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kombitdk-my.sharepoint.com/personal/vlw_kombit_dk/Documents/Økonomi/Controller/AULA Fakturagrundlag/"/>
    </mc:Choice>
  </mc:AlternateContent>
  <xr:revisionPtr revIDLastSave="28" documentId="13_ncr:1_{17E3B4E0-CC25-49BD-92AF-126D328F82F1}" xr6:coauthVersionLast="47" xr6:coauthVersionMax="47" xr10:uidLastSave="{03136CEC-016C-4D2F-95FF-D642D136ED24}"/>
  <bookViews>
    <workbookView xWindow="-120" yWindow="-120" windowWidth="29040" windowHeight="17640" tabRatio="757" firstSheet="2" activeTab="5" xr2:uid="{00000000-000D-0000-FFFF-FFFF00000000}"/>
  </bookViews>
  <sheets>
    <sheet name="Fakturaer AULA Skole 2024 F" sheetId="9" state="hidden" r:id="rId1"/>
    <sheet name="AULA" sheetId="2" state="hidden" r:id="rId2"/>
    <sheet name="Udtræk, GS-Stat. 13-11-2023_" sheetId="5" r:id="rId3"/>
    <sheet name="Udtræk, Inst.reg. 01-10-2023" sheetId="1" r:id="rId4"/>
    <sheet name="Opgørelse af elevtal pr. skole." sheetId="3" r:id="rId5"/>
    <sheet name="Fakturaer AULA Skole 2024" sheetId="4" r:id="rId6"/>
    <sheet name="Udtræk, DS BOERN2 20-11-2023" sheetId="7" r:id="rId7"/>
    <sheet name="Fakturaer AULA Dagtilbud 2024" sheetId="8" r:id="rId8"/>
  </sheets>
  <definedNames>
    <definedName name="ANTAL_BØRN" localSheetId="0">OPGØRELSE[Antal børn 2022/23]</definedName>
    <definedName name="ANTAL_BØRN">OPGØRELSE[Antal børn 2022/23]</definedName>
  </definedNames>
  <calcPr calcId="191029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1" i="8" l="1"/>
  <c r="E101" i="8" l="1"/>
  <c r="C101" i="8"/>
  <c r="G101" i="4"/>
  <c r="C100" i="9" a="1"/>
  <c r="C100" i="9" s="1"/>
  <c r="E100" i="9" s="1"/>
  <c r="C99" i="9" a="1"/>
  <c r="C99" i="9" s="1"/>
  <c r="E99" i="9" s="1"/>
  <c r="C98" i="9" a="1"/>
  <c r="C98" i="9" s="1"/>
  <c r="E98" i="9" s="1"/>
  <c r="C97" i="9" a="1"/>
  <c r="C97" i="9" s="1"/>
  <c r="E97" i="9" s="1"/>
  <c r="C96" i="9" a="1"/>
  <c r="C96" i="9" s="1"/>
  <c r="E96" i="9" s="1"/>
  <c r="C95" i="9" a="1"/>
  <c r="C95" i="9" s="1"/>
  <c r="E95" i="9" s="1"/>
  <c r="C94" i="9" a="1"/>
  <c r="C94" i="9" s="1"/>
  <c r="E94" i="9" s="1"/>
  <c r="C93" i="9" a="1"/>
  <c r="C93" i="9" s="1"/>
  <c r="E93" i="9" s="1"/>
  <c r="C92" i="9" a="1"/>
  <c r="C92" i="9" s="1"/>
  <c r="E92" i="9" s="1"/>
  <c r="C91" i="9" a="1"/>
  <c r="C91" i="9" s="1"/>
  <c r="E91" i="9" s="1"/>
  <c r="C90" i="9" a="1"/>
  <c r="C90" i="9" s="1"/>
  <c r="E90" i="9" s="1"/>
  <c r="C89" i="9" a="1"/>
  <c r="C89" i="9" s="1"/>
  <c r="E89" i="9" s="1"/>
  <c r="C88" i="9" a="1"/>
  <c r="C88" i="9" s="1"/>
  <c r="E88" i="9" s="1"/>
  <c r="C87" i="9" a="1"/>
  <c r="C87" i="9" s="1"/>
  <c r="E87" i="9" s="1"/>
  <c r="C86" i="9" a="1"/>
  <c r="C86" i="9" s="1"/>
  <c r="E86" i="9" s="1"/>
  <c r="C85" i="9" a="1"/>
  <c r="C85" i="9" s="1"/>
  <c r="E85" i="9" s="1"/>
  <c r="C84" i="9" a="1"/>
  <c r="C84" i="9" s="1"/>
  <c r="E84" i="9" s="1"/>
  <c r="C83" i="9" a="1"/>
  <c r="C83" i="9" s="1"/>
  <c r="E83" i="9" s="1"/>
  <c r="C82" i="9" a="1"/>
  <c r="C82" i="9" s="1"/>
  <c r="E82" i="9" s="1"/>
  <c r="C81" i="9" a="1"/>
  <c r="C81" i="9" s="1"/>
  <c r="E81" i="9" s="1"/>
  <c r="C80" i="9" a="1"/>
  <c r="C80" i="9" s="1"/>
  <c r="E80" i="9" s="1"/>
  <c r="C79" i="9" a="1"/>
  <c r="C79" i="9" s="1"/>
  <c r="E79" i="9" s="1"/>
  <c r="C78" i="9" a="1"/>
  <c r="C78" i="9" s="1"/>
  <c r="E78" i="9" s="1"/>
  <c r="C77" i="9" a="1"/>
  <c r="C77" i="9" s="1"/>
  <c r="E77" i="9" s="1"/>
  <c r="F77" i="9" s="1"/>
  <c r="C76" i="9" a="1"/>
  <c r="C76" i="9" s="1"/>
  <c r="E76" i="9" s="1"/>
  <c r="C75" i="9" a="1"/>
  <c r="C75" i="9" s="1"/>
  <c r="E75" i="9" s="1"/>
  <c r="C74" i="9" a="1"/>
  <c r="C74" i="9" s="1"/>
  <c r="E74" i="9" s="1"/>
  <c r="C73" i="9" a="1"/>
  <c r="C73" i="9" s="1"/>
  <c r="E73" i="9" s="1"/>
  <c r="C72" i="9" a="1"/>
  <c r="C72" i="9" s="1"/>
  <c r="E72" i="9" s="1"/>
  <c r="C71" i="9" a="1"/>
  <c r="C71" i="9" s="1"/>
  <c r="E71" i="9" s="1"/>
  <c r="C70" i="9" a="1"/>
  <c r="C70" i="9" s="1"/>
  <c r="E70" i="9" s="1"/>
  <c r="C69" i="9" a="1"/>
  <c r="C69" i="9" s="1"/>
  <c r="E69" i="9" s="1"/>
  <c r="F69" i="9" s="1"/>
  <c r="C68" i="9" a="1"/>
  <c r="C68" i="9" s="1"/>
  <c r="E68" i="9" s="1"/>
  <c r="C67" i="9" a="1"/>
  <c r="C67" i="9" s="1"/>
  <c r="E67" i="9" s="1"/>
  <c r="C66" i="9" a="1"/>
  <c r="C66" i="9" s="1"/>
  <c r="E66" i="9" s="1"/>
  <c r="C65" i="9" a="1"/>
  <c r="C65" i="9" s="1"/>
  <c r="E65" i="9" s="1"/>
  <c r="C64" i="9" a="1"/>
  <c r="C64" i="9" s="1"/>
  <c r="E64" i="9" s="1"/>
  <c r="C63" i="9" a="1"/>
  <c r="C63" i="9" s="1"/>
  <c r="E63" i="9" s="1"/>
  <c r="C62" i="9" a="1"/>
  <c r="C62" i="9" s="1"/>
  <c r="E62" i="9" s="1"/>
  <c r="C61" i="9" a="1"/>
  <c r="C61" i="9" s="1"/>
  <c r="E61" i="9" s="1"/>
  <c r="F61" i="9" s="1"/>
  <c r="C60" i="9" a="1"/>
  <c r="C60" i="9" s="1"/>
  <c r="E60" i="9" s="1"/>
  <c r="C59" i="9" a="1"/>
  <c r="C59" i="9" s="1"/>
  <c r="E59" i="9" s="1"/>
  <c r="C58" i="9" a="1"/>
  <c r="C58" i="9" s="1"/>
  <c r="E58" i="9" s="1"/>
  <c r="C57" i="9" a="1"/>
  <c r="C57" i="9" s="1"/>
  <c r="E57" i="9" s="1"/>
  <c r="C56" i="9" a="1"/>
  <c r="C56" i="9" s="1"/>
  <c r="E56" i="9" s="1"/>
  <c r="C55" i="9" a="1"/>
  <c r="C55" i="9" s="1"/>
  <c r="E55" i="9" s="1"/>
  <c r="C54" i="9" a="1"/>
  <c r="C54" i="9" s="1"/>
  <c r="E54" i="9" s="1"/>
  <c r="C53" i="9" a="1"/>
  <c r="C53" i="9" s="1"/>
  <c r="E53" i="9" s="1"/>
  <c r="F53" i="9" s="1"/>
  <c r="C52" i="9" a="1"/>
  <c r="C52" i="9" s="1"/>
  <c r="E52" i="9" s="1"/>
  <c r="C51" i="9" a="1"/>
  <c r="C51" i="9" s="1"/>
  <c r="E51" i="9" s="1"/>
  <c r="C50" i="9" a="1"/>
  <c r="C50" i="9" s="1"/>
  <c r="E50" i="9" s="1"/>
  <c r="C49" i="9" a="1"/>
  <c r="C49" i="9" s="1"/>
  <c r="E49" i="9" s="1"/>
  <c r="C48" i="9" a="1"/>
  <c r="C48" i="9" s="1"/>
  <c r="E48" i="9" s="1"/>
  <c r="C47" i="9" a="1"/>
  <c r="C47" i="9" s="1"/>
  <c r="E47" i="9" s="1"/>
  <c r="C46" i="9" a="1"/>
  <c r="C46" i="9" s="1"/>
  <c r="E46" i="9" s="1"/>
  <c r="C45" i="9" a="1"/>
  <c r="C45" i="9" s="1"/>
  <c r="E45" i="9" s="1"/>
  <c r="F45" i="9" s="1"/>
  <c r="C44" i="9" a="1"/>
  <c r="C44" i="9" s="1"/>
  <c r="E44" i="9" s="1"/>
  <c r="C43" i="9" a="1"/>
  <c r="C43" i="9" s="1"/>
  <c r="E43" i="9" s="1"/>
  <c r="C42" i="9" a="1"/>
  <c r="C42" i="9" s="1"/>
  <c r="E42" i="9" s="1"/>
  <c r="C41" i="9" a="1"/>
  <c r="C41" i="9" s="1"/>
  <c r="E41" i="9" s="1"/>
  <c r="C40" i="9" a="1"/>
  <c r="C40" i="9" s="1"/>
  <c r="E40" i="9" s="1"/>
  <c r="C39" i="9" a="1"/>
  <c r="C39" i="9" s="1"/>
  <c r="E39" i="9" s="1"/>
  <c r="C38" i="9" a="1"/>
  <c r="C38" i="9" s="1"/>
  <c r="E38" i="9" s="1"/>
  <c r="C37" i="9" a="1"/>
  <c r="C37" i="9" s="1"/>
  <c r="E37" i="9" s="1"/>
  <c r="F37" i="9" s="1"/>
  <c r="C36" i="9" a="1"/>
  <c r="C36" i="9" s="1"/>
  <c r="E36" i="9" s="1"/>
  <c r="C35" i="9" a="1"/>
  <c r="C35" i="9" s="1"/>
  <c r="E35" i="9" s="1"/>
  <c r="C34" i="9" a="1"/>
  <c r="C34" i="9" s="1"/>
  <c r="E34" i="9" s="1"/>
  <c r="C33" i="9" a="1"/>
  <c r="C33" i="9" s="1"/>
  <c r="E33" i="9" s="1"/>
  <c r="C32" i="9" a="1"/>
  <c r="C32" i="9" s="1"/>
  <c r="E32" i="9" s="1"/>
  <c r="C31" i="9" a="1"/>
  <c r="C31" i="9" s="1"/>
  <c r="E31" i="9" s="1"/>
  <c r="C30" i="9" a="1"/>
  <c r="C30" i="9" s="1"/>
  <c r="E30" i="9" s="1"/>
  <c r="C29" i="9" a="1"/>
  <c r="C29" i="9" s="1"/>
  <c r="E29" i="9" s="1"/>
  <c r="F29" i="9" s="1"/>
  <c r="C28" i="9" a="1"/>
  <c r="C28" i="9" s="1"/>
  <c r="E28" i="9" s="1"/>
  <c r="C27" i="9" a="1"/>
  <c r="C27" i="9" s="1"/>
  <c r="E27" i="9" s="1"/>
  <c r="C26" i="9" a="1"/>
  <c r="C26" i="9" s="1"/>
  <c r="E26" i="9" s="1"/>
  <c r="C25" i="9" a="1"/>
  <c r="C25" i="9" s="1"/>
  <c r="E25" i="9" s="1"/>
  <c r="C24" i="9" a="1"/>
  <c r="C24" i="9" s="1"/>
  <c r="E24" i="9" s="1"/>
  <c r="C23" i="9" a="1"/>
  <c r="C23" i="9" s="1"/>
  <c r="E23" i="9" s="1"/>
  <c r="C22" i="9" a="1"/>
  <c r="C22" i="9" s="1"/>
  <c r="E22" i="9" s="1"/>
  <c r="C21" i="9" a="1"/>
  <c r="C21" i="9" s="1"/>
  <c r="E21" i="9" s="1"/>
  <c r="F21" i="9" s="1"/>
  <c r="C20" i="9" a="1"/>
  <c r="C20" i="9" s="1"/>
  <c r="E20" i="9" s="1"/>
  <c r="C19" i="9" a="1"/>
  <c r="C19" i="9" s="1"/>
  <c r="E19" i="9" s="1"/>
  <c r="C18" i="9" a="1"/>
  <c r="C18" i="9" s="1"/>
  <c r="E18" i="9" s="1"/>
  <c r="C17" i="9" a="1"/>
  <c r="C17" i="9" s="1"/>
  <c r="E17" i="9" s="1"/>
  <c r="C16" i="9" a="1"/>
  <c r="C16" i="9" s="1"/>
  <c r="E16" i="9" s="1"/>
  <c r="C15" i="9" a="1"/>
  <c r="C15" i="9" s="1"/>
  <c r="E15" i="9" s="1"/>
  <c r="C14" i="9" a="1"/>
  <c r="C14" i="9" s="1"/>
  <c r="E14" i="9" s="1"/>
  <c r="C13" i="9" a="1"/>
  <c r="C13" i="9" s="1"/>
  <c r="E13" i="9" s="1"/>
  <c r="F13" i="9" s="1"/>
  <c r="C12" i="9" a="1"/>
  <c r="C12" i="9" s="1"/>
  <c r="E12" i="9" s="1"/>
  <c r="C11" i="9" a="1"/>
  <c r="C11" i="9" s="1"/>
  <c r="E11" i="9" s="1"/>
  <c r="C10" i="9" a="1"/>
  <c r="C10" i="9" s="1"/>
  <c r="E10" i="9" s="1"/>
  <c r="C9" i="9" a="1"/>
  <c r="C9" i="9" s="1"/>
  <c r="E9" i="9" s="1"/>
  <c r="C8" i="9" a="1"/>
  <c r="C8" i="9" s="1"/>
  <c r="E8" i="9" s="1"/>
  <c r="C7" i="9" a="1"/>
  <c r="C7" i="9" s="1"/>
  <c r="E7" i="9" s="1"/>
  <c r="C6" i="9" a="1"/>
  <c r="C6" i="9" s="1"/>
  <c r="E6" i="9" s="1"/>
  <c r="C5" i="9" a="1"/>
  <c r="C5" i="9" s="1"/>
  <c r="E5" i="9" s="1"/>
  <c r="F5" i="9" s="1"/>
  <c r="C4" i="9" a="1"/>
  <c r="C4" i="9" s="1"/>
  <c r="E4" i="9" s="1"/>
  <c r="C3" i="9" a="1"/>
  <c r="C3" i="9" s="1"/>
  <c r="E100" i="8"/>
  <c r="G100" i="8" s="1"/>
  <c r="E99" i="8"/>
  <c r="G99" i="8" s="1"/>
  <c r="E98" i="8"/>
  <c r="G98" i="8" s="1"/>
  <c r="E97" i="8"/>
  <c r="G97" i="8" s="1"/>
  <c r="E96" i="8"/>
  <c r="G96" i="8" s="1"/>
  <c r="E95" i="8"/>
  <c r="F95" i="8" s="1"/>
  <c r="E94" i="8"/>
  <c r="G94" i="8" s="1"/>
  <c r="E93" i="8"/>
  <c r="G93" i="8" s="1"/>
  <c r="E92" i="8"/>
  <c r="G92" i="8" s="1"/>
  <c r="E91" i="8"/>
  <c r="G91" i="8" s="1"/>
  <c r="E90" i="8"/>
  <c r="G90" i="8" s="1"/>
  <c r="E89" i="8"/>
  <c r="G89" i="8" s="1"/>
  <c r="E88" i="8"/>
  <c r="G88" i="8" s="1"/>
  <c r="G87" i="8"/>
  <c r="E87" i="8"/>
  <c r="F87" i="8" s="1"/>
  <c r="E86" i="8"/>
  <c r="F86" i="8" s="1"/>
  <c r="E85" i="8"/>
  <c r="G85" i="8" s="1"/>
  <c r="E84" i="8"/>
  <c r="G84" i="8" s="1"/>
  <c r="E83" i="8"/>
  <c r="G83" i="8" s="1"/>
  <c r="E82" i="8"/>
  <c r="G82" i="8" s="1"/>
  <c r="E81" i="8"/>
  <c r="G81" i="8" s="1"/>
  <c r="E80" i="8"/>
  <c r="G80" i="8" s="1"/>
  <c r="E79" i="8"/>
  <c r="F79" i="8" s="1"/>
  <c r="E78" i="8"/>
  <c r="F78" i="8" s="1"/>
  <c r="E77" i="8"/>
  <c r="G77" i="8" s="1"/>
  <c r="E76" i="8"/>
  <c r="G76" i="8" s="1"/>
  <c r="E75" i="8"/>
  <c r="G75" i="8" s="1"/>
  <c r="E74" i="8"/>
  <c r="G74" i="8" s="1"/>
  <c r="E73" i="8"/>
  <c r="G73" i="8" s="1"/>
  <c r="E72" i="8"/>
  <c r="G72" i="8" s="1"/>
  <c r="E71" i="8"/>
  <c r="F71" i="8" s="1"/>
  <c r="E70" i="8"/>
  <c r="F70" i="8" s="1"/>
  <c r="E69" i="8"/>
  <c r="G69" i="8" s="1"/>
  <c r="E68" i="8"/>
  <c r="G68" i="8" s="1"/>
  <c r="E67" i="8"/>
  <c r="G67" i="8" s="1"/>
  <c r="E66" i="8"/>
  <c r="G66" i="8" s="1"/>
  <c r="E65" i="8"/>
  <c r="G65" i="8" s="1"/>
  <c r="E64" i="8"/>
  <c r="G64" i="8" s="1"/>
  <c r="E63" i="8"/>
  <c r="F63" i="8" s="1"/>
  <c r="E62" i="8"/>
  <c r="F62" i="8" s="1"/>
  <c r="E61" i="8"/>
  <c r="G61" i="8" s="1"/>
  <c r="E60" i="8"/>
  <c r="G60" i="8" s="1"/>
  <c r="E59" i="8"/>
  <c r="G59" i="8" s="1"/>
  <c r="E58" i="8"/>
  <c r="G58" i="8" s="1"/>
  <c r="E57" i="8"/>
  <c r="G57" i="8" s="1"/>
  <c r="E56" i="8"/>
  <c r="G56" i="8" s="1"/>
  <c r="E55" i="8"/>
  <c r="F55" i="8" s="1"/>
  <c r="E54" i="8"/>
  <c r="F54" i="8" s="1"/>
  <c r="E53" i="8"/>
  <c r="F53" i="8" s="1"/>
  <c r="E52" i="8"/>
  <c r="G52" i="8" s="1"/>
  <c r="E51" i="8"/>
  <c r="G51" i="8" s="1"/>
  <c r="E50" i="8"/>
  <c r="G50" i="8" s="1"/>
  <c r="E49" i="8"/>
  <c r="G49" i="8" s="1"/>
  <c r="E48" i="8"/>
  <c r="G48" i="8" s="1"/>
  <c r="E47" i="8"/>
  <c r="F47" i="8" s="1"/>
  <c r="E46" i="8"/>
  <c r="F46" i="8" s="1"/>
  <c r="E45" i="8"/>
  <c r="F45" i="8" s="1"/>
  <c r="E44" i="8"/>
  <c r="G44" i="8" s="1"/>
  <c r="E43" i="8"/>
  <c r="G43" i="8" s="1"/>
  <c r="E42" i="8"/>
  <c r="F42" i="8" s="1"/>
  <c r="E41" i="8"/>
  <c r="G41" i="8" s="1"/>
  <c r="E40" i="8"/>
  <c r="G40" i="8" s="1"/>
  <c r="E39" i="8"/>
  <c r="F39" i="8" s="1"/>
  <c r="E38" i="8"/>
  <c r="F38" i="8" s="1"/>
  <c r="E37" i="8"/>
  <c r="F37" i="8" s="1"/>
  <c r="E36" i="8"/>
  <c r="G36" i="8" s="1"/>
  <c r="E35" i="8"/>
  <c r="G35" i="8" s="1"/>
  <c r="E34" i="8"/>
  <c r="F34" i="8" s="1"/>
  <c r="E33" i="8"/>
  <c r="G33" i="8" s="1"/>
  <c r="E32" i="8"/>
  <c r="G32" i="8" s="1"/>
  <c r="E31" i="8"/>
  <c r="F31" i="8" s="1"/>
  <c r="E30" i="8"/>
  <c r="F30" i="8" s="1"/>
  <c r="E29" i="8"/>
  <c r="G29" i="8" s="1"/>
  <c r="E28" i="8"/>
  <c r="G28" i="8" s="1"/>
  <c r="E27" i="8"/>
  <c r="G27" i="8" s="1"/>
  <c r="E26" i="8"/>
  <c r="G26" i="8" s="1"/>
  <c r="E25" i="8"/>
  <c r="F25" i="8" s="1"/>
  <c r="E24" i="8"/>
  <c r="G24" i="8" s="1"/>
  <c r="E23" i="8"/>
  <c r="F23" i="8" s="1"/>
  <c r="G22" i="8"/>
  <c r="E22" i="8"/>
  <c r="F22" i="8" s="1"/>
  <c r="E21" i="8"/>
  <c r="F21" i="8" s="1"/>
  <c r="E20" i="8"/>
  <c r="G20" i="8" s="1"/>
  <c r="E19" i="8"/>
  <c r="G19" i="8" s="1"/>
  <c r="E18" i="8"/>
  <c r="G18" i="8" s="1"/>
  <c r="E17" i="8"/>
  <c r="G17" i="8" s="1"/>
  <c r="E16" i="8"/>
  <c r="G16" i="8" s="1"/>
  <c r="E15" i="8"/>
  <c r="F15" i="8" s="1"/>
  <c r="E14" i="8"/>
  <c r="F14" i="8" s="1"/>
  <c r="E13" i="8"/>
  <c r="F13" i="8" s="1"/>
  <c r="E12" i="8"/>
  <c r="G12" i="8" s="1"/>
  <c r="E11" i="8"/>
  <c r="G11" i="8" s="1"/>
  <c r="E10" i="8"/>
  <c r="G10" i="8" s="1"/>
  <c r="E9" i="8"/>
  <c r="G9" i="8" s="1"/>
  <c r="E8" i="8"/>
  <c r="G8" i="8" s="1"/>
  <c r="E7" i="8"/>
  <c r="F7" i="8" s="1"/>
  <c r="E6" i="8"/>
  <c r="F6" i="8" s="1"/>
  <c r="E5" i="8"/>
  <c r="F5" i="8" s="1"/>
  <c r="E4" i="8"/>
  <c r="G4" i="8" s="1"/>
  <c r="E3" i="8"/>
  <c r="G3" i="8" s="1"/>
  <c r="G18" i="9" l="1"/>
  <c r="F18" i="9"/>
  <c r="G55" i="9"/>
  <c r="F55" i="9"/>
  <c r="G88" i="9"/>
  <c r="F88" i="9"/>
  <c r="G94" i="9"/>
  <c r="F94" i="9"/>
  <c r="C101" i="9"/>
  <c r="E3" i="9"/>
  <c r="G8" i="9"/>
  <c r="F8" i="9"/>
  <c r="F19" i="9"/>
  <c r="G19" i="9"/>
  <c r="G24" i="9"/>
  <c r="F24" i="9"/>
  <c r="F35" i="9"/>
  <c r="G35" i="9"/>
  <c r="G40" i="9"/>
  <c r="F40" i="9"/>
  <c r="F51" i="9"/>
  <c r="G51" i="9"/>
  <c r="G56" i="9"/>
  <c r="F56" i="9"/>
  <c r="F67" i="9"/>
  <c r="G67" i="9"/>
  <c r="G72" i="9"/>
  <c r="F72" i="9"/>
  <c r="G84" i="9"/>
  <c r="F84" i="9"/>
  <c r="G89" i="9"/>
  <c r="F89" i="9"/>
  <c r="G7" i="9"/>
  <c r="F7" i="9"/>
  <c r="G66" i="9"/>
  <c r="F66" i="9"/>
  <c r="F36" i="9"/>
  <c r="G36" i="9"/>
  <c r="G90" i="9"/>
  <c r="F90" i="9"/>
  <c r="G14" i="9"/>
  <c r="F14" i="9"/>
  <c r="G30" i="9"/>
  <c r="F30" i="9"/>
  <c r="G46" i="9"/>
  <c r="F46" i="9"/>
  <c r="G62" i="9"/>
  <c r="F62" i="9"/>
  <c r="G78" i="9"/>
  <c r="F78" i="9"/>
  <c r="F85" i="9"/>
  <c r="G85" i="9"/>
  <c r="G91" i="9"/>
  <c r="F91" i="9"/>
  <c r="G96" i="9"/>
  <c r="F96" i="9"/>
  <c r="G34" i="9"/>
  <c r="F34" i="9"/>
  <c r="G71" i="9"/>
  <c r="F71" i="9"/>
  <c r="G9" i="9"/>
  <c r="F9" i="9"/>
  <c r="G52" i="9"/>
  <c r="F52" i="9"/>
  <c r="G95" i="9"/>
  <c r="F95" i="9"/>
  <c r="G10" i="9"/>
  <c r="F10" i="9"/>
  <c r="G15" i="9"/>
  <c r="F15" i="9"/>
  <c r="G26" i="9"/>
  <c r="F26" i="9"/>
  <c r="G31" i="9"/>
  <c r="F31" i="9"/>
  <c r="G42" i="9"/>
  <c r="F42" i="9"/>
  <c r="G47" i="9"/>
  <c r="F47" i="9"/>
  <c r="G58" i="9"/>
  <c r="F58" i="9"/>
  <c r="G63" i="9"/>
  <c r="F63" i="9"/>
  <c r="G74" i="9"/>
  <c r="F74" i="9"/>
  <c r="G79" i="9"/>
  <c r="F79" i="9"/>
  <c r="G92" i="9"/>
  <c r="F92" i="9"/>
  <c r="G97" i="9"/>
  <c r="F97" i="9"/>
  <c r="G23" i="9"/>
  <c r="F23" i="9"/>
  <c r="G83" i="9"/>
  <c r="F83" i="9"/>
  <c r="G20" i="9"/>
  <c r="F20" i="9"/>
  <c r="G73" i="9"/>
  <c r="F73" i="9"/>
  <c r="G11" i="9"/>
  <c r="F11" i="9"/>
  <c r="G16" i="9"/>
  <c r="F16" i="9"/>
  <c r="F27" i="9"/>
  <c r="G27" i="9"/>
  <c r="G32" i="9"/>
  <c r="F32" i="9"/>
  <c r="F43" i="9"/>
  <c r="G43" i="9"/>
  <c r="G48" i="9"/>
  <c r="F48" i="9"/>
  <c r="G59" i="9"/>
  <c r="F59" i="9"/>
  <c r="G64" i="9"/>
  <c r="F64" i="9"/>
  <c r="F75" i="9"/>
  <c r="G75" i="9"/>
  <c r="G80" i="9"/>
  <c r="F80" i="9"/>
  <c r="G86" i="9"/>
  <c r="F86" i="9"/>
  <c r="G98" i="9"/>
  <c r="F98" i="9"/>
  <c r="G39" i="9"/>
  <c r="F39" i="9"/>
  <c r="G25" i="9"/>
  <c r="F25" i="9"/>
  <c r="G57" i="9"/>
  <c r="F57" i="9"/>
  <c r="G12" i="9"/>
  <c r="F12" i="9"/>
  <c r="G17" i="9"/>
  <c r="F17" i="9"/>
  <c r="F28" i="9"/>
  <c r="G28" i="9"/>
  <c r="G33" i="9"/>
  <c r="F33" i="9"/>
  <c r="G44" i="9"/>
  <c r="F44" i="9"/>
  <c r="G49" i="9"/>
  <c r="F49" i="9"/>
  <c r="G60" i="9"/>
  <c r="F60" i="9"/>
  <c r="G65" i="9"/>
  <c r="F65" i="9"/>
  <c r="G76" i="9"/>
  <c r="F76" i="9"/>
  <c r="G81" i="9"/>
  <c r="F81" i="9"/>
  <c r="F93" i="9"/>
  <c r="G93" i="9"/>
  <c r="G99" i="9"/>
  <c r="F99" i="9"/>
  <c r="G50" i="9"/>
  <c r="F50" i="9"/>
  <c r="G4" i="9"/>
  <c r="F4" i="9"/>
  <c r="G41" i="9"/>
  <c r="F41" i="9"/>
  <c r="G68" i="9"/>
  <c r="F68" i="9"/>
  <c r="G6" i="9"/>
  <c r="F6" i="9"/>
  <c r="G22" i="9"/>
  <c r="F22" i="9"/>
  <c r="G38" i="9"/>
  <c r="F38" i="9"/>
  <c r="G54" i="9"/>
  <c r="F54" i="9"/>
  <c r="G70" i="9"/>
  <c r="F70" i="9"/>
  <c r="G82" i="9"/>
  <c r="F82" i="9"/>
  <c r="G87" i="9"/>
  <c r="F87" i="9"/>
  <c r="G100" i="9"/>
  <c r="F100" i="9"/>
  <c r="G5" i="9"/>
  <c r="G13" i="9"/>
  <c r="G21" i="9"/>
  <c r="G29" i="9"/>
  <c r="G37" i="9"/>
  <c r="G45" i="9"/>
  <c r="G53" i="9"/>
  <c r="G61" i="9"/>
  <c r="G69" i="9"/>
  <c r="G77" i="9"/>
  <c r="F26" i="8"/>
  <c r="F33" i="8"/>
  <c r="F57" i="8"/>
  <c r="G23" i="8"/>
  <c r="F52" i="8"/>
  <c r="G25" i="8"/>
  <c r="G7" i="8"/>
  <c r="G42" i="8"/>
  <c r="F43" i="8"/>
  <c r="F49" i="8"/>
  <c r="F9" i="8"/>
  <c r="F58" i="8"/>
  <c r="G34" i="8"/>
  <c r="G54" i="8"/>
  <c r="F41" i="8"/>
  <c r="F50" i="8"/>
  <c r="F35" i="8"/>
  <c r="G46" i="8"/>
  <c r="G55" i="8"/>
  <c r="F3" i="8"/>
  <c r="F17" i="8"/>
  <c r="F60" i="8"/>
  <c r="F65" i="8"/>
  <c r="F68" i="8"/>
  <c r="F73" i="8"/>
  <c r="F76" i="8"/>
  <c r="F81" i="8"/>
  <c r="F84" i="8"/>
  <c r="F89" i="8"/>
  <c r="F92" i="8"/>
  <c r="G30" i="8"/>
  <c r="G38" i="8"/>
  <c r="F97" i="8"/>
  <c r="G14" i="8"/>
  <c r="F18" i="8"/>
  <c r="G31" i="8"/>
  <c r="G39" i="8"/>
  <c r="G47" i="8"/>
  <c r="G62" i="8"/>
  <c r="F66" i="8"/>
  <c r="G70" i="8"/>
  <c r="F74" i="8"/>
  <c r="G78" i="8"/>
  <c r="F82" i="8"/>
  <c r="G86" i="8"/>
  <c r="F90" i="8"/>
  <c r="F94" i="8"/>
  <c r="F51" i="8"/>
  <c r="F98" i="8"/>
  <c r="G6" i="8"/>
  <c r="F10" i="8"/>
  <c r="G15" i="8"/>
  <c r="F27" i="8"/>
  <c r="F59" i="8"/>
  <c r="G63" i="8"/>
  <c r="F67" i="8"/>
  <c r="G71" i="8"/>
  <c r="F75" i="8"/>
  <c r="G79" i="8"/>
  <c r="F83" i="8"/>
  <c r="F91" i="8"/>
  <c r="F19" i="8"/>
  <c r="G95" i="8"/>
  <c r="F61" i="8"/>
  <c r="F69" i="8"/>
  <c r="F77" i="8"/>
  <c r="F85" i="8"/>
  <c r="F93" i="8"/>
  <c r="F29" i="8"/>
  <c r="G5" i="8"/>
  <c r="F8" i="8"/>
  <c r="G13" i="8"/>
  <c r="F16" i="8"/>
  <c r="G21" i="8"/>
  <c r="F24" i="8"/>
  <c r="F32" i="8"/>
  <c r="G37" i="8"/>
  <c r="F40" i="8"/>
  <c r="G45" i="8"/>
  <c r="F48" i="8"/>
  <c r="G53" i="8"/>
  <c r="F56" i="8"/>
  <c r="F64" i="8"/>
  <c r="F72" i="8"/>
  <c r="F80" i="8"/>
  <c r="F88" i="8"/>
  <c r="F96" i="8"/>
  <c r="F11" i="8"/>
  <c r="F99" i="8"/>
  <c r="F4" i="8"/>
  <c r="F12" i="8"/>
  <c r="F20" i="8"/>
  <c r="F28" i="8"/>
  <c r="F36" i="8"/>
  <c r="F44" i="8"/>
  <c r="F100" i="8"/>
  <c r="E101" i="4"/>
  <c r="C101" i="4"/>
  <c r="G101" i="8" l="1"/>
  <c r="E101" i="9"/>
  <c r="F3" i="9"/>
  <c r="F101" i="9" s="1"/>
  <c r="G3" i="9"/>
  <c r="G101" i="9" s="1"/>
  <c r="F101" i="4"/>
  <c r="G1610" i="2" l="1"/>
  <c r="F1610" i="2"/>
  <c r="E1610" i="2" s="1"/>
  <c r="G1609" i="2"/>
  <c r="F1609" i="2"/>
  <c r="E1609" i="2" s="1"/>
  <c r="G1608" i="2"/>
  <c r="F1608" i="2"/>
  <c r="E1608" i="2" s="1"/>
  <c r="G1607" i="2"/>
  <c r="F1607" i="2"/>
  <c r="E1607" i="2" s="1"/>
  <c r="G1606" i="2"/>
  <c r="F1606" i="2"/>
  <c r="E1606" i="2" s="1"/>
  <c r="G1605" i="2"/>
  <c r="F1605" i="2"/>
  <c r="E1605" i="2" s="1"/>
  <c r="G1604" i="2"/>
  <c r="F1604" i="2"/>
  <c r="E1604" i="2" s="1"/>
  <c r="G1603" i="2"/>
  <c r="F1603" i="2"/>
  <c r="E1603" i="2" s="1"/>
  <c r="G1602" i="2"/>
  <c r="F1602" i="2"/>
  <c r="E1602" i="2" s="1"/>
  <c r="G1601" i="2"/>
  <c r="F1601" i="2"/>
  <c r="E1601" i="2" s="1"/>
  <c r="G1600" i="2"/>
  <c r="F1600" i="2"/>
  <c r="E1600" i="2" s="1"/>
  <c r="G1599" i="2"/>
  <c r="F1599" i="2"/>
  <c r="E1599" i="2" s="1"/>
  <c r="G1598" i="2"/>
  <c r="F1598" i="2"/>
  <c r="E1598" i="2" s="1"/>
  <c r="G1597" i="2"/>
  <c r="F1597" i="2"/>
  <c r="E1597" i="2" s="1"/>
  <c r="G1596" i="2"/>
  <c r="F1596" i="2"/>
  <c r="E1596" i="2" s="1"/>
  <c r="G1595" i="2"/>
  <c r="F1595" i="2"/>
  <c r="E1595" i="2" s="1"/>
  <c r="G1594" i="2"/>
  <c r="F1594" i="2"/>
  <c r="E1594" i="2" s="1"/>
  <c r="G1593" i="2"/>
  <c r="F1593" i="2"/>
  <c r="E1593" i="2" s="1"/>
  <c r="G1592" i="2"/>
  <c r="F1592" i="2"/>
  <c r="E1592" i="2" s="1"/>
  <c r="G1591" i="2"/>
  <c r="F1591" i="2"/>
  <c r="E1591" i="2" s="1"/>
  <c r="G1590" i="2"/>
  <c r="F1590" i="2"/>
  <c r="E1590" i="2" s="1"/>
  <c r="G1589" i="2"/>
  <c r="F1589" i="2"/>
  <c r="E1589" i="2" s="1"/>
  <c r="G1588" i="2"/>
  <c r="F1588" i="2"/>
  <c r="E1588" i="2" s="1"/>
  <c r="G1587" i="2"/>
  <c r="F1587" i="2"/>
  <c r="E1587" i="2" s="1"/>
  <c r="G1586" i="2"/>
  <c r="F1586" i="2"/>
  <c r="E1586" i="2" s="1"/>
  <c r="G1585" i="2"/>
  <c r="F1585" i="2"/>
  <c r="E1585" i="2" s="1"/>
  <c r="G1584" i="2"/>
  <c r="F1584" i="2"/>
  <c r="E1584" i="2" s="1"/>
  <c r="G1583" i="2"/>
  <c r="F1583" i="2"/>
  <c r="E1583" i="2" s="1"/>
  <c r="G1582" i="2"/>
  <c r="F1582" i="2"/>
  <c r="E1582" i="2" s="1"/>
  <c r="G1581" i="2"/>
  <c r="F1581" i="2"/>
  <c r="E1581" i="2" s="1"/>
  <c r="G1580" i="2"/>
  <c r="F1580" i="2"/>
  <c r="E1580" i="2" s="1"/>
  <c r="G1579" i="2"/>
  <c r="F1579" i="2"/>
  <c r="E1579" i="2" s="1"/>
  <c r="G1578" i="2"/>
  <c r="F1578" i="2"/>
  <c r="E1578" i="2" s="1"/>
  <c r="G1577" i="2"/>
  <c r="F1577" i="2"/>
  <c r="E1577" i="2" s="1"/>
  <c r="G1576" i="2"/>
  <c r="F1576" i="2"/>
  <c r="E1576" i="2" s="1"/>
  <c r="G1575" i="2"/>
  <c r="F1575" i="2"/>
  <c r="E1575" i="2" s="1"/>
  <c r="G1574" i="2"/>
  <c r="F1574" i="2"/>
  <c r="E1574" i="2" s="1"/>
  <c r="G1573" i="2"/>
  <c r="F1573" i="2"/>
  <c r="E1573" i="2" s="1"/>
  <c r="G1572" i="2"/>
  <c r="F1572" i="2"/>
  <c r="E1572" i="2" s="1"/>
  <c r="G1571" i="2"/>
  <c r="F1571" i="2"/>
  <c r="E1571" i="2" s="1"/>
  <c r="G1570" i="2"/>
  <c r="F1570" i="2"/>
  <c r="E1570" i="2" s="1"/>
  <c r="G1569" i="2"/>
  <c r="F1569" i="2"/>
  <c r="E1569" i="2" s="1"/>
  <c r="G1568" i="2"/>
  <c r="F1568" i="2"/>
  <c r="E1568" i="2" s="1"/>
  <c r="G1567" i="2"/>
  <c r="F1567" i="2"/>
  <c r="E1567" i="2" s="1"/>
  <c r="G1566" i="2"/>
  <c r="F1566" i="2"/>
  <c r="E1566" i="2" s="1"/>
  <c r="G1565" i="2"/>
  <c r="F1565" i="2"/>
  <c r="E1565" i="2" s="1"/>
  <c r="G1564" i="2"/>
  <c r="F1564" i="2"/>
  <c r="G1563" i="2"/>
  <c r="F1563" i="2"/>
  <c r="G1562" i="2"/>
  <c r="F1562" i="2"/>
  <c r="E1562" i="2" s="1"/>
  <c r="G1561" i="2"/>
  <c r="F1561" i="2"/>
  <c r="E1561" i="2" s="1"/>
  <c r="G1560" i="2"/>
  <c r="F1560" i="2"/>
  <c r="E1560" i="2" s="1"/>
  <c r="G1559" i="2"/>
  <c r="F1559" i="2"/>
  <c r="E1559" i="2" s="1"/>
  <c r="G1558" i="2"/>
  <c r="F1558" i="2"/>
  <c r="E1558" i="2" s="1"/>
  <c r="G1557" i="2"/>
  <c r="F1557" i="2"/>
  <c r="E1557" i="2" s="1"/>
  <c r="G1556" i="2"/>
  <c r="F1556" i="2"/>
  <c r="E1556" i="2" s="1"/>
  <c r="G1555" i="2"/>
  <c r="F1555" i="2"/>
  <c r="E1555" i="2" s="1"/>
  <c r="G1554" i="2"/>
  <c r="F1554" i="2"/>
  <c r="E1554" i="2" s="1"/>
  <c r="G1553" i="2"/>
  <c r="F1553" i="2"/>
  <c r="E1553" i="2" s="1"/>
  <c r="G1552" i="2"/>
  <c r="F1552" i="2"/>
  <c r="E1552" i="2" s="1"/>
  <c r="G1551" i="2"/>
  <c r="F1551" i="2"/>
  <c r="E1551" i="2" s="1"/>
  <c r="G1550" i="2"/>
  <c r="F1550" i="2"/>
  <c r="E1550" i="2" s="1"/>
  <c r="G1549" i="2"/>
  <c r="F1549" i="2"/>
  <c r="E1549" i="2" s="1"/>
  <c r="G1548" i="2"/>
  <c r="F1548" i="2"/>
  <c r="E1548" i="2" s="1"/>
  <c r="G1547" i="2"/>
  <c r="F1547" i="2"/>
  <c r="E1547" i="2" s="1"/>
  <c r="G1546" i="2"/>
  <c r="F1546" i="2"/>
  <c r="E1546" i="2" s="1"/>
  <c r="G1545" i="2"/>
  <c r="F1545" i="2"/>
  <c r="E1545" i="2" s="1"/>
  <c r="G1544" i="2"/>
  <c r="F1544" i="2"/>
  <c r="E1544" i="2" s="1"/>
  <c r="G1543" i="2"/>
  <c r="F1543" i="2"/>
  <c r="E1543" i="2" s="1"/>
  <c r="G1542" i="2"/>
  <c r="F1542" i="2"/>
  <c r="E1542" i="2" s="1"/>
  <c r="G1541" i="2"/>
  <c r="F1541" i="2"/>
  <c r="E1541" i="2" s="1"/>
  <c r="G1540" i="2"/>
  <c r="F1540" i="2"/>
  <c r="E1540" i="2" s="1"/>
  <c r="G1539" i="2"/>
  <c r="F1539" i="2"/>
  <c r="E1539" i="2" s="1"/>
  <c r="G1538" i="2"/>
  <c r="F1538" i="2"/>
  <c r="E1538" i="2" s="1"/>
  <c r="G1537" i="2"/>
  <c r="F1537" i="2"/>
  <c r="E1537" i="2" s="1"/>
  <c r="G1536" i="2"/>
  <c r="F1536" i="2"/>
  <c r="E1536" i="2" s="1"/>
  <c r="G1535" i="2"/>
  <c r="F1535" i="2"/>
  <c r="G1534" i="2"/>
  <c r="F1534" i="2"/>
  <c r="E1534" i="2" s="1"/>
  <c r="G1533" i="2"/>
  <c r="F1533" i="2"/>
  <c r="E1533" i="2" s="1"/>
  <c r="G1532" i="2"/>
  <c r="F1532" i="2"/>
  <c r="E1532" i="2" s="1"/>
  <c r="G1531" i="2"/>
  <c r="F1531" i="2"/>
  <c r="E1531" i="2" s="1"/>
  <c r="G1530" i="2"/>
  <c r="F1530" i="2"/>
  <c r="E1530" i="2" s="1"/>
  <c r="G1529" i="2"/>
  <c r="F1529" i="2"/>
  <c r="E1529" i="2" s="1"/>
  <c r="G1528" i="2"/>
  <c r="F1528" i="2"/>
  <c r="E1528" i="2" s="1"/>
  <c r="G1527" i="2"/>
  <c r="F1527" i="2"/>
  <c r="E1527" i="2" s="1"/>
  <c r="G1526" i="2"/>
  <c r="F1526" i="2"/>
  <c r="E1526" i="2" s="1"/>
  <c r="G1525" i="2"/>
  <c r="F1525" i="2"/>
  <c r="E1525" i="2" s="1"/>
  <c r="G1524" i="2"/>
  <c r="F1524" i="2"/>
  <c r="E1524" i="2" s="1"/>
  <c r="G1523" i="2"/>
  <c r="F1523" i="2"/>
  <c r="E1523" i="2" s="1"/>
  <c r="G1522" i="2"/>
  <c r="F1522" i="2"/>
  <c r="E1522" i="2" s="1"/>
  <c r="G1521" i="2"/>
  <c r="F1521" i="2"/>
  <c r="E1521" i="2" s="1"/>
  <c r="G1520" i="2"/>
  <c r="F1520" i="2"/>
  <c r="E1520" i="2" s="1"/>
  <c r="G1519" i="2"/>
  <c r="F1519" i="2"/>
  <c r="E1519" i="2" s="1"/>
  <c r="G1518" i="2"/>
  <c r="F1518" i="2"/>
  <c r="E1518" i="2" s="1"/>
  <c r="G1517" i="2"/>
  <c r="F1517" i="2"/>
  <c r="E1517" i="2" s="1"/>
  <c r="G1516" i="2"/>
  <c r="F1516" i="2"/>
  <c r="E1516" i="2" s="1"/>
  <c r="G1515" i="2"/>
  <c r="F1515" i="2"/>
  <c r="E1515" i="2" s="1"/>
  <c r="G1514" i="2"/>
  <c r="F1514" i="2"/>
  <c r="E1514" i="2" s="1"/>
  <c r="G1513" i="2"/>
  <c r="F1513" i="2"/>
  <c r="E1513" i="2" s="1"/>
  <c r="G1512" i="2"/>
  <c r="F1512" i="2"/>
  <c r="E1512" i="2" s="1"/>
  <c r="G1511" i="2"/>
  <c r="F1511" i="2"/>
  <c r="E1511" i="2" s="1"/>
  <c r="G1510" i="2"/>
  <c r="F1510" i="2"/>
  <c r="E1510" i="2" s="1"/>
  <c r="G1509" i="2"/>
  <c r="F1509" i="2"/>
  <c r="E1509" i="2" s="1"/>
  <c r="G1508" i="2"/>
  <c r="F1508" i="2"/>
  <c r="E1508" i="2" s="1"/>
  <c r="G1507" i="2"/>
  <c r="F1507" i="2"/>
  <c r="E1507" i="2" s="1"/>
  <c r="G1506" i="2"/>
  <c r="F1506" i="2"/>
  <c r="G1505" i="2"/>
  <c r="F1505" i="2"/>
  <c r="E1505" i="2" s="1"/>
  <c r="G1504" i="2"/>
  <c r="F1504" i="2"/>
  <c r="E1504" i="2" s="1"/>
  <c r="G1503" i="2"/>
  <c r="F1503" i="2"/>
  <c r="E1503" i="2" s="1"/>
  <c r="G1502" i="2"/>
  <c r="F1502" i="2"/>
  <c r="E1502" i="2" s="1"/>
  <c r="G1501" i="2"/>
  <c r="F1501" i="2"/>
  <c r="E1501" i="2" s="1"/>
  <c r="G1500" i="2"/>
  <c r="F1500" i="2"/>
  <c r="G1499" i="2"/>
  <c r="F1499" i="2"/>
  <c r="E1499" i="2" s="1"/>
  <c r="G1498" i="2"/>
  <c r="F1498" i="2"/>
  <c r="E1498" i="2" s="1"/>
  <c r="G1497" i="2"/>
  <c r="F1497" i="2"/>
  <c r="E1497" i="2" s="1"/>
  <c r="G1496" i="2"/>
  <c r="F1496" i="2"/>
  <c r="E1496" i="2" s="1"/>
  <c r="G1495" i="2"/>
  <c r="F1495" i="2"/>
  <c r="E1495" i="2" s="1"/>
  <c r="G1494" i="2"/>
  <c r="F1494" i="2"/>
  <c r="E1494" i="2" s="1"/>
  <c r="G1493" i="2"/>
  <c r="F1493" i="2"/>
  <c r="E1493" i="2" s="1"/>
  <c r="G1492" i="2"/>
  <c r="F1492" i="2"/>
  <c r="G1491" i="2"/>
  <c r="F1491" i="2"/>
  <c r="E1491" i="2" s="1"/>
  <c r="G1490" i="2"/>
  <c r="F1490" i="2"/>
  <c r="G1489" i="2"/>
  <c r="F1489" i="2"/>
  <c r="E1489" i="2" s="1"/>
  <c r="G1488" i="2"/>
  <c r="F1488" i="2"/>
  <c r="E1488" i="2" s="1"/>
  <c r="G1487" i="2"/>
  <c r="F1487" i="2"/>
  <c r="E1487" i="2" s="1"/>
  <c r="G1486" i="2"/>
  <c r="F1486" i="2"/>
  <c r="E1486" i="2" s="1"/>
  <c r="G1485" i="2"/>
  <c r="F1485" i="2"/>
  <c r="E1485" i="2" s="1"/>
  <c r="G1484" i="2"/>
  <c r="F1484" i="2"/>
  <c r="E1484" i="2" s="1"/>
  <c r="G1483" i="2"/>
  <c r="F1483" i="2"/>
  <c r="E1483" i="2" s="1"/>
  <c r="G1482" i="2"/>
  <c r="F1482" i="2"/>
  <c r="E1482" i="2" s="1"/>
  <c r="G1481" i="2"/>
  <c r="F1481" i="2"/>
  <c r="E1481" i="2" s="1"/>
  <c r="G1480" i="2"/>
  <c r="F1480" i="2"/>
  <c r="E1480" i="2" s="1"/>
  <c r="G1479" i="2"/>
  <c r="F1479" i="2"/>
  <c r="E1479" i="2" s="1"/>
  <c r="G1478" i="2"/>
  <c r="F1478" i="2"/>
  <c r="E1478" i="2" s="1"/>
  <c r="G1477" i="2"/>
  <c r="F1477" i="2"/>
  <c r="E1477" i="2" s="1"/>
  <c r="G1476" i="2"/>
  <c r="F1476" i="2"/>
  <c r="E1476" i="2" s="1"/>
  <c r="G1475" i="2"/>
  <c r="F1475" i="2"/>
  <c r="E1475" i="2" s="1"/>
  <c r="G1474" i="2"/>
  <c r="F1474" i="2"/>
  <c r="E1474" i="2" s="1"/>
  <c r="G1473" i="2"/>
  <c r="F1473" i="2"/>
  <c r="E1473" i="2" s="1"/>
  <c r="G1472" i="2"/>
  <c r="F1472" i="2"/>
  <c r="E1472" i="2" s="1"/>
  <c r="G1471" i="2"/>
  <c r="F1471" i="2"/>
  <c r="E1471" i="2" s="1"/>
  <c r="G1470" i="2"/>
  <c r="F1470" i="2"/>
  <c r="E1470" i="2" s="1"/>
  <c r="G1469" i="2"/>
  <c r="F1469" i="2"/>
  <c r="E1469" i="2" s="1"/>
  <c r="G1468" i="2"/>
  <c r="F1468" i="2"/>
  <c r="E1468" i="2" s="1"/>
  <c r="G1467" i="2"/>
  <c r="F1467" i="2"/>
  <c r="E1467" i="2" s="1"/>
  <c r="G1466" i="2"/>
  <c r="F1466" i="2"/>
  <c r="G1465" i="2"/>
  <c r="F1465" i="2"/>
  <c r="E1465" i="2" s="1"/>
  <c r="G1464" i="2"/>
  <c r="F1464" i="2"/>
  <c r="E1464" i="2" s="1"/>
  <c r="G1463" i="2"/>
  <c r="F1463" i="2"/>
  <c r="E1463" i="2" s="1"/>
  <c r="G1462" i="2"/>
  <c r="F1462" i="2"/>
  <c r="E1462" i="2" s="1"/>
  <c r="G1461" i="2"/>
  <c r="F1461" i="2"/>
  <c r="E1461" i="2" s="1"/>
  <c r="G1460" i="2"/>
  <c r="F1460" i="2"/>
  <c r="E1460" i="2" s="1"/>
  <c r="G1459" i="2"/>
  <c r="F1459" i="2"/>
  <c r="E1459" i="2" s="1"/>
  <c r="G1458" i="2"/>
  <c r="F1458" i="2"/>
  <c r="E1458" i="2" s="1"/>
  <c r="G1457" i="2"/>
  <c r="F1457" i="2"/>
  <c r="E1457" i="2" s="1"/>
  <c r="G1456" i="2"/>
  <c r="F1456" i="2"/>
  <c r="E1456" i="2" s="1"/>
  <c r="G1455" i="2"/>
  <c r="F1455" i="2"/>
  <c r="E1455" i="2" s="1"/>
  <c r="G1454" i="2"/>
  <c r="F1454" i="2"/>
  <c r="E1454" i="2" s="1"/>
  <c r="G1453" i="2"/>
  <c r="F1453" i="2"/>
  <c r="E1453" i="2" s="1"/>
  <c r="G1452" i="2"/>
  <c r="F1452" i="2"/>
  <c r="E1452" i="2" s="1"/>
  <c r="G1451" i="2"/>
  <c r="F1451" i="2"/>
  <c r="E1451" i="2" s="1"/>
  <c r="G1450" i="2"/>
  <c r="F1450" i="2"/>
  <c r="E1450" i="2" s="1"/>
  <c r="G1449" i="2"/>
  <c r="F1449" i="2"/>
  <c r="E1449" i="2" s="1"/>
  <c r="G1448" i="2"/>
  <c r="F1448" i="2"/>
  <c r="E1448" i="2" s="1"/>
  <c r="G1447" i="2"/>
  <c r="F1447" i="2"/>
  <c r="E1447" i="2" s="1"/>
  <c r="G1446" i="2"/>
  <c r="F1446" i="2"/>
  <c r="E1446" i="2" s="1"/>
  <c r="G1445" i="2"/>
  <c r="F1445" i="2"/>
  <c r="E1445" i="2" s="1"/>
  <c r="G1444" i="2"/>
  <c r="F1444" i="2"/>
  <c r="E1444" i="2" s="1"/>
  <c r="G1443" i="2"/>
  <c r="F1443" i="2"/>
  <c r="E1443" i="2" s="1"/>
  <c r="G1442" i="2"/>
  <c r="F1442" i="2"/>
  <c r="E1442" i="2" s="1"/>
  <c r="G1441" i="2"/>
  <c r="F1441" i="2"/>
  <c r="E1441" i="2" s="1"/>
  <c r="G1440" i="2"/>
  <c r="F1440" i="2"/>
  <c r="E1440" i="2" s="1"/>
  <c r="G1439" i="2"/>
  <c r="F1439" i="2"/>
  <c r="E1439" i="2" s="1"/>
  <c r="G1438" i="2"/>
  <c r="F1438" i="2"/>
  <c r="E1438" i="2" s="1"/>
  <c r="G1437" i="2"/>
  <c r="F1437" i="2"/>
  <c r="E1437" i="2" s="1"/>
  <c r="G1436" i="2"/>
  <c r="F1436" i="2"/>
  <c r="E1436" i="2" s="1"/>
  <c r="G1435" i="2"/>
  <c r="F1435" i="2"/>
  <c r="E1435" i="2" s="1"/>
  <c r="G1434" i="2"/>
  <c r="F1434" i="2"/>
  <c r="E1434" i="2" s="1"/>
  <c r="G1433" i="2"/>
  <c r="F1433" i="2"/>
  <c r="E1433" i="2" s="1"/>
  <c r="G1432" i="2"/>
  <c r="F1432" i="2"/>
  <c r="G1431" i="2"/>
  <c r="F1431" i="2"/>
  <c r="E1431" i="2" s="1"/>
  <c r="G1430" i="2"/>
  <c r="F1430" i="2"/>
  <c r="E1430" i="2" s="1"/>
  <c r="G1429" i="2"/>
  <c r="F1429" i="2"/>
  <c r="E1429" i="2" s="1"/>
  <c r="G1428" i="2"/>
  <c r="F1428" i="2"/>
  <c r="E1428" i="2" s="1"/>
  <c r="G1427" i="2"/>
  <c r="F1427" i="2"/>
  <c r="E1427" i="2" s="1"/>
  <c r="G1426" i="2"/>
  <c r="F1426" i="2"/>
  <c r="E1426" i="2" s="1"/>
  <c r="G1425" i="2"/>
  <c r="F1425" i="2"/>
  <c r="E1425" i="2" s="1"/>
  <c r="G1424" i="2"/>
  <c r="F1424" i="2"/>
  <c r="E1424" i="2" s="1"/>
  <c r="G1423" i="2"/>
  <c r="F1423" i="2"/>
  <c r="E1423" i="2" s="1"/>
  <c r="G1422" i="2"/>
  <c r="F1422" i="2"/>
  <c r="E1422" i="2" s="1"/>
  <c r="G1421" i="2"/>
  <c r="F1421" i="2"/>
  <c r="E1421" i="2" s="1"/>
  <c r="G1420" i="2"/>
  <c r="F1420" i="2"/>
  <c r="E1420" i="2" s="1"/>
  <c r="G1419" i="2"/>
  <c r="F1419" i="2"/>
  <c r="E1419" i="2" s="1"/>
  <c r="G1418" i="2"/>
  <c r="F1418" i="2"/>
  <c r="E1418" i="2" s="1"/>
  <c r="G1417" i="2"/>
  <c r="F1417" i="2"/>
  <c r="E1417" i="2" s="1"/>
  <c r="G1416" i="2"/>
  <c r="F1416" i="2"/>
  <c r="E1416" i="2" s="1"/>
  <c r="G1415" i="2"/>
  <c r="F1415" i="2"/>
  <c r="E1415" i="2" s="1"/>
  <c r="G1414" i="2"/>
  <c r="F1414" i="2"/>
  <c r="E1414" i="2" s="1"/>
  <c r="G1413" i="2"/>
  <c r="F1413" i="2"/>
  <c r="E1413" i="2" s="1"/>
  <c r="G1412" i="2"/>
  <c r="F1412" i="2"/>
  <c r="E1412" i="2" s="1"/>
  <c r="G1411" i="2"/>
  <c r="F1411" i="2"/>
  <c r="G1410" i="2"/>
  <c r="F1410" i="2"/>
  <c r="E1410" i="2" s="1"/>
  <c r="G1409" i="2"/>
  <c r="F1409" i="2"/>
  <c r="G1408" i="2"/>
  <c r="F1408" i="2"/>
  <c r="E1408" i="2" s="1"/>
  <c r="G1407" i="2"/>
  <c r="F1407" i="2"/>
  <c r="E1407" i="2" s="1"/>
  <c r="G1406" i="2"/>
  <c r="F1406" i="2"/>
  <c r="E1406" i="2" s="1"/>
  <c r="G1405" i="2"/>
  <c r="F1405" i="2"/>
  <c r="E1405" i="2" s="1"/>
  <c r="G1404" i="2"/>
  <c r="F1404" i="2"/>
  <c r="E1404" i="2" s="1"/>
  <c r="G1403" i="2"/>
  <c r="F1403" i="2"/>
  <c r="G1402" i="2"/>
  <c r="F1402" i="2"/>
  <c r="E1402" i="2" s="1"/>
  <c r="G1401" i="2"/>
  <c r="F1401" i="2"/>
  <c r="E1401" i="2" s="1"/>
  <c r="G1400" i="2"/>
  <c r="F1400" i="2"/>
  <c r="E1400" i="2" s="1"/>
  <c r="G1399" i="2"/>
  <c r="F1399" i="2"/>
  <c r="E1399" i="2" s="1"/>
  <c r="G1398" i="2"/>
  <c r="F1398" i="2"/>
  <c r="E1398" i="2" s="1"/>
  <c r="G1397" i="2"/>
  <c r="F1397" i="2"/>
  <c r="E1397" i="2" s="1"/>
  <c r="G1396" i="2"/>
  <c r="F1396" i="2"/>
  <c r="E1396" i="2" s="1"/>
  <c r="G1395" i="2"/>
  <c r="F1395" i="2"/>
  <c r="E1395" i="2" s="1"/>
  <c r="G1394" i="2"/>
  <c r="F1394" i="2"/>
  <c r="E1394" i="2" s="1"/>
  <c r="G1393" i="2"/>
  <c r="F1393" i="2"/>
  <c r="E1393" i="2" s="1"/>
  <c r="G1392" i="2"/>
  <c r="F1392" i="2"/>
  <c r="E1392" i="2" s="1"/>
  <c r="G1391" i="2"/>
  <c r="F1391" i="2"/>
  <c r="E1391" i="2" s="1"/>
  <c r="G1390" i="2"/>
  <c r="F1390" i="2"/>
  <c r="E1390" i="2" s="1"/>
  <c r="G1389" i="2"/>
  <c r="F1389" i="2"/>
  <c r="E1389" i="2" s="1"/>
  <c r="G1388" i="2"/>
  <c r="F1388" i="2"/>
  <c r="E1388" i="2" s="1"/>
  <c r="G1387" i="2"/>
  <c r="F1387" i="2"/>
  <c r="E1387" i="2" s="1"/>
  <c r="G1386" i="2"/>
  <c r="F1386" i="2"/>
  <c r="E1386" i="2" s="1"/>
  <c r="G1385" i="2"/>
  <c r="F1385" i="2"/>
  <c r="E1385" i="2" s="1"/>
  <c r="G1384" i="2"/>
  <c r="F1384" i="2"/>
  <c r="E1384" i="2" s="1"/>
  <c r="G1383" i="2"/>
  <c r="F1383" i="2"/>
  <c r="E1383" i="2" s="1"/>
  <c r="G1382" i="2"/>
  <c r="F1382" i="2"/>
  <c r="E1382" i="2" s="1"/>
  <c r="G1381" i="2"/>
  <c r="F1381" i="2"/>
  <c r="E1381" i="2" s="1"/>
  <c r="G1380" i="2"/>
  <c r="F1380" i="2"/>
  <c r="E1380" i="2" s="1"/>
  <c r="G1379" i="2"/>
  <c r="F1379" i="2"/>
  <c r="E1379" i="2" s="1"/>
  <c r="G1378" i="2"/>
  <c r="F1378" i="2"/>
  <c r="E1378" i="2" s="1"/>
  <c r="G1377" i="2"/>
  <c r="F1377" i="2"/>
  <c r="E1377" i="2" s="1"/>
  <c r="G1376" i="2"/>
  <c r="F1376" i="2"/>
  <c r="E1376" i="2" s="1"/>
  <c r="G1375" i="2"/>
  <c r="F1375" i="2"/>
  <c r="E1375" i="2" s="1"/>
  <c r="G1374" i="2"/>
  <c r="F1374" i="2"/>
  <c r="E1374" i="2" s="1"/>
  <c r="G1373" i="2"/>
  <c r="F1373" i="2"/>
  <c r="E1373" i="2" s="1"/>
  <c r="G1372" i="2"/>
  <c r="F1372" i="2"/>
  <c r="E1372" i="2" s="1"/>
  <c r="G1371" i="2"/>
  <c r="F1371" i="2"/>
  <c r="E1371" i="2" s="1"/>
  <c r="G1370" i="2"/>
  <c r="F1370" i="2"/>
  <c r="E1370" i="2" s="1"/>
  <c r="G1369" i="2"/>
  <c r="F1369" i="2"/>
  <c r="E1369" i="2" s="1"/>
  <c r="G1368" i="2"/>
  <c r="F1368" i="2"/>
  <c r="E1368" i="2" s="1"/>
  <c r="G1367" i="2"/>
  <c r="F1367" i="2"/>
  <c r="E1367" i="2" s="1"/>
  <c r="G1366" i="2"/>
  <c r="F1366" i="2"/>
  <c r="E1366" i="2" s="1"/>
  <c r="G1365" i="2"/>
  <c r="F1365" i="2"/>
  <c r="E1365" i="2" s="1"/>
  <c r="G1364" i="2"/>
  <c r="F1364" i="2"/>
  <c r="E1364" i="2" s="1"/>
  <c r="G1363" i="2"/>
  <c r="F1363" i="2"/>
  <c r="E1363" i="2" s="1"/>
  <c r="G1362" i="2"/>
  <c r="F1362" i="2"/>
  <c r="E1362" i="2" s="1"/>
  <c r="G1361" i="2"/>
  <c r="F1361" i="2"/>
  <c r="E1361" i="2" s="1"/>
  <c r="G1360" i="2"/>
  <c r="F1360" i="2"/>
  <c r="E1360" i="2" s="1"/>
  <c r="G1359" i="2"/>
  <c r="F1359" i="2"/>
  <c r="E1359" i="2" s="1"/>
  <c r="G1358" i="2"/>
  <c r="F1358" i="2"/>
  <c r="E1358" i="2" s="1"/>
  <c r="G1357" i="2"/>
  <c r="F1357" i="2"/>
  <c r="E1357" i="2" s="1"/>
  <c r="G1356" i="2"/>
  <c r="F1356" i="2"/>
  <c r="E1356" i="2" s="1"/>
  <c r="G1355" i="2"/>
  <c r="F1355" i="2"/>
  <c r="E1355" i="2" s="1"/>
  <c r="G1354" i="2"/>
  <c r="F1354" i="2"/>
  <c r="E1354" i="2" s="1"/>
  <c r="G1353" i="2"/>
  <c r="F1353" i="2"/>
  <c r="E1353" i="2" s="1"/>
  <c r="G1352" i="2"/>
  <c r="F1352" i="2"/>
  <c r="E1352" i="2" s="1"/>
  <c r="G1351" i="2"/>
  <c r="F1351" i="2"/>
  <c r="E1351" i="2" s="1"/>
  <c r="G1350" i="2"/>
  <c r="F1350" i="2"/>
  <c r="E1350" i="2" s="1"/>
  <c r="G1349" i="2"/>
  <c r="F1349" i="2"/>
  <c r="E1349" i="2" s="1"/>
  <c r="G1348" i="2"/>
  <c r="F1348" i="2"/>
  <c r="E1348" i="2" s="1"/>
  <c r="G1347" i="2"/>
  <c r="F1347" i="2"/>
  <c r="E1347" i="2" s="1"/>
  <c r="G1346" i="2"/>
  <c r="F1346" i="2"/>
  <c r="E1346" i="2" s="1"/>
  <c r="G1345" i="2"/>
  <c r="F1345" i="2"/>
  <c r="G1344" i="2"/>
  <c r="F1344" i="2"/>
  <c r="E1344" i="2" s="1"/>
  <c r="G1343" i="2"/>
  <c r="F1343" i="2"/>
  <c r="E1343" i="2" s="1"/>
  <c r="G1342" i="2"/>
  <c r="F1342" i="2"/>
  <c r="E1342" i="2" s="1"/>
  <c r="G1341" i="2"/>
  <c r="F1341" i="2"/>
  <c r="E1341" i="2" s="1"/>
  <c r="G1340" i="2"/>
  <c r="F1340" i="2"/>
  <c r="E1340" i="2" s="1"/>
  <c r="G1339" i="2"/>
  <c r="F1339" i="2"/>
  <c r="E1339" i="2" s="1"/>
  <c r="G1338" i="2"/>
  <c r="F1338" i="2"/>
  <c r="E1338" i="2" s="1"/>
  <c r="G1337" i="2"/>
  <c r="F1337" i="2"/>
  <c r="E1337" i="2" s="1"/>
  <c r="G1336" i="2"/>
  <c r="F1336" i="2"/>
  <c r="E1336" i="2" s="1"/>
  <c r="G1335" i="2"/>
  <c r="F1335" i="2"/>
  <c r="E1335" i="2" s="1"/>
  <c r="G1334" i="2"/>
  <c r="F1334" i="2"/>
  <c r="E1334" i="2" s="1"/>
  <c r="G1333" i="2"/>
  <c r="F1333" i="2"/>
  <c r="E1333" i="2" s="1"/>
  <c r="G1332" i="2"/>
  <c r="F1332" i="2"/>
  <c r="G1331" i="2"/>
  <c r="F1331" i="2"/>
  <c r="E1331" i="2" s="1"/>
  <c r="G1330" i="2"/>
  <c r="F1330" i="2"/>
  <c r="E1330" i="2" s="1"/>
  <c r="G1329" i="2"/>
  <c r="F1329" i="2"/>
  <c r="E1329" i="2" s="1"/>
  <c r="G1328" i="2"/>
  <c r="F1328" i="2"/>
  <c r="E1328" i="2" s="1"/>
  <c r="G1327" i="2"/>
  <c r="F1327" i="2"/>
  <c r="E1327" i="2" s="1"/>
  <c r="G1326" i="2"/>
  <c r="F1326" i="2"/>
  <c r="E1326" i="2" s="1"/>
  <c r="G1325" i="2"/>
  <c r="F1325" i="2"/>
  <c r="E1325" i="2" s="1"/>
  <c r="G1324" i="2"/>
  <c r="F1324" i="2"/>
  <c r="E1324" i="2" s="1"/>
  <c r="G1323" i="2"/>
  <c r="F1323" i="2"/>
  <c r="E1323" i="2" s="1"/>
  <c r="G1322" i="2"/>
  <c r="F1322" i="2"/>
  <c r="E1322" i="2" s="1"/>
  <c r="G1321" i="2"/>
  <c r="F1321" i="2"/>
  <c r="E1321" i="2" s="1"/>
  <c r="G1320" i="2"/>
  <c r="F1320" i="2"/>
  <c r="E1320" i="2" s="1"/>
  <c r="G1319" i="2"/>
  <c r="F1319" i="2"/>
  <c r="E1319" i="2" s="1"/>
  <c r="G1318" i="2"/>
  <c r="F1318" i="2"/>
  <c r="E1318" i="2" s="1"/>
  <c r="G1317" i="2"/>
  <c r="F1317" i="2"/>
  <c r="E1317" i="2" s="1"/>
  <c r="G1316" i="2"/>
  <c r="F1316" i="2"/>
  <c r="E1316" i="2" s="1"/>
  <c r="G1315" i="2"/>
  <c r="F1315" i="2"/>
  <c r="E1315" i="2" s="1"/>
  <c r="G1314" i="2"/>
  <c r="F1314" i="2"/>
  <c r="E1314" i="2" s="1"/>
  <c r="G1313" i="2"/>
  <c r="F1313" i="2"/>
  <c r="E1313" i="2" s="1"/>
  <c r="G1312" i="2"/>
  <c r="F1312" i="2"/>
  <c r="E1312" i="2" s="1"/>
  <c r="G1311" i="2"/>
  <c r="F1311" i="2"/>
  <c r="E1311" i="2" s="1"/>
  <c r="G1310" i="2"/>
  <c r="F1310" i="2"/>
  <c r="E1310" i="2" s="1"/>
  <c r="G1309" i="2"/>
  <c r="F1309" i="2"/>
  <c r="E1309" i="2" s="1"/>
  <c r="G1308" i="2"/>
  <c r="F1308" i="2"/>
  <c r="E1308" i="2" s="1"/>
  <c r="G1307" i="2"/>
  <c r="F1307" i="2"/>
  <c r="E1307" i="2" s="1"/>
  <c r="G1306" i="2"/>
  <c r="F1306" i="2"/>
  <c r="E1306" i="2" s="1"/>
  <c r="G1305" i="2"/>
  <c r="F1305" i="2"/>
  <c r="E1305" i="2" s="1"/>
  <c r="G1304" i="2"/>
  <c r="F1304" i="2"/>
  <c r="E1304" i="2" s="1"/>
  <c r="G1303" i="2"/>
  <c r="F1303" i="2"/>
  <c r="E1303" i="2" s="1"/>
  <c r="G1302" i="2"/>
  <c r="F1302" i="2"/>
  <c r="E1302" i="2" s="1"/>
  <c r="G1301" i="2"/>
  <c r="F1301" i="2"/>
  <c r="E1301" i="2" s="1"/>
  <c r="G1300" i="2"/>
  <c r="F1300" i="2"/>
  <c r="E1300" i="2" s="1"/>
  <c r="G1299" i="2"/>
  <c r="F1299" i="2"/>
  <c r="E1299" i="2" s="1"/>
  <c r="G1298" i="2"/>
  <c r="F1298" i="2"/>
  <c r="E1298" i="2" s="1"/>
  <c r="G1297" i="2"/>
  <c r="F1297" i="2"/>
  <c r="E1297" i="2" s="1"/>
  <c r="G1296" i="2"/>
  <c r="F1296" i="2"/>
  <c r="E1296" i="2" s="1"/>
  <c r="G1295" i="2"/>
  <c r="F1295" i="2"/>
  <c r="E1295" i="2" s="1"/>
  <c r="G1294" i="2"/>
  <c r="F1294" i="2"/>
  <c r="E1294" i="2" s="1"/>
  <c r="G1293" i="2"/>
  <c r="F1293" i="2"/>
  <c r="E1293" i="2" s="1"/>
  <c r="G1292" i="2"/>
  <c r="F1292" i="2"/>
  <c r="E1292" i="2" s="1"/>
  <c r="G1291" i="2"/>
  <c r="F1291" i="2"/>
  <c r="E1291" i="2" s="1"/>
  <c r="G1290" i="2"/>
  <c r="F1290" i="2"/>
  <c r="E1290" i="2" s="1"/>
  <c r="G1289" i="2"/>
  <c r="F1289" i="2"/>
  <c r="E1289" i="2" s="1"/>
  <c r="G1288" i="2"/>
  <c r="F1288" i="2"/>
  <c r="E1288" i="2" s="1"/>
  <c r="G1287" i="2"/>
  <c r="F1287" i="2"/>
  <c r="E1287" i="2" s="1"/>
  <c r="G1286" i="2"/>
  <c r="F1286" i="2"/>
  <c r="E1286" i="2" s="1"/>
  <c r="G1285" i="2"/>
  <c r="F1285" i="2"/>
  <c r="E1285" i="2" s="1"/>
  <c r="G1284" i="2"/>
  <c r="F1284" i="2"/>
  <c r="E1284" i="2" s="1"/>
  <c r="G1283" i="2"/>
  <c r="F1283" i="2"/>
  <c r="E1283" i="2" s="1"/>
  <c r="G1282" i="2"/>
  <c r="F1282" i="2"/>
  <c r="E1282" i="2" s="1"/>
  <c r="G1281" i="2"/>
  <c r="F1281" i="2"/>
  <c r="E1281" i="2" s="1"/>
  <c r="G1280" i="2"/>
  <c r="F1280" i="2"/>
  <c r="E1280" i="2" s="1"/>
  <c r="G1279" i="2"/>
  <c r="F1279" i="2"/>
  <c r="E1279" i="2" s="1"/>
  <c r="G1278" i="2"/>
  <c r="F1278" i="2"/>
  <c r="E1278" i="2" s="1"/>
  <c r="G1277" i="2"/>
  <c r="F1277" i="2"/>
  <c r="E1277" i="2" s="1"/>
  <c r="G1276" i="2"/>
  <c r="F1276" i="2"/>
  <c r="E1276" i="2" s="1"/>
  <c r="G1275" i="2"/>
  <c r="F1275" i="2"/>
  <c r="E1275" i="2" s="1"/>
  <c r="G1274" i="2"/>
  <c r="F1274" i="2"/>
  <c r="E1274" i="2" s="1"/>
  <c r="G1273" i="2"/>
  <c r="F1273" i="2"/>
  <c r="E1273" i="2" s="1"/>
  <c r="G1272" i="2"/>
  <c r="F1272" i="2"/>
  <c r="E1272" i="2" s="1"/>
  <c r="G1271" i="2"/>
  <c r="F1271" i="2"/>
  <c r="E1271" i="2" s="1"/>
  <c r="G1270" i="2"/>
  <c r="F1270" i="2"/>
  <c r="E1270" i="2" s="1"/>
  <c r="G1269" i="2"/>
  <c r="F1269" i="2"/>
  <c r="E1269" i="2" s="1"/>
  <c r="G1268" i="2"/>
  <c r="F1268" i="2"/>
  <c r="E1268" i="2" s="1"/>
  <c r="G1267" i="2"/>
  <c r="F1267" i="2"/>
  <c r="E1267" i="2" s="1"/>
  <c r="G1266" i="2"/>
  <c r="F1266" i="2"/>
  <c r="E1266" i="2" s="1"/>
  <c r="G1265" i="2"/>
  <c r="F1265" i="2"/>
  <c r="E1265" i="2" s="1"/>
  <c r="G1264" i="2"/>
  <c r="F1264" i="2"/>
  <c r="E1264" i="2" s="1"/>
  <c r="G1263" i="2"/>
  <c r="F1263" i="2"/>
  <c r="E1263" i="2" s="1"/>
  <c r="G1262" i="2"/>
  <c r="F1262" i="2"/>
  <c r="G1261" i="2"/>
  <c r="F1261" i="2"/>
  <c r="E1261" i="2" s="1"/>
  <c r="G1260" i="2"/>
  <c r="F1260" i="2"/>
  <c r="E1260" i="2" s="1"/>
  <c r="G1259" i="2"/>
  <c r="F1259" i="2"/>
  <c r="E1259" i="2" s="1"/>
  <c r="G1258" i="2"/>
  <c r="F1258" i="2"/>
  <c r="E1258" i="2" s="1"/>
  <c r="G1257" i="2"/>
  <c r="F1257" i="2"/>
  <c r="E1257" i="2" s="1"/>
  <c r="G1256" i="2"/>
  <c r="F1256" i="2"/>
  <c r="E1256" i="2" s="1"/>
  <c r="G1255" i="2"/>
  <c r="F1255" i="2"/>
  <c r="E1255" i="2" s="1"/>
  <c r="G1254" i="2"/>
  <c r="F1254" i="2"/>
  <c r="E1254" i="2" s="1"/>
  <c r="G1253" i="2"/>
  <c r="F1253" i="2"/>
  <c r="E1253" i="2" s="1"/>
  <c r="G1252" i="2"/>
  <c r="F1252" i="2"/>
  <c r="E1252" i="2" s="1"/>
  <c r="G1251" i="2"/>
  <c r="F1251" i="2"/>
  <c r="E1251" i="2" s="1"/>
  <c r="G1250" i="2"/>
  <c r="F1250" i="2"/>
  <c r="E1250" i="2" s="1"/>
  <c r="G1249" i="2"/>
  <c r="F1249" i="2"/>
  <c r="E1249" i="2" s="1"/>
  <c r="G1248" i="2"/>
  <c r="F1248" i="2"/>
  <c r="E1248" i="2" s="1"/>
  <c r="G1247" i="2"/>
  <c r="F1247" i="2"/>
  <c r="E1247" i="2" s="1"/>
  <c r="G1246" i="2"/>
  <c r="F1246" i="2"/>
  <c r="E1246" i="2" s="1"/>
  <c r="G1245" i="2"/>
  <c r="F1245" i="2"/>
  <c r="E1245" i="2" s="1"/>
  <c r="G1244" i="2"/>
  <c r="F1244" i="2"/>
  <c r="E1244" i="2" s="1"/>
  <c r="G1243" i="2"/>
  <c r="F1243" i="2"/>
  <c r="E1243" i="2" s="1"/>
  <c r="G1242" i="2"/>
  <c r="F1242" i="2"/>
  <c r="G1241" i="2"/>
  <c r="F1241" i="2"/>
  <c r="E1241" i="2" s="1"/>
  <c r="G1240" i="2"/>
  <c r="F1240" i="2"/>
  <c r="E1240" i="2" s="1"/>
  <c r="G1239" i="2"/>
  <c r="F1239" i="2"/>
  <c r="E1239" i="2" s="1"/>
  <c r="G1238" i="2"/>
  <c r="F1238" i="2"/>
  <c r="E1238" i="2" s="1"/>
  <c r="G1237" i="2"/>
  <c r="F1237" i="2"/>
  <c r="E1237" i="2" s="1"/>
  <c r="G1236" i="2"/>
  <c r="F1236" i="2"/>
  <c r="E1236" i="2" s="1"/>
  <c r="G1235" i="2"/>
  <c r="F1235" i="2"/>
  <c r="E1235" i="2" s="1"/>
  <c r="G1234" i="2"/>
  <c r="F1234" i="2"/>
  <c r="E1234" i="2" s="1"/>
  <c r="G1233" i="2"/>
  <c r="F1233" i="2"/>
  <c r="E1233" i="2" s="1"/>
  <c r="G1232" i="2"/>
  <c r="F1232" i="2"/>
  <c r="E1232" i="2" s="1"/>
  <c r="G1231" i="2"/>
  <c r="F1231" i="2"/>
  <c r="E1231" i="2" s="1"/>
  <c r="G1230" i="2"/>
  <c r="F1230" i="2"/>
  <c r="E1230" i="2" s="1"/>
  <c r="G1229" i="2"/>
  <c r="F1229" i="2"/>
  <c r="E1229" i="2" s="1"/>
  <c r="G1228" i="2"/>
  <c r="F1228" i="2"/>
  <c r="E1228" i="2" s="1"/>
  <c r="G1227" i="2"/>
  <c r="F1227" i="2"/>
  <c r="E1227" i="2" s="1"/>
  <c r="G1226" i="2"/>
  <c r="F1226" i="2"/>
  <c r="E1226" i="2" s="1"/>
  <c r="G1225" i="2"/>
  <c r="F1225" i="2"/>
  <c r="E1225" i="2" s="1"/>
  <c r="G1224" i="2"/>
  <c r="F1224" i="2"/>
  <c r="E1224" i="2" s="1"/>
  <c r="G1223" i="2"/>
  <c r="F1223" i="2"/>
  <c r="E1223" i="2" s="1"/>
  <c r="G1222" i="2"/>
  <c r="F1222" i="2"/>
  <c r="E1222" i="2" s="1"/>
  <c r="G1221" i="2"/>
  <c r="F1221" i="2"/>
  <c r="E1221" i="2" s="1"/>
  <c r="G1220" i="2"/>
  <c r="F1220" i="2"/>
  <c r="G1219" i="2"/>
  <c r="F1219" i="2"/>
  <c r="E1219" i="2" s="1"/>
  <c r="G1218" i="2"/>
  <c r="F1218" i="2"/>
  <c r="E1218" i="2" s="1"/>
  <c r="G1217" i="2"/>
  <c r="F1217" i="2"/>
  <c r="E1217" i="2" s="1"/>
  <c r="G1216" i="2"/>
  <c r="F1216" i="2"/>
  <c r="E1216" i="2" s="1"/>
  <c r="G1215" i="2"/>
  <c r="F1215" i="2"/>
  <c r="E1215" i="2" s="1"/>
  <c r="G1214" i="2"/>
  <c r="F1214" i="2"/>
  <c r="E1214" i="2" s="1"/>
  <c r="G1213" i="2"/>
  <c r="F1213" i="2"/>
  <c r="E1213" i="2" s="1"/>
  <c r="G1212" i="2"/>
  <c r="F1212" i="2"/>
  <c r="E1212" i="2" s="1"/>
  <c r="G1211" i="2"/>
  <c r="F1211" i="2"/>
  <c r="E1211" i="2" s="1"/>
  <c r="G1210" i="2"/>
  <c r="F1210" i="2"/>
  <c r="E1210" i="2" s="1"/>
  <c r="G1209" i="2"/>
  <c r="F1209" i="2"/>
  <c r="E1209" i="2" s="1"/>
  <c r="G1208" i="2"/>
  <c r="F1208" i="2"/>
  <c r="E1208" i="2" s="1"/>
  <c r="G1207" i="2"/>
  <c r="F1207" i="2"/>
  <c r="E1207" i="2" s="1"/>
  <c r="G1206" i="2"/>
  <c r="F1206" i="2"/>
  <c r="E1206" i="2" s="1"/>
  <c r="G1205" i="2"/>
  <c r="F1205" i="2"/>
  <c r="E1205" i="2" s="1"/>
  <c r="G1204" i="2"/>
  <c r="F1204" i="2"/>
  <c r="E1204" i="2" s="1"/>
  <c r="G1203" i="2"/>
  <c r="F1203" i="2"/>
  <c r="E1203" i="2" s="1"/>
  <c r="G1202" i="2"/>
  <c r="F1202" i="2"/>
  <c r="E1202" i="2" s="1"/>
  <c r="G1201" i="2"/>
  <c r="F1201" i="2"/>
  <c r="E1201" i="2" s="1"/>
  <c r="G1200" i="2"/>
  <c r="F1200" i="2"/>
  <c r="E1200" i="2" s="1"/>
  <c r="G1199" i="2"/>
  <c r="F1199" i="2"/>
  <c r="E1199" i="2" s="1"/>
  <c r="G1198" i="2"/>
  <c r="F1198" i="2"/>
  <c r="E1198" i="2" s="1"/>
  <c r="G1197" i="2"/>
  <c r="F1197" i="2"/>
  <c r="E1197" i="2" s="1"/>
  <c r="G1196" i="2"/>
  <c r="F1196" i="2"/>
  <c r="E1196" i="2" s="1"/>
  <c r="G1195" i="2"/>
  <c r="F1195" i="2"/>
  <c r="E1195" i="2" s="1"/>
  <c r="G1194" i="2"/>
  <c r="F1194" i="2"/>
  <c r="E1194" i="2" s="1"/>
  <c r="G1193" i="2"/>
  <c r="F1193" i="2"/>
  <c r="E1193" i="2" s="1"/>
  <c r="G1192" i="2"/>
  <c r="F1192" i="2"/>
  <c r="E1192" i="2" s="1"/>
  <c r="G1191" i="2"/>
  <c r="F1191" i="2"/>
  <c r="E1191" i="2" s="1"/>
  <c r="G1190" i="2"/>
  <c r="F1190" i="2"/>
  <c r="E1190" i="2" s="1"/>
  <c r="G1189" i="2"/>
  <c r="F1189" i="2"/>
  <c r="E1189" i="2" s="1"/>
  <c r="G1188" i="2"/>
  <c r="F1188" i="2"/>
  <c r="E1188" i="2" s="1"/>
  <c r="G1187" i="2"/>
  <c r="F1187" i="2"/>
  <c r="E1187" i="2" s="1"/>
  <c r="G1186" i="2"/>
  <c r="F1186" i="2"/>
  <c r="E1186" i="2" s="1"/>
  <c r="G1185" i="2"/>
  <c r="F1185" i="2"/>
  <c r="E1185" i="2" s="1"/>
  <c r="G1184" i="2"/>
  <c r="F1184" i="2"/>
  <c r="E1184" i="2" s="1"/>
  <c r="G1183" i="2"/>
  <c r="F1183" i="2"/>
  <c r="E1183" i="2" s="1"/>
  <c r="G1182" i="2"/>
  <c r="F1182" i="2"/>
  <c r="E1182" i="2" s="1"/>
  <c r="G1181" i="2"/>
  <c r="F1181" i="2"/>
  <c r="E1181" i="2" s="1"/>
  <c r="G1180" i="2"/>
  <c r="F1180" i="2"/>
  <c r="E1180" i="2" s="1"/>
  <c r="G1179" i="2"/>
  <c r="F1179" i="2"/>
  <c r="E1179" i="2" s="1"/>
  <c r="G1178" i="2"/>
  <c r="F1178" i="2"/>
  <c r="E1178" i="2" s="1"/>
  <c r="G1177" i="2"/>
  <c r="F1177" i="2"/>
  <c r="E1177" i="2" s="1"/>
  <c r="G1176" i="2"/>
  <c r="F1176" i="2"/>
  <c r="E1176" i="2" s="1"/>
  <c r="G1175" i="2"/>
  <c r="F1175" i="2"/>
  <c r="E1175" i="2" s="1"/>
  <c r="G1174" i="2"/>
  <c r="F1174" i="2"/>
  <c r="E1174" i="2" s="1"/>
  <c r="G1173" i="2"/>
  <c r="F1173" i="2"/>
  <c r="E1173" i="2" s="1"/>
  <c r="G1172" i="2"/>
  <c r="F1172" i="2"/>
  <c r="E1172" i="2" s="1"/>
  <c r="G1171" i="2"/>
  <c r="F1171" i="2"/>
  <c r="E1171" i="2" s="1"/>
  <c r="G1170" i="2"/>
  <c r="F1170" i="2"/>
  <c r="E1170" i="2" s="1"/>
  <c r="G1169" i="2"/>
  <c r="F1169" i="2"/>
  <c r="E1169" i="2" s="1"/>
  <c r="G1168" i="2"/>
  <c r="F1168" i="2"/>
  <c r="E1168" i="2" s="1"/>
  <c r="G1167" i="2"/>
  <c r="F1167" i="2"/>
  <c r="E1167" i="2" s="1"/>
  <c r="G1166" i="2"/>
  <c r="F1166" i="2"/>
  <c r="E1166" i="2" s="1"/>
  <c r="G1165" i="2"/>
  <c r="F1165" i="2"/>
  <c r="E1165" i="2" s="1"/>
  <c r="G1164" i="2"/>
  <c r="F1164" i="2"/>
  <c r="E1164" i="2" s="1"/>
  <c r="G1163" i="2"/>
  <c r="F1163" i="2"/>
  <c r="E1163" i="2" s="1"/>
  <c r="G1162" i="2"/>
  <c r="F1162" i="2"/>
  <c r="E1162" i="2" s="1"/>
  <c r="G1161" i="2"/>
  <c r="F1161" i="2"/>
  <c r="E1161" i="2" s="1"/>
  <c r="G1160" i="2"/>
  <c r="F1160" i="2"/>
  <c r="E1160" i="2" s="1"/>
  <c r="G1159" i="2"/>
  <c r="F1159" i="2"/>
  <c r="E1159" i="2" s="1"/>
  <c r="G1158" i="2"/>
  <c r="F1158" i="2"/>
  <c r="E1158" i="2" s="1"/>
  <c r="G1157" i="2"/>
  <c r="F1157" i="2"/>
  <c r="E1157" i="2" s="1"/>
  <c r="G1156" i="2"/>
  <c r="F1156" i="2"/>
  <c r="E1156" i="2" s="1"/>
  <c r="G1155" i="2"/>
  <c r="F1155" i="2"/>
  <c r="E1155" i="2" s="1"/>
  <c r="G1154" i="2"/>
  <c r="F1154" i="2"/>
  <c r="E1154" i="2" s="1"/>
  <c r="G1153" i="2"/>
  <c r="F1153" i="2"/>
  <c r="E1153" i="2" s="1"/>
  <c r="G1152" i="2"/>
  <c r="F1152" i="2"/>
  <c r="E1152" i="2" s="1"/>
  <c r="G1151" i="2"/>
  <c r="F1151" i="2"/>
  <c r="E1151" i="2" s="1"/>
  <c r="G1150" i="2"/>
  <c r="F1150" i="2"/>
  <c r="E1150" i="2" s="1"/>
  <c r="G1149" i="2"/>
  <c r="F1149" i="2"/>
  <c r="E1149" i="2" s="1"/>
  <c r="G1148" i="2"/>
  <c r="F1148" i="2"/>
  <c r="E1148" i="2" s="1"/>
  <c r="G1147" i="2"/>
  <c r="F1147" i="2"/>
  <c r="E1147" i="2" s="1"/>
  <c r="G1146" i="2"/>
  <c r="F1146" i="2"/>
  <c r="E1146" i="2" s="1"/>
  <c r="G1145" i="2"/>
  <c r="F1145" i="2"/>
  <c r="E1145" i="2" s="1"/>
  <c r="G1144" i="2"/>
  <c r="F1144" i="2"/>
  <c r="E1144" i="2" s="1"/>
  <c r="G1143" i="2"/>
  <c r="F1143" i="2"/>
  <c r="E1143" i="2" s="1"/>
  <c r="G1142" i="2"/>
  <c r="F1142" i="2"/>
  <c r="E1142" i="2" s="1"/>
  <c r="G1141" i="2"/>
  <c r="F1141" i="2"/>
  <c r="E1141" i="2" s="1"/>
  <c r="G1140" i="2"/>
  <c r="F1140" i="2"/>
  <c r="E1140" i="2" s="1"/>
  <c r="G1139" i="2"/>
  <c r="F1139" i="2"/>
  <c r="E1139" i="2" s="1"/>
  <c r="G1138" i="2"/>
  <c r="F1138" i="2"/>
  <c r="E1138" i="2" s="1"/>
  <c r="G1137" i="2"/>
  <c r="F1137" i="2"/>
  <c r="E1137" i="2" s="1"/>
  <c r="G1136" i="2"/>
  <c r="F1136" i="2"/>
  <c r="E1136" i="2" s="1"/>
  <c r="G1135" i="2"/>
  <c r="F1135" i="2"/>
  <c r="E1135" i="2" s="1"/>
  <c r="G1134" i="2"/>
  <c r="F1134" i="2"/>
  <c r="E1134" i="2" s="1"/>
  <c r="G1133" i="2"/>
  <c r="F1133" i="2"/>
  <c r="E1133" i="2" s="1"/>
  <c r="G1132" i="2"/>
  <c r="F1132" i="2"/>
  <c r="E1132" i="2" s="1"/>
  <c r="G1131" i="2"/>
  <c r="F1131" i="2"/>
  <c r="E1131" i="2" s="1"/>
  <c r="G1130" i="2"/>
  <c r="F1130" i="2"/>
  <c r="E1130" i="2" s="1"/>
  <c r="G1129" i="2"/>
  <c r="F1129" i="2"/>
  <c r="E1129" i="2" s="1"/>
  <c r="G1128" i="2"/>
  <c r="F1128" i="2"/>
  <c r="E1128" i="2" s="1"/>
  <c r="G1127" i="2"/>
  <c r="F1127" i="2"/>
  <c r="E1127" i="2" s="1"/>
  <c r="G1126" i="2"/>
  <c r="F1126" i="2"/>
  <c r="E1126" i="2" s="1"/>
  <c r="G1125" i="2"/>
  <c r="F1125" i="2"/>
  <c r="E1125" i="2" s="1"/>
  <c r="G1124" i="2"/>
  <c r="F1124" i="2"/>
  <c r="E1124" i="2" s="1"/>
  <c r="G1123" i="2"/>
  <c r="F1123" i="2"/>
  <c r="E1123" i="2" s="1"/>
  <c r="G1122" i="2"/>
  <c r="F1122" i="2"/>
  <c r="E1122" i="2" s="1"/>
  <c r="G1121" i="2"/>
  <c r="F1121" i="2"/>
  <c r="E1121" i="2" s="1"/>
  <c r="G1120" i="2"/>
  <c r="F1120" i="2"/>
  <c r="G1119" i="2"/>
  <c r="F1119" i="2"/>
  <c r="G1118" i="2"/>
  <c r="F1118" i="2"/>
  <c r="E1118" i="2" s="1"/>
  <c r="G1117" i="2"/>
  <c r="F1117" i="2"/>
  <c r="E1117" i="2" s="1"/>
  <c r="G1116" i="2"/>
  <c r="F1116" i="2"/>
  <c r="E1116" i="2" s="1"/>
  <c r="G1115" i="2"/>
  <c r="F1115" i="2"/>
  <c r="E1115" i="2" s="1"/>
  <c r="G1114" i="2"/>
  <c r="F1114" i="2"/>
  <c r="E1114" i="2" s="1"/>
  <c r="G1113" i="2"/>
  <c r="F1113" i="2"/>
  <c r="E1113" i="2" s="1"/>
  <c r="G1112" i="2"/>
  <c r="F1112" i="2"/>
  <c r="E1112" i="2" s="1"/>
  <c r="G1111" i="2"/>
  <c r="F1111" i="2"/>
  <c r="E1111" i="2" s="1"/>
  <c r="G1110" i="2"/>
  <c r="F1110" i="2"/>
  <c r="E1110" i="2" s="1"/>
  <c r="G1109" i="2"/>
  <c r="F1109" i="2"/>
  <c r="E1109" i="2" s="1"/>
  <c r="G1108" i="2"/>
  <c r="F1108" i="2"/>
  <c r="E1108" i="2" s="1"/>
  <c r="G1107" i="2"/>
  <c r="F1107" i="2"/>
  <c r="E1107" i="2" s="1"/>
  <c r="G1106" i="2"/>
  <c r="F1106" i="2"/>
  <c r="E1106" i="2" s="1"/>
  <c r="G1105" i="2"/>
  <c r="F1105" i="2"/>
  <c r="E1105" i="2" s="1"/>
  <c r="G1104" i="2"/>
  <c r="F1104" i="2"/>
  <c r="E1104" i="2" s="1"/>
  <c r="G1103" i="2"/>
  <c r="F1103" i="2"/>
  <c r="E1103" i="2" s="1"/>
  <c r="G1102" i="2"/>
  <c r="F1102" i="2"/>
  <c r="E1102" i="2" s="1"/>
  <c r="G1101" i="2"/>
  <c r="F1101" i="2"/>
  <c r="G1100" i="2"/>
  <c r="F1100" i="2"/>
  <c r="E1100" i="2" s="1"/>
  <c r="G1099" i="2"/>
  <c r="F1099" i="2"/>
  <c r="E1099" i="2" s="1"/>
  <c r="G1098" i="2"/>
  <c r="F1098" i="2"/>
  <c r="E1098" i="2" s="1"/>
  <c r="G1097" i="2"/>
  <c r="F1097" i="2"/>
  <c r="E1097" i="2" s="1"/>
  <c r="G1096" i="2"/>
  <c r="F1096" i="2"/>
  <c r="E1096" i="2" s="1"/>
  <c r="G1095" i="2"/>
  <c r="F1095" i="2"/>
  <c r="E1095" i="2" s="1"/>
  <c r="G1094" i="2"/>
  <c r="F1094" i="2"/>
  <c r="E1094" i="2" s="1"/>
  <c r="G1093" i="2"/>
  <c r="F1093" i="2"/>
  <c r="E1093" i="2" s="1"/>
  <c r="G1092" i="2"/>
  <c r="F1092" i="2"/>
  <c r="E1092" i="2" s="1"/>
  <c r="G1091" i="2"/>
  <c r="F1091" i="2"/>
  <c r="E1091" i="2" s="1"/>
  <c r="G1090" i="2"/>
  <c r="F1090" i="2"/>
  <c r="E1090" i="2" s="1"/>
  <c r="G1089" i="2"/>
  <c r="F1089" i="2"/>
  <c r="E1089" i="2" s="1"/>
  <c r="G1088" i="2"/>
  <c r="F1088" i="2"/>
  <c r="G1087" i="2"/>
  <c r="F1087" i="2"/>
  <c r="E1087" i="2" s="1"/>
  <c r="G1086" i="2"/>
  <c r="F1086" i="2"/>
  <c r="E1086" i="2" s="1"/>
  <c r="G1085" i="2"/>
  <c r="F1085" i="2"/>
  <c r="E1085" i="2" s="1"/>
  <c r="G1084" i="2"/>
  <c r="F1084" i="2"/>
  <c r="E1084" i="2" s="1"/>
  <c r="G1083" i="2"/>
  <c r="F1083" i="2"/>
  <c r="E1083" i="2" s="1"/>
  <c r="G1082" i="2"/>
  <c r="F1082" i="2"/>
  <c r="E1082" i="2" s="1"/>
  <c r="G1081" i="2"/>
  <c r="F1081" i="2"/>
  <c r="E1081" i="2" s="1"/>
  <c r="G1080" i="2"/>
  <c r="F1080" i="2"/>
  <c r="E1080" i="2" s="1"/>
  <c r="G1079" i="2"/>
  <c r="F1079" i="2"/>
  <c r="E1079" i="2" s="1"/>
  <c r="G1078" i="2"/>
  <c r="F1078" i="2"/>
  <c r="E1078" i="2" s="1"/>
  <c r="G1077" i="2"/>
  <c r="F1077" i="2"/>
  <c r="E1077" i="2" s="1"/>
  <c r="G1076" i="2"/>
  <c r="F1076" i="2"/>
  <c r="E1076" i="2" s="1"/>
  <c r="G1075" i="2"/>
  <c r="F1075" i="2"/>
  <c r="E1075" i="2" s="1"/>
  <c r="G1074" i="2"/>
  <c r="F1074" i="2"/>
  <c r="E1074" i="2" s="1"/>
  <c r="G1073" i="2"/>
  <c r="F1073" i="2"/>
  <c r="E1073" i="2" s="1"/>
  <c r="G1072" i="2"/>
  <c r="F1072" i="2"/>
  <c r="E1072" i="2" s="1"/>
  <c r="G1071" i="2"/>
  <c r="F1071" i="2"/>
  <c r="E1071" i="2" s="1"/>
  <c r="G1070" i="2"/>
  <c r="F1070" i="2"/>
  <c r="E1070" i="2" s="1"/>
  <c r="G1069" i="2"/>
  <c r="F1069" i="2"/>
  <c r="E1069" i="2" s="1"/>
  <c r="G1068" i="2"/>
  <c r="F1068" i="2"/>
  <c r="E1068" i="2" s="1"/>
  <c r="G1067" i="2"/>
  <c r="F1067" i="2"/>
  <c r="E1067" i="2" s="1"/>
  <c r="G1066" i="2"/>
  <c r="F1066" i="2"/>
  <c r="E1066" i="2" s="1"/>
  <c r="G1065" i="2"/>
  <c r="F1065" i="2"/>
  <c r="E1065" i="2" s="1"/>
  <c r="G1064" i="2"/>
  <c r="F1064" i="2"/>
  <c r="E1064" i="2" s="1"/>
  <c r="G1063" i="2"/>
  <c r="F1063" i="2"/>
  <c r="E1063" i="2" s="1"/>
  <c r="G1062" i="2"/>
  <c r="F1062" i="2"/>
  <c r="E1062" i="2" s="1"/>
  <c r="G1061" i="2"/>
  <c r="F1061" i="2"/>
  <c r="E1061" i="2" s="1"/>
  <c r="G1060" i="2"/>
  <c r="F1060" i="2"/>
  <c r="E1060" i="2" s="1"/>
  <c r="G1059" i="2"/>
  <c r="F1059" i="2"/>
  <c r="E1059" i="2" s="1"/>
  <c r="G1058" i="2"/>
  <c r="F1058" i="2"/>
  <c r="E1058" i="2" s="1"/>
  <c r="G1057" i="2"/>
  <c r="F1057" i="2"/>
  <c r="E1057" i="2" s="1"/>
  <c r="G1056" i="2"/>
  <c r="F1056" i="2"/>
  <c r="E1056" i="2" s="1"/>
  <c r="G1055" i="2"/>
  <c r="F1055" i="2"/>
  <c r="E1055" i="2" s="1"/>
  <c r="G1054" i="2"/>
  <c r="F1054" i="2"/>
  <c r="E1054" i="2" s="1"/>
  <c r="G1053" i="2"/>
  <c r="F1053" i="2"/>
  <c r="E1053" i="2" s="1"/>
  <c r="G1052" i="2"/>
  <c r="F1052" i="2"/>
  <c r="E1052" i="2" s="1"/>
  <c r="G1051" i="2"/>
  <c r="F1051" i="2"/>
  <c r="E1051" i="2" s="1"/>
  <c r="G1050" i="2"/>
  <c r="F1050" i="2"/>
  <c r="E1050" i="2" s="1"/>
  <c r="G1049" i="2"/>
  <c r="F1049" i="2"/>
  <c r="E1049" i="2" s="1"/>
  <c r="G1048" i="2"/>
  <c r="F1048" i="2"/>
  <c r="E1048" i="2" s="1"/>
  <c r="G1047" i="2"/>
  <c r="F1047" i="2"/>
  <c r="E1047" i="2" s="1"/>
  <c r="G1046" i="2"/>
  <c r="F1046" i="2"/>
  <c r="E1046" i="2" s="1"/>
  <c r="G1045" i="2"/>
  <c r="F1045" i="2"/>
  <c r="E1045" i="2" s="1"/>
  <c r="G1044" i="2"/>
  <c r="F1044" i="2"/>
  <c r="E1044" i="2" s="1"/>
  <c r="G1043" i="2"/>
  <c r="F1043" i="2"/>
  <c r="E1043" i="2" s="1"/>
  <c r="G1042" i="2"/>
  <c r="F1042" i="2"/>
  <c r="E1042" i="2" s="1"/>
  <c r="G1041" i="2"/>
  <c r="F1041" i="2"/>
  <c r="E1041" i="2" s="1"/>
  <c r="G1040" i="2"/>
  <c r="F1040" i="2"/>
  <c r="E1040" i="2" s="1"/>
  <c r="G1039" i="2"/>
  <c r="F1039" i="2"/>
  <c r="E1039" i="2" s="1"/>
  <c r="G1038" i="2"/>
  <c r="F1038" i="2"/>
  <c r="E1038" i="2" s="1"/>
  <c r="G1037" i="2"/>
  <c r="F1037" i="2"/>
  <c r="E1037" i="2" s="1"/>
  <c r="G1036" i="2"/>
  <c r="F1036" i="2"/>
  <c r="E1036" i="2" s="1"/>
  <c r="G1035" i="2"/>
  <c r="F1035" i="2"/>
  <c r="E1035" i="2" s="1"/>
  <c r="G1034" i="2"/>
  <c r="F1034" i="2"/>
  <c r="E1034" i="2" s="1"/>
  <c r="G1033" i="2"/>
  <c r="F1033" i="2"/>
  <c r="E1033" i="2" s="1"/>
  <c r="G1032" i="2"/>
  <c r="F1032" i="2"/>
  <c r="E1032" i="2" s="1"/>
  <c r="G1031" i="2"/>
  <c r="F1031" i="2"/>
  <c r="E1031" i="2" s="1"/>
  <c r="G1030" i="2"/>
  <c r="F1030" i="2"/>
  <c r="E1030" i="2" s="1"/>
  <c r="G1029" i="2"/>
  <c r="F1029" i="2"/>
  <c r="E1029" i="2" s="1"/>
  <c r="G1028" i="2"/>
  <c r="F1028" i="2"/>
  <c r="E1028" i="2" s="1"/>
  <c r="G1027" i="2"/>
  <c r="F1027" i="2"/>
  <c r="E1027" i="2" s="1"/>
  <c r="G1026" i="2"/>
  <c r="F1026" i="2"/>
  <c r="E1026" i="2" s="1"/>
  <c r="G1025" i="2"/>
  <c r="F1025" i="2"/>
  <c r="E1025" i="2" s="1"/>
  <c r="G1024" i="2"/>
  <c r="F1024" i="2"/>
  <c r="E1024" i="2" s="1"/>
  <c r="G1023" i="2"/>
  <c r="F1023" i="2"/>
  <c r="E1023" i="2" s="1"/>
  <c r="G1022" i="2"/>
  <c r="F1022" i="2"/>
  <c r="E1022" i="2" s="1"/>
  <c r="G1021" i="2"/>
  <c r="F1021" i="2"/>
  <c r="E1021" i="2" s="1"/>
  <c r="G1020" i="2"/>
  <c r="F1020" i="2"/>
  <c r="E1020" i="2" s="1"/>
  <c r="G1019" i="2"/>
  <c r="F1019" i="2"/>
  <c r="E1019" i="2" s="1"/>
  <c r="G1018" i="2"/>
  <c r="F1018" i="2"/>
  <c r="E1018" i="2" s="1"/>
  <c r="G1017" i="2"/>
  <c r="F1017" i="2"/>
  <c r="E1017" i="2" s="1"/>
  <c r="G1016" i="2"/>
  <c r="F1016" i="2"/>
  <c r="E1016" i="2" s="1"/>
  <c r="G1015" i="2"/>
  <c r="F1015" i="2"/>
  <c r="E1015" i="2" s="1"/>
  <c r="G1014" i="2"/>
  <c r="F1014" i="2"/>
  <c r="E1014" i="2" s="1"/>
  <c r="G1013" i="2"/>
  <c r="F1013" i="2"/>
  <c r="E1013" i="2" s="1"/>
  <c r="G1012" i="2"/>
  <c r="F1012" i="2"/>
  <c r="E1012" i="2" s="1"/>
  <c r="G1011" i="2"/>
  <c r="F1011" i="2"/>
  <c r="E1011" i="2" s="1"/>
  <c r="G1010" i="2"/>
  <c r="F1010" i="2"/>
  <c r="E1010" i="2" s="1"/>
  <c r="G1009" i="2"/>
  <c r="F1009" i="2"/>
  <c r="E1009" i="2" s="1"/>
  <c r="G1008" i="2"/>
  <c r="F1008" i="2"/>
  <c r="E1008" i="2" s="1"/>
  <c r="G1007" i="2"/>
  <c r="F1007" i="2"/>
  <c r="E1007" i="2" s="1"/>
  <c r="G1006" i="2"/>
  <c r="F1006" i="2"/>
  <c r="E1006" i="2" s="1"/>
  <c r="G1005" i="2"/>
  <c r="F1005" i="2"/>
  <c r="E1005" i="2" s="1"/>
  <c r="G1004" i="2"/>
  <c r="F1004" i="2"/>
  <c r="E1004" i="2" s="1"/>
  <c r="G1003" i="2"/>
  <c r="F1003" i="2"/>
  <c r="E1003" i="2" s="1"/>
  <c r="G1002" i="2"/>
  <c r="F1002" i="2"/>
  <c r="E1002" i="2" s="1"/>
  <c r="G1001" i="2"/>
  <c r="F1001" i="2"/>
  <c r="E1001" i="2" s="1"/>
  <c r="G1000" i="2"/>
  <c r="F1000" i="2"/>
  <c r="E1000" i="2" s="1"/>
  <c r="G999" i="2"/>
  <c r="F999" i="2"/>
  <c r="E999" i="2" s="1"/>
  <c r="G998" i="2"/>
  <c r="F998" i="2"/>
  <c r="E998" i="2" s="1"/>
  <c r="G997" i="2"/>
  <c r="F997" i="2"/>
  <c r="E997" i="2" s="1"/>
  <c r="G996" i="2"/>
  <c r="F996" i="2"/>
  <c r="E996" i="2" s="1"/>
  <c r="G995" i="2"/>
  <c r="F995" i="2"/>
  <c r="E995" i="2" s="1"/>
  <c r="G994" i="2"/>
  <c r="F994" i="2"/>
  <c r="E994" i="2" s="1"/>
  <c r="G993" i="2"/>
  <c r="F993" i="2"/>
  <c r="E993" i="2" s="1"/>
  <c r="G992" i="2"/>
  <c r="F992" i="2"/>
  <c r="E992" i="2" s="1"/>
  <c r="G991" i="2"/>
  <c r="F991" i="2"/>
  <c r="E991" i="2" s="1"/>
  <c r="G990" i="2"/>
  <c r="F990" i="2"/>
  <c r="E990" i="2" s="1"/>
  <c r="G989" i="2"/>
  <c r="F989" i="2"/>
  <c r="E989" i="2" s="1"/>
  <c r="G988" i="2"/>
  <c r="F988" i="2"/>
  <c r="E988" i="2" s="1"/>
  <c r="G987" i="2"/>
  <c r="F987" i="2"/>
  <c r="E987" i="2" s="1"/>
  <c r="G986" i="2"/>
  <c r="F986" i="2"/>
  <c r="E986" i="2" s="1"/>
  <c r="G985" i="2"/>
  <c r="F985" i="2"/>
  <c r="E985" i="2" s="1"/>
  <c r="G984" i="2"/>
  <c r="F984" i="2"/>
  <c r="E984" i="2" s="1"/>
  <c r="G983" i="2"/>
  <c r="F983" i="2"/>
  <c r="E983" i="2" s="1"/>
  <c r="G982" i="2"/>
  <c r="F982" i="2"/>
  <c r="E982" i="2" s="1"/>
  <c r="G981" i="2"/>
  <c r="F981" i="2"/>
  <c r="E981" i="2" s="1"/>
  <c r="G980" i="2"/>
  <c r="F980" i="2"/>
  <c r="E980" i="2" s="1"/>
  <c r="G979" i="2"/>
  <c r="F979" i="2"/>
  <c r="E979" i="2" s="1"/>
  <c r="G978" i="2"/>
  <c r="F978" i="2"/>
  <c r="E978" i="2" s="1"/>
  <c r="G977" i="2"/>
  <c r="F977" i="2"/>
  <c r="E977" i="2" s="1"/>
  <c r="G976" i="2"/>
  <c r="F976" i="2"/>
  <c r="E976" i="2" s="1"/>
  <c r="G975" i="2"/>
  <c r="F975" i="2"/>
  <c r="E975" i="2" s="1"/>
  <c r="G974" i="2"/>
  <c r="F974" i="2"/>
  <c r="E974" i="2" s="1"/>
  <c r="G973" i="2"/>
  <c r="F973" i="2"/>
  <c r="G972" i="2"/>
  <c r="F972" i="2"/>
  <c r="E972" i="2" s="1"/>
  <c r="G971" i="2"/>
  <c r="F971" i="2"/>
  <c r="E971" i="2" s="1"/>
  <c r="G970" i="2"/>
  <c r="F970" i="2"/>
  <c r="E970" i="2" s="1"/>
  <c r="G969" i="2"/>
  <c r="F969" i="2"/>
  <c r="E969" i="2" s="1"/>
  <c r="G968" i="2"/>
  <c r="F968" i="2"/>
  <c r="E968" i="2" s="1"/>
  <c r="G967" i="2"/>
  <c r="F967" i="2"/>
  <c r="E967" i="2" s="1"/>
  <c r="G966" i="2"/>
  <c r="F966" i="2"/>
  <c r="E966" i="2" s="1"/>
  <c r="G965" i="2"/>
  <c r="F965" i="2"/>
  <c r="E965" i="2" s="1"/>
  <c r="G964" i="2"/>
  <c r="F964" i="2"/>
  <c r="E964" i="2" s="1"/>
  <c r="G963" i="2"/>
  <c r="F963" i="2"/>
  <c r="E963" i="2" s="1"/>
  <c r="G962" i="2"/>
  <c r="F962" i="2"/>
  <c r="E962" i="2" s="1"/>
  <c r="G961" i="2"/>
  <c r="F961" i="2"/>
  <c r="E961" i="2" s="1"/>
  <c r="G960" i="2"/>
  <c r="F960" i="2"/>
  <c r="E960" i="2" s="1"/>
  <c r="G959" i="2"/>
  <c r="F959" i="2"/>
  <c r="E959" i="2" s="1"/>
  <c r="G958" i="2"/>
  <c r="F958" i="2"/>
  <c r="E958" i="2" s="1"/>
  <c r="G957" i="2"/>
  <c r="F957" i="2"/>
  <c r="E957" i="2" s="1"/>
  <c r="G956" i="2"/>
  <c r="F956" i="2"/>
  <c r="E956" i="2" s="1"/>
  <c r="G955" i="2"/>
  <c r="F955" i="2"/>
  <c r="E955" i="2" s="1"/>
  <c r="G954" i="2"/>
  <c r="F954" i="2"/>
  <c r="E954" i="2" s="1"/>
  <c r="G953" i="2"/>
  <c r="F953" i="2"/>
  <c r="E953" i="2" s="1"/>
  <c r="G952" i="2"/>
  <c r="F952" i="2"/>
  <c r="E952" i="2" s="1"/>
  <c r="G951" i="2"/>
  <c r="F951" i="2"/>
  <c r="E951" i="2" s="1"/>
  <c r="G950" i="2"/>
  <c r="F950" i="2"/>
  <c r="E950" i="2" s="1"/>
  <c r="G949" i="2"/>
  <c r="F949" i="2"/>
  <c r="E949" i="2" s="1"/>
  <c r="G948" i="2"/>
  <c r="F948" i="2"/>
  <c r="E948" i="2" s="1"/>
  <c r="G947" i="2"/>
  <c r="F947" i="2"/>
  <c r="E947" i="2" s="1"/>
  <c r="G946" i="2"/>
  <c r="F946" i="2"/>
  <c r="E946" i="2" s="1"/>
  <c r="G945" i="2"/>
  <c r="F945" i="2"/>
  <c r="E945" i="2" s="1"/>
  <c r="G944" i="2"/>
  <c r="F944" i="2"/>
  <c r="E944" i="2" s="1"/>
  <c r="G943" i="2"/>
  <c r="F943" i="2"/>
  <c r="E943" i="2" s="1"/>
  <c r="G942" i="2"/>
  <c r="F942" i="2"/>
  <c r="E942" i="2" s="1"/>
  <c r="G941" i="2"/>
  <c r="F941" i="2"/>
  <c r="E941" i="2" s="1"/>
  <c r="G940" i="2"/>
  <c r="F940" i="2"/>
  <c r="E940" i="2" s="1"/>
  <c r="G939" i="2"/>
  <c r="F939" i="2"/>
  <c r="E939" i="2" s="1"/>
  <c r="G938" i="2"/>
  <c r="F938" i="2"/>
  <c r="E938" i="2" s="1"/>
  <c r="G937" i="2"/>
  <c r="F937" i="2"/>
  <c r="E937" i="2" s="1"/>
  <c r="G936" i="2"/>
  <c r="F936" i="2"/>
  <c r="E936" i="2" s="1"/>
  <c r="G935" i="2"/>
  <c r="F935" i="2"/>
  <c r="E935" i="2" s="1"/>
  <c r="G934" i="2"/>
  <c r="F934" i="2"/>
  <c r="E934" i="2" s="1"/>
  <c r="G933" i="2"/>
  <c r="F933" i="2"/>
  <c r="E933" i="2" s="1"/>
  <c r="G932" i="2"/>
  <c r="F932" i="2"/>
  <c r="E932" i="2" s="1"/>
  <c r="G931" i="2"/>
  <c r="F931" i="2"/>
  <c r="E931" i="2" s="1"/>
  <c r="G930" i="2"/>
  <c r="F930" i="2"/>
  <c r="E930" i="2" s="1"/>
  <c r="G929" i="2"/>
  <c r="F929" i="2"/>
  <c r="E929" i="2" s="1"/>
  <c r="G928" i="2"/>
  <c r="F928" i="2"/>
  <c r="E928" i="2" s="1"/>
  <c r="G927" i="2"/>
  <c r="F927" i="2"/>
  <c r="E927" i="2" s="1"/>
  <c r="G926" i="2"/>
  <c r="F926" i="2"/>
  <c r="E926" i="2" s="1"/>
  <c r="G925" i="2"/>
  <c r="F925" i="2"/>
  <c r="E925" i="2" s="1"/>
  <c r="G924" i="2"/>
  <c r="F924" i="2"/>
  <c r="E924" i="2" s="1"/>
  <c r="G923" i="2"/>
  <c r="F923" i="2"/>
  <c r="E923" i="2" s="1"/>
  <c r="G922" i="2"/>
  <c r="F922" i="2"/>
  <c r="E922" i="2" s="1"/>
  <c r="G921" i="2"/>
  <c r="F921" i="2"/>
  <c r="E921" i="2" s="1"/>
  <c r="G920" i="2"/>
  <c r="F920" i="2"/>
  <c r="E920" i="2" s="1"/>
  <c r="G919" i="2"/>
  <c r="F919" i="2"/>
  <c r="E919" i="2" s="1"/>
  <c r="G918" i="2"/>
  <c r="F918" i="2"/>
  <c r="G917" i="2"/>
  <c r="F917" i="2"/>
  <c r="G916" i="2"/>
  <c r="F916" i="2"/>
  <c r="E916" i="2" s="1"/>
  <c r="G915" i="2"/>
  <c r="F915" i="2"/>
  <c r="E915" i="2" s="1"/>
  <c r="G914" i="2"/>
  <c r="F914" i="2"/>
  <c r="E914" i="2" s="1"/>
  <c r="G913" i="2"/>
  <c r="F913" i="2"/>
  <c r="E913" i="2" s="1"/>
  <c r="G912" i="2"/>
  <c r="F912" i="2"/>
  <c r="E912" i="2" s="1"/>
  <c r="G911" i="2"/>
  <c r="F911" i="2"/>
  <c r="E911" i="2" s="1"/>
  <c r="G910" i="2"/>
  <c r="F910" i="2"/>
  <c r="E910" i="2" s="1"/>
  <c r="G909" i="2"/>
  <c r="F909" i="2"/>
  <c r="E909" i="2" s="1"/>
  <c r="G908" i="2"/>
  <c r="F908" i="2"/>
  <c r="E908" i="2" s="1"/>
  <c r="G907" i="2"/>
  <c r="F907" i="2"/>
  <c r="E907" i="2" s="1"/>
  <c r="G906" i="2"/>
  <c r="F906" i="2"/>
  <c r="E906" i="2" s="1"/>
  <c r="G905" i="2"/>
  <c r="F905" i="2"/>
  <c r="E905" i="2" s="1"/>
  <c r="G904" i="2"/>
  <c r="F904" i="2"/>
  <c r="E904" i="2" s="1"/>
  <c r="G903" i="2"/>
  <c r="F903" i="2"/>
  <c r="E903" i="2" s="1"/>
  <c r="G902" i="2"/>
  <c r="F902" i="2"/>
  <c r="E902" i="2" s="1"/>
  <c r="G901" i="2"/>
  <c r="F901" i="2"/>
  <c r="E901" i="2" s="1"/>
  <c r="G900" i="2"/>
  <c r="F900" i="2"/>
  <c r="E900" i="2" s="1"/>
  <c r="G899" i="2"/>
  <c r="F899" i="2"/>
  <c r="E899" i="2" s="1"/>
  <c r="G898" i="2"/>
  <c r="F898" i="2"/>
  <c r="E898" i="2" s="1"/>
  <c r="G897" i="2"/>
  <c r="F897" i="2"/>
  <c r="E897" i="2" s="1"/>
  <c r="G896" i="2"/>
  <c r="F896" i="2"/>
  <c r="E896" i="2" s="1"/>
  <c r="G895" i="2"/>
  <c r="F895" i="2"/>
  <c r="E895" i="2" s="1"/>
  <c r="G894" i="2"/>
  <c r="F894" i="2"/>
  <c r="E894" i="2" s="1"/>
  <c r="G893" i="2"/>
  <c r="F893" i="2"/>
  <c r="E893" i="2" s="1"/>
  <c r="G892" i="2"/>
  <c r="F892" i="2"/>
  <c r="E892" i="2" s="1"/>
  <c r="G891" i="2"/>
  <c r="F891" i="2"/>
  <c r="E891" i="2" s="1"/>
  <c r="G890" i="2"/>
  <c r="F890" i="2"/>
  <c r="E890" i="2" s="1"/>
  <c r="G889" i="2"/>
  <c r="F889" i="2"/>
  <c r="E889" i="2" s="1"/>
  <c r="G888" i="2"/>
  <c r="F888" i="2"/>
  <c r="E888" i="2" s="1"/>
  <c r="G887" i="2"/>
  <c r="F887" i="2"/>
  <c r="E887" i="2" s="1"/>
  <c r="G886" i="2"/>
  <c r="F886" i="2"/>
  <c r="E886" i="2" s="1"/>
  <c r="G885" i="2"/>
  <c r="F885" i="2"/>
  <c r="E885" i="2" s="1"/>
  <c r="G884" i="2"/>
  <c r="F884" i="2"/>
  <c r="E884" i="2" s="1"/>
  <c r="G883" i="2"/>
  <c r="F883" i="2"/>
  <c r="E883" i="2" s="1"/>
  <c r="G882" i="2"/>
  <c r="F882" i="2"/>
  <c r="E882" i="2" s="1"/>
  <c r="G881" i="2"/>
  <c r="F881" i="2"/>
  <c r="E881" i="2" s="1"/>
  <c r="G880" i="2"/>
  <c r="F880" i="2"/>
  <c r="E880" i="2" s="1"/>
  <c r="G879" i="2"/>
  <c r="F879" i="2"/>
  <c r="G878" i="2"/>
  <c r="F878" i="2"/>
  <c r="E878" i="2" s="1"/>
  <c r="G877" i="2"/>
  <c r="F877" i="2"/>
  <c r="E877" i="2" s="1"/>
  <c r="G876" i="2"/>
  <c r="F876" i="2"/>
  <c r="E876" i="2" s="1"/>
  <c r="G875" i="2"/>
  <c r="F875" i="2"/>
  <c r="E875" i="2" s="1"/>
  <c r="G874" i="2"/>
  <c r="F874" i="2"/>
  <c r="E874" i="2" s="1"/>
  <c r="G873" i="2"/>
  <c r="F873" i="2"/>
  <c r="G872" i="2"/>
  <c r="F872" i="2"/>
  <c r="E872" i="2" s="1"/>
  <c r="G871" i="2"/>
  <c r="F871" i="2"/>
  <c r="E871" i="2" s="1"/>
  <c r="G870" i="2"/>
  <c r="F870" i="2"/>
  <c r="E870" i="2" s="1"/>
  <c r="G869" i="2"/>
  <c r="F869" i="2"/>
  <c r="E869" i="2" s="1"/>
  <c r="G868" i="2"/>
  <c r="F868" i="2"/>
  <c r="G867" i="2"/>
  <c r="F867" i="2"/>
  <c r="E867" i="2" s="1"/>
  <c r="G866" i="2"/>
  <c r="F866" i="2"/>
  <c r="E866" i="2" s="1"/>
  <c r="G865" i="2"/>
  <c r="F865" i="2"/>
  <c r="E865" i="2" s="1"/>
  <c r="G864" i="2"/>
  <c r="F864" i="2"/>
  <c r="E864" i="2" s="1"/>
  <c r="G863" i="2"/>
  <c r="F863" i="2"/>
  <c r="E863" i="2" s="1"/>
  <c r="G862" i="2"/>
  <c r="F862" i="2"/>
  <c r="E862" i="2" s="1"/>
  <c r="G861" i="2"/>
  <c r="F861" i="2"/>
  <c r="E861" i="2" s="1"/>
  <c r="G860" i="2"/>
  <c r="F860" i="2"/>
  <c r="G859" i="2"/>
  <c r="F859" i="2"/>
  <c r="E859" i="2" s="1"/>
  <c r="G858" i="2"/>
  <c r="F858" i="2"/>
  <c r="E858" i="2" s="1"/>
  <c r="G857" i="2"/>
  <c r="F857" i="2"/>
  <c r="E857" i="2" s="1"/>
  <c r="G856" i="2"/>
  <c r="F856" i="2"/>
  <c r="E856" i="2" s="1"/>
  <c r="G855" i="2"/>
  <c r="F855" i="2"/>
  <c r="E855" i="2" s="1"/>
  <c r="G854" i="2"/>
  <c r="F854" i="2"/>
  <c r="E854" i="2" s="1"/>
  <c r="G853" i="2"/>
  <c r="F853" i="2"/>
  <c r="E853" i="2" s="1"/>
  <c r="G852" i="2"/>
  <c r="F852" i="2"/>
  <c r="G851" i="2"/>
  <c r="F851" i="2"/>
  <c r="E851" i="2" s="1"/>
  <c r="G850" i="2"/>
  <c r="F850" i="2"/>
  <c r="E850" i="2" s="1"/>
  <c r="G849" i="2"/>
  <c r="F849" i="2"/>
  <c r="G848" i="2"/>
  <c r="F848" i="2"/>
  <c r="E848" i="2" s="1"/>
  <c r="G847" i="2"/>
  <c r="F847" i="2"/>
  <c r="E847" i="2" s="1"/>
  <c r="G846" i="2"/>
  <c r="F846" i="2"/>
  <c r="E846" i="2" s="1"/>
  <c r="G845" i="2"/>
  <c r="F845" i="2"/>
  <c r="E845" i="2" s="1"/>
  <c r="G844" i="2"/>
  <c r="F844" i="2"/>
  <c r="E844" i="2" s="1"/>
  <c r="G843" i="2"/>
  <c r="F843" i="2"/>
  <c r="E843" i="2" s="1"/>
  <c r="G842" i="2"/>
  <c r="F842" i="2"/>
  <c r="E842" i="2" s="1"/>
  <c r="G841" i="2"/>
  <c r="F841" i="2"/>
  <c r="E841" i="2" s="1"/>
  <c r="G840" i="2"/>
  <c r="F840" i="2"/>
  <c r="E840" i="2" s="1"/>
  <c r="G839" i="2"/>
  <c r="F839" i="2"/>
  <c r="E839" i="2" s="1"/>
  <c r="G838" i="2"/>
  <c r="F838" i="2"/>
  <c r="E838" i="2" s="1"/>
  <c r="G837" i="2"/>
  <c r="F837" i="2"/>
  <c r="E837" i="2" s="1"/>
  <c r="G836" i="2"/>
  <c r="F836" i="2"/>
  <c r="E836" i="2" s="1"/>
  <c r="G835" i="2"/>
  <c r="F835" i="2"/>
  <c r="E835" i="2" s="1"/>
  <c r="G834" i="2"/>
  <c r="F834" i="2"/>
  <c r="E834" i="2" s="1"/>
  <c r="G833" i="2"/>
  <c r="F833" i="2"/>
  <c r="E833" i="2" s="1"/>
  <c r="G832" i="2"/>
  <c r="F832" i="2"/>
  <c r="E832" i="2" s="1"/>
  <c r="G831" i="2"/>
  <c r="F831" i="2"/>
  <c r="E831" i="2" s="1"/>
  <c r="G830" i="2"/>
  <c r="F830" i="2"/>
  <c r="E830" i="2" s="1"/>
  <c r="G829" i="2"/>
  <c r="F829" i="2"/>
  <c r="E829" i="2" s="1"/>
  <c r="G828" i="2"/>
  <c r="F828" i="2"/>
  <c r="E828" i="2" s="1"/>
  <c r="G827" i="2"/>
  <c r="F827" i="2"/>
  <c r="E827" i="2" s="1"/>
  <c r="G826" i="2"/>
  <c r="F826" i="2"/>
  <c r="E826" i="2" s="1"/>
  <c r="G825" i="2"/>
  <c r="F825" i="2"/>
  <c r="E825" i="2" s="1"/>
  <c r="G824" i="2"/>
  <c r="F824" i="2"/>
  <c r="E824" i="2" s="1"/>
  <c r="G823" i="2"/>
  <c r="F823" i="2"/>
  <c r="E823" i="2" s="1"/>
  <c r="G822" i="2"/>
  <c r="F822" i="2"/>
  <c r="E822" i="2" s="1"/>
  <c r="G821" i="2"/>
  <c r="F821" i="2"/>
  <c r="E821" i="2" s="1"/>
  <c r="G820" i="2"/>
  <c r="F820" i="2"/>
  <c r="E820" i="2" s="1"/>
  <c r="G819" i="2"/>
  <c r="F819" i="2"/>
  <c r="E819" i="2" s="1"/>
  <c r="G818" i="2"/>
  <c r="F818" i="2"/>
  <c r="E818" i="2" s="1"/>
  <c r="G817" i="2"/>
  <c r="F817" i="2"/>
  <c r="E817" i="2" s="1"/>
  <c r="G816" i="2"/>
  <c r="F816" i="2"/>
  <c r="G815" i="2"/>
  <c r="F815" i="2"/>
  <c r="E815" i="2" s="1"/>
  <c r="G814" i="2"/>
  <c r="F814" i="2"/>
  <c r="E814" i="2" s="1"/>
  <c r="G813" i="2"/>
  <c r="F813" i="2"/>
  <c r="E813" i="2" s="1"/>
  <c r="G812" i="2"/>
  <c r="F812" i="2"/>
  <c r="E812" i="2" s="1"/>
  <c r="G811" i="2"/>
  <c r="F811" i="2"/>
  <c r="E811" i="2" s="1"/>
  <c r="G810" i="2"/>
  <c r="F810" i="2"/>
  <c r="G809" i="2"/>
  <c r="F809" i="2"/>
  <c r="E809" i="2" s="1"/>
  <c r="G808" i="2"/>
  <c r="F808" i="2"/>
  <c r="E808" i="2" s="1"/>
  <c r="G807" i="2"/>
  <c r="F807" i="2"/>
  <c r="G806" i="2"/>
  <c r="F806" i="2"/>
  <c r="E806" i="2" s="1"/>
  <c r="G805" i="2"/>
  <c r="F805" i="2"/>
  <c r="E805" i="2" s="1"/>
  <c r="G804" i="2"/>
  <c r="F804" i="2"/>
  <c r="E804" i="2" s="1"/>
  <c r="G803" i="2"/>
  <c r="F803" i="2"/>
  <c r="E803" i="2" s="1"/>
  <c r="G802" i="2"/>
  <c r="F802" i="2"/>
  <c r="E802" i="2" s="1"/>
  <c r="G801" i="2"/>
  <c r="F801" i="2"/>
  <c r="E801" i="2" s="1"/>
  <c r="G800" i="2"/>
  <c r="F800" i="2"/>
  <c r="G799" i="2"/>
  <c r="F799" i="2"/>
  <c r="E799" i="2" s="1"/>
  <c r="G798" i="2"/>
  <c r="F798" i="2"/>
  <c r="E798" i="2" s="1"/>
  <c r="G797" i="2"/>
  <c r="F797" i="2"/>
  <c r="E797" i="2" s="1"/>
  <c r="G796" i="2"/>
  <c r="F796" i="2"/>
  <c r="E796" i="2" s="1"/>
  <c r="G795" i="2"/>
  <c r="F795" i="2"/>
  <c r="E795" i="2" s="1"/>
  <c r="G794" i="2"/>
  <c r="F794" i="2"/>
  <c r="E794" i="2" s="1"/>
  <c r="G793" i="2"/>
  <c r="F793" i="2"/>
  <c r="E793" i="2" s="1"/>
  <c r="G792" i="2"/>
  <c r="F792" i="2"/>
  <c r="E792" i="2" s="1"/>
  <c r="G791" i="2"/>
  <c r="F791" i="2"/>
  <c r="E791" i="2" s="1"/>
  <c r="G790" i="2"/>
  <c r="F790" i="2"/>
  <c r="E790" i="2" s="1"/>
  <c r="G789" i="2"/>
  <c r="F789" i="2"/>
  <c r="E789" i="2" s="1"/>
  <c r="G788" i="2"/>
  <c r="F788" i="2"/>
  <c r="E788" i="2" s="1"/>
  <c r="G787" i="2"/>
  <c r="F787" i="2"/>
  <c r="E787" i="2" s="1"/>
  <c r="G786" i="2"/>
  <c r="F786" i="2"/>
  <c r="G785" i="2"/>
  <c r="F785" i="2"/>
  <c r="E785" i="2" s="1"/>
  <c r="G784" i="2"/>
  <c r="F784" i="2"/>
  <c r="G783" i="2"/>
  <c r="F783" i="2"/>
  <c r="G782" i="2"/>
  <c r="F782" i="2"/>
  <c r="G781" i="2"/>
  <c r="F781" i="2"/>
  <c r="G780" i="2"/>
  <c r="F780" i="2"/>
  <c r="E780" i="2" s="1"/>
  <c r="G779" i="2"/>
  <c r="F779" i="2"/>
  <c r="E779" i="2" s="1"/>
  <c r="G778" i="2"/>
  <c r="F778" i="2"/>
  <c r="E778" i="2" s="1"/>
  <c r="G777" i="2"/>
  <c r="F777" i="2"/>
  <c r="E777" i="2" s="1"/>
  <c r="G776" i="2"/>
  <c r="F776" i="2"/>
  <c r="E776" i="2" s="1"/>
  <c r="G775" i="2"/>
  <c r="F775" i="2"/>
  <c r="E775" i="2" s="1"/>
  <c r="G774" i="2"/>
  <c r="F774" i="2"/>
  <c r="E774" i="2" s="1"/>
  <c r="G773" i="2"/>
  <c r="F773" i="2"/>
  <c r="G772" i="2"/>
  <c r="F772" i="2"/>
  <c r="E772" i="2" s="1"/>
  <c r="G771" i="2"/>
  <c r="F771" i="2"/>
  <c r="E771" i="2" s="1"/>
  <c r="G770" i="2"/>
  <c r="F770" i="2"/>
  <c r="E770" i="2" s="1"/>
  <c r="G769" i="2"/>
  <c r="F769" i="2"/>
  <c r="E769" i="2" s="1"/>
  <c r="G768" i="2"/>
  <c r="F768" i="2"/>
  <c r="E768" i="2" s="1"/>
  <c r="G767" i="2"/>
  <c r="F767" i="2"/>
  <c r="G766" i="2"/>
  <c r="F766" i="2"/>
  <c r="G765" i="2"/>
  <c r="F765" i="2"/>
  <c r="E765" i="2" s="1"/>
  <c r="G764" i="2"/>
  <c r="F764" i="2"/>
  <c r="E764" i="2" s="1"/>
  <c r="G763" i="2"/>
  <c r="F763" i="2"/>
  <c r="E763" i="2" s="1"/>
  <c r="G762" i="2"/>
  <c r="F762" i="2"/>
  <c r="E762" i="2" s="1"/>
  <c r="G761" i="2"/>
  <c r="F761" i="2"/>
  <c r="G760" i="2"/>
  <c r="F760" i="2"/>
  <c r="E760" i="2" s="1"/>
  <c r="G759" i="2"/>
  <c r="F759" i="2"/>
  <c r="E759" i="2" s="1"/>
  <c r="G758" i="2"/>
  <c r="F758" i="2"/>
  <c r="E758" i="2" s="1"/>
  <c r="G757" i="2"/>
  <c r="F757" i="2"/>
  <c r="E757" i="2" s="1"/>
  <c r="G756" i="2"/>
  <c r="F756" i="2"/>
  <c r="E756" i="2" s="1"/>
  <c r="G755" i="2"/>
  <c r="F755" i="2"/>
  <c r="E755" i="2" s="1"/>
  <c r="G754" i="2"/>
  <c r="F754" i="2"/>
  <c r="G753" i="2"/>
  <c r="F753" i="2"/>
  <c r="E753" i="2" s="1"/>
  <c r="G752" i="2"/>
  <c r="F752" i="2"/>
  <c r="E752" i="2" s="1"/>
  <c r="G751" i="2"/>
  <c r="F751" i="2"/>
  <c r="E751" i="2" s="1"/>
  <c r="G750" i="2"/>
  <c r="F750" i="2"/>
  <c r="E750" i="2" s="1"/>
  <c r="G749" i="2"/>
  <c r="F749" i="2"/>
  <c r="E749" i="2" s="1"/>
  <c r="G748" i="2"/>
  <c r="F748" i="2"/>
  <c r="E748" i="2" s="1"/>
  <c r="G747" i="2"/>
  <c r="F747" i="2"/>
  <c r="E747" i="2" s="1"/>
  <c r="G746" i="2"/>
  <c r="F746" i="2"/>
  <c r="E746" i="2" s="1"/>
  <c r="G745" i="2"/>
  <c r="F745" i="2"/>
  <c r="E745" i="2" s="1"/>
  <c r="G744" i="2"/>
  <c r="F744" i="2"/>
  <c r="E744" i="2" s="1"/>
  <c r="G743" i="2"/>
  <c r="F743" i="2"/>
  <c r="E743" i="2" s="1"/>
  <c r="G742" i="2"/>
  <c r="F742" i="2"/>
  <c r="E742" i="2" s="1"/>
  <c r="G741" i="2"/>
  <c r="F741" i="2"/>
  <c r="E741" i="2" s="1"/>
  <c r="G740" i="2"/>
  <c r="F740" i="2"/>
  <c r="E740" i="2" s="1"/>
  <c r="G739" i="2"/>
  <c r="F739" i="2"/>
  <c r="E739" i="2" s="1"/>
  <c r="G738" i="2"/>
  <c r="F738" i="2"/>
  <c r="E738" i="2" s="1"/>
  <c r="G737" i="2"/>
  <c r="F737" i="2"/>
  <c r="E737" i="2" s="1"/>
  <c r="G736" i="2"/>
  <c r="F736" i="2"/>
  <c r="G735" i="2"/>
  <c r="F735" i="2"/>
  <c r="G734" i="2"/>
  <c r="F734" i="2"/>
  <c r="E734" i="2" s="1"/>
  <c r="G733" i="2"/>
  <c r="F733" i="2"/>
  <c r="E733" i="2" s="1"/>
  <c r="G732" i="2"/>
  <c r="F732" i="2"/>
  <c r="E732" i="2" s="1"/>
  <c r="G731" i="2"/>
  <c r="F731" i="2"/>
  <c r="E731" i="2" s="1"/>
  <c r="G730" i="2"/>
  <c r="F730" i="2"/>
  <c r="E730" i="2" s="1"/>
  <c r="G729" i="2"/>
  <c r="F729" i="2"/>
  <c r="E729" i="2" s="1"/>
  <c r="G728" i="2"/>
  <c r="F728" i="2"/>
  <c r="E728" i="2" s="1"/>
  <c r="G727" i="2"/>
  <c r="F727" i="2"/>
  <c r="E727" i="2" s="1"/>
  <c r="G726" i="2"/>
  <c r="F726" i="2"/>
  <c r="E726" i="2" s="1"/>
  <c r="G725" i="2"/>
  <c r="F725" i="2"/>
  <c r="E725" i="2" s="1"/>
  <c r="G724" i="2"/>
  <c r="F724" i="2"/>
  <c r="E724" i="2" s="1"/>
  <c r="G723" i="2"/>
  <c r="F723" i="2"/>
  <c r="E723" i="2" s="1"/>
  <c r="G722" i="2"/>
  <c r="F722" i="2"/>
  <c r="E722" i="2" s="1"/>
  <c r="G721" i="2"/>
  <c r="F721" i="2"/>
  <c r="E721" i="2" s="1"/>
  <c r="G720" i="2"/>
  <c r="F720" i="2"/>
  <c r="E720" i="2" s="1"/>
  <c r="G719" i="2"/>
  <c r="F719" i="2"/>
  <c r="E719" i="2" s="1"/>
  <c r="G718" i="2"/>
  <c r="F718" i="2"/>
  <c r="E718" i="2" s="1"/>
  <c r="G717" i="2"/>
  <c r="F717" i="2"/>
  <c r="E717" i="2" s="1"/>
  <c r="G716" i="2"/>
  <c r="F716" i="2"/>
  <c r="E716" i="2" s="1"/>
  <c r="G715" i="2"/>
  <c r="F715" i="2"/>
  <c r="E715" i="2" s="1"/>
  <c r="G714" i="2"/>
  <c r="F714" i="2"/>
  <c r="E714" i="2" s="1"/>
  <c r="G713" i="2"/>
  <c r="F713" i="2"/>
  <c r="E713" i="2" s="1"/>
  <c r="G712" i="2"/>
  <c r="F712" i="2"/>
  <c r="E712" i="2" s="1"/>
  <c r="G711" i="2"/>
  <c r="F711" i="2"/>
  <c r="E711" i="2" s="1"/>
  <c r="G710" i="2"/>
  <c r="F710" i="2"/>
  <c r="E710" i="2" s="1"/>
  <c r="G709" i="2"/>
  <c r="F709" i="2"/>
  <c r="G708" i="2"/>
  <c r="F708" i="2"/>
  <c r="G707" i="2"/>
  <c r="F707" i="2"/>
  <c r="E707" i="2" s="1"/>
  <c r="G706" i="2"/>
  <c r="F706" i="2"/>
  <c r="E706" i="2" s="1"/>
  <c r="G705" i="2"/>
  <c r="F705" i="2"/>
  <c r="E705" i="2" s="1"/>
  <c r="G704" i="2"/>
  <c r="F704" i="2"/>
  <c r="E704" i="2" s="1"/>
  <c r="G703" i="2"/>
  <c r="F703" i="2"/>
  <c r="E703" i="2" s="1"/>
  <c r="G702" i="2"/>
  <c r="F702" i="2"/>
  <c r="E702" i="2" s="1"/>
  <c r="G701" i="2"/>
  <c r="F701" i="2"/>
  <c r="E701" i="2" s="1"/>
  <c r="G700" i="2"/>
  <c r="F700" i="2"/>
  <c r="E700" i="2" s="1"/>
  <c r="G699" i="2"/>
  <c r="F699" i="2"/>
  <c r="E699" i="2" s="1"/>
  <c r="G698" i="2"/>
  <c r="F698" i="2"/>
  <c r="E698" i="2" s="1"/>
  <c r="G697" i="2"/>
  <c r="F697" i="2"/>
  <c r="E697" i="2" s="1"/>
  <c r="G696" i="2"/>
  <c r="F696" i="2"/>
  <c r="G695" i="2"/>
  <c r="F695" i="2"/>
  <c r="E695" i="2" s="1"/>
  <c r="G694" i="2"/>
  <c r="F694" i="2"/>
  <c r="E694" i="2" s="1"/>
  <c r="G693" i="2"/>
  <c r="F693" i="2"/>
  <c r="E693" i="2" s="1"/>
  <c r="G692" i="2"/>
  <c r="F692" i="2"/>
  <c r="E692" i="2" s="1"/>
  <c r="G691" i="2"/>
  <c r="F691" i="2"/>
  <c r="E691" i="2" s="1"/>
  <c r="G690" i="2"/>
  <c r="F690" i="2"/>
  <c r="E690" i="2" s="1"/>
  <c r="G689" i="2"/>
  <c r="F689" i="2"/>
  <c r="G688" i="2"/>
  <c r="F688" i="2"/>
  <c r="E688" i="2" s="1"/>
  <c r="G687" i="2"/>
  <c r="F687" i="2"/>
  <c r="E687" i="2" s="1"/>
  <c r="G686" i="2"/>
  <c r="F686" i="2"/>
  <c r="E686" i="2" s="1"/>
  <c r="G685" i="2"/>
  <c r="F685" i="2"/>
  <c r="E685" i="2" s="1"/>
  <c r="G684" i="2"/>
  <c r="F684" i="2"/>
  <c r="E684" i="2" s="1"/>
  <c r="G683" i="2"/>
  <c r="F683" i="2"/>
  <c r="E683" i="2" s="1"/>
  <c r="G682" i="2"/>
  <c r="F682" i="2"/>
  <c r="E682" i="2" s="1"/>
  <c r="G681" i="2"/>
  <c r="F681" i="2"/>
  <c r="G680" i="2"/>
  <c r="F680" i="2"/>
  <c r="E680" i="2" s="1"/>
  <c r="G679" i="2"/>
  <c r="F679" i="2"/>
  <c r="G678" i="2"/>
  <c r="F678" i="2"/>
  <c r="E678" i="2" s="1"/>
  <c r="G677" i="2"/>
  <c r="F677" i="2"/>
  <c r="E677" i="2" s="1"/>
  <c r="G676" i="2"/>
  <c r="F676" i="2"/>
  <c r="G675" i="2"/>
  <c r="F675" i="2"/>
  <c r="G674" i="2"/>
  <c r="F674" i="2"/>
  <c r="G673" i="2"/>
  <c r="F673" i="2"/>
  <c r="E673" i="2" s="1"/>
  <c r="G672" i="2"/>
  <c r="F672" i="2"/>
  <c r="E672" i="2" s="1"/>
  <c r="G671" i="2"/>
  <c r="F671" i="2"/>
  <c r="E671" i="2" s="1"/>
  <c r="G670" i="2"/>
  <c r="F670" i="2"/>
  <c r="E670" i="2" s="1"/>
  <c r="G669" i="2"/>
  <c r="F669" i="2"/>
  <c r="E669" i="2" s="1"/>
  <c r="G668" i="2"/>
  <c r="F668" i="2"/>
  <c r="E668" i="2" s="1"/>
  <c r="G667" i="2"/>
  <c r="F667" i="2"/>
  <c r="E667" i="2" s="1"/>
  <c r="G666" i="2"/>
  <c r="F666" i="2"/>
  <c r="E666" i="2" s="1"/>
  <c r="G665" i="2"/>
  <c r="F665" i="2"/>
  <c r="E665" i="2" s="1"/>
  <c r="G664" i="2"/>
  <c r="F664" i="2"/>
  <c r="E664" i="2" s="1"/>
  <c r="G663" i="2"/>
  <c r="F663" i="2"/>
  <c r="E663" i="2" s="1"/>
  <c r="G662" i="2"/>
  <c r="F662" i="2"/>
  <c r="E662" i="2" s="1"/>
  <c r="G661" i="2"/>
  <c r="F661" i="2"/>
  <c r="E661" i="2" s="1"/>
  <c r="G660" i="2"/>
  <c r="F660" i="2"/>
  <c r="E660" i="2" s="1"/>
  <c r="G659" i="2"/>
  <c r="F659" i="2"/>
  <c r="E659" i="2" s="1"/>
  <c r="G658" i="2"/>
  <c r="F658" i="2"/>
  <c r="E658" i="2" s="1"/>
  <c r="G657" i="2"/>
  <c r="F657" i="2"/>
  <c r="E657" i="2" s="1"/>
  <c r="G656" i="2"/>
  <c r="F656" i="2"/>
  <c r="E656" i="2" s="1"/>
  <c r="G655" i="2"/>
  <c r="F655" i="2"/>
  <c r="E655" i="2" s="1"/>
  <c r="G654" i="2"/>
  <c r="F654" i="2"/>
  <c r="E654" i="2" s="1"/>
  <c r="G653" i="2"/>
  <c r="F653" i="2"/>
  <c r="E653" i="2" s="1"/>
  <c r="G652" i="2"/>
  <c r="F652" i="2"/>
  <c r="E652" i="2" s="1"/>
  <c r="G651" i="2"/>
  <c r="F651" i="2"/>
  <c r="E651" i="2" s="1"/>
  <c r="G650" i="2"/>
  <c r="F650" i="2"/>
  <c r="E650" i="2" s="1"/>
  <c r="G649" i="2"/>
  <c r="F649" i="2"/>
  <c r="E649" i="2" s="1"/>
  <c r="G648" i="2"/>
  <c r="F648" i="2"/>
  <c r="E648" i="2" s="1"/>
  <c r="G647" i="2"/>
  <c r="F647" i="2"/>
  <c r="E647" i="2" s="1"/>
  <c r="G646" i="2"/>
  <c r="F646" i="2"/>
  <c r="E646" i="2" s="1"/>
  <c r="G645" i="2"/>
  <c r="F645" i="2"/>
  <c r="E645" i="2" s="1"/>
  <c r="G644" i="2"/>
  <c r="F644" i="2"/>
  <c r="E644" i="2" s="1"/>
  <c r="G643" i="2"/>
  <c r="F643" i="2"/>
  <c r="E643" i="2" s="1"/>
  <c r="G642" i="2"/>
  <c r="F642" i="2"/>
  <c r="E642" i="2" s="1"/>
  <c r="G641" i="2"/>
  <c r="F641" i="2"/>
  <c r="E641" i="2" s="1"/>
  <c r="G640" i="2"/>
  <c r="F640" i="2"/>
  <c r="E640" i="2" s="1"/>
  <c r="G639" i="2"/>
  <c r="F639" i="2"/>
  <c r="E639" i="2" s="1"/>
  <c r="G638" i="2"/>
  <c r="F638" i="2"/>
  <c r="E638" i="2" s="1"/>
  <c r="G637" i="2"/>
  <c r="F637" i="2"/>
  <c r="E637" i="2" s="1"/>
  <c r="G636" i="2"/>
  <c r="F636" i="2"/>
  <c r="E636" i="2" s="1"/>
  <c r="G635" i="2"/>
  <c r="F635" i="2"/>
  <c r="E635" i="2" s="1"/>
  <c r="G634" i="2"/>
  <c r="F634" i="2"/>
  <c r="E634" i="2" s="1"/>
  <c r="G633" i="2"/>
  <c r="F633" i="2"/>
  <c r="E633" i="2" s="1"/>
  <c r="G632" i="2"/>
  <c r="F632" i="2"/>
  <c r="E632" i="2" s="1"/>
  <c r="G631" i="2"/>
  <c r="F631" i="2"/>
  <c r="E631" i="2" s="1"/>
  <c r="G630" i="2"/>
  <c r="F630" i="2"/>
  <c r="E630" i="2" s="1"/>
  <c r="G629" i="2"/>
  <c r="F629" i="2"/>
  <c r="E629" i="2" s="1"/>
  <c r="G628" i="2"/>
  <c r="F628" i="2"/>
  <c r="E628" i="2" s="1"/>
  <c r="G627" i="2"/>
  <c r="F627" i="2"/>
  <c r="E627" i="2" s="1"/>
  <c r="G626" i="2"/>
  <c r="F626" i="2"/>
  <c r="E626" i="2" s="1"/>
  <c r="G625" i="2"/>
  <c r="F625" i="2"/>
  <c r="E625" i="2" s="1"/>
  <c r="G624" i="2"/>
  <c r="F624" i="2"/>
  <c r="E624" i="2" s="1"/>
  <c r="G623" i="2"/>
  <c r="F623" i="2"/>
  <c r="E623" i="2" s="1"/>
  <c r="G622" i="2"/>
  <c r="F622" i="2"/>
  <c r="E622" i="2" s="1"/>
  <c r="G621" i="2"/>
  <c r="F621" i="2"/>
  <c r="G620" i="2"/>
  <c r="F620" i="2"/>
  <c r="E620" i="2" s="1"/>
  <c r="G619" i="2"/>
  <c r="F619" i="2"/>
  <c r="E619" i="2" s="1"/>
  <c r="G618" i="2"/>
  <c r="F618" i="2"/>
  <c r="E618" i="2" s="1"/>
  <c r="G617" i="2"/>
  <c r="F617" i="2"/>
  <c r="E617" i="2" s="1"/>
  <c r="G616" i="2"/>
  <c r="F616" i="2"/>
  <c r="E616" i="2" s="1"/>
  <c r="G615" i="2"/>
  <c r="F615" i="2"/>
  <c r="E615" i="2" s="1"/>
  <c r="G614" i="2"/>
  <c r="F614" i="2"/>
  <c r="E614" i="2" s="1"/>
  <c r="G613" i="2"/>
  <c r="F613" i="2"/>
  <c r="G612" i="2"/>
  <c r="F612" i="2"/>
  <c r="G611" i="2"/>
  <c r="F611" i="2"/>
  <c r="G610" i="2"/>
  <c r="F610" i="2"/>
  <c r="G609" i="2"/>
  <c r="F609" i="2"/>
  <c r="G608" i="2"/>
  <c r="F608" i="2"/>
  <c r="G607" i="2"/>
  <c r="F607" i="2"/>
  <c r="G606" i="2"/>
  <c r="F606" i="2"/>
  <c r="G605" i="2"/>
  <c r="F605" i="2"/>
  <c r="E605" i="2" s="1"/>
  <c r="G604" i="2"/>
  <c r="F604" i="2"/>
  <c r="E604" i="2" s="1"/>
  <c r="G603" i="2"/>
  <c r="F603" i="2"/>
  <c r="E603" i="2" s="1"/>
  <c r="G602" i="2"/>
  <c r="F602" i="2"/>
  <c r="E602" i="2" s="1"/>
  <c r="G601" i="2"/>
  <c r="F601" i="2"/>
  <c r="E601" i="2" s="1"/>
  <c r="G600" i="2"/>
  <c r="F600" i="2"/>
  <c r="E600" i="2" s="1"/>
  <c r="G599" i="2"/>
  <c r="F599" i="2"/>
  <c r="E599" i="2" s="1"/>
  <c r="G598" i="2"/>
  <c r="F598" i="2"/>
  <c r="E598" i="2" s="1"/>
  <c r="G597" i="2"/>
  <c r="F597" i="2"/>
  <c r="E597" i="2" s="1"/>
  <c r="G596" i="2"/>
  <c r="F596" i="2"/>
  <c r="G595" i="2"/>
  <c r="F595" i="2"/>
  <c r="E595" i="2" s="1"/>
  <c r="G594" i="2"/>
  <c r="F594" i="2"/>
  <c r="G593" i="2"/>
  <c r="F593" i="2"/>
  <c r="E593" i="2" s="1"/>
  <c r="G592" i="2"/>
  <c r="F592" i="2"/>
  <c r="E592" i="2" s="1"/>
  <c r="G591" i="2"/>
  <c r="F591" i="2"/>
  <c r="E591" i="2" s="1"/>
  <c r="G590" i="2"/>
  <c r="F590" i="2"/>
  <c r="E590" i="2" s="1"/>
  <c r="G589" i="2"/>
  <c r="F589" i="2"/>
  <c r="E589" i="2" s="1"/>
  <c r="G588" i="2"/>
  <c r="F588" i="2"/>
  <c r="E588" i="2" s="1"/>
  <c r="G587" i="2"/>
  <c r="F587" i="2"/>
  <c r="G586" i="2"/>
  <c r="F586" i="2"/>
  <c r="E586" i="2" s="1"/>
  <c r="G585" i="2"/>
  <c r="F585" i="2"/>
  <c r="E585" i="2" s="1"/>
  <c r="G584" i="2"/>
  <c r="F584" i="2"/>
  <c r="E584" i="2" s="1"/>
  <c r="G583" i="2"/>
  <c r="F583" i="2"/>
  <c r="G582" i="2"/>
  <c r="F582" i="2"/>
  <c r="G581" i="2"/>
  <c r="F581" i="2"/>
  <c r="E581" i="2" s="1"/>
  <c r="G580" i="2"/>
  <c r="F580" i="2"/>
  <c r="E580" i="2" s="1"/>
  <c r="G579" i="2"/>
  <c r="F579" i="2"/>
  <c r="E579" i="2" s="1"/>
  <c r="G578" i="2"/>
  <c r="F578" i="2"/>
  <c r="G577" i="2"/>
  <c r="F577" i="2"/>
  <c r="G576" i="2"/>
  <c r="F576" i="2"/>
  <c r="E576" i="2" s="1"/>
  <c r="G575" i="2"/>
  <c r="F575" i="2"/>
  <c r="E575" i="2" s="1"/>
  <c r="G574" i="2"/>
  <c r="F574" i="2"/>
  <c r="E574" i="2" s="1"/>
  <c r="G573" i="2"/>
  <c r="F573" i="2"/>
  <c r="E573" i="2" s="1"/>
  <c r="G572" i="2"/>
  <c r="F572" i="2"/>
  <c r="E572" i="2" s="1"/>
  <c r="G571" i="2"/>
  <c r="F571" i="2"/>
  <c r="E571" i="2" s="1"/>
  <c r="G570" i="2"/>
  <c r="F570" i="2"/>
  <c r="G569" i="2"/>
  <c r="F569" i="2"/>
  <c r="G568" i="2"/>
  <c r="F568" i="2"/>
  <c r="G567" i="2"/>
  <c r="F567" i="2"/>
  <c r="E567" i="2" s="1"/>
  <c r="G566" i="2"/>
  <c r="F566" i="2"/>
  <c r="G565" i="2"/>
  <c r="F565" i="2"/>
  <c r="E565" i="2" s="1"/>
  <c r="G564" i="2"/>
  <c r="F564" i="2"/>
  <c r="E564" i="2" s="1"/>
  <c r="G563" i="2"/>
  <c r="F563" i="2"/>
  <c r="G562" i="2"/>
  <c r="F562" i="2"/>
  <c r="E562" i="2" s="1"/>
  <c r="G561" i="2"/>
  <c r="F561" i="2"/>
  <c r="E561" i="2" s="1"/>
  <c r="G560" i="2"/>
  <c r="F560" i="2"/>
  <c r="G559" i="2"/>
  <c r="F559" i="2"/>
  <c r="E559" i="2" s="1"/>
  <c r="G558" i="2"/>
  <c r="F558" i="2"/>
  <c r="G557" i="2"/>
  <c r="F557" i="2"/>
  <c r="E557" i="2" s="1"/>
  <c r="G556" i="2"/>
  <c r="F556" i="2"/>
  <c r="G555" i="2"/>
  <c r="F555" i="2"/>
  <c r="E555" i="2" s="1"/>
  <c r="G554" i="2"/>
  <c r="F554" i="2"/>
  <c r="E554" i="2" s="1"/>
  <c r="G553" i="2"/>
  <c r="F553" i="2"/>
  <c r="E553" i="2" s="1"/>
  <c r="G552" i="2"/>
  <c r="F552" i="2"/>
  <c r="G551" i="2"/>
  <c r="F551" i="2"/>
  <c r="E551" i="2" s="1"/>
  <c r="G550" i="2"/>
  <c r="F550" i="2"/>
  <c r="E550" i="2" s="1"/>
  <c r="G549" i="2"/>
  <c r="F549" i="2"/>
  <c r="E549" i="2" s="1"/>
  <c r="G548" i="2"/>
  <c r="F548" i="2"/>
  <c r="E548" i="2" s="1"/>
  <c r="G547" i="2"/>
  <c r="F547" i="2"/>
  <c r="E547" i="2" s="1"/>
  <c r="G546" i="2"/>
  <c r="F546" i="2"/>
  <c r="E546" i="2" s="1"/>
  <c r="G545" i="2"/>
  <c r="F545" i="2"/>
  <c r="E545" i="2" s="1"/>
  <c r="G544" i="2"/>
  <c r="F544" i="2"/>
  <c r="E544" i="2" s="1"/>
  <c r="G543" i="2"/>
  <c r="F543" i="2"/>
  <c r="E543" i="2" s="1"/>
  <c r="G542" i="2"/>
  <c r="F542" i="2"/>
  <c r="E542" i="2" s="1"/>
  <c r="G541" i="2"/>
  <c r="F541" i="2"/>
  <c r="E541" i="2" s="1"/>
  <c r="G540" i="2"/>
  <c r="F540" i="2"/>
  <c r="E540" i="2" s="1"/>
  <c r="G539" i="2"/>
  <c r="F539" i="2"/>
  <c r="E539" i="2" s="1"/>
  <c r="G538" i="2"/>
  <c r="F538" i="2"/>
  <c r="E538" i="2" s="1"/>
  <c r="G537" i="2"/>
  <c r="F537" i="2"/>
  <c r="E537" i="2" s="1"/>
  <c r="G536" i="2"/>
  <c r="F536" i="2"/>
  <c r="E536" i="2" s="1"/>
  <c r="G535" i="2"/>
  <c r="F535" i="2"/>
  <c r="G534" i="2"/>
  <c r="F534" i="2"/>
  <c r="E534" i="2" s="1"/>
  <c r="G533" i="2"/>
  <c r="F533" i="2"/>
  <c r="E533" i="2" s="1"/>
  <c r="G532" i="2"/>
  <c r="F532" i="2"/>
  <c r="E532" i="2" s="1"/>
  <c r="G531" i="2"/>
  <c r="F531" i="2"/>
  <c r="E531" i="2" s="1"/>
  <c r="G530" i="2"/>
  <c r="F530" i="2"/>
  <c r="G529" i="2"/>
  <c r="F529" i="2"/>
  <c r="E529" i="2" s="1"/>
  <c r="G528" i="2"/>
  <c r="F528" i="2"/>
  <c r="E528" i="2" s="1"/>
  <c r="G527" i="2"/>
  <c r="F527" i="2"/>
  <c r="E527" i="2" s="1"/>
  <c r="G526" i="2"/>
  <c r="F526" i="2"/>
  <c r="E526" i="2" s="1"/>
  <c r="G525" i="2"/>
  <c r="F525" i="2"/>
  <c r="E525" i="2" s="1"/>
  <c r="G524" i="2"/>
  <c r="F524" i="2"/>
  <c r="E524" i="2" s="1"/>
  <c r="G523" i="2"/>
  <c r="F523" i="2"/>
  <c r="E523" i="2" s="1"/>
  <c r="G522" i="2"/>
  <c r="F522" i="2"/>
  <c r="E522" i="2" s="1"/>
  <c r="G521" i="2"/>
  <c r="F521" i="2"/>
  <c r="E521" i="2" s="1"/>
  <c r="G520" i="2"/>
  <c r="F520" i="2"/>
  <c r="E520" i="2" s="1"/>
  <c r="G519" i="2"/>
  <c r="F519" i="2"/>
  <c r="G518" i="2"/>
  <c r="F518" i="2"/>
  <c r="E518" i="2" s="1"/>
  <c r="G517" i="2"/>
  <c r="F517" i="2"/>
  <c r="E517" i="2" s="1"/>
  <c r="G516" i="2"/>
  <c r="F516" i="2"/>
  <c r="E516" i="2" s="1"/>
  <c r="G515" i="2"/>
  <c r="F515" i="2"/>
  <c r="E515" i="2" s="1"/>
  <c r="G514" i="2"/>
  <c r="F514" i="2"/>
  <c r="E514" i="2" s="1"/>
  <c r="G513" i="2"/>
  <c r="F513" i="2"/>
  <c r="E513" i="2" s="1"/>
  <c r="G512" i="2"/>
  <c r="F512" i="2"/>
  <c r="E512" i="2" s="1"/>
  <c r="G511" i="2"/>
  <c r="F511" i="2"/>
  <c r="E511" i="2" s="1"/>
  <c r="G510" i="2"/>
  <c r="F510" i="2"/>
  <c r="E510" i="2" s="1"/>
  <c r="G509" i="2"/>
  <c r="F509" i="2"/>
  <c r="E509" i="2" s="1"/>
  <c r="G508" i="2"/>
  <c r="F508" i="2"/>
  <c r="E508" i="2" s="1"/>
  <c r="G507" i="2"/>
  <c r="F507" i="2"/>
  <c r="E507" i="2" s="1"/>
  <c r="G506" i="2"/>
  <c r="F506" i="2"/>
  <c r="E506" i="2" s="1"/>
  <c r="G505" i="2"/>
  <c r="F505" i="2"/>
  <c r="E505" i="2" s="1"/>
  <c r="G504" i="2"/>
  <c r="F504" i="2"/>
  <c r="G503" i="2"/>
  <c r="F503" i="2"/>
  <c r="E503" i="2" s="1"/>
  <c r="G502" i="2"/>
  <c r="F502" i="2"/>
  <c r="E502" i="2" s="1"/>
  <c r="G501" i="2"/>
  <c r="F501" i="2"/>
  <c r="E501" i="2" s="1"/>
  <c r="G500" i="2"/>
  <c r="F500" i="2"/>
  <c r="E500" i="2" s="1"/>
  <c r="G499" i="2"/>
  <c r="F499" i="2"/>
  <c r="E499" i="2" s="1"/>
  <c r="G498" i="2"/>
  <c r="F498" i="2"/>
  <c r="E498" i="2" s="1"/>
  <c r="G497" i="2"/>
  <c r="F497" i="2"/>
  <c r="G496" i="2"/>
  <c r="F496" i="2"/>
  <c r="G495" i="2"/>
  <c r="F495" i="2"/>
  <c r="G494" i="2"/>
  <c r="F494" i="2"/>
  <c r="G493" i="2"/>
  <c r="F493" i="2"/>
  <c r="E493" i="2" s="1"/>
  <c r="G492" i="2"/>
  <c r="F492" i="2"/>
  <c r="E492" i="2" s="1"/>
  <c r="G491" i="2"/>
  <c r="F491" i="2"/>
  <c r="G490" i="2"/>
  <c r="F490" i="2"/>
  <c r="G489" i="2"/>
  <c r="F489" i="2"/>
  <c r="E489" i="2" s="1"/>
  <c r="G488" i="2"/>
  <c r="F488" i="2"/>
  <c r="E488" i="2" s="1"/>
  <c r="G487" i="2"/>
  <c r="F487" i="2"/>
  <c r="G486" i="2"/>
  <c r="F486" i="2"/>
  <c r="E486" i="2" s="1"/>
  <c r="G485" i="2"/>
  <c r="F485" i="2"/>
  <c r="E485" i="2" s="1"/>
  <c r="G484" i="2"/>
  <c r="F484" i="2"/>
  <c r="E484" i="2" s="1"/>
  <c r="G483" i="2"/>
  <c r="F483" i="2"/>
  <c r="E483" i="2" s="1"/>
  <c r="G482" i="2"/>
  <c r="F482" i="2"/>
  <c r="G481" i="2"/>
  <c r="F481" i="2"/>
  <c r="E481" i="2" s="1"/>
  <c r="G480" i="2"/>
  <c r="F480" i="2"/>
  <c r="E480" i="2" s="1"/>
  <c r="G479" i="2"/>
  <c r="F479" i="2"/>
  <c r="E479" i="2" s="1"/>
  <c r="G478" i="2"/>
  <c r="F478" i="2"/>
  <c r="E478" i="2" s="1"/>
  <c r="G477" i="2"/>
  <c r="F477" i="2"/>
  <c r="E477" i="2" s="1"/>
  <c r="G476" i="2"/>
  <c r="F476" i="2"/>
  <c r="G475" i="2"/>
  <c r="F475" i="2"/>
  <c r="E475" i="2" s="1"/>
  <c r="G474" i="2"/>
  <c r="F474" i="2"/>
  <c r="E474" i="2" s="1"/>
  <c r="G473" i="2"/>
  <c r="F473" i="2"/>
  <c r="G472" i="2"/>
  <c r="F472" i="2"/>
  <c r="E472" i="2" s="1"/>
  <c r="G471" i="2"/>
  <c r="F471" i="2"/>
  <c r="E471" i="2" s="1"/>
  <c r="G470" i="2"/>
  <c r="F470" i="2"/>
  <c r="E470" i="2" s="1"/>
  <c r="G469" i="2"/>
  <c r="F469" i="2"/>
  <c r="E469" i="2" s="1"/>
  <c r="G468" i="2"/>
  <c r="F468" i="2"/>
  <c r="G467" i="2"/>
  <c r="F467" i="2"/>
  <c r="G466" i="2"/>
  <c r="F466" i="2"/>
  <c r="E466" i="2" s="1"/>
  <c r="G465" i="2"/>
  <c r="F465" i="2"/>
  <c r="E465" i="2" s="1"/>
  <c r="G464" i="2"/>
  <c r="F464" i="2"/>
  <c r="E464" i="2" s="1"/>
  <c r="G463" i="2"/>
  <c r="F463" i="2"/>
  <c r="E463" i="2" s="1"/>
  <c r="G462" i="2"/>
  <c r="F462" i="2"/>
  <c r="E462" i="2" s="1"/>
  <c r="G461" i="2"/>
  <c r="F461" i="2"/>
  <c r="E461" i="2" s="1"/>
  <c r="G460" i="2"/>
  <c r="F460" i="2"/>
  <c r="E460" i="2" s="1"/>
  <c r="G459" i="2"/>
  <c r="F459" i="2"/>
  <c r="E459" i="2" s="1"/>
  <c r="G458" i="2"/>
  <c r="F458" i="2"/>
  <c r="E458" i="2" s="1"/>
  <c r="G457" i="2"/>
  <c r="F457" i="2"/>
  <c r="E457" i="2" s="1"/>
  <c r="G456" i="2"/>
  <c r="F456" i="2"/>
  <c r="E456" i="2" s="1"/>
  <c r="G455" i="2"/>
  <c r="F455" i="2"/>
  <c r="E455" i="2" s="1"/>
  <c r="G454" i="2"/>
  <c r="F454" i="2"/>
  <c r="E454" i="2" s="1"/>
  <c r="G453" i="2"/>
  <c r="F453" i="2"/>
  <c r="E453" i="2" s="1"/>
  <c r="G452" i="2"/>
  <c r="F452" i="2"/>
  <c r="E452" i="2" s="1"/>
  <c r="G451" i="2"/>
  <c r="F451" i="2"/>
  <c r="E451" i="2" s="1"/>
  <c r="G450" i="2"/>
  <c r="F450" i="2"/>
  <c r="E450" i="2" s="1"/>
  <c r="G449" i="2"/>
  <c r="F449" i="2"/>
  <c r="E449" i="2" s="1"/>
  <c r="G448" i="2"/>
  <c r="F448" i="2"/>
  <c r="E448" i="2" s="1"/>
  <c r="G447" i="2"/>
  <c r="F447" i="2"/>
  <c r="E447" i="2" s="1"/>
  <c r="G446" i="2"/>
  <c r="F446" i="2"/>
  <c r="E446" i="2" s="1"/>
  <c r="G445" i="2"/>
  <c r="F445" i="2"/>
  <c r="E445" i="2" s="1"/>
  <c r="G444" i="2"/>
  <c r="F444" i="2"/>
  <c r="E444" i="2" s="1"/>
  <c r="G443" i="2"/>
  <c r="F443" i="2"/>
  <c r="E443" i="2" s="1"/>
  <c r="G442" i="2"/>
  <c r="F442" i="2"/>
  <c r="E442" i="2" s="1"/>
  <c r="G441" i="2"/>
  <c r="F441" i="2"/>
  <c r="E441" i="2" s="1"/>
  <c r="G440" i="2"/>
  <c r="F440" i="2"/>
  <c r="E440" i="2" s="1"/>
  <c r="G439" i="2"/>
  <c r="F439" i="2"/>
  <c r="E439" i="2" s="1"/>
  <c r="G438" i="2"/>
  <c r="F438" i="2"/>
  <c r="E438" i="2" s="1"/>
  <c r="G437" i="2"/>
  <c r="F437" i="2"/>
  <c r="E437" i="2" s="1"/>
  <c r="G436" i="2"/>
  <c r="F436" i="2"/>
  <c r="E436" i="2" s="1"/>
  <c r="G435" i="2"/>
  <c r="F435" i="2"/>
  <c r="E435" i="2" s="1"/>
  <c r="G434" i="2"/>
  <c r="F434" i="2"/>
  <c r="G433" i="2"/>
  <c r="F433" i="2"/>
  <c r="E433" i="2" s="1"/>
  <c r="G432" i="2"/>
  <c r="F432" i="2"/>
  <c r="E432" i="2" s="1"/>
  <c r="G431" i="2"/>
  <c r="F431" i="2"/>
  <c r="E431" i="2" s="1"/>
  <c r="G430" i="2"/>
  <c r="F430" i="2"/>
  <c r="E430" i="2" s="1"/>
  <c r="G429" i="2"/>
  <c r="F429" i="2"/>
  <c r="E429" i="2" s="1"/>
  <c r="G428" i="2"/>
  <c r="F428" i="2"/>
  <c r="E428" i="2" s="1"/>
  <c r="G427" i="2"/>
  <c r="F427" i="2"/>
  <c r="E427" i="2" s="1"/>
  <c r="G426" i="2"/>
  <c r="F426" i="2"/>
  <c r="E426" i="2" s="1"/>
  <c r="G425" i="2"/>
  <c r="F425" i="2"/>
  <c r="E425" i="2" s="1"/>
  <c r="G424" i="2"/>
  <c r="F424" i="2"/>
  <c r="E424" i="2" s="1"/>
  <c r="G423" i="2"/>
  <c r="F423" i="2"/>
  <c r="E423" i="2" s="1"/>
  <c r="G422" i="2"/>
  <c r="F422" i="2"/>
  <c r="E422" i="2" s="1"/>
  <c r="G421" i="2"/>
  <c r="F421" i="2"/>
  <c r="E421" i="2" s="1"/>
  <c r="G420" i="2"/>
  <c r="F420" i="2"/>
  <c r="G419" i="2"/>
  <c r="F419" i="2"/>
  <c r="G418" i="2"/>
  <c r="F418" i="2"/>
  <c r="G417" i="2"/>
  <c r="F417" i="2"/>
  <c r="E417" i="2" s="1"/>
  <c r="G416" i="2"/>
  <c r="F416" i="2"/>
  <c r="E416" i="2" s="1"/>
  <c r="G415" i="2"/>
  <c r="F415" i="2"/>
  <c r="E415" i="2" s="1"/>
  <c r="G414" i="2"/>
  <c r="F414" i="2"/>
  <c r="E414" i="2" s="1"/>
  <c r="G413" i="2"/>
  <c r="F413" i="2"/>
  <c r="E413" i="2" s="1"/>
  <c r="G412" i="2"/>
  <c r="F412" i="2"/>
  <c r="E412" i="2" s="1"/>
  <c r="G411" i="2"/>
  <c r="F411" i="2"/>
  <c r="E411" i="2" s="1"/>
  <c r="G410" i="2"/>
  <c r="F410" i="2"/>
  <c r="E410" i="2" s="1"/>
  <c r="G409" i="2"/>
  <c r="F409" i="2"/>
  <c r="E409" i="2" s="1"/>
  <c r="G408" i="2"/>
  <c r="F408" i="2"/>
  <c r="E408" i="2" s="1"/>
  <c r="G407" i="2"/>
  <c r="F407" i="2"/>
  <c r="E407" i="2" s="1"/>
  <c r="G406" i="2"/>
  <c r="F406" i="2"/>
  <c r="E406" i="2" s="1"/>
  <c r="G405" i="2"/>
  <c r="F405" i="2"/>
  <c r="E405" i="2" s="1"/>
  <c r="G404" i="2"/>
  <c r="F404" i="2"/>
  <c r="E404" i="2" s="1"/>
  <c r="G403" i="2"/>
  <c r="F403" i="2"/>
  <c r="G402" i="2"/>
  <c r="F402" i="2"/>
  <c r="E402" i="2" s="1"/>
  <c r="G401" i="2"/>
  <c r="F401" i="2"/>
  <c r="E401" i="2" s="1"/>
  <c r="G400" i="2"/>
  <c r="F400" i="2"/>
  <c r="E400" i="2" s="1"/>
  <c r="G399" i="2"/>
  <c r="F399" i="2"/>
  <c r="E399" i="2" s="1"/>
  <c r="G398" i="2"/>
  <c r="F398" i="2"/>
  <c r="E398" i="2" s="1"/>
  <c r="G397" i="2"/>
  <c r="F397" i="2"/>
  <c r="E397" i="2" s="1"/>
  <c r="G396" i="2"/>
  <c r="F396" i="2"/>
  <c r="E396" i="2" s="1"/>
  <c r="G395" i="2"/>
  <c r="F395" i="2"/>
  <c r="E395" i="2" s="1"/>
  <c r="G394" i="2"/>
  <c r="F394" i="2"/>
  <c r="E394" i="2" s="1"/>
  <c r="G393" i="2"/>
  <c r="F393" i="2"/>
  <c r="E393" i="2" s="1"/>
  <c r="G392" i="2"/>
  <c r="F392" i="2"/>
  <c r="E392" i="2" s="1"/>
  <c r="G391" i="2"/>
  <c r="F391" i="2"/>
  <c r="E391" i="2" s="1"/>
  <c r="G390" i="2"/>
  <c r="F390" i="2"/>
  <c r="E390" i="2" s="1"/>
  <c r="G389" i="2"/>
  <c r="F389" i="2"/>
  <c r="E389" i="2" s="1"/>
  <c r="G388" i="2"/>
  <c r="F388" i="2"/>
  <c r="E388" i="2" s="1"/>
  <c r="G387" i="2"/>
  <c r="F387" i="2"/>
  <c r="E387" i="2" s="1"/>
  <c r="G386" i="2"/>
  <c r="F386" i="2"/>
  <c r="E386" i="2" s="1"/>
  <c r="G385" i="2"/>
  <c r="F385" i="2"/>
  <c r="E385" i="2" s="1"/>
  <c r="G384" i="2"/>
  <c r="F384" i="2"/>
  <c r="E384" i="2" s="1"/>
  <c r="G383" i="2"/>
  <c r="F383" i="2"/>
  <c r="E383" i="2" s="1"/>
  <c r="G382" i="2"/>
  <c r="F382" i="2"/>
  <c r="E382" i="2" s="1"/>
  <c r="G381" i="2"/>
  <c r="F381" i="2"/>
  <c r="G380" i="2"/>
  <c r="F380" i="2"/>
  <c r="E380" i="2" s="1"/>
  <c r="G379" i="2"/>
  <c r="F379" i="2"/>
  <c r="E379" i="2" s="1"/>
  <c r="G378" i="2"/>
  <c r="F378" i="2"/>
  <c r="E378" i="2" s="1"/>
  <c r="G377" i="2"/>
  <c r="F377" i="2"/>
  <c r="E377" i="2" s="1"/>
  <c r="G376" i="2"/>
  <c r="F376" i="2"/>
  <c r="E376" i="2" s="1"/>
  <c r="G375" i="2"/>
  <c r="F375" i="2"/>
  <c r="E375" i="2" s="1"/>
  <c r="G374" i="2"/>
  <c r="F374" i="2"/>
  <c r="E374" i="2" s="1"/>
  <c r="G373" i="2"/>
  <c r="F373" i="2"/>
  <c r="E373" i="2" s="1"/>
  <c r="G372" i="2"/>
  <c r="F372" i="2"/>
  <c r="E372" i="2" s="1"/>
  <c r="G371" i="2"/>
  <c r="F371" i="2"/>
  <c r="E371" i="2" s="1"/>
  <c r="G370" i="2"/>
  <c r="F370" i="2"/>
  <c r="E370" i="2" s="1"/>
  <c r="G369" i="2"/>
  <c r="F369" i="2"/>
  <c r="E369" i="2" s="1"/>
  <c r="G368" i="2"/>
  <c r="F368" i="2"/>
  <c r="E368" i="2" s="1"/>
  <c r="G367" i="2"/>
  <c r="F367" i="2"/>
  <c r="G366" i="2"/>
  <c r="F366" i="2"/>
  <c r="E366" i="2" s="1"/>
  <c r="G365" i="2"/>
  <c r="F365" i="2"/>
  <c r="E365" i="2" s="1"/>
  <c r="G364" i="2"/>
  <c r="F364" i="2"/>
  <c r="G363" i="2"/>
  <c r="F363" i="2"/>
  <c r="E363" i="2" s="1"/>
  <c r="G362" i="2"/>
  <c r="F362" i="2"/>
  <c r="G361" i="2"/>
  <c r="F361" i="2"/>
  <c r="G360" i="2"/>
  <c r="F360" i="2"/>
  <c r="E360" i="2" s="1"/>
  <c r="G359" i="2"/>
  <c r="F359" i="2"/>
  <c r="G358" i="2"/>
  <c r="F358" i="2"/>
  <c r="G357" i="2"/>
  <c r="F357" i="2"/>
  <c r="E357" i="2" s="1"/>
  <c r="G356" i="2"/>
  <c r="F356" i="2"/>
  <c r="E356" i="2" s="1"/>
  <c r="G355" i="2"/>
  <c r="F355" i="2"/>
  <c r="E355" i="2" s="1"/>
  <c r="G354" i="2"/>
  <c r="F354" i="2"/>
  <c r="G353" i="2"/>
  <c r="F353" i="2"/>
  <c r="G352" i="2"/>
  <c r="F352" i="2"/>
  <c r="G351" i="2"/>
  <c r="F351" i="2"/>
  <c r="E351" i="2" s="1"/>
  <c r="G350" i="2"/>
  <c r="F350" i="2"/>
  <c r="E350" i="2" s="1"/>
  <c r="G349" i="2"/>
  <c r="F349" i="2"/>
  <c r="E349" i="2" s="1"/>
  <c r="G348" i="2"/>
  <c r="F348" i="2"/>
  <c r="E348" i="2" s="1"/>
  <c r="G347" i="2"/>
  <c r="F347" i="2"/>
  <c r="E347" i="2" s="1"/>
  <c r="G346" i="2"/>
  <c r="F346" i="2"/>
  <c r="G345" i="2"/>
  <c r="F345" i="2"/>
  <c r="G344" i="2"/>
  <c r="F344" i="2"/>
  <c r="G343" i="2"/>
  <c r="F343" i="2"/>
  <c r="G342" i="2"/>
  <c r="F342" i="2"/>
  <c r="G341" i="2"/>
  <c r="F341" i="2"/>
  <c r="E341" i="2" s="1"/>
  <c r="G340" i="2"/>
  <c r="F340" i="2"/>
  <c r="E340" i="2" s="1"/>
  <c r="G339" i="2"/>
  <c r="F339" i="2"/>
  <c r="E339" i="2" s="1"/>
  <c r="G338" i="2"/>
  <c r="F338" i="2"/>
  <c r="E338" i="2" s="1"/>
  <c r="G337" i="2"/>
  <c r="F337" i="2"/>
  <c r="E337" i="2" s="1"/>
  <c r="G336" i="2"/>
  <c r="F336" i="2"/>
  <c r="E336" i="2" s="1"/>
  <c r="G335" i="2"/>
  <c r="F335" i="2"/>
  <c r="E335" i="2" s="1"/>
  <c r="G334" i="2"/>
  <c r="F334" i="2"/>
  <c r="E334" i="2" s="1"/>
  <c r="G333" i="2"/>
  <c r="F333" i="2"/>
  <c r="E333" i="2" s="1"/>
  <c r="G332" i="2"/>
  <c r="F332" i="2"/>
  <c r="E332" i="2" s="1"/>
  <c r="G331" i="2"/>
  <c r="F331" i="2"/>
  <c r="E331" i="2" s="1"/>
  <c r="G330" i="2"/>
  <c r="F330" i="2"/>
  <c r="E330" i="2" s="1"/>
  <c r="G329" i="2"/>
  <c r="F329" i="2"/>
  <c r="E329" i="2" s="1"/>
  <c r="G328" i="2"/>
  <c r="F328" i="2"/>
  <c r="E328" i="2" s="1"/>
  <c r="G327" i="2"/>
  <c r="F327" i="2"/>
  <c r="E327" i="2" s="1"/>
  <c r="G326" i="2"/>
  <c r="F326" i="2"/>
  <c r="E326" i="2" s="1"/>
  <c r="G325" i="2"/>
  <c r="F325" i="2"/>
  <c r="E325" i="2" s="1"/>
  <c r="G324" i="2"/>
  <c r="F324" i="2"/>
  <c r="E324" i="2" s="1"/>
  <c r="G323" i="2"/>
  <c r="F323" i="2"/>
  <c r="E323" i="2" s="1"/>
  <c r="G322" i="2"/>
  <c r="F322" i="2"/>
  <c r="G321" i="2"/>
  <c r="F321" i="2"/>
  <c r="E321" i="2" s="1"/>
  <c r="G320" i="2"/>
  <c r="F320" i="2"/>
  <c r="G319" i="2"/>
  <c r="F319" i="2"/>
  <c r="E319" i="2" s="1"/>
  <c r="G318" i="2"/>
  <c r="F318" i="2"/>
  <c r="E318" i="2" s="1"/>
  <c r="G317" i="2"/>
  <c r="F317" i="2"/>
  <c r="E317" i="2" s="1"/>
  <c r="G316" i="2"/>
  <c r="F316" i="2"/>
  <c r="G315" i="2"/>
  <c r="F315" i="2"/>
  <c r="E315" i="2" s="1"/>
  <c r="G314" i="2"/>
  <c r="F314" i="2"/>
  <c r="E314" i="2" s="1"/>
  <c r="G313" i="2"/>
  <c r="F313" i="2"/>
  <c r="E313" i="2" s="1"/>
  <c r="G312" i="2"/>
  <c r="F312" i="2"/>
  <c r="E312" i="2" s="1"/>
  <c r="G311" i="2"/>
  <c r="F311" i="2"/>
  <c r="E311" i="2" s="1"/>
  <c r="G310" i="2"/>
  <c r="F310" i="2"/>
  <c r="E310" i="2" s="1"/>
  <c r="G309" i="2"/>
  <c r="F309" i="2"/>
  <c r="E309" i="2" s="1"/>
  <c r="G308" i="2"/>
  <c r="F308" i="2"/>
  <c r="E308" i="2" s="1"/>
  <c r="G307" i="2"/>
  <c r="F307" i="2"/>
  <c r="E307" i="2" s="1"/>
  <c r="G306" i="2"/>
  <c r="F306" i="2"/>
  <c r="E306" i="2" s="1"/>
  <c r="G305" i="2"/>
  <c r="F305" i="2"/>
  <c r="E305" i="2" s="1"/>
  <c r="G304" i="2"/>
  <c r="F304" i="2"/>
  <c r="G303" i="2"/>
  <c r="F303" i="2"/>
  <c r="E303" i="2" s="1"/>
  <c r="G302" i="2"/>
  <c r="F302" i="2"/>
  <c r="E302" i="2" s="1"/>
  <c r="G301" i="2"/>
  <c r="F301" i="2"/>
  <c r="E301" i="2" s="1"/>
  <c r="G300" i="2"/>
  <c r="F300" i="2"/>
  <c r="E300" i="2" s="1"/>
  <c r="G299" i="2"/>
  <c r="F299" i="2"/>
  <c r="E299" i="2" s="1"/>
  <c r="G298" i="2"/>
  <c r="F298" i="2"/>
  <c r="E298" i="2" s="1"/>
  <c r="G297" i="2"/>
  <c r="F297" i="2"/>
  <c r="E297" i="2" s="1"/>
  <c r="G296" i="2"/>
  <c r="F296" i="2"/>
  <c r="E296" i="2" s="1"/>
  <c r="G295" i="2"/>
  <c r="F295" i="2"/>
  <c r="E295" i="2" s="1"/>
  <c r="G294" i="2"/>
  <c r="F294" i="2"/>
  <c r="E294" i="2" s="1"/>
  <c r="G293" i="2"/>
  <c r="F293" i="2"/>
  <c r="E293" i="2" s="1"/>
  <c r="G292" i="2"/>
  <c r="F292" i="2"/>
  <c r="E292" i="2" s="1"/>
  <c r="G291" i="2"/>
  <c r="F291" i="2"/>
  <c r="E291" i="2" s="1"/>
  <c r="G290" i="2"/>
  <c r="F290" i="2"/>
  <c r="E290" i="2" s="1"/>
  <c r="G289" i="2"/>
  <c r="F289" i="2"/>
  <c r="E289" i="2" s="1"/>
  <c r="G288" i="2"/>
  <c r="F288" i="2"/>
  <c r="E288" i="2" s="1"/>
  <c r="G287" i="2"/>
  <c r="F287" i="2"/>
  <c r="E287" i="2" s="1"/>
  <c r="G286" i="2"/>
  <c r="F286" i="2"/>
  <c r="E286" i="2" s="1"/>
  <c r="G285" i="2"/>
  <c r="F285" i="2"/>
  <c r="E285" i="2" s="1"/>
  <c r="G284" i="2"/>
  <c r="F284" i="2"/>
  <c r="E284" i="2" s="1"/>
  <c r="G283" i="2"/>
  <c r="F283" i="2"/>
  <c r="E283" i="2" s="1"/>
  <c r="G282" i="2"/>
  <c r="F282" i="2"/>
  <c r="E282" i="2" s="1"/>
  <c r="G281" i="2"/>
  <c r="F281" i="2"/>
  <c r="E281" i="2" s="1"/>
  <c r="G280" i="2"/>
  <c r="F280" i="2"/>
  <c r="G279" i="2"/>
  <c r="F279" i="2"/>
  <c r="E279" i="2" s="1"/>
  <c r="G278" i="2"/>
  <c r="F278" i="2"/>
  <c r="E278" i="2" s="1"/>
  <c r="G277" i="2"/>
  <c r="F277" i="2"/>
  <c r="E277" i="2" s="1"/>
  <c r="G276" i="2"/>
  <c r="F276" i="2"/>
  <c r="E276" i="2" s="1"/>
  <c r="G275" i="2"/>
  <c r="F275" i="2"/>
  <c r="E275" i="2" s="1"/>
  <c r="G274" i="2"/>
  <c r="F274" i="2"/>
  <c r="E274" i="2" s="1"/>
  <c r="G273" i="2"/>
  <c r="F273" i="2"/>
  <c r="E273" i="2" s="1"/>
  <c r="G272" i="2"/>
  <c r="F272" i="2"/>
  <c r="E272" i="2" s="1"/>
  <c r="G271" i="2"/>
  <c r="F271" i="2"/>
  <c r="E271" i="2" s="1"/>
  <c r="G270" i="2"/>
  <c r="F270" i="2"/>
  <c r="E270" i="2" s="1"/>
  <c r="G269" i="2"/>
  <c r="F269" i="2"/>
  <c r="G268" i="2"/>
  <c r="F268" i="2"/>
  <c r="G267" i="2"/>
  <c r="F267" i="2"/>
  <c r="E267" i="2" s="1"/>
  <c r="G266" i="2"/>
  <c r="F266" i="2"/>
  <c r="E266" i="2" s="1"/>
  <c r="G265" i="2"/>
  <c r="F265" i="2"/>
  <c r="G264" i="2"/>
  <c r="F264" i="2"/>
  <c r="E264" i="2" s="1"/>
  <c r="G263" i="2"/>
  <c r="F263" i="2"/>
  <c r="G262" i="2"/>
  <c r="F262" i="2"/>
  <c r="E262" i="2" s="1"/>
  <c r="G261" i="2"/>
  <c r="F261" i="2"/>
  <c r="E261" i="2" s="1"/>
  <c r="G260" i="2"/>
  <c r="F260" i="2"/>
  <c r="G259" i="2"/>
  <c r="F259" i="2"/>
  <c r="E259" i="2" s="1"/>
  <c r="G258" i="2"/>
  <c r="F258" i="2"/>
  <c r="G257" i="2"/>
  <c r="F257" i="2"/>
  <c r="E257" i="2" s="1"/>
  <c r="G256" i="2"/>
  <c r="F256" i="2"/>
  <c r="G255" i="2"/>
  <c r="F255" i="2"/>
  <c r="E255" i="2" s="1"/>
  <c r="G254" i="2"/>
  <c r="F254" i="2"/>
  <c r="G253" i="2"/>
  <c r="F253" i="2"/>
  <c r="E253" i="2" s="1"/>
  <c r="G252" i="2"/>
  <c r="F252" i="2"/>
  <c r="E252" i="2" s="1"/>
  <c r="G251" i="2"/>
  <c r="F251" i="2"/>
  <c r="E251" i="2" s="1"/>
  <c r="G250" i="2"/>
  <c r="F250" i="2"/>
  <c r="E250" i="2" s="1"/>
  <c r="G249" i="2"/>
  <c r="F249" i="2"/>
  <c r="E249" i="2" s="1"/>
  <c r="G248" i="2"/>
  <c r="F248" i="2"/>
  <c r="E248" i="2" s="1"/>
  <c r="G247" i="2"/>
  <c r="F247" i="2"/>
  <c r="G246" i="2"/>
  <c r="F246" i="2"/>
  <c r="E246" i="2" s="1"/>
  <c r="G245" i="2"/>
  <c r="F245" i="2"/>
  <c r="E245" i="2" s="1"/>
  <c r="G244" i="2"/>
  <c r="F244" i="2"/>
  <c r="G243" i="2"/>
  <c r="F243" i="2"/>
  <c r="E243" i="2" s="1"/>
  <c r="G242" i="2"/>
  <c r="F242" i="2"/>
  <c r="E242" i="2" s="1"/>
  <c r="G241" i="2"/>
  <c r="F241" i="2"/>
  <c r="E241" i="2" s="1"/>
  <c r="G240" i="2"/>
  <c r="F240" i="2"/>
  <c r="E240" i="2" s="1"/>
  <c r="G239" i="2"/>
  <c r="F239" i="2"/>
  <c r="E239" i="2" s="1"/>
  <c r="G238" i="2"/>
  <c r="F238" i="2"/>
  <c r="E238" i="2" s="1"/>
  <c r="G237" i="2"/>
  <c r="F237" i="2"/>
  <c r="E237" i="2" s="1"/>
  <c r="G236" i="2"/>
  <c r="F236" i="2"/>
  <c r="E236" i="2" s="1"/>
  <c r="G235" i="2"/>
  <c r="F235" i="2"/>
  <c r="E235" i="2" s="1"/>
  <c r="G234" i="2"/>
  <c r="F234" i="2"/>
  <c r="E234" i="2" s="1"/>
  <c r="G233" i="2"/>
  <c r="F233" i="2"/>
  <c r="E233" i="2" s="1"/>
  <c r="G232" i="2"/>
  <c r="F232" i="2"/>
  <c r="E232" i="2" s="1"/>
  <c r="G231" i="2"/>
  <c r="F231" i="2"/>
  <c r="E231" i="2" s="1"/>
  <c r="G230" i="2"/>
  <c r="F230" i="2"/>
  <c r="E230" i="2" s="1"/>
  <c r="G229" i="2"/>
  <c r="F229" i="2"/>
  <c r="E229" i="2" s="1"/>
  <c r="G228" i="2"/>
  <c r="F228" i="2"/>
  <c r="E228" i="2" s="1"/>
  <c r="G227" i="2"/>
  <c r="F227" i="2"/>
  <c r="E227" i="2" s="1"/>
  <c r="G226" i="2"/>
  <c r="F226" i="2"/>
  <c r="E226" i="2" s="1"/>
  <c r="G225" i="2"/>
  <c r="F225" i="2"/>
  <c r="E225" i="2" s="1"/>
  <c r="G224" i="2"/>
  <c r="F224" i="2"/>
  <c r="E224" i="2" s="1"/>
  <c r="G223" i="2"/>
  <c r="F223" i="2"/>
  <c r="E223" i="2" s="1"/>
  <c r="G222" i="2"/>
  <c r="F222" i="2"/>
  <c r="E222" i="2" s="1"/>
  <c r="G221" i="2"/>
  <c r="F221" i="2"/>
  <c r="E221" i="2" s="1"/>
  <c r="G220" i="2"/>
  <c r="F220" i="2"/>
  <c r="E220" i="2" s="1"/>
  <c r="G219" i="2"/>
  <c r="F219" i="2"/>
  <c r="E219" i="2" s="1"/>
  <c r="G218" i="2"/>
  <c r="F218" i="2"/>
  <c r="E218" i="2" s="1"/>
  <c r="G217" i="2"/>
  <c r="F217" i="2"/>
  <c r="E217" i="2" s="1"/>
  <c r="G216" i="2"/>
  <c r="F216" i="2"/>
  <c r="E216" i="2" s="1"/>
  <c r="G215" i="2"/>
  <c r="F215" i="2"/>
  <c r="E215" i="2" s="1"/>
  <c r="G214" i="2"/>
  <c r="F214" i="2"/>
  <c r="E214" i="2" s="1"/>
  <c r="G213" i="2"/>
  <c r="F213" i="2"/>
  <c r="E213" i="2" s="1"/>
  <c r="G212" i="2"/>
  <c r="F212" i="2"/>
  <c r="E212" i="2" s="1"/>
  <c r="G211" i="2"/>
  <c r="F211" i="2"/>
  <c r="E211" i="2" s="1"/>
  <c r="G210" i="2"/>
  <c r="F210" i="2"/>
  <c r="E210" i="2" s="1"/>
  <c r="G209" i="2"/>
  <c r="F209" i="2"/>
  <c r="E209" i="2" s="1"/>
  <c r="G208" i="2"/>
  <c r="F208" i="2"/>
  <c r="E208" i="2" s="1"/>
  <c r="G207" i="2"/>
  <c r="F207" i="2"/>
  <c r="E207" i="2" s="1"/>
  <c r="G206" i="2"/>
  <c r="F206" i="2"/>
  <c r="E206" i="2" s="1"/>
  <c r="G205" i="2"/>
  <c r="F205" i="2"/>
  <c r="E205" i="2" s="1"/>
  <c r="G204" i="2"/>
  <c r="F204" i="2"/>
  <c r="E204" i="2" s="1"/>
  <c r="G203" i="2"/>
  <c r="F203" i="2"/>
  <c r="E203" i="2" s="1"/>
  <c r="G202" i="2"/>
  <c r="F202" i="2"/>
  <c r="E202" i="2" s="1"/>
  <c r="G201" i="2"/>
  <c r="F201" i="2"/>
  <c r="E201" i="2" s="1"/>
  <c r="G200" i="2"/>
  <c r="F200" i="2"/>
  <c r="E200" i="2" s="1"/>
  <c r="G199" i="2"/>
  <c r="F199" i="2"/>
  <c r="E199" i="2" s="1"/>
  <c r="G198" i="2"/>
  <c r="F198" i="2"/>
  <c r="E198" i="2" s="1"/>
  <c r="G197" i="2"/>
  <c r="F197" i="2"/>
  <c r="E197" i="2" s="1"/>
  <c r="G196" i="2"/>
  <c r="F196" i="2"/>
  <c r="E196" i="2" s="1"/>
  <c r="G195" i="2"/>
  <c r="F195" i="2"/>
  <c r="E195" i="2" s="1"/>
  <c r="G194" i="2"/>
  <c r="F194" i="2"/>
  <c r="E194" i="2" s="1"/>
  <c r="G193" i="2"/>
  <c r="F193" i="2"/>
  <c r="G192" i="2"/>
  <c r="F192" i="2"/>
  <c r="E192" i="2" s="1"/>
  <c r="G191" i="2"/>
  <c r="F191" i="2"/>
  <c r="E191" i="2" s="1"/>
  <c r="G190" i="2"/>
  <c r="F190" i="2"/>
  <c r="E190" i="2" s="1"/>
  <c r="G189" i="2"/>
  <c r="F189" i="2"/>
  <c r="E189" i="2" s="1"/>
  <c r="G188" i="2"/>
  <c r="F188" i="2"/>
  <c r="E188" i="2" s="1"/>
  <c r="G187" i="2"/>
  <c r="F187" i="2"/>
  <c r="E187" i="2" s="1"/>
  <c r="G186" i="2"/>
  <c r="F186" i="2"/>
  <c r="E186" i="2" s="1"/>
  <c r="G185" i="2"/>
  <c r="F185" i="2"/>
  <c r="E185" i="2" s="1"/>
  <c r="G184" i="2"/>
  <c r="F184" i="2"/>
  <c r="E184" i="2" s="1"/>
  <c r="G183" i="2"/>
  <c r="F183" i="2"/>
  <c r="E183" i="2" s="1"/>
  <c r="G182" i="2"/>
  <c r="F182" i="2"/>
  <c r="E182" i="2" s="1"/>
  <c r="G181" i="2"/>
  <c r="F181" i="2"/>
  <c r="E181" i="2" s="1"/>
  <c r="G180" i="2"/>
  <c r="F180" i="2"/>
  <c r="E180" i="2" s="1"/>
  <c r="G179" i="2"/>
  <c r="F179" i="2"/>
  <c r="E179" i="2" s="1"/>
  <c r="G178" i="2"/>
  <c r="F178" i="2"/>
  <c r="E178" i="2" s="1"/>
  <c r="G177" i="2"/>
  <c r="F177" i="2"/>
  <c r="E177" i="2" s="1"/>
  <c r="G176" i="2"/>
  <c r="F176" i="2"/>
  <c r="E176" i="2" s="1"/>
  <c r="G175" i="2"/>
  <c r="F175" i="2"/>
  <c r="E175" i="2" s="1"/>
  <c r="G174" i="2"/>
  <c r="F174" i="2"/>
  <c r="E174" i="2" s="1"/>
  <c r="G173" i="2"/>
  <c r="F173" i="2"/>
  <c r="E173" i="2" s="1"/>
  <c r="G172" i="2"/>
  <c r="F172" i="2"/>
  <c r="E172" i="2" s="1"/>
  <c r="G171" i="2"/>
  <c r="F171" i="2"/>
  <c r="E171" i="2" s="1"/>
  <c r="G170" i="2"/>
  <c r="F170" i="2"/>
  <c r="E170" i="2" s="1"/>
  <c r="G169" i="2"/>
  <c r="F169" i="2"/>
  <c r="E169" i="2" s="1"/>
  <c r="G168" i="2"/>
  <c r="F168" i="2"/>
  <c r="E168" i="2" s="1"/>
  <c r="G167" i="2"/>
  <c r="F167" i="2"/>
  <c r="E167" i="2" s="1"/>
  <c r="G166" i="2"/>
  <c r="F166" i="2"/>
  <c r="E166" i="2" s="1"/>
  <c r="G165" i="2"/>
  <c r="F165" i="2"/>
  <c r="E165" i="2" s="1"/>
  <c r="G164" i="2"/>
  <c r="F164" i="2"/>
  <c r="E164" i="2" s="1"/>
  <c r="G163" i="2"/>
  <c r="F163" i="2"/>
  <c r="E163" i="2" s="1"/>
  <c r="G162" i="2"/>
  <c r="F162" i="2"/>
  <c r="E162" i="2" s="1"/>
  <c r="G161" i="2"/>
  <c r="F161" i="2"/>
  <c r="E161" i="2" s="1"/>
  <c r="G160" i="2"/>
  <c r="F160" i="2"/>
  <c r="E160" i="2" s="1"/>
  <c r="G159" i="2"/>
  <c r="F159" i="2"/>
  <c r="E159" i="2" s="1"/>
  <c r="G158" i="2"/>
  <c r="F158" i="2"/>
  <c r="E158" i="2" s="1"/>
  <c r="G157" i="2"/>
  <c r="F157" i="2"/>
  <c r="E157" i="2" s="1"/>
  <c r="G156" i="2"/>
  <c r="F156" i="2"/>
  <c r="E156" i="2" s="1"/>
  <c r="G155" i="2"/>
  <c r="F155" i="2"/>
  <c r="E155" i="2" s="1"/>
  <c r="G154" i="2"/>
  <c r="F154" i="2"/>
  <c r="E154" i="2" s="1"/>
  <c r="G153" i="2"/>
  <c r="F153" i="2"/>
  <c r="E153" i="2" s="1"/>
  <c r="G152" i="2"/>
  <c r="F152" i="2"/>
  <c r="E152" i="2" s="1"/>
  <c r="G151" i="2"/>
  <c r="F151" i="2"/>
  <c r="E151" i="2" s="1"/>
  <c r="G150" i="2"/>
  <c r="F150" i="2"/>
  <c r="E150" i="2" s="1"/>
  <c r="G149" i="2"/>
  <c r="F149" i="2"/>
  <c r="E149" i="2" s="1"/>
  <c r="G148" i="2"/>
  <c r="F148" i="2"/>
  <c r="E148" i="2" s="1"/>
  <c r="G147" i="2"/>
  <c r="F147" i="2"/>
  <c r="E147" i="2" s="1"/>
  <c r="G146" i="2"/>
  <c r="F146" i="2"/>
  <c r="E146" i="2" s="1"/>
  <c r="G145" i="2"/>
  <c r="F145" i="2"/>
  <c r="E145" i="2" s="1"/>
  <c r="G144" i="2"/>
  <c r="F144" i="2"/>
  <c r="E144" i="2" s="1"/>
  <c r="G143" i="2"/>
  <c r="F143" i="2"/>
  <c r="E143" i="2" s="1"/>
  <c r="G142" i="2"/>
  <c r="F142" i="2"/>
  <c r="E142" i="2" s="1"/>
  <c r="G141" i="2"/>
  <c r="F141" i="2"/>
  <c r="E141" i="2" s="1"/>
  <c r="G140" i="2"/>
  <c r="F140" i="2"/>
  <c r="E140" i="2" s="1"/>
  <c r="G139" i="2"/>
  <c r="F139" i="2"/>
  <c r="E139" i="2" s="1"/>
  <c r="G138" i="2"/>
  <c r="F138" i="2"/>
  <c r="E138" i="2" s="1"/>
  <c r="G137" i="2"/>
  <c r="F137" i="2"/>
  <c r="E137" i="2" s="1"/>
  <c r="G136" i="2"/>
  <c r="F136" i="2"/>
  <c r="E136" i="2" s="1"/>
  <c r="G135" i="2"/>
  <c r="F135" i="2"/>
  <c r="E135" i="2" s="1"/>
  <c r="G134" i="2"/>
  <c r="F134" i="2"/>
  <c r="E134" i="2" s="1"/>
  <c r="G133" i="2"/>
  <c r="F133" i="2"/>
  <c r="E133" i="2" s="1"/>
  <c r="G132" i="2"/>
  <c r="F132" i="2"/>
  <c r="E132" i="2" s="1"/>
  <c r="G131" i="2"/>
  <c r="F131" i="2"/>
  <c r="E131" i="2" s="1"/>
  <c r="G130" i="2"/>
  <c r="F130" i="2"/>
  <c r="E130" i="2" s="1"/>
  <c r="G129" i="2"/>
  <c r="F129" i="2"/>
  <c r="G128" i="2"/>
  <c r="F128" i="2"/>
  <c r="E128" i="2" s="1"/>
  <c r="G127" i="2"/>
  <c r="F127" i="2"/>
  <c r="E127" i="2" s="1"/>
  <c r="G126" i="2"/>
  <c r="F126" i="2"/>
  <c r="E126" i="2" s="1"/>
  <c r="G125" i="2"/>
  <c r="F125" i="2"/>
  <c r="E125" i="2" s="1"/>
  <c r="G124" i="2"/>
  <c r="F124" i="2"/>
  <c r="E124" i="2" s="1"/>
  <c r="G123" i="2"/>
  <c r="F123" i="2"/>
  <c r="E123" i="2" s="1"/>
  <c r="G122" i="2"/>
  <c r="F122" i="2"/>
  <c r="E122" i="2" s="1"/>
  <c r="G121" i="2"/>
  <c r="F121" i="2"/>
  <c r="E121" i="2" s="1"/>
  <c r="G120" i="2"/>
  <c r="F120" i="2"/>
  <c r="E120" i="2" s="1"/>
  <c r="G119" i="2"/>
  <c r="F119" i="2"/>
  <c r="E119" i="2" s="1"/>
  <c r="G118" i="2"/>
  <c r="F118" i="2"/>
  <c r="E118" i="2" s="1"/>
  <c r="G117" i="2"/>
  <c r="F117" i="2"/>
  <c r="E117" i="2" s="1"/>
  <c r="G116" i="2"/>
  <c r="F116" i="2"/>
  <c r="E116" i="2" s="1"/>
  <c r="G115" i="2"/>
  <c r="F115" i="2"/>
  <c r="E115" i="2" s="1"/>
  <c r="G114" i="2"/>
  <c r="F114" i="2"/>
  <c r="E114" i="2" s="1"/>
  <c r="G113" i="2"/>
  <c r="F113" i="2"/>
  <c r="E113" i="2" s="1"/>
  <c r="G112" i="2"/>
  <c r="F112" i="2"/>
  <c r="E112" i="2" s="1"/>
  <c r="G111" i="2"/>
  <c r="F111" i="2"/>
  <c r="E111" i="2" s="1"/>
  <c r="G110" i="2"/>
  <c r="F110" i="2"/>
  <c r="E110" i="2" s="1"/>
  <c r="G109" i="2"/>
  <c r="F109" i="2"/>
  <c r="E109" i="2" s="1"/>
  <c r="G108" i="2"/>
  <c r="F108" i="2"/>
  <c r="E108" i="2" s="1"/>
  <c r="G107" i="2"/>
  <c r="F107" i="2"/>
  <c r="E107" i="2" s="1"/>
  <c r="G106" i="2"/>
  <c r="F106" i="2"/>
  <c r="E106" i="2" s="1"/>
  <c r="G105" i="2"/>
  <c r="F105" i="2"/>
  <c r="E105" i="2" s="1"/>
  <c r="G104" i="2"/>
  <c r="F104" i="2"/>
  <c r="E104" i="2" s="1"/>
  <c r="G103" i="2"/>
  <c r="F103" i="2"/>
  <c r="E103" i="2" s="1"/>
  <c r="G102" i="2"/>
  <c r="F102" i="2"/>
  <c r="E102" i="2" s="1"/>
  <c r="G101" i="2"/>
  <c r="F101" i="2"/>
  <c r="E101" i="2" s="1"/>
  <c r="G100" i="2"/>
  <c r="F100" i="2"/>
  <c r="E100" i="2" s="1"/>
  <c r="G99" i="2"/>
  <c r="F99" i="2"/>
  <c r="E99" i="2" s="1"/>
  <c r="G98" i="2"/>
  <c r="F98" i="2"/>
  <c r="E98" i="2" s="1"/>
  <c r="G97" i="2"/>
  <c r="F97" i="2"/>
  <c r="E97" i="2" s="1"/>
  <c r="G96" i="2"/>
  <c r="F96" i="2"/>
  <c r="E96" i="2" s="1"/>
  <c r="G95" i="2"/>
  <c r="F95" i="2"/>
  <c r="E95" i="2" s="1"/>
  <c r="G94" i="2"/>
  <c r="F94" i="2"/>
  <c r="E94" i="2" s="1"/>
  <c r="G93" i="2"/>
  <c r="F93" i="2"/>
  <c r="E93" i="2" s="1"/>
  <c r="G92" i="2"/>
  <c r="F92" i="2"/>
  <c r="E92" i="2" s="1"/>
  <c r="G91" i="2"/>
  <c r="F91" i="2"/>
  <c r="E91" i="2" s="1"/>
  <c r="G90" i="2"/>
  <c r="F90" i="2"/>
  <c r="E90" i="2" s="1"/>
  <c r="G89" i="2"/>
  <c r="F89" i="2"/>
  <c r="E89" i="2" s="1"/>
  <c r="G88" i="2"/>
  <c r="F88" i="2"/>
  <c r="E88" i="2" s="1"/>
  <c r="G87" i="2"/>
  <c r="F87" i="2"/>
  <c r="E87" i="2" s="1"/>
  <c r="G86" i="2"/>
  <c r="F86" i="2"/>
  <c r="E86" i="2" s="1"/>
  <c r="G85" i="2"/>
  <c r="F85" i="2"/>
  <c r="E85" i="2" s="1"/>
  <c r="G84" i="2"/>
  <c r="F84" i="2"/>
  <c r="E84" i="2" s="1"/>
  <c r="G83" i="2"/>
  <c r="F83" i="2"/>
  <c r="E83" i="2" s="1"/>
  <c r="G82" i="2"/>
  <c r="F82" i="2"/>
  <c r="E82" i="2" s="1"/>
  <c r="G81" i="2"/>
  <c r="F81" i="2"/>
  <c r="E81" i="2" s="1"/>
  <c r="G80" i="2"/>
  <c r="F80" i="2"/>
  <c r="G79" i="2"/>
  <c r="F79" i="2"/>
  <c r="E79" i="2" s="1"/>
  <c r="G78" i="2"/>
  <c r="F78" i="2"/>
  <c r="G77" i="2"/>
  <c r="F77" i="2"/>
  <c r="G76" i="2"/>
  <c r="F76" i="2"/>
  <c r="E76" i="2" s="1"/>
  <c r="G75" i="2"/>
  <c r="F75" i="2"/>
  <c r="E75" i="2" s="1"/>
  <c r="G74" i="2"/>
  <c r="F74" i="2"/>
  <c r="E74" i="2" s="1"/>
  <c r="G73" i="2"/>
  <c r="F73" i="2"/>
  <c r="E73" i="2" s="1"/>
  <c r="G72" i="2"/>
  <c r="F72" i="2"/>
  <c r="E72" i="2" s="1"/>
  <c r="G71" i="2"/>
  <c r="F71" i="2"/>
  <c r="E71" i="2" s="1"/>
  <c r="G70" i="2"/>
  <c r="F70" i="2"/>
  <c r="G69" i="2"/>
  <c r="F69" i="2"/>
  <c r="G68" i="2"/>
  <c r="F68" i="2"/>
  <c r="E68" i="2" s="1"/>
  <c r="G67" i="2"/>
  <c r="F67" i="2"/>
  <c r="E67" i="2" s="1"/>
  <c r="G66" i="2"/>
  <c r="F66" i="2"/>
  <c r="G65" i="2"/>
  <c r="F65" i="2"/>
  <c r="G64" i="2"/>
  <c r="F64" i="2"/>
  <c r="E64" i="2" s="1"/>
  <c r="G63" i="2"/>
  <c r="F63" i="2"/>
  <c r="E63" i="2" s="1"/>
  <c r="G62" i="2"/>
  <c r="F62" i="2"/>
  <c r="E62" i="2" s="1"/>
  <c r="G61" i="2"/>
  <c r="F61" i="2"/>
  <c r="E61" i="2" s="1"/>
  <c r="G60" i="2"/>
  <c r="F60" i="2"/>
  <c r="G59" i="2"/>
  <c r="F59" i="2"/>
  <c r="E59" i="2" s="1"/>
  <c r="G58" i="2"/>
  <c r="F58" i="2"/>
  <c r="E58" i="2" s="1"/>
  <c r="G57" i="2"/>
  <c r="F57" i="2"/>
  <c r="E57" i="2" s="1"/>
  <c r="G56" i="2"/>
  <c r="F56" i="2"/>
  <c r="E56" i="2" s="1"/>
  <c r="G55" i="2"/>
  <c r="F55" i="2"/>
  <c r="E55" i="2" s="1"/>
  <c r="G54" i="2"/>
  <c r="F54" i="2"/>
  <c r="E54" i="2" s="1"/>
  <c r="G53" i="2"/>
  <c r="F53" i="2"/>
  <c r="E53" i="2" s="1"/>
  <c r="G52" i="2"/>
  <c r="F52" i="2"/>
  <c r="E52" i="2" s="1"/>
  <c r="G51" i="2"/>
  <c r="F51" i="2"/>
  <c r="E51" i="2" s="1"/>
  <c r="G50" i="2"/>
  <c r="F50" i="2"/>
  <c r="E50" i="2" s="1"/>
  <c r="G49" i="2"/>
  <c r="F49" i="2"/>
  <c r="E49" i="2" s="1"/>
  <c r="G48" i="2"/>
  <c r="F48" i="2"/>
  <c r="E48" i="2" s="1"/>
  <c r="G47" i="2"/>
  <c r="F47" i="2"/>
  <c r="E47" i="2" s="1"/>
  <c r="G46" i="2"/>
  <c r="F46" i="2"/>
  <c r="E46" i="2" s="1"/>
  <c r="G45" i="2"/>
  <c r="F45" i="2"/>
  <c r="E45" i="2" s="1"/>
  <c r="G44" i="2"/>
  <c r="F44" i="2"/>
  <c r="E44" i="2" s="1"/>
  <c r="G43" i="2"/>
  <c r="F43" i="2"/>
  <c r="E43" i="2" s="1"/>
  <c r="G42" i="2"/>
  <c r="F42" i="2"/>
  <c r="E42" i="2" s="1"/>
  <c r="G41" i="2"/>
  <c r="F41" i="2"/>
  <c r="E41" i="2" s="1"/>
  <c r="G40" i="2"/>
  <c r="F40" i="2"/>
  <c r="E40" i="2" s="1"/>
  <c r="G39" i="2"/>
  <c r="F39" i="2"/>
  <c r="E39" i="2" s="1"/>
  <c r="G38" i="2"/>
  <c r="F38" i="2"/>
  <c r="E38" i="2" s="1"/>
  <c r="G37" i="2"/>
  <c r="F37" i="2"/>
  <c r="E37" i="2" s="1"/>
  <c r="G36" i="2"/>
  <c r="F36" i="2"/>
  <c r="E36" i="2" s="1"/>
  <c r="G35" i="2"/>
  <c r="F35" i="2"/>
  <c r="E35" i="2" s="1"/>
  <c r="G34" i="2"/>
  <c r="F34" i="2"/>
  <c r="E34" i="2" s="1"/>
  <c r="G33" i="2"/>
  <c r="F33" i="2"/>
  <c r="E33" i="2" s="1"/>
  <c r="G32" i="2"/>
  <c r="F32" i="2"/>
  <c r="E32" i="2" s="1"/>
  <c r="G31" i="2"/>
  <c r="F31" i="2"/>
  <c r="E31" i="2" s="1"/>
  <c r="G30" i="2"/>
  <c r="F30" i="2"/>
  <c r="E30" i="2" s="1"/>
  <c r="G29" i="2"/>
  <c r="F29" i="2"/>
  <c r="E29" i="2" s="1"/>
  <c r="G28" i="2"/>
  <c r="F28" i="2"/>
  <c r="E28" i="2" s="1"/>
  <c r="G27" i="2"/>
  <c r="F27" i="2"/>
  <c r="E27" i="2" s="1"/>
  <c r="G26" i="2"/>
  <c r="F26" i="2"/>
  <c r="E26" i="2" s="1"/>
  <c r="G25" i="2"/>
  <c r="F25" i="2"/>
  <c r="E25" i="2" s="1"/>
  <c r="G24" i="2"/>
  <c r="F24" i="2"/>
  <c r="E24" i="2" s="1"/>
  <c r="G23" i="2"/>
  <c r="F23" i="2"/>
  <c r="E23" i="2" s="1"/>
  <c r="G22" i="2"/>
  <c r="F22" i="2"/>
  <c r="E22" i="2" s="1"/>
  <c r="G21" i="2"/>
  <c r="F21" i="2"/>
  <c r="E21" i="2" s="1"/>
  <c r="G20" i="2"/>
  <c r="F20" i="2"/>
  <c r="E20" i="2" s="1"/>
  <c r="G19" i="2"/>
  <c r="F19" i="2"/>
  <c r="E19" i="2" s="1"/>
  <c r="G18" i="2"/>
  <c r="F18" i="2"/>
  <c r="E18" i="2" s="1"/>
  <c r="G17" i="2"/>
  <c r="F17" i="2"/>
  <c r="E17" i="2" s="1"/>
  <c r="G16" i="2"/>
  <c r="F16" i="2"/>
  <c r="E16" i="2" s="1"/>
  <c r="G15" i="2"/>
  <c r="F15" i="2"/>
  <c r="E15" i="2" s="1"/>
  <c r="G14" i="2"/>
  <c r="F14" i="2"/>
  <c r="E14" i="2" s="1"/>
  <c r="G13" i="2"/>
  <c r="F13" i="2"/>
  <c r="E13" i="2" s="1"/>
  <c r="G12" i="2"/>
  <c r="F12" i="2"/>
  <c r="E12" i="2" s="1"/>
  <c r="G11" i="2"/>
  <c r="F11" i="2"/>
  <c r="E11" i="2" s="1"/>
  <c r="G10" i="2"/>
  <c r="F10" i="2"/>
  <c r="E10" i="2" s="1"/>
  <c r="G9" i="2"/>
  <c r="F9" i="2"/>
  <c r="E9" i="2" s="1"/>
  <c r="G8" i="2"/>
  <c r="F8" i="2"/>
  <c r="E8" i="2" s="1"/>
  <c r="G7" i="2"/>
  <c r="F7" i="2"/>
  <c r="E7" i="2" s="1"/>
  <c r="G6" i="2"/>
  <c r="F6" i="2"/>
  <c r="E6" i="2" s="1"/>
  <c r="G5" i="2"/>
  <c r="F5" i="2"/>
  <c r="E5" i="2" s="1"/>
  <c r="G4" i="2"/>
  <c r="F4" i="2"/>
  <c r="E4" i="2" s="1"/>
  <c r="F3" i="2"/>
  <c r="E3" i="2" s="1"/>
  <c r="G3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E70" i="2" l="1"/>
  <c r="E78" i="2"/>
  <c r="E254" i="2"/>
  <c r="E358" i="2"/>
  <c r="E60" i="2"/>
  <c r="E80" i="2"/>
  <c r="E244" i="2"/>
  <c r="E256" i="2"/>
  <c r="E260" i="2"/>
  <c r="E268" i="2"/>
  <c r="E280" i="2"/>
  <c r="E304" i="2"/>
  <c r="E316" i="2"/>
  <c r="E320" i="2"/>
  <c r="E344" i="2"/>
  <c r="E352" i="2"/>
  <c r="E364" i="2"/>
  <c r="E420" i="2"/>
  <c r="E468" i="2"/>
  <c r="E476" i="2"/>
  <c r="E496" i="2"/>
  <c r="E504" i="2"/>
  <c r="E552" i="2"/>
  <c r="E556" i="2"/>
  <c r="E560" i="2"/>
  <c r="E568" i="2"/>
  <c r="E596" i="2"/>
  <c r="E608" i="2"/>
  <c r="E612" i="2"/>
  <c r="E676" i="2"/>
  <c r="E696" i="2"/>
  <c r="E708" i="2"/>
  <c r="E736" i="2"/>
  <c r="E784" i="2"/>
  <c r="E800" i="2"/>
  <c r="E816" i="2"/>
  <c r="E852" i="2"/>
  <c r="E860" i="2"/>
  <c r="E868" i="2"/>
  <c r="E1088" i="2"/>
  <c r="E1120" i="2"/>
  <c r="E1220" i="2"/>
  <c r="E1332" i="2"/>
  <c r="E1432" i="2"/>
  <c r="E1492" i="2"/>
  <c r="E1500" i="2"/>
  <c r="E621" i="2"/>
  <c r="E247" i="2"/>
  <c r="E263" i="2"/>
  <c r="E343" i="2"/>
  <c r="E359" i="2"/>
  <c r="E367" i="2"/>
  <c r="E403" i="2"/>
  <c r="E419" i="2"/>
  <c r="E467" i="2"/>
  <c r="E487" i="2"/>
  <c r="E491" i="2"/>
  <c r="E495" i="2"/>
  <c r="E519" i="2"/>
  <c r="E535" i="2"/>
  <c r="E563" i="2"/>
  <c r="E583" i="2"/>
  <c r="E587" i="2"/>
  <c r="E607" i="2"/>
  <c r="E611" i="2"/>
  <c r="E675" i="2"/>
  <c r="E679" i="2"/>
  <c r="E735" i="2"/>
  <c r="E767" i="2"/>
  <c r="E783" i="2"/>
  <c r="E807" i="2"/>
  <c r="E879" i="2"/>
  <c r="E1119" i="2"/>
  <c r="E1563" i="2"/>
  <c r="E342" i="2"/>
  <c r="E1403" i="2"/>
  <c r="E1411" i="2"/>
  <c r="E1535" i="2"/>
  <c r="E1564" i="2"/>
  <c r="E65" i="2"/>
  <c r="E69" i="2"/>
  <c r="E77" i="2"/>
  <c r="E129" i="2"/>
  <c r="E193" i="2"/>
  <c r="E265" i="2"/>
  <c r="E269" i="2"/>
  <c r="E345" i="2"/>
  <c r="E353" i="2"/>
  <c r="E361" i="2"/>
  <c r="E381" i="2"/>
  <c r="E473" i="2"/>
  <c r="E497" i="2"/>
  <c r="E569" i="2"/>
  <c r="E577" i="2"/>
  <c r="E609" i="2"/>
  <c r="E613" i="2"/>
  <c r="E681" i="2"/>
  <c r="E689" i="2"/>
  <c r="E709" i="2"/>
  <c r="E761" i="2"/>
  <c r="E773" i="2"/>
  <c r="E781" i="2"/>
  <c r="E849" i="2"/>
  <c r="E873" i="2"/>
  <c r="E917" i="2"/>
  <c r="E973" i="2"/>
  <c r="E1101" i="2"/>
  <c r="E1345" i="2"/>
  <c r="E1409" i="2"/>
  <c r="E66" i="2"/>
  <c r="E258" i="2"/>
  <c r="E322" i="2"/>
  <c r="E346" i="2"/>
  <c r="E354" i="2"/>
  <c r="E362" i="2"/>
  <c r="E418" i="2"/>
  <c r="E434" i="2"/>
  <c r="E482" i="2"/>
  <c r="E490" i="2"/>
  <c r="E494" i="2"/>
  <c r="E530" i="2"/>
  <c r="E558" i="2"/>
  <c r="E566" i="2"/>
  <c r="E570" i="2"/>
  <c r="E578" i="2"/>
  <c r="E582" i="2"/>
  <c r="E594" i="2"/>
  <c r="E606" i="2"/>
  <c r="E610" i="2"/>
  <c r="E674" i="2"/>
  <c r="E754" i="2"/>
  <c r="E766" i="2"/>
  <c r="E782" i="2"/>
  <c r="E786" i="2"/>
  <c r="E810" i="2"/>
  <c r="E918" i="2"/>
  <c r="E1242" i="2"/>
  <c r="E1262" i="2"/>
  <c r="E1466" i="2"/>
  <c r="E1490" i="2"/>
  <c r="E1506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FSM\AppData\Local\Temp\2\tmp43A9.odc" keepAlive="1" name="DVH-bygsql101u GS_Elever" type="5" refreshedVersion="6" background="1">
    <dbPr connection="Provider=MSOLAP.8;Integrated Security=SSPI;Persist Security Info=True;User ID=&quot;&quot;;Initial Catalog=GS_Elever;Data Source=dvh-sql102p;Location=dvh-sql102p;MDX Compatibility=1;Safety Options=2;MDX Missing Member Mode=Error;Update Isolation Level=2" command="Elever - Excel services" commandType="1"/>
    <olapPr sendLocale="1" rowDrillCount="1000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2">
    <metadataType name="XLMDX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metadataStrings count="2">
    <s v="DVH-bygsql101u GS_Elever"/>
    <s v="{[Institution].[Afdelingstype].&amp;[Dagbehandlingstilbud og behandlingshjem],[Institution].[Afdelingstype].&amp;[Folkeskoler],[Institution].[Afdelingstype].&amp;[Kommunale internationale skoler],[Institution].[Afdelingstype].&amp;[Kommunale ungdomsskoler og ungdomskostskoler],[Institution].[Afdelingstype].&amp;[Specialskoler for børn],[Institution].[Afdelingstype].&amp;[Uddannelsesinstitutioner for unge med særlige behov]}"/>
  </metadataStrings>
  <mdxMetadata count="1">
    <mdx n="0" f="s">
      <ms ns="1" c="0"/>
    </mdx>
  </mdx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<sst xmlns="http://schemas.openxmlformats.org/spreadsheetml/2006/main" count="196167" uniqueCount="57749">
  <si>
    <t>HistorikDato</t>
  </si>
  <si>
    <t>INST_NR</t>
  </si>
  <si>
    <t>INST_NAVN_FORK</t>
  </si>
  <si>
    <t>POSTNR</t>
  </si>
  <si>
    <t>POSTDISTRIKT</t>
  </si>
  <si>
    <t>INST_NAVN</t>
  </si>
  <si>
    <t>CVR_NR</t>
  </si>
  <si>
    <t>P_NR</t>
  </si>
  <si>
    <t>INST_LEDER</t>
  </si>
  <si>
    <t>TELEFAX</t>
  </si>
  <si>
    <t>TLF_NR</t>
  </si>
  <si>
    <t>INST_ADR</t>
  </si>
  <si>
    <t>VEJKODE</t>
  </si>
  <si>
    <t>HUSNRBOGSTAV</t>
  </si>
  <si>
    <t>POSTBOKS</t>
  </si>
  <si>
    <t>ETAGE</t>
  </si>
  <si>
    <t>DOERBETEGNELSE</t>
  </si>
  <si>
    <t>AJOUR_DATO</t>
  </si>
  <si>
    <t>AJOUR_BRUGER</t>
  </si>
  <si>
    <t>ADM_KOMMUNE_NR</t>
  </si>
  <si>
    <t>ADM_KOMMUNE_NR_TEKST</t>
  </si>
  <si>
    <t>NEDLAGT_MND</t>
  </si>
  <si>
    <t>EJER_KODE</t>
  </si>
  <si>
    <t>EJER_KODE_TEKST</t>
  </si>
  <si>
    <t>MIN_KODE</t>
  </si>
  <si>
    <t>MIN_KODE_TEKST</t>
  </si>
  <si>
    <t>UNDERV_NIV</t>
  </si>
  <si>
    <t>OPRETTET_MND</t>
  </si>
  <si>
    <t>INST_TYPE_2</t>
  </si>
  <si>
    <t>inst_type_2_tekst</t>
  </si>
  <si>
    <t>INST_TYPE_3</t>
  </si>
  <si>
    <t>inst_type_3_tekst</t>
  </si>
  <si>
    <t>AKTIV_KODE</t>
  </si>
  <si>
    <t>AKTIV_KODE_TEKST</t>
  </si>
  <si>
    <t>INST_TYPE_1</t>
  </si>
  <si>
    <t>inst_type_1_tekst</t>
  </si>
  <si>
    <t>BEL_KOMMUNE</t>
  </si>
  <si>
    <t>BEL_KOMMUNE_TEKST</t>
  </si>
  <si>
    <t>FLYTTE_KODE</t>
  </si>
  <si>
    <t>FLYTTE_KODE_TEKST</t>
  </si>
  <si>
    <t>FLYTTE_INST</t>
  </si>
  <si>
    <t>HOVEDSKOLE_INST</t>
  </si>
  <si>
    <t>E_MAIL</t>
  </si>
  <si>
    <t>WEB_ADR</t>
  </si>
  <si>
    <t>ENHEDSART</t>
  </si>
  <si>
    <t>ENHEDSART_TEKST</t>
  </si>
  <si>
    <t>VEJNAVN</t>
  </si>
  <si>
    <t>LOKALITET</t>
  </si>
  <si>
    <t>STEDNAVN</t>
  </si>
  <si>
    <t>GEO_BREDDE_GRAD</t>
  </si>
  <si>
    <t>GEO_LAENGDE_GRAD</t>
  </si>
  <si>
    <t>status</t>
  </si>
  <si>
    <t>BEL_REGION</t>
  </si>
  <si>
    <t>BEL_REGION_TEKST</t>
  </si>
  <si>
    <t>3366 7038</t>
  </si>
  <si>
    <t>3366 3366</t>
  </si>
  <si>
    <t>ds</t>
  </si>
  <si>
    <t>Kommunale</t>
  </si>
  <si>
    <t>Kommuner pr. 1/1-2007</t>
  </si>
  <si>
    <t>borgerservice@kk.dk</t>
  </si>
  <si>
    <t>www.kk.dk</t>
  </si>
  <si>
    <t>Institution uden enheder</t>
  </si>
  <si>
    <t>AJO</t>
  </si>
  <si>
    <t>Region Hovedstaden</t>
  </si>
  <si>
    <t>D.Class.Leg.Sk.</t>
  </si>
  <si>
    <t>Den Classenske Legatskole</t>
  </si>
  <si>
    <t>Lars Rye Vadmand</t>
  </si>
  <si>
    <t>3313 3236</t>
  </si>
  <si>
    <t>3366 2190</t>
  </si>
  <si>
    <t>Vester Voldgade 98</t>
  </si>
  <si>
    <t>Grundskoler</t>
  </si>
  <si>
    <t>Folkeskoler</t>
  </si>
  <si>
    <t>dcl@kk.dk</t>
  </si>
  <si>
    <t>dcl.aula.dk</t>
  </si>
  <si>
    <t>Vester Voldgade</t>
  </si>
  <si>
    <t>Nansensg.Sk.</t>
  </si>
  <si>
    <t>Nansensgades Skole</t>
  </si>
  <si>
    <t>Johs. Huss</t>
  </si>
  <si>
    <t>3313 3103</t>
  </si>
  <si>
    <t>Nansensgade 46</t>
  </si>
  <si>
    <t>HRK</t>
  </si>
  <si>
    <t xml:space="preserve">Nedlagt institution </t>
  </si>
  <si>
    <t>Nansensgade</t>
  </si>
  <si>
    <t>Nyboder Sk.</t>
  </si>
  <si>
    <t>Nyboder Skole</t>
  </si>
  <si>
    <t>Jens-Ulrik Arnt</t>
  </si>
  <si>
    <t>3313 3676</t>
  </si>
  <si>
    <t>3366 4950</t>
  </si>
  <si>
    <t>nyboderskole@kk.dk</t>
  </si>
  <si>
    <t>nyboderskole.aula.dk</t>
  </si>
  <si>
    <t>Henry Pedersen</t>
  </si>
  <si>
    <t>3313 3107</t>
  </si>
  <si>
    <t>www.ringsted-privatskole.dk</t>
  </si>
  <si>
    <t>Tina-Marie Bendix Beiter</t>
  </si>
  <si>
    <t>3315 2710</t>
  </si>
  <si>
    <t>3366 1287</t>
  </si>
  <si>
    <t>soel@kk.dk</t>
  </si>
  <si>
    <t>soel.aula.dk</t>
  </si>
  <si>
    <t>H.Tavsens G.Sk.</t>
  </si>
  <si>
    <t>Hans Tavsens Gades Skole</t>
  </si>
  <si>
    <t>Aage Lundblad</t>
  </si>
  <si>
    <t>3139 5312</t>
  </si>
  <si>
    <t>Hans Tavsens Gade 4</t>
  </si>
  <si>
    <t>Hans Tavsens Gade</t>
  </si>
  <si>
    <t>John Kim Nielsen</t>
  </si>
  <si>
    <t>3539 8510</t>
  </si>
  <si>
    <t>8256 3399</t>
  </si>
  <si>
    <t>Jagtvej 34</t>
  </si>
  <si>
    <t>nps@kk.dk</t>
  </si>
  <si>
    <t>nps.aula.dk</t>
  </si>
  <si>
    <t>Jagtvej</t>
  </si>
  <si>
    <t>Kamma Cignitti</t>
  </si>
  <si>
    <t>3366 7700</t>
  </si>
  <si>
    <t>blg@kk.dk</t>
  </si>
  <si>
    <t>blg.aula.dk</t>
  </si>
  <si>
    <t>Jagtv.Sk.</t>
  </si>
  <si>
    <t>Jagtvejens Skole</t>
  </si>
  <si>
    <t>Peter Aksten</t>
  </si>
  <si>
    <t>3539 8310</t>
  </si>
  <si>
    <t>Flyttet til institutionsnummer i flyttet institution</t>
  </si>
  <si>
    <t>mail@jagtvejensskole.kk.dk</t>
  </si>
  <si>
    <t>www.jagtvejensskole.kk.dk</t>
  </si>
  <si>
    <t>Klaus Mygind</t>
  </si>
  <si>
    <t>3537 0638</t>
  </si>
  <si>
    <t>3520 0300</t>
  </si>
  <si>
    <t>mail@blg.kk.dk</t>
  </si>
  <si>
    <t>www.blg.kk.dk</t>
  </si>
  <si>
    <t>3860 0526</t>
  </si>
  <si>
    <t>3366 1830</t>
  </si>
  <si>
    <t>Svenskelejren 18</t>
  </si>
  <si>
    <t>bellahoej@kk.dk</t>
  </si>
  <si>
    <t>bellahoej.aula.dk</t>
  </si>
  <si>
    <t>Svenskelejren</t>
  </si>
  <si>
    <t>Mikkel Wiene</t>
  </si>
  <si>
    <t>3828 0236</t>
  </si>
  <si>
    <t>3366 4868</t>
  </si>
  <si>
    <t>Klintholmvej 5</t>
  </si>
  <si>
    <t>brh@kk.dk</t>
  </si>
  <si>
    <t>brh.aula.dk</t>
  </si>
  <si>
    <t>Klintholmvej</t>
  </si>
  <si>
    <t>Frederikss.Sk.</t>
  </si>
  <si>
    <t>Frederikssundsvejens Skole</t>
  </si>
  <si>
    <t>Kirsten Hansen</t>
  </si>
  <si>
    <t>3819 1934</t>
  </si>
  <si>
    <t>3832 5030</t>
  </si>
  <si>
    <t>Frederikssundsvej 77</t>
  </si>
  <si>
    <t>mail@frederikssundsvejensskole.kk.dk</t>
  </si>
  <si>
    <t>www.frederikssundsvejensskole.kk.dk</t>
  </si>
  <si>
    <t>Frederikssundsvej</t>
  </si>
  <si>
    <t>Gavlhus Sk.</t>
  </si>
  <si>
    <t>Gavlhus Skole</t>
  </si>
  <si>
    <t>Ole Gatzwiller</t>
  </si>
  <si>
    <t>3128 7606</t>
  </si>
  <si>
    <t>Gavlhusvej 2</t>
  </si>
  <si>
    <t>info@oerslev-friskole.dk</t>
  </si>
  <si>
    <t>www.oerslev-friskole.dk</t>
  </si>
  <si>
    <t>Gavlhusvej</t>
  </si>
  <si>
    <t>Kristoffer Gregersen</t>
  </si>
  <si>
    <t>3886 6031</t>
  </si>
  <si>
    <t>3366 9350</t>
  </si>
  <si>
    <t>gvs@kk.dk</t>
  </si>
  <si>
    <t>gvs.aula.dk</t>
  </si>
  <si>
    <t>3585 3272</t>
  </si>
  <si>
    <t>3585 3262</t>
  </si>
  <si>
    <t>mail@hil.kk.dk</t>
  </si>
  <si>
    <t>www.hil.kk.dk</t>
  </si>
  <si>
    <t>Husum Skole</t>
  </si>
  <si>
    <t>Kristian Mehlsen</t>
  </si>
  <si>
    <t>3828 0748</t>
  </si>
  <si>
    <t>8256 1768</t>
  </si>
  <si>
    <t>Karlslundevej 23</t>
  </si>
  <si>
    <t>JRS</t>
  </si>
  <si>
    <t>husumskole@kk.dk</t>
  </si>
  <si>
    <t>husumskole.aula.dk</t>
  </si>
  <si>
    <t>Karlslundevej</t>
  </si>
  <si>
    <t>Hyltebjerg Sk.</t>
  </si>
  <si>
    <t>Hyltebjerg Skole</t>
  </si>
  <si>
    <t>Kenneth Christoffersen</t>
  </si>
  <si>
    <t>3871 4236</t>
  </si>
  <si>
    <t>3871 4262</t>
  </si>
  <si>
    <t>Hanstholmvej 10</t>
  </si>
  <si>
    <t>mail@hyltebjergskole.kk.dk</t>
  </si>
  <si>
    <t>www.hyltebjergskole.kk.dk/</t>
  </si>
  <si>
    <t>Hanstholmvej</t>
  </si>
  <si>
    <t>Katrinedals Sk.</t>
  </si>
  <si>
    <t>Katrinedals Skole</t>
  </si>
  <si>
    <t>Rikke Schultz Pedersen</t>
  </si>
  <si>
    <t>3871 8446</t>
  </si>
  <si>
    <t>8256 2540</t>
  </si>
  <si>
    <t>katrinedal@kk.dk</t>
  </si>
  <si>
    <t>katrinedal.aula.dk</t>
  </si>
  <si>
    <t>Kirkebjerg.Sk.</t>
  </si>
  <si>
    <t>Kirkebjerg Skole</t>
  </si>
  <si>
    <t>Bjarne Oppelstrup</t>
  </si>
  <si>
    <t>3871 7289</t>
  </si>
  <si>
    <t>3366 1440</t>
  </si>
  <si>
    <t>kirkebjergskole@kk.dk</t>
  </si>
  <si>
    <t>kirkebjergskole.aula.dk</t>
  </si>
  <si>
    <t>Korsager Sk.</t>
  </si>
  <si>
    <t>Korsager Skole</t>
  </si>
  <si>
    <t>3860 2792</t>
  </si>
  <si>
    <t>3317 3970</t>
  </si>
  <si>
    <t>Grevingevej 15</t>
  </si>
  <si>
    <t>korsager@kk.dk</t>
  </si>
  <si>
    <t>korsager.aula.dk</t>
  </si>
  <si>
    <t>Peter Daniel Andersen</t>
  </si>
  <si>
    <t>3887 2290</t>
  </si>
  <si>
    <t>3366 1660</t>
  </si>
  <si>
    <t>roed@kk.dk</t>
  </si>
  <si>
    <t>roed.aula.dk</t>
  </si>
  <si>
    <t>Tingbjerg Skole</t>
  </si>
  <si>
    <t>Marco Damgaard</t>
  </si>
  <si>
    <t>3880 1265</t>
  </si>
  <si>
    <t>3366 6040</t>
  </si>
  <si>
    <t>Skolesiden 2</t>
  </si>
  <si>
    <t>tingbjergskole@kk.dk</t>
  </si>
  <si>
    <t>tingbjergskole.aula.dk</t>
  </si>
  <si>
    <t>Skolesiden</t>
  </si>
  <si>
    <t>Kaj Klint Pedersen</t>
  </si>
  <si>
    <t>3879 5865</t>
  </si>
  <si>
    <t>3871 1095</t>
  </si>
  <si>
    <t>mail@van.kk.dk</t>
  </si>
  <si>
    <t>www.van.kk.dk</t>
  </si>
  <si>
    <t>Voldparkens Sk.</t>
  </si>
  <si>
    <t>Voldparkens Skole</t>
  </si>
  <si>
    <t>Leif Gudmand Rasmussen</t>
  </si>
  <si>
    <t>3828 7790</t>
  </si>
  <si>
    <t>3828 7167</t>
  </si>
  <si>
    <t>mail@vol.kk.dk</t>
  </si>
  <si>
    <t>www.vol.kk.dk</t>
  </si>
  <si>
    <t>Bispebjerg Sk.</t>
  </si>
  <si>
    <t>Bispebjerg Skole</t>
  </si>
  <si>
    <t>Henrik Borre Larsen</t>
  </si>
  <si>
    <t>3819 2858</t>
  </si>
  <si>
    <t>3810 5421</t>
  </si>
  <si>
    <t>Frederiksborgvej 107</t>
  </si>
  <si>
    <t>mail@bispebjergskole.kk.dk</t>
  </si>
  <si>
    <t>www.bispebjergskole.kk.dk</t>
  </si>
  <si>
    <t>Frederiksborgvej</t>
  </si>
  <si>
    <t>Emdrupborg Sk.</t>
  </si>
  <si>
    <t>Emdrupborg Skole</t>
  </si>
  <si>
    <t>Jakob Dalgas Rasmussen</t>
  </si>
  <si>
    <t>3120 6668</t>
  </si>
  <si>
    <t>Emdrup Sk.</t>
  </si>
  <si>
    <t>Emdrup Skole</t>
  </si>
  <si>
    <t>Eigil Ottesen</t>
  </si>
  <si>
    <t>3120 1988</t>
  </si>
  <si>
    <t>Tagensbo</t>
  </si>
  <si>
    <t>Tagensbo Skole</t>
  </si>
  <si>
    <t>Tommy Selchau Christiansen</t>
  </si>
  <si>
    <t>3581 0590</t>
  </si>
  <si>
    <t>8256 5580</t>
  </si>
  <si>
    <t>Magistervej 4</t>
  </si>
  <si>
    <t>tgb@kk.dk</t>
  </si>
  <si>
    <t>tgb.aula.dk</t>
  </si>
  <si>
    <t>Magistervej</t>
  </si>
  <si>
    <t>Holbergsk.</t>
  </si>
  <si>
    <t>Holbergskolen</t>
  </si>
  <si>
    <t>Sune Schnack Rasmussen</t>
  </si>
  <si>
    <t>3969 2868</t>
  </si>
  <si>
    <t>3366 6400</t>
  </si>
  <si>
    <t>Frederiksborgvej 216</t>
  </si>
  <si>
    <t>holbergskolen@kk.dk</t>
  </si>
  <si>
    <t>holbergskolen.aula.dk</t>
  </si>
  <si>
    <t>Nr.Alles Sk.</t>
  </si>
  <si>
    <t>Nr.Alles Skole</t>
  </si>
  <si>
    <t>3137 0307</t>
  </si>
  <si>
    <t>Pr.Charl.G.Sk.</t>
  </si>
  <si>
    <t>Pr Charlottes Gades Skole</t>
  </si>
  <si>
    <t>Inger Bangert</t>
  </si>
  <si>
    <t>3137 1306</t>
  </si>
  <si>
    <t>Pr Charlottes Gade 42</t>
  </si>
  <si>
    <t>Pr Charlottes Gade</t>
  </si>
  <si>
    <t>Ryesg.Sk.</t>
  </si>
  <si>
    <t>Ryesgades Skole</t>
  </si>
  <si>
    <t>3138 2405</t>
  </si>
  <si>
    <t>Ryesgade 101</t>
  </si>
  <si>
    <t>Ryesgade</t>
  </si>
  <si>
    <t>3585 0346</t>
  </si>
  <si>
    <t>3366 4020</t>
  </si>
  <si>
    <t>raadmandsgadesskole@kk.dk</t>
  </si>
  <si>
    <t>rmg.aula.dk</t>
  </si>
  <si>
    <t>Guldberg skole</t>
  </si>
  <si>
    <t>Guldberg Skole</t>
  </si>
  <si>
    <t>Morten Falgaard Nielsen</t>
  </si>
  <si>
    <t>3366 4747</t>
  </si>
  <si>
    <t>guldbergskole@kk.dk</t>
  </si>
  <si>
    <t>guldbergskole.aula.dk</t>
  </si>
  <si>
    <t>Sct.Hansg.Sk.</t>
  </si>
  <si>
    <t>Skt.Hansgades Skole</t>
  </si>
  <si>
    <t>Kjeld Svanberg</t>
  </si>
  <si>
    <t>3137 0309</t>
  </si>
  <si>
    <t>Skt Hansgade 25</t>
  </si>
  <si>
    <t>Sankt Hans Gade</t>
  </si>
  <si>
    <t>Stevnsg.Sk.</t>
  </si>
  <si>
    <t>Stevnsgades Skole</t>
  </si>
  <si>
    <t>8255 4485</t>
  </si>
  <si>
    <t>8255 4480</t>
  </si>
  <si>
    <t>Stevnsgade 36-38</t>
  </si>
  <si>
    <t>mail@stv.kk.dk</t>
  </si>
  <si>
    <t>www.stv.kk.dk</t>
  </si>
  <si>
    <t>Stevnsgade</t>
  </si>
  <si>
    <t>Holsteinsg.Sk.</t>
  </si>
  <si>
    <t>Holsteinsgades Skole</t>
  </si>
  <si>
    <t>John Rasmussen</t>
  </si>
  <si>
    <t>3142 4697</t>
  </si>
  <si>
    <t>Holsteinsgade 41</t>
  </si>
  <si>
    <t>Holsteinsgade</t>
  </si>
  <si>
    <t>Randersg.Sk.</t>
  </si>
  <si>
    <t>Randersgades Skole</t>
  </si>
  <si>
    <t>Lotte la Cour Thomsen.</t>
  </si>
  <si>
    <t>3526 6609</t>
  </si>
  <si>
    <t>3366 2650</t>
  </si>
  <si>
    <t>Randersgade 38</t>
  </si>
  <si>
    <t>rgmail@buf.kk.dk</t>
  </si>
  <si>
    <t>rg.aula.dk</t>
  </si>
  <si>
    <t>Randersgade</t>
  </si>
  <si>
    <t>Rosenvangssk.</t>
  </si>
  <si>
    <t>Rosenvangskolen</t>
  </si>
  <si>
    <t>3142 6036</t>
  </si>
  <si>
    <t>Strandv.Sk.</t>
  </si>
  <si>
    <t>Strandvejsskolen</t>
  </si>
  <si>
    <t>Hanne Hansen</t>
  </si>
  <si>
    <t>3918 5738</t>
  </si>
  <si>
    <t>3366 7900</t>
  </si>
  <si>
    <t>Sionsgade 1</t>
  </si>
  <si>
    <t>strandvejsskolen@kk.dk</t>
  </si>
  <si>
    <t>strandvejsskolen.aula.dk</t>
  </si>
  <si>
    <t>Sionsgade</t>
  </si>
  <si>
    <t>Vibenshus Skole</t>
  </si>
  <si>
    <t>Christian Munch Thorsen</t>
  </si>
  <si>
    <t>3542 9034</t>
  </si>
  <si>
    <t>3366 1555</t>
  </si>
  <si>
    <t>Kertemindegade 10</t>
  </si>
  <si>
    <t>VibenshusSkole@kk.dk</t>
  </si>
  <si>
    <t>vi.aula.dk</t>
  </si>
  <si>
    <t>Kertemindegade</t>
  </si>
  <si>
    <t>Kirsten Hanne Hansen</t>
  </si>
  <si>
    <t>3542 2490</t>
  </si>
  <si>
    <t>3366 3900</t>
  </si>
  <si>
    <t>oef@kk.dk</t>
  </si>
  <si>
    <t>oef.aula.dk</t>
  </si>
  <si>
    <t>Bryggervang.Sk.</t>
  </si>
  <si>
    <t>Bryggervangens Skole</t>
  </si>
  <si>
    <t>3118 0683</t>
  </si>
  <si>
    <t>Bellmansgade 3</t>
  </si>
  <si>
    <t>Bellmansgade</t>
  </si>
  <si>
    <t>Thomas Bisgaard</t>
  </si>
  <si>
    <t>3918 4380</t>
  </si>
  <si>
    <t>8256 2580</t>
  </si>
  <si>
    <t>nfs@kk.dk</t>
  </si>
  <si>
    <t>nfs.aula.dk</t>
  </si>
  <si>
    <t>Vognmandsmk.Sk.</t>
  </si>
  <si>
    <t>Vognmandsmarkens Skole</t>
  </si>
  <si>
    <t>Jonna Jensen</t>
  </si>
  <si>
    <t>3120 0397</t>
  </si>
  <si>
    <t>Bellmansgade 5</t>
  </si>
  <si>
    <t>Christiansh.Sk.</t>
  </si>
  <si>
    <t>Christianshavns Skole</t>
  </si>
  <si>
    <t>Anders Boesen, konst.</t>
  </si>
  <si>
    <t>3254 8819</t>
  </si>
  <si>
    <t>3366 3800</t>
  </si>
  <si>
    <t>Prinsessegade 45</t>
  </si>
  <si>
    <t>chr@kk.dk</t>
  </si>
  <si>
    <t>chr.aula.dk</t>
  </si>
  <si>
    <t>Prinsessegade</t>
  </si>
  <si>
    <t>Amagerbro Sk.</t>
  </si>
  <si>
    <t>Amagerbro Skole</t>
  </si>
  <si>
    <t>Vibeke Andersen</t>
  </si>
  <si>
    <t>3154 0818</t>
  </si>
  <si>
    <t>Dyvekesk.</t>
  </si>
  <si>
    <t>Dyvekeskolen</t>
  </si>
  <si>
    <t>3255 8863</t>
  </si>
  <si>
    <t>3530 3090</t>
  </si>
  <si>
    <t>Remisevej 16</t>
  </si>
  <si>
    <t>dyvekeskolen@kk.dk</t>
  </si>
  <si>
    <t>dyveke.aula.dk</t>
  </si>
  <si>
    <t>Remisevej</t>
  </si>
  <si>
    <t>Amagerbro skole</t>
  </si>
  <si>
    <t>Jette Nedergaard</t>
  </si>
  <si>
    <t>3284 3263</t>
  </si>
  <si>
    <t>8256 1800</t>
  </si>
  <si>
    <t>spa@kk.dk</t>
  </si>
  <si>
    <t>spa.aula.dk</t>
  </si>
  <si>
    <t>Gerbrandsk.</t>
  </si>
  <si>
    <t>Gerbrandskolen</t>
  </si>
  <si>
    <t>Jesper Larsen</t>
  </si>
  <si>
    <t>3258 3385</t>
  </si>
  <si>
    <t>3366 4900</t>
  </si>
  <si>
    <t>Gerbrandsvej 9</t>
  </si>
  <si>
    <t>gerbrandskolen@kk.dk</t>
  </si>
  <si>
    <t>gerbrandskolen.aula.dk</t>
  </si>
  <si>
    <t>Gerbrandsvej</t>
  </si>
  <si>
    <t>Tobias Malmgren</t>
  </si>
  <si>
    <t>3258 1939</t>
  </si>
  <si>
    <t>3317 3518</t>
  </si>
  <si>
    <t>Hvs@kk.dk</t>
  </si>
  <si>
    <t>hvs.aula.dk</t>
  </si>
  <si>
    <t>Sk.ved Sundet</t>
  </si>
  <si>
    <t>Skolen ved Sundet</t>
  </si>
  <si>
    <t>Johnni Damgaard Pedersen</t>
  </si>
  <si>
    <t>3258 7221</t>
  </si>
  <si>
    <t>2163 6813</t>
  </si>
  <si>
    <t>Samosvej 50</t>
  </si>
  <si>
    <t>svs@kk.dk</t>
  </si>
  <si>
    <t>svs.aula.dk</t>
  </si>
  <si>
    <t>Samosvej</t>
  </si>
  <si>
    <t>Sundbyvest.Sk.</t>
  </si>
  <si>
    <t>Sundbyvester Skole</t>
  </si>
  <si>
    <t>3154 2308</t>
  </si>
  <si>
    <t>Sundholmsvej 4 C</t>
  </si>
  <si>
    <t>Sundholmsvej</t>
  </si>
  <si>
    <t>Christina Helverskov Langhoff</t>
  </si>
  <si>
    <t>3255 4777</t>
  </si>
  <si>
    <t>3366 5130</t>
  </si>
  <si>
    <t>Smyrnavej 5</t>
  </si>
  <si>
    <t>sundbyoesterskole@kk.dk</t>
  </si>
  <si>
    <t>sundbyoesterskole.aula.dk</t>
  </si>
  <si>
    <t>Smyrnavej</t>
  </si>
  <si>
    <t>Sundpark Sk.</t>
  </si>
  <si>
    <t>Sundpark Skole</t>
  </si>
  <si>
    <t>Torben Vorstrup</t>
  </si>
  <si>
    <t>3286 0123</t>
  </si>
  <si>
    <t>3286 0120</t>
  </si>
  <si>
    <t>Wittenberggade 2</t>
  </si>
  <si>
    <t>mail@sup.kk.dk</t>
  </si>
  <si>
    <t>www.sup.kk.dk</t>
  </si>
  <si>
    <t>Wittenberggade</t>
  </si>
  <si>
    <t>Aage Bundgaard Rasmussen</t>
  </si>
  <si>
    <t>3158 2162</t>
  </si>
  <si>
    <t>Lergravsp sk</t>
  </si>
  <si>
    <t>Lergravsparkens Skole</t>
  </si>
  <si>
    <t>3255 3357</t>
  </si>
  <si>
    <t>3317 5000</t>
  </si>
  <si>
    <t>lergrav@buf.kk.dk</t>
  </si>
  <si>
    <t>lps.aula.dk</t>
  </si>
  <si>
    <t>Aase Hammer</t>
  </si>
  <si>
    <t>8233 4333</t>
  </si>
  <si>
    <t>3366 4200</t>
  </si>
  <si>
    <t>Artillerivej 57</t>
  </si>
  <si>
    <t>skolenpaaislandsbrygge@buf.kk.dk</t>
  </si>
  <si>
    <t>sib.aula.dk</t>
  </si>
  <si>
    <t>Artillerivej</t>
  </si>
  <si>
    <t>Peder Lykke Sk.</t>
  </si>
  <si>
    <t>Peder Lykke Skolen</t>
  </si>
  <si>
    <t>Annika Palmelund</t>
  </si>
  <si>
    <t>3284 1595</t>
  </si>
  <si>
    <t>8256 6950</t>
  </si>
  <si>
    <t>pederlykkeskolen@kk.dk</t>
  </si>
  <si>
    <t>pederlykkeskolen.aula.dk</t>
  </si>
  <si>
    <t>Alsg.Sk.</t>
  </si>
  <si>
    <t>Alsgades Skole</t>
  </si>
  <si>
    <t>3322 3052</t>
  </si>
  <si>
    <t>Alsgade 14</t>
  </si>
  <si>
    <t>mail@alsgadesskole.kk.dk</t>
  </si>
  <si>
    <t>www.alsgades-skole.dk</t>
  </si>
  <si>
    <t>Alsgade</t>
  </si>
  <si>
    <t>Pia Grevelund</t>
  </si>
  <si>
    <t>3329 1228</t>
  </si>
  <si>
    <t>3366 5100</t>
  </si>
  <si>
    <t>Natalie Zahles Vej 9</t>
  </si>
  <si>
    <t>bav@kk.dk</t>
  </si>
  <si>
    <t>bav.aula.dk</t>
  </si>
  <si>
    <t>Natalie Zahles Vej</t>
  </si>
  <si>
    <t>Ellebjerg Sk.</t>
  </si>
  <si>
    <t>Ellebjerg Skole</t>
  </si>
  <si>
    <t>Anne Graah</t>
  </si>
  <si>
    <t>3877 3501</t>
  </si>
  <si>
    <t>3530 2450</t>
  </si>
  <si>
    <t>P. Knudsens Gade 37</t>
  </si>
  <si>
    <t>ellebjergskole@kk.dk</t>
  </si>
  <si>
    <t>ellebjergskole.aula.dk</t>
  </si>
  <si>
    <t>P. Knudsens Gade</t>
  </si>
  <si>
    <t>Tove Ditlevsen</t>
  </si>
  <si>
    <t>Tove Ditlevsens Skole</t>
  </si>
  <si>
    <t>Jeanne Jacobsen</t>
  </si>
  <si>
    <t>3321 5340</t>
  </si>
  <si>
    <t>3326 7810</t>
  </si>
  <si>
    <t>Enghave Plads 21</t>
  </si>
  <si>
    <t>tds@kk.dk</t>
  </si>
  <si>
    <t>tds.aula.dk</t>
  </si>
  <si>
    <t>Enghave Plads</t>
  </si>
  <si>
    <t>Enghavev.Sk.</t>
  </si>
  <si>
    <t>Enghavevejens Skole</t>
  </si>
  <si>
    <t>3122 4306</t>
  </si>
  <si>
    <t>Enghavevej 49</t>
  </si>
  <si>
    <t>Enghavevej</t>
  </si>
  <si>
    <t>Vivian Christensen</t>
  </si>
  <si>
    <t>3121 4310</t>
  </si>
  <si>
    <t>3355 0559</t>
  </si>
  <si>
    <t>3322 4309</t>
  </si>
  <si>
    <t>mail@mat.kk.dk</t>
  </si>
  <si>
    <t>www.mat.kk.dk</t>
  </si>
  <si>
    <t>Ny Carlsb.V.Sk.</t>
  </si>
  <si>
    <t>Ny Carlsberg Vejens Skole</t>
  </si>
  <si>
    <t>Vibeke Ramberg</t>
  </si>
  <si>
    <t>3322 6488</t>
  </si>
  <si>
    <t>3322 1801</t>
  </si>
  <si>
    <t>Ny Carlsberg Vej 35</t>
  </si>
  <si>
    <t>mail@nycarlsbergvejensskole.kk.dk</t>
  </si>
  <si>
    <t>www.ny-carlsberg-vejens-skole.dk</t>
  </si>
  <si>
    <t>Ny Carlsberg Vej</t>
  </si>
  <si>
    <t>Oehlenschlg.Sk.</t>
  </si>
  <si>
    <t>Anette Evelyn Lauge</t>
  </si>
  <si>
    <t>3322 2625</t>
  </si>
  <si>
    <t>3366 8520</t>
  </si>
  <si>
    <t>oeh@kk.dk</t>
  </si>
  <si>
    <t>oeh.aula.dk</t>
  </si>
  <si>
    <t>Hanssted Sk.</t>
  </si>
  <si>
    <t>Valby</t>
  </si>
  <si>
    <t>Hanssted Skole</t>
  </si>
  <si>
    <t>3630 1862</t>
  </si>
  <si>
    <t>8256 2560</t>
  </si>
  <si>
    <t>hanssted@kk.dk</t>
  </si>
  <si>
    <t>hanssted.aula.dk</t>
  </si>
  <si>
    <t>8232 8211</t>
  </si>
  <si>
    <t>3317 8232</t>
  </si>
  <si>
    <t>kir@kk.dk</t>
  </si>
  <si>
    <t>kir.aula.dk</t>
  </si>
  <si>
    <t>Lykkebo Sk.</t>
  </si>
  <si>
    <t>Lykkebo Skole</t>
  </si>
  <si>
    <t>3613 0028</t>
  </si>
  <si>
    <t>8256 1010</t>
  </si>
  <si>
    <t>Vigerslevvej 141</t>
  </si>
  <si>
    <t>lykkeboskole@kk.dk</t>
  </si>
  <si>
    <t>lykkeboskole.aula.dk</t>
  </si>
  <si>
    <t>Vigerslevvej</t>
  </si>
  <si>
    <t>Kai Viggo Andersen</t>
  </si>
  <si>
    <t>3146 1126</t>
  </si>
  <si>
    <t>Blommehaven 6-10</t>
  </si>
  <si>
    <t>Blommehaven</t>
  </si>
  <si>
    <t>Valby Sk.</t>
  </si>
  <si>
    <t>Valby Skole</t>
  </si>
  <si>
    <t>Lise Wenzel Andersen</t>
  </si>
  <si>
    <t>8232 4447</t>
  </si>
  <si>
    <t>8232 4444</t>
  </si>
  <si>
    <t>Ved Ovnhallen 6</t>
  </si>
  <si>
    <t>Valbyskole@kk.dk</t>
  </si>
  <si>
    <t>valbyskole.aula.dk</t>
  </si>
  <si>
    <t>Ved Ovnhallen</t>
  </si>
  <si>
    <t>Vigerslev A.Sk.</t>
  </si>
  <si>
    <t>3630 5590</t>
  </si>
  <si>
    <t>3317 4800</t>
  </si>
  <si>
    <t>vas@kk.dk</t>
  </si>
  <si>
    <t>vas.aula.dk</t>
  </si>
  <si>
    <t>3616 6270</t>
  </si>
  <si>
    <t>3317 2636</t>
  </si>
  <si>
    <t>Vibeholmen 1</t>
  </si>
  <si>
    <t>aalholmskole@kk.dk</t>
  </si>
  <si>
    <t>aalholmskole.aula.dk</t>
  </si>
  <si>
    <t>Vibeholmen</t>
  </si>
  <si>
    <t>Svanev.Pr.Sk.</t>
  </si>
  <si>
    <t>Svanevej Privatskole</t>
  </si>
  <si>
    <t>Jakob Callesen, konst.</t>
  </si>
  <si>
    <t>3584 1043</t>
  </si>
  <si>
    <t>3581 6143</t>
  </si>
  <si>
    <t>Svanevej 10</t>
  </si>
  <si>
    <t>Selvejende, private</t>
  </si>
  <si>
    <t>Friskoler og private grundskoler</t>
  </si>
  <si>
    <t>post@svanevejprivatskole.dk</t>
  </si>
  <si>
    <t>www.svanevejprivatskole.dk</t>
  </si>
  <si>
    <t>Svanevej</t>
  </si>
  <si>
    <t>Carolinesk.</t>
  </si>
  <si>
    <t>Carolineskolen</t>
  </si>
  <si>
    <t>Uri Krivaa</t>
  </si>
  <si>
    <t>3929 4520</t>
  </si>
  <si>
    <t>3929 9500</t>
  </si>
  <si>
    <t>Strandvejen 93</t>
  </si>
  <si>
    <t>carolineskolen@carolineskolen.dk</t>
  </si>
  <si>
    <t>www.carolineskolen.dk</t>
  </si>
  <si>
    <t>Strandvejen</t>
  </si>
  <si>
    <t>Christianh.Dsk.</t>
  </si>
  <si>
    <t>Mette Bitsch Johansen</t>
  </si>
  <si>
    <t>3257 9920</t>
  </si>
  <si>
    <t>3257 4553</t>
  </si>
  <si>
    <t>Dronningensgade 67</t>
  </si>
  <si>
    <t>info@cd1799.dk</t>
  </si>
  <si>
    <t>www.doettreskolen.dk</t>
  </si>
  <si>
    <t>Dronningensgade</t>
  </si>
  <si>
    <t>D.Kgl.Vajsenhus</t>
  </si>
  <si>
    <t>Det Kgl Vaisenhus Skole</t>
  </si>
  <si>
    <t>Mathias Bruun</t>
  </si>
  <si>
    <t>3314 5226</t>
  </si>
  <si>
    <t>3393 0326</t>
  </si>
  <si>
    <t>kontor@vajsenhuset.dk</t>
  </si>
  <si>
    <t>www.vajsenhuset.dk</t>
  </si>
  <si>
    <t>Inst.Sct.Joseph</t>
  </si>
  <si>
    <t>Institut Sankt Joseph</t>
  </si>
  <si>
    <t>Isabel Let Jensen</t>
  </si>
  <si>
    <t>3538 0826</t>
  </si>
  <si>
    <t>3538 4735</t>
  </si>
  <si>
    <t>ledelse@sanktjoseph.dk</t>
  </si>
  <si>
    <t>www.sanktjoseph.dk</t>
  </si>
  <si>
    <t>Skt.Ansgars Sk.</t>
  </si>
  <si>
    <t>Sankt Ansgars Skole</t>
  </si>
  <si>
    <t>3539 2760</t>
  </si>
  <si>
    <t>3539 4646</t>
  </si>
  <si>
    <t>ayoze1</t>
  </si>
  <si>
    <t>sekretaer@ansgarsskole.dk</t>
  </si>
  <si>
    <t>www.sanktansgarsskole.dk</t>
  </si>
  <si>
    <t>Krebs Sk.</t>
  </si>
  <si>
    <t>Krebs' Skole</t>
  </si>
  <si>
    <t>Mikael Fink-Jensen</t>
  </si>
  <si>
    <t>3525 3938</t>
  </si>
  <si>
    <t>3525 3939</t>
  </si>
  <si>
    <t>Stockholmsgade 5</t>
  </si>
  <si>
    <t>krebs@krebs-skole.dk</t>
  </si>
  <si>
    <t>www.krebs-skole.dk</t>
  </si>
  <si>
    <t>Stockholmsgade</t>
  </si>
  <si>
    <t>3258 5099</t>
  </si>
  <si>
    <t>3258 0535</t>
  </si>
  <si>
    <t>Otto Ruds Vej 7</t>
  </si>
  <si>
    <t>UNIC\hrk</t>
  </si>
  <si>
    <t>info@sktannaeskole.dk</t>
  </si>
  <si>
    <t>www.sanktannaeskole.dk</t>
  </si>
  <si>
    <t>Otto Ruds Vej</t>
  </si>
  <si>
    <t>Arbejdernes Fsk</t>
  </si>
  <si>
    <t>Arbejdernes Friskole</t>
  </si>
  <si>
    <t>Ella Ostermann</t>
  </si>
  <si>
    <t>3124 2802</t>
  </si>
  <si>
    <t>Viktoriagade 16 C</t>
  </si>
  <si>
    <t>Viktoriagade</t>
  </si>
  <si>
    <t>Bordings Frisk.</t>
  </si>
  <si>
    <t>Bordings Friskole</t>
  </si>
  <si>
    <t>Torsten Bo Kristensen</t>
  </si>
  <si>
    <t>3543 3180</t>
  </si>
  <si>
    <t>3538 6908</t>
  </si>
  <si>
    <t>kontor@bordings.dk</t>
  </si>
  <si>
    <t>www.bordings.dk</t>
  </si>
  <si>
    <t>D.Llsk.i Kbh.</t>
  </si>
  <si>
    <t>3860 5560</t>
  </si>
  <si>
    <t>3860 1616</t>
  </si>
  <si>
    <t>Lindholmsvej 18</t>
  </si>
  <si>
    <t>lilleskolen-kbh@lilleskolen-kbh.dk</t>
  </si>
  <si>
    <t>www.lilleskolen-kbh.dk</t>
  </si>
  <si>
    <t>Lindholmsvej</t>
  </si>
  <si>
    <t>N.Zahles Semsk.</t>
  </si>
  <si>
    <t>N. Zahles Seminarieskole</t>
  </si>
  <si>
    <t>Morten Juhlin Svendgaard</t>
  </si>
  <si>
    <t>3369 7940</t>
  </si>
  <si>
    <t>3369 7942</t>
  </si>
  <si>
    <t>vibkn1</t>
  </si>
  <si>
    <t>seminarieskolen@zahles.dk</t>
  </si>
  <si>
    <t>www.zahle.skoleporten.dk</t>
  </si>
  <si>
    <t>St.Petri Sk.</t>
  </si>
  <si>
    <t>Sankt Petri Skole</t>
  </si>
  <si>
    <t>Svenja Kuhfuss</t>
  </si>
  <si>
    <t>3314 2462</t>
  </si>
  <si>
    <t>3313 0462</t>
  </si>
  <si>
    <t>kontor@adm.sanktpetriskole.dk</t>
  </si>
  <si>
    <t>www.sanktpetriskole.dk</t>
  </si>
  <si>
    <t>Gitte Mathiasen</t>
  </si>
  <si>
    <t>3929 7114</t>
  </si>
  <si>
    <t>Sionsgade 5a</t>
  </si>
  <si>
    <t>5A</t>
  </si>
  <si>
    <t>post@osterbrolilleskole.dk</t>
  </si>
  <si>
    <t>www.oesterbrolilleskole.dk</t>
  </si>
  <si>
    <t>Filipskolen</t>
  </si>
  <si>
    <t>Hovedstadens Privatskoler, Filipskolen</t>
  </si>
  <si>
    <t>Kezia Camilla Bidstrup</t>
  </si>
  <si>
    <t>3255 2449</t>
  </si>
  <si>
    <t>3255 4711</t>
  </si>
  <si>
    <t>Amager Strandvej 124A</t>
  </si>
  <si>
    <t>124A</t>
  </si>
  <si>
    <t>post@filipskolen-kbh.dk</t>
  </si>
  <si>
    <t>www.filipskolen-kbh.dk</t>
  </si>
  <si>
    <t>Amager Strandvej</t>
  </si>
  <si>
    <t>Amager Llsk.</t>
  </si>
  <si>
    <t>Amager Lilleskole</t>
  </si>
  <si>
    <t>Sanne Wiedemann</t>
  </si>
  <si>
    <t>3159 1394</t>
  </si>
  <si>
    <t>3259 1390</t>
  </si>
  <si>
    <t>Rodosvej 47</t>
  </si>
  <si>
    <t>MSO</t>
  </si>
  <si>
    <t>info@amagerlilleskole.dk</t>
  </si>
  <si>
    <t>www.amagerlilleskole.dk</t>
  </si>
  <si>
    <t>Rodosvej</t>
  </si>
  <si>
    <t>Spec.Afd.Prs.Ch</t>
  </si>
  <si>
    <t>Heidi Hviid</t>
  </si>
  <si>
    <t>3536 1327</t>
  </si>
  <si>
    <t>3530 3130</t>
  </si>
  <si>
    <t>cha@kk.dk</t>
  </si>
  <si>
    <t>cha.aula.dk</t>
  </si>
  <si>
    <t>Frederiksgd.Sk.</t>
  </si>
  <si>
    <t>Morten Leer</t>
  </si>
  <si>
    <t>3819 3929</t>
  </si>
  <si>
    <t>3530 5650</t>
  </si>
  <si>
    <t>frg@kk.dk</t>
  </si>
  <si>
    <t>frg.aula.dk</t>
  </si>
  <si>
    <t>H. C. Mossing</t>
  </si>
  <si>
    <t>3137 0509</t>
  </si>
  <si>
    <t>Ravnsborggade 11</t>
  </si>
  <si>
    <t>Observations- og heldagsskoler</t>
  </si>
  <si>
    <t>Ravnsborggade</t>
  </si>
  <si>
    <t>Fensmarksg.Sk.</t>
  </si>
  <si>
    <t>Fensmarksgades Skole</t>
  </si>
  <si>
    <t>Poul Zeidler Wennborg</t>
  </si>
  <si>
    <t>3537 6595</t>
  </si>
  <si>
    <t>Stevnsgade 34</t>
  </si>
  <si>
    <t>Engsk.</t>
  </si>
  <si>
    <t>Engskolen</t>
  </si>
  <si>
    <t>Lonnie Skytte Bechmann</t>
  </si>
  <si>
    <t>3322 4326</t>
  </si>
  <si>
    <t>8256 2500</t>
  </si>
  <si>
    <t>Haderslevgade 6</t>
  </si>
  <si>
    <t>engskolen@kk.dk</t>
  </si>
  <si>
    <t>engskolen.aula.dk</t>
  </si>
  <si>
    <t>Haderslevgade</t>
  </si>
  <si>
    <t>Ole Suhrs G.Sk.</t>
  </si>
  <si>
    <t>Ole Suhrs Gades Skole</t>
  </si>
  <si>
    <t>Herdis Fennet</t>
  </si>
  <si>
    <t>3313 5400</t>
  </si>
  <si>
    <t>Ole Suhrsgade 10</t>
  </si>
  <si>
    <t>Ole Suhrs Gade</t>
  </si>
  <si>
    <t>Rysensteeng.Sk.</t>
  </si>
  <si>
    <t>Rysensteensgade Skole</t>
  </si>
  <si>
    <t>Sven Arnberg</t>
  </si>
  <si>
    <t>3312 6535</t>
  </si>
  <si>
    <t>Rysensteensgade 3</t>
  </si>
  <si>
    <t>Rysensteensgade</t>
  </si>
  <si>
    <t>Akademis.Realk.</t>
  </si>
  <si>
    <t>Akademiets Realkursus</t>
  </si>
  <si>
    <t>Ib Bjerring Nielsen</t>
  </si>
  <si>
    <t>3139 7575</t>
  </si>
  <si>
    <t>Blegdamsvej 60</t>
  </si>
  <si>
    <t>Selvejende, statslige</t>
  </si>
  <si>
    <t>Private grundskolekurser</t>
  </si>
  <si>
    <t>Blegdamsvej</t>
  </si>
  <si>
    <t>De Foren.Realk.</t>
  </si>
  <si>
    <t>Frederiksberg</t>
  </si>
  <si>
    <t>De Forenede Realeksamenskursus</t>
  </si>
  <si>
    <t>Erik Schlesch-Jensen</t>
  </si>
  <si>
    <t>01RY 1440</t>
  </si>
  <si>
    <t>Peter Bangsvej 71, 3.</t>
  </si>
  <si>
    <t>Peter Bangs Vej</t>
  </si>
  <si>
    <t>KFUM's Realk.</t>
  </si>
  <si>
    <t>Holte</t>
  </si>
  <si>
    <t>KFUM's Realkursus C/O S.Pedersen</t>
  </si>
  <si>
    <t>Sigvald Pedersen</t>
  </si>
  <si>
    <t>3315 1988</t>
  </si>
  <si>
    <t>Skovly Mark 25</t>
  </si>
  <si>
    <t>Skovly Mark</t>
  </si>
  <si>
    <t>Ahms Kursusstud</t>
  </si>
  <si>
    <t>Ahms Kursus Studenterafd.</t>
  </si>
  <si>
    <t>Rolf Ahm</t>
  </si>
  <si>
    <t>3311 4400</t>
  </si>
  <si>
    <t>Studenterkurser</t>
  </si>
  <si>
    <t>Katrine Juul</t>
  </si>
  <si>
    <t>3583 1618</t>
  </si>
  <si>
    <t>3583 1826</t>
  </si>
  <si>
    <t>Titangade 13A</t>
  </si>
  <si>
    <t>13A</t>
  </si>
  <si>
    <t>Gymnasier og HF-kurser</t>
  </si>
  <si>
    <t>Private gymnasier og HF-kurser</t>
  </si>
  <si>
    <t>nbgym@nbgym.dk</t>
  </si>
  <si>
    <t>www.nbgym.dk</t>
  </si>
  <si>
    <t>Titangade</t>
  </si>
  <si>
    <t>Toftegd.Statsk.</t>
  </si>
  <si>
    <t>John Graae</t>
  </si>
  <si>
    <t>3130 0088</t>
  </si>
  <si>
    <t>Statslige</t>
  </si>
  <si>
    <t>V. Borgerd. Stu</t>
  </si>
  <si>
    <t>Vestre Borgerdyd Kursuscenter og Gymnasium</t>
  </si>
  <si>
    <t>Jacob Appel</t>
  </si>
  <si>
    <t>3146 3350</t>
  </si>
  <si>
    <t>Byens Sk.</t>
  </si>
  <si>
    <t>Byens Skole</t>
  </si>
  <si>
    <t>Morten May</t>
  </si>
  <si>
    <t>3616 0093</t>
  </si>
  <si>
    <t>3616 7746</t>
  </si>
  <si>
    <t>byens@byensskole.dk</t>
  </si>
  <si>
    <t>www.byens-skole.dk</t>
  </si>
  <si>
    <t>J. Bergqvist</t>
  </si>
  <si>
    <t>3121 3073</t>
  </si>
  <si>
    <t>Amerikavej 10 1</t>
  </si>
  <si>
    <t>Amerikavej</t>
  </si>
  <si>
    <t>3160 2306</t>
  </si>
  <si>
    <t>Hyrdevangen 62</t>
  </si>
  <si>
    <t>Hyrdevangen</t>
  </si>
  <si>
    <t>Rysensteen Gym.</t>
  </si>
  <si>
    <t>Rysensteen Gymnasium</t>
  </si>
  <si>
    <t>3325 0760</t>
  </si>
  <si>
    <t>3324 4311</t>
  </si>
  <si>
    <t>Tietgensgade 74</t>
  </si>
  <si>
    <t>mail@rysensteen.dk</t>
  </si>
  <si>
    <t>www.rysensteen.dk</t>
  </si>
  <si>
    <t>Tietgensgade</t>
  </si>
  <si>
    <t>Sortedam Gym.</t>
  </si>
  <si>
    <t>Sortedam Gymnasium</t>
  </si>
  <si>
    <t>Arne Helman</t>
  </si>
  <si>
    <t>3142 7087</t>
  </si>
  <si>
    <t>Sortedam Dossering 97</t>
  </si>
  <si>
    <t>Sortedam Dossering</t>
  </si>
  <si>
    <t>Anette Holst</t>
  </si>
  <si>
    <t>3644 2112</t>
  </si>
  <si>
    <t>3646 6222</t>
  </si>
  <si>
    <t>sag@kk.dk</t>
  </si>
  <si>
    <t>www.sag.dk</t>
  </si>
  <si>
    <t>Christianh.Gym.</t>
  </si>
  <si>
    <t>Christianshavns Gymnasium</t>
  </si>
  <si>
    <t>Troels Vang Andersen</t>
  </si>
  <si>
    <t>3295 8083</t>
  </si>
  <si>
    <t>4329 0300</t>
  </si>
  <si>
    <t>Prinsessegade 35</t>
  </si>
  <si>
    <t>cg@cg-gym.dk</t>
  </si>
  <si>
    <t>www.cg-gym.dk</t>
  </si>
  <si>
    <t>Metropolitansk.</t>
  </si>
  <si>
    <t>Metropolitanskolen</t>
  </si>
  <si>
    <t>Hans Lindemann</t>
  </si>
  <si>
    <t>3537 7042</t>
  </si>
  <si>
    <t>3396 4141</t>
  </si>
  <si>
    <t>Struenseegade 50</t>
  </si>
  <si>
    <t>gym@metropolitanskolen.dk</t>
  </si>
  <si>
    <t>www.metropolitanskolen.dk</t>
  </si>
  <si>
    <t>Struenseegade</t>
  </si>
  <si>
    <t>Jens Boe Nielsen</t>
  </si>
  <si>
    <t>4494 2669</t>
  </si>
  <si>
    <t>4494 2722</t>
  </si>
  <si>
    <t>ng@norreg.dk</t>
  </si>
  <si>
    <t>www.norreg.dk</t>
  </si>
  <si>
    <t>Anne-Birgitte Rasmussen</t>
  </si>
  <si>
    <t>3630 5677</t>
  </si>
  <si>
    <t>3646 3350</t>
  </si>
  <si>
    <t>kg@adm.kg.dk</t>
  </si>
  <si>
    <t>www.kg.dk</t>
  </si>
  <si>
    <t>Annegrete Larsen</t>
  </si>
  <si>
    <t>3538 4016</t>
  </si>
  <si>
    <t>3542 6020</t>
  </si>
  <si>
    <t>Stockholmsgade 59</t>
  </si>
  <si>
    <t>oeb@borgerdyd.dk</t>
  </si>
  <si>
    <t>www.borgerdyd.dk</t>
  </si>
  <si>
    <t>Statens K.T.HF</t>
  </si>
  <si>
    <t>Frederiksberg C</t>
  </si>
  <si>
    <t>Frederiksberg Kursus til Studentereksamen</t>
  </si>
  <si>
    <t>Ejvind Jensen</t>
  </si>
  <si>
    <t>3131 1600</t>
  </si>
  <si>
    <t>Hf-kurser uden gymnasieundervisning, men inkl. 3 seminarier</t>
  </si>
  <si>
    <t>Ing.Jesp.Gymsk.</t>
  </si>
  <si>
    <t>Ingrid Jespersens Gymnasieskole</t>
  </si>
  <si>
    <t>3526 2014</t>
  </si>
  <si>
    <t>3526 3622</t>
  </si>
  <si>
    <t>Nordre Frihavnsgade 9</t>
  </si>
  <si>
    <t>ijg@ijg.dk</t>
  </si>
  <si>
    <t>www.ijg.dk</t>
  </si>
  <si>
    <t>Nordre Frihavnsgade</t>
  </si>
  <si>
    <t>N.Steensen Gym.</t>
  </si>
  <si>
    <t>Niels Steensens Gymnasium</t>
  </si>
  <si>
    <t>Louise Holte, konst.</t>
  </si>
  <si>
    <t>3927 0166</t>
  </si>
  <si>
    <t>3916 2340</t>
  </si>
  <si>
    <t>Sankt Kjelds Gade 3</t>
  </si>
  <si>
    <t>hrk</t>
  </si>
  <si>
    <t>nsg@nsg.dk</t>
  </si>
  <si>
    <t>www.nsg.dk</t>
  </si>
  <si>
    <t>Sankt Kjelds Gade</t>
  </si>
  <si>
    <t>N Zahles Gym</t>
  </si>
  <si>
    <t>N. Zahles Gymnasieskole</t>
  </si>
  <si>
    <t>Anne Birgitte Klange</t>
  </si>
  <si>
    <t>3369 7901</t>
  </si>
  <si>
    <t>3369 7900</t>
  </si>
  <si>
    <t>gymnasiet@zahles.dk</t>
  </si>
  <si>
    <t>www.zahlesgym.dk</t>
  </si>
  <si>
    <t>3538 2632</t>
  </si>
  <si>
    <t>3525 3630</t>
  </si>
  <si>
    <t>16B</t>
  </si>
  <si>
    <t>skoleleder@obrofriskole.dk</t>
  </si>
  <si>
    <t>www.obrofriskole.dk</t>
  </si>
  <si>
    <t>Thomassk.</t>
  </si>
  <si>
    <t>Thomasskolen</t>
  </si>
  <si>
    <t>Ove Stage</t>
  </si>
  <si>
    <t>3174 9129</t>
  </si>
  <si>
    <t>Landsbysk.Amag.</t>
  </si>
  <si>
    <t>Landsbyskolen</t>
  </si>
  <si>
    <t>Christina Smidt Christensen</t>
  </si>
  <si>
    <t>3286 1334</t>
  </si>
  <si>
    <t>3259 8631</t>
  </si>
  <si>
    <t>Engvej 135</t>
  </si>
  <si>
    <t>TAAND1</t>
  </si>
  <si>
    <t>kontor@landsbyskolen.dk</t>
  </si>
  <si>
    <t>www.landsbyskolen.dk</t>
  </si>
  <si>
    <t>Engvej</t>
  </si>
  <si>
    <t>P.Boesens F&amp;Rsk</t>
  </si>
  <si>
    <t>Peder Boesings Fri-og Realskole</t>
  </si>
  <si>
    <t>Ravnsborggade 18</t>
  </si>
  <si>
    <t>Cop.Int.Jun.Sc.</t>
  </si>
  <si>
    <t>Copenhagen International Junior School</t>
  </si>
  <si>
    <t>Susan R. Stengel</t>
  </si>
  <si>
    <t>3122 1462</t>
  </si>
  <si>
    <t>3122 3303</t>
  </si>
  <si>
    <t>Stenosgade 4 C</t>
  </si>
  <si>
    <t>Stenosgade</t>
  </si>
  <si>
    <t>Anja  Szabo</t>
  </si>
  <si>
    <t>3536 4511</t>
  </si>
  <si>
    <t>3535 4501</t>
  </si>
  <si>
    <t>Prinsesse Charlottes Gade 34</t>
  </si>
  <si>
    <t>Kontoret@norrebro-lilleskole.dk</t>
  </si>
  <si>
    <t>www.norrebro-lilleskole.dk</t>
  </si>
  <si>
    <t>Prinsesse Charlottes Gade</t>
  </si>
  <si>
    <t>Freinetskolen</t>
  </si>
  <si>
    <t>Michael Christiansen</t>
  </si>
  <si>
    <t>3646 8510</t>
  </si>
  <si>
    <t>2522 2650</t>
  </si>
  <si>
    <t>Valby Langgade 117</t>
  </si>
  <si>
    <t>Kontor@freinetskolen.dk</t>
  </si>
  <si>
    <t>www.freinetskolen.dk</t>
  </si>
  <si>
    <t>Valby Langgade</t>
  </si>
  <si>
    <t>Jakobssk.</t>
  </si>
  <si>
    <t>Jakobskolen</t>
  </si>
  <si>
    <t>3137 2266</t>
  </si>
  <si>
    <t>J.M. Thielesvej 3a</t>
  </si>
  <si>
    <t>J.M.Thieles Vej</t>
  </si>
  <si>
    <t>3871 9214</t>
  </si>
  <si>
    <t>3871 5685</t>
  </si>
  <si>
    <t>adm.101135@vanloeseprivatskole.dk</t>
  </si>
  <si>
    <t>www.vanloeseprivatskole.dk</t>
  </si>
  <si>
    <t>Eks.Kom.F.St.Ex</t>
  </si>
  <si>
    <t>Eksamenskommissionen for Studentereksamen</t>
  </si>
  <si>
    <t>3313 5282</t>
  </si>
  <si>
    <t>Uvm Fr.Holms Kanal 21-25</t>
  </si>
  <si>
    <t>Fr Holms Kanal</t>
  </si>
  <si>
    <t>UVM</t>
  </si>
  <si>
    <t>D.Arabiske Sk.</t>
  </si>
  <si>
    <t>Den Arabiske Skole i Danmark</t>
  </si>
  <si>
    <t>M. Azzouz</t>
  </si>
  <si>
    <t>3121 1550</t>
  </si>
  <si>
    <t>Vesterbrogade 65 3.</t>
  </si>
  <si>
    <t>Vesterbrogade</t>
  </si>
  <si>
    <t>Lundehussk.</t>
  </si>
  <si>
    <t>Lundehusskolen</t>
  </si>
  <si>
    <t>Lisbeth Palm Olesen</t>
  </si>
  <si>
    <t>8232 8500</t>
  </si>
  <si>
    <t>3366 4100</t>
  </si>
  <si>
    <t>lundehus@kk.dk</t>
  </si>
  <si>
    <t>lundehus.aula.dk</t>
  </si>
  <si>
    <t>Kbh. Frisk.</t>
  </si>
  <si>
    <t>3116 7746</t>
  </si>
  <si>
    <t>Blankavej 32</t>
  </si>
  <si>
    <t>Blankavej</t>
  </si>
  <si>
    <t>Trek.Freinetsk.</t>
  </si>
  <si>
    <t>Trekronergade Freinetskole</t>
  </si>
  <si>
    <t>Hanna Jessen</t>
  </si>
  <si>
    <t>3646 0278</t>
  </si>
  <si>
    <t>3617 3162</t>
  </si>
  <si>
    <t>Trekronergade 46, 1</t>
  </si>
  <si>
    <t>kontor@trekroner-freinet.dk</t>
  </si>
  <si>
    <t>www.trekronergadefreinetskole.dk</t>
  </si>
  <si>
    <t>Trekronergade</t>
  </si>
  <si>
    <t>Valby Frisk.</t>
  </si>
  <si>
    <t>Valby Friskole</t>
  </si>
  <si>
    <t>CSV KK</t>
  </si>
  <si>
    <t>Center for Specialundervisning for Voksne</t>
  </si>
  <si>
    <t>Trine Tangsgaard</t>
  </si>
  <si>
    <t>3286 0680</t>
  </si>
  <si>
    <t>8256 1100</t>
  </si>
  <si>
    <t>Frankrigsgade 4</t>
  </si>
  <si>
    <t>Specialskoler for voksne</t>
  </si>
  <si>
    <t>csv@kk.dk</t>
  </si>
  <si>
    <t>www.csv.kk.dk</t>
  </si>
  <si>
    <t>Frankrigsgade</t>
  </si>
  <si>
    <t>Gitte Mondrup</t>
  </si>
  <si>
    <t>3317 3894</t>
  </si>
  <si>
    <t>3317 3866</t>
  </si>
  <si>
    <t>Kristianiagade 13</t>
  </si>
  <si>
    <t>Kristianiagade</t>
  </si>
  <si>
    <t>Vestegnens Prsk</t>
  </si>
  <si>
    <t>Vestegnens Privatskole</t>
  </si>
  <si>
    <t>Mogens Lorentzen</t>
  </si>
  <si>
    <t>3117 0345</t>
  </si>
  <si>
    <t>Rypark Ll.Sk.</t>
  </si>
  <si>
    <t>Ryparken Lille Skole</t>
  </si>
  <si>
    <t>Mette Lisbjerg Jensen</t>
  </si>
  <si>
    <t>3929 6639</t>
  </si>
  <si>
    <t>Gartnerivej 3</t>
  </si>
  <si>
    <t>kontor@ryp.dk</t>
  </si>
  <si>
    <t>www.ryparkenskole.dk</t>
  </si>
  <si>
    <t>Gartnerivej</t>
  </si>
  <si>
    <t>Al Aqsa Sk.</t>
  </si>
  <si>
    <t>Al Aqsa Skole</t>
  </si>
  <si>
    <t>Abdalla Sbelhi</t>
  </si>
  <si>
    <t>3124 8121</t>
  </si>
  <si>
    <t>Vodroffsvej 8</t>
  </si>
  <si>
    <t>Vodroffsvej</t>
  </si>
  <si>
    <t>Sorg.Fr.Gade Sk</t>
  </si>
  <si>
    <t>Sorgenfrigades Freinetskole</t>
  </si>
  <si>
    <t>3185 5650</t>
  </si>
  <si>
    <t>Sorgenfrigade 8 A-B 2'</t>
  </si>
  <si>
    <t>Sorgenfrigade</t>
  </si>
  <si>
    <t>DIA Privatsk</t>
  </si>
  <si>
    <t>DIA Privatskole</t>
  </si>
  <si>
    <t>Ayman Shawkat Awad Thiab</t>
  </si>
  <si>
    <t>3537 2386</t>
  </si>
  <si>
    <t>3535 8223</t>
  </si>
  <si>
    <t>Sankt Hans Gade 25</t>
  </si>
  <si>
    <t>diaprivatskole@diaps.dk</t>
  </si>
  <si>
    <t>www.dia-privatskole.dk</t>
  </si>
  <si>
    <t>Samid Sk.</t>
  </si>
  <si>
    <t>Samid Skole</t>
  </si>
  <si>
    <t>3185 3939</t>
  </si>
  <si>
    <t>Raadmandsgade 58</t>
  </si>
  <si>
    <t>Anne Marker</t>
  </si>
  <si>
    <t>8255 2510</t>
  </si>
  <si>
    <t>3317 3131</t>
  </si>
  <si>
    <t>Bellmansgade 5a</t>
  </si>
  <si>
    <t>kildevaeld@kk.dk</t>
  </si>
  <si>
    <t>kildevaeld.aula.dk</t>
  </si>
  <si>
    <t>Pia Drabowicz</t>
  </si>
  <si>
    <t>3918 3842</t>
  </si>
  <si>
    <t>3929 2937</t>
  </si>
  <si>
    <t>Gartnerivej 5</t>
  </si>
  <si>
    <t>principal@b-i-s.dk</t>
  </si>
  <si>
    <t>www.b-i-s.dk</t>
  </si>
  <si>
    <t>Ingrid Jesp G S</t>
  </si>
  <si>
    <t>N.Steensens Sk.</t>
  </si>
  <si>
    <t>N.Zahles Sk.</t>
  </si>
  <si>
    <t>grundskolen@zahles.dk</t>
  </si>
  <si>
    <t>Ahms K.Grundsk.</t>
  </si>
  <si>
    <t>Ahms Kursus Grundskole</t>
  </si>
  <si>
    <t>Sortedam Grsk.</t>
  </si>
  <si>
    <t>Sortedamskolen</t>
  </si>
  <si>
    <t>Christian Bech</t>
  </si>
  <si>
    <t>3526 9728</t>
  </si>
  <si>
    <t>8256 6650</t>
  </si>
  <si>
    <t>sortedamskolen@kk.dk</t>
  </si>
  <si>
    <t>sortedamskolen.aula.dk</t>
  </si>
  <si>
    <t>sag.aula.dk</t>
  </si>
  <si>
    <t>Islam.Safwa Sk.</t>
  </si>
  <si>
    <t>Den Islamiske Safwa Skole</t>
  </si>
  <si>
    <t>Kamil Ahmed Kamil</t>
  </si>
  <si>
    <t>3195 5259</t>
  </si>
  <si>
    <t>Ved Amagerbanen 27</t>
  </si>
  <si>
    <t>Ved Amagerbanen</t>
  </si>
  <si>
    <t>Utterslev Usk.</t>
  </si>
  <si>
    <t>Ungdomsskolen i Utterslev</t>
  </si>
  <si>
    <t>3128 6108</t>
  </si>
  <si>
    <t>Horsebakken 19</t>
  </si>
  <si>
    <t>Horsebakken</t>
  </si>
  <si>
    <t>Kgl.Ballet Sk.</t>
  </si>
  <si>
    <t>Rektor Anne Birgitte Klange</t>
  </si>
  <si>
    <t>3128 6184</t>
  </si>
  <si>
    <t>3828 6184</t>
  </si>
  <si>
    <t>August Bournonvilles Passage 3</t>
  </si>
  <si>
    <t>thla@kglteater.dk</t>
  </si>
  <si>
    <t>August Bournonvilles Passage</t>
  </si>
  <si>
    <t>Kildesk.</t>
  </si>
  <si>
    <t>Kildeskolen</t>
  </si>
  <si>
    <t>Christine Wenlock</t>
  </si>
  <si>
    <t>3879 0140</t>
  </si>
  <si>
    <t>info@kildeskolen.dk</t>
  </si>
  <si>
    <t>www.kildeskolen.dk</t>
  </si>
  <si>
    <t>Amager Inter.Sk</t>
  </si>
  <si>
    <t>Amager's International School</t>
  </si>
  <si>
    <t>Carolyn Murphy</t>
  </si>
  <si>
    <t>3284 7242</t>
  </si>
  <si>
    <t>3258 7242</t>
  </si>
  <si>
    <t>Engvej 141</t>
  </si>
  <si>
    <t>office@a-i-s.dk</t>
  </si>
  <si>
    <t>www.a-i-s.dk</t>
  </si>
  <si>
    <t>Sk.Kastelvej</t>
  </si>
  <si>
    <t>Janus Olsen, konst.</t>
  </si>
  <si>
    <t>3538 5662</t>
  </si>
  <si>
    <t>3542 2662</t>
  </si>
  <si>
    <t>Kastelsvej 58</t>
  </si>
  <si>
    <t>mail@spk.kk.dk</t>
  </si>
  <si>
    <t>www.skolenpaakastelsvej.kk.dk</t>
  </si>
  <si>
    <t>Kastelsvej</t>
  </si>
  <si>
    <t>Kbh.Spec.Voksne</t>
  </si>
  <si>
    <t>Kbh. Komm. Specialundervisning for Voksne</t>
  </si>
  <si>
    <t>3526 9246</t>
  </si>
  <si>
    <t>3538 5085</t>
  </si>
  <si>
    <t>Randersgade 12</t>
  </si>
  <si>
    <t>Igbal Int Skole</t>
  </si>
  <si>
    <t>Iqbal International School</t>
  </si>
  <si>
    <t>3834 9320</t>
  </si>
  <si>
    <t>3834 9321</t>
  </si>
  <si>
    <t>Glentevej 57</t>
  </si>
  <si>
    <t>Info@iqbal-school.dk</t>
  </si>
  <si>
    <t>www.iqbal-school.dk</t>
  </si>
  <si>
    <t>Glentevej</t>
  </si>
  <si>
    <t>Hanne Lindblom</t>
  </si>
  <si>
    <t>3135 5995</t>
  </si>
  <si>
    <t>Skt.Hansgade 25, A,1</t>
  </si>
  <si>
    <t>UddCenter UiU</t>
  </si>
  <si>
    <t>Uddannelsescenter UiU</t>
  </si>
  <si>
    <t>Helle Munk</t>
  </si>
  <si>
    <t>3827 5000</t>
  </si>
  <si>
    <t>Andre uddannelser</t>
  </si>
  <si>
    <t>mail@uiu.kk.dk</t>
  </si>
  <si>
    <t>uiu.aula.dk</t>
  </si>
  <si>
    <t>Jinnah Int.Sch.</t>
  </si>
  <si>
    <t>Jinnah International School</t>
  </si>
  <si>
    <t>Anette Frandsen</t>
  </si>
  <si>
    <t>3874 2100</t>
  </si>
  <si>
    <t>info@jinnahskole.dk</t>
  </si>
  <si>
    <t>www.jinnahschool.dk</t>
  </si>
  <si>
    <t>Frie Gym.Gr.Sk.</t>
  </si>
  <si>
    <t>Det Frie Gymnasiums Grundskole</t>
  </si>
  <si>
    <t>Sara Mac Dalland</t>
  </si>
  <si>
    <t>3537 2611</t>
  </si>
  <si>
    <t>3537 1111</t>
  </si>
  <si>
    <t>adm@detfri.dk</t>
  </si>
  <si>
    <t>www.detfri.dk</t>
  </si>
  <si>
    <t>Det Frie Gym.</t>
  </si>
  <si>
    <t>Det frie Gymnasium</t>
  </si>
  <si>
    <t>Ahi Int. Frsk.</t>
  </si>
  <si>
    <t>Ahi International School</t>
  </si>
  <si>
    <t>Erhan Yildiz, konst.</t>
  </si>
  <si>
    <t>3874 1905</t>
  </si>
  <si>
    <t>3874 0205</t>
  </si>
  <si>
    <t>Klingseyvej 8 B</t>
  </si>
  <si>
    <t>ahi_skole@yahoo.dk</t>
  </si>
  <si>
    <t>www.ahis.dk</t>
  </si>
  <si>
    <t>Klingseyvej</t>
  </si>
  <si>
    <t>Copenh. Int.Gym</t>
  </si>
  <si>
    <t>Copenhagen International School</t>
  </si>
  <si>
    <t>James Keson</t>
  </si>
  <si>
    <t>3121 4633</t>
  </si>
  <si>
    <t>Gammel Kongevej 15</t>
  </si>
  <si>
    <t>Gammel Kongevej</t>
  </si>
  <si>
    <t>Amager F. Sk.</t>
  </si>
  <si>
    <t>Trine Borch</t>
  </si>
  <si>
    <t>3264 1518</t>
  </si>
  <si>
    <t>3530 2308</t>
  </si>
  <si>
    <t>Sundholmsvej 2 A</t>
  </si>
  <si>
    <t>2A</t>
  </si>
  <si>
    <t>afs@kk.dk</t>
  </si>
  <si>
    <t>afs.aula.dk</t>
  </si>
  <si>
    <t>Langeliniesk.</t>
  </si>
  <si>
    <t>Langelinieskolen</t>
  </si>
  <si>
    <t>Kristian Borg</t>
  </si>
  <si>
    <t>3526 7120</t>
  </si>
  <si>
    <t>3528 9696</t>
  </si>
  <si>
    <t>langelinieskolen@kk.dk</t>
  </si>
  <si>
    <t>langelinieskolen.aula.dk</t>
  </si>
  <si>
    <t>Marok/Arabsk.</t>
  </si>
  <si>
    <t>Marokkansk Arabisk Skole</t>
  </si>
  <si>
    <t>Rantzausgade 62-64 O.G.</t>
  </si>
  <si>
    <t>Rantzausgade</t>
  </si>
  <si>
    <t>Lygten Skole</t>
  </si>
  <si>
    <t>Julie Caroline Gabrielle Gjesing</t>
  </si>
  <si>
    <t>3531 0301</t>
  </si>
  <si>
    <t>3531 0300</t>
  </si>
  <si>
    <t>Drejervej 11, 2.sal</t>
  </si>
  <si>
    <t>kontor@lygtenskole.dk</t>
  </si>
  <si>
    <t>www.lygtenskole.dk</t>
  </si>
  <si>
    <t>Drejervej</t>
  </si>
  <si>
    <t>ManarulHuda Sk.</t>
  </si>
  <si>
    <t>Manarul-Huda Skolen</t>
  </si>
  <si>
    <t>Walid Ghanoum</t>
  </si>
  <si>
    <t>3582 0760</t>
  </si>
  <si>
    <t>Svanevej 3</t>
  </si>
  <si>
    <t>Alhikma Sk.</t>
  </si>
  <si>
    <t>Al Hikma Skolen</t>
  </si>
  <si>
    <t>Allaa Al-Naqach</t>
  </si>
  <si>
    <t>3617 7511</t>
  </si>
  <si>
    <t>3617 8511</t>
  </si>
  <si>
    <t>Ellebjergvej 50 St.</t>
  </si>
  <si>
    <t>adm@alhikma.dk</t>
  </si>
  <si>
    <t>www.alhikma.dk</t>
  </si>
  <si>
    <t>Ellebjergvej</t>
  </si>
  <si>
    <t>Hay Skolen</t>
  </si>
  <si>
    <t>Joachim Grubbe</t>
  </si>
  <si>
    <t>3644 0409</t>
  </si>
  <si>
    <t>3630 9949</t>
  </si>
  <si>
    <t>info@hayskolen.dk</t>
  </si>
  <si>
    <t>www.hayskolen.dk</t>
  </si>
  <si>
    <t>Marok/dansk Sk.</t>
  </si>
  <si>
    <t>Calamus Privatskole</t>
  </si>
  <si>
    <t>Michael Aabling-Thomsen</t>
  </si>
  <si>
    <t>3929 0873</t>
  </si>
  <si>
    <t>3929 0803</t>
  </si>
  <si>
    <t>mail@calamusskole.dk</t>
  </si>
  <si>
    <t>www.dmdskole.dk</t>
  </si>
  <si>
    <t>Samuel Sk.</t>
  </si>
  <si>
    <t>Samuelskolen</t>
  </si>
  <si>
    <t>Agner Dalgaard</t>
  </si>
  <si>
    <t>3537 7090</t>
  </si>
  <si>
    <t>Griffenfeldsgade 7 A</t>
  </si>
  <si>
    <t>info@samuelskolen.org</t>
  </si>
  <si>
    <t>www.samuelskolen.org</t>
  </si>
  <si>
    <t>Griffenfeldsgade</t>
  </si>
  <si>
    <t>Serdal GÃ¼zel</t>
  </si>
  <si>
    <t>3833 4797</t>
  </si>
  <si>
    <t>3833 4727</t>
  </si>
  <si>
    <t>Nattergalevej 32</t>
  </si>
  <si>
    <t>sps@spsnet.dk</t>
  </si>
  <si>
    <t>www.spsnet.dk</t>
  </si>
  <si>
    <t>Nattergalevej</t>
  </si>
  <si>
    <t>Marieldal Fsk.</t>
  </si>
  <si>
    <t>Mariendal Friskole</t>
  </si>
  <si>
    <t>Anders Blom Salmonsen</t>
  </si>
  <si>
    <t>3324 8028</t>
  </si>
  <si>
    <t>3322 7220</t>
  </si>
  <si>
    <t>4C</t>
  </si>
  <si>
    <t>Flyttet fra institutionsnummer i flyttet institution</t>
  </si>
  <si>
    <t>kontoret@mariendalfriskole.dk</t>
  </si>
  <si>
    <t>www.mariendalfriskole.dk</t>
  </si>
  <si>
    <t>Kbc-Sk.</t>
  </si>
  <si>
    <t>Kbc-Skolen</t>
  </si>
  <si>
    <t>Benny Schultz</t>
  </si>
  <si>
    <t>3122 9782</t>
  </si>
  <si>
    <t>3322 9782</t>
  </si>
  <si>
    <t>Vesterbrogade 66, Postboks 474</t>
  </si>
  <si>
    <t>skole@kbc.dk</t>
  </si>
  <si>
    <t>Copenh.Euro.S</t>
  </si>
  <si>
    <t>Copenhagen City School</t>
  </si>
  <si>
    <t>Gareth P. Shearman</t>
  </si>
  <si>
    <t>3325 2249</t>
  </si>
  <si>
    <t>3325 2248</t>
  </si>
  <si>
    <t>Gammel Kongevej 15 C</t>
  </si>
  <si>
    <t>15C</t>
  </si>
  <si>
    <t>info@cityschool.dk</t>
  </si>
  <si>
    <t>www.cityschool.dk</t>
  </si>
  <si>
    <t>Al Huda Sk.</t>
  </si>
  <si>
    <t>Al-Huda Skolen</t>
  </si>
  <si>
    <t>Rachid Omar Hamze</t>
  </si>
  <si>
    <t>3536 0260</t>
  </si>
  <si>
    <t>Vibevej 16, st.</t>
  </si>
  <si>
    <t>alhudaskolen@hotmail.com</t>
  </si>
  <si>
    <t>www.alhudaskolen.dk</t>
  </si>
  <si>
    <t>Vibevej</t>
  </si>
  <si>
    <t>Nye Tider F.Sk.</t>
  </si>
  <si>
    <t>Ibn-Sina Friskole</t>
  </si>
  <si>
    <t>Adel Hassan</t>
  </si>
  <si>
    <t>3811 3875</t>
  </si>
  <si>
    <t>3811 3873</t>
  </si>
  <si>
    <t>Hejrevej 38</t>
  </si>
  <si>
    <t>Hejrevej</t>
  </si>
  <si>
    <t>Gitte Svenning</t>
  </si>
  <si>
    <t>3325 3405</t>
  </si>
  <si>
    <t>Valdemarsgade 14</t>
  </si>
  <si>
    <t>info@borneuni.dk</t>
  </si>
  <si>
    <t>www.borneuni.dk</t>
  </si>
  <si>
    <t>Valdemarsgade</t>
  </si>
  <si>
    <t>IA Sprog</t>
  </si>
  <si>
    <t>3810 1014</t>
  </si>
  <si>
    <t>3888 3233</t>
  </si>
  <si>
    <t>Vibevej 9</t>
  </si>
  <si>
    <t>Sprogcentre</t>
  </si>
  <si>
    <t>info@iasprog.dk</t>
  </si>
  <si>
    <t>www.iasprog.dk</t>
  </si>
  <si>
    <t>AOF Indv. Sprog</t>
  </si>
  <si>
    <t>3826 2341</t>
  </si>
  <si>
    <t>3826 2350</t>
  </si>
  <si>
    <t>Gadelandet 18</t>
  </si>
  <si>
    <t>mcp@aof-sprogcenter.dk</t>
  </si>
  <si>
    <t>www.aof-sprogcenter.dk</t>
  </si>
  <si>
    <t>Gadelandet</t>
  </si>
  <si>
    <t>Studie Sprog</t>
  </si>
  <si>
    <t>Lars Skov</t>
  </si>
  <si>
    <t>3314 8145</t>
  </si>
  <si>
    <t>3318 7900</t>
  </si>
  <si>
    <t>Borgergade 12</t>
  </si>
  <si>
    <t>Private</t>
  </si>
  <si>
    <t>info@studieskolen.dk</t>
  </si>
  <si>
    <t>www.studieskolen.dk/dansk</t>
  </si>
  <si>
    <t>Borgergade</t>
  </si>
  <si>
    <t>CBSI Sprogc</t>
  </si>
  <si>
    <t>CBSI Sprogcenter</t>
  </si>
  <si>
    <t>Maja Agu, konst.</t>
  </si>
  <si>
    <t>3254 1562</t>
  </si>
  <si>
    <t>8256 5200</t>
  </si>
  <si>
    <t>Hejrevej 10</t>
  </si>
  <si>
    <t>cbsi.sprogcenter@bif.kk.dk</t>
  </si>
  <si>
    <t>www.cbsisprogcenter.kk.dk</t>
  </si>
  <si>
    <t>K.I.S.S. Sprog</t>
  </si>
  <si>
    <t>K.I.S.S.</t>
  </si>
  <si>
    <t>Steen Allan Christensen</t>
  </si>
  <si>
    <t>3520 1409</t>
  </si>
  <si>
    <t>3520 1402</t>
  </si>
  <si>
    <t>info@kiss.dk</t>
  </si>
  <si>
    <t>www.kiss.dk</t>
  </si>
  <si>
    <t>Dis Sprog</t>
  </si>
  <si>
    <t>Dis Sprogskole</t>
  </si>
  <si>
    <t>Carsten Pape</t>
  </si>
  <si>
    <t>3393 2624</t>
  </si>
  <si>
    <t>3311 0144</t>
  </si>
  <si>
    <t>Vestergade 7</t>
  </si>
  <si>
    <t>Vestergade</t>
  </si>
  <si>
    <t>Kbh.Sprog.C.</t>
  </si>
  <si>
    <t>Poul Neergaard</t>
  </si>
  <si>
    <t>3321 3100</t>
  </si>
  <si>
    <t>3321 3131</t>
  </si>
  <si>
    <t>Valdemarsgade 16</t>
  </si>
  <si>
    <t>adm@kbh-sprogcenter.dk</t>
  </si>
  <si>
    <t>www.kbh-sprogcenter.dk</t>
  </si>
  <si>
    <t>Villa Rolighed</t>
  </si>
  <si>
    <t>Flerfamilieskolen Villa Rolighed</t>
  </si>
  <si>
    <t>Kirsten Dreyer</t>
  </si>
  <si>
    <t>3538 0871</t>
  </si>
  <si>
    <t>Selvejende, kommunale</t>
  </si>
  <si>
    <t>kidrey@buf.kk.dk</t>
  </si>
  <si>
    <t>www.fvr.kk.dk</t>
  </si>
  <si>
    <t>Lise Poulsen</t>
  </si>
  <si>
    <t>3366 7015</t>
  </si>
  <si>
    <t>Islands Brygge 37</t>
  </si>
  <si>
    <t>srcentral@nug.kk.dk</t>
  </si>
  <si>
    <t>Islands Brygge</t>
  </si>
  <si>
    <t>PPR</t>
  </si>
  <si>
    <t>Ebbe Stenbirk</t>
  </si>
  <si>
    <t>8231 3302</t>
  </si>
  <si>
    <t>3317 5820</t>
  </si>
  <si>
    <t>ppr.vanloese.broenshoej@buf.kk.dk</t>
  </si>
  <si>
    <t>PPR VVE</t>
  </si>
  <si>
    <t>3630 2635</t>
  </si>
  <si>
    <t>3630 6501</t>
  </si>
  <si>
    <t>ppr.valby@buf.kk.dk</t>
  </si>
  <si>
    <t>Rose-Marie Ahrensberg</t>
  </si>
  <si>
    <t>3538 5316</t>
  </si>
  <si>
    <t>3366 4477</t>
  </si>
  <si>
    <t>Svendborggade 5</t>
  </si>
  <si>
    <t>ppr-oesterbro@buf.kk.dk</t>
  </si>
  <si>
    <t>Svendborggade</t>
  </si>
  <si>
    <t>PPR-Amager</t>
  </si>
  <si>
    <t>Jan Lange</t>
  </si>
  <si>
    <t>3254 7312</t>
  </si>
  <si>
    <t>3254 2478</t>
  </si>
  <si>
    <t>OC</t>
  </si>
  <si>
    <t>ppr.syd@buf.kk.dk</t>
  </si>
  <si>
    <t>Studievalg Kbh</t>
  </si>
  <si>
    <t>Studievalg Danmark Center Hovedstaden</t>
  </si>
  <si>
    <t>Torben Theilgaard</t>
  </si>
  <si>
    <t>3532 2855</t>
  </si>
  <si>
    <t>3333 2000</t>
  </si>
  <si>
    <t>Valhalsgade 5</t>
  </si>
  <si>
    <t>Uddannelses- og Forskningsministeriet</t>
  </si>
  <si>
    <t>Studievalg-centre</t>
  </si>
  <si>
    <t>Center for undervisningsmidler, amtscentraler m.v.</t>
  </si>
  <si>
    <t>kbh@studievalg.dk</t>
  </si>
  <si>
    <t>www.studievalg.dk/kbh</t>
  </si>
  <si>
    <t>Valhalsgade</t>
  </si>
  <si>
    <t>Peter Schantz</t>
  </si>
  <si>
    <t>3917 0760</t>
  </si>
  <si>
    <t>3366 2300</t>
  </si>
  <si>
    <t>Korsgade 30</t>
  </si>
  <si>
    <t>Ungdommens Uddannelsesvejledning</t>
  </si>
  <si>
    <t>uu@buf.kk.dk</t>
  </si>
  <si>
    <t>www.uu.kk.dk</t>
  </si>
  <si>
    <t>Korsgade</t>
  </si>
  <si>
    <t>Kbh.Kom.Ungdsk.</t>
  </si>
  <si>
    <t>Kim Brynaa</t>
  </si>
  <si>
    <t>3336 4474</t>
  </si>
  <si>
    <t>3336 4470</t>
  </si>
  <si>
    <t>Fredericiagade 39, 4</t>
  </si>
  <si>
    <t>Diverse adresser</t>
  </si>
  <si>
    <t>Kommunale ungdomsskoler</t>
  </si>
  <si>
    <t>ungdomsskolen@ungdomsskolen.kk.dk</t>
  </si>
  <si>
    <t>www.ungdomsskolen.kk.dk</t>
  </si>
  <si>
    <t>Fredericiagade</t>
  </si>
  <si>
    <t>KK Ung Knallert</t>
  </si>
  <si>
    <t>3816 0209</t>
  </si>
  <si>
    <t>3816 0202</t>
  </si>
  <si>
    <t>Hovmestervej 15</t>
  </si>
  <si>
    <t>Kommunale ungdomsskoler og ungdomskostskoler</t>
  </si>
  <si>
    <t>CU7G@buf.kk.dk</t>
  </si>
  <si>
    <t>Hovmestervej</t>
  </si>
  <si>
    <t>KK ung fritid</t>
  </si>
  <si>
    <t>3321 4977</t>
  </si>
  <si>
    <t>3321 4818</t>
  </si>
  <si>
    <t>almen.ungdomsskolen@kk.dk</t>
  </si>
  <si>
    <t>Rai Ajufo</t>
  </si>
  <si>
    <t>8232 5555</t>
  </si>
  <si>
    <t>2124 7907</t>
  </si>
  <si>
    <t>Hovmestervej 30</t>
  </si>
  <si>
    <t>y38s@kk.dk</t>
  </si>
  <si>
    <t>3539 0553</t>
  </si>
  <si>
    <t>3530 4818</t>
  </si>
  <si>
    <t>Kapelvej 44</t>
  </si>
  <si>
    <t>JVN</t>
  </si>
  <si>
    <t>byhoejskolen.ungdomsskolen@kk.dk</t>
  </si>
  <si>
    <t>byhoejskolen.aula.dk</t>
  </si>
  <si>
    <t>Kapelvej</t>
  </si>
  <si>
    <t>KKU Hovmesterv</t>
  </si>
  <si>
    <t>8255 2549</t>
  </si>
  <si>
    <t>Hovmestervej 30A</t>
  </si>
  <si>
    <t>30A</t>
  </si>
  <si>
    <t>Y38S@kk.dk</t>
  </si>
  <si>
    <t>hovmestervej.aula.dk</t>
  </si>
  <si>
    <t>Hafniaskolen</t>
  </si>
  <si>
    <t>Lars Aaberg</t>
  </si>
  <si>
    <t>3254 4538</t>
  </si>
  <si>
    <t>3254 4138</t>
  </si>
  <si>
    <t>mail@hafniaskolen.kk.dk</t>
  </si>
  <si>
    <t>hafniaskolen.skoleporten.dk</t>
  </si>
  <si>
    <t>KKU Hindegade</t>
  </si>
  <si>
    <t>3336 4494</t>
  </si>
  <si>
    <t>3336 4484</t>
  </si>
  <si>
    <t>Hindegade 4</t>
  </si>
  <si>
    <t>Uih.ungdomsskolen@kk.dk</t>
  </si>
  <si>
    <t>Hindegade</t>
  </si>
  <si>
    <t>Ung Hovmester</t>
  </si>
  <si>
    <t>3887 8309</t>
  </si>
  <si>
    <t>8-9klasse@kk.dk</t>
  </si>
  <si>
    <t>8-9klasse.aula.dk</t>
  </si>
  <si>
    <t>Peter Kilmose</t>
  </si>
  <si>
    <t>3538 7102</t>
  </si>
  <si>
    <t>3542 4818</t>
  </si>
  <si>
    <t>Randersgade 38 A, st.mf</t>
  </si>
  <si>
    <t>mf</t>
  </si>
  <si>
    <t>oesterbro@ungdomsskolen.kk.dk</t>
  </si>
  <si>
    <t>Anne Frausing</t>
  </si>
  <si>
    <t>3860 2307</t>
  </si>
  <si>
    <t>3396 4000</t>
  </si>
  <si>
    <t>Amtskommunale enkeltfagskurser</t>
  </si>
  <si>
    <t>hfc@hfc.dk</t>
  </si>
  <si>
    <t>www.hfc.dk</t>
  </si>
  <si>
    <t>KVUC, Vesterbro</t>
  </si>
  <si>
    <t>KVUC, Vesterbro afdeling</t>
  </si>
  <si>
    <t>8232 6701</t>
  </si>
  <si>
    <t>8232 6625</t>
  </si>
  <si>
    <t>Helgolandsgade 6</t>
  </si>
  <si>
    <t>Voksenuddannelsescentre</t>
  </si>
  <si>
    <t>hel@kvuc.dk</t>
  </si>
  <si>
    <t>www.kvuc.dk</t>
  </si>
  <si>
    <t>Afdeling (underordnet enhed)</t>
  </si>
  <si>
    <t>Helgolandsgade</t>
  </si>
  <si>
    <t>Suhmsgadeproj.</t>
  </si>
  <si>
    <t>Suhmsgadeprojektet</t>
  </si>
  <si>
    <t>3313 4811</t>
  </si>
  <si>
    <t>Suhmsgade 4</t>
  </si>
  <si>
    <t>Suhmsgade</t>
  </si>
  <si>
    <t>KVUC, Enkeltfag</t>
  </si>
  <si>
    <t>KVUC, HF-Enkeltfag</t>
  </si>
  <si>
    <t>8232 6651</t>
  </si>
  <si>
    <t>gas@kvuc.dk</t>
  </si>
  <si>
    <t>Produktionssk.</t>
  </si>
  <si>
    <t>Torben Ryberg</t>
  </si>
  <si>
    <t>3154 5777</t>
  </si>
  <si>
    <t>Gullfossgade 2</t>
  </si>
  <si>
    <t>Produktionsskoler</t>
  </si>
  <si>
    <t>Gullfossgade</t>
  </si>
  <si>
    <t>Dir.Krimi.VUC</t>
  </si>
  <si>
    <t>Direktoratet for Kriminalforsorgen, VUC</t>
  </si>
  <si>
    <t>Mette Juul Jensen</t>
  </si>
  <si>
    <t>3268 4050</t>
  </si>
  <si>
    <t>7255 4612</t>
  </si>
  <si>
    <t>Strandgade 100</t>
  </si>
  <si>
    <t>Justitsministeriet</t>
  </si>
  <si>
    <t>csf@kriminalforsorgen.dk</t>
  </si>
  <si>
    <t>www.kriminalforsorgen.dk</t>
  </si>
  <si>
    <t>Strandgade</t>
  </si>
  <si>
    <t>KVUC</t>
  </si>
  <si>
    <t>Anita Lindquist Henriksen</t>
  </si>
  <si>
    <t>8232 6601</t>
  </si>
  <si>
    <t>8232 6600</t>
  </si>
  <si>
    <t>Vognmagergade 8</t>
  </si>
  <si>
    <t>kvuc@kvuc.dk</t>
  </si>
  <si>
    <t>Hovedskole (institution med enheder)</t>
  </si>
  <si>
    <t>Vognmagergade</t>
  </si>
  <si>
    <t>8232 6761</t>
  </si>
  <si>
    <t>ler@kvuc.dk</t>
  </si>
  <si>
    <t>KVUC, Amagerbro</t>
  </si>
  <si>
    <t>KVUC, Amagerbro afdeling</t>
  </si>
  <si>
    <t>8232 6731</t>
  </si>
  <si>
    <t>Peter Vedelsgade 8-10</t>
  </si>
  <si>
    <t>ama@kvuc.dk</t>
  </si>
  <si>
    <t>Peter Vedels Gade</t>
  </si>
  <si>
    <t>VPC</t>
  </si>
  <si>
    <t>Hanna Feddersen</t>
  </si>
  <si>
    <t>3268 7336</t>
  </si>
  <si>
    <t>Artillerivej 126</t>
  </si>
  <si>
    <t>vpc@vpckk.dk</t>
  </si>
  <si>
    <t>www.vpckk.dk</t>
  </si>
  <si>
    <t>Kbh. PH CF</t>
  </si>
  <si>
    <t>Stefan Hermann</t>
  </si>
  <si>
    <t>3586 1035</t>
  </si>
  <si>
    <t>4189 9110</t>
  </si>
  <si>
    <t>Humletorvet 3</t>
  </si>
  <si>
    <t>Centre for undervisningsmidler</t>
  </si>
  <si>
    <t>cfu@kp.dk</t>
  </si>
  <si>
    <t>www.kp.dk</t>
  </si>
  <si>
    <t>Humletorvet</t>
  </si>
  <si>
    <t>Albertslund</t>
  </si>
  <si>
    <t>Karl-Erik Andersen</t>
  </si>
  <si>
    <t>3268 7320</t>
  </si>
  <si>
    <t>3268 7200</t>
  </si>
  <si>
    <t>Djursvang 5A</t>
  </si>
  <si>
    <t>Albertslund Kommune</t>
  </si>
  <si>
    <t>pit@buf.kk.dk</t>
  </si>
  <si>
    <t>www.bufnet.kk.dk</t>
  </si>
  <si>
    <t>Djursvang</t>
  </si>
  <si>
    <t>Suhrs Madaka.</t>
  </si>
  <si>
    <t>Suhrs Madakademiet</t>
  </si>
  <si>
    <t>Lars Sonne-Hansen</t>
  </si>
  <si>
    <t>3315 8013</t>
  </si>
  <si>
    <t>3312 8053</t>
  </si>
  <si>
    <t>Pustervig 8</t>
  </si>
  <si>
    <t>Frie fagskoler</t>
  </si>
  <si>
    <t>kontakt@madakademiet.dk</t>
  </si>
  <si>
    <t>www.madakademiet.dk</t>
  </si>
  <si>
    <t>Pustervig</t>
  </si>
  <si>
    <t>Hanne Pjedsted Rasmussen</t>
  </si>
  <si>
    <t>3393 5753</t>
  </si>
  <si>
    <t>3311 8885</t>
  </si>
  <si>
    <t>Bredgade 75</t>
  </si>
  <si>
    <t>Bredgade</t>
  </si>
  <si>
    <t>Borups Hsk.</t>
  </si>
  <si>
    <t>3314 3212</t>
  </si>
  <si>
    <t>3312 3445</t>
  </si>
  <si>
    <t>Frederiksholms Kanal 24</t>
  </si>
  <si>
    <t>Kulturministeriet</t>
  </si>
  <si>
    <t>borups@borups.dk</t>
  </si>
  <si>
    <t>www.borups.dk</t>
  </si>
  <si>
    <t>Frederiksholms Kanal</t>
  </si>
  <si>
    <t>Mathias Sune Berg</t>
  </si>
  <si>
    <t>3644 8650</t>
  </si>
  <si>
    <t>3614 2460</t>
  </si>
  <si>
    <t>Julius Andersens Vej 25</t>
  </si>
  <si>
    <t>Efterskoler</t>
  </si>
  <si>
    <t>kontakt@kies.dk</t>
  </si>
  <si>
    <t>www.kies.dk</t>
  </si>
  <si>
    <t>Julius Andersens Vej</t>
  </si>
  <si>
    <t>Jesper Laugesen</t>
  </si>
  <si>
    <t>3535 5640</t>
  </si>
  <si>
    <t>3535 3540</t>
  </si>
  <si>
    <t>Den fri ungdomsuddannelse</t>
  </si>
  <si>
    <t>okofuu@mail.tele.dk</t>
  </si>
  <si>
    <t>Kofoed Sk Fuu</t>
  </si>
  <si>
    <t>Kofoeds Skoles Oplysningsforbund</t>
  </si>
  <si>
    <t>Kirsten Kaas</t>
  </si>
  <si>
    <t>3268 0215</t>
  </si>
  <si>
    <t>3268 0233</t>
  </si>
  <si>
    <t>Nyrnberggade 1</t>
  </si>
  <si>
    <t>ks@kofoedsskole.dk</t>
  </si>
  <si>
    <t>www.kofoedsskole.dk</t>
  </si>
  <si>
    <t>Nyrnberggade</t>
  </si>
  <si>
    <t>Anne Sophie Bergmann Steen</t>
  </si>
  <si>
    <t>3254 3095</t>
  </si>
  <si>
    <t>3254 2095</t>
  </si>
  <si>
    <t>Kigkurren 3</t>
  </si>
  <si>
    <t>afuk@afuk.dk</t>
  </si>
  <si>
    <t>www.uddannelsen-er-nedlagt.dk</t>
  </si>
  <si>
    <t>Kigkurren</t>
  </si>
  <si>
    <t>Sven Eugen Hansen</t>
  </si>
  <si>
    <t>3537 3407</t>
  </si>
  <si>
    <t>Meinungsgade 18</t>
  </si>
  <si>
    <t>martha@dance.dk</t>
  </si>
  <si>
    <t>www.dance.dk</t>
  </si>
  <si>
    <t>Meinungsgade</t>
  </si>
  <si>
    <t>FGU H Valby</t>
  </si>
  <si>
    <t>FGU Hovedstaden - Valby</t>
  </si>
  <si>
    <t>Lone Hansen</t>
  </si>
  <si>
    <t>3643 0290</t>
  </si>
  <si>
    <t>2540 9510</t>
  </si>
  <si>
    <t>Institutioner for forberedende grunduddannelse</t>
  </si>
  <si>
    <t>valby@fguhovedstaden.dk</t>
  </si>
  <si>
    <t>www.fguhovedstaden.dk</t>
  </si>
  <si>
    <t>Kbh. Prod</t>
  </si>
  <si>
    <t>3816 0049</t>
  </si>
  <si>
    <t>3816 0040</t>
  </si>
  <si>
    <t>Hejrevej 26, st.</t>
  </si>
  <si>
    <t>info@prodsk.dk</t>
  </si>
  <si>
    <t>www.kbh-produktionsskole.dk</t>
  </si>
  <si>
    <t>FGU H Ravnsborg</t>
  </si>
  <si>
    <t>3536 3734</t>
  </si>
  <si>
    <t>3536 3737</t>
  </si>
  <si>
    <t>Baghuset, Ravnsborggade 19</t>
  </si>
  <si>
    <t>fgu@fguhovedstaden.dk</t>
  </si>
  <si>
    <t>Baghuset</t>
  </si>
  <si>
    <t>FGU H Vesterbro</t>
  </si>
  <si>
    <t>FGU Hovedstaden - Vesterbro</t>
  </si>
  <si>
    <t>Enghavevej 82B</t>
  </si>
  <si>
    <t>82B</t>
  </si>
  <si>
    <t>vesterbro@fguhovedstaden.dk</t>
  </si>
  <si>
    <t>3538 1178</t>
  </si>
  <si>
    <t>2540 9516</t>
  </si>
  <si>
    <t>oesterbro@fguhovedstaden.dk</t>
  </si>
  <si>
    <t>Opgang F.</t>
  </si>
  <si>
    <t>3142 3008</t>
  </si>
  <si>
    <t>Vera Dhsk.</t>
  </si>
  <si>
    <t>3524 5509</t>
  </si>
  <si>
    <t>3539 2009</t>
  </si>
  <si>
    <t>Struenseegade 9  1.th.</t>
  </si>
  <si>
    <t>th</t>
  </si>
  <si>
    <t>adm@veraskole.dk</t>
  </si>
  <si>
    <t>veraskole.dk</t>
  </si>
  <si>
    <t>Hoveds. Dhsk.</t>
  </si>
  <si>
    <t>Preben Christensen</t>
  </si>
  <si>
    <t>3916 8201</t>
  </si>
  <si>
    <t>3369 8500</t>
  </si>
  <si>
    <t>dhskbh@aof-hovedstaden.dk</t>
  </si>
  <si>
    <t>Henrik Rander</t>
  </si>
  <si>
    <t>3138 1178</t>
  </si>
  <si>
    <t>3138 1183</t>
  </si>
  <si>
    <t>Kbh. Kdhsk.</t>
  </si>
  <si>
    <t>Ulla Lunde Hansen</t>
  </si>
  <si>
    <t>3295 7890</t>
  </si>
  <si>
    <t>3295 0121</t>
  </si>
  <si>
    <t>Kigkurren 8 D</t>
  </si>
  <si>
    <t>8D</t>
  </si>
  <si>
    <t>Nedlagt juridisk institution</t>
  </si>
  <si>
    <t>adm@cphfemale.dk</t>
  </si>
  <si>
    <t>www.cphfemale.dk</t>
  </si>
  <si>
    <t>Rytmisk Dhsk.</t>
  </si>
  <si>
    <t>Jakob Olsen</t>
  </si>
  <si>
    <t>3322 3441</t>
  </si>
  <si>
    <t>2422 9102</t>
  </si>
  <si>
    <t>16F</t>
  </si>
  <si>
    <t>mail@drd.dk</t>
  </si>
  <si>
    <t>www.drd.dk</t>
  </si>
  <si>
    <t>Kbh. Forkurs.</t>
  </si>
  <si>
    <t>Kirsten Stannow</t>
  </si>
  <si>
    <t>3259 0073</t>
  </si>
  <si>
    <t>Wittenberggade 45, 4</t>
  </si>
  <si>
    <t>forkursus@email.dk</t>
  </si>
  <si>
    <t>www.forkursus.dk</t>
  </si>
  <si>
    <t>Rampen Dhsk.</t>
  </si>
  <si>
    <t>KBH Film&amp;Fotoskole</t>
  </si>
  <si>
    <t>3325 0585</t>
  </si>
  <si>
    <t>3325 0595</t>
  </si>
  <si>
    <t>Trekronergade 126F</t>
  </si>
  <si>
    <t>126F</t>
  </si>
  <si>
    <t>admin@rampen.dk</t>
  </si>
  <si>
    <t>www.rampen.dk</t>
  </si>
  <si>
    <t>indvandrer DHSK</t>
  </si>
  <si>
    <t>Hanne Madsen</t>
  </si>
  <si>
    <t>3539 6207</t>
  </si>
  <si>
    <t>3539 6208</t>
  </si>
  <si>
    <t>15B</t>
  </si>
  <si>
    <t>skolen@dhi86.dk</t>
  </si>
  <si>
    <t>www.dhi86.dk</t>
  </si>
  <si>
    <t>Nytliv  Dhsk</t>
  </si>
  <si>
    <t>Lis Bauer</t>
  </si>
  <si>
    <t>3537 9711</t>
  </si>
  <si>
    <t>Baggesensgade 4 C, 5.Sal</t>
  </si>
  <si>
    <t>Baggesensgade</t>
  </si>
  <si>
    <t>Kbh. Tiger Dhsk</t>
  </si>
  <si>
    <t>Karin Sandberg</t>
  </si>
  <si>
    <t>3536 0811</t>
  </si>
  <si>
    <t>3536 0814</t>
  </si>
  <si>
    <t>kysentiger@kysentiger.dk</t>
  </si>
  <si>
    <t>www.kysentiger.dk</t>
  </si>
  <si>
    <t>Frb Hof Dhsk</t>
  </si>
  <si>
    <t>Jens Winther</t>
  </si>
  <si>
    <t>3312 1950</t>
  </si>
  <si>
    <t>3311 8833</t>
  </si>
  <si>
    <t>Tingbj I.Dhsk</t>
  </si>
  <si>
    <t>3828 8811</t>
  </si>
  <si>
    <t>Kbh.Arena Dhsk</t>
  </si>
  <si>
    <t>Denny Pedersen</t>
  </si>
  <si>
    <t>3295 9467</t>
  </si>
  <si>
    <t>3295 9466</t>
  </si>
  <si>
    <t>Sundholmsvej 67, 1.</t>
  </si>
  <si>
    <t>arena@post5.tele.dk</t>
  </si>
  <si>
    <t>Flerkult. Dhsk</t>
  </si>
  <si>
    <t>Fakhra Mohammad</t>
  </si>
  <si>
    <t>3537 0511</t>
  </si>
  <si>
    <t>3537 0506</t>
  </si>
  <si>
    <t>fakhra@flerkulturel.dk</t>
  </si>
  <si>
    <t>www.flerkulturel.dk</t>
  </si>
  <si>
    <t>Kbh.Centrum Dhs</t>
  </si>
  <si>
    <t>Lisbeth Juul Hansen</t>
  </si>
  <si>
    <t>3391 1912</t>
  </si>
  <si>
    <t>Struenseegade 9, 3. tv.</t>
  </si>
  <si>
    <t>tv</t>
  </si>
  <si>
    <t>post@dhic.dk</t>
  </si>
  <si>
    <t>www.dhic.dk</t>
  </si>
  <si>
    <t>Ravnsborggade 18, Baghuset</t>
  </si>
  <si>
    <t>AFUK artist</t>
  </si>
  <si>
    <t>adm@afuk.dk</t>
  </si>
  <si>
    <t>www.afukdhs.dk</t>
  </si>
  <si>
    <t>Erling Larsen</t>
  </si>
  <si>
    <t>3539 8747</t>
  </si>
  <si>
    <t>3539 5199</t>
  </si>
  <si>
    <t>Brohusgade 17</t>
  </si>
  <si>
    <t>dhd@deafb17.dk</t>
  </si>
  <si>
    <t>www.deafb17.dk</t>
  </si>
  <si>
    <t>Brohusgade</t>
  </si>
  <si>
    <t>Ll.Voksne Dhsk</t>
  </si>
  <si>
    <t>Elsebeth Gronemann</t>
  </si>
  <si>
    <t>3834 9907</t>
  </si>
  <si>
    <t>Theklavej 46, 2.</t>
  </si>
  <si>
    <t>Theklavej</t>
  </si>
  <si>
    <t>Fobi dhsk.</t>
  </si>
  <si>
    <t>Fobiskolen</t>
  </si>
  <si>
    <t>Randi Anderssen</t>
  </si>
  <si>
    <t>3542 3008</t>
  </si>
  <si>
    <t>Classensgade 36, st</t>
  </si>
  <si>
    <t>fobiskolen@fobiskolen.dk</t>
  </si>
  <si>
    <t>www.fobiskolen.dk</t>
  </si>
  <si>
    <t>Classensgade</t>
  </si>
  <si>
    <t>3929 6066</t>
  </si>
  <si>
    <t>aof@aof-danmark.dk</t>
  </si>
  <si>
    <t>www.aof-danmark.dk</t>
  </si>
  <si>
    <t>NEXT Kbh. afd</t>
  </si>
  <si>
    <t>3586 3587</t>
  </si>
  <si>
    <t>3388 0000</t>
  </si>
  <si>
    <t>Carl Jacobsens Vej 25</t>
  </si>
  <si>
    <t>Tekniske skoler</t>
  </si>
  <si>
    <t>Erhvervsskoler m.v.</t>
  </si>
  <si>
    <t>next@nextkbh.dk</t>
  </si>
  <si>
    <t>www.nextkbh.dk</t>
  </si>
  <si>
    <t>Carl Jacobsens Vej</t>
  </si>
  <si>
    <t>NEXT Rentemeste</t>
  </si>
  <si>
    <t>4354 2522</t>
  </si>
  <si>
    <t>Rentemestervej 17</t>
  </si>
  <si>
    <t>Rentemestervej</t>
  </si>
  <si>
    <t>Hotel/Rest.sk.</t>
  </si>
  <si>
    <t>Hotel- og Restaurantskolen</t>
  </si>
  <si>
    <t>Anne-Birgitte Agger</t>
  </si>
  <si>
    <t>3386 2299</t>
  </si>
  <si>
    <t>3386 2200</t>
  </si>
  <si>
    <t>Vigerslev alle 18</t>
  </si>
  <si>
    <t>hrs@hrs.dk</t>
  </si>
  <si>
    <t>www.hrs.dk</t>
  </si>
  <si>
    <t>Metalind.Fagsk.</t>
  </si>
  <si>
    <t>Ballerup</t>
  </si>
  <si>
    <t>Metalindustriens Fagskole</t>
  </si>
  <si>
    <t>4297 4488</t>
  </si>
  <si>
    <t>Telegrafvej 9</t>
  </si>
  <si>
    <t>Telegrafvej</t>
  </si>
  <si>
    <t>V. J. Christensen</t>
  </si>
  <si>
    <t>3154 1313</t>
  </si>
  <si>
    <t>Refshalevej 100</t>
  </si>
  <si>
    <t>Forsvarsministeriet</t>
  </si>
  <si>
    <t>Forsvarets skoler</t>
  </si>
  <si>
    <t>Institutioner inden for politi, forsvar m.v.</t>
  </si>
  <si>
    <t>Refshalevej</t>
  </si>
  <si>
    <t>N.Brock, Nyrops</t>
  </si>
  <si>
    <t>Niels Brock, Salgsakademiet</t>
  </si>
  <si>
    <t>Preben S. Meyer</t>
  </si>
  <si>
    <t>3341 9797</t>
  </si>
  <si>
    <t>3341 9100</t>
  </si>
  <si>
    <t>Handelsskoler</t>
  </si>
  <si>
    <t>brock@brock.dk</t>
  </si>
  <si>
    <t>www.brock.dk</t>
  </si>
  <si>
    <t>G. A. Engelmann</t>
  </si>
  <si>
    <t>3311 8300</t>
  </si>
  <si>
    <t>Holbergsgade 2</t>
  </si>
  <si>
    <t>Holbergsgade</t>
  </si>
  <si>
    <t>Maskinmesterkbh</t>
  </si>
  <si>
    <t>Kgs. Lyngby</t>
  </si>
  <si>
    <t>Ulrik Bak Nielsen</t>
  </si>
  <si>
    <t>4525 7600</t>
  </si>
  <si>
    <t>Gyrithe Lemches Vej 20</t>
  </si>
  <si>
    <t>Maskinist- og maskinmesterskoler</t>
  </si>
  <si>
    <t>Maritime uddannelsesinstitutioner</t>
  </si>
  <si>
    <t>info@msk.dk</t>
  </si>
  <si>
    <t>www.msk.dk</t>
  </si>
  <si>
    <t>Gyrithe Lemches Vej</t>
  </si>
  <si>
    <t>Teknol.Institut</t>
  </si>
  <si>
    <t>Taastrup</t>
  </si>
  <si>
    <t>Teknologisk Institut</t>
  </si>
  <si>
    <t>Morten Knudsen</t>
  </si>
  <si>
    <t>4299 6611</t>
  </si>
  <si>
    <t>Gregersensvej</t>
  </si>
  <si>
    <t>Erhvervsministeriet</t>
  </si>
  <si>
    <t>Lab.Sk.Krimsv.</t>
  </si>
  <si>
    <t>Poul H. Pedersen</t>
  </si>
  <si>
    <t>3155 1922</t>
  </si>
  <si>
    <t>Krimsvej 29</t>
  </si>
  <si>
    <t>Krimsvej</t>
  </si>
  <si>
    <t>Lab. Metropol</t>
  </si>
  <si>
    <t>Laborant- &amp; procesteknologuddannelsen Metropol</t>
  </si>
  <si>
    <t>Randi Brinckmann</t>
  </si>
  <si>
    <t>7248 7721</t>
  </si>
  <si>
    <t>7248 7500</t>
  </si>
  <si>
    <t>Sigurdsgade 26</t>
  </si>
  <si>
    <t>info@phmetropol.dk</t>
  </si>
  <si>
    <t>www.phmetropol.dk/Laborant</t>
  </si>
  <si>
    <t>Sigurdsgade</t>
  </si>
  <si>
    <t>Bioan. Metropol</t>
  </si>
  <si>
    <t>Bioanalytikeruddannelsen Metropol</t>
  </si>
  <si>
    <t>Bioanalytikerskoler</t>
  </si>
  <si>
    <t>www.phmetropol.dk/bioanalytiker</t>
  </si>
  <si>
    <t>3613 0787</t>
  </si>
  <si>
    <t>3613 0777</t>
  </si>
  <si>
    <t>okonoma@okonomaskolen.dk</t>
  </si>
  <si>
    <t>www.okonomaskolen.dk</t>
  </si>
  <si>
    <t>Udd.C.F.Pleje</t>
  </si>
  <si>
    <t>Udd.Centret for Hosp.-og Plejehjemspersonale</t>
  </si>
  <si>
    <t>Anders Holm</t>
  </si>
  <si>
    <t>3537 6035</t>
  </si>
  <si>
    <t>Fensmarksgade 65</t>
  </si>
  <si>
    <t>Social- og sundhedsskoler</t>
  </si>
  <si>
    <t>Fensmarksgade</t>
  </si>
  <si>
    <t>3121 3122</t>
  </si>
  <si>
    <t>Vesterbrogade 121</t>
  </si>
  <si>
    <t>Lisbeth Harsvik</t>
  </si>
  <si>
    <t>3929 6970</t>
  </si>
  <si>
    <t>4189 8700</t>
  </si>
  <si>
    <t>pkspost@ucc.dk</t>
  </si>
  <si>
    <t>ucc.dk/paedagoguddannelsen/uddannelsessteder/paedagoguddannelsen-koebenhavn</t>
  </si>
  <si>
    <t>Ida Flachs</t>
  </si>
  <si>
    <t>3876 5555</t>
  </si>
  <si>
    <t>3876 5500</t>
  </si>
  <si>
    <t>info@hopsem.dk</t>
  </si>
  <si>
    <t>www.hopsem.dk</t>
  </si>
  <si>
    <t>3388 2654</t>
  </si>
  <si>
    <t>4189 8800</t>
  </si>
  <si>
    <t>Sydhavns Plads 4</t>
  </si>
  <si>
    <t>sydhavn@ucc.dk</t>
  </si>
  <si>
    <t>ucc.dk/paedagoguddannelsen/uddannelsessteder/paedagoguddannelsen-sydhavn</t>
  </si>
  <si>
    <t>Sydhavns Plads</t>
  </si>
  <si>
    <t>Elsa Schmidt</t>
  </si>
  <si>
    <t>3142 1485</t>
  </si>
  <si>
    <t>3142 3434</t>
  </si>
  <si>
    <t>Kastelsvej 60</t>
  </si>
  <si>
    <t>Fysio. Metropol</t>
  </si>
  <si>
    <t>Fysioterapeutuddannelsen Metropol</t>
  </si>
  <si>
    <t>Terapeutskoler</t>
  </si>
  <si>
    <t>www.phmetropol.dk/fysioterapeut</t>
  </si>
  <si>
    <t>Ergo Metropol</t>
  </si>
  <si>
    <t>Ergoterapeutuddannelsen Metropol</t>
  </si>
  <si>
    <t>www.phmetropol.dk/ergoterapeut</t>
  </si>
  <si>
    <t>Sk.Fodterapeut.</t>
  </si>
  <si>
    <t>Fodterapeutskolen</t>
  </si>
  <si>
    <t>3536 5727</t>
  </si>
  <si>
    <t>4630 0400</t>
  </si>
  <si>
    <t>PROD\B015749</t>
  </si>
  <si>
    <t>rts@rts.dk</t>
  </si>
  <si>
    <t>www.rts.dk</t>
  </si>
  <si>
    <t>Harald Rasmussen, dr.paed</t>
  </si>
  <si>
    <t>3154 0216</t>
  </si>
  <si>
    <t>Islands Brygge 83 A</t>
  </si>
  <si>
    <t>Diplomudd.Soc.H</t>
  </si>
  <si>
    <t>Therese Halskov</t>
  </si>
  <si>
    <t>3542 0761</t>
  </si>
  <si>
    <t>3542 4601</t>
  </si>
  <si>
    <t>Randersgade 17 St. Mf.</t>
  </si>
  <si>
    <t>ds@stil.dk</t>
  </si>
  <si>
    <t>Dk.Design Sk.</t>
  </si>
  <si>
    <t>Danmarks Designskole</t>
  </si>
  <si>
    <t>Anne-Louise Sommer</t>
  </si>
  <si>
    <t>3527 7600</t>
  </si>
  <si>
    <t>3527 7500</t>
  </si>
  <si>
    <t>Kunstneriske og kulturelle uddannelsesinstitutioner</t>
  </si>
  <si>
    <t>mail@dkds.dk</t>
  </si>
  <si>
    <t>www.dkds.dk</t>
  </si>
  <si>
    <t>Georg Stage</t>
  </si>
  <si>
    <t>Skoleskibet Georg Stage</t>
  </si>
  <si>
    <t>3295 8016</t>
  </si>
  <si>
    <t>3295 8019</t>
  </si>
  <si>
    <t>73B</t>
  </si>
  <si>
    <t>stiftelsen@georgstage.dk</t>
  </si>
  <si>
    <t>www.georgstage.dk</t>
  </si>
  <si>
    <t>Skoleskibet DK</t>
  </si>
  <si>
    <t>Frederikshavn</t>
  </si>
  <si>
    <t>Skoleskibet 'Danmark'</t>
  </si>
  <si>
    <t>Pia Ankerstjerne</t>
  </si>
  <si>
    <t>3917 4425</t>
  </si>
  <si>
    <t>9620 8888</t>
  </si>
  <si>
    <t>Frederikshavn Kommune</t>
  </si>
  <si>
    <t>martec@martec.dk</t>
  </si>
  <si>
    <t>www.martec.nu</t>
  </si>
  <si>
    <t>Region Nordjylland</t>
  </si>
  <si>
    <t>Kbh.Navigat.Sk.</t>
  </si>
  <si>
    <t>Bjarne Petersen</t>
  </si>
  <si>
    <t>3120 9848</t>
  </si>
  <si>
    <t>Navigationsskoler</t>
  </si>
  <si>
    <t>Flemming Krogh</t>
  </si>
  <si>
    <t>4497 8172</t>
  </si>
  <si>
    <t>4480 5088</t>
  </si>
  <si>
    <t>Lautrupvang 15</t>
  </si>
  <si>
    <t>Universiteter</t>
  </si>
  <si>
    <t>rektor@ihk.dk</t>
  </si>
  <si>
    <t>www.ihk.dk</t>
  </si>
  <si>
    <t>Lautrupvang</t>
  </si>
  <si>
    <t>Sygeplejsk.Righ</t>
  </si>
  <si>
    <t>Sygeplejeskolen ved Rigshospitalet</t>
  </si>
  <si>
    <t>Jutta Fogh</t>
  </si>
  <si>
    <t>3545 7044</t>
  </si>
  <si>
    <t>3545 7301</t>
  </si>
  <si>
    <t>Tagensvej 20, Afs. 7301</t>
  </si>
  <si>
    <t>Sygeplejeskoler</t>
  </si>
  <si>
    <t>Tagensvej</t>
  </si>
  <si>
    <t>Afs. 7301</t>
  </si>
  <si>
    <t>S.Josph Sygplsk</t>
  </si>
  <si>
    <t>Sct. Josephs Sygeplejeskole</t>
  </si>
  <si>
    <t>Harriet Dahlerup</t>
  </si>
  <si>
    <t>3139 4486</t>
  </si>
  <si>
    <t>Griffenfeldsgade 44</t>
  </si>
  <si>
    <t>Kbh. Sygepl.</t>
  </si>
  <si>
    <t>H S Sygeplejerskeuddannelsen Bispebjerg afd.</t>
  </si>
  <si>
    <t>Birthe Reindahl</t>
  </si>
  <si>
    <t>3531 6300</t>
  </si>
  <si>
    <t>3531 2495</t>
  </si>
  <si>
    <t>Tuborgvej 235</t>
  </si>
  <si>
    <t>Tuborgvej</t>
  </si>
  <si>
    <t>Soc. Hjsk. Kbhv</t>
  </si>
  <si>
    <t>Henning J. Nielsen</t>
  </si>
  <si>
    <t>3142 0761</t>
  </si>
  <si>
    <t>3142 4601</t>
  </si>
  <si>
    <t>Randersgade 10</t>
  </si>
  <si>
    <t>dsh-k@dsh-k.dk</t>
  </si>
  <si>
    <t>www.dsh-k.dk</t>
  </si>
  <si>
    <t>Tove Hvid</t>
  </si>
  <si>
    <t>3369 7953</t>
  </si>
  <si>
    <t>4189 7800</t>
  </si>
  <si>
    <t>Linnesgade 2</t>
  </si>
  <si>
    <t>zahle@ucc.dk</t>
  </si>
  <si>
    <t>ucc.dk/laerer/uddannelsessteder/laereruddannelsen-zahle</t>
  </si>
  <si>
    <t>Statss.Emdrupb.</t>
  </si>
  <si>
    <t>Else Marie Sejer Larsen</t>
  </si>
  <si>
    <t>3169 6633</t>
  </si>
  <si>
    <t>Emdrupvej 101</t>
  </si>
  <si>
    <t>Emdrupvej</t>
  </si>
  <si>
    <t>IVA</t>
  </si>
  <si>
    <t>Institut for Informationsstudier</t>
  </si>
  <si>
    <t>Per Hasle</t>
  </si>
  <si>
    <t>3284 0201</t>
  </si>
  <si>
    <t>3258 6066</t>
  </si>
  <si>
    <t>Njalsgade 76</t>
  </si>
  <si>
    <t>Biblioteksskoler</t>
  </si>
  <si>
    <t>iva@iva.dk</t>
  </si>
  <si>
    <t>www.iva.dk</t>
  </si>
  <si>
    <t>Njalsgade</t>
  </si>
  <si>
    <t>Poul Erik Petersen</t>
  </si>
  <si>
    <t>3532 6505</t>
  </si>
  <si>
    <t>3532 6700</t>
  </si>
  <si>
    <t>3530 6001</t>
  </si>
  <si>
    <t>3533 6000</t>
  </si>
  <si>
    <t>Universitetsparken 2</t>
  </si>
  <si>
    <t>farma@farma.ku.dk</t>
  </si>
  <si>
    <t>www.farma.ku.dk</t>
  </si>
  <si>
    <t>Universitetsparken</t>
  </si>
  <si>
    <t>Sygepl. Hjsk. K</t>
  </si>
  <si>
    <t>Ellinor Nicolaysen</t>
  </si>
  <si>
    <t>3535 6394</t>
  </si>
  <si>
    <t>3535 3811</t>
  </si>
  <si>
    <t>dasyh@dasyh.dk</t>
  </si>
  <si>
    <t>www.dasyh.dk</t>
  </si>
  <si>
    <t>Jordem.Metropol</t>
  </si>
  <si>
    <t>Jordemoderuddannelsen Metropol</t>
  </si>
  <si>
    <t>Tagensvej 86</t>
  </si>
  <si>
    <t>Jordemoderskoler</t>
  </si>
  <si>
    <t>www.phmetropol.dk/jordemoder</t>
  </si>
  <si>
    <t>Arkitektskolen</t>
  </si>
  <si>
    <t>Kunstakademiets Arkitektskole</t>
  </si>
  <si>
    <t>Lene Dammand Lund</t>
  </si>
  <si>
    <t>3268 6111</t>
  </si>
  <si>
    <t>4170 1500</t>
  </si>
  <si>
    <t>Arkitektskoler</t>
  </si>
  <si>
    <t>info@kglakademi.dk</t>
  </si>
  <si>
    <t>www.kglakademi.dk/</t>
  </si>
  <si>
    <t>Musikkons.Kbhvn</t>
  </si>
  <si>
    <t>Det Kgl. Danske Musikkonservatorium</t>
  </si>
  <si>
    <t>Bertel Krarup</t>
  </si>
  <si>
    <t>7226 7272</t>
  </si>
  <si>
    <t>7226 7226</t>
  </si>
  <si>
    <t>Musikkonservatorier</t>
  </si>
  <si>
    <t>Frederiksberg Kommune</t>
  </si>
  <si>
    <t>dkdm@dkdm.dk</t>
  </si>
  <si>
    <t>www.dkdm.dk</t>
  </si>
  <si>
    <t>SOSU H Kbh</t>
  </si>
  <si>
    <t>3528 7287</t>
  </si>
  <si>
    <t>7226 6000</t>
  </si>
  <si>
    <t>sosuh@sosuh.dk</t>
  </si>
  <si>
    <t>www.sosuh.dk</t>
  </si>
  <si>
    <t>Tom Ploug Olsen</t>
  </si>
  <si>
    <t>3966 0081</t>
  </si>
  <si>
    <t>3969 6633</t>
  </si>
  <si>
    <t>www.dlh.dk</t>
  </si>
  <si>
    <t>N.Brock, Fiolst</t>
  </si>
  <si>
    <t>Niels Brock, CBC</t>
  </si>
  <si>
    <t>John Thrane</t>
  </si>
  <si>
    <t>3341 9292</t>
  </si>
  <si>
    <t>3341 9200</t>
  </si>
  <si>
    <t>jot@brock.dk</t>
  </si>
  <si>
    <t>Gustav Lang</t>
  </si>
  <si>
    <t>3266 3939</t>
  </si>
  <si>
    <t>3266 4400</t>
  </si>
  <si>
    <t>Officersskoler</t>
  </si>
  <si>
    <t>sos@mil.dk</t>
  </si>
  <si>
    <t>forsvaret.dk/SOS/</t>
  </si>
  <si>
    <t>Holmen</t>
  </si>
  <si>
    <t>Fr. Serup</t>
  </si>
  <si>
    <t>3314 1011</t>
  </si>
  <si>
    <t>St.Kongensgade 1</t>
  </si>
  <si>
    <t>Farmakonomskoler</t>
  </si>
  <si>
    <t>Store Kongensgade</t>
  </si>
  <si>
    <t>Husholdningsseminarier</t>
  </si>
  <si>
    <t>phmetropol.dk/uddannelser</t>
  </si>
  <si>
    <t>Kbh.Univ.</t>
  </si>
  <si>
    <t>Henrik Caspar Wegener</t>
  </si>
  <si>
    <t>3532 2628</t>
  </si>
  <si>
    <t>3532 2626</t>
  </si>
  <si>
    <t>ku@ku.dk</t>
  </si>
  <si>
    <t>www.ku.dk</t>
  </si>
  <si>
    <t>K. Billedsk.</t>
  </si>
  <si>
    <t>Det Kongelige Danske Kunstakademi - Billedkunstskolerne</t>
  </si>
  <si>
    <t>Sanne Kofod Olsen</t>
  </si>
  <si>
    <t>3374 4666</t>
  </si>
  <si>
    <t>3374 4601</t>
  </si>
  <si>
    <t>Kongens Nytorv 1</t>
  </si>
  <si>
    <t>Billedkunstskoler</t>
  </si>
  <si>
    <t>info@kunstakademiet.dk</t>
  </si>
  <si>
    <t>www.kunstakademiet.dk</t>
  </si>
  <si>
    <t>Kongens Nytorv</t>
  </si>
  <si>
    <t>Tekn.Kemotekn.</t>
  </si>
  <si>
    <t>Teknologisk Institut Kemoteknikerkursus</t>
  </si>
  <si>
    <t>3160 1633</t>
  </si>
  <si>
    <t>D.Da.Filmsk.</t>
  </si>
  <si>
    <t>Den Danske Filmskole</t>
  </si>
  <si>
    <t>Vinca Wiedemann</t>
  </si>
  <si>
    <t>3268 6410</t>
  </si>
  <si>
    <t>3268 6400</t>
  </si>
  <si>
    <t>Theodor Christensens Plads 1</t>
  </si>
  <si>
    <t>infoz@filmskolen.dk</t>
  </si>
  <si>
    <t>www.filmskolen.dk</t>
  </si>
  <si>
    <t>Theodor Christensens Plads</t>
  </si>
  <si>
    <t>Konservatorsk.</t>
  </si>
  <si>
    <t>Kunstakademiets Konservatorskole</t>
  </si>
  <si>
    <t>3374 4777</t>
  </si>
  <si>
    <t>Esplanaden 34A</t>
  </si>
  <si>
    <t>34A</t>
  </si>
  <si>
    <t>Konservatorskoler</t>
  </si>
  <si>
    <t>Esplanaden</t>
  </si>
  <si>
    <t>Sygehj.Sk.Rigsh</t>
  </si>
  <si>
    <t>Ruth Trier</t>
  </si>
  <si>
    <t>3138 6633</t>
  </si>
  <si>
    <t>Tagensvej 20</t>
  </si>
  <si>
    <t>Sk. F. Luftfart</t>
  </si>
  <si>
    <t>3181 7187</t>
  </si>
  <si>
    <t>3181 7566</t>
  </si>
  <si>
    <t>Hermodsgade 28</t>
  </si>
  <si>
    <t>Hermodsgade</t>
  </si>
  <si>
    <t>DMJX Kbh</t>
  </si>
  <si>
    <t>Trine Nielsen</t>
  </si>
  <si>
    <t>7740 5099</t>
  </si>
  <si>
    <t>8944 0440</t>
  </si>
  <si>
    <t>Emdrupvej 72</t>
  </si>
  <si>
    <t>info@dmjx.dk</t>
  </si>
  <si>
    <t>www.dmjx.dk</t>
  </si>
  <si>
    <t>3266 4747</t>
  </si>
  <si>
    <t>3266 4700</t>
  </si>
  <si>
    <t>Spanteloftvej, Nyholm</t>
  </si>
  <si>
    <t>lesek@sok.dk</t>
  </si>
  <si>
    <t>www.tvs.svn.dk</t>
  </si>
  <si>
    <t>Spanteloftvej</t>
  </si>
  <si>
    <t>Nyholm</t>
  </si>
  <si>
    <t>O. P. Jensen</t>
  </si>
  <si>
    <t>N.Brock,Gullfos</t>
  </si>
  <si>
    <t>Niels Brock, Erhvervsuddannelser</t>
  </si>
  <si>
    <t>Jens Mejer Pedersen</t>
  </si>
  <si>
    <t>3341 9650</t>
  </si>
  <si>
    <t>Gullfossgade 4</t>
  </si>
  <si>
    <t>N.Brock,Trekron</t>
  </si>
  <si>
    <t>Niels Brock Copenhagen Business College</t>
  </si>
  <si>
    <t>Kirsten Borgen</t>
  </si>
  <si>
    <t>3646 1226</t>
  </si>
  <si>
    <t>3646 1222</t>
  </si>
  <si>
    <t>Trekronergade 32-36</t>
  </si>
  <si>
    <t>N.Brock,Glentev</t>
  </si>
  <si>
    <t>Ole Pasbjerg</t>
  </si>
  <si>
    <t>3810 4412</t>
  </si>
  <si>
    <t>3834 4422</t>
  </si>
  <si>
    <t>Glentevej 69</t>
  </si>
  <si>
    <t>Peter GrÃ¼nbaum</t>
  </si>
  <si>
    <t>3314 1915</t>
  </si>
  <si>
    <t>3314 4114</t>
  </si>
  <si>
    <t>Rigensgade 13</t>
  </si>
  <si>
    <t>del-adm@delud.dk</t>
  </si>
  <si>
    <t>www.delud.dk</t>
  </si>
  <si>
    <t>Rigensgade</t>
  </si>
  <si>
    <t>Politisk.</t>
  </si>
  <si>
    <t>Politiskolen</t>
  </si>
  <si>
    <t>Karsten Petersen</t>
  </si>
  <si>
    <t>3157 3840</t>
  </si>
  <si>
    <t>Artillerivej 55</t>
  </si>
  <si>
    <t>Told og Skat Sk</t>
  </si>
  <si>
    <t>Told- og Skatteskolen</t>
  </si>
  <si>
    <t>Keld Borup</t>
  </si>
  <si>
    <t>3529 2920</t>
  </si>
  <si>
    <t>3529 2684</t>
  </si>
  <si>
    <t>Tagensvej 135</t>
  </si>
  <si>
    <t>Forvaltningsskoler</t>
  </si>
  <si>
    <t>Centre for offentlig kompetenceudvikling</t>
  </si>
  <si>
    <t>kebor@tu20.ccta.dk</t>
  </si>
  <si>
    <t>www.toldskat.dk</t>
  </si>
  <si>
    <t>Forsv.Civiludd.</t>
  </si>
  <si>
    <t>Forsvarets Civiluddannelse</t>
  </si>
  <si>
    <t>Peter Poulsen</t>
  </si>
  <si>
    <t>3142 5707</t>
  </si>
  <si>
    <t>Post. Udd.</t>
  </si>
  <si>
    <t>Post Danmark, Uddannelse</t>
  </si>
  <si>
    <t>Claus Hensing</t>
  </si>
  <si>
    <t>3375 6599</t>
  </si>
  <si>
    <t>3375 6550</t>
  </si>
  <si>
    <t>Bernstorffsgade 36</t>
  </si>
  <si>
    <t>institutionsregister@uni-c.dk</t>
  </si>
  <si>
    <t>Bernstorffsgade</t>
  </si>
  <si>
    <t>SLV-Sk.</t>
  </si>
  <si>
    <t>Kastrup</t>
  </si>
  <si>
    <t>Flyvesikringstjenesten, SLV-Skolen</t>
  </si>
  <si>
    <t>Nils la Cour Dragheim</t>
  </si>
  <si>
    <t>3252 7557</t>
  </si>
  <si>
    <t>3247 8705</t>
  </si>
  <si>
    <t>Maglebylille, Blok 3, Stuen</t>
  </si>
  <si>
    <t>Lufttransportskoler</t>
  </si>
  <si>
    <t>dcacd@slv.dk</t>
  </si>
  <si>
    <t>www.slv.dk</t>
  </si>
  <si>
    <t>Blok</t>
  </si>
  <si>
    <t>Maglebylille</t>
  </si>
  <si>
    <t>Statsskattedir.</t>
  </si>
  <si>
    <t>Statsskattedirektoratet</t>
  </si>
  <si>
    <t>3312 9800</t>
  </si>
  <si>
    <t>Meldahlsgade 5</t>
  </si>
  <si>
    <t>Meldahlsgade</t>
  </si>
  <si>
    <t>Buntmagersk.</t>
  </si>
  <si>
    <t>F.L.Schmidtshsk</t>
  </si>
  <si>
    <t>F.L.Schmidts Handelsskole</t>
  </si>
  <si>
    <t>Fagsk.F.Kvinder</t>
  </si>
  <si>
    <t>Fagskolen for Kvinder</t>
  </si>
  <si>
    <t>Kemotekniker</t>
  </si>
  <si>
    <t>Laborantskolen i Hovedstadsomr. Kemotekniker</t>
  </si>
  <si>
    <t>Poul Pedersen</t>
  </si>
  <si>
    <t>3185 1266</t>
  </si>
  <si>
    <t>Kriminalf.Uddc.</t>
  </si>
  <si>
    <t>Kriminalforsorgens Uddannelsescenter</t>
  </si>
  <si>
    <t>3538 8590</t>
  </si>
  <si>
    <t>3538 5233</t>
  </si>
  <si>
    <t>Odensegade 14</t>
  </si>
  <si>
    <t>Odensegade</t>
  </si>
  <si>
    <t>Carlsberg Udd.</t>
  </si>
  <si>
    <t>Carlsberg A/S Uddannelsesafdeling</t>
  </si>
  <si>
    <t>Torben Dahl</t>
  </si>
  <si>
    <t>3327 4737</t>
  </si>
  <si>
    <t>3327 3327</t>
  </si>
  <si>
    <t>AMU-centre</t>
  </si>
  <si>
    <t>B&amp;W Udd.</t>
  </si>
  <si>
    <t>Henning Hadenfeldt</t>
  </si>
  <si>
    <t>3266 6666</t>
  </si>
  <si>
    <t>3120 4586</t>
  </si>
  <si>
    <t>3120 5336</t>
  </si>
  <si>
    <t>Sct. Kjeldsgade 3, 2.Sal</t>
  </si>
  <si>
    <t>UCC Tekstil</t>
  </si>
  <si>
    <t>Tekstilformidleruddannelsen - UCC</t>
  </si>
  <si>
    <t>4189 7455</t>
  </si>
  <si>
    <t>Frederiksborggade 32, 1</t>
  </si>
  <si>
    <t>tekstilformidler@ucc.dk</t>
  </si>
  <si>
    <t>ucc.dk/tekstilformidler</t>
  </si>
  <si>
    <t>Frederiksborggade</t>
  </si>
  <si>
    <t>N.Brock Inform.</t>
  </si>
  <si>
    <t>Niels Brock Informatik, CBC</t>
  </si>
  <si>
    <t>Ole E. Olsen</t>
  </si>
  <si>
    <t>3146 1622</t>
  </si>
  <si>
    <t>Ellebjergvej 52</t>
  </si>
  <si>
    <t>Slagterisk-UKM</t>
  </si>
  <si>
    <t>Slagteriskolen</t>
  </si>
  <si>
    <t>Efterudd. UKM</t>
  </si>
  <si>
    <t>Karl Jesper Svendsen</t>
  </si>
  <si>
    <t>3266 4515</t>
  </si>
  <si>
    <t>3266 4500</t>
  </si>
  <si>
    <t>Private udbydere af AMU og EUD</t>
  </si>
  <si>
    <t>fko@mil.dk</t>
  </si>
  <si>
    <t>www.svn.dk</t>
  </si>
  <si>
    <t>Klinikass.</t>
  </si>
  <si>
    <t>Skolen for Klinikassistenter og Tandplejere</t>
  </si>
  <si>
    <t>Bo Danielsen, skolechef</t>
  </si>
  <si>
    <t>3532 6879</t>
  </si>
  <si>
    <t>3532 6852</t>
  </si>
  <si>
    <t>skt@sund.ku.dk</t>
  </si>
  <si>
    <t>www.skt.ku.dk</t>
  </si>
  <si>
    <t>NEXT Sukkertop</t>
  </si>
  <si>
    <t>NEXT - Sukkertoppen Gymnasium</t>
  </si>
  <si>
    <t>3619 1009</t>
  </si>
  <si>
    <t>Finansudd.</t>
  </si>
  <si>
    <t>Finanssektorens Uddannelses Center</t>
  </si>
  <si>
    <t>St. Kongensgade 81 C</t>
  </si>
  <si>
    <t>81C</t>
  </si>
  <si>
    <t>Institutioner med finansuddannelser</t>
  </si>
  <si>
    <t>Niels Brock JUR</t>
  </si>
  <si>
    <t>Niels Brock (Copenhagen Business College)</t>
  </si>
  <si>
    <t>Anya Eskildsen</t>
  </si>
  <si>
    <t>3341 9191</t>
  </si>
  <si>
    <t>nielsbrock.dk</t>
  </si>
  <si>
    <t>DPU Kbh og 8 af</t>
  </si>
  <si>
    <t>Henning Bentzen</t>
  </si>
  <si>
    <t>3586 8509</t>
  </si>
  <si>
    <t>3586 8510</t>
  </si>
  <si>
    <t>Titangade 11</t>
  </si>
  <si>
    <t>cvukbh@cvukbh.dk</t>
  </si>
  <si>
    <t>www.cvukbh.dk</t>
  </si>
  <si>
    <t>KbhTek.Guldsmed</t>
  </si>
  <si>
    <t>3586 3287</t>
  </si>
  <si>
    <t>3586 3286</t>
  </si>
  <si>
    <t>Tuborgvej 177</t>
  </si>
  <si>
    <t>tuborgvej@kts.dk</t>
  </si>
  <si>
    <t>www.kts.dk/tuborgvej</t>
  </si>
  <si>
    <t>3536 2414</t>
  </si>
  <si>
    <t>3530 0500</t>
  </si>
  <si>
    <t>DSB Udd.</t>
  </si>
  <si>
    <t>DSB Kompetanceudvikling</t>
  </si>
  <si>
    <t>Lisbeth Mogensen</t>
  </si>
  <si>
    <t>3393 8878</t>
  </si>
  <si>
    <t>3314 0400</t>
  </si>
  <si>
    <t>Jernbanetransportskoler</t>
  </si>
  <si>
    <t>lmogensen@dsb.dk</t>
  </si>
  <si>
    <t>DSB Data</t>
  </si>
  <si>
    <t>Svend Laursen</t>
  </si>
  <si>
    <t>3311 5143</t>
  </si>
  <si>
    <t>3315 0400</t>
  </si>
  <si>
    <t>Kalvebod Brygge 32</t>
  </si>
  <si>
    <t>dsbdata@dsb.dk</t>
  </si>
  <si>
    <t>Kalvebod Brygge</t>
  </si>
  <si>
    <t>DSB Bane</t>
  </si>
  <si>
    <t>Banestyrelsen</t>
  </si>
  <si>
    <t>Erik Elsborg</t>
  </si>
  <si>
    <t>3311 2038</t>
  </si>
  <si>
    <t>DSB Bygning</t>
  </si>
  <si>
    <t>Nanna Thorning</t>
  </si>
  <si>
    <t>3315 4263</t>
  </si>
  <si>
    <t>Kalvebod Brygge 20, 7.Sal</t>
  </si>
  <si>
    <t>DSB Rejse</t>
  </si>
  <si>
    <t>DSB Rejsebureau</t>
  </si>
  <si>
    <t>Bente Olsen</t>
  </si>
  <si>
    <t>3391 5053</t>
  </si>
  <si>
    <t>3122 0077</t>
  </si>
  <si>
    <t>Reventlowsgade 10</t>
  </si>
  <si>
    <t>Reventlowsgade</t>
  </si>
  <si>
    <t>DSB Gods</t>
  </si>
  <si>
    <t>DSB Passager</t>
  </si>
  <si>
    <t>Forsvarsakademiet Center for Specialuddannelse</t>
  </si>
  <si>
    <t>Anders F. Mathiesen</t>
  </si>
  <si>
    <t>3915 1405</t>
  </si>
  <si>
    <t>3915 1515</t>
  </si>
  <si>
    <t>3929 6172</t>
  </si>
  <si>
    <t>forsvarsakademiet.@fak.dk</t>
  </si>
  <si>
    <t>www.fak.dk</t>
  </si>
  <si>
    <t>F. P. Nielsen, OL</t>
  </si>
  <si>
    <t>3929 4269</t>
  </si>
  <si>
    <t>3915 1820</t>
  </si>
  <si>
    <t>cfi@fak.dk</t>
  </si>
  <si>
    <t>www.fak.dk/cfi</t>
  </si>
  <si>
    <t>Forsvarsakademi</t>
  </si>
  <si>
    <t>Forsvarsakademiet</t>
  </si>
  <si>
    <t>Henrik Ryberg kontreadmiral</t>
  </si>
  <si>
    <t>3915 1901</t>
  </si>
  <si>
    <t>7281 7000</t>
  </si>
  <si>
    <t>fak@fak.dk</t>
  </si>
  <si>
    <t>fak.dk</t>
  </si>
  <si>
    <t>Forsv. Brevsk.</t>
  </si>
  <si>
    <t>Forsvarets Brevskole</t>
  </si>
  <si>
    <t>K. R. K. Hansen</t>
  </si>
  <si>
    <t>3347 9559</t>
  </si>
  <si>
    <t>3347 9543</t>
  </si>
  <si>
    <t>Kastellet 14 A</t>
  </si>
  <si>
    <t>fbrs@post4.tele.dk</t>
  </si>
  <si>
    <t>www.fbrs.dk</t>
  </si>
  <si>
    <t>Kastellet</t>
  </si>
  <si>
    <t>Rytm.Musikkons.</t>
  </si>
  <si>
    <t>Rytmisk Musikkonservatorium</t>
  </si>
  <si>
    <t>Henrik Sveidahl</t>
  </si>
  <si>
    <t>3268 6766</t>
  </si>
  <si>
    <t>3268 6700</t>
  </si>
  <si>
    <t>Leo Mathisens Vej 1 H</t>
  </si>
  <si>
    <t>rmc@rmc.dk</t>
  </si>
  <si>
    <t>www.rmc.dk</t>
  </si>
  <si>
    <t>Leo Mathisens Vej</t>
  </si>
  <si>
    <t>Benny Gaarde</t>
  </si>
  <si>
    <t>3969 6689</t>
  </si>
  <si>
    <t>3969 6688</t>
  </si>
  <si>
    <t>Emdrupvej 115 A</t>
  </si>
  <si>
    <t>115A</t>
  </si>
  <si>
    <t>skolen@sloejd-kbh.dk</t>
  </si>
  <si>
    <t>www.sloejd-kbh.dk</t>
  </si>
  <si>
    <t>Al Quds Sk.</t>
  </si>
  <si>
    <t>Al Quds Skole</t>
  </si>
  <si>
    <t>Waleed Houji</t>
  </si>
  <si>
    <t>3810 1016</t>
  </si>
  <si>
    <t>3810 1012</t>
  </si>
  <si>
    <t>Theklavej 44</t>
  </si>
  <si>
    <t>kontor1@alqudsskole.dk</t>
  </si>
  <si>
    <t>www.alqudsskole.dk</t>
  </si>
  <si>
    <t>Kbh.Dkk.</t>
  </si>
  <si>
    <t>Susanne Westhausen</t>
  </si>
  <si>
    <t>8232 5001</t>
  </si>
  <si>
    <t>8232 5000</t>
  </si>
  <si>
    <t>Sundholmsvej 22</t>
  </si>
  <si>
    <t>kkk.kkk@okf.kk.dk</t>
  </si>
  <si>
    <t>www.kursuskbh.dk</t>
  </si>
  <si>
    <t>Scenekunstskole</t>
  </si>
  <si>
    <t>Den Danske Scenekunstskole</t>
  </si>
  <si>
    <t>Emmet Feigenberg</t>
  </si>
  <si>
    <t>3283 6111</t>
  </si>
  <si>
    <t>3283 6100</t>
  </si>
  <si>
    <t>Per Knutzons Vej 5</t>
  </si>
  <si>
    <t>Teaterskoler</t>
  </si>
  <si>
    <t>post@scenekunstskolen.dk</t>
  </si>
  <si>
    <t>www.ddsks.dk</t>
  </si>
  <si>
    <t>Per Knutzons Vej</t>
  </si>
  <si>
    <t>DPH</t>
  </si>
  <si>
    <t>Flemming Andersen</t>
  </si>
  <si>
    <t>7733 0659</t>
  </si>
  <si>
    <t>7733 0660</t>
  </si>
  <si>
    <t>fa@dph.dk</t>
  </si>
  <si>
    <t>www.dph.dk</t>
  </si>
  <si>
    <t>UCC Tegnsprog</t>
  </si>
  <si>
    <t>Skovlunde</t>
  </si>
  <si>
    <t>Center for Tegnsprog - Tolkeuddannelsen Skovlunde - UCC</t>
  </si>
  <si>
    <t>3525 3862</t>
  </si>
  <si>
    <t>4189 7300</t>
  </si>
  <si>
    <t>Ejbyvej 35</t>
  </si>
  <si>
    <t>Kommunikationsskoler</t>
  </si>
  <si>
    <t>Ballerup Kommune</t>
  </si>
  <si>
    <t>tegnsprog-kbh@ucc.dk</t>
  </si>
  <si>
    <t>ucc.dk/tegnsprogstolkeuddannelsen/uddannelsessted/tolkeuddannelsen-skovlunde</t>
  </si>
  <si>
    <t>Ejbyvej</t>
  </si>
  <si>
    <t>Klaus Kasper Kofod</t>
  </si>
  <si>
    <t>3586 8501</t>
  </si>
  <si>
    <t>3586 8500</t>
  </si>
  <si>
    <t>KP_Tagensvej 86</t>
  </si>
  <si>
    <t>info@kp.dk</t>
  </si>
  <si>
    <t>UCi Sprog.</t>
  </si>
  <si>
    <t>8256 5210</t>
  </si>
  <si>
    <t>cbsi@bif.kk.dk</t>
  </si>
  <si>
    <t>Ditte Strunge, konst.</t>
  </si>
  <si>
    <t>3918 1945</t>
  </si>
  <si>
    <t>3918 1944</t>
  </si>
  <si>
    <t>oeresundsskolen@kk.dk</t>
  </si>
  <si>
    <t>oeresundsskolen.aula.dk</t>
  </si>
  <si>
    <t>Al-Hilal sk.Kbh</t>
  </si>
  <si>
    <t>Al-Hilal Skolen</t>
  </si>
  <si>
    <t>Aziz El'Wali</t>
  </si>
  <si>
    <t>3582 5730</t>
  </si>
  <si>
    <t>alhilal@mail.tele.dk</t>
  </si>
  <si>
    <t>www.al-hilal.dk</t>
  </si>
  <si>
    <t>Dk.Ung.klub.sem</t>
  </si>
  <si>
    <t>Dansk Ungdomsklubseminarium</t>
  </si>
  <si>
    <t>3833 1025</t>
  </si>
  <si>
    <t>Inst.f.Blinde</t>
  </si>
  <si>
    <t>Hellerup</t>
  </si>
  <si>
    <t>Instituttet for Blinde og Svagsynede</t>
  </si>
  <si>
    <t>Ole Kristensen</t>
  </si>
  <si>
    <t>3945 2525</t>
  </si>
  <si>
    <t>3945 2545</t>
  </si>
  <si>
    <t>Rymarksvej 1</t>
  </si>
  <si>
    <t>ibos@sof.kk.dk</t>
  </si>
  <si>
    <t>www.ibos.dk</t>
  </si>
  <si>
    <t>Rymarksvej</t>
  </si>
  <si>
    <t>IT UNI i KBH</t>
  </si>
  <si>
    <t>Martin Zachariasen</t>
  </si>
  <si>
    <t>7218 5001</t>
  </si>
  <si>
    <t>7218 5000</t>
  </si>
  <si>
    <t>Rued Langgaards Vej 7</t>
  </si>
  <si>
    <t>itu@itu.dk</t>
  </si>
  <si>
    <t>www.itu.dk</t>
  </si>
  <si>
    <t>Rued Langgaards Vej</t>
  </si>
  <si>
    <t>Cop.Ability.Sch</t>
  </si>
  <si>
    <t>Copenhagen Ability School</t>
  </si>
  <si>
    <t>Emmanuel Capbern-Gasqueton</t>
  </si>
  <si>
    <t>Cort Adelers Gade 8 st. th.</t>
  </si>
  <si>
    <t>abilityschool@post.cybercity.dk</t>
  </si>
  <si>
    <t>Cort Adelers Gade</t>
  </si>
  <si>
    <t>Rudolf S.Kbh.</t>
  </si>
  <si>
    <t>Anne-Mette Winther Christiansen</t>
  </si>
  <si>
    <t>3295 8838</t>
  </si>
  <si>
    <t>Engvej 139</t>
  </si>
  <si>
    <t>kontoret@steinerskole.dk</t>
  </si>
  <si>
    <t>www.waldorfkbh.dk</t>
  </si>
  <si>
    <t>DPU Emdrup</t>
  </si>
  <si>
    <t>DPU, Aarhus Universitet, Emdrup</t>
  </si>
  <si>
    <t>Claus Holm</t>
  </si>
  <si>
    <t>8888 9001</t>
  </si>
  <si>
    <t>8715 0000</t>
  </si>
  <si>
    <t>Tuborgvej 164</t>
  </si>
  <si>
    <t>edu@au.dk</t>
  </si>
  <si>
    <t>edu.au.dk</t>
  </si>
  <si>
    <t>Heimdalsg.O.sk</t>
  </si>
  <si>
    <t>Heimdalsgades Overbygningsskole</t>
  </si>
  <si>
    <t>Lasse Reichstein</t>
  </si>
  <si>
    <t>8232 1399</t>
  </si>
  <si>
    <t>8232 1300</t>
  </si>
  <si>
    <t>Heimdalsgade 29-33</t>
  </si>
  <si>
    <t>mail@hgo.kk.dk</t>
  </si>
  <si>
    <t>www.hgo.kk.dk</t>
  </si>
  <si>
    <t>Heimdalsgade</t>
  </si>
  <si>
    <t>Heibergsk.</t>
  </si>
  <si>
    <t>Heibergskolen</t>
  </si>
  <si>
    <t>Jacob Jensby Christensen</t>
  </si>
  <si>
    <t>8232 4111</t>
  </si>
  <si>
    <t>3366 9400</t>
  </si>
  <si>
    <t>heibergskolen@kk.dk</t>
  </si>
  <si>
    <t>heibergskolen.aula.dk</t>
  </si>
  <si>
    <t>Frejask.</t>
  </si>
  <si>
    <t>Frejaskolen</t>
  </si>
  <si>
    <t>Mette Molander Eriksen</t>
  </si>
  <si>
    <t>3524 5381</t>
  </si>
  <si>
    <t>3366 6300</t>
  </si>
  <si>
    <t>Rughavevej 6</t>
  </si>
  <si>
    <t>frejaskolen@kk.dk</t>
  </si>
  <si>
    <t>frejaskolen.aula.dk</t>
  </si>
  <si>
    <t>Rughavevej</t>
  </si>
  <si>
    <t>Utterslev Sk.</t>
  </si>
  <si>
    <t>Utterslev Skole</t>
  </si>
  <si>
    <t>Ulla Jensen</t>
  </si>
  <si>
    <t>8232 1520</t>
  </si>
  <si>
    <t>3366 9200</t>
  </si>
  <si>
    <t>Skoleholdervej 20</t>
  </si>
  <si>
    <t>utterslevskole@kk.dk</t>
  </si>
  <si>
    <t>utterslevskole.aula.dk</t>
  </si>
  <si>
    <t>Skoleholdervej</t>
  </si>
  <si>
    <t>Livets Sk.</t>
  </si>
  <si>
    <t>Pia Carina Jelstrup</t>
  </si>
  <si>
    <t>3874 2551</t>
  </si>
  <si>
    <t>adm@v-fs.dk</t>
  </si>
  <si>
    <t>www.vanloesefriskole.dk</t>
  </si>
  <si>
    <t>Alkownain fsk.</t>
  </si>
  <si>
    <t>Alkownain Friskole</t>
  </si>
  <si>
    <t>Nizmedin Asani</t>
  </si>
  <si>
    <t>3838 0330</t>
  </si>
  <si>
    <t>alkownainfriskole@ofir.dk</t>
  </si>
  <si>
    <t>Isbryderen</t>
  </si>
  <si>
    <t>3210 0003</t>
  </si>
  <si>
    <t>Artillerivej 90, 4.</t>
  </si>
  <si>
    <t>Dagbehandlingstilbud og behandlingshjem</t>
  </si>
  <si>
    <t>kontor@isbryderen.dk</t>
  </si>
  <si>
    <t>www.isbryderen.dk</t>
  </si>
  <si>
    <t>Gule Flyver</t>
  </si>
  <si>
    <t>Den Gule Flyver</t>
  </si>
  <si>
    <t>Annie Munksgaard Holte</t>
  </si>
  <si>
    <t>3539 0108</t>
  </si>
  <si>
    <t>Ryesgade 6</t>
  </si>
  <si>
    <t>DGF@post.tele.dk</t>
  </si>
  <si>
    <t>www.denguleflyver.dk</t>
  </si>
  <si>
    <t>CVU Kbh./Nordsj</t>
  </si>
  <si>
    <t>Chresten Kruchov</t>
  </si>
  <si>
    <t>CVU (nedlagt)</t>
  </si>
  <si>
    <t>Byskolen</t>
  </si>
  <si>
    <t>Annette Jensen</t>
  </si>
  <si>
    <t>3871 8338</t>
  </si>
  <si>
    <t>byskolen.101548@skolekom.dk</t>
  </si>
  <si>
    <t>www.byskolen.com</t>
  </si>
  <si>
    <t>Sputnik</t>
  </si>
  <si>
    <t>Allan Laursen</t>
  </si>
  <si>
    <t>3539 7242</t>
  </si>
  <si>
    <t>Korsgade 60</t>
  </si>
  <si>
    <t>spu.spu@ci.kk.dk</t>
  </si>
  <si>
    <t>www.skolensputnik.dk</t>
  </si>
  <si>
    <t>Allan Conradsen Frederiksen</t>
  </si>
  <si>
    <t>3355 0125</t>
  </si>
  <si>
    <t>7255 5000</t>
  </si>
  <si>
    <t>vestre.faengsel@kriminalforsorgen.dk</t>
  </si>
  <si>
    <t>www.koebenhavnsfaengsler.dk</t>
  </si>
  <si>
    <t>Kbh. Tekn.sk.</t>
  </si>
  <si>
    <t>Mogens Nielsen</t>
  </si>
  <si>
    <t>3586 3786</t>
  </si>
  <si>
    <t>stevnsgade@kts.dk</t>
  </si>
  <si>
    <t>www.kts.dk/Lygten</t>
  </si>
  <si>
    <t>Kbh.Tekn.Kgdyb</t>
  </si>
  <si>
    <t>3586 3087</t>
  </si>
  <si>
    <t>3586 3086</t>
  </si>
  <si>
    <t>Kongedybet 25</t>
  </si>
  <si>
    <t>kongedybet@kts.dk</t>
  </si>
  <si>
    <t>www.kts.dk/kongedybet</t>
  </si>
  <si>
    <t>Kongedybet</t>
  </si>
  <si>
    <t>3537 0997</t>
  </si>
  <si>
    <t>3586 3020</t>
  </si>
  <si>
    <t>panum@kts.dk</t>
  </si>
  <si>
    <t>www.kts.dk/panum</t>
  </si>
  <si>
    <t>3586 3487</t>
  </si>
  <si>
    <t>Rebslagervej 11</t>
  </si>
  <si>
    <t>Rebslagervej</t>
  </si>
  <si>
    <t>Kbh.tekn.Drejer</t>
  </si>
  <si>
    <t>3586 3466</t>
  </si>
  <si>
    <t>3586 3586</t>
  </si>
  <si>
    <t>Drejervej 16</t>
  </si>
  <si>
    <t>kts@kts.dk</t>
  </si>
  <si>
    <t>www.kts.dk</t>
  </si>
  <si>
    <t>Kbh.Tekn.Stevns</t>
  </si>
  <si>
    <t>3586 3787</t>
  </si>
  <si>
    <t>Prinsesse Charlottes Gade 38</t>
  </si>
  <si>
    <t>Erhvervsakademier</t>
  </si>
  <si>
    <t>www.kts.dk/stevnsgade</t>
  </si>
  <si>
    <t>NB HHX INNO</t>
  </si>
  <si>
    <t>Niels Brocks Innovationsgymnasium</t>
  </si>
  <si>
    <t>Anne-Merete Esmark Thers</t>
  </si>
  <si>
    <t>3341 9393</t>
  </si>
  <si>
    <t>Julius Thomsens Plads 10</t>
  </si>
  <si>
    <t>julius@brock.dk</t>
  </si>
  <si>
    <t>nielsbrock.dk/handelsgymnasier/innovationsgymnasiet</t>
  </si>
  <si>
    <t>Julius Thomsens Plads</t>
  </si>
  <si>
    <t>N.Brock Nr.Vold</t>
  </si>
  <si>
    <t>Niels Brock, Copenhagen Business College</t>
  </si>
  <si>
    <t>Morten S. Petersen</t>
  </si>
  <si>
    <t>3341 9494</t>
  </si>
  <si>
    <t>Brock,Thoravej</t>
  </si>
  <si>
    <t>Niels Brock, Copenhagen Business School</t>
  </si>
  <si>
    <t>3811 7873</t>
  </si>
  <si>
    <t>3833 9101</t>
  </si>
  <si>
    <t>Thoravej 4</t>
  </si>
  <si>
    <t>lije@niels.brock.dk</t>
  </si>
  <si>
    <t>Thoravej</t>
  </si>
  <si>
    <t>Det Informationsvidenskabelige Akademi</t>
  </si>
  <si>
    <t>Birketinget 6</t>
  </si>
  <si>
    <t>Birketinget</t>
  </si>
  <si>
    <t>Inge Prip</t>
  </si>
  <si>
    <t>cvu@cvuoeresund.dk</t>
  </si>
  <si>
    <t>cvuoeresund.dk</t>
  </si>
  <si>
    <t>Heerup Skole</t>
  </si>
  <si>
    <t>Frank Paulsen</t>
  </si>
  <si>
    <t>3317 1133</t>
  </si>
  <si>
    <t>heer@kk.dk</t>
  </si>
  <si>
    <t>heerupskole.aula.dk</t>
  </si>
  <si>
    <t>Saiqa Razi</t>
  </si>
  <si>
    <t>3259 8002</t>
  </si>
  <si>
    <t>Engvej 153</t>
  </si>
  <si>
    <t>kontor@o-i-s.dk</t>
  </si>
  <si>
    <t>www.o-i-s.dk</t>
  </si>
  <si>
    <t>Jytte Green</t>
  </si>
  <si>
    <t>4172 7277</t>
  </si>
  <si>
    <t>Solbakken Spec.</t>
  </si>
  <si>
    <t>Solbakken Afdeling Valby-Vesterbro</t>
  </si>
  <si>
    <t>Helle Eggers Poulsen</t>
  </si>
  <si>
    <t>8220 5160</t>
  </si>
  <si>
    <t>solbakken@sof.kk.dk</t>
  </si>
  <si>
    <t>Kaspar Dalsgaard Torp</t>
  </si>
  <si>
    <t>3296 0490</t>
  </si>
  <si>
    <t>info@behandlingsskolerne.dk</t>
  </si>
  <si>
    <t>fyrtaarnet.dk</t>
  </si>
  <si>
    <t>Proj. Trianglen</t>
  </si>
  <si>
    <t>Trianglen skole</t>
  </si>
  <si>
    <t>Niels Bendixen</t>
  </si>
  <si>
    <t>3555 8537</t>
  </si>
  <si>
    <t>skole@trianglenskole.dk</t>
  </si>
  <si>
    <t>www.trianglenskole.dk</t>
  </si>
  <si>
    <t>Sputnik STU</t>
  </si>
  <si>
    <t>3814 0459</t>
  </si>
  <si>
    <t>3535 8684</t>
  </si>
  <si>
    <t>Svanevej 14, 1.</t>
  </si>
  <si>
    <t>info@skolensputnik.dk</t>
  </si>
  <si>
    <t>Kennedygd.Spec.</t>
  </si>
  <si>
    <t>Margit Iversen</t>
  </si>
  <si>
    <t>3542 1468</t>
  </si>
  <si>
    <t>3543 6203</t>
  </si>
  <si>
    <t>Skole- og behandlingshjem</t>
  </si>
  <si>
    <t>mail@kennedygaarden.kk.dk</t>
  </si>
  <si>
    <t>Jette Due Bjerre</t>
  </si>
  <si>
    <t>3956 3444</t>
  </si>
  <si>
    <t>Bispebjerg Parkalle 12</t>
  </si>
  <si>
    <t>Handels- og tekniske skoler</t>
  </si>
  <si>
    <t>hskhjem@hskhjem.dk</t>
  </si>
  <si>
    <t>Vesterbro Ny Sk</t>
  </si>
  <si>
    <t>Vesterbro Ny Skole</t>
  </si>
  <si>
    <t>Sara Cort</t>
  </si>
  <si>
    <t>8256 6120</t>
  </si>
  <si>
    <t>Slesvigsgade 6</t>
  </si>
  <si>
    <t>vesterbronyskole@kk.dk</t>
  </si>
  <si>
    <t>vesterbronyskole.aula.dk</t>
  </si>
  <si>
    <t>Slesvigsgade</t>
  </si>
  <si>
    <t>TAMU</t>
  </si>
  <si>
    <t>Peter Staun Kastholm</t>
  </si>
  <si>
    <t>3525 0355</t>
  </si>
  <si>
    <t>3525 0340</t>
  </si>
  <si>
    <t>Kalvebodvej 231</t>
  </si>
  <si>
    <t>tamu.info@tamu.dk</t>
  </si>
  <si>
    <t>www.tamu.dk</t>
  </si>
  <si>
    <t>Kalvebodvej</t>
  </si>
  <si>
    <t>NEXT_Herlev</t>
  </si>
  <si>
    <t>Herlev</t>
  </si>
  <si>
    <t>Marielundvej 44</t>
  </si>
  <si>
    <t>Herlev Kommune</t>
  </si>
  <si>
    <t>Marielundvej</t>
  </si>
  <si>
    <t>Birthe Stampe</t>
  </si>
  <si>
    <t>3860 3534</t>
  </si>
  <si>
    <t>Gadelandet 13</t>
  </si>
  <si>
    <t>arildsgaard@sof.kk.dk</t>
  </si>
  <si>
    <t>www.arildsgaard-dagbehandling.dk</t>
  </si>
  <si>
    <t>Hov.Ordblindesk</t>
  </si>
  <si>
    <t>Hovedstadens Ordblindeskole</t>
  </si>
  <si>
    <t>Rie Nielsen</t>
  </si>
  <si>
    <t>3542 7566</t>
  </si>
  <si>
    <t>Trondhjems Plads 4, 1. sal</t>
  </si>
  <si>
    <t>HO@ordblindeskolen.dk</t>
  </si>
  <si>
    <t>www.hokbh.dk</t>
  </si>
  <si>
    <t>Trondhjems Plads</t>
  </si>
  <si>
    <t>Mads Lyngby Skrubbetrang</t>
  </si>
  <si>
    <t>8230 2222</t>
  </si>
  <si>
    <t>mail@adm.oegnet.dk</t>
  </si>
  <si>
    <t>www.oerestadgym.dk</t>
  </si>
  <si>
    <t>Vigerslev Alle 18</t>
  </si>
  <si>
    <t>Sk P Vedels G</t>
  </si>
  <si>
    <t>Skolen i Peter Vedels Gade</t>
  </si>
  <si>
    <t>Lisbeth Borup Sommerand</t>
  </si>
  <si>
    <t>3264 0125</t>
  </si>
  <si>
    <t>3366 1800</t>
  </si>
  <si>
    <t>Peter Vedels Gade 8</t>
  </si>
  <si>
    <t>petervedelsgade@kk.dk</t>
  </si>
  <si>
    <t>petervedelsgade.aula.dk</t>
  </si>
  <si>
    <t>Nordvest priv</t>
  </si>
  <si>
    <t>Nord-Vest Privatskole</t>
  </si>
  <si>
    <t>3860 5557</t>
  </si>
  <si>
    <t>3860 5555</t>
  </si>
  <si>
    <t>info@nv-privatskole.dk</t>
  </si>
  <si>
    <t>www.nv-privatskole.dk</t>
  </si>
  <si>
    <t>Kbh.Univ. JUR</t>
  </si>
  <si>
    <t>ErhAkademi Kbh.</t>
  </si>
  <si>
    <t>3586 3186</t>
  </si>
  <si>
    <t>Lygten 16</t>
  </si>
  <si>
    <t>lygten@kts.dk</t>
  </si>
  <si>
    <t>Lygten</t>
  </si>
  <si>
    <t>Iqra Privatsk.</t>
  </si>
  <si>
    <t>Iqra Privatskole</t>
  </si>
  <si>
    <t>Yasin Ghauri</t>
  </si>
  <si>
    <t>3584 0866</t>
  </si>
  <si>
    <t>3585 9977</t>
  </si>
  <si>
    <t>info@iqraskole.dk</t>
  </si>
  <si>
    <t>www.iqraskole.dk</t>
  </si>
  <si>
    <t>Ingelise Tingdal Rasmussen</t>
  </si>
  <si>
    <t>3312 8181</t>
  </si>
  <si>
    <t>Nordre Digevej 6</t>
  </si>
  <si>
    <t>info@oerestad-friskole.dk</t>
  </si>
  <si>
    <t>www.oerestad-friskole.dk</t>
  </si>
  <si>
    <t>Nordre Digevej</t>
  </si>
  <si>
    <t>8256 6150</t>
  </si>
  <si>
    <t>gas@kk.dk</t>
  </si>
  <si>
    <t>gas.aula.dk</t>
  </si>
  <si>
    <t>NEXT_Emdrup</t>
  </si>
  <si>
    <t>NEXT_Vibenhus</t>
  </si>
  <si>
    <t>NEXT - Vibenshus Gymnasium</t>
  </si>
  <si>
    <t>Jagtvej 163</t>
  </si>
  <si>
    <t>Tegnsprog/Tolk</t>
  </si>
  <si>
    <t>Nina Palle</t>
  </si>
  <si>
    <t>3525 3860</t>
  </si>
  <si>
    <t>kc@kc.dk</t>
  </si>
  <si>
    <t>www.kc.dk</t>
  </si>
  <si>
    <t>Projekt-Pulz</t>
  </si>
  <si>
    <t>Rigmor Jark</t>
  </si>
  <si>
    <t>3526 3998</t>
  </si>
  <si>
    <t>Kroghsgade 6</t>
  </si>
  <si>
    <t>kilen@kilen-kbh.dk</t>
  </si>
  <si>
    <t>www.kilen-kbh.dk</t>
  </si>
  <si>
    <t>Kroghsgade</t>
  </si>
  <si>
    <t>BASEN</t>
  </si>
  <si>
    <t>Mette Tellerup</t>
  </si>
  <si>
    <t>3929 6767</t>
  </si>
  <si>
    <t>info@basen.dk</t>
  </si>
  <si>
    <t>www.basencph.dk</t>
  </si>
  <si>
    <t>Fensmarkskolen</t>
  </si>
  <si>
    <t>Jesper Buhl Clausen</t>
  </si>
  <si>
    <t>8232 1586</t>
  </si>
  <si>
    <t>fensmarkskolen@kk.dk</t>
  </si>
  <si>
    <t>fensmarkskolen.aula.dk</t>
  </si>
  <si>
    <t>Salix Sk.</t>
  </si>
  <si>
    <t>Salix Skole</t>
  </si>
  <si>
    <t>GÃ¶khan Camur</t>
  </si>
  <si>
    <t>3617 6177</t>
  </si>
  <si>
    <t>3617 6176</t>
  </si>
  <si>
    <t>info@salixskole.dk</t>
  </si>
  <si>
    <t>www.salixskole.dk</t>
  </si>
  <si>
    <t>Sk v/Sorte hest</t>
  </si>
  <si>
    <t>Skolen ved Sorte Hest</t>
  </si>
  <si>
    <t>John FÃ¤lt</t>
  </si>
  <si>
    <t>3324 0200</t>
  </si>
  <si>
    <t>Vesterbrogade 137</t>
  </si>
  <si>
    <t>info@svsh.dk</t>
  </si>
  <si>
    <t>www.svsh.dk</t>
  </si>
  <si>
    <t>Havnesk</t>
  </si>
  <si>
    <t>Havneskolen</t>
  </si>
  <si>
    <t>3918 0628</t>
  </si>
  <si>
    <t>3918 0723</t>
  </si>
  <si>
    <t>Skudehavnsvej 2</t>
  </si>
  <si>
    <t>administrationen@havneskolen.dk</t>
  </si>
  <si>
    <t>www.havneskolen.dk</t>
  </si>
  <si>
    <t>Skudehavnsvej</t>
  </si>
  <si>
    <t>DAC-uddannelsen</t>
  </si>
  <si>
    <t>Frank Edvard Hansen</t>
  </si>
  <si>
    <t>3321 7305</t>
  </si>
  <si>
    <t>3321 7300</t>
  </si>
  <si>
    <t>Grundtvigs Sidevej 2, 2.</t>
  </si>
  <si>
    <t>Institutioner med private SU-godkendte uddannelser</t>
  </si>
  <si>
    <t>kontakt@dac-uddannelsen.dk</t>
  </si>
  <si>
    <t>www.dac-uddannelsen.dk</t>
  </si>
  <si>
    <t>Grundtvigs Sidevej</t>
  </si>
  <si>
    <t>Madeleine Zoan</t>
  </si>
  <si>
    <t>3535 9009</t>
  </si>
  <si>
    <t>Blegdamsvej 78A</t>
  </si>
  <si>
    <t>78A</t>
  </si>
  <si>
    <t>post@holisterne.dk</t>
  </si>
  <si>
    <t>www.holisterne.dk</t>
  </si>
  <si>
    <t>Forfatterskolen</t>
  </si>
  <si>
    <t>2164 7619</t>
  </si>
  <si>
    <t>Peder Skrams Gade 2A, 1. sal</t>
  </si>
  <si>
    <t>forfatterskolen@forfatterskolen.dk</t>
  </si>
  <si>
    <t>www.forfatterskolen.dk</t>
  </si>
  <si>
    <t>Peder Skrams Gade</t>
  </si>
  <si>
    <t>Kbh Mode Design</t>
  </si>
  <si>
    <t>Henrik G. Folden</t>
  </si>
  <si>
    <t>3315 8705</t>
  </si>
  <si>
    <t>3332 8810</t>
  </si>
  <si>
    <t>hgf@modeogdesignskolen.dk</t>
  </si>
  <si>
    <t>www.modeogdesignskolen.dk</t>
  </si>
  <si>
    <t>Carl Emmanuel Larsen</t>
  </si>
  <si>
    <t>3329 8025</t>
  </si>
  <si>
    <t>Tietgensgade 65</t>
  </si>
  <si>
    <t>mail@ppkbh.dk</t>
  </si>
  <si>
    <t>www.paulpetersen.dk</t>
  </si>
  <si>
    <t>Fashion Design Akademiet</t>
  </si>
  <si>
    <t>3681 3015</t>
  </si>
  <si>
    <t>3581 3000</t>
  </si>
  <si>
    <t>7C</t>
  </si>
  <si>
    <t>lf@fashiondesignakademiet.dk</t>
  </si>
  <si>
    <t>www.fashiondesignakademiet.dk</t>
  </si>
  <si>
    <t>Margrethe sk</t>
  </si>
  <si>
    <t>Margrethe-skolen</t>
  </si>
  <si>
    <t>Christina Beckman</t>
  </si>
  <si>
    <t>3313 0936</t>
  </si>
  <si>
    <t>3313 0926</t>
  </si>
  <si>
    <t>info@margrethe-skolen.dk</t>
  </si>
  <si>
    <t>www.margrethe-skolen.dk</t>
  </si>
  <si>
    <t>Friskolen Nord</t>
  </si>
  <si>
    <t>Friskolen i Nord</t>
  </si>
  <si>
    <t>Hanne Hemmingsholt</t>
  </si>
  <si>
    <t>KEA</t>
  </si>
  <si>
    <t>Steen Enemark Kildesgaard</t>
  </si>
  <si>
    <t>4646 0000</t>
  </si>
  <si>
    <t>Guldbergsgade 29N</t>
  </si>
  <si>
    <t>29N</t>
  </si>
  <si>
    <t>kea@kea.dk</t>
  </si>
  <si>
    <t>www.kea.dk</t>
  </si>
  <si>
    <t>Guldbergsgade</t>
  </si>
  <si>
    <t>EA CBA</t>
  </si>
  <si>
    <t>Erhvervsakademiet Copenhagen Business Academy</t>
  </si>
  <si>
    <t>Ole Gram Olesen</t>
  </si>
  <si>
    <t>3615 4500</t>
  </si>
  <si>
    <t>Nansensgade 19</t>
  </si>
  <si>
    <t>kontakt@cphbusiness.dk</t>
  </si>
  <si>
    <t>www.cphbusiness.dk</t>
  </si>
  <si>
    <t>Finn Arvid Olsson</t>
  </si>
  <si>
    <t>4822 2705</t>
  </si>
  <si>
    <t>Milnersvej 48</t>
  </si>
  <si>
    <t>lab@eanord.dk</t>
  </si>
  <si>
    <t>www.laborant.dk</t>
  </si>
  <si>
    <t>Milnersvej</t>
  </si>
  <si>
    <t>Cph Lyngby</t>
  </si>
  <si>
    <t>Cphbusiness Lyngby</t>
  </si>
  <si>
    <t>Cph City</t>
  </si>
  <si>
    <t>Cphbusiness City</t>
  </si>
  <si>
    <t>23B</t>
  </si>
  <si>
    <t>Cph lab og mil</t>
  </si>
  <si>
    <t>Peder Oxes Alle 2</t>
  </si>
  <si>
    <t>Peder Oxes Alle</t>
  </si>
  <si>
    <t>4646 0300</t>
  </si>
  <si>
    <t>Guldbergsgade 29</t>
  </si>
  <si>
    <t>studievejledning@kea.dk</t>
  </si>
  <si>
    <t>KEA Efterudd.</t>
  </si>
  <si>
    <t>4646 0500</t>
  </si>
  <si>
    <t>Frederikkevej 8-10</t>
  </si>
  <si>
    <t>Gentofte Kommune</t>
  </si>
  <si>
    <t>efteruddannelse@kea.dk</t>
  </si>
  <si>
    <t>Frederikkevej</t>
  </si>
  <si>
    <t>EA Kbh Frb</t>
  </si>
  <si>
    <t>Nordre Fasanvej 27</t>
  </si>
  <si>
    <t>Nordre Fasanvej</t>
  </si>
  <si>
    <t>Vejlebrovej 45</t>
  </si>
  <si>
    <t>ledelse-efteruddannelse@kea.dk</t>
  </si>
  <si>
    <t>Vejlebrovej</t>
  </si>
  <si>
    <t>KEA_Nordvest</t>
  </si>
  <si>
    <t>4646 0499</t>
  </si>
  <si>
    <t>4646 0400</t>
  </si>
  <si>
    <t>4646 0200</t>
  </si>
  <si>
    <t>design-business@kea.dk</t>
  </si>
  <si>
    <t>Karlsvognen</t>
  </si>
  <si>
    <t>Mette Buchard Hansen</t>
  </si>
  <si>
    <t>3296 0494</t>
  </si>
  <si>
    <t>Leifsgade 33, 4.</t>
  </si>
  <si>
    <t>www.behandlingsskolerne.dk</t>
  </si>
  <si>
    <t>Leifsgade</t>
  </si>
  <si>
    <t>Kompasset</t>
  </si>
  <si>
    <t>Susanne Kerndrup</t>
  </si>
  <si>
    <t>Int Sch Helleru</t>
  </si>
  <si>
    <t>International School of Hellerup</t>
  </si>
  <si>
    <t>Elmiye Abla Kolukisa, konst.</t>
  </si>
  <si>
    <t>7020 6368</t>
  </si>
  <si>
    <t>info@ish.dk</t>
  </si>
  <si>
    <t>www.ish.dk</t>
  </si>
  <si>
    <t>TRUEMAX academy</t>
  </si>
  <si>
    <t>Truemax, Copenhagen Academy of games, animation and visual effects</t>
  </si>
  <si>
    <t>Mohannad Fahmi</t>
  </si>
  <si>
    <t>7027 7767</t>
  </si>
  <si>
    <t>7027 7787</t>
  </si>
  <si>
    <t>Nyropsgade 23, 4. sal.</t>
  </si>
  <si>
    <t>info@truemax.dk</t>
  </si>
  <si>
    <t>www.truemax.com</t>
  </si>
  <si>
    <t>Nyropsgade</t>
  </si>
  <si>
    <t>Cidesco Kosmo</t>
  </si>
  <si>
    <t>Cidesco Kosmetolog skolen</t>
  </si>
  <si>
    <t>Louise Gylvin</t>
  </si>
  <si>
    <t>3313 2662</t>
  </si>
  <si>
    <t>info@kosmetologskolen.dk</t>
  </si>
  <si>
    <t>www.kosmetologskolen.dk</t>
  </si>
  <si>
    <t>Gefion Gym.</t>
  </si>
  <si>
    <t>Gefion Gymnasium</t>
  </si>
  <si>
    <t>info@gefion-gym.dk</t>
  </si>
  <si>
    <t>www.gefion-gym.dk</t>
  </si>
  <si>
    <t>Nexus beh hjem</t>
  </si>
  <si>
    <t>Nexus</t>
  </si>
  <si>
    <t>8220 5120</t>
  </si>
  <si>
    <t>Egelundsvej 10A</t>
  </si>
  <si>
    <t>10A</t>
  </si>
  <si>
    <t>Frederikssund Kommune</t>
  </si>
  <si>
    <t>nexus@kk.dk</t>
  </si>
  <si>
    <t>www.Nexus.kk.dk</t>
  </si>
  <si>
    <t>Egelundsvej</t>
  </si>
  <si>
    <t>NB EUD EUX</t>
  </si>
  <si>
    <t>Niels Brock, Erhvervsuddannelserne (EUD/EUX)</t>
  </si>
  <si>
    <t>Flemming Hansen</t>
  </si>
  <si>
    <t>H.C. Andersens Boulevard 2</t>
  </si>
  <si>
    <t>eudeux@brock.dk</t>
  </si>
  <si>
    <t>nielsbrock.dk/erhvervsuddannelser</t>
  </si>
  <si>
    <t>H.C. Andersens Boulevard</t>
  </si>
  <si>
    <t>KP_Sigurds</t>
  </si>
  <si>
    <t>Designskolen</t>
  </si>
  <si>
    <t>Kunstakademiets Designskole</t>
  </si>
  <si>
    <t>Inst. F. Blinde</t>
  </si>
  <si>
    <t>3162 4100</t>
  </si>
  <si>
    <t>Bernhard Christensen</t>
  </si>
  <si>
    <t>3138 5085</t>
  </si>
  <si>
    <t>Torben Kragh-MÃ¼ller</t>
  </si>
  <si>
    <t>3142 2662</t>
  </si>
  <si>
    <t>3135 5822</t>
  </si>
  <si>
    <t>Ingemannsvej 21</t>
  </si>
  <si>
    <t>Ingemannsvej</t>
  </si>
  <si>
    <t>Strandparksk.</t>
  </si>
  <si>
    <t>Strandparkskolen</t>
  </si>
  <si>
    <t>3116 2036</t>
  </si>
  <si>
    <t>8256 6512</t>
  </si>
  <si>
    <t>strandparkskolen@kk.dk</t>
  </si>
  <si>
    <t>strandparkskolen.aula.dk</t>
  </si>
  <si>
    <t>Lone Larsen</t>
  </si>
  <si>
    <t>3526 4431</t>
  </si>
  <si>
    <t>3526 4411</t>
  </si>
  <si>
    <t>lone.hir@ci.kk.dk</t>
  </si>
  <si>
    <t>Morten Bak</t>
  </si>
  <si>
    <t>3810 1155</t>
  </si>
  <si>
    <t>Primulavej 2</t>
  </si>
  <si>
    <t>frederikshoej@sof.kk.dk</t>
  </si>
  <si>
    <t>www.frederikshoej.dk</t>
  </si>
  <si>
    <t>Primulavej</t>
  </si>
  <si>
    <t>Solbakken Emdru</t>
  </si>
  <si>
    <t>Solbakken Afdeling Emdrup</t>
  </si>
  <si>
    <t>3967 1146</t>
  </si>
  <si>
    <t>2036 2240</t>
  </si>
  <si>
    <t>Emdrupvej 138</t>
  </si>
  <si>
    <t>d632@kk.dk</t>
  </si>
  <si>
    <t>boernesocialpsykiatri.kk.dk</t>
  </si>
  <si>
    <t>Glad STU</t>
  </si>
  <si>
    <t>Christina Barr</t>
  </si>
  <si>
    <t>3812 0101</t>
  </si>
  <si>
    <t>2184 0437</t>
  </si>
  <si>
    <t>Rentemestervej 45</t>
  </si>
  <si>
    <t>Christina.barr@gladfonden.dk</t>
  </si>
  <si>
    <t>gladfagskole.dk</t>
  </si>
  <si>
    <t>9635 1000</t>
  </si>
  <si>
    <t>Niels Bohrs Vej 30</t>
  </si>
  <si>
    <t>Regionale</t>
  </si>
  <si>
    <t>Regioner pr. 1/1-2007</t>
  </si>
  <si>
    <t>Aalborg Kommune</t>
  </si>
  <si>
    <t>region@rn.dk</t>
  </si>
  <si>
    <t>www.regionnordjylland.dk</t>
  </si>
  <si>
    <t>Niels Bohrs Vej</t>
  </si>
  <si>
    <t>Viborg</t>
  </si>
  <si>
    <t>Region Midtjylland</t>
  </si>
  <si>
    <t>8728 5000</t>
  </si>
  <si>
    <t>Regionshuset Viborg, Skottenborg 26 postbox 21</t>
  </si>
  <si>
    <t>Viborg Kommune</t>
  </si>
  <si>
    <t>kontakt@regionmidtjylland.dk</t>
  </si>
  <si>
    <t>www.regionmidtjylland.dk</t>
  </si>
  <si>
    <t>Skottenborg</t>
  </si>
  <si>
    <t>Regionshuset Viborg</t>
  </si>
  <si>
    <t>Vejle</t>
  </si>
  <si>
    <t>Region Syddanmark</t>
  </si>
  <si>
    <t>7943 2100</t>
  </si>
  <si>
    <t>Damhaven 12</t>
  </si>
  <si>
    <t>Vejle Kommune</t>
  </si>
  <si>
    <t>kontakt@regionsyddanmark.dk</t>
  </si>
  <si>
    <t>www.regionsyddanmark.dk</t>
  </si>
  <si>
    <t>Damhaven</t>
  </si>
  <si>
    <t>4820 5000</t>
  </si>
  <si>
    <t>2B</t>
  </si>
  <si>
    <t>regionh@regionh.dk</t>
  </si>
  <si>
    <t>www.regionhovedstaden.dk</t>
  </si>
  <si>
    <t>7015 5000</t>
  </si>
  <si>
    <t>Alleen 15</t>
  </si>
  <si>
    <t>regionsjaelland@regionsjaelland.dk</t>
  </si>
  <si>
    <t>www.region-sjaelland.dk</t>
  </si>
  <si>
    <t>Alleen</t>
  </si>
  <si>
    <t>3821 2900</t>
  </si>
  <si>
    <t>3821 2121</t>
  </si>
  <si>
    <t>raadhuset@frederiksberg.dk</t>
  </si>
  <si>
    <t>www.frederiksberg.dk</t>
  </si>
  <si>
    <t>Smallegade</t>
  </si>
  <si>
    <t>Lindevangsk.</t>
  </si>
  <si>
    <t>Lindevangskolen</t>
  </si>
  <si>
    <t>Jens Hammer</t>
  </si>
  <si>
    <t>3821 0750</t>
  </si>
  <si>
    <t>HH</t>
  </si>
  <si>
    <t>lindevangskolen@frederiksberg.dk</t>
  </si>
  <si>
    <t>www.frb-li.aula.dk</t>
  </si>
  <si>
    <t>P.G. Ramms Alle</t>
  </si>
  <si>
    <t>N.Ebbesen.Sk.</t>
  </si>
  <si>
    <t>Niels Ebbesen Skolen</t>
  </si>
  <si>
    <t>3124 8737</t>
  </si>
  <si>
    <t>Carl Plougs Vej 4</t>
  </si>
  <si>
    <t>Carl Plougs Vej</t>
  </si>
  <si>
    <t>Rahbeksk.</t>
  </si>
  <si>
    <t>Rahbekskolen</t>
  </si>
  <si>
    <t>Klaus Kaare Sadolin</t>
  </si>
  <si>
    <t>3121 9968</t>
  </si>
  <si>
    <t>Rahbeks Alle</t>
  </si>
  <si>
    <t>3171 4866</t>
  </si>
  <si>
    <t>Leif Gaard Bjarning</t>
  </si>
  <si>
    <t>3821 0949</t>
  </si>
  <si>
    <t>3821 0950</t>
  </si>
  <si>
    <t>Hoffmeyersvej 32</t>
  </si>
  <si>
    <t>sondermarkskolen@frederiksberg.dk</t>
  </si>
  <si>
    <t>www.frb-sm.dk</t>
  </si>
  <si>
    <t>Hoffmeyersvej</t>
  </si>
  <si>
    <t>Henriette Aaby</t>
  </si>
  <si>
    <t>3821 0639</t>
  </si>
  <si>
    <t>3821 0640</t>
  </si>
  <si>
    <t>Duevej 63</t>
  </si>
  <si>
    <t>skolenduevej@frederiksberg.dk</t>
  </si>
  <si>
    <t>www.frb-du.dk</t>
  </si>
  <si>
    <t>Duevej</t>
  </si>
  <si>
    <t>Sk.V.Bulowsvej</t>
  </si>
  <si>
    <t>Skolen ved Bulowsvej</t>
  </si>
  <si>
    <t>Claus Grubak</t>
  </si>
  <si>
    <t>3821 0579</t>
  </si>
  <si>
    <t>3821 0580</t>
  </si>
  <si>
    <t>Fuglevangsvej 8</t>
  </si>
  <si>
    <t>skolenbulowsvej@frederiksberg.dk</t>
  </si>
  <si>
    <t>www.frb-bu.dk</t>
  </si>
  <si>
    <t>Fuglevangsvej</t>
  </si>
  <si>
    <t>3186 9565</t>
  </si>
  <si>
    <t>Martin Hodel</t>
  </si>
  <si>
    <t>3821 0689</t>
  </si>
  <si>
    <t>3821 0690</t>
  </si>
  <si>
    <t>La Cours Vej 2</t>
  </si>
  <si>
    <t>skolenlacoursvej@frederiksberg.dk</t>
  </si>
  <si>
    <t>frb-lc.aula.dk</t>
  </si>
  <si>
    <t>La Cours Vej</t>
  </si>
  <si>
    <t>Ingelise Thyssen</t>
  </si>
  <si>
    <t>3187 0266</t>
  </si>
  <si>
    <t>Lollandsvej 40</t>
  </si>
  <si>
    <t>Lollandsvej</t>
  </si>
  <si>
    <t>Maike Raahauge</t>
  </si>
  <si>
    <t>3821 0899</t>
  </si>
  <si>
    <t>3821 0900</t>
  </si>
  <si>
    <t>Nyelandsvej 23</t>
  </si>
  <si>
    <t>AdmSkolenpaNyelandsvej@frederiksberg.dk</t>
  </si>
  <si>
    <t>www.frb-ny.skoleintra.dk</t>
  </si>
  <si>
    <t>Nyelandsvej</t>
  </si>
  <si>
    <t>Sk.V.Nordenspl.</t>
  </si>
  <si>
    <t>Skolen ved Nordens Plads</t>
  </si>
  <si>
    <t>Kamma Madsen</t>
  </si>
  <si>
    <t>3130 2812</t>
  </si>
  <si>
    <t>Solbjergsk.</t>
  </si>
  <si>
    <t>Solbjergskolen</t>
  </si>
  <si>
    <t>Eva Holbek, fungerende</t>
  </si>
  <si>
    <t>3122 1645</t>
  </si>
  <si>
    <t>Dr Priemes Vej 3</t>
  </si>
  <si>
    <t>Dr. Priemes Vej</t>
  </si>
  <si>
    <t>Thorvaldsenssk.</t>
  </si>
  <si>
    <t>Thorvaldsenskolen</t>
  </si>
  <si>
    <t>Steen Fastholm</t>
  </si>
  <si>
    <t>3135 2454</t>
  </si>
  <si>
    <t>Thorvaldsensvej 24</t>
  </si>
  <si>
    <t>Thorvaldsensvej</t>
  </si>
  <si>
    <t>Fred.Barfod.Sk.</t>
  </si>
  <si>
    <t>Frederik Barfods Skole</t>
  </si>
  <si>
    <t>Thomas Riis</t>
  </si>
  <si>
    <t>3321 3508</t>
  </si>
  <si>
    <t>3325 3500</t>
  </si>
  <si>
    <t>Kochsvej 32</t>
  </si>
  <si>
    <t>fbs@fbs.dk</t>
  </si>
  <si>
    <t>www.fbs.dk</t>
  </si>
  <si>
    <t>Kochsvej</t>
  </si>
  <si>
    <t>Kap.Johnsen.Sk.</t>
  </si>
  <si>
    <t>Kaptajn Johnsens Skole</t>
  </si>
  <si>
    <t>Kim Christian Larsen</t>
  </si>
  <si>
    <t>3321 4739</t>
  </si>
  <si>
    <t>3321 6615</t>
  </si>
  <si>
    <t>3A</t>
  </si>
  <si>
    <t>kontoret@kaptajn-johnsens-skole.dk</t>
  </si>
  <si>
    <t>kaptajn-johnsens-skole.skoleporten.dk</t>
  </si>
  <si>
    <t>Prins H. Sk.</t>
  </si>
  <si>
    <t>Prins Henriks Skole, Lycee Francais De Copenhague</t>
  </si>
  <si>
    <t>Karine Vittaz</t>
  </si>
  <si>
    <t>3321 2380</t>
  </si>
  <si>
    <t>3355 0064</t>
  </si>
  <si>
    <t>22A</t>
  </si>
  <si>
    <t>lfph@lfph.dk</t>
  </si>
  <si>
    <t>www.lfph.dk</t>
  </si>
  <si>
    <t>Frederiksberg Alle</t>
  </si>
  <si>
    <t>Ole-Carsten Green</t>
  </si>
  <si>
    <t>3171 2361</t>
  </si>
  <si>
    <t>Frederiksb. Psk</t>
  </si>
  <si>
    <t>Frederiksberg Privatskole</t>
  </si>
  <si>
    <t>3186 2480</t>
  </si>
  <si>
    <t>3186 4480</t>
  </si>
  <si>
    <t>Lindevangs Alle</t>
  </si>
  <si>
    <t>Frberg.Studk.</t>
  </si>
  <si>
    <t>Frederiksberg Studenterkursus</t>
  </si>
  <si>
    <t>Henrik Halberg</t>
  </si>
  <si>
    <t>3821 0369</t>
  </si>
  <si>
    <t>3821 0370</t>
  </si>
  <si>
    <t>Filippavej 2</t>
  </si>
  <si>
    <t>fsk@frberg-kursus.dk</t>
  </si>
  <si>
    <t>www.frberg-kursus.dk</t>
  </si>
  <si>
    <t>Filippavej</t>
  </si>
  <si>
    <t>Wedins K.</t>
  </si>
  <si>
    <t>Wedins Kursus</t>
  </si>
  <si>
    <t>3122 8633</t>
  </si>
  <si>
    <t>Amicisvej 9</t>
  </si>
  <si>
    <t>Amicisvej</t>
  </si>
  <si>
    <t>Falkonerg G.HFk</t>
  </si>
  <si>
    <t>Marianne Munch Svendsen</t>
  </si>
  <si>
    <t>3877 0801</t>
  </si>
  <si>
    <t>3877 0800</t>
  </si>
  <si>
    <t>falko@falko.dk</t>
  </si>
  <si>
    <t>www.falko.dk</t>
  </si>
  <si>
    <t>Fr.Berg.Gym.</t>
  </si>
  <si>
    <t>Frederiksberg Gymnasium</t>
  </si>
  <si>
    <t>3832 0439</t>
  </si>
  <si>
    <t>3832 0410</t>
  </si>
  <si>
    <t>Falkoner Plads 2</t>
  </si>
  <si>
    <t>mail@frederiksberggymnasium.dk</t>
  </si>
  <si>
    <t>www.frberg-gym.dk</t>
  </si>
  <si>
    <t>Falkoner Plads</t>
  </si>
  <si>
    <t>Johannessk.</t>
  </si>
  <si>
    <t>Johannesskolen</t>
  </si>
  <si>
    <t>Bente Aaby Christensen</t>
  </si>
  <si>
    <t>3874 5191</t>
  </si>
  <si>
    <t>3874 2066</t>
  </si>
  <si>
    <t>Troels-Lundsvej 15</t>
  </si>
  <si>
    <t>johannesskolen@johannesskolen.dk</t>
  </si>
  <si>
    <t>www.johannesskolen.dk</t>
  </si>
  <si>
    <t>Troels-Lunds Vej</t>
  </si>
  <si>
    <t>J. Lumbye</t>
  </si>
  <si>
    <t>3131 9875</t>
  </si>
  <si>
    <t>Fr.Berg Ll.Sk.</t>
  </si>
  <si>
    <t>Frederiksberg Lilleskole</t>
  </si>
  <si>
    <t>Kommunikationscenteret</t>
  </si>
  <si>
    <t>Poul Vesterager</t>
  </si>
  <si>
    <t>3821 0339</t>
  </si>
  <si>
    <t>3821 1170</t>
  </si>
  <si>
    <t>Dronningensvej 4</t>
  </si>
  <si>
    <t>komcen@frederiksberg.dk</t>
  </si>
  <si>
    <t>www.frederiksberg.dk/kommunikationscenteret</t>
  </si>
  <si>
    <t>Dronningensvej</t>
  </si>
  <si>
    <t>Sofus Franck sk</t>
  </si>
  <si>
    <t>Sofus Franck Skolen</t>
  </si>
  <si>
    <t>3821 1000</t>
  </si>
  <si>
    <t>sofusfranckskolen@frederiksberg.dk</t>
  </si>
  <si>
    <t>www.sofusfranckskolen.dk</t>
  </si>
  <si>
    <t>Frederiksb.Fsk.</t>
  </si>
  <si>
    <t>Frederiksberg Friskole</t>
  </si>
  <si>
    <t>3810 9049</t>
  </si>
  <si>
    <t>3888 0504</t>
  </si>
  <si>
    <t>Dronningensvej 3</t>
  </si>
  <si>
    <t>kontor@frederiksbergfriskole.dk</t>
  </si>
  <si>
    <t>www.frederiksbergfriskole.dk</t>
  </si>
  <si>
    <t>Mariendal F.Sk.</t>
  </si>
  <si>
    <t>Alice Pedersen</t>
  </si>
  <si>
    <t>3135 0106</t>
  </si>
  <si>
    <t>Jakobsk.</t>
  </si>
  <si>
    <t>Hovedstadens Privatskoler, Jakobskolen</t>
  </si>
  <si>
    <t>3537 2268</t>
  </si>
  <si>
    <t>3537 2266</t>
  </si>
  <si>
    <t>J.M.Thielesvej 3a</t>
  </si>
  <si>
    <t>jakobskolen@jakobskolen.dk</t>
  </si>
  <si>
    <t>www.jakobskolen.dk</t>
  </si>
  <si>
    <t>Troels-Lunds Vej 15</t>
  </si>
  <si>
    <t>Johannesskolen@johannesskolen.dk</t>
  </si>
  <si>
    <t>Al Aqsa Arabisk Skole</t>
  </si>
  <si>
    <t>Farid Demetry</t>
  </si>
  <si>
    <t>3324 8121</t>
  </si>
  <si>
    <t>Feisalsk.</t>
  </si>
  <si>
    <t>Feisal Skole</t>
  </si>
  <si>
    <t>Fr.Berg HF</t>
  </si>
  <si>
    <t>Frederiksberg HF-Kursus</t>
  </si>
  <si>
    <t>Marianne Leth Weile</t>
  </si>
  <si>
    <t>3821 0499</t>
  </si>
  <si>
    <t>3877 3800</t>
  </si>
  <si>
    <t>ma@frberg-hf.dk</t>
  </si>
  <si>
    <t>www.frberg-hf.dk</t>
  </si>
  <si>
    <t>Iqbal Int Sch.</t>
  </si>
  <si>
    <t>Salma Inger Siddiqui</t>
  </si>
  <si>
    <t>3833 1120</t>
  </si>
  <si>
    <t>Mariendalsvej 16</t>
  </si>
  <si>
    <t>Mariendalsvej</t>
  </si>
  <si>
    <t>Mariendalsvej 16, 1</t>
  </si>
  <si>
    <t>Frederiksk.</t>
  </si>
  <si>
    <t>Frederikskolen</t>
  </si>
  <si>
    <t>Per Underbjerg Mikkelsen</t>
  </si>
  <si>
    <t>3821 1069</t>
  </si>
  <si>
    <t>3821 1070</t>
  </si>
  <si>
    <t>frederikskolen@frederiksberg.dk</t>
  </si>
  <si>
    <t>www.frb-fr.dk</t>
  </si>
  <si>
    <t>Frie Gym. Gr.Sk</t>
  </si>
  <si>
    <t>Kronprinssesse Sofiesvej 35 A</t>
  </si>
  <si>
    <t>Kronprinsesse Sofies Vej</t>
  </si>
  <si>
    <t>Det Frie Gymnasium</t>
  </si>
  <si>
    <t>Prins H. Gym.</t>
  </si>
  <si>
    <t>3321 2048</t>
  </si>
  <si>
    <t>Frederiksberg Alle 22A</t>
  </si>
  <si>
    <t>www.prinshenriksskole.dk</t>
  </si>
  <si>
    <t>Ny Holl.Sk.</t>
  </si>
  <si>
    <t>Kristian Lohmann</t>
  </si>
  <si>
    <t>3821 0809</t>
  </si>
  <si>
    <t>3821 0810</t>
  </si>
  <si>
    <t>nyhollaenderskolen@frederiksberg.dk</t>
  </si>
  <si>
    <t>www.frb-nh.skoleporten.dk</t>
  </si>
  <si>
    <t>Marok/Arabi.Sk.</t>
  </si>
  <si>
    <t>Marokkansk Arabiske Skole</t>
  </si>
  <si>
    <t>3833 0881</t>
  </si>
  <si>
    <t>Dronning Olgasvej 41</t>
  </si>
  <si>
    <t>Dronning Olgas Vej</t>
  </si>
  <si>
    <t>Erling Munck Pedersen</t>
  </si>
  <si>
    <t>3535 1087</t>
  </si>
  <si>
    <t>3535 1295</t>
  </si>
  <si>
    <t>gunnarjorgensen@get2net.dk</t>
  </si>
  <si>
    <t>www.gjs.dk</t>
  </si>
  <si>
    <t>Copenh. Euro Sc</t>
  </si>
  <si>
    <t>Copenhagen Euro-School</t>
  </si>
  <si>
    <t>Annelise Bruus</t>
  </si>
  <si>
    <t>Peter Bangsvej 28</t>
  </si>
  <si>
    <t>Solbjerg beh.hj</t>
  </si>
  <si>
    <t>Behandlingshjemmet Solbjerg</t>
  </si>
  <si>
    <t>Susanne Snej Jensen</t>
  </si>
  <si>
    <t>3834 2767</t>
  </si>
  <si>
    <t>3888 1340</t>
  </si>
  <si>
    <t>Sdr. Fasanvej 16</t>
  </si>
  <si>
    <t>solbjerg@solbjerg.org</t>
  </si>
  <si>
    <t>www.solbjerg.org</t>
  </si>
  <si>
    <t>Fr.berg. Sprog.</t>
  </si>
  <si>
    <t>Frederiksberg Sprogcenter</t>
  </si>
  <si>
    <t>Torben Nielsen</t>
  </si>
  <si>
    <t>3879 0245</t>
  </si>
  <si>
    <t>3879 0265</t>
  </si>
  <si>
    <t>fs@frederiksberg-sprogcenter.dk</t>
  </si>
  <si>
    <t>Tre Falke sk.</t>
  </si>
  <si>
    <t>Tre Falke Skolen</t>
  </si>
  <si>
    <t>3821 0439</t>
  </si>
  <si>
    <t>3821 0440</t>
  </si>
  <si>
    <t>trefalkeskolen@frederiksberg.dk</t>
  </si>
  <si>
    <t>trefalkeskolen.skoleporten.dk/sp</t>
  </si>
  <si>
    <t>3821 0150</t>
  </si>
  <si>
    <t>Niels Ebbesens Vej 10</t>
  </si>
  <si>
    <t>skolenvedsoerne@frederiksberg.dk</t>
  </si>
  <si>
    <t>www.skolenvedsoerne.dk</t>
  </si>
  <si>
    <t>Niels Ebbesens Vej</t>
  </si>
  <si>
    <t>Dagsk. VIKASKU</t>
  </si>
  <si>
    <t>Dagskolen VIKASKU</t>
  </si>
  <si>
    <t>Jesper Blichfeldt</t>
  </si>
  <si>
    <t>3886 2190</t>
  </si>
  <si>
    <t>Kong Georgs Vej 46</t>
  </si>
  <si>
    <t>dagskolen@vikasku.dk</t>
  </si>
  <si>
    <t>vikasku.dk</t>
  </si>
  <si>
    <t>Kong Georgs Vej</t>
  </si>
  <si>
    <t>Christiansk.</t>
  </si>
  <si>
    <t>Christianskolen</t>
  </si>
  <si>
    <t>Michael Peyk</t>
  </si>
  <si>
    <t>3821 1490</t>
  </si>
  <si>
    <t>christianskolen@frederiksberg.dk</t>
  </si>
  <si>
    <t>www.christianskolen.dk</t>
  </si>
  <si>
    <t>Tove Jensen</t>
  </si>
  <si>
    <t>3821 1149</t>
  </si>
  <si>
    <t>3821 1130</t>
  </si>
  <si>
    <t>Falkoner Alle 7</t>
  </si>
  <si>
    <t>ppr@frederiksberg.dk</t>
  </si>
  <si>
    <t>Falkoner Alle</t>
  </si>
  <si>
    <t>3821 1199</t>
  </si>
  <si>
    <t>3821 1201</t>
  </si>
  <si>
    <t>Lollandsvej 40 A</t>
  </si>
  <si>
    <t>mediecentret@frederiksberg.dk</t>
  </si>
  <si>
    <t>kortlink.dk/frederiksberg/3qhe</t>
  </si>
  <si>
    <t>UU-Frederiksberg</t>
  </si>
  <si>
    <t>Tine Michael-Lindhard</t>
  </si>
  <si>
    <t>3821 0349</t>
  </si>
  <si>
    <t>2898 0350</t>
  </si>
  <si>
    <t>Finsensvej 86</t>
  </si>
  <si>
    <t>uu@frederiksberg.dk</t>
  </si>
  <si>
    <t>www.frederiksberg.dk/UU</t>
  </si>
  <si>
    <t>Finsensvej</t>
  </si>
  <si>
    <t>Fredrb Ungdsk.</t>
  </si>
  <si>
    <t>Frederiksberg Ungdomsskole</t>
  </si>
  <si>
    <t>Esben Hansen</t>
  </si>
  <si>
    <t>3821 0529</t>
  </si>
  <si>
    <t>3821 0530</t>
  </si>
  <si>
    <t>ungdomsskolen@frederiksberg.dk</t>
  </si>
  <si>
    <t>www.frbung.dk</t>
  </si>
  <si>
    <t>Kbh.tekn.sk.Fr.</t>
  </si>
  <si>
    <t>3586 3887</t>
  </si>
  <si>
    <t>3586 3886</t>
  </si>
  <si>
    <t>kursuscentret@kts.dk</t>
  </si>
  <si>
    <t>www.kts.dk/kursuscentret</t>
  </si>
  <si>
    <t>Fredberg VUC</t>
  </si>
  <si>
    <t>Frederiksberg VUC</t>
  </si>
  <si>
    <t>Birgit Kjeldgaard</t>
  </si>
  <si>
    <t>3821 0419</t>
  </si>
  <si>
    <t>3821 0420</t>
  </si>
  <si>
    <t>vuc@frb-vuc.dk</t>
  </si>
  <si>
    <t>www.frb-vuc.dk</t>
  </si>
  <si>
    <t>Frb. VUC STX</t>
  </si>
  <si>
    <t>Frederiksberg VUC &amp; STX</t>
  </si>
  <si>
    <t>3815 8533</t>
  </si>
  <si>
    <t>3815 8500</t>
  </si>
  <si>
    <t>Falstersvej 3</t>
  </si>
  <si>
    <t>post@frbvuc.dk</t>
  </si>
  <si>
    <t>www.frbvuc.dk</t>
  </si>
  <si>
    <t>Falstersvej</t>
  </si>
  <si>
    <t>Mariaforb.Esk.</t>
  </si>
  <si>
    <t>Mariaforbundets Efterskole</t>
  </si>
  <si>
    <t>Inger Schmidt</t>
  </si>
  <si>
    <t>3131 0808</t>
  </si>
  <si>
    <t>Kastanievej 2</t>
  </si>
  <si>
    <t>Kastanievej</t>
  </si>
  <si>
    <t>Frb Hushsk.</t>
  </si>
  <si>
    <t>Frederiksberg Husholdningsskole</t>
  </si>
  <si>
    <t>Iben Fritsche</t>
  </si>
  <si>
    <t>3535 8604</t>
  </si>
  <si>
    <t>3535 8603</t>
  </si>
  <si>
    <t>Hostrups Have 50</t>
  </si>
  <si>
    <t>mail@madogdesignskolen.dk</t>
  </si>
  <si>
    <t>www.madogdesignskolen.dk</t>
  </si>
  <si>
    <t>Hostrups Have</t>
  </si>
  <si>
    <t>Kastaniebo Husk</t>
  </si>
  <si>
    <t>Kastaniebo Husholdningsskole</t>
  </si>
  <si>
    <t>Kastanievej 2-4</t>
  </si>
  <si>
    <t>Mariaforb.Shsk.</t>
  </si>
  <si>
    <t>Gudrun Borberg</t>
  </si>
  <si>
    <t>3124 4616</t>
  </si>
  <si>
    <t>Kastanievej 3</t>
  </si>
  <si>
    <t>Kastanievej Esk</t>
  </si>
  <si>
    <t>Kastanievej Efterskole Frederiksberg</t>
  </si>
  <si>
    <t>Karen Toftlund Krog</t>
  </si>
  <si>
    <t>3331 0809</t>
  </si>
  <si>
    <t>3331 0808</t>
  </si>
  <si>
    <t>kontakt@kastanie.dk</t>
  </si>
  <si>
    <t>www.kastanie.dk</t>
  </si>
  <si>
    <t>Diakoni Fuu</t>
  </si>
  <si>
    <t>Anne Marie Boile Nielsen</t>
  </si>
  <si>
    <t>3887 1493</t>
  </si>
  <si>
    <t>3838 4126</t>
  </si>
  <si>
    <t>Peter Bangs Vej 1</t>
  </si>
  <si>
    <t>diakoniaaret@diakonissen.dk</t>
  </si>
  <si>
    <t>www.diakoniaaret.dk</t>
  </si>
  <si>
    <t>Frberg AOF Dhsk</t>
  </si>
  <si>
    <t>Karen Fooken</t>
  </si>
  <si>
    <t>3816 0331</t>
  </si>
  <si>
    <t>3816 0330</t>
  </si>
  <si>
    <t>Holger Danskes Vej 28-30</t>
  </si>
  <si>
    <t>kf@dhs-frb.dk</t>
  </si>
  <si>
    <t>Holger Danskes Vej</t>
  </si>
  <si>
    <t>Kursustrappen</t>
  </si>
  <si>
    <t>Kursustrappen Frederiksberg</t>
  </si>
  <si>
    <t>3811 2101</t>
  </si>
  <si>
    <t>3811 2100</t>
  </si>
  <si>
    <t>Kong Georgsvej 11</t>
  </si>
  <si>
    <t>info@kursustrappen.dk</t>
  </si>
  <si>
    <t>www.kursustrappen.dk</t>
  </si>
  <si>
    <t>Frb. Hof Dhsk</t>
  </si>
  <si>
    <t>Debbie Motsenigou Kronsted</t>
  </si>
  <si>
    <t>3537 1233</t>
  </si>
  <si>
    <t>Suomisvej 2</t>
  </si>
  <si>
    <t>debbie@tensiva.dk</t>
  </si>
  <si>
    <t>www.H-O-F-Daghojskolen.suite.dk</t>
  </si>
  <si>
    <t>Suomisvej</t>
  </si>
  <si>
    <t>Kursustrappen Frederiksberg S/I</t>
  </si>
  <si>
    <t>kursustrappen.dk</t>
  </si>
  <si>
    <t>TEC Jur</t>
  </si>
  <si>
    <t>TEC, Technical Education Copenhagen</t>
  </si>
  <si>
    <t>Morten Emborg</t>
  </si>
  <si>
    <t>3817 7106</t>
  </si>
  <si>
    <t>3817 7000</t>
  </si>
  <si>
    <t>tec@tec.dk</t>
  </si>
  <si>
    <t>www.tec.dk</t>
  </si>
  <si>
    <t>KP_Diakonissen</t>
  </si>
  <si>
    <t>3838 4444</t>
  </si>
  <si>
    <t>Dsk.Diak.Syplsk</t>
  </si>
  <si>
    <t>Den Danske Diakonissestiftelses Sygeplejeskole</t>
  </si>
  <si>
    <t>Grethe Bastholm</t>
  </si>
  <si>
    <t>3187 8823</t>
  </si>
  <si>
    <t>Montessori Sem.</t>
  </si>
  <si>
    <t>Montessori Seminariet</t>
  </si>
  <si>
    <t>Dagmar Carstens</t>
  </si>
  <si>
    <t>3119 3802</t>
  </si>
  <si>
    <t>KP_Nyelandsvej</t>
  </si>
  <si>
    <t>3833 5554</t>
  </si>
  <si>
    <t>Nyelandsvej 27</t>
  </si>
  <si>
    <t>3815 2015</t>
  </si>
  <si>
    <t>3815 3815</t>
  </si>
  <si>
    <t>Solbjerg Plads 3</t>
  </si>
  <si>
    <t>cbs@cbs.dk</t>
  </si>
  <si>
    <t>www.CBS.DK</t>
  </si>
  <si>
    <t>Solbjerg Plads</t>
  </si>
  <si>
    <t>3135 5500</t>
  </si>
  <si>
    <t>Jul. Thomsensgade 3b</t>
  </si>
  <si>
    <t>Jul Thomsensgade</t>
  </si>
  <si>
    <t>NB HHX JTP</t>
  </si>
  <si>
    <t>Niels Brock, Handelsgymnasiet JTP</t>
  </si>
  <si>
    <t>Hanne Greisen</t>
  </si>
  <si>
    <t>3341 9375</t>
  </si>
  <si>
    <t>Julius Thomsens Plads 6</t>
  </si>
  <si>
    <t>nielsbrock.dk/handelsgymnasier/handelsgymnasiet-jtp</t>
  </si>
  <si>
    <t>3331 3729</t>
  </si>
  <si>
    <t>4189 7500</t>
  </si>
  <si>
    <t>Pasteursvej 49</t>
  </si>
  <si>
    <t>froebel@ucc.dk</t>
  </si>
  <si>
    <t>ucc.dk/paedagoguddannelsen/uddannelsessteder/paedagoguddannelsen-froebel</t>
  </si>
  <si>
    <t>Pasteursvej</t>
  </si>
  <si>
    <t>SCIENCE</t>
  </si>
  <si>
    <t>Dekan John Renner Hansen</t>
  </si>
  <si>
    <t>3528 2079</t>
  </si>
  <si>
    <t>3533 2828</t>
  </si>
  <si>
    <t>BÃ¼lowsvej 17</t>
  </si>
  <si>
    <t>science@science.ku.dk</t>
  </si>
  <si>
    <t>www.science.ku.dk</t>
  </si>
  <si>
    <t>BÃ¼lowsvej</t>
  </si>
  <si>
    <t>3644 0160</t>
  </si>
  <si>
    <t>3613 2600</t>
  </si>
  <si>
    <t>Frederiksberg Slot, Roskildevej 28</t>
  </si>
  <si>
    <t>ho@mil.dk</t>
  </si>
  <si>
    <t>www.ho.dk</t>
  </si>
  <si>
    <t>Roskildevej</t>
  </si>
  <si>
    <t>Frederiksberg Slot</t>
  </si>
  <si>
    <t>N.Brock. Sylow.</t>
  </si>
  <si>
    <t>3186 5022</t>
  </si>
  <si>
    <t>Sylows Alle</t>
  </si>
  <si>
    <t>Diakonissen</t>
  </si>
  <si>
    <t>Diakonissestiftelsen</t>
  </si>
  <si>
    <t>Louise Kristine Elmgaard Thiem</t>
  </si>
  <si>
    <t>3838 4771</t>
  </si>
  <si>
    <t>3838 4100</t>
  </si>
  <si>
    <t>Peter Bangs Vej 3A</t>
  </si>
  <si>
    <t>sosu@diakonissen.dk</t>
  </si>
  <si>
    <t>www.diakonissestiftelsen.dk</t>
  </si>
  <si>
    <t>Diak.Sygehssk.</t>
  </si>
  <si>
    <t>Peter Bangsvej 1</t>
  </si>
  <si>
    <t>Admud. Metropol</t>
  </si>
  <si>
    <t>Administrationsuddannelserne, Metropol</t>
  </si>
  <si>
    <t>Camilla Wang</t>
  </si>
  <si>
    <t>3814 5345</t>
  </si>
  <si>
    <t>St.Teatersk.</t>
  </si>
  <si>
    <t>Statens Teaterskole</t>
  </si>
  <si>
    <t>3833 4151</t>
  </si>
  <si>
    <t>Holger Danskes Vej 28</t>
  </si>
  <si>
    <t>Rytmisk Musikk.</t>
  </si>
  <si>
    <t>Bo Asmus Kjeldgaard</t>
  </si>
  <si>
    <t>3122 0756</t>
  </si>
  <si>
    <t>Dr. Priemesvej 3</t>
  </si>
  <si>
    <t>Willy Daniel</t>
  </si>
  <si>
    <t>3325 2867</t>
  </si>
  <si>
    <t>3124 2317</t>
  </si>
  <si>
    <t>Frederiksb.Dkk</t>
  </si>
  <si>
    <t>3821 2932</t>
  </si>
  <si>
    <t>3821 2290</t>
  </si>
  <si>
    <t>puc@frederiksberg.dk</t>
  </si>
  <si>
    <t>www.puc-frederiksberg.dk</t>
  </si>
  <si>
    <t>KP_KRO</t>
  </si>
  <si>
    <t>3814 4601</t>
  </si>
  <si>
    <t>Kronprinsesse Sofies Vej 35</t>
  </si>
  <si>
    <t>Soc.hsk.diplom</t>
  </si>
  <si>
    <t>Helle Fehmerling</t>
  </si>
  <si>
    <t>3814 4689</t>
  </si>
  <si>
    <t>3814 4600</t>
  </si>
  <si>
    <t>videreuddannelsen@dsh-k.dk</t>
  </si>
  <si>
    <t>NCE</t>
  </si>
  <si>
    <t>3524 7910</t>
  </si>
  <si>
    <t>Tagensvej 18</t>
  </si>
  <si>
    <t>www.phmetropol.dk</t>
  </si>
  <si>
    <t>NEXT_Mediegym</t>
  </si>
  <si>
    <t>3535 2840</t>
  </si>
  <si>
    <t>Julius Thomsens Gade 5</t>
  </si>
  <si>
    <t>Julius Thomsens Gade</t>
  </si>
  <si>
    <t>Mogens Nilsen</t>
  </si>
  <si>
    <t>Brock, Finsen</t>
  </si>
  <si>
    <t>3341 9459</t>
  </si>
  <si>
    <t>3341 9338</t>
  </si>
  <si>
    <t>Finsensvej 27</t>
  </si>
  <si>
    <t>finsensvej@brock.dk</t>
  </si>
  <si>
    <t>TEC Frb</t>
  </si>
  <si>
    <t>TEC, Frederiksberg</t>
  </si>
  <si>
    <t>TEC Frb.</t>
  </si>
  <si>
    <t>TEC Frederiksberg (sjv 5)</t>
  </si>
  <si>
    <t>Leif Bille</t>
  </si>
  <si>
    <t>KVL</t>
  </si>
  <si>
    <t>Per Holten-Andersen</t>
  </si>
  <si>
    <t>3528 2828</t>
  </si>
  <si>
    <t>kvl@kvl.dk</t>
  </si>
  <si>
    <t>www.kvl.dk</t>
  </si>
  <si>
    <t>Kbh. Tekn. Sk.</t>
  </si>
  <si>
    <t>3586 3771</t>
  </si>
  <si>
    <t>Soc.hsk.</t>
  </si>
  <si>
    <t>Lone Severinsen</t>
  </si>
  <si>
    <t>Gotvedinstitut</t>
  </si>
  <si>
    <t>Gotvedinstituttet</t>
  </si>
  <si>
    <t>3535 2019</t>
  </si>
  <si>
    <t>Vodroffsvej 51</t>
  </si>
  <si>
    <t>uddannelsen@gotved.dk</t>
  </si>
  <si>
    <t>www.gotvedskolen.dk</t>
  </si>
  <si>
    <t>Columbine Skolen</t>
  </si>
  <si>
    <t>Bente Hjorth</t>
  </si>
  <si>
    <t>3536 0660</t>
  </si>
  <si>
    <t>Sankt Markus Plads 12, st.th.</t>
  </si>
  <si>
    <t>columbineskolen@mail.dk</t>
  </si>
  <si>
    <t>www.columbineskolen.dk</t>
  </si>
  <si>
    <t>Sankt Markus Plads</t>
  </si>
  <si>
    <t>Mehmet Akif Ozcan</t>
  </si>
  <si>
    <t>2683 8483</t>
  </si>
  <si>
    <t>akif.dalumvej@hotmail.com</t>
  </si>
  <si>
    <t>4477 2707</t>
  </si>
  <si>
    <t>4477 2000</t>
  </si>
  <si>
    <t>AHP</t>
  </si>
  <si>
    <t>balkom@balk.dk</t>
  </si>
  <si>
    <t>www.ballerup.dk</t>
  </si>
  <si>
    <t>Hold-An Vej</t>
  </si>
  <si>
    <t>Flemming Jensen</t>
  </si>
  <si>
    <t>4297 5111</t>
  </si>
  <si>
    <t>Baltorpvej 20</t>
  </si>
  <si>
    <t>Baltorpvej</t>
  </si>
  <si>
    <t>Baltorp Grantof</t>
  </si>
  <si>
    <t>Baltorpskolen - Grantoften</t>
  </si>
  <si>
    <t>Henrik Langer Carlsen</t>
  </si>
  <si>
    <t>4477 2770</t>
  </si>
  <si>
    <t>4477 3370</t>
  </si>
  <si>
    <t>Platanbuen 1</t>
  </si>
  <si>
    <t>baltorpskolen@balk.dk</t>
  </si>
  <si>
    <t>Platanbuen</t>
  </si>
  <si>
    <t>4477 2724</t>
  </si>
  <si>
    <t>4477 3754</t>
  </si>
  <si>
    <t>Magleparken 8</t>
  </si>
  <si>
    <t>hedegaardsskolen@balk.dk</t>
  </si>
  <si>
    <t>hedegaardsskolen.dk</t>
  </si>
  <si>
    <t>Magleparken</t>
  </si>
  <si>
    <t>Lindesk.</t>
  </si>
  <si>
    <t>Lindeskolen</t>
  </si>
  <si>
    <t>Chr. Rasmussen</t>
  </si>
  <si>
    <t>4297 0644</t>
  </si>
  <si>
    <t>Linde Alle</t>
  </si>
  <si>
    <t>Skovlunde Nord</t>
  </si>
  <si>
    <t>Skovlunde Skole - Nord</t>
  </si>
  <si>
    <t>Martin Gredal</t>
  </si>
  <si>
    <t>4477 2739</t>
  </si>
  <si>
    <t>4477 3960</t>
  </si>
  <si>
    <t>Lundebjerg 72</t>
  </si>
  <si>
    <t>skovlundeskole@balk.dk</t>
  </si>
  <si>
    <t>Lundebjerg</t>
  </si>
  <si>
    <t>Peter Haldor Hansen</t>
  </si>
  <si>
    <t>4477 2702</t>
  </si>
  <si>
    <t>4477 3982</t>
  </si>
  <si>
    <t>Kratvej 14</t>
  </si>
  <si>
    <t>maaloevhoejskole@balk.dk</t>
  </si>
  <si>
    <t>Kratvej</t>
  </si>
  <si>
    <t>Parksk.</t>
  </si>
  <si>
    <t>Parkskolen</t>
  </si>
  <si>
    <t>Poul Erik Jensen</t>
  </si>
  <si>
    <t>4477 3745</t>
  </si>
  <si>
    <t>4477 3771</t>
  </si>
  <si>
    <t>parkskolen@balk.dk</t>
  </si>
  <si>
    <t>www.parksk.dk</t>
  </si>
  <si>
    <t>Skovlunde Syd</t>
  </si>
  <si>
    <t>Skovlunde Skole - Syd</t>
  </si>
  <si>
    <t>4477 2740</t>
  </si>
  <si>
    <t>Ejbyvej 47</t>
  </si>
  <si>
    <t>4477 2795</t>
  </si>
  <si>
    <t>Skovlunde Sk.</t>
  </si>
  <si>
    <t>Skovlunde Skole</t>
  </si>
  <si>
    <t>4294 3156</t>
  </si>
  <si>
    <t>Torvevej 19</t>
  </si>
  <si>
    <t>Torvevej</t>
  </si>
  <si>
    <t>Skovvej Vest</t>
  </si>
  <si>
    <t>Skovvejens Skole - Vest</t>
  </si>
  <si>
    <t>4477 2783</t>
  </si>
  <si>
    <t>Skovvej 55</t>
  </si>
  <si>
    <t>skovvejensskole@balk.dk</t>
  </si>
  <si>
    <t>www.hoejagerskolen.dk</t>
  </si>
  <si>
    <t>Skovvej</t>
  </si>
  <si>
    <t>Gitte Graatang</t>
  </si>
  <si>
    <t>4477 3381</t>
  </si>
  <si>
    <t>Egebjergvang 80</t>
  </si>
  <si>
    <t>Egebjergvang</t>
  </si>
  <si>
    <t>4477 2784</t>
  </si>
  <si>
    <t>4477 3620</t>
  </si>
  <si>
    <t>Klakkebjerg 4</t>
  </si>
  <si>
    <t>Klakkebjerg</t>
  </si>
  <si>
    <t>Hareskov Llsk.</t>
  </si>
  <si>
    <t>Hareskovens Lilleskole</t>
  </si>
  <si>
    <t>Mette Holstein</t>
  </si>
  <si>
    <t>4498 0053</t>
  </si>
  <si>
    <t>4498 8210</t>
  </si>
  <si>
    <t>mail@hareskovenslilleskole.dk</t>
  </si>
  <si>
    <t>www.hareskovenslilleskole.dk</t>
  </si>
  <si>
    <t>Skovmarksk.</t>
  </si>
  <si>
    <t>Skovmarkskolen</t>
  </si>
  <si>
    <t>Birgitte Holmark</t>
  </si>
  <si>
    <t>4477 3054</t>
  </si>
  <si>
    <t>4497 5733</t>
  </si>
  <si>
    <t>Birgitte.Holmark@skolekom.dk</t>
  </si>
  <si>
    <t>Ballerup Gym.</t>
  </si>
  <si>
    <t>Ballerup Gymnasium</t>
  </si>
  <si>
    <t>Kurt Stolt</t>
  </si>
  <si>
    <t>4297 1201</t>
  </si>
  <si>
    <t>Baltorpvej 18</t>
  </si>
  <si>
    <t>Amtskommunale</t>
  </si>
  <si>
    <t>Ballerup Ny Sk.</t>
  </si>
  <si>
    <t>Ballerup Ny Skole</t>
  </si>
  <si>
    <t>Jeppe Kristoffer Sevel-Lilholt</t>
  </si>
  <si>
    <t>4465 6715</t>
  </si>
  <si>
    <t>2965 2351</t>
  </si>
  <si>
    <t>Tvendagervej 4</t>
  </si>
  <si>
    <t>kontoret@ballerupnyskole.dk</t>
  </si>
  <si>
    <t>www.ballerupnyskole.dk</t>
  </si>
  <si>
    <t>Tvendagervej</t>
  </si>
  <si>
    <t>Uv.pro. Lautrup</t>
  </si>
  <si>
    <t>Henrik Ole Nielsen</t>
  </si>
  <si>
    <t>4477 2725</t>
  </si>
  <si>
    <t>4477 3231</t>
  </si>
  <si>
    <t>Lautrupvej 4</t>
  </si>
  <si>
    <t>lautrupskolen@balk.dk</t>
  </si>
  <si>
    <t>www.lautrupgaardskolen.dk</t>
  </si>
  <si>
    <t>Lautrupvej</t>
  </si>
  <si>
    <t>Ballerup Centr.</t>
  </si>
  <si>
    <t>Specialundervisningscentret i Ballerup</t>
  </si>
  <si>
    <t>Annemarie Wandt</t>
  </si>
  <si>
    <t>4477 3784</t>
  </si>
  <si>
    <t>Anders Kofod Pedersen</t>
  </si>
  <si>
    <t>4466 0049</t>
  </si>
  <si>
    <t>4466 0166</t>
  </si>
  <si>
    <t>adm@thomasskolen.dk</t>
  </si>
  <si>
    <t>www.thomasskolen.dk</t>
  </si>
  <si>
    <t>R.Steiner Sk.</t>
  </si>
  <si>
    <t>Michael skolen Rudolf Steiner i Hjortespring</t>
  </si>
  <si>
    <t>Jacob Klevin Nielsen</t>
  </si>
  <si>
    <t>4424 9820</t>
  </si>
  <si>
    <t>4484 9898</t>
  </si>
  <si>
    <t>Stokholtbuen 25</t>
  </si>
  <si>
    <t>michaelskolen@mail.dk</t>
  </si>
  <si>
    <t>www.michaelskolen.dk</t>
  </si>
  <si>
    <t>Stokholtbuen</t>
  </si>
  <si>
    <t>Borupgaard Gymnasium</t>
  </si>
  <si>
    <t>4466 6682</t>
  </si>
  <si>
    <t>4465 6622</t>
  </si>
  <si>
    <t>boag@boag.nu</t>
  </si>
  <si>
    <t>www.borupgaard-gym.dk</t>
  </si>
  <si>
    <t>Unge2 proj</t>
  </si>
  <si>
    <t>Unge2-projektet</t>
  </si>
  <si>
    <t>4477 2720</t>
  </si>
  <si>
    <t>4477 3914</t>
  </si>
  <si>
    <t>Malmparken 10</t>
  </si>
  <si>
    <t>Unge2-projektet@balk.dk</t>
  </si>
  <si>
    <t>www.unge2-projektet.dk</t>
  </si>
  <si>
    <t>Malmparken</t>
  </si>
  <si>
    <t>Ballerup Sprog</t>
  </si>
  <si>
    <t>AOF Ballerup Sprogskolen</t>
  </si>
  <si>
    <t>4468 7015</t>
  </si>
  <si>
    <t>4460 7075</t>
  </si>
  <si>
    <t>Telegrafvej 5 A</t>
  </si>
  <si>
    <t>Flygt.Sprog</t>
  </si>
  <si>
    <t>Ballerup Sprogcenter</t>
  </si>
  <si>
    <t>Majbritt Jensen</t>
  </si>
  <si>
    <t>4477 2611</t>
  </si>
  <si>
    <t>4477 2626</t>
  </si>
  <si>
    <t>post@ballerupsprogcenter.dk</t>
  </si>
  <si>
    <t>www.ballerupsprogcenter.dk</t>
  </si>
  <si>
    <t>Fysio/Ergo Amtl</t>
  </si>
  <si>
    <t>Fysio- og Ergoterapifunktionen</t>
  </si>
  <si>
    <t>Regitze Funch</t>
  </si>
  <si>
    <t>4511 4450</t>
  </si>
  <si>
    <t>Gymnasievej 10</t>
  </si>
  <si>
    <t>fysioergo@kbhamt.dk</t>
  </si>
  <si>
    <t>Gymnasievej</t>
  </si>
  <si>
    <t>Kasperskolen</t>
  </si>
  <si>
    <t>Marianne Wogensen</t>
  </si>
  <si>
    <t>4466 6703</t>
  </si>
  <si>
    <t>4477 6261</t>
  </si>
  <si>
    <t>kasperskolen@balk.dk</t>
  </si>
  <si>
    <t>kasperskolen.dk</t>
  </si>
  <si>
    <t>Maglemosen</t>
  </si>
  <si>
    <t>Ungdomsuddannelsescenter Maglemosen</t>
  </si>
  <si>
    <t>Daniel Lauridsen</t>
  </si>
  <si>
    <t>4483 0380</t>
  </si>
  <si>
    <t>4477 6101</t>
  </si>
  <si>
    <t>Magleparken 1</t>
  </si>
  <si>
    <t>maglemosen@balk.dk</t>
  </si>
  <si>
    <t>www.maglemosen.dk</t>
  </si>
  <si>
    <t>Ordblindeinst.</t>
  </si>
  <si>
    <t>Ordblindeinstituttet</t>
  </si>
  <si>
    <t>Lars Vengfelt</t>
  </si>
  <si>
    <t>4477 6131</t>
  </si>
  <si>
    <t>ordblind@balk.dk</t>
  </si>
  <si>
    <t>oi.dk</t>
  </si>
  <si>
    <t>AOF Ballerup</t>
  </si>
  <si>
    <t>Hans-Olaf Pedersen</t>
  </si>
  <si>
    <t>4460 0601</t>
  </si>
  <si>
    <t>4460 0600</t>
  </si>
  <si>
    <t>Telegrafvej 5 A, st.</t>
  </si>
  <si>
    <t>st</t>
  </si>
  <si>
    <t>aof@grafen.dk</t>
  </si>
  <si>
    <t>www.grafen.dk</t>
  </si>
  <si>
    <t>PPR Ballerup</t>
  </si>
  <si>
    <t>Ole Volkmar Rasmussen</t>
  </si>
  <si>
    <t>4477 2760</t>
  </si>
  <si>
    <t>4477 2040</t>
  </si>
  <si>
    <t>pprballerup@balk.dk</t>
  </si>
  <si>
    <t>Richard Jacobsen</t>
  </si>
  <si>
    <t>4477 3901</t>
  </si>
  <si>
    <t>Hold-An-Vej 7</t>
  </si>
  <si>
    <t>pcballerup@balk.dk</t>
  </si>
  <si>
    <t>www.pcballerup.dk</t>
  </si>
  <si>
    <t>Ballerup Ungsk.</t>
  </si>
  <si>
    <t>Ballerup Ungdomsskole</t>
  </si>
  <si>
    <t>4477 3700</t>
  </si>
  <si>
    <t>busk@balk.dk</t>
  </si>
  <si>
    <t>www.bask.dk</t>
  </si>
  <si>
    <t>VUC Ballerup</t>
  </si>
  <si>
    <t>VUC Lyngby, Ballerup afd.</t>
  </si>
  <si>
    <t>Erling Klinkby</t>
  </si>
  <si>
    <t>4511 4236</t>
  </si>
  <si>
    <t>4511 4201</t>
  </si>
  <si>
    <t>vucnord@kbhamt.dk</t>
  </si>
  <si>
    <t>www.vucnord.dk</t>
  </si>
  <si>
    <t>FGU N Ballerup</t>
  </si>
  <si>
    <t>FGU Nord - Ballerup</t>
  </si>
  <si>
    <t>Tina Jensen</t>
  </si>
  <si>
    <t>4477 2737</t>
  </si>
  <si>
    <t>2510 7300</t>
  </si>
  <si>
    <t>Lautrupvej 6A</t>
  </si>
  <si>
    <t>6A</t>
  </si>
  <si>
    <t>info@fgunord.dk</t>
  </si>
  <si>
    <t>Ballerup Dhsk.</t>
  </si>
  <si>
    <t>Kirsten Dyregaard</t>
  </si>
  <si>
    <t>4468 2212</t>
  </si>
  <si>
    <t>4468 2112</t>
  </si>
  <si>
    <t>AOF Job og Uddannelse</t>
  </si>
  <si>
    <t>7240 1545</t>
  </si>
  <si>
    <t>Telegrafvej 5 A, 1.</t>
  </si>
  <si>
    <t>adm@aof-mail.dk</t>
  </si>
  <si>
    <t>www.aofkurser.dk</t>
  </si>
  <si>
    <t>4466 5515</t>
  </si>
  <si>
    <t>4328 0162</t>
  </si>
  <si>
    <t>Bybjergvej 25</t>
  </si>
  <si>
    <t>hsem@cvustork.dk</t>
  </si>
  <si>
    <t>www.hsem.dk</t>
  </si>
  <si>
    <t>Bybjergvej</t>
  </si>
  <si>
    <t>Kaj Petersen</t>
  </si>
  <si>
    <t>4450 9551</t>
  </si>
  <si>
    <t>4450 9550</t>
  </si>
  <si>
    <t>kdassem@kdassem.dk</t>
  </si>
  <si>
    <t>www.kdas.dk</t>
  </si>
  <si>
    <t>4489 7130</t>
  </si>
  <si>
    <t>4489 3030</t>
  </si>
  <si>
    <t>Jonstrupvej 300, Postbox 160</t>
  </si>
  <si>
    <t>flsp@flsp.dk</t>
  </si>
  <si>
    <t>www.flsp.dk</t>
  </si>
  <si>
    <t>Jonstrupvej</t>
  </si>
  <si>
    <t>TEC, Ballerup</t>
  </si>
  <si>
    <t>NEXT_Ballerup</t>
  </si>
  <si>
    <t>4420 0222</t>
  </si>
  <si>
    <t>Baltorpvej 20A</t>
  </si>
  <si>
    <t>20A</t>
  </si>
  <si>
    <t>Ballerup Soc &amp;S</t>
  </si>
  <si>
    <t>Social- og Sundhedsskolen Ballerup</t>
  </si>
  <si>
    <t>Benedicte Rasmussen</t>
  </si>
  <si>
    <t>4465 8040</t>
  </si>
  <si>
    <t>4486 3131</t>
  </si>
  <si>
    <t>faelles@sosu.kbhamt.dk</t>
  </si>
  <si>
    <t>www.kbh.sosu.dk</t>
  </si>
  <si>
    <t>CVU Storkbh.</t>
  </si>
  <si>
    <t>Laust Joen Jakobsen</t>
  </si>
  <si>
    <t>4451 6199</t>
  </si>
  <si>
    <t>7020 2840</t>
  </si>
  <si>
    <t>cvustork@cvustork.dk</t>
  </si>
  <si>
    <t>www.cvustork.dk</t>
  </si>
  <si>
    <t>DTU Ballerup</t>
  </si>
  <si>
    <t>DTU Ballerup Campus</t>
  </si>
  <si>
    <t>Anders O. Bjarklev</t>
  </si>
  <si>
    <t>4480 5044</t>
  </si>
  <si>
    <t>4525 2525</t>
  </si>
  <si>
    <t>dtu@dtu.dk</t>
  </si>
  <si>
    <t>www.dtu.dk</t>
  </si>
  <si>
    <t>COK Hovedstad</t>
  </si>
  <si>
    <t>Hanne Fischer</t>
  </si>
  <si>
    <t>hos@cok.dk</t>
  </si>
  <si>
    <t>www.cok.dk</t>
  </si>
  <si>
    <t>NEXT_Baltorp</t>
  </si>
  <si>
    <t>NEXT- Baltorp Business Gymnasium</t>
  </si>
  <si>
    <t>UCplus A/S</t>
  </si>
  <si>
    <t>Erik Poulstrup</t>
  </si>
  <si>
    <t>4497 6190</t>
  </si>
  <si>
    <t>4487 0100</t>
  </si>
  <si>
    <t>Mileparken 12A</t>
  </si>
  <si>
    <t>12A</t>
  </si>
  <si>
    <t>Private udbydere af AMU-uddannelser</t>
  </si>
  <si>
    <t>mail@ucplus.dk</t>
  </si>
  <si>
    <t>www.ucplus.dk</t>
  </si>
  <si>
    <t>Mileparken</t>
  </si>
  <si>
    <t>Per Michael Johansen</t>
  </si>
  <si>
    <t>4465 1800</t>
  </si>
  <si>
    <t>9940 2500</t>
  </si>
  <si>
    <t>campusadm@cph.aau.dk</t>
  </si>
  <si>
    <t>www.aau-cph.dk</t>
  </si>
  <si>
    <t>Eft vid Skovl</t>
  </si>
  <si>
    <t>Efter- og videreuddannelse i Skovlunde</t>
  </si>
  <si>
    <t>ucc@ucc.dk</t>
  </si>
  <si>
    <t>www.ucc.dk</t>
  </si>
  <si>
    <t>Sk.V.Maglemosen</t>
  </si>
  <si>
    <t>Skolen ved Maglemosen</t>
  </si>
  <si>
    <t>Knud Erik Trondhjem</t>
  </si>
  <si>
    <t>4497 6063</t>
  </si>
  <si>
    <t>4497 7714</t>
  </si>
  <si>
    <t>4328 2840</t>
  </si>
  <si>
    <t>4328 2828</t>
  </si>
  <si>
    <t>brondby@brondby.dk</t>
  </si>
  <si>
    <t>www.brondby.dk</t>
  </si>
  <si>
    <t>Krista Jacobsen</t>
  </si>
  <si>
    <t>4373 4998</t>
  </si>
  <si>
    <t>4328 2950</t>
  </si>
  <si>
    <t>Strandskolevej 300</t>
  </si>
  <si>
    <t>brondby-strandskole@brondby.dk</t>
  </si>
  <si>
    <t>www.strandskole.dk</t>
  </si>
  <si>
    <t>Strandskolevej</t>
  </si>
  <si>
    <t>Hvidovre</t>
  </si>
  <si>
    <t>Finn Jensen</t>
  </si>
  <si>
    <t>3175 0312</t>
  </si>
  <si>
    <t>Lis Spang-Thomsen</t>
  </si>
  <si>
    <t>4396 1609</t>
  </si>
  <si>
    <t>4328 2940</t>
  </si>
  <si>
    <t>Krogagervej 34</t>
  </si>
  <si>
    <t>brondbyvester-skole@brondby.dk</t>
  </si>
  <si>
    <t>www.bvskole.dk</t>
  </si>
  <si>
    <t>Krogagervej</t>
  </si>
  <si>
    <t>Louis Nielsen</t>
  </si>
  <si>
    <t>4296 3763</t>
  </si>
  <si>
    <t>Lindelundsk.</t>
  </si>
  <si>
    <t>Lindelundsskolen</t>
  </si>
  <si>
    <t>Jack Christensen</t>
  </si>
  <si>
    <t>3675 3909</t>
  </si>
  <si>
    <t>4328 2870</t>
  </si>
  <si>
    <t>Bredager 160</t>
  </si>
  <si>
    <t>lindelundsskolen@brondby.dk</t>
  </si>
  <si>
    <t>www.lindelundsskolen.dk</t>
  </si>
  <si>
    <t>Bredager</t>
  </si>
  <si>
    <t>Niels Peter Riising, konst.</t>
  </si>
  <si>
    <t>3675 7959</t>
  </si>
  <si>
    <t>4328 2860</t>
  </si>
  <si>
    <t>Horsedammen 42</t>
  </si>
  <si>
    <t>norregaardsskolen@brondby.dk</t>
  </si>
  <si>
    <t>www.norregaardsskolen.dk</t>
  </si>
  <si>
    <t>Horsedammen</t>
  </si>
  <si>
    <t>Niels Juul</t>
  </si>
  <si>
    <t>4328 2900</t>
  </si>
  <si>
    <t>Rolandssk.</t>
  </si>
  <si>
    <t>Rolandsskolen</t>
  </si>
  <si>
    <t>Kjeld Stephansen</t>
  </si>
  <si>
    <t>3175 5622</t>
  </si>
  <si>
    <t>Horsedammen 36</t>
  </si>
  <si>
    <t>Kim Vollandt</t>
  </si>
  <si>
    <t>4396 6172</t>
  </si>
  <si>
    <t>4328 2920</t>
  </si>
  <si>
    <t>tjornehojskolen@brondby.dk</t>
  </si>
  <si>
    <t>www.tjornehoj.dk</t>
  </si>
  <si>
    <t>Langbjergsk.</t>
  </si>
  <si>
    <t>Langbjergskolen</t>
  </si>
  <si>
    <t>Marianne Blum</t>
  </si>
  <si>
    <t>4373 3017</t>
  </si>
  <si>
    <t>4328 2970</t>
  </si>
  <si>
    <t>Tybjergparken 2</t>
  </si>
  <si>
    <t>langbjergskolen@brondby.dk</t>
  </si>
  <si>
    <t>www.langbjergskolen.dk</t>
  </si>
  <si>
    <t>Tybjergparken</t>
  </si>
  <si>
    <t>Palle Kristensen</t>
  </si>
  <si>
    <t>4373 1855</t>
  </si>
  <si>
    <t>4328 2990</t>
  </si>
  <si>
    <t>Dyringparken 1</t>
  </si>
  <si>
    <t>soholtskolen@brondby.dk</t>
  </si>
  <si>
    <t>www.soholtskolen.dk</t>
  </si>
  <si>
    <t>Dyringparken</t>
  </si>
  <si>
    <t>Schneekloths G.</t>
  </si>
  <si>
    <t>Schneekloths Gymnasium</t>
  </si>
  <si>
    <t>Karl Ploug</t>
  </si>
  <si>
    <t>4245 1188</t>
  </si>
  <si>
    <t>3675 2093</t>
  </si>
  <si>
    <t>ucn@brondby.dk</t>
  </si>
  <si>
    <t>www.ucn10.dk</t>
  </si>
  <si>
    <t>Glostrup</t>
  </si>
  <si>
    <t>Vestegnens Sprog- og Kompetencecenter</t>
  </si>
  <si>
    <t>Lars Nordborg Olsen</t>
  </si>
  <si>
    <t>4342 9926</t>
  </si>
  <si>
    <t>4328 3500</t>
  </si>
  <si>
    <t>Skolevej 6</t>
  </si>
  <si>
    <t>Glostrup Kommune</t>
  </si>
  <si>
    <t>sprogcenter@brondby.dk</t>
  </si>
  <si>
    <t>www.vskdansk.dk</t>
  </si>
  <si>
    <t>Skolevej</t>
  </si>
  <si>
    <t>Pia Sadolin</t>
  </si>
  <si>
    <t>4320 5070</t>
  </si>
  <si>
    <t>brondby-gym@brondby-gym.dk</t>
  </si>
  <si>
    <t>www.brondby-gym.dk</t>
  </si>
  <si>
    <t>Allan Grandahl</t>
  </si>
  <si>
    <t>4363 0509</t>
  </si>
  <si>
    <t>Bygaden 35</t>
  </si>
  <si>
    <t>tranemosegaard@brondby.dk</t>
  </si>
  <si>
    <t>Bygaden</t>
  </si>
  <si>
    <t>4373 3544</t>
  </si>
  <si>
    <t>Tybjergparken 1</t>
  </si>
  <si>
    <t>strandgaarden@brondby.dk</t>
  </si>
  <si>
    <t>Beate Odgaard</t>
  </si>
  <si>
    <t>brondbyosterskole@brondby.dk</t>
  </si>
  <si>
    <t>www.brondbyosterskole.dk</t>
  </si>
  <si>
    <t>brondbyvesterskole@brondby.dk</t>
  </si>
  <si>
    <t>www.brondbyvesterskole.dk</t>
  </si>
  <si>
    <t>brondbystrandskole@brondby.dk</t>
  </si>
  <si>
    <t>www.brondbystrandskole.dk</t>
  </si>
  <si>
    <t>Frank Olsen</t>
  </si>
  <si>
    <t>4328 2826</t>
  </si>
  <si>
    <t>4328 2830</t>
  </si>
  <si>
    <t>ppr@brondby.dk</t>
  </si>
  <si>
    <t>Flemming Lund</t>
  </si>
  <si>
    <t>4328 2851</t>
  </si>
  <si>
    <t>4328 2845</t>
  </si>
  <si>
    <t>FLU@brondby-kom.dk</t>
  </si>
  <si>
    <t>www.pcbrondby.dk</t>
  </si>
  <si>
    <t>4343 7025</t>
  </si>
  <si>
    <t>4343 4025</t>
  </si>
  <si>
    <t>Stationsparken 27, Bygn. F</t>
  </si>
  <si>
    <t>amtscentret@ackbh.dk</t>
  </si>
  <si>
    <t>Stationsparken</t>
  </si>
  <si>
    <t>Byg. F</t>
  </si>
  <si>
    <t>Troels Wassard Lund</t>
  </si>
  <si>
    <t>3675 2937</t>
  </si>
  <si>
    <t>4328 2910</t>
  </si>
  <si>
    <t>ungdomsskolen@brondby.dk</t>
  </si>
  <si>
    <t>www.brondby-usk.dk</t>
  </si>
  <si>
    <t>Mikkel Christoffersen</t>
  </si>
  <si>
    <t>3635 0803</t>
  </si>
  <si>
    <t>Borgmester Kjeld Rasmussens Boulevard 6</t>
  </si>
  <si>
    <t>kontor@brondby-ie.dk</t>
  </si>
  <si>
    <t>www.brondby-ie.dk</t>
  </si>
  <si>
    <t>Borgmester Kjeld Rasmussens Boulevard</t>
  </si>
  <si>
    <t>Vibeke Refskov Olsen</t>
  </si>
  <si>
    <t>4345 2183</t>
  </si>
  <si>
    <t>4345 2648</t>
  </si>
  <si>
    <t>Sdr. Ringvej 35 a 1</t>
  </si>
  <si>
    <t>daghoj@image.dk</t>
  </si>
  <si>
    <t>Anne Julie Christensen</t>
  </si>
  <si>
    <t>3675 1174</t>
  </si>
  <si>
    <t>3648 4845</t>
  </si>
  <si>
    <t>info@fofdhs.dk</t>
  </si>
  <si>
    <t>Kim Helsted</t>
  </si>
  <si>
    <t>3648 2443</t>
  </si>
  <si>
    <t>3675 3443</t>
  </si>
  <si>
    <t>dramafilm@dramafilm.dk</t>
  </si>
  <si>
    <t>www.dramafilm.dk</t>
  </si>
  <si>
    <t>3638 2600</t>
  </si>
  <si>
    <t>post@fguvestegnen.dk</t>
  </si>
  <si>
    <t>Landtrspsk.</t>
  </si>
  <si>
    <t>Landtransportskolen</t>
  </si>
  <si>
    <t>3149 2511</t>
  </si>
  <si>
    <t>Stamholmen</t>
  </si>
  <si>
    <t>4343 6080</t>
  </si>
  <si>
    <t>Kbh. Amt.Dkk</t>
  </si>
  <si>
    <t>4328 2121</t>
  </si>
  <si>
    <t>Fkka</t>
  </si>
  <si>
    <t>Klaus Munk Nielsen</t>
  </si>
  <si>
    <t>4515 0049</t>
  </si>
  <si>
    <t>3314 8888</t>
  </si>
  <si>
    <t>politiskolen@politi.dk</t>
  </si>
  <si>
    <t>www.politiskolen.dk</t>
  </si>
  <si>
    <t>Force I.AMU</t>
  </si>
  <si>
    <t>Force Institutterne</t>
  </si>
  <si>
    <t>4326 7000</t>
  </si>
  <si>
    <t>force@force.dk</t>
  </si>
  <si>
    <t>www.force.dk</t>
  </si>
  <si>
    <t>DEKRA A/S</t>
  </si>
  <si>
    <t>Anja Brauner-Kristiansen:</t>
  </si>
  <si>
    <t>4342 7427</t>
  </si>
  <si>
    <t>4342 5425</t>
  </si>
  <si>
    <t>hovedstaden@dekra.dk</t>
  </si>
  <si>
    <t>www.dekra-hovedstaden.dk</t>
  </si>
  <si>
    <t>SOSU H</t>
  </si>
  <si>
    <t>Poul Vitus Nielsen</t>
  </si>
  <si>
    <t>4329 1291</t>
  </si>
  <si>
    <t>Industrivej 7</t>
  </si>
  <si>
    <t>adm@d-ks.dk</t>
  </si>
  <si>
    <t>www.d-ks.dk</t>
  </si>
  <si>
    <t>Industrivej</t>
  </si>
  <si>
    <t>Nis Christensen</t>
  </si>
  <si>
    <t>3175 0738</t>
  </si>
  <si>
    <t>Skovagersk.</t>
  </si>
  <si>
    <t>Skovagerskolen</t>
  </si>
  <si>
    <t>Jan Wibrand</t>
  </si>
  <si>
    <t>3175 6122</t>
  </si>
  <si>
    <t>3289 0484</t>
  </si>
  <si>
    <t>3289 0100</t>
  </si>
  <si>
    <t>dragoer@dragoer.dk</t>
  </si>
  <si>
    <t>www.dragoer.dk</t>
  </si>
  <si>
    <t>Kirkevej</t>
  </si>
  <si>
    <t>Dorte RÃ¼ssel, konst.</t>
  </si>
  <si>
    <t>3289 0437</t>
  </si>
  <si>
    <t>3289 0430</t>
  </si>
  <si>
    <t>dragoerskolesyd@dragoer.dk</t>
  </si>
  <si>
    <t>www.dragoerskole.dk</t>
  </si>
  <si>
    <t>St Magleby Vier</t>
  </si>
  <si>
    <t>Store Magleby Skole Vierdiget</t>
  </si>
  <si>
    <t>Kaj Borchert</t>
  </si>
  <si>
    <t>3289 0468</t>
  </si>
  <si>
    <t>3289 0460</t>
  </si>
  <si>
    <t>Vierdiget 2</t>
  </si>
  <si>
    <t>storemaglebyskolevierdiget@dragoer.dk</t>
  </si>
  <si>
    <t>www.vierdiget.dk</t>
  </si>
  <si>
    <t>Vierdiget</t>
  </si>
  <si>
    <t>St.Magleby Sk k</t>
  </si>
  <si>
    <t>Store Magleby Skole Kirkevej</t>
  </si>
  <si>
    <t>3289 0438</t>
  </si>
  <si>
    <t>3289 0440</t>
  </si>
  <si>
    <t>Kirkevej 8</t>
  </si>
  <si>
    <t>storemaglebyskolekirkevej@dragoer.dk</t>
  </si>
  <si>
    <t>www.storemaglebyskole.dk</t>
  </si>
  <si>
    <t>Nordstrand</t>
  </si>
  <si>
    <t>Nordstrandskolen</t>
  </si>
  <si>
    <t>Claus Peter Andersen</t>
  </si>
  <si>
    <t>3289 0410</t>
  </si>
  <si>
    <t>3289 0400</t>
  </si>
  <si>
    <t>Hartkornsvej 30</t>
  </si>
  <si>
    <t>Nordstrandskolen@dragoer.dk</t>
  </si>
  <si>
    <t>www.nordstrandskolen.dk</t>
  </si>
  <si>
    <t>Hartkornsvej</t>
  </si>
  <si>
    <t>Maiken Pelby</t>
  </si>
  <si>
    <t>3253 9677</t>
  </si>
  <si>
    <t>Kirkevej 7</t>
  </si>
  <si>
    <t>3253 9817</t>
  </si>
  <si>
    <t>2964 5208</t>
  </si>
  <si>
    <t>ungdomsskolen@dragoer.dk</t>
  </si>
  <si>
    <t>www.dragoerungdomsskole.dk</t>
  </si>
  <si>
    <t>TEC Luftfartssk</t>
  </si>
  <si>
    <t>TEC Aviation</t>
  </si>
  <si>
    <t>Charlottenlund</t>
  </si>
  <si>
    <t>3998 0010</t>
  </si>
  <si>
    <t>3998 0000</t>
  </si>
  <si>
    <t>gentofte@gentofte.dk</t>
  </si>
  <si>
    <t>www.gentofte.dk</t>
  </si>
  <si>
    <t>Bernstorffsvej</t>
  </si>
  <si>
    <t>Gentofte</t>
  </si>
  <si>
    <t>Rikke Michan</t>
  </si>
  <si>
    <t>3998 5107</t>
  </si>
  <si>
    <t>3998 5100</t>
  </si>
  <si>
    <t>Skolebakken 20</t>
  </si>
  <si>
    <t>Bakkegaardsskolen@gentofte.dk</t>
  </si>
  <si>
    <t>bakkegaard.aula.dk</t>
  </si>
  <si>
    <t>Skolebakken</t>
  </si>
  <si>
    <t>Lene Hjorth</t>
  </si>
  <si>
    <t>3998 0937</t>
  </si>
  <si>
    <t>3998 5550</t>
  </si>
  <si>
    <t>dyssegaardsskolen@gentofte.dk</t>
  </si>
  <si>
    <t>www.dyssegaard.gentofte-skoler.dk</t>
  </si>
  <si>
    <t>Gentofte Sk.</t>
  </si>
  <si>
    <t>Gentofte Skole</t>
  </si>
  <si>
    <t>Peter Hartvig</t>
  </si>
  <si>
    <t>3965 1319</t>
  </si>
  <si>
    <t>3965 0228</t>
  </si>
  <si>
    <t>gentofte.skole@gentofte.dk</t>
  </si>
  <si>
    <t>www.gentofte.gentofte-skoler.dk</t>
  </si>
  <si>
    <t>Hellerup Sk.</t>
  </si>
  <si>
    <t>Hellerup Skole</t>
  </si>
  <si>
    <t>Leif Lysgaard-Madsen</t>
  </si>
  <si>
    <t>3162 1458</t>
  </si>
  <si>
    <t>Hellerupvej 26</t>
  </si>
  <si>
    <t>Hellerupvej</t>
  </si>
  <si>
    <t>Niels Munch-Andersen</t>
  </si>
  <si>
    <t>3962 1692</t>
  </si>
  <si>
    <t>3998 5600</t>
  </si>
  <si>
    <t>maglegaardsskolen@gentofte.dk</t>
  </si>
  <si>
    <t>maglegaard.aula.dk</t>
  </si>
  <si>
    <t>Per Knud Nielsen</t>
  </si>
  <si>
    <t>3165 5456</t>
  </si>
  <si>
    <t>Annemarie Nadja Kafling Andersen</t>
  </si>
  <si>
    <t>3967 2250</t>
  </si>
  <si>
    <t>3998 5650</t>
  </si>
  <si>
    <t>Vangedevej 178</t>
  </si>
  <si>
    <t>munkegaardsskolen@gentofte.dk</t>
  </si>
  <si>
    <t>www.munkegaardsskolen.dk</t>
  </si>
  <si>
    <t>Vangedevej</t>
  </si>
  <si>
    <t>Ordrup Skole</t>
  </si>
  <si>
    <t>Anne Bergstein</t>
  </si>
  <si>
    <t>3998 0934</t>
  </si>
  <si>
    <t>3998 5959</t>
  </si>
  <si>
    <t>ordrup.skole@gentofte.dk</t>
  </si>
  <si>
    <t>www.ordrupskole.dk</t>
  </si>
  <si>
    <t>Jan Eirik Olsen</t>
  </si>
  <si>
    <t>3998 0938</t>
  </si>
  <si>
    <t>3998 5200</t>
  </si>
  <si>
    <t>skovgaardsskolen@gentofte.dk</t>
  </si>
  <si>
    <t>www.skovgaardsskolen.dk</t>
  </si>
  <si>
    <t>Skovshoved Sk.</t>
  </si>
  <si>
    <t>Skovshoved Skole</t>
  </si>
  <si>
    <t>Kenneth Brandt</t>
  </si>
  <si>
    <t>3963 7216</t>
  </si>
  <si>
    <t>3964 0979</t>
  </si>
  <si>
    <t>skovshoved.skole@gentofte.dk</t>
  </si>
  <si>
    <t>www.skovshovedskole.dk</t>
  </si>
  <si>
    <t>Jakob Garsdal Lykke</t>
  </si>
  <si>
    <t>3998 0941</t>
  </si>
  <si>
    <t>3998 5151</t>
  </si>
  <si>
    <t>tjoernegaardsskolen@gentofte.dk</t>
  </si>
  <si>
    <t>www.tjoernegaard.dk</t>
  </si>
  <si>
    <t>Peter Gersvang Nielsen</t>
  </si>
  <si>
    <t>3998 0944</t>
  </si>
  <si>
    <t>3998 5300</t>
  </si>
  <si>
    <t>Lindorffs Alle 5</t>
  </si>
  <si>
    <t>tranegaardskolen@gentofte.dk</t>
  </si>
  <si>
    <t>www.tranegaard.aula.dk</t>
  </si>
  <si>
    <t>Lindorffs Alle</t>
  </si>
  <si>
    <t>Bernadottesk.</t>
  </si>
  <si>
    <t>Bernadotteskolen</t>
  </si>
  <si>
    <t>Marina Gull-Maj Kaiser</t>
  </si>
  <si>
    <t>3962 2740</t>
  </si>
  <si>
    <t>3962 1215</t>
  </si>
  <si>
    <t>Hellerupvej 11</t>
  </si>
  <si>
    <t>adm@bernadotteskolen.dk</t>
  </si>
  <si>
    <t>www.bernadotteskolen.dk</t>
  </si>
  <si>
    <t>3162 7869</t>
  </si>
  <si>
    <t>Hartmannsvej 23</t>
  </si>
  <si>
    <t>Hartmannsvej</t>
  </si>
  <si>
    <t>Busses Sk.</t>
  </si>
  <si>
    <t>Busses Skole</t>
  </si>
  <si>
    <t>3969 0754</t>
  </si>
  <si>
    <t>3969 0054</t>
  </si>
  <si>
    <t>Mosebuen 1</t>
  </si>
  <si>
    <t>kontor@busses.dk</t>
  </si>
  <si>
    <t>busses.skoleporten.dk</t>
  </si>
  <si>
    <t>Mosebuen</t>
  </si>
  <si>
    <t>Vibeke Passow</t>
  </si>
  <si>
    <t>3161 1395</t>
  </si>
  <si>
    <t>Gersonsvej 43</t>
  </si>
  <si>
    <t>Gersonsvej</t>
  </si>
  <si>
    <t>Ordrup Privatsk</t>
  </si>
  <si>
    <t>Ordrup Privatskole</t>
  </si>
  <si>
    <t>3163 2233</t>
  </si>
  <si>
    <t>Ordrup Jagtvej 181</t>
  </si>
  <si>
    <t>Ordrup Jagtvej</t>
  </si>
  <si>
    <t>Rygaards Sk.</t>
  </si>
  <si>
    <t>Rygaards Skole</t>
  </si>
  <si>
    <t>Elsebeth Trap</t>
  </si>
  <si>
    <t>3962 1081</t>
  </si>
  <si>
    <t>3962 1053</t>
  </si>
  <si>
    <t>Bernstorffsvej 54</t>
  </si>
  <si>
    <t>admin@rygaards.com</t>
  </si>
  <si>
    <t>www.rygaards.com</t>
  </si>
  <si>
    <t>3964 1261</t>
  </si>
  <si>
    <t>3964 1282</t>
  </si>
  <si>
    <t>Skovkrogen 19</t>
  </si>
  <si>
    <t>info@sct-joseph.dk</t>
  </si>
  <si>
    <t>www.sct-joseph.dk</t>
  </si>
  <si>
    <t>Skovkrogen</t>
  </si>
  <si>
    <t>Vidar Sk.</t>
  </si>
  <si>
    <t>Rudolf Steiner skolen i Gentofte, Vidar Skolen</t>
  </si>
  <si>
    <t>Sara Jahn, konst.</t>
  </si>
  <si>
    <t>3965 5022</t>
  </si>
  <si>
    <t>3965 7118</t>
  </si>
  <si>
    <t>kontor@vidarskolen.dk</t>
  </si>
  <si>
    <t>www.vidarskolen.dk</t>
  </si>
  <si>
    <t>Dysegdsk.Realk.</t>
  </si>
  <si>
    <t>Palle Raaberg</t>
  </si>
  <si>
    <t>01GE 1508</t>
  </si>
  <si>
    <t>Gentofte Gym</t>
  </si>
  <si>
    <t>Gentofte Gymnasium</t>
  </si>
  <si>
    <t>3945 2721</t>
  </si>
  <si>
    <t>3945 2720</t>
  </si>
  <si>
    <t>Hartmannsvej 22</t>
  </si>
  <si>
    <t>mail@gengym.dk</t>
  </si>
  <si>
    <t>www.gengym.dk</t>
  </si>
  <si>
    <t>Hellerup Realk.</t>
  </si>
  <si>
    <t>Hellerup Skoles Realkursus</t>
  </si>
  <si>
    <t>Elo Storm</t>
  </si>
  <si>
    <t>01HE 1458</t>
  </si>
  <si>
    <t>Civilf.Studk.</t>
  </si>
  <si>
    <t>Civilforsvarets Studenterkursus</t>
  </si>
  <si>
    <t>J. Hjort</t>
  </si>
  <si>
    <t>3163 9701</t>
  </si>
  <si>
    <t>Befalingsm. Bernstorff Slot</t>
  </si>
  <si>
    <t>Skovgdsk.Realk.</t>
  </si>
  <si>
    <t>Hans Henriksen</t>
  </si>
  <si>
    <t>01OR 2131</t>
  </si>
  <si>
    <t>Villaby.Eksamk.</t>
  </si>
  <si>
    <t>Villabyernes Eksamenskursus</t>
  </si>
  <si>
    <t>Jens Ewald-Rasmussen</t>
  </si>
  <si>
    <t>01HE 2313</t>
  </si>
  <si>
    <t>Henningsensalle</t>
  </si>
  <si>
    <t>3965 1345</t>
  </si>
  <si>
    <t>3965 4545</t>
  </si>
  <si>
    <t>Skolevej 7</t>
  </si>
  <si>
    <t>kontakt@aurehoej.dk</t>
  </si>
  <si>
    <t>www.aurehoej.dk</t>
  </si>
  <si>
    <t>Gentofte HF</t>
  </si>
  <si>
    <t>Henrik Cornelius</t>
  </si>
  <si>
    <t>3968 3670</t>
  </si>
  <si>
    <t>3965 1103</t>
  </si>
  <si>
    <t>ghf@ghf.dk</t>
  </si>
  <si>
    <t>www.ghf.dk</t>
  </si>
  <si>
    <t>Gl.Hellerup Gym</t>
  </si>
  <si>
    <t>Gammel Hellerup Gymnasium</t>
  </si>
  <si>
    <t>Bjarne Edelskov Nielsen</t>
  </si>
  <si>
    <t>3962 0307</t>
  </si>
  <si>
    <t>4511 5151</t>
  </si>
  <si>
    <t>adm@ghg.dk</t>
  </si>
  <si>
    <t>www.ghg.dk</t>
  </si>
  <si>
    <t>Kim Gregersen</t>
  </si>
  <si>
    <t>3968 0387</t>
  </si>
  <si>
    <t>3968 2090</t>
  </si>
  <si>
    <t>kim.gregersen1@kildegaard.dk</t>
  </si>
  <si>
    <t>www.kildegaard.dk</t>
  </si>
  <si>
    <t>Ordrup Gym.</t>
  </si>
  <si>
    <t>Ordrup Gymnasium</t>
  </si>
  <si>
    <t>3963 4166</t>
  </si>
  <si>
    <t>3964 0178</t>
  </si>
  <si>
    <t>Kirkevej 5</t>
  </si>
  <si>
    <t>kontor@ordrup-gym.dk</t>
  </si>
  <si>
    <t>www.ordrup-gym.dk</t>
  </si>
  <si>
    <t>3163 7742</t>
  </si>
  <si>
    <t>Michael Holze Zimmermann</t>
  </si>
  <si>
    <t>3965 0291</t>
  </si>
  <si>
    <t>3998 5160</t>
  </si>
  <si>
    <t>C L Ibsens Vej 3</t>
  </si>
  <si>
    <t>soegaardsskolen@gentofte.dk</t>
  </si>
  <si>
    <t>www.soegaardsskolen.dk</t>
  </si>
  <si>
    <t>C L Ibsens Vej</t>
  </si>
  <si>
    <t>Pia Nyring</t>
  </si>
  <si>
    <t>3962 3240</t>
  </si>
  <si>
    <t>3962 2826</t>
  </si>
  <si>
    <t>Gersonsvej 32</t>
  </si>
  <si>
    <t>post@orgd.dk</t>
  </si>
  <si>
    <t>www.oregard.dk</t>
  </si>
  <si>
    <t>Kristian Fischer</t>
  </si>
  <si>
    <t>3167 8553</t>
  </si>
  <si>
    <t>Vangedevej 197</t>
  </si>
  <si>
    <t>Tage Model</t>
  </si>
  <si>
    <t>3165 0093</t>
  </si>
  <si>
    <t>Amtssygeh.Gent.</t>
  </si>
  <si>
    <t>Benny Simonsen</t>
  </si>
  <si>
    <t>3977 7639</t>
  </si>
  <si>
    <t>3977 3156</t>
  </si>
  <si>
    <t>Niels Andersensvej 65 Opg.2 Skolen</t>
  </si>
  <si>
    <t>Niels Andersens Vej</t>
  </si>
  <si>
    <t>Opg.2 Skolen</t>
  </si>
  <si>
    <t>Solveig Bendsen</t>
  </si>
  <si>
    <t>3168 1808</t>
  </si>
  <si>
    <t>Hans Kristensen</t>
  </si>
  <si>
    <t>3168 0387</t>
  </si>
  <si>
    <t>3975 0333</t>
  </si>
  <si>
    <t>kildegaard@kildegaard.dk</t>
  </si>
  <si>
    <t>Copenh Int Sch</t>
  </si>
  <si>
    <t>Nordhavn</t>
  </si>
  <si>
    <t>Sandy Mackenzie</t>
  </si>
  <si>
    <t>3961 2230</t>
  </si>
  <si>
    <t>3946 3300</t>
  </si>
  <si>
    <t>Levantkaj 8</t>
  </si>
  <si>
    <t>cis@cis.dk</t>
  </si>
  <si>
    <t>www.cis.dk</t>
  </si>
  <si>
    <t>Levantkaj</t>
  </si>
  <si>
    <t>Copenh Int Gym</t>
  </si>
  <si>
    <t>3961 9113</t>
  </si>
  <si>
    <t>3961 9114</t>
  </si>
  <si>
    <t>Psykologi Amt</t>
  </si>
  <si>
    <t>Psykologifunktionen, Specialundervisning</t>
  </si>
  <si>
    <t>3957 3966</t>
  </si>
  <si>
    <t>3957 3960</t>
  </si>
  <si>
    <t>Bank-Mikkelsensvej 25 A</t>
  </si>
  <si>
    <t>Bank-Mikkelsens Vej</t>
  </si>
  <si>
    <t>Teknologi Amt</t>
  </si>
  <si>
    <t>Psykologi og Konsulentfunktionen</t>
  </si>
  <si>
    <t>3957 3975</t>
  </si>
  <si>
    <t>Bank-Mikkelsensvej 25 A/C</t>
  </si>
  <si>
    <t>teknologikons@kbhamt.dk</t>
  </si>
  <si>
    <t>Sprog Hellerup</t>
  </si>
  <si>
    <t>Speak School of Danish</t>
  </si>
  <si>
    <t>Lisbeth Winther</t>
  </si>
  <si>
    <t>3946 3051</t>
  </si>
  <si>
    <t>3946 3050</t>
  </si>
  <si>
    <t>Bernstorffsvej 20C</t>
  </si>
  <si>
    <t>20C</t>
  </si>
  <si>
    <t>hello@speakspeak.dk</t>
  </si>
  <si>
    <t>www.speakspeak.dk</t>
  </si>
  <si>
    <t>3998 5250</t>
  </si>
  <si>
    <t>Dessaus Boulevard 10</t>
  </si>
  <si>
    <t>hellerup.skole@gentofte.dk</t>
  </si>
  <si>
    <t>www.hellerupskole.dk</t>
  </si>
  <si>
    <t>Dessaus Boulevard</t>
  </si>
  <si>
    <t>Skolen Mir</t>
  </si>
  <si>
    <t>3940 0720</t>
  </si>
  <si>
    <t>Hjortholmsvej 7</t>
  </si>
  <si>
    <t>mir@skolenmir.dk</t>
  </si>
  <si>
    <t>skolenmir.dk</t>
  </si>
  <si>
    <t>Hjortholmsvej</t>
  </si>
  <si>
    <t>Bodil Filtenborg</t>
  </si>
  <si>
    <t>3975 2040</t>
  </si>
  <si>
    <t>www.tjoernegaard.gentofte-skoler.dk</t>
  </si>
  <si>
    <t>C. L. Ibsensvej 60</t>
  </si>
  <si>
    <t>Komcentret</t>
  </si>
  <si>
    <t>Kommunikationscentret Region Hovedstaden</t>
  </si>
  <si>
    <t>Kristian Mainz</t>
  </si>
  <si>
    <t>4511 4600</t>
  </si>
  <si>
    <t>komcentret@regionh.dk</t>
  </si>
  <si>
    <t>komcentret.dk</t>
  </si>
  <si>
    <t>3998 0372</t>
  </si>
  <si>
    <t>3998 4500</t>
  </si>
  <si>
    <t>Bernstorffsvej 161</t>
  </si>
  <si>
    <t>paed-psyk@gentofte.dk</t>
  </si>
  <si>
    <t>3998 0936</t>
  </si>
  <si>
    <t>3975 2929</t>
  </si>
  <si>
    <t>Gentoftegade 71</t>
  </si>
  <si>
    <t>Gentoftegade</t>
  </si>
  <si>
    <t>psykolog@kbhamt.dk</t>
  </si>
  <si>
    <t>www.psykons.dk</t>
  </si>
  <si>
    <t>Gentofte Ungsk.</t>
  </si>
  <si>
    <t>Gentofte Kommunes Ungdomsskole</t>
  </si>
  <si>
    <t>3946 0233</t>
  </si>
  <si>
    <t>3998 5400</t>
  </si>
  <si>
    <t>21B</t>
  </si>
  <si>
    <t>ungdomsskolen@gentofte.dk</t>
  </si>
  <si>
    <t>gentofteungdomsskole.aula.dk</t>
  </si>
  <si>
    <t>Hermann Lund</t>
  </si>
  <si>
    <t>4593 0909</t>
  </si>
  <si>
    <t>dko-1901@vip.cybercity.dk</t>
  </si>
  <si>
    <t>Havebrhsk Vilv.</t>
  </si>
  <si>
    <t>Svend Englyst</t>
  </si>
  <si>
    <t>3164 0371</t>
  </si>
  <si>
    <t>Vilvordevej 70</t>
  </si>
  <si>
    <t>Landbrugsskoler</t>
  </si>
  <si>
    <t>Vilvordevej</t>
  </si>
  <si>
    <t>Ny Liv/Job Dhsk</t>
  </si>
  <si>
    <t>Ehlersvej 2 C</t>
  </si>
  <si>
    <t>Ehlersvej</t>
  </si>
  <si>
    <t>Skt.Lucas Sypsk</t>
  </si>
  <si>
    <t>Sankt Lukas Stiftelsens Sygeplejeskole</t>
  </si>
  <si>
    <t>Inger Hee</t>
  </si>
  <si>
    <t>3162 4614</t>
  </si>
  <si>
    <t>Sankt Lukasvej 6</t>
  </si>
  <si>
    <t>Sankt Lukas Vej</t>
  </si>
  <si>
    <t>Inger-Lise Dyrholm</t>
  </si>
  <si>
    <t>3162 1214</t>
  </si>
  <si>
    <t>Hellerup Sem.</t>
  </si>
  <si>
    <t>Hellerup Seminarium</t>
  </si>
  <si>
    <t>Torben Krogh</t>
  </si>
  <si>
    <t>3162 8776</t>
  </si>
  <si>
    <t>Forsv.Sanitets.</t>
  </si>
  <si>
    <t>Gadstrup</t>
  </si>
  <si>
    <t>Forsvarets Sundhedstjeneste</t>
  </si>
  <si>
    <t>H. R. Jensen</t>
  </si>
  <si>
    <t>3977 1210</t>
  </si>
  <si>
    <t>3977 1200</t>
  </si>
  <si>
    <t>Roskilde Kommune</t>
  </si>
  <si>
    <t>fsu@fsumil.dk</t>
  </si>
  <si>
    <t>Kirsten Balle</t>
  </si>
  <si>
    <t>3940 0463</t>
  </si>
  <si>
    <t>3962 8776</t>
  </si>
  <si>
    <t>pukh@kbhps.dk</t>
  </si>
  <si>
    <t>www.pukh.dk</t>
  </si>
  <si>
    <t>BEC Design</t>
  </si>
  <si>
    <t>3916 2319</t>
  </si>
  <si>
    <t>3916 2300</t>
  </si>
  <si>
    <t>Landskronagade 64</t>
  </si>
  <si>
    <t>osterbro@bec-design.dk</t>
  </si>
  <si>
    <t>www.bec-design.dk</t>
  </si>
  <si>
    <t>Landskronagade</t>
  </si>
  <si>
    <t>Tine Barfod</t>
  </si>
  <si>
    <t>3963 2137</t>
  </si>
  <si>
    <t>Johannevej 20</t>
  </si>
  <si>
    <t>steinerseminar@mail.tele.dk</t>
  </si>
  <si>
    <t>www.steinerseminar.dk</t>
  </si>
  <si>
    <t>Johannevej</t>
  </si>
  <si>
    <t>Taleinst. Hell.</t>
  </si>
  <si>
    <t>THI KompetenceCenter</t>
  </si>
  <si>
    <t>Gert Rosing</t>
  </si>
  <si>
    <t>4511 4690</t>
  </si>
  <si>
    <t>thi@hav1.regionh.dk</t>
  </si>
  <si>
    <t>www.thi.dk</t>
  </si>
  <si>
    <t>Ordbl.Inst.</t>
  </si>
  <si>
    <t>Ordblinde-Instituttet</t>
  </si>
  <si>
    <t>Flemming Arvedsen</t>
  </si>
  <si>
    <t>3162 1322</t>
  </si>
  <si>
    <t>Kaj Normann Rasmussen</t>
  </si>
  <si>
    <t>3968 0143</t>
  </si>
  <si>
    <t>3957 3962</t>
  </si>
  <si>
    <t>Sognevej 40</t>
  </si>
  <si>
    <t>Sognevej</t>
  </si>
  <si>
    <t>Sandtoften Uvc.</t>
  </si>
  <si>
    <t>Per Ingerslev</t>
  </si>
  <si>
    <t>4288 6800</t>
  </si>
  <si>
    <t>Sandtoften 7b</t>
  </si>
  <si>
    <t>Sandtoften</t>
  </si>
  <si>
    <t>Gladsaxe Kommune</t>
  </si>
  <si>
    <t>3966 1617</t>
  </si>
  <si>
    <t>3957 5000</t>
  </si>
  <si>
    <t>kommunen@gladsaxe.dk</t>
  </si>
  <si>
    <t>www.gladsaxe.dk</t>
  </si>
  <si>
    <t>Jesper Friis</t>
  </si>
  <si>
    <t>3957 3106</t>
  </si>
  <si>
    <t>3957 3100</t>
  </si>
  <si>
    <t>bagsvaerd@gladsaxe.dk</t>
  </si>
  <si>
    <t>www.bagsvaerd-sk.dk</t>
  </si>
  <si>
    <t>Buddinge Sk.</t>
  </si>
  <si>
    <t>Buddinge Skole</t>
  </si>
  <si>
    <t>Trine Bjerg</t>
  </si>
  <si>
    <t>3167 4280</t>
  </si>
  <si>
    <t>3957 6777</t>
  </si>
  <si>
    <t>buddinge@gladsaxe.dk</t>
  </si>
  <si>
    <t>www.buddingeskole.dk</t>
  </si>
  <si>
    <t>Michael Mariendal</t>
  </si>
  <si>
    <t>3957 6749</t>
  </si>
  <si>
    <t>3957 6739</t>
  </si>
  <si>
    <t>egegaard@gladsaxe.dk</t>
  </si>
  <si>
    <t>www.egegaard.skoleintra.dk</t>
  </si>
  <si>
    <t>4485 0595</t>
  </si>
  <si>
    <t>3957 3500</t>
  </si>
  <si>
    <t>enghavegaard@gladsaxe.dk</t>
  </si>
  <si>
    <t>www.enghavegaard.dk</t>
  </si>
  <si>
    <t>Gladsaxe Sk.</t>
  </si>
  <si>
    <t>Gladsaxe Skole</t>
  </si>
  <si>
    <t>Camilla Hoffmann</t>
  </si>
  <si>
    <t>3953 0040</t>
  </si>
  <si>
    <t>gladsaxe.skole@gladsaxe.dk</t>
  </si>
  <si>
    <t>www.gladsaxeskole.dk</t>
  </si>
  <si>
    <t>Irene Holmquist</t>
  </si>
  <si>
    <t>3969 5720</t>
  </si>
  <si>
    <t>3969 5711</t>
  </si>
  <si>
    <t>Skolesvinget 10</t>
  </si>
  <si>
    <t>groennemose@gladsaxe.dk</t>
  </si>
  <si>
    <t>www.groennemose.skoleintra.dk</t>
  </si>
  <si>
    <t>Skolesvinget</t>
  </si>
  <si>
    <t>Marielyst Sk.</t>
  </si>
  <si>
    <t>Marielyst Skole</t>
  </si>
  <si>
    <t>Ole Hovmand</t>
  </si>
  <si>
    <t>3966 2516</t>
  </si>
  <si>
    <t>3957 6800</t>
  </si>
  <si>
    <t>Gladsaxevej 198</t>
  </si>
  <si>
    <t>marielyst@gladsaxe.dk</t>
  </si>
  <si>
    <t>www.marielystskole.skoleintra.dk</t>
  </si>
  <si>
    <t>Gladsaxevej</t>
  </si>
  <si>
    <t>3957 6717</t>
  </si>
  <si>
    <t>3957 6700</t>
  </si>
  <si>
    <t>morkhoj@gladsaxe.dk</t>
  </si>
  <si>
    <t>www.morkhoj-skole.dk</t>
  </si>
  <si>
    <t>Ilbjerg Alle</t>
  </si>
  <si>
    <t>4444 4357</t>
  </si>
  <si>
    <t>3957 3700</t>
  </si>
  <si>
    <t>Triumfvej 1</t>
  </si>
  <si>
    <t>stengaard@gladsaxe.dk</t>
  </si>
  <si>
    <t>www.stengaard.dk</t>
  </si>
  <si>
    <t>Triumfvej</t>
  </si>
  <si>
    <t>3967 6290</t>
  </si>
  <si>
    <t>3957 6880</t>
  </si>
  <si>
    <t>soeborg@gladsaxe.dk</t>
  </si>
  <si>
    <t>www.soeborgskole.dk</t>
  </si>
  <si>
    <t>Jens Barrit Laursen</t>
  </si>
  <si>
    <t>4444 3287</t>
  </si>
  <si>
    <t>3957 6930</t>
  </si>
  <si>
    <t>soendergaard@gladsaxe.dk</t>
  </si>
  <si>
    <t>www.soendergaard.skoleintra.dk</t>
  </si>
  <si>
    <t>3969 1347</t>
  </si>
  <si>
    <t>3957 6515</t>
  </si>
  <si>
    <t>vadgaard@gladsaxe.dk</t>
  </si>
  <si>
    <t>www.vadgaardskole.dk</t>
  </si>
  <si>
    <t>Kong Hans Alle</t>
  </si>
  <si>
    <t>Skovbrynet sk</t>
  </si>
  <si>
    <t>Skovbrynet skole</t>
  </si>
  <si>
    <t>Carsten Bott</t>
  </si>
  <si>
    <t>4498 6445</t>
  </si>
  <si>
    <t>3957 6565</t>
  </si>
  <si>
    <t>skovbrynet.skole@gladsaxe.dk</t>
  </si>
  <si>
    <t>skovbrynet.aula.dk</t>
  </si>
  <si>
    <t>D.Hammerskj.Sk.</t>
  </si>
  <si>
    <t>Steffen Lambertsen</t>
  </si>
  <si>
    <t>3169 5711</t>
  </si>
  <si>
    <t>Skolesvinget 8</t>
  </si>
  <si>
    <t>Den Lille.Sk</t>
  </si>
  <si>
    <t>Den Lille Skole</t>
  </si>
  <si>
    <t>4498 8982</t>
  </si>
  <si>
    <t>4498 3926</t>
  </si>
  <si>
    <t>Gammelmosevej 228</t>
  </si>
  <si>
    <t>dls@denlilleskole.dk</t>
  </si>
  <si>
    <t>www.denlilleskole.dk</t>
  </si>
  <si>
    <t>Gammelmosevej</t>
  </si>
  <si>
    <t>Kvikmarken Psk.</t>
  </si>
  <si>
    <t>Kvikmarkens Privatskole</t>
  </si>
  <si>
    <t>Rikke Pazdecki</t>
  </si>
  <si>
    <t>3969 6716</t>
  </si>
  <si>
    <t>3969 6344</t>
  </si>
  <si>
    <t>Kvikmarken 7</t>
  </si>
  <si>
    <t>info@kvikmarken.dk</t>
  </si>
  <si>
    <t>www.kvikmarken.dk</t>
  </si>
  <si>
    <t>Kvikmarken</t>
  </si>
  <si>
    <t>Gladsaxe Privsk</t>
  </si>
  <si>
    <t>Gladsaxe Privatskole</t>
  </si>
  <si>
    <t>Rune Norman Svendsen</t>
  </si>
  <si>
    <t>4498 3598</t>
  </si>
  <si>
    <t>adm@gladpriv.dk</t>
  </si>
  <si>
    <t>www.gladsaxeprivatskole.dk</t>
  </si>
  <si>
    <t>Elisabeth Haulund</t>
  </si>
  <si>
    <t>4498 4634</t>
  </si>
  <si>
    <t>4498 4335</t>
  </si>
  <si>
    <t>Skovalleen 6</t>
  </si>
  <si>
    <t>kontor@b-friskole.dk</t>
  </si>
  <si>
    <t>www.bagsvardfriskole.dk</t>
  </si>
  <si>
    <t>Skovalleen</t>
  </si>
  <si>
    <t>Rasmus Hansen</t>
  </si>
  <si>
    <t>4298 9796</t>
  </si>
  <si>
    <t>Charlotte Moltke, konst.</t>
  </si>
  <si>
    <t>4498 0322</t>
  </si>
  <si>
    <t>4498 0065</t>
  </si>
  <si>
    <t>Aldershvilevej 138</t>
  </si>
  <si>
    <t>bk@bagkost.dk</t>
  </si>
  <si>
    <t>www.bagkost.dk</t>
  </si>
  <si>
    <t>Aldershvilevej</t>
  </si>
  <si>
    <t>4281 8144</t>
  </si>
  <si>
    <t>Ralf Nielsen</t>
  </si>
  <si>
    <t>3169 7000</t>
  </si>
  <si>
    <t>Ellegd.Sk.</t>
  </si>
  <si>
    <t>Gladsaxe Gym.</t>
  </si>
  <si>
    <t>Gladsaxe Gymnasium</t>
  </si>
  <si>
    <t>Eva Krarup Steensen</t>
  </si>
  <si>
    <t>3956 3166</t>
  </si>
  <si>
    <t>3956 3162</t>
  </si>
  <si>
    <t>Buddinge Hovedgade 81</t>
  </si>
  <si>
    <t>post@gladgym.dk</t>
  </si>
  <si>
    <t>www.gladgym.dk</t>
  </si>
  <si>
    <t>Buddinge Hovedgade</t>
  </si>
  <si>
    <t>Birger Blaksteen</t>
  </si>
  <si>
    <t>4444 1415</t>
  </si>
  <si>
    <t>Krakasvej 3</t>
  </si>
  <si>
    <t>Krakasvej</t>
  </si>
  <si>
    <t>R.Stein.Sk.Glad</t>
  </si>
  <si>
    <t>Rudolf Steiner skolen Gladsaxe</t>
  </si>
  <si>
    <t>Henning Andersen</t>
  </si>
  <si>
    <t>4298 9821</t>
  </si>
  <si>
    <t>Lundevang Sk.</t>
  </si>
  <si>
    <t>Lundevang Skole</t>
  </si>
  <si>
    <t>Danny Leisin</t>
  </si>
  <si>
    <t>3957 6867</t>
  </si>
  <si>
    <t>3957 6850</t>
  </si>
  <si>
    <t>lundevang@gladsaxe.dk</t>
  </si>
  <si>
    <t>www.lundevang.skoleintra.dk</t>
  </si>
  <si>
    <t>Poul Anker Olsen</t>
  </si>
  <si>
    <t>3169 4810</t>
  </si>
  <si>
    <t>Gladsaxevej 315</t>
  </si>
  <si>
    <t>Borupgaard A.G.</t>
  </si>
  <si>
    <t>Borupgaard Amtsgymnasium</t>
  </si>
  <si>
    <t>3167 2255</t>
  </si>
  <si>
    <t>Sofiesk.</t>
  </si>
  <si>
    <t>Sofieskolen</t>
  </si>
  <si>
    <t>Bente Laustsen</t>
  </si>
  <si>
    <t>4498 4481</t>
  </si>
  <si>
    <t>4498 7155</t>
  </si>
  <si>
    <t>Granvej 53</t>
  </si>
  <si>
    <t>sofieskolen@gladsaxe.dk</t>
  </si>
  <si>
    <t>www.sofieskolen.dk</t>
  </si>
  <si>
    <t>Granvej</t>
  </si>
  <si>
    <t>Underv.Centeret</t>
  </si>
  <si>
    <t>SVIKA</t>
  </si>
  <si>
    <t>Eva Prien</t>
  </si>
  <si>
    <t>4588 5700</t>
  </si>
  <si>
    <t>4588 6800</t>
  </si>
  <si>
    <t>Gammelmosevej 51</t>
  </si>
  <si>
    <t>svika@gladsaxe.dk</t>
  </si>
  <si>
    <t>www.svika.dk</t>
  </si>
  <si>
    <t>Gentofte Sprog</t>
  </si>
  <si>
    <t>AOF Gentofte/Gladsaxe Sprogskolen</t>
  </si>
  <si>
    <t>3966 6933</t>
  </si>
  <si>
    <t>10 kl Gladsaxe</t>
  </si>
  <si>
    <t>GXU - Gladsaxe 10. Klasse og Ungdomsskole, 10. klasse afdelingen</t>
  </si>
  <si>
    <t>3957 3216</t>
  </si>
  <si>
    <t>3957 6150</t>
  </si>
  <si>
    <t>gxu@gladsaxe.dk</t>
  </si>
  <si>
    <t>www.gladsaxe.dk/gxu</t>
  </si>
  <si>
    <t>Bakkesk.</t>
  </si>
  <si>
    <t>Bakkeskolen</t>
  </si>
  <si>
    <t>4436 6939</t>
  </si>
  <si>
    <t>4436 6900</t>
  </si>
  <si>
    <t>Taxvej 25</t>
  </si>
  <si>
    <t>bakkeskolen@gladsaxe.dk</t>
  </si>
  <si>
    <t>www.bakke.skoleintra.dk</t>
  </si>
  <si>
    <t>Taxvej</t>
  </si>
  <si>
    <t>Atheneskolen</t>
  </si>
  <si>
    <t>Charlotte Lundgren, konst.</t>
  </si>
  <si>
    <t>3373 1911</t>
  </si>
  <si>
    <t>kontor@atheneskolen.dk</t>
  </si>
  <si>
    <t>www.athene-skolen.dk</t>
  </si>
  <si>
    <t>Charlotte Friedrichsen</t>
  </si>
  <si>
    <t>4444 0304</t>
  </si>
  <si>
    <t>Vesterlundvej 20, 1.</t>
  </si>
  <si>
    <t>charlotte@idraetsakademiet.dk</t>
  </si>
  <si>
    <t>www.idraetsakademiet.dk</t>
  </si>
  <si>
    <t>Vesterlundvej</t>
  </si>
  <si>
    <t>AOF Storkbh</t>
  </si>
  <si>
    <t>Dan Jensen</t>
  </si>
  <si>
    <t>3969 3948</t>
  </si>
  <si>
    <t>9290 1080</t>
  </si>
  <si>
    <t>Svend Aukens Plads 11</t>
  </si>
  <si>
    <t>storkbh@csk.aof.dk</t>
  </si>
  <si>
    <t>aof.dk/center/aof-center-storkoebenhavn</t>
  </si>
  <si>
    <t>Svend Aukens Plads</t>
  </si>
  <si>
    <t>SUKA</t>
  </si>
  <si>
    <t>Anne Marie Hannberg</t>
  </si>
  <si>
    <t>3956 0325</t>
  </si>
  <si>
    <t>3956 0379</t>
  </si>
  <si>
    <t>suka@suka.dk</t>
  </si>
  <si>
    <t>www.suka.dk</t>
  </si>
  <si>
    <t>PPR Konsulenttj</t>
  </si>
  <si>
    <t>Lisbet Abel, konst.</t>
  </si>
  <si>
    <t>3966 5474</t>
  </si>
  <si>
    <t>ppr@gladsaxe.dk</t>
  </si>
  <si>
    <t>Kristina Velser</t>
  </si>
  <si>
    <t>4498 3326</t>
  </si>
  <si>
    <t>3957 6262</t>
  </si>
  <si>
    <t>gpv@gladsaxe.dk</t>
  </si>
  <si>
    <t>gladsaxe.dk/gpv</t>
  </si>
  <si>
    <t>Gladsaxe Ungsk.</t>
  </si>
  <si>
    <t>GXU, Gladsaxe 10. Klasse og Ungdomsskole, ungdomsskoleafdelingen</t>
  </si>
  <si>
    <t>3966 9982</t>
  </si>
  <si>
    <t>VUC.Glads/Herl.</t>
  </si>
  <si>
    <t>VUC Gladsaxe/Herlev</t>
  </si>
  <si>
    <t>Jytte Maymann</t>
  </si>
  <si>
    <t>3967 3824</t>
  </si>
  <si>
    <t>3955 0080</t>
  </si>
  <si>
    <t>vucgladsaxe@kbhamt.dk</t>
  </si>
  <si>
    <t>www.vucgladsaxe.dk</t>
  </si>
  <si>
    <t>Gladsaxe Prod.</t>
  </si>
  <si>
    <t>Gladsaxe Produktionsskole</t>
  </si>
  <si>
    <t>Finn Westergaard</t>
  </si>
  <si>
    <t>3969 5275</t>
  </si>
  <si>
    <t>3969 5270</t>
  </si>
  <si>
    <t>post@produktionsskolen-gladsaxe.dk</t>
  </si>
  <si>
    <t>www.produktionsskolen-gladsaxe.dk</t>
  </si>
  <si>
    <t>Gladsaxe Dhsk.</t>
  </si>
  <si>
    <t>AOF Job &amp; Uddannelse Gladsaxe - Lyngby - Gentofte</t>
  </si>
  <si>
    <t>3966 2546</t>
  </si>
  <si>
    <t>3966 6923</t>
  </si>
  <si>
    <t>22B</t>
  </si>
  <si>
    <t>dhs@aofglad.dk</t>
  </si>
  <si>
    <t>www.aofglad.com</t>
  </si>
  <si>
    <t>TEC, Gladsaxe</t>
  </si>
  <si>
    <t>Tobaksvejen 15</t>
  </si>
  <si>
    <t>Tobaksvejen</t>
  </si>
  <si>
    <t>3956 1236</t>
  </si>
  <si>
    <t>8880 4100</t>
  </si>
  <si>
    <t>Buddinge Hovedgade 80</t>
  </si>
  <si>
    <t>gladsaxesem@gladsaxesem.dk</t>
  </si>
  <si>
    <t>www.gladsaxesem.dk</t>
  </si>
  <si>
    <t>4494 1195</t>
  </si>
  <si>
    <t>4189 8100</t>
  </si>
  <si>
    <t>Blaagaard-kdas@ucc.dk</t>
  </si>
  <si>
    <t>ucc.dk/laerer/uddannelsessteder/laereruddannelsen-blaagaard-kdas</t>
  </si>
  <si>
    <t>Lyngb.Hs/Gladsx</t>
  </si>
  <si>
    <t>Lyngby og Omegns Handelsskole  Gladsaxe afd.</t>
  </si>
  <si>
    <t>Bent Ingerslev Hansen</t>
  </si>
  <si>
    <t>4444 2244</t>
  </si>
  <si>
    <t>SOSU H Gladsaxe</t>
  </si>
  <si>
    <t>4511 4878</t>
  </si>
  <si>
    <t>Kbh.amt.Dkk</t>
  </si>
  <si>
    <t>3957 6065</t>
  </si>
  <si>
    <t>Fkka Gladsaxe Kommune</t>
  </si>
  <si>
    <t>dk@kommunalkursus.dk</t>
  </si>
  <si>
    <t>www.kommunalkursus.dk</t>
  </si>
  <si>
    <t>Gammelmosesk.</t>
  </si>
  <si>
    <t>Gammelmoseskolen</t>
  </si>
  <si>
    <t>4288 1288</t>
  </si>
  <si>
    <t>4444 5755</t>
  </si>
  <si>
    <t>4444 1155</t>
  </si>
  <si>
    <t>taxvej@kbhamt.dk</t>
  </si>
  <si>
    <t>Ordblinde</t>
  </si>
  <si>
    <t>4453 1329</t>
  </si>
  <si>
    <t>4453 1322</t>
  </si>
  <si>
    <t>Transformervej 8</t>
  </si>
  <si>
    <t>ordblind@kbhamt.dk</t>
  </si>
  <si>
    <t>www.ordblindeinstituttet.dk</t>
  </si>
  <si>
    <t>Transformervej</t>
  </si>
  <si>
    <t>Niels-Henrik Andersen</t>
  </si>
  <si>
    <t>4343 8825</t>
  </si>
  <si>
    <t>4323 6100</t>
  </si>
  <si>
    <t>glostrup.kommune@glostrup.dk</t>
  </si>
  <si>
    <t>www.glostrup.dk</t>
  </si>
  <si>
    <t>Erling Winther</t>
  </si>
  <si>
    <t>4296 0808</t>
  </si>
  <si>
    <t>Glostrup Nordv</t>
  </si>
  <si>
    <t>Glostrup skole, Nordvang</t>
  </si>
  <si>
    <t>Mette-Sigen Johansen</t>
  </si>
  <si>
    <t>4396 2316</t>
  </si>
  <si>
    <t>4396 4390</t>
  </si>
  <si>
    <t>Sofielundsvej 120</t>
  </si>
  <si>
    <t>Nordvangskolen@glostrup.dk</t>
  </si>
  <si>
    <t>www.nordvangskolen.dk</t>
  </si>
  <si>
    <t>Sofielundsvej</t>
  </si>
  <si>
    <t>4396 2970</t>
  </si>
  <si>
    <t>9125 2980</t>
  </si>
  <si>
    <t>Florasvej 2</t>
  </si>
  <si>
    <t>Sondervangskolen@glostrup.dk</t>
  </si>
  <si>
    <t>www.sondervangskolen.dk</t>
  </si>
  <si>
    <t>Florasvej</t>
  </si>
  <si>
    <t>Vestervangsk.</t>
  </si>
  <si>
    <t>Glostrup Skole, Vestervang</t>
  </si>
  <si>
    <t>Sandra Albrekt Karmann</t>
  </si>
  <si>
    <t>4320 7001</t>
  </si>
  <si>
    <t>4320 7000</t>
  </si>
  <si>
    <t>Stadionvej 81</t>
  </si>
  <si>
    <t>Vestervangskolen@glostrup.dk</t>
  </si>
  <si>
    <t>www.vestervangskolen-glostrup.dk</t>
  </si>
  <si>
    <t>Stadionvej</t>
  </si>
  <si>
    <t>Ejbysk.</t>
  </si>
  <si>
    <t>Ejbyskolen</t>
  </si>
  <si>
    <t>Ejby Torvevej 13</t>
  </si>
  <si>
    <t>nordvangskolen@glostrup.dk</t>
  </si>
  <si>
    <t>Ejby Torvevej</t>
  </si>
  <si>
    <t>Susanne Steen</t>
  </si>
  <si>
    <t>3864 0490</t>
  </si>
  <si>
    <t>Nordstjernevej 9A &amp; 9E</t>
  </si>
  <si>
    <t>9A</t>
  </si>
  <si>
    <t>hospitalsskolerne@glostrup.dk</t>
  </si>
  <si>
    <t>hospitalsskolen.glostrup.dk</t>
  </si>
  <si>
    <t>Nordstjernevej</t>
  </si>
  <si>
    <t>B.Hosp.Glostrup</t>
  </si>
  <si>
    <t>Birgitte Dahl Iversen</t>
  </si>
  <si>
    <t>4323 2998</t>
  </si>
  <si>
    <t>Glostrup Hosp., Nordre Ringvej 57</t>
  </si>
  <si>
    <t>birive01@glo.regionh.dk</t>
  </si>
  <si>
    <t>Nordre Ringvej</t>
  </si>
  <si>
    <t>Glostrup Hosp.</t>
  </si>
  <si>
    <t>T. Modal</t>
  </si>
  <si>
    <t>4296 1008</t>
  </si>
  <si>
    <t>Hovedvejen 150</t>
  </si>
  <si>
    <t>Hovedvejen</t>
  </si>
  <si>
    <t>Skovvangsk.</t>
  </si>
  <si>
    <t>Glostrup Skole, Skovvang</t>
  </si>
  <si>
    <t>Heidi Nordahl Wang</t>
  </si>
  <si>
    <t>4396 1205</t>
  </si>
  <si>
    <t>4346 8550</t>
  </si>
  <si>
    <t>Egeskoven 27</t>
  </si>
  <si>
    <t>Skovvangskolen@glostrup.dk</t>
  </si>
  <si>
    <t>www.skovvangskolen-glostrup.dk</t>
  </si>
  <si>
    <t>Egeskoven</t>
  </si>
  <si>
    <t>Agnethe Filtenborg</t>
  </si>
  <si>
    <t>4245 8298</t>
  </si>
  <si>
    <t>Gideonsk.</t>
  </si>
  <si>
    <t>Gideonskolen</t>
  </si>
  <si>
    <t>Ib Mogens Johansen</t>
  </si>
  <si>
    <t>4343 9220</t>
  </si>
  <si>
    <t>4344 5464</t>
  </si>
  <si>
    <t>Gerdasvej 3</t>
  </si>
  <si>
    <t>gideon@gideon.dk</t>
  </si>
  <si>
    <t>www.gideon.dk</t>
  </si>
  <si>
    <t>Gerdasvej</t>
  </si>
  <si>
    <t>10'eren Glost.</t>
  </si>
  <si>
    <t>10'eren</t>
  </si>
  <si>
    <t>Ved Brandstationen 1</t>
  </si>
  <si>
    <t>Ved Brandstationen</t>
  </si>
  <si>
    <t>Ejbyhus</t>
  </si>
  <si>
    <t>Hanne Faurschou</t>
  </si>
  <si>
    <t>4346 8546</t>
  </si>
  <si>
    <t>Ejby Mosevej 13</t>
  </si>
  <si>
    <t>ejbyhus@glostrup.dk</t>
  </si>
  <si>
    <t>Ejby Mosevej</t>
  </si>
  <si>
    <t>QU-skolen</t>
  </si>
  <si>
    <t>Annette S. Larsen</t>
  </si>
  <si>
    <t>4329 1792</t>
  </si>
  <si>
    <t>Nordstjernevej 17</t>
  </si>
  <si>
    <t>Marianne Smed</t>
  </si>
  <si>
    <t>4396 2271</t>
  </si>
  <si>
    <t>4323 6550</t>
  </si>
  <si>
    <t>ppr@glostrup.dk</t>
  </si>
  <si>
    <t>4396 1041</t>
  </si>
  <si>
    <t>4396 1051</t>
  </si>
  <si>
    <t>Christiansvej 2</t>
  </si>
  <si>
    <t>borne.kultur@glostrup.dk</t>
  </si>
  <si>
    <t>www.pc-glostrup.dk</t>
  </si>
  <si>
    <t>Christiansvej</t>
  </si>
  <si>
    <t>CFU, Glostrup</t>
  </si>
  <si>
    <t>Center for Undervisningsmidler, Glostrup</t>
  </si>
  <si>
    <t>8880 4343</t>
  </si>
  <si>
    <t>4189 9130</t>
  </si>
  <si>
    <t>Stationsparken 33</t>
  </si>
  <si>
    <t>cfustorkinfo@ucc.dk</t>
  </si>
  <si>
    <t>www.ucc.dk/cfu</t>
  </si>
  <si>
    <t>Glostrup Ungsk.</t>
  </si>
  <si>
    <t>Glostrup Ungdomsskole</t>
  </si>
  <si>
    <t>Stefan Jensen</t>
  </si>
  <si>
    <t>4344 2705</t>
  </si>
  <si>
    <t>4396 2705</t>
  </si>
  <si>
    <t>Diget 78A, 1.</t>
  </si>
  <si>
    <t>ung2600@glostrup.dk</t>
  </si>
  <si>
    <t>Diget</t>
  </si>
  <si>
    <t>Vestegn.Forbks.</t>
  </si>
  <si>
    <t>Vestegnens Forberedelseskursus</t>
  </si>
  <si>
    <t>4296 9984</t>
  </si>
  <si>
    <t>FGU V Albertsl</t>
  </si>
  <si>
    <t>FGU Vestegnen - Albertslund</t>
  </si>
  <si>
    <t>4345 1827</t>
  </si>
  <si>
    <t>Oksens Kvarter 14</t>
  </si>
  <si>
    <t>Oksens Kvt</t>
  </si>
  <si>
    <t>Vesteg. Dhsk.</t>
  </si>
  <si>
    <t>4296 9949</t>
  </si>
  <si>
    <t>Solkrogen 1</t>
  </si>
  <si>
    <t>Solkrogen</t>
  </si>
  <si>
    <t>Glostrup Soc.&amp;S</t>
  </si>
  <si>
    <t>Social- og Sundhedsskolen Glostrup</t>
  </si>
  <si>
    <t>3969 1468</t>
  </si>
  <si>
    <t>4396 4333</t>
  </si>
  <si>
    <t>Ndr. Ringvej 57</t>
  </si>
  <si>
    <t>Amtsygh.Nordvg.</t>
  </si>
  <si>
    <t>Amtssygehuset Nordvang</t>
  </si>
  <si>
    <t>Ernst Lading</t>
  </si>
  <si>
    <t>4296 4622</t>
  </si>
  <si>
    <t>Ndr. Ringvej</t>
  </si>
  <si>
    <t>4344 6996</t>
  </si>
  <si>
    <t>ps@ucc.dk</t>
  </si>
  <si>
    <t>Ucc.dk/paedagoguddannelsen/uddannelsessteder/paedagoguddannelsen-storkoebenhavn</t>
  </si>
  <si>
    <t>Psykiatrisk c</t>
  </si>
  <si>
    <t>Psykiatrisk center</t>
  </si>
  <si>
    <t>Henrik Lublin</t>
  </si>
  <si>
    <t>4323 3987</t>
  </si>
  <si>
    <t>4323 2300</t>
  </si>
  <si>
    <t>Nordre Ringvej 29</t>
  </si>
  <si>
    <t>psykcentglostrup@glo.regionh.dk</t>
  </si>
  <si>
    <t>Psykiatri-region.dk</t>
  </si>
  <si>
    <t>4491 0633</t>
  </si>
  <si>
    <t>4452 7000</t>
  </si>
  <si>
    <t>Herlev Bygade 90</t>
  </si>
  <si>
    <t>herlev@herlev.dk</t>
  </si>
  <si>
    <t>www.herlev.dk</t>
  </si>
  <si>
    <t>Herlev Bygade</t>
  </si>
  <si>
    <t>Karin Anker</t>
  </si>
  <si>
    <t>4450 7308</t>
  </si>
  <si>
    <t>4452 5555</t>
  </si>
  <si>
    <t>Borgerdiget 105</t>
  </si>
  <si>
    <t>lindehoejskolen@herlev.dk</t>
  </si>
  <si>
    <t>www.lindehoejskolen.dk</t>
  </si>
  <si>
    <t>Borgerdiget</t>
  </si>
  <si>
    <t>Dyrholmsk.</t>
  </si>
  <si>
    <t>4491 1829</t>
  </si>
  <si>
    <t>4452 5600</t>
  </si>
  <si>
    <t>Krogestykket 33</t>
  </si>
  <si>
    <t>ham@herlev.dk</t>
  </si>
  <si>
    <t>www.hammergaardskolen.dk</t>
  </si>
  <si>
    <t>Krogestykket</t>
  </si>
  <si>
    <t>Leif Rygaard</t>
  </si>
  <si>
    <t>4494 5488</t>
  </si>
  <si>
    <t>4452 5606</t>
  </si>
  <si>
    <t>Ederlandsvej 23</t>
  </si>
  <si>
    <t>elverhoejen@herlev.dk</t>
  </si>
  <si>
    <t>www.elverhoejens-skole.dk</t>
  </si>
  <si>
    <t>Ederlandsvej</t>
  </si>
  <si>
    <t>Herlev bysk Eng</t>
  </si>
  <si>
    <t>Herlev byskole, afd.  Eng</t>
  </si>
  <si>
    <t>Dorthe Alvang</t>
  </si>
  <si>
    <t>4492 0961</t>
  </si>
  <si>
    <t>4452 5626</t>
  </si>
  <si>
    <t>Engskolevej 1</t>
  </si>
  <si>
    <t>herlevbyskole@herlev.dk</t>
  </si>
  <si>
    <t>herlevbyskole.aula.dk</t>
  </si>
  <si>
    <t>Engskolevej</t>
  </si>
  <si>
    <t>Herlev Sk.</t>
  </si>
  <si>
    <t>Herlev Skole</t>
  </si>
  <si>
    <t>Annie Jensen</t>
  </si>
  <si>
    <t>4294 0031</t>
  </si>
  <si>
    <t>Herlev Bygade 45</t>
  </si>
  <si>
    <t>4484 0924</t>
  </si>
  <si>
    <t>4452 5550</t>
  </si>
  <si>
    <t>Dildhaven 40</t>
  </si>
  <si>
    <t>kildegaardskolen@herlev.dk</t>
  </si>
  <si>
    <t>www.kildegaardskolen.dk</t>
  </si>
  <si>
    <t>Dildhaven</t>
  </si>
  <si>
    <t>Jan Hansen</t>
  </si>
  <si>
    <t>4491 1831</t>
  </si>
  <si>
    <t>Tvedvangsk.</t>
  </si>
  <si>
    <t>Tvedvangskolen</t>
  </si>
  <si>
    <t>Sven Sommer</t>
  </si>
  <si>
    <t>4494 8308</t>
  </si>
  <si>
    <t>4494 8388</t>
  </si>
  <si>
    <t>Tvedvangen 190</t>
  </si>
  <si>
    <t>www.tvedvangskolen.herlev-snet.dk</t>
  </si>
  <si>
    <t>Tvedvangen</t>
  </si>
  <si>
    <t>Herlev Psk.</t>
  </si>
  <si>
    <t>Herlev Privatskole</t>
  </si>
  <si>
    <t>4494 5141</t>
  </si>
  <si>
    <t>4457 9494</t>
  </si>
  <si>
    <t>Gammel Klausdalsbrovej 500</t>
  </si>
  <si>
    <t>kontor@herlevprivatskole.dk</t>
  </si>
  <si>
    <t>www.herlevprivatskole.dk</t>
  </si>
  <si>
    <t>Gammel Klausdalsbrovej</t>
  </si>
  <si>
    <t>Herlev Gym.-HF</t>
  </si>
  <si>
    <t>Herlev Gymnasium og HF</t>
  </si>
  <si>
    <t>Jan Vistisen</t>
  </si>
  <si>
    <t>4494 6361</t>
  </si>
  <si>
    <t>4494 6343</t>
  </si>
  <si>
    <t>hg@herlev-gym.dk</t>
  </si>
  <si>
    <t>www.herlev-gym.dk</t>
  </si>
  <si>
    <t>Lundevang Skolen</t>
  </si>
  <si>
    <t>Ivar Vad</t>
  </si>
  <si>
    <t>4291 5396</t>
  </si>
  <si>
    <t>Gl.Hjorte +kl</t>
  </si>
  <si>
    <t>Gamle Hjortespringskole</t>
  </si>
  <si>
    <t>Kenneth Winther</t>
  </si>
  <si>
    <t>4494 2554</t>
  </si>
  <si>
    <t>4452 5652</t>
  </si>
  <si>
    <t>glhjortespring@herlev.dk</t>
  </si>
  <si>
    <t>www.glhjortespring.dk</t>
  </si>
  <si>
    <t>R.Stein.Hjorte.</t>
  </si>
  <si>
    <t>Rudolf Steiner skolen i Hjortespring</t>
  </si>
  <si>
    <t>Stig Nielsen</t>
  </si>
  <si>
    <t>4284 9898</t>
  </si>
  <si>
    <t>Ordbl.Inst</t>
  </si>
  <si>
    <t>Birgit Pedersen</t>
  </si>
  <si>
    <t>Generatorvej 8 D</t>
  </si>
  <si>
    <t>Generatorvej</t>
  </si>
  <si>
    <t>Henning Strand, ld. psykolog</t>
  </si>
  <si>
    <t>4494 5646</t>
  </si>
  <si>
    <t>4452 5650</t>
  </si>
  <si>
    <t>Dyrespringvej 2</t>
  </si>
  <si>
    <t>ppr@herlev.dk</t>
  </si>
  <si>
    <t>Dyrespringvej</t>
  </si>
  <si>
    <t>Kirsten Frandsen</t>
  </si>
  <si>
    <t>4484 6112</t>
  </si>
  <si>
    <t>4452 5700</t>
  </si>
  <si>
    <t>Herlev Bygade 70</t>
  </si>
  <si>
    <t>pc@herlev.dk</t>
  </si>
  <si>
    <t>Herlev Ungdsk.</t>
  </si>
  <si>
    <t>Herlev Kommunes Ungdomsskole</t>
  </si>
  <si>
    <t>4453 0192</t>
  </si>
  <si>
    <t>4452 5810</t>
  </si>
  <si>
    <t>ung@herlev.dk</t>
  </si>
  <si>
    <t>www.ungher.dk</t>
  </si>
  <si>
    <t>Herlev-Sk. Fbk.</t>
  </si>
  <si>
    <t>Kbh. Amtskm. Forbk. Herlev-Skovlunde</t>
  </si>
  <si>
    <t>Gunner Villumsen</t>
  </si>
  <si>
    <t>4284 3303</t>
  </si>
  <si>
    <t>Herlev Prod.Sk.</t>
  </si>
  <si>
    <t>Herlev Produktionsskole</t>
  </si>
  <si>
    <t>Elisabeth Dolmer</t>
  </si>
  <si>
    <t>4494 7785</t>
  </si>
  <si>
    <t>4453 5820</t>
  </si>
  <si>
    <t>Smedeholm 6</t>
  </si>
  <si>
    <t>emd@get2net.dk</t>
  </si>
  <si>
    <t>www.hplounge.dk</t>
  </si>
  <si>
    <t>Smedeholm</t>
  </si>
  <si>
    <t>Herlev Dhsk.</t>
  </si>
  <si>
    <t>Mette Paulisen</t>
  </si>
  <si>
    <t>4494 3208</t>
  </si>
  <si>
    <t>4494 3218</t>
  </si>
  <si>
    <t>dhsherlev@get2net.dk</t>
  </si>
  <si>
    <t>Kbh.A.Sygh.Rad.</t>
  </si>
  <si>
    <t>Kbhs Amt, Sygeplejeskolen, Radiograf</t>
  </si>
  <si>
    <t>Bente Scharff Smith</t>
  </si>
  <si>
    <t>4453 1155</t>
  </si>
  <si>
    <t>4453 5300</t>
  </si>
  <si>
    <t>Turkisvej 14</t>
  </si>
  <si>
    <t>Radiografskoler</t>
  </si>
  <si>
    <t>Turkisvej</t>
  </si>
  <si>
    <t>Sygpl., Herlev</t>
  </si>
  <si>
    <t>Sygeplejerskeuddannelsen i Herlev</t>
  </si>
  <si>
    <t>Anne Margrethe Pallesen</t>
  </si>
  <si>
    <t>syrask@syrask.dk</t>
  </si>
  <si>
    <t>www.syrask.dk</t>
  </si>
  <si>
    <t>AMU Herlrv</t>
  </si>
  <si>
    <t>AMU-Herlev</t>
  </si>
  <si>
    <t>Peder Schmidt</t>
  </si>
  <si>
    <t>4328 1001</t>
  </si>
  <si>
    <t>4328 1111</t>
  </si>
  <si>
    <t>N.Brock, Herlev</t>
  </si>
  <si>
    <t>Niels Brock, CBC, Informatik, Datamatik</t>
  </si>
  <si>
    <t>Niels Krag</t>
  </si>
  <si>
    <t>4284 3822</t>
  </si>
  <si>
    <t>SOSU H Herlev</t>
  </si>
  <si>
    <t>4494 1484</t>
  </si>
  <si>
    <t>KTS Herlev</t>
  </si>
  <si>
    <t>3586 7286</t>
  </si>
  <si>
    <t>Marienlundsvej 38</t>
  </si>
  <si>
    <t>herlev@kts.dk</t>
  </si>
  <si>
    <t>www.kts.dk/herlev</t>
  </si>
  <si>
    <t>Marienlundsvej</t>
  </si>
  <si>
    <t>Radiog.Metropol</t>
  </si>
  <si>
    <t>Radiografuddannelsen Metropol</t>
  </si>
  <si>
    <t>www.phmetropol.dk/Radiograf</t>
  </si>
  <si>
    <t>Albertslund kom</t>
  </si>
  <si>
    <t>4368 6927</t>
  </si>
  <si>
    <t>4368 6868</t>
  </si>
  <si>
    <t>albertslund@albertslund.dk</t>
  </si>
  <si>
    <t>www.albertslund.dk</t>
  </si>
  <si>
    <t>Nordmarks Alle</t>
  </si>
  <si>
    <t>Egelundsk.</t>
  </si>
  <si>
    <t>Egelundskolen</t>
  </si>
  <si>
    <t>Flemming Hartmann</t>
  </si>
  <si>
    <t>4364 7740</t>
  </si>
  <si>
    <t>4364 7350</t>
  </si>
  <si>
    <t>Egelundsvej 8</t>
  </si>
  <si>
    <t>egelundskolen@albertslund.dk</t>
  </si>
  <si>
    <t>aula.egelundskolen.dk</t>
  </si>
  <si>
    <t>Kongsholmsk.</t>
  </si>
  <si>
    <t>Kongsholmskolen</t>
  </si>
  <si>
    <t>Viggo Larsen</t>
  </si>
  <si>
    <t>4264 5200</t>
  </si>
  <si>
    <t>Liljens Kvarter 2</t>
  </si>
  <si>
    <t>Liljens Kvarter</t>
  </si>
  <si>
    <t>Roholmsk.</t>
  </si>
  <si>
    <t>Roholmskolen</t>
  </si>
  <si>
    <t>Thorkild Gregersen</t>
  </si>
  <si>
    <t>4396 5284</t>
  </si>
  <si>
    <t>4320 0520</t>
  </si>
  <si>
    <t>Trippendalsvej 2</t>
  </si>
  <si>
    <t>roholmskolen@albertslund.dk</t>
  </si>
  <si>
    <t>Trippendalsvej</t>
  </si>
  <si>
    <t>Sydsk.</t>
  </si>
  <si>
    <t>Sydskolen</t>
  </si>
  <si>
    <t>Ebbe Nistrup</t>
  </si>
  <si>
    <t>4364 6186</t>
  </si>
  <si>
    <t>4364 6699</t>
  </si>
  <si>
    <t>kontor@sydskolen.dk</t>
  </si>
  <si>
    <t>www.sydskolen.dk</t>
  </si>
  <si>
    <t>Annelise Weng</t>
  </si>
  <si>
    <t>4362 4403</t>
  </si>
  <si>
    <t>4364 9286</t>
  </si>
  <si>
    <t>Nyvej 5</t>
  </si>
  <si>
    <t>vridsloeselille.skole@albertslund.dk</t>
  </si>
  <si>
    <t>www.vrids.dk</t>
  </si>
  <si>
    <t>Nyvej</t>
  </si>
  <si>
    <t>Hyldagersk.</t>
  </si>
  <si>
    <t>Hyldagerskolen</t>
  </si>
  <si>
    <t>4364 3392</t>
  </si>
  <si>
    <t>4364 3390</t>
  </si>
  <si>
    <t>23A</t>
  </si>
  <si>
    <t>hyldagerskolen@albertslund.dk</t>
  </si>
  <si>
    <t>www.hyldagerskolen.albertslund.dk</t>
  </si>
  <si>
    <t>Teglmosesk.</t>
  </si>
  <si>
    <t>Teglmoseskolen</t>
  </si>
  <si>
    <t>4363 7249</t>
  </si>
  <si>
    <t>4363 0024</t>
  </si>
  <si>
    <t>Gl. Landevej 25</t>
  </si>
  <si>
    <t>Teglmoseskolen@albertslund.dk</t>
  </si>
  <si>
    <t>www.teglmoseskolen.dk</t>
  </si>
  <si>
    <t>Gamle Landevej</t>
  </si>
  <si>
    <t>Birkelundsk.</t>
  </si>
  <si>
    <t>Birkelundskolen</t>
  </si>
  <si>
    <t>Bente Larsen</t>
  </si>
  <si>
    <t>4364 7712</t>
  </si>
  <si>
    <t>4364 7041</t>
  </si>
  <si>
    <t>Herstedvestervej 46</t>
  </si>
  <si>
    <t>birkelundskolen@albertslund.dk</t>
  </si>
  <si>
    <t>Herstedvestervej</t>
  </si>
  <si>
    <t>Nordmarksk.</t>
  </si>
  <si>
    <t>Nordmarkskolen</t>
  </si>
  <si>
    <t>4264 6061</t>
  </si>
  <si>
    <t>Holsbjergsk.</t>
  </si>
  <si>
    <t>Holsbjergskolen</t>
  </si>
  <si>
    <t>Jens Rud Madsen</t>
  </si>
  <si>
    <t>4362 8570</t>
  </si>
  <si>
    <t>4364 0222</t>
  </si>
  <si>
    <t>Herstedvestervej 44</t>
  </si>
  <si>
    <t>holsbjergskolen@albertslund.dk</t>
  </si>
  <si>
    <t>www.holsbjergskolen.dk</t>
  </si>
  <si>
    <t>Albertsl.Ll.Sk.</t>
  </si>
  <si>
    <t>Albertslund Lille Skole</t>
  </si>
  <si>
    <t>4345 1260</t>
  </si>
  <si>
    <t>4345 1230</t>
  </si>
  <si>
    <t>info@albertslundlilleskole.dk</t>
  </si>
  <si>
    <t>www.albertslundlilleskole.dk</t>
  </si>
  <si>
    <t>4364 0028</t>
  </si>
  <si>
    <t>4364 1956</t>
  </si>
  <si>
    <t>Skallerne 1</t>
  </si>
  <si>
    <t>soendergaardskolen@albertslund.dk</t>
  </si>
  <si>
    <t>www.soendergaardskolen.albertslund.dk</t>
  </si>
  <si>
    <t>Skallerne</t>
  </si>
  <si>
    <t>Albertsl.A.Gym.</t>
  </si>
  <si>
    <t>Albertslund Amtsgymnasium</t>
  </si>
  <si>
    <t>Gert Clevin</t>
  </si>
  <si>
    <t>4362 1214</t>
  </si>
  <si>
    <t>4362 3055</t>
  </si>
  <si>
    <t>aag@skolekom.dk</t>
  </si>
  <si>
    <t>www.albertslund-gym.dk</t>
  </si>
  <si>
    <t>Oksens Kvarter</t>
  </si>
  <si>
    <t>4362 9955</t>
  </si>
  <si>
    <t>4368 7200</t>
  </si>
  <si>
    <t>broendagerskolen@albertslund.dk</t>
  </si>
  <si>
    <t>www.broendager.dk</t>
  </si>
  <si>
    <t>Alberts. Sprog</t>
  </si>
  <si>
    <t>4364 1109</t>
  </si>
  <si>
    <t>4328 2966</t>
  </si>
  <si>
    <t>Liljens Kvt 2</t>
  </si>
  <si>
    <t>www.vestegnenssprogcenter.dk</t>
  </si>
  <si>
    <t>Liljens Kvt</t>
  </si>
  <si>
    <t>10.element alb.</t>
  </si>
  <si>
    <t>Det 10. Element  Albertslund 10. kl. skole</t>
  </si>
  <si>
    <t>Majbritt Svensson</t>
  </si>
  <si>
    <t>4386 1019</t>
  </si>
  <si>
    <t>4368 7110</t>
  </si>
  <si>
    <t>Gymnasievej 1</t>
  </si>
  <si>
    <t>det.10.element@albertslund.dk</t>
  </si>
  <si>
    <t>www.Elementet.dk</t>
  </si>
  <si>
    <t>NEXT_Albertslun</t>
  </si>
  <si>
    <t>NEXT - Albertslund Gymnasium</t>
  </si>
  <si>
    <t>Birgitte Pilgaard</t>
  </si>
  <si>
    <t>4368 7300</t>
  </si>
  <si>
    <t>herstedosterskole@albertslund.dk</t>
  </si>
  <si>
    <t>herstedosterskole.skoleporten.dk/sp</t>
  </si>
  <si>
    <t>Herstedv skole</t>
  </si>
  <si>
    <t>Herstedvester Skole</t>
  </si>
  <si>
    <t>Yasar Cakmak</t>
  </si>
  <si>
    <t>4368 7340</t>
  </si>
  <si>
    <t>herstedvesterskole@albertslund.dk</t>
  </si>
  <si>
    <t>Anna Blicher-Hansen</t>
  </si>
  <si>
    <t>4366 0186</t>
  </si>
  <si>
    <t>4368 6195</t>
  </si>
  <si>
    <t>Nordmarks Alle 1</t>
  </si>
  <si>
    <t>PPR@albertslund.dk</t>
  </si>
  <si>
    <t>Marianne KlÃ¶cker</t>
  </si>
  <si>
    <t>4366 0189</t>
  </si>
  <si>
    <t>4368 3315</t>
  </si>
  <si>
    <t>pca@albertslund.dk</t>
  </si>
  <si>
    <t>UU Vestegnen</t>
  </si>
  <si>
    <t>UU-Vestegnen</t>
  </si>
  <si>
    <t>4332 1000</t>
  </si>
  <si>
    <t>Vognporten 2</t>
  </si>
  <si>
    <t>uu-vestegnen@uu-vestegnen.dk</t>
  </si>
  <si>
    <t>www.uu-vestegnen.dk</t>
  </si>
  <si>
    <t>Vognporten</t>
  </si>
  <si>
    <t>Kongsholmcentret</t>
  </si>
  <si>
    <t>Albertsl.Ungsk.</t>
  </si>
  <si>
    <t>Albertslund Kommunale Ungdomsskole</t>
  </si>
  <si>
    <t>Ane Marie Kristensen</t>
  </si>
  <si>
    <t>4364 2102</t>
  </si>
  <si>
    <t>4364 2215</t>
  </si>
  <si>
    <t>Kongsholmcentret Liljens Kvt. 2</t>
  </si>
  <si>
    <t>ungdomsskolen@albertslund.dk</t>
  </si>
  <si>
    <t>www.albertslund-ungdomsskole.dk</t>
  </si>
  <si>
    <t>Vestegn. HF&amp;VUC</t>
  </si>
  <si>
    <t>Vestegnen HF &amp; VUC</t>
  </si>
  <si>
    <t>Tue Sanderhage</t>
  </si>
  <si>
    <t>4511 4255</t>
  </si>
  <si>
    <t>4511 4250</t>
  </si>
  <si>
    <t>kontakt@vucv.dk</t>
  </si>
  <si>
    <t>VUCV.dk</t>
  </si>
  <si>
    <t>Vestegnen Alb</t>
  </si>
  <si>
    <t>Vestegnen HF &amp; VUC, Albertslund afdeling</t>
  </si>
  <si>
    <t>Sabinde Dedlow</t>
  </si>
  <si>
    <t>4386 9160</t>
  </si>
  <si>
    <t>7255 6379</t>
  </si>
  <si>
    <t>vridsloeselille.faengsel@kriminalforsorgen.dk</t>
  </si>
  <si>
    <t>www.statsfaengslet-vridsloeselille.dk</t>
  </si>
  <si>
    <t>7255 6695</t>
  </si>
  <si>
    <t>7255 6500</t>
  </si>
  <si>
    <t>Holsbjergvej 20</t>
  </si>
  <si>
    <t>herstedvester.faengsel@kriminalforsorgen.dk</t>
  </si>
  <si>
    <t>Holsbjergvej</t>
  </si>
  <si>
    <t>VVC-Vestegn.Fuu</t>
  </si>
  <si>
    <t>VVC-Vestegnens Voksenundervisning</t>
  </si>
  <si>
    <t>Tonny Nissen</t>
  </si>
  <si>
    <t>4362 1380</t>
  </si>
  <si>
    <t>Kanaltorvet 1</t>
  </si>
  <si>
    <t>vvc@vvc.dk</t>
  </si>
  <si>
    <t>www.vvc.dk</t>
  </si>
  <si>
    <t>Kanaltorvet</t>
  </si>
  <si>
    <t>Alb.L.Vvc.Dhsk</t>
  </si>
  <si>
    <t>Mimi Larsen</t>
  </si>
  <si>
    <t>www.morsls.dk</t>
  </si>
  <si>
    <t>Alb.AOF.Dhsk</t>
  </si>
  <si>
    <t>Charlotte Jakobsen</t>
  </si>
  <si>
    <t>4371 3630</t>
  </si>
  <si>
    <t>4371 3671</t>
  </si>
  <si>
    <t>Bytorvet 25</t>
  </si>
  <si>
    <t>hjc@aofvest.dk</t>
  </si>
  <si>
    <t>www.aofvest.dk</t>
  </si>
  <si>
    <t>Bytorvet</t>
  </si>
  <si>
    <t>VVC Kursus C</t>
  </si>
  <si>
    <t>Vestegnens Voksenundervisningscenter</t>
  </si>
  <si>
    <t>Lone Rytsel</t>
  </si>
  <si>
    <t>Kanaltorvet 1, 1. sal</t>
  </si>
  <si>
    <t>Voksenskolen</t>
  </si>
  <si>
    <t>Ann Dorthe Wie</t>
  </si>
  <si>
    <t>4364 8885</t>
  </si>
  <si>
    <t>4364 9075</t>
  </si>
  <si>
    <t>Taastrup Hovedgade 82, 2.</t>
  </si>
  <si>
    <t>kontoret@voksenskolen.dk</t>
  </si>
  <si>
    <t>www.voksenskolen.dk</t>
  </si>
  <si>
    <t>Taastrup Hovedgade</t>
  </si>
  <si>
    <t>Albertsl.Bh.Sem</t>
  </si>
  <si>
    <t>Peter Mikkelsen</t>
  </si>
  <si>
    <t>4245 6266</t>
  </si>
  <si>
    <t>Krimfors. Pers.</t>
  </si>
  <si>
    <t>Kriminalforsorgens Personaleskole</t>
  </si>
  <si>
    <t>4264 4300</t>
  </si>
  <si>
    <t>Vestegnens Hsk</t>
  </si>
  <si>
    <t>Vestegnens Handelsskole</t>
  </si>
  <si>
    <t>Eva Hofman-Bang</t>
  </si>
  <si>
    <t>4362 0370</t>
  </si>
  <si>
    <t>4362 0601</t>
  </si>
  <si>
    <t>Nyvej 11, Postboks 549</t>
  </si>
  <si>
    <t>vestegnhs@vestegnhs.dk</t>
  </si>
  <si>
    <t>NEXT_Glostrup</t>
  </si>
  <si>
    <t>4328 1003</t>
  </si>
  <si>
    <t>Fabriksparken 31</t>
  </si>
  <si>
    <t>Fabriksparken</t>
  </si>
  <si>
    <t>Hvidovre kom</t>
  </si>
  <si>
    <t>Hvidovre Kommune</t>
  </si>
  <si>
    <t>3639 3651</t>
  </si>
  <si>
    <t>3639 3639</t>
  </si>
  <si>
    <t>hvidovre@hvidovre.dk</t>
  </si>
  <si>
    <t>www.hvidovre.dk</t>
  </si>
  <si>
    <t>Hvidovrevej</t>
  </si>
  <si>
    <t>Dansborgsk.</t>
  </si>
  <si>
    <t>Dansborgskolen</t>
  </si>
  <si>
    <t>Kasper Nyholm</t>
  </si>
  <si>
    <t>3678 3510</t>
  </si>
  <si>
    <t>7242 1990</t>
  </si>
  <si>
    <t>dansborg@hvidovre.dk</t>
  </si>
  <si>
    <t>www.dansborgskolen.hvidovre.dk</t>
  </si>
  <si>
    <t>Sollentuna Alle</t>
  </si>
  <si>
    <t>Gungehussk.</t>
  </si>
  <si>
    <t>Gungehusskolen</t>
  </si>
  <si>
    <t>3678 9831</t>
  </si>
  <si>
    <t>3678 5495</t>
  </si>
  <si>
    <t>gungehus@hvidovre.dk</t>
  </si>
  <si>
    <t>gungehusskolen.skoleporten.dk</t>
  </si>
  <si>
    <t>Stine Lindgren</t>
  </si>
  <si>
    <t>3648 1418</t>
  </si>
  <si>
    <t>6190 3500</t>
  </si>
  <si>
    <t>Plovheldvej 8A</t>
  </si>
  <si>
    <t>8A</t>
  </si>
  <si>
    <t>Holmegaardsskolen@hvidovre.dk</t>
  </si>
  <si>
    <t>www.holmegaards-skolen.skoleintra.dk</t>
  </si>
  <si>
    <t>Plovheldvej</t>
  </si>
  <si>
    <t>Henrik Wilhelmsen</t>
  </si>
  <si>
    <t>3678 9971</t>
  </si>
  <si>
    <t>3678 9970</t>
  </si>
  <si>
    <t>Hvidovre Strandvej 70a</t>
  </si>
  <si>
    <t>70A</t>
  </si>
  <si>
    <t>langhojskolen@hvidovre.dk</t>
  </si>
  <si>
    <t>www.langhoejskolen.hvidovre.dk</t>
  </si>
  <si>
    <t>Hvidovre Strandvej</t>
  </si>
  <si>
    <t>Thomas Duelund Gravsen</t>
  </si>
  <si>
    <t>3648 7120</t>
  </si>
  <si>
    <t>7228 2812</t>
  </si>
  <si>
    <t>praestemoseskolen@hvidovre.dk</t>
  </si>
  <si>
    <t>www.praestemoseskolen.hvidovre.dk</t>
  </si>
  <si>
    <t>M Bechs Alle</t>
  </si>
  <si>
    <t>Risbjergsk.</t>
  </si>
  <si>
    <t>Risbjergskolen</t>
  </si>
  <si>
    <t>Lis Apitz</t>
  </si>
  <si>
    <t>3677 3191</t>
  </si>
  <si>
    <t>3678 3997</t>
  </si>
  <si>
    <t>Risbjergvej 10</t>
  </si>
  <si>
    <t>Risbjergskolen@hvidovre.dk</t>
  </si>
  <si>
    <t>www.risbjergskolen.hvidovre.dk</t>
  </si>
  <si>
    <t>Risbjergvej</t>
  </si>
  <si>
    <t>Marianne Kjems</t>
  </si>
  <si>
    <t>3675 1294</t>
  </si>
  <si>
    <t>3675 3035</t>
  </si>
  <si>
    <t>soenderkaer@hvidovre.dk</t>
  </si>
  <si>
    <t>www.soenderkaerskolen.skoleintra.dk</t>
  </si>
  <si>
    <t>Engstrandsk</t>
  </si>
  <si>
    <t>Engstrandskolen</t>
  </si>
  <si>
    <t>Morten Toft</t>
  </si>
  <si>
    <t>3677 3190</t>
  </si>
  <si>
    <t>3649 6511</t>
  </si>
  <si>
    <t>Hvidovrevej 440</t>
  </si>
  <si>
    <t>engstrandskolen@hvidovre.dk</t>
  </si>
  <si>
    <t>Sille Sine Bruun Madsen</t>
  </si>
  <si>
    <t>3677 7118</t>
  </si>
  <si>
    <t>2277 1266</t>
  </si>
  <si>
    <t>avedore@hvidovre.dk</t>
  </si>
  <si>
    <t>www.avedoereskole.dk</t>
  </si>
  <si>
    <t>Elin Juel Christensen</t>
  </si>
  <si>
    <t>3634 4344</t>
  </si>
  <si>
    <t>3634 4334</t>
  </si>
  <si>
    <t>enghoj@hvidovre.dk</t>
  </si>
  <si>
    <t>www.enghojskolen.skoleintra.dk</t>
  </si>
  <si>
    <t>Gerhard Grubb Waaentz</t>
  </si>
  <si>
    <t>3679 8039</t>
  </si>
  <si>
    <t>3679 8040</t>
  </si>
  <si>
    <t>Egevolden 106</t>
  </si>
  <si>
    <t>Frydenhoejskolen@hvidovre.dk</t>
  </si>
  <si>
    <t>www.frydenhoejskolen.hvidovre.dk</t>
  </si>
  <si>
    <t>Egevolden</t>
  </si>
  <si>
    <t>Hvidovre GymHF</t>
  </si>
  <si>
    <t>Hvidovre Gymnasium &amp; HF</t>
  </si>
  <si>
    <t>Tania Sheikh Larsen</t>
  </si>
  <si>
    <t>3649 1002</t>
  </si>
  <si>
    <t>3634 3434</t>
  </si>
  <si>
    <t>info@hvidovregymnasium.dk</t>
  </si>
  <si>
    <t>www.hvidovregymnasium.dk</t>
  </si>
  <si>
    <t>Esajassk.</t>
  </si>
  <si>
    <t>Esajasskolen</t>
  </si>
  <si>
    <t>Mark Lindberg-Christensen</t>
  </si>
  <si>
    <t>3675 0246</t>
  </si>
  <si>
    <t>3675 3393</t>
  </si>
  <si>
    <t>Kirkegade 16</t>
  </si>
  <si>
    <t>kontoret@esajasskolen.dk</t>
  </si>
  <si>
    <t>www.esajasskolen.dk</t>
  </si>
  <si>
    <t>Kirkegade</t>
  </si>
  <si>
    <t>Hvidovre Hosp.</t>
  </si>
  <si>
    <t>Hospitalsundervisning Hvidovre Hospital</t>
  </si>
  <si>
    <t>Poul Krogstrup</t>
  </si>
  <si>
    <t>3632 3720</t>
  </si>
  <si>
    <t>3632 2859</t>
  </si>
  <si>
    <t>Hvidovre Sprog</t>
  </si>
  <si>
    <t>AOF Sprogcenter Vestegnen</t>
  </si>
  <si>
    <t>Erik Toft</t>
  </si>
  <si>
    <t>3634 0385</t>
  </si>
  <si>
    <t>3634 0380</t>
  </si>
  <si>
    <t>Hvidovre Enghavevej 2</t>
  </si>
  <si>
    <t>hvidovresprogcenter@hvidovre.dk</t>
  </si>
  <si>
    <t>www.aof-sprogcenter-vestegnen.dk</t>
  </si>
  <si>
    <t>Hvidovre Enghavevej</t>
  </si>
  <si>
    <t>Sporet</t>
  </si>
  <si>
    <t>Lene Nielsen</t>
  </si>
  <si>
    <t>3677 0371</t>
  </si>
  <si>
    <t>3639 2519</t>
  </si>
  <si>
    <t>Byvej 90</t>
  </si>
  <si>
    <t>sporet@hvidovre.dk</t>
  </si>
  <si>
    <t>www.sporet.hvidovre.dk</t>
  </si>
  <si>
    <t>Byvej</t>
  </si>
  <si>
    <t>Freddy Sahl</t>
  </si>
  <si>
    <t>3677 0724</t>
  </si>
  <si>
    <t>3688 5710</t>
  </si>
  <si>
    <t>Hvidovrevej 280 kld.</t>
  </si>
  <si>
    <t>ppr-mail@hvidovre.dk</t>
  </si>
  <si>
    <t>www.ppr.hvidovre.dk</t>
  </si>
  <si>
    <t>Hanne Birkum Petersen</t>
  </si>
  <si>
    <t>3677 6005</t>
  </si>
  <si>
    <t>3649 6633</t>
  </si>
  <si>
    <t>pc@hvidovre.dk</t>
  </si>
  <si>
    <t>www.pc.hvidovre.dk</t>
  </si>
  <si>
    <t>Hvidovre Ungsk.</t>
  </si>
  <si>
    <t>Hvidovre Ungdomsskole</t>
  </si>
  <si>
    <t>Lasse Johansson</t>
  </si>
  <si>
    <t>3675 6975</t>
  </si>
  <si>
    <t>3647 2650</t>
  </si>
  <si>
    <t>1B</t>
  </si>
  <si>
    <t>ungdomsskolen@hvidovre.dk</t>
  </si>
  <si>
    <t>www.hvidovre-ungdomsskolen.dk</t>
  </si>
  <si>
    <t>VUC Vestvolden</t>
  </si>
  <si>
    <t>3675 5584</t>
  </si>
  <si>
    <t>3675 7884</t>
  </si>
  <si>
    <t>Horsedammen 36 A</t>
  </si>
  <si>
    <t>HF &amp; VUC Hvid</t>
  </si>
  <si>
    <t>Laila Emiliussen-Hougaard</t>
  </si>
  <si>
    <t>3649 1389</t>
  </si>
  <si>
    <t>4511 4300</t>
  </si>
  <si>
    <t>Kbhsyd@kbhsyd.dk</t>
  </si>
  <si>
    <t>www.kbhsyd.dk</t>
  </si>
  <si>
    <t>VUC Hvid. JUR</t>
  </si>
  <si>
    <t>3634 0999</t>
  </si>
  <si>
    <t>vuchvidrod@kbhamt.dk</t>
  </si>
  <si>
    <t>www.vuchvidrod.dk</t>
  </si>
  <si>
    <t>HF &amp; VUC Kbh S</t>
  </si>
  <si>
    <t>F.Opl.Hvid.Fuu</t>
  </si>
  <si>
    <t>Frit Oplysningsforbund i Hvidovre</t>
  </si>
  <si>
    <t>3678 8331</t>
  </si>
  <si>
    <t>3678 8330</t>
  </si>
  <si>
    <t>Hvidovrevej 438, 1.</t>
  </si>
  <si>
    <t>fo-hvidovre@fo.dk</t>
  </si>
  <si>
    <t>fo-hvidovre.dk</t>
  </si>
  <si>
    <t>FGU V Hvidovre</t>
  </si>
  <si>
    <t>FGU Vestegnen - Hvidovre</t>
  </si>
  <si>
    <t>3677 3804</t>
  </si>
  <si>
    <t>Filmbyen 10</t>
  </si>
  <si>
    <t>Filmbyen</t>
  </si>
  <si>
    <t>AOF Daghsk</t>
  </si>
  <si>
    <t>Mette Brix Johansen</t>
  </si>
  <si>
    <t>3639 0001</t>
  </si>
  <si>
    <t>3639 0020</t>
  </si>
  <si>
    <t>Laurits Olsens Vej 49, 1.</t>
  </si>
  <si>
    <t>2650@aof.dk</t>
  </si>
  <si>
    <t>aofplus.dk</t>
  </si>
  <si>
    <t>Laurits Olsens Vej</t>
  </si>
  <si>
    <t>Mediedhsk.</t>
  </si>
  <si>
    <t>Mediecenteret</t>
  </si>
  <si>
    <t>3649 7252</t>
  </si>
  <si>
    <t>3677 3712</t>
  </si>
  <si>
    <t>Arnold Nielsens Boulevard 144, 1.</t>
  </si>
  <si>
    <t>kontor@mediedh.dk</t>
  </si>
  <si>
    <t>www.mediedh.dk</t>
  </si>
  <si>
    <t>Arnold Nielsens Boulevard</t>
  </si>
  <si>
    <t>AOF Hvidovre</t>
  </si>
  <si>
    <t>Solveig Poulsen</t>
  </si>
  <si>
    <t>Hvidovrevej 438, 2</t>
  </si>
  <si>
    <t>Hvidovre Syplsk</t>
  </si>
  <si>
    <t>H S Sygeplejerskeuddannelsen Hvidovre afd.</t>
  </si>
  <si>
    <t>Jette Deltorp, konst.</t>
  </si>
  <si>
    <t>3647 0105</t>
  </si>
  <si>
    <t>3632 2054</t>
  </si>
  <si>
    <t>TEC, Hvidovre</t>
  </si>
  <si>
    <t>Stamholmen 201</t>
  </si>
  <si>
    <t>NUSA</t>
  </si>
  <si>
    <t>Dansk Brand og sikringsteknisk Institut (NUSA)</t>
  </si>
  <si>
    <t>Helle Lindholm Mikkelsen</t>
  </si>
  <si>
    <t>3634 9001</t>
  </si>
  <si>
    <t>3634 9000</t>
  </si>
  <si>
    <t>Jernholmen 12</t>
  </si>
  <si>
    <t>dbi@brandogsikring.dk</t>
  </si>
  <si>
    <t>www.dbi-net.dk</t>
  </si>
  <si>
    <t>Jernholmen</t>
  </si>
  <si>
    <t>Behj. Hvidborg</t>
  </si>
  <si>
    <t>Behandlingshjemmet Hvidborg</t>
  </si>
  <si>
    <t>3677 0747</t>
  </si>
  <si>
    <t>3678 0012</t>
  </si>
  <si>
    <t>Neergaards Alle 6</t>
  </si>
  <si>
    <t>hvidborg@hvidovre.dk</t>
  </si>
  <si>
    <t>www.hvidborg.dk</t>
  </si>
  <si>
    <t>4359 1002</t>
  </si>
  <si>
    <t>4359 1000</t>
  </si>
  <si>
    <t>Bygaden 2</t>
  </si>
  <si>
    <t>kommune@htk.dk</t>
  </si>
  <si>
    <t>www.htk.dk</t>
  </si>
  <si>
    <t>Hedehusene</t>
  </si>
  <si>
    <t>Morten Visti Motet</t>
  </si>
  <si>
    <t>4656 4583</t>
  </si>
  <si>
    <t>4335 2250</t>
  </si>
  <si>
    <t>floengskole@htk.dk</t>
  </si>
  <si>
    <t>www.floengskole.aula.dk</t>
  </si>
  <si>
    <t>Hedehusene Sk.</t>
  </si>
  <si>
    <t>Hedehusene Skole</t>
  </si>
  <si>
    <t>Casper Madsen</t>
  </si>
  <si>
    <t>4659 0326</t>
  </si>
  <si>
    <t>4335 2140</t>
  </si>
  <si>
    <t>4A</t>
  </si>
  <si>
    <t>hedehuseneskole@htk.dk</t>
  </si>
  <si>
    <t>www.hedehusene.aula.dk</t>
  </si>
  <si>
    <t>Lene Andersen</t>
  </si>
  <si>
    <t>4352 1607</t>
  </si>
  <si>
    <t>4335 2121</t>
  </si>
  <si>
    <t>Parkvej 76</t>
  </si>
  <si>
    <t>moelleholmskolen@htk.dk</t>
  </si>
  <si>
    <t>www.parkskolen.dk</t>
  </si>
  <si>
    <t>Parkvej</t>
  </si>
  <si>
    <t>Niels Krogdahl</t>
  </si>
  <si>
    <t>4335 2186</t>
  </si>
  <si>
    <t>4335 2200</t>
  </si>
  <si>
    <t>roennevangsskolen@htk.dk</t>
  </si>
  <si>
    <t>www.roennevangsskolen.htk.dk</t>
  </si>
  <si>
    <t>Reerslev Sk.</t>
  </si>
  <si>
    <t>Reerslev Skole</t>
  </si>
  <si>
    <t>Anette Ahrenst</t>
  </si>
  <si>
    <t>4656 5828</t>
  </si>
  <si>
    <t>4335 2240</t>
  </si>
  <si>
    <t>Tingstedvej 40</t>
  </si>
  <si>
    <t>reerslevskole@htk.dk</t>
  </si>
  <si>
    <t>www.reerslev.skoleintra.dk</t>
  </si>
  <si>
    <t>Tingstedvej</t>
  </si>
  <si>
    <t>Borgersk.</t>
  </si>
  <si>
    <t>Borgerskolen</t>
  </si>
  <si>
    <t>4335 2160</t>
  </si>
  <si>
    <t>borgerskolen@htk.dk</t>
  </si>
  <si>
    <t>www.borgerskolen.htk.dk</t>
  </si>
  <si>
    <t>Per Hovmand</t>
  </si>
  <si>
    <t>4371 5820</t>
  </si>
  <si>
    <t>4335 2300</t>
  </si>
  <si>
    <t>www.moelleholmskolen.dk</t>
  </si>
  <si>
    <t>Sune Bjerglund Nielsen</t>
  </si>
  <si>
    <t>4399 7930</t>
  </si>
  <si>
    <t>4335 2222</t>
  </si>
  <si>
    <t>oleroemer-skolen@htk.dk</t>
  </si>
  <si>
    <t>4335 2334</t>
  </si>
  <si>
    <t>4335 2320</t>
  </si>
  <si>
    <t>sglskole@htk.dk</t>
  </si>
  <si>
    <t>www.sengeloese.skoleporten.dk</t>
  </si>
  <si>
    <t>4335 2272</t>
  </si>
  <si>
    <t>4335 2270</t>
  </si>
  <si>
    <t>www.gadehaveskolen.dk</t>
  </si>
  <si>
    <t>Taastrup Realsk</t>
  </si>
  <si>
    <t>Taastrup Realskole</t>
  </si>
  <si>
    <t>Kennet Hallgren</t>
  </si>
  <si>
    <t>4371 3229</t>
  </si>
  <si>
    <t>4399 0227</t>
  </si>
  <si>
    <t>Elme Alle 17</t>
  </si>
  <si>
    <t>taastrup.realskole@t-r.dk</t>
  </si>
  <si>
    <t>www.t-r.dk</t>
  </si>
  <si>
    <t>Elme Alle</t>
  </si>
  <si>
    <t>Charlottesk.</t>
  </si>
  <si>
    <t>Charlotteskolen</t>
  </si>
  <si>
    <t>4656 3160</t>
  </si>
  <si>
    <t>4335 2340</t>
  </si>
  <si>
    <t>charlotteskolen@htk.dk</t>
  </si>
  <si>
    <t>www.charlotte-skolen.aula.dk</t>
  </si>
  <si>
    <t>Anne-Lise Lystrup</t>
  </si>
  <si>
    <t>4299 6100</t>
  </si>
  <si>
    <t>Finn Schou</t>
  </si>
  <si>
    <t>4352 0837</t>
  </si>
  <si>
    <t>4335 2400</t>
  </si>
  <si>
    <t>oetofteskolen@htk.dk</t>
  </si>
  <si>
    <t>www.oetofte.skoleintra.dk</t>
  </si>
  <si>
    <t>Skt.Pauls Sk.</t>
  </si>
  <si>
    <t>Skt. Pauls Skole</t>
  </si>
  <si>
    <t>Tony Guido Rossi Lundby</t>
  </si>
  <si>
    <t>4399 5085</t>
  </si>
  <si>
    <t>4352 1959</t>
  </si>
  <si>
    <t>sps@sanktpaulsskole.dk</t>
  </si>
  <si>
    <t>www.sanktpaulsskole.dk</t>
  </si>
  <si>
    <t>Mogens Andersen</t>
  </si>
  <si>
    <t>4352 3351</t>
  </si>
  <si>
    <t>3396 4050</t>
  </si>
  <si>
    <t>htg@htg.dk</t>
  </si>
  <si>
    <t>www.htg.dk</t>
  </si>
  <si>
    <t>Brian Heim</t>
  </si>
  <si>
    <t>4332 4410</t>
  </si>
  <si>
    <t>4332 4400</t>
  </si>
  <si>
    <t>Kirkevej 4</t>
  </si>
  <si>
    <t>post@vestegnens-privatskole.dk</t>
  </si>
  <si>
    <t>www.vestegnens-privatskole.dk</t>
  </si>
  <si>
    <t>Torstorp Sk.</t>
  </si>
  <si>
    <t>Torstorp Skole</t>
  </si>
  <si>
    <t>4352 2025</t>
  </si>
  <si>
    <t>4335 2370</t>
  </si>
  <si>
    <t>Torstorpvej 1</t>
  </si>
  <si>
    <t>Torstorpskole@htk.dk</t>
  </si>
  <si>
    <t>www.torstorpskole.dk</t>
  </si>
  <si>
    <t>Torstorpvej</t>
  </si>
  <si>
    <t>Henrik Broe</t>
  </si>
  <si>
    <t>4335 3854</t>
  </si>
  <si>
    <t>4335 3850</t>
  </si>
  <si>
    <t>sprogcenter@htk.dk</t>
  </si>
  <si>
    <t>www.sprogcenter.htk.dk</t>
  </si>
  <si>
    <t>LINIE10</t>
  </si>
  <si>
    <t>Niels Henriksen</t>
  </si>
  <si>
    <t>4335 3880</t>
  </si>
  <si>
    <t>Linie10@htk.dk</t>
  </si>
  <si>
    <t>Linie10.aula.dk</t>
  </si>
  <si>
    <t>Spor-Et</t>
  </si>
  <si>
    <t>Eva Graff</t>
  </si>
  <si>
    <t>4352 0470</t>
  </si>
  <si>
    <t>4399 0470</t>
  </si>
  <si>
    <t>Taastrup Hovedgade 175</t>
  </si>
  <si>
    <t>info@grennessminde.org</t>
  </si>
  <si>
    <t>www.grennessminde.dk</t>
  </si>
  <si>
    <t>Preben Overgaard</t>
  </si>
  <si>
    <t>4335 2392</t>
  </si>
  <si>
    <t>prebenov@htk.dk</t>
  </si>
  <si>
    <t>Familie- og Sundhedsafdelingen</t>
  </si>
  <si>
    <t>4352 3140</t>
  </si>
  <si>
    <t>4352 2020</t>
  </si>
  <si>
    <t>Inst og skolec</t>
  </si>
  <si>
    <t>Institutions- og Skolecenter</t>
  </si>
  <si>
    <t>Flemming Ellingsen</t>
  </si>
  <si>
    <t>4359 1929</t>
  </si>
  <si>
    <t>Kommunal forvaltningsinstitution</t>
  </si>
  <si>
    <t>institutionskole@htk.dk</t>
  </si>
  <si>
    <t>Taastrup Ungdomsskole</t>
  </si>
  <si>
    <t>4335 2814</t>
  </si>
  <si>
    <t>4335 2810</t>
  </si>
  <si>
    <t>t-ungdomsskole@htk.dk</t>
  </si>
  <si>
    <t>www.tusk.dk</t>
  </si>
  <si>
    <t>Hedehusene Usk.</t>
  </si>
  <si>
    <t>Hedehusene Ungdomsskole</t>
  </si>
  <si>
    <t>Kristian Knudsen</t>
  </si>
  <si>
    <t>4656 2292</t>
  </si>
  <si>
    <t>Rundageren 15</t>
  </si>
  <si>
    <t>kristiankn@htk.dk</t>
  </si>
  <si>
    <t>www.h-u-s.dk</t>
  </si>
  <si>
    <t>Rundageren</t>
  </si>
  <si>
    <t>4299 1070</t>
  </si>
  <si>
    <t>Blok C</t>
  </si>
  <si>
    <t>Lisbet Lieberkind</t>
  </si>
  <si>
    <t>4399 1070</t>
  </si>
  <si>
    <t>www.vest-vuc.dk</t>
  </si>
  <si>
    <t>Grennessminde</t>
  </si>
  <si>
    <t>Projektskolen Grennesminde</t>
  </si>
  <si>
    <t>Hanne Danielsen</t>
  </si>
  <si>
    <t>info@gminde.dk</t>
  </si>
  <si>
    <t>www.gminde.dk</t>
  </si>
  <si>
    <t>Indvandrerc.FUU</t>
  </si>
  <si>
    <t>Indvandrercenter Vestegnen</t>
  </si>
  <si>
    <t>4330 0729</t>
  </si>
  <si>
    <t>Kirkevej 1-3, 4.sal</t>
  </si>
  <si>
    <t>sprogcenter@sprogcenter-htk.dk</t>
  </si>
  <si>
    <t>www.sprogcenter-htk.dk</t>
  </si>
  <si>
    <t>4655 0530</t>
  </si>
  <si>
    <t>4655 0525</t>
  </si>
  <si>
    <t>Hedelykken 14</t>
  </si>
  <si>
    <t>info@fphs.dk</t>
  </si>
  <si>
    <t>www.fphs.dk</t>
  </si>
  <si>
    <t>Hedelykken</t>
  </si>
  <si>
    <t>Jeanett Dahl Pedersen</t>
  </si>
  <si>
    <t>Pile Alle 18</t>
  </si>
  <si>
    <t>service@aof.dk</t>
  </si>
  <si>
    <t>vestegnen.aof.dk</t>
  </si>
  <si>
    <t>Pile Alle</t>
  </si>
  <si>
    <t>Jan Petersen</t>
  </si>
  <si>
    <t>4299 1092</t>
  </si>
  <si>
    <t>Dti</t>
  </si>
  <si>
    <t>Dansk Teknologisk Institut</t>
  </si>
  <si>
    <t>4350 4385</t>
  </si>
  <si>
    <t>4350 4350</t>
  </si>
  <si>
    <t>Gregersensvej Postboks 141</t>
  </si>
  <si>
    <t>www.dti.dk</t>
  </si>
  <si>
    <t>Kemoteknikerk.</t>
  </si>
  <si>
    <t>Tele Sk.</t>
  </si>
  <si>
    <t>Teleskolen</t>
  </si>
  <si>
    <t>Henning P. Lyngse</t>
  </si>
  <si>
    <t>4252 9111</t>
  </si>
  <si>
    <t>Telegade 2</t>
  </si>
  <si>
    <t>Telegade</t>
  </si>
  <si>
    <t>4356 7801</t>
  </si>
  <si>
    <t>Vejlebrovej 65</t>
  </si>
  <si>
    <t>Charlotte Brandt</t>
  </si>
  <si>
    <t>4497 8218</t>
  </si>
  <si>
    <t>7259 9000</t>
  </si>
  <si>
    <t>Egedal Kommune</t>
  </si>
  <si>
    <t>distriktsskolesmoerum@egekom.dk</t>
  </si>
  <si>
    <t>www.distriktsskole-smoerum.dk</t>
  </si>
  <si>
    <t>Boesagersk.</t>
  </si>
  <si>
    <t>Boesagerskolen</t>
  </si>
  <si>
    <t>Anne-Margit Bjerglund Lassen</t>
  </si>
  <si>
    <t>4487 8880</t>
  </si>
  <si>
    <t>www.distriktsskole-smoerum.dk/afdeling-boesagerskolen</t>
  </si>
  <si>
    <t>Flodvej</t>
  </si>
  <si>
    <t>Erling Bech</t>
  </si>
  <si>
    <t>4465 0616</t>
  </si>
  <si>
    <t>info.171003@smoerum-friskole.dk</t>
  </si>
  <si>
    <t>www.smoerum-friskole.dk</t>
  </si>
  <si>
    <t>Balmosesk.</t>
  </si>
  <si>
    <t>Balsmoseskolen</t>
  </si>
  <si>
    <t>Henriette Andersen</t>
  </si>
  <si>
    <t>4465 0209</t>
  </si>
  <si>
    <t>www.balsmoseskolen.dk</t>
  </si>
  <si>
    <t>Lena Svendsen</t>
  </si>
  <si>
    <t>4466 4042</t>
  </si>
  <si>
    <t>info@kratkaer.dk</t>
  </si>
  <si>
    <t>www.kratkaer.dk</t>
  </si>
  <si>
    <t>Stieg Eriksen</t>
  </si>
  <si>
    <t>4466 0306</t>
  </si>
  <si>
    <t>4465 8271</t>
  </si>
  <si>
    <t>ppr@lskom.dk</t>
  </si>
  <si>
    <t>www.lskom.dk</t>
  </si>
  <si>
    <t>Inga Nielsen</t>
  </si>
  <si>
    <t>4465 0294</t>
  </si>
  <si>
    <t>4465 4656</t>
  </si>
  <si>
    <t>pc@egekom.dk</t>
  </si>
  <si>
    <t>4468 6016</t>
  </si>
  <si>
    <t>7259 9200</t>
  </si>
  <si>
    <t>ungdomsskolen@egekom.dk</t>
  </si>
  <si>
    <t>www.ungegedal.dk</t>
  </si>
  <si>
    <t>4597 3626</t>
  </si>
  <si>
    <t>4597 3000</t>
  </si>
  <si>
    <t>lyngby@ltk.dk</t>
  </si>
  <si>
    <t>www.ltk.dk</t>
  </si>
  <si>
    <t>Lyngby Torv</t>
  </si>
  <si>
    <t>Erik Christensen</t>
  </si>
  <si>
    <t>4287 1926</t>
  </si>
  <si>
    <t>Engelsborgsk.</t>
  </si>
  <si>
    <t>Engelsborgskolen</t>
  </si>
  <si>
    <t>Bettina Kallenbach</t>
  </si>
  <si>
    <t>4528 4025</t>
  </si>
  <si>
    <t>4528 4000</t>
  </si>
  <si>
    <t>Engelsborgvej 66</t>
  </si>
  <si>
    <t>engelsborg@ltk.dk</t>
  </si>
  <si>
    <t>www.engelsborgskolen.dk</t>
  </si>
  <si>
    <t>Engelsborgvej</t>
  </si>
  <si>
    <t>Virum</t>
  </si>
  <si>
    <t>Mette Lund Thomsen</t>
  </si>
  <si>
    <t>4585 7728</t>
  </si>
  <si>
    <t>4528 4090</t>
  </si>
  <si>
    <t>fuglsanggaard@ltk.dk</t>
  </si>
  <si>
    <t>www.fuglsanggaardsskolen.dk</t>
  </si>
  <si>
    <t>Hummeltoftesk.</t>
  </si>
  <si>
    <t>Hummeltofteskolen</t>
  </si>
  <si>
    <t>Dorte Wilms</t>
  </si>
  <si>
    <t>4585 3468</t>
  </si>
  <si>
    <t>4528 4200</t>
  </si>
  <si>
    <t>hummeltofte@ltk.dk</t>
  </si>
  <si>
    <t>www.hummeltofteskolen.dk</t>
  </si>
  <si>
    <t>Kongev.Sk.</t>
  </si>
  <si>
    <t>Kongevejens Skole</t>
  </si>
  <si>
    <t>Susanne Carlsen</t>
  </si>
  <si>
    <t>4528 4155</t>
  </si>
  <si>
    <t>4528 4130</t>
  </si>
  <si>
    <t>kongevej@ltk.dk</t>
  </si>
  <si>
    <t>www.kongevejensskole.dk</t>
  </si>
  <si>
    <t>Louise Lego</t>
  </si>
  <si>
    <t>4587 6101</t>
  </si>
  <si>
    <t>4528 4050</t>
  </si>
  <si>
    <t>lindegaard@ltk.dk</t>
  </si>
  <si>
    <t>www.lindegaardsskolen.dk</t>
  </si>
  <si>
    <t>Lundtofte Sk.</t>
  </si>
  <si>
    <t>Lundtofte Skole</t>
  </si>
  <si>
    <t>4587 9516</t>
  </si>
  <si>
    <t>4528 4220</t>
  </si>
  <si>
    <t>lundtofte@ltk.dk</t>
  </si>
  <si>
    <t>www.lundtofteskole.dk</t>
  </si>
  <si>
    <t>Klampenborg</t>
  </si>
  <si>
    <t>Charlotte Norman Andersen</t>
  </si>
  <si>
    <t>3963 0315</t>
  </si>
  <si>
    <t>4528 4380</t>
  </si>
  <si>
    <t>taarbaek@ltk.dk</t>
  </si>
  <si>
    <t>www.taarbaekskole.dk</t>
  </si>
  <si>
    <t>Stine Arnfred</t>
  </si>
  <si>
    <t>4587 9530</t>
  </si>
  <si>
    <t>4528 4320</t>
  </si>
  <si>
    <t>trongaard@ltk.dk</t>
  </si>
  <si>
    <t>www.trongaardsskolen.dk</t>
  </si>
  <si>
    <t>Ulrikkenb.Sk.</t>
  </si>
  <si>
    <t>Ulrikkenborgskolen</t>
  </si>
  <si>
    <t>4587 0638</t>
  </si>
  <si>
    <t>Ulrikkenborg Alle</t>
  </si>
  <si>
    <t>Virum Sk.</t>
  </si>
  <si>
    <t>Virum Skole</t>
  </si>
  <si>
    <t>Gitte Rasmussen</t>
  </si>
  <si>
    <t>4585 7475</t>
  </si>
  <si>
    <t>4528 4420</t>
  </si>
  <si>
    <t>Skolebakken 9</t>
  </si>
  <si>
    <t>virum@ltk.dk</t>
  </si>
  <si>
    <t>www.virumskole.dk</t>
  </si>
  <si>
    <t>Billums Sk.</t>
  </si>
  <si>
    <t>Billums Privatskole</t>
  </si>
  <si>
    <t>4587 3515</t>
  </si>
  <si>
    <t>Buddingevej 6</t>
  </si>
  <si>
    <t>bp@billums.com</t>
  </si>
  <si>
    <t>www.billumsprivatskole.dk</t>
  </si>
  <si>
    <t>Buddingevej</t>
  </si>
  <si>
    <t>Lyngby Priv.Sk.</t>
  </si>
  <si>
    <t>Lyngby Private Skole</t>
  </si>
  <si>
    <t>Benjamin Salvad</t>
  </si>
  <si>
    <t>4587 1724</t>
  </si>
  <si>
    <t>4587 0719</t>
  </si>
  <si>
    <t>Lyngby Hovedgade 56</t>
  </si>
  <si>
    <t>lps@lyngby-private-skole.dk</t>
  </si>
  <si>
    <t>www.lyngby-private-skole.dk</t>
  </si>
  <si>
    <t>Lyngby Hovedgade</t>
  </si>
  <si>
    <t>Sct.K.Lavard Sk</t>
  </si>
  <si>
    <t>Skt. Knud Lavard Skole</t>
  </si>
  <si>
    <t>Christa Bonde</t>
  </si>
  <si>
    <t>4587 6240</t>
  </si>
  <si>
    <t>info@sanktknudlavard.dk</t>
  </si>
  <si>
    <t>www.sanktknudlavard.dk</t>
  </si>
  <si>
    <t>Lyngby Realk.</t>
  </si>
  <si>
    <t>Lyngby Realkursus</t>
  </si>
  <si>
    <t>4287 3515</t>
  </si>
  <si>
    <t>Lyngby Gym.</t>
  </si>
  <si>
    <t>Lyngby Gymnasium</t>
  </si>
  <si>
    <t>4287 0289</t>
  </si>
  <si>
    <t>Buddingevej 50</t>
  </si>
  <si>
    <t>Virum Gymnasium</t>
  </si>
  <si>
    <t>Mette Kynemund</t>
  </si>
  <si>
    <t>4583 2142</t>
  </si>
  <si>
    <t>4583 2141</t>
  </si>
  <si>
    <t>Fuglsangvej 66</t>
  </si>
  <si>
    <t>vg@edu.virum-gym.dk</t>
  </si>
  <si>
    <t>www.virum-gym.dk</t>
  </si>
  <si>
    <t>Fuglsangvej</t>
  </si>
  <si>
    <t>Sorgenfrisk.</t>
  </si>
  <si>
    <t>Sorgenfriskolen</t>
  </si>
  <si>
    <t>4587 5081</t>
  </si>
  <si>
    <t>4528 4280</t>
  </si>
  <si>
    <t>Kongevejen 55</t>
  </si>
  <si>
    <t>sorgenfri@ltk.dk</t>
  </si>
  <si>
    <t>www.sorgenfriskolen.dk</t>
  </si>
  <si>
    <t>Kongevejen</t>
  </si>
  <si>
    <t>P-75 Sk.</t>
  </si>
  <si>
    <t>Lyngby Friskole</t>
  </si>
  <si>
    <t>Maiken Malmgren</t>
  </si>
  <si>
    <t>4588 7576</t>
  </si>
  <si>
    <t>kontor@lyngbyfriskole.dk</t>
  </si>
  <si>
    <t>www.lyngbyfriskole.dk</t>
  </si>
  <si>
    <t>Stockholmsgave</t>
  </si>
  <si>
    <t>Connie Poulsen</t>
  </si>
  <si>
    <t>4287 4092</t>
  </si>
  <si>
    <t>Klampenborgvej 135</t>
  </si>
  <si>
    <t>Klampenborgvej</t>
  </si>
  <si>
    <t>P-78 Sk.</t>
  </si>
  <si>
    <t>P-78 Skolen</t>
  </si>
  <si>
    <t>Fuglsangvej 64</t>
  </si>
  <si>
    <t>P-Sk.Overbygn.</t>
  </si>
  <si>
    <t>P-Skolernes Overbygning</t>
  </si>
  <si>
    <t>4285 0949</t>
  </si>
  <si>
    <t>Lundtoftevej 1a 3</t>
  </si>
  <si>
    <t>Lundtoftevej</t>
  </si>
  <si>
    <t>Heldagssk.</t>
  </si>
  <si>
    <t>Neel Bjerregaard</t>
  </si>
  <si>
    <t>4528 4520</t>
  </si>
  <si>
    <t>4528 4510</t>
  </si>
  <si>
    <t>heldag@ltk.dk</t>
  </si>
  <si>
    <t>www.heldagsskolen-fuglsanggaard.dk</t>
  </si>
  <si>
    <t>P-87 Sk.</t>
  </si>
  <si>
    <t>P-87 Skolen</t>
  </si>
  <si>
    <t>Lars G. Andersson</t>
  </si>
  <si>
    <t>4587 0775</t>
  </si>
  <si>
    <t>Viggo Stuckenbergsvej 1</t>
  </si>
  <si>
    <t>Viggo Stuckenbergs Vej</t>
  </si>
  <si>
    <t>Autisme Amt</t>
  </si>
  <si>
    <t>Videnscenter for Autisme</t>
  </si>
  <si>
    <t>Demetrious Haracopos</t>
  </si>
  <si>
    <t>4585 9313</t>
  </si>
  <si>
    <t>4585 1213</t>
  </si>
  <si>
    <t>Skodsborgvej 1, 3.</t>
  </si>
  <si>
    <t>vidautisme@kbhamt.dk</t>
  </si>
  <si>
    <t>Skodsborgvej</t>
  </si>
  <si>
    <t>4583 3359</t>
  </si>
  <si>
    <t>4583 3800</t>
  </si>
  <si>
    <t>Kongevejen 252</t>
  </si>
  <si>
    <t>VCddh@dk-online.dk</t>
  </si>
  <si>
    <t>D.Viden Ordbl.</t>
  </si>
  <si>
    <t>Dansk Videnscenter for Ordblindhed</t>
  </si>
  <si>
    <t>Birgit Dilling Jandorf</t>
  </si>
  <si>
    <t>4595 0955</t>
  </si>
  <si>
    <t>4595 0950</t>
  </si>
  <si>
    <t>Kongevejen 256 A, st.</t>
  </si>
  <si>
    <t>256A</t>
  </si>
  <si>
    <t>VICOM Handicap.</t>
  </si>
  <si>
    <t>VICOM Videnscenter om Kommunikation og Multipleje</t>
  </si>
  <si>
    <t>Tina Harmon</t>
  </si>
  <si>
    <t>4595 0046</t>
  </si>
  <si>
    <t>4595 0045</t>
  </si>
  <si>
    <t>Kongevejen 256 B</t>
  </si>
  <si>
    <t>256B</t>
  </si>
  <si>
    <t>vikom@vikom.dk</t>
  </si>
  <si>
    <t>Hjerneskade c</t>
  </si>
  <si>
    <t>Hjerneskadecenter Virum</t>
  </si>
  <si>
    <t>4511 5100</t>
  </si>
  <si>
    <t>Kongevejen 256</t>
  </si>
  <si>
    <t>hjernecenter@regionh.dk</t>
  </si>
  <si>
    <t>www.hjerneskadecentervirum.dk</t>
  </si>
  <si>
    <t>Bo Palle Jensen</t>
  </si>
  <si>
    <t>4528 4480</t>
  </si>
  <si>
    <t>Gyrithe Lemchesvej 20</t>
  </si>
  <si>
    <t>ungdomsskolen@ltk.dk</t>
  </si>
  <si>
    <t>www.ltu.dk</t>
  </si>
  <si>
    <t>Erik Pedersen, centerchef</t>
  </si>
  <si>
    <t>4597 3442</t>
  </si>
  <si>
    <t>uddannelsepaedagogik@ltk.dk</t>
  </si>
  <si>
    <t>CUP</t>
  </si>
  <si>
    <t>4597 3905</t>
  </si>
  <si>
    <t>Lyngby Torv 17</t>
  </si>
  <si>
    <t>UU-Nord</t>
  </si>
  <si>
    <t>Steen Hansen</t>
  </si>
  <si>
    <t>4596 9696</t>
  </si>
  <si>
    <t>Rustenborgvej 3</t>
  </si>
  <si>
    <t>www.uu-nord.dk</t>
  </si>
  <si>
    <t>Rustenborgvej</t>
  </si>
  <si>
    <t>Lyngb-Tb Ungsk.</t>
  </si>
  <si>
    <t>4528 4495</t>
  </si>
  <si>
    <t>Jernbanepladsen 22</t>
  </si>
  <si>
    <t>Jernbanepladsen</t>
  </si>
  <si>
    <t>Forbk.i Lyngby</t>
  </si>
  <si>
    <t>3165 1103</t>
  </si>
  <si>
    <t>Jytte Maymann, konst.</t>
  </si>
  <si>
    <t>7025 0851</t>
  </si>
  <si>
    <t>7025 0909</t>
  </si>
  <si>
    <t>vuc@oresund-vuc.dk</t>
  </si>
  <si>
    <t>www.oresund-vuc.dk</t>
  </si>
  <si>
    <t>VUC Lyngby</t>
  </si>
  <si>
    <t>Inge Voller</t>
  </si>
  <si>
    <t>4511 4200</t>
  </si>
  <si>
    <t>Nybrovej 114</t>
  </si>
  <si>
    <t>vuclyngby@vuclyngby.dk</t>
  </si>
  <si>
    <t>www.vuclyngby.dk</t>
  </si>
  <si>
    <t>Nybrovej</t>
  </si>
  <si>
    <t>VUC Nord,Lyngby</t>
  </si>
  <si>
    <t>3966 8571</t>
  </si>
  <si>
    <t>Medieskolen</t>
  </si>
  <si>
    <t>Medieskolen Lyngby</t>
  </si>
  <si>
    <t>Jens Mortensen</t>
  </si>
  <si>
    <t>4597 0915</t>
  </si>
  <si>
    <t>4597 0900</t>
  </si>
  <si>
    <t>Firskovvej 4</t>
  </si>
  <si>
    <t>jens@medieskolen.dk</t>
  </si>
  <si>
    <t>www.medieskolen.dk</t>
  </si>
  <si>
    <t>Firskovvej</t>
  </si>
  <si>
    <t>Lyngby Dhsk</t>
  </si>
  <si>
    <t>4588 9594</t>
  </si>
  <si>
    <t>Lundtoftevej 212</t>
  </si>
  <si>
    <t>lyngby.dayhighschool@school.dk</t>
  </si>
  <si>
    <t>FOF Lyngby Rud</t>
  </si>
  <si>
    <t>FOF Lyngby/Rudersdal/Gladsaxe</t>
  </si>
  <si>
    <t>4587 2846</t>
  </si>
  <si>
    <t>4596 0100</t>
  </si>
  <si>
    <t>Lyngby Hovedgade 15D</t>
  </si>
  <si>
    <t>15D</t>
  </si>
  <si>
    <t>adm@fof.dk</t>
  </si>
  <si>
    <t>www.fof.dk/dkafdeling/default.asp?enhed_id=23&amp;rekl=1</t>
  </si>
  <si>
    <t>Humletorvet 27</t>
  </si>
  <si>
    <t>ke@fofkbh.dk</t>
  </si>
  <si>
    <t>www.fofkbh.dk</t>
  </si>
  <si>
    <t>FOF Frb</t>
  </si>
  <si>
    <t>FOF afd. Frederiksberg</t>
  </si>
  <si>
    <t>www.kbh.fof.dk</t>
  </si>
  <si>
    <t>U/NORD Lyngby</t>
  </si>
  <si>
    <t>U/NORD Lyngby Handelsskole</t>
  </si>
  <si>
    <t>Flemming Zachariasen</t>
  </si>
  <si>
    <t>4528 9410</t>
  </si>
  <si>
    <t>4829 0000</t>
  </si>
  <si>
    <t>Lundtoftevej 93</t>
  </si>
  <si>
    <t>info@unord.dk</t>
  </si>
  <si>
    <t>www.unord.dk</t>
  </si>
  <si>
    <t>4547 4740</t>
  </si>
  <si>
    <t>4547 4747</t>
  </si>
  <si>
    <t>Hummeltoftevej 145</t>
  </si>
  <si>
    <t>skovtofte@skovtofte.dk</t>
  </si>
  <si>
    <t>www.skovtofte.dk</t>
  </si>
  <si>
    <t>Hummeltoftevej</t>
  </si>
  <si>
    <t>Jonstrup Statss</t>
  </si>
  <si>
    <t>Jonstrup Statsseminarium</t>
  </si>
  <si>
    <t>Kaj Bonde</t>
  </si>
  <si>
    <t>4287 9055</t>
  </si>
  <si>
    <t>DTU (DTH)</t>
  </si>
  <si>
    <t>Danmarks Tekniske Universitet</t>
  </si>
  <si>
    <t>Anders Overgaard Bjarklev</t>
  </si>
  <si>
    <t>4588 1799</t>
  </si>
  <si>
    <t>Anker Engelunds Vej 101A</t>
  </si>
  <si>
    <t>101A</t>
  </si>
  <si>
    <t>Anker Engelunds Vej</t>
  </si>
  <si>
    <t>DIA</t>
  </si>
  <si>
    <t>4288 2239</t>
  </si>
  <si>
    <t>4587 7500</t>
  </si>
  <si>
    <t>Bygn.101 A</t>
  </si>
  <si>
    <t>Danmarks Tekniske Universitet (DTU)</t>
  </si>
  <si>
    <t>Lyngby Udd.C.</t>
  </si>
  <si>
    <t>Lyngby Uddannelsescenter</t>
  </si>
  <si>
    <t>Rene van Laer</t>
  </si>
  <si>
    <t>4528 9400</t>
  </si>
  <si>
    <t>info@lyngby.nu</t>
  </si>
  <si>
    <t>www.lyngbyes.dk</t>
  </si>
  <si>
    <t>Lyngby Udd.c.</t>
  </si>
  <si>
    <t>4528 9510</t>
  </si>
  <si>
    <t>8852 6600</t>
  </si>
  <si>
    <t>UCC Psykomoto.</t>
  </si>
  <si>
    <t>Psykomotorikuddannelsen - UCC</t>
  </si>
  <si>
    <t>4189 7200</t>
  </si>
  <si>
    <t>Carlsbergvej 14</t>
  </si>
  <si>
    <t>uccnord@ucc.dk</t>
  </si>
  <si>
    <t>ucc.dk/psykomotorisk-terapeut</t>
  </si>
  <si>
    <t>Carlsbergvej</t>
  </si>
  <si>
    <t>U/NORD</t>
  </si>
  <si>
    <t>8852 6300</t>
  </si>
  <si>
    <t>Tec Lyngby Akad</t>
  </si>
  <si>
    <t>TEC Lyngby (Akademivej)</t>
  </si>
  <si>
    <t>Bygning 451, Akademivej</t>
  </si>
  <si>
    <t>Akademivej</t>
  </si>
  <si>
    <t>Bygning 451</t>
  </si>
  <si>
    <t>Geelsgd.Ksk.</t>
  </si>
  <si>
    <t>4585 0384</t>
  </si>
  <si>
    <t>4511 4000</t>
  </si>
  <si>
    <t>geelsgaardskolen@regionh.dk</t>
  </si>
  <si>
    <t>www.geelsgaardskolen.dk</t>
  </si>
  <si>
    <t>3672 1211</t>
  </si>
  <si>
    <t>3637 7000</t>
  </si>
  <si>
    <t>rk@rk.dk</t>
  </si>
  <si>
    <t>www.rk.dk</t>
  </si>
  <si>
    <t>Hendriksh.Sk.</t>
  </si>
  <si>
    <t>Hendriksholm Skole</t>
  </si>
  <si>
    <t>Lars Kristensen</t>
  </si>
  <si>
    <t>3637 8488</t>
  </si>
  <si>
    <t>3637 8484</t>
  </si>
  <si>
    <t>Hendriksholms Boulevard 20</t>
  </si>
  <si>
    <t>Hendriksholm-Skole@rk.dk</t>
  </si>
  <si>
    <t>www.rk.dk/hendriksholm-skole</t>
  </si>
  <si>
    <t>Hendriksholms Boulevard</t>
  </si>
  <si>
    <t>Islev Sk.</t>
  </si>
  <si>
    <t>Islev Skole</t>
  </si>
  <si>
    <t>Jesper Petri</t>
  </si>
  <si>
    <t>4494 6063</t>
  </si>
  <si>
    <t>3637 8200</t>
  </si>
  <si>
    <t>Islevbrovej 44</t>
  </si>
  <si>
    <t>islev-skole@rk.dk</t>
  </si>
  <si>
    <t>www.rk.dk/islev-skole</t>
  </si>
  <si>
    <t>Islevbrovej</t>
  </si>
  <si>
    <t>Nyager Sk.</t>
  </si>
  <si>
    <t>Nyager Skole</t>
  </si>
  <si>
    <t>Christina Vestergaard</t>
  </si>
  <si>
    <t>3670 0677</t>
  </si>
  <si>
    <t>3637 8300</t>
  </si>
  <si>
    <t>Ejbyvej 100</t>
  </si>
  <si>
    <t>nyager-skole@rk.dk</t>
  </si>
  <si>
    <t>www.nyagerskole.dk</t>
  </si>
  <si>
    <t>Kia Juul Vilhelmsen</t>
  </si>
  <si>
    <t>3637 8560</t>
  </si>
  <si>
    <t>3637 8550</t>
  </si>
  <si>
    <t>Roedovre-skole@rk.dk</t>
  </si>
  <si>
    <t>www.roedovre-skole.skoleintra.dk</t>
  </si>
  <si>
    <t>Sk.V.Milestedet</t>
  </si>
  <si>
    <t>Skolen ved Milestedet</t>
  </si>
  <si>
    <t>3175 7522</t>
  </si>
  <si>
    <t>Carl Rudolph-Lentz</t>
  </si>
  <si>
    <t>3637 8282</t>
  </si>
  <si>
    <t>Fortvej 71</t>
  </si>
  <si>
    <t>tinderhoej-skole@rk.dk</t>
  </si>
  <si>
    <t>www.tinderhoej-skole.skoleintra.dk</t>
  </si>
  <si>
    <t>Fortvej</t>
  </si>
  <si>
    <t>Niels Jepsen</t>
  </si>
  <si>
    <t>3637 8393</t>
  </si>
  <si>
    <t>3637 8383</t>
  </si>
  <si>
    <t>valhoj-skole@rk.dk</t>
  </si>
  <si>
    <t>www.rk.dk/valhoj-skole</t>
  </si>
  <si>
    <t>Sk.V.Espelunden</t>
  </si>
  <si>
    <t>Skolen ved Espelunden</t>
  </si>
  <si>
    <t>Lone Kaplan</t>
  </si>
  <si>
    <t>3170 5588</t>
  </si>
  <si>
    <t>Marianne Munis</t>
  </si>
  <si>
    <t>4457 0653</t>
  </si>
  <si>
    <t>4457 0651</t>
  </si>
  <si>
    <t>spf@school.dk</t>
  </si>
  <si>
    <t>www.inet-spf.dk</t>
  </si>
  <si>
    <t>Lillesk.69</t>
  </si>
  <si>
    <t>Lilleskolen 69</t>
  </si>
  <si>
    <t>Sussi Isaksen</t>
  </si>
  <si>
    <t>3170 7409</t>
  </si>
  <si>
    <t>Ejbyvej 184-186</t>
  </si>
  <si>
    <t>Peter Ditlev Olsen</t>
  </si>
  <si>
    <t>4511 5301</t>
  </si>
  <si>
    <t>4511 5300</t>
  </si>
  <si>
    <t>Hendriksholms Boulevard 28</t>
  </si>
  <si>
    <t>rg@rg.dk</t>
  </si>
  <si>
    <t>www.rg.dk</t>
  </si>
  <si>
    <t>Espevang</t>
  </si>
  <si>
    <t>Espevang, Skole-Beh.Afdeling</t>
  </si>
  <si>
    <t>Gunvor Durhuus Bruun</t>
  </si>
  <si>
    <t>3170 0019</t>
  </si>
  <si>
    <t>Nyholms Alle</t>
  </si>
  <si>
    <t>3141 2344</t>
  </si>
  <si>
    <t>Skovmosesk.</t>
  </si>
  <si>
    <t>Helhedstilbuddet Skovmoseskolen</t>
  </si>
  <si>
    <t>Allan Engelsted Laurents</t>
  </si>
  <si>
    <t>3673 0580</t>
  </si>
  <si>
    <t>3637 9030</t>
  </si>
  <si>
    <t>401B</t>
  </si>
  <si>
    <t>www.skovmoseskolen.skoleintra.dk</t>
  </si>
  <si>
    <t>Taleinst.Syd</t>
  </si>
  <si>
    <t>Ulla Holst</t>
  </si>
  <si>
    <t>3641 6311</t>
  </si>
  <si>
    <t>3641 5188</t>
  </si>
  <si>
    <t>401C</t>
  </si>
  <si>
    <t>Birk C. Larsen</t>
  </si>
  <si>
    <t>3670 0818</t>
  </si>
  <si>
    <t>Fr.berg p.sk.</t>
  </si>
  <si>
    <t>Pia Fribo</t>
  </si>
  <si>
    <t>3672 3480</t>
  </si>
  <si>
    <t>3672 4480</t>
  </si>
  <si>
    <t>frb@frb-privatskole.dk</t>
  </si>
  <si>
    <t>www.frb-privatskole.dk</t>
  </si>
  <si>
    <t>10.klassesk.</t>
  </si>
  <si>
    <t>10. klasseskolen ved Milestedet</t>
  </si>
  <si>
    <t>3635 0135</t>
  </si>
  <si>
    <t>10-klasseskolen@rk.dk</t>
  </si>
  <si>
    <t>Agnar Dalgaard</t>
  </si>
  <si>
    <t>www.samuelskolen.dk</t>
  </si>
  <si>
    <t>Annexet</t>
  </si>
  <si>
    <t>David Stokkebro Andersen</t>
  </si>
  <si>
    <t>*</t>
  </si>
  <si>
    <t>3637 9460</t>
  </si>
  <si>
    <t>10B</t>
  </si>
  <si>
    <t>cn16121@rk.dk</t>
  </si>
  <si>
    <t>www.rk.dk/annexet</t>
  </si>
  <si>
    <t>skiftesporet</t>
  </si>
  <si>
    <t>Udviklingscenter Skiftesporet</t>
  </si>
  <si>
    <t>3637 9480</t>
  </si>
  <si>
    <t>403B</t>
  </si>
  <si>
    <t>www.rk.dk/skiftesporet</t>
  </si>
  <si>
    <t>3637 7766</t>
  </si>
  <si>
    <t>3637 7701</t>
  </si>
  <si>
    <t>puc@rk.dk</t>
  </si>
  <si>
    <t>rk-puc.aula.dk</t>
  </si>
  <si>
    <t>Curt Olsen, konst.</t>
  </si>
  <si>
    <t>3637 7755</t>
  </si>
  <si>
    <t>3637 7723</t>
  </si>
  <si>
    <t>Ungecenter2610</t>
  </si>
  <si>
    <t>Lene Mailund</t>
  </si>
  <si>
    <t>3637 8419</t>
  </si>
  <si>
    <t>3637 8520</t>
  </si>
  <si>
    <t>ungecenter2610@rk.dk</t>
  </si>
  <si>
    <t>www.ung2610.dk</t>
  </si>
  <si>
    <t>Milestedet</t>
  </si>
  <si>
    <t>Ole W. Hansen</t>
  </si>
  <si>
    <t>3149 1622</t>
  </si>
  <si>
    <t>4511 4256</t>
  </si>
  <si>
    <t>4511 4251</t>
  </si>
  <si>
    <t>Kirstine Pedersens Vej 2</t>
  </si>
  <si>
    <t>Kirstine Pedersens Vej</t>
  </si>
  <si>
    <t>Jette Hjordt</t>
  </si>
  <si>
    <t>3647 0428</t>
  </si>
  <si>
    <t>3648 1599</t>
  </si>
  <si>
    <t>63C</t>
  </si>
  <si>
    <t>kontor@aof-rodovre.dk</t>
  </si>
  <si>
    <t>www.aof-rodovre.dk</t>
  </si>
  <si>
    <t>Kasper Hjulmand</t>
  </si>
  <si>
    <t>3670 1574</t>
  </si>
  <si>
    <t>3670 1554</t>
  </si>
  <si>
    <t>sport@sportsakademiet.dk</t>
  </si>
  <si>
    <t>www.sportsakademiet.dk</t>
  </si>
  <si>
    <t>Jan Howy Rasmussen</t>
  </si>
  <si>
    <t>3675 7522</t>
  </si>
  <si>
    <t>info@dofvestegnen.dk</t>
  </si>
  <si>
    <t>www.dofvestegnen.dk</t>
  </si>
  <si>
    <t>3141 1580</t>
  </si>
  <si>
    <t>Dansk Fr.Hj.Sem</t>
  </si>
  <si>
    <t>Dansk Fritidshjemsseminarium</t>
  </si>
  <si>
    <t>Thor-Leif Andersen</t>
  </si>
  <si>
    <t>3170 7066</t>
  </si>
  <si>
    <t>Lise Elholm</t>
  </si>
  <si>
    <t>4291 1019</t>
  </si>
  <si>
    <t>Slotsherrensvej 409</t>
  </si>
  <si>
    <t>Slotsherrensvej</t>
  </si>
  <si>
    <t>3586 3687</t>
  </si>
  <si>
    <t>Brandholmsk.</t>
  </si>
  <si>
    <t>Brandholmskolen</t>
  </si>
  <si>
    <t>Lis Andersen</t>
  </si>
  <si>
    <t>3141 5483</t>
  </si>
  <si>
    <t>3141 0216</t>
  </si>
  <si>
    <t>Gl.Holte Sk.</t>
  </si>
  <si>
    <t>Gl Holte Skole</t>
  </si>
  <si>
    <t>Grete Fugl</t>
  </si>
  <si>
    <t>4280 2981</t>
  </si>
  <si>
    <t>Rudersdal Kommune</t>
  </si>
  <si>
    <t>Holte GrÃ¼nersv</t>
  </si>
  <si>
    <t>Holte Skole, afd. GrÃ¼nersvej</t>
  </si>
  <si>
    <t>4542 1433</t>
  </si>
  <si>
    <t>4611 4550</t>
  </si>
  <si>
    <t>GrÃ¼nersvej 6</t>
  </si>
  <si>
    <t>nyholteskole@rudersdal.dk</t>
  </si>
  <si>
    <t>www.nyholteskole.dk</t>
  </si>
  <si>
    <t>GrÃ¼nersvej</t>
  </si>
  <si>
    <t>Kristine Juel Sklander</t>
  </si>
  <si>
    <t>4580 3498</t>
  </si>
  <si>
    <t>4611 4860</t>
  </si>
  <si>
    <t>Fruerlund 9</t>
  </si>
  <si>
    <t>naerumskole@rudersdal.dk</t>
  </si>
  <si>
    <t>www.naerumskole.dk</t>
  </si>
  <si>
    <t>Fruerlund</t>
  </si>
  <si>
    <t>Rundforbisk.</t>
  </si>
  <si>
    <t>Rundforbiskolen</t>
  </si>
  <si>
    <t>Leif Rasmussen</t>
  </si>
  <si>
    <t>4280 0128</t>
  </si>
  <si>
    <t>Vangebosk.</t>
  </si>
  <si>
    <t>Ravnholm Skole, afd. Vangebo</t>
  </si>
  <si>
    <t>4580 3865</t>
  </si>
  <si>
    <t>4611 4660</t>
  </si>
  <si>
    <t>Vangeboled 9</t>
  </si>
  <si>
    <t>vangeboskolen@rudersdal.dk</t>
  </si>
  <si>
    <t>www.vangeboskolen.dk</t>
  </si>
  <si>
    <t>Vangeboled</t>
  </si>
  <si>
    <t>Mette Breschel</t>
  </si>
  <si>
    <t>4589 3350</t>
  </si>
  <si>
    <t>4611 4690</t>
  </si>
  <si>
    <t>vedbaekskole@rudersdal.dk</t>
  </si>
  <si>
    <t>www.vedbaekskole.dk</t>
  </si>
  <si>
    <t>Henriksholms Alle</t>
  </si>
  <si>
    <t>Skovlysk.</t>
  </si>
  <si>
    <t>Skovlyskolen</t>
  </si>
  <si>
    <t>Karin GrÃ¼ttner</t>
  </si>
  <si>
    <t>4542 3697</t>
  </si>
  <si>
    <t>4611 3170</t>
  </si>
  <si>
    <t>Borgm.Schneiders Vej 40</t>
  </si>
  <si>
    <t>skovlyskolen@rudersdal.dk</t>
  </si>
  <si>
    <t>www.skovlyskolen.dk</t>
  </si>
  <si>
    <t>Borgm.Schneiders Vej</t>
  </si>
  <si>
    <t>Jesper Lykkegaard</t>
  </si>
  <si>
    <t>4589 2088</t>
  </si>
  <si>
    <t>4611 4600</t>
  </si>
  <si>
    <t>Gl. Holtevej 2</t>
  </si>
  <si>
    <t>troeroedskolen@rudersdal.dk</t>
  </si>
  <si>
    <t>www.troeroedskolen.dk</t>
  </si>
  <si>
    <t>Gammel Holtevej</t>
  </si>
  <si>
    <t>Nina Klokkervoll</t>
  </si>
  <si>
    <t>4558 7743</t>
  </si>
  <si>
    <t>Concordiavej 18</t>
  </si>
  <si>
    <t>np@naerum-privatskole.dk</t>
  </si>
  <si>
    <t>www.naerum-privatskole.dk</t>
  </si>
  <si>
    <t>Concordiavej</t>
  </si>
  <si>
    <t>Janne Gram</t>
  </si>
  <si>
    <t>4242 3545</t>
  </si>
  <si>
    <t>Holte Gym.</t>
  </si>
  <si>
    <t>Holte Gymnasium</t>
  </si>
  <si>
    <t>Anders Kloppenborg</t>
  </si>
  <si>
    <t>4242 0984</t>
  </si>
  <si>
    <t>4242 0844</t>
  </si>
  <si>
    <t>Preben Sillemann</t>
  </si>
  <si>
    <t>4550 5468</t>
  </si>
  <si>
    <t>4550 5488</t>
  </si>
  <si>
    <t>heldagsskolen@rudersdal.dk</t>
  </si>
  <si>
    <t>www.heldagsskolenrudersdal.dk</t>
  </si>
  <si>
    <t>Niels Friis-Hansen</t>
  </si>
  <si>
    <t>4566 1501</t>
  </si>
  <si>
    <t>4589 2512</t>
  </si>
  <si>
    <t>4542 0984</t>
  </si>
  <si>
    <t>4611 4500</t>
  </si>
  <si>
    <t>dronninggaardskolen@rudersdal.dk</t>
  </si>
  <si>
    <t>www.dronninggaardskolen.dk</t>
  </si>
  <si>
    <t>Rudersdal Lille</t>
  </si>
  <si>
    <t>Rudersdal Lilleskole</t>
  </si>
  <si>
    <t>Anna Harder</t>
  </si>
  <si>
    <t>4542 5887</t>
  </si>
  <si>
    <t>40B</t>
  </si>
  <si>
    <t>kontor@rudersdal-lilleskole.dk</t>
  </si>
  <si>
    <t>www.rudersdal-lilleskole.dk</t>
  </si>
  <si>
    <t>4511 4511</t>
  </si>
  <si>
    <t>nagpost@nagadm.dk</t>
  </si>
  <si>
    <t>www.nagym.dk</t>
  </si>
  <si>
    <t>Helle Egers Poulsen</t>
  </si>
  <si>
    <t>8220 5166</t>
  </si>
  <si>
    <t>Xk78@sof.kk.dk</t>
  </si>
  <si>
    <t>Sanna Dragholm</t>
  </si>
  <si>
    <t>4546 6501</t>
  </si>
  <si>
    <t>4546 6000</t>
  </si>
  <si>
    <t>ppr@sollerod.dk</t>
  </si>
  <si>
    <t>www.sollerod.dk</t>
  </si>
  <si>
    <t>Corinna Hjejle</t>
  </si>
  <si>
    <t>4580 2310</t>
  </si>
  <si>
    <t>4546 6570</t>
  </si>
  <si>
    <t>coh@sollerod.dk</t>
  </si>
  <si>
    <t>www.fpc.dk</t>
  </si>
  <si>
    <t>Ung i Rudersdal</t>
  </si>
  <si>
    <t>4611 5900</t>
  </si>
  <si>
    <t>246B</t>
  </si>
  <si>
    <t>lvl</t>
  </si>
  <si>
    <t>ungi@rudersdal.dk</t>
  </si>
  <si>
    <t>www.ungirudersdal.dk</t>
  </si>
  <si>
    <t>Gentofte Forbk.</t>
  </si>
  <si>
    <t>Gentofte Forberedelseskursus</t>
  </si>
  <si>
    <t>Ib Jensen</t>
  </si>
  <si>
    <t>4280 4460</t>
  </si>
  <si>
    <t>Holte-Hus Esk.</t>
  </si>
  <si>
    <t>Gilleleje</t>
  </si>
  <si>
    <t>Holte-Hus Efterskole</t>
  </si>
  <si>
    <t>Henrik Daugaard</t>
  </si>
  <si>
    <t>4542 0726</t>
  </si>
  <si>
    <t>4542 0622</t>
  </si>
  <si>
    <t>Gribskov Kommune</t>
  </si>
  <si>
    <t>mail@holte-hus.dk</t>
  </si>
  <si>
    <t>www.holte-hus.dk</t>
  </si>
  <si>
    <t>TEXTILSKOLEN-FF</t>
  </si>
  <si>
    <t>TEXTILSKOLEN - Fri Fagskole</t>
  </si>
  <si>
    <t>Andrea Lemann Sivertsen</t>
  </si>
  <si>
    <t>4542 5937</t>
  </si>
  <si>
    <t>4542 5915</t>
  </si>
  <si>
    <t>De Conincksvej 20</t>
  </si>
  <si>
    <t>info@textilskolen.dk</t>
  </si>
  <si>
    <t>www.textilskolen.dk</t>
  </si>
  <si>
    <t>De Conincks Vej</t>
  </si>
  <si>
    <t>Inger-Merete Frederiksen</t>
  </si>
  <si>
    <t>vaerkstedsskolen@sollerod.dk</t>
  </si>
  <si>
    <t>www.sollerod.dk/vaerkstedsskolen</t>
  </si>
  <si>
    <t>Gro Hougaard</t>
  </si>
  <si>
    <t>4580 6709</t>
  </si>
  <si>
    <t>4580 6775</t>
  </si>
  <si>
    <t>Holte, Dhsk.</t>
  </si>
  <si>
    <t>Kirsten Junge</t>
  </si>
  <si>
    <t>4541 3478</t>
  </si>
  <si>
    <t>4541 3479</t>
  </si>
  <si>
    <t>Havarthivej 6, 1. sal</t>
  </si>
  <si>
    <t>kunsterhverv@mail.dk</t>
  </si>
  <si>
    <t>Havarthivej</t>
  </si>
  <si>
    <t>Holte Bh.Sem.</t>
  </si>
  <si>
    <t>Anna Poulsen</t>
  </si>
  <si>
    <t>4242 1376</t>
  </si>
  <si>
    <t>UCC Fysio</t>
  </si>
  <si>
    <t>4580 6450</t>
  </si>
  <si>
    <t>ucc.dk/fysioterapeut</t>
  </si>
  <si>
    <t>Forsvarskomm</t>
  </si>
  <si>
    <t>Forsvarskommandoen</t>
  </si>
  <si>
    <t>4567 4567</t>
  </si>
  <si>
    <t>www.fko.dk</t>
  </si>
  <si>
    <t>Sk.Hj.Skovly</t>
  </si>
  <si>
    <t>Skolehjemmet Skovly</t>
  </si>
  <si>
    <t>Poul Andersen</t>
  </si>
  <si>
    <t>4589 3731</t>
  </si>
  <si>
    <t>4589 0247</t>
  </si>
  <si>
    <t>Langhaven 18 C</t>
  </si>
  <si>
    <t>18C</t>
  </si>
  <si>
    <t>skolehjemmetskovly@rudersdal.dk</t>
  </si>
  <si>
    <t>www.skolehjemmetskovly.dk</t>
  </si>
  <si>
    <t>Langhaven</t>
  </si>
  <si>
    <t>Egevang</t>
  </si>
  <si>
    <t>Behandlingshjemmet Egevang</t>
  </si>
  <si>
    <t>Lone Elin Vestergaard</t>
  </si>
  <si>
    <t>4580 0711</t>
  </si>
  <si>
    <t>4596 9000</t>
  </si>
  <si>
    <t>egevang@rudersdal.dk</t>
  </si>
  <si>
    <t>www.behandlingshjemmetegevang.dk</t>
  </si>
  <si>
    <t>4357 7213</t>
  </si>
  <si>
    <t>4357 7575</t>
  </si>
  <si>
    <t>ishojkommune@ishoj.dk</t>
  </si>
  <si>
    <t>www.ishoj.dk</t>
  </si>
  <si>
    <t>4371 8580</t>
  </si>
  <si>
    <t>4357 4357</t>
  </si>
  <si>
    <t>ishoj_skole@ishoj.dk</t>
  </si>
  <si>
    <t>Vibeholmsk.</t>
  </si>
  <si>
    <t>Vibeholmskolen</t>
  </si>
  <si>
    <t>Kirsten Koudahl</t>
  </si>
  <si>
    <t>4353 4001</t>
  </si>
  <si>
    <t>4357 7050</t>
  </si>
  <si>
    <t>vibeholmskolen@ishoj.dk</t>
  </si>
  <si>
    <t>Gildbrosk.</t>
  </si>
  <si>
    <t>Gildbroskolen</t>
  </si>
  <si>
    <t>4357 1957</t>
  </si>
  <si>
    <t>4357 1930</t>
  </si>
  <si>
    <t>Gildbrovej 39A</t>
  </si>
  <si>
    <t>39A</t>
  </si>
  <si>
    <t>gildbroskolen@ishoj.dk</t>
  </si>
  <si>
    <t>www.gildbroskolen.dk</t>
  </si>
  <si>
    <t>Gildbrovej</t>
  </si>
  <si>
    <t>Jan Mindegaard</t>
  </si>
  <si>
    <t>4373 1269</t>
  </si>
  <si>
    <t>4373 5861</t>
  </si>
  <si>
    <t>strandgaardskolen@ishoj.dk</t>
  </si>
  <si>
    <t>www.strandgaardskolen.dk</t>
  </si>
  <si>
    <t>Vejlebroskolen</t>
  </si>
  <si>
    <t>Poul Hau Kyndi Laursen</t>
  </si>
  <si>
    <t>4354 7033</t>
  </si>
  <si>
    <t>4357 6090</t>
  </si>
  <si>
    <t>Vejledalen 1B</t>
  </si>
  <si>
    <t>vejlebroskolen@ishoj.dk</t>
  </si>
  <si>
    <t>www.vejlebroskolen.dk</t>
  </si>
  <si>
    <t>Vejledalen</t>
  </si>
  <si>
    <t>Observationssk.</t>
  </si>
  <si>
    <t>Observationsskolen</t>
  </si>
  <si>
    <t>Ingrid Etzerodt</t>
  </si>
  <si>
    <t>4299 3418</t>
  </si>
  <si>
    <t>NEXT_Sydkysten</t>
  </si>
  <si>
    <t>NEXT - Sydkysten gymnasium(stx)</t>
  </si>
  <si>
    <t>3388 0005</t>
  </si>
  <si>
    <t>4373 3021</t>
  </si>
  <si>
    <t>4373 3452</t>
  </si>
  <si>
    <t>Skovvej 15</t>
  </si>
  <si>
    <t>aap@aadalprivat.dk</t>
  </si>
  <si>
    <t>www.aadalprivat.skoleintra.dk</t>
  </si>
  <si>
    <t>Jinnah Int.Sk.</t>
  </si>
  <si>
    <t>4273 0740</t>
  </si>
  <si>
    <t>Industrigrenen 23</t>
  </si>
  <si>
    <t>Industrigrenen</t>
  </si>
  <si>
    <t>Brian Thorny Olsen</t>
  </si>
  <si>
    <t>4399 0477</t>
  </si>
  <si>
    <t>4374 2074</t>
  </si>
  <si>
    <t>ishojgaard@ishoj.dk</t>
  </si>
  <si>
    <t>Jette Rasmussen kont.</t>
  </si>
  <si>
    <t>4355 3990</t>
  </si>
  <si>
    <t>4355 3999</t>
  </si>
  <si>
    <t>Gildbrovej 39</t>
  </si>
  <si>
    <t>ishoj10kc@ishoj.dk</t>
  </si>
  <si>
    <t>www.ishoj10kc.skoleintra.dk</t>
  </si>
  <si>
    <t>Carsten Aner</t>
  </si>
  <si>
    <t>4354 0706</t>
  </si>
  <si>
    <t>4354 5676</t>
  </si>
  <si>
    <t>sprogcenter@ishoj.dk</t>
  </si>
  <si>
    <t>www.ishojsprogcenter.dk</t>
  </si>
  <si>
    <t>Hus R</t>
  </si>
  <si>
    <t>Anette HÃ¼ttel</t>
  </si>
  <si>
    <t>4399 1913</t>
  </si>
  <si>
    <t>4399 1907</t>
  </si>
  <si>
    <t>forstander@ps-m.dk</t>
  </si>
  <si>
    <t>www.ps-m.dk</t>
  </si>
  <si>
    <t>4357 7409</t>
  </si>
  <si>
    <t>4357 7410</t>
  </si>
  <si>
    <t>cbf@ishoj.dk</t>
  </si>
  <si>
    <t>Mads Larsen</t>
  </si>
  <si>
    <t>4354 1326</t>
  </si>
  <si>
    <t>4354 1600</t>
  </si>
  <si>
    <t>5mal@ishoj.dk</t>
  </si>
  <si>
    <t>Mette Hensel</t>
  </si>
  <si>
    <t>4353 2025</t>
  </si>
  <si>
    <t>4357 4240</t>
  </si>
  <si>
    <t>iuj@ishoj.dk</t>
  </si>
  <si>
    <t>Brian Larsen</t>
  </si>
  <si>
    <t>4354 3999</t>
  </si>
  <si>
    <t>4357 6000</t>
  </si>
  <si>
    <t>Vejledalen 7</t>
  </si>
  <si>
    <t>brlar@ishoj.dk</t>
  </si>
  <si>
    <t>Anette Rubin</t>
  </si>
  <si>
    <t>4371 0917</t>
  </si>
  <si>
    <t>4332 6400</t>
  </si>
  <si>
    <t>Pedersborgvej 20</t>
  </si>
  <si>
    <t>info@thgmail.dk</t>
  </si>
  <si>
    <t>www.thorshoejgaard.dk</t>
  </si>
  <si>
    <t>Pedersborgvej</t>
  </si>
  <si>
    <t>'Ellekilde'</t>
  </si>
  <si>
    <t>Sigurd Gudiksen</t>
  </si>
  <si>
    <t>4299 4005</t>
  </si>
  <si>
    <t>Torslundevej 93</t>
  </si>
  <si>
    <t>Ungdomskostskoler</t>
  </si>
  <si>
    <t>Torslundevej</t>
  </si>
  <si>
    <t>Gyorgyi Csato</t>
  </si>
  <si>
    <t>4354 0770</t>
  </si>
  <si>
    <t>3388 0050</t>
  </si>
  <si>
    <t>Brogrenen 7</t>
  </si>
  <si>
    <t>idh@idh.dk</t>
  </si>
  <si>
    <t>www.idh.dk</t>
  </si>
  <si>
    <t>Brogrenen</t>
  </si>
  <si>
    <t>4371 7616</t>
  </si>
  <si>
    <t>Vejlebrovej 100, St.</t>
  </si>
  <si>
    <t>clj@aofvest.dk</t>
  </si>
  <si>
    <t>4356 7800</t>
  </si>
  <si>
    <t>ishoejhs@ishoejhs.dk</t>
  </si>
  <si>
    <t>TeSe</t>
  </si>
  <si>
    <t>Benny Hestbech</t>
  </si>
  <si>
    <t>4354 2110</t>
  </si>
  <si>
    <t>tese@tese.dk</t>
  </si>
  <si>
    <t>www.tese.dk</t>
  </si>
  <si>
    <t>NEXT Sydkysten</t>
  </si>
  <si>
    <t>NEXT - Sydkysten Gymnasium</t>
  </si>
  <si>
    <t>hsit@hsit.dk</t>
  </si>
  <si>
    <t>www.hsit.dk</t>
  </si>
  <si>
    <t>TeSe.dk</t>
  </si>
  <si>
    <t>DEKRA N Sj</t>
  </si>
  <si>
    <t>Krakasvej 7C</t>
  </si>
  <si>
    <t>nordsjaelland@dekra.dk</t>
  </si>
  <si>
    <t>www.dekra-nordsjaelland.dk</t>
  </si>
  <si>
    <t>3247 1299</t>
  </si>
  <si>
    <t>3247 1111</t>
  </si>
  <si>
    <t>Amager Landevej 76</t>
  </si>
  <si>
    <t>kommunen@taarnby.dk</t>
  </si>
  <si>
    <t>www.taarnby.dk</t>
  </si>
  <si>
    <t>Amager Landevej</t>
  </si>
  <si>
    <t>Kastrup Sk.</t>
  </si>
  <si>
    <t>Kastrup Skole</t>
  </si>
  <si>
    <t>Heinz Johansen</t>
  </si>
  <si>
    <t>3150 0067</t>
  </si>
  <si>
    <t>Korsv.Sk.</t>
  </si>
  <si>
    <t>Korsvejens Skole</t>
  </si>
  <si>
    <t>Hanne Larsen</t>
  </si>
  <si>
    <t>3250 6179</t>
  </si>
  <si>
    <t>3250 0168</t>
  </si>
  <si>
    <t>ko.uk@taarnby.dk</t>
  </si>
  <si>
    <t>www.ko.uvtaarnby.dk</t>
  </si>
  <si>
    <t>3250 7242</t>
  </si>
  <si>
    <t>3250 7503</t>
  </si>
  <si>
    <t>lg.uk@taarnby.dk</t>
  </si>
  <si>
    <t>www.lg.uvtaarnby.dk</t>
  </si>
  <si>
    <t>Ann Holm Lauridsen</t>
  </si>
  <si>
    <t>3251 4034</t>
  </si>
  <si>
    <t>3251 4033</t>
  </si>
  <si>
    <t>Tejn Alle 3</t>
  </si>
  <si>
    <t>ng.uk@taarnby.dk</t>
  </si>
  <si>
    <t>ng.aula.dk</t>
  </si>
  <si>
    <t>Tejn Alle</t>
  </si>
  <si>
    <t>3250 7165</t>
  </si>
  <si>
    <t>3250 7525</t>
  </si>
  <si>
    <t>Ole Klokkersvej 17</t>
  </si>
  <si>
    <t>pg.uk@taarnby.dk</t>
  </si>
  <si>
    <t>www.pg.uvtaarnby.dk</t>
  </si>
  <si>
    <t>Ole Klokkersvej</t>
  </si>
  <si>
    <t>Henrik Asmussen Bonde</t>
  </si>
  <si>
    <t>3253 2824</t>
  </si>
  <si>
    <t>3253 4211</t>
  </si>
  <si>
    <t>Ugandavej 138</t>
  </si>
  <si>
    <t>sg.uk@taarnby.dk</t>
  </si>
  <si>
    <t>www.sg.aula.dk</t>
  </si>
  <si>
    <t>Ugandavej</t>
  </si>
  <si>
    <t>Knud Nilsson</t>
  </si>
  <si>
    <t>3150 4037</t>
  </si>
  <si>
    <t>Jan Bakmand</t>
  </si>
  <si>
    <t>3250 9377</t>
  </si>
  <si>
    <t>3251 1733</t>
  </si>
  <si>
    <t>Englandsvej 392</t>
  </si>
  <si>
    <t>tg.uk@taarnby.dk</t>
  </si>
  <si>
    <t>www.tg.uvtaarnby.dk</t>
  </si>
  <si>
    <t>Englandsvej</t>
  </si>
  <si>
    <t>Birthe Iversen</t>
  </si>
  <si>
    <t>3150 1242</t>
  </si>
  <si>
    <t>Sneserevej 10</t>
  </si>
  <si>
    <t>Sneserevej</t>
  </si>
  <si>
    <t>Niels Bahn Rasmussen</t>
  </si>
  <si>
    <t>3251 6905</t>
  </si>
  <si>
    <t>3247 0350</t>
  </si>
  <si>
    <t>kg.uk@taarnby.dk</t>
  </si>
  <si>
    <t>kg.uvtaarnby.dk</t>
  </si>
  <si>
    <t>Amager Grk.Aps</t>
  </si>
  <si>
    <t>Amager Private Grundskolekursus Aps</t>
  </si>
  <si>
    <t>Bernt Bentsen</t>
  </si>
  <si>
    <t>3151 5514</t>
  </si>
  <si>
    <t>Hornevej 1-5</t>
  </si>
  <si>
    <t>Hornevej</t>
  </si>
  <si>
    <t>Mette Ringsted</t>
  </si>
  <si>
    <t>3251 3610</t>
  </si>
  <si>
    <t>4511 5353</t>
  </si>
  <si>
    <t>tgy@tgy.dk</t>
  </si>
  <si>
    <t>www.tgy.dk</t>
  </si>
  <si>
    <t>Amager Pr.Grsk.</t>
  </si>
  <si>
    <t>Amager Privatskole</t>
  </si>
  <si>
    <t>Dorthe Gundmann</t>
  </si>
  <si>
    <t>3251 5539</t>
  </si>
  <si>
    <t>3251 5514</t>
  </si>
  <si>
    <t>Hornevej 1</t>
  </si>
  <si>
    <t>info@amagerprivatskole.dk</t>
  </si>
  <si>
    <t>www.amagerprivatskole.dk</t>
  </si>
  <si>
    <t>Gitte Asmussen</t>
  </si>
  <si>
    <t>3250 4038</t>
  </si>
  <si>
    <t>3250 4037</t>
  </si>
  <si>
    <t>sk.uk@taarnby.dk</t>
  </si>
  <si>
    <t>www.sk.uvtaarnby.dk</t>
  </si>
  <si>
    <t>DSI</t>
  </si>
  <si>
    <t>Den Specialiserede Institution</t>
  </si>
  <si>
    <t>3251 7822</t>
  </si>
  <si>
    <t>3076 0370</t>
  </si>
  <si>
    <t>dpe.uk@taarnby.dk</t>
  </si>
  <si>
    <t>Kommer senere</t>
  </si>
  <si>
    <t>Peter Hauch</t>
  </si>
  <si>
    <t>3247 1199</t>
  </si>
  <si>
    <t>3247 1807</t>
  </si>
  <si>
    <t>ppr.bk@taarnby.dk</t>
  </si>
  <si>
    <t>3252 3144</t>
  </si>
  <si>
    <t>3251 4444</t>
  </si>
  <si>
    <t>Gl.Kirkevej 98</t>
  </si>
  <si>
    <t>pc.uk@taarnby.dk</t>
  </si>
  <si>
    <t>pc.uvtaarnby.dk</t>
  </si>
  <si>
    <t>Gammel Kirkevej</t>
  </si>
  <si>
    <t>3252 9337</t>
  </si>
  <si>
    <t>3252 5274</t>
  </si>
  <si>
    <t>uu.uk@taarnby.dk</t>
  </si>
  <si>
    <t>www.uutaarnby.dk</t>
  </si>
  <si>
    <t>3252 1751</t>
  </si>
  <si>
    <t>3250 1751</t>
  </si>
  <si>
    <t>us.uk@taarnby.dk</t>
  </si>
  <si>
    <t>www.us.taarnby.dk</t>
  </si>
  <si>
    <t>HF &amp; VUC Amager</t>
  </si>
  <si>
    <t>3252 5190</t>
  </si>
  <si>
    <t>Amager Strandvej 390, st. 2</t>
  </si>
  <si>
    <t>NKB</t>
  </si>
  <si>
    <t>G. Bramsted</t>
  </si>
  <si>
    <t>3150 8046</t>
  </si>
  <si>
    <t>Amager Sem.</t>
  </si>
  <si>
    <t>3151 3355</t>
  </si>
  <si>
    <t>NEXT_Kastrup</t>
  </si>
  <si>
    <t>3586 3987</t>
  </si>
  <si>
    <t>4373 0119</t>
  </si>
  <si>
    <t>4797 4000</t>
  </si>
  <si>
    <t>kommune@vallensbaek.dk</t>
  </si>
  <si>
    <t>www.vallensbaek.dk</t>
  </si>
  <si>
    <t>Egholmsk.</t>
  </si>
  <si>
    <t>Egholmskolen</t>
  </si>
  <si>
    <t>Peder Skelbo Hansen</t>
  </si>
  <si>
    <t>4373 9764</t>
  </si>
  <si>
    <t>4373 2646</t>
  </si>
  <si>
    <t>Egholmvej 19</t>
  </si>
  <si>
    <t>esk@vallensbaek.dk</t>
  </si>
  <si>
    <t>www.egholmskolen.dk</t>
  </si>
  <si>
    <t>Egholmvej</t>
  </si>
  <si>
    <t>Pilehavesk.</t>
  </si>
  <si>
    <t>Pilehaveskolen</t>
  </si>
  <si>
    <t>Mette Juel</t>
  </si>
  <si>
    <t>4364 1941</t>
  </si>
  <si>
    <t>4364 4033</t>
  </si>
  <si>
    <t>Horsbred 197 A</t>
  </si>
  <si>
    <t>psk@vallensbaek.dk</t>
  </si>
  <si>
    <t>pilehaveskolen.aula.dk</t>
  </si>
  <si>
    <t>Horsbred</t>
  </si>
  <si>
    <t>4362 2502</t>
  </si>
  <si>
    <t>4362 2560</t>
  </si>
  <si>
    <t>vsk@vallensbaek.dk</t>
  </si>
  <si>
    <t>vallensbaekskole.aula.dk</t>
  </si>
  <si>
    <t>Vallensb.HF.</t>
  </si>
  <si>
    <t>Margit Christiansen</t>
  </si>
  <si>
    <t>4364 5723</t>
  </si>
  <si>
    <t>4364 5722</t>
  </si>
  <si>
    <t>kontoret.187004@vallensbaek-hf.dk</t>
  </si>
  <si>
    <t>www.vallensbaek-hf.dk</t>
  </si>
  <si>
    <t>Gideon sk.</t>
  </si>
  <si>
    <t>Henrik Due Jensen</t>
  </si>
  <si>
    <t>4357 0150</t>
  </si>
  <si>
    <t>4357 0140</t>
  </si>
  <si>
    <t>Strandesplanaden 101</t>
  </si>
  <si>
    <t>mail@gideonskolen.dk</t>
  </si>
  <si>
    <t>www.gideonskolen.dk</t>
  </si>
  <si>
    <t>Strandesplanaden</t>
  </si>
  <si>
    <t>Iben Goffmann</t>
  </si>
  <si>
    <t>4366 0559</t>
  </si>
  <si>
    <t>4366 0550</t>
  </si>
  <si>
    <t>Gymnasievej 37</t>
  </si>
  <si>
    <t>kirkebaekskolen@vallensbaek.dk</t>
  </si>
  <si>
    <t>www.kirkebaekskolen.dk</t>
  </si>
  <si>
    <t>4373 3113</t>
  </si>
  <si>
    <t>raadhus@vallensbaek.dk</t>
  </si>
  <si>
    <t>Jette Berthelsen</t>
  </si>
  <si>
    <t>4797 4102</t>
  </si>
  <si>
    <t>4797 4525</t>
  </si>
  <si>
    <t>vpc@vallensbaek.dk</t>
  </si>
  <si>
    <t>www.vallensbaek.dk/PC</t>
  </si>
  <si>
    <t>Vallensb.Ungsk.</t>
  </si>
  <si>
    <t>4354 0043</t>
  </si>
  <si>
    <t>4354 0055</t>
  </si>
  <si>
    <t>usk@vallensbaek.dk</t>
  </si>
  <si>
    <t>www.valung.dk</t>
  </si>
  <si>
    <t>Hareskov Sk.</t>
  </si>
  <si>
    <t>Hareskov Skole</t>
  </si>
  <si>
    <t>Claus Ibsen</t>
  </si>
  <si>
    <t>7210 8801</t>
  </si>
  <si>
    <t>7235 7200</t>
  </si>
  <si>
    <t>Poppel Alle 6</t>
  </si>
  <si>
    <t>hareskovskole@furesoe.dk</t>
  </si>
  <si>
    <t>www.hareskovskole.dk</t>
  </si>
  <si>
    <t>Poppel Alle</t>
  </si>
  <si>
    <t>Hans Peter Thomsen</t>
  </si>
  <si>
    <t>7210 9171</t>
  </si>
  <si>
    <t>7235 7300</t>
  </si>
  <si>
    <t>Ryetvej 1</t>
  </si>
  <si>
    <t>lillevaerloeseskole@furesoe.dk</t>
  </si>
  <si>
    <t>www.lille-vaerloese.dk</t>
  </si>
  <si>
    <t>Ryetvej</t>
  </si>
  <si>
    <t>Gitte Meinert</t>
  </si>
  <si>
    <t>7210 8901</t>
  </si>
  <si>
    <t>7235 7400</t>
  </si>
  <si>
    <t>sondersoskolen@Furesoe.dk</t>
  </si>
  <si>
    <t>www.soendersoe-vaerloese.dk</t>
  </si>
  <si>
    <t>Syvstjernesk.</t>
  </si>
  <si>
    <t>Syvstjerneskolen</t>
  </si>
  <si>
    <t>Emmeline Trautner</t>
  </si>
  <si>
    <t>7235 7001</t>
  </si>
  <si>
    <t>7235 7000</t>
  </si>
  <si>
    <t>syvstjerneskolen@furesoe.dk</t>
  </si>
  <si>
    <t>www.syvstjerneskolen.dk</t>
  </si>
  <si>
    <t>Lene Benn</t>
  </si>
  <si>
    <t>4435 0577</t>
  </si>
  <si>
    <t>4435 0560</t>
  </si>
  <si>
    <t>Bavnestedet 201</t>
  </si>
  <si>
    <t>AG6E@sof.kk.dk</t>
  </si>
  <si>
    <t>cbh.kk.dk/baunegaard</t>
  </si>
  <si>
    <t>Bavnestedet</t>
  </si>
  <si>
    <t>Ege Sk.</t>
  </si>
  <si>
    <t>Egeskolen</t>
  </si>
  <si>
    <t>Leif Petersen</t>
  </si>
  <si>
    <t>7235 7450</t>
  </si>
  <si>
    <t>Jonstrupvangvej 150D</t>
  </si>
  <si>
    <t>150D</t>
  </si>
  <si>
    <t>LEP@furesoe.dk</t>
  </si>
  <si>
    <t>www.egeskolen.dk</t>
  </si>
  <si>
    <t>Jonstrupvangvej</t>
  </si>
  <si>
    <t>Anne Knudsen</t>
  </si>
  <si>
    <t>7210 8031</t>
  </si>
  <si>
    <t>7210 8030</t>
  </si>
  <si>
    <t>Stiager 2</t>
  </si>
  <si>
    <t>ppr@vaerloese.dk</t>
  </si>
  <si>
    <t>www.vaerloese.dk</t>
  </si>
  <si>
    <t>Stiager</t>
  </si>
  <si>
    <t>Skolernes IT enhed</t>
  </si>
  <si>
    <t>Bjarne Lundsgaard</t>
  </si>
  <si>
    <t>7210 8701</t>
  </si>
  <si>
    <t>7210 8062</t>
  </si>
  <si>
    <t>boernogskole@vaerloese.dk</t>
  </si>
  <si>
    <t>www.pc-vaerloese.skoleintra.dk</t>
  </si>
  <si>
    <t>Farum</t>
  </si>
  <si>
    <t>Anette Kohring</t>
  </si>
  <si>
    <t>7210 8971</t>
  </si>
  <si>
    <t>7235 7600</t>
  </si>
  <si>
    <t>Paltholmterrasserne 1</t>
  </si>
  <si>
    <t>ungdomsskole@furesoe.dk</t>
  </si>
  <si>
    <t>www.ungdomsskole.dk</t>
  </si>
  <si>
    <t>Paltholmterrasserne</t>
  </si>
  <si>
    <t>Forsvarets Civile Uddannelse</t>
  </si>
  <si>
    <t>4297 2000</t>
  </si>
  <si>
    <t>Flyve. Officer</t>
  </si>
  <si>
    <t>Peter Wass</t>
  </si>
  <si>
    <t>4489 7110</t>
  </si>
  <si>
    <t>4489 3010</t>
  </si>
  <si>
    <t>Jonstrupvej 240</t>
  </si>
  <si>
    <t>flosstab@post.tele.dk</t>
  </si>
  <si>
    <t>forsvaret.dk/flos</t>
  </si>
  <si>
    <t>Flyv.serg.r.off</t>
  </si>
  <si>
    <t>Ch/F</t>
  </si>
  <si>
    <t>4489 7120</t>
  </si>
  <si>
    <t>4489 3020</t>
  </si>
  <si>
    <t>7235 4000</t>
  </si>
  <si>
    <t>furesoe@furesoe.dk</t>
  </si>
  <si>
    <t>www.furesoe.dk</t>
  </si>
  <si>
    <t>Mehmet Kutlu</t>
  </si>
  <si>
    <t>4499 9003</t>
  </si>
  <si>
    <t>4499 9002</t>
  </si>
  <si>
    <t>info@hpsk.dk</t>
  </si>
  <si>
    <t>www.hpsk.dk</t>
  </si>
  <si>
    <t>Solhjorten</t>
  </si>
  <si>
    <t>4495 4650</t>
  </si>
  <si>
    <t>adm@solhjorten.dk</t>
  </si>
  <si>
    <t>www.solhjorten.dk</t>
  </si>
  <si>
    <t>Lyngholm sk</t>
  </si>
  <si>
    <t>Lyngholmskolen</t>
  </si>
  <si>
    <t>Pia S. Christensen</t>
  </si>
  <si>
    <t>7235 7100</t>
  </si>
  <si>
    <t>lyngholmskolen@furesoe.dk</t>
  </si>
  <si>
    <t>www.lyngholmskolen.dk</t>
  </si>
  <si>
    <t>raadgivningen@furesoe.dk</t>
  </si>
  <si>
    <t>4814 0208</t>
  </si>
  <si>
    <t>4810 0100</t>
  </si>
  <si>
    <t>kommunen@alleroed.dk</t>
  </si>
  <si>
    <t>www.alleroedkommune.dk</t>
  </si>
  <si>
    <t>Bjarkesvej</t>
  </si>
  <si>
    <t>Anna Recinella</t>
  </si>
  <si>
    <t>4810 8889</t>
  </si>
  <si>
    <t>4812 7400</t>
  </si>
  <si>
    <t>blovstrod.skole@alleroed.dk</t>
  </si>
  <si>
    <t>www.blovstroedskole.dk</t>
  </si>
  <si>
    <t>Lynge Sk.</t>
  </si>
  <si>
    <t>Lynge</t>
  </si>
  <si>
    <t>Lynge Skole</t>
  </si>
  <si>
    <t>Thomas Kirkegaard</t>
  </si>
  <si>
    <t>4818 7431</t>
  </si>
  <si>
    <t>4812 6800</t>
  </si>
  <si>
    <t>lynge.skole@alleroed.dk</t>
  </si>
  <si>
    <t>www.lyngeskole.dk</t>
  </si>
  <si>
    <t>Skovvangssk.</t>
  </si>
  <si>
    <t>Skovvangskolen</t>
  </si>
  <si>
    <t>Mads Ingvardsen</t>
  </si>
  <si>
    <t>4813 3201</t>
  </si>
  <si>
    <t>4813 3200</t>
  </si>
  <si>
    <t>Poppelvej 1 A</t>
  </si>
  <si>
    <t>1A</t>
  </si>
  <si>
    <t>skovvangskolen@alleroed.dk</t>
  </si>
  <si>
    <t>www.skovvang-skolen.dk</t>
  </si>
  <si>
    <t>Poppelvej</t>
  </si>
  <si>
    <t>4817 4060</t>
  </si>
  <si>
    <t>4817 2061</t>
  </si>
  <si>
    <t>Frederiksborgvej 65</t>
  </si>
  <si>
    <t>lilleroed.skole@alleroed.dk</t>
  </si>
  <si>
    <t>www.lilleroedskole.dk</t>
  </si>
  <si>
    <t>Kratbjergskolen</t>
  </si>
  <si>
    <t>Kratbjergskolen afd. Engholm</t>
  </si>
  <si>
    <t>Morten Winther Bothe</t>
  </si>
  <si>
    <t>4814 2310</t>
  </si>
  <si>
    <t>4813 0330</t>
  </si>
  <si>
    <t>kratbjergskolen@alleroed.dk</t>
  </si>
  <si>
    <t>www.kratbjergskolen.dk</t>
  </si>
  <si>
    <t>Kratbjergskolen afd. Ravnsholt</t>
  </si>
  <si>
    <t>4817 0470</t>
  </si>
  <si>
    <t>4817 6200</t>
  </si>
  <si>
    <t>Anders Wind</t>
  </si>
  <si>
    <t>4810 3356</t>
  </si>
  <si>
    <t>4817 7555</t>
  </si>
  <si>
    <t>AllerodGymnasium@allgym.dk</t>
  </si>
  <si>
    <t>www.allerodgymnasium.dk</t>
  </si>
  <si>
    <t>4817 5601</t>
  </si>
  <si>
    <t>4817 5600</t>
  </si>
  <si>
    <t>Kongevejen 80 A</t>
  </si>
  <si>
    <t>80A</t>
  </si>
  <si>
    <t>tokkekobskolen@alleroed.dk</t>
  </si>
  <si>
    <t>www.tokkekobskolen.dk</t>
  </si>
  <si>
    <t>Sigurd Frank</t>
  </si>
  <si>
    <t>4227 7760</t>
  </si>
  <si>
    <t>Lyngevej 202</t>
  </si>
  <si>
    <t>Lyngevej</t>
  </si>
  <si>
    <t>Kongevejssk.</t>
  </si>
  <si>
    <t>Kongevejsskolen</t>
  </si>
  <si>
    <t>4817 7802</t>
  </si>
  <si>
    <t>4817 7805</t>
  </si>
  <si>
    <t>Kongevejen 80 B</t>
  </si>
  <si>
    <t>80B</t>
  </si>
  <si>
    <t>kongevejsskolen@alleroed.dk</t>
  </si>
  <si>
    <t>www.kongevejsskolen.dk</t>
  </si>
  <si>
    <t>Maglebjergsk.</t>
  </si>
  <si>
    <t>Maglebjergskolen</t>
  </si>
  <si>
    <t>Kim Vissing Rasmussen</t>
  </si>
  <si>
    <t>4816 0056</t>
  </si>
  <si>
    <t>4812 7900</t>
  </si>
  <si>
    <t>Kokkedalen 2</t>
  </si>
  <si>
    <t>maglebjergskolen@alleroed.dk</t>
  </si>
  <si>
    <t>www.maglebjergskolen.dk</t>
  </si>
  <si>
    <t>Kokkedalen</t>
  </si>
  <si>
    <t>Povl Neerbek</t>
  </si>
  <si>
    <t>4818 9498</t>
  </si>
  <si>
    <t>holme.gaarden@hotmail.com</t>
  </si>
  <si>
    <t>www.holmegaarden.dk/holmegrdsskolen.6</t>
  </si>
  <si>
    <t>Hanne Thygesen</t>
  </si>
  <si>
    <t>4814 5038</t>
  </si>
  <si>
    <t>Bjarkesvej 2</t>
  </si>
  <si>
    <t>borneogfamilieteamet@alleroed.dk</t>
  </si>
  <si>
    <t>Benny Olsen</t>
  </si>
  <si>
    <t>4611 4460</t>
  </si>
  <si>
    <t>7268 4450</t>
  </si>
  <si>
    <t>Vilhelm La Cours Vej 9</t>
  </si>
  <si>
    <t>adm@uu-sjaelsoe.dk</t>
  </si>
  <si>
    <t>www.uu-sjaelsoe.dk</t>
  </si>
  <si>
    <t>Vilhelm La Cours Vej</t>
  </si>
  <si>
    <t>Alex Lind-Hansen</t>
  </si>
  <si>
    <t>4813 0359</t>
  </si>
  <si>
    <t>4813 0339</t>
  </si>
  <si>
    <t>alleroed.ungdomsskole@alleroed.dk</t>
  </si>
  <si>
    <t>www.a-u.dk</t>
  </si>
  <si>
    <t>Behhj.Vil.Heise</t>
  </si>
  <si>
    <t>Ville Heises Behandlingshjem</t>
  </si>
  <si>
    <t>Knud Rasmussen</t>
  </si>
  <si>
    <t>4227 1122</t>
  </si>
  <si>
    <t>Skovvang 57</t>
  </si>
  <si>
    <t>Skovvang</t>
  </si>
  <si>
    <t>4581 0514</t>
  </si>
  <si>
    <t>4581 2000</t>
  </si>
  <si>
    <t>sjaelsoeskolen@rudersdal.dk</t>
  </si>
  <si>
    <t>Bistrupsk.</t>
  </si>
  <si>
    <t>4581 1179</t>
  </si>
  <si>
    <t>4611 4737</t>
  </si>
  <si>
    <t>bistrupskolen@rudersdal.dk</t>
  </si>
  <si>
    <t>www.bistrupskolen.dk</t>
  </si>
  <si>
    <t>4594 2083</t>
  </si>
  <si>
    <t>4594 2080</t>
  </si>
  <si>
    <t>Nedenomsvej 22</t>
  </si>
  <si>
    <t>hoesterkoebskole@rudersdal.dk</t>
  </si>
  <si>
    <t>www.hoesterkoeb.skoleintra.dk</t>
  </si>
  <si>
    <t>Nedenomsvej</t>
  </si>
  <si>
    <t>4581 4914</t>
  </si>
  <si>
    <t>4581 5406</t>
  </si>
  <si>
    <t>kajeroedskolen@rudersdal.dk</t>
  </si>
  <si>
    <t>www.kajeroedskolen.dk</t>
  </si>
  <si>
    <t>Toftevangsk.</t>
  </si>
  <si>
    <t>4594 2313</t>
  </si>
  <si>
    <t>4611 4820</t>
  </si>
  <si>
    <t>Teglporten 7</t>
  </si>
  <si>
    <t>Toftevangskolen@rudersdal.dk</t>
  </si>
  <si>
    <t>www.toftevang.skoleintra.dk</t>
  </si>
  <si>
    <t>Teglporten</t>
  </si>
  <si>
    <t>4581 2598</t>
  </si>
  <si>
    <t>4581 0318</t>
  </si>
  <si>
    <t>Birkevej 15</t>
  </si>
  <si>
    <t>kontor@birkerodprivatskole.dk</t>
  </si>
  <si>
    <t>www.birkerodprivatskole.dk</t>
  </si>
  <si>
    <t>Birkevej</t>
  </si>
  <si>
    <t>Lone HÃ¤ckert, konst.</t>
  </si>
  <si>
    <t>4582 0257</t>
  </si>
  <si>
    <t>4516 8220</t>
  </si>
  <si>
    <t>mail@birke-gym.dk</t>
  </si>
  <si>
    <t>www.birke-gym.dk</t>
  </si>
  <si>
    <t>Parkvejsk.</t>
  </si>
  <si>
    <t>Parkvejskolen</t>
  </si>
  <si>
    <t>Ulrik Schou</t>
  </si>
  <si>
    <t>4582 7580</t>
  </si>
  <si>
    <t>4590 3330</t>
  </si>
  <si>
    <t>parkvejskolen@rudersdal.dk</t>
  </si>
  <si>
    <t>www.parkvejskolen.dk</t>
  </si>
  <si>
    <t>Dambakken 9-11</t>
  </si>
  <si>
    <t>Dambakken</t>
  </si>
  <si>
    <t>Birgitte Steno</t>
  </si>
  <si>
    <t>4582 1866</t>
  </si>
  <si>
    <t>4582 1860</t>
  </si>
  <si>
    <t>Sophie Magdelenesvej 9</t>
  </si>
  <si>
    <t>Sophie Magdelenes Vej</t>
  </si>
  <si>
    <t>Karsten Lange</t>
  </si>
  <si>
    <t>4581 8683</t>
  </si>
  <si>
    <t>4581 0656</t>
  </si>
  <si>
    <t>Bistrupvej 137</t>
  </si>
  <si>
    <t>mail@fur.kk.dk</t>
  </si>
  <si>
    <t>Bistrupvej</t>
  </si>
  <si>
    <t>Line Graff Jespersen</t>
  </si>
  <si>
    <t>4599 0359</t>
  </si>
  <si>
    <t>4599 0600</t>
  </si>
  <si>
    <t>lgje@rudersdal.dk</t>
  </si>
  <si>
    <t>Stationsvej</t>
  </si>
  <si>
    <t>4599 0480</t>
  </si>
  <si>
    <t>4599 0475</t>
  </si>
  <si>
    <t>Johan Mantziusvej 3, 1.sal</t>
  </si>
  <si>
    <t>pccentral@birkeroedkom.dk</t>
  </si>
  <si>
    <t>Johan Mantzius Vej</t>
  </si>
  <si>
    <t>Troels Svendsen</t>
  </si>
  <si>
    <t>4582 1862</t>
  </si>
  <si>
    <t>4581 1862</t>
  </si>
  <si>
    <t>Stationsvej 46</t>
  </si>
  <si>
    <t>bureauet@bius.dk</t>
  </si>
  <si>
    <t>www.bius.dk</t>
  </si>
  <si>
    <t>4281 8050</t>
  </si>
  <si>
    <t>Johan Mantziusvej 3-5</t>
  </si>
  <si>
    <t>4281 3688</t>
  </si>
  <si>
    <t>Beredskabsst.</t>
  </si>
  <si>
    <t>Beredskabsstyrelsens Uddannelser</t>
  </si>
  <si>
    <t>Per Bach Jensen</t>
  </si>
  <si>
    <t>4582 6565</t>
  </si>
  <si>
    <t>4590 6000</t>
  </si>
  <si>
    <t>Datavej 16</t>
  </si>
  <si>
    <t>brs@brs.dk</t>
  </si>
  <si>
    <t>www.brs.dk</t>
  </si>
  <si>
    <t>Datavej</t>
  </si>
  <si>
    <t>Forsv.Forvaltn.</t>
  </si>
  <si>
    <t>Forsvarsakademiet Center for Forvaltning</t>
  </si>
  <si>
    <t>4590 0585</t>
  </si>
  <si>
    <t>4590 0200</t>
  </si>
  <si>
    <t>Kriminal f.uddc</t>
  </si>
  <si>
    <t>4590 2399</t>
  </si>
  <si>
    <t>7255 3900</t>
  </si>
  <si>
    <t>Biskop Svanes Vej 69</t>
  </si>
  <si>
    <t>kriminalforsorgens.Uddannelsescenter@krfo.dk</t>
  </si>
  <si>
    <t>Biskop Svanes Vej</t>
  </si>
  <si>
    <t>Birkesk.Voksne</t>
  </si>
  <si>
    <t>Birkeskolen</t>
  </si>
  <si>
    <t>Jane Busted</t>
  </si>
  <si>
    <t>4281 6644</t>
  </si>
  <si>
    <t>Sophie Magdelenes Vej 11</t>
  </si>
  <si>
    <t>Jens Krabbe</t>
  </si>
  <si>
    <t>4281 3127</t>
  </si>
  <si>
    <t>4281 3630</t>
  </si>
  <si>
    <t>Paltholmsk.</t>
  </si>
  <si>
    <t>Paltholmskolen</t>
  </si>
  <si>
    <t>4295 0432</t>
  </si>
  <si>
    <t>Stavnsholtvej 3</t>
  </si>
  <si>
    <t>Stavnsholtvej</t>
  </si>
  <si>
    <t>Solvangsk.</t>
  </si>
  <si>
    <t>Solvangskolen</t>
  </si>
  <si>
    <t>7235 7480</t>
  </si>
  <si>
    <t>Nordtoftevej 58</t>
  </si>
  <si>
    <t>Solvangskolen@furesoe.dk</t>
  </si>
  <si>
    <t>www.solvangskolen.dk</t>
  </si>
  <si>
    <t>Nordtoftevej</t>
  </si>
  <si>
    <t>Stavnsholtsk.</t>
  </si>
  <si>
    <t>Stavnsholtskolen</t>
  </si>
  <si>
    <t>Henrik Hansen</t>
  </si>
  <si>
    <t>7743 4555</t>
  </si>
  <si>
    <t>7235 7250</t>
  </si>
  <si>
    <t>Stavnsholtvej 43</t>
  </si>
  <si>
    <t>stavnsholtskolen@furesoe.dk</t>
  </si>
  <si>
    <t>www.stavnsholtskolen.dk</t>
  </si>
  <si>
    <t>Marie Kruse sk</t>
  </si>
  <si>
    <t>Marie Kruses Skole</t>
  </si>
  <si>
    <t>Carsten Gade</t>
  </si>
  <si>
    <t>4434 6215</t>
  </si>
  <si>
    <t>4434 6200</t>
  </si>
  <si>
    <t>Stavnsholtvej 29</t>
  </si>
  <si>
    <t>mks@mks.dk</t>
  </si>
  <si>
    <t>www.mks.dk</t>
  </si>
  <si>
    <t>Keld Stattau</t>
  </si>
  <si>
    <t>7743 4640</t>
  </si>
  <si>
    <t>7235 7550</t>
  </si>
  <si>
    <t>Bybaekskolen@furesoe.dk</t>
  </si>
  <si>
    <t>www.bybaekskolen.dk</t>
  </si>
  <si>
    <t>Stenvadsk.</t>
  </si>
  <si>
    <t>Stenvadskolen</t>
  </si>
  <si>
    <t>7743 4617</t>
  </si>
  <si>
    <t>stenvadskolen@furesoe.dk</t>
  </si>
  <si>
    <t>www.stenvadskolen.dk</t>
  </si>
  <si>
    <t>Hanne Merete Jensen</t>
  </si>
  <si>
    <t>7743 4781</t>
  </si>
  <si>
    <t>7235 5050</t>
  </si>
  <si>
    <t>Hvedemarken 3</t>
  </si>
  <si>
    <t>sprogcenter@furesoe.dk</t>
  </si>
  <si>
    <t>sprogcenter.furesoe.dk</t>
  </si>
  <si>
    <t>Hvedemarken</t>
  </si>
  <si>
    <t>Farum 10.kl.</t>
  </si>
  <si>
    <t>Farum 10. klasse Skole</t>
  </si>
  <si>
    <t>Lars Ibsen Guilllier</t>
  </si>
  <si>
    <t>4495 7057</t>
  </si>
  <si>
    <t>4495 7054</t>
  </si>
  <si>
    <t>Paltholmterrasserne 9 A</t>
  </si>
  <si>
    <t>mail@farum10.dk</t>
  </si>
  <si>
    <t>www.farum10.dk</t>
  </si>
  <si>
    <t>Korsbjerggaard</t>
  </si>
  <si>
    <t>Korsbjerggaard Dagbehandlingsskole</t>
  </si>
  <si>
    <t>Kurt Jakobsen</t>
  </si>
  <si>
    <t>4495 3149</t>
  </si>
  <si>
    <t>info@korsbjerggaard.dk</t>
  </si>
  <si>
    <t>www.korsbjerggaard.dk</t>
  </si>
  <si>
    <t>Samkurser</t>
  </si>
  <si>
    <t>Samkurser S/I</t>
  </si>
  <si>
    <t>Tove S. Christensen</t>
  </si>
  <si>
    <t>4499 0501</t>
  </si>
  <si>
    <t>4499 0500</t>
  </si>
  <si>
    <t>Datavej 58</t>
  </si>
  <si>
    <t>info@samkurser.dk</t>
  </si>
  <si>
    <t>www.samkurser.dk</t>
  </si>
  <si>
    <t>Karl-Erik Riis</t>
  </si>
  <si>
    <t>7216 4153</t>
  </si>
  <si>
    <t>furesoeskolen@furesoe.dk</t>
  </si>
  <si>
    <t>Svend-Erik Hedin</t>
  </si>
  <si>
    <t>7743 4680</t>
  </si>
  <si>
    <t>7743 4681</t>
  </si>
  <si>
    <t>SEH@Farum.dk</t>
  </si>
  <si>
    <t>Farum Ungdsk.</t>
  </si>
  <si>
    <t>Farum Ungdomsskole</t>
  </si>
  <si>
    <t>4499 2971</t>
  </si>
  <si>
    <t>4495 2971</t>
  </si>
  <si>
    <t>Paltholmterrasserne 1 B</t>
  </si>
  <si>
    <t>fus@farumungdomsskole.dk</t>
  </si>
  <si>
    <t>www.farumungdomsskole.dk</t>
  </si>
  <si>
    <t>Samkurs.Dhsk</t>
  </si>
  <si>
    <t>Birgit Tribler</t>
  </si>
  <si>
    <t>4495 4417</t>
  </si>
  <si>
    <t>4495 4414</t>
  </si>
  <si>
    <t>info@fu-ud.dk</t>
  </si>
  <si>
    <t>www.fu-ud.dk</t>
  </si>
  <si>
    <t>Skive</t>
  </si>
  <si>
    <t>Claus Henrik Pedersen</t>
  </si>
  <si>
    <t>7226 6598</t>
  </si>
  <si>
    <t>Skive Kasserne, Sdr. Boulevard 15</t>
  </si>
  <si>
    <t>Skive Kommune</t>
  </si>
  <si>
    <t>hias@mil.dk</t>
  </si>
  <si>
    <t>Sdr Boulevard</t>
  </si>
  <si>
    <t>Skive Kasserne</t>
  </si>
  <si>
    <t>Bygmarksk.</t>
  </si>
  <si>
    <t>Bygmarkskolen</t>
  </si>
  <si>
    <t>Knud Boye Larsen</t>
  </si>
  <si>
    <t>4295 2456</t>
  </si>
  <si>
    <t>Stavnsholtvej 51</t>
  </si>
  <si>
    <t>Fredensb Bene</t>
  </si>
  <si>
    <t>Fredensborg</t>
  </si>
  <si>
    <t>Fredensborg Skole, Benediktevej</t>
  </si>
  <si>
    <t>Susanne Bremer</t>
  </si>
  <si>
    <t>4848 1336</t>
  </si>
  <si>
    <t>7256 2011</t>
  </si>
  <si>
    <t>Benediktevej 7</t>
  </si>
  <si>
    <t>Fredensborg Kommune</t>
  </si>
  <si>
    <t>fredensborgskole@fredensborg.dk</t>
  </si>
  <si>
    <t>www.fredensborgskole.dk</t>
  </si>
  <si>
    <t>Benediktevej</t>
  </si>
  <si>
    <t>Fredensborg Sk.</t>
  </si>
  <si>
    <t>Fredensborg Skole</t>
  </si>
  <si>
    <t>Jens Bernhardt</t>
  </si>
  <si>
    <t>7256 2012</t>
  </si>
  <si>
    <t>Frank Jensen</t>
  </si>
  <si>
    <t>4919 3352</t>
  </si>
  <si>
    <t>7256 2014</t>
  </si>
  <si>
    <t>Gl. Strandvej 132</t>
  </si>
  <si>
    <t>humlebaekskole@fredensborg.dk</t>
  </si>
  <si>
    <t>www.humlebaekskole.dk</t>
  </si>
  <si>
    <t>Gl Strandvej</t>
  </si>
  <si>
    <t>4919 3304</t>
  </si>
  <si>
    <t>7256 2013</t>
  </si>
  <si>
    <t>Baunebjergvej 401</t>
  </si>
  <si>
    <t>humlebaekskole.aula.dk</t>
  </si>
  <si>
    <t>Baunebjergvej</t>
  </si>
  <si>
    <t>Lis TÃ¼rck Kallesen</t>
  </si>
  <si>
    <t>4919 3072</t>
  </si>
  <si>
    <t>4919 1029</t>
  </si>
  <si>
    <t>Boserupvej 101</t>
  </si>
  <si>
    <t>humlebaek@lilleskoler.dk</t>
  </si>
  <si>
    <t>www.lilleskoler.dk</t>
  </si>
  <si>
    <t>Boserupvej</t>
  </si>
  <si>
    <t>Terrasserne</t>
  </si>
  <si>
    <t>Benthe Olsen</t>
  </si>
  <si>
    <t>4848 4458</t>
  </si>
  <si>
    <t>4848 0535</t>
  </si>
  <si>
    <t>Slotsgade 20</t>
  </si>
  <si>
    <t>kontor@terrasserne.dk</t>
  </si>
  <si>
    <t>www.terrasserne.dk</t>
  </si>
  <si>
    <t>Slotsgade</t>
  </si>
  <si>
    <t>Endrupskolen</t>
  </si>
  <si>
    <t>4848 3510</t>
  </si>
  <si>
    <t>7256 2010</t>
  </si>
  <si>
    <t>Endrupvej 32</t>
  </si>
  <si>
    <t>endrupskolen@fredensborg.dk</t>
  </si>
  <si>
    <t>www.endrupskolen.dk</t>
  </si>
  <si>
    <t>Endrupvej</t>
  </si>
  <si>
    <t>Langebjergsk.</t>
  </si>
  <si>
    <t>Langebjergskolen</t>
  </si>
  <si>
    <t>4916 2626</t>
  </si>
  <si>
    <t>7256 2015</t>
  </si>
  <si>
    <t>Langebjergvej 401</t>
  </si>
  <si>
    <t>langebjergskolen@fredensborg.dk</t>
  </si>
  <si>
    <t>www.langebjergskolen.dk</t>
  </si>
  <si>
    <t>Langebjergvej</t>
  </si>
  <si>
    <t>Kasper Nyboe Pavar</t>
  </si>
  <si>
    <t>4847 6779</t>
  </si>
  <si>
    <t>4847 6777</t>
  </si>
  <si>
    <t>skolen@slotsvaenget.dk</t>
  </si>
  <si>
    <t>www.slotsvaenget.dk</t>
  </si>
  <si>
    <t>Kokkedal</t>
  </si>
  <si>
    <t>Henriette Werlauff</t>
  </si>
  <si>
    <t>4848 2294</t>
  </si>
  <si>
    <t>7256 5000</t>
  </si>
  <si>
    <t>3B</t>
  </si>
  <si>
    <t>hew@fredensborg.dk</t>
  </si>
  <si>
    <t>Egevangen</t>
  </si>
  <si>
    <t>Fredensb.Ungsk.</t>
  </si>
  <si>
    <t>Fredensborg  Ungdomsskole</t>
  </si>
  <si>
    <t>Per Nielsen</t>
  </si>
  <si>
    <t>4847 5630</t>
  </si>
  <si>
    <t>7256 5555</t>
  </si>
  <si>
    <t>9S</t>
  </si>
  <si>
    <t>ungdomsskolen@fredensborg.dk</t>
  </si>
  <si>
    <t>www.ungfredensborg.dk</t>
  </si>
  <si>
    <t>Krogerup Hsk</t>
  </si>
  <si>
    <t>Rasmus Meyer</t>
  </si>
  <si>
    <t>4919 4954</t>
  </si>
  <si>
    <t>4919 0380</t>
  </si>
  <si>
    <t>Krogerupvej 13</t>
  </si>
  <si>
    <t>kontoret@krogerup.dk</t>
  </si>
  <si>
    <t>www.krogerup.dk</t>
  </si>
  <si>
    <t>Krogerupvej</t>
  </si>
  <si>
    <t>Niels Rosendal Jensen</t>
  </si>
  <si>
    <t>4228 5564</t>
  </si>
  <si>
    <t>Tingsk.</t>
  </si>
  <si>
    <t>4848 4608</t>
  </si>
  <si>
    <t>Tinghusvej 4 A</t>
  </si>
  <si>
    <t>Tinghusvej</t>
  </si>
  <si>
    <t>Tre Falkenborg</t>
  </si>
  <si>
    <t>Frederikssund</t>
  </si>
  <si>
    <t>Joy Frimann Hansen</t>
  </si>
  <si>
    <t>4737 0037</t>
  </si>
  <si>
    <t>4737 0030</t>
  </si>
  <si>
    <t>Ved Kirken 1</t>
  </si>
  <si>
    <t>trekloeverskolen@frederikssund.dk</t>
  </si>
  <si>
    <t>trekloeverskolen.aula.dk</t>
  </si>
  <si>
    <t>Ved Kirken</t>
  </si>
  <si>
    <t>Tre Marienlyst</t>
  </si>
  <si>
    <t>4737 0080</t>
  </si>
  <si>
    <t>4735 2910</t>
  </si>
  <si>
    <t>Odinsvej 4B</t>
  </si>
  <si>
    <t>4B</t>
  </si>
  <si>
    <t>Odinsvej</t>
  </si>
  <si>
    <t>Flemming West Clausen</t>
  </si>
  <si>
    <t>4731 1297</t>
  </si>
  <si>
    <t>4731 1846</t>
  </si>
  <si>
    <t>Roskildevej 160 D</t>
  </si>
  <si>
    <t>160D</t>
  </si>
  <si>
    <t>aadalensskole@frederikssund.dk</t>
  </si>
  <si>
    <t>www.aadalensskole.dk</t>
  </si>
  <si>
    <t>4737 0028</t>
  </si>
  <si>
    <t>4737 0000</t>
  </si>
  <si>
    <t>www.aabjergskolen.dk</t>
  </si>
  <si>
    <t>Frsund.Pr.Rsk.</t>
  </si>
  <si>
    <t>Frederikssund Private Realskole</t>
  </si>
  <si>
    <t>4731 0844</t>
  </si>
  <si>
    <t>4737 1700</t>
  </si>
  <si>
    <t>kontor@fpr.nu</t>
  </si>
  <si>
    <t>www.privatskolenifrederikssund.dk</t>
  </si>
  <si>
    <t>Fr.Sund.Gym.</t>
  </si>
  <si>
    <t>Frederikssund Gymnasium</t>
  </si>
  <si>
    <t>Agnethe Dybro Pedersen</t>
  </si>
  <si>
    <t>4738 5050</t>
  </si>
  <si>
    <t>4731 3011</t>
  </si>
  <si>
    <t>Odinsvej 6</t>
  </si>
  <si>
    <t>frsgym@frsgym.dk</t>
  </si>
  <si>
    <t>www.frsgym.dk</t>
  </si>
  <si>
    <t>John Hvedhaven</t>
  </si>
  <si>
    <t>4231 0220</t>
  </si>
  <si>
    <t>4736 0270</t>
  </si>
  <si>
    <t>Fr.Sund Sprog</t>
  </si>
  <si>
    <t>LOF Frederikssund Sprogskolen</t>
  </si>
  <si>
    <t>Henning Juellund</t>
  </si>
  <si>
    <t>4738 3347</t>
  </si>
  <si>
    <t>Lundevej 9</t>
  </si>
  <si>
    <t>Lundevej</t>
  </si>
  <si>
    <t>Anders Scott Rohde</t>
  </si>
  <si>
    <t>4735 1230</t>
  </si>
  <si>
    <t>kaerholm@frederikssund.dk</t>
  </si>
  <si>
    <t>kaerholm.aula.dk</t>
  </si>
  <si>
    <t>4736 6700</t>
  </si>
  <si>
    <t>Inga Tvilling</t>
  </si>
  <si>
    <t>4736 6610</t>
  </si>
  <si>
    <t>4736 6300</t>
  </si>
  <si>
    <t>BKFPOST@frederikssund-kom.dk</t>
  </si>
  <si>
    <t>Torvet</t>
  </si>
  <si>
    <t>UU Frederikss</t>
  </si>
  <si>
    <t>UU Frederikssund</t>
  </si>
  <si>
    <t>Allan Bo Carlsen</t>
  </si>
  <si>
    <t>2469 3700</t>
  </si>
  <si>
    <t>Odinsvej 4D</t>
  </si>
  <si>
    <t>4D</t>
  </si>
  <si>
    <t>uu@frederikssund.dk</t>
  </si>
  <si>
    <t>www.frederikssund.dk</t>
  </si>
  <si>
    <t>CampusU10 Ung</t>
  </si>
  <si>
    <t>CampusU10, ungdomsskolen</t>
  </si>
  <si>
    <t>4738 4613</t>
  </si>
  <si>
    <t>4735 2600</t>
  </si>
  <si>
    <t>ungdomsskolen@frederikssund.dk</t>
  </si>
  <si>
    <t>campus.frederikssund.dk</t>
  </si>
  <si>
    <t>Fr.Sund VUC</t>
  </si>
  <si>
    <t>Frederikssund Voksenuddannelsescenter</t>
  </si>
  <si>
    <t>4231 4410</t>
  </si>
  <si>
    <t>Heimdalsvej 1</t>
  </si>
  <si>
    <t>Heimdalsvej</t>
  </si>
  <si>
    <t>VUC Frederikss.</t>
  </si>
  <si>
    <t>VUC Frederikssund</t>
  </si>
  <si>
    <t>4776 0600</t>
  </si>
  <si>
    <t>Heimdalsvej 1 A</t>
  </si>
  <si>
    <t>Thorstedl.K.Hsk</t>
  </si>
  <si>
    <t>4731 1443</t>
  </si>
  <si>
    <t>4731 1410</t>
  </si>
  <si>
    <t>info@kunsthojskolen.dk</t>
  </si>
  <si>
    <t>www.kunsthojskolen.dk</t>
  </si>
  <si>
    <t>AOF Vest</t>
  </si>
  <si>
    <t>U/NORD Frdss</t>
  </si>
  <si>
    <t>Frederikssund Handelsgymnasium og Teknisk Gymnasium</t>
  </si>
  <si>
    <t>4738 4287</t>
  </si>
  <si>
    <t>AMU Fr.sund</t>
  </si>
  <si>
    <t>Hans Chr. Overgaard</t>
  </si>
  <si>
    <t>4822 5300</t>
  </si>
  <si>
    <t>Elsenbakken 33-35</t>
  </si>
  <si>
    <t>Elsenbakken</t>
  </si>
  <si>
    <t>4738 3133</t>
  </si>
  <si>
    <t>4731 2032</t>
  </si>
  <si>
    <t>Fredensborg Kom</t>
  </si>
  <si>
    <t>fredensborg@fredensborg.dk</t>
  </si>
  <si>
    <t>www.fredensborg.dk</t>
  </si>
  <si>
    <t>Fredv - Enghave</t>
  </si>
  <si>
    <t>4772 5814</t>
  </si>
  <si>
    <t>4772 1566</t>
  </si>
  <si>
    <t>Skolevej 5</t>
  </si>
  <si>
    <t>frederiksvaerkskole@halsnaes.dk</t>
  </si>
  <si>
    <t>www.frederiksvaerkskole.halsnaes.dk</t>
  </si>
  <si>
    <t>Helle V. Andersen</t>
  </si>
  <si>
    <t>4212 0019</t>
  </si>
  <si>
    <t>Syrevej 4</t>
  </si>
  <si>
    <t>Syrevej</t>
  </si>
  <si>
    <t>Christina Herverskov Langhoff</t>
  </si>
  <si>
    <t>4772 3111</t>
  </si>
  <si>
    <t>4772 0965</t>
  </si>
  <si>
    <t>arresoeskole@halsnaes.dk</t>
  </si>
  <si>
    <t>Melby Skole</t>
  </si>
  <si>
    <t>Melby</t>
  </si>
  <si>
    <t>Christian Wibeck-Nilsson</t>
  </si>
  <si>
    <t>4796 1929</t>
  </si>
  <si>
    <t>4796 1919</t>
  </si>
  <si>
    <t>Melbyvej 134</t>
  </si>
  <si>
    <t>melbyskole@halsnaes.dk</t>
  </si>
  <si>
    <t>www.melbyskole.aula.dk</t>
  </si>
  <si>
    <t>Melbyvej</t>
  </si>
  <si>
    <t>4778 5628</t>
  </si>
  <si>
    <t>4778 5600</t>
  </si>
  <si>
    <t>Helsingevej 57</t>
  </si>
  <si>
    <t>Helsingevej</t>
  </si>
  <si>
    <t>Thomas Haarup Karlsen</t>
  </si>
  <si>
    <t>4776 5430</t>
  </si>
  <si>
    <t>4774 9023</t>
  </si>
  <si>
    <t>Hovedgaden 2</t>
  </si>
  <si>
    <t>oelstedskole@halsnaes.dk</t>
  </si>
  <si>
    <t>www.oelstedskole-halsnaes.aula.dk</t>
  </si>
  <si>
    <t>Hovedgaden</t>
  </si>
  <si>
    <t>Asserbohus Ksk.</t>
  </si>
  <si>
    <t>Asserbohus Kostskole</t>
  </si>
  <si>
    <t>Jakob Friis</t>
  </si>
  <si>
    <t>4234 7533</t>
  </si>
  <si>
    <t>Asserboh.Realk.</t>
  </si>
  <si>
    <t>Asserbohus Realkursus</t>
  </si>
  <si>
    <t>Magleblik Skole</t>
  </si>
  <si>
    <t>Wenche Pernille Fogsgaard</t>
  </si>
  <si>
    <t>4772 4533</t>
  </si>
  <si>
    <t>4772 3020</t>
  </si>
  <si>
    <t>Sportsvej 15</t>
  </si>
  <si>
    <t>magleblikskole@halsnaes.dk</t>
  </si>
  <si>
    <t>magleblikskole.dk</t>
  </si>
  <si>
    <t>Sportsvej</t>
  </si>
  <si>
    <t>Johnny Simonsen</t>
  </si>
  <si>
    <t>4777 0232</t>
  </si>
  <si>
    <t>4772 5210</t>
  </si>
  <si>
    <t>Strandgade 34</t>
  </si>
  <si>
    <t>post@fvgh.dk</t>
  </si>
  <si>
    <t>www.fvgh.dk</t>
  </si>
  <si>
    <t>Ass.Bohus Frsk.</t>
  </si>
  <si>
    <t>Asserbohus Friskole</t>
  </si>
  <si>
    <t>4234 5194</t>
  </si>
  <si>
    <t>Arne Schiellerup</t>
  </si>
  <si>
    <t>4777 0747</t>
  </si>
  <si>
    <t>Torvegade 10</t>
  </si>
  <si>
    <t>Torvegade</t>
  </si>
  <si>
    <t>Mette Vennegaard</t>
  </si>
  <si>
    <t>4478 4132</t>
  </si>
  <si>
    <t>meve@halsnaes.dk</t>
  </si>
  <si>
    <t>Nina Wittendorff Pedersen</t>
  </si>
  <si>
    <t>4772 3921</t>
  </si>
  <si>
    <t>4778 4800</t>
  </si>
  <si>
    <t>ungdomsskolen@halsnaes.dk</t>
  </si>
  <si>
    <t>www.ungdomsskolen.halsnaes.dk</t>
  </si>
  <si>
    <t>Lisbeth Meede</t>
  </si>
  <si>
    <t>4776 0616</t>
  </si>
  <si>
    <t>Classensgade 2</t>
  </si>
  <si>
    <t>post@vucns.dk</t>
  </si>
  <si>
    <t>www.vucns.dk</t>
  </si>
  <si>
    <t>Frederiksv.VUC</t>
  </si>
  <si>
    <t>Palle Bak Petersen</t>
  </si>
  <si>
    <t>frv.gymhf@skolekom.dk</t>
  </si>
  <si>
    <t>www.frvaerk-gym.dk</t>
  </si>
  <si>
    <t>VUC Nordvest</t>
  </si>
  <si>
    <t>vucnordvest@edu.fa.dk</t>
  </si>
  <si>
    <t>www.vucnordvest.dk</t>
  </si>
  <si>
    <t>Asserbohus Esk.</t>
  </si>
  <si>
    <t>Asserbohus Efterskole</t>
  </si>
  <si>
    <t>4774 2521</t>
  </si>
  <si>
    <t>4774 7533</t>
  </si>
  <si>
    <t>info@asserbohus.dk</t>
  </si>
  <si>
    <t>www.asserbohus.dk</t>
  </si>
  <si>
    <t>ITA Prod.</t>
  </si>
  <si>
    <t>ita-center</t>
  </si>
  <si>
    <t>Geert Hilbrands</t>
  </si>
  <si>
    <t>4777 1668</t>
  </si>
  <si>
    <t>4212 4300</t>
  </si>
  <si>
    <t>Industrimarken 2 A</t>
  </si>
  <si>
    <t>Industrimarken</t>
  </si>
  <si>
    <t>FGU NS Fredssv</t>
  </si>
  <si>
    <t>Jesper LÃ¼bbert</t>
  </si>
  <si>
    <t>4772 4300</t>
  </si>
  <si>
    <t>Industrimarken 2</t>
  </si>
  <si>
    <t>post@fgu-ns.dk</t>
  </si>
  <si>
    <t>Kirsten Bach Kristensen</t>
  </si>
  <si>
    <t>4212 2440</t>
  </si>
  <si>
    <t>4772 1011</t>
  </si>
  <si>
    <t>4772 2440</t>
  </si>
  <si>
    <t>sgs@svn.dk</t>
  </si>
  <si>
    <t>Blistrup Sk.</t>
  </si>
  <si>
    <t>Gilbjergskolen, Blistrup afdeling</t>
  </si>
  <si>
    <t>4871 6083</t>
  </si>
  <si>
    <t>4871 6433</t>
  </si>
  <si>
    <t>Gilbjergskolen@gribskov.dk</t>
  </si>
  <si>
    <t>www.gilbjergskolen.dk</t>
  </si>
  <si>
    <t>Gilleleje Sk.</t>
  </si>
  <si>
    <t>Gilleleje Skole</t>
  </si>
  <si>
    <t>4830 2633</t>
  </si>
  <si>
    <t>4830 0283</t>
  </si>
  <si>
    <t>gilleleje-skole@gribskov.dk</t>
  </si>
  <si>
    <t>Nicolai SchlÃ¼ter</t>
  </si>
  <si>
    <t>4839 2752</t>
  </si>
  <si>
    <t>4839 1515</t>
  </si>
  <si>
    <t>gribskolen@gribskov.dk</t>
  </si>
  <si>
    <t>gribskolen.aula.dk</t>
  </si>
  <si>
    <t>Gribsk Tingbakk</t>
  </si>
  <si>
    <t>Gribskolen, afdeling Tingbakken</t>
  </si>
  <si>
    <t>Nikolai SchlÃ¼ter</t>
  </si>
  <si>
    <t>4839 0196</t>
  </si>
  <si>
    <t>4839 0190</t>
  </si>
  <si>
    <t>Tingbakken 10</t>
  </si>
  <si>
    <t>Tingbakken</t>
  </si>
  <si>
    <t>Havreg.Ksk.</t>
  </si>
  <si>
    <t>Trine Pantmann, konst.</t>
  </si>
  <si>
    <t>4831 9316</t>
  </si>
  <si>
    <t>4831 8407</t>
  </si>
  <si>
    <t>Under afvikling</t>
  </si>
  <si>
    <t>info@havregaarden.dk</t>
  </si>
  <si>
    <t>www.havregaarden.dk</t>
  </si>
  <si>
    <t>Smidstrup</t>
  </si>
  <si>
    <t>Nellerupg.Sk.</t>
  </si>
  <si>
    <t>Kim Kristiansen</t>
  </si>
  <si>
    <t>4835 4194</t>
  </si>
  <si>
    <t>4830 1012</t>
  </si>
  <si>
    <t>Parkvej 101</t>
  </si>
  <si>
    <t>gillelejeskole@ggk.dk</t>
  </si>
  <si>
    <t>Nina Skydsgaard</t>
  </si>
  <si>
    <t>4839 3156</t>
  </si>
  <si>
    <t>4848 4045</t>
  </si>
  <si>
    <t>Bygaden 12</t>
  </si>
  <si>
    <t>leder@spskole.dk</t>
  </si>
  <si>
    <t>www.spskole.dk</t>
  </si>
  <si>
    <t>Alme Skole</t>
  </si>
  <si>
    <t>4831 8596</t>
  </si>
  <si>
    <t>Almevej 51</t>
  </si>
  <si>
    <t>almeskole.213008@almeskole.dk</t>
  </si>
  <si>
    <t>www.almeskole.dk</t>
  </si>
  <si>
    <t>Almevej</t>
  </si>
  <si>
    <t>Flemming Steen Nielsen</t>
  </si>
  <si>
    <t>4229 0777</t>
  </si>
  <si>
    <t>Esrum Kostskole</t>
  </si>
  <si>
    <t>Lotte Gjerulfsen -konst.</t>
  </si>
  <si>
    <t>4839 0957</t>
  </si>
  <si>
    <t>4839 0950</t>
  </si>
  <si>
    <t>Esrum Hovedgade 18</t>
  </si>
  <si>
    <t>kontor@esrumkostskole.dk</t>
  </si>
  <si>
    <t>www.esrumkostskole.dk</t>
  </si>
  <si>
    <t>Esrum Hovedgade</t>
  </si>
  <si>
    <t>Munkerup BarnSk</t>
  </si>
  <si>
    <t>Munkerup Observations- og Behandlingshjem</t>
  </si>
  <si>
    <t>Ivar Bruun</t>
  </si>
  <si>
    <t>4971 7416</t>
  </si>
  <si>
    <t>4971 9068</t>
  </si>
  <si>
    <t>Munkerup Strandvej 57</t>
  </si>
  <si>
    <t>kontakt@munkerupobs.dk</t>
  </si>
  <si>
    <t>www.munkerupobs.dk</t>
  </si>
  <si>
    <t>Munkerup Strandvej</t>
  </si>
  <si>
    <t>Nordkyst.c.p.sk</t>
  </si>
  <si>
    <t>Nordkystens Centrale privatskole</t>
  </si>
  <si>
    <t>Michael Ford</t>
  </si>
  <si>
    <t>4839 3100</t>
  </si>
  <si>
    <t>Holtvej 2</t>
  </si>
  <si>
    <t>ncp_ncp@mail.tele.dk</t>
  </si>
  <si>
    <t>www.ncp.dk</t>
  </si>
  <si>
    <t>Holtvej</t>
  </si>
  <si>
    <t>Gert Knutsson</t>
  </si>
  <si>
    <t>4831 8896</t>
  </si>
  <si>
    <t>4831 8897</t>
  </si>
  <si>
    <t>skolen@krageredegaard.dk</t>
  </si>
  <si>
    <t>www.krageredegaard.dk</t>
  </si>
  <si>
    <t>Musketersk.</t>
  </si>
  <si>
    <t>2148 8068</t>
  </si>
  <si>
    <t>Carlsbergvej 34</t>
  </si>
  <si>
    <t>info@musketerskolen.dk</t>
  </si>
  <si>
    <t>www.musketerskolen.dk</t>
  </si>
  <si>
    <t>Gilleleje sk.</t>
  </si>
  <si>
    <t>Gilbjergskolen, Gilleleje afdeling</t>
  </si>
  <si>
    <t>Marina Kaiser</t>
  </si>
  <si>
    <t>4830 3023</t>
  </si>
  <si>
    <t>Breddam 4</t>
  </si>
  <si>
    <t>gh-breddam@live.dk</t>
  </si>
  <si>
    <t>Breddam</t>
  </si>
  <si>
    <t>4838 8437</t>
  </si>
  <si>
    <t>4838 8300</t>
  </si>
  <si>
    <t>bbr@ggk.dk</t>
  </si>
  <si>
    <t>www.ggk.dk</t>
  </si>
  <si>
    <t>4830 2619</t>
  </si>
  <si>
    <t>4830 1562</t>
  </si>
  <si>
    <t>ung@ggk.dk</t>
  </si>
  <si>
    <t>Helsinge</t>
  </si>
  <si>
    <t>4879 3687</t>
  </si>
  <si>
    <t>7249 7803</t>
  </si>
  <si>
    <t>Thorsmosevej 18</t>
  </si>
  <si>
    <t>bjoernehoejskolen@gribskov.dk</t>
  </si>
  <si>
    <t>www.bjoernehoej.dk</t>
  </si>
  <si>
    <t>Thorsmosevej</t>
  </si>
  <si>
    <t>Helsinge Sk.</t>
  </si>
  <si>
    <t>Helsinge Skole</t>
  </si>
  <si>
    <t>Birgitte Boas</t>
  </si>
  <si>
    <t>4877 7444</t>
  </si>
  <si>
    <t>4877 7440</t>
  </si>
  <si>
    <t>Skolegade 43 F</t>
  </si>
  <si>
    <t>helsinge-skole@gribskov.dk</t>
  </si>
  <si>
    <t>www.helsingeskole.dk</t>
  </si>
  <si>
    <t>Skolegade</t>
  </si>
  <si>
    <t>Ib Rasmussen</t>
  </si>
  <si>
    <t>4879 5489</t>
  </si>
  <si>
    <t>Tinghusevej</t>
  </si>
  <si>
    <t>Marianne Manicus Hansen</t>
  </si>
  <si>
    <t>4872 7060</t>
  </si>
  <si>
    <t>7249 9225</t>
  </si>
  <si>
    <t>ramloese-skole@gribskov.dk</t>
  </si>
  <si>
    <t>www.ramloeseskoleogboernehus.aula.dk</t>
  </si>
  <si>
    <t>Tisvilde afd</t>
  </si>
  <si>
    <t>Tisvildeleje</t>
  </si>
  <si>
    <t>Sankt Helene Skole, Tisvilde afdeling</t>
  </si>
  <si>
    <t>Lars Jacob Rasmussen</t>
  </si>
  <si>
    <t>4870 7525</t>
  </si>
  <si>
    <t>7249 9370</t>
  </si>
  <si>
    <t>Tisvilde Bygade 37</t>
  </si>
  <si>
    <t>sanktheleneskole@gribskov.dk</t>
  </si>
  <si>
    <t>www.sanktheleneskole.aula.dk</t>
  </si>
  <si>
    <t>Tisvilde Bygade</t>
  </si>
  <si>
    <t>Vejby afd</t>
  </si>
  <si>
    <t>Vejby</t>
  </si>
  <si>
    <t>Sankt Helene Skole, Vejby afdeling</t>
  </si>
  <si>
    <t>4870 6394</t>
  </si>
  <si>
    <t>Helsinge Realsk</t>
  </si>
  <si>
    <t>Helsinge Realskole</t>
  </si>
  <si>
    <t>4879 4163</t>
  </si>
  <si>
    <t>4879 4153</t>
  </si>
  <si>
    <t>Nygade 28</t>
  </si>
  <si>
    <t>kontor@helsinge-realskole.dk</t>
  </si>
  <si>
    <t>www.helsinge-realskole.dk</t>
  </si>
  <si>
    <t>Nygade</t>
  </si>
  <si>
    <t>Gribskov Lille.</t>
  </si>
  <si>
    <t>Gribskov Lilleskole</t>
  </si>
  <si>
    <t>Kristian Falentin Rasmussen</t>
  </si>
  <si>
    <t>4879 5342</t>
  </si>
  <si>
    <t>4879 5343</t>
  </si>
  <si>
    <t>gs@gribskovlilleskole.dk</t>
  </si>
  <si>
    <t>www.gribskov-skole.dk</t>
  </si>
  <si>
    <t>Toftesk.</t>
  </si>
  <si>
    <t>Tofteskolen</t>
  </si>
  <si>
    <t>Henrik Harder</t>
  </si>
  <si>
    <t>4879 9029</t>
  </si>
  <si>
    <t>4876 2450</t>
  </si>
  <si>
    <t>tofteskolen@gribskov.dk</t>
  </si>
  <si>
    <t>www.tofteskolen.dk</t>
  </si>
  <si>
    <t>Gribskov Gym.</t>
  </si>
  <si>
    <t>Gribskov Gymnasium</t>
  </si>
  <si>
    <t>4879 8407</t>
  </si>
  <si>
    <t>4879 8410</t>
  </si>
  <si>
    <t>post@gribskovgymnasium.dk</t>
  </si>
  <si>
    <t>www.gribskovgymnasium.dk</t>
  </si>
  <si>
    <t>Nordsj.Ll.Sk.</t>
  </si>
  <si>
    <t>Einer Hahne Nielsen</t>
  </si>
  <si>
    <t>4879 8438</t>
  </si>
  <si>
    <t>Skovvej 25 A</t>
  </si>
  <si>
    <t>Susanne Snej</t>
  </si>
  <si>
    <t>4877 7466</t>
  </si>
  <si>
    <t>7249 6000</t>
  </si>
  <si>
    <t>boern-unge@gribskov.dk</t>
  </si>
  <si>
    <t>www.gribskov.dk</t>
  </si>
  <si>
    <t>Gribskov ung.</t>
  </si>
  <si>
    <t>Gribskov Ungdomsskole</t>
  </si>
  <si>
    <t>Mikael Lieberkind</t>
  </si>
  <si>
    <t>4879 5908</t>
  </si>
  <si>
    <t>7249 9999</t>
  </si>
  <si>
    <t>ungdomcenter@gribskov.dk</t>
  </si>
  <si>
    <t>www.gribskov-ungdomsskole.dk</t>
  </si>
  <si>
    <t>Kanutskivej</t>
  </si>
  <si>
    <t>Helsinge VUC</t>
  </si>
  <si>
    <t>Helsinge Voksenuddannelsescenter</t>
  </si>
  <si>
    <t>4879 8310</t>
  </si>
  <si>
    <t>VUC Helsinge</t>
  </si>
  <si>
    <t>Morten Bech</t>
  </si>
  <si>
    <t>4839 4202</t>
  </si>
  <si>
    <t>4839 1911</t>
  </si>
  <si>
    <t>Aggebovej 34</t>
  </si>
  <si>
    <t xml:space="preserve">IF </t>
  </si>
  <si>
    <t>ne@ne.dk</t>
  </si>
  <si>
    <t>www.ne.dk</t>
  </si>
  <si>
    <t>Aggebovej</t>
  </si>
  <si>
    <t>Gribskov Eftsk</t>
  </si>
  <si>
    <t>Gribskov Efterskole</t>
  </si>
  <si>
    <t>4870 5383</t>
  </si>
  <si>
    <t>4870 5414</t>
  </si>
  <si>
    <t>Stokkebrovej 33</t>
  </si>
  <si>
    <t>gribskov@gribskovefterskole.dk</t>
  </si>
  <si>
    <t>www.gribskovefterskole.dk</t>
  </si>
  <si>
    <t>Stokkebrovej</t>
  </si>
  <si>
    <t>Godhavn skole</t>
  </si>
  <si>
    <t>Fonden Godhavn</t>
  </si>
  <si>
    <t>Jens Frederiksen</t>
  </si>
  <si>
    <t>4230 7780</t>
  </si>
  <si>
    <t>4870 7008</t>
  </si>
  <si>
    <t>Godhavnsvej 1</t>
  </si>
  <si>
    <t>godhavn@godhavn.dk</t>
  </si>
  <si>
    <t>www.godhavn.dk</t>
  </si>
  <si>
    <t>Godhavnsvej</t>
  </si>
  <si>
    <t>Sk.Hj.Unnerupgd</t>
  </si>
  <si>
    <t>Kaj Hyldal</t>
  </si>
  <si>
    <t>4230 6024</t>
  </si>
  <si>
    <t>Stokkebrovej 31-33</t>
  </si>
  <si>
    <t>4928 2259</t>
  </si>
  <si>
    <t>4928 2828</t>
  </si>
  <si>
    <t>mail@helsingor.dk</t>
  </si>
  <si>
    <t>www.helsingorkommune.dk</t>
  </si>
  <si>
    <t>Stengade</t>
  </si>
  <si>
    <t>Thomas Steffin</t>
  </si>
  <si>
    <t>4928 1220</t>
  </si>
  <si>
    <t>Stokholmsvej 10</t>
  </si>
  <si>
    <t>espergaerdeskole@helsingor.dk</t>
  </si>
  <si>
    <t>www.espergaerdeskole.dk</t>
  </si>
  <si>
    <t>Stokholmsvej</t>
  </si>
  <si>
    <t>Thomas Horn</t>
  </si>
  <si>
    <t>4970 9411</t>
  </si>
  <si>
    <t>4928 1860</t>
  </si>
  <si>
    <t>hellebaekskolen@helsingor.dk</t>
  </si>
  <si>
    <t>www.hellebaekskolen.helsingor.dk</t>
  </si>
  <si>
    <t>Simon Svenstrup</t>
  </si>
  <si>
    <t>4970 1798</t>
  </si>
  <si>
    <t>4928 1680</t>
  </si>
  <si>
    <t>hornbaekskole@helsingor.dk</t>
  </si>
  <si>
    <t>www.hornbaek-skole.aula.dk</t>
  </si>
  <si>
    <t>4928 1675</t>
  </si>
  <si>
    <t>4928 1660</t>
  </si>
  <si>
    <t>Rugmarken 1a</t>
  </si>
  <si>
    <t>Rugmarken</t>
  </si>
  <si>
    <t>Diana Lundholm</t>
  </si>
  <si>
    <t>4929 9027</t>
  </si>
  <si>
    <t>4928 1730</t>
  </si>
  <si>
    <t>dlu37@helsingor.dk</t>
  </si>
  <si>
    <t>www.nygaardskole.helsingor.dk</t>
  </si>
  <si>
    <t>Sk.i Lundeg.</t>
  </si>
  <si>
    <t>Skolen i Lundegade</t>
  </si>
  <si>
    <t>Bendt Gudmander</t>
  </si>
  <si>
    <t>4921 0508</t>
  </si>
  <si>
    <t>Lundegade</t>
  </si>
  <si>
    <t>Sk.i Marienl.A.</t>
  </si>
  <si>
    <t>Skolen i Marienlyst Alle</t>
  </si>
  <si>
    <t>John Gerder</t>
  </si>
  <si>
    <t>4921 0385</t>
  </si>
  <si>
    <t>Marienlyst Alle</t>
  </si>
  <si>
    <t>Marienlyst</t>
  </si>
  <si>
    <t>Skolen Gurrevej</t>
  </si>
  <si>
    <t>Skolen ved Gurrevej</t>
  </si>
  <si>
    <t>Anders Pilgaard</t>
  </si>
  <si>
    <t>4928 2815</t>
  </si>
  <si>
    <t>4928 2800</t>
  </si>
  <si>
    <t>Gefionsvej 93</t>
  </si>
  <si>
    <t>gu@helsingor.dk</t>
  </si>
  <si>
    <t>wwww.helsingorskole.dk</t>
  </si>
  <si>
    <t>Gefionsvej</t>
  </si>
  <si>
    <t>Skolen Kongevej</t>
  </si>
  <si>
    <t>Skolen ved Kongevej</t>
  </si>
  <si>
    <t>Jacob Heising</t>
  </si>
  <si>
    <t>4926 5254</t>
  </si>
  <si>
    <t>4928 3280</t>
  </si>
  <si>
    <t>KO@helsingor.dk</t>
  </si>
  <si>
    <t>www.helsingorskole.dk</t>
  </si>
  <si>
    <t>Rasmus Hakmann</t>
  </si>
  <si>
    <t>4928 1950</t>
  </si>
  <si>
    <t>4928 3500</t>
  </si>
  <si>
    <t>snekkerstenskole@helsingor.dk</t>
  </si>
  <si>
    <t>www.skolerne-i-snekkersten.dk</t>
  </si>
  <si>
    <t>Snekkersten Sk.</t>
  </si>
  <si>
    <t>Snekkersten</t>
  </si>
  <si>
    <t>Snekkersten Skole</t>
  </si>
  <si>
    <t>Karin Hilmand</t>
  </si>
  <si>
    <t>4926 6169</t>
  </si>
  <si>
    <t>4928 1190</t>
  </si>
  <si>
    <t>Klostermosevej 9</t>
  </si>
  <si>
    <t>khi37@helsingor.dk</t>
  </si>
  <si>
    <t>www.helsingor.dk/snekkerstenskole</t>
  </si>
  <si>
    <t>Klostermosevej</t>
  </si>
  <si>
    <t>Atija Brackovic</t>
  </si>
  <si>
    <t>4928 4139</t>
  </si>
  <si>
    <t>4928 4140</t>
  </si>
  <si>
    <t>tikobskole@helsingor.dk</t>
  </si>
  <si>
    <t>www.tikob-skole.helsingor.dk</t>
  </si>
  <si>
    <t>Tibberupskolen</t>
  </si>
  <si>
    <t>4928 3560</t>
  </si>
  <si>
    <t>4928 3550</t>
  </si>
  <si>
    <t>Nordvestskolen</t>
  </si>
  <si>
    <t>4928 1551</t>
  </si>
  <si>
    <t>4928 1550</t>
  </si>
  <si>
    <t>Blichersvej 121</t>
  </si>
  <si>
    <t>nv@helsingor.dk</t>
  </si>
  <si>
    <t>Blichersvej</t>
  </si>
  <si>
    <t>D.Kgl.Opfostr.H</t>
  </si>
  <si>
    <t>Det Kgl Opfostringshus</t>
  </si>
  <si>
    <t>4970 9449</t>
  </si>
  <si>
    <t>4970 9051</t>
  </si>
  <si>
    <t>Ndr. Strandvej 129</t>
  </si>
  <si>
    <t>dko@dko.kk.dk</t>
  </si>
  <si>
    <t>Nordre Strandvej</t>
  </si>
  <si>
    <t>Peter Jannerup</t>
  </si>
  <si>
    <t>4926 0249</t>
  </si>
  <si>
    <t>4921 0203</t>
  </si>
  <si>
    <t>Fredericiavej 1</t>
  </si>
  <si>
    <t>kontor@lilleskolen.dk</t>
  </si>
  <si>
    <t>www.lilleskolen.dk</t>
  </si>
  <si>
    <t>Fredericiavej</t>
  </si>
  <si>
    <t>4913 5723</t>
  </si>
  <si>
    <t>4913 4222</t>
  </si>
  <si>
    <t>Gymnasievej 2</t>
  </si>
  <si>
    <t>eg@eg-gym.dk</t>
  </si>
  <si>
    <t>www.eg-gym.dk</t>
  </si>
  <si>
    <t>Tue Bach Andersen</t>
  </si>
  <si>
    <t>4928 3524</t>
  </si>
  <si>
    <t>Smakkevej 2</t>
  </si>
  <si>
    <t>skolerne-i-snekkersten@helsingor.dk</t>
  </si>
  <si>
    <t>Smakkevej</t>
  </si>
  <si>
    <t>4922 4204</t>
  </si>
  <si>
    <t>4922 4100</t>
  </si>
  <si>
    <t>Borgm.P.Christensens Vej 3</t>
  </si>
  <si>
    <t>akn@adm.hels-gym.dk</t>
  </si>
  <si>
    <t>hels-gym.dk</t>
  </si>
  <si>
    <t>Borgm.P.Christensens Vej</t>
  </si>
  <si>
    <t>R.Steinersk.Ns.</t>
  </si>
  <si>
    <t>4913 8617</t>
  </si>
  <si>
    <t>4913 9687</t>
  </si>
  <si>
    <t>kontor@steinerskolen-kvistgaard.dk</t>
  </si>
  <si>
    <t>www.steinerskolen-kvistgaard.dk</t>
  </si>
  <si>
    <t>Grydemoseskolen</t>
  </si>
  <si>
    <t>Morten Sylvest</t>
  </si>
  <si>
    <t>4928 1760</t>
  </si>
  <si>
    <t>4928 2860</t>
  </si>
  <si>
    <t>Grydemosevej 2</t>
  </si>
  <si>
    <t>Grydemosevej</t>
  </si>
  <si>
    <t>L-klasserne</t>
  </si>
  <si>
    <t>Mette Rovang Johannsen</t>
  </si>
  <si>
    <t>4928 1057</t>
  </si>
  <si>
    <t>4928 1051</t>
  </si>
  <si>
    <t>Smakkevej 3A</t>
  </si>
  <si>
    <t>Snekkerstenskole@helsingor.dk</t>
  </si>
  <si>
    <t>bymidten skole</t>
  </si>
  <si>
    <t>Skolen i Bymidten</t>
  </si>
  <si>
    <t>4928 1890</t>
  </si>
  <si>
    <t>4928 1880</t>
  </si>
  <si>
    <t>byskolen@helsingor.dk</t>
  </si>
  <si>
    <t>Jens Per Nielsen</t>
  </si>
  <si>
    <t>4223 3003</t>
  </si>
  <si>
    <t>Gymnasievej 2, Postboks 100</t>
  </si>
  <si>
    <t>Mette Bryndum</t>
  </si>
  <si>
    <t>4970 8891</t>
  </si>
  <si>
    <t>4970 8636</t>
  </si>
  <si>
    <t>Nordre Strandvej 95</t>
  </si>
  <si>
    <t>friskolen@hellebaek.dk</t>
  </si>
  <si>
    <t>www.hellebaek.dk</t>
  </si>
  <si>
    <t>Al-Irchad Sk.</t>
  </si>
  <si>
    <t>Al-Irchad Skolen</t>
  </si>
  <si>
    <t>Khalil Mohamad</t>
  </si>
  <si>
    <t>4926 6190</t>
  </si>
  <si>
    <t>4922 6100</t>
  </si>
  <si>
    <t>Fredericiavej 63</t>
  </si>
  <si>
    <t>irchad@post6.tele.dk</t>
  </si>
  <si>
    <t>www.irchad-skolen.dk</t>
  </si>
  <si>
    <t>Sprogskolen Montebello</t>
  </si>
  <si>
    <t>Jane Kabel</t>
  </si>
  <si>
    <t>4926 2201</t>
  </si>
  <si>
    <t>4926 2225</t>
  </si>
  <si>
    <t>Gurrevej 90</t>
  </si>
  <si>
    <t>Gurrevej</t>
  </si>
  <si>
    <t>Kronborg Ll.sk.</t>
  </si>
  <si>
    <t>Kronborg Lilleskole</t>
  </si>
  <si>
    <t>Gitte Slejborg Nielsen</t>
  </si>
  <si>
    <t>4920 2506</t>
  </si>
  <si>
    <t>4920 2546</t>
  </si>
  <si>
    <t>Rasmus Knudsensvej 50</t>
  </si>
  <si>
    <t>www.kronborglilleskole.dk</t>
  </si>
  <si>
    <t>Rasmus Knudsens Vej</t>
  </si>
  <si>
    <t>10.Klasse Helsg</t>
  </si>
  <si>
    <t>Helle Josefsen</t>
  </si>
  <si>
    <t>4928 1030</t>
  </si>
  <si>
    <t>4928 1020</t>
  </si>
  <si>
    <t>Rasmus Knudsens Vej 50-52</t>
  </si>
  <si>
    <t>us@helsingor.dk</t>
  </si>
  <si>
    <t>10ungdomsskolen.com</t>
  </si>
  <si>
    <t>Lars Peter Pendrup</t>
  </si>
  <si>
    <t>mette@hellebaek.dk</t>
  </si>
  <si>
    <t>www.die-helsingoer.dk</t>
  </si>
  <si>
    <t>Tryggvi Kaldan</t>
  </si>
  <si>
    <t>4928 1262</t>
  </si>
  <si>
    <t>4928 1260</t>
  </si>
  <si>
    <t>Esrumvej 190</t>
  </si>
  <si>
    <t>csh37@helsingor.dk</t>
  </si>
  <si>
    <t>www.bregnehoj-skole.helsingor.dk</t>
  </si>
  <si>
    <t>Esrumvej</t>
  </si>
  <si>
    <t>Apperupsk.</t>
  </si>
  <si>
    <t>Apperupskolen</t>
  </si>
  <si>
    <t>Eva Ohlsen</t>
  </si>
  <si>
    <t>4928 3421</t>
  </si>
  <si>
    <t>Falkenbergvej 40</t>
  </si>
  <si>
    <t>eoh37@helsingor.dk</t>
  </si>
  <si>
    <t>www.apperupskolen.helsingor.dk</t>
  </si>
  <si>
    <t>Falkenbergvej</t>
  </si>
  <si>
    <t>KiH</t>
  </si>
  <si>
    <t>Nordre Strandvej 129</t>
  </si>
  <si>
    <t>mail@kih.kk.dk</t>
  </si>
  <si>
    <t>www.kih.kk.dk</t>
  </si>
  <si>
    <t>DOF</t>
  </si>
  <si>
    <t>Poul Erik Kandrup</t>
  </si>
  <si>
    <t>4921 2525</t>
  </si>
  <si>
    <t>kontoret@helsingor-aftenskole.dk</t>
  </si>
  <si>
    <t>www.helsingor-aftenskole.dk</t>
  </si>
  <si>
    <t>Allegade</t>
  </si>
  <si>
    <t>dagtilbud skole</t>
  </si>
  <si>
    <t>Center for Dagtilbud og Skoler</t>
  </si>
  <si>
    <t>Birgitte Wittendorff</t>
  </si>
  <si>
    <t>4928 2736</t>
  </si>
  <si>
    <t>4928 3371</t>
  </si>
  <si>
    <t>Birkedalsvej 27</t>
  </si>
  <si>
    <t>ds@helsingor.dk</t>
  </si>
  <si>
    <t>Birkedalsvej</t>
  </si>
  <si>
    <t>Peter Arhnung</t>
  </si>
  <si>
    <t>4928 1045</t>
  </si>
  <si>
    <t>uu@uuoresund.dk</t>
  </si>
  <si>
    <t>www.uuoresund.dk</t>
  </si>
  <si>
    <t>Jens Christy</t>
  </si>
  <si>
    <t>4928 1040</t>
  </si>
  <si>
    <t>PUC</t>
  </si>
  <si>
    <t>4928 3373</t>
  </si>
  <si>
    <t>4928 3310</t>
  </si>
  <si>
    <t>bre33@helsingor.dk</t>
  </si>
  <si>
    <t>www.puc.helsingor.dk</t>
  </si>
  <si>
    <t>4928 1140</t>
  </si>
  <si>
    <t>4928 1130</t>
  </si>
  <si>
    <t>Rasmus Knudsens Vej 52</t>
  </si>
  <si>
    <t>www.ungdomsskolen.com</t>
  </si>
  <si>
    <t>Espergd.Ungdsk.</t>
  </si>
  <si>
    <t>4928 2661</t>
  </si>
  <si>
    <t>4928 2666</t>
  </si>
  <si>
    <t>Rugmarken 1</t>
  </si>
  <si>
    <t>hjo37@helsingor.dk</t>
  </si>
  <si>
    <t>www.e-u.dk</t>
  </si>
  <si>
    <t>Nordkyst Usk.</t>
  </si>
  <si>
    <t>Nordkystens Ungdomsskole</t>
  </si>
  <si>
    <t>Jens Lassen</t>
  </si>
  <si>
    <t>4928 1912</t>
  </si>
  <si>
    <t>4928 1911</t>
  </si>
  <si>
    <t>Sauntevej 4</t>
  </si>
  <si>
    <t>spe37@helsingor.dk</t>
  </si>
  <si>
    <t>www.nusk.dk</t>
  </si>
  <si>
    <t>Sauntevej</t>
  </si>
  <si>
    <t>HF/VUC Helsing</t>
  </si>
  <si>
    <t>Niels Erik Holm</t>
  </si>
  <si>
    <t>4926 4151</t>
  </si>
  <si>
    <t>4926 4100</t>
  </si>
  <si>
    <t>Esperg.HF.Enk.F</t>
  </si>
  <si>
    <t>eg-gym@edu.fa.dk</t>
  </si>
  <si>
    <t>4975 2104</t>
  </si>
  <si>
    <t>7255 2000</t>
  </si>
  <si>
    <t>Esrumvej 367</t>
  </si>
  <si>
    <t>horseroed.faengsel@kriminalforsorgen.dk</t>
  </si>
  <si>
    <t>Eft Lindenborg</t>
  </si>
  <si>
    <t>Roskilde</t>
  </si>
  <si>
    <t>Efterskolen Lindenborg</t>
  </si>
  <si>
    <t>Anders Lausten Ohlsen</t>
  </si>
  <si>
    <t>4913 5167</t>
  </si>
  <si>
    <t>4912 1040</t>
  </si>
  <si>
    <t>Borrevejlevej 26 Lejre</t>
  </si>
  <si>
    <t>Lejre Kommune</t>
  </si>
  <si>
    <t>kontoret@efterskolen.dk</t>
  </si>
  <si>
    <t>www.efterskolen.dk</t>
  </si>
  <si>
    <t>Borrevejlevej</t>
  </si>
  <si>
    <t>Lejre</t>
  </si>
  <si>
    <t>D.Intnatio.Hsk.</t>
  </si>
  <si>
    <t>4921 2128</t>
  </si>
  <si>
    <t>4921 3361</t>
  </si>
  <si>
    <t>ipc@ipc.dk</t>
  </si>
  <si>
    <t>www.ipc.dk</t>
  </si>
  <si>
    <t>Montebello Alle</t>
  </si>
  <si>
    <t>LO-Sk.</t>
  </si>
  <si>
    <t>LO-Skolen</t>
  </si>
  <si>
    <t>4921 6566</t>
  </si>
  <si>
    <t>4928 0900</t>
  </si>
  <si>
    <t>loskolen@loskolen.dk</t>
  </si>
  <si>
    <t>www.loskolen.dk</t>
  </si>
  <si>
    <t>Hsk.Solhavegd.</t>
  </si>
  <si>
    <t>Carsten Andersen</t>
  </si>
  <si>
    <t>4223 2285</t>
  </si>
  <si>
    <t>Strandvejen 388 A</t>
  </si>
  <si>
    <t>Int.Esk.Hels.</t>
  </si>
  <si>
    <t>4970 7125</t>
  </si>
  <si>
    <t>Satz Prod. Sk.</t>
  </si>
  <si>
    <t>Satz Produktionsskole</t>
  </si>
  <si>
    <t>4926 6468</t>
  </si>
  <si>
    <t>Fabriksvej 20</t>
  </si>
  <si>
    <t>Fabriksvej</t>
  </si>
  <si>
    <t>Sundet prodsk.</t>
  </si>
  <si>
    <t>Produktionsskolen Sundet</t>
  </si>
  <si>
    <t>Christian Saggau</t>
  </si>
  <si>
    <t>4925 5150</t>
  </si>
  <si>
    <t>post@ps-sundet.dk</t>
  </si>
  <si>
    <t>www.ps-sundet.dk</t>
  </si>
  <si>
    <t>Bent Erik Rosenkilde</t>
  </si>
  <si>
    <t>4926 6686</t>
  </si>
  <si>
    <t>4926 6122</t>
  </si>
  <si>
    <t>4926 0299</t>
  </si>
  <si>
    <t>4926 0288</t>
  </si>
  <si>
    <t>Stengade 57A, 2.</t>
  </si>
  <si>
    <t>57A</t>
  </si>
  <si>
    <t>info@lofkurser.dk</t>
  </si>
  <si>
    <t>www.loforesund.dk</t>
  </si>
  <si>
    <t>Erhvervsskolen Hamlet</t>
  </si>
  <si>
    <t>Finn Nielsen</t>
  </si>
  <si>
    <t>4925 5556</t>
  </si>
  <si>
    <t>4925 5555</t>
  </si>
  <si>
    <t>Sdr. Strandvej 10</t>
  </si>
  <si>
    <t>info@esh.dk</t>
  </si>
  <si>
    <t>Alfred Hansen</t>
  </si>
  <si>
    <t>4222 5080</t>
  </si>
  <si>
    <t>4222 2410</t>
  </si>
  <si>
    <t>Fredericiavej 63 (Postboks 430)</t>
  </si>
  <si>
    <t>Helsing.Maskisk</t>
  </si>
  <si>
    <t>4921 0309</t>
  </si>
  <si>
    <t>Institut for Anvendt Skibs- og Maskinteknik DTU</t>
  </si>
  <si>
    <t>Gert Christoffersen</t>
  </si>
  <si>
    <t>4921 3324</t>
  </si>
  <si>
    <t>4921 6622</t>
  </si>
  <si>
    <t>Rasmus Knudsens Vej 50</t>
  </si>
  <si>
    <t>Mogens Hansen</t>
  </si>
  <si>
    <t>4925 2424</t>
  </si>
  <si>
    <t>Fabriksvej 27</t>
  </si>
  <si>
    <t>Hels.V.Specarb.</t>
  </si>
  <si>
    <t>U/NORD Helsngr</t>
  </si>
  <si>
    <t>4824 1815</t>
  </si>
  <si>
    <t>Rasmus Knudsens Vej 9</t>
  </si>
  <si>
    <t>Hamlet Sdr.Str.</t>
  </si>
  <si>
    <t>www.esh.dk</t>
  </si>
  <si>
    <t>Nyrup Sk.</t>
  </si>
  <si>
    <t>Nyrup Skole</t>
  </si>
  <si>
    <t>Erik Petersen</t>
  </si>
  <si>
    <t>4223 9206</t>
  </si>
  <si>
    <t>Kongevejen 280</t>
  </si>
  <si>
    <t>4210 9051</t>
  </si>
  <si>
    <t>Ndr Strandvej 129</t>
  </si>
  <si>
    <t>4820 2020</t>
  </si>
  <si>
    <t>hillerod@hillerod.dk</t>
  </si>
  <si>
    <t>www.hillerod.dk</t>
  </si>
  <si>
    <t>Trollesmindealle</t>
  </si>
  <si>
    <t>Elsebeth Riemann</t>
  </si>
  <si>
    <t>4828 6937</t>
  </si>
  <si>
    <t>7232 7180</t>
  </si>
  <si>
    <t>Baunevej 8</t>
  </si>
  <si>
    <t>alsonderupskole@hillerod.dk</t>
  </si>
  <si>
    <t>www.alsonderupskole.dk</t>
  </si>
  <si>
    <t>Baunevej</t>
  </si>
  <si>
    <t>Frdrborg Bysk</t>
  </si>
  <si>
    <t>Frederiksborg Byskole</t>
  </si>
  <si>
    <t>4824 0237</t>
  </si>
  <si>
    <t>7232 7800</t>
  </si>
  <si>
    <t>Carlsbergvej 13</t>
  </si>
  <si>
    <t>byskolen@hillerod.dk</t>
  </si>
  <si>
    <t>www.frederiksborgbyskole.aula.dk</t>
  </si>
  <si>
    <t>Muriel Nielsen</t>
  </si>
  <si>
    <t>4820 3065</t>
  </si>
  <si>
    <t>7232 7700</t>
  </si>
  <si>
    <t>hilleroedsholmskolen@hillerod.dk</t>
  </si>
  <si>
    <t>www.hillerodsholm.skoleintra.dk</t>
  </si>
  <si>
    <t>Anja Kjeldergaard Athar</t>
  </si>
  <si>
    <t>4822 2635</t>
  </si>
  <si>
    <t>4822 2620</t>
  </si>
  <si>
    <t>Jespervej 146</t>
  </si>
  <si>
    <t>gronnevangskole@hillerod.dk</t>
  </si>
  <si>
    <t>www.gronnevangskole.dk</t>
  </si>
  <si>
    <t>Jespervej</t>
  </si>
  <si>
    <t>Jon Jensen</t>
  </si>
  <si>
    <t>4820 0689</t>
  </si>
  <si>
    <t>4826 6593</t>
  </si>
  <si>
    <t>brodeskovskole@hillerod.dk</t>
  </si>
  <si>
    <t>www.brodeskovskole.dk</t>
  </si>
  <si>
    <t>4824 1470</t>
  </si>
  <si>
    <t>7232 7230</t>
  </si>
  <si>
    <t>aalholmskolen@hillerod.dk</t>
  </si>
  <si>
    <t>www.aalholmskolen.dk</t>
  </si>
  <si>
    <t>Trollesminde Sk</t>
  </si>
  <si>
    <t>Trollesmindeskolen</t>
  </si>
  <si>
    <t>4226 5615</t>
  </si>
  <si>
    <t>7232 7130</t>
  </si>
  <si>
    <t>Rikke Holsteen</t>
  </si>
  <si>
    <t>4824 9729</t>
  </si>
  <si>
    <t>4826 6586</t>
  </si>
  <si>
    <t>kontoret@hillerod-lilleskole.dk</t>
  </si>
  <si>
    <t>www.hillerod-lilleskole.dk</t>
  </si>
  <si>
    <t>Henrik MÃ¼noz Christensen</t>
  </si>
  <si>
    <t>4824 1056</t>
  </si>
  <si>
    <t>4826 1005</t>
  </si>
  <si>
    <t>Milnersvej 1</t>
  </si>
  <si>
    <t>mms@mms.dk</t>
  </si>
  <si>
    <t>www.mms.dk</t>
  </si>
  <si>
    <t>Thomas Kofod Pedersen</t>
  </si>
  <si>
    <t>4825 2482</t>
  </si>
  <si>
    <t>4826 7475</t>
  </si>
  <si>
    <t>Ansgarvej 10</t>
  </si>
  <si>
    <t>kontor@johsskolen.dk</t>
  </si>
  <si>
    <t>www.johsskolen.dk</t>
  </si>
  <si>
    <t>Ansgarvej</t>
  </si>
  <si>
    <t>Fr.Borg Gym.</t>
  </si>
  <si>
    <t>Frederiksborg Gymnasium og HF</t>
  </si>
  <si>
    <t>4824 0711</t>
  </si>
  <si>
    <t>4820 1040</t>
  </si>
  <si>
    <t>Carlsbergvej 15</t>
  </si>
  <si>
    <t>post@fgc4.dk</t>
  </si>
  <si>
    <t>www.fgc4.dk</t>
  </si>
  <si>
    <t>Nils Anker Kofoed.</t>
  </si>
  <si>
    <t>4226 8633</t>
  </si>
  <si>
    <t>Taleinst.Hill.</t>
  </si>
  <si>
    <t>Frederiksborg Amts Taleinstitut</t>
  </si>
  <si>
    <t>Kim Foss Hansen</t>
  </si>
  <si>
    <t>4824 2200</t>
  </si>
  <si>
    <t>Kommunikationscentret, Helsevej 2</t>
  </si>
  <si>
    <t>Helsevej</t>
  </si>
  <si>
    <t>Kommunikationscentre</t>
  </si>
  <si>
    <t>Torben Lauridsen</t>
  </si>
  <si>
    <t>Nordsj. Frisk.</t>
  </si>
  <si>
    <t>Morten Pedersen</t>
  </si>
  <si>
    <t>4826 8693</t>
  </si>
  <si>
    <t>4826 8697</t>
  </si>
  <si>
    <t>kontor@nsj-friskole.dk</t>
  </si>
  <si>
    <t>www.nsj-friskole.dk</t>
  </si>
  <si>
    <t>R. Steiner All.</t>
  </si>
  <si>
    <t>4226 5052</t>
  </si>
  <si>
    <t>CSU Egedammen</t>
  </si>
  <si>
    <t>Lisbeth Jensen</t>
  </si>
  <si>
    <t>4824 3384</t>
  </si>
  <si>
    <t>7232 3900</t>
  </si>
  <si>
    <t>Skovledet 14</t>
  </si>
  <si>
    <t>egedammen@hillerod.dk</t>
  </si>
  <si>
    <t>www.egedammen.dk</t>
  </si>
  <si>
    <t>Skovledet</t>
  </si>
  <si>
    <t>Agnete Selvejer</t>
  </si>
  <si>
    <t>4824 1420</t>
  </si>
  <si>
    <t>7232 3800</t>
  </si>
  <si>
    <t>Skansevej 2D</t>
  </si>
  <si>
    <t>2D</t>
  </si>
  <si>
    <t>kc-hil@hillerod.dk</t>
  </si>
  <si>
    <t>www.kc-hil.dk</t>
  </si>
  <si>
    <t>Skansevej</t>
  </si>
  <si>
    <t>Walther Jeppesen</t>
  </si>
  <si>
    <t>4824 3680</t>
  </si>
  <si>
    <t>4824 1611</t>
  </si>
  <si>
    <t>Buevej 1</t>
  </si>
  <si>
    <t>bben@hillkomm.dk</t>
  </si>
  <si>
    <t>Buevej</t>
  </si>
  <si>
    <t>AOF Midt Sprog</t>
  </si>
  <si>
    <t>Thorkil Dam</t>
  </si>
  <si>
    <t>4826 0129</t>
  </si>
  <si>
    <t>4826 5440</t>
  </si>
  <si>
    <t>Frederiksgade 2, 2.</t>
  </si>
  <si>
    <t>Frederiksgade</t>
  </si>
  <si>
    <t>Kon-Tiki Sk.</t>
  </si>
  <si>
    <t>Ane Fabricius</t>
  </si>
  <si>
    <t>4824 0342</t>
  </si>
  <si>
    <t>4824 0344</t>
  </si>
  <si>
    <t>Frydenborgvej 37</t>
  </si>
  <si>
    <t>kontiki@kontiki-skolen.dk</t>
  </si>
  <si>
    <t>www.kontiki-skolen.dk</t>
  </si>
  <si>
    <t>Frydenborgvej</t>
  </si>
  <si>
    <t>Hanne Lohmann</t>
  </si>
  <si>
    <t>4822 7889</t>
  </si>
  <si>
    <t>4822 7880</t>
  </si>
  <si>
    <t>Milnersvej 41 C</t>
  </si>
  <si>
    <t>41C</t>
  </si>
  <si>
    <t>hloh@hillerod.dk</t>
  </si>
  <si>
    <t>www.sprogcenternordsjaelland.dk</t>
  </si>
  <si>
    <t>10. klasseskolen</t>
  </si>
  <si>
    <t>Morten Lai Knudsen</t>
  </si>
  <si>
    <t>4825 0645</t>
  </si>
  <si>
    <t>7232 5750</t>
  </si>
  <si>
    <t>Nordre Jernbanevej 6</t>
  </si>
  <si>
    <t>10klasse@hillerod.dk</t>
  </si>
  <si>
    <t>www.ungdomscenter.skoleintra.dk</t>
  </si>
  <si>
    <t>Nordre Jernbanevej</t>
  </si>
  <si>
    <t>Musisk Helhedsk</t>
  </si>
  <si>
    <t>Den Musiske Helhedsskole</t>
  </si>
  <si>
    <t>Claus Mortensen</t>
  </si>
  <si>
    <t>4824 5700</t>
  </si>
  <si>
    <t>info@dmhs.dk</t>
  </si>
  <si>
    <t>www.dmhs.dk</t>
  </si>
  <si>
    <t>Hill Dagbeh Sk</t>
  </si>
  <si>
    <t>Frants Kuhlman Christensen</t>
  </si>
  <si>
    <t>4824 9566</t>
  </si>
  <si>
    <t>7232 4620</t>
  </si>
  <si>
    <t>Kulsviervej 20</t>
  </si>
  <si>
    <t>storedyrehaveskole@hillerod.dk</t>
  </si>
  <si>
    <t>www.storedyrehaveskole.skoleintra.dk</t>
  </si>
  <si>
    <t>Kulsviervej</t>
  </si>
  <si>
    <t>Carsten Odefei Poulsen</t>
  </si>
  <si>
    <t>7232 7600</t>
  </si>
  <si>
    <t>harloeseskole@hillerod.dk</t>
  </si>
  <si>
    <t>www.harloeseskole.dk</t>
  </si>
  <si>
    <t>Sk. Musik/T.</t>
  </si>
  <si>
    <t>Skolen for Musik og Teater</t>
  </si>
  <si>
    <t>4824 5909</t>
  </si>
  <si>
    <t>Frejasvej 21 A</t>
  </si>
  <si>
    <t>21A</t>
  </si>
  <si>
    <t>skomot@mail.dk</t>
  </si>
  <si>
    <t>www.demusiskehelhedsskoler.dk</t>
  </si>
  <si>
    <t>Frejasvej</t>
  </si>
  <si>
    <t>Musketerskolen</t>
  </si>
  <si>
    <t>Finnur Petterson</t>
  </si>
  <si>
    <t>4826 8600</t>
  </si>
  <si>
    <t>Salpetermosevej 35C</t>
  </si>
  <si>
    <t>35C</t>
  </si>
  <si>
    <t>Salpetermosevej</t>
  </si>
  <si>
    <t>Sophienborgsk.</t>
  </si>
  <si>
    <t>Sophienborgskolen</t>
  </si>
  <si>
    <t>Jon Dinsen</t>
  </si>
  <si>
    <t>2146 4360</t>
  </si>
  <si>
    <t>Sophienborg Alle 7-9</t>
  </si>
  <si>
    <t>Sophienborgskolen@hillerod.dk</t>
  </si>
  <si>
    <t>www.sophienborg.dk</t>
  </si>
  <si>
    <t>Sophienborg Alle</t>
  </si>
  <si>
    <t>Conzept</t>
  </si>
  <si>
    <t>Conzept ApS</t>
  </si>
  <si>
    <t>jesper Kaag</t>
  </si>
  <si>
    <t>4824 1312</t>
  </si>
  <si>
    <t>Roskildevej 185</t>
  </si>
  <si>
    <t>jesper@conzept.dk</t>
  </si>
  <si>
    <t>Jette Dandanell Boesen, chefpsyk.</t>
  </si>
  <si>
    <t>4826 0993</t>
  </si>
  <si>
    <t>7232 0000</t>
  </si>
  <si>
    <t>jdb@hillerod.dk</t>
  </si>
  <si>
    <t>CFU Nordsj</t>
  </si>
  <si>
    <t>4820 1599</t>
  </si>
  <si>
    <t>4189 9120</t>
  </si>
  <si>
    <t>Milnersvej 40</t>
  </si>
  <si>
    <t>cfu@ucc.dk</t>
  </si>
  <si>
    <t>Per Lynge</t>
  </si>
  <si>
    <t>4820 7448</t>
  </si>
  <si>
    <t>7232 5700</t>
  </si>
  <si>
    <t>uu@uu-center.dk</t>
  </si>
  <si>
    <t>www.uu-center.dk</t>
  </si>
  <si>
    <t>Karsten Mogensen</t>
  </si>
  <si>
    <t>Ndr. Jernbanevej 6</t>
  </si>
  <si>
    <t>kamo@hillerod.dk</t>
  </si>
  <si>
    <t>www.ungdomsskolen.dk</t>
  </si>
  <si>
    <t>Dea Miriam Munch</t>
  </si>
  <si>
    <t>4820 1699</t>
  </si>
  <si>
    <t>4820 1600</t>
  </si>
  <si>
    <t>HF &amp; VUC Nordsj</t>
  </si>
  <si>
    <t>Trine Larsen</t>
  </si>
  <si>
    <t>Luth.Missf.Hsk.</t>
  </si>
  <si>
    <t>Kristoffer H. Enevoldsen</t>
  </si>
  <si>
    <t>4826 0701</t>
  </si>
  <si>
    <t>4826 0766</t>
  </si>
  <si>
    <t>Ansgarvej 2</t>
  </si>
  <si>
    <t>lmh@lmh.dk</t>
  </si>
  <si>
    <t>www.lmh.dk</t>
  </si>
  <si>
    <t>Grundtv.Hsk.Frb</t>
  </si>
  <si>
    <t>Jakob Mejlhede Nielsen, konst.</t>
  </si>
  <si>
    <t>4826 8949</t>
  </si>
  <si>
    <t>4826 8700</t>
  </si>
  <si>
    <t>info@grundtvigs.dk</t>
  </si>
  <si>
    <t>www.grundtvigs.dk</t>
  </si>
  <si>
    <t>Lyngby Lbsk.</t>
  </si>
  <si>
    <t>Lyngby Landbrugsskole</t>
  </si>
  <si>
    <t>4236 0260</t>
  </si>
  <si>
    <t>Ledreborg Alle</t>
  </si>
  <si>
    <t>Skovskolen</t>
  </si>
  <si>
    <t>3533 1510</t>
  </si>
  <si>
    <t>3533 1500</t>
  </si>
  <si>
    <t>77A</t>
  </si>
  <si>
    <t>Skovskoler</t>
  </si>
  <si>
    <t>SL-Nodebo@ign.ku.dk</t>
  </si>
  <si>
    <t>www.skovskolen.ku.dk</t>
  </si>
  <si>
    <t>Robert Stuhr</t>
  </si>
  <si>
    <t>4826 6018</t>
  </si>
  <si>
    <t>Fuglebjergvej 10 A</t>
  </si>
  <si>
    <t>info@biavleren.dk</t>
  </si>
  <si>
    <t>www.biavleren.dk</t>
  </si>
  <si>
    <t>Fuglebjergvej</t>
  </si>
  <si>
    <t>Hill. AOF Dhsk.</t>
  </si>
  <si>
    <t>4822 0444</t>
  </si>
  <si>
    <t>4822 0434</t>
  </si>
  <si>
    <t>info@aof-hilleroed.dk</t>
  </si>
  <si>
    <t>www.aof-hilleroed.dk</t>
  </si>
  <si>
    <t>4825 1815</t>
  </si>
  <si>
    <t>Milnersvej 48, Postboks 266</t>
  </si>
  <si>
    <t>htc@htc.dk</t>
  </si>
  <si>
    <t>www.htc.dk</t>
  </si>
  <si>
    <t>Jens Grumer</t>
  </si>
  <si>
    <t>4822 8229</t>
  </si>
  <si>
    <t>8852 6500</t>
  </si>
  <si>
    <t>4824 0478</t>
  </si>
  <si>
    <t>ucc.dk/paedagoguddannelsen/uddannelsessteder/campus-nordsjaelland</t>
  </si>
  <si>
    <t>Fredrb.A.Syplsk</t>
  </si>
  <si>
    <t>Bodil Roed</t>
  </si>
  <si>
    <t>4226 1500</t>
  </si>
  <si>
    <t>Centralsygehuset</t>
  </si>
  <si>
    <t>UCC Sygepl</t>
  </si>
  <si>
    <t>4826 8843</t>
  </si>
  <si>
    <t>ucc.dk/sygeplejerske</t>
  </si>
  <si>
    <t>Pharmakon</t>
  </si>
  <si>
    <t>4820 6060</t>
  </si>
  <si>
    <t>4820 6000</t>
  </si>
  <si>
    <t>Milnersvej 42</t>
  </si>
  <si>
    <t>info@pharmakon.dk</t>
  </si>
  <si>
    <t>www.pharmakon-industri.dk</t>
  </si>
  <si>
    <t>Fr.Borg Plejer</t>
  </si>
  <si>
    <t>Frederiksborg Amts Plejerskole Sygeplejeadm.</t>
  </si>
  <si>
    <t>Helsevej 2</t>
  </si>
  <si>
    <t>U/NORD Peder Ox</t>
  </si>
  <si>
    <t>4822 5335</t>
  </si>
  <si>
    <t>4820 1799</t>
  </si>
  <si>
    <t>4826 2875</t>
  </si>
  <si>
    <t>bea@hillerod.dk</t>
  </si>
  <si>
    <t>Erhv Nordsj JUR</t>
  </si>
  <si>
    <t>U/NORD H Handel</t>
  </si>
  <si>
    <t>U/NORD Tek Gym</t>
  </si>
  <si>
    <t>Gregers Christensen</t>
  </si>
  <si>
    <t>erhvervsakademiet@knord.dk</t>
  </si>
  <si>
    <t>www.knord.dk</t>
  </si>
  <si>
    <t>Jens Glumer</t>
  </si>
  <si>
    <t>4822 8228</t>
  </si>
  <si>
    <t>hilhan@hilhan.dk</t>
  </si>
  <si>
    <t>www.hilhan.dk</t>
  </si>
  <si>
    <t>Kbh PH UCC</t>
  </si>
  <si>
    <t>4189 7000</t>
  </si>
  <si>
    <t>Kbh PH</t>
  </si>
  <si>
    <t>KP_Videreudd</t>
  </si>
  <si>
    <t>KP_EVU</t>
  </si>
  <si>
    <t>7248 7515</t>
  </si>
  <si>
    <t>Sk.V.Skoven</t>
  </si>
  <si>
    <t>Skolen ved Skoven</t>
  </si>
  <si>
    <t>Ole Nissen</t>
  </si>
  <si>
    <t>4826 4771</t>
  </si>
  <si>
    <t>7232 7200</t>
  </si>
  <si>
    <t>svs@hillerod.dk</t>
  </si>
  <si>
    <t>www.skolen-ved-skoven.dk</t>
  </si>
  <si>
    <t>Henrik Gerlufsen</t>
  </si>
  <si>
    <t>4848 2712</t>
  </si>
  <si>
    <t>3866 8080</t>
  </si>
  <si>
    <t>noedebogaard-behandlingsskolen.den-sociale-virksomhed@regionh.dk</t>
  </si>
  <si>
    <t>www.noedebogaard.dk</t>
  </si>
  <si>
    <t>Kildeportvej</t>
  </si>
  <si>
    <t>Anne Christina Laursen</t>
  </si>
  <si>
    <t>4826 2212</t>
  </si>
  <si>
    <t>4826 4040</t>
  </si>
  <si>
    <t>info@stutgaarden.dk</t>
  </si>
  <si>
    <t>www.stutgaarden.dk</t>
  </si>
  <si>
    <t>Hundested Stbj</t>
  </si>
  <si>
    <t>Hundested</t>
  </si>
  <si>
    <t>Hundested Skole, Storebjerg</t>
  </si>
  <si>
    <t>Per Svendsen</t>
  </si>
  <si>
    <t>4796 7409</t>
  </si>
  <si>
    <t>4796 7400</t>
  </si>
  <si>
    <t>hundestedskole@halsnaes.dk</t>
  </si>
  <si>
    <t>www.hundestedskole.halsnaes.dk</t>
  </si>
  <si>
    <t>Hundested Lerbj</t>
  </si>
  <si>
    <t>Hundested Skole, Lerbjerg</t>
  </si>
  <si>
    <t>4798 0018</t>
  </si>
  <si>
    <t>4793 7990</t>
  </si>
  <si>
    <t>Lerbjergvej 1 B</t>
  </si>
  <si>
    <t>Lerbjergvej</t>
  </si>
  <si>
    <t>Torup Sk.</t>
  </si>
  <si>
    <t>Torup Skole</t>
  </si>
  <si>
    <t>Kurt Nielsen</t>
  </si>
  <si>
    <t>4232 3351</t>
  </si>
  <si>
    <t>Torupvejen 90</t>
  </si>
  <si>
    <t>Torupvejen</t>
  </si>
  <si>
    <t>Per Schantz</t>
  </si>
  <si>
    <t>4798 8883</t>
  </si>
  <si>
    <t>post@halsnaesskolen.dk</t>
  </si>
  <si>
    <t>www.halsnaesskolen.dk</t>
  </si>
  <si>
    <t>Torup</t>
  </si>
  <si>
    <t>Hundest.Ungdsk.</t>
  </si>
  <si>
    <t>Hundested Ungdomsskole</t>
  </si>
  <si>
    <t>Kenn Andersen</t>
  </si>
  <si>
    <t>4793 8122</t>
  </si>
  <si>
    <t>8882 8204</t>
  </si>
  <si>
    <t>kenna@hundested.dk</t>
  </si>
  <si>
    <t>www.huusk.dk</t>
  </si>
  <si>
    <t>Lillebjerg Sk</t>
  </si>
  <si>
    <t>Lillebjerg Skole</t>
  </si>
  <si>
    <t>Nina Faxe</t>
  </si>
  <si>
    <t>8882 8200</t>
  </si>
  <si>
    <t>Birkevej 3</t>
  </si>
  <si>
    <t>lillebjergskole@halsnaes.dk</t>
  </si>
  <si>
    <t>www.halsnaes.dk/borger/boern-unge-og-familie/skole-mini-sfo-sfo-og-klub/</t>
  </si>
  <si>
    <t>Frederiksv.Ekfk</t>
  </si>
  <si>
    <t>4212 3145</t>
  </si>
  <si>
    <t>Hundest. Prod.</t>
  </si>
  <si>
    <t>Hundested Produktionsskole</t>
  </si>
  <si>
    <t>Jesper Lubbert</t>
  </si>
  <si>
    <t>4794 0315</t>
  </si>
  <si>
    <t>4798 3031</t>
  </si>
  <si>
    <t>hups@post9.tele.dk</t>
  </si>
  <si>
    <t>Hanna Bohn Vinkel</t>
  </si>
  <si>
    <t>4517 7377</t>
  </si>
  <si>
    <t>4849 0000</t>
  </si>
  <si>
    <t>kommunen@horsholm.dk</t>
  </si>
  <si>
    <t>www.horsholm.dk</t>
  </si>
  <si>
    <t>Ane Christine Larsen</t>
  </si>
  <si>
    <t>4517 6667</t>
  </si>
  <si>
    <t>4849 6100</t>
  </si>
  <si>
    <t>Selmersvej 6</t>
  </si>
  <si>
    <t>horsholm_skole@horsholm.dk</t>
  </si>
  <si>
    <t>horsholmskole.horsholm.dk</t>
  </si>
  <si>
    <t>Selmersvej</t>
  </si>
  <si>
    <t>Rungsted Sk.</t>
  </si>
  <si>
    <t>Rungsted Kyst</t>
  </si>
  <si>
    <t>Rungsted Skole</t>
  </si>
  <si>
    <t>Ulla Wiese Christensen</t>
  </si>
  <si>
    <t>4586 6707</t>
  </si>
  <si>
    <t>4849 6200</t>
  </si>
  <si>
    <t>rungsted_skole@horsholm.dk</t>
  </si>
  <si>
    <t>www.rungstedskole.dk</t>
  </si>
  <si>
    <t>Timm Troest Hald</t>
  </si>
  <si>
    <t>4576 3889</t>
  </si>
  <si>
    <t>4849 6300</t>
  </si>
  <si>
    <t>Gl. Byvej 10</t>
  </si>
  <si>
    <t>usserod_skole@horsholm.dk</t>
  </si>
  <si>
    <t>www.usserodskole.horsholm.dk</t>
  </si>
  <si>
    <t>Gl Byvej</t>
  </si>
  <si>
    <t>Michael Geilager</t>
  </si>
  <si>
    <t>4576 4153</t>
  </si>
  <si>
    <t>4849 6400</t>
  </si>
  <si>
    <t>Stadionalle 12</t>
  </si>
  <si>
    <t>vallerod_skole@horsholm.dk</t>
  </si>
  <si>
    <t>www.valleroedskole.dk</t>
  </si>
  <si>
    <t>Stadionalle</t>
  </si>
  <si>
    <t>Kokkedalsk.</t>
  </si>
  <si>
    <t>Kokkedal-Skolen</t>
  </si>
  <si>
    <t>4286 4639</t>
  </si>
  <si>
    <t>Rungst.Priv.Rsk</t>
  </si>
  <si>
    <t>Rungsted Private Realskole</t>
  </si>
  <si>
    <t>Lotte Ostenfeld</t>
  </si>
  <si>
    <t>4576 3281</t>
  </si>
  <si>
    <t>4586 3281</t>
  </si>
  <si>
    <t>LO@rpr-skole.dk</t>
  </si>
  <si>
    <t>www.rpr-skole.dk</t>
  </si>
  <si>
    <t>Marianne B. Andersen</t>
  </si>
  <si>
    <t>4586 2219</t>
  </si>
  <si>
    <t>4586 2232</t>
  </si>
  <si>
    <t>hlsk@hlsk.dk</t>
  </si>
  <si>
    <t>www.hlsk.dk</t>
  </si>
  <si>
    <t>Rungsted Realk.</t>
  </si>
  <si>
    <t>Rungsted Realkursus</t>
  </si>
  <si>
    <t>4286 3281</t>
  </si>
  <si>
    <t>V Stationsvej 12</t>
  </si>
  <si>
    <t>Vestre Stationsvej</t>
  </si>
  <si>
    <t>Rungst. Gym.</t>
  </si>
  <si>
    <t>Rungsted Gymnasium</t>
  </si>
  <si>
    <t>Ruth Kornbo Kirkegaard</t>
  </si>
  <si>
    <t>4576 9311</t>
  </si>
  <si>
    <t>4586 3311</t>
  </si>
  <si>
    <t>Stadionalle 14</t>
  </si>
  <si>
    <t>gymnasiet@rungsted-gym.dk</t>
  </si>
  <si>
    <t>www.rungsted-gym.dk</t>
  </si>
  <si>
    <t>Jan Thrane</t>
  </si>
  <si>
    <t>4257 2321</t>
  </si>
  <si>
    <t>Cirkelhuset, Christianshusvej 16</t>
  </si>
  <si>
    <t>Christianshusvej</t>
  </si>
  <si>
    <t>Cirkelhuset</t>
  </si>
  <si>
    <t>4586 5428</t>
  </si>
  <si>
    <t>4586 1460</t>
  </si>
  <si>
    <t>go4it@nebbegaard.dk</t>
  </si>
  <si>
    <t>www.nebbegaard.dk</t>
  </si>
  <si>
    <t>Ebbe Ro Madsen</t>
  </si>
  <si>
    <t>4557 0831</t>
  </si>
  <si>
    <t>4849 5151</t>
  </si>
  <si>
    <t>bov-post@horsholm.dk</t>
  </si>
  <si>
    <t>4517 7330</t>
  </si>
  <si>
    <t>Claus Skjoldan</t>
  </si>
  <si>
    <t>4576 0152</t>
  </si>
  <si>
    <t>4051 4663</t>
  </si>
  <si>
    <t>ungdomsskolen@horsholm.dk</t>
  </si>
  <si>
    <t>www.ungdomsskolen.horsholm.dk</t>
  </si>
  <si>
    <t>Steen Wulstrup Jensen</t>
  </si>
  <si>
    <t>4286 1875</t>
  </si>
  <si>
    <t>Breeltevej 20</t>
  </si>
  <si>
    <t>Breeltevej</t>
  </si>
  <si>
    <t>4586 0933</t>
  </si>
  <si>
    <t>4586 0916</t>
  </si>
  <si>
    <t>efterskole@sjaelsoelund.dk</t>
  </si>
  <si>
    <t>www.sjaelsoelund.dk</t>
  </si>
  <si>
    <t>3186 0019</t>
  </si>
  <si>
    <t>Tidens Hsk</t>
  </si>
  <si>
    <t>Lone Ammundsen</t>
  </si>
  <si>
    <t>4286 0177</t>
  </si>
  <si>
    <t>Tidens Esk.</t>
  </si>
  <si>
    <t>Tidens Efterskole</t>
  </si>
  <si>
    <t>Nebbeg.(679307)</t>
  </si>
  <si>
    <t>4286 5428</t>
  </si>
  <si>
    <t>4286 1460</t>
  </si>
  <si>
    <t>Jens Jensen</t>
  </si>
  <si>
    <t>jensj@isteroed.dk</t>
  </si>
  <si>
    <t>www.i-h.dk</t>
  </si>
  <si>
    <t>Forsikringhsk</t>
  </si>
  <si>
    <t>Forsikringsakademiet A/S</t>
  </si>
  <si>
    <t>Torben Holme Nielsen</t>
  </si>
  <si>
    <t>4576 5959</t>
  </si>
  <si>
    <t>4516 5000</t>
  </si>
  <si>
    <t>Rungsted Strandvej 107</t>
  </si>
  <si>
    <t>uddannelse@forsikringsakademiet.dk</t>
  </si>
  <si>
    <t>www.foak.dk</t>
  </si>
  <si>
    <t>Rungsted Strandvej</t>
  </si>
  <si>
    <t>Fjord Dalby</t>
  </si>
  <si>
    <t>Fjordlandsskolen, afd. Dalby</t>
  </si>
  <si>
    <t>Klaus P. Bertelsen</t>
  </si>
  <si>
    <t>4752 2619</t>
  </si>
  <si>
    <t>4735 2627</t>
  </si>
  <si>
    <t>Solbakkevej 28</t>
  </si>
  <si>
    <t>fjordlandsskolen@frederikssund.dk</t>
  </si>
  <si>
    <t>fjordlandsskolen.aula.dk</t>
  </si>
  <si>
    <t>Solbakkevej</t>
  </si>
  <si>
    <t>Sk i Herredet</t>
  </si>
  <si>
    <t>Nina Gregers Faxe</t>
  </si>
  <si>
    <t>4753 1294</t>
  </si>
  <si>
    <t>4735 1830</t>
  </si>
  <si>
    <t>jaegersprisskole@frederikssund.dk</t>
  </si>
  <si>
    <t>www.jpskole.dk</t>
  </si>
  <si>
    <t>4735 1845</t>
  </si>
  <si>
    <t>Bjarne Nielsen</t>
  </si>
  <si>
    <t>4753 2170</t>
  </si>
  <si>
    <t>4735 1000</t>
  </si>
  <si>
    <t>Torvet 2</t>
  </si>
  <si>
    <t>email@frederikssund-kom.dk</t>
  </si>
  <si>
    <t>4750 3566</t>
  </si>
  <si>
    <t>4753 1666</t>
  </si>
  <si>
    <t>ejoer@frederikssund.dk</t>
  </si>
  <si>
    <t>www.fusweb.dk</t>
  </si>
  <si>
    <t>Ulrik Goos Iversen</t>
  </si>
  <si>
    <t>4753 5323</t>
  </si>
  <si>
    <t>4753 0023</t>
  </si>
  <si>
    <t>be@baunehoej.dk</t>
  </si>
  <si>
    <t>www.baunehoej.dk</t>
  </si>
  <si>
    <t>Runegaards Alle</t>
  </si>
  <si>
    <t>4753 1550</t>
  </si>
  <si>
    <t>4756 0560</t>
  </si>
  <si>
    <t>Hovedgaden 29</t>
  </si>
  <si>
    <t>info@dansem.dk</t>
  </si>
  <si>
    <t>www.dannersem.dk</t>
  </si>
  <si>
    <t>Beh.Hj.</t>
  </si>
  <si>
    <t>Egelundshuset</t>
  </si>
  <si>
    <t>Ulla Luciw</t>
  </si>
  <si>
    <t>4752 2604</t>
  </si>
  <si>
    <t>4756 5680</t>
  </si>
  <si>
    <t>Egelundsvej 10</t>
  </si>
  <si>
    <t>mail@egelundshuset.dk</t>
  </si>
  <si>
    <t>www.egelundshuset.dk</t>
  </si>
  <si>
    <t>Behhj.Donekrog.</t>
  </si>
  <si>
    <t>Behandlingshjemmet Donekrogen</t>
  </si>
  <si>
    <t>Maj-Britt Lund</t>
  </si>
  <si>
    <t>4753 1942</t>
  </si>
  <si>
    <t>4753 1702</t>
  </si>
  <si>
    <t>Ivar Lykkes Vej 1-3</t>
  </si>
  <si>
    <t>kontoret@donekrogen.dk</t>
  </si>
  <si>
    <t>www.donekrogen.dk</t>
  </si>
  <si>
    <t>Ivar Lykkes Vej</t>
  </si>
  <si>
    <t>Fredensb Karle</t>
  </si>
  <si>
    <t>Fredensborg Skole, afd. Karlebo</t>
  </si>
  <si>
    <t>Thomas Holberg Wied</t>
  </si>
  <si>
    <t>7256 5690</t>
  </si>
  <si>
    <t>7256 5670</t>
  </si>
  <si>
    <t>nivaaskole@fredensborg.dk</t>
  </si>
  <si>
    <t>www.nivaaskole.dk</t>
  </si>
  <si>
    <t>Holmegdsk.</t>
  </si>
  <si>
    <t>Jens Raahauge</t>
  </si>
  <si>
    <t>7256 5041</t>
  </si>
  <si>
    <t>7256 5020</t>
  </si>
  <si>
    <t>Holmegaardsskolen@fredensborg.dk</t>
  </si>
  <si>
    <t>www.holmegaardsskolen.dk</t>
  </si>
  <si>
    <t>Egedalssk.</t>
  </si>
  <si>
    <t>Egedalsskolen</t>
  </si>
  <si>
    <t>Kirsten Birkving</t>
  </si>
  <si>
    <t>7256 5090</t>
  </si>
  <si>
    <t>7256 5070</t>
  </si>
  <si>
    <t>egedalsskolen@fredensborg.dk</t>
  </si>
  <si>
    <t>www.egedalsskolen.dk</t>
  </si>
  <si>
    <t>Jamie Stevenson</t>
  </si>
  <si>
    <t>7256 5776</t>
  </si>
  <si>
    <t>Villa Kokkedal</t>
  </si>
  <si>
    <t>Jens Nilsson</t>
  </si>
  <si>
    <t>4914 7734</t>
  </si>
  <si>
    <t>4914 7029</t>
  </si>
  <si>
    <t>Rungsted Strandvej 320 A</t>
  </si>
  <si>
    <t>pd50@sof.kk.dk</t>
  </si>
  <si>
    <t>www.behandlingshjemmet-kokkedal.dk</t>
  </si>
  <si>
    <t>Nordsj.Gym.</t>
  </si>
  <si>
    <t>Thomas Thrane</t>
  </si>
  <si>
    <t>4557 2124</t>
  </si>
  <si>
    <t>4557 2321</t>
  </si>
  <si>
    <t>Christianshusvej 16</t>
  </si>
  <si>
    <t>LVL</t>
  </si>
  <si>
    <t>ngg@ngg.dk</t>
  </si>
  <si>
    <t>www.ngg.dk</t>
  </si>
  <si>
    <t>Nordsj.Gr.Sk.</t>
  </si>
  <si>
    <t>NGG@ngg.dk</t>
  </si>
  <si>
    <t>Tove Pedersen</t>
  </si>
  <si>
    <t>4828 0393</t>
  </si>
  <si>
    <t>2244 0521</t>
  </si>
  <si>
    <t>dagskolen@skydebanegaard.dk</t>
  </si>
  <si>
    <t>www.skydebanegaard.dk</t>
  </si>
  <si>
    <t>10. klassesk.</t>
  </si>
  <si>
    <t>4517 5279</t>
  </si>
  <si>
    <t>4517 5270</t>
  </si>
  <si>
    <t>dollerup@karlebo.dk</t>
  </si>
  <si>
    <t>Marianne Washuus</t>
  </si>
  <si>
    <t>7256 5089</t>
  </si>
  <si>
    <t>7256 5096</t>
  </si>
  <si>
    <t>ullerodskole@fredensborg.dk</t>
  </si>
  <si>
    <t>www.ullerodskolen.dk</t>
  </si>
  <si>
    <t>Peter Johannesen</t>
  </si>
  <si>
    <t>4828 1829</t>
  </si>
  <si>
    <t>4820 7800</t>
  </si>
  <si>
    <t>32A</t>
  </si>
  <si>
    <t>dyssegaarden@dyssegaarden.dk</t>
  </si>
  <si>
    <t>www.dyssegaarden.dk</t>
  </si>
  <si>
    <t>4517 5400</t>
  </si>
  <si>
    <t>4517 5433</t>
  </si>
  <si>
    <t>Anne Gundlund</t>
  </si>
  <si>
    <t>moellevejen@fredensborg.dk</t>
  </si>
  <si>
    <t>www.mollevejensskole.dk</t>
  </si>
  <si>
    <t>Skydebaneg. Esk</t>
  </si>
  <si>
    <t>Hanne Krog</t>
  </si>
  <si>
    <t>4828 0050</t>
  </si>
  <si>
    <t>4828 0394</t>
  </si>
  <si>
    <t>mail@skydebanegaard.dk</t>
  </si>
  <si>
    <t>Karlebo</t>
  </si>
  <si>
    <t>D.Rejs.Hsk.N.Sj</t>
  </si>
  <si>
    <t>Karin Skole Overgaard</t>
  </si>
  <si>
    <t>4218 0050</t>
  </si>
  <si>
    <t>4218 0445</t>
  </si>
  <si>
    <t>Karlebo Dhsk.</t>
  </si>
  <si>
    <t>Jakob Ohrt</t>
  </si>
  <si>
    <t>4918 0365</t>
  </si>
  <si>
    <t>4918 0303</t>
  </si>
  <si>
    <t>kontoret@karlebodhs.dk</t>
  </si>
  <si>
    <t>www.karlebodhs.dk</t>
  </si>
  <si>
    <t>Jens Olsen Sk.</t>
  </si>
  <si>
    <t>Jens Olsen Skolen</t>
  </si>
  <si>
    <t>Kai Lauersen</t>
  </si>
  <si>
    <t>4224 7161</t>
  </si>
  <si>
    <t>Ferslev Sk.</t>
  </si>
  <si>
    <t>Skibby</t>
  </si>
  <si>
    <t>Ferslev Skole</t>
  </si>
  <si>
    <t>Allan Lundby-Hansen</t>
  </si>
  <si>
    <t>4752 9106</t>
  </si>
  <si>
    <t>4735 2055</t>
  </si>
  <si>
    <t>ferslevskole@frederikssund.dk</t>
  </si>
  <si>
    <t>www.ferslev-skole.dk</t>
  </si>
  <si>
    <t>Fjord Skibby</t>
  </si>
  <si>
    <t>Fjordlandsskolen, afd. Skibby</t>
  </si>
  <si>
    <t>4735 2130</t>
  </si>
  <si>
    <t>4735 2120</t>
  </si>
  <si>
    <t>Fjord Skuldelev</t>
  </si>
  <si>
    <t>Fjordlandsskolen, afd. Skuldelev</t>
  </si>
  <si>
    <t>4759 0101</t>
  </si>
  <si>
    <t>4735 2920</t>
  </si>
  <si>
    <t>Venslev Sk.</t>
  </si>
  <si>
    <t>Venslev Skole</t>
  </si>
  <si>
    <t>Carsten Hogstad</t>
  </si>
  <si>
    <t>4232 9365</t>
  </si>
  <si>
    <t>FamilieSkibby</t>
  </si>
  <si>
    <t>Familiehuset i Skibby</t>
  </si>
  <si>
    <t>Erling Pedersen</t>
  </si>
  <si>
    <t>4735 2105</t>
  </si>
  <si>
    <t>familiehuset@frederikssund</t>
  </si>
  <si>
    <t>Skibby Sk.</t>
  </si>
  <si>
    <t>Skolen i Skibby</t>
  </si>
  <si>
    <t>Katrine Sandahl</t>
  </si>
  <si>
    <t>4751 2219</t>
  </si>
  <si>
    <t>Stationsvej 9</t>
  </si>
  <si>
    <t>post@skoleniskibby.dk</t>
  </si>
  <si>
    <t>www.skoleniskibby.dk</t>
  </si>
  <si>
    <t>Skibby Ungdsk.</t>
  </si>
  <si>
    <t>Skibby Ungdomsskole</t>
  </si>
  <si>
    <t>Carsten Rasmussen</t>
  </si>
  <si>
    <t>4759 5977</t>
  </si>
  <si>
    <t>4735 2175</t>
  </si>
  <si>
    <t>Nyvej 7b</t>
  </si>
  <si>
    <t>carsten@fusweb.dk</t>
  </si>
  <si>
    <t>FGU NS Skibby</t>
  </si>
  <si>
    <t>4751 2332</t>
  </si>
  <si>
    <t>Skuldelevvej 24</t>
  </si>
  <si>
    <t>Skuldelevvej</t>
  </si>
  <si>
    <t>AOF Vest Dhsk</t>
  </si>
  <si>
    <t>Ulla Holdt</t>
  </si>
  <si>
    <t>4752 7603</t>
  </si>
  <si>
    <t>4752 7633</t>
  </si>
  <si>
    <t>Nyvej 7 B</t>
  </si>
  <si>
    <t>daghojskolen_skibby@post9.tele.dk</t>
  </si>
  <si>
    <t>H. Hemmer Larsen</t>
  </si>
  <si>
    <t>4232 8026</t>
  </si>
  <si>
    <t>Birkevej 6</t>
  </si>
  <si>
    <t>Rudersdal Kom</t>
  </si>
  <si>
    <t>4611 0000</t>
  </si>
  <si>
    <t>rudersdal@rudersdal.dk</t>
  </si>
  <si>
    <t>www.rudersdal.dk</t>
  </si>
  <si>
    <t>Thomas Bakke</t>
  </si>
  <si>
    <t>4582 9515</t>
  </si>
  <si>
    <t>Tornevangsvej 97</t>
  </si>
  <si>
    <t>grennessminde@grennessminde.dk</t>
  </si>
  <si>
    <t>Tornevangsvej</t>
  </si>
  <si>
    <t>Jacob Mic Minde</t>
  </si>
  <si>
    <t>Skodsborg</t>
  </si>
  <si>
    <t>Jacob Michaelsens Minde</t>
  </si>
  <si>
    <t>Marie Hedengran Linnet</t>
  </si>
  <si>
    <t>Aggershvile Alle</t>
  </si>
  <si>
    <t>FvF</t>
  </si>
  <si>
    <t>www.fur.kk.dk</t>
  </si>
  <si>
    <t>Tine Theker Stryhn</t>
  </si>
  <si>
    <t>4596 9003</t>
  </si>
  <si>
    <t>4611 4070</t>
  </si>
  <si>
    <t>egebaekskolen@rudersdal.dk</t>
  </si>
  <si>
    <t>www.egebaekskolen.dk</t>
  </si>
  <si>
    <t>skole it rud</t>
  </si>
  <si>
    <t>Martin Tinning</t>
  </si>
  <si>
    <t>4611 4410</t>
  </si>
  <si>
    <t>Stationsvej 36</t>
  </si>
  <si>
    <t>AOF Nordsj</t>
  </si>
  <si>
    <t>Hanne M. Blom</t>
  </si>
  <si>
    <t>5170 7760</t>
  </si>
  <si>
    <t>246A</t>
  </si>
  <si>
    <t>info@aof-nordsj.dk</t>
  </si>
  <si>
    <t>www.nordsjaelland.aof.dk</t>
  </si>
  <si>
    <t>Birgitte Glejborg Jensen</t>
  </si>
  <si>
    <t>7232 7050</t>
  </si>
  <si>
    <t>goer-skole@hillerod.dk</t>
  </si>
  <si>
    <t>www.goerloese-skole.dk</t>
  </si>
  <si>
    <t>L.Lyngby Sk.</t>
  </si>
  <si>
    <t>Lille Lyngby Sogneskole</t>
  </si>
  <si>
    <t>4821 0074</t>
  </si>
  <si>
    <t>4827 2210</t>
  </si>
  <si>
    <t>Skolevej 3</t>
  </si>
  <si>
    <t>ll-lyngby-skole@hillerod.dk</t>
  </si>
  <si>
    <t>www.ll-lyngby-skole.dk</t>
  </si>
  <si>
    <t>4228 8527</t>
  </si>
  <si>
    <t>Bjarne Hvid Lorentsen</t>
  </si>
  <si>
    <t>4828 8162</t>
  </si>
  <si>
    <t>7232 7010</t>
  </si>
  <si>
    <t>mafj@hillerod.dk</t>
  </si>
  <si>
    <t>4828 4887</t>
  </si>
  <si>
    <t>4828 8887</t>
  </si>
  <si>
    <t>Smedevej 27</t>
  </si>
  <si>
    <t>kontor@sigerslev.dk</t>
  </si>
  <si>
    <t>www.sigerslev.dk</t>
  </si>
  <si>
    <t>Smedevej</t>
  </si>
  <si>
    <t>Spec.Gamlebrugs</t>
  </si>
  <si>
    <t>Skoletilbuddet "Den gamle Brugs"</t>
  </si>
  <si>
    <t>Morten Jacobsen</t>
  </si>
  <si>
    <t>6142 6565</t>
  </si>
  <si>
    <t>dengamlebrugs@dengamlebrugs.dk</t>
  </si>
  <si>
    <t>www.dengamlebrugs.dk</t>
  </si>
  <si>
    <t>Bjarne Kirckhoff Jespersen</t>
  </si>
  <si>
    <t>4827 2150</t>
  </si>
  <si>
    <t>bje@skaevinge.dk</t>
  </si>
  <si>
    <t>www.amkon.dk/skaevinge/ungdomsskolen</t>
  </si>
  <si>
    <t>Kvinderup Sk.</t>
  </si>
  <si>
    <t>Slangerup</t>
  </si>
  <si>
    <t>Kvinderup Skole</t>
  </si>
  <si>
    <t>Esben Andersen</t>
  </si>
  <si>
    <t>4227 8805</t>
  </si>
  <si>
    <t>Slangerup Sk.</t>
  </si>
  <si>
    <t>Slangerup Skole</t>
  </si>
  <si>
    <t>4233 4698</t>
  </si>
  <si>
    <t>Kongensgade 18a</t>
  </si>
  <si>
    <t>Kongensgade</t>
  </si>
  <si>
    <t>Uvelse Sk.</t>
  </si>
  <si>
    <t>Uvelse Skole</t>
  </si>
  <si>
    <t>Hanne Lindegaard</t>
  </si>
  <si>
    <t>4827 8330</t>
  </si>
  <si>
    <t>Uvelse Byvej 3</t>
  </si>
  <si>
    <t>uvelse-skole@hillerod.dk</t>
  </si>
  <si>
    <t>www.uvelse-skole.skoleintra.dk</t>
  </si>
  <si>
    <t>Uvelse Byvej</t>
  </si>
  <si>
    <t>Slange Kingo</t>
  </si>
  <si>
    <t>Slangerup Skole, afd. Kingo</t>
  </si>
  <si>
    <t>Jens Fenger Nielsen</t>
  </si>
  <si>
    <t>4733 8509</t>
  </si>
  <si>
    <t>4735 2500</t>
  </si>
  <si>
    <t>28A</t>
  </si>
  <si>
    <t>slangerupskole@frederikssund.dk</t>
  </si>
  <si>
    <t>slangerupskole.aula.dk</t>
  </si>
  <si>
    <t>Slange Byvang</t>
  </si>
  <si>
    <t>Slangerup Skole, afd. Byvang</t>
  </si>
  <si>
    <t>4738 2556</t>
  </si>
  <si>
    <t>4735 2345</t>
  </si>
  <si>
    <t>Slange Linde</t>
  </si>
  <si>
    <t>4733 3016</t>
  </si>
  <si>
    <t>Ejegodsk.</t>
  </si>
  <si>
    <t>Ejegodskolen</t>
  </si>
  <si>
    <t>Lars Skovhus</t>
  </si>
  <si>
    <t>4233 5552</t>
  </si>
  <si>
    <t>Familieafdelingen</t>
  </si>
  <si>
    <t>4733 5657</t>
  </si>
  <si>
    <t>4733 8418</t>
  </si>
  <si>
    <t>Kongensgade 18</t>
  </si>
  <si>
    <t>chbr@slangerup.dk</t>
  </si>
  <si>
    <t>www.slangerup.dk</t>
  </si>
  <si>
    <t>Slanger.Ungdsk.</t>
  </si>
  <si>
    <t>Slangerup Ungdomsskole</t>
  </si>
  <si>
    <t>Knud Nielsen</t>
  </si>
  <si>
    <t>4733 8580</t>
  </si>
  <si>
    <t>28B</t>
  </si>
  <si>
    <t>Lise Bjerregaard</t>
  </si>
  <si>
    <t>4818 3094</t>
  </si>
  <si>
    <t>7259 8400</t>
  </si>
  <si>
    <t>Vestergade 5 A</t>
  </si>
  <si>
    <t>ganloeseskolen@egekom.dk</t>
  </si>
  <si>
    <t>www.ganloese-skole.dk</t>
  </si>
  <si>
    <t>Sandbjergsk.</t>
  </si>
  <si>
    <t>Sandbjergskolen</t>
  </si>
  <si>
    <t>Lise Andersen</t>
  </si>
  <si>
    <t>4217 1211</t>
  </si>
  <si>
    <t>Skolevej 1</t>
  </si>
  <si>
    <t>Tanja Tabel Ibsen</t>
  </si>
  <si>
    <t>7259 8600</t>
  </si>
  <si>
    <t>Ds-stenloese@egekom.dk</t>
  </si>
  <si>
    <t>www.distriktsskole-stenloese.dk</t>
  </si>
  <si>
    <t>Slagslunde Sk.</t>
  </si>
  <si>
    <t>Slagslunde Skole</t>
  </si>
  <si>
    <t>4819 7101</t>
  </si>
  <si>
    <t>7259 8450</t>
  </si>
  <si>
    <t>Blomstervej 19, Slagslunde</t>
  </si>
  <si>
    <t>slagslundeskolen@egekom.dk</t>
  </si>
  <si>
    <t>www.distriktsskole-ganloese.dk</t>
  </si>
  <si>
    <t>Blomstervej</t>
  </si>
  <si>
    <t>Slagslunde</t>
  </si>
  <si>
    <t>Egedal Gym.</t>
  </si>
  <si>
    <t>Egedal Gymnasium &amp; HF</t>
  </si>
  <si>
    <t>4710 7041</t>
  </si>
  <si>
    <t>4718 3300</t>
  </si>
  <si>
    <t>post@egegym.dk</t>
  </si>
  <si>
    <t>www.egedalgym.dk</t>
  </si>
  <si>
    <t>Karina Alsing</t>
  </si>
  <si>
    <t>4710 7098</t>
  </si>
  <si>
    <t>4717 0910</t>
  </si>
  <si>
    <t>Dam Holme 5</t>
  </si>
  <si>
    <t>adm@stenpriv.dk</t>
  </si>
  <si>
    <t>www.stenpriv.dk</t>
  </si>
  <si>
    <t>Dam Holme</t>
  </si>
  <si>
    <t>Lene Linderholm</t>
  </si>
  <si>
    <t>4717 1329</t>
  </si>
  <si>
    <t>7259 8680</t>
  </si>
  <si>
    <t>Gl Hovevej 8-12</t>
  </si>
  <si>
    <t>Gl Hovevej</t>
  </si>
  <si>
    <t>Hyldesk.</t>
  </si>
  <si>
    <t>Hyldeskolen</t>
  </si>
  <si>
    <t>Solveig Green</t>
  </si>
  <si>
    <t>4717 0334</t>
  </si>
  <si>
    <t>Stenlillevej 104</t>
  </si>
  <si>
    <t>hyldeborg@post.tele.dk</t>
  </si>
  <si>
    <t>Stenlillevej</t>
  </si>
  <si>
    <t>Bende Rasmussen</t>
  </si>
  <si>
    <t>4717 1124</t>
  </si>
  <si>
    <t>4717 1111</t>
  </si>
  <si>
    <t>jjh@stenlose.dk</t>
  </si>
  <si>
    <t>UngEgedal</t>
  </si>
  <si>
    <t>Ung Egedal</t>
  </si>
  <si>
    <t>Thomas N. Feldborg Bruun</t>
  </si>
  <si>
    <t>4716 0646</t>
  </si>
  <si>
    <t>Henrik Madsen</t>
  </si>
  <si>
    <t>4717 3300</t>
  </si>
  <si>
    <t>post@stengym.dk</t>
  </si>
  <si>
    <t>www.stenloese-gym.dk</t>
  </si>
  <si>
    <t>Svanholmsk.</t>
  </si>
  <si>
    <t>Svanholmskolen</t>
  </si>
  <si>
    <t>Birgit Kreiberg</t>
  </si>
  <si>
    <t>4217 8193</t>
  </si>
  <si>
    <t>Gl. Roskildevej 16</t>
  </si>
  <si>
    <t>Gammel Roskildevej</t>
  </si>
  <si>
    <t>Kai Snekloth Kongsgaard</t>
  </si>
  <si>
    <t>4718 1670</t>
  </si>
  <si>
    <t>4718 1666</t>
  </si>
  <si>
    <t>Frederiksborgvej 4</t>
  </si>
  <si>
    <t>toftehojskolen@egekom.dk</t>
  </si>
  <si>
    <t>www.toftehojskolen.dk</t>
  </si>
  <si>
    <t>Kenneth Bargsteen Rosfort</t>
  </si>
  <si>
    <t>4718 0065</t>
  </si>
  <si>
    <t>7259 8660</t>
  </si>
  <si>
    <t>Birgitte Jacobsen</t>
  </si>
  <si>
    <t>7259 8700</t>
  </si>
  <si>
    <t>maglehojskolen@egekom.dk</t>
  </si>
  <si>
    <t>distriksskole-oelstykke.aula.dk</t>
  </si>
  <si>
    <t>4217 9986</t>
  </si>
  <si>
    <t>Roskildevej 22b</t>
  </si>
  <si>
    <t>4710 0014</t>
  </si>
  <si>
    <t>7259 8500</t>
  </si>
  <si>
    <t>Hampelandvej 7 A</t>
  </si>
  <si>
    <t>7A</t>
  </si>
  <si>
    <t>sohojskolen@egekom.dk</t>
  </si>
  <si>
    <t>Hampelandvej</t>
  </si>
  <si>
    <t>Bettina Brandt Nilsson</t>
  </si>
  <si>
    <t>4716 0603</t>
  </si>
  <si>
    <t>7259 8640</t>
  </si>
  <si>
    <t>PPR Egedal</t>
  </si>
  <si>
    <t>PPR, center for skole og dagtilbud</t>
  </si>
  <si>
    <t>4718 8015</t>
  </si>
  <si>
    <t>7259 6000</t>
  </si>
  <si>
    <t>kommune@egekom.dk</t>
  </si>
  <si>
    <t>www.egedalkommune.dk</t>
  </si>
  <si>
    <t>Erik Rasmussen</t>
  </si>
  <si>
    <t>4717 7134</t>
  </si>
  <si>
    <t>4717 7138</t>
  </si>
  <si>
    <t>Hampelandvej 7 B</t>
  </si>
  <si>
    <t>ungdomsskolen@oelstykke.dk</t>
  </si>
  <si>
    <t>www.oelstykkeungdomsskole.dk</t>
  </si>
  <si>
    <t>Fred.Sund.Enkfk</t>
  </si>
  <si>
    <t>Fr.Borg Amts Enkeltfagskursus i Frederikssund</t>
  </si>
  <si>
    <t>Henrik Pedersen</t>
  </si>
  <si>
    <t>4218 4313</t>
  </si>
  <si>
    <t>Roskildevej 22</t>
  </si>
  <si>
    <t>Egedal Kom</t>
  </si>
  <si>
    <t>Dronning Dagmars Vej</t>
  </si>
  <si>
    <t>Egedal Skole- og Familiehus</t>
  </si>
  <si>
    <t>7259 8370</t>
  </si>
  <si>
    <t>Skolevej 10B</t>
  </si>
  <si>
    <t>karlerik.riis@egekom.dk</t>
  </si>
  <si>
    <t>skole/dagtilbud</t>
  </si>
  <si>
    <t>Center for Skole og Dagtilbud</t>
  </si>
  <si>
    <t>Dronning Dagmars vej 200</t>
  </si>
  <si>
    <t>skoledagtilbud@egekom.dk</t>
  </si>
  <si>
    <t>Frederikssund k</t>
  </si>
  <si>
    <t>epost@frederikssund.dk</t>
  </si>
  <si>
    <t>Hoffmeyer</t>
  </si>
  <si>
    <t>Hoffmeyers Hus</t>
  </si>
  <si>
    <t>4733 8565</t>
  </si>
  <si>
    <t>oscho@frederikssund.dk</t>
  </si>
  <si>
    <t>4733 3022</t>
  </si>
  <si>
    <t>Lise Damsted</t>
  </si>
  <si>
    <t>4738 4630</t>
  </si>
  <si>
    <t>4738 3086</t>
  </si>
  <si>
    <t>moellestedet@mail.tele.dk</t>
  </si>
  <si>
    <t>www.moellestedet.dk</t>
  </si>
  <si>
    <t>Slotsskolen</t>
  </si>
  <si>
    <t>Anders Bie-Olsen</t>
  </si>
  <si>
    <t>2464 8962</t>
  </si>
  <si>
    <t>info@dannersborn.dk</t>
  </si>
  <si>
    <t>www.kongfrederik.dk</t>
  </si>
  <si>
    <t>HF&amp;VUC Fredrss</t>
  </si>
  <si>
    <t>Erh Nsj Elsen</t>
  </si>
  <si>
    <t>Elsenbakken 33</t>
  </si>
  <si>
    <t>Kirke Hyllinge</t>
  </si>
  <si>
    <t>Vibeke Hesselholdt Larsen</t>
  </si>
  <si>
    <t>4640 5953</t>
  </si>
  <si>
    <t>4640 5111</t>
  </si>
  <si>
    <t>Elverdamsvej 204, Ejby</t>
  </si>
  <si>
    <t>bvs@lejre.dk</t>
  </si>
  <si>
    <t>www.bvs.skoleintra.dk</t>
  </si>
  <si>
    <t>Elverdamsvej</t>
  </si>
  <si>
    <t>Ejby</t>
  </si>
  <si>
    <t>Kirke Hyll.Sk.</t>
  </si>
  <si>
    <t>Kirke Hyllinge Skole</t>
  </si>
  <si>
    <t>4643 3520</t>
  </si>
  <si>
    <t>4643 3535</t>
  </si>
  <si>
    <t>Bygaden 51</t>
  </si>
  <si>
    <t>krhskole@lejre.dk</t>
  </si>
  <si>
    <t>www.krhskole.dk</t>
  </si>
  <si>
    <t>4640 4889</t>
  </si>
  <si>
    <t>4640 4215</t>
  </si>
  <si>
    <t>sgs@lejre.dk</t>
  </si>
  <si>
    <t>www.sgskole.dk</t>
  </si>
  <si>
    <t>Hornsherredvej</t>
  </si>
  <si>
    <t>Hornsh.Ll.Sk.</t>
  </si>
  <si>
    <t>Hornsherred Lille Skole</t>
  </si>
  <si>
    <t>Anders Lykkebo</t>
  </si>
  <si>
    <t>4240 0042</t>
  </si>
  <si>
    <t>Li.Karleby</t>
  </si>
  <si>
    <t>Kr.Sonnerup Sk.</t>
  </si>
  <si>
    <t>Kirke Sonnerup Skole</t>
  </si>
  <si>
    <t>Thorkild Christensen</t>
  </si>
  <si>
    <t>4649 9073</t>
  </si>
  <si>
    <t>4649 9076</t>
  </si>
  <si>
    <t>Skolevang 1, Kr. Sonnerup</t>
  </si>
  <si>
    <t>krsskole@lejre.dk</t>
  </si>
  <si>
    <t>Skolevang</t>
  </si>
  <si>
    <t>Kr. Sonnerup</t>
  </si>
  <si>
    <t>Karleby Dagsk.</t>
  </si>
  <si>
    <t>Dagskolen i Karleby</t>
  </si>
  <si>
    <t>Jacob Meden</t>
  </si>
  <si>
    <t>4640 0849</t>
  </si>
  <si>
    <t>Karlebyvej 62, Ll. Karleby</t>
  </si>
  <si>
    <t>skoleleder@dagskolen.dk</t>
  </si>
  <si>
    <t>www.dagskolen.dk</t>
  </si>
  <si>
    <t>Karlebyvej</t>
  </si>
  <si>
    <t>Ll. Karleby</t>
  </si>
  <si>
    <t>Ungdomscentret Gjeddesgaard</t>
  </si>
  <si>
    <t>Poul Erik Ager</t>
  </si>
  <si>
    <t>4640 0397</t>
  </si>
  <si>
    <t>Hornsherredvej 4</t>
  </si>
  <si>
    <t>info@gjeddesgaard.dk</t>
  </si>
  <si>
    <t>www.gjeddesgaard.dk</t>
  </si>
  <si>
    <t>Erik Mikkelsen</t>
  </si>
  <si>
    <t>4640 4566</t>
  </si>
  <si>
    <t>4640 4804</t>
  </si>
  <si>
    <t>ungdomsskolen@lejre.dk</t>
  </si>
  <si>
    <t>www.bramsnaes-ungdomsskole.dk</t>
  </si>
  <si>
    <t>Greve Kommune</t>
  </si>
  <si>
    <t>Greve</t>
  </si>
  <si>
    <t>4397 9090</t>
  </si>
  <si>
    <t>4397 9797</t>
  </si>
  <si>
    <t>raadhus@greve.dk</t>
  </si>
  <si>
    <t>www.greve.dk</t>
  </si>
  <si>
    <t>Hedelysk.</t>
  </si>
  <si>
    <t>Hedelyskolen</t>
  </si>
  <si>
    <t>Hans Peter Stokholm</t>
  </si>
  <si>
    <t>4360 1587</t>
  </si>
  <si>
    <t>4397 3233</t>
  </si>
  <si>
    <t>hedelyskolen@greve.dk</t>
  </si>
  <si>
    <t>www.hedelyskolen.dk</t>
  </si>
  <si>
    <t>Karlslunde Sk.</t>
  </si>
  <si>
    <t>Karlslunde</t>
  </si>
  <si>
    <t>Karlslunde Skole</t>
  </si>
  <si>
    <t>4397 3200</t>
  </si>
  <si>
    <t>Karlslunde Landevej 22 B</t>
  </si>
  <si>
    <t>karlslundeskole@greve.dk</t>
  </si>
  <si>
    <t>www.karlslundeskole.dk</t>
  </si>
  <si>
    <t>Karlslunde Landevej</t>
  </si>
  <si>
    <t>4360 1862</t>
  </si>
  <si>
    <t>4397 3135</t>
  </si>
  <si>
    <t>Skoleager 1</t>
  </si>
  <si>
    <t>krogaardskolen@greve.dk</t>
  </si>
  <si>
    <t>www.krogaardskolen.dk</t>
  </si>
  <si>
    <t>Skoleager</t>
  </si>
  <si>
    <t>Mosedesk.</t>
  </si>
  <si>
    <t>Mosedeskolen</t>
  </si>
  <si>
    <t>Christian Bruun-Andersen</t>
  </si>
  <si>
    <t>4390 2969</t>
  </si>
  <si>
    <t>4390 3300</t>
  </si>
  <si>
    <t>Lilleholm 58</t>
  </si>
  <si>
    <t>mosedeskolen@greve.dk</t>
  </si>
  <si>
    <t>www.mosedeskolen.dk</t>
  </si>
  <si>
    <t>Lilleholm</t>
  </si>
  <si>
    <t>Strandsk.</t>
  </si>
  <si>
    <t>Strandskolen</t>
  </si>
  <si>
    <t>Lone Svarre Petersen</t>
  </si>
  <si>
    <t>4616 0616</t>
  </si>
  <si>
    <t>5167 7500</t>
  </si>
  <si>
    <t>Kongens Enge 40</t>
  </si>
  <si>
    <t>strandskolen@greve.dk</t>
  </si>
  <si>
    <t>www.strandskolen-greve.dk</t>
  </si>
  <si>
    <t>Kongens Enge</t>
  </si>
  <si>
    <t>Tune Sk.</t>
  </si>
  <si>
    <t>Tune</t>
  </si>
  <si>
    <t>Tune Skole</t>
  </si>
  <si>
    <t>Vibeke Irene Havre</t>
  </si>
  <si>
    <t>4397 3250</t>
  </si>
  <si>
    <t>Skolegade 10, Tune</t>
  </si>
  <si>
    <t>tuneskole@greve.dk</t>
  </si>
  <si>
    <t>www.tuneskole.dk</t>
  </si>
  <si>
    <t>Claus Dyremose</t>
  </si>
  <si>
    <t>4369 2569</t>
  </si>
  <si>
    <t>4390 4101</t>
  </si>
  <si>
    <t>Lillevangsvej 48</t>
  </si>
  <si>
    <t>tjoernelyskolen@greve.dk</t>
  </si>
  <si>
    <t>www.Tjoernelyskolen-greve.dk</t>
  </si>
  <si>
    <t>Lillevangsvej</t>
  </si>
  <si>
    <t>Arenaskolen</t>
  </si>
  <si>
    <t>Martin Frank Nielsen</t>
  </si>
  <si>
    <t>4390 5633</t>
  </si>
  <si>
    <t>4397 3500</t>
  </si>
  <si>
    <t>Arenaskolen@greve.dk</t>
  </si>
  <si>
    <t>www.arenaskolen.dk</t>
  </si>
  <si>
    <t>Gersager Alle</t>
  </si>
  <si>
    <t>Hundige Ll.Sk.</t>
  </si>
  <si>
    <t>Hundige Lille Skole</t>
  </si>
  <si>
    <t>4392 4622</t>
  </si>
  <si>
    <t>4397 4300</t>
  </si>
  <si>
    <t>Hundige Bygade 10</t>
  </si>
  <si>
    <t>Kontor@Hundige-ls.dk</t>
  </si>
  <si>
    <t>www.hundige-ls.dk</t>
  </si>
  <si>
    <t>Hundige Bygade</t>
  </si>
  <si>
    <t>Greve Gym.</t>
  </si>
  <si>
    <t>Greve Gymnasium</t>
  </si>
  <si>
    <t>4397 2001</t>
  </si>
  <si>
    <t>4397 2000</t>
  </si>
  <si>
    <t>greve-gym@greve-gym.dk</t>
  </si>
  <si>
    <t>www.greve-gym.dk</t>
  </si>
  <si>
    <t>Damagersk.</t>
  </si>
  <si>
    <t>Damagerskolen, grundskole afd.</t>
  </si>
  <si>
    <t>Nieller Mandrup</t>
  </si>
  <si>
    <t>4397 3000</t>
  </si>
  <si>
    <t>damagerskolen@greve.dk</t>
  </si>
  <si>
    <t>www.damagerskolen.dk</t>
  </si>
  <si>
    <t>Hundigesk.</t>
  </si>
  <si>
    <t>Hundigeskolen</t>
  </si>
  <si>
    <t>Lise Colmorn</t>
  </si>
  <si>
    <t>4397 3389</t>
  </si>
  <si>
    <t>4397 3388</t>
  </si>
  <si>
    <t>Hundigeskolen@greve.dk</t>
  </si>
  <si>
    <t>www.hundigeskolen.dk</t>
  </si>
  <si>
    <t>Hundige Alle</t>
  </si>
  <si>
    <t>Greve Pr.Sk.</t>
  </si>
  <si>
    <t>Greve Privatskole</t>
  </si>
  <si>
    <t>Mette Faurholm</t>
  </si>
  <si>
    <t>4390 0229</t>
  </si>
  <si>
    <t>4390 9486</t>
  </si>
  <si>
    <t>Hundige Bygade 2</t>
  </si>
  <si>
    <t>gp@greve-privatskole.dk</t>
  </si>
  <si>
    <t>www.greve-privatskole.dk</t>
  </si>
  <si>
    <t>Helle Christensen</t>
  </si>
  <si>
    <t>4613 9971</t>
  </si>
  <si>
    <t>4616 2424</t>
  </si>
  <si>
    <t>lundegaardskolen@greve.dk</t>
  </si>
  <si>
    <t>www.lundegaardskolen-greve.dk</t>
  </si>
  <si>
    <t>Holmeagersk.</t>
  </si>
  <si>
    <t>Holmeagerskolen</t>
  </si>
  <si>
    <t>Leon Mitchell</t>
  </si>
  <si>
    <t>4390 5372</t>
  </si>
  <si>
    <t>4397 3430</t>
  </si>
  <si>
    <t>Skoleholmen 15</t>
  </si>
  <si>
    <t>Holmeagerskolen@greve.dk</t>
  </si>
  <si>
    <t>www.holmeagerskolen.dk</t>
  </si>
  <si>
    <t>Skoleholmen</t>
  </si>
  <si>
    <t>Egelysk.</t>
  </si>
  <si>
    <t>Egelyskolen</t>
  </si>
  <si>
    <t>Erik Laursen</t>
  </si>
  <si>
    <t>4215 3601</t>
  </si>
  <si>
    <t>Strandmarken 51</t>
  </si>
  <si>
    <t>Strandmarken</t>
  </si>
  <si>
    <t>Kirkemosegaard</t>
  </si>
  <si>
    <t>4361 0780</t>
  </si>
  <si>
    <t>4361 0709</t>
  </si>
  <si>
    <t>Greve Landevej 77</t>
  </si>
  <si>
    <t>kirkemosegaard@greve.dk</t>
  </si>
  <si>
    <t>www.kirkemosegaard.dk</t>
  </si>
  <si>
    <t>Greve Landevej</t>
  </si>
  <si>
    <t>CLAVIS sprog</t>
  </si>
  <si>
    <t>CLAVIS sprog &amp; kompetence - Greve</t>
  </si>
  <si>
    <t>Bente Meinhardt</t>
  </si>
  <si>
    <t>4397 8706</t>
  </si>
  <si>
    <t>4397 8700</t>
  </si>
  <si>
    <t>kontakt@clavis.org</t>
  </si>
  <si>
    <t>www.clavis.org</t>
  </si>
  <si>
    <t>Greve Tiende</t>
  </si>
  <si>
    <t>Greve Tiendeklasseskole</t>
  </si>
  <si>
    <t>4397 8591</t>
  </si>
  <si>
    <t>4397 8590</t>
  </si>
  <si>
    <t>cobe@greve.dk</t>
  </si>
  <si>
    <t>www.grevetiendeklasseskole.dk</t>
  </si>
  <si>
    <t>De unges Hus</t>
  </si>
  <si>
    <t>Henrik T. Larsen</t>
  </si>
  <si>
    <t>4616 2102</t>
  </si>
  <si>
    <t>4397 3101</t>
  </si>
  <si>
    <t>Karlslunde Centervej 106</t>
  </si>
  <si>
    <t>duh@greve.dk</t>
  </si>
  <si>
    <t>www.deungeshus.dk</t>
  </si>
  <si>
    <t>Karlslunde Centervej</t>
  </si>
  <si>
    <t>Karlslunde.dsk</t>
  </si>
  <si>
    <t>Karlslunde Dagskole</t>
  </si>
  <si>
    <t>Michael Madsen</t>
  </si>
  <si>
    <t>4616 1611</t>
  </si>
  <si>
    <t>4616 1612</t>
  </si>
  <si>
    <t>Karlslunde Centervej 85</t>
  </si>
  <si>
    <t>kontoret@dagskole.dk</t>
  </si>
  <si>
    <t>www.karlslundedagskole.dk</t>
  </si>
  <si>
    <t>Bugtsk.spec.</t>
  </si>
  <si>
    <t>Bugtskolen</t>
  </si>
  <si>
    <t>Tina Bjerregaard</t>
  </si>
  <si>
    <t>4397 3181</t>
  </si>
  <si>
    <t>4397 3180</t>
  </si>
  <si>
    <t>Hundige Alle 11</t>
  </si>
  <si>
    <t>bugtskolen@greve.dk</t>
  </si>
  <si>
    <t>www.bugtskolen.dk</t>
  </si>
  <si>
    <t>Lars Andersen</t>
  </si>
  <si>
    <t>4615 2012</t>
  </si>
  <si>
    <t>4397 3345</t>
  </si>
  <si>
    <t>Strandmarken 45</t>
  </si>
  <si>
    <t>familiehusene@greve.dk</t>
  </si>
  <si>
    <t>www.familiehusene.dk</t>
  </si>
  <si>
    <t>4390 4335</t>
  </si>
  <si>
    <t>Jerismosevej 95</t>
  </si>
  <si>
    <t>emm@greve.dk</t>
  </si>
  <si>
    <t>Jerismosevej</t>
  </si>
  <si>
    <t>UU-Greve</t>
  </si>
  <si>
    <t>4395 0641</t>
  </si>
  <si>
    <t>Centerholmen 18, 3.</t>
  </si>
  <si>
    <t>hjo@greve.dk</t>
  </si>
  <si>
    <t>Centerholmen</t>
  </si>
  <si>
    <t>Ingolf Eide</t>
  </si>
  <si>
    <t>eid@greve.dk</t>
  </si>
  <si>
    <t>www.uu-greve.dk</t>
  </si>
  <si>
    <t>PC Greve</t>
  </si>
  <si>
    <t>4397 8551</t>
  </si>
  <si>
    <t>4397 8550</t>
  </si>
  <si>
    <t>www.pc-greve.dk</t>
  </si>
  <si>
    <t>Greve Ungdsk.</t>
  </si>
  <si>
    <t>Greve Ungdomsskole</t>
  </si>
  <si>
    <t>Erik Jensen</t>
  </si>
  <si>
    <t>4397 8531</t>
  </si>
  <si>
    <t>4397 3520</t>
  </si>
  <si>
    <t>usk@greve.dk</t>
  </si>
  <si>
    <t>www.ungdomsskolen.greve.dk</t>
  </si>
  <si>
    <t>VUC Greve afd.</t>
  </si>
  <si>
    <t>Dorthe Jensen Lundqvist</t>
  </si>
  <si>
    <t>4630 8629</t>
  </si>
  <si>
    <t>4630 8620</t>
  </si>
  <si>
    <t>greveafd@vucroskilde.dk</t>
  </si>
  <si>
    <t>www.vucroskilde.dk</t>
  </si>
  <si>
    <t>Tune Lbsk.</t>
  </si>
  <si>
    <t>Tune Landboskole</t>
  </si>
  <si>
    <t>Niels Fink Nielsen</t>
  </si>
  <si>
    <t>4261 0679</t>
  </si>
  <si>
    <t>4261 0131</t>
  </si>
  <si>
    <t>Grevevej 20</t>
  </si>
  <si>
    <t>tunels@tunels.dk</t>
  </si>
  <si>
    <t>Grevevej</t>
  </si>
  <si>
    <t>4615 4218</t>
  </si>
  <si>
    <t>4615 4315</t>
  </si>
  <si>
    <t>greve@fgu-skolen.dk</t>
  </si>
  <si>
    <t>www.fgu-skolen.dk</t>
  </si>
  <si>
    <t>Greve, Dhsk.</t>
  </si>
  <si>
    <t>4390 3765</t>
  </si>
  <si>
    <t>4369 1075</t>
  </si>
  <si>
    <t>Hundige Storcenter 88 A</t>
  </si>
  <si>
    <t>chboedker@forum.dk</t>
  </si>
  <si>
    <t>Hundige Storcenter</t>
  </si>
  <si>
    <t>Greve LOF Dhsk</t>
  </si>
  <si>
    <t>Helle Kielskov</t>
  </si>
  <si>
    <t>5614 2721</t>
  </si>
  <si>
    <t>5614 7630</t>
  </si>
  <si>
    <t>Skoleholmen 19</t>
  </si>
  <si>
    <t>kreaktiv@kreaktivskolen.dk</t>
  </si>
  <si>
    <t>www.kreaktivskolen.dk</t>
  </si>
  <si>
    <t>AOF Greve</t>
  </si>
  <si>
    <t>Lone Rytter</t>
  </si>
  <si>
    <t>4369 1076</t>
  </si>
  <si>
    <t>Gersagerparken 2</t>
  </si>
  <si>
    <t>greve@aof.dk</t>
  </si>
  <si>
    <t>www.aof-greve.dk</t>
  </si>
  <si>
    <t>Gersagerparken</t>
  </si>
  <si>
    <t>Michael Kaas Andersen</t>
  </si>
  <si>
    <t>4397 2301</t>
  </si>
  <si>
    <t>5578 8888</t>
  </si>
  <si>
    <t>Campusbuen 40</t>
  </si>
  <si>
    <t>zbc@zbc.dk</t>
  </si>
  <si>
    <t>www.zbc.dk</t>
  </si>
  <si>
    <t>Campusbuen</t>
  </si>
  <si>
    <t>Lindebjergsk.</t>
  </si>
  <si>
    <t>Lindebjergskolen</t>
  </si>
  <si>
    <t>Kasper Kerndrup</t>
  </si>
  <si>
    <t>4631 8363</t>
  </si>
  <si>
    <t>248B</t>
  </si>
  <si>
    <t>lindebjergskolen@roskilde.dk</t>
  </si>
  <si>
    <t>lindebjergskolen.aula.dk/</t>
  </si>
  <si>
    <t>Store Valbyvej</t>
  </si>
  <si>
    <t>Hans Elmlund</t>
  </si>
  <si>
    <t>4238 7034</t>
  </si>
  <si>
    <t>Margrethesk.</t>
  </si>
  <si>
    <t>Margretheskolen</t>
  </si>
  <si>
    <t>Lone Marker</t>
  </si>
  <si>
    <t>4678 8758</t>
  </si>
  <si>
    <t>4631 8340</t>
  </si>
  <si>
    <t>margretheskolen@roskilde.dk</t>
  </si>
  <si>
    <t>margrethe-skolen.aula.dk/</t>
  </si>
  <si>
    <t>Margrethevej</t>
  </si>
  <si>
    <t>afd Jyllinge</t>
  </si>
  <si>
    <t>Jyllinge</t>
  </si>
  <si>
    <t>Nordskolen, afdeling Jyllinge</t>
  </si>
  <si>
    <t>4678 8512</t>
  </si>
  <si>
    <t>4631 7500</t>
  </si>
  <si>
    <t>Planetvej 30</t>
  </si>
  <si>
    <t>Nordskolen@roskilde.dk</t>
  </si>
  <si>
    <t>www.nordskolen-roskilde.aula.dk/</t>
  </si>
  <si>
    <t>Planetvej</t>
  </si>
  <si>
    <t>Roskilde Ll.Sk.</t>
  </si>
  <si>
    <t>Roskilde Lille Skole</t>
  </si>
  <si>
    <t>4678 7501</t>
  </si>
  <si>
    <t>4678 7238</t>
  </si>
  <si>
    <t>rls.lilleskole@rls.dk</t>
  </si>
  <si>
    <t>www.rls.dk</t>
  </si>
  <si>
    <t>4631 8227</t>
  </si>
  <si>
    <t>4631 8210</t>
  </si>
  <si>
    <t>Siri-Mai Lemberg</t>
  </si>
  <si>
    <t>4678 9207</t>
  </si>
  <si>
    <t>4677 7100</t>
  </si>
  <si>
    <t>Kirkebjergvej 2</t>
  </si>
  <si>
    <t>post@gundsoe.dk</t>
  </si>
  <si>
    <t>www.gundsoe.dk</t>
  </si>
  <si>
    <t>Kirkebjergvej</t>
  </si>
  <si>
    <t>boern.unge@gundsoe.dk</t>
  </si>
  <si>
    <t>Roskilde Ung</t>
  </si>
  <si>
    <t>Roskilde Ungdomsskole, afd. nord</t>
  </si>
  <si>
    <t>4631 8330</t>
  </si>
  <si>
    <t>rusknord@roskilde.dk</t>
  </si>
  <si>
    <t>www.rusk.nu</t>
  </si>
  <si>
    <t>Edvard Olsen</t>
  </si>
  <si>
    <t>4238 8052</t>
  </si>
  <si>
    <t>Fr.Borgvej</t>
  </si>
  <si>
    <t>Lars Hansson</t>
  </si>
  <si>
    <t>4640 7126</t>
  </si>
  <si>
    <t>2920 0160</t>
  </si>
  <si>
    <t>Hvalsoe_Skole@lejre.dk</t>
  </si>
  <si>
    <t>www.hvalsoe-skole.dk</t>
  </si>
  <si>
    <t>Kirke Saaby Skole</t>
  </si>
  <si>
    <t>4646 4005</t>
  </si>
  <si>
    <t>4646 4000</t>
  </si>
  <si>
    <t>saabyskole@lejre.dk</t>
  </si>
  <si>
    <t>www.kirkesaaby-skole.dk</t>
  </si>
  <si>
    <t>Lejre Lille Sk.</t>
  </si>
  <si>
    <t>Lejre Lille Skole</t>
  </si>
  <si>
    <t>4239 9498</t>
  </si>
  <si>
    <t>Skullerupholm Skullerupvej 32-38</t>
  </si>
  <si>
    <t>Skullerupvej</t>
  </si>
  <si>
    <t>Skullerupholm</t>
  </si>
  <si>
    <t>4646 1272</t>
  </si>
  <si>
    <t>4646 4774</t>
  </si>
  <si>
    <t>Skolevej 12</t>
  </si>
  <si>
    <t>ungdomsskolen@hvalsoe.dk</t>
  </si>
  <si>
    <t>www.hvalsoe-usk.dk</t>
  </si>
  <si>
    <t>Christian Hougaard-Jakobsen</t>
  </si>
  <si>
    <t>4649 6796</t>
  </si>
  <si>
    <t>4649 6096</t>
  </si>
  <si>
    <t>Tolstrupvej 29, Ny Tolstrup</t>
  </si>
  <si>
    <t>kontoret@mse.dk</t>
  </si>
  <si>
    <t>www.mse.dk</t>
  </si>
  <si>
    <t>Tolstrupvej</t>
  </si>
  <si>
    <t>Ny Tolstrup</t>
  </si>
  <si>
    <t>Rien Van Der Ploeg</t>
  </si>
  <si>
    <t>4649 6629</t>
  </si>
  <si>
    <t>4640 9307</t>
  </si>
  <si>
    <t>Roskildevej 9</t>
  </si>
  <si>
    <t>aof@aof-hvalsoe.dk</t>
  </si>
  <si>
    <t>www.aof-hvalsoe.dk</t>
  </si>
  <si>
    <t>5665 5446</t>
  </si>
  <si>
    <t>5667 6767</t>
  </si>
  <si>
    <t>raadhus@koege.dk</t>
  </si>
  <si>
    <t>www.koege.dk</t>
  </si>
  <si>
    <t>Alkestrupskolen</t>
  </si>
  <si>
    <t>Tureby</t>
  </si>
  <si>
    <t>Inge Fledelius</t>
  </si>
  <si>
    <t>5628 3380</t>
  </si>
  <si>
    <t>5667 2920</t>
  </si>
  <si>
    <t>Byvej 31</t>
  </si>
  <si>
    <t>alkestrupskolen@koege.dk</t>
  </si>
  <si>
    <t>www.alkestrupskolen.dk</t>
  </si>
  <si>
    <t>Brochmands Sk.</t>
  </si>
  <si>
    <t>Brochmands Skole</t>
  </si>
  <si>
    <t>5365 0867</t>
  </si>
  <si>
    <t>Ellemarksk.</t>
  </si>
  <si>
    <t>Ellemarkskolen</t>
  </si>
  <si>
    <t>5665 5932</t>
  </si>
  <si>
    <t>5667 6840</t>
  </si>
  <si>
    <t>ellemarkskolen@koege.dk</t>
  </si>
  <si>
    <t>www.ellemarkskolen.dk</t>
  </si>
  <si>
    <t>Helle Due Bense</t>
  </si>
  <si>
    <t>5627 4165</t>
  </si>
  <si>
    <t>5667 2940</t>
  </si>
  <si>
    <t>Scheelsvej 2</t>
  </si>
  <si>
    <t>Herfoelgeskole@koege.dk</t>
  </si>
  <si>
    <t>www.herfoelge.dk</t>
  </si>
  <si>
    <t>Scheelsvej</t>
  </si>
  <si>
    <t>Lille Skensved</t>
  </si>
  <si>
    <t>Tommy Brun Larsen</t>
  </si>
  <si>
    <t>5616 9329</t>
  </si>
  <si>
    <t>5667 2760</t>
  </si>
  <si>
    <t>Baunebjergvej 1 C</t>
  </si>
  <si>
    <t>1C</t>
  </si>
  <si>
    <t>hoejelseskole@koege.dk</t>
  </si>
  <si>
    <t>www.hoejelse-skole.dk</t>
  </si>
  <si>
    <t>Kirstinedalssk.</t>
  </si>
  <si>
    <t>Kirstinedalsskolen</t>
  </si>
  <si>
    <t>5663 0177</t>
  </si>
  <si>
    <t>5667 6869</t>
  </si>
  <si>
    <t>kirstinedalsskolen@koege.dk</t>
  </si>
  <si>
    <t>www.kirstine.dk</t>
  </si>
  <si>
    <t>Lellinge Sk.</t>
  </si>
  <si>
    <t>Lellinge Skole</t>
  </si>
  <si>
    <t>Carsten Hansen</t>
  </si>
  <si>
    <t>5682 1468</t>
  </si>
  <si>
    <t>5656 5660</t>
  </si>
  <si>
    <t>Overdrevsvejen 2</t>
  </si>
  <si>
    <t>lellingeskole@koege.dk</t>
  </si>
  <si>
    <t>www.lellingeskole.dk</t>
  </si>
  <si>
    <t>Overdrevsvejen</t>
  </si>
  <si>
    <t>Steen Rosenberg</t>
  </si>
  <si>
    <t>5665 1730</t>
  </si>
  <si>
    <t>5667 2870</t>
  </si>
  <si>
    <t>Rasmussensvej 23</t>
  </si>
  <si>
    <t>soendreskole@koege.dk</t>
  </si>
  <si>
    <t>Rasmussensvej</t>
  </si>
  <si>
    <t>5365 0729</t>
  </si>
  <si>
    <t>H C Andersensgade</t>
  </si>
  <si>
    <t>5665 7456</t>
  </si>
  <si>
    <t>5665 5562</t>
  </si>
  <si>
    <t>Lyngvej 22</t>
  </si>
  <si>
    <t>Oelby.Skole.259010@oelby-skole.dk</t>
  </si>
  <si>
    <t>Lyngvej</t>
  </si>
  <si>
    <t>Hastrupsk.</t>
  </si>
  <si>
    <t>Hastrupskolen</t>
  </si>
  <si>
    <t>Thomas Kielgast</t>
  </si>
  <si>
    <t>5663 7520</t>
  </si>
  <si>
    <t>5667 2970</t>
  </si>
  <si>
    <t>Langelandsvej 66</t>
  </si>
  <si>
    <t>hastrupskolen@koege.dk</t>
  </si>
  <si>
    <t>www.hastrupskolen.dk</t>
  </si>
  <si>
    <t>Langelandsvej</t>
  </si>
  <si>
    <t>Boholtesk.</t>
  </si>
  <si>
    <t>Boholteskolen</t>
  </si>
  <si>
    <t>Erik Kristensen</t>
  </si>
  <si>
    <t>5365 7016</t>
  </si>
  <si>
    <t>Boholtevej</t>
  </si>
  <si>
    <t>5665 0504</t>
  </si>
  <si>
    <t>klis@klis.dk</t>
  </si>
  <si>
    <t>www.klis.dk</t>
  </si>
  <si>
    <t>5663 0305</t>
  </si>
  <si>
    <t>5665 2723</t>
  </si>
  <si>
    <t>Gymnasievej 4</t>
  </si>
  <si>
    <t>kggym@kggym.dk</t>
  </si>
  <si>
    <t>www.kggym.dk</t>
  </si>
  <si>
    <t>Stine Katja Friis</t>
  </si>
  <si>
    <t>5627 4119</t>
  </si>
  <si>
    <t>5667 6780</t>
  </si>
  <si>
    <t>holmebaek@koege.dk</t>
  </si>
  <si>
    <t>www.holmebaekskolen.dk</t>
  </si>
  <si>
    <t>Pogebanken</t>
  </si>
  <si>
    <t>Hans Dannevang</t>
  </si>
  <si>
    <t>5616 8195</t>
  </si>
  <si>
    <t>5616 9088</t>
  </si>
  <si>
    <t>Vestervang, Havdrupvej 11</t>
  </si>
  <si>
    <t>Havdrupvej</t>
  </si>
  <si>
    <t>Vestervang</t>
  </si>
  <si>
    <t>8870 1310</t>
  </si>
  <si>
    <t>Lidemarksvej 26A</t>
  </si>
  <si>
    <t>26A</t>
  </si>
  <si>
    <t>carsten.hansen@koege.dk</t>
  </si>
  <si>
    <t>www.koegespecialskole.dk</t>
  </si>
  <si>
    <t>Lidemarksvej</t>
  </si>
  <si>
    <t>5367 6714</t>
  </si>
  <si>
    <t>Sct.Nicolai Sk.</t>
  </si>
  <si>
    <t>Sct. Nicolai Skole</t>
  </si>
  <si>
    <t>Lotte Wiese Nowack</t>
  </si>
  <si>
    <t>5663 1293</t>
  </si>
  <si>
    <t>5667 2900</t>
  </si>
  <si>
    <t>H.C. Andersens Gade 4</t>
  </si>
  <si>
    <t>sctnicolaiskole@koege.dk</t>
  </si>
  <si>
    <t>www.sct-nicolai.dk</t>
  </si>
  <si>
    <t>Mette Henningsen</t>
  </si>
  <si>
    <t>5627 6711</t>
  </si>
  <si>
    <t>5627 6714</t>
  </si>
  <si>
    <t>hfs@hfsk.dk</t>
  </si>
  <si>
    <t>www.herfoelgefriskole.dk</t>
  </si>
  <si>
    <t>Billesb. Sk.</t>
  </si>
  <si>
    <t>Billesborgskolen</t>
  </si>
  <si>
    <t>John Panduro Riis</t>
  </si>
  <si>
    <t>5663 0726</t>
  </si>
  <si>
    <t>5663 0780</t>
  </si>
  <si>
    <t>Billesborgvej 59 A</t>
  </si>
  <si>
    <t>59A</t>
  </si>
  <si>
    <t>billesborgskolen@billesborgskolen.dk</t>
  </si>
  <si>
    <t>www.billesborgskolen.dk</t>
  </si>
  <si>
    <t>Billesborgvej</t>
  </si>
  <si>
    <t>Anette Meldgaard Dinesen</t>
  </si>
  <si>
    <t>5663 6293</t>
  </si>
  <si>
    <t>5663 6393</t>
  </si>
  <si>
    <t>info@kpr.dk</t>
  </si>
  <si>
    <t>www.kpr.dk</t>
  </si>
  <si>
    <t>cf dansk&amp;integr</t>
  </si>
  <si>
    <t>Center for dansk og integration</t>
  </si>
  <si>
    <t>Ulf Lolk Larsen</t>
  </si>
  <si>
    <t>5667 6660</t>
  </si>
  <si>
    <t>cdi@koege.dk</t>
  </si>
  <si>
    <t>www.danskogintegration.dk</t>
  </si>
  <si>
    <t>Lisbeth Frostholm</t>
  </si>
  <si>
    <t>Gymnasievej 22</t>
  </si>
  <si>
    <t>Susanne Kusk</t>
  </si>
  <si>
    <t>5667 2700</t>
  </si>
  <si>
    <t>Norsvej 2</t>
  </si>
  <si>
    <t>asgaardskole@koege.dk</t>
  </si>
  <si>
    <t>Norsvej</t>
  </si>
  <si>
    <t>Holmehus</t>
  </si>
  <si>
    <t>5667 2810</t>
  </si>
  <si>
    <t>Pogebanken 7</t>
  </si>
  <si>
    <t>Alternativsk.</t>
  </si>
  <si>
    <t>5627 2801</t>
  </si>
  <si>
    <t>18B</t>
  </si>
  <si>
    <t>Ringsted</t>
  </si>
  <si>
    <t>Jeanne Riise</t>
  </si>
  <si>
    <t>5667 2250</t>
  </si>
  <si>
    <t>ellebaekskolen@koege.dk</t>
  </si>
  <si>
    <t>www.ellebaekskolen-koege.dk</t>
  </si>
  <si>
    <t>Jabes</t>
  </si>
  <si>
    <t>Mikael Skak</t>
  </si>
  <si>
    <t>5682 0101</t>
  </si>
  <si>
    <t>Birkedevejen 1</t>
  </si>
  <si>
    <t>info@jabes.dk</t>
  </si>
  <si>
    <t>www.jabes.dk</t>
  </si>
  <si>
    <t>Birkedevejen</t>
  </si>
  <si>
    <t>Den Danske Skole</t>
  </si>
  <si>
    <t>Lillian Dyrhagen</t>
  </si>
  <si>
    <t>5667 6657</t>
  </si>
  <si>
    <t>Peder Skramsgade 17, 1. th.</t>
  </si>
  <si>
    <t>th.</t>
  </si>
  <si>
    <t>sprogcenter@koege.dk</t>
  </si>
  <si>
    <t>www.sprogcenter-koege.dk</t>
  </si>
  <si>
    <t>Lilian Dyrhagen</t>
  </si>
  <si>
    <t>5667 6661</t>
  </si>
  <si>
    <t>Tigervej 39</t>
  </si>
  <si>
    <t>Tigervej</t>
  </si>
  <si>
    <t>Steen Larsen</t>
  </si>
  <si>
    <t>BUF@koege.dk</t>
  </si>
  <si>
    <t>5656 5630</t>
  </si>
  <si>
    <t>Boholtevej 85 A</t>
  </si>
  <si>
    <t>85A</t>
  </si>
  <si>
    <t>puc@koege.dk</t>
  </si>
  <si>
    <t>www.puckoege.dk</t>
  </si>
  <si>
    <t>Mark Jensen</t>
  </si>
  <si>
    <t>5666 1398</t>
  </si>
  <si>
    <t>5667 2652</t>
  </si>
  <si>
    <t>uuv@koege.dk</t>
  </si>
  <si>
    <t>www.uuv.dk</t>
  </si>
  <si>
    <t>5663 8570</t>
  </si>
  <si>
    <t>5656 5690</t>
  </si>
  <si>
    <t>ungdomsskolen@koege.dk</t>
  </si>
  <si>
    <t>www.koege-ungdomsskole.dk</t>
  </si>
  <si>
    <t>Helge Thygesen</t>
  </si>
  <si>
    <t>5367 4458</t>
  </si>
  <si>
    <t>Scheelsvej 4</t>
  </si>
  <si>
    <t>B. O. Blikdal</t>
  </si>
  <si>
    <t>5366 0608</t>
  </si>
  <si>
    <t>4630 8639</t>
  </si>
  <si>
    <t>4630 8600</t>
  </si>
  <si>
    <t>Uddannelsesvej 22B</t>
  </si>
  <si>
    <t>koegeafd@vucroskilde.dk</t>
  </si>
  <si>
    <t>Uddannelsesvej</t>
  </si>
  <si>
    <t>Brumbassen Esk.</t>
  </si>
  <si>
    <t>Faxe</t>
  </si>
  <si>
    <t>Efterskolen 'Brumbassen'</t>
  </si>
  <si>
    <t>Reserveret nr. slettes. DS tildeler et nyt inst.nr.</t>
  </si>
  <si>
    <t>5663 7424</t>
  </si>
  <si>
    <t>5663 3700</t>
  </si>
  <si>
    <t>Klemmenstrupvej 25</t>
  </si>
  <si>
    <t>kontakt@fgu4you.dk</t>
  </si>
  <si>
    <t>www.fgu4you.dk</t>
  </si>
  <si>
    <t>Klemmenstrupvej</t>
  </si>
  <si>
    <t>5626 7430</t>
  </si>
  <si>
    <t>Dhsk</t>
  </si>
  <si>
    <t>Gutte Johansen</t>
  </si>
  <si>
    <t>5664 0120</t>
  </si>
  <si>
    <t>5664 0123</t>
  </si>
  <si>
    <t>adm@kdhs.dk</t>
  </si>
  <si>
    <t>www.kdhs.dk</t>
  </si>
  <si>
    <t>Tine Koop</t>
  </si>
  <si>
    <t>5665 5390</t>
  </si>
  <si>
    <t>5665 5322</t>
  </si>
  <si>
    <t>Brogade 19A, 1.</t>
  </si>
  <si>
    <t>19A</t>
  </si>
  <si>
    <t>info@fofkogebugt.dk</t>
  </si>
  <si>
    <t>www.fofkogebugt.dk</t>
  </si>
  <si>
    <t>Brogade</t>
  </si>
  <si>
    <t>Tim Christensen</t>
  </si>
  <si>
    <t>5663 0018</t>
  </si>
  <si>
    <t>5667 0400</t>
  </si>
  <si>
    <t>Uddannelsesvej 20</t>
  </si>
  <si>
    <t>khs@khs.dk</t>
  </si>
  <si>
    <t>www.khs.dk</t>
  </si>
  <si>
    <t>5365 3259</t>
  </si>
  <si>
    <t>Strandvejen 99</t>
  </si>
  <si>
    <t>John Norman</t>
  </si>
  <si>
    <t>5575 3350</t>
  </si>
  <si>
    <t>5575 3300</t>
  </si>
  <si>
    <t>Campusbuen 31</t>
  </si>
  <si>
    <t>eucsj@eucsj.dk</t>
  </si>
  <si>
    <t>www.eucsj.dk</t>
  </si>
  <si>
    <t>Zealand EA</t>
  </si>
  <si>
    <t>Rasmus Helleberg Frimodt</t>
  </si>
  <si>
    <t>5076 2600</t>
  </si>
  <si>
    <t>Lyngvej 21</t>
  </si>
  <si>
    <t>zealand@zealand.dk</t>
  </si>
  <si>
    <t>www.zealand.dk</t>
  </si>
  <si>
    <t>Zealand EA KO</t>
  </si>
  <si>
    <t>5076 2620</t>
  </si>
  <si>
    <t>koege@zealand.dk</t>
  </si>
  <si>
    <t>EA Sj Nakskov</t>
  </si>
  <si>
    <t>Nakskov</t>
  </si>
  <si>
    <t>0000 0000</t>
  </si>
  <si>
    <t>Lolland Kommune</t>
  </si>
  <si>
    <t>kde@ufm.dk</t>
  </si>
  <si>
    <t>Zealand EA NY</t>
  </si>
  <si>
    <t>5488 8222</t>
  </si>
  <si>
    <t>5076 2660</t>
  </si>
  <si>
    <t>Bispegade 5</t>
  </si>
  <si>
    <t>Guldborgsund Kommune</t>
  </si>
  <si>
    <t>nykoebingf@zealand.dk</t>
  </si>
  <si>
    <t>Bispegade</t>
  </si>
  <si>
    <t>Zealand EA NA</t>
  </si>
  <si>
    <t>5578 8892</t>
  </si>
  <si>
    <t>5076 2640</t>
  </si>
  <si>
    <t>naestved@zealand.dk</t>
  </si>
  <si>
    <t>EA Sj EUCSJ</t>
  </si>
  <si>
    <t>Astrid Dahl</t>
  </si>
  <si>
    <t>Jagtvej 2</t>
  </si>
  <si>
    <t>Zealand EA RO</t>
  </si>
  <si>
    <t>4632 2396</t>
  </si>
  <si>
    <t>5076 2630</t>
  </si>
  <si>
    <t>roskilde@zealand.dk</t>
  </si>
  <si>
    <t>EA Sj Campus R</t>
  </si>
  <si>
    <t>Else Erikstrup</t>
  </si>
  <si>
    <t>4634 6209</t>
  </si>
  <si>
    <t>4634 6200</t>
  </si>
  <si>
    <t>ucr@ucr.dk</t>
  </si>
  <si>
    <t>www.ucr.dk</t>
  </si>
  <si>
    <t>Zealand EA SL</t>
  </si>
  <si>
    <t>Slagelse</t>
  </si>
  <si>
    <t>5856 7399</t>
  </si>
  <si>
    <t>5076 2650</t>
  </si>
  <si>
    <t>Bredahlsgade 1</t>
  </si>
  <si>
    <t>Slagelse Kommune</t>
  </si>
  <si>
    <t>slagelse@zealand.dk</t>
  </si>
  <si>
    <t>Bredahlsgade</t>
  </si>
  <si>
    <t>EA Sj RTS</t>
  </si>
  <si>
    <t>Per Lykke Christensen</t>
  </si>
  <si>
    <t>4630 0444</t>
  </si>
  <si>
    <t>172F</t>
  </si>
  <si>
    <t>EA Sj SOSU</t>
  </si>
  <si>
    <t>14B</t>
  </si>
  <si>
    <t>Frihedsv.Sk.</t>
  </si>
  <si>
    <t>Frihedsvejens Skole</t>
  </si>
  <si>
    <t>5365 2340</t>
  </si>
  <si>
    <t>Frihedsvej 12</t>
  </si>
  <si>
    <t>Frihedsvej</t>
  </si>
  <si>
    <t>Kbh.Komm.Sk.Hj.</t>
  </si>
  <si>
    <t>Kbhs Komm Skolehjem</t>
  </si>
  <si>
    <t>5382 0013</t>
  </si>
  <si>
    <t>Spanager</t>
  </si>
  <si>
    <t>Sk.Hj.Billesbrg</t>
  </si>
  <si>
    <t>Skolehjemmet Billesborg</t>
  </si>
  <si>
    <t>Kjeld Nielsen</t>
  </si>
  <si>
    <t>5365 0999</t>
  </si>
  <si>
    <t>4778 4000</t>
  </si>
  <si>
    <t>mail@halsnaes.dk</t>
  </si>
  <si>
    <t>www.halsnaes.dk</t>
  </si>
  <si>
    <t>Skole &amp; Dagbeh</t>
  </si>
  <si>
    <t>Skole og Dagbehandling</t>
  </si>
  <si>
    <t>Tommy Vinther</t>
  </si>
  <si>
    <t>8882 8201</t>
  </si>
  <si>
    <t>Industrivej 17</t>
  </si>
  <si>
    <t>www.skoleogdagbehandling.halsnaes.dk</t>
  </si>
  <si>
    <t>Anja Henning Brettschneider</t>
  </si>
  <si>
    <t>4793 8071</t>
  </si>
  <si>
    <t>Torupvejen 17</t>
  </si>
  <si>
    <t>finnBM@mail.dk</t>
  </si>
  <si>
    <t>www.slettebjerggaard.dk</t>
  </si>
  <si>
    <t>FOF spec voks</t>
  </si>
  <si>
    <t>FOFs kompenserende specialunderv.  for Voksne</t>
  </si>
  <si>
    <t>Benni Behrend</t>
  </si>
  <si>
    <t>4774 2838</t>
  </si>
  <si>
    <t>Peder Jensens Vej 16</t>
  </si>
  <si>
    <t>specuv@worldonline.dk</t>
  </si>
  <si>
    <t>Peder Jensensvej</t>
  </si>
  <si>
    <t>DOF Hundested</t>
  </si>
  <si>
    <t>DOF - Specialundervisningen, Hundested Aftenskole</t>
  </si>
  <si>
    <t>2330 2044</t>
  </si>
  <si>
    <t>kontakt@specuv.dk</t>
  </si>
  <si>
    <t>www.specuv.dk</t>
  </si>
  <si>
    <t>Erhv Nordsj Frd</t>
  </si>
  <si>
    <t>Industrivej 29</t>
  </si>
  <si>
    <t>Erhv Nordsj Hun</t>
  </si>
  <si>
    <t>Allerslev Sk.</t>
  </si>
  <si>
    <t>Allerslev Skole</t>
  </si>
  <si>
    <t>Niels Berendsen</t>
  </si>
  <si>
    <t>4647 0020</t>
  </si>
  <si>
    <t>allerslev-skole@lejre.dk</t>
  </si>
  <si>
    <t>www.allerslev-skole.dk</t>
  </si>
  <si>
    <t>Osted Sk.</t>
  </si>
  <si>
    <t>Osted Skole</t>
  </si>
  <si>
    <t>Jim Kehlet</t>
  </si>
  <si>
    <t>4649 7383</t>
  </si>
  <si>
    <t>5117 5711</t>
  </si>
  <si>
    <t>Langetoften 25, Osted</t>
  </si>
  <si>
    <t>osted-skole@lejre.dk</t>
  </si>
  <si>
    <t>www.lejre.dk/skoler</t>
  </si>
  <si>
    <t>Langetoften</t>
  </si>
  <si>
    <t>Osted</t>
  </si>
  <si>
    <t>Glim Sk.</t>
  </si>
  <si>
    <t>Glim Skole</t>
  </si>
  <si>
    <t>Peter Holmboe Bang</t>
  </si>
  <si>
    <t>4648 0129</t>
  </si>
  <si>
    <t>4648 0429</t>
  </si>
  <si>
    <t>Hovedvejen 10 D, Glim</t>
  </si>
  <si>
    <t>10D</t>
  </si>
  <si>
    <t>glim-skole@lejre.dk</t>
  </si>
  <si>
    <t>Glim</t>
  </si>
  <si>
    <t>Charlotte Wilstrup Kiellberg</t>
  </si>
  <si>
    <t>4640 2595</t>
  </si>
  <si>
    <t>4640 2528</t>
  </si>
  <si>
    <t>Herslevvej 23 A Gevninge</t>
  </si>
  <si>
    <t>traellerupskolen@lejre.dk</t>
  </si>
  <si>
    <t>www.traellerupskolen.dk</t>
  </si>
  <si>
    <t>Herslevvej</t>
  </si>
  <si>
    <t>Gevninge</t>
  </si>
  <si>
    <t>Osted Fr.og Esk</t>
  </si>
  <si>
    <t>Osted Fri- og Efterskole (friskolen)</t>
  </si>
  <si>
    <t>4649 7136</t>
  </si>
  <si>
    <t>4642 2323</t>
  </si>
  <si>
    <t>kontor@ofe.dk</t>
  </si>
  <si>
    <t>www.ofe.dk</t>
  </si>
  <si>
    <t>Svend Holm</t>
  </si>
  <si>
    <t>4648 1083</t>
  </si>
  <si>
    <t>ravnshoej@c.dk</t>
  </si>
  <si>
    <t>www.ravnshoej.com</t>
  </si>
  <si>
    <t>Kornerup</t>
  </si>
  <si>
    <t>PPR Lejre</t>
  </si>
  <si>
    <t>Vivi Anker</t>
  </si>
  <si>
    <t>4649 7749</t>
  </si>
  <si>
    <t>4649 7737</t>
  </si>
  <si>
    <t>Alfarvejen 41 D, Osted</t>
  </si>
  <si>
    <t>41D</t>
  </si>
  <si>
    <t>ppr@lejre.dk</t>
  </si>
  <si>
    <t>Alfarvejen</t>
  </si>
  <si>
    <t>Lejre Usk.</t>
  </si>
  <si>
    <t>Lejre Ungdomsskole</t>
  </si>
  <si>
    <t>Sandbechs Alle 1A</t>
  </si>
  <si>
    <t>www.lejreungdomsskole.dk</t>
  </si>
  <si>
    <t>Sandbechs Alle</t>
  </si>
  <si>
    <t>Osted F.og Esk.</t>
  </si>
  <si>
    <t>Osted Fri- og Efterskole (efterskolen)</t>
  </si>
  <si>
    <t>Gadstrup Sk.</t>
  </si>
  <si>
    <t>Gadstrup Skole</t>
  </si>
  <si>
    <t>4614 0642</t>
  </si>
  <si>
    <t>4631 8730</t>
  </si>
  <si>
    <t>17C</t>
  </si>
  <si>
    <t>gadstrupskole@roskilde.dk</t>
  </si>
  <si>
    <t>gadstrupskole.aula.dk</t>
  </si>
  <si>
    <t>4619 3103</t>
  </si>
  <si>
    <t>4631 8580</t>
  </si>
  <si>
    <t>63B</t>
  </si>
  <si>
    <t>Vibyskole@roskilde.dk</t>
  </si>
  <si>
    <t>www.vibyskole.aula.dk</t>
  </si>
  <si>
    <t>Viby Friskole</t>
  </si>
  <si>
    <t>Uffe Rostrup</t>
  </si>
  <si>
    <t>4619 3244</t>
  </si>
  <si>
    <t>kontor@viby-friskole.dk</t>
  </si>
  <si>
    <t>www.viby-friskole.dk</t>
  </si>
  <si>
    <t>afd Bueager</t>
  </si>
  <si>
    <t>Viby Skole, afdeling Bueager</t>
  </si>
  <si>
    <t>4619 3490</t>
  </si>
  <si>
    <t>4631 8400</t>
  </si>
  <si>
    <t>Bueager 2</t>
  </si>
  <si>
    <t>VibySkole@roskilde.dk</t>
  </si>
  <si>
    <t>www.vibyskole.aula.dk/</t>
  </si>
  <si>
    <t>Bueager</t>
  </si>
  <si>
    <t>Musikken Sk.</t>
  </si>
  <si>
    <t>Skolen med Musikken</t>
  </si>
  <si>
    <t>Lene Kristiansen</t>
  </si>
  <si>
    <t>2849 8480</t>
  </si>
  <si>
    <t>skolenmedmusikken@mail.dk</t>
  </si>
  <si>
    <t>www.skolenmedmusikken.dk</t>
  </si>
  <si>
    <t>4619 4793</t>
  </si>
  <si>
    <t>4619 3757</t>
  </si>
  <si>
    <t>kenneths@roskilde.dk</t>
  </si>
  <si>
    <t>www.ramsoe-usk.dk</t>
  </si>
  <si>
    <t>Kirsten Garstad</t>
  </si>
  <si>
    <t>4619 4410</t>
  </si>
  <si>
    <t>4619 4510</t>
  </si>
  <si>
    <t>rps@vip.cybercity.dk</t>
  </si>
  <si>
    <t>4619 5467</t>
  </si>
  <si>
    <t>4619 3067</t>
  </si>
  <si>
    <t>Birkedevej 1</t>
  </si>
  <si>
    <t>Roskilde Kom</t>
  </si>
  <si>
    <t>4631 3000</t>
  </si>
  <si>
    <t>kommunen@roskilde.dk</t>
  </si>
  <si>
    <t>www.roskilde.dk</t>
  </si>
  <si>
    <t>Absalons Sk.</t>
  </si>
  <si>
    <t>Absalons Skole</t>
  </si>
  <si>
    <t>Rasmus Agergaard Pedersen</t>
  </si>
  <si>
    <t>4635 1482</t>
  </si>
  <si>
    <t>4631 4150</t>
  </si>
  <si>
    <t>Absalonsgade 2</t>
  </si>
  <si>
    <t>Absalonsskole@roskilde.dk</t>
  </si>
  <si>
    <t>absalonsskole.aula.dk/</t>
  </si>
  <si>
    <t>Absalonsgade</t>
  </si>
  <si>
    <t>Allehelgens Sk.</t>
  </si>
  <si>
    <t>Allehelgens Skole</t>
  </si>
  <si>
    <t>4235 2094</t>
  </si>
  <si>
    <t>Allehelgensgade 9</t>
  </si>
  <si>
    <t>Allehelgensgade</t>
  </si>
  <si>
    <t>Henry Frederiksen</t>
  </si>
  <si>
    <t>4237 3300</t>
  </si>
  <si>
    <t>Kildehusvej 4</t>
  </si>
  <si>
    <t>Kildehusvej</t>
  </si>
  <si>
    <t>Christian Weltzer, konst.</t>
  </si>
  <si>
    <t>4235 8385</t>
  </si>
  <si>
    <t>Morten Naumann</t>
  </si>
  <si>
    <t>4635 1901</t>
  </si>
  <si>
    <t>4631 4221</t>
  </si>
  <si>
    <t>Hedegardenes.skole@roskilde.dk</t>
  </si>
  <si>
    <t>hedegaardenesskole.aula.dk/</t>
  </si>
  <si>
    <t>Himmelev Sk.</t>
  </si>
  <si>
    <t>Himmelev Skole</t>
  </si>
  <si>
    <t>4631 4151</t>
  </si>
  <si>
    <t>4631 4250</t>
  </si>
  <si>
    <t>Ollerupvej 5, Himmelev</t>
  </si>
  <si>
    <t>Himmelevskole@roskilde.dk</t>
  </si>
  <si>
    <t>himmelevskole.aula.dk</t>
  </si>
  <si>
    <t>Ollerupvej</t>
  </si>
  <si>
    <t>Himmelev</t>
  </si>
  <si>
    <t>Klostermarkssk.</t>
  </si>
  <si>
    <t>Klostermarksskolen</t>
  </si>
  <si>
    <t>Kasper Broeng</t>
  </si>
  <si>
    <t>4636 0121</t>
  </si>
  <si>
    <t>4631 4300</t>
  </si>
  <si>
    <t>Kongebakken 19</t>
  </si>
  <si>
    <t>Klostermskole@roskilde.dk</t>
  </si>
  <si>
    <t>klostermarksskolen-roskilde.aula.dk/</t>
  </si>
  <si>
    <t>Kongebakken</t>
  </si>
  <si>
    <t>Martin Heramb</t>
  </si>
  <si>
    <t>4638 3169</t>
  </si>
  <si>
    <t>4631 4312</t>
  </si>
  <si>
    <t>Lynghojskolen@roskilde.dk</t>
  </si>
  <si>
    <t>lynghojskolen.aula.dk/</t>
  </si>
  <si>
    <t>Svogerslev</t>
  </si>
  <si>
    <t>Skt.Andreassk.</t>
  </si>
  <si>
    <t>Sankt Andreasskolen</t>
  </si>
  <si>
    <t>Erik Marstrand</t>
  </si>
  <si>
    <t>4636 8031</t>
  </si>
  <si>
    <t>4631 4400</t>
  </si>
  <si>
    <t>Helligkorsvej 42A</t>
  </si>
  <si>
    <t>42A</t>
  </si>
  <si>
    <t>SctJorgensSkole@roskilde.dk</t>
  </si>
  <si>
    <t>sctjorgensskole.aula.dk</t>
  </si>
  <si>
    <t>Helligkorsvej</t>
  </si>
  <si>
    <t>Vindinge Sk.</t>
  </si>
  <si>
    <t>Vindinge Skole</t>
  </si>
  <si>
    <t>Tinna Wegge Paaske</t>
  </si>
  <si>
    <t>4637 1148</t>
  </si>
  <si>
    <t>4631 4200</t>
  </si>
  <si>
    <t>221A</t>
  </si>
  <si>
    <t>vindingeskole@roskilde.dk</t>
  </si>
  <si>
    <t>vindingeskole.aula.dk/</t>
  </si>
  <si>
    <t>Vindinge</t>
  </si>
  <si>
    <t>Vor Frue Sk.</t>
  </si>
  <si>
    <t>Vor Frue Skole</t>
  </si>
  <si>
    <t>Anders Ramsing</t>
  </si>
  <si>
    <t>4637 3306</t>
  </si>
  <si>
    <t>4631 4480</t>
  </si>
  <si>
    <t>Vor Frue Hovedgade 67, Vor Frue,</t>
  </si>
  <si>
    <t>vorfrueskole@roskilde.dk</t>
  </si>
  <si>
    <t>vorfrueskole.aula.dk/</t>
  </si>
  <si>
    <t>Vor Frue Hovedgade</t>
  </si>
  <si>
    <t>Vor Frue</t>
  </si>
  <si>
    <t>4631 4507</t>
  </si>
  <si>
    <t>Astersvej 15</t>
  </si>
  <si>
    <t>Ostervangsskolen@roskilde.dk</t>
  </si>
  <si>
    <t>ostervangsskolen.aula.dk/</t>
  </si>
  <si>
    <t>Astersvej</t>
  </si>
  <si>
    <t>Kurt Jensen</t>
  </si>
  <si>
    <t>Bakkesvinget 67</t>
  </si>
  <si>
    <t>Bakkesvinget</t>
  </si>
  <si>
    <t>Annette Rasmussen</t>
  </si>
  <si>
    <t>4637 3055</t>
  </si>
  <si>
    <t>4631 4428</t>
  </si>
  <si>
    <t>tjornegardskole@roskilde.dk</t>
  </si>
  <si>
    <t>tjornegaardskolen.aula.dk/</t>
  </si>
  <si>
    <t>Henriette Hjorth Hald</t>
  </si>
  <si>
    <t>4631 4366</t>
  </si>
  <si>
    <t>Skolevej 3, Svogerslev</t>
  </si>
  <si>
    <t>Nordgaardsskolen@roskilde.dk</t>
  </si>
  <si>
    <t>nordgaardsskolen.aula.dk/</t>
  </si>
  <si>
    <t>Rosk.Priv.Rsk.</t>
  </si>
  <si>
    <t>Roskilde private Realskole</t>
  </si>
  <si>
    <t>Klaus Espersen</t>
  </si>
  <si>
    <t>3173 2478</t>
  </si>
  <si>
    <t>3150 0000</t>
  </si>
  <si>
    <t>Dronning Margrethes Vej 6</t>
  </si>
  <si>
    <t>rpr@rprroskilde.dk</t>
  </si>
  <si>
    <t>www.roskildeprivaterealskole.dk</t>
  </si>
  <si>
    <t>Dronning Margrethes Vej</t>
  </si>
  <si>
    <t>Roskilde Prsk.</t>
  </si>
  <si>
    <t>Roskilde Private Skole</t>
  </si>
  <si>
    <t>Lone Mayntzhusen</t>
  </si>
  <si>
    <t>4635 8612</t>
  </si>
  <si>
    <t>Dronning Sofiesvej 42</t>
  </si>
  <si>
    <t>rps@rps.dk</t>
  </si>
  <si>
    <t>www.rps.dk</t>
  </si>
  <si>
    <t>Dronning Sofies Vej</t>
  </si>
  <si>
    <t>Skt.Josefs Sk.</t>
  </si>
  <si>
    <t>Skt. Josefs Skole</t>
  </si>
  <si>
    <t>Kevin Goggins, konst.</t>
  </si>
  <si>
    <t>4632 2825</t>
  </si>
  <si>
    <t>4635 2526</t>
  </si>
  <si>
    <t>Frederiksborgvej 10</t>
  </si>
  <si>
    <t>info@sjs-roskilde.dk</t>
  </si>
  <si>
    <t>www.sktjosef.dk</t>
  </si>
  <si>
    <t>Rosk.Katedralsk</t>
  </si>
  <si>
    <t>Roskilde Katedralskole</t>
  </si>
  <si>
    <t>Claus Niller Nielsen</t>
  </si>
  <si>
    <t>4630 8315</t>
  </si>
  <si>
    <t>4635 1891</t>
  </si>
  <si>
    <t>59B</t>
  </si>
  <si>
    <t>post@rks-gym.dk</t>
  </si>
  <si>
    <t>www.roskildekat-gym.dk</t>
  </si>
  <si>
    <t>Roskilde gym</t>
  </si>
  <si>
    <t>Roskilde Gymnasium</t>
  </si>
  <si>
    <t>Henrik Nevers</t>
  </si>
  <si>
    <t>4635 1410</t>
  </si>
  <si>
    <t>4635 3444</t>
  </si>
  <si>
    <t>Domkirkepladsen</t>
  </si>
  <si>
    <t>mail@roskilde-gym.dk</t>
  </si>
  <si>
    <t>www.roskilde-gym.dk</t>
  </si>
  <si>
    <t>Himmelev Gym.</t>
  </si>
  <si>
    <t>Himmelev Gymnasium</t>
  </si>
  <si>
    <t>Johnny Vinkel</t>
  </si>
  <si>
    <t>4675 5814</t>
  </si>
  <si>
    <t>4675 7444</t>
  </si>
  <si>
    <t>himgym@himgym.dk</t>
  </si>
  <si>
    <t>www.himmelev-gymnasium.dk</t>
  </si>
  <si>
    <t>Taleinst.Rosk.</t>
  </si>
  <si>
    <t>Taleinstituttet i Roskilde</t>
  </si>
  <si>
    <t>4275 6510</t>
  </si>
  <si>
    <t>K. Jensen</t>
  </si>
  <si>
    <t>4235 1030</t>
  </si>
  <si>
    <t>Amtssygehuset</t>
  </si>
  <si>
    <t>Roskilde Frisk.</t>
  </si>
  <si>
    <t>Roskilde Friskole</t>
  </si>
  <si>
    <t>Ole Tarp Petersen</t>
  </si>
  <si>
    <t>4635 9047</t>
  </si>
  <si>
    <t>4632 3250</t>
  </si>
  <si>
    <t>Boserupvej 100A</t>
  </si>
  <si>
    <t>100A</t>
  </si>
  <si>
    <t>ole@skolerneiboserup.dk</t>
  </si>
  <si>
    <t>www.skolerneiboserup.dk</t>
  </si>
  <si>
    <t>SCR Roskilde</t>
  </si>
  <si>
    <t>SCR - Specialcenter Roskilde</t>
  </si>
  <si>
    <t>Eskild Petersen</t>
  </si>
  <si>
    <t>4631 7229</t>
  </si>
  <si>
    <t>4631 7231</t>
  </si>
  <si>
    <t>scr.kommunikation@roskilde.dk</t>
  </si>
  <si>
    <t>www.scr.kommunikation.roskilde.dk</t>
  </si>
  <si>
    <t>Flygt Sprog</t>
  </si>
  <si>
    <t>4632 6970</t>
  </si>
  <si>
    <t>4632 0018</t>
  </si>
  <si>
    <t>roskilde@sprogskolen.dk</t>
  </si>
  <si>
    <t>Roskilde Sprog</t>
  </si>
  <si>
    <t>Roskilde Sprogcenter</t>
  </si>
  <si>
    <t>Pia Sindbjerg</t>
  </si>
  <si>
    <t>4636 2358</t>
  </si>
  <si>
    <t>4631 6530</t>
  </si>
  <si>
    <t>sprogcenter@roskilde.dk</t>
  </si>
  <si>
    <t>www.roskilde-sprogcenter.dk</t>
  </si>
  <si>
    <t>Kristoffersk</t>
  </si>
  <si>
    <t>Kristofferskolen</t>
  </si>
  <si>
    <t>Rune Schultz Langholm</t>
  </si>
  <si>
    <t>4675 4055</t>
  </si>
  <si>
    <t>kontoret@kristofferskolen.dk</t>
  </si>
  <si>
    <t>www.kristofferskolen.dk</t>
  </si>
  <si>
    <t>TCR Roskilde</t>
  </si>
  <si>
    <t>TCR TiendeklasseCenter Roskilde</t>
  </si>
  <si>
    <t>Jonas Tonsgaard Kloppenborg</t>
  </si>
  <si>
    <t>4630 0485</t>
  </si>
  <si>
    <t>4631 6171</t>
  </si>
  <si>
    <t>Bygning 5, Bakkesvinget 67</t>
  </si>
  <si>
    <t>tcr@roskilde.dk</t>
  </si>
  <si>
    <t>tcr.aula.dk/</t>
  </si>
  <si>
    <t>Bygning 5</t>
  </si>
  <si>
    <t>Trekronersk.</t>
  </si>
  <si>
    <t>Trekronerskolen</t>
  </si>
  <si>
    <t>Jon Lissner</t>
  </si>
  <si>
    <t>4631 6423</t>
  </si>
  <si>
    <t>4631 6420</t>
  </si>
  <si>
    <t>Trekronerskolen@roskilde.dk</t>
  </si>
  <si>
    <t>trekronerskolen.aula.dk/</t>
  </si>
  <si>
    <t>Trekroner Alle</t>
  </si>
  <si>
    <t>Himmelev b.hj.</t>
  </si>
  <si>
    <t>Himmelev Behandlingshjem</t>
  </si>
  <si>
    <t>Dorthe Ostenfeld</t>
  </si>
  <si>
    <t>4635 2599</t>
  </si>
  <si>
    <t>4635 2588</t>
  </si>
  <si>
    <t>hbdo@ra.dk</t>
  </si>
  <si>
    <t>Brolykkesk.</t>
  </si>
  <si>
    <t>Brolykkeskolen</t>
  </si>
  <si>
    <t>Lotte Sigvertsen</t>
  </si>
  <si>
    <t>4632 2922</t>
  </si>
  <si>
    <t>brls@ra.dk</t>
  </si>
  <si>
    <t>Freds Skole</t>
  </si>
  <si>
    <t>Birgit Ghazal</t>
  </si>
  <si>
    <t>4632 4669</t>
  </si>
  <si>
    <t>Kamstrupvej 55A Kamstrup</t>
  </si>
  <si>
    <t>55A</t>
  </si>
  <si>
    <t>Mail@fredsskolen.dk</t>
  </si>
  <si>
    <t>www.fredsskolen.dk</t>
  </si>
  <si>
    <t>Kamstrupvej</t>
  </si>
  <si>
    <t>Kamstrup</t>
  </si>
  <si>
    <t>Nordlys Frisk.</t>
  </si>
  <si>
    <t>Nordlys Friskole</t>
  </si>
  <si>
    <t>Skovhuset</t>
  </si>
  <si>
    <t>Heldagsskolen Skovhuset</t>
  </si>
  <si>
    <t>Calle Kasper Christensen</t>
  </si>
  <si>
    <t>4634 3262</t>
  </si>
  <si>
    <t>4634 3232</t>
  </si>
  <si>
    <t>ckc@hdssh.dk</t>
  </si>
  <si>
    <t>www.skolen-skovhuset.dk</t>
  </si>
  <si>
    <t>Demokr skole</t>
  </si>
  <si>
    <t>Den Demokratiske Skole</t>
  </si>
  <si>
    <t>Niels Lawaetz</t>
  </si>
  <si>
    <t>4141 5736</t>
  </si>
  <si>
    <t>Vestergade 14</t>
  </si>
  <si>
    <t>demoskole@gmail.com</t>
  </si>
  <si>
    <t>www.dendemokratiskeskole.dk</t>
  </si>
  <si>
    <t>Satskolen</t>
  </si>
  <si>
    <t>Steen Noes</t>
  </si>
  <si>
    <t>4635 9058</t>
  </si>
  <si>
    <t>satskolen@satskolen.dk</t>
  </si>
  <si>
    <t>www.satskolen.dk</t>
  </si>
  <si>
    <t>PPR Roskilde</t>
  </si>
  <si>
    <t>4631 6257</t>
  </si>
  <si>
    <t>4631 4633</t>
  </si>
  <si>
    <t>ppr@roskilde.dk</t>
  </si>
  <si>
    <t>Lars Thore Jensen</t>
  </si>
  <si>
    <t>4633 7404</t>
  </si>
  <si>
    <t>7248 1000</t>
  </si>
  <si>
    <t>cfuros@ucsj.dk</t>
  </si>
  <si>
    <t>www.ucsj.dk</t>
  </si>
  <si>
    <t>UU-Rosk/Lejre</t>
  </si>
  <si>
    <t>UU-Roskilde/Lejre</t>
  </si>
  <si>
    <t>4631 4395</t>
  </si>
  <si>
    <t>4631 4390</t>
  </si>
  <si>
    <t>Astersvej 15D</t>
  </si>
  <si>
    <t>uur@uu-roskilde.dk</t>
  </si>
  <si>
    <t>www.uu-roskilde.dk</t>
  </si>
  <si>
    <t>Roskilde Ungdomsskole, Roskilde afdeling</t>
  </si>
  <si>
    <t>Lasse Holten Preisler</t>
  </si>
  <si>
    <t>4632 2102</t>
  </si>
  <si>
    <t>4631 4460</t>
  </si>
  <si>
    <t>Kongebakken 19A</t>
  </si>
  <si>
    <t>Ruskmidt@roskilde.dk</t>
  </si>
  <si>
    <t>4235 7336</t>
  </si>
  <si>
    <t>VUC Rosk. afd.</t>
  </si>
  <si>
    <t>4630 8619</t>
  </si>
  <si>
    <t>vucroskilde@vucroskilde.dk</t>
  </si>
  <si>
    <t>Slagtsk.Forbk.</t>
  </si>
  <si>
    <t>Slagteriskolens Forb.Kursus</t>
  </si>
  <si>
    <t>VUC Roskilde</t>
  </si>
  <si>
    <t>Roskilde Hsk</t>
  </si>
  <si>
    <t>Knud Farver Petersen</t>
  </si>
  <si>
    <t>4635 0835</t>
  </si>
  <si>
    <t>4632 3131</t>
  </si>
  <si>
    <t>Vestre Kirkevej 12</t>
  </si>
  <si>
    <t>rh@net.dialog.dk</t>
  </si>
  <si>
    <t>www.roskilde-hoejskole.dk</t>
  </si>
  <si>
    <t>Vestre Kirkevej</t>
  </si>
  <si>
    <t>RTS Ledreborg</t>
  </si>
  <si>
    <t>4636 0260</t>
  </si>
  <si>
    <t>Roskilde E.Sk.</t>
  </si>
  <si>
    <t>Roskilde Efterskole</t>
  </si>
  <si>
    <t>4637 0057</t>
  </si>
  <si>
    <t>4637 1757</t>
  </si>
  <si>
    <t>Thomas Bredsdorffs Alle</t>
  </si>
  <si>
    <t>Int.Esk.Rosk.</t>
  </si>
  <si>
    <t>Den Internationale Efterskole i Roskilde</t>
  </si>
  <si>
    <t>Hanne Vesterborg</t>
  </si>
  <si>
    <t>4237 1187</t>
  </si>
  <si>
    <t>Roskilde Hushsk</t>
  </si>
  <si>
    <t>Roskilde Husholdningsskole</t>
  </si>
  <si>
    <t>Birgitte Tygesen</t>
  </si>
  <si>
    <t>4237 0057</t>
  </si>
  <si>
    <t>4632 2054</t>
  </si>
  <si>
    <t>Boserup Int Esk</t>
  </si>
  <si>
    <t>Karen Hesselberg</t>
  </si>
  <si>
    <t>4632 4640</t>
  </si>
  <si>
    <t>4632 0930</t>
  </si>
  <si>
    <t>Boserupvej 100</t>
  </si>
  <si>
    <t>mail@dieboserup.dk</t>
  </si>
  <si>
    <t>www.dieboserup.dk</t>
  </si>
  <si>
    <t>Boserup int eft</t>
  </si>
  <si>
    <t>Den internationale Efterskole i Boserup</t>
  </si>
  <si>
    <t>Ole Tarp</t>
  </si>
  <si>
    <t>2268 2865</t>
  </si>
  <si>
    <t>Roskilde Prod.</t>
  </si>
  <si>
    <t>Lennart Larsen, konst. forst.</t>
  </si>
  <si>
    <t>4675 6224</t>
  </si>
  <si>
    <t>4675 7783</t>
  </si>
  <si>
    <t>post@base4000.dk</t>
  </si>
  <si>
    <t>www.base4000.dk</t>
  </si>
  <si>
    <t>4632 2898</t>
  </si>
  <si>
    <t>7021 0770</t>
  </si>
  <si>
    <t>roskilde@fgu-skolen.dk</t>
  </si>
  <si>
    <t>AOF Sj Nord</t>
  </si>
  <si>
    <t>Dorte Mogensen</t>
  </si>
  <si>
    <t>4675 4435</t>
  </si>
  <si>
    <t>5943 8558</t>
  </si>
  <si>
    <t>Roedsvej 10</t>
  </si>
  <si>
    <t>adm@aof-nvs.dk</t>
  </si>
  <si>
    <t>www.aof-nvs.dk</t>
  </si>
  <si>
    <t>Roedsvej</t>
  </si>
  <si>
    <t>Morild Dhsk.</t>
  </si>
  <si>
    <t>Anne Margrete Berg</t>
  </si>
  <si>
    <t>4237 0842</t>
  </si>
  <si>
    <t>4237 2312</t>
  </si>
  <si>
    <t>Eriksvej 42</t>
  </si>
  <si>
    <t>Eriksvej</t>
  </si>
  <si>
    <t>Roskilde Teknsk</t>
  </si>
  <si>
    <t>Roskilde Tekniske Skole - Pulsen</t>
  </si>
  <si>
    <t>Pulsen 2</t>
  </si>
  <si>
    <t>Pulsen</t>
  </si>
  <si>
    <t>ZBC Roskilde</t>
  </si>
  <si>
    <t>ZBC Roskilde (Slagteriskolen)</t>
  </si>
  <si>
    <t>Michael Kaas-Andersen</t>
  </si>
  <si>
    <t>Slagteriskoler</t>
  </si>
  <si>
    <t>Roskilde Hsk.</t>
  </si>
  <si>
    <t>Roskilde Handelsskole</t>
  </si>
  <si>
    <t>8852 3209</t>
  </si>
  <si>
    <t>8852 3200</t>
  </si>
  <si>
    <t>Bakkesvinget 67, Postboks 338</t>
  </si>
  <si>
    <t>rhs@rhs.dk</t>
  </si>
  <si>
    <t>www.rhs.dk</t>
  </si>
  <si>
    <t>Roskilde Masksk</t>
  </si>
  <si>
    <t>Roskilde Maskinistskole</t>
  </si>
  <si>
    <t>Erik Hansen</t>
  </si>
  <si>
    <t>4236 6200</t>
  </si>
  <si>
    <t>Maglelunden 2</t>
  </si>
  <si>
    <t>Maglelunden</t>
  </si>
  <si>
    <t>UC Sj Camp Ros</t>
  </si>
  <si>
    <t>Ulla Winther Koch</t>
  </si>
  <si>
    <t>7248 1505</t>
  </si>
  <si>
    <t>ucsj@ucsj.dk</t>
  </si>
  <si>
    <t>Sct.Hans Hosp.</t>
  </si>
  <si>
    <t>Sct.Hans Hospital, afd. for Elevuddannelser</t>
  </si>
  <si>
    <t>Margit Asser</t>
  </si>
  <si>
    <t>4235 7733</t>
  </si>
  <si>
    <t>RUC</t>
  </si>
  <si>
    <t>Roskilde Universitet</t>
  </si>
  <si>
    <t>Hanne Leth Andersen</t>
  </si>
  <si>
    <t>4674 3000</t>
  </si>
  <si>
    <t>4674 2000</t>
  </si>
  <si>
    <t>Universitetsvej 1</t>
  </si>
  <si>
    <t>ruc@ruc.dk</t>
  </si>
  <si>
    <t>www.ruc.dk</t>
  </si>
  <si>
    <t>Universitetsvej</t>
  </si>
  <si>
    <t>UCSJ, Campus Roskilde</t>
  </si>
  <si>
    <t>4636 3313</t>
  </si>
  <si>
    <t>Trekroner Forskerpark 4</t>
  </si>
  <si>
    <t>Trekroner Forskerpark</t>
  </si>
  <si>
    <t>Efterudd.Pleje</t>
  </si>
  <si>
    <t>Sundhedsforvaltningen Uddannelses og udviklingsafdelingen</t>
  </si>
  <si>
    <t>Inger Jerichau</t>
  </si>
  <si>
    <t>4630 2284</t>
  </si>
  <si>
    <t>4732 9150</t>
  </si>
  <si>
    <t>ij@regionsjaelland.dk</t>
  </si>
  <si>
    <t>www.ra.dk/sy/uddafd</t>
  </si>
  <si>
    <t>Roskilde Dkk</t>
  </si>
  <si>
    <t>Dansk Kommunalkursus Roskilde</t>
  </si>
  <si>
    <t>Jannie Brandt</t>
  </si>
  <si>
    <t>4636 8821</t>
  </si>
  <si>
    <t>4637 1047</t>
  </si>
  <si>
    <t>Vinkelvej 3</t>
  </si>
  <si>
    <t>info@kommunekursus.dk</t>
  </si>
  <si>
    <t>www.kommunekursus.dk</t>
  </si>
  <si>
    <t>Vinkelvej</t>
  </si>
  <si>
    <t>Ole Brinth</t>
  </si>
  <si>
    <t>4632 3308</t>
  </si>
  <si>
    <t>4632 0308</t>
  </si>
  <si>
    <t>Allehelgensgade 19</t>
  </si>
  <si>
    <t>Musikskoler</t>
  </si>
  <si>
    <t>sjkms@km.dk</t>
  </si>
  <si>
    <t>www.sjkms.dk</t>
  </si>
  <si>
    <t>Fly Sk.</t>
  </si>
  <si>
    <t>Luftfartsskolen</t>
  </si>
  <si>
    <t>3282 8095</t>
  </si>
  <si>
    <t>3282 8080</t>
  </si>
  <si>
    <t>Lufthavnsvej 60</t>
  </si>
  <si>
    <t>Lufthavnsvej</t>
  </si>
  <si>
    <t>Helle Toft</t>
  </si>
  <si>
    <t>4675 7551</t>
  </si>
  <si>
    <t>7025 5052</t>
  </si>
  <si>
    <t>Universitetsparken 7</t>
  </si>
  <si>
    <t>cvueast@cvueast.dk</t>
  </si>
  <si>
    <t>www.cvueast.dk</t>
  </si>
  <si>
    <t>AMU JUUL</t>
  </si>
  <si>
    <t>Lejf Juul</t>
  </si>
  <si>
    <t>4632 1022</t>
  </si>
  <si>
    <t>info@amujuul.dk</t>
  </si>
  <si>
    <t>www.amujuul.dk</t>
  </si>
  <si>
    <t>Lyngby Lbrsk.</t>
  </si>
  <si>
    <t>7020 0828</t>
  </si>
  <si>
    <t>mail@lssj.dk</t>
  </si>
  <si>
    <t>www.lssj.dk</t>
  </si>
  <si>
    <t>RTS</t>
  </si>
  <si>
    <t>Roskilde Tekniske Skole</t>
  </si>
  <si>
    <t>Pulsen 10 postbox 132</t>
  </si>
  <si>
    <t>Center Air Pilot Academy</t>
  </si>
  <si>
    <t>4619 1837</t>
  </si>
  <si>
    <t>4619 1919</t>
  </si>
  <si>
    <t>Lufthavnsvej 44</t>
  </si>
  <si>
    <t>centerair@centerair.dk</t>
  </si>
  <si>
    <t>www.centerair.dk</t>
  </si>
  <si>
    <t>CPH Air Taxi</t>
  </si>
  <si>
    <t>Copenhagen AirTaxi A/S</t>
  </si>
  <si>
    <t>Kenneth Arly Larsen</t>
  </si>
  <si>
    <t>4619 1114</t>
  </si>
  <si>
    <t>Lufthavnsvej 34</t>
  </si>
  <si>
    <t>cat@aircat.dk</t>
  </si>
  <si>
    <t>www.aircat.dk</t>
  </si>
  <si>
    <t>PH Sj fys ros</t>
  </si>
  <si>
    <t>Fysioterapeutuddannelsen i Roskilde</t>
  </si>
  <si>
    <t>Danish Avi C</t>
  </si>
  <si>
    <t>Danish Aviation College A/S</t>
  </si>
  <si>
    <t>Finn Christensen</t>
  </si>
  <si>
    <t>7020 6395</t>
  </si>
  <si>
    <t>7020 6390</t>
  </si>
  <si>
    <t>info@dacpilot.dk</t>
  </si>
  <si>
    <t>www.dacpilot.dk</t>
  </si>
  <si>
    <t>Absalon, Roskld</t>
  </si>
  <si>
    <t>Absalon, Campus Roskilde</t>
  </si>
  <si>
    <t>7248 1005</t>
  </si>
  <si>
    <t>Trekroner Forskerpark 4A</t>
  </si>
  <si>
    <t>absalon@pha.dk</t>
  </si>
  <si>
    <t>www.phabsalon.dk</t>
  </si>
  <si>
    <t>UCSJ Leisure</t>
  </si>
  <si>
    <t>UCSJ, Roskilde (Leisure Management)</t>
  </si>
  <si>
    <t>RTS Industrivej</t>
  </si>
  <si>
    <t>Roskilde Tekniske Skole - Industrivej 21</t>
  </si>
  <si>
    <t>Industrivej 21</t>
  </si>
  <si>
    <t>RTS Industri 51</t>
  </si>
  <si>
    <t>Roskilde Tekniske Skole - Industrivej 51</t>
  </si>
  <si>
    <t>Industrivej 51E</t>
  </si>
  <si>
    <t>51E</t>
  </si>
  <si>
    <t>RTS Vilvorde</t>
  </si>
  <si>
    <t>Roskilde Tekniske Skole - Vilvorde</t>
  </si>
  <si>
    <t>Fjordsk.</t>
  </si>
  <si>
    <t>Fjordskolen</t>
  </si>
  <si>
    <t>4631 7316</t>
  </si>
  <si>
    <t>4631 7310</t>
  </si>
  <si>
    <t>Sognevej 50</t>
  </si>
  <si>
    <t>fjordskolen@roskilde.dk</t>
  </si>
  <si>
    <t>Himmelev B.Hj.</t>
  </si>
  <si>
    <t>Kirsten Skaue</t>
  </si>
  <si>
    <t>4732 9500</t>
  </si>
  <si>
    <t>Sofie Madsens Vej 5</t>
  </si>
  <si>
    <t>Himmelev@regionsjaelland.dk</t>
  </si>
  <si>
    <t>www.himmelevbehandlingshjem.dk</t>
  </si>
  <si>
    <t>Sofie Madsens Vej</t>
  </si>
  <si>
    <t>Sk.Hj.Rosk.Hv.</t>
  </si>
  <si>
    <t>Skolehjemmet Roskilde Hvile</t>
  </si>
  <si>
    <t>4235 0269</t>
  </si>
  <si>
    <t>Skovbosk.</t>
  </si>
  <si>
    <t>Skovboskolen</t>
  </si>
  <si>
    <t>5687 0261</t>
  </si>
  <si>
    <t>5667 0240</t>
  </si>
  <si>
    <t>Halvejen 2</t>
  </si>
  <si>
    <t>skovboskolen@koege.dk</t>
  </si>
  <si>
    <t>www.skovboskolen.dk</t>
  </si>
  <si>
    <t>Halvejen</t>
  </si>
  <si>
    <t>Borup Sk.</t>
  </si>
  <si>
    <t>Borup</t>
  </si>
  <si>
    <t>Borup Skole</t>
  </si>
  <si>
    <t>Jakob Dalgas</t>
  </si>
  <si>
    <t>5752 6125</t>
  </si>
  <si>
    <t>5667 2424</t>
  </si>
  <si>
    <t>Hovedgaden 39</t>
  </si>
  <si>
    <t>borupskole@koege.dk</t>
  </si>
  <si>
    <t>www.borupskole.dk</t>
  </si>
  <si>
    <t>Ejby Sk.</t>
  </si>
  <si>
    <t>Ejby Skole</t>
  </si>
  <si>
    <t>5682 1015</t>
  </si>
  <si>
    <t>5667 6301</t>
  </si>
  <si>
    <t>Skovvang 6, Ejby</t>
  </si>
  <si>
    <t>ejby.skole@koege.dk</t>
  </si>
  <si>
    <t>www.ejby-skole.dk</t>
  </si>
  <si>
    <t>5367 9140</t>
  </si>
  <si>
    <t>goerslev.skole@koege.dk</t>
  </si>
  <si>
    <t>www.Goerslev-skole.dk</t>
  </si>
  <si>
    <t>Vemmedrupsk.</t>
  </si>
  <si>
    <t>Vemmedrupskolen</t>
  </si>
  <si>
    <t>David Elin</t>
  </si>
  <si>
    <t>5687 1191</t>
  </si>
  <si>
    <t>5667 6262</t>
  </si>
  <si>
    <t>vemmedrupskolen@koege.dk</t>
  </si>
  <si>
    <t>www.vemmedrupskolen.dk</t>
  </si>
  <si>
    <t>Slimminge heldg</t>
  </si>
  <si>
    <t>Heldagsskolen i Slimminge</t>
  </si>
  <si>
    <t>Helle Fog-Nielsen, forstander</t>
  </si>
  <si>
    <t>5682 8010</t>
  </si>
  <si>
    <t>8870 1320</t>
  </si>
  <si>
    <t>Slimmingevej 94</t>
  </si>
  <si>
    <t>slimminge@koege.dk</t>
  </si>
  <si>
    <t>www.slimminge.dk</t>
  </si>
  <si>
    <t>Slimmingevej</t>
  </si>
  <si>
    <t>Johan Bjerre</t>
  </si>
  <si>
    <t>5682 2313</t>
  </si>
  <si>
    <t>5682 0013</t>
  </si>
  <si>
    <t>Spanagervej 14</t>
  </si>
  <si>
    <t>spanager@sof.kk.dk</t>
  </si>
  <si>
    <t>spanager.dk</t>
  </si>
  <si>
    <t>Spanagervej</t>
  </si>
  <si>
    <t>Skovbo Privatsk</t>
  </si>
  <si>
    <t>Borup Privatskole</t>
  </si>
  <si>
    <t>Lars Gerner, konst.</t>
  </si>
  <si>
    <t>5752 6758</t>
  </si>
  <si>
    <t>5752 6768</t>
  </si>
  <si>
    <t>kontoret@borupprivatskole.dk</t>
  </si>
  <si>
    <t>www.borupprivatskole.dk</t>
  </si>
  <si>
    <t>Skovbo 10.</t>
  </si>
  <si>
    <t>Skovbo Center 10</t>
  </si>
  <si>
    <t>5682 2023</t>
  </si>
  <si>
    <t>Halvejen 4</t>
  </si>
  <si>
    <t>sc10.skovbo@skolekom.dk</t>
  </si>
  <si>
    <t>www.sc10.skovboskolen.dk</t>
  </si>
  <si>
    <t>Vicki Brogaard</t>
  </si>
  <si>
    <t>5756 0720</t>
  </si>
  <si>
    <t>5756 0500</t>
  </si>
  <si>
    <t>Elmevej 1</t>
  </si>
  <si>
    <t>Familieraadgivningen@skovbo.dk</t>
  </si>
  <si>
    <t>www.skovbokommune.dk</t>
  </si>
  <si>
    <t>Elmevej</t>
  </si>
  <si>
    <t>Skovbo Ungdsk.</t>
  </si>
  <si>
    <t>Skovbo Ungdomsskole</t>
  </si>
  <si>
    <t>skovbo.usk@skovbo.dk</t>
  </si>
  <si>
    <t>Skovbo Esk.</t>
  </si>
  <si>
    <t>Skovbo Efterskole</t>
  </si>
  <si>
    <t>Helen Reinhold Mikkelsen</t>
  </si>
  <si>
    <t>5687 9923</t>
  </si>
  <si>
    <t>5687 9909</t>
  </si>
  <si>
    <t>Ringstedvej 614A Slimminge</t>
  </si>
  <si>
    <t>614A</t>
  </si>
  <si>
    <t>kontor@skovboefterskole.dk</t>
  </si>
  <si>
    <t>www.skovboefterskole.dk</t>
  </si>
  <si>
    <t>Ringstedvej</t>
  </si>
  <si>
    <t>Slimminge</t>
  </si>
  <si>
    <t>5614 7706</t>
  </si>
  <si>
    <t>5618 2000</t>
  </si>
  <si>
    <t>kommune@solrod.dk</t>
  </si>
  <si>
    <t>www.solrod.dk</t>
  </si>
  <si>
    <t>Havdrup Sk.</t>
  </si>
  <si>
    <t>Havdrup</t>
  </si>
  <si>
    <t>Havdrup Skole</t>
  </si>
  <si>
    <t>Pernille Holmberg</t>
  </si>
  <si>
    <t>4618 5935</t>
  </si>
  <si>
    <t>5618 2700</t>
  </si>
  <si>
    <t>Skolevej 51</t>
  </si>
  <si>
    <t>havdrupskole@solrod.dk</t>
  </si>
  <si>
    <t>www.havdrupskole.dk</t>
  </si>
  <si>
    <t>Uglegrd, Jersie</t>
  </si>
  <si>
    <t>5618 2671</t>
  </si>
  <si>
    <t>5618 2660</t>
  </si>
  <si>
    <t>jersieskole@solrod.dk</t>
  </si>
  <si>
    <t>www.uglegaardsskolen.dk</t>
  </si>
  <si>
    <t>Jersie</t>
  </si>
  <si>
    <t>Karlstrup Sk.</t>
  </si>
  <si>
    <t>Karlstrup Skole</t>
  </si>
  <si>
    <t>Bent J. Bentzen</t>
  </si>
  <si>
    <t>5314 0162</t>
  </si>
  <si>
    <t>Allan Almlund</t>
  </si>
  <si>
    <t>5314 0561</t>
  </si>
  <si>
    <t>Jonas Rasmussen</t>
  </si>
  <si>
    <t>5618 2505</t>
  </si>
  <si>
    <t>5618 2500</t>
  </si>
  <si>
    <t>uglegaardsskolen@solrod.dk</t>
  </si>
  <si>
    <t>Tingsryds Alle</t>
  </si>
  <si>
    <t>Sydkyst.Pr.Sk.</t>
  </si>
  <si>
    <t>Sydkystens Privatskole</t>
  </si>
  <si>
    <t>5614 4352</t>
  </si>
  <si>
    <t>5614 4048</t>
  </si>
  <si>
    <t>Parkvej 3, Jersie Strand</t>
  </si>
  <si>
    <t>info@sydkystens-privatskole.dk</t>
  </si>
  <si>
    <t>www.sydkystens-privatskole.dk</t>
  </si>
  <si>
    <t>Jersie Strand</t>
  </si>
  <si>
    <t>5618 2610</t>
  </si>
  <si>
    <t>5618 2600</t>
  </si>
  <si>
    <t>munkekaerskolen@solrod.dk</t>
  </si>
  <si>
    <t>www.munkekaer.dk</t>
  </si>
  <si>
    <t>Bjarne Thams</t>
  </si>
  <si>
    <t>5618 4030</t>
  </si>
  <si>
    <t>5618 4000</t>
  </si>
  <si>
    <t>post@solgym.dk</t>
  </si>
  <si>
    <t>www.solgym.dk</t>
  </si>
  <si>
    <t>Rene Thorup</t>
  </si>
  <si>
    <t>5614 3428</t>
  </si>
  <si>
    <t>5614 1056</t>
  </si>
  <si>
    <t>kontor@privatskolen.nu</t>
  </si>
  <si>
    <t>www.privatskolen.nu</t>
  </si>
  <si>
    <t>5314 1056</t>
  </si>
  <si>
    <t>Havdrup P.Sk.</t>
  </si>
  <si>
    <t>Privatskolen i Havdrup</t>
  </si>
  <si>
    <t>4238 6313</t>
  </si>
  <si>
    <t>Skolevej 8</t>
  </si>
  <si>
    <t>5618 2857</t>
  </si>
  <si>
    <t>5618 2856</t>
  </si>
  <si>
    <t>10solrod@solrod.dk</t>
  </si>
  <si>
    <t>www.10solrod.dk</t>
  </si>
  <si>
    <t>Leif Pedersen</t>
  </si>
  <si>
    <t>5614 5244</t>
  </si>
  <si>
    <t>5618 2860</t>
  </si>
  <si>
    <t>bur@solrod.dk</t>
  </si>
  <si>
    <t>Lene Reffstrup</t>
  </si>
  <si>
    <t>5614 2390</t>
  </si>
  <si>
    <t>5618 2540</t>
  </si>
  <si>
    <t>ung@solrod.dk</t>
  </si>
  <si>
    <t>www.ungsolrod.dk</t>
  </si>
  <si>
    <t>5614 2795</t>
  </si>
  <si>
    <t>5614 2514</t>
  </si>
  <si>
    <t>sel@fgu-skolen.dk</t>
  </si>
  <si>
    <t>Ingrid Kristensen</t>
  </si>
  <si>
    <t>5614 7631</t>
  </si>
  <si>
    <t>kreaktiv@kreaktiv.dk</t>
  </si>
  <si>
    <t>hk@kreaktivskolen.dk</t>
  </si>
  <si>
    <t>Gribskov Kom</t>
  </si>
  <si>
    <t>gribskov@gribskov.dk</t>
  </si>
  <si>
    <t>Dagskolen Ternen</t>
  </si>
  <si>
    <t>Calle Lehmann Jakobsen</t>
  </si>
  <si>
    <t>5326 8240</t>
  </si>
  <si>
    <t>Jydebjergvej 7</t>
  </si>
  <si>
    <t>info@dsternen.dk</t>
  </si>
  <si>
    <t>www.dsternen.dk</t>
  </si>
  <si>
    <t>Jydebjergvej</t>
  </si>
  <si>
    <t>Skt Helene skol</t>
  </si>
  <si>
    <t>Sankt Helene Skole</t>
  </si>
  <si>
    <t>Helsinge-skole@gribskov.dk</t>
  </si>
  <si>
    <t>Hothersk.</t>
  </si>
  <si>
    <t>Hotherskolen</t>
  </si>
  <si>
    <t>5628 6409</t>
  </si>
  <si>
    <t>5657 5320</t>
  </si>
  <si>
    <t>Faxevej 4</t>
  </si>
  <si>
    <t>Stevns Kommune</t>
  </si>
  <si>
    <t>hotherskolen@stevns.dk</t>
  </si>
  <si>
    <t>www.hotherskolen.dk</t>
  </si>
  <si>
    <t>Faxevej</t>
  </si>
  <si>
    <t>Dorte Ritz Nissen</t>
  </si>
  <si>
    <t>5629 2628</t>
  </si>
  <si>
    <t>5657 5828</t>
  </si>
  <si>
    <t>Lendrumvej 1</t>
  </si>
  <si>
    <t>stroebyskolen@stevns.dk</t>
  </si>
  <si>
    <t>www.stroebyskolen.dk</t>
  </si>
  <si>
    <t>Lendrumvej</t>
  </si>
  <si>
    <t>Grubberholm</t>
  </si>
  <si>
    <t>Flemming Radsted Madsen</t>
  </si>
  <si>
    <t>5368 6345</t>
  </si>
  <si>
    <t>Aggerupvej 4</t>
  </si>
  <si>
    <t>Aggerupvej</t>
  </si>
  <si>
    <t>Magnolieg.Beh.</t>
  </si>
  <si>
    <t>Behandlingshjemmet Magnoliegaarden</t>
  </si>
  <si>
    <t>Birger Bugtrup</t>
  </si>
  <si>
    <t>5628 7418</t>
  </si>
  <si>
    <t>5657 5250</t>
  </si>
  <si>
    <t>hanped@stevns.dk</t>
  </si>
  <si>
    <t>www.magnoliegaarden.dk</t>
  </si>
  <si>
    <t>Torben Stabell</t>
  </si>
  <si>
    <t>5626 7839</t>
  </si>
  <si>
    <t>5657 5260</t>
  </si>
  <si>
    <t>lisjor@stevns.dk</t>
  </si>
  <si>
    <t>Stevnsvej</t>
  </si>
  <si>
    <t>5657 7941</t>
  </si>
  <si>
    <t>helrol@stevns.dk</t>
  </si>
  <si>
    <t>Ellebo</t>
  </si>
  <si>
    <t>Mogens Jakobsen</t>
  </si>
  <si>
    <t>5366 7140</t>
  </si>
  <si>
    <t>Ellebovej</t>
  </si>
  <si>
    <t>Bjarne Lykke Nielsen</t>
  </si>
  <si>
    <t>5628 7840</t>
  </si>
  <si>
    <t>5628 6096</t>
  </si>
  <si>
    <t>exbln@valloe.dk</t>
  </si>
  <si>
    <t>Varpelev Prod.</t>
  </si>
  <si>
    <t>Klippinge</t>
  </si>
  <si>
    <t>Produktionsskolen i Varpelev</t>
  </si>
  <si>
    <t>Hanne Nielsen</t>
  </si>
  <si>
    <t>5367 8523</t>
  </si>
  <si>
    <t>5367 8400</t>
  </si>
  <si>
    <t>Varpelev</t>
  </si>
  <si>
    <t>Nord-Bo</t>
  </si>
  <si>
    <t>Bjarne Melchiorsen</t>
  </si>
  <si>
    <t>4971 7999</t>
  </si>
  <si>
    <t>Ferlevej 9</t>
  </si>
  <si>
    <t>nord-bo@mail.tele.dk</t>
  </si>
  <si>
    <t>www.nord-bo.com</t>
  </si>
  <si>
    <t>Ferlevej</t>
  </si>
  <si>
    <t>Fonden Koloni</t>
  </si>
  <si>
    <t>5917 9545</t>
  </si>
  <si>
    <t>mail.koloni@gmail.com</t>
  </si>
  <si>
    <t>www.colo9.dk</t>
  </si>
  <si>
    <t>Engvejen B&amp;U C</t>
  </si>
  <si>
    <t>Juelsminde</t>
  </si>
  <si>
    <t>7569 5122</t>
  </si>
  <si>
    <t>Engvej 5</t>
  </si>
  <si>
    <t>Hedensted Kommune</t>
  </si>
  <si>
    <t>engvejen@ps.rm.dk</t>
  </si>
  <si>
    <t>Syddjurs Gym</t>
  </si>
  <si>
    <t>Syddjurs Gymnasium</t>
  </si>
  <si>
    <t>Sven Gaardbo</t>
  </si>
  <si>
    <t>8637 1977</t>
  </si>
  <si>
    <t>Kr. Herskindsvej 6</t>
  </si>
  <si>
    <t>Syddjurs Kommune</t>
  </si>
  <si>
    <t>kontor@syddjurs-gym.dk</t>
  </si>
  <si>
    <t>syddjurs-gym.dk</t>
  </si>
  <si>
    <t>Kr Herskindsvej</t>
  </si>
  <si>
    <t>Natur Helh sk</t>
  </si>
  <si>
    <t>Christiansfeld</t>
  </si>
  <si>
    <t>Natur- og Helhedsskolen Christiansfeld</t>
  </si>
  <si>
    <t>Arvid Stoffregen</t>
  </si>
  <si>
    <t>2014 7282</t>
  </si>
  <si>
    <t>Skovrupvej 42</t>
  </si>
  <si>
    <t>Kolding Kommune</t>
  </si>
  <si>
    <t>arvid@helhedsskolen-christiansfeld.dk</t>
  </si>
  <si>
    <t>www.helhedsskolen-christiansfeld.dk</t>
  </si>
  <si>
    <t>Skovrupvej</t>
  </si>
  <si>
    <t>AOF Roskilde</t>
  </si>
  <si>
    <t>4635 5895</t>
  </si>
  <si>
    <t>aof@aof-roskilde.dk</t>
  </si>
  <si>
    <t>www.aof-roskilde.dk</t>
  </si>
  <si>
    <t>VIA, Radiograf</t>
  </si>
  <si>
    <t>Aarhus C</t>
  </si>
  <si>
    <t>8755 2529</t>
  </si>
  <si>
    <t>Aarhus Kommune</t>
  </si>
  <si>
    <t>radiograf@viauc.dk</t>
  </si>
  <si>
    <t>www.viauc.dk/radiograf</t>
  </si>
  <si>
    <t>Kongsvang Alle</t>
  </si>
  <si>
    <t>Sygpl Horsens</t>
  </si>
  <si>
    <t>Horsens</t>
  </si>
  <si>
    <t>Sygeplejerskeuddannelsen i Horsens - VIA UC</t>
  </si>
  <si>
    <t>Karen Annette Paaske, konst.</t>
  </si>
  <si>
    <t>8755 1310</t>
  </si>
  <si>
    <t>Horsens Kommune</t>
  </si>
  <si>
    <t>siho@via.dk</t>
  </si>
  <si>
    <t>www.via.dk/sygeplejerske</t>
  </si>
  <si>
    <t>Bangsbo Projekt</t>
  </si>
  <si>
    <t>Sabro</t>
  </si>
  <si>
    <t>Kirsten Elisabeth Blendvig</t>
  </si>
  <si>
    <t>8694 9223</t>
  </si>
  <si>
    <t>kirsten@blendvig.dk</t>
  </si>
  <si>
    <t>www.bangsboerhverv.dk</t>
  </si>
  <si>
    <t>Gammel Viborgvej</t>
  </si>
  <si>
    <t>Natur &amp; Helh sk</t>
  </si>
  <si>
    <t>Ringe</t>
  </si>
  <si>
    <t>6110 2381</t>
  </si>
  <si>
    <t>Faaborg-Midtfyn Kommune</t>
  </si>
  <si>
    <t>kontoret@nhss.dk</t>
  </si>
  <si>
    <t>www.nhss.dk</t>
  </si>
  <si>
    <t>Sankt Petri Gym</t>
  </si>
  <si>
    <t>Sankt Petri skole - Gymnasium</t>
  </si>
  <si>
    <t>Astra</t>
  </si>
  <si>
    <t>Mikkel Bohm</t>
  </si>
  <si>
    <t>2427 0024</t>
  </si>
  <si>
    <t>astra@astra.dk</t>
  </si>
  <si>
    <t>astra.dk</t>
  </si>
  <si>
    <t>Havredal gl sk</t>
  </si>
  <si>
    <t>Karup J</t>
  </si>
  <si>
    <t>Havredal Gamle Skole</t>
  </si>
  <si>
    <t>Kirsten Fabian</t>
  </si>
  <si>
    <t>8666 2268</t>
  </si>
  <si>
    <t>Ulvedalsvej 32</t>
  </si>
  <si>
    <t>kirsten@hgs.dk</t>
  </si>
  <si>
    <t>www.hgs.dk</t>
  </si>
  <si>
    <t>Ulvedalsvej</t>
  </si>
  <si>
    <t>STU Norddjurs</t>
  </si>
  <si>
    <t>Grenaa</t>
  </si>
  <si>
    <t>8959 4230</t>
  </si>
  <si>
    <t>Ravnholtvej 1</t>
  </si>
  <si>
    <t>Norddjurs Kommune</t>
  </si>
  <si>
    <t>bbk@norddjurs.dk</t>
  </si>
  <si>
    <t>www.ravnholtskolen.dk</t>
  </si>
  <si>
    <t>Ravnholtvej</t>
  </si>
  <si>
    <t>VRC Silkeborg</t>
  </si>
  <si>
    <t>Silkeborg</t>
  </si>
  <si>
    <t>Thomas Nielsen</t>
  </si>
  <si>
    <t>9880 2798</t>
  </si>
  <si>
    <t>Purhusvej 4-8</t>
  </si>
  <si>
    <t>Silkeborg Kommune</t>
  </si>
  <si>
    <t>thomas.nielsen@vrcenter.dk</t>
  </si>
  <si>
    <t>www.vrcenter.dk</t>
  </si>
  <si>
    <t>Purhusvej</t>
  </si>
  <si>
    <t>Boholmskolen</t>
  </si>
  <si>
    <t>4020 8809</t>
  </si>
  <si>
    <t>info@boholmskolen.dk</t>
  </si>
  <si>
    <t>www.boholmskolen.dk</t>
  </si>
  <si>
    <t>Road Runner</t>
  </si>
  <si>
    <t>Road-Runner</t>
  </si>
  <si>
    <t>Thomas Orloff</t>
  </si>
  <si>
    <t>2018 1521</t>
  </si>
  <si>
    <t>kontakt@roadrunner-dmd.dk</t>
  </si>
  <si>
    <t>www.roadrunner-dmd.dk</t>
  </si>
  <si>
    <t>Koglen</t>
  </si>
  <si>
    <t>Stakroge</t>
  </si>
  <si>
    <t>Lars Emil Andersen</t>
  </si>
  <si>
    <t>7847 8800</t>
  </si>
  <si>
    <t>Sandet, Timlundvej 44b</t>
  </si>
  <si>
    <t>44b</t>
  </si>
  <si>
    <t>Herning Kommune</t>
  </si>
  <si>
    <t>koglen@ps.rm.dk</t>
  </si>
  <si>
    <t>www.dok.rm.dk</t>
  </si>
  <si>
    <t>Timlundvej</t>
  </si>
  <si>
    <t>Sandet</t>
  </si>
  <si>
    <t>DK Elite Smiley</t>
  </si>
  <si>
    <t>Dansk Elite Smiley</t>
  </si>
  <si>
    <t>Sadek Yildiz</t>
  </si>
  <si>
    <t>2562 8128</t>
  </si>
  <si>
    <t>Roholmsvej 12F, 1.</t>
  </si>
  <si>
    <t>12F</t>
  </si>
  <si>
    <t>trdk2009@hotmail.com</t>
  </si>
  <si>
    <t>Roholmsvej</t>
  </si>
  <si>
    <t>Leon Holm Kragh</t>
  </si>
  <si>
    <t>4825 4444</t>
  </si>
  <si>
    <t>kontakt@opholdsstedetoesterly.dk</t>
  </si>
  <si>
    <t>Idestrup</t>
  </si>
  <si>
    <t>5417 7116</t>
  </si>
  <si>
    <t>Friisvej 2</t>
  </si>
  <si>
    <t>emma@leocor.dk</t>
  </si>
  <si>
    <t>www.leocor.dk</t>
  </si>
  <si>
    <t>Friisvej</t>
  </si>
  <si>
    <t>Lene Endahl</t>
  </si>
  <si>
    <t>5117 5750</t>
  </si>
  <si>
    <t>Skolevang 2</t>
  </si>
  <si>
    <t>firkloverskolen@lejre.dk</t>
  </si>
  <si>
    <t>www.lejre.dk</t>
  </si>
  <si>
    <t>Marielundskole</t>
  </si>
  <si>
    <t>Kolding</t>
  </si>
  <si>
    <t>Henrik Balle Lauridsen</t>
  </si>
  <si>
    <t>7979 7060</t>
  </si>
  <si>
    <t>Fynsvej 51</t>
  </si>
  <si>
    <t>marielundskolen@kolding.dk</t>
  </si>
  <si>
    <t>marielundskolen.skoleporten.dk</t>
  </si>
  <si>
    <t>Fynsvej</t>
  </si>
  <si>
    <t>Skanderborg</t>
  </si>
  <si>
    <t>Aase Forbech</t>
  </si>
  <si>
    <t>6174 8989</t>
  </si>
  <si>
    <t>Hylkevej 22</t>
  </si>
  <si>
    <t>Skanderborg Kommune</t>
  </si>
  <si>
    <t>aase@forbech.dk</t>
  </si>
  <si>
    <t>Hylkevej</t>
  </si>
  <si>
    <t>TEKO Mejlgade</t>
  </si>
  <si>
    <t>Peter Friese</t>
  </si>
  <si>
    <t>8755 0000</t>
  </si>
  <si>
    <t>Mejlgade 39</t>
  </si>
  <si>
    <t>Mejlgade@via.dk</t>
  </si>
  <si>
    <t>www.via.dk/erhverv</t>
  </si>
  <si>
    <t>Mejlgade</t>
  </si>
  <si>
    <t>4812 6410</t>
  </si>
  <si>
    <t>Kongevejen 80A</t>
  </si>
  <si>
    <t>kongevejsskolen.skoleporten.dk</t>
  </si>
  <si>
    <t>Lindholm Dagsk</t>
  </si>
  <si>
    <t>Lindholm Dagskole</t>
  </si>
  <si>
    <t>Geert Holm Lindberg</t>
  </si>
  <si>
    <t>5854 5856</t>
  </si>
  <si>
    <t>Rosenkildevej 46</t>
  </si>
  <si>
    <t>ghl@lindholmdagskole.dk</t>
  </si>
  <si>
    <t>www.lindholmdagskole.dk</t>
  </si>
  <si>
    <t>Rosenkildevej</t>
  </si>
  <si>
    <t>Mobile skole</t>
  </si>
  <si>
    <t>Vig</t>
  </si>
  <si>
    <t>Den mobile skole</t>
  </si>
  <si>
    <t>Paul Moen</t>
  </si>
  <si>
    <t>5931 7586</t>
  </si>
  <si>
    <t>Lyngvej 163</t>
  </si>
  <si>
    <t>Odsherred Kommune</t>
  </si>
  <si>
    <t>info@denmobileskole.dk</t>
  </si>
  <si>
    <t>www.denmobileskole.dk</t>
  </si>
  <si>
    <t>Fonden Forcen</t>
  </si>
  <si>
    <t>8642 8600</t>
  </si>
  <si>
    <t>Kronjydevej 1</t>
  </si>
  <si>
    <t>Randers Kommune</t>
  </si>
  <si>
    <t>forceskolen@gmail.com</t>
  </si>
  <si>
    <t>www.forcen.dk</t>
  </si>
  <si>
    <t>Kronjydevej</t>
  </si>
  <si>
    <t>adm bach Esbj</t>
  </si>
  <si>
    <t>Administrationsbachelor i Esbjerg</t>
  </si>
  <si>
    <t>Anette Nicolaisen</t>
  </si>
  <si>
    <t>7266 2000</t>
  </si>
  <si>
    <t>Degnevej 16</t>
  </si>
  <si>
    <t>Esbjerg Kommune</t>
  </si>
  <si>
    <t>ucsyd@ucsyd.dk</t>
  </si>
  <si>
    <t>www.ucsyd.dk</t>
  </si>
  <si>
    <t>Degnevej</t>
  </si>
  <si>
    <t>UU Billund</t>
  </si>
  <si>
    <t>Grindsted</t>
  </si>
  <si>
    <t>Lars Stampe</t>
  </si>
  <si>
    <t>3053 7147</t>
  </si>
  <si>
    <t>Tinghusgade 16</t>
  </si>
  <si>
    <t>Billund Kommune</t>
  </si>
  <si>
    <t>uubillund@billund.dk</t>
  </si>
  <si>
    <t>www.UUBillund.dk</t>
  </si>
  <si>
    <t>Tinghusgade</t>
  </si>
  <si>
    <t>2520 0700</t>
  </si>
  <si>
    <t>info@ugelboellefriskole.dk</t>
  </si>
  <si>
    <t>www.ugelboellefriskole.dk</t>
  </si>
  <si>
    <t>Suldrup</t>
  </si>
  <si>
    <t>Carsten Tovborg</t>
  </si>
  <si>
    <t>9838 5878</t>
  </si>
  <si>
    <t>Rebild Kommune</t>
  </si>
  <si>
    <t>kontor@sonderupfriskole.dk</t>
  </si>
  <si>
    <t>www.sonderupfriskole.dk</t>
  </si>
  <si>
    <t>Gesten</t>
  </si>
  <si>
    <t>3135 2718</t>
  </si>
  <si>
    <t>Stilundvej 15</t>
  </si>
  <si>
    <t>Vejen Kommune</t>
  </si>
  <si>
    <t>mail@staevnenmariegaard.dk</t>
  </si>
  <si>
    <t>www.staevnenmariegaard.dk</t>
  </si>
  <si>
    <t>Stilundvej</t>
  </si>
  <si>
    <t>7248 1900</t>
  </si>
  <si>
    <t>Juliesmindevej 12</t>
  </si>
  <si>
    <t>cfuudlaan@pha.dk</t>
  </si>
  <si>
    <t>www.phabsalon.dk/cfu</t>
  </si>
  <si>
    <t>Juliesmindevej</t>
  </si>
  <si>
    <t>STU Viborg</t>
  </si>
  <si>
    <t>8787 7400</t>
  </si>
  <si>
    <t>Klostermarken 16</t>
  </si>
  <si>
    <t>stu@viborg.dk</t>
  </si>
  <si>
    <t>www.stu.viborg.dk</t>
  </si>
  <si>
    <t>Klostermarken</t>
  </si>
  <si>
    <t>Spjellerup Fri</t>
  </si>
  <si>
    <t>Spjellerup Friskole</t>
  </si>
  <si>
    <t>Brian Skau Juhl</t>
  </si>
  <si>
    <t>6040 5900</t>
  </si>
  <si>
    <t>Spjellerupvej 33</t>
  </si>
  <si>
    <t>Faxe Kommune</t>
  </si>
  <si>
    <t>kontor@spjellerupfriskole.dk</t>
  </si>
  <si>
    <t>www.spjellerupfriskole.dk</t>
  </si>
  <si>
    <t>Spjellerupvej</t>
  </si>
  <si>
    <t>Yasemin GÃ¼l, konst.</t>
  </si>
  <si>
    <t>4920 0021</t>
  </si>
  <si>
    <t>Fabriksvej 32</t>
  </si>
  <si>
    <t>info@helps.dk</t>
  </si>
  <si>
    <t>www.helps.dk</t>
  </si>
  <si>
    <t>Midtdjurs Frisk</t>
  </si>
  <si>
    <t>Nimtofte</t>
  </si>
  <si>
    <t>Midtdjurs Friskole</t>
  </si>
  <si>
    <t>Martin Bregendahl Bak</t>
  </si>
  <si>
    <t>8639 8137</t>
  </si>
  <si>
    <t>Ramtenvej 14D</t>
  </si>
  <si>
    <t>14D</t>
  </si>
  <si>
    <t>mbb@midtdjursfriskole.dk</t>
  </si>
  <si>
    <t>www.midtdjursfriskole.dk</t>
  </si>
  <si>
    <t>Ramtenvej</t>
  </si>
  <si>
    <t>EA SV Esb afd</t>
  </si>
  <si>
    <t>Esbjerg</t>
  </si>
  <si>
    <t>Erhvervsakademi SydVest, Esbjerg</t>
  </si>
  <si>
    <t>Henrik Larsen</t>
  </si>
  <si>
    <t>7613 3200</t>
  </si>
  <si>
    <t>Spangsbjerg Kirkevej 103</t>
  </si>
  <si>
    <t>vest@easv.dk</t>
  </si>
  <si>
    <t>www.easv.dk</t>
  </si>
  <si>
    <t>Spangsbjerg Kirkevej</t>
  </si>
  <si>
    <t>Falster eftsk</t>
  </si>
  <si>
    <t>Falster Efterskole</t>
  </si>
  <si>
    <t>Yurdal Cicek</t>
  </si>
  <si>
    <t>5484 0100</t>
  </si>
  <si>
    <t>info@falsterefterskole.dk</t>
  </si>
  <si>
    <t>www.falsterefterskole.dk</t>
  </si>
  <si>
    <t>Dybvad</t>
  </si>
  <si>
    <t>Dybvad skoleafdeling</t>
  </si>
  <si>
    <t>9845 7820</t>
  </si>
  <si>
    <t>hoerbydybvadskole@frederikshavn.dk</t>
  </si>
  <si>
    <t>www.hoerby-dybvadskole.aula.dk</t>
  </si>
  <si>
    <t>Svbg Heldagssk</t>
  </si>
  <si>
    <t>Vester Skerninge</t>
  </si>
  <si>
    <t>Svendborg Heldagsskole</t>
  </si>
  <si>
    <t>Tina Teglgaard</t>
  </si>
  <si>
    <t>6223 4900</t>
  </si>
  <si>
    <t>Skolebakken 6</t>
  </si>
  <si>
    <t>Svendborg Kommune</t>
  </si>
  <si>
    <t>sh@svendborg.dk</t>
  </si>
  <si>
    <t>www.svendborgheldagsskole.dk</t>
  </si>
  <si>
    <t>Zealand BC</t>
  </si>
  <si>
    <t>Zealand Business College</t>
  </si>
  <si>
    <t>Handelsskolevej 3</t>
  </si>
  <si>
    <t>Handelsskolevej</t>
  </si>
  <si>
    <t>Mette Nicolaisen</t>
  </si>
  <si>
    <t>3530 2310</t>
  </si>
  <si>
    <t>oerestadskole@buf.kk.dk</t>
  </si>
  <si>
    <t>oerestadskole.aula.dk</t>
  </si>
  <si>
    <t>Maribo Borgersk</t>
  </si>
  <si>
    <t>Maribo</t>
  </si>
  <si>
    <t>Maribo Skole, Borgerskoleafdelingen</t>
  </si>
  <si>
    <t>Anne Bonde Andersen</t>
  </si>
  <si>
    <t>5467 7060</t>
  </si>
  <si>
    <t>Skimminge 19A</t>
  </si>
  <si>
    <t>Borgerskoleafdelingen@lolland.dk</t>
  </si>
  <si>
    <t>lollandskoleogdagtilbud.dk</t>
  </si>
  <si>
    <t>Skimminge</t>
  </si>
  <si>
    <t>Henrik Andreasen</t>
  </si>
  <si>
    <t>5467 7040</t>
  </si>
  <si>
    <t>blaesenborgafdelingen@lolland.dk</t>
  </si>
  <si>
    <t>Special Center</t>
  </si>
  <si>
    <t>Specialskolen, Centerafdelingen</t>
  </si>
  <si>
    <t>specialskolenlolland-centerafdelingen@lolland.dk</t>
  </si>
  <si>
    <t>Tradium erh gym</t>
  </si>
  <si>
    <t>Randers C</t>
  </si>
  <si>
    <t>Tradium, Erhvervsskole og -gymnasier, Randers</t>
  </si>
  <si>
    <t>Lars Michael Madsen</t>
  </si>
  <si>
    <t>7011 1010</t>
  </si>
  <si>
    <t>Vester Alle 26</t>
  </si>
  <si>
    <t>info@tradium.dk</t>
  </si>
  <si>
    <t>www.tradium.dk</t>
  </si>
  <si>
    <t>Vester Alle</t>
  </si>
  <si>
    <t>Uddc Holstebro</t>
  </si>
  <si>
    <t>Holstebro</t>
  </si>
  <si>
    <t>Uddannelsescenter Holstebro</t>
  </si>
  <si>
    <t>Nanna Seidelin</t>
  </si>
  <si>
    <t>9912 2222</t>
  </si>
  <si>
    <t>Holstebro Kommune</t>
  </si>
  <si>
    <t>info@ucholstebro.dk</t>
  </si>
  <si>
    <t>www.ucholstebro.dk</t>
  </si>
  <si>
    <t>Feldballe Frisk</t>
  </si>
  <si>
    <t>Feldballe Friskole</t>
  </si>
  <si>
    <t>Trine Wad Andersen</t>
  </si>
  <si>
    <t>6969 2551</t>
  </si>
  <si>
    <t>Ebeltoftvej 56</t>
  </si>
  <si>
    <t>info@feldballe-friskole.dk</t>
  </si>
  <si>
    <t>www.feldballe-friskole.dk</t>
  </si>
  <si>
    <t>Ebeltoftvej</t>
  </si>
  <si>
    <t>Hovedst Int Sch</t>
  </si>
  <si>
    <t>Hovedstadens Internationale School</t>
  </si>
  <si>
    <t>Mustafa Gezen</t>
  </si>
  <si>
    <t>Linde Alle 21</t>
  </si>
  <si>
    <t>Nr Asminderup F</t>
  </si>
  <si>
    <t>Nr. Asmindrup Friskole</t>
  </si>
  <si>
    <t>Nicoline Enemark</t>
  </si>
  <si>
    <t>5932 8101</t>
  </si>
  <si>
    <t>Asmindrupvej 38</t>
  </si>
  <si>
    <t>friskole@nr-asmindrup-friskole.dk</t>
  </si>
  <si>
    <t>www.nr-asmindrup-friskole.dk</t>
  </si>
  <si>
    <t>Asmindrupvej</t>
  </si>
  <si>
    <t>Vahdet GÃ¼lce</t>
  </si>
  <si>
    <t>7242 1903</t>
  </si>
  <si>
    <t>Hovedvejen 41</t>
  </si>
  <si>
    <t>info@phoenixefterskole.dk</t>
  </si>
  <si>
    <t>www.phoenixefterskole.dk</t>
  </si>
  <si>
    <t>UU Mariagerfj</t>
  </si>
  <si>
    <t>Hobro</t>
  </si>
  <si>
    <t>UU Mariagerfjord</t>
  </si>
  <si>
    <t>Line Martens Jensen</t>
  </si>
  <si>
    <t>9711 4091</t>
  </si>
  <si>
    <t>Amerikavej 1</t>
  </si>
  <si>
    <t>Mariagerfjord Kommune</t>
  </si>
  <si>
    <t>uuvejleder@mariagerfjord.dk</t>
  </si>
  <si>
    <t>uu.mariagerfjord.dk</t>
  </si>
  <si>
    <t>UU Vesthimmerl</t>
  </si>
  <si>
    <t>Aars</t>
  </si>
  <si>
    <t>UU Vesthimmerland</t>
  </si>
  <si>
    <t>Erik Krogh Pedersen</t>
  </si>
  <si>
    <t>9966 7542</t>
  </si>
  <si>
    <t>Vesthimmerlands Kommune</t>
  </si>
  <si>
    <t>uucenter@vesthimmerland.dk</t>
  </si>
  <si>
    <t>www.ungvesthimmerland.dk</t>
  </si>
  <si>
    <t>VIA Bygningskon</t>
  </si>
  <si>
    <t>Laila Olesen</t>
  </si>
  <si>
    <t>8755 4356</t>
  </si>
  <si>
    <t>Bygning E, Gl Struervej 1</t>
  </si>
  <si>
    <t>pskr@via.dk</t>
  </si>
  <si>
    <t>www.via.dk/bygningskonstruktoer</t>
  </si>
  <si>
    <t>Gl Struervej</t>
  </si>
  <si>
    <t>Bygning E</t>
  </si>
  <si>
    <t>VIA Halmstad 6</t>
  </si>
  <si>
    <t>Aarhus N</t>
  </si>
  <si>
    <t>VIA University College - Halmstadsgade 6 - Aarhus</t>
  </si>
  <si>
    <t>Guannar Eriksen</t>
  </si>
  <si>
    <t>8755 4000</t>
  </si>
  <si>
    <t>Halmstadsgade 6</t>
  </si>
  <si>
    <t>tekmerk@viauc.dk</t>
  </si>
  <si>
    <t>www.viauc.dk/bygningskonstruktoer</t>
  </si>
  <si>
    <t>Halmstadgade</t>
  </si>
  <si>
    <t>VIA Halmstad 2</t>
  </si>
  <si>
    <t>Gunnar Eriksen</t>
  </si>
  <si>
    <t>Halmstadgade 2</t>
  </si>
  <si>
    <t>tekmerk@via.dk</t>
  </si>
  <si>
    <t>Henning O. Kristensen</t>
  </si>
  <si>
    <t>Slettet reserveret kode</t>
  </si>
  <si>
    <t>cfuudlaan@ucsj.dk</t>
  </si>
  <si>
    <t>Skals</t>
  </si>
  <si>
    <t>Helle Mogensen</t>
  </si>
  <si>
    <t>8669 4064</t>
  </si>
  <si>
    <t>marianne@skals.nu</t>
  </si>
  <si>
    <t>www.skals.nu</t>
  </si>
  <si>
    <t>Aarhus V</t>
  </si>
  <si>
    <t>Johan Hammelev</t>
  </si>
  <si>
    <t>8936 3850</t>
  </si>
  <si>
    <t>Viborgvej 159A</t>
  </si>
  <si>
    <t>159A</t>
  </si>
  <si>
    <t>admvv@aabc.dk</t>
  </si>
  <si>
    <t>www.aabc.dk</t>
  </si>
  <si>
    <t>Viborgvej</t>
  </si>
  <si>
    <t>EA Nordsj</t>
  </si>
  <si>
    <t>Finn Arvid Olsen</t>
  </si>
  <si>
    <t>Bymosevej 19</t>
  </si>
  <si>
    <t>info@esnord.dk</t>
  </si>
  <si>
    <t>www.esnord.dk</t>
  </si>
  <si>
    <t>Bymosevej</t>
  </si>
  <si>
    <t>Hamid Vazin</t>
  </si>
  <si>
    <t>3317 8888</t>
  </si>
  <si>
    <t>Sundholmsvej 42</t>
  </si>
  <si>
    <t>soenderbro@sof.kk.dk</t>
  </si>
  <si>
    <t>www.sonderbro.kk.dk</t>
  </si>
  <si>
    <t>Just Learn</t>
  </si>
  <si>
    <t>JUST LEARN v/Semra GÃ¼l</t>
  </si>
  <si>
    <t>Semra GÃ¼l</t>
  </si>
  <si>
    <t>Bryggervangen 60</t>
  </si>
  <si>
    <t>Bryggervangen</t>
  </si>
  <si>
    <t>A/S Mortalin</t>
  </si>
  <si>
    <t>Haslev</t>
  </si>
  <si>
    <t>5631 1069</t>
  </si>
  <si>
    <t>info@mortalin.dk</t>
  </si>
  <si>
    <t>www.mortalin.dk</t>
  </si>
  <si>
    <t>STU Ikast Br</t>
  </si>
  <si>
    <t>Ikast</t>
  </si>
  <si>
    <t>STU Ikast-Brande</t>
  </si>
  <si>
    <t>Vivian Pedersen Abreu Vaio</t>
  </si>
  <si>
    <t>9960 5290</t>
  </si>
  <si>
    <t>Ikast-Brande Kommune</t>
  </si>
  <si>
    <t>STU@ikast-brande.dk</t>
  </si>
  <si>
    <t>www.stu.ikast-brande.dk</t>
  </si>
  <si>
    <t>Skovsund</t>
  </si>
  <si>
    <t>Dagbehandlingstilbuddet Skovsund</t>
  </si>
  <si>
    <t>Jonas Sloth Rasmussen</t>
  </si>
  <si>
    <t>2219 0360</t>
  </si>
  <si>
    <t>Lyngbyvej 6</t>
  </si>
  <si>
    <t>skoleleder@groen-sund.dk</t>
  </si>
  <si>
    <t>www.skovsund.dk</t>
  </si>
  <si>
    <t>Lyngbyvej</t>
  </si>
  <si>
    <t>Bogense Heldags</t>
  </si>
  <si>
    <t>Bogense</t>
  </si>
  <si>
    <t>Bogense Heldagsskole</t>
  </si>
  <si>
    <t>Helle Nielsen</t>
  </si>
  <si>
    <t>6481 1101</t>
  </si>
  <si>
    <t>Nordfyns Kommune</t>
  </si>
  <si>
    <t>info@bogense-heldagsskole.dk</t>
  </si>
  <si>
    <t>www.bogense-heldagsskole.dk/</t>
  </si>
  <si>
    <t>Solvognen</t>
  </si>
  <si>
    <t>4056 7358</t>
  </si>
  <si>
    <t>lea.christoffersen@mail.dk</t>
  </si>
  <si>
    <t>www.opholdsstedetsolvognen.dk</t>
  </si>
  <si>
    <t>Ell Mark</t>
  </si>
  <si>
    <t>Villa Dingle</t>
  </si>
  <si>
    <t>Roslev</t>
  </si>
  <si>
    <t>Winnie Preisler Nielsen</t>
  </si>
  <si>
    <t>9759 7995</t>
  </si>
  <si>
    <t>villadingle@mail.tdcadsl.dk</t>
  </si>
  <si>
    <t>www.villadingle.dk</t>
  </si>
  <si>
    <t>Junget</t>
  </si>
  <si>
    <t>CSU-Kalundborg</t>
  </si>
  <si>
    <t>Kalundborg</t>
  </si>
  <si>
    <t>Vagn Engell</t>
  </si>
  <si>
    <t>5955 0817</t>
  </si>
  <si>
    <t>Lundevej 34</t>
  </si>
  <si>
    <t>Kalundborg Kommune</t>
  </si>
  <si>
    <t>sigridundset@kalundborg.dk</t>
  </si>
  <si>
    <t>www.specialcentersigridundset.dk</t>
  </si>
  <si>
    <t>dansk fransk sk</t>
  </si>
  <si>
    <t>Den dansk-franske skole af 2010</t>
  </si>
  <si>
    <t>Nicholas Guilbert</t>
  </si>
  <si>
    <t>4141 8228</t>
  </si>
  <si>
    <t>raisoman@gmail.com</t>
  </si>
  <si>
    <t>www.ecolefrancodanoise.dk</t>
  </si>
  <si>
    <t>Musikkon Odense</t>
  </si>
  <si>
    <t>Odense C</t>
  </si>
  <si>
    <t>Syddansk Musikkonservatorium Odense</t>
  </si>
  <si>
    <t>Claus Skjold Larsen</t>
  </si>
  <si>
    <t>6311 9900</t>
  </si>
  <si>
    <t>Odeons Kvarter 1</t>
  </si>
  <si>
    <t>Odense Kommune</t>
  </si>
  <si>
    <t>info@sdmk.dk</t>
  </si>
  <si>
    <t>www.sdmk.dk</t>
  </si>
  <si>
    <t>Odeons Kvarter</t>
  </si>
  <si>
    <t>Boeslunde</t>
  </si>
  <si>
    <t>5838 2090</t>
  </si>
  <si>
    <t>info@leragergaard.dk</t>
  </si>
  <si>
    <t>Gryderup</t>
  </si>
  <si>
    <t>Bente Kermenoglou</t>
  </si>
  <si>
    <t>5996 5900</t>
  </si>
  <si>
    <t>Annebergparken 34</t>
  </si>
  <si>
    <t>bakkegaarden@regionsjaelland.dk</t>
  </si>
  <si>
    <t>www.bakkegaarden.info</t>
  </si>
  <si>
    <t>Annebergparken</t>
  </si>
  <si>
    <t>SPUTNIK 2 ApS</t>
  </si>
  <si>
    <t>Allan Simonsen</t>
  </si>
  <si>
    <t>2984 9592</t>
  </si>
  <si>
    <t>CLAVIS - Rosk</t>
  </si>
  <si>
    <t>CLAVIS sprog &amp; kompetence - Roskilde</t>
  </si>
  <si>
    <t>4173 8100</t>
  </si>
  <si>
    <t>Grenen-Glesborg</t>
  </si>
  <si>
    <t>Glesborg</t>
  </si>
  <si>
    <t>7847 9100</t>
  </si>
  <si>
    <t>Hemmedvej 1</t>
  </si>
  <si>
    <t>michael.aakjaer@ps.rm.dk</t>
  </si>
  <si>
    <t>Hemmedvej</t>
  </si>
  <si>
    <t>Aalborg</t>
  </si>
  <si>
    <t>9982 3328</t>
  </si>
  <si>
    <t>dima-skole@aalborg.dk</t>
  </si>
  <si>
    <t>AOF Aalborg Aft</t>
  </si>
  <si>
    <t>AOF/Aalborg Aftenskole</t>
  </si>
  <si>
    <t>7213 2301</t>
  </si>
  <si>
    <t>aof@aofnord.dk</t>
  </si>
  <si>
    <t>www.nord.aof.dk</t>
  </si>
  <si>
    <t>LOF Vesthimmerl</t>
  </si>
  <si>
    <t>Hadsund</t>
  </si>
  <si>
    <t>LOF Vesthimmerland</t>
  </si>
  <si>
    <t>Jens Erik Andersen</t>
  </si>
  <si>
    <t>9863 1540</t>
  </si>
  <si>
    <t>Teglbakkevej 42 Skelund</t>
  </si>
  <si>
    <t>vesthimmerland@lof.dk</t>
  </si>
  <si>
    <t>www.lof.dk/vesthimmerland</t>
  </si>
  <si>
    <t>Teglbakkevej</t>
  </si>
  <si>
    <t>Skelund</t>
  </si>
  <si>
    <t>Lene Holse</t>
  </si>
  <si>
    <t>Strandgade 2, 1.</t>
  </si>
  <si>
    <t>Lene.holse@aof-guldborgsund.dk</t>
  </si>
  <si>
    <t>Vivi Agernem</t>
  </si>
  <si>
    <t>6250 2980</t>
  </si>
  <si>
    <t>Langeland Kommune</t>
  </si>
  <si>
    <t>kontor@skroebelevhus.dk</t>
  </si>
  <si>
    <t>www.skroebelevhus.dk</t>
  </si>
  <si>
    <t>UCN T&amp;B Lindhol</t>
  </si>
  <si>
    <t>Teknologi &amp; Business</t>
  </si>
  <si>
    <t>7269 8000</t>
  </si>
  <si>
    <t>Hobrovej 85</t>
  </si>
  <si>
    <t>tb@ucn.dk</t>
  </si>
  <si>
    <t>www.ucn.dk</t>
  </si>
  <si>
    <t>Hobrovej</t>
  </si>
  <si>
    <t>Morten de Voss</t>
  </si>
  <si>
    <t>5953 4670</t>
  </si>
  <si>
    <t>movo@kalundborg.dk</t>
  </si>
  <si>
    <t>www.kathoej.dk</t>
  </si>
  <si>
    <t>Tradium tek BL</t>
  </si>
  <si>
    <t>Tradium, Tekniske erhvervsuddannelser, BL</t>
  </si>
  <si>
    <t>Blommevej 40</t>
  </si>
  <si>
    <t>Blommevej</t>
  </si>
  <si>
    <t>SKGrundtvigsvej</t>
  </si>
  <si>
    <t>3821 0510</t>
  </si>
  <si>
    <t>Grundtvigsvej 11</t>
  </si>
  <si>
    <t>skolenpaagrundtvigsvej@frederiksberg.dk</t>
  </si>
  <si>
    <t>www.skolenpaagrundtvigsvej.dk</t>
  </si>
  <si>
    <t>Grundtvigsvej</t>
  </si>
  <si>
    <t>UU Rebild</t>
  </si>
  <si>
    <t>Christina Alberg Hahn</t>
  </si>
  <si>
    <t>9988 8870</t>
  </si>
  <si>
    <t>UUrebild@rebild.dk</t>
  </si>
  <si>
    <t>www.rebild.dk</t>
  </si>
  <si>
    <t>Hirtshals skole</t>
  </si>
  <si>
    <t>Hirtshals</t>
  </si>
  <si>
    <t>SkoleCenter Hirtshals</t>
  </si>
  <si>
    <t>7233 4200</t>
  </si>
  <si>
    <t>Ved Skolen 2</t>
  </si>
  <si>
    <t>hirtshalsskole@hjoerring.dk</t>
  </si>
  <si>
    <t>hirtshalsskolecenter.aula.dk</t>
  </si>
  <si>
    <t>Ved Skolen</t>
  </si>
  <si>
    <t>Sindal Skolec</t>
  </si>
  <si>
    <t>Sindal</t>
  </si>
  <si>
    <t>Sindal Skolecenter</t>
  </si>
  <si>
    <t>7233 4100</t>
  </si>
  <si>
    <t>Islandsgade 21</t>
  </si>
  <si>
    <t>sindalskole@hjoerring.dk</t>
  </si>
  <si>
    <t>sindal.aula.dk</t>
  </si>
  <si>
    <t>Islandsgade</t>
  </si>
  <si>
    <t>Tommy Lillelund Christensen</t>
  </si>
  <si>
    <t>7233 3960</t>
  </si>
  <si>
    <t>Vrejlev Klostervej 8</t>
  </si>
  <si>
    <t>taarsskole@hjoerring.dk</t>
  </si>
  <si>
    <t>Vrejlev Klostervej</t>
  </si>
  <si>
    <t>Michael Slot Pihl</t>
  </si>
  <si>
    <t>7233 4170</t>
  </si>
  <si>
    <t>Skolegade 6</t>
  </si>
  <si>
    <t>vraaskole@hjoerring.dk</t>
  </si>
  <si>
    <t>vraa-skole.aula.dk</t>
  </si>
  <si>
    <t>Michael Harritslev</t>
  </si>
  <si>
    <t>7233 3870</t>
  </si>
  <si>
    <t>hoejeneskole@hjoerring.dk</t>
  </si>
  <si>
    <t>hoejeneskole.skoleporten.dk/sp</t>
  </si>
  <si>
    <t>5950 0175</t>
  </si>
  <si>
    <t>Kalundborgvej 149</t>
  </si>
  <si>
    <t>viskinge@viskinge.dk</t>
  </si>
  <si>
    <t>www.oroestrand.dk</t>
  </si>
  <si>
    <t>Kalundborgvej</t>
  </si>
  <si>
    <t>Kbh priv gym</t>
  </si>
  <si>
    <t>Hasan Ademovski</t>
  </si>
  <si>
    <t>3918 3919</t>
  </si>
  <si>
    <t>info@kpgym.dk</t>
  </si>
  <si>
    <t>www.kpgym.dk</t>
  </si>
  <si>
    <t>Fjerritslev HG</t>
  </si>
  <si>
    <t>Fjerritslev</t>
  </si>
  <si>
    <t>EUC Nordvest- Handelsgymnasium, Fjerritslev</t>
  </si>
  <si>
    <t>Hans Chr. Jeppesen</t>
  </si>
  <si>
    <t>9919 1919</t>
  </si>
  <si>
    <t>Skovbrynet 9</t>
  </si>
  <si>
    <t>Jammerbugt Kommune</t>
  </si>
  <si>
    <t>euc@eucnordvest.dk</t>
  </si>
  <si>
    <t>www.eucnordvest.dk</t>
  </si>
  <si>
    <t>Skovbrynet</t>
  </si>
  <si>
    <t>KVUC V8</t>
  </si>
  <si>
    <t>KVUC S1</t>
  </si>
  <si>
    <t>Sankt Petri Passage 1</t>
  </si>
  <si>
    <t>Sankt Petri Passage</t>
  </si>
  <si>
    <t>Susanne Kastrup Olsen</t>
  </si>
  <si>
    <t>3011 4793</t>
  </si>
  <si>
    <t>Vindeltorpvej 1</t>
  </si>
  <si>
    <t>skroebelev.skole@langelandkommune.dk</t>
  </si>
  <si>
    <t>Vindeltorpvej</t>
  </si>
  <si>
    <t>10 i Campus</t>
  </si>
  <si>
    <t>Varde</t>
  </si>
  <si>
    <t>Martin Wittenkamp</t>
  </si>
  <si>
    <t>2489 4748</t>
  </si>
  <si>
    <t>Frisvadvej 70</t>
  </si>
  <si>
    <t>Varde Kommune</t>
  </si>
  <si>
    <t>mwit@varde.dk</t>
  </si>
  <si>
    <t>www.10icampus.varde.dk</t>
  </si>
  <si>
    <t>Frisvadvej</t>
  </si>
  <si>
    <t>Herstedlund sk</t>
  </si>
  <si>
    <t>Herstedlund Skole</t>
  </si>
  <si>
    <t>4368 7150</t>
  </si>
  <si>
    <t>Nyvej 11</t>
  </si>
  <si>
    <t>Herstedlundskole@albertslund.dk</t>
  </si>
  <si>
    <t>www.herstedlundskole.dk</t>
  </si>
  <si>
    <t>5768 0100</t>
  </si>
  <si>
    <t>Selandia Park 6</t>
  </si>
  <si>
    <t>Ringsted Kommune</t>
  </si>
  <si>
    <t>post@sosusj.dk</t>
  </si>
  <si>
    <t>www.sosusj.dk</t>
  </si>
  <si>
    <t>Selandia Park</t>
  </si>
  <si>
    <t>Eskilstrup</t>
  </si>
  <si>
    <t>Susan Olsson</t>
  </si>
  <si>
    <t>5446 1366</t>
  </si>
  <si>
    <t>Gundslevmagle Skovvej 21</t>
  </si>
  <si>
    <t>olsson@pc.dk</t>
  </si>
  <si>
    <t>Gundslevmagle Skovvej</t>
  </si>
  <si>
    <t>Rybners</t>
  </si>
  <si>
    <t>Karsten  Rieder</t>
  </si>
  <si>
    <t>7613 3133</t>
  </si>
  <si>
    <t>rybners@rybners.dk</t>
  </si>
  <si>
    <t>www.rybners.dk</t>
  </si>
  <si>
    <t>Haderslev</t>
  </si>
  <si>
    <t>7434 3850</t>
  </si>
  <si>
    <t>Hoptrup Hovedgade 66</t>
  </si>
  <si>
    <t>Haderslev Kommune</t>
  </si>
  <si>
    <t>madb@haderslev.dk</t>
  </si>
  <si>
    <t>faellesskolen.aula.dk</t>
  </si>
  <si>
    <t>Hoptrup Hovedgade</t>
  </si>
  <si>
    <t>7249 7726</t>
  </si>
  <si>
    <t>Tinghusevej 15</t>
  </si>
  <si>
    <t>Nymarkskolen</t>
  </si>
  <si>
    <t>Svendborg</t>
  </si>
  <si>
    <t>6223 6200</t>
  </si>
  <si>
    <t>Marslevvej 1</t>
  </si>
  <si>
    <t>nymarkskolen@svendborg.dk</t>
  </si>
  <si>
    <t>www.nymarkskolen-svendborg.dk</t>
  </si>
  <si>
    <t>Marslevvej</t>
  </si>
  <si>
    <t>Ung Aarhus NORD</t>
  </si>
  <si>
    <t>Viby J</t>
  </si>
  <si>
    <t>Fritids- og ungdomsskolen i Aarhus - NORD</t>
  </si>
  <si>
    <t>Ove Petersen</t>
  </si>
  <si>
    <t>2920 9095</t>
  </si>
  <si>
    <t>uiaa@mbu.aarhus.dk</t>
  </si>
  <si>
    <t>ungiaarhus.dk</t>
  </si>
  <si>
    <t>SOSU Nord Aaalb</t>
  </si>
  <si>
    <t>SOSU Nord, Aalborg</t>
  </si>
  <si>
    <t>7221 8100</t>
  </si>
  <si>
    <t>KUC@SOSUnord.dk</t>
  </si>
  <si>
    <t>Mai-Britt Skov Nielsen</t>
  </si>
  <si>
    <t>9772 0718</t>
  </si>
  <si>
    <t>Vettelsgade 2</t>
  </si>
  <si>
    <t>info@vadderbo.dk</t>
  </si>
  <si>
    <t>www.vadderbo.dk</t>
  </si>
  <si>
    <t>Vettelsgade</t>
  </si>
  <si>
    <t>Brobyskolerne</t>
  </si>
  <si>
    <t>Broby</t>
  </si>
  <si>
    <t>7253 0340</t>
  </si>
  <si>
    <t>Skovvej 2</t>
  </si>
  <si>
    <t>brobyskolerne@fmk.dk</t>
  </si>
  <si>
    <t>brobyskolerne.aula.dk</t>
  </si>
  <si>
    <t>LNS Fuglebjerg</t>
  </si>
  <si>
    <t>Fuglebjerg</t>
  </si>
  <si>
    <t>Vesterlandsskolen, afd. Fuglebjerg</t>
  </si>
  <si>
    <t>Christine Felbo</t>
  </si>
  <si>
    <t>5588 8040</t>
  </si>
  <si>
    <t>Sandvedvej 24</t>
  </si>
  <si>
    <t>vesterlandsskolen@naestved.dk</t>
  </si>
  <si>
    <t>www.vesterlandsskolen.dk</t>
  </si>
  <si>
    <t>Sandvedvej</t>
  </si>
  <si>
    <t>Fredensborg sk</t>
  </si>
  <si>
    <t>Gl Strandvej 132</t>
  </si>
  <si>
    <t>Kokkedal Skole</t>
  </si>
  <si>
    <t>Kristine Gebuhr</t>
  </si>
  <si>
    <t>kokkedalskole@fredensborg.dk</t>
  </si>
  <si>
    <t>www.Kokkedalskole.dk</t>
  </si>
  <si>
    <t>Tvind heldagssk</t>
  </si>
  <si>
    <t>Ulfborg</t>
  </si>
  <si>
    <t>Tvind Heldagsskole</t>
  </si>
  <si>
    <t>Majken Billeskov Kachimanga</t>
  </si>
  <si>
    <t>2442 4133</t>
  </si>
  <si>
    <t>info@tvind.dk</t>
  </si>
  <si>
    <t>www.tvind.dk</t>
  </si>
  <si>
    <t>Venture</t>
  </si>
  <si>
    <t>Huset Venture Midtjylland</t>
  </si>
  <si>
    <t>8628 3555</t>
  </si>
  <si>
    <t>Stavtrupvej 34</t>
  </si>
  <si>
    <t>mail@husetventure.dk</t>
  </si>
  <si>
    <t>www.husetventure.dk</t>
  </si>
  <si>
    <t>Stavtrupvej</t>
  </si>
  <si>
    <t>TECH Hobro</t>
  </si>
  <si>
    <t>TECHCOLLEGE Hobro - HTX</t>
  </si>
  <si>
    <t>Michael Johansson</t>
  </si>
  <si>
    <t>7250 5888</t>
  </si>
  <si>
    <t>Amerikavej 5</t>
  </si>
  <si>
    <t>aatg@aatg.dk</t>
  </si>
  <si>
    <t>www.aatg.dk</t>
  </si>
  <si>
    <t>TECH Erv Hobro</t>
  </si>
  <si>
    <t>TECHCOLLEGE - Erhvervsuddannelser i Hobro</t>
  </si>
  <si>
    <t>7250 5500</t>
  </si>
  <si>
    <t>Kirketoften 5</t>
  </si>
  <si>
    <t>mail@techcollege.dk</t>
  </si>
  <si>
    <t>www.techcollege.dk</t>
  </si>
  <si>
    <t>Kirketoften</t>
  </si>
  <si>
    <t>Empata</t>
  </si>
  <si>
    <t>Kirstine Amato</t>
  </si>
  <si>
    <t>5363 4768</t>
  </si>
  <si>
    <t>Grusgraven 10</t>
  </si>
  <si>
    <t>kirstine@empata.dk</t>
  </si>
  <si>
    <t>www.empata.dk</t>
  </si>
  <si>
    <t>Grusgraven</t>
  </si>
  <si>
    <t>Havredal landbr</t>
  </si>
  <si>
    <t>Havredal Praktiske Landbrugsskole</t>
  </si>
  <si>
    <t>Poul Erik Clausen</t>
  </si>
  <si>
    <t>8666 2230</t>
  </si>
  <si>
    <t>Smedevej 4 Havredal</t>
  </si>
  <si>
    <t>detny@havredal.dk</t>
  </si>
  <si>
    <t>www.havredal.dk</t>
  </si>
  <si>
    <t>Havredal</t>
  </si>
  <si>
    <t>Sk i Sydhavnen</t>
  </si>
  <si>
    <t>Skolen i Sydhavnen</t>
  </si>
  <si>
    <t>Morten Biering</t>
  </si>
  <si>
    <t>8232 5010</t>
  </si>
  <si>
    <t>skolenisydhavnen@buf.kk.dk</t>
  </si>
  <si>
    <t>sis.aula.dk</t>
  </si>
  <si>
    <t>AOF Randers</t>
  </si>
  <si>
    <t>Else Norvin Madsen</t>
  </si>
  <si>
    <t>8643 0000</t>
  </si>
  <si>
    <t>elsen@aof.dk</t>
  </si>
  <si>
    <t>www.aof-randers.dk</t>
  </si>
  <si>
    <t>AOF Nord- Syd D</t>
  </si>
  <si>
    <t>AOF MIDT Norddjurs-Syddjurs</t>
  </si>
  <si>
    <t>Peter Thode Loft</t>
  </si>
  <si>
    <t>8722 4224</t>
  </si>
  <si>
    <t>aof@aof.dk</t>
  </si>
  <si>
    <t>www.aofcentermidt.dk</t>
  </si>
  <si>
    <t>Struer</t>
  </si>
  <si>
    <t>Lars Dixen</t>
  </si>
  <si>
    <t>9785 4222</t>
  </si>
  <si>
    <t>Farvervej 1</t>
  </si>
  <si>
    <t>Struer Kommune</t>
  </si>
  <si>
    <t>strv@struer.dk</t>
  </si>
  <si>
    <t>www.csb-struer.dk</t>
  </si>
  <si>
    <t>Farvervej</t>
  </si>
  <si>
    <t>Landbasen</t>
  </si>
  <si>
    <t>Svinninge</t>
  </si>
  <si>
    <t>Kim Bargsteen</t>
  </si>
  <si>
    <t>4074 6848</t>
  </si>
  <si>
    <t>Kundbyvej 7</t>
  </si>
  <si>
    <t>landbasen@mail.dk</t>
  </si>
  <si>
    <t>www.landbasen.dk</t>
  </si>
  <si>
    <t>Kundbyvej</t>
  </si>
  <si>
    <t>Maritime base</t>
  </si>
  <si>
    <t>Den Maritime Base</t>
  </si>
  <si>
    <t>Henrik Holm Oxlund</t>
  </si>
  <si>
    <t>4030 0184</t>
  </si>
  <si>
    <t>Arnakke Enghave 6</t>
  </si>
  <si>
    <t>den-maritime-base@mail.dk</t>
  </si>
  <si>
    <t>www.den-maritime-base.dk</t>
  </si>
  <si>
    <t>Arnakke Enghave</t>
  </si>
  <si>
    <t>Vestermarkskole</t>
  </si>
  <si>
    <t>Vestermarkskolen</t>
  </si>
  <si>
    <t>Merete Storgaard</t>
  </si>
  <si>
    <t>6223 6100</t>
  </si>
  <si>
    <t>vestermarkskolen@svendborg.dk</t>
  </si>
  <si>
    <t>Stenstrup</t>
  </si>
  <si>
    <t>Oliver Schulz</t>
  </si>
  <si>
    <t>6223 6180</t>
  </si>
  <si>
    <t>Skolevej 2</t>
  </si>
  <si>
    <t>issoe-skolen@svendborg.dk</t>
  </si>
  <si>
    <t>Gudme</t>
  </si>
  <si>
    <t>Astrid Birkbak</t>
  </si>
  <si>
    <t>6223 4800</t>
  </si>
  <si>
    <t>Storkehavevej 9</t>
  </si>
  <si>
    <t>stokkebaekskolen@svendborg.dk</t>
  </si>
  <si>
    <t>Storkehavevej</t>
  </si>
  <si>
    <t>Steen Christian Knutzen</t>
  </si>
  <si>
    <t>6223 4884</t>
  </si>
  <si>
    <t>skaarupskole@svendborg.dk</t>
  </si>
  <si>
    <t>6223 4710</t>
  </si>
  <si>
    <t>taasingeskolen@svendborg.dk</t>
  </si>
  <si>
    <t>Tybjerg privat</t>
  </si>
  <si>
    <t>Herlufmagle</t>
  </si>
  <si>
    <t>Tybjerg Privatskole</t>
  </si>
  <si>
    <t>Kenneth Oksborg</t>
  </si>
  <si>
    <t>3220 0080</t>
  </si>
  <si>
    <t>Tybjerg Bygade 3</t>
  </si>
  <si>
    <t>kontor@tybjergprivatskole.dk</t>
  </si>
  <si>
    <t>www.tybjergprivatskole.dk</t>
  </si>
  <si>
    <t>Tybjerg Bygade</t>
  </si>
  <si>
    <t>Rosenbakken 4</t>
  </si>
  <si>
    <t>Rosenbakken</t>
  </si>
  <si>
    <t>Lystrup</t>
  </si>
  <si>
    <t>op@aarhus.dk</t>
  </si>
  <si>
    <t>FU Randersvej</t>
  </si>
  <si>
    <t>Fritids- og ungdomsskole Randersvej</t>
  </si>
  <si>
    <t>2496 0924</t>
  </si>
  <si>
    <t>Lisbjergvej 13</t>
  </si>
  <si>
    <t>lejon@aarhus.dk</t>
  </si>
  <si>
    <t>Lisbjergvej</t>
  </si>
  <si>
    <t>FU Vest</t>
  </si>
  <si>
    <t>Fritids- og ungdomsskolen i Aarhus - Vest</t>
  </si>
  <si>
    <t>Rasmus Brandt Lauridsen</t>
  </si>
  <si>
    <t>5157 5033</t>
  </si>
  <si>
    <t>ungiaarhus.aarhus.dk</t>
  </si>
  <si>
    <t>FU Silkeborgvej</t>
  </si>
  <si>
    <t>Fritids- og ungdomsskole Silkeborgvej</t>
  </si>
  <si>
    <t>Jette Dahl</t>
  </si>
  <si>
    <t>5157 5757</t>
  </si>
  <si>
    <t>Ludvig Feilbergs Vej 7</t>
  </si>
  <si>
    <t>dahl@aarhus.dk</t>
  </si>
  <si>
    <t>Ludvig Feilbergs Vej</t>
  </si>
  <si>
    <t>Ung Aarhus SYD</t>
  </si>
  <si>
    <t>Fritids- og ungdomsskolen i Aarhus - SYD</t>
  </si>
  <si>
    <t>Ole Ibsen</t>
  </si>
  <si>
    <t>2920 9940</t>
  </si>
  <si>
    <t>FU Horsensv</t>
  </si>
  <si>
    <t>Tilst</t>
  </si>
  <si>
    <t>Fritids- og  ungdomsskole Horsensvej</t>
  </si>
  <si>
    <t>Michel Larsen</t>
  </si>
  <si>
    <t>5157 5024</t>
  </si>
  <si>
    <t>milar@aarhus.dk</t>
  </si>
  <si>
    <t>FU Oddervej</t>
  </si>
  <si>
    <t>Fritids- og ungdomsskole Oddervej</t>
  </si>
  <si>
    <t>Erik Heltoft</t>
  </si>
  <si>
    <t>8713 8736</t>
  </si>
  <si>
    <t>ehe@aarhus.dk</t>
  </si>
  <si>
    <t>SOSU Frd V Hors</t>
  </si>
  <si>
    <t>Social- og Sundhedsskolen Fredericia-Vejle-Horsens, Vejle afd.</t>
  </si>
  <si>
    <t>Jacob Bro</t>
  </si>
  <si>
    <t>7921 1200</t>
  </si>
  <si>
    <t>Vestre Engvej 46A</t>
  </si>
  <si>
    <t>46A</t>
  </si>
  <si>
    <t>sos@sosufvh.dk</t>
  </si>
  <si>
    <t>www.sosufvh.dk</t>
  </si>
  <si>
    <t>Vestre Engvej</t>
  </si>
  <si>
    <t>FU Aarhus Gelle</t>
  </si>
  <si>
    <t>Brabrand</t>
  </si>
  <si>
    <t>Fritids- og ungdomsskolen i Aarhus - Gellerup</t>
  </si>
  <si>
    <t>Janesvej 2</t>
  </si>
  <si>
    <t>Janesvej</t>
  </si>
  <si>
    <t>Sputnik jur</t>
  </si>
  <si>
    <t>Skolen Sputnik, hovedskole</t>
  </si>
  <si>
    <t>Svanevej 22</t>
  </si>
  <si>
    <t>Sputnik 1</t>
  </si>
  <si>
    <t>Skolen Sputnik 1</t>
  </si>
  <si>
    <t>3535 1084</t>
  </si>
  <si>
    <t>Sputnik 3</t>
  </si>
  <si>
    <t>Skolen Sputnik 3</t>
  </si>
  <si>
    <t>3535 0584</t>
  </si>
  <si>
    <t>Jydeholmen 15, 2.</t>
  </si>
  <si>
    <t>Jydeholmen</t>
  </si>
  <si>
    <t>Sputnik 4</t>
  </si>
  <si>
    <t>Skolen Sputnik 4</t>
  </si>
  <si>
    <t>Krabbesholmvej 9</t>
  </si>
  <si>
    <t>Krabbesholmvej</t>
  </si>
  <si>
    <t>Sputnik 5</t>
  </si>
  <si>
    <t>Skolen Sputnik, 5</t>
  </si>
  <si>
    <t>3535 8184</t>
  </si>
  <si>
    <t>Lyongade 21, 3.</t>
  </si>
  <si>
    <t>Lyongade</t>
  </si>
  <si>
    <t>Sputnik 6</t>
  </si>
  <si>
    <t>Skolen Sputnik 6</t>
  </si>
  <si>
    <t>Kong Georgs Vej 67</t>
  </si>
  <si>
    <t>Sputnik 7</t>
  </si>
  <si>
    <t>Skolen Sputnik 7</t>
  </si>
  <si>
    <t>3535 0284</t>
  </si>
  <si>
    <t>Hejrevej 43</t>
  </si>
  <si>
    <t>STU ApS</t>
  </si>
  <si>
    <t>STU ApS, hovedskole</t>
  </si>
  <si>
    <t>c/o Skolen Sputnik, Svanevej 22, 3.</t>
  </si>
  <si>
    <t>c/o Skolen Sputnik</t>
  </si>
  <si>
    <t>STU Svanevej</t>
  </si>
  <si>
    <t>STU ApS, Svanevej</t>
  </si>
  <si>
    <t>c/o Sputnik, Hejrevej 43, 1.</t>
  </si>
  <si>
    <t>carsten.gylling@skolensputnik.dk</t>
  </si>
  <si>
    <t>c/o Sputnik</t>
  </si>
  <si>
    <t>STU Sortedam</t>
  </si>
  <si>
    <t>STU ADHD, Sortedam Dosseringen</t>
  </si>
  <si>
    <t>c/o Skolen Sputnik, Sortedam Dossering 3C</t>
  </si>
  <si>
    <t>3C</t>
  </si>
  <si>
    <t>mail@skolensputnik.dk</t>
  </si>
  <si>
    <t>Toppedalskolen</t>
  </si>
  <si>
    <t>Jane Dodensig Hermansen</t>
  </si>
  <si>
    <t>9966 8600</t>
  </si>
  <si>
    <t>toppedalskolen@vesthimmerland.dk</t>
  </si>
  <si>
    <t>toppedalskolen.aula.dk</t>
  </si>
  <si>
    <t>Asyl Tryggelev</t>
  </si>
  <si>
    <t>Humble</t>
  </si>
  <si>
    <t>Asylskolen i Tryggelev</t>
  </si>
  <si>
    <t>Finn Pristed</t>
  </si>
  <si>
    <t>6351 6660</t>
  </si>
  <si>
    <t>Ourevej 13</t>
  </si>
  <si>
    <t>fipr@langelandkommune.dk</t>
  </si>
  <si>
    <t>Ourevej</t>
  </si>
  <si>
    <t>7232 7400</t>
  </si>
  <si>
    <t>www.hillerodvestskolen.dk</t>
  </si>
  <si>
    <t>7232 7300</t>
  </si>
  <si>
    <t>Jespervej 148</t>
  </si>
  <si>
    <t>Hanebjerg Skole</t>
  </si>
  <si>
    <t>Frank Schultz Mortensen</t>
  </si>
  <si>
    <t>7232 7500</t>
  </si>
  <si>
    <t>hanebjergskole@hillerod.dk</t>
  </si>
  <si>
    <t>www.hanebjergskole.dk</t>
  </si>
  <si>
    <t>Kornmarkskolen</t>
  </si>
  <si>
    <t>kornmarkskolen@hillerod.dk</t>
  </si>
  <si>
    <t>www.kornmarkskolen.dk</t>
  </si>
  <si>
    <t>Henrik Clausen</t>
  </si>
  <si>
    <t>5536 3030</t>
  </si>
  <si>
    <t>Skolevej 15</t>
  </si>
  <si>
    <t>Vordingborg Kommune</t>
  </si>
  <si>
    <t>abildhojskolen@vordingborg.dk</t>
  </si>
  <si>
    <t>www.abildhoejskolen.dk</t>
  </si>
  <si>
    <t>5588 8210</t>
  </si>
  <si>
    <t>kobberbakkeskolen@naestved.dk</t>
  </si>
  <si>
    <t>www.kobberbakkeskolen.dk</t>
  </si>
  <si>
    <t>UU Ikast-Brande</t>
  </si>
  <si>
    <t>9960 4200</t>
  </si>
  <si>
    <t>Vestergade 65</t>
  </si>
  <si>
    <t>uu@ikast-brande.dk</t>
  </si>
  <si>
    <t>www.uuib.dk</t>
  </si>
  <si>
    <t>Incita Autisme</t>
  </si>
  <si>
    <t>Incitaskolen Center for Autisme</t>
  </si>
  <si>
    <t>Kathrine Christensen</t>
  </si>
  <si>
    <t>4189 5353</t>
  </si>
  <si>
    <t>Herlev Hovedgade 199</t>
  </si>
  <si>
    <t>incitaskolen@incita.dk</t>
  </si>
  <si>
    <t>incitaskolen.dk</t>
  </si>
  <si>
    <t>Herlev Hovedgade</t>
  </si>
  <si>
    <t>AOF C Sj Syd</t>
  </si>
  <si>
    <t>Sanne Salomonsen</t>
  </si>
  <si>
    <t>5856 0300</t>
  </si>
  <si>
    <t>mail@aofcenter-sjs.dk</t>
  </si>
  <si>
    <t>www.aofcenter-sjs.dk</t>
  </si>
  <si>
    <t>Nr Vesterskov</t>
  </si>
  <si>
    <t>Karen Gadensgaard</t>
  </si>
  <si>
    <t>9886 9111</t>
  </si>
  <si>
    <t>info@nr-vesterskov.dk</t>
  </si>
  <si>
    <t>www.nr-vesterskov.dk</t>
  </si>
  <si>
    <t>Damsigvej</t>
  </si>
  <si>
    <t>AOF Center Midtjylland</t>
  </si>
  <si>
    <t>AOF Midt Hernin</t>
  </si>
  <si>
    <t>Herning</t>
  </si>
  <si>
    <t>AOF MIDT Herning-Ikast-Brande</t>
  </si>
  <si>
    <t>Nygade 6 C</t>
  </si>
  <si>
    <t>6C</t>
  </si>
  <si>
    <t>John Kollerup Madsen</t>
  </si>
  <si>
    <t>9982 3669</t>
  </si>
  <si>
    <t>Brinken 6</t>
  </si>
  <si>
    <t>vad-fb@aalborg.dk</t>
  </si>
  <si>
    <t>www.aksos.dk</t>
  </si>
  <si>
    <t>Brinken</t>
  </si>
  <si>
    <t>Vodskov</t>
  </si>
  <si>
    <t>9931 6040</t>
  </si>
  <si>
    <t>Skeldalsvej 17</t>
  </si>
  <si>
    <t>boegen@aalborg.dk</t>
  </si>
  <si>
    <t>www.aalborgkommune.dk</t>
  </si>
  <si>
    <t>Skeldalsvej</t>
  </si>
  <si>
    <t>DC Saxogade</t>
  </si>
  <si>
    <t>9811 4199</t>
  </si>
  <si>
    <t>Saxogade</t>
  </si>
  <si>
    <t>www.aksos.dk/dc/saxogade/forside_saxogade.htm</t>
  </si>
  <si>
    <t>DC Skinnely</t>
  </si>
  <si>
    <t>9816 9990</t>
  </si>
  <si>
    <t>Poul Paghs Gade 1</t>
  </si>
  <si>
    <t>Poul Paghs Gade</t>
  </si>
  <si>
    <t>DC Nibe</t>
  </si>
  <si>
    <t>Nibe</t>
  </si>
  <si>
    <t>9982 3671</t>
  </si>
  <si>
    <t>Kildegade 4</t>
  </si>
  <si>
    <t>Kildegade</t>
  </si>
  <si>
    <t>Fonden Porten</t>
  </si>
  <si>
    <t>Thomas Horndal</t>
  </si>
  <si>
    <t>9816 6872</t>
  </si>
  <si>
    <t>thomas@horndal.dk</t>
  </si>
  <si>
    <t>www.opholdsstedet-porten.dk</t>
  </si>
  <si>
    <t>Gl Krogaard</t>
  </si>
  <si>
    <t>Svenstrup J</t>
  </si>
  <si>
    <t>Opholdstedet Gl. Krogaard</t>
  </si>
  <si>
    <t>9831 8281</t>
  </si>
  <si>
    <t>Jellingvej 13</t>
  </si>
  <si>
    <t>opholdsstedet@gl-krogaard.dk</t>
  </si>
  <si>
    <t>www.gl-krogaard.dk</t>
  </si>
  <si>
    <t>Jellingvej</t>
  </si>
  <si>
    <t>FOF Randers</t>
  </si>
  <si>
    <t>Bent Olesen</t>
  </si>
  <si>
    <t>8712 4040</t>
  </si>
  <si>
    <t>J.V. Martins Plads 1</t>
  </si>
  <si>
    <t>til@fof-randers.dk</t>
  </si>
  <si>
    <t>www.fof-randers.dk</t>
  </si>
  <si>
    <t>J.V. Martins Plads</t>
  </si>
  <si>
    <t>AOF Hedensted-H</t>
  </si>
  <si>
    <t>AOF MIDT Hedensted-Horsens</t>
  </si>
  <si>
    <t>Fuglevangsvej 41</t>
  </si>
  <si>
    <t>4822 7230</t>
  </si>
  <si>
    <t>LOF Himmerland</t>
  </si>
  <si>
    <t>Jan Vestergaard</t>
  </si>
  <si>
    <t>2447 9969</t>
  </si>
  <si>
    <t>Teglbakkevej 42</t>
  </si>
  <si>
    <t>himmerland@lof.dk</t>
  </si>
  <si>
    <t>www.himmerland.lof.dk</t>
  </si>
  <si>
    <t>St. Magleby</t>
  </si>
  <si>
    <t>St. Magleby Skole</t>
  </si>
  <si>
    <t>Jens Charpentier</t>
  </si>
  <si>
    <t>Storemaglebyskolekirkevej@dragoer.dk</t>
  </si>
  <si>
    <t>www.Storemaglebyskole.dk</t>
  </si>
  <si>
    <t>dragoerskole@dragoer.dk</t>
  </si>
  <si>
    <t>Sk Nordens Pl</t>
  </si>
  <si>
    <t>Per Mikkelsen</t>
  </si>
  <si>
    <t>skolenvednordensplads@frederiksberg.dk</t>
  </si>
  <si>
    <t>www.skolenvednordensplads.dk</t>
  </si>
  <si>
    <t>Helle Lauridsen</t>
  </si>
  <si>
    <t>7996 6740</t>
  </si>
  <si>
    <t>Skolegade 2</t>
  </si>
  <si>
    <t>broerupskolen@vejen.dk</t>
  </si>
  <si>
    <t>broerupskolen.aula.dk</t>
  </si>
  <si>
    <t>7996 5151</t>
  </si>
  <si>
    <t>Hovborgvej 1</t>
  </si>
  <si>
    <t>holmeaabornecenter@vejen.dk</t>
  </si>
  <si>
    <t>Hovborgvej</t>
  </si>
  <si>
    <t>Fonden Sparta</t>
  </si>
  <si>
    <t>Haderup</t>
  </si>
  <si>
    <t>Michael Poulsen</t>
  </si>
  <si>
    <t>2434 7039</t>
  </si>
  <si>
    <t>mp@fondensparta.dk</t>
  </si>
  <si>
    <t>www.fondensparta.dk</t>
  </si>
  <si>
    <t>Christina Adelhardt</t>
  </si>
  <si>
    <t>7492 9850</t>
  </si>
  <si>
    <t>Skolevej 9</t>
  </si>
  <si>
    <t>tds@toender.dk</t>
  </si>
  <si>
    <t>www.ds-t.dk</t>
  </si>
  <si>
    <t>Tanja Linnet</t>
  </si>
  <si>
    <t>7492 8310</t>
  </si>
  <si>
    <t>lds@toender.dk</t>
  </si>
  <si>
    <t>www.ds-l.dk</t>
  </si>
  <si>
    <t>Anne-Lise Thysen</t>
  </si>
  <si>
    <t>7492 8282</t>
  </si>
  <si>
    <t>Skolegade 19</t>
  </si>
  <si>
    <t>sds@toender.dk</t>
  </si>
  <si>
    <t>www.ds-s.dk</t>
  </si>
  <si>
    <t>Toflund D sk</t>
  </si>
  <si>
    <t>Toftlund</t>
  </si>
  <si>
    <t>Toftlund Distriktsskole</t>
  </si>
  <si>
    <t>Pernille Paaby</t>
  </si>
  <si>
    <t>7492 9970</t>
  </si>
  <si>
    <t>Nyboder 25</t>
  </si>
  <si>
    <t>tlds@toender.dk</t>
  </si>
  <si>
    <t>www.ds-tl.dk</t>
  </si>
  <si>
    <t>Nyboder</t>
  </si>
  <si>
    <t>Peter Rohde</t>
  </si>
  <si>
    <t>Frederiksvrk sk</t>
  </si>
  <si>
    <t>Rikke Frederiksen</t>
  </si>
  <si>
    <t>frederiksvaerkskole.aula.dk</t>
  </si>
  <si>
    <t>Hundested Skole</t>
  </si>
  <si>
    <t>Malene Nyenstad</t>
  </si>
  <si>
    <t>4797 1600</t>
  </si>
  <si>
    <t>Lerbjergvej 1B</t>
  </si>
  <si>
    <t>hundestedskole.dk</t>
  </si>
  <si>
    <t>Sputnik Hil STU</t>
  </si>
  <si>
    <t>2644 3439</t>
  </si>
  <si>
    <t>Bettina Hansen Schou</t>
  </si>
  <si>
    <t>5966 6300</t>
  </si>
  <si>
    <t>A Ladingsvej 1</t>
  </si>
  <si>
    <t>nykoebingskole@odsherred.dk</t>
  </si>
  <si>
    <t>nykoebingskole.aula.dk</t>
  </si>
  <si>
    <t>A Ladingsvej</t>
  </si>
  <si>
    <t>KC Ikast Brande</t>
  </si>
  <si>
    <t>Kompetencecenter Ikast-Brande</t>
  </si>
  <si>
    <t>Hanne Riber</t>
  </si>
  <si>
    <t>9960 3980</t>
  </si>
  <si>
    <t>harib@ikast-brande.dk</t>
  </si>
  <si>
    <t>www.kcib.dk</t>
  </si>
  <si>
    <t>Henrik Kristensen</t>
  </si>
  <si>
    <t>7443 0110</t>
  </si>
  <si>
    <t>Agervang 14</t>
  </si>
  <si>
    <t>mail@sischool.dk</t>
  </si>
  <si>
    <t>sischool.skoleporten.dk/sp</t>
  </si>
  <si>
    <t>Agervang</t>
  </si>
  <si>
    <t>Hvidovre Heldag</t>
  </si>
  <si>
    <t>Hvidovre Heldagsskole</t>
  </si>
  <si>
    <t>Thomas Gaarde Johansen</t>
  </si>
  <si>
    <t>5084 3983</t>
  </si>
  <si>
    <t>hvidovreheldagsskole@hvidovre.dk</t>
  </si>
  <si>
    <t>hvidovreheldagsskole.hvidovre.dk</t>
  </si>
  <si>
    <t>Astrup Friskole</t>
  </si>
  <si>
    <t>Arden</t>
  </si>
  <si>
    <t>Lene Vibeke Raunholt</t>
  </si>
  <si>
    <t>5193 9884</t>
  </si>
  <si>
    <t>skoleleder@astrup-friskole.dk</t>
  </si>
  <si>
    <t>Park Alle</t>
  </si>
  <si>
    <t>Astrup</t>
  </si>
  <si>
    <t>Esbjerg Int. Sc</t>
  </si>
  <si>
    <t>Esbjerg V</t>
  </si>
  <si>
    <t>Esbjerg International School</t>
  </si>
  <si>
    <t>Jason Lusby</t>
  </si>
  <si>
    <t>7610 5399</t>
  </si>
  <si>
    <t>Guldager Skolevej 4</t>
  </si>
  <si>
    <t>mail@esbjerginternationalschool.dk</t>
  </si>
  <si>
    <t>www.eis.school.dk</t>
  </si>
  <si>
    <t>Guldager Skolevej</t>
  </si>
  <si>
    <t>Odense S</t>
  </si>
  <si>
    <t>Fyns Privatskole</t>
  </si>
  <si>
    <t>Zeynep GÃ¼ltekin GÃ¼lce</t>
  </si>
  <si>
    <t>6617 1312</t>
  </si>
  <si>
    <t>Demantsvej 12 Hjallese</t>
  </si>
  <si>
    <t>info@fynsprivatskole.dk</t>
  </si>
  <si>
    <t>www.fynsprivatskole.dk</t>
  </si>
  <si>
    <t>Demantsvej</t>
  </si>
  <si>
    <t>Hjallese</t>
  </si>
  <si>
    <t>Friskolen Skallerup</t>
  </si>
  <si>
    <t>4358 4099</t>
  </si>
  <si>
    <t>Skallerup Skolevej 3</t>
  </si>
  <si>
    <t>info@friskolenskallerup.dk</t>
  </si>
  <si>
    <t>Skallerup Skolevej</t>
  </si>
  <si>
    <t>Bo Hansen</t>
  </si>
  <si>
    <t>4266 8385</t>
  </si>
  <si>
    <t>Aabenraa Kommune</t>
  </si>
  <si>
    <t>info@gefriskole.dk</t>
  </si>
  <si>
    <t>www.graenseegnens-friskole.dk</t>
  </si>
  <si>
    <t>Husum Friskole</t>
  </si>
  <si>
    <t>Kim Henriksen</t>
  </si>
  <si>
    <t>2013 7227</t>
  </si>
  <si>
    <t>kontakt@husumfriskole.dk</t>
  </si>
  <si>
    <t>Idestrup Privatskole</t>
  </si>
  <si>
    <t>Annika Bramming</t>
  </si>
  <si>
    <t>8110 3110</t>
  </si>
  <si>
    <t>info@idestrup-privatskole.dk</t>
  </si>
  <si>
    <t>www.idestrup-privatskole.dk</t>
  </si>
  <si>
    <t>Sindal Privatsk</t>
  </si>
  <si>
    <t>9623 0030</t>
  </si>
  <si>
    <t>Tislumvej 4</t>
  </si>
  <si>
    <t>ahc@sindalprivatskole.dk</t>
  </si>
  <si>
    <t>www.sindalprivatskole.skoleintra.dk</t>
  </si>
  <si>
    <t>Tislumvej</t>
  </si>
  <si>
    <t>Ingstrup Trivselsskole</t>
  </si>
  <si>
    <t>Christian Filholm Nielsen</t>
  </si>
  <si>
    <t>5070 3324</t>
  </si>
  <si>
    <t>mail@ingstruptrivselsskole.dk</t>
  </si>
  <si>
    <t>www.ingstruptrivselsskole.dk</t>
  </si>
  <si>
    <t>Ingstrup</t>
  </si>
  <si>
    <t>Claus Bech Myhre</t>
  </si>
  <si>
    <t>2016 8341</t>
  </si>
  <si>
    <t>kbfa@kbfs.dk</t>
  </si>
  <si>
    <t>Odder</t>
  </si>
  <si>
    <t>Margrethelyst Friskole</t>
  </si>
  <si>
    <t>Mai-Britt Abild, konst.</t>
  </si>
  <si>
    <t>7734 8529</t>
  </si>
  <si>
    <t>Persievej 2</t>
  </si>
  <si>
    <t>Odder Kommune</t>
  </si>
  <si>
    <t>kontor@margrethelyst.dk</t>
  </si>
  <si>
    <t>www.margrethelyst.dk</t>
  </si>
  <si>
    <t>Persievej</t>
  </si>
  <si>
    <t>Thisted</t>
  </si>
  <si>
    <t>2933 2555</t>
  </si>
  <si>
    <t>Skolestien 3</t>
  </si>
  <si>
    <t>Thisted Kommune</t>
  </si>
  <si>
    <t>skole@klitmollerfriskole.dk</t>
  </si>
  <si>
    <t>www.klitmollerfriskole.dk</t>
  </si>
  <si>
    <t>Skolestien</t>
  </si>
  <si>
    <t>Roser Skole</t>
  </si>
  <si>
    <t>Odense N</t>
  </si>
  <si>
    <t>Yawez Mahmad Khatib</t>
  </si>
  <si>
    <t>6010 6511</t>
  </si>
  <si>
    <t>Slettensvej 216B</t>
  </si>
  <si>
    <t>216B</t>
  </si>
  <si>
    <t>info@roserskolen.dk</t>
  </si>
  <si>
    <t>www.roserskolen.dk</t>
  </si>
  <si>
    <t>Slettensvej</t>
  </si>
  <si>
    <t>Rostrup Privatskole</t>
  </si>
  <si>
    <t>Janne Michaelsen</t>
  </si>
  <si>
    <t>9858 7372</t>
  </si>
  <si>
    <t>Rostrup Skolevej 4 Rostrup</t>
  </si>
  <si>
    <t>mail@rostrupprivatskole.dk</t>
  </si>
  <si>
    <t>Rostrup Skolevej</t>
  </si>
  <si>
    <t>Rostrup</t>
  </si>
  <si>
    <t>Stepping Friskole</t>
  </si>
  <si>
    <t>Lise Vestergaard Klausen</t>
  </si>
  <si>
    <t>7456 2002</t>
  </si>
  <si>
    <t>kontor@stepping-friskole.dk</t>
  </si>
  <si>
    <t>Lise Bjerre</t>
  </si>
  <si>
    <t>2627 1297</t>
  </si>
  <si>
    <t>info@tybjergprivatskole.dk</t>
  </si>
  <si>
    <t>Vejlernes NaturFriskole</t>
  </si>
  <si>
    <t>3218 3036</t>
  </si>
  <si>
    <t>info@vejlernesnaturfriskole.dk</t>
  </si>
  <si>
    <t>www.vejlernesnaturfriskole.dk</t>
  </si>
  <si>
    <t>Vendsyssel Fri.</t>
  </si>
  <si>
    <t>2033 9420</t>
  </si>
  <si>
    <t>Pladsen 1</t>
  </si>
  <si>
    <t>info@vendsysselfri.dk</t>
  </si>
  <si>
    <t>www.vendsysselfri.dk</t>
  </si>
  <si>
    <t>Pladsen</t>
  </si>
  <si>
    <t>Morten Flotin Jensen</t>
  </si>
  <si>
    <t>4735 1350</t>
  </si>
  <si>
    <t>Vrensted og Omegns Friskole</t>
  </si>
  <si>
    <t>6465 1616</t>
  </si>
  <si>
    <t>Stationsvej 12 Vrensted</t>
  </si>
  <si>
    <t>voof@voof.dk</t>
  </si>
  <si>
    <t>www.voof.dk</t>
  </si>
  <si>
    <t>Vrensted</t>
  </si>
  <si>
    <t>Randlev Frisk.</t>
  </si>
  <si>
    <t>Gunnar Friedrichsen</t>
  </si>
  <si>
    <t>3118 6372</t>
  </si>
  <si>
    <t>Eriksmindevej 13</t>
  </si>
  <si>
    <t>kontor@randlevskolen.dk</t>
  </si>
  <si>
    <t>www.randlevskolen.dk</t>
  </si>
  <si>
    <t>Eriksmindevej</t>
  </si>
  <si>
    <t>Aalestrup</t>
  </si>
  <si>
    <t>Simested Friskole</t>
  </si>
  <si>
    <t>Boldrupvej 66</t>
  </si>
  <si>
    <t>Boldrupvej</t>
  </si>
  <si>
    <t>Langtved Frisk</t>
  </si>
  <si>
    <t>Ullerslev</t>
  </si>
  <si>
    <t>Langtved Friskole</t>
  </si>
  <si>
    <t>Joan Henriksen</t>
  </si>
  <si>
    <t>5382 4288</t>
  </si>
  <si>
    <t>Langtvedvej 4B Langtved</t>
  </si>
  <si>
    <t>Nyborg Kommune</t>
  </si>
  <si>
    <t>joan.henriksen@langtvedfriskole.dk</t>
  </si>
  <si>
    <t>www.langtvedfriskole.dk</t>
  </si>
  <si>
    <t>Langtvedvej</t>
  </si>
  <si>
    <t>Langtved</t>
  </si>
  <si>
    <t>Anne Alon</t>
  </si>
  <si>
    <t>9896 3454</t>
  </si>
  <si>
    <t>info@loerslevfriskole.dk</t>
  </si>
  <si>
    <t>www.loerslevfriskole.dk</t>
  </si>
  <si>
    <t>Ugiltvej</t>
  </si>
  <si>
    <t>Palleshave</t>
  </si>
  <si>
    <t>Palleshave Bo- og Aktiveringscenter</t>
  </si>
  <si>
    <t>7253 0686</t>
  </si>
  <si>
    <t>Hedebovej 48</t>
  </si>
  <si>
    <t>palleshave@fmk.dk</t>
  </si>
  <si>
    <t>viften.fmk.dk</t>
  </si>
  <si>
    <t>Hedebovej</t>
  </si>
  <si>
    <t>AOF Silkeb Vib</t>
  </si>
  <si>
    <t>AOF Silkeborg-Viborg Aftenskole</t>
  </si>
  <si>
    <t>8681 2100</t>
  </si>
  <si>
    <t>aftens@aof.dk</t>
  </si>
  <si>
    <t>www.aofsilkeborg.dk</t>
  </si>
  <si>
    <t>Rasmus Willig</t>
  </si>
  <si>
    <t>kontakt@suhrs.dk</t>
  </si>
  <si>
    <t>www.Suhrs.dk</t>
  </si>
  <si>
    <t>Birgitte Koch</t>
  </si>
  <si>
    <t>8230 3034</t>
  </si>
  <si>
    <t>info@fabrikken.nu</t>
  </si>
  <si>
    <t>www.fabrikken.nu</t>
  </si>
  <si>
    <t>Herlev hosp sk</t>
  </si>
  <si>
    <t>3868 3868</t>
  </si>
  <si>
    <t>Endnu ikke klassificerede institutioner</t>
  </si>
  <si>
    <t>ESVE0013@heh.regionh.dk</t>
  </si>
  <si>
    <t>Herlev Ringvej</t>
  </si>
  <si>
    <t>Grantoftegaard</t>
  </si>
  <si>
    <t>Fonden Grantoftegaard</t>
  </si>
  <si>
    <t>4477 3697</t>
  </si>
  <si>
    <t>Pederstrupvej 69</t>
  </si>
  <si>
    <t>msk@grantoftegaard.dk</t>
  </si>
  <si>
    <t>www.grantoftegaard.dk</t>
  </si>
  <si>
    <t>Pederstrupvej</t>
  </si>
  <si>
    <t>Hans Knudsen In</t>
  </si>
  <si>
    <t>Hans Knudsen Instituttet</t>
  </si>
  <si>
    <t>Hans-Christian Jacobsen</t>
  </si>
  <si>
    <t>3916 2130</t>
  </si>
  <si>
    <t>Glentevej 67</t>
  </si>
  <si>
    <t>hki@hki.dk</t>
  </si>
  <si>
    <t>www.hki.dk</t>
  </si>
  <si>
    <t>UU Vejen</t>
  </si>
  <si>
    <t>Vejen</t>
  </si>
  <si>
    <t>Asskovvej 7</t>
  </si>
  <si>
    <t>Askovvej</t>
  </si>
  <si>
    <t>Vodskovvej Sk</t>
  </si>
  <si>
    <t>Vodskovvejens Skole</t>
  </si>
  <si>
    <t>4063 4544</t>
  </si>
  <si>
    <t>Vodskovvej 28</t>
  </si>
  <si>
    <t>vodskovvejensskole@gmail.com</t>
  </si>
  <si>
    <t>Vodskovvej</t>
  </si>
  <si>
    <t>Paulus Skolen</t>
  </si>
  <si>
    <t>Jens Lindemark Bresson</t>
  </si>
  <si>
    <t>5485 1185</t>
  </si>
  <si>
    <t>Fr. VIIs Gade 10</t>
  </si>
  <si>
    <t>info@vestergaard-media.dk</t>
  </si>
  <si>
    <t>Fr. VII's Gade</t>
  </si>
  <si>
    <t>Bevtoft-Over Je</t>
  </si>
  <si>
    <t>Vojens</t>
  </si>
  <si>
    <t>Helle Nordland</t>
  </si>
  <si>
    <t>7434 3800</t>
  </si>
  <si>
    <t>bevtoft-overjerstal@haderslev.dk</t>
  </si>
  <si>
    <t>fbo.aula.dk</t>
  </si>
  <si>
    <t>Over Jerstal</t>
  </si>
  <si>
    <t>Lagoniskolen</t>
  </si>
  <si>
    <t>7434 3200</t>
  </si>
  <si>
    <t>Jyllandsgade 29</t>
  </si>
  <si>
    <t>bregnbjerg-povlsbjerg@haderslev.dk</t>
  </si>
  <si>
    <t>Jyllandsgade</t>
  </si>
  <si>
    <t>Favrdal-Fjelstr</t>
  </si>
  <si>
    <t>7434 3450</t>
  </si>
  <si>
    <t>Christen Kolds Vej 10</t>
  </si>
  <si>
    <t>favrdal-fjelstrup@haderslev.dk</t>
  </si>
  <si>
    <t>fff.aula.dk</t>
  </si>
  <si>
    <t>Christen Kolds Vej</t>
  </si>
  <si>
    <t>Hammelev Severi</t>
  </si>
  <si>
    <t>7434 3550</t>
  </si>
  <si>
    <t>Moltrupvej 3</t>
  </si>
  <si>
    <t>hammelev-sctseverin@haderslev.dk</t>
  </si>
  <si>
    <t>fhs.aula.dk</t>
  </si>
  <si>
    <t>Moltrupvej</t>
  </si>
  <si>
    <t>Sdr Otting sk</t>
  </si>
  <si>
    <t>Karsten Rudbeck Jessen</t>
  </si>
  <si>
    <t>7434 3350</t>
  </si>
  <si>
    <t>Buegade 11</t>
  </si>
  <si>
    <t>kruj@haderslev.dk</t>
  </si>
  <si>
    <t>Buegade</t>
  </si>
  <si>
    <t>Nustrup Sommers</t>
  </si>
  <si>
    <t>Jette la Cour Landergren</t>
  </si>
  <si>
    <t>7434 4100</t>
  </si>
  <si>
    <t>Skolevej 58</t>
  </si>
  <si>
    <t>nustrup-sommersted@haderslev.dk</t>
  </si>
  <si>
    <t>fns.aula.dk</t>
  </si>
  <si>
    <t>Kim Christiansen</t>
  </si>
  <si>
    <t>7434 3650</t>
  </si>
  <si>
    <t>Starup Skolevej 35B</t>
  </si>
  <si>
    <t>35B</t>
  </si>
  <si>
    <t>starup-oesby@haderslev.dk</t>
  </si>
  <si>
    <t>fso.aula.dk</t>
  </si>
  <si>
    <t>Starup Skolevej</t>
  </si>
  <si>
    <t>Frydenstrand</t>
  </si>
  <si>
    <t>Frydenstrandskolen</t>
  </si>
  <si>
    <t>Sinne Pedersen</t>
  </si>
  <si>
    <t>Buhlsvej 19</t>
  </si>
  <si>
    <t>Buhlsvej</t>
  </si>
  <si>
    <t>Bendix Kristensen</t>
  </si>
  <si>
    <t>3092 3335</t>
  </si>
  <si>
    <t>Askovvej 7</t>
  </si>
  <si>
    <t>uuvejen@vejenkom.dk</t>
  </si>
  <si>
    <t>www.uuvejen.dk</t>
  </si>
  <si>
    <t>Morten Ravn</t>
  </si>
  <si>
    <t>4589 0084</t>
  </si>
  <si>
    <t>elleslettegaard@elleslettegaard.dk</t>
  </si>
  <si>
    <t>www.elleslettegaard.dk</t>
  </si>
  <si>
    <t>Arne Fabricius Ptak</t>
  </si>
  <si>
    <t>Tulipan Privat</t>
  </si>
  <si>
    <t>Tulipan Privat skole</t>
  </si>
  <si>
    <t>Mohamed Ziad Nehme</t>
  </si>
  <si>
    <t>4074 4431</t>
  </si>
  <si>
    <t>Dortheavej 45, 3.</t>
  </si>
  <si>
    <t>Dortheavej</t>
  </si>
  <si>
    <t>Projektc Syddj</t>
  </si>
  <si>
    <t>Projektcenter Syddjurs</t>
  </si>
  <si>
    <t>8753 5250</t>
  </si>
  <si>
    <t>projektcenter@syddjurs.dk</t>
  </si>
  <si>
    <t>www.syddjurs.dk</t>
  </si>
  <si>
    <t>Lerbakken</t>
  </si>
  <si>
    <t>Socialfag omr</t>
  </si>
  <si>
    <t>Helle Liedecke</t>
  </si>
  <si>
    <t>7253 0680</t>
  </si>
  <si>
    <t>Floravej 17A</t>
  </si>
  <si>
    <t>17A</t>
  </si>
  <si>
    <t>hlied@fmk.dk</t>
  </si>
  <si>
    <t>Floravej</t>
  </si>
  <si>
    <t>Jacob Thiesen</t>
  </si>
  <si>
    <t>2292 8213</t>
  </si>
  <si>
    <t>forstander@f-oe.dk</t>
  </si>
  <si>
    <t>Fremtidslinjen</t>
  </si>
  <si>
    <t>Morten Ellehauge</t>
  </si>
  <si>
    <t>5667 2660</t>
  </si>
  <si>
    <t>Karlemosevej 48</t>
  </si>
  <si>
    <t>fremtidslinjen@koege.dk</t>
  </si>
  <si>
    <t>www.fremtidslinjen.dk</t>
  </si>
  <si>
    <t>Karlemosevej</t>
  </si>
  <si>
    <t>Skjern</t>
  </si>
  <si>
    <t>Henrik Christensen</t>
  </si>
  <si>
    <t>9648 2828</t>
  </si>
  <si>
    <t>Voldgade 6</t>
  </si>
  <si>
    <t>skjern@laerdansk.dk</t>
  </si>
  <si>
    <t>www.laerdansk.dk</t>
  </si>
  <si>
    <t>Voldgade</t>
  </si>
  <si>
    <t>Erh Nordsj Kok</t>
  </si>
  <si>
    <t>Steen Lassen</t>
  </si>
  <si>
    <t>stkla@syddjurs.dk</t>
  </si>
  <si>
    <t>Fonden Gimle</t>
  </si>
  <si>
    <t>Mern</t>
  </si>
  <si>
    <t>Kurt Schiermacher</t>
  </si>
  <si>
    <t>2924 9730</t>
  </si>
  <si>
    <t>nr@fondenegesborg.dk</t>
  </si>
  <si>
    <t>Lundby</t>
  </si>
  <si>
    <t>Johan Hornemann</t>
  </si>
  <si>
    <t>2992 3556</t>
  </si>
  <si>
    <t>johan.hornemann@hoegehuset.dk</t>
  </si>
  <si>
    <t>www.hoegehuset.dk</t>
  </si>
  <si>
    <t>Mads Sloth Langhave</t>
  </si>
  <si>
    <t>9764 4743</t>
  </si>
  <si>
    <t>Msl-skole@aalborg.dk</t>
  </si>
  <si>
    <t>www.hospitalsundervisningen.dk</t>
  </si>
  <si>
    <t>Fredes Farm ApS</t>
  </si>
  <si>
    <t>Spentrup</t>
  </si>
  <si>
    <t>Gotfred Hinrup</t>
  </si>
  <si>
    <t>8642 6628</t>
  </si>
  <si>
    <t>Dyrbyvej 18 Gassum</t>
  </si>
  <si>
    <t>fredesfarm@gmail.com</t>
  </si>
  <si>
    <t>www.fredesfarm.dk</t>
  </si>
  <si>
    <t>Dyrbyvej</t>
  </si>
  <si>
    <t>Gassum</t>
  </si>
  <si>
    <t>Kronjydevej 1 Romalt</t>
  </si>
  <si>
    <t>Romalt</t>
  </si>
  <si>
    <t>Lone Berg Jensen</t>
  </si>
  <si>
    <t>7847 6411</t>
  </si>
  <si>
    <t>Stavangervej 13C</t>
  </si>
  <si>
    <t>13C</t>
  </si>
  <si>
    <t>Lone.Jensen@ps.rm.dk</t>
  </si>
  <si>
    <t>Stavangervej</t>
  </si>
  <si>
    <t>LAVUK</t>
  </si>
  <si>
    <t>3918 4211</t>
  </si>
  <si>
    <t>skolen@lavuk.dk</t>
  </si>
  <si>
    <t>www.lavuk.dk</t>
  </si>
  <si>
    <t>UU Varde</t>
  </si>
  <si>
    <t>UU-center Varde</t>
  </si>
  <si>
    <t>Henrik Michael Nielsen</t>
  </si>
  <si>
    <t>2145 6587</t>
  </si>
  <si>
    <t>Frisvadvej 35</t>
  </si>
  <si>
    <t>henm@varde.dk</t>
  </si>
  <si>
    <t>www.uuvarde.dk</t>
  </si>
  <si>
    <t>A2B Maribo</t>
  </si>
  <si>
    <t>Marianne V. Hansen</t>
  </si>
  <si>
    <t>7026 6100</t>
  </si>
  <si>
    <t>Slagterivej 1A</t>
  </si>
  <si>
    <t>mvh@a2b.dk</t>
  </si>
  <si>
    <t>www.a2b.dk</t>
  </si>
  <si>
    <t>Slagterivej</t>
  </si>
  <si>
    <t>Krumtappen</t>
  </si>
  <si>
    <t>Heldagsskolen Krumtappen ApS</t>
  </si>
  <si>
    <t>Morten Lyngbak</t>
  </si>
  <si>
    <t>8788 5888</t>
  </si>
  <si>
    <t>Horsensvej 18 Hem</t>
  </si>
  <si>
    <t>mail@heldagsskolen-krumtappen.dk</t>
  </si>
  <si>
    <t>krumtappen.net</t>
  </si>
  <si>
    <t>Horsensvej</t>
  </si>
  <si>
    <t>Hem</t>
  </si>
  <si>
    <t>Sk Radiomarken</t>
  </si>
  <si>
    <t>Skolen ved Radiomarken</t>
  </si>
  <si>
    <t>Signe Arnholt Haugaard</t>
  </si>
  <si>
    <t>3957 3160</t>
  </si>
  <si>
    <t>skolenpaaradiomarken@gladsaxe.dk</t>
  </si>
  <si>
    <t>Skovlunden</t>
  </si>
  <si>
    <t>Linda Uhre Langvad</t>
  </si>
  <si>
    <t>7521 1611</t>
  </si>
  <si>
    <t>Lundvej 135B</t>
  </si>
  <si>
    <t>135B</t>
  </si>
  <si>
    <t>Skovlunden@varde.dk</t>
  </si>
  <si>
    <t>www.handicapboogbeskaeftigelse.vardekommune.dk</t>
  </si>
  <si>
    <t>Lundvej</t>
  </si>
  <si>
    <t>Vibehus Kursusc</t>
  </si>
  <si>
    <t>Nysted</t>
  </si>
  <si>
    <t>Vibehus Kursus Center</t>
  </si>
  <si>
    <t>Anders Hjorth</t>
  </si>
  <si>
    <t>2020 9278</t>
  </si>
  <si>
    <t>info@vibehus.dk</t>
  </si>
  <si>
    <t>www.vibehus.dk</t>
  </si>
  <si>
    <t>Musse</t>
  </si>
  <si>
    <t>Gilbjergskolen</t>
  </si>
  <si>
    <t>7249 9100</t>
  </si>
  <si>
    <t>Gribskolen</t>
  </si>
  <si>
    <t>7249 9050</t>
  </si>
  <si>
    <t>Nordstjernesk</t>
  </si>
  <si>
    <t>Nordstjerneskolen</t>
  </si>
  <si>
    <t>7249 9250</t>
  </si>
  <si>
    <t>Boagervej 26</t>
  </si>
  <si>
    <t>nordstjerneskolen@gribskov.dk</t>
  </si>
  <si>
    <t>nordstjerneskolen.aula.dk</t>
  </si>
  <si>
    <t>Boagervej</t>
  </si>
  <si>
    <t>Struer Statsgymnasium - 10. klassecentret</t>
  </si>
  <si>
    <t>Mads Brinkmann Pedersen</t>
  </si>
  <si>
    <t>9785 4300</t>
  </si>
  <si>
    <t>Jyllandsgade 2</t>
  </si>
  <si>
    <t>struer-statsgym@stgym.dk</t>
  </si>
  <si>
    <t>www.struer-gym.dk</t>
  </si>
  <si>
    <t>Heri KÃ¶rner</t>
  </si>
  <si>
    <t>5219 9566</t>
  </si>
  <si>
    <t>Hovedgaden 61, 1.</t>
  </si>
  <si>
    <t>syddjurs@adm.laerdansk.dk</t>
  </si>
  <si>
    <t>Skanderborg STU</t>
  </si>
  <si>
    <t>Lone Krarup</t>
  </si>
  <si>
    <t>8794 8956</t>
  </si>
  <si>
    <t>stu@skanderborg.dk</t>
  </si>
  <si>
    <t>7229 0100</t>
  </si>
  <si>
    <t>eucnvs@eucnvs.dk</t>
  </si>
  <si>
    <t>www.eucnvs.dk</t>
  </si>
  <si>
    <t>EA Aarhus, H 8</t>
  </si>
  <si>
    <t>Erhvervsakademi Aarhus, Hasselager Alle 8</t>
  </si>
  <si>
    <t>7228 6000</t>
  </si>
  <si>
    <t>info@eaaa.dk</t>
  </si>
  <si>
    <t>www.eaaa.dk</t>
  </si>
  <si>
    <t>Engholt</t>
  </si>
  <si>
    <t>Brovst</t>
  </si>
  <si>
    <t>Claus Bilgram</t>
  </si>
  <si>
    <t>9823 8147</t>
  </si>
  <si>
    <t>Tranum Engevej 178</t>
  </si>
  <si>
    <t>engholt@privat.dk</t>
  </si>
  <si>
    <t>www.opholdsstedetengholt.dk</t>
  </si>
  <si>
    <t>Tranum Engevej</t>
  </si>
  <si>
    <t>Brahesholm</t>
  </si>
  <si>
    <t>Glamsbjerg</t>
  </si>
  <si>
    <t>Jesper Jensen</t>
  </si>
  <si>
    <t>6474 6980</t>
  </si>
  <si>
    <t>Bogensevej 135</t>
  </si>
  <si>
    <t>Assens Kommune</t>
  </si>
  <si>
    <t>jfjen@assens.dk</t>
  </si>
  <si>
    <t>brahesholm.assens.dk</t>
  </si>
  <si>
    <t>Bogensevej</t>
  </si>
  <si>
    <t>Fonden Skovly</t>
  </si>
  <si>
    <t>Ry</t>
  </si>
  <si>
    <t>Jytte Mathisen</t>
  </si>
  <si>
    <t>8689 8444</t>
  </si>
  <si>
    <t>skovlyskole@gmail.com</t>
  </si>
  <si>
    <t>www.skovlyry.dk</t>
  </si>
  <si>
    <t>Forsvaret Udd.</t>
  </si>
  <si>
    <t>Forsvarets Center for Digital Forvaltning og Uddannelse</t>
  </si>
  <si>
    <t>Erik Nordahl-Pedersen</t>
  </si>
  <si>
    <t>Fjordsk Lyshold</t>
  </si>
  <si>
    <t>Fjordskolen, Lysholm</t>
  </si>
  <si>
    <t>lysholm.aula.dk/</t>
  </si>
  <si>
    <t>Fjordsk Hedev</t>
  </si>
  <si>
    <t>Fjordskolen, Hedevang</t>
  </si>
  <si>
    <t>4631 7330</t>
  </si>
  <si>
    <t>hedevang.aula.dk/</t>
  </si>
  <si>
    <t>6223 6300</t>
  </si>
  <si>
    <t>orkildskolen@svendborg.dk</t>
  </si>
  <si>
    <t>www.oerkildskole</t>
  </si>
  <si>
    <t>NUSA Hvidovre</t>
  </si>
  <si>
    <t>Dansk Brand og sikringsteknisk Institut, Hvidovre</t>
  </si>
  <si>
    <t>www.brandogsikring.dk</t>
  </si>
  <si>
    <t>DBI Frederiksh</t>
  </si>
  <si>
    <t>Dansk Brand- og sikringsteknisk Institut, Frederikshavn</t>
  </si>
  <si>
    <t>Baldersvej 9</t>
  </si>
  <si>
    <t>Baldersvej</t>
  </si>
  <si>
    <t>Danes Worldwide</t>
  </si>
  <si>
    <t>3332 0913</t>
  </si>
  <si>
    <t>danes@danes.dk</t>
  </si>
  <si>
    <t>www.danes.dk</t>
  </si>
  <si>
    <t>Famkurser i Kbh</t>
  </si>
  <si>
    <t>fkk@buf.kk.dk</t>
  </si>
  <si>
    <t>Katrinedalsk</t>
  </si>
  <si>
    <t>Katrinedalskolen</t>
  </si>
  <si>
    <t>7236 7690</t>
  </si>
  <si>
    <t>Hovedgaden 76F</t>
  </si>
  <si>
    <t>76F</t>
  </si>
  <si>
    <t>katrinedalskolen@holb.dk</t>
  </si>
  <si>
    <t>www.katrinedalskolen.dk</t>
  </si>
  <si>
    <t>7236 7430</t>
  </si>
  <si>
    <t>Tuse Byvej 2</t>
  </si>
  <si>
    <t>skolenvedtusenaes@holb.dk</t>
  </si>
  <si>
    <t>www.skolenvedtusenaes.dk</t>
  </si>
  <si>
    <t>Tuse Byvej</t>
  </si>
  <si>
    <t>Engskovskolen</t>
  </si>
  <si>
    <t>Regstrup</t>
  </si>
  <si>
    <t>Bo Pedersen</t>
  </si>
  <si>
    <t>7236 7280</t>
  </si>
  <si>
    <t>Gl. Skovvej 150B</t>
  </si>
  <si>
    <t>150B</t>
  </si>
  <si>
    <t>engskovskolen@holb.dk</t>
  </si>
  <si>
    <t>www.engskovskolen.dk</t>
  </si>
  <si>
    <t>Gl. Skovvej</t>
  </si>
  <si>
    <t>Kildevangens sk</t>
  </si>
  <si>
    <t>Kildevangens Skole</t>
  </si>
  <si>
    <t>Kathy Mikkelsen</t>
  </si>
  <si>
    <t>7236 7510</t>
  </si>
  <si>
    <t>Rensdyrvej 2</t>
  </si>
  <si>
    <t>kildevangensskole@holb.dk</t>
  </si>
  <si>
    <t>www.kildevangensskole.dk</t>
  </si>
  <si>
    <t>Rensdyrvej</t>
  </si>
  <si>
    <t>Elverdamsskolen</t>
  </si>
  <si>
    <t>Anders Bo Hansen</t>
  </si>
  <si>
    <t>7236 7450</t>
  </si>
  <si>
    <t>Sportsvej 3</t>
  </si>
  <si>
    <t>elverdamsskolen@holb.dk</t>
  </si>
  <si>
    <t>www.elverdamsskolen.dk</t>
  </si>
  <si>
    <t>Tornvedskolen</t>
  </si>
  <si>
    <t>Jyderup</t>
  </si>
  <si>
    <t>Per Gjerrild</t>
  </si>
  <si>
    <t>7236 8770</t>
  </si>
  <si>
    <t>tornvedskolen@holb.dk</t>
  </si>
  <si>
    <t>www.tornvedskolen.dk</t>
  </si>
  <si>
    <t>Bjergmarkskolen</t>
  </si>
  <si>
    <t>7236 7010</t>
  </si>
  <si>
    <t>Bao@holb.dk</t>
  </si>
  <si>
    <t>bjergmarkskolen.dk</t>
  </si>
  <si>
    <t>Isefjordskolen</t>
  </si>
  <si>
    <t>Mette Hunsdahl</t>
  </si>
  <si>
    <t>isefjordskolen@holb.dk</t>
  </si>
  <si>
    <t>www.isefjordskolen.dk</t>
  </si>
  <si>
    <t>Erhv Nordsj sko</t>
  </si>
  <si>
    <t>Birthe Friis Mortensen</t>
  </si>
  <si>
    <t>Skolegade 43</t>
  </si>
  <si>
    <t>Christel Johanne Hindsgaul Pedersen</t>
  </si>
  <si>
    <t>3861 9560</t>
  </si>
  <si>
    <t>40A</t>
  </si>
  <si>
    <t>soelager@regionh.dk</t>
  </si>
  <si>
    <t>www.soelager.dk</t>
  </si>
  <si>
    <t>Kglakademi</t>
  </si>
  <si>
    <t>Det Kongelige Akademi - Arkitektur, Design, Konservering</t>
  </si>
  <si>
    <t>Levas ApS</t>
  </si>
  <si>
    <t>Lars Carlsen</t>
  </si>
  <si>
    <t>5361 6863</t>
  </si>
  <si>
    <t>Ved Amagerbanen 11B, st.</t>
  </si>
  <si>
    <t>11B</t>
  </si>
  <si>
    <t>lars.carlsen@levas.dk</t>
  </si>
  <si>
    <t>www.levas.dk</t>
  </si>
  <si>
    <t>Tagaskolen</t>
  </si>
  <si>
    <t>2068 1346</t>
  </si>
  <si>
    <t>Esromgade 15, indgang 2, 1. sal</t>
  </si>
  <si>
    <t>espen@tagaskolen.dk</t>
  </si>
  <si>
    <t>www.tagaskolen.dk</t>
  </si>
  <si>
    <t>8758 0400</t>
  </si>
  <si>
    <t>Skrejrupvej 9B</t>
  </si>
  <si>
    <t>9B</t>
  </si>
  <si>
    <t>info@videndjurs.dk</t>
  </si>
  <si>
    <t>www.videndjurs.dk</t>
  </si>
  <si>
    <t>Skrejrupvej</t>
  </si>
  <si>
    <t>EA LB Strandgad</t>
  </si>
  <si>
    <t>7010 5800</t>
  </si>
  <si>
    <t>Jernbanegade 28</t>
  </si>
  <si>
    <t>Jernbanegade</t>
  </si>
  <si>
    <t>EA LB Landb 65</t>
  </si>
  <si>
    <t>Landbrugsvej 65</t>
  </si>
  <si>
    <t>eal@eal.dk</t>
  </si>
  <si>
    <t>www.eal.dk</t>
  </si>
  <si>
    <t>Landbrugsvej</t>
  </si>
  <si>
    <t>EA LB Ejlskovsg</t>
  </si>
  <si>
    <t>Ejlskovsgade 3</t>
  </si>
  <si>
    <t>Ejlskovsgade</t>
  </si>
  <si>
    <t>EA LB Munkebjer</t>
  </si>
  <si>
    <t>Odense M</t>
  </si>
  <si>
    <t>Munkebjergvej 130</t>
  </si>
  <si>
    <t>Munkebjergvej</t>
  </si>
  <si>
    <t>Risskov Eftersk</t>
  </si>
  <si>
    <t>Risskov</t>
  </si>
  <si>
    <t>Risskov Efterskole</t>
  </si>
  <si>
    <t>Else-Marie Hansen</t>
  </si>
  <si>
    <t>8617 8511</t>
  </si>
  <si>
    <t>Tretommervej 33A</t>
  </si>
  <si>
    <t>33A</t>
  </si>
  <si>
    <t>info@risskovefterskole.dk</t>
  </si>
  <si>
    <t>www.risskovefterskole.dk</t>
  </si>
  <si>
    <t>Tretommervej</t>
  </si>
  <si>
    <t>Silkeborgskolen</t>
  </si>
  <si>
    <t>Silkeborg Efterskole</t>
  </si>
  <si>
    <t>Mads Steen</t>
  </si>
  <si>
    <t>8682 0399</t>
  </si>
  <si>
    <t>info@silkeborgefterskole.dk</t>
  </si>
  <si>
    <t>www.silkeborgefterskole.dk</t>
  </si>
  <si>
    <t>10 kl Aalborg</t>
  </si>
  <si>
    <t>10. klassecenter Aalborg</t>
  </si>
  <si>
    <t>Ejner Jensen</t>
  </si>
  <si>
    <t>9982 4060</t>
  </si>
  <si>
    <t>ej-kultur@aalborg.dk</t>
  </si>
  <si>
    <t>PH LB Tekn</t>
  </si>
  <si>
    <t>Anne Krogh</t>
  </si>
  <si>
    <t>7269 6000</t>
  </si>
  <si>
    <t>Skolevangen 45</t>
  </si>
  <si>
    <t>skolevangen@ucn.dk</t>
  </si>
  <si>
    <t>Skolevangen</t>
  </si>
  <si>
    <t>Tek gym Sknderb</t>
  </si>
  <si>
    <t>TEKNISK GYMNASIUM,  Skanderborg</t>
  </si>
  <si>
    <t>Annette E. Lauridsen</t>
  </si>
  <si>
    <t>8937 3533</t>
  </si>
  <si>
    <t>mail@aarhustech.dk</t>
  </si>
  <si>
    <t>aarhusgym.dk</t>
  </si>
  <si>
    <t>Eft Scenekunst</t>
  </si>
  <si>
    <t>Malling</t>
  </si>
  <si>
    <t>Efterskolen for Scenekunst</t>
  </si>
  <si>
    <t>Heine Boe</t>
  </si>
  <si>
    <t>4161 8485</t>
  </si>
  <si>
    <t>Starupvej 20</t>
  </si>
  <si>
    <t>info@efterskolenforscenekunst.dk</t>
  </si>
  <si>
    <t>www.efterskolenforscenekunst.dk</t>
  </si>
  <si>
    <t>Starupvej</t>
  </si>
  <si>
    <t>Vordingborg</t>
  </si>
  <si>
    <t>5531 2500</t>
  </si>
  <si>
    <t>info@ornehoj.dk</t>
  </si>
  <si>
    <t>www.ornehoj.dk</t>
  </si>
  <si>
    <t>Skagen Skole</t>
  </si>
  <si>
    <t>Skagen</t>
  </si>
  <si>
    <t>Jakob Skytte Jakobsen</t>
  </si>
  <si>
    <t>9845 6800</t>
  </si>
  <si>
    <t>Skagavej 139</t>
  </si>
  <si>
    <t>jaja@frederikshavn.dk</t>
  </si>
  <si>
    <t>Skagavej</t>
  </si>
  <si>
    <t>BillundSkolen</t>
  </si>
  <si>
    <t>Billund</t>
  </si>
  <si>
    <t>Anja Lund Becker</t>
  </si>
  <si>
    <t>7213 1700</t>
  </si>
  <si>
    <t>billundskolen@billund.dk</t>
  </si>
  <si>
    <t>www.billundskolen.dk</t>
  </si>
  <si>
    <t>CUBA</t>
  </si>
  <si>
    <t>Munkebo</t>
  </si>
  <si>
    <t>Stine Andersen</t>
  </si>
  <si>
    <t>6515 1867</t>
  </si>
  <si>
    <t>Bygning C, Toften 600</t>
  </si>
  <si>
    <t>Kerteminde Kommune</t>
  </si>
  <si>
    <t>stn@kerteminde.dk</t>
  </si>
  <si>
    <t>www.kerteminde.dk</t>
  </si>
  <si>
    <t>Toften</t>
  </si>
  <si>
    <t>Bygning C</t>
  </si>
  <si>
    <t>AS3 A/S</t>
  </si>
  <si>
    <t>Hasselager Centervej 35</t>
  </si>
  <si>
    <t>ajor@a2b.dk</t>
  </si>
  <si>
    <t>Hasselager Centervej</t>
  </si>
  <si>
    <t>Aabenraa</t>
  </si>
  <si>
    <t>Vibeke Domar</t>
  </si>
  <si>
    <t>7376 8401</t>
  </si>
  <si>
    <t>khsk@aabenraa.dk</t>
  </si>
  <si>
    <t>www.khsk.dk</t>
  </si>
  <si>
    <t>Pernille Reschat</t>
  </si>
  <si>
    <t>7376 6120</t>
  </si>
  <si>
    <t>Skovbrynet 2</t>
  </si>
  <si>
    <t>haervejsskolen@aabenraa.dk</t>
  </si>
  <si>
    <t>www.haervejsskolen.dk</t>
  </si>
  <si>
    <t>Lyreskovskolen</t>
  </si>
  <si>
    <t>Padborg</t>
  </si>
  <si>
    <t>7376 8420</t>
  </si>
  <si>
    <t>Padborgvej 55A</t>
  </si>
  <si>
    <t>lyreskovskolen@aabenraa.dk</t>
  </si>
  <si>
    <t>lyreskovskolen.skoleporten.dk</t>
  </si>
  <si>
    <t>Padborgvej</t>
  </si>
  <si>
    <t>EUC Nord sprog</t>
  </si>
  <si>
    <t>EUC Nord, sprogcentret</t>
  </si>
  <si>
    <t>A. Neil Jacobsen</t>
  </si>
  <si>
    <t>7224 6300</t>
  </si>
  <si>
    <t>info@eucnord.dk</t>
  </si>
  <si>
    <t>www.eucnord.dk</t>
  </si>
  <si>
    <t>NEXT 10 Frb.</t>
  </si>
  <si>
    <t>7457 5912</t>
  </si>
  <si>
    <t>mail@mikkelshoj.dk</t>
  </si>
  <si>
    <t>www.mikkelshoj.dk</t>
  </si>
  <si>
    <t>Ravnsbjergforte</t>
  </si>
  <si>
    <t>Sk i Glostrup</t>
  </si>
  <si>
    <t>Skolerne i Glostrup</t>
  </si>
  <si>
    <t>vakant</t>
  </si>
  <si>
    <t>4396 0821</t>
  </si>
  <si>
    <t>glostrupskole@glostrup.dk</t>
  </si>
  <si>
    <t>Victoria skibpr</t>
  </si>
  <si>
    <t>Projekt Victoria ApS</t>
  </si>
  <si>
    <t>Tommy Schaffrath</t>
  </si>
  <si>
    <t>5116 3091</t>
  </si>
  <si>
    <t>Vesterbro 29, 1.</t>
  </si>
  <si>
    <t>sy-victoria@hotmail.com</t>
  </si>
  <si>
    <t>www.projektskib-victoria.dk</t>
  </si>
  <si>
    <t>Vesterbro</t>
  </si>
  <si>
    <t>Heidi Munch Jacobsen</t>
  </si>
  <si>
    <t>4611 4180</t>
  </si>
  <si>
    <t>birkeroedskole@rudersdal.dk</t>
  </si>
  <si>
    <t>www.birkeroedskole.dk</t>
  </si>
  <si>
    <t>Bente Strager</t>
  </si>
  <si>
    <t>8680 4755</t>
  </si>
  <si>
    <t>sosu@sosusilkeborg.dk</t>
  </si>
  <si>
    <t>www.sosusilkeborg.dk</t>
  </si>
  <si>
    <t>Anette Schmidt Laursen</t>
  </si>
  <si>
    <t>sosu@sosuoj.dk</t>
  </si>
  <si>
    <t>www.sosuoj.dk</t>
  </si>
  <si>
    <t>Klostermarken s</t>
  </si>
  <si>
    <t>Klostermarken Skole</t>
  </si>
  <si>
    <t>5857 3560</t>
  </si>
  <si>
    <t>Rosenkildevej 88E</t>
  </si>
  <si>
    <t>88E</t>
  </si>
  <si>
    <t>klostermarken@slagelse.dk</t>
  </si>
  <si>
    <t>www.klostermark.skoleintra.dk</t>
  </si>
  <si>
    <t>Vejle M Damhave</t>
  </si>
  <si>
    <t>Vejle Midtbyskole, afdeling Damhaven</t>
  </si>
  <si>
    <t>Henrik Lynggaard</t>
  </si>
  <si>
    <t>7681 4040</t>
  </si>
  <si>
    <t>Damhaven 13A</t>
  </si>
  <si>
    <t>vejlemidtbyskole@vejle.dk</t>
  </si>
  <si>
    <t>www.vejlemidtbyskole.dk</t>
  </si>
  <si>
    <t>Bredsten</t>
  </si>
  <si>
    <t>Mette Mostrup Nymand</t>
  </si>
  <si>
    <t>7681 4320</t>
  </si>
  <si>
    <t>firehoejeskolen@vejle.dk</t>
  </si>
  <si>
    <t>www.firehoejeskolen.dk</t>
  </si>
  <si>
    <t>7681 3950</t>
  </si>
  <si>
    <t>faelleshaabsskolen@vejle.dk</t>
  </si>
  <si>
    <t>www.faelleshaabsskolen.dk</t>
  </si>
  <si>
    <t>Give</t>
  </si>
  <si>
    <t>Mads Vilstrup Hoeg</t>
  </si>
  <si>
    <t>7681 3600</t>
  </si>
  <si>
    <t>Torvegade 75A</t>
  </si>
  <si>
    <t>75A</t>
  </si>
  <si>
    <t>jvn</t>
  </si>
  <si>
    <t>firkloeverskolengive@vejle.dk</t>
  </si>
  <si>
    <t>firkloeverskolengive.aula.dk</t>
  </si>
  <si>
    <t>Bredsten Gadbj</t>
  </si>
  <si>
    <t>Bredsten-Gadbjerg skole. Bredsten afdeling</t>
  </si>
  <si>
    <t>7681 4140</t>
  </si>
  <si>
    <t>bredsten-gadbjergskole@vejle.dk</t>
  </si>
  <si>
    <t>www.bredsten-gadbjergskole.dk</t>
  </si>
  <si>
    <t>Ribe</t>
  </si>
  <si>
    <t>Thomas Rosenqvist</t>
  </si>
  <si>
    <t>7610 6350</t>
  </si>
  <si>
    <t>ribe@laerdansk-sydvest.dk</t>
  </si>
  <si>
    <t>www.laerdansk.dk/ribe</t>
  </si>
  <si>
    <t>Murtfeldts Plads 5, 1.</t>
  </si>
  <si>
    <t>varde@laerdansk-sydvest.dk</t>
  </si>
  <si>
    <t>www.laerdansk.dk/varde</t>
  </si>
  <si>
    <t>Murtfeldts Plads</t>
  </si>
  <si>
    <t>Jacob Gades Alle 8B</t>
  </si>
  <si>
    <t>8B</t>
  </si>
  <si>
    <t>vejen@laerdansk-sydvest.dk</t>
  </si>
  <si>
    <t>Jacob Gades Alle</t>
  </si>
  <si>
    <t>Erhvervsskolen</t>
  </si>
  <si>
    <t>ERHVERVSSKOLEN AF 2011 ApS</t>
  </si>
  <si>
    <t>2071 3311</t>
  </si>
  <si>
    <t>Mimersgade 60</t>
  </si>
  <si>
    <t>tv@dinstu.dk</t>
  </si>
  <si>
    <t>www.dinstu.dk</t>
  </si>
  <si>
    <t>Mimersgade</t>
  </si>
  <si>
    <t>Casa blanca</t>
  </si>
  <si>
    <t>PSCB UNDERVISNING OG AFKLARING ApS, projektskolen Casa Blanca</t>
  </si>
  <si>
    <t>Anja Brygmann</t>
  </si>
  <si>
    <t>2923 2486</t>
  </si>
  <si>
    <t>Valby Langgade 229</t>
  </si>
  <si>
    <t>abm@227.dk</t>
  </si>
  <si>
    <t>www.pscb.dk</t>
  </si>
  <si>
    <t>Byskovskolen</t>
  </si>
  <si>
    <t>Henning Hellwing</t>
  </si>
  <si>
    <t>5762 7500</t>
  </si>
  <si>
    <t>bya@ringsted.dk</t>
  </si>
  <si>
    <t>www.byskovskolen.dk</t>
  </si>
  <si>
    <t>Campusskolen</t>
  </si>
  <si>
    <t>Kristina Fischer</t>
  </si>
  <si>
    <t>5762 7392</t>
  </si>
  <si>
    <t>Ahorn Alle 48</t>
  </si>
  <si>
    <t>campusskolen@ringsted.dk</t>
  </si>
  <si>
    <t>www.ringsted.dk</t>
  </si>
  <si>
    <t>Ahorn Alle</t>
  </si>
  <si>
    <t>Mette Fedders</t>
  </si>
  <si>
    <t>6318 4400</t>
  </si>
  <si>
    <t>ucl@ucl.dk</t>
  </si>
  <si>
    <t>www.ucl.dk</t>
  </si>
  <si>
    <t>Tingsryds Alle 25</t>
  </si>
  <si>
    <t>Kejserdal</t>
  </si>
  <si>
    <t>Dagbehandlingsskolen Kejserdal</t>
  </si>
  <si>
    <t>Mariann Jensen</t>
  </si>
  <si>
    <t>majn@fredensborg.dk</t>
  </si>
  <si>
    <t>www.kejserdal.dk</t>
  </si>
  <si>
    <t>8959 2520</t>
  </si>
  <si>
    <t>sks@norddjurs.dk</t>
  </si>
  <si>
    <t>soerenkanne-skolen.aula.dk</t>
  </si>
  <si>
    <t>Morten Dall</t>
  </si>
  <si>
    <t>5588 2130</t>
  </si>
  <si>
    <t>Fabriksvej 78</t>
  </si>
  <si>
    <t>morda@naestved.dk</t>
  </si>
  <si>
    <t>nsv.dk</t>
  </si>
  <si>
    <t>Nordstjernen</t>
  </si>
  <si>
    <t>9845 8300</t>
  </si>
  <si>
    <t>Rimmens Alle 75</t>
  </si>
  <si>
    <t>nordstjerneskolen@frederikshavn.dk</t>
  </si>
  <si>
    <t>ds-oest.aula.dk</t>
  </si>
  <si>
    <t>Rimmens Alle</t>
  </si>
  <si>
    <t>Fodby Privatsk.</t>
  </si>
  <si>
    <t>Fodby Privatskole</t>
  </si>
  <si>
    <t>Lisbeth Tinglev</t>
  </si>
  <si>
    <t>2985 3547</t>
  </si>
  <si>
    <t>Skolevej 13</t>
  </si>
  <si>
    <t>fodbyprivatskole@gmail.com</t>
  </si>
  <si>
    <t>5536 3637</t>
  </si>
  <si>
    <t>Chr Richardtsvej 33</t>
  </si>
  <si>
    <t>gaasetaarnskolen@vordingborg.dk</t>
  </si>
  <si>
    <t>www.gaasetaarnskolen.dk</t>
  </si>
  <si>
    <t>Chr Richardtsvej</t>
  </si>
  <si>
    <t>Lars Bonde Nielsen</t>
  </si>
  <si>
    <t>prastoskole@vordingborg.dk</t>
  </si>
  <si>
    <t>Stege</t>
  </si>
  <si>
    <t>Dorthea Ryhl Pedersen</t>
  </si>
  <si>
    <t>5536 3466</t>
  </si>
  <si>
    <t>moenskole-stege@vordingborg.dk</t>
  </si>
  <si>
    <t>Kulsbjerg Skole</t>
  </si>
  <si>
    <t>Stensved</t>
  </si>
  <si>
    <t>5536 4670</t>
  </si>
  <si>
    <t>nsna@vordingborg.dk</t>
  </si>
  <si>
    <t>kulsbjerg-skole.vordingborg.dk</t>
  </si>
  <si>
    <t>Casper Milandt</t>
  </si>
  <si>
    <t>5536 3837</t>
  </si>
  <si>
    <t>svendskoleadm@vordingborg.dk</t>
  </si>
  <si>
    <t>www.svendgoengeskolen.dk</t>
  </si>
  <si>
    <t>Kalvehave Skole</t>
  </si>
  <si>
    <t>Kalvehave</t>
  </si>
  <si>
    <t>5536 3555</t>
  </si>
  <si>
    <t>Kirkevejen 3</t>
  </si>
  <si>
    <t>sor</t>
  </si>
  <si>
    <t>kck@vordingborg.dk</t>
  </si>
  <si>
    <t>www.kckalvehave.dk</t>
  </si>
  <si>
    <t>Kirkevejen</t>
  </si>
  <si>
    <t>Kulsbjerg, Mern</t>
  </si>
  <si>
    <t>Kulsbjerg Skole, Mern</t>
  </si>
  <si>
    <t>5636 4670</t>
  </si>
  <si>
    <t>Kalvehavevej 21</t>
  </si>
  <si>
    <t>kulsbjerg-skole@vordingborg.dk</t>
  </si>
  <si>
    <t>www.kulsbjergskole.dk</t>
  </si>
  <si>
    <t>Kalvehavevej</t>
  </si>
  <si>
    <t>Midtskolen</t>
  </si>
  <si>
    <t>Thomas Dandanell Nielsen</t>
  </si>
  <si>
    <t>5620 3240</t>
  </si>
  <si>
    <t>midtskolen@faxekommune.dk</t>
  </si>
  <si>
    <t>www.midtskolen.dk</t>
  </si>
  <si>
    <t>Dalby</t>
  </si>
  <si>
    <t>Ung Faxe 10 kl</t>
  </si>
  <si>
    <t>Ung Faxe - 10. klasse</t>
  </si>
  <si>
    <t>Camilla Elisabeth Ledsgaard Jensen</t>
  </si>
  <si>
    <t>5620 6200</t>
  </si>
  <si>
    <t>12G</t>
  </si>
  <si>
    <t>ungfaxe10@faxekommune.dk</t>
  </si>
  <si>
    <t>www.ungfaxe10.dk</t>
  </si>
  <si>
    <t>Skolen v Skoven</t>
  </si>
  <si>
    <t>Kim Laursen, konst.</t>
  </si>
  <si>
    <t>2910 4306</t>
  </si>
  <si>
    <t>Sofiendalsvej 42A</t>
  </si>
  <si>
    <t>Sofiendalsvej</t>
  </si>
  <si>
    <t>5620 4640</t>
  </si>
  <si>
    <t>Gl Strandvej 12</t>
  </si>
  <si>
    <t>oestskolen@faxekommune.dk</t>
  </si>
  <si>
    <t>Oestskolen.aula.dk</t>
  </si>
  <si>
    <t>Vestskolen</t>
  </si>
  <si>
    <t>Susanne Meyer Christensen, konst.</t>
  </si>
  <si>
    <t>5620 4690</t>
  </si>
  <si>
    <t>vestskolen@faxekommune.dk</t>
  </si>
  <si>
    <t>www.vestskolen.dk</t>
  </si>
  <si>
    <t>Skovly Skolen</t>
  </si>
  <si>
    <t>Haarby</t>
  </si>
  <si>
    <t>Jan B. Suni</t>
  </si>
  <si>
    <t>6440 2028</t>
  </si>
  <si>
    <t>Herredsbjerg 24</t>
  </si>
  <si>
    <t>skovly-behandlingscenter@mail.dk</t>
  </si>
  <si>
    <t>Herredsbjerg</t>
  </si>
  <si>
    <t>Arbmarkedcenter</t>
  </si>
  <si>
    <t>Arbejdsmarkedscenter Socialfaglig</t>
  </si>
  <si>
    <t>Ulla Verner</t>
  </si>
  <si>
    <t>9845 7201</t>
  </si>
  <si>
    <t>Gl. Skagensvej 105F</t>
  </si>
  <si>
    <t>105F</t>
  </si>
  <si>
    <t>Uoplyst</t>
  </si>
  <si>
    <t>uver@frederikshavn.dk</t>
  </si>
  <si>
    <t>www.frederikshavn.dk</t>
  </si>
  <si>
    <t>Gl. Skagensvej</t>
  </si>
  <si>
    <t>UU-Gribskov</t>
  </si>
  <si>
    <t>Christina Hoegh Wollesen</t>
  </si>
  <si>
    <t>7249 9170</t>
  </si>
  <si>
    <t>Uddannelsescentret, Ridebanevej 1</t>
  </si>
  <si>
    <t>uu-gribskov@gribskov.dk</t>
  </si>
  <si>
    <t>www.uu-gribskov.dk</t>
  </si>
  <si>
    <t>Ridebanevej</t>
  </si>
  <si>
    <t>Uddannelsescentret</t>
  </si>
  <si>
    <t>Vest Vibeeng</t>
  </si>
  <si>
    <t>Vestskolen, Vibeengskolen</t>
  </si>
  <si>
    <t>Vibeeng Alle 2</t>
  </si>
  <si>
    <t>vibeengskolen@faxekommune.dk</t>
  </si>
  <si>
    <t>Vibeeng Alle</t>
  </si>
  <si>
    <t>Specialisterne</t>
  </si>
  <si>
    <t>Karen Hein</t>
  </si>
  <si>
    <t>4693 2400</t>
  </si>
  <si>
    <t>hein@Specialisterne.com</t>
  </si>
  <si>
    <t>www.specialisterne.dk</t>
  </si>
  <si>
    <t>AOF Hovedstaden</t>
  </si>
  <si>
    <t>AOF Center Hovedstaden</t>
  </si>
  <si>
    <t>Dennis Lund</t>
  </si>
  <si>
    <t>storkbh@aof.dk</t>
  </si>
  <si>
    <t>Horsens Byskole</t>
  </si>
  <si>
    <t>7629 4080</t>
  </si>
  <si>
    <t>Fussingsvej 6</t>
  </si>
  <si>
    <t>horsensbyskole@horsens.dk</t>
  </si>
  <si>
    <t>www.horsensbyskole.dk</t>
  </si>
  <si>
    <t>Fussingsvej</t>
  </si>
  <si>
    <t>Centerklasserne</t>
  </si>
  <si>
    <t>Karise</t>
  </si>
  <si>
    <t>Tinella Lykke Svarrer</t>
  </si>
  <si>
    <t>Skolegade 39</t>
  </si>
  <si>
    <t>midtskolen.dk</t>
  </si>
  <si>
    <t>Gribskov10</t>
  </si>
  <si>
    <t>Mette Droob Olsen</t>
  </si>
  <si>
    <t>Ridebanevej 1</t>
  </si>
  <si>
    <t>gribskov10@gribskov.dk</t>
  </si>
  <si>
    <t>gribskov10.dk</t>
  </si>
  <si>
    <t>UU - Gribskov</t>
  </si>
  <si>
    <t>7249 6062</t>
  </si>
  <si>
    <t>Uddannelsescentret, Skolegade 43</t>
  </si>
  <si>
    <t>boern-familie@gribskov.dk</t>
  </si>
  <si>
    <t>Sprogsk i Grind</t>
  </si>
  <si>
    <t>Give Uddannelsescenter, Sprogskolen i Grindsted</t>
  </si>
  <si>
    <t>Karsten Juhler</t>
  </si>
  <si>
    <t>7971 5000</t>
  </si>
  <si>
    <t>Tinghusgade 1</t>
  </si>
  <si>
    <t>info@giveuddannelsescenter.dk</t>
  </si>
  <si>
    <t>www.giveuddannelsescenter.dk</t>
  </si>
  <si>
    <t>FGU Jammerbugt</t>
  </si>
  <si>
    <t>Aabybro</t>
  </si>
  <si>
    <t>Ann Hvid Skouboe</t>
  </si>
  <si>
    <t>9820 4199</t>
  </si>
  <si>
    <t>Industrivej 2 Aabybro</t>
  </si>
  <si>
    <t>fgu@fgunordvest.dk</t>
  </si>
  <si>
    <t>fgunordvest.dk</t>
  </si>
  <si>
    <t>Bakkehusene</t>
  </si>
  <si>
    <t>9988 8020</t>
  </si>
  <si>
    <t>kilden@rebild.dk</t>
  </si>
  <si>
    <t>Haverslev Ravnk</t>
  </si>
  <si>
    <t>Haverslev-Ravnkilde Skole</t>
  </si>
  <si>
    <t>Trine Gaarden</t>
  </si>
  <si>
    <t>9988 7900</t>
  </si>
  <si>
    <t>Strandvejen 15</t>
  </si>
  <si>
    <t>hav@rebild.dk</t>
  </si>
  <si>
    <t>haverslev-ravnkilde.aula.dk</t>
  </si>
  <si>
    <t>Soc STV Viborg</t>
  </si>
  <si>
    <t>Social- og Sundhedsskolen, Skive-Thisted-Viborg, afd. Viborg</t>
  </si>
  <si>
    <t>8912 4400</t>
  </si>
  <si>
    <t>Viborg@sosu-stv.dk</t>
  </si>
  <si>
    <t>www.sosu-stv.dk</t>
  </si>
  <si>
    <t>Fdr.sund Lille</t>
  </si>
  <si>
    <t>Frederikssund Lilleskole</t>
  </si>
  <si>
    <t>Roy Malmkvist Andersen</t>
  </si>
  <si>
    <t>5057 0797</t>
  </si>
  <si>
    <t>kontakt@Frederikssundlilleskole.dk</t>
  </si>
  <si>
    <t>www.frederikssundlilleskole.dk</t>
  </si>
  <si>
    <t>4640 0171</t>
  </si>
  <si>
    <t>Hornsherredvej 446</t>
  </si>
  <si>
    <t>kontoret@sofiehoejfriskole.dk</t>
  </si>
  <si>
    <t>sofiehoejfriskole.dk</t>
  </si>
  <si>
    <t>Allindelille Fr</t>
  </si>
  <si>
    <t>Allindelille Friskole</t>
  </si>
  <si>
    <t>Jan Glerup</t>
  </si>
  <si>
    <t>8230 4370</t>
  </si>
  <si>
    <t>Skeevej 23 Allindeli</t>
  </si>
  <si>
    <t>kontor@Allindelille-friskole.dk</t>
  </si>
  <si>
    <t>www.allindelille-friskole.skoleintra.dk</t>
  </si>
  <si>
    <t>Skeevej</t>
  </si>
  <si>
    <t>Allindeli</t>
  </si>
  <si>
    <t>Slotsparkens Fr</t>
  </si>
  <si>
    <t>Slotsparkens Friskole</t>
  </si>
  <si>
    <t>3023 2058</t>
  </si>
  <si>
    <t>kontakt@spfs.dk</t>
  </si>
  <si>
    <t>www.spfs.dk</t>
  </si>
  <si>
    <t>Bedsted Frisk.</t>
  </si>
  <si>
    <t>Bedsted Friskole</t>
  </si>
  <si>
    <t>Kenny Snitgaard</t>
  </si>
  <si>
    <t>4295 4535</t>
  </si>
  <si>
    <t>Syrenvej 3A</t>
  </si>
  <si>
    <t>kontor@bedstedfriskole.dk</t>
  </si>
  <si>
    <t>Syrenvej</t>
  </si>
  <si>
    <t>9858 7700</t>
  </si>
  <si>
    <t>info@mfiskole.dk</t>
  </si>
  <si>
    <t>www.mfiskole.dk</t>
  </si>
  <si>
    <t>Hald Ege - Fri</t>
  </si>
  <si>
    <t>Hald Ege Fri- &amp; Efterskole (friskolen)</t>
  </si>
  <si>
    <t>Erik Junker</t>
  </si>
  <si>
    <t>8663 8255</t>
  </si>
  <si>
    <t>Videbechs Alle 137</t>
  </si>
  <si>
    <t>mail@friskolenhaldege.dk</t>
  </si>
  <si>
    <t>www.friskolenhaldege.dk</t>
  </si>
  <si>
    <t>Videbechs Alle</t>
  </si>
  <si>
    <t>Skovlund Frisk.</t>
  </si>
  <si>
    <t>Ansager</t>
  </si>
  <si>
    <t>Skovlund Friskole</t>
  </si>
  <si>
    <t>Frands Andreas Bruun</t>
  </si>
  <si>
    <t>2215 0930</t>
  </si>
  <si>
    <t>Svinget 5 Skovlund</t>
  </si>
  <si>
    <t>skoleleder@sfri.dk</t>
  </si>
  <si>
    <t>www.skovlundfriskole.dk</t>
  </si>
  <si>
    <t>Svinget</t>
  </si>
  <si>
    <t>Skovlund</t>
  </si>
  <si>
    <t>Svenstrup Frisk</t>
  </si>
  <si>
    <t>Nordborg</t>
  </si>
  <si>
    <t>Svenstrup Friskole</t>
  </si>
  <si>
    <t>Arne Munkgaard</t>
  </si>
  <si>
    <t>6467 7681</t>
  </si>
  <si>
    <t>Nordborgvej 62</t>
  </si>
  <si>
    <t>kontakt@svenstrupfriskole.dk</t>
  </si>
  <si>
    <t>www.svenstrupfriskole.dk</t>
  </si>
  <si>
    <t>Nordborgvej</t>
  </si>
  <si>
    <t>Jejsing Frisk.</t>
  </si>
  <si>
    <t>Jejsing Friskole</t>
  </si>
  <si>
    <t>Keen Andersen</t>
  </si>
  <si>
    <t>3074 7304</t>
  </si>
  <si>
    <t>mail@jejsingfriskole.dk</t>
  </si>
  <si>
    <t>www.jejsingfriskole.dk</t>
  </si>
  <si>
    <t>Jejsing</t>
  </si>
  <si>
    <t>Filskov Frisk.</t>
  </si>
  <si>
    <t>Filskov Friskole</t>
  </si>
  <si>
    <t>7534 8083</t>
  </si>
  <si>
    <t>Skolegyden 2</t>
  </si>
  <si>
    <t>kontakt@filskovfriskole.dk</t>
  </si>
  <si>
    <t>www.filskovfriskole.dk</t>
  </si>
  <si>
    <t>Skolegyden</t>
  </si>
  <si>
    <t>Margrethe Reedt</t>
  </si>
  <si>
    <t>Vinderup</t>
  </si>
  <si>
    <t>Margrethe Reedtz Skolen</t>
  </si>
  <si>
    <t>Lilian Overgaard Klinkby, konst.</t>
  </si>
  <si>
    <t>9616 9000</t>
  </si>
  <si>
    <t>skolen@margrethereedtzskolen.dk</t>
  </si>
  <si>
    <t>www.margrethereedtzskolen.dk</t>
  </si>
  <si>
    <t>Ryde</t>
  </si>
  <si>
    <t>Voldumegnens Fr</t>
  </si>
  <si>
    <t>Hadsten</t>
  </si>
  <si>
    <t>Voldumegnens Friskole</t>
  </si>
  <si>
    <t>Thomas Molkenberg</t>
  </si>
  <si>
    <t>6060 9456</t>
  </si>
  <si>
    <t>Voldum-Rud Vej 40</t>
  </si>
  <si>
    <t>Favrskov Kommune</t>
  </si>
  <si>
    <t>kontakt@voldumegnensfriskole.dk</t>
  </si>
  <si>
    <t>www.voldumegnensfriskole.dk</t>
  </si>
  <si>
    <t>Voldum-Rud Vej</t>
  </si>
  <si>
    <t>3029 8868</t>
  </si>
  <si>
    <t>2b</t>
  </si>
  <si>
    <t>info@kvaerkebyfriskole.dk</t>
  </si>
  <si>
    <t>www.kvaerkebyfriskole.dk</t>
  </si>
  <si>
    <t>Ejnar Landkildehus</t>
  </si>
  <si>
    <t>7077 7035</t>
  </si>
  <si>
    <t>Lindbjergvej 35</t>
  </si>
  <si>
    <t>kontor@okrif.dk</t>
  </si>
  <si>
    <t>www.xn--kf-kka.dk</t>
  </si>
  <si>
    <t>Lindbjergvej</t>
  </si>
  <si>
    <t>Vestermose Nat.</t>
  </si>
  <si>
    <t>2934 3432</t>
  </si>
  <si>
    <t>Hallelevvej 30A</t>
  </si>
  <si>
    <t>kontor@vestermosefriskole.dk</t>
  </si>
  <si>
    <t>www.vestermosefriskole.dk</t>
  </si>
  <si>
    <t>Hallelevvej</t>
  </si>
  <si>
    <t>Hellum Fri Sk.</t>
  </si>
  <si>
    <t>Hellum Fri Skole</t>
  </si>
  <si>
    <t>Vibeke Biegel Pedersen</t>
  </si>
  <si>
    <t>9833 6677</t>
  </si>
  <si>
    <t>hellumfri@hellumfri.dk</t>
  </si>
  <si>
    <t>www.hellumfri.dk</t>
  </si>
  <si>
    <t>Hellum</t>
  </si>
  <si>
    <t>Ringsted Lill.</t>
  </si>
  <si>
    <t>Ringsted Lilleskole</t>
  </si>
  <si>
    <t>Ditte Ehlig</t>
  </si>
  <si>
    <t>8230 4100</t>
  </si>
  <si>
    <t>skoleleder@ringsted-lilleskole.dk</t>
  </si>
  <si>
    <t>ringsted-lilleskole.dk</t>
  </si>
  <si>
    <t>Ros Privatskole</t>
  </si>
  <si>
    <t>Ferhat Yasar</t>
  </si>
  <si>
    <t>4636 0058</t>
  </si>
  <si>
    <t>info@rosps.dk</t>
  </si>
  <si>
    <t>www.rosps.dk</t>
  </si>
  <si>
    <t>Aarhus Int Scho</t>
  </si>
  <si>
    <t>Aarhus International School S/I</t>
  </si>
  <si>
    <t>Charles Christopher Hanna</t>
  </si>
  <si>
    <t>8672 6060</t>
  </si>
  <si>
    <t>Dalgas Avenue 12</t>
  </si>
  <si>
    <t>administration@ais-aarhus.dk</t>
  </si>
  <si>
    <t>www.ais-aarhus.dk</t>
  </si>
  <si>
    <t>Dalgas Avenue</t>
  </si>
  <si>
    <t>Ejsing Friskole</t>
  </si>
  <si>
    <t>9744 6612</t>
  </si>
  <si>
    <t>Gl Landevej 24</t>
  </si>
  <si>
    <t>ejsingfriskole@ejsingfriskole.dk</t>
  </si>
  <si>
    <t>www.ejsingfriskole.dk</t>
  </si>
  <si>
    <t>Gl Landevej</t>
  </si>
  <si>
    <t>Britt Manniche</t>
  </si>
  <si>
    <t>7233 4012</t>
  </si>
  <si>
    <t>Sct Knuds Park 6</t>
  </si>
  <si>
    <t>uuhjoerring@hjoerring.dk</t>
  </si>
  <si>
    <t>Sct Knuds Park</t>
  </si>
  <si>
    <t>STU-Landbo</t>
  </si>
  <si>
    <t>Frants Laustsen</t>
  </si>
  <si>
    <t>9652 0702</t>
  </si>
  <si>
    <t>Mejerigade 5</t>
  </si>
  <si>
    <t>landbo@landbo.nu</t>
  </si>
  <si>
    <t>www.botilbudetlandbo.nu</t>
  </si>
  <si>
    <t>Mejerigade</t>
  </si>
  <si>
    <t>Projekt Multi</t>
  </si>
  <si>
    <t>Helene Nyholm</t>
  </si>
  <si>
    <t>2446 1126</t>
  </si>
  <si>
    <t>Kirke Alle 3B</t>
  </si>
  <si>
    <t>heny@skivekommune.dk</t>
  </si>
  <si>
    <t>www.skivekommune.dk</t>
  </si>
  <si>
    <t>Kirke Alle</t>
  </si>
  <si>
    <t>5467 7174</t>
  </si>
  <si>
    <t>Horslundevej 34</t>
  </si>
  <si>
    <t>fefpe@lolland.dk</t>
  </si>
  <si>
    <t>www.lolland.dk</t>
  </si>
  <si>
    <t>Horslundevej</t>
  </si>
  <si>
    <t>TV Glad Esbjerg</t>
  </si>
  <si>
    <t>7712 7676</t>
  </si>
  <si>
    <t>esbjerg@tv-glad.dk</t>
  </si>
  <si>
    <t>www.tv-glad.dk</t>
  </si>
  <si>
    <t>FGU NS Helsinge</t>
  </si>
  <si>
    <t>Romalt Friskole</t>
  </si>
  <si>
    <t>Bo Jacobsen, konst.</t>
  </si>
  <si>
    <t>2989 6962</t>
  </si>
  <si>
    <t>Romalt Boulevard 34</t>
  </si>
  <si>
    <t>info@romaltfriskole.dk</t>
  </si>
  <si>
    <t>Romalt Boulevard</t>
  </si>
  <si>
    <t>Snekkerst Distr</t>
  </si>
  <si>
    <t>Snekkersten Skoledistrikt</t>
  </si>
  <si>
    <t>helsingorskole@helsingor.dk</t>
  </si>
  <si>
    <t>Helle Hansen</t>
  </si>
  <si>
    <t>4928 4120</t>
  </si>
  <si>
    <t>ny@helsingor.dk</t>
  </si>
  <si>
    <t>Rugmarken 1A</t>
  </si>
  <si>
    <t>special minds</t>
  </si>
  <si>
    <t>special minds ApS</t>
  </si>
  <si>
    <t>Allan Bernhardt Petersen</t>
  </si>
  <si>
    <t>2073 9715</t>
  </si>
  <si>
    <t>Gunnar Clausens Vej 68</t>
  </si>
  <si>
    <t>kbb@specialminds.dk</t>
  </si>
  <si>
    <t>www.specialminds.dk</t>
  </si>
  <si>
    <t>Gunnar Clausens Vej</t>
  </si>
  <si>
    <t>Jakob Holten Olsen</t>
  </si>
  <si>
    <t>9915 3400</t>
  </si>
  <si>
    <t>Dalgas Alle 22</t>
  </si>
  <si>
    <t>aadalskolen@skivekommune.dk</t>
  </si>
  <si>
    <t>www.aadalskolen-skive.dk</t>
  </si>
  <si>
    <t>Dalgas Alle</t>
  </si>
  <si>
    <t>STU, Nextjob</t>
  </si>
  <si>
    <t>Camilla Birch Johansson</t>
  </si>
  <si>
    <t>5141 8255</t>
  </si>
  <si>
    <t>cajo@gentofte.dk</t>
  </si>
  <si>
    <t>www.nextjob.dk</t>
  </si>
  <si>
    <t>Kompasset, den sikrede institution</t>
  </si>
  <si>
    <t>Charlotte Lyngbye Uldbjerg</t>
  </si>
  <si>
    <t>9764 7950</t>
  </si>
  <si>
    <t>Saturnvej 2</t>
  </si>
  <si>
    <t>kompasset@rn.dk</t>
  </si>
  <si>
    <t>www.kompasset.rn.dk</t>
  </si>
  <si>
    <t>Saturnvej</t>
  </si>
  <si>
    <t>Bak-Op</t>
  </si>
  <si>
    <t>Peter Weitling</t>
  </si>
  <si>
    <t>2223 9293</t>
  </si>
  <si>
    <t>Algade 71</t>
  </si>
  <si>
    <t>Peter@bak-op.dk</t>
  </si>
  <si>
    <t>www.bak-op.dk</t>
  </si>
  <si>
    <t>Algade</t>
  </si>
  <si>
    <t>Fredericia</t>
  </si>
  <si>
    <t>7210 6240</t>
  </si>
  <si>
    <t>Fredericia Kommune</t>
  </si>
  <si>
    <t>ullerupbaekskolen@fredericia.dk</t>
  </si>
  <si>
    <t>www.ullerupbaek.skoleintra.dk</t>
  </si>
  <si>
    <t>Kirstinebjerg</t>
  </si>
  <si>
    <t>Kirstinebjergskolen</t>
  </si>
  <si>
    <t>Stefan Helmig Kelstrup</t>
  </si>
  <si>
    <t>7210 6250</t>
  </si>
  <si>
    <t>Havepladsvej 173</t>
  </si>
  <si>
    <t>kirstinebjergskolen@fredericia.dk</t>
  </si>
  <si>
    <t>kirstinebjergskolen.dk</t>
  </si>
  <si>
    <t>Havepladsvej</t>
  </si>
  <si>
    <t>Ulla Rasmussen</t>
  </si>
  <si>
    <t>7210 6260</t>
  </si>
  <si>
    <t>ef@fredericia.dk</t>
  </si>
  <si>
    <t>www.erritsoe.skoleintra.dk</t>
  </si>
  <si>
    <t>Fjordbakke sk</t>
  </si>
  <si>
    <t>Fjordbakkeskolen</t>
  </si>
  <si>
    <t>Jens Baj Madsen</t>
  </si>
  <si>
    <t>7210 6270</t>
  </si>
  <si>
    <t>Taulov Kirkevej 35A</t>
  </si>
  <si>
    <t>35A</t>
  </si>
  <si>
    <t>fjordbakkeskolen@fredericia.dk</t>
  </si>
  <si>
    <t>www.fjordbakkeskolen.skoleintra.dk</t>
  </si>
  <si>
    <t>Taulov Kirkevej</t>
  </si>
  <si>
    <t>Frederiksodde</t>
  </si>
  <si>
    <t>Frederiksodde Skole</t>
  </si>
  <si>
    <t>Anders Nielsen</t>
  </si>
  <si>
    <t>7210 6280</t>
  </si>
  <si>
    <t>Ullerupdalvej 10A</t>
  </si>
  <si>
    <t>frederiksoddeskole@fredericia.dk</t>
  </si>
  <si>
    <t>frederiksoddeskole.aula.dk</t>
  </si>
  <si>
    <t>Ullerupdalvej</t>
  </si>
  <si>
    <t>Frderiksodde Sk</t>
  </si>
  <si>
    <t>Frederiksodde skole, Indre Ringvej</t>
  </si>
  <si>
    <t>Jonas Juhl-Berg</t>
  </si>
  <si>
    <t>Indre Ringvej 173B</t>
  </si>
  <si>
    <t>173B</t>
  </si>
  <si>
    <t>frederiksoddeskole.skoleporten.dk</t>
  </si>
  <si>
    <t>Indre Ringvej</t>
  </si>
  <si>
    <t>Frederiksodde skole, Ullerupdalvej</t>
  </si>
  <si>
    <t>Ullerupdalvej 10</t>
  </si>
  <si>
    <t>Frederiksodde A</t>
  </si>
  <si>
    <t>Frederiksodde skole, afdeling Alle</t>
  </si>
  <si>
    <t>Pia Enemark</t>
  </si>
  <si>
    <t>4735 2720</t>
  </si>
  <si>
    <t>akucenter-hoejagergaard@frederikssund.dk</t>
  </si>
  <si>
    <t>www.hoejagergaard.akucenter.dk</t>
  </si>
  <si>
    <t>Strandbvld sk</t>
  </si>
  <si>
    <t>3366 2473</t>
  </si>
  <si>
    <t>Strandboulevarden 47</t>
  </si>
  <si>
    <t>strandboulevarden@kk.dk</t>
  </si>
  <si>
    <t>sps.aula.dk</t>
  </si>
  <si>
    <t>Strandboulevarden</t>
  </si>
  <si>
    <t>Next_Sydkysten</t>
  </si>
  <si>
    <t>NEXT - Sydkysten gymnasium</t>
  </si>
  <si>
    <t>RTS Pulsen 8</t>
  </si>
  <si>
    <t>Roskilde Tekniske Skole - Pulsen 8</t>
  </si>
  <si>
    <t>Pulsen 8</t>
  </si>
  <si>
    <t>HTX Roskilde</t>
  </si>
  <si>
    <t>Pulsen 4</t>
  </si>
  <si>
    <t>Kim Blach Pedersen</t>
  </si>
  <si>
    <t>8640 5544</t>
  </si>
  <si>
    <t>5C</t>
  </si>
  <si>
    <t>info@boogerhvervstraening.dk</t>
  </si>
  <si>
    <t>www.boogerhvervstraening.dk</t>
  </si>
  <si>
    <t>Snekkersten sk</t>
  </si>
  <si>
    <t>Inge Nielsen</t>
  </si>
  <si>
    <t>2761 1674</t>
  </si>
  <si>
    <t>ingni@a2b.dk</t>
  </si>
  <si>
    <t>Mikkel Brander</t>
  </si>
  <si>
    <t>7492 8330</t>
  </si>
  <si>
    <t>Ribelandevej 62 Abild</t>
  </si>
  <si>
    <t>ungtoender@toender.dk</t>
  </si>
  <si>
    <t>Ribelandevej</t>
  </si>
  <si>
    <t>Abild</t>
  </si>
  <si>
    <t>TEC 10 klasse</t>
  </si>
  <si>
    <t>TEC , 10. klassecenter</t>
  </si>
  <si>
    <t>Nordals skolen</t>
  </si>
  <si>
    <t>Tine Christensen</t>
  </si>
  <si>
    <t>8872 4386</t>
  </si>
  <si>
    <t>Peblingestien 2</t>
  </si>
  <si>
    <t>nordals_skolen@sonderborg.dk</t>
  </si>
  <si>
    <t>www.nordals-skolen.dk</t>
  </si>
  <si>
    <t>Peblingestien</t>
  </si>
  <si>
    <t>SOSU H Kbh 10</t>
  </si>
  <si>
    <t>SOSU H 10 Hillr</t>
  </si>
  <si>
    <t>Jesper Christiansen</t>
  </si>
  <si>
    <t>7847 8481</t>
  </si>
  <si>
    <t>Skovstien 2</t>
  </si>
  <si>
    <t>jesper.christiansen@ps.rm.dk</t>
  </si>
  <si>
    <t>Skovstien</t>
  </si>
  <si>
    <t>Hotel 10 kl.</t>
  </si>
  <si>
    <t>Hotel- og Restaurantskolen, 10. klassecenter</t>
  </si>
  <si>
    <t>VUC Sdr. Syd</t>
  </si>
  <si>
    <t>VUC Syd - Syd afdeling</t>
  </si>
  <si>
    <t>Bente Lyck-Damgaard</t>
  </si>
  <si>
    <t>7361 3333</t>
  </si>
  <si>
    <t>Lavgade 30</t>
  </si>
  <si>
    <t>post@vucsyd.dk</t>
  </si>
  <si>
    <t>vucsyd.dk/om-vuc-syd/kontakt</t>
  </si>
  <si>
    <t>Lavgade</t>
  </si>
  <si>
    <t>STU Fredericia</t>
  </si>
  <si>
    <t>Marianne Haugstrup</t>
  </si>
  <si>
    <t>2282 4792</t>
  </si>
  <si>
    <t>stu@fredericia.dk</t>
  </si>
  <si>
    <t>www.stufredericia.dk</t>
  </si>
  <si>
    <t>6015 8150</t>
  </si>
  <si>
    <t>Hovedvejen 10D Glim</t>
  </si>
  <si>
    <t>lejre@fgu-skolen.dk</t>
  </si>
  <si>
    <t>DTU Lyngby</t>
  </si>
  <si>
    <t>DTU Lyngby Campus</t>
  </si>
  <si>
    <t>Snaptun Eft.</t>
  </si>
  <si>
    <t>True North Efterskole Snaptun</t>
  </si>
  <si>
    <t>Karen Marie Madsen</t>
  </si>
  <si>
    <t>8736 1801</t>
  </si>
  <si>
    <t>Havnevej 11B Snaptun</t>
  </si>
  <si>
    <t>adm@truenorthefterskole.dk</t>
  </si>
  <si>
    <t>www.truenorthefterskole.dk</t>
  </si>
  <si>
    <t>Havnevej</t>
  </si>
  <si>
    <t>Snaptun</t>
  </si>
  <si>
    <t>Erhvervsklassen</t>
  </si>
  <si>
    <t>Erhvervsklassen, Gribskov Kommune</t>
  </si>
  <si>
    <t>Asyl CKU Himmer</t>
  </si>
  <si>
    <t>Asylskolen, CKU Himmerland</t>
  </si>
  <si>
    <t>9966 9966</t>
  </si>
  <si>
    <t>Hesselvej 37</t>
  </si>
  <si>
    <t>ckuhim@vesthimmerland.dk</t>
  </si>
  <si>
    <t>Hesselvej</t>
  </si>
  <si>
    <t>Helheden</t>
  </si>
  <si>
    <t>Bramming</t>
  </si>
  <si>
    <t>Ann Thomsen</t>
  </si>
  <si>
    <t>7517 9520</t>
  </si>
  <si>
    <t>Feilbergvej 14 St. Darum</t>
  </si>
  <si>
    <t>info@helheden.dk</t>
  </si>
  <si>
    <t>Feilbergvej</t>
  </si>
  <si>
    <t>St. Darum</t>
  </si>
  <si>
    <t>Skorpeskolen</t>
  </si>
  <si>
    <t>2027 9129</t>
  </si>
  <si>
    <t>info@skorpeskolen.dk</t>
  </si>
  <si>
    <t>Adm.bach Odense</t>
  </si>
  <si>
    <t>6318 4700</t>
  </si>
  <si>
    <t>Tolderlundsvej 5</t>
  </si>
  <si>
    <t>Tolderlundsvej</t>
  </si>
  <si>
    <t>10'EREN</t>
  </si>
  <si>
    <t>Michael Dahlgaard</t>
  </si>
  <si>
    <t>9970 6242</t>
  </si>
  <si>
    <t>Tranevej 2</t>
  </si>
  <si>
    <t>kontakt@10erenmors.dk</t>
  </si>
  <si>
    <t>Tranevej</t>
  </si>
  <si>
    <t>Sokon Heldagssk</t>
  </si>
  <si>
    <t>Heldagsskolen Sokon</t>
  </si>
  <si>
    <t>Morten Wiemann</t>
  </si>
  <si>
    <t>2424 6490</t>
  </si>
  <si>
    <t>Kratbjerg 303</t>
  </si>
  <si>
    <t>morten@sokon.dk</t>
  </si>
  <si>
    <t>www.sokon.dk</t>
  </si>
  <si>
    <t>Kratbjerg</t>
  </si>
  <si>
    <t>Specialskolen</t>
  </si>
  <si>
    <t>Christopher Adby</t>
  </si>
  <si>
    <t>8681 7376</t>
  </si>
  <si>
    <t>Funder Bygade 20</t>
  </si>
  <si>
    <t>ca@aktivweekend.dk</t>
  </si>
  <si>
    <t>www.aktivweekend.dk</t>
  </si>
  <si>
    <t>Funder Bygade</t>
  </si>
  <si>
    <t>8713 2167</t>
  </si>
  <si>
    <t>Toldbodgade 5</t>
  </si>
  <si>
    <t>pgan@aarhus.dk</t>
  </si>
  <si>
    <t>www.aarhus.dk</t>
  </si>
  <si>
    <t>Toldbodgade</t>
  </si>
  <si>
    <t>Handbjerghus</t>
  </si>
  <si>
    <t>Thyholm</t>
  </si>
  <si>
    <t>Handbjerghus Efterskole</t>
  </si>
  <si>
    <t>7879 7150</t>
  </si>
  <si>
    <t>kontor@handbjerghus.dk</t>
  </si>
  <si>
    <t>www.handbjerghus.dk</t>
  </si>
  <si>
    <t>Aggerholmsvej</t>
  </si>
  <si>
    <t>VIA_Filmby Aarh</t>
  </si>
  <si>
    <t>VIA University College, Filmby Aarhus</t>
  </si>
  <si>
    <t>Harald Mikkelsen</t>
  </si>
  <si>
    <t>Filmbyen 2</t>
  </si>
  <si>
    <t>via@via.dk</t>
  </si>
  <si>
    <t>www.via.dk</t>
  </si>
  <si>
    <t>5488 1790</t>
  </si>
  <si>
    <t>Skolegade 21A</t>
  </si>
  <si>
    <t>vuc@vucstor.dk</t>
  </si>
  <si>
    <t>www.vucstor.dk</t>
  </si>
  <si>
    <t>Kerteminde Bysk</t>
  </si>
  <si>
    <t>Kerteminde</t>
  </si>
  <si>
    <t>Kerteminde Byskole</t>
  </si>
  <si>
    <t>Jesper Bech Madsen</t>
  </si>
  <si>
    <t>6515 1800</t>
  </si>
  <si>
    <t>kertemindebyskole@kerteminde.dk</t>
  </si>
  <si>
    <t>www.kertemindebyskole.dk</t>
  </si>
  <si>
    <t>Munkebo Skole</t>
  </si>
  <si>
    <t>Munkebo Skole - mellem nor og fjord</t>
  </si>
  <si>
    <t>Tina Nygaard</t>
  </si>
  <si>
    <t>6515 1300</t>
  </si>
  <si>
    <t>Fjordvej 162</t>
  </si>
  <si>
    <t>munkeboskole@kerteminde.dk</t>
  </si>
  <si>
    <t>www.munkeboskole.dk</t>
  </si>
  <si>
    <t>Fjordvej</t>
  </si>
  <si>
    <t>Tranbjergskolen</t>
  </si>
  <si>
    <t>Tranbjerg J</t>
  </si>
  <si>
    <t>Birgitte Agersnap</t>
  </si>
  <si>
    <t>8713 8740</t>
  </si>
  <si>
    <t>tra@mbu.aarhus.dk</t>
  </si>
  <si>
    <t>www.tranbjergskolen.dk</t>
  </si>
  <si>
    <t>A2B Sprog T&amp;M</t>
  </si>
  <si>
    <t>A2B Sprog Thisted &amp; Mors</t>
  </si>
  <si>
    <t>Kirsten Marie Bjerregaard Larsen</t>
  </si>
  <si>
    <t>kmbl@a2b.dk</t>
  </si>
  <si>
    <t>Munkevej</t>
  </si>
  <si>
    <t>Frisk. Vellev</t>
  </si>
  <si>
    <t>Ulstrup</t>
  </si>
  <si>
    <t>Friskolen Vellev</t>
  </si>
  <si>
    <t>Dorte W. Mulvad</t>
  </si>
  <si>
    <t>6466 6086</t>
  </si>
  <si>
    <t>Skjesbjergvej 5</t>
  </si>
  <si>
    <t>kontor@friskolen-vellev.dk</t>
  </si>
  <si>
    <t>www.friskolen-vellev.dk</t>
  </si>
  <si>
    <t>Skjesbjergvej</t>
  </si>
  <si>
    <t>Lizette Vesterlyng Larsen</t>
  </si>
  <si>
    <t>8753 8290</t>
  </si>
  <si>
    <t>Esagervej 4</t>
  </si>
  <si>
    <t>info@skelbaekfriskole.dk</t>
  </si>
  <si>
    <t>www.skelbaekfriskole.dk</t>
  </si>
  <si>
    <t>Esagervej</t>
  </si>
  <si>
    <t>Int. Billund</t>
  </si>
  <si>
    <t>The International School of Billund</t>
  </si>
  <si>
    <t>Camilla Uhre Fog</t>
  </si>
  <si>
    <t>2632 7800</t>
  </si>
  <si>
    <t>Skolevej 24</t>
  </si>
  <si>
    <t>info@isbillund.com</t>
  </si>
  <si>
    <t>www.isbillund.com</t>
  </si>
  <si>
    <t>Jelling Frisk.</t>
  </si>
  <si>
    <t>Jelling</t>
  </si>
  <si>
    <t>Jelling Friskole</t>
  </si>
  <si>
    <t>Lars Friis</t>
  </si>
  <si>
    <t>2238 7335</t>
  </si>
  <si>
    <t>Jernbanevej 6A</t>
  </si>
  <si>
    <t>info@jellingfriskole.dk</t>
  </si>
  <si>
    <t>www.jellingfriskole.dk</t>
  </si>
  <si>
    <t>Jernbanevej</t>
  </si>
  <si>
    <t>Hellested Frsk.</t>
  </si>
  <si>
    <t>Keld Andreasen</t>
  </si>
  <si>
    <t>6143 5825</t>
  </si>
  <si>
    <t>info@hellestedfriskole.dk</t>
  </si>
  <si>
    <t>www.hellestedfriskole.dk</t>
  </si>
  <si>
    <t>Louise Jeffers Jacobsen</t>
  </si>
  <si>
    <t>4230 7640</t>
  </si>
  <si>
    <t>Avntoftvej 10</t>
  </si>
  <si>
    <t>kvaersfriskole@kvaersfriskole.dk</t>
  </si>
  <si>
    <t>www.kvaersfriskole.dk</t>
  </si>
  <si>
    <t>Avntoftvej</t>
  </si>
  <si>
    <t>Den Nye Frisk.</t>
  </si>
  <si>
    <t>Den Nye Friskole</t>
  </si>
  <si>
    <t>Christina Ejby, konst.</t>
  </si>
  <si>
    <t>8230 3160</t>
  </si>
  <si>
    <t>Birkmose 2 Vilstrup</t>
  </si>
  <si>
    <t>kontakt@dennyefriskole.dk</t>
  </si>
  <si>
    <t>www.dennyefriskole.dk</t>
  </si>
  <si>
    <t>Birkmose</t>
  </si>
  <si>
    <t>Vilstrup</t>
  </si>
  <si>
    <t>Jersie Privatsk</t>
  </si>
  <si>
    <t>Jersie Privatskole</t>
  </si>
  <si>
    <t>Sus Rudiengaard</t>
  </si>
  <si>
    <t>5371 5901</t>
  </si>
  <si>
    <t>adm@jersieprivatskole.dk</t>
  </si>
  <si>
    <t>www.jersieprivatskole.dk</t>
  </si>
  <si>
    <t>Ballerup Privat</t>
  </si>
  <si>
    <t>Ballerup Privatskole</t>
  </si>
  <si>
    <t>HÃ¼seyin Koyuncu</t>
  </si>
  <si>
    <t>2386 8582</t>
  </si>
  <si>
    <t>Telegrafvej 5A</t>
  </si>
  <si>
    <t>info@ballerupprivatskole.dk</t>
  </si>
  <si>
    <t>www.ballerupprivatskole.dk</t>
  </si>
  <si>
    <t>Skanderup Ny Fr</t>
  </si>
  <si>
    <t>Lunderskov</t>
  </si>
  <si>
    <t>Skanderup Ny Friskole</t>
  </si>
  <si>
    <t>Kastanie Alle 44</t>
  </si>
  <si>
    <t>Kastanie Alle</t>
  </si>
  <si>
    <t>Skolen2012</t>
  </si>
  <si>
    <t>Solveig Maria Radut</t>
  </si>
  <si>
    <t>3071 7281</t>
  </si>
  <si>
    <t>Ryesgade 52, 1. Cottage 2</t>
  </si>
  <si>
    <t>sr@skolen2012.dk</t>
  </si>
  <si>
    <t>www.skolen2012.dk</t>
  </si>
  <si>
    <t>Cottage 2</t>
  </si>
  <si>
    <t>Selahaddin Ipek</t>
  </si>
  <si>
    <t>6914 9414</t>
  </si>
  <si>
    <t>Erik Husfeldts Vej 2A</t>
  </si>
  <si>
    <t>info@htps.dk</t>
  </si>
  <si>
    <t>www.htps.dk</t>
  </si>
  <si>
    <t>Erik Husfeldts Vej</t>
  </si>
  <si>
    <t>Albertslund ung</t>
  </si>
  <si>
    <t>Albertslund Ungecenter</t>
  </si>
  <si>
    <t>Vognporten 1</t>
  </si>
  <si>
    <t>ane.marie.kristensen@albertslund.dk</t>
  </si>
  <si>
    <t>Syddansk erh 10</t>
  </si>
  <si>
    <t>10. klassecenter Grindsted, Syddansk Erhvervsskole Odense-Vejle</t>
  </si>
  <si>
    <t>7010 9900</t>
  </si>
  <si>
    <t>sde@sde.dk</t>
  </si>
  <si>
    <t>Vejle Privatsk.</t>
  </si>
  <si>
    <t>Vejle Privatskole</t>
  </si>
  <si>
    <t>Akif Unlu, konst.</t>
  </si>
  <si>
    <t>3040 5081</t>
  </si>
  <si>
    <t>Vestre Engvej 56</t>
  </si>
  <si>
    <t>info@vejleps.dk</t>
  </si>
  <si>
    <t>www.vejleps.dk</t>
  </si>
  <si>
    <t>Svendborg Frisk</t>
  </si>
  <si>
    <t>Svendborg Friskole</t>
  </si>
  <si>
    <t>Helle Wisbech</t>
  </si>
  <si>
    <t>2146 9026</t>
  </si>
  <si>
    <t>info@svendborgfriskole.dk</t>
  </si>
  <si>
    <t>www.svendborgfriskole.dk</t>
  </si>
  <si>
    <t>Falsters Kristn</t>
  </si>
  <si>
    <t>Falsters Kristne Friskole - Maria Skolen</t>
  </si>
  <si>
    <t>Dennis Hansen</t>
  </si>
  <si>
    <t>5417 3161</t>
  </si>
  <si>
    <t>Pontoppidansgade 30</t>
  </si>
  <si>
    <t>mkfmariaskolen@gmail.com</t>
  </si>
  <si>
    <t>www.mariafriskole.dk</t>
  </si>
  <si>
    <t>Pontoppidansgade</t>
  </si>
  <si>
    <t>Stouby</t>
  </si>
  <si>
    <t>Ensar Kacar</t>
  </si>
  <si>
    <t>6043 6555</t>
  </si>
  <si>
    <t>Sanatorievej 1</t>
  </si>
  <si>
    <t>info@oejps.dk</t>
  </si>
  <si>
    <t>www.oejps.dk</t>
  </si>
  <si>
    <t>Sanatorievej</t>
  </si>
  <si>
    <t>Solbakken bev</t>
  </si>
  <si>
    <t>Ole Dixen</t>
  </si>
  <si>
    <t>8739 6400</t>
  </si>
  <si>
    <t>od@solbakkensnet.dk</t>
  </si>
  <si>
    <t>www.solbakkensnet.dk</t>
  </si>
  <si>
    <t>Lemvig gym jur</t>
  </si>
  <si>
    <t>Lemvig</t>
  </si>
  <si>
    <t>Lemvig Gymnasium</t>
  </si>
  <si>
    <t>Bo Larsen</t>
  </si>
  <si>
    <t>9782 3822</t>
  </si>
  <si>
    <t>Romvej 30</t>
  </si>
  <si>
    <t>Lemvig Kommune</t>
  </si>
  <si>
    <t>gym@lemvig-gym.dk</t>
  </si>
  <si>
    <t>www.lemvig-gym.dk</t>
  </si>
  <si>
    <t>Romvej</t>
  </si>
  <si>
    <t>Lyngby Handelsgymnasium og Gymnasium</t>
  </si>
  <si>
    <t>Jetsmark skolec</t>
  </si>
  <si>
    <t>Pandrup</t>
  </si>
  <si>
    <t>Skolecenter Jetsmark</t>
  </si>
  <si>
    <t>Randi Manny Laustsen</t>
  </si>
  <si>
    <t>7257 8090</t>
  </si>
  <si>
    <t>Skolegade 4 Kaas</t>
  </si>
  <si>
    <t>skolecenterjetsmark@jammerbugt.dk</t>
  </si>
  <si>
    <t>www.skolecenterjetsmark.dk</t>
  </si>
  <si>
    <t>Kaas</t>
  </si>
  <si>
    <t>Norddal Dagsk</t>
  </si>
  <si>
    <t>Dagskolen Norddal</t>
  </si>
  <si>
    <t>2830 9051</t>
  </si>
  <si>
    <t>Vestergade 43</t>
  </si>
  <si>
    <t>dagskolennorddal@gmail.com</t>
  </si>
  <si>
    <t>www.dagskolen-norddal.dk</t>
  </si>
  <si>
    <t>CLAVIS-Lyngby</t>
  </si>
  <si>
    <t>CLAVIS sprog &amp; kompetence - Lyngby</t>
  </si>
  <si>
    <t>7026 8926</t>
  </si>
  <si>
    <t>Klampenborgvej 232, 2.</t>
  </si>
  <si>
    <t>CLAVIS KBH</t>
  </si>
  <si>
    <t>Rejseskolen</t>
  </si>
  <si>
    <t>Michael Davidsen</t>
  </si>
  <si>
    <t>2162 7306</t>
  </si>
  <si>
    <t>Grundtvigs Sidevej 2</t>
  </si>
  <si>
    <t>rejseskolen@mail.dk</t>
  </si>
  <si>
    <t>www.rejseskolen-danmark.dk</t>
  </si>
  <si>
    <t>KKU Ungesk VVK</t>
  </si>
  <si>
    <t>KKU Ungeskolen i VVK</t>
  </si>
  <si>
    <t>Jannie Orte</t>
  </si>
  <si>
    <t>3317 5608</t>
  </si>
  <si>
    <t>ha3i@kk.dk</t>
  </si>
  <si>
    <t>Nye Veje</t>
  </si>
  <si>
    <t>2764 4818</t>
  </si>
  <si>
    <t>nyeveje.aula.dk</t>
  </si>
  <si>
    <t>U/NORD grundsk</t>
  </si>
  <si>
    <t>4829 0002</t>
  </si>
  <si>
    <t>U/NORD gr Helsg</t>
  </si>
  <si>
    <t>8256 6990</t>
  </si>
  <si>
    <t>Else Alfelts Vej 2</t>
  </si>
  <si>
    <t>kfs@buf.kk.dk</t>
  </si>
  <si>
    <t>kfs.aula.dk</t>
  </si>
  <si>
    <t>Else Alfelts Vej</t>
  </si>
  <si>
    <t>Rybners Kursus</t>
  </si>
  <si>
    <t>Rybners Kursusafdeling</t>
  </si>
  <si>
    <t>Karsten Rieder</t>
  </si>
  <si>
    <t>7613 3333</t>
  </si>
  <si>
    <t>kursus@rybners.dk</t>
  </si>
  <si>
    <t>Fonden Friheden</t>
  </si>
  <si>
    <t>Luise Hansen</t>
  </si>
  <si>
    <t>5495 8080</t>
  </si>
  <si>
    <t>Jernbanegade 4</t>
  </si>
  <si>
    <t>friheden@fondenfriheden.dk</t>
  </si>
  <si>
    <t>distriktsskole-Oelstykke.aula.dk</t>
  </si>
  <si>
    <t>Jakob Rahbek Bjerre</t>
  </si>
  <si>
    <t>Vestergade 5A</t>
  </si>
  <si>
    <t>Dorthe Baun</t>
  </si>
  <si>
    <t>Flodvej 89</t>
  </si>
  <si>
    <t>U/NORD Hill 10</t>
  </si>
  <si>
    <t>Trollesmindealle 24</t>
  </si>
  <si>
    <t>Vamdrup Heldags</t>
  </si>
  <si>
    <t>Vamdrup</t>
  </si>
  <si>
    <t>Vamdrup Efterskoles Heldagsskole</t>
  </si>
  <si>
    <t>Annalise Rundkvist Nielsen</t>
  </si>
  <si>
    <t>7558 2244</t>
  </si>
  <si>
    <t>info@heldagsskolen-vamdrup.dk</t>
  </si>
  <si>
    <t>www.heldagsskolen-vamdrup.dk</t>
  </si>
  <si>
    <t>Studie 10</t>
  </si>
  <si>
    <t>Esbjerg N</t>
  </si>
  <si>
    <t>Anders Winther</t>
  </si>
  <si>
    <t>7616 2220</t>
  </si>
  <si>
    <t>studie10@esbjergkommune.dk</t>
  </si>
  <si>
    <t>www.studie10.esbjergkommune.dk</t>
  </si>
  <si>
    <t>Ansgar Vadehav</t>
  </si>
  <si>
    <t>Ansgarskolen Vadehav</t>
  </si>
  <si>
    <t>7616 7070</t>
  </si>
  <si>
    <t>Simon Hansens Vej 2</t>
  </si>
  <si>
    <t>vadehavsskolen@esbjergkommune.dk</t>
  </si>
  <si>
    <t>www.vadehavsskolen.esbjergkommune.dk</t>
  </si>
  <si>
    <t>Simon Hansens Vej</t>
  </si>
  <si>
    <t>Vitaskolen Bohr</t>
  </si>
  <si>
    <t>Ole Lerke</t>
  </si>
  <si>
    <t>7616 5960</t>
  </si>
  <si>
    <t>Vester Gjesingvej 28</t>
  </si>
  <si>
    <t>bohrskolen@esbjerg.dk</t>
  </si>
  <si>
    <t>www.bohrskolen.esbjergkommune.dk</t>
  </si>
  <si>
    <t>Vester Gjesingvej</t>
  </si>
  <si>
    <t>U/NORD Frdss H</t>
  </si>
  <si>
    <t>U/NORD Frederikssund Handelsskole</t>
  </si>
  <si>
    <t>U/NORD Lyngby G</t>
  </si>
  <si>
    <t>U/NORD Lyngby Gymnasium</t>
  </si>
  <si>
    <t>Egebj, Nyk Odde</t>
  </si>
  <si>
    <t>www.nordskolen.odsherred.dk</t>
  </si>
  <si>
    <t>5966 6900</t>
  </si>
  <si>
    <t>Stadionvej 6</t>
  </si>
  <si>
    <t>joscl@odsherred.dk</t>
  </si>
  <si>
    <t>www.sydskolen.odsherred.dk</t>
  </si>
  <si>
    <t>EUC Sj Vordingb</t>
  </si>
  <si>
    <t>Elmealle 2</t>
  </si>
  <si>
    <t>Elmealle</t>
  </si>
  <si>
    <t>Stevns Dagskole</t>
  </si>
  <si>
    <t>Marianne Olesen</t>
  </si>
  <si>
    <t>marioles@stevns.dk</t>
  </si>
  <si>
    <t>FOF Vest</t>
  </si>
  <si>
    <t>Mette Lykkedegn</t>
  </si>
  <si>
    <t>7512 3805</t>
  </si>
  <si>
    <t>Kongensgade 70</t>
  </si>
  <si>
    <t>fvu@fof-vest.dk</t>
  </si>
  <si>
    <t>www.fof.dk/da/vest</t>
  </si>
  <si>
    <t>9931 8900</t>
  </si>
  <si>
    <t>Kollegievej 1</t>
  </si>
  <si>
    <t>cdh@rn.dk</t>
  </si>
  <si>
    <t>www.cdh.rn.dk</t>
  </si>
  <si>
    <t>Kollegievej</t>
  </si>
  <si>
    <t>KKK Dianonisse</t>
  </si>
  <si>
    <t>Kristendom, kultur og kommunikation, Diakonissestiftelsen</t>
  </si>
  <si>
    <t>info@diakonissen.dk</t>
  </si>
  <si>
    <t>www.ucdiakonissen.dk</t>
  </si>
  <si>
    <t>Musik &amp; Teater</t>
  </si>
  <si>
    <t>Musik &amp; Teaterefterskolen</t>
  </si>
  <si>
    <t>Jens Horn (Projektleder)</t>
  </si>
  <si>
    <t>Ringstedvej 239</t>
  </si>
  <si>
    <t>wac</t>
  </si>
  <si>
    <t>xxxxx@xxxx.com</t>
  </si>
  <si>
    <t>Hjernesk Virum</t>
  </si>
  <si>
    <t>Kongevejen 256A</t>
  </si>
  <si>
    <t>bcfr@hav1.regionh.dk</t>
  </si>
  <si>
    <t>Pernille Rigstad</t>
  </si>
  <si>
    <t>5692 3150</t>
  </si>
  <si>
    <t>Merkurvej 12</t>
  </si>
  <si>
    <t>Bornholms Regionskommune</t>
  </si>
  <si>
    <t>aavangsskolen@brk.dk</t>
  </si>
  <si>
    <t>www.brk.dk/aavangsskolen</t>
  </si>
  <si>
    <t>Merkurvej</t>
  </si>
  <si>
    <t>Lisbeth Thue</t>
  </si>
  <si>
    <t>2479 2906</t>
  </si>
  <si>
    <t>Louisevej 29</t>
  </si>
  <si>
    <t>litha@aarhus.dk</t>
  </si>
  <si>
    <t>Louisevej</t>
  </si>
  <si>
    <t>21 eren</t>
  </si>
  <si>
    <t>Lars Bundgaard</t>
  </si>
  <si>
    <t>5534 0730</t>
  </si>
  <si>
    <t>Goldschmidtsvej 12</t>
  </si>
  <si>
    <t>enogtyveren@enogtyveren.dk</t>
  </si>
  <si>
    <t>www.enogtyveren.dk</t>
  </si>
  <si>
    <t>Goldschmidtsvej</t>
  </si>
  <si>
    <t>Dankbar ApS</t>
  </si>
  <si>
    <t>Randi Tang Nielsen</t>
  </si>
  <si>
    <t>6169 0139</t>
  </si>
  <si>
    <t>Akacielunden 15 Himmelev</t>
  </si>
  <si>
    <t>randi@dankbar.dk</t>
  </si>
  <si>
    <t>www.dankbar.dk</t>
  </si>
  <si>
    <t>Akacielunden</t>
  </si>
  <si>
    <t>STU Roskilde</t>
  </si>
  <si>
    <t>Annette Danmark</t>
  </si>
  <si>
    <t>4631 8300</t>
  </si>
  <si>
    <t>annettedan@roskilde.dk</t>
  </si>
  <si>
    <t>www.handicap.roskilde.dk</t>
  </si>
  <si>
    <t>HB, 10 klasse</t>
  </si>
  <si>
    <t>HANSENBERG, 10. klasse</t>
  </si>
  <si>
    <t>Morten Kaj Hansen</t>
  </si>
  <si>
    <t>7932 0100</t>
  </si>
  <si>
    <t>Skovvangen 28</t>
  </si>
  <si>
    <t>hansenberg@hansenberg.dk</t>
  </si>
  <si>
    <t>www.hansenberg.dk</t>
  </si>
  <si>
    <t>Skovvangen</t>
  </si>
  <si>
    <t>HB, erhverv</t>
  </si>
  <si>
    <t>HANSENBERG, erhvervsskolen</t>
  </si>
  <si>
    <t>Laura Holdorf, konst.</t>
  </si>
  <si>
    <t>kprg@koege-realskole.dk</t>
  </si>
  <si>
    <t>ESCPH Prim Sec</t>
  </si>
  <si>
    <t>European School Copenhagen - Primary and Secondary</t>
  </si>
  <si>
    <t>3614 0190</t>
  </si>
  <si>
    <t>Ny Carlsberg Vej 99</t>
  </si>
  <si>
    <t>Kommunale internationale skoler</t>
  </si>
  <si>
    <t>admin.escph@kk.dk</t>
  </si>
  <si>
    <t>esc.aula.dk</t>
  </si>
  <si>
    <t>IBC, 10. klasse</t>
  </si>
  <si>
    <t>Jens Gamauf Madsen</t>
  </si>
  <si>
    <t>7224 1600</t>
  </si>
  <si>
    <t>Tvedvej 7</t>
  </si>
  <si>
    <t>ibc@ibc.dk</t>
  </si>
  <si>
    <t>www.ibc.dk</t>
  </si>
  <si>
    <t>Tvedvej</t>
  </si>
  <si>
    <t>Smilehullet</t>
  </si>
  <si>
    <t>Dianalund</t>
  </si>
  <si>
    <t>Vibeke Beyer</t>
  </si>
  <si>
    <t>5820 0530</t>
  </si>
  <si>
    <t>Holbergsvej 42</t>
  </si>
  <si>
    <t>vlb@soroe.dk</t>
  </si>
  <si>
    <t>www.soroe.dk</t>
  </si>
  <si>
    <t>Holbergsvej</t>
  </si>
  <si>
    <t>musisk kompagni</t>
  </si>
  <si>
    <t>Den erhvervsdrivende fond det musiske kompagni</t>
  </si>
  <si>
    <t>Ole Hummelgaard</t>
  </si>
  <si>
    <t>4824 0500</t>
  </si>
  <si>
    <t>Falkevej 26</t>
  </si>
  <si>
    <t>edmk@edmk.dk</t>
  </si>
  <si>
    <t>www.edmk.dk</t>
  </si>
  <si>
    <t>Falkevej</t>
  </si>
  <si>
    <t>RTS Vigerslev A</t>
  </si>
  <si>
    <t>SOSU N Sporet</t>
  </si>
  <si>
    <t>Lene Kvist</t>
  </si>
  <si>
    <t>sosunord@sosunord.dk</t>
  </si>
  <si>
    <t>www.sosunord.dk</t>
  </si>
  <si>
    <t>5388 8001</t>
  </si>
  <si>
    <t>Trondhjems Plads 3, 2.</t>
  </si>
  <si>
    <t>kontor@soestjerneskolen.dk</t>
  </si>
  <si>
    <t>Broskolen</t>
  </si>
  <si>
    <t>7172 6951</t>
  </si>
  <si>
    <t>Brogade 2B</t>
  </si>
  <si>
    <t>kontakt@broskolen-stu.dk</t>
  </si>
  <si>
    <t>www.broskolen-stu.dk</t>
  </si>
  <si>
    <t>6141 7119</t>
  </si>
  <si>
    <t>Klosternakken 4</t>
  </si>
  <si>
    <t>kontor@prps.dk</t>
  </si>
  <si>
    <t>www.prps.dk</t>
  </si>
  <si>
    <t>Klosternakken</t>
  </si>
  <si>
    <t>Gitte Drescher Velling</t>
  </si>
  <si>
    <t>9882 5122</t>
  </si>
  <si>
    <t>Nordens Alle 33</t>
  </si>
  <si>
    <t>Gitte.D.Velling@99454545.dk</t>
  </si>
  <si>
    <t>Nordens Alle</t>
  </si>
  <si>
    <t>Fur Friskole</t>
  </si>
  <si>
    <t>Fur</t>
  </si>
  <si>
    <t>6469 2730</t>
  </si>
  <si>
    <t>Stisagervej 2</t>
  </si>
  <si>
    <t>kontor@furfriskole.dk</t>
  </si>
  <si>
    <t>www.furfriskole.dk</t>
  </si>
  <si>
    <t>Stisagervej</t>
  </si>
  <si>
    <t>Mark Ersgaard Andersen</t>
  </si>
  <si>
    <t>2054 7020</t>
  </si>
  <si>
    <t>Campusbuen 25</t>
  </si>
  <si>
    <t>10klassecampus@koege.dk</t>
  </si>
  <si>
    <t>www.10klassekoege.dk</t>
  </si>
  <si>
    <t>Hjerneskadec Nj</t>
  </si>
  <si>
    <t>Taleinstituttet og Hjerneskadecenter Nordjylland</t>
  </si>
  <si>
    <t>Rikke Morsing</t>
  </si>
  <si>
    <t>9982 5440</t>
  </si>
  <si>
    <t>taleinstituttet@aalborg.dk</t>
  </si>
  <si>
    <t>www.taleinstituttet.dk</t>
  </si>
  <si>
    <t>Bredballe Priv.</t>
  </si>
  <si>
    <t>Bredballe Privatskole</t>
  </si>
  <si>
    <t>2650 9408</t>
  </si>
  <si>
    <t>Karl Bjarnhofs Vej 6</t>
  </si>
  <si>
    <t>mail@bbps.dk</t>
  </si>
  <si>
    <t>www.bredballeprivatskole.dk</t>
  </si>
  <si>
    <t>Karl Bjarnhofs Vej</t>
  </si>
  <si>
    <t>Hammer Frie Pr.</t>
  </si>
  <si>
    <t>Hammer Frie Privatskole</t>
  </si>
  <si>
    <t>Line Illum Mundus</t>
  </si>
  <si>
    <t>4217 1184</t>
  </si>
  <si>
    <t>Hammer Skolevej 7 Hammer</t>
  </si>
  <si>
    <t>skolen@vores-skole.dk</t>
  </si>
  <si>
    <t>www.hammerfrieprivatskole.dk</t>
  </si>
  <si>
    <t>Hammer Skolevej</t>
  </si>
  <si>
    <t>Hammer</t>
  </si>
  <si>
    <t>Klinte Natur-</t>
  </si>
  <si>
    <t>Ruth E. Leren</t>
  </si>
  <si>
    <t>3132 1677</t>
  </si>
  <si>
    <t>Klintevej 48</t>
  </si>
  <si>
    <t>skoleleder@klintefriskole.dk</t>
  </si>
  <si>
    <t>www.klintefriskole.dk</t>
  </si>
  <si>
    <t>Klintevej</t>
  </si>
  <si>
    <t>Slagelse Priv.</t>
  </si>
  <si>
    <t>Slagelse Privatskole</t>
  </si>
  <si>
    <t>Yurdagul Kizilkaya</t>
  </si>
  <si>
    <t>6173 1010</t>
  </si>
  <si>
    <t>Norgesvej 14</t>
  </si>
  <si>
    <t>info@slps.dk</t>
  </si>
  <si>
    <t>www.slps.dk</t>
  </si>
  <si>
    <t>Norgesvej</t>
  </si>
  <si>
    <t>GYM-10 Odsherrd</t>
  </si>
  <si>
    <t>GYM-10 Odsherreds Gymnasium</t>
  </si>
  <si>
    <t>5065 0033</t>
  </si>
  <si>
    <t>go@odsherreds-gym.dk</t>
  </si>
  <si>
    <t>www.odsherreds-gym.dk</t>
  </si>
  <si>
    <t>Jimmy Skov Glasdam Adetunji</t>
  </si>
  <si>
    <t>2989 8292</t>
  </si>
  <si>
    <t>ledelsen@parkalleprivatskole.dk</t>
  </si>
  <si>
    <t>www.parkalleprivatskole.dk</t>
  </si>
  <si>
    <t>Storvorde</t>
  </si>
  <si>
    <t>9982 3360</t>
  </si>
  <si>
    <t>Langelandsvej 3</t>
  </si>
  <si>
    <t>sofr-fb@aalborg.dk</t>
  </si>
  <si>
    <t>www.aalborg.dk</t>
  </si>
  <si>
    <t>Int Sch Heller</t>
  </si>
  <si>
    <t>Den dansk-frans</t>
  </si>
  <si>
    <t>Den dansk-franske Skole af 2014</t>
  </si>
  <si>
    <t>Nicolas Guilbert</t>
  </si>
  <si>
    <t>Tagensvej 188, 1.</t>
  </si>
  <si>
    <t>ecolefrancodanoise@gmail.com</t>
  </si>
  <si>
    <t>Smart Learning</t>
  </si>
  <si>
    <t>3615 4509</t>
  </si>
  <si>
    <t>info@smartlearning.dk</t>
  </si>
  <si>
    <t>www.smartlearning.dk</t>
  </si>
  <si>
    <t>Cphbusiness Partner</t>
  </si>
  <si>
    <t>Mina Hindholm</t>
  </si>
  <si>
    <t>Mina Hindholm Efterskole</t>
  </si>
  <si>
    <t>Ahmet Ihsan Deniz</t>
  </si>
  <si>
    <t>3840 0100</t>
  </si>
  <si>
    <t>Hindholmvej 19</t>
  </si>
  <si>
    <t>kontakt@minahindholm.dk</t>
  </si>
  <si>
    <t>www.minahindholm.dk</t>
  </si>
  <si>
    <t>Hindholmvej</t>
  </si>
  <si>
    <t>Tim</t>
  </si>
  <si>
    <t>Mads Krogslund</t>
  </si>
  <si>
    <t>9733 1338</t>
  </si>
  <si>
    <t>Skelmosevej 22 Stadil</t>
  </si>
  <si>
    <t>info@stadil-vedersoe-friskole.dk</t>
  </si>
  <si>
    <t>www.stadil-vedersoe-friskole.dk</t>
  </si>
  <si>
    <t>Skelmosevej</t>
  </si>
  <si>
    <t>Stadil</t>
  </si>
  <si>
    <t>Svendb. Steinsk</t>
  </si>
  <si>
    <t>Svendborg Steinerskole</t>
  </si>
  <si>
    <t>Louise Kingo Liokouras</t>
  </si>
  <si>
    <t>2888 4890</t>
  </si>
  <si>
    <t>info@svendborg-steinerskole.dk</t>
  </si>
  <si>
    <t>Johnny Wetterstein</t>
  </si>
  <si>
    <t>5050 8793</t>
  </si>
  <si>
    <t>Gartnerivej 9</t>
  </si>
  <si>
    <t>kbh.akademiet@gmail.com</t>
  </si>
  <si>
    <t>www.kbhakademiet.dk</t>
  </si>
  <si>
    <t>CÃ¶mert Kucukakin</t>
  </si>
  <si>
    <t>2617 5305</t>
  </si>
  <si>
    <t>info@npskole.dk</t>
  </si>
  <si>
    <t>www.oepskole.dk</t>
  </si>
  <si>
    <t>Dorthe Junge</t>
  </si>
  <si>
    <t>2567 8553</t>
  </si>
  <si>
    <t>Strandlodsvej 38</t>
  </si>
  <si>
    <t>sekretaer@dengroennefriskole.dk</t>
  </si>
  <si>
    <t>www.dengroennefriskole.dk</t>
  </si>
  <si>
    <t>Strandlodsvej</t>
  </si>
  <si>
    <t>Taast. City Gym</t>
  </si>
  <si>
    <t>Taastrup City Gymnasium</t>
  </si>
  <si>
    <t>Servet DÃ¶nmez</t>
  </si>
  <si>
    <t>7020 0325</t>
  </si>
  <si>
    <t>Erik Husfeldts Vej 2B</t>
  </si>
  <si>
    <t>info@htpg.dk</t>
  </si>
  <si>
    <t>www.htpg.dk</t>
  </si>
  <si>
    <t>STU-Aabenraa</t>
  </si>
  <si>
    <t>Inge-Mette Schmidt</t>
  </si>
  <si>
    <t>7376 7483</t>
  </si>
  <si>
    <t>Dronning Margrethes Vej 13</t>
  </si>
  <si>
    <t>isch@aabenraa.dk</t>
  </si>
  <si>
    <t>ungaabenraa.dk</t>
  </si>
  <si>
    <t>SmartLearning</t>
  </si>
  <si>
    <t>Cphbusiness Ptr</t>
  </si>
  <si>
    <t>10Plus</t>
  </si>
  <si>
    <t>7236 4000</t>
  </si>
  <si>
    <t>Gl Ringstedvej 32</t>
  </si>
  <si>
    <t>ungdom@holb.dk</t>
  </si>
  <si>
    <t>10klassecenter.holbaek.dk</t>
  </si>
  <si>
    <t>Gl Ringstedvej</t>
  </si>
  <si>
    <t>A-huset</t>
  </si>
  <si>
    <t>Annette Hjorth</t>
  </si>
  <si>
    <t>5762 7600</t>
  </si>
  <si>
    <t>Vigerstedskole@ringsted.dk</t>
  </si>
  <si>
    <t>Olaf Rye</t>
  </si>
  <si>
    <t>7913 4511</t>
  </si>
  <si>
    <t>info@rybners.dk</t>
  </si>
  <si>
    <t>Taleinstituttet</t>
  </si>
  <si>
    <t>Espen F. Andersen</t>
  </si>
  <si>
    <t>5485 5400</t>
  </si>
  <si>
    <t>EFA@GULDBORGSUND.DK</t>
  </si>
  <si>
    <t>WWW.TALEINS.DK</t>
  </si>
  <si>
    <t>Baltorpskolen</t>
  </si>
  <si>
    <t>Kirsten Weiland</t>
  </si>
  <si>
    <t>4477 3350</t>
  </si>
  <si>
    <t>baltorpskolen.dk</t>
  </si>
  <si>
    <t>Skovvejens sk</t>
  </si>
  <si>
    <t>Skovvejens Skole</t>
  </si>
  <si>
    <t>skovvejensskole.dk</t>
  </si>
  <si>
    <t>Per Udesen</t>
  </si>
  <si>
    <t>skovlundeskole.dk</t>
  </si>
  <si>
    <t>Mikkel Nielsen</t>
  </si>
  <si>
    <t>maaloevhoejskole.dk</t>
  </si>
  <si>
    <t>5496 3500</t>
  </si>
  <si>
    <t>krumsoe@krumsoe.dk</t>
  </si>
  <si>
    <t>www.krumsoe.dk</t>
  </si>
  <si>
    <t>Barometeret</t>
  </si>
  <si>
    <t>Trine Christensen</t>
  </si>
  <si>
    <t>2346 8088</t>
  </si>
  <si>
    <t>Leifsgade 33, 5.</t>
  </si>
  <si>
    <t>trinec@behandlingsskolerne.dk</t>
  </si>
  <si>
    <t>NEXT Vestskoven</t>
  </si>
  <si>
    <t>NEXT - Vestskoven Gymnasium</t>
  </si>
  <si>
    <t>Liljens Kvt 6</t>
  </si>
  <si>
    <t>SOSU Sj Roskild</t>
  </si>
  <si>
    <t>ZBC Roskilde (SOSU)</t>
  </si>
  <si>
    <t>Dannevirke Kost</t>
  </si>
  <si>
    <t>Dannevirke Kostskole</t>
  </si>
  <si>
    <t>7458 4580</t>
  </si>
  <si>
    <t>kontoret@dannevirkeskolen.dk</t>
  </si>
  <si>
    <t>www.dannevirkeskolen.dk</t>
  </si>
  <si>
    <t>5922 4480</t>
  </si>
  <si>
    <t>info@jyderuphojskole.dk</t>
  </si>
  <si>
    <t>www.jyderuphojskole.dk</t>
  </si>
  <si>
    <t>FOF Djursland</t>
  </si>
  <si>
    <t>FOF-Djursland</t>
  </si>
  <si>
    <t>Lene Fribo</t>
  </si>
  <si>
    <t>6594 9628</t>
  </si>
  <si>
    <t>f@f-djursland.dk</t>
  </si>
  <si>
    <t>www.fof-djursland.dk</t>
  </si>
  <si>
    <t>Greybird</t>
  </si>
  <si>
    <t>Kolind</t>
  </si>
  <si>
    <t>GreyBird Pilot Academy</t>
  </si>
  <si>
    <t>7077 0110</t>
  </si>
  <si>
    <t>Ny Lufthavnsvej 24</t>
  </si>
  <si>
    <t>info@greybird.dk</t>
  </si>
  <si>
    <t>greybird.dk</t>
  </si>
  <si>
    <t>Ny Lufthavnsvej</t>
  </si>
  <si>
    <t>UCO</t>
  </si>
  <si>
    <t>Anders Vedberg Hjortlund Jensen</t>
  </si>
  <si>
    <t>5966 6515</t>
  </si>
  <si>
    <t>Vesterlyngvej 8</t>
  </si>
  <si>
    <t>UCO@odsherred.dk</t>
  </si>
  <si>
    <t>Vesterlyngvej</t>
  </si>
  <si>
    <t>Jackie Cameron-Mathiassen</t>
  </si>
  <si>
    <t>5586 1298</t>
  </si>
  <si>
    <t>Skovhusevej 21</t>
  </si>
  <si>
    <t>charlotte@fanefjord-fond.dk</t>
  </si>
  <si>
    <t>Skovhusevej</t>
  </si>
  <si>
    <t>AOF MIDT</t>
  </si>
  <si>
    <t>AOF MIDT Holstebro-Lemvig-Struer</t>
  </si>
  <si>
    <t>Fredericiagade 27</t>
  </si>
  <si>
    <t>Taurus oph.sted</t>
  </si>
  <si>
    <t>Opholdsstedet Taurus</t>
  </si>
  <si>
    <t>2327 4917</t>
  </si>
  <si>
    <t>kurt@opholdsstedet-taurus.dk</t>
  </si>
  <si>
    <t>www.opholdsstedet-taurus.dk</t>
  </si>
  <si>
    <t>EA Aarhus</t>
  </si>
  <si>
    <t>Erhvervsakademi Aarhus, Ringvej Syd</t>
  </si>
  <si>
    <t>Ringvej Syd 104</t>
  </si>
  <si>
    <t>Ringvej Syd</t>
  </si>
  <si>
    <t>NEXT 10 Blrup</t>
  </si>
  <si>
    <t>UCRS 10 Ringk</t>
  </si>
  <si>
    <t>Marianne Oksbjerre</t>
  </si>
  <si>
    <t>9732 0200</t>
  </si>
  <si>
    <t>Vasevej 20</t>
  </si>
  <si>
    <t>uc@ucrs.dk</t>
  </si>
  <si>
    <t>www.ucrs.dk</t>
  </si>
  <si>
    <t>Vasevej</t>
  </si>
  <si>
    <t>UCRS 10 Skjerne</t>
  </si>
  <si>
    <t>UCRS, 10Â´eren Skjern</t>
  </si>
  <si>
    <t>9735 1233</t>
  </si>
  <si>
    <t>EUC NV 10</t>
  </si>
  <si>
    <t>EUC Nordvest, 10. klasse</t>
  </si>
  <si>
    <t>Kronborgvej 119</t>
  </si>
  <si>
    <t>Kronborgvej</t>
  </si>
  <si>
    <t>DD Scenekunstsk</t>
  </si>
  <si>
    <t>Den Danske Scenekunstskole, Odsherred</t>
  </si>
  <si>
    <t>4572 2000</t>
  </si>
  <si>
    <t>Annebergparken 22</t>
  </si>
  <si>
    <t>Vejlebrovej 45-65</t>
  </si>
  <si>
    <t>VIA_AarhusC</t>
  </si>
  <si>
    <t>VIA University College, Campus Aarhus C</t>
  </si>
  <si>
    <t>Ceresbyen 24</t>
  </si>
  <si>
    <t>Ceresbyen</t>
  </si>
  <si>
    <t>GXU Gladsaxe</t>
  </si>
  <si>
    <t>GXU - Gladsaxe 10.klasse og Ungdomsskole</t>
  </si>
  <si>
    <t>U/NORD Lyngby10</t>
  </si>
  <si>
    <t>U/NORD Lyngby 10. klasse</t>
  </si>
  <si>
    <t>U/NORD Frdss10</t>
  </si>
  <si>
    <t>U/NORD Frederikssund 10. klasse</t>
  </si>
  <si>
    <t>STU Favrskov</t>
  </si>
  <si>
    <t>Susanne Dehn-Andersen</t>
  </si>
  <si>
    <t>2349 2443</t>
  </si>
  <si>
    <t>sude@favrskov.dk</t>
  </si>
  <si>
    <t>Scenekunst, Kbh</t>
  </si>
  <si>
    <t>FGU MJ Viborg M</t>
  </si>
  <si>
    <t>FGU Midtjylland - Viborg - Marks Stigs Vej</t>
  </si>
  <si>
    <t>Sten Jensen Muff</t>
  </si>
  <si>
    <t>5151 7880</t>
  </si>
  <si>
    <t>Marsk Stigs Vej 2D</t>
  </si>
  <si>
    <t>fgu@fgumidtjylland.dk</t>
  </si>
  <si>
    <t>www.fgumidtjylland.dk</t>
  </si>
  <si>
    <t>Marsk Stigs Vej</t>
  </si>
  <si>
    <t>Holeby</t>
  </si>
  <si>
    <t>Jan Erhard Andersen</t>
  </si>
  <si>
    <t>4277 6515</t>
  </si>
  <si>
    <t>Ladefogedvej 1</t>
  </si>
  <si>
    <t>alsoehus@gmail.com</t>
  </si>
  <si>
    <t>Ladefogedvej</t>
  </si>
  <si>
    <t>Bifrostskolen</t>
  </si>
  <si>
    <t>Gitte Knak Mikkelsen</t>
  </si>
  <si>
    <t>5762 7377</t>
  </si>
  <si>
    <t>Skolevangen 10</t>
  </si>
  <si>
    <t>vestervejs@ringsted.dk</t>
  </si>
  <si>
    <t>Frydenstrandsk.</t>
  </si>
  <si>
    <t>Jette Overmark</t>
  </si>
  <si>
    <t>9845 8100</t>
  </si>
  <si>
    <t>frydenstrandskolen@frederikshavn.dk</t>
  </si>
  <si>
    <t>Skoledistr Vest</t>
  </si>
  <si>
    <t>9845 9006</t>
  </si>
  <si>
    <t>suma@frederikshavn.dk</t>
  </si>
  <si>
    <t>HO-DY</t>
  </si>
  <si>
    <t>gikj@frederikshavn.dk</t>
  </si>
  <si>
    <t>Henrik Bonde Johansen</t>
  </si>
  <si>
    <t>9845 6694</t>
  </si>
  <si>
    <t>skolesydskolen@frederikshavn.dk</t>
  </si>
  <si>
    <t>sydskolen.aula.dk</t>
  </si>
  <si>
    <t>sport grundudd</t>
  </si>
  <si>
    <t>Sportslig grunduddannelse</t>
  </si>
  <si>
    <t>9960 4700</t>
  </si>
  <si>
    <t>nordreskole@ikast-brande.dk</t>
  </si>
  <si>
    <t>ROSA</t>
  </si>
  <si>
    <t>ROSA - Roskilde Studiegruppe for alternativ undervisning</t>
  </si>
  <si>
    <t>4057 0484</t>
  </si>
  <si>
    <t>roksop@gmail.com</t>
  </si>
  <si>
    <t>www.rosadagskole.dk</t>
  </si>
  <si>
    <t>NEXT - Vestskoven Gymnasium (htx/hhx)</t>
  </si>
  <si>
    <t>UU Jammerbugt</t>
  </si>
  <si>
    <t>Signe Horsager</t>
  </si>
  <si>
    <t>7257 9790</t>
  </si>
  <si>
    <t>Teknologiparken 1</t>
  </si>
  <si>
    <t>ungeenheden@jammerbugt.dk</t>
  </si>
  <si>
    <t>Teknologiparken</t>
  </si>
  <si>
    <t>Maribo sk - spc</t>
  </si>
  <si>
    <t>Maribo Skole - specialafdeling</t>
  </si>
  <si>
    <t>mariboskole@lolland.dk</t>
  </si>
  <si>
    <t>www.mariboskole.net</t>
  </si>
  <si>
    <t>Nordvestsk spc</t>
  </si>
  <si>
    <t>Nordvestskolen specialafdeling</t>
  </si>
  <si>
    <t>Jesper Neumann</t>
  </si>
  <si>
    <t>5467 6666</t>
  </si>
  <si>
    <t>nordvestskolen@lolland.dk</t>
  </si>
  <si>
    <t>www.nordvestskolen.net</t>
  </si>
  <si>
    <t>Fjordsk special</t>
  </si>
  <si>
    <t>Fjordskolen specialafdeling</t>
  </si>
  <si>
    <t>Gertrud Kristine Petersson</t>
  </si>
  <si>
    <t>5492 0651</t>
  </si>
  <si>
    <t>fjordskolen@lolland.dk</t>
  </si>
  <si>
    <t>Sdr. skole spec</t>
  </si>
  <si>
    <t>5467 6363</t>
  </si>
  <si>
    <t>Byskolevej 1</t>
  </si>
  <si>
    <t>sondreskole@lolland.dk</t>
  </si>
  <si>
    <t>Byskolevej</t>
  </si>
  <si>
    <t>AOF Skanderborg</t>
  </si>
  <si>
    <t>AOF MIDT Odder-Skanderborg</t>
  </si>
  <si>
    <t>Pilen - Amager</t>
  </si>
  <si>
    <t>Behandlingsskolen Pilen ApS</t>
  </si>
  <si>
    <t>Camilla Reinholdt</t>
  </si>
  <si>
    <t>2157 7181</t>
  </si>
  <si>
    <t>Leifsgade 33, 1.</t>
  </si>
  <si>
    <t>camillac@behandlingsskolerne.dk</t>
  </si>
  <si>
    <t>Cphbusiness BRH</t>
  </si>
  <si>
    <t>Cphbusiness Bornholm</t>
  </si>
  <si>
    <t>Minervavej 1</t>
  </si>
  <si>
    <t>Minervavej</t>
  </si>
  <si>
    <t>N.Brock - EUD</t>
  </si>
  <si>
    <t>Niels Brock, EUD-forberedende 10. klasse</t>
  </si>
  <si>
    <t>Jens Mariager</t>
  </si>
  <si>
    <t>N.Brock - gym10</t>
  </si>
  <si>
    <t>Niels Brock, gymnasieforberedende 10. klasse</t>
  </si>
  <si>
    <t>Eftersk. Epos</t>
  </si>
  <si>
    <t>Augustenborg</t>
  </si>
  <si>
    <t>Efterskolen Epos</t>
  </si>
  <si>
    <t>Kasper Appel</t>
  </si>
  <si>
    <t>5030 4181</t>
  </si>
  <si>
    <t>kontor@epos-efterskole.dk</t>
  </si>
  <si>
    <t>efterskolen-epos.dk</t>
  </si>
  <si>
    <t>BC Vestervig</t>
  </si>
  <si>
    <t>Snedsted</t>
  </si>
  <si>
    <t>BVC Intern Skole</t>
  </si>
  <si>
    <t>2441 1840</t>
  </si>
  <si>
    <t>Stagstrup Skolevej 5</t>
  </si>
  <si>
    <t>kl@thisted.dk</t>
  </si>
  <si>
    <t>Stagstrup Skolevej</t>
  </si>
  <si>
    <t>KP_ BSS</t>
  </si>
  <si>
    <t>Godhavn 10 kl</t>
  </si>
  <si>
    <t>Godhavn-Uddannelses- og Erhvervscenter, 10. klasse</t>
  </si>
  <si>
    <t>Signaturskolen</t>
  </si>
  <si>
    <t>Jette Sylvestersen</t>
  </si>
  <si>
    <t>7616 2430</t>
  </si>
  <si>
    <t>Askekrattet 8</t>
  </si>
  <si>
    <t>signaturskolen@esbjergkommune.dk</t>
  </si>
  <si>
    <t>www.signaturskolen.esbjergkommune.dk</t>
  </si>
  <si>
    <t>Askekrattet</t>
  </si>
  <si>
    <t>Cosmosskolen</t>
  </si>
  <si>
    <t>7616 3050</t>
  </si>
  <si>
    <t>Skolebakken 166-168</t>
  </si>
  <si>
    <t>cosmosskolen@esbjergkommune.dk</t>
  </si>
  <si>
    <t>www.cosmosskolen.esbjergkommune.dk</t>
  </si>
  <si>
    <t>Urbanskolen</t>
  </si>
  <si>
    <t>Steffen Lawaetz</t>
  </si>
  <si>
    <t>7616 6010</t>
  </si>
  <si>
    <t>urbanskolen@esbjergkommune.dk</t>
  </si>
  <si>
    <t>www.urbanskolen.esbjergkommune.dk</t>
  </si>
  <si>
    <t>Bohrskolen</t>
  </si>
  <si>
    <t>Vadehavsskolen</t>
  </si>
  <si>
    <t>Fortunaskolen</t>
  </si>
  <si>
    <t>7616 9300</t>
  </si>
  <si>
    <t>Bakkevej 2</t>
  </si>
  <si>
    <t>fortunaskolen@esbjergkommune.dk</t>
  </si>
  <si>
    <t>www.fortunaskolen.esbjergkommune.dk</t>
  </si>
  <si>
    <t>Bakkevej</t>
  </si>
  <si>
    <t>Auraskolen</t>
  </si>
  <si>
    <t>Lene Aagaard Brandt</t>
  </si>
  <si>
    <t>7616 2710</t>
  </si>
  <si>
    <t>Gl Guldagervej 53</t>
  </si>
  <si>
    <t>auraskolen@esbjergkommune.dk</t>
  </si>
  <si>
    <t>www.auraskolen.esbjergkommune.dk</t>
  </si>
  <si>
    <t>Gl Guldagervej</t>
  </si>
  <si>
    <t>Tradium, EUD 10</t>
  </si>
  <si>
    <t>Minervavej 57</t>
  </si>
  <si>
    <t>Tradium HTX</t>
  </si>
  <si>
    <t>Tradium, Teknisk Gymnasium, HTX</t>
  </si>
  <si>
    <t>Under Uret</t>
  </si>
  <si>
    <t>Opholdsstedet under Uret</t>
  </si>
  <si>
    <t>Ann-Lise Aasesdatter Hansen</t>
  </si>
  <si>
    <t>8648 5557</t>
  </si>
  <si>
    <t>Skovbrynet 6 Sahl</t>
  </si>
  <si>
    <t>ann-lise@underuret.com</t>
  </si>
  <si>
    <t>www.underuret.com</t>
  </si>
  <si>
    <t>Sahl</t>
  </si>
  <si>
    <t>Michael J. Harritslev</t>
  </si>
  <si>
    <t>nordvestskolen.aula.dk</t>
  </si>
  <si>
    <t>Mads Albertsen</t>
  </si>
  <si>
    <t>7233 3910</t>
  </si>
  <si>
    <t>Skolevangen 44</t>
  </si>
  <si>
    <t>muldbjergskolen@hjoerring.dk</t>
  </si>
  <si>
    <t>sydoestskolen.aula.dk</t>
  </si>
  <si>
    <t>Anni Stilling</t>
  </si>
  <si>
    <t>7233 4020</t>
  </si>
  <si>
    <t>Norgesvej 6</t>
  </si>
  <si>
    <t>hjoerringskolen@hjoerring.dk</t>
  </si>
  <si>
    <t>hjoerringskolen.aula.dk</t>
  </si>
  <si>
    <t>kasch@frederikssund.dk</t>
  </si>
  <si>
    <t>Fjordlands sk</t>
  </si>
  <si>
    <t>Fjordlandsskolen</t>
  </si>
  <si>
    <t>Frdrss Syd</t>
  </si>
  <si>
    <t>Distrikt Frederikssund Syd</t>
  </si>
  <si>
    <t>4735 1330</t>
  </si>
  <si>
    <t>SOSU MV Holsteb</t>
  </si>
  <si>
    <t>Social- og Sundhedsskolen Midt- og Vestjylland, Holstebro afd.</t>
  </si>
  <si>
    <t>Mads Schmidt Haagensen</t>
  </si>
  <si>
    <t>3016 9010</t>
  </si>
  <si>
    <t>info@sosumv.dk</t>
  </si>
  <si>
    <t>www.sosumv.dk</t>
  </si>
  <si>
    <t>Take Care ApS</t>
  </si>
  <si>
    <t>Adham Iskandar</t>
  </si>
  <si>
    <t>5029 7831</t>
  </si>
  <si>
    <t>info@takecare.dk</t>
  </si>
  <si>
    <t>VIA_LysengAlle</t>
  </si>
  <si>
    <t>VIA University College, Lyseng Alle</t>
  </si>
  <si>
    <t>15H</t>
  </si>
  <si>
    <t>Per Gyrum Skole</t>
  </si>
  <si>
    <t>Per Gyrum Skolen</t>
  </si>
  <si>
    <t>Charlotte Bie</t>
  </si>
  <si>
    <t>3510 5959</t>
  </si>
  <si>
    <t>pgs@pergyrumskolen.dk</t>
  </si>
  <si>
    <t>www.pergyrumskolen.dk</t>
  </si>
  <si>
    <t>Halvor Fri fags</t>
  </si>
  <si>
    <t>Halvorsminde Efterskole og Halvor Fri Fagskole</t>
  </si>
  <si>
    <t>Jens Beermann</t>
  </si>
  <si>
    <t>9892 1222</t>
  </si>
  <si>
    <t>Halvorsmindevej 107</t>
  </si>
  <si>
    <t>Kontor@Halvorsminde.Dk</t>
  </si>
  <si>
    <t>www.halvorsminde.dk/fri-fagskole/</t>
  </si>
  <si>
    <t>Halvorsmindevej</t>
  </si>
  <si>
    <t>CampusU10 kl.</t>
  </si>
  <si>
    <t>CampusU10, 10. klasse</t>
  </si>
  <si>
    <t>campusU10@frederikssund.dk</t>
  </si>
  <si>
    <t>Svaneke Friskol</t>
  </si>
  <si>
    <t>Svaneke</t>
  </si>
  <si>
    <t>Svaneke Friskole</t>
  </si>
  <si>
    <t>Thomas Garfort</t>
  </si>
  <si>
    <t>5080 0580</t>
  </si>
  <si>
    <t>post@svanekeskole.dk</t>
  </si>
  <si>
    <t>www.svanekefriskole.dk</t>
  </si>
  <si>
    <t>Varde STU Ctr</t>
  </si>
  <si>
    <t>Varde STU Center</t>
  </si>
  <si>
    <t>Kristina Rosendahl Hermansen</t>
  </si>
  <si>
    <t>7994 8540</t>
  </si>
  <si>
    <t>stu@varde.dk</t>
  </si>
  <si>
    <t>www.stu.vardekommune.dk</t>
  </si>
  <si>
    <t>Hvidovre Priv.</t>
  </si>
  <si>
    <t>Hvidovre Privatskole</t>
  </si>
  <si>
    <t>Anders Horn</t>
  </si>
  <si>
    <t>5555 2650</t>
  </si>
  <si>
    <t>Gungevej 2</t>
  </si>
  <si>
    <t>mail@hvidovre-privatskole.dk</t>
  </si>
  <si>
    <t>Hvidovre-privatskole.dk</t>
  </si>
  <si>
    <t>Gungevej</t>
  </si>
  <si>
    <t>STU Akademiet</t>
  </si>
  <si>
    <t>5361 6202</t>
  </si>
  <si>
    <t>Kigkurren 8C, 3.</t>
  </si>
  <si>
    <t>8C</t>
  </si>
  <si>
    <t>stuakademiet@gmail.com</t>
  </si>
  <si>
    <t>stu-akademiet.dk</t>
  </si>
  <si>
    <t>Fontanaskolen</t>
  </si>
  <si>
    <t>Fontanaskolen STU</t>
  </si>
  <si>
    <t>Per Saaby</t>
  </si>
  <si>
    <t>4239 1281</t>
  </si>
  <si>
    <t>stu@fountain-house.dk</t>
  </si>
  <si>
    <t>www.fountain-house.dk</t>
  </si>
  <si>
    <t>UU-Hedensted</t>
  </si>
  <si>
    <t>Per Lunding</t>
  </si>
  <si>
    <t>7975 5000</t>
  </si>
  <si>
    <t>Tofteskovvej 4</t>
  </si>
  <si>
    <t>uuhedensted@hedensted.dk</t>
  </si>
  <si>
    <t>www.uu-hedensted.dk</t>
  </si>
  <si>
    <t>Tofteskovvej</t>
  </si>
  <si>
    <t>CampusU10</t>
  </si>
  <si>
    <t>4735 2601</t>
  </si>
  <si>
    <t>Odinsvej 4G</t>
  </si>
  <si>
    <t>4G</t>
  </si>
  <si>
    <t>campusu10@frederikssund.dk</t>
  </si>
  <si>
    <t>Hjuldamperen</t>
  </si>
  <si>
    <t>Skolen Hjuldamperen</t>
  </si>
  <si>
    <t>Jette Bach</t>
  </si>
  <si>
    <t>3963 3322</t>
  </si>
  <si>
    <t>skolen@hjuldamperen.dk</t>
  </si>
  <si>
    <t>4797 4797</t>
  </si>
  <si>
    <t>uu@vallensbaek.dk</t>
  </si>
  <si>
    <t>Dorte Lindhardt Dahl</t>
  </si>
  <si>
    <t>7022 1400</t>
  </si>
  <si>
    <t>mail@vinderoedprivatskole.dk</t>
  </si>
  <si>
    <t>www.vinderoedprivatskole.dk</t>
  </si>
  <si>
    <t>Annette Falk Helmer</t>
  </si>
  <si>
    <t>2340 8200</t>
  </si>
  <si>
    <t>Hybenvej 22-28</t>
  </si>
  <si>
    <t>kontakt@nr-aadal.dk</t>
  </si>
  <si>
    <t>www.nr-aadal.dk</t>
  </si>
  <si>
    <t>Hybenvej</t>
  </si>
  <si>
    <t>Irene Reinkvist</t>
  </si>
  <si>
    <t>6144 1712</t>
  </si>
  <si>
    <t>Voldgade 3</t>
  </si>
  <si>
    <t>kontakt@sonderborgfriskole.dk</t>
  </si>
  <si>
    <t>www.sonderborgfriskole.dk</t>
  </si>
  <si>
    <t>Poulstrup Frisk</t>
  </si>
  <si>
    <t>Kristian Bertelsen</t>
  </si>
  <si>
    <t>7199 7103</t>
  </si>
  <si>
    <t>Poulstrup Skolevej 1</t>
  </si>
  <si>
    <t>info@poulstrupfri.net</t>
  </si>
  <si>
    <t>www.poulstrupfri.net</t>
  </si>
  <si>
    <t>Poulstrup Skolevej</t>
  </si>
  <si>
    <t>Feldborg Frie</t>
  </si>
  <si>
    <t>Ulla Boe Nielsen</t>
  </si>
  <si>
    <t>6020 2208</t>
  </si>
  <si>
    <t>Bredgade 76</t>
  </si>
  <si>
    <t>ubn@feldborgfrie.dk</t>
  </si>
  <si>
    <t>www.feldborgfrie.dk</t>
  </si>
  <si>
    <t>Hundelev Frisk.</t>
  </si>
  <si>
    <t>Hundelev Friskole</t>
  </si>
  <si>
    <t>Karina Sejerskilde</t>
  </si>
  <si>
    <t>2035 1141</t>
  </si>
  <si>
    <t>Sejlstrupvej 7</t>
  </si>
  <si>
    <t>kontakt@hundelevfriskole.dk</t>
  </si>
  <si>
    <t>Sejlstrupvej</t>
  </si>
  <si>
    <t>Odense Privatsk</t>
  </si>
  <si>
    <t>Odense Privatskole</t>
  </si>
  <si>
    <t>Yusuf Cevirici</t>
  </si>
  <si>
    <t>8161 5009</t>
  </si>
  <si>
    <t>info@opskole.dk</t>
  </si>
  <si>
    <t>www.opskole.dk</t>
  </si>
  <si>
    <t>Yassin Adam Bachiri</t>
  </si>
  <si>
    <t>3014 1008</t>
  </si>
  <si>
    <t>Emdrupvej 115</t>
  </si>
  <si>
    <t>vbgrundskole@gmail.com</t>
  </si>
  <si>
    <t>Marieskolen</t>
  </si>
  <si>
    <t>7311 5758</t>
  </si>
  <si>
    <t>Richtsensgade 12</t>
  </si>
  <si>
    <t>adm@marieskolen.dk</t>
  </si>
  <si>
    <t>www.marieskolen.dk</t>
  </si>
  <si>
    <t>Richtsensgade</t>
  </si>
  <si>
    <t>Agersted Frisk.</t>
  </si>
  <si>
    <t>Dronninglund</t>
  </si>
  <si>
    <t>Agersted Friskole</t>
  </si>
  <si>
    <t>Anders Nyborg Thomsen</t>
  </si>
  <si>
    <t>2566 9444</t>
  </si>
  <si>
    <t>kontor@agerstedfriskole.dk</t>
  </si>
  <si>
    <t>www.agerstedfriskole.dk</t>
  </si>
  <si>
    <t>IIH Studenterk.</t>
  </si>
  <si>
    <t>IIH Studenterkursus</t>
  </si>
  <si>
    <t>Havva Kocbay</t>
  </si>
  <si>
    <t>Hindholmvej 19 A</t>
  </si>
  <si>
    <t>Sophie Hedevig</t>
  </si>
  <si>
    <t>Sophie Hedevig Skolen</t>
  </si>
  <si>
    <t>Mette Iskou Bergmann</t>
  </si>
  <si>
    <t>Fredensgade 4a</t>
  </si>
  <si>
    <t>4a</t>
  </si>
  <si>
    <t>mail@sophiehedevig.dk</t>
  </si>
  <si>
    <t>www.sophiehedevig.dk</t>
  </si>
  <si>
    <t>Fredensgade</t>
  </si>
  <si>
    <t>6151 3212</t>
  </si>
  <si>
    <t>Skolestien 2</t>
  </si>
  <si>
    <t>post@asfri.dk</t>
  </si>
  <si>
    <t>www.asfri.dk</t>
  </si>
  <si>
    <t>Konrad Kriescher</t>
  </si>
  <si>
    <t>2091 1764</t>
  </si>
  <si>
    <t>kontakt@boernenesakademi.dk</t>
  </si>
  <si>
    <t>www.boernenesakademi.dk</t>
  </si>
  <si>
    <t>TEC Lyngby Klmp</t>
  </si>
  <si>
    <t>TEC Lyngby, Klampenborgvej</t>
  </si>
  <si>
    <t>Klampenborgvej 215B, 3.</t>
  </si>
  <si>
    <t>215B</t>
  </si>
  <si>
    <t>Carsten Juhler</t>
  </si>
  <si>
    <t>8256 2602</t>
  </si>
  <si>
    <t>Bellmansgade 5B, 1.</t>
  </si>
  <si>
    <t>5B</t>
  </si>
  <si>
    <t>10.klasse.ungdomsskolen@kk.dk</t>
  </si>
  <si>
    <t>oe10.aula.dk</t>
  </si>
  <si>
    <t>KKU V10</t>
  </si>
  <si>
    <t>Lars Kurt Petersen</t>
  </si>
  <si>
    <t>DS</t>
  </si>
  <si>
    <t>Ungdomsskolen@Ungdomsskolen.kk.dk</t>
  </si>
  <si>
    <t>ungdomsskolen.kk.dk</t>
  </si>
  <si>
    <t>10. Vest</t>
  </si>
  <si>
    <t>Lyrskovgade 4, 2.</t>
  </si>
  <si>
    <t>10vest.aula.dk</t>
  </si>
  <si>
    <t>Lyrskovgade</t>
  </si>
  <si>
    <t>KKU 10 Amager</t>
  </si>
  <si>
    <t>Jemtelandsgade 3</t>
  </si>
  <si>
    <t>amager10.aula.dk</t>
  </si>
  <si>
    <t>Jemtelandsgade</t>
  </si>
  <si>
    <t>Brahesminde jur</t>
  </si>
  <si>
    <t>Millinge</t>
  </si>
  <si>
    <t>Brahesminde Skole</t>
  </si>
  <si>
    <t>Vibeke Kryssing Tingberg Munck</t>
  </si>
  <si>
    <t>7253 0358</t>
  </si>
  <si>
    <t>Kirkegyden 33</t>
  </si>
  <si>
    <t>brahesminde@fmk.dk</t>
  </si>
  <si>
    <t>brahesminde.aula.dk</t>
  </si>
  <si>
    <t>Kirkegyden</t>
  </si>
  <si>
    <t>Naturfriskolen</t>
  </si>
  <si>
    <t>Naturfriskolen Nordmors</t>
  </si>
  <si>
    <t>Kirsten Ringgaard</t>
  </si>
  <si>
    <t>5191 9876</t>
  </si>
  <si>
    <t>info@naturfriskolen.dk</t>
  </si>
  <si>
    <t>www.naturfriskolen.dk</t>
  </si>
  <si>
    <t>Learnmark Busi</t>
  </si>
  <si>
    <t>Learnmark Business</t>
  </si>
  <si>
    <t>Niels Yde</t>
  </si>
  <si>
    <t>8816 3600</t>
  </si>
  <si>
    <t>Strandpromenaden 4C</t>
  </si>
  <si>
    <t>info@learnmark.dk</t>
  </si>
  <si>
    <t>www.learnmark.dk</t>
  </si>
  <si>
    <t>Strandpromenaden</t>
  </si>
  <si>
    <t>Zofiaskolen</t>
  </si>
  <si>
    <t>Hella Feldthaus</t>
  </si>
  <si>
    <t>3151 4625</t>
  </si>
  <si>
    <t>Starupvej 9B</t>
  </si>
  <si>
    <t>hf@zofiaskolen.dk</t>
  </si>
  <si>
    <t>www.zofiaskolen.dk</t>
  </si>
  <si>
    <t>Frisk. Asgaard</t>
  </si>
  <si>
    <t>Vildbjerg</t>
  </si>
  <si>
    <t>Friskolen Asgaard</t>
  </si>
  <si>
    <t>Eva Nygaard Eriksen</t>
  </si>
  <si>
    <t>2856 6005</t>
  </si>
  <si>
    <t>Herningvej 70 a</t>
  </si>
  <si>
    <t>70a</t>
  </si>
  <si>
    <t>friskolen@asgaarden.dk</t>
  </si>
  <si>
    <t>www.asgaarden.dk</t>
  </si>
  <si>
    <t>Herningvej</t>
  </si>
  <si>
    <t>Kundby Friskole</t>
  </si>
  <si>
    <t>Mette Jacobsen Christensen</t>
  </si>
  <si>
    <t>8172 0131</t>
  </si>
  <si>
    <t>bogholderi@kundbyfriskole.dk</t>
  </si>
  <si>
    <t>www.kundbyfriskole.dk</t>
  </si>
  <si>
    <t>Skolen f. Livet</t>
  </si>
  <si>
    <t>Skolen for Livet</t>
  </si>
  <si>
    <t>5265 6754</t>
  </si>
  <si>
    <t>Kostervej 26</t>
  </si>
  <si>
    <t>post@skolenforlivet.nu</t>
  </si>
  <si>
    <t>www.skolenforlivet.nu</t>
  </si>
  <si>
    <t>Kostervej</t>
  </si>
  <si>
    <t>Merete Moth Bech</t>
  </si>
  <si>
    <t>2577 5008</t>
  </si>
  <si>
    <t>Markusvej 1</t>
  </si>
  <si>
    <t>meretemothbech@yahoo.dk</t>
  </si>
  <si>
    <t>Markusvej</t>
  </si>
  <si>
    <t>SOSU Fyn City</t>
  </si>
  <si>
    <t>Social- og Sundhedsskolen Fyn, Odense City</t>
  </si>
  <si>
    <t>Gunna Funder Hansen</t>
  </si>
  <si>
    <t>6310 2700</t>
  </si>
  <si>
    <t>Vestre Stationsvej 8-10</t>
  </si>
  <si>
    <t>sosufyn@sosufyn.dk</t>
  </si>
  <si>
    <t>www.sosufyn.dk</t>
  </si>
  <si>
    <t>Malene Egeris Larsen</t>
  </si>
  <si>
    <t>9628 7041</t>
  </si>
  <si>
    <t>Vestermarken 3</t>
  </si>
  <si>
    <t>aksd@herning.dk</t>
  </si>
  <si>
    <t>Vestermarken</t>
  </si>
  <si>
    <t>Aulum Hodsager</t>
  </si>
  <si>
    <t>Aulum</t>
  </si>
  <si>
    <t>Aulum-Hodsager Skole</t>
  </si>
  <si>
    <t>Karen Skyum</t>
  </si>
  <si>
    <t>9628 7490</t>
  </si>
  <si>
    <t>Markedspladsen 4</t>
  </si>
  <si>
    <t>aulumhodsagerskole@herning.dk</t>
  </si>
  <si>
    <t>Markedspladsen</t>
  </si>
  <si>
    <t>Sunds Ilskov</t>
  </si>
  <si>
    <t>Sunds</t>
  </si>
  <si>
    <t>Sunds-Ilskov Skole</t>
  </si>
  <si>
    <t>Ole Overgaard</t>
  </si>
  <si>
    <t>9628 7750</t>
  </si>
  <si>
    <t>sundsilskovskole@herning.dk</t>
  </si>
  <si>
    <t>Aarhus PG</t>
  </si>
  <si>
    <t>Aarhus Private Gymnasium</t>
  </si>
  <si>
    <t>Peder Bjerre Nielsen</t>
  </si>
  <si>
    <t>2841 3585</t>
  </si>
  <si>
    <t>info@aapg.dk</t>
  </si>
  <si>
    <t>www.aapg.dk</t>
  </si>
  <si>
    <t>VID EUD10</t>
  </si>
  <si>
    <t>Viden Djurs, EUD10 Syddjurs</t>
  </si>
  <si>
    <t>Skovridervej 3</t>
  </si>
  <si>
    <t>Skovridervej</t>
  </si>
  <si>
    <t>Marianelund STU</t>
  </si>
  <si>
    <t>Marianelund STU-Solist</t>
  </si>
  <si>
    <t>Gitte Saoma</t>
  </si>
  <si>
    <t>2913 5827</t>
  </si>
  <si>
    <t>Marianelundsvej 11</t>
  </si>
  <si>
    <t>sikkerpost@behandlingsskolerne.dk</t>
  </si>
  <si>
    <t>Marianelundsvej</t>
  </si>
  <si>
    <t>HORISONTEN-STU</t>
  </si>
  <si>
    <t>Store Heddinge</t>
  </si>
  <si>
    <t>Paw Koch</t>
  </si>
  <si>
    <t>5335 3329</t>
  </si>
  <si>
    <t>Jernbanegade 10</t>
  </si>
  <si>
    <t>kontor@horisonten.dk</t>
  </si>
  <si>
    <t>Anja Bendiksen</t>
  </si>
  <si>
    <t>8615 0288</t>
  </si>
  <si>
    <t>36A</t>
  </si>
  <si>
    <t>aarhus@aof.dk</t>
  </si>
  <si>
    <t>Limfjordssk Str</t>
  </si>
  <si>
    <t>Limfjordsskolen Struer</t>
  </si>
  <si>
    <t>Casper Sand</t>
  </si>
  <si>
    <t>9684 8666</t>
  </si>
  <si>
    <t>limfjordsskolen@struer.dk</t>
  </si>
  <si>
    <t>www.limfjordsskolen-struer.dk</t>
  </si>
  <si>
    <t>NB HHX NVG</t>
  </si>
  <si>
    <t>Dorthe Jul Heide Ottosen</t>
  </si>
  <si>
    <t>thorvald@brock.dk</t>
  </si>
  <si>
    <t>nielsbrock.dk/handelsgymnasier/noerre-voldgade</t>
  </si>
  <si>
    <t>2371 5870</t>
  </si>
  <si>
    <t>krs@redcross.dk</t>
  </si>
  <si>
    <t>rodekors.dk</t>
  </si>
  <si>
    <t>Jacob Nordgaard</t>
  </si>
  <si>
    <t>3527 9009</t>
  </si>
  <si>
    <t>info@redcross.dk</t>
  </si>
  <si>
    <t>Jobcenter Kbh</t>
  </si>
  <si>
    <t>Thomas Skou Hansen</t>
  </si>
  <si>
    <t>8256 5800</t>
  </si>
  <si>
    <t>ckb@kk.dk</t>
  </si>
  <si>
    <t>www.kk.dk/ckb</t>
  </si>
  <si>
    <t>Nyborg Gym 10</t>
  </si>
  <si>
    <t>Nyborg</t>
  </si>
  <si>
    <t>Nyborg Gymnasium, 10. klasse-center</t>
  </si>
  <si>
    <t>Henrik Vestergaard Stokholm</t>
  </si>
  <si>
    <t>6531 0217</t>
  </si>
  <si>
    <t>Skolebakken 13</t>
  </si>
  <si>
    <t>post@nyborg-gym.dk</t>
  </si>
  <si>
    <t>www.nyborg-gym.dk</t>
  </si>
  <si>
    <t>Stine La Boube</t>
  </si>
  <si>
    <t>6258 2838</t>
  </si>
  <si>
    <t>Lisbets Vej 3</t>
  </si>
  <si>
    <t>ppj@poppelgaarden.org</t>
  </si>
  <si>
    <t>www.poppelgaarden.dk</t>
  </si>
  <si>
    <t>Lisbets Vej</t>
  </si>
  <si>
    <t>JU Bredballe</t>
  </si>
  <si>
    <t>Peter Lund Moesgaard.</t>
  </si>
  <si>
    <t>8747 5700</t>
  </si>
  <si>
    <t>Nymarksvej 65</t>
  </si>
  <si>
    <t>ju@ju.dk</t>
  </si>
  <si>
    <t>www.ju.dk</t>
  </si>
  <si>
    <t>Nymarksvej</t>
  </si>
  <si>
    <t>5576 9988</t>
  </si>
  <si>
    <t>Bavnevej 5</t>
  </si>
  <si>
    <t>kl@stusyd.dk</t>
  </si>
  <si>
    <t>www.stusyd.dk</t>
  </si>
  <si>
    <t>Bavnevej</t>
  </si>
  <si>
    <t>Jakob Dalsgaard</t>
  </si>
  <si>
    <t>5219 9027</t>
  </si>
  <si>
    <t>vordingborg@adm.laerdansk.dk</t>
  </si>
  <si>
    <t>www.laerdansk.dk/vordingborg</t>
  </si>
  <si>
    <t>UCL Odense</t>
  </si>
  <si>
    <t>6318 3300</t>
  </si>
  <si>
    <t>UCL Jelling</t>
  </si>
  <si>
    <t>UCL Stationsvej, Jelling</t>
  </si>
  <si>
    <t>6318 3000</t>
  </si>
  <si>
    <t>Stationsvej 4</t>
  </si>
  <si>
    <t>UCL Vejle</t>
  </si>
  <si>
    <t>UCL Vestre Engvej, Vejle</t>
  </si>
  <si>
    <t>Vestre Engvej 51C</t>
  </si>
  <si>
    <t>51C</t>
  </si>
  <si>
    <t>UCL Svendborg</t>
  </si>
  <si>
    <t>Sygehussk SdrJy</t>
  </si>
  <si>
    <t>Kim Brunthaler Mortensen</t>
  </si>
  <si>
    <t>7376 6089</t>
  </si>
  <si>
    <t>Kresten Philipsens Vej 15</t>
  </si>
  <si>
    <t>kbm@aabenraa.dk</t>
  </si>
  <si>
    <t>sygehussonderjylland.dk</t>
  </si>
  <si>
    <t>Kresten Philipsens Vej</t>
  </si>
  <si>
    <t>7592 2833</t>
  </si>
  <si>
    <t>fms@fms.dk</t>
  </si>
  <si>
    <t>www.fms.dk</t>
  </si>
  <si>
    <t>FA Mask Esbjerg</t>
  </si>
  <si>
    <t>Fredericia Maskinmesterskole, Esbjerg</t>
  </si>
  <si>
    <t>Niels Bohrs Vej 3</t>
  </si>
  <si>
    <t>Fortuna Dagbh</t>
  </si>
  <si>
    <t>Dagbehandlingsskolen Fortuna</t>
  </si>
  <si>
    <t>Andreas Boje</t>
  </si>
  <si>
    <t>2482 9577</t>
  </si>
  <si>
    <t>andreasb@behandlingsskolerne.dk</t>
  </si>
  <si>
    <t>Christian Bak</t>
  </si>
  <si>
    <t>9945 4858</t>
  </si>
  <si>
    <t>Nordens Alle 56</t>
  </si>
  <si>
    <t>christian.bak@99454545.dk</t>
  </si>
  <si>
    <t>9945 4822</t>
  </si>
  <si>
    <t>carl-otto.borup@99454545.dk</t>
  </si>
  <si>
    <t>Hjallerup</t>
  </si>
  <si>
    <t>9945 5900</t>
  </si>
  <si>
    <t>Pras@99454545.dk</t>
  </si>
  <si>
    <t>Steen Jensen</t>
  </si>
  <si>
    <t>9945 5700</t>
  </si>
  <si>
    <t>Steen.Jensen@99454545.dk</t>
  </si>
  <si>
    <t>NEXT EUD10</t>
  </si>
  <si>
    <t>Ole Heinager</t>
  </si>
  <si>
    <t>www.cphwest.dk</t>
  </si>
  <si>
    <t>Levuk STU</t>
  </si>
  <si>
    <t>Benjamin Goings</t>
  </si>
  <si>
    <t>2752 8217</t>
  </si>
  <si>
    <t>Milnersvej 39A</t>
  </si>
  <si>
    <t>bego@levuk.dk</t>
  </si>
  <si>
    <t>www.levuk.dk</t>
  </si>
  <si>
    <t>Majid Alameh</t>
  </si>
  <si>
    <t>2225 2427</t>
  </si>
  <si>
    <t>Kolonivej 22</t>
  </si>
  <si>
    <t>rez@redcross.dk</t>
  </si>
  <si>
    <t>www.rodekors.dk</t>
  </si>
  <si>
    <t>Kolonivej</t>
  </si>
  <si>
    <t>A2B Jammerbugt</t>
  </si>
  <si>
    <t>Bransagervej 30</t>
  </si>
  <si>
    <t>a2bdrift@a2b.dk</t>
  </si>
  <si>
    <t>Bransagervej</t>
  </si>
  <si>
    <t>A2B, Fredericia</t>
  </si>
  <si>
    <t>Vendersgade 26B, 2.</t>
  </si>
  <si>
    <t>26B</t>
  </si>
  <si>
    <t>infoa2b@a2b.dk</t>
  </si>
  <si>
    <t>Vendersgade</t>
  </si>
  <si>
    <t>HTX Gastro Sc</t>
  </si>
  <si>
    <t>HTX Gastro Science</t>
  </si>
  <si>
    <t>Marianne Hertling</t>
  </si>
  <si>
    <t>4029 3288</t>
  </si>
  <si>
    <t>Storemosevej 115</t>
  </si>
  <si>
    <t>nslarsen@mail.tele.dk</t>
  </si>
  <si>
    <t>www.fbkh.dk</t>
  </si>
  <si>
    <t>Storemosevej</t>
  </si>
  <si>
    <t>KP-Bornholm</t>
  </si>
  <si>
    <t>4189 8500</t>
  </si>
  <si>
    <t>Kbh PH Nordsj</t>
  </si>
  <si>
    <t>Kbh PH Carlsb</t>
  </si>
  <si>
    <t>Komm &amp; handicap</t>
  </si>
  <si>
    <t>Institut for Kommunikation og Handicap, Region Midtjylland</t>
  </si>
  <si>
    <t>Gaby Juhl</t>
  </si>
  <si>
    <t>7847 9300</t>
  </si>
  <si>
    <t>ikh@ps.rm.dk</t>
  </si>
  <si>
    <t>www.rm.dk</t>
  </si>
  <si>
    <t>MarselisborgCentret</t>
  </si>
  <si>
    <t>Birgitte Hansen</t>
  </si>
  <si>
    <t>6531 2844</t>
  </si>
  <si>
    <t>Skovbrynet 17</t>
  </si>
  <si>
    <t>nyborg@adm.laerdansk.dk</t>
  </si>
  <si>
    <t>laerdansk.dk</t>
  </si>
  <si>
    <t>CF BRK STU</t>
  </si>
  <si>
    <t>Michael Kaas Hansen</t>
  </si>
  <si>
    <t>5629 6439</t>
  </si>
  <si>
    <t>Sveasvej 8</t>
  </si>
  <si>
    <t>stu@brk.dk</t>
  </si>
  <si>
    <t>Sveasvej</t>
  </si>
  <si>
    <t>Sprogsk Favrsko</t>
  </si>
  <si>
    <t>AOF Center Midtjylland, Sprogskolen i Favrskov</t>
  </si>
  <si>
    <t>8698 0184</t>
  </si>
  <si>
    <t>Lindevej 6</t>
  </si>
  <si>
    <t>favrskov@aof.dk</t>
  </si>
  <si>
    <t>Lindevej</t>
  </si>
  <si>
    <t>Holstebro skole</t>
  </si>
  <si>
    <t>Holstebro By, skoleafdelingen</t>
  </si>
  <si>
    <t>9611 7536</t>
  </si>
  <si>
    <t>eva.rebbe@holstebro.dk</t>
  </si>
  <si>
    <t>www.holstebro.dk</t>
  </si>
  <si>
    <t>Simone Skov Mogensen</t>
  </si>
  <si>
    <t>2677 1104</t>
  </si>
  <si>
    <t>Nytorv 2, 3.</t>
  </si>
  <si>
    <t>simone.mogensen@drc.dk</t>
  </si>
  <si>
    <t>www.laerdansk.dk/kolding</t>
  </si>
  <si>
    <t>Nytorv</t>
  </si>
  <si>
    <t>Grennesm. BRK</t>
  </si>
  <si>
    <t>Grennesminde Bornholm</t>
  </si>
  <si>
    <t>Lotte Helms</t>
  </si>
  <si>
    <t>5697 6630</t>
  </si>
  <si>
    <t>Poulskervej 14-20</t>
  </si>
  <si>
    <t>kontakt@grenb.dk</t>
  </si>
  <si>
    <t>www.grenb.dk</t>
  </si>
  <si>
    <t>Poulskervej</t>
  </si>
  <si>
    <t>AOF Midt, Grenaa</t>
  </si>
  <si>
    <t>2118 0615</t>
  </si>
  <si>
    <t>Korsgade 22</t>
  </si>
  <si>
    <t>sprogskolen@aof.dk</t>
  </si>
  <si>
    <t>EUD10 Auning</t>
  </si>
  <si>
    <t>Auning</t>
  </si>
  <si>
    <t>EUD10 Djursland - Auning</t>
  </si>
  <si>
    <t>Jesper Knudsen, konst.</t>
  </si>
  <si>
    <t>eud10djursland.dk</t>
  </si>
  <si>
    <t>NEXT UDD KBH</t>
  </si>
  <si>
    <t>ZBC VB GYM</t>
  </si>
  <si>
    <t>ZBC Handels og Teknisk gymnasium Vordingborg</t>
  </si>
  <si>
    <t>Chr Richardtsvej 43</t>
  </si>
  <si>
    <t>ZBC RI GYM</t>
  </si>
  <si>
    <t>ZBC Handels og Teknisk gymnasium Ringsted</t>
  </si>
  <si>
    <t>Ahorn Alle 3-5</t>
  </si>
  <si>
    <t>ZBC NV GYM</t>
  </si>
  <si>
    <t>Aarhus BC EUD10</t>
  </si>
  <si>
    <t>8936 3636</t>
  </si>
  <si>
    <t>aabc@aabc.dk</t>
  </si>
  <si>
    <t>SOSU FVH Koldng</t>
  </si>
  <si>
    <t>Social- og Sundhedsskolen Fredericia-Vejle-Horsens, Kolding afdeling</t>
  </si>
  <si>
    <t>c/o IBC Kolding, Tvedvej 7</t>
  </si>
  <si>
    <t>c/o IBC Kolding</t>
  </si>
  <si>
    <t>Lyngvej 19</t>
  </si>
  <si>
    <t>A2B Aarhus</t>
  </si>
  <si>
    <t>Marie Steiness</t>
  </si>
  <si>
    <t>2488 4815</t>
  </si>
  <si>
    <t>Vestergade 58N</t>
  </si>
  <si>
    <t>58N</t>
  </si>
  <si>
    <t>sprogaarhus@a2b.dk</t>
  </si>
  <si>
    <t>Karl Ove Jepsen</t>
  </si>
  <si>
    <t>5163 1957</t>
  </si>
  <si>
    <t>Brorsonsvej 2-4</t>
  </si>
  <si>
    <t>karlove@bbsyd.dk</t>
  </si>
  <si>
    <t>Brorsonsvej</t>
  </si>
  <si>
    <t>Birgit Hansen</t>
  </si>
  <si>
    <t>5536 3935</t>
  </si>
  <si>
    <t>72A</t>
  </si>
  <si>
    <t>mhva@vordingborg.dk</t>
  </si>
  <si>
    <t>vordingborg.dk/center-for-socialpaedagogik-vordingborg/vi-tilbyder/stu/</t>
  </si>
  <si>
    <t>Lotte Petersen</t>
  </si>
  <si>
    <t>3637 9060</t>
  </si>
  <si>
    <t>Nyholms Alle 47D, 1.</t>
  </si>
  <si>
    <t>47D</t>
  </si>
  <si>
    <t>cn17776@rk.dk</t>
  </si>
  <si>
    <t>Helhedens Skole</t>
  </si>
  <si>
    <t>Ann Hjort Thomsen</t>
  </si>
  <si>
    <t>2177 1119</t>
  </si>
  <si>
    <t>Feilbergvej 14</t>
  </si>
  <si>
    <t>ann@helheden.dk</t>
  </si>
  <si>
    <t>www.helheden.dk</t>
  </si>
  <si>
    <t>SOSU H HillMUE</t>
  </si>
  <si>
    <t>Munkeengen 22-26</t>
  </si>
  <si>
    <t>Munkeengen</t>
  </si>
  <si>
    <t>SOSU S Sdrb</t>
  </si>
  <si>
    <t>Joan Jessen</t>
  </si>
  <si>
    <t>7333 4300</t>
  </si>
  <si>
    <t>Hilmar Finsens Gade 14</t>
  </si>
  <si>
    <t>sosu@sosu-syd.dk</t>
  </si>
  <si>
    <t>www.sosu-syd.dk</t>
  </si>
  <si>
    <t>Hilmar Finsens Gade</t>
  </si>
  <si>
    <t>Martin Hammerichsvej 3</t>
  </si>
  <si>
    <t>Martin Hammerichsvej</t>
  </si>
  <si>
    <t>Vasac Odsh STU</t>
  </si>
  <si>
    <t>Vasac Odsherred STU</t>
  </si>
  <si>
    <t>Lars Ravn</t>
  </si>
  <si>
    <t>5966 5551</t>
  </si>
  <si>
    <t>Venusvej 1</t>
  </si>
  <si>
    <t>larra@odsherred.dk</t>
  </si>
  <si>
    <t>Venusvej</t>
  </si>
  <si>
    <t>Sk.f.Gast. Efsk</t>
  </si>
  <si>
    <t>Skolen for Gastronomi, Musik &amp; Design</t>
  </si>
  <si>
    <t>7585 8012</t>
  </si>
  <si>
    <t>info@skolenfor.dk</t>
  </si>
  <si>
    <t>www.skolenfor.dk</t>
  </si>
  <si>
    <t>5588 8000</t>
  </si>
  <si>
    <t>Herlufsholmvej 16</t>
  </si>
  <si>
    <t>llnaestvedskole@naestved.dk</t>
  </si>
  <si>
    <t>www.lns.nu</t>
  </si>
  <si>
    <t>Herlufsholmvej</t>
  </si>
  <si>
    <t>Kobberbakke Sk</t>
  </si>
  <si>
    <t>Kobberbakkeskolen</t>
  </si>
  <si>
    <t>5588 8200</t>
  </si>
  <si>
    <t>Parkvej 109</t>
  </si>
  <si>
    <t>Bo Hauge Laursen</t>
  </si>
  <si>
    <t>Mogenstrup Parkvej 10A</t>
  </si>
  <si>
    <t>fladsaaskolen@naestved.dk</t>
  </si>
  <si>
    <t>Mogenstrup Parkvej</t>
  </si>
  <si>
    <t>Stefan Gentz</t>
  </si>
  <si>
    <t>5588 8500</t>
  </si>
  <si>
    <t>Holsted Alle 30</t>
  </si>
  <si>
    <t>susaaskolen@naestved.dk</t>
  </si>
  <si>
    <t>www.susaaskolen.dk</t>
  </si>
  <si>
    <t>Holsted Alle</t>
  </si>
  <si>
    <t>Holmegrd Fensma</t>
  </si>
  <si>
    <t xml:space="preserve">Holmegaard </t>
  </si>
  <si>
    <t>Holmegaardskolen, afd. Fensmark</t>
  </si>
  <si>
    <t>Stine Schou Andersen</t>
  </si>
  <si>
    <t>5588 8600</t>
  </si>
  <si>
    <t>Fensmark, Villavej 2</t>
  </si>
  <si>
    <t>holmegaardskolen@naestved.dk</t>
  </si>
  <si>
    <t>www.Holmegaardskolen.dk</t>
  </si>
  <si>
    <t>Villavej</t>
  </si>
  <si>
    <t>Fensmark</t>
  </si>
  <si>
    <t>Kalbyris</t>
  </si>
  <si>
    <t>Anette Rumann</t>
  </si>
  <si>
    <t>5588 8700</t>
  </si>
  <si>
    <t>Solsikkevej 20</t>
  </si>
  <si>
    <t>ellebaekskolen@naestved.dk</t>
  </si>
  <si>
    <t>ellebaekskolen.aula.dk</t>
  </si>
  <si>
    <t>Solsikkevej</t>
  </si>
  <si>
    <t>Hindholm STX</t>
  </si>
  <si>
    <t>Kim Bredsgaard Lund</t>
  </si>
  <si>
    <t>7022 5226</t>
  </si>
  <si>
    <t>Hindholmvej 19A</t>
  </si>
  <si>
    <t>info@hindholmstx.dk</t>
  </si>
  <si>
    <t>www.hindholmstx.dk</t>
  </si>
  <si>
    <t>DEKRA Job ApS</t>
  </si>
  <si>
    <t>Troels Lund</t>
  </si>
  <si>
    <t>info@dekra.dk</t>
  </si>
  <si>
    <t>Liv og Job</t>
  </si>
  <si>
    <t>5444 1705</t>
  </si>
  <si>
    <t>Hans Egedesvej 5</t>
  </si>
  <si>
    <t>js@livogjob.dk</t>
  </si>
  <si>
    <t>Hans Egedesvej</t>
  </si>
  <si>
    <t>Kerteminde 10</t>
  </si>
  <si>
    <t>Kerteminde Kommunale Ungdomsskole, Kerteminde 10. KlasseCenter</t>
  </si>
  <si>
    <t>6515 1780</t>
  </si>
  <si>
    <t>Regnar Langesvej 1</t>
  </si>
  <si>
    <t>10klassecentret@kerteminde.dk</t>
  </si>
  <si>
    <t>www.kerteminde10klasse.dk</t>
  </si>
  <si>
    <t>Regnar Langesvej</t>
  </si>
  <si>
    <t>Autismecenter Nord-Bo</t>
  </si>
  <si>
    <t>Jesper Schmith</t>
  </si>
  <si>
    <t>9827 9002</t>
  </si>
  <si>
    <t>Lindholm Brygge 2</t>
  </si>
  <si>
    <t>js@nordbo.dk</t>
  </si>
  <si>
    <t>nordbo.dk</t>
  </si>
  <si>
    <t>Lindholm Brygge</t>
  </si>
  <si>
    <t>Heldagssk Faab</t>
  </si>
  <si>
    <t>Faaborg</t>
  </si>
  <si>
    <t>Heldagsskole Faaborg-Midtfyn</t>
  </si>
  <si>
    <t>Anne Rasmussen</t>
  </si>
  <si>
    <t>7253 6208</t>
  </si>
  <si>
    <t>Reventlowsvej 26 Korinth</t>
  </si>
  <si>
    <t>vantingeheldagssk-vp@fmk.dk</t>
  </si>
  <si>
    <t>www.heldagsskolenvantinge.dk</t>
  </si>
  <si>
    <t>Reventlowsvej</t>
  </si>
  <si>
    <t>Korinth</t>
  </si>
  <si>
    <t>Claus B. Pedersen</t>
  </si>
  <si>
    <t>3527 9098</t>
  </si>
  <si>
    <t>Sangstrupvej 32</t>
  </si>
  <si>
    <t>clbp@redcross.dk</t>
  </si>
  <si>
    <t>Sangstrupvej</t>
  </si>
  <si>
    <t>Vestegn Sprog K</t>
  </si>
  <si>
    <t>Vestegnens Sprog og Kompetencecenter, Kastrup</t>
  </si>
  <si>
    <t>Iain McIlquham Schmidt</t>
  </si>
  <si>
    <t>iajms@brondby.dk</t>
  </si>
  <si>
    <t>HF VUC Fyn Midt</t>
  </si>
  <si>
    <t>HF &amp; VUC FYN afd. Midt</t>
  </si>
  <si>
    <t>Lars V Zimsen</t>
  </si>
  <si>
    <t>6265 6840</t>
  </si>
  <si>
    <t>Kottesgade 21</t>
  </si>
  <si>
    <t>admfu@vucfyn.dk</t>
  </si>
  <si>
    <t>www.vucfyn.dk</t>
  </si>
  <si>
    <t>Kottesgade</t>
  </si>
  <si>
    <t>Aalb kultursk</t>
  </si>
  <si>
    <t>Aalborg Kulturskole</t>
  </si>
  <si>
    <t>Jan Jacobsen</t>
  </si>
  <si>
    <t>9931 4147</t>
  </si>
  <si>
    <t>pvc-skole@aalborg.dk</t>
  </si>
  <si>
    <t>www.aalborgkulturskole.dk</t>
  </si>
  <si>
    <t>Niveau 7</t>
  </si>
  <si>
    <t>Katja Andersen</t>
  </si>
  <si>
    <t>7629 4070</t>
  </si>
  <si>
    <t>Horsens specsk</t>
  </si>
  <si>
    <t>Horsens Byskole, specialskoleafdeling</t>
  </si>
  <si>
    <t>Mask Campus BRH</t>
  </si>
  <si>
    <t>Erik Andreasen</t>
  </si>
  <si>
    <t>4225 7600</t>
  </si>
  <si>
    <t>Ph.D. Syddansk</t>
  </si>
  <si>
    <t>Ph.d.-skolen ved det Humanistiske Fakultet</t>
  </si>
  <si>
    <t>Carl Bache</t>
  </si>
  <si>
    <t>6550 1000</t>
  </si>
  <si>
    <t>Campusvej 55</t>
  </si>
  <si>
    <t>Ph.d. skoler</t>
  </si>
  <si>
    <t>humfak@sdu.dk</t>
  </si>
  <si>
    <t>www.sdu.dk</t>
  </si>
  <si>
    <t>Campusvej</t>
  </si>
  <si>
    <t>ph.d. Natur SDU</t>
  </si>
  <si>
    <t>Ph.d-skolen ved Det Naturvidenskabelige Fakultet</t>
  </si>
  <si>
    <t>Jacob Kongsted</t>
  </si>
  <si>
    <t>6550 2099</t>
  </si>
  <si>
    <t>natphd@sdu.dk</t>
  </si>
  <si>
    <t>ph.d. Samf SDU</t>
  </si>
  <si>
    <t>Ph.d-skolen ved Det Samfundsvidenskabelige Fakultet</t>
  </si>
  <si>
    <t>Nina Dietz Legind</t>
  </si>
  <si>
    <t>6550 3198</t>
  </si>
  <si>
    <t>Campus Odense, Campusvej 55</t>
  </si>
  <si>
    <t>phdsek@sam.sdu.dk</t>
  </si>
  <si>
    <t>Campus Odense</t>
  </si>
  <si>
    <t>Ph.d. Sund SDU</t>
  </si>
  <si>
    <t>Ph.d.-skolen ved Det Sundhedsvidenskabelige Fakultet</t>
  </si>
  <si>
    <t>Christian Godballe</t>
  </si>
  <si>
    <t>6550 4949</t>
  </si>
  <si>
    <t>phd@health.sdu.dk</t>
  </si>
  <si>
    <t>Campus Odense, SUND</t>
  </si>
  <si>
    <t>Ph.d. Tekniske</t>
  </si>
  <si>
    <t>Ph.d.-skolen ved Det Tekniske Fakultet</t>
  </si>
  <si>
    <t>6550 7433</t>
  </si>
  <si>
    <t>tek-phd@tek.sdu.dk</t>
  </si>
  <si>
    <t>ph.d. Kgl Akade</t>
  </si>
  <si>
    <t>Ph.d.-skolen ved  Det Kgl. Akademi - Arkitektur, Design, Konservering</t>
  </si>
  <si>
    <t>Henrik Oxvig</t>
  </si>
  <si>
    <t>4170 1508</t>
  </si>
  <si>
    <t>Henrik.Oxvig@kglakademi.dk</t>
  </si>
  <si>
    <t>phd ark design</t>
  </si>
  <si>
    <t>Ph.d.-skolen ved Arkitektskolen Aarhus og Designskolen Kolding</t>
  </si>
  <si>
    <t>Claus Peder Pedersen</t>
  </si>
  <si>
    <t>8936 0000</t>
  </si>
  <si>
    <t>Exners Plads 7</t>
  </si>
  <si>
    <t>a@aarch.dk</t>
  </si>
  <si>
    <t>Exners Plads</t>
  </si>
  <si>
    <t>phd Economics</t>
  </si>
  <si>
    <t>PhD School in Economics and Management</t>
  </si>
  <si>
    <t>H.C Kongsted</t>
  </si>
  <si>
    <t>3815 2941</t>
  </si>
  <si>
    <t>Kilevej 14A, 2.</t>
  </si>
  <si>
    <t>14A</t>
  </si>
  <si>
    <t>PhDadministration@cbs.dk</t>
  </si>
  <si>
    <t>www.cbs.dk/forskning/phd/phd-skoler</t>
  </si>
  <si>
    <t>Kilevej</t>
  </si>
  <si>
    <t>phd BM</t>
  </si>
  <si>
    <t>Doctoral School of Business and Management</t>
  </si>
  <si>
    <t>Troels Michael Lilja</t>
  </si>
  <si>
    <t>Doctoral School of Organisation and Management Studies</t>
  </si>
  <si>
    <t>Janine Leschke</t>
  </si>
  <si>
    <t>3815 2839</t>
  </si>
  <si>
    <t>Kilevej 14A, 1.</t>
  </si>
  <si>
    <t>phdsupport@cbs.dk</t>
  </si>
  <si>
    <t>phd HUM fak</t>
  </si>
  <si>
    <t>Ph.d.-skolen ved Det Humanistiske Fakultet</t>
  </si>
  <si>
    <t>Julie Sommerlund</t>
  </si>
  <si>
    <t>5129 8429</t>
  </si>
  <si>
    <t>Karen Blixens Vej 4</t>
  </si>
  <si>
    <t>phd@hrsc.ku.dk</t>
  </si>
  <si>
    <t>phd.hum.ku.dk</t>
  </si>
  <si>
    <t>Karen Blixens Vej</t>
  </si>
  <si>
    <t>Phd Samf fak</t>
  </si>
  <si>
    <t>Ph.d.-skolen ved Det Samfundsvidenskabelige Fakultet</t>
  </si>
  <si>
    <t>3533 6938</t>
  </si>
  <si>
    <t>samf.ku.dk/phd-skolen/</t>
  </si>
  <si>
    <t>Kerteminde KU H</t>
  </si>
  <si>
    <t>Kerteminde Kommunale Ungdomsskole</t>
  </si>
  <si>
    <t>6515 1770</t>
  </si>
  <si>
    <t>ungdomsskolen@kerteminde.dk</t>
  </si>
  <si>
    <t>ph.d. Hum</t>
  </si>
  <si>
    <t>Aalborg Universitet, Den Humanistiske Ph.d.-skole</t>
  </si>
  <si>
    <t>Anette Therkelsen</t>
  </si>
  <si>
    <t>9940 9593</t>
  </si>
  <si>
    <t>Hum-phd@adm.aau.dk</t>
  </si>
  <si>
    <t>www.phd.hum.aau.dk</t>
  </si>
  <si>
    <t>Ph.d. Aalb Med</t>
  </si>
  <si>
    <t>The Doctoral School in Medicine, Biomedical Science and Technology</t>
  </si>
  <si>
    <t>Madeleine Pascal</t>
  </si>
  <si>
    <t>9940 9638</t>
  </si>
  <si>
    <t>Doctoral.school@adm.aau.dk</t>
  </si>
  <si>
    <t>www.medicine.aau.dk/doctoral-school/</t>
  </si>
  <si>
    <t>Aarhus BSS Grad</t>
  </si>
  <si>
    <t>Aarhus BSS Graduate School</t>
  </si>
  <si>
    <t>Per Baltzer Overgard</t>
  </si>
  <si>
    <t>8715 2175</t>
  </si>
  <si>
    <t>bss@au.dk</t>
  </si>
  <si>
    <t>bss.au.dk/talent-development/phd/</t>
  </si>
  <si>
    <t>Bygning 1327</t>
  </si>
  <si>
    <t>Graduate Health</t>
  </si>
  <si>
    <t>Graduate School of Health, Aarhus Universitet - Health</t>
  </si>
  <si>
    <t>Katrinebjergvej 89F, st.</t>
  </si>
  <si>
    <t>89F</t>
  </si>
  <si>
    <t>graduateschoolhealth@au.dk</t>
  </si>
  <si>
    <t>phd.au.dk/gradschools/health</t>
  </si>
  <si>
    <t>Katrinebjergvej</t>
  </si>
  <si>
    <t>Grad Sc &amp; Techn</t>
  </si>
  <si>
    <t>Graduate School of Science and Technology, Aarhus Universitet</t>
  </si>
  <si>
    <t>Jes Madsen</t>
  </si>
  <si>
    <t>Ny Munkegade 120</t>
  </si>
  <si>
    <t>gradschool.scitech@au.dk</t>
  </si>
  <si>
    <t>phd.au.dk/graduate-schools/scienceandtechnology/</t>
  </si>
  <si>
    <t>Ny Munkegade</t>
  </si>
  <si>
    <t>ph.d naturv RUC</t>
  </si>
  <si>
    <t>Den naturvidenskabelige ph.d.-skole, Roskilde Universitet</t>
  </si>
  <si>
    <t>ph.d. Envi RUC</t>
  </si>
  <si>
    <t>Graduate School of Environmental Stress Studies, Roskilde University</t>
  </si>
  <si>
    <t>Henriette Selck</t>
  </si>
  <si>
    <t>Hus 11, Universitetsvej 1</t>
  </si>
  <si>
    <t>Hus 11</t>
  </si>
  <si>
    <t>ph.d. komm RUC</t>
  </si>
  <si>
    <t>Ph.d.-skolen for Kommunikation, Journalistik og Performance Design, RUC</t>
  </si>
  <si>
    <t>Ida Willig</t>
  </si>
  <si>
    <t>Hus 40, 3., Universitetsvej 1 postbox 260</t>
  </si>
  <si>
    <t>Hus 40, 3.</t>
  </si>
  <si>
    <t>ph.d. Livslang</t>
  </si>
  <si>
    <t>Linda Lundgaard Andersen</t>
  </si>
  <si>
    <t>Hus 30, Universitetsvej 1</t>
  </si>
  <si>
    <t>forskerskolen@ruc.dk</t>
  </si>
  <si>
    <t>Hus 30</t>
  </si>
  <si>
    <t>ph.d Kultur RUC</t>
  </si>
  <si>
    <t>Ph.d.-skolen Kultur, Sprog og Filosofi, RUC</t>
  </si>
  <si>
    <t>Anne Elisabeth Sejten</t>
  </si>
  <si>
    <t>Hus 3.1, Universitetsvej 1</t>
  </si>
  <si>
    <t>Hus 3.1</t>
  </si>
  <si>
    <t>ph.d Samf, RUC</t>
  </si>
  <si>
    <t>Ph.d.-skolen for Samfund, Rum og Teknologi, Roskilde Universitet</t>
  </si>
  <si>
    <t>Bo Elling</t>
  </si>
  <si>
    <t>Hus 09, Universitetsvej 1</t>
  </si>
  <si>
    <t>Hus 09</t>
  </si>
  <si>
    <t>ph.d Erhv RUC</t>
  </si>
  <si>
    <t>Ph.d.-skolen ved Institut for Samfundsvidenskab og Erhverv, RUC</t>
  </si>
  <si>
    <t>Lisa Ann Richey</t>
  </si>
  <si>
    <t>Hus 23, Universitetsparken 1</t>
  </si>
  <si>
    <t>www.rc.dk</t>
  </si>
  <si>
    <t>Hus 23</t>
  </si>
  <si>
    <t>Phd it uni Kbh</t>
  </si>
  <si>
    <t>Laura Beloff</t>
  </si>
  <si>
    <t>PhD Scienc ucph</t>
  </si>
  <si>
    <t>PhD School of Science, UCPH</t>
  </si>
  <si>
    <t>Morten Pejrup</t>
  </si>
  <si>
    <t>3533 2705</t>
  </si>
  <si>
    <t>phd@science.ku.dk</t>
  </si>
  <si>
    <t>www.science.ku.dk/english/research/phd/student/</t>
  </si>
  <si>
    <t>graduate KU</t>
  </si>
  <si>
    <t>Hans BrÃ¤uner-Osborne</t>
  </si>
  <si>
    <t>3532 6570</t>
  </si>
  <si>
    <t>Bygning 1, lokale 1.1.26, Blegdamsvej 3B</t>
  </si>
  <si>
    <t>graduateschool@sund.ku.dk</t>
  </si>
  <si>
    <t>www.healthsciences.ku.dk/phd</t>
  </si>
  <si>
    <t>Bygning 1, lokale 1.1.26</t>
  </si>
  <si>
    <t>ph.d. JUR KU</t>
  </si>
  <si>
    <t>Ph.d.-skolen ved Det Juridiske Fakultet</t>
  </si>
  <si>
    <t>Helle Krunke</t>
  </si>
  <si>
    <t>3532 4064</t>
  </si>
  <si>
    <t>Karen Blixens Plads 16</t>
  </si>
  <si>
    <t>jura.ku.dk/phd</t>
  </si>
  <si>
    <t>Karen Blixens Plads</t>
  </si>
  <si>
    <t>6066 8669</t>
  </si>
  <si>
    <t>Sortemosevej 15</t>
  </si>
  <si>
    <t>info@alleroedprivatskole.dk</t>
  </si>
  <si>
    <t>www.alleroedprivatskole.dk</t>
  </si>
  <si>
    <t>Sortemosevej</t>
  </si>
  <si>
    <t>Individualist</t>
  </si>
  <si>
    <t>Individualisterne</t>
  </si>
  <si>
    <t>John Juul Jensen</t>
  </si>
  <si>
    <t>2787 0800</t>
  </si>
  <si>
    <t>Baghuset, Kalundborgvej 39B</t>
  </si>
  <si>
    <t>39B</t>
  </si>
  <si>
    <t>jjj@individualisterne.com</t>
  </si>
  <si>
    <t>www.individualisterne.com</t>
  </si>
  <si>
    <t>afd Digtervej</t>
  </si>
  <si>
    <t>5588 8090</t>
  </si>
  <si>
    <t>afd Sandved</t>
  </si>
  <si>
    <t>Sandved</t>
  </si>
  <si>
    <t>5588 8030</t>
  </si>
  <si>
    <t>afd Uglebro</t>
  </si>
  <si>
    <t>Kobberbakkeskolen, afd. Uglebro</t>
  </si>
  <si>
    <t>Klaus da Cunha</t>
  </si>
  <si>
    <t>5588 8270</t>
  </si>
  <si>
    <t>afd Holme-Olstr</t>
  </si>
  <si>
    <t>Holmegaardskolen, afd. Holme-Olstrup</t>
  </si>
  <si>
    <t>Stationsvej 49 Holme-Olstrup</t>
  </si>
  <si>
    <t>Holme-Olstrup</t>
  </si>
  <si>
    <t>NB HHX DIG</t>
  </si>
  <si>
    <t>Niels Brock Det Internationale Gymnasium</t>
  </si>
  <si>
    <t>Birgitte Faber</t>
  </si>
  <si>
    <t>dighhx@brock.dk</t>
  </si>
  <si>
    <t>nielsbrock.dk/handelsgymnasier/det-internationale-gymnasium</t>
  </si>
  <si>
    <t>Niels Brock Syd</t>
  </si>
  <si>
    <t>Niels Brock Copenhagen Business College, Sydhavns Plads</t>
  </si>
  <si>
    <t>3341 9177</t>
  </si>
  <si>
    <t>lry@brock.dk</t>
  </si>
  <si>
    <t>Morten Mygind Jensen</t>
  </si>
  <si>
    <t>holbaekbyskole@holb.dk</t>
  </si>
  <si>
    <t>Kildedamsskolen</t>
  </si>
  <si>
    <t>7236 7820</t>
  </si>
  <si>
    <t>Hjortholmvej 9B</t>
  </si>
  <si>
    <t>Kildedamsskolen@holb.dk</t>
  </si>
  <si>
    <t>kildedamsskolen.dk</t>
  </si>
  <si>
    <t>Hjortholmvej</t>
  </si>
  <si>
    <t>Skovvejens Sk</t>
  </si>
  <si>
    <t>7236 7200</t>
  </si>
  <si>
    <t>SkovvejensSkole@holb.dk</t>
  </si>
  <si>
    <t>www.skovvejens-skole.dk</t>
  </si>
  <si>
    <t>Katrinedal ny</t>
  </si>
  <si>
    <t>Ib Krogh</t>
  </si>
  <si>
    <t>katrinedalskolen.dk</t>
  </si>
  <si>
    <t>Morten Permin</t>
  </si>
  <si>
    <t>Kratbjergskolen@alleroed.dk</t>
  </si>
  <si>
    <t>kratbjergskolen.skoleporten.dk</t>
  </si>
  <si>
    <t>Lillevang Skole</t>
  </si>
  <si>
    <t>Poppelvej 1A</t>
  </si>
  <si>
    <t>lillevangskole@alleroed.dk</t>
  </si>
  <si>
    <t>Anette Frank</t>
  </si>
  <si>
    <t>7629 1900</t>
  </si>
  <si>
    <t>Horsensvej 46</t>
  </si>
  <si>
    <t>hovedgaard-skole@horsens.dk</t>
  </si>
  <si>
    <t>hovedgaard-skole.aula.dk</t>
  </si>
  <si>
    <t>Frederikshavn F</t>
  </si>
  <si>
    <t>Frederikshavn Friskole</t>
  </si>
  <si>
    <t>Bibbi Kongerslev, konst.</t>
  </si>
  <si>
    <t>7230 0600</t>
  </si>
  <si>
    <t>Knivholtvej 22A</t>
  </si>
  <si>
    <t>info@Frederikshavnfriskole.dk</t>
  </si>
  <si>
    <t>www.frederikshavnfriskole.dk</t>
  </si>
  <si>
    <t>Knivholtvej</t>
  </si>
  <si>
    <t>6612 2145</t>
  </si>
  <si>
    <t>ofag@ofag.dk</t>
  </si>
  <si>
    <t>www.odensedesignakademi.dk</t>
  </si>
  <si>
    <t>Hanne Reynolds Rygaard</t>
  </si>
  <si>
    <t>7253 0360</t>
  </si>
  <si>
    <t>oehavsskolen@fmk.dk</t>
  </si>
  <si>
    <t>Thy Privatskole</t>
  </si>
  <si>
    <t>Jens Martin Nystrup</t>
  </si>
  <si>
    <t>6913 3535</t>
  </si>
  <si>
    <t>jm@thyprivatskole.dk</t>
  </si>
  <si>
    <t>www.thyprivatskole.dk</t>
  </si>
  <si>
    <t>Vesthimmerlands</t>
  </si>
  <si>
    <t>Vesthimmerlands Naturfriskole</t>
  </si>
  <si>
    <t>Betina Jeannie Wadt, konst.</t>
  </si>
  <si>
    <t>3048 2080</t>
  </si>
  <si>
    <t>kontakt@vhnf.dk</t>
  </si>
  <si>
    <t>www.vhnf.dk</t>
  </si>
  <si>
    <t>Strandby</t>
  </si>
  <si>
    <t>Ulla Madsen, konst.</t>
  </si>
  <si>
    <t>4844 6426</t>
  </si>
  <si>
    <t>Kirkebakken 8</t>
  </si>
  <si>
    <t>lb@kmps.dk</t>
  </si>
  <si>
    <t>www.kmps.dk</t>
  </si>
  <si>
    <t>Kirkebakken</t>
  </si>
  <si>
    <t>Ulrich Lykke Mehr</t>
  </si>
  <si>
    <t>Syrevej 19A</t>
  </si>
  <si>
    <t>10.klassecenter@halsnaes.dk</t>
  </si>
  <si>
    <t>ukchalsnaes.dk</t>
  </si>
  <si>
    <t>Overlade Frisk.</t>
  </si>
  <si>
    <t>Overlade Friskole</t>
  </si>
  <si>
    <t>Troels Bergholt</t>
  </si>
  <si>
    <t>7070 7169</t>
  </si>
  <si>
    <t>Skolegade 5</t>
  </si>
  <si>
    <t>overladefriskole@gmail.com</t>
  </si>
  <si>
    <t>Tina Solevad</t>
  </si>
  <si>
    <t>Solbakkevej 42</t>
  </si>
  <si>
    <t>mail@sydprivatskole.dk</t>
  </si>
  <si>
    <t>Morten Nebel</t>
  </si>
  <si>
    <t>8213 4008</t>
  </si>
  <si>
    <t>administration@blaerefriskole.dk</t>
  </si>
  <si>
    <t>www.blaerefriskole.dk</t>
  </si>
  <si>
    <t>Kjellerupsgade</t>
  </si>
  <si>
    <t>Martin Eriksen</t>
  </si>
  <si>
    <t>3199 4357</t>
  </si>
  <si>
    <t>Kjellerupsgade 16-18</t>
  </si>
  <si>
    <t>kjellerupsgade@aalborg.dk</t>
  </si>
  <si>
    <t>Blokken 13, 1.</t>
  </si>
  <si>
    <t>Blokken</t>
  </si>
  <si>
    <t>Odsherredgymafd</t>
  </si>
  <si>
    <t>Odsherred Gymnasium, gymnasie afdeling</t>
  </si>
  <si>
    <t>5965 0033</t>
  </si>
  <si>
    <t>kontor@odsherreds-gym.dk</t>
  </si>
  <si>
    <t>Hedensted</t>
  </si>
  <si>
    <t>Pia Hermanstad</t>
  </si>
  <si>
    <t>7975 5930</t>
  </si>
  <si>
    <t>Dalbyvej 45</t>
  </si>
  <si>
    <t>Pia.Hermanstad@Hedensted.dk</t>
  </si>
  <si>
    <t>Dalbyvej</t>
  </si>
  <si>
    <t>Wissam S. Chami</t>
  </si>
  <si>
    <t>Tommerupvej 8A</t>
  </si>
  <si>
    <t>Tommerupvej</t>
  </si>
  <si>
    <t>Glad Esbjerg</t>
  </si>
  <si>
    <t>Glad Fonden Esbjerg</t>
  </si>
  <si>
    <t>Marianne Andersen</t>
  </si>
  <si>
    <t>7512 7676</t>
  </si>
  <si>
    <t>Norgesgade 1, 2.</t>
  </si>
  <si>
    <t>marianne.a@gladfonden.dk</t>
  </si>
  <si>
    <t>esb.gladfagskole.dk</t>
  </si>
  <si>
    <t>Norgesgade</t>
  </si>
  <si>
    <t>VIA CFU Viborg</t>
  </si>
  <si>
    <t>VIA Center for Undervisningsmidler, Viborg</t>
  </si>
  <si>
    <t>8755 2727</t>
  </si>
  <si>
    <t>cfu@via.dk</t>
  </si>
  <si>
    <t>Damhusengens Sk</t>
  </si>
  <si>
    <t>Damhusengens Skole</t>
  </si>
  <si>
    <t>Max Ulrich Larsen</t>
  </si>
  <si>
    <t>8256 1191</t>
  </si>
  <si>
    <t>Hirtshalsvej 6B</t>
  </si>
  <si>
    <t>6B</t>
  </si>
  <si>
    <t>damhusengens.skole@kk.dk</t>
  </si>
  <si>
    <t>damhusengensskole.aula.dk</t>
  </si>
  <si>
    <t>Hirtshalsvej</t>
  </si>
  <si>
    <t>Rasmus Bonde</t>
  </si>
  <si>
    <t>3258 3263</t>
  </si>
  <si>
    <t>31178@buf.kk.dk</t>
  </si>
  <si>
    <t>Magleby Skolec</t>
  </si>
  <si>
    <t>DEN ERHVERVSDRIVENDE FOND MAGLEBY SKOLECENTER</t>
  </si>
  <si>
    <t>Ingolf Ingemann Damm</t>
  </si>
  <si>
    <t>6023 4635</t>
  </si>
  <si>
    <t>anja@magleby.dk</t>
  </si>
  <si>
    <t>2148 9279</t>
  </si>
  <si>
    <t>erik@hoejskolen.dk</t>
  </si>
  <si>
    <t>www.hoejskolen.dk</t>
  </si>
  <si>
    <t>Joanna Skole</t>
  </si>
  <si>
    <t>5159 8658</t>
  </si>
  <si>
    <t>info@joannamail.dk</t>
  </si>
  <si>
    <t>www.joannainfo.dk</t>
  </si>
  <si>
    <t>7847 8500</t>
  </si>
  <si>
    <t>www.sbu.rm.dk</t>
  </si>
  <si>
    <t>UCH STEP10</t>
  </si>
  <si>
    <t>Uddannelsescenter Holstebro, STEP10</t>
  </si>
  <si>
    <t>10 Middelfart</t>
  </si>
  <si>
    <t>Middelfart</t>
  </si>
  <si>
    <t>10Â´eren i Middelfart Kommune</t>
  </si>
  <si>
    <t>Birgitte Dyrbye Jensen</t>
  </si>
  <si>
    <t>8888 5694</t>
  </si>
  <si>
    <t>Skippervej 1</t>
  </si>
  <si>
    <t>Middelfart Kommune</t>
  </si>
  <si>
    <t>ungdomsskolen@middelfart.dk</t>
  </si>
  <si>
    <t>www.mmu10.dk</t>
  </si>
  <si>
    <t>Skippervej</t>
  </si>
  <si>
    <t>phd_DTU_Aqua</t>
  </si>
  <si>
    <t>Ph.d.-skolen ved DTU AQUA</t>
  </si>
  <si>
    <t>Fritz KÃ¶ster</t>
  </si>
  <si>
    <t>3588 3300</t>
  </si>
  <si>
    <t>aqua@aqua.dtu.dk</t>
  </si>
  <si>
    <t>www.aqua.dtu.dk</t>
  </si>
  <si>
    <t>phd_DTU_Byg</t>
  </si>
  <si>
    <t>Ph.d.-skolen ved DTU Byg</t>
  </si>
  <si>
    <t>4525 1700</t>
  </si>
  <si>
    <t>Brovej 118</t>
  </si>
  <si>
    <t>byg@byg.dtu.dk</t>
  </si>
  <si>
    <t>www.byg.dtu.dk</t>
  </si>
  <si>
    <t>Brovej</t>
  </si>
  <si>
    <t>phd_DTU_Compute</t>
  </si>
  <si>
    <t>Ph.d.-skolen ved DTU Compute</t>
  </si>
  <si>
    <t>Kim Knudsen</t>
  </si>
  <si>
    <t>4525 3031</t>
  </si>
  <si>
    <t>Richard Petersens Plads 324</t>
  </si>
  <si>
    <t>compute@compute.dk</t>
  </si>
  <si>
    <t>www.compute.dtu.dk</t>
  </si>
  <si>
    <t>Richard Petersens Plads</t>
  </si>
  <si>
    <t>Phd_DTU_Elektro</t>
  </si>
  <si>
    <t>Ph.d.-skolen ved DTU Elektro</t>
  </si>
  <si>
    <t>4525 3800</t>
  </si>
  <si>
    <t>elektro@elektro.dtu.dk</t>
  </si>
  <si>
    <t>www.elektro.dtu.dk</t>
  </si>
  <si>
    <t>Bygning 348</t>
  </si>
  <si>
    <t>Phd_DTU_Energi</t>
  </si>
  <si>
    <t>Ph.d.-skolen ved DTU Energi</t>
  </si>
  <si>
    <t>4677 5800</t>
  </si>
  <si>
    <t>Bygning 775, Frederiksborgvej 399</t>
  </si>
  <si>
    <t>info@energi.dtu.dk</t>
  </si>
  <si>
    <t>www.energy.dtu.dk</t>
  </si>
  <si>
    <t>Bygning 775</t>
  </si>
  <si>
    <t>phd_DTU_Fotonik</t>
  </si>
  <si>
    <t>Ph.d.-skolen ved DTU Fotonik</t>
  </si>
  <si>
    <t>Morten Willatzen</t>
  </si>
  <si>
    <t>4525 6352</t>
  </si>
  <si>
    <t>info@fotonik.dk</t>
  </si>
  <si>
    <t>www.fotonik.dtu.dk</t>
  </si>
  <si>
    <t>Bygning 343</t>
  </si>
  <si>
    <t>Phd_DTU_Fysik</t>
  </si>
  <si>
    <t>Ph.d.-skolen ved DTU Fysik</t>
  </si>
  <si>
    <t>4525 3344</t>
  </si>
  <si>
    <t>Bygning 311, Fysikvej 311</t>
  </si>
  <si>
    <t>info@fysik.dtu.dk</t>
  </si>
  <si>
    <t>www.fysik.dtu.dk</t>
  </si>
  <si>
    <t>Fysikvej</t>
  </si>
  <si>
    <t>Bygning 311</t>
  </si>
  <si>
    <t>Christine Nellemann</t>
  </si>
  <si>
    <t>3588 7000</t>
  </si>
  <si>
    <t>Bygning 221, 227, Anker Engelunds Vej 101A</t>
  </si>
  <si>
    <t>food@food.dtu.dk</t>
  </si>
  <si>
    <t>www.food.dtu.dk</t>
  </si>
  <si>
    <t>Bygning 221, 227</t>
  </si>
  <si>
    <t>Phd_DTU_Kemi</t>
  </si>
  <si>
    <t>Ph.d.-skolen ved DTU Kemi</t>
  </si>
  <si>
    <t>Erling Halfdan Stenby</t>
  </si>
  <si>
    <t>4525 2419</t>
  </si>
  <si>
    <t>Bygning 207, Anker Engelunds Vej 101A</t>
  </si>
  <si>
    <t>reception@kemi.dtu.dk</t>
  </si>
  <si>
    <t>www.kemi.dtu.dk</t>
  </si>
  <si>
    <t>Bygning 207</t>
  </si>
  <si>
    <t>UCplus Kbh</t>
  </si>
  <si>
    <t>Mette Lherbier</t>
  </si>
  <si>
    <t>4487 0166</t>
  </si>
  <si>
    <t>mel@ucplus.dk</t>
  </si>
  <si>
    <t>www.ucplusdansk.dk</t>
  </si>
  <si>
    <t>Phd_DTU_Kemitek</t>
  </si>
  <si>
    <t>Ph.d.-skolen ved DTU Kemiteknik</t>
  </si>
  <si>
    <t>Kim Dam-Johansen</t>
  </si>
  <si>
    <t>4525 2800</t>
  </si>
  <si>
    <t>kt@kt.dtu.dk</t>
  </si>
  <si>
    <t>www.kt.dtu.dk</t>
  </si>
  <si>
    <t>phd_DTU_Enginer</t>
  </si>
  <si>
    <t>Ph.d.-skolen ved DTU Management Engineering</t>
  </si>
  <si>
    <t>4252 4800</t>
  </si>
  <si>
    <t>Bygning 424, Anker Engelunds Vej 101A</t>
  </si>
  <si>
    <t>man@dtu.dk</t>
  </si>
  <si>
    <t>www.man.dtu.dk</t>
  </si>
  <si>
    <t>Bygning 424</t>
  </si>
  <si>
    <t>Phd_DTU_Mekanik</t>
  </si>
  <si>
    <t>Ph.d.-skolen ved DTU Mekanik</t>
  </si>
  <si>
    <t>Per Madsen</t>
  </si>
  <si>
    <t>4525 1960</t>
  </si>
  <si>
    <t>info@mek.dtu.dk</t>
  </si>
  <si>
    <t>Bygning 404</t>
  </si>
  <si>
    <t>Charlotte Scheutz</t>
  </si>
  <si>
    <t>4525 1600</t>
  </si>
  <si>
    <t>Bygning 113, Anker Engelunds Vej 101A</t>
  </si>
  <si>
    <t>info@env.dtu.dk</t>
  </si>
  <si>
    <t>www.env.dtu.dk</t>
  </si>
  <si>
    <t>Bygning 113</t>
  </si>
  <si>
    <t>Phd_DTU_Nanotec</t>
  </si>
  <si>
    <t>Ph.d.-skolen ved DTU Nanotech</t>
  </si>
  <si>
    <t>Thomas Lars Andresen</t>
  </si>
  <si>
    <t>4525 5700</t>
  </si>
  <si>
    <t>info@nanotech.dtu.dk</t>
  </si>
  <si>
    <t>www.nanotech.dtu.dk</t>
  </si>
  <si>
    <t>Bygning 345C</t>
  </si>
  <si>
    <t>Phd_DTU_Space</t>
  </si>
  <si>
    <t>Ph.d.-skolen ved DTU Space</t>
  </si>
  <si>
    <t>Kristian Pedersen</t>
  </si>
  <si>
    <t>4525 9500</t>
  </si>
  <si>
    <t>office@space.dtu.dk</t>
  </si>
  <si>
    <t>www.space.dtu.dk</t>
  </si>
  <si>
    <t>Phd_DTU_Biologi</t>
  </si>
  <si>
    <t>Ph.d.-skolen ved DTU Systembiologi</t>
  </si>
  <si>
    <t>4525 2600</t>
  </si>
  <si>
    <t>Bygning 208, Kemitorvet 1</t>
  </si>
  <si>
    <t>info@bio.dtu.dk</t>
  </si>
  <si>
    <t>Kemitorvet</t>
  </si>
  <si>
    <t>Bygning 208</t>
  </si>
  <si>
    <t>Phd_DTU_Vind</t>
  </si>
  <si>
    <t>Ph.d.-skolen ved DTU Vindenergi</t>
  </si>
  <si>
    <t>Peter Hauge Madsen</t>
  </si>
  <si>
    <t>Frederiksborgvej 399</t>
  </si>
  <si>
    <t>info@vindenergi.dk</t>
  </si>
  <si>
    <t>www.vindenergi.dtu.dk</t>
  </si>
  <si>
    <t>Kirsten B. Hansen</t>
  </si>
  <si>
    <t>7362 8900</t>
  </si>
  <si>
    <t>mail@hoejerdesignefterskole.dk</t>
  </si>
  <si>
    <t>www.hoejerdesignefterskole.dk</t>
  </si>
  <si>
    <t>Jyske Musikkons</t>
  </si>
  <si>
    <t>Det Jyske Musikkonservatorium</t>
  </si>
  <si>
    <t>Claus Olsen</t>
  </si>
  <si>
    <t>7226 7400</t>
  </si>
  <si>
    <t>Skovgaardsgade 2C</t>
  </si>
  <si>
    <t>2C</t>
  </si>
  <si>
    <t>mail@musikkons.dk</t>
  </si>
  <si>
    <t>www.musikkons.dk</t>
  </si>
  <si>
    <t>Skovgaardsgade</t>
  </si>
  <si>
    <t>Absalon, Kalund</t>
  </si>
  <si>
    <t>Absalon, Campus Kalundborg</t>
  </si>
  <si>
    <t>Campus Kalundborg 4</t>
  </si>
  <si>
    <t>Campus Kalundborg</t>
  </si>
  <si>
    <t>EA Aarhus IngeL</t>
  </si>
  <si>
    <t>Erhvervsakademi Aarhus, Inge Lehmanns Gade</t>
  </si>
  <si>
    <t>Christian Mathiasen</t>
  </si>
  <si>
    <t>Inge Lehmanns Gade 10</t>
  </si>
  <si>
    <t>Inge Lehmanns Gade</t>
  </si>
  <si>
    <t>Kjellerup</t>
  </si>
  <si>
    <t>Peter Mortensen, konst.</t>
  </si>
  <si>
    <t>8970 2420</t>
  </si>
  <si>
    <t>Tinghusvej 16</t>
  </si>
  <si>
    <t>kjellerupskole@silkeborg.dk</t>
  </si>
  <si>
    <t>www.silkeborgkommune.dk</t>
  </si>
  <si>
    <t>FunderKragelund</t>
  </si>
  <si>
    <t>Funder-Kragelund Skole, Silkeborg</t>
  </si>
  <si>
    <t>Charlotte Juhl Andersen</t>
  </si>
  <si>
    <t>8970 2130</t>
  </si>
  <si>
    <t>Funder Skolevej 3</t>
  </si>
  <si>
    <t>funder.skole@silkeborg.dk</t>
  </si>
  <si>
    <t>Funder Skolevej</t>
  </si>
  <si>
    <t>3588 6000</t>
  </si>
  <si>
    <t>BÃ¼lowsvej 27</t>
  </si>
  <si>
    <t>vet@vet.dtu.dk</t>
  </si>
  <si>
    <t>Ph.d._AU_Art</t>
  </si>
  <si>
    <t>Graduate School, Arts (Ph.d.-skolen, Arts)</t>
  </si>
  <si>
    <t>Anne Marie Pahuus</t>
  </si>
  <si>
    <t>Dekanatet, Arts, Nordre Ringgade 1, 2. Bygning 1431</t>
  </si>
  <si>
    <t>aphd@psys.au.dk</t>
  </si>
  <si>
    <t>talent.au.dk/phd/arts/</t>
  </si>
  <si>
    <t>Nordre Ringgade</t>
  </si>
  <si>
    <t>Dekanatet, Arts</t>
  </si>
  <si>
    <t>Bygning 1431</t>
  </si>
  <si>
    <t>Ph.d._Science</t>
  </si>
  <si>
    <t>The Doctoral School of Engineering and Science</t>
  </si>
  <si>
    <t>John K. Pedersen</t>
  </si>
  <si>
    <t>doctoral.school@adm.aau.dk</t>
  </si>
  <si>
    <t>www.phd.teknat.aau.dk</t>
  </si>
  <si>
    <t>Ph.d_Samf.viden</t>
  </si>
  <si>
    <t>Doctoral School of Social Sciences/ Den Samfundsvidenskabelige Ph.d.-skole</t>
  </si>
  <si>
    <t>Ann-Dorte Christense, professor</t>
  </si>
  <si>
    <t>9940 9614</t>
  </si>
  <si>
    <t>samf-phd@adm.aau.dk</t>
  </si>
  <si>
    <t>www.fak.samf.aau.dk/phd-skole/</t>
  </si>
  <si>
    <t>ph.d_Teologi_KU</t>
  </si>
  <si>
    <t>Ph.d.-skolen ved Det Teologiske Fakultet, KU</t>
  </si>
  <si>
    <t>Carsten Pallesen, lektor dr. theol</t>
  </si>
  <si>
    <t>3532 3680</t>
  </si>
  <si>
    <t>www.teol.ku.dk/uddannelser/ph_d_uddannelse/</t>
  </si>
  <si>
    <t>Karisefonden</t>
  </si>
  <si>
    <t>Henrik Friis</t>
  </si>
  <si>
    <t>5950 5870</t>
  </si>
  <si>
    <t>Hasselvej 2</t>
  </si>
  <si>
    <t>kontor@karisefonden.dk</t>
  </si>
  <si>
    <t>www.kariseuddannelsen.dk</t>
  </si>
  <si>
    <t>Hasselvej</t>
  </si>
  <si>
    <t>STU Ungdomssk</t>
  </si>
  <si>
    <t>Uddannelse og Arbejdsmarked, Ungdomsskolen</t>
  </si>
  <si>
    <t>Henrik Meldgaard</t>
  </si>
  <si>
    <t>7629 1530</t>
  </si>
  <si>
    <t>Falstersgade 24</t>
  </si>
  <si>
    <t>ungdomsskolen@horsens.dk</t>
  </si>
  <si>
    <t>www.unghorsens.dk</t>
  </si>
  <si>
    <t>Falstersgade</t>
  </si>
  <si>
    <t>U/NORD Frederikssund Tekniske Skole</t>
  </si>
  <si>
    <t>U/NORD Fredss10</t>
  </si>
  <si>
    <t>U/NORD, grundskoleafd. Frederikssund, 10. klasse</t>
  </si>
  <si>
    <t>Aalb Gym Friis</t>
  </si>
  <si>
    <t>Aalborg Tekniske Gymnasium - Friis</t>
  </si>
  <si>
    <t>Michael Johansen</t>
  </si>
  <si>
    <t>7250 1000</t>
  </si>
  <si>
    <t>Nyhavnsgade 14</t>
  </si>
  <si>
    <t>Nyhavnsgade</t>
  </si>
  <si>
    <t>RTS Vrange Skov</t>
  </si>
  <si>
    <t>Roskilde Tekniske Skole/Vrange Skov</t>
  </si>
  <si>
    <t>Haraldstedvej</t>
  </si>
  <si>
    <t>TEC Lundtofte</t>
  </si>
  <si>
    <t>TEC Lyngby, Lundtoftevej</t>
  </si>
  <si>
    <t>Lundtoftevej 53A</t>
  </si>
  <si>
    <t>53A</t>
  </si>
  <si>
    <t>EUC Sj Greve</t>
  </si>
  <si>
    <t>TEC Campus Frds</t>
  </si>
  <si>
    <t>TEC, Campus Frederikssund</t>
  </si>
  <si>
    <t>NEXT 10 Emdrup</t>
  </si>
  <si>
    <t>NEXT 10 Vibens</t>
  </si>
  <si>
    <t>NEXT 10 Kastrup</t>
  </si>
  <si>
    <t>Edukat</t>
  </si>
  <si>
    <t>Vestbjerg</t>
  </si>
  <si>
    <t>Edukat ApS, Edukatone</t>
  </si>
  <si>
    <t>5058 2822</t>
  </si>
  <si>
    <t>Svalegangen 30</t>
  </si>
  <si>
    <t>admin@edukat.dk</t>
  </si>
  <si>
    <t>www.edukat.dk</t>
  </si>
  <si>
    <t>Svalegangen</t>
  </si>
  <si>
    <t>Tina Laumann</t>
  </si>
  <si>
    <t>2788 0611</t>
  </si>
  <si>
    <t>Havvejen 73</t>
  </si>
  <si>
    <t>thl@kfumsoc.dk</t>
  </si>
  <si>
    <t>www.kfumsoc.dk</t>
  </si>
  <si>
    <t>Havvejen</t>
  </si>
  <si>
    <t>8741 2626</t>
  </si>
  <si>
    <t>Hedeager 33</t>
  </si>
  <si>
    <t>Hedeager</t>
  </si>
  <si>
    <t>DEKRA Grenaa</t>
  </si>
  <si>
    <t>DEKRA Job Grenaa ApS</t>
  </si>
  <si>
    <t>Kalorievej 10</t>
  </si>
  <si>
    <t>job@dekra.dk</t>
  </si>
  <si>
    <t>Kalorievej</t>
  </si>
  <si>
    <t>Krummerup STU</t>
  </si>
  <si>
    <t>Lone Susanne Henriksen</t>
  </si>
  <si>
    <t>5545 3300</t>
  </si>
  <si>
    <t>Haldagermaglevej 6</t>
  </si>
  <si>
    <t>krummerup@naestved.dk</t>
  </si>
  <si>
    <t>www.krummerup.dk</t>
  </si>
  <si>
    <t>Haldagermaglevej</t>
  </si>
  <si>
    <t>Glad Ringsted</t>
  </si>
  <si>
    <t>Glad Fonden Ringsted</t>
  </si>
  <si>
    <t>Per Fruerled</t>
  </si>
  <si>
    <t>5196 3852</t>
  </si>
  <si>
    <t>Jernbanevej 8</t>
  </si>
  <si>
    <t>bogholderi@gladfonden.dk</t>
  </si>
  <si>
    <t>Hovmosegaard</t>
  </si>
  <si>
    <t>Ole Hjort Jensen</t>
  </si>
  <si>
    <t>4499 1999</t>
  </si>
  <si>
    <t>mail@hovmosegaard.dk</t>
  </si>
  <si>
    <t>www.hovmosegaard.dk</t>
  </si>
  <si>
    <t>Nyborg gym</t>
  </si>
  <si>
    <t>Nyborg Gymnasium, gymnasieafdeling</t>
  </si>
  <si>
    <t>Trine Rhein-Knudsen</t>
  </si>
  <si>
    <t>SOSU H Fredss</t>
  </si>
  <si>
    <t>SOSU H Frederikssund</t>
  </si>
  <si>
    <t>slettet</t>
  </si>
  <si>
    <t>Inger Margrethe Jensen</t>
  </si>
  <si>
    <t>3528 3528</t>
  </si>
  <si>
    <t>sopu@sopu.dk</t>
  </si>
  <si>
    <t>www.sopu.dk</t>
  </si>
  <si>
    <t>SOSU H Frdss 10</t>
  </si>
  <si>
    <t>SOSU H Frederikssund, 10. klasse</t>
  </si>
  <si>
    <t>SOSU H Hlsgr 10</t>
  </si>
  <si>
    <t>Job Sprog Djurs</t>
  </si>
  <si>
    <t>Job &amp; Sprog Djurs</t>
  </si>
  <si>
    <t>8959 1950</t>
  </si>
  <si>
    <t>Erhvervsparken 3</t>
  </si>
  <si>
    <t>sprogundervisning@norddjurs.dk</t>
  </si>
  <si>
    <t>sprogundervisning.norddjurs.dk</t>
  </si>
  <si>
    <t>Erhvervsparken</t>
  </si>
  <si>
    <t>Sp6 Klampenborg</t>
  </si>
  <si>
    <t>Sp6 Klampenborgvej 50</t>
  </si>
  <si>
    <t>3535 8601</t>
  </si>
  <si>
    <t>Klampenborgvej 50</t>
  </si>
  <si>
    <t>dri@skolensputnik.dk</t>
  </si>
  <si>
    <t>Faxe STU</t>
  </si>
  <si>
    <t>Faxe Sociale Udviklingscenter, STU</t>
  </si>
  <si>
    <t>Ole Frost Larsen</t>
  </si>
  <si>
    <t>5620 2940</t>
  </si>
  <si>
    <t>Industriparken 4</t>
  </si>
  <si>
    <t>fsuadm2@faxekommune.dk</t>
  </si>
  <si>
    <t>fsu.faxekommune.dk/stu-faxe</t>
  </si>
  <si>
    <t>Industriparken</t>
  </si>
  <si>
    <t>RTS Skibby</t>
  </si>
  <si>
    <t>Roskilde Tekniske Skole - Skibby</t>
  </si>
  <si>
    <t>RTS Allikelund</t>
  </si>
  <si>
    <t>Roskilde Tekniske Skole -Allikelund</t>
  </si>
  <si>
    <t>J Hagemann-Petersens Alle 22</t>
  </si>
  <si>
    <t>J Hagemann-Petersens Alle</t>
  </si>
  <si>
    <t>NB 2 aarige HHX</t>
  </si>
  <si>
    <t>nielsbrock.dk/handelsgymnasier/den-2-aarige-hhx</t>
  </si>
  <si>
    <t>Aalb HS 2 HHX</t>
  </si>
  <si>
    <t>Rikke Christoffersen</t>
  </si>
  <si>
    <t>9936 4520</t>
  </si>
  <si>
    <t>ah@ah.dk</t>
  </si>
  <si>
    <t>www.ah.dk</t>
  </si>
  <si>
    <t>7199 9198</t>
  </si>
  <si>
    <t>Skolegade 4-6</t>
  </si>
  <si>
    <t>anette@filmhojskolen.dk</t>
  </si>
  <si>
    <t>filmhojskolen.dk</t>
  </si>
  <si>
    <t>Iben Helene Goffmann</t>
  </si>
  <si>
    <t>3ig@ishoj.dk</t>
  </si>
  <si>
    <t>STU Greve</t>
  </si>
  <si>
    <t>Trine Dandanell Larsen</t>
  </si>
  <si>
    <t>tdl@greve.dk</t>
  </si>
  <si>
    <t>stugreve.dk</t>
  </si>
  <si>
    <t>Egholt</t>
  </si>
  <si>
    <t>Lars Egede Andersen</t>
  </si>
  <si>
    <t>5760 8300</t>
  </si>
  <si>
    <t>adm@egholt.dk</t>
  </si>
  <si>
    <t>www.egholt.dk</t>
  </si>
  <si>
    <t>RTS Titangade</t>
  </si>
  <si>
    <t>Roskilde Tekniske Skole - Titangade</t>
  </si>
  <si>
    <t>Titangade 13b</t>
  </si>
  <si>
    <t>13b</t>
  </si>
  <si>
    <t>phd DTU Bio eng</t>
  </si>
  <si>
    <t>Ph.d.-skolen ved DTU Bioengineering</t>
  </si>
  <si>
    <t>AOF Job Dansk</t>
  </si>
  <si>
    <t>AOF Job og Dansk, Esbjerg, Vejen og Varde</t>
  </si>
  <si>
    <t>Betina Johansson</t>
  </si>
  <si>
    <t>6037 8322</t>
  </si>
  <si>
    <t>Hededammen 5</t>
  </si>
  <si>
    <t>bj@aofjobogdansk.dk</t>
  </si>
  <si>
    <t>Hededammen</t>
  </si>
  <si>
    <t>Gitte Egeskov</t>
  </si>
  <si>
    <t>7236 8156</t>
  </si>
  <si>
    <t>Seminarieparken 2</t>
  </si>
  <si>
    <t>uu@holb.dk</t>
  </si>
  <si>
    <t>Seminarieparken</t>
  </si>
  <si>
    <t>Phd DTU Bioinfo</t>
  </si>
  <si>
    <t>Ph.d.-skolen ved DTU Bioinformatik</t>
  </si>
  <si>
    <t>Professor Ole Lund</t>
  </si>
  <si>
    <t>4525 2425</t>
  </si>
  <si>
    <t>Bygning 208, Kemitorvet 208</t>
  </si>
  <si>
    <t>olund@dtu.dk</t>
  </si>
  <si>
    <t>www.bioinformatics.dtu.dk</t>
  </si>
  <si>
    <t>UU Odsherred</t>
  </si>
  <si>
    <t>Anders Vedberg</t>
  </si>
  <si>
    <t>uu@odsherred.dk</t>
  </si>
  <si>
    <t>UU Kalundborg</t>
  </si>
  <si>
    <t>Mai-Britt Buur</t>
  </si>
  <si>
    <t>5953 5504</t>
  </si>
  <si>
    <t>141B</t>
  </si>
  <si>
    <t>uu@kalundborg.dk</t>
  </si>
  <si>
    <t>Marianne Saabye</t>
  </si>
  <si>
    <t>4028 6154</t>
  </si>
  <si>
    <t>Vesterlundvej 20</t>
  </si>
  <si>
    <t>administration@idraetsakademiet.dk</t>
  </si>
  <si>
    <t>NewNordic Eftsk</t>
  </si>
  <si>
    <t>New Nordic Youth Efterskole</t>
  </si>
  <si>
    <t>Jane Holstein</t>
  </si>
  <si>
    <t>2164 1968</t>
  </si>
  <si>
    <t>Torupvejen 90A</t>
  </si>
  <si>
    <t>90A</t>
  </si>
  <si>
    <t>info@nnye.dk</t>
  </si>
  <si>
    <t>www.nnye.dk</t>
  </si>
  <si>
    <t>Bjarne Lund Christensen</t>
  </si>
  <si>
    <t>7994 7243</t>
  </si>
  <si>
    <t>bjlc@varde.dk</t>
  </si>
  <si>
    <t>www.vardekommune.dk</t>
  </si>
  <si>
    <t>NB GSK</t>
  </si>
  <si>
    <t>Niels Brock, GSK og enkeltfag</t>
  </si>
  <si>
    <t>gsk_enkeltfag@brock.dk</t>
  </si>
  <si>
    <t>nielsbrock.dk/gsk-og-enkeltfag</t>
  </si>
  <si>
    <t>UU Faaborg Mfyn</t>
  </si>
  <si>
    <t>UU Faaborg-Midtfyn</t>
  </si>
  <si>
    <t>Jesper Dyreborg</t>
  </si>
  <si>
    <t>7253 3000</t>
  </si>
  <si>
    <t>opvaekstoglaering@fmk.dk</t>
  </si>
  <si>
    <t>uu.fmk.dk/forside</t>
  </si>
  <si>
    <t>Parkvej 11</t>
  </si>
  <si>
    <t>Medieskolerne</t>
  </si>
  <si>
    <t>Lars M. Andersen</t>
  </si>
  <si>
    <t>8667 3222</t>
  </si>
  <si>
    <t>Asmildklostervej 9B</t>
  </si>
  <si>
    <t>Asmildkloster@asmildkloster.dk</t>
  </si>
  <si>
    <t>www.asmildkloster.dk</t>
  </si>
  <si>
    <t>Asmildklostervej</t>
  </si>
  <si>
    <t>Specialskolen i Hareskoven</t>
  </si>
  <si>
    <t>4484 1258</t>
  </si>
  <si>
    <t>Birketoften 20</t>
  </si>
  <si>
    <t>info@birketoften.dk</t>
  </si>
  <si>
    <t>www.birketoften.dk</t>
  </si>
  <si>
    <t>Birketoften</t>
  </si>
  <si>
    <t>Kim Fleischer</t>
  </si>
  <si>
    <t>8768 2201</t>
  </si>
  <si>
    <t>aaskolen@aaskolen.dk</t>
  </si>
  <si>
    <t>aaskolen.dk</t>
  </si>
  <si>
    <t>Basen</t>
  </si>
  <si>
    <t>2548 0375</t>
  </si>
  <si>
    <t>mkr@basen.dk</t>
  </si>
  <si>
    <t>basennord.dk</t>
  </si>
  <si>
    <t>Slagelse P STU</t>
  </si>
  <si>
    <t>Slagelse Produktionsskole, STU</t>
  </si>
  <si>
    <t>Maja Konge</t>
  </si>
  <si>
    <t>5854 4001</t>
  </si>
  <si>
    <t>Ottestrupvej 9</t>
  </si>
  <si>
    <t>info@slagpro.dk</t>
  </si>
  <si>
    <t>www.slagpro.dk</t>
  </si>
  <si>
    <t>Ottestrupvej</t>
  </si>
  <si>
    <t>Kathojskolen@kalundborg.dk</t>
  </si>
  <si>
    <t>UCplus Hassel</t>
  </si>
  <si>
    <t>Hasselager</t>
  </si>
  <si>
    <t>UCplus A/S, Dansk - Hasselager</t>
  </si>
  <si>
    <t>Karen Poulsen</t>
  </si>
  <si>
    <t>2060 1183</t>
  </si>
  <si>
    <t>kp@ucplus.dk</t>
  </si>
  <si>
    <t>Ulrik Rosendahl</t>
  </si>
  <si>
    <t>9852 4459</t>
  </si>
  <si>
    <t>kontor@odamsgaard.dk</t>
  </si>
  <si>
    <t>www.odamsgaard.dk</t>
  </si>
  <si>
    <t>RTS Absalonsvej</t>
  </si>
  <si>
    <t>Absalonsvej 20</t>
  </si>
  <si>
    <t>Absalonsvej</t>
  </si>
  <si>
    <t>Henrik Dittmann Gregersen</t>
  </si>
  <si>
    <t>7484 2500</t>
  </si>
  <si>
    <t>mail@fagogefterskole.dk</t>
  </si>
  <si>
    <t>7532 0722</t>
  </si>
  <si>
    <t>mail@tronsoeskolen.dk</t>
  </si>
  <si>
    <t>www.tronsoeskolen.dk</t>
  </si>
  <si>
    <t>Vittrup Fri Fag</t>
  </si>
  <si>
    <t>Vittrup Fri Fagskole</t>
  </si>
  <si>
    <t>Casper Nellemann</t>
  </si>
  <si>
    <t>4020 5949</t>
  </si>
  <si>
    <t>forstander@vittrupskolen.dk</t>
  </si>
  <si>
    <t>www.vittrupskolen.dk</t>
  </si>
  <si>
    <t>Vestbyen</t>
  </si>
  <si>
    <t>Vestbyen Friskole</t>
  </si>
  <si>
    <t>9386 8450</t>
  </si>
  <si>
    <t>Alstrupvej 9</t>
  </si>
  <si>
    <t>kontakt@vestbyenfriskole.dk</t>
  </si>
  <si>
    <t>vestbyenfriskole.dk</t>
  </si>
  <si>
    <t>Alstrupvej</t>
  </si>
  <si>
    <t>Billum Friskole</t>
  </si>
  <si>
    <t>Billum</t>
  </si>
  <si>
    <t>Lars Tegen</t>
  </si>
  <si>
    <t>5188 9596</t>
  </si>
  <si>
    <t>bogholderi@billumfriskole.dk</t>
  </si>
  <si>
    <t>www.billumfriskole.dk</t>
  </si>
  <si>
    <t>Privsk. i Jerup</t>
  </si>
  <si>
    <t>Jerup</t>
  </si>
  <si>
    <t>Privatskolen i Jerup</t>
  </si>
  <si>
    <t>Pia Thaarup, konst.</t>
  </si>
  <si>
    <t>4248 9900</t>
  </si>
  <si>
    <t>privatskolenijerup@gmail.com</t>
  </si>
  <si>
    <t>privatskolenijerup.dk</t>
  </si>
  <si>
    <t>Skolen v. Havet</t>
  </si>
  <si>
    <t>Skolen ved Havet</t>
  </si>
  <si>
    <t>Charlotte Hertel Kristiansen</t>
  </si>
  <si>
    <t>5361 2616</t>
  </si>
  <si>
    <t>Lyngbakken 16</t>
  </si>
  <si>
    <t>info@skolenvedhavet.dk</t>
  </si>
  <si>
    <t>skolenvedhavet.dk</t>
  </si>
  <si>
    <t>Lyngbakken</t>
  </si>
  <si>
    <t>UU Lolland</t>
  </si>
  <si>
    <t>Mike Jepsen</t>
  </si>
  <si>
    <t>5467 7160</t>
  </si>
  <si>
    <t>Gyvelvej 3</t>
  </si>
  <si>
    <t>mijep@lolland.dk</t>
  </si>
  <si>
    <t>www.uulolland.dk</t>
  </si>
  <si>
    <t>Gyvelvej</t>
  </si>
  <si>
    <t>Glad Aabenraa</t>
  </si>
  <si>
    <t>Glad Fonden Aabenraa</t>
  </si>
  <si>
    <t>7463 3600</t>
  </si>
  <si>
    <t>Madevej 19, 1.</t>
  </si>
  <si>
    <t>Madevej</t>
  </si>
  <si>
    <t>KILDEN</t>
  </si>
  <si>
    <t>www.kilden.aula.dk</t>
  </si>
  <si>
    <t>Jammerb sprog</t>
  </si>
  <si>
    <t>Jammerbugt Sprog- og Kompetencecenter</t>
  </si>
  <si>
    <t>Michelle Louis</t>
  </si>
  <si>
    <t>7257 7777</t>
  </si>
  <si>
    <t>Gl. Landevej 70 Birkelse</t>
  </si>
  <si>
    <t>oui@jammerbugt.dk</t>
  </si>
  <si>
    <t>www.jammerbugt.dk</t>
  </si>
  <si>
    <t>Gl. Landevej</t>
  </si>
  <si>
    <t>Birkelse</t>
  </si>
  <si>
    <t>AOF Frdss Halsn</t>
  </si>
  <si>
    <t>Gert Christensen</t>
  </si>
  <si>
    <t>2137 3982</t>
  </si>
  <si>
    <t>Byvej 26</t>
  </si>
  <si>
    <t>Reserveret kode</t>
  </si>
  <si>
    <t>frederikssund@gmail.com</t>
  </si>
  <si>
    <t>www.aftenskolenaof.dk</t>
  </si>
  <si>
    <t>Lynghedeskolen</t>
  </si>
  <si>
    <t>7972 7729</t>
  </si>
  <si>
    <t>Tinghusgade 9</t>
  </si>
  <si>
    <t>lynghedeskolen@billund.dk</t>
  </si>
  <si>
    <t>lynghedeskolen.aula.dk</t>
  </si>
  <si>
    <t>MARTEC C</t>
  </si>
  <si>
    <t>MARTEC - Maritime and Polytechnic College</t>
  </si>
  <si>
    <t>www.martec.dk</t>
  </si>
  <si>
    <t>A2B Faxe</t>
  </si>
  <si>
    <t>3085 2362</t>
  </si>
  <si>
    <t>Tisol@a2b.dk</t>
  </si>
  <si>
    <t>AOF Job &amp; Dansk</t>
  </si>
  <si>
    <t>7610 6370</t>
  </si>
  <si>
    <t>Laboratorievej 16</t>
  </si>
  <si>
    <t>varde@aofjobogdansk.dk</t>
  </si>
  <si>
    <t>Laboratorievej</t>
  </si>
  <si>
    <t>ZBC</t>
  </si>
  <si>
    <t>ZBC - Zealand Business College</t>
  </si>
  <si>
    <t>Skive College</t>
  </si>
  <si>
    <t>9914 1414</t>
  </si>
  <si>
    <t>Kongsvingervej 1</t>
  </si>
  <si>
    <t>skivecollege@skivecollege.dk</t>
  </si>
  <si>
    <t>www.skivecollege.dk</t>
  </si>
  <si>
    <t>Kongsvingervej</t>
  </si>
  <si>
    <t>Distrikt Vest</t>
  </si>
  <si>
    <t>Distriktsskolen Vest</t>
  </si>
  <si>
    <t>5467 6670</t>
  </si>
  <si>
    <t>Skoleogdagtilbudvest@lolland.dk</t>
  </si>
  <si>
    <t>lollandskoler.skoleporten.dk</t>
  </si>
  <si>
    <t>Skoleogdagtilbudoest@lolland.dk</t>
  </si>
  <si>
    <t>Jens Oustrup Jensen</t>
  </si>
  <si>
    <t>3010 5532</t>
  </si>
  <si>
    <t>Tanderupvej 15</t>
  </si>
  <si>
    <t>aujoj@samsoe.dk</t>
  </si>
  <si>
    <t>Tanderupvej</t>
  </si>
  <si>
    <t>Mette Holst</t>
  </si>
  <si>
    <t>2489 4509</t>
  </si>
  <si>
    <t>mh@faarevejlekirkebo.dk</t>
  </si>
  <si>
    <t>UCplus Greve</t>
  </si>
  <si>
    <t>UCplus A/S, Dansk Greve</t>
  </si>
  <si>
    <t>Marie Prytz</t>
  </si>
  <si>
    <t>4487 0165</t>
  </si>
  <si>
    <t>mpr@ucplus.dk</t>
  </si>
  <si>
    <t>Iben Friis-Hansen</t>
  </si>
  <si>
    <t>Skolevej 10</t>
  </si>
  <si>
    <t>kenneth@behandlingsskolerne.dk</t>
  </si>
  <si>
    <t>Torvet 1</t>
  </si>
  <si>
    <t>ucplusdansk.dk</t>
  </si>
  <si>
    <t>Hoveds. Kristne</t>
  </si>
  <si>
    <t>Hovedstadens Kristne Gymnasium</t>
  </si>
  <si>
    <t>4019 3954</t>
  </si>
  <si>
    <t>kontor@hkgym.dk</t>
  </si>
  <si>
    <t>www.hkgym.dk</t>
  </si>
  <si>
    <t>College360</t>
  </si>
  <si>
    <t>Henrik Toft</t>
  </si>
  <si>
    <t>7536 0360</t>
  </si>
  <si>
    <t>info@college360.dk</t>
  </si>
  <si>
    <t>www.college360.dk</t>
  </si>
  <si>
    <t>Astra Talent</t>
  </si>
  <si>
    <t>Science Talenter</t>
  </si>
  <si>
    <t>Dorte Salomonsen</t>
  </si>
  <si>
    <t>5786 5798</t>
  </si>
  <si>
    <t>Akademigrunden 18</t>
  </si>
  <si>
    <t>dls@astra.dk</t>
  </si>
  <si>
    <t>www.sciencetalenter.dk</t>
  </si>
  <si>
    <t>Akademigrunden</t>
  </si>
  <si>
    <t>Ph.d. Komm Hum</t>
  </si>
  <si>
    <t>Ph.d.-skolen for Kommunikation og Humanistisk Videnskab</t>
  </si>
  <si>
    <t>4674 3751</t>
  </si>
  <si>
    <t>idaw@ruc.dk</t>
  </si>
  <si>
    <t>Vidar Sk. (HF)</t>
  </si>
  <si>
    <t>Rudolf Steiner skolen i Gentofte, Vidar Skolen (HF)</t>
  </si>
  <si>
    <t>8614 0900</t>
  </si>
  <si>
    <t>Strandvejen 102</t>
  </si>
  <si>
    <t>kontor@rssaarhus.dk</t>
  </si>
  <si>
    <t>RS i Odense -HF</t>
  </si>
  <si>
    <t>Rudolf Steiner-Skolen i Odense</t>
  </si>
  <si>
    <t>Morten Birk Christensen konst.</t>
  </si>
  <si>
    <t>6595 7004</t>
  </si>
  <si>
    <t>Lindvedvej 64A</t>
  </si>
  <si>
    <t>64A</t>
  </si>
  <si>
    <t>kontoret@rss-odense.dk</t>
  </si>
  <si>
    <t>www.rss-odense.dk</t>
  </si>
  <si>
    <t>Lindvedvej</t>
  </si>
  <si>
    <t>Michael sk. HF</t>
  </si>
  <si>
    <t>Michael Skolen Rudolf Steiner i Hjortespring</t>
  </si>
  <si>
    <t>mail@michaelskolen.dk</t>
  </si>
  <si>
    <t>michaelskolen.dk</t>
  </si>
  <si>
    <t>Ph.d. Mennesker</t>
  </si>
  <si>
    <t>Ph.d.-skolen for Mennesker og Teknologi</t>
  </si>
  <si>
    <t>4674 2671</t>
  </si>
  <si>
    <t>lla@ruc.dk</t>
  </si>
  <si>
    <t>Ph.d. Naturvid</t>
  </si>
  <si>
    <t>4674 2779</t>
  </si>
  <si>
    <t>hr@ruc.dk</t>
  </si>
  <si>
    <t>Ph.d Samf vid</t>
  </si>
  <si>
    <t>Ph.d.-skolen for Samfundsvidenskab og Erhverv</t>
  </si>
  <si>
    <t>4674 2486</t>
  </si>
  <si>
    <t>Eva@ruc.dk</t>
  </si>
  <si>
    <t>SDE Dofovej</t>
  </si>
  <si>
    <t>Syddansk Erhvervsskole Odense-Vejle, Dofovej</t>
  </si>
  <si>
    <t>Dofovej 2B</t>
  </si>
  <si>
    <t>www.sde.dk</t>
  </si>
  <si>
    <t>Dofovej</t>
  </si>
  <si>
    <t>Tradium 2-hhx</t>
  </si>
  <si>
    <t>7255 1667</t>
  </si>
  <si>
    <t>Blichersvej 1</t>
  </si>
  <si>
    <t>storstroem.faengsel@kriminalforsorgen.dk</t>
  </si>
  <si>
    <t>Bobjergvej 2</t>
  </si>
  <si>
    <t>Bobjergvej</t>
  </si>
  <si>
    <t>Rybners, Varde</t>
  </si>
  <si>
    <t>Rybners  - EUD - Satellitskole Varde</t>
  </si>
  <si>
    <t>wwe.eucnordvest.dk</t>
  </si>
  <si>
    <t>EUC NV Fjerrits</t>
  </si>
  <si>
    <t>EUC Nordvest, Erhvervsuddannelser, Fjerritslev</t>
  </si>
  <si>
    <t>10 Nordfyn</t>
  </si>
  <si>
    <t>10. klassecenteret Nordfyn, Syddansk Erhvervsskole</t>
  </si>
  <si>
    <t>2029 1730</t>
  </si>
  <si>
    <t>Fonden Kadetten</t>
  </si>
  <si>
    <t>Karina Jersholm</t>
  </si>
  <si>
    <t>4290 1011</t>
  </si>
  <si>
    <t>Kronborg 10A</t>
  </si>
  <si>
    <t>info@kadetten.dk</t>
  </si>
  <si>
    <t>www.kadetten.dk</t>
  </si>
  <si>
    <t>Kronborg</t>
  </si>
  <si>
    <t>Rikke Mathiesen</t>
  </si>
  <si>
    <t>2630 4080</t>
  </si>
  <si>
    <t>Kasernevej 20</t>
  </si>
  <si>
    <t>naestved@adm.laerdansk.dk</t>
  </si>
  <si>
    <t>www.laerdansk.dk/naestved</t>
  </si>
  <si>
    <t>Kasernevej</t>
  </si>
  <si>
    <t>Pastoralseminar</t>
  </si>
  <si>
    <t>Hans Vium Mikkelsen</t>
  </si>
  <si>
    <t>5858 3000</t>
  </si>
  <si>
    <t>Farvergade 27F, 2.</t>
  </si>
  <si>
    <t>27F</t>
  </si>
  <si>
    <t>fuv@km.dk</t>
  </si>
  <si>
    <t>www.fkuv.dk</t>
  </si>
  <si>
    <t>Farvergade</t>
  </si>
  <si>
    <t>Folkekirken Udd</t>
  </si>
  <si>
    <t>Folkekirkens Uddannelses- og Videnscenter</t>
  </si>
  <si>
    <t>Kirke alle 2</t>
  </si>
  <si>
    <t>Kirkealle</t>
  </si>
  <si>
    <t>Brenderup Fyn</t>
  </si>
  <si>
    <t>7022 2109</t>
  </si>
  <si>
    <t>info@aftenskolerne.dk</t>
  </si>
  <si>
    <t>doflillebaelt.dk</t>
  </si>
  <si>
    <t>2761 1604</t>
  </si>
  <si>
    <t>kmbl@as3.dk</t>
  </si>
  <si>
    <t>6026 8407</t>
  </si>
  <si>
    <t>favrskov@adm.laerdansk.dk</t>
  </si>
  <si>
    <t>www.laerdansk.dk/favrskov</t>
  </si>
  <si>
    <t>CF job&amp;opl STU</t>
  </si>
  <si>
    <t>Center for Job og Oplevelse, STU</t>
  </si>
  <si>
    <t>Philip Jones</t>
  </si>
  <si>
    <t>4928 4802</t>
  </si>
  <si>
    <t>mail@cfjoo.dk</t>
  </si>
  <si>
    <t>www.cfjoo.dk</t>
  </si>
  <si>
    <t>Anders Larsensvej 5</t>
  </si>
  <si>
    <t>Anders Larsensvej</t>
  </si>
  <si>
    <t>www.oleroemerskolen.skoleporten.dk</t>
  </si>
  <si>
    <t>A2B Sprog Hobro</t>
  </si>
  <si>
    <t>2761 1647</t>
  </si>
  <si>
    <t>Adelgade 4</t>
  </si>
  <si>
    <t>Adelgade</t>
  </si>
  <si>
    <t>Tietgen ELM 2</t>
  </si>
  <si>
    <t>Odense V</t>
  </si>
  <si>
    <t>Dorthe Wang</t>
  </si>
  <si>
    <t>6545 2000</t>
  </si>
  <si>
    <t>Elmelundsvej 10</t>
  </si>
  <si>
    <t>hhx@tietgen.dk</t>
  </si>
  <si>
    <t>www.tietgen.dk</t>
  </si>
  <si>
    <t>Elmelundsvej</t>
  </si>
  <si>
    <t>Grundtvigs Alle 163</t>
  </si>
  <si>
    <t>Grundtvigs Alle</t>
  </si>
  <si>
    <t>9712 4390</t>
  </si>
  <si>
    <t>kontoret@hjsk.dk</t>
  </si>
  <si>
    <t>www.familiehojskolen.dk</t>
  </si>
  <si>
    <t>Behskole Billun</t>
  </si>
  <si>
    <t>Behandlingsskolerne Billund ApS</t>
  </si>
  <si>
    <t>Signe Flindt</t>
  </si>
  <si>
    <t>2342 1930</t>
  </si>
  <si>
    <t>signef@behandlingsskolerne.dk</t>
  </si>
  <si>
    <t>STUdie Fjorden</t>
  </si>
  <si>
    <t>STUdie ved Fjorden</t>
  </si>
  <si>
    <t>Gitte Lykke Clausen</t>
  </si>
  <si>
    <t>2240 7481</t>
  </si>
  <si>
    <t>glc@struer.dk</t>
  </si>
  <si>
    <t>Kold Tek Gym</t>
  </si>
  <si>
    <t>Kold Tekniske Gymnasium</t>
  </si>
  <si>
    <t>Hans Skjerning</t>
  </si>
  <si>
    <t>6313 2043</t>
  </si>
  <si>
    <t>Landbrugsvej 55</t>
  </si>
  <si>
    <t>koldcollege@koldcollege.dk</t>
  </si>
  <si>
    <t>www.koldcollege.dk</t>
  </si>
  <si>
    <t>Erhvervssk 2017</t>
  </si>
  <si>
    <t>Job &amp; Uddannelse Erhvervsskolen af 2017 ApS</t>
  </si>
  <si>
    <t>Mads Ulrik Molbech</t>
  </si>
  <si>
    <t>Stationsvej 5</t>
  </si>
  <si>
    <t>mmolbech@gmail.com</t>
  </si>
  <si>
    <t>Wissam Chami</t>
  </si>
  <si>
    <t>Jernbanevej 7, 1.</t>
  </si>
  <si>
    <t>Lille Sk Voksne</t>
  </si>
  <si>
    <t>Lille Skole for Voksne, Nordjylland</t>
  </si>
  <si>
    <t>Anita Weje</t>
  </si>
  <si>
    <t>9813 8066</t>
  </si>
  <si>
    <t>Bispensgade 7A</t>
  </si>
  <si>
    <t>kontor@sindskole.dk</t>
  </si>
  <si>
    <t>Bispensgade</t>
  </si>
  <si>
    <t>Ribe Katedralsk</t>
  </si>
  <si>
    <t>Ribe Katedralskole</t>
  </si>
  <si>
    <t>Kristian Bennike</t>
  </si>
  <si>
    <t>7542 0266</t>
  </si>
  <si>
    <t>Puggaardsgade 22</t>
  </si>
  <si>
    <t>rk@ribekatedralskole.dk</t>
  </si>
  <si>
    <t>www.ribekatedralskole.dk</t>
  </si>
  <si>
    <t>Puggaardsgade</t>
  </si>
  <si>
    <t>Hans Christian Nielsen</t>
  </si>
  <si>
    <t>3132 5321</t>
  </si>
  <si>
    <t>Basgangen 20</t>
  </si>
  <si>
    <t>kontakt@rofh.dk</t>
  </si>
  <si>
    <t>rofh.dk</t>
  </si>
  <si>
    <t>Basgangen</t>
  </si>
  <si>
    <t>AOF Fredss/Hals</t>
  </si>
  <si>
    <t>2547 5534</t>
  </si>
  <si>
    <t>aof.frederikssund@gmail.com</t>
  </si>
  <si>
    <t>www.frederikssund.aof.dk</t>
  </si>
  <si>
    <t>Lisbeth Lomholdt</t>
  </si>
  <si>
    <t>2037 3211</t>
  </si>
  <si>
    <t>oekonomi@ok-fonden.dk</t>
  </si>
  <si>
    <t>www.jellinghave.dk</t>
  </si>
  <si>
    <t>STU Syddjurs</t>
  </si>
  <si>
    <t>trgj@syddjurs.dk</t>
  </si>
  <si>
    <t>Glostrup USK</t>
  </si>
  <si>
    <t>4323 6445</t>
  </si>
  <si>
    <t>Diget 78A</t>
  </si>
  <si>
    <t>www.gus2600.dk</t>
  </si>
  <si>
    <t>Aalborg Eftersk</t>
  </si>
  <si>
    <t>Hals</t>
  </si>
  <si>
    <t>Aalborg Efterskole</t>
  </si>
  <si>
    <t>4290 9032</t>
  </si>
  <si>
    <t>Nordmandshage 45A</t>
  </si>
  <si>
    <t>45A</t>
  </si>
  <si>
    <t>kontor@aalborgefterskole.dk</t>
  </si>
  <si>
    <t>www.aalborgefterskole.dk</t>
  </si>
  <si>
    <t>Nordmandshage</t>
  </si>
  <si>
    <t>Sygehus SdrJyll</t>
  </si>
  <si>
    <t>7997 6803</t>
  </si>
  <si>
    <t>Asylskole</t>
  </si>
  <si>
    <t>Asylsyd, asylskole</t>
  </si>
  <si>
    <t>Jakob Kirkegaard</t>
  </si>
  <si>
    <t>7492 8115</t>
  </si>
  <si>
    <t>jk6@toender.dk</t>
  </si>
  <si>
    <t>www.asylsyd.dk</t>
  </si>
  <si>
    <t>Helle Krogsgaard</t>
  </si>
  <si>
    <t>4042 2018</t>
  </si>
  <si>
    <t>Frederikshavnsvej 20</t>
  </si>
  <si>
    <t>info@saebyfriskole.dk</t>
  </si>
  <si>
    <t>saebyfriskole.dk</t>
  </si>
  <si>
    <t>Frederikshavnsvej</t>
  </si>
  <si>
    <t>Den Frie Fakkel</t>
  </si>
  <si>
    <t>2396 4001</t>
  </si>
  <si>
    <t>Prinsessegade 9</t>
  </si>
  <si>
    <t>info@denfriefakkel.dk</t>
  </si>
  <si>
    <t>denfriefakkel.dk</t>
  </si>
  <si>
    <t>Jonas Vad</t>
  </si>
  <si>
    <t>5956 0099</t>
  </si>
  <si>
    <t>kontor@friskolenpaaroesnaes.dk</t>
  </si>
  <si>
    <t>friskolenpaaroenaes.dk</t>
  </si>
  <si>
    <t>Allan Davies Madsen</t>
  </si>
  <si>
    <t>6053 7644</t>
  </si>
  <si>
    <t>post@lindeskolen.dk</t>
  </si>
  <si>
    <t>www.lindeskolen.dk</t>
  </si>
  <si>
    <t>Bettina Alberg</t>
  </si>
  <si>
    <t>9915 6370</t>
  </si>
  <si>
    <t>Skolevej 11 Breum</t>
  </si>
  <si>
    <t>noesd@skivekommune.dk</t>
  </si>
  <si>
    <t>nsdskiv.aula.dk</t>
  </si>
  <si>
    <t>Breum</t>
  </si>
  <si>
    <t>Ressource Aalb</t>
  </si>
  <si>
    <t>Ressourcecenter Aalborg</t>
  </si>
  <si>
    <t>Finn Karstenskov</t>
  </si>
  <si>
    <t>9982 3000</t>
  </si>
  <si>
    <t>Skjernvej 7</t>
  </si>
  <si>
    <t>RCA-aalborg@aalborg.dk</t>
  </si>
  <si>
    <t>rca.aalborg.dk</t>
  </si>
  <si>
    <t>Skjernvej</t>
  </si>
  <si>
    <t>Enghaven STU</t>
  </si>
  <si>
    <t>2041 9078</t>
  </si>
  <si>
    <t>Egebjergvej 100</t>
  </si>
  <si>
    <t>okerkr@ok-fonden.dk</t>
  </si>
  <si>
    <t>www.ok-enghaven.dk</t>
  </si>
  <si>
    <t>Egebjergvej</t>
  </si>
  <si>
    <t>Herningsholm</t>
  </si>
  <si>
    <t>Herningsholm Erhvervsskole og Gymnasier</t>
  </si>
  <si>
    <t>Allan Andreasen Kortnum</t>
  </si>
  <si>
    <t>7213 4500</t>
  </si>
  <si>
    <t>Lillelundvej 21</t>
  </si>
  <si>
    <t>mail@herningsholm.dk</t>
  </si>
  <si>
    <t>www.herningsholm.dk</t>
  </si>
  <si>
    <t>Lillelundvej</t>
  </si>
  <si>
    <t>Himmerland FF</t>
  </si>
  <si>
    <t>Ranum</t>
  </si>
  <si>
    <t>Himmerland Fri  Fagskole</t>
  </si>
  <si>
    <t>2172 4067</t>
  </si>
  <si>
    <t>ic.frifagskole@mail.dk</t>
  </si>
  <si>
    <t>www.himmerlandfrifagskole.dk</t>
  </si>
  <si>
    <t>7994 8570</t>
  </si>
  <si>
    <t>naesbjergskole@varde.dk</t>
  </si>
  <si>
    <t>Troesmosevej</t>
  </si>
  <si>
    <t>7256 5282</t>
  </si>
  <si>
    <t>Lene Korsgaard</t>
  </si>
  <si>
    <t>7528 8105</t>
  </si>
  <si>
    <t>18A</t>
  </si>
  <si>
    <t>blaabjergskolen@varde.dk</t>
  </si>
  <si>
    <t>blaabjergskolen.dk</t>
  </si>
  <si>
    <t>Rybners HTX</t>
  </si>
  <si>
    <t>Rybners HF</t>
  </si>
  <si>
    <t>Rybners Tek EUX</t>
  </si>
  <si>
    <t>Rybners MerkEUX</t>
  </si>
  <si>
    <t>Unity Skolen</t>
  </si>
  <si>
    <t>Hassan Bashir</t>
  </si>
  <si>
    <t>7174 7483</t>
  </si>
  <si>
    <t>Sydvestvej 129B</t>
  </si>
  <si>
    <t>129B</t>
  </si>
  <si>
    <t>info@unityskolen.dk</t>
  </si>
  <si>
    <t>unityskolen.dk</t>
  </si>
  <si>
    <t>Sydvestvej</t>
  </si>
  <si>
    <t>Claus Henry Hansen</t>
  </si>
  <si>
    <t>9785 0822</t>
  </si>
  <si>
    <t>Vesterled 7</t>
  </si>
  <si>
    <t>post@struerfrifagskole.dk</t>
  </si>
  <si>
    <t>www.struerhojskole.dk</t>
  </si>
  <si>
    <t>Vesterled</t>
  </si>
  <si>
    <t>7233 3333</t>
  </si>
  <si>
    <t>hjoerring@hjoerring.dk</t>
  </si>
  <si>
    <t>ESCPH - Upper</t>
  </si>
  <si>
    <t>European School Copenhagen - Upper Secondary</t>
  </si>
  <si>
    <t>europaskolen.sag.dk</t>
  </si>
  <si>
    <t>CF Autisme</t>
  </si>
  <si>
    <t>Fonden Center for Autisme</t>
  </si>
  <si>
    <t>4498 2355</t>
  </si>
  <si>
    <t>info@centerforautisme.dk</t>
  </si>
  <si>
    <t>www.centerforautisme.dk</t>
  </si>
  <si>
    <t>Dalstrup Intern</t>
  </si>
  <si>
    <t>Intern Skole - Dalstrup</t>
  </si>
  <si>
    <t>7847 8486</t>
  </si>
  <si>
    <t>dalstrupskolen@ps.rm.dk</t>
  </si>
  <si>
    <t>STU-huset</t>
  </si>
  <si>
    <t>Tarm</t>
  </si>
  <si>
    <t>Dan Skou</t>
  </si>
  <si>
    <t>9974 1920</t>
  </si>
  <si>
    <t>Engdraget 4</t>
  </si>
  <si>
    <t>skjernaaskolen@rksk.dk</t>
  </si>
  <si>
    <t>www.skjernaaskolen.dk</t>
  </si>
  <si>
    <t>Engdraget</t>
  </si>
  <si>
    <t>Fonden Unges</t>
  </si>
  <si>
    <t>Britta Bak</t>
  </si>
  <si>
    <t>4432 6612</t>
  </si>
  <si>
    <t>kontor@unges.dk</t>
  </si>
  <si>
    <t>unges.dk</t>
  </si>
  <si>
    <t>FGU Vendsyssel</t>
  </si>
  <si>
    <t>Karen Marie Schytter</t>
  </si>
  <si>
    <t>2540 1503</t>
  </si>
  <si>
    <t>fgu@fguvendsyssel.dk</t>
  </si>
  <si>
    <t>FGU Aalborg</t>
  </si>
  <si>
    <t>2179 9640</t>
  </si>
  <si>
    <t>51B</t>
  </si>
  <si>
    <t>sekretariat@fguaalborg.dk</t>
  </si>
  <si>
    <t>www.fguaalborg.dk</t>
  </si>
  <si>
    <t>FGU Nordvest</t>
  </si>
  <si>
    <t>9272 4040</t>
  </si>
  <si>
    <t>FGU Himmerland</t>
  </si>
  <si>
    <t>Sune Pihl</t>
  </si>
  <si>
    <t>9852 7200</t>
  </si>
  <si>
    <t>post@fguhimmerland.dk</t>
  </si>
  <si>
    <t>www.fguhimmerland.dk</t>
  </si>
  <si>
    <t>FGU Skolen HLSS</t>
  </si>
  <si>
    <t>Karin Jeppesen</t>
  </si>
  <si>
    <t>9610 9600</t>
  </si>
  <si>
    <t>Skivevej 112</t>
  </si>
  <si>
    <t>post@fguskolen.dk</t>
  </si>
  <si>
    <t>www.fguskolen.dk</t>
  </si>
  <si>
    <t>Skivevej</t>
  </si>
  <si>
    <t>Kim Kabat</t>
  </si>
  <si>
    <t>8641 8200</t>
  </si>
  <si>
    <t>Engboulevarden 30</t>
  </si>
  <si>
    <t>mail@fguoj.dk</t>
  </si>
  <si>
    <t>www.fguoj.dk</t>
  </si>
  <si>
    <t>Engboulevarden</t>
  </si>
  <si>
    <t>FGU Midtjylland</t>
  </si>
  <si>
    <t>Gyldenrisvej  4</t>
  </si>
  <si>
    <t>Gyldenrisvej</t>
  </si>
  <si>
    <t>FGU Aarhus</t>
  </si>
  <si>
    <t>Claus Bentsen</t>
  </si>
  <si>
    <t>2228 5988</t>
  </si>
  <si>
    <t>info@fguaarhus.dk</t>
  </si>
  <si>
    <t>2555 5600</t>
  </si>
  <si>
    <t>Ane Staunings Vej 21A, 1.</t>
  </si>
  <si>
    <t>kontakt@fgusoj.dk</t>
  </si>
  <si>
    <t>Ane Staunings Vej</t>
  </si>
  <si>
    <t>FGU Midt-Vest</t>
  </si>
  <si>
    <t>Gitte Pedersen Viftrup</t>
  </si>
  <si>
    <t>9726 7011</t>
  </si>
  <si>
    <t>Gudhjemvej 2</t>
  </si>
  <si>
    <t>info@fgumv.dk</t>
  </si>
  <si>
    <t>fgumv.dk</t>
  </si>
  <si>
    <t>Gudhjemvej</t>
  </si>
  <si>
    <t>FGU Vest</t>
  </si>
  <si>
    <t>Charlotte Tipsmark</t>
  </si>
  <si>
    <t>2961 4504</t>
  </si>
  <si>
    <t>Ravnevej 9</t>
  </si>
  <si>
    <t>fguvest@fguvest.dk</t>
  </si>
  <si>
    <t>Ravnevej</t>
  </si>
  <si>
    <t>FGU Trekanten</t>
  </si>
  <si>
    <t>Leif Rye Hauerslev</t>
  </si>
  <si>
    <t>7210 9199</t>
  </si>
  <si>
    <t>Boulevarden 19D</t>
  </si>
  <si>
    <t>19D</t>
  </si>
  <si>
    <t>info@fgutrekanten.dk</t>
  </si>
  <si>
    <t>Boulevarden</t>
  </si>
  <si>
    <t>FGU Kolding</t>
  </si>
  <si>
    <t>FGU Kolding Vejen</t>
  </si>
  <si>
    <t>Brian Vittrup</t>
  </si>
  <si>
    <t>4038 9980</t>
  </si>
  <si>
    <t>Esbjergvej 138</t>
  </si>
  <si>
    <t>fgu@fgukoldingvejen.dk</t>
  </si>
  <si>
    <t>Esbjergvej</t>
  </si>
  <si>
    <t>Jesper Aaskov</t>
  </si>
  <si>
    <t>7213 7000</t>
  </si>
  <si>
    <t>Solglimt 4</t>
  </si>
  <si>
    <t>fgusyd@fgusyd.dk</t>
  </si>
  <si>
    <t>www.fgu-syd.dk</t>
  </si>
  <si>
    <t>Solglimt</t>
  </si>
  <si>
    <t>FGU S-&amp;Midtfyn</t>
  </si>
  <si>
    <t>FGU Syd- og Midtfyn</t>
  </si>
  <si>
    <t>Ene Wolfsberg</t>
  </si>
  <si>
    <t>2325 9414</t>
  </si>
  <si>
    <t>Ryttervej 59</t>
  </si>
  <si>
    <t>fgusydogmidtfyn@fgusydogmidtfyn.dk</t>
  </si>
  <si>
    <t>Ryttervej</t>
  </si>
  <si>
    <t>FGU FYN</t>
  </si>
  <si>
    <t>Odense SV</t>
  </si>
  <si>
    <t>FGU Fyn, Assens, Kerteminde, Nordfyn, Nyborg, Odense</t>
  </si>
  <si>
    <t>Gitte Lykkehus</t>
  </si>
  <si>
    <t>2149 1746</t>
  </si>
  <si>
    <t>Falen 200</t>
  </si>
  <si>
    <t>fgufyn@fgufyn.dk</t>
  </si>
  <si>
    <t>Falen</t>
  </si>
  <si>
    <t>2216 2961</t>
  </si>
  <si>
    <t>info@fgunvs.dk</t>
  </si>
  <si>
    <t>5119 3514</t>
  </si>
  <si>
    <t>fgu@fgu-skolen.dk</t>
  </si>
  <si>
    <t>Klemmenstrupvej 25A</t>
  </si>
  <si>
    <t>25A</t>
  </si>
  <si>
    <t>FGU Syd Vestsj</t>
  </si>
  <si>
    <t>2022 9909</t>
  </si>
  <si>
    <t>Norvangen 15</t>
  </si>
  <si>
    <t>fgu@fgusv.dk</t>
  </si>
  <si>
    <t>Norvangen</t>
  </si>
  <si>
    <t>FGU Lolland F</t>
  </si>
  <si>
    <t>FGU Lolland-Falster</t>
  </si>
  <si>
    <t>Kathrine Grevelund Hejlskov</t>
  </si>
  <si>
    <t>5118 6651</t>
  </si>
  <si>
    <t>fgu@fgu-lf.dk</t>
  </si>
  <si>
    <t>Tommy Widriksen, konst.</t>
  </si>
  <si>
    <t>2558 2714</t>
  </si>
  <si>
    <t>post@fguoresund.dk</t>
  </si>
  <si>
    <t>FGU Nord</t>
  </si>
  <si>
    <t>2878 0870</t>
  </si>
  <si>
    <t>FGU Vestegnen</t>
  </si>
  <si>
    <t>Oksens Kvt 14</t>
  </si>
  <si>
    <t>FGU Hovedstaden</t>
  </si>
  <si>
    <t>5181 4151</t>
  </si>
  <si>
    <t>FGU Bornholm</t>
  </si>
  <si>
    <t>Cathie Westh</t>
  </si>
  <si>
    <t>6012 1812</t>
  </si>
  <si>
    <t>Minervavej 2</t>
  </si>
  <si>
    <t>mail@fgub.dk</t>
  </si>
  <si>
    <t>Karen Marie Beklar</t>
  </si>
  <si>
    <t>2018 3618</t>
  </si>
  <si>
    <t>sknordoestamager@kk.dk</t>
  </si>
  <si>
    <t>nordoestamager.aula.dk</t>
  </si>
  <si>
    <t>Lindbjergskolen</t>
  </si>
  <si>
    <t>9628 7160</t>
  </si>
  <si>
    <t>lindbjergskolen@herning.dk</t>
  </si>
  <si>
    <t>ZBC Haslev</t>
  </si>
  <si>
    <t>ZBC G Slagelse</t>
  </si>
  <si>
    <t>ZBC Handels- og Teknisk gymnasium Slagelse</t>
  </si>
  <si>
    <t>Willemoesvej 4</t>
  </si>
  <si>
    <t>Willemoesvej</t>
  </si>
  <si>
    <t>Beauty &amp; Style</t>
  </si>
  <si>
    <t>International Training Academy ApS, Beauty &amp; Style</t>
  </si>
  <si>
    <t>7022 0232</t>
  </si>
  <si>
    <t>info@beautyandstyle.dk</t>
  </si>
  <si>
    <t>beautyandstyle.dk</t>
  </si>
  <si>
    <t>Kildebjerget</t>
  </si>
  <si>
    <t>Klavs Thomsen Hansen</t>
  </si>
  <si>
    <t>2463 5654</t>
  </si>
  <si>
    <t>helle.christensen@hedensted.dk</t>
  </si>
  <si>
    <t>Sluseholmen</t>
  </si>
  <si>
    <t>Sluseholmen Skole</t>
  </si>
  <si>
    <t>Corinna Hansen</t>
  </si>
  <si>
    <t>2696 5819</t>
  </si>
  <si>
    <t>Sluseholmen 8</t>
  </si>
  <si>
    <t>h53i@kk.dk</t>
  </si>
  <si>
    <t>sluseholmen.aula.dk</t>
  </si>
  <si>
    <t>Lykkegardskolen</t>
  </si>
  <si>
    <t>Astrid Barslund</t>
  </si>
  <si>
    <t>9290 0500</t>
  </si>
  <si>
    <t>kontakt@lykkegard.dk</t>
  </si>
  <si>
    <t>lykkegard.dk</t>
  </si>
  <si>
    <t>Langebjerggaard</t>
  </si>
  <si>
    <t>Vemmelev</t>
  </si>
  <si>
    <t>2230 6229</t>
  </si>
  <si>
    <t>Ormeslevvej 14</t>
  </si>
  <si>
    <t>heidi@langebjerggaard.dk</t>
  </si>
  <si>
    <t>www.langebjerggaard.dk</t>
  </si>
  <si>
    <t>Ormeslevvej</t>
  </si>
  <si>
    <t>Rosenholm, STU</t>
  </si>
  <si>
    <t>Hornslet</t>
  </si>
  <si>
    <t>Birgit Smedegaard</t>
  </si>
  <si>
    <t>8699 5600</t>
  </si>
  <si>
    <t>Banevej 2</t>
  </si>
  <si>
    <t>bsm@pgu.dk</t>
  </si>
  <si>
    <t>www.pgu.dk</t>
  </si>
  <si>
    <t>Banevej</t>
  </si>
  <si>
    <t>Tinnetgaard</t>
  </si>
  <si>
    <t>Vonge</t>
  </si>
  <si>
    <t>Tinnetgaard Bo- &amp; Erhvervssskole</t>
  </si>
  <si>
    <t>Lone Bindslev Kaiser</t>
  </si>
  <si>
    <t>2752 2940</t>
  </si>
  <si>
    <t>Hammervej 28</t>
  </si>
  <si>
    <t>info@tinnetgaard.dk</t>
  </si>
  <si>
    <t>www.tinnetgaard.dk</t>
  </si>
  <si>
    <t>Hammervej</t>
  </si>
  <si>
    <t>Birgit Bilenberg Demant</t>
  </si>
  <si>
    <t>9764 5100</t>
  </si>
  <si>
    <t>Amerikavej 46</t>
  </si>
  <si>
    <t>b.demant@rn.dk</t>
  </si>
  <si>
    <t>www.oesterskoven.dk</t>
  </si>
  <si>
    <t>Jesper Stensbo Knudsen</t>
  </si>
  <si>
    <t>Ungdomssk/UC</t>
  </si>
  <si>
    <t>Ungdomsskolen/Ungecentret</t>
  </si>
  <si>
    <t>Anders Kirkegaard Jensen</t>
  </si>
  <si>
    <t>8872 4432</t>
  </si>
  <si>
    <t>10.klasse@sonderborg.dk</t>
  </si>
  <si>
    <t>www.sonderborg-ungdomsskole.dk</t>
  </si>
  <si>
    <t>Musik &amp; Billed</t>
  </si>
  <si>
    <t>Musik &amp; Billedskolen</t>
  </si>
  <si>
    <t>7994 8537</t>
  </si>
  <si>
    <t>Vestervold 11</t>
  </si>
  <si>
    <t>vkm@varde.dk</t>
  </si>
  <si>
    <t>www.musikogbilledskolen.dk</t>
  </si>
  <si>
    <t>Vestervold</t>
  </si>
  <si>
    <t>STU, Mindsteps</t>
  </si>
  <si>
    <t>Fonden Mindsteps Videncenter, STU</t>
  </si>
  <si>
    <t>Nina Reffstrup</t>
  </si>
  <si>
    <t>4541 4313</t>
  </si>
  <si>
    <t>stu@mindsteps.dk</t>
  </si>
  <si>
    <t>8959 4600</t>
  </si>
  <si>
    <t>Helle Bruun Poulsen</t>
  </si>
  <si>
    <t>8959 2290</t>
  </si>
  <si>
    <t>Glesborg Bygade 81</t>
  </si>
  <si>
    <t>glesborg-skole@norddjurs.dk</t>
  </si>
  <si>
    <t>norddjurs-skole-midt.aula.dk</t>
  </si>
  <si>
    <t>Glesborg Bygade</t>
  </si>
  <si>
    <t>8959 4350</t>
  </si>
  <si>
    <t>Plantagevej 11</t>
  </si>
  <si>
    <t>boernebynord@norddjurs.dk</t>
  </si>
  <si>
    <t>norddjurs-skole-nord.aula.dk</t>
  </si>
  <si>
    <t>Plantagevej</t>
  </si>
  <si>
    <t>Sprog Ballerup</t>
  </si>
  <si>
    <t>Vestegnens Sprog- og Kompetencecenter, Ballerup</t>
  </si>
  <si>
    <t>AARHUS TECH</t>
  </si>
  <si>
    <t>Annette Lauridsen</t>
  </si>
  <si>
    <t>Halmstadgade 6</t>
  </si>
  <si>
    <t>www.aarhustech.dk</t>
  </si>
  <si>
    <t>CF unge udd job</t>
  </si>
  <si>
    <t>Ebeltoft</t>
  </si>
  <si>
    <t>Center for unge, uddannelse og job</t>
  </si>
  <si>
    <t>Mikkel Holme Hansen</t>
  </si>
  <si>
    <t>8753 5034</t>
  </si>
  <si>
    <t>Lundbergsvej 2</t>
  </si>
  <si>
    <t>cuuj@syddjurs.dk</t>
  </si>
  <si>
    <t>www.cuuj.syddjurs.dk</t>
  </si>
  <si>
    <t>Lundbergsvej</t>
  </si>
  <si>
    <t>UU Middelfart</t>
  </si>
  <si>
    <t>Uddannelsesvejledningen Middelfart</t>
  </si>
  <si>
    <t>Grete Berggren</t>
  </si>
  <si>
    <t>8888 5500</t>
  </si>
  <si>
    <t>Nytorv 9</t>
  </si>
  <si>
    <t>uddannelsesvejledningen@middelfart.dk</t>
  </si>
  <si>
    <t>Jakob Bjerrum Swartz</t>
  </si>
  <si>
    <t>2599 7070</t>
  </si>
  <si>
    <t>Oustrupvej 14</t>
  </si>
  <si>
    <t>info@oasehojskolen.dk</t>
  </si>
  <si>
    <t>Oustrupvej</t>
  </si>
  <si>
    <t>CLAVIS Aarhus</t>
  </si>
  <si>
    <t>CLAVIS sprog &amp; kompetence - Aarhus</t>
  </si>
  <si>
    <t>Ingerslevs Boulevard 3</t>
  </si>
  <si>
    <t>Ingerslevs Boulevard</t>
  </si>
  <si>
    <t>A2B Vordingborg</t>
  </si>
  <si>
    <t>A2B Sprog Vordingborg</t>
  </si>
  <si>
    <t>Egedal 10</t>
  </si>
  <si>
    <t>Egedal 10. klassecenter</t>
  </si>
  <si>
    <t>Thomas Feldborg Bruun</t>
  </si>
  <si>
    <t>Roskildevej 22B</t>
  </si>
  <si>
    <t>10.klassecenter@egekom.dk</t>
  </si>
  <si>
    <t>www.ungegedal.dk/10klasse</t>
  </si>
  <si>
    <t>Herningsholm 10</t>
  </si>
  <si>
    <t>Herningsholm Erhvervsskole &amp; Gymnasier, 10. klasse</t>
  </si>
  <si>
    <t>Chrysalis Virum</t>
  </si>
  <si>
    <t>Behandlingsskolerne Chrysalis Virum ApS</t>
  </si>
  <si>
    <t>Tobias Andersen</t>
  </si>
  <si>
    <t>tobiasf@behandlingsskolerne.dk</t>
  </si>
  <si>
    <t>VUC Stor Erhv</t>
  </si>
  <si>
    <t>5488 1700</t>
  </si>
  <si>
    <t>Bispegade 1</t>
  </si>
  <si>
    <t>SOSU Syd Hadrsl</t>
  </si>
  <si>
    <t>Social- og Sundhedsskolen Syd, Haderslev</t>
  </si>
  <si>
    <t>Lotte Dalegaard Pedersen</t>
  </si>
  <si>
    <t>Christiansfeldvej 31A</t>
  </si>
  <si>
    <t>31A</t>
  </si>
  <si>
    <t>Christiansfeldvej</t>
  </si>
  <si>
    <t>Helle Jacobsen</t>
  </si>
  <si>
    <t>5164 8113</t>
  </si>
  <si>
    <t>hjac@soroe.dk</t>
  </si>
  <si>
    <t>UU Ringsted</t>
  </si>
  <si>
    <t>3010 6997</t>
  </si>
  <si>
    <t>uu-ringsted@ringsted.dk</t>
  </si>
  <si>
    <t>Jernbanevej 7</t>
  </si>
  <si>
    <t>sproghelsingor@a2b.dk</t>
  </si>
  <si>
    <t>UU Kerteminde</t>
  </si>
  <si>
    <t>Langeskov</t>
  </si>
  <si>
    <t>Christel Borg</t>
  </si>
  <si>
    <t>6515 2090</t>
  </si>
  <si>
    <t>KUI-Kerteminde@kerteminde.dk</t>
  </si>
  <si>
    <t>CUKU</t>
  </si>
  <si>
    <t>Center for Udsatte og Kriminalitetstruede Unge (CUKU)</t>
  </si>
  <si>
    <t>Sofie Klinken</t>
  </si>
  <si>
    <t>3317 6800</t>
  </si>
  <si>
    <t>spydspidsen@kk.dk</t>
  </si>
  <si>
    <t>www.cuku.dk</t>
  </si>
  <si>
    <t>Marstal</t>
  </si>
  <si>
    <t>Signe Thomsen</t>
  </si>
  <si>
    <t>4145 0001</t>
  </si>
  <si>
    <t>info@jobspartner.dk</t>
  </si>
  <si>
    <t>www.jobspartner.dk</t>
  </si>
  <si>
    <t>Dalum 10 klasse</t>
  </si>
  <si>
    <t>Dalum Landbrugsskole, 10. klasse</t>
  </si>
  <si>
    <t>Jens Munk Kruse</t>
  </si>
  <si>
    <t>6613 2130</t>
  </si>
  <si>
    <t>Spanget 7</t>
  </si>
  <si>
    <t>dalumls@dalumls.dk</t>
  </si>
  <si>
    <t>www.dalumls.dk</t>
  </si>
  <si>
    <t>Spanget</t>
  </si>
  <si>
    <t>FOF NVJ</t>
  </si>
  <si>
    <t>FOF Nordvestjylland</t>
  </si>
  <si>
    <t>9741 1964</t>
  </si>
  <si>
    <t>mail@fof-nvj.dk</t>
  </si>
  <si>
    <t>www.fof.dk</t>
  </si>
  <si>
    <t>SixTUs ApS</t>
  </si>
  <si>
    <t>Lisa Dea Grell Hansen</t>
  </si>
  <si>
    <t>2445 6638</t>
  </si>
  <si>
    <t>c/o m/s Sixtus, Ved Sixtusbatteriet 2</t>
  </si>
  <si>
    <t>mat@mssixtus.dk</t>
  </si>
  <si>
    <t>mssixtus.dk</t>
  </si>
  <si>
    <t>Ved Sixtusbatteriet</t>
  </si>
  <si>
    <t>c/o m/s Sixtus</t>
  </si>
  <si>
    <t>Phd_DTU_Biosust</t>
  </si>
  <si>
    <t>Ph.d.-skolen ved DTU Biosustain, Novo Nordisk Foundation Center for Biosustainability</t>
  </si>
  <si>
    <t>4525 8000</t>
  </si>
  <si>
    <t>Kemitorvet, bygning 220, Anker Engelunds Vej 101A</t>
  </si>
  <si>
    <t>biosustain@biosustain.dtu.dk</t>
  </si>
  <si>
    <t>www.biosustain.dk</t>
  </si>
  <si>
    <t>Kemitorvet, bygning 220</t>
  </si>
  <si>
    <t>Lolland Sprogsk</t>
  </si>
  <si>
    <t>Lolland Sprogskole, Nakskov</t>
  </si>
  <si>
    <t>Christina Grace Adamsson</t>
  </si>
  <si>
    <t>5467 7303</t>
  </si>
  <si>
    <t>sprogskole@lolland.dk</t>
  </si>
  <si>
    <t>Lolland Spr Mar</t>
  </si>
  <si>
    <t>Lolland Sprogskole, Maribo</t>
  </si>
  <si>
    <t>5467 7319</t>
  </si>
  <si>
    <t>C. E. Christiansens Vej 12</t>
  </si>
  <si>
    <t>jobcenter@lolland.dk</t>
  </si>
  <si>
    <t>C. E. Christiansens Vej</t>
  </si>
  <si>
    <t>Lundevejsskolen</t>
  </si>
  <si>
    <t>4849 6700</t>
  </si>
  <si>
    <t>Gl Byvej 10</t>
  </si>
  <si>
    <t>lundevejsskolen@horsholm.dk</t>
  </si>
  <si>
    <t>www.lundevejsskolen.aula.dk</t>
  </si>
  <si>
    <t>Fund Friskole</t>
  </si>
  <si>
    <t>Michael Thagaard</t>
  </si>
  <si>
    <t>4028 2098</t>
  </si>
  <si>
    <t>Enggade 15</t>
  </si>
  <si>
    <t>kontor@fundfriskole.dk</t>
  </si>
  <si>
    <t>fundfriskole.dk</t>
  </si>
  <si>
    <t>Enggade</t>
  </si>
  <si>
    <t>Amager Skovhj</t>
  </si>
  <si>
    <t>Niels Henrik Madsen</t>
  </si>
  <si>
    <t>6065 0044</t>
  </si>
  <si>
    <t>Slusevej 83</t>
  </si>
  <si>
    <t>mads@amsh.dk</t>
  </si>
  <si>
    <t>www.amsh.dk</t>
  </si>
  <si>
    <t>Slusevej</t>
  </si>
  <si>
    <t>Ph.d. Aalb it</t>
  </si>
  <si>
    <t>The Technical Doctoral Schoolt of IT and Design</t>
  </si>
  <si>
    <t>www.phd.tech.aau.dk</t>
  </si>
  <si>
    <t>Ungevej Faxe</t>
  </si>
  <si>
    <t>UU Ungevejen Faxe</t>
  </si>
  <si>
    <t>Lone Kronbak Veileborg</t>
  </si>
  <si>
    <t>5620 2790</t>
  </si>
  <si>
    <t>uu@faxekommune.dk</t>
  </si>
  <si>
    <t>www.faxekommune.dk</t>
  </si>
  <si>
    <t>VID 10KCD Nord</t>
  </si>
  <si>
    <t>Viden Djurs, 10KCD Norddjurs</t>
  </si>
  <si>
    <t>UC Vordingborg</t>
  </si>
  <si>
    <t>Ungecenter Vordingborg</t>
  </si>
  <si>
    <t>5536 3200</t>
  </si>
  <si>
    <t>ungecenter@vordingborg.dk</t>
  </si>
  <si>
    <t>www.vordingborg.dk</t>
  </si>
  <si>
    <t>Suzanne Vestergaard</t>
  </si>
  <si>
    <t>2022 0320</t>
  </si>
  <si>
    <t>Skellet 29</t>
  </si>
  <si>
    <t>staand@naestved.dk</t>
  </si>
  <si>
    <t>Skellet</t>
  </si>
  <si>
    <t>Naksk Gym Marib</t>
  </si>
  <si>
    <t>Nakskov Gymnasium og HF i Maribo</t>
  </si>
  <si>
    <t>Peter J.O. Rasmussen</t>
  </si>
  <si>
    <t>5491 4307</t>
  </si>
  <si>
    <t>Refshalevej 2</t>
  </si>
  <si>
    <t>gymnasiet@nakskov-gym.dk</t>
  </si>
  <si>
    <t>www.nakskov-gym.dk</t>
  </si>
  <si>
    <t>Torben Tang Christensen</t>
  </si>
  <si>
    <t>7244 1180</t>
  </si>
  <si>
    <t>1F</t>
  </si>
  <si>
    <t>ttr@hvidovre.dk</t>
  </si>
  <si>
    <t>Langebj STU</t>
  </si>
  <si>
    <t>Langebjerggaard STU</t>
  </si>
  <si>
    <t>heidi@langebjerggaard.com</t>
  </si>
  <si>
    <t>EA Dania EVU</t>
  </si>
  <si>
    <t>Erhvervsakademi Dania, EVU</t>
  </si>
  <si>
    <t>Anders Graae Rasmussen</t>
  </si>
  <si>
    <t>7229 1000</t>
  </si>
  <si>
    <t>Minervavej 63</t>
  </si>
  <si>
    <t>eadania@eadania.dk</t>
  </si>
  <si>
    <t>www.eadania.dk</t>
  </si>
  <si>
    <t>KUI Kbh.</t>
  </si>
  <si>
    <t>Center for kommunal ungeindsats (KUI)</t>
  </si>
  <si>
    <t>kui@kk.dk</t>
  </si>
  <si>
    <t>KUI Frb</t>
  </si>
  <si>
    <t>Frederiksberg Ungecenter (KUI)</t>
  </si>
  <si>
    <t>Marianne Vesterager</t>
  </si>
  <si>
    <t>3821 3666</t>
  </si>
  <si>
    <t>Finsensvej 86, 3.</t>
  </si>
  <si>
    <t>jobcenter.ungecenter@frederiksberg.dk</t>
  </si>
  <si>
    <t>KUI Ballerup</t>
  </si>
  <si>
    <t>Den kommunale ungeindsats i Ballerup Kommune</t>
  </si>
  <si>
    <t>c-arb-STAB-Administration@balk.dk</t>
  </si>
  <si>
    <t>Jane Krog</t>
  </si>
  <si>
    <t>KUI-brondby@brondby.dk</t>
  </si>
  <si>
    <t>KUI Gentofte</t>
  </si>
  <si>
    <t>Den kommunale ungeindsats i Gentofte Kommune</t>
  </si>
  <si>
    <t>Michael Hansen</t>
  </si>
  <si>
    <t>KUI-Gentofte@gentofte.dk</t>
  </si>
  <si>
    <t>KUI Gladsaxe</t>
  </si>
  <si>
    <t>Den kommunale ungeindsats i Gladsaxe Kommune</t>
  </si>
  <si>
    <t>kui@gladsaxe.dk</t>
  </si>
  <si>
    <t>KUI Glostrup</t>
  </si>
  <si>
    <t>Den kommunale ungeindsats i Glostrup Kommune</t>
  </si>
  <si>
    <t>GATE Aviation</t>
  </si>
  <si>
    <t>GATE Aviation Training IVS</t>
  </si>
  <si>
    <t>Dirch Jans</t>
  </si>
  <si>
    <t>4240 2791</t>
  </si>
  <si>
    <t>Petersdalvej 1a, 3.</t>
  </si>
  <si>
    <t>dirch.jans@gats-dk.aero</t>
  </si>
  <si>
    <t>www.gate.aero</t>
  </si>
  <si>
    <t>Petersdalvej</t>
  </si>
  <si>
    <t>KUI Herlev</t>
  </si>
  <si>
    <t>Den kommunale ungeindsats i Herlev Kommune</t>
  </si>
  <si>
    <t>Kim Christensen</t>
  </si>
  <si>
    <t>4452 8600</t>
  </si>
  <si>
    <t>Vindebyvej 2</t>
  </si>
  <si>
    <t>KUI@herlev.dk</t>
  </si>
  <si>
    <t>Vindebyvej</t>
  </si>
  <si>
    <t>Udd &amp; Job</t>
  </si>
  <si>
    <t>Uddannelse &amp; Job</t>
  </si>
  <si>
    <t>Britta Vestergaard Lybech</t>
  </si>
  <si>
    <t>4368 7494</t>
  </si>
  <si>
    <t>uddannelseogjob@albertslund.dk</t>
  </si>
  <si>
    <t>KUI Hvidovre</t>
  </si>
  <si>
    <t>Den kommunale ungeindsats i Hvidovre Kommune</t>
  </si>
  <si>
    <t>ungeenheden@hvidovre.dk</t>
  </si>
  <si>
    <t>ungecenter@htk.dk</t>
  </si>
  <si>
    <t>KUI Lyngby-Taar</t>
  </si>
  <si>
    <t>ung@ltk.dk</t>
  </si>
  <si>
    <t>Jan Wittendorf Heitmann</t>
  </si>
  <si>
    <t>Gammel Kirkevej 98</t>
  </si>
  <si>
    <t>ungecenter@taarnby.dk</t>
  </si>
  <si>
    <t>kui@vallensbaek.dk</t>
  </si>
  <si>
    <t>kui@furesoe.dk</t>
  </si>
  <si>
    <t>kui@alleroed.dk</t>
  </si>
  <si>
    <t>KUI Fredensborg</t>
  </si>
  <si>
    <t>Den kommunale ungeindsats i Fredensborg Kommune</t>
  </si>
  <si>
    <t>social@fredensborg.dk</t>
  </si>
  <si>
    <t>Jens Hvolby og Maria Sara Jorsal</t>
  </si>
  <si>
    <t>KUI@helsingor.dk</t>
  </si>
  <si>
    <t>www.helsingor.dk/ungeenhed</t>
  </si>
  <si>
    <t>uu@hillerod.dk</t>
  </si>
  <si>
    <t>www.hillerod.dk/kui</t>
  </si>
  <si>
    <t>Slotsmarken 13</t>
  </si>
  <si>
    <t>ung@horsholm.dk</t>
  </si>
  <si>
    <t>Slotsmarken</t>
  </si>
  <si>
    <t>KUI Rudersdal</t>
  </si>
  <si>
    <t>Den kommunale ungeindsats i Rudersdal Kommune</t>
  </si>
  <si>
    <t>kui@rudersdal.dk</t>
  </si>
  <si>
    <t>KUI Greve</t>
  </si>
  <si>
    <t>Den kommunale ungeindsats i Greve Kommune</t>
  </si>
  <si>
    <t>ungecenter@greve.dk</t>
  </si>
  <si>
    <t>5667 6831</t>
  </si>
  <si>
    <t>ungecentrum@koege.dk</t>
  </si>
  <si>
    <t>ungecentrum.dk</t>
  </si>
  <si>
    <t>ungevaerket@halsnaes.dk</t>
  </si>
  <si>
    <t>KUI Roskilde</t>
  </si>
  <si>
    <t>UngeGuiden, Roskilde kommunale ungeenhed</t>
  </si>
  <si>
    <t>Signe Weinrich</t>
  </si>
  <si>
    <t>Bakkesvinget 67F</t>
  </si>
  <si>
    <t>67F</t>
  </si>
  <si>
    <t>ungeguiden@roskilde.dk</t>
  </si>
  <si>
    <t>ungeguiden.roskilde.dk</t>
  </si>
  <si>
    <t>Ungeindsats@solrod.dk</t>
  </si>
  <si>
    <t>KUI Gribskov</t>
  </si>
  <si>
    <t>Den kommunale ungeindsats i Gribskov Kommune</t>
  </si>
  <si>
    <t>Bymosevej 4</t>
  </si>
  <si>
    <t>gribskov.dk/uv</t>
  </si>
  <si>
    <t>KUI Odsherred</t>
  </si>
  <si>
    <t>Den kommunale ungeindsats i Odsherred Kommune</t>
  </si>
  <si>
    <t>Kristina Sterum</t>
  </si>
  <si>
    <t>5966 5530</t>
  </si>
  <si>
    <t>kui@odsherred.dk</t>
  </si>
  <si>
    <t>www.odsherred.dk</t>
  </si>
  <si>
    <t>KUI Holbk</t>
  </si>
  <si>
    <t>7236 3636</t>
  </si>
  <si>
    <t>Jernbanevej 6</t>
  </si>
  <si>
    <t>Ungeindsatsen-Enindgang@holb.dk</t>
  </si>
  <si>
    <t>www.holbaek.dk</t>
  </si>
  <si>
    <t>KUI Faxe</t>
  </si>
  <si>
    <t>Den kommunale ungeindsats i Faxe Kommune</t>
  </si>
  <si>
    <t>5620 3000</t>
  </si>
  <si>
    <t>kui@faxekommune.dk</t>
  </si>
  <si>
    <t>KUI Kalundborg</t>
  </si>
  <si>
    <t>Den kommunale ungeindsats i Kalundborg Kommune</t>
  </si>
  <si>
    <t>5953 4400</t>
  </si>
  <si>
    <t>kui@kalundborg.dk</t>
  </si>
  <si>
    <t>www.kalundborg.dk</t>
  </si>
  <si>
    <t>KUI Ringsted</t>
  </si>
  <si>
    <t>Den kommunale ungeindsats i Ringsted Kommune</t>
  </si>
  <si>
    <t>Erik Vestergaard</t>
  </si>
  <si>
    <t>5762 6262</t>
  </si>
  <si>
    <t>ringsted@ringsted.dk</t>
  </si>
  <si>
    <t>Ungeenheden</t>
  </si>
  <si>
    <t>KUI Slagelse</t>
  </si>
  <si>
    <t>Den kommunale ungeindsats i Slagelse Kommune</t>
  </si>
  <si>
    <t>5857 3600</t>
  </si>
  <si>
    <t>uuslagelse@slagelse.dk</t>
  </si>
  <si>
    <t>www.slagelse.dk</t>
  </si>
  <si>
    <t>KUI Stevns</t>
  </si>
  <si>
    <t>Den kommunale ungeindsats i Stevns Kommune</t>
  </si>
  <si>
    <t>5657 5757</t>
  </si>
  <si>
    <t>kui@stevns.dk</t>
  </si>
  <si>
    <t>www.stevns.dk</t>
  </si>
  <si>
    <t>5787 0100</t>
  </si>
  <si>
    <t>ungeteam@soroe.dk</t>
  </si>
  <si>
    <t>KUI Lejre</t>
  </si>
  <si>
    <t>Den kommunale ungeindsats i Lejre Kommune</t>
  </si>
  <si>
    <t>Lone Lykke Marker</t>
  </si>
  <si>
    <t>4646 4646</t>
  </si>
  <si>
    <t>lejrekui@lejre.dk</t>
  </si>
  <si>
    <t>KUI Lolland</t>
  </si>
  <si>
    <t>Den kommunale ungeindsats i Lolland Kommune</t>
  </si>
  <si>
    <t>5467 6767</t>
  </si>
  <si>
    <t>kui@lolland.dk</t>
  </si>
  <si>
    <t>5588 5588</t>
  </si>
  <si>
    <t>uv@naestved.dk</t>
  </si>
  <si>
    <t>www.naestved.dk</t>
  </si>
  <si>
    <t>Teatergade</t>
  </si>
  <si>
    <t>KUI Guldborgsun</t>
  </si>
  <si>
    <t>Den kommunale ungeindsats i Guldborgsund Kommune</t>
  </si>
  <si>
    <t>5473 1000</t>
  </si>
  <si>
    <t>kui@guldborgsund.dk</t>
  </si>
  <si>
    <t>www.guldborgsund.dk</t>
  </si>
  <si>
    <t>KUI Vordingborg</t>
  </si>
  <si>
    <t>Den kommunale ungeindsats i Vordingborg Kommune</t>
  </si>
  <si>
    <t>5536 3636</t>
  </si>
  <si>
    <t>post@vordingborg.dk</t>
  </si>
  <si>
    <t>www.kommunen.vordingborg.dk</t>
  </si>
  <si>
    <t>Den kommunale ungeindsats i Bornholms Regionskommune</t>
  </si>
  <si>
    <t>5692 3838</t>
  </si>
  <si>
    <t>Merkurvej 10</t>
  </si>
  <si>
    <t>ungeindsats@brk.dk</t>
  </si>
  <si>
    <t>www.brk.dk</t>
  </si>
  <si>
    <t>KUI Middelfart</t>
  </si>
  <si>
    <t>Den kommunale ungeindsats i Middelfart Kommune</t>
  </si>
  <si>
    <t>kui@middelfart.dk</t>
  </si>
  <si>
    <t>www.middelfart.dk</t>
  </si>
  <si>
    <t>KUI Assens</t>
  </si>
  <si>
    <t>Assens</t>
  </si>
  <si>
    <t>Den kommunale ungeindsats i Assens Kommune</t>
  </si>
  <si>
    <t>6474 7474</t>
  </si>
  <si>
    <t>ungeenheden@assens.dk</t>
  </si>
  <si>
    <t>www.assens.dk</t>
  </si>
  <si>
    <t>Den kommunale ungeindsats i Faaborg-Midtfyn Kommune</t>
  </si>
  <si>
    <t>7253 0530</t>
  </si>
  <si>
    <t>kui@fmk.dk</t>
  </si>
  <si>
    <t>www.fmk.dk</t>
  </si>
  <si>
    <t>KUI Kerteminde</t>
  </si>
  <si>
    <t>Den kommunale ungeindsats i Kerteminde Kommune</t>
  </si>
  <si>
    <t>6515 1515</t>
  </si>
  <si>
    <t>Hans Schacksvej</t>
  </si>
  <si>
    <t>KUI Nyborg</t>
  </si>
  <si>
    <t>Den kommunale ungeindsats i Nyborg Kommune</t>
  </si>
  <si>
    <t>6333 7000</t>
  </si>
  <si>
    <t>kommune@nyborg.dk</t>
  </si>
  <si>
    <t>www.nyborg.dk</t>
  </si>
  <si>
    <t>KUI Odense</t>
  </si>
  <si>
    <t>Den kommunale ungeindsats i Odense Kommune</t>
  </si>
  <si>
    <t>6613 1372</t>
  </si>
  <si>
    <t>kommunalungeindsats@odense.dk</t>
  </si>
  <si>
    <t>www.odense.dk</t>
  </si>
  <si>
    <t>Flakhaven</t>
  </si>
  <si>
    <t>KUI Svendborg</t>
  </si>
  <si>
    <t>Den kommunale ungeindsats i Svendborg Kommune</t>
  </si>
  <si>
    <t>6223 3000</t>
  </si>
  <si>
    <t>37A</t>
  </si>
  <si>
    <t>kui@svendborg.dk</t>
  </si>
  <si>
    <t>www.svendborg.dk</t>
  </si>
  <si>
    <t>KUI Nordfyn</t>
  </si>
  <si>
    <t>Den kommunale ungeindsats i Nordfyns Kommune</t>
  </si>
  <si>
    <t>6482 8282</t>
  </si>
  <si>
    <t>post@nordfynskommune.dk</t>
  </si>
  <si>
    <t>www.nordfynskommune.dk</t>
  </si>
  <si>
    <t>KUI Langeland</t>
  </si>
  <si>
    <t>Den kommunale ungeindsats i Langeland Kommune</t>
  </si>
  <si>
    <t>Jeff Deleuran Hansen</t>
  </si>
  <si>
    <t>6351 6100</t>
  </si>
  <si>
    <t>lk.kui@langelandkommune.dk</t>
  </si>
  <si>
    <t>www.langelandkommune.dk</t>
  </si>
  <si>
    <t>Fredensvej</t>
  </si>
  <si>
    <t>6352 5000</t>
  </si>
  <si>
    <t>post@aeroekommune.dk</t>
  </si>
  <si>
    <t>www.aeroekommune.dk</t>
  </si>
  <si>
    <t>Statene</t>
  </si>
  <si>
    <t>KUI Haderslev</t>
  </si>
  <si>
    <t>Den kommunale ungeindsats i Haderslev Kommune</t>
  </si>
  <si>
    <t>Mads Pedersen</t>
  </si>
  <si>
    <t>7434 3434</t>
  </si>
  <si>
    <t>Christiansfeldvej 10-12</t>
  </si>
  <si>
    <t>KUI@haderslev.dk</t>
  </si>
  <si>
    <t>www.haderslev.dk</t>
  </si>
  <si>
    <t>KUI Billund</t>
  </si>
  <si>
    <t>Den kommunale ungeindsats i Billund Kommune</t>
  </si>
  <si>
    <t>7972 7272</t>
  </si>
  <si>
    <t>kommunen@billund.dk</t>
  </si>
  <si>
    <t>www.billund.dk</t>
  </si>
  <si>
    <t>Jorden Rundt</t>
  </si>
  <si>
    <t>8872 6400</t>
  </si>
  <si>
    <t>kui@sonderborg.dk</t>
  </si>
  <si>
    <t>www.sonderborg.dk</t>
  </si>
  <si>
    <t>Jens Simmelsgaard</t>
  </si>
  <si>
    <t>7492 9292</t>
  </si>
  <si>
    <t>Plantagevej 37C</t>
  </si>
  <si>
    <t>37C</t>
  </si>
  <si>
    <t>uu@toender.dk</t>
  </si>
  <si>
    <t>www.toender.dk</t>
  </si>
  <si>
    <t>KUI Esbjerg</t>
  </si>
  <si>
    <t>Den kommunale ungeindsats i Esbjerg Kommune</t>
  </si>
  <si>
    <t>7616 1616</t>
  </si>
  <si>
    <t>raadhuset@esbjergkommune.dk</t>
  </si>
  <si>
    <t>www.esbjergkommune.dk</t>
  </si>
  <si>
    <t>7666 0660</t>
  </si>
  <si>
    <t>raadhuset@fanoe.dk</t>
  </si>
  <si>
    <t>www.fanoe.dk</t>
  </si>
  <si>
    <t>KUI Varde</t>
  </si>
  <si>
    <t>Den kommunale ungeindsats i Varde Kommune</t>
  </si>
  <si>
    <t>7994 6800</t>
  </si>
  <si>
    <t>kui@varde.dk</t>
  </si>
  <si>
    <t>Bytoften</t>
  </si>
  <si>
    <t>KUI Vejen</t>
  </si>
  <si>
    <t>Vejledning Vejen</t>
  </si>
  <si>
    <t>Jakob Petersen</t>
  </si>
  <si>
    <t>7996 5690</t>
  </si>
  <si>
    <t>BASEN, Vejen Ungecenter, Askovvej 7</t>
  </si>
  <si>
    <t>vejledningvejen@vejen.dk</t>
  </si>
  <si>
    <t>www.vejledningvejen.dk</t>
  </si>
  <si>
    <t>BASEN, Vejen Ungecenter</t>
  </si>
  <si>
    <t>KUI Aabenraa</t>
  </si>
  <si>
    <t>Den kommunale ungeindsats i Aabenraa Kommune</t>
  </si>
  <si>
    <t>Christina Arvad Brill</t>
  </si>
  <si>
    <t>7376 7676</t>
  </si>
  <si>
    <t>uu@aabenraa.dk</t>
  </si>
  <si>
    <t>www.aabenraa.dk</t>
  </si>
  <si>
    <t>KUI Fredericia</t>
  </si>
  <si>
    <t>Den kommunale ungeindsats i Fredericia Kommune</t>
  </si>
  <si>
    <t>2246 0566</t>
  </si>
  <si>
    <t>uu@fredericia.dk</t>
  </si>
  <si>
    <t>www.fredericia.dk</t>
  </si>
  <si>
    <t>Ungdomscenter</t>
  </si>
  <si>
    <t>Birgitte Salling</t>
  </si>
  <si>
    <t>7629 2929</t>
  </si>
  <si>
    <t>ungdomscenter@horsens.dk</t>
  </si>
  <si>
    <t>www.horsenskom.dk</t>
  </si>
  <si>
    <t>KUI Kolding</t>
  </si>
  <si>
    <t>Den kommunale ungeindsats i Kolding Kommune</t>
  </si>
  <si>
    <t>Bjarne Juhl Olesen</t>
  </si>
  <si>
    <t>7979 2900</t>
  </si>
  <si>
    <t>uu@kolding.dk</t>
  </si>
  <si>
    <t>www.uu-kolding.dk</t>
  </si>
  <si>
    <t>KUI Vejle</t>
  </si>
  <si>
    <t>Vejles Unge vejledning</t>
  </si>
  <si>
    <t>Johanne Rikhof</t>
  </si>
  <si>
    <t>7681 0000</t>
  </si>
  <si>
    <t>vejlesungevejledning@vejle.dk</t>
  </si>
  <si>
    <t>www.vejle.dk</t>
  </si>
  <si>
    <t>KUI Herning</t>
  </si>
  <si>
    <t>Den kommunale ungeindsats i Herning Kommune</t>
  </si>
  <si>
    <t>9628 2828</t>
  </si>
  <si>
    <t>kommunen@herning.dk</t>
  </si>
  <si>
    <t>www.herning.dk</t>
  </si>
  <si>
    <t>KUI Holstebro</t>
  </si>
  <si>
    <t>UU-Nordvestjylland, KUI Holstebro</t>
  </si>
  <si>
    <t>Hanne Paustian Tind</t>
  </si>
  <si>
    <t>9611 6100</t>
  </si>
  <si>
    <t>54B</t>
  </si>
  <si>
    <t>KUI-Postkasse@holstebro.dk</t>
  </si>
  <si>
    <t>www.uunordvestjylland.dk</t>
  </si>
  <si>
    <t>KUI Lemvig</t>
  </si>
  <si>
    <t>Den kommunale ungeindsats i Lemvig Kommune</t>
  </si>
  <si>
    <t>9663 1200</t>
  </si>
  <si>
    <t>kui@lemvig.dk</t>
  </si>
  <si>
    <t>www.lemvig.dk</t>
  </si>
  <si>
    <t>KUI Struer</t>
  </si>
  <si>
    <t>Den kommunale ungeindsats i Struer Kommune</t>
  </si>
  <si>
    <t>9684 8484</t>
  </si>
  <si>
    <t>kui@struer.dk</t>
  </si>
  <si>
    <t>www.struer.dk</t>
  </si>
  <si>
    <t>KUI Syddjurs</t>
  </si>
  <si>
    <t>Den kommunale ungeindsats i Syddjurs Kommune</t>
  </si>
  <si>
    <t>8753 5000</t>
  </si>
  <si>
    <t>KUI Norddjurs</t>
  </si>
  <si>
    <t>Den kommunale ungeindsats i Norddjurs Kommune</t>
  </si>
  <si>
    <t>Thomas Olesen</t>
  </si>
  <si>
    <t>8959 1000</t>
  </si>
  <si>
    <t>67E</t>
  </si>
  <si>
    <t>sikkerpost-uu@norddjurs.dk</t>
  </si>
  <si>
    <t>www.norddjurs.dk</t>
  </si>
  <si>
    <t>KUI Favrskov</t>
  </si>
  <si>
    <t>Hinnerup</t>
  </si>
  <si>
    <t>Den kommunale ungeindsats i Favrskov Kommune</t>
  </si>
  <si>
    <t>8964 1010</t>
  </si>
  <si>
    <t>Skovvej 20</t>
  </si>
  <si>
    <t>kui@favrskov.dk</t>
  </si>
  <si>
    <t>www.favrskov.dk</t>
  </si>
  <si>
    <t>KUI Odder</t>
  </si>
  <si>
    <t>Den kommunale ungeindsats i Odder Kommune</t>
  </si>
  <si>
    <t>8780 3333</t>
  </si>
  <si>
    <t>odder.kommune@odder.dk</t>
  </si>
  <si>
    <t>www.oddernettet.dk</t>
  </si>
  <si>
    <t>KUI Randers</t>
  </si>
  <si>
    <t>Den kommunale ungeindsats UU Randers</t>
  </si>
  <si>
    <t>8915 4747</t>
  </si>
  <si>
    <t>Sct. Peders Gade 25</t>
  </si>
  <si>
    <t>ungeindsats@randers.dk</t>
  </si>
  <si>
    <t>www.randers.dk</t>
  </si>
  <si>
    <t>Sct. Peders Gade</t>
  </si>
  <si>
    <t>KUI Silkeborg</t>
  </si>
  <si>
    <t>Ungeguiden Silkeborg, Den Kommunale Ungeindsats</t>
  </si>
  <si>
    <t>8970 5700</t>
  </si>
  <si>
    <t>Papirfabrikken 18A</t>
  </si>
  <si>
    <t>kui@silkeborg.dk</t>
  </si>
  <si>
    <t>ungeguiden.silkeborg.dk</t>
  </si>
  <si>
    <t>Papirfabrikken</t>
  </si>
  <si>
    <t>8792 2200</t>
  </si>
  <si>
    <t>Tanderupvej 15 Onsbjerg</t>
  </si>
  <si>
    <t>kommune@samsoe.dk</t>
  </si>
  <si>
    <t>www.samsoe.dk</t>
  </si>
  <si>
    <t>Onsbjerg</t>
  </si>
  <si>
    <t>KUI Skanderborg</t>
  </si>
  <si>
    <t>Den kommunale ungeindsats i Skanderborg Kommune</t>
  </si>
  <si>
    <t>8794 7000</t>
  </si>
  <si>
    <t>kui@skanderborg.dk</t>
  </si>
  <si>
    <t>www.skanderborg.dk</t>
  </si>
  <si>
    <t>KUI Aarhus</t>
  </si>
  <si>
    <t>Den kommunale ungeindsats i Aarhus Kommune</t>
  </si>
  <si>
    <t>Anders Skov</t>
  </si>
  <si>
    <t>8713 4105</t>
  </si>
  <si>
    <t>uu-aarhus@msb.aarhus.dk</t>
  </si>
  <si>
    <t>www.aarhus.dk/kui</t>
  </si>
  <si>
    <t>KUI IkastBrande</t>
  </si>
  <si>
    <t>Unge og Uddannelse Ikast Brande (UUIB)</t>
  </si>
  <si>
    <t>9960 4000</t>
  </si>
  <si>
    <t>www.ikast-brande.dk</t>
  </si>
  <si>
    <t>Carsten Bjerg</t>
  </si>
  <si>
    <t>9974 1537</t>
  </si>
  <si>
    <t>KUI@rksk.dk</t>
  </si>
  <si>
    <t>www.rksk.dk</t>
  </si>
  <si>
    <t>Dyrvigsvej</t>
  </si>
  <si>
    <t>KUI Hedensted</t>
  </si>
  <si>
    <t>Den kommunale ungeindsats i Hedensted Kommune</t>
  </si>
  <si>
    <t>kui@hedensted.dk</t>
  </si>
  <si>
    <t>www.hedensted.dk</t>
  </si>
  <si>
    <t>Niels Espes Vej</t>
  </si>
  <si>
    <t>9970 7000</t>
  </si>
  <si>
    <t>kommunen@morsoe.dk</t>
  </si>
  <si>
    <t>www.morsoe.dk</t>
  </si>
  <si>
    <t>KUI Skive</t>
  </si>
  <si>
    <t>Den kommunale ungeindsats i Skive Kommune</t>
  </si>
  <si>
    <t>9915 5500</t>
  </si>
  <si>
    <t>kui@skivekommune.dk</t>
  </si>
  <si>
    <t>www.skive.dk</t>
  </si>
  <si>
    <t>KUI Thisted</t>
  </si>
  <si>
    <t>Den kommunale ungeindsats i Thisted Kommune</t>
  </si>
  <si>
    <t>Lotte Dahlgaard Andersen</t>
  </si>
  <si>
    <t>2335 0165</t>
  </si>
  <si>
    <t>Skolegade 8B</t>
  </si>
  <si>
    <t>ldah@thisted.dk</t>
  </si>
  <si>
    <t>www.thisted.dk</t>
  </si>
  <si>
    <t>KUI Viborg</t>
  </si>
  <si>
    <t>Den kommunale ungeindsats i Viborg Kommune</t>
  </si>
  <si>
    <t>8787 8787</t>
  </si>
  <si>
    <t>kommunalungeindsats@viborg.dk</t>
  </si>
  <si>
    <t>www.viborg.dk</t>
  </si>
  <si>
    <t>Prinsens Alle</t>
  </si>
  <si>
    <t>9945 4545</t>
  </si>
  <si>
    <t>ungecenter@99454545.dk</t>
  </si>
  <si>
    <t>www.broenderslev.dk</t>
  </si>
  <si>
    <t>KUI Frederiksha</t>
  </si>
  <si>
    <t>Den kommunale ungeindsats i Frederikshavn Kommune</t>
  </si>
  <si>
    <t>Christina Alberg</t>
  </si>
  <si>
    <t>9845 5000</t>
  </si>
  <si>
    <t>ungeenheden@frederikshavn.dk</t>
  </si>
  <si>
    <t>frederikshavn.dk</t>
  </si>
  <si>
    <t>KUI Vesthimmerl</t>
  </si>
  <si>
    <t>Den kommunale ungeindsats i Vesthimmerlands Kommune</t>
  </si>
  <si>
    <t>9966 7000</t>
  </si>
  <si>
    <t>post@vesthimmerland.dk</t>
  </si>
  <si>
    <t>www.vesthimmerland.dk</t>
  </si>
  <si>
    <t>Himmerlandsgade</t>
  </si>
  <si>
    <t>9621 3000</t>
  </si>
  <si>
    <t>Doktorvejen 2</t>
  </si>
  <si>
    <t>kommunen@laesoe.dk</t>
  </si>
  <si>
    <t>www.laesoe.dk</t>
  </si>
  <si>
    <t>Doktorvejen</t>
  </si>
  <si>
    <t>KUI Rebild</t>
  </si>
  <si>
    <t>Den kommunale ungeindsats i Rebild Kommune</t>
  </si>
  <si>
    <t>kui@rebild.dk</t>
  </si>
  <si>
    <t>KUI Mariagerfj</t>
  </si>
  <si>
    <t>Den kommunale ungeindsats i Mariagerfjord Kommune</t>
  </si>
  <si>
    <t>9711 3000</t>
  </si>
  <si>
    <t>Nordre Kajgade 1</t>
  </si>
  <si>
    <t>ungecenter@mariagerfjord.dk</t>
  </si>
  <si>
    <t>www.mariagerfjord.dk</t>
  </si>
  <si>
    <t>Nordre Kajgade</t>
  </si>
  <si>
    <t>KUI Jammerbugt</t>
  </si>
  <si>
    <t>Den kommunale ungeindsats i Jammerbugt Kommune</t>
  </si>
  <si>
    <t>raadhus@jammerbugt.dk</t>
  </si>
  <si>
    <t>Toftevej</t>
  </si>
  <si>
    <t>KUI Aalborg</t>
  </si>
  <si>
    <t>Den kommunale ungeindsats i Aalborg Kommune</t>
  </si>
  <si>
    <t>Anne-Mette Kann</t>
  </si>
  <si>
    <t>9931 3131</t>
  </si>
  <si>
    <t>KUI-KOMMINDSATS@aalborg.dk</t>
  </si>
  <si>
    <t>unge@hjoerring.dk</t>
  </si>
  <si>
    <t>hjoerring.dk</t>
  </si>
  <si>
    <t>KUI Egedal</t>
  </si>
  <si>
    <t>Den kommunale ungeindsats i Egedal Kommune</t>
  </si>
  <si>
    <t>ungeindsats@egekom.dk</t>
  </si>
  <si>
    <t>www.egedalkommune.dk/ungeindsats</t>
  </si>
  <si>
    <t>KUI Frdssund</t>
  </si>
  <si>
    <t>Den kommunale ungeindsats i Frederikssund Kommune</t>
  </si>
  <si>
    <t>Keziban Bilal Aydin</t>
  </si>
  <si>
    <t>kui@frederikssund.dk</t>
  </si>
  <si>
    <t>ISI Id.sk Ikast</t>
  </si>
  <si>
    <t>9725 2499</t>
  </si>
  <si>
    <t>info@isi.dk</t>
  </si>
  <si>
    <t>www.isi.dk</t>
  </si>
  <si>
    <t>Viby Skole</t>
  </si>
  <si>
    <t>vibyskole@roskilde.dk</t>
  </si>
  <si>
    <t>Nordskolen</t>
  </si>
  <si>
    <t>nordskolen@roskilde.dk</t>
  </si>
  <si>
    <t>www.nordskolen-roskilde.aula.dk</t>
  </si>
  <si>
    <t>NB kursus</t>
  </si>
  <si>
    <t>Niels Brock, kursusafdeling</t>
  </si>
  <si>
    <t>NB CBC</t>
  </si>
  <si>
    <t>Niels Brock, Erhvervsuddannelserne EUD/EUS</t>
  </si>
  <si>
    <t>Bispetorvet 1</t>
  </si>
  <si>
    <t>online@brock.dk</t>
  </si>
  <si>
    <t>Bispetorvet</t>
  </si>
  <si>
    <t>STU Drosselvej</t>
  </si>
  <si>
    <t>Ercan Alici</t>
  </si>
  <si>
    <t>2056 5707</t>
  </si>
  <si>
    <t>Fredensgade 28, 1. 1</t>
  </si>
  <si>
    <t>irene.b.jakobsen@rksk.dk</t>
  </si>
  <si>
    <t>SIK Kalundborg</t>
  </si>
  <si>
    <t>SIK Sprogcentret i Kalundborg</t>
  </si>
  <si>
    <t>Astrid Lindballe</t>
  </si>
  <si>
    <t>2068 7597</t>
  </si>
  <si>
    <t>info@sikkalundborg.dk</t>
  </si>
  <si>
    <t>7370 2565</t>
  </si>
  <si>
    <t>Tiphedevej 17</t>
  </si>
  <si>
    <t>kontor@kviesoefterskole.dk</t>
  </si>
  <si>
    <t>www.kviesoefterskole.dk</t>
  </si>
  <si>
    <t>Tiphedevej</t>
  </si>
  <si>
    <t>Ole Rasmussen</t>
  </si>
  <si>
    <t>ungdomsskolen@sonderborg.dk</t>
  </si>
  <si>
    <t>STU-Skjern</t>
  </si>
  <si>
    <t>2159 4606</t>
  </si>
  <si>
    <t>Drosselvej 9</t>
  </si>
  <si>
    <t>ercan.alici@rksk.dk</t>
  </si>
  <si>
    <t>Drosselvej</t>
  </si>
  <si>
    <t>STU Vestjylland</t>
  </si>
  <si>
    <t>Den Selvejende Institution Erhvervsskolen Vestjylland</t>
  </si>
  <si>
    <t>Mette Holm Ulnits</t>
  </si>
  <si>
    <t>8993 4050</t>
  </si>
  <si>
    <t>Vestergade 42</t>
  </si>
  <si>
    <t>mu@evborris.dk</t>
  </si>
  <si>
    <t>erhvervsskolenvestjylland.dk</t>
  </si>
  <si>
    <t>STU Nybro</t>
  </si>
  <si>
    <t>Den selvejende institution Nybro</t>
  </si>
  <si>
    <t>Annette Tondering</t>
  </si>
  <si>
    <t>7462 0852</t>
  </si>
  <si>
    <t>Nybro 7</t>
  </si>
  <si>
    <t>at@nybro7.dk</t>
  </si>
  <si>
    <t>Nybro</t>
  </si>
  <si>
    <t>Carsten Hildebrandt</t>
  </si>
  <si>
    <t>2920 9072</t>
  </si>
  <si>
    <t>Ungdomsskoler uden undervisningstilbud</t>
  </si>
  <si>
    <t>chi@aarhus.dk</t>
  </si>
  <si>
    <t>Klubben Engdal</t>
  </si>
  <si>
    <t>Engdalsvej 29</t>
  </si>
  <si>
    <t>Engdalsvej</t>
  </si>
  <si>
    <t>Christian Hansen</t>
  </si>
  <si>
    <t>2920 7909</t>
  </si>
  <si>
    <t>Skovager 4</t>
  </si>
  <si>
    <t>chrha@aarhus.dk</t>
  </si>
  <si>
    <t>Skovager</t>
  </si>
  <si>
    <t>Klubben Elsted</t>
  </si>
  <si>
    <t>Elsted Skolevej 6</t>
  </si>
  <si>
    <t>Elsted Skolevej</t>
  </si>
  <si>
    <t>Klubben Lystrup</t>
  </si>
  <si>
    <t>Lystrupvej 256A</t>
  </si>
  <si>
    <t>Lystrupvej</t>
  </si>
  <si>
    <t>Fritid Gammelgd</t>
  </si>
  <si>
    <t>Fritids- og Ungdomsklub Gammelgaard</t>
  </si>
  <si>
    <t>Ejnar Dahl-Hansen</t>
  </si>
  <si>
    <t>5157 6902</t>
  </si>
  <si>
    <t>edh@aarhus.dk</t>
  </si>
  <si>
    <t>Klub2teket</t>
  </si>
  <si>
    <t>Kristian Holme Hansen</t>
  </si>
  <si>
    <t>4185 8227</t>
  </si>
  <si>
    <t>jaoe@aarhus.dk</t>
  </si>
  <si>
    <t>Ryhavevej 42</t>
  </si>
  <si>
    <t>Ryhavevej</t>
  </si>
  <si>
    <t>4187 3734</t>
  </si>
  <si>
    <t>jahgri@aarhus.dk</t>
  </si>
  <si>
    <t>Klubben A45</t>
  </si>
  <si>
    <t>Aldersrovej 45</t>
  </si>
  <si>
    <t>Aldersrovej</t>
  </si>
  <si>
    <t>Klub Rosenvang</t>
  </si>
  <si>
    <t>Klubben Rosenvang</t>
  </si>
  <si>
    <t>2921 2480</t>
  </si>
  <si>
    <t>Vidtskuevej 31</t>
  </si>
  <si>
    <t>jap@aarhus.dk</t>
  </si>
  <si>
    <t>Vidtskuevej</t>
  </si>
  <si>
    <t>Klub Undergr</t>
  </si>
  <si>
    <t>Klubben Underground</t>
  </si>
  <si>
    <t>Kirkevej 2A</t>
  </si>
  <si>
    <t>Frederiksb klub</t>
  </si>
  <si>
    <t>Frederiksbjergklubben</t>
  </si>
  <si>
    <t>Jeppe Lauge Nielsen</t>
  </si>
  <si>
    <t>2281 6543</t>
  </si>
  <si>
    <t>Ingerslevs Boulevard 2A</t>
  </si>
  <si>
    <t>jeplan@aarhus.dk</t>
  </si>
  <si>
    <t>Klub Lisbjerg</t>
  </si>
  <si>
    <t>Klubben Lisbjerg</t>
  </si>
  <si>
    <t>Kirsten Hastrup Holm</t>
  </si>
  <si>
    <t>5157 5067</t>
  </si>
  <si>
    <t>hhki@aarhus.dk</t>
  </si>
  <si>
    <t>Klubben Trige</t>
  </si>
  <si>
    <t>Trige</t>
  </si>
  <si>
    <t>Smedebroen 21B</t>
  </si>
  <si>
    <t>Smedebroen</t>
  </si>
  <si>
    <t>Salonikivej</t>
  </si>
  <si>
    <t>Byens Steinersk</t>
  </si>
  <si>
    <t>Byens Steinerskole</t>
  </si>
  <si>
    <t>Frederikke Torpp Larsson</t>
  </si>
  <si>
    <t>7196 7052</t>
  </si>
  <si>
    <t>Otto Busses Vej 47</t>
  </si>
  <si>
    <t>kontor@byenssteinerskole.dk</t>
  </si>
  <si>
    <t>www.byenssteinerskole.dk</t>
  </si>
  <si>
    <t>Otto Busses Vej</t>
  </si>
  <si>
    <t>5157 6600</t>
  </si>
  <si>
    <t>Testrupvej 4</t>
  </si>
  <si>
    <t>kiso@aarhus.dk</t>
  </si>
  <si>
    <t>Testrupvej</t>
  </si>
  <si>
    <t>Klub M</t>
  </si>
  <si>
    <t>Testrupvej 1</t>
  </si>
  <si>
    <t>Klub 4</t>
  </si>
  <si>
    <t>Parkvej 18</t>
  </si>
  <si>
    <t>Klub K</t>
  </si>
  <si>
    <t>Lysengvej 4A</t>
  </si>
  <si>
    <t>Lysengvej</t>
  </si>
  <si>
    <t>Mantziusvej 5</t>
  </si>
  <si>
    <t>Mantziusvej</t>
  </si>
  <si>
    <t>Klubben AKVA</t>
  </si>
  <si>
    <t>Lars Henrik Pind</t>
  </si>
  <si>
    <t>2210 4253</t>
  </si>
  <si>
    <t>Nordbyvej 25</t>
  </si>
  <si>
    <t>lahp@aarhus.dk</t>
  </si>
  <si>
    <t>Nordbyvej</t>
  </si>
  <si>
    <t>Klub Tranbjerg</t>
  </si>
  <si>
    <t>Klubben Tranbjerg</t>
  </si>
  <si>
    <t>Merete Poulsen</t>
  </si>
  <si>
    <t>2920 9083</t>
  </si>
  <si>
    <t>mpou@aarhus.dk</t>
  </si>
  <si>
    <t>Klubben Kolt</t>
  </si>
  <si>
    <t>Koltvej 17-19</t>
  </si>
  <si>
    <t>Koltvej</t>
  </si>
  <si>
    <t>5130 4576</t>
  </si>
  <si>
    <t>misor@aarhus.dk</t>
  </si>
  <si>
    <t>Klub Gellerup</t>
  </si>
  <si>
    <t>Klubberne og Legepladsen i Gellerup</t>
  </si>
  <si>
    <t>Mohamed Ibrahim</t>
  </si>
  <si>
    <t>5157 5031</t>
  </si>
  <si>
    <t>Karen Blixens Boulevard 5</t>
  </si>
  <si>
    <t>moib@aarhus.dk</t>
  </si>
  <si>
    <t>Karen Blixens Boulevard</t>
  </si>
  <si>
    <t>Janesvej 4</t>
  </si>
  <si>
    <t>Morten Kvist</t>
  </si>
  <si>
    <t>2942 7857</t>
  </si>
  <si>
    <t>mokvi@aarhus.dk</t>
  </si>
  <si>
    <t>Midtbyklubben</t>
  </si>
  <si>
    <t>Klub Peter Fabe</t>
  </si>
  <si>
    <t>Klubberne Peter Fabers Vej</t>
  </si>
  <si>
    <t>Peter Fabers Vej 35</t>
  </si>
  <si>
    <t>Peter Fabers Vej</t>
  </si>
  <si>
    <t>Holme Vesterg</t>
  </si>
  <si>
    <t>Poul Erik Mundberg</t>
  </si>
  <si>
    <t>5157 5040</t>
  </si>
  <si>
    <t>pemun@aarhus.dk</t>
  </si>
  <si>
    <t>Holmevej 200</t>
  </si>
  <si>
    <t>Holmevej</t>
  </si>
  <si>
    <t>Klub Strand</t>
  </si>
  <si>
    <t>2920 9081</t>
  </si>
  <si>
    <t>Nellikevej 1</t>
  </si>
  <si>
    <t>sak@aarhus.dk</t>
  </si>
  <si>
    <t>Nellikevej</t>
  </si>
  <si>
    <t>Klubben Risskov</t>
  </si>
  <si>
    <t>Klubben Nydam</t>
  </si>
  <si>
    <t>Tine Skougaard Frandsen</t>
  </si>
  <si>
    <t>5157 5926</t>
  </si>
  <si>
    <t>tisf@aarhus.dk</t>
  </si>
  <si>
    <t>Klub Ellevang</t>
  </si>
  <si>
    <t>Klubben Ellevang</t>
  </si>
  <si>
    <t>Jellebakken 17</t>
  </si>
  <si>
    <t>Jellebakken</t>
  </si>
  <si>
    <t>Ung Ellevang</t>
  </si>
  <si>
    <t>Ungdomsklub Ellevang</t>
  </si>
  <si>
    <t>Jellebakken 2</t>
  </si>
  <si>
    <t>Klub Stavtrup</t>
  </si>
  <si>
    <t>Klubben Stavtrup</t>
  </si>
  <si>
    <t>Uffe Thorup Pedersen</t>
  </si>
  <si>
    <t>2171 9374</t>
  </si>
  <si>
    <t>Bispevej 7</t>
  </si>
  <si>
    <t>utp@aarhus.dk</t>
  </si>
  <si>
    <t>Bispevej</t>
  </si>
  <si>
    <t>Harlev Midtpkt</t>
  </si>
  <si>
    <t>Harlev J</t>
  </si>
  <si>
    <t>Harlev Midtpunkt</t>
  </si>
  <si>
    <t>2173 4622</t>
  </si>
  <si>
    <t>ujo@aarhus.dk</t>
  </si>
  <si>
    <t>Tilst Fritid</t>
  </si>
  <si>
    <t>Tilst Fritidsklub</t>
  </si>
  <si>
    <t>Haurumsvej 14</t>
  </si>
  <si>
    <t>Haurumsvej</t>
  </si>
  <si>
    <t>Klubben Sabro</t>
  </si>
  <si>
    <t>Vistoftvej 30</t>
  </si>
  <si>
    <t>Vistoftvej</t>
  </si>
  <si>
    <t>Klubben Malling</t>
  </si>
  <si>
    <t>Vagn Aage Nielsen Palmelund</t>
  </si>
  <si>
    <t>5157 5023</t>
  </si>
  <si>
    <t>Ajstrupvej 49</t>
  </si>
  <si>
    <t>vagnp@aarhus.dk</t>
  </si>
  <si>
    <t>Ajstrupvej</t>
  </si>
  <si>
    <t>Klubben Beder</t>
  </si>
  <si>
    <t>Beder</t>
  </si>
  <si>
    <t>Kirkebakken 41</t>
  </si>
  <si>
    <t>Klub Solbjerg</t>
  </si>
  <si>
    <t>Solbjerg</t>
  </si>
  <si>
    <t>Klubben Solbjerg</t>
  </si>
  <si>
    <t>Farum Lillesk.</t>
  </si>
  <si>
    <t>Farum Lilleskole</t>
  </si>
  <si>
    <t>Karina Larsen</t>
  </si>
  <si>
    <t>2987 3508</t>
  </si>
  <si>
    <t>Regimentsvej 16</t>
  </si>
  <si>
    <t>kontor@farumlilleskole.dk</t>
  </si>
  <si>
    <t>www.farumlilleskole.dk</t>
  </si>
  <si>
    <t>Regimentsvej</t>
  </si>
  <si>
    <t>Anni Pedersen</t>
  </si>
  <si>
    <t>5189 6830</t>
  </si>
  <si>
    <t>Thorup Strandvej 12</t>
  </si>
  <si>
    <t>hojskolen@outlook.dk</t>
  </si>
  <si>
    <t>vester-thorup-hojskole.dk</t>
  </si>
  <si>
    <t>Thorup Strandvej</t>
  </si>
  <si>
    <t>Viborg Gym Bj</t>
  </si>
  <si>
    <t>Bjerringbro</t>
  </si>
  <si>
    <t>Viborg Gymnasium, afd. Bjerringbro</t>
  </si>
  <si>
    <t>Lene Gade</t>
  </si>
  <si>
    <t>8667 1533</t>
  </si>
  <si>
    <t>P. E. Eriksens Vej 2</t>
  </si>
  <si>
    <t>vghf@vghf.dk</t>
  </si>
  <si>
    <t>www.vghf.dk</t>
  </si>
  <si>
    <t>P. E. Eriksens Vej</t>
  </si>
  <si>
    <t>AAU AK Frdshavn</t>
  </si>
  <si>
    <t>Aalborg universitet, AK (Frederikshavn)</t>
  </si>
  <si>
    <t>9940 9940</t>
  </si>
  <si>
    <t>aau@aau.dk</t>
  </si>
  <si>
    <t>Specialkompagni</t>
  </si>
  <si>
    <t>Specialkompagniet ApS</t>
  </si>
  <si>
    <t>Egon Nielsen</t>
  </si>
  <si>
    <t>2763 9993</t>
  </si>
  <si>
    <t>egon@specialkompagnietaps.com</t>
  </si>
  <si>
    <t>Jeksendalskolen</t>
  </si>
  <si>
    <t>2938 7941</t>
  </si>
  <si>
    <t>Jeksen Dalvej 3B</t>
  </si>
  <si>
    <t>Jeksendalskolen@skanderborg.dk</t>
  </si>
  <si>
    <t>jeksendalskolen.aula.dk</t>
  </si>
  <si>
    <t>Jeksen Dalvej</t>
  </si>
  <si>
    <t>Camp Vejle gym</t>
  </si>
  <si>
    <t>Campus Vejle Gymnasieafdeling</t>
  </si>
  <si>
    <t>Morten Weiss-Pedersen</t>
  </si>
  <si>
    <t>7216 2616</t>
  </si>
  <si>
    <t>Boulevarden 48</t>
  </si>
  <si>
    <t>info@campusvejle.dk</t>
  </si>
  <si>
    <t>www.campusvejle.dk</t>
  </si>
  <si>
    <t>Gro Akademi</t>
  </si>
  <si>
    <t>Henrik Bekker</t>
  </si>
  <si>
    <t>2612 0024</t>
  </si>
  <si>
    <t>info@groakademi.dk</t>
  </si>
  <si>
    <t>www.groakademi.dk</t>
  </si>
  <si>
    <t>Incitaskolen S</t>
  </si>
  <si>
    <t>Incitaskolen Sydhavnen</t>
  </si>
  <si>
    <t>Anja Clausen</t>
  </si>
  <si>
    <t>3524 8888</t>
  </si>
  <si>
    <t>Ellebjergvej 52, 3.</t>
  </si>
  <si>
    <t>www.incita.dk</t>
  </si>
  <si>
    <t>UU Fredensborg</t>
  </si>
  <si>
    <t>UU Center Fredensborg</t>
  </si>
  <si>
    <t>Egevangen 3b</t>
  </si>
  <si>
    <t>10 Kalundborg</t>
  </si>
  <si>
    <t>10. klasse Kalundborg</t>
  </si>
  <si>
    <t>www.allikelund.dk</t>
  </si>
  <si>
    <t>Cirkelskolen</t>
  </si>
  <si>
    <t>5357 5994</t>
  </si>
  <si>
    <t>mail@cirkelskolen.dk</t>
  </si>
  <si>
    <t>www.cirkelskolen.dk</t>
  </si>
  <si>
    <t>Hilltop</t>
  </si>
  <si>
    <t>9696 1060</t>
  </si>
  <si>
    <t>Arvikavej 4</t>
  </si>
  <si>
    <t>info@hilltop.dk</t>
  </si>
  <si>
    <t>www.hilltop.dk</t>
  </si>
  <si>
    <t>Arvikavej</t>
  </si>
  <si>
    <t>Peter Jensen</t>
  </si>
  <si>
    <t>7586 5405</t>
  </si>
  <si>
    <t>Rugstedvej 27</t>
  </si>
  <si>
    <t>info@vaerkstedsskolen.dk</t>
  </si>
  <si>
    <t>www.vaerkstedsskolen.dk</t>
  </si>
  <si>
    <t>Rugstedvej</t>
  </si>
  <si>
    <t>Special B&amp;U</t>
  </si>
  <si>
    <t>Ole Christian Graversen</t>
  </si>
  <si>
    <t>2388 0669</t>
  </si>
  <si>
    <t>Sindalsvej 30A</t>
  </si>
  <si>
    <t>olgrav@rm.dk</t>
  </si>
  <si>
    <t>Sindalsvej</t>
  </si>
  <si>
    <t>Helsehjemmet</t>
  </si>
  <si>
    <t>Tina Hamer Laumann</t>
  </si>
  <si>
    <t>Skovrupvej 6</t>
  </si>
  <si>
    <t>Autisme STU</t>
  </si>
  <si>
    <t>Autismeundervisning/STU</t>
  </si>
  <si>
    <t>5051 4682</t>
  </si>
  <si>
    <t>108B</t>
  </si>
  <si>
    <t>sb@autismecentervest.dk</t>
  </si>
  <si>
    <t>Fjordklyngesk.</t>
  </si>
  <si>
    <t>Fjordklyngeskolen</t>
  </si>
  <si>
    <t>Malene Holst Andersen</t>
  </si>
  <si>
    <t>8787 2501</t>
  </si>
  <si>
    <t>Gl. Skolevej 1</t>
  </si>
  <si>
    <t>Malha@viborg.dk</t>
  </si>
  <si>
    <t>skalsskole.aula.dk</t>
  </si>
  <si>
    <t>Gl. Skolevej</t>
  </si>
  <si>
    <t>8787 2356</t>
  </si>
  <si>
    <t>sb1@viborg.dk</t>
  </si>
  <si>
    <t>moensted-viborgskoler.aula.dk</t>
  </si>
  <si>
    <t>Holstebrovej</t>
  </si>
  <si>
    <t>Fora Hvidovre</t>
  </si>
  <si>
    <t>Inge Lindqvist</t>
  </si>
  <si>
    <t>hvidovre@fora.dk</t>
  </si>
  <si>
    <t>hvidovre.fora.dk</t>
  </si>
  <si>
    <t>Team Nordahl</t>
  </si>
  <si>
    <t>Team Nordahl Botilbud</t>
  </si>
  <si>
    <t>Gitte Nordahl</t>
  </si>
  <si>
    <t>2982 1680</t>
  </si>
  <si>
    <t>gitte@teamnordahl.dk</t>
  </si>
  <si>
    <t>www.teamnordahl.dk</t>
  </si>
  <si>
    <t>Jan Jansen</t>
  </si>
  <si>
    <t>janj@dragoer.dk</t>
  </si>
  <si>
    <t>UU Egedal</t>
  </si>
  <si>
    <t>7259 9201</t>
  </si>
  <si>
    <t>uuegedal@egekom.dk</t>
  </si>
  <si>
    <t>Campus V eud</t>
  </si>
  <si>
    <t>Campus Vejle, EUD/EUX</t>
  </si>
  <si>
    <t>Campus Vpraktik</t>
  </si>
  <si>
    <t>Campus Vejle, praktikcenter</t>
  </si>
  <si>
    <t>Brdrsl forvalt</t>
  </si>
  <si>
    <t>Carsten Otte</t>
  </si>
  <si>
    <t>raadhus@99454545.dk</t>
  </si>
  <si>
    <t>naomi.donde@rk.dk</t>
  </si>
  <si>
    <t>Rebild forvaltn</t>
  </si>
  <si>
    <t>Rebild Kommune, forvaltningsinstitution</t>
  </si>
  <si>
    <t>9988 9988</t>
  </si>
  <si>
    <t>Hobrovej 110</t>
  </si>
  <si>
    <t>raadhus@rebild.dk</t>
  </si>
  <si>
    <t>RS forvaltning</t>
  </si>
  <si>
    <t>9974 2424</t>
  </si>
  <si>
    <t>Ved Fjorden 6</t>
  </si>
  <si>
    <t>post@rksk.dk</t>
  </si>
  <si>
    <t>Ved Fjorden</t>
  </si>
  <si>
    <t>Syddjurs forv.</t>
  </si>
  <si>
    <t>Syddjurs Kommune, forvaltningsinstitution</t>
  </si>
  <si>
    <t>Hovedgaden 77</t>
  </si>
  <si>
    <t>syddjurs@syddjurs.dk</t>
  </si>
  <si>
    <t>Haderslev forv</t>
  </si>
  <si>
    <t>Haderslev Kommune, forvaltningsinstitution</t>
  </si>
  <si>
    <t>post@haderslev.dk</t>
  </si>
  <si>
    <t>Albertslnd Forv</t>
  </si>
  <si>
    <t>Albertslund Kommune, forvaltningsinstitution</t>
  </si>
  <si>
    <t>Faaborg forv</t>
  </si>
  <si>
    <t>Faaborg-Midtfyns Kommune, forvaltningsinstitution</t>
  </si>
  <si>
    <t>Sisi Thilla Grube Eibye</t>
  </si>
  <si>
    <t>helpdesk@fmk.dk</t>
  </si>
  <si>
    <t>post@holb.dk</t>
  </si>
  <si>
    <t>Hillr K Skole</t>
  </si>
  <si>
    <t>Asger Formann</t>
  </si>
  <si>
    <t>5277 1011</t>
  </si>
  <si>
    <t>Stadionalle 1</t>
  </si>
  <si>
    <t>asgfor@rm.dk</t>
  </si>
  <si>
    <t>Ballerup forv.</t>
  </si>
  <si>
    <t>Ballerup Kommune, forvaltningsinstitution</t>
  </si>
  <si>
    <t>Henrik Opstrup</t>
  </si>
  <si>
    <t>Hold-An Vej 7</t>
  </si>
  <si>
    <t>ops@balk.dk</t>
  </si>
  <si>
    <t>Autisme Storstr</t>
  </si>
  <si>
    <t>Helle Riis</t>
  </si>
  <si>
    <t>5581 4801</t>
  </si>
  <si>
    <t>autismecenter@vordingborg.dk</t>
  </si>
  <si>
    <t>FGUNVS Odsherre</t>
  </si>
  <si>
    <t>FGUNVS Kalundb</t>
  </si>
  <si>
    <t>FGU H Indre by</t>
  </si>
  <si>
    <t>FGU Hovedstaden, Indre By</t>
  </si>
  <si>
    <t>6179 5173</t>
  </si>
  <si>
    <t>Sankt Petri Passage 1, 1.</t>
  </si>
  <si>
    <t>fagkons Kalundb</t>
  </si>
  <si>
    <t>Fagkonsulenter Kalundborg</t>
  </si>
  <si>
    <t>Tine Louring Johansen</t>
  </si>
  <si>
    <t>2715 1354</t>
  </si>
  <si>
    <t>tino@kalundborg.dk</t>
  </si>
  <si>
    <t>Udd Vejle Komm</t>
  </si>
  <si>
    <t>Arno Vesterholm</t>
  </si>
  <si>
    <t>Skolegade 1</t>
  </si>
  <si>
    <t>arnve@vejle.dk</t>
  </si>
  <si>
    <t>FGU S&amp;MFyn Ring</t>
  </si>
  <si>
    <t>FGU Syd- og Midtfyn - Ringe</t>
  </si>
  <si>
    <t>Korsvangen 11</t>
  </si>
  <si>
    <t>Korsvangen</t>
  </si>
  <si>
    <t>Randers K forv</t>
  </si>
  <si>
    <t>Randers Kommune, forvaltningsinstitution</t>
  </si>
  <si>
    <t>Anne Lise Buus Nielsen</t>
  </si>
  <si>
    <t>2053 2997</t>
  </si>
  <si>
    <t>Laksetorvet 1</t>
  </si>
  <si>
    <t>Anne.Lise.Buus.Nielsen@randers.dk</t>
  </si>
  <si>
    <t>www.sundhedsplejen.randers.dk</t>
  </si>
  <si>
    <t>Laksetorvet</t>
  </si>
  <si>
    <t>Jammerbugt forv</t>
  </si>
  <si>
    <t>Jammerbugt Kommune, forvaltningsinstitution</t>
  </si>
  <si>
    <t>Toftevej 43</t>
  </si>
  <si>
    <t>Svendborg forv</t>
  </si>
  <si>
    <t>Svendborg Kommune, Forvaltningsinstitution</t>
  </si>
  <si>
    <t>6221 1904</t>
  </si>
  <si>
    <t>Ramsherred 5</t>
  </si>
  <si>
    <t>svendborg@svendborg.dk</t>
  </si>
  <si>
    <t>Ramsherred</t>
  </si>
  <si>
    <t>Middelfart forv</t>
  </si>
  <si>
    <t>Middelfart Kommune, forvaltningsinstitution</t>
  </si>
  <si>
    <t>Maria Bau</t>
  </si>
  <si>
    <t>middelfart@middelfart.dk</t>
  </si>
  <si>
    <t>Sprog AOF Sjyll</t>
  </si>
  <si>
    <t>Sprogskolen, AOF Sydjylland</t>
  </si>
  <si>
    <t>esk@toender.dk</t>
  </si>
  <si>
    <t>Wegners Plads</t>
  </si>
  <si>
    <t>FGU N Gladsaxe</t>
  </si>
  <si>
    <t>FGU Nord - Gladsaxe</t>
  </si>
  <si>
    <t>tina@fgunord.dk</t>
  </si>
  <si>
    <t>FGU Nord, Ballerup</t>
  </si>
  <si>
    <t>Lautrupvej 6</t>
  </si>
  <si>
    <t>DBI Fredericia</t>
  </si>
  <si>
    <t>Dansk Brand og sikringsteknisk Institut, Fredericia</t>
  </si>
  <si>
    <t>Strevelinsvej 4</t>
  </si>
  <si>
    <t>Strevelinsvej</t>
  </si>
  <si>
    <t>DBI Aarhus</t>
  </si>
  <si>
    <t>Dansk Brand og sikringsteknisk Institut, Aarhus</t>
  </si>
  <si>
    <t>Runetoften 16</t>
  </si>
  <si>
    <t>Runetoften</t>
  </si>
  <si>
    <t>Gentofte ff</t>
  </si>
  <si>
    <t>Roskilde forv</t>
  </si>
  <si>
    <t>Roskilde Kommune, forvaltningsinstitution</t>
  </si>
  <si>
    <t>Varde K forv</t>
  </si>
  <si>
    <t>Varde Kommune, forvaltningsinstitution</t>
  </si>
  <si>
    <t>Bytoften 2</t>
  </si>
  <si>
    <t>vardekommune@varde.dk</t>
  </si>
  <si>
    <t>Struer K forv</t>
  </si>
  <si>
    <t>Struer Kommune, forvaltningsinstitution</t>
  </si>
  <si>
    <t>struer@struer.dk</t>
  </si>
  <si>
    <t>Hvidovre K forv</t>
  </si>
  <si>
    <t>Hvidovre Kommune, Forvaltningsinstitution</t>
  </si>
  <si>
    <t>Vigersted Skole</t>
  </si>
  <si>
    <t>Jette Wase Hansen</t>
  </si>
  <si>
    <t>vigerstedskole@ringsted.dk</t>
  </si>
  <si>
    <t>www.vigersted-skole.dk</t>
  </si>
  <si>
    <t>Fredss K forv</t>
  </si>
  <si>
    <t>Frederikssunds Kommune, forvaltningsinstitution</t>
  </si>
  <si>
    <t>Morten Jensen</t>
  </si>
  <si>
    <t>2912 3931</t>
  </si>
  <si>
    <t>mojen@frederikssund.dk</t>
  </si>
  <si>
    <t>Naturskolen MIR</t>
  </si>
  <si>
    <t>info@askovfonden.dk</t>
  </si>
  <si>
    <t>Midtjysk Erhv</t>
  </si>
  <si>
    <t>Niels Axel Christiansen Ohlrich</t>
  </si>
  <si>
    <t>5223 7979</t>
  </si>
  <si>
    <t>Mysundevej 4</t>
  </si>
  <si>
    <t>kontor@m-e-k.dk</t>
  </si>
  <si>
    <t>www.m-e-k.dk</t>
  </si>
  <si>
    <t>Mysundevej</t>
  </si>
  <si>
    <t>Trafikskolen</t>
  </si>
  <si>
    <t>Trafikskolen ApS</t>
  </si>
  <si>
    <t>Syrak Underbjerg</t>
  </si>
  <si>
    <t>7513 6384</t>
  </si>
  <si>
    <t>Ravnevej 7</t>
  </si>
  <si>
    <t>info@trafikskolen.dk</t>
  </si>
  <si>
    <t>www.trafikskolen.dk</t>
  </si>
  <si>
    <t>STU Kildemark</t>
  </si>
  <si>
    <t>STU-Kildemarken</t>
  </si>
  <si>
    <t>6167 8867</t>
  </si>
  <si>
    <t>Kildemarksvej 21</t>
  </si>
  <si>
    <t>kimhasso@gmail.com</t>
  </si>
  <si>
    <t>www.STU-Kildemarken.dk</t>
  </si>
  <si>
    <t>Kildemarksvej</t>
  </si>
  <si>
    <t>Sdrborg forv</t>
  </si>
  <si>
    <t>post@sonderborg.dk</t>
  </si>
  <si>
    <t>www.sonderborgkommune.dk</t>
  </si>
  <si>
    <t>STU Frederikssh</t>
  </si>
  <si>
    <t>STU, Frederikshavn Kommune</t>
  </si>
  <si>
    <t>Anders Andersen</t>
  </si>
  <si>
    <t>9845 7200</t>
  </si>
  <si>
    <t>32B</t>
  </si>
  <si>
    <t>projektafdelingen@frederikshavn.dk</t>
  </si>
  <si>
    <t>Skole Hannemann</t>
  </si>
  <si>
    <t>Thomas Ammentorp</t>
  </si>
  <si>
    <t>sph@kk.dk</t>
  </si>
  <si>
    <t>sph.aula.dk</t>
  </si>
  <si>
    <t>Edutasia</t>
  </si>
  <si>
    <t>Edutasia ApS - Nyledige</t>
  </si>
  <si>
    <t>Jacob Fuglsang</t>
  </si>
  <si>
    <t>7010 8020</t>
  </si>
  <si>
    <t>Gammel Gugvej 17A, 1.</t>
  </si>
  <si>
    <t>mv@edutasia.dk</t>
  </si>
  <si>
    <t>edutasia.com</t>
  </si>
  <si>
    <t>Gammel Gugvej</t>
  </si>
  <si>
    <t>U/NORD Milnersv</t>
  </si>
  <si>
    <t>Scania</t>
  </si>
  <si>
    <t>Scania Danmark A/S</t>
  </si>
  <si>
    <t>Thomas Skov Rasmussen</t>
  </si>
  <si>
    <t>4454 2244</t>
  </si>
  <si>
    <t>Industribuen 19A</t>
  </si>
  <si>
    <t>sdk.mail.sd.amu@scania.com</t>
  </si>
  <si>
    <t>www.scania.dk</t>
  </si>
  <si>
    <t>Industribuen</t>
  </si>
  <si>
    <t>Horsens Forv</t>
  </si>
  <si>
    <t>Horsens Kommune, Forvaltningsinstitution</t>
  </si>
  <si>
    <t>horsens.kommune@horsens.dk</t>
  </si>
  <si>
    <t>7587 0399</t>
  </si>
  <si>
    <t>Plantagevej 2A</t>
  </si>
  <si>
    <t>jesper@bcfu.dk</t>
  </si>
  <si>
    <t>www.bcfu.dk</t>
  </si>
  <si>
    <t>Ung Egedal - ju</t>
  </si>
  <si>
    <t>Ung Egedal - Hovedadresse</t>
  </si>
  <si>
    <t>STU Ung Egedal</t>
  </si>
  <si>
    <t>Jens Frandsen</t>
  </si>
  <si>
    <t>stu-ungegedal@egekom.dk</t>
  </si>
  <si>
    <t>ungegedal.dk/stu</t>
  </si>
  <si>
    <t>Hejdeshus STU</t>
  </si>
  <si>
    <t>Misha Frost</t>
  </si>
  <si>
    <t>2762 6287</t>
  </si>
  <si>
    <t>hejdeshus@gmail.com</t>
  </si>
  <si>
    <t>Hejdesvej</t>
  </si>
  <si>
    <t>Landsby Odder</t>
  </si>
  <si>
    <t>Hundslund</t>
  </si>
  <si>
    <t>Landsbyordningerne i Odder</t>
  </si>
  <si>
    <t>Vivian Anditch</t>
  </si>
  <si>
    <t>8780 3835</t>
  </si>
  <si>
    <t>Landevejen 30</t>
  </si>
  <si>
    <t>hundslundskole@odder.dk</t>
  </si>
  <si>
    <t>www.hundslundskole.dk</t>
  </si>
  <si>
    <t>Landevejen</t>
  </si>
  <si>
    <t>Nikolai Seidelin</t>
  </si>
  <si>
    <t>2139 4962</t>
  </si>
  <si>
    <t>info@hojskolenmors.dk</t>
  </si>
  <si>
    <t>FGU Nyborg</t>
  </si>
  <si>
    <t>FGU Fyn - Nyborg</t>
  </si>
  <si>
    <t>6617 0843</t>
  </si>
  <si>
    <t>Lindholm Havnevej 33</t>
  </si>
  <si>
    <t>nyborg@fgufyn.dk</t>
  </si>
  <si>
    <t>www.fgufyn.dk</t>
  </si>
  <si>
    <t>Lindholm Havnevej</t>
  </si>
  <si>
    <t>FGU Ods Falen</t>
  </si>
  <si>
    <t>FGU Fyn - Odense Falen</t>
  </si>
  <si>
    <t>Brohuset</t>
  </si>
  <si>
    <t>Lars Mose Nielsen</t>
  </si>
  <si>
    <t>8832 4069</t>
  </si>
  <si>
    <t>Koldinghuse Nord 9</t>
  </si>
  <si>
    <t>udby@middelfart.dk</t>
  </si>
  <si>
    <t>Koldinghuse Nord</t>
  </si>
  <si>
    <t>2040 8514</t>
  </si>
  <si>
    <t>lone.jensen@ps.rm.dk</t>
  </si>
  <si>
    <t>www.ps.rm.dk</t>
  </si>
  <si>
    <t>Kim Jacobus Paulsen</t>
  </si>
  <si>
    <t>5852 3120</t>
  </si>
  <si>
    <t>Slotsalleen 44</t>
  </si>
  <si>
    <t>liselund@liselund.dk</t>
  </si>
  <si>
    <t>www.liselund.dk</t>
  </si>
  <si>
    <t>Slotsalleen</t>
  </si>
  <si>
    <t>Carsten Holvad</t>
  </si>
  <si>
    <t>8655 8944</t>
  </si>
  <si>
    <t>Kystvejen 114</t>
  </si>
  <si>
    <t>info@rudestrandhojskole.dk</t>
  </si>
  <si>
    <t>www.rudestrandhojskole.dk</t>
  </si>
  <si>
    <t>Kystvejen</t>
  </si>
  <si>
    <t>Vordingb forv</t>
  </si>
  <si>
    <t>Vordingborg Kommune, forvaltningsinstitution</t>
  </si>
  <si>
    <t>Valdemarsgade 43</t>
  </si>
  <si>
    <t>Tove Engedal</t>
  </si>
  <si>
    <t>6029 9452</t>
  </si>
  <si>
    <t>Munkevej 9</t>
  </si>
  <si>
    <t>thisted@adm.laerdansk.dk</t>
  </si>
  <si>
    <t>www.laerdansk.dk/thisted</t>
  </si>
  <si>
    <t>Dania Hedensted</t>
  </si>
  <si>
    <t>Erhvervsakademi Dania, Hedensted</t>
  </si>
  <si>
    <t>Spettrupvej 7</t>
  </si>
  <si>
    <t>Spettrupvej</t>
  </si>
  <si>
    <t>HF VUC Nsj stx</t>
  </si>
  <si>
    <t>IBC Frdc 10</t>
  </si>
  <si>
    <t>IBC International Business College Fredericia, 10. klasse</t>
  </si>
  <si>
    <t>Thisted Sprog</t>
  </si>
  <si>
    <t>Sprogcenter Thisted</t>
  </si>
  <si>
    <t>9917 3788</t>
  </si>
  <si>
    <t>leg@thisted.dk</t>
  </si>
  <si>
    <t>Skovsk Eldrupg</t>
  </si>
  <si>
    <t>Skovskolen Eldrupgaard</t>
  </si>
  <si>
    <t>Eldrupvej 2</t>
  </si>
  <si>
    <t>Eldrupvej</t>
  </si>
  <si>
    <t>FGU Faxe</t>
  </si>
  <si>
    <t>11A</t>
  </si>
  <si>
    <t>Egedal Forvaltn</t>
  </si>
  <si>
    <t>Sundhedstjenesten under Egedal Kommune</t>
  </si>
  <si>
    <t>Dronning Dagmars Vej 200</t>
  </si>
  <si>
    <t>FGU Ringsted</t>
  </si>
  <si>
    <t>Ahorn Alle 48B</t>
  </si>
  <si>
    <t>48B</t>
  </si>
  <si>
    <t>Nyborg Forvaltn</t>
  </si>
  <si>
    <t>Nyborg Kommune, Forvaltningsinstitution</t>
  </si>
  <si>
    <t>SOSU Fyn Blang</t>
  </si>
  <si>
    <t>Himmerland Aars</t>
  </si>
  <si>
    <t>Himmerlands Erhvervs- og Gymnasieuddannelser, Aars afdeling</t>
  </si>
  <si>
    <t>Ulf Givskov Bender</t>
  </si>
  <si>
    <t>9698 1000</t>
  </si>
  <si>
    <t>heg@heguddannelser.dk</t>
  </si>
  <si>
    <t>www.HEGuddannelser.dk</t>
  </si>
  <si>
    <t>Himmerl Hobro</t>
  </si>
  <si>
    <t>Himmerlands Erhvervs- og Gymnasieuddannelser, Hobro afdeling</t>
  </si>
  <si>
    <t>Kirketoften 7</t>
  </si>
  <si>
    <t>Pollyana Barbosa</t>
  </si>
  <si>
    <t>2979 7016</t>
  </si>
  <si>
    <t>pob@redcross.dk</t>
  </si>
  <si>
    <t>Sct Jacobi sk</t>
  </si>
  <si>
    <t>Sct. Jacobi skole- og dagtilbud</t>
  </si>
  <si>
    <t>Marie Kring</t>
  </si>
  <si>
    <t>7994 6000</t>
  </si>
  <si>
    <t>Pramstedvej 10C</t>
  </si>
  <si>
    <t>10C</t>
  </si>
  <si>
    <t>sctjacobiskoleogdagtilbud@varde.dk</t>
  </si>
  <si>
    <t>Pramstedvej</t>
  </si>
  <si>
    <t>Special Tistrup</t>
  </si>
  <si>
    <t>Tistrup</t>
  </si>
  <si>
    <t>Sct. Jacobi Skole- og dagtilbud, Tistrup afd.</t>
  </si>
  <si>
    <t>7994 7169</t>
  </si>
  <si>
    <t>mkrh@varde.dk</t>
  </si>
  <si>
    <t>AOF Odense</t>
  </si>
  <si>
    <t>AOF Center Odense</t>
  </si>
  <si>
    <t>Gitte Overgaard</t>
  </si>
  <si>
    <t>6916 0600</t>
  </si>
  <si>
    <t>aof@aofcenterodense.dk</t>
  </si>
  <si>
    <t>Special Lykkesg</t>
  </si>
  <si>
    <t>Abildvej 25</t>
  </si>
  <si>
    <t>Abildvej</t>
  </si>
  <si>
    <t>STU Tag Fat</t>
  </si>
  <si>
    <t>STU-skolen Tag Fat</t>
  </si>
  <si>
    <t>2960 9842</t>
  </si>
  <si>
    <t>Ved Amagerbanen 15</t>
  </si>
  <si>
    <t>Triocon ApS</t>
  </si>
  <si>
    <t>Lise Corbitz</t>
  </si>
  <si>
    <t>7021 0110</t>
  </si>
  <si>
    <t>info@triocon.dk</t>
  </si>
  <si>
    <t>triocon.dk</t>
  </si>
  <si>
    <t>Green Care</t>
  </si>
  <si>
    <t>Brahetrolleborg Green Care</t>
  </si>
  <si>
    <t>Henrik Baier Wedell</t>
  </si>
  <si>
    <t>7027 2728</t>
  </si>
  <si>
    <t>info@btgc.dk</t>
  </si>
  <si>
    <t>www.brahetrolleborg-greencare.dk</t>
  </si>
  <si>
    <t>Holme Sdr.gaard</t>
  </si>
  <si>
    <t>4189 0807</t>
  </si>
  <si>
    <t>jesd@aarhus.dk</t>
  </si>
  <si>
    <t>Bostedet</t>
  </si>
  <si>
    <t>Ole Mikkelsen</t>
  </si>
  <si>
    <t>4027 8824</t>
  </si>
  <si>
    <t>Christian X's Alle 97</t>
  </si>
  <si>
    <t>nemkonto@ltk.dk</t>
  </si>
  <si>
    <t>chrxogstrandberg.skoleporten.dk</t>
  </si>
  <si>
    <t>Christian X's Alle</t>
  </si>
  <si>
    <t>Thy Sportsefsk</t>
  </si>
  <si>
    <t>Thy Sportsefterskole</t>
  </si>
  <si>
    <t>4410 1112</t>
  </si>
  <si>
    <t>info@thysportsefterskole.dk</t>
  </si>
  <si>
    <t>www.thysportsefterskole.dk</t>
  </si>
  <si>
    <t>Horsens Gym HF</t>
  </si>
  <si>
    <t>Horsens Gymnasium &amp; HF</t>
  </si>
  <si>
    <t>Flemming Steen Jensen</t>
  </si>
  <si>
    <t>7626 1500</t>
  </si>
  <si>
    <t>hs@hs-gym.dk</t>
  </si>
  <si>
    <t>www.horsens-gym.dk</t>
  </si>
  <si>
    <t>Mercantec</t>
  </si>
  <si>
    <t>Kirsten Holmgaard</t>
  </si>
  <si>
    <t>8950 3300</t>
  </si>
  <si>
    <t>H.C. Andersens Vej 9</t>
  </si>
  <si>
    <t>mercantec@mercantec.dk</t>
  </si>
  <si>
    <t>www.mercantec.dk</t>
  </si>
  <si>
    <t>H.C. Andersens Vej</t>
  </si>
  <si>
    <t>Aarhus BC</t>
  </si>
  <si>
    <t>Aarhus Business College</t>
  </si>
  <si>
    <t>Anne Gammelby Lybecker</t>
  </si>
  <si>
    <t>Celf Merkur Tek</t>
  </si>
  <si>
    <t>CELF Merkurs Plads, Teknik</t>
  </si>
  <si>
    <t>Michael Bang</t>
  </si>
  <si>
    <t>5488 8888</t>
  </si>
  <si>
    <t>Merkurs Plads 1</t>
  </si>
  <si>
    <t>celf@celf.dk</t>
  </si>
  <si>
    <t>www.celf.dk</t>
  </si>
  <si>
    <t>Merkurs Plads</t>
  </si>
  <si>
    <t>8713 9300</t>
  </si>
  <si>
    <t>Jernaldervej 5</t>
  </si>
  <si>
    <t>elleh@mbu.aarhus.dk</t>
  </si>
  <si>
    <t>Jernaldervej</t>
  </si>
  <si>
    <t>Askovfonden</t>
  </si>
  <si>
    <t>Struenseegade 9, 4.</t>
  </si>
  <si>
    <t>Ung Aarhus SV</t>
  </si>
  <si>
    <t>Fritids- og ungdomsskolen i Aarhus - SYDVEST</t>
  </si>
  <si>
    <t>Mads Erik Seiersen</t>
  </si>
  <si>
    <t>4185 7100</t>
  </si>
  <si>
    <t>Jette Dahl Nielsen</t>
  </si>
  <si>
    <t>Ravnholm Skole</t>
  </si>
  <si>
    <t>ravnholmskole@rudersdal.dk</t>
  </si>
  <si>
    <t>Jeppe Gordon Knudsen</t>
  </si>
  <si>
    <t>Teglporten 9</t>
  </si>
  <si>
    <t>Soeholmskolen@rudersdal.dk</t>
  </si>
  <si>
    <t>Holte Skole</t>
  </si>
  <si>
    <t>holteskole@rudersdal.dk</t>
  </si>
  <si>
    <t>Rude Skov Skole</t>
  </si>
  <si>
    <t>4611 4700</t>
  </si>
  <si>
    <t>rudeskovskole@rudersdal.dk</t>
  </si>
  <si>
    <t>Tag Fat Aps</t>
  </si>
  <si>
    <t>Katja Maria Pakalski</t>
  </si>
  <si>
    <t>5078 3669</t>
  </si>
  <si>
    <t>Vandkunsten 6, 1.</t>
  </si>
  <si>
    <t>katja@tag-fat.nu</t>
  </si>
  <si>
    <t>tag-fat.nu</t>
  </si>
  <si>
    <t>Vandkunsten</t>
  </si>
  <si>
    <t>Herningsh Ikast</t>
  </si>
  <si>
    <t>Herningsholm Erhvervsskole og Gymnasier, EUD/EUX Ikast</t>
  </si>
  <si>
    <t>Kongevejen 66</t>
  </si>
  <si>
    <t>CBS PhD School</t>
  </si>
  <si>
    <t>Anette Boom</t>
  </si>
  <si>
    <t>Kilevej 14A</t>
  </si>
  <si>
    <t>www.cbs.dk</t>
  </si>
  <si>
    <t>Ursula Dieterich-Pedersen</t>
  </si>
  <si>
    <t>7474 4040</t>
  </si>
  <si>
    <t>Brorsonsvej 2</t>
  </si>
  <si>
    <t>info@logumklosterhojskole.dk</t>
  </si>
  <si>
    <t>www.logumklosterhojskole.dk</t>
  </si>
  <si>
    <t>Tradium H Gym</t>
  </si>
  <si>
    <t>Tradium Handelsgymnasium</t>
  </si>
  <si>
    <t>ZBC10, Ringsted</t>
  </si>
  <si>
    <t>Ahorn Alle 3</t>
  </si>
  <si>
    <t>Charlotte Hansen</t>
  </si>
  <si>
    <t>5170 9330</t>
  </si>
  <si>
    <t>Slagelse Landevej 110</t>
  </si>
  <si>
    <t>thomas@hansenfam.dk</t>
  </si>
  <si>
    <t>Slagelse Landevej</t>
  </si>
  <si>
    <t>Ingeborg STU</t>
  </si>
  <si>
    <t>Anne Mikkelsen</t>
  </si>
  <si>
    <t>5762 7777</t>
  </si>
  <si>
    <t>Fredensvej 9</t>
  </si>
  <si>
    <t>Cafe-Ingeborg@ringsted.dk</t>
  </si>
  <si>
    <t>Holstebro Ung</t>
  </si>
  <si>
    <t>Holstebro Kommunale Ungdomsskole og AKT-tilbud</t>
  </si>
  <si>
    <t>9611 6750</t>
  </si>
  <si>
    <t>54C</t>
  </si>
  <si>
    <t>ung@holstebro.dk</t>
  </si>
  <si>
    <t>www.holstebronx.nu</t>
  </si>
  <si>
    <t>Holstebro AKT</t>
  </si>
  <si>
    <t>Holstebro Ungdomsskole og AKT-tilbud</t>
  </si>
  <si>
    <t>Aabenraa forv</t>
  </si>
  <si>
    <t>Aabenraa Kommune, forvaltningsinstitution</t>
  </si>
  <si>
    <t>Tanja Olesen</t>
  </si>
  <si>
    <t>post@aabenraa.dk</t>
  </si>
  <si>
    <t>Sabine SchÃ¶nhoff</t>
  </si>
  <si>
    <t>8824 5400</t>
  </si>
  <si>
    <t>Sct. Mathias Gade 19, 3.</t>
  </si>
  <si>
    <t>ssc@vaeksthus.dk</t>
  </si>
  <si>
    <t>www.vaeksthus.dk</t>
  </si>
  <si>
    <t>Sct. Mathias Gade</t>
  </si>
  <si>
    <t>EUC Sj Krondrev</t>
  </si>
  <si>
    <t>John Normann</t>
  </si>
  <si>
    <t>Krondrevet 1A</t>
  </si>
  <si>
    <t>Krondrevet</t>
  </si>
  <si>
    <t>Aktivhuset</t>
  </si>
  <si>
    <t>Aktivhuset Kjellerup</t>
  </si>
  <si>
    <t>Allan Barenholdt</t>
  </si>
  <si>
    <t>5124 7783</t>
  </si>
  <si>
    <t>Sindingsgade 13</t>
  </si>
  <si>
    <t>allan.barenholdt@silkeborg.dk</t>
  </si>
  <si>
    <t>Sindingsgade</t>
  </si>
  <si>
    <t>5657 2772</t>
  </si>
  <si>
    <t>holmehus@koege.dk</t>
  </si>
  <si>
    <t>www.holmehus.aula.dk</t>
  </si>
  <si>
    <t>Huset Scheving</t>
  </si>
  <si>
    <t>Fonden Huset Scheving</t>
  </si>
  <si>
    <t>2575 0435</t>
  </si>
  <si>
    <t>Skovbakken 29A</t>
  </si>
  <si>
    <t>29A</t>
  </si>
  <si>
    <t>kontakt@husetscheving.dk</t>
  </si>
  <si>
    <t>www.husetscheving.dk</t>
  </si>
  <si>
    <t>Skovbakken</t>
  </si>
  <si>
    <t>Bjarke Jacobsen</t>
  </si>
  <si>
    <t>2126 2516</t>
  </si>
  <si>
    <t>skole@soegaardhus.dk</t>
  </si>
  <si>
    <t>Hedens Eftersk.</t>
  </si>
  <si>
    <t>Hedens Efterskole</t>
  </si>
  <si>
    <t>Henrik Dalsgaard</t>
  </si>
  <si>
    <t>2396 7130</t>
  </si>
  <si>
    <t>Bavnevej 5 Sdr. Resen</t>
  </si>
  <si>
    <t>kontor@hedensefterskole.dk</t>
  </si>
  <si>
    <t>www.hedensefterskole.dk</t>
  </si>
  <si>
    <t>Sdr. Resen</t>
  </si>
  <si>
    <t>Phd DTU Sundhed</t>
  </si>
  <si>
    <t>Ph.d.-skole DTU Sundhedsteknologi</t>
  </si>
  <si>
    <t>Peter E. Andersen</t>
  </si>
  <si>
    <t>4677 4555</t>
  </si>
  <si>
    <t>healthtech-info@dtu.dk</t>
  </si>
  <si>
    <t>www.healthtech.dtu.dk</t>
  </si>
  <si>
    <t>Phd DTU Nanolab</t>
  </si>
  <si>
    <t>Ph.d.-skole: DTU Nanolab</t>
  </si>
  <si>
    <t>4525 5743</t>
  </si>
  <si>
    <t>info@nanolab.dtu.dk</t>
  </si>
  <si>
    <t>www.nanolab.dtu.dk</t>
  </si>
  <si>
    <t>Kysten</t>
  </si>
  <si>
    <t>Bo &amp; Dagtilbuddet Kysten</t>
  </si>
  <si>
    <t>Pernille Tinggaard</t>
  </si>
  <si>
    <t>5486 6508</t>
  </si>
  <si>
    <t>ar2k@kk.dk</t>
  </si>
  <si>
    <t>Basen Thulevej</t>
  </si>
  <si>
    <t>Odense NV</t>
  </si>
  <si>
    <t>Basen Skole- og dagbehandlingshjem</t>
  </si>
  <si>
    <t>Thulevej 8</t>
  </si>
  <si>
    <t>www.basen.dk</t>
  </si>
  <si>
    <t>Thulevej</t>
  </si>
  <si>
    <t>Mette Munkholm Madsen</t>
  </si>
  <si>
    <t>7174 6767</t>
  </si>
  <si>
    <t>Info@basen.dk</t>
  </si>
  <si>
    <t>Ole Christensen</t>
  </si>
  <si>
    <t>4794 0215</t>
  </si>
  <si>
    <t>olch@halsnaes.dk</t>
  </si>
  <si>
    <t>soelagervaerksted.halsnaes.dk/vaerkstederne</t>
  </si>
  <si>
    <t>9974 2500</t>
  </si>
  <si>
    <t>Rindumvej 1</t>
  </si>
  <si>
    <t>ringkobingskole@rksk.dk</t>
  </si>
  <si>
    <t>www.ringkobingskole.dk</t>
  </si>
  <si>
    <t>Rindumvej</t>
  </si>
  <si>
    <t>Birkebo STU</t>
  </si>
  <si>
    <t>Susanne Berg</t>
  </si>
  <si>
    <t>9854 4460</t>
  </si>
  <si>
    <t>Klejtrupvej 15 Sdr Onsild</t>
  </si>
  <si>
    <t>susanne@birkebo1og2.dk</t>
  </si>
  <si>
    <t>www.birkebo1og2.dk</t>
  </si>
  <si>
    <t>Klejtrupvej</t>
  </si>
  <si>
    <t>Sdr Onsild</t>
  </si>
  <si>
    <t>Next Step</t>
  </si>
  <si>
    <t>Lone Vibeke Hansen</t>
  </si>
  <si>
    <t>4157 2769</t>
  </si>
  <si>
    <t>Bytoften 9</t>
  </si>
  <si>
    <t>info@nextstepst.dk</t>
  </si>
  <si>
    <t>www.nextstepst.dk</t>
  </si>
  <si>
    <t>Special Lolland</t>
  </si>
  <si>
    <t>Specialskolen Lolland</t>
  </si>
  <si>
    <t>5467 6555</t>
  </si>
  <si>
    <t>Kidnakken 12</t>
  </si>
  <si>
    <t>specialskolen@lolland.dk</t>
  </si>
  <si>
    <t>Kidnakken</t>
  </si>
  <si>
    <t>Spec Lolland H</t>
  </si>
  <si>
    <t>Horslunde</t>
  </si>
  <si>
    <t>Specialskolen Lolland - Horslunde</t>
  </si>
  <si>
    <t>Rikke Sigrid Rosengren</t>
  </si>
  <si>
    <t>5467 7090</t>
  </si>
  <si>
    <t>Pederstrupvej 22</t>
  </si>
  <si>
    <t>specialskolenlolland-horslunde@lolland.dk</t>
  </si>
  <si>
    <t>5467 7080</t>
  </si>
  <si>
    <t>specialskolenlolland-oestofte@lolland.dk</t>
  </si>
  <si>
    <t>Spec Lolland N</t>
  </si>
  <si>
    <t>Specialskolen Lolland - Nakskov</t>
  </si>
  <si>
    <t>5467 6630</t>
  </si>
  <si>
    <t>specialskolenlolland-nakskov@lolland.dk</t>
  </si>
  <si>
    <t>Spec Autisme</t>
  </si>
  <si>
    <t>7847 6550</t>
  </si>
  <si>
    <t>sau@ps.rm.dk</t>
  </si>
  <si>
    <t>www.sau.rm.dk</t>
  </si>
  <si>
    <t>UCRS Gymnasiet</t>
  </si>
  <si>
    <t>UCRS Gymnasiet Skjern</t>
  </si>
  <si>
    <t>9680 1500</t>
  </si>
  <si>
    <t>Skolebyen 5</t>
  </si>
  <si>
    <t>Skolebyen</t>
  </si>
  <si>
    <t>VITA STU</t>
  </si>
  <si>
    <t>Fjordvejen 28</t>
  </si>
  <si>
    <t>janfn@struer.dk</t>
  </si>
  <si>
    <t>Fjordvejen</t>
  </si>
  <si>
    <t>Nakskov Gym afd</t>
  </si>
  <si>
    <t>Nakskov Gymnasium og HF i Nakskov</t>
  </si>
  <si>
    <t>5491 4300</t>
  </si>
  <si>
    <t>KU Odense</t>
  </si>
  <si>
    <t>Min Friskole</t>
  </si>
  <si>
    <t>Min Friskole S/I</t>
  </si>
  <si>
    <t>4940 1892</t>
  </si>
  <si>
    <t>Djursvej 5</t>
  </si>
  <si>
    <t>kontor@min-friskole.dk</t>
  </si>
  <si>
    <t>www.min-friskole.dk</t>
  </si>
  <si>
    <t>Djursvej</t>
  </si>
  <si>
    <t>Vor Frue Fri</t>
  </si>
  <si>
    <t>Vor Frue Friskole</t>
  </si>
  <si>
    <t>6143 9786</t>
  </si>
  <si>
    <t>info@vorfruefriskole.dk</t>
  </si>
  <si>
    <t>vorfruefriskole.dk</t>
  </si>
  <si>
    <t>Udlejrevej 9</t>
  </si>
  <si>
    <t>Udlejrevej</t>
  </si>
  <si>
    <t>Heidi Rajah Madsen</t>
  </si>
  <si>
    <t>5015 8151</t>
  </si>
  <si>
    <t>heidi@friskolenkarup.dk</t>
  </si>
  <si>
    <t>www.friskolenkarup.dk</t>
  </si>
  <si>
    <t>Skolen Bifrost</t>
  </si>
  <si>
    <t>Skolen Bifrost S/I</t>
  </si>
  <si>
    <t>Ulla Olin</t>
  </si>
  <si>
    <t>4060 0944</t>
  </si>
  <si>
    <t>Universitetsvej 9</t>
  </si>
  <si>
    <t>ab@skolenbifrost.dk</t>
  </si>
  <si>
    <t>www.skolenbifrost.dk</t>
  </si>
  <si>
    <t>Viking Int. Sch</t>
  </si>
  <si>
    <t>Viking International School</t>
  </si>
  <si>
    <t>Angelika Cullen</t>
  </si>
  <si>
    <t>3055 5118</t>
  </si>
  <si>
    <t>Agernhaven 2K</t>
  </si>
  <si>
    <t>2K</t>
  </si>
  <si>
    <t>leader@vikinginternational.dk</t>
  </si>
  <si>
    <t>www.vikingschool.dk</t>
  </si>
  <si>
    <t>Agernhaven</t>
  </si>
  <si>
    <t>EUC Syd Hilmar</t>
  </si>
  <si>
    <t>EUC Syd, Hilmar Finsens Gade</t>
  </si>
  <si>
    <t>Finn Karlsen</t>
  </si>
  <si>
    <t>7412 4242</t>
  </si>
  <si>
    <t>Hilmar Finsens Gade 18</t>
  </si>
  <si>
    <t>eucsyd@eucsyd.dk</t>
  </si>
  <si>
    <t>www.eucsyd.dk</t>
  </si>
  <si>
    <t>EUC Syd Lundsbj</t>
  </si>
  <si>
    <t>EUC Syd, Lundsbjerg</t>
  </si>
  <si>
    <t>Lundsbjerg Industrivej 50</t>
  </si>
  <si>
    <t>Lundsbjerg Industrivej</t>
  </si>
  <si>
    <t>Sprog Frdrhavn</t>
  </si>
  <si>
    <t>Sprogcenter Frederikshavn</t>
  </si>
  <si>
    <t>sprogcenter@frederikshavn.dk</t>
  </si>
  <si>
    <t>IBC Innovation</t>
  </si>
  <si>
    <t>IBC International Business College, Innovationsfabrikken</t>
  </si>
  <si>
    <t>Birkemosevej 1</t>
  </si>
  <si>
    <t>Birkemosevej</t>
  </si>
  <si>
    <t>Viborg G,  afd.</t>
  </si>
  <si>
    <t>Viborg Gymnasium, afd. Viborg</t>
  </si>
  <si>
    <t>www.vghf.dk/</t>
  </si>
  <si>
    <t>IBC Kolding</t>
  </si>
  <si>
    <t>IBC International Business College</t>
  </si>
  <si>
    <t>AOF MIDT Skive</t>
  </si>
  <si>
    <t>AOF MIDT Skive-Viborg</t>
  </si>
  <si>
    <t>Karl Schmidt</t>
  </si>
  <si>
    <t>GAIA STU</t>
  </si>
  <si>
    <t>GAIA Akademi, STU</t>
  </si>
  <si>
    <t>Anna Noe Bovin</t>
  </si>
  <si>
    <t>8915 8330</t>
  </si>
  <si>
    <t>Lene Bredahls Gade 10</t>
  </si>
  <si>
    <t>anna.noe.bovin@randers.dk</t>
  </si>
  <si>
    <t>www.gaiamuseum.dk</t>
  </si>
  <si>
    <t>Lene Bredahls Gade</t>
  </si>
  <si>
    <t>FGU Aalb Gl</t>
  </si>
  <si>
    <t>FGU Aalborg - Kongerslev Gl. Egensevej</t>
  </si>
  <si>
    <t>Gl. Egensevej 8</t>
  </si>
  <si>
    <t>Gl. Egensevej</t>
  </si>
  <si>
    <t>FGU Aalb Bizon</t>
  </si>
  <si>
    <t>Kongerslev</t>
  </si>
  <si>
    <t>FGU Aalborg - Kongerslev Bizonvej</t>
  </si>
  <si>
    <t>Bizonvej 17</t>
  </si>
  <si>
    <t>Bizonvej</t>
  </si>
  <si>
    <t>FGU Holstebro</t>
  </si>
  <si>
    <t>FGU Skolen Holstebro</t>
  </si>
  <si>
    <t>FGU Struer</t>
  </si>
  <si>
    <t>FGU Skolen Struer</t>
  </si>
  <si>
    <t>Jernbanegade 8</t>
  </si>
  <si>
    <t>FGU Skejby</t>
  </si>
  <si>
    <t>FGU Aarhus - Skejby</t>
  </si>
  <si>
    <t>FGU Aarhus I</t>
  </si>
  <si>
    <t>FGU Aarhus - Afd. I</t>
  </si>
  <si>
    <t>FGU Godsbanen</t>
  </si>
  <si>
    <t>FGU Aarhus - Godsbanen</t>
  </si>
  <si>
    <t>Skovgaardsgade 3</t>
  </si>
  <si>
    <t>FGU Aarhus R</t>
  </si>
  <si>
    <t>FGU Aarhus - Afd. R</t>
  </si>
  <si>
    <t>Mindet 6</t>
  </si>
  <si>
    <t>Mindet</t>
  </si>
  <si>
    <t>Gitte Blaabjerg Jensen</t>
  </si>
  <si>
    <t>2014 7152</t>
  </si>
  <si>
    <t>Ane Stauningsvej 21A, 1.</t>
  </si>
  <si>
    <t>Ane Stauningsvej</t>
  </si>
  <si>
    <t>8654 1700</t>
  </si>
  <si>
    <t>Husumgade 44</t>
  </si>
  <si>
    <t>Husumgade</t>
  </si>
  <si>
    <t>FGU H Amager</t>
  </si>
  <si>
    <t>FGU Hovedstaden - Amager</t>
  </si>
  <si>
    <t>2540 9501</t>
  </si>
  <si>
    <t>amager@fguhovedstaden.dk</t>
  </si>
  <si>
    <t>FGU  Nordvest</t>
  </si>
  <si>
    <t>Niels Westh</t>
  </si>
  <si>
    <t>4128 2614</t>
  </si>
  <si>
    <t>Sputnik 2</t>
  </si>
  <si>
    <t>4233 5251</t>
  </si>
  <si>
    <t>Vibevej 20, 1.</t>
  </si>
  <si>
    <t>Malik Alkendi</t>
  </si>
  <si>
    <t>2572 4282</t>
  </si>
  <si>
    <t>Sputnik 5 SP</t>
  </si>
  <si>
    <t>Esben Lindegaard</t>
  </si>
  <si>
    <t>2283 4970</t>
  </si>
  <si>
    <t>Sputnik 6 SP</t>
  </si>
  <si>
    <t>4064 8021</t>
  </si>
  <si>
    <t>Grusbakken 5</t>
  </si>
  <si>
    <t>Grusbakken</t>
  </si>
  <si>
    <t>Sputnik 8 SP</t>
  </si>
  <si>
    <t>Morten  Mariendal</t>
  </si>
  <si>
    <t>4085 4410</t>
  </si>
  <si>
    <t>Sputnik 11 SP</t>
  </si>
  <si>
    <t>Morten Mariendal</t>
  </si>
  <si>
    <t>2284 8835</t>
  </si>
  <si>
    <t>Sputnik 13</t>
  </si>
  <si>
    <t>Egedal Dag</t>
  </si>
  <si>
    <t>Egedal Dagtilbud ApS</t>
  </si>
  <si>
    <t>Sidse Ravn</t>
  </si>
  <si>
    <t>5337 8866</t>
  </si>
  <si>
    <t>Vallekildevej 134</t>
  </si>
  <si>
    <t>kontakt@egedal.nu</t>
  </si>
  <si>
    <t>egedaldagtilbud.nu</t>
  </si>
  <si>
    <t>Vallekildevej</t>
  </si>
  <si>
    <t>PMU Sindal</t>
  </si>
  <si>
    <t>Solveig Vejen</t>
  </si>
  <si>
    <t>9678 1400</t>
  </si>
  <si>
    <t>info@pmu.dk</t>
  </si>
  <si>
    <t>www.pmu.dk</t>
  </si>
  <si>
    <t>Lejrvej 47</t>
  </si>
  <si>
    <t>info@cirkelskolen.dk</t>
  </si>
  <si>
    <t>2370 7604</t>
  </si>
  <si>
    <t>info@stu-landbrug.dk</t>
  </si>
  <si>
    <t>Odsherred STU</t>
  </si>
  <si>
    <t>Odsherred STU og SUV</t>
  </si>
  <si>
    <t>5966 6200</t>
  </si>
  <si>
    <t>Havnevej 18</t>
  </si>
  <si>
    <t>hannl@odsherred.dk</t>
  </si>
  <si>
    <t>Rederiet Livet</t>
  </si>
  <si>
    <t>Rederiet Livet ApS</t>
  </si>
  <si>
    <t>Jakob Nielsen</t>
  </si>
  <si>
    <t>2818 1425</t>
  </si>
  <si>
    <t>Gammeltoftsgade 10, 4.</t>
  </si>
  <si>
    <t>skonnertenlivet@gmail.com</t>
  </si>
  <si>
    <t>Gammeltoftsgade</t>
  </si>
  <si>
    <t>VUC Syd Hadrs2</t>
  </si>
  <si>
    <t>VUC-Syd - Haderslev 2</t>
  </si>
  <si>
    <t>Christian X's Vej 39</t>
  </si>
  <si>
    <t>www.vucsyd.dk</t>
  </si>
  <si>
    <t>Christian X's Vej</t>
  </si>
  <si>
    <t>Pilelygaard Kbh</t>
  </si>
  <si>
    <t>Peggy Rox</t>
  </si>
  <si>
    <t>3161 5921</t>
  </si>
  <si>
    <t>Frederikssundsvej 338, 1.</t>
  </si>
  <si>
    <t>kbh@pilelygaard.dk</t>
  </si>
  <si>
    <t>pilelygaard.dk</t>
  </si>
  <si>
    <t>Skolebakken 1</t>
  </si>
  <si>
    <t>laeringshuset@htk.dk</t>
  </si>
  <si>
    <t>Special skole</t>
  </si>
  <si>
    <t>Specialkompagniet, skoleafdeling</t>
  </si>
  <si>
    <t>nadja@specialkompagniet-aps.com</t>
  </si>
  <si>
    <t>www.specialkompagniet-aps.com</t>
  </si>
  <si>
    <t>Phd  GSNS AU</t>
  </si>
  <si>
    <t>Graduate School of Natural Sciences (GSNS)</t>
  </si>
  <si>
    <t>David Lundbek Egholm</t>
  </si>
  <si>
    <t>gradschool.nat@au.dk</t>
  </si>
  <si>
    <t>phd.nat.au.dk</t>
  </si>
  <si>
    <t>Phd GSTS AU</t>
  </si>
  <si>
    <t>Graduate School of Technical Sciences (GSTS)</t>
  </si>
  <si>
    <t>Brian Vinter</t>
  </si>
  <si>
    <t>gradschool.tech@au.dk</t>
  </si>
  <si>
    <t>phd.tech.au.dk</t>
  </si>
  <si>
    <t>FGU MJ Viborg G</t>
  </si>
  <si>
    <t>FGU Midtjylland - Viborg - Gyldenrisvej</t>
  </si>
  <si>
    <t>Gyldenrisvej 4</t>
  </si>
  <si>
    <t>FGU Vest Esbj</t>
  </si>
  <si>
    <t>FGU Vest - Esbjerg</t>
  </si>
  <si>
    <t>7612 0000</t>
  </si>
  <si>
    <t>FGU KV Tvedvej</t>
  </si>
  <si>
    <t>FGU Kolding Vejen - Kolding - Tvedvej - AGU</t>
  </si>
  <si>
    <t>FGU KV Vranderp</t>
  </si>
  <si>
    <t>FGU Kolding Vejen - Kolding - Vranderupvej - ORGANIA</t>
  </si>
  <si>
    <t>Vranderupvej 90</t>
  </si>
  <si>
    <t>Vranderupvej</t>
  </si>
  <si>
    <t>FGU KV Vinkelve</t>
  </si>
  <si>
    <t>FGU Kolding Vejen - Vejen - Vinkelvej - MOTOR</t>
  </si>
  <si>
    <t>Vinkelvej 5</t>
  </si>
  <si>
    <t>FGU SJ Sdr borg</t>
  </si>
  <si>
    <t>Linde Alle 7</t>
  </si>
  <si>
    <t>7066 6767</t>
  </si>
  <si>
    <t>taastrup@fgu-skolen.dk</t>
  </si>
  <si>
    <t>FGU Lol Nakskov</t>
  </si>
  <si>
    <t>FGU Lolland-Falster - Nakskov</t>
  </si>
  <si>
    <t>5117 9901</t>
  </si>
  <si>
    <t>Skandsen 11</t>
  </si>
  <si>
    <t>www.fgu-lf.dk</t>
  </si>
  <si>
    <t>Skandsen</t>
  </si>
  <si>
    <t>FGU NS Frdss</t>
  </si>
  <si>
    <t>Sofie Seier Helms</t>
  </si>
  <si>
    <t>Bomose Alle 3</t>
  </si>
  <si>
    <t>adm@vaeksthus.dk</t>
  </si>
  <si>
    <t>www.vaeksthuset.dk</t>
  </si>
  <si>
    <t>Bomose Alle</t>
  </si>
  <si>
    <t>2)	Else Schantz Juutilainen</t>
  </si>
  <si>
    <t>Sundholmsvej 34</t>
  </si>
  <si>
    <t>AMU Nordj Aalb</t>
  </si>
  <si>
    <t>AMU Nordjylland, Aalborg</t>
  </si>
  <si>
    <t>Peter Thomsen</t>
  </si>
  <si>
    <t>9633 2211</t>
  </si>
  <si>
    <t>Sofievej 61</t>
  </si>
  <si>
    <t>aalborg@amunordjylland.dk</t>
  </si>
  <si>
    <t>www.amunordjylland.dk</t>
  </si>
  <si>
    <t>Sofievej</t>
  </si>
  <si>
    <t>Ll sprogskole</t>
  </si>
  <si>
    <t>Den Lille Sprogskole</t>
  </si>
  <si>
    <t>Annebeth Fridberg</t>
  </si>
  <si>
    <t>3013 6220</t>
  </si>
  <si>
    <t>Stenderupgade 8, 4.</t>
  </si>
  <si>
    <t>adm@denlillesprogskole.dk</t>
  </si>
  <si>
    <t>denlillesprogskole.dk</t>
  </si>
  <si>
    <t>Stenderupgade</t>
  </si>
  <si>
    <t>Social- og Sundhedsskolen Syd, Aabenraa</t>
  </si>
  <si>
    <t>Bjerggade 4M</t>
  </si>
  <si>
    <t>4M</t>
  </si>
  <si>
    <t>Bjerggade</t>
  </si>
  <si>
    <t>2174 4622</t>
  </si>
  <si>
    <t>Sabro Skolevej 4A</t>
  </si>
  <si>
    <t>Sabro Skolevej</t>
  </si>
  <si>
    <t>Ung Stauern</t>
  </si>
  <si>
    <t>Uffe Thorup Petersen</t>
  </si>
  <si>
    <t>4023 0514</t>
  </si>
  <si>
    <t>Klokkeskovvej 1</t>
  </si>
  <si>
    <t>Klokkeskovvej</t>
  </si>
  <si>
    <t>Aarhus forvalt</t>
  </si>
  <si>
    <t>Aarhus Kommune, Forvaltningsinstitution</t>
  </si>
  <si>
    <t>8940 2000</t>
  </si>
  <si>
    <t>aarhus.kommune@aarhus.dk</t>
  </si>
  <si>
    <t>www.aarhuskommune.dk</t>
  </si>
  <si>
    <t>BO/SKOLE/JOB</t>
  </si>
  <si>
    <t>2045 8099</t>
  </si>
  <si>
    <t>Stavangervej 9</t>
  </si>
  <si>
    <t>jelva@boskolejob.dk</t>
  </si>
  <si>
    <t>www.boskolejob.dk</t>
  </si>
  <si>
    <t>Pia Kristersson</t>
  </si>
  <si>
    <t>2630 9563</t>
  </si>
  <si>
    <t>Tykmosevej 47A</t>
  </si>
  <si>
    <t>47A</t>
  </si>
  <si>
    <t>piasigurdsgaard@gmail.com</t>
  </si>
  <si>
    <t>Tykmosevej</t>
  </si>
  <si>
    <t>Kirkealle 2</t>
  </si>
  <si>
    <t>Pastoral Aarhus</t>
  </si>
  <si>
    <t>Pastoralseminariet i Aarhus, FKUV</t>
  </si>
  <si>
    <t>Skt. Marcus Kirkeplads 1, 1.</t>
  </si>
  <si>
    <t>Skt. Marcus Kirkeplads</t>
  </si>
  <si>
    <t>JOUES</t>
  </si>
  <si>
    <t>JOUES Job og Uddannelse</t>
  </si>
  <si>
    <t>2857 2837</t>
  </si>
  <si>
    <t>Tempovej 35</t>
  </si>
  <si>
    <t>mads@joues.dk</t>
  </si>
  <si>
    <t>www.joues.dk</t>
  </si>
  <si>
    <t>Tempovej</t>
  </si>
  <si>
    <t>Frelloskolen</t>
  </si>
  <si>
    <t>7994 8880</t>
  </si>
  <si>
    <t>Ortenvej 64</t>
  </si>
  <si>
    <t>frelloskolen@varde.dk</t>
  </si>
  <si>
    <t>Ortenvej</t>
  </si>
  <si>
    <t>Cphbusiness Hil</t>
  </si>
  <si>
    <t>Slotsarkaderne 140</t>
  </si>
  <si>
    <t>Slotsarkaderne</t>
  </si>
  <si>
    <t>Randers Sp blom</t>
  </si>
  <si>
    <t>Randers Specialskole Blommevej</t>
  </si>
  <si>
    <t>Klaus Viggers</t>
  </si>
  <si>
    <t>8915 5900</t>
  </si>
  <si>
    <t>Blommevej 50</t>
  </si>
  <si>
    <t>Randersspecialskole.borupbyvej@randers.dk</t>
  </si>
  <si>
    <t>Randers Sp JUR</t>
  </si>
  <si>
    <t>Randers NV</t>
  </si>
  <si>
    <t>Randers Specialskole</t>
  </si>
  <si>
    <t>Borup Byvej 14</t>
  </si>
  <si>
    <t>Borup Byvej</t>
  </si>
  <si>
    <t>Esbjerg Forvalt</t>
  </si>
  <si>
    <t>Esbjerg Kommune, Forvaltningsinstitution</t>
  </si>
  <si>
    <t>Torvegade 74</t>
  </si>
  <si>
    <t>VID Detail</t>
  </si>
  <si>
    <t>Viden Djurs, VID Detail</t>
  </si>
  <si>
    <t>Karen Blixens Vej 1A, 1.</t>
  </si>
  <si>
    <t>VID Medie</t>
  </si>
  <si>
    <t>Viden Djurs, Medie</t>
  </si>
  <si>
    <t>Ydesvej 4A</t>
  </si>
  <si>
    <t>Ydesvej</t>
  </si>
  <si>
    <t>VID Skillz</t>
  </si>
  <si>
    <t>Viden Djurs, VID Skillz</t>
  </si>
  <si>
    <t>AMU Fyn, Peters</t>
  </si>
  <si>
    <t>AMU Fyn,  Petersmindevej</t>
  </si>
  <si>
    <t>6613 6670</t>
  </si>
  <si>
    <t>Petersmindevej 50</t>
  </si>
  <si>
    <t>amu-fyn@amu-fyn.dk</t>
  </si>
  <si>
    <t>www.amu-fyn.dk</t>
  </si>
  <si>
    <t>Petersmindevej</t>
  </si>
  <si>
    <t>AMU Fyn, CF</t>
  </si>
  <si>
    <t>AMU Fyn, C.F. Tietgens Boulevard</t>
  </si>
  <si>
    <t>C.F. Tietgens Boulevard 27 Fraugde</t>
  </si>
  <si>
    <t>C.F. Tietgens Boulevard</t>
  </si>
  <si>
    <t>Fraugde</t>
  </si>
  <si>
    <t>Line Christiane Cramer</t>
  </si>
  <si>
    <t>5588 6800</t>
  </si>
  <si>
    <t>sprogcenter@naestved.dk</t>
  </si>
  <si>
    <t>www.sprogcenternaestved.dk</t>
  </si>
  <si>
    <t>Aktivitet STU</t>
  </si>
  <si>
    <t>Aktivitetstilbud, STU</t>
  </si>
  <si>
    <t>Tina Lund Ragborg</t>
  </si>
  <si>
    <t>9611 4650</t>
  </si>
  <si>
    <t>Thorsvej 67</t>
  </si>
  <si>
    <t>Tina.Lund.Ragborg@holstebro.dk</t>
  </si>
  <si>
    <t>Thorsvej</t>
  </si>
  <si>
    <t>Lolland int sk</t>
  </si>
  <si>
    <t>Lolland Internationale Skole</t>
  </si>
  <si>
    <t>Dominic Michael Maher</t>
  </si>
  <si>
    <t>5467 6999</t>
  </si>
  <si>
    <t>Skimminge 21</t>
  </si>
  <si>
    <t>internationalschool@lolland.dk</t>
  </si>
  <si>
    <t>www.internationsskole.lolland.dk</t>
  </si>
  <si>
    <t>Mads Holm</t>
  </si>
  <si>
    <t>9787 5011</t>
  </si>
  <si>
    <t>Aggersholmsvej 19</t>
  </si>
  <si>
    <t>stu@soendbjerggaard.dk</t>
  </si>
  <si>
    <t>soendbjerggaard.dk</t>
  </si>
  <si>
    <t>Midlertidig inst</t>
  </si>
  <si>
    <t>Kbh Dagbeh</t>
  </si>
  <si>
    <t>Katrine Nordvig</t>
  </si>
  <si>
    <t>3141 7529</t>
  </si>
  <si>
    <t>Bragesgade 8D</t>
  </si>
  <si>
    <t>admin@kbhd.dk</t>
  </si>
  <si>
    <t>kbhd.dk</t>
  </si>
  <si>
    <t>Bragesgade</t>
  </si>
  <si>
    <t>Fonden NordVirk</t>
  </si>
  <si>
    <t>Stephan Lee</t>
  </si>
  <si>
    <t>2227 1083</t>
  </si>
  <si>
    <t>Nordvirk@nordvirk.dk</t>
  </si>
  <si>
    <t>www.nordvirkIT.dk</t>
  </si>
  <si>
    <t>ZBC Kalundborg</t>
  </si>
  <si>
    <t>ZBC Kalundborg (SOSU)</t>
  </si>
  <si>
    <t>ZBC Kokke</t>
  </si>
  <si>
    <t>ZBC Slagelse - Kokke- &amp; Tjenerskolen</t>
  </si>
  <si>
    <t>Valbyvej 69C</t>
  </si>
  <si>
    <t>69C</t>
  </si>
  <si>
    <t>Valbyvej</t>
  </si>
  <si>
    <t>ZBC Auto T &amp; L</t>
  </si>
  <si>
    <t>ZBC Slagelse, Auto- , Transport- &amp;  Logistikskolen</t>
  </si>
  <si>
    <t>Dalsvinget 18-20</t>
  </si>
  <si>
    <t>Dalsvinget</t>
  </si>
  <si>
    <t>ZBC Business</t>
  </si>
  <si>
    <t>ZBC Slagelse, Business</t>
  </si>
  <si>
    <t>Bredahlsgade 3</t>
  </si>
  <si>
    <t>ZBC El- &amp; Data</t>
  </si>
  <si>
    <t>ZBC Slagelse, El- og Dataskolen</t>
  </si>
  <si>
    <t>ZBC Landbrug</t>
  </si>
  <si>
    <t>ZBC Slagelse, Landbrugs- &amp; Gartnerskolen, Jernbjerggaard</t>
  </si>
  <si>
    <t>C.A.Olesensvej 2</t>
  </si>
  <si>
    <t>C.A.Olesensvej</t>
  </si>
  <si>
    <t>UC plus Ringk</t>
  </si>
  <si>
    <t>3112 0367</t>
  </si>
  <si>
    <t>Vasevej 24</t>
  </si>
  <si>
    <t>Skive forvalt</t>
  </si>
  <si>
    <t>Skive Kommune, forvaltningsinstitution</t>
  </si>
  <si>
    <t>sk@skivekommune.dk</t>
  </si>
  <si>
    <t>5535 0300</t>
  </si>
  <si>
    <t>Platangaarden@regionsjaelland.dk</t>
  </si>
  <si>
    <t>www.platangaarden.dk</t>
  </si>
  <si>
    <t>Aarhus Mask afd</t>
  </si>
  <si>
    <t>Aarhus Maskinmesterskole, Aarhus afdeling</t>
  </si>
  <si>
    <t>8612 6222</t>
  </si>
  <si>
    <t>aams@aams.dk</t>
  </si>
  <si>
    <t>www.aams.dk</t>
  </si>
  <si>
    <t>Maskinm Viborg</t>
  </si>
  <si>
    <t>Aarhus Maskinmesterskole, Maskinmesteruddannelsen i Viborg</t>
  </si>
  <si>
    <t>Erik Ejegods Vej 16</t>
  </si>
  <si>
    <t>ww.aams.dk</t>
  </si>
  <si>
    <t>Erik Ejegods Vej</t>
  </si>
  <si>
    <t>Campus Lyngby</t>
  </si>
  <si>
    <t>Erik Andreassen</t>
  </si>
  <si>
    <t>UC Plus Silkebg</t>
  </si>
  <si>
    <t>UC Plus A/S, Silkeborg</t>
  </si>
  <si>
    <t>Sarah Smedemark Johnsen</t>
  </si>
  <si>
    <t>Kejlstrupvej 99D</t>
  </si>
  <si>
    <t>99D</t>
  </si>
  <si>
    <t>Kejlstrupvej</t>
  </si>
  <si>
    <t>AspIT Nordjyll</t>
  </si>
  <si>
    <t>AspIT Nordjylland</t>
  </si>
  <si>
    <t>3334 4901</t>
  </si>
  <si>
    <t>Ryesgade 58</t>
  </si>
  <si>
    <t>lith@aspit.dk</t>
  </si>
  <si>
    <t>aspit.dk</t>
  </si>
  <si>
    <t>Anders S. Lind</t>
  </si>
  <si>
    <t>anli@aspit.dk</t>
  </si>
  <si>
    <t>AspIT Trekanten</t>
  </si>
  <si>
    <t>brjo@aspit.dk</t>
  </si>
  <si>
    <t>Ole Bay Jensen</t>
  </si>
  <si>
    <t>Madevej 9, 1.</t>
  </si>
  <si>
    <t>oje@aspit.dk</t>
  </si>
  <si>
    <t>AspIt Storkbh</t>
  </si>
  <si>
    <t>Carl Gustavs Gade 3, 1. th</t>
  </si>
  <si>
    <t>siso@aspit.dk</t>
  </si>
  <si>
    <t>Carl Gustavs Gade</t>
  </si>
  <si>
    <t>AspIT Fyn</t>
  </si>
  <si>
    <t>Kimmie Falk</t>
  </si>
  <si>
    <t>6545 2502</t>
  </si>
  <si>
    <t>Ejlskovsgade 3, 2.</t>
  </si>
  <si>
    <t>aspit@tietgen.dk</t>
  </si>
  <si>
    <t>AspIT Midtjyll</t>
  </si>
  <si>
    <t>AspIT Midtjylland</t>
  </si>
  <si>
    <t>Helle Holtemann</t>
  </si>
  <si>
    <t>Arvikavej 2B</t>
  </si>
  <si>
    <t>hh@skivecollege.dk</t>
  </si>
  <si>
    <t>AspIT Esbjerg</t>
  </si>
  <si>
    <t>Gitte Drewsen</t>
  </si>
  <si>
    <t>gd@rybners.dk</t>
  </si>
  <si>
    <t>Hans Hylleberg</t>
  </si>
  <si>
    <t>9352 0104</t>
  </si>
  <si>
    <t>hhy-skole@aalborg.dk</t>
  </si>
  <si>
    <t>SOSU MV Herning</t>
  </si>
  <si>
    <t>Social- og Sundhedsskolen Midt- og Vestjylland, Herning afd.</t>
  </si>
  <si>
    <t>9627 2929</t>
  </si>
  <si>
    <t>Gullestrupvej 10</t>
  </si>
  <si>
    <t>Gullestrupvej</t>
  </si>
  <si>
    <t>STU/VSU Nyborg</t>
  </si>
  <si>
    <t>Daniel Kielberg-Larsen</t>
  </si>
  <si>
    <t>6333 8160</t>
  </si>
  <si>
    <t>Ringvej 1B</t>
  </si>
  <si>
    <t>danik@nyborg.dk</t>
  </si>
  <si>
    <t>Ringvej</t>
  </si>
  <si>
    <t>AspIN</t>
  </si>
  <si>
    <t>aspin.dk</t>
  </si>
  <si>
    <t>KU Sdr Campus</t>
  </si>
  <si>
    <t>Henrik C. Wegener</t>
  </si>
  <si>
    <t>hum-fak@hum.ku.dk</t>
  </si>
  <si>
    <t>KU Nr. Campus</t>
  </si>
  <si>
    <t>3532 3710</t>
  </si>
  <si>
    <t>Universitetsparken 15</t>
  </si>
  <si>
    <t>bio@bio.ku.dk</t>
  </si>
  <si>
    <t>KU Frb Campus</t>
  </si>
  <si>
    <t>KU City Campus</t>
  </si>
  <si>
    <t>Toldhuset</t>
  </si>
  <si>
    <t>Gedser</t>
  </si>
  <si>
    <t>Michael Posborg</t>
  </si>
  <si>
    <t>2573 1370</t>
  </si>
  <si>
    <t>Langgade 63</t>
  </si>
  <si>
    <t>m.postborg@toldhuset.nu</t>
  </si>
  <si>
    <t>toldhuset.nu</t>
  </si>
  <si>
    <t>Langgade</t>
  </si>
  <si>
    <t>GULD10</t>
  </si>
  <si>
    <t>2219 6722</t>
  </si>
  <si>
    <t>tosc@celf.dk</t>
  </si>
  <si>
    <t>www.guld10.dk</t>
  </si>
  <si>
    <t>Ahlgade 63</t>
  </si>
  <si>
    <t>Ahlgade</t>
  </si>
  <si>
    <t>CLAVIS Ringsted</t>
  </si>
  <si>
    <t>CLAVIS sprog &amp; kompetence - Ringsted</t>
  </si>
  <si>
    <t>Baaring Eftersk</t>
  </si>
  <si>
    <t>Asperup</t>
  </si>
  <si>
    <t>Baaring Efterskole</t>
  </si>
  <si>
    <t>2884 4224</t>
  </si>
  <si>
    <t>mail@baaringefterskole.dk</t>
  </si>
  <si>
    <t>www.baaringefterskole.dk</t>
  </si>
  <si>
    <t>Kaj Thanings Alle</t>
  </si>
  <si>
    <t>CF Job og Udd</t>
  </si>
  <si>
    <t>Center for Job og Uddannelse</t>
  </si>
  <si>
    <t>Pernille Schoening Burich</t>
  </si>
  <si>
    <t>4028 6838</t>
  </si>
  <si>
    <t>df@aabenraa.dk</t>
  </si>
  <si>
    <t>www.cju-aabenraa.dk</t>
  </si>
  <si>
    <t>Aldershvilevej 3</t>
  </si>
  <si>
    <t>Lemvig 10 kl</t>
  </si>
  <si>
    <t>Lemvig Gymnasium, 10. klasse</t>
  </si>
  <si>
    <t>Bjerringbro sk</t>
  </si>
  <si>
    <t>Bjerringbro Skole</t>
  </si>
  <si>
    <t>Karina Degryr Thomsen</t>
  </si>
  <si>
    <t>8787 5070</t>
  </si>
  <si>
    <t>Vestre Ringvej 11</t>
  </si>
  <si>
    <t>skole.bjerringbro@viborg.dk</t>
  </si>
  <si>
    <t>bjerringbroskole-viborgskoler.aula.dk</t>
  </si>
  <si>
    <t>Vestre Ringvej</t>
  </si>
  <si>
    <t>Nyborg Sprog</t>
  </si>
  <si>
    <t>Nyborg Sprogskole</t>
  </si>
  <si>
    <t>Merete Gommesen</t>
  </si>
  <si>
    <t>6333 7888</t>
  </si>
  <si>
    <t>sprogskole@nyborg.dk</t>
  </si>
  <si>
    <t>www.nyborg.dk/nyborgsprogskole</t>
  </si>
  <si>
    <t>Helsingung</t>
  </si>
  <si>
    <t>Flemming W. Licht</t>
  </si>
  <si>
    <t>2531 3593</t>
  </si>
  <si>
    <t>fli43@helsingor.dk</t>
  </si>
  <si>
    <t>Sprogc Midt H</t>
  </si>
  <si>
    <t>Sprogcenter Midt Herning</t>
  </si>
  <si>
    <t>6180 9261</t>
  </si>
  <si>
    <t>Merkurvej 1C, 1.</t>
  </si>
  <si>
    <t>herning@sprogcentermidt.dk</t>
  </si>
  <si>
    <t>Eva Hindsgavl Brink</t>
  </si>
  <si>
    <t>71010@kk.dk</t>
  </si>
  <si>
    <t>rosenvangetsskole-kk.aula.dk</t>
  </si>
  <si>
    <t>Greve 10</t>
  </si>
  <si>
    <t>Greve 10. klasse</t>
  </si>
  <si>
    <t>6051 8196</t>
  </si>
  <si>
    <t>jano@greve.dk</t>
  </si>
  <si>
    <t>Filadelfia, STU</t>
  </si>
  <si>
    <t>Filadelfia, STU &amp; Skole</t>
  </si>
  <si>
    <t>Michael Jensen</t>
  </si>
  <si>
    <t>6061 8818</t>
  </si>
  <si>
    <t>Kolonivej 1</t>
  </si>
  <si>
    <t>michaje@filadelfia.dk</t>
  </si>
  <si>
    <t>Stedet skole</t>
  </si>
  <si>
    <t>Stedet skole og dagbehandling</t>
  </si>
  <si>
    <t>Maria Schmidt Thomsen</t>
  </si>
  <si>
    <t>3151 5123</t>
  </si>
  <si>
    <t>Karlebyvej 62</t>
  </si>
  <si>
    <t>info@stedet-skole.dk</t>
  </si>
  <si>
    <t>www.stedet-skole.dk</t>
  </si>
  <si>
    <t>Studie Business</t>
  </si>
  <si>
    <t>Fonden Studieskolen Business</t>
  </si>
  <si>
    <t>business@studieskolen.dk</t>
  </si>
  <si>
    <t>6352 5680</t>
  </si>
  <si>
    <t>St. Rise Skolevej 3</t>
  </si>
  <si>
    <t>jobogvoksencenter@aerokommune.dk</t>
  </si>
  <si>
    <t>St. Rise Skolevej</t>
  </si>
  <si>
    <t>Hamarhus Skole</t>
  </si>
  <si>
    <t>hamarhus@social.rm.dk</t>
  </si>
  <si>
    <t>Mikkel Lund Nicolajsen</t>
  </si>
  <si>
    <t>4231 3291</t>
  </si>
  <si>
    <t>kontakt@skraentskovgaard.dk</t>
  </si>
  <si>
    <t>www.skraentskovgaard.dk</t>
  </si>
  <si>
    <t>Kernestedet STU</t>
  </si>
  <si>
    <t>Kernestedets STU</t>
  </si>
  <si>
    <t>Lisette Pelsen</t>
  </si>
  <si>
    <t>2426 4565</t>
  </si>
  <si>
    <t>Knud Lavardsvej 7</t>
  </si>
  <si>
    <t>mail@kernestedets-stu.dk</t>
  </si>
  <si>
    <t>kernestedets-stu.dk</t>
  </si>
  <si>
    <t>Knud Lavardsvej</t>
  </si>
  <si>
    <t>Startskuddet</t>
  </si>
  <si>
    <t>Fonden Startskuddet</t>
  </si>
  <si>
    <t>5081 0205</t>
  </si>
  <si>
    <t>Stationsvej 1</t>
  </si>
  <si>
    <t>kj@startskuddet.dk</t>
  </si>
  <si>
    <t>www.startskuddet.dk</t>
  </si>
  <si>
    <t>EUC Online</t>
  </si>
  <si>
    <t>Absalonsvej 14</t>
  </si>
  <si>
    <t>Spc Bramdrup</t>
  </si>
  <si>
    <t>Specialcenter Bramdrup</t>
  </si>
  <si>
    <t>7979 7890</t>
  </si>
  <si>
    <t>bramdrup-skole@kolding.dk</t>
  </si>
  <si>
    <t>bramdrup-skole.aula.dk</t>
  </si>
  <si>
    <t>Sch Motivation</t>
  </si>
  <si>
    <t>Drive School of Motivation</t>
  </si>
  <si>
    <t>Dorthe Ulstrup</t>
  </si>
  <si>
    <t>5362 7190</t>
  </si>
  <si>
    <t>emile@fondendrive.dk</t>
  </si>
  <si>
    <t>www.fondendrive.dk</t>
  </si>
  <si>
    <t>Birkesk STU</t>
  </si>
  <si>
    <t>Birkeskolen, STU</t>
  </si>
  <si>
    <t>4222 5994</t>
  </si>
  <si>
    <t>Hejredalsvej 144</t>
  </si>
  <si>
    <t>info@birkeskolen.eu</t>
  </si>
  <si>
    <t>www.birkeskolen.dk</t>
  </si>
  <si>
    <t>Hejredalsvej</t>
  </si>
  <si>
    <t>Hindholm jur</t>
  </si>
  <si>
    <t>6515 1580</t>
  </si>
  <si>
    <t>Dalby Bygade 5</t>
  </si>
  <si>
    <t>hindsholmsbornogunge@kerteminde.dk</t>
  </si>
  <si>
    <t>hindsholmsbornogunge.aula.dk</t>
  </si>
  <si>
    <t>Dalby Bygade</t>
  </si>
  <si>
    <t>Mesingeskolen</t>
  </si>
  <si>
    <t>Mesinge</t>
  </si>
  <si>
    <t>6515 1590</t>
  </si>
  <si>
    <t>Mesinge Bygade 51</t>
  </si>
  <si>
    <t>Mesinge Bygade</t>
  </si>
  <si>
    <t>Christine Lunding Tolversen</t>
  </si>
  <si>
    <t>2924 2262</t>
  </si>
  <si>
    <t>Christine@tolversen.dk</t>
  </si>
  <si>
    <t>www.rideterapien.dk</t>
  </si>
  <si>
    <t>Dansk Rideterapeutisk Center</t>
  </si>
  <si>
    <t>Vejlbo STU</t>
  </si>
  <si>
    <t>2247 1093</t>
  </si>
  <si>
    <t>forstander@vejby-bb.dk</t>
  </si>
  <si>
    <t>www.vejby-bb.dk</t>
  </si>
  <si>
    <t>Michael Larsen</t>
  </si>
  <si>
    <t>absalonskolen.dk</t>
  </si>
  <si>
    <t>30B</t>
  </si>
  <si>
    <t>skoleadm-kildedam@holb.dk</t>
  </si>
  <si>
    <t>ssu.holbaek.dk</t>
  </si>
  <si>
    <t>Gitte Tonn</t>
  </si>
  <si>
    <t>va.holbaek.dk</t>
  </si>
  <si>
    <t>Tuse Udby sk</t>
  </si>
  <si>
    <t>Tuse og Udby Skole</t>
  </si>
  <si>
    <t>7236 6090</t>
  </si>
  <si>
    <t>tuseskole@holb.dk</t>
  </si>
  <si>
    <t>tu.holbaek.dk</t>
  </si>
  <si>
    <t>Admin-skovvejen@holb.dk</t>
  </si>
  <si>
    <t>nku.holbaek.dk</t>
  </si>
  <si>
    <t>7974 1166</t>
  </si>
  <si>
    <t>Ny Skolegade 13</t>
  </si>
  <si>
    <t>losningskole@hedensted.dk</t>
  </si>
  <si>
    <t>loesning-skole.aula.dk</t>
  </si>
  <si>
    <t>Ny Skolegade</t>
  </si>
  <si>
    <t>Skolen i Skjern</t>
  </si>
  <si>
    <t>Brian Elgaard</t>
  </si>
  <si>
    <t>9974 2740</t>
  </si>
  <si>
    <t>Klostervej 67B</t>
  </si>
  <si>
    <t>67B</t>
  </si>
  <si>
    <t>skoleniskjern@rksk.dk</t>
  </si>
  <si>
    <t>skoleniskjern.aula.dk</t>
  </si>
  <si>
    <t>Klostervej</t>
  </si>
  <si>
    <t>Polaris, Frb</t>
  </si>
  <si>
    <t>Polaris, Nordre Fasanvej</t>
  </si>
  <si>
    <t>6015 4372</t>
  </si>
  <si>
    <t>Nordre Fasanvej 99</t>
  </si>
  <si>
    <t>Bramdrup Skole</t>
  </si>
  <si>
    <t>Vonsild Skole</t>
  </si>
  <si>
    <t>Peter Nordby</t>
  </si>
  <si>
    <t>7979 7970</t>
  </si>
  <si>
    <t>Hoppesvej 21</t>
  </si>
  <si>
    <t>vosskole@kolding.dk</t>
  </si>
  <si>
    <t>vonsild-skole.aula.dk</t>
  </si>
  <si>
    <t>Hoppesvej</t>
  </si>
  <si>
    <t>Sp Vonsild</t>
  </si>
  <si>
    <t>Specialcenter Vonsild</t>
  </si>
  <si>
    <t>Stine Kirk Jensen</t>
  </si>
  <si>
    <t>7979 7990</t>
  </si>
  <si>
    <t>munkevskole@kolding.dk</t>
  </si>
  <si>
    <t>Skanderup</t>
  </si>
  <si>
    <t>Skanderup-Hjarup Forbundsskole</t>
  </si>
  <si>
    <t>Line Neuber</t>
  </si>
  <si>
    <t>Hjarupvej 14</t>
  </si>
  <si>
    <t>forbundsskolen@kolding.dk</t>
  </si>
  <si>
    <t>forbundsskolen.aula.dk</t>
  </si>
  <si>
    <t>Hjarupvej</t>
  </si>
  <si>
    <t>Sp Skanderup</t>
  </si>
  <si>
    <t>Specialcenter Skanderup-Hjarup</t>
  </si>
  <si>
    <t>2873 7209</t>
  </si>
  <si>
    <t>Nordmarksvej 12</t>
  </si>
  <si>
    <t>karina@ejerbaekgaard.dk</t>
  </si>
  <si>
    <t>Nordmarksvej</t>
  </si>
  <si>
    <t>Speak</t>
  </si>
  <si>
    <t>Jesper Kofoed Petersen</t>
  </si>
  <si>
    <t>8937 0100</t>
  </si>
  <si>
    <t>Ellemosevej 10</t>
  </si>
  <si>
    <t>djh@djhhadsten.dk</t>
  </si>
  <si>
    <t>Ellemosevej</t>
  </si>
  <si>
    <t>Gitte Bargholt</t>
  </si>
  <si>
    <t>Kold C Landbrug</t>
  </si>
  <si>
    <t>Kold College, Landbrugsvej (EUD)</t>
  </si>
  <si>
    <t>Lars Aaskov Troelsen</t>
  </si>
  <si>
    <t>7232 3918</t>
  </si>
  <si>
    <t>latr@hillerod.dk</t>
  </si>
  <si>
    <t>harrestrup_aa_skole@kk.dk</t>
  </si>
  <si>
    <t>harrestrup-aa-skole.aula.dk</t>
  </si>
  <si>
    <t>Himmerland Brh</t>
  </si>
  <si>
    <t>Himmerlands Erhvervs- og Gymnasieuddannelser, Bornholmsvej</t>
  </si>
  <si>
    <t>Bornholmsvej 3A</t>
  </si>
  <si>
    <t>Bornholmsvej</t>
  </si>
  <si>
    <t>Engvang Gr Sk</t>
  </si>
  <si>
    <t>Jesper Martin Rasmussen</t>
  </si>
  <si>
    <t>8844 3343</t>
  </si>
  <si>
    <t>Engvang 2</t>
  </si>
  <si>
    <t>jr@engvangskolen.dk</t>
  </si>
  <si>
    <t>Engvang</t>
  </si>
  <si>
    <t>EUD/EUX Skander</t>
  </si>
  <si>
    <t>EUD/EUX Skanderborg</t>
  </si>
  <si>
    <t>8793 3020</t>
  </si>
  <si>
    <t>info@scu.dk</t>
  </si>
  <si>
    <t>www.scu.dk</t>
  </si>
  <si>
    <t>Leonardo-skolen</t>
  </si>
  <si>
    <t>Pia Mygind</t>
  </si>
  <si>
    <t>9393 0620</t>
  </si>
  <si>
    <t>Campusbuen 29</t>
  </si>
  <si>
    <t>info@leonardo-skolen.dk</t>
  </si>
  <si>
    <t>www.leonardo-skolen.dk</t>
  </si>
  <si>
    <t>Lem St</t>
  </si>
  <si>
    <t>Marie Ehlers</t>
  </si>
  <si>
    <t>7044 4845</t>
  </si>
  <si>
    <t>Adelvej 45</t>
  </si>
  <si>
    <t>info@frihojbor.dk</t>
  </si>
  <si>
    <t>www.frihojbor.dk</t>
  </si>
  <si>
    <t>Adelvej</t>
  </si>
  <si>
    <t>Lillesyd Frisk.</t>
  </si>
  <si>
    <t>Lillesyd Friskole</t>
  </si>
  <si>
    <t>Nicolai Viking Andersen</t>
  </si>
  <si>
    <t>4266 4570</t>
  </si>
  <si>
    <t>Bjergvej 8</t>
  </si>
  <si>
    <t>skolekontor@lillesyd-friskole.dk</t>
  </si>
  <si>
    <t>lillesyd-friskole.dk</t>
  </si>
  <si>
    <t>Bjergvej</t>
  </si>
  <si>
    <t>Munkebjerg Fri</t>
  </si>
  <si>
    <t>Munkebjerg Friskole</t>
  </si>
  <si>
    <t>Lena Margrethe Kiilstofte</t>
  </si>
  <si>
    <t>2971 0231</t>
  </si>
  <si>
    <t>Skovbyvej 30A</t>
  </si>
  <si>
    <t>mail@munkebjergfriskole.dk</t>
  </si>
  <si>
    <t>www.munkebjergfriskole.dk</t>
  </si>
  <si>
    <t>Skovbyvej</t>
  </si>
  <si>
    <t>Ghita Malm</t>
  </si>
  <si>
    <t>kontor@tinghojfriskole.dk</t>
  </si>
  <si>
    <t>tinghojfriskole.dk</t>
  </si>
  <si>
    <t>EUC Nordvest - Teknisk Gymnasium</t>
  </si>
  <si>
    <t>Lerpyttervej</t>
  </si>
  <si>
    <t>Firkanten</t>
  </si>
  <si>
    <t>Trine Nyborg Marott</t>
  </si>
  <si>
    <t>4399 0578</t>
  </si>
  <si>
    <t>Firkanten I 1</t>
  </si>
  <si>
    <t>jonasha@htk.dk</t>
  </si>
  <si>
    <t>Firkanten I</t>
  </si>
  <si>
    <t>SOSU N Frdshavn</t>
  </si>
  <si>
    <t>SOSU Nord Frederikshavn</t>
  </si>
  <si>
    <t>Kirkegade 9</t>
  </si>
  <si>
    <t>SOSUnord@SOSUnord.dk</t>
  </si>
  <si>
    <t>SOSU N Himmerl</t>
  </si>
  <si>
    <t>SOSU Nord Vest Himmerland</t>
  </si>
  <si>
    <t>SOSU N Mariager</t>
  </si>
  <si>
    <t>SOSU Nord Mariagerfjord</t>
  </si>
  <si>
    <t>SOSU N Jammerb</t>
  </si>
  <si>
    <t>SOSU Nord Jammerbugt</t>
  </si>
  <si>
    <t>ML Bilpleje</t>
  </si>
  <si>
    <t>6022 9549</t>
  </si>
  <si>
    <t>Juliesmindevej 9</t>
  </si>
  <si>
    <t>michael@ml-bilpleje.dk</t>
  </si>
  <si>
    <t>Captum</t>
  </si>
  <si>
    <t>Captum - Kunstskolen</t>
  </si>
  <si>
    <t>Lene Margrethe Hellum</t>
  </si>
  <si>
    <t>3814 0172</t>
  </si>
  <si>
    <t>Svanevej 24, 2.</t>
  </si>
  <si>
    <t>kunstskolen@kk.dk</t>
  </si>
  <si>
    <t>www.kunstskolenkbh.dk</t>
  </si>
  <si>
    <t>U/NORD Fredss</t>
  </si>
  <si>
    <t>U/NORD Frederikssund Tekniske Gymnasium</t>
  </si>
  <si>
    <t>Gram</t>
  </si>
  <si>
    <t>2932 4557</t>
  </si>
  <si>
    <t>Slotsvej 19</t>
  </si>
  <si>
    <t>info@gramhojskole.dk</t>
  </si>
  <si>
    <t>www.gramhojskole.dk</t>
  </si>
  <si>
    <t>Slotsvej</t>
  </si>
  <si>
    <t>Beh sk Horsens</t>
  </si>
  <si>
    <t>Behandlingsskolerne Horsens ApsS</t>
  </si>
  <si>
    <t>Tina Nielsen Gladbjerg</t>
  </si>
  <si>
    <t>tinanl@behandlingsskolerne.dk</t>
  </si>
  <si>
    <t>behandlingsskolerne.dk</t>
  </si>
  <si>
    <t>2422 8734</t>
  </si>
  <si>
    <t>Skonnerten ZAR</t>
  </si>
  <si>
    <t>3062 7627</t>
  </si>
  <si>
    <t>skoleskibet@outlook.dk</t>
  </si>
  <si>
    <t>www.skoleskibet-zar.dk</t>
  </si>
  <si>
    <t>MerVib - Nyk Sj</t>
  </si>
  <si>
    <t>Niels Chr. Vibholm</t>
  </si>
  <si>
    <t>6063 3026</t>
  </si>
  <si>
    <t>Holsts Have 6</t>
  </si>
  <si>
    <t>ncv@mervib.dk</t>
  </si>
  <si>
    <t>mervib.dk</t>
  </si>
  <si>
    <t>Holsts Have</t>
  </si>
  <si>
    <t>Sisimiut</t>
  </si>
  <si>
    <t>B-1280, Siimuup Aqqutaa 32 postbox 3019</t>
  </si>
  <si>
    <t>Siimuup Aqqutaa</t>
  </si>
  <si>
    <t>B-1280</t>
  </si>
  <si>
    <t>Peder Skolen</t>
  </si>
  <si>
    <t>Peder Skolen ApS</t>
  </si>
  <si>
    <t>Jonas Dorph</t>
  </si>
  <si>
    <t>2213 3675</t>
  </si>
  <si>
    <t>jonas@pederskolen.dk</t>
  </si>
  <si>
    <t>www.pederskolen.dk</t>
  </si>
  <si>
    <t>Trabjerggaard</t>
  </si>
  <si>
    <t>Walther Trabjerg</t>
  </si>
  <si>
    <t>7567 6214</t>
  </si>
  <si>
    <t>Vesterbyvej 12</t>
  </si>
  <si>
    <t>kontor@trabjerggaard.dk</t>
  </si>
  <si>
    <t>trabjerggaard.dk</t>
  </si>
  <si>
    <t>Vesterbyvej</t>
  </si>
  <si>
    <t>RendbjergFavn</t>
  </si>
  <si>
    <t>RendbjergFavn STU</t>
  </si>
  <si>
    <t>Mona Christiansen</t>
  </si>
  <si>
    <t>9282 1746</t>
  </si>
  <si>
    <t>Engparken 6</t>
  </si>
  <si>
    <t>info@rendbjergfavn.dk</t>
  </si>
  <si>
    <t>Engparken</t>
  </si>
  <si>
    <t>10. klassecenter US10</t>
  </si>
  <si>
    <t>STU Flyversk</t>
  </si>
  <si>
    <t>STU-Flyverskolen</t>
  </si>
  <si>
    <t>Favrskov forv</t>
  </si>
  <si>
    <t>Favrskov Kommune, forvaltningsinstitution</t>
  </si>
  <si>
    <t>favrskov@favrskov.dk</t>
  </si>
  <si>
    <t>Niels Christian Charles</t>
  </si>
  <si>
    <t>7455 1166</t>
  </si>
  <si>
    <t>Koldingvej 13</t>
  </si>
  <si>
    <t>skolen@troldkaer.dk</t>
  </si>
  <si>
    <t>Koldingvej</t>
  </si>
  <si>
    <t>Kofoedsminde</t>
  </si>
  <si>
    <t>Forstander Kay Jokil</t>
  </si>
  <si>
    <t>5461 0800</t>
  </si>
  <si>
    <t>K. H. Kofoedsvej 24</t>
  </si>
  <si>
    <t>kofoedsminde@regionsjaelland.dk</t>
  </si>
  <si>
    <t>kofoedsminde.dk</t>
  </si>
  <si>
    <t>K. H. Kofoedsvej</t>
  </si>
  <si>
    <t>Zealand EA HO</t>
  </si>
  <si>
    <t>Anders Larsensvej 7</t>
  </si>
  <si>
    <t>holbaek@zealand.dk</t>
  </si>
  <si>
    <t>Damagerskolen</t>
  </si>
  <si>
    <t>NEXT Kbh Frb</t>
  </si>
  <si>
    <t>Helle Fabricius</t>
  </si>
  <si>
    <t>3080 2660</t>
  </si>
  <si>
    <t>Fynshovedvej 372</t>
  </si>
  <si>
    <t>ostfyn@fof.dk</t>
  </si>
  <si>
    <t>Fynshovedvej</t>
  </si>
  <si>
    <t>Ulrik Bak Nielsen?</t>
  </si>
  <si>
    <t>c/o Teknikimik Ilinniarfik, Adammip Aqquserna 2</t>
  </si>
  <si>
    <t>Adammip Aqquserna</t>
  </si>
  <si>
    <t>c/o Teknikimik Ilinniarfik</t>
  </si>
  <si>
    <t>Plantagevej 37A</t>
  </si>
  <si>
    <t>Grindsted G&amp;E</t>
  </si>
  <si>
    <t>Grindsted Gymnasie- &amp; Erhvervsskole</t>
  </si>
  <si>
    <t>Gitte Vest Barkholt</t>
  </si>
  <si>
    <t>7532 3100</t>
  </si>
  <si>
    <t>Tinghusgade 20</t>
  </si>
  <si>
    <t>kontakt@gges.dk</t>
  </si>
  <si>
    <t>www.gges.dk</t>
  </si>
  <si>
    <t>Svendborg E&amp;G</t>
  </si>
  <si>
    <t>Svendborg Erhvervsskole &amp; Gymnasier</t>
  </si>
  <si>
    <t>Allan Kruuse</t>
  </si>
  <si>
    <t>7222 5700</t>
  </si>
  <si>
    <t>Sundagervej 42</t>
  </si>
  <si>
    <t>mail@sesg.dk</t>
  </si>
  <si>
    <t>www.sesg.dk</t>
  </si>
  <si>
    <t>Sundagervej</t>
  </si>
  <si>
    <t>AOF J &amp; B, Fyn</t>
  </si>
  <si>
    <t>AOF Job &amp; Dansk, FYN</t>
  </si>
  <si>
    <t>Marianne Jensen</t>
  </si>
  <si>
    <t>fyn@aofjobogdansk.dk</t>
  </si>
  <si>
    <t>UCRS Gym HHX</t>
  </si>
  <si>
    <t>UCRS Gymnasiet HHX Skjern</t>
  </si>
  <si>
    <t>ZBC Faxe</t>
  </si>
  <si>
    <t>Michael Suhr</t>
  </si>
  <si>
    <t>2178 0102</t>
  </si>
  <si>
    <t>kontakt@michaelsuhr.dk</t>
  </si>
  <si>
    <t>michaelsuhr.dk</t>
  </si>
  <si>
    <t>Nordfynsskolen</t>
  </si>
  <si>
    <t>Gitte Aalling Callesen</t>
  </si>
  <si>
    <t>5114 7260</t>
  </si>
  <si>
    <t>Vejruphuse 2</t>
  </si>
  <si>
    <t>nordfynsskolen@nordfynskommune.dk</t>
  </si>
  <si>
    <t>nordfynsskolen.nordfynskommune.dk</t>
  </si>
  <si>
    <t>Vejruphuse</t>
  </si>
  <si>
    <t>Bo og Job</t>
  </si>
  <si>
    <t>Bo-og Jobuddannelse Horsens</t>
  </si>
  <si>
    <t>7560 1020</t>
  </si>
  <si>
    <t>Kildegade 27</t>
  </si>
  <si>
    <t>info@boogjobuddannelsen.dk</t>
  </si>
  <si>
    <t>Sprog Frdrcia</t>
  </si>
  <si>
    <t>Sprogcenter Fredericia</t>
  </si>
  <si>
    <t>5146 9850</t>
  </si>
  <si>
    <t>Lollandsgade 4, 2.</t>
  </si>
  <si>
    <t>ingan@vejle.dk</t>
  </si>
  <si>
    <t>Lollandsgade</t>
  </si>
  <si>
    <t>5948 0348</t>
  </si>
  <si>
    <t>holbaek@nvsvuc.dk</t>
  </si>
  <si>
    <t>www.nordvestvuc.dk</t>
  </si>
  <si>
    <t>Eft. Sports A.</t>
  </si>
  <si>
    <t>Efterskolen Sports Academy Denmark</t>
  </si>
  <si>
    <t>Thorsten Matthiesen</t>
  </si>
  <si>
    <t>6612 1414</t>
  </si>
  <si>
    <t>Stadionvej 31</t>
  </si>
  <si>
    <t>info@esad.dk</t>
  </si>
  <si>
    <t>www.esad.dk</t>
  </si>
  <si>
    <t>Anna-Stina Billund, konst.</t>
  </si>
  <si>
    <t>9894 5700</t>
  </si>
  <si>
    <t>Niels Juelsvej 32</t>
  </si>
  <si>
    <t>info@nordsoenff.dk</t>
  </si>
  <si>
    <t>www.nordsoenff.dk</t>
  </si>
  <si>
    <t>Niels Juelsvej</t>
  </si>
  <si>
    <t>STU Billund K</t>
  </si>
  <si>
    <t>STU ved Aktivitet og arbejde, Billund kommune</t>
  </si>
  <si>
    <t>Anette Gudbrandsen</t>
  </si>
  <si>
    <t>2555 7878</t>
  </si>
  <si>
    <t>Sydtoften 4</t>
  </si>
  <si>
    <t>angu@billund.dk</t>
  </si>
  <si>
    <t>Sydtoften</t>
  </si>
  <si>
    <t>CUBA Strand</t>
  </si>
  <si>
    <t>6515 1863</t>
  </si>
  <si>
    <t>Fabers Alle 2</t>
  </si>
  <si>
    <t>Fabers Alle</t>
  </si>
  <si>
    <t>Eft. Da Vinci A</t>
  </si>
  <si>
    <t>Efterskolen Da Vinci Academy</t>
  </si>
  <si>
    <t>Arnfinn Rismoen</t>
  </si>
  <si>
    <t>9340 4070</t>
  </si>
  <si>
    <t>info@davinciacademy.dk</t>
  </si>
  <si>
    <t>www.davinciacademy.dk</t>
  </si>
  <si>
    <t>Incitaskolerne</t>
  </si>
  <si>
    <t>Silkeborg Frisk</t>
  </si>
  <si>
    <t>Silkeborg Friskole</t>
  </si>
  <si>
    <t>Kaj Markussen</t>
  </si>
  <si>
    <t>5115 5651</t>
  </si>
  <si>
    <t>km@silkeborgfriskole.dk</t>
  </si>
  <si>
    <t>Silkeborgfriskole.dk</t>
  </si>
  <si>
    <t>Vagn Palmelund</t>
  </si>
  <si>
    <t>Byvej 9</t>
  </si>
  <si>
    <t>Brande</t>
  </si>
  <si>
    <t>Susanne Rasmussen</t>
  </si>
  <si>
    <t>9960 3400</t>
  </si>
  <si>
    <t>Hyvildvej 16</t>
  </si>
  <si>
    <t>suras@ikast-brande.dk</t>
  </si>
  <si>
    <t>Hyvildvej</t>
  </si>
  <si>
    <t>Frdcia Maskin</t>
  </si>
  <si>
    <t>Den Innovative</t>
  </si>
  <si>
    <t>Den Innovative Naturfriskole</t>
  </si>
  <si>
    <t>Biko Bambatha Martin</t>
  </si>
  <si>
    <t>2348 4804</t>
  </si>
  <si>
    <t>Trige Centervej 75A</t>
  </si>
  <si>
    <t>din-friskole@outlook.dk</t>
  </si>
  <si>
    <t>din-friskole.dk</t>
  </si>
  <si>
    <t>Trige Centervej</t>
  </si>
  <si>
    <t>A2B Nyk Mors</t>
  </si>
  <si>
    <t>2542 2292</t>
  </si>
  <si>
    <t>Limfjordsvej 95</t>
  </si>
  <si>
    <t>Limfjordsvej</t>
  </si>
  <si>
    <t>Ledestjernen</t>
  </si>
  <si>
    <t>Ledestjernen STU ApS</t>
  </si>
  <si>
    <t>Anders Olsen</t>
  </si>
  <si>
    <t>anders@ledestjernenstu.dk</t>
  </si>
  <si>
    <t>www.ledestjernenstu.dk</t>
  </si>
  <si>
    <t>Havrebjerg</t>
  </si>
  <si>
    <t>Flyverskolen</t>
  </si>
  <si>
    <t>8794 7331</t>
  </si>
  <si>
    <t>boern.og.unge@skanderborg.dk</t>
  </si>
  <si>
    <t>6551 5150</t>
  </si>
  <si>
    <t>Schacksgade 39</t>
  </si>
  <si>
    <t>skole.buf@odense.dk</t>
  </si>
  <si>
    <t>Schacksgade</t>
  </si>
  <si>
    <t>3047 5346</t>
  </si>
  <si>
    <t>Sofiendalsvej 42B</t>
  </si>
  <si>
    <t>42B</t>
  </si>
  <si>
    <t>svarr@faxekommune.dk</t>
  </si>
  <si>
    <t>EXZENTRIQ ApS</t>
  </si>
  <si>
    <t>2622 4503</t>
  </si>
  <si>
    <t>Godsbanen 8</t>
  </si>
  <si>
    <t>academeny@exzentriq.dk</t>
  </si>
  <si>
    <t>exzentriq.dk</t>
  </si>
  <si>
    <t>Godsbanen</t>
  </si>
  <si>
    <t>Preben Nielsen</t>
  </si>
  <si>
    <t>6251 5325</t>
  </si>
  <si>
    <t>oerstedskolen@langelandkommune.dk</t>
  </si>
  <si>
    <t>oerstedskolen.aula.dk</t>
  </si>
  <si>
    <t>NVsj 10 klasse</t>
  </si>
  <si>
    <t>SFV</t>
  </si>
  <si>
    <t>Skolen for Voksne</t>
  </si>
  <si>
    <t>Kanaltorvet 1, 1.</t>
  </si>
  <si>
    <t>VVCÂ´s Dagskole</t>
  </si>
  <si>
    <t>GreyBird Cph</t>
  </si>
  <si>
    <t>GreyBird Pilot Academy Copenhagen</t>
  </si>
  <si>
    <t>Lufthavnsboulevarden 10, 3.</t>
  </si>
  <si>
    <t>Lufthavnsboulevarden</t>
  </si>
  <si>
    <t>Spec Holstebro</t>
  </si>
  <si>
    <t>Specialkompetence Holstebro</t>
  </si>
  <si>
    <t>Gitte Loftager</t>
  </si>
  <si>
    <t>9611 5330</t>
  </si>
  <si>
    <t>Odinsvej 2</t>
  </si>
  <si>
    <t>specialkompetence@holstebro.dk</t>
  </si>
  <si>
    <t>specialkompetence.holstebro.dk</t>
  </si>
  <si>
    <t>Rasmus Overgaard Andersen</t>
  </si>
  <si>
    <t>9611 5381</t>
  </si>
  <si>
    <t>Beethovensvej 24</t>
  </si>
  <si>
    <t>www.specialkompetence.holstebro.dk</t>
  </si>
  <si>
    <t>Beethovensvej</t>
  </si>
  <si>
    <t>Margrethe Kynde</t>
  </si>
  <si>
    <t>Vibeke Jeppesen</t>
  </si>
  <si>
    <t>Louisesk Lou</t>
  </si>
  <si>
    <t>Louiseskolen, afdeling Louisevej</t>
  </si>
  <si>
    <t>Kasper Isaksen</t>
  </si>
  <si>
    <t>7434 3900</t>
  </si>
  <si>
    <t>Louisevej 8</t>
  </si>
  <si>
    <t>louiseskolen@haderslev.dk</t>
  </si>
  <si>
    <t>louiseskolen.aula.dk</t>
  </si>
  <si>
    <t>Lou Chrfeld</t>
  </si>
  <si>
    <t>Louiseskolen, afdeling Christiansfeldvej</t>
  </si>
  <si>
    <t>Christiansfeldvej 31D</t>
  </si>
  <si>
    <t>31D</t>
  </si>
  <si>
    <t>Louise Stevelt</t>
  </si>
  <si>
    <t>Louiseskolen, afdeling Stevelt</t>
  </si>
  <si>
    <t>Steveltvej 88</t>
  </si>
  <si>
    <t>Steveltvej</t>
  </si>
  <si>
    <t>Louise Moltrup</t>
  </si>
  <si>
    <t>Louiseskolen, afdeling Moltrup</t>
  </si>
  <si>
    <t>GYM10</t>
  </si>
  <si>
    <t>10. klasse Odsherred, GYM10</t>
  </si>
  <si>
    <t>Proces Saltofte</t>
  </si>
  <si>
    <t>7492 9950</t>
  </si>
  <si>
    <t>CSU Egedam 9+10</t>
  </si>
  <si>
    <t>Langeskov Pilen</t>
  </si>
  <si>
    <t>Langeskov skole, afdeling Pilen</t>
  </si>
  <si>
    <t>Klavs Norup Lauridsen</t>
  </si>
  <si>
    <t>6515 1900</t>
  </si>
  <si>
    <t>langeskov-skole@kerteminde.dk</t>
  </si>
  <si>
    <t>langeskov-skole.aula.dk</t>
  </si>
  <si>
    <t>Hjernec Randers</t>
  </si>
  <si>
    <t>Hjernecenter Randers</t>
  </si>
  <si>
    <t>8643 9111</t>
  </si>
  <si>
    <t>hjernecenter@randers.dk</t>
  </si>
  <si>
    <t>hjernecenter.randers.dk</t>
  </si>
  <si>
    <t>Vestre Bakkevej</t>
  </si>
  <si>
    <t>Langeskov Skole</t>
  </si>
  <si>
    <t>Fonden Nordvirk</t>
  </si>
  <si>
    <t>4060 9080</t>
  </si>
  <si>
    <t>nordvirk@nordvirk.dk</t>
  </si>
  <si>
    <t>nordvirk.dk</t>
  </si>
  <si>
    <t>6351 6444</t>
  </si>
  <si>
    <t>www.oerstedskolen.dk</t>
  </si>
  <si>
    <t>Ulfborghus</t>
  </si>
  <si>
    <t>7847 8200</t>
  </si>
  <si>
    <t>ulfborghus@ps.rm.dk</t>
  </si>
  <si>
    <t>sbu.rm.dk</t>
  </si>
  <si>
    <t>Kompetencen</t>
  </si>
  <si>
    <t>Gl. Hjortespringskole, Kompetencen</t>
  </si>
  <si>
    <t>Mads Dahl Arvidsen</t>
  </si>
  <si>
    <t>7253 3740</t>
  </si>
  <si>
    <t>Overvejen 54</t>
  </si>
  <si>
    <t>broskolen@fmk.dk</t>
  </si>
  <si>
    <t>bro-skolen.aula.dk</t>
  </si>
  <si>
    <t>Overvejen</t>
  </si>
  <si>
    <t>Cph City E</t>
  </si>
  <si>
    <t>Zealand SJ EA E</t>
  </si>
  <si>
    <t>Zealand EA Ro E</t>
  </si>
  <si>
    <t>Tre Ege Rysling</t>
  </si>
  <si>
    <t>Ryslinge</t>
  </si>
  <si>
    <t>Tre Ege Skolen, Afdeling Ryslinge</t>
  </si>
  <si>
    <t>Morten Weisz Ejlsmark</t>
  </si>
  <si>
    <t>7253 0396</t>
  </si>
  <si>
    <t>Graabjergvej 10</t>
  </si>
  <si>
    <t>treegeskolen@fmk.dk</t>
  </si>
  <si>
    <t>www.treegeskolen.dk</t>
  </si>
  <si>
    <t>Graabjergvej</t>
  </si>
  <si>
    <t>Absalon E</t>
  </si>
  <si>
    <t>EA SV Esbj E</t>
  </si>
  <si>
    <t>VIA UC Aarh E</t>
  </si>
  <si>
    <t>UCL Jelling E</t>
  </si>
  <si>
    <t>Kbh PH Nsj H E</t>
  </si>
  <si>
    <t>Kbh PH Carlsb E</t>
  </si>
  <si>
    <t>Absalon Slg E</t>
  </si>
  <si>
    <t>Sdr.Stationsvej 30</t>
  </si>
  <si>
    <t>Sdr.Stationsvej</t>
  </si>
  <si>
    <t>Absalon Nyk F E</t>
  </si>
  <si>
    <t>Alexander von Oettingen</t>
  </si>
  <si>
    <t>Campusalle 20</t>
  </si>
  <si>
    <t>Campusalle</t>
  </si>
  <si>
    <t>UC Syd Esb E</t>
  </si>
  <si>
    <t>IBA EA Kold E</t>
  </si>
  <si>
    <t>7211 8200</t>
  </si>
  <si>
    <t>Havneparken 1</t>
  </si>
  <si>
    <t>iba@iba.dk</t>
  </si>
  <si>
    <t>www.iba.dk</t>
  </si>
  <si>
    <t>Havneparken</t>
  </si>
  <si>
    <t>VIA UC Nr.  E</t>
  </si>
  <si>
    <t>8755 3255</t>
  </si>
  <si>
    <t>Svinget 5</t>
  </si>
  <si>
    <t>EA Dania Hrs E</t>
  </si>
  <si>
    <t>horsens@eadania.dk</t>
  </si>
  <si>
    <t>EA Dania Rdrs E</t>
  </si>
  <si>
    <t>randers@eadania.dk</t>
  </si>
  <si>
    <t>EA Dania Silk E</t>
  </si>
  <si>
    <t>silkeborg@eadania.dk</t>
  </si>
  <si>
    <t>UCN Sofie E</t>
  </si>
  <si>
    <t>Aalborg SV</t>
  </si>
  <si>
    <t>Sofiendalsvej 60</t>
  </si>
  <si>
    <t>info@ucn.dk</t>
  </si>
  <si>
    <t>Zealand Sj EA E</t>
  </si>
  <si>
    <t>UCL Niels B O E</t>
  </si>
  <si>
    <t>Aarh Mask E</t>
  </si>
  <si>
    <t>Parkvej 190</t>
  </si>
  <si>
    <t>UC Syd Hadrsl E</t>
  </si>
  <si>
    <t>Lembckesvej 7A</t>
  </si>
  <si>
    <t>Lembckesvej</t>
  </si>
  <si>
    <t>VIA UC  Camp E</t>
  </si>
  <si>
    <t>Hedeager 2</t>
  </si>
  <si>
    <t>VIA UC Vib E</t>
  </si>
  <si>
    <t>Prinsens Alle 2</t>
  </si>
  <si>
    <t>UCN Hobro E</t>
  </si>
  <si>
    <t>7269 1000</t>
  </si>
  <si>
    <t>VID Erhverv</t>
  </si>
  <si>
    <t>VID Erhvervsuddannelser</t>
  </si>
  <si>
    <t>Midtsk Solsikke</t>
  </si>
  <si>
    <t>Midtskolen, Solsikken</t>
  </si>
  <si>
    <t>Alb Ung 10 kl</t>
  </si>
  <si>
    <t>Albertslund Ungecenter, 10. kl. afdeling</t>
  </si>
  <si>
    <t>ungecenter@albertslund.dk</t>
  </si>
  <si>
    <t>ungecenter.albertslund.dk</t>
  </si>
  <si>
    <t>Nordmarks Alle 20</t>
  </si>
  <si>
    <t>Syvstj Lillestj</t>
  </si>
  <si>
    <t>Syvstjerneskolen - Lillestjernen</t>
  </si>
  <si>
    <t>Syvstj Broen</t>
  </si>
  <si>
    <t>Syvstjerneskolen - Broen</t>
  </si>
  <si>
    <t>Paltholmterrasserne 13A</t>
  </si>
  <si>
    <t>EUC S HFG 10</t>
  </si>
  <si>
    <t>EUC Syd, Hilmar Finsens Gade, 10. klasse</t>
  </si>
  <si>
    <t>EUC S CKV 10</t>
  </si>
  <si>
    <t>EUC Syd,  Christen Kolds Vej, 10. klasse</t>
  </si>
  <si>
    <t>Christen Kolds Vej 20</t>
  </si>
  <si>
    <t>EUC S Plant 10</t>
  </si>
  <si>
    <t>EUC Syd,  Plantagevej, 10. klasse</t>
  </si>
  <si>
    <t>Plantagevej 35</t>
  </si>
  <si>
    <t>EUC S Stegh 10</t>
  </si>
  <si>
    <t>EUC Syd,  Stegholt, 10 klasse</t>
  </si>
  <si>
    <t>Stegholt 36</t>
  </si>
  <si>
    <t>Stegholt</t>
  </si>
  <si>
    <t>EUC S Lunds 10</t>
  </si>
  <si>
    <t>EUC Syd,  Lundsbjerg, 10. klasse</t>
  </si>
  <si>
    <t>Rudolf Steiner-Skolen i Odense (2023)</t>
  </si>
  <si>
    <t>Morten Birk Christiansen, konst</t>
  </si>
  <si>
    <t>Hans Henrik Thrane</t>
  </si>
  <si>
    <t>9917 3570</t>
  </si>
  <si>
    <t>Gl. Feggesundvej 33</t>
  </si>
  <si>
    <t>hannaesskolen@thisted.dk</t>
  </si>
  <si>
    <t>hannaes-oesterild-skole.aula.dk</t>
  </si>
  <si>
    <t>Gl. Feggesundvej</t>
  </si>
  <si>
    <t>Gl Hjortespring</t>
  </si>
  <si>
    <t>Gl. Hjortspringskole</t>
  </si>
  <si>
    <t>Gistrup Skole</t>
  </si>
  <si>
    <t>Gistrup</t>
  </si>
  <si>
    <t>Thorstein Jensen</t>
  </si>
  <si>
    <t>9931 9330</t>
  </si>
  <si>
    <t>Hadsundvej 406</t>
  </si>
  <si>
    <t>gistrupskole@aalborg.dk</t>
  </si>
  <si>
    <t>www.gistrup-skole.dk</t>
  </si>
  <si>
    <t>Hadsundvej</t>
  </si>
  <si>
    <t>Ian Hoar</t>
  </si>
  <si>
    <t>5953 4620</t>
  </si>
  <si>
    <t>loveorslev.skole@kalundborg.dk</t>
  </si>
  <si>
    <t>loeve-oerslev.aula.dk</t>
  </si>
  <si>
    <t>5953 4677</t>
  </si>
  <si>
    <t>kathojskolen@kalundborg.dk</t>
  </si>
  <si>
    <t>kathoej.aula.dk</t>
  </si>
  <si>
    <t>Skibsprj Syd</t>
  </si>
  <si>
    <t>Skibsprojekt Syd</t>
  </si>
  <si>
    <t>Dorte Brodersen Falck</t>
  </si>
  <si>
    <t>Lilletorv 4, 1. 101</t>
  </si>
  <si>
    <t>admin@skibsyd.dk</t>
  </si>
  <si>
    <t>Lilletorv</t>
  </si>
  <si>
    <t>Politiskolen, Uddannelsescenter Vest (UCV)</t>
  </si>
  <si>
    <t>4515 2737</t>
  </si>
  <si>
    <t>Soldalen 8</t>
  </si>
  <si>
    <t>politi.dk</t>
  </si>
  <si>
    <t>Soldalen</t>
  </si>
  <si>
    <t>Maskinm Kalundb</t>
  </si>
  <si>
    <t>Rynkevangen 7</t>
  </si>
  <si>
    <t>Rynkevangen</t>
  </si>
  <si>
    <t>MARTEC Thisted</t>
  </si>
  <si>
    <t>Lerpyttervej 43</t>
  </si>
  <si>
    <t>UCL Seeblad E</t>
  </si>
  <si>
    <t>Seebladsgade 1</t>
  </si>
  <si>
    <t>Seebladsgade</t>
  </si>
  <si>
    <t>Vestsalling Skole og Dagtilbud, Lem</t>
  </si>
  <si>
    <t>Michael Schrader</t>
  </si>
  <si>
    <t>9915 7500</t>
  </si>
  <si>
    <t>Vejbyvej 5</t>
  </si>
  <si>
    <t>vsd@skivekommune.dk</t>
  </si>
  <si>
    <t>www.vsd.dk</t>
  </si>
  <si>
    <t>Vejbyvej</t>
  </si>
  <si>
    <t>VSD hovedskole</t>
  </si>
  <si>
    <t>Vestsalling Skole og Dagtilbud</t>
  </si>
  <si>
    <t>Stadion Alle 18</t>
  </si>
  <si>
    <t>Stadion Alle</t>
  </si>
  <si>
    <t>VIA Randers E</t>
  </si>
  <si>
    <t>Jens Otto Krags Plads 3</t>
  </si>
  <si>
    <t>Jens Otto Krags Plads</t>
  </si>
  <si>
    <t>VIA Herning E</t>
  </si>
  <si>
    <t>Birk Centerpark 5</t>
  </si>
  <si>
    <t>Birk Centerpark</t>
  </si>
  <si>
    <t>STU-ONLINE</t>
  </si>
  <si>
    <t>Klaus Frederiksen</t>
  </si>
  <si>
    <t>3052 6393</t>
  </si>
  <si>
    <t>kontakt@stu-online.dk</t>
  </si>
  <si>
    <t>www.stu-online.dk</t>
  </si>
  <si>
    <t>Skolevej 11</t>
  </si>
  <si>
    <t>nosd@skivekommune.dk</t>
  </si>
  <si>
    <t>Guldborg Dagsk</t>
  </si>
  <si>
    <t>Guldborgsund Dagskole</t>
  </si>
  <si>
    <t>Sune Havlykke</t>
  </si>
  <si>
    <t>4042 2359</t>
  </si>
  <si>
    <t>Alleen 2</t>
  </si>
  <si>
    <t>leder@tappernoejedagskole.dk</t>
  </si>
  <si>
    <t>www.tappernoejedagskole.dk</t>
  </si>
  <si>
    <t>Ph d Soc Scienc</t>
  </si>
  <si>
    <t>The Doctoral School of Social Sciences and Humanities</t>
  </si>
  <si>
    <t>www.aau.dk</t>
  </si>
  <si>
    <t>Kglaka.Kalundb.</t>
  </si>
  <si>
    <t>Det Kongelige Akademi, Kalundborg</t>
  </si>
  <si>
    <t>info@kglakademi.d</t>
  </si>
  <si>
    <t>Herlev Byskole</t>
  </si>
  <si>
    <t>Herlev bysk Elv</t>
  </si>
  <si>
    <t>Herlev byskole, afd. Elv</t>
  </si>
  <si>
    <t>Alex Poulsen</t>
  </si>
  <si>
    <t>9823 5566</t>
  </si>
  <si>
    <t>Ejstrupvej 24</t>
  </si>
  <si>
    <t>info@fonixvv.dk</t>
  </si>
  <si>
    <t>fonixvv.dk</t>
  </si>
  <si>
    <t>Ejstrupvej</t>
  </si>
  <si>
    <t>8780 3600</t>
  </si>
  <si>
    <t>Holsteinsgade 43</t>
  </si>
  <si>
    <t>vestskolen@odder.dk</t>
  </si>
  <si>
    <t>vest-skolen.aula.dk</t>
  </si>
  <si>
    <t>Kildemark</t>
  </si>
  <si>
    <t>Kildemarksvej 67</t>
  </si>
  <si>
    <t>Krogestykket 35</t>
  </si>
  <si>
    <t>Krabbeshus</t>
  </si>
  <si>
    <t>Krabbeshus Heldagsskole</t>
  </si>
  <si>
    <t>9751 1799</t>
  </si>
  <si>
    <t>Strandvejen 11</t>
  </si>
  <si>
    <t>krabbeshus@skivekommune.dk</t>
  </si>
  <si>
    <t>www.krabbeshus-heldagsskole.dk</t>
  </si>
  <si>
    <t>Krabbeshus ASF</t>
  </si>
  <si>
    <t>Krabbeshus Heldagsskole - ASF Dalgas Alle</t>
  </si>
  <si>
    <t>9915 7801</t>
  </si>
  <si>
    <t>Vestskolen, afd. Vestermarken</t>
  </si>
  <si>
    <t>8780 3484</t>
  </si>
  <si>
    <t>Vennelundsvej 95</t>
  </si>
  <si>
    <t>vest-skolen.aula.dk/afd-vestermarken</t>
  </si>
  <si>
    <t>Vennelundsvej</t>
  </si>
  <si>
    <t>Karen Greiffenberg Poulsen</t>
  </si>
  <si>
    <t>info@ucplus.dk</t>
  </si>
  <si>
    <t>Parkvej 109B</t>
  </si>
  <si>
    <t>109B</t>
  </si>
  <si>
    <t>cds@naestved.dk</t>
  </si>
  <si>
    <t>Skolebakken 8</t>
  </si>
  <si>
    <t>Solskinsskolen</t>
  </si>
  <si>
    <t>Jimi Willesen</t>
  </si>
  <si>
    <t>5857 9750</t>
  </si>
  <si>
    <t>s-sks@slagelse.dk</t>
  </si>
  <si>
    <t>Bjarne Larsen</t>
  </si>
  <si>
    <t>6375 2900</t>
  </si>
  <si>
    <t>Tingkaerskolen.buf@odense.dk</t>
  </si>
  <si>
    <t>www.tingkaerskolen.odense.dk</t>
  </si>
  <si>
    <t>Stat-Ene-Vej 10</t>
  </si>
  <si>
    <t>Stat-Ene-Vej</t>
  </si>
  <si>
    <t>UC Plus Milepk</t>
  </si>
  <si>
    <t>UCplus A/S, Mileparken</t>
  </si>
  <si>
    <t>Fokus</t>
  </si>
  <si>
    <t>Fokus Folkeoplysning</t>
  </si>
  <si>
    <t>9930 1000</t>
  </si>
  <si>
    <t>Strandvejen 19</t>
  </si>
  <si>
    <t>info@fokus-folkeoplysning.dk</t>
  </si>
  <si>
    <t>fokus-folkeoplysning.dk</t>
  </si>
  <si>
    <t>Daniel Bendixen</t>
  </si>
  <si>
    <t>8861 0494</t>
  </si>
  <si>
    <t>Vejle Midtby</t>
  </si>
  <si>
    <t>Vejle Midtbyskole</t>
  </si>
  <si>
    <t>Vejle M Strand</t>
  </si>
  <si>
    <t>Vejle Midtbyskole, afdeling Strandgade</t>
  </si>
  <si>
    <t>Strandgade 2E</t>
  </si>
  <si>
    <t>2E</t>
  </si>
  <si>
    <t>Glostrup, Ejby</t>
  </si>
  <si>
    <t>Glostrup Skole, Ejby</t>
  </si>
  <si>
    <t>Mette-Signe Johansen</t>
  </si>
  <si>
    <t>4396 9236</t>
  </si>
  <si>
    <t>Ejbyskolen@glostrup.dk</t>
  </si>
  <si>
    <t>skolerneiglostrup.dk/skolerne/ejby/</t>
  </si>
  <si>
    <t>Sundholmsvej 50</t>
  </si>
  <si>
    <t>Firkl Givskud</t>
  </si>
  <si>
    <t>7573 0318</t>
  </si>
  <si>
    <t>Vejlevej 47B</t>
  </si>
  <si>
    <t>47B</t>
  </si>
  <si>
    <t>Vejlevej</t>
  </si>
  <si>
    <t>Gammelbyvej 41A</t>
  </si>
  <si>
    <t>41A</t>
  </si>
  <si>
    <t>Gammelbyvej</t>
  </si>
  <si>
    <t>Bredsten-Gadbj</t>
  </si>
  <si>
    <t>Bredsten-Gadbjerg skole</t>
  </si>
  <si>
    <t>Gadbjerg</t>
  </si>
  <si>
    <t>Bredsten-Gadbjerg Skole,  Gadbjerg afdeling</t>
  </si>
  <si>
    <t>7587 6317</t>
  </si>
  <si>
    <t>Langgade 78A</t>
  </si>
  <si>
    <t>bredsten-gadbjerg@vejle.dk</t>
  </si>
  <si>
    <t>www.bredsten-gadbjerg.dk</t>
  </si>
  <si>
    <t>Krabbeshus CKL</t>
  </si>
  <si>
    <t>Krabbeshus Heldagsskole - Centerklasser</t>
  </si>
  <si>
    <t>9915 3430</t>
  </si>
  <si>
    <t>Holmegaard jr</t>
  </si>
  <si>
    <t>Holmegaardskolen</t>
  </si>
  <si>
    <t>Tokesvej 1</t>
  </si>
  <si>
    <t>Tokesvej</t>
  </si>
  <si>
    <t>Jens Hedegaard</t>
  </si>
  <si>
    <t>8888 5660</t>
  </si>
  <si>
    <t>Viaduktvej 55</t>
  </si>
  <si>
    <t>oestreskole@middelfart.dk</t>
  </si>
  <si>
    <t>www.oestre-middelfart.dk</t>
  </si>
  <si>
    <t>Viaduktvej</t>
  </si>
  <si>
    <t>8888 5690</t>
  </si>
  <si>
    <t>Fryden Buhl</t>
  </si>
  <si>
    <t>Frydenstrand - Buhlsvej Skoleafdeling</t>
  </si>
  <si>
    <t>7629 1688</t>
  </si>
  <si>
    <t>Niels Wongesvej 7</t>
  </si>
  <si>
    <t>braedstrupskole@horsens.dk</t>
  </si>
  <si>
    <t>braedstrup-skole.aula.dk</t>
  </si>
  <si>
    <t>Niels Wongesvej</t>
  </si>
  <si>
    <t>9845 7830</t>
  </si>
  <si>
    <t>Hybenvej 11</t>
  </si>
  <si>
    <t>DTU Hirtshals</t>
  </si>
  <si>
    <t>DTU Hirtshals Campus</t>
  </si>
  <si>
    <t>Willemoesvej 2 DTU Aqua</t>
  </si>
  <si>
    <t>DTU Aqua</t>
  </si>
  <si>
    <t>Michael Clausen</t>
  </si>
  <si>
    <t>michaelc@aegirskolen.dk</t>
  </si>
  <si>
    <t>Vesterlandsskolen</t>
  </si>
  <si>
    <t>eadania.dk</t>
  </si>
  <si>
    <t>STU Vejen</t>
  </si>
  <si>
    <t>Nanna Freiberg</t>
  </si>
  <si>
    <t>2320 6035</t>
  </si>
  <si>
    <t>Industrivej Vest 20</t>
  </si>
  <si>
    <t>stu@vejend.dk</t>
  </si>
  <si>
    <t>Industrivej Vest</t>
  </si>
  <si>
    <t>Absalon Valle</t>
  </si>
  <si>
    <t>Absalon, Campus Vallekilde</t>
  </si>
  <si>
    <t>Frederiksodde skole, Lumbyesvej</t>
  </si>
  <si>
    <t>Johnnny Dahl Nielsen</t>
  </si>
  <si>
    <t>Lumbyesvej 31</t>
  </si>
  <si>
    <t>Lumbyesvej</t>
  </si>
  <si>
    <t>Den Danske Scenekunstskole, Holstebro</t>
  </si>
  <si>
    <t>Jette S. Dyhr</t>
  </si>
  <si>
    <t>2384 4732</t>
  </si>
  <si>
    <t>klubbenhs@mbu.aarhus.dk</t>
  </si>
  <si>
    <t>klubbenhs.aarhus.dk</t>
  </si>
  <si>
    <t>Baltorpskolen - Distriktsskole</t>
  </si>
  <si>
    <t>Baltorp rug</t>
  </si>
  <si>
    <t>Jesper Havaleschka</t>
  </si>
  <si>
    <t>Flakkebjerg Fri</t>
  </si>
  <si>
    <t>Flakkebjerg Friskole</t>
  </si>
  <si>
    <t>Line Nielsen</t>
  </si>
  <si>
    <t>3064 3460</t>
  </si>
  <si>
    <t>Flakkebjerg Hovedgade 34</t>
  </si>
  <si>
    <t>info@flakkebjerg-friskole.dk</t>
  </si>
  <si>
    <t>flakkebjerg-friskole.dk</t>
  </si>
  <si>
    <t>Flakkebjerg Hovedgade</t>
  </si>
  <si>
    <t>Leonardoskolen Aarhus</t>
  </si>
  <si>
    <t>Kate Westergaard</t>
  </si>
  <si>
    <t>3333 8000</t>
  </si>
  <si>
    <t>Studsgade 33</t>
  </si>
  <si>
    <t>info@leonardoskolen-aarhus.dk</t>
  </si>
  <si>
    <t>leonardoskolen-aarhus.dk</t>
  </si>
  <si>
    <t>Studsgade</t>
  </si>
  <si>
    <t>Byskolen Gnist</t>
  </si>
  <si>
    <t>7023 2380</t>
  </si>
  <si>
    <t>hej@gnistskolen.dk</t>
  </si>
  <si>
    <t>gnistskolen.dk</t>
  </si>
  <si>
    <t>2522 0099</t>
  </si>
  <si>
    <t>info@silkeborgfriskole.dk</t>
  </si>
  <si>
    <t>silkeborgfriskole.dk</t>
  </si>
  <si>
    <t>Int. Montessori</t>
  </si>
  <si>
    <t>International Montessori School Copenhagen</t>
  </si>
  <si>
    <t>2624 0024</t>
  </si>
  <si>
    <t>info@montessorischool.dk</t>
  </si>
  <si>
    <t>montessorischool.dk</t>
  </si>
  <si>
    <t>8872 4265</t>
  </si>
  <si>
    <t>klover-skolen@sonderborg.dk</t>
  </si>
  <si>
    <t>klover-skolen.dk</t>
  </si>
  <si>
    <t>Mike Georg Foss, konst.</t>
  </si>
  <si>
    <t>Huholt 13</t>
  </si>
  <si>
    <t>Huholt</t>
  </si>
  <si>
    <t>cphbusiness.dk</t>
  </si>
  <si>
    <t>Skovv Distskole</t>
  </si>
  <si>
    <t>Skovvejens Skole - Distriktsskole</t>
  </si>
  <si>
    <t>Skovv skol vest</t>
  </si>
  <si>
    <t>Skovlunde distr</t>
  </si>
  <si>
    <t>Skovlunde Skole - Distriktsskole</t>
  </si>
  <si>
    <t>Nana Hirtsgaard Walbum</t>
  </si>
  <si>
    <t>Skovlunde lund</t>
  </si>
  <si>
    <t>Skovlunde Skole - Lundebjerg</t>
  </si>
  <si>
    <t>Bevtoft</t>
  </si>
  <si>
    <t>7434 3750</t>
  </si>
  <si>
    <t>KrÃ¼gersvej 45</t>
  </si>
  <si>
    <t>KrÃ¼gersvej</t>
  </si>
  <si>
    <t>Efterskole PLAY</t>
  </si>
  <si>
    <t>Efterskolen PLAY</t>
  </si>
  <si>
    <t>JP Nielsen</t>
  </si>
  <si>
    <t>6040 0460</t>
  </si>
  <si>
    <t>Vestre Boulevard 27 A</t>
  </si>
  <si>
    <t>kontor@efterskolenplay.dk</t>
  </si>
  <si>
    <t>www.efterskolenplay.dk/</t>
  </si>
  <si>
    <t>Vestre Boulevard</t>
  </si>
  <si>
    <t>KUSTOS Fri Fag</t>
  </si>
  <si>
    <t>KUSTOS Rideakademi Vilhelmsborg Fri Fagskole</t>
  </si>
  <si>
    <t>Toni Hessner</t>
  </si>
  <si>
    <t>5156 7722</t>
  </si>
  <si>
    <t>info@vilhelmsborgfrifagskole.dk</t>
  </si>
  <si>
    <t>www.vilhelmsborgfrifagskole.dk</t>
  </si>
  <si>
    <t>Askeby</t>
  </si>
  <si>
    <t>Nis Wedel Lorenzen</t>
  </si>
  <si>
    <t>4141 1896</t>
  </si>
  <si>
    <t>Fanefjordgade 153</t>
  </si>
  <si>
    <t>info@blaaveje.org</t>
  </si>
  <si>
    <t>www.blaaveje.dk</t>
  </si>
  <si>
    <t>Fanefjordgade</t>
  </si>
  <si>
    <t>Lysholt</t>
  </si>
  <si>
    <t>Thomas Garsdal</t>
  </si>
  <si>
    <t>9960 5421</t>
  </si>
  <si>
    <t>Lysholt Alle 20</t>
  </si>
  <si>
    <t>thgar@ikast-brande.dk</t>
  </si>
  <si>
    <t>ikast-brande.dk</t>
  </si>
  <si>
    <t>Lysholt Alle</t>
  </si>
  <si>
    <t>AARHTECH10</t>
  </si>
  <si>
    <t>AARHUS TECH, FUTURE10</t>
  </si>
  <si>
    <t>aarhustech.dk</t>
  </si>
  <si>
    <t>KirketerpSTU</t>
  </si>
  <si>
    <t>Kirketerp Gamle Skole STU</t>
  </si>
  <si>
    <t>Gitte Simonsen</t>
  </si>
  <si>
    <t>2670 9886</t>
  </si>
  <si>
    <t>Kirketerpvej 47</t>
  </si>
  <si>
    <t>mail@kirketerpgamleskole.dk</t>
  </si>
  <si>
    <t>kirketerpgamleskole.dk</t>
  </si>
  <si>
    <t>Kirketerpvej</t>
  </si>
  <si>
    <t>Nadia Durrani</t>
  </si>
  <si>
    <t>3324 0533</t>
  </si>
  <si>
    <t>Gothersgade 151, st. tv</t>
  </si>
  <si>
    <t>info@kbhfrisoerskole.dk</t>
  </si>
  <si>
    <t>www.kbhfrisoerskole.dk</t>
  </si>
  <si>
    <t>Gothersgade</t>
  </si>
  <si>
    <t>Trine Dandanell Madsen</t>
  </si>
  <si>
    <t>4397 3184</t>
  </si>
  <si>
    <t>Hundige Alle 11A</t>
  </si>
  <si>
    <t>Sommersted</t>
  </si>
  <si>
    <t>Vivi Bloch</t>
  </si>
  <si>
    <t>7455 2785</t>
  </si>
  <si>
    <t>info@orstedskole.dk</t>
  </si>
  <si>
    <t>orstedskole.dk</t>
  </si>
  <si>
    <t>Dreambuilders STU</t>
  </si>
  <si>
    <t>Louiza Sophie Zacho Lind</t>
  </si>
  <si>
    <t>6046 2443</t>
  </si>
  <si>
    <t>Skyttemarksvej 140</t>
  </si>
  <si>
    <t>mail@dreambuildersstu.dk</t>
  </si>
  <si>
    <t>dreambuildersstu.dk</t>
  </si>
  <si>
    <t>Skyttemarksvej</t>
  </si>
  <si>
    <t>Thomas Ammentorp Schmidt, konst.</t>
  </si>
  <si>
    <t>8256 5650</t>
  </si>
  <si>
    <t>rx0j@kk.dk</t>
  </si>
  <si>
    <t>Lone Bridal Hansen</t>
  </si>
  <si>
    <t>8753 5070</t>
  </si>
  <si>
    <t>Skolevej 1, Pindstrup</t>
  </si>
  <si>
    <t>Pindstrupskolen@syddjurs.dk</t>
  </si>
  <si>
    <t>www.Pindstrupskolen.skoleintra.dk</t>
  </si>
  <si>
    <t>Pindstrup</t>
  </si>
  <si>
    <t>Pindstrupskolen</t>
  </si>
  <si>
    <t>Tove H. Andersen</t>
  </si>
  <si>
    <t>9974 2555</t>
  </si>
  <si>
    <t>Ranunkelvej 11</t>
  </si>
  <si>
    <t>kulturskolen@rksk.dk</t>
  </si>
  <si>
    <t>kulturskolen.rksk.dk</t>
  </si>
  <si>
    <t>Ranunkelvej</t>
  </si>
  <si>
    <t>Bregninge-Bj.Sk</t>
  </si>
  <si>
    <t>Bregninge-Bjergsted Skole</t>
  </si>
  <si>
    <t>Michael Rasmussen</t>
  </si>
  <si>
    <t>5929 1632</t>
  </si>
  <si>
    <t>5929 1342</t>
  </si>
  <si>
    <t>Bregningevej 25</t>
  </si>
  <si>
    <t>bbskole@bjergsted.dk</t>
  </si>
  <si>
    <t>www.bregninge-bjergsted-skole.dk</t>
  </si>
  <si>
    <t>Bregningevej</t>
  </si>
  <si>
    <t>Signe Broe</t>
  </si>
  <si>
    <t>5926 8147</t>
  </si>
  <si>
    <t>5953 5175</t>
  </si>
  <si>
    <t>Kirkemosevej 10</t>
  </si>
  <si>
    <t>firhojskolen@kalundborg.dk</t>
  </si>
  <si>
    <t>www.firhoejskolen.dk</t>
  </si>
  <si>
    <t>Kirkemosevej</t>
  </si>
  <si>
    <t>5959 0228</t>
  </si>
  <si>
    <t>5959 0152</t>
  </si>
  <si>
    <t>Nordbyvej 3</t>
  </si>
  <si>
    <t>sejeroskole@kalundborg.dk</t>
  </si>
  <si>
    <t>www.sejeroeskole.skoleintra.dk</t>
  </si>
  <si>
    <t>Jarl Falk Sabroe</t>
  </si>
  <si>
    <t>5929 3220</t>
  </si>
  <si>
    <t>5953 4770</t>
  </si>
  <si>
    <t>Stationsvej 3</t>
  </si>
  <si>
    <t>svebolleskole@kalundborg.dk</t>
  </si>
  <si>
    <t>www.sveboelle-skole.dk</t>
  </si>
  <si>
    <t>Freja Fobian Hvidberg</t>
  </si>
  <si>
    <t>5929 1438</t>
  </si>
  <si>
    <t>hoejbo.301008@hoejbo-friskole.dk</t>
  </si>
  <si>
    <t>www.hoejbo-friskole.dk</t>
  </si>
  <si>
    <t>Svallerup afd</t>
  </si>
  <si>
    <t>5953 4678</t>
  </si>
  <si>
    <t>Bregninge Fsk.</t>
  </si>
  <si>
    <t>Bregninge-Bjergsted Friskole</t>
  </si>
  <si>
    <t>Trine Stampe</t>
  </si>
  <si>
    <t>skoleleder@bbfs.dk</t>
  </si>
  <si>
    <t>www.bbfs.dk</t>
  </si>
  <si>
    <t>Snertinge</t>
  </si>
  <si>
    <t>Alfabeta Skolen</t>
  </si>
  <si>
    <t>Torben Andersen</t>
  </si>
  <si>
    <t>5926 2674</t>
  </si>
  <si>
    <t>Apotekervej 5</t>
  </si>
  <si>
    <t>havnsoeskolen@mail.dk</t>
  </si>
  <si>
    <t>Apotekervej</t>
  </si>
  <si>
    <t>Lamahus</t>
  </si>
  <si>
    <t>Eskebjerg</t>
  </si>
  <si>
    <t>Lamahus Heldagsskole</t>
  </si>
  <si>
    <t>Ole Petersen</t>
  </si>
  <si>
    <t>5929 1861</t>
  </si>
  <si>
    <t>skole@lamahus.dk</t>
  </si>
  <si>
    <t>www.lamahus.dk</t>
  </si>
  <si>
    <t>PPR Bjergsted</t>
  </si>
  <si>
    <t>Solvejg Sylvest</t>
  </si>
  <si>
    <t>5926 8905</t>
  </si>
  <si>
    <t>5929 7567</t>
  </si>
  <si>
    <t>kusos@bjergsted.dk</t>
  </si>
  <si>
    <t>Bjergstd.Ungsk.</t>
  </si>
  <si>
    <t>Kalundborg/Bjergsted Ungdomsskole</t>
  </si>
  <si>
    <t>Mikael Hansen</t>
  </si>
  <si>
    <t>5953 4698</t>
  </si>
  <si>
    <t>Skovbrynet 51</t>
  </si>
  <si>
    <t>ungdomsskolen@kalundborg.dk</t>
  </si>
  <si>
    <t>www.kalundborgungdomsskole.dk</t>
  </si>
  <si>
    <t>KalundborgProd.</t>
  </si>
  <si>
    <t>Kalundborgegnens Produktionsskole</t>
  </si>
  <si>
    <t>Tupaarnaq Lennert</t>
  </si>
  <si>
    <t>5929 3818</t>
  </si>
  <si>
    <t>5929 3833</t>
  </si>
  <si>
    <t>gidau1</t>
  </si>
  <si>
    <t>kps@k-p-s.dk</t>
  </si>
  <si>
    <t>www.k-p-s.dk</t>
  </si>
  <si>
    <t>Jakob Storm</t>
  </si>
  <si>
    <t>5826 4341</t>
  </si>
  <si>
    <t>5826 4370</t>
  </si>
  <si>
    <t>holbergskolen@soroe.dk</t>
  </si>
  <si>
    <t>www.holberg-skolen.skoleintra.dk</t>
  </si>
  <si>
    <t>Allan Kristensen</t>
  </si>
  <si>
    <t>5356 0149</t>
  </si>
  <si>
    <t>Ruds Vedby Sk.</t>
  </si>
  <si>
    <t>Ruds Vedby</t>
  </si>
  <si>
    <t>Ruds Vedby Skole</t>
  </si>
  <si>
    <t>5826 1241</t>
  </si>
  <si>
    <t>5787 6861</t>
  </si>
  <si>
    <t>rvs@soroe.dk</t>
  </si>
  <si>
    <t>www.rudsvedbyskole.dk</t>
  </si>
  <si>
    <t>Skellebj.Sk.</t>
  </si>
  <si>
    <t>Skellebjerg Forskole</t>
  </si>
  <si>
    <t>Johs Larsen-Kaasgaard</t>
  </si>
  <si>
    <t>Filadelfia Sk.</t>
  </si>
  <si>
    <t>Stine Skov Clarke</t>
  </si>
  <si>
    <t>5827 1233</t>
  </si>
  <si>
    <t>5827 1230</t>
  </si>
  <si>
    <t>Dr. Sellsvej 23</t>
  </si>
  <si>
    <t>Selvejende, regionale</t>
  </si>
  <si>
    <t>boerneskolen@filadelfia.dk</t>
  </si>
  <si>
    <t>www.boerneskolen.dk</t>
  </si>
  <si>
    <t>Dr Sells Vej</t>
  </si>
  <si>
    <t>Filadelfia Voks</t>
  </si>
  <si>
    <t>Troels Jensen</t>
  </si>
  <si>
    <t>5826 4453</t>
  </si>
  <si>
    <t>5827 1235</t>
  </si>
  <si>
    <t>filadelfia@filadelfia.dk</t>
  </si>
  <si>
    <t>www.filadelfia.dk</t>
  </si>
  <si>
    <t>5828 6264</t>
  </si>
  <si>
    <t>Kongstedvej 20</t>
  </si>
  <si>
    <t>info@niloseholm.dk</t>
  </si>
  <si>
    <t>www.niloseholm.dk</t>
  </si>
  <si>
    <t>Kongstedvej</t>
  </si>
  <si>
    <t>Dianalnd.Ungsk.</t>
  </si>
  <si>
    <t>Dianalund Ungdomsskole</t>
  </si>
  <si>
    <t>Mogens Schwensen</t>
  </si>
  <si>
    <t>5826 4140</t>
  </si>
  <si>
    <t>ung@soroe.dk</t>
  </si>
  <si>
    <t>Dianalund Hsk.</t>
  </si>
  <si>
    <t>Gunnar Jensen</t>
  </si>
  <si>
    <t>5826 4433</t>
  </si>
  <si>
    <t>Kolonivej 19</t>
  </si>
  <si>
    <t>SOSU Slagelse</t>
  </si>
  <si>
    <t>ZBC Slagelse (SOSU)</t>
  </si>
  <si>
    <t>5944 3123</t>
  </si>
  <si>
    <t>Dianalund Dkk</t>
  </si>
  <si>
    <t>Klaus Nikolajsen</t>
  </si>
  <si>
    <t>5824 2501</t>
  </si>
  <si>
    <t>5824 2500</t>
  </si>
  <si>
    <t>Dr. Sells Vej 28, Postboks 37</t>
  </si>
  <si>
    <t>kva@kva.dk</t>
  </si>
  <si>
    <t>www.kva.dk</t>
  </si>
  <si>
    <t>Dr. Sells Vej</t>
  </si>
  <si>
    <t>Bobjergskolen</t>
  </si>
  <si>
    <t>5345 0188</t>
  </si>
  <si>
    <t>Storegade</t>
  </si>
  <si>
    <t>Birthe Slott Nielsen</t>
  </si>
  <si>
    <t>5965 0951</t>
  </si>
  <si>
    <t>asnaesskole@odsherred.dk</t>
  </si>
  <si>
    <t>asnaesskole.aula.dk</t>
  </si>
  <si>
    <t>5965 4525</t>
  </si>
  <si>
    <t>5965 3596</t>
  </si>
  <si>
    <t>kontor@fcskole.dk</t>
  </si>
  <si>
    <t>www.fcskole.dk</t>
  </si>
  <si>
    <t>Jacob H. Gregersen</t>
  </si>
  <si>
    <t>5966 5660</t>
  </si>
  <si>
    <t>faarevejleskole@odsherred.dk</t>
  </si>
  <si>
    <t>faarevejleskole.aula.dk</t>
  </si>
  <si>
    <t>Sydsk Grevinge</t>
  </si>
  <si>
    <t>Grevinge</t>
  </si>
  <si>
    <t>Sydskolen, afdeling Grevinge</t>
  </si>
  <si>
    <t>Karian Lindahl Kent</t>
  </si>
  <si>
    <t>5965 9817</t>
  </si>
  <si>
    <t>Herrestrup, Vestergade 10 C</t>
  </si>
  <si>
    <t>Sydskolen@odsherred.dk</t>
  </si>
  <si>
    <t>Herrestrup</t>
  </si>
  <si>
    <t>5965 6304</t>
  </si>
  <si>
    <t>5966 5800</t>
  </si>
  <si>
    <t>Skolegade 11</t>
  </si>
  <si>
    <t>hoerveskole@odsherred.dk</t>
  </si>
  <si>
    <t>hoerveskole.aula.dk</t>
  </si>
  <si>
    <t>Starreklinte Sk</t>
  </si>
  <si>
    <t>Starreklinte Skole</t>
  </si>
  <si>
    <t>Anders Blomgreen</t>
  </si>
  <si>
    <t>5345 6521</t>
  </si>
  <si>
    <t>Flemming Sterregaard</t>
  </si>
  <si>
    <t>5345 3941</t>
  </si>
  <si>
    <t>Veddinge</t>
  </si>
  <si>
    <t>Christian Bruun</t>
  </si>
  <si>
    <t>5965 3290</t>
  </si>
  <si>
    <t>5965 3265</t>
  </si>
  <si>
    <t>kontoret@ffeonline.dk</t>
  </si>
  <si>
    <t>www.ffeonline.dk</t>
  </si>
  <si>
    <t>Gunvor Damgaard Thomsen</t>
  </si>
  <si>
    <t>5965 0610</t>
  </si>
  <si>
    <t>Veddingevej 4</t>
  </si>
  <si>
    <t>gunvor.thomsen@hoeve-friskole.dk</t>
  </si>
  <si>
    <t>www.hoeve-friskole.dk</t>
  </si>
  <si>
    <t>Veddingevej</t>
  </si>
  <si>
    <t>Keld Fris Jensen</t>
  </si>
  <si>
    <t>5965 0175</t>
  </si>
  <si>
    <t>5965 0075</t>
  </si>
  <si>
    <t>Odsherred Gym</t>
  </si>
  <si>
    <t>Odsherred Gymnasium</t>
  </si>
  <si>
    <t>5965 0309</t>
  </si>
  <si>
    <t>Vallek.-H.Fsk.</t>
  </si>
  <si>
    <t>Bo Espersen</t>
  </si>
  <si>
    <t>5965 7287</t>
  </si>
  <si>
    <t>5965 6834</t>
  </si>
  <si>
    <t>Vallekildevej 103</t>
  </si>
  <si>
    <t>kontor@vhfriskole.dk</t>
  </si>
  <si>
    <t>www.vh-friskole.dk</t>
  </si>
  <si>
    <t>Veddinge Frisk.</t>
  </si>
  <si>
    <t>Friskolen i Veddinge Bakker</t>
  </si>
  <si>
    <t>5962 2472</t>
  </si>
  <si>
    <t>5962 2482</t>
  </si>
  <si>
    <t>Riisvej 3</t>
  </si>
  <si>
    <t>Riisvej</t>
  </si>
  <si>
    <t>Solglimt Sp.Sk.</t>
  </si>
  <si>
    <t>Diabetikerhjemmet Solglimt</t>
  </si>
  <si>
    <t>Ole Hansen</t>
  </si>
  <si>
    <t>5962 1130</t>
  </si>
  <si>
    <t>5965 3233</t>
  </si>
  <si>
    <t>Solglimtvej 13</t>
  </si>
  <si>
    <t>solglimt@odsherred.dk</t>
  </si>
  <si>
    <t>www.solglimt.net</t>
  </si>
  <si>
    <t>Solglimtvej</t>
  </si>
  <si>
    <t>skoleleder@lyshoej-friskole.dk</t>
  </si>
  <si>
    <t>www.lyshoej-friskole.dk</t>
  </si>
  <si>
    <t>Starrekl.f.sk.</t>
  </si>
  <si>
    <t>Friskolen i Starreklinte</t>
  </si>
  <si>
    <t>Bente Espensen</t>
  </si>
  <si>
    <t>5965 6864</t>
  </si>
  <si>
    <t>5965 6209</t>
  </si>
  <si>
    <t>bente.starreklinte@hotmail.com</t>
  </si>
  <si>
    <t>www.starreklinte.dk</t>
  </si>
  <si>
    <t>Marianne O. Knudsen</t>
  </si>
  <si>
    <t>5966 8181</t>
  </si>
  <si>
    <t>skole@bjergesoe.dk</t>
  </si>
  <si>
    <t>www.bjergesoe-skolen.dk</t>
  </si>
  <si>
    <t>Familieteamet, Dragsholm Kommune</t>
  </si>
  <si>
    <t>Dragsholm Kommune</t>
  </si>
  <si>
    <t>Familieafdelingen, Dragsholm Kommune</t>
  </si>
  <si>
    <t>5965 6165</t>
  </si>
  <si>
    <t>5965 3800</t>
  </si>
  <si>
    <t>lb@dragsholm.dk</t>
  </si>
  <si>
    <t>Odsherred Ung</t>
  </si>
  <si>
    <t>Odsherred Ungdomsskole</t>
  </si>
  <si>
    <t>5965 8392</t>
  </si>
  <si>
    <t>5966 6490</t>
  </si>
  <si>
    <t>Vesterlyngvej 8 Herrestrup</t>
  </si>
  <si>
    <t>ungdomsskolen@odsherred.dk</t>
  </si>
  <si>
    <t>www.ungiodsherred.dk</t>
  </si>
  <si>
    <t>www.faarevejlefriogefterskole.dk</t>
  </si>
  <si>
    <t>Vallek.Hsk</t>
  </si>
  <si>
    <t>Torben Smidt Hansen</t>
  </si>
  <si>
    <t>5965 6630</t>
  </si>
  <si>
    <t>5965 6045</t>
  </si>
  <si>
    <t>vallekilde@vallekilde.dk</t>
  </si>
  <si>
    <t>www.vallekilde.dk</t>
  </si>
  <si>
    <t>Odsherreds Esk.</t>
  </si>
  <si>
    <t>Odsherreds Efterskole</t>
  </si>
  <si>
    <t>Lone Aalholt Nielsen</t>
  </si>
  <si>
    <t>5965 5580</t>
  </si>
  <si>
    <t>5965 3183</t>
  </si>
  <si>
    <t>oe@oepost.dk</t>
  </si>
  <si>
    <t>www.odsherredsefterskole.dk</t>
  </si>
  <si>
    <t>Adelers Alle</t>
  </si>
  <si>
    <t>Starrekl.Esk.</t>
  </si>
  <si>
    <t>Starreklinte Efterskole</t>
  </si>
  <si>
    <t>Rene Schultz</t>
  </si>
  <si>
    <t>5345 6864</t>
  </si>
  <si>
    <t>5345 6209</t>
  </si>
  <si>
    <t>Odsherred Kom</t>
  </si>
  <si>
    <t>5966 6666</t>
  </si>
  <si>
    <t>Nyvej 22</t>
  </si>
  <si>
    <t>kommune@odsherred.dk</t>
  </si>
  <si>
    <t>Spirilen</t>
  </si>
  <si>
    <t>5931 5450</t>
  </si>
  <si>
    <t>spirilen@lillenorremark.dk</t>
  </si>
  <si>
    <t>www.spirilen.dk</t>
  </si>
  <si>
    <t>Hans Flink</t>
  </si>
  <si>
    <t>5936 3332</t>
  </si>
  <si>
    <t>flink@skovbaergaarden.dk</t>
  </si>
  <si>
    <t>www.skovbaergaarden.dk</t>
  </si>
  <si>
    <t>Borup Ris Sandv</t>
  </si>
  <si>
    <t>Borup Ris Skolen, Sandved</t>
  </si>
  <si>
    <t>Susanne Meyer Christensen kont.</t>
  </si>
  <si>
    <t>5545 2051</t>
  </si>
  <si>
    <t>5545 2050</t>
  </si>
  <si>
    <t>groenbroskolen@naestved.dk</t>
  </si>
  <si>
    <t>www.groenbroskolen.skoleintra.dk</t>
  </si>
  <si>
    <t>Fuglebjerg Sk.</t>
  </si>
  <si>
    <t>Fuglebjerg Skole</t>
  </si>
  <si>
    <t>Annelouise Boelsmand</t>
  </si>
  <si>
    <t>5588 4449</t>
  </si>
  <si>
    <t>5588 4400</t>
  </si>
  <si>
    <t>aboel@naestved.dk</t>
  </si>
  <si>
    <t>www.fuglebjergskole.dk</t>
  </si>
  <si>
    <t>Tornemark Csk.</t>
  </si>
  <si>
    <t>Tornemark Centralskole</t>
  </si>
  <si>
    <t>5375 6170</t>
  </si>
  <si>
    <t>Hindholm pr.sk.</t>
  </si>
  <si>
    <t>Hindholm Privatskole</t>
  </si>
  <si>
    <t>Lotte Lund</t>
  </si>
  <si>
    <t>5545 3134</t>
  </si>
  <si>
    <t>5545 3114</t>
  </si>
  <si>
    <t>Hindholmvej 21</t>
  </si>
  <si>
    <t>privatskole@hindholm.dk</t>
  </si>
  <si>
    <t>www.hindholm.dk</t>
  </si>
  <si>
    <t>Krummerup Sk.</t>
  </si>
  <si>
    <t>Krummerupskolen</t>
  </si>
  <si>
    <t>Anders Kirkeskov</t>
  </si>
  <si>
    <t>5375 3633</t>
  </si>
  <si>
    <t>Krummerup H.Sk.</t>
  </si>
  <si>
    <t>5545 3385</t>
  </si>
  <si>
    <t>5545 4567</t>
  </si>
  <si>
    <t>5545 3067</t>
  </si>
  <si>
    <t>Sneslevvej 67</t>
  </si>
  <si>
    <t>Sneslevvej</t>
  </si>
  <si>
    <t>Tornemark Dagsk</t>
  </si>
  <si>
    <t>Tornemark Dagskole</t>
  </si>
  <si>
    <t>Kim Lyngemark</t>
  </si>
  <si>
    <t>5545 6011</t>
  </si>
  <si>
    <t>Hovedgaden 40</t>
  </si>
  <si>
    <t>kontor@tornemarkdagskole.dk</t>
  </si>
  <si>
    <t>WWW.Tornemarkdagskole.dk</t>
  </si>
  <si>
    <t>Lars Halskov Albrectsen</t>
  </si>
  <si>
    <t>5545 6013</t>
  </si>
  <si>
    <t>adov@adov.dk</t>
  </si>
  <si>
    <t>www.adov.dk</t>
  </si>
  <si>
    <t>Irene Gant</t>
  </si>
  <si>
    <t>5546 0260</t>
  </si>
  <si>
    <t>5546 0250</t>
  </si>
  <si>
    <t>ig@fuglebjerg.dk</t>
  </si>
  <si>
    <t>www.fuglebjerg.dk</t>
  </si>
  <si>
    <t>Fuglebjg.Ungsk.</t>
  </si>
  <si>
    <t>Fuglebjerg Ungdomsskole</t>
  </si>
  <si>
    <t>Kaj Ryttersgaard</t>
  </si>
  <si>
    <t>5546 0275</t>
  </si>
  <si>
    <t>Indre Krummerupvej 15</t>
  </si>
  <si>
    <t>ung@fuglebjerg.dk</t>
  </si>
  <si>
    <t>www.f-us.dk</t>
  </si>
  <si>
    <t>Indre Krummerupvej</t>
  </si>
  <si>
    <t>5545 6251</t>
  </si>
  <si>
    <t>2444 6266</t>
  </si>
  <si>
    <t>info@haarslevefterskole.dk</t>
  </si>
  <si>
    <t>www.haarslevefterskole.dk</t>
  </si>
  <si>
    <t>Fuglebj.Prod.</t>
  </si>
  <si>
    <t>Fuglebjerg Produktionsskole</t>
  </si>
  <si>
    <t>5545 3044</t>
  </si>
  <si>
    <t>Krummerupvej 15</t>
  </si>
  <si>
    <t>Krummerupvej</t>
  </si>
  <si>
    <t>Fugleb. Dhsk.</t>
  </si>
  <si>
    <t>5375 6162</t>
  </si>
  <si>
    <t>Hovedgaden 40, Tornemark</t>
  </si>
  <si>
    <t>Tornemark</t>
  </si>
  <si>
    <t>Dhsk.Sydv.Sj.</t>
  </si>
  <si>
    <t>Erika Nielsen</t>
  </si>
  <si>
    <t>5545 3519</t>
  </si>
  <si>
    <t>5545 3529</t>
  </si>
  <si>
    <t>kontor@kura.dk</t>
  </si>
  <si>
    <t>www.dhsydvest.dk</t>
  </si>
  <si>
    <t>7248 1705</t>
  </si>
  <si>
    <t>Hjortholm Ksk.</t>
  </si>
  <si>
    <t>Hjortholm Kostskole</t>
  </si>
  <si>
    <t>Jimmy Adler Thomsen</t>
  </si>
  <si>
    <t>5545 3406</t>
  </si>
  <si>
    <t>3010 0700</t>
  </si>
  <si>
    <t>jitn@gentofte.dk</t>
  </si>
  <si>
    <t>www.hjortholmkostskole.dk</t>
  </si>
  <si>
    <t>Sk.Hj.Skovgrd.</t>
  </si>
  <si>
    <t>Hanne Dalsgaard</t>
  </si>
  <si>
    <t>skovgaarden@skolehjemmet-skovgaarden.dk</t>
  </si>
  <si>
    <t>www.skolehjemmet-skovgaarden.dk</t>
  </si>
  <si>
    <t>5885 6872</t>
  </si>
  <si>
    <t>5885 5186</t>
  </si>
  <si>
    <t>Kalundborgvej 8</t>
  </si>
  <si>
    <t>goerlevskole@kalundborg.dk</t>
  </si>
  <si>
    <t>goerlevskole.aula.dk</t>
  </si>
  <si>
    <t>Kirke-Hels.Sk.</t>
  </si>
  <si>
    <t>Kirke Helsinge Skole</t>
  </si>
  <si>
    <t>Thomas Wimmer</t>
  </si>
  <si>
    <t>5885 6471</t>
  </si>
  <si>
    <t>5953 5210</t>
  </si>
  <si>
    <t>Skolegade 13</t>
  </si>
  <si>
    <t>kirke.helsinge.skole@kalundborg.dk</t>
  </si>
  <si>
    <t>kirke-helsingeskole.aula.dk</t>
  </si>
  <si>
    <t>Svallerup Sk.</t>
  </si>
  <si>
    <t>Svallerup Skole</t>
  </si>
  <si>
    <t>5959 7291</t>
  </si>
  <si>
    <t>Admin</t>
  </si>
  <si>
    <t>svallerupskole@kalundborg.dk</t>
  </si>
  <si>
    <t>www.svallerupskole.dk</t>
  </si>
  <si>
    <t>Vinde-Hels.Sk.</t>
  </si>
  <si>
    <t>5885 9131</t>
  </si>
  <si>
    <t>5885 9100</t>
  </si>
  <si>
    <t>Vinde Helsingevej 41</t>
  </si>
  <si>
    <t>kontor@vindehelsinge.nu</t>
  </si>
  <si>
    <t>vindehelsinge.nu</t>
  </si>
  <si>
    <t>Vinde Helsingevej</t>
  </si>
  <si>
    <t>Finn Hyllegaard</t>
  </si>
  <si>
    <t>5885 6535</t>
  </si>
  <si>
    <t>5886 5010</t>
  </si>
  <si>
    <t>Algade 2</t>
  </si>
  <si>
    <t>fhy@goerlev-kom.dk</t>
  </si>
  <si>
    <t>www.loevebroel.dk</t>
  </si>
  <si>
    <t>kontor@efterskole.nu</t>
  </si>
  <si>
    <t>www.efterskole.nu</t>
  </si>
  <si>
    <t>Niels Skak Jensen</t>
  </si>
  <si>
    <t>5885 5864</t>
  </si>
  <si>
    <t>5885 5164</t>
  </si>
  <si>
    <t>Kirkevangen 13</t>
  </si>
  <si>
    <t>kontoret@idraetsefterskolen.dk</t>
  </si>
  <si>
    <t>www.idraetsefterskolen.dk</t>
  </si>
  <si>
    <t>Kirkevangen</t>
  </si>
  <si>
    <t>Dalmose skole</t>
  </si>
  <si>
    <t>Dalmose</t>
  </si>
  <si>
    <t>5818 8154</t>
  </si>
  <si>
    <t>5811 1510</t>
  </si>
  <si>
    <t>dalmsko@slagelse.dk</t>
  </si>
  <si>
    <t>www.dalmoseskole.dk</t>
  </si>
  <si>
    <t>Flakkebjerg Sk.</t>
  </si>
  <si>
    <t>Flakkebjerg Skole</t>
  </si>
  <si>
    <t>Lisbeth Bergstedt</t>
  </si>
  <si>
    <t>5818 6014</t>
  </si>
  <si>
    <t>5818 6186</t>
  </si>
  <si>
    <t>flakkebjergskole@slagelse.dk</t>
  </si>
  <si>
    <t>Poul Erik Gudiksen</t>
  </si>
  <si>
    <t>5858 4039</t>
  </si>
  <si>
    <t>5858 4041</t>
  </si>
  <si>
    <t>Brovej 1, Slots Bjergby</t>
  </si>
  <si>
    <t>hashoejskolen@slagelse.dk</t>
  </si>
  <si>
    <t>www.hashoejskolen.dk</t>
  </si>
  <si>
    <t>Slots Bjergby</t>
  </si>
  <si>
    <t>Hvilebjergsk.</t>
  </si>
  <si>
    <t>Hvilebjergskolen</t>
  </si>
  <si>
    <t>Vakant</t>
  </si>
  <si>
    <t>5854 5520</t>
  </si>
  <si>
    <t>5854 5138</t>
  </si>
  <si>
    <t>hvilebjergskolen@slagelse.dk</t>
  </si>
  <si>
    <t>hvilebjergskolen.dk</t>
  </si>
  <si>
    <t>Kirkerupvej</t>
  </si>
  <si>
    <t>Hans Peter Schytte</t>
  </si>
  <si>
    <t>5818 8802</t>
  </si>
  <si>
    <t>hpsch@slagelse.dk</t>
  </si>
  <si>
    <t>www.hashoej.dk</t>
  </si>
  <si>
    <t>Lena Lund Pedeersen</t>
  </si>
  <si>
    <t>5818 8182</t>
  </si>
  <si>
    <t>5811 8080</t>
  </si>
  <si>
    <t>hashoej@hashoej.dk</t>
  </si>
  <si>
    <t>Vagn Andersen</t>
  </si>
  <si>
    <t>5818 8193</t>
  </si>
  <si>
    <t>ungdomsskole@hashoej.dk</t>
  </si>
  <si>
    <t>Frederik Ullerup Michelsen</t>
  </si>
  <si>
    <t>5858 4034</t>
  </si>
  <si>
    <t>5858 4065</t>
  </si>
  <si>
    <t>gerlev@gerlev.dk</t>
  </si>
  <si>
    <t>www.gerlev.dk</t>
  </si>
  <si>
    <t>Flakkebjerg Esk</t>
  </si>
  <si>
    <t>Flakkebjerg Efterskole</t>
  </si>
  <si>
    <t>Jan Coermann</t>
  </si>
  <si>
    <t>5818 6555</t>
  </si>
  <si>
    <t>5818 6100</t>
  </si>
  <si>
    <t>Slagelsevej 13, Flakkebjerg</t>
  </si>
  <si>
    <t>info@flakkebjergefterskole.dk</t>
  </si>
  <si>
    <t>www.flakkebjergefterskole.dk</t>
  </si>
  <si>
    <t>Slagelsevej</t>
  </si>
  <si>
    <t>Flakkebjerg</t>
  </si>
  <si>
    <t>Slagelse AMU-C</t>
  </si>
  <si>
    <t>5855 8501</t>
  </si>
  <si>
    <t>5855 8500</t>
  </si>
  <si>
    <t>amuvs@amuvs.dk</t>
  </si>
  <si>
    <t>5368 0074</t>
  </si>
  <si>
    <t>Midtsk Sofienda</t>
  </si>
  <si>
    <t>Midtskolen, Sofiendalskolen</t>
  </si>
  <si>
    <t>5636 4411</t>
  </si>
  <si>
    <t>Sofiendalsvej 42 A</t>
  </si>
  <si>
    <t>sofiendalsskolen@faxekommune.dk</t>
  </si>
  <si>
    <t>Vest Nordskov</t>
  </si>
  <si>
    <t>Vestskolen, Nordskovskolen</t>
  </si>
  <si>
    <t>5636 5510</t>
  </si>
  <si>
    <t>nordskovskolen@faxekommune.dk</t>
  </si>
  <si>
    <t>Helle Ancker Agergaard</t>
  </si>
  <si>
    <t>5636 6318</t>
  </si>
  <si>
    <t>5636 3760</t>
  </si>
  <si>
    <t>Kirkevejen 18, Teestrup</t>
  </si>
  <si>
    <t>Svalebaekskolen.haslev@skolekom.dk</t>
  </si>
  <si>
    <t>www.svalebaekskolen.skoleintra.dk</t>
  </si>
  <si>
    <t>Teestrup</t>
  </si>
  <si>
    <t>Vest Terslev</t>
  </si>
  <si>
    <t>Vestskolen, Terslev Skole</t>
  </si>
  <si>
    <t>Terslev Skolevej 34A</t>
  </si>
  <si>
    <t>skrog@faxekommune.dk</t>
  </si>
  <si>
    <t>Terslev Skolevej</t>
  </si>
  <si>
    <t>MSG-Haslev</t>
  </si>
  <si>
    <t>Lene Eilertsen</t>
  </si>
  <si>
    <t>5631 2403</t>
  </si>
  <si>
    <t>5631 2404</t>
  </si>
  <si>
    <t>Skolegade 31A</t>
  </si>
  <si>
    <t>kontor@msg-gym.dk</t>
  </si>
  <si>
    <t>www.msg-gym.dk</t>
  </si>
  <si>
    <t>Haslev p.sk.</t>
  </si>
  <si>
    <t>Haslev Privatskole</t>
  </si>
  <si>
    <t>Gitte Fuglsang Kehl</t>
  </si>
  <si>
    <t>5631 2666</t>
  </si>
  <si>
    <t>5631 2969</t>
  </si>
  <si>
    <t>Jens Chr. Skous Vej 3</t>
  </si>
  <si>
    <t>post@haslevprivatskole.dk</t>
  </si>
  <si>
    <t>www.haslevprivatskole.dk</t>
  </si>
  <si>
    <t>Jens Chr. Skous Vej</t>
  </si>
  <si>
    <t>Marianne Svane</t>
  </si>
  <si>
    <t>5636 4474</t>
  </si>
  <si>
    <t>5636 4470</t>
  </si>
  <si>
    <t>Bregentvedvej 30</t>
  </si>
  <si>
    <t>groendalsskolen@faxekommune.dk</t>
  </si>
  <si>
    <t>www.groendalsskolen.dk</t>
  </si>
  <si>
    <t>Bregentvedvej</t>
  </si>
  <si>
    <t>Lysholm Sk.</t>
  </si>
  <si>
    <t>Lysholm Skole</t>
  </si>
  <si>
    <t>5636 4460</t>
  </si>
  <si>
    <t>5636 4450</t>
  </si>
  <si>
    <t>Lysholm Skolevej 10</t>
  </si>
  <si>
    <t>lysholm.skole@faxekommune.dk</t>
  </si>
  <si>
    <t>www.lysholmskole.dk</t>
  </si>
  <si>
    <t>Lysholm Skolevej</t>
  </si>
  <si>
    <t>Bovirke Spec.</t>
  </si>
  <si>
    <t>Bovirke Skolen og Bovirke Heldagsskole</t>
  </si>
  <si>
    <t>Tom Nikolajsen</t>
  </si>
  <si>
    <t>5636 4255</t>
  </si>
  <si>
    <t>5632 6900</t>
  </si>
  <si>
    <t>skolen@bovirke.dk</t>
  </si>
  <si>
    <t>www.bovirke.dk</t>
  </si>
  <si>
    <t>Lars Christensen</t>
  </si>
  <si>
    <t>5632 5254</t>
  </si>
  <si>
    <t>Kirkevej 18A Teestrup</t>
  </si>
  <si>
    <t>heldagsskolen-braaby@mail.dk</t>
  </si>
  <si>
    <t>www.heldagsskolen-braaby.dk</t>
  </si>
  <si>
    <t>5620 3939</t>
  </si>
  <si>
    <t>elnie@faxekommune.dk</t>
  </si>
  <si>
    <t>Faxe Ung</t>
  </si>
  <si>
    <t>Faxe kommunale Ungdomsskole</t>
  </si>
  <si>
    <t>ungdomsskolen@faxekommune.dk</t>
  </si>
  <si>
    <t>www.ungfaxe.dk</t>
  </si>
  <si>
    <t>Anders Qvistgaard</t>
  </si>
  <si>
    <t>5631 6545</t>
  </si>
  <si>
    <t>5631 2090</t>
  </si>
  <si>
    <t>Tingvej 30A</t>
  </si>
  <si>
    <t>kontor@soes-idraet.dk</t>
  </si>
  <si>
    <t>www.soes-idraet.dk</t>
  </si>
  <si>
    <t>Tingvej</t>
  </si>
  <si>
    <t>Haslev Hsk</t>
  </si>
  <si>
    <t>5631 2050</t>
  </si>
  <si>
    <t>Bregentvedvej 10 A</t>
  </si>
  <si>
    <t>Haslev Udv. Hsk</t>
  </si>
  <si>
    <t>Signe Bo</t>
  </si>
  <si>
    <t>5631 6169</t>
  </si>
  <si>
    <t>5631 6111</t>
  </si>
  <si>
    <t>haslev@huh.as</t>
  </si>
  <si>
    <t>www.huh.as</t>
  </si>
  <si>
    <t>Haslev Lbsk.</t>
  </si>
  <si>
    <t>Haslev Landbrugsskole</t>
  </si>
  <si>
    <t>Niels Terkelsen</t>
  </si>
  <si>
    <t>5631 2087</t>
  </si>
  <si>
    <t>Haslev Idr.Esk.</t>
  </si>
  <si>
    <t>Henrik Hoff</t>
  </si>
  <si>
    <t>5631 2017</t>
  </si>
  <si>
    <t>Bregentvedvej 10A</t>
  </si>
  <si>
    <t>adm@his-haslev.dk</t>
  </si>
  <si>
    <t>www.his-haslev.dk</t>
  </si>
  <si>
    <t>Haslev Prod.</t>
  </si>
  <si>
    <t>Haslev Produktionsskole</t>
  </si>
  <si>
    <t>Jette Gustafsen</t>
  </si>
  <si>
    <t>5631 0773</t>
  </si>
  <si>
    <t>5631 0300</t>
  </si>
  <si>
    <t>Finlandsgade 27</t>
  </si>
  <si>
    <t>kontor@hapson.dk</t>
  </si>
  <si>
    <t>www.hapson.dk</t>
  </si>
  <si>
    <t>Finlandsgade</t>
  </si>
  <si>
    <t>Kim Lauritsen</t>
  </si>
  <si>
    <t>5631 6702</t>
  </si>
  <si>
    <t>5631 6706</t>
  </si>
  <si>
    <t>Slagterivej 17</t>
  </si>
  <si>
    <t>post@aof-east.dk</t>
  </si>
  <si>
    <t>www.aof-east.dk</t>
  </si>
  <si>
    <t>Lis Errebo</t>
  </si>
  <si>
    <t>5639 7929</t>
  </si>
  <si>
    <t>5639 7015</t>
  </si>
  <si>
    <t>Karisevej 64, Dalby</t>
  </si>
  <si>
    <t>Karisevej</t>
  </si>
  <si>
    <t>EUC Sj Haslev</t>
  </si>
  <si>
    <t>Finn Torp</t>
  </si>
  <si>
    <t>5631 1033</t>
  </si>
  <si>
    <t>5631 1400</t>
  </si>
  <si>
    <t>5637 3738</t>
  </si>
  <si>
    <t>Haslev Hdlsk.</t>
  </si>
  <si>
    <t>Haslev Handelsskole</t>
  </si>
  <si>
    <t>Sk.Hj.Solhjem</t>
  </si>
  <si>
    <t>Skolehjemmet Solhjem</t>
  </si>
  <si>
    <t>Niels Stage</t>
  </si>
  <si>
    <t>5631 2113</t>
  </si>
  <si>
    <t>5631 2119</t>
  </si>
  <si>
    <t>post@solhjem.dk</t>
  </si>
  <si>
    <t>Hagested Sk.</t>
  </si>
  <si>
    <t>Lis Emil Husa</t>
  </si>
  <si>
    <t>5946 0031</t>
  </si>
  <si>
    <t>5945 3000</t>
  </si>
  <si>
    <t>Damvej 14</t>
  </si>
  <si>
    <t>Damvej</t>
  </si>
  <si>
    <t>Karina Steensgaard</t>
  </si>
  <si>
    <t>5947 0206</t>
  </si>
  <si>
    <t>Bygaden 50</t>
  </si>
  <si>
    <t>Slotsmarkssk.</t>
  </si>
  <si>
    <t>Slotsmarksskolen</t>
  </si>
  <si>
    <t>5943 9812</t>
  </si>
  <si>
    <t>5943 0323</t>
  </si>
  <si>
    <t>Absalonsvej 25</t>
  </si>
  <si>
    <t>slotsmarksskolen@holbkom.dk</t>
  </si>
  <si>
    <t>5944 0489</t>
  </si>
  <si>
    <t>5943 0589</t>
  </si>
  <si>
    <t>Gl. Ringstedvej 32</t>
  </si>
  <si>
    <t>sondreskole@holbkom.dk</t>
  </si>
  <si>
    <t>Tuse Skole</t>
  </si>
  <si>
    <t>5944 0904</t>
  </si>
  <si>
    <t>Udby Skole</t>
  </si>
  <si>
    <t>5946 1588</t>
  </si>
  <si>
    <t>Udbyvej 42</t>
  </si>
  <si>
    <t>udbyskole@holb.dk</t>
  </si>
  <si>
    <t>Udbyvej</t>
  </si>
  <si>
    <t>5918 2284</t>
  </si>
  <si>
    <t>5943 5260</t>
  </si>
  <si>
    <t>7236 7020</t>
  </si>
  <si>
    <t>Tidemandsvej 1</t>
  </si>
  <si>
    <t>sofielundskolen@holb.dk</t>
  </si>
  <si>
    <t>www.sofielundskolen.dk</t>
  </si>
  <si>
    <t>Tidemandsvej</t>
  </si>
  <si>
    <t>5918 2294</t>
  </si>
  <si>
    <t>Krogvejen 4</t>
  </si>
  <si>
    <t>Krogvejen</t>
  </si>
  <si>
    <t>Bjergmarksk.</t>
  </si>
  <si>
    <t>Sofielundskolen, afdeling Bjergmarken</t>
  </si>
  <si>
    <t>5943 5675</t>
  </si>
  <si>
    <t>Helle Martensen</t>
  </si>
  <si>
    <t>5943 1225</t>
  </si>
  <si>
    <t>5943 1215</t>
  </si>
  <si>
    <t>hpr@realskolen.dk</t>
  </si>
  <si>
    <t>www.realskolen.dk</t>
  </si>
  <si>
    <t>Stenhus Ksk.</t>
  </si>
  <si>
    <t>Stenhus Kostskole</t>
  </si>
  <si>
    <t>Knud Schack Korsbjerg</t>
  </si>
  <si>
    <t>5943 7811</t>
  </si>
  <si>
    <t>5943 0269</t>
  </si>
  <si>
    <t>Stenhusvej 20A</t>
  </si>
  <si>
    <t>admin@stenhus.dk</t>
  </si>
  <si>
    <t>www.stenhus.dk</t>
  </si>
  <si>
    <t>Stenhusvej</t>
  </si>
  <si>
    <t>Andreassk.</t>
  </si>
  <si>
    <t>Andreasskolen</t>
  </si>
  <si>
    <t>Janne Gammelmark Pedersen</t>
  </si>
  <si>
    <t>5944 1808</t>
  </si>
  <si>
    <t>5943 1866</t>
  </si>
  <si>
    <t>Blomsterhaven 1</t>
  </si>
  <si>
    <t>kontor@andreasskolen.dk</t>
  </si>
  <si>
    <t>www.andreasskolen.dk</t>
  </si>
  <si>
    <t>Blomsterhaven</t>
  </si>
  <si>
    <t>Stenhus Gym</t>
  </si>
  <si>
    <t>Stenhus Gymnasium</t>
  </si>
  <si>
    <t>5944 6465</t>
  </si>
  <si>
    <t>5943 6465</t>
  </si>
  <si>
    <t>Stenhusvej 20</t>
  </si>
  <si>
    <t>kontakt@stenhus-gym.dk</t>
  </si>
  <si>
    <t>www.stenhus-gym.dk</t>
  </si>
  <si>
    <t>Helge Nielsen</t>
  </si>
  <si>
    <t>5352 1900</t>
  </si>
  <si>
    <t>Indgang 5, Centralsygehuset</t>
  </si>
  <si>
    <t>Indgang 5</t>
  </si>
  <si>
    <t>5347 0825</t>
  </si>
  <si>
    <t>5947 0004</t>
  </si>
  <si>
    <t>post@osmail.dk</t>
  </si>
  <si>
    <t>5945 0041</t>
  </si>
  <si>
    <t>5945 0045</t>
  </si>
  <si>
    <t>Stenhusvej 22 A</t>
  </si>
  <si>
    <t>lilleskole@hls.dk</t>
  </si>
  <si>
    <t>www.hls.dk</t>
  </si>
  <si>
    <t>Henning Refsgaard</t>
  </si>
  <si>
    <t>5943 6239</t>
  </si>
  <si>
    <t>5943 6262</t>
  </si>
  <si>
    <t>Seminarieparken 9</t>
  </si>
  <si>
    <t>AOF Sprogc NV</t>
  </si>
  <si>
    <t>AOF Sprogcenter Nordvest</t>
  </si>
  <si>
    <t>Susanne Lodberg</t>
  </si>
  <si>
    <t>5944 0234</t>
  </si>
  <si>
    <t>Lundemarksvej 24</t>
  </si>
  <si>
    <t>sprog@aof-nvs.dk</t>
  </si>
  <si>
    <t>www.holbsprog.dk</t>
  </si>
  <si>
    <t>Lundemarksvej</t>
  </si>
  <si>
    <t>Ulstrupskolen</t>
  </si>
  <si>
    <t>Jesper Christensen</t>
  </si>
  <si>
    <t>7023 2929</t>
  </si>
  <si>
    <t>Eskilstrupvej 18</t>
  </si>
  <si>
    <t>jc@dmo.dk</t>
  </si>
  <si>
    <t>www.dmo.dk</t>
  </si>
  <si>
    <t>Eskilstrupvej</t>
  </si>
  <si>
    <t>Absalonskolen</t>
  </si>
  <si>
    <t>ConCura Skolen</t>
  </si>
  <si>
    <t>Fonden ConCura Skolen</t>
  </si>
  <si>
    <t>Julie Aicha Thim Michelsen</t>
  </si>
  <si>
    <t>2121 0849</t>
  </si>
  <si>
    <t>jm@concura.dk</t>
  </si>
  <si>
    <t>www.concura.dk</t>
  </si>
  <si>
    <t>Ulrik Augustsen-Jensen</t>
  </si>
  <si>
    <t>8897 0020</t>
  </si>
  <si>
    <t>uj@fjordskolen.dk</t>
  </si>
  <si>
    <t>www.fjordskolen.dk</t>
  </si>
  <si>
    <t>Niels Asser Nielsen</t>
  </si>
  <si>
    <t>5945 0909</t>
  </si>
  <si>
    <t>5945 2861</t>
  </si>
  <si>
    <t>Amtmandsvej 2</t>
  </si>
  <si>
    <t>na@holbkom.dk</t>
  </si>
  <si>
    <t>Amtmandsvej</t>
  </si>
  <si>
    <t>uunvs@holb.dk</t>
  </si>
  <si>
    <t>www.uu-nordvest.dk</t>
  </si>
  <si>
    <t>Mads Buus Madsen, konst.</t>
  </si>
  <si>
    <t>7236 0007</t>
  </si>
  <si>
    <t>www.ungholbaek.dk</t>
  </si>
  <si>
    <t>5948 0340</t>
  </si>
  <si>
    <t>Slotshaven 5</t>
  </si>
  <si>
    <t>Slotshaven</t>
  </si>
  <si>
    <t>Michael Nielen</t>
  </si>
  <si>
    <t>5943 1848</t>
  </si>
  <si>
    <t>5943 1888</t>
  </si>
  <si>
    <t>Nyvang Prod.</t>
  </si>
  <si>
    <t>5944 4576</t>
  </si>
  <si>
    <t>5343 4030</t>
  </si>
  <si>
    <t>Oldvejen 25</t>
  </si>
  <si>
    <t>Oldvejen</t>
  </si>
  <si>
    <t>Jimmi Theis Jensen</t>
  </si>
  <si>
    <t>5919 4170</t>
  </si>
  <si>
    <t>5117 0117</t>
  </si>
  <si>
    <t>kontor@phweb.dk</t>
  </si>
  <si>
    <t>www.phweb.dk</t>
  </si>
  <si>
    <t>Liberal Dhsk.</t>
  </si>
  <si>
    <t>Jesper Stenholm Larsen</t>
  </si>
  <si>
    <t>5944 6470</t>
  </si>
  <si>
    <t>5944 6370</t>
  </si>
  <si>
    <t>Nygade 4</t>
  </si>
  <si>
    <t>kontor@jobkomhol.dk</t>
  </si>
  <si>
    <t>www.lof.dk</t>
  </si>
  <si>
    <t>5943 8563</t>
  </si>
  <si>
    <t>aof@aof-holb.dk</t>
  </si>
  <si>
    <t>www.aof-holb.dk</t>
  </si>
  <si>
    <t>5945 5290</t>
  </si>
  <si>
    <t>Slotshaven Gym</t>
  </si>
  <si>
    <t>Slotshaven Gymnasium</t>
  </si>
  <si>
    <t>5944 2505</t>
  </si>
  <si>
    <t>Slotshaven 1</t>
  </si>
  <si>
    <t>www.slotshaven.dk</t>
  </si>
  <si>
    <t>Bodil Rod</t>
  </si>
  <si>
    <t>5944 3133</t>
  </si>
  <si>
    <t>Gl Ringstedvej 4c</t>
  </si>
  <si>
    <t>4c</t>
  </si>
  <si>
    <t>Glarmsk.V.Holb.</t>
  </si>
  <si>
    <t>Frank Tonsberg</t>
  </si>
  <si>
    <t>5944 3047</t>
  </si>
  <si>
    <t>5945 5100</t>
  </si>
  <si>
    <t>Isefjordsvej 38</t>
  </si>
  <si>
    <t>Isefjordsvej</t>
  </si>
  <si>
    <t>EUC NVSj Audebo</t>
  </si>
  <si>
    <t>5949 0100</t>
  </si>
  <si>
    <t>Audebo Skolevej 6 B</t>
  </si>
  <si>
    <t>Audebo Skolevej</t>
  </si>
  <si>
    <t>5343 1411</t>
  </si>
  <si>
    <t>Soc.S. tidl.jur</t>
  </si>
  <si>
    <t>Gl. Ringstedvej 4c</t>
  </si>
  <si>
    <t>mail@sosuvest.dk</t>
  </si>
  <si>
    <t>www.sosuvest.dk</t>
  </si>
  <si>
    <t>Klaus Nikolaisen</t>
  </si>
  <si>
    <t>5943 3715</t>
  </si>
  <si>
    <t>5944 0044</t>
  </si>
  <si>
    <t>Rosen 6 Postboks 86</t>
  </si>
  <si>
    <t>Rosen</t>
  </si>
  <si>
    <t>Ulla Koch, konst.</t>
  </si>
  <si>
    <t>5944 4412</t>
  </si>
  <si>
    <t>Slagelsevej 7</t>
  </si>
  <si>
    <t>cvu@cvusj.dk</t>
  </si>
  <si>
    <t>www.cvusj.dk</t>
  </si>
  <si>
    <t>Karen-Lisbeth Jacobsen</t>
  </si>
  <si>
    <t>5944 7547</t>
  </si>
  <si>
    <t>Seminarieparken 8</t>
  </si>
  <si>
    <t>campsla@ucsj.dk</t>
  </si>
  <si>
    <t>NV Sj Erhv Gym</t>
  </si>
  <si>
    <t>Slotshaven 3</t>
  </si>
  <si>
    <t>5943 4396</t>
  </si>
  <si>
    <t>7236 4036</t>
  </si>
  <si>
    <t>iboel@holb.dk</t>
  </si>
  <si>
    <t>www.csu-holbaek.dk</t>
  </si>
  <si>
    <t>Isefjordsk.</t>
  </si>
  <si>
    <t>5343 1346</t>
  </si>
  <si>
    <t>Kalundborgvej 133</t>
  </si>
  <si>
    <t>JPH</t>
  </si>
  <si>
    <t>Jyderup Private Heldagsskole</t>
  </si>
  <si>
    <t>Kasper Martensen</t>
  </si>
  <si>
    <t>5071 5070</t>
  </si>
  <si>
    <t>Slagelsevej 5 A</t>
  </si>
  <si>
    <t>kontakt@jphel.dk</t>
  </si>
  <si>
    <t>www.jphel.dk</t>
  </si>
  <si>
    <t>Hjortholmskolen</t>
  </si>
  <si>
    <t>Karen Marie Nilsson</t>
  </si>
  <si>
    <t>7236 4040</t>
  </si>
  <si>
    <t>Hjortholmvej 9</t>
  </si>
  <si>
    <t>Hjortholmskolen@holb.dk</t>
  </si>
  <si>
    <t>hjortholmskolen.skoleporten.dk</t>
  </si>
  <si>
    <t>Maj-Britt Hellum Petersen</t>
  </si>
  <si>
    <t>5927 1410</t>
  </si>
  <si>
    <t>Friheden 12</t>
  </si>
  <si>
    <t>skovlyskolen@opholdsstedet-skovly.dk</t>
  </si>
  <si>
    <t>www.opholdsstedet-skovly.dk</t>
  </si>
  <si>
    <t>Friheden</t>
  </si>
  <si>
    <t>X-bro</t>
  </si>
  <si>
    <t>Jost Bichel</t>
  </si>
  <si>
    <t>5943 2625</t>
  </si>
  <si>
    <t>Kalundborgvej 114</t>
  </si>
  <si>
    <t>xbro@vip.cybercity.dk</t>
  </si>
  <si>
    <t>www.x-bro.dk</t>
  </si>
  <si>
    <t>3151 2040</t>
  </si>
  <si>
    <t>Tornbrinken 2</t>
  </si>
  <si>
    <t>dmo@dmo.dk</t>
  </si>
  <si>
    <t>Tornbrinken</t>
  </si>
  <si>
    <t>Pia Klint</t>
  </si>
  <si>
    <t>2024 3388</t>
  </si>
  <si>
    <t>Syvendeskovvej 37</t>
  </si>
  <si>
    <t>piaklint@pilelygaard.dk</t>
  </si>
  <si>
    <t>Syvendeskovvej</t>
  </si>
  <si>
    <t>Isefjord BUC</t>
  </si>
  <si>
    <t>Erik Stefansen</t>
  </si>
  <si>
    <t>5918 9225</t>
  </si>
  <si>
    <t>5916 0000</t>
  </si>
  <si>
    <t>eriks@holb.dk</t>
  </si>
  <si>
    <t>Fagcenter</t>
  </si>
  <si>
    <t>Birgitte Randrup-Thomsen</t>
  </si>
  <si>
    <t>5924 8501</t>
  </si>
  <si>
    <t>7236 3638</t>
  </si>
  <si>
    <t>5959 2019</t>
  </si>
  <si>
    <t>5953 5540</t>
  </si>
  <si>
    <t>hvidebaekskolen@kalundborg.dk</t>
  </si>
  <si>
    <t>www.hvidebaekskolen.dk</t>
  </si>
  <si>
    <t>Jerslev Forsk.</t>
  </si>
  <si>
    <t>Jerslev Forskole</t>
  </si>
  <si>
    <t>Erik Paaschburg</t>
  </si>
  <si>
    <t>Bygaden 8</t>
  </si>
  <si>
    <t>5950 4783</t>
  </si>
  <si>
    <t>5953 4660</t>
  </si>
  <si>
    <t>rorby.skole@kalundborg.dk</t>
  </si>
  <si>
    <t>www.roerby-skole.dk</t>
  </si>
  <si>
    <t>Ubby Forsk.</t>
  </si>
  <si>
    <t>Ubby Forskole</t>
  </si>
  <si>
    <t>5349 5416</t>
  </si>
  <si>
    <t>Bechsvej 1</t>
  </si>
  <si>
    <t>Ubby Frsk.</t>
  </si>
  <si>
    <t>Esben Lambreth</t>
  </si>
  <si>
    <t>5959 5220</t>
  </si>
  <si>
    <t>Hovedgaden 8</t>
  </si>
  <si>
    <t>kontor@ubby.dk</t>
  </si>
  <si>
    <t>www.ubby.dk</t>
  </si>
  <si>
    <t>5350 4125</t>
  </si>
  <si>
    <t>Hvid. Ungd.Sk.</t>
  </si>
  <si>
    <t>5959 6023</t>
  </si>
  <si>
    <t>5959 5343</t>
  </si>
  <si>
    <t>husk@skolekom.dk</t>
  </si>
  <si>
    <t>Ubby Fri-og Esk</t>
  </si>
  <si>
    <t>Hovedgaden 8, Ubby</t>
  </si>
  <si>
    <t>Ubby</t>
  </si>
  <si>
    <t>Ubberup Hsk</t>
  </si>
  <si>
    <t>Sara Simonsen. konstitueret</t>
  </si>
  <si>
    <t>5950 0266</t>
  </si>
  <si>
    <t>5950 0080</t>
  </si>
  <si>
    <t>info@ubberup.dk</t>
  </si>
  <si>
    <t>www.ubberup.dk</t>
  </si>
  <si>
    <t>Saltofte Prod.</t>
  </si>
  <si>
    <t>Niels Jacobsen</t>
  </si>
  <si>
    <t>5349 3833</t>
  </si>
  <si>
    <t>Buerup Sk.</t>
  </si>
  <si>
    <t>Buerup Skole</t>
  </si>
  <si>
    <t>Susan Svejgaard Andersen</t>
  </si>
  <si>
    <t>5825 0124</t>
  </si>
  <si>
    <t>5953 4655</t>
  </si>
  <si>
    <t>Buerupvej 19,  Buerup</t>
  </si>
  <si>
    <t>buerup.skole@kalundborg.dk</t>
  </si>
  <si>
    <t>www.buerupskole.dk</t>
  </si>
  <si>
    <t>Buerupvej</t>
  </si>
  <si>
    <t>Buerup</t>
  </si>
  <si>
    <t>Peter Brandt</t>
  </si>
  <si>
    <t>5885 3702</t>
  </si>
  <si>
    <t>5885 3700</t>
  </si>
  <si>
    <t>hong.skole@kalundborg.dk</t>
  </si>
  <si>
    <t>www.hoeng-komskole.dk</t>
  </si>
  <si>
    <t>5886 8347</t>
  </si>
  <si>
    <t>Bech Jensen</t>
  </si>
  <si>
    <t>5393 5282</t>
  </si>
  <si>
    <t>5356 1323</t>
  </si>
  <si>
    <t>Kongstedvej 10 Reerslev</t>
  </si>
  <si>
    <t>Peter Funder</t>
  </si>
  <si>
    <t>5355 2798</t>
  </si>
  <si>
    <t>Camilla Therese Nielsen</t>
  </si>
  <si>
    <t>5884 1777</t>
  </si>
  <si>
    <t>5884 1770</t>
  </si>
  <si>
    <t>Hovedgaden 47</t>
  </si>
  <si>
    <t>Info@hoengprivatskole.dk</t>
  </si>
  <si>
    <t>www.hoengprivatskole.dk</t>
  </si>
  <si>
    <t>5885 4336</t>
  </si>
  <si>
    <t>5885 2636</t>
  </si>
  <si>
    <t>hoeng.gymnasium@hoeng-gymhf.dk</t>
  </si>
  <si>
    <t>www.hoeng-gymhf.dk</t>
  </si>
  <si>
    <t>Reerslev Frisk.</t>
  </si>
  <si>
    <t>Reerslev Friskole</t>
  </si>
  <si>
    <t>Gitte Kristensen, konst.</t>
  </si>
  <si>
    <t>5824 3045</t>
  </si>
  <si>
    <t>gitte.kristensen25@skolekom.dk</t>
  </si>
  <si>
    <t>www.reerslevfriskole.dk</t>
  </si>
  <si>
    <t>5885 1928</t>
  </si>
  <si>
    <t>5885 4250</t>
  </si>
  <si>
    <t>shf@shfri.dk</t>
  </si>
  <si>
    <t>www.shfri.dk</t>
  </si>
  <si>
    <t>5885 4132</t>
  </si>
  <si>
    <t>5885 2032</t>
  </si>
  <si>
    <t>Kulbyvej 7</t>
  </si>
  <si>
    <t>Administration@hoeng-erhvervsskole.dk</t>
  </si>
  <si>
    <t>www.hoeng-erhvervsskole.dk</t>
  </si>
  <si>
    <t>Kulbyvej</t>
  </si>
  <si>
    <t>Hanne Lykkegaard Nielsen</t>
  </si>
  <si>
    <t>5886 8010</t>
  </si>
  <si>
    <t>kontor@osalle.dk</t>
  </si>
  <si>
    <t>Jakob Schmidt</t>
  </si>
  <si>
    <t>5885 3930</t>
  </si>
  <si>
    <t>5885 3900</t>
  </si>
  <si>
    <t>ppr-saeby@mail.dk</t>
  </si>
  <si>
    <t>Jes Tieldow</t>
  </si>
  <si>
    <t>5885 3769</t>
  </si>
  <si>
    <t>jes.tieldow@kalundborg.dk</t>
  </si>
  <si>
    <t>www.hokus.dk</t>
  </si>
  <si>
    <t>Thorkild Specht</t>
  </si>
  <si>
    <t>5885 4039</t>
  </si>
  <si>
    <t>5885 2005</t>
  </si>
  <si>
    <t>Tranevej 15 A</t>
  </si>
  <si>
    <t>15A</t>
  </si>
  <si>
    <t>skolen@hoengefterskole.dk</t>
  </si>
  <si>
    <t>www.hoengefterskole.dk</t>
  </si>
  <si>
    <t>5885 2163</t>
  </si>
  <si>
    <t>Finderupvej 8</t>
  </si>
  <si>
    <t>Finderupvej</t>
  </si>
  <si>
    <t>Hindholm  EF</t>
  </si>
  <si>
    <t>Hindholm Efterskole</t>
  </si>
  <si>
    <t>Erik Andersen, konstitueret</t>
  </si>
  <si>
    <t>5885 3676</t>
  </si>
  <si>
    <t>hindholm-efterskole@hindholm-efterskole.dk</t>
  </si>
  <si>
    <t>www.hindholm-efterskole.dk</t>
  </si>
  <si>
    <t>Faxe Kom</t>
  </si>
  <si>
    <t>kommunen@faxekommune.dk</t>
  </si>
  <si>
    <t>Lindersvold</t>
  </si>
  <si>
    <t>Heldagsskolen Lindersvold</t>
  </si>
  <si>
    <t>Marianne Grim</t>
  </si>
  <si>
    <t>5672 5164</t>
  </si>
  <si>
    <t>Lindersvoldvej 5A</t>
  </si>
  <si>
    <t>marianne@lindersvold.dk</t>
  </si>
  <si>
    <t>www.heldagsskolen-lindersvold.dk</t>
  </si>
  <si>
    <t>Lindersvoldvej</t>
  </si>
  <si>
    <t>UU Faxe</t>
  </si>
  <si>
    <t>Frederiksgade 9</t>
  </si>
  <si>
    <t>Midtsj. Gym</t>
  </si>
  <si>
    <t>Danhostel Faxe</t>
  </si>
  <si>
    <t>Hans Brewaeys</t>
  </si>
  <si>
    <t>5671 4181</t>
  </si>
  <si>
    <t>habr@faxekommune.dk</t>
  </si>
  <si>
    <t>5631 6912</t>
  </si>
  <si>
    <t>Sofiendalsvej 43</t>
  </si>
  <si>
    <t>info@aof-oestsjaelland.dk</t>
  </si>
  <si>
    <t>E. Jacobsen</t>
  </si>
  <si>
    <t>5348 3486</t>
  </si>
  <si>
    <t>5918 3315</t>
  </si>
  <si>
    <t>Gl. Skovvej 150 B</t>
  </si>
  <si>
    <t>Sdr.Jernl.Sk.</t>
  </si>
  <si>
    <t>Lau Carsten Bengtsson</t>
  </si>
  <si>
    <t>5348 3765</t>
  </si>
  <si>
    <t>5348 3259</t>
  </si>
  <si>
    <t>5918 9084</t>
  </si>
  <si>
    <t>Tonny Tang Christiansen</t>
  </si>
  <si>
    <t>5918 3254</t>
  </si>
  <si>
    <t>5918 3259</t>
  </si>
  <si>
    <t>regnskab@sj-lilleskole.dk</t>
  </si>
  <si>
    <t>www.sj-lilleskole.dk</t>
  </si>
  <si>
    <t>Ny Bro</t>
  </si>
  <si>
    <t>Bent Mortensen</t>
  </si>
  <si>
    <t>5940 0382</t>
  </si>
  <si>
    <t>5940 0004</t>
  </si>
  <si>
    <t>ny-bro@mail.dk</t>
  </si>
  <si>
    <t>www.ny-bro.dk</t>
  </si>
  <si>
    <t>Farmen Dagsk.</t>
  </si>
  <si>
    <t>Farmen Dagskole</t>
  </si>
  <si>
    <t>Peter Soelberg</t>
  </si>
  <si>
    <t>5912 1400</t>
  </si>
  <si>
    <t>Ebbe Truels</t>
  </si>
  <si>
    <t>5918 9132</t>
  </si>
  <si>
    <t>5918 9114</t>
  </si>
  <si>
    <t>ebt@jusk.dk</t>
  </si>
  <si>
    <t>www.jusk.dk</t>
  </si>
  <si>
    <t>5918 3599</t>
  </si>
  <si>
    <t>5918 3602</t>
  </si>
  <si>
    <t>kontoret@magleskole.dk</t>
  </si>
  <si>
    <t>www.magleskole.dk</t>
  </si>
  <si>
    <t>Ladegd.Sk.</t>
  </si>
  <si>
    <t>Henrik Dahl</t>
  </si>
  <si>
    <t>5944 3317</t>
  </si>
  <si>
    <t>5943 9200</t>
  </si>
  <si>
    <t>ladegaardsskolen@holb.dk</t>
  </si>
  <si>
    <t>www.ladegaardsskolen.dk</t>
  </si>
  <si>
    <t>Nyrupsk.</t>
  </si>
  <si>
    <t>Nyrupskolen</t>
  </si>
  <si>
    <t>Anders Knudsen</t>
  </si>
  <si>
    <t>5953 4600</t>
  </si>
  <si>
    <t>Nyrupvej 99</t>
  </si>
  <si>
    <t>nyrupskolen@kalundborg.dk</t>
  </si>
  <si>
    <t>www.nyrupskolen.dk</t>
  </si>
  <si>
    <t>Nyrupvej</t>
  </si>
  <si>
    <t>Raklev Sk.</t>
  </si>
  <si>
    <t>Raklev Skole</t>
  </si>
  <si>
    <t>Tanja Kristensen</t>
  </si>
  <si>
    <t>5950 8143</t>
  </si>
  <si>
    <t>5950 8141</t>
  </si>
  <si>
    <t>Elledevej 57</t>
  </si>
  <si>
    <t>Raklev.Skole@kalundborg.dk</t>
  </si>
  <si>
    <t>raklevskole.aula.dk</t>
  </si>
  <si>
    <t>Elledevej</t>
  </si>
  <si>
    <t>Rynkevangsk.</t>
  </si>
  <si>
    <t>Rynkevangskolen</t>
  </si>
  <si>
    <t>Mette Lykkebo Thomsen</t>
  </si>
  <si>
    <t>5951 2069</t>
  </si>
  <si>
    <t>5953 5555</t>
  </si>
  <si>
    <t>Rynkevangskolen@kalundborg.dk</t>
  </si>
  <si>
    <t>www.rynkevangskolen.dk</t>
  </si>
  <si>
    <t>5950 9479</t>
  </si>
  <si>
    <t>5953 5276</t>
  </si>
  <si>
    <t>roesnaes-skole@kalundborg.dk</t>
  </si>
  <si>
    <t>www.roesnaes-skole.dk</t>
  </si>
  <si>
    <t>Karen Boesen</t>
  </si>
  <si>
    <t>5951 5562</t>
  </si>
  <si>
    <t>5951 0222</t>
  </si>
  <si>
    <t>admin.323005@munkesoeskolen.dk</t>
  </si>
  <si>
    <t>www.munkesoeskolen.dk</t>
  </si>
  <si>
    <t>Claus BÃ¼low</t>
  </si>
  <si>
    <t>5951 1798</t>
  </si>
  <si>
    <t>5951 0587</t>
  </si>
  <si>
    <t>323006@skolekom.dk</t>
  </si>
  <si>
    <t>www.ulshoejskolen.dk</t>
  </si>
  <si>
    <t>Tine Holm</t>
  </si>
  <si>
    <t>5950 7121</t>
  </si>
  <si>
    <t>5953 1400</t>
  </si>
  <si>
    <t>Tommerup.Skole@kalundborg.dk</t>
  </si>
  <si>
    <t>www.toemmerup-skole.dk</t>
  </si>
  <si>
    <t>Trine Hjorth Bonde</t>
  </si>
  <si>
    <t>5950 4554</t>
  </si>
  <si>
    <t>5950 4115</t>
  </si>
  <si>
    <t>Melbygade 3</t>
  </si>
  <si>
    <t>Arby.Skole@kalundborg.dk</t>
  </si>
  <si>
    <t>aarby-skole.aula.dk</t>
  </si>
  <si>
    <t>Melbygade</t>
  </si>
  <si>
    <t>Ellede Frsk.</t>
  </si>
  <si>
    <t>Ellede Friskole</t>
  </si>
  <si>
    <t>Margrethe Storm</t>
  </si>
  <si>
    <t>5350 8063</t>
  </si>
  <si>
    <t>Elledevej 69</t>
  </si>
  <si>
    <t>Lars Allerup Jacobsen</t>
  </si>
  <si>
    <t>5950 7260</t>
  </si>
  <si>
    <t>5950 7299</t>
  </si>
  <si>
    <t>Andaksvej 19</t>
  </si>
  <si>
    <t>kontor@tfe.dk</t>
  </si>
  <si>
    <t>www.tfe.dk</t>
  </si>
  <si>
    <t>Andaksvej</t>
  </si>
  <si>
    <t>Aage Husum</t>
  </si>
  <si>
    <t>Kalundb. Gym.HF</t>
  </si>
  <si>
    <t>Kalundborg Gymnasium og HF</t>
  </si>
  <si>
    <t>Peter Abildgaard Andersen</t>
  </si>
  <si>
    <t>5956 0662</t>
  </si>
  <si>
    <t>5951 0662</t>
  </si>
  <si>
    <t>kontor@kalgym.dk</t>
  </si>
  <si>
    <t>www.kalundborg-gym.dk</t>
  </si>
  <si>
    <t>Kalundborg fri</t>
  </si>
  <si>
    <t>Kalundborg Friskole</t>
  </si>
  <si>
    <t>5951 5592</t>
  </si>
  <si>
    <t>5951 5529</t>
  </si>
  <si>
    <t>Lerchenborg 10</t>
  </si>
  <si>
    <t>kontor@kalfri.dk</t>
  </si>
  <si>
    <t>www.kalfri.dk</t>
  </si>
  <si>
    <t>Lerchenborg</t>
  </si>
  <si>
    <t>Bent Aunsbak</t>
  </si>
  <si>
    <t>5351 0909</t>
  </si>
  <si>
    <t>Kystvejen 5</t>
  </si>
  <si>
    <t>Kalundb. Sprog</t>
  </si>
  <si>
    <t>Kalundborg Sprogcenter</t>
  </si>
  <si>
    <t>Eva Larsen</t>
  </si>
  <si>
    <t>5956 1417</t>
  </si>
  <si>
    <t>5953 5790</t>
  </si>
  <si>
    <t>sprogcenter@kalundborg.dk</t>
  </si>
  <si>
    <t>www.kalundborg.dk/sprogcenter</t>
  </si>
  <si>
    <t>Anne-Mette Lund-Konggaard</t>
  </si>
  <si>
    <t>5957 0518</t>
  </si>
  <si>
    <t>5957 0500</t>
  </si>
  <si>
    <t>Herredsasen@kalundborg.dk</t>
  </si>
  <si>
    <t>www.herredsaasen.dk</t>
  </si>
  <si>
    <t>5956 2118</t>
  </si>
  <si>
    <t>5951 3311</t>
  </si>
  <si>
    <t>Torvet 3 A</t>
  </si>
  <si>
    <t>pprel@kalundborg.dk</t>
  </si>
  <si>
    <t>Kalundb.Ungdsk.</t>
  </si>
  <si>
    <t>Kalundborg Ungdomsskole</t>
  </si>
  <si>
    <t>5951 5067</t>
  </si>
  <si>
    <t>www.kalusk.dk</t>
  </si>
  <si>
    <t>VUC Kalundborg</t>
  </si>
  <si>
    <t>5948 0377</t>
  </si>
  <si>
    <t>5948 0370</t>
  </si>
  <si>
    <t>kalundborg@nvsvuc.dk</t>
  </si>
  <si>
    <t>Esk.V.Kalundb.</t>
  </si>
  <si>
    <t>Efterskolen ved Kalundborg</t>
  </si>
  <si>
    <t>Niels Bendix Knudsen</t>
  </si>
  <si>
    <t>5351 3219</t>
  </si>
  <si>
    <t>Lerchenfeld</t>
  </si>
  <si>
    <t>Kalundb.AOF.Dhs</t>
  </si>
  <si>
    <t>Knud Halding</t>
  </si>
  <si>
    <t>5351 6012</t>
  </si>
  <si>
    <t>Vestre Havnevej 10</t>
  </si>
  <si>
    <t>Vestre Havnevej</t>
  </si>
  <si>
    <t>Kal.B. LOF Dhsk</t>
  </si>
  <si>
    <t>Jytte Madsen</t>
  </si>
  <si>
    <t>5956 1416</t>
  </si>
  <si>
    <t>5956 1414</t>
  </si>
  <si>
    <t>Skibbrogade 2</t>
  </si>
  <si>
    <t>Skibbrogade</t>
  </si>
  <si>
    <t>Kalb.Kursc.Dhsk</t>
  </si>
  <si>
    <t>Gert Johansen</t>
  </si>
  <si>
    <t>5951 6012</t>
  </si>
  <si>
    <t>Kordilgade 6 2</t>
  </si>
  <si>
    <t>gj@kalundborg-aof.dk</t>
  </si>
  <si>
    <t>www.kalundborg-aof.dk</t>
  </si>
  <si>
    <t>Kordilgade</t>
  </si>
  <si>
    <t>Allikelund Gym</t>
  </si>
  <si>
    <t>Allikelund Gymnasium</t>
  </si>
  <si>
    <t>5951 1755</t>
  </si>
  <si>
    <t>Motorfab.Bukh</t>
  </si>
  <si>
    <t>Motorfabrikken Bukh</t>
  </si>
  <si>
    <t>B. Tranberg</t>
  </si>
  <si>
    <t>5351 1400</t>
  </si>
  <si>
    <t>Klb.Ervh.skole</t>
  </si>
  <si>
    <t>Kalundborg Erhvervsskole</t>
  </si>
  <si>
    <t>Lars Halberg</t>
  </si>
  <si>
    <t>5955 4400</t>
  </si>
  <si>
    <t>klbadm@eucnvs.dk</t>
  </si>
  <si>
    <t>www.klb-erhv.dk</t>
  </si>
  <si>
    <t>Processkolen</t>
  </si>
  <si>
    <t>5956 2755</t>
  </si>
  <si>
    <t>5957 0101</t>
  </si>
  <si>
    <t>5957 0100</t>
  </si>
  <si>
    <t>Kystvejen 112 B</t>
  </si>
  <si>
    <t>112B</t>
  </si>
  <si>
    <t>synscenter-refsnaes@regionsjaelland.dk</t>
  </si>
  <si>
    <t>www.synref.dk</t>
  </si>
  <si>
    <t>Sigrid Unds.Sk.</t>
  </si>
  <si>
    <t>Specialcenter Sigrid Undset</t>
  </si>
  <si>
    <t>5951 6551</t>
  </si>
  <si>
    <t>5951 0885</t>
  </si>
  <si>
    <t>Frederik Andersensvej 1</t>
  </si>
  <si>
    <t>Frederik Andersensvej</t>
  </si>
  <si>
    <t>Brosk.</t>
  </si>
  <si>
    <t>Charlotte Paulsen</t>
  </si>
  <si>
    <t>5837 6037</t>
  </si>
  <si>
    <t>5857 2490</t>
  </si>
  <si>
    <t>Birkemosevej 11</t>
  </si>
  <si>
    <t>Bro2@slagelse.dk</t>
  </si>
  <si>
    <t>www.broskolen.dk</t>
  </si>
  <si>
    <t>Center 10</t>
  </si>
  <si>
    <t>Kirsten E. Nielsen</t>
  </si>
  <si>
    <t>5357 7636</t>
  </si>
  <si>
    <t>5837 7676</t>
  </si>
  <si>
    <t>Center10@korsoerkom.dk</t>
  </si>
  <si>
    <t>www.korsoerkom.dk</t>
  </si>
  <si>
    <t>Baggesensk.</t>
  </si>
  <si>
    <t>Baggesenskolen</t>
  </si>
  <si>
    <t>Helle Smidt Haim</t>
  </si>
  <si>
    <t>5830 2131</t>
  </si>
  <si>
    <t>5857 2380</t>
  </si>
  <si>
    <t>Birchnersgade 1</t>
  </si>
  <si>
    <t>baggesenskolen@slagelse.dk</t>
  </si>
  <si>
    <t>baggesenskolen.dk</t>
  </si>
  <si>
    <t>Birchnersgade</t>
  </si>
  <si>
    <t>Sk.V.Noret</t>
  </si>
  <si>
    <t>Skolen ved Noret</t>
  </si>
  <si>
    <t>5837 1385</t>
  </si>
  <si>
    <t>5835 1911</t>
  </si>
  <si>
    <t>Majse Dahl Larsen</t>
  </si>
  <si>
    <t>5838 8238</t>
  </si>
  <si>
    <t>5857 2600</t>
  </si>
  <si>
    <t>sktaarn@slagelse.dk</t>
  </si>
  <si>
    <t>taarnborgskole.slagelse.dk</t>
  </si>
  <si>
    <t>Vemmelev Sk.</t>
  </si>
  <si>
    <t>Vemmelev Skole</t>
  </si>
  <si>
    <t>Emil Krapper</t>
  </si>
  <si>
    <t>5838 2191</t>
  </si>
  <si>
    <t>5857 2320</t>
  </si>
  <si>
    <t>k-skvem@slagelse.dk</t>
  </si>
  <si>
    <t>www.vemmelevskole.slagelse.dk</t>
  </si>
  <si>
    <t>Forlev Fr.Sk.</t>
  </si>
  <si>
    <t>Forlev Friskole</t>
  </si>
  <si>
    <t>5838 3100</t>
  </si>
  <si>
    <t>5838 2035</t>
  </si>
  <si>
    <t>Stationsvej 45</t>
  </si>
  <si>
    <t>kontor@forlevfriskole.dk</t>
  </si>
  <si>
    <t>www.forlevfriskole.dk</t>
  </si>
  <si>
    <t>Helms Sk.</t>
  </si>
  <si>
    <t>Helms Skole</t>
  </si>
  <si>
    <t>Jens Horn Rasmussen</t>
  </si>
  <si>
    <t>5837 1391</t>
  </si>
  <si>
    <t>5837 1393</t>
  </si>
  <si>
    <t>Dahlsvej 8</t>
  </si>
  <si>
    <t>info@helmsskole.com</t>
  </si>
  <si>
    <t>www.helmsskole.dk</t>
  </si>
  <si>
    <t>Dahlsvej</t>
  </si>
  <si>
    <t>Steen Pilegaard</t>
  </si>
  <si>
    <t>5837 0222</t>
  </si>
  <si>
    <t>Slagelse Landevej 17</t>
  </si>
  <si>
    <t>Hulby.Moellegaard.325009@skolekom.dk</t>
  </si>
  <si>
    <t>www.hulby-m.dk</t>
  </si>
  <si>
    <t>Pilegd.d.sk.</t>
  </si>
  <si>
    <t>Marianne Petersen</t>
  </si>
  <si>
    <t>5838 5080</t>
  </si>
  <si>
    <t>PPR Slagelse</t>
  </si>
  <si>
    <t>8851 9110</t>
  </si>
  <si>
    <t>5837 0800</t>
  </si>
  <si>
    <t>Torvegade 24</t>
  </si>
  <si>
    <t>boernunge@slagelse.dk</t>
  </si>
  <si>
    <t>5835 0277</t>
  </si>
  <si>
    <t>helhan@slagelse.dk</t>
  </si>
  <si>
    <t>www.skole.korsoer.dk</t>
  </si>
  <si>
    <t>Hanne Normann Michelsen</t>
  </si>
  <si>
    <t>5835 0622</t>
  </si>
  <si>
    <t>5855 5050</t>
  </si>
  <si>
    <t>vucklar@vucklar.dk</t>
  </si>
  <si>
    <t>www.vucklar.dk</t>
  </si>
  <si>
    <t>Fremtidshsk.</t>
  </si>
  <si>
    <t>Finn Elfring</t>
  </si>
  <si>
    <t>5357 1616</t>
  </si>
  <si>
    <t>5835 0972</t>
  </si>
  <si>
    <t>5835 0909</t>
  </si>
  <si>
    <t>Michael Abildgaard</t>
  </si>
  <si>
    <t>5357 0873</t>
  </si>
  <si>
    <t>5837 4277</t>
  </si>
  <si>
    <t>Skovbrynet 22</t>
  </si>
  <si>
    <t>aof@aof-korsoer.dk</t>
  </si>
  <si>
    <t>Benjamin Ejlertsen</t>
  </si>
  <si>
    <t>5835 6001</t>
  </si>
  <si>
    <t>5837 7412</t>
  </si>
  <si>
    <t>storebaeltskolen@slagelse.dk</t>
  </si>
  <si>
    <t>www.storebaeltskolen.dk</t>
  </si>
  <si>
    <t>Kalundborg k</t>
  </si>
  <si>
    <t>kalundborg@kalundborg.dk</t>
  </si>
  <si>
    <t>Karsten Pennov</t>
  </si>
  <si>
    <t>5886 7300</t>
  </si>
  <si>
    <t>reerso@gmail.com</t>
  </si>
  <si>
    <t>www.reerso.dk</t>
  </si>
  <si>
    <t>Tejbjerg sk.</t>
  </si>
  <si>
    <t>Tejbjerg Skole</t>
  </si>
  <si>
    <t>Marianne Huitfeldt</t>
  </si>
  <si>
    <t>5952 5454</t>
  </si>
  <si>
    <t>tejbjergskolen@kalundborg.dk</t>
  </si>
  <si>
    <t>www.tejbjerg.skoleintra.dk</t>
  </si>
  <si>
    <t>Amadas</t>
  </si>
  <si>
    <t>5886 3032</t>
  </si>
  <si>
    <t>Toelstangvej 24</t>
  </si>
  <si>
    <t>bennet@amadas.info</t>
  </si>
  <si>
    <t>www.amadas.dk</t>
  </si>
  <si>
    <t>Toelstangsvej</t>
  </si>
  <si>
    <t>LOF Kal</t>
  </si>
  <si>
    <t>LOF Kalundborg</t>
  </si>
  <si>
    <t>Karina Vincentz</t>
  </si>
  <si>
    <t>Elmegade 11a</t>
  </si>
  <si>
    <t>nordvestsjaelland@lof.dk</t>
  </si>
  <si>
    <t>www.lof.dk/kalundborg</t>
  </si>
  <si>
    <t>Elmegade</t>
  </si>
  <si>
    <t>Ungpro</t>
  </si>
  <si>
    <t>Jonas Borup</t>
  </si>
  <si>
    <t>5956 5404</t>
  </si>
  <si>
    <t>7020 6410</t>
  </si>
  <si>
    <t>Skibbrogade 31, st. tv.</t>
  </si>
  <si>
    <t>jonas@ungpro.dk</t>
  </si>
  <si>
    <t>www.ungpro.dk</t>
  </si>
  <si>
    <t>Brian Holm</t>
  </si>
  <si>
    <t>5953 5459</t>
  </si>
  <si>
    <t>born.familie@kalundborg.dk</t>
  </si>
  <si>
    <t>Grundtvigssk.</t>
  </si>
  <si>
    <t>Grundtvigsskolen</t>
  </si>
  <si>
    <t>Hanne-Lise Holmberg</t>
  </si>
  <si>
    <t>5991 0274</t>
  </si>
  <si>
    <t>5991 0276</t>
  </si>
  <si>
    <t>Grundtvigsvej 12</t>
  </si>
  <si>
    <t>grundtvigsskolen@odsherred.dk</t>
  </si>
  <si>
    <t>www.grundtvigsskolen.dk</t>
  </si>
  <si>
    <t>Jasmin Heide</t>
  </si>
  <si>
    <t>5991 8882</t>
  </si>
  <si>
    <t>5991 8337</t>
  </si>
  <si>
    <t>info@rorvigfriskole.dk</t>
  </si>
  <si>
    <t>www.rorvigfriskole.dk</t>
  </si>
  <si>
    <t>Henning Jensen</t>
  </si>
  <si>
    <t>5342 1076</t>
  </si>
  <si>
    <t>Oddenvej 84 - 90 Holmstrup</t>
  </si>
  <si>
    <t>Oddenvej</t>
  </si>
  <si>
    <t>Kirsten Bak-Pedersen</t>
  </si>
  <si>
    <t>5991 1880</t>
  </si>
  <si>
    <t>5991 1887</t>
  </si>
  <si>
    <t>Billesvej 44</t>
  </si>
  <si>
    <t>nordgaardsskolen@odsherred.dk</t>
  </si>
  <si>
    <t>www.nordgaardsskolen.dk</t>
  </si>
  <si>
    <t>Billesvej</t>
  </si>
  <si>
    <t>Specialsk.</t>
  </si>
  <si>
    <t>5991 0438</t>
  </si>
  <si>
    <t>5991 3845</t>
  </si>
  <si>
    <t>Egebjergvej 106</t>
  </si>
  <si>
    <t>groennehaveskolen@vestamt.dk</t>
  </si>
  <si>
    <t>UCO Kompetence</t>
  </si>
  <si>
    <t>5991 0477</t>
  </si>
  <si>
    <t>5966 6290</t>
  </si>
  <si>
    <t>uco@odsherred.dk</t>
  </si>
  <si>
    <t>5998 0119</t>
  </si>
  <si>
    <t>5998 0130</t>
  </si>
  <si>
    <t>Bjarne Simonsen</t>
  </si>
  <si>
    <t>5993 2010</t>
  </si>
  <si>
    <t>A. Ladingsvej 1</t>
  </si>
  <si>
    <t>ungskole@nrk.dk</t>
  </si>
  <si>
    <t>VUC Nyk.Sj.</t>
  </si>
  <si>
    <t>holbaek@vuc-vsn.dk</t>
  </si>
  <si>
    <t>www.vuc-vsn.dk</t>
  </si>
  <si>
    <t>Bevidst.udv Hsk</t>
  </si>
  <si>
    <t>Ole Blenkov</t>
  </si>
  <si>
    <t>5991 9009</t>
  </si>
  <si>
    <t>5991 9293</t>
  </si>
  <si>
    <t>info@rfh.dk</t>
  </si>
  <si>
    <t>www.rfh.dk</t>
  </si>
  <si>
    <t>Valborg Prod. S</t>
  </si>
  <si>
    <t>Valborg Produktionsskole</t>
  </si>
  <si>
    <t>Bent O. Jensen</t>
  </si>
  <si>
    <t>5341 0489</t>
  </si>
  <si>
    <t>5341 0450</t>
  </si>
  <si>
    <t>AOF Nyk.S.Dhsk</t>
  </si>
  <si>
    <t>5993 2120</t>
  </si>
  <si>
    <t>5993 0020</t>
  </si>
  <si>
    <t>'Fjordhus' Egebjergvej 106</t>
  </si>
  <si>
    <t>admin@aof-odsherred.dk</t>
  </si>
  <si>
    <t>Fjordhus</t>
  </si>
  <si>
    <t>Knud Antonsen</t>
  </si>
  <si>
    <t>5341 1414</t>
  </si>
  <si>
    <t>SlagelsePS Odsh</t>
  </si>
  <si>
    <t>Anne Ginger-Mortensen</t>
  </si>
  <si>
    <t>5996 1162</t>
  </si>
  <si>
    <t>5965 1311</t>
  </si>
  <si>
    <t>Ringsted Kom</t>
  </si>
  <si>
    <t>5762 7325</t>
  </si>
  <si>
    <t>Sct Bendtsgade</t>
  </si>
  <si>
    <t>Allindell.Sk.</t>
  </si>
  <si>
    <t>Allindelille Skole</t>
  </si>
  <si>
    <t>Annette Petersen</t>
  </si>
  <si>
    <t>5760 0550</t>
  </si>
  <si>
    <t>5762 7280</t>
  </si>
  <si>
    <t>Skeevej 25</t>
  </si>
  <si>
    <t>anpe@ringsted.dk</t>
  </si>
  <si>
    <t>www.allindelille-skole.dk</t>
  </si>
  <si>
    <t>Martin Falkenberg Kofoed</t>
  </si>
  <si>
    <t>5761 4216</t>
  </si>
  <si>
    <t>5762 7450</t>
  </si>
  <si>
    <t>Bjergbk.Sk.</t>
  </si>
  <si>
    <t>Bjergbakkeskolen</t>
  </si>
  <si>
    <t>Inger Jensen</t>
  </si>
  <si>
    <t>5368 1444</t>
  </si>
  <si>
    <t>Terslevvej 75</t>
  </si>
  <si>
    <t>Terslevvej</t>
  </si>
  <si>
    <t>Bringstrup Sk.</t>
  </si>
  <si>
    <t>Bringstrup Skole</t>
  </si>
  <si>
    <t>5361 3081</t>
  </si>
  <si>
    <t>Bringstrupvej 31</t>
  </si>
  <si>
    <t>Bringstrupvej</t>
  </si>
  <si>
    <t>Dorte Andersen</t>
  </si>
  <si>
    <t>5784 5060</t>
  </si>
  <si>
    <t>5762 7260</t>
  </si>
  <si>
    <t>Gyrstinge Bygade 34</t>
  </si>
  <si>
    <t>kildeskolen@ringsted.dk</t>
  </si>
  <si>
    <t>www.kilde-skolen.dk</t>
  </si>
  <si>
    <t>Gyrstinge Bygade</t>
  </si>
  <si>
    <t>Haraldst.Sk.</t>
  </si>
  <si>
    <t>Haraldsted Skole</t>
  </si>
  <si>
    <t>Knud H. Brixager, konst.</t>
  </si>
  <si>
    <t>5360 0181</t>
  </si>
  <si>
    <t>Haraldstedvej 47</t>
  </si>
  <si>
    <t>Erik Krarup Nordentoft</t>
  </si>
  <si>
    <t>5762 7317</t>
  </si>
  <si>
    <t>5762 7310</t>
  </si>
  <si>
    <t>kvsk@ringsted.dk</t>
  </si>
  <si>
    <t>www.kvaerkeby-skole.dk</t>
  </si>
  <si>
    <t>Nordbakkeskolen</t>
  </si>
  <si>
    <t>Martin Reinholdt Fogh</t>
  </si>
  <si>
    <t>5762 7320</t>
  </si>
  <si>
    <t>nordbakkeskolen@ringsted.dk</t>
  </si>
  <si>
    <t>Jystrup Midtsj</t>
  </si>
  <si>
    <t>Flemming Waldemar Johansen</t>
  </si>
  <si>
    <t>5752 8304</t>
  </si>
  <si>
    <t>5762 7337</t>
  </si>
  <si>
    <t>soeholmskolen@ringsted.dk</t>
  </si>
  <si>
    <t>www.soeholmskolen.dk</t>
  </si>
  <si>
    <t>Sneslev Sk.</t>
  </si>
  <si>
    <t>Sneslev Skole</t>
  </si>
  <si>
    <t>Peter E. Christensen</t>
  </si>
  <si>
    <t>5364 1133</t>
  </si>
  <si>
    <t>Haslevvej 375</t>
  </si>
  <si>
    <t>Haslevvej</t>
  </si>
  <si>
    <t>Vettersl.-H.Sk.</t>
  </si>
  <si>
    <t>Lisbeth Lindequist</t>
  </si>
  <si>
    <t>5762 7610</t>
  </si>
  <si>
    <t>vetterslevhoemskole@ringsted.dk</t>
  </si>
  <si>
    <t>www.vetterslev-hoem-skole.dk</t>
  </si>
  <si>
    <t>5762 7388</t>
  </si>
  <si>
    <t>Aagerupvej 1</t>
  </si>
  <si>
    <t>Dagmarsk.</t>
  </si>
  <si>
    <t>Dagmarskolen</t>
  </si>
  <si>
    <t>Jacob Jensen, konst.</t>
  </si>
  <si>
    <t>5761 3374</t>
  </si>
  <si>
    <t>5762 7373</t>
  </si>
  <si>
    <t>Vestervej 11</t>
  </si>
  <si>
    <t>dagmarskolen@ringsted.dk</t>
  </si>
  <si>
    <t>www.dagmarskolen.dk</t>
  </si>
  <si>
    <t>Vestervej</t>
  </si>
  <si>
    <t>Tolstrup Sk.</t>
  </si>
  <si>
    <t>Tolstrup Skole</t>
  </si>
  <si>
    <t>Viggo Rasmussen</t>
  </si>
  <si>
    <t>5361 3238</t>
  </si>
  <si>
    <t>Tolstrupvej 23</t>
  </si>
  <si>
    <t>Valdemarsk.</t>
  </si>
  <si>
    <t>Valdemarskolen</t>
  </si>
  <si>
    <t>Nicholas Martin Hansen</t>
  </si>
  <si>
    <t>5761 0436</t>
  </si>
  <si>
    <t>5762 7300</t>
  </si>
  <si>
    <t>Skolegade 9</t>
  </si>
  <si>
    <t>valdemarskolen@ringsted.dk</t>
  </si>
  <si>
    <t>www.valdemarskolen.dk</t>
  </si>
  <si>
    <t>Sdr.Parksk.</t>
  </si>
  <si>
    <t>Sdr. Parkskolen</t>
  </si>
  <si>
    <t>Jesper Blicher Beknes</t>
  </si>
  <si>
    <t>5761 5108</t>
  </si>
  <si>
    <t>5762 7390</t>
  </si>
  <si>
    <t>sdrparkskolen@ringsted.dk</t>
  </si>
  <si>
    <t>www.sdr-parkskolen.dk</t>
  </si>
  <si>
    <t>Sct.Joseph Sk.</t>
  </si>
  <si>
    <t>Sct. Joseph Skole</t>
  </si>
  <si>
    <t>5761 0507</t>
  </si>
  <si>
    <t>5761 0359</t>
  </si>
  <si>
    <t>Dagmarsgade 10</t>
  </si>
  <si>
    <t>sctjoseph@sjs-ringsted.dk</t>
  </si>
  <si>
    <t>www.sctjoseph.dk</t>
  </si>
  <si>
    <t>Dagmarsgade</t>
  </si>
  <si>
    <t>Ringsted Prsk.</t>
  </si>
  <si>
    <t>Ringsted Privatskole</t>
  </si>
  <si>
    <t>Glenn Sandbeck</t>
  </si>
  <si>
    <t>5761 0116</t>
  </si>
  <si>
    <t>Vibevej 13</t>
  </si>
  <si>
    <t>rp@ringsted-privatskole.dk</t>
  </si>
  <si>
    <t>Byskovsk Asgrd</t>
  </si>
  <si>
    <t>5761 7470</t>
  </si>
  <si>
    <t>CSU Slagelse</t>
  </si>
  <si>
    <t>CSU-Slagelse</t>
  </si>
  <si>
    <t>5855 1066</t>
  </si>
  <si>
    <t>5855 1060</t>
  </si>
  <si>
    <t>csu-slagelse@slagelse.dk</t>
  </si>
  <si>
    <t>www.csu-slagelse.dk</t>
  </si>
  <si>
    <t>Ringsted Frisk.</t>
  </si>
  <si>
    <t>Ringsted Friskole</t>
  </si>
  <si>
    <t>Haslevej 16</t>
  </si>
  <si>
    <t>Haslevej</t>
  </si>
  <si>
    <t>Ringst.Ny Frsk.</t>
  </si>
  <si>
    <t>Ringsted Ny Friskole</t>
  </si>
  <si>
    <t>5767 6092</t>
  </si>
  <si>
    <t>5761 7386</t>
  </si>
  <si>
    <t>RNF@ringstednyfriskole.dk</t>
  </si>
  <si>
    <t>www.ringstednyfriskole.skoleintra.dk</t>
  </si>
  <si>
    <t>Gitte Andersen, konst.</t>
  </si>
  <si>
    <t>5638 1435</t>
  </si>
  <si>
    <t>5638 1411</t>
  </si>
  <si>
    <t>info@midtsjaellands-privatskole.dk</t>
  </si>
  <si>
    <t>www.midtsjaellands-privatskole.dk</t>
  </si>
  <si>
    <t>Neena Babar</t>
  </si>
  <si>
    <t>5767 6160</t>
  </si>
  <si>
    <t>5761 6160</t>
  </si>
  <si>
    <t>ringsted@adm.laerdansk.dk</t>
  </si>
  <si>
    <t>Ringsted Heldag</t>
  </si>
  <si>
    <t>Heldagsskolen i Ringsted</t>
  </si>
  <si>
    <t>Birgit Laursen</t>
  </si>
  <si>
    <t>Vestervej 27 c</t>
  </si>
  <si>
    <t>27C</t>
  </si>
  <si>
    <t>heldagsskolen@ringsted.dk</t>
  </si>
  <si>
    <t>Skole &amp; fam.hus</t>
  </si>
  <si>
    <t>Skole- og familiehuset</t>
  </si>
  <si>
    <t>5762 8130</t>
  </si>
  <si>
    <t>2F</t>
  </si>
  <si>
    <t>toot@ringsted.dk</t>
  </si>
  <si>
    <t>www.skoleogfamiliehuset.dk</t>
  </si>
  <si>
    <t>5767 5662</t>
  </si>
  <si>
    <t>5767 5624</t>
  </si>
  <si>
    <t>Eventyrvej 12</t>
  </si>
  <si>
    <t>ab@vaeverhuset.dk</t>
  </si>
  <si>
    <t>www.vaeverhuset.dk</t>
  </si>
  <si>
    <t>Eventyrvej</t>
  </si>
  <si>
    <t>Solhammerskolen</t>
  </si>
  <si>
    <t>Regimentet 1</t>
  </si>
  <si>
    <t>solhammerskolen@ringsted.dk</t>
  </si>
  <si>
    <t>www.solhammerskolen.dk</t>
  </si>
  <si>
    <t>Regimentet</t>
  </si>
  <si>
    <t>5753 7273</t>
  </si>
  <si>
    <t>5752 8814</t>
  </si>
  <si>
    <t>Slettebjergvej 21</t>
  </si>
  <si>
    <t>post@oestagergaard.dk</t>
  </si>
  <si>
    <t>www.oestagergaard.dk</t>
  </si>
  <si>
    <t>Slettebjergvej</t>
  </si>
  <si>
    <t>4640 9407</t>
  </si>
  <si>
    <t>Krogen 20</t>
  </si>
  <si>
    <t>soegaarden@soegaarden.dk</t>
  </si>
  <si>
    <t>www.soegaarden.dk</t>
  </si>
  <si>
    <t>Krogen</t>
  </si>
  <si>
    <t>Vigersl held</t>
  </si>
  <si>
    <t>Vigerslevsdal Heldagsskole</t>
  </si>
  <si>
    <t>Maria Wendelboe</t>
  </si>
  <si>
    <t>Roskildevej 302</t>
  </si>
  <si>
    <t>kontakt@vigersdal.dk</t>
  </si>
  <si>
    <t>www.vigersdal.dk</t>
  </si>
  <si>
    <t>MSG-Ringsted</t>
  </si>
  <si>
    <t>5768 1140</t>
  </si>
  <si>
    <t>Ahorn Alle 11</t>
  </si>
  <si>
    <t>LOF Ringsted</t>
  </si>
  <si>
    <t>Mogens K. Larsen</t>
  </si>
  <si>
    <t>5784 5161</t>
  </si>
  <si>
    <t>Gyrstinge Bygade 85</t>
  </si>
  <si>
    <t>ringsted@lof.dk</t>
  </si>
  <si>
    <t>Anette Kureer</t>
  </si>
  <si>
    <t>5760 0818</t>
  </si>
  <si>
    <t>5762 8220</t>
  </si>
  <si>
    <t>uppr@ringsted.dk</t>
  </si>
  <si>
    <t>www.uppr.dk</t>
  </si>
  <si>
    <t>Ringsted Ungdsk</t>
  </si>
  <si>
    <t>Ringsted Komm. Ungdomsskole</t>
  </si>
  <si>
    <t>Helle Friis-Mikkelsen</t>
  </si>
  <si>
    <t>5761 2744</t>
  </si>
  <si>
    <t>5762 7650</t>
  </si>
  <si>
    <t>ungdomsskolen@ringsted.dk</t>
  </si>
  <si>
    <t>www.ungdomsskolen-ringsted.dk</t>
  </si>
  <si>
    <t>Annie Stig</t>
  </si>
  <si>
    <t>5364 3730</t>
  </si>
  <si>
    <t>Ole Hansensvej 8</t>
  </si>
  <si>
    <t>Ole Hansens Vej</t>
  </si>
  <si>
    <t>HF VUC Ringsted</t>
  </si>
  <si>
    <t>HF &amp; VUC Klar - Ringsted</t>
  </si>
  <si>
    <t>5767 1006</t>
  </si>
  <si>
    <t>N. E. Petersen</t>
  </si>
  <si>
    <t>5361 3200</t>
  </si>
  <si>
    <t>Kaj Thorborg</t>
  </si>
  <si>
    <t>5767 1416</t>
  </si>
  <si>
    <t>5761 3200</t>
  </si>
  <si>
    <t>kaerels@kaerels.dk</t>
  </si>
  <si>
    <t>Inger Lise Oelrich</t>
  </si>
  <si>
    <t>5780 1113</t>
  </si>
  <si>
    <t>5780 1170</t>
  </si>
  <si>
    <t>kontoret@soetoftegaard.dk</t>
  </si>
  <si>
    <t>www.soetoftegaard.dk</t>
  </si>
  <si>
    <t>Troels Brandt</t>
  </si>
  <si>
    <t>5760 0181</t>
  </si>
  <si>
    <t>5760 0298</t>
  </si>
  <si>
    <t>info@rphs.dk</t>
  </si>
  <si>
    <t>www.rphs.dk</t>
  </si>
  <si>
    <t>Ringsted Dhsk.</t>
  </si>
  <si>
    <t>5761 6889</t>
  </si>
  <si>
    <t>5767 2452</t>
  </si>
  <si>
    <t>Toldstrupvej 23 C</t>
  </si>
  <si>
    <t>pamfilius@mobilixnet.dk</t>
  </si>
  <si>
    <t>Ringst. AOFdhsk</t>
  </si>
  <si>
    <t>Kirsten Korskilde</t>
  </si>
  <si>
    <t>5767 4051</t>
  </si>
  <si>
    <t>5761 7051</t>
  </si>
  <si>
    <t>Mellem Broerne 12.1</t>
  </si>
  <si>
    <t>aof@aof-ringsted.dk</t>
  </si>
  <si>
    <t>www.aof-ringsted.dk/Daghoejskole.html</t>
  </si>
  <si>
    <t>Mellem Broerne</t>
  </si>
  <si>
    <t>Tolstrupvej 23 C</t>
  </si>
  <si>
    <t>23C</t>
  </si>
  <si>
    <t>es@mskc.dk</t>
  </si>
  <si>
    <t>EUC Ringsted</t>
  </si>
  <si>
    <t>Zealand Business College, EUC Ringsted</t>
  </si>
  <si>
    <t>Karsten Jacobsen</t>
  </si>
  <si>
    <t>5768 2499</t>
  </si>
  <si>
    <t>5768 2500</t>
  </si>
  <si>
    <t>ZBC Ringsted HS</t>
  </si>
  <si>
    <t>5767 1325</t>
  </si>
  <si>
    <t>Ahorn Alle 3, Postboks 253</t>
  </si>
  <si>
    <t>Ringst. Maskisk</t>
  </si>
  <si>
    <t>Ringsted Maskinistskole</t>
  </si>
  <si>
    <t>K. F. Thomsen</t>
  </si>
  <si>
    <t>5361 3153</t>
  </si>
  <si>
    <t>Ringst.Syplsk.</t>
  </si>
  <si>
    <t>5767 1219</t>
  </si>
  <si>
    <t>5767 1224</t>
  </si>
  <si>
    <t>ZBC Ringst SOSU</t>
  </si>
  <si>
    <t>ZBC Ringsted (SOSU)</t>
  </si>
  <si>
    <t>ZBC Ringsted</t>
  </si>
  <si>
    <t>Flemming Nielsen</t>
  </si>
  <si>
    <t>5761 3217</t>
  </si>
  <si>
    <t>5762 8400</t>
  </si>
  <si>
    <t>Eriksvej 4</t>
  </si>
  <si>
    <t>aadalskolen@ringsted.dk</t>
  </si>
  <si>
    <t>www.aadalskolen.dk</t>
  </si>
  <si>
    <t>Bodil Nissen</t>
  </si>
  <si>
    <t>5752 8815</t>
  </si>
  <si>
    <t>5762 8600</t>
  </si>
  <si>
    <t>nebsmoel@ringsted.dk</t>
  </si>
  <si>
    <t>www.nebsmoellegaard.dk</t>
  </si>
  <si>
    <t>Slagelse kom</t>
  </si>
  <si>
    <t>slagelse@slagelse.dk</t>
  </si>
  <si>
    <t>5836 3033</t>
  </si>
  <si>
    <t>skolen@langebjerggaard.dk</t>
  </si>
  <si>
    <t>Rosenkilde Eft</t>
  </si>
  <si>
    <t>Rosenkilde Efterskole</t>
  </si>
  <si>
    <t>Martin Skydsgaard</t>
  </si>
  <si>
    <t>5850 2709</t>
  </si>
  <si>
    <t>Rosenkildevej 85</t>
  </si>
  <si>
    <t>acv@slagelse.dk</t>
  </si>
  <si>
    <t>www.a-c-v.dk</t>
  </si>
  <si>
    <t>Slagelse sprog</t>
  </si>
  <si>
    <t>Slagelse Sprogcenter</t>
  </si>
  <si>
    <t>Margot Hansen</t>
  </si>
  <si>
    <t>5857 5530</t>
  </si>
  <si>
    <t>Sct.Pedersgade 18</t>
  </si>
  <si>
    <t>sprogcenter@slagelse.dk</t>
  </si>
  <si>
    <t>www.slagelsesprogcenter.dk</t>
  </si>
  <si>
    <t>Sct.Pedersgade</t>
  </si>
  <si>
    <t>Syd.U.Slagelse</t>
  </si>
  <si>
    <t>Syddansk Universitet, Slagelse</t>
  </si>
  <si>
    <t>Jens Oddershede, rektor</t>
  </si>
  <si>
    <t>Sdr.Stationsvej 28</t>
  </si>
  <si>
    <t>sdu@sdu.dk</t>
  </si>
  <si>
    <t>Bredahlsgade 3 C</t>
  </si>
  <si>
    <t>John Larsen</t>
  </si>
  <si>
    <t>5819 8071</t>
  </si>
  <si>
    <t>Gamlevej 2</t>
  </si>
  <si>
    <t>Agersoe.skole@slagelse.dk</t>
  </si>
  <si>
    <t>www.agersoe-skole.dk</t>
  </si>
  <si>
    <t>Gamlevej</t>
  </si>
  <si>
    <t>Boeslunde Sk.</t>
  </si>
  <si>
    <t>Boeslunde Skole</t>
  </si>
  <si>
    <t>Lars Hansen</t>
  </si>
  <si>
    <t>5814 0277</t>
  </si>
  <si>
    <t>5814 0275</t>
  </si>
  <si>
    <t>Borgbjergvej 13</t>
  </si>
  <si>
    <t>boeslunde.skole@slagelse.dk</t>
  </si>
  <si>
    <t>www.boeslunde-skole.dk</t>
  </si>
  <si>
    <t>Borgbjergvej</t>
  </si>
  <si>
    <t>Eggeslevm.Sk.</t>
  </si>
  <si>
    <t>Eggeslevmagle Skole</t>
  </si>
  <si>
    <t>5819 6032</t>
  </si>
  <si>
    <t>eggeslevmagle.skole@slagelse.dk</t>
  </si>
  <si>
    <t>www.eggeslevmagle-skole.dk</t>
  </si>
  <si>
    <t>Kirkeskovsk.</t>
  </si>
  <si>
    <t>Rude</t>
  </si>
  <si>
    <t>Kirkeskovsskolen</t>
  </si>
  <si>
    <t>Anette Petersen</t>
  </si>
  <si>
    <t>5542 1442</t>
  </si>
  <si>
    <t>5542 1444</t>
  </si>
  <si>
    <t>632A</t>
  </si>
  <si>
    <t>kirkeskovsskolen@slagelse.dk</t>
  </si>
  <si>
    <t>kirkeskovsskolen.slagelse.dk</t>
  </si>
  <si>
    <t>Magleby Sk.</t>
  </si>
  <si>
    <t>Magleby Skole</t>
  </si>
  <si>
    <t>5359 4695</t>
  </si>
  <si>
    <t>5819 9206</t>
  </si>
  <si>
    <t>5819 9180</t>
  </si>
  <si>
    <t>omoe-net.dk/2013-03-21-13-57-14/2013-04-16-11-04-53</t>
  </si>
  <si>
    <t>5816 0819</t>
  </si>
  <si>
    <t>5816 0800</t>
  </si>
  <si>
    <t>Gammelgade 10</t>
  </si>
  <si>
    <t>skaelskoer.skole@slagelse.dk</t>
  </si>
  <si>
    <t>www.skaelskoer-skole.dk</t>
  </si>
  <si>
    <t>Gammelgade</t>
  </si>
  <si>
    <t>Ll.Egede Frisk.</t>
  </si>
  <si>
    <t>Lille Egede Friskole</t>
  </si>
  <si>
    <t>Lars Jacobsen</t>
  </si>
  <si>
    <t>5836 2409</t>
  </si>
  <si>
    <t>5836 2400</t>
  </si>
  <si>
    <t>Friskolen@lilleegede.dk</t>
  </si>
  <si>
    <t>www.lilleegede.dk</t>
  </si>
  <si>
    <t>Magleby Frisk.</t>
  </si>
  <si>
    <t>Magleby Friskole</t>
  </si>
  <si>
    <t>Ingolf Damm</t>
  </si>
  <si>
    <t>5816 1010</t>
  </si>
  <si>
    <t>maglefri@pc.dk</t>
  </si>
  <si>
    <t>www.magleby.dk</t>
  </si>
  <si>
    <t>5838 5504</t>
  </si>
  <si>
    <t>groenhoejskolen@firma.tele.dk</t>
  </si>
  <si>
    <t>Den Interne Skole</t>
  </si>
  <si>
    <t>Galeasen</t>
  </si>
  <si>
    <t>Dagbehandlingstilbuddet</t>
  </si>
  <si>
    <t>Henrik Herluf Larsen</t>
  </si>
  <si>
    <t>5545 1780</t>
  </si>
  <si>
    <t>5545 1680</t>
  </si>
  <si>
    <t>Skafterupvej 110</t>
  </si>
  <si>
    <t>Skafterupvej</t>
  </si>
  <si>
    <t>Susanne Onstrup</t>
  </si>
  <si>
    <t>5814 1395</t>
  </si>
  <si>
    <t>Slagelse Landevej 220</t>
  </si>
  <si>
    <t>Erik Bo Jacobsen</t>
  </si>
  <si>
    <t>5819 4582</t>
  </si>
  <si>
    <t>3068 4261</t>
  </si>
  <si>
    <t>ebjac@slagelse.dk</t>
  </si>
  <si>
    <t>5819 1601</t>
  </si>
  <si>
    <t>skusk@skusk.dk</t>
  </si>
  <si>
    <t>www.skusk.dk</t>
  </si>
  <si>
    <t>Flemming Cederholm Knudsen</t>
  </si>
  <si>
    <t>5819 6667</t>
  </si>
  <si>
    <t>5819 6480</t>
  </si>
  <si>
    <t>skaelskoer@grundtvig.dk</t>
  </si>
  <si>
    <t>www.skaelskoerfh.dk</t>
  </si>
  <si>
    <t>Esk.Solbakken</t>
  </si>
  <si>
    <t>Efterskolen Solbakken</t>
  </si>
  <si>
    <t>Marianne  Mortensen</t>
  </si>
  <si>
    <t>5814 1171</t>
  </si>
  <si>
    <t>5814 1152</t>
  </si>
  <si>
    <t>kontor@efterskolensolbakken.dk</t>
  </si>
  <si>
    <t>www.efterskolensolbakken.dk</t>
  </si>
  <si>
    <t>Torsten Elm</t>
  </si>
  <si>
    <t>5359 6767</t>
  </si>
  <si>
    <t>Slagelsevej 32</t>
  </si>
  <si>
    <t>Vestermose Sk.</t>
  </si>
  <si>
    <t>Vestermose Skole</t>
  </si>
  <si>
    <t>Gitte Hansen</t>
  </si>
  <si>
    <t>5826 7259</t>
  </si>
  <si>
    <t>5829 1800</t>
  </si>
  <si>
    <t>Hallelevvej 30 A</t>
  </si>
  <si>
    <t>vestermoseskole@slagelse.dk</t>
  </si>
  <si>
    <t>www.vestermoseskole.dk</t>
  </si>
  <si>
    <t>Havrebj.Sk.</t>
  </si>
  <si>
    <t>Peter Ekknud</t>
  </si>
  <si>
    <t>5356 9005</t>
  </si>
  <si>
    <t>Slagelse Heldag</t>
  </si>
  <si>
    <t>Slagelse Heldagsskole</t>
  </si>
  <si>
    <t>Morten Theiss Westermann</t>
  </si>
  <si>
    <t>5886 9550</t>
  </si>
  <si>
    <t>5886 9005</t>
  </si>
  <si>
    <t>Rosenkildevej 88D</t>
  </si>
  <si>
    <t>88D</t>
  </si>
  <si>
    <t>slagelseheldagsskole@slagelse.dk</t>
  </si>
  <si>
    <t>www.slagelseheldagsskole.dk</t>
  </si>
  <si>
    <t>Marievangssk.</t>
  </si>
  <si>
    <t>Marievangsskolen</t>
  </si>
  <si>
    <t>Nanna Kessel</t>
  </si>
  <si>
    <t>5850 3772</t>
  </si>
  <si>
    <t>5857 2650</t>
  </si>
  <si>
    <t>Holmstrupvej 7</t>
  </si>
  <si>
    <t>marievangsskolen@slagelse.dk</t>
  </si>
  <si>
    <t>www.marievangsskolen.dk</t>
  </si>
  <si>
    <t>Holmstrupvej</t>
  </si>
  <si>
    <t>Nymarksk.</t>
  </si>
  <si>
    <t>5850 1160</t>
  </si>
  <si>
    <t>2018 4400</t>
  </si>
  <si>
    <t>nymarkskolen@slagelse.dk</t>
  </si>
  <si>
    <t>www.nymarkskolen.dk</t>
  </si>
  <si>
    <t>Tom Schultz</t>
  </si>
  <si>
    <t>5855 1008</t>
  </si>
  <si>
    <t>5855 1000</t>
  </si>
  <si>
    <t>Rosenkildevej 88</t>
  </si>
  <si>
    <t>norre@slagelse.dk</t>
  </si>
  <si>
    <t>www.norrevangsskolen.dk</t>
  </si>
  <si>
    <t>Ottestrup Sk.</t>
  </si>
  <si>
    <t>Ottestrup Skole</t>
  </si>
  <si>
    <t>5354 4001</t>
  </si>
  <si>
    <t>Ottestrupvej 11</t>
  </si>
  <si>
    <t>Stillinge Sk.</t>
  </si>
  <si>
    <t>Stillinge Skole</t>
  </si>
  <si>
    <t>Martin Meier</t>
  </si>
  <si>
    <t>5854 7512</t>
  </si>
  <si>
    <t>5857 2421</t>
  </si>
  <si>
    <t>stillingeskole@slagelse.dk</t>
  </si>
  <si>
    <t>stillingeskole.slagelse.dk</t>
  </si>
  <si>
    <t>Vestre Sk.</t>
  </si>
  <si>
    <t>Vestre Skole</t>
  </si>
  <si>
    <t>Niels-Erik Strandholm</t>
  </si>
  <si>
    <t>5352 5194</t>
  </si>
  <si>
    <t>Sct Pedersgade 18</t>
  </si>
  <si>
    <t>C. P. Carstensen</t>
  </si>
  <si>
    <t>5352 3660</t>
  </si>
  <si>
    <t>Henrik Hallig</t>
  </si>
  <si>
    <t>5850 4935</t>
  </si>
  <si>
    <t>2429 6801</t>
  </si>
  <si>
    <t>sondermarksskolen@slagelse.dk</t>
  </si>
  <si>
    <t>www.sondermarksskolen.dk</t>
  </si>
  <si>
    <t>Byskov Alle</t>
  </si>
  <si>
    <t>Landsgrav Sk.</t>
  </si>
  <si>
    <t>Landsgrav Friskole</t>
  </si>
  <si>
    <t>5352 2667</t>
  </si>
  <si>
    <t>5852 3344</t>
  </si>
  <si>
    <t>Bagervej 5</t>
  </si>
  <si>
    <t>skoleleder@landsgravfriskole.dk</t>
  </si>
  <si>
    <t>www.landsgravfriskole.dk</t>
  </si>
  <si>
    <t>Bagervej</t>
  </si>
  <si>
    <t>Slagelse Gym.</t>
  </si>
  <si>
    <t>Slagelse Gymnasium</t>
  </si>
  <si>
    <t>Lotte BÃ¼chert</t>
  </si>
  <si>
    <t>5850 1233</t>
  </si>
  <si>
    <t>5855 5959</t>
  </si>
  <si>
    <t>Willemoesvej 2 A</t>
  </si>
  <si>
    <t>info@slagelse-gym.dk</t>
  </si>
  <si>
    <t>www.slagelse-gym.dk</t>
  </si>
  <si>
    <t>Dyhrs Sk.</t>
  </si>
  <si>
    <t>Dyhrs Skole</t>
  </si>
  <si>
    <t>Karin Tellerup Have</t>
  </si>
  <si>
    <t>5850 6545</t>
  </si>
  <si>
    <t>5852 0655</t>
  </si>
  <si>
    <t>Sct.Mikkelsgade 1A</t>
  </si>
  <si>
    <t>kontor@dyhrs-skole.dk</t>
  </si>
  <si>
    <t>www.dyhrs-skole.dk</t>
  </si>
  <si>
    <t>Sct.Mikkelsgade</t>
  </si>
  <si>
    <t>Antvorskov Sk.</t>
  </si>
  <si>
    <t>Antvorskov Skole</t>
  </si>
  <si>
    <t>5856 5415</t>
  </si>
  <si>
    <t>5857 2200</t>
  </si>
  <si>
    <t>antvorskovskole@slagelse.dk</t>
  </si>
  <si>
    <t>www.antvorskovskole.dk</t>
  </si>
  <si>
    <t>Absalonssk.</t>
  </si>
  <si>
    <t>Absalonskolen i Slagelse</t>
  </si>
  <si>
    <t>5352 1790</t>
  </si>
  <si>
    <t>Fasanm.Behhj.Sk</t>
  </si>
  <si>
    <t>Helle Kammer</t>
  </si>
  <si>
    <t>5850 2710</t>
  </si>
  <si>
    <t>acv@vestamt.dk</t>
  </si>
  <si>
    <t>Fatih Sultan Sk</t>
  </si>
  <si>
    <t>Fatih Sultan Mehmet Skole</t>
  </si>
  <si>
    <t>Mehmet Degirmenci</t>
  </si>
  <si>
    <t>5850 2283</t>
  </si>
  <si>
    <t>Stenagervej 4, Lille Valby</t>
  </si>
  <si>
    <t>Stenagervej</t>
  </si>
  <si>
    <t>Lille Valby</t>
  </si>
  <si>
    <t>Centralsygehuset Indgang 5</t>
  </si>
  <si>
    <t>Centralsygehuset Ind</t>
  </si>
  <si>
    <t>Slagelse Sprog</t>
  </si>
  <si>
    <t>5853 4410</t>
  </si>
  <si>
    <t>10.kl.center</t>
  </si>
  <si>
    <t>Xclass. 10. Klasse-centret i Slagelse</t>
  </si>
  <si>
    <t>Jes Lendhard Hansen</t>
  </si>
  <si>
    <t>5850 6526</t>
  </si>
  <si>
    <t>5857 4140</t>
  </si>
  <si>
    <t>Willemoesvej 2B</t>
  </si>
  <si>
    <t>xclass@slagelse.dk</t>
  </si>
  <si>
    <t>www.xclass.dk</t>
  </si>
  <si>
    <t>Thomas Birkholm</t>
  </si>
  <si>
    <t>2427 5010</t>
  </si>
  <si>
    <t>mail@lillevalbygaard.dk</t>
  </si>
  <si>
    <t>www.lillevalbygaard.dk</t>
  </si>
  <si>
    <t>Trelleborg Fris</t>
  </si>
  <si>
    <t>Trelleborg Friskole</t>
  </si>
  <si>
    <t>Astrid Vind</t>
  </si>
  <si>
    <t>5123 5131</t>
  </si>
  <si>
    <t>Strandvejen 121</t>
  </si>
  <si>
    <t>kontor@trelleborgfriskole.dk</t>
  </si>
  <si>
    <t>www.trelleborgfriskole.dk</t>
  </si>
  <si>
    <t>Rosenkilde</t>
  </si>
  <si>
    <t>Rosenkilde Skole</t>
  </si>
  <si>
    <t>Linda Fabricius</t>
  </si>
  <si>
    <t>5857 4917</t>
  </si>
  <si>
    <t>Rosenkildevej 51</t>
  </si>
  <si>
    <t>rosenkildeskole@slagelse.dk</t>
  </si>
  <si>
    <t>A-kl. Stillinge</t>
  </si>
  <si>
    <t>A-klassen Stillinge Skole</t>
  </si>
  <si>
    <t>5854 7058</t>
  </si>
  <si>
    <t>www.stillingeskole.dk</t>
  </si>
  <si>
    <t>5853 0466</t>
  </si>
  <si>
    <t>Klosterbanken 19</t>
  </si>
  <si>
    <t>slagelse-bu@slagelse.dk</t>
  </si>
  <si>
    <t>Klosterbanken</t>
  </si>
  <si>
    <t>STU Anholtvej</t>
  </si>
  <si>
    <t>Kamilla Pedersen</t>
  </si>
  <si>
    <t>3085 5025</t>
  </si>
  <si>
    <t>Anholtvej 3</t>
  </si>
  <si>
    <t>acvstuanholtvej@slagelse.dk</t>
  </si>
  <si>
    <t>Anholtvej</t>
  </si>
  <si>
    <t>autisme vestsj</t>
  </si>
  <si>
    <t>Martin Visby</t>
  </si>
  <si>
    <t>Agnete Dreier</t>
  </si>
  <si>
    <t>5852 5194</t>
  </si>
  <si>
    <t>5855 3137</t>
  </si>
  <si>
    <t>Torvegade 24 ,2.Sal</t>
  </si>
  <si>
    <t>ppr@slagelsekommune.dk</t>
  </si>
  <si>
    <t>CFU Slagelse</t>
  </si>
  <si>
    <t>CFU, Informationssamlingen/Slagelse</t>
  </si>
  <si>
    <t>5850 2618</t>
  </si>
  <si>
    <t>Stenstuegade 1</t>
  </si>
  <si>
    <t>ans@ucsj.dk</t>
  </si>
  <si>
    <t>Stenstuegade</t>
  </si>
  <si>
    <t>UU Slagelse</t>
  </si>
  <si>
    <t>Jacob Mortensen</t>
  </si>
  <si>
    <t>7010 9012</t>
  </si>
  <si>
    <t>www.uu.slagelse.dk</t>
  </si>
  <si>
    <t>Slagelse Ungsk.</t>
  </si>
  <si>
    <t>Ungdomsskolen Ungslagelse</t>
  </si>
  <si>
    <t>Henning Rasmussen</t>
  </si>
  <si>
    <t>5854 0053</t>
  </si>
  <si>
    <t>5153 0404</t>
  </si>
  <si>
    <t>Willemoesvej 2B, 1.</t>
  </si>
  <si>
    <t>ungdomsskolen@slagelse.dk</t>
  </si>
  <si>
    <t>www.ungslagelse.dk</t>
  </si>
  <si>
    <t>HF VUC Slagelse</t>
  </si>
  <si>
    <t>HF &amp; VUC Klar - Slagelse</t>
  </si>
  <si>
    <t>5855 5066</t>
  </si>
  <si>
    <t>HF &amp; VUC Klar</t>
  </si>
  <si>
    <t>FGU SVsj Slgls</t>
  </si>
  <si>
    <t>5854 4330</t>
  </si>
  <si>
    <t>Slagelse Dhsk.</t>
  </si>
  <si>
    <t>Steen Bach Nielsen</t>
  </si>
  <si>
    <t>5858 0301</t>
  </si>
  <si>
    <t>5858 0300</t>
  </si>
  <si>
    <t>Stenagervej 4</t>
  </si>
  <si>
    <t>dhs@aof.webben.dk</t>
  </si>
  <si>
    <t>www.aof.webben.dk</t>
  </si>
  <si>
    <t>Slagel.LOF Dhsk</t>
  </si>
  <si>
    <t>Lis Bager Christensen</t>
  </si>
  <si>
    <t>5852 5685</t>
  </si>
  <si>
    <t>5852 7203</t>
  </si>
  <si>
    <t>lisb@slagelsekommune.dk</t>
  </si>
  <si>
    <t>Slagel. FOFdhsk</t>
  </si>
  <si>
    <t>Lise Hansen</t>
  </si>
  <si>
    <t>5850 5524</t>
  </si>
  <si>
    <t>5850 5504</t>
  </si>
  <si>
    <t>Slotsgade 24</t>
  </si>
  <si>
    <t>fofdhs.slg@vip.cybercity.dk</t>
  </si>
  <si>
    <t>Selandia. T.</t>
  </si>
  <si>
    <t>Selandia -CEU</t>
  </si>
  <si>
    <t>5856 7000</t>
  </si>
  <si>
    <t>selandia@sceu.dk</t>
  </si>
  <si>
    <t>www.sceu.dk</t>
  </si>
  <si>
    <t>Selandia-.H</t>
  </si>
  <si>
    <t>Selandia - CEU</t>
  </si>
  <si>
    <t>Slagels.Maskisk</t>
  </si>
  <si>
    <t>Slagelse Maskinistskole</t>
  </si>
  <si>
    <t>Kjeld Jensen</t>
  </si>
  <si>
    <t>5352 5860</t>
  </si>
  <si>
    <t>Absalon, Slagel</t>
  </si>
  <si>
    <t>Absalon, Campus Slagelse</t>
  </si>
  <si>
    <t>5855 0401</t>
  </si>
  <si>
    <t>UC Sj Cam sygpl</t>
  </si>
  <si>
    <t>UCSJ, Campus Slagelse (Ingemannsvej 35)</t>
  </si>
  <si>
    <t>5856 0777</t>
  </si>
  <si>
    <t>Ingemannsvej 17</t>
  </si>
  <si>
    <t>Vhc. Slagelse</t>
  </si>
  <si>
    <t>Villum Christensen</t>
  </si>
  <si>
    <t>5855 5101</t>
  </si>
  <si>
    <t>5855 5100</t>
  </si>
  <si>
    <t>Willemoesvej 2 B</t>
  </si>
  <si>
    <t>cvu@handelshojskole.dk</t>
  </si>
  <si>
    <t>www.handelshojskole.dk</t>
  </si>
  <si>
    <t>Soc.&amp;S.Slagelse</t>
  </si>
  <si>
    <t>Skolen for Social- og Sundhedsudd.,Slagelse</t>
  </si>
  <si>
    <t>Tommy Carlsen</t>
  </si>
  <si>
    <t>5850 0747</t>
  </si>
  <si>
    <t>5850 0772</t>
  </si>
  <si>
    <t>Ingemannsvej 35</t>
  </si>
  <si>
    <t>AMU Slagelse</t>
  </si>
  <si>
    <t>Bredahlsgade 3, Postboks 190</t>
  </si>
  <si>
    <t>www.amuvs.dk</t>
  </si>
  <si>
    <t>ZBC Selandia</t>
  </si>
  <si>
    <t>ZBC Slagelse (Selandia)</t>
  </si>
  <si>
    <t>CVU Hh.Slagelse</t>
  </si>
  <si>
    <t>Willemoesvej 2b</t>
  </si>
  <si>
    <t>cvu@uc.dk</t>
  </si>
  <si>
    <t>www.handelshojskolecentret.dk</t>
  </si>
  <si>
    <t>Selandi.H</t>
  </si>
  <si>
    <t>Preben Knorrenborg</t>
  </si>
  <si>
    <t>selandia@selandia-ceu.dk</t>
  </si>
  <si>
    <t>www.selandia-ceu.dk</t>
  </si>
  <si>
    <t>Selandia</t>
  </si>
  <si>
    <t>C.A. Olesensvej 2</t>
  </si>
  <si>
    <t>Selandia H.</t>
  </si>
  <si>
    <t>Trelleborgsk.</t>
  </si>
  <si>
    <t>Trelleborgskolen</t>
  </si>
  <si>
    <t>5353 2286</t>
  </si>
  <si>
    <t>5856 0509</t>
  </si>
  <si>
    <t>5856 0505</t>
  </si>
  <si>
    <t>Rosenkildevej 88B</t>
  </si>
  <si>
    <t>88B</t>
  </si>
  <si>
    <t>Alsted-Fj.Sk.</t>
  </si>
  <si>
    <t>Fjenneslev</t>
  </si>
  <si>
    <t>Alsted-Fjenneslev Skole</t>
  </si>
  <si>
    <t>5780 9408</t>
  </si>
  <si>
    <t>5787 0000</t>
  </si>
  <si>
    <t>Fjenneslevmaglevej 23</t>
  </si>
  <si>
    <t>alsted-fjenneslev.skole@soroe.dk</t>
  </si>
  <si>
    <t>www.afj-skole.dk</t>
  </si>
  <si>
    <t>Fjenneslevmaglevej</t>
  </si>
  <si>
    <t>Frederiksb.Sk.</t>
  </si>
  <si>
    <t>Frederiksberg Skole</t>
  </si>
  <si>
    <t>5783 2691</t>
  </si>
  <si>
    <t>5787 7110</t>
  </si>
  <si>
    <t>Smedeparken 1</t>
  </si>
  <si>
    <t>frb-skole@soroe.dk</t>
  </si>
  <si>
    <t>www.frb-skole.dk</t>
  </si>
  <si>
    <t>Smedeparken</t>
  </si>
  <si>
    <t>Pedersb.Sk.</t>
  </si>
  <si>
    <t>Pedersborg Skole</t>
  </si>
  <si>
    <t>Helene BÃ¤hr</t>
  </si>
  <si>
    <t>5783 4546</t>
  </si>
  <si>
    <t>5787 6125</t>
  </si>
  <si>
    <t>Rustkammervej 76</t>
  </si>
  <si>
    <t>pedersborg.skole@soroe.dk</t>
  </si>
  <si>
    <t>www.pedersborgskole.dk</t>
  </si>
  <si>
    <t>Rustkammervej</t>
  </si>
  <si>
    <t>Slagll.-Bjer.Sk</t>
  </si>
  <si>
    <t>Slaglille-Bjernede Skole</t>
  </si>
  <si>
    <t>Lars Nielsen</t>
  </si>
  <si>
    <t>5786 3405</t>
  </si>
  <si>
    <t>5786 3400</t>
  </si>
  <si>
    <t>Bjernedevej 27</t>
  </si>
  <si>
    <t>slaglille-bjernede.skole@soroe.dk</t>
  </si>
  <si>
    <t>www.slb-skole.dk</t>
  </si>
  <si>
    <t>Bjernedevej</t>
  </si>
  <si>
    <t>5786 4005</t>
  </si>
  <si>
    <t>5786 4000</t>
  </si>
  <si>
    <t>Alleen 8</t>
  </si>
  <si>
    <t>soroe.borgerskole@soroe.dk</t>
  </si>
  <si>
    <t>www.borgerskole.dk</t>
  </si>
  <si>
    <t>Nanna Kofoed Oehrgaard</t>
  </si>
  <si>
    <t>5783 0091</t>
  </si>
  <si>
    <t>5783 0188</t>
  </si>
  <si>
    <t>Frederiksvej 8</t>
  </si>
  <si>
    <t>info@sprs.dk</t>
  </si>
  <si>
    <t>www.sprs.dk</t>
  </si>
  <si>
    <t>Frederiksvej</t>
  </si>
  <si>
    <t>5363 1339</t>
  </si>
  <si>
    <t>Kristian Jacobsen</t>
  </si>
  <si>
    <t>5786 5777</t>
  </si>
  <si>
    <t>5786 5786</t>
  </si>
  <si>
    <t>Akademigrunden 8</t>
  </si>
  <si>
    <t>kontakt@soroeakademi.dk</t>
  </si>
  <si>
    <t>soroeakademi.dk</t>
  </si>
  <si>
    <t>Anne Friis Petersen</t>
  </si>
  <si>
    <t>Ingemanns Hus, Akademigrunden 8</t>
  </si>
  <si>
    <t>soroe-akademi@soroe-akademi.dk</t>
  </si>
  <si>
    <t>www.soroe-akademi.dk</t>
  </si>
  <si>
    <t>Ingemanns Hus</t>
  </si>
  <si>
    <t>Mathilde Klinge</t>
  </si>
  <si>
    <t>5782 2959</t>
  </si>
  <si>
    <t>info@soroefriskole.dk</t>
  </si>
  <si>
    <t>www.soroe-friskole.dk</t>
  </si>
  <si>
    <t>Christian Kragh-Pedersen</t>
  </si>
  <si>
    <t>5786 1204</t>
  </si>
  <si>
    <t>5783 1221</t>
  </si>
  <si>
    <t>topshoj@topshoj.dk</t>
  </si>
  <si>
    <t>www.topshoj.dk</t>
  </si>
  <si>
    <t>5827 0333</t>
  </si>
  <si>
    <t>5787 6101</t>
  </si>
  <si>
    <t>familieppr@soroe.dk</t>
  </si>
  <si>
    <t>Camilla Ledsgaard Jensen</t>
  </si>
  <si>
    <t>5786 0886</t>
  </si>
  <si>
    <t>5787 6830</t>
  </si>
  <si>
    <t>www.ung-soroe.dk</t>
  </si>
  <si>
    <t>Karsten Haim</t>
  </si>
  <si>
    <t>5783 0016</t>
  </si>
  <si>
    <t>5783 0034</t>
  </si>
  <si>
    <t>kontor@soroefterskole.dk</t>
  </si>
  <si>
    <t>www.soroefterskole.dk</t>
  </si>
  <si>
    <t>Ankerhussk.</t>
  </si>
  <si>
    <t>Ankerhus Husholdningsskole</t>
  </si>
  <si>
    <t>5363 1542</t>
  </si>
  <si>
    <t>5363 2047</t>
  </si>
  <si>
    <t>Slagelsevej 70</t>
  </si>
  <si>
    <t>5783 5830</t>
  </si>
  <si>
    <t>5783 0102</t>
  </si>
  <si>
    <t>Holbergsvej 7</t>
  </si>
  <si>
    <t>mail@fagskole.nu</t>
  </si>
  <si>
    <t>www.fagskole.nu</t>
  </si>
  <si>
    <t>Randi Frederiksen</t>
  </si>
  <si>
    <t>5782 2728</t>
  </si>
  <si>
    <t>5782 2727</t>
  </si>
  <si>
    <t>Holbergsvej 34</t>
  </si>
  <si>
    <t>udc@udc-soroe.dk</t>
  </si>
  <si>
    <t>5783 2175</t>
  </si>
  <si>
    <t>Daniel Gottrup</t>
  </si>
  <si>
    <t>stevns@stevns.dk</t>
  </si>
  <si>
    <t>Lars Petersen</t>
  </si>
  <si>
    <t>5650 6338</t>
  </si>
  <si>
    <t>post@mindehoej.dk</t>
  </si>
  <si>
    <t>www.mindehoej.dk</t>
  </si>
  <si>
    <t>5360 7111</t>
  </si>
  <si>
    <t>Munke-Bj.Sk.</t>
  </si>
  <si>
    <t>Munke Bjergby</t>
  </si>
  <si>
    <t>5780 7011</t>
  </si>
  <si>
    <t>5789 1989</t>
  </si>
  <si>
    <t>Veddevej 19</t>
  </si>
  <si>
    <t>mbskole@stenlille.dk</t>
  </si>
  <si>
    <t>www.munke-bjergby-skole.dk</t>
  </si>
  <si>
    <t>Veddevej</t>
  </si>
  <si>
    <t>Munke-Bj.Forsk.</t>
  </si>
  <si>
    <t>5360 7176</t>
  </si>
  <si>
    <t>Kirkebakkevej 31</t>
  </si>
  <si>
    <t>Kirkebakkevej</t>
  </si>
  <si>
    <t>Stenlille Sk.</t>
  </si>
  <si>
    <t>Stenlille</t>
  </si>
  <si>
    <t>Stenlille Skole</t>
  </si>
  <si>
    <t>Steen Windfeldt</t>
  </si>
  <si>
    <t>5780 5251</t>
  </si>
  <si>
    <t>5787 6160</t>
  </si>
  <si>
    <t>Hovedgaden 5</t>
  </si>
  <si>
    <t>STLSkole@soroe.dk</t>
  </si>
  <si>
    <t>Stenmagle Sk.</t>
  </si>
  <si>
    <t>Stenmagle Skole</t>
  </si>
  <si>
    <t>5780 4487</t>
  </si>
  <si>
    <t>5780 5130</t>
  </si>
  <si>
    <t>kije@soroe.dk</t>
  </si>
  <si>
    <t>www.stenmagleskole.dk</t>
  </si>
  <si>
    <t>Stenlil.Ungdsk.</t>
  </si>
  <si>
    <t>Stenlille Ungdomsskole</t>
  </si>
  <si>
    <t>5780 4642</t>
  </si>
  <si>
    <t>5780 5160</t>
  </si>
  <si>
    <t>sa@stenlille.dk</t>
  </si>
  <si>
    <t>Gislinge Sk.</t>
  </si>
  <si>
    <t>Gislinge</t>
  </si>
  <si>
    <t>Kundby Sk.</t>
  </si>
  <si>
    <t>Katrinedalskolen, afdeling Kundby</t>
  </si>
  <si>
    <t>5928 0781</t>
  </si>
  <si>
    <t>Svinninge Skole</t>
  </si>
  <si>
    <t>Annie Bach</t>
  </si>
  <si>
    <t>5928 0701</t>
  </si>
  <si>
    <t>7236 6010</t>
  </si>
  <si>
    <t>Svinningeskole@holb.dk</t>
  </si>
  <si>
    <t>svinninge-skole.dk</t>
  </si>
  <si>
    <t>Gislinge Skole</t>
  </si>
  <si>
    <t>Randi Hoffmann</t>
  </si>
  <si>
    <t>5928 0751</t>
  </si>
  <si>
    <t>7236 6070</t>
  </si>
  <si>
    <t>Skolevej 4</t>
  </si>
  <si>
    <t>Gislingeskole@holb.dk</t>
  </si>
  <si>
    <t>gislingeskole.dk</t>
  </si>
  <si>
    <t>Ll.Stokkebj.Psk</t>
  </si>
  <si>
    <t>Privatskolen Ll. Stokkebjerg</t>
  </si>
  <si>
    <t>Poul Gebauer Christensen</t>
  </si>
  <si>
    <t>5346 8892</t>
  </si>
  <si>
    <t>Ll.Stokkebjergvej 9</t>
  </si>
  <si>
    <t>Lille Stokkebjergvej</t>
  </si>
  <si>
    <t>Dag &amp; Kostsk.</t>
  </si>
  <si>
    <t>Dag- og Kostskolen</t>
  </si>
  <si>
    <t>Poul Gebauer, konst.</t>
  </si>
  <si>
    <t>5926 8892</t>
  </si>
  <si>
    <t>stokkebjergskolen@mail.tele.dk</t>
  </si>
  <si>
    <t>Lille Stokkebj</t>
  </si>
  <si>
    <t>Lille Stokkebjergs skoleafdeling</t>
  </si>
  <si>
    <t>5926 0012</t>
  </si>
  <si>
    <t>Lille Stokkebjergvej 9</t>
  </si>
  <si>
    <t>post@lillestokkebjerg.dk</t>
  </si>
  <si>
    <t>Svinninge Kommune P.P.T.</t>
  </si>
  <si>
    <t>Kirsten Petersen</t>
  </si>
  <si>
    <t>5926 6152</t>
  </si>
  <si>
    <t>5926 5300</t>
  </si>
  <si>
    <t>Kalundborgvej 15</t>
  </si>
  <si>
    <t>svinningekommune@svinninge.dk</t>
  </si>
  <si>
    <t>www.svinninge.dk</t>
  </si>
  <si>
    <t>Svinnin.Ungdsk.</t>
  </si>
  <si>
    <t>Svinninge Komm. Ungdomsskole</t>
  </si>
  <si>
    <t>5926 6428</t>
  </si>
  <si>
    <t>5928 0740</t>
  </si>
  <si>
    <t>Kalundborgvej 16 E</t>
  </si>
  <si>
    <t>ungdomsskolen@svinninge.dk</t>
  </si>
  <si>
    <t>Henrik Teglstrup</t>
  </si>
  <si>
    <t>5926 0201</t>
  </si>
  <si>
    <t>hjembaek@hjembaekefterskole.dk</t>
  </si>
  <si>
    <t>www.hjembaekefterskole.dk</t>
  </si>
  <si>
    <t>Bakkedraget</t>
  </si>
  <si>
    <t>Nordvsj prod</t>
  </si>
  <si>
    <t>Produktionsskolen NVPRO/Campus</t>
  </si>
  <si>
    <t>Henrik Bendixen</t>
  </si>
  <si>
    <t>5921 6656</t>
  </si>
  <si>
    <t>5921 6666</t>
  </si>
  <si>
    <t>Hovedgaden 7</t>
  </si>
  <si>
    <t>admin@nvpro.dk</t>
  </si>
  <si>
    <t>www.nvpro.dk</t>
  </si>
  <si>
    <t>Ebbe Nordal Petersen</t>
  </si>
  <si>
    <t>5346 8811</t>
  </si>
  <si>
    <t>5346 8670</t>
  </si>
  <si>
    <t>5347 6029</t>
  </si>
  <si>
    <t>soroekom@soroe.dk</t>
  </si>
  <si>
    <t>Tonny Christensen</t>
  </si>
  <si>
    <t>5783 1225</t>
  </si>
  <si>
    <t>info@kildentopshoj.dk</t>
  </si>
  <si>
    <t>www.kildentopshoj.dk</t>
  </si>
  <si>
    <t>Egholt Gsk</t>
  </si>
  <si>
    <t>Egholt Grundskole</t>
  </si>
  <si>
    <t>5763 8008</t>
  </si>
  <si>
    <t>78B</t>
  </si>
  <si>
    <t>PH Absalon</t>
  </si>
  <si>
    <t>Absalon, CFV</t>
  </si>
  <si>
    <t>Absalon, Efter- og videreuddannelse</t>
  </si>
  <si>
    <t>Slagelsevej 7A</t>
  </si>
  <si>
    <t>UCSJ Cam.Storst</t>
  </si>
  <si>
    <t>Gert Fosgerau</t>
  </si>
  <si>
    <t>campsto@ucsj.dk</t>
  </si>
  <si>
    <t>PH Sj Leisure R</t>
  </si>
  <si>
    <t>Leisure Management</t>
  </si>
  <si>
    <t>PH Sj soc ros</t>
  </si>
  <si>
    <t>Holmstrup Sk.</t>
  </si>
  <si>
    <t>Holmstrup Skole</t>
  </si>
  <si>
    <t>Bent Pedersen</t>
  </si>
  <si>
    <t>5347 6214</t>
  </si>
  <si>
    <t>Jyderup Skole</t>
  </si>
  <si>
    <t>5924 8771</t>
  </si>
  <si>
    <t>jyderupskole.dk</t>
  </si>
  <si>
    <t>Kildebjerg</t>
  </si>
  <si>
    <t>Kildebjergskolen</t>
  </si>
  <si>
    <t>Mette Vadsager</t>
  </si>
  <si>
    <t>Skamstrupvej 18</t>
  </si>
  <si>
    <t>kildebjergskolen.dk</t>
  </si>
  <si>
    <t>Skamstrupvej</t>
  </si>
  <si>
    <t>Knabstrup Skole</t>
  </si>
  <si>
    <t>5924 8878</t>
  </si>
  <si>
    <t>Skolevej 37</t>
  </si>
  <si>
    <t>St.-Bjergby Sk.</t>
  </si>
  <si>
    <t>Stigs Bjergby Skole</t>
  </si>
  <si>
    <t>5347 5220</t>
  </si>
  <si>
    <t>Jyderup Realsk.</t>
  </si>
  <si>
    <t>Jyderup Realskole</t>
  </si>
  <si>
    <t>Erhardt Jakobsen</t>
  </si>
  <si>
    <t>5347 6025</t>
  </si>
  <si>
    <t>Slagelsevej 5</t>
  </si>
  <si>
    <t>Jyderup Pr.Sk.</t>
  </si>
  <si>
    <t>Jyderup Privatskole</t>
  </si>
  <si>
    <t>Clovis Henri Gauguin</t>
  </si>
  <si>
    <t>5927 7749</t>
  </si>
  <si>
    <t>5927 7788</t>
  </si>
  <si>
    <t>Jydepri@worldonline.dk</t>
  </si>
  <si>
    <t>www.kostskoler.dk/jyderup.htm</t>
  </si>
  <si>
    <t>5924 8300</t>
  </si>
  <si>
    <t>info@soebaek.dk</t>
  </si>
  <si>
    <t>www.soebaek.dk</t>
  </si>
  <si>
    <t>Kaj Jensen</t>
  </si>
  <si>
    <t>5927 4852</t>
  </si>
  <si>
    <t>Ibs Huse 9</t>
  </si>
  <si>
    <t>ibsmolle@hotmail.com</t>
  </si>
  <si>
    <t>Ibs Huse</t>
  </si>
  <si>
    <t>Kasper Martesen</t>
  </si>
  <si>
    <t>5927 7915</t>
  </si>
  <si>
    <t>soelyst@c.dk</t>
  </si>
  <si>
    <t>www.heldagsskolen-soelyst.dk</t>
  </si>
  <si>
    <t>Slaglille</t>
  </si>
  <si>
    <t>Slaglille Bjernede Private Dagbehandlingsskole</t>
  </si>
  <si>
    <t>Mette Norre Andersen</t>
  </si>
  <si>
    <t>3036 3052</t>
  </si>
  <si>
    <t>Bjernedevej 25</t>
  </si>
  <si>
    <t>skolen@sbpdagbehandlingsskole.dk</t>
  </si>
  <si>
    <t>sbpdagbehandlingsskole.dk</t>
  </si>
  <si>
    <t>Else Vemmer</t>
  </si>
  <si>
    <t>5925 1020</t>
  </si>
  <si>
    <t>kim_vemmer@get2net.dk</t>
  </si>
  <si>
    <t>Otto Goldschmidt Frederiksen</t>
  </si>
  <si>
    <t>5920 8082</t>
  </si>
  <si>
    <t>Bryggervaenget@mail.dk</t>
  </si>
  <si>
    <t>www.bryggervaenget.dk</t>
  </si>
  <si>
    <t>Tornved Ungdsk.</t>
  </si>
  <si>
    <t>Tornved Ungdomsskole</t>
  </si>
  <si>
    <t>5927 8365</t>
  </si>
  <si>
    <t>5924 8810</t>
  </si>
  <si>
    <t>tuf@tornved.dk</t>
  </si>
  <si>
    <t>www.ungdomsforum.dk</t>
  </si>
  <si>
    <t>Kenni Lyngberg</t>
  </si>
  <si>
    <t>5924 8293</t>
  </si>
  <si>
    <t>7255 2200</t>
  </si>
  <si>
    <t>jyderup.faengsel@kriminalforsorgen.dk</t>
  </si>
  <si>
    <t>Esk.Smededal</t>
  </si>
  <si>
    <t>Efterskolen Smededal</t>
  </si>
  <si>
    <t>Jesper Kongsgaard</t>
  </si>
  <si>
    <t>5927 4036</t>
  </si>
  <si>
    <t>5927 4045</t>
  </si>
  <si>
    <t>info@smededal.dk</t>
  </si>
  <si>
    <t>www.smededal.dk</t>
  </si>
  <si>
    <t>Holmstrup Efsk.</t>
  </si>
  <si>
    <t>Holmstrup Efterskole</t>
  </si>
  <si>
    <t>5927 8228</t>
  </si>
  <si>
    <t>5927 7456</t>
  </si>
  <si>
    <t>kontoret@holmstrup.dk</t>
  </si>
  <si>
    <t>www.holmstrup.dk</t>
  </si>
  <si>
    <t>Arne Gotved</t>
  </si>
  <si>
    <t>5927 6029</t>
  </si>
  <si>
    <t>Egebjerg Skole</t>
  </si>
  <si>
    <t>Krista Clausen</t>
  </si>
  <si>
    <t>5932 8361</t>
  </si>
  <si>
    <t>5966 5820</t>
  </si>
  <si>
    <t>Egebjerg Hovedgade 30</t>
  </si>
  <si>
    <t>egebjergskole@odsherred.dk</t>
  </si>
  <si>
    <t>egebjergskole.aula.dk</t>
  </si>
  <si>
    <t>Egebjerg Hovedgade</t>
  </si>
  <si>
    <t>Morten Nylander</t>
  </si>
  <si>
    <t>5930 2126</t>
  </si>
  <si>
    <t>5966 6340</t>
  </si>
  <si>
    <t>Lyngvej 3</t>
  </si>
  <si>
    <t>hoejbyskole@odsherred.dk</t>
  </si>
  <si>
    <t>hoejbyskole-odsherred.aula.dk</t>
  </si>
  <si>
    <t>Herrestrup Sk</t>
  </si>
  <si>
    <t>Herrestrup Skole og Videnscenter</t>
  </si>
  <si>
    <t>Liselotte Rask</t>
  </si>
  <si>
    <t>5932 4416</t>
  </si>
  <si>
    <t>5966 5840</t>
  </si>
  <si>
    <t>Vestergade 10</t>
  </si>
  <si>
    <t>herrestrupskole@odsherred.dk</t>
  </si>
  <si>
    <t>www.nr.asmindrup.skoleintra.dk</t>
  </si>
  <si>
    <t>Odden Skole</t>
  </si>
  <si>
    <t>Anne Hylstofte</t>
  </si>
  <si>
    <t>5932 6192</t>
  </si>
  <si>
    <t>5966 6370</t>
  </si>
  <si>
    <t>Skoletoften 7</t>
  </si>
  <si>
    <t>oddenskole@odsherred.dk</t>
  </si>
  <si>
    <t>oddenskole.aula.dk</t>
  </si>
  <si>
    <t>Skoletoften</t>
  </si>
  <si>
    <t>Ulstrup Sk.</t>
  </si>
  <si>
    <t>Ulstrup Skole</t>
  </si>
  <si>
    <t>Tove Axelgaard</t>
  </si>
  <si>
    <t>5341 5409</t>
  </si>
  <si>
    <t>Vig Skole</t>
  </si>
  <si>
    <t>Ib Kristensen</t>
  </si>
  <si>
    <t>5931 5136</t>
  </si>
  <si>
    <t>5966 6940</t>
  </si>
  <si>
    <t>Ravnsbjergvej 23</t>
  </si>
  <si>
    <t>vigskole@odsherred.dk</t>
  </si>
  <si>
    <t>vigskole.aula.dk</t>
  </si>
  <si>
    <t>Ravnsbjergvej</t>
  </si>
  <si>
    <t>Gudmind.Frisk.</t>
  </si>
  <si>
    <t>Gudmindrup Friskole</t>
  </si>
  <si>
    <t>Annette Nielsen</t>
  </si>
  <si>
    <t>5930 2709</t>
  </si>
  <si>
    <t>5930 2703</t>
  </si>
  <si>
    <t>Stenstrupvej 27</t>
  </si>
  <si>
    <t>gudmindrupfriskole@compaqnet.dk</t>
  </si>
  <si>
    <t>www.gudmindrupfriskole.dk</t>
  </si>
  <si>
    <t>Stenstrupvej</t>
  </si>
  <si>
    <t>Den Frie Skole</t>
  </si>
  <si>
    <t>Dag Djuraas</t>
  </si>
  <si>
    <t>5342 8542</t>
  </si>
  <si>
    <t>Yderby Sk.</t>
  </si>
  <si>
    <t>Heldagsskolen Yderby</t>
  </si>
  <si>
    <t>5932 7058</t>
  </si>
  <si>
    <t>Yderbygade 5</t>
  </si>
  <si>
    <t>yderby@post.tele.dk</t>
  </si>
  <si>
    <t>www.yderbyskolen.dk</t>
  </si>
  <si>
    <t>Yderbygade</t>
  </si>
  <si>
    <t>John Johnsen</t>
  </si>
  <si>
    <t>5936 8001</t>
  </si>
  <si>
    <t>5936 8149</t>
  </si>
  <si>
    <t>Trundhlm.Ungsk.</t>
  </si>
  <si>
    <t>Trundholm Ungdomsskole</t>
  </si>
  <si>
    <t>Viggo Gjerlufsen</t>
  </si>
  <si>
    <t>5930 2629</t>
  </si>
  <si>
    <t>Ulstrup Efs.</t>
  </si>
  <si>
    <t>Ulstrup Efterskole</t>
  </si>
  <si>
    <t>Thomao Ringbro</t>
  </si>
  <si>
    <t>5931 5239</t>
  </si>
  <si>
    <t>5931 5345</t>
  </si>
  <si>
    <t>kontor@ulstrup-efterskole.dk</t>
  </si>
  <si>
    <t>www.ulstrup-efterskole.dk</t>
  </si>
  <si>
    <t>Lars Gjerlufsen</t>
  </si>
  <si>
    <t>5931 8180</t>
  </si>
  <si>
    <t>5936 0600</t>
  </si>
  <si>
    <t>Jyderupvej 18</t>
  </si>
  <si>
    <t>den@rytmiske.dk</t>
  </si>
  <si>
    <t>www.drh.dk</t>
  </si>
  <si>
    <t>Jyderupvej</t>
  </si>
  <si>
    <t>Odsherred I.Hsk</t>
  </si>
  <si>
    <t>John Brendholm</t>
  </si>
  <si>
    <t>5930 4026</t>
  </si>
  <si>
    <t>5930 2090</t>
  </si>
  <si>
    <t>Klintvej 71, Klint</t>
  </si>
  <si>
    <t>Klintvej</t>
  </si>
  <si>
    <t>Klint</t>
  </si>
  <si>
    <t>Gitte Qwist</t>
  </si>
  <si>
    <t>5930 4028</t>
  </si>
  <si>
    <t>Klintvej 71</t>
  </si>
  <si>
    <t>kontor@klintsoegaard.dk</t>
  </si>
  <si>
    <t>www.klintsoegaard.dk</t>
  </si>
  <si>
    <t>Soderup Sk.</t>
  </si>
  <si>
    <t>Ole Juul</t>
  </si>
  <si>
    <t>5918 5365</t>
  </si>
  <si>
    <t>Tadrevej 4</t>
  </si>
  <si>
    <t>Tadrevej</t>
  </si>
  <si>
    <t>Stestrup Skole</t>
  </si>
  <si>
    <t>Kirke Eskilstrup</t>
  </si>
  <si>
    <t>5918 0274</t>
  </si>
  <si>
    <t>Stestrupvej 49</t>
  </si>
  <si>
    <t>Stestrupvej</t>
  </si>
  <si>
    <t>Pia Engel Pedersen</t>
  </si>
  <si>
    <t>5780 0160</t>
  </si>
  <si>
    <t>5918 8439</t>
  </si>
  <si>
    <t>Hovedgaden 42</t>
  </si>
  <si>
    <t>Henrik Kristiansen</t>
  </si>
  <si>
    <t>5919 4108</t>
  </si>
  <si>
    <t>5919 4100</t>
  </si>
  <si>
    <t>tpoe@tpoe.dk</t>
  </si>
  <si>
    <t>www.tpoe.dk</t>
  </si>
  <si>
    <t>Sejerg. Grundsk</t>
  </si>
  <si>
    <t>Sejergaardsskolen Grundskole og efterskole (Grundskole)</t>
  </si>
  <si>
    <t>Eva Hede</t>
  </si>
  <si>
    <t>5918 5139</t>
  </si>
  <si>
    <t>5918 5124</t>
  </si>
  <si>
    <t>sejergaardsskolen@sejergaardsskolen.dk</t>
  </si>
  <si>
    <t>www.sejergaardsskolen.dk</t>
  </si>
  <si>
    <t>Baptist.Realk.</t>
  </si>
  <si>
    <t>Baptisternes Realkursus</t>
  </si>
  <si>
    <t>Asger Grarup</t>
  </si>
  <si>
    <t>5918 5489</t>
  </si>
  <si>
    <t>R.Steiner M.Sj.</t>
  </si>
  <si>
    <t>Gisela Lecaros Lund</t>
  </si>
  <si>
    <t>5780 1758</t>
  </si>
  <si>
    <t>Bagmarken 58</t>
  </si>
  <si>
    <t>steinerskolen@mail.dk</t>
  </si>
  <si>
    <t>www.rudolfsteinerskolen.dk</t>
  </si>
  <si>
    <t>Bagmarken</t>
  </si>
  <si>
    <t>Henrik Degn Christensen</t>
  </si>
  <si>
    <t>5918 6909</t>
  </si>
  <si>
    <t>5918 5172</t>
  </si>
  <si>
    <t>skolen@tbup.dk</t>
  </si>
  <si>
    <t>5348 8200</t>
  </si>
  <si>
    <t>Hovedgade 42</t>
  </si>
  <si>
    <t>5780 2006</t>
  </si>
  <si>
    <t>5780 1903</t>
  </si>
  <si>
    <t>lar@tollose.dk</t>
  </si>
  <si>
    <t>5918 5747</t>
  </si>
  <si>
    <t>Vilvorde Havebr</t>
  </si>
  <si>
    <t>Ole Bodholt</t>
  </si>
  <si>
    <t>5918 6222</t>
  </si>
  <si>
    <t>5918 5200</t>
  </si>
  <si>
    <t>Gartnerskoler</t>
  </si>
  <si>
    <t>Sejerg eftersk</t>
  </si>
  <si>
    <t>Sejergaardsskolen Grundskole og efterskole (efterskole)</t>
  </si>
  <si>
    <t>Sejergaardsvej 2</t>
  </si>
  <si>
    <t>Jannik Kildorf</t>
  </si>
  <si>
    <t>5918 6109</t>
  </si>
  <si>
    <t>5918 6100</t>
  </si>
  <si>
    <t>tse@slottet.dk</t>
  </si>
  <si>
    <t>www.slottet.dk</t>
  </si>
  <si>
    <t>5916 0100</t>
  </si>
  <si>
    <t>forstander@maglehoej.dk</t>
  </si>
  <si>
    <t>www.maglehoej.dk</t>
  </si>
  <si>
    <t>5348 9611</t>
  </si>
  <si>
    <t>Connie Klinkby Hansen</t>
  </si>
  <si>
    <t>skound@holb.dk</t>
  </si>
  <si>
    <t>www.holbaeknettet.dk</t>
  </si>
  <si>
    <t>4646 4599</t>
  </si>
  <si>
    <t>post@lejre.dk</t>
  </si>
  <si>
    <t>Pia Holm</t>
  </si>
  <si>
    <t>4643 8676</t>
  </si>
  <si>
    <t>info@bramsnaesvig.dk</t>
  </si>
  <si>
    <t>www.bramsnaesvig.dk</t>
  </si>
  <si>
    <t>5482 4532</t>
  </si>
  <si>
    <t>5485 4511</t>
  </si>
  <si>
    <t>Fjordvej 22</t>
  </si>
  <si>
    <t>pea@bu.stam.dk</t>
  </si>
  <si>
    <t>Studievalg Sj</t>
  </si>
  <si>
    <t>Per Mejer Larsen</t>
  </si>
  <si>
    <t>5578 6829</t>
  </si>
  <si>
    <t>sjaelland@studievalg.dk</t>
  </si>
  <si>
    <t>www.studievalg.dk/sjaelland</t>
  </si>
  <si>
    <t>Fakse Sk.</t>
  </si>
  <si>
    <t>Fakse Skole</t>
  </si>
  <si>
    <t>5371 3221</t>
  </si>
  <si>
    <t>Ny Strandvej 8</t>
  </si>
  <si>
    <t>Ny Strandvej</t>
  </si>
  <si>
    <t>Faxe Ladeplads</t>
  </si>
  <si>
    <t>5671 6583</t>
  </si>
  <si>
    <t>2843 9178</t>
  </si>
  <si>
    <t>Dannebrogsvej 1</t>
  </si>
  <si>
    <t>Dannebrogsvej</t>
  </si>
  <si>
    <t>Roholte Sk.</t>
  </si>
  <si>
    <t>Roholte Skole</t>
  </si>
  <si>
    <t>Nils Stahlschmidt</t>
  </si>
  <si>
    <t>5382 5139</t>
  </si>
  <si>
    <t>Vindbyholtvej 36</t>
  </si>
  <si>
    <t>Vindbyholtvej</t>
  </si>
  <si>
    <t>Spjeller.-Sm.Sk</t>
  </si>
  <si>
    <t>Spjellerup-Smerup Skole</t>
  </si>
  <si>
    <t>Tage Jensen</t>
  </si>
  <si>
    <t>5671 0136</t>
  </si>
  <si>
    <t>5676 7600</t>
  </si>
  <si>
    <t>spjellerupskole@faxekommune.dk</t>
  </si>
  <si>
    <t>Obs.Sk.Hv.Hus</t>
  </si>
  <si>
    <t>Koralskolen</t>
  </si>
  <si>
    <t>5371 4330</t>
  </si>
  <si>
    <t>Gl Strandvej 2</t>
  </si>
  <si>
    <t>Fakse Ny Sk.</t>
  </si>
  <si>
    <t>Rolloskolen</t>
  </si>
  <si>
    <t>Bjarne Morell Jensen</t>
  </si>
  <si>
    <t>5371 4400</t>
  </si>
  <si>
    <t>Gl. Strandvej 12</t>
  </si>
  <si>
    <t>rolloskolen@faxekommune.dk</t>
  </si>
  <si>
    <t>5671 4266</t>
  </si>
  <si>
    <t>Birgit Jensen</t>
  </si>
  <si>
    <t>5671 5020</t>
  </si>
  <si>
    <t>5676 1801</t>
  </si>
  <si>
    <t>Karise Ungd.</t>
  </si>
  <si>
    <t>Karise Ungdomshus</t>
  </si>
  <si>
    <t>Arne Rasmussen</t>
  </si>
  <si>
    <t>5678 7890</t>
  </si>
  <si>
    <t>5678 8889</t>
  </si>
  <si>
    <t>info@kariseuh.dk</t>
  </si>
  <si>
    <t>www.kariseungdomshus.dk</t>
  </si>
  <si>
    <t>Junker Stranges Alle</t>
  </si>
  <si>
    <t>5620 2780</t>
  </si>
  <si>
    <t>post@uuss.dk</t>
  </si>
  <si>
    <t>www.uuss.dk</t>
  </si>
  <si>
    <t>Hylleholt Gl.Sk</t>
  </si>
  <si>
    <t>Fakse Ungdomsskole</t>
  </si>
  <si>
    <t>Jimmy Peetz</t>
  </si>
  <si>
    <t>5671 6075</t>
  </si>
  <si>
    <t>tfp@faxekommune.dk</t>
  </si>
  <si>
    <t>www.fusk.it</t>
  </si>
  <si>
    <t>VUC Fakse afd.</t>
  </si>
  <si>
    <t>Waldemarsbo Esk</t>
  </si>
  <si>
    <t>Waldemarsbo Efterskole</t>
  </si>
  <si>
    <t>5671 6344</t>
  </si>
  <si>
    <t>5671 6388</t>
  </si>
  <si>
    <t>Hylleholtvej 6</t>
  </si>
  <si>
    <t>waldemarsbo@waldemarsbo.dk</t>
  </si>
  <si>
    <t>www.waldemarsbo.dk</t>
  </si>
  <si>
    <t>Hylleholtvej</t>
  </si>
  <si>
    <t>Faxehus Esk.</t>
  </si>
  <si>
    <t>Faxehus Efterskole</t>
  </si>
  <si>
    <t>Jakob Rud Hansen</t>
  </si>
  <si>
    <t>5671 6724</t>
  </si>
  <si>
    <t>5671 6624</t>
  </si>
  <si>
    <t>kontor@faxehus.dk</t>
  </si>
  <si>
    <t>www.faxehus.dk</t>
  </si>
  <si>
    <t>Roholte Esk.</t>
  </si>
  <si>
    <t>Roholte Efterskole</t>
  </si>
  <si>
    <t>Flemming Bach</t>
  </si>
  <si>
    <t>5672 5576</t>
  </si>
  <si>
    <t>5672 5558</t>
  </si>
  <si>
    <t>Vindbyholtvej 29, Roholte</t>
  </si>
  <si>
    <t>kontor@roholteefterskole.dk</t>
  </si>
  <si>
    <t>www.roholteefterskole.dk</t>
  </si>
  <si>
    <t>Roholte</t>
  </si>
  <si>
    <t>Lindersvold Esk</t>
  </si>
  <si>
    <t>Lindersvold Efterskole</t>
  </si>
  <si>
    <t>5382 5710</t>
  </si>
  <si>
    <t>5382 5100</t>
  </si>
  <si>
    <t>Lindersvoldvej 5</t>
  </si>
  <si>
    <t>Sydsj.Hushold.</t>
  </si>
  <si>
    <t>5382 5589</t>
  </si>
  <si>
    <t>5382 5088</t>
  </si>
  <si>
    <t>Rejs.Sydsj.Hsk.</t>
  </si>
  <si>
    <t>Lillian Christensen</t>
  </si>
  <si>
    <t>5672 5589</t>
  </si>
  <si>
    <t>Karise Esk.</t>
  </si>
  <si>
    <t>Karise Efterskole</t>
  </si>
  <si>
    <t>5676 7400</t>
  </si>
  <si>
    <t>kontor@kaef.dk</t>
  </si>
  <si>
    <t>www.kariseefterskole.dk</t>
  </si>
  <si>
    <t>Vemmetoftesk.</t>
  </si>
  <si>
    <t>Vemmetofteskolen</t>
  </si>
  <si>
    <t>5372 4463</t>
  </si>
  <si>
    <t>Vemmetofte</t>
  </si>
  <si>
    <t>Behhj.Lindersv.</t>
  </si>
  <si>
    <t>Behandlingshjemmet Lindersvold</t>
  </si>
  <si>
    <t>Niels Torup</t>
  </si>
  <si>
    <t>Koralsk.</t>
  </si>
  <si>
    <t>Torben Lund</t>
  </si>
  <si>
    <t>5671 4330</t>
  </si>
  <si>
    <t>Gl.Strandvej 2</t>
  </si>
  <si>
    <t>Hammer S.Sk.</t>
  </si>
  <si>
    <t>Hammer Sogneskole</t>
  </si>
  <si>
    <t>Gert Wulff</t>
  </si>
  <si>
    <t>5576 1398</t>
  </si>
  <si>
    <t>gewul@naestved.dk</t>
  </si>
  <si>
    <t>www.hammerskole.dk</t>
  </si>
  <si>
    <t>5576 5132</t>
  </si>
  <si>
    <t>5588 8420</t>
  </si>
  <si>
    <t>Korskildevej 2 A</t>
  </si>
  <si>
    <t>Korskildevej</t>
  </si>
  <si>
    <t>5374 0227</t>
  </si>
  <si>
    <t>Mogenstrupsk.</t>
  </si>
  <si>
    <t>Mogenstrupskolen</t>
  </si>
  <si>
    <t>Leon Lindevang</t>
  </si>
  <si>
    <t>5576 2077</t>
  </si>
  <si>
    <t>5576 1677</t>
  </si>
  <si>
    <t>Mogenstrup Parkvej 10 A</t>
  </si>
  <si>
    <t>mogenstrupskolen@naestved.dk</t>
  </si>
  <si>
    <t>www.mogenstrupskolen.dk</t>
  </si>
  <si>
    <t>Lone Abildgaard</t>
  </si>
  <si>
    <t>5576 1844</t>
  </si>
  <si>
    <t>5576 1855</t>
  </si>
  <si>
    <t>Hovedgaden 22, Lov</t>
  </si>
  <si>
    <t>fladsaaprivatskole@get2net.dk</t>
  </si>
  <si>
    <t>Lov</t>
  </si>
  <si>
    <t>Hovedvejen 18A</t>
  </si>
  <si>
    <t>Bonderuphus</t>
  </si>
  <si>
    <t>Dagbehandlingstilbuddet Bonderuphus</t>
  </si>
  <si>
    <t>Lone Danielsson</t>
  </si>
  <si>
    <t>5554 0061</t>
  </si>
  <si>
    <t>Bonderupvej 9, Bonderup</t>
  </si>
  <si>
    <t>bonderuphus@get2net.dk</t>
  </si>
  <si>
    <t>www.bonderuphus.dk</t>
  </si>
  <si>
    <t>Bonderupvej</t>
  </si>
  <si>
    <t>Bonderup</t>
  </si>
  <si>
    <t>Marjatta Sk.h.</t>
  </si>
  <si>
    <t>Marjatta Skolehjem</t>
  </si>
  <si>
    <t>Bernhard Schmitz</t>
  </si>
  <si>
    <t>5569 5119</t>
  </si>
  <si>
    <t>Strandvejen 15, Bredeshave</t>
  </si>
  <si>
    <t>marjatta@marjatta.dk</t>
  </si>
  <si>
    <t>Bredeshave</t>
  </si>
  <si>
    <t>Egemosesk.</t>
  </si>
  <si>
    <t>Egemoseskolen</t>
  </si>
  <si>
    <t>Jesper Rohde</t>
  </si>
  <si>
    <t>5576 5004</t>
  </si>
  <si>
    <t>Gadevang 23, Vester Egesborg</t>
  </si>
  <si>
    <t>info@egemoseskolen.dk</t>
  </si>
  <si>
    <t>www.egemoseskolen.dk</t>
  </si>
  <si>
    <t>Gadevang</t>
  </si>
  <si>
    <t>Vester Egesborg</t>
  </si>
  <si>
    <t>Alex Faarkrog</t>
  </si>
  <si>
    <t>5576 1304</t>
  </si>
  <si>
    <t>5576 1094</t>
  </si>
  <si>
    <t>Lovvej 1, Mogenstrup</t>
  </si>
  <si>
    <t>kommune@fladsaa.dk</t>
  </si>
  <si>
    <t>Lovvej</t>
  </si>
  <si>
    <t>Mogenstrup</t>
  </si>
  <si>
    <t>Lars Kruse</t>
  </si>
  <si>
    <t>5596 5929</t>
  </si>
  <si>
    <t>fladsaaungdomsskole@hotmail.com</t>
  </si>
  <si>
    <t>Kasper Luffe</t>
  </si>
  <si>
    <t>5556 4139</t>
  </si>
  <si>
    <t>5556 4133</t>
  </si>
  <si>
    <t>kontoret@befs.dk</t>
  </si>
  <si>
    <t>Errindlev Sk.</t>
  </si>
  <si>
    <t>Errindlev</t>
  </si>
  <si>
    <t>Errindlev Skole</t>
  </si>
  <si>
    <t>Ulla Bruus</t>
  </si>
  <si>
    <t>5461 1338</t>
  </si>
  <si>
    <t>5460 0338</t>
  </si>
  <si>
    <t>Centralskolevej 2</t>
  </si>
  <si>
    <t>errind@holeby.dk</t>
  </si>
  <si>
    <t>www.errindlev-skole.dk</t>
  </si>
  <si>
    <t>Centralskolevej</t>
  </si>
  <si>
    <t>Fuglse Sk.</t>
  </si>
  <si>
    <t>Fuglse Skole</t>
  </si>
  <si>
    <t>Richard Samuelson</t>
  </si>
  <si>
    <t>5460 6450</t>
  </si>
  <si>
    <t>5460 6454</t>
  </si>
  <si>
    <t>fuglse@holeby.dk</t>
  </si>
  <si>
    <t>www.fuglse-skole.dk</t>
  </si>
  <si>
    <t>Holeby Landsby</t>
  </si>
  <si>
    <t>Holeby Landsbyordning</t>
  </si>
  <si>
    <t>John Barzel Thomasberg</t>
  </si>
  <si>
    <t>5460 6074</t>
  </si>
  <si>
    <t>Vestervej 126</t>
  </si>
  <si>
    <t>holebylandsbyordning@lolland.dk</t>
  </si>
  <si>
    <t>holebylandsbyordning.aula.dk/</t>
  </si>
  <si>
    <t>Merethe Thorsen</t>
  </si>
  <si>
    <t>5469 0210</t>
  </si>
  <si>
    <t>5469 0251</t>
  </si>
  <si>
    <t>Toftevej 1</t>
  </si>
  <si>
    <t>imth@lolland.dk</t>
  </si>
  <si>
    <t>Holeby Ungdsk.</t>
  </si>
  <si>
    <t>Holeby Ungdomsskole</t>
  </si>
  <si>
    <t>Gert Mortensen</t>
  </si>
  <si>
    <t>5460 2065</t>
  </si>
  <si>
    <t>5460 6107</t>
  </si>
  <si>
    <t>ungdom@holeby.dk</t>
  </si>
  <si>
    <t>www.holebyungdomsskole.dk</t>
  </si>
  <si>
    <t>5556 2263</t>
  </si>
  <si>
    <t>Holmegaardskolen@naestved.dk</t>
  </si>
  <si>
    <t>HGS Fensmark</t>
  </si>
  <si>
    <t>5554 6221</t>
  </si>
  <si>
    <t>5556 2024</t>
  </si>
  <si>
    <t>5556 2270</t>
  </si>
  <si>
    <t>toksvaerd@holmegaard.dk</t>
  </si>
  <si>
    <t>www.home0.inet.tele.dk/toksvaer/index.html</t>
  </si>
  <si>
    <t>Kit Rasmussen</t>
  </si>
  <si>
    <t>5376 3098</t>
  </si>
  <si>
    <t>Petersmindevej 33</t>
  </si>
  <si>
    <t>Holmeg.held.sk</t>
  </si>
  <si>
    <t>Holmegaard Heldagsskole ApS</t>
  </si>
  <si>
    <t>Jan Knudsen</t>
  </si>
  <si>
    <t>5556 3112</t>
  </si>
  <si>
    <t>Glasmagervej 4</t>
  </si>
  <si>
    <t>hhs@holmegaardheldagsskole.dk</t>
  </si>
  <si>
    <t>www.holmegaardheldagsskole.dk</t>
  </si>
  <si>
    <t>Glasmagervej</t>
  </si>
  <si>
    <t>5553 2804</t>
  </si>
  <si>
    <t>5553 2764</t>
  </si>
  <si>
    <t>Holmegaardsvej 4, Fensmark</t>
  </si>
  <si>
    <t>sms@holmegaard.dk</t>
  </si>
  <si>
    <t>www.holmegaard.dk</t>
  </si>
  <si>
    <t>Holmegaardsvej</t>
  </si>
  <si>
    <t>Holmeg. Ungd.Sk</t>
  </si>
  <si>
    <t>Holmegaard Ungdomsskole</t>
  </si>
  <si>
    <t>Kim Wilken Rasmussen</t>
  </si>
  <si>
    <t>5554 6595</t>
  </si>
  <si>
    <t>Holmegaardssk., Villavej 2,Fensm.</t>
  </si>
  <si>
    <t>ungdomsskolen@holmegaard.dk</t>
  </si>
  <si>
    <t>www.holmegaard-ung.dk</t>
  </si>
  <si>
    <t>Holmegaardssk.</t>
  </si>
  <si>
    <t>Halst-Aunede Sk</t>
  </si>
  <si>
    <t>Halsted-Avnede Centralskole</t>
  </si>
  <si>
    <t>Torben Petersen</t>
  </si>
  <si>
    <t>5493 9053</t>
  </si>
  <si>
    <t>5493 9080</t>
  </si>
  <si>
    <t>Horslundevej 6</t>
  </si>
  <si>
    <t>hac@lolland.dk</t>
  </si>
  <si>
    <t>www.hac.dk</t>
  </si>
  <si>
    <t>Reventlowsk.</t>
  </si>
  <si>
    <t>Reventlowskolen</t>
  </si>
  <si>
    <t>Alan Jensen</t>
  </si>
  <si>
    <t>5391 6118</t>
  </si>
  <si>
    <t>Torebyvej 7</t>
  </si>
  <si>
    <t>Torebyvej</t>
  </si>
  <si>
    <t>Bitten Maria Bendtsen</t>
  </si>
  <si>
    <t>5494 1023</t>
  </si>
  <si>
    <t>5467 6691</t>
  </si>
  <si>
    <t>Birkevej 1B</t>
  </si>
  <si>
    <t>soellestedlandsbyordning@lolland.dk</t>
  </si>
  <si>
    <t>NV Gurreby</t>
  </si>
  <si>
    <t>Nordvestskolen, Gurreby afdeling</t>
  </si>
  <si>
    <t>Palle Blom</t>
  </si>
  <si>
    <t>5494 2131</t>
  </si>
  <si>
    <t>5494 2081</t>
  </si>
  <si>
    <t>Gurrebyvej 7</t>
  </si>
  <si>
    <t>Gurrebyvej</t>
  </si>
  <si>
    <t>5494 0007</t>
  </si>
  <si>
    <t>Reventlow fsk.</t>
  </si>
  <si>
    <t>Reventlow Lille Skole</t>
  </si>
  <si>
    <t>Mette Green</t>
  </si>
  <si>
    <t>5461 6641</t>
  </si>
  <si>
    <t>5461 6626</t>
  </si>
  <si>
    <t>reventlow_lille.skole@adr.dk</t>
  </si>
  <si>
    <t>www.rls-lolland.dk</t>
  </si>
  <si>
    <t>Gunner Holm</t>
  </si>
  <si>
    <t>5493 9648</t>
  </si>
  <si>
    <t>5493 9577</t>
  </si>
  <si>
    <t>Horslundevej 26</t>
  </si>
  <si>
    <t>ppr@hoejrebykom.dk</t>
  </si>
  <si>
    <t>Svend Wittrock</t>
  </si>
  <si>
    <t>5493 9620</t>
  </si>
  <si>
    <t>5493 9098</t>
  </si>
  <si>
    <t>ungdom@hoejrebykom.dk</t>
  </si>
  <si>
    <t>Lollands Hsk</t>
  </si>
  <si>
    <t>Jan Egesborg</t>
  </si>
  <si>
    <t>5394 1788</t>
  </si>
  <si>
    <t>5394 1061</t>
  </si>
  <si>
    <t>Pederstrup Esk.</t>
  </si>
  <si>
    <t>Torrig L</t>
  </si>
  <si>
    <t>Pederstrup Efterskole</t>
  </si>
  <si>
    <t>Ole Wendelbo Therkildsen</t>
  </si>
  <si>
    <t>5493 5754</t>
  </si>
  <si>
    <t>5493 5755</t>
  </si>
  <si>
    <t>Pederstrupvej 120</t>
  </si>
  <si>
    <t>pederstrup@pederstrup.dk</t>
  </si>
  <si>
    <t>www.pederstrup.dk</t>
  </si>
  <si>
    <t>Halstedhus Esk.</t>
  </si>
  <si>
    <t>Halstedhus Efterskole</t>
  </si>
  <si>
    <t>Ulrik Murel</t>
  </si>
  <si>
    <t>5493 9632</t>
  </si>
  <si>
    <t>5493 9631</t>
  </si>
  <si>
    <t>Halstedhus Vej 2</t>
  </si>
  <si>
    <t>kontor@halstedhus.dk</t>
  </si>
  <si>
    <t>www.halstedhus.dk</t>
  </si>
  <si>
    <t>Halstedhus Vej</t>
  </si>
  <si>
    <t>Pernille Hother</t>
  </si>
  <si>
    <t>5494 0026</t>
  </si>
  <si>
    <t>5394 1026</t>
  </si>
  <si>
    <t>produktionsskolen@mail.tele.dk</t>
  </si>
  <si>
    <t>lolland@lolland.dk</t>
  </si>
  <si>
    <t>Stokkemarke</t>
  </si>
  <si>
    <t>Stokkemarkehus</t>
  </si>
  <si>
    <t>5471 2040</t>
  </si>
  <si>
    <t>Vestre Landevej 199</t>
  </si>
  <si>
    <t>stokkemarkehus@stokkemarkehus.dk</t>
  </si>
  <si>
    <t>www.stokkemarkehus.dk</t>
  </si>
  <si>
    <t>Vestre Landevej</t>
  </si>
  <si>
    <t>Signe Lund Winther</t>
  </si>
  <si>
    <t>4595 0651</t>
  </si>
  <si>
    <t>www.byskole.dk</t>
  </si>
  <si>
    <t>5460 1203</t>
  </si>
  <si>
    <t>5491 1669</t>
  </si>
  <si>
    <t>nordvest-skolen.skoleporten.dk/sp</t>
  </si>
  <si>
    <t>Maribo Skole</t>
  </si>
  <si>
    <t>Lone Bille</t>
  </si>
  <si>
    <t>5478 3598</t>
  </si>
  <si>
    <t>5478 0405</t>
  </si>
  <si>
    <t>Skimminge 19 A</t>
  </si>
  <si>
    <t>Lollands Friskole</t>
  </si>
  <si>
    <t>Brian Nielsen</t>
  </si>
  <si>
    <t>Tjennemarkvej 10</t>
  </si>
  <si>
    <t>Tjennemarkvej</t>
  </si>
  <si>
    <t>Fjordskolen JUR</t>
  </si>
  <si>
    <t>Fjordskolen - JUR</t>
  </si>
  <si>
    <t>Hans Tind</t>
  </si>
  <si>
    <t>STU Lolland</t>
  </si>
  <si>
    <t>Natasja Lundh</t>
  </si>
  <si>
    <t>2127 1292</t>
  </si>
  <si>
    <t>nalu@lolland.dk</t>
  </si>
  <si>
    <t>Hunseby</t>
  </si>
  <si>
    <t>Lolland Ung</t>
  </si>
  <si>
    <t>Lolland Ungdomsskole</t>
  </si>
  <si>
    <t>Claus Kloster Jeppesen</t>
  </si>
  <si>
    <t>5467 7166</t>
  </si>
  <si>
    <t>ungdomsskolen@lolland.dk</t>
  </si>
  <si>
    <t>www.lollandungdomsskole.dk</t>
  </si>
  <si>
    <t>Vesterborg Eft</t>
  </si>
  <si>
    <t>Vesterborg</t>
  </si>
  <si>
    <t>Vesterborg Efterskole</t>
  </si>
  <si>
    <t>5466 0805</t>
  </si>
  <si>
    <t>5466 0705</t>
  </si>
  <si>
    <t>Rosningevej  9</t>
  </si>
  <si>
    <t>info@ves.dk</t>
  </si>
  <si>
    <t>www.ves.dk</t>
  </si>
  <si>
    <t>Rosningevej</t>
  </si>
  <si>
    <t>FGU Loll Maribo</t>
  </si>
  <si>
    <t>FGU Lolland-Falster - Maribo</t>
  </si>
  <si>
    <t>5492 8501</t>
  </si>
  <si>
    <t>Kalvehave Sk.</t>
  </si>
  <si>
    <t>5531 1030</t>
  </si>
  <si>
    <t>Kirkevej 3</t>
  </si>
  <si>
    <t>kalvehave@langebaek.dk</t>
  </si>
  <si>
    <t>www.kalvehaveskole.dk</t>
  </si>
  <si>
    <t>Mern Sk.</t>
  </si>
  <si>
    <t>Mern Skole</t>
  </si>
  <si>
    <t>Sanne Jakobsen</t>
  </si>
  <si>
    <t>5599 7258</t>
  </si>
  <si>
    <t>5599 4030</t>
  </si>
  <si>
    <t>mernskole@langebaek.dk</t>
  </si>
  <si>
    <t>Kulsbj, Stensv</t>
  </si>
  <si>
    <t>Kulsbjerg Skole, Stensved</t>
  </si>
  <si>
    <t>5538 6539</t>
  </si>
  <si>
    <t>5379 7538</t>
  </si>
  <si>
    <t>Dennis Astrup Holand</t>
  </si>
  <si>
    <t>5599 7042</t>
  </si>
  <si>
    <t>5599 7720</t>
  </si>
  <si>
    <t>tony@egesborg.dk</t>
  </si>
  <si>
    <t>www.egesborg.dk</t>
  </si>
  <si>
    <t>Kallehave Str.</t>
  </si>
  <si>
    <t>Kallehave Strand</t>
  </si>
  <si>
    <t>Helle Fog-Nielsen</t>
  </si>
  <si>
    <t>5531 1688</t>
  </si>
  <si>
    <t>5538 8082</t>
  </si>
  <si>
    <t>Kalvehave Havnevej 2</t>
  </si>
  <si>
    <t>Kallehave@kallehave.dk</t>
  </si>
  <si>
    <t>www.kallehave.dk</t>
  </si>
  <si>
    <t>Kalvehave Havnevej</t>
  </si>
  <si>
    <t>Vordingborg Ungdomsskole, Stensved afd.</t>
  </si>
  <si>
    <t>Birger Andersen</t>
  </si>
  <si>
    <t>5538 6918</t>
  </si>
  <si>
    <t>5538 6819</t>
  </si>
  <si>
    <t>bia@vordingborg.dk</t>
  </si>
  <si>
    <t>www.ungdomsskolen.org</t>
  </si>
  <si>
    <t>Eva Gamborg</t>
  </si>
  <si>
    <t>5539 6134</t>
  </si>
  <si>
    <t>5539 6130</t>
  </si>
  <si>
    <t>kontor@oe42.dk</t>
  </si>
  <si>
    <t>www.oe42.dk</t>
  </si>
  <si>
    <t>5379 7471</t>
  </si>
  <si>
    <t>5379 7516</t>
  </si>
  <si>
    <t>5379 7100</t>
  </si>
  <si>
    <t>5391 0009</t>
  </si>
  <si>
    <t>Bandholm Sk.</t>
  </si>
  <si>
    <t>Bandholm</t>
  </si>
  <si>
    <t>Bandholm Skole</t>
  </si>
  <si>
    <t>5478 8156</t>
  </si>
  <si>
    <t>5478 8151</t>
  </si>
  <si>
    <t>Birketvej 94</t>
  </si>
  <si>
    <t>nils.noerbo@maribo.dk</t>
  </si>
  <si>
    <t>Birketvej</t>
  </si>
  <si>
    <t>Maribo Borgerskole</t>
  </si>
  <si>
    <t>Hillested Sk.</t>
  </si>
  <si>
    <t>Hillested Skole</t>
  </si>
  <si>
    <t>Hans Christensen</t>
  </si>
  <si>
    <t>Lars Olsen</t>
  </si>
  <si>
    <t>5478 3611</t>
  </si>
  <si>
    <t>5478 3111</t>
  </si>
  <si>
    <t>Mariboskolen Margretheskoleafdelingen</t>
  </si>
  <si>
    <t>Karsten Sandau</t>
  </si>
  <si>
    <t>5478 0360</t>
  </si>
  <si>
    <t>5467 7070</t>
  </si>
  <si>
    <t>Stokkemarke Sk.</t>
  </si>
  <si>
    <t>Stokkemarke Skole</t>
  </si>
  <si>
    <t>5471 1161</t>
  </si>
  <si>
    <t>Tjennemarkevej 10</t>
  </si>
  <si>
    <t>stokkemarkeskole@maribo.dk</t>
  </si>
  <si>
    <t>Tjennemarkevej</t>
  </si>
  <si>
    <t>Esben Nielsen</t>
  </si>
  <si>
    <t>5476 0778</t>
  </si>
  <si>
    <t>oestoftelandsbyordning@lolland.dk</t>
  </si>
  <si>
    <t>Skt.Birgitta Sk</t>
  </si>
  <si>
    <t>Sankt Birgitta Skole</t>
  </si>
  <si>
    <t>Christian Holm</t>
  </si>
  <si>
    <t>5478 0532</t>
  </si>
  <si>
    <t>5478 0268</t>
  </si>
  <si>
    <t>sctbirg@sanktbirgitta.dk</t>
  </si>
  <si>
    <t>www.sanktbirgitta.dk</t>
  </si>
  <si>
    <t>Maribo Gym.</t>
  </si>
  <si>
    <t>Maribo Gymnasium</t>
  </si>
  <si>
    <t>Michael Levy Bruus</t>
  </si>
  <si>
    <t>5479 0478</t>
  </si>
  <si>
    <t>5479 0479</t>
  </si>
  <si>
    <t>maribo.gymnasium@maribo-gym.dk</t>
  </si>
  <si>
    <t>www.maribo-gym.dk</t>
  </si>
  <si>
    <t>M.Loll.Frisk.</t>
  </si>
  <si>
    <t>Midtlollands Friskole</t>
  </si>
  <si>
    <t>Helle Petersen</t>
  </si>
  <si>
    <t>5388 2823</t>
  </si>
  <si>
    <t>Skelstrupvej 32</t>
  </si>
  <si>
    <t>Skelstrupvej</t>
  </si>
  <si>
    <t>Maribo Byskole</t>
  </si>
  <si>
    <t>Mariboskole@lolland.dk</t>
  </si>
  <si>
    <t>Stokkemarke Fsk</t>
  </si>
  <si>
    <t>Stokkemarke Friskole</t>
  </si>
  <si>
    <t>5471 1300</t>
  </si>
  <si>
    <t>kontor@stokkemarkefriskole.dk</t>
  </si>
  <si>
    <t>www.stokkemarkefriskole.dk</t>
  </si>
  <si>
    <t>Vibeke Fold</t>
  </si>
  <si>
    <t>5479 0011</t>
  </si>
  <si>
    <t>Jernbanegade 7</t>
  </si>
  <si>
    <t>vimfo@lolland.dk</t>
  </si>
  <si>
    <t>CFU Maribo</t>
  </si>
  <si>
    <t>Center for undervisningsmidler, Maribo</t>
  </si>
  <si>
    <t>5478 0326</t>
  </si>
  <si>
    <t>Hjulsporet 12</t>
  </si>
  <si>
    <t>cfuvor@ucsj.dk</t>
  </si>
  <si>
    <t>www.cfus.dk</t>
  </si>
  <si>
    <t>Hjulsporet</t>
  </si>
  <si>
    <t>Maribo Ungdsk.</t>
  </si>
  <si>
    <t>Lolland Ungdomsskole, afd. Maribo</t>
  </si>
  <si>
    <t>Vibeke Grave</t>
  </si>
  <si>
    <t>5478 4396</t>
  </si>
  <si>
    <t>5479 7953</t>
  </si>
  <si>
    <t>knkri@lolland.dk</t>
  </si>
  <si>
    <t>maribo-ungdomsskole.dk</t>
  </si>
  <si>
    <t>Uddannelsescentret i Maribo</t>
  </si>
  <si>
    <t>Steffen Vejlstrup</t>
  </si>
  <si>
    <t>5388 2848</t>
  </si>
  <si>
    <t>Skimminge 19</t>
  </si>
  <si>
    <t>VUC Maribo afd.</t>
  </si>
  <si>
    <t>5478 2433</t>
  </si>
  <si>
    <t>5488 1730</t>
  </si>
  <si>
    <t>Museumsgade 6</t>
  </si>
  <si>
    <t>Museumsgade</t>
  </si>
  <si>
    <t>Morten Skjoldan Petersen</t>
  </si>
  <si>
    <t>5478 4406</t>
  </si>
  <si>
    <t>5478 4400</t>
  </si>
  <si>
    <t>Kirkevej 13-15 A-B, Hunseby</t>
  </si>
  <si>
    <t>info@maribohojskole.dk</t>
  </si>
  <si>
    <t>www.maribohojskole.dk</t>
  </si>
  <si>
    <t>L. Falster Dhsk</t>
  </si>
  <si>
    <t>Kaare Rasmussen</t>
  </si>
  <si>
    <t>5388 4912</t>
  </si>
  <si>
    <t>5478 0812</t>
  </si>
  <si>
    <t>dhs-lf@dhs-lf.dk</t>
  </si>
  <si>
    <t>www.dhs-lf.dk</t>
  </si>
  <si>
    <t>CELF Maribo</t>
  </si>
  <si>
    <t>Maribo Hdlsk.</t>
  </si>
  <si>
    <t>Maribo Handelsskole</t>
  </si>
  <si>
    <t>Aliss Hansen</t>
  </si>
  <si>
    <t>5379 4099</t>
  </si>
  <si>
    <t>Skovvangen 6</t>
  </si>
  <si>
    <t>5581 7407</t>
  </si>
  <si>
    <t>5536 4030</t>
  </si>
  <si>
    <t>Fanefjordgade 145</t>
  </si>
  <si>
    <t>L. Friis Petersen</t>
  </si>
  <si>
    <t>5581 6310</t>
  </si>
  <si>
    <t>Portnervej 5</t>
  </si>
  <si>
    <t>Portnervej</t>
  </si>
  <si>
    <t>5581 3082</t>
  </si>
  <si>
    <t>5536 3280</t>
  </si>
  <si>
    <t>Klintevej 237</t>
  </si>
  <si>
    <t>Lendemk.Sk.</t>
  </si>
  <si>
    <t>Lendemark Skole</t>
  </si>
  <si>
    <t>K. E. Jansson</t>
  </si>
  <si>
    <t>5581 5577</t>
  </si>
  <si>
    <t>Magleby Csk.</t>
  </si>
  <si>
    <t>Borre</t>
  </si>
  <si>
    <t>Magleby Centralskole</t>
  </si>
  <si>
    <t>F. Ihlemann</t>
  </si>
  <si>
    <t>5581 9097</t>
  </si>
  <si>
    <t>Klintholm Havnevej 52</t>
  </si>
  <si>
    <t>Klintholm Havnevej</t>
  </si>
  <si>
    <t>Stege Sk.</t>
  </si>
  <si>
    <t>Stege Skole</t>
  </si>
  <si>
    <t>Ole Neerup</t>
  </si>
  <si>
    <t>5581 4343</t>
  </si>
  <si>
    <t>Jimmy V. Albrechtsen</t>
  </si>
  <si>
    <t>5586 7401</t>
  </si>
  <si>
    <t>5586 7400</t>
  </si>
  <si>
    <t>info@bogoe-kostskole.dk</t>
  </si>
  <si>
    <t>www.bogoe-kostskole.dk</t>
  </si>
  <si>
    <t>Mikael Rasmussen</t>
  </si>
  <si>
    <t>5586 7505</t>
  </si>
  <si>
    <t>5589 4178</t>
  </si>
  <si>
    <t>soevang@brondby.dk</t>
  </si>
  <si>
    <t>www.obs-skole.dk</t>
  </si>
  <si>
    <t>5381 1777</t>
  </si>
  <si>
    <t>Lendemark Hovedgade 27</t>
  </si>
  <si>
    <t>Lendemark Hovedgade</t>
  </si>
  <si>
    <t>5581 4348</t>
  </si>
  <si>
    <t>5581 6702</t>
  </si>
  <si>
    <t>5581 6701</t>
  </si>
  <si>
    <t>Portnervej 5, Damsholte</t>
  </si>
  <si>
    <t>kontor@moen-friskole.dk</t>
  </si>
  <si>
    <t>www.moen-friskole.dk</t>
  </si>
  <si>
    <t>Damsholte</t>
  </si>
  <si>
    <t>Bredemadgaard</t>
  </si>
  <si>
    <t>Hans Erik Stilling</t>
  </si>
  <si>
    <t>5581 7751</t>
  </si>
  <si>
    <t>opholdsstedet@bredemadgaard.dk</t>
  </si>
  <si>
    <t>www.bredemadgaard.dk</t>
  </si>
  <si>
    <t>Afrikavej</t>
  </si>
  <si>
    <t>Thomas Carlsen</t>
  </si>
  <si>
    <t>5581 0898</t>
  </si>
  <si>
    <t>tjoernen@fanefjord-fond.dk</t>
  </si>
  <si>
    <t>www.fanefjord-fond.dk/heldagsskolen_tjrnen.6</t>
  </si>
  <si>
    <t>Maglebo</t>
  </si>
  <si>
    <t>5581 9950</t>
  </si>
  <si>
    <t>5581 0178</t>
  </si>
  <si>
    <t>5581 4178</t>
  </si>
  <si>
    <t>nels@mail.dk</t>
  </si>
  <si>
    <t>www.moenungdomsskole.dk</t>
  </si>
  <si>
    <t>Henrik Kryschanoffsky, konst.</t>
  </si>
  <si>
    <t>5581 8237</t>
  </si>
  <si>
    <t>5581 4520</t>
  </si>
  <si>
    <t>info@rodkilde.dk</t>
  </si>
  <si>
    <t>www.rodkilde.dk</t>
  </si>
  <si>
    <t>Ingolf Knudsen</t>
  </si>
  <si>
    <t>5381 5757</t>
  </si>
  <si>
    <t>Ulvshale</t>
  </si>
  <si>
    <t>5586 7440</t>
  </si>
  <si>
    <t>info@ieg.dk</t>
  </si>
  <si>
    <t>www.ieg.dk</t>
  </si>
  <si>
    <t>Ebbe Ravnsted-Larsen</t>
  </si>
  <si>
    <t>5581 8228</t>
  </si>
  <si>
    <t>5581 0370</t>
  </si>
  <si>
    <t>adm@stroemmen.dk</t>
  </si>
  <si>
    <t>www.mpmoen.dk</t>
  </si>
  <si>
    <t>Pia Andersen</t>
  </si>
  <si>
    <t>5581 8508</t>
  </si>
  <si>
    <t>5581 8510</t>
  </si>
  <si>
    <t>kontor@moendh.dk</t>
  </si>
  <si>
    <t>www.moendh.dk</t>
  </si>
  <si>
    <t>Stege Hsk.</t>
  </si>
  <si>
    <t>Stege Handelsskole</t>
  </si>
  <si>
    <t>Laurits Nielsen</t>
  </si>
  <si>
    <t>5381 4365</t>
  </si>
  <si>
    <t>Lohmannsvej</t>
  </si>
  <si>
    <t>Betina Siegvardsen</t>
  </si>
  <si>
    <t>5495 0651</t>
  </si>
  <si>
    <t>byskolen@lolland.dk</t>
  </si>
  <si>
    <t>byskolen.aula.dk</t>
  </si>
  <si>
    <t>Madeskovsk.</t>
  </si>
  <si>
    <t>Fjordskolen, Madeskovafdelingen</t>
  </si>
  <si>
    <t>5492 2590</t>
  </si>
  <si>
    <t>5492 0692</t>
  </si>
  <si>
    <t>suhra@lolland.dk</t>
  </si>
  <si>
    <t>www.fjordskolen.org</t>
  </si>
  <si>
    <t>Bent Klarmark</t>
  </si>
  <si>
    <t>5492 8835</t>
  </si>
  <si>
    <t>5492 0608</t>
  </si>
  <si>
    <t>moellemarkskolen@lolland.dk</t>
  </si>
  <si>
    <t>www.mmsk.dk</t>
  </si>
  <si>
    <t>Sk.i Vesterborg</t>
  </si>
  <si>
    <t>Skolen i Vesterborg</t>
  </si>
  <si>
    <t>Hans Carl Hjelme</t>
  </si>
  <si>
    <t>5393 9365</t>
  </si>
  <si>
    <t>Rosningevej 9</t>
  </si>
  <si>
    <t>Stormarkskolen</t>
  </si>
  <si>
    <t>Jimmy Vinter Albrechtsen</t>
  </si>
  <si>
    <t>stormarkskolen@lolland.dk</t>
  </si>
  <si>
    <t>Prsk.Nakskov</t>
  </si>
  <si>
    <t>Privatskolen Nakskov</t>
  </si>
  <si>
    <t>5492 0182</t>
  </si>
  <si>
    <t>5492 0100</t>
  </si>
  <si>
    <t>info@privatskolen-nakskov.dk</t>
  </si>
  <si>
    <t>www.privatskolen-nakskov.dk</t>
  </si>
  <si>
    <t>Stenosk.</t>
  </si>
  <si>
    <t>Stenoskolen</t>
  </si>
  <si>
    <t>5492 1597</t>
  </si>
  <si>
    <t>5492 0974</t>
  </si>
  <si>
    <t>Jernbanegade 5</t>
  </si>
  <si>
    <t>post@stenoskolen.dk</t>
  </si>
  <si>
    <t>www.stenoskolen.dk</t>
  </si>
  <si>
    <t>Nakskov Gym.-HF</t>
  </si>
  <si>
    <t>Nakskov Gymnasium og HF</t>
  </si>
  <si>
    <t>5491 4299</t>
  </si>
  <si>
    <t>Vestlolland Fsk</t>
  </si>
  <si>
    <t>Vestlollands Friskole</t>
  </si>
  <si>
    <t>5392 8133</t>
  </si>
  <si>
    <t>Vejlegade 33, Postboks 58</t>
  </si>
  <si>
    <t>Vejlegade</t>
  </si>
  <si>
    <t>AOF Sprog Naksk</t>
  </si>
  <si>
    <t>AOF Sprogcenter, Nakskov</t>
  </si>
  <si>
    <t>Helle Klausen</t>
  </si>
  <si>
    <t>5492 7388</t>
  </si>
  <si>
    <t>5492 7969</t>
  </si>
  <si>
    <t>Vejlegade 33</t>
  </si>
  <si>
    <t>aof.nakskov@get2net.dk</t>
  </si>
  <si>
    <t>Lotte Christensen</t>
  </si>
  <si>
    <t>5497 0364</t>
  </si>
  <si>
    <t>5497 0200</t>
  </si>
  <si>
    <t>Klostergade 20 A</t>
  </si>
  <si>
    <t>bfr@nakskov.dk</t>
  </si>
  <si>
    <t>www.nakskov.dk</t>
  </si>
  <si>
    <t>Klostergade</t>
  </si>
  <si>
    <t>Nakskov Ungdsk.</t>
  </si>
  <si>
    <t>Nakskov Kommunale Ungdomsskole</t>
  </si>
  <si>
    <t>Finn Spurre Pedersen</t>
  </si>
  <si>
    <t>5492 1883</t>
  </si>
  <si>
    <t>5495 0576</t>
  </si>
  <si>
    <t>usk@nakskov.dk</t>
  </si>
  <si>
    <t>www.ungdomsskolen-nakskov.dk</t>
  </si>
  <si>
    <t>VUC V.lolland</t>
  </si>
  <si>
    <t>VUC Vestlolland</t>
  </si>
  <si>
    <t>Inge Hedal</t>
  </si>
  <si>
    <t>5392 0550</t>
  </si>
  <si>
    <t>VUC Nakskov afd</t>
  </si>
  <si>
    <t>5492 0560</t>
  </si>
  <si>
    <t>6D</t>
  </si>
  <si>
    <t>Nakskov Prod.</t>
  </si>
  <si>
    <t>John Olsen</t>
  </si>
  <si>
    <t>5492 8300</t>
  </si>
  <si>
    <t>naps@naps.dk</t>
  </si>
  <si>
    <t>Nakskov Dhsk.</t>
  </si>
  <si>
    <t>Lea Sehebech</t>
  </si>
  <si>
    <t>5392 7388</t>
  </si>
  <si>
    <t>eucmidt@eucmidt.dk</t>
  </si>
  <si>
    <t>www.aof-nakskov.dk</t>
  </si>
  <si>
    <t>EUC Lolland</t>
  </si>
  <si>
    <t>Gert Meyer Madsen</t>
  </si>
  <si>
    <t>5491 4298</t>
  </si>
  <si>
    <t>5491 4444</t>
  </si>
  <si>
    <t>euc@euclolland.dk</t>
  </si>
  <si>
    <t>www.euclolland.dk</t>
  </si>
  <si>
    <t>Nakskov Uddannelsesc</t>
  </si>
  <si>
    <t>CELF Nakskov</t>
  </si>
  <si>
    <t>Nakskov Maskisk</t>
  </si>
  <si>
    <t>Nakskov Maskinistskole</t>
  </si>
  <si>
    <t>Leo Pedersen</t>
  </si>
  <si>
    <t>5392 2000</t>
  </si>
  <si>
    <t>CELF, Maribo</t>
  </si>
  <si>
    <t>EA Sj CELF</t>
  </si>
  <si>
    <t>Kringelborg Alle 7</t>
  </si>
  <si>
    <t>Kringelborg Alle</t>
  </si>
  <si>
    <t>Knud Andersen</t>
  </si>
  <si>
    <t>5392 0655</t>
  </si>
  <si>
    <t>Bysk.</t>
  </si>
  <si>
    <t>Benny Lambek</t>
  </si>
  <si>
    <t>5485 0866</t>
  </si>
  <si>
    <t>Postboks 108</t>
  </si>
  <si>
    <t>Sophieskolen</t>
  </si>
  <si>
    <t>Jan Axelsen</t>
  </si>
  <si>
    <t>5484 0682</t>
  </si>
  <si>
    <t>5473 3100</t>
  </si>
  <si>
    <t>Merkurs Plads 4</t>
  </si>
  <si>
    <t>sophieskolen@Guldborgsund.dk</t>
  </si>
  <si>
    <t>www.sophieskolen-guldborgsund.dk</t>
  </si>
  <si>
    <t>Kraghave Sk.</t>
  </si>
  <si>
    <t>Kraghave Skole</t>
  </si>
  <si>
    <t>Thomas D. Nielsen</t>
  </si>
  <si>
    <t>5485 0156</t>
  </si>
  <si>
    <t>5485 0126</t>
  </si>
  <si>
    <t>kraghave.skole@nyk-f-kom.dk</t>
  </si>
  <si>
    <t>Kraghave Gaabensevej</t>
  </si>
  <si>
    <t>Fjordsk -Thors</t>
  </si>
  <si>
    <t>Fjordskolen, Thorsensvej</t>
  </si>
  <si>
    <t>5482 9960</t>
  </si>
  <si>
    <t>5484 0684</t>
  </si>
  <si>
    <t>Thorsensvej 11</t>
  </si>
  <si>
    <t>Fjordskolen@Guldborgsund.dk</t>
  </si>
  <si>
    <t>www.fjordskolen-guldborgsund.dk</t>
  </si>
  <si>
    <t>Thorsensvej</t>
  </si>
  <si>
    <t>SUNDskolen</t>
  </si>
  <si>
    <t>5484 5579</t>
  </si>
  <si>
    <t>5473 3360</t>
  </si>
  <si>
    <t>Lindealle 36, Sundby L</t>
  </si>
  <si>
    <t>sundsko-1@guldborgsund.dk</t>
  </si>
  <si>
    <t>www.sundskolen.dk</t>
  </si>
  <si>
    <t>Sundby L</t>
  </si>
  <si>
    <t>Tingsted Sk.</t>
  </si>
  <si>
    <t>Tingsted Skole</t>
  </si>
  <si>
    <t>Thomas D. Nielsen, konst.</t>
  </si>
  <si>
    <t>5443 9403</t>
  </si>
  <si>
    <t>5443 9103</t>
  </si>
  <si>
    <t>Stationsvej 57 Stubberup</t>
  </si>
  <si>
    <t>tingsted.skole@nyk-f-kom.dk</t>
  </si>
  <si>
    <t>Toreby Sk.</t>
  </si>
  <si>
    <t>Toreby L</t>
  </si>
  <si>
    <t>Toreby Skole</t>
  </si>
  <si>
    <t>Niels Hornstrup</t>
  </si>
  <si>
    <t>5486 9207</t>
  </si>
  <si>
    <t>5486 9134</t>
  </si>
  <si>
    <t>Gl Landevej 13</t>
  </si>
  <si>
    <t>torebyskole@guldborgsund.dk</t>
  </si>
  <si>
    <t>www.torebyskole.dk</t>
  </si>
  <si>
    <t>Carsten Berger Pedersen</t>
  </si>
  <si>
    <t>5485 0561</t>
  </si>
  <si>
    <t>5473 3400</t>
  </si>
  <si>
    <t>Fromsgade 27</t>
  </si>
  <si>
    <t>oestsko-1@guldborgsund.dk</t>
  </si>
  <si>
    <t>www.oestre.dk</t>
  </si>
  <si>
    <t>Fromsgade</t>
  </si>
  <si>
    <t>5485 6065</t>
  </si>
  <si>
    <t>oesterbroskolen@guldborgsund.dk</t>
  </si>
  <si>
    <t>oesterbroskolen.aula.dk</t>
  </si>
  <si>
    <t>Nyk.F.Realsk.</t>
  </si>
  <si>
    <t>Kenneth Ingild Mogensen</t>
  </si>
  <si>
    <t>5485 0994</t>
  </si>
  <si>
    <t>5485 0794</t>
  </si>
  <si>
    <t>Skolegade 29</t>
  </si>
  <si>
    <t>kontor@nykfrealskole.dk</t>
  </si>
  <si>
    <t>www.nykfrealskole.dk</t>
  </si>
  <si>
    <t>Sct.Joseph S.Sk</t>
  </si>
  <si>
    <t>John Hansen</t>
  </si>
  <si>
    <t>5485 1213</t>
  </si>
  <si>
    <t>5485 1211</t>
  </si>
  <si>
    <t>Bispegade 6</t>
  </si>
  <si>
    <t>post@sct-joseph-nyk.dk</t>
  </si>
  <si>
    <t>www.sct-joseph-nyk.dk</t>
  </si>
  <si>
    <t>Falst.Forb.K.</t>
  </si>
  <si>
    <t>Falsters Forberedelseskursus</t>
  </si>
  <si>
    <t>C. C. Kristiansen</t>
  </si>
  <si>
    <t>5485 4592</t>
  </si>
  <si>
    <t>Jernbanegade 43 St</t>
  </si>
  <si>
    <t>Nyk.Katedralsk.</t>
  </si>
  <si>
    <t>5485 0751</t>
  </si>
  <si>
    <t>5484 9000</t>
  </si>
  <si>
    <t>nk@nykgym.dk</t>
  </si>
  <si>
    <t>www.nykat-gym.dk</t>
  </si>
  <si>
    <t>Falsters Ll.Sk.</t>
  </si>
  <si>
    <t>Falsters Lille Skole</t>
  </si>
  <si>
    <t>John Emil Bertelsen</t>
  </si>
  <si>
    <t>5386 8348</t>
  </si>
  <si>
    <t>Systofte Bygade 4</t>
  </si>
  <si>
    <t>Systofte Bygade</t>
  </si>
  <si>
    <t>Taleinst.Nyk.F.</t>
  </si>
  <si>
    <t>Henning Kamper</t>
  </si>
  <si>
    <t>5485 5274</t>
  </si>
  <si>
    <t>taleinstituttet@taleins.dk</t>
  </si>
  <si>
    <t>www.taleins.dk</t>
  </si>
  <si>
    <t>Mogens Krogsten</t>
  </si>
  <si>
    <t>5485 0284</t>
  </si>
  <si>
    <t>Skovboulevarden 3</t>
  </si>
  <si>
    <t>Skovboulevarden</t>
  </si>
  <si>
    <t>Sprog Guldborg</t>
  </si>
  <si>
    <t>Sprog- og Integrationscenter Guldborgsund</t>
  </si>
  <si>
    <t>Maria Fabricius OehlenschlÃ¤ger</t>
  </si>
  <si>
    <t>5486 1105</t>
  </si>
  <si>
    <t>5473 1750</t>
  </si>
  <si>
    <t>Thorsensvej 11A</t>
  </si>
  <si>
    <t>sprog@guldborgsund.dk</t>
  </si>
  <si>
    <t>guld-sprog.dk</t>
  </si>
  <si>
    <t>Nordbysk.</t>
  </si>
  <si>
    <t>Nordbyskolen</t>
  </si>
  <si>
    <t>5473 2600</t>
  </si>
  <si>
    <t>nordbyskolen@guldborgsund.dk</t>
  </si>
  <si>
    <t>www.nordbyskolen.dk</t>
  </si>
  <si>
    <t>Lars Andersen, ld. psykolog</t>
  </si>
  <si>
    <t>5484 6178</t>
  </si>
  <si>
    <t>5484 6331</t>
  </si>
  <si>
    <t>Dronningensgade 30</t>
  </si>
  <si>
    <t>la@nyk-f-kom.dk</t>
  </si>
  <si>
    <t>www.nyk-f-kom.dk</t>
  </si>
  <si>
    <t>UU Guldborgsund</t>
  </si>
  <si>
    <t>Ulla Petersen</t>
  </si>
  <si>
    <t>5482 2403</t>
  </si>
  <si>
    <t>Eggertsvej 2</t>
  </si>
  <si>
    <t>uu@guldborgsund.dk</t>
  </si>
  <si>
    <t>www.uuguldborgsund.dk</t>
  </si>
  <si>
    <t>Eggertsvej</t>
  </si>
  <si>
    <t>Guldborgsund Ungdomsskole</t>
  </si>
  <si>
    <t>Johannes Alban</t>
  </si>
  <si>
    <t>5485 4824</t>
  </si>
  <si>
    <t>5473 1422</t>
  </si>
  <si>
    <t>Thorsensvej 11A, 2.</t>
  </si>
  <si>
    <t>ungdomsskolen@guldborgsund.dk</t>
  </si>
  <si>
    <t>www.guldborgung.dk</t>
  </si>
  <si>
    <t>Charlotte Ellis, uddannelseschef</t>
  </si>
  <si>
    <t>5488 1799</t>
  </si>
  <si>
    <t>Design Nyk F</t>
  </si>
  <si>
    <t>5486 0550</t>
  </si>
  <si>
    <t>5486 0553</t>
  </si>
  <si>
    <t>Neckelmannsgade 5</t>
  </si>
  <si>
    <t>info@designskolen.dk</t>
  </si>
  <si>
    <t>www.designskolen.dk</t>
  </si>
  <si>
    <t>Neckelmannsgade</t>
  </si>
  <si>
    <t>FGU Nyk F</t>
  </si>
  <si>
    <t>5485 1640</t>
  </si>
  <si>
    <t>Holger Brodthagensvej 6</t>
  </si>
  <si>
    <t>Holger Brodthagensvej</t>
  </si>
  <si>
    <t>AOF Guldborg</t>
  </si>
  <si>
    <t>AOF Guldborgsund</t>
  </si>
  <si>
    <t>5485 5707</t>
  </si>
  <si>
    <t>Strandgade 2</t>
  </si>
  <si>
    <t>aof@aof-guldborgsund.dk</t>
  </si>
  <si>
    <t>CEUS</t>
  </si>
  <si>
    <t>5488 8111</t>
  </si>
  <si>
    <t>ceus@ceus.dk</t>
  </si>
  <si>
    <t>www.ceus.dk</t>
  </si>
  <si>
    <t>CELF Gym</t>
  </si>
  <si>
    <t>CELF Merkurs Plads, Gymnasier</t>
  </si>
  <si>
    <t>Paul Storck</t>
  </si>
  <si>
    <t>5485 2355</t>
  </si>
  <si>
    <t>Absalon, Nyk F</t>
  </si>
  <si>
    <t>5488 0688</t>
  </si>
  <si>
    <t>UC Sj Cam Nyk F</t>
  </si>
  <si>
    <t>5488 8288</t>
  </si>
  <si>
    <t>Vestensborg Alle</t>
  </si>
  <si>
    <t>Sk:F.Besk.Vejl.</t>
  </si>
  <si>
    <t>Anne Bonde</t>
  </si>
  <si>
    <t>5485 7008</t>
  </si>
  <si>
    <t>Seminariet for Formgivning</t>
  </si>
  <si>
    <t>5488 8333</t>
  </si>
  <si>
    <t>5488 8300</t>
  </si>
  <si>
    <t>info@sff.dk</t>
  </si>
  <si>
    <t>www.sff.dk</t>
  </si>
  <si>
    <t>Soc.&amp;S.Nyk.F.</t>
  </si>
  <si>
    <t>Steen Frederiksen</t>
  </si>
  <si>
    <t>5482 7770</t>
  </si>
  <si>
    <t>5485 3800</t>
  </si>
  <si>
    <t>sosunyk@sosunyk.dk</t>
  </si>
  <si>
    <t>www.sosunyk.dk</t>
  </si>
  <si>
    <t>CELF Nyk F Kr</t>
  </si>
  <si>
    <t>Soc.Hsk.Nyk.F.</t>
  </si>
  <si>
    <t>5488 0600</t>
  </si>
  <si>
    <t>henvendelse@cvusyd.dk</t>
  </si>
  <si>
    <t>www.cvusyd.dk</t>
  </si>
  <si>
    <t>Falster voks/sp</t>
  </si>
  <si>
    <t>Karen Else Christensen</t>
  </si>
  <si>
    <t>5488 1508</t>
  </si>
  <si>
    <t>5488 1500</t>
  </si>
  <si>
    <t>Skovboulevarden 1</t>
  </si>
  <si>
    <t>sfvnyk@sfvnyk.stam.dk</t>
  </si>
  <si>
    <t>naestved@naestved.dk</t>
  </si>
  <si>
    <t>Anja Britt Fokdal</t>
  </si>
  <si>
    <t>4750 2008</t>
  </si>
  <si>
    <t>post@appenaes-friskole.dk</t>
  </si>
  <si>
    <t>www.appenaes-friskole.dk</t>
  </si>
  <si>
    <t>Sydbyskolen</t>
  </si>
  <si>
    <t>5588 8230</t>
  </si>
  <si>
    <t>Parkvej 109 A</t>
  </si>
  <si>
    <t>109A</t>
  </si>
  <si>
    <t>5588 8410</t>
  </si>
  <si>
    <t>www.fladsaaskolen.dk</t>
  </si>
  <si>
    <t>Stefan Gents</t>
  </si>
  <si>
    <t>5588 8560</t>
  </si>
  <si>
    <t>Helgesvej 7</t>
  </si>
  <si>
    <t>Helgesvej</t>
  </si>
  <si>
    <t>5588 8510</t>
  </si>
  <si>
    <t>Psykologgruppen</t>
  </si>
  <si>
    <t>Thomas Cortes</t>
  </si>
  <si>
    <t>5588 3112</t>
  </si>
  <si>
    <t>thoco@naestved.dk</t>
  </si>
  <si>
    <t>5577 1825</t>
  </si>
  <si>
    <t>5572 1825</t>
  </si>
  <si>
    <t>Teatergade 4</t>
  </si>
  <si>
    <t>info@naestvedaftenskole.dk</t>
  </si>
  <si>
    <t>www.naestvedaftenskole.dk</t>
  </si>
  <si>
    <t>5575 5101</t>
  </si>
  <si>
    <t>campnae@ucsj.dk</t>
  </si>
  <si>
    <t>Eft/vidVording.</t>
  </si>
  <si>
    <t>Efter- og videreudannelse Vordingborg</t>
  </si>
  <si>
    <t>Ulla Kock</t>
  </si>
  <si>
    <t>5537 2533</t>
  </si>
  <si>
    <t>5536 0400</t>
  </si>
  <si>
    <t>Kuskevej 1A</t>
  </si>
  <si>
    <t>phsj@phsj.dk</t>
  </si>
  <si>
    <t>www.phsj.dk</t>
  </si>
  <si>
    <t>Kuskevej</t>
  </si>
  <si>
    <t>Brydebjergsk.</t>
  </si>
  <si>
    <t>Brydebjergskolen</t>
  </si>
  <si>
    <t>Gitte B. Andersen</t>
  </si>
  <si>
    <t>5486 4113</t>
  </si>
  <si>
    <t>Brydebjergvej 11</t>
  </si>
  <si>
    <t>brydebjergskolen@guldborgsund.dk</t>
  </si>
  <si>
    <t>www.brydebjergskolen.dk</t>
  </si>
  <si>
    <t>Brydebjergvej</t>
  </si>
  <si>
    <t>Kettinge Sk.</t>
  </si>
  <si>
    <t>Kettinge Skole</t>
  </si>
  <si>
    <t>Ib Henriksen</t>
  </si>
  <si>
    <t>5487 3571</t>
  </si>
  <si>
    <t>5487 3155</t>
  </si>
  <si>
    <t>Ndr. Kongemarksvej 20</t>
  </si>
  <si>
    <t>Kettinge.Skole.371002@skolekom.dk</t>
  </si>
  <si>
    <t>Ndr Kongemarksvej</t>
  </si>
  <si>
    <t>5386 5109</t>
  </si>
  <si>
    <t>Nysted Sk.</t>
  </si>
  <si>
    <t>Nysted Skole</t>
  </si>
  <si>
    <t>Brian Brodersen</t>
  </si>
  <si>
    <t>5487 1980</t>
  </si>
  <si>
    <t>5473 2900</t>
  </si>
  <si>
    <t>nystedskole@guldborgsund.dk</t>
  </si>
  <si>
    <t>www.nystedskole.dk</t>
  </si>
  <si>
    <t>5386 5189</t>
  </si>
  <si>
    <t>Kettinge f.sk.</t>
  </si>
  <si>
    <t>Kettinge</t>
  </si>
  <si>
    <t>Kettinge Friskole</t>
  </si>
  <si>
    <t>Ulla Munksgaard</t>
  </si>
  <si>
    <t>5487 3210</t>
  </si>
  <si>
    <t>5487 3202</t>
  </si>
  <si>
    <t>skolen@ketfri.dk</t>
  </si>
  <si>
    <t>www.ketfri.dk</t>
  </si>
  <si>
    <t>5487 1236</t>
  </si>
  <si>
    <t>5487 7400</t>
  </si>
  <si>
    <t>Adelgade 61</t>
  </si>
  <si>
    <t>nysted@nysted.dk</t>
  </si>
  <si>
    <t>Nysted Ungdsk.</t>
  </si>
  <si>
    <t>Nysted Ungdomsskole</t>
  </si>
  <si>
    <t>Jesper Rasmussen</t>
  </si>
  <si>
    <t>jra@nysted.dk</t>
  </si>
  <si>
    <t>www.nysted.dk</t>
  </si>
  <si>
    <t>Nysted Eftersk.</t>
  </si>
  <si>
    <t>Nysted Efterskole</t>
  </si>
  <si>
    <t>Per Just</t>
  </si>
  <si>
    <t>5487 1056</t>
  </si>
  <si>
    <t>5487 1178</t>
  </si>
  <si>
    <t>Skansevej 22</t>
  </si>
  <si>
    <t>info@nysted-efterskole.dk</t>
  </si>
  <si>
    <t>www.nysted-efterskole.dk</t>
  </si>
  <si>
    <t>Kirsten Rauning (UVM)</t>
  </si>
  <si>
    <t>6070 8000</t>
  </si>
  <si>
    <t>Bassinbuen 2</t>
  </si>
  <si>
    <t>sjaelland@dekra.dk</t>
  </si>
  <si>
    <t>www.dekra-sjaelland.dk</t>
  </si>
  <si>
    <t>Bassinbuen</t>
  </si>
  <si>
    <t>LNS Hyllinge</t>
  </si>
  <si>
    <t>Vesterlandsskolen, afd. Hyllinge</t>
  </si>
  <si>
    <t>5544 4324</t>
  </si>
  <si>
    <t>5588 8020</t>
  </si>
  <si>
    <t>EB Kalbyris</t>
  </si>
  <si>
    <t>5578 5556</t>
  </si>
  <si>
    <t>5588 3850</t>
  </si>
  <si>
    <t>www.kalbyrisskolen.dk</t>
  </si>
  <si>
    <t>5544 2290</t>
  </si>
  <si>
    <t>5588 8010</t>
  </si>
  <si>
    <t>www.lns.dk</t>
  </si>
  <si>
    <t>EBS Kildemark</t>
  </si>
  <si>
    <t>Christina Ellemose Hansen</t>
  </si>
  <si>
    <t>5578 5512</t>
  </si>
  <si>
    <t>5588 4740</t>
  </si>
  <si>
    <t>LNS Herlufholm</t>
  </si>
  <si>
    <t>5578 5491</t>
  </si>
  <si>
    <t>5588 8070</t>
  </si>
  <si>
    <t>5588 3449</t>
  </si>
  <si>
    <t>5588 3400</t>
  </si>
  <si>
    <t>lindebjergskolen@naestved.dk</t>
  </si>
  <si>
    <t>www.lindebjergskolen.dk</t>
  </si>
  <si>
    <t>Camilla Demuth</t>
  </si>
  <si>
    <t>5544 5069</t>
  </si>
  <si>
    <t>5588 4300</t>
  </si>
  <si>
    <t>Skolevej 13 Fodby</t>
  </si>
  <si>
    <t>margretheskolen@naestved.dk</t>
  </si>
  <si>
    <t>www.margretheskolen.dk</t>
  </si>
  <si>
    <t>Marvede Sk.</t>
  </si>
  <si>
    <t>Marvede Skole</t>
  </si>
  <si>
    <t>5374 3225</t>
  </si>
  <si>
    <t>Menstrup Bygade 60</t>
  </si>
  <si>
    <t>Menstrup Bygade</t>
  </si>
  <si>
    <t>Ny Holsted Sk.</t>
  </si>
  <si>
    <t>Ny Holsted Skole</t>
  </si>
  <si>
    <t>Poul Jensen</t>
  </si>
  <si>
    <t>5372 3177</t>
  </si>
  <si>
    <t>Ringstedgade 143</t>
  </si>
  <si>
    <t>Ringstedgade</t>
  </si>
  <si>
    <t>Rislev Sk.</t>
  </si>
  <si>
    <t>Rislev Skole</t>
  </si>
  <si>
    <t>P. E. Garn</t>
  </si>
  <si>
    <t>5373 6184</t>
  </si>
  <si>
    <t>Havrebjergvej 3</t>
  </si>
  <si>
    <t>Havrebjergvej</t>
  </si>
  <si>
    <t>5578 5565</t>
  </si>
  <si>
    <t>5588 8310</t>
  </si>
  <si>
    <t>Englebjergvej 12</t>
  </si>
  <si>
    <t>Englebjergvej</t>
  </si>
  <si>
    <t>John Bo Larsen</t>
  </si>
  <si>
    <t>5588 8290</t>
  </si>
  <si>
    <t>5578 5475</t>
  </si>
  <si>
    <t>5578 5474</t>
  </si>
  <si>
    <t>Jernbanegade 12</t>
  </si>
  <si>
    <t>Sk.P.Kirkpl.</t>
  </si>
  <si>
    <t>5372 0356</t>
  </si>
  <si>
    <t>Kirkepladsen 14</t>
  </si>
  <si>
    <t>Kirkepladsen</t>
  </si>
  <si>
    <t>Svenstr.Sk.</t>
  </si>
  <si>
    <t>Svenstrup Skole</t>
  </si>
  <si>
    <t>Verner L. Carlsen</t>
  </si>
  <si>
    <t>5380 0173</t>
  </si>
  <si>
    <t>Vallensved Sk.</t>
  </si>
  <si>
    <t>Vallensved Skole</t>
  </si>
  <si>
    <t>Svend Kongstad Rasmussen</t>
  </si>
  <si>
    <t>5374 5337</t>
  </si>
  <si>
    <t>Slagelsevej 252</t>
  </si>
  <si>
    <t>Sydby skolen</t>
  </si>
  <si>
    <t>Hans P. Stokholm</t>
  </si>
  <si>
    <t>5588 3509</t>
  </si>
  <si>
    <t>5588 3500</t>
  </si>
  <si>
    <t>sydbyskolen@naestved.dk</t>
  </si>
  <si>
    <t>www.sydbyskolen.dk</t>
  </si>
  <si>
    <t>V.Frue Sk.</t>
  </si>
  <si>
    <t>5577 5645</t>
  </si>
  <si>
    <t>5573 0348</t>
  </si>
  <si>
    <t>info@vorfrueskole.dk</t>
  </si>
  <si>
    <t>www.vorfrueskole.dk</t>
  </si>
  <si>
    <t>Herlufsh.Sk.</t>
  </si>
  <si>
    <t>Herlufsholm Skole og Gods</t>
  </si>
  <si>
    <t>5575 3514</t>
  </si>
  <si>
    <t>5575 3500</t>
  </si>
  <si>
    <t>rektorkontor@herlufsholm.dk</t>
  </si>
  <si>
    <t>www.herlufsholm.dk</t>
  </si>
  <si>
    <t>Herlufsholm Alle</t>
  </si>
  <si>
    <t>Susanne Stubgaard</t>
  </si>
  <si>
    <t>5572 4532</t>
  </si>
  <si>
    <t>5572 0676</t>
  </si>
  <si>
    <t>skolen@naestved-gym.dk</t>
  </si>
  <si>
    <t>www.naestved-gym.dk</t>
  </si>
  <si>
    <t>K. Degel</t>
  </si>
  <si>
    <t>5372 3831</t>
  </si>
  <si>
    <t>Munkeboalle 1</t>
  </si>
  <si>
    <t>Munkeboalle</t>
  </si>
  <si>
    <t>Uglebrosk.</t>
  </si>
  <si>
    <t>Uglebroskolen</t>
  </si>
  <si>
    <t>Henning Andreasen</t>
  </si>
  <si>
    <t>5578 5383</t>
  </si>
  <si>
    <t>5578 5390</t>
  </si>
  <si>
    <t>uglebroskolen@naestved.dk</t>
  </si>
  <si>
    <t>www.uglebroskolen.skoleintra.dk</t>
  </si>
  <si>
    <t>5374 5399</t>
  </si>
  <si>
    <t>Vallensved Bygade 44</t>
  </si>
  <si>
    <t>Vallensved Bygade</t>
  </si>
  <si>
    <t>Herlufsh.Kostsk</t>
  </si>
  <si>
    <t>5577 1485</t>
  </si>
  <si>
    <t>Spec.Sk. V.Und.</t>
  </si>
  <si>
    <t>5588 6958</t>
  </si>
  <si>
    <t>5588 6900</t>
  </si>
  <si>
    <t>Birkebjerg Alle 3</t>
  </si>
  <si>
    <t>visp@naestved.dk</t>
  </si>
  <si>
    <t>www.visp.dk</t>
  </si>
  <si>
    <t>Birkebjerg Alle</t>
  </si>
  <si>
    <t>Heldagsskolen Vallensved</t>
  </si>
  <si>
    <t>5544 5337</t>
  </si>
  <si>
    <t>5588 4850</t>
  </si>
  <si>
    <t>heldagsskolen@naestved.dk</t>
  </si>
  <si>
    <t>www.heldagsskolenvallensved.dk</t>
  </si>
  <si>
    <t>NSI</t>
  </si>
  <si>
    <t>NSI Sprog- og Integrationscenter</t>
  </si>
  <si>
    <t>Carsten LÃª Madsen</t>
  </si>
  <si>
    <t>5573 5050</t>
  </si>
  <si>
    <t>5573 5508</t>
  </si>
  <si>
    <t>nsi-center@nsi-center.dk</t>
  </si>
  <si>
    <t>www.nsi-center.dk</t>
  </si>
  <si>
    <t>10'eren Sk.</t>
  </si>
  <si>
    <t>Jette Amundsen</t>
  </si>
  <si>
    <t>5588 4919</t>
  </si>
  <si>
    <t>5588 4900</t>
  </si>
  <si>
    <t>jeamu@naestved.dk</t>
  </si>
  <si>
    <t>www.10eren.dk</t>
  </si>
  <si>
    <t>5578 5210</t>
  </si>
  <si>
    <t>5588 8520</t>
  </si>
  <si>
    <t>Kim Knud von BÃ¼low</t>
  </si>
  <si>
    <t>5570 1054</t>
  </si>
  <si>
    <t>Havrebjergvej 3, Rislev</t>
  </si>
  <si>
    <t>kontor@naestvedfriskole.dk</t>
  </si>
  <si>
    <t>www.naestved-fri-skole.dk</t>
  </si>
  <si>
    <t>Rislev</t>
  </si>
  <si>
    <t>Preben Iversen</t>
  </si>
  <si>
    <t>5577 0479</t>
  </si>
  <si>
    <t>kildeskolen@kildeskolen-naestved.dk</t>
  </si>
  <si>
    <t>www.kildeskolen-naestved.dk</t>
  </si>
  <si>
    <t>Dagb.Gedebjerg</t>
  </si>
  <si>
    <t>Gedebjerg Skole</t>
  </si>
  <si>
    <t>Kirsten Alexandersen</t>
  </si>
  <si>
    <t>2292 8089</t>
  </si>
  <si>
    <t>Gedebjergvej 11</t>
  </si>
  <si>
    <t>kontor@gedebjergskole.dk</t>
  </si>
  <si>
    <t>www.gedebjergskole.dk</t>
  </si>
  <si>
    <t>Gedebjergvej</t>
  </si>
  <si>
    <t>Tommy Olesen</t>
  </si>
  <si>
    <t>5572 7350</t>
  </si>
  <si>
    <t>Kirkevej 9</t>
  </si>
  <si>
    <t>stedet@mail.tele.dk</t>
  </si>
  <si>
    <t>Pernille Majken Hansen</t>
  </si>
  <si>
    <t>5588 3220</t>
  </si>
  <si>
    <t>ubf@naestved.dk</t>
  </si>
  <si>
    <t>naestved.dk</t>
  </si>
  <si>
    <t>5577 0402</t>
  </si>
  <si>
    <t>5588 3118</t>
  </si>
  <si>
    <t>josol@naestved.dk</t>
  </si>
  <si>
    <t>CFU Absalon</t>
  </si>
  <si>
    <t>7248 2405</t>
  </si>
  <si>
    <t>cfu@pha.dk</t>
  </si>
  <si>
    <t>Lisbeth Pedersen</t>
  </si>
  <si>
    <t>5578 5368</t>
  </si>
  <si>
    <t>5588 4930</t>
  </si>
  <si>
    <t>Ungdommens Hus, Skellet 29</t>
  </si>
  <si>
    <t>naestvedungdomsskole@naestved.dk</t>
  </si>
  <si>
    <t>www.naestvedungdomsskole.dk</t>
  </si>
  <si>
    <t>Ungdommens Hus</t>
  </si>
  <si>
    <t>Stine Kildegaard Fabricius, uddannelseschef</t>
  </si>
  <si>
    <t>5577 2468</t>
  </si>
  <si>
    <t>5488 1770</t>
  </si>
  <si>
    <t>Teatergade 23</t>
  </si>
  <si>
    <t>Karsten Hansen, konst.</t>
  </si>
  <si>
    <t>5572 8294</t>
  </si>
  <si>
    <t>naestved@vuc-storstroem.dk</t>
  </si>
  <si>
    <t>www.vuc-storstroem.dk</t>
  </si>
  <si>
    <t>Svenstrup esk.</t>
  </si>
  <si>
    <t>Svenstrup Efterskole</t>
  </si>
  <si>
    <t>Gitte Edelgaard</t>
  </si>
  <si>
    <t>5575 2579</t>
  </si>
  <si>
    <t>5575 2050</t>
  </si>
  <si>
    <t>kontor@svenstrup-efterskole.dk</t>
  </si>
  <si>
    <t>www.svenstrup-efterskole.dk</t>
  </si>
  <si>
    <t>5577 7771</t>
  </si>
  <si>
    <t>5573 2127</t>
  </si>
  <si>
    <t>Tove Bendtsen</t>
  </si>
  <si>
    <t>Fl. Frederiksen</t>
  </si>
  <si>
    <t>5372 8111</t>
  </si>
  <si>
    <t>5577 4460</t>
  </si>
  <si>
    <t>Axeltorv 5, 2.</t>
  </si>
  <si>
    <t>Axeltorv</t>
  </si>
  <si>
    <t>Claus Nielsen</t>
  </si>
  <si>
    <t>5577 0276</t>
  </si>
  <si>
    <t>5577 0207</t>
  </si>
  <si>
    <t>dhs@aof-naestved.dk</t>
  </si>
  <si>
    <t>www.aof-naestved.dk</t>
  </si>
  <si>
    <t>EUC Sj. JUR</t>
  </si>
  <si>
    <t>HS Sj.Syd</t>
  </si>
  <si>
    <t>Handelsskolevej 3, Holsted</t>
  </si>
  <si>
    <t>Holsted</t>
  </si>
  <si>
    <t>5577 5801</t>
  </si>
  <si>
    <t>5855 8701</t>
  </si>
  <si>
    <t>Chefen For Garderhusarregimentet</t>
  </si>
  <si>
    <t>5372 1530</t>
  </si>
  <si>
    <t>Gardehusarregimentet Kasernen</t>
  </si>
  <si>
    <t>Gardehusarregimentet</t>
  </si>
  <si>
    <t>Lisse-Lotte Rosenkilde</t>
  </si>
  <si>
    <t>5575 5100</t>
  </si>
  <si>
    <t>sygeplejerskenae@ucsj.dk</t>
  </si>
  <si>
    <t>7021 1491</t>
  </si>
  <si>
    <t>7021 1490</t>
  </si>
  <si>
    <t>Jernbanegade 12, 1.</t>
  </si>
  <si>
    <t>cok@cok.dk</t>
  </si>
  <si>
    <t>5577 8000</t>
  </si>
  <si>
    <t>Farimagsvej 28</t>
  </si>
  <si>
    <t>info@byens-k.dk</t>
  </si>
  <si>
    <t>www.byens-k.dk</t>
  </si>
  <si>
    <t>Farimagsvej</t>
  </si>
  <si>
    <t>5372 3506</t>
  </si>
  <si>
    <t>Slagelsevej 47</t>
  </si>
  <si>
    <t>Hyllebosk.</t>
  </si>
  <si>
    <t>Hylleboskolen</t>
  </si>
  <si>
    <t>Sterkelsvej 38</t>
  </si>
  <si>
    <t>Sterkelsvej</t>
  </si>
  <si>
    <t>Kobberbrosk.</t>
  </si>
  <si>
    <t>Kobberbroskolen</t>
  </si>
  <si>
    <t>Sven Toldbod</t>
  </si>
  <si>
    <t>5373 1530</t>
  </si>
  <si>
    <t>Nr.Alslev Sk.</t>
  </si>
  <si>
    <t>Nr Alslev Skole</t>
  </si>
  <si>
    <t>5443 5544</t>
  </si>
  <si>
    <t>5473 1440</t>
  </si>
  <si>
    <t>naskole@guldborgsund.dk</t>
  </si>
  <si>
    <t>www.norrealslev-skole.dk</t>
  </si>
  <si>
    <t>Kippinge Csk.</t>
  </si>
  <si>
    <t>Kippinge Centralskole</t>
  </si>
  <si>
    <t>Niels Ibsen</t>
  </si>
  <si>
    <t>5383 2126</t>
  </si>
  <si>
    <t>Brarupvej 4</t>
  </si>
  <si>
    <t>Brarupvej</t>
  </si>
  <si>
    <t>Nr.Vedby skole</t>
  </si>
  <si>
    <t>Steen Blom</t>
  </si>
  <si>
    <t>5444 6084</t>
  </si>
  <si>
    <t>5473 2323</t>
  </si>
  <si>
    <t>Vigvej 4</t>
  </si>
  <si>
    <t>norrevedbyskole@guldborgsund.dk</t>
  </si>
  <si>
    <t>www.norrevedby-skole.dk</t>
  </si>
  <si>
    <t>Vigvej</t>
  </si>
  <si>
    <t>Eskildstrup sk</t>
  </si>
  <si>
    <t>Klaus Kronow</t>
  </si>
  <si>
    <t>5443 7099</t>
  </si>
  <si>
    <t>5473 2770</t>
  </si>
  <si>
    <t>eskilstrupskole@guldborgsund.dk</t>
  </si>
  <si>
    <t>www.eskilstrupskole.skoleintra.dk</t>
  </si>
  <si>
    <t>Skovby Frisk.</t>
  </si>
  <si>
    <t>Skovby Friskole</t>
  </si>
  <si>
    <t>5443 3405</t>
  </si>
  <si>
    <t>2984 3225</t>
  </si>
  <si>
    <t>skovbyfri@gmail.com</t>
  </si>
  <si>
    <t>www.skovbyfriskole.dk</t>
  </si>
  <si>
    <t>Frisk. Guldborg</t>
  </si>
  <si>
    <t>Friskolen i Guldborgsund</t>
  </si>
  <si>
    <t>5445 4162</t>
  </si>
  <si>
    <t>Industriparken 1</t>
  </si>
  <si>
    <t>kontor@friskolen-guldborgsund.dk</t>
  </si>
  <si>
    <t>Guldborgsund Kommune - PPR Nord</t>
  </si>
  <si>
    <t>Kjeld Larsen</t>
  </si>
  <si>
    <t>5446 4647</t>
  </si>
  <si>
    <t>5446 4646</t>
  </si>
  <si>
    <t>Parkvej 37</t>
  </si>
  <si>
    <t>akh21@norrealslev.dk</t>
  </si>
  <si>
    <t>Nr.Alslv.Ungsk.</t>
  </si>
  <si>
    <t>Allan Rosendahl</t>
  </si>
  <si>
    <t>5443 4480</t>
  </si>
  <si>
    <t>Parkvej 5</t>
  </si>
  <si>
    <t>aro@norrealslev.dk</t>
  </si>
  <si>
    <t>www.na-ungdomsskole.dk</t>
  </si>
  <si>
    <t>Gunslevh.Id.Esk</t>
  </si>
  <si>
    <t>Anders Bo Johnsen</t>
  </si>
  <si>
    <t>5443 3054</t>
  </si>
  <si>
    <t>5443 3013</t>
  </si>
  <si>
    <t>info@gunslevholm.dk</t>
  </si>
  <si>
    <t>www.gunslevholm.dk</t>
  </si>
  <si>
    <t>S.Rifbjerg Esk.</t>
  </si>
  <si>
    <t>Sofie Rifbjerg Efterskole</t>
  </si>
  <si>
    <t>Malene Frank</t>
  </si>
  <si>
    <t>5443 2173</t>
  </si>
  <si>
    <t>5443 2126</t>
  </si>
  <si>
    <t>Brarupvej 2</t>
  </si>
  <si>
    <t>kontor@sofierifbjerg.dk</t>
  </si>
  <si>
    <t>www.sofierifbjerg.dk</t>
  </si>
  <si>
    <t>Sk.Hj.Gunslevh.</t>
  </si>
  <si>
    <t>Skolehjemmet Gunslevholm</t>
  </si>
  <si>
    <t>Henning Eivind Nielsen</t>
  </si>
  <si>
    <t>5383 3013</t>
  </si>
  <si>
    <t>Guldborgsund k</t>
  </si>
  <si>
    <t>kommunen@guldborgsund.dk</t>
  </si>
  <si>
    <t>Ellekildesk.</t>
  </si>
  <si>
    <t>Ellekildeskolen</t>
  </si>
  <si>
    <t>Jakob Martinsen</t>
  </si>
  <si>
    <t>5473 1770</t>
  </si>
  <si>
    <t>Ellekildevej 1</t>
  </si>
  <si>
    <t>ellekildeskolen@guldborgsund.dk</t>
  </si>
  <si>
    <t>www.ellekildeskolen.aula.dk</t>
  </si>
  <si>
    <t>Ellekildevej</t>
  </si>
  <si>
    <t>Guldborg</t>
  </si>
  <si>
    <t>Mobilux</t>
  </si>
  <si>
    <t>Birte Pawlik</t>
  </si>
  <si>
    <t>5470 1350</t>
  </si>
  <si>
    <t>plantagen@mobilux.dk</t>
  </si>
  <si>
    <t>www.mobilux.dk</t>
  </si>
  <si>
    <t>Marie Grubbe Skolen</t>
  </si>
  <si>
    <t>5449 0505</t>
  </si>
  <si>
    <t>5449 0500</t>
  </si>
  <si>
    <t>Alslevvej 25</t>
  </si>
  <si>
    <t>rai@guldborgsund.dk</t>
  </si>
  <si>
    <t>www.mariegrubbeskolen.dk</t>
  </si>
  <si>
    <t>Alslevvej</t>
  </si>
  <si>
    <t>Guldborgs priv</t>
  </si>
  <si>
    <t>Guldborgsund Privatskole</t>
  </si>
  <si>
    <t>Helle Harboe Kofod</t>
  </si>
  <si>
    <t>2147 3869</t>
  </si>
  <si>
    <t>info@guldborgsundprivatskole.dk</t>
  </si>
  <si>
    <t>www.guldborgsundprivatskole.dk</t>
  </si>
  <si>
    <t>UC Gjeddesgaard</t>
  </si>
  <si>
    <t>Ungdomscentret Gjeddesgaard-Falster</t>
  </si>
  <si>
    <t>5417 1617</t>
  </si>
  <si>
    <t>Kippingevej 44</t>
  </si>
  <si>
    <t>info@Gjeddesgaard-Falster.dk</t>
  </si>
  <si>
    <t>www.Gjeddesgaard-Falster.dk</t>
  </si>
  <si>
    <t>Kippingevej</t>
  </si>
  <si>
    <t>Flemming W. Petersen</t>
  </si>
  <si>
    <t>5486 5135</t>
  </si>
  <si>
    <t>Holebyvej 10</t>
  </si>
  <si>
    <t>flemming@vonwurden.dk</t>
  </si>
  <si>
    <t>Holebyvej</t>
  </si>
  <si>
    <t>CELF JUR</t>
  </si>
  <si>
    <t>CELF - Center for erhv.rettede udd. Lolland-Falster</t>
  </si>
  <si>
    <t>5536 3039</t>
  </si>
  <si>
    <t>Abildhojskolen@vordingborg.dk</t>
  </si>
  <si>
    <t>Hans Olsen</t>
  </si>
  <si>
    <t>5379 6024</t>
  </si>
  <si>
    <t>5599 0407</t>
  </si>
  <si>
    <t>Jungshoved Sk.</t>
  </si>
  <si>
    <t>Jungshoved Skole</t>
  </si>
  <si>
    <t>Ole Ib Hansen</t>
  </si>
  <si>
    <t>5379 9311</t>
  </si>
  <si>
    <t>5594 1501</t>
  </si>
  <si>
    <t>5536 3020</t>
  </si>
  <si>
    <t>klosternakkeskolen@vordingborg.dk</t>
  </si>
  <si>
    <t>www.klosternakkeskolen.dk</t>
  </si>
  <si>
    <t>Mogens Jacobsen</t>
  </si>
  <si>
    <t>5599 9016</t>
  </si>
  <si>
    <t>5599 9215</t>
  </si>
  <si>
    <t>Stavreby Strandvej 56</t>
  </si>
  <si>
    <t>bogestrom@gladsaxe.dk</t>
  </si>
  <si>
    <t>Stavreby Strandvej</t>
  </si>
  <si>
    <t>Casablanca</t>
  </si>
  <si>
    <t>Skolen ved Casablanca</t>
  </si>
  <si>
    <t>Henning Clausen</t>
  </si>
  <si>
    <t>5599 9098</t>
  </si>
  <si>
    <t>casablanca@kontox.dk</t>
  </si>
  <si>
    <t>Christl.Int.sk.</t>
  </si>
  <si>
    <t>Christinelunds Interne skole</t>
  </si>
  <si>
    <t>5591 1185</t>
  </si>
  <si>
    <t>Christinelundsvej 36</t>
  </si>
  <si>
    <t>mail@christinelund.dk</t>
  </si>
  <si>
    <t>www.christinelund.dk</t>
  </si>
  <si>
    <t>Christinelundsvej</t>
  </si>
  <si>
    <t>Bo Pagh</t>
  </si>
  <si>
    <t>5599 3720</t>
  </si>
  <si>
    <t>5536 3038</t>
  </si>
  <si>
    <t>Torsten Svendsen</t>
  </si>
  <si>
    <t>5379 9188</t>
  </si>
  <si>
    <t>Birket Csk.</t>
  </si>
  <si>
    <t>Birket Centralskole</t>
  </si>
  <si>
    <t>5493 7114</t>
  </si>
  <si>
    <t>Bandholmvej 99</t>
  </si>
  <si>
    <t>birketskole@ravnsborg.dk</t>
  </si>
  <si>
    <t>www.ravnsborg</t>
  </si>
  <si>
    <t>Bandholmvej</t>
  </si>
  <si>
    <t>5491 3119</t>
  </si>
  <si>
    <t>5471 3119</t>
  </si>
  <si>
    <t>Herredsvej 190</t>
  </si>
  <si>
    <t>Herredsvej</t>
  </si>
  <si>
    <t>Agnete Andersen</t>
  </si>
  <si>
    <t>5391 5039</t>
  </si>
  <si>
    <t>Horslunde Land</t>
  </si>
  <si>
    <t>Horslunde Landsbyordning</t>
  </si>
  <si>
    <t>Vikki Jensen</t>
  </si>
  <si>
    <t>5493 5282</t>
  </si>
  <si>
    <t>horslundelandsbyordning@lolland.dk</t>
  </si>
  <si>
    <t>Eli Erenbjerg</t>
  </si>
  <si>
    <t>5393 2058</t>
  </si>
  <si>
    <t>Sandby Csk.</t>
  </si>
  <si>
    <t>Harpelunde</t>
  </si>
  <si>
    <t>Sandby Centralskole</t>
  </si>
  <si>
    <t>5493 1136</t>
  </si>
  <si>
    <t>sandbyskole@ravnsborg.dk</t>
  </si>
  <si>
    <t>www.ravnsborg.dk</t>
  </si>
  <si>
    <t>Utterslev Csk.</t>
  </si>
  <si>
    <t>Utterslev Centralskole</t>
  </si>
  <si>
    <t>Peter Skaalum</t>
  </si>
  <si>
    <t>5393 5675</t>
  </si>
  <si>
    <t>Horslunde Rsk.</t>
  </si>
  <si>
    <t>Horslunde Realskole</t>
  </si>
  <si>
    <t>5493 5987</t>
  </si>
  <si>
    <t>5493 5587</t>
  </si>
  <si>
    <t>Hovedgaden 20</t>
  </si>
  <si>
    <t>kontor@horslundereal.dk</t>
  </si>
  <si>
    <t>www.horslundereal.dk</t>
  </si>
  <si>
    <t>Ravnsb. Kom.U.S</t>
  </si>
  <si>
    <t>Ravnsborg Komm. Aften-og Ungd.Sk.</t>
  </si>
  <si>
    <t>5493 5291</t>
  </si>
  <si>
    <t>5493 5223</t>
  </si>
  <si>
    <t>aftenungskolen@ravnsborg.dk</t>
  </si>
  <si>
    <t>Ravnsborg Prod.</t>
  </si>
  <si>
    <t>Ravnsborg Produktionsskole</t>
  </si>
  <si>
    <t>Mogens Kusk, konst.</t>
  </si>
  <si>
    <t>5490 0929</t>
  </si>
  <si>
    <t>5493 5424</t>
  </si>
  <si>
    <t>Nordlundevej 6b</t>
  </si>
  <si>
    <t>ravnsborgproduktionsskole@lolland.dk</t>
  </si>
  <si>
    <t>www.ravnsborgproduktionsskole.dk</t>
  </si>
  <si>
    <t>Nordlundevej</t>
  </si>
  <si>
    <t>Dannelunde</t>
  </si>
  <si>
    <t>Dannemare</t>
  </si>
  <si>
    <t>Dannelunde skole</t>
  </si>
  <si>
    <t>5494 4281</t>
  </si>
  <si>
    <t>Gloslunde Gade 7</t>
  </si>
  <si>
    <t>dannelundeafdelingen@lolland.dk</t>
  </si>
  <si>
    <t>Gloslunde Gade</t>
  </si>
  <si>
    <t>Kappel Sk.</t>
  </si>
  <si>
    <t>Kappel Skole</t>
  </si>
  <si>
    <t>P. E. Hedegaard</t>
  </si>
  <si>
    <t>5394 8119</t>
  </si>
  <si>
    <t>Kappelvej 2 Kappel</t>
  </si>
  <si>
    <t>Kappelvej</t>
  </si>
  <si>
    <t>Vestenskov Sk.</t>
  </si>
  <si>
    <t>Vestenskov Skole</t>
  </si>
  <si>
    <t>5494 8016</t>
  </si>
  <si>
    <t>5494 8072</t>
  </si>
  <si>
    <t>Vestenskovvej 51</t>
  </si>
  <si>
    <t>fjordskolen_extern@lolland.dk</t>
  </si>
  <si>
    <t>Vestenskovvej</t>
  </si>
  <si>
    <t>Rudbjerg Ungsk.</t>
  </si>
  <si>
    <t>Rudbjerg Ungdomsskole</t>
  </si>
  <si>
    <t>Knud Kristiansen</t>
  </si>
  <si>
    <t>5494 4653</t>
  </si>
  <si>
    <t>kk@rudbjerg.dk</t>
  </si>
  <si>
    <t>www.rudbjerg.dk</t>
  </si>
  <si>
    <t>Rudbjerg Prodsk</t>
  </si>
  <si>
    <t>Rudbjerg Produktionsskole</t>
  </si>
  <si>
    <t>Benny Andersen</t>
  </si>
  <si>
    <t>5494 4650</t>
  </si>
  <si>
    <t>Arningevej 15</t>
  </si>
  <si>
    <t>ba@rudbjerg.dk</t>
  </si>
  <si>
    <t>Arningevej</t>
  </si>
  <si>
    <t>Brandstr.Sk.</t>
  </si>
  <si>
    <t>Brandstrup Skole</t>
  </si>
  <si>
    <t>5460 8303</t>
  </si>
  <si>
    <t>5460 8315</t>
  </si>
  <si>
    <t>Brandstrupvej 69 A</t>
  </si>
  <si>
    <t>brandstrup.skole@rodby.dk</t>
  </si>
  <si>
    <t>Brandstrupvej</t>
  </si>
  <si>
    <t>Ole Frederiksen</t>
  </si>
  <si>
    <t>roedbyskole@lolland.dk</t>
  </si>
  <si>
    <t>roedbyskole.aula.dk</t>
  </si>
  <si>
    <t>Havnesk.</t>
  </si>
  <si>
    <t>5460 5620</t>
  </si>
  <si>
    <t>5460 5089</t>
  </si>
  <si>
    <t>Havnegade 101</t>
  </si>
  <si>
    <t>Sondreskole@lolland.dk</t>
  </si>
  <si>
    <t>www.havne-skolen.skoleintra.dk</t>
  </si>
  <si>
    <t>Havnegade</t>
  </si>
  <si>
    <t>Lars P. Buhl</t>
  </si>
  <si>
    <t>5467 0199</t>
  </si>
  <si>
    <t>5460 1230</t>
  </si>
  <si>
    <t>lpb@rodby.dk</t>
  </si>
  <si>
    <t>www.rodby.dk</t>
  </si>
  <si>
    <t>Gert Mortesen</t>
  </si>
  <si>
    <t>5460 2080</t>
  </si>
  <si>
    <t>ungdomsskolen@rodby.dk</t>
  </si>
  <si>
    <t>www.rodbyungdomsskole.dk</t>
  </si>
  <si>
    <t>Finn Pedersen</t>
  </si>
  <si>
    <t>5460 4356</t>
  </si>
  <si>
    <t>5460 4040</t>
  </si>
  <si>
    <t>K. H. Kofoedsvej 70</t>
  </si>
  <si>
    <t>info@bindernaes.dk</t>
  </si>
  <si>
    <t>www.bindernaesefterskole.dk</t>
  </si>
  <si>
    <t>Digesk.</t>
  </si>
  <si>
    <t>Digeskolen</t>
  </si>
  <si>
    <t>5390 5625</t>
  </si>
  <si>
    <t>Midtsk Bavne</t>
  </si>
  <si>
    <t>Midtskolen, Bavneskolen</t>
  </si>
  <si>
    <t>Mitchie Joan Hvid Byager</t>
  </si>
  <si>
    <t>bavneskolen@faxekommune.dk</t>
  </si>
  <si>
    <t>B. Hoffmeyer</t>
  </si>
  <si>
    <t>5371 1491</t>
  </si>
  <si>
    <t>Kongsted</t>
  </si>
  <si>
    <t>Charlotte Olsgaard</t>
  </si>
  <si>
    <t>5671 1437</t>
  </si>
  <si>
    <t>5620 3200</t>
  </si>
  <si>
    <t>Eskilstrupvej 3, Kongsted</t>
  </si>
  <si>
    <t>moellevangsskolen@faxekommune.dk</t>
  </si>
  <si>
    <t>Duestr.F.Sk.</t>
  </si>
  <si>
    <t>Druestrup Friskole</t>
  </si>
  <si>
    <t>5639 8491</t>
  </si>
  <si>
    <t>5639 8421</t>
  </si>
  <si>
    <t>kontor@druestrupfriskole.dk</t>
  </si>
  <si>
    <t>www.druestrupfriskole.dk</t>
  </si>
  <si>
    <t>Tim Arnoldi</t>
  </si>
  <si>
    <t>5639 8096</t>
  </si>
  <si>
    <t>5639 8042</t>
  </si>
  <si>
    <t>Industrivej 2</t>
  </si>
  <si>
    <t>ungdomsskolen@roennede.dk</t>
  </si>
  <si>
    <t>Fjelde Forsk.</t>
  </si>
  <si>
    <t>Fjelde Forskole</t>
  </si>
  <si>
    <t>5389 9150</t>
  </si>
  <si>
    <t>Guldb.Ld.Csk.</t>
  </si>
  <si>
    <t>Guldborgland Skole</t>
  </si>
  <si>
    <t>Peter Bisgaard-Larsen</t>
  </si>
  <si>
    <t>5477 0051</t>
  </si>
  <si>
    <t>Guldborgvej 228</t>
  </si>
  <si>
    <t>guldborg-skole@guldborgsund.dk</t>
  </si>
  <si>
    <t>www.guldborg-skole.skoleintra.dk</t>
  </si>
  <si>
    <t>Guldborgvej</t>
  </si>
  <si>
    <t>5470 4504</t>
  </si>
  <si>
    <t>rorbek-skole@guldborgsund.dk</t>
  </si>
  <si>
    <t>www.rorbek-skole.dk</t>
  </si>
  <si>
    <t>Radsted Csk.</t>
  </si>
  <si>
    <t>Radsted Skole</t>
  </si>
  <si>
    <t>Hans Malmskov</t>
  </si>
  <si>
    <t>5470 5385</t>
  </si>
  <si>
    <t>radsted-skole@guldborgsund.dk</t>
  </si>
  <si>
    <t>www.radstedskole.dk</t>
  </si>
  <si>
    <t>Simon Leinum</t>
  </si>
  <si>
    <t>5473 3333</t>
  </si>
  <si>
    <t>Parkvej 31 B</t>
  </si>
  <si>
    <t>31B</t>
  </si>
  <si>
    <t>sakskoebing-skole@guldborgsund.dk</t>
  </si>
  <si>
    <t>www.saks-skole.dk</t>
  </si>
  <si>
    <t>Slemm.-Fje.Sk.</t>
  </si>
  <si>
    <t>Slemminge-Fjelde Skole</t>
  </si>
  <si>
    <t>5389 9002</t>
  </si>
  <si>
    <t>Engestoftevej 112</t>
  </si>
  <si>
    <t>Engestoftevej</t>
  </si>
  <si>
    <t>5470 5259</t>
  </si>
  <si>
    <t>Maribovej 116</t>
  </si>
  <si>
    <t>sh@sakskoebing.dk</t>
  </si>
  <si>
    <t>www.sakskoebing.dk</t>
  </si>
  <si>
    <t>Maribovej</t>
  </si>
  <si>
    <t>Erich Drewer</t>
  </si>
  <si>
    <t>5473 0200</t>
  </si>
  <si>
    <t>kommunen@sakskoebing.dk</t>
  </si>
  <si>
    <t>Ove Jensen</t>
  </si>
  <si>
    <t>oj@sakskoebing.dk</t>
  </si>
  <si>
    <t>www.sax-us.dk</t>
  </si>
  <si>
    <t>Michael Nielsen</t>
  </si>
  <si>
    <t>5470 4747</t>
  </si>
  <si>
    <t>5470 5757</t>
  </si>
  <si>
    <t>Maribovej 90</t>
  </si>
  <si>
    <t>oefrugt@oefrugt.dk</t>
  </si>
  <si>
    <t>www.oefrugt.dk</t>
  </si>
  <si>
    <t>5650 8173</t>
  </si>
  <si>
    <t>5657 5570</t>
  </si>
  <si>
    <t>Boestoftevej 55</t>
  </si>
  <si>
    <t>ellehoej@stevns.dk</t>
  </si>
  <si>
    <t>www.ellehoejskolen.dk</t>
  </si>
  <si>
    <t>Boestoftevej</t>
  </si>
  <si>
    <t>Mogens Larsen</t>
  </si>
  <si>
    <t>5370 8312</t>
  </si>
  <si>
    <t>Gunnar Krogsgaard Christensen</t>
  </si>
  <si>
    <t>5656 5708</t>
  </si>
  <si>
    <t>5656 5701</t>
  </si>
  <si>
    <t>gkc@stevns.dk</t>
  </si>
  <si>
    <t>Leif Kloppenborg</t>
  </si>
  <si>
    <t>5370 2244</t>
  </si>
  <si>
    <t>Tom Glentemose</t>
  </si>
  <si>
    <t>5657 8792</t>
  </si>
  <si>
    <t>5657 8290</t>
  </si>
  <si>
    <t>tgl@stevns.dk</t>
  </si>
  <si>
    <t>St.Heddinge Sk</t>
  </si>
  <si>
    <t>Store-Heddinge Skole</t>
  </si>
  <si>
    <t>Keld Wedell Pape</t>
  </si>
  <si>
    <t>5650 3398</t>
  </si>
  <si>
    <t>5650 2244</t>
  </si>
  <si>
    <t>St Heddinge sk</t>
  </si>
  <si>
    <t>Store Heddinge Skole</t>
  </si>
  <si>
    <t>5650 3854</t>
  </si>
  <si>
    <t>5657 5490</t>
  </si>
  <si>
    <t>sthskole@stevns.dk</t>
  </si>
  <si>
    <t>www.storeheddingeskole.dk</t>
  </si>
  <si>
    <t>Stevns Frisk.</t>
  </si>
  <si>
    <t>Stevns Friskole</t>
  </si>
  <si>
    <t>Rasmus Englund</t>
  </si>
  <si>
    <t>5652 8068</t>
  </si>
  <si>
    <t>5650 6870</t>
  </si>
  <si>
    <t>Vemmetoftevej 6</t>
  </si>
  <si>
    <t>kontor@stevnsfriskole.dk</t>
  </si>
  <si>
    <t>www.stevnsfriskole.dk</t>
  </si>
  <si>
    <t>Vemmetoftevej</t>
  </si>
  <si>
    <t>Stevnsfort spec</t>
  </si>
  <si>
    <t>Stevnsfortet</t>
  </si>
  <si>
    <t>Kaj Lauritsen</t>
  </si>
  <si>
    <t>5656 0120</t>
  </si>
  <si>
    <t>stevnsfortet@regionsjaelland.dk</t>
  </si>
  <si>
    <t>www.stevnsfort.dk</t>
  </si>
  <si>
    <t>Judith Klitgaard, konst. cent.leder</t>
  </si>
  <si>
    <t>5656 0589</t>
  </si>
  <si>
    <t>familie@stevns.dk</t>
  </si>
  <si>
    <t>Stevns Ungdsk.</t>
  </si>
  <si>
    <t>Stevns Ungdomsskole</t>
  </si>
  <si>
    <t>Charlotte Olsen</t>
  </si>
  <si>
    <t>5650 3823</t>
  </si>
  <si>
    <t>5116 8167</t>
  </si>
  <si>
    <t>chaols@stevns.dk</t>
  </si>
  <si>
    <t>www.stevns-ungdomsskole.dk</t>
  </si>
  <si>
    <t>Gymn.ef. Stevns</t>
  </si>
  <si>
    <t>Gymnastikefterskolen Stevns</t>
  </si>
  <si>
    <t>Mette Holten</t>
  </si>
  <si>
    <t>5650 8301</t>
  </si>
  <si>
    <t>5650 8377</t>
  </si>
  <si>
    <t>Boestoftevej 58</t>
  </si>
  <si>
    <t>kontor@gymnastikstevns.dk</t>
  </si>
  <si>
    <t>www.gymnastikstevns.dk</t>
  </si>
  <si>
    <t>5367 8186</t>
  </si>
  <si>
    <t>Stationsvej 11</t>
  </si>
  <si>
    <t>Sigerslev Prod.</t>
  </si>
  <si>
    <t>Produktionsskolen Sigerslev</t>
  </si>
  <si>
    <t>5651 0639</t>
  </si>
  <si>
    <t>5651 0898</t>
  </si>
  <si>
    <t>Sigerslevvej 31</t>
  </si>
  <si>
    <t>ps_siger@post11.tele.dk</t>
  </si>
  <si>
    <t>home11.inet.tele.dk/ps_siger</t>
  </si>
  <si>
    <t>Sigerslevvej</t>
  </si>
  <si>
    <t>Vordingborg Kom</t>
  </si>
  <si>
    <t>Dagskolen Startskuddet</t>
  </si>
  <si>
    <t>Mette Sand Reichenbach</t>
  </si>
  <si>
    <t>5593 0305</t>
  </si>
  <si>
    <t>msr@startskuddet.dk</t>
  </si>
  <si>
    <t>5599 2110</t>
  </si>
  <si>
    <t>5590 9090</t>
  </si>
  <si>
    <t>info@bosei.dk</t>
  </si>
  <si>
    <t>www.bosei.dk</t>
  </si>
  <si>
    <t>Vordingb C</t>
  </si>
  <si>
    <t>Vordingborg Centret, Kalvehave</t>
  </si>
  <si>
    <t>5536 3549</t>
  </si>
  <si>
    <t>5536 3540</t>
  </si>
  <si>
    <t>adhd@vordingborg.dk</t>
  </si>
  <si>
    <t>www.vordingborgcentret.dk</t>
  </si>
  <si>
    <t>Bent Legaard Rasmussen</t>
  </si>
  <si>
    <t>5581 7080</t>
  </si>
  <si>
    <t>Dammegade 25</t>
  </si>
  <si>
    <t>krummebaekgaard@mail.dk</t>
  </si>
  <si>
    <t>www.krummebaekgaard.dk</t>
  </si>
  <si>
    <t>Dammegade</t>
  </si>
  <si>
    <t>Kenneth Retslov</t>
  </si>
  <si>
    <t>Horbelev Sk.</t>
  </si>
  <si>
    <t>Horbelev</t>
  </si>
  <si>
    <t>Horbelev Skole</t>
  </si>
  <si>
    <t>5449 4510</t>
  </si>
  <si>
    <t>5449 4500</t>
  </si>
  <si>
    <t>Eriksdalsvej 29</t>
  </si>
  <si>
    <t>birte.bjoern@skolekom.dk</t>
  </si>
  <si>
    <t>www.stubbekoebingkom.dk</t>
  </si>
  <si>
    <t>Eriksdalsvej</t>
  </si>
  <si>
    <t>Lene Kronow</t>
  </si>
  <si>
    <t>5384 7157</t>
  </si>
  <si>
    <t>5473 3430</t>
  </si>
  <si>
    <t>moellebakkeskolen@guldborgsund.dk</t>
  </si>
  <si>
    <t>www.moellebakkeskolen.dk</t>
  </si>
  <si>
    <t>Horreby</t>
  </si>
  <si>
    <t>5473 1584</t>
  </si>
  <si>
    <t>5473 1570</t>
  </si>
  <si>
    <t>Stubbekobing_Skole@guldborgsund.dk</t>
  </si>
  <si>
    <t>si.stubbekoebing-skole.dk</t>
  </si>
  <si>
    <t>Aastrup Csk.</t>
  </si>
  <si>
    <t>Aastrup Centralskole</t>
  </si>
  <si>
    <t>Mikael Felbo</t>
  </si>
  <si>
    <t>5384 1523</t>
  </si>
  <si>
    <t>Aastrupvej 59</t>
  </si>
  <si>
    <t>Aastrupvej</t>
  </si>
  <si>
    <t>Guldborgsundskolen</t>
  </si>
  <si>
    <t>Anders Bondo</t>
  </si>
  <si>
    <t>5444 0128</t>
  </si>
  <si>
    <t>Aastrupvej 63</t>
  </si>
  <si>
    <t>skolen@guldborgsundskolen.dk</t>
  </si>
  <si>
    <t>www.guldborgsundskolen.dk</t>
  </si>
  <si>
    <t>Horbelev Frisk.</t>
  </si>
  <si>
    <t>Horbelev Friskole</t>
  </si>
  <si>
    <t>4444 1644</t>
  </si>
  <si>
    <t>Eriksdalsvej 29, Horbelev</t>
  </si>
  <si>
    <t>kontoret@horbelev-friskole.dk</t>
  </si>
  <si>
    <t>www.horbelev-friskole.dk</t>
  </si>
  <si>
    <t>Ole Bruhn-Petersen, ld. psykolog</t>
  </si>
  <si>
    <t>5444 1240</t>
  </si>
  <si>
    <t>5449 5042</t>
  </si>
  <si>
    <t>itsfobp@stubbekoebingkom.dk</t>
  </si>
  <si>
    <t>Stubbekb.Ungsk.</t>
  </si>
  <si>
    <t>Leif Buur Christensen</t>
  </si>
  <si>
    <t>5444 2093</t>
  </si>
  <si>
    <t>5444 1654</t>
  </si>
  <si>
    <t>itsflc@stubbekoebingkom.dk</t>
  </si>
  <si>
    <t>www.stub-us.dk</t>
  </si>
  <si>
    <t>5486 8361</t>
  </si>
  <si>
    <t>5486 8030</t>
  </si>
  <si>
    <t>Bringserevej 2</t>
  </si>
  <si>
    <t>kontor@naesgaard.dk</t>
  </si>
  <si>
    <t>www.naesgaard.dk</t>
  </si>
  <si>
    <t>Bringserevej</t>
  </si>
  <si>
    <t>CELF Nyk F L</t>
  </si>
  <si>
    <t>CELF, Nyk F, Landbrugsafdeling</t>
  </si>
  <si>
    <t>Martin Paulsen</t>
  </si>
  <si>
    <t>5444 1708</t>
  </si>
  <si>
    <t>5444 1700</t>
  </si>
  <si>
    <t>Gl. Landevej 27 B</t>
  </si>
  <si>
    <t>27B</t>
  </si>
  <si>
    <t>rr@stefalster.dk</t>
  </si>
  <si>
    <t>www.stubbekoebingefterskole.dk</t>
  </si>
  <si>
    <t>Hjortebjergprod</t>
  </si>
  <si>
    <t>Leif Jeppesen</t>
  </si>
  <si>
    <t>5384 7051</t>
  </si>
  <si>
    <t>Hjortebjerg 16 Karleby</t>
  </si>
  <si>
    <t>Hjortebjerg</t>
  </si>
  <si>
    <t>Niels Bentsen</t>
  </si>
  <si>
    <t>5384 1360</t>
  </si>
  <si>
    <t>Gl Landevej 27</t>
  </si>
  <si>
    <t>Alexander Osmund</t>
  </si>
  <si>
    <t>5769 0321</t>
  </si>
  <si>
    <t>5588 4500</t>
  </si>
  <si>
    <t>alosm@naestved.dk</t>
  </si>
  <si>
    <t>www.glumsoeskole.dk</t>
  </si>
  <si>
    <t>Herlufm.Sk.</t>
  </si>
  <si>
    <t>Herlufmagle Skole</t>
  </si>
  <si>
    <t>Erik Birch</t>
  </si>
  <si>
    <t>5588 4809</t>
  </si>
  <si>
    <t>5588 4800</t>
  </si>
  <si>
    <t>erbir@naestved.dk</t>
  </si>
  <si>
    <t>www.herlufmagleskole.dk</t>
  </si>
  <si>
    <t>Gregers Lau Hansen</t>
  </si>
  <si>
    <t>5541 1259</t>
  </si>
  <si>
    <t>5541 1368</t>
  </si>
  <si>
    <t>Alleen 14</t>
  </si>
  <si>
    <t>Tybjerg Sk.</t>
  </si>
  <si>
    <t>Tybjerg Skole</t>
  </si>
  <si>
    <t>5764 2392</t>
  </si>
  <si>
    <t>5764 2228</t>
  </si>
  <si>
    <t>lbjer@naestved.dk</t>
  </si>
  <si>
    <t>www.tybjergskolen.dk</t>
  </si>
  <si>
    <t>John Lykke Solfjeld</t>
  </si>
  <si>
    <t>5769 0200</t>
  </si>
  <si>
    <t>5769 0000</t>
  </si>
  <si>
    <t>Realskolevej 5</t>
  </si>
  <si>
    <t>susaa@susaa.dk</t>
  </si>
  <si>
    <t>Realskolevej</t>
  </si>
  <si>
    <t>5769 0194</t>
  </si>
  <si>
    <t>5769 0195</t>
  </si>
  <si>
    <t>Ny Skolevej 2</t>
  </si>
  <si>
    <t>ungdomsskolen@susaa.dk</t>
  </si>
  <si>
    <t>www.susaa-ungdomsskole.dk</t>
  </si>
  <si>
    <t>Ny Skolevej</t>
  </si>
  <si>
    <t>5414 8146</t>
  </si>
  <si>
    <t>5473 2700</t>
  </si>
  <si>
    <t>kroglovskolen@guldborgsund.dk</t>
  </si>
  <si>
    <t>www.krogloev-fsk.skoleintra.dk</t>
  </si>
  <si>
    <t>Sydfalster sk</t>
  </si>
  <si>
    <t>Sydfalster Skole</t>
  </si>
  <si>
    <t>Kenneth Zornig</t>
  </si>
  <si>
    <t>5417 7190</t>
  </si>
  <si>
    <t>5473 2050</t>
  </si>
  <si>
    <t>sydfalsterskole@guldborgsund.dk</t>
  </si>
  <si>
    <t>www.sydfalsterskole.dk</t>
  </si>
  <si>
    <t>5417 9209</t>
  </si>
  <si>
    <t>ostersoskolen@sydfalster.dk</t>
  </si>
  <si>
    <t>www.oestersoe-fsk.dk</t>
  </si>
  <si>
    <t>Falster Llsk.</t>
  </si>
  <si>
    <t>Falsters Lilleskole</t>
  </si>
  <si>
    <t>Karen Kraft</t>
  </si>
  <si>
    <t>5486 0464</t>
  </si>
  <si>
    <t>5486 0664</t>
  </si>
  <si>
    <t>falsters.lilleskole@newmail.dk</t>
  </si>
  <si>
    <t>www.falsterslilleskole.dk</t>
  </si>
  <si>
    <t>Hegnetvej</t>
  </si>
  <si>
    <t>Lill Arendt Hemmingsen</t>
  </si>
  <si>
    <t>5417 0018</t>
  </si>
  <si>
    <t>post@friskolenoestersoen.dk</t>
  </si>
  <si>
    <t>www.friskolenoestersoen.dk</t>
  </si>
  <si>
    <t>Lisbeth Sten Jensen</t>
  </si>
  <si>
    <t>5417 7060</t>
  </si>
  <si>
    <t>5417 3000</t>
  </si>
  <si>
    <t>lstj@guldborgsund.dk</t>
  </si>
  <si>
    <t>Sfalster Ungsk.</t>
  </si>
  <si>
    <t>Sydfalsters Ungdomsskole</t>
  </si>
  <si>
    <t>Olav V. Jansen</t>
  </si>
  <si>
    <t>5417 7391</t>
  </si>
  <si>
    <t>5417 7491</t>
  </si>
  <si>
    <t>Skolebakken 14,</t>
  </si>
  <si>
    <t>ungdomsskolen@sydfalster.dk</t>
  </si>
  <si>
    <t>www.sydfalsterungdomsskole.dk</t>
  </si>
  <si>
    <t>Marielyst.Hsk</t>
  </si>
  <si>
    <t>Christian Schou</t>
  </si>
  <si>
    <t>5413 6365</t>
  </si>
  <si>
    <t>5413 6361</t>
  </si>
  <si>
    <t>kontor@hsmarielyst.dk</t>
  </si>
  <si>
    <t>www.hojskolenmarielyst.dk</t>
  </si>
  <si>
    <t>Marielyst</t>
  </si>
  <si>
    <t>5387 7160</t>
  </si>
  <si>
    <t>5536 3671</t>
  </si>
  <si>
    <t>5536 3666</t>
  </si>
  <si>
    <t>Sct.Clemensvej 27</t>
  </si>
  <si>
    <t>Sct.Clemensvej</t>
  </si>
  <si>
    <t>Marienberg Sk.</t>
  </si>
  <si>
    <t>5534 0016</t>
  </si>
  <si>
    <t>5536 3500</t>
  </si>
  <si>
    <t>Masnedsund Sk.</t>
  </si>
  <si>
    <t>Masnedsund Skole</t>
  </si>
  <si>
    <t>J. N. Lund, konst.</t>
  </si>
  <si>
    <t>5377 0203</t>
  </si>
  <si>
    <t>Orevej 2</t>
  </si>
  <si>
    <t>Orevej</t>
  </si>
  <si>
    <t>Svend G, Lundby</t>
  </si>
  <si>
    <t>5536 3838</t>
  </si>
  <si>
    <t>5538 2204</t>
  </si>
  <si>
    <t>5538 2222</t>
  </si>
  <si>
    <t>hecl@vordbkom.dk</t>
  </si>
  <si>
    <t>www.skolerne.vordingborg.dksvardborg</t>
  </si>
  <si>
    <t>5534 0826</t>
  </si>
  <si>
    <t>5535 3999</t>
  </si>
  <si>
    <t>5536 3867</t>
  </si>
  <si>
    <t>5536 3868</t>
  </si>
  <si>
    <t>www.Gaasetaarnskolen.dk</t>
  </si>
  <si>
    <t>Rynkebjerg</t>
  </si>
  <si>
    <t>Iselingesk.</t>
  </si>
  <si>
    <t>Vordingb.Gym.</t>
  </si>
  <si>
    <t>Vordingborg Gymnasium &amp; HF</t>
  </si>
  <si>
    <t>Jakob Stubgaard, rektor</t>
  </si>
  <si>
    <t>5536 5572</t>
  </si>
  <si>
    <t>5536 5500</t>
  </si>
  <si>
    <t>Chr Richardtsvej 43A</t>
  </si>
  <si>
    <t>43A</t>
  </si>
  <si>
    <t>kontor@vordingborg-gym.dk</t>
  </si>
  <si>
    <t>www.vordingborg-gym.dk</t>
  </si>
  <si>
    <t>R.Stein.Sk.i V.</t>
  </si>
  <si>
    <t>Rudolf Steiner skolen i Vordingborg</t>
  </si>
  <si>
    <t>Jesper Betak Lund</t>
  </si>
  <si>
    <t>5377 4349</t>
  </si>
  <si>
    <t>5537 4349</t>
  </si>
  <si>
    <t>kontoret@steinerskolen.dk</t>
  </si>
  <si>
    <t>www.steinerskolen.dk</t>
  </si>
  <si>
    <t>Synscentralen</t>
  </si>
  <si>
    <t>Peter Lebech</t>
  </si>
  <si>
    <t>5537 3909</t>
  </si>
  <si>
    <t>5536 3333</t>
  </si>
  <si>
    <t>sc@vordingborg.dk</t>
  </si>
  <si>
    <t>www.visus.dk</t>
  </si>
  <si>
    <t>Mette Ploug Nielsen</t>
  </si>
  <si>
    <t>5531 2716</t>
  </si>
  <si>
    <t>5531 2700</t>
  </si>
  <si>
    <t>metteploug.nielsen@sof.kk.dk</t>
  </si>
  <si>
    <t>www.go2kastaniegaarden.dk</t>
  </si>
  <si>
    <t>5576 5010</t>
  </si>
  <si>
    <t>egemosegaard@adslhome.dk</t>
  </si>
  <si>
    <t>www.sitecenter.dk/egemosegaard</t>
  </si>
  <si>
    <t>5534 1818</t>
  </si>
  <si>
    <t>7211 2105</t>
  </si>
  <si>
    <t>mail@voresskole.dk</t>
  </si>
  <si>
    <t>www.voresskole.dk</t>
  </si>
  <si>
    <t>Over Vindinge</t>
  </si>
  <si>
    <t>Ung skolen 10</t>
  </si>
  <si>
    <t>Ungdomsskolen og 10.klasse</t>
  </si>
  <si>
    <t>Henrik Hald Krog</t>
  </si>
  <si>
    <t>5536 3737</t>
  </si>
  <si>
    <t>10.klasse@vordingborg.dk</t>
  </si>
  <si>
    <t>www.tiende.dk</t>
  </si>
  <si>
    <t>Familiecentret</t>
  </si>
  <si>
    <t>Kirsten Schmidt, ld. psykolog</t>
  </si>
  <si>
    <t>5534 0707</t>
  </si>
  <si>
    <t>5534 0606</t>
  </si>
  <si>
    <t>Chr. Richardtsvej 33</t>
  </si>
  <si>
    <t>famcent@vordbkom.dk</t>
  </si>
  <si>
    <t>www.familiecentret.com</t>
  </si>
  <si>
    <t>Vordingborg Usk</t>
  </si>
  <si>
    <t>Vordingborg Ungdomsskole</t>
  </si>
  <si>
    <t>5534 4501</t>
  </si>
  <si>
    <t>5536 3564</t>
  </si>
  <si>
    <t>ungdomsskolen@vordingborg.dk</t>
  </si>
  <si>
    <t>VUC Vordingborg</t>
  </si>
  <si>
    <t>5534 0705</t>
  </si>
  <si>
    <t>5488 1750</t>
  </si>
  <si>
    <t>Vord. Fri Fagsk</t>
  </si>
  <si>
    <t>Vordingborg Fri Fagskole</t>
  </si>
  <si>
    <t>5536 0635</t>
  </si>
  <si>
    <t>5536 0636</t>
  </si>
  <si>
    <t>Violvej 3 A</t>
  </si>
  <si>
    <t>info@vbff.dk</t>
  </si>
  <si>
    <t>www.vordingborgfrifagskole.dk</t>
  </si>
  <si>
    <t>Violvej</t>
  </si>
  <si>
    <t>Sydsj.Lbrsk.</t>
  </si>
  <si>
    <t>Jens Hallqvist</t>
  </si>
  <si>
    <t>5576 7301</t>
  </si>
  <si>
    <t>5576 7103</t>
  </si>
  <si>
    <t>Landbrugsskolevej 8</t>
  </si>
  <si>
    <t>sl@sydsjaelland-ls.dk</t>
  </si>
  <si>
    <t>www.sydsjaelland-ls.dk</t>
  </si>
  <si>
    <t>Landbrugsskolevej</t>
  </si>
  <si>
    <t>Vordingb. EF. E</t>
  </si>
  <si>
    <t>Vordingborg EF-Efterskole</t>
  </si>
  <si>
    <t>Niels Henrik Nielsen</t>
  </si>
  <si>
    <t>5534 2403</t>
  </si>
  <si>
    <t>5534 2404</t>
  </si>
  <si>
    <t>Primulavej 5</t>
  </si>
  <si>
    <t>Lundby Eftersk.</t>
  </si>
  <si>
    <t>Lundby Efterskole</t>
  </si>
  <si>
    <t>Emil Rolsted</t>
  </si>
  <si>
    <t>Efterskolevej 8</t>
  </si>
  <si>
    <t>adm@lundbyefterskole.dk</t>
  </si>
  <si>
    <t>www.lundbyefterskole.dk</t>
  </si>
  <si>
    <t>Efterskolevej</t>
  </si>
  <si>
    <t>Vordingb. Prod</t>
  </si>
  <si>
    <t>Vordingborg Produktionsskole</t>
  </si>
  <si>
    <t>FGU SVsj Vordb</t>
  </si>
  <si>
    <t>5534 5451</t>
  </si>
  <si>
    <t>5534 5473</t>
  </si>
  <si>
    <t>Vordingb. Dhsk.</t>
  </si>
  <si>
    <t>5537 7512</t>
  </si>
  <si>
    <t>5537 7515</t>
  </si>
  <si>
    <t>aof@aof-vordingborg.dk</t>
  </si>
  <si>
    <t>www.aof-vordingborg.dk</t>
  </si>
  <si>
    <t>ZBC Vordingborg</t>
  </si>
  <si>
    <t>5578 8891</t>
  </si>
  <si>
    <t>Chr. Richardtsvej 43</t>
  </si>
  <si>
    <t>Absalon, Vordbg</t>
  </si>
  <si>
    <t>Absalon, Campus Vordingborg</t>
  </si>
  <si>
    <t>Amtshos.Vordgb.</t>
  </si>
  <si>
    <t>Amtshospitalet i Vordingborg</t>
  </si>
  <si>
    <t>5377 1300</t>
  </si>
  <si>
    <t>5537 4699</t>
  </si>
  <si>
    <t>5537 7044</t>
  </si>
  <si>
    <t>Algade 3</t>
  </si>
  <si>
    <t>DPU Vordingborg</t>
  </si>
  <si>
    <t>CVU-Syd</t>
  </si>
  <si>
    <t>Peter Rigbolt</t>
  </si>
  <si>
    <t>5534 0102</t>
  </si>
  <si>
    <t>5537 1688</t>
  </si>
  <si>
    <t>Kuskevej 1A 1.</t>
  </si>
  <si>
    <t>info@cvusyd.dk</t>
  </si>
  <si>
    <t>5531 3899</t>
  </si>
  <si>
    <t>Bornholms regk</t>
  </si>
  <si>
    <t>5695 7397</t>
  </si>
  <si>
    <t>5692 0000</t>
  </si>
  <si>
    <t>post@brk.dk</t>
  </si>
  <si>
    <t>Ullasvej</t>
  </si>
  <si>
    <t>Allinge</t>
  </si>
  <si>
    <t>Kasper W. Johansen</t>
  </si>
  <si>
    <t>5648 0186</t>
  </si>
  <si>
    <t>5692 2930</t>
  </si>
  <si>
    <t>Strandvejen 14</t>
  </si>
  <si>
    <t>kongeskaerskolen@brk.dk</t>
  </si>
  <si>
    <t>kongeskaerskole.aula.dk</t>
  </si>
  <si>
    <t>Olsker Csk.</t>
  </si>
  <si>
    <t>Olsker Centralskole</t>
  </si>
  <si>
    <t>5648 0850</t>
  </si>
  <si>
    <t>5648 0870</t>
  </si>
  <si>
    <t>olskerskole@brk.dk</t>
  </si>
  <si>
    <t>Gudhjem</t>
  </si>
  <si>
    <t>Niels Sylvest</t>
  </si>
  <si>
    <t>5398 4130</t>
  </si>
  <si>
    <t>Tina Duermin</t>
  </si>
  <si>
    <t>5649 8098</t>
  </si>
  <si>
    <t>5649 8088</t>
  </si>
  <si>
    <t>Stavsdalvej 30</t>
  </si>
  <si>
    <t>oesterlarsgudhjemskole@brk.dk</t>
  </si>
  <si>
    <t>www.brk.dk/oesterlars-gudhjemskole</t>
  </si>
  <si>
    <t>Stavsdalvej</t>
  </si>
  <si>
    <t>Mosaik skolen</t>
  </si>
  <si>
    <t>5692 3251</t>
  </si>
  <si>
    <t>5692 3250</t>
  </si>
  <si>
    <t>HansRoemerSkolen.Mosaik@brk.dk</t>
  </si>
  <si>
    <t>www.brk.dk/hansroemerskolen</t>
  </si>
  <si>
    <t>Kira Lintrup Jensen</t>
  </si>
  <si>
    <t>5649 8280</t>
  </si>
  <si>
    <t>Nybrovej 42</t>
  </si>
  <si>
    <t>info@friskolen-oesterlars.dk</t>
  </si>
  <si>
    <t>www.friskolen-oesterlars.dk</t>
  </si>
  <si>
    <t>LOF Sprogskolen i Bornholm</t>
  </si>
  <si>
    <t>Bjarne Rye Nielsen</t>
  </si>
  <si>
    <t>5695 6588</t>
  </si>
  <si>
    <t>5695 6568</t>
  </si>
  <si>
    <t>Torvegade 7, 1. sal</t>
  </si>
  <si>
    <t>Ung heltids</t>
  </si>
  <si>
    <t>Klemensker</t>
  </si>
  <si>
    <t>Ungdomsskolens Heltidsundervisning</t>
  </si>
  <si>
    <t>Groa Vinterberg Nissen</t>
  </si>
  <si>
    <t>5692 3475</t>
  </si>
  <si>
    <t>Sct Klemensgade 26</t>
  </si>
  <si>
    <t>heltidsundervisning@brk.dk</t>
  </si>
  <si>
    <t>www.ungbornholm.dk</t>
  </si>
  <si>
    <t>Sct Klemensgade</t>
  </si>
  <si>
    <t>Svartingedal</t>
  </si>
  <si>
    <t>Hasle</t>
  </si>
  <si>
    <t>Svartingedal Skole</t>
  </si>
  <si>
    <t>Helle Krakau Holm</t>
  </si>
  <si>
    <t>5696 5148</t>
  </si>
  <si>
    <t>5692 3300</t>
  </si>
  <si>
    <t>Kirkegade 4</t>
  </si>
  <si>
    <t>svartingedal@brk.dk</t>
  </si>
  <si>
    <t>svartingedalskole.aula.dk</t>
  </si>
  <si>
    <t>Skole Nord, afdeling Klemensker</t>
  </si>
  <si>
    <t>Betina Barfod Koefoed</t>
  </si>
  <si>
    <t>5696 6244</t>
  </si>
  <si>
    <t>5692 3500</t>
  </si>
  <si>
    <t>Skt. Klemensgade 26</t>
  </si>
  <si>
    <t>skolenord.klemensker@brk.dk</t>
  </si>
  <si>
    <t>www.brk.dk/skolenord</t>
  </si>
  <si>
    <t>Nyker Sk.</t>
  </si>
  <si>
    <t>Nyker Skole</t>
  </si>
  <si>
    <t>Mogens Holger Larsen</t>
  </si>
  <si>
    <t>5693 1200</t>
  </si>
  <si>
    <t>5696 3117</t>
  </si>
  <si>
    <t>nykerskole@brk.dk</t>
  </si>
  <si>
    <t>Nyker</t>
  </si>
  <si>
    <t>Rutsker Csk.</t>
  </si>
  <si>
    <t>Rutsker Centralskole</t>
  </si>
  <si>
    <t>Jens Peter Jensen</t>
  </si>
  <si>
    <t>5396 9099</t>
  </si>
  <si>
    <t>Kirkevej 6</t>
  </si>
  <si>
    <t>Bodilsker Sk.</t>
  </si>
  <si>
    <t>Paradisbakkeskolen, Bodilsker afdeling</t>
  </si>
  <si>
    <t>Lisbeth Lind</t>
  </si>
  <si>
    <t>5648 8421</t>
  </si>
  <si>
    <t>5648 8401</t>
  </si>
  <si>
    <t>Pederskervejen 11</t>
  </si>
  <si>
    <t>paradisbakkeskolen.bodilsker@brk.dk</t>
  </si>
  <si>
    <t>www.brk.dk/paradisbakkeskolen</t>
  </si>
  <si>
    <t>Pederskervejen</t>
  </si>
  <si>
    <t>Paradisbakkesk</t>
  </si>
  <si>
    <t>Paradisbakkeskolen</t>
  </si>
  <si>
    <t>Pia Tofte</t>
  </si>
  <si>
    <t>5649 2226</t>
  </si>
  <si>
    <t>5692 3350</t>
  </si>
  <si>
    <t>Kong Gustafsvej 10 A</t>
  </si>
  <si>
    <t>paradisbakkeskolen.nexoe@brk.dk</t>
  </si>
  <si>
    <t>paradisbakkeskolen.aula.dk</t>
  </si>
  <si>
    <t>Kong Gustafsvej</t>
  </si>
  <si>
    <t>Poulsker Sk.</t>
  </si>
  <si>
    <t>Poulsker Skole</t>
  </si>
  <si>
    <t>Erik Skot Hansen</t>
  </si>
  <si>
    <t>5398 8135</t>
  </si>
  <si>
    <t>Poulskervej 14</t>
  </si>
  <si>
    <t>Svaneke Sk.</t>
  </si>
  <si>
    <t>Paradisbakkeskolen, Svaneke afdeling</t>
  </si>
  <si>
    <t>5649 6217</t>
  </si>
  <si>
    <t>5692 3070</t>
  </si>
  <si>
    <t>paradisbakkeskolen.svaneke@brk.dk</t>
  </si>
  <si>
    <t>Knudsker Sk.</t>
  </si>
  <si>
    <t>Knudsker Skole</t>
  </si>
  <si>
    <t>5695 3600</t>
  </si>
  <si>
    <t>Snorrebakken 66</t>
  </si>
  <si>
    <t>Snorrebakken</t>
  </si>
  <si>
    <t>Tina Duermin Johansen</t>
  </si>
  <si>
    <t>5691 0614</t>
  </si>
  <si>
    <t>5692 3100</t>
  </si>
  <si>
    <t>soendermarksskolen@brk.dk</t>
  </si>
  <si>
    <t>soendermark.aula.dk</t>
  </si>
  <si>
    <t>Gitte Lykkegaard</t>
  </si>
  <si>
    <t>5692 3201</t>
  </si>
  <si>
    <t>5692 3200</t>
  </si>
  <si>
    <t>oestre@brk.dk</t>
  </si>
  <si>
    <t>oestre-skole.skoleporten.dk</t>
  </si>
  <si>
    <t>Pingels Alle</t>
  </si>
  <si>
    <t>5695 8179</t>
  </si>
  <si>
    <t>aavang@brk.dk</t>
  </si>
  <si>
    <t>aavangsskolen.aula.dk</t>
  </si>
  <si>
    <t>5695 9790</t>
  </si>
  <si>
    <t>5695 0790</t>
  </si>
  <si>
    <t>Kandegade 11</t>
  </si>
  <si>
    <t>kontor@roenneprivatskole.dk</t>
  </si>
  <si>
    <t>www.roenneprivatskole.dk</t>
  </si>
  <si>
    <t>Kandegade</t>
  </si>
  <si>
    <t>Campus BRK STX</t>
  </si>
  <si>
    <t>Campus Bornholm HF, HHX, HTX, STX</t>
  </si>
  <si>
    <t>5695 0638</t>
  </si>
  <si>
    <t>5695 9700</t>
  </si>
  <si>
    <t>post@cabh.dk</t>
  </si>
  <si>
    <t>www.campusbornholm.dk</t>
  </si>
  <si>
    <t>Niels Erik Johansen</t>
  </si>
  <si>
    <t>5695 5302</t>
  </si>
  <si>
    <t>5695 5301</t>
  </si>
  <si>
    <t>Store Torv 6 C</t>
  </si>
  <si>
    <t>Store Torv</t>
  </si>
  <si>
    <t>Petersk.</t>
  </si>
  <si>
    <t>Hans Ulrik Munk</t>
  </si>
  <si>
    <t>5695 3501</t>
  </si>
  <si>
    <t>5695 3502</t>
  </si>
  <si>
    <t>kontor@peterskolen.dk</t>
  </si>
  <si>
    <t>www.peterskolen.dk</t>
  </si>
  <si>
    <t>Bornh.Spec.V.</t>
  </si>
  <si>
    <t>Bornholms Specialskole for Voksne</t>
  </si>
  <si>
    <t>5695 6000</t>
  </si>
  <si>
    <t>Ullasvej 23</t>
  </si>
  <si>
    <t>Bornholm Sprog</t>
  </si>
  <si>
    <t>AOF Sprogskole Bornholm</t>
  </si>
  <si>
    <t>Ole Steen Jensen</t>
  </si>
  <si>
    <t>5695 6680</t>
  </si>
  <si>
    <t>Kom.centret</t>
  </si>
  <si>
    <t>Kommunikationscentret</t>
  </si>
  <si>
    <t>Thomas Mogensen</t>
  </si>
  <si>
    <t>5692 6401</t>
  </si>
  <si>
    <t>5692 6400</t>
  </si>
  <si>
    <t>kommunikationscentret@brk.dk</t>
  </si>
  <si>
    <t>www.brk.dk/kc</t>
  </si>
  <si>
    <t>Heldagsskolen</t>
  </si>
  <si>
    <t>Gert Andersen</t>
  </si>
  <si>
    <t>5691 3537</t>
  </si>
  <si>
    <t>5692 3600</t>
  </si>
  <si>
    <t>Almindingensvej 23</t>
  </si>
  <si>
    <t>heldagsskolen@brk.dk</t>
  </si>
  <si>
    <t>bornholmsheldagsskole.aula.dk</t>
  </si>
  <si>
    <t>Almindingensvej</t>
  </si>
  <si>
    <t>Camp BRH dansk</t>
  </si>
  <si>
    <t>Campus Bornholm - Danskuddannelserne</t>
  </si>
  <si>
    <t>Pedersker Sk.</t>
  </si>
  <si>
    <t>Aakirkeby</t>
  </si>
  <si>
    <t>Pedersker Skole</t>
  </si>
  <si>
    <t>Lone Thrane</t>
  </si>
  <si>
    <t>5697 8074</t>
  </si>
  <si>
    <t>Pederskervej 73</t>
  </si>
  <si>
    <t>pederskerskole@brk.dk</t>
  </si>
  <si>
    <t>Vestermarie afd</t>
  </si>
  <si>
    <t>Mie Christensen</t>
  </si>
  <si>
    <t>5699 9017</t>
  </si>
  <si>
    <t>5692 3090</t>
  </si>
  <si>
    <t>Vestermarie vej 16</t>
  </si>
  <si>
    <t>vestermarieskole@brk.dk</t>
  </si>
  <si>
    <t>www.vestermarie-skole.dk</t>
  </si>
  <si>
    <t>Vestermarievej</t>
  </si>
  <si>
    <t>Aaker Sk.</t>
  </si>
  <si>
    <t>Per Arndal</t>
  </si>
  <si>
    <t>5697 4173</t>
  </si>
  <si>
    <t>5692 3400</t>
  </si>
  <si>
    <t>HansRoemerSkolen.Aaker@brk.dk</t>
  </si>
  <si>
    <t>Aakirkeby Sk.</t>
  </si>
  <si>
    <t>Aakirkeby Skole</t>
  </si>
  <si>
    <t>5397 4181</t>
  </si>
  <si>
    <t>Davidsk.</t>
  </si>
  <si>
    <t>Davidskolen</t>
  </si>
  <si>
    <t>5697 5084</t>
  </si>
  <si>
    <t>5697 5040</t>
  </si>
  <si>
    <t>kontor@davidskolen.dk</t>
  </si>
  <si>
    <t>www.davidskolen.dk</t>
  </si>
  <si>
    <t>Skolen i Sk.</t>
  </si>
  <si>
    <t>Skolen i skolen</t>
  </si>
  <si>
    <t>Steen Thomsen</t>
  </si>
  <si>
    <t>5697 0207</t>
  </si>
  <si>
    <t>5697 0107</t>
  </si>
  <si>
    <t>Bygaden 15-17</t>
  </si>
  <si>
    <t>skoleniskolen@aakirkeby.dk</t>
  </si>
  <si>
    <t>10.kl. Bornholm</t>
  </si>
  <si>
    <t>Groa Bille Brahe</t>
  </si>
  <si>
    <t>5692 3270</t>
  </si>
  <si>
    <t>10klassecenter@brk.dk</t>
  </si>
  <si>
    <t>10ks.aula.dk</t>
  </si>
  <si>
    <t>Grethe Kofoed Svendsen</t>
  </si>
  <si>
    <t>5693 0710</t>
  </si>
  <si>
    <t>Nyker Hovedgade 5</t>
  </si>
  <si>
    <t>kontor@bfiskole.dk</t>
  </si>
  <si>
    <t>www.bfiskole.skoleporten.dk</t>
  </si>
  <si>
    <t>Nyker Hovedgade</t>
  </si>
  <si>
    <t>Sydbornh. Priv.</t>
  </si>
  <si>
    <t>Sydbornholms Privatskole</t>
  </si>
  <si>
    <t>Jeannett Tankred</t>
  </si>
  <si>
    <t>5693 1910</t>
  </si>
  <si>
    <t>Pederskervejen 75</t>
  </si>
  <si>
    <t>skolen@sydbornholms.dk</t>
  </si>
  <si>
    <t>www.sydbornholms.dk</t>
  </si>
  <si>
    <t>Skole Nord</t>
  </si>
  <si>
    <t>Lene SchÃ¤d</t>
  </si>
  <si>
    <t>skolenord@brk.dk</t>
  </si>
  <si>
    <t>5692 3351</t>
  </si>
  <si>
    <t>nexoskole@brk.dk</t>
  </si>
  <si>
    <t>Roenneskolen@brk.dk</t>
  </si>
  <si>
    <t>5692 3401</t>
  </si>
  <si>
    <t>HansRoemerSkolen@brk.dk</t>
  </si>
  <si>
    <t>hansroemerskolen.aula.dk</t>
  </si>
  <si>
    <t>Bornholms PPR og Sundhedspleje</t>
  </si>
  <si>
    <t>5695 1395</t>
  </si>
  <si>
    <t>5692 4200</t>
  </si>
  <si>
    <t>Helsevej 4</t>
  </si>
  <si>
    <t>pprogsundhedspleje@brk.dk</t>
  </si>
  <si>
    <t>CFU, Bornholm</t>
  </si>
  <si>
    <t>5692 1601</t>
  </si>
  <si>
    <t>4189 9140</t>
  </si>
  <si>
    <t>UU Bornholm</t>
  </si>
  <si>
    <t>5692 3980</t>
  </si>
  <si>
    <t>uub@brk.dk</t>
  </si>
  <si>
    <t>www.uub.dk</t>
  </si>
  <si>
    <t>Allinge-Ghj.Usk</t>
  </si>
  <si>
    <t>Bornholms Ungdomsskole, afd. Nord</t>
  </si>
  <si>
    <t>Henning Kristiansen</t>
  </si>
  <si>
    <t>5692 3470</t>
  </si>
  <si>
    <t>Sct. Klemensgade 26</t>
  </si>
  <si>
    <t>ungdomsskolennord@brk.dk</t>
  </si>
  <si>
    <t>www.brk.dk/ungdomsskolen</t>
  </si>
  <si>
    <t>Hasle Kom. Usk.</t>
  </si>
  <si>
    <t>Bornholms Ungdomsskole, afd. Hasle</t>
  </si>
  <si>
    <t>Mikael Engset</t>
  </si>
  <si>
    <t>5696 4988</t>
  </si>
  <si>
    <t>5696 4986</t>
  </si>
  <si>
    <t>ungdomsskolenhasle@brk.dk</t>
  </si>
  <si>
    <t>Bornh.Ungsk.jur</t>
  </si>
  <si>
    <t>Bornholms Ungdomsskole</t>
  </si>
  <si>
    <t>5692 3441</t>
  </si>
  <si>
    <t>5692 3440</t>
  </si>
  <si>
    <t>ungdomsskolen@brk.dk</t>
  </si>
  <si>
    <t>Steen Sejfert Larsen</t>
  </si>
  <si>
    <t>5695 9537</t>
  </si>
  <si>
    <t>5692 3460</t>
  </si>
  <si>
    <t>ungdomsskolenroenne@brk.dk</t>
  </si>
  <si>
    <t>Bornholms Ungdomsskole, afd. Aakirkeby</t>
  </si>
  <si>
    <t>Asger Stenum</t>
  </si>
  <si>
    <t>5692 3455</t>
  </si>
  <si>
    <t>ungdomsskolenaakirkeby@brk.dk</t>
  </si>
  <si>
    <t>Tom Knudsen</t>
  </si>
  <si>
    <t>ungdomssskolen@brk.dk</t>
  </si>
  <si>
    <t>Campus BRK HF</t>
  </si>
  <si>
    <t>Campus Bornholm - HF og VUC</t>
  </si>
  <si>
    <t>5690 1839</t>
  </si>
  <si>
    <t>Dueodde Esk.</t>
  </si>
  <si>
    <t>Dueodde Efterskole</t>
  </si>
  <si>
    <t>Niels Heickendorf</t>
  </si>
  <si>
    <t>5648 9023</t>
  </si>
  <si>
    <t>5648 9006</t>
  </si>
  <si>
    <t>forstander@dueodde-efterskole.dk</t>
  </si>
  <si>
    <t>www.dueodde-efterskole.dk</t>
  </si>
  <si>
    <t>Bornholms Efsk.</t>
  </si>
  <si>
    <t>Bornholms Efterskole</t>
  </si>
  <si>
    <t>Claus Larsen-Jensen, konst.</t>
  </si>
  <si>
    <t>5695 7843</t>
  </si>
  <si>
    <t>5695 1343</t>
  </si>
  <si>
    <t>Haslevej 103</t>
  </si>
  <si>
    <t>info@bornholmsefterskole.dk</t>
  </si>
  <si>
    <t>www.bornholmsefterskole.dk</t>
  </si>
  <si>
    <t>Solveig Thorborg</t>
  </si>
  <si>
    <t>5697 4078</t>
  </si>
  <si>
    <t>5697 4077</t>
  </si>
  <si>
    <t>Almindingsvej 35</t>
  </si>
  <si>
    <t>kontor@bornholmshojskole.dk</t>
  </si>
  <si>
    <t>www.bornholmshojskole.dk</t>
  </si>
  <si>
    <t>Almindingsvej</t>
  </si>
  <si>
    <t>'Almindingen'</t>
  </si>
  <si>
    <t>Gregers Hartmann-Petersen</t>
  </si>
  <si>
    <t>5397 4259</t>
  </si>
  <si>
    <t>ingen</t>
  </si>
  <si>
    <t>Esk.Almindingen</t>
  </si>
  <si>
    <t>Efterskolen Almindingen</t>
  </si>
  <si>
    <t>5397 4234</t>
  </si>
  <si>
    <t>Bygaden 25</t>
  </si>
  <si>
    <t>Fr.Projekt Fuu</t>
  </si>
  <si>
    <t>5695 9992</t>
  </si>
  <si>
    <t>Ll.Torv 16</t>
  </si>
  <si>
    <t>Lille Torv</t>
  </si>
  <si>
    <t>BornPro</t>
  </si>
  <si>
    <t>FGU Bornholm, BornPro</t>
  </si>
  <si>
    <t>Torkild Mads Larsen</t>
  </si>
  <si>
    <t>5697 4234</t>
  </si>
  <si>
    <t>5697 4259</t>
  </si>
  <si>
    <t>www.bornpro.dk</t>
  </si>
  <si>
    <t>Vibeke Tornberg Hansen</t>
  </si>
  <si>
    <t>5695 7556</t>
  </si>
  <si>
    <t>5695 7680</t>
  </si>
  <si>
    <t>Snorrebakken 58</t>
  </si>
  <si>
    <t>Bornholm Dhsk.</t>
  </si>
  <si>
    <t>5397 7580</t>
  </si>
  <si>
    <t>Kuleborgvej 6</t>
  </si>
  <si>
    <t>Kuleborgvej</t>
  </si>
  <si>
    <t>AOF Bornholm</t>
  </si>
  <si>
    <t>AOF Center Bornholm</t>
  </si>
  <si>
    <t>5695 7580</t>
  </si>
  <si>
    <t>info@aof-bornholm.dk</t>
  </si>
  <si>
    <t>www.aof-bornholm.dk</t>
  </si>
  <si>
    <t>Bornholms Tsk.</t>
  </si>
  <si>
    <t>Campus Bornholm - HTX og Tekniske EUD</t>
  </si>
  <si>
    <t>Campus BRK HHX</t>
  </si>
  <si>
    <t>Campus Bornholm - HHX og Merkantile EUD</t>
  </si>
  <si>
    <t>Helge Ploug</t>
  </si>
  <si>
    <t>5395 0106</t>
  </si>
  <si>
    <t>Sct. Mortensgade 33</t>
  </si>
  <si>
    <t>Sankt Mortens Gade</t>
  </si>
  <si>
    <t>5695 7860</t>
  </si>
  <si>
    <t>5695 7360</t>
  </si>
  <si>
    <t>Bornholms Sundheds- og Sygeplejeskole</t>
  </si>
  <si>
    <t>3698 2909</t>
  </si>
  <si>
    <t>3698 2900</t>
  </si>
  <si>
    <t>bhsund@bhsund.dk</t>
  </si>
  <si>
    <t>www.bhsund.dk</t>
  </si>
  <si>
    <t>5397 5700</t>
  </si>
  <si>
    <t>5395 1200</t>
  </si>
  <si>
    <t>Bornholms</t>
  </si>
  <si>
    <t>Bornholms Region Alm</t>
  </si>
  <si>
    <t>Campus Bornholm</t>
  </si>
  <si>
    <t>8842 2001</t>
  </si>
  <si>
    <t>5690 1631</t>
  </si>
  <si>
    <t>paedbornholm@ucc.dk</t>
  </si>
  <si>
    <t>ucc.dk/paedagoguddannelsen/uddannelsessteder/paedagoguddannelsen-bornholm</t>
  </si>
  <si>
    <t>Dkk Bornholm</t>
  </si>
  <si>
    <t>Dansk Kommunalkursus Bornholm</t>
  </si>
  <si>
    <t>Torben Hansen</t>
  </si>
  <si>
    <t>5695 4570</t>
  </si>
  <si>
    <t>5695 4545</t>
  </si>
  <si>
    <t>torben.hansen@brk.dk</t>
  </si>
  <si>
    <t>Campus BRK Voks</t>
  </si>
  <si>
    <t>Campus Bornholm - Voksen- og Efteruddannelse</t>
  </si>
  <si>
    <t>5697 5711</t>
  </si>
  <si>
    <t>Kglaka.Bornh.</t>
  </si>
  <si>
    <t>Kunstakademiets Designskole, Bornholm</t>
  </si>
  <si>
    <t>5649 1004</t>
  </si>
  <si>
    <t>4170 1970</t>
  </si>
  <si>
    <t>Stenbrudsvej 43</t>
  </si>
  <si>
    <t>bornholm@kglakademi.dk</t>
  </si>
  <si>
    <t>Stenbrudsvej</t>
  </si>
  <si>
    <t>Bornh. Sygeplsk</t>
  </si>
  <si>
    <t>5690 9009</t>
  </si>
  <si>
    <t>5690 9050</t>
  </si>
  <si>
    <t>Ullasvej 6</t>
  </si>
  <si>
    <t>www.brk.dk/susy</t>
  </si>
  <si>
    <t>4189 8400</t>
  </si>
  <si>
    <t>laererbornholm@ucc.dk</t>
  </si>
  <si>
    <t>ucc.dk/laerer/uddannelsessteder/laereruddannelsen-bornholm</t>
  </si>
  <si>
    <t>5692 1620</t>
  </si>
  <si>
    <t>Kildebakken</t>
  </si>
  <si>
    <t>Lise Dandanell</t>
  </si>
  <si>
    <t>5695 8857</t>
  </si>
  <si>
    <t>5692 6100</t>
  </si>
  <si>
    <t>kildebakken@brk.dk</t>
  </si>
  <si>
    <t>kildebakken.aula.dk</t>
  </si>
  <si>
    <t>Amtskonsulenten</t>
  </si>
  <si>
    <t>5695  600</t>
  </si>
  <si>
    <t>paedcenter@brk.dk</t>
  </si>
  <si>
    <t>Middelfart Kom</t>
  </si>
  <si>
    <t>Harndrup</t>
  </si>
  <si>
    <t>6488 1484</t>
  </si>
  <si>
    <t>Berlin 17</t>
  </si>
  <si>
    <t>berlin17@dlgmail.dk</t>
  </si>
  <si>
    <t>Berlin</t>
  </si>
  <si>
    <t>Helhedssk.</t>
  </si>
  <si>
    <t>Aarup</t>
  </si>
  <si>
    <t>Dennis Vesterskov</t>
  </si>
  <si>
    <t>3171 4306</t>
  </si>
  <si>
    <t>Rydskovvej 9</t>
  </si>
  <si>
    <t>dennis@helhedsskolen.dk</t>
  </si>
  <si>
    <t>www.helhedsskolen.dk</t>
  </si>
  <si>
    <t>Rydskovvej</t>
  </si>
  <si>
    <t>Baaring eftsk</t>
  </si>
  <si>
    <t>Den rytmiske Efterskole i Baaring</t>
  </si>
  <si>
    <t>Jens Horn</t>
  </si>
  <si>
    <t>6448 1109</t>
  </si>
  <si>
    <t>6448 1108</t>
  </si>
  <si>
    <t>info@rytmiskefterskole.dk</t>
  </si>
  <si>
    <t>www.rytmiskefterskole.dk</t>
  </si>
  <si>
    <t>STU Middelfart</t>
  </si>
  <si>
    <t>Ralf Buch</t>
  </si>
  <si>
    <t>8832 4222</t>
  </si>
  <si>
    <t>Jernbanevej 21</t>
  </si>
  <si>
    <t>kirau1</t>
  </si>
  <si>
    <t>stu@middelfart.dk</t>
  </si>
  <si>
    <t>Den Rytmiske Efterskole i Baaring</t>
  </si>
  <si>
    <t>Kaj Thanings Alle 4</t>
  </si>
  <si>
    <t>AOF Middelfart</t>
  </si>
  <si>
    <t>Anne K. Paulsen</t>
  </si>
  <si>
    <t>6341 3500</t>
  </si>
  <si>
    <t>adm@aofmiddelfart.dk</t>
  </si>
  <si>
    <t>www.aof.dk</t>
  </si>
  <si>
    <t>5396 2013</t>
  </si>
  <si>
    <t>skoleleder@christiansoe.dk</t>
  </si>
  <si>
    <t>Charlotte Buch</t>
  </si>
  <si>
    <t>5646 2072</t>
  </si>
  <si>
    <t>assens@assens.dk</t>
  </si>
  <si>
    <t>Storskoven</t>
  </si>
  <si>
    <t>Tommerup</t>
  </si>
  <si>
    <t>6476 1830</t>
  </si>
  <si>
    <t>Storskovvej 17</t>
  </si>
  <si>
    <t>info@storskoven.com</t>
  </si>
  <si>
    <t>www.storskoven.com</t>
  </si>
  <si>
    <t>Storskovvej</t>
  </si>
  <si>
    <t>Carsten Ahle</t>
  </si>
  <si>
    <t>6474 1331</t>
  </si>
  <si>
    <t>hjoernegaarden@mail.dk</t>
  </si>
  <si>
    <t>www.hjoernegaarden.dk</t>
  </si>
  <si>
    <t>Assens Ung</t>
  </si>
  <si>
    <t>Assens Ungdomsskole, hovedafdelingen i Glamsbjerg</t>
  </si>
  <si>
    <t>Kim Kristensen</t>
  </si>
  <si>
    <t>6474 7960</t>
  </si>
  <si>
    <t>Kaj Nielsens Vej 10</t>
  </si>
  <si>
    <t>Ungdomsskolen@assens.dk</t>
  </si>
  <si>
    <t>Kaj Nielsens Vej</t>
  </si>
  <si>
    <t>Studievalg Danmark Center Fyn</t>
  </si>
  <si>
    <t>Amfipladsen 6</t>
  </si>
  <si>
    <t>fyn@studievalg.dk</t>
  </si>
  <si>
    <t>www.studievalg.dk/fyn</t>
  </si>
  <si>
    <t>Amfipladsen</t>
  </si>
  <si>
    <t>Assens Borgersk</t>
  </si>
  <si>
    <t>Borgerskolen, Assens</t>
  </si>
  <si>
    <t>6471 1450</t>
  </si>
  <si>
    <t>6471 1429</t>
  </si>
  <si>
    <t>Borgerskolen.421001@borgerskolen.dk</t>
  </si>
  <si>
    <t>6471 2528</t>
  </si>
  <si>
    <t>Ebberup Sk.</t>
  </si>
  <si>
    <t>Ebberup</t>
  </si>
  <si>
    <t>Ebberup Skole</t>
  </si>
  <si>
    <t>Karin Nedergaard Christiansen</t>
  </si>
  <si>
    <t>6474 1140</t>
  </si>
  <si>
    <t>6474 7755</t>
  </si>
  <si>
    <t>ebberupskole@assens.dk</t>
  </si>
  <si>
    <t>www.ebberupskole.dk</t>
  </si>
  <si>
    <t>K. Steenberg-Rasmussen</t>
  </si>
  <si>
    <t>6477 1270</t>
  </si>
  <si>
    <t>Salbrovad Sk.</t>
  </si>
  <si>
    <t>Salbrovadskolen</t>
  </si>
  <si>
    <t>6479 1336</t>
  </si>
  <si>
    <t>6474 7840</t>
  </si>
  <si>
    <t>Salbrovad 28</t>
  </si>
  <si>
    <t>salbrovadskolen@assens.dk</t>
  </si>
  <si>
    <t>www.salbrovadskolen.dk</t>
  </si>
  <si>
    <t>Salbrovad</t>
  </si>
  <si>
    <t>Skelvejsk.</t>
  </si>
  <si>
    <t>Skelvejskolen</t>
  </si>
  <si>
    <t>Christian Skov</t>
  </si>
  <si>
    <t>6471 2146</t>
  </si>
  <si>
    <t>6471 2140</t>
  </si>
  <si>
    <t>Skelvej 29</t>
  </si>
  <si>
    <t>Skelvejskolen.421006@skelvejskolen.dk</t>
  </si>
  <si>
    <t>Skelvej</t>
  </si>
  <si>
    <t>Lotte Damm Kaspersen</t>
  </si>
  <si>
    <t>6471 1303</t>
  </si>
  <si>
    <t>6471 1220</t>
  </si>
  <si>
    <t>Damgade 34</t>
  </si>
  <si>
    <t>strandmolleskolen@strandmolleskolen.dk</t>
  </si>
  <si>
    <t>www.strandmolleskolen.dk</t>
  </si>
  <si>
    <t>Damgade</t>
  </si>
  <si>
    <t>Asv Vestfyn</t>
  </si>
  <si>
    <t>Leif Karlsson</t>
  </si>
  <si>
    <t>6471 1642</t>
  </si>
  <si>
    <t>6471 1652</t>
  </si>
  <si>
    <t>Stadionvej 10</t>
  </si>
  <si>
    <t>csv-odense@odense.dk</t>
  </si>
  <si>
    <t>www.pilehaveskolen.dk</t>
  </si>
  <si>
    <t>Peter Willemoes</t>
  </si>
  <si>
    <t>Peter Willemoesskolen</t>
  </si>
  <si>
    <t>Thomas Lykkegaard Pedersen</t>
  </si>
  <si>
    <t>6474 7795</t>
  </si>
  <si>
    <t>peterwillemoesskolen@assens.dk</t>
  </si>
  <si>
    <t>www.peterwillemoesskolen.dk</t>
  </si>
  <si>
    <t>Erik Simonsen</t>
  </si>
  <si>
    <t>6471 1217</t>
  </si>
  <si>
    <t>Assens Ungdsk.</t>
  </si>
  <si>
    <t>Assens Ungdomsskole</t>
  </si>
  <si>
    <t>Lisbeth Olsson</t>
  </si>
  <si>
    <t>6471 5199</t>
  </si>
  <si>
    <t>6471 3318</t>
  </si>
  <si>
    <t>assensung@assens.dk</t>
  </si>
  <si>
    <t>assens-ungdomsskole.dk</t>
  </si>
  <si>
    <t>Franck Johnsen</t>
  </si>
  <si>
    <t>6471 3107</t>
  </si>
  <si>
    <t>Pilehaven 45</t>
  </si>
  <si>
    <t>Pilehaven</t>
  </si>
  <si>
    <t>Assens Esk.</t>
  </si>
  <si>
    <t>Assens Efterskole</t>
  </si>
  <si>
    <t>Erik Pedersen</t>
  </si>
  <si>
    <t>Henrik Hartvig</t>
  </si>
  <si>
    <t>6477 1994</t>
  </si>
  <si>
    <t>6477 1993</t>
  </si>
  <si>
    <t>helnaes@mail.dk</t>
  </si>
  <si>
    <t>www.helnaes.dk</t>
  </si>
  <si>
    <t>Flemming Winther</t>
  </si>
  <si>
    <t>6471 5529</t>
  </si>
  <si>
    <t>6471 1229</t>
  </si>
  <si>
    <t>Vestfyns HsHgym</t>
  </si>
  <si>
    <t>Handelsgymnasiet Vestfyn</t>
  </si>
  <si>
    <t>Carsten Hogrefe, konst.</t>
  </si>
  <si>
    <t>6471 5064</t>
  </si>
  <si>
    <t>6471 1622</t>
  </si>
  <si>
    <t>vestfyns@vestfyns.dk</t>
  </si>
  <si>
    <t>www.vestfyns.dk</t>
  </si>
  <si>
    <t>Anders Dyregaard Jensen</t>
  </si>
  <si>
    <t>6474 7835</t>
  </si>
  <si>
    <t>pilehaveskolen@assens.dk</t>
  </si>
  <si>
    <t>Bogense Sk.</t>
  </si>
  <si>
    <t>Bogense Skole</t>
  </si>
  <si>
    <t>6481 2532</t>
  </si>
  <si>
    <t>6482 8717</t>
  </si>
  <si>
    <t>Gyldensteensvej 2</t>
  </si>
  <si>
    <t>bogenseskolen@nordfynskommune.dk</t>
  </si>
  <si>
    <t>www.bogense-skole.dk</t>
  </si>
  <si>
    <t>Gyldensteensvej</t>
  </si>
  <si>
    <t>Klintesk.</t>
  </si>
  <si>
    <t>Klinteskolen</t>
  </si>
  <si>
    <t>Lars K. Mortensen</t>
  </si>
  <si>
    <t>6486 1740</t>
  </si>
  <si>
    <t>6486 1540</t>
  </si>
  <si>
    <t>lkm@nordfynskommune.dk</t>
  </si>
  <si>
    <t>www.klinteskolen.dk</t>
  </si>
  <si>
    <t>Kongslundsk.</t>
  </si>
  <si>
    <t>Kongslundskolen</t>
  </si>
  <si>
    <t>Lone Holm Andersen</t>
  </si>
  <si>
    <t>6481 2039</t>
  </si>
  <si>
    <t>6481 2082</t>
  </si>
  <si>
    <t>Middelfartvej 8</t>
  </si>
  <si>
    <t>kongslundsskolen@nordfynskommune.dk</t>
  </si>
  <si>
    <t>www.kongslundskolen.skoleintra.dk</t>
  </si>
  <si>
    <t>Middelfartvej</t>
  </si>
  <si>
    <t>Ore Sk.</t>
  </si>
  <si>
    <t>Ore Skole</t>
  </si>
  <si>
    <t>Arne Kruse</t>
  </si>
  <si>
    <t>6444 1637</t>
  </si>
  <si>
    <t>Nordfyns Frsk.</t>
  </si>
  <si>
    <t>Nordfyns Friskole</t>
  </si>
  <si>
    <t>Jens Koed</t>
  </si>
  <si>
    <t>6444 1607</t>
  </si>
  <si>
    <t>kontoret@nordfynsfriskole.dk</t>
  </si>
  <si>
    <t>Bogense Frisk.</t>
  </si>
  <si>
    <t>Bogense Friskole</t>
  </si>
  <si>
    <t>Dorte Jacobsen</t>
  </si>
  <si>
    <t>info@bogense-friskole.dk</t>
  </si>
  <si>
    <t>www.bogense-friskole.dk</t>
  </si>
  <si>
    <t>6484 1230</t>
  </si>
  <si>
    <t>6484 1020</t>
  </si>
  <si>
    <t>Bogense Ungdsk.</t>
  </si>
  <si>
    <t>Bogense Komm. Ungdomsskole</t>
  </si>
  <si>
    <t>Carsten Seegert</t>
  </si>
  <si>
    <t>6481 1259</t>
  </si>
  <si>
    <t>cse@bogense.dk</t>
  </si>
  <si>
    <t>Bogense Esk.</t>
  </si>
  <si>
    <t>Bogense Efterskole</t>
  </si>
  <si>
    <t>6481 3701</t>
  </si>
  <si>
    <t>Nordfyn Hushsk.</t>
  </si>
  <si>
    <t>Nordfyns Husholdningsskole</t>
  </si>
  <si>
    <t>Kirsten Brun</t>
  </si>
  <si>
    <t>6481 3132</t>
  </si>
  <si>
    <t>bogense@email.dk</t>
  </si>
  <si>
    <t>Bogense R.Hsk.</t>
  </si>
  <si>
    <t>Karin Overgaard</t>
  </si>
  <si>
    <t>6481 3143</t>
  </si>
  <si>
    <t>6481 3205</t>
  </si>
  <si>
    <t>drh@post3.tele.dk</t>
  </si>
  <si>
    <t>Bogense F.Hsk.</t>
  </si>
  <si>
    <t>Tadao Chiba</t>
  </si>
  <si>
    <t>6481 2630</t>
  </si>
  <si>
    <t>6481 3280</t>
  </si>
  <si>
    <t>dko5595@vip.cybercity.dk</t>
  </si>
  <si>
    <t>Thomas Trier</t>
  </si>
  <si>
    <t>kontor@nordfyns.nu</t>
  </si>
  <si>
    <t>www.nordfyns.nu</t>
  </si>
  <si>
    <t>Allested-V.Sk.</t>
  </si>
  <si>
    <t>Allested-Vejle Skole</t>
  </si>
  <si>
    <t>John Jakobsen</t>
  </si>
  <si>
    <t>6269 1556</t>
  </si>
  <si>
    <t>6269 1211</t>
  </si>
  <si>
    <t>allested_vejle_skole@broby.dk</t>
  </si>
  <si>
    <t>www.allested-vejle-skole.dk</t>
  </si>
  <si>
    <t>Nr.Broby Sk.</t>
  </si>
  <si>
    <t>Nr. Broby Skole</t>
  </si>
  <si>
    <t>Tove Nielsen</t>
  </si>
  <si>
    <t>6263 1559</t>
  </si>
  <si>
    <t>6263 1558</t>
  </si>
  <si>
    <t>Egeballe 4</t>
  </si>
  <si>
    <t>nr_ broby_ skole@broby.dk</t>
  </si>
  <si>
    <t>www.nrbrobyskole.dk</t>
  </si>
  <si>
    <t>Egeballe</t>
  </si>
  <si>
    <t>Pontoppidansk.</t>
  </si>
  <si>
    <t>Pontoppidanskolen</t>
  </si>
  <si>
    <t>Henning Spangsberg</t>
  </si>
  <si>
    <t>6263 2999</t>
  </si>
  <si>
    <t>6263 1900</t>
  </si>
  <si>
    <t>pontoppidanskolen@broby.dk</t>
  </si>
  <si>
    <t>Helene Jakobsen</t>
  </si>
  <si>
    <t>6263 1172</t>
  </si>
  <si>
    <t>6263 1175</t>
  </si>
  <si>
    <t>v_haesinge_skole@broby.dk</t>
  </si>
  <si>
    <t>www.vesterhaesingeskole.dk</t>
  </si>
  <si>
    <t>Nr.Broby Fsk.</t>
  </si>
  <si>
    <t>Broby Fri- og Efterskole</t>
  </si>
  <si>
    <t>Ulrik Lind Christiansen</t>
  </si>
  <si>
    <t>6263 1407</t>
  </si>
  <si>
    <t>6263 1458</t>
  </si>
  <si>
    <t>info@brobyfriskole.dk</t>
  </si>
  <si>
    <t>www.brobyfriskole.dk</t>
  </si>
  <si>
    <t>Odense Frein.Sk</t>
  </si>
  <si>
    <t>Freinetskolen ved Odense</t>
  </si>
  <si>
    <t>Benny Maack</t>
  </si>
  <si>
    <t>6269 1877</t>
  </si>
  <si>
    <t>Allested-Vejle</t>
  </si>
  <si>
    <t>Brobyskolerne,  Afdeling Allested-Vejle</t>
  </si>
  <si>
    <t>7253 3300</t>
  </si>
  <si>
    <t>Pontoppidan</t>
  </si>
  <si>
    <t>Brobyskolerne, Afdeling Pontoppidan</t>
  </si>
  <si>
    <t>www.brobyskolerne.dk</t>
  </si>
  <si>
    <t>6263 9811</t>
  </si>
  <si>
    <t>bur@faaborgmidtfyn.dk</t>
  </si>
  <si>
    <t>Broby Ungdsk.</t>
  </si>
  <si>
    <t>Broby Kommunale Ungdomsskole</t>
  </si>
  <si>
    <t>Poul A. Larsen</t>
  </si>
  <si>
    <t>7253 8300</t>
  </si>
  <si>
    <t>fmus@faaborgmidtfyn.dk</t>
  </si>
  <si>
    <t>www.broby.uskole.dk</t>
  </si>
  <si>
    <t>Nr.Broby F.Esk.</t>
  </si>
  <si>
    <t>info@brobysportsefterskole.dk</t>
  </si>
  <si>
    <t>www.brobysportsefterskole.dk</t>
  </si>
  <si>
    <t>Kirkeby Sk.</t>
  </si>
  <si>
    <t>Kirkeby Skole</t>
  </si>
  <si>
    <t>Jesper Lundorff</t>
  </si>
  <si>
    <t>6226 1274</t>
  </si>
  <si>
    <t>6226 1276</t>
  </si>
  <si>
    <t>Assensvej 18, Kirkeby</t>
  </si>
  <si>
    <t>www.issoe-skolen.dk</t>
  </si>
  <si>
    <t>Assensvej</t>
  </si>
  <si>
    <t>Kirkeby</t>
  </si>
  <si>
    <t>Lunde Sk.</t>
  </si>
  <si>
    <t>Lunde Skole</t>
  </si>
  <si>
    <t>Bent Hammer</t>
  </si>
  <si>
    <t>6226 1696</t>
  </si>
  <si>
    <t>Lunde</t>
  </si>
  <si>
    <t>Bymarksk.Oller.</t>
  </si>
  <si>
    <t>Bymarkskolen, Ollerup</t>
  </si>
  <si>
    <t>Poul F. Mathiesen</t>
  </si>
  <si>
    <t>6224 2005</t>
  </si>
  <si>
    <t>6224 1305</t>
  </si>
  <si>
    <t>bymarkskolen@svendborg.dk</t>
  </si>
  <si>
    <t>www.bymarkskolen.dk</t>
  </si>
  <si>
    <t>Stenstrup Sk.</t>
  </si>
  <si>
    <t>Stenstrup Skole</t>
  </si>
  <si>
    <t>6226 2318</t>
  </si>
  <si>
    <t>6226 1218</t>
  </si>
  <si>
    <t>Mie Bendrup, konst.</t>
  </si>
  <si>
    <t>6224 2022</t>
  </si>
  <si>
    <t>6224 2054</t>
  </si>
  <si>
    <t>V.Skerninge Sk.</t>
  </si>
  <si>
    <t>Vester Skerninge Skole</t>
  </si>
  <si>
    <t>vester.skerninge.skole@svendborg.dk</t>
  </si>
  <si>
    <t>Egebjerg Fsk.</t>
  </si>
  <si>
    <t>Egebjerg Friskole</t>
  </si>
  <si>
    <t>Preben Ringgaard</t>
  </si>
  <si>
    <t>6226 1730</t>
  </si>
  <si>
    <t>6226 1706</t>
  </si>
  <si>
    <t>Egebjergvej 4</t>
  </si>
  <si>
    <t>egebjergfriskole@gmail.com</t>
  </si>
  <si>
    <t>www.egebjergfriskole.dk</t>
  </si>
  <si>
    <t>Ollerup Fsk.</t>
  </si>
  <si>
    <t>Ollerup Friskole</t>
  </si>
  <si>
    <t>Jakob Ringgaard</t>
  </si>
  <si>
    <t>6224 1681</t>
  </si>
  <si>
    <t>2057 5781</t>
  </si>
  <si>
    <t>Ollerup Bytorv 4 Ollerup</t>
  </si>
  <si>
    <t>mail@ollerupfriskole.dk</t>
  </si>
  <si>
    <t>ollerupfriskole.dk</t>
  </si>
  <si>
    <t>Ollerup Bytorv</t>
  </si>
  <si>
    <t>Ollerup</t>
  </si>
  <si>
    <t>V.Skern.Fsk.</t>
  </si>
  <si>
    <t>Vester Skerninge Friskole</t>
  </si>
  <si>
    <t>Thomas Visby</t>
  </si>
  <si>
    <t>6224 1600</t>
  </si>
  <si>
    <t>Nyvej 7</t>
  </si>
  <si>
    <t>skoleleder@vskfri.dk</t>
  </si>
  <si>
    <t>www.vskfri.dk</t>
  </si>
  <si>
    <t>Egelund Frisk.</t>
  </si>
  <si>
    <t>Friskolen Egelund</t>
  </si>
  <si>
    <t>6224 4080</t>
  </si>
  <si>
    <t>egelund@post7.tele.dk</t>
  </si>
  <si>
    <t>Egely, Bobjerg</t>
  </si>
  <si>
    <t>Kristian Viskum</t>
  </si>
  <si>
    <t>6226 1860</t>
  </si>
  <si>
    <t>Bobjergvej 29</t>
  </si>
  <si>
    <t>bobjergskovgaard@soc.regionsyddanmark.dk</t>
  </si>
  <si>
    <t>Kastaniely</t>
  </si>
  <si>
    <t>Bente Madsen</t>
  </si>
  <si>
    <t>6224 1577</t>
  </si>
  <si>
    <t>Odensevej 51</t>
  </si>
  <si>
    <t>kastaniely@soc.regionsyddanmark.dk</t>
  </si>
  <si>
    <t>www.kastaniely.eu</t>
  </si>
  <si>
    <t>Odensevej</t>
  </si>
  <si>
    <t>Yggdrasil  sk.</t>
  </si>
  <si>
    <t>Yggdrasil - Skolen i det sydfynske</t>
  </si>
  <si>
    <t>3630 4984</t>
  </si>
  <si>
    <t>Elise Hansen</t>
  </si>
  <si>
    <t>6324 6357</t>
  </si>
  <si>
    <t>6324 6324</t>
  </si>
  <si>
    <t>Svendborgvej 135</t>
  </si>
  <si>
    <t>egebjerg@egebjerg.dk</t>
  </si>
  <si>
    <t>www.egebjerg.dk</t>
  </si>
  <si>
    <t>Svendborgvej</t>
  </si>
  <si>
    <t>Egebjerg Ungsk.</t>
  </si>
  <si>
    <t>Egebjerg Ungdomsskole</t>
  </si>
  <si>
    <t>Martin Andersen</t>
  </si>
  <si>
    <t>6324 6351</t>
  </si>
  <si>
    <t>jak@egebjerg.dk</t>
  </si>
  <si>
    <t>WWW.egebjerg.uskole.dk</t>
  </si>
  <si>
    <t>Gymnhsk Ollerup</t>
  </si>
  <si>
    <t>Thomas Smidt Dissing</t>
  </si>
  <si>
    <t>6224 2230</t>
  </si>
  <si>
    <t>6224 1230</t>
  </si>
  <si>
    <t>Svendborgvej 3 Ollerup</t>
  </si>
  <si>
    <t>info@ollerup.dk</t>
  </si>
  <si>
    <t>www.ollerup.dk</t>
  </si>
  <si>
    <t>Ollerup Esk.</t>
  </si>
  <si>
    <t>Ollerup Efterskole, Sang og Musik</t>
  </si>
  <si>
    <t>Mette Sanggaard Schultz</t>
  </si>
  <si>
    <t>6224 4219</t>
  </si>
  <si>
    <t>6224 2419</t>
  </si>
  <si>
    <t>Svendborgvej 10B Ollerup</t>
  </si>
  <si>
    <t>mail@ollemus.dk</t>
  </si>
  <si>
    <t>www.ollemus.dk</t>
  </si>
  <si>
    <t>Thomas Buch</t>
  </si>
  <si>
    <t>6220 3077</t>
  </si>
  <si>
    <t>ieu@ieu.dk</t>
  </si>
  <si>
    <t>www.ieu.dk</t>
  </si>
  <si>
    <t>Egebjerg Prod.</t>
  </si>
  <si>
    <t>Egebjerg Produktionsskole</t>
  </si>
  <si>
    <t>Arne Gerbild</t>
  </si>
  <si>
    <t>6224 3030</t>
  </si>
  <si>
    <t>Sydfyns Dhsk.</t>
  </si>
  <si>
    <t>Folmer Riis</t>
  </si>
  <si>
    <t>6226 3300</t>
  </si>
  <si>
    <t>Hanne Dreyer</t>
  </si>
  <si>
    <t>6224 1272</t>
  </si>
  <si>
    <t>Svendborgvej 10</t>
  </si>
  <si>
    <t>Ole Pedersen</t>
  </si>
  <si>
    <t>6224 1485</t>
  </si>
  <si>
    <t>6224 1066</t>
  </si>
  <si>
    <t>Svendborgvej 15B Ollerup</t>
  </si>
  <si>
    <t>kontor@laererskolen.dk</t>
  </si>
  <si>
    <t>www.laererskolen.dk</t>
  </si>
  <si>
    <t>Anna Trolles sk</t>
  </si>
  <si>
    <t>Anna Trolles Skole</t>
  </si>
  <si>
    <t>Maya Lykke Nielsen</t>
  </si>
  <si>
    <t>6444 1626</t>
  </si>
  <si>
    <t>8888 4980</t>
  </si>
  <si>
    <t>Kirkevej 29</t>
  </si>
  <si>
    <t>Annatrollesskole@middelfart.dk</t>
  </si>
  <si>
    <t>www.annatrollesskole.dk</t>
  </si>
  <si>
    <t>6446 1200</t>
  </si>
  <si>
    <t>8888 5505</t>
  </si>
  <si>
    <t>ejby-skole@middelfart.dk</t>
  </si>
  <si>
    <t>ejbyskole.aula.dk</t>
  </si>
  <si>
    <t>Fjelds.-Harn.Sk</t>
  </si>
  <si>
    <t>Fjelsted Harndrup Skole</t>
  </si>
  <si>
    <t>Else Hansen</t>
  </si>
  <si>
    <t>8888 5525</t>
  </si>
  <si>
    <t>Fjellerupvej 26</t>
  </si>
  <si>
    <t>fjelstedharndrupskole@middelfart.dk</t>
  </si>
  <si>
    <t>www.fjelstedharndrupskole.dk</t>
  </si>
  <si>
    <t>Fjellerupvej</t>
  </si>
  <si>
    <t>Gelsted Skole</t>
  </si>
  <si>
    <t>Gelsted</t>
  </si>
  <si>
    <t>6449 1040</t>
  </si>
  <si>
    <t>8888 5540</t>
  </si>
  <si>
    <t>Gelstedvej 29</t>
  </si>
  <si>
    <t>gelsted-skole@middelfart.dk</t>
  </si>
  <si>
    <t>www.gelstedskole.skoleintra.dk</t>
  </si>
  <si>
    <t>Gelstedvej</t>
  </si>
  <si>
    <t>Tanderup Sk.</t>
  </si>
  <si>
    <t>Tanderup Skole</t>
  </si>
  <si>
    <t>Andreas Feirup</t>
  </si>
  <si>
    <t>8888 5580</t>
  </si>
  <si>
    <t>Tanderupvej 51</t>
  </si>
  <si>
    <t>ejb-tanderupskole@middelfart.dk</t>
  </si>
  <si>
    <t>www.tanderup.dk</t>
  </si>
  <si>
    <t>Brender.Om.Rsk.</t>
  </si>
  <si>
    <t>Brenderup og Omegns Realskole</t>
  </si>
  <si>
    <t>Ib Busk Nielsen</t>
  </si>
  <si>
    <t>6444 2257</t>
  </si>
  <si>
    <t>6444 1057</t>
  </si>
  <si>
    <t>Skolevej 26</t>
  </si>
  <si>
    <t>kontor@brenderuprealskole.dk</t>
  </si>
  <si>
    <t>www.brenderup-realskole.dk</t>
  </si>
  <si>
    <t>Kingst.Erhvsk.</t>
  </si>
  <si>
    <t>Erhvervsskolen Kingstrup</t>
  </si>
  <si>
    <t>Hilmar Christensen</t>
  </si>
  <si>
    <t>6449 1283</t>
  </si>
  <si>
    <t>6449 1051</t>
  </si>
  <si>
    <t>Fredehjemsvej 2</t>
  </si>
  <si>
    <t>Fredehjemsvej</t>
  </si>
  <si>
    <t>Ejby Ungdsk.</t>
  </si>
  <si>
    <t>Ejby Komm. Ungdomsskole</t>
  </si>
  <si>
    <t>Bent Clement</t>
  </si>
  <si>
    <t>6346 4780</t>
  </si>
  <si>
    <t>ungdomsskolen@ejby.dk</t>
  </si>
  <si>
    <t>www.ejby-ungdomsskole.dk</t>
  </si>
  <si>
    <t>Brenderup Fhsk.</t>
  </si>
  <si>
    <t>Birgitte Weidenhof</t>
  </si>
  <si>
    <t>6444 2337</t>
  </si>
  <si>
    <t>6444 2414</t>
  </si>
  <si>
    <t>Stationsvej 54</t>
  </si>
  <si>
    <t>kontor@brenderuphojskole.dk</t>
  </si>
  <si>
    <t>www.brenderuphojskole.dk</t>
  </si>
  <si>
    <t>Ejby Prod.</t>
  </si>
  <si>
    <t>Ejby Produktionsskole</t>
  </si>
  <si>
    <t>Lisbeth Hansen</t>
  </si>
  <si>
    <t>6449 2016</t>
  </si>
  <si>
    <t>V.Fyns AOFdhsk</t>
  </si>
  <si>
    <t>Franse Lund</t>
  </si>
  <si>
    <t>6446 2083</t>
  </si>
  <si>
    <t>6446 2085</t>
  </si>
  <si>
    <t>vestfynsdag@mail.tele.dk</t>
  </si>
  <si>
    <t>Faaborg-Midtfyn</t>
  </si>
  <si>
    <t>fmk@fmk.dk</t>
  </si>
  <si>
    <t>Behandlingsstedet Holbrogaard</t>
  </si>
  <si>
    <t>Carsten Lauritzen</t>
  </si>
  <si>
    <t>6262 2901</t>
  </si>
  <si>
    <t>6262 1800</t>
  </si>
  <si>
    <t>Nabgyden 10</t>
  </si>
  <si>
    <t>holbrogaard@holbrogaard.dk</t>
  </si>
  <si>
    <t>www.holbrogaard.dk</t>
  </si>
  <si>
    <t>Nabgyden</t>
  </si>
  <si>
    <t>Ryslinge Eftsk</t>
  </si>
  <si>
    <t>Ryslinge Efterskole</t>
  </si>
  <si>
    <t>Torben Vind Rasmussen</t>
  </si>
  <si>
    <t>6267 1020</t>
  </si>
  <si>
    <t>mail@ryslinge-efterskole.dk</t>
  </si>
  <si>
    <t>www.ryslinge-efterskole.dk</t>
  </si>
  <si>
    <t>DHO spec underv</t>
  </si>
  <si>
    <t>DHO-specialundervisning, v/Jens Henriksson</t>
  </si>
  <si>
    <t>Jens Henriksson</t>
  </si>
  <si>
    <t>6599 2220</t>
  </si>
  <si>
    <t>dho@dho-special-fyn.dk</t>
  </si>
  <si>
    <t>Lars Lykke Larsen</t>
  </si>
  <si>
    <t>6262 3762</t>
  </si>
  <si>
    <t>lars@opholdsstedetasgaard.dk</t>
  </si>
  <si>
    <t>www.opholdsstedetasgaard.dk</t>
  </si>
  <si>
    <t>Faab.Midtf.Usk.</t>
  </si>
  <si>
    <t>Faaborg-Midtfyn Ungdomsskole</t>
  </si>
  <si>
    <t>Ole Bakkegaard Starklint</t>
  </si>
  <si>
    <t>www.fmus.dk</t>
  </si>
  <si>
    <t>Helge Andersen Lund</t>
  </si>
  <si>
    <t>LOF Faaborg</t>
  </si>
  <si>
    <t>6261 4249</t>
  </si>
  <si>
    <t>faaborgmidtfyn@lof.dk</t>
  </si>
  <si>
    <t>www.lof.dk/faaborgmidtfyn</t>
  </si>
  <si>
    <t>EA Dania SkiveK</t>
  </si>
  <si>
    <t>EA Dania, Skive (Kongsvingervej)</t>
  </si>
  <si>
    <t>9914 9201</t>
  </si>
  <si>
    <t>9914 9200</t>
  </si>
  <si>
    <t>6261 0036</t>
  </si>
  <si>
    <t>Hovedvejen 10</t>
  </si>
  <si>
    <t>Brahetr.B.Sk.</t>
  </si>
  <si>
    <t>Brahetrolleborg Skole</t>
  </si>
  <si>
    <t>Susanne Pedersen</t>
  </si>
  <si>
    <t>7253 0348</t>
  </si>
  <si>
    <t>Reventlowsvej 26</t>
  </si>
  <si>
    <t>brahetrolleborg-skole@faaborgmidtfyn.dk</t>
  </si>
  <si>
    <t>www.brahetrolleborg-skole.dk</t>
  </si>
  <si>
    <t>Frands Madsen</t>
  </si>
  <si>
    <t>6261 0291</t>
  </si>
  <si>
    <t>Brahesm Horne</t>
  </si>
  <si>
    <t>Brahesminde Skole, Afdeling Horne</t>
  </si>
  <si>
    <t>7253 0354</t>
  </si>
  <si>
    <t>Anne Lise Buch</t>
  </si>
  <si>
    <t>6268 1670</t>
  </si>
  <si>
    <t>Bygaden 14</t>
  </si>
  <si>
    <t>Kim Egelund</t>
  </si>
  <si>
    <t>6261 8281</t>
  </si>
  <si>
    <t>6261 8215</t>
  </si>
  <si>
    <t>Roestoftevej 8</t>
  </si>
  <si>
    <t>kieg@faaborgmidtfyn.dk</t>
  </si>
  <si>
    <t>www.lyoeskole.dk</t>
  </si>
  <si>
    <t>6261 0133</t>
  </si>
  <si>
    <t>Brahesm Svannge</t>
  </si>
  <si>
    <t>Brahesminde Skole, Afdeling Svanninge</t>
  </si>
  <si>
    <t>6261 9138</t>
  </si>
  <si>
    <t>6261 6124</t>
  </si>
  <si>
    <t>7253 0364</t>
  </si>
  <si>
    <t>Svendborgvej 357</t>
  </si>
  <si>
    <t>bogebjergskolen@fmk.dk</t>
  </si>
  <si>
    <t>www.bogebjergskolen.dk</t>
  </si>
  <si>
    <t>Rasmus K. Rasmussen</t>
  </si>
  <si>
    <t>6261 6017</t>
  </si>
  <si>
    <t>6261 6016</t>
  </si>
  <si>
    <t>Eskemosegyden 46</t>
  </si>
  <si>
    <t>rara@faaborg.dk</t>
  </si>
  <si>
    <t>Eskemosegyden</t>
  </si>
  <si>
    <t>Enghavesk.</t>
  </si>
  <si>
    <t>Enghaveskolen - Faaborg Friskole</t>
  </si>
  <si>
    <t>Stine Brandt Kristiansen</t>
  </si>
  <si>
    <t>6261 1271</t>
  </si>
  <si>
    <t>6261 1270</t>
  </si>
  <si>
    <t>Prices Havevej 13</t>
  </si>
  <si>
    <t>info@enghaveskolen-faaborg.dk</t>
  </si>
  <si>
    <t>www.enghaveskolen-faaborg.dk</t>
  </si>
  <si>
    <t>Prices Havevej</t>
  </si>
  <si>
    <t>7253 0361</t>
  </si>
  <si>
    <t>Faaborg Gym.</t>
  </si>
  <si>
    <t>Faaborg Gymnasium</t>
  </si>
  <si>
    <t>Sophie Holm Higgins</t>
  </si>
  <si>
    <t>6261 7890</t>
  </si>
  <si>
    <t>6261 8910</t>
  </si>
  <si>
    <t>post@faaborg-gym.dk</t>
  </si>
  <si>
    <t>www.faaborg-gym.dk</t>
  </si>
  <si>
    <t>Haastrup F.Sk.</t>
  </si>
  <si>
    <t>Haastrup Friskole</t>
  </si>
  <si>
    <t>6268 1495</t>
  </si>
  <si>
    <t>6268 1494</t>
  </si>
  <si>
    <t>Haastrup, Bygaden 14</t>
  </si>
  <si>
    <t>skole.leder@5662.dk</t>
  </si>
  <si>
    <t>Haastrup</t>
  </si>
  <si>
    <t>Aastrup sk.</t>
  </si>
  <si>
    <t>Aastrup Skole</t>
  </si>
  <si>
    <t>Ole Theil Nielsen</t>
  </si>
  <si>
    <t>7253 0346</t>
  </si>
  <si>
    <t>Eskemosegyden 46, Aastrup</t>
  </si>
  <si>
    <t>aastrupskole@faaborgmidtfyn.dk</t>
  </si>
  <si>
    <t>www.aastrupskole.skoleintra.dk</t>
  </si>
  <si>
    <t>Aastrup</t>
  </si>
  <si>
    <t>Base Camp</t>
  </si>
  <si>
    <t>6260 2148</t>
  </si>
  <si>
    <t>Sinebjergvej 34 C</t>
  </si>
  <si>
    <t>34C</t>
  </si>
  <si>
    <t>bc@opholdssted.dk</t>
  </si>
  <si>
    <t>www.opholdssted.dk</t>
  </si>
  <si>
    <t>Sinebjergvej</t>
  </si>
  <si>
    <t>Mads Kilden</t>
  </si>
  <si>
    <t>6261 5313</t>
  </si>
  <si>
    <t>Sanatorievej 16</t>
  </si>
  <si>
    <t>info@nakkeboelle.dk</t>
  </si>
  <si>
    <t>www.nakkeboelle.dk</t>
  </si>
  <si>
    <t>Haagerup Gl.sp.</t>
  </si>
  <si>
    <t>Haagerup Gl. Skole</t>
  </si>
  <si>
    <t>Margrethe Fredskilde</t>
  </si>
  <si>
    <t>6362 8055</t>
  </si>
  <si>
    <t>Ludvigsmindevej 14 Haagerup</t>
  </si>
  <si>
    <t>info@haagerup.net</t>
  </si>
  <si>
    <t>www.haagerup.net</t>
  </si>
  <si>
    <t>Ludvigsmindevej</t>
  </si>
  <si>
    <t>Haagerup</t>
  </si>
  <si>
    <t>Conni Storm</t>
  </si>
  <si>
    <t>6261 7290</t>
  </si>
  <si>
    <t>kontor@bt-munkegaarden.dk</t>
  </si>
  <si>
    <t>www.opholdsstedet-munkegaarden.dk</t>
  </si>
  <si>
    <t>6361 1207</t>
  </si>
  <si>
    <t>6361 1200</t>
  </si>
  <si>
    <t>Mellemgade 15</t>
  </si>
  <si>
    <t>Mellemgade</t>
  </si>
  <si>
    <t>Marthafb.Ungsk.</t>
  </si>
  <si>
    <t>Marthaforbundets Ungdomsskole (P)</t>
  </si>
  <si>
    <t>6261 8633</t>
  </si>
  <si>
    <t>F Frits Sybergsvej Ii</t>
  </si>
  <si>
    <t>Brahetr.Ungdsk.</t>
  </si>
  <si>
    <t>Brahetrolleborg Ungdomsskole</t>
  </si>
  <si>
    <t>Faaborg Ungsk.</t>
  </si>
  <si>
    <t>Faaborg Ungdomsskole</t>
  </si>
  <si>
    <t>Peter Stenstrup Holm</t>
  </si>
  <si>
    <t>6361 1269</t>
  </si>
  <si>
    <t>www.faaborg.uskole.dk</t>
  </si>
  <si>
    <t>HF/VUC Fyn Faab</t>
  </si>
  <si>
    <t>HF &amp; VUC FYN Faaborg</t>
  </si>
  <si>
    <t>Peter Vestergaard, forstander</t>
  </si>
  <si>
    <t>6320 6201</t>
  </si>
  <si>
    <t>6265 6633</t>
  </si>
  <si>
    <t>faaborg@vucfyn.dk</t>
  </si>
  <si>
    <t>Bernst.M.Esk.</t>
  </si>
  <si>
    <t>Bernstorffsminde Efterskole</t>
  </si>
  <si>
    <t>Lars Kirkegaard</t>
  </si>
  <si>
    <t>6265 1886</t>
  </si>
  <si>
    <t>6265 1229</t>
  </si>
  <si>
    <t>Bernstorffsminde 4, Korinth</t>
  </si>
  <si>
    <t>info@berns.dk</t>
  </si>
  <si>
    <t>www.berns.dk</t>
  </si>
  <si>
    <t>Bernstorffsminde</t>
  </si>
  <si>
    <t>Korinth Eftsk.</t>
  </si>
  <si>
    <t>Korinth Efterskole</t>
  </si>
  <si>
    <t>Henrik Vingaard Thrane</t>
  </si>
  <si>
    <t>6265 2305</t>
  </si>
  <si>
    <t>6265 1067</t>
  </si>
  <si>
    <t>Kaj Lykkesvej 9, Korinth</t>
  </si>
  <si>
    <t>Kontor@korinth-efterskole.dk</t>
  </si>
  <si>
    <t>www.korinth-efterskole.dk</t>
  </si>
  <si>
    <t>Kaj Lykkesvej</t>
  </si>
  <si>
    <t>Dalum Korinth</t>
  </si>
  <si>
    <t>Dalum Landbrugsskole, Afd. Korinth</t>
  </si>
  <si>
    <t>6265 2812</t>
  </si>
  <si>
    <t>Faaborgegn.Eft.</t>
  </si>
  <si>
    <t>Faaborgegnens Efterskole</t>
  </si>
  <si>
    <t>Simon Stage Voetmann</t>
  </si>
  <si>
    <t>6261 2664</t>
  </si>
  <si>
    <t>6261 2662</t>
  </si>
  <si>
    <t>Horne, Kirkevej 13</t>
  </si>
  <si>
    <t>kontor@faae.dk</t>
  </si>
  <si>
    <t>www.faae.dk</t>
  </si>
  <si>
    <t>Horn</t>
  </si>
  <si>
    <t>FGU SMF Faaborg</t>
  </si>
  <si>
    <t>FGU Syd og Midtfyn - Faaborg</t>
  </si>
  <si>
    <t>6261 8027</t>
  </si>
  <si>
    <t>6261 9105</t>
  </si>
  <si>
    <t>Nyborgvej 58</t>
  </si>
  <si>
    <t>Nyborgvej</t>
  </si>
  <si>
    <t>Steen Rasmussen</t>
  </si>
  <si>
    <t>6261 4245</t>
  </si>
  <si>
    <t>lof-sr@mail.dk</t>
  </si>
  <si>
    <t>6261 4735</t>
  </si>
  <si>
    <t>6261 4809</t>
  </si>
  <si>
    <t>Havnegade 1-5</t>
  </si>
  <si>
    <t>AOF@AOF-Faaborg.dk</t>
  </si>
  <si>
    <t>Erh.Hsk. Dhsk.</t>
  </si>
  <si>
    <t>Alis Jessen</t>
  </si>
  <si>
    <t>6261 7091</t>
  </si>
  <si>
    <t>Brahesholmsk.</t>
  </si>
  <si>
    <t>Brahesholmskolen</t>
  </si>
  <si>
    <t>6345 0025</t>
  </si>
  <si>
    <t>6445 1193</t>
  </si>
  <si>
    <t>brahesholmskolen.433001@brahesholmskolen.dk</t>
  </si>
  <si>
    <t>www.brahesholmskolen.dk/frame.htm</t>
  </si>
  <si>
    <t>Henrik Djurhuus</t>
  </si>
  <si>
    <t>6472 1509</t>
  </si>
  <si>
    <t>6472 1510</t>
  </si>
  <si>
    <t>Langgade 26</t>
  </si>
  <si>
    <t>flemloese-skole@assens.dk</t>
  </si>
  <si>
    <t>www.flemloese-skole.dk</t>
  </si>
  <si>
    <t>Glamsbjergsk.</t>
  </si>
  <si>
    <t>Glamsbjergskolen</t>
  </si>
  <si>
    <t>6472 1180</t>
  </si>
  <si>
    <t>6474 7850</t>
  </si>
  <si>
    <t>Kaj Nielsensvej 10</t>
  </si>
  <si>
    <t>glamsbjergskolen@assens.dk</t>
  </si>
  <si>
    <t>www.glamsbjergskolen.dk</t>
  </si>
  <si>
    <t>Gummerup Sk.</t>
  </si>
  <si>
    <t>Gummerup Skole</t>
  </si>
  <si>
    <t>Pia Samsing Bendixen</t>
  </si>
  <si>
    <t>6372 2109</t>
  </si>
  <si>
    <t>6474 7870</t>
  </si>
  <si>
    <t>Byvejen 57</t>
  </si>
  <si>
    <t>huset@assens.dk</t>
  </si>
  <si>
    <t>www.huset-gummerup.dk</t>
  </si>
  <si>
    <t>Byvejen</t>
  </si>
  <si>
    <t>Glamsbj.Fri-Esk</t>
  </si>
  <si>
    <t>Glamsbjerg Fri-og Efterskole</t>
  </si>
  <si>
    <t>Henrik Stokport GrÃ¤s</t>
  </si>
  <si>
    <t>6472 1037</t>
  </si>
  <si>
    <t>6472 1030</t>
  </si>
  <si>
    <t>Krengerupvej 50</t>
  </si>
  <si>
    <t>kontor@gfeskole.dk</t>
  </si>
  <si>
    <t>www.gfeskole.dk</t>
  </si>
  <si>
    <t>Krengerupvej</t>
  </si>
  <si>
    <t>Vestfyns Gym.</t>
  </si>
  <si>
    <t>Vestfyns Gymnasium</t>
  </si>
  <si>
    <t>6372 7410</t>
  </si>
  <si>
    <t>6372 7400</t>
  </si>
  <si>
    <t>adm@vestfyns-gym.dk</t>
  </si>
  <si>
    <t>www.vestfyns-gym.dk</t>
  </si>
  <si>
    <t>Peter Due</t>
  </si>
  <si>
    <t>6474 7750</t>
  </si>
  <si>
    <t>helhedsskolen@assens.dk</t>
  </si>
  <si>
    <t>6472 1412</t>
  </si>
  <si>
    <t>friskole@koeng.dk</t>
  </si>
  <si>
    <t>www.koeng.dk</t>
  </si>
  <si>
    <t>PPR Assens</t>
  </si>
  <si>
    <t>6372 1903</t>
  </si>
  <si>
    <t>6674 6771</t>
  </si>
  <si>
    <t>melin@assens.dk</t>
  </si>
  <si>
    <t>Glamsbj.K.Ungd.</t>
  </si>
  <si>
    <t>Assens Ungdomsskole, Glamsbjerg Afd.</t>
  </si>
  <si>
    <t>6472 2256</t>
  </si>
  <si>
    <t>6472 2260</t>
  </si>
  <si>
    <t>glamsbjergung@assens.dk</t>
  </si>
  <si>
    <t>www.assensungdomsskole.dk</t>
  </si>
  <si>
    <t>HF/VUC Fyn Glbj</t>
  </si>
  <si>
    <t>HF &amp; VUC FYN Glamsbjerg</t>
  </si>
  <si>
    <t>Peter Vestergaard</t>
  </si>
  <si>
    <t>6372 2085</t>
  </si>
  <si>
    <t>6265 6680</t>
  </si>
  <si>
    <t>glamsbjerg@vucfyn.dk</t>
  </si>
  <si>
    <t>Glamsb.F.og Esk</t>
  </si>
  <si>
    <t>Glamsbjerg Fri- og Efterskole</t>
  </si>
  <si>
    <t>Peter Bendix Pedersen</t>
  </si>
  <si>
    <t>6472 1462</t>
  </si>
  <si>
    <t>koeng@koeng.dk</t>
  </si>
  <si>
    <t>www.sports4all.dk</t>
  </si>
  <si>
    <t>S/V.Fyn Esk.</t>
  </si>
  <si>
    <t>Sydvestfyns Efterskole</t>
  </si>
  <si>
    <t>Peer Madsen</t>
  </si>
  <si>
    <t>6472 1705</t>
  </si>
  <si>
    <t>6472 3905</t>
  </si>
  <si>
    <t>efterskole@sve.dk</t>
  </si>
  <si>
    <t>www.sve.dk</t>
  </si>
  <si>
    <t>Thomas Madsen</t>
  </si>
  <si>
    <t>6472 3670</t>
  </si>
  <si>
    <t>6472 3660</t>
  </si>
  <si>
    <t>gie@glamsdalen.dk</t>
  </si>
  <si>
    <t>www.glamsdalen.dk</t>
  </si>
  <si>
    <t>Gudbjerg Sk.</t>
  </si>
  <si>
    <t>Gudbjerg Sydfyn</t>
  </si>
  <si>
    <t>Gudbjerg Skole</t>
  </si>
  <si>
    <t>Jes Fechtenburg</t>
  </si>
  <si>
    <t>6228 2725</t>
  </si>
  <si>
    <t>6223 4810</t>
  </si>
  <si>
    <t>Byvej 11</t>
  </si>
  <si>
    <t>gudbjerg.skole@svendborg.dk</t>
  </si>
  <si>
    <t>www.gudbjergskole.dk</t>
  </si>
  <si>
    <t>Gudme Sk.</t>
  </si>
  <si>
    <t>Gudme Skole</t>
  </si>
  <si>
    <t>6325 1505</t>
  </si>
  <si>
    <t>6223 4803</t>
  </si>
  <si>
    <t>Gudmeskole@svendborg.dk</t>
  </si>
  <si>
    <t>www.gudmeskole.skoleintra.dk</t>
  </si>
  <si>
    <t>Hesselager Sk</t>
  </si>
  <si>
    <t>Hesselager</t>
  </si>
  <si>
    <t>Hesselager Skole</t>
  </si>
  <si>
    <t>Claus Hougaard Christiansen</t>
  </si>
  <si>
    <t>6325 1585</t>
  </si>
  <si>
    <t>6223 4820</t>
  </si>
  <si>
    <t>Skolevej 50</t>
  </si>
  <si>
    <t>hesselager.skole@svendborg.dk</t>
  </si>
  <si>
    <t>www.hesselagerskole.skoleintra.dk</t>
  </si>
  <si>
    <t>Sct.Michaels Sk</t>
  </si>
  <si>
    <t>Oure</t>
  </si>
  <si>
    <t>Sct Michaels Skole</t>
  </si>
  <si>
    <t>6223 4830</t>
  </si>
  <si>
    <t>Hammesbrovej 7</t>
  </si>
  <si>
    <t>sct.michaels.skole@svendborg.dk</t>
  </si>
  <si>
    <t>www.sctmichaelsskole.skoleintra.dk</t>
  </si>
  <si>
    <t>Hammesbrovej</t>
  </si>
  <si>
    <t>Ellerup Frsk.</t>
  </si>
  <si>
    <t>Gudme Friskole</t>
  </si>
  <si>
    <t>6225 1442</t>
  </si>
  <si>
    <t>Poppelvej 6</t>
  </si>
  <si>
    <t>Oure Fsk.</t>
  </si>
  <si>
    <t>Oure Friskole</t>
  </si>
  <si>
    <t>Rasmus Vincent</t>
  </si>
  <si>
    <t>6228 1189</t>
  </si>
  <si>
    <t>6228 1289</t>
  </si>
  <si>
    <t>mail@ourefriskole.dk</t>
  </si>
  <si>
    <t>www.ourefriskole.dk</t>
  </si>
  <si>
    <t>Oure kostgym</t>
  </si>
  <si>
    <t>Skolerne i Oure - Sport &amp; Performance</t>
  </si>
  <si>
    <t>6228 1885</t>
  </si>
  <si>
    <t>6238 3838</t>
  </si>
  <si>
    <t>Vejstruplund 18B</t>
  </si>
  <si>
    <t>OKG@oure.dk</t>
  </si>
  <si>
    <t>www.oure.dk</t>
  </si>
  <si>
    <t>Vejstruplund</t>
  </si>
  <si>
    <t>Ungdsk.Gudme</t>
  </si>
  <si>
    <t>Gudme Ungdomsskole</t>
  </si>
  <si>
    <t>6325 1496</t>
  </si>
  <si>
    <t>Kirkegade 14</t>
  </si>
  <si>
    <t>jjs@gudme.dk</t>
  </si>
  <si>
    <t>www.gudme.uskole.dk</t>
  </si>
  <si>
    <t>Vejstrup Eft sk</t>
  </si>
  <si>
    <t>Vejstrup</t>
  </si>
  <si>
    <t>Vejstrup Efterskole</t>
  </si>
  <si>
    <t>6228 2100</t>
  </si>
  <si>
    <t>6228 1089</t>
  </si>
  <si>
    <t>vejstrup@vejstrup.dk</t>
  </si>
  <si>
    <t>www.vejstrup.dk</t>
  </si>
  <si>
    <t>Oure Esk.</t>
  </si>
  <si>
    <t>info@oure.dk</t>
  </si>
  <si>
    <t>Jasper Mortensen</t>
  </si>
  <si>
    <t>Vejstruplund 20A</t>
  </si>
  <si>
    <t>www.oure.com</t>
  </si>
  <si>
    <t>Gudme AOF Dhsk</t>
  </si>
  <si>
    <t>Aase Bladt Brown</t>
  </si>
  <si>
    <t>6225 1900</t>
  </si>
  <si>
    <t>Vejstrup Sk.Hj.</t>
  </si>
  <si>
    <t>Vejstrup Skolehjem</t>
  </si>
  <si>
    <t>6228 1042</t>
  </si>
  <si>
    <t>Landevejen 96</t>
  </si>
  <si>
    <t>Dreslette Sk.</t>
  </si>
  <si>
    <t>Dreslette Skole</t>
  </si>
  <si>
    <t>Ole Mortensen</t>
  </si>
  <si>
    <t>6474 7785</t>
  </si>
  <si>
    <t>Snavevej 27</t>
  </si>
  <si>
    <t>dreslette-skole@assens.dk</t>
  </si>
  <si>
    <t>www.dresletteskole.dk</t>
  </si>
  <si>
    <t>Snavevej</t>
  </si>
  <si>
    <t>Haarby Skole</t>
  </si>
  <si>
    <t>Morten Wettergren</t>
  </si>
  <si>
    <t>6473 1285</t>
  </si>
  <si>
    <t>6474 7660</t>
  </si>
  <si>
    <t>Sportsvej 16</t>
  </si>
  <si>
    <t>haarby-skole@assens.dk</t>
  </si>
  <si>
    <t>www.haarbyskole.dk</t>
  </si>
  <si>
    <t>Marianne Aagaard</t>
  </si>
  <si>
    <t>6473 1827</t>
  </si>
  <si>
    <t>6473 1826</t>
  </si>
  <si>
    <t>marianne.aagaard@skolekom.dk</t>
  </si>
  <si>
    <t>Morten Christophersen</t>
  </si>
  <si>
    <t>6473 2700</t>
  </si>
  <si>
    <t>skoleleder@friskolenijordlose.dk</t>
  </si>
  <si>
    <t>www.jordloesefriskole.dk</t>
  </si>
  <si>
    <t>Assens Ungdomsskole afd. Haarby/Glamsbjerg</t>
  </si>
  <si>
    <t>6473 3505</t>
  </si>
  <si>
    <t>caras@assens.dk</t>
  </si>
  <si>
    <t>Haarby Efterskole</t>
  </si>
  <si>
    <t>Steen Bjerring Fuglsang, konst.</t>
  </si>
  <si>
    <t>6473 3319</t>
  </si>
  <si>
    <t>6473 3310</t>
  </si>
  <si>
    <t>Assensvej 8</t>
  </si>
  <si>
    <t>he@haarbyefterskole.dk</t>
  </si>
  <si>
    <t>www.haarbyefterskole.dk</t>
  </si>
  <si>
    <t>Hindsholmskolen</t>
  </si>
  <si>
    <t>6534 1123</t>
  </si>
  <si>
    <t>Drigstrup Sk.</t>
  </si>
  <si>
    <t>Drigstrup Skole</t>
  </si>
  <si>
    <t>6532 2450</t>
  </si>
  <si>
    <t>Drigstrup Bygade 46</t>
  </si>
  <si>
    <t>Drigstrup Bygade</t>
  </si>
  <si>
    <t>Kerteminde Sk.</t>
  </si>
  <si>
    <t>Kerteminde Skole</t>
  </si>
  <si>
    <t>6532 2115</t>
  </si>
  <si>
    <t>6532 1015</t>
  </si>
  <si>
    <t>kerteminde-skole@kerteminde.dk</t>
  </si>
  <si>
    <t>www.kerteminde-skole.dk</t>
  </si>
  <si>
    <t>Martofte Sk.</t>
  </si>
  <si>
    <t>Martofte</t>
  </si>
  <si>
    <t>Martofte Skole</t>
  </si>
  <si>
    <t>Niels F. Ernstsen</t>
  </si>
  <si>
    <t>6534 1804</t>
  </si>
  <si>
    <t>Fynshovedvej 486</t>
  </si>
  <si>
    <t>Mesinge Sk.</t>
  </si>
  <si>
    <t>Mesinge Skole</t>
  </si>
  <si>
    <t>Ole Thygesen</t>
  </si>
  <si>
    <t>6335 6008</t>
  </si>
  <si>
    <t>6335 6000</t>
  </si>
  <si>
    <t>mesinge-skole@kerteminde.dk</t>
  </si>
  <si>
    <t>www.mesinge-skole.dk</t>
  </si>
  <si>
    <t>Nymarkssk.</t>
  </si>
  <si>
    <t>Flemming Mahler Pedersen</t>
  </si>
  <si>
    <t>6332 8113</t>
  </si>
  <si>
    <t>6515 1360</t>
  </si>
  <si>
    <t>Nymarken 47</t>
  </si>
  <si>
    <t>nymarksskolen@kerteminde.dk</t>
  </si>
  <si>
    <t>www.nymarksskolen.dk</t>
  </si>
  <si>
    <t>Nymarken</t>
  </si>
  <si>
    <t>Kerteminde Frsk</t>
  </si>
  <si>
    <t>Kertemindeegnens Friskole</t>
  </si>
  <si>
    <t>Heino Salling</t>
  </si>
  <si>
    <t>6532 5262</t>
  </si>
  <si>
    <t>6532 1262</t>
  </si>
  <si>
    <t>Revninge Bygade 55, Revninge</t>
  </si>
  <si>
    <t>kontor@kertfri.dk</t>
  </si>
  <si>
    <t>www.kertfri.dk</t>
  </si>
  <si>
    <t>Revninge Bygade</t>
  </si>
  <si>
    <t>Revninge</t>
  </si>
  <si>
    <t>Rynkeby Frsk.</t>
  </si>
  <si>
    <t>Rynkeby</t>
  </si>
  <si>
    <t>Rynkeby Friskole</t>
  </si>
  <si>
    <t>6539 1505</t>
  </si>
  <si>
    <t>kontoret@rynkeby-friskole.dk</t>
  </si>
  <si>
    <t>www.rynkeby-friskole.dk</t>
  </si>
  <si>
    <t>Fjordvangsk.</t>
  </si>
  <si>
    <t>Fjordvangskolen</t>
  </si>
  <si>
    <t>6532 3005</t>
  </si>
  <si>
    <t>6532 3002</t>
  </si>
  <si>
    <t>fjordvangskolen@kerteminde.dk</t>
  </si>
  <si>
    <t>www.Fjordvangskolen.dk</t>
  </si>
  <si>
    <t>Joakim Holmer</t>
  </si>
  <si>
    <t>6534 1210</t>
  </si>
  <si>
    <t>Hersnap Bygade 14, Hersnap</t>
  </si>
  <si>
    <t>info@englegaardskolen.dk</t>
  </si>
  <si>
    <t>www.englegaardskolen.dk</t>
  </si>
  <si>
    <t>Hersnap Bygade</t>
  </si>
  <si>
    <t>Hersnap</t>
  </si>
  <si>
    <t>PPR Kerteminde</t>
  </si>
  <si>
    <t>Bodil Marie Odgaard, ld. psykolog</t>
  </si>
  <si>
    <t>6532 3896</t>
  </si>
  <si>
    <t>6515 1161</t>
  </si>
  <si>
    <t>jja@kerteminde.dk</t>
  </si>
  <si>
    <t>Kertem.K.Ungdsk</t>
  </si>
  <si>
    <t>Kerteminde Kommunale Ungdomsskole, ungdomsskole afd.</t>
  </si>
  <si>
    <t>6515 1784</t>
  </si>
  <si>
    <t>Kerteminde Eft</t>
  </si>
  <si>
    <t>Kerteminde Efterskole</t>
  </si>
  <si>
    <t>Jan Hannibal</t>
  </si>
  <si>
    <t>6532 1778</t>
  </si>
  <si>
    <t>6532 1775</t>
  </si>
  <si>
    <t>kontor@kertemindeefterskole.dk</t>
  </si>
  <si>
    <t>kerteminde-efterskole.dk</t>
  </si>
  <si>
    <t>Drigstrup</t>
  </si>
  <si>
    <t>Dk.Husflidhsk.</t>
  </si>
  <si>
    <t>Birgitte Kastrup</t>
  </si>
  <si>
    <t>6532 5530</t>
  </si>
  <si>
    <t>6532 1195</t>
  </si>
  <si>
    <t>Hyrdevej 11</t>
  </si>
  <si>
    <t>admin@kerteminde-hojskole.dk</t>
  </si>
  <si>
    <t>www.kerteminde-hojskole.dk</t>
  </si>
  <si>
    <t>Hyrdevej</t>
  </si>
  <si>
    <t>FGU Fyn Kerte</t>
  </si>
  <si>
    <t>Marslev</t>
  </si>
  <si>
    <t>FGU Fyn - Kerteminde</t>
  </si>
  <si>
    <t>6532 3346</t>
  </si>
  <si>
    <t>6532 4600</t>
  </si>
  <si>
    <t>Marslev Byvej 35</t>
  </si>
  <si>
    <t>kerteminde@fgufyn.dk</t>
  </si>
  <si>
    <t>Marslev Byvej</t>
  </si>
  <si>
    <t>Husflids-Dhsk.</t>
  </si>
  <si>
    <t>Ib Solvang</t>
  </si>
  <si>
    <t>6532 2672</t>
  </si>
  <si>
    <t>Hyrdevej 114</t>
  </si>
  <si>
    <t>Marie Koch</t>
  </si>
  <si>
    <t>6532 1447</t>
  </si>
  <si>
    <t>C/o Helle Mark Dall, Asylgade 7</t>
  </si>
  <si>
    <t>sem@sem-kerteminde.dk</t>
  </si>
  <si>
    <t>www.sem-kerteminde.dk</t>
  </si>
  <si>
    <t>Asylgade</t>
  </si>
  <si>
    <t>C/o Helle Mark Dall</t>
  </si>
  <si>
    <t>Kerteminde kom</t>
  </si>
  <si>
    <t>kommune@kerteminde.dk</t>
  </si>
  <si>
    <t>Birkende Sk.</t>
  </si>
  <si>
    <t>Birkende Skole</t>
  </si>
  <si>
    <t>P. V. Flemming Nielsen</t>
  </si>
  <si>
    <t>6595 1308</t>
  </si>
  <si>
    <t>Hans Tausensgade 29</t>
  </si>
  <si>
    <t>Hans Tausensgade</t>
  </si>
  <si>
    <t>Langeskov Sk.</t>
  </si>
  <si>
    <t>Langeskov Skole, afdeling Bakken</t>
  </si>
  <si>
    <t>6338 2944</t>
  </si>
  <si>
    <t>Marslev Sk.</t>
  </si>
  <si>
    <t>Flemming Mahler</t>
  </si>
  <si>
    <t>6398 1228</t>
  </si>
  <si>
    <t>6515 1340</t>
  </si>
  <si>
    <t>Marslev Byvej 41</t>
  </si>
  <si>
    <t>marslev-skole@kerteminde.dk</t>
  </si>
  <si>
    <t>www.marslev-skole.dk</t>
  </si>
  <si>
    <t>Mogens Christiansen</t>
  </si>
  <si>
    <t>6338 2949</t>
  </si>
  <si>
    <t>6338 2950</t>
  </si>
  <si>
    <t>pileskole@langeskov.dk</t>
  </si>
  <si>
    <t>www.pilegaardsskolen.dk</t>
  </si>
  <si>
    <t>Langeskv Ungsk.</t>
  </si>
  <si>
    <t>Langeskov Ungdomsskole</t>
  </si>
  <si>
    <t>6338 2941</t>
  </si>
  <si>
    <t>6338 2940</t>
  </si>
  <si>
    <t>ungdomsskole@langeskov.dk</t>
  </si>
  <si>
    <t>www.ungdomsskolen5550.dk</t>
  </si>
  <si>
    <t>Karl Sejersen Sommer</t>
  </si>
  <si>
    <t>6595 1386</t>
  </si>
  <si>
    <t>Marstal Sk.</t>
  </si>
  <si>
    <t>Marstal Skole</t>
  </si>
  <si>
    <t>Karsten Solberg</t>
  </si>
  <si>
    <t>6352 6410</t>
  </si>
  <si>
    <t>6352 6400</t>
  </si>
  <si>
    <t>Halvejen 24</t>
  </si>
  <si>
    <t>marstalskole@aeroekommune.dk</t>
  </si>
  <si>
    <t>www.marstalskole.dk</t>
  </si>
  <si>
    <t>Ulla Pilegaard</t>
  </si>
  <si>
    <t>6253 1118</t>
  </si>
  <si>
    <t>Marstal Skole, Halvejen 24</t>
  </si>
  <si>
    <t>Marstal Ungdsk.</t>
  </si>
  <si>
    <t>Eyvin Gulbransen</t>
  </si>
  <si>
    <t>2046 6408</t>
  </si>
  <si>
    <t>post@viften.net</t>
  </si>
  <si>
    <t>www.viften.net</t>
  </si>
  <si>
    <t>Morten Andreas Boye Kjerulff</t>
  </si>
  <si>
    <t>6253 2933</t>
  </si>
  <si>
    <t>6265 6590</t>
  </si>
  <si>
    <t>aeroe@vucfyn.dk</t>
  </si>
  <si>
    <t>Marstal Esk.</t>
  </si>
  <si>
    <t>Marstal Efterskole</t>
  </si>
  <si>
    <t>Leif Larsen</t>
  </si>
  <si>
    <t>6253 1476</t>
  </si>
  <si>
    <t>Teglgade 13-15</t>
  </si>
  <si>
    <t>Teglgade</t>
  </si>
  <si>
    <t>6253 1944</t>
  </si>
  <si>
    <t>6253 1900</t>
  </si>
  <si>
    <t>Markgade 1</t>
  </si>
  <si>
    <t>info@idraetsefterskole.dk</t>
  </si>
  <si>
    <t>www.idraetsefterskole.dk</t>
  </si>
  <si>
    <t>Markgade</t>
  </si>
  <si>
    <t>Marstal Navigsk</t>
  </si>
  <si>
    <t>Marstal Navigationsskole</t>
  </si>
  <si>
    <t>Jeppe Carstensen</t>
  </si>
  <si>
    <t>6253 1946</t>
  </si>
  <si>
    <t>6253 1075</t>
  </si>
  <si>
    <t>Ellenet 10</t>
  </si>
  <si>
    <t>marnav@marnav.dk</t>
  </si>
  <si>
    <t>www.marnav.dk</t>
  </si>
  <si>
    <t>Ellenet</t>
  </si>
  <si>
    <t>Aulby Sk.</t>
  </si>
  <si>
    <t>Aulby Skole</t>
  </si>
  <si>
    <t>Skjold Christensen</t>
  </si>
  <si>
    <t>6440 1519</t>
  </si>
  <si>
    <t>8888 5740</t>
  </si>
  <si>
    <t>Vejlbyvej 9</t>
  </si>
  <si>
    <t>Aulby.skole@middelfart.dk</t>
  </si>
  <si>
    <t>www.aulby-skole.dk</t>
  </si>
  <si>
    <t>Vejlbyvej</t>
  </si>
  <si>
    <t>8888 5640</t>
  </si>
  <si>
    <t>8888 5656</t>
  </si>
  <si>
    <t>hyllehoejskolen@middelfart.dk</t>
  </si>
  <si>
    <t>www.hyllehoejskolen-middelfart.dk</t>
  </si>
  <si>
    <t>Strib Sk.</t>
  </si>
  <si>
    <t>Strib Skole</t>
  </si>
  <si>
    <t>Marianne Nielsen</t>
  </si>
  <si>
    <t>8888 5609</t>
  </si>
  <si>
    <t>8888 5600</t>
  </si>
  <si>
    <t>strib.skole@middelfart.dk</t>
  </si>
  <si>
    <t>www.strib-skole.dk</t>
  </si>
  <si>
    <t>Klaus Andreasen</t>
  </si>
  <si>
    <t>6341 0397</t>
  </si>
  <si>
    <t>8888 5700</t>
  </si>
  <si>
    <t>vestreskole@middelfart.dk</t>
  </si>
  <si>
    <t>www.vestre-middelfart.dk</t>
  </si>
  <si>
    <t>8888 5676</t>
  </si>
  <si>
    <t>Per Pedersen</t>
  </si>
  <si>
    <t>6440 1915</t>
  </si>
  <si>
    <t>6440 1804</t>
  </si>
  <si>
    <t>per.pedersen@middelfart.dk</t>
  </si>
  <si>
    <t>Middelfart G-HF</t>
  </si>
  <si>
    <t>Middelfart Gymnasium &amp; HF</t>
  </si>
  <si>
    <t>Betina Axelsen</t>
  </si>
  <si>
    <t>6441 2240</t>
  </si>
  <si>
    <t>6441 2272</t>
  </si>
  <si>
    <t>mail@middelfart-gym.dk</t>
  </si>
  <si>
    <t>www.middelfart-gym.dk</t>
  </si>
  <si>
    <t>Morten Bonde</t>
  </si>
  <si>
    <t>8888 5785</t>
  </si>
  <si>
    <t>8888 5770</t>
  </si>
  <si>
    <t>lillebaeltskolen@middelfart.dk</t>
  </si>
  <si>
    <t>www.lillebaeltskolen.dk</t>
  </si>
  <si>
    <t>Middelfart Frsk</t>
  </si>
  <si>
    <t>Middelfart Friskole</t>
  </si>
  <si>
    <t>6441 5101</t>
  </si>
  <si>
    <t>mail@middelfartfriskole.dk</t>
  </si>
  <si>
    <t>www.middelfartfriskole.dk</t>
  </si>
  <si>
    <t>Dorte Rud Jager Mouboe</t>
  </si>
  <si>
    <t>6441 0747</t>
  </si>
  <si>
    <t>mail@sundfri.dk</t>
  </si>
  <si>
    <t>www.sundfri.dk</t>
  </si>
  <si>
    <t>Heldagsskolen Vejlby Skole</t>
  </si>
  <si>
    <t>8888 5763</t>
  </si>
  <si>
    <t>8888 5760</t>
  </si>
  <si>
    <t>heldagsskolen@middelfart.dk</t>
  </si>
  <si>
    <t>Nicolei Beier</t>
  </si>
  <si>
    <t>6342 7040</t>
  </si>
  <si>
    <t>Gelstedvej 14</t>
  </si>
  <si>
    <t>kontor@laerkeskolen.nu</t>
  </si>
  <si>
    <t>www.heldagsskolen-laerkeskolen.dk</t>
  </si>
  <si>
    <t>6440 3757</t>
  </si>
  <si>
    <t>8888 5315</t>
  </si>
  <si>
    <t>Middelfart usk.</t>
  </si>
  <si>
    <t>Middelfart Ungdomsskole</t>
  </si>
  <si>
    <t>Anders Bo Thorsted</t>
  </si>
  <si>
    <t>6441 4766</t>
  </si>
  <si>
    <t>Blindebomsvej 11</t>
  </si>
  <si>
    <t>www.middelfart-ungdomsskole.dk</t>
  </si>
  <si>
    <t>Blindebomsvej</t>
  </si>
  <si>
    <t>HF/VUC Fyn Midf</t>
  </si>
  <si>
    <t>HF &amp; VUC FYN Middelfart</t>
  </si>
  <si>
    <t>6441 4231</t>
  </si>
  <si>
    <t>6265 6690</t>
  </si>
  <si>
    <t>middelfart@vucfyn.dk</t>
  </si>
  <si>
    <t>Brog.Strib</t>
  </si>
  <si>
    <t>Max Ustrup</t>
  </si>
  <si>
    <t>6440 1755</t>
  </si>
  <si>
    <t>6440 1700</t>
  </si>
  <si>
    <t>Abelonelundvej 40, Strib</t>
  </si>
  <si>
    <t>brogaarden@brogaarden.dk</t>
  </si>
  <si>
    <t>www.brogaarden.dk</t>
  </si>
  <si>
    <t>Abelonelundvej</t>
  </si>
  <si>
    <t>Strib</t>
  </si>
  <si>
    <t>D.D.Andelsk.</t>
  </si>
  <si>
    <t>Den Danske Andelsskole</t>
  </si>
  <si>
    <t>Henning Buhl</t>
  </si>
  <si>
    <t>6441 0448</t>
  </si>
  <si>
    <t>Skovsvinget 25</t>
  </si>
  <si>
    <t>Skovsvinget</t>
  </si>
  <si>
    <t>Billeshave EF</t>
  </si>
  <si>
    <t>Billeshave Efterskole</t>
  </si>
  <si>
    <t>Jens Hauge Henningsen</t>
  </si>
  <si>
    <t>6440 6194</t>
  </si>
  <si>
    <t>6440 6094</t>
  </si>
  <si>
    <t>Billeshavevej 51, Strib</t>
  </si>
  <si>
    <t>kontor@billeshave.dk</t>
  </si>
  <si>
    <t>www.billeshave.dk</t>
  </si>
  <si>
    <t>Billeshavevej</t>
  </si>
  <si>
    <t>Strib Idr.Esk.</t>
  </si>
  <si>
    <t>Charlotte Iversholt Toft</t>
  </si>
  <si>
    <t>6440 6205</t>
  </si>
  <si>
    <t>6440 6405</t>
  </si>
  <si>
    <t>Staurbyskovvej 6, Strib</t>
  </si>
  <si>
    <t>kontor@stribidraetsefterskole.dk</t>
  </si>
  <si>
    <t>www.stribidraetsefterskole.dk</t>
  </si>
  <si>
    <t>Staurbyskovvej</t>
  </si>
  <si>
    <t>FGU Trekanten M</t>
  </si>
  <si>
    <t>FGU Trekanten - Middelfart</t>
  </si>
  <si>
    <t>6441 2969</t>
  </si>
  <si>
    <t>7572 1700</t>
  </si>
  <si>
    <t>www.fgutrekanten.dk</t>
  </si>
  <si>
    <t>Skrillinge</t>
  </si>
  <si>
    <t>Middelf. Dhsk.</t>
  </si>
  <si>
    <t>Anne K Paulsen</t>
  </si>
  <si>
    <t>6441 7018</t>
  </si>
  <si>
    <t>Middf.Sygh.Psyk</t>
  </si>
  <si>
    <t>Middelfart Sygehus Psykiatrisk afd.</t>
  </si>
  <si>
    <t>6441 2121</t>
  </si>
  <si>
    <t>Brovejen 213</t>
  </si>
  <si>
    <t>Brovejen</t>
  </si>
  <si>
    <t>Soc.&amp;S.Middelf.</t>
  </si>
  <si>
    <t>Social- og Sundhedsskolen Fyn, Middelfart</t>
  </si>
  <si>
    <t>6341 8020</t>
  </si>
  <si>
    <t>middelfart@sosufyn.dk</t>
  </si>
  <si>
    <t>AMU Fyn M.fart</t>
  </si>
  <si>
    <t>AMU Fyn, Middelfart</t>
  </si>
  <si>
    <t>Ove G. Dalby</t>
  </si>
  <si>
    <t>Alsvej 2</t>
  </si>
  <si>
    <t>Alsvej</t>
  </si>
  <si>
    <t>Skrillingesk.</t>
  </si>
  <si>
    <t>Skrillingeskolen</t>
  </si>
  <si>
    <t>Mette Jakobsen</t>
  </si>
  <si>
    <t>8842 4025</t>
  </si>
  <si>
    <t>8832 4000</t>
  </si>
  <si>
    <t>skrillinge@middelfart.dk</t>
  </si>
  <si>
    <t>skrillingeskolen.dk</t>
  </si>
  <si>
    <t>Skrill.Gl.Sk.</t>
  </si>
  <si>
    <t>Skrillinge Gl Skole</t>
  </si>
  <si>
    <t>6441 2288</t>
  </si>
  <si>
    <t>Lars Jensen</t>
  </si>
  <si>
    <t>6597 4293</t>
  </si>
  <si>
    <t>6597 4239</t>
  </si>
  <si>
    <t>mskole@kerteminde.dk</t>
  </si>
  <si>
    <t>www.moelkaerskolen.dk</t>
  </si>
  <si>
    <t>Gitte Meulengracht</t>
  </si>
  <si>
    <t>6597 7387</t>
  </si>
  <si>
    <t>6397 3000</t>
  </si>
  <si>
    <t>tskole@munkebo.dk</t>
  </si>
  <si>
    <t>Svishavesk.</t>
  </si>
  <si>
    <t>Svishaveskolen</t>
  </si>
  <si>
    <t>6597 5107</t>
  </si>
  <si>
    <t>6597 5190</t>
  </si>
  <si>
    <t>Toften 600</t>
  </si>
  <si>
    <t>sskole@munkebo.dk</t>
  </si>
  <si>
    <t>www.svishaveskolen.dk</t>
  </si>
  <si>
    <t>Sk. ved Noret</t>
  </si>
  <si>
    <t>6397 3013</t>
  </si>
  <si>
    <t>skolenvednoret@kerteminde.dk</t>
  </si>
  <si>
    <t>www.skolenvednoret.dk</t>
  </si>
  <si>
    <t>Munkebo Ungdsk.</t>
  </si>
  <si>
    <t>Munkebo Ungdomsskole</t>
  </si>
  <si>
    <t>Roman Lukasiewicz</t>
  </si>
  <si>
    <t>6597 4405</t>
  </si>
  <si>
    <t>6597 4465</t>
  </si>
  <si>
    <t>rlu@kerteminde.dk</t>
  </si>
  <si>
    <t>www.ung-i-munkebo.dk</t>
  </si>
  <si>
    <t>VUC Fyn Munkebo</t>
  </si>
  <si>
    <t>VUC FYN Munkebo</t>
  </si>
  <si>
    <t>6597 7117</t>
  </si>
  <si>
    <t>6265 6650</t>
  </si>
  <si>
    <t>munkebo@vucfyn.dk</t>
  </si>
  <si>
    <t>Avnslev Sk.</t>
  </si>
  <si>
    <t>Aunslev Skole</t>
  </si>
  <si>
    <t>6536 1448</t>
  </si>
  <si>
    <t>6333 7020</t>
  </si>
  <si>
    <t>Kertemindevej 46, Aunslev</t>
  </si>
  <si>
    <t>toso@nyborg.dk</t>
  </si>
  <si>
    <t>www.aunslevskole-nyborg.dk</t>
  </si>
  <si>
    <t>Kertemindevej</t>
  </si>
  <si>
    <t>Aunslev</t>
  </si>
  <si>
    <t>Birkhovedsk.</t>
  </si>
  <si>
    <t>Birkhovedskolen</t>
  </si>
  <si>
    <t>Lars Busk Svendsen</t>
  </si>
  <si>
    <t>6530 1529</t>
  </si>
  <si>
    <t>6333 7021</t>
  </si>
  <si>
    <t>Svanedamsgade 2</t>
  </si>
  <si>
    <t>birkhovedskolen@nyborg.dk</t>
  </si>
  <si>
    <t>www.birkhovedskolen.dk</t>
  </si>
  <si>
    <t>Svanedamsgade</t>
  </si>
  <si>
    <t>6531 0464</t>
  </si>
  <si>
    <t>Vestervold.Sk.</t>
  </si>
  <si>
    <t>Vestervold Skole</t>
  </si>
  <si>
    <t>Kurt Duschek Hansen</t>
  </si>
  <si>
    <t>6531 1880</t>
  </si>
  <si>
    <t>Kongens Bastionsvej</t>
  </si>
  <si>
    <t>6531 0797</t>
  </si>
  <si>
    <t>6333 7518</t>
  </si>
  <si>
    <t>vindingeskole@nyborg.dk</t>
  </si>
  <si>
    <t>www.vindingesk-nyborg.dk</t>
  </si>
  <si>
    <t>Skovparksk.</t>
  </si>
  <si>
    <t>Skovparkskolen</t>
  </si>
  <si>
    <t>6531 3914</t>
  </si>
  <si>
    <t>6333 7023</t>
  </si>
  <si>
    <t>Skaboeshusevej 100</t>
  </si>
  <si>
    <t>biso@nyborg.dk</t>
  </si>
  <si>
    <t>www.skovparkskolen.dk</t>
  </si>
  <si>
    <t>Skaboeshusevej</t>
  </si>
  <si>
    <t>Danehofskolen</t>
  </si>
  <si>
    <t>Pernille Kragelund</t>
  </si>
  <si>
    <t>6531 6522</t>
  </si>
  <si>
    <t>6333 7022</t>
  </si>
  <si>
    <t>Ringvej 1</t>
  </si>
  <si>
    <t>danehofskolen@nyborg.dk</t>
  </si>
  <si>
    <t>www.danehofskolen.dk</t>
  </si>
  <si>
    <t>Nyborg Pr.Rsk.</t>
  </si>
  <si>
    <t>Nyborg Private Realskole</t>
  </si>
  <si>
    <t>Per Larsen</t>
  </si>
  <si>
    <t>6531 5502</t>
  </si>
  <si>
    <t>6531 0002</t>
  </si>
  <si>
    <t>Enghavevej 1</t>
  </si>
  <si>
    <t>kontor@npr.dk</t>
  </si>
  <si>
    <t>www.nyborgprivaterealskole.dk</t>
  </si>
  <si>
    <t>Nyborg F.Sk.</t>
  </si>
  <si>
    <t>Nyborg Friskole</t>
  </si>
  <si>
    <t>Jesper Vognsgaard</t>
  </si>
  <si>
    <t>6531 4425</t>
  </si>
  <si>
    <t>6531 7671</t>
  </si>
  <si>
    <t>info@nyborgfriskole.dk</t>
  </si>
  <si>
    <t>www.nyborgfriskole.dk</t>
  </si>
  <si>
    <t>Nyborg Gym jur</t>
  </si>
  <si>
    <t>Nyborg Gymnasium</t>
  </si>
  <si>
    <t>6531 7886</t>
  </si>
  <si>
    <t>Nyborg Heldags.</t>
  </si>
  <si>
    <t>Nyborg Heldagsskole</t>
  </si>
  <si>
    <t>Miguel Svane</t>
  </si>
  <si>
    <t>6531 5678</t>
  </si>
  <si>
    <t>6333 7024</t>
  </si>
  <si>
    <t>25B</t>
  </si>
  <si>
    <t>nyborgheldagsskole@nyborg.dk</t>
  </si>
  <si>
    <t>www.nyborgheldagsskole.dk</t>
  </si>
  <si>
    <t>Flemming Holt Nielsen</t>
  </si>
  <si>
    <t>6333 7090</t>
  </si>
  <si>
    <t>soelyst@nyborg.dk</t>
  </si>
  <si>
    <t>www.soelystbehandlingshjem.dk</t>
  </si>
  <si>
    <t>www.drc.dk</t>
  </si>
  <si>
    <t>Lone Tams Gildberg</t>
  </si>
  <si>
    <t>6536 2075</t>
  </si>
  <si>
    <t>6333 7085</t>
  </si>
  <si>
    <t>Skaboeshusevej 100B</t>
  </si>
  <si>
    <t>100B</t>
  </si>
  <si>
    <t>ppr@nyborg.dk</t>
  </si>
  <si>
    <t>ppr.nyborg.dk</t>
  </si>
  <si>
    <t>Nyborg Ungdsk.</t>
  </si>
  <si>
    <t>Nyborg  Ungdomsskole</t>
  </si>
  <si>
    <t>6531 3156</t>
  </si>
  <si>
    <t>6333 7051</t>
  </si>
  <si>
    <t>Hyrdegyden 4</t>
  </si>
  <si>
    <t>ungdomsskolen@nyborg.dk</t>
  </si>
  <si>
    <t>www.nyborgungdomsskole.dk</t>
  </si>
  <si>
    <t>Hyrdegyden</t>
  </si>
  <si>
    <t>HF/VUC Fyn Nyb</t>
  </si>
  <si>
    <t>HF &amp; VUC FYN Nyborg</t>
  </si>
  <si>
    <t>6531 7013</t>
  </si>
  <si>
    <t>6265 6660</t>
  </si>
  <si>
    <t>nyborg@vucfyn.dk</t>
  </si>
  <si>
    <t>Henrik Bonde Marker</t>
  </si>
  <si>
    <t>6531 0477</t>
  </si>
  <si>
    <t>7255 2600</t>
  </si>
  <si>
    <t>Vindingevej 36</t>
  </si>
  <si>
    <t>nyborg.faengsel@kriminalforsorgen.dk</t>
  </si>
  <si>
    <t>Vindingevej</t>
  </si>
  <si>
    <t>Esk.V.Nyborg</t>
  </si>
  <si>
    <t>Efterskolen ved Nyborg</t>
  </si>
  <si>
    <t>6531 6105</t>
  </si>
  <si>
    <t>6531 2920</t>
  </si>
  <si>
    <t>Ringvej 5</t>
  </si>
  <si>
    <t>evn@evn.dk</t>
  </si>
  <si>
    <t>www.evn.dk</t>
  </si>
  <si>
    <t>Nyborg Dhsk.</t>
  </si>
  <si>
    <t>6531 2622</t>
  </si>
  <si>
    <t>6531 7277</t>
  </si>
  <si>
    <t>Dronningensvej 48</t>
  </si>
  <si>
    <t>aof_5800@post4.tele.dk</t>
  </si>
  <si>
    <t>Nyborg G Skole</t>
  </si>
  <si>
    <t>Nyborg Gymnasium,  Skolebakken 13</t>
  </si>
  <si>
    <t>6545 2799</t>
  </si>
  <si>
    <t>Else Jeppesen</t>
  </si>
  <si>
    <t>6531 6631</t>
  </si>
  <si>
    <t>info@seaman.dk</t>
  </si>
  <si>
    <t>www.seaman.dk</t>
  </si>
  <si>
    <t>Claudi Cramer</t>
  </si>
  <si>
    <t>6531 7161</t>
  </si>
  <si>
    <t>Alsvej 7A</t>
  </si>
  <si>
    <t>mail@cramers.dk</t>
  </si>
  <si>
    <t>www.cramers.dk</t>
  </si>
  <si>
    <t>Nyborgsk.</t>
  </si>
  <si>
    <t>Nyborgskolen</t>
  </si>
  <si>
    <t>Claus Storm</t>
  </si>
  <si>
    <t>6530 2179</t>
  </si>
  <si>
    <t>6531 0179</t>
  </si>
  <si>
    <t>nyborgskolen@soc.regionsyddanmark.dk</t>
  </si>
  <si>
    <t>www.nyborgskolen.dk</t>
  </si>
  <si>
    <t>6531 7681</t>
  </si>
  <si>
    <t>6531 7683</t>
  </si>
  <si>
    <t>Skaboeshusevej 118</t>
  </si>
  <si>
    <t>Specialskolen_Storebaelt@soc.regionsyddanmark.dk</t>
  </si>
  <si>
    <t>www.specialskolenstorebaelt.dk</t>
  </si>
  <si>
    <t>Annie Nielsen</t>
  </si>
  <si>
    <t>6333 7096</t>
  </si>
  <si>
    <t>Skaboeshusevej 96</t>
  </si>
  <si>
    <t>rbs@nyborg.dk</t>
  </si>
  <si>
    <t>www.raevebakkeskolen.dk</t>
  </si>
  <si>
    <t>Nyborg Ung csv</t>
  </si>
  <si>
    <t>Nyborg Ungdomsskole, CSV</t>
  </si>
  <si>
    <t>Kurt Struve</t>
  </si>
  <si>
    <t>6531 3087</t>
  </si>
  <si>
    <t>mahe@nyborg.dk</t>
  </si>
  <si>
    <t>www.unginyborg.dk</t>
  </si>
  <si>
    <t>Nyborg Kom</t>
  </si>
  <si>
    <t>Novus Vita</t>
  </si>
  <si>
    <t>Emrah Tuncer</t>
  </si>
  <si>
    <t>6166 5354</t>
  </si>
  <si>
    <t>info@novus-vita.dk</t>
  </si>
  <si>
    <t>Sprotoften 1</t>
  </si>
  <si>
    <t>gitte@aof-oestfyn.dk</t>
  </si>
  <si>
    <t>www.oestfyn.aof.dk</t>
  </si>
  <si>
    <t>Sprotoften</t>
  </si>
  <si>
    <t>Martin Falk</t>
  </si>
  <si>
    <t>8888 5488</t>
  </si>
  <si>
    <t>8888 5480</t>
  </si>
  <si>
    <t>Byvejen 29</t>
  </si>
  <si>
    <t>baaringskole@middelfart.dk</t>
  </si>
  <si>
    <t>www.baaringskole.dk</t>
  </si>
  <si>
    <t>Glenn Ullerup</t>
  </si>
  <si>
    <t>6442 1821</t>
  </si>
  <si>
    <t>8888 5560</t>
  </si>
  <si>
    <t>nraasko@middelfart.dk</t>
  </si>
  <si>
    <t>naas.aula.dk</t>
  </si>
  <si>
    <t>Ulrik Dahl, konst.</t>
  </si>
  <si>
    <t>6442 1599</t>
  </si>
  <si>
    <t>6442 1519</t>
  </si>
  <si>
    <t>skole@naar.dk</t>
  </si>
  <si>
    <t>www.naar.dk</t>
  </si>
  <si>
    <t>Ole Bentholm Pedersen</t>
  </si>
  <si>
    <t>6442 1235</t>
  </si>
  <si>
    <t>Bentholm47@hotmail.com</t>
  </si>
  <si>
    <t>www.nraaby-ungdomsskole.dk</t>
  </si>
  <si>
    <t>6442 1168</t>
  </si>
  <si>
    <t>6442 1121</t>
  </si>
  <si>
    <t>Olaf-Nielsensvej 7</t>
  </si>
  <si>
    <t>naae@naae.dk</t>
  </si>
  <si>
    <t>www.naae.dk</t>
  </si>
  <si>
    <t>Olaf-Nielsensvej</t>
  </si>
  <si>
    <t>Vesterdal Esk.</t>
  </si>
  <si>
    <t>Vesterdal Efterskole</t>
  </si>
  <si>
    <t>Peter Aagaard Johnsen</t>
  </si>
  <si>
    <t>6442 1267</t>
  </si>
  <si>
    <t>6442 1112</t>
  </si>
  <si>
    <t>Gl. Assensvej 12</t>
  </si>
  <si>
    <t>info@vesterdal.dk</t>
  </si>
  <si>
    <t>www.vesterdal.dk</t>
  </si>
  <si>
    <t>Gl Assensvej</t>
  </si>
  <si>
    <t>Mads Brodersen</t>
  </si>
  <si>
    <t>6448 1552</t>
  </si>
  <si>
    <t>info@baaringhoejskole.dk</t>
  </si>
  <si>
    <t>www.baaringhoejskole.dk</t>
  </si>
  <si>
    <t>Viby Efterskole</t>
  </si>
  <si>
    <t>6442 3441</t>
  </si>
  <si>
    <t>6442 1241</t>
  </si>
  <si>
    <t>Vibyvej 26 A</t>
  </si>
  <si>
    <t>viby@viby-efterskole.dk</t>
  </si>
  <si>
    <t>www.viby-efterskole.dk</t>
  </si>
  <si>
    <t>Vibyvej</t>
  </si>
  <si>
    <t>Eisbjerg Esk.</t>
  </si>
  <si>
    <t>Eisbjerghus Internationale Efterskole</t>
  </si>
  <si>
    <t>Mads Glans Poulsen</t>
  </si>
  <si>
    <t>6442 3841</t>
  </si>
  <si>
    <t>6442 3840</t>
  </si>
  <si>
    <t>Eisbjergvej 2</t>
  </si>
  <si>
    <t>eisbjerghus@eisbjerghus.dk</t>
  </si>
  <si>
    <t>www.eisbjerghus.dk</t>
  </si>
  <si>
    <t>Eisbjergvej</t>
  </si>
  <si>
    <t>Udby Beh.Hj.</t>
  </si>
  <si>
    <t>Udby Behandlingshjem</t>
  </si>
  <si>
    <t>Rio Rotborg</t>
  </si>
  <si>
    <t>8832 4055</t>
  </si>
  <si>
    <t>8832 4040</t>
  </si>
  <si>
    <t>Limosegyden 6</t>
  </si>
  <si>
    <t>www.udbybehandlingshjem.dk</t>
  </si>
  <si>
    <t>Limosegyden</t>
  </si>
  <si>
    <t>Odense Kom</t>
  </si>
  <si>
    <t>odense@odense.dk</t>
  </si>
  <si>
    <t>Agedrup Sk.</t>
  </si>
  <si>
    <t>Agedrup</t>
  </si>
  <si>
    <t>Agedrup Skole</t>
  </si>
  <si>
    <t>Christian Gantzhorn Hovendal</t>
  </si>
  <si>
    <t>6610 9469</t>
  </si>
  <si>
    <t>6375 0100</t>
  </si>
  <si>
    <t>Brolandvej 16</t>
  </si>
  <si>
    <t>Agedrup-Skole.buf@odense.dk</t>
  </si>
  <si>
    <t>www.agedrupskole.aula.dk</t>
  </si>
  <si>
    <t>Brolandvej</t>
  </si>
  <si>
    <t>Bolbro Sk.</t>
  </si>
  <si>
    <t>Bolbro Skole</t>
  </si>
  <si>
    <t>Bent Buhl Petersen</t>
  </si>
  <si>
    <t>6265 1792</t>
  </si>
  <si>
    <t>6612 4173</t>
  </si>
  <si>
    <t>Stadionvej 50</t>
  </si>
  <si>
    <t>Dalumsk.</t>
  </si>
  <si>
    <t>Dalumskolen</t>
  </si>
  <si>
    <t>Thomas Elm Mahler</t>
  </si>
  <si>
    <t>6615 1992</t>
  </si>
  <si>
    <t>6375 0300</t>
  </si>
  <si>
    <t>Demantsvej 30</t>
  </si>
  <si>
    <t>dalumskolen.buf@odense.dk</t>
  </si>
  <si>
    <t>www.dalumskolen.odense.dk</t>
  </si>
  <si>
    <t>Rene Kaaber</t>
  </si>
  <si>
    <t>6612 6630</t>
  </si>
  <si>
    <t>6375 4400</t>
  </si>
  <si>
    <t>Ejby Kirkevej 15</t>
  </si>
  <si>
    <t>ejbyskolen.buf@odense.dk</t>
  </si>
  <si>
    <t>www.ejbyskolen.odense.dk</t>
  </si>
  <si>
    <t>Ejby Kirkevej</t>
  </si>
  <si>
    <t>Fangel Sk.</t>
  </si>
  <si>
    <t>Fangel Skole</t>
  </si>
  <si>
    <t>Vagn Madsen</t>
  </si>
  <si>
    <t>6596 1494</t>
  </si>
  <si>
    <t>Fraugde Sk.</t>
  </si>
  <si>
    <t>Fraugde Skole</t>
  </si>
  <si>
    <t>Mette Clausen</t>
  </si>
  <si>
    <t>6597 2161</t>
  </si>
  <si>
    <t>Hjallesesk.</t>
  </si>
  <si>
    <t>Hjalleseskolen</t>
  </si>
  <si>
    <t>Martin Hosbond Henriksen</t>
  </si>
  <si>
    <t>6614 3472</t>
  </si>
  <si>
    <t>6375 0500</t>
  </si>
  <si>
    <t>Hjalleseskolen.buf@odense.dk</t>
  </si>
  <si>
    <t>www.hjalleseskolen.odense.dk</t>
  </si>
  <si>
    <t>Hunderupsk.</t>
  </si>
  <si>
    <t>Hunderupskolen</t>
  </si>
  <si>
    <t>Helle Hjorth</t>
  </si>
  <si>
    <t>6619 3569</t>
  </si>
  <si>
    <t>6375 0800</t>
  </si>
  <si>
    <t>Solfaldsvej 11</t>
  </si>
  <si>
    <t>hunderupskolen.buf@odense.dk</t>
  </si>
  <si>
    <t>www.hunderupskolen.odense.dk</t>
  </si>
  <si>
    <t>Solfaldsvej</t>
  </si>
  <si>
    <t>Pia Smiszek Nielsen</t>
  </si>
  <si>
    <t>6595 8994</t>
  </si>
  <si>
    <t>6375 0900</t>
  </si>
  <si>
    <t>hoejby.skole.buf@odense.dk</t>
  </si>
  <si>
    <t>www.hoejbyskole.odense.dk</t>
  </si>
  <si>
    <t>Anne-Cecilie Winther</t>
  </si>
  <si>
    <t>6317 3433</t>
  </si>
  <si>
    <t>6375 3400</t>
  </si>
  <si>
    <t>hoejmeskolen.buf@odense.dk</t>
  </si>
  <si>
    <t>www.hojmeskolen.odense.dk</t>
  </si>
  <si>
    <t>Birgit Nielsen</t>
  </si>
  <si>
    <t>6616 9865</t>
  </si>
  <si>
    <t>6375 1100</t>
  </si>
  <si>
    <t>Rismarksvej 80</t>
  </si>
  <si>
    <t>hoejstrupskolen.buf@odense.dk</t>
  </si>
  <si>
    <t>www.hoejstrupskolen.odense.dk</t>
  </si>
  <si>
    <t>Rismarksvej</t>
  </si>
  <si>
    <t>Edm Jacobsen</t>
  </si>
  <si>
    <t>6612 8632</t>
  </si>
  <si>
    <t>Korup Sk.</t>
  </si>
  <si>
    <t>Korup Skole</t>
  </si>
  <si>
    <t>6594 2543</t>
  </si>
  <si>
    <t>6375 1200</t>
  </si>
  <si>
    <t>korup-skole.buf@odense.dk</t>
  </si>
  <si>
    <t>www.korupskole.odense.dk</t>
  </si>
  <si>
    <t>Ejerslykkeskole</t>
  </si>
  <si>
    <t>Ejerslykkeskolen</t>
  </si>
  <si>
    <t>Jan Beck-Larsen</t>
  </si>
  <si>
    <t>6590 6265</t>
  </si>
  <si>
    <t>6375 1300</t>
  </si>
  <si>
    <t>ejerslykkeskolen.buf@odense.dk</t>
  </si>
  <si>
    <t>www.ejerslykkeskolen.dk</t>
  </si>
  <si>
    <t>Robert Hessner</t>
  </si>
  <si>
    <t>6618 3890</t>
  </si>
  <si>
    <t>6375 1400</t>
  </si>
  <si>
    <t>Smedebakken 24</t>
  </si>
  <si>
    <t>kroggaardsskolen.buf@odense.dk</t>
  </si>
  <si>
    <t>kroggaardsskolen.aula.dk</t>
  </si>
  <si>
    <t>Smedebakken</t>
  </si>
  <si>
    <t>Lumby Sk.</t>
  </si>
  <si>
    <t>Lumby Skole</t>
  </si>
  <si>
    <t>6595 4546</t>
  </si>
  <si>
    <t>6375 1600</t>
  </si>
  <si>
    <t>Harlekinvej 74 Lumby</t>
  </si>
  <si>
    <t>lumby-skole.buf@odense.dk</t>
  </si>
  <si>
    <t>www.lumbyskole.odense.dk</t>
  </si>
  <si>
    <t>Harlekinvej</t>
  </si>
  <si>
    <t>Munkebjergsk.</t>
  </si>
  <si>
    <t>Munkebjergskolen</t>
  </si>
  <si>
    <t>Finn Holm Ewald</t>
  </si>
  <si>
    <t>6591 3667</t>
  </si>
  <si>
    <t>6375 1700</t>
  </si>
  <si>
    <t>Fengersvej 6</t>
  </si>
  <si>
    <t>Munkebjergskolen.buf@odense.dk</t>
  </si>
  <si>
    <t>www.munkebjergskolen.odense.dk</t>
  </si>
  <si>
    <t>Fengersvej</t>
  </si>
  <si>
    <t>Berith Emile Bonnesen</t>
  </si>
  <si>
    <t>6618 3172</t>
  </si>
  <si>
    <t>6375 1500</t>
  </si>
  <si>
    <t>naesby-skole.buf@odense.dk</t>
  </si>
  <si>
    <t>www.naesby-skole.odense.dk</t>
  </si>
  <si>
    <t>Provsteg. Sk.</t>
  </si>
  <si>
    <t>Annemette Hovmand Petersen</t>
  </si>
  <si>
    <t>6616 6967</t>
  </si>
  <si>
    <t>6375 1900</t>
  </si>
  <si>
    <t>Middelfartvej 180</t>
  </si>
  <si>
    <t>Provstegaardskolen.buf@odense.dk</t>
  </si>
  <si>
    <t>www.provstegaardskolen.dk</t>
  </si>
  <si>
    <t>Paarup Skole</t>
  </si>
  <si>
    <t>Tina Skelgaard</t>
  </si>
  <si>
    <t>6616 4046</t>
  </si>
  <si>
    <t>6375 2100</t>
  </si>
  <si>
    <t>Paarupvej 19</t>
  </si>
  <si>
    <t>Paarup-skole.buf@odense.dk</t>
  </si>
  <si>
    <t>www.paarupskole.dk</t>
  </si>
  <si>
    <t>Paarupvej</t>
  </si>
  <si>
    <t>Rasmus Rask Sk.</t>
  </si>
  <si>
    <t>Rasmus Rask-Skolen</t>
  </si>
  <si>
    <t>6375 2211</t>
  </si>
  <si>
    <t>6375 2200</t>
  </si>
  <si>
    <t>rasmus-rask-skolen.buf@odense.dk</t>
  </si>
  <si>
    <t>si.rasmusraskskolen.odense.dk</t>
  </si>
  <si>
    <t>Risingsk.</t>
  </si>
  <si>
    <t>Risingskolen</t>
  </si>
  <si>
    <t>Pernille Sisse Wessel</t>
  </si>
  <si>
    <t>6614 0595</t>
  </si>
  <si>
    <t>6375 2300</t>
  </si>
  <si>
    <t>Risingsvej 25</t>
  </si>
  <si>
    <t>Risingskolen.buf@odense.dk</t>
  </si>
  <si>
    <t>www.risingskolen.odense.dk</t>
  </si>
  <si>
    <t>Risingsvej</t>
  </si>
  <si>
    <t>Sanderumsk.</t>
  </si>
  <si>
    <t>Sanderumskolen</t>
  </si>
  <si>
    <t>6617 2572</t>
  </si>
  <si>
    <t>6375 2400</t>
  </si>
  <si>
    <t>sanderumskolen.buf@odense.dk</t>
  </si>
  <si>
    <t>www.sanderumskolen.odense.dk</t>
  </si>
  <si>
    <t>Sct.Hans Sk.</t>
  </si>
  <si>
    <t>Sct Hans Skole</t>
  </si>
  <si>
    <t>Jannie Weismann</t>
  </si>
  <si>
    <t>6590 3821</t>
  </si>
  <si>
    <t>6375 2500</t>
  </si>
  <si>
    <t>Skibhusvej 188</t>
  </si>
  <si>
    <t>sct.hans-skole.buf@odense.dk</t>
  </si>
  <si>
    <t>www.scthans.odense.dk</t>
  </si>
  <si>
    <t>Skibhusvej</t>
  </si>
  <si>
    <t>Seden Sk.</t>
  </si>
  <si>
    <t>Seden Skole</t>
  </si>
  <si>
    <t>Marianne B Justesen</t>
  </si>
  <si>
    <t>6593 8981</t>
  </si>
  <si>
    <t>6375 2600</t>
  </si>
  <si>
    <t>Bullerupvej 30</t>
  </si>
  <si>
    <t>seden-skole.buf@odense.dk</t>
  </si>
  <si>
    <t>www.sedenskole.odense.dk</t>
  </si>
  <si>
    <t>Bullerupvej</t>
  </si>
  <si>
    <t>Skt.Klemenssk.</t>
  </si>
  <si>
    <t>Skt Klemensskolen</t>
  </si>
  <si>
    <t>Morten Aaris</t>
  </si>
  <si>
    <t>6375 7717</t>
  </si>
  <si>
    <t>6375 7700</t>
  </si>
  <si>
    <t>Dahlsvej 1</t>
  </si>
  <si>
    <t>skt.klemensskolen.buf@odense.dk</t>
  </si>
  <si>
    <t>www.skt-klemensskolen.odense.dk</t>
  </si>
  <si>
    <t>Spedsbjergsk.</t>
  </si>
  <si>
    <t>Blommenslyst</t>
  </si>
  <si>
    <t>Spedsbjergskolen</t>
  </si>
  <si>
    <t>Bent Christensen</t>
  </si>
  <si>
    <t>6596 7756</t>
  </si>
  <si>
    <t>Spedsbjergvej 1</t>
  </si>
  <si>
    <t>Spedsbjergvej</t>
  </si>
  <si>
    <t>Spurvelundsk.</t>
  </si>
  <si>
    <t>Spurvelundskolen</t>
  </si>
  <si>
    <t>Mette Janni Madsen</t>
  </si>
  <si>
    <t>6597 8274</t>
  </si>
  <si>
    <t>6375 2700</t>
  </si>
  <si>
    <t>Spurvelundsvej 16</t>
  </si>
  <si>
    <t>Spurvelundskolen.buf@odense.dk</t>
  </si>
  <si>
    <t>www.spurvelundskolen.odense.dk</t>
  </si>
  <si>
    <t>Spurvelundsvej</t>
  </si>
  <si>
    <t>Stige Sk.</t>
  </si>
  <si>
    <t>Stige Skole</t>
  </si>
  <si>
    <t>6618 8663</t>
  </si>
  <si>
    <t>6375 2800</t>
  </si>
  <si>
    <t>Stigevej 247</t>
  </si>
  <si>
    <t>Stige-skole.buf@odense.dk</t>
  </si>
  <si>
    <t>www.stigeskole.odense.dk</t>
  </si>
  <si>
    <t>Stigevej</t>
  </si>
  <si>
    <t>Tarup Sk.</t>
  </si>
  <si>
    <t>Tarup Skole</t>
  </si>
  <si>
    <t>Kathrine Vestergaard Dahl</t>
  </si>
  <si>
    <t>6611 8541</t>
  </si>
  <si>
    <t>6375 3100</t>
  </si>
  <si>
    <t>Tarup-skole.buf@odense.dk</t>
  </si>
  <si>
    <t>www.tarupskole.odense.dk</t>
  </si>
  <si>
    <t>6597 3267</t>
  </si>
  <si>
    <t>6617 3045</t>
  </si>
  <si>
    <t>6375 3035</t>
  </si>
  <si>
    <t>Tingloekkeskolen.buf@odense.dk</t>
  </si>
  <si>
    <t>www.tingloekke.odense.dk</t>
  </si>
  <si>
    <t>Ubberud Sk.</t>
  </si>
  <si>
    <t>Ubberud Skole</t>
  </si>
  <si>
    <t>Pernille Madsen</t>
  </si>
  <si>
    <t>6596 7391</t>
  </si>
  <si>
    <t>6375 3200</t>
  </si>
  <si>
    <t>Ubberudvej 30</t>
  </si>
  <si>
    <t>Ubberud-Skole.buf@odense.dk</t>
  </si>
  <si>
    <t>www.ubberudskole.odense.dk</t>
  </si>
  <si>
    <t>Ubberudvej</t>
  </si>
  <si>
    <t>6614 5639</t>
  </si>
  <si>
    <t>6375 3300</t>
  </si>
  <si>
    <t>Roersvej 10</t>
  </si>
  <si>
    <t>vestre-skole.buf@odense.dk</t>
  </si>
  <si>
    <t>www.vestre.odense.dk</t>
  </si>
  <si>
    <t>Roersvej</t>
  </si>
  <si>
    <t>Edmund Hansen</t>
  </si>
  <si>
    <t>6612 9101</t>
  </si>
  <si>
    <t>6612 0246</t>
  </si>
  <si>
    <t>Danmarksgade 10</t>
  </si>
  <si>
    <t>Danmarksgade</t>
  </si>
  <si>
    <t>Pia Hillebrandt Larsen</t>
  </si>
  <si>
    <t>6375 3600</t>
  </si>
  <si>
    <t>Kong Georgsvej 31</t>
  </si>
  <si>
    <t>Aaloekkeskolen.buf@odense.dk</t>
  </si>
  <si>
    <t>www.aaloekkeskolen.odense.dk</t>
  </si>
  <si>
    <t>Roseng. Sk.</t>
  </si>
  <si>
    <t>Maj-Britt Halle</t>
  </si>
  <si>
    <t>6615 4369</t>
  </si>
  <si>
    <t>6375 3700</t>
  </si>
  <si>
    <t>rosengaardskolen.buf@odense.dk</t>
  </si>
  <si>
    <t>www.rosengaardskolen.odense.dk</t>
  </si>
  <si>
    <t>Odinskolen</t>
  </si>
  <si>
    <t>6610 5033</t>
  </si>
  <si>
    <t>6375 2233</t>
  </si>
  <si>
    <t>Gillestedvej 15</t>
  </si>
  <si>
    <t>odinskolen.buf@odense.dk</t>
  </si>
  <si>
    <t>odinskolen.aula.dk</t>
  </si>
  <si>
    <t>Gillestedvej</t>
  </si>
  <si>
    <t>Giersings Rsk.</t>
  </si>
  <si>
    <t>Giersings Realskole</t>
  </si>
  <si>
    <t>Kirstine Andreassen</t>
  </si>
  <si>
    <t>6614 1092</t>
  </si>
  <si>
    <t>6612 2041</t>
  </si>
  <si>
    <t>Nonnebakken 7</t>
  </si>
  <si>
    <t>kontor@giersings.dk</t>
  </si>
  <si>
    <t>www.giersings.dk</t>
  </si>
  <si>
    <t>Nonnebakken</t>
  </si>
  <si>
    <t>Ann-Charlott Greve</t>
  </si>
  <si>
    <t>6595 8096</t>
  </si>
  <si>
    <t>6595 8224</t>
  </si>
  <si>
    <t>kontor@hoejby-friskole.dk</t>
  </si>
  <si>
    <t>www.hoejby-friskole.dk</t>
  </si>
  <si>
    <t>6611 0394</t>
  </si>
  <si>
    <t>6611 8159</t>
  </si>
  <si>
    <t>kontoret@hhskole.dk</t>
  </si>
  <si>
    <t>www.hhskole.dk</t>
  </si>
  <si>
    <t>Thomas Hansen</t>
  </si>
  <si>
    <t>6612 2074</t>
  </si>
  <si>
    <t>6612 4671</t>
  </si>
  <si>
    <t>Skt. Hans Plads 3</t>
  </si>
  <si>
    <t>kontor@mariej.dk</t>
  </si>
  <si>
    <t>www.mariejoergensensskole.dk</t>
  </si>
  <si>
    <t>Skt. Hans Plads</t>
  </si>
  <si>
    <t>Odense Frisk.</t>
  </si>
  <si>
    <t>Odense Friskole</t>
  </si>
  <si>
    <t>Thomas Hestelund</t>
  </si>
  <si>
    <t>6614 0705</t>
  </si>
  <si>
    <t>6612 1571</t>
  </si>
  <si>
    <t>Hjallesevej 2</t>
  </si>
  <si>
    <t>of@odensefriskole.dk</t>
  </si>
  <si>
    <t>www.odense-friskole.dk</t>
  </si>
  <si>
    <t>Hjallesevej</t>
  </si>
  <si>
    <t>Sct.Albani Sk.</t>
  </si>
  <si>
    <t>Sct. Albani Skole</t>
  </si>
  <si>
    <t>Lars Bendix</t>
  </si>
  <si>
    <t>6614 3075</t>
  </si>
  <si>
    <t>6614 0675</t>
  </si>
  <si>
    <t>kontor@sctalbaniskole.dk</t>
  </si>
  <si>
    <t>sctalbaniskole.dk</t>
  </si>
  <si>
    <t>Stige Frsk.</t>
  </si>
  <si>
    <t>Stige Friskole</t>
  </si>
  <si>
    <t>Dan Simonsen Christiansen</t>
  </si>
  <si>
    <t>6618 6162</t>
  </si>
  <si>
    <t>6618 8121</t>
  </si>
  <si>
    <t>Hedelundvej 2, Stige</t>
  </si>
  <si>
    <t>kontor@stigefriskole.dk</t>
  </si>
  <si>
    <t>www.stigefriskole.dk</t>
  </si>
  <si>
    <t>Hedelundvej</t>
  </si>
  <si>
    <t>Stige</t>
  </si>
  <si>
    <t>Lone Lindgreen Binzer</t>
  </si>
  <si>
    <t>6596 1255</t>
  </si>
  <si>
    <t>6596 1230</t>
  </si>
  <si>
    <t>kontoret@aada.dk</t>
  </si>
  <si>
    <t>www.aada.dk</t>
  </si>
  <si>
    <t>FYNs HF + STX</t>
  </si>
  <si>
    <t>Rikke Skov-Nielsen</t>
  </si>
  <si>
    <t>6614 4338</t>
  </si>
  <si>
    <t>6265 6580</t>
  </si>
  <si>
    <t>Kottesgade 2</t>
  </si>
  <si>
    <t>fynshf@vucfyn.dk</t>
  </si>
  <si>
    <t>www.vucfyn.dk/fynshf</t>
  </si>
  <si>
    <t>Odense Stud.K.</t>
  </si>
  <si>
    <t>Odense Studenterkursus</t>
  </si>
  <si>
    <t>J. J. Koch</t>
  </si>
  <si>
    <t>Sct Hans Plads 3-5</t>
  </si>
  <si>
    <t>Odense Katd.Sk.</t>
  </si>
  <si>
    <t>Odense Katedralskole</t>
  </si>
  <si>
    <t>6612 2991</t>
  </si>
  <si>
    <t>6612 2240</t>
  </si>
  <si>
    <t>Jernbanegade 34</t>
  </si>
  <si>
    <t>post@odensekatedralskole.dk</t>
  </si>
  <si>
    <t>www.odensekatedralskole.dk</t>
  </si>
  <si>
    <t>Sct.Knuds Gym.</t>
  </si>
  <si>
    <t>Sct. Knuds Gymnasium</t>
  </si>
  <si>
    <t>Susan Mose</t>
  </si>
  <si>
    <t>6311 5690</t>
  </si>
  <si>
    <t>6311 5660</t>
  </si>
  <si>
    <t>mail@sctknud-gym.dk</t>
  </si>
  <si>
    <t>www.sctknud-gym.dk</t>
  </si>
  <si>
    <t>Mulern.Legatsk.</t>
  </si>
  <si>
    <t>Mulernes Legatskole</t>
  </si>
  <si>
    <t>Torben Jakobsen</t>
  </si>
  <si>
    <t>6610 2632</t>
  </si>
  <si>
    <t>6610 2642</t>
  </si>
  <si>
    <t>Gillestedvej 11</t>
  </si>
  <si>
    <t>mail@mulerne-gym.dk</t>
  </si>
  <si>
    <t>www.mulerne-gym.dk</t>
  </si>
  <si>
    <t>Kratholmsk.</t>
  </si>
  <si>
    <t>Kratholmskolen</t>
  </si>
  <si>
    <t>6596 2287</t>
  </si>
  <si>
    <t>6596 2269</t>
  </si>
  <si>
    <t>kontoret@kratholmskolen.dk</t>
  </si>
  <si>
    <t>www.kratholmskolen.dk</t>
  </si>
  <si>
    <t>R.Steinersk.</t>
  </si>
  <si>
    <t>Morten Birk Christensen</t>
  </si>
  <si>
    <t>6595 7947</t>
  </si>
  <si>
    <t>Odense Sygeund.</t>
  </si>
  <si>
    <t>OUH, Sygehusundervisningen</t>
  </si>
  <si>
    <t>6541 4875</t>
  </si>
  <si>
    <t>lmst@odense.dk</t>
  </si>
  <si>
    <t>Sdr. Boulevard</t>
  </si>
  <si>
    <t>Kursus af 1878</t>
  </si>
  <si>
    <t>Viggo Bach</t>
  </si>
  <si>
    <t>Skt. Hans Plads 3-5</t>
  </si>
  <si>
    <t>Klostermarksk.</t>
  </si>
  <si>
    <t>Klostermarkskolen</t>
  </si>
  <si>
    <t>6617 3800</t>
  </si>
  <si>
    <t>Afroditevej 25</t>
  </si>
  <si>
    <t>Afroditevej</t>
  </si>
  <si>
    <t>Humlehavesk.</t>
  </si>
  <si>
    <t>Humlehaveskolen</t>
  </si>
  <si>
    <t>6375 0735</t>
  </si>
  <si>
    <t>6375 0700</t>
  </si>
  <si>
    <t>Humlehaveskolen.buf@odense.dk</t>
  </si>
  <si>
    <t>www.humlehaveskolen.odense.dk</t>
  </si>
  <si>
    <t>Bellingeskolen</t>
  </si>
  <si>
    <t>6596 2655</t>
  </si>
  <si>
    <t>6618 7580</t>
  </si>
  <si>
    <t>6375 7600</t>
  </si>
  <si>
    <t>Bispeengen 3</t>
  </si>
  <si>
    <t>soehusskolen.buf@odense.dk</t>
  </si>
  <si>
    <t>www.soehusskolen.odense.dk</t>
  </si>
  <si>
    <t>Bispeengen</t>
  </si>
  <si>
    <t>Tornbjerg Gym.</t>
  </si>
  <si>
    <t>Tornbjerg Gymnasium</t>
  </si>
  <si>
    <t>Brian Linke</t>
  </si>
  <si>
    <t>6615 7154</t>
  </si>
  <si>
    <t>6615 7102</t>
  </si>
  <si>
    <t>kontor@tornbjerg-gym.dk</t>
  </si>
  <si>
    <t>www.tornbjerg-gym.dk</t>
  </si>
  <si>
    <t>J. Sander Pedersen</t>
  </si>
  <si>
    <t>6613 3953</t>
  </si>
  <si>
    <t>Vindegade 22, 1</t>
  </si>
  <si>
    <t>Vindegade</t>
  </si>
  <si>
    <t>Taleinst.Odense</t>
  </si>
  <si>
    <t>6314 6213</t>
  </si>
  <si>
    <t>6314 6214</t>
  </si>
  <si>
    <t>Rytterkasernen 17, Postboks 149</t>
  </si>
  <si>
    <t>rehabilitering.fyn@soc.regionsyddanmark.dk</t>
  </si>
  <si>
    <t>www.rehabilitering-fyn.dk</t>
  </si>
  <si>
    <t>Rytterkasernen</t>
  </si>
  <si>
    <t>Hollufpilesk.</t>
  </si>
  <si>
    <t>Holluf Pile Skole</t>
  </si>
  <si>
    <t>Mohammed Bibi</t>
  </si>
  <si>
    <t>6615 5054</t>
  </si>
  <si>
    <t>6375 0600</t>
  </si>
  <si>
    <t>Holluf-pile-skole.buf@odense.dk</t>
  </si>
  <si>
    <t>www.hollufpileskole.odense.dk</t>
  </si>
  <si>
    <t>Blangstedg.Sk</t>
  </si>
  <si>
    <t>Bente Thorsted Nielsen</t>
  </si>
  <si>
    <t>6615 4762</t>
  </si>
  <si>
    <t>Kristian Hejse Hansen</t>
  </si>
  <si>
    <t>6595 1439</t>
  </si>
  <si>
    <t>Ll.Sk i Odense</t>
  </si>
  <si>
    <t>Lilleskolen Odense</t>
  </si>
  <si>
    <t>Klaus Wiinberg Andersen</t>
  </si>
  <si>
    <t>6617 9699</t>
  </si>
  <si>
    <t>6613 2028</t>
  </si>
  <si>
    <t>kontor@lilleskolenodense.dk</t>
  </si>
  <si>
    <t>odenselilleskole.dk</t>
  </si>
  <si>
    <t>Zekeriya Sayar</t>
  </si>
  <si>
    <t>6591 9911</t>
  </si>
  <si>
    <t>aeraskolen@wanadoo.dk</t>
  </si>
  <si>
    <t>www.aeraskolen.arank.com</t>
  </si>
  <si>
    <t>Al-Salahiyah sk</t>
  </si>
  <si>
    <t>Al-Salahiyah Skolen</t>
  </si>
  <si>
    <t>Ayoub Chahine</t>
  </si>
  <si>
    <t>6615 0092</t>
  </si>
  <si>
    <t>6615 1080</t>
  </si>
  <si>
    <t>Brolandvej 11</t>
  </si>
  <si>
    <t>al_salahia@hotmail.com</t>
  </si>
  <si>
    <t>www.Al-salahiyahskolen.dk</t>
  </si>
  <si>
    <t>O. Flygt Sprog</t>
  </si>
  <si>
    <t>Kaj Axel Jensen</t>
  </si>
  <si>
    <t>6313 6314</t>
  </si>
  <si>
    <t>6313 6313</t>
  </si>
  <si>
    <t>odense@sprogcentret.dk</t>
  </si>
  <si>
    <t>Oden. AOF Sprog</t>
  </si>
  <si>
    <t>Odense Sprogcenter</t>
  </si>
  <si>
    <t>6611 6033</t>
  </si>
  <si>
    <t>6311 9966</t>
  </si>
  <si>
    <t>Vestre Stationsvej 8</t>
  </si>
  <si>
    <t>kontakt@odsp.dk</t>
  </si>
  <si>
    <t>www.aof-odense.dk</t>
  </si>
  <si>
    <t>Studiesk.Sprog</t>
  </si>
  <si>
    <t>Studieskolen i Odense</t>
  </si>
  <si>
    <t>Lene Hellsten Frederiksen</t>
  </si>
  <si>
    <t>6615 9017</t>
  </si>
  <si>
    <t>6615 9060</t>
  </si>
  <si>
    <t>studieskolen@studieskolen-odense.dk</t>
  </si>
  <si>
    <t>www.studieskolen-odense.dk</t>
  </si>
  <si>
    <t>Ung.hj.Seden/E.</t>
  </si>
  <si>
    <t>Lillian Dall</t>
  </si>
  <si>
    <t>6610 9839</t>
  </si>
  <si>
    <t>6610 9039</t>
  </si>
  <si>
    <t>Mindelundsvej 112</t>
  </si>
  <si>
    <t>ld@seden-enggaard.dk</t>
  </si>
  <si>
    <t>Mindelundsvej</t>
  </si>
  <si>
    <t>H.C.Andersen sk</t>
  </si>
  <si>
    <t>H. C. Andersen Skolen</t>
  </si>
  <si>
    <t>Anna Vadgaard</t>
  </si>
  <si>
    <t>6375 5110</t>
  </si>
  <si>
    <t>6375 5100</t>
  </si>
  <si>
    <t>hcandersenskolen.buf@odense.dk</t>
  </si>
  <si>
    <t>www.hcandersenskolen.odense.dk</t>
  </si>
  <si>
    <t>Simon Bay Andersen</t>
  </si>
  <si>
    <t>6375 1800</t>
  </si>
  <si>
    <t>norrebjergskolen@odense.dk</t>
  </si>
  <si>
    <t>www.norrebjergskolen.dk/</t>
  </si>
  <si>
    <t>Tornbjerg sk.</t>
  </si>
  <si>
    <t>Tornbjerg Skole</t>
  </si>
  <si>
    <t>Marianne Ubbe</t>
  </si>
  <si>
    <t>6375 0400</t>
  </si>
  <si>
    <t>Niels Bohrs Alle 210</t>
  </si>
  <si>
    <t>tornbjergskole.buf@odense.dk</t>
  </si>
  <si>
    <t>www.tornbjergskole.odense.dk</t>
  </si>
  <si>
    <t>Kgl.Ballet Oden</t>
  </si>
  <si>
    <t>Det Kongelige Teater Balletskolen Odense</t>
  </si>
  <si>
    <t>Inge Fjord</t>
  </si>
  <si>
    <t>6312 3212</t>
  </si>
  <si>
    <t>Jernbanegade 20</t>
  </si>
  <si>
    <t>post@kglteater-odense.dk</t>
  </si>
  <si>
    <t>www.kgl-odense.dk</t>
  </si>
  <si>
    <t>Skibhus Friskol</t>
  </si>
  <si>
    <t>Skibhus Friskole</t>
  </si>
  <si>
    <t>Chris  Hundstrup</t>
  </si>
  <si>
    <t>6611 6680</t>
  </si>
  <si>
    <t>Buchwaldsgade 46</t>
  </si>
  <si>
    <t>info@skibhusfriskole.dk</t>
  </si>
  <si>
    <t>www.skibhusfriskole.dk</t>
  </si>
  <si>
    <t>Buchwaldsgade</t>
  </si>
  <si>
    <t>Mentiqa Odense</t>
  </si>
  <si>
    <t>Henrik W. Damm</t>
  </si>
  <si>
    <t>6595 1912</t>
  </si>
  <si>
    <t>6595 1911</t>
  </si>
  <si>
    <t>Vestergade 37</t>
  </si>
  <si>
    <t>mentiqa@mentiqa-odense.dk</t>
  </si>
  <si>
    <t>www.mentiqa-odense.dk</t>
  </si>
  <si>
    <t>Jernb.Gd.Sk.</t>
  </si>
  <si>
    <t>Jernbanegades Skole</t>
  </si>
  <si>
    <t>Mogens Johansen</t>
  </si>
  <si>
    <t>6556 2060</t>
  </si>
  <si>
    <t>6540 4050</t>
  </si>
  <si>
    <t>Heden 7, 2. sal</t>
  </si>
  <si>
    <t>syn@fyns-amt.dk</t>
  </si>
  <si>
    <t>www.synsraadgivningen.dk</t>
  </si>
  <si>
    <t>Heden</t>
  </si>
  <si>
    <t>Susan Stage</t>
  </si>
  <si>
    <t>6610 7821</t>
  </si>
  <si>
    <t>baekholmskolen.buf@odense.dk</t>
  </si>
  <si>
    <t>www.baekholmskolen.odense.dk</t>
  </si>
  <si>
    <t>Drop in</t>
  </si>
  <si>
    <t>Tom Boisen</t>
  </si>
  <si>
    <t>6613 0337</t>
  </si>
  <si>
    <t>thb@odense.dk</t>
  </si>
  <si>
    <t>www.dropin-v.dk</t>
  </si>
  <si>
    <t>Svennebjerggaar</t>
  </si>
  <si>
    <t>6616 3510</t>
  </si>
  <si>
    <t>Tyrsbjergvej 68</t>
  </si>
  <si>
    <t>post@aa-huset.dk</t>
  </si>
  <si>
    <t>Tyrsbjergvej</t>
  </si>
  <si>
    <t>6613 9562</t>
  </si>
  <si>
    <t>odense@laerdansk.dk</t>
  </si>
  <si>
    <t>www.laerdansk.dk/odense</t>
  </si>
  <si>
    <t>Opholdsstedet Atlas</t>
  </si>
  <si>
    <t>Abdennbi Khallafi</t>
  </si>
  <si>
    <t>6590 4446</t>
  </si>
  <si>
    <t>atlas@opholdsstedetatlas.dk</t>
  </si>
  <si>
    <t>www.opholdsstedetatlas.dk</t>
  </si>
  <si>
    <t>Niels Richart</t>
  </si>
  <si>
    <t>6593 8493</t>
  </si>
  <si>
    <t>Agedrupvej 17</t>
  </si>
  <si>
    <t>skole@krakagaarden.dk</t>
  </si>
  <si>
    <t>www.krakagaarden.dk</t>
  </si>
  <si>
    <t>Agedrupvej</t>
  </si>
  <si>
    <t>odense@adm.laerdansk.dk</t>
  </si>
  <si>
    <t>Al-Salam Skolen</t>
  </si>
  <si>
    <t>Majed S. Hussein</t>
  </si>
  <si>
    <t>3212 2245</t>
  </si>
  <si>
    <t>Lille Tornbjerg Vej 24B</t>
  </si>
  <si>
    <t>24B</t>
  </si>
  <si>
    <t>info@alsalamskolen.dk</t>
  </si>
  <si>
    <t>www.alsalamskolen.dk</t>
  </si>
  <si>
    <t>Lille Tornbjerg Vej</t>
  </si>
  <si>
    <t>CRS</t>
  </si>
  <si>
    <t>6314 0567</t>
  </si>
  <si>
    <t>Heden 11 postbox 149</t>
  </si>
  <si>
    <t>PPR Odense</t>
  </si>
  <si>
    <t>Mie Villemoes</t>
  </si>
  <si>
    <t>6614 2244</t>
  </si>
  <si>
    <t>6551 5416</t>
  </si>
  <si>
    <t>pprodense@odense.dk</t>
  </si>
  <si>
    <t>CFU Odense</t>
  </si>
  <si>
    <t>UCL, Center for Undervisningsmidler, Odense</t>
  </si>
  <si>
    <t>6318 3394</t>
  </si>
  <si>
    <t>6318 3308</t>
  </si>
  <si>
    <t>cfu-post@ucl.dk</t>
  </si>
  <si>
    <t>www.ucl.dk/cfu</t>
  </si>
  <si>
    <t>6591 9787</t>
  </si>
  <si>
    <t>Dalumvej 95</t>
  </si>
  <si>
    <t>dalum.buf@odense.dk</t>
  </si>
  <si>
    <t>Dalumvej</t>
  </si>
  <si>
    <t>6593 0260</t>
  </si>
  <si>
    <t>rosengaard.buf@odense.dk</t>
  </si>
  <si>
    <t>Odense.dk</t>
  </si>
  <si>
    <t>Dorit Myltoft</t>
  </si>
  <si>
    <t>6616 3549</t>
  </si>
  <si>
    <t>Rugvang 40</t>
  </si>
  <si>
    <t>Rugvang</t>
  </si>
  <si>
    <t>6610 5334</t>
  </si>
  <si>
    <t>UU Odense</t>
  </si>
  <si>
    <t>UUO, UU Odense og Omegn</t>
  </si>
  <si>
    <t>Jens Peder Andersen</t>
  </si>
  <si>
    <t>6551 5120</t>
  </si>
  <si>
    <t>Tolderlundsvej 3, 3.</t>
  </si>
  <si>
    <t>uuo@odense.dk</t>
  </si>
  <si>
    <t>www.uuo.dk</t>
  </si>
  <si>
    <t>UngOdense</t>
  </si>
  <si>
    <t>Carsten Djursaa</t>
  </si>
  <si>
    <t>6375 3046</t>
  </si>
  <si>
    <t>6375 7777</t>
  </si>
  <si>
    <t>ungodense@odense.dk</t>
  </si>
  <si>
    <t>www.ungodense.dk</t>
  </si>
  <si>
    <t>6616 7503</t>
  </si>
  <si>
    <t>6616 7546</t>
  </si>
  <si>
    <t>UngVest.</t>
  </si>
  <si>
    <t>UngVest - en af ungdomsskolerne i Odense</t>
  </si>
  <si>
    <t>6612 6898</t>
  </si>
  <si>
    <t>6375 5755</t>
  </si>
  <si>
    <t>ungvest@odense.dk</t>
  </si>
  <si>
    <t>www.ungvest.dk</t>
  </si>
  <si>
    <t>6594 2048</t>
  </si>
  <si>
    <t>6594 1048</t>
  </si>
  <si>
    <t>rydsaa.buf@odense.dk</t>
  </si>
  <si>
    <t>Korup</t>
  </si>
  <si>
    <t>Tarup Ungdsk.</t>
  </si>
  <si>
    <t>Tarup Ungdomsskole</t>
  </si>
  <si>
    <t>6318 0199</t>
  </si>
  <si>
    <t>tu.buf@odense.dk</t>
  </si>
  <si>
    <t>www.tarupungdomsskole.dk</t>
  </si>
  <si>
    <t>UngNord</t>
  </si>
  <si>
    <t>Erik Christian Thyregod Rasmussen</t>
  </si>
  <si>
    <t>6613 4980</t>
  </si>
  <si>
    <t>6375 2350</t>
  </si>
  <si>
    <t>UngNord@odense.dk</t>
  </si>
  <si>
    <t>www.ungnord.dk</t>
  </si>
  <si>
    <t>Sander.B.Ungsk.</t>
  </si>
  <si>
    <t>Sanderum-Bellinge Ungdomsskole</t>
  </si>
  <si>
    <t>6596 2313</t>
  </si>
  <si>
    <t>Roseng. Ungdsk.</t>
  </si>
  <si>
    <t>Erik Ravn Nielsen</t>
  </si>
  <si>
    <t>6593 0274</t>
  </si>
  <si>
    <t>6593 0276</t>
  </si>
  <si>
    <t>rgu.buf@odense.dk</t>
  </si>
  <si>
    <t>www.rgu.dk</t>
  </si>
  <si>
    <t>HF/VUC Fyn Ods</t>
  </si>
  <si>
    <t>HF &amp; VUC FYN Odense</t>
  </si>
  <si>
    <t>6265 6667</t>
  </si>
  <si>
    <t>6265 6500</t>
  </si>
  <si>
    <t>Kottesgade 6-8</t>
  </si>
  <si>
    <t>odense@vucfyn.dk</t>
  </si>
  <si>
    <t>HF &amp; VUC FYN</t>
  </si>
  <si>
    <t>6612 1800</t>
  </si>
  <si>
    <t>6265 6550</t>
  </si>
  <si>
    <t>vucpost@vucfyn.dk</t>
  </si>
  <si>
    <t>Odense Designak</t>
  </si>
  <si>
    <t>6590 6345</t>
  </si>
  <si>
    <t>2175 9402</t>
  </si>
  <si>
    <t>info@odensedesignakademi.dk</t>
  </si>
  <si>
    <t>Dalum Lbrsk.</t>
  </si>
  <si>
    <t>Dalum Landbrugsskole</t>
  </si>
  <si>
    <t>6613 2331</t>
  </si>
  <si>
    <t>Thomas Thomsen</t>
  </si>
  <si>
    <t>6318 9048</t>
  </si>
  <si>
    <t>6318 9036</t>
  </si>
  <si>
    <t>Slettensvej 216</t>
  </si>
  <si>
    <t>dalumuc@dalumuc.dk</t>
  </si>
  <si>
    <t>www.dalumuc.dk</t>
  </si>
  <si>
    <t>Nordisk Lbosk.</t>
  </si>
  <si>
    <t>Kim Larsen</t>
  </si>
  <si>
    <t>6616 5690</t>
  </si>
  <si>
    <t>6645 2001</t>
  </si>
  <si>
    <t>ts@tietgen.dk</t>
  </si>
  <si>
    <t>6618 9036</t>
  </si>
  <si>
    <t>Kold College</t>
  </si>
  <si>
    <t>6313 2044</t>
  </si>
  <si>
    <t>Tom Viberg</t>
  </si>
  <si>
    <t>6595 1261</t>
  </si>
  <si>
    <t>raagelund@raagelund.dk</t>
  </si>
  <si>
    <t>www.raagelund.com</t>
  </si>
  <si>
    <t>Dalum Landbr.</t>
  </si>
  <si>
    <t>Dalum Landbrugsskole, afd. Odense S</t>
  </si>
  <si>
    <t>Dalum TS</t>
  </si>
  <si>
    <t>Dalum UddannelsesCenter</t>
  </si>
  <si>
    <t>Inter-Clini.Fuu</t>
  </si>
  <si>
    <t>Terapeutskolen Inter-Clinitique</t>
  </si>
  <si>
    <t>Heidi Sommer</t>
  </si>
  <si>
    <t>6614 7514</t>
  </si>
  <si>
    <t>6617 7666</t>
  </si>
  <si>
    <t>Filosofgangen 14</t>
  </si>
  <si>
    <t>kn@inter-beauty.com</t>
  </si>
  <si>
    <t>Filosofgangen</t>
  </si>
  <si>
    <t>L.Sk.Voksne Fuu</t>
  </si>
  <si>
    <t>Lille Skole for Voksne</t>
  </si>
  <si>
    <t>Birthe Juul</t>
  </si>
  <si>
    <t>6614 4444</t>
  </si>
  <si>
    <t>FGU Fyn Sande</t>
  </si>
  <si>
    <t>FGU Fyn Odense Sanderun</t>
  </si>
  <si>
    <t>6617 0850</t>
  </si>
  <si>
    <t>odense@fgufyn.dk</t>
  </si>
  <si>
    <t>Peter Wulff</t>
  </si>
  <si>
    <t>6314 1749</t>
  </si>
  <si>
    <t>6313 0770</t>
  </si>
  <si>
    <t>byhoj@skolen.mailbox.as</t>
  </si>
  <si>
    <t>Odense Dhsk.</t>
  </si>
  <si>
    <t>Lotte M. Jensen</t>
  </si>
  <si>
    <t>6591 9599</t>
  </si>
  <si>
    <t>6311 5700</t>
  </si>
  <si>
    <t>odhs@aof-odense.dk</t>
  </si>
  <si>
    <t>www.odhs.dk</t>
  </si>
  <si>
    <t>Kursuscenter SIKO</t>
  </si>
  <si>
    <t>Preben Rasmussen</t>
  </si>
  <si>
    <t>6612 8818</t>
  </si>
  <si>
    <t>6614 8625</t>
  </si>
  <si>
    <t>Stadionvej 50, Opg.C</t>
  </si>
  <si>
    <t>siko@siko.dk</t>
  </si>
  <si>
    <t>Opg. C.</t>
  </si>
  <si>
    <t>Uglen.Dhsk</t>
  </si>
  <si>
    <t>Tove Dyrvig</t>
  </si>
  <si>
    <t>6613 9004</t>
  </si>
  <si>
    <t>6613 9813</t>
  </si>
  <si>
    <t>Vestergade 37, 1.</t>
  </si>
  <si>
    <t>info@fo-odense.dk</t>
  </si>
  <si>
    <t>Odense Midd FOF</t>
  </si>
  <si>
    <t>FOF Odense-Fredericia-Middelfart</t>
  </si>
  <si>
    <t>Nina Aagot Riis</t>
  </si>
  <si>
    <t>6611 1945</t>
  </si>
  <si>
    <t>6611 6845</t>
  </si>
  <si>
    <t>Vindegade 74</t>
  </si>
  <si>
    <t>info@fof-ofm.dk</t>
  </si>
  <si>
    <t>www.fof-ofm.dk</t>
  </si>
  <si>
    <t>Odense Ny Dhsk</t>
  </si>
  <si>
    <t>Inge Strandby Jensen</t>
  </si>
  <si>
    <t>6612 2082</t>
  </si>
  <si>
    <t>6613 0082</t>
  </si>
  <si>
    <t>info@dennydag.dk</t>
  </si>
  <si>
    <t>www.dennydag.dk</t>
  </si>
  <si>
    <t>AOF-Odense.dk</t>
  </si>
  <si>
    <t>odense-nordfyn@aof.dk</t>
  </si>
  <si>
    <t>Odense Teknsk.</t>
  </si>
  <si>
    <t>Odense Tekniske Skole</t>
  </si>
  <si>
    <t>Niels Henning Olsen</t>
  </si>
  <si>
    <t>6312 6599</t>
  </si>
  <si>
    <t>6312 6500</t>
  </si>
  <si>
    <t>Munke Mose Alle 9</t>
  </si>
  <si>
    <t>ots@ots.dk</t>
  </si>
  <si>
    <t>www.ots.dk</t>
  </si>
  <si>
    <t>Tietgenskolen</t>
  </si>
  <si>
    <t>TietgenSkolen (ELM)</t>
  </si>
  <si>
    <t>6545 2298</t>
  </si>
  <si>
    <t>6545 2200</t>
  </si>
  <si>
    <t>Odense Maskmsk.</t>
  </si>
  <si>
    <t>Odense Maskinmesterskole</t>
  </si>
  <si>
    <t>Jens Lindbjerg</t>
  </si>
  <si>
    <t>6312 6132</t>
  </si>
  <si>
    <t>6312 6952</t>
  </si>
  <si>
    <t>Allegade 79 Postboks 220</t>
  </si>
  <si>
    <t>jls@ots.dk</t>
  </si>
  <si>
    <t>www.oms.ots.dk</t>
  </si>
  <si>
    <t>Lars Lynge Nielsen</t>
  </si>
  <si>
    <t>7020 8363</t>
  </si>
  <si>
    <t>Lucernemarken 1</t>
  </si>
  <si>
    <t>www.cvufyn.dk/fps</t>
  </si>
  <si>
    <t>Lucernemarken</t>
  </si>
  <si>
    <t>6616 7069</t>
  </si>
  <si>
    <t>Omssem.Odense</t>
  </si>
  <si>
    <t>Omsorgsseminariet i Odense</t>
  </si>
  <si>
    <t>Chr. Severinsen</t>
  </si>
  <si>
    <t>6613 7628</t>
  </si>
  <si>
    <t>Tolderlundsvej 2</t>
  </si>
  <si>
    <t>Ergo Odense</t>
  </si>
  <si>
    <t>Ergoterapeutuddannelsen i Odense</t>
  </si>
  <si>
    <t>Jette Rasmussen</t>
  </si>
  <si>
    <t>6310 2626</t>
  </si>
  <si>
    <t>6318 3100</t>
  </si>
  <si>
    <t>PH LB radiograf</t>
  </si>
  <si>
    <t>Radiografuddannelsen i Odense</t>
  </si>
  <si>
    <t>Marianne Gellert Olesen</t>
  </si>
  <si>
    <t>Syg.pl.Odense</t>
  </si>
  <si>
    <t>Sygeplejerskeuddannelsen i Odense</t>
  </si>
  <si>
    <t>Lena Busch Nielsen</t>
  </si>
  <si>
    <t>IOT CVU</t>
  </si>
  <si>
    <t>6314 0304</t>
  </si>
  <si>
    <t>6314 0300</t>
  </si>
  <si>
    <t>iot@iot.dk</t>
  </si>
  <si>
    <t>www.iot.dk</t>
  </si>
  <si>
    <t>HHA.Odense</t>
  </si>
  <si>
    <t>Helge Sindal</t>
  </si>
  <si>
    <t>6613 6600</t>
  </si>
  <si>
    <t>Blok 5</t>
  </si>
  <si>
    <t>Jon Lamberg</t>
  </si>
  <si>
    <t>6311 3232</t>
  </si>
  <si>
    <t>6318 4601</t>
  </si>
  <si>
    <t>6318 4300</t>
  </si>
  <si>
    <t>Middelfartvej 180, Postboks 693</t>
  </si>
  <si>
    <t>Syddansk Musik</t>
  </si>
  <si>
    <t>Syddansk Musikkonservatorium</t>
  </si>
  <si>
    <t>6617 7763</t>
  </si>
  <si>
    <t>Tietgensk. JUR</t>
  </si>
  <si>
    <t>TietgenSkolen</t>
  </si>
  <si>
    <t>6545 2196</t>
  </si>
  <si>
    <t>6545 2500</t>
  </si>
  <si>
    <t>Syddansk/Odense</t>
  </si>
  <si>
    <t>Syddansk Universitet, Odense</t>
  </si>
  <si>
    <t>6550 1090</t>
  </si>
  <si>
    <t>Tietgensk.IT.</t>
  </si>
  <si>
    <t>6545 2499</t>
  </si>
  <si>
    <t>Indgang D., Ejlskovsgade 3</t>
  </si>
  <si>
    <t>Indgang D.</t>
  </si>
  <si>
    <t>Fyn. A. Syhj. O</t>
  </si>
  <si>
    <t>Kirsten Roland</t>
  </si>
  <si>
    <t>6611 3333</t>
  </si>
  <si>
    <t>Scenekst Odense</t>
  </si>
  <si>
    <t>Den Danske Scenekunstskole, Odense</t>
  </si>
  <si>
    <t>6619 1809</t>
  </si>
  <si>
    <t>Odeons Kvarter 1, 4.</t>
  </si>
  <si>
    <t>AMU-Fyn, JUR</t>
  </si>
  <si>
    <t>AMU-Fyn</t>
  </si>
  <si>
    <t>6613 7370</t>
  </si>
  <si>
    <t>Fyn. A. Efterud</t>
  </si>
  <si>
    <t>Konsulent-og Uddannelsesafd.  De fynske sygehuse</t>
  </si>
  <si>
    <t>6591 9538</t>
  </si>
  <si>
    <t>6541 3406</t>
  </si>
  <si>
    <t>kua@ovh.fyns-amt.dk</t>
  </si>
  <si>
    <t>Tietgensk.</t>
  </si>
  <si>
    <t>Erik Schou</t>
  </si>
  <si>
    <t>6545 2609</t>
  </si>
  <si>
    <t>besv@tietgen.dk</t>
  </si>
  <si>
    <t>Pl.Hjemsass.Od.</t>
  </si>
  <si>
    <t>Plejehjemsassistentskolen i Odense</t>
  </si>
  <si>
    <t>6615 8151</t>
  </si>
  <si>
    <t>Karen Maigaard</t>
  </si>
  <si>
    <t>www.ofag.dk</t>
  </si>
  <si>
    <t>Soc.&amp; S.Odense</t>
  </si>
  <si>
    <t>Social- og Sundhedsskolen Fyn, Odense Syd</t>
  </si>
  <si>
    <t>6317 3201</t>
  </si>
  <si>
    <t>odense@sosufyn.dk</t>
  </si>
  <si>
    <t>Odense Dkk</t>
  </si>
  <si>
    <t>COK - Fyn</t>
  </si>
  <si>
    <t>Poul Erik Hansen</t>
  </si>
  <si>
    <t>6591 0757</t>
  </si>
  <si>
    <t>6551 1261</t>
  </si>
  <si>
    <t>DPU Odense</t>
  </si>
  <si>
    <t>CVU Fyn</t>
  </si>
  <si>
    <t>6612 2432</t>
  </si>
  <si>
    <t>6612 9330</t>
  </si>
  <si>
    <t>cvufyn@cvufyn.dk</t>
  </si>
  <si>
    <t>www.cvufyn.dk</t>
  </si>
  <si>
    <t>Fyns Kstakademi</t>
  </si>
  <si>
    <t>Det Fynske Kunstakademi</t>
  </si>
  <si>
    <t>Lars Bent Petersen</t>
  </si>
  <si>
    <t>6619 2688</t>
  </si>
  <si>
    <t>6611 1288</t>
  </si>
  <si>
    <t>Jernbanegade 13</t>
  </si>
  <si>
    <t>info@detfynskekunstakademi.dk</t>
  </si>
  <si>
    <t>www.detfynskekunstakademi.dk</t>
  </si>
  <si>
    <t>Sergeantsk.Fyn</t>
  </si>
  <si>
    <t>J. Lollesgaard</t>
  </si>
  <si>
    <t>6612 1248</t>
  </si>
  <si>
    <t>Odense Kaserne, Postboks 240</t>
  </si>
  <si>
    <t>Odense Kaserne</t>
  </si>
  <si>
    <t>DPU Region Fyn</t>
  </si>
  <si>
    <t>Tietgen.Lerche</t>
  </si>
  <si>
    <t>TietgenSkolen (LER)</t>
  </si>
  <si>
    <t>Dorte Dons</t>
  </si>
  <si>
    <t>6545 2699</t>
  </si>
  <si>
    <t>6545 2600</t>
  </si>
  <si>
    <t>Lerchesgade 29</t>
  </si>
  <si>
    <t>business@tietgen.dk</t>
  </si>
  <si>
    <t>Lerchesgade</t>
  </si>
  <si>
    <t>CVU Ing.Odense</t>
  </si>
  <si>
    <t>CVU Sundh. Fyn</t>
  </si>
  <si>
    <t>CVSU-Fyn</t>
  </si>
  <si>
    <t>Erik Knudsen</t>
  </si>
  <si>
    <t>6310 2500</t>
  </si>
  <si>
    <t>cvsu@cvsu.dk</t>
  </si>
  <si>
    <t>www.cvsu.dk</t>
  </si>
  <si>
    <t>7020 8360</t>
  </si>
  <si>
    <t>7020 8390</t>
  </si>
  <si>
    <t>Asylgade 7-9</t>
  </si>
  <si>
    <t>TietgenSkolen (KVU NON)</t>
  </si>
  <si>
    <t>6545 2199</t>
  </si>
  <si>
    <t>Nonnebakken 9</t>
  </si>
  <si>
    <t>Tietgen.Ejlskov</t>
  </si>
  <si>
    <t>TietgenSkolen (TKC)</t>
  </si>
  <si>
    <t>6545 2599</t>
  </si>
  <si>
    <t>tkc@tietgen.dk</t>
  </si>
  <si>
    <t>SyddanskUNI jur</t>
  </si>
  <si>
    <t>Syddansk Universitet</t>
  </si>
  <si>
    <t>Henrik Dam</t>
  </si>
  <si>
    <t>Tietgen.Nonnebk</t>
  </si>
  <si>
    <t>Peter Enevold</t>
  </si>
  <si>
    <t>AMU Odense</t>
  </si>
  <si>
    <t>Petersmindevej 50, Postboks 120</t>
  </si>
  <si>
    <t>DEKRA Fyn ApS</t>
  </si>
  <si>
    <t>Torben Lauesen</t>
  </si>
  <si>
    <t>7025 0300</t>
  </si>
  <si>
    <t>Hans Egedes Vej 4</t>
  </si>
  <si>
    <t>fyn@dekra.dk</t>
  </si>
  <si>
    <t>www.dekra-fyn.dk</t>
  </si>
  <si>
    <t>Hans Egedes Vej</t>
  </si>
  <si>
    <t>Fys.Odense</t>
  </si>
  <si>
    <t>Fysioterapeutuddannelsen i Odense</t>
  </si>
  <si>
    <t>Birgitte Ebbe Mathiesen</t>
  </si>
  <si>
    <t>UCL Kompetence</t>
  </si>
  <si>
    <t>UCL Kompetence- og Organisationsudvikling</t>
  </si>
  <si>
    <t>SDE Risingsvej</t>
  </si>
  <si>
    <t>Syddansk Erhvervsskole Odense-Vejle, Risingsvej</t>
  </si>
  <si>
    <t>Risingsvej 60</t>
  </si>
  <si>
    <t>SDE Petersm 1 F</t>
  </si>
  <si>
    <t>Syddansk Erhvervsskole Odense-Vejle, Petersmindevej 1 F</t>
  </si>
  <si>
    <t>Petersmindevej 1F</t>
  </si>
  <si>
    <t>SDE Odense T</t>
  </si>
  <si>
    <t>Odense Tekniske Gymnasium</t>
  </si>
  <si>
    <t>Munkebjergvej 130, Postboks 220</t>
  </si>
  <si>
    <t>SDE Munkebj</t>
  </si>
  <si>
    <t>Syddansk Erhvervsskole Odense-Vejle, Munkebjergvej 130</t>
  </si>
  <si>
    <t>SDE Blangsted</t>
  </si>
  <si>
    <t>Soc.Hsk. Odense</t>
  </si>
  <si>
    <t>Alice Rasmussen</t>
  </si>
  <si>
    <t>6311 3200</t>
  </si>
  <si>
    <t>dsh@dsh-o.dk</t>
  </si>
  <si>
    <t>www.dsh-o.dk</t>
  </si>
  <si>
    <t>SOSU FYN JUR</t>
  </si>
  <si>
    <t>Social- og Sundhedsskolen Fyn</t>
  </si>
  <si>
    <t>SU Ing udd</t>
  </si>
  <si>
    <t>6550 7304</t>
  </si>
  <si>
    <t>6550 7303</t>
  </si>
  <si>
    <t>tek@tek.sdu.dk</t>
  </si>
  <si>
    <t>www.sdu.dk/tek</t>
  </si>
  <si>
    <t>Syddansk erh ju</t>
  </si>
  <si>
    <t>Syddansk Erhvervsskole Odense-Vejle</t>
  </si>
  <si>
    <t>UCL Seebladsgad</t>
  </si>
  <si>
    <t>UCL Seebladsgade, Odense</t>
  </si>
  <si>
    <t>EA LB Nonneb 9</t>
  </si>
  <si>
    <t>EA LB Landbr 55</t>
  </si>
  <si>
    <t>UCL Boulevarden</t>
  </si>
  <si>
    <t>UCL Boulevarden, Vejle</t>
  </si>
  <si>
    <t>7216 2699</t>
  </si>
  <si>
    <t>Boulevarden 25</t>
  </si>
  <si>
    <t>SDE Petersminde</t>
  </si>
  <si>
    <t>Syddansk Erhvervsskole Odense-Vejle, Petersmindevej 1 A</t>
  </si>
  <si>
    <t>Petersmindevej 1 A</t>
  </si>
  <si>
    <t>SDE Vejle Gym</t>
  </si>
  <si>
    <t>Vejle Tekniske Gymnasium</t>
  </si>
  <si>
    <t>SDE Boulevard</t>
  </si>
  <si>
    <t>Syddansk Erhvervsskole Odense-Vejle, Boulevarden</t>
  </si>
  <si>
    <t>Boulevarden 19</t>
  </si>
  <si>
    <t>EA LB Bld 19</t>
  </si>
  <si>
    <t>NCE Vest O</t>
  </si>
  <si>
    <t>6315 7950</t>
  </si>
  <si>
    <t>Forskerparken 10 A</t>
  </si>
  <si>
    <t>del-aarh@delud.dk</t>
  </si>
  <si>
    <t>Forskerparken</t>
  </si>
  <si>
    <t>Enghaveskolen</t>
  </si>
  <si>
    <t>6375 3542</t>
  </si>
  <si>
    <t>6375 3500</t>
  </si>
  <si>
    <t>Roesskovsvej 125</t>
  </si>
  <si>
    <t>enghaveskolen@odense.dk</t>
  </si>
  <si>
    <t>www.enghaveskole.skoleintra.dk</t>
  </si>
  <si>
    <t>Roesskovsvej</t>
  </si>
  <si>
    <t>CSV Odense</t>
  </si>
  <si>
    <t>CSV Odense - Vestfyn - Brangstrup</t>
  </si>
  <si>
    <t>Kirsten Haaning</t>
  </si>
  <si>
    <t>6313 6390</t>
  </si>
  <si>
    <t>6375 3900</t>
  </si>
  <si>
    <t>www.odense.dk/csv</t>
  </si>
  <si>
    <t>6612 4070</t>
  </si>
  <si>
    <t>Otterup</t>
  </si>
  <si>
    <t>Poul Berggren</t>
  </si>
  <si>
    <t>6487 1353</t>
  </si>
  <si>
    <t>Fjordmarksk.</t>
  </si>
  <si>
    <t>Fjordmarkskolen</t>
  </si>
  <si>
    <t>Ole Lundsgaard</t>
  </si>
  <si>
    <t>6482 1904</t>
  </si>
  <si>
    <t>6482 1928</t>
  </si>
  <si>
    <t>Fjordmarkskolen.Otterup@skolekom.dk</t>
  </si>
  <si>
    <t>Gyngstrup Forsk</t>
  </si>
  <si>
    <t>Gyngstrup Forskole</t>
  </si>
  <si>
    <t>6487 1247</t>
  </si>
  <si>
    <t>Mette Landtved-Holm</t>
  </si>
  <si>
    <t>6485 2427</t>
  </si>
  <si>
    <t>6485 1253</t>
  </si>
  <si>
    <t>melh@nordfynskommune.dk</t>
  </si>
  <si>
    <t>Kystskolen</t>
  </si>
  <si>
    <t>Per Peiter</t>
  </si>
  <si>
    <t>6487 1865</t>
  </si>
  <si>
    <t>6482 7950</t>
  </si>
  <si>
    <t>kystskolen@nordfynskommune.dk</t>
  </si>
  <si>
    <t>www.kystskolen.dk</t>
  </si>
  <si>
    <t>6595 5506</t>
  </si>
  <si>
    <t>Dalskovsk.</t>
  </si>
  <si>
    <t>Dalskovskolen</t>
  </si>
  <si>
    <t>Bent Iversen</t>
  </si>
  <si>
    <t>6487 2923</t>
  </si>
  <si>
    <t>6487 1010</t>
  </si>
  <si>
    <t>Dalene 42</t>
  </si>
  <si>
    <t>Dalene</t>
  </si>
  <si>
    <t>Sletten Skole</t>
  </si>
  <si>
    <t>6382 4455</t>
  </si>
  <si>
    <t>6482 8636</t>
  </si>
  <si>
    <t>Skolegade 12</t>
  </si>
  <si>
    <t>slettenskole@nordfynskommune.dk</t>
  </si>
  <si>
    <t>www.slettenskole.dk</t>
  </si>
  <si>
    <t>Dan Gert Christensen</t>
  </si>
  <si>
    <t>6382 0043</t>
  </si>
  <si>
    <t>6482 8828</t>
  </si>
  <si>
    <t>Skovgyden 60</t>
  </si>
  <si>
    <t>skovloekkeskolen@nordfynskommune.dk</t>
  </si>
  <si>
    <t>www.skovloekkeskolen.skoleintra.dk</t>
  </si>
  <si>
    <t>Skovgyden</t>
  </si>
  <si>
    <t>6485 2821</t>
  </si>
  <si>
    <t>6485 1523</t>
  </si>
  <si>
    <t>Bogensevej 16</t>
  </si>
  <si>
    <t>loekkemarkskolen@nordfynskommune.dk</t>
  </si>
  <si>
    <t>Otterup Realsk.</t>
  </si>
  <si>
    <t>Otterup Realskole</t>
  </si>
  <si>
    <t>Steffen Eriksen</t>
  </si>
  <si>
    <t>6482 1469</t>
  </si>
  <si>
    <t>6482 1169</t>
  </si>
  <si>
    <t>Jernbanegade 33</t>
  </si>
  <si>
    <t>Mail@Otterup-Realskole.DK</t>
  </si>
  <si>
    <t>www.otterup-realskole.dk</t>
  </si>
  <si>
    <t>6482 8663</t>
  </si>
  <si>
    <t>6482 8660</t>
  </si>
  <si>
    <t>nordvestskolen@nordfynskommune.dk</t>
  </si>
  <si>
    <t>www.nordvestskolen.dk</t>
  </si>
  <si>
    <t>Egely - sikret</t>
  </si>
  <si>
    <t>9944 2100</t>
  </si>
  <si>
    <t>egely@rsyd.dk</t>
  </si>
  <si>
    <t>centerboernogunge.regionsyddanmark.dk</t>
  </si>
  <si>
    <t>NF USK</t>
  </si>
  <si>
    <t>Nordfyns Ungdomsskole</t>
  </si>
  <si>
    <t>6382 4460</t>
  </si>
  <si>
    <t>6482 8425</t>
  </si>
  <si>
    <t>Nordmarksvej 2</t>
  </si>
  <si>
    <t>ungdomsskolen@nordfynskommune.dk</t>
  </si>
  <si>
    <t>www.ungpaanordfyn.dk</t>
  </si>
  <si>
    <t>6482 1269</t>
  </si>
  <si>
    <t>6482 1264</t>
  </si>
  <si>
    <t>Nislevvej 11</t>
  </si>
  <si>
    <t>info@nislevgaard.dk</t>
  </si>
  <si>
    <t>www.nislevgaard.dk</t>
  </si>
  <si>
    <t>Nislevvej</t>
  </si>
  <si>
    <t>Klintebj.Efsk.</t>
  </si>
  <si>
    <t>Klintebjerg Efterskole</t>
  </si>
  <si>
    <t>Lars Bendtsen</t>
  </si>
  <si>
    <t>6482 1807</t>
  </si>
  <si>
    <t>6482 1887</t>
  </si>
  <si>
    <t>Klintebjergvej 195</t>
  </si>
  <si>
    <t>kontor@klintebjerg-efterskole.dk</t>
  </si>
  <si>
    <t>www.klintebjerg-efterskole.dk</t>
  </si>
  <si>
    <t>Klintebjergvej</t>
  </si>
  <si>
    <t>Esk Flyvesandet</t>
  </si>
  <si>
    <t>Efterskolen Flyvesandet</t>
  </si>
  <si>
    <t>Pavia Haaber Jakobsen</t>
  </si>
  <si>
    <t>6487 1057</t>
  </si>
  <si>
    <t>5117 2710</t>
  </si>
  <si>
    <t>Flyvesandsvej 27</t>
  </si>
  <si>
    <t>kontor@flyvesandet.dk</t>
  </si>
  <si>
    <t>www.flyvesandet.dk</t>
  </si>
  <si>
    <t>Flyvesandsvej</t>
  </si>
  <si>
    <t>Otterup Prod</t>
  </si>
  <si>
    <t>6382 4457</t>
  </si>
  <si>
    <t>6482 2990</t>
  </si>
  <si>
    <t>ott.pro@post.tele.dk</t>
  </si>
  <si>
    <t>www.proskolen.dk</t>
  </si>
  <si>
    <t>Otterup Dhsk.</t>
  </si>
  <si>
    <t>6482 2903</t>
  </si>
  <si>
    <t>Klintebj.Sk.Hj.</t>
  </si>
  <si>
    <t>Klintebjerg Skolehjem</t>
  </si>
  <si>
    <t>Niels Knudsen</t>
  </si>
  <si>
    <t>Egeby Sk.Hj.</t>
  </si>
  <si>
    <t>Egeby Skolehjem</t>
  </si>
  <si>
    <t>Kirsten Carlsen</t>
  </si>
  <si>
    <t>6487 1012</t>
  </si>
  <si>
    <t>Espe Sk.</t>
  </si>
  <si>
    <t>Espe Skole</t>
  </si>
  <si>
    <t>6266 1598</t>
  </si>
  <si>
    <t>7253 0366</t>
  </si>
  <si>
    <t>Skovvej 8</t>
  </si>
  <si>
    <t>espeskole-vp@fmk.dk</t>
  </si>
  <si>
    <t>www.espeskole.dk</t>
  </si>
  <si>
    <t>Heden Sk.</t>
  </si>
  <si>
    <t>Heden Skole</t>
  </si>
  <si>
    <t>Ebbe Riber</t>
  </si>
  <si>
    <t>6266 1501</t>
  </si>
  <si>
    <t>6266 1522</t>
  </si>
  <si>
    <t>Vantingevej 28</t>
  </si>
  <si>
    <t>Vantingevej</t>
  </si>
  <si>
    <t>Hillers.Sognesk</t>
  </si>
  <si>
    <t>Hillerslev Sogneskole</t>
  </si>
  <si>
    <t>Egon Christensen</t>
  </si>
  <si>
    <t>6264 1100</t>
  </si>
  <si>
    <t>Kirkegyden 1 Hillerslev</t>
  </si>
  <si>
    <t>Rubjerglund Sk.</t>
  </si>
  <si>
    <t>Rubjerglundskolen</t>
  </si>
  <si>
    <t>Henry Hansen</t>
  </si>
  <si>
    <t>6262 1543</t>
  </si>
  <si>
    <t>Rolighedsvej 16</t>
  </si>
  <si>
    <t>Rolighedsvej</t>
  </si>
  <si>
    <t>Bodil Aase Madsen</t>
  </si>
  <si>
    <t>6227 1615</t>
  </si>
  <si>
    <t>6227 1666</t>
  </si>
  <si>
    <t>Bodil.Madsen1@skolekom.dk</t>
  </si>
  <si>
    <t>Krarup</t>
  </si>
  <si>
    <t>Karl Kristian Jensen</t>
  </si>
  <si>
    <t>6262 1428</t>
  </si>
  <si>
    <t>Odensevej 22</t>
  </si>
  <si>
    <t>Torsten Andersson</t>
  </si>
  <si>
    <t>6598 1317</t>
  </si>
  <si>
    <t>7253 3620</t>
  </si>
  <si>
    <t>tan@faaborgmidtfyn.dk</t>
  </si>
  <si>
    <t>www.soellinge-skole.dk/</t>
  </si>
  <si>
    <t>Ib Helge Larsen</t>
  </si>
  <si>
    <t>6599 2135</t>
  </si>
  <si>
    <t>Tingagersk.</t>
  </si>
  <si>
    <t>Tingagerskolen</t>
  </si>
  <si>
    <t>6362 3867</t>
  </si>
  <si>
    <t>7253 0382</t>
  </si>
  <si>
    <t>tingagerskolen-vp@fmk.dk</t>
  </si>
  <si>
    <t>www.tingagerskolen.dk</t>
  </si>
  <si>
    <t>Heden-Vant. Sk.</t>
  </si>
  <si>
    <t>Heden-Vantinge Skole</t>
  </si>
  <si>
    <t>Annie Uhd</t>
  </si>
  <si>
    <t>6266 1490</t>
  </si>
  <si>
    <t>6266 1190</t>
  </si>
  <si>
    <t>Gestelevvej 45, Vantinge</t>
  </si>
  <si>
    <t>amu@faaborgmidtfyn.dk</t>
  </si>
  <si>
    <t>www.hedenvantinge.skoleintra.dk</t>
  </si>
  <si>
    <t>Gestelevvej</t>
  </si>
  <si>
    <t>Vantinge</t>
  </si>
  <si>
    <t>Hjemly Friskole</t>
  </si>
  <si>
    <t>Brian Olsgaard Bastiansen</t>
  </si>
  <si>
    <t>6264 1824</t>
  </si>
  <si>
    <t>6264 1024</t>
  </si>
  <si>
    <t>Assensvej 152</t>
  </si>
  <si>
    <t>hjemly@hjemly.dk</t>
  </si>
  <si>
    <t>www.hjemly.dk</t>
  </si>
  <si>
    <t>Nordskoven F.Sk</t>
  </si>
  <si>
    <t>Nordskovens Friskole</t>
  </si>
  <si>
    <t>Emil W. Hansen</t>
  </si>
  <si>
    <t>6590 1922</t>
  </si>
  <si>
    <t>Hedebovej 46</t>
  </si>
  <si>
    <t>adm@nordskovensfriskole.dk</t>
  </si>
  <si>
    <t>nordskovensfriskole.dk</t>
  </si>
  <si>
    <t>Ringe Frisk.</t>
  </si>
  <si>
    <t>Ringe Fri- og Efterskole (grundskolen)</t>
  </si>
  <si>
    <t>Thomas Danielsen</t>
  </si>
  <si>
    <t>6262 4868</t>
  </si>
  <si>
    <t>6262 3110</t>
  </si>
  <si>
    <t>rfe@rfe.dk</t>
  </si>
  <si>
    <t>www.ringefriskole.dk</t>
  </si>
  <si>
    <t>Ringe K-Realsk.</t>
  </si>
  <si>
    <t>Ringe Kost- og Realskole</t>
  </si>
  <si>
    <t>Mariann Kordif</t>
  </si>
  <si>
    <t>6262 2025</t>
  </si>
  <si>
    <t>6262 2080</t>
  </si>
  <si>
    <t>Vestergade 27</t>
  </si>
  <si>
    <t>info@ringekostskole.dk</t>
  </si>
  <si>
    <t>www.ringekostskole.dk</t>
  </si>
  <si>
    <t>Rudme Frisk.</t>
  </si>
  <si>
    <t>Rudme Friskole</t>
  </si>
  <si>
    <t>Pedro Martinez Pantoja</t>
  </si>
  <si>
    <t>6262 2495</t>
  </si>
  <si>
    <t>6262 4676</t>
  </si>
  <si>
    <t>Rudmevej 95</t>
  </si>
  <si>
    <t>mail@rudmefriskole.dk</t>
  </si>
  <si>
    <t>www.rudmefriskole.dk</t>
  </si>
  <si>
    <t>Rudmevej</t>
  </si>
  <si>
    <t>Birthe Krabek</t>
  </si>
  <si>
    <t>6262 1665</t>
  </si>
  <si>
    <t>tidtil@soedingefriskole.dk</t>
  </si>
  <si>
    <t>www.soedingefriskole.dk</t>
  </si>
  <si>
    <t>Jette Schapiro</t>
  </si>
  <si>
    <t>6598 1361</t>
  </si>
  <si>
    <t>Midtfyns Gym.</t>
  </si>
  <si>
    <t>Midtfyns Gymnasium</t>
  </si>
  <si>
    <t>6262 1521</t>
  </si>
  <si>
    <t>6262 2577</t>
  </si>
  <si>
    <t>post@mfg.dk</t>
  </si>
  <si>
    <t>mfg.dk</t>
  </si>
  <si>
    <t>Tofte Gd.</t>
  </si>
  <si>
    <t>J. Dam Madsen</t>
  </si>
  <si>
    <t>6590 1024</t>
  </si>
  <si>
    <t>Hedebovej 29</t>
  </si>
  <si>
    <t>Nordagersk.</t>
  </si>
  <si>
    <t>Nordagerskolen</t>
  </si>
  <si>
    <t>Susanne Flittner</t>
  </si>
  <si>
    <t>6262 5143</t>
  </si>
  <si>
    <t>7253 3600</t>
  </si>
  <si>
    <t>nordagerskolen@fmk.dk</t>
  </si>
  <si>
    <t>nordagerskolen.dk</t>
  </si>
  <si>
    <t>B&amp;U Udby Intern</t>
  </si>
  <si>
    <t>Ullis Wagnholt Johansen</t>
  </si>
  <si>
    <t>6599 2971</t>
  </si>
  <si>
    <t>9944 1950</t>
  </si>
  <si>
    <t>cfh@rsyd.dk</t>
  </si>
  <si>
    <t>specialcentersyddanmark.dk</t>
  </si>
  <si>
    <t>Krarup Fsk.</t>
  </si>
  <si>
    <t>Krarup Friskole, Reventlowskolen</t>
  </si>
  <si>
    <t>mail@krarupfriskole.dk</t>
  </si>
  <si>
    <t>www.krarupfriskole.dk</t>
  </si>
  <si>
    <t>Anna Kjelgaard</t>
  </si>
  <si>
    <t>6362 3838</t>
  </si>
  <si>
    <t>7253 3006</t>
  </si>
  <si>
    <t>Floravej 17</t>
  </si>
  <si>
    <t>Ringe Ungdsk.</t>
  </si>
  <si>
    <t>Ringe Komm. Ungdomsskole</t>
  </si>
  <si>
    <t>John Lademann</t>
  </si>
  <si>
    <t>www.ringe.uskole.dk</t>
  </si>
  <si>
    <t>HF/VUC Fyn Ring</t>
  </si>
  <si>
    <t>HF &amp; VUC FYN Ringe</t>
  </si>
  <si>
    <t>6362 0229</t>
  </si>
  <si>
    <t>6265 6644</t>
  </si>
  <si>
    <t>midtfyn@vucfyn.dk</t>
  </si>
  <si>
    <t>7255 3300</t>
  </si>
  <si>
    <t>ringe.faengsel@kriminalforsorgen.dk</t>
  </si>
  <si>
    <t>Hjemly F.og Esk</t>
  </si>
  <si>
    <t>Assensvej 152 Hillerslev</t>
  </si>
  <si>
    <t>Hillerslev</t>
  </si>
  <si>
    <t>Ringe F.og Esk.</t>
  </si>
  <si>
    <t>Ringe Fri- og Efterskole (Efterskolen)</t>
  </si>
  <si>
    <t>6262 1368</t>
  </si>
  <si>
    <t>Rolighedsvej 25</t>
  </si>
  <si>
    <t>www.rfe.dk</t>
  </si>
  <si>
    <t>N.Antropos Fhsk</t>
  </si>
  <si>
    <t>Flemming Rosenlund Thuesen</t>
  </si>
  <si>
    <t>6590 2050</t>
  </si>
  <si>
    <t>Hedebovej 29 A</t>
  </si>
  <si>
    <t>Ringe Prod</t>
  </si>
  <si>
    <t>Ringe Produktionsskole</t>
  </si>
  <si>
    <t>Esben Enggaard</t>
  </si>
  <si>
    <t>6262 3961</t>
  </si>
  <si>
    <t>Brangstrupsk.</t>
  </si>
  <si>
    <t>Brangstrupskolen</t>
  </si>
  <si>
    <t>6262 2335</t>
  </si>
  <si>
    <t>6262 2313</t>
  </si>
  <si>
    <t>Volstrupvej 18</t>
  </si>
  <si>
    <t>csv-brangstrup@odense.dk</t>
  </si>
  <si>
    <t>www.brangstrupskolen.dk</t>
  </si>
  <si>
    <t>Volstrupvej</t>
  </si>
  <si>
    <t>Longelse</t>
  </si>
  <si>
    <t>Longelse Skole</t>
  </si>
  <si>
    <t>Charlotte Osterhammel</t>
  </si>
  <si>
    <t>6250 1179</t>
  </si>
  <si>
    <t>Longelsevej 16</t>
  </si>
  <si>
    <t>longelseskole@langelandkommune.dk</t>
  </si>
  <si>
    <t>www.rudkom.dk/longelse</t>
  </si>
  <si>
    <t>Longelsevej</t>
  </si>
  <si>
    <t>Berit Falster Hansen</t>
  </si>
  <si>
    <t>6351 1117</t>
  </si>
  <si>
    <t>Kastanievej 26</t>
  </si>
  <si>
    <t>rudkobingskole2@langelandkommune.dk</t>
  </si>
  <si>
    <t>www.rudkoebingskole.dk</t>
  </si>
  <si>
    <t>Ann Jeppesen</t>
  </si>
  <si>
    <t>stryno.skole@skolekom.dk</t>
  </si>
  <si>
    <t>Bitten Guldbjerg</t>
  </si>
  <si>
    <t>6251 2557</t>
  </si>
  <si>
    <t>6251 1557</t>
  </si>
  <si>
    <t>kontor@kassefri.dk</t>
  </si>
  <si>
    <t>www.kasseboellefriskole.dk</t>
  </si>
  <si>
    <t>Jens Kortermann Jauch</t>
  </si>
  <si>
    <t>6251 1953</t>
  </si>
  <si>
    <t>6351 6480</t>
  </si>
  <si>
    <t>jkj@langelandkommune.dk</t>
  </si>
  <si>
    <t>www.rudkom.dk/skrobelev</t>
  </si>
  <si>
    <t>VesterbyMark.N.</t>
  </si>
  <si>
    <t>Vesterby Mark Naturskole</t>
  </si>
  <si>
    <t>Leo Brogaard</t>
  </si>
  <si>
    <t>6251 2583</t>
  </si>
  <si>
    <t>Vesterby Mark 11</t>
  </si>
  <si>
    <t>info@vesterbymark.dk</t>
  </si>
  <si>
    <t>Vesterby Mark</t>
  </si>
  <si>
    <t>Spangesk.</t>
  </si>
  <si>
    <t>Spangeskolen</t>
  </si>
  <si>
    <t>Jan Have Odgaard</t>
  </si>
  <si>
    <t>6251 3122</t>
  </si>
  <si>
    <t>Spangeskolen@mail.tele.dk</t>
  </si>
  <si>
    <t>www.spangeskolen.dk</t>
  </si>
  <si>
    <t>6351 1149</t>
  </si>
  <si>
    <t>6351 1150</t>
  </si>
  <si>
    <t>Fredensvej 1</t>
  </si>
  <si>
    <t>post@langelandkommune.dk</t>
  </si>
  <si>
    <t>6351 1092</t>
  </si>
  <si>
    <t>6351 1090</t>
  </si>
  <si>
    <t>RudkobingUngdomsskole@rudkom.dk</t>
  </si>
  <si>
    <t>www.ungdom-langeland.dk</t>
  </si>
  <si>
    <t>HF/VUC Fyn Lang</t>
  </si>
  <si>
    <t>HF &amp; VUC FYN  Langeland</t>
  </si>
  <si>
    <t>6251 2514</t>
  </si>
  <si>
    <t>6265 6622</t>
  </si>
  <si>
    <t>Havnepladsen 5</t>
  </si>
  <si>
    <t>langeland@vucfyn.dk</t>
  </si>
  <si>
    <t>Havnepladsen</t>
  </si>
  <si>
    <t>VUC FYN Langeland</t>
  </si>
  <si>
    <t>Peer Modal</t>
  </si>
  <si>
    <t>6251 2505</t>
  </si>
  <si>
    <t>langeland@vuc.fyns-amt.dk</t>
  </si>
  <si>
    <t>Humble Esk.</t>
  </si>
  <si>
    <t>Humble Efterskole</t>
  </si>
  <si>
    <t>Viggo Knudsen</t>
  </si>
  <si>
    <t>6257 1363</t>
  </si>
  <si>
    <t>Langelands Esk.</t>
  </si>
  <si>
    <t>Langelands Efterskole</t>
  </si>
  <si>
    <t>6251 3400</t>
  </si>
  <si>
    <t>6251 1183</t>
  </si>
  <si>
    <t>kontor@langelandsefterskole.dk</t>
  </si>
  <si>
    <t>www.langelandsefterskole.dk</t>
  </si>
  <si>
    <t>Tony Arildslund</t>
  </si>
  <si>
    <t>6251 5584</t>
  </si>
  <si>
    <t>6251 3484</t>
  </si>
  <si>
    <t>Kragholmvej 40</t>
  </si>
  <si>
    <t>kontor@oehav.dk</t>
  </si>
  <si>
    <t>www.oehav.dk</t>
  </si>
  <si>
    <t>Kragholmvej</t>
  </si>
  <si>
    <t>Johannes Hansen</t>
  </si>
  <si>
    <t>6251 2335</t>
  </si>
  <si>
    <t>6251 2152</t>
  </si>
  <si>
    <t>N. Landevej</t>
  </si>
  <si>
    <t>AOF Dhsk Langl.</t>
  </si>
  <si>
    <t>Ruddie Jakobsen</t>
  </si>
  <si>
    <t>6251 4002</t>
  </si>
  <si>
    <t>Tre Ege Sk.</t>
  </si>
  <si>
    <t>Tre Ege Skolen</t>
  </si>
  <si>
    <t>6229 1590</t>
  </si>
  <si>
    <t>6227 2081</t>
  </si>
  <si>
    <t>Ryslinge Sk.</t>
  </si>
  <si>
    <t>Ryslinge Sogneskole</t>
  </si>
  <si>
    <t>A. P. Andersen, konst. skoleinsp.</t>
  </si>
  <si>
    <t>6267 1398</t>
  </si>
  <si>
    <t>6367 5810</t>
  </si>
  <si>
    <t>RyslingeSogneskole@ryslinge.dk</t>
  </si>
  <si>
    <t>www.ryslingesogneskole.skoleintra.dk</t>
  </si>
  <si>
    <t>Gislev Frisk.</t>
  </si>
  <si>
    <t>Gislev</t>
  </si>
  <si>
    <t>Gislev Friskole</t>
  </si>
  <si>
    <t>Maja G. Kvist</t>
  </si>
  <si>
    <t>6229 1292</t>
  </si>
  <si>
    <t>kontor@gislevfriskole.dk</t>
  </si>
  <si>
    <t>www.gislevfriskole.dk</t>
  </si>
  <si>
    <t>Faaborgvej</t>
  </si>
  <si>
    <t>Ryslinge Frisk.</t>
  </si>
  <si>
    <t>Ryslinge Friskole</t>
  </si>
  <si>
    <t>6267 1135</t>
  </si>
  <si>
    <t>kontoret@ryslingefriskole.dk</t>
  </si>
  <si>
    <t>www.ryslingefriskole.dk</t>
  </si>
  <si>
    <t>Trunderup Frisk</t>
  </si>
  <si>
    <t>Trunderup Friskole</t>
  </si>
  <si>
    <t>Henning Lykke Nielsen</t>
  </si>
  <si>
    <t>6227 2259</t>
  </si>
  <si>
    <t>Trunderup Gade 5</t>
  </si>
  <si>
    <t>kontoret@trundfri.dk</t>
  </si>
  <si>
    <t>www.trundfri.dk/</t>
  </si>
  <si>
    <t>Trunderup Gade</t>
  </si>
  <si>
    <t>Lise-Lotte Liengaard</t>
  </si>
  <si>
    <t>6227 2159</t>
  </si>
  <si>
    <t>Gl. Nyborgvej 53</t>
  </si>
  <si>
    <t>kontor@glh.dk</t>
  </si>
  <si>
    <t>www.glh.dk</t>
  </si>
  <si>
    <t>Gl. Nyborgvej</t>
  </si>
  <si>
    <t>Charlotte Appel</t>
  </si>
  <si>
    <t>6227 2152</t>
  </si>
  <si>
    <t>6227 1952</t>
  </si>
  <si>
    <t>Svendborgvej 28</t>
  </si>
  <si>
    <t>kontor@vaerkstedets-skole.dk</t>
  </si>
  <si>
    <t>www.vaerkstedets-skole.dk</t>
  </si>
  <si>
    <t>Ryslinge Ungsk.</t>
  </si>
  <si>
    <t>Ryslinge Komm. Ungdomsskole</t>
  </si>
  <si>
    <t>Karl Top</t>
  </si>
  <si>
    <t>Faaborgvej 19</t>
  </si>
  <si>
    <t>www.ryslinge.uskole.dk</t>
  </si>
  <si>
    <t>Ryslinge Hsk</t>
  </si>
  <si>
    <t>6267 1955</t>
  </si>
  <si>
    <t>mail@ryslinge-hojskole.dk</t>
  </si>
  <si>
    <t>www.ryslinge-hojskole.dk</t>
  </si>
  <si>
    <t>Svendborg Kom</t>
  </si>
  <si>
    <t>Lundby Sk.</t>
  </si>
  <si>
    <t>Lundby Skole</t>
  </si>
  <si>
    <t>Torben Dall</t>
  </si>
  <si>
    <t>6254 1360</t>
  </si>
  <si>
    <t>6223 4700</t>
  </si>
  <si>
    <t>lundbyskole@svendborg.dk</t>
  </si>
  <si>
    <t>www.lundbyskole.dk</t>
  </si>
  <si>
    <t>Lundbyvej</t>
  </si>
  <si>
    <t>6222 5467</t>
  </si>
  <si>
    <t>sundhoejskolen@svendborg.dk</t>
  </si>
  <si>
    <t>www.sundhojskolen.dk</t>
  </si>
  <si>
    <t>Anna Birgit Rishede</t>
  </si>
  <si>
    <t>6221 0235</t>
  </si>
  <si>
    <t>6223 6240</t>
  </si>
  <si>
    <t>byskolen@svendborg.dk</t>
  </si>
  <si>
    <t>www.byskolen.dk</t>
  </si>
  <si>
    <t>6222 1802</t>
  </si>
  <si>
    <t>6221 3307</t>
  </si>
  <si>
    <t>Tove Zangenberg</t>
  </si>
  <si>
    <t>6254 1514</t>
  </si>
  <si>
    <t>Nordre Sk.</t>
  </si>
  <si>
    <t>Nordre Skole</t>
  </si>
  <si>
    <t>6221 1502</t>
  </si>
  <si>
    <t>6223 6223</t>
  </si>
  <si>
    <t>nordreskole@svendborg.dk</t>
  </si>
  <si>
    <t>www.nordreskolesvendborg.dk</t>
  </si>
  <si>
    <t>Rantzausm.Sk.</t>
  </si>
  <si>
    <t>Rantzausminde Skole</t>
  </si>
  <si>
    <t>Troels Segel</t>
  </si>
  <si>
    <t>6220 8117</t>
  </si>
  <si>
    <t>6223 6000</t>
  </si>
  <si>
    <t>Dyrekredsen 12</t>
  </si>
  <si>
    <t>Rantzausmindeskole@svendborg.dk</t>
  </si>
  <si>
    <t>www.rantzausmindeskole.dk</t>
  </si>
  <si>
    <t>Dyrekredsen</t>
  </si>
  <si>
    <t>Annemette Sodtmann Laursen</t>
  </si>
  <si>
    <t>6223 4790</t>
  </si>
  <si>
    <t>6223 4780</t>
  </si>
  <si>
    <t>thuroeskole@svendborg.dk</t>
  </si>
  <si>
    <t>www.thuroeskole.dk</t>
  </si>
  <si>
    <t>Bergmannsvej</t>
  </si>
  <si>
    <t>Tved Sk.</t>
  </si>
  <si>
    <t>Tved Skole</t>
  </si>
  <si>
    <t>Jennie Thomsen</t>
  </si>
  <si>
    <t>6221 8752</t>
  </si>
  <si>
    <t>6223 6130</t>
  </si>
  <si>
    <t>Skolevej 2, Tved</t>
  </si>
  <si>
    <t>tvedskole@svendborg.dk</t>
  </si>
  <si>
    <t>www.tvedskole.dk</t>
  </si>
  <si>
    <t>Tved</t>
  </si>
  <si>
    <t>Christian Handberg Clift</t>
  </si>
  <si>
    <t>6222 9036</t>
  </si>
  <si>
    <t>6223 6400</t>
  </si>
  <si>
    <t>Gyldenbjergsvej 31</t>
  </si>
  <si>
    <t>vestreskole@svendborg.dk</t>
  </si>
  <si>
    <t>www.vestre.svendborg-skoler.dk</t>
  </si>
  <si>
    <t>Gyldenbjergsvej</t>
  </si>
  <si>
    <t>6321 6107</t>
  </si>
  <si>
    <t>www.oerkildskole.dk</t>
  </si>
  <si>
    <t>Haahrs Sk.</t>
  </si>
  <si>
    <t>Haahrs Skole</t>
  </si>
  <si>
    <t>Michael Graugaard</t>
  </si>
  <si>
    <t>6221 7271</t>
  </si>
  <si>
    <t>6221 0384</t>
  </si>
  <si>
    <t>haahrs@haahrs.dk</t>
  </si>
  <si>
    <t>www.haahrs.dk</t>
  </si>
  <si>
    <t>Ida Holsts Sk.</t>
  </si>
  <si>
    <t>Ida Holsts Skole</t>
  </si>
  <si>
    <t>Kim Buchardt</t>
  </si>
  <si>
    <t>6221 9393</t>
  </si>
  <si>
    <t>6221 1129</t>
  </si>
  <si>
    <t>idaholst@idaholst.dk</t>
  </si>
  <si>
    <t>www.idaholst.dk</t>
  </si>
  <si>
    <t>6223 1156</t>
  </si>
  <si>
    <t>www.skaarupskole.dk</t>
  </si>
  <si>
    <t>Per Wendelboe</t>
  </si>
  <si>
    <t>6223 1453</t>
  </si>
  <si>
    <t>6223 1454</t>
  </si>
  <si>
    <t>Nyborgvej 501</t>
  </si>
  <si>
    <t>kontor@voresfriskole.dk</t>
  </si>
  <si>
    <t>www.voresfriskole.dk</t>
  </si>
  <si>
    <t>Svendborg Gym</t>
  </si>
  <si>
    <t>Svendborg Gymnasium</t>
  </si>
  <si>
    <t>Jesper Vildbrad</t>
  </si>
  <si>
    <t>6321 3140</t>
  </si>
  <si>
    <t>6321 3141</t>
  </si>
  <si>
    <t>post@svendborg-gym.dk</t>
  </si>
  <si>
    <t>www.svendborg-gym.dk</t>
  </si>
  <si>
    <t>Birthe Christensen</t>
  </si>
  <si>
    <t>6222 4461</t>
  </si>
  <si>
    <t>6321 3101</t>
  </si>
  <si>
    <t>hoemarkskolen@svendborg.dk</t>
  </si>
  <si>
    <t>www.homarkskolen.dk</t>
  </si>
  <si>
    <t>Svendborg Fsk.</t>
  </si>
  <si>
    <t>Finn Rahbek</t>
  </si>
  <si>
    <t>6222 7076</t>
  </si>
  <si>
    <t>Bregningevej 39</t>
  </si>
  <si>
    <t>Erik Jakobsen, konst.</t>
  </si>
  <si>
    <t>6220 8818</t>
  </si>
  <si>
    <t>6223 4888</t>
  </si>
  <si>
    <t>juulgaarden@svendborg.dk</t>
  </si>
  <si>
    <t>www.juulgaarden.dk</t>
  </si>
  <si>
    <t>Gl. Nyby Skole</t>
  </si>
  <si>
    <t>Gl.Nyby Heldagsskole</t>
  </si>
  <si>
    <t>6222 6785</t>
  </si>
  <si>
    <t>6222 6737</t>
  </si>
  <si>
    <t>Gl. Nybyvej 44</t>
  </si>
  <si>
    <t>glnyby@svendborg.dk</t>
  </si>
  <si>
    <t>Gammel Nybyvej</t>
  </si>
  <si>
    <t>AOF Center Fyn</t>
  </si>
  <si>
    <t>Lone Dreyer</t>
  </si>
  <si>
    <t>6221 0073</t>
  </si>
  <si>
    <t>6221 7373</t>
  </si>
  <si>
    <t>Vestergade 23D</t>
  </si>
  <si>
    <t>23D</t>
  </si>
  <si>
    <t>info@aofcenterfyn.dk</t>
  </si>
  <si>
    <t>www.aofcenterfyn.dk</t>
  </si>
  <si>
    <t>Kernen</t>
  </si>
  <si>
    <t>Ulrik E. Mehlsen</t>
  </si>
  <si>
    <t>6223 1828</t>
  </si>
  <si>
    <t>ulrikhskernen@gmail.com</t>
  </si>
  <si>
    <t>Eggertshus</t>
  </si>
  <si>
    <t>Benny Nyholm</t>
  </si>
  <si>
    <t>6221 2070</t>
  </si>
  <si>
    <t>Eggertsvej 20E</t>
  </si>
  <si>
    <t>20E</t>
  </si>
  <si>
    <t>eggertshus@tdcadsl.dk</t>
  </si>
  <si>
    <t>Dagbehandlingstilbudet</t>
  </si>
  <si>
    <t>Inger Kruchow</t>
  </si>
  <si>
    <t>Rosenkildevej 5</t>
  </si>
  <si>
    <t>rosenkildeskole@mail.tele.dk.</t>
  </si>
  <si>
    <t>Silvermoon</t>
  </si>
  <si>
    <t>Lauge Damstrup</t>
  </si>
  <si>
    <t>6222 3985</t>
  </si>
  <si>
    <t>Havnegade 4</t>
  </si>
  <si>
    <t>Sk.i det S.fyns</t>
  </si>
  <si>
    <t>Skolen - i det Sydfynske</t>
  </si>
  <si>
    <t>Henriette Melluci</t>
  </si>
  <si>
    <t>6226 1406</t>
  </si>
  <si>
    <t>Centerafdelingen for tale og sprog</t>
  </si>
  <si>
    <t>6223 6311</t>
  </si>
  <si>
    <t>mette.bodker@svendborg.dk</t>
  </si>
  <si>
    <t>www.ostreskole.dk</t>
  </si>
  <si>
    <t>Centerafd.Sundh</t>
  </si>
  <si>
    <t>www.sundhoej.svendborg-skoler.dk</t>
  </si>
  <si>
    <t>Om Tanken</t>
  </si>
  <si>
    <t>Jon Petursson</t>
  </si>
  <si>
    <t>6222 1422</t>
  </si>
  <si>
    <t>Abildvej 5 H</t>
  </si>
  <si>
    <t>5H</t>
  </si>
  <si>
    <t>mail@omtanken.dk</t>
  </si>
  <si>
    <t>www.omtanken.dk</t>
  </si>
  <si>
    <t>Lakkenborg</t>
  </si>
  <si>
    <t>6228 2864</t>
  </si>
  <si>
    <t>Sortemosevej 5</t>
  </si>
  <si>
    <t>info@lakkenborg.com</t>
  </si>
  <si>
    <t>www.lakkenborg.com</t>
  </si>
  <si>
    <t>Sanne Simonsen</t>
  </si>
  <si>
    <t>5336 8050</t>
  </si>
  <si>
    <t>sydfyn@adm.laerdansk.dk</t>
  </si>
  <si>
    <t>Preben Juul</t>
  </si>
  <si>
    <t>6321 5300</t>
  </si>
  <si>
    <t>6321 5350</t>
  </si>
  <si>
    <t>ppr@svendborg.dk</t>
  </si>
  <si>
    <t>Centrumpladsen</t>
  </si>
  <si>
    <t>Amtscentret for undervisning, Fyns Amt</t>
  </si>
  <si>
    <t>6220 2655</t>
  </si>
  <si>
    <t>6221 3311</t>
  </si>
  <si>
    <t>Dronningemaen 57</t>
  </si>
  <si>
    <t>post@acufyn.dk</t>
  </si>
  <si>
    <t>www.fyn.dk</t>
  </si>
  <si>
    <t>Dronningemaen</t>
  </si>
  <si>
    <t>UU Sydfyn</t>
  </si>
  <si>
    <t>Anne Marie Nyborg</t>
  </si>
  <si>
    <t>2331 4675</t>
  </si>
  <si>
    <t>uusydfyn@svendborg.dk</t>
  </si>
  <si>
    <t>www.uucentersydfyn.dk</t>
  </si>
  <si>
    <t>Indgang A</t>
  </si>
  <si>
    <t>Svendb.Ungdsk.</t>
  </si>
  <si>
    <t>Svendborg Komm. Ungdomsskole</t>
  </si>
  <si>
    <t>Cathri Jepsen</t>
  </si>
  <si>
    <t>6222 9611</t>
  </si>
  <si>
    <t>6223 3070</t>
  </si>
  <si>
    <t>Abildvej 2</t>
  </si>
  <si>
    <t>ungdomsskolen@svendborg.dk</t>
  </si>
  <si>
    <t>www.svendborg-ungdomsskole.dk</t>
  </si>
  <si>
    <t>HF/VUC Fyn Svb</t>
  </si>
  <si>
    <t>HF &amp; VUC FYN Svendborg</t>
  </si>
  <si>
    <t>6265 6620</t>
  </si>
  <si>
    <t>6265 6600</t>
  </si>
  <si>
    <t>Svendborg@vucfyn.dk</t>
  </si>
  <si>
    <t>Svendb Eftersko</t>
  </si>
  <si>
    <t>Svendborg Efterskole</t>
  </si>
  <si>
    <t>Morten Andersson</t>
  </si>
  <si>
    <t>6220 8081</t>
  </si>
  <si>
    <t>6363 6300</t>
  </si>
  <si>
    <t>kontor@smse.nu</t>
  </si>
  <si>
    <t>www.smse.nu</t>
  </si>
  <si>
    <t>Sydfyns Fri Fagskole</t>
  </si>
  <si>
    <t>Henrik Karup</t>
  </si>
  <si>
    <t>6223 2020</t>
  </si>
  <si>
    <t>6223 1328</t>
  </si>
  <si>
    <t>Klingstrupvej 5 A og B</t>
  </si>
  <si>
    <t>post@sydfynsfrifagskole.dk</t>
  </si>
  <si>
    <t>www.sydfynsfrifagskole.dk</t>
  </si>
  <si>
    <t>Klingstrupvej</t>
  </si>
  <si>
    <t>Hsk. Svendb.</t>
  </si>
  <si>
    <t>Hans Kristian Staun Lassen</t>
  </si>
  <si>
    <t>6222 0152</t>
  </si>
  <si>
    <t>6221 5521</t>
  </si>
  <si>
    <t>Gerritsgade 56</t>
  </si>
  <si>
    <t>Gerritsgade</t>
  </si>
  <si>
    <t>FGU SMF Svendb</t>
  </si>
  <si>
    <t>FGU Syd og Midtfyn - Svendborg</t>
  </si>
  <si>
    <t>6222 8114</t>
  </si>
  <si>
    <t>6222 4110</t>
  </si>
  <si>
    <t>Svendb. AOFdhsk</t>
  </si>
  <si>
    <t>Lars Erik Nielsen</t>
  </si>
  <si>
    <t>Vestergade 23</t>
  </si>
  <si>
    <t>lenielsen@aof-danmark.dk</t>
  </si>
  <si>
    <t>www.aofsvendborg.dk</t>
  </si>
  <si>
    <t>Sv.Kunst.Dhsk</t>
  </si>
  <si>
    <t>6222 4503</t>
  </si>
  <si>
    <t>6222 8002</t>
  </si>
  <si>
    <t>Vestergade 24</t>
  </si>
  <si>
    <t>post@svendborgkunstskole.dk</t>
  </si>
  <si>
    <t>www.svendborgkunstskole.dk</t>
  </si>
  <si>
    <t>Svendb Erh Port</t>
  </si>
  <si>
    <t>Svendborg Erhvervsskole &amp; - Gymnasier, Porthusvej</t>
  </si>
  <si>
    <t>Allan Kruse</t>
  </si>
  <si>
    <t>7222 5799</t>
  </si>
  <si>
    <t>Porthusvej 71A</t>
  </si>
  <si>
    <t>71A</t>
  </si>
  <si>
    <t>Porthusvej</t>
  </si>
  <si>
    <t>Svendb Erh Skov</t>
  </si>
  <si>
    <t>Svendborg Erhvervsskole &amp; -Gymnasier, Skovsbovej</t>
  </si>
  <si>
    <t>Skovsbovej 43A</t>
  </si>
  <si>
    <t>Skovsbovej</t>
  </si>
  <si>
    <t>6222 0584</t>
  </si>
  <si>
    <t>6221 0484</t>
  </si>
  <si>
    <t>Overgade 6A</t>
  </si>
  <si>
    <t>info@svesoef.dk</t>
  </si>
  <si>
    <t>www.svesoef.dk</t>
  </si>
  <si>
    <t>Overgade</t>
  </si>
  <si>
    <t>6220 2260</t>
  </si>
  <si>
    <t>6221 0960</t>
  </si>
  <si>
    <t>mail@kogtved.dk</t>
  </si>
  <si>
    <t>www.kogtved.dk</t>
  </si>
  <si>
    <t>SIMAC</t>
  </si>
  <si>
    <t>Procesteknisk Institut Svendborg International Maritime Academy, SIMAC</t>
  </si>
  <si>
    <t>Torben Jessen</t>
  </si>
  <si>
    <t>7221 5555</t>
  </si>
  <si>
    <t>7221 5500</t>
  </si>
  <si>
    <t>Graaesvej 27</t>
  </si>
  <si>
    <t>mail@simac.dk</t>
  </si>
  <si>
    <t>www.simac.dk</t>
  </si>
  <si>
    <t>Graaesvej</t>
  </si>
  <si>
    <t>Svendb Navigask</t>
  </si>
  <si>
    <t>Svendborg International Maritime Academy, SIMAC</t>
  </si>
  <si>
    <t>Sk.Beskvejl.Sv.</t>
  </si>
  <si>
    <t>Anne Dehlholm</t>
  </si>
  <si>
    <t>6221 6126</t>
  </si>
  <si>
    <t>Sygepl Svendb</t>
  </si>
  <si>
    <t>Sygeplejerskeuddannelsen i Svendborg</t>
  </si>
  <si>
    <t>Helle Stryhn</t>
  </si>
  <si>
    <t>6220 2764</t>
  </si>
  <si>
    <t>Susanne Eskildsen</t>
  </si>
  <si>
    <t>6323 7001</t>
  </si>
  <si>
    <t>6318 4200</t>
  </si>
  <si>
    <t>AMU-Fyn, Svendb</t>
  </si>
  <si>
    <t>AMU Fyn, Svendborg</t>
  </si>
  <si>
    <t>6221 8088</t>
  </si>
  <si>
    <t>6221 4888</t>
  </si>
  <si>
    <t>SOSU, Svendborg</t>
  </si>
  <si>
    <t>Social- og Sundhedsskolen Fyn, Svendborg</t>
  </si>
  <si>
    <t>6222 9295</t>
  </si>
  <si>
    <t>svendborg@sosufyn.dk</t>
  </si>
  <si>
    <t>Jesper Bernhardt</t>
  </si>
  <si>
    <t>Nordre Havnevej 4</t>
  </si>
  <si>
    <t>Nordre Havnevej</t>
  </si>
  <si>
    <t>Svendbg Erh Gym</t>
  </si>
  <si>
    <t>Svendborg Erhvervsskole &amp;  - Gymnasier</t>
  </si>
  <si>
    <t>SIMAC afd.</t>
  </si>
  <si>
    <t>Svendborg International Maritime Academi, SIMAC</t>
  </si>
  <si>
    <t>Torben Jensen</t>
  </si>
  <si>
    <t>Svendb Erh Rytt</t>
  </si>
  <si>
    <t>Svendborg Erhvervsskole &amp; - Gymnasier, Ryttervej</t>
  </si>
  <si>
    <t>Ryttervej 65</t>
  </si>
  <si>
    <t>Byhavesk.</t>
  </si>
  <si>
    <t>Byhaveskolen</t>
  </si>
  <si>
    <t>6220 2085</t>
  </si>
  <si>
    <t>6223 6140</t>
  </si>
  <si>
    <t>byhaveskolen@svendborg.dk</t>
  </si>
  <si>
    <t>www.byhaveskolen.dk</t>
  </si>
  <si>
    <t>CSV Sydfyn</t>
  </si>
  <si>
    <t>6221 5016</t>
  </si>
  <si>
    <t>csvsydfyn@svendborg.dk</t>
  </si>
  <si>
    <t>www.csvsydfyn.dk</t>
  </si>
  <si>
    <t>Nordfyns Kom</t>
  </si>
  <si>
    <t>Sara Birgitte Kjersgaard Johansen</t>
  </si>
  <si>
    <t>6482 8799</t>
  </si>
  <si>
    <t>heldagsskolen@nordfynskommune.dk</t>
  </si>
  <si>
    <t>www.heldagsskolen-horsebaek.skoleintra.dk</t>
  </si>
  <si>
    <t>Humble Csk.</t>
  </si>
  <si>
    <t>Humble Skole</t>
  </si>
  <si>
    <t>Morten Mandel Refskou, konst.</t>
  </si>
  <si>
    <t>6257 1660</t>
  </si>
  <si>
    <t>6351 6518</t>
  </si>
  <si>
    <t>Hovedgaden 64</t>
  </si>
  <si>
    <t>humble.skole@langelandkommune.dk</t>
  </si>
  <si>
    <t>humbleskole.aula.dk</t>
  </si>
  <si>
    <t>Bagenkop</t>
  </si>
  <si>
    <t>6256 2000</t>
  </si>
  <si>
    <t>6256 1495</t>
  </si>
  <si>
    <t>jewi@langelandkommune.dk</t>
  </si>
  <si>
    <t>www.magleby-centralskole.dk</t>
  </si>
  <si>
    <t>Tryg.-Fodsl.Sk.</t>
  </si>
  <si>
    <t>Tryggelev-Fodslette Skole</t>
  </si>
  <si>
    <t>Ulla Rahbek</t>
  </si>
  <si>
    <t>6256 2883</t>
  </si>
  <si>
    <t>6256 1233</t>
  </si>
  <si>
    <t>Humble Esk.Rafd</t>
  </si>
  <si>
    <t>Humble Efterskoles Realafdeling</t>
  </si>
  <si>
    <t>Sydl.Lg Ungdsk.</t>
  </si>
  <si>
    <t>Sydlangelands Kommunale Ungdomsskole</t>
  </si>
  <si>
    <t>Ulrik Larsen</t>
  </si>
  <si>
    <t>6257 2313</t>
  </si>
  <si>
    <t>u.s.larsen@oncable.dk</t>
  </si>
  <si>
    <t>Action Esk</t>
  </si>
  <si>
    <t>Action Efterskolen</t>
  </si>
  <si>
    <t>Benny Christensen</t>
  </si>
  <si>
    <t>6256 2150</t>
  </si>
  <si>
    <t>6256 1650</t>
  </si>
  <si>
    <t>Nordhavnsgade 8</t>
  </si>
  <si>
    <t>kontor@actionefterskolen.dk</t>
  </si>
  <si>
    <t>www.actionefterskolen.dk</t>
  </si>
  <si>
    <t>Nordhavnsgade</t>
  </si>
  <si>
    <t>Langelands Fhsk</t>
  </si>
  <si>
    <t>Birgitte Drud Nielsen</t>
  </si>
  <si>
    <t>6256 2560</t>
  </si>
  <si>
    <t>6256 1560</t>
  </si>
  <si>
    <t>Kirkeby 20, Magleby</t>
  </si>
  <si>
    <t>lkh@post6.tele.dk</t>
  </si>
  <si>
    <t>www.artme.dk</t>
  </si>
  <si>
    <t>Magleby</t>
  </si>
  <si>
    <t>mus.esk. Humble</t>
  </si>
  <si>
    <t>Musikefterskolen i Humble</t>
  </si>
  <si>
    <t>Jonas C. Hald</t>
  </si>
  <si>
    <t>6257 1379</t>
  </si>
  <si>
    <t>Hovedgaden 21</t>
  </si>
  <si>
    <t>post@musikefterskolen.dk</t>
  </si>
  <si>
    <t>www.musikefterskolen.dk</t>
  </si>
  <si>
    <t>Magleby Eftersk</t>
  </si>
  <si>
    <t>Magleby Efterskole</t>
  </si>
  <si>
    <t>6256 1140</t>
  </si>
  <si>
    <t>6256 1120</t>
  </si>
  <si>
    <t>Kirkeby 20A</t>
  </si>
  <si>
    <t>kontor@mafe.dk</t>
  </si>
  <si>
    <t>www.mafe.dk</t>
  </si>
  <si>
    <t>Langeland Kom</t>
  </si>
  <si>
    <t>6351 6000</t>
  </si>
  <si>
    <t>Magleby Fri</t>
  </si>
  <si>
    <t>Magleby Fri- og Efterskole</t>
  </si>
  <si>
    <t>Kirkeby 20</t>
  </si>
  <si>
    <t>Langeland Kommunale Ungdomsskole</t>
  </si>
  <si>
    <t>Michael Kjeldsen</t>
  </si>
  <si>
    <t>6351 6465</t>
  </si>
  <si>
    <t>ungdomsskolen@langelandkommune.dk</t>
  </si>
  <si>
    <t>www.langelandsungdomsskole.dk</t>
  </si>
  <si>
    <t>Niels Andersen</t>
  </si>
  <si>
    <t>6483 1237</t>
  </si>
  <si>
    <t>6483 1337</t>
  </si>
  <si>
    <t>nca@nordfynskommune.dk</t>
  </si>
  <si>
    <t>www.haarslev-sk.skoleintra.dk</t>
  </si>
  <si>
    <t>Havrehedsk.</t>
  </si>
  <si>
    <t>Morud</t>
  </si>
  <si>
    <t>Havrehedskolen</t>
  </si>
  <si>
    <t>Louise Hjortebjerg Theil</t>
  </si>
  <si>
    <t>6596 4676</t>
  </si>
  <si>
    <t>6482 7980</t>
  </si>
  <si>
    <t>Havrehedskolen@nordfynskommune.dk</t>
  </si>
  <si>
    <t>www.havrehed-sk.dk</t>
  </si>
  <si>
    <t>6484 1355</t>
  </si>
  <si>
    <t>6482 7960</t>
  </si>
  <si>
    <t>Vestergade 5</t>
  </si>
  <si>
    <t>saerslev-haarslev-skolen@nordfynskommune.dk</t>
  </si>
  <si>
    <t>saerslevhaarslevskolen.dk</t>
  </si>
  <si>
    <t>6489 3296</t>
  </si>
  <si>
    <t>6482 8400</t>
  </si>
  <si>
    <t>soendersoeskolen@nordfynskommune.dk</t>
  </si>
  <si>
    <t>skoledistrikt-sonderso.aula.dk</t>
  </si>
  <si>
    <t>Skamby Sk.</t>
  </si>
  <si>
    <t>Skamby</t>
  </si>
  <si>
    <t>Skamby Skole</t>
  </si>
  <si>
    <t>Ejnar Hald</t>
  </si>
  <si>
    <t>6485 1347</t>
  </si>
  <si>
    <t>6485 1374</t>
  </si>
  <si>
    <t>Torupvej 59</t>
  </si>
  <si>
    <t>Skamby.Skole@skamby-sk.dk</t>
  </si>
  <si>
    <t>www.skamby-sk.dk</t>
  </si>
  <si>
    <t>Torupvej</t>
  </si>
  <si>
    <t>Veflinge Sk.</t>
  </si>
  <si>
    <t>Veflinge</t>
  </si>
  <si>
    <t>Veflinge Skole</t>
  </si>
  <si>
    <t>6389 1809</t>
  </si>
  <si>
    <t>6389 1800</t>
  </si>
  <si>
    <t>Vedel Simonsensvej 31</t>
  </si>
  <si>
    <t>jha@nordfynskommune.dk</t>
  </si>
  <si>
    <t>Vedel Simonsensvej</t>
  </si>
  <si>
    <t>Nordmarkssk.</t>
  </si>
  <si>
    <t>Kristian Mikkelsen</t>
  </si>
  <si>
    <t>6389 4256</t>
  </si>
  <si>
    <t>6389 4250</t>
  </si>
  <si>
    <t>nordmark@sondersokom.dk</t>
  </si>
  <si>
    <t>www.nordmark-sk.dk</t>
  </si>
  <si>
    <t>Nordfyns Gym.</t>
  </si>
  <si>
    <t>Nordfyns Gymnasium</t>
  </si>
  <si>
    <t>6489 1037</t>
  </si>
  <si>
    <t>6489 2210</t>
  </si>
  <si>
    <t>post@nordfyns-gym.dk</t>
  </si>
  <si>
    <t>www.nordfyns-gym.dk</t>
  </si>
  <si>
    <t>Skamby Frisk.</t>
  </si>
  <si>
    <t>Skamby Friskole</t>
  </si>
  <si>
    <t>Elsebeth Korsgaard Giessing</t>
  </si>
  <si>
    <t>skolen@skambyfriskole.dk</t>
  </si>
  <si>
    <t>www.skambyfriskole.dk</t>
  </si>
  <si>
    <t>Karen Byrial Jensen</t>
  </si>
  <si>
    <t>6482 8201</t>
  </si>
  <si>
    <t>BU@nordfynskommune.dk</t>
  </si>
  <si>
    <t>Peter Bay</t>
  </si>
  <si>
    <t>6389 4297</t>
  </si>
  <si>
    <t>6389 4296</t>
  </si>
  <si>
    <t>ungdomsskolen@sondersokom.dk</t>
  </si>
  <si>
    <t>www.sonderso-ungdomsskole.dk</t>
  </si>
  <si>
    <t>6489 2310</t>
  </si>
  <si>
    <t>6265 6540</t>
  </si>
  <si>
    <t>sonderso@vucfyn.dk</t>
  </si>
  <si>
    <t>Nordfyns Esk.</t>
  </si>
  <si>
    <t>Nordfyns Efterskole</t>
  </si>
  <si>
    <t>Mogens Madsen Zabel</t>
  </si>
  <si>
    <t>6484 1110</t>
  </si>
  <si>
    <t>6484 1123</t>
  </si>
  <si>
    <t>kontor@nordfe.dk</t>
  </si>
  <si>
    <t>www.nordfe.dk</t>
  </si>
  <si>
    <t>Klaus Berntsensvej</t>
  </si>
  <si>
    <t>FGU Fyn Nordfyn</t>
  </si>
  <si>
    <t>FGU Fyn - Nordfyn - Odensevej</t>
  </si>
  <si>
    <t>6483 1732</t>
  </si>
  <si>
    <t>6483 1781</t>
  </si>
  <si>
    <t>Odensevej 55</t>
  </si>
  <si>
    <t>nordfyn@fgufyn.dk</t>
  </si>
  <si>
    <t>Brylle Sk.</t>
  </si>
  <si>
    <t>Brylle Skole</t>
  </si>
  <si>
    <t>Betina Bek Faaborg</t>
  </si>
  <si>
    <t>6474 6575</t>
  </si>
  <si>
    <t>Tobovej 43, Brylle</t>
  </si>
  <si>
    <t>brylleskole@assens.dk</t>
  </si>
  <si>
    <t>www.brylle-skole.dk</t>
  </si>
  <si>
    <t>Tobovej</t>
  </si>
  <si>
    <t>Brylle</t>
  </si>
  <si>
    <t>Bent Jensen</t>
  </si>
  <si>
    <t>6475 1750</t>
  </si>
  <si>
    <t>Tallerupsk.</t>
  </si>
  <si>
    <t>Tallerupskolen</t>
  </si>
  <si>
    <t>6476 1334</t>
  </si>
  <si>
    <t>6474 6550</t>
  </si>
  <si>
    <t>Lilleskovvej 3</t>
  </si>
  <si>
    <t>tallerupskolen@assens.dk</t>
  </si>
  <si>
    <t>www.tallerupskolen.dk</t>
  </si>
  <si>
    <t>Lilleskovvej</t>
  </si>
  <si>
    <t>Tommerup Sk.</t>
  </si>
  <si>
    <t>Tommerup Skole</t>
  </si>
  <si>
    <t>6476 1946</t>
  </si>
  <si>
    <t>6474 6525</t>
  </si>
  <si>
    <t>tommerupskole@assens.dk</t>
  </si>
  <si>
    <t>www.tommerup-skole.dk</t>
  </si>
  <si>
    <t>Verninge Sk.</t>
  </si>
  <si>
    <t>Verninge Skole</t>
  </si>
  <si>
    <t>Hanne Marquardtsen</t>
  </si>
  <si>
    <t>6376 8828</t>
  </si>
  <si>
    <t>6474 6500</t>
  </si>
  <si>
    <t>Langstedvej 1, Verninge</t>
  </si>
  <si>
    <t>verningeskole@assens.dk</t>
  </si>
  <si>
    <t>www.verninge-skole.skoleintra.dk</t>
  </si>
  <si>
    <t>Langstedvej</t>
  </si>
  <si>
    <t>Verninge</t>
  </si>
  <si>
    <t>Niels Mikkelsen</t>
  </si>
  <si>
    <t>6476 1919</t>
  </si>
  <si>
    <t>Torsten Thomassen</t>
  </si>
  <si>
    <t>Helenegaarden@posttele.dk</t>
  </si>
  <si>
    <t>Ungsk.Tommerup</t>
  </si>
  <si>
    <t>Assens Ungdomsskole, Tommerup afd.</t>
  </si>
  <si>
    <t>Jens Knudsen</t>
  </si>
  <si>
    <t>6476 2379</t>
  </si>
  <si>
    <t>6474 7122</t>
  </si>
  <si>
    <t>Tallerupvej 51</t>
  </si>
  <si>
    <t>tommerupung@assens.dk</t>
  </si>
  <si>
    <t>www.assensung.dk</t>
  </si>
  <si>
    <t>Tallerupvej</t>
  </si>
  <si>
    <t>Tommerup Esk.</t>
  </si>
  <si>
    <t>Tommerup Efterskole</t>
  </si>
  <si>
    <t>Peter Munk Povlsen</t>
  </si>
  <si>
    <t>6476 1004</t>
  </si>
  <si>
    <t>6476 1012</t>
  </si>
  <si>
    <t>Sortebrovej 17</t>
  </si>
  <si>
    <t>post@tommerup-efterskole.dk</t>
  </si>
  <si>
    <t>www.tommerup-efterskole.dk</t>
  </si>
  <si>
    <t>Sortebrovej</t>
  </si>
  <si>
    <t>Vestfyns Esk.</t>
  </si>
  <si>
    <t>Vestfyns Efterskole</t>
  </si>
  <si>
    <t>Marie Klit</t>
  </si>
  <si>
    <t>6476 3120</t>
  </si>
  <si>
    <t>6476 3113</t>
  </si>
  <si>
    <t>ve@vestfynsefterskole.dk</t>
  </si>
  <si>
    <t>www.vestfynsefterskole.dk</t>
  </si>
  <si>
    <t>6259 1277</t>
  </si>
  <si>
    <t>Susanne Kastrup Olsen, konst.</t>
  </si>
  <si>
    <t>6355 0008</t>
  </si>
  <si>
    <t>6351 6500</t>
  </si>
  <si>
    <t>nordskolen@langelandkommune.dk</t>
  </si>
  <si>
    <t>www.nordskolen.dk</t>
  </si>
  <si>
    <t>Peter Krogh Rasmussen</t>
  </si>
  <si>
    <t>6355 5592</t>
  </si>
  <si>
    <t>6351 6506</t>
  </si>
  <si>
    <t>pkr@langelandkommune.dk</t>
  </si>
  <si>
    <t>Claus Ebbesen</t>
  </si>
  <si>
    <t>6351 7004</t>
  </si>
  <si>
    <t>6351 7003</t>
  </si>
  <si>
    <t>ce@langelandkommune.dk</t>
  </si>
  <si>
    <t>www.tulleboelle-skole.dk</t>
  </si>
  <si>
    <t>silvermoon@silvermoon.dk</t>
  </si>
  <si>
    <t>6355 5590</t>
  </si>
  <si>
    <t>pkr@tranekaer.dk</t>
  </si>
  <si>
    <t>www.snoedeskole.dk</t>
  </si>
  <si>
    <t>Langtved Sk.</t>
  </si>
  <si>
    <t>Langtved Skole</t>
  </si>
  <si>
    <t>Karen Rasmussen</t>
  </si>
  <si>
    <t>6335 1239</t>
  </si>
  <si>
    <t>6333 7231</t>
  </si>
  <si>
    <t>Kissendrupvej 65</t>
  </si>
  <si>
    <t>langtvedskole@nyborg.dk</t>
  </si>
  <si>
    <t>www.skolerneiullerslev.skoleintra.dk</t>
  </si>
  <si>
    <t>Kissendrupvej</t>
  </si>
  <si>
    <t>Vibeskolen</t>
  </si>
  <si>
    <t>6335 1210</t>
  </si>
  <si>
    <t>6333 7200</t>
  </si>
  <si>
    <t>vibeskolen@nyborg.dk</t>
  </si>
  <si>
    <t>www.vibeskolen.dk</t>
  </si>
  <si>
    <t>Skellerup Skole</t>
  </si>
  <si>
    <t>6335 1259</t>
  </si>
  <si>
    <t>6333 7250</t>
  </si>
  <si>
    <t>skellerupskole@nyborg.dk</t>
  </si>
  <si>
    <t>www.skolerneiullerslev.dk</t>
  </si>
  <si>
    <t>Ullerslv Ungsk.</t>
  </si>
  <si>
    <t>Ullerslev Ungdomsskole</t>
  </si>
  <si>
    <t>6335 1225</t>
  </si>
  <si>
    <t>bj@ullerslev.dk</t>
  </si>
  <si>
    <t>www.ullerslev.dk</t>
  </si>
  <si>
    <t>Bred Sk.</t>
  </si>
  <si>
    <t>Vissenbjerg</t>
  </si>
  <si>
    <t>Bred Skole</t>
  </si>
  <si>
    <t>6447 1347</t>
  </si>
  <si>
    <t>Bredgade 82</t>
  </si>
  <si>
    <t>bredskole@vissenbjergkommune.dk</t>
  </si>
  <si>
    <t>6447 2750</t>
  </si>
  <si>
    <t>Vestergade 2</t>
  </si>
  <si>
    <t>gadsboelleskole@vissenbjergkommune.dk</t>
  </si>
  <si>
    <t>www.gadsboelleskole.dk</t>
  </si>
  <si>
    <t>Skalbjerg Sk.</t>
  </si>
  <si>
    <t>Skalbjerg Skole</t>
  </si>
  <si>
    <t>6447 1756</t>
  </si>
  <si>
    <t>Joern.Christensen5@skolekom.dk</t>
  </si>
  <si>
    <t>www.skalbjergskole.dk</t>
  </si>
  <si>
    <t>Per Helding Madsen</t>
  </si>
  <si>
    <t>6596 7605</t>
  </si>
  <si>
    <t>Kelstrupvej 84</t>
  </si>
  <si>
    <t>skalleboelle-skole@assens.dk</t>
  </si>
  <si>
    <t>www.skalleboelleskole.dk</t>
  </si>
  <si>
    <t>Kelstrupvej</t>
  </si>
  <si>
    <t>Vissenbjerg Sk.</t>
  </si>
  <si>
    <t>Vissenbjerg Skole</t>
  </si>
  <si>
    <t>Gitte Kondrup Ebbesen</t>
  </si>
  <si>
    <t>6447 3809</t>
  </si>
  <si>
    <t>6474 7940</t>
  </si>
  <si>
    <t>vissenbjergskole@assens.dk</t>
  </si>
  <si>
    <t>www.vissenbjergskole.dk</t>
  </si>
  <si>
    <t>Bjerget Spec.</t>
  </si>
  <si>
    <t>Behandlingsstedet Bjerget</t>
  </si>
  <si>
    <t>Dan Thougaard</t>
  </si>
  <si>
    <t>6447 3839</t>
  </si>
  <si>
    <t>Ornebjerglund 23</t>
  </si>
  <si>
    <t>info@bjerget.com</t>
  </si>
  <si>
    <t>www.bjerget.com</t>
  </si>
  <si>
    <t>Ornebjerglund</t>
  </si>
  <si>
    <t>Vissenbj. Usk.</t>
  </si>
  <si>
    <t>Assens Ungdomsskole  - Vissenbjerg afd.</t>
  </si>
  <si>
    <t>6447 2950</t>
  </si>
  <si>
    <t>6447 3313</t>
  </si>
  <si>
    <t>vissenbjergung@assens.dk</t>
  </si>
  <si>
    <t>Andeb.Uhsk.</t>
  </si>
  <si>
    <t>Orla Hansen, konst. forst.</t>
  </si>
  <si>
    <t>6447 3703</t>
  </si>
  <si>
    <t>6347 3760</t>
  </si>
  <si>
    <t>auh@andebolle.dk</t>
  </si>
  <si>
    <t>www.andebolle.dk</t>
  </si>
  <si>
    <t>FGU Assens</t>
  </si>
  <si>
    <t>FGU Fyn - Assens - Fredensvej</t>
  </si>
  <si>
    <t>6447 3570</t>
  </si>
  <si>
    <t>2069 1805</t>
  </si>
  <si>
    <t>Fredensvej 25</t>
  </si>
  <si>
    <t>5116 9220</t>
  </si>
  <si>
    <t>Vestergade 52 A</t>
  </si>
  <si>
    <t>52A</t>
  </si>
  <si>
    <t>skoleleder@aeroefriskole.dk</t>
  </si>
  <si>
    <t>www.aeroefriskole.dk</t>
  </si>
  <si>
    <t>Rise Sognesk.</t>
  </si>
  <si>
    <t>Rise Skole</t>
  </si>
  <si>
    <t>Annemette Laursen</t>
  </si>
  <si>
    <t>6252 1407</t>
  </si>
  <si>
    <t>6252 1464</t>
  </si>
  <si>
    <t>post@riseskole.dk</t>
  </si>
  <si>
    <t>www.riseskole.dk</t>
  </si>
  <si>
    <t>Dorthe Kromann Schnack</t>
  </si>
  <si>
    <t>6258 1263</t>
  </si>
  <si>
    <t>6258 1235</t>
  </si>
  <si>
    <t>dks@aeroekommune.dk</t>
  </si>
  <si>
    <t>www.soeby-skole-aeroe.skoleintra.dk</t>
  </si>
  <si>
    <t>6252 1369</t>
  </si>
  <si>
    <t>6252 1169</t>
  </si>
  <si>
    <t>jfi@aeroekommune.dk</t>
  </si>
  <si>
    <t>Kirsten Clausen</t>
  </si>
  <si>
    <t>6252 1555</t>
  </si>
  <si>
    <t>kc@aeroekommune.dk</t>
  </si>
  <si>
    <t>Axel Jacobsen</t>
  </si>
  <si>
    <t>6253 1213</t>
  </si>
  <si>
    <t>6252 1067</t>
  </si>
  <si>
    <t>6252 1033</t>
  </si>
  <si>
    <t>Vestergade 52</t>
  </si>
  <si>
    <t>6252 1045</t>
  </si>
  <si>
    <t>6252 1021</t>
  </si>
  <si>
    <t>Brogade 1</t>
  </si>
  <si>
    <t>AERO@AERO.dk</t>
  </si>
  <si>
    <t>www.aero.dk</t>
  </si>
  <si>
    <t>Susan Hinnum</t>
  </si>
  <si>
    <t>6258 1960</t>
  </si>
  <si>
    <t>6258 1660</t>
  </si>
  <si>
    <t>info@kunstaeroe.dk</t>
  </si>
  <si>
    <t>www.kunstaeroe.dk</t>
  </si>
  <si>
    <t>Mogens Dalager Jensen</t>
  </si>
  <si>
    <t>6252 1703</t>
  </si>
  <si>
    <t>6252 1724</t>
  </si>
  <si>
    <t>Tranderupgade 61</t>
  </si>
  <si>
    <t>aee@aee.dk</t>
  </si>
  <si>
    <t>www.aee.dk</t>
  </si>
  <si>
    <t>Tranderupgade</t>
  </si>
  <si>
    <t>6537 1500</t>
  </si>
  <si>
    <t>6333 7093</t>
  </si>
  <si>
    <t>frorup.skole.495001@skolekom.dk</t>
  </si>
  <si>
    <t>www.frorup.skoleintra.dk</t>
  </si>
  <si>
    <t>Herrested Sk.</t>
  </si>
  <si>
    <t>Herrested Skole</t>
  </si>
  <si>
    <t>6598 1607</t>
  </si>
  <si>
    <t>6333 7254</t>
  </si>
  <si>
    <t>Odensevej 104</t>
  </si>
  <si>
    <t>pes@nyborg.dk</t>
  </si>
  <si>
    <t>www.herrested-skole.skoleintra.dk</t>
  </si>
  <si>
    <t>Juulskovsk.</t>
  </si>
  <si>
    <t>Juulskovskolen</t>
  </si>
  <si>
    <t>Steen Thorsen</t>
  </si>
  <si>
    <t>6333 7171</t>
  </si>
  <si>
    <t>6333 7191</t>
  </si>
  <si>
    <t>Juulskovskolen.495003@skolekom.dk</t>
  </si>
  <si>
    <t>www.juulskovskolen.skoleintra.dk</t>
  </si>
  <si>
    <t>Svindinge Sk.</t>
  </si>
  <si>
    <t>Svindinge Skole</t>
  </si>
  <si>
    <t>Finn Andresen</t>
  </si>
  <si>
    <t>6533 1655</t>
  </si>
  <si>
    <t>Svendborgvej 98</t>
  </si>
  <si>
    <t>6333 7151</t>
  </si>
  <si>
    <t>6333 7160</t>
  </si>
  <si>
    <t>Langemosevej 1</t>
  </si>
  <si>
    <t>4kloeverskolen@nyborg.dk</t>
  </si>
  <si>
    <t>Langemosevej</t>
  </si>
  <si>
    <t>Refsvind.Frisk.</t>
  </si>
  <si>
    <t>Refsvindinge Friskole</t>
  </si>
  <si>
    <t>Kasper Max Karlsen</t>
  </si>
  <si>
    <t>6533 1245</t>
  </si>
  <si>
    <t>6533 1229</t>
  </si>
  <si>
    <t>Nyborgvej 39, Refsvindinge</t>
  </si>
  <si>
    <t>kontor@refsvindingefriskole.dk</t>
  </si>
  <si>
    <t>www.refsvindingefriskole.dk</t>
  </si>
  <si>
    <t>Refsvindinge</t>
  </si>
  <si>
    <t>Svindinge Friskole</t>
  </si>
  <si>
    <t>Julie Pi Dilling-Jensen</t>
  </si>
  <si>
    <t>6533 1652</t>
  </si>
  <si>
    <t>Svendborgvej 98, Svindinge</t>
  </si>
  <si>
    <t>kontoret@svindingefriskole.dk</t>
  </si>
  <si>
    <t>www.svindingefriskole.dk</t>
  </si>
  <si>
    <t>Svindinge</t>
  </si>
  <si>
    <t>Niels Erik Johannessen</t>
  </si>
  <si>
    <t>6537 1778</t>
  </si>
  <si>
    <t>6537 1777</t>
  </si>
  <si>
    <t>Sentvedvej 6</t>
  </si>
  <si>
    <t>ungdomsskolen@orbek.dk</t>
  </si>
  <si>
    <t>www.ungiorbek.dk</t>
  </si>
  <si>
    <t>Sentvedvej</t>
  </si>
  <si>
    <t>Marie Lykkegaard</t>
  </si>
  <si>
    <t>6533 1160</t>
  </si>
  <si>
    <t>Ravnholtvej 21</t>
  </si>
  <si>
    <t>6533 2222</t>
  </si>
  <si>
    <t>6333 1520</t>
  </si>
  <si>
    <t>Ellestedvej 5, Ellested</t>
  </si>
  <si>
    <t>kta@centerellested.dk</t>
  </si>
  <si>
    <t>www.centerellested.dk</t>
  </si>
  <si>
    <t>Ellestedvej</t>
  </si>
  <si>
    <t>Ellested</t>
  </si>
  <si>
    <t>6390 4775</t>
  </si>
  <si>
    <t>Carl Nielsen Sk</t>
  </si>
  <si>
    <t>Carl Nielsen-Skolen</t>
  </si>
  <si>
    <t>Bettina Greve</t>
  </si>
  <si>
    <t>6390 4799</t>
  </si>
  <si>
    <t>7253 3780</t>
  </si>
  <si>
    <t>Lumbyvej 64</t>
  </si>
  <si>
    <t>cns@fmk.dk</t>
  </si>
  <si>
    <t>www.carlnielsenskolen.skoleintra.dk</t>
  </si>
  <si>
    <t>Lumbyvej</t>
  </si>
  <si>
    <t>Dorte Jalk</t>
  </si>
  <si>
    <t>6390 4813</t>
  </si>
  <si>
    <t>6390 4810</t>
  </si>
  <si>
    <t>ns@aarslev.dk</t>
  </si>
  <si>
    <t>www.ns.aarslev.dk</t>
  </si>
  <si>
    <t>Brosk Rolfsted</t>
  </si>
  <si>
    <t>Ferritslev Fyn</t>
  </si>
  <si>
    <t>Broskolen, Afdeling Rolfsted</t>
  </si>
  <si>
    <t>6390 4832</t>
  </si>
  <si>
    <t>Skolevej 16</t>
  </si>
  <si>
    <t>Ferritsl. Frsk.</t>
  </si>
  <si>
    <t>Ferritslev Friskole</t>
  </si>
  <si>
    <t>6598 1544</t>
  </si>
  <si>
    <t>6598 1598</t>
  </si>
  <si>
    <t>Lundsbjergvej 42</t>
  </si>
  <si>
    <t>friskolen@ferfri.dk</t>
  </si>
  <si>
    <t>www.ferfri.dk</t>
  </si>
  <si>
    <t>Lundsbjergvej</t>
  </si>
  <si>
    <t>Nr.Lynd.Frisk.</t>
  </si>
  <si>
    <t>Nr Lyndelse Friskole</t>
  </si>
  <si>
    <t>Tine G. Simonsen</t>
  </si>
  <si>
    <t>6390 0105</t>
  </si>
  <si>
    <t>6390 0100</t>
  </si>
  <si>
    <t>Kirkestien 2</t>
  </si>
  <si>
    <t>info@nlf.dk</t>
  </si>
  <si>
    <t>www.nr-lyndelse-friskole.dk</t>
  </si>
  <si>
    <t>Kirkestien</t>
  </si>
  <si>
    <t>Anna Ilum Nielsen, konst.</t>
  </si>
  <si>
    <t>6599 1655</t>
  </si>
  <si>
    <t>6599 1144</t>
  </si>
  <si>
    <t>kontor@1858.dk</t>
  </si>
  <si>
    <t>www.snfe-friskole.dk</t>
  </si>
  <si>
    <t>Anne Boye Hansen</t>
  </si>
  <si>
    <t>6599 2023</t>
  </si>
  <si>
    <t>Gl. Byvej 56</t>
  </si>
  <si>
    <t>Kontor@aeble5792.dk</t>
  </si>
  <si>
    <t>www.aeblegaarden-aarslev.dk</t>
  </si>
  <si>
    <t>Gl. Byvej</t>
  </si>
  <si>
    <t>Susanne Sommer</t>
  </si>
  <si>
    <t>www.aarslev.uskole.dk</t>
  </si>
  <si>
    <t>Fritz Blikdal</t>
  </si>
  <si>
    <t>7255 3710</t>
  </si>
  <si>
    <t>7255 3700</t>
  </si>
  <si>
    <t>soebysoegaard.faengsel@kriminalforsorgen.dk</t>
  </si>
  <si>
    <t>Midtfyns Eft.</t>
  </si>
  <si>
    <t>www.snfe-efterskole.dk</t>
  </si>
  <si>
    <t>Kertesk.</t>
  </si>
  <si>
    <t>Kerteskolen</t>
  </si>
  <si>
    <t>Ove Holm Hansen</t>
  </si>
  <si>
    <t>6443 1045</t>
  </si>
  <si>
    <t>Kertevej 59</t>
  </si>
  <si>
    <t>Kertevej</t>
  </si>
  <si>
    <t>Ortesk.</t>
  </si>
  <si>
    <t>Orteskolen</t>
  </si>
  <si>
    <t>Poul Arne Pedersen</t>
  </si>
  <si>
    <t>6445 1328</t>
  </si>
  <si>
    <t>Orte Vejsmark 20</t>
  </si>
  <si>
    <t>Orte Vejsmark</t>
  </si>
  <si>
    <t>Claus Berg</t>
  </si>
  <si>
    <t>6443 1183</t>
  </si>
  <si>
    <t>Roerupskolen.499003@skolekom.dk</t>
  </si>
  <si>
    <t>Aarupsk.</t>
  </si>
  <si>
    <t>Aarupskolen</t>
  </si>
  <si>
    <t>Claus Toft Christensen</t>
  </si>
  <si>
    <t>6474 7900</t>
  </si>
  <si>
    <t>aarupskolen@assens.dk</t>
  </si>
  <si>
    <t>www.aarupskolen.dk</t>
  </si>
  <si>
    <t>Tina Blaabjerg</t>
  </si>
  <si>
    <t>kontor@fofri.dk</t>
  </si>
  <si>
    <t>fofri.dk</t>
  </si>
  <si>
    <t>Egely</t>
  </si>
  <si>
    <t>Flemming Pommer</t>
  </si>
  <si>
    <t>6345 0015</t>
  </si>
  <si>
    <t>Orte Byvej 30</t>
  </si>
  <si>
    <t>stavnbogaard@soc.regionsyddanmark.dk</t>
  </si>
  <si>
    <t>Orte Byvej</t>
  </si>
  <si>
    <t>Assens Ungdomsskole, Aarup</t>
  </si>
  <si>
    <t>6443 3533</t>
  </si>
  <si>
    <t>aarupung@assens.dk</t>
  </si>
  <si>
    <t>Ib Majholm, konst. kontorchef</t>
  </si>
  <si>
    <t>7433 5156</t>
  </si>
  <si>
    <t>7433 5050</t>
  </si>
  <si>
    <t>amtet@sja.dk</t>
  </si>
  <si>
    <t>www.sja.dk</t>
  </si>
  <si>
    <t>Augustenb.Sk.</t>
  </si>
  <si>
    <t>Augustenborg Skole</t>
  </si>
  <si>
    <t>Gudrun Hammer Winther</t>
  </si>
  <si>
    <t>7447 1074</t>
  </si>
  <si>
    <t>8872 4355</t>
  </si>
  <si>
    <t>Kettingvej 1</t>
  </si>
  <si>
    <t>augustenborgskole@sonderborg.dk</t>
  </si>
  <si>
    <t>www.augustenborgskole.dk</t>
  </si>
  <si>
    <t>Kettingvej</t>
  </si>
  <si>
    <t>Nicolaj Bertelsen</t>
  </si>
  <si>
    <t>7447 4055</t>
  </si>
  <si>
    <t>8872 6666</t>
  </si>
  <si>
    <t>Gyden 96, Fynshav</t>
  </si>
  <si>
    <t>Fynshav_Boerneunivers@sonderborg.dk</t>
  </si>
  <si>
    <t>fynshavboerneunivers.aula.dk</t>
  </si>
  <si>
    <t>Gyden</t>
  </si>
  <si>
    <t>Fynshav</t>
  </si>
  <si>
    <t>Midtals Frisk.</t>
  </si>
  <si>
    <t>Midtals Friskole</t>
  </si>
  <si>
    <t>Hanne Lambek Larsen</t>
  </si>
  <si>
    <t>7447 4747</t>
  </si>
  <si>
    <t>Helved 7</t>
  </si>
  <si>
    <t>hl@midtalsfriskole.dk</t>
  </si>
  <si>
    <t>www.midtalsfriskole.dk</t>
  </si>
  <si>
    <t>Helved</t>
  </si>
  <si>
    <t>Alrunen</t>
  </si>
  <si>
    <t>Broager</t>
  </si>
  <si>
    <t>Azael Larsen</t>
  </si>
  <si>
    <t>7447 4419</t>
  </si>
  <si>
    <t>Stensigmose 8</t>
  </si>
  <si>
    <t>alrunen@alrunen.dk</t>
  </si>
  <si>
    <t>www.alrunen.dk</t>
  </si>
  <si>
    <t>Stensigmose</t>
  </si>
  <si>
    <t>Augustenb.Sygeh</t>
  </si>
  <si>
    <t>Skolen Augustenborg Sygehus</t>
  </si>
  <si>
    <t>8872 5035</t>
  </si>
  <si>
    <t>Storegade 2</t>
  </si>
  <si>
    <t>bornoguddannelsesekretariatet@sonderborg.dk</t>
  </si>
  <si>
    <t>Eva Krog Pedersen</t>
  </si>
  <si>
    <t>7447 7347</t>
  </si>
  <si>
    <t>Storegade 20</t>
  </si>
  <si>
    <t>radhuset@augustenborg.dk</t>
  </si>
  <si>
    <t>www.Augustenborg.dk</t>
  </si>
  <si>
    <t>Augustb.Ungdsk.</t>
  </si>
  <si>
    <t>Augustenborg Ungdomsskole</t>
  </si>
  <si>
    <t>Thorsten Henriksen</t>
  </si>
  <si>
    <t>7447 0170</t>
  </si>
  <si>
    <t>7447 1170</t>
  </si>
  <si>
    <t>Kettingvej 5</t>
  </si>
  <si>
    <t>ungdom@augustenborg.dk</t>
  </si>
  <si>
    <t>www.augus.dk</t>
  </si>
  <si>
    <t>Danebod Hsk.</t>
  </si>
  <si>
    <t>Martin Taarup</t>
  </si>
  <si>
    <t>7447 4599</t>
  </si>
  <si>
    <t>7447 4112</t>
  </si>
  <si>
    <t>epost@danebod.dk</t>
  </si>
  <si>
    <t>www.danebod.dk</t>
  </si>
  <si>
    <t>Stand Esk.</t>
  </si>
  <si>
    <t>Birgitte Bang Schmidt</t>
  </si>
  <si>
    <t>7442 2164</t>
  </si>
  <si>
    <t>7442 2160</t>
  </si>
  <si>
    <t>info@efterskolenstrand.dk</t>
  </si>
  <si>
    <t>www.efterskolenstrand.dk</t>
  </si>
  <si>
    <t>Augustb. Syggh.</t>
  </si>
  <si>
    <t>Augustenborg Sygehus</t>
  </si>
  <si>
    <t>Egon Petersen</t>
  </si>
  <si>
    <t>7447 1300</t>
  </si>
  <si>
    <t>Bov Sk.</t>
  </si>
  <si>
    <t>Bov Skole</t>
  </si>
  <si>
    <t>Merete Grube</t>
  </si>
  <si>
    <t>7467 3352</t>
  </si>
  <si>
    <t>7367 8850</t>
  </si>
  <si>
    <t>Kirkevej 2</t>
  </si>
  <si>
    <t>mgru@aabenraa.dk</t>
  </si>
  <si>
    <t>www.bov-skole.skoleintra.dk</t>
  </si>
  <si>
    <t>Annalise Larsen</t>
  </si>
  <si>
    <t>7467 3164</t>
  </si>
  <si>
    <t>frpskole@aabenraa.dk</t>
  </si>
  <si>
    <t>www.frpskole.dk</t>
  </si>
  <si>
    <t>Lars Hende Svenson</t>
  </si>
  <si>
    <t>7376 8440</t>
  </si>
  <si>
    <t>lhen@aabenraa.dk</t>
  </si>
  <si>
    <t>www.holboel-skole.skoleintra.dk</t>
  </si>
  <si>
    <t>Kollund Sk.</t>
  </si>
  <si>
    <t>Kollund Skole</t>
  </si>
  <si>
    <t>7376 8263</t>
  </si>
  <si>
    <t>swho@aabenraa.dk</t>
  </si>
  <si>
    <t>www.kollundskoleogboernehus.dk</t>
  </si>
  <si>
    <t>Kollund</t>
  </si>
  <si>
    <t>Kresten Thomsen</t>
  </si>
  <si>
    <t>7467 4079</t>
  </si>
  <si>
    <t>7376 8387</t>
  </si>
  <si>
    <t>krusaaskole@aabenraa.dk</t>
  </si>
  <si>
    <t>www.krusaa-skole.skoleintra.dk</t>
  </si>
  <si>
    <t>Deutsche Pr.Sch</t>
  </si>
  <si>
    <t>Deutsche Schule Pattburg</t>
  </si>
  <si>
    <t>Birgit Bennick Pedersen</t>
  </si>
  <si>
    <t>7467 2885</t>
  </si>
  <si>
    <t>7467 3106</t>
  </si>
  <si>
    <t>info@dspattburg.dk</t>
  </si>
  <si>
    <t>www.dspattburg.dk</t>
  </si>
  <si>
    <t>Frisk.V.Fl.Fjd.</t>
  </si>
  <si>
    <t>Friskolen ved Flensborg Fjord</t>
  </si>
  <si>
    <t>Mogens Jensen</t>
  </si>
  <si>
    <t>7460 8268</t>
  </si>
  <si>
    <t>Strandvej</t>
  </si>
  <si>
    <t>Tinglev</t>
  </si>
  <si>
    <t>Leif Skovgaard</t>
  </si>
  <si>
    <t>7467 0538</t>
  </si>
  <si>
    <t>7467 3094</t>
  </si>
  <si>
    <t>Tinglev Midt</t>
  </si>
  <si>
    <t>jwl@aabenraa.dk</t>
  </si>
  <si>
    <t>Ungdsk.for Bov</t>
  </si>
  <si>
    <t>Bov Kommunale Ungdomsskole</t>
  </si>
  <si>
    <t>Heinz Schoubye</t>
  </si>
  <si>
    <t>7467 5449</t>
  </si>
  <si>
    <t>7367 8840</t>
  </si>
  <si>
    <t>busk@aabenraa.dk</t>
  </si>
  <si>
    <t>www.bovungdomsskole.dk</t>
  </si>
  <si>
    <t>7460 8546</t>
  </si>
  <si>
    <t>7460 8318</t>
  </si>
  <si>
    <t>INFO@RONSHOVED.DK</t>
  </si>
  <si>
    <t>www.ronshoved.dk</t>
  </si>
  <si>
    <t>7467 6794</t>
  </si>
  <si>
    <t>7467 6644</t>
  </si>
  <si>
    <t>post@fle-skole.dk</t>
  </si>
  <si>
    <t>www.fle-skole.dk</t>
  </si>
  <si>
    <t>Lejrvejen</t>
  </si>
  <si>
    <t>Jaruplund Fuu</t>
  </si>
  <si>
    <t>Dieter Paul KÃ¼ssner</t>
  </si>
  <si>
    <t>Postboks 55</t>
  </si>
  <si>
    <t>kontoret@jaruplund-hoejskole.de</t>
  </si>
  <si>
    <t>www.jaruplund-hoejskole.de</t>
  </si>
  <si>
    <t>FGU SJ Aabenraa</t>
  </si>
  <si>
    <t>7367 0279</t>
  </si>
  <si>
    <t>Bov AOF Dhsk</t>
  </si>
  <si>
    <t>Helle Hockerup, konst.</t>
  </si>
  <si>
    <t>7467 4107</t>
  </si>
  <si>
    <t>Visherredsvej 3 B</t>
  </si>
  <si>
    <t>Visherredsvej</t>
  </si>
  <si>
    <t>Padborg Hsk.</t>
  </si>
  <si>
    <t>Padborg Handelsskole</t>
  </si>
  <si>
    <t>Ballum Sk.</t>
  </si>
  <si>
    <t>Bredebro</t>
  </si>
  <si>
    <t>Ballum Skole</t>
  </si>
  <si>
    <t>Marit Beckmann</t>
  </si>
  <si>
    <t>7471 6474</t>
  </si>
  <si>
    <t>Vestervej 8 Ballum</t>
  </si>
  <si>
    <t>mbc@toender.dk</t>
  </si>
  <si>
    <t>www.ballumskole.dk</t>
  </si>
  <si>
    <t>Bredebro Sk.</t>
  </si>
  <si>
    <t>Bredebro Filialskole</t>
  </si>
  <si>
    <t>Mads Bentsen</t>
  </si>
  <si>
    <t>7471 1454</t>
  </si>
  <si>
    <t>7492 8300</t>
  </si>
  <si>
    <t>bredebroskole@toender.dk</t>
  </si>
  <si>
    <t>Harres Sk.</t>
  </si>
  <si>
    <t>Harres Skole</t>
  </si>
  <si>
    <t>Else Nissen</t>
  </si>
  <si>
    <t>7471 1476</t>
  </si>
  <si>
    <t>Harres</t>
  </si>
  <si>
    <t>Randerup Sk.</t>
  </si>
  <si>
    <t>Randerup Skole</t>
  </si>
  <si>
    <t>0474 6389</t>
  </si>
  <si>
    <t>Randerup 61</t>
  </si>
  <si>
    <t>Randerup</t>
  </si>
  <si>
    <t>Visby Sk.</t>
  </si>
  <si>
    <t>Visby Skole</t>
  </si>
  <si>
    <t>Jane B. Olesen</t>
  </si>
  <si>
    <t>7478 3444</t>
  </si>
  <si>
    <t>jo@toender.dk</t>
  </si>
  <si>
    <t>www.visbyskole.dk</t>
  </si>
  <si>
    <t>Bredebro Ungsk.</t>
  </si>
  <si>
    <t>Frede Paulsen</t>
  </si>
  <si>
    <t>7471 0507</t>
  </si>
  <si>
    <t>fp@bredebro.dk</t>
  </si>
  <si>
    <t>www.bredebro-ungdomsskole.dk</t>
  </si>
  <si>
    <t>Kvindehsk.</t>
  </si>
  <si>
    <t>Kim Muhlhahn</t>
  </si>
  <si>
    <t>7478 3623</t>
  </si>
  <si>
    <t>7478 3493</t>
  </si>
  <si>
    <t>Broager Sk.</t>
  </si>
  <si>
    <t>Broager Skole</t>
  </si>
  <si>
    <t>Claus Brink Christensen</t>
  </si>
  <si>
    <t>8872 6457</t>
  </si>
  <si>
    <t>8872 4360</t>
  </si>
  <si>
    <t>Nejsvej 19</t>
  </si>
  <si>
    <t>broagerskole@sonderborg.dk</t>
  </si>
  <si>
    <t>www.broagerskole.dk</t>
  </si>
  <si>
    <t>Nejsvej</t>
  </si>
  <si>
    <t>Egernsund Sk.</t>
  </si>
  <si>
    <t>Egernsund</t>
  </si>
  <si>
    <t>Egernsund Skole</t>
  </si>
  <si>
    <t>7444 1883</t>
  </si>
  <si>
    <t>7444 1828</t>
  </si>
  <si>
    <t>Skovgade 13</t>
  </si>
  <si>
    <t>egernsundskole@sonderborg.dk</t>
  </si>
  <si>
    <t>www.egernsundskole.dk</t>
  </si>
  <si>
    <t>Skovgade</t>
  </si>
  <si>
    <t>Skelde Sk.</t>
  </si>
  <si>
    <t>Skelde Skole</t>
  </si>
  <si>
    <t>7444 2762</t>
  </si>
  <si>
    <t>Skelde</t>
  </si>
  <si>
    <t>Broager Ungdsk.</t>
  </si>
  <si>
    <t>Broagerlands Ungdomsskole</t>
  </si>
  <si>
    <t>Peter Morville</t>
  </si>
  <si>
    <t>7444 9294</t>
  </si>
  <si>
    <t>Vestergade 19</t>
  </si>
  <si>
    <t>ungdomsskolen@broager.dk</t>
  </si>
  <si>
    <t>Ad. Esk. Skelde</t>
  </si>
  <si>
    <t>Steen Emgren</t>
  </si>
  <si>
    <t>7444 2964</t>
  </si>
  <si>
    <t>Dyntvej 113 Skelde</t>
  </si>
  <si>
    <t>info@adventure-efterskolen.dk</t>
  </si>
  <si>
    <t>www.adventure-efterskolen.dk</t>
  </si>
  <si>
    <t>Dyntvej</t>
  </si>
  <si>
    <t>Aller Sk.</t>
  </si>
  <si>
    <t>Aller Skole</t>
  </si>
  <si>
    <t>Frank Smits</t>
  </si>
  <si>
    <t>7456 1692</t>
  </si>
  <si>
    <t>Christiansf.Sk.</t>
  </si>
  <si>
    <t>Christiansfeld Skole</t>
  </si>
  <si>
    <t>7456 2454</t>
  </si>
  <si>
    <t>7456 2424</t>
  </si>
  <si>
    <t>Lindegade 15</t>
  </si>
  <si>
    <t>csfs@christiansfeld.dk</t>
  </si>
  <si>
    <t>Lindegade</t>
  </si>
  <si>
    <t>7456 7001</t>
  </si>
  <si>
    <t>7456 6274</t>
  </si>
  <si>
    <t>Skolebakken 10, Fjelstrup</t>
  </si>
  <si>
    <t>Fjelstrup</t>
  </si>
  <si>
    <t>Hejls Sk.</t>
  </si>
  <si>
    <t>Hejls</t>
  </si>
  <si>
    <t>Hejls Skole</t>
  </si>
  <si>
    <t>Bjarne Rasmussen</t>
  </si>
  <si>
    <t>7557 4620</t>
  </si>
  <si>
    <t>Hejls Landevej 20</t>
  </si>
  <si>
    <t>bjra@kolding.dk</t>
  </si>
  <si>
    <t>www.hejls-skole.skoleintra.dk</t>
  </si>
  <si>
    <t>Hejls Landevej</t>
  </si>
  <si>
    <t>Hjerndrup Sk.</t>
  </si>
  <si>
    <t>Hjerndrup Skole</t>
  </si>
  <si>
    <t>7456 1733</t>
  </si>
  <si>
    <t>Stepping Sk.</t>
  </si>
  <si>
    <t>Stepping Skole</t>
  </si>
  <si>
    <t>Sanne Magrethe Larsen</t>
  </si>
  <si>
    <t>7456 8449</t>
  </si>
  <si>
    <t>7456 8439</t>
  </si>
  <si>
    <t>steppingskole@kolding.dk</t>
  </si>
  <si>
    <t>www.stepping-skole.dk</t>
  </si>
  <si>
    <t>Taps Sk.</t>
  </si>
  <si>
    <t>Taps Skole</t>
  </si>
  <si>
    <t>7557 3264</t>
  </si>
  <si>
    <t>7557 3240</t>
  </si>
  <si>
    <t>fras@kolding.dk</t>
  </si>
  <si>
    <t>www.taps-skole.skoleintra.dk</t>
  </si>
  <si>
    <t>Tyrstrup Sk.</t>
  </si>
  <si>
    <t>Tyrstrup Skole</t>
  </si>
  <si>
    <t>Leo Ranlev Nielsen</t>
  </si>
  <si>
    <t>7456 0456</t>
  </si>
  <si>
    <t>7456 1607</t>
  </si>
  <si>
    <t>Gl Kongevej 3</t>
  </si>
  <si>
    <t>tyrsklr@christiansfeld.dk</t>
  </si>
  <si>
    <t>Gl. Kongevej</t>
  </si>
  <si>
    <t>Vejstrup Sk.</t>
  </si>
  <si>
    <t>Anders Henriksen</t>
  </si>
  <si>
    <t>7557 5301</t>
  </si>
  <si>
    <t>7979 7750</t>
  </si>
  <si>
    <t>Skamlingvejen 163</t>
  </si>
  <si>
    <t>hejlsskole@kolding.dk</t>
  </si>
  <si>
    <t>www.sjoelund-hejls-skole.kolding.dk</t>
  </si>
  <si>
    <t>Skamlingvejen</t>
  </si>
  <si>
    <t>Chr.F.K-Realsk.</t>
  </si>
  <si>
    <t>Christiansfeld Kost-og Realskole</t>
  </si>
  <si>
    <t>7456 2201</t>
  </si>
  <si>
    <t>Kongensgade 58-62</t>
  </si>
  <si>
    <t>Aller Frisk.</t>
  </si>
  <si>
    <t>Aller Friskole</t>
  </si>
  <si>
    <t>7456 0775</t>
  </si>
  <si>
    <t>aller-frsk@outlook.dk</t>
  </si>
  <si>
    <t>www.aller-friskole.skoleintra.dk</t>
  </si>
  <si>
    <t>7456 2456</t>
  </si>
  <si>
    <t>Forbindelsesvejen 1</t>
  </si>
  <si>
    <t>kim@tagkaergaard.dk</t>
  </si>
  <si>
    <t>tagkaergaard.dk</t>
  </si>
  <si>
    <t>Forbindelsesvejen</t>
  </si>
  <si>
    <t>Chr.feld Sk.</t>
  </si>
  <si>
    <t>7979 7920</t>
  </si>
  <si>
    <t>Gl. Kongevej 3</t>
  </si>
  <si>
    <t>chrskole@kolding.dk</t>
  </si>
  <si>
    <t>christiansfeldskole.aula.dk</t>
  </si>
  <si>
    <t>Christf.Ungdsk.</t>
  </si>
  <si>
    <t>Christiansfeld Ungdomsskole</t>
  </si>
  <si>
    <t>Dorte Hartmann</t>
  </si>
  <si>
    <t>7456 1620</t>
  </si>
  <si>
    <t>dhha@kolding.dk</t>
  </si>
  <si>
    <t>www.cus.dk</t>
  </si>
  <si>
    <t>Skamling Efsk</t>
  </si>
  <si>
    <t>Jan Laugesen</t>
  </si>
  <si>
    <t>7557 5428</t>
  </si>
  <si>
    <t>7557 4026</t>
  </si>
  <si>
    <t>Gl.Skamlingvej 1.</t>
  </si>
  <si>
    <t>kontor@skamling.dk</t>
  </si>
  <si>
    <t>www.skamling.dk</t>
  </si>
  <si>
    <t>Gl. Skamlingvej</t>
  </si>
  <si>
    <t>Haderslev Kom</t>
  </si>
  <si>
    <t>Sydkorset</t>
  </si>
  <si>
    <t>Lone Jensen</t>
  </si>
  <si>
    <t>2872 4181</t>
  </si>
  <si>
    <t>Storegade 3, 1.</t>
  </si>
  <si>
    <t>mail@sydkorset.dk</t>
  </si>
  <si>
    <t>www.sydkorset.dk</t>
  </si>
  <si>
    <t>Gildmarhus</t>
  </si>
  <si>
    <t>Ole Gildberg</t>
  </si>
  <si>
    <t>3011 3578</t>
  </si>
  <si>
    <t>Hoptrup Hovedgade 41</t>
  </si>
  <si>
    <t>piger@gildmarhus.dk</t>
  </si>
  <si>
    <t>www.gildmarhus.dk</t>
  </si>
  <si>
    <t>Hadersl sprog</t>
  </si>
  <si>
    <t>Haderslev sprogcenter</t>
  </si>
  <si>
    <t>Rikke Kristoffersen</t>
  </si>
  <si>
    <t>7422 2029</t>
  </si>
  <si>
    <t>7434 7900</t>
  </si>
  <si>
    <t>Simmerstedvej 1A, 1.</t>
  </si>
  <si>
    <t>sprogcenter@haderslev.dk</t>
  </si>
  <si>
    <t>www.sprogcentret-haderslev.dk</t>
  </si>
  <si>
    <t>Simmerstedvej</t>
  </si>
  <si>
    <t>STU Haderslev</t>
  </si>
  <si>
    <t>Maja Slot-Tygesen</t>
  </si>
  <si>
    <t>7434 7919</t>
  </si>
  <si>
    <t>Bygnaf 14, st.</t>
  </si>
  <si>
    <t>stu@haderslev.dk</t>
  </si>
  <si>
    <t>www.stu-haderslev.dk</t>
  </si>
  <si>
    <t>Bygnaf</t>
  </si>
  <si>
    <t>CSK Haderslev</t>
  </si>
  <si>
    <t>Center for Specialundervisning og Kommunikation</t>
  </si>
  <si>
    <t>Jytte Stounberg Hansen</t>
  </si>
  <si>
    <t>7434 7924</t>
  </si>
  <si>
    <t>Bygnaf 14</t>
  </si>
  <si>
    <t>vsu@haderslev.dk</t>
  </si>
  <si>
    <t>csk-haderslev.dk/kontakt</t>
  </si>
  <si>
    <t>Simmersted Frsk</t>
  </si>
  <si>
    <t>Simmersted Friskole</t>
  </si>
  <si>
    <t>Maja Slot Tygesen</t>
  </si>
  <si>
    <t>7450 6122</t>
  </si>
  <si>
    <t>Simmersted Byvej 6</t>
  </si>
  <si>
    <t>info@simmerstedfriskole.dk</t>
  </si>
  <si>
    <t>www.simmerstedfriskole.dk</t>
  </si>
  <si>
    <t>Simmersted Byvej</t>
  </si>
  <si>
    <t>UC Sydd.grafisk</t>
  </si>
  <si>
    <t>Uddannelsen i grafisk kommunikation i Haderslev</t>
  </si>
  <si>
    <t>7322 2444</t>
  </si>
  <si>
    <t>Lembckesvej 7</t>
  </si>
  <si>
    <t>Danfly Aviation</t>
  </si>
  <si>
    <t>7454 5487</t>
  </si>
  <si>
    <t>7454 5480</t>
  </si>
  <si>
    <t>Lilholtvej 8 Skrydstrup</t>
  </si>
  <si>
    <t>mail@danfly-aviation.com</t>
  </si>
  <si>
    <t>www.danfly-aviation.com</t>
  </si>
  <si>
    <t>Lilholtvej</t>
  </si>
  <si>
    <t>Skrydstrup</t>
  </si>
  <si>
    <t>UC Syd medie</t>
  </si>
  <si>
    <t>Medie og Sonokommunikation i Haderslev</t>
  </si>
  <si>
    <t>UC Sydd komm.</t>
  </si>
  <si>
    <t>Erhvervssprog og it-baseret markedskommunikation, Haderslev</t>
  </si>
  <si>
    <t>Arnum Csk.</t>
  </si>
  <si>
    <t>Arnum Skole</t>
  </si>
  <si>
    <t>Klaus Brandt</t>
  </si>
  <si>
    <t>7482 6343</t>
  </si>
  <si>
    <t>7482 6226</t>
  </si>
  <si>
    <t>klbr@haderslev.dk</t>
  </si>
  <si>
    <t>www.arnumskole.skoleintra.dk</t>
  </si>
  <si>
    <t>Fole Sk.</t>
  </si>
  <si>
    <t>Fole Skole</t>
  </si>
  <si>
    <t>Keld Rasmussen</t>
  </si>
  <si>
    <t>7482 2932</t>
  </si>
  <si>
    <t>Gram Sk.</t>
  </si>
  <si>
    <t>Gram Skole</t>
  </si>
  <si>
    <t>Majbrit Schmidt</t>
  </si>
  <si>
    <t>7434 3310</t>
  </si>
  <si>
    <t>7434 3301</t>
  </si>
  <si>
    <t>Stadionvej 9E</t>
  </si>
  <si>
    <t>9E</t>
  </si>
  <si>
    <t>gramskole@haderslev.dk</t>
  </si>
  <si>
    <t>Tiset Forsk.</t>
  </si>
  <si>
    <t>Tiset Forskole</t>
  </si>
  <si>
    <t>Gunnar Lundgaard</t>
  </si>
  <si>
    <t>7482 1819</t>
  </si>
  <si>
    <t>Fole Frisk.</t>
  </si>
  <si>
    <t>Fole Friskole</t>
  </si>
  <si>
    <t>Anita Bisgaard</t>
  </si>
  <si>
    <t>Folevej 29, Fole</t>
  </si>
  <si>
    <t>leder@folefriskole.dk</t>
  </si>
  <si>
    <t>folefriskole.dk</t>
  </si>
  <si>
    <t>Folevej</t>
  </si>
  <si>
    <t>Fole</t>
  </si>
  <si>
    <t>Mona Madsen</t>
  </si>
  <si>
    <t>7482 1911</t>
  </si>
  <si>
    <t>7482 1865</t>
  </si>
  <si>
    <t>post@pprgram.dk</t>
  </si>
  <si>
    <t>Gram.Ungdsk.</t>
  </si>
  <si>
    <t>Gram Kommunale Ungdomsskole</t>
  </si>
  <si>
    <t>Karen Margrethe Jeppesen</t>
  </si>
  <si>
    <t>7382 1287</t>
  </si>
  <si>
    <t>7382 1285</t>
  </si>
  <si>
    <t>Slotsvej 6</t>
  </si>
  <si>
    <t>ungdomsskolen@gramkom.dk</t>
  </si>
  <si>
    <t>VUC Syd - Gram</t>
  </si>
  <si>
    <t>7361 3394</t>
  </si>
  <si>
    <t>Gram esk.</t>
  </si>
  <si>
    <t>Gram Efterskole</t>
  </si>
  <si>
    <t>Ole-Kristian Warthoe, konst.</t>
  </si>
  <si>
    <t>7482 0394</t>
  </si>
  <si>
    <t>7482 0482</t>
  </si>
  <si>
    <t>kontor@gram-efterskole.dk</t>
  </si>
  <si>
    <t>www.gram-efterskole.dk</t>
  </si>
  <si>
    <t>AMU-Ribe</t>
  </si>
  <si>
    <t>AMU-Center Ribe (Gram)</t>
  </si>
  <si>
    <t>Leo Petersen</t>
  </si>
  <si>
    <t>7482 6536</t>
  </si>
  <si>
    <t>7482 6223</t>
  </si>
  <si>
    <t>Pl.Hjemsass.Gr.</t>
  </si>
  <si>
    <t>Plejehjemsassistentskolen i Gram</t>
  </si>
  <si>
    <t>7482 2990</t>
  </si>
  <si>
    <t>Soc.&amp; S. Gram</t>
  </si>
  <si>
    <t>Skolen for Social- og Sundhedsuddannelserne</t>
  </si>
  <si>
    <t>Annette Spurlin-Roe</t>
  </si>
  <si>
    <t>Alnor Sk.</t>
  </si>
  <si>
    <t>Alnor Skole</t>
  </si>
  <si>
    <t>Elna Kristensen</t>
  </si>
  <si>
    <t>7465 0160</t>
  </si>
  <si>
    <t>7465 3262</t>
  </si>
  <si>
    <t>8872 4370</t>
  </si>
  <si>
    <t>graastenskole@sonderborg.dk</t>
  </si>
  <si>
    <t>www.graastenskole.dk</t>
  </si>
  <si>
    <t>Anette Thaysen</t>
  </si>
  <si>
    <t>7465 9285</t>
  </si>
  <si>
    <t>7465 9251</t>
  </si>
  <si>
    <t>athy@sonderborg.dk</t>
  </si>
  <si>
    <t>www.kvaers-skole.skoleintra.dk</t>
  </si>
  <si>
    <t>Ulla Kasia Brommann</t>
  </si>
  <si>
    <t>7465 0244</t>
  </si>
  <si>
    <t>8872 4403</t>
  </si>
  <si>
    <t>Stenvej 10</t>
  </si>
  <si>
    <t>rinkenaesskole@sonderborg.dk</t>
  </si>
  <si>
    <t>www.rinkenaesskole.skoleintra.dk</t>
  </si>
  <si>
    <t>Stenvej</t>
  </si>
  <si>
    <t>Niels Westergaard</t>
  </si>
  <si>
    <t>7465 3770</t>
  </si>
  <si>
    <t>7465 1935</t>
  </si>
  <si>
    <t>Bomhusvej 4</t>
  </si>
  <si>
    <t>Foerde.schule@f-s-g.dk</t>
  </si>
  <si>
    <t>www.foerde-schule-gravenstein.dk</t>
  </si>
  <si>
    <t>Bomhusvej</t>
  </si>
  <si>
    <t>Kristne Frisk.</t>
  </si>
  <si>
    <t>Egon Kattner</t>
  </si>
  <si>
    <t>7465 2355</t>
  </si>
  <si>
    <t>7465 3040</t>
  </si>
  <si>
    <t>adkrf@hotmail.com</t>
  </si>
  <si>
    <t>www.adkrf.dk</t>
  </si>
  <si>
    <t>Frisk.V.Fl.Fjd</t>
  </si>
  <si>
    <t>7465 3401</t>
  </si>
  <si>
    <t>Gl Kirkevej</t>
  </si>
  <si>
    <t>9244 1670</t>
  </si>
  <si>
    <t>aeblegaard@aeblegaard.dk</t>
  </si>
  <si>
    <t>Kurt Bruning</t>
  </si>
  <si>
    <t>7465 1831</t>
  </si>
  <si>
    <t>ukkb@graasten.dk</t>
  </si>
  <si>
    <t>www.graasten.dk</t>
  </si>
  <si>
    <t>7465 3608</t>
  </si>
  <si>
    <t>7465 1308</t>
  </si>
  <si>
    <t>post@rinkenaes.dk</t>
  </si>
  <si>
    <t>www.rinkenaes.dk</t>
  </si>
  <si>
    <t>Sejrsvej</t>
  </si>
  <si>
    <t>Bjarne Ebbesen</t>
  </si>
  <si>
    <t>7465 0624</t>
  </si>
  <si>
    <t>7465 1024</t>
  </si>
  <si>
    <t>gl@gl.dk</t>
  </si>
  <si>
    <t>www.gl.dk</t>
  </si>
  <si>
    <t>Jens Jacob Levring Madsen</t>
  </si>
  <si>
    <t>7460 8210</t>
  </si>
  <si>
    <t>7376 8710</t>
  </si>
  <si>
    <t>Strandvej 10</t>
  </si>
  <si>
    <t>ronshoved-skolehjem@aabenraa.dk</t>
  </si>
  <si>
    <t>www.ronshoved-skolehjem.dk</t>
  </si>
  <si>
    <t>Halk</t>
  </si>
  <si>
    <t>Halk Skole</t>
  </si>
  <si>
    <t>Werner Jespersen</t>
  </si>
  <si>
    <t>7457 1247</t>
  </si>
  <si>
    <t>7457 1342</t>
  </si>
  <si>
    <t>Hejsagervej 91</t>
  </si>
  <si>
    <t>weje@haderslev.dk</t>
  </si>
  <si>
    <t>www.halkskole.dk</t>
  </si>
  <si>
    <t>Hejsagervej</t>
  </si>
  <si>
    <t>Erlev Skole</t>
  </si>
  <si>
    <t>Dorte Tonnesen</t>
  </si>
  <si>
    <t>7434 3360</t>
  </si>
  <si>
    <t>erlevskole@haderslev.dk</t>
  </si>
  <si>
    <t>www.erlevskole.dk</t>
  </si>
  <si>
    <t>Hoptrup Sk.</t>
  </si>
  <si>
    <t>7457 5210</t>
  </si>
  <si>
    <t>7457 5209</t>
  </si>
  <si>
    <t>Jacob Due Hansen</t>
  </si>
  <si>
    <t>7434 3510</t>
  </si>
  <si>
    <t>7434 3500</t>
  </si>
  <si>
    <t>kloevermarkskolen@haderslev.dk</t>
  </si>
  <si>
    <t>www.hjortebroskolen.dk</t>
  </si>
  <si>
    <t>Marstrup Sk.</t>
  </si>
  <si>
    <t>7457 5978</t>
  </si>
  <si>
    <t>7457 5976</t>
  </si>
  <si>
    <t>Marstrup Bygade 115</t>
  </si>
  <si>
    <t>Marstrup Bygade</t>
  </si>
  <si>
    <t>Moltrup Sk.</t>
  </si>
  <si>
    <t>Moltrup Skole</t>
  </si>
  <si>
    <t>Majbritt Rhiger Holmene</t>
  </si>
  <si>
    <t>7452 9612</t>
  </si>
  <si>
    <t>Moltrup Bygade 80</t>
  </si>
  <si>
    <t>Moltrup Bygade</t>
  </si>
  <si>
    <t>Erling Conradsen</t>
  </si>
  <si>
    <t>7434 3560</t>
  </si>
  <si>
    <t>Moltrupvej 1a</t>
  </si>
  <si>
    <t>Fls Starup</t>
  </si>
  <si>
    <t>7422 2875</t>
  </si>
  <si>
    <t>Starup Skolevej 35A</t>
  </si>
  <si>
    <t>www.sob.aula.dk</t>
  </si>
  <si>
    <t>Ejvind Stahl Pedersen</t>
  </si>
  <si>
    <t>7457 5150</t>
  </si>
  <si>
    <t>Vilstrup Sk.</t>
  </si>
  <si>
    <t>7458 2331</t>
  </si>
  <si>
    <t>7458 2381</t>
  </si>
  <si>
    <t>2121 6382</t>
  </si>
  <si>
    <t>vonsbaekskole@haderslev.dk</t>
  </si>
  <si>
    <t>7458 4232</t>
  </si>
  <si>
    <t>7458 4412</t>
  </si>
  <si>
    <t>sob.aula.dk</t>
  </si>
  <si>
    <t>7458 4369</t>
  </si>
  <si>
    <t>Haderslev Rsk.</t>
  </si>
  <si>
    <t>Haderslev Realskole</t>
  </si>
  <si>
    <t>7453 4595</t>
  </si>
  <si>
    <t>7452 1946</t>
  </si>
  <si>
    <t>Christiansfeldsvej 20</t>
  </si>
  <si>
    <t>kontoret@haderslevrealskole.dk</t>
  </si>
  <si>
    <t>www.haderslevreal.dk</t>
  </si>
  <si>
    <t>Deutsche Schule</t>
  </si>
  <si>
    <t>Deutsche Schule Hadersleben</t>
  </si>
  <si>
    <t>Heike Henn-Winkels</t>
  </si>
  <si>
    <t>7453 2712</t>
  </si>
  <si>
    <t>7452 4746</t>
  </si>
  <si>
    <t>kontor@dshadersleben.dk</t>
  </si>
  <si>
    <t>www.dshadersleben.dk</t>
  </si>
  <si>
    <t>Stat.Sem.Sk.</t>
  </si>
  <si>
    <t>Seminarieskolen</t>
  </si>
  <si>
    <t>Sv. Aa. Jensen</t>
  </si>
  <si>
    <t>7452 6086</t>
  </si>
  <si>
    <t>Lembckesvej 3</t>
  </si>
  <si>
    <t>Had.Sl. Ktdrsk.</t>
  </si>
  <si>
    <t>Haderslev Katedralskole</t>
  </si>
  <si>
    <t>Ruth Funder</t>
  </si>
  <si>
    <t>7453 4627</t>
  </si>
  <si>
    <t>7452 2721</t>
  </si>
  <si>
    <t>adm@haderslev-gym.dk</t>
  </si>
  <si>
    <t>www.haderslev-katedralskole.dk</t>
  </si>
  <si>
    <t>Hadersl.Kr.F.Sk</t>
  </si>
  <si>
    <t>Haderslev Kristne Friskole</t>
  </si>
  <si>
    <t>Mirjam Fibiger Olesen</t>
  </si>
  <si>
    <t>7452 9994</t>
  </si>
  <si>
    <t>Louisevej 7</t>
  </si>
  <si>
    <t>kontor@haderslevkristnefriskole.dk</t>
  </si>
  <si>
    <t>www.haderslevkristnefriskole.dk</t>
  </si>
  <si>
    <t>Favrdalsk.</t>
  </si>
  <si>
    <t>7422 2830</t>
  </si>
  <si>
    <t>Gravensh Ksk.</t>
  </si>
  <si>
    <t>Alvin Hammer</t>
  </si>
  <si>
    <t>Nikolaj Forsberg Nielsen</t>
  </si>
  <si>
    <t>7434 3600</t>
  </si>
  <si>
    <t>Christiansfeldvej 8 A</t>
  </si>
  <si>
    <t>10vk@haderslev.dk</t>
  </si>
  <si>
    <t>www.10vedkloeften.aula.dk</t>
  </si>
  <si>
    <t>Dannevirke Sk.</t>
  </si>
  <si>
    <t>Dannevirkeskolen</t>
  </si>
  <si>
    <t>7458 4578</t>
  </si>
  <si>
    <t>Haderslev.V.Sk.</t>
  </si>
  <si>
    <t>Haderslev Voksenskole</t>
  </si>
  <si>
    <t>7453 5097</t>
  </si>
  <si>
    <t>7452 2226</t>
  </si>
  <si>
    <t>Simmersted 1</t>
  </si>
  <si>
    <t>haderslev_voksenskole@sja.dk</t>
  </si>
  <si>
    <t>www.voksenskolens.dk</t>
  </si>
  <si>
    <t>Simmersted</t>
  </si>
  <si>
    <t>Tine Poulsen</t>
  </si>
  <si>
    <t>7453 2760</t>
  </si>
  <si>
    <t>7434 4000</t>
  </si>
  <si>
    <t>tchp@haderslev.dk</t>
  </si>
  <si>
    <t>www.moltrupskole.dk</t>
  </si>
  <si>
    <t>Hadersl.Sprog</t>
  </si>
  <si>
    <t>Bygnaf 14, 1. sal</t>
  </si>
  <si>
    <t>Helsehj.Beh.</t>
  </si>
  <si>
    <t>Helsehjemmet Behandlingsinstitution</t>
  </si>
  <si>
    <t>Thomas Falck Frederiksen</t>
  </si>
  <si>
    <t>7458 2023</t>
  </si>
  <si>
    <t>7458 2121</t>
  </si>
  <si>
    <t>Havvejen 73 Sdr. Vilstrup</t>
  </si>
  <si>
    <t>skrivtilos@helsehjemmet.dk</t>
  </si>
  <si>
    <t>www.helsehjemmet.dk</t>
  </si>
  <si>
    <t>Dragen spec.sk.</t>
  </si>
  <si>
    <t>Dragen</t>
  </si>
  <si>
    <t>7434 3700</t>
  </si>
  <si>
    <t>Solsikkevej 4 A</t>
  </si>
  <si>
    <t>ditchp@haderslev.dk</t>
  </si>
  <si>
    <t>www.dragen-skole.dk</t>
  </si>
  <si>
    <t>Kvistrup gl.sk.</t>
  </si>
  <si>
    <t>Kvistrup gamle skole</t>
  </si>
  <si>
    <t>7458 5869</t>
  </si>
  <si>
    <t>7458 5868</t>
  </si>
  <si>
    <t>Kvistrupvej 30</t>
  </si>
  <si>
    <t>skolen@underkastanien.dk</t>
  </si>
  <si>
    <t>www.underkastanien.dk</t>
  </si>
  <si>
    <t>Kvistrupvej</t>
  </si>
  <si>
    <t>Interne sk.</t>
  </si>
  <si>
    <t>Kenn Johnsen</t>
  </si>
  <si>
    <t>7456 7337</t>
  </si>
  <si>
    <t>kjstationen@gmail.com</t>
  </si>
  <si>
    <t>Allan Kirkegaard</t>
  </si>
  <si>
    <t>7422 2541</t>
  </si>
  <si>
    <t>7434 1100</t>
  </si>
  <si>
    <t>alki@haderslev.dk</t>
  </si>
  <si>
    <t>Haderslv Ungsk.</t>
  </si>
  <si>
    <t>Haderslev Ungdomsskole</t>
  </si>
  <si>
    <t>Bo Vesterbye, konst.</t>
  </si>
  <si>
    <t>7422 2180</t>
  </si>
  <si>
    <t>7434 7950</t>
  </si>
  <si>
    <t>Christiansfeldvej 8a</t>
  </si>
  <si>
    <t>ungdomsskolen@haderslev.dk</t>
  </si>
  <si>
    <t>www.haderslevungdomsskole.dk</t>
  </si>
  <si>
    <t>VUC Syd Hadersl</t>
  </si>
  <si>
    <t>VUC Syd - Haderslev</t>
  </si>
  <si>
    <t>7361 3395</t>
  </si>
  <si>
    <t>Kroghs Kobbel 2</t>
  </si>
  <si>
    <t>Kroghs Kobbel</t>
  </si>
  <si>
    <t>Hoptrup Hsk</t>
  </si>
  <si>
    <t>Jan Svendsen, konst.</t>
  </si>
  <si>
    <t>7457 6013</t>
  </si>
  <si>
    <t>7457 5213</t>
  </si>
  <si>
    <t>Hoptrup Hovedgade 11</t>
  </si>
  <si>
    <t>info@hoptrup.dk</t>
  </si>
  <si>
    <t>www.hoptrup.dk</t>
  </si>
  <si>
    <t>Forsknhsk Hdslv</t>
  </si>
  <si>
    <t>7452 0960</t>
  </si>
  <si>
    <t>Teaterstien 6</t>
  </si>
  <si>
    <t>Teaterstien</t>
  </si>
  <si>
    <t>Hoptrup Esk.</t>
  </si>
  <si>
    <t>Hoptrup Efterskole</t>
  </si>
  <si>
    <t>Ken Petersen</t>
  </si>
  <si>
    <t>7457 1014</t>
  </si>
  <si>
    <t>mail@hoptrupefterskole.dk</t>
  </si>
  <si>
    <t>www.hoptrupefterskole.dk</t>
  </si>
  <si>
    <t>FGU SJ Hadersle</t>
  </si>
  <si>
    <t>7453 2591</t>
  </si>
  <si>
    <t>Norgesvej 51Z</t>
  </si>
  <si>
    <t>51Z</t>
  </si>
  <si>
    <t>Haderslev Dhsk.</t>
  </si>
  <si>
    <t>7453 0026</t>
  </si>
  <si>
    <t>7453 0006</t>
  </si>
  <si>
    <t>Bygnaf 2 A, 1.</t>
  </si>
  <si>
    <t>hdhs@hdhs.dk</t>
  </si>
  <si>
    <t>www.hdhs.dk</t>
  </si>
  <si>
    <t>Freja Dhsk.</t>
  </si>
  <si>
    <t>Finn Houmann</t>
  </si>
  <si>
    <t>7452 7975</t>
  </si>
  <si>
    <t>Frelstrupvej 34</t>
  </si>
  <si>
    <t>Frelstrupvej</t>
  </si>
  <si>
    <t>EUC Syd Chr K</t>
  </si>
  <si>
    <t>EUC Syd, Christen Kolds Vej</t>
  </si>
  <si>
    <t>7412 4200</t>
  </si>
  <si>
    <t>Haderslev Hsk.</t>
  </si>
  <si>
    <t>Haderslev Handelsskole</t>
  </si>
  <si>
    <t>Samuel Friberg</t>
  </si>
  <si>
    <t>7453 0613</t>
  </si>
  <si>
    <t>7452 1250</t>
  </si>
  <si>
    <t>info@hhs.dk</t>
  </si>
  <si>
    <t>www.hhs.dk</t>
  </si>
  <si>
    <t>UC SYD Hdrsl</t>
  </si>
  <si>
    <t>UC SYD Campus Haderslev</t>
  </si>
  <si>
    <t>Chefen For Slesvigske Fodregiment</t>
  </si>
  <si>
    <t>7452 6333</t>
  </si>
  <si>
    <t>Slesv. Fodreg. Louisevej 2 A</t>
  </si>
  <si>
    <t>Slesv Fodreg</t>
  </si>
  <si>
    <t>Peter Thode Loft, studierektor</t>
  </si>
  <si>
    <t>7322 2400</t>
  </si>
  <si>
    <t>Lembckesvej 3-7</t>
  </si>
  <si>
    <t>DPU Haderslev</t>
  </si>
  <si>
    <t>7453 0557</t>
  </si>
  <si>
    <t>7452 6977</t>
  </si>
  <si>
    <t>cvu@cvusonderjylland.dk</t>
  </si>
  <si>
    <t>www.cvusonderjylland.dk</t>
  </si>
  <si>
    <t>Heidi Have</t>
  </si>
  <si>
    <t>Louiseskolen</t>
  </si>
  <si>
    <t>Helle Jeanette Lindahl Jensen</t>
  </si>
  <si>
    <t>7478 9372</t>
  </si>
  <si>
    <t>7492 9790</t>
  </si>
  <si>
    <t>digeskolen@toender.dk</t>
  </si>
  <si>
    <t>Sdr. Sejersl.Sk</t>
  </si>
  <si>
    <t>Sdr. Sejerslev Skole</t>
  </si>
  <si>
    <t>Henning Brogaard</t>
  </si>
  <si>
    <t>7478 2935</t>
  </si>
  <si>
    <t>Sejerslevvej 32</t>
  </si>
  <si>
    <t>Sejerslevvej</t>
  </si>
  <si>
    <t>7476 3151</t>
  </si>
  <si>
    <t>K Svendsdattersvej 6-8</t>
  </si>
  <si>
    <t>K Svendsdattersvej</t>
  </si>
  <si>
    <t>Deutsche Schule Hoyer</t>
  </si>
  <si>
    <t>Jochen Heinecke</t>
  </si>
  <si>
    <t>7478 2119</t>
  </si>
  <si>
    <t>64C</t>
  </si>
  <si>
    <t>mail@ds-hoyer.dk</t>
  </si>
  <si>
    <t>www.ds-hoyer.dk</t>
  </si>
  <si>
    <t>Per Loldrup</t>
  </si>
  <si>
    <t>7478 2611</t>
  </si>
  <si>
    <t>hhu@hoejer.dk</t>
  </si>
  <si>
    <t>www.5uhoejer.dk</t>
  </si>
  <si>
    <t>Ole Kristian Warthoe, konst.</t>
  </si>
  <si>
    <t>7433 2149</t>
  </si>
  <si>
    <t>7478 2140</t>
  </si>
  <si>
    <t>kontor@hoejerefterskole.dk</t>
  </si>
  <si>
    <t>www.hoejerefterskole.dk</t>
  </si>
  <si>
    <t>Flemming Iversen</t>
  </si>
  <si>
    <t>7478 9402</t>
  </si>
  <si>
    <t>7478 9204</t>
  </si>
  <si>
    <t>vesteregnen@image.dk</t>
  </si>
  <si>
    <t>Design sem.</t>
  </si>
  <si>
    <t>Design Seminariet</t>
  </si>
  <si>
    <t>Ove G. Nielsen</t>
  </si>
  <si>
    <t>7478 9225</t>
  </si>
  <si>
    <t>7478 2733</t>
  </si>
  <si>
    <t>info@designsem.dk</t>
  </si>
  <si>
    <t>www.designsem.dk</t>
  </si>
  <si>
    <t>Bovrup Sk.</t>
  </si>
  <si>
    <t>Bovrup Skole</t>
  </si>
  <si>
    <t>Felsted Csk.</t>
  </si>
  <si>
    <t>Felsted Centralskole</t>
  </si>
  <si>
    <t>Malte Siemer</t>
  </si>
  <si>
    <t>7468 6825</t>
  </si>
  <si>
    <t>7376 8340</t>
  </si>
  <si>
    <t>felsted-skole@aabenraa.dk</t>
  </si>
  <si>
    <t>www.felsted-skole.dk</t>
  </si>
  <si>
    <t>Felsted</t>
  </si>
  <si>
    <t>Kliplev Sk.</t>
  </si>
  <si>
    <t>Kliplev Skole</t>
  </si>
  <si>
    <t>7468 7944</t>
  </si>
  <si>
    <t>7376 8626</t>
  </si>
  <si>
    <t>Skolegade 12A Kiplev</t>
  </si>
  <si>
    <t>jnjoe@aabenraa.dk</t>
  </si>
  <si>
    <t>www.kliplevskole.dk</t>
  </si>
  <si>
    <t>Kiplev</t>
  </si>
  <si>
    <t>7468 8001</t>
  </si>
  <si>
    <t>7468 7901</t>
  </si>
  <si>
    <t>Morten Gaardsvig Buchard</t>
  </si>
  <si>
    <t>7468 0542</t>
  </si>
  <si>
    <t>7376 8878</t>
  </si>
  <si>
    <t>mgb@aabenraa.dk</t>
  </si>
  <si>
    <t>varnaes-skole.aula.dk</t>
  </si>
  <si>
    <t>D.Sch.Feldstedt</t>
  </si>
  <si>
    <t>Deutsche Privatschule Feldstedt</t>
  </si>
  <si>
    <t>Viola Caro-Matthiesen</t>
  </si>
  <si>
    <t>7468 5427</t>
  </si>
  <si>
    <t>7468 5407</t>
  </si>
  <si>
    <t>Felsted, Kildemarken 1</t>
  </si>
  <si>
    <t>info@dsfeldstedt.dk</t>
  </si>
  <si>
    <t>www.dsfeldstedt.dk</t>
  </si>
  <si>
    <t>Kildemarken</t>
  </si>
  <si>
    <t>Heidrun Giessel</t>
  </si>
  <si>
    <t>7464 4280</t>
  </si>
  <si>
    <t>7464 4250</t>
  </si>
  <si>
    <t>info@sischule.com</t>
  </si>
  <si>
    <t>www.sischule.com</t>
  </si>
  <si>
    <t>Bjerndrup</t>
  </si>
  <si>
    <t>Birthe Reimers Madsen</t>
  </si>
  <si>
    <t>kontor@soegaard-friskole.dk</t>
  </si>
  <si>
    <t>www.soegaard-friskole.dk</t>
  </si>
  <si>
    <t>Lundtoft Ungsk.</t>
  </si>
  <si>
    <t>Lundtoft Kommunale Ungdomsskole</t>
  </si>
  <si>
    <t>Stig Munk-Hansen</t>
  </si>
  <si>
    <t>7468 6974</t>
  </si>
  <si>
    <t>7468 5541</t>
  </si>
  <si>
    <t>lusk@aabenraa.dk</t>
  </si>
  <si>
    <t>www.u-s.dk</t>
  </si>
  <si>
    <t>Sundeved Usk.</t>
  </si>
  <si>
    <t>Sundeved Efterskole</t>
  </si>
  <si>
    <t>Peter Koldby Juhl</t>
  </si>
  <si>
    <t>7468 0916</t>
  </si>
  <si>
    <t>7468 0311</t>
  </si>
  <si>
    <t>Storegade 5, Bovrup</t>
  </si>
  <si>
    <t>kontor@sundeved-efterskole.dk</t>
  </si>
  <si>
    <t>www.sundeved-efterskole.dk</t>
  </si>
  <si>
    <t>Bovrup</t>
  </si>
  <si>
    <t>EFA-syd prod.</t>
  </si>
  <si>
    <t>7464 3955</t>
  </si>
  <si>
    <t>7464 2026</t>
  </si>
  <si>
    <t>post@efasyd.dk</t>
  </si>
  <si>
    <t>www.efasyd.dk</t>
  </si>
  <si>
    <t>Bedsted Sk.</t>
  </si>
  <si>
    <t>Bedsted Skole</t>
  </si>
  <si>
    <t>7477 7245</t>
  </si>
  <si>
    <t>7377 7879</t>
  </si>
  <si>
    <t>bedsted-skole@toender.dk</t>
  </si>
  <si>
    <t>www.bedsted-skole.dk</t>
  </si>
  <si>
    <t>Ellum Sk.</t>
  </si>
  <si>
    <t>Ellum Skole</t>
  </si>
  <si>
    <t>7474 4519</t>
  </si>
  <si>
    <t>7474 4159</t>
  </si>
  <si>
    <t>Ellum Bygade 16, Ellum</t>
  </si>
  <si>
    <t>ellum.skole.521002@skolekom.dk</t>
  </si>
  <si>
    <t>www.ellum-skole.dk</t>
  </si>
  <si>
    <t>Ellum Bygade</t>
  </si>
  <si>
    <t>Ellum</t>
  </si>
  <si>
    <t>Distriktsskolen</t>
  </si>
  <si>
    <t>7474 3804</t>
  </si>
  <si>
    <t>7374 5276</t>
  </si>
  <si>
    <t>7374 5275</t>
  </si>
  <si>
    <t>nlc@toender.dk</t>
  </si>
  <si>
    <t>www.nr-loegum-skole.skoleintra.dk</t>
  </si>
  <si>
    <t>7477 5243</t>
  </si>
  <si>
    <t>7492 8305</t>
  </si>
  <si>
    <t>HoejstSkole@toender.dk</t>
  </si>
  <si>
    <t>Deutsche Sch.</t>
  </si>
  <si>
    <t>Deutsche Schule LÃ¼gumkloster</t>
  </si>
  <si>
    <t>Connie Meyhoff Thaysen</t>
  </si>
  <si>
    <t>7474 3621</t>
  </si>
  <si>
    <t>7474 3721</t>
  </si>
  <si>
    <t>Ringgade 1 A</t>
  </si>
  <si>
    <t>info@dsluegumkloster.dk</t>
  </si>
  <si>
    <t>www.dsluegumkloster.dk</t>
  </si>
  <si>
    <t>Ringgade</t>
  </si>
  <si>
    <t>7474 3378</t>
  </si>
  <si>
    <t>Deutsche Schule Osterhoist</t>
  </si>
  <si>
    <t>Anke Tastensen</t>
  </si>
  <si>
    <t>7477 5128</t>
  </si>
  <si>
    <t>info@d-s-o.dk</t>
  </si>
  <si>
    <t>www.d-s-o.dk</t>
  </si>
  <si>
    <t>7474 3539</t>
  </si>
  <si>
    <t>Jens Hagemann Rasmussen</t>
  </si>
  <si>
    <t>7474 4753</t>
  </si>
  <si>
    <t>Markledgade 18</t>
  </si>
  <si>
    <t>Markledgade</t>
  </si>
  <si>
    <t>Bo Ramsing</t>
  </si>
  <si>
    <t>7474 5684</t>
  </si>
  <si>
    <t>7474 5220</t>
  </si>
  <si>
    <t>Markedsgade 35B</t>
  </si>
  <si>
    <t>skolen@loegumklosterfriskole.dk</t>
  </si>
  <si>
    <t>www.loegumklosterfriskole.dk</t>
  </si>
  <si>
    <t>Markedsgade</t>
  </si>
  <si>
    <t>Linda Pedersen</t>
  </si>
  <si>
    <t>7375 1515</t>
  </si>
  <si>
    <t>Guldbjergvej 5, Ellehus</t>
  </si>
  <si>
    <t>dsjb@mail.dk</t>
  </si>
  <si>
    <t>www.dsjb.dk</t>
  </si>
  <si>
    <t>Guldbjergvej</t>
  </si>
  <si>
    <t>Ellehus</t>
  </si>
  <si>
    <t>Esben Lind</t>
  </si>
  <si>
    <t>7474 5253</t>
  </si>
  <si>
    <t>esl@toender.dk</t>
  </si>
  <si>
    <t>www.ungdomsskole-klub.dk</t>
  </si>
  <si>
    <t>7474 5512</t>
  </si>
  <si>
    <t>7474 3652</t>
  </si>
  <si>
    <t>lme@lme.dk</t>
  </si>
  <si>
    <t>www.lme.dk</t>
  </si>
  <si>
    <t>Niels Kristian Troldborg</t>
  </si>
  <si>
    <t>7474 4551</t>
  </si>
  <si>
    <t>info@lkhojskole.dk</t>
  </si>
  <si>
    <t>www.lkhojskole.dk</t>
  </si>
  <si>
    <t>Sport. SINE</t>
  </si>
  <si>
    <t>Sportsefterskolen SINE</t>
  </si>
  <si>
    <t>Morten Basse Pedersen</t>
  </si>
  <si>
    <t>7474 5990</t>
  </si>
  <si>
    <t>7474 4990</t>
  </si>
  <si>
    <t>sine@sine.dk</t>
  </si>
  <si>
    <t>www.sine.dk</t>
  </si>
  <si>
    <t>Hans Christian Hein</t>
  </si>
  <si>
    <t>7474 5311</t>
  </si>
  <si>
    <t>7474 4070</t>
  </si>
  <si>
    <t>Vestergade 9-13</t>
  </si>
  <si>
    <t>lkms@km.dk</t>
  </si>
  <si>
    <t>www.kirkemusikskole.dk</t>
  </si>
  <si>
    <t>Sk.Hj.Strandgd.</t>
  </si>
  <si>
    <t>Aksel Ravn</t>
  </si>
  <si>
    <t>7461 8831</t>
  </si>
  <si>
    <t>Guderup Sk.</t>
  </si>
  <si>
    <t>Mike Foss</t>
  </si>
  <si>
    <t>7445 9782</t>
  </si>
  <si>
    <t>8872 4395</t>
  </si>
  <si>
    <t>Skolegade 21</t>
  </si>
  <si>
    <t>norreskov-skolen@sonderborg.dk</t>
  </si>
  <si>
    <t>www.Norreskov-skolen.dk</t>
  </si>
  <si>
    <t>Nordals Havnbj</t>
  </si>
  <si>
    <t>Nordals skolen, afdeling Havnbjerg</t>
  </si>
  <si>
    <t>Marie Cathrine Petersen</t>
  </si>
  <si>
    <t>7445 1435</t>
  </si>
  <si>
    <t>7445 1445</t>
  </si>
  <si>
    <t>nordalsskolen@sonderborg.dk</t>
  </si>
  <si>
    <t>Holm Sk.</t>
  </si>
  <si>
    <t>Holm Skole</t>
  </si>
  <si>
    <t>Nis K. Hansen</t>
  </si>
  <si>
    <t>7445 3324</t>
  </si>
  <si>
    <t>7445 0161</t>
  </si>
  <si>
    <t>Nordals Nordbg</t>
  </si>
  <si>
    <t>Nordals skolen, afdeling Nordborg</t>
  </si>
  <si>
    <t>Anton Duus</t>
  </si>
  <si>
    <t>8816 1990</t>
  </si>
  <si>
    <t>8816 1900</t>
  </si>
  <si>
    <t>7445 0093</t>
  </si>
  <si>
    <t>Spangsmosevej 33</t>
  </si>
  <si>
    <t>Spangsmosevej</t>
  </si>
  <si>
    <t>Stevning Sk.</t>
  </si>
  <si>
    <t>Stevning Skole</t>
  </si>
  <si>
    <t>Ejvind Bojsen</t>
  </si>
  <si>
    <t>0445 8406</t>
  </si>
  <si>
    <t>Svenstrup Sk.</t>
  </si>
  <si>
    <t>Claus Ellehauge Hansen</t>
  </si>
  <si>
    <t>7445 6142</t>
  </si>
  <si>
    <t>Jytte Andersen</t>
  </si>
  <si>
    <t>7449 0749</t>
  </si>
  <si>
    <t>7445 3045</t>
  </si>
  <si>
    <t>Karholmvej 2</t>
  </si>
  <si>
    <t>kontakt@friskolen-oesterlund.dk</t>
  </si>
  <si>
    <t>www.friskolen-oesterlund.dk</t>
  </si>
  <si>
    <t>Karholmvej</t>
  </si>
  <si>
    <t>Kindercampus</t>
  </si>
  <si>
    <t>Kindercampus Lunden / Deutsche Schule</t>
  </si>
  <si>
    <t>Marion Petersen</t>
  </si>
  <si>
    <t>7445 1377</t>
  </si>
  <si>
    <t>7445 1277</t>
  </si>
  <si>
    <t>Overbjerg 15 Lunden</t>
  </si>
  <si>
    <t>info@kindercampus.dk</t>
  </si>
  <si>
    <t>www.kindercampus.dk</t>
  </si>
  <si>
    <t>Overbjerg</t>
  </si>
  <si>
    <t>Lunden</t>
  </si>
  <si>
    <t>Hjortspringsk.</t>
  </si>
  <si>
    <t>Hjortspringskolen</t>
  </si>
  <si>
    <t>7445 6017</t>
  </si>
  <si>
    <t>ejvind@nordborg.dk</t>
  </si>
  <si>
    <t>www.nordborg.dk/hjortspringskolen</t>
  </si>
  <si>
    <t>Solvej Olsen</t>
  </si>
  <si>
    <t>7445 2323</t>
  </si>
  <si>
    <t>Spangsmosevej 45, Broballe</t>
  </si>
  <si>
    <t>kontakt@ofriskole.dk</t>
  </si>
  <si>
    <t>www.oksboelfriskole.dk</t>
  </si>
  <si>
    <t>Broballe</t>
  </si>
  <si>
    <t>Helle Lund Petersen</t>
  </si>
  <si>
    <t>7445 4999</t>
  </si>
  <si>
    <t>Karholmvej 4</t>
  </si>
  <si>
    <t>Jens-Ove Hansen</t>
  </si>
  <si>
    <t>7415 1688</t>
  </si>
  <si>
    <t>7415 1723</t>
  </si>
  <si>
    <t>jens.ove@nordborg.dk</t>
  </si>
  <si>
    <t>Mads Clausens Vej</t>
  </si>
  <si>
    <t>N-Als Ungdsk.</t>
  </si>
  <si>
    <t>Nordborg Ungdomsskole - Ungdommens Hus</t>
  </si>
  <si>
    <t>Lars Henrik Smidt</t>
  </si>
  <si>
    <t>7449 0390</t>
  </si>
  <si>
    <t>7345 3025</t>
  </si>
  <si>
    <t>Storegade 22</t>
  </si>
  <si>
    <t>slunls@sonderborg.dk</t>
  </si>
  <si>
    <t>www.unginordborg.dk</t>
  </si>
  <si>
    <t>Nordborg S.Esk.</t>
  </si>
  <si>
    <t>Nordborg Slots Efterskole</t>
  </si>
  <si>
    <t>Lars Johansen</t>
  </si>
  <si>
    <t>7449 1151</t>
  </si>
  <si>
    <t>7445 1528</t>
  </si>
  <si>
    <t>Slotsgrunden 1</t>
  </si>
  <si>
    <t>slottet@nordborg-slot.dk</t>
  </si>
  <si>
    <t>www.nordborg-slot.dk</t>
  </si>
  <si>
    <t>Slotsgrunden</t>
  </si>
  <si>
    <t>ALS prod.</t>
  </si>
  <si>
    <t>Thomas Falk</t>
  </si>
  <si>
    <t>7445 9415</t>
  </si>
  <si>
    <t>7445 9409</t>
  </si>
  <si>
    <t>Egen Markvej 8</t>
  </si>
  <si>
    <t>egenmark@egenmark.dk</t>
  </si>
  <si>
    <t>www.alsphs.dk</t>
  </si>
  <si>
    <t>Egen Markvej</t>
  </si>
  <si>
    <t>Nordals Dhsk</t>
  </si>
  <si>
    <t>7445 4010</t>
  </si>
  <si>
    <t>Storegade 16-18</t>
  </si>
  <si>
    <t>nord-als.dhs@forum.dk</t>
  </si>
  <si>
    <t>home.worldonline.dk/~nskole</t>
  </si>
  <si>
    <t>Agerskov Sk.</t>
  </si>
  <si>
    <t>Agerskov</t>
  </si>
  <si>
    <t>Agerskov Skole</t>
  </si>
  <si>
    <t>Preben Munk</t>
  </si>
  <si>
    <t>7492 9943</t>
  </si>
  <si>
    <t>7492 9940</t>
  </si>
  <si>
    <t>agerskov-skole@toender.dk</t>
  </si>
  <si>
    <t>Arrild Sk.</t>
  </si>
  <si>
    <t>Arrild Skole</t>
  </si>
  <si>
    <t>Torben Ruwald</t>
  </si>
  <si>
    <t>7321 2356</t>
  </si>
  <si>
    <t>7321 2355</t>
  </si>
  <si>
    <t>Torben.Ruwald@skolekom.dk</t>
  </si>
  <si>
    <t>Branderup Sk.</t>
  </si>
  <si>
    <t>Branderup J</t>
  </si>
  <si>
    <t>Branderup Skole</t>
  </si>
  <si>
    <t>7492 9924</t>
  </si>
  <si>
    <t>7492 9920</t>
  </si>
  <si>
    <t>Tingvej 1</t>
  </si>
  <si>
    <t>branderup-skole@toender.dk</t>
  </si>
  <si>
    <t>www.branderupskole.dk</t>
  </si>
  <si>
    <t>Toftlund Sk.</t>
  </si>
  <si>
    <t>Toftlund Skole</t>
  </si>
  <si>
    <t>Per Mark</t>
  </si>
  <si>
    <t>7321 2279</t>
  </si>
  <si>
    <t>toftlund-skole@toender.dk</t>
  </si>
  <si>
    <t>www.toftlund-skole.dk</t>
  </si>
  <si>
    <t>Agersk.Kr.Frisk</t>
  </si>
  <si>
    <t>Agerskov Kristne Friskole</t>
  </si>
  <si>
    <t>7483 3215</t>
  </si>
  <si>
    <t>7483 3532</t>
  </si>
  <si>
    <t>akf@agerskovkristnefriskole.dk</t>
  </si>
  <si>
    <t>www.agerskovkristnefriskole.dk</t>
  </si>
  <si>
    <t>Morten Hansen Thorndal</t>
  </si>
  <si>
    <t>7483 2063</t>
  </si>
  <si>
    <t>7483 2062</t>
  </si>
  <si>
    <t>Vestergade 8</t>
  </si>
  <si>
    <t>stuk@stuk.dk</t>
  </si>
  <si>
    <t>www.stuk.dk</t>
  </si>
  <si>
    <t>7492 9961</t>
  </si>
  <si>
    <t>skolecenter-toftlund@toender.dk</t>
  </si>
  <si>
    <t>www.hoellevangskolen.dk</t>
  </si>
  <si>
    <t>www.kostskolen.dk</t>
  </si>
  <si>
    <t>Arrild Fri.sk.</t>
  </si>
  <si>
    <t>7483 0107</t>
  </si>
  <si>
    <t>7483 0103</t>
  </si>
  <si>
    <t>skolen@arrildfriskole.dk</t>
  </si>
  <si>
    <t>www.arrildfriskole.dk</t>
  </si>
  <si>
    <t>Nr.Rangs.Ungsk.</t>
  </si>
  <si>
    <t>Toftlund Ungdomsskole</t>
  </si>
  <si>
    <t>Inge Toksvig Mortensen</t>
  </si>
  <si>
    <t>7321 2303</t>
  </si>
  <si>
    <t>7492 9979</t>
  </si>
  <si>
    <t>kuitm@toender.dk</t>
  </si>
  <si>
    <t>www.ungtoender.dk</t>
  </si>
  <si>
    <t>Agerskov Usk.</t>
  </si>
  <si>
    <t>Agerskov Ungdomsskole</t>
  </si>
  <si>
    <t>Lars Graversgaard Kristensen</t>
  </si>
  <si>
    <t>7483 3962</t>
  </si>
  <si>
    <t>7483 3315</t>
  </si>
  <si>
    <t>Vellerupvej 25</t>
  </si>
  <si>
    <t>info@agerskovungdomsskole.dk</t>
  </si>
  <si>
    <t>www.agerskovungdomsskole.dk</t>
  </si>
  <si>
    <t>Vellerupvej</t>
  </si>
  <si>
    <t>Brian Lyrsholt</t>
  </si>
  <si>
    <t>7483 0212</t>
  </si>
  <si>
    <t>7483 0104</t>
  </si>
  <si>
    <t>Herrestedgade 6</t>
  </si>
  <si>
    <t>kontor@musikogteater.dk</t>
  </si>
  <si>
    <t>www.musikogteater.dk</t>
  </si>
  <si>
    <t>Herrestedgade</t>
  </si>
  <si>
    <t>Henriette Rask Jeppesen</t>
  </si>
  <si>
    <t>7484 5677</t>
  </si>
  <si>
    <t>7484 5577</t>
  </si>
  <si>
    <t>roeddingskole@vejen.dk</t>
  </si>
  <si>
    <t>www.roedding-skole.aula.dk</t>
  </si>
  <si>
    <t>Jels Sk.</t>
  </si>
  <si>
    <t>Jels Skole</t>
  </si>
  <si>
    <t>Jakob Ville</t>
  </si>
  <si>
    <t>7455 2637</t>
  </si>
  <si>
    <t>7996 5110</t>
  </si>
  <si>
    <t>Krygersvej 2 Jels</t>
  </si>
  <si>
    <t>jelsskole@vejen.dk</t>
  </si>
  <si>
    <t>www.jelsskole.dk</t>
  </si>
  <si>
    <t>Krygersvej</t>
  </si>
  <si>
    <t>Lintrup</t>
  </si>
  <si>
    <t>7485 5518</t>
  </si>
  <si>
    <t>7996 5490</t>
  </si>
  <si>
    <t>Kirkepladsen 1</t>
  </si>
  <si>
    <t>7384 2025</t>
  </si>
  <si>
    <t>7996 5840</t>
  </si>
  <si>
    <t>Rytterdam 9</t>
  </si>
  <si>
    <t>Rytterdam</t>
  </si>
  <si>
    <t>Skodborg BC</t>
  </si>
  <si>
    <t>Heidi Slominski</t>
  </si>
  <si>
    <t>7484 8842</t>
  </si>
  <si>
    <t>7996 5860</t>
  </si>
  <si>
    <t>Parkvej 4, Skodborg</t>
  </si>
  <si>
    <t>skodborgskole@vejen.dk</t>
  </si>
  <si>
    <t>www.skodborg-skole.dk</t>
  </si>
  <si>
    <t>Skodborg</t>
  </si>
  <si>
    <t>Skrave Sk.</t>
  </si>
  <si>
    <t>Skrave Skole</t>
  </si>
  <si>
    <t>7484 7224</t>
  </si>
  <si>
    <t>7484 7203</t>
  </si>
  <si>
    <t>Skravevej 14</t>
  </si>
  <si>
    <t>skravesk@roedding.dk</t>
  </si>
  <si>
    <t>Skravevej</t>
  </si>
  <si>
    <t>Ellinor Jensen</t>
  </si>
  <si>
    <t>7484 6655</t>
  </si>
  <si>
    <t>7484 6283</t>
  </si>
  <si>
    <t>oesterlindetskole@vejenkom.dk</t>
  </si>
  <si>
    <t>www.oesterlindetskole.dk</t>
  </si>
  <si>
    <t>Jens Christiansen</t>
  </si>
  <si>
    <t>7484 2542</t>
  </si>
  <si>
    <t>7484 1542</t>
  </si>
  <si>
    <t>Tingvej 8</t>
  </si>
  <si>
    <t>post@roeddingfriskole.dk</t>
  </si>
  <si>
    <t>www.roeddingfriskole.dk</t>
  </si>
  <si>
    <t>Peter Thorsen</t>
  </si>
  <si>
    <t>7482 2551</t>
  </si>
  <si>
    <t>info@bkfriskole.dk</t>
  </si>
  <si>
    <t>www.bkfri.dk</t>
  </si>
  <si>
    <t>Vejen kommunale Ungdomsskole</t>
  </si>
  <si>
    <t>Mathias Olesen</t>
  </si>
  <si>
    <t>7484 2184</t>
  </si>
  <si>
    <t>7484 1041</t>
  </si>
  <si>
    <t>Lindetorvet 2</t>
  </si>
  <si>
    <t>ung@vejenkom.dk</t>
  </si>
  <si>
    <t>www.rku.dk</t>
  </si>
  <si>
    <t>Lindetorvet</t>
  </si>
  <si>
    <t>7485 5000</t>
  </si>
  <si>
    <t>7485 5333</t>
  </si>
  <si>
    <t>Dovervej 19</t>
  </si>
  <si>
    <t>info@keskole.dk</t>
  </si>
  <si>
    <t>www.keskole.dk</t>
  </si>
  <si>
    <t>Dovervej</t>
  </si>
  <si>
    <t>Mads Rykind-Eriksen</t>
  </si>
  <si>
    <t>7484 1998</t>
  </si>
  <si>
    <t>7484 2284</t>
  </si>
  <si>
    <t>kontor@rhskole.dk</t>
  </si>
  <si>
    <t>www.rhskole.dk</t>
  </si>
  <si>
    <t>Flors Alle</t>
  </si>
  <si>
    <t>7484 2508</t>
  </si>
  <si>
    <t>FGU KV Dalgas A</t>
  </si>
  <si>
    <t>FGU Kolding Vejen - Vejen - Dalgas Alle</t>
  </si>
  <si>
    <t>7484 6472</t>
  </si>
  <si>
    <t>Dalgas Alle 5</t>
  </si>
  <si>
    <t>Genner Univers</t>
  </si>
  <si>
    <t>Merete Neuschild</t>
  </si>
  <si>
    <t>7469 8290</t>
  </si>
  <si>
    <t>7469 8785</t>
  </si>
  <si>
    <t>Genner, Genner Bygade 3</t>
  </si>
  <si>
    <t>www.gennerskole.skoleintra.dk</t>
  </si>
  <si>
    <t>Genner Bygade</t>
  </si>
  <si>
    <t>Genner</t>
  </si>
  <si>
    <t>7466 9543</t>
  </si>
  <si>
    <t>7376 6101</t>
  </si>
  <si>
    <t>Hellevad, Skolegade 8</t>
  </si>
  <si>
    <t>sks@aabenraa.dk</t>
  </si>
  <si>
    <t>www.hellevadboerneunivers.dk</t>
  </si>
  <si>
    <t>Hellevad</t>
  </si>
  <si>
    <t>7466 6869</t>
  </si>
  <si>
    <t>7366 6021</t>
  </si>
  <si>
    <t>bhmar@aabenraa.dk</t>
  </si>
  <si>
    <t>www.hjordkaer-skole.dk</t>
  </si>
  <si>
    <t>Birkholm</t>
  </si>
  <si>
    <t>Dorit Lorentzen Work</t>
  </si>
  <si>
    <t>7466 4247</t>
  </si>
  <si>
    <t>7466 4432</t>
  </si>
  <si>
    <t>Hovslundvej 12 Hovslund</t>
  </si>
  <si>
    <t>dlw@aabenraa.dk</t>
  </si>
  <si>
    <t>www.hovslund-boerneunivers.dk</t>
  </si>
  <si>
    <t>Hovslundvej</t>
  </si>
  <si>
    <t>Hovslund</t>
  </si>
  <si>
    <t>Flemming Kristoffersen</t>
  </si>
  <si>
    <t>7466 2988</t>
  </si>
  <si>
    <t>7466 2266</t>
  </si>
  <si>
    <t>roedekro-skole@aabenraa.dk</t>
  </si>
  <si>
    <t>www.roedekro-skole.dk</t>
  </si>
  <si>
    <t>D.Sch.Rothenkr.</t>
  </si>
  <si>
    <t>Deutsche Schule Rothenkrug</t>
  </si>
  <si>
    <t>Carina Heymann</t>
  </si>
  <si>
    <t>7466 2039</t>
  </si>
  <si>
    <t>7466 2029</t>
  </si>
  <si>
    <t>info@dsro.dk</t>
  </si>
  <si>
    <t>www.dsrothenkrug.dk</t>
  </si>
  <si>
    <t>Michael Petersen</t>
  </si>
  <si>
    <t>7466 1569</t>
  </si>
  <si>
    <t>7466 1565</t>
  </si>
  <si>
    <t>mpete@aabenraa.dk</t>
  </si>
  <si>
    <t>www.fladhoejskolen.dk</t>
  </si>
  <si>
    <t>Per Petersen</t>
  </si>
  <si>
    <t>7336 3738</t>
  </si>
  <si>
    <t>7336 3636</t>
  </si>
  <si>
    <t>epost@roedekro.dk</t>
  </si>
  <si>
    <t>www.roedekro.dk</t>
  </si>
  <si>
    <t>Svend Hansen Tarp</t>
  </si>
  <si>
    <t>6469 3380</t>
  </si>
  <si>
    <t>7466 2633</t>
  </si>
  <si>
    <t>Vestergade 18</t>
  </si>
  <si>
    <t>rusk@aabenraa.dk</t>
  </si>
  <si>
    <t>www.rusknet.dk</t>
  </si>
  <si>
    <t>Joannes Martin Mohr</t>
  </si>
  <si>
    <t>7469 8831</t>
  </si>
  <si>
    <t>Bjarne Asmussen</t>
  </si>
  <si>
    <t>7466 1018</t>
  </si>
  <si>
    <t>Vestergade 22</t>
  </si>
  <si>
    <t>aof_roedekro@adr.dk</t>
  </si>
  <si>
    <t>Mette Autzen</t>
  </si>
  <si>
    <t>Billund Air Center A/S</t>
  </si>
  <si>
    <t>Pia B. Askholm</t>
  </si>
  <si>
    <t>7535 3966</t>
  </si>
  <si>
    <t>7533 8907</t>
  </si>
  <si>
    <t>Box 6, Stratusvej 15</t>
  </si>
  <si>
    <t>bac@billundaircenter.dk</t>
  </si>
  <si>
    <t>www.billundaircenter.dk</t>
  </si>
  <si>
    <t>Stratusvej</t>
  </si>
  <si>
    <t>Ib Kristiansen</t>
  </si>
  <si>
    <t>7475 3151</t>
  </si>
  <si>
    <t>7475 3146</t>
  </si>
  <si>
    <t>brskole@nethotel.dk</t>
  </si>
  <si>
    <t>Lone Heiredal</t>
  </si>
  <si>
    <t>7475 4335</t>
  </si>
  <si>
    <t>7475 4217</t>
  </si>
  <si>
    <t>lhe@toender.dk</t>
  </si>
  <si>
    <t>www.doestrupboernehus.dk</t>
  </si>
  <si>
    <t>Tove Stjernholm</t>
  </si>
  <si>
    <t>7475 6373</t>
  </si>
  <si>
    <t>7475 5373</t>
  </si>
  <si>
    <t>peter.petersen2@skolekom.dk</t>
  </si>
  <si>
    <t>Rejsby Sk.</t>
  </si>
  <si>
    <t>Rejsby Skole</t>
  </si>
  <si>
    <t>7475 3352</t>
  </si>
  <si>
    <t>Kogsvej 7 Rejsby</t>
  </si>
  <si>
    <t>Kogsvej</t>
  </si>
  <si>
    <t>Rejsby</t>
  </si>
  <si>
    <t>Klaus Fog</t>
  </si>
  <si>
    <t>7375 0140</t>
  </si>
  <si>
    <t>Skoletoften 1</t>
  </si>
  <si>
    <t>sds.aula.dk</t>
  </si>
  <si>
    <t>Vodder Sk.</t>
  </si>
  <si>
    <t>Vodder Skole</t>
  </si>
  <si>
    <t>Gia Schultz</t>
  </si>
  <si>
    <t>7475 7500</t>
  </si>
  <si>
    <t>7475 7119</t>
  </si>
  <si>
    <t>Algade 55 A Frifelt</t>
  </si>
  <si>
    <t>vodderskole@toender.dk</t>
  </si>
  <si>
    <t>www.vodder-skole.dk</t>
  </si>
  <si>
    <t>Frifelt</t>
  </si>
  <si>
    <t>Tina Israelsen</t>
  </si>
  <si>
    <t>7475 2094</t>
  </si>
  <si>
    <t>7475 1124</t>
  </si>
  <si>
    <t>kontor@skaerbaek-realskole.dk</t>
  </si>
  <si>
    <t>www.skaerbaek-realskole.dk</t>
  </si>
  <si>
    <t>7475 7772</t>
  </si>
  <si>
    <t>kontoret@bronsrejsbyfriskole.dk</t>
  </si>
  <si>
    <t>Friskolen Orion</t>
  </si>
  <si>
    <t>Mikkel Andersen</t>
  </si>
  <si>
    <t>6126 2136</t>
  </si>
  <si>
    <t>info@friskolen-orion.dk</t>
  </si>
  <si>
    <t>www.friskolen-orion.dk</t>
  </si>
  <si>
    <t>Vivian MÃ¼ggebir</t>
  </si>
  <si>
    <t>7475 0679</t>
  </si>
  <si>
    <t>7375 0200</t>
  </si>
  <si>
    <t>Storegade 51</t>
  </si>
  <si>
    <t>vm@6780.dk</t>
  </si>
  <si>
    <t>www.skaerbaek.dk</t>
  </si>
  <si>
    <t>7475 2818</t>
  </si>
  <si>
    <t>7475 2510</t>
  </si>
  <si>
    <t>ungdomsskolen@6780.dk</t>
  </si>
  <si>
    <t>www.skaerbaek-ungdomsskole.dk</t>
  </si>
  <si>
    <t>Anne Terkelsen</t>
  </si>
  <si>
    <t>7483 4594</t>
  </si>
  <si>
    <t>7255 3100</t>
  </si>
  <si>
    <t>renbaek.faengsel@kriminalforsorgen.dk</t>
  </si>
  <si>
    <t>Rejsby Esk.</t>
  </si>
  <si>
    <t>Karsten Friis</t>
  </si>
  <si>
    <t>7475 3004</t>
  </si>
  <si>
    <t>7475 3622</t>
  </si>
  <si>
    <t>Kogsvej 3, Rejsby</t>
  </si>
  <si>
    <t>kontor@rejsby-efterskole.dk</t>
  </si>
  <si>
    <t>www.rejsby-efterskole.dk</t>
  </si>
  <si>
    <t>Vesteregn Prod.</t>
  </si>
  <si>
    <t>7475 0219</t>
  </si>
  <si>
    <t>7475 2600</t>
  </si>
  <si>
    <t>vnp@tdcadsl.dk</t>
  </si>
  <si>
    <t>home19.inet.tele.dk/vnp</t>
  </si>
  <si>
    <t>Bakkensbro Sk.</t>
  </si>
  <si>
    <t>Bakkensbro Skole</t>
  </si>
  <si>
    <t>7446 1536</t>
  </si>
  <si>
    <t>7446 1203</t>
  </si>
  <si>
    <t>Bakkensbro 6, Ullerup</t>
  </si>
  <si>
    <t>bakkensbroskole@sonderborg.dk</t>
  </si>
  <si>
    <t>www.bakkensbro.dk</t>
  </si>
  <si>
    <t>Bakkensbro</t>
  </si>
  <si>
    <t>Ullerup</t>
  </si>
  <si>
    <t>Eckersbergsk.</t>
  </si>
  <si>
    <t>Eckersbergskolen</t>
  </si>
  <si>
    <t>Inga Siggaard</t>
  </si>
  <si>
    <t>7446 1973</t>
  </si>
  <si>
    <t>7446 1389</t>
  </si>
  <si>
    <t>Eckersbergvej 1, Blans</t>
  </si>
  <si>
    <t>Eckersbergvej</t>
  </si>
  <si>
    <t>Blans</t>
  </si>
  <si>
    <t>Stine Skyum</t>
  </si>
  <si>
    <t>7446 7269</t>
  </si>
  <si>
    <t>7446 7870</t>
  </si>
  <si>
    <t>nyboel-skole@sonderborg.dk</t>
  </si>
  <si>
    <t>www.nyboel-skole.dk</t>
  </si>
  <si>
    <t>Videnvej</t>
  </si>
  <si>
    <t>Nydamsk.</t>
  </si>
  <si>
    <t>Nydamskolen</t>
  </si>
  <si>
    <t>Lene Vindbjerg Brynningsen, konst.</t>
  </si>
  <si>
    <t>7446 8343</t>
  </si>
  <si>
    <t>8872 4391</t>
  </si>
  <si>
    <t>Skolevej 21 A, V.Sottrup</t>
  </si>
  <si>
    <t>nydamskolen@sonderborg.dk</t>
  </si>
  <si>
    <t>www.nydamskolen.dk</t>
  </si>
  <si>
    <t>V.Sottrup</t>
  </si>
  <si>
    <t>Eckersber B-uni</t>
  </si>
  <si>
    <t>Silke Steffensen</t>
  </si>
  <si>
    <t>9244 8063</t>
  </si>
  <si>
    <t>eckersberg@eckersberg-friskole.dk</t>
  </si>
  <si>
    <t>www.eckersberg-friskole.dk</t>
  </si>
  <si>
    <t>Sundeved Ungdsk</t>
  </si>
  <si>
    <t>Sundeved Ungdomsskole</t>
  </si>
  <si>
    <t>Jan Bruntse</t>
  </si>
  <si>
    <t>7346 5320</t>
  </si>
  <si>
    <t>Skolevej 21, V.Sottrup</t>
  </si>
  <si>
    <t>ungdomsskolen@sundeved.dk</t>
  </si>
  <si>
    <t>www.sund-usk.dk</t>
  </si>
  <si>
    <t>Sydals</t>
  </si>
  <si>
    <t>7441 6419</t>
  </si>
  <si>
    <t>8872 4379</t>
  </si>
  <si>
    <t>horupskole@sonderborg.dk</t>
  </si>
  <si>
    <t>www.hoerup-skole.dk</t>
  </si>
  <si>
    <t>Ole Stisen</t>
  </si>
  <si>
    <t>7440 5094</t>
  </si>
  <si>
    <t>7440 5294</t>
  </si>
  <si>
    <t>Kegnaes.Skole.535002@skolekom.dk</t>
  </si>
  <si>
    <t>Thomas Brink Slothuus</t>
  </si>
  <si>
    <t>7440 4804</t>
  </si>
  <si>
    <t>8872 6943</t>
  </si>
  <si>
    <t>Lysabildgade 2 Lysabild</t>
  </si>
  <si>
    <t>lysabildskole@sonderborg.dk</t>
  </si>
  <si>
    <t>lysabild-skole.aula.dk</t>
  </si>
  <si>
    <t>Lysabildgade</t>
  </si>
  <si>
    <t>Tandslet Sk.</t>
  </si>
  <si>
    <t>Tandslet Skole</t>
  </si>
  <si>
    <t>Ejner Lund</t>
  </si>
  <si>
    <t>7440 7084</t>
  </si>
  <si>
    <t>7440 7930</t>
  </si>
  <si>
    <t>Ertebjergvej 2 Tandslet</t>
  </si>
  <si>
    <t>Tandslet_skole@skolenet-syd.dk</t>
  </si>
  <si>
    <t>www.tandslet-skole.dk</t>
  </si>
  <si>
    <t>Ertebjergvej</t>
  </si>
  <si>
    <t>Lillesk.-Als</t>
  </si>
  <si>
    <t>Lilleskolen-Als</t>
  </si>
  <si>
    <t>J. E. Astrup</t>
  </si>
  <si>
    <t>7441 5550</t>
  </si>
  <si>
    <t>Mommarkvej</t>
  </si>
  <si>
    <t>Marlene Jensen</t>
  </si>
  <si>
    <t>kontoret@kegnaes-friskole.dk</t>
  </si>
  <si>
    <t>www.kegnaes-friskole.dk</t>
  </si>
  <si>
    <t>Tandslet Frisk</t>
  </si>
  <si>
    <t>Tandslet Friskole</t>
  </si>
  <si>
    <t>Rasmus Ladefoged</t>
  </si>
  <si>
    <t>7440 5578</t>
  </si>
  <si>
    <t>7440 5577</t>
  </si>
  <si>
    <t>Ertebjergvej 2, Tandslet</t>
  </si>
  <si>
    <t>post@tandsletfriskole.dk</t>
  </si>
  <si>
    <t>www.tandsletfriskole.dk</t>
  </si>
  <si>
    <t>Tandslet</t>
  </si>
  <si>
    <t>Sydals Ungdsk.</t>
  </si>
  <si>
    <t>Sydals Ungdomsskole</t>
  </si>
  <si>
    <t>7311 5112</t>
  </si>
  <si>
    <t>sydung@post9.tele.dk</t>
  </si>
  <si>
    <t>www.teen-club.dk</t>
  </si>
  <si>
    <t>Als Prod.</t>
  </si>
  <si>
    <t>Midt-og Sydals Produktionsskole</t>
  </si>
  <si>
    <t>Villy Koch</t>
  </si>
  <si>
    <t>7441 6268</t>
  </si>
  <si>
    <t>Mommark Hkostsk</t>
  </si>
  <si>
    <t>Business College Syd - Mommark Handelskostskole</t>
  </si>
  <si>
    <t>Bente Esbensen Jensen</t>
  </si>
  <si>
    <t>7440 7169</t>
  </si>
  <si>
    <t>7342 5525</t>
  </si>
  <si>
    <t>Mommarkvej 372</t>
  </si>
  <si>
    <t>bcsyd@bcsyd.dk</t>
  </si>
  <si>
    <t>www.bcsyd.dk</t>
  </si>
  <si>
    <t>Ahlmannsk.</t>
  </si>
  <si>
    <t>Ahlmann-Skolen</t>
  </si>
  <si>
    <t>Andrea Steffensen</t>
  </si>
  <si>
    <t>7442 6954</t>
  </si>
  <si>
    <t>8872 6200</t>
  </si>
  <si>
    <t>Kongevej 35</t>
  </si>
  <si>
    <t>Ahlmann-Skolen@Sonderborg.dk</t>
  </si>
  <si>
    <t>www.ahlmann-skolen.dk</t>
  </si>
  <si>
    <t>Kongevej</t>
  </si>
  <si>
    <t>Huholt Sk.</t>
  </si>
  <si>
    <t>Huholt Skole</t>
  </si>
  <si>
    <t>Niels J. Vinther</t>
  </si>
  <si>
    <t>7442 8074</t>
  </si>
  <si>
    <t>Ernst Weng</t>
  </si>
  <si>
    <t>7442 6255</t>
  </si>
  <si>
    <t>Sundsmarksvej 74</t>
  </si>
  <si>
    <t>Sundsmarksvej</t>
  </si>
  <si>
    <t>Birgit Dyngby</t>
  </si>
  <si>
    <t>7443 1280</t>
  </si>
  <si>
    <t>8872 4405</t>
  </si>
  <si>
    <t>Grundtvigs Alle 100</t>
  </si>
  <si>
    <t>sonderskov-skolen@sonderborg.dk</t>
  </si>
  <si>
    <t>www.soenderskov-skolen.dk</t>
  </si>
  <si>
    <t>Gunnar Hansen</t>
  </si>
  <si>
    <t>7442 6465</t>
  </si>
  <si>
    <t>Kirketorvet</t>
  </si>
  <si>
    <t>Elin Lei Bergmann</t>
  </si>
  <si>
    <t>7443 5511</t>
  </si>
  <si>
    <t>8872 4407</t>
  </si>
  <si>
    <t>Kaplenivej 3</t>
  </si>
  <si>
    <t>ulkebol.skole@sonderborg.dk</t>
  </si>
  <si>
    <t>www.ulkebol.skoleintra.dk</t>
  </si>
  <si>
    <t>Kaplenivej</t>
  </si>
  <si>
    <t>Michael Jacobsen</t>
  </si>
  <si>
    <t>7448 5691</t>
  </si>
  <si>
    <t>8872 4362</t>
  </si>
  <si>
    <t>dybbol-skolen@sonderborg.dk</t>
  </si>
  <si>
    <t>www.dybbol-skolen.dk</t>
  </si>
  <si>
    <t>Gammel Aabenraavej</t>
  </si>
  <si>
    <t>Frands Christensen</t>
  </si>
  <si>
    <t>7442 8414</t>
  </si>
  <si>
    <t>8872 4377</t>
  </si>
  <si>
    <t>humlehoj-skolen@sonderborg.dk</t>
  </si>
  <si>
    <t>www.humlehoj-skolen.dk</t>
  </si>
  <si>
    <t>Deutsche Schule Sonderburg</t>
  </si>
  <si>
    <t>Henriette Tvede Andersen</t>
  </si>
  <si>
    <t>7443 5590</t>
  </si>
  <si>
    <t>7442 3785</t>
  </si>
  <si>
    <t>Arnkilgade 10</t>
  </si>
  <si>
    <t>info@ds-sonderburg.dk</t>
  </si>
  <si>
    <t>www.ds-sonderburg.dk</t>
  </si>
  <si>
    <t>Arnkilgade</t>
  </si>
  <si>
    <t>Ole Kamp Hansen</t>
  </si>
  <si>
    <t>7442 8027</t>
  </si>
  <si>
    <t>7442 3427</t>
  </si>
  <si>
    <t>Kongevej 37</t>
  </si>
  <si>
    <t>post@statsskolen.dk</t>
  </si>
  <si>
    <t>www.statsskolen.dk</t>
  </si>
  <si>
    <t>7443 3238</t>
  </si>
  <si>
    <t>7442 0501</t>
  </si>
  <si>
    <t>ags@ags.dk</t>
  </si>
  <si>
    <t>www.ags.dk</t>
  </si>
  <si>
    <t>Annelise Fredensborg</t>
  </si>
  <si>
    <t>0446 8256</t>
  </si>
  <si>
    <t>Kirkeagervej 1a, Vester Sottrup</t>
  </si>
  <si>
    <t>Kirkeagervej</t>
  </si>
  <si>
    <t>Vester Sottrup</t>
  </si>
  <si>
    <t>Alssund B &amp; U c</t>
  </si>
  <si>
    <t>Frits Johansen</t>
  </si>
  <si>
    <t>7442 2418</t>
  </si>
  <si>
    <t>8872 6555</t>
  </si>
  <si>
    <t>Borgmester Andersensvej 26</t>
  </si>
  <si>
    <t>fjoh@sonderborg.dk</t>
  </si>
  <si>
    <t>Borgmester Andersens Vej</t>
  </si>
  <si>
    <t>H. Augustesen</t>
  </si>
  <si>
    <t>7448 7080</t>
  </si>
  <si>
    <t>Privatsk. Als</t>
  </si>
  <si>
    <t>Privatskolen Als</t>
  </si>
  <si>
    <t>Signe Bramsen, konst.</t>
  </si>
  <si>
    <t>7442 1279</t>
  </si>
  <si>
    <t>7443 0550</t>
  </si>
  <si>
    <t>kontakt@privatskolen-als.dk</t>
  </si>
  <si>
    <t>www.privatskolen-als.dk</t>
  </si>
  <si>
    <t>7442 5107</t>
  </si>
  <si>
    <t>7443 1413</t>
  </si>
  <si>
    <t>Borgmester Andersensvej 24</t>
  </si>
  <si>
    <t>LOF Alssund-Sprogcentret</t>
  </si>
  <si>
    <t>Pia Frederiksen</t>
  </si>
  <si>
    <t>7442 6532</t>
  </si>
  <si>
    <t>7342 1010</t>
  </si>
  <si>
    <t>post@lof-alssund.dk</t>
  </si>
  <si>
    <t>www.lof-alssund.dk</t>
  </si>
  <si>
    <t>Alssundsk.</t>
  </si>
  <si>
    <t>Alssundskolen</t>
  </si>
  <si>
    <t>Gunnar Callesen</t>
  </si>
  <si>
    <t>73421 280</t>
  </si>
  <si>
    <t>7442 3358</t>
  </si>
  <si>
    <t>Voldgade 5</t>
  </si>
  <si>
    <t>soenderskov-skolen@sonderborg.dk</t>
  </si>
  <si>
    <t>8872 6436</t>
  </si>
  <si>
    <t>7443 4913</t>
  </si>
  <si>
    <t>7412 6250</t>
  </si>
  <si>
    <t>vgje@sonderborg.dk</t>
  </si>
  <si>
    <t>Jens Hansen Nielsen</t>
  </si>
  <si>
    <t>7443 6096</t>
  </si>
  <si>
    <t>7443 6095</t>
  </si>
  <si>
    <t>Skolegade 21, Guderup</t>
  </si>
  <si>
    <t>jhni@sonderborg.dk</t>
  </si>
  <si>
    <t>Guderup</t>
  </si>
  <si>
    <t>Berit Clausen</t>
  </si>
  <si>
    <t>8872 4424</t>
  </si>
  <si>
    <t>UU@sonderborg.dk</t>
  </si>
  <si>
    <t>www.uu-sonderborg.dk</t>
  </si>
  <si>
    <t>Ungecentret 10</t>
  </si>
  <si>
    <t>Ungecentret - 10. klasse</t>
  </si>
  <si>
    <t>7412 6802</t>
  </si>
  <si>
    <t>VUC Syd Sndrb</t>
  </si>
  <si>
    <t>7361 3396</t>
  </si>
  <si>
    <t>Michael Willemar</t>
  </si>
  <si>
    <t>7442 1789</t>
  </si>
  <si>
    <t>7442 1848</t>
  </si>
  <si>
    <t>admin@ihs.dk</t>
  </si>
  <si>
    <t>www.ihs.dk</t>
  </si>
  <si>
    <t>Friheds Alle</t>
  </si>
  <si>
    <t>Hsk. Strand</t>
  </si>
  <si>
    <t>Jens Engelbredt</t>
  </si>
  <si>
    <t>Strandvej 1 A</t>
  </si>
  <si>
    <t>strand@email.dk</t>
  </si>
  <si>
    <t>www.hojskolenstrand.dk</t>
  </si>
  <si>
    <t>Mikkel Fjord-Larsen</t>
  </si>
  <si>
    <t>7448 7081</t>
  </si>
  <si>
    <t>dybboelefterskole@dybboelefterskole.dk</t>
  </si>
  <si>
    <t>www.dybboelefterskole.dk</t>
  </si>
  <si>
    <t>Eftersk. Strand</t>
  </si>
  <si>
    <t>Efterskolen Strand</t>
  </si>
  <si>
    <t>Lone Plesner</t>
  </si>
  <si>
    <t>FGU SJ Solglimt</t>
  </si>
  <si>
    <t>7448 9028</t>
  </si>
  <si>
    <t>Grethe Jensen</t>
  </si>
  <si>
    <t>7442 9691</t>
  </si>
  <si>
    <t>7442 6788</t>
  </si>
  <si>
    <t>Perlegade 46, 1</t>
  </si>
  <si>
    <t>aof.dhs.sdbg@post4.tele.dk</t>
  </si>
  <si>
    <t>Perlegade</t>
  </si>
  <si>
    <t>LOF Alssund - SprogAkademiSyd</t>
  </si>
  <si>
    <t>fritid@lof-alssund.dk</t>
  </si>
  <si>
    <t>www.sprogakademisyd.dk</t>
  </si>
  <si>
    <t>EUC Syd JUR</t>
  </si>
  <si>
    <t>EUC Syd</t>
  </si>
  <si>
    <t>7342 5526</t>
  </si>
  <si>
    <t>Sdr. Landevej 30</t>
  </si>
  <si>
    <t>Georg Kurstein Nielsen</t>
  </si>
  <si>
    <t>7448 6868</t>
  </si>
  <si>
    <t>Mathias Madsen</t>
  </si>
  <si>
    <t>7932 1635</t>
  </si>
  <si>
    <t>7932 1600</t>
  </si>
  <si>
    <t>7342 9240</t>
  </si>
  <si>
    <t>Jens Oddershede</t>
  </si>
  <si>
    <t>6550 1093</t>
  </si>
  <si>
    <t>Alsion 2</t>
  </si>
  <si>
    <t>Alsion</t>
  </si>
  <si>
    <t>Hanne Thaysen</t>
  </si>
  <si>
    <t>7443 0311</t>
  </si>
  <si>
    <t>Sydvang 1</t>
  </si>
  <si>
    <t>Sydvang</t>
  </si>
  <si>
    <t>Sergentsk.</t>
  </si>
  <si>
    <t>7343 5390</t>
  </si>
  <si>
    <t>7343 5252</t>
  </si>
  <si>
    <t>Gerlachsgade 2, postboks 69</t>
  </si>
  <si>
    <t>hsgs@mil.dk</t>
  </si>
  <si>
    <t>www.forsvaret.dk/hsgs</t>
  </si>
  <si>
    <t>Gerlachsgade</t>
  </si>
  <si>
    <t>Skolen for Social- og Sundhedsuddannelser</t>
  </si>
  <si>
    <t>7443 0603</t>
  </si>
  <si>
    <t>BCSyd</t>
  </si>
  <si>
    <t>Business College Syd</t>
  </si>
  <si>
    <t>Sdr.borg Voksen</t>
  </si>
  <si>
    <t>Anders Thomsen</t>
  </si>
  <si>
    <t>7442 6156</t>
  </si>
  <si>
    <t>7442 6274</t>
  </si>
  <si>
    <t>Asylvej 18</t>
  </si>
  <si>
    <t>voksenskolen_Soenderborg@sja.dk</t>
  </si>
  <si>
    <t>Asylvej</t>
  </si>
  <si>
    <t>Bolderslev Sk.</t>
  </si>
  <si>
    <t>Bolderslev</t>
  </si>
  <si>
    <t>Bolderslev Skole</t>
  </si>
  <si>
    <t>7464 6969</t>
  </si>
  <si>
    <t>7376 8322</t>
  </si>
  <si>
    <t>Smedefod 10 A</t>
  </si>
  <si>
    <t>bolderslevskole@aabenraa.dk</t>
  </si>
  <si>
    <t>www.bolderslevskole.dk</t>
  </si>
  <si>
    <t>Smedefod</t>
  </si>
  <si>
    <t>Burkal Sk.</t>
  </si>
  <si>
    <t>Bylderup-Bov</t>
  </si>
  <si>
    <t>Burkal Skole</t>
  </si>
  <si>
    <t>Finn Illum</t>
  </si>
  <si>
    <t>7476 2534</t>
  </si>
  <si>
    <t>Burkal Skolevej 48</t>
  </si>
  <si>
    <t>Burkal Skolevej</t>
  </si>
  <si>
    <t>Bylderup Sk.</t>
  </si>
  <si>
    <t>Bylderup Skole</t>
  </si>
  <si>
    <t>7476 1061</t>
  </si>
  <si>
    <t>7376 8832</t>
  </si>
  <si>
    <t>Slogsherredsvej 27</t>
  </si>
  <si>
    <t>bylderupskole@aabenraa.dk</t>
  </si>
  <si>
    <t>www.bylderupskole.dk</t>
  </si>
  <si>
    <t>Slogsherredsvej</t>
  </si>
  <si>
    <t>Ravsted Sk.</t>
  </si>
  <si>
    <t>Judith Gripping</t>
  </si>
  <si>
    <t>7464 7572</t>
  </si>
  <si>
    <t>7376 8313</t>
  </si>
  <si>
    <t>Ravsted Skolegade 18</t>
  </si>
  <si>
    <t>ravstedboerneunivers@aabenraa.dk</t>
  </si>
  <si>
    <t>www.ravsted-boerneunivers.dk</t>
  </si>
  <si>
    <t>Ravsted Skolegade</t>
  </si>
  <si>
    <t>Rens Sk.</t>
  </si>
  <si>
    <t>Rens Skole</t>
  </si>
  <si>
    <t>Poul Dannow</t>
  </si>
  <si>
    <t>7464 8100</t>
  </si>
  <si>
    <t>Rens Skolevej 16</t>
  </si>
  <si>
    <t>Rens Skolevej</t>
  </si>
  <si>
    <t>Tinglev Sk.</t>
  </si>
  <si>
    <t>Tinglev Skole</t>
  </si>
  <si>
    <t>7464 2532</t>
  </si>
  <si>
    <t>7376 7314</t>
  </si>
  <si>
    <t>Hovedgaden 78</t>
  </si>
  <si>
    <t>tinglevskole@aabenraa.dk</t>
  </si>
  <si>
    <t>www.tinglevskole.dk</t>
  </si>
  <si>
    <t>Obs.Sk.Sofiedal</t>
  </si>
  <si>
    <t>Observationsskolen Sofiedal</t>
  </si>
  <si>
    <t>7467 6971</t>
  </si>
  <si>
    <t>7467 6698</t>
  </si>
  <si>
    <t>Sofiedalvej 48</t>
  </si>
  <si>
    <t>Sofiedalvej</t>
  </si>
  <si>
    <t>Burkal Ty.P.Sk.</t>
  </si>
  <si>
    <t>Deutsche Schule Buhrkall</t>
  </si>
  <si>
    <t>Ute Eigenmann</t>
  </si>
  <si>
    <t>7476 1605</t>
  </si>
  <si>
    <t>7476 2252</t>
  </si>
  <si>
    <t>Burkal Kirkevej 6, Saksborg</t>
  </si>
  <si>
    <t>info@ds-buhrkall.dk</t>
  </si>
  <si>
    <t>www.dsbuhrkall.dk</t>
  </si>
  <si>
    <t>Burkal Kirkevej</t>
  </si>
  <si>
    <t>Saksborg</t>
  </si>
  <si>
    <t>Ravst.Ty.P.Sk.</t>
  </si>
  <si>
    <t>Deutsche Schule Rapstedt</t>
  </si>
  <si>
    <t>Jan RÃ¶hrig</t>
  </si>
  <si>
    <t>7464 7119</t>
  </si>
  <si>
    <t>Ravsted Hovedgade 44A</t>
  </si>
  <si>
    <t>44A</t>
  </si>
  <si>
    <t>info@dsrapstedt.dk</t>
  </si>
  <si>
    <t>www.dsrapstedt.dk</t>
  </si>
  <si>
    <t>Ravsted Hovedgade</t>
  </si>
  <si>
    <t>Jyndevad Ty.Sk.</t>
  </si>
  <si>
    <t>Store Jyndevad Tyske Privatskole</t>
  </si>
  <si>
    <t>Annette Sehstedt</t>
  </si>
  <si>
    <t>7464 8331</t>
  </si>
  <si>
    <t>St Jyndevad</t>
  </si>
  <si>
    <t>Deutsche Schule Tingleff</t>
  </si>
  <si>
    <t>Tim S. Nissen</t>
  </si>
  <si>
    <t>7464 3096</t>
  </si>
  <si>
    <t>7464 4835</t>
  </si>
  <si>
    <t>info@ds-tingleff.dk</t>
  </si>
  <si>
    <t>www.ds-tingleff.dk</t>
  </si>
  <si>
    <t>Uge Ty.Priv.Sk.</t>
  </si>
  <si>
    <t>Uge Tyske Privatskole</t>
  </si>
  <si>
    <t>Frauke Petersen</t>
  </si>
  <si>
    <t>7464 4869</t>
  </si>
  <si>
    <t>Bygade 21</t>
  </si>
  <si>
    <t>Byld.-Bov Fsk.</t>
  </si>
  <si>
    <t>Friskolen - Bylderup Bov</t>
  </si>
  <si>
    <t>7476 1037</t>
  </si>
  <si>
    <t>7476 2828</t>
  </si>
  <si>
    <t>Burkal Skolevej 48 B</t>
  </si>
  <si>
    <t>post@bylderup-friskole.dk</t>
  </si>
  <si>
    <t>www.bylderup-friskole.dk</t>
  </si>
  <si>
    <t>Sofiedal Spec.</t>
  </si>
  <si>
    <t>7340 7710</t>
  </si>
  <si>
    <t>sofiedal@aabenraa.dk</t>
  </si>
  <si>
    <t>www.sofiedal.dk</t>
  </si>
  <si>
    <t>Per Schmidt Hansen</t>
  </si>
  <si>
    <t>7464 2024</t>
  </si>
  <si>
    <t>7376 7072</t>
  </si>
  <si>
    <t>Tinglev Midt 2</t>
  </si>
  <si>
    <t>ppr@aabenraa.dk</t>
  </si>
  <si>
    <t>Ungdsk.Tinglev</t>
  </si>
  <si>
    <t>Tinglev Ungdomsskole</t>
  </si>
  <si>
    <t>7334 3651</t>
  </si>
  <si>
    <t>7334 3652</t>
  </si>
  <si>
    <t>tusk@aabenraa.dk</t>
  </si>
  <si>
    <t>www.tinglev-ungdomsskole.dk</t>
  </si>
  <si>
    <t>Jugend Sch.Ting</t>
  </si>
  <si>
    <t>Jugendschule Tingleff</t>
  </si>
  <si>
    <t>P. Iwersen</t>
  </si>
  <si>
    <t>7464 4929</t>
  </si>
  <si>
    <t>Skovfennen 12</t>
  </si>
  <si>
    <t>Skovfennen</t>
  </si>
  <si>
    <t>Tingleff N.Sch.</t>
  </si>
  <si>
    <t>Den Tyske Efterskole Tinglev</t>
  </si>
  <si>
    <t>7464 4879</t>
  </si>
  <si>
    <t>7464 4820</t>
  </si>
  <si>
    <t>nachschule@tingleff.dk</t>
  </si>
  <si>
    <t>www.nachschule.dk</t>
  </si>
  <si>
    <t>Rens Usk.</t>
  </si>
  <si>
    <t>Rens Ungdomsskole</t>
  </si>
  <si>
    <t>Kim Thavi Albrecht</t>
  </si>
  <si>
    <t>7464 8348</t>
  </si>
  <si>
    <t>7464 8370</t>
  </si>
  <si>
    <t>Pebersmarkvej 21, Rens</t>
  </si>
  <si>
    <t>mail@rensungdomsskole.dk</t>
  </si>
  <si>
    <t>www.rensungdomsskole.dk</t>
  </si>
  <si>
    <t>Pebersmarkvej</t>
  </si>
  <si>
    <t>Rens</t>
  </si>
  <si>
    <t>Tove Rindom</t>
  </si>
  <si>
    <t>7464 3006</t>
  </si>
  <si>
    <t>7464 3000</t>
  </si>
  <si>
    <t>Uge Allegade 7</t>
  </si>
  <si>
    <t>Uge Allegade</t>
  </si>
  <si>
    <t>Tinglev Prod.sk</t>
  </si>
  <si>
    <t>7464 4910</t>
  </si>
  <si>
    <t>7464 4940</t>
  </si>
  <si>
    <t>tphs@po.dia.dk</t>
  </si>
  <si>
    <t>www.tphs.dk</t>
  </si>
  <si>
    <t>Tinglev Dhsk.</t>
  </si>
  <si>
    <t>7334 3536</t>
  </si>
  <si>
    <t>Tinglev Kommune</t>
  </si>
  <si>
    <t>dk-kur@tinglev-kommune.dk</t>
  </si>
  <si>
    <t>Birgitte Andersen</t>
  </si>
  <si>
    <t>7442 4511</t>
  </si>
  <si>
    <t>Augustenborg Landevej 7</t>
  </si>
  <si>
    <t>soenderborg@adm.laerdansk.dk</t>
  </si>
  <si>
    <t>www.flygtning.dk</t>
  </si>
  <si>
    <t>Augustenborg Landevej</t>
  </si>
  <si>
    <t>Karlog Air</t>
  </si>
  <si>
    <t>Kirstine Karlog Mortensen</t>
  </si>
  <si>
    <t>7442 9085</t>
  </si>
  <si>
    <t>7442 2285</t>
  </si>
  <si>
    <t>Lufthavnsvej 1</t>
  </si>
  <si>
    <t>mail@karlog-air.dk</t>
  </si>
  <si>
    <t>www.karlog-air.dk</t>
  </si>
  <si>
    <t>Abild Sk.</t>
  </si>
  <si>
    <t>Abild Skole</t>
  </si>
  <si>
    <t>Hanne Vestergaard Laursen</t>
  </si>
  <si>
    <t>7472 1977</t>
  </si>
  <si>
    <t>7472 1963</t>
  </si>
  <si>
    <t>Ribe Landevej 62</t>
  </si>
  <si>
    <t>abildskole@toender.dk</t>
  </si>
  <si>
    <t>www.abildskole.dk</t>
  </si>
  <si>
    <t>Jejsing Sk.</t>
  </si>
  <si>
    <t>Jejsing Skole</t>
  </si>
  <si>
    <t>Kent Roost List</t>
  </si>
  <si>
    <t>7473 4306</t>
  </si>
  <si>
    <t>7473 4366</t>
  </si>
  <si>
    <t>jejsingskole@toender.dk</t>
  </si>
  <si>
    <t>www.jejsing-skole.dk</t>
  </si>
  <si>
    <t>Kent Roost Lis</t>
  </si>
  <si>
    <t>7473 8411</t>
  </si>
  <si>
    <t>7492 9628</t>
  </si>
  <si>
    <t>moegeltoenderskole@toender.dk</t>
  </si>
  <si>
    <t>7472 3334</t>
  </si>
  <si>
    <t>Jejsing Ty.Sk.</t>
  </si>
  <si>
    <t>Jejsing Tyske Privatskole</t>
  </si>
  <si>
    <t>Hans Christian Kier</t>
  </si>
  <si>
    <t>7473 4207</t>
  </si>
  <si>
    <t>Hostrupvej 28 Jejsing</t>
  </si>
  <si>
    <t>Hostrupvej</t>
  </si>
  <si>
    <t>Ludw.Andres.Sk.</t>
  </si>
  <si>
    <t>Ludwig-Andresen-Schule</t>
  </si>
  <si>
    <t>Bonni Rathje-Ottenberg</t>
  </si>
  <si>
    <t>7472 4755</t>
  </si>
  <si>
    <t>7472 2521</t>
  </si>
  <si>
    <t>Popsensgade 2</t>
  </si>
  <si>
    <t>las@tondern.dk</t>
  </si>
  <si>
    <t>www.las-tondern.dk</t>
  </si>
  <si>
    <t>Popsensgade</t>
  </si>
  <si>
    <t>Karen Neess Priisholm</t>
  </si>
  <si>
    <t>7472 4329</t>
  </si>
  <si>
    <t>7492 8430</t>
  </si>
  <si>
    <t>Holmevej 2</t>
  </si>
  <si>
    <t>grundskolen@toender.dk</t>
  </si>
  <si>
    <t>Jens Gade</t>
  </si>
  <si>
    <t>7361 3397</t>
  </si>
  <si>
    <t>7472 1028</t>
  </si>
  <si>
    <t>Astronom Hansensgade 9</t>
  </si>
  <si>
    <t>tghf@toender-gym.dk</t>
  </si>
  <si>
    <t>www.toender-gym.dk</t>
  </si>
  <si>
    <t>Astronom Hansensgade</t>
  </si>
  <si>
    <t>Broen FEJLFLYT</t>
  </si>
  <si>
    <t>Lene Stenger</t>
  </si>
  <si>
    <t>7472 2919</t>
  </si>
  <si>
    <t>7492 8399</t>
  </si>
  <si>
    <t>toender10@toender.dk</t>
  </si>
  <si>
    <t>Birger Ib Jensen, ledende psykolog</t>
  </si>
  <si>
    <t>7472 6235</t>
  </si>
  <si>
    <t>Kongevej 57</t>
  </si>
  <si>
    <t>pprbj@toender.dk</t>
  </si>
  <si>
    <t>2913 5761</t>
  </si>
  <si>
    <t>www.uutoender.dk</t>
  </si>
  <si>
    <t>7472 6928</t>
  </si>
  <si>
    <t>7472 4100</t>
  </si>
  <si>
    <t>Emmerske Esk.</t>
  </si>
  <si>
    <t>Emmerske Efterskole</t>
  </si>
  <si>
    <t>Poul Erik Dransfeldt Hunderup</t>
  </si>
  <si>
    <t>7472 5770</t>
  </si>
  <si>
    <t>7472 4433</t>
  </si>
  <si>
    <t>Aabenraavej 14</t>
  </si>
  <si>
    <t>ee@eeskole.dk</t>
  </si>
  <si>
    <t>www.eeskole.dk</t>
  </si>
  <si>
    <t>EUC Syd Plant</t>
  </si>
  <si>
    <t>EUC Syd, Syd Plantagevej</t>
  </si>
  <si>
    <t>Carsten Uggerholt Eriksen</t>
  </si>
  <si>
    <t>7472 0584</t>
  </si>
  <si>
    <t>7373 4080</t>
  </si>
  <si>
    <t>toha@toha.dk</t>
  </si>
  <si>
    <t>www.toha.dk</t>
  </si>
  <si>
    <t>Keld Fuchs</t>
  </si>
  <si>
    <t>7472 4211</t>
  </si>
  <si>
    <t>Ole Jessen Bruun</t>
  </si>
  <si>
    <t>7472 3511</t>
  </si>
  <si>
    <t>Jette Thomsen</t>
  </si>
  <si>
    <t>7361 3335</t>
  </si>
  <si>
    <t>toender@vucsyd.dk</t>
  </si>
  <si>
    <t>Bregnbjergskole</t>
  </si>
  <si>
    <t>Bregnbjergskolen</t>
  </si>
  <si>
    <t>Anette Staub</t>
  </si>
  <si>
    <t>7434 3220</t>
  </si>
  <si>
    <t>Unionvej 4A</t>
  </si>
  <si>
    <t>bregnbjergskolen@haderslev.dk</t>
  </si>
  <si>
    <t>www.bregnbjergskolen.dk</t>
  </si>
  <si>
    <t>Unionvej</t>
  </si>
  <si>
    <t>7450 7439</t>
  </si>
  <si>
    <t>Erik Eriksens Vej 7</t>
  </si>
  <si>
    <t>Erik Eriksens Vej</t>
  </si>
  <si>
    <t>Jegerup Sk.</t>
  </si>
  <si>
    <t>Jegerup Skole</t>
  </si>
  <si>
    <t>Ulla Nissen</t>
  </si>
  <si>
    <t>7459 1509</t>
  </si>
  <si>
    <t>7459 1289</t>
  </si>
  <si>
    <t>Bygaden 18</t>
  </si>
  <si>
    <t>jegerupskole@vojens.dk</t>
  </si>
  <si>
    <t>www.jegerupskole.skoleintra.dk</t>
  </si>
  <si>
    <t>7487 1758</t>
  </si>
  <si>
    <t>7487 1220</t>
  </si>
  <si>
    <t>Oksenvad Sk.</t>
  </si>
  <si>
    <t>Oksenvad Skole</t>
  </si>
  <si>
    <t>E. K. Svennesen</t>
  </si>
  <si>
    <t>7450 4607</t>
  </si>
  <si>
    <t>O.Jerstal sk.</t>
  </si>
  <si>
    <t>7454 7167</t>
  </si>
  <si>
    <t>Simmersted Sk.</t>
  </si>
  <si>
    <t>Simmersted Skole</t>
  </si>
  <si>
    <t>Helge Schmidt</t>
  </si>
  <si>
    <t>simmerstedskole@haderslev.dk</t>
  </si>
  <si>
    <t>www.simmerstedskole.skoleintra.dk</t>
  </si>
  <si>
    <t>Skrydstrup Sk.</t>
  </si>
  <si>
    <t>Skrydstrup Skole</t>
  </si>
  <si>
    <t>7454 3829</t>
  </si>
  <si>
    <t>7454 3929</t>
  </si>
  <si>
    <t>Niels Juhlers Toft 7</t>
  </si>
  <si>
    <t>skrydstrupskole@haderslev.dk</t>
  </si>
  <si>
    <t>www.skrydstrupskole.dk</t>
  </si>
  <si>
    <t>Niels Juhlers Toft</t>
  </si>
  <si>
    <t>Fls Sommersted</t>
  </si>
  <si>
    <t>Kirkevej 10</t>
  </si>
  <si>
    <t>Vedsted Sk.</t>
  </si>
  <si>
    <t>Vedsted Skole</t>
  </si>
  <si>
    <t>Majbritt Holmene</t>
  </si>
  <si>
    <t>7454 5584</t>
  </si>
  <si>
    <t>7454 5169</t>
  </si>
  <si>
    <t>Skovbyvej 2</t>
  </si>
  <si>
    <t>mrhh@haderslev.dk</t>
  </si>
  <si>
    <t>www.vedsted.skoleintra.dk</t>
  </si>
  <si>
    <t>Ungeunivers</t>
  </si>
  <si>
    <t>Ungeuniverset-Vojens</t>
  </si>
  <si>
    <t>Jerry Freund</t>
  </si>
  <si>
    <t>7434 3277</t>
  </si>
  <si>
    <t>7434 3260</t>
  </si>
  <si>
    <t>Ungeuniverset-Vojens@haderslev.dk</t>
  </si>
  <si>
    <t>ungeuniverset-vojens.aula.dk</t>
  </si>
  <si>
    <t>Lillian Riber-Hansen</t>
  </si>
  <si>
    <t>D.Tyske P.Sk.</t>
  </si>
  <si>
    <t>Den Tyske Privatskole</t>
  </si>
  <si>
    <t>Wilhelm Johannsen</t>
  </si>
  <si>
    <t>7450 4150</t>
  </si>
  <si>
    <t>Tovskovvej 10</t>
  </si>
  <si>
    <t>Tovskovvej</t>
  </si>
  <si>
    <t>Udd.c.10.kl.</t>
  </si>
  <si>
    <t>Ungdoms- og Uddannelsescenter Vojens</t>
  </si>
  <si>
    <t>Gry Skaarup Haugen, konst.</t>
  </si>
  <si>
    <t>7459 1462</t>
  </si>
  <si>
    <t>7324 1216</t>
  </si>
  <si>
    <t>Danmarksgade 8</t>
  </si>
  <si>
    <t>uuc@haderslev.dk</t>
  </si>
  <si>
    <t>www.uucv.skoleintra.dk</t>
  </si>
  <si>
    <t>7454 3919</t>
  </si>
  <si>
    <t>7450 3040</t>
  </si>
  <si>
    <t>UU-Haderslev</t>
  </si>
  <si>
    <t>Birgitte S. Clemmensen</t>
  </si>
  <si>
    <t>7434 7925</t>
  </si>
  <si>
    <t>Laurids Skausgade 12, 1. sal</t>
  </si>
  <si>
    <t>uu-haderslev@haderslev.dk</t>
  </si>
  <si>
    <t>www.uu-haderslev.skoleintra.dk</t>
  </si>
  <si>
    <t>Laurids Skaus Gade</t>
  </si>
  <si>
    <t>Vojens Ungdsk.</t>
  </si>
  <si>
    <t>Vojens Komm. Ungdomsskole</t>
  </si>
  <si>
    <t>7324 1214</t>
  </si>
  <si>
    <t>fsrto@vojens.dk</t>
  </si>
  <si>
    <t>www.uucv.dk</t>
  </si>
  <si>
    <t>Sommersted Esk.</t>
  </si>
  <si>
    <t>Sommersted Efterskole</t>
  </si>
  <si>
    <t>Benjamin Hougaard</t>
  </si>
  <si>
    <t>7450 4955</t>
  </si>
  <si>
    <t>7350 4040</t>
  </si>
  <si>
    <t>Talind 2</t>
  </si>
  <si>
    <t>ses@sommerstedefterskole.dk</t>
  </si>
  <si>
    <t>www.sommerstedefterskole.dk</t>
  </si>
  <si>
    <t>Talind</t>
  </si>
  <si>
    <t>Vojens Esk.</t>
  </si>
  <si>
    <t>Tommy Mikkelsen</t>
  </si>
  <si>
    <t>7320 2209</t>
  </si>
  <si>
    <t>7454 1129</t>
  </si>
  <si>
    <t>Ungdomsskolevej 8</t>
  </si>
  <si>
    <t>vgie@vgie.dk</t>
  </si>
  <si>
    <t>www.vgie.dk</t>
  </si>
  <si>
    <t>Ungdomsskolevej</t>
  </si>
  <si>
    <t>Vojens Dhsk</t>
  </si>
  <si>
    <t>Helle Dalager</t>
  </si>
  <si>
    <t>7454 2875</t>
  </si>
  <si>
    <t>7454 2575</t>
  </si>
  <si>
    <t>Trekanten 7</t>
  </si>
  <si>
    <t>vojdag@vojdag.dk</t>
  </si>
  <si>
    <t>www.vojdag.dk</t>
  </si>
  <si>
    <t>Trekanten</t>
  </si>
  <si>
    <t>Brundlundsk.</t>
  </si>
  <si>
    <t>Brundlundskolen</t>
  </si>
  <si>
    <t>Britt Bolving Hansen</t>
  </si>
  <si>
    <t>7462 4924</t>
  </si>
  <si>
    <t>7376 8350</t>
  </si>
  <si>
    <t>brundlundskolen@aabenraa.dk</t>
  </si>
  <si>
    <t>www.brundlund.dk</t>
  </si>
  <si>
    <t>Merete Gissel</t>
  </si>
  <si>
    <t>7363 3023</t>
  </si>
  <si>
    <t>7376 8450</t>
  </si>
  <si>
    <t>lojtkirkebyskole@aabenraa.dk</t>
  </si>
  <si>
    <t>www.lojtskole.dk</t>
  </si>
  <si>
    <t>Rugkobbelsk.</t>
  </si>
  <si>
    <t>Rugkobbelskolen</t>
  </si>
  <si>
    <t>Lisa Christensen</t>
  </si>
  <si>
    <t>7363 3022</t>
  </si>
  <si>
    <t>7376 8400</t>
  </si>
  <si>
    <t>lhc@aabenraa.dk</t>
  </si>
  <si>
    <t>www.rugkobbelskolen.dk</t>
  </si>
  <si>
    <t>Sk. i Nygade</t>
  </si>
  <si>
    <t>Skolen i Nygade</t>
  </si>
  <si>
    <t>Henning Deurell</t>
  </si>
  <si>
    <t>7462 3622</t>
  </si>
  <si>
    <t>Nygade 23</t>
  </si>
  <si>
    <t>7376 8500</t>
  </si>
  <si>
    <t>stubbaekskole@aabenraa.dk</t>
  </si>
  <si>
    <t>www.stubbaekskole.dk</t>
  </si>
  <si>
    <t>D.Sch.Apenrade</t>
  </si>
  <si>
    <t>Deutsche Privatschule Apenrade</t>
  </si>
  <si>
    <t>Catarina Bartling</t>
  </si>
  <si>
    <t>7462 9223</t>
  </si>
  <si>
    <t>7462 2008</t>
  </si>
  <si>
    <t>Svinget 15</t>
  </si>
  <si>
    <t>info@deutscheschuleapenrade.dk</t>
  </si>
  <si>
    <t>www.deutscheschuleapenrade.dk</t>
  </si>
  <si>
    <t>Deutsches Gym.</t>
  </si>
  <si>
    <t>Deutsches Gymnasium FÃ¼r Nordschleswig</t>
  </si>
  <si>
    <t>Jens Mittag</t>
  </si>
  <si>
    <t>7462 7660</t>
  </si>
  <si>
    <t>7462 2636</t>
  </si>
  <si>
    <t>Svinget 26</t>
  </si>
  <si>
    <t>rektor@deutschesgym.dk</t>
  </si>
  <si>
    <t>www.deutschesgym.dk</t>
  </si>
  <si>
    <t>Aabenraa St.Sk.</t>
  </si>
  <si>
    <t>Aabenraa Statsskole</t>
  </si>
  <si>
    <t>Lone Lundorff Mailandt-Poulsen</t>
  </si>
  <si>
    <t>7462 3324</t>
  </si>
  <si>
    <t>7462 2311</t>
  </si>
  <si>
    <t>Forstalle 14 postbox 50</t>
  </si>
  <si>
    <t>Aabenraa@Statsskole.dk</t>
  </si>
  <si>
    <t>www.statsskole.dk</t>
  </si>
  <si>
    <t>Forstalle</t>
  </si>
  <si>
    <t>John Skovby</t>
  </si>
  <si>
    <t>7462 6673</t>
  </si>
  <si>
    <t>7376 8300</t>
  </si>
  <si>
    <t>hojekolstrupskole@aabenraa.dk</t>
  </si>
  <si>
    <t>www.hkolstrupskole.dk</t>
  </si>
  <si>
    <t>Mette Tyge</t>
  </si>
  <si>
    <t>7462 3731</t>
  </si>
  <si>
    <t>Kystvejen 22</t>
  </si>
  <si>
    <t>Kystvej</t>
  </si>
  <si>
    <t>Aabenraa Frsk</t>
  </si>
  <si>
    <t>Aabenraa Friskole</t>
  </si>
  <si>
    <t>7462 8630</t>
  </si>
  <si>
    <t>7462 8610</t>
  </si>
  <si>
    <t>Bjerggade 26</t>
  </si>
  <si>
    <t>post@aabenraafriskole.dk</t>
  </si>
  <si>
    <t>www.aabenraafriskole.dk</t>
  </si>
  <si>
    <t>Taleinst.Sdrj.</t>
  </si>
  <si>
    <t>VSU Aabenraa</t>
  </si>
  <si>
    <t>7363 1812</t>
  </si>
  <si>
    <t>7363 1800</t>
  </si>
  <si>
    <t>Plantagevej 4 Bov</t>
  </si>
  <si>
    <t>rihp@aabenraa.dk</t>
  </si>
  <si>
    <t>www.hjernecentersyd.dk</t>
  </si>
  <si>
    <t>Bov</t>
  </si>
  <si>
    <t>Henning Mundbjerg Olsen</t>
  </si>
  <si>
    <t>7332 6607</t>
  </si>
  <si>
    <t>7332 6600</t>
  </si>
  <si>
    <t>fjordskolen@aabenraa.dk</t>
  </si>
  <si>
    <t>Martin Carstensen</t>
  </si>
  <si>
    <t>7462 4263</t>
  </si>
  <si>
    <t>7462 6286</t>
  </si>
  <si>
    <t>mc@aofsyd.dk</t>
  </si>
  <si>
    <t>sprogsyd.dk</t>
  </si>
  <si>
    <t>10.kl.Aabenraa</t>
  </si>
  <si>
    <t>10. klasse Aabenraa</t>
  </si>
  <si>
    <t>Lene Vadgaard Christensen</t>
  </si>
  <si>
    <t>7462 3590</t>
  </si>
  <si>
    <t>7376 8775</t>
  </si>
  <si>
    <t>10@aabenraa.dk</t>
  </si>
  <si>
    <t>www.10aabenraa.dk</t>
  </si>
  <si>
    <t>7363 3560</t>
  </si>
  <si>
    <t>Nygade 63 E, 1.</t>
  </si>
  <si>
    <t>jyla@aabenraakom.dk</t>
  </si>
  <si>
    <t>www.aabenraakom.dk</t>
  </si>
  <si>
    <t>UC Syd CFU Hads</t>
  </si>
  <si>
    <t>UC SYD Center for Undervisningsmidler, Haderslev</t>
  </si>
  <si>
    <t>7462 6183</t>
  </si>
  <si>
    <t>7266 5800</t>
  </si>
  <si>
    <t>cfu@ucsyd.dk</t>
  </si>
  <si>
    <t>www.ucsyd.dk/cfu/</t>
  </si>
  <si>
    <t>UU-Aabenraa</t>
  </si>
  <si>
    <t>Ungdommens Uddannelsesvejledning-Aabenraa</t>
  </si>
  <si>
    <t>Bjarke Valeur Bruhn-Rasmussen</t>
  </si>
  <si>
    <t>7376 7540</t>
  </si>
  <si>
    <t>Kallemosen 20</t>
  </si>
  <si>
    <t>www.uu-aabenraa.dk</t>
  </si>
  <si>
    <t>Kallemosen</t>
  </si>
  <si>
    <t>Aabenraa Ungdomsskole</t>
  </si>
  <si>
    <t>7462 5787</t>
  </si>
  <si>
    <t>7376 7800</t>
  </si>
  <si>
    <t>ung@aabenraa.dk</t>
  </si>
  <si>
    <t>www.ungaabenraa.dk</t>
  </si>
  <si>
    <t>VUC Syd - Aabenraa afdeling</t>
  </si>
  <si>
    <t>7361 3398</t>
  </si>
  <si>
    <t>VUC Syd</t>
  </si>
  <si>
    <t>7361 3399</t>
  </si>
  <si>
    <t>Thomas Frickmann</t>
  </si>
  <si>
    <t>7462 5355</t>
  </si>
  <si>
    <t>7462 5063</t>
  </si>
  <si>
    <t>aabaek@aabaek.dk</t>
  </si>
  <si>
    <t>www.aabaek.dk</t>
  </si>
  <si>
    <t>7468 8326</t>
  </si>
  <si>
    <t>7468 7829</t>
  </si>
  <si>
    <t>Flensborg Landevej 23</t>
  </si>
  <si>
    <t>Flensborg Landevej</t>
  </si>
  <si>
    <t>Morten Erbs</t>
  </si>
  <si>
    <t>7462 4701</t>
  </si>
  <si>
    <t>7462 4700</t>
  </si>
  <si>
    <t>Flensborgvej 48</t>
  </si>
  <si>
    <t>adm@hojoster.dk</t>
  </si>
  <si>
    <t>www.hojoster.dk</t>
  </si>
  <si>
    <t>Flensborgvej</t>
  </si>
  <si>
    <t>Bov Dhsk</t>
  </si>
  <si>
    <t>Uffe Pedersen</t>
  </si>
  <si>
    <t>7462 2423</t>
  </si>
  <si>
    <t>H.P.Hansensgade 12, 1</t>
  </si>
  <si>
    <t>H P Hanssens Gade</t>
  </si>
  <si>
    <t>H.P.Hansensgade 12, 1.</t>
  </si>
  <si>
    <t>7462 0232</t>
  </si>
  <si>
    <t>EUC Syd Stegh</t>
  </si>
  <si>
    <t>EUC Syd, Stegholt</t>
  </si>
  <si>
    <t>IBC Aabenraa</t>
  </si>
  <si>
    <t>IBC International Business College Aabenraa</t>
  </si>
  <si>
    <t>7362 7301</t>
  </si>
  <si>
    <t>Dronning Margrethesvej 6</t>
  </si>
  <si>
    <t>7462 1460</t>
  </si>
  <si>
    <t>Stegholt 35</t>
  </si>
  <si>
    <t>UC SYD Aabenraa</t>
  </si>
  <si>
    <t>UC SYD Campus Aabenraa</t>
  </si>
  <si>
    <t>7462 2703</t>
  </si>
  <si>
    <t>AMU Syd, Aabenraa</t>
  </si>
  <si>
    <t>Finn Tiemroth</t>
  </si>
  <si>
    <t>7362 5201</t>
  </si>
  <si>
    <t>7362 5200</t>
  </si>
  <si>
    <t>info@amusyd.dk</t>
  </si>
  <si>
    <t>www.amusyd.dk</t>
  </si>
  <si>
    <t>Social- og Sundhedsskolen Syd</t>
  </si>
  <si>
    <t>7333 4301</t>
  </si>
  <si>
    <t>Bjerggade 4 M</t>
  </si>
  <si>
    <t>Jens Boddum</t>
  </si>
  <si>
    <t>7332 6508</t>
  </si>
  <si>
    <t>7376 6733</t>
  </si>
  <si>
    <t>fjordskolen-aabenraa.aula.dk</t>
  </si>
  <si>
    <t>Engdalskolen</t>
  </si>
  <si>
    <t>Jytte Kirkegaard</t>
  </si>
  <si>
    <t>7465 1836</t>
  </si>
  <si>
    <t>toender@toender.dk</t>
  </si>
  <si>
    <t>Branderup Frisk</t>
  </si>
  <si>
    <t>Branderup Friskole</t>
  </si>
  <si>
    <t>Joan Emiliussen</t>
  </si>
  <si>
    <t>8993 4200</t>
  </si>
  <si>
    <t>skole@br-fs.dk</t>
  </si>
  <si>
    <t>www.branderup-friskole.dk</t>
  </si>
  <si>
    <t>7492 9969</t>
  </si>
  <si>
    <t>Amtsskolepsykologen</t>
  </si>
  <si>
    <t>7988 6409</t>
  </si>
  <si>
    <t>7988 6506</t>
  </si>
  <si>
    <t>Sorsigvej 35</t>
  </si>
  <si>
    <t>moho@ribeamt.dk</t>
  </si>
  <si>
    <t>www.ribeamt.dk</t>
  </si>
  <si>
    <t>Sorsigvej</t>
  </si>
  <si>
    <t>Birger Ib Jensen</t>
  </si>
  <si>
    <t>Folkekirken CFU</t>
  </si>
  <si>
    <t>Folkekirkens Uddannelses- og Videnscenter, CFU</t>
  </si>
  <si>
    <t>7474 5013</t>
  </si>
  <si>
    <t>7472 6403</t>
  </si>
  <si>
    <t>7472 6400</t>
  </si>
  <si>
    <t>Ludv Andresensv 39</t>
  </si>
  <si>
    <t>oto@toender.dk</t>
  </si>
  <si>
    <t>www.tvskole.dk</t>
  </si>
  <si>
    <t>Ludv Andresensv</t>
  </si>
  <si>
    <t>Kirsten Boyschau Hansen</t>
  </si>
  <si>
    <t>mail@designhojer.dk</t>
  </si>
  <si>
    <t>Karin Pedersen</t>
  </si>
  <si>
    <t>7213 1649</t>
  </si>
  <si>
    <t>7213 1600</t>
  </si>
  <si>
    <t>enggaardskolen@billund.dk</t>
  </si>
  <si>
    <t>www.enggaardskolen.dk</t>
  </si>
  <si>
    <t>Skjoldbjerg Sk.</t>
  </si>
  <si>
    <t>Vorbasse</t>
  </si>
  <si>
    <t>Skjoldbjerg Skole</t>
  </si>
  <si>
    <t>7533 3338</t>
  </si>
  <si>
    <t>Skjoldbjergvej</t>
  </si>
  <si>
    <t>Vorbasse Sk.</t>
  </si>
  <si>
    <t>Vorbasse Skole</t>
  </si>
  <si>
    <t>Torben Precht Jensen</t>
  </si>
  <si>
    <t>7214 1818</t>
  </si>
  <si>
    <t>7214 1800</t>
  </si>
  <si>
    <t>Stadionvej 9</t>
  </si>
  <si>
    <t>vorbasseskole@billund.dk</t>
  </si>
  <si>
    <t>vorbasseskole.aula.dk</t>
  </si>
  <si>
    <t>Christian Hellum</t>
  </si>
  <si>
    <t>7213 1707</t>
  </si>
  <si>
    <t>soendermarkskolen@billund.dk</t>
  </si>
  <si>
    <t>www.soendermarkskolen.dk</t>
  </si>
  <si>
    <t>Billund Ungdsk.</t>
  </si>
  <si>
    <t>Billund Komm. Ungdomsskole</t>
  </si>
  <si>
    <t>Rikke Nedergaard</t>
  </si>
  <si>
    <t>7213 1651</t>
  </si>
  <si>
    <t>7213 1650</t>
  </si>
  <si>
    <t>Tinghusgade 9B</t>
  </si>
  <si>
    <t>ung@billund.dk</t>
  </si>
  <si>
    <t>www.ungbillund.dk</t>
  </si>
  <si>
    <t>Kvong Sk.</t>
  </si>
  <si>
    <t>Kvong Skole</t>
  </si>
  <si>
    <t>Kjerstine Kristensen</t>
  </si>
  <si>
    <t>7525 4396</t>
  </si>
  <si>
    <t>7525 4196</t>
  </si>
  <si>
    <t>Langgade 64 Kvong</t>
  </si>
  <si>
    <t>M. Kruse Madsen</t>
  </si>
  <si>
    <t>7528 8220</t>
  </si>
  <si>
    <t>7528 2107</t>
  </si>
  <si>
    <t>Skolegade 59 Lunde</t>
  </si>
  <si>
    <t>Outrup</t>
  </si>
  <si>
    <t>7525 1882</t>
  </si>
  <si>
    <t>7525 1082</t>
  </si>
  <si>
    <t>Storegade 59</t>
  </si>
  <si>
    <t>Henne</t>
  </si>
  <si>
    <t>Gerda Bjerrum, konst.</t>
  </si>
  <si>
    <t>7525 6233</t>
  </si>
  <si>
    <t>7525 5233</t>
  </si>
  <si>
    <t>Klintingvej 170</t>
  </si>
  <si>
    <t>Klintingvej</t>
  </si>
  <si>
    <t>7528 7805</t>
  </si>
  <si>
    <t>Lydum Frsk.</t>
  </si>
  <si>
    <t>Lydum Friskole</t>
  </si>
  <si>
    <t>Lisbet Krarup</t>
  </si>
  <si>
    <t>7528 8124</t>
  </si>
  <si>
    <t>Nr.Lydumvej 130</t>
  </si>
  <si>
    <t>Nr. Lydumvej</t>
  </si>
  <si>
    <t>Johanne Ringgaard</t>
  </si>
  <si>
    <t>7525 6601</t>
  </si>
  <si>
    <t>7525 6604</t>
  </si>
  <si>
    <t>skolen@bfri.dk</t>
  </si>
  <si>
    <t>www.blaabjergfriskole.dk</t>
  </si>
  <si>
    <t>Kvong fsk.</t>
  </si>
  <si>
    <t>Kvong Friskole</t>
  </si>
  <si>
    <t>7525 4009</t>
  </si>
  <si>
    <t>7525 4466</t>
  </si>
  <si>
    <t>Langgade 64, Kvong</t>
  </si>
  <si>
    <t>kontoret@kvongfriskole.dk</t>
  </si>
  <si>
    <t>www.kvongfriskole.dk</t>
  </si>
  <si>
    <t>Kvong</t>
  </si>
  <si>
    <t>Outrup spec.</t>
  </si>
  <si>
    <t>Outrup Skoles Specialklasse</t>
  </si>
  <si>
    <t>Heidi Larsen</t>
  </si>
  <si>
    <t>7525 1441</t>
  </si>
  <si>
    <t>outrup-skole@varde.dk</t>
  </si>
  <si>
    <t>Kirsten Falk Nielsen</t>
  </si>
  <si>
    <t>7528 7059</t>
  </si>
  <si>
    <t>kirsten.falk.nielsen@skolekom.dk</t>
  </si>
  <si>
    <t>7528 2400</t>
  </si>
  <si>
    <t>7528 2188</t>
  </si>
  <si>
    <t>post@frostruphave.dk</t>
  </si>
  <si>
    <t>www.frostruphave.dk</t>
  </si>
  <si>
    <t>FGU Vest Varde</t>
  </si>
  <si>
    <t>FGU Vest - Varde</t>
  </si>
  <si>
    <t>7528 7711</t>
  </si>
  <si>
    <t>Hammeren 3</t>
  </si>
  <si>
    <t>www.fguvest.dk</t>
  </si>
  <si>
    <t>Hammeren</t>
  </si>
  <si>
    <t>Henning Skov</t>
  </si>
  <si>
    <t>7528 7722</t>
  </si>
  <si>
    <t>Svend Faurholdt</t>
  </si>
  <si>
    <t>7994 7388</t>
  </si>
  <si>
    <t>7994 7399</t>
  </si>
  <si>
    <t>Blaavandshukskole@varde.dk</t>
  </si>
  <si>
    <t>www.blaahuk.dk</t>
  </si>
  <si>
    <t>Hans Lund</t>
  </si>
  <si>
    <t>7654 1888</t>
  </si>
  <si>
    <t>7654 1885</t>
  </si>
  <si>
    <t>blaavandshukskole@blaavandshuk.dk</t>
  </si>
  <si>
    <t>www.hlbusk.dk</t>
  </si>
  <si>
    <t>7654 1409</t>
  </si>
  <si>
    <t>7654 1200</t>
  </si>
  <si>
    <t>hks@mil.dk</t>
  </si>
  <si>
    <t>www.kampskolen.dk</t>
  </si>
  <si>
    <t>Gedbjerg</t>
  </si>
  <si>
    <t>Bakkevj Fortuna</t>
  </si>
  <si>
    <t>Bakkevejens Skole Fortuna</t>
  </si>
  <si>
    <t>Jan Lagoni Jacobsen</t>
  </si>
  <si>
    <t>7616 9310</t>
  </si>
  <si>
    <t>7517 9004</t>
  </si>
  <si>
    <t>7616 8285</t>
  </si>
  <si>
    <t>darumboerneby@esbjergkommune.dk</t>
  </si>
  <si>
    <t>www.darumboerneby.esbjergkommune.dk</t>
  </si>
  <si>
    <t>7517 8723</t>
  </si>
  <si>
    <t>Skolegade 16</t>
  </si>
  <si>
    <t>Hunderup Sk.</t>
  </si>
  <si>
    <t>Hunderup Skole</t>
  </si>
  <si>
    <t>Aage Jespersen</t>
  </si>
  <si>
    <t>7517 3633</t>
  </si>
  <si>
    <t>7517 3642</t>
  </si>
  <si>
    <t>hunderupskole@esbjergkommune.dk</t>
  </si>
  <si>
    <t>www.hunderupskole.esbjergkommune.dk</t>
  </si>
  <si>
    <t>Hunderup</t>
  </si>
  <si>
    <t>Vejrup Fortuna</t>
  </si>
  <si>
    <t>Vejrup Skole Fortuna</t>
  </si>
  <si>
    <t>7519 0989</t>
  </si>
  <si>
    <t>Vejrup</t>
  </si>
  <si>
    <t>Nordre Fortuna</t>
  </si>
  <si>
    <t>Nordre Skole Fortuna</t>
  </si>
  <si>
    <t>Jan Lagoni</t>
  </si>
  <si>
    <t>7517 3986</t>
  </si>
  <si>
    <t>Gabelsvej 8</t>
  </si>
  <si>
    <t>Gabelsvej</t>
  </si>
  <si>
    <t>Frisk. Bramming</t>
  </si>
  <si>
    <t>Friskolen i Bramming</t>
  </si>
  <si>
    <t>Anna Lise Lunde Petersen</t>
  </si>
  <si>
    <t>7517 2449</t>
  </si>
  <si>
    <t>Gabelsvej 12 C</t>
  </si>
  <si>
    <t>12C</t>
  </si>
  <si>
    <t>info@friskolen.dk</t>
  </si>
  <si>
    <t>www.friskolen.dk</t>
  </si>
  <si>
    <t>Vestjysk oph</t>
  </si>
  <si>
    <t>Vestjysk - skole &amp; opholdssted</t>
  </si>
  <si>
    <t>Lars-Ole Hjorth</t>
  </si>
  <si>
    <t>7656 2000</t>
  </si>
  <si>
    <t>Herningvej 7 Hoven</t>
  </si>
  <si>
    <t>info@vjso.dk</t>
  </si>
  <si>
    <t>www.vjso.dk</t>
  </si>
  <si>
    <t>Hoven</t>
  </si>
  <si>
    <t>7656 1730</t>
  </si>
  <si>
    <t>bramming@brammingkom.dk</t>
  </si>
  <si>
    <t>Sct Knuds Alle</t>
  </si>
  <si>
    <t>Bramming.Ungsk.</t>
  </si>
  <si>
    <t>Bramming kommunale Ungdomsskole</t>
  </si>
  <si>
    <t>7510 1817</t>
  </si>
  <si>
    <t>7517 4070</t>
  </si>
  <si>
    <t>Bakkevej 9</t>
  </si>
  <si>
    <t>johan@esbjergkommune.dk</t>
  </si>
  <si>
    <t>www.brammingungdomsskole.dk</t>
  </si>
  <si>
    <t>Kristian Holst</t>
  </si>
  <si>
    <t>7517 8319</t>
  </si>
  <si>
    <t>Vejrup Ungdsk.</t>
  </si>
  <si>
    <t>Vejrup Ungdomsskole</t>
  </si>
  <si>
    <t>Arne De Place Hansen</t>
  </si>
  <si>
    <t>7519 0097</t>
  </si>
  <si>
    <t>Vejrup Skole</t>
  </si>
  <si>
    <t>Bramminge Esk.</t>
  </si>
  <si>
    <t>Nikolaj Primdal</t>
  </si>
  <si>
    <t>7656 0168</t>
  </si>
  <si>
    <t>7517 3833</t>
  </si>
  <si>
    <t>Gabelsvej 12</t>
  </si>
  <si>
    <t>kontor@brammingefterskole.dk</t>
  </si>
  <si>
    <t>www.brammingefterskole.dk</t>
  </si>
  <si>
    <t>Lasse Iversen Hansen, forstander</t>
  </si>
  <si>
    <t>7517 2505</t>
  </si>
  <si>
    <t>7517 2900</t>
  </si>
  <si>
    <t>kjls@kjls.dk</t>
  </si>
  <si>
    <t>www.kjls.dk</t>
  </si>
  <si>
    <t>Sydv.Jyll.Esk.</t>
  </si>
  <si>
    <t>Sydvestjyllands Efterskole</t>
  </si>
  <si>
    <t>7517 4545</t>
  </si>
  <si>
    <t>7517 4299</t>
  </si>
  <si>
    <t>Kirkebrovej 7</t>
  </si>
  <si>
    <t>se@s-e.dk</t>
  </si>
  <si>
    <t>www.s-e.dk</t>
  </si>
  <si>
    <t>Kirkebrovej</t>
  </si>
  <si>
    <t>AMU-Vest</t>
  </si>
  <si>
    <t>Atly Sylvestersen</t>
  </si>
  <si>
    <t>7914 0300</t>
  </si>
  <si>
    <t>7914 0322</t>
  </si>
  <si>
    <t>inst@amu-vest.dk</t>
  </si>
  <si>
    <t>www.amu-vest.dk</t>
  </si>
  <si>
    <t>7538 2628</t>
  </si>
  <si>
    <t>7696 1266</t>
  </si>
  <si>
    <t>broerupskolen@vejenkom.dk</t>
  </si>
  <si>
    <t>Gjerndrup Sk.</t>
  </si>
  <si>
    <t>Gjerndrup Skole</t>
  </si>
  <si>
    <t>7538 2496</t>
  </si>
  <si>
    <t>Surhavevej 31, Gjerndrup</t>
  </si>
  <si>
    <t>Surhavevej</t>
  </si>
  <si>
    <t>Gjerndrup</t>
  </si>
  <si>
    <t>Lindknud Sk.</t>
  </si>
  <si>
    <t>Lindknud Skole</t>
  </si>
  <si>
    <t>Elisabeth Hansen</t>
  </si>
  <si>
    <t>7538 8045</t>
  </si>
  <si>
    <t>Hovborgvej 1, Lindknud</t>
  </si>
  <si>
    <t>lindknudskole@vejenkom.dk</t>
  </si>
  <si>
    <t>www.lindknudskole.dk</t>
  </si>
  <si>
    <t>Lindknud</t>
  </si>
  <si>
    <t>7538 8818</t>
  </si>
  <si>
    <t>7538 1458</t>
  </si>
  <si>
    <t>7538 1848</t>
  </si>
  <si>
    <t>7996 6730</t>
  </si>
  <si>
    <t>Byagervej 5</t>
  </si>
  <si>
    <t>Byagervej</t>
  </si>
  <si>
    <t>7538 8381</t>
  </si>
  <si>
    <t>7996 5415</t>
  </si>
  <si>
    <t>Faurskovvej 23, Lindknud</t>
  </si>
  <si>
    <t>assersboelgaard@vejenkom.dk</t>
  </si>
  <si>
    <t>assersboelgaard.dk</t>
  </si>
  <si>
    <t>Favrskovvej</t>
  </si>
  <si>
    <t>Gjerndrup Frsk.</t>
  </si>
  <si>
    <t>Gjerndrup Friskole</t>
  </si>
  <si>
    <t>7538 4402</t>
  </si>
  <si>
    <t>Gjerndrup, Surhavevej 31</t>
  </si>
  <si>
    <t>kontor@gjerndrupfriskole.dk</t>
  </si>
  <si>
    <t>www.gjerndrupfriskole.dk</t>
  </si>
  <si>
    <t>oph lindknud</t>
  </si>
  <si>
    <t>Opholdsstedet Lindknud</t>
  </si>
  <si>
    <t>Christa Facondini</t>
  </si>
  <si>
    <t>7538 8338</t>
  </si>
  <si>
    <t>Hovborgvej 36, Lindknud</t>
  </si>
  <si>
    <t>opholdsstedet-lindknud@hotmail.com</t>
  </si>
  <si>
    <t>www.opholdsstedet-lindknud.dk</t>
  </si>
  <si>
    <t>7538 4144</t>
  </si>
  <si>
    <t>7538 1869</t>
  </si>
  <si>
    <t>at@broerupkommune.dk</t>
  </si>
  <si>
    <t>www.ungbr.dk</t>
  </si>
  <si>
    <t>Lars Lauritsen</t>
  </si>
  <si>
    <t>7538 3412</t>
  </si>
  <si>
    <t>7538 3429</t>
  </si>
  <si>
    <t>Industrivej 15</t>
  </si>
  <si>
    <t>ll@broerupkommune.dk</t>
  </si>
  <si>
    <t>Esbjerg Kom</t>
  </si>
  <si>
    <t>Rendbjerghj.</t>
  </si>
  <si>
    <t>Rendbjerghjemmet</t>
  </si>
  <si>
    <t>Bakke Cosmos</t>
  </si>
  <si>
    <t>Bakkeskolen Cosmos</t>
  </si>
  <si>
    <t>7616 3060</t>
  </si>
  <si>
    <t>Boldesager Sk</t>
  </si>
  <si>
    <t>Boldesager Skole Cosmos</t>
  </si>
  <si>
    <t>7616 2269</t>
  </si>
  <si>
    <t>Bryndum Aura</t>
  </si>
  <si>
    <t>Bryndum Skole Aura</t>
  </si>
  <si>
    <t>7629 2919</t>
  </si>
  <si>
    <t>7616 2300</t>
  </si>
  <si>
    <t>Bryndumvej 14</t>
  </si>
  <si>
    <t>Bryndumvej</t>
  </si>
  <si>
    <t>DKgades Urban</t>
  </si>
  <si>
    <t>Danmarksgades Skole Urban</t>
  </si>
  <si>
    <t>7616 5929</t>
  </si>
  <si>
    <t>Danmarksgade 53</t>
  </si>
  <si>
    <t>Fourfeldt Bohr</t>
  </si>
  <si>
    <t>Fourfeldtskolen Bohr</t>
  </si>
  <si>
    <t>7616 2807</t>
  </si>
  <si>
    <t>Ndr Fovrfeldvej 1</t>
  </si>
  <si>
    <t>Nordre Fovrfeldvej</t>
  </si>
  <si>
    <t>Gammelby Sk.</t>
  </si>
  <si>
    <t>Gammelby Skole</t>
  </si>
  <si>
    <t>Ib Nielsen</t>
  </si>
  <si>
    <t>7512 1911</t>
  </si>
  <si>
    <t>Darumvej 110</t>
  </si>
  <si>
    <t>Darumvej</t>
  </si>
  <si>
    <t>Gjesing Sk.</t>
  </si>
  <si>
    <t>Gjesing Skole</t>
  </si>
  <si>
    <t>Jens Lindegaard Knudsen</t>
  </si>
  <si>
    <t>7513 2166</t>
  </si>
  <si>
    <t>Gjesinglund Alle</t>
  </si>
  <si>
    <t>Gjesinglund</t>
  </si>
  <si>
    <t>7512 3933</t>
  </si>
  <si>
    <t>Guldager Sk.</t>
  </si>
  <si>
    <t>Guldager Skole</t>
  </si>
  <si>
    <t>7616 7010</t>
  </si>
  <si>
    <t>7616 7000</t>
  </si>
  <si>
    <t>guldagerskole@esbjergkommune.dk</t>
  </si>
  <si>
    <t>www.guldagerskole.esbjergkommune.dk</t>
  </si>
  <si>
    <t>Hjerting Aura</t>
  </si>
  <si>
    <t>Hjerting Skole Aura</t>
  </si>
  <si>
    <t>7616 2718</t>
  </si>
  <si>
    <t>7616 2712</t>
  </si>
  <si>
    <t>Gl. Guldagervej 53</t>
  </si>
  <si>
    <t>Jerne Sk.</t>
  </si>
  <si>
    <t>Jerne Skole</t>
  </si>
  <si>
    <t>Laust Poulsen</t>
  </si>
  <si>
    <t>7512 1066</t>
  </si>
  <si>
    <t>Skolebakken 137</t>
  </si>
  <si>
    <t>Kokspang Sk.</t>
  </si>
  <si>
    <t>Kokspang Skole</t>
  </si>
  <si>
    <t>7616 6169</t>
  </si>
  <si>
    <t>7616 2659</t>
  </si>
  <si>
    <t>Ringen 61-63</t>
  </si>
  <si>
    <t>Ringen</t>
  </si>
  <si>
    <t>7526 9373</t>
  </si>
  <si>
    <t>Kokspangvej 54</t>
  </si>
  <si>
    <t>Kokspangvej</t>
  </si>
  <si>
    <t>Skads Signa</t>
  </si>
  <si>
    <t>Skads Skole Signatur</t>
  </si>
  <si>
    <t>7516 0965</t>
  </si>
  <si>
    <t>Andrup Byvej 79</t>
  </si>
  <si>
    <t>Andrup Byvej</t>
  </si>
  <si>
    <t>Spangsbj Cosmos</t>
  </si>
  <si>
    <t>Spangsbjergskolen Cosmos</t>
  </si>
  <si>
    <t>7616 3022</t>
  </si>
  <si>
    <t>Stormg. Sk.</t>
  </si>
  <si>
    <t>Stormgades Skole</t>
  </si>
  <si>
    <t>7512 0900</t>
  </si>
  <si>
    <t>Stormgade 47</t>
  </si>
  <si>
    <t>Stormgade</t>
  </si>
  <si>
    <t>7515 0522</t>
  </si>
  <si>
    <t>7515 2022</t>
  </si>
  <si>
    <t>Tarphagevej 74</t>
  </si>
  <si>
    <t>ilmj@esbjergkommune.dk</t>
  </si>
  <si>
    <t>Tarphagevej</t>
  </si>
  <si>
    <t>7616 6109</t>
  </si>
  <si>
    <t>V.Nebel Sk.</t>
  </si>
  <si>
    <t>Vester Nebel Skole</t>
  </si>
  <si>
    <t>7516 9190</t>
  </si>
  <si>
    <t>7616 2575</t>
  </si>
  <si>
    <t>Vester Nebel, Stokbrovej 16</t>
  </si>
  <si>
    <t>vesternebelskole@esbjergkommune.dk</t>
  </si>
  <si>
    <t>www.vesternebelskole.esbjergkommune.dk</t>
  </si>
  <si>
    <t>Stokbrovej</t>
  </si>
  <si>
    <t>Vester Nebel</t>
  </si>
  <si>
    <t>Kvaglund Signa</t>
  </si>
  <si>
    <t>Kvaglundskolen Signatur</t>
  </si>
  <si>
    <t>7616 2439</t>
  </si>
  <si>
    <t>Vestervang Sk.</t>
  </si>
  <si>
    <t>Vestervangskolen</t>
  </si>
  <si>
    <t>7616 5969</t>
  </si>
  <si>
    <t>7616 5961</t>
  </si>
  <si>
    <t>vestervangskolen@esbjergkommune.dk</t>
  </si>
  <si>
    <t>www.vestervangskolen.dk</t>
  </si>
  <si>
    <t>Esbjerg Realsk.</t>
  </si>
  <si>
    <t>Esbjerg Realskole</t>
  </si>
  <si>
    <t>Carsten Thyrsting</t>
  </si>
  <si>
    <t>7512 0936</t>
  </si>
  <si>
    <t>7512 0966</t>
  </si>
  <si>
    <t>Svendsgade 19-21</t>
  </si>
  <si>
    <t>mail@esbjergrealskole.dk</t>
  </si>
  <si>
    <t>www.esbjergrealskole.dk</t>
  </si>
  <si>
    <t>Svendsgade</t>
  </si>
  <si>
    <t>Esbjerg Gym</t>
  </si>
  <si>
    <t>Esbjerg Gymnasium</t>
  </si>
  <si>
    <t>Erling Petersson</t>
  </si>
  <si>
    <t>7514 5411</t>
  </si>
  <si>
    <t>7514 1300</t>
  </si>
  <si>
    <t>esbjerg.gymnasium@egonline.dk</t>
  </si>
  <si>
    <t>www.esbjerggymnasium.dk</t>
  </si>
  <si>
    <t>7513 6643</t>
  </si>
  <si>
    <t>Esbjerg Realk.</t>
  </si>
  <si>
    <t>Esbjerg Realkursus</t>
  </si>
  <si>
    <t>C. Dirks</t>
  </si>
  <si>
    <t>7512 0887</t>
  </si>
  <si>
    <t>Sank Nikolaj Sk</t>
  </si>
  <si>
    <t>Sankt Nikolaj Skole</t>
  </si>
  <si>
    <t>7545 3222</t>
  </si>
  <si>
    <t>7512 2988</t>
  </si>
  <si>
    <t>Kirkegade 54</t>
  </si>
  <si>
    <t>sanktnikolaj@sanktnikolajskole.dk</t>
  </si>
  <si>
    <t>www.sktnikolaj.dk</t>
  </si>
  <si>
    <t>Esbj.Realsk.K.</t>
  </si>
  <si>
    <t>Esbjerg Realskoles Kursus</t>
  </si>
  <si>
    <t>7512 0664</t>
  </si>
  <si>
    <t>Kronprinsensgade 59</t>
  </si>
  <si>
    <t>Kronprinsensgade</t>
  </si>
  <si>
    <t>Esbjerg Ll.Sk.</t>
  </si>
  <si>
    <t>Esbjerg Lilleskole</t>
  </si>
  <si>
    <t>Karen Kathrine Uhre Schmidt</t>
  </si>
  <si>
    <t>7514 3551</t>
  </si>
  <si>
    <t>Novrupvej 70</t>
  </si>
  <si>
    <t>Novrupvej</t>
  </si>
  <si>
    <t>Esbjerg Frsk.</t>
  </si>
  <si>
    <t>Esbjerg Friskole</t>
  </si>
  <si>
    <t>7513 3252</t>
  </si>
  <si>
    <t>Strandby Kirkevej 287</t>
  </si>
  <si>
    <t>Strandby Kirkevej</t>
  </si>
  <si>
    <t>7515 6790</t>
  </si>
  <si>
    <t>7616 2501</t>
  </si>
  <si>
    <t>blaabjerggaardskolen@esbjergkommune.dk</t>
  </si>
  <si>
    <t>www.blaabjerggaardskolen.esbjergkommune.dk</t>
  </si>
  <si>
    <t>Nordvangskolen</t>
  </si>
  <si>
    <t>7616 2609</t>
  </si>
  <si>
    <t>7616 2601</t>
  </si>
  <si>
    <t>Hjertingparken 202</t>
  </si>
  <si>
    <t>nordvangskolen@esbjergkommune.dk</t>
  </si>
  <si>
    <t>www.nordvangskolen.esbjergkommune.dk</t>
  </si>
  <si>
    <t>Hjertingparken</t>
  </si>
  <si>
    <t>Markussk.</t>
  </si>
  <si>
    <t>Markusskolen</t>
  </si>
  <si>
    <t>7515 7604</t>
  </si>
  <si>
    <t>7515 4400</t>
  </si>
  <si>
    <t>Stenhuggervej 26</t>
  </si>
  <si>
    <t>kontor@markusskolen.dk</t>
  </si>
  <si>
    <t>www.markusskolen.dk</t>
  </si>
  <si>
    <t>Stenhuggervej</t>
  </si>
  <si>
    <t>G. Willadsen</t>
  </si>
  <si>
    <t>7518 1900</t>
  </si>
  <si>
    <t>Jyllandsgade 79 B, 1</t>
  </si>
  <si>
    <t>Taleinst.Esbj.</t>
  </si>
  <si>
    <t>Taleinstituttet i Esbjerg</t>
  </si>
  <si>
    <t>7513 5565</t>
  </si>
  <si>
    <t>Skjoldsgade 10</t>
  </si>
  <si>
    <t>Skjoldsgade</t>
  </si>
  <si>
    <t>7616 2307</t>
  </si>
  <si>
    <t>7616 2301</t>
  </si>
  <si>
    <t>Krebsens Kvarter 58</t>
  </si>
  <si>
    <t>Krebsens Kvarter</t>
  </si>
  <si>
    <t>Esbjerg Int.Sch</t>
  </si>
  <si>
    <t>Ole Jerg</t>
  </si>
  <si>
    <t>7512 0289</t>
  </si>
  <si>
    <t>Esbj.Sem.HF</t>
  </si>
  <si>
    <t>Esbjerg Seminariums HF-Kursus</t>
  </si>
  <si>
    <t>Palle Schmidt</t>
  </si>
  <si>
    <t>Skolebakken 171</t>
  </si>
  <si>
    <t>Svend Aage Clausen</t>
  </si>
  <si>
    <t>7512 4555</t>
  </si>
  <si>
    <t>Kornvangen 1-5</t>
  </si>
  <si>
    <t>Kornvangen</t>
  </si>
  <si>
    <t>Vks.Sk.Esbjerg</t>
  </si>
  <si>
    <t>Voksenskolen i Esbjerg</t>
  </si>
  <si>
    <t>Rita Mortensen</t>
  </si>
  <si>
    <t>7513 6733</t>
  </si>
  <si>
    <t>Kronprinsensgade 62</t>
  </si>
  <si>
    <t>R.St.Sk. Esbjg</t>
  </si>
  <si>
    <t>Rudolf Steiner skolen i Esbjerg</t>
  </si>
  <si>
    <t>7545 2091</t>
  </si>
  <si>
    <t>Kornvangen 1</t>
  </si>
  <si>
    <t>rudolf@surfmail.dk</t>
  </si>
  <si>
    <t>rudolfsteiner-skolen.dk</t>
  </si>
  <si>
    <t>CSV Esbj</t>
  </si>
  <si>
    <t>CSV-Esbjerg, Center for Specialundervisning for Voksne</t>
  </si>
  <si>
    <t>Mai-Britt Schmidt Pedersen</t>
  </si>
  <si>
    <t>7610 6671</t>
  </si>
  <si>
    <t>7616 7600</t>
  </si>
  <si>
    <t>Stokbrovej 16 Vester Nebel</t>
  </si>
  <si>
    <t>csv-esbjerg@esbjergkommune.dk</t>
  </si>
  <si>
    <t>www.csv-esbjerg.esbjergkommune.dk</t>
  </si>
  <si>
    <t>Sprogc Vest</t>
  </si>
  <si>
    <t>Sprogcenter Vest 2009</t>
  </si>
  <si>
    <t>7513 8044</t>
  </si>
  <si>
    <t>Kongensgade 34</t>
  </si>
  <si>
    <t>esb@sprogcentervest.dk</t>
  </si>
  <si>
    <t>www.sprogcentervest.dk</t>
  </si>
  <si>
    <t>Esbjer Islamisk</t>
  </si>
  <si>
    <t>Esbjerg Islamiske Skole</t>
  </si>
  <si>
    <t>Skole/Fam.huset</t>
  </si>
  <si>
    <t>Skole og Familiehuset</t>
  </si>
  <si>
    <t>7545 0456</t>
  </si>
  <si>
    <t>Klintholmvej 24</t>
  </si>
  <si>
    <t>sfh@ungdommens-vel.dk</t>
  </si>
  <si>
    <t>Midtpunktet</t>
  </si>
  <si>
    <t>Hidir Atay</t>
  </si>
  <si>
    <t>Jyllandsgade 55</t>
  </si>
  <si>
    <t>info@midtbyskolen.dk</t>
  </si>
  <si>
    <t>Maja Geil</t>
  </si>
  <si>
    <t>7616 3650</t>
  </si>
  <si>
    <t>Neptunvej 29</t>
  </si>
  <si>
    <t>mage@esbjergkommune.dk</t>
  </si>
  <si>
    <t>Neptunvej</t>
  </si>
  <si>
    <t>Psyk reg. Sydd</t>
  </si>
  <si>
    <t>Psykiatrien i Region Syddanmark</t>
  </si>
  <si>
    <t>Dorethe Hopp</t>
  </si>
  <si>
    <t>7918 2587</t>
  </si>
  <si>
    <t>Gl. Vardevej 101</t>
  </si>
  <si>
    <t>Gl Vardevej</t>
  </si>
  <si>
    <t>EsbjergSyg Norm</t>
  </si>
  <si>
    <t>Esbjerg Centralsygehus Skolestuen 640</t>
  </si>
  <si>
    <t>Tina Reimann</t>
  </si>
  <si>
    <t>7918 2000</t>
  </si>
  <si>
    <t>Finsensgade 35</t>
  </si>
  <si>
    <t>tina.reimann@skolekom.dk</t>
  </si>
  <si>
    <t>Finsensgade</t>
  </si>
  <si>
    <t>Jerne Priv.sk.</t>
  </si>
  <si>
    <t>Jerne Privatskole</t>
  </si>
  <si>
    <t>Rud Larsen</t>
  </si>
  <si>
    <t>7517 6705</t>
  </si>
  <si>
    <t>info@jerne-privatskole.dk</t>
  </si>
  <si>
    <t>Islandsgade 50</t>
  </si>
  <si>
    <t>Komm &amp; hjmidler</t>
  </si>
  <si>
    <t>Karen K. Tarp Hansen</t>
  </si>
  <si>
    <t>7610 6085</t>
  </si>
  <si>
    <t>7616 7630</t>
  </si>
  <si>
    <t>Fyrparken 1</t>
  </si>
  <si>
    <t>www.esbjergkommune.dk/kommunikationscentret</t>
  </si>
  <si>
    <t>Fyrparken</t>
  </si>
  <si>
    <t>esbjerg@adm.laerdansk.dk</t>
  </si>
  <si>
    <t>www.laerdansk.dk/esbjerg</t>
  </si>
  <si>
    <t>7616 2101</t>
  </si>
  <si>
    <t>ghn@esbjergkommune.dk</t>
  </si>
  <si>
    <t>www.Esbjergkommune.dk</t>
  </si>
  <si>
    <t>UC SYD CFU Esb</t>
  </si>
  <si>
    <t>UC SYD Center for Undervisningsmidler, Esbjerg</t>
  </si>
  <si>
    <t>7611 5960</t>
  </si>
  <si>
    <t>7616 8870</t>
  </si>
  <si>
    <t>hbj@esbjergkommune.dk</t>
  </si>
  <si>
    <t>Jens Futtrup</t>
  </si>
  <si>
    <t>7526 9506</t>
  </si>
  <si>
    <t>7616 8101</t>
  </si>
  <si>
    <t>Myrtuevej 39</t>
  </si>
  <si>
    <t>myrthuegaard@skolekom.dk</t>
  </si>
  <si>
    <t>www.skoletjenesten.esbjergkommune.dk</t>
  </si>
  <si>
    <t>Myrtuevej</t>
  </si>
  <si>
    <t>myrthuegaard@esbjergkommune.dk</t>
  </si>
  <si>
    <t>www.myrthuegaard.esbjergkommune.dk</t>
  </si>
  <si>
    <t>UU Esbjerg</t>
  </si>
  <si>
    <t>UU Esbjerg, Uddannelseshuset</t>
  </si>
  <si>
    <t>Finn Lambek</t>
  </si>
  <si>
    <t>7616 5500</t>
  </si>
  <si>
    <t>Uddannelseshuset@esbjergkommune.dk</t>
  </si>
  <si>
    <t>www.uddannelseshuset.esbjergkommune.dk</t>
  </si>
  <si>
    <t>Esbjerg Ungdsk.</t>
  </si>
  <si>
    <t>Esbjerg Ungdomsskole</t>
  </si>
  <si>
    <t>7616 6269</t>
  </si>
  <si>
    <t>7616 6260</t>
  </si>
  <si>
    <t>ungdomsskolen@esbjergkommune.dk</t>
  </si>
  <si>
    <t>www.ungdomsskolen.esbjergkommune.dk</t>
  </si>
  <si>
    <t>VUC Vest, Esbj.</t>
  </si>
  <si>
    <t>HF &amp; VUC Vest, Esbjerg &amp; Omegn - Esbjerg afdeling</t>
  </si>
  <si>
    <t>7513 0787</t>
  </si>
  <si>
    <t>7612 1720</t>
  </si>
  <si>
    <t>esbjerg@vucvest.dk</t>
  </si>
  <si>
    <t>vucvest.dk</t>
  </si>
  <si>
    <t>VUC Vest</t>
  </si>
  <si>
    <t>HF &amp; VUC Vest, Esbjerg &amp; Omegn</t>
  </si>
  <si>
    <t>7612 1779</t>
  </si>
  <si>
    <t>vucvest@vucvest.dk</t>
  </si>
  <si>
    <t>Esbjerg Hsk</t>
  </si>
  <si>
    <t>Rune Gregers Meyer</t>
  </si>
  <si>
    <t>7913 7474</t>
  </si>
  <si>
    <t>7913 7400</t>
  </si>
  <si>
    <t>Stormgade 200</t>
  </si>
  <si>
    <t>eh@eh.dk</t>
  </si>
  <si>
    <t>www.eh.dk</t>
  </si>
  <si>
    <t>Bieringh.esk.</t>
  </si>
  <si>
    <t>Bieringhus Efterskole</t>
  </si>
  <si>
    <t>Sanne Hansen</t>
  </si>
  <si>
    <t>7513 0680</t>
  </si>
  <si>
    <t>7512 1644</t>
  </si>
  <si>
    <t>Gl. Novrupvej 14</t>
  </si>
  <si>
    <t>info@bieringhus.dk</t>
  </si>
  <si>
    <t>www.bieringhus.dk</t>
  </si>
  <si>
    <t>Gl Novrupvej</t>
  </si>
  <si>
    <t>Esbjerg Prod</t>
  </si>
  <si>
    <t>Den Forberedende Erhvervsskole Esbjerg Produktionsskole</t>
  </si>
  <si>
    <t>Anita Lonsdale, konst.</t>
  </si>
  <si>
    <t>7612 3034</t>
  </si>
  <si>
    <t>Darumvej 140</t>
  </si>
  <si>
    <t>al@efe.nu</t>
  </si>
  <si>
    <t>www.esbjergproduktionsskole.dk</t>
  </si>
  <si>
    <t>Esbjerg Dhsk.</t>
  </si>
  <si>
    <t>Bjarke Sejerup</t>
  </si>
  <si>
    <t>7514 2788</t>
  </si>
  <si>
    <t>7514 2777</t>
  </si>
  <si>
    <t>AOF@aoferhverv.dk</t>
  </si>
  <si>
    <t>Dagh sydv jyll</t>
  </si>
  <si>
    <t>7513 9815</t>
  </si>
  <si>
    <t>7513 9811</t>
  </si>
  <si>
    <t>Exnersgade 4</t>
  </si>
  <si>
    <t>Post@dhskolen.dk</t>
  </si>
  <si>
    <t>www.dhskolen.dk</t>
  </si>
  <si>
    <t>Exnersgade</t>
  </si>
  <si>
    <t>Frie Fugle DHSK</t>
  </si>
  <si>
    <t>7512 5541</t>
  </si>
  <si>
    <t>7512 5556</t>
  </si>
  <si>
    <t>daghoejskolen@defriefugle-esbjerg.dk</t>
  </si>
  <si>
    <t>Parkvej 54</t>
  </si>
  <si>
    <t>AOF Sydjyll</t>
  </si>
  <si>
    <t>AOF Center Sydjylland</t>
  </si>
  <si>
    <t>7020 2377</t>
  </si>
  <si>
    <t>aof@aofsydjylland.dk</t>
  </si>
  <si>
    <t>7913 4599</t>
  </si>
  <si>
    <t>Rybners  hh+stx</t>
  </si>
  <si>
    <t>7613 3201</t>
  </si>
  <si>
    <t>73G</t>
  </si>
  <si>
    <t>H. O. Marstrand Dahl</t>
  </si>
  <si>
    <t>7512 4256</t>
  </si>
  <si>
    <t>Gl. Vardevej 80</t>
  </si>
  <si>
    <t>Maritim Esbj.</t>
  </si>
  <si>
    <t>Maritimt Uddannelsescenter Vest</t>
  </si>
  <si>
    <t>Torben Frerks</t>
  </si>
  <si>
    <t>7513 8458</t>
  </si>
  <si>
    <t>7611 0450</t>
  </si>
  <si>
    <t>Niels Bohrs Vej 1</t>
  </si>
  <si>
    <t>muv@muv.dk</t>
  </si>
  <si>
    <t>www.muv.dk</t>
  </si>
  <si>
    <t>Reidar Faurbye</t>
  </si>
  <si>
    <t>7514 1688</t>
  </si>
  <si>
    <t>UC SYD Esbjerg</t>
  </si>
  <si>
    <t>UC SYD Campus Esbjerg</t>
  </si>
  <si>
    <t>7614 7340</t>
  </si>
  <si>
    <t>Syg.pl. Esbjerg</t>
  </si>
  <si>
    <t>Sygeplejerskeuddannelsen i Esbjerg</t>
  </si>
  <si>
    <t>7215 7513</t>
  </si>
  <si>
    <t>Aalborg Universitet Esbjerg</t>
  </si>
  <si>
    <t>7545 3643</t>
  </si>
  <si>
    <t>Niels Bohrs Vej 8</t>
  </si>
  <si>
    <t>campus@esbjerg.aau.dk</t>
  </si>
  <si>
    <t>www.esbjerg.aau.dk</t>
  </si>
  <si>
    <t>Soc. Esbjerg</t>
  </si>
  <si>
    <t>7215 7413</t>
  </si>
  <si>
    <t>Esbjerg Sem.</t>
  </si>
  <si>
    <t>Esbjerg Seminarium</t>
  </si>
  <si>
    <t>Lars Runo Johansen</t>
  </si>
  <si>
    <t>Skolebakken 171, Boks 2009</t>
  </si>
  <si>
    <t>HHS. Esbjerg/OU</t>
  </si>
  <si>
    <t>Syddansk Universitet, Esbjerg</t>
  </si>
  <si>
    <t>6550 1091</t>
  </si>
  <si>
    <t>Degnevej 14</t>
  </si>
  <si>
    <t>Musikkons Esbj</t>
  </si>
  <si>
    <t>Syddansk Musikkonservatorium Esbjerg</t>
  </si>
  <si>
    <t>7610 4310</t>
  </si>
  <si>
    <t>Kirkegade 61</t>
  </si>
  <si>
    <t>AMU Vestj. JUR</t>
  </si>
  <si>
    <t>Eva Lundgren</t>
  </si>
  <si>
    <t>Ergo. Esbjerg</t>
  </si>
  <si>
    <t>Ergoterapeutuddannelsen i Esbjerg</t>
  </si>
  <si>
    <t>7215 7655</t>
  </si>
  <si>
    <t>Soc.&amp; S.Esbjerg</t>
  </si>
  <si>
    <t>Social- og Sundhedsskolen Esbjerg</t>
  </si>
  <si>
    <t>7610 6011</t>
  </si>
  <si>
    <t>7610 6010</t>
  </si>
  <si>
    <t>post@sosuesbjerg.dk</t>
  </si>
  <si>
    <t>www.sosuesbjerg.dk</t>
  </si>
  <si>
    <t>Gert Broge</t>
  </si>
  <si>
    <t>7514 0422</t>
  </si>
  <si>
    <t>7614 7100</t>
  </si>
  <si>
    <t>Slojd@cvu-vest.dk</t>
  </si>
  <si>
    <t>www.cvu-vest.dk</t>
  </si>
  <si>
    <t>Esbjerg Dkk</t>
  </si>
  <si>
    <t>Dansk Kommunalkursus Ribe Amt</t>
  </si>
  <si>
    <t>7614 7169</t>
  </si>
  <si>
    <t>dk-ribe@esbjergkommune.dk</t>
  </si>
  <si>
    <t>CVU Vest DPU</t>
  </si>
  <si>
    <t>CVU Vest, Efter- &amp; Videreuddannelsen</t>
  </si>
  <si>
    <t>Niels Rasmussen</t>
  </si>
  <si>
    <t>7614 7168</t>
  </si>
  <si>
    <t>cvu-vest@cvu-vest.dk</t>
  </si>
  <si>
    <t>DPU Efter-Vider</t>
  </si>
  <si>
    <t>CVU Vest</t>
  </si>
  <si>
    <t>7514 3168</t>
  </si>
  <si>
    <t>7514 1722</t>
  </si>
  <si>
    <t>Skolebakken 173</t>
  </si>
  <si>
    <t>evu@cvu-vest.dk</t>
  </si>
  <si>
    <t>Tyge Skovgaard Christensen</t>
  </si>
  <si>
    <t>7614 7113</t>
  </si>
  <si>
    <t>CVU Esbjerg</t>
  </si>
  <si>
    <t>Annette Maagaard, konst.</t>
  </si>
  <si>
    <t>7022 0236</t>
  </si>
  <si>
    <t>7022 0233</t>
  </si>
  <si>
    <t>Storegade 182</t>
  </si>
  <si>
    <t>cvu@cvu-esbjerg.dk</t>
  </si>
  <si>
    <t>www.cvu-esbjerg.dk</t>
  </si>
  <si>
    <t>AMU Vestjyll.</t>
  </si>
  <si>
    <t>Amu-Center Vestjylland, Esbjerg</t>
  </si>
  <si>
    <t>PH Syddanmark</t>
  </si>
  <si>
    <t>Fys Esbjerg</t>
  </si>
  <si>
    <t>Fysioterapeutuddannelsen i Esbjerg</t>
  </si>
  <si>
    <t>Jordemoder Esb</t>
  </si>
  <si>
    <t>Jordemoderuddannelsen i Esbjerg</t>
  </si>
  <si>
    <t>UC Sydd Eft/vid</t>
  </si>
  <si>
    <t>UC Syddanmark - Efter- og videreudd., Esbjerg</t>
  </si>
  <si>
    <t>EA SydVest</t>
  </si>
  <si>
    <t>Erhvervsakademi SydVest</t>
  </si>
  <si>
    <t>EA SydVest E G</t>
  </si>
  <si>
    <t>EA SydVest E S</t>
  </si>
  <si>
    <t>EA Sydvest 6400</t>
  </si>
  <si>
    <t>7412 4141</t>
  </si>
  <si>
    <t>syd@easv.dk</t>
  </si>
  <si>
    <t>EA SydVest S</t>
  </si>
  <si>
    <t>Bioan. PH Vest</t>
  </si>
  <si>
    <t>Bioanalytikeruddannelsen i Esbjerg</t>
  </si>
  <si>
    <t>Vesterhavssk.</t>
  </si>
  <si>
    <t>Vesterhavsskolen</t>
  </si>
  <si>
    <t>Jean-Marie Soulie</t>
  </si>
  <si>
    <t>7512 4189</t>
  </si>
  <si>
    <t>7516 2981</t>
  </si>
  <si>
    <t>Rasmus Kierkgaard Andersen</t>
  </si>
  <si>
    <t>7516 6678</t>
  </si>
  <si>
    <t>7666 0500</t>
  </si>
  <si>
    <t>Stadionvej 17</t>
  </si>
  <si>
    <t>fanoeskole@fanoe.dk</t>
  </si>
  <si>
    <t>www.nordbyskole.dk</t>
  </si>
  <si>
    <t>Poul Gerhard Lodberg</t>
  </si>
  <si>
    <t>7516 4269</t>
  </si>
  <si>
    <t>2722 0646</t>
  </si>
  <si>
    <t>Lodsvej 39</t>
  </si>
  <si>
    <t>js@fanonet.dk</t>
  </si>
  <si>
    <t>www.fanoung.dk</t>
  </si>
  <si>
    <t>Lodsvej</t>
  </si>
  <si>
    <t>Kent Nymark</t>
  </si>
  <si>
    <t>7516 4775</t>
  </si>
  <si>
    <t>Vangled 32</t>
  </si>
  <si>
    <t>mail@fanoefterskole.dk</t>
  </si>
  <si>
    <t>www.fanoefterskole.dk</t>
  </si>
  <si>
    <t>Vangled</t>
  </si>
  <si>
    <t>FOF Kompas Dhsk</t>
  </si>
  <si>
    <t>Irene Martinsen, konst.</t>
  </si>
  <si>
    <t>7516 1398</t>
  </si>
  <si>
    <t>7516 1390</t>
  </si>
  <si>
    <t>Stadionvej 11, 1</t>
  </si>
  <si>
    <t>Peter Frey</t>
  </si>
  <si>
    <t>7516 1046</t>
  </si>
  <si>
    <t>7516 2666</t>
  </si>
  <si>
    <t>Vestervejen 1</t>
  </si>
  <si>
    <t>fan@dma.dk</t>
  </si>
  <si>
    <t>www.fannav.dk</t>
  </si>
  <si>
    <t>Vestervejen</t>
  </si>
  <si>
    <t>Esbjerg Skipper</t>
  </si>
  <si>
    <t>Esbjerg Skipperskole</t>
  </si>
  <si>
    <t>Th. Eriksen</t>
  </si>
  <si>
    <t>K. L. Kristensen</t>
  </si>
  <si>
    <t>7516 6718</t>
  </si>
  <si>
    <t>7516 2266</t>
  </si>
  <si>
    <t>Vangled 32, Nordby</t>
  </si>
  <si>
    <t>fansof@dma.dk</t>
  </si>
  <si>
    <t>Nordby</t>
  </si>
  <si>
    <t>CF Maritim Sund</t>
  </si>
  <si>
    <t>Anita Brusen</t>
  </si>
  <si>
    <t>7516 1394</t>
  </si>
  <si>
    <t>7219 6004</t>
  </si>
  <si>
    <t>cms@dma.dk</t>
  </si>
  <si>
    <t>www.sofartsstyrelsen.dk</t>
  </si>
  <si>
    <t>Filskov Sk.</t>
  </si>
  <si>
    <t>Filskov Skole</t>
  </si>
  <si>
    <t>Johan Andersen</t>
  </si>
  <si>
    <t>7534 8868</t>
  </si>
  <si>
    <t>Skolegyden 4, Filskov</t>
  </si>
  <si>
    <t>ja@billund.dk</t>
  </si>
  <si>
    <t>www.filskovskole.dk</t>
  </si>
  <si>
    <t>Filskov</t>
  </si>
  <si>
    <t>Grindsted N.Sk.</t>
  </si>
  <si>
    <t>Grindsted Nordre Skole</t>
  </si>
  <si>
    <t>N. J. Reiff</t>
  </si>
  <si>
    <t>7532 0535</t>
  </si>
  <si>
    <t>Banegaardsvej 5</t>
  </si>
  <si>
    <t>Lynghede Sdr.</t>
  </si>
  <si>
    <t>7532 2623</t>
  </si>
  <si>
    <t>www.lynghedeskolen.dk</t>
  </si>
  <si>
    <t>Hejnsvig Sk.</t>
  </si>
  <si>
    <t>Hejnsvig</t>
  </si>
  <si>
    <t>Hejnsvig Skole</t>
  </si>
  <si>
    <t>7533 5238</t>
  </si>
  <si>
    <t>7213 1410</t>
  </si>
  <si>
    <t>hejnsvigskole@billund.dk</t>
  </si>
  <si>
    <t>www.hejnsvigskole.dk</t>
  </si>
  <si>
    <t>Lamborg Sk.</t>
  </si>
  <si>
    <t>Lamborg Skole</t>
  </si>
  <si>
    <t>7533 0053</t>
  </si>
  <si>
    <t>Urupvej 10</t>
  </si>
  <si>
    <t>Urupvej</t>
  </si>
  <si>
    <t>Lynghede Strup</t>
  </si>
  <si>
    <t>Lynghedeskolen, afdeling Stenderup</t>
  </si>
  <si>
    <t>7213 1370</t>
  </si>
  <si>
    <t>Buen 6</t>
  </si>
  <si>
    <t>Buen</t>
  </si>
  <si>
    <t>Sdr.Omme Sk.</t>
  </si>
  <si>
    <t>Sdr Omme Skole</t>
  </si>
  <si>
    <t>Tonny Akselsen</t>
  </si>
  <si>
    <t>7534 2737</t>
  </si>
  <si>
    <t>7672 7300</t>
  </si>
  <si>
    <t>Kirke Alle 7</t>
  </si>
  <si>
    <t>sdr-omme-skole@billund.dk</t>
  </si>
  <si>
    <t>Sdr-omme-skole.aula.dk</t>
  </si>
  <si>
    <t>Vesterhede Sk.</t>
  </si>
  <si>
    <t>Vesterhede Skole</t>
  </si>
  <si>
    <t>A. Bruun Nielsen</t>
  </si>
  <si>
    <t>7533 5189</t>
  </si>
  <si>
    <t>Egebjerg Landevej 80</t>
  </si>
  <si>
    <t>Egebjerg Landevej</t>
  </si>
  <si>
    <t>Grindsted Vestre Skole</t>
  </si>
  <si>
    <t>Birgitte Edens</t>
  </si>
  <si>
    <t>7672 1555</t>
  </si>
  <si>
    <t>7972 7028</t>
  </si>
  <si>
    <t>vestreskole@billund.dk</t>
  </si>
  <si>
    <t>www.vestre.skole-grindsted.dk</t>
  </si>
  <si>
    <t>P.Sk.</t>
  </si>
  <si>
    <t>Grindsted Privatskole</t>
  </si>
  <si>
    <t>Christian Thorne</t>
  </si>
  <si>
    <t>7532 0922</t>
  </si>
  <si>
    <t>gp@grindsted-privatskole.dk</t>
  </si>
  <si>
    <t>www.grindsted-privatskole.dk</t>
  </si>
  <si>
    <t>Helle Ottesen</t>
  </si>
  <si>
    <t>7533 9177</t>
  </si>
  <si>
    <t>7533 9105</t>
  </si>
  <si>
    <t>ho@hestfri.dk</t>
  </si>
  <si>
    <t>www.hestfri.dk</t>
  </si>
  <si>
    <t>Midtjysk Realk.</t>
  </si>
  <si>
    <t>Midtjysk Realkursus</t>
  </si>
  <si>
    <t>7532 0040</t>
  </si>
  <si>
    <t>AGYM - GGES</t>
  </si>
  <si>
    <t>Grindsted Gymnasie- &amp; Erhvervsskole, STX/HF</t>
  </si>
  <si>
    <t>7532 4521</t>
  </si>
  <si>
    <t>10.kl.Grindsted</t>
  </si>
  <si>
    <t>10. Klasse Skolen</t>
  </si>
  <si>
    <t>Gert Hougaard</t>
  </si>
  <si>
    <t>7532 0561</t>
  </si>
  <si>
    <t>10-klskolen@billund.dk</t>
  </si>
  <si>
    <t>www.10klasseskolen.dk</t>
  </si>
  <si>
    <t>PPR Billund Kommune</t>
  </si>
  <si>
    <t>Brian Lundgaard, konst.</t>
  </si>
  <si>
    <t>7532 3360</t>
  </si>
  <si>
    <t>7972 7571</t>
  </si>
  <si>
    <t>Jorden Rundt 1</t>
  </si>
  <si>
    <t>ppr@billund.dk</t>
  </si>
  <si>
    <t>Grindstd.Ungsk.</t>
  </si>
  <si>
    <t>Grindsted Komm. Ungdomsskole</t>
  </si>
  <si>
    <t>Charlotte Popp</t>
  </si>
  <si>
    <t>7532 0988</t>
  </si>
  <si>
    <t>ungdomsskolen@grindsted.dk</t>
  </si>
  <si>
    <t>www.ung-grindsted.dk</t>
  </si>
  <si>
    <t>VUC Vest, Grind</t>
  </si>
  <si>
    <t>HF &amp; VUC Vest, Esbjerg &amp; Omegn - Grindsted afdeling</t>
  </si>
  <si>
    <t>7532 3806</t>
  </si>
  <si>
    <t>7612 1740</t>
  </si>
  <si>
    <t>grindsted@vucvest.dk</t>
  </si>
  <si>
    <t>Marianne Klarholt</t>
  </si>
  <si>
    <t>7534 2117</t>
  </si>
  <si>
    <t>7255 3500</t>
  </si>
  <si>
    <t>Holdgaardsvej 142</t>
  </si>
  <si>
    <t>sdr-omme.faengsel@kriminalforsorgen.dk</t>
  </si>
  <si>
    <t>7531 0434</t>
  </si>
  <si>
    <t>Grindsted Lbsk.</t>
  </si>
  <si>
    <t>Grindsted Landbrugsskole</t>
  </si>
  <si>
    <t>grindls@grindls.dk</t>
  </si>
  <si>
    <t>www.grindstedlandbrugsskole.dk</t>
  </si>
  <si>
    <t>FGU Trekanten G</t>
  </si>
  <si>
    <t>FGU Trekanten - Grindsted</t>
  </si>
  <si>
    <t>7532 3212</t>
  </si>
  <si>
    <t>Grindsted Dhsk.</t>
  </si>
  <si>
    <t>Lise Nielsen</t>
  </si>
  <si>
    <t>7534 1211</t>
  </si>
  <si>
    <t>Skovvang 12</t>
  </si>
  <si>
    <t>Grindst.AOFdhsk</t>
  </si>
  <si>
    <t>Ole Svold</t>
  </si>
  <si>
    <t>7531 0704</t>
  </si>
  <si>
    <t>7531 0609</t>
  </si>
  <si>
    <t>ole.svold@aof-grindsted.dk</t>
  </si>
  <si>
    <t>EGYM - GGES</t>
  </si>
  <si>
    <t>Grindsted Gymnasie- &amp; Erhvervsskole, HHX/HTX</t>
  </si>
  <si>
    <t>Gitt Vest Barkholt</t>
  </si>
  <si>
    <t>7532 2816</t>
  </si>
  <si>
    <t>SDE Tinghusgade</t>
  </si>
  <si>
    <t>Syddansk Erhvervsskole Odense-Vejle, Tinghusgade</t>
  </si>
  <si>
    <t>Tinghusgade 12</t>
  </si>
  <si>
    <t>Sinon Jermiin</t>
  </si>
  <si>
    <t>7532 0751</t>
  </si>
  <si>
    <t>Dalsmosesk.</t>
  </si>
  <si>
    <t>Dalsmoseskolen</t>
  </si>
  <si>
    <t>7532 1740</t>
  </si>
  <si>
    <t>Gl Vejlevej 15</t>
  </si>
  <si>
    <t>Gammel Vejlevej</t>
  </si>
  <si>
    <t>Kenneth Sloth Bjerre</t>
  </si>
  <si>
    <t>7519 6176</t>
  </si>
  <si>
    <t>7994 7224</t>
  </si>
  <si>
    <t>Debelvej 23</t>
  </si>
  <si>
    <t>agerbaek-skole@varde.dk</t>
  </si>
  <si>
    <t>Debelvej</t>
  </si>
  <si>
    <t>Hesselho Sk.</t>
  </si>
  <si>
    <t>Hesselho Skole</t>
  </si>
  <si>
    <t>Regnar Jensen</t>
  </si>
  <si>
    <t>7533 7119</t>
  </si>
  <si>
    <t>Hesselho Starup</t>
  </si>
  <si>
    <t>Hesselho</t>
  </si>
  <si>
    <t>7676 7626</t>
  </si>
  <si>
    <t>www.naesbjergskole.skoleintra.dk</t>
  </si>
  <si>
    <t>Egekrat Fortuna</t>
  </si>
  <si>
    <t>Egekratskolen Fortuna</t>
  </si>
  <si>
    <t>7519 1850</t>
  </si>
  <si>
    <t>7516 9300</t>
  </si>
  <si>
    <t>Skovbrynet 2, Grimstrup</t>
  </si>
  <si>
    <t>Grimstrup</t>
  </si>
  <si>
    <t>Starup Sk.</t>
  </si>
  <si>
    <t>Starup Skole</t>
  </si>
  <si>
    <t>7533 7187</t>
  </si>
  <si>
    <t>7994 8665</t>
  </si>
  <si>
    <t>Smedebakken 16, Starup</t>
  </si>
  <si>
    <t>starupskole@varde.dk</t>
  </si>
  <si>
    <t>Starup</t>
  </si>
  <si>
    <t>Nordensk. afd</t>
  </si>
  <si>
    <t>Nordenskov afdeling</t>
  </si>
  <si>
    <t>Jan Pimenta</t>
  </si>
  <si>
    <t>7529 8094</t>
  </si>
  <si>
    <t>7994 8830</t>
  </si>
  <si>
    <t>nordenskovskole@varde.dk</t>
  </si>
  <si>
    <t>www.nordenskovskole.dk</t>
  </si>
  <si>
    <t>Nordenskov</t>
  </si>
  <si>
    <t>7519 2391</t>
  </si>
  <si>
    <t>7994 8835</t>
  </si>
  <si>
    <t>Vardevej 1A</t>
  </si>
  <si>
    <t>aarreskole@varde.dk</t>
  </si>
  <si>
    <t>Vardevej</t>
  </si>
  <si>
    <t>Ole KlÃ¼wer</t>
  </si>
  <si>
    <t>7677 4615</t>
  </si>
  <si>
    <t>7994 7400</t>
  </si>
  <si>
    <t>Toften 2</t>
  </si>
  <si>
    <t>ppr@hellekom.dk</t>
  </si>
  <si>
    <t>www.hellekom.dk</t>
  </si>
  <si>
    <t>Helle Ungdsk.</t>
  </si>
  <si>
    <t>Helle Komm. Ungdomsskole</t>
  </si>
  <si>
    <t>Svend Aage Hansen</t>
  </si>
  <si>
    <t>7526 7443</t>
  </si>
  <si>
    <t>7526 7403</t>
  </si>
  <si>
    <t>ungdomsskolen@hellekom.dk</t>
  </si>
  <si>
    <t>7526 7295</t>
  </si>
  <si>
    <t>Skoleparken</t>
  </si>
  <si>
    <t>Michael Schweigler</t>
  </si>
  <si>
    <t>7529 8551</t>
  </si>
  <si>
    <t>7529 8505</t>
  </si>
  <si>
    <t>kontoret@oese.dk</t>
  </si>
  <si>
    <t>www.oese.dk</t>
  </si>
  <si>
    <t>Birgitte Hansgaard</t>
  </si>
  <si>
    <t>7539 8233</t>
  </si>
  <si>
    <t>7996 5930</t>
  </si>
  <si>
    <t>foevlingskole@vejen.dk</t>
  </si>
  <si>
    <t>www.vejenkom.dk</t>
  </si>
  <si>
    <t>Holsted Bysk.</t>
  </si>
  <si>
    <t>S. P. Christensen</t>
  </si>
  <si>
    <t>7539 2126</t>
  </si>
  <si>
    <t>Hovborg Sk.</t>
  </si>
  <si>
    <t>Hovborg</t>
  </si>
  <si>
    <t>Hovborg Skole</t>
  </si>
  <si>
    <t>7539 6229</t>
  </si>
  <si>
    <t>Lindevej 5</t>
  </si>
  <si>
    <t>hp@vejenkom.dk</t>
  </si>
  <si>
    <t>www.hovborg-skole.dk</t>
  </si>
  <si>
    <t>Lone Christina Clausen</t>
  </si>
  <si>
    <t>7539 1202</t>
  </si>
  <si>
    <t>7996 5160</t>
  </si>
  <si>
    <t>hoejmarkskolen@vejen.dk</t>
  </si>
  <si>
    <t>www.hoejmarkskolen.skoleintra.dk</t>
  </si>
  <si>
    <t>Stationssk.</t>
  </si>
  <si>
    <t>Stationsskolen</t>
  </si>
  <si>
    <t>7539 2807</t>
  </si>
  <si>
    <t>Signalvej 2</t>
  </si>
  <si>
    <t>Signalvej</t>
  </si>
  <si>
    <t>Stenderup Sk.</t>
  </si>
  <si>
    <t>Stenderup Skole</t>
  </si>
  <si>
    <t>Arne Kjeldbjerg</t>
  </si>
  <si>
    <t>7539 8170</t>
  </si>
  <si>
    <t>Glejbjerg B&amp;Sk</t>
  </si>
  <si>
    <t>Glejbjerg</t>
  </si>
  <si>
    <t>Kristian Kamp</t>
  </si>
  <si>
    <t>7519 8268</t>
  </si>
  <si>
    <t>7996 5970</t>
  </si>
  <si>
    <t>Glejbjergboerne-skolecenter@vejen.dk</t>
  </si>
  <si>
    <t>www.glejbjergskole.dk</t>
  </si>
  <si>
    <t>Holsted Frisk.</t>
  </si>
  <si>
    <t>Holsted Friskole</t>
  </si>
  <si>
    <t>7539 3696</t>
  </si>
  <si>
    <t>info@holstedfriskole.dk</t>
  </si>
  <si>
    <t>www.holstedfriskole.dk</t>
  </si>
  <si>
    <t>Holsted Ungdsk.</t>
  </si>
  <si>
    <t>Holsted Komm. Ungdomsskole</t>
  </si>
  <si>
    <t>Niels Hansen</t>
  </si>
  <si>
    <t>7539 2959</t>
  </si>
  <si>
    <t>niels.hansen@holstedkom.dk</t>
  </si>
  <si>
    <t>www.Holstedungdomsskole.dk</t>
  </si>
  <si>
    <t>Sydjysk Uksk.</t>
  </si>
  <si>
    <t>Sydjysk Ungdomskostskole</t>
  </si>
  <si>
    <t>Hermann E. Thomsen</t>
  </si>
  <si>
    <t>7539 2044</t>
  </si>
  <si>
    <t>Skolegade 3,</t>
  </si>
  <si>
    <t>Hovborg Lbrsk.</t>
  </si>
  <si>
    <t>Hovborg Landboskole</t>
  </si>
  <si>
    <t>Lars B. Jensen</t>
  </si>
  <si>
    <t>7539 6288</t>
  </si>
  <si>
    <t>7539 6011</t>
  </si>
  <si>
    <t>hovborg@hovbls.dk</t>
  </si>
  <si>
    <t>www.hovbls.dk</t>
  </si>
  <si>
    <t>Holst. AOF.Dhsk</t>
  </si>
  <si>
    <t>Anne Marie Kjerstrup</t>
  </si>
  <si>
    <t>7539 1740</t>
  </si>
  <si>
    <t>7539 1730</t>
  </si>
  <si>
    <t>Storegade 78</t>
  </si>
  <si>
    <t>aof@aof-holsted.dk</t>
  </si>
  <si>
    <t>www.aof-holsted.dk</t>
  </si>
  <si>
    <t>Farup Sk.</t>
  </si>
  <si>
    <t>Farup Skole</t>
  </si>
  <si>
    <t>Kim Nielsen Bondesen</t>
  </si>
  <si>
    <t>7541 0819</t>
  </si>
  <si>
    <t>7542 3897</t>
  </si>
  <si>
    <t>Farup Kirkevej 2</t>
  </si>
  <si>
    <t>farupskole@esbjergkommune.dk</t>
  </si>
  <si>
    <t>www.farupskole.esbjergkommune.dk</t>
  </si>
  <si>
    <t>Farup Kirkevej</t>
  </si>
  <si>
    <t>Gredstd Vadehav</t>
  </si>
  <si>
    <t>Gredstedbro</t>
  </si>
  <si>
    <t>Gredstedbro Skole Vadehav</t>
  </si>
  <si>
    <t>7650 2906</t>
  </si>
  <si>
    <t>Hjortlund Sk.</t>
  </si>
  <si>
    <t>Hjortlund Skole</t>
  </si>
  <si>
    <t>Johannes Holm</t>
  </si>
  <si>
    <t>7543 1139</t>
  </si>
  <si>
    <t>Hviding Sk.</t>
  </si>
  <si>
    <t>Hviding Skole</t>
  </si>
  <si>
    <t>Dorthea W. Rahbek</t>
  </si>
  <si>
    <t>7544 6751</t>
  </si>
  <si>
    <t>7544 5254</t>
  </si>
  <si>
    <t>7544 1157</t>
  </si>
  <si>
    <t>Jernved Sk.</t>
  </si>
  <si>
    <t>Jernved Skole</t>
  </si>
  <si>
    <t>Susanne Iversen</t>
  </si>
  <si>
    <t>7543 5360</t>
  </si>
  <si>
    <t>7543 5044</t>
  </si>
  <si>
    <t>Kirkebakken 33</t>
  </si>
  <si>
    <t>saiv@esbjergkommune.dk</t>
  </si>
  <si>
    <t>www.jernvedskole.esbjergkommune.dk</t>
  </si>
  <si>
    <t>Kalvslund Sk.</t>
  </si>
  <si>
    <t>Kalvslund Skole</t>
  </si>
  <si>
    <t>Thomas Helle Kristensen</t>
  </si>
  <si>
    <t>7543 7046</t>
  </si>
  <si>
    <t>Koldingvej 115</t>
  </si>
  <si>
    <t>7543 1678</t>
  </si>
  <si>
    <t>kongeaadalskole@esbjergkommune.dk</t>
  </si>
  <si>
    <t>www.kongeaadalskole.esbjergkommune.dk</t>
  </si>
  <si>
    <t>7544 5178</t>
  </si>
  <si>
    <t>Vestervej 1</t>
  </si>
  <si>
    <t>7544 1205</t>
  </si>
  <si>
    <t>Lundvadvej 29</t>
  </si>
  <si>
    <t>Lundvadvej</t>
  </si>
  <si>
    <t>Roager Sk.</t>
  </si>
  <si>
    <t>Spandet-Roager Skole</t>
  </si>
  <si>
    <t>7616 8050</t>
  </si>
  <si>
    <t>Ll. Roagervej 1A</t>
  </si>
  <si>
    <t>spandetroagerskole@esbjergkommune.dk</t>
  </si>
  <si>
    <t>www.spandetroagerskole.esbjergkommune.dk</t>
  </si>
  <si>
    <t>Ll Roagervej</t>
  </si>
  <si>
    <t>Seem-Varming Sk</t>
  </si>
  <si>
    <t>Seem-Varming Skole</t>
  </si>
  <si>
    <t>7544 1323</t>
  </si>
  <si>
    <t>7544 1343</t>
  </si>
  <si>
    <t>Varmingvej 3a</t>
  </si>
  <si>
    <t>seemskole@esbjergkommune.dk</t>
  </si>
  <si>
    <t>Varmingvej</t>
  </si>
  <si>
    <t>Spandet Sk.</t>
  </si>
  <si>
    <t>Spandet Skole</t>
  </si>
  <si>
    <t>Hans Lorenzen Agger</t>
  </si>
  <si>
    <t>7485 7141</t>
  </si>
  <si>
    <t>Valdemarssk.</t>
  </si>
  <si>
    <t>Henrik Haller</t>
  </si>
  <si>
    <t>7542 0695</t>
  </si>
  <si>
    <t>Seminarievej 15</t>
  </si>
  <si>
    <t>valdemarskolen@esbjergkommune.dk</t>
  </si>
  <si>
    <t>www.valdemarskolen.esbjergkommune.dk</t>
  </si>
  <si>
    <t>Seminarievej</t>
  </si>
  <si>
    <t>7688 8899</t>
  </si>
  <si>
    <t>Bjarne Schmidt</t>
  </si>
  <si>
    <t>7542 3440</t>
  </si>
  <si>
    <t>7542 3190</t>
  </si>
  <si>
    <t>Haulundvej 3</t>
  </si>
  <si>
    <t>vittenbergskolen@esbjergkommune.dk</t>
  </si>
  <si>
    <t>www.ostervedstedskole.dk</t>
  </si>
  <si>
    <t>Haulundvej</t>
  </si>
  <si>
    <t>Vittenb Vadehav</t>
  </si>
  <si>
    <t>Vittenbergskolen Vadehav</t>
  </si>
  <si>
    <t>7542 3116</t>
  </si>
  <si>
    <t>7616 7789</t>
  </si>
  <si>
    <t>7616 7777</t>
  </si>
  <si>
    <t>Mosevej 71</t>
  </si>
  <si>
    <t>noerremarkskolen@esbjergkommune.dk</t>
  </si>
  <si>
    <t>www.noerremarkskolen.esbjergkommune.dk</t>
  </si>
  <si>
    <t>Mosevej</t>
  </si>
  <si>
    <t>Ribe Katedr gym</t>
  </si>
  <si>
    <t>Ribe Katedralskole, HF/HHX/HTX/STX</t>
  </si>
  <si>
    <t>7541 0566</t>
  </si>
  <si>
    <t>Ribe AOF Sprog</t>
  </si>
  <si>
    <t>AOF Sprogskole</t>
  </si>
  <si>
    <t>John Snedker</t>
  </si>
  <si>
    <t>7541 0440</t>
  </si>
  <si>
    <t>7541 0455</t>
  </si>
  <si>
    <t>V.Vedsted f.sk.</t>
  </si>
  <si>
    <t>Vester Vedsted Friskole</t>
  </si>
  <si>
    <t>Allan Skovdal Haugaard</t>
  </si>
  <si>
    <t>7544 6061</t>
  </si>
  <si>
    <t>Vester Vedsted Byvej 55</t>
  </si>
  <si>
    <t>vvf@vestervedstedfriskole.dk</t>
  </si>
  <si>
    <t>www.vestervedstedfriskole.dk</t>
  </si>
  <si>
    <t>V Vedsted Byvej</t>
  </si>
  <si>
    <t>Riberhus Privsk</t>
  </si>
  <si>
    <t>Riberhus Privatskole</t>
  </si>
  <si>
    <t>Gitte Quitzau</t>
  </si>
  <si>
    <t>7544 3431</t>
  </si>
  <si>
    <t>7544 3430</t>
  </si>
  <si>
    <t>Skyttevej 29</t>
  </si>
  <si>
    <t>skolen@riberhusprivatskole.dk</t>
  </si>
  <si>
    <t>www.riberhusprivatskole.dk</t>
  </si>
  <si>
    <t>Skyttevej</t>
  </si>
  <si>
    <t>Ribe Ungdsk.</t>
  </si>
  <si>
    <t>Ribe Komm. Ungdomsskole</t>
  </si>
  <si>
    <t>Karsten Degnbol</t>
  </si>
  <si>
    <t>7541 0316</t>
  </si>
  <si>
    <t>7542 0349</t>
  </si>
  <si>
    <t>Hundegade 4</t>
  </si>
  <si>
    <t>rkun@esbjergkommune.dk</t>
  </si>
  <si>
    <t>www.ribeungdomsskole.dk</t>
  </si>
  <si>
    <t>Hundegade</t>
  </si>
  <si>
    <t>Ribe VUC.</t>
  </si>
  <si>
    <t>VUC Vest, Ribe</t>
  </si>
  <si>
    <t>7541 1123</t>
  </si>
  <si>
    <t>7612 1760</t>
  </si>
  <si>
    <t>ribe@vucvest.dk</t>
  </si>
  <si>
    <t>www.vucvest.dk</t>
  </si>
  <si>
    <t>Ungd.Hsk Ribe</t>
  </si>
  <si>
    <t>Lone Hee</t>
  </si>
  <si>
    <t>7544 5904</t>
  </si>
  <si>
    <t>7544 5004</t>
  </si>
  <si>
    <t>kontoret@uhr.dk</t>
  </si>
  <si>
    <t>www.uhr.dk</t>
  </si>
  <si>
    <t>Skole Alle</t>
  </si>
  <si>
    <t>FGU Vest - Ribe</t>
  </si>
  <si>
    <t>7541 1620</t>
  </si>
  <si>
    <t>Lustrupvej 4</t>
  </si>
  <si>
    <t>www.lustrupholm.dk</t>
  </si>
  <si>
    <t>Lustrupvej</t>
  </si>
  <si>
    <t>Ribe Dhsk.</t>
  </si>
  <si>
    <t>Franz Hansen</t>
  </si>
  <si>
    <t>7541 0366</t>
  </si>
  <si>
    <t>Bispegades Skole Hundegade 4</t>
  </si>
  <si>
    <t>Bispegades Skole Hun</t>
  </si>
  <si>
    <t>Ribe Ktdr Egym</t>
  </si>
  <si>
    <t>Ribe Katedralskole, EUD/EUX</t>
  </si>
  <si>
    <t>7688 2121</t>
  </si>
  <si>
    <t>7688 2100</t>
  </si>
  <si>
    <t>7688 2010</t>
  </si>
  <si>
    <t>Psyk.Hosp.Hvid.</t>
  </si>
  <si>
    <t>Psykiatrisk Hospital, Hviding</t>
  </si>
  <si>
    <t>K. Kristensen</t>
  </si>
  <si>
    <t>7544 5333</t>
  </si>
  <si>
    <t>Ribevej 27</t>
  </si>
  <si>
    <t>Ribevej</t>
  </si>
  <si>
    <t>AMU SYD, Ribe</t>
  </si>
  <si>
    <t>7544 1360</t>
  </si>
  <si>
    <t>7637 3737</t>
  </si>
  <si>
    <t>7542 1577</t>
  </si>
  <si>
    <t>7542 4440</t>
  </si>
  <si>
    <t>Alslev Sk.</t>
  </si>
  <si>
    <t>Alslev Skole</t>
  </si>
  <si>
    <t>Thomas Wollerup</t>
  </si>
  <si>
    <t>7526 9394</t>
  </si>
  <si>
    <t>7994 8580</t>
  </si>
  <si>
    <t>Bredgade 39</t>
  </si>
  <si>
    <t>alslevskole@varde.dk</t>
  </si>
  <si>
    <t>www.alslev-skole.dk</t>
  </si>
  <si>
    <t>Billum Sk.</t>
  </si>
  <si>
    <t>Billum Skole</t>
  </si>
  <si>
    <t>Svend Faurholt</t>
  </si>
  <si>
    <t>7525 8424</t>
  </si>
  <si>
    <t>7525 8454</t>
  </si>
  <si>
    <t>billumskole@varde.dk</t>
  </si>
  <si>
    <t>www.blaavandshukskole.dk</t>
  </si>
  <si>
    <t>Brorsonsk.</t>
  </si>
  <si>
    <t>Brorsonskolen</t>
  </si>
  <si>
    <t>7522 1974</t>
  </si>
  <si>
    <t>Ndr. Boulevard 81</t>
  </si>
  <si>
    <t>brorsonskolen@varde.dk</t>
  </si>
  <si>
    <t>www.brorsonskolen.dk</t>
  </si>
  <si>
    <t>Nordre Boulevard</t>
  </si>
  <si>
    <t>Horne Sk.</t>
  </si>
  <si>
    <t>Horne Skole</t>
  </si>
  <si>
    <t>Allan Ulrich Thomsen</t>
  </si>
  <si>
    <t>7526 0787</t>
  </si>
  <si>
    <t>7994 8412</t>
  </si>
  <si>
    <t>horne-tistrup-skolerne@varde.dk</t>
  </si>
  <si>
    <t>www.horne-tistrup-skolerne.dk</t>
  </si>
  <si>
    <t>Janderup Sk.</t>
  </si>
  <si>
    <t>Janderup Vestj</t>
  </si>
  <si>
    <t>Janderup Skole</t>
  </si>
  <si>
    <t>7525 8868</t>
  </si>
  <si>
    <t>7994 6020</t>
  </si>
  <si>
    <t>Nybrovej 36</t>
  </si>
  <si>
    <t>janderupskole@varde.dk</t>
  </si>
  <si>
    <t>www.janderup-skole.dk</t>
  </si>
  <si>
    <t>Ole Holm Johansen</t>
  </si>
  <si>
    <t>7695 2727</t>
  </si>
  <si>
    <t>7994 8440</t>
  </si>
  <si>
    <t>lykkesgaardskolen@varde.dk</t>
  </si>
  <si>
    <t>lykkesgaardskolen.dk</t>
  </si>
  <si>
    <t>Orten-Mejls Sk.</t>
  </si>
  <si>
    <t>Orten-Mejls Skole</t>
  </si>
  <si>
    <t>P. L. Bjerg</t>
  </si>
  <si>
    <t>7526 1216</t>
  </si>
  <si>
    <t>Mejlsvej 45</t>
  </si>
  <si>
    <t>Mejlsvej</t>
  </si>
  <si>
    <t>Sct.Jacobi Sk.</t>
  </si>
  <si>
    <t>Sct. Jacobi Skole</t>
  </si>
  <si>
    <t>Kjeld Mathiasen</t>
  </si>
  <si>
    <t>Pramstedvej 10 C</t>
  </si>
  <si>
    <t>sctjacobiskole@varde.dk</t>
  </si>
  <si>
    <t>www.sct-jacobi-skole.dk</t>
  </si>
  <si>
    <t>Thorstrup Sk.</t>
  </si>
  <si>
    <t>Thorstrup Skole</t>
  </si>
  <si>
    <t>Henning Olesen</t>
  </si>
  <si>
    <t>7526 4166</t>
  </si>
  <si>
    <t>7526 4115</t>
  </si>
  <si>
    <t>Thorstrupvej 18</t>
  </si>
  <si>
    <t>thorstrupskole@varde.dk</t>
  </si>
  <si>
    <t>www.thorstrup-skole.dk</t>
  </si>
  <si>
    <t>Thorstrupvej</t>
  </si>
  <si>
    <t>Varde Gymnasium</t>
  </si>
  <si>
    <t>Finn Olsen</t>
  </si>
  <si>
    <t>7522 0598</t>
  </si>
  <si>
    <t>7522 1611</t>
  </si>
  <si>
    <t>Frisvadvej 72</t>
  </si>
  <si>
    <t>post@vardegymnasium.dk</t>
  </si>
  <si>
    <t>www.varde-gym.dk</t>
  </si>
  <si>
    <t>Sjelb.-Kokspsk.</t>
  </si>
  <si>
    <t>Sjelborg-Kokspang Skole</t>
  </si>
  <si>
    <t>Tarphagevej 200</t>
  </si>
  <si>
    <t>Mejls-D.-T. Fsk</t>
  </si>
  <si>
    <t>Per Jacobsen</t>
  </si>
  <si>
    <t>7526 1244</t>
  </si>
  <si>
    <t>info@mot-friskole.net</t>
  </si>
  <si>
    <t>www.mot-friskole.dk</t>
  </si>
  <si>
    <t>Varde Sprog</t>
  </si>
  <si>
    <t>Sprogcenter Vest</t>
  </si>
  <si>
    <t>Allan H. Pedersen</t>
  </si>
  <si>
    <t>7521 1032</t>
  </si>
  <si>
    <t>7521 1033</t>
  </si>
  <si>
    <t>Karin Glad</t>
  </si>
  <si>
    <t>7550 1313</t>
  </si>
  <si>
    <t>karin@hsgung.dk</t>
  </si>
  <si>
    <t>www.hsgung.dk</t>
  </si>
  <si>
    <t>PPR Varde</t>
  </si>
  <si>
    <t>Grethe Bergmann</t>
  </si>
  <si>
    <t>7695 1919</t>
  </si>
  <si>
    <t>7695 1900</t>
  </si>
  <si>
    <t>gbni@varde.dk</t>
  </si>
  <si>
    <t>www.ppr-varde.dk</t>
  </si>
  <si>
    <t>Varde Ungdsk.</t>
  </si>
  <si>
    <t>Varde Kommunale Ungdomsskole</t>
  </si>
  <si>
    <t>Jens Peter Olesen</t>
  </si>
  <si>
    <t>7522 5939</t>
  </si>
  <si>
    <t>7994 6243</t>
  </si>
  <si>
    <t>Nordre Boulevard 81</t>
  </si>
  <si>
    <t>ung@varde.dk</t>
  </si>
  <si>
    <t>www.ungvarde.dk</t>
  </si>
  <si>
    <t>VUC Vest, Varde</t>
  </si>
  <si>
    <t>HF &amp; VUC Vest, Esbjerg &amp; Omegn - Varde afdeling</t>
  </si>
  <si>
    <t>7522 3349</t>
  </si>
  <si>
    <t>7612 1730</t>
  </si>
  <si>
    <t>varde@vucvest.dk</t>
  </si>
  <si>
    <t>Vardeegn.Gym.Ef</t>
  </si>
  <si>
    <t>Vardeegnens Gymnasieforberedende Efterskole</t>
  </si>
  <si>
    <t>Poul Roed</t>
  </si>
  <si>
    <t>7522 1599</t>
  </si>
  <si>
    <t>7522 1193</t>
  </si>
  <si>
    <t>Gellerup Skolevej 10</t>
  </si>
  <si>
    <t>post@vge.dk</t>
  </si>
  <si>
    <t>www.vge.dk</t>
  </si>
  <si>
    <t>Gellerup Skolevej</t>
  </si>
  <si>
    <t>Integrationssk.</t>
  </si>
  <si>
    <t>Jobservice Vest, Integrationsskolen</t>
  </si>
  <si>
    <t>Karen Jager Andersen</t>
  </si>
  <si>
    <t>7521 1880</t>
  </si>
  <si>
    <t>7521 1415</t>
  </si>
  <si>
    <t>integrationsskolen@varde.dk</t>
  </si>
  <si>
    <t>www.i-skolen-varde.dk</t>
  </si>
  <si>
    <t>Varde Hsk</t>
  </si>
  <si>
    <t>Varde Handelsskole og Handelsgymnasium</t>
  </si>
  <si>
    <t>Bettina Mogensen</t>
  </si>
  <si>
    <t>7522 1585</t>
  </si>
  <si>
    <t>7522 2322</t>
  </si>
  <si>
    <t>vardehs@vardehs.dk</t>
  </si>
  <si>
    <t>www.vardehs.dk</t>
  </si>
  <si>
    <t>HHS Varde</t>
  </si>
  <si>
    <t>Hans Skovgaard</t>
  </si>
  <si>
    <t>7522 2511</t>
  </si>
  <si>
    <t>7522 3311</t>
  </si>
  <si>
    <t>Varde Tekn.Sk.</t>
  </si>
  <si>
    <t>Varde Tekniske Skole</t>
  </si>
  <si>
    <t>DAR</t>
  </si>
  <si>
    <t>Danske Artilleriregiment (DAR)</t>
  </si>
  <si>
    <t>7522 1624</t>
  </si>
  <si>
    <t>7695 5000</t>
  </si>
  <si>
    <t>Hjertingvej 127</t>
  </si>
  <si>
    <t>hils@mil.dk</t>
  </si>
  <si>
    <t>www.forsvaret.dk/hils</t>
  </si>
  <si>
    <t>Hjertingvej</t>
  </si>
  <si>
    <t>7996 5000</t>
  </si>
  <si>
    <t>post@vejen.dk</t>
  </si>
  <si>
    <t>Andst Sk.</t>
  </si>
  <si>
    <t>Thomas Toudal</t>
  </si>
  <si>
    <t>7558 8681</t>
  </si>
  <si>
    <t>7996 5500</t>
  </si>
  <si>
    <t>abc@vejen.dk</t>
  </si>
  <si>
    <t>andstskole.dk</t>
  </si>
  <si>
    <t>Andst</t>
  </si>
  <si>
    <t>Askov-Malt Sk.</t>
  </si>
  <si>
    <t>Askov-Malt Skole</t>
  </si>
  <si>
    <t>Christian DÃ¼nne</t>
  </si>
  <si>
    <t>7996 5530</t>
  </si>
  <si>
    <t>7996 5520</t>
  </si>
  <si>
    <t>Maltvej 86, Askov</t>
  </si>
  <si>
    <t>askovmaltskole@vejenkom.dk</t>
  </si>
  <si>
    <t>www.askovmaltskole.dk</t>
  </si>
  <si>
    <t>Maltvej</t>
  </si>
  <si>
    <t>Askov</t>
  </si>
  <si>
    <t>Bakkely Sk.</t>
  </si>
  <si>
    <t>7536 5334</t>
  </si>
  <si>
    <t>7996 5555</t>
  </si>
  <si>
    <t>Jacob Gades Alle 16</t>
  </si>
  <si>
    <t>gronvangskolen@vejen.dk</t>
  </si>
  <si>
    <t>www.gronvangskolen.dk</t>
  </si>
  <si>
    <t>Helle Jeppesen</t>
  </si>
  <si>
    <t>7996 5655</t>
  </si>
  <si>
    <t>7996 5656</t>
  </si>
  <si>
    <t>baekkeskole@vejen.dk</t>
  </si>
  <si>
    <t>www.baekkeskole.dk</t>
  </si>
  <si>
    <t>Irene Wiitenkamp Mortensen</t>
  </si>
  <si>
    <t>7996 5571</t>
  </si>
  <si>
    <t>7996 5570</t>
  </si>
  <si>
    <t>gestenskole@vejen.dk</t>
  </si>
  <si>
    <t>www.gestenskole.dk</t>
  </si>
  <si>
    <t>Kragelund Sk.</t>
  </si>
  <si>
    <t>Kragelund Forskole</t>
  </si>
  <si>
    <t>Poul Nielsen</t>
  </si>
  <si>
    <t>7538 9150</t>
  </si>
  <si>
    <t>Staushedevejen 51</t>
  </si>
  <si>
    <t>Staushedevejen</t>
  </si>
  <si>
    <t>7536 8919</t>
  </si>
  <si>
    <t>7996 5580</t>
  </si>
  <si>
    <t>vipe@vejenkom.dk</t>
  </si>
  <si>
    <t>www.laeborgskole.skoleintra.dk</t>
  </si>
  <si>
    <t>Thorsted Sk.</t>
  </si>
  <si>
    <t>Thorsted Forskole</t>
  </si>
  <si>
    <t>7555 5084</t>
  </si>
  <si>
    <t>Margrethenborgvej 9</t>
  </si>
  <si>
    <t>Margretenborgvej</t>
  </si>
  <si>
    <t>Veerst Sk.</t>
  </si>
  <si>
    <t>Veerst Forskole</t>
  </si>
  <si>
    <t>7555 5241</t>
  </si>
  <si>
    <t>Kirkevej 15</t>
  </si>
  <si>
    <t>7536 3986</t>
  </si>
  <si>
    <t>7536 0439</t>
  </si>
  <si>
    <t>Mette Kragh</t>
  </si>
  <si>
    <t>7996 5600</t>
  </si>
  <si>
    <t>Nygade 17</t>
  </si>
  <si>
    <t>osterbyskolen@vejen.dk</t>
  </si>
  <si>
    <t>osterbyskolen.aula.dk</t>
  </si>
  <si>
    <t>Vejen Gym.-HF</t>
  </si>
  <si>
    <t>Vejen Gymnasium og HF</t>
  </si>
  <si>
    <t>Lars Amdisen Bossen</t>
  </si>
  <si>
    <t>7536 7400</t>
  </si>
  <si>
    <t>7536 3277</t>
  </si>
  <si>
    <t>Petersmindevej 3</t>
  </si>
  <si>
    <t>vg@vejengymnasium.dk</t>
  </si>
  <si>
    <t>www.vejengymnasium.dk</t>
  </si>
  <si>
    <t>Vejen Friskole</t>
  </si>
  <si>
    <t>7536 6422</t>
  </si>
  <si>
    <t>7536 6411</t>
  </si>
  <si>
    <t>kontakt@vejenfriskole.dk</t>
  </si>
  <si>
    <t>www.vejenfriskole.dk</t>
  </si>
  <si>
    <t>Helios Frisk</t>
  </si>
  <si>
    <t>Friskolen Helios</t>
  </si>
  <si>
    <t>Susan Steffensen</t>
  </si>
  <si>
    <t>7678 1155</t>
  </si>
  <si>
    <t>5197 7733</t>
  </si>
  <si>
    <t>Skolegade 3</t>
  </si>
  <si>
    <t>info@friskolen-helios.dk</t>
  </si>
  <si>
    <t>www.friskolen-helios.dk</t>
  </si>
  <si>
    <t>Grunnetsgade sk</t>
  </si>
  <si>
    <t>Grunnetsgade Skole</t>
  </si>
  <si>
    <t>Karin Askholm</t>
  </si>
  <si>
    <t>6014 7380</t>
  </si>
  <si>
    <t>Grunnetsgade 17</t>
  </si>
  <si>
    <t>Info@grunnetsgade.dk</t>
  </si>
  <si>
    <t>www.grunnetsgade.dk</t>
  </si>
  <si>
    <t>Grunnetsgade</t>
  </si>
  <si>
    <t>Benny Thomsen</t>
  </si>
  <si>
    <t>5059 7203</t>
  </si>
  <si>
    <t>skole@buegaard.dk</t>
  </si>
  <si>
    <t>www.buegaard.dk</t>
  </si>
  <si>
    <t>PPR Vejen</t>
  </si>
  <si>
    <t>Psykologenheden/PPR</t>
  </si>
  <si>
    <t>Mette Denning</t>
  </si>
  <si>
    <t>7536 3642</t>
  </si>
  <si>
    <t>7996 6328</t>
  </si>
  <si>
    <t>mede@vejen.dk</t>
  </si>
  <si>
    <t>Vejen Ungdsk.</t>
  </si>
  <si>
    <t>Vejen kommunale ungdomsskole</t>
  </si>
  <si>
    <t>7996 5685</t>
  </si>
  <si>
    <t>ung@vejen.dk</t>
  </si>
  <si>
    <t>www.vejenungdomsskole.dk</t>
  </si>
  <si>
    <t>VUC Vest, Vejen</t>
  </si>
  <si>
    <t>HF &amp; VUC Vest, Esbjerg &amp; Omegn - Vejen afdeling</t>
  </si>
  <si>
    <t>7536 4994</t>
  </si>
  <si>
    <t>7612 1750</t>
  </si>
  <si>
    <t>vejen@vucvest.dk</t>
  </si>
  <si>
    <t>Skibelund Esk.</t>
  </si>
  <si>
    <t>Rasmus Seistrup</t>
  </si>
  <si>
    <t>7536 4437</t>
  </si>
  <si>
    <t>7536 0751</t>
  </si>
  <si>
    <t>kontor@s-g-i.dk</t>
  </si>
  <si>
    <t>www.s-g-i.dk</t>
  </si>
  <si>
    <t>Rikke Holm</t>
  </si>
  <si>
    <t>7536 5441</t>
  </si>
  <si>
    <t>7696 1800</t>
  </si>
  <si>
    <t>Maltvej 1, Askov</t>
  </si>
  <si>
    <t>info@askov-hojskole.dk</t>
  </si>
  <si>
    <t>www.askov-hojskole.dk</t>
  </si>
  <si>
    <t>Sydjyll.lbsk.</t>
  </si>
  <si>
    <t>Ladelund Landbrugsskole</t>
  </si>
  <si>
    <t>Svend Mose</t>
  </si>
  <si>
    <t>7538 3270</t>
  </si>
  <si>
    <t>7538 1533</t>
  </si>
  <si>
    <t>Ladelundvej 75</t>
  </si>
  <si>
    <t>ladells@ladells.dk</t>
  </si>
  <si>
    <t>www.ladells.dk</t>
  </si>
  <si>
    <t>Ladelundvej</t>
  </si>
  <si>
    <t>Vejen Hsk.K.</t>
  </si>
  <si>
    <t>7536 0234</t>
  </si>
  <si>
    <t>St.Andst Esk.</t>
  </si>
  <si>
    <t>Store Andst Efterskole</t>
  </si>
  <si>
    <t>Annemette Hess</t>
  </si>
  <si>
    <t>7558 8620</t>
  </si>
  <si>
    <t>7558 8422</t>
  </si>
  <si>
    <t>Markdannersvej 3</t>
  </si>
  <si>
    <t>kontor@storeandst.dk</t>
  </si>
  <si>
    <t>www.storeandstefterskole.dk</t>
  </si>
  <si>
    <t>Markdannersvej</t>
  </si>
  <si>
    <t>Sydjyll. Lbrsk.</t>
  </si>
  <si>
    <t>Sydjyllands Landbrugsskole</t>
  </si>
  <si>
    <t>Jens Okholm</t>
  </si>
  <si>
    <t>Ladelund esk.</t>
  </si>
  <si>
    <t>Ladelund Efterskole</t>
  </si>
  <si>
    <t>Tina Bach Olesen</t>
  </si>
  <si>
    <t>7538 1006</t>
  </si>
  <si>
    <t>postkassen@ladelundefterskole.dk</t>
  </si>
  <si>
    <t>www.ladelundefterskole.dk</t>
  </si>
  <si>
    <t>Askov Esk.</t>
  </si>
  <si>
    <t>Askov Efterskole</t>
  </si>
  <si>
    <t>Thomas Tarp Hansen</t>
  </si>
  <si>
    <t>Maltvej 1</t>
  </si>
  <si>
    <t>askov@askovefterskole.dk</t>
  </si>
  <si>
    <t>www.askovefterskole.dk</t>
  </si>
  <si>
    <t>Vamdrup Dhsk.</t>
  </si>
  <si>
    <t>Ole Brockhoff</t>
  </si>
  <si>
    <t>7558 1947</t>
  </si>
  <si>
    <t>7558 1633</t>
  </si>
  <si>
    <t>Herredsvej 45</t>
  </si>
  <si>
    <t>Vejen BC</t>
  </si>
  <si>
    <t>Vejen Business College</t>
  </si>
  <si>
    <t>Morten Kornerup-Bang</t>
  </si>
  <si>
    <t>7536 3633</t>
  </si>
  <si>
    <t>7536 1311</t>
  </si>
  <si>
    <t>Jyllandsgade 11</t>
  </si>
  <si>
    <t>vejenbc@vejenbc.dk</t>
  </si>
  <si>
    <t>www.vejenbc.dk</t>
  </si>
  <si>
    <t>COK-Sydjyll.</t>
  </si>
  <si>
    <t>COK - Sydjylland</t>
  </si>
  <si>
    <t>7630 2035</t>
  </si>
  <si>
    <t>8779 6300</t>
  </si>
  <si>
    <t>Jyllandsgade 12</t>
  </si>
  <si>
    <t>DEKRA AMU syd</t>
  </si>
  <si>
    <t>DEKRA Sydjylland A/S</t>
  </si>
  <si>
    <t>7555 7766</t>
  </si>
  <si>
    <t>Arnfredsvej 8</t>
  </si>
  <si>
    <t>sydjylland@dekra.dk</t>
  </si>
  <si>
    <t>www.dekra-sydjylland.dk</t>
  </si>
  <si>
    <t>Arnfredsvej</t>
  </si>
  <si>
    <t>Ansager Sk.</t>
  </si>
  <si>
    <t>Ansager Skole</t>
  </si>
  <si>
    <t>Jens Ulrik Skouboe</t>
  </si>
  <si>
    <t>7529 7508</t>
  </si>
  <si>
    <t>7994 8590</t>
  </si>
  <si>
    <t>ansager-skole@varde.dk</t>
  </si>
  <si>
    <t>www.ansager-skole.dk</t>
  </si>
  <si>
    <t>Gaarde Sk.</t>
  </si>
  <si>
    <t>Gaarde Skole</t>
  </si>
  <si>
    <t>7524 1586</t>
  </si>
  <si>
    <t>7524 1086</t>
  </si>
  <si>
    <t>hajl@varde.dk</t>
  </si>
  <si>
    <t>www.gaarde-skole.dk</t>
  </si>
  <si>
    <t>Lindbjerg Sk.</t>
  </si>
  <si>
    <t>Lindbjerg Skole</t>
  </si>
  <si>
    <t>Niels Pilely</t>
  </si>
  <si>
    <t>7524 4268</t>
  </si>
  <si>
    <t>7524 4760</t>
  </si>
  <si>
    <t>Lindbjergvej 35, Lindbjerg</t>
  </si>
  <si>
    <t>nipi@varde.dk</t>
  </si>
  <si>
    <t>www.lindbjerg-skole.skoleintra.dk</t>
  </si>
  <si>
    <t>Lindbjerg</t>
  </si>
  <si>
    <t>Skovlund Sk.</t>
  </si>
  <si>
    <t>Skovlund Skole</t>
  </si>
  <si>
    <t>Ervin Hansen</t>
  </si>
  <si>
    <t>7698 0140</t>
  </si>
  <si>
    <t>7529 2870</t>
  </si>
  <si>
    <t>skovlund-skole@varde.dk</t>
  </si>
  <si>
    <t>www.skovlund-skole.dk</t>
  </si>
  <si>
    <t>Strellev Sk.</t>
  </si>
  <si>
    <t>Strellev Skole</t>
  </si>
  <si>
    <t>B. Kristensen</t>
  </si>
  <si>
    <t>7525 0114</t>
  </si>
  <si>
    <t>Tistrup Sk.</t>
  </si>
  <si>
    <t>Tistrup Skole</t>
  </si>
  <si>
    <t>7529 9692</t>
  </si>
  <si>
    <t>7994 8410</t>
  </si>
  <si>
    <t>tistrupskole@varde.dk</t>
  </si>
  <si>
    <t>Lene Bech Jeppesen</t>
  </si>
  <si>
    <t>7524 4492</t>
  </si>
  <si>
    <t>7994 8500</t>
  </si>
  <si>
    <t>oelgodskole@varde.dk</t>
  </si>
  <si>
    <t>www.oelgodskole.dk</t>
  </si>
  <si>
    <t>Ole Andreasen</t>
  </si>
  <si>
    <t>7529 7056</t>
  </si>
  <si>
    <t>7529 7388</t>
  </si>
  <si>
    <t>Strellev Frisk.</t>
  </si>
  <si>
    <t>Strellev Friskole</t>
  </si>
  <si>
    <t>Dorte K. Lundgaard</t>
  </si>
  <si>
    <t>strellevfriskole@c.dk</t>
  </si>
  <si>
    <t>Strellev</t>
  </si>
  <si>
    <t>Sk. V/ Skoven</t>
  </si>
  <si>
    <t>Erling Frost</t>
  </si>
  <si>
    <t>7524 6910</t>
  </si>
  <si>
    <t>7524 5828</t>
  </si>
  <si>
    <t>Skolegade 25</t>
  </si>
  <si>
    <t>skolenvedskoven@varde.dk</t>
  </si>
  <si>
    <t>www.skolenvedskoven.dk</t>
  </si>
  <si>
    <t>Tippen</t>
  </si>
  <si>
    <t>Skolen ved Tippen</t>
  </si>
  <si>
    <t>7698 6020</t>
  </si>
  <si>
    <t>tippen@varde.dk</t>
  </si>
  <si>
    <t>www.tippen.vardekommune.dk</t>
  </si>
  <si>
    <t>Kurt Baun</t>
  </si>
  <si>
    <t>7524 4122</t>
  </si>
  <si>
    <t>7994 7747</t>
  </si>
  <si>
    <t>kb@oelgod.dk</t>
  </si>
  <si>
    <t>www.oelgodkommune.dk</t>
  </si>
  <si>
    <t>Lindealle</t>
  </si>
  <si>
    <t>Flemming Simonsen</t>
  </si>
  <si>
    <t>7524 4927</t>
  </si>
  <si>
    <t>fs@oelgod.dk</t>
  </si>
  <si>
    <t>Jytte Aggeboe</t>
  </si>
  <si>
    <t>7524 6522</t>
  </si>
  <si>
    <t>7524 4522</t>
  </si>
  <si>
    <t>INFO@oelgodefterskole.dk</t>
  </si>
  <si>
    <t>www.oelgodefterskole.dk</t>
  </si>
  <si>
    <t>Skovlund Esk.</t>
  </si>
  <si>
    <t>Skovlund Efterskole</t>
  </si>
  <si>
    <t>Lars Thomhav</t>
  </si>
  <si>
    <t>7529 2775</t>
  </si>
  <si>
    <t>7529 2577</t>
  </si>
  <si>
    <t>skovlund.efterskole@ske.dk</t>
  </si>
  <si>
    <t>www.ske.dk</t>
  </si>
  <si>
    <t>Inga Lund</t>
  </si>
  <si>
    <t>7524 3222</t>
  </si>
  <si>
    <t>Krusbjergvej 63</t>
  </si>
  <si>
    <t>oelgod@vip.cybercity.dk</t>
  </si>
  <si>
    <t>www.oelgodungdomsskole.dk</t>
  </si>
  <si>
    <t>Krusbjergvej</t>
  </si>
  <si>
    <t>7524 5580</t>
  </si>
  <si>
    <t>Kirkegade 2</t>
  </si>
  <si>
    <t>7524 6990</t>
  </si>
  <si>
    <t>olgoddhs@post12.tele</t>
  </si>
  <si>
    <t>Aabenraa Kom</t>
  </si>
  <si>
    <t>7334 3696</t>
  </si>
  <si>
    <t>Kaj Nissen</t>
  </si>
  <si>
    <t>www.soegaardhus.dk</t>
  </si>
  <si>
    <t>AOF Syd</t>
  </si>
  <si>
    <t>7462 2438</t>
  </si>
  <si>
    <t>aof@aofsyd.dk</t>
  </si>
  <si>
    <t>Musik og Sang</t>
  </si>
  <si>
    <t>Musik og Sang-Efterskolen i Uge</t>
  </si>
  <si>
    <t>4922 6885</t>
  </si>
  <si>
    <t>7464 6000</t>
  </si>
  <si>
    <t>Uge Allegade 5-7</t>
  </si>
  <si>
    <t>musa-uge@musikogsangefterskolen-uge.dk</t>
  </si>
  <si>
    <t>www.musikogsangefterskolen-uge.dk</t>
  </si>
  <si>
    <t>Studievalg Sydj</t>
  </si>
  <si>
    <t>Studievalg Danmark Center Sydjylland</t>
  </si>
  <si>
    <t>Dyrehavevej 116</t>
  </si>
  <si>
    <t>sydjylland@studievalg.dk</t>
  </si>
  <si>
    <t>www.studievalg.dk/sydjylland</t>
  </si>
  <si>
    <t>Dyrehavevej</t>
  </si>
  <si>
    <t>Steen Friis</t>
  </si>
  <si>
    <t>7943 6060</t>
  </si>
  <si>
    <t>ckv.ckhm@rsyd.dk</t>
  </si>
  <si>
    <t>www.ckhm.dk</t>
  </si>
  <si>
    <t>7575 2901</t>
  </si>
  <si>
    <t>Niels Wonges Vej 7</t>
  </si>
  <si>
    <t>7575 3890</t>
  </si>
  <si>
    <t>7575 3888</t>
  </si>
  <si>
    <t>Nimdrupvej 2a, Nimdrup</t>
  </si>
  <si>
    <t>graedstrupskole@braedstrup.dk</t>
  </si>
  <si>
    <t>www.graesko.braedstrup.dk</t>
  </si>
  <si>
    <t>Nimdrupvej</t>
  </si>
  <si>
    <t>Nimdrup</t>
  </si>
  <si>
    <t>7576 3202</t>
  </si>
  <si>
    <t>Nim Sk.</t>
  </si>
  <si>
    <t>Lars Svendsen</t>
  </si>
  <si>
    <t>7567 1189</t>
  </si>
  <si>
    <t>7629 1600</t>
  </si>
  <si>
    <t>samdriftnim@horsens.dk</t>
  </si>
  <si>
    <t>www.nimskole.skoleintra.dk</t>
  </si>
  <si>
    <t>Nim</t>
  </si>
  <si>
    <t>Sdr.Vissing Sk.</t>
  </si>
  <si>
    <t>Sdr. Vissing Skole</t>
  </si>
  <si>
    <t>Trine Verner Jensen</t>
  </si>
  <si>
    <t>7575 4167</t>
  </si>
  <si>
    <t>7629 1644</t>
  </si>
  <si>
    <t>Sdr.Vissingvej 26 B</t>
  </si>
  <si>
    <t>sdr.vissingskole@horsens.dk</t>
  </si>
  <si>
    <t>www.sv.skole.skoleintra.dk</t>
  </si>
  <si>
    <t>Sdr. Vissingvej</t>
  </si>
  <si>
    <t>Leif Andersen</t>
  </si>
  <si>
    <t>7575 2737</t>
  </si>
  <si>
    <t>Voer-Ladeg.Sk.</t>
  </si>
  <si>
    <t>Merete Kristensen</t>
  </si>
  <si>
    <t>7578 2211</t>
  </si>
  <si>
    <t>8794 2740</t>
  </si>
  <si>
    <t>voerladegaardskole@skanderborg.dk</t>
  </si>
  <si>
    <t>www.voerladegaardskole.dk</t>
  </si>
  <si>
    <t>Tyndeleddet</t>
  </si>
  <si>
    <t>Thomas Kilsmark</t>
  </si>
  <si>
    <t>7575 2736</t>
  </si>
  <si>
    <t>Skolebakken 24</t>
  </si>
  <si>
    <t>kontor@ttfriskole.dk</t>
  </si>
  <si>
    <t>www.ttfriskole.dk</t>
  </si>
  <si>
    <t>Bakkelandets F.</t>
  </si>
  <si>
    <t>Bakkelandets Friskole</t>
  </si>
  <si>
    <t>Nimdrupvej 2A</t>
  </si>
  <si>
    <t>kontor@bakkelandets-friskole.dk</t>
  </si>
  <si>
    <t>www.bakkelandets-friskole.dk</t>
  </si>
  <si>
    <t>Torben Pedersen</t>
  </si>
  <si>
    <t>7575 3376</t>
  </si>
  <si>
    <t>stenagergaard@os.dk</t>
  </si>
  <si>
    <t>www.stenagergaard.dk</t>
  </si>
  <si>
    <t>Ole Bang-Larsen</t>
  </si>
  <si>
    <t>7575 3632</t>
  </si>
  <si>
    <t>7575 3277</t>
  </si>
  <si>
    <t>Niels Wongesvej 8</t>
  </si>
  <si>
    <t>pprt@braedstrup.dk</t>
  </si>
  <si>
    <t>Hugo Nielsen</t>
  </si>
  <si>
    <t>7575 1180</t>
  </si>
  <si>
    <t>Niels Wonges Vej 5</t>
  </si>
  <si>
    <t>ungdomsskolen@braedstrup.dk</t>
  </si>
  <si>
    <t>Karin Jensen</t>
  </si>
  <si>
    <t>7586 8240</t>
  </si>
  <si>
    <t>7586 8208</t>
  </si>
  <si>
    <t>Skovbyvej 30 A</t>
  </si>
  <si>
    <t>andkaerskole@vejle.dk</t>
  </si>
  <si>
    <t>www.andkaerskole.dk</t>
  </si>
  <si>
    <t>Gaarslev Sk.</t>
  </si>
  <si>
    <t>Susanne Lindegaard Feder</t>
  </si>
  <si>
    <t>7586 9082</t>
  </si>
  <si>
    <t>7681 4300</t>
  </si>
  <si>
    <t>gaarslevskole@vejle.dk</t>
  </si>
  <si>
    <t>www.gaarslevskole.dk</t>
  </si>
  <si>
    <t>Gauerslund Sk.</t>
  </si>
  <si>
    <t>Gauerslund skole</t>
  </si>
  <si>
    <t>Magnus te Pas</t>
  </si>
  <si>
    <t>7586 6840</t>
  </si>
  <si>
    <t>7586 6533</t>
  </si>
  <si>
    <t>gauerslundskole@vejle.dk</t>
  </si>
  <si>
    <t>www.gauerslund-skole.dk</t>
  </si>
  <si>
    <t>Dorte Merete Petterson</t>
  </si>
  <si>
    <t>7586 0183</t>
  </si>
  <si>
    <t>7681 4020</t>
  </si>
  <si>
    <t>smidstrupskole@vejle.dk</t>
  </si>
  <si>
    <t>www.smidstrup-skole.dk</t>
  </si>
  <si>
    <t>Englystsk.</t>
  </si>
  <si>
    <t>Englystskolen</t>
  </si>
  <si>
    <t>Dorthe Terp</t>
  </si>
  <si>
    <t>7586 7674</t>
  </si>
  <si>
    <t>7681 4390</t>
  </si>
  <si>
    <t>Skolebakken 1,</t>
  </si>
  <si>
    <t>englystskolen@vejle.dk</t>
  </si>
  <si>
    <t>www.englystskolen.dk</t>
  </si>
  <si>
    <t>7586 1341</t>
  </si>
  <si>
    <t>7586 8297</t>
  </si>
  <si>
    <t>7586 6244</t>
  </si>
  <si>
    <t>faellesraadgivningen@borkop.dk</t>
  </si>
  <si>
    <t>www.borkop.dk</t>
  </si>
  <si>
    <t>Nicolaj Helgestad</t>
  </si>
  <si>
    <t>7586 1918</t>
  </si>
  <si>
    <t>7586 7474</t>
  </si>
  <si>
    <t>nijoh@vejle.dk</t>
  </si>
  <si>
    <t>www.ungvejle.dk</t>
  </si>
  <si>
    <t>Robert Bladt</t>
  </si>
  <si>
    <t>3080 7432</t>
  </si>
  <si>
    <t>Peder Breths vej  1</t>
  </si>
  <si>
    <t>imb@imb.dk</t>
  </si>
  <si>
    <t>www.imb.dk</t>
  </si>
  <si>
    <t>Peder Breths Vej</t>
  </si>
  <si>
    <t>Brejning Efsk.</t>
  </si>
  <si>
    <t>Brejning Efterskole</t>
  </si>
  <si>
    <t>7586 2990</t>
  </si>
  <si>
    <t>7586 2999</t>
  </si>
  <si>
    <t>kontor@brejning.dk</t>
  </si>
  <si>
    <t>www.brejningefterskole.dk</t>
  </si>
  <si>
    <t>Brejning</t>
  </si>
  <si>
    <t>7586 9299</t>
  </si>
  <si>
    <t>7586 6400</t>
  </si>
  <si>
    <t>Sk. P. Kellersv</t>
  </si>
  <si>
    <t>Amtsspecialskolen for Voksne, Kellersvej</t>
  </si>
  <si>
    <t>Henning Lindberg</t>
  </si>
  <si>
    <t>7586 8201</t>
  </si>
  <si>
    <t>Bredsten afd</t>
  </si>
  <si>
    <t>7588 2097</t>
  </si>
  <si>
    <t>Egtved Sk.</t>
  </si>
  <si>
    <t>Egtved</t>
  </si>
  <si>
    <t>Egtved Skole</t>
  </si>
  <si>
    <t>Villy Raahauge</t>
  </si>
  <si>
    <t>7555 0070</t>
  </si>
  <si>
    <t>7555 1733</t>
  </si>
  <si>
    <t>egtvedskole@vejle.dk</t>
  </si>
  <si>
    <t>www.egtvedskole.dk</t>
  </si>
  <si>
    <t>Vandel</t>
  </si>
  <si>
    <t>7588 5070</t>
  </si>
  <si>
    <t>7588 5300</t>
  </si>
  <si>
    <t>Skolevej 1A</t>
  </si>
  <si>
    <t>7588 3700</t>
  </si>
  <si>
    <t>7588 3206</t>
  </si>
  <si>
    <t>3L</t>
  </si>
  <si>
    <t>Martin Bredthauer</t>
  </si>
  <si>
    <t>7555 3478</t>
  </si>
  <si>
    <t>7979 7740</t>
  </si>
  <si>
    <t>Koldingvej 2, Vester Nebel</t>
  </si>
  <si>
    <t>mabr@kolding.dk</t>
  </si>
  <si>
    <t>www.vesternebelskole.dk</t>
  </si>
  <si>
    <t>Vork Sk.</t>
  </si>
  <si>
    <t>Vork Skole</t>
  </si>
  <si>
    <t>H. Skovby Jepsen</t>
  </si>
  <si>
    <t>7555 1532</t>
  </si>
  <si>
    <t>7665 6089</t>
  </si>
  <si>
    <t>7681 3980</t>
  </si>
  <si>
    <t>hfujo@vejle.dk</t>
  </si>
  <si>
    <t>www.oedstedskole.dk</t>
  </si>
  <si>
    <t>Monica Kruse</t>
  </si>
  <si>
    <t>7555 4238</t>
  </si>
  <si>
    <t>7681 4060</t>
  </si>
  <si>
    <t>mokru@vejle.dk</t>
  </si>
  <si>
    <t>www.oesterstarupskole.dk</t>
  </si>
  <si>
    <t>Gravens</t>
  </si>
  <si>
    <t>Balle Frisk.</t>
  </si>
  <si>
    <t>7588 1620</t>
  </si>
  <si>
    <t>7588 1205</t>
  </si>
  <si>
    <t>Ballevej 57A</t>
  </si>
  <si>
    <t>info@balle-mail.dk</t>
  </si>
  <si>
    <t>www.balle-friskole.dk</t>
  </si>
  <si>
    <t>Ballevej</t>
  </si>
  <si>
    <t>Egtved Kr.Fsk.</t>
  </si>
  <si>
    <t>Egtved Kristne Friskole</t>
  </si>
  <si>
    <t>Gerda Rasmussen</t>
  </si>
  <si>
    <t>7555 2292</t>
  </si>
  <si>
    <t>Dulmosevej 2</t>
  </si>
  <si>
    <t>Dulmosevej</t>
  </si>
  <si>
    <t>Ansgarsk.</t>
  </si>
  <si>
    <t>Ansgarskolen</t>
  </si>
  <si>
    <t>Otto Mortensen</t>
  </si>
  <si>
    <t>7588 1880</t>
  </si>
  <si>
    <t>7664 1180</t>
  </si>
  <si>
    <t>Tybovej 2</t>
  </si>
  <si>
    <t>bu@egtved.dk</t>
  </si>
  <si>
    <t>www.egtved.dk</t>
  </si>
  <si>
    <t>Tybovej</t>
  </si>
  <si>
    <t>Egtved Ungdsk.</t>
  </si>
  <si>
    <t>Egtved Komm. Ungdomsskole</t>
  </si>
  <si>
    <t>Keld Mikkelsen</t>
  </si>
  <si>
    <t>7555 0168</t>
  </si>
  <si>
    <t>ungdomsskolen@egtved.dk</t>
  </si>
  <si>
    <t>www.ungiegtved.dk</t>
  </si>
  <si>
    <t>Balle Ungdsk.</t>
  </si>
  <si>
    <t>www.balle-efterskole.dk</t>
  </si>
  <si>
    <t>Vandel Eftsk</t>
  </si>
  <si>
    <t>Vandel Efterskole</t>
  </si>
  <si>
    <t>7588 5391</t>
  </si>
  <si>
    <t>7588 5033</t>
  </si>
  <si>
    <t>Grindstedvej 37B</t>
  </si>
  <si>
    <t>37B</t>
  </si>
  <si>
    <t>kontor@vandelefterskole.dk</t>
  </si>
  <si>
    <t>www.vandelefterskole.dk</t>
  </si>
  <si>
    <t>Grindstedvej</t>
  </si>
  <si>
    <t>Lene Balle</t>
  </si>
  <si>
    <t>7555 3537</t>
  </si>
  <si>
    <t>7555 3133</t>
  </si>
  <si>
    <t>Kirkebakken 13</t>
  </si>
  <si>
    <t>post@aagaardefterskole.dk</t>
  </si>
  <si>
    <t>www.aagaardefterskole.dk</t>
  </si>
  <si>
    <t>Engelsh.Hsk.</t>
  </si>
  <si>
    <t>Jakob Bonderup</t>
  </si>
  <si>
    <t>7588 3650</t>
  </si>
  <si>
    <t>7588 3555</t>
  </si>
  <si>
    <t>Engelsholmvej 6</t>
  </si>
  <si>
    <t>engelsholm@engelsholm.dk</t>
  </si>
  <si>
    <t>www.engelsholm.dk</t>
  </si>
  <si>
    <t>Engelsholmvej</t>
  </si>
  <si>
    <t>Egtved Kursusc.</t>
  </si>
  <si>
    <t>Bjarne Engelbrecht</t>
  </si>
  <si>
    <t>7555 2561</t>
  </si>
  <si>
    <t>7555 2077</t>
  </si>
  <si>
    <t>Aftensang 1</t>
  </si>
  <si>
    <t>ekc@egtvedkursuscenter.dk</t>
  </si>
  <si>
    <t>Aftensang</t>
  </si>
  <si>
    <t>Egtved Dhsk.</t>
  </si>
  <si>
    <t>7555 2140</t>
  </si>
  <si>
    <t>Hjelmdrupvej 24</t>
  </si>
  <si>
    <t>Hjelmdrupvej</t>
  </si>
  <si>
    <t>Fredericia Kom</t>
  </si>
  <si>
    <t>7210 7115</t>
  </si>
  <si>
    <t>7210 7000</t>
  </si>
  <si>
    <t>kommunen@fredericia.dk</t>
  </si>
  <si>
    <t>7210 5079</t>
  </si>
  <si>
    <t>7210 5071</t>
  </si>
  <si>
    <t>Skolesvinget 3</t>
  </si>
  <si>
    <t>lars.andersen@fredericia.dk</t>
  </si>
  <si>
    <t>Tina MÃ¶glich</t>
  </si>
  <si>
    <t>7210 6444</t>
  </si>
  <si>
    <t>Michael Kurth</t>
  </si>
  <si>
    <t>7210 5616</t>
  </si>
  <si>
    <t>7210 5620</t>
  </si>
  <si>
    <t>Krogsagervej 30</t>
  </si>
  <si>
    <t>erritsoefaellesskole@fredericia.dk</t>
  </si>
  <si>
    <t>Krogsagervej</t>
  </si>
  <si>
    <t>Herslev Csk.</t>
  </si>
  <si>
    <t>Herslev Centralskole</t>
  </si>
  <si>
    <t>Kim Funk Johannessen</t>
  </si>
  <si>
    <t>7210 5049</t>
  </si>
  <si>
    <t>7210 5040</t>
  </si>
  <si>
    <t>herslev.skole@fredericia.dk</t>
  </si>
  <si>
    <t>www.herslevcentralskole.fredericiakommune.dk</t>
  </si>
  <si>
    <t>Klaus Hegnby</t>
  </si>
  <si>
    <t>7210 6459</t>
  </si>
  <si>
    <t>7210 6535</t>
  </si>
  <si>
    <t>klaus.hegnby@fredericia.dk</t>
  </si>
  <si>
    <t>www.koebmagergadesskole.fredericiakommune.dk</t>
  </si>
  <si>
    <t>Kirstinebjergskolen, Indre Ringvej</t>
  </si>
  <si>
    <t>Gitte Bieler</t>
  </si>
  <si>
    <t>7210 6130</t>
  </si>
  <si>
    <t>Indre Ringvej 175</t>
  </si>
  <si>
    <t>Skjoldborgvej</t>
  </si>
  <si>
    <t>Anne Bodil Roager Jensen</t>
  </si>
  <si>
    <t>7210 5934</t>
  </si>
  <si>
    <t>Skjoldborgvej 25</t>
  </si>
  <si>
    <t>Skjoldborgsvej</t>
  </si>
  <si>
    <t>Kirstinebjergskolen, Havepladsvej</t>
  </si>
  <si>
    <t>John With Agerholm</t>
  </si>
  <si>
    <t>7210 6232</t>
  </si>
  <si>
    <t>Havepladsvej 175</t>
  </si>
  <si>
    <t>Poul Jakobsen</t>
  </si>
  <si>
    <t>7210 5157</t>
  </si>
  <si>
    <t>7210 5150</t>
  </si>
  <si>
    <t>Taulov</t>
  </si>
  <si>
    <t>Fjordbakkeskolen, afdeling Taulov</t>
  </si>
  <si>
    <t>7210 5230</t>
  </si>
  <si>
    <t>Taulov Kirkevej 35 A</t>
  </si>
  <si>
    <t>Nr. Alle</t>
  </si>
  <si>
    <t>7210 5828</t>
  </si>
  <si>
    <t>nils.jorgensen@fredericia.dk</t>
  </si>
  <si>
    <t>John Jensen</t>
  </si>
  <si>
    <t>7210 5432</t>
  </si>
  <si>
    <t>erritsoe.skoleporten.dk</t>
  </si>
  <si>
    <t>Jan Dupont Mathiasen</t>
  </si>
  <si>
    <t>7210 5111</t>
  </si>
  <si>
    <t>6.Julisk.</t>
  </si>
  <si>
    <t>6. Juliskolen</t>
  </si>
  <si>
    <t>Kaj Basse Pedersen</t>
  </si>
  <si>
    <t>7592 9544</t>
  </si>
  <si>
    <t>6. Julivej 67</t>
  </si>
  <si>
    <t>6.Julivej</t>
  </si>
  <si>
    <t>Fredericia Rsk.</t>
  </si>
  <si>
    <t>Fredericia Realskole</t>
  </si>
  <si>
    <t>7593 1894</t>
  </si>
  <si>
    <t>7592 0720</t>
  </si>
  <si>
    <t>fr@fruv.dk</t>
  </si>
  <si>
    <t>www.fredericia-realskole.dk</t>
  </si>
  <si>
    <t>Markholt-O.Rsk.</t>
  </si>
  <si>
    <t>Markholt Olesens Realskole</t>
  </si>
  <si>
    <t>Else Jacobsen</t>
  </si>
  <si>
    <t>7592 1818</t>
  </si>
  <si>
    <t>Reformert Frisk</t>
  </si>
  <si>
    <t>Reformert Friskole</t>
  </si>
  <si>
    <t>W. E. Kaiser</t>
  </si>
  <si>
    <t>7592 7297</t>
  </si>
  <si>
    <t>Dronningensgade 87</t>
  </si>
  <si>
    <t>Sct.Knuds Sk.</t>
  </si>
  <si>
    <t>Sct. Knuds Skole</t>
  </si>
  <si>
    <t>Joachim Grundtvig</t>
  </si>
  <si>
    <t>7592 0843</t>
  </si>
  <si>
    <t>7592 0043</t>
  </si>
  <si>
    <t>Gothersgade 28 F</t>
  </si>
  <si>
    <t>28F</t>
  </si>
  <si>
    <t>mail@sctnet.dk</t>
  </si>
  <si>
    <t>www.sct-knud.dk</t>
  </si>
  <si>
    <t>Fredericia Gym.</t>
  </si>
  <si>
    <t>Fredericia Gymnasium</t>
  </si>
  <si>
    <t>Poul Erik Madsen</t>
  </si>
  <si>
    <t>7593 0092</t>
  </si>
  <si>
    <t>7592 0688</t>
  </si>
  <si>
    <t>adm@fredericia-gym.dk</t>
  </si>
  <si>
    <t>www.fredericia-gym.dk</t>
  </si>
  <si>
    <t>Erik A. Christensen</t>
  </si>
  <si>
    <t>7592 0877</t>
  </si>
  <si>
    <t>Lisa Mikkelsen</t>
  </si>
  <si>
    <t>7210 5530</t>
  </si>
  <si>
    <t>Fredericia Fsk.</t>
  </si>
  <si>
    <t>Fredericia Friskole</t>
  </si>
  <si>
    <t>Carsten Jensen</t>
  </si>
  <si>
    <t>7591 0321</t>
  </si>
  <si>
    <t>2221 0321</t>
  </si>
  <si>
    <t>Jyllandsgade 72</t>
  </si>
  <si>
    <t>kontor@fredericia-friskole.dk</t>
  </si>
  <si>
    <t>www.fredericia-friskole.dk</t>
  </si>
  <si>
    <t>Heidi Nymark Jespersen</t>
  </si>
  <si>
    <t>7593 3244</t>
  </si>
  <si>
    <t>Lillebaelt-skolen@Lillebaelt-skolen.dk</t>
  </si>
  <si>
    <t>www.lillebaelt-skolen.dk</t>
  </si>
  <si>
    <t>R.Stein.Frricia</t>
  </si>
  <si>
    <t>Rudolf Steiner skolen i Fredericia</t>
  </si>
  <si>
    <t>Jan Thiesen</t>
  </si>
  <si>
    <t>7594 0846</t>
  </si>
  <si>
    <t>steiner@post4.tele.dk</t>
  </si>
  <si>
    <t>E. A. Christensen</t>
  </si>
  <si>
    <t>Vejle Amt Cent.</t>
  </si>
  <si>
    <t>Vejle Amt Kommunikationscentret</t>
  </si>
  <si>
    <t>Inga Christensen</t>
  </si>
  <si>
    <t>7591 3406</t>
  </si>
  <si>
    <t>7591 3044</t>
  </si>
  <si>
    <t>Anni M Thomsen</t>
  </si>
  <si>
    <t>7210 5126</t>
  </si>
  <si>
    <t>7210 5123</t>
  </si>
  <si>
    <t>anni.thomsen@fredericia.dk</t>
  </si>
  <si>
    <t>www.fredericiakommune.dk/RyttergroeftvejensSkole/topmenu/forside</t>
  </si>
  <si>
    <t>AOF Fred. Sprog</t>
  </si>
  <si>
    <t>AOF Fredericia Sprogskolen</t>
  </si>
  <si>
    <t>Norgesgade 7, B. 2.</t>
  </si>
  <si>
    <t>7B</t>
  </si>
  <si>
    <t>FOF Fred. Sprog</t>
  </si>
  <si>
    <t>FOF Fredericia Sprogskolen</t>
  </si>
  <si>
    <t>Danmarksgade 11, O.G.</t>
  </si>
  <si>
    <t>O.G.</t>
  </si>
  <si>
    <t>10 Fredericia</t>
  </si>
  <si>
    <t>Anders Ladegaard</t>
  </si>
  <si>
    <t>7210 5699</t>
  </si>
  <si>
    <t>7210 5690</t>
  </si>
  <si>
    <t>10ende@fredericia.dk</t>
  </si>
  <si>
    <t>10ende.fredericia.dk</t>
  </si>
  <si>
    <t>Sprogc.Vejle/Fr</t>
  </si>
  <si>
    <t>Sprogcentret Vejle/Fredericia</t>
  </si>
  <si>
    <t>Anne Lise Bai</t>
  </si>
  <si>
    <t>7582 3516</t>
  </si>
  <si>
    <t>7593 2840</t>
  </si>
  <si>
    <t>Sprogskoler</t>
  </si>
  <si>
    <t>bai@vejlekom.dk</t>
  </si>
  <si>
    <t>www.sprogcentret-vejlekom.dk</t>
  </si>
  <si>
    <t>Herkules Spec.</t>
  </si>
  <si>
    <t>Herkules</t>
  </si>
  <si>
    <t>7556 3400</t>
  </si>
  <si>
    <t>grethe@opholdsstedet-herkules.dk</t>
  </si>
  <si>
    <t>www.opholdsstedet-herkules.dk</t>
  </si>
  <si>
    <t>Gl Ribevej</t>
  </si>
  <si>
    <t>Hans Peter Hviid</t>
  </si>
  <si>
    <t>7211 3880</t>
  </si>
  <si>
    <t>ms@fredericia.dk</t>
  </si>
  <si>
    <t>www.moelledamsskolen.dk</t>
  </si>
  <si>
    <t>Lollandsgade 2</t>
  </si>
  <si>
    <t>fredericia@laerdansk.dk</t>
  </si>
  <si>
    <t>7210 7454</t>
  </si>
  <si>
    <t>7210 7460</t>
  </si>
  <si>
    <t>Gothersgade 20 B</t>
  </si>
  <si>
    <t>20B</t>
  </si>
  <si>
    <t>ib.bramer@fredericia.dk</t>
  </si>
  <si>
    <t>UU Fredericia</t>
  </si>
  <si>
    <t>7211 3461</t>
  </si>
  <si>
    <t>anders.ladegaard@fredericia.dk</t>
  </si>
  <si>
    <t>www.uu-lillebaelt.dk</t>
  </si>
  <si>
    <t>UngFredericia</t>
  </si>
  <si>
    <t>7210 6721</t>
  </si>
  <si>
    <t>ungfredericia@fredericia.dk</t>
  </si>
  <si>
    <t>www.ungfredericia.dk</t>
  </si>
  <si>
    <t>Taulov Ungdsk.</t>
  </si>
  <si>
    <t>Taulov Komm. Ungdomsskole</t>
  </si>
  <si>
    <t>Frede Lind</t>
  </si>
  <si>
    <t>7594 2485</t>
  </si>
  <si>
    <t>VUC Fredericia</t>
  </si>
  <si>
    <t>7594 0371</t>
  </si>
  <si>
    <t>7224 2092</t>
  </si>
  <si>
    <t>adm@ibc.dk</t>
  </si>
  <si>
    <t>7594 1462</t>
  </si>
  <si>
    <t>7624 1530</t>
  </si>
  <si>
    <t>info@snoghoj.dk</t>
  </si>
  <si>
    <t>www.snoghoj.dk</t>
  </si>
  <si>
    <t>FGU Trekanten F</t>
  </si>
  <si>
    <t>FGU Trekanten - Fredericia</t>
  </si>
  <si>
    <t>7210 6049</t>
  </si>
  <si>
    <t>Prangervej 175</t>
  </si>
  <si>
    <t>Prangervej</t>
  </si>
  <si>
    <t>Fredericia Dhsk</t>
  </si>
  <si>
    <t>Vibeke Thiel</t>
  </si>
  <si>
    <t>7591 5780</t>
  </si>
  <si>
    <t>7592 9064</t>
  </si>
  <si>
    <t>freddagh@post1.tele.dk</t>
  </si>
  <si>
    <t>Inge Skafsgaard</t>
  </si>
  <si>
    <t>7591 5216</t>
  </si>
  <si>
    <t>7591 2540</t>
  </si>
  <si>
    <t>Vestre Ringvej 100</t>
  </si>
  <si>
    <t>iid@iid7000.dk</t>
  </si>
  <si>
    <t>www.faidh.dk</t>
  </si>
  <si>
    <t>Fr.cia AOF DHSK</t>
  </si>
  <si>
    <t>Fredericia-Middelfart Kompetencecenter</t>
  </si>
  <si>
    <t>7592 0892</t>
  </si>
  <si>
    <t>7592 7700</t>
  </si>
  <si>
    <t>Fynsgade 21</t>
  </si>
  <si>
    <t>dhs@aof-fredericia.dk</t>
  </si>
  <si>
    <t>www.aof-fredericia.dk</t>
  </si>
  <si>
    <t>Fynsgade</t>
  </si>
  <si>
    <t>Frederic.Teknsk</t>
  </si>
  <si>
    <t>Fredericia Tekniske Skole</t>
  </si>
  <si>
    <t>P. A. Baggesen</t>
  </si>
  <si>
    <t>7592 2519</t>
  </si>
  <si>
    <t>Fynsgade 24</t>
  </si>
  <si>
    <t>IBC Fredericia</t>
  </si>
  <si>
    <t>IBC International Business College Fredericia</t>
  </si>
  <si>
    <t>7620 7600</t>
  </si>
  <si>
    <t>Frederi.Maskisk</t>
  </si>
  <si>
    <t>Fredericia Maskinmesterskole</t>
  </si>
  <si>
    <t>7593 3599</t>
  </si>
  <si>
    <t>Jysk Telegr. Re</t>
  </si>
  <si>
    <t>Uddannelseskompagniet G. Telegrafbataljon</t>
  </si>
  <si>
    <t>Chefen For Kompagniet</t>
  </si>
  <si>
    <t>7592 2644</t>
  </si>
  <si>
    <t>Ryes Kaserne</t>
  </si>
  <si>
    <t>Ryes</t>
  </si>
  <si>
    <t>Lars Middelboe</t>
  </si>
  <si>
    <t>7920 1112</t>
  </si>
  <si>
    <t>7920 1111</t>
  </si>
  <si>
    <t>Teknikervej 2</t>
  </si>
  <si>
    <t>info@eucl.dk</t>
  </si>
  <si>
    <t>www.eucl.dk</t>
  </si>
  <si>
    <t>Teknikervej</t>
  </si>
  <si>
    <t>SOSU Fredr Hors</t>
  </si>
  <si>
    <t>Social- og Sundhedsskolen Fredericia-Vejle-Horsens, Fredericia afd.</t>
  </si>
  <si>
    <t>7592 7029</t>
  </si>
  <si>
    <t>7592 7422</t>
  </si>
  <si>
    <t>7622 7604</t>
  </si>
  <si>
    <t>FKO@mil.dk</t>
  </si>
  <si>
    <t>www.hok.dk</t>
  </si>
  <si>
    <t>Fredericia Dkk</t>
  </si>
  <si>
    <t>Dansk Kommunalkursus Fredericia</t>
  </si>
  <si>
    <t>Mogens Lorenzen</t>
  </si>
  <si>
    <t>7210 7133</t>
  </si>
  <si>
    <t>7210 7129</t>
  </si>
  <si>
    <t>koml@fredericiakom.dk</t>
  </si>
  <si>
    <t>AMU Syd Freder.</t>
  </si>
  <si>
    <t>AMU Syd, Fredericia</t>
  </si>
  <si>
    <t>7637 3600</t>
  </si>
  <si>
    <t>Teknikervej 8</t>
  </si>
  <si>
    <t>SoSu Vejle JUR</t>
  </si>
  <si>
    <t>Social- og Sundhedsskolen Fredericia-Vejle-Horsens</t>
  </si>
  <si>
    <t>6.Julivej 67</t>
  </si>
  <si>
    <t>Scenekst Fdrcia</t>
  </si>
  <si>
    <t>Den Danske Scenekunstskole, Fredericia</t>
  </si>
  <si>
    <t>7591 5390</t>
  </si>
  <si>
    <t>Kongensgade 107</t>
  </si>
  <si>
    <t>POST@SCENEKUNSTSKOLEN.DK</t>
  </si>
  <si>
    <t>Fredericiask.</t>
  </si>
  <si>
    <t>Fredericiaskolen</t>
  </si>
  <si>
    <t>7620 1120</t>
  </si>
  <si>
    <t>9944 3333</t>
  </si>
  <si>
    <t>ullis.wagnholt.johansen@rsyd.dk</t>
  </si>
  <si>
    <t>www.cfh.dk</t>
  </si>
  <si>
    <t>Kaj I. Wang</t>
  </si>
  <si>
    <t>7592 0397</t>
  </si>
  <si>
    <t>7566 1141</t>
  </si>
  <si>
    <t>Jens Mandrup</t>
  </si>
  <si>
    <t>7565 9539</t>
  </si>
  <si>
    <t>7629 1755</t>
  </si>
  <si>
    <t>Ravnebjerget 12</t>
  </si>
  <si>
    <t>soevind-skole@horsens.dk</t>
  </si>
  <si>
    <t>www.soevind-skole.dk</t>
  </si>
  <si>
    <t>Ravnebjerget</t>
  </si>
  <si>
    <t>Morten Stokholm Hansen</t>
  </si>
  <si>
    <t>7578 1934</t>
  </si>
  <si>
    <t>7629 7240</t>
  </si>
  <si>
    <t>oestbirk-skole@horsens.dk</t>
  </si>
  <si>
    <t>www.oestbirk-skole.dk</t>
  </si>
  <si>
    <t>Gedved Sk.</t>
  </si>
  <si>
    <t>Gedved</t>
  </si>
  <si>
    <t>Gedved Skole</t>
  </si>
  <si>
    <t>Mette Malmros Rasmussen</t>
  </si>
  <si>
    <t>7566 5393</t>
  </si>
  <si>
    <t>7629 1560</t>
  </si>
  <si>
    <t>Kirkevej 16</t>
  </si>
  <si>
    <t>gedved-skole@horsens.dk</t>
  </si>
  <si>
    <t>www.gedved-skole.dk</t>
  </si>
  <si>
    <t>Vestbirk Frisk.</t>
  </si>
  <si>
    <t>Vestbirk Friskole</t>
  </si>
  <si>
    <t>Karsten Have Berger</t>
  </si>
  <si>
    <t>7578 1770</t>
  </si>
  <si>
    <t>info@vestbirk-friskole.dk</t>
  </si>
  <si>
    <t>www.vestbirk-friskole.dk</t>
  </si>
  <si>
    <t>Vestbirk</t>
  </si>
  <si>
    <t>Gedved Ungdsk.</t>
  </si>
  <si>
    <t>Gedved Kommunale Ungdomsskole</t>
  </si>
  <si>
    <t>7566 1457</t>
  </si>
  <si>
    <t>7566 2828</t>
  </si>
  <si>
    <t>ungdomsskolen@gedved.dk</t>
  </si>
  <si>
    <t>www.ungged.dk</t>
  </si>
  <si>
    <t>VUC Gedved</t>
  </si>
  <si>
    <t>7565 1704</t>
  </si>
  <si>
    <t>post@vuchorsens.dk</t>
  </si>
  <si>
    <t>www.vuchorsens.dk</t>
  </si>
  <si>
    <t>Rasmus Clausen</t>
  </si>
  <si>
    <t>7566 9178</t>
  </si>
  <si>
    <t>7566 9057</t>
  </si>
  <si>
    <t>info@elbaekefterskole.dk</t>
  </si>
  <si>
    <t>www.elbaek-efterskole.dk</t>
  </si>
  <si>
    <t>Vestbirk Esk.</t>
  </si>
  <si>
    <t>Vestbirk Musik- &amp; Sportsefterskole</t>
  </si>
  <si>
    <t>Jens Lejsgaard</t>
  </si>
  <si>
    <t>7578 1181</t>
  </si>
  <si>
    <t>7578 1141</t>
  </si>
  <si>
    <t>kontor@vmse.dk</t>
  </si>
  <si>
    <t>www.vmse.dk</t>
  </si>
  <si>
    <t>Vestbirk Hsk</t>
  </si>
  <si>
    <t>Lene Rikke Bresson</t>
  </si>
  <si>
    <t>7578 0090</t>
  </si>
  <si>
    <t>7578 1171</t>
  </si>
  <si>
    <t>info@vestbirk-hojskole.dk</t>
  </si>
  <si>
    <t>www.vestbirk-hojskole.dk</t>
  </si>
  <si>
    <t>Johan Kirkmand</t>
  </si>
  <si>
    <t>7566 9277</t>
  </si>
  <si>
    <t>7566 9055</t>
  </si>
  <si>
    <t>kontor@elbaek-folkehojskole.dk</t>
  </si>
  <si>
    <t>www.elbaek-folkehojskole.dk</t>
  </si>
  <si>
    <t>Gedved HF</t>
  </si>
  <si>
    <t>VIA University College, HF i Gedved</t>
  </si>
  <si>
    <t>Bjarne Thaarup</t>
  </si>
  <si>
    <t>7566 5856</t>
  </si>
  <si>
    <t>8755 4555</t>
  </si>
  <si>
    <t>Egebjergvej 1</t>
  </si>
  <si>
    <t>gedvedsem@vitusbering.dk</t>
  </si>
  <si>
    <t>www.viauc.dk</t>
  </si>
  <si>
    <t>Jens Norup Simonsen</t>
  </si>
  <si>
    <t>8755 3656</t>
  </si>
  <si>
    <t>8755 3655</t>
  </si>
  <si>
    <t>piho@viauc.dk</t>
  </si>
  <si>
    <t>www.via.dk/paedagog</t>
  </si>
  <si>
    <t>Farre Sk.</t>
  </si>
  <si>
    <t>Farre Skole</t>
  </si>
  <si>
    <t>Carsten M. Madsen</t>
  </si>
  <si>
    <t>7573 3203</t>
  </si>
  <si>
    <t>Farre</t>
  </si>
  <si>
    <t>Gadbjerg afd</t>
  </si>
  <si>
    <t>7587 6174</t>
  </si>
  <si>
    <t>7573 2510</t>
  </si>
  <si>
    <t>7573 2411</t>
  </si>
  <si>
    <t>Torvegade 75</t>
  </si>
  <si>
    <t>ik@give.dk</t>
  </si>
  <si>
    <t>www.ikaerskolen.dk</t>
  </si>
  <si>
    <t>Preben Skov Christensen</t>
  </si>
  <si>
    <t>7573 0532</t>
  </si>
  <si>
    <t>Vejlevej 47B Givskud</t>
  </si>
  <si>
    <t>Givskud</t>
  </si>
  <si>
    <t>Karlskovsk.</t>
  </si>
  <si>
    <t>Karlskovskolen</t>
  </si>
  <si>
    <t>Peter Fischer</t>
  </si>
  <si>
    <t>7573 8379</t>
  </si>
  <si>
    <t>7573 8059</t>
  </si>
  <si>
    <t>Bredsten Ldv. 131, Karlskov</t>
  </si>
  <si>
    <t>peterf@give.dk</t>
  </si>
  <si>
    <t>Bredsten Ldv</t>
  </si>
  <si>
    <t>Karlskov</t>
  </si>
  <si>
    <t>Kollemorte Sk.</t>
  </si>
  <si>
    <t>Kollemorten Skole</t>
  </si>
  <si>
    <t>7580 3271</t>
  </si>
  <si>
    <t>Kollemorten</t>
  </si>
  <si>
    <t>Langelund Sk.</t>
  </si>
  <si>
    <t>Langelund Skole</t>
  </si>
  <si>
    <t>Preben Panduro</t>
  </si>
  <si>
    <t>7534 4243</t>
  </si>
  <si>
    <t>Klinkvej 23 A, Langelund</t>
  </si>
  <si>
    <t>ppanduro@give.dk</t>
  </si>
  <si>
    <t>www.langelundskole.dk</t>
  </si>
  <si>
    <t>Klinkvej</t>
  </si>
  <si>
    <t>Langelund</t>
  </si>
  <si>
    <t>Thyregod Sk.</t>
  </si>
  <si>
    <t>Thyregod Skole</t>
  </si>
  <si>
    <t>Anne Gulbech Rasmussen</t>
  </si>
  <si>
    <t>7573 4815</t>
  </si>
  <si>
    <t>7681 3670</t>
  </si>
  <si>
    <t>Skolegade 4A Thyregod</t>
  </si>
  <si>
    <t>thyskole@vejle.dk</t>
  </si>
  <si>
    <t>www.thyregodskole.dk</t>
  </si>
  <si>
    <t>Thyregod</t>
  </si>
  <si>
    <t>Ullerup Sk.</t>
  </si>
  <si>
    <t>Ullerup Skole</t>
  </si>
  <si>
    <t>Erna Green Lauridsen</t>
  </si>
  <si>
    <t>7573 1484</t>
  </si>
  <si>
    <t>Vonge Sk.</t>
  </si>
  <si>
    <t>7580 3118</t>
  </si>
  <si>
    <t>7681 4420</t>
  </si>
  <si>
    <t>Skolestien 10A</t>
  </si>
  <si>
    <t>osternykirkeskole@vejle.dk</t>
  </si>
  <si>
    <t>www.oesternykirkeskole.dk</t>
  </si>
  <si>
    <t>Hedegaard Frisk</t>
  </si>
  <si>
    <t>Hedegaard Friskole</t>
  </si>
  <si>
    <t>Michael Borch</t>
  </si>
  <si>
    <t>7573 1399</t>
  </si>
  <si>
    <t>51A</t>
  </si>
  <si>
    <t>adm@hedegaard-friskole.dk</t>
  </si>
  <si>
    <t>www.hedegaard-friskole.dk</t>
  </si>
  <si>
    <t>7573 1206</t>
  </si>
  <si>
    <t>Karlskov Frisk</t>
  </si>
  <si>
    <t>Karlskov Friskole</t>
  </si>
  <si>
    <t>Per Nedergaard Rasmussen</t>
  </si>
  <si>
    <t>7670 3131</t>
  </si>
  <si>
    <t>7670 5151</t>
  </si>
  <si>
    <t>Bredsten Landevej 139A</t>
  </si>
  <si>
    <t>139A</t>
  </si>
  <si>
    <t>kontoret@karlskov-friskole.dk</t>
  </si>
  <si>
    <t>www.karlskov-friskole.dk</t>
  </si>
  <si>
    <t>Bredsten Landevej</t>
  </si>
  <si>
    <t>www.firkloeverskolengive.dk</t>
  </si>
  <si>
    <t>7971 1195</t>
  </si>
  <si>
    <t>7971 1120</t>
  </si>
  <si>
    <t>ingemaries@give.dk</t>
  </si>
  <si>
    <t>www.vejle.dk/page20723.aspx</t>
  </si>
  <si>
    <t>Give Ungdsk.</t>
  </si>
  <si>
    <t>Give Komm. Ungdomsskole</t>
  </si>
  <si>
    <t>Benny Holm</t>
  </si>
  <si>
    <t>7573 2611</t>
  </si>
  <si>
    <t>7681 3636</t>
  </si>
  <si>
    <t>giveungdomsskole@vejle.dk</t>
  </si>
  <si>
    <t>www.ungdomsskolengive.dk</t>
  </si>
  <si>
    <t>Vesterlund Usk.</t>
  </si>
  <si>
    <t>Vesterlund Efterskole</t>
  </si>
  <si>
    <t>7573 6210</t>
  </si>
  <si>
    <t>7573 6111</t>
  </si>
  <si>
    <t>Vesterlundvej 33</t>
  </si>
  <si>
    <t>kontor@vesterlund-efterskole.dk</t>
  </si>
  <si>
    <t>www.vesterlund-efterskole.dk</t>
  </si>
  <si>
    <t>Give uddc</t>
  </si>
  <si>
    <t>Give Uddannelsescenter</t>
  </si>
  <si>
    <t>7573 9144</t>
  </si>
  <si>
    <t>Hjortsvangen 3</t>
  </si>
  <si>
    <t>Hjortsvangen</t>
  </si>
  <si>
    <t>Give Dhsk.</t>
  </si>
  <si>
    <t>Give-Grindsted Uddannelsescenter</t>
  </si>
  <si>
    <t>Gl.Sole Sk.</t>
  </si>
  <si>
    <t>Gl. Sole Skole</t>
  </si>
  <si>
    <t>Anna Jensen</t>
  </si>
  <si>
    <t>7589 3525</t>
  </si>
  <si>
    <t>Bredalvej 61 B, Gl.Sole</t>
  </si>
  <si>
    <t>Bredalvej</t>
  </si>
  <si>
    <t>Gl.Sole</t>
  </si>
  <si>
    <t>Hedensted Sk.</t>
  </si>
  <si>
    <t>Hedensted Skole</t>
  </si>
  <si>
    <t>Vibeke Ancker</t>
  </si>
  <si>
    <t>7589 1117</t>
  </si>
  <si>
    <t>7589 1122</t>
  </si>
  <si>
    <t>hedenstedskole@hedensted.dk</t>
  </si>
  <si>
    <t>www.hedensted-skole.dk</t>
  </si>
  <si>
    <t>Korning Sk.</t>
  </si>
  <si>
    <t>Korning Skole</t>
  </si>
  <si>
    <t>Rikke W. Ganderup</t>
  </si>
  <si>
    <t>7567 3317</t>
  </si>
  <si>
    <t>7974 1270</t>
  </si>
  <si>
    <t>Korningvej 70, Korning</t>
  </si>
  <si>
    <t>korningskole@hedensted.dk</t>
  </si>
  <si>
    <t>korning-skole.aula.dk</t>
  </si>
  <si>
    <t>Korningvej</t>
  </si>
  <si>
    <t>Korning</t>
  </si>
  <si>
    <t>Kragelund Skole</t>
  </si>
  <si>
    <t>Niels Hede</t>
  </si>
  <si>
    <t>7589 3441</t>
  </si>
  <si>
    <t>Skolesvinget 1, Kragelund</t>
  </si>
  <si>
    <t>Kragelund</t>
  </si>
  <si>
    <t>7565 0785</t>
  </si>
  <si>
    <t>wickie.jorgensen@hedensted.dk</t>
  </si>
  <si>
    <t>www.loesning-skole.dk</t>
  </si>
  <si>
    <t>Lars Mikkelsen</t>
  </si>
  <si>
    <t>7565 2562</t>
  </si>
  <si>
    <t>7974 1220</t>
  </si>
  <si>
    <t>olstedskole@hedensted.dk</t>
  </si>
  <si>
    <t>www.oelsted-skole.dk</t>
  </si>
  <si>
    <t>Kirstinelundsvej</t>
  </si>
  <si>
    <t>Leif Kruse</t>
  </si>
  <si>
    <t>7589 6136</t>
  </si>
  <si>
    <t>7589 5521</t>
  </si>
  <si>
    <t>daugaardskole@hedensted.dk</t>
  </si>
  <si>
    <t>www.daugaard-skole.dk</t>
  </si>
  <si>
    <t>Uldum</t>
  </si>
  <si>
    <t>7589 3078</t>
  </si>
  <si>
    <t>7589 3256</t>
  </si>
  <si>
    <t>post@boegballefriskole.dk</t>
  </si>
  <si>
    <t>www.boegballefriskole.dk</t>
  </si>
  <si>
    <t>Vejlefj. Grsk.</t>
  </si>
  <si>
    <t>Vejlefjordskolen (grundskole)</t>
  </si>
  <si>
    <t>Kay Flinker</t>
  </si>
  <si>
    <t>7589 5204</t>
  </si>
  <si>
    <t>7589 5202</t>
  </si>
  <si>
    <t>Vejlefjordskolen 15</t>
  </si>
  <si>
    <t>info@vejlefjordskolen.dk</t>
  </si>
  <si>
    <t>www.vejlefjordskolen.dk</t>
  </si>
  <si>
    <t>Vejlefjordskolen</t>
  </si>
  <si>
    <t>Realk.V.Vej.Fj.</t>
  </si>
  <si>
    <t>Realkurset Ved</t>
  </si>
  <si>
    <t>Arne Wagenblast</t>
  </si>
  <si>
    <t>Vejlefjord</t>
  </si>
  <si>
    <t>Vejlefjord gym</t>
  </si>
  <si>
    <t>Vejlefjordskolen (gymnasium)</t>
  </si>
  <si>
    <t>Stjernevej Sk.</t>
  </si>
  <si>
    <t>Stjernevejskolen</t>
  </si>
  <si>
    <t>Sabina Madsen</t>
  </si>
  <si>
    <t>7589 9272</t>
  </si>
  <si>
    <t>7974 1150</t>
  </si>
  <si>
    <t>Mosegade 75</t>
  </si>
  <si>
    <t>stjernevejskolen@hedensted.dk</t>
  </si>
  <si>
    <t>www.stjernevejskolen.dk</t>
  </si>
  <si>
    <t>Mosegade</t>
  </si>
  <si>
    <t>Mads Paaske</t>
  </si>
  <si>
    <t>7589 3238</t>
  </si>
  <si>
    <t>7991 8280</t>
  </si>
  <si>
    <t>65A</t>
  </si>
  <si>
    <t>oestersnedeskole@hedensted.dk</t>
  </si>
  <si>
    <t>www.oester-snede-skole.dk</t>
  </si>
  <si>
    <t>Eva Ager Hansen</t>
  </si>
  <si>
    <t>7589 9808</t>
  </si>
  <si>
    <t>7975 5506</t>
  </si>
  <si>
    <t>ppr@hedensted.dk</t>
  </si>
  <si>
    <t>Nyskolegade 8-10</t>
  </si>
  <si>
    <t>Hedenstd.Ungsk.</t>
  </si>
  <si>
    <t>Ungdomsskolen Hedensted</t>
  </si>
  <si>
    <t>Jakob Klode Damgaard</t>
  </si>
  <si>
    <t>7674 0967</t>
  </si>
  <si>
    <t>7975 5545</t>
  </si>
  <si>
    <t>Valenciavej 6 A</t>
  </si>
  <si>
    <t>ungdomsskolen@hedensted.dk</t>
  </si>
  <si>
    <t>www.hed-ungdom.dk</t>
  </si>
  <si>
    <t>Valenciavej</t>
  </si>
  <si>
    <t>VUC Hedensted</t>
  </si>
  <si>
    <t>Grundtvigsvej 2</t>
  </si>
  <si>
    <t>Vejlefj. Esk.</t>
  </si>
  <si>
    <t>Vejlefjordskolen (efterskole)</t>
  </si>
  <si>
    <t>Kragelund Esk.</t>
  </si>
  <si>
    <t>Kragelund Efterskole</t>
  </si>
  <si>
    <t>Jens Lau Pedersen</t>
  </si>
  <si>
    <t>7589 3385</t>
  </si>
  <si>
    <t>7589 3522</t>
  </si>
  <si>
    <t>Skolesvinget 1</t>
  </si>
  <si>
    <t>kontoret@kragelund-efterskole.dk</t>
  </si>
  <si>
    <t>www.kragelund-efterskole.dk</t>
  </si>
  <si>
    <t>7568 7799</t>
  </si>
  <si>
    <t>7568 7900</t>
  </si>
  <si>
    <t>admin@cbg.dk</t>
  </si>
  <si>
    <t>www.cbg.dk</t>
  </si>
  <si>
    <t>Urlev</t>
  </si>
  <si>
    <t>Hedensted Prod.</t>
  </si>
  <si>
    <t>Produktionsskolen</t>
  </si>
  <si>
    <t>7589 1068</t>
  </si>
  <si>
    <t>Overholmvej 26</t>
  </si>
  <si>
    <t>Overholmvej</t>
  </si>
  <si>
    <t>Hedensted Produktionsskole</t>
  </si>
  <si>
    <t>Niels Espesvej 8</t>
  </si>
  <si>
    <t>Horsens Kom</t>
  </si>
  <si>
    <t>Borgersk.i Skg.</t>
  </si>
  <si>
    <t>Borgerskolen i Skolegade</t>
  </si>
  <si>
    <t>7562 9722</t>
  </si>
  <si>
    <t>Skolegade 7</t>
  </si>
  <si>
    <t>Lars M. Hansen</t>
  </si>
  <si>
    <t>7564 1145</t>
  </si>
  <si>
    <t>7629 3260</t>
  </si>
  <si>
    <t>dagnaesskolen@horsens.dk</t>
  </si>
  <si>
    <t>www.dagnaesskolen.horsens.dk</t>
  </si>
  <si>
    <t>Egebjergsk.</t>
  </si>
  <si>
    <t>Egebjergskolen</t>
  </si>
  <si>
    <t>Karen Schmidt Poulsen</t>
  </si>
  <si>
    <t>7565 6839</t>
  </si>
  <si>
    <t>7629 4120</t>
  </si>
  <si>
    <t>Egebjergvej 165</t>
  </si>
  <si>
    <t>egebjergskolen@horsens.dk</t>
  </si>
  <si>
    <t>www.egebjergskolen.horsens.dk</t>
  </si>
  <si>
    <t>Endelave Sk.</t>
  </si>
  <si>
    <t>Endelave Skole</t>
  </si>
  <si>
    <t>Bente Skovgaard</t>
  </si>
  <si>
    <t>7568 9082</t>
  </si>
  <si>
    <t>Kongevejen 26 Endelave</t>
  </si>
  <si>
    <t>endelaveskolen@horsens.dk</t>
  </si>
  <si>
    <t>Endelave</t>
  </si>
  <si>
    <t>Hattingsk.</t>
  </si>
  <si>
    <t>Hattingskolen</t>
  </si>
  <si>
    <t>Margit Winther</t>
  </si>
  <si>
    <t>7565 3060</t>
  </si>
  <si>
    <t>7565 3688</t>
  </si>
  <si>
    <t>hattingskolen@horsens.dk</t>
  </si>
  <si>
    <t>www.hattingskolen.horsens.dk</t>
  </si>
  <si>
    <t>Kildeg.Sk.</t>
  </si>
  <si>
    <t>Kildegades Skole</t>
  </si>
  <si>
    <t>Bernh Berendtsen</t>
  </si>
  <si>
    <t>7562 5734</t>
  </si>
  <si>
    <t>Kildegade 25</t>
  </si>
  <si>
    <t>Langmarksk.</t>
  </si>
  <si>
    <t>Langmarkskolen</t>
  </si>
  <si>
    <t>Christian Christensen</t>
  </si>
  <si>
    <t>7561 0338</t>
  </si>
  <si>
    <t>7629 3300</t>
  </si>
  <si>
    <t>langmarkskolen@horsens.dk</t>
  </si>
  <si>
    <t>www.langmark.skoleporten.dk</t>
  </si>
  <si>
    <t>B. Danscher</t>
  </si>
  <si>
    <t>7562 9622</t>
  </si>
  <si>
    <t>Ryesgade 5</t>
  </si>
  <si>
    <t>7562 6423</t>
  </si>
  <si>
    <t>7629 4000</t>
  </si>
  <si>
    <t>Lindvigsvej 4</t>
  </si>
  <si>
    <t>sondermarkskolen@horsens.dk</t>
  </si>
  <si>
    <t>www.soendermarkskolen.horsens.dk</t>
  </si>
  <si>
    <t>Lindvigsvej</t>
  </si>
  <si>
    <t>Jytte Mortensen</t>
  </si>
  <si>
    <t>7562 5888</t>
  </si>
  <si>
    <t>Stensballesk.</t>
  </si>
  <si>
    <t>Stensballeskolen</t>
  </si>
  <si>
    <t>Anders Olesen</t>
  </si>
  <si>
    <t>7626 7510</t>
  </si>
  <si>
    <t>7629 7511</t>
  </si>
  <si>
    <t>Bygaden 59</t>
  </si>
  <si>
    <t>stensballeskolen@horsens.dk</t>
  </si>
  <si>
    <t>www.stensballeskolen.horsens.dk</t>
  </si>
  <si>
    <t>Lundsk.</t>
  </si>
  <si>
    <t>Lundskolen</t>
  </si>
  <si>
    <t>7565 4209</t>
  </si>
  <si>
    <t>7629 4141</t>
  </si>
  <si>
    <t>Skolevej 5, Lund</t>
  </si>
  <si>
    <t>lundskolen@horsens.dk</t>
  </si>
  <si>
    <t>www.lundskolen.horsens.dk</t>
  </si>
  <si>
    <t>Lund</t>
  </si>
  <si>
    <t>Tordenskj.G.Sk.</t>
  </si>
  <si>
    <t>Tordenskjoldsgades Skole</t>
  </si>
  <si>
    <t>P. Lomborg, konst.</t>
  </si>
  <si>
    <t>7562 5706</t>
  </si>
  <si>
    <t>Tordenskjoldsgade 23</t>
  </si>
  <si>
    <t>Tordenskjoldsgade</t>
  </si>
  <si>
    <t>7564 4739</t>
  </si>
  <si>
    <t>7629 3230</t>
  </si>
  <si>
    <t>ohs@horsens.dk</t>
  </si>
  <si>
    <t>oesterhaabskolen.dk</t>
  </si>
  <si>
    <t>Bankagersk.</t>
  </si>
  <si>
    <t>Bankagerskolen</t>
  </si>
  <si>
    <t>Kasper Bech Stensgaard</t>
  </si>
  <si>
    <t>7564 7395</t>
  </si>
  <si>
    <t>7629 3330</t>
  </si>
  <si>
    <t>Bankagervej 99</t>
  </si>
  <si>
    <t>bankagerskolen@horsens.dk</t>
  </si>
  <si>
    <t>www.bankagerskolen.horsens.dk</t>
  </si>
  <si>
    <t>Bankagervej</t>
  </si>
  <si>
    <t>Hulvej Privatsk</t>
  </si>
  <si>
    <t>Hulvej Privatskole</t>
  </si>
  <si>
    <t>Henrik Krog</t>
  </si>
  <si>
    <t>7562 5749</t>
  </si>
  <si>
    <t>7625 5280</t>
  </si>
  <si>
    <t>Hulvej 19</t>
  </si>
  <si>
    <t>info@hulvejprivatskole.dk</t>
  </si>
  <si>
    <t>www.hulvejprivatskole.dk</t>
  </si>
  <si>
    <t>Hulvej</t>
  </si>
  <si>
    <t>Sct. Ib Skole</t>
  </si>
  <si>
    <t>Dan Ingemann Jensen</t>
  </si>
  <si>
    <t>7560 1584</t>
  </si>
  <si>
    <t>7566 6700</t>
  </si>
  <si>
    <t>Kildegade 18</t>
  </si>
  <si>
    <t>kontoret@sctib.dk</t>
  </si>
  <si>
    <t>www.sctib.dk</t>
  </si>
  <si>
    <t>Horsens Gym/HF</t>
  </si>
  <si>
    <t>7561 1218</t>
  </si>
  <si>
    <t>mail@horsens-gym.dk</t>
  </si>
  <si>
    <t>Sejet Sk.</t>
  </si>
  <si>
    <t>Sejet Skole</t>
  </si>
  <si>
    <t>7568 2012</t>
  </si>
  <si>
    <t>Simon Kousgaard Pedersen</t>
  </si>
  <si>
    <t>7564 2413</t>
  </si>
  <si>
    <t>7629 4040</t>
  </si>
  <si>
    <t>hojvangskolen@horsens.dk</t>
  </si>
  <si>
    <t>www.hojvangskolen.aula.dk</t>
  </si>
  <si>
    <t>Horsens GymHF</t>
  </si>
  <si>
    <t>7564 1328</t>
  </si>
  <si>
    <t>mail@horsensgym.dk</t>
  </si>
  <si>
    <t>Birthe Rasmussen</t>
  </si>
  <si>
    <t>7562 6421</t>
  </si>
  <si>
    <t>slotsskolen@horsens.dk</t>
  </si>
  <si>
    <t>www.slotsskolen.horsens.dk</t>
  </si>
  <si>
    <t>Horsens Sygeh.</t>
  </si>
  <si>
    <t>7562 4444</t>
  </si>
  <si>
    <t>Horsens Sygehus</t>
  </si>
  <si>
    <t>Horsens Byskole, folkeskoleafdeling</t>
  </si>
  <si>
    <t>Katja Krath Andersen</t>
  </si>
  <si>
    <t>7562 6432</t>
  </si>
  <si>
    <t>Nina Nielsen</t>
  </si>
  <si>
    <t>7565 8081</t>
  </si>
  <si>
    <t>7629 1630</t>
  </si>
  <si>
    <t>Gl Sognevej 8</t>
  </si>
  <si>
    <t>bakkeskolen@horsens.dk</t>
  </si>
  <si>
    <t>www.bakkeskolen.skoleintra.dk</t>
  </si>
  <si>
    <t>Gl Sognevej</t>
  </si>
  <si>
    <t>AOF Hors. Sprog</t>
  </si>
  <si>
    <t>7562 4523</t>
  </si>
  <si>
    <t>7562 4502</t>
  </si>
  <si>
    <t>ds@uni-c.dk</t>
  </si>
  <si>
    <t>Rosing Sprog</t>
  </si>
  <si>
    <t>Allegade 1, D.</t>
  </si>
  <si>
    <t>1D</t>
  </si>
  <si>
    <t>Sprogc Midt</t>
  </si>
  <si>
    <t>Sprogcenter Midt</t>
  </si>
  <si>
    <t>7625 9923</t>
  </si>
  <si>
    <t>7625 9925</t>
  </si>
  <si>
    <t>kontakt@sprogcentermidt.dk</t>
  </si>
  <si>
    <t>www.sprogcentermidt.dk</t>
  </si>
  <si>
    <t>Learnmark 10</t>
  </si>
  <si>
    <t>Carsten Jakobsen</t>
  </si>
  <si>
    <t>7625 0579</t>
  </si>
  <si>
    <t>Stadionsvej 2</t>
  </si>
  <si>
    <t>Stadionsvej</t>
  </si>
  <si>
    <t>7583 5333</t>
  </si>
  <si>
    <t>Gl. Sognevej 8, Sejet</t>
  </si>
  <si>
    <t>gmo@moelledamsskolen.dk</t>
  </si>
  <si>
    <t>Sejet</t>
  </si>
  <si>
    <t>7629 4050</t>
  </si>
  <si>
    <t>hojvangskolen.aula.dk</t>
  </si>
  <si>
    <t>7625 3397</t>
  </si>
  <si>
    <t>7626 1840</t>
  </si>
  <si>
    <t>Gl. sognevej 8</t>
  </si>
  <si>
    <t>pmo@horsens.dk</t>
  </si>
  <si>
    <t>www.Sejet-skole.dk</t>
  </si>
  <si>
    <t>Udd. og Arbmark</t>
  </si>
  <si>
    <t>7629 3009</t>
  </si>
  <si>
    <t>7629 3090</t>
  </si>
  <si>
    <t>laering@horsens.dk</t>
  </si>
  <si>
    <t>UU-Region Horsens</t>
  </si>
  <si>
    <t>7629 3081</t>
  </si>
  <si>
    <t>uu@horsens.dk</t>
  </si>
  <si>
    <t>www.uuregionhorsens.dk</t>
  </si>
  <si>
    <t>UU Horsens</t>
  </si>
  <si>
    <t>7629 3080</t>
  </si>
  <si>
    <t>Christiansholmsgade 23</t>
  </si>
  <si>
    <t>Ungeenheden@horsens.dk</t>
  </si>
  <si>
    <t>www.horsens.dk/Borgerinfo/Uddannelse/Ungeenheden/UngdommensUddannelsesvejledning</t>
  </si>
  <si>
    <t>Christiansholmsgade</t>
  </si>
  <si>
    <t>D.Komm.Ungsk.</t>
  </si>
  <si>
    <t>Horsens Ungdomsskole</t>
  </si>
  <si>
    <t>Den Kommunale Ungdomsskole</t>
  </si>
  <si>
    <t>Karsten Klausen</t>
  </si>
  <si>
    <t>7561 4344</t>
  </si>
  <si>
    <t>Horsens VUC</t>
  </si>
  <si>
    <t>7929 5090</t>
  </si>
  <si>
    <t>7929 5000</t>
  </si>
  <si>
    <t>Holmboes Alle</t>
  </si>
  <si>
    <t>Horsens HF&amp;VUC</t>
  </si>
  <si>
    <t>Horsens HF &amp; VUC</t>
  </si>
  <si>
    <t>Dinna Balling</t>
  </si>
  <si>
    <t>Holmboes Alle 1C</t>
  </si>
  <si>
    <t>post@horsenshfogvuc.dk</t>
  </si>
  <si>
    <t>www.horsenshfogvuc.dk</t>
  </si>
  <si>
    <t>7561 6278</t>
  </si>
  <si>
    <t>7255 5603</t>
  </si>
  <si>
    <t>Frodesdalsvej 3</t>
  </si>
  <si>
    <t>ennermark.faengsel@kriminalforsorgen.dk</t>
  </si>
  <si>
    <t>www.ostjylland.info</t>
  </si>
  <si>
    <t>Frodesdalsvej</t>
  </si>
  <si>
    <t>Karen WÃ¼rtz</t>
  </si>
  <si>
    <t>7926 6680</t>
  </si>
  <si>
    <t>7926 6677</t>
  </si>
  <si>
    <t>moegelkaer.faengsel@kriminalforsorgen.dk</t>
  </si>
  <si>
    <t>www.moegelkaer.dk</t>
  </si>
  <si>
    <t>Bygholm Lbrsk.</t>
  </si>
  <si>
    <t>Bygholm Landbrugsskole</t>
  </si>
  <si>
    <t>Erik Kallehave Kristensen</t>
  </si>
  <si>
    <t>7562 5528</t>
  </si>
  <si>
    <t>7562 1799</t>
  </si>
  <si>
    <t>Hattingvej 49</t>
  </si>
  <si>
    <t>info@bygholm.dk</t>
  </si>
  <si>
    <t>www.bygholm.dk</t>
  </si>
  <si>
    <t>Hattingvej</t>
  </si>
  <si>
    <t>Horsens Hsk.</t>
  </si>
  <si>
    <t>Ingo Larsen</t>
  </si>
  <si>
    <t>7561 6739</t>
  </si>
  <si>
    <t>Carolinelundsvej 25 C</t>
  </si>
  <si>
    <t>Carolinelundsvej</t>
  </si>
  <si>
    <t>7560 2497</t>
  </si>
  <si>
    <t>Horsens Dhsk.</t>
  </si>
  <si>
    <t>Ulrich Skytte</t>
  </si>
  <si>
    <t>7562 3931</t>
  </si>
  <si>
    <t>7625 9999</t>
  </si>
  <si>
    <t>aofhors@aofhors.dk</t>
  </si>
  <si>
    <t>www.aofhors.dk</t>
  </si>
  <si>
    <t>Hors.Dof/F Dhsk</t>
  </si>
  <si>
    <t>Marianne Christensen</t>
  </si>
  <si>
    <t>7561 3750</t>
  </si>
  <si>
    <t>7561 3755</t>
  </si>
  <si>
    <t>mc@fof-rr.dk</t>
  </si>
  <si>
    <t>www.vitusbering-dhs.dk</t>
  </si>
  <si>
    <t>Bandag.Horsens</t>
  </si>
  <si>
    <t>Bandagistuddannelsen i Aarhus</t>
  </si>
  <si>
    <t>8755 4601</t>
  </si>
  <si>
    <t>8755 2965</t>
  </si>
  <si>
    <t>bandagist@via.dk</t>
  </si>
  <si>
    <t>www.via.dk/bandagist</t>
  </si>
  <si>
    <t>Learnmark</t>
  </si>
  <si>
    <t>Learnmark Horsens</t>
  </si>
  <si>
    <t>7625 1333</t>
  </si>
  <si>
    <t>Frederi.Maskmsk</t>
  </si>
  <si>
    <t>7562 5088</t>
  </si>
  <si>
    <t>Slotsgade 11</t>
  </si>
  <si>
    <t>Bygn.konst.udd.</t>
  </si>
  <si>
    <t>Konstantin Lassithiotakis</t>
  </si>
  <si>
    <t>7625 5100</t>
  </si>
  <si>
    <t>7625 5000</t>
  </si>
  <si>
    <t>uc@vitusbering.dk</t>
  </si>
  <si>
    <t>AMU-Horsens</t>
  </si>
  <si>
    <t>7562 7430</t>
  </si>
  <si>
    <t>7015 2025</t>
  </si>
  <si>
    <t>amu@amu-oestjylland.dk</t>
  </si>
  <si>
    <t>www.amu-oestjylland.dk</t>
  </si>
  <si>
    <t>Social- og Sundhedsskolen Fredericia-Vejle-Horsens, Horsens afd.</t>
  </si>
  <si>
    <t>7561 7763</t>
  </si>
  <si>
    <t>Konsul Jensens Gade 26</t>
  </si>
  <si>
    <t>Konsul Jensens Gade</t>
  </si>
  <si>
    <t>Horsens Dkk</t>
  </si>
  <si>
    <t>Dansk Kommunalkursus Horsens</t>
  </si>
  <si>
    <t>Mona Bo Frandsen</t>
  </si>
  <si>
    <t>7629 2205</t>
  </si>
  <si>
    <t>7629 2212</t>
  </si>
  <si>
    <t>Vitus Bering</t>
  </si>
  <si>
    <t>Vitus Bering Danmark</t>
  </si>
  <si>
    <t>Strandpromenaden 4 C</t>
  </si>
  <si>
    <t>vb@vitusbering.dk</t>
  </si>
  <si>
    <t>www.vitusbering.dk</t>
  </si>
  <si>
    <t>Hanne Bundgaard</t>
  </si>
  <si>
    <t>Jann S. Olesen</t>
  </si>
  <si>
    <t>Produktionsteknologuddannelsen i Horsens</t>
  </si>
  <si>
    <t>Verner Duus Thomsen</t>
  </si>
  <si>
    <t>Learnmark Erhv</t>
  </si>
  <si>
    <t>Learnmark Erhverv</t>
  </si>
  <si>
    <t>Vejlevej 150</t>
  </si>
  <si>
    <t>STS Horsens</t>
  </si>
  <si>
    <t>Silkeborg Tekniske Skole, Horsens afd.</t>
  </si>
  <si>
    <t>Peter Kristoffersen</t>
  </si>
  <si>
    <t>8923 4099</t>
  </si>
  <si>
    <t>8923 4001</t>
  </si>
  <si>
    <t>silkets@silkets.dk</t>
  </si>
  <si>
    <t>www.silkets.dk</t>
  </si>
  <si>
    <t>CF Arb Udv</t>
  </si>
  <si>
    <t>7562 6285</t>
  </si>
  <si>
    <t>7629 7200</t>
  </si>
  <si>
    <t>38A</t>
  </si>
  <si>
    <t>cauladm@horsens.dk</t>
  </si>
  <si>
    <t>caul.horsens.dk</t>
  </si>
  <si>
    <t>Vejle Amts.Spec</t>
  </si>
  <si>
    <t>Lundagerskolen</t>
  </si>
  <si>
    <t>Harry Lauritsen, konst.</t>
  </si>
  <si>
    <t>7627 3447</t>
  </si>
  <si>
    <t>7629 4600</t>
  </si>
  <si>
    <t>Skolevej 5 B, Lund</t>
  </si>
  <si>
    <t>lundagerskolen@horsens.dk</t>
  </si>
  <si>
    <t>www.lundagerskolen.dk</t>
  </si>
  <si>
    <t>Kollerup Sk.</t>
  </si>
  <si>
    <t>Kollerup Skole</t>
  </si>
  <si>
    <t>Rikke Klinkby</t>
  </si>
  <si>
    <t>7587 2859</t>
  </si>
  <si>
    <t>7587 1982</t>
  </si>
  <si>
    <t>Kollerupvej 12A</t>
  </si>
  <si>
    <t>kollerupskole@vejle.dk</t>
  </si>
  <si>
    <t>www.kollerupskole.dk</t>
  </si>
  <si>
    <t>Kollerupvej</t>
  </si>
  <si>
    <t>Bredagersk.</t>
  </si>
  <si>
    <t>Bredagerskolen</t>
  </si>
  <si>
    <t>Helle Vestergaard Madsen</t>
  </si>
  <si>
    <t>7587 2868</t>
  </si>
  <si>
    <t>7681 4100</t>
  </si>
  <si>
    <t>Bredager 26A</t>
  </si>
  <si>
    <t>bredagerskolen@vejle.dk</t>
  </si>
  <si>
    <t>www.bredagerskolen.dk</t>
  </si>
  <si>
    <t>Skovager Spec.</t>
  </si>
  <si>
    <t>7587 2833</t>
  </si>
  <si>
    <t>7587 1200</t>
  </si>
  <si>
    <t>Skinbjerg 25</t>
  </si>
  <si>
    <t>skovagerskolen@vejle.dk</t>
  </si>
  <si>
    <t>www.skovagerskolen.dk</t>
  </si>
  <si>
    <t>Skinbjerg</t>
  </si>
  <si>
    <t>Pigernes Hus</t>
  </si>
  <si>
    <t>Susanne Cederberg</t>
  </si>
  <si>
    <t>Norgesvej 4, Ildved</t>
  </si>
  <si>
    <t>susce@vejle.dk</t>
  </si>
  <si>
    <t>Ildved</t>
  </si>
  <si>
    <t>Jelling Ungdsk.</t>
  </si>
  <si>
    <t>Jelling Komm. Ungdomsskole</t>
  </si>
  <si>
    <t>7680 1770</t>
  </si>
  <si>
    <t>Bredager 26</t>
  </si>
  <si>
    <t>niemo@jelling.dk</t>
  </si>
  <si>
    <t>musa.jelling.dk</t>
  </si>
  <si>
    <t>Brandbj.Hsk.</t>
  </si>
  <si>
    <t>7680 1602</t>
  </si>
  <si>
    <t>7587 1500</t>
  </si>
  <si>
    <t>Brandbjergvej 12A</t>
  </si>
  <si>
    <t>bh@brandbjerg.dk</t>
  </si>
  <si>
    <t>www.brandbjerg.dk</t>
  </si>
  <si>
    <t>Brandbjergvej</t>
  </si>
  <si>
    <t>KS Centr.Dhsk</t>
  </si>
  <si>
    <t>Per Rahbek</t>
  </si>
  <si>
    <t>7587 2563</t>
  </si>
  <si>
    <t>7587 2155</t>
  </si>
  <si>
    <t>Vejlevej 18</t>
  </si>
  <si>
    <t>KSCenter@KSC.dk</t>
  </si>
  <si>
    <t>www.ksc.dk</t>
  </si>
  <si>
    <t>Ulla Riisbjerg Thomsen</t>
  </si>
  <si>
    <t>6318 4600</t>
  </si>
  <si>
    <t>Vejlevej 2</t>
  </si>
  <si>
    <t>6318 4618</t>
  </si>
  <si>
    <t>CVU-Jelling</t>
  </si>
  <si>
    <t>CVU Jelling</t>
  </si>
  <si>
    <t>Ole Breinholdt</t>
  </si>
  <si>
    <t>7680 1350</t>
  </si>
  <si>
    <t>7680 1300</t>
  </si>
  <si>
    <t>cvujelling@cvujelling.dk</t>
  </si>
  <si>
    <t>www.cvujelling.dk</t>
  </si>
  <si>
    <t>Villy Braae</t>
  </si>
  <si>
    <t>7587 1899</t>
  </si>
  <si>
    <t>Gammelbyvej 5</t>
  </si>
  <si>
    <t>As Sk.</t>
  </si>
  <si>
    <t>As Skole</t>
  </si>
  <si>
    <t>Anker Andersen</t>
  </si>
  <si>
    <t>7569 0045</t>
  </si>
  <si>
    <t>Overbyvej 27</t>
  </si>
  <si>
    <t>Overbyvej</t>
  </si>
  <si>
    <t>Barrit Sk.</t>
  </si>
  <si>
    <t>Barrit</t>
  </si>
  <si>
    <t>Barrit Skole</t>
  </si>
  <si>
    <t>7569 1390</t>
  </si>
  <si>
    <t>7983 3195</t>
  </si>
  <si>
    <t>Barrit Langgade 47</t>
  </si>
  <si>
    <t>barritskole@hedensted.dk</t>
  </si>
  <si>
    <t>www.barrit-skole.dk</t>
  </si>
  <si>
    <t>Barrit Langgade</t>
  </si>
  <si>
    <t>Bjerre Sk.</t>
  </si>
  <si>
    <t>Hornsyld</t>
  </si>
  <si>
    <t>Bjerre Skole</t>
  </si>
  <si>
    <t>Egon Pultz</t>
  </si>
  <si>
    <t>7568 1006</t>
  </si>
  <si>
    <t>Holmen 8</t>
  </si>
  <si>
    <t>Glud Sk.</t>
  </si>
  <si>
    <t>Glud Skole</t>
  </si>
  <si>
    <t>Morten Arndal</t>
  </si>
  <si>
    <t>7568 3708</t>
  </si>
  <si>
    <t>7974 1130</t>
  </si>
  <si>
    <t>gludskole@hedensted.dk</t>
  </si>
  <si>
    <t>Glud</t>
  </si>
  <si>
    <t>Hornsyld Sk.</t>
  </si>
  <si>
    <t>Hornsyld Skole</t>
  </si>
  <si>
    <t>7568 7038</t>
  </si>
  <si>
    <t>7975 5858</t>
  </si>
  <si>
    <t>Nebsager Kirkevej 9</t>
  </si>
  <si>
    <t>hornsyldskole@hedensted.dk</t>
  </si>
  <si>
    <t>www.hornsyld-skole.dk</t>
  </si>
  <si>
    <t>Nebsager Kirkevej</t>
  </si>
  <si>
    <t>Juelsminde Sk.</t>
  </si>
  <si>
    <t>Juelsminde Forskole</t>
  </si>
  <si>
    <t>Grete Pedersen</t>
  </si>
  <si>
    <t>7569 4025</t>
  </si>
  <si>
    <t>Juelsminde Skole</t>
  </si>
  <si>
    <t>Lasse Kristensen</t>
  </si>
  <si>
    <t>7569 5117</t>
  </si>
  <si>
    <t>7983 3131</t>
  </si>
  <si>
    <t>Vejlevej 7</t>
  </si>
  <si>
    <t>Juelsmindeskole@Hedensted.dk</t>
  </si>
  <si>
    <t>www.juelsminde-skole.dk</t>
  </si>
  <si>
    <t>Klakring V.Fsk.</t>
  </si>
  <si>
    <t>Klakring Vestre Forskole</t>
  </si>
  <si>
    <t>7569 3518</t>
  </si>
  <si>
    <t>Vejlevej 23</t>
  </si>
  <si>
    <t>7569 4044</t>
  </si>
  <si>
    <t>Raarup Skole</t>
  </si>
  <si>
    <t>Peter Frandsen</t>
  </si>
  <si>
    <t>7568 5661</t>
  </si>
  <si>
    <t>7983 3020</t>
  </si>
  <si>
    <t>Kirkedalsvej 64</t>
  </si>
  <si>
    <t>raarupskole@hedensted.dk</t>
  </si>
  <si>
    <t>www.raarup-skole.dk</t>
  </si>
  <si>
    <t>Kirkedalsvej</t>
  </si>
  <si>
    <t>Stouby Sk.</t>
  </si>
  <si>
    <t>Stouby Skole</t>
  </si>
  <si>
    <t>Valther Th. Petersen</t>
  </si>
  <si>
    <t>7589 7199</t>
  </si>
  <si>
    <t>7974 1260</t>
  </si>
  <si>
    <t>Vejlevej 93</t>
  </si>
  <si>
    <t>stoubyskole@hedensted.dk</t>
  </si>
  <si>
    <t>www.stouby-skole.dk</t>
  </si>
  <si>
    <t>Stenderup</t>
  </si>
  <si>
    <t>Anders Harfot</t>
  </si>
  <si>
    <t>7568 1323</t>
  </si>
  <si>
    <t>7568 1089</t>
  </si>
  <si>
    <t>Hedenstedvej 38</t>
  </si>
  <si>
    <t>stenderupskole@hedensted.dk</t>
  </si>
  <si>
    <t>www.stenderup-skole.aula.dk</t>
  </si>
  <si>
    <t>Hedenstedvej</t>
  </si>
  <si>
    <t>Hellebj.Realk.</t>
  </si>
  <si>
    <t>Hellebjerg Realkursus</t>
  </si>
  <si>
    <t>Harry Ankerdal</t>
  </si>
  <si>
    <t>7569 3966</t>
  </si>
  <si>
    <t>Juelsminde Frsk</t>
  </si>
  <si>
    <t>Juelsminde Friskole</t>
  </si>
  <si>
    <t>Jytte Martinussen</t>
  </si>
  <si>
    <t>Kystvej 15</t>
  </si>
  <si>
    <t>Kildebj.K.Sk.</t>
  </si>
  <si>
    <t>Kildebjerget Kostskole og Ungdomsuddannelsescenter</t>
  </si>
  <si>
    <t>Sten Muff</t>
  </si>
  <si>
    <t>7589 7110</t>
  </si>
  <si>
    <t>7589 7455</t>
  </si>
  <si>
    <t>kildebjerget@ps.rm.dk</t>
  </si>
  <si>
    <t>www.kildebjerget.dk</t>
  </si>
  <si>
    <t>Juelsm. Frisk.</t>
  </si>
  <si>
    <t>Juelsminde Dagskole</t>
  </si>
  <si>
    <t>Ellen Holberg</t>
  </si>
  <si>
    <t>7569 5190</t>
  </si>
  <si>
    <t>7569 5191</t>
  </si>
  <si>
    <t>Kystvej 12</t>
  </si>
  <si>
    <t>info@juelsminde.com</t>
  </si>
  <si>
    <t>www.juelsminde-dagskole.dk</t>
  </si>
  <si>
    <t>As Friskole</t>
  </si>
  <si>
    <t>kontor@asfriskole.dk</t>
  </si>
  <si>
    <t>www.asfriskole.dk</t>
  </si>
  <si>
    <t>Skjoldsk.</t>
  </si>
  <si>
    <t>Skjoldskolen</t>
  </si>
  <si>
    <t>7568 2249</t>
  </si>
  <si>
    <t>Skolevej 6, Skjold</t>
  </si>
  <si>
    <t>cg@hedensted.dk</t>
  </si>
  <si>
    <t>Skjold</t>
  </si>
  <si>
    <t>Kurt Jespersen</t>
  </si>
  <si>
    <t>7983 3170</t>
  </si>
  <si>
    <t>7983 3000</t>
  </si>
  <si>
    <t>raadhus@juelsminde.dk</t>
  </si>
  <si>
    <t>Julsmin.Ungdsk.</t>
  </si>
  <si>
    <t>Juelsminde Kommunale Ungdomsskole</t>
  </si>
  <si>
    <t>Egon Lyhne Godiksen</t>
  </si>
  <si>
    <t>7569 5325</t>
  </si>
  <si>
    <t>Juelsminde Skole, Vejlevej 7,</t>
  </si>
  <si>
    <t>7568 5677</t>
  </si>
  <si>
    <t>Juelsm. kom.usk</t>
  </si>
  <si>
    <t>Juelsminde Kommunes Ungdomsskole</t>
  </si>
  <si>
    <t>Lars Bo Christensen</t>
  </si>
  <si>
    <t>7569 5321</t>
  </si>
  <si>
    <t>lwc@juelsminde.dk</t>
  </si>
  <si>
    <t>ungdomsskolen-juelsminde.dk</t>
  </si>
  <si>
    <t>VUC Juelsminde</t>
  </si>
  <si>
    <t>Raarup</t>
  </si>
  <si>
    <t>Hellebj.Idr. EF</t>
  </si>
  <si>
    <t>Anders Buhl</t>
  </si>
  <si>
    <t>7569 3977</t>
  </si>
  <si>
    <t>kontoret@hellebjerg.dk</t>
  </si>
  <si>
    <t>www.hellebjerg.dk</t>
  </si>
  <si>
    <t>Jens Engbergs Alle</t>
  </si>
  <si>
    <t>Bjerre Idr.esk</t>
  </si>
  <si>
    <t>Troels Ross Petersen</t>
  </si>
  <si>
    <t>7568 1513</t>
  </si>
  <si>
    <t>7568 1022</t>
  </si>
  <si>
    <t>Gramvej 3</t>
  </si>
  <si>
    <t>info@bgi.dk</t>
  </si>
  <si>
    <t>www.bgiakademiet.dk</t>
  </si>
  <si>
    <t>Gramvej</t>
  </si>
  <si>
    <t>Juelsminde Efts</t>
  </si>
  <si>
    <t>Juelsminde Efterskole</t>
  </si>
  <si>
    <t>Tatiana Nikolova</t>
  </si>
  <si>
    <t>7569 5261</t>
  </si>
  <si>
    <t>7569 3728</t>
  </si>
  <si>
    <t>Hans Peter Larsen</t>
  </si>
  <si>
    <t>7569 5738</t>
  </si>
  <si>
    <t>7569 3839</t>
  </si>
  <si>
    <t>jeh1@inet.uni2.dk</t>
  </si>
  <si>
    <t>Preben Brunsgaard</t>
  </si>
  <si>
    <t>7568 8301</t>
  </si>
  <si>
    <t>7568 7322</t>
  </si>
  <si>
    <t>kontor@bge.dk</t>
  </si>
  <si>
    <t>www.bge.dk</t>
  </si>
  <si>
    <t>Juelsm.Hushsk.</t>
  </si>
  <si>
    <t>Juelsminde Husholdningsskole</t>
  </si>
  <si>
    <t>Erna Jensen</t>
  </si>
  <si>
    <t>7569 5703</t>
  </si>
  <si>
    <t>7569 5252</t>
  </si>
  <si>
    <t>Int.Esk.Juelsm.</t>
  </si>
  <si>
    <t>Den Internationale Efterskole i Juelsminde</t>
  </si>
  <si>
    <t>Erik Eriksen</t>
  </si>
  <si>
    <t>7569 5158</t>
  </si>
  <si>
    <t>Vrigsted Esk.</t>
  </si>
  <si>
    <t>Vrigsted Efterskole</t>
  </si>
  <si>
    <t>Kirsten Weile</t>
  </si>
  <si>
    <t>7568 7939</t>
  </si>
  <si>
    <t>7568 7212</t>
  </si>
  <si>
    <t>Overvej 12</t>
  </si>
  <si>
    <t>kontoret@vrigsted-efterskole.dk</t>
  </si>
  <si>
    <t>www.vrigsted-efterskole.dk</t>
  </si>
  <si>
    <t>Overvej</t>
  </si>
  <si>
    <t>7979 7980</t>
  </si>
  <si>
    <t>Akseltorv 1</t>
  </si>
  <si>
    <t>kommunen@kolding.dk</t>
  </si>
  <si>
    <t>www.kolding.dk</t>
  </si>
  <si>
    <t>Akseltorv</t>
  </si>
  <si>
    <t>Almin.Viuf Fsk.</t>
  </si>
  <si>
    <t>Viuf</t>
  </si>
  <si>
    <t>Jens Bank</t>
  </si>
  <si>
    <t>7979 7860</t>
  </si>
  <si>
    <t>Storgaden 3</t>
  </si>
  <si>
    <t>alvskole@kolding.dk</t>
  </si>
  <si>
    <t>alminde-viuf-skole.aula.dk</t>
  </si>
  <si>
    <t>Storgaden</t>
  </si>
  <si>
    <t>7556 8759</t>
  </si>
  <si>
    <t>7634 3290</t>
  </si>
  <si>
    <t>7979 7800</t>
  </si>
  <si>
    <t>brkskolen@kolding.dk</t>
  </si>
  <si>
    <t>brkskolen.aula.dk</t>
  </si>
  <si>
    <t>Dalby Sk.</t>
  </si>
  <si>
    <t>Dalby Skole</t>
  </si>
  <si>
    <t>Jesper Thygesen</t>
  </si>
  <si>
    <t>7550 2795</t>
  </si>
  <si>
    <t>7979 7830</t>
  </si>
  <si>
    <t>Dalbyvej 116</t>
  </si>
  <si>
    <t>dalby-skole@kolding.dk</t>
  </si>
  <si>
    <t>dalby-skole.aula.dk</t>
  </si>
  <si>
    <t>Dr Dorothea sk</t>
  </si>
  <si>
    <t>Dronning Dorothea Skolen</t>
  </si>
  <si>
    <t>Henning Dannesboe</t>
  </si>
  <si>
    <t>7553 5504</t>
  </si>
  <si>
    <t>7979 7900</t>
  </si>
  <si>
    <t>Dyrehavevej 108 B</t>
  </si>
  <si>
    <t>dronningdorotheaskolen@kolding.dk</t>
  </si>
  <si>
    <t>www.dyrehaveskolen.kolding.dk</t>
  </si>
  <si>
    <t>Eltang Csk.</t>
  </si>
  <si>
    <t>Peder Ottosen</t>
  </si>
  <si>
    <t>7556 5536</t>
  </si>
  <si>
    <t>7979 7850</t>
  </si>
  <si>
    <t>Eltangvej 71</t>
  </si>
  <si>
    <t>eltskole@kolding.dk</t>
  </si>
  <si>
    <t>eltang-skole.aula.dk</t>
  </si>
  <si>
    <t>Eltangvej</t>
  </si>
  <si>
    <t>Harte Sk.</t>
  </si>
  <si>
    <t>Harte Skole</t>
  </si>
  <si>
    <t>7553 3561</t>
  </si>
  <si>
    <t>7979 7840</t>
  </si>
  <si>
    <t>Stubdrupvej 36</t>
  </si>
  <si>
    <t>harte-skole@kolding.dk</t>
  </si>
  <si>
    <t>www.harte-skole.kolding.dk</t>
  </si>
  <si>
    <t>Stubdrupvej</t>
  </si>
  <si>
    <t>Karen Blixen Sk</t>
  </si>
  <si>
    <t>Karen Blixen Skolen</t>
  </si>
  <si>
    <t>Helle Munk-Hansen</t>
  </si>
  <si>
    <t>7553 7641</t>
  </si>
  <si>
    <t>7979 7930</t>
  </si>
  <si>
    <t>Seestvej 6</t>
  </si>
  <si>
    <t>karenblixenskolen@kolding.dk</t>
  </si>
  <si>
    <t>karenblixenskolen.aula.dk</t>
  </si>
  <si>
    <t>Seestvej</t>
  </si>
  <si>
    <t>Riis Toft Sk.</t>
  </si>
  <si>
    <t>Riis Toft Skole</t>
  </si>
  <si>
    <t>7552 2788</t>
  </si>
  <si>
    <t>Riis Toft 12</t>
  </si>
  <si>
    <t>Riis Toft</t>
  </si>
  <si>
    <t>Sct Nicolai Skole</t>
  </si>
  <si>
    <t>Gunnar Slot</t>
  </si>
  <si>
    <t>7552 0108</t>
  </si>
  <si>
    <t>Sdr.Vang Sk.</t>
  </si>
  <si>
    <t>Sdr Vang Skole</t>
  </si>
  <si>
    <t>7552 7664</t>
  </si>
  <si>
    <t>7979 7940</t>
  </si>
  <si>
    <t>sdr-vang-skole@kolding.dk</t>
  </si>
  <si>
    <t>www.sdr-vang-skole.kolding.dk</t>
  </si>
  <si>
    <t>Susanne Runge Hartwigsen</t>
  </si>
  <si>
    <t>7553 4743</t>
  </si>
  <si>
    <t>7979 7950</t>
  </si>
  <si>
    <t>bakkeskolen@kolding.dk</t>
  </si>
  <si>
    <t>bakkeskolen.aula.dk</t>
  </si>
  <si>
    <t>Anders Svendsen</t>
  </si>
  <si>
    <t>7550 2098</t>
  </si>
  <si>
    <t>7979 7960</t>
  </si>
  <si>
    <t>lyshoejskolen@kolding.dk</t>
  </si>
  <si>
    <t>www.lyshoejskolen.kolding.dk</t>
  </si>
  <si>
    <t>Sdr Bjert skole</t>
  </si>
  <si>
    <t>Bjert</t>
  </si>
  <si>
    <t>Sdr. Bjert Skole</t>
  </si>
  <si>
    <t>Uffe Rasmussen</t>
  </si>
  <si>
    <t>7557 7324</t>
  </si>
  <si>
    <t>7979 7870</t>
  </si>
  <si>
    <t>sdr-bjert-centralskole@kolding.dk</t>
  </si>
  <si>
    <t>www.sdr-bjert-centralskole.kolding.dk</t>
  </si>
  <si>
    <t>Sdr.Stender.Csk</t>
  </si>
  <si>
    <t>Sdr.Stenderup Centralskole</t>
  </si>
  <si>
    <t>Uffe W. Rasmussen</t>
  </si>
  <si>
    <t>7557 1343</t>
  </si>
  <si>
    <t>7979 7820</t>
  </si>
  <si>
    <t>Stenderupvej 215</t>
  </si>
  <si>
    <t>sscskole@kolding.dk</t>
  </si>
  <si>
    <t>www.sdr-stenderup-centralskole.kolding.dk</t>
  </si>
  <si>
    <t>Stenderupvej</t>
  </si>
  <si>
    <t>7556 7121</t>
  </si>
  <si>
    <t>Aalykkeskolen</t>
  </si>
  <si>
    <t>Jan Poulsen</t>
  </si>
  <si>
    <t>7553 3925</t>
  </si>
  <si>
    <t>aalykkeskolen@kolding.dk</t>
  </si>
  <si>
    <t>www.aalykkeskolen.kolding.dk</t>
  </si>
  <si>
    <t>7552 6393</t>
  </si>
  <si>
    <t>www.munkevaengets-skole.kolding.dk</t>
  </si>
  <si>
    <t>Kolding Realsk.</t>
  </si>
  <si>
    <t>Kolding Realskole</t>
  </si>
  <si>
    <t>7553 8526</t>
  </si>
  <si>
    <t>7552 0500</t>
  </si>
  <si>
    <t>Vesterbrogade 6</t>
  </si>
  <si>
    <t>kontakt@koldingrealskole.dk</t>
  </si>
  <si>
    <t>www.koldingrealskole.dk</t>
  </si>
  <si>
    <t>Sct.Mich.Sk.</t>
  </si>
  <si>
    <t>Sct. Michaels Skole</t>
  </si>
  <si>
    <t>Jette Mikkelsen</t>
  </si>
  <si>
    <t>7552 2777</t>
  </si>
  <si>
    <t>7552 2834</t>
  </si>
  <si>
    <t>Sct. Michaels Gade 4</t>
  </si>
  <si>
    <t>post@sctmichaelsskole.dk</t>
  </si>
  <si>
    <t>www.sct-michaels-skole.dk</t>
  </si>
  <si>
    <t>Sct. Michaels Gade</t>
  </si>
  <si>
    <t>Kolding G.-HF.</t>
  </si>
  <si>
    <t>Kolding Gymnasium, HF-Kursus og IB School</t>
  </si>
  <si>
    <t>Sune Hother Petersen</t>
  </si>
  <si>
    <t>7633 9601</t>
  </si>
  <si>
    <t>7633 9600</t>
  </si>
  <si>
    <t>Skovvangen 10</t>
  </si>
  <si>
    <t>kg@kolding-gym.dk</t>
  </si>
  <si>
    <t>www.kolding-gym.dk</t>
  </si>
  <si>
    <t>Munkensdam Gym.</t>
  </si>
  <si>
    <t>Munkensdam Gymnasium</t>
  </si>
  <si>
    <t>7660 3061</t>
  </si>
  <si>
    <t>7660 3060</t>
  </si>
  <si>
    <t>munkensdam@munkensdam.dk</t>
  </si>
  <si>
    <t>www.munkensdam.dk</t>
  </si>
  <si>
    <t>Karen Marie Leth Nielsen</t>
  </si>
  <si>
    <t>7551 8502</t>
  </si>
  <si>
    <t>vejle-friskole@get2net.dk</t>
  </si>
  <si>
    <t>Kolding Frisk.</t>
  </si>
  <si>
    <t>Kolding Friskole</t>
  </si>
  <si>
    <t>Jane Riis Lagoni</t>
  </si>
  <si>
    <t>7553 7284</t>
  </si>
  <si>
    <t>7553 5822</t>
  </si>
  <si>
    <t>Bramdrup Skovvej 25</t>
  </si>
  <si>
    <t>kontor@koldingfriskole.dk</t>
  </si>
  <si>
    <t>www.koldingfriskole.dk</t>
  </si>
  <si>
    <t>Bramdrupskovvej</t>
  </si>
  <si>
    <t>Simon Ari Marker Pedersen</t>
  </si>
  <si>
    <t>7553 2677</t>
  </si>
  <si>
    <t>7553 2266</t>
  </si>
  <si>
    <t>kontor@lykkegaardskolen.dk</t>
  </si>
  <si>
    <t>www.lykkegaardskolen.dk</t>
  </si>
  <si>
    <t>CSV Kolding</t>
  </si>
  <si>
    <t>Bente Ellegaard Thomassen</t>
  </si>
  <si>
    <t>7550 2104</t>
  </si>
  <si>
    <t>7979 2999</t>
  </si>
  <si>
    <t>Skovvejen 1A</t>
  </si>
  <si>
    <t>csv@kolding.dk</t>
  </si>
  <si>
    <t>www.csv.dk</t>
  </si>
  <si>
    <t>Skovvejen</t>
  </si>
  <si>
    <t>Michael Thornvig Clemensen</t>
  </si>
  <si>
    <t>7550 9797</t>
  </si>
  <si>
    <t>7550 9722</t>
  </si>
  <si>
    <t>Esbjergvej 108</t>
  </si>
  <si>
    <t>Heldagsskolen@kolding.dk</t>
  </si>
  <si>
    <t>home.worldonline.dk/heldags</t>
  </si>
  <si>
    <t>Sprogsk Kolding</t>
  </si>
  <si>
    <t>Sprogskolen Kolding</t>
  </si>
  <si>
    <t>7930 8560</t>
  </si>
  <si>
    <t>7979 8300</t>
  </si>
  <si>
    <t>sprogskolen@kolding.dk</t>
  </si>
  <si>
    <t>www.sprogskolen.kolding.dk</t>
  </si>
  <si>
    <t>Kolding Sygehus</t>
  </si>
  <si>
    <t>Skolen, Kolding Sygehus</t>
  </si>
  <si>
    <t>Kim Mortensen</t>
  </si>
  <si>
    <t>7636 2580</t>
  </si>
  <si>
    <t>Skovvangen 2</t>
  </si>
  <si>
    <t>kimm@kolding.dk</t>
  </si>
  <si>
    <t>7979 7782</t>
  </si>
  <si>
    <t>aadalsskolen@kolding.dk</t>
  </si>
  <si>
    <t>aadals.skoleintra.dk</t>
  </si>
  <si>
    <t>Birgitte Aagaard</t>
  </si>
  <si>
    <t>7930 1930</t>
  </si>
  <si>
    <t>7979 7112</t>
  </si>
  <si>
    <t>ppr@kolding.dk</t>
  </si>
  <si>
    <t>UU Kolding</t>
  </si>
  <si>
    <t>UU-center Kolding</t>
  </si>
  <si>
    <t>7979 1817</t>
  </si>
  <si>
    <t>uukolding@kolding.dk</t>
  </si>
  <si>
    <t>Kold. Syd Usk.</t>
  </si>
  <si>
    <t>Ungdomsskolen Kolding, Syd</t>
  </si>
  <si>
    <t>Christine Rasmussen</t>
  </si>
  <si>
    <t>7552 9237</t>
  </si>
  <si>
    <t>7013 1122</t>
  </si>
  <si>
    <t>C. F. Tietgensvej 7C</t>
  </si>
  <si>
    <t>ung@kolding.dk</t>
  </si>
  <si>
    <t>www.ungkolding.dk</t>
  </si>
  <si>
    <t>C.F. Tietgens Vej</t>
  </si>
  <si>
    <t>Kold. Nord Usk.</t>
  </si>
  <si>
    <t>Ungdomsskolen Kolding</t>
  </si>
  <si>
    <t>Mikkel Holst Villadsen</t>
  </si>
  <si>
    <t>7554 1152</t>
  </si>
  <si>
    <t>7979 7070</t>
  </si>
  <si>
    <t>C. F. Tietgensvej 7 C</t>
  </si>
  <si>
    <t>Usk.Skolegade</t>
  </si>
  <si>
    <t>Ungdomsskolen Skolegade</t>
  </si>
  <si>
    <t>Peter Larsen</t>
  </si>
  <si>
    <t>7552 8151</t>
  </si>
  <si>
    <t>Kolding HF VUC</t>
  </si>
  <si>
    <t>Kolding HF og VUC</t>
  </si>
  <si>
    <t>Verner Rylander-Hansen</t>
  </si>
  <si>
    <t>7633 6801</t>
  </si>
  <si>
    <t>7633 6800</t>
  </si>
  <si>
    <t>Post@koldinghfogvuc.dk</t>
  </si>
  <si>
    <t>www.koldinghfogvuc.dk</t>
  </si>
  <si>
    <t>Kamilla Seerup</t>
  </si>
  <si>
    <t>7631 4748</t>
  </si>
  <si>
    <t>7552 4777</t>
  </si>
  <si>
    <t>post@efterskolen-kildevaeld.dk</t>
  </si>
  <si>
    <t>www.efterskolen-kildevaeld.dk</t>
  </si>
  <si>
    <t>Lars Bo Olesen</t>
  </si>
  <si>
    <t>7634 2960</t>
  </si>
  <si>
    <t>7552 4799</t>
  </si>
  <si>
    <t>info@iabc.dk</t>
  </si>
  <si>
    <t>www.iabc.dk</t>
  </si>
  <si>
    <t>Kolding Hsk</t>
  </si>
  <si>
    <t>Jesper Saxgren</t>
  </si>
  <si>
    <t>7550 8210</t>
  </si>
  <si>
    <t>7553 0600</t>
  </si>
  <si>
    <t>Skovvangen 18</t>
  </si>
  <si>
    <t>kolding.hoejskole@get2net.dk</t>
  </si>
  <si>
    <t>www.all-write.com/kolding.htm</t>
  </si>
  <si>
    <t>Borrehus Hsk.</t>
  </si>
  <si>
    <t>Svend Jensen</t>
  </si>
  <si>
    <t>7553 2526</t>
  </si>
  <si>
    <t>7553 4149</t>
  </si>
  <si>
    <t>Gl.Kongevej 9</t>
  </si>
  <si>
    <t>info@borrehus.dk</t>
  </si>
  <si>
    <t>www.borrehus.dk</t>
  </si>
  <si>
    <t>Kolding Id.Esk.</t>
  </si>
  <si>
    <t>Morten Svane</t>
  </si>
  <si>
    <t>7556 5307</t>
  </si>
  <si>
    <t>7556 5400</t>
  </si>
  <si>
    <t>Drejensvej 100</t>
  </si>
  <si>
    <t>kontor@kie.dk</t>
  </si>
  <si>
    <t>www.kie.dk</t>
  </si>
  <si>
    <t>Drejensvej</t>
  </si>
  <si>
    <t>AOF Kolding FUU</t>
  </si>
  <si>
    <t>AOF Kolding</t>
  </si>
  <si>
    <t>Lars Frausing</t>
  </si>
  <si>
    <t>7550 9581</t>
  </si>
  <si>
    <t>7554 1500</t>
  </si>
  <si>
    <t>aof@aofkolding.dk</t>
  </si>
  <si>
    <t>www.aofkolding.dk</t>
  </si>
  <si>
    <t>FGU KV Esbjergv</t>
  </si>
  <si>
    <t>FGU Kolding Vejen - Kolding - Esbjergvej</t>
  </si>
  <si>
    <t>7550 6574</t>
  </si>
  <si>
    <t>Esbjergvej 138 Harte</t>
  </si>
  <si>
    <t>www.prokol.dk</t>
  </si>
  <si>
    <t>Harte</t>
  </si>
  <si>
    <t>Kolding Dhsk.</t>
  </si>
  <si>
    <t>Erik SchlÃ¼nsen</t>
  </si>
  <si>
    <t>7553 4148</t>
  </si>
  <si>
    <t>7553 4100</t>
  </si>
  <si>
    <t>Saxovej 1</t>
  </si>
  <si>
    <t>erik@aof-kolding.dk</t>
  </si>
  <si>
    <t>www.AOF-KOLDING.DK</t>
  </si>
  <si>
    <t>Saxovej</t>
  </si>
  <si>
    <t>Kreaktiv C.DHSK</t>
  </si>
  <si>
    <t>Preben Berg</t>
  </si>
  <si>
    <t>7553 2083</t>
  </si>
  <si>
    <t>7550 1499</t>
  </si>
  <si>
    <t>Klostergade 16</t>
  </si>
  <si>
    <t>kreaktiv@mail.mira.dk</t>
  </si>
  <si>
    <t>www.kreaktiv-kec.dk</t>
  </si>
  <si>
    <t>Kolding Id.Dhsk</t>
  </si>
  <si>
    <t>Kurt Simonsen</t>
  </si>
  <si>
    <t>7552 4914</t>
  </si>
  <si>
    <t>7550 7225</t>
  </si>
  <si>
    <t>Peter Toftsvej 21</t>
  </si>
  <si>
    <t>Peter Tofts Vej</t>
  </si>
  <si>
    <t>HANSENBERG</t>
  </si>
  <si>
    <t>7553 8296</t>
  </si>
  <si>
    <t>IBC Kolding jur</t>
  </si>
  <si>
    <t>7224 1608</t>
  </si>
  <si>
    <t>Kolding Maskisk</t>
  </si>
  <si>
    <t>Kolding Maskinistskole</t>
  </si>
  <si>
    <t>J. P. Madsen</t>
  </si>
  <si>
    <t>7552 0799</t>
  </si>
  <si>
    <t>C.F.Tietgensvej 11</t>
  </si>
  <si>
    <t>UC SYD Kolding</t>
  </si>
  <si>
    <t>UC SYD Campus Kolding</t>
  </si>
  <si>
    <t>7553 1845</t>
  </si>
  <si>
    <t>Kolding Sem.</t>
  </si>
  <si>
    <t>Kolding Seminarium</t>
  </si>
  <si>
    <t>Leif Stenlev</t>
  </si>
  <si>
    <t>7552 6677</t>
  </si>
  <si>
    <t>SDU Campus</t>
  </si>
  <si>
    <t>Syddansk Universitet, Campus Kolding</t>
  </si>
  <si>
    <t>6550 1092</t>
  </si>
  <si>
    <t>Universitetsparken 1</t>
  </si>
  <si>
    <t>AMU-Trekant JUR</t>
  </si>
  <si>
    <t>AMU SYD</t>
  </si>
  <si>
    <t>7637 3700</t>
  </si>
  <si>
    <t>C.F. Tietgens Vej 6</t>
  </si>
  <si>
    <t>Design Kolding</t>
  </si>
  <si>
    <t>Designskolen Kolding</t>
  </si>
  <si>
    <t>Lene Tangaard Pedersen</t>
  </si>
  <si>
    <t>7630 1112</t>
  </si>
  <si>
    <t>7630 1100</t>
  </si>
  <si>
    <t>dk@designskolenkolding.dk</t>
  </si>
  <si>
    <t>www.designskolenkolding.dk</t>
  </si>
  <si>
    <t>IBC International Business College Kolding</t>
  </si>
  <si>
    <t>7552 9608</t>
  </si>
  <si>
    <t>AMU Kolding</t>
  </si>
  <si>
    <t>AMU SYD, Kolding</t>
  </si>
  <si>
    <t>C.F. Tietgensvej 6</t>
  </si>
  <si>
    <t>PH Syd</t>
  </si>
  <si>
    <t>UC Syd Eft/vid</t>
  </si>
  <si>
    <t>UC SYD Efter- og Videreuddannelsen</t>
  </si>
  <si>
    <t>IBA EA Kolding</t>
  </si>
  <si>
    <t>IBA Erhvervsakademi Kolding</t>
  </si>
  <si>
    <t>Niels Egelund</t>
  </si>
  <si>
    <t>IBC Kolding JUR</t>
  </si>
  <si>
    <t>Skamlingvejen 32</t>
  </si>
  <si>
    <t>EA Kolding IBA</t>
  </si>
  <si>
    <t>EA Kolding Noma</t>
  </si>
  <si>
    <t>EA Kolding, Noma</t>
  </si>
  <si>
    <t>info@eakolding.dk</t>
  </si>
  <si>
    <t>www.eakolding.dk</t>
  </si>
  <si>
    <t>Spec. Sk.</t>
  </si>
  <si>
    <t>Specialundervisningen for Voksne</t>
  </si>
  <si>
    <t>7550 1600</t>
  </si>
  <si>
    <t>Usk.Kolingfjord</t>
  </si>
  <si>
    <t>Specialundervisning for Voksne</t>
  </si>
  <si>
    <t>Skovvejen 1</t>
  </si>
  <si>
    <t>Markdannersk.</t>
  </si>
  <si>
    <t>Markdannerskolen</t>
  </si>
  <si>
    <t>Else Marie Lundberg</t>
  </si>
  <si>
    <t>7552 9683</t>
  </si>
  <si>
    <t>Drejens Kostsk.</t>
  </si>
  <si>
    <t>Drejens Kostskole</t>
  </si>
  <si>
    <t>Knud Arendal Andreassen</t>
  </si>
  <si>
    <t>7556 5026</t>
  </si>
  <si>
    <t>Sk.Hj.Lander.Gd</t>
  </si>
  <si>
    <t>Behandlingshjemmet Landerupgaard</t>
  </si>
  <si>
    <t>Henrik Lauridsen</t>
  </si>
  <si>
    <t>7551 3112</t>
  </si>
  <si>
    <t>7556 2366</t>
  </si>
  <si>
    <t>Landerupvej 8</t>
  </si>
  <si>
    <t>landerupgaard@kolding.dk</t>
  </si>
  <si>
    <t>www.landerupgaard.dk</t>
  </si>
  <si>
    <t>Landerupvej</t>
  </si>
  <si>
    <t>AOF Give Fuu</t>
  </si>
  <si>
    <t>AOF Give Uddannelsescenter</t>
  </si>
  <si>
    <t>Karsten Schultz</t>
  </si>
  <si>
    <t>7573 2055</t>
  </si>
  <si>
    <t>info@.giveuddannelsescenter.dk</t>
  </si>
  <si>
    <t>Fynslund Sk.</t>
  </si>
  <si>
    <t>Jordrup</t>
  </si>
  <si>
    <t>Max Agger</t>
  </si>
  <si>
    <t>7555 6064</t>
  </si>
  <si>
    <t>7979 7680</t>
  </si>
  <si>
    <t>Fynslundvej 110</t>
  </si>
  <si>
    <t>fynslundskolen@kolding.dk</t>
  </si>
  <si>
    <t>fynslundskolen.aula.dk</t>
  </si>
  <si>
    <t>Fynslundvej</t>
  </si>
  <si>
    <t>Kongsbjergsk.</t>
  </si>
  <si>
    <t>Kongsbjergskolen</t>
  </si>
  <si>
    <t>7558 5305</t>
  </si>
  <si>
    <t>7979 7910</t>
  </si>
  <si>
    <t>Reinholdtsbakke 29</t>
  </si>
  <si>
    <t>kongsbjergskolen@kolding.dk</t>
  </si>
  <si>
    <t>www.kongsbjergskolen.dk</t>
  </si>
  <si>
    <t>Reinholdts Bakke</t>
  </si>
  <si>
    <t>Skandr.-Hj.Fsk.</t>
  </si>
  <si>
    <t>Hans Julius Hansen</t>
  </si>
  <si>
    <t>7559 4123</t>
  </si>
  <si>
    <t>Skanderup Frsk.</t>
  </si>
  <si>
    <t>Skanderup Friskole</t>
  </si>
  <si>
    <t>7559 4043</t>
  </si>
  <si>
    <t>7559 4080</t>
  </si>
  <si>
    <t>skanderup-friskole@post.tele.dk</t>
  </si>
  <si>
    <t>www.skanderup-friskole.dk</t>
  </si>
  <si>
    <t>Lunderskov Usk.</t>
  </si>
  <si>
    <t>Lunderskov Kommunale Ungdomsskole</t>
  </si>
  <si>
    <t>Hardy Ilskov Jessen</t>
  </si>
  <si>
    <t>7558 5878</t>
  </si>
  <si>
    <t>7684 0752</t>
  </si>
  <si>
    <t>Skanderup Usk.</t>
  </si>
  <si>
    <t>Skanderup Efterskole</t>
  </si>
  <si>
    <t>Rune Peitersen</t>
  </si>
  <si>
    <t>7559 4287</t>
  </si>
  <si>
    <t>7559 4126</t>
  </si>
  <si>
    <t>kontor@skanderupefterskole.dk</t>
  </si>
  <si>
    <t>www.skanderupefterskole.dk</t>
  </si>
  <si>
    <t>Lunderskov Esk.</t>
  </si>
  <si>
    <t>Lunderskov Efterskole</t>
  </si>
  <si>
    <t>Morten Kienitz, konst. til 31. marts 2022</t>
  </si>
  <si>
    <t>7558 6511</t>
  </si>
  <si>
    <t>7558 6211</t>
  </si>
  <si>
    <t>Skolevej 19</t>
  </si>
  <si>
    <t>mail@lunderskov-efterskole.dk</t>
  </si>
  <si>
    <t>www.lunderskov-efterskole.dk</t>
  </si>
  <si>
    <t>Oluf Brandt</t>
  </si>
  <si>
    <t>7684 0119</t>
  </si>
  <si>
    <t>7684 0110</t>
  </si>
  <si>
    <t>Skolevej 34</t>
  </si>
  <si>
    <t>paa@sporet.dk</t>
  </si>
  <si>
    <t>www.sporet.dk</t>
  </si>
  <si>
    <t>Ejstrupholmsk.</t>
  </si>
  <si>
    <t>Ejstrupholm</t>
  </si>
  <si>
    <t>Ejstrupholm Skole</t>
  </si>
  <si>
    <t>7577 2208</t>
  </si>
  <si>
    <t>9960 5700</t>
  </si>
  <si>
    <t>ejstrupholmskole@ikast-brande.dk</t>
  </si>
  <si>
    <t>www.ejstrupholmskole.dk</t>
  </si>
  <si>
    <t>Gludsted Sk.</t>
  </si>
  <si>
    <t>Gludsted Skole</t>
  </si>
  <si>
    <t>7577 5348</t>
  </si>
  <si>
    <t>7577 5284</t>
  </si>
  <si>
    <t>skals@gludstedfriskole.dk</t>
  </si>
  <si>
    <t>Gludsted</t>
  </si>
  <si>
    <t>Klovborg Sk.</t>
  </si>
  <si>
    <t>Klovborg</t>
  </si>
  <si>
    <t>Klovborg Skole</t>
  </si>
  <si>
    <t>Henrik Bang Pedersen</t>
  </si>
  <si>
    <t>7576 1446</t>
  </si>
  <si>
    <t>7576 1338</t>
  </si>
  <si>
    <t>klovborgskole@norresnede.dk</t>
  </si>
  <si>
    <t>Nr.Snede Csk.</t>
  </si>
  <si>
    <t>Karl Plougstrup-Petersen</t>
  </si>
  <si>
    <t>7577 0297</t>
  </si>
  <si>
    <t>9960 5600</t>
  </si>
  <si>
    <t>Skovbakken 7</t>
  </si>
  <si>
    <t>nsskole@ikast-brande.dk</t>
  </si>
  <si>
    <t>www.nsskole.dk</t>
  </si>
  <si>
    <t>Thorlund Frsk.</t>
  </si>
  <si>
    <t>Friskolen i Thorlund</t>
  </si>
  <si>
    <t>7577 3117</t>
  </si>
  <si>
    <t>Byvej 4</t>
  </si>
  <si>
    <t>info@friskolenithorlund.dk</t>
  </si>
  <si>
    <t>www.friskolenithorlund.dk</t>
  </si>
  <si>
    <t>Gludsted Frisk.</t>
  </si>
  <si>
    <t>Gludsted Friskole</t>
  </si>
  <si>
    <t>Heidi Flou Mikkelsen</t>
  </si>
  <si>
    <t>post@gludstedfriskole.dk</t>
  </si>
  <si>
    <t>www.gludstedfriskole.dk</t>
  </si>
  <si>
    <t>Klovborg Frisk.</t>
  </si>
  <si>
    <t>Klovborg Friskole</t>
  </si>
  <si>
    <t>Britta Schmidt</t>
  </si>
  <si>
    <t>info@klovborgfri.dk</t>
  </si>
  <si>
    <t>www.klovborgfriskole.dk</t>
  </si>
  <si>
    <t>Johs.  Klindt</t>
  </si>
  <si>
    <t>7577 1925</t>
  </si>
  <si>
    <t>7577 1422</t>
  </si>
  <si>
    <t>Bellisvej 2</t>
  </si>
  <si>
    <t>elmol@ikast-brande.dk</t>
  </si>
  <si>
    <t>www.norresnede.dk</t>
  </si>
  <si>
    <t>Bellisvej</t>
  </si>
  <si>
    <t>Ejstruph.Ungsk.</t>
  </si>
  <si>
    <t>Ejstrupholm Ungdomsskole</t>
  </si>
  <si>
    <t>7577 2737</t>
  </si>
  <si>
    <t>Nr.Snede Ungsk.</t>
  </si>
  <si>
    <t>Henning Petersen</t>
  </si>
  <si>
    <t>7577 1381</t>
  </si>
  <si>
    <t>hpkp32@mail.tele.dk</t>
  </si>
  <si>
    <t>Hans Christian Vemmelund</t>
  </si>
  <si>
    <t>7577 0375</t>
  </si>
  <si>
    <t>7255 5900</t>
  </si>
  <si>
    <t>Vejlevej 45</t>
  </si>
  <si>
    <t>Nr.Snede.faengsel@krfo.dk</t>
  </si>
  <si>
    <t>Midtjysk Efsk.</t>
  </si>
  <si>
    <t>Midtjysk Efterskole</t>
  </si>
  <si>
    <t>Bo Thorup</t>
  </si>
  <si>
    <t>7687 1129</t>
  </si>
  <si>
    <t>7577 2333</t>
  </si>
  <si>
    <t>Vestergade 50</t>
  </si>
  <si>
    <t>midtjysk@midtjyskefterskole.dk</t>
  </si>
  <si>
    <t>www.Midtjyskefterskole.dk</t>
  </si>
  <si>
    <t>FGU MV Ikast</t>
  </si>
  <si>
    <t>FGU Midt-Vest - Ikast-Brande</t>
  </si>
  <si>
    <t>7659 5073</t>
  </si>
  <si>
    <t>2177 4327</t>
  </si>
  <si>
    <t>Neptunvej 5 b</t>
  </si>
  <si>
    <t>Lindved Sk.</t>
  </si>
  <si>
    <t>Lindved Skole</t>
  </si>
  <si>
    <t>Jakob Ballegaard Preuthun</t>
  </si>
  <si>
    <t>7585 1242</t>
  </si>
  <si>
    <t>7974 1720</t>
  </si>
  <si>
    <t>lindvedskole@hedensted.dk</t>
  </si>
  <si>
    <t>www.lindved-skole.skoleintra.dk</t>
  </si>
  <si>
    <t>Henrik Stoustrup</t>
  </si>
  <si>
    <t>7580 5126</t>
  </si>
  <si>
    <t>7974 1210</t>
  </si>
  <si>
    <t>olholmskole@hedensted.dk</t>
  </si>
  <si>
    <t>oelholm-skole.aula.dk</t>
  </si>
  <si>
    <t>Dorthe Fredsted</t>
  </si>
  <si>
    <t>7567 8877</t>
  </si>
  <si>
    <t>7974 1700</t>
  </si>
  <si>
    <t>Skolebakken 3</t>
  </si>
  <si>
    <t>raskmolleskole@hedensted.dk</t>
  </si>
  <si>
    <t>www.rms.skoleintra.dk</t>
  </si>
  <si>
    <t>7580 1503</t>
  </si>
  <si>
    <t>7974 1188</t>
  </si>
  <si>
    <t>torringskole@hedensted.dk</t>
  </si>
  <si>
    <t>www.tsk.skoleintra.dk</t>
  </si>
  <si>
    <t>Uldum Sk.</t>
  </si>
  <si>
    <t>Uldum Skole</t>
  </si>
  <si>
    <t>Sofie Stolze</t>
  </si>
  <si>
    <t>7567 9437</t>
  </si>
  <si>
    <t>7991 8222</t>
  </si>
  <si>
    <t>Skolegade 17</t>
  </si>
  <si>
    <t>uldumskole@hedensted.dk</t>
  </si>
  <si>
    <t>www.uldum-skole.dk</t>
  </si>
  <si>
    <t>Aale Sk.</t>
  </si>
  <si>
    <t>Aale Hjortsvang Skole</t>
  </si>
  <si>
    <t>7567 6377</t>
  </si>
  <si>
    <t>7991 8377</t>
  </si>
  <si>
    <t>Pogensvej 5</t>
  </si>
  <si>
    <t>aaleskole@hedensted.dk</t>
  </si>
  <si>
    <t>aale-hjortsvang-skole.aula.dk</t>
  </si>
  <si>
    <t>Pogensvej</t>
  </si>
  <si>
    <t>Tanja Huus Gulmann</t>
  </si>
  <si>
    <t>7580 1229</t>
  </si>
  <si>
    <t>7580 1844</t>
  </si>
  <si>
    <t>Kirkevej 20</t>
  </si>
  <si>
    <t>adm@toerring-gym.dk</t>
  </si>
  <si>
    <t>www.toerring-gym.dk</t>
  </si>
  <si>
    <t>Grejs Frisk.</t>
  </si>
  <si>
    <t>Grejs Friskole</t>
  </si>
  <si>
    <t>7585 3797</t>
  </si>
  <si>
    <t>Vestermarksvej 13B</t>
  </si>
  <si>
    <t>13B</t>
  </si>
  <si>
    <t>kontor@grejsfriskole.dk</t>
  </si>
  <si>
    <t>www.grejsfriskole.dk</t>
  </si>
  <si>
    <t>Vestermarksvej</t>
  </si>
  <si>
    <t>Jens Laugesen</t>
  </si>
  <si>
    <t>7580 2308</t>
  </si>
  <si>
    <t>7580 2013</t>
  </si>
  <si>
    <t>jla@tuk.dk</t>
  </si>
  <si>
    <t>www.ungdomsskolen.tuk.dk</t>
  </si>
  <si>
    <t>7567 6085</t>
  </si>
  <si>
    <t>Vongevej 40</t>
  </si>
  <si>
    <t>Vongevej</t>
  </si>
  <si>
    <t>Flemming Esk.</t>
  </si>
  <si>
    <t>Flemming</t>
  </si>
  <si>
    <t>Flemming Efterskole</t>
  </si>
  <si>
    <t>Jacob Mangelsen</t>
  </si>
  <si>
    <t>7567 3989</t>
  </si>
  <si>
    <t>7567 3089</t>
  </si>
  <si>
    <t>info@flemmingefterskole.dk</t>
  </si>
  <si>
    <t>www.flemmingefterskole.dk</t>
  </si>
  <si>
    <t>Uldum Hsk</t>
  </si>
  <si>
    <t>Kurt Willumsen</t>
  </si>
  <si>
    <t>7567 8545</t>
  </si>
  <si>
    <t>7567 8211</t>
  </si>
  <si>
    <t>uldum@uldum-hojskole.dk</t>
  </si>
  <si>
    <t>www.uldum-hojskole.dk</t>
  </si>
  <si>
    <t>Erling Hauge Jensen</t>
  </si>
  <si>
    <t>7580 2390</t>
  </si>
  <si>
    <t>7580 2290</t>
  </si>
  <si>
    <t>Torvegade 25, postboks 58</t>
  </si>
  <si>
    <t>tups.ehj@tups.dk</t>
  </si>
  <si>
    <t>www.tups.dk</t>
  </si>
  <si>
    <t>Flemming Riis Nielsen</t>
  </si>
  <si>
    <t>7580 2358</t>
  </si>
  <si>
    <t>7580 2344</t>
  </si>
  <si>
    <t>Bredgade 22</t>
  </si>
  <si>
    <t>fri@tucenter.dk</t>
  </si>
  <si>
    <t>www.torringdaghojskole.dk</t>
  </si>
  <si>
    <t>Vamdrup Skole</t>
  </si>
  <si>
    <t>7558 1008</t>
  </si>
  <si>
    <t>7979 7880</t>
  </si>
  <si>
    <t>vamdrupskole@kolding.dk</t>
  </si>
  <si>
    <t>www.vamdrupskole.dk</t>
  </si>
  <si>
    <t>7559 8632</t>
  </si>
  <si>
    <t>7979 7810</t>
  </si>
  <si>
    <t>Steppingvej 14</t>
  </si>
  <si>
    <t>oedisskole@kolding.dk</t>
  </si>
  <si>
    <t>Oedisskole.aula.dk</t>
  </si>
  <si>
    <t>Steppingvej</t>
  </si>
  <si>
    <t>Bjarne Jensen</t>
  </si>
  <si>
    <t>7558 3968</t>
  </si>
  <si>
    <t>7558 1750</t>
  </si>
  <si>
    <t>bjaj@kolding.dk</t>
  </si>
  <si>
    <t>www.kongeaaskolen.dk</t>
  </si>
  <si>
    <t>Skand-Hjarup</t>
  </si>
  <si>
    <t>7692 9990</t>
  </si>
  <si>
    <t>7979 7790</t>
  </si>
  <si>
    <t>Hanne Bangsgaard, afdelingsleder</t>
  </si>
  <si>
    <t>7692 3880</t>
  </si>
  <si>
    <t>groennebakken@forbundsskolen.dk</t>
  </si>
  <si>
    <t>www.forbundsskolen.dk</t>
  </si>
  <si>
    <t>PPR Lunderskov-Vamdrup</t>
  </si>
  <si>
    <t>7630 8450</t>
  </si>
  <si>
    <t>Storegade 3, 2. sal</t>
  </si>
  <si>
    <t>ppr@lunderskov.dk</t>
  </si>
  <si>
    <t>www.lunderskov.dk</t>
  </si>
  <si>
    <t>Vamdrup Ungdsk.</t>
  </si>
  <si>
    <t>Ungdomsskolen Vamdrup</t>
  </si>
  <si>
    <t>www.vamusk.dk</t>
  </si>
  <si>
    <t>Vamdrup Esk.</t>
  </si>
  <si>
    <t>Vamdrup Efterskole</t>
  </si>
  <si>
    <t>7558 0132</t>
  </si>
  <si>
    <t>merope@post3.tele.dk</t>
  </si>
  <si>
    <t>home3.inet.tele.dk/merope</t>
  </si>
  <si>
    <t>Vamdrup Hsk.</t>
  </si>
  <si>
    <t>7558 2340</t>
  </si>
  <si>
    <t>7558 2268</t>
  </si>
  <si>
    <t>Vamdrup AOFdhsk</t>
  </si>
  <si>
    <t>Hans M. Christensen</t>
  </si>
  <si>
    <t>7692 0010</t>
  </si>
  <si>
    <t>7692 0412</t>
  </si>
  <si>
    <t>post@vejle.dk</t>
  </si>
  <si>
    <t>Riis-Huset</t>
  </si>
  <si>
    <t>7670 9400</t>
  </si>
  <si>
    <t>Riisvej 17b</t>
  </si>
  <si>
    <t>17B</t>
  </si>
  <si>
    <t>riis-huset@ungdommens-vel.dk</t>
  </si>
  <si>
    <t>www.ungdommens-vel.dk/site/9643.htm</t>
  </si>
  <si>
    <t>Team Ravning</t>
  </si>
  <si>
    <t>Trine Nikolajsen</t>
  </si>
  <si>
    <t>7665 4455</t>
  </si>
  <si>
    <t>Bredstenlundvej 21</t>
  </si>
  <si>
    <t>kontor@teamravning.dk</t>
  </si>
  <si>
    <t>www.teamravning.dk</t>
  </si>
  <si>
    <t>Bredstenlundvej</t>
  </si>
  <si>
    <t>Ole Graversen</t>
  </si>
  <si>
    <t>7680 1830</t>
  </si>
  <si>
    <t>7681 3500</t>
  </si>
  <si>
    <t>faarupgaard@vejle.dk</t>
  </si>
  <si>
    <t>www.faarupgaard.vejle.dk</t>
  </si>
  <si>
    <t>Plan b Skole</t>
  </si>
  <si>
    <t>Bygning R, Vejlevej 2</t>
  </si>
  <si>
    <t>rikkl@vejle.dk</t>
  </si>
  <si>
    <t>www.planbskolen.dk</t>
  </si>
  <si>
    <t>Bygning R</t>
  </si>
  <si>
    <t>Skibet int sk</t>
  </si>
  <si>
    <t>Skibet Skole - specialklasser 7. - 10. kl.</t>
  </si>
  <si>
    <t>Bjarne Juul Hansen</t>
  </si>
  <si>
    <t>7588 1906</t>
  </si>
  <si>
    <t>7641 4141</t>
  </si>
  <si>
    <t>Jennumvej 20</t>
  </si>
  <si>
    <t>skibetskole@vejle.dk</t>
  </si>
  <si>
    <t>www.skibetskole.dk</t>
  </si>
  <si>
    <t>Jennumvej</t>
  </si>
  <si>
    <t>VUC Vejle, Give</t>
  </si>
  <si>
    <t>VUC Vejle, Give afdeling</t>
  </si>
  <si>
    <t>7573 4755</t>
  </si>
  <si>
    <t>Campus Vejle</t>
  </si>
  <si>
    <t>Campus Vejle HF &amp; VUC</t>
  </si>
  <si>
    <t>7643 6101</t>
  </si>
  <si>
    <t>Vejle idr.eftsk</t>
  </si>
  <si>
    <t>Frank Rasmussen</t>
  </si>
  <si>
    <t>7582 0680</t>
  </si>
  <si>
    <t>7582 0811</t>
  </si>
  <si>
    <t>kontor@vies.dk</t>
  </si>
  <si>
    <t>www.vejleidraetsefterskole.dk</t>
  </si>
  <si>
    <t>AOF Vejle</t>
  </si>
  <si>
    <t>AOF Vejle-Fredericia</t>
  </si>
  <si>
    <t>Boulevarden 19A</t>
  </si>
  <si>
    <t>aof@aofvejle-fredericia.dk</t>
  </si>
  <si>
    <t>www.aofvejle-fredericia.dk</t>
  </si>
  <si>
    <t>UCL EA og PH</t>
  </si>
  <si>
    <t>PHL Bio Odense</t>
  </si>
  <si>
    <t>Bioanalytikeruddannelsen i Odense</t>
  </si>
  <si>
    <t>7572 3995</t>
  </si>
  <si>
    <t>Damhaven 13B</t>
  </si>
  <si>
    <t>Engum Sk.</t>
  </si>
  <si>
    <t>Engum Skole</t>
  </si>
  <si>
    <t>7589 5995</t>
  </si>
  <si>
    <t>7681 4430</t>
  </si>
  <si>
    <t>Engumvej 79</t>
  </si>
  <si>
    <t>engumskole@vejle.dk</t>
  </si>
  <si>
    <t>engum-skole.aula.dk</t>
  </si>
  <si>
    <t>Engumvej</t>
  </si>
  <si>
    <t>Grejsdal Sk.</t>
  </si>
  <si>
    <t>Grejsdal Skole</t>
  </si>
  <si>
    <t>Connie Tolderlund Hadberg</t>
  </si>
  <si>
    <t>7572 0470</t>
  </si>
  <si>
    <t>7681 4030</t>
  </si>
  <si>
    <t>grejsdalskole@vejle.dk</t>
  </si>
  <si>
    <t>www.grejsdal-skole.aula.dk</t>
  </si>
  <si>
    <t>Hover Sk.</t>
  </si>
  <si>
    <t>Hover Skole</t>
  </si>
  <si>
    <t>Aksel Leth</t>
  </si>
  <si>
    <t>7582 5671</t>
  </si>
  <si>
    <t>Hover</t>
  </si>
  <si>
    <t>Nya Faxholm</t>
  </si>
  <si>
    <t>7586 3568</t>
  </si>
  <si>
    <t>7681 4000</t>
  </si>
  <si>
    <t>hojenskole@vejle.dk</t>
  </si>
  <si>
    <t>www.hoejen-skole.dk</t>
  </si>
  <si>
    <t>Jenlevej</t>
  </si>
  <si>
    <t>Kirkebakkesk.</t>
  </si>
  <si>
    <t>Kirkebakkeskolen</t>
  </si>
  <si>
    <t>Henrik Havnsgaard Christensen</t>
  </si>
  <si>
    <t>7581 6898</t>
  </si>
  <si>
    <t>7681 3920</t>
  </si>
  <si>
    <t>Kirkebakken 9D</t>
  </si>
  <si>
    <t>9D</t>
  </si>
  <si>
    <t>kirkebakkeskolen@vejle.dk</t>
  </si>
  <si>
    <t>www.kirkebakkeskolen.dk</t>
  </si>
  <si>
    <t>Klosterg.Sk.</t>
  </si>
  <si>
    <t>Klostergades Skole</t>
  </si>
  <si>
    <t>7582 1859</t>
  </si>
  <si>
    <t>Vejle M Lange</t>
  </si>
  <si>
    <t>Vejle Midtbyskole, afdeling Langelinie</t>
  </si>
  <si>
    <t>7582 0252</t>
  </si>
  <si>
    <t>7582 1585</t>
  </si>
  <si>
    <t>7681 4440</t>
  </si>
  <si>
    <t>Tankegangen 1A</t>
  </si>
  <si>
    <t>mlhskole@vejle.dk</t>
  </si>
  <si>
    <t>www.moelholm-skole.dk</t>
  </si>
  <si>
    <t>Tankegangen</t>
  </si>
  <si>
    <t>Nyboesg.Sk.</t>
  </si>
  <si>
    <t>Nyboesgades Skole</t>
  </si>
  <si>
    <t>Sv. Aa. Juulsen</t>
  </si>
  <si>
    <t>7582 1877</t>
  </si>
  <si>
    <t>Nyboesgade</t>
  </si>
  <si>
    <t>NOVAskolen</t>
  </si>
  <si>
    <t>John Risberg</t>
  </si>
  <si>
    <t>7582 9818</t>
  </si>
  <si>
    <t>7681 3700</t>
  </si>
  <si>
    <t>Moldevej 5</t>
  </si>
  <si>
    <t>NOVAskolen@vejle.dk</t>
  </si>
  <si>
    <t>www.noerremarksskolen.dk</t>
  </si>
  <si>
    <t>Moldevej</t>
  </si>
  <si>
    <t>Petersmindesk.</t>
  </si>
  <si>
    <t>Petersmindeskolen</t>
  </si>
  <si>
    <t>Anders Hyltoft</t>
  </si>
  <si>
    <t>7583 1250</t>
  </si>
  <si>
    <t>7681 4340</t>
  </si>
  <si>
    <t>Petersmindevej 25A</t>
  </si>
  <si>
    <t>petersmindeskolen@vejle.dk</t>
  </si>
  <si>
    <t>www.petersmindeskolen.dk</t>
  </si>
  <si>
    <t>Skibet Sk.</t>
  </si>
  <si>
    <t>Skibet Skole</t>
  </si>
  <si>
    <t>7681 4361</t>
  </si>
  <si>
    <t>Jennumvej 20A</t>
  </si>
  <si>
    <t>Lone Villemoes</t>
  </si>
  <si>
    <t>7572 2108</t>
  </si>
  <si>
    <t>7681 4080</t>
  </si>
  <si>
    <t>sondermarksskolen@vejle.dk</t>
  </si>
  <si>
    <t>www.soendermarksskolen-vejle.dk</t>
  </si>
  <si>
    <t>Vinding Sk.</t>
  </si>
  <si>
    <t>Vinding Skole</t>
  </si>
  <si>
    <t>Karen Buhl Johansen</t>
  </si>
  <si>
    <t>7585 8650</t>
  </si>
  <si>
    <t>7585 8033</t>
  </si>
  <si>
    <t>Vindingvej 56</t>
  </si>
  <si>
    <t>VindingSkole@vejle.dk</t>
  </si>
  <si>
    <t>www.vindingskole.dk</t>
  </si>
  <si>
    <t>Vindingvej</t>
  </si>
  <si>
    <t>Susanne Fjeldgaard Kristensen</t>
  </si>
  <si>
    <t>7572 2045</t>
  </si>
  <si>
    <t>7640 8740</t>
  </si>
  <si>
    <t>charlotteskolen@vejle.dk</t>
  </si>
  <si>
    <t>www.charlotteskolen.dk</t>
  </si>
  <si>
    <t>Worsaaesgade</t>
  </si>
  <si>
    <t>7581 5526</t>
  </si>
  <si>
    <t>7681 4380</t>
  </si>
  <si>
    <t>haeldagerskolen@vejle.dk</t>
  </si>
  <si>
    <t>www.haeldagerskolen.dk</t>
  </si>
  <si>
    <t>Kirstine Se.Sk.</t>
  </si>
  <si>
    <t>Kirstine Seligmanns Skole</t>
  </si>
  <si>
    <t>Vibeke Juul Johansen</t>
  </si>
  <si>
    <t>7572 6287</t>
  </si>
  <si>
    <t>7582 0452</t>
  </si>
  <si>
    <t>Herslebsgade 3</t>
  </si>
  <si>
    <t>kss@kssvejle.dk</t>
  </si>
  <si>
    <t>www.kirstineseligmannsskole.dk</t>
  </si>
  <si>
    <t>Herslebsgade</t>
  </si>
  <si>
    <t>Sct.Norberts Sk</t>
  </si>
  <si>
    <t>Sct. Norberts Skole</t>
  </si>
  <si>
    <t>Dorte Svane Peschardt</t>
  </si>
  <si>
    <t>7583 4983</t>
  </si>
  <si>
    <t>7583 5100</t>
  </si>
  <si>
    <t>Blegbanken 1 B</t>
  </si>
  <si>
    <t>kontor@snsvejle.dk</t>
  </si>
  <si>
    <t>www.sct-norberts-skole.dk</t>
  </si>
  <si>
    <t>Blegbanken</t>
  </si>
  <si>
    <t>Vejle Realk.</t>
  </si>
  <si>
    <t>Vejle Realkursus</t>
  </si>
  <si>
    <t>Emil Agger</t>
  </si>
  <si>
    <t>7582 0762</t>
  </si>
  <si>
    <t>Kristine Kortnum</t>
  </si>
  <si>
    <t>7572 5330</t>
  </si>
  <si>
    <t>7582 0488</t>
  </si>
  <si>
    <t>adm@roedkilde-gym.dk</t>
  </si>
  <si>
    <t>www.roedkilde-gym.dk</t>
  </si>
  <si>
    <t>Rosborg G.-HF.</t>
  </si>
  <si>
    <t>Rosborg Gymnasium &amp; HF</t>
  </si>
  <si>
    <t>Hanne Hautop</t>
  </si>
  <si>
    <t>7583 4382</t>
  </si>
  <si>
    <t>7583 2322</t>
  </si>
  <si>
    <t>Vestre Engvej 61</t>
  </si>
  <si>
    <t>rosborg@rosborg-gym.dk</t>
  </si>
  <si>
    <t>www.rosborg-gym.dk</t>
  </si>
  <si>
    <t>Vejle Frisk.</t>
  </si>
  <si>
    <t>Vejle Friskole</t>
  </si>
  <si>
    <t>Birthe Kidde Skov</t>
  </si>
  <si>
    <t>7582 0614</t>
  </si>
  <si>
    <t>7582 0345</t>
  </si>
  <si>
    <t>Horsensvej 41E</t>
  </si>
  <si>
    <t>41E</t>
  </si>
  <si>
    <t>vejlefriskole@vejlefriskole.dk</t>
  </si>
  <si>
    <t>www.vejlefriskole.dk</t>
  </si>
  <si>
    <t>Steiner Vejle</t>
  </si>
  <si>
    <t>Steiner Skolen i Vejle</t>
  </si>
  <si>
    <t>Martin Michael Jensen Kondrup</t>
  </si>
  <si>
    <t>7583 0397</t>
  </si>
  <si>
    <t>7583 0320</t>
  </si>
  <si>
    <t>Sukkertoppen 4</t>
  </si>
  <si>
    <t>kontoret@steinerskolen-vejle.dk</t>
  </si>
  <si>
    <t>www.steinerskolen-vejle.dk</t>
  </si>
  <si>
    <t>Sukkertoppen</t>
  </si>
  <si>
    <t>Th. Ibsen Pedersen</t>
  </si>
  <si>
    <t>7582 2876</t>
  </si>
  <si>
    <t>Boulevarden 76 C, I Tv.,</t>
  </si>
  <si>
    <t>Taleinst.Vejle</t>
  </si>
  <si>
    <t>Taleinstituttet i Vejle</t>
  </si>
  <si>
    <t>P. Aurelius Jensen</t>
  </si>
  <si>
    <t>7582 1750</t>
  </si>
  <si>
    <t>Vestre Engvej 41</t>
  </si>
  <si>
    <t>Syg.U.Vejle</t>
  </si>
  <si>
    <t>Sygehusundervisn. i Vejle Komm., Kolding Sygehus</t>
  </si>
  <si>
    <t>7940 6865</t>
  </si>
  <si>
    <t>7940 5288</t>
  </si>
  <si>
    <t>kim.mortensen1@skolekom.dk</t>
  </si>
  <si>
    <t>www.sygehus-skolen-vejle.dk</t>
  </si>
  <si>
    <t>Lukas-Sk.</t>
  </si>
  <si>
    <t>Lukas-Skolen</t>
  </si>
  <si>
    <t>Bent Molbech Petersen</t>
  </si>
  <si>
    <t>7572 6988</t>
  </si>
  <si>
    <t>7572 0080</t>
  </si>
  <si>
    <t>Grundet Bygade 17</t>
  </si>
  <si>
    <t>kontoret@lukas-skolen.dk</t>
  </si>
  <si>
    <t>www.lukas-skolen.dk</t>
  </si>
  <si>
    <t>Grundet Bygade</t>
  </si>
  <si>
    <t>Vejle Voksensk.</t>
  </si>
  <si>
    <t>CSV Vejle (Center for Specialundervisning for Voksne Vejle)</t>
  </si>
  <si>
    <t>Uffe Carlsen</t>
  </si>
  <si>
    <t>7583 7971</t>
  </si>
  <si>
    <t>7681 5555</t>
  </si>
  <si>
    <t>Solsikkevej 6</t>
  </si>
  <si>
    <t>csv@vejle.dk</t>
  </si>
  <si>
    <t>csv.vejle.dk</t>
  </si>
  <si>
    <t>FOF Vejle Sprog</t>
  </si>
  <si>
    <t>FOF Vejle Sprogskolen</t>
  </si>
  <si>
    <t>Sdr. Villavej 16</t>
  </si>
  <si>
    <t>Sdr Villavej</t>
  </si>
  <si>
    <t>AOF Vejle Sprog</t>
  </si>
  <si>
    <t>7582 4977</t>
  </si>
  <si>
    <t>7582 2699</t>
  </si>
  <si>
    <t>www.aof-vejle.dk</t>
  </si>
  <si>
    <t>Staldgaardsgade</t>
  </si>
  <si>
    <t>Vejle/Frc Sprog</t>
  </si>
  <si>
    <t>Sprogcenter Vejle</t>
  </si>
  <si>
    <t>7681 3800</t>
  </si>
  <si>
    <t>sprogcentret@vejle.dk</t>
  </si>
  <si>
    <t>www.sprogcentervejle.dk</t>
  </si>
  <si>
    <t>10. Klasser sk.</t>
  </si>
  <si>
    <t>10. Klasse UngdomsCenter Vejle</t>
  </si>
  <si>
    <t>Rasmus Ullerup</t>
  </si>
  <si>
    <t>7641 5687</t>
  </si>
  <si>
    <t>7681 4700</t>
  </si>
  <si>
    <t>Nyboesgade 35A</t>
  </si>
  <si>
    <t>ungdomscentervejle@vejle.dk</t>
  </si>
  <si>
    <t>10-eren-vejle.aula.dk</t>
  </si>
  <si>
    <t>PPR/TCBU</t>
  </si>
  <si>
    <t>7942 7210</t>
  </si>
  <si>
    <t>7681 5400</t>
  </si>
  <si>
    <t>Hjulmagervej 8K</t>
  </si>
  <si>
    <t>8K</t>
  </si>
  <si>
    <t>tcbu@vejle.dk</t>
  </si>
  <si>
    <t>www.tcbu.vejle.dk</t>
  </si>
  <si>
    <t>Hjulmagervej</t>
  </si>
  <si>
    <t>UCL CFU Vejle</t>
  </si>
  <si>
    <t>UCL Center for Undervisningsmidler, Vejle</t>
  </si>
  <si>
    <t>Ulrik Bollerup Thomsen</t>
  </si>
  <si>
    <t>7582 7690</t>
  </si>
  <si>
    <t>UU Vejle</t>
  </si>
  <si>
    <t>Kjeld Petersen</t>
  </si>
  <si>
    <t>7641 5672</t>
  </si>
  <si>
    <t>7681 4740</t>
  </si>
  <si>
    <t>uuv@vejle.dk</t>
  </si>
  <si>
    <t>www.uuv.vejle.dk</t>
  </si>
  <si>
    <t>Vejle Ungdsk.</t>
  </si>
  <si>
    <t>Vejle Komm. Ungdomsskole</t>
  </si>
  <si>
    <t>Hans Mosegaard</t>
  </si>
  <si>
    <t>7572 7199</t>
  </si>
  <si>
    <t>7572 7299</t>
  </si>
  <si>
    <t>ungdomsskolen@vejle.dk</t>
  </si>
  <si>
    <t>www.usk-vejle.dk</t>
  </si>
  <si>
    <t>VUC, Vejle</t>
  </si>
  <si>
    <t>VUC Vejle</t>
  </si>
  <si>
    <t>Benny Jacobsen</t>
  </si>
  <si>
    <t>7643 6100</t>
  </si>
  <si>
    <t>post@vucvejle.dk</t>
  </si>
  <si>
    <t>www.vucvejle.dk</t>
  </si>
  <si>
    <t>Grejsd Esk</t>
  </si>
  <si>
    <t>Grejsdalens Efterskole</t>
  </si>
  <si>
    <t>Leif Buhl Kruse</t>
  </si>
  <si>
    <t>7582 1964</t>
  </si>
  <si>
    <t>7582 2377</t>
  </si>
  <si>
    <t>Grejsdalsvej 176</t>
  </si>
  <si>
    <t>ge@grejsdalens.dk</t>
  </si>
  <si>
    <t>www.grejsdalens.dk</t>
  </si>
  <si>
    <t>Grejsdalsvej</t>
  </si>
  <si>
    <t>Vejle Fri Fagsk</t>
  </si>
  <si>
    <t>Annette-Louise Arnholm</t>
  </si>
  <si>
    <t>7582 1406</t>
  </si>
  <si>
    <t>7582 1176</t>
  </si>
  <si>
    <t>mail@bvsk.dk</t>
  </si>
  <si>
    <t>www.bvsk.dk</t>
  </si>
  <si>
    <t>Sk.f.Gastronomi</t>
  </si>
  <si>
    <t>7585 8060</t>
  </si>
  <si>
    <t>Vejle idr.hsk</t>
  </si>
  <si>
    <t>Ole Damgaard Nielsen</t>
  </si>
  <si>
    <t>kontor@vih.dk</t>
  </si>
  <si>
    <t>www.vih.dk</t>
  </si>
  <si>
    <t>AOF Vejle, Fuu</t>
  </si>
  <si>
    <t>7582 4971</t>
  </si>
  <si>
    <t>FGU Trekanten S</t>
  </si>
  <si>
    <t>FGU Trekanten - Vejle - Sandagerveje</t>
  </si>
  <si>
    <t>7643 7667</t>
  </si>
  <si>
    <t>Sandagervej 61</t>
  </si>
  <si>
    <t>Sandagervej</t>
  </si>
  <si>
    <t>FGU Trekanten B</t>
  </si>
  <si>
    <t>FGU Trekanten - Vejle - Boulevarden</t>
  </si>
  <si>
    <t>7572 1772</t>
  </si>
  <si>
    <t>Niels Midtiby</t>
  </si>
  <si>
    <t>7582 0635</t>
  </si>
  <si>
    <t>Niels Finsensvej 16</t>
  </si>
  <si>
    <t>Niels Finsensvej</t>
  </si>
  <si>
    <t>Kvil.</t>
  </si>
  <si>
    <t>7572 6046</t>
  </si>
  <si>
    <t>Vejle Dhsk.</t>
  </si>
  <si>
    <t>7572 2747</t>
  </si>
  <si>
    <t>Vejle Ny Dhsk</t>
  </si>
  <si>
    <t>Bo Dalsgaard</t>
  </si>
  <si>
    <t>aof@aof-Vejle.dk</t>
  </si>
  <si>
    <t>www.aof-sydoestjylland.dk</t>
  </si>
  <si>
    <t>VejleTek.Sk.JUR</t>
  </si>
  <si>
    <t>Vejle Tekniske Skole</t>
  </si>
  <si>
    <t>7572 7422</t>
  </si>
  <si>
    <t>7642 6200</t>
  </si>
  <si>
    <t>Boulevarden 36,</t>
  </si>
  <si>
    <t>vts@vejlets.dk</t>
  </si>
  <si>
    <t>Syg.pl. Vejle</t>
  </si>
  <si>
    <t>Sygeplejerskeuddannelsen i Vejle</t>
  </si>
  <si>
    <t>Lone Hougaard</t>
  </si>
  <si>
    <t>7585 7088</t>
  </si>
  <si>
    <t>6318 3030</t>
  </si>
  <si>
    <t>Syhjsk.Vejle A.</t>
  </si>
  <si>
    <t>Gottlieb Frederik Lotzkat</t>
  </si>
  <si>
    <t>7583 4444</t>
  </si>
  <si>
    <t>Kabbeltoft 25</t>
  </si>
  <si>
    <t>Kabbeltoft</t>
  </si>
  <si>
    <t>D.Textil Inst.</t>
  </si>
  <si>
    <t>Dansk Textil Institut</t>
  </si>
  <si>
    <t>Otto Almind Jensen</t>
  </si>
  <si>
    <t>7582 5199</t>
  </si>
  <si>
    <t>Fredericiavej 99</t>
  </si>
  <si>
    <t>Vejle Statssem.</t>
  </si>
  <si>
    <t>Vejle Statsseminarium</t>
  </si>
  <si>
    <t>Soc. &amp; S. Vejle</t>
  </si>
  <si>
    <t>Social- og Sundhedsskolen i Vejle Amt</t>
  </si>
  <si>
    <t>7582 9599</t>
  </si>
  <si>
    <t>Nyboesgade 35</t>
  </si>
  <si>
    <t>Vejle Dkk</t>
  </si>
  <si>
    <t>Dansk Kommunalkursus Vejle</t>
  </si>
  <si>
    <t>Gorm Tidemann</t>
  </si>
  <si>
    <t>7644 4000</t>
  </si>
  <si>
    <t>got@vejle.dk</t>
  </si>
  <si>
    <t>AMU Vejle</t>
  </si>
  <si>
    <t>AMU SYD, Vejle</t>
  </si>
  <si>
    <t>7642 7701</t>
  </si>
  <si>
    <t>Horsensvej 72</t>
  </si>
  <si>
    <t>Nygaard Gruppen Vejle A/S</t>
  </si>
  <si>
    <t>Karen og Mogens Nygaard</t>
  </si>
  <si>
    <t>7585 1418</t>
  </si>
  <si>
    <t>7572 7375</t>
  </si>
  <si>
    <t>Vedelsgade 85 b</t>
  </si>
  <si>
    <t>85B</t>
  </si>
  <si>
    <t>info@bkvejle.dk</t>
  </si>
  <si>
    <t>www.bkvejle.dk</t>
  </si>
  <si>
    <t>Vedelsgade</t>
  </si>
  <si>
    <t>SDE Boulev 36</t>
  </si>
  <si>
    <t>Syddansk Erhvervsskole Odense-Vejle, Boulevarden 36</t>
  </si>
  <si>
    <t>Boulevarden 36</t>
  </si>
  <si>
    <t>7643 7900</t>
  </si>
  <si>
    <t>www.cvulillebaelt.dk</t>
  </si>
  <si>
    <t>Petersholm Sk.</t>
  </si>
  <si>
    <t>Birthe Marie Mortensen</t>
  </si>
  <si>
    <t>7583 2033</t>
  </si>
  <si>
    <t>B&amp;U Vejle Fjord</t>
  </si>
  <si>
    <t>Lone Pedersen</t>
  </si>
  <si>
    <t>7581 4223</t>
  </si>
  <si>
    <t>7681 4470</t>
  </si>
  <si>
    <t>Solvej 62B</t>
  </si>
  <si>
    <t>62B</t>
  </si>
  <si>
    <t>bucvf1@vejle.dk</t>
  </si>
  <si>
    <t>www.bucvf.dk</t>
  </si>
  <si>
    <t>Solvej</t>
  </si>
  <si>
    <t>9675 3309</t>
  </si>
  <si>
    <t>9675 3000</t>
  </si>
  <si>
    <t>bu@ringamt.dk</t>
  </si>
  <si>
    <t>www.ringamt.dk</t>
  </si>
  <si>
    <t>Studievalg MV</t>
  </si>
  <si>
    <t>Studievalg Danmark Center Midt- og Vestjylland</t>
  </si>
  <si>
    <t>Birk Centerpark 40</t>
  </si>
  <si>
    <t>midtvestjylland@studievalg.dk</t>
  </si>
  <si>
    <t>www.studievalg.dk/midtvestjylland</t>
  </si>
  <si>
    <t>Au-Ho Aulum</t>
  </si>
  <si>
    <t>Aulum-Hodsager Skole, Aulum</t>
  </si>
  <si>
    <t>Betina Folke</t>
  </si>
  <si>
    <t>9747 1060</t>
  </si>
  <si>
    <t>aulumbyskole@herning.dk</t>
  </si>
  <si>
    <t>www.aulumbyskole.dk</t>
  </si>
  <si>
    <t>Feldborg Csk.</t>
  </si>
  <si>
    <t>Feldborg Centralskole</t>
  </si>
  <si>
    <t>9745 4308</t>
  </si>
  <si>
    <t>9628 7505</t>
  </si>
  <si>
    <t>Bredgade 76 Feldborg</t>
  </si>
  <si>
    <t>feldborgskole@herning.dk</t>
  </si>
  <si>
    <t>www.feldborg-skole.dk</t>
  </si>
  <si>
    <t>Haderup sk.</t>
  </si>
  <si>
    <t>Haderup Skole</t>
  </si>
  <si>
    <t>Naja Falsig Tordrup Rosenkvist</t>
  </si>
  <si>
    <t>9641 9000</t>
  </si>
  <si>
    <t>9628 7920</t>
  </si>
  <si>
    <t>Haderupskole@herning.dk</t>
  </si>
  <si>
    <t>www.haderupskole.dk</t>
  </si>
  <si>
    <t>Au Ho Hodsager</t>
  </si>
  <si>
    <t>Aulum-Hodsager Skole, Hodsager</t>
  </si>
  <si>
    <t>9747 6365</t>
  </si>
  <si>
    <t>9628 7500</t>
  </si>
  <si>
    <t>Hovedgaden 15</t>
  </si>
  <si>
    <t>www.hodsager-skole.dk</t>
  </si>
  <si>
    <t>Aulum Kr. Frisk</t>
  </si>
  <si>
    <t>Aulum Kristne Friskole</t>
  </si>
  <si>
    <t>Henrik Thisgaard Olesen</t>
  </si>
  <si>
    <t>9747 3200</t>
  </si>
  <si>
    <t>kontor@akfri.dk</t>
  </si>
  <si>
    <t>www.aulum-kristne-friskole.dk</t>
  </si>
  <si>
    <t>PPR Aulum/Hader</t>
  </si>
  <si>
    <t>PPR Aulum Haderup Kommune</t>
  </si>
  <si>
    <t>Jens Simonsen</t>
  </si>
  <si>
    <t>9747 3993</t>
  </si>
  <si>
    <t>9641 1000</t>
  </si>
  <si>
    <t>ppr@aulumhaderup.dk</t>
  </si>
  <si>
    <t>www.aulumhaderup.dk</t>
  </si>
  <si>
    <t>Aulum-H.Ungdsk.</t>
  </si>
  <si>
    <t>Aulum-Haderup Ungdomsskole</t>
  </si>
  <si>
    <t>2011 2250</t>
  </si>
  <si>
    <t>Aulum Byskole, Aulum 1</t>
  </si>
  <si>
    <t>ungdomsskolen@aulumhaderup.dk</t>
  </si>
  <si>
    <t>www.ungdomsskolen-AHK.dk</t>
  </si>
  <si>
    <t>Aulum Byskole</t>
  </si>
  <si>
    <t>9960 3800</t>
  </si>
  <si>
    <t>dalgasskolen@ikast-brande.dk</t>
  </si>
  <si>
    <t>www.dalgas-blaahoej.dk</t>
  </si>
  <si>
    <t>Dalgassk.</t>
  </si>
  <si>
    <t>Dalgasskolen</t>
  </si>
  <si>
    <t>9642 2366</t>
  </si>
  <si>
    <t>9960 3500</t>
  </si>
  <si>
    <t>www.dalgasskolen.dk</t>
  </si>
  <si>
    <t>Artium Skole</t>
  </si>
  <si>
    <t>9718 1079</t>
  </si>
  <si>
    <t>ArtiumSkole@ikast-brande.dk</t>
  </si>
  <si>
    <t>artium.aula.dk</t>
  </si>
  <si>
    <t>Uhre Sk.</t>
  </si>
  <si>
    <t>Uhre Skole</t>
  </si>
  <si>
    <t>Kent Lykke</t>
  </si>
  <si>
    <t>9718 7575</t>
  </si>
  <si>
    <t>9718 7034</t>
  </si>
  <si>
    <t>Gejlbjergvej 4</t>
  </si>
  <si>
    <t>uhre.skole@brandekommune.dk</t>
  </si>
  <si>
    <t>www.aof-give.dk/skoler/uhre</t>
  </si>
  <si>
    <t>Gejlbjergvej</t>
  </si>
  <si>
    <t>Brande K-O-Rsk.</t>
  </si>
  <si>
    <t>Brande Kost-og Realskole</t>
  </si>
  <si>
    <t>9718 1230</t>
  </si>
  <si>
    <t>Uhre Frisk.</t>
  </si>
  <si>
    <t>Uhre Friskole</t>
  </si>
  <si>
    <t>Johnny Baggesen Hessellund</t>
  </si>
  <si>
    <t>9718 7434</t>
  </si>
  <si>
    <t>Gejlbjergvej 4, Uhre</t>
  </si>
  <si>
    <t>kontakt@uhrefriskole.dk</t>
  </si>
  <si>
    <t>www.uhrefriskole.dk</t>
  </si>
  <si>
    <t>Uhre</t>
  </si>
  <si>
    <t>Brande Ungd.Sk.</t>
  </si>
  <si>
    <t>Brande Kommunale Ungdomsskole</t>
  </si>
  <si>
    <t>Hans Chr. Norlyk</t>
  </si>
  <si>
    <t>9642 5124</t>
  </si>
  <si>
    <t>ehn@usk.dk</t>
  </si>
  <si>
    <t>www.brande-ungdomsskole.dk</t>
  </si>
  <si>
    <t>Brande Hsk.</t>
  </si>
  <si>
    <t>Mette Kristine Dyrberg</t>
  </si>
  <si>
    <t>9718 4546</t>
  </si>
  <si>
    <t>9718 4545</t>
  </si>
  <si>
    <t>Herningvej 14E</t>
  </si>
  <si>
    <t>14E</t>
  </si>
  <si>
    <t>bhs@brandehs.dk</t>
  </si>
  <si>
    <t>www.brandehs.dk</t>
  </si>
  <si>
    <t>Brande Bibelhsk</t>
  </si>
  <si>
    <t>9718 3583</t>
  </si>
  <si>
    <t>9718 2115</t>
  </si>
  <si>
    <t>b-hs@b-hs.dk</t>
  </si>
  <si>
    <t>www.b-hs.dk</t>
  </si>
  <si>
    <t>Plejehjemas.Brn</t>
  </si>
  <si>
    <t>Plejehjemsassistentskolen i Brande</t>
  </si>
  <si>
    <t>Leif Arnvig</t>
  </si>
  <si>
    <t>9718 0855</t>
  </si>
  <si>
    <t>Herningvej 14</t>
  </si>
  <si>
    <t>Ringk. A. Efter</t>
  </si>
  <si>
    <t>Emma Winther</t>
  </si>
  <si>
    <t>9718 3830</t>
  </si>
  <si>
    <t>Soc &amp; S Brande</t>
  </si>
  <si>
    <t>Britta Raaballe</t>
  </si>
  <si>
    <t>sosu@ringamt.dk</t>
  </si>
  <si>
    <t>Hemmet Sk.</t>
  </si>
  <si>
    <t>Hemmet</t>
  </si>
  <si>
    <t>Hemmet Skole</t>
  </si>
  <si>
    <t>Povl Feldberg</t>
  </si>
  <si>
    <t>9737 5022</t>
  </si>
  <si>
    <t>Gl. Landevej 19</t>
  </si>
  <si>
    <t>Hoven Sk.</t>
  </si>
  <si>
    <t>Hoven Skole</t>
  </si>
  <si>
    <t>Niels Aage Thomsen</t>
  </si>
  <si>
    <t>7534 3343</t>
  </si>
  <si>
    <t>7534 3046</t>
  </si>
  <si>
    <t>niels.aage.thomsen@rksk.dk</t>
  </si>
  <si>
    <t>www.hoven-skole.dk</t>
  </si>
  <si>
    <t>Lyne Sk.</t>
  </si>
  <si>
    <t>Lyne Skole</t>
  </si>
  <si>
    <t>Svend Ebbesen</t>
  </si>
  <si>
    <t>7525 0005</t>
  </si>
  <si>
    <t>7525 0011</t>
  </si>
  <si>
    <t>Glibstrupvej 4</t>
  </si>
  <si>
    <t>rcoek@egvadkom.dk</t>
  </si>
  <si>
    <t>www.lyne-skole.dk</t>
  </si>
  <si>
    <t>Glibstrupvej</t>
  </si>
  <si>
    <t>Erik Kongsholm</t>
  </si>
  <si>
    <t>9737 2580</t>
  </si>
  <si>
    <t>9737 1730</t>
  </si>
  <si>
    <t>Bork Sk.</t>
  </si>
  <si>
    <t>Bork Skole</t>
  </si>
  <si>
    <t>Jens Otto Pedersen</t>
  </si>
  <si>
    <t>7528 0543</t>
  </si>
  <si>
    <t>7528 0153</t>
  </si>
  <si>
    <t>Midtbyvej 30</t>
  </si>
  <si>
    <t>jens.otto.pedersen@rksk.dk</t>
  </si>
  <si>
    <t>www.bork-skole.dk</t>
  </si>
  <si>
    <t>Midtbyvej</t>
  </si>
  <si>
    <t>Sdr.Bork Sk.</t>
  </si>
  <si>
    <t>Sdr Bork Skole</t>
  </si>
  <si>
    <t>Anerbjergvej 27</t>
  </si>
  <si>
    <t>Anerbjergvej</t>
  </si>
  <si>
    <t>Sdr.Vium Sk.</t>
  </si>
  <si>
    <t>Sdr. Vium Skole</t>
  </si>
  <si>
    <t>Knud Frederiksen</t>
  </si>
  <si>
    <t>9737 5399</t>
  </si>
  <si>
    <t>Tarm Sk.</t>
  </si>
  <si>
    <t>Tarm Skole</t>
  </si>
  <si>
    <t>9948 2104</t>
  </si>
  <si>
    <t>9974 1111</t>
  </si>
  <si>
    <t>Vardevej 11</t>
  </si>
  <si>
    <t>tarmskole@rksk.dk</t>
  </si>
  <si>
    <t>tarmskole.rksk.dk</t>
  </si>
  <si>
    <t>9737 6090</t>
  </si>
  <si>
    <t>9974 2521</t>
  </si>
  <si>
    <t>aadumskole@rksk.dk</t>
  </si>
  <si>
    <t>www.aadum-skole.skoleintra.dk</t>
  </si>
  <si>
    <t>V.Jysk Gym.HF.</t>
  </si>
  <si>
    <t>Vestjysk Gymnasium Tarm</t>
  </si>
  <si>
    <t>Mikkjal Helmsdal</t>
  </si>
  <si>
    <t>9737 2788</t>
  </si>
  <si>
    <t>9737 1833</t>
  </si>
  <si>
    <t>Skolegade 15</t>
  </si>
  <si>
    <t>vgt@vgt.dk</t>
  </si>
  <si>
    <t>www.vgt.dk</t>
  </si>
  <si>
    <t>Vostrup Ksk.</t>
  </si>
  <si>
    <t>Vostrup Kostskole</t>
  </si>
  <si>
    <t>9737 4188</t>
  </si>
  <si>
    <t>Tarmvej 73</t>
  </si>
  <si>
    <t>Tarmvej</t>
  </si>
  <si>
    <t>Sdr. Vium Frsk.</t>
  </si>
  <si>
    <t>Sdr. Vium Friskole</t>
  </si>
  <si>
    <t>JÃ¶rg Willen, konst.</t>
  </si>
  <si>
    <t>9737 5820</t>
  </si>
  <si>
    <t>kontor@svfriskole.dk</t>
  </si>
  <si>
    <t>www.svfriskole.dk</t>
  </si>
  <si>
    <t>Sdr. Vium</t>
  </si>
  <si>
    <t>Lyne Frisk.</t>
  </si>
  <si>
    <t>Lyne Friskole</t>
  </si>
  <si>
    <t>Glibstrupvej 4A, Lyne</t>
  </si>
  <si>
    <t>adm@lyfs.dk</t>
  </si>
  <si>
    <t>www.lynefriskole.dk</t>
  </si>
  <si>
    <t>Lyne</t>
  </si>
  <si>
    <t>9648 4896</t>
  </si>
  <si>
    <t>9648 4848</t>
  </si>
  <si>
    <t>Toften 6</t>
  </si>
  <si>
    <t>rckmh@egvadkom.dk</t>
  </si>
  <si>
    <t>Egvad Komungdsk</t>
  </si>
  <si>
    <t>Egvad Kommunale Ungdomsskole</t>
  </si>
  <si>
    <t>Kurt Dalgaard</t>
  </si>
  <si>
    <t>9737 1367</t>
  </si>
  <si>
    <t>9737 5723</t>
  </si>
  <si>
    <t>ungdomsskolen@egvadkom.dk</t>
  </si>
  <si>
    <t>www.egvad-ungdomsskole.dk</t>
  </si>
  <si>
    <t>Bork/H.Ungsk.</t>
  </si>
  <si>
    <t>Bork / Hemmet Ungdomsskole</t>
  </si>
  <si>
    <t>Poul Feldberg</t>
  </si>
  <si>
    <t>Gl.Landevej 19</t>
  </si>
  <si>
    <t>Blaakilde Usk.</t>
  </si>
  <si>
    <t>Jens Christian Hasager Kirk</t>
  </si>
  <si>
    <t>9737 3252</t>
  </si>
  <si>
    <t>9737 1163</t>
  </si>
  <si>
    <t>info@blaakilde-efterskole.dk</t>
  </si>
  <si>
    <t>www.blaakilde-efterskole.dk</t>
  </si>
  <si>
    <t>Hoven Usk.</t>
  </si>
  <si>
    <t>Hoven Ungdomsskole</t>
  </si>
  <si>
    <t>7534 3512</t>
  </si>
  <si>
    <t>7534 3130</t>
  </si>
  <si>
    <t>Herningvej 9</t>
  </si>
  <si>
    <t>efterskolen@knaplund.dk</t>
  </si>
  <si>
    <t>www.hoven-ungdomsskole.dk</t>
  </si>
  <si>
    <t>9737 1131</t>
  </si>
  <si>
    <t>9737 1151</t>
  </si>
  <si>
    <t>Vardevej 68</t>
  </si>
  <si>
    <t>kontoret@solgaarden.dk</t>
  </si>
  <si>
    <t>www.solgaarden.dk</t>
  </si>
  <si>
    <t>Vostrup Eftsk.</t>
  </si>
  <si>
    <t>Vostrup Efterskole - Skole for Musik og Teater</t>
  </si>
  <si>
    <t>9737 4179</t>
  </si>
  <si>
    <t>Tarmvej 73, Vostrup</t>
  </si>
  <si>
    <t>kontor@vostrup.dk</t>
  </si>
  <si>
    <t>www.vostrup.dk</t>
  </si>
  <si>
    <t>Vostrup</t>
  </si>
  <si>
    <t>Sdr. Bork Eftsk</t>
  </si>
  <si>
    <t>Sdr. Bork Efterskole</t>
  </si>
  <si>
    <t>7528 0602</t>
  </si>
  <si>
    <t>7528 0016</t>
  </si>
  <si>
    <t>Anerbjergevej 27</t>
  </si>
  <si>
    <t>info@sdrborkefterskole.dk</t>
  </si>
  <si>
    <t>www.sdrborkefterskole.dk</t>
  </si>
  <si>
    <t>Anerbjergevej</t>
  </si>
  <si>
    <t>Bork Havn Esk.</t>
  </si>
  <si>
    <t>Bork Havn Efterskole</t>
  </si>
  <si>
    <t>Heine Ravnholt, konstitueret</t>
  </si>
  <si>
    <t>7528 0907</t>
  </si>
  <si>
    <t>7528 0222</t>
  </si>
  <si>
    <t>Langagervej 1, Nr. Bork</t>
  </si>
  <si>
    <t>kontoret@bhe-skole.dk</t>
  </si>
  <si>
    <t>www.bhe-skole.dk</t>
  </si>
  <si>
    <t>Langagervej</t>
  </si>
  <si>
    <t>Nr. Bork</t>
  </si>
  <si>
    <t>LC Syd Arnborg</t>
  </si>
  <si>
    <t>Henrik Baun</t>
  </si>
  <si>
    <t>9714 9668</t>
  </si>
  <si>
    <t>9628 7830</t>
  </si>
  <si>
    <t>Degnekrogen 2 Arnborg</t>
  </si>
  <si>
    <t>laeringscentersydskole@herning.dk</t>
  </si>
  <si>
    <t>www.laeringscentersyd.skoleporten.dk</t>
  </si>
  <si>
    <t>Degnekrogen</t>
  </si>
  <si>
    <t>Arnborg</t>
  </si>
  <si>
    <t>Bethaniag.Sk.</t>
  </si>
  <si>
    <t>Bethaniagades Skole</t>
  </si>
  <si>
    <t>9712 1930</t>
  </si>
  <si>
    <t>Bethaniagade 3</t>
  </si>
  <si>
    <t>Bethaniagade</t>
  </si>
  <si>
    <t>Fasterholt Sk.</t>
  </si>
  <si>
    <t>Fasterholt Skole</t>
  </si>
  <si>
    <t>9629 1229</t>
  </si>
  <si>
    <t>9629 1220</t>
  </si>
  <si>
    <t>Brandevej 4, Fasterholt</t>
  </si>
  <si>
    <t>fasterholt@herning.dk</t>
  </si>
  <si>
    <t>www.fasterholt-skole.dk</t>
  </si>
  <si>
    <t>Brandevej</t>
  </si>
  <si>
    <t>Fasterholt</t>
  </si>
  <si>
    <t>Gullestrup BC</t>
  </si>
  <si>
    <t>Mette Yding Olsen</t>
  </si>
  <si>
    <t>9721 0775</t>
  </si>
  <si>
    <t>9628 7999</t>
  </si>
  <si>
    <t>gullestrup@herning.dk</t>
  </si>
  <si>
    <t>gullestrupbornecenter.aula.dk</t>
  </si>
  <si>
    <t>Hammerum Sk.</t>
  </si>
  <si>
    <t>Hammerum Skole</t>
  </si>
  <si>
    <t>Henning Busted</t>
  </si>
  <si>
    <t>9711 6181</t>
  </si>
  <si>
    <t>9628 7550</t>
  </si>
  <si>
    <t>Hammerum Hovedgade 1</t>
  </si>
  <si>
    <t>hammerum-skole@herning.dk</t>
  </si>
  <si>
    <t>www.hammerum-skole.dk</t>
  </si>
  <si>
    <t>Hammerum Hovedgade</t>
  </si>
  <si>
    <t>Haunstrup Sk.</t>
  </si>
  <si>
    <t>Haunstrup Skole</t>
  </si>
  <si>
    <t>Bente Pedersen</t>
  </si>
  <si>
    <t>9716 8460</t>
  </si>
  <si>
    <t>9716 1335</t>
  </si>
  <si>
    <t>Haunstrup Hovedgade 48</t>
  </si>
  <si>
    <t>Haunstrup Hovedgade</t>
  </si>
  <si>
    <t>Herningsholmsk.</t>
  </si>
  <si>
    <t>Herningsholmskolen</t>
  </si>
  <si>
    <t>Lone Krog</t>
  </si>
  <si>
    <t>9721 3699</t>
  </si>
  <si>
    <t>9628 7850</t>
  </si>
  <si>
    <t>herningsholm@herning.dk</t>
  </si>
  <si>
    <t>www.herningsholmskolen.dk</t>
  </si>
  <si>
    <t>Su Ilskv Ilskov</t>
  </si>
  <si>
    <t>Sunds-Ilskov Skole, Ilskov</t>
  </si>
  <si>
    <t>9714 5140</t>
  </si>
  <si>
    <t>9628 7630</t>
  </si>
  <si>
    <t>Ilskov Hovedgade 32</t>
  </si>
  <si>
    <t>www.sunds-ilskov-skole.dk</t>
  </si>
  <si>
    <t>Ilskov Hovedgade</t>
  </si>
  <si>
    <t>9714 7578</t>
  </si>
  <si>
    <t>Lind Sk.</t>
  </si>
  <si>
    <t>Lind Skole</t>
  </si>
  <si>
    <t>Lisbeth Noe</t>
  </si>
  <si>
    <t>9712 1293</t>
  </si>
  <si>
    <t>9628 7510</t>
  </si>
  <si>
    <t>lind-skole@herning.dk</t>
  </si>
  <si>
    <t>www.lind-skole.dk</t>
  </si>
  <si>
    <t>Lind</t>
  </si>
  <si>
    <t>Gunnar Pedersen</t>
  </si>
  <si>
    <t>9712 0328</t>
  </si>
  <si>
    <t>Lene Harrit</t>
  </si>
  <si>
    <t>9714 3344</t>
  </si>
  <si>
    <t>9714 3190</t>
  </si>
  <si>
    <t>Hodsagervej</t>
  </si>
  <si>
    <t>Kurt Stoustrup</t>
  </si>
  <si>
    <t>9628 7940</t>
  </si>
  <si>
    <t>Skoletoften 7, Sinding</t>
  </si>
  <si>
    <t>sinding@herning.dk</t>
  </si>
  <si>
    <t>www.sinding-oerre-midtpunkt.dk</t>
  </si>
  <si>
    <t>Sinding</t>
  </si>
  <si>
    <t>Snejbjerg Sk.</t>
  </si>
  <si>
    <t>Snejbjerg Skole</t>
  </si>
  <si>
    <t>Brian Rasmussen</t>
  </si>
  <si>
    <t>9716 1402</t>
  </si>
  <si>
    <t>9628 7666</t>
  </si>
  <si>
    <t>Snejbjerg Hovedgade 75</t>
  </si>
  <si>
    <t>snejbjerg-skole@herning.dk</t>
  </si>
  <si>
    <t>www.snejbjergskole.dk</t>
  </si>
  <si>
    <t>Snejbjerg Hovedgade</t>
  </si>
  <si>
    <t>Studsgaard Skole</t>
  </si>
  <si>
    <t>9716 4241</t>
  </si>
  <si>
    <t>9716 4259</t>
  </si>
  <si>
    <t>Studsgaard</t>
  </si>
  <si>
    <t>Su Ilskov Sunds</t>
  </si>
  <si>
    <t>Sunds-Ilskov Skole, Sunds</t>
  </si>
  <si>
    <t>Karl Peder Kjeldsen</t>
  </si>
  <si>
    <t>9712 3590</t>
  </si>
  <si>
    <t>9628 7878</t>
  </si>
  <si>
    <t>soenderager@herning.dk</t>
  </si>
  <si>
    <t>www.soenderagerskolen.dk</t>
  </si>
  <si>
    <t>Kurt Johannesen</t>
  </si>
  <si>
    <t>9726 8698</t>
  </si>
  <si>
    <t>9628 7070</t>
  </si>
  <si>
    <t>Gilmosevej 20</t>
  </si>
  <si>
    <t>tjorring-skole@herning.dk</t>
  </si>
  <si>
    <t>www.tjoerring-skole.skoleintra.dk</t>
  </si>
  <si>
    <t>Gilmosevej</t>
  </si>
  <si>
    <t>Dorte Georgsen</t>
  </si>
  <si>
    <t>9712 4322</t>
  </si>
  <si>
    <t>9628 7090</t>
  </si>
  <si>
    <t>Gl. Skolevej 35</t>
  </si>
  <si>
    <t>vestervang@herning.dk</t>
  </si>
  <si>
    <t>www.vestervang-skolen.dk</t>
  </si>
  <si>
    <t>Gjellerupsk.</t>
  </si>
  <si>
    <t>Gjellerupskolen</t>
  </si>
  <si>
    <t>9711 9548</t>
  </si>
  <si>
    <t>9628 7150</t>
  </si>
  <si>
    <t>Gjellerup, Skolebakken 2</t>
  </si>
  <si>
    <t>gjellerupskolen@herning.dk</t>
  </si>
  <si>
    <t>www.gjellerupskolen.dk</t>
  </si>
  <si>
    <t>Gjellerup</t>
  </si>
  <si>
    <t>Holtbjergsk.</t>
  </si>
  <si>
    <t>Holtbjergskolen</t>
  </si>
  <si>
    <t>Bent Henriksen</t>
  </si>
  <si>
    <t>9712 6843</t>
  </si>
  <si>
    <t>9712 6344</t>
  </si>
  <si>
    <t>Valdemarsvej 345</t>
  </si>
  <si>
    <t>holtbjerg@herning.dk</t>
  </si>
  <si>
    <t>www.holtbjergskolen.dk</t>
  </si>
  <si>
    <t>Valdemarsvej</t>
  </si>
  <si>
    <t>9726 8489</t>
  </si>
  <si>
    <t>9628 7800</t>
  </si>
  <si>
    <t>Tjelevej 25</t>
  </si>
  <si>
    <t>lundgaard@herning.dk</t>
  </si>
  <si>
    <t>Tjelevej</t>
  </si>
  <si>
    <t>9712 9458</t>
  </si>
  <si>
    <t>9628 7900</t>
  </si>
  <si>
    <t>Brorsonsvej 4</t>
  </si>
  <si>
    <t>braendgaard@herning.dk</t>
  </si>
  <si>
    <t>www.braendgaardskolen.dk</t>
  </si>
  <si>
    <t>Hammerum Fsk.</t>
  </si>
  <si>
    <t>Hammerum Fri- og Efterskole (friskolen)</t>
  </si>
  <si>
    <t>Kristina Thygesen</t>
  </si>
  <si>
    <t>9720 9634</t>
  </si>
  <si>
    <t>9711 6234</t>
  </si>
  <si>
    <t>Tornebuskvej 1</t>
  </si>
  <si>
    <t>hammerum-friskole@hamme.dk</t>
  </si>
  <si>
    <t>www.hamme.dk</t>
  </si>
  <si>
    <t>Tornebuskvej</t>
  </si>
  <si>
    <t>Herning Frisk.</t>
  </si>
  <si>
    <t>Herning Friskole</t>
  </si>
  <si>
    <t>Peter Bjerg Pedersen</t>
  </si>
  <si>
    <t>9722 3775</t>
  </si>
  <si>
    <t>9712 1166</t>
  </si>
  <si>
    <t>kontoret@herningfriskole.dk</t>
  </si>
  <si>
    <t>www.herningfriskole.dk</t>
  </si>
  <si>
    <t>9629 4939</t>
  </si>
  <si>
    <t>9726 8939</t>
  </si>
  <si>
    <t>info@tjorringkristnefriskole.dk</t>
  </si>
  <si>
    <t>www.tjorringkristnefriskole.dk</t>
  </si>
  <si>
    <t>Sebbesandevej</t>
  </si>
  <si>
    <t>Mjyll.Kr.Fsk.</t>
  </si>
  <si>
    <t>Midtjyllands Kristne Friskole</t>
  </si>
  <si>
    <t>Thorkild Bjerregaard</t>
  </si>
  <si>
    <t>9721 6520</t>
  </si>
  <si>
    <t>9712 3677</t>
  </si>
  <si>
    <t>mkf@mkf.dk</t>
  </si>
  <si>
    <t>www.mkf.dk</t>
  </si>
  <si>
    <t>Herning Frsk Gr</t>
  </si>
  <si>
    <t>Herning Friskole Grundskolekursus</t>
  </si>
  <si>
    <t>9712 1628</t>
  </si>
  <si>
    <t>Herning Gym.</t>
  </si>
  <si>
    <t>Herning Gymnasium</t>
  </si>
  <si>
    <t>Momme Mailund</t>
  </si>
  <si>
    <t>9626 1856</t>
  </si>
  <si>
    <t>9722 1066</t>
  </si>
  <si>
    <t>H.P.Hansens Vej 8</t>
  </si>
  <si>
    <t>post@herning-gym.dk</t>
  </si>
  <si>
    <t>www.herning-gym.dk</t>
  </si>
  <si>
    <t>H.P. Hansens Vej</t>
  </si>
  <si>
    <t>Engbjergsk.</t>
  </si>
  <si>
    <t>Engbjergskolen</t>
  </si>
  <si>
    <t>Ulla Berg</t>
  </si>
  <si>
    <t>9716 1087</t>
  </si>
  <si>
    <t>9628 7140</t>
  </si>
  <si>
    <t>Engbjerg 21, Snejbjerg</t>
  </si>
  <si>
    <t>engbjerg@herning.dk</t>
  </si>
  <si>
    <t>www.engbjergskolen.dk</t>
  </si>
  <si>
    <t>Engbjerg</t>
  </si>
  <si>
    <t>Snejbjerg</t>
  </si>
  <si>
    <t>Morten Uhrenholt</t>
  </si>
  <si>
    <t>9721 6579</t>
  </si>
  <si>
    <t>9628 7111</t>
  </si>
  <si>
    <t>Vesterlindvej 21, Lind</t>
  </si>
  <si>
    <t>hoejgaard@herning.dk</t>
  </si>
  <si>
    <t>www.hoejgaardskolen.dk</t>
  </si>
  <si>
    <t>Ingridsvej</t>
  </si>
  <si>
    <t>Bjarne Slej</t>
  </si>
  <si>
    <t>9712 4506</t>
  </si>
  <si>
    <t>Bredgade 45</t>
  </si>
  <si>
    <t>Taleafd.Hern.</t>
  </si>
  <si>
    <t>Taleafdelingen</t>
  </si>
  <si>
    <t>Heidi Krejberg</t>
  </si>
  <si>
    <t>9712 5136</t>
  </si>
  <si>
    <t>Skalmeje Sk.</t>
  </si>
  <si>
    <t>Skalmejeskolen</t>
  </si>
  <si>
    <t>9714 2029</t>
  </si>
  <si>
    <t>9628 7610</t>
  </si>
  <si>
    <t>Skalmejevej 33</t>
  </si>
  <si>
    <t>skalmeje@herning.dk</t>
  </si>
  <si>
    <t>www.skalmejeskolen.dk</t>
  </si>
  <si>
    <t>Skalmejevej</t>
  </si>
  <si>
    <t>Benjamin Bech Pedersen</t>
  </si>
  <si>
    <t>9712 5833</t>
  </si>
  <si>
    <t>parkskolen@parkskolen.dk</t>
  </si>
  <si>
    <t>www.parkskolen-herning.dk</t>
  </si>
  <si>
    <t>Bifrost Sk.</t>
  </si>
  <si>
    <t>Annie Jeppesen</t>
  </si>
  <si>
    <t>9721 0411</t>
  </si>
  <si>
    <t>9721 3611</t>
  </si>
  <si>
    <t>Kaj Munks Vej 5</t>
  </si>
  <si>
    <t>info@bifrost.dk</t>
  </si>
  <si>
    <t>www.bifrost.skoleintra.dk</t>
  </si>
  <si>
    <t>Kaj Munks Vej</t>
  </si>
  <si>
    <t>Steen K. Jacobsen</t>
  </si>
  <si>
    <t>9712 3835</t>
  </si>
  <si>
    <t>9626 1727</t>
  </si>
  <si>
    <t>9626 1726</t>
  </si>
  <si>
    <t>herning@laerdansk.dk</t>
  </si>
  <si>
    <t>www.laerdansk.dk/herning</t>
  </si>
  <si>
    <t>Ung.center</t>
  </si>
  <si>
    <t>Ungdomscenter Herning</t>
  </si>
  <si>
    <t>Ole Thorn Madsen</t>
  </si>
  <si>
    <t>9628 7640</t>
  </si>
  <si>
    <t>Valdemarsvej 343</t>
  </si>
  <si>
    <t>ungdomscenter@herning.dk</t>
  </si>
  <si>
    <t>www.uc10.dk</t>
  </si>
  <si>
    <t>Carsten Lyngdrup Madsen</t>
  </si>
  <si>
    <t>friskolen@pc.dk</t>
  </si>
  <si>
    <t>www.simmelkaer.dk</t>
  </si>
  <si>
    <t>Anna Nees, konst.</t>
  </si>
  <si>
    <t>36C</t>
  </si>
  <si>
    <t>info@studsgaard-friskole.dk</t>
  </si>
  <si>
    <t>studsgaard-friskole.dk</t>
  </si>
  <si>
    <t>Herning Komm.Rk</t>
  </si>
  <si>
    <t>Herning Komm. Kursus T. Realeksamen</t>
  </si>
  <si>
    <t>Center for Kommunikation</t>
  </si>
  <si>
    <t>Ole Arndal</t>
  </si>
  <si>
    <t>9722 3908</t>
  </si>
  <si>
    <t>9628 4900</t>
  </si>
  <si>
    <t>Brahmsvej 8</t>
  </si>
  <si>
    <t>cfk@herning.dk</t>
  </si>
  <si>
    <t>www.cfk-herning.dk</t>
  </si>
  <si>
    <t>Brahmsvej</t>
  </si>
  <si>
    <t>Herning HF</t>
  </si>
  <si>
    <t>Erik Vinther Kristensen</t>
  </si>
  <si>
    <t>9712 9725</t>
  </si>
  <si>
    <t>9627 6200</t>
  </si>
  <si>
    <t>herninghfogvuc@herninghfogvuc.dk</t>
  </si>
  <si>
    <t>www.herninghfogvuc.dk</t>
  </si>
  <si>
    <t>AOF Herning</t>
  </si>
  <si>
    <t>9721 5797</t>
  </si>
  <si>
    <t>9712 7122</t>
  </si>
  <si>
    <t>Vestergade 41</t>
  </si>
  <si>
    <t>mail@aof-herning.dk</t>
  </si>
  <si>
    <t>www.aof-herning.dk</t>
  </si>
  <si>
    <t>FOF Herning</t>
  </si>
  <si>
    <t>9627 7670</t>
  </si>
  <si>
    <t>9722 4744</t>
  </si>
  <si>
    <t>Bredgade 27</t>
  </si>
  <si>
    <t>info@fofherning.dk</t>
  </si>
  <si>
    <t>www.fofherning.dk</t>
  </si>
  <si>
    <t>Linda Kammersgaard</t>
  </si>
  <si>
    <t>5040 1677</t>
  </si>
  <si>
    <t>Allingevej 6</t>
  </si>
  <si>
    <t>lindakammersgaard@hotmail.com</t>
  </si>
  <si>
    <t>Allingevej</t>
  </si>
  <si>
    <t>Laila Lauritsen</t>
  </si>
  <si>
    <t>9628 2904</t>
  </si>
  <si>
    <t>bou@herning.dk</t>
  </si>
  <si>
    <t>CFU, Herning</t>
  </si>
  <si>
    <t>VIA Center for Undervisningsmidler, Herning</t>
  </si>
  <si>
    <t>Lennart Svensson</t>
  </si>
  <si>
    <t>9712 7675</t>
  </si>
  <si>
    <t>8755 2700</t>
  </si>
  <si>
    <t>A.I. Holmsvej 97</t>
  </si>
  <si>
    <t>cfu.herning@viauc.dk</t>
  </si>
  <si>
    <t>www.viacfu.dk</t>
  </si>
  <si>
    <t>A I Holms Vej</t>
  </si>
  <si>
    <t>UU-Herning</t>
  </si>
  <si>
    <t>Inger Veng Rasmussen</t>
  </si>
  <si>
    <t>Godsbanevej 1A, 1.</t>
  </si>
  <si>
    <t>info@uu-herning.dk</t>
  </si>
  <si>
    <t>www.uu-herning.dk</t>
  </si>
  <si>
    <t>Godsbanevej</t>
  </si>
  <si>
    <t>UngHerning</t>
  </si>
  <si>
    <t>Allan B. Hansen</t>
  </si>
  <si>
    <t>9712 0400</t>
  </si>
  <si>
    <t>9628 7654</t>
  </si>
  <si>
    <t>Gl. Skolevej 76</t>
  </si>
  <si>
    <t>ung@herning.dk</t>
  </si>
  <si>
    <t>www.ungherning.dk</t>
  </si>
  <si>
    <t>Hammerum Ungsk.</t>
  </si>
  <si>
    <t>Hammerum- Gjellerup Ungdomsskole</t>
  </si>
  <si>
    <t>Erling Skatka</t>
  </si>
  <si>
    <t>9720 8027</t>
  </si>
  <si>
    <t>9720 9435</t>
  </si>
  <si>
    <t>Gjellerupskolen, Skolebakken 2</t>
  </si>
  <si>
    <t>Rind Ungdsk.</t>
  </si>
  <si>
    <t>Rind Ungdomsskole</t>
  </si>
  <si>
    <t>Villy Almaas</t>
  </si>
  <si>
    <t>9712 9050</t>
  </si>
  <si>
    <t>9712 6871</t>
  </si>
  <si>
    <t>www.ungdomsskolen-rusk.dk</t>
  </si>
  <si>
    <t>Snebjerg Ungsk.</t>
  </si>
  <si>
    <t>Snejbjerg Ungdomsskole</t>
  </si>
  <si>
    <t>9716 1881</t>
  </si>
  <si>
    <t>9716 8144</t>
  </si>
  <si>
    <t>www.herning.kommune.net/snu</t>
  </si>
  <si>
    <t>Sunds Ungdsk.</t>
  </si>
  <si>
    <t>Sunds Ungdomsskole</t>
  </si>
  <si>
    <t>Lillian Birkedal</t>
  </si>
  <si>
    <t>9714 2085</t>
  </si>
  <si>
    <t>9714 2212</t>
  </si>
  <si>
    <t>www.herning.kommune.net/sus</t>
  </si>
  <si>
    <t>VUC Herning</t>
  </si>
  <si>
    <t>Herning VUC</t>
  </si>
  <si>
    <t>Herning HF-VUC</t>
  </si>
  <si>
    <t>Herning HF og VUC</t>
  </si>
  <si>
    <t>info@hhfvuc.dk</t>
  </si>
  <si>
    <t>Hammerum F-Esk.</t>
  </si>
  <si>
    <t>Hammerum Fri- og Efterskole (efterskolen)</t>
  </si>
  <si>
    <t>Tornebuskvej 2</t>
  </si>
  <si>
    <t>Hammerum-Efterskole@hamme.dk</t>
  </si>
  <si>
    <t>Hammerum Hushsk</t>
  </si>
  <si>
    <t>Hammerum Husholdningsskole</t>
  </si>
  <si>
    <t>Peter Kvorning</t>
  </si>
  <si>
    <t>9720 9269</t>
  </si>
  <si>
    <t>9711 6053</t>
  </si>
  <si>
    <t>Hammerum Hovedgade 7-9</t>
  </si>
  <si>
    <t>Vibeke Lundbo</t>
  </si>
  <si>
    <t>9722 0138</t>
  </si>
  <si>
    <t>Herningsh Agro</t>
  </si>
  <si>
    <t>Herningsholm Erhvervsskole, Agroskolen Hammerum</t>
  </si>
  <si>
    <t>Jeppe Bomann</t>
  </si>
  <si>
    <t>Hammerum Hovedgade 7, Hammerum</t>
  </si>
  <si>
    <t>agroskolen@agroskolen.dk</t>
  </si>
  <si>
    <t>www.agroskolen.dk</t>
  </si>
  <si>
    <t>Hammerum</t>
  </si>
  <si>
    <t>Herning Hsk</t>
  </si>
  <si>
    <t>Heidi Mikkelsen</t>
  </si>
  <si>
    <t>9722 3227</t>
  </si>
  <si>
    <t>7240 1644</t>
  </si>
  <si>
    <t>kontoret@herning-hojskole.dk</t>
  </si>
  <si>
    <t>www.herning-hojskole.dk</t>
  </si>
  <si>
    <t>Hammerum Agro</t>
  </si>
  <si>
    <t>Agroskolen Hammerum</t>
  </si>
  <si>
    <t>Hammerum Hovedgade 7</t>
  </si>
  <si>
    <t>FGU MV Herning</t>
  </si>
  <si>
    <t>FGU Midt-Vest - Herning</t>
  </si>
  <si>
    <t>9726 9048</t>
  </si>
  <si>
    <t>Minidhsk.</t>
  </si>
  <si>
    <t>Jonny Wistisen</t>
  </si>
  <si>
    <t>9722 6689</t>
  </si>
  <si>
    <t>9722 5955</t>
  </si>
  <si>
    <t>minihojskolen@minihojskolen.dk</t>
  </si>
  <si>
    <t>www.minihojskolen.dk</t>
  </si>
  <si>
    <t>Herning Dhsk.</t>
  </si>
  <si>
    <t>9721 1457</t>
  </si>
  <si>
    <t>9712 1897</t>
  </si>
  <si>
    <t>Viborgvej 1</t>
  </si>
  <si>
    <t>INFO@DHS-HERNING.DK</t>
  </si>
  <si>
    <t>Fonnesbechsgade 6</t>
  </si>
  <si>
    <t>Fonnesbechsgade</t>
  </si>
  <si>
    <t>Hern.Hamm.Dhsk</t>
  </si>
  <si>
    <t>9720 8482</t>
  </si>
  <si>
    <t>hhi@mail.tele.dk</t>
  </si>
  <si>
    <t>www.hhi-dhs.dk</t>
  </si>
  <si>
    <t>Her. FOF Dhsk</t>
  </si>
  <si>
    <t>Niels Clausen</t>
  </si>
  <si>
    <t>Bredgade 27-33</t>
  </si>
  <si>
    <t>daghoejskolen@fof-herning.dk</t>
  </si>
  <si>
    <t>Herningsholm EG</t>
  </si>
  <si>
    <t>7213 4999</t>
  </si>
  <si>
    <t>Herningholm htx</t>
  </si>
  <si>
    <t>Herningsholm Erhvervsgymnasium, HTX Herning</t>
  </si>
  <si>
    <t>7213 4990</t>
  </si>
  <si>
    <t>VIA CampHerning</t>
  </si>
  <si>
    <t>VIA University College, Campus Herning</t>
  </si>
  <si>
    <t>9712 3256</t>
  </si>
  <si>
    <t>www.via.dk/herning</t>
  </si>
  <si>
    <t>Herning Tek.Sk.</t>
  </si>
  <si>
    <t>Herning Tekniske Skole</t>
  </si>
  <si>
    <t>Karl V. Olesen</t>
  </si>
  <si>
    <t>9712 1911</t>
  </si>
  <si>
    <t>Tingvej 45</t>
  </si>
  <si>
    <t>Syplsk.Herning</t>
  </si>
  <si>
    <t>Sygeplejeskolen i Herning</t>
  </si>
  <si>
    <t>Else Cederdorff</t>
  </si>
  <si>
    <t>9721 4215</t>
  </si>
  <si>
    <t>9712 1055</t>
  </si>
  <si>
    <t>Gullestrupvej 10-12</t>
  </si>
  <si>
    <t>Herning Sem+HF</t>
  </si>
  <si>
    <t>Herning Seminarium og HF-Kursus</t>
  </si>
  <si>
    <t>9712 3500</t>
  </si>
  <si>
    <t>Herning HHC.</t>
  </si>
  <si>
    <t>9720 8312</t>
  </si>
  <si>
    <t>9720 8311</t>
  </si>
  <si>
    <t>Birk Centerpark 15</t>
  </si>
  <si>
    <t>Leif Ehlers</t>
  </si>
  <si>
    <t>9627 3099</t>
  </si>
  <si>
    <t>9627 3000</t>
  </si>
  <si>
    <t>Lillelundvej 25, Postboks 289</t>
  </si>
  <si>
    <t>postbox@amu-herning.dk</t>
  </si>
  <si>
    <t>www.amu-ringk.dk</t>
  </si>
  <si>
    <t>D.Dk.Eksportsk.</t>
  </si>
  <si>
    <t>Den Danske Eksportskole</t>
  </si>
  <si>
    <t>Mogens Blume Schmidt</t>
  </si>
  <si>
    <t>9721 3776</t>
  </si>
  <si>
    <t>9712 7333</t>
  </si>
  <si>
    <t>Birk Centerpark 7, Birk</t>
  </si>
  <si>
    <t>teko@teko.dk</t>
  </si>
  <si>
    <t>Birk</t>
  </si>
  <si>
    <t>Aarhus univ her</t>
  </si>
  <si>
    <t>Aarhus Universitet i Herning</t>
  </si>
  <si>
    <t>Brian Bech Nielsen</t>
  </si>
  <si>
    <t>8716 4700</t>
  </si>
  <si>
    <t>Birk Centerpark 15, Birk</t>
  </si>
  <si>
    <t>btech@au.dk</t>
  </si>
  <si>
    <t>btech.au.dk</t>
  </si>
  <si>
    <t>Sosu MVjylland</t>
  </si>
  <si>
    <t>Social- og Sundhedsskolen Midt- og Vestjylland</t>
  </si>
  <si>
    <t>Inge Dolmer</t>
  </si>
  <si>
    <t>9627 2930</t>
  </si>
  <si>
    <t>Herning Dkk</t>
  </si>
  <si>
    <t>Dansk Kommunalkursus Herning</t>
  </si>
  <si>
    <t>9628 2996</t>
  </si>
  <si>
    <t>pergr@herning.dk</t>
  </si>
  <si>
    <t>CVU Herning</t>
  </si>
  <si>
    <t>Herningsh hhx</t>
  </si>
  <si>
    <t>Herningsholm Gymnasium, HHX og HTX Herning</t>
  </si>
  <si>
    <t>9626 1999</t>
  </si>
  <si>
    <t>Lillelundvej 21 Bygning 1</t>
  </si>
  <si>
    <t>Bygning 1</t>
  </si>
  <si>
    <t>Herningsh erhv</t>
  </si>
  <si>
    <t>Herningsholm Erhvervsskole, Erhvervsuddannelser</t>
  </si>
  <si>
    <t>Herningsholm HG</t>
  </si>
  <si>
    <t>Herningsholm Erhvervsskole, EUD/EUX Business Herning</t>
  </si>
  <si>
    <t>EA MidtVest</t>
  </si>
  <si>
    <t>Erhvervsakademi MidtVest</t>
  </si>
  <si>
    <t>Henriette Hauge Slebsager</t>
  </si>
  <si>
    <t>9627 5700</t>
  </si>
  <si>
    <t>Gl. Landevej 2</t>
  </si>
  <si>
    <t>eamv@eamv.dk</t>
  </si>
  <si>
    <t>www.eamv.dk</t>
  </si>
  <si>
    <t>EA MV Herning</t>
  </si>
  <si>
    <t>Erhvervsakademi MidtVest, Herning</t>
  </si>
  <si>
    <t>Henriette Slebsager</t>
  </si>
  <si>
    <t>EA MV Holstebro</t>
  </si>
  <si>
    <t>Erhvervsakademi MidtVest, Holstebro</t>
  </si>
  <si>
    <t>Valdemar Poulsensvej 4</t>
  </si>
  <si>
    <t>Vald Poulsens Vej</t>
  </si>
  <si>
    <t>Ungc Knudmosen</t>
  </si>
  <si>
    <t>Ungdomscenter Knudmosen</t>
  </si>
  <si>
    <t>Anna Mette Bonde Pedersen</t>
  </si>
  <si>
    <t>9626 1307</t>
  </si>
  <si>
    <t>9628 6688</t>
  </si>
  <si>
    <t>knudmosen@herning.dk</t>
  </si>
  <si>
    <t>www.knudmosen.dk</t>
  </si>
  <si>
    <t>9628 7738</t>
  </si>
  <si>
    <t>9628 7730</t>
  </si>
  <si>
    <t>Valdemarsvej 347</t>
  </si>
  <si>
    <t>valdemarskolen@herning.dk</t>
  </si>
  <si>
    <t>valdemarskolen-herning.aula.dk</t>
  </si>
  <si>
    <t>Holmsland sk.</t>
  </si>
  <si>
    <t>Holmsland Skole</t>
  </si>
  <si>
    <t>Torben Friis Svendsen</t>
  </si>
  <si>
    <t>9733 7366</t>
  </si>
  <si>
    <t>9974 2820</t>
  </si>
  <si>
    <t>Klostervej 85</t>
  </si>
  <si>
    <t>holmslandskole@rksk.dk</t>
  </si>
  <si>
    <t>www.holmslandskole.dk</t>
  </si>
  <si>
    <t>Hvide Sande Sk.</t>
  </si>
  <si>
    <t>Hvide Sande</t>
  </si>
  <si>
    <t>Hvide Sande Skole</t>
  </si>
  <si>
    <t>Tom Arnt Thorup</t>
  </si>
  <si>
    <t>9974 2660</t>
  </si>
  <si>
    <t>hvidesandeskole@rksk.dk</t>
  </si>
  <si>
    <t>www.hvidesandeskole.aula.dk</t>
  </si>
  <si>
    <t>Jan Jensen Bech</t>
  </si>
  <si>
    <t>9731 2480</t>
  </si>
  <si>
    <t>9731 2311</t>
  </si>
  <si>
    <t>Gytjevej 70</t>
  </si>
  <si>
    <t>fjordskolen@holmsland.dk</t>
  </si>
  <si>
    <t>Gytjevej</t>
  </si>
  <si>
    <t>Holmsl.Ungdsk.</t>
  </si>
  <si>
    <t>Holmsland Ungdomsskole</t>
  </si>
  <si>
    <t>Hans Chr. Christensen</t>
  </si>
  <si>
    <t>9731 3032</t>
  </si>
  <si>
    <t>hans.christian.christensen@hvidesandeskole.dk</t>
  </si>
  <si>
    <t>Holmsland Esk.</t>
  </si>
  <si>
    <t>Holmsland Efterskole</t>
  </si>
  <si>
    <t>Thorkil Sohn</t>
  </si>
  <si>
    <t>9733 9247</t>
  </si>
  <si>
    <t>Lodbergsvej</t>
  </si>
  <si>
    <t>Klittens Prod.</t>
  </si>
  <si>
    <t>Klittens Produktionsskole</t>
  </si>
  <si>
    <t>9731 3096</t>
  </si>
  <si>
    <t>9731 2386</t>
  </si>
  <si>
    <t>Holmsland Klitvej 10</t>
  </si>
  <si>
    <t>Holmsland Klitvej</t>
  </si>
  <si>
    <t>Holstebro Kom</t>
  </si>
  <si>
    <t>9611 7500</t>
  </si>
  <si>
    <t>kommunen@holstebro.dk</t>
  </si>
  <si>
    <t>Borbjerg Csk.</t>
  </si>
  <si>
    <t>Michael Lund Lauridsen</t>
  </si>
  <si>
    <t>9611 5702</t>
  </si>
  <si>
    <t>9611 5701</t>
  </si>
  <si>
    <t>Bukdalvej 1</t>
  </si>
  <si>
    <t>borbjerg.skole@holstebro.dk</t>
  </si>
  <si>
    <t>borbjergskoleogbornehus.holstebro.dk</t>
  </si>
  <si>
    <t>Bukdalvej</t>
  </si>
  <si>
    <t>Rolf Krake Sk.</t>
  </si>
  <si>
    <t>Rolf Krake Skolen</t>
  </si>
  <si>
    <t>Ole Priess</t>
  </si>
  <si>
    <t>9611 6302</t>
  </si>
  <si>
    <t>9611 6300</t>
  </si>
  <si>
    <t>Rolf Krakes Vej 7A</t>
  </si>
  <si>
    <t>rolf.krake.skolen@holstebro.dk</t>
  </si>
  <si>
    <t>folkeskoleniholstebroby.holstebro.dk</t>
  </si>
  <si>
    <t>Rolf Krakes Vej</t>
  </si>
  <si>
    <t>Martin Faurholt</t>
  </si>
  <si>
    <t>9611 5882</t>
  </si>
  <si>
    <t>9611 5880</t>
  </si>
  <si>
    <t>Halgaard.Skole@Holstebro.dk</t>
  </si>
  <si>
    <t>halgaardskole.holstebro.dk</t>
  </si>
  <si>
    <t>Karsten Kamstrup</t>
  </si>
  <si>
    <t>9611 5752</t>
  </si>
  <si>
    <t>9611 5750</t>
  </si>
  <si>
    <t>Idomlundvej 27</t>
  </si>
  <si>
    <t>Idom-Raasted.Skole@Holstebro.dk</t>
  </si>
  <si>
    <t>idomraastedskoleogbornehus.holstebro.dk</t>
  </si>
  <si>
    <t>Idomlundvej</t>
  </si>
  <si>
    <t>Mejrup Sk</t>
  </si>
  <si>
    <t>Mejrup Skole</t>
  </si>
  <si>
    <t>Tom Pedersen</t>
  </si>
  <si>
    <t>9611 5802</t>
  </si>
  <si>
    <t>9611 5800</t>
  </si>
  <si>
    <t>Mejrup Kirkevej 3</t>
  </si>
  <si>
    <t>mejrup.skole@holstebro.dk</t>
  </si>
  <si>
    <t>mejrupskole.holstebro.dk</t>
  </si>
  <si>
    <t>Mejrup Kirkevej</t>
  </si>
  <si>
    <t>9742 0671</t>
  </si>
  <si>
    <t>Naur-Sir Sk Bh</t>
  </si>
  <si>
    <t>9611 5782</t>
  </si>
  <si>
    <t>9611 5780</t>
  </si>
  <si>
    <t>Sirvej 3</t>
  </si>
  <si>
    <t>Naur-Sir.skole@holstebro.dk</t>
  </si>
  <si>
    <t>naursirskoleogbornehus.holstebro.dk</t>
  </si>
  <si>
    <t>Sirvej</t>
  </si>
  <si>
    <t>Nr.Felding Sk</t>
  </si>
  <si>
    <t>Karin Svendsen</t>
  </si>
  <si>
    <t>9611 5902</t>
  </si>
  <si>
    <t>9611 5900</t>
  </si>
  <si>
    <t>nr.felding.skole@holstebro.dk</t>
  </si>
  <si>
    <t>nrfeldingskoleogbornehus.holstebro.dk</t>
  </si>
  <si>
    <t>Solveig Mogensen</t>
  </si>
  <si>
    <t>9611 6702</t>
  </si>
  <si>
    <t>9611 6700</t>
  </si>
  <si>
    <t>Noerrelandsskolen@Holstebro.dk</t>
  </si>
  <si>
    <t>www.noerreland-sk.dk</t>
  </si>
  <si>
    <t>9611 6102</t>
  </si>
  <si>
    <t>sct.joergens.skole@holstebro.dk</t>
  </si>
  <si>
    <t>www.sct-joergens-sk.dk</t>
  </si>
  <si>
    <t>Skave Skole</t>
  </si>
  <si>
    <t>Helle Brink Nielsen</t>
  </si>
  <si>
    <t>9611 5722</t>
  </si>
  <si>
    <t>9611 5720</t>
  </si>
  <si>
    <t>Viborgvej 203</t>
  </si>
  <si>
    <t>skave.skole@holstebro.dk</t>
  </si>
  <si>
    <t>skaveskoleogbornehus.holstebro.dk</t>
  </si>
  <si>
    <t>9611 5922</t>
  </si>
  <si>
    <t>9611 5930</t>
  </si>
  <si>
    <t>Sdr. Alle 25</t>
  </si>
  <si>
    <t>Soenderlandsskolen@Holstebro.dk</t>
  </si>
  <si>
    <t>Tvis Sk.</t>
  </si>
  <si>
    <t>Tvis Skole</t>
  </si>
  <si>
    <t>Carsten Yding</t>
  </si>
  <si>
    <t>9611 5842</t>
  </si>
  <si>
    <t>9611 5840</t>
  </si>
  <si>
    <t>tvis.skole@holstebro.dk</t>
  </si>
  <si>
    <t>tvisskole.holstebro.dk</t>
  </si>
  <si>
    <t>Nr Boulevard sk</t>
  </si>
  <si>
    <t>Peter Hatting</t>
  </si>
  <si>
    <t>9611 5972</t>
  </si>
  <si>
    <t>9611 5970</t>
  </si>
  <si>
    <t>nr.boulevard.skolen@holstebro.dk</t>
  </si>
  <si>
    <t>Holstebro Gym.</t>
  </si>
  <si>
    <t>Holstebro Gymnasium og HF</t>
  </si>
  <si>
    <t>Peter Damgaard Lunde</t>
  </si>
  <si>
    <t>9742 0517</t>
  </si>
  <si>
    <t>9741 4222</t>
  </si>
  <si>
    <t>hogym@hogym.dk</t>
  </si>
  <si>
    <t>www.hogym.dk</t>
  </si>
  <si>
    <t>D.Kris.Fsk.i Ho</t>
  </si>
  <si>
    <t>Den Kristne Friskole i Holstebro</t>
  </si>
  <si>
    <t>9741 0949</t>
  </si>
  <si>
    <t>9741 0510</t>
  </si>
  <si>
    <t>Valdemar Poulsens Vej 16</t>
  </si>
  <si>
    <t>kontor@denkristnefriskole.dk</t>
  </si>
  <si>
    <t>Gregers Vangkilde</t>
  </si>
  <si>
    <t>9611 6072</t>
  </si>
  <si>
    <t>9611 6070</t>
  </si>
  <si>
    <t>ellebaekskolen@holstebro.dk</t>
  </si>
  <si>
    <t>www.ellebaekskolen.dk</t>
  </si>
  <si>
    <t>Holstebro Fsk.</t>
  </si>
  <si>
    <t>Holstebro Friskole</t>
  </si>
  <si>
    <t>Inger Kleinstrup, konst.</t>
  </si>
  <si>
    <t>9741 2445</t>
  </si>
  <si>
    <t>9740 4211</t>
  </si>
  <si>
    <t>info@hfri.dk</t>
  </si>
  <si>
    <t>www.holstebrofriskole.dk</t>
  </si>
  <si>
    <t>Bente Korsgaard Kristensen</t>
  </si>
  <si>
    <t>9741 3623</t>
  </si>
  <si>
    <t>9740 3350</t>
  </si>
  <si>
    <t>vmho@ringamt.dk</t>
  </si>
  <si>
    <t>Balletskolen</t>
  </si>
  <si>
    <t>Kent Sommer Mortensen</t>
  </si>
  <si>
    <t>9740 7301</t>
  </si>
  <si>
    <t>9742 8411</t>
  </si>
  <si>
    <t>mail@balletskolenholstebro.dk</t>
  </si>
  <si>
    <t>www.balletskolenholstebro.dk</t>
  </si>
  <si>
    <t>Sprogc.Holstebr</t>
  </si>
  <si>
    <t>Sprogcentret Holstebro</t>
  </si>
  <si>
    <t>Lars Graugaard</t>
  </si>
  <si>
    <t>9611 3900</t>
  </si>
  <si>
    <t>Danmarksgade 13 C</t>
  </si>
  <si>
    <t>Sprogcentret@Holstebro.dk</t>
  </si>
  <si>
    <t>www.sprogcentret-holstebro.dk</t>
  </si>
  <si>
    <t>9611 6902</t>
  </si>
  <si>
    <t>9611 7539</t>
  </si>
  <si>
    <t>ppr@holstebro.dk</t>
  </si>
  <si>
    <t>UU NVJ KUI Hlsb</t>
  </si>
  <si>
    <t>9664 3042</t>
  </si>
  <si>
    <t>uunvj@uunvj.dk</t>
  </si>
  <si>
    <t>Holstebro Usk.</t>
  </si>
  <si>
    <t>Holstebro Kommunale Ungdomsskole</t>
  </si>
  <si>
    <t>9611 6752</t>
  </si>
  <si>
    <t>hku@holstebro.dk</t>
  </si>
  <si>
    <t>holstebronx.nu</t>
  </si>
  <si>
    <t>VUC Holstebro</t>
  </si>
  <si>
    <t>Line Simonsen</t>
  </si>
  <si>
    <t>9741 2878</t>
  </si>
  <si>
    <t>9627 5800</t>
  </si>
  <si>
    <t>Vald Poulsens Vej 8</t>
  </si>
  <si>
    <t>vuc@holstebro-vuc.dk</t>
  </si>
  <si>
    <t>www.vuc-hls.dk</t>
  </si>
  <si>
    <t>VUC Holst/Lem/S</t>
  </si>
  <si>
    <t>VUC Holstebro-Lemvig-Struer</t>
  </si>
  <si>
    <t>Ole Dommer Nielsen</t>
  </si>
  <si>
    <t>9740 6511</t>
  </si>
  <si>
    <t>8891 7700</t>
  </si>
  <si>
    <t>mail@optur.nu</t>
  </si>
  <si>
    <t>Holstebro Hsk</t>
  </si>
  <si>
    <t>Ole Skov Thomassen</t>
  </si>
  <si>
    <t>9742 8971</t>
  </si>
  <si>
    <t>9742 4822</t>
  </si>
  <si>
    <t>Vestergade 11, 1</t>
  </si>
  <si>
    <t>holsthoj@holsthoj.dk</t>
  </si>
  <si>
    <t>www.holsthoj.dk</t>
  </si>
  <si>
    <t>9740 2248</t>
  </si>
  <si>
    <t>Orkester esk.</t>
  </si>
  <si>
    <t>Orkesterefterskolen</t>
  </si>
  <si>
    <t>9712 1128</t>
  </si>
  <si>
    <t>mail@orkesterefterskolen.dk</t>
  </si>
  <si>
    <t>www.orkesterefterskolen.dk</t>
  </si>
  <si>
    <t>9742 2700</t>
  </si>
  <si>
    <t>Holstebro Prod.</t>
  </si>
  <si>
    <t>Holstebro Produktionsskole</t>
  </si>
  <si>
    <t>Steen Haahr</t>
  </si>
  <si>
    <t>Danmarksgade 24</t>
  </si>
  <si>
    <t>Holsteb. Dhsk.</t>
  </si>
  <si>
    <t>Nils Hedegaard</t>
  </si>
  <si>
    <t>9740 5742</t>
  </si>
  <si>
    <t>9741 4549</t>
  </si>
  <si>
    <t>Danmarksgade 13 B</t>
  </si>
  <si>
    <t>hdh@h-dh.dk</t>
  </si>
  <si>
    <t>Holst FOF Dhsk</t>
  </si>
  <si>
    <t>9740 6864</t>
  </si>
  <si>
    <t>Minihsk.</t>
  </si>
  <si>
    <t>fof.holstebro@get2net.dk</t>
  </si>
  <si>
    <t>Holstebro Teksk</t>
  </si>
  <si>
    <t>Holstebro Tekniske Skole</t>
  </si>
  <si>
    <t>Kerner V. Viinberg</t>
  </si>
  <si>
    <t>9912 2244</t>
  </si>
  <si>
    <t>holstts@holstts.dk</t>
  </si>
  <si>
    <t>Uddc Holstebr B</t>
  </si>
  <si>
    <t>Uddannelsescenter Holstebro, HHX/HTX og EUD/EUX Business</t>
  </si>
  <si>
    <t>9610 5049</t>
  </si>
  <si>
    <t>Holstb Maskinsk</t>
  </si>
  <si>
    <t>Holstebro Maskinistskole</t>
  </si>
  <si>
    <t>9742 2033</t>
  </si>
  <si>
    <t>Ergo.Holstebro</t>
  </si>
  <si>
    <t>Ergoterapeutuddannelsen i Holstebro, VIA UC</t>
  </si>
  <si>
    <t>Tove Gad Schreiber</t>
  </si>
  <si>
    <t>8755 0031</t>
  </si>
  <si>
    <t>8755 2455</t>
  </si>
  <si>
    <t>Gl. Struervej 1</t>
  </si>
  <si>
    <t>eih@via.dk</t>
  </si>
  <si>
    <t>www.via.dk/ergoterapeut</t>
  </si>
  <si>
    <t>Elizabeth Nielsen</t>
  </si>
  <si>
    <t>9741 1270</t>
  </si>
  <si>
    <t>9742 1466</t>
  </si>
  <si>
    <t>VIA_Holstebro</t>
  </si>
  <si>
    <t>VIA University College, Campus Holstebro</t>
  </si>
  <si>
    <t>Gl Struervej 1A</t>
  </si>
  <si>
    <t>Syg. Holstebro</t>
  </si>
  <si>
    <t>Sygeplejerskeuddannelsen i  Holstebro - VIA UC</t>
  </si>
  <si>
    <t>8755 2255</t>
  </si>
  <si>
    <t>sih@via.dk</t>
  </si>
  <si>
    <t>9610 5101</t>
  </si>
  <si>
    <t>Ringk. Soc. Og</t>
  </si>
  <si>
    <t>9741 4752</t>
  </si>
  <si>
    <t>9740 6066</t>
  </si>
  <si>
    <t>Holstebro Dkk</t>
  </si>
  <si>
    <t>Dansk Kommunalkursus Holstebro</t>
  </si>
  <si>
    <t>Jens Kabell</t>
  </si>
  <si>
    <t>9611 7002</t>
  </si>
  <si>
    <t>9611 7524</t>
  </si>
  <si>
    <t>kommunom@holstebro.dk</t>
  </si>
  <si>
    <t>www.kommunom.holstebro.dk</t>
  </si>
  <si>
    <t>Holstebro tekn.</t>
  </si>
  <si>
    <t>holstebrots@holstebrots.dk</t>
  </si>
  <si>
    <t>www.holstebrots.dk</t>
  </si>
  <si>
    <t>cvu vita</t>
  </si>
  <si>
    <t>9612 1501</t>
  </si>
  <si>
    <t>9612 1400</t>
  </si>
  <si>
    <t>Gl. Struervej 1, Postboks 1450</t>
  </si>
  <si>
    <t>cvu@cvuvita.dk</t>
  </si>
  <si>
    <t>www.cvuvita.dk</t>
  </si>
  <si>
    <t>Gl. Struervej</t>
  </si>
  <si>
    <t>COK Midt</t>
  </si>
  <si>
    <t>COK - Midt - Vestjylland</t>
  </si>
  <si>
    <t>9611 7712</t>
  </si>
  <si>
    <t>7021 1555</t>
  </si>
  <si>
    <t>midt@cok.dk</t>
  </si>
  <si>
    <t>www.cok.dk/midt</t>
  </si>
  <si>
    <t>Uddc Holstebr T</t>
  </si>
  <si>
    <t>Uddannelsescenter Holstebro, HTX og EUD/EUX Teknisk</t>
  </si>
  <si>
    <t>Soc.Holstebro</t>
  </si>
  <si>
    <t>8755 3377</t>
  </si>
  <si>
    <t>socih@via.dk</t>
  </si>
  <si>
    <t>www.via.dk/socialraadgiver</t>
  </si>
  <si>
    <t>Fys.Holstebro</t>
  </si>
  <si>
    <t>Fysioterapeutuddannelsen i Holstebro - VIA UC</t>
  </si>
  <si>
    <t>Pia Hingebjerg</t>
  </si>
  <si>
    <t>8755 2355</t>
  </si>
  <si>
    <t>fih@via.dk</t>
  </si>
  <si>
    <t>www.via.dk/fysioterapeut</t>
  </si>
  <si>
    <t>Special Holsteb</t>
  </si>
  <si>
    <t>9611 3952</t>
  </si>
  <si>
    <t>9611 3950</t>
  </si>
  <si>
    <t>Harald Leths Vej 4</t>
  </si>
  <si>
    <t>aktiveringpost@holstebro.dk</t>
  </si>
  <si>
    <t>www.jobcenter.dk</t>
  </si>
  <si>
    <t>Harald Leths Vej</t>
  </si>
  <si>
    <t>Bording Sk.</t>
  </si>
  <si>
    <t>Bording</t>
  </si>
  <si>
    <t>Bording Skole</t>
  </si>
  <si>
    <t>Pia Weile</t>
  </si>
  <si>
    <t>9960 4918</t>
  </si>
  <si>
    <t>9960 4900</t>
  </si>
  <si>
    <t>Solsortevej 10</t>
  </si>
  <si>
    <t>bordingskole@ikast-brande.dk</t>
  </si>
  <si>
    <t>www.bordingskole.dk</t>
  </si>
  <si>
    <t>Solsortevej</t>
  </si>
  <si>
    <t>Engesvang Sk.</t>
  </si>
  <si>
    <t>Engesvang</t>
  </si>
  <si>
    <t>Engesvang Skole</t>
  </si>
  <si>
    <t>8686 5709</t>
  </si>
  <si>
    <t>9960 5000</t>
  </si>
  <si>
    <t>Gl Kongevej 97</t>
  </si>
  <si>
    <t>engesvangskole@ikast-brande.dk</t>
  </si>
  <si>
    <t>www.engesvangskole.dk</t>
  </si>
  <si>
    <t>Gl Kongevej</t>
  </si>
  <si>
    <t>9725 2218</t>
  </si>
  <si>
    <t>9960 4500</t>
  </si>
  <si>
    <t>Finlandsgade 10</t>
  </si>
  <si>
    <t>ostreskole@ikast-brande.dk</t>
  </si>
  <si>
    <t>www.ikastoestreskole.dk</t>
  </si>
  <si>
    <t>Ikast Vest.Sk.</t>
  </si>
  <si>
    <t>Ikast Vestre Skole</t>
  </si>
  <si>
    <t>Mette Nygaard, konst.</t>
  </si>
  <si>
    <t>9725 2001</t>
  </si>
  <si>
    <t>9960 4600</t>
  </si>
  <si>
    <t>Vestergade 47</t>
  </si>
  <si>
    <t>vestreskole@ikast-brande.dk</t>
  </si>
  <si>
    <t>www.ikastvestreskole.dk</t>
  </si>
  <si>
    <t>Isenvad Csk.</t>
  </si>
  <si>
    <t>Isenvad Skole</t>
  </si>
  <si>
    <t>9714 0407</t>
  </si>
  <si>
    <t>9960 5050</t>
  </si>
  <si>
    <t>Bygaden 41</t>
  </si>
  <si>
    <t>isenvadskole@ikast-brande.dk</t>
  </si>
  <si>
    <t>isenvadskole.aula.dk</t>
  </si>
  <si>
    <t>Ikast Nord.Sk.</t>
  </si>
  <si>
    <t>Ikast Nordre Skole</t>
  </si>
  <si>
    <t>Bo Holm Nielsen</t>
  </si>
  <si>
    <t>9715 5545</t>
  </si>
  <si>
    <t>www.ikastnordreskole.dk</t>
  </si>
  <si>
    <t>Ikast-Br. Gym.</t>
  </si>
  <si>
    <t>Ikast-Brande Gymnasium</t>
  </si>
  <si>
    <t>Marianne Dose Hvid</t>
  </si>
  <si>
    <t>9715 1926</t>
  </si>
  <si>
    <t>9715 3611</t>
  </si>
  <si>
    <t>ig@ikast-gym.dk</t>
  </si>
  <si>
    <t>www.ikast-gym.dk</t>
  </si>
  <si>
    <t>9725 2670</t>
  </si>
  <si>
    <t>9960 4801</t>
  </si>
  <si>
    <t>Hyldgaardsskolen@ikast-brande.dk</t>
  </si>
  <si>
    <t>www.hyldgaardsskolen.dk</t>
  </si>
  <si>
    <t>9725 0672</t>
  </si>
  <si>
    <t>9725 0696</t>
  </si>
  <si>
    <t>bgsk@mail.tele.dk</t>
  </si>
  <si>
    <t>Tiendekl.Ikast</t>
  </si>
  <si>
    <t>Ikast-Brande Ungdomscenter</t>
  </si>
  <si>
    <t>9960 4631</t>
  </si>
  <si>
    <t>Kongevejen 61</t>
  </si>
  <si>
    <t>IUC@ikast-brande.dk</t>
  </si>
  <si>
    <t>www.ikast10klasse.dk</t>
  </si>
  <si>
    <t>Christianshede</t>
  </si>
  <si>
    <t>8686 9184</t>
  </si>
  <si>
    <t>8686 9222</t>
  </si>
  <si>
    <t>Christianshedevej 46</t>
  </si>
  <si>
    <t>info@christianshede.dk</t>
  </si>
  <si>
    <t>www.christianshede.dk</t>
  </si>
  <si>
    <t>Christianshedevej</t>
  </si>
  <si>
    <t>Ole Rene Madsen</t>
  </si>
  <si>
    <t>9725 1380</t>
  </si>
  <si>
    <t>9715 2134</t>
  </si>
  <si>
    <t>Torvet 6</t>
  </si>
  <si>
    <t>elm@ikast.dk</t>
  </si>
  <si>
    <t>Ikast Ungdsk.</t>
  </si>
  <si>
    <t>Ikast-Brande kommunale Ungdomsskole</t>
  </si>
  <si>
    <t>9725 2103</t>
  </si>
  <si>
    <t>9960 4880</t>
  </si>
  <si>
    <t>ikast.brande@usk.dk</t>
  </si>
  <si>
    <t>www.usk.dk</t>
  </si>
  <si>
    <t>Hestlund Esk.</t>
  </si>
  <si>
    <t>Hestlund Efterskole</t>
  </si>
  <si>
    <t>Lars Steen Hansen</t>
  </si>
  <si>
    <t>8686 2199</t>
  </si>
  <si>
    <t>8686 2111</t>
  </si>
  <si>
    <t>Skyggevej 21A</t>
  </si>
  <si>
    <t>he@hestlund.dk</t>
  </si>
  <si>
    <t>www.hestlund.dk</t>
  </si>
  <si>
    <t>Skyggevej</t>
  </si>
  <si>
    <t>9725 2642</t>
  </si>
  <si>
    <t>Ikast Dhsk</t>
  </si>
  <si>
    <t>9725 2605</t>
  </si>
  <si>
    <t>9725 1889</t>
  </si>
  <si>
    <t>Eli Christensensvej 45</t>
  </si>
  <si>
    <t>Eli Christensensvej</t>
  </si>
  <si>
    <t>Handelsgym</t>
  </si>
  <si>
    <t>Handelsgymnasiet Ikast-Brande</t>
  </si>
  <si>
    <t>Marie Lund</t>
  </si>
  <si>
    <t>7213 4993</t>
  </si>
  <si>
    <t>VIA_Ikast</t>
  </si>
  <si>
    <t>VIA University College, Ikast</t>
  </si>
  <si>
    <t>8755 3756</t>
  </si>
  <si>
    <t>Herningsh HG</t>
  </si>
  <si>
    <t>Herningsholm Erhvervsskole,  EUD/EUX Business Ikast</t>
  </si>
  <si>
    <t>lemvig@lemvig.dk</t>
  </si>
  <si>
    <t>9788 5167</t>
  </si>
  <si>
    <t>9788 5008</t>
  </si>
  <si>
    <t>boevling.skole@lemvig.dk</t>
  </si>
  <si>
    <t>www.boevling-skole.dk</t>
  </si>
  <si>
    <t>Christine Klink</t>
  </si>
  <si>
    <t>Christinelyst og Klinkby Skole</t>
  </si>
  <si>
    <t>Mie Nordlyng</t>
  </si>
  <si>
    <t>9781 1541</t>
  </si>
  <si>
    <t>9663 1755</t>
  </si>
  <si>
    <t>Christinelystvej 3</t>
  </si>
  <si>
    <t>christinelystskolen@lemvig.dk</t>
  </si>
  <si>
    <t>www.christinelystskolen.dk</t>
  </si>
  <si>
    <t>Christinelystvej</t>
  </si>
  <si>
    <t>Ramme Sk.</t>
  </si>
  <si>
    <t>Ramme Skole</t>
  </si>
  <si>
    <t>9788 8505</t>
  </si>
  <si>
    <t>9663 1730</t>
  </si>
  <si>
    <t>Algade 92 Ramme</t>
  </si>
  <si>
    <t>ramme.skole@lemvig.dk</t>
  </si>
  <si>
    <t>rammeskole.aula.dk</t>
  </si>
  <si>
    <t>Fabjerg Sk.</t>
  </si>
  <si>
    <t>Fabjerg Skole</t>
  </si>
  <si>
    <t>Vibeke Windfeld Lund</t>
  </si>
  <si>
    <t>9789 3236</t>
  </si>
  <si>
    <t>9789 3110</t>
  </si>
  <si>
    <t>Fabjergstad 32</t>
  </si>
  <si>
    <t>fabjerg.skole@lemvig.dk</t>
  </si>
  <si>
    <t>www.skole1-ost.skoleintra.dk</t>
  </si>
  <si>
    <t>Fabjergstad</t>
  </si>
  <si>
    <t>9663 1697</t>
  </si>
  <si>
    <t>Brogade 67</t>
  </si>
  <si>
    <t>tangsoe.skole@lemvig.dk</t>
  </si>
  <si>
    <t>tangsoeskole.aula.dk</t>
  </si>
  <si>
    <t>Gudum Sk.</t>
  </si>
  <si>
    <t>Gudum Skole</t>
  </si>
  <si>
    <t>9663 1664</t>
  </si>
  <si>
    <t>Toftevej 19</t>
  </si>
  <si>
    <t>gudum.skole@lemvig.dk</t>
  </si>
  <si>
    <t>www.gudum-skole.dk</t>
  </si>
  <si>
    <t>Alt i et-Skolen</t>
  </si>
  <si>
    <t>Alt i et-Skolen, Klinkby</t>
  </si>
  <si>
    <t>Anne Kongstad</t>
  </si>
  <si>
    <t>9663 1721</t>
  </si>
  <si>
    <t>9663 1720</t>
  </si>
  <si>
    <t>Nejrupvej 6A Klinkby</t>
  </si>
  <si>
    <t>altietskolen@lemvig.dk</t>
  </si>
  <si>
    <t>klinkby.skoleporten.dk</t>
  </si>
  <si>
    <t>Nejrupvej</t>
  </si>
  <si>
    <t>Klinkby</t>
  </si>
  <si>
    <t>Lemvig Sk.</t>
  </si>
  <si>
    <t>Lemvig Skole</t>
  </si>
  <si>
    <t>9782 1800</t>
  </si>
  <si>
    <t>Lomborg Csk.</t>
  </si>
  <si>
    <t>Lomborg Skole</t>
  </si>
  <si>
    <t>9788 9141</t>
  </si>
  <si>
    <t>9788 9569</t>
  </si>
  <si>
    <t>Lomborgvej 80</t>
  </si>
  <si>
    <t>lomborg.skole@lemvig.dk</t>
  </si>
  <si>
    <t>www.lomborg-skole.dk</t>
  </si>
  <si>
    <t>Lomborgvej</t>
  </si>
  <si>
    <t>Solveig Mathiasen</t>
  </si>
  <si>
    <t>9788 1430</t>
  </si>
  <si>
    <t>9663 1703</t>
  </si>
  <si>
    <t>moeborg.skole@lemvig.dk</t>
  </si>
  <si>
    <t>www.moeborg-skole.dk</t>
  </si>
  <si>
    <t>Jan Vestergaard Jensen</t>
  </si>
  <si>
    <t>9782 0269</t>
  </si>
  <si>
    <t>9782 1095</t>
  </si>
  <si>
    <t>Nissumvej 34</t>
  </si>
  <si>
    <t>Nissumvej</t>
  </si>
  <si>
    <t>Nr.Nissum Sk.</t>
  </si>
  <si>
    <t>9789 1501</t>
  </si>
  <si>
    <t>9663 1650</t>
  </si>
  <si>
    <t>nr.nissum.skole@lemvig.dk</t>
  </si>
  <si>
    <t>www.regionoest.lemvig.dk</t>
  </si>
  <si>
    <t>Nees Sk.</t>
  </si>
  <si>
    <t>Vemb</t>
  </si>
  <si>
    <t>Nees Skole</t>
  </si>
  <si>
    <t>Sofus Bundgaard</t>
  </si>
  <si>
    <t>9788 4060</t>
  </si>
  <si>
    <t>Neesvej 46</t>
  </si>
  <si>
    <t>Neesvej</t>
  </si>
  <si>
    <t>Bonnet Frsk.</t>
  </si>
  <si>
    <t>Bonnet Friskole</t>
  </si>
  <si>
    <t>9788 9192</t>
  </si>
  <si>
    <t>bf@bonnet-friskole.dk</t>
  </si>
  <si>
    <t>www.bonnet-friskole.dk</t>
  </si>
  <si>
    <t>9788 5503</t>
  </si>
  <si>
    <t>9788 5253</t>
  </si>
  <si>
    <t>info@bi-efterskole.dk</t>
  </si>
  <si>
    <t>www.boevling-friskole.dk</t>
  </si>
  <si>
    <t>Fjaltring Fsk.</t>
  </si>
  <si>
    <t>Fjaltring Friskole</t>
  </si>
  <si>
    <t>9788 7106</t>
  </si>
  <si>
    <t>5327 7012</t>
  </si>
  <si>
    <t>kontakt@fjaltringfriskole.dk</t>
  </si>
  <si>
    <t>www.fjaltring-friskole.dk</t>
  </si>
  <si>
    <t>Fjaltring</t>
  </si>
  <si>
    <t>Nv.Jysk Realk.</t>
  </si>
  <si>
    <t>Nordvestjysk Realkursus</t>
  </si>
  <si>
    <t>9789 1086</t>
  </si>
  <si>
    <t>Hygum Ksk.</t>
  </si>
  <si>
    <t>Hygum Kostskole</t>
  </si>
  <si>
    <t>Poul E. Johannesen</t>
  </si>
  <si>
    <t>9783 6465</t>
  </si>
  <si>
    <t>Lemtorpsk.</t>
  </si>
  <si>
    <t>Lemtorpskolen</t>
  </si>
  <si>
    <t>Hanne Odgaard</t>
  </si>
  <si>
    <t>9663 1375</t>
  </si>
  <si>
    <t>9663 1365</t>
  </si>
  <si>
    <t>Nissumvej 10</t>
  </si>
  <si>
    <t>lemtorpskolen@lemvig.dk</t>
  </si>
  <si>
    <t>www.lemtorpskolen.aula.dk</t>
  </si>
  <si>
    <t>Lemvig Gym stx</t>
  </si>
  <si>
    <t>Lemvig Gymnasium, STX og HHX</t>
  </si>
  <si>
    <t>9781 1224</t>
  </si>
  <si>
    <t>Lemvig Frsk.</t>
  </si>
  <si>
    <t>Friskolen i Lemvig</t>
  </si>
  <si>
    <t>Ejvind Haubjerg</t>
  </si>
  <si>
    <t>9781 0133</t>
  </si>
  <si>
    <t>Lemvig Kr frisk</t>
  </si>
  <si>
    <t>Lemvig Kristne Friskole</t>
  </si>
  <si>
    <t>Tina Bjerre Christensen</t>
  </si>
  <si>
    <t>2989 9099</t>
  </si>
  <si>
    <t>Industrivej 25</t>
  </si>
  <si>
    <t>info@lemvigkristnefriskole.dk</t>
  </si>
  <si>
    <t>www.lemvigkristnefriskole.dk</t>
  </si>
  <si>
    <t>Udefriskolen</t>
  </si>
  <si>
    <t>4133 5522</t>
  </si>
  <si>
    <t>mail@udefriskolen.dk</t>
  </si>
  <si>
    <t>www.udefriskolen.dk</t>
  </si>
  <si>
    <t>VIA_HF</t>
  </si>
  <si>
    <t>9789 1449</t>
  </si>
  <si>
    <t>STU Lemvig</t>
  </si>
  <si>
    <t>9663 1600</t>
  </si>
  <si>
    <t>centerlemvig@lemvig.dk</t>
  </si>
  <si>
    <t>www.centerlemvig.dk/stu.html</t>
  </si>
  <si>
    <t>9663 1234</t>
  </si>
  <si>
    <t>bfc@lemvig.dk</t>
  </si>
  <si>
    <t>Lemvig Usk.</t>
  </si>
  <si>
    <t>Lemvig Ungdomsskole</t>
  </si>
  <si>
    <t>John Korsholm Jensen</t>
  </si>
  <si>
    <t>9782 3143</t>
  </si>
  <si>
    <t>9663 1368</t>
  </si>
  <si>
    <t>ung@lemvig.dk</t>
  </si>
  <si>
    <t>www.unglemvig.dk</t>
  </si>
  <si>
    <t>VUC Lemvig</t>
  </si>
  <si>
    <t>9784 0174</t>
  </si>
  <si>
    <t>9727 5840</t>
  </si>
  <si>
    <t>Romvej 32</t>
  </si>
  <si>
    <t>Nr.Nissum Esk.</t>
  </si>
  <si>
    <t>Brian Hoff Larsen</t>
  </si>
  <si>
    <t>9789 1870</t>
  </si>
  <si>
    <t>9789 1004</t>
  </si>
  <si>
    <t>Kirkebyen 16</t>
  </si>
  <si>
    <t>nne@nissum.dk</t>
  </si>
  <si>
    <t>www.nissum.dk</t>
  </si>
  <si>
    <t>Kirkebyen</t>
  </si>
  <si>
    <t>Lomborg Usk.</t>
  </si>
  <si>
    <t>Flemming Nees</t>
  </si>
  <si>
    <t>9788 9612</t>
  </si>
  <si>
    <t>9788 9700</t>
  </si>
  <si>
    <t>Lars Eriksens Vej 15</t>
  </si>
  <si>
    <t>info@lomborg-efterskole.dk</t>
  </si>
  <si>
    <t>www.lomborg-efterskole.dk</t>
  </si>
  <si>
    <t>Lars Eriksens Vej</t>
  </si>
  <si>
    <t>Seniorhsk.Nrnis</t>
  </si>
  <si>
    <t>Jesper Vinther</t>
  </si>
  <si>
    <t>9789 1229</t>
  </si>
  <si>
    <t>9789 1011</t>
  </si>
  <si>
    <t>kontor@seniorhoejskolen.dk</t>
  </si>
  <si>
    <t>www.seniorhoejskolen.dk</t>
  </si>
  <si>
    <t>Degneparken</t>
  </si>
  <si>
    <t>Nr.Nissum Hsk</t>
  </si>
  <si>
    <t>Jens F. Munksgaard</t>
  </si>
  <si>
    <t>9789 1044</t>
  </si>
  <si>
    <t>Kirkebyen 19</t>
  </si>
  <si>
    <t>Agroskolen</t>
  </si>
  <si>
    <t>Agroskolen Kongensgaard</t>
  </si>
  <si>
    <t>9789 1572</t>
  </si>
  <si>
    <t>9789 1544</t>
  </si>
  <si>
    <t>kongensgaard@agroskolen.dk</t>
  </si>
  <si>
    <t>9788 5257</t>
  </si>
  <si>
    <t>9788 5500</t>
  </si>
  <si>
    <t>www.bi-efterskole.dk</t>
  </si>
  <si>
    <t>9789 1366</t>
  </si>
  <si>
    <t>9789 1177</t>
  </si>
  <si>
    <t>post@fenskaer.dk</t>
  </si>
  <si>
    <t>www.fenskaer.dk</t>
  </si>
  <si>
    <t>Andreas Andreasen</t>
  </si>
  <si>
    <t>9783 6056</t>
  </si>
  <si>
    <t>9783 6100</t>
  </si>
  <si>
    <t>norroene@vip.cybercity.dk</t>
  </si>
  <si>
    <t>www.norroene.dk</t>
  </si>
  <si>
    <t>Hygum</t>
  </si>
  <si>
    <t>Kongnsgaard Eft</t>
  </si>
  <si>
    <t>Kongensgaard Efterskole</t>
  </si>
  <si>
    <t>Allan Bach, konst.</t>
  </si>
  <si>
    <t>kge@kge.dk</t>
  </si>
  <si>
    <t>www.kge.dk</t>
  </si>
  <si>
    <t>Maria H. Kangas Christensen</t>
  </si>
  <si>
    <t>9788 8309</t>
  </si>
  <si>
    <t>9788 8300</t>
  </si>
  <si>
    <t>info@livsstilshojskolen.dk</t>
  </si>
  <si>
    <t>www.livsstilshojskolen.dk</t>
  </si>
  <si>
    <t>FGU Lemvig</t>
  </si>
  <si>
    <t>FGU Skolen Lemvig</t>
  </si>
  <si>
    <t>9663 0119</t>
  </si>
  <si>
    <t>Havnen 72</t>
  </si>
  <si>
    <t>Havnen</t>
  </si>
  <si>
    <t>Rune Larsen</t>
  </si>
  <si>
    <t>9788 9902</t>
  </si>
  <si>
    <t>9788 9055</t>
  </si>
  <si>
    <t>Bonnetvej 5, Bonnet</t>
  </si>
  <si>
    <t>kontoret@kursuscenteret.com</t>
  </si>
  <si>
    <t>Bonnetvej</t>
  </si>
  <si>
    <t>Bonnet</t>
  </si>
  <si>
    <t>Lemvig eux eud</t>
  </si>
  <si>
    <t>Lemvig Gymnasium , EUX og EUD</t>
  </si>
  <si>
    <t>9781 0703</t>
  </si>
  <si>
    <t>VIA_NrNissum</t>
  </si>
  <si>
    <t>8755 3256</t>
  </si>
  <si>
    <t>Klosterh.Spec.</t>
  </si>
  <si>
    <t>Klosterheden Specialarbejderskole</t>
  </si>
  <si>
    <t>9732 1303</t>
  </si>
  <si>
    <t>9974 1623</t>
  </si>
  <si>
    <t>alkjaerskolen@rksk.dk</t>
  </si>
  <si>
    <t>alkjaerskolen.aula.dk</t>
  </si>
  <si>
    <t>Hee Sk.</t>
  </si>
  <si>
    <t>Hee Skole</t>
  </si>
  <si>
    <t>Anders Rosholm Hansen</t>
  </si>
  <si>
    <t>9733 5280</t>
  </si>
  <si>
    <t>9974 2070</t>
  </si>
  <si>
    <t>heeskole@rksk.dk</t>
  </si>
  <si>
    <t>heenohelhed.rksk.dk</t>
  </si>
  <si>
    <t>Spjald</t>
  </si>
  <si>
    <t>Bent Frost Vedsted</t>
  </si>
  <si>
    <t>9734 8107</t>
  </si>
  <si>
    <t>Hoverdalvej 2</t>
  </si>
  <si>
    <t>Hoverdalvej</t>
  </si>
  <si>
    <t>9734 3464</t>
  </si>
  <si>
    <t>9974 2516</t>
  </si>
  <si>
    <t>hojmarkskole@rksk.dk</t>
  </si>
  <si>
    <t>hojmarkhelhed.rksk.dk</t>
  </si>
  <si>
    <t>Lem Stationssk.</t>
  </si>
  <si>
    <t>Lem Stationsskole</t>
  </si>
  <si>
    <t>Marianne Kipker</t>
  </si>
  <si>
    <t>9734 1903</t>
  </si>
  <si>
    <t>9734 1238</t>
  </si>
  <si>
    <t>Skolegade 34</t>
  </si>
  <si>
    <t>lem-stationsskole@rksk.dk</t>
  </si>
  <si>
    <t>www.lem-skole.dk</t>
  </si>
  <si>
    <t>No Sk.</t>
  </si>
  <si>
    <t>No Skole</t>
  </si>
  <si>
    <t>9733 0169</t>
  </si>
  <si>
    <t>Rindum Sk.</t>
  </si>
  <si>
    <t>Rindum Skole</t>
  </si>
  <si>
    <t>Margit Plougmann</t>
  </si>
  <si>
    <t>9732 3171</t>
  </si>
  <si>
    <t>rindum-skole@rksk.dk</t>
  </si>
  <si>
    <t>www.rindum-skole.dk</t>
  </si>
  <si>
    <t>Ringk sk Rindum</t>
  </si>
  <si>
    <t>Maria Willum Braae</t>
  </si>
  <si>
    <t>9732 3695</t>
  </si>
  <si>
    <t>ringkobingskole.rksk.dk</t>
  </si>
  <si>
    <t>Stadil Sk.</t>
  </si>
  <si>
    <t>Vagn Knudsen</t>
  </si>
  <si>
    <t>9733 1375</t>
  </si>
  <si>
    <t>Skelmosevej 22</t>
  </si>
  <si>
    <t>www.stadilvedersoeskole.dk</t>
  </si>
  <si>
    <t>Torsted Sk.</t>
  </si>
  <si>
    <t>Torsted Skole</t>
  </si>
  <si>
    <t>Mehli Nygaard Nielsen</t>
  </si>
  <si>
    <t>9733 3050</t>
  </si>
  <si>
    <t>Torstedvej 42</t>
  </si>
  <si>
    <t>Torstedvej</t>
  </si>
  <si>
    <t>L. L. Nielsen</t>
  </si>
  <si>
    <t>9733 1354</t>
  </si>
  <si>
    <t>Vesterhavsvej 51</t>
  </si>
  <si>
    <t>Vesterhavsvej</t>
  </si>
  <si>
    <t>Velling Sk.</t>
  </si>
  <si>
    <t>Velling Skole</t>
  </si>
  <si>
    <t>John Hager</t>
  </si>
  <si>
    <t>9732 1659</t>
  </si>
  <si>
    <t>Rydbjergvej 8</t>
  </si>
  <si>
    <t>Rydbjergvej</t>
  </si>
  <si>
    <t>Lene Hansen</t>
  </si>
  <si>
    <t>9734 6023</t>
  </si>
  <si>
    <t>Byvejen 9</t>
  </si>
  <si>
    <t>Tim Sk.</t>
  </si>
  <si>
    <t>Tim Skole</t>
  </si>
  <si>
    <t>Jakob Agerbo</t>
  </si>
  <si>
    <t>9733 3110</t>
  </si>
  <si>
    <t>9974 3100</t>
  </si>
  <si>
    <t>Eskesensvej 1</t>
  </si>
  <si>
    <t>timskole@rksk.dk</t>
  </si>
  <si>
    <t>timhelhed.rksk.dk</t>
  </si>
  <si>
    <t>Eskesensvej</t>
  </si>
  <si>
    <t>Tonny Hansen</t>
  </si>
  <si>
    <t>9674 3419</t>
  </si>
  <si>
    <t>9674 3400</t>
  </si>
  <si>
    <t>post@rkbgym.dk</t>
  </si>
  <si>
    <t>www.rkbgym.dk</t>
  </si>
  <si>
    <t>Kristne gym</t>
  </si>
  <si>
    <t>Det Kristne Gymnasium</t>
  </si>
  <si>
    <t>Jacob Daniel Leinum</t>
  </si>
  <si>
    <t>9732 5199</t>
  </si>
  <si>
    <t>9732 3100</t>
  </si>
  <si>
    <t>Vasevej 28</t>
  </si>
  <si>
    <t>kontor@kristne-gym.dk</t>
  </si>
  <si>
    <t>www.kristne-gym.dk</t>
  </si>
  <si>
    <t>Rindum Heldagsk</t>
  </si>
  <si>
    <t>Hans Henrik Jakobsen</t>
  </si>
  <si>
    <t>9732 2479</t>
  </si>
  <si>
    <t>9974 2850</t>
  </si>
  <si>
    <t>rindum-kjaergaard@rksk.dk</t>
  </si>
  <si>
    <t>rindum-kjaergaard.aula.dk</t>
  </si>
  <si>
    <t>Velling F.Sk.</t>
  </si>
  <si>
    <t>Velling Friskole</t>
  </si>
  <si>
    <t>Karoline Reenberg</t>
  </si>
  <si>
    <t>9732 4661</t>
  </si>
  <si>
    <t>Rydbjergvej 8A Velling</t>
  </si>
  <si>
    <t>kontor@velfri.dk</t>
  </si>
  <si>
    <t>www.vellingfriskole.dk</t>
  </si>
  <si>
    <t>Velling</t>
  </si>
  <si>
    <t>Pernille Moesgaard</t>
  </si>
  <si>
    <t>9734 6903</t>
  </si>
  <si>
    <t>info@olstrupfriskole.dk</t>
  </si>
  <si>
    <t>www.olstrupfriskole.dk</t>
  </si>
  <si>
    <t>No Friskole</t>
  </si>
  <si>
    <t>Stinna Engelsbak</t>
  </si>
  <si>
    <t>9733 0865</t>
  </si>
  <si>
    <t>kontor@nofriskole.dk</t>
  </si>
  <si>
    <t>www.nofriskole.dk</t>
  </si>
  <si>
    <t>No</t>
  </si>
  <si>
    <t>Hover/Th.F.Sk.</t>
  </si>
  <si>
    <t>Hover/Thorsted Friskole</t>
  </si>
  <si>
    <t>9733 3033</t>
  </si>
  <si>
    <t>Torstedvej 44 Torsted</t>
  </si>
  <si>
    <t>kontakt@hovertorstedfriskole.dk</t>
  </si>
  <si>
    <t>www.hovertorstedfriskole.dk</t>
  </si>
  <si>
    <t>Torsted</t>
  </si>
  <si>
    <t>Teddy Pedersen</t>
  </si>
  <si>
    <t>9975 9649</t>
  </si>
  <si>
    <t>9975 9975</t>
  </si>
  <si>
    <t>bfcenter@ringkom.dk</t>
  </si>
  <si>
    <t>www.ringkobing.dk</t>
  </si>
  <si>
    <t>Freddi Hagde Mosgaard</t>
  </si>
  <si>
    <t>9732 4945</t>
  </si>
  <si>
    <t>9732 0056</t>
  </si>
  <si>
    <t>ungdomsskolen@ringkom.dk</t>
  </si>
  <si>
    <t>www.ringus.dk</t>
  </si>
  <si>
    <t>9732 0938</t>
  </si>
  <si>
    <t>9627 5870</t>
  </si>
  <si>
    <t>Fjordvang Eftsk</t>
  </si>
  <si>
    <t>Fjordvang Efterskole</t>
  </si>
  <si>
    <t>9732 5988</t>
  </si>
  <si>
    <t>9732 1688</t>
  </si>
  <si>
    <t>Velling Kirkeby 48</t>
  </si>
  <si>
    <t>kontor@fjordvangefterskole.dk</t>
  </si>
  <si>
    <t>www.fjordvangefterskole.dk</t>
  </si>
  <si>
    <t>Velling Kirkeby</t>
  </si>
  <si>
    <t>Vestj.Hsk</t>
  </si>
  <si>
    <t>Benedikte Sten Andersen</t>
  </si>
  <si>
    <t>9675 3788</t>
  </si>
  <si>
    <t>9675 3777</t>
  </si>
  <si>
    <t>Skraldhedevej 8</t>
  </si>
  <si>
    <t>kontor@vestjyllandshojskole.dk</t>
  </si>
  <si>
    <t>www.vestjyllandshojskole.dk</t>
  </si>
  <si>
    <t>Skraldhedevej</t>
  </si>
  <si>
    <t>Lodbjergvej</t>
  </si>
  <si>
    <t>Kim Skouborg Jespersen</t>
  </si>
  <si>
    <t>9733 1701</t>
  </si>
  <si>
    <t>9733 1700</t>
  </si>
  <si>
    <t>vi@vie.dk</t>
  </si>
  <si>
    <t>www.vie.dk</t>
  </si>
  <si>
    <t>Ringk.Prod.Sk.</t>
  </si>
  <si>
    <t>Henrik From</t>
  </si>
  <si>
    <t>9732 5908</t>
  </si>
  <si>
    <t>9732 2333</t>
  </si>
  <si>
    <t>Birkmosevej 32</t>
  </si>
  <si>
    <t>XLHC@Ringkom.dk</t>
  </si>
  <si>
    <t>www.ringkoebing-ps.dk</t>
  </si>
  <si>
    <t>Birkmosevej</t>
  </si>
  <si>
    <t>Michael Vinther Nielsen</t>
  </si>
  <si>
    <t>info@ruec.dk</t>
  </si>
  <si>
    <t>www.ruec.dk</t>
  </si>
  <si>
    <t>V. Tim Dhsk.</t>
  </si>
  <si>
    <t>Marianne M. Jensen</t>
  </si>
  <si>
    <t>9733 3870</t>
  </si>
  <si>
    <t>9733 3080</t>
  </si>
  <si>
    <t>Tim Kirkevej 28</t>
  </si>
  <si>
    <t>vtim_dag@post11.tele.dk</t>
  </si>
  <si>
    <t>Tim Kirkevej</t>
  </si>
  <si>
    <t>UCRS Gym Ringk</t>
  </si>
  <si>
    <t>9732 2327</t>
  </si>
  <si>
    <t>Borris Sk.</t>
  </si>
  <si>
    <t>Borris Skole</t>
  </si>
  <si>
    <t>Ole Ehmsen Kronborg</t>
  </si>
  <si>
    <t>9736 6150</t>
  </si>
  <si>
    <t>9974 2710</t>
  </si>
  <si>
    <t>borrisskole@rksk.dk</t>
  </si>
  <si>
    <t>borris-skole.aula.dk</t>
  </si>
  <si>
    <t>Borris</t>
  </si>
  <si>
    <t>Frank Arendt Laursen</t>
  </si>
  <si>
    <t>9735 0101</t>
  </si>
  <si>
    <t>Bredgade 108 B</t>
  </si>
  <si>
    <t>9735 3927</t>
  </si>
  <si>
    <t>9974 2715</t>
  </si>
  <si>
    <t>Enghavevej 10</t>
  </si>
  <si>
    <t>Stauning Csk.</t>
  </si>
  <si>
    <t>Stauning Skole</t>
  </si>
  <si>
    <t>9974 1950</t>
  </si>
  <si>
    <t>Kirkebyvej 65</t>
  </si>
  <si>
    <t>stauningskole@rksk.dk</t>
  </si>
  <si>
    <t>stauningskole.aula.dk</t>
  </si>
  <si>
    <t>Kirkebyvej</t>
  </si>
  <si>
    <t>Dejbjergl.Sk.</t>
  </si>
  <si>
    <t>Dejbjerglund Skole</t>
  </si>
  <si>
    <t>9734 1154</t>
  </si>
  <si>
    <t>Uglbjergvej 10</t>
  </si>
  <si>
    <t>Uglbjergvej</t>
  </si>
  <si>
    <t>Faster Sk.</t>
  </si>
  <si>
    <t>Faster-Astrup Skole</t>
  </si>
  <si>
    <t>9736 4003</t>
  </si>
  <si>
    <t>9974 2585</t>
  </si>
  <si>
    <t>boernesporet-skole@rksk.dk</t>
  </si>
  <si>
    <t>www.boernesporet.aula.dk</t>
  </si>
  <si>
    <t>Harly Haugaard</t>
  </si>
  <si>
    <t>9736 2660</t>
  </si>
  <si>
    <t>9974 2701</t>
  </si>
  <si>
    <t>Tylvadvej 2A</t>
  </si>
  <si>
    <t>raekkermoelleskolen@rksk.dk</t>
  </si>
  <si>
    <t>www.raekkermoelleskolen.aula.dk</t>
  </si>
  <si>
    <t>Tylvadvej</t>
  </si>
  <si>
    <t>Skjern Klosterv</t>
  </si>
  <si>
    <t>9735 4644</t>
  </si>
  <si>
    <t>Amagervej 35A</t>
  </si>
  <si>
    <t>amagerskolen@rksk.dk</t>
  </si>
  <si>
    <t>www.amagerskolen.skoleintra.dk</t>
  </si>
  <si>
    <t>Amagervej</t>
  </si>
  <si>
    <t>Skjernegn.Reak.</t>
  </si>
  <si>
    <t>Skjernegnens Realkursus</t>
  </si>
  <si>
    <t>C. M. Graugaard</t>
  </si>
  <si>
    <t>9735 0073</t>
  </si>
  <si>
    <t>Skjern Kr.Frsk.</t>
  </si>
  <si>
    <t>Skjern Kristne Friskole</t>
  </si>
  <si>
    <t>Allan Haahr Hansen</t>
  </si>
  <si>
    <t>9735 1399</t>
  </si>
  <si>
    <t>9735 1360</t>
  </si>
  <si>
    <t>Fasanvej 18</t>
  </si>
  <si>
    <t>skf@skrif.dk</t>
  </si>
  <si>
    <t>www.skrif.dk</t>
  </si>
  <si>
    <t>Fasanvej</t>
  </si>
  <si>
    <t>Anker Krejberg</t>
  </si>
  <si>
    <t>9735 3969</t>
  </si>
  <si>
    <t>9974 2590</t>
  </si>
  <si>
    <t>baekgaardsskolen@rksk.dk</t>
  </si>
  <si>
    <t>www.beakgaardsskolen.dk</t>
  </si>
  <si>
    <t>Skjern Proj.Sk.</t>
  </si>
  <si>
    <t>Projektskolen i Skjern</t>
  </si>
  <si>
    <t>9735 0952</t>
  </si>
  <si>
    <t>9735 3777</t>
  </si>
  <si>
    <t>proskj@ringamt.dk</t>
  </si>
  <si>
    <t>Skjernsyd Sprog</t>
  </si>
  <si>
    <t>Sprogcenter Syd</t>
  </si>
  <si>
    <t>Christiane Bech</t>
  </si>
  <si>
    <t>9735 4630</t>
  </si>
  <si>
    <t>9627 5890</t>
  </si>
  <si>
    <t>sprogcentret@uc-rksk.dk</t>
  </si>
  <si>
    <t>www.sprogcentersyd.dk</t>
  </si>
  <si>
    <t>Sprogc. Syd</t>
  </si>
  <si>
    <t>9627 5880</t>
  </si>
  <si>
    <t>be@skjern-vuc.dk</t>
  </si>
  <si>
    <t>Kaj Loftlund</t>
  </si>
  <si>
    <t>9735 3500</t>
  </si>
  <si>
    <t>Finderupvej 9</t>
  </si>
  <si>
    <t>Finderupsvej</t>
  </si>
  <si>
    <t>UU Ringk Skjern</t>
  </si>
  <si>
    <t>Dyrvigsvej 9</t>
  </si>
  <si>
    <t>uu@rksk.dk</t>
  </si>
  <si>
    <t>uu-rksk.dk</t>
  </si>
  <si>
    <t>Skjern Ungdsk.</t>
  </si>
  <si>
    <t>Skjern Ungdomsskole</t>
  </si>
  <si>
    <t>9680 1084</t>
  </si>
  <si>
    <t>9680 1080</t>
  </si>
  <si>
    <t>Amagerskolen Amagervej 35</t>
  </si>
  <si>
    <t>ungdomsskolen@skjern.dk</t>
  </si>
  <si>
    <t>www.ungdomsskolen-skjern.dk</t>
  </si>
  <si>
    <t>Amagerskolen Amagervej</t>
  </si>
  <si>
    <t>Amagerskolen Amagerv</t>
  </si>
  <si>
    <t>UCRS VUC Skjern</t>
  </si>
  <si>
    <t>9680 1520</t>
  </si>
  <si>
    <t>9627 5850</t>
  </si>
  <si>
    <t>VUC</t>
  </si>
  <si>
    <t>Frede Haukrogh</t>
  </si>
  <si>
    <t>ka@vgt.dk</t>
  </si>
  <si>
    <t>www.vucrifjord.dk</t>
  </si>
  <si>
    <t>Borris Lbrsk.</t>
  </si>
  <si>
    <t>Borris Landbrugsskole</t>
  </si>
  <si>
    <t>Poul E. Agergaard</t>
  </si>
  <si>
    <t>9736 6445</t>
  </si>
  <si>
    <t>9736 6300</t>
  </si>
  <si>
    <t>Vestergade 42, Borris</t>
  </si>
  <si>
    <t>borrils@borrils.dk</t>
  </si>
  <si>
    <t>www.borris.dk</t>
  </si>
  <si>
    <t>Mads Koefoed-Hessellund</t>
  </si>
  <si>
    <t>9736 2138</t>
  </si>
  <si>
    <t>9736 2200</t>
  </si>
  <si>
    <t>Astrupvej 3</t>
  </si>
  <si>
    <t>kontor@saedding.dk</t>
  </si>
  <si>
    <t>www.saedding.dk</t>
  </si>
  <si>
    <t>Astrupvej</t>
  </si>
  <si>
    <t>Dejbjergl.Esk.</t>
  </si>
  <si>
    <t>Dejbjerglund Efterskole</t>
  </si>
  <si>
    <t>Kjeld Lykke Christiansen</t>
  </si>
  <si>
    <t>9734 1461</t>
  </si>
  <si>
    <t>9734 1900</t>
  </si>
  <si>
    <t>Uglbjergvej 10A Dejbjerg</t>
  </si>
  <si>
    <t>kontor@dejbjerglund.dk</t>
  </si>
  <si>
    <t>www.dejbjerglund.dk</t>
  </si>
  <si>
    <t>Dejbjerg</t>
  </si>
  <si>
    <t>DDH. Ef.i Skjer</t>
  </si>
  <si>
    <t>Peter Lindegaard</t>
  </si>
  <si>
    <t>9735 4222</t>
  </si>
  <si>
    <t>9735 4044</t>
  </si>
  <si>
    <t>Skolebyen 11</t>
  </si>
  <si>
    <t>dhe@dhe.dk</t>
  </si>
  <si>
    <t>www.dhe.dk</t>
  </si>
  <si>
    <t>Finderup Efters</t>
  </si>
  <si>
    <t>Finderup Efterskole</t>
  </si>
  <si>
    <t>Allan Trelborg</t>
  </si>
  <si>
    <t>9736 2800</t>
  </si>
  <si>
    <t>Herborgvej 7</t>
  </si>
  <si>
    <t>info@finderupefterskole.dk</t>
  </si>
  <si>
    <t>www.finderupefterskole.dk</t>
  </si>
  <si>
    <t>Herborgvej</t>
  </si>
  <si>
    <t>Jernvej 11</t>
  </si>
  <si>
    <t>Jernvej</t>
  </si>
  <si>
    <t>Skjern Dhsk.</t>
  </si>
  <si>
    <t>Inge Jensen</t>
  </si>
  <si>
    <t>9735 4127</t>
  </si>
  <si>
    <t>9735 4100</t>
  </si>
  <si>
    <t>Voldgade 4</t>
  </si>
  <si>
    <t>aofijensen@ofir.dk</t>
  </si>
  <si>
    <t>UCRS Skjern</t>
  </si>
  <si>
    <t>UCRS Skjern Tekniske Skole</t>
  </si>
  <si>
    <t>UCRS EUD EUX</t>
  </si>
  <si>
    <t>UCRS EUD &amp; EUX Business</t>
  </si>
  <si>
    <t>9735 2662</t>
  </si>
  <si>
    <t>DEKRA AMU Midtj</t>
  </si>
  <si>
    <t>DEKRA Midtjylland ApS</t>
  </si>
  <si>
    <t>Karsten Trend Poulsen</t>
  </si>
  <si>
    <t>8877 9311</t>
  </si>
  <si>
    <t>Arnborgvej 1B</t>
  </si>
  <si>
    <t>midtjylland@dekra.dk</t>
  </si>
  <si>
    <t>www.dekra-midtjylland.dk</t>
  </si>
  <si>
    <t>Arnborgvej</t>
  </si>
  <si>
    <t>V.jysk.storvogn</t>
  </si>
  <si>
    <t>Vestjysk Storvognsskole ApS</t>
  </si>
  <si>
    <t>Heinrich Iversen</t>
  </si>
  <si>
    <t>9736 1771</t>
  </si>
  <si>
    <t>Arnborvej 1 B</t>
  </si>
  <si>
    <t>mail@vestjyskstorvognsskole.dk</t>
  </si>
  <si>
    <t>www.vestjyskstorvognsskole.dk</t>
  </si>
  <si>
    <t>9735 0799</t>
  </si>
  <si>
    <t>Klostervej 65</t>
  </si>
  <si>
    <t>Skjernaaskolen@rksk.dk</t>
  </si>
  <si>
    <t>skjernaaskolen.rksk.dk</t>
  </si>
  <si>
    <t>Limfj Drossel</t>
  </si>
  <si>
    <t>Limfjordskolen Struer, Drosselvej</t>
  </si>
  <si>
    <t>9785 0097</t>
  </si>
  <si>
    <t>9684 8640</t>
  </si>
  <si>
    <t>Drosselvej 5</t>
  </si>
  <si>
    <t>Hjerm Landsby</t>
  </si>
  <si>
    <t>Hjerm</t>
  </si>
  <si>
    <t>Hjerm Landsbyordning</t>
  </si>
  <si>
    <t>Anders Jonasen Aagaard</t>
  </si>
  <si>
    <t>9746 4918</t>
  </si>
  <si>
    <t>9684 8680</t>
  </si>
  <si>
    <t>hjermskole@struer.dk</t>
  </si>
  <si>
    <t>www.hjerm-skole.dk</t>
  </si>
  <si>
    <t>Humlum Landsby</t>
  </si>
  <si>
    <t>Humlum Landsbyordning</t>
  </si>
  <si>
    <t>9786 2153</t>
  </si>
  <si>
    <t>9684 8370</t>
  </si>
  <si>
    <t>Chr. Gadesvej 32</t>
  </si>
  <si>
    <t>humlumskole@struer.dk</t>
  </si>
  <si>
    <t>www.humlum-skole.dk</t>
  </si>
  <si>
    <t>Chr Gades Vej</t>
  </si>
  <si>
    <t>9748 7130</t>
  </si>
  <si>
    <t>9684 8610</t>
  </si>
  <si>
    <t>langhojskolen@struer.dk</t>
  </si>
  <si>
    <t>www.langhojskolen.skoleintra.dk</t>
  </si>
  <si>
    <t>Bremdal Sk.</t>
  </si>
  <si>
    <t>Bremdal Skole</t>
  </si>
  <si>
    <t>Anette Vestby</t>
  </si>
  <si>
    <t>9684 0914</t>
  </si>
  <si>
    <t>9684 0910</t>
  </si>
  <si>
    <t>Drosselvej 3, Bremdal</t>
  </si>
  <si>
    <t>bremdalskole@struer.dk</t>
  </si>
  <si>
    <t>www.bremdalskole.dk</t>
  </si>
  <si>
    <t>Bremdal</t>
  </si>
  <si>
    <t>Limfj Gimsing</t>
  </si>
  <si>
    <t>Limfjordskolen Struer, Gimsing</t>
  </si>
  <si>
    <t>9785 3833</t>
  </si>
  <si>
    <t>Gimsinghovedvej 8</t>
  </si>
  <si>
    <t>Gimsinghovedvej</t>
  </si>
  <si>
    <t>Struer Borg.Sk.</t>
  </si>
  <si>
    <t>Struer Borgerskole</t>
  </si>
  <si>
    <t>Knud Bjerregaard Hansen</t>
  </si>
  <si>
    <t>9785 0407</t>
  </si>
  <si>
    <t>9785 0207</t>
  </si>
  <si>
    <t>Skolegade 5 A</t>
  </si>
  <si>
    <t>borgerskolen@struer.dk</t>
  </si>
  <si>
    <t>www.borgerskolen-struer.dk</t>
  </si>
  <si>
    <t>Jan T. Jensen</t>
  </si>
  <si>
    <t>9786 8085</t>
  </si>
  <si>
    <t>Vigen 1</t>
  </si>
  <si>
    <t>Vigen</t>
  </si>
  <si>
    <t>Bente Larsson</t>
  </si>
  <si>
    <t>9785 2268</t>
  </si>
  <si>
    <t>9684 8540</t>
  </si>
  <si>
    <t>Parkalle 2</t>
  </si>
  <si>
    <t>parkskolen@struer.dk</t>
  </si>
  <si>
    <t>www.parkskolen-struer.dk</t>
  </si>
  <si>
    <t>Struer Gym.</t>
  </si>
  <si>
    <t>Struer Statsgymnasium</t>
  </si>
  <si>
    <t>9785 4133</t>
  </si>
  <si>
    <t>Struer Frisk.</t>
  </si>
  <si>
    <t>Struer Friskole</t>
  </si>
  <si>
    <t>9784 1579</t>
  </si>
  <si>
    <t>9785 2814</t>
  </si>
  <si>
    <t>info@struerfriskole.dk</t>
  </si>
  <si>
    <t>www.struerfriskole.dk</t>
  </si>
  <si>
    <t>Resen Sk.</t>
  </si>
  <si>
    <t>Resen Skole</t>
  </si>
  <si>
    <t>9786 1355</t>
  </si>
  <si>
    <t>Makholmvej 3, Resen</t>
  </si>
  <si>
    <t>resenskole@struer.dk</t>
  </si>
  <si>
    <t>www.resenskole-struer.dk</t>
  </si>
  <si>
    <t>Makholmvej</t>
  </si>
  <si>
    <t>Resen</t>
  </si>
  <si>
    <t>Resen f.sk.</t>
  </si>
  <si>
    <t>Resen Friskole</t>
  </si>
  <si>
    <t>Mona Kubstrup Andersen</t>
  </si>
  <si>
    <t>9786 1824</t>
  </si>
  <si>
    <t>Lucernemarken 14  A, Resen</t>
  </si>
  <si>
    <t>mail@resenfriskole.dk</t>
  </si>
  <si>
    <t>resenfriskole.dk</t>
  </si>
  <si>
    <t>Struer St.Gym.</t>
  </si>
  <si>
    <t>oph skarbyvej</t>
  </si>
  <si>
    <t>Opholdsstedet Skarbyvej</t>
  </si>
  <si>
    <t>Henrik Bjerregaard</t>
  </si>
  <si>
    <t>2074 6451</t>
  </si>
  <si>
    <t>Skarbyvej 14</t>
  </si>
  <si>
    <t>skarbyskole@skarbyvej.dk</t>
  </si>
  <si>
    <t>www.skarbyvej.dk</t>
  </si>
  <si>
    <t>Skarbyvej</t>
  </si>
  <si>
    <t>9785 3774</t>
  </si>
  <si>
    <t>9684 8555</t>
  </si>
  <si>
    <t>Bremdal Torv 4</t>
  </si>
  <si>
    <t>boernefam@struer.dk</t>
  </si>
  <si>
    <t>Bremdal Torv</t>
  </si>
  <si>
    <t>Struer Kom Ung</t>
  </si>
  <si>
    <t>Struer Kommunale Ungdomsskole</t>
  </si>
  <si>
    <t>Kim Vennevold</t>
  </si>
  <si>
    <t>9785 5901</t>
  </si>
  <si>
    <t>9684 8600</t>
  </si>
  <si>
    <t>Skolegade 5b</t>
  </si>
  <si>
    <t>ungdomsskolen@struer.dk</t>
  </si>
  <si>
    <t>www.sku.dk</t>
  </si>
  <si>
    <t>Forberedelsesk.</t>
  </si>
  <si>
    <t>Forberedelseskurset</t>
  </si>
  <si>
    <t>Frode Krogsager</t>
  </si>
  <si>
    <t>9785 1005</t>
  </si>
  <si>
    <t>Hjordvej 4</t>
  </si>
  <si>
    <t>Hjortsvej</t>
  </si>
  <si>
    <t>VUC Struer</t>
  </si>
  <si>
    <t>9627 5820</t>
  </si>
  <si>
    <t>Jyllandsgade 2 A</t>
  </si>
  <si>
    <t>Struer FF.</t>
  </si>
  <si>
    <t>9784 0822</t>
  </si>
  <si>
    <t>www.struerfrifagskole.dk</t>
  </si>
  <si>
    <t>Hardsyssel Esk.</t>
  </si>
  <si>
    <t>Hardsyssel Efterskole</t>
  </si>
  <si>
    <t>Jonas Langborg Hejsel</t>
  </si>
  <si>
    <t>9746 4870</t>
  </si>
  <si>
    <t>9746 4733</t>
  </si>
  <si>
    <t>Hardsysselvej 2, Vejrum</t>
  </si>
  <si>
    <t>kontoret@hardsyssel.dk</t>
  </si>
  <si>
    <t>www.hardsyssel.dk</t>
  </si>
  <si>
    <t>Hardsysselvej</t>
  </si>
  <si>
    <t>Vejrum</t>
  </si>
  <si>
    <t>Tage Jepsen</t>
  </si>
  <si>
    <t>9685 3307</t>
  </si>
  <si>
    <t>9786 8086</t>
  </si>
  <si>
    <t>info@venoe-efterskole.dk</t>
  </si>
  <si>
    <t>www.venoe-efterskole.dk</t>
  </si>
  <si>
    <t>Struer Dhsk</t>
  </si>
  <si>
    <t>9785 0433</t>
  </si>
  <si>
    <t>9785 1023</t>
  </si>
  <si>
    <t>aof-struerdhs@get2net.dk</t>
  </si>
  <si>
    <t>Struer Erhv</t>
  </si>
  <si>
    <t>Struer Statsgymnasium - erhvervsskolen</t>
  </si>
  <si>
    <t>9784 0737</t>
  </si>
  <si>
    <t>Struer HS</t>
  </si>
  <si>
    <t>Struer Erhvervsskole</t>
  </si>
  <si>
    <t>Stig Sumborg</t>
  </si>
  <si>
    <t>9785 1600</t>
  </si>
  <si>
    <t>strueres@strueres.dk</t>
  </si>
  <si>
    <t>www.strueres.dk</t>
  </si>
  <si>
    <t>Struer TS</t>
  </si>
  <si>
    <t>Torben Norup</t>
  </si>
  <si>
    <t>9785 0233</t>
  </si>
  <si>
    <t>9684 2400</t>
  </si>
  <si>
    <t>struerskolehjem@struer.dk</t>
  </si>
  <si>
    <t>www.struer-skolehjem.dk</t>
  </si>
  <si>
    <t>Boris Loftager</t>
  </si>
  <si>
    <t>9663 1768</t>
  </si>
  <si>
    <t>9663 1770</t>
  </si>
  <si>
    <t>Skolegade 8</t>
  </si>
  <si>
    <t>harboore.skole@lemvig.dk</t>
  </si>
  <si>
    <t>www.harboore-skole.dk</t>
  </si>
  <si>
    <t>Louise Nees Hviid</t>
  </si>
  <si>
    <t>9663 1789</t>
  </si>
  <si>
    <t>9663 1780</t>
  </si>
  <si>
    <t>thyboroen.skole@lemvig.dk</t>
  </si>
  <si>
    <t>www.thyboroenskole.dk</t>
  </si>
  <si>
    <t>Thybor-H.Ungsk.</t>
  </si>
  <si>
    <t>Hanne Mock</t>
  </si>
  <si>
    <t>9783 2781</t>
  </si>
  <si>
    <t>9783 1711</t>
  </si>
  <si>
    <t>ml@thk.dk</t>
  </si>
  <si>
    <t>wwww.thyboroenskole.dk</t>
  </si>
  <si>
    <t>9783 2581</t>
  </si>
  <si>
    <t>9783 2181</t>
  </si>
  <si>
    <t>kontor@sejlogfisk.dk</t>
  </si>
  <si>
    <t>www.sejlogfisk.dk</t>
  </si>
  <si>
    <t>9783 2352</t>
  </si>
  <si>
    <t>9783 2354</t>
  </si>
  <si>
    <t>post@skipperskolen.dk</t>
  </si>
  <si>
    <t>www.skipperskolen.dk</t>
  </si>
  <si>
    <t>EUC NV Fiskeri</t>
  </si>
  <si>
    <t>Thyholm skole</t>
  </si>
  <si>
    <t>Thyholm Skole</t>
  </si>
  <si>
    <t>9684 8620</t>
  </si>
  <si>
    <t>thyholmskole@struer.dk</t>
  </si>
  <si>
    <t>thyholmskole.aula.dk</t>
  </si>
  <si>
    <t>Peter Bro</t>
  </si>
  <si>
    <t>9787 9272</t>
  </si>
  <si>
    <t>Kongevejen 86</t>
  </si>
  <si>
    <t>www.thyholm.dk</t>
  </si>
  <si>
    <t>Jestrup Csk.</t>
  </si>
  <si>
    <t>Jestrup Centralskole</t>
  </si>
  <si>
    <t>9787 8005</t>
  </si>
  <si>
    <t>Jestrupvej 8</t>
  </si>
  <si>
    <t>Jestrupvej</t>
  </si>
  <si>
    <t>Odby Sk.</t>
  </si>
  <si>
    <t>Odby Skole</t>
  </si>
  <si>
    <t>Kirsten Raarup</t>
  </si>
  <si>
    <t>9787 5009</t>
  </si>
  <si>
    <t>Jupitervej 26</t>
  </si>
  <si>
    <t>odby.skole@thyholm.dk</t>
  </si>
  <si>
    <t>www.Thyholm.dk</t>
  </si>
  <si>
    <t>Jupitervej</t>
  </si>
  <si>
    <t>A. P. Jessen</t>
  </si>
  <si>
    <t>9787 5116</t>
  </si>
  <si>
    <t>Aggerholmsvej 19</t>
  </si>
  <si>
    <t>Thyholm Fsk.</t>
  </si>
  <si>
    <t>Thyholm Friskole</t>
  </si>
  <si>
    <t>Jupitervej 26, Uglev</t>
  </si>
  <si>
    <t>info@thyholmfriskole.dk</t>
  </si>
  <si>
    <t>Uglev</t>
  </si>
  <si>
    <t>Thyholm Ungdsk.</t>
  </si>
  <si>
    <t>Thyholm Ungdomsskole</t>
  </si>
  <si>
    <t>9691 9197</t>
  </si>
  <si>
    <t>9691 9100</t>
  </si>
  <si>
    <t>ungdomsskolen@thyholm.dk</t>
  </si>
  <si>
    <t>www.thyholm-ungdomsskole.dk</t>
  </si>
  <si>
    <t>9787 5033</t>
  </si>
  <si>
    <t>9787 5115</t>
  </si>
  <si>
    <t>Aggerholmsvej 4a</t>
  </si>
  <si>
    <t>soendbjerg@soendbjerg.dk</t>
  </si>
  <si>
    <t>www.soendbjerg.com</t>
  </si>
  <si>
    <t>Lyngs Idr.Esk.</t>
  </si>
  <si>
    <t>9787 8044</t>
  </si>
  <si>
    <t>Jestrupvej 8, Lyngs</t>
  </si>
  <si>
    <t>kontoret@l-i-e.dk</t>
  </si>
  <si>
    <t>www.l-i-e.dk</t>
  </si>
  <si>
    <t>Lyngs</t>
  </si>
  <si>
    <t>Martin Haldbo Hansen</t>
  </si>
  <si>
    <t>9787 2100</t>
  </si>
  <si>
    <t>info@jegindoefterskole.dk</t>
  </si>
  <si>
    <t>www.jegindoefterskole.dk</t>
  </si>
  <si>
    <t>Dorthe Vestergaard</t>
  </si>
  <si>
    <t>9692 4177</t>
  </si>
  <si>
    <t>9628 7282</t>
  </si>
  <si>
    <t>Herningvej 70 A</t>
  </si>
  <si>
    <t>nos@herning.dk</t>
  </si>
  <si>
    <t>www.noevling.dk</t>
  </si>
  <si>
    <t>Timring Skole</t>
  </si>
  <si>
    <t>Lene Gyldenkilde Karbo</t>
  </si>
  <si>
    <t>9692 1092</t>
  </si>
  <si>
    <t>9628 7790</t>
  </si>
  <si>
    <t>timring.skole@herning.dk</t>
  </si>
  <si>
    <t>www.timring-skole.dk</t>
  </si>
  <si>
    <t>Vildbjerg Sk.</t>
  </si>
  <si>
    <t>Vildbjerg Skole</t>
  </si>
  <si>
    <t>Rikke Ahrenkiel Grann</t>
  </si>
  <si>
    <t>9713 1814</t>
  </si>
  <si>
    <t>9628 7700</t>
  </si>
  <si>
    <t>vildbjerg.skole@herning.dk</t>
  </si>
  <si>
    <t>www.vildbjerg-skole.dk</t>
  </si>
  <si>
    <t>9628 7777</t>
  </si>
  <si>
    <t>sorvad-ornhoj.skole@herning.dk</t>
  </si>
  <si>
    <t>sorvad-ornhoj.skole.aula.dk</t>
  </si>
  <si>
    <t>Vind Sk.</t>
  </si>
  <si>
    <t>Vind Skole</t>
  </si>
  <si>
    <t>Heidi Frydendal</t>
  </si>
  <si>
    <t>9743 0311</t>
  </si>
  <si>
    <t>9743 0170</t>
  </si>
  <si>
    <t>vis@herning.dk</t>
  </si>
  <si>
    <t>www.vind-skole.dk</t>
  </si>
  <si>
    <t>Vind</t>
  </si>
  <si>
    <t>Torben Poulsen Vad</t>
  </si>
  <si>
    <t>9628 7980</t>
  </si>
  <si>
    <t>Hovedgaden 32</t>
  </si>
  <si>
    <t>www.ornhoj-skole.dk</t>
  </si>
  <si>
    <t>Skibbild Fsk.</t>
  </si>
  <si>
    <t>Skibbild Friskole</t>
  </si>
  <si>
    <t>Aksel Bonnerup</t>
  </si>
  <si>
    <t>9713 7145</t>
  </si>
  <si>
    <t>Baldersvej 1, Skibbild</t>
  </si>
  <si>
    <t>Skibbild</t>
  </si>
  <si>
    <t>Kildebakkesk.</t>
  </si>
  <si>
    <t>Kildebakkeskolen</t>
  </si>
  <si>
    <t>Lisbeth Morsing</t>
  </si>
  <si>
    <t>9713 3246</t>
  </si>
  <si>
    <t>9628 7690</t>
  </si>
  <si>
    <t>kildebakkeskolen@herning.dk</t>
  </si>
  <si>
    <t>www.kildebakkeskolen.dk</t>
  </si>
  <si>
    <t>9713 3979</t>
  </si>
  <si>
    <t>9713 2477</t>
  </si>
  <si>
    <t>Nylandsvej 9</t>
  </si>
  <si>
    <t>Nylandsvej</t>
  </si>
  <si>
    <t>9713 1338</t>
  </si>
  <si>
    <t>uskbp@trehoje.dk</t>
  </si>
  <si>
    <t>www.tku.trehoje.dk</t>
  </si>
  <si>
    <t>Morten Horsholt Mikkelsen</t>
  </si>
  <si>
    <t>9713 7413</t>
  </si>
  <si>
    <t>9713 7144</t>
  </si>
  <si>
    <t>noev@noevlingskov.dk</t>
  </si>
  <si>
    <t>www.noevlingskov.dk</t>
  </si>
  <si>
    <t>Gregers V. Kristensen</t>
  </si>
  <si>
    <t>9713 3696</t>
  </si>
  <si>
    <t>9713 1844</t>
  </si>
  <si>
    <t>Bur Sk.</t>
  </si>
  <si>
    <t>Bur Skole</t>
  </si>
  <si>
    <t>Tage Maan</t>
  </si>
  <si>
    <t>9748 4950</t>
  </si>
  <si>
    <t>9748 4124</t>
  </si>
  <si>
    <t>Burvej 53</t>
  </si>
  <si>
    <t>Burvej</t>
  </si>
  <si>
    <t>Husby Sk.</t>
  </si>
  <si>
    <t>Husby Skole</t>
  </si>
  <si>
    <t>9749 5252</t>
  </si>
  <si>
    <t>Sdr.Nissum Sk.</t>
  </si>
  <si>
    <t>Sdr. Nissum Skole</t>
  </si>
  <si>
    <t>Frode Spangsege</t>
  </si>
  <si>
    <t>9749 6570</t>
  </si>
  <si>
    <t>9749 5152</t>
  </si>
  <si>
    <t>Kirkebyvej 11</t>
  </si>
  <si>
    <t>ccc33710@vip.cybercity.dk</t>
  </si>
  <si>
    <t>Staby Sk.</t>
  </si>
  <si>
    <t>Lene Ettrup</t>
  </si>
  <si>
    <t>9611 5540</t>
  </si>
  <si>
    <t>Stabyvej 36</t>
  </si>
  <si>
    <t>Staby.skole@holstebro.dk</t>
  </si>
  <si>
    <t>stabyskoleogbornehus.holstebro.dkk</t>
  </si>
  <si>
    <t>Stabyvej</t>
  </si>
  <si>
    <t>Thorsminde Sk.</t>
  </si>
  <si>
    <t>Thorsminde Skole</t>
  </si>
  <si>
    <t>Lise Graversen</t>
  </si>
  <si>
    <t>9749 7502</t>
  </si>
  <si>
    <t>9749 7075</t>
  </si>
  <si>
    <t>Thorsminde.skole@holstebro.dk</t>
  </si>
  <si>
    <t>www.thorsminde-skole.dk</t>
  </si>
  <si>
    <t>Ulfborg skole</t>
  </si>
  <si>
    <t>Ulfborg Skole</t>
  </si>
  <si>
    <t>9693 0055</t>
  </si>
  <si>
    <t>9611 5500</t>
  </si>
  <si>
    <t>Holmegade 25</t>
  </si>
  <si>
    <t>ulfborg.skole@holstebro.dk</t>
  </si>
  <si>
    <t>ulfborgskole.holstebro.dk</t>
  </si>
  <si>
    <t>Holmegade</t>
  </si>
  <si>
    <t>Ulfborg Hsk.</t>
  </si>
  <si>
    <t>Ulfborg Hovedskole</t>
  </si>
  <si>
    <t>9749 1870</t>
  </si>
  <si>
    <t>Ulfborg Kirkebyvej 8</t>
  </si>
  <si>
    <t>Ulfborg Kirkebyvej</t>
  </si>
  <si>
    <t>Vemb Sk.</t>
  </si>
  <si>
    <t>Jeanett Timmermann</t>
  </si>
  <si>
    <t>9611 5470</t>
  </si>
  <si>
    <t>vemb.skole@holstebro.dk</t>
  </si>
  <si>
    <t>vembskoleogbornehus.holstebro.dk</t>
  </si>
  <si>
    <t>Ulfborg Frisk.</t>
  </si>
  <si>
    <t>Ulfborg Friskole</t>
  </si>
  <si>
    <t>Birte Jensen</t>
  </si>
  <si>
    <t>9749 2801</t>
  </si>
  <si>
    <t>9749 2084</t>
  </si>
  <si>
    <t>Lundgade 9</t>
  </si>
  <si>
    <t>post@ulfborgfriskole.dk</t>
  </si>
  <si>
    <t>www.ulfborgfriskole.dk</t>
  </si>
  <si>
    <t>Lundgade</t>
  </si>
  <si>
    <t>Frisk.i Tvind</t>
  </si>
  <si>
    <t>Friskolen i Tvind</t>
  </si>
  <si>
    <t>9749 2251</t>
  </si>
  <si>
    <t>9749 0949</t>
  </si>
  <si>
    <t>friskolen@tvind.dk</t>
  </si>
  <si>
    <t>www.friskolenitvind.dk</t>
  </si>
  <si>
    <t>sdr.nissum.friskole@mail.dk</t>
  </si>
  <si>
    <t>sdrnissumfriskole.dk</t>
  </si>
  <si>
    <t>Mariebjerg V.sk</t>
  </si>
  <si>
    <t>Uddannelsescenter Mariebjerg</t>
  </si>
  <si>
    <t>Alice Ervolder Olesen</t>
  </si>
  <si>
    <t>9610 1058</t>
  </si>
  <si>
    <t>9611 4640</t>
  </si>
  <si>
    <t>Burvej 2</t>
  </si>
  <si>
    <t>mariebjerg@holstebro.dk</t>
  </si>
  <si>
    <t>www.uc-mariebjerg.dk</t>
  </si>
  <si>
    <t>Ulfborg Ungdsk.</t>
  </si>
  <si>
    <t>Ulfborg-Vemb Ungdomsskole</t>
  </si>
  <si>
    <t>9749 2733</t>
  </si>
  <si>
    <t>Ole Chr.Kirksvej 8</t>
  </si>
  <si>
    <t>ohs@ulfborg-vemb.dk</t>
  </si>
  <si>
    <t>www.uvu.dk</t>
  </si>
  <si>
    <t>Ole Chr Kirksvej</t>
  </si>
  <si>
    <t>Staby Esk.</t>
  </si>
  <si>
    <t>Staby Efterskole</t>
  </si>
  <si>
    <t>Anders Boll Mikkelsen</t>
  </si>
  <si>
    <t>9749 1295</t>
  </si>
  <si>
    <t>9749 1112</t>
  </si>
  <si>
    <t>post@stabyefterskole.dk</t>
  </si>
  <si>
    <t>www.stabyefterskole.dk</t>
  </si>
  <si>
    <t>Staby</t>
  </si>
  <si>
    <t>D.Rejsende Hsk</t>
  </si>
  <si>
    <t>Anne Lausen</t>
  </si>
  <si>
    <t>9749 2437</t>
  </si>
  <si>
    <t>9749 2024</t>
  </si>
  <si>
    <t>Tvind Esk.</t>
  </si>
  <si>
    <t>Tvind Efterskole</t>
  </si>
  <si>
    <t>9749 1300</t>
  </si>
  <si>
    <t>Int.Esk.Tvind</t>
  </si>
  <si>
    <t>Den Internationale Efterskole i Tvind</t>
  </si>
  <si>
    <t>9749 2434</t>
  </si>
  <si>
    <t>9749 1838</t>
  </si>
  <si>
    <t>Husby Esk.</t>
  </si>
  <si>
    <t>Husby Efterskole</t>
  </si>
  <si>
    <t>9749 6225</t>
  </si>
  <si>
    <t>9749 5544</t>
  </si>
  <si>
    <t>post@husbyefterskole.dk</t>
  </si>
  <si>
    <t>www.husbyefterskole.dk</t>
  </si>
  <si>
    <t>Sejr. Rejs. Hsk</t>
  </si>
  <si>
    <t>9749 1985</t>
  </si>
  <si>
    <t>Madum</t>
  </si>
  <si>
    <t>9749 1993</t>
  </si>
  <si>
    <t>9749 2049</t>
  </si>
  <si>
    <t>Ulfborg Prod</t>
  </si>
  <si>
    <t>Ulfborg-Vembs Produktionsskole</t>
  </si>
  <si>
    <t>9749 2789</t>
  </si>
  <si>
    <t>9749 2940</t>
  </si>
  <si>
    <t>Ulfborg Kirkebyvej 6</t>
  </si>
  <si>
    <t>AMU-Ulfborg</t>
  </si>
  <si>
    <t>Jan Weier Christiansen</t>
  </si>
  <si>
    <t>9993 0299</t>
  </si>
  <si>
    <t>9993 0200</t>
  </si>
  <si>
    <t>Lystlundvej 8-18</t>
  </si>
  <si>
    <t>bhe@amu-midtvest.dk</t>
  </si>
  <si>
    <t>Lystlundvej</t>
  </si>
  <si>
    <t>AMU-Hoverdal</t>
  </si>
  <si>
    <t>AMU-Center Hoverdal Statens Kursusskole</t>
  </si>
  <si>
    <t>John Johansson</t>
  </si>
  <si>
    <t>9749 1083</t>
  </si>
  <si>
    <t>Aarbjergvej 8</t>
  </si>
  <si>
    <t>9749 2209</t>
  </si>
  <si>
    <t>9749 1849</t>
  </si>
  <si>
    <t>info@dns-tvind.dk</t>
  </si>
  <si>
    <t>www.dns-tvind.dk</t>
  </si>
  <si>
    <t>Mercantec Ulfb</t>
  </si>
  <si>
    <t>Mercantec, Ulfborg afdeling</t>
  </si>
  <si>
    <t>8928 1100</t>
  </si>
  <si>
    <t>Lystlundvej 8</t>
  </si>
  <si>
    <t>Pallisbj.Sk.Hj.</t>
  </si>
  <si>
    <t>Pallisbjerg Kostskole</t>
  </si>
  <si>
    <t>Peter Leonhardt</t>
  </si>
  <si>
    <t>9749 1411</t>
  </si>
  <si>
    <t>Pallisbjergvej 5, Staby,</t>
  </si>
  <si>
    <t>Pallisbjergvej</t>
  </si>
  <si>
    <t>Spjald Sk.</t>
  </si>
  <si>
    <t>Spjald Skole</t>
  </si>
  <si>
    <t>Helle Lundsgaard</t>
  </si>
  <si>
    <t>9738 1425</t>
  </si>
  <si>
    <t>9974 2800</t>
  </si>
  <si>
    <t>spjaldskole@rksk.dk</t>
  </si>
  <si>
    <t>spjaldhelhed.rksk.dk</t>
  </si>
  <si>
    <t>Fjelsterv.Sk.</t>
  </si>
  <si>
    <t>Fjelstervang Skole</t>
  </si>
  <si>
    <t>Peter Ulriksen</t>
  </si>
  <si>
    <t>9716 6305</t>
  </si>
  <si>
    <t>9974 2530</t>
  </si>
  <si>
    <t>fjelstervangskole@rksk.dk</t>
  </si>
  <si>
    <t>fjelstervanghelhed.rksk.dk</t>
  </si>
  <si>
    <t>9738 4420</t>
  </si>
  <si>
    <t>9738 4177</t>
  </si>
  <si>
    <t>birgit.hojgaard@rksk.dk</t>
  </si>
  <si>
    <t>www.bhus.dk</t>
  </si>
  <si>
    <t>Herborg Sk.</t>
  </si>
  <si>
    <t>Herborg Skole</t>
  </si>
  <si>
    <t>Marie Jensen</t>
  </si>
  <si>
    <t>9717 3707</t>
  </si>
  <si>
    <t>9717 1701</t>
  </si>
  <si>
    <t>Skolevej 46</t>
  </si>
  <si>
    <t>herborg.skole.681004@skolekom.dk</t>
  </si>
  <si>
    <t>www.herborg-skole.dk</t>
  </si>
  <si>
    <t>Nr.Vium Sk.</t>
  </si>
  <si>
    <t>Nr.Vium Skole</t>
  </si>
  <si>
    <t>Dan Hauge Pedersen</t>
  </si>
  <si>
    <t>9717 8019</t>
  </si>
  <si>
    <t>9717 8119</t>
  </si>
  <si>
    <t>dan.pedersen@rksk.dk</t>
  </si>
  <si>
    <t>www.nr-viumskole.skoleintra.dk</t>
  </si>
  <si>
    <t>Troldhede Sk.</t>
  </si>
  <si>
    <t>Nr. Vium-Troldhede Skole</t>
  </si>
  <si>
    <t>Dorthe Degnbol</t>
  </si>
  <si>
    <t>9717 8219</t>
  </si>
  <si>
    <t>9974 2650</t>
  </si>
  <si>
    <t>Dalgasgade 50</t>
  </si>
  <si>
    <t>nrvium-troldhedeskole@rksk.dk</t>
  </si>
  <si>
    <t>viumtrold.aula.dk</t>
  </si>
  <si>
    <t>Dalgasgade</t>
  </si>
  <si>
    <t>Morten Mikkelsen</t>
  </si>
  <si>
    <t>9717 3076</t>
  </si>
  <si>
    <t>9974 2570</t>
  </si>
  <si>
    <t>Bredgade 120</t>
  </si>
  <si>
    <t>videbaekskole@rksk.dk</t>
  </si>
  <si>
    <t>videbaekskole.rksk.dk</t>
  </si>
  <si>
    <t>Vorgod Barde</t>
  </si>
  <si>
    <t>Vorgod-Barde Skole</t>
  </si>
  <si>
    <t>Mads Broch Eriksen</t>
  </si>
  <si>
    <t>9717 5880</t>
  </si>
  <si>
    <t>9974 2730</t>
  </si>
  <si>
    <t>vorgodbardeskole@rksk.dk</t>
  </si>
  <si>
    <t>vorgodbardehelhed.rksk.dk</t>
  </si>
  <si>
    <t>Jesper Storbjerg Friis</t>
  </si>
  <si>
    <t>9717 3630</t>
  </si>
  <si>
    <t>9717 2324</t>
  </si>
  <si>
    <t>Ternevej 1</t>
  </si>
  <si>
    <t>kontor@vkfri.dk</t>
  </si>
  <si>
    <t>www.vkfri.dk</t>
  </si>
  <si>
    <t>Ternevej</t>
  </si>
  <si>
    <t>9717 3423</t>
  </si>
  <si>
    <t>9974 1820</t>
  </si>
  <si>
    <t>ungdomsskolen@rksk.dk</t>
  </si>
  <si>
    <t>www.riskus.dk</t>
  </si>
  <si>
    <t>Brejningg.Esk.</t>
  </si>
  <si>
    <t>Brejninggaard Efterskole</t>
  </si>
  <si>
    <t>9738 1749</t>
  </si>
  <si>
    <t>9738 1644</t>
  </si>
  <si>
    <t>Brejninggaardsvej 12</t>
  </si>
  <si>
    <t>mail@brejninggaard.dk</t>
  </si>
  <si>
    <t>www.brejninggaard.dk</t>
  </si>
  <si>
    <t>Carsten Madsen</t>
  </si>
  <si>
    <t>9717 1881</t>
  </si>
  <si>
    <t>Mercantec AMU</t>
  </si>
  <si>
    <t>Mercantec, AMU  Hoverdal</t>
  </si>
  <si>
    <t>9734 8128</t>
  </si>
  <si>
    <t>9734 8011</t>
  </si>
  <si>
    <t>Hover, Hoverdalvej 14</t>
  </si>
  <si>
    <t>Ejsing Sk.</t>
  </si>
  <si>
    <t>9611 5572</t>
  </si>
  <si>
    <t>9611 5570</t>
  </si>
  <si>
    <t>Ejsing, Gl. Landevej 24</t>
  </si>
  <si>
    <t>ejsing.skole@holstebro.dk</t>
  </si>
  <si>
    <t>www.ejsing-skole.dk</t>
  </si>
  <si>
    <t>Ejsing</t>
  </si>
  <si>
    <t>Herrup Sk.</t>
  </si>
  <si>
    <t>Herrup Skole</t>
  </si>
  <si>
    <t>Carl Nielsen</t>
  </si>
  <si>
    <t>9745 2305</t>
  </si>
  <si>
    <t>9611 5580</t>
  </si>
  <si>
    <t>herrup.skole@holstebro.dk</t>
  </si>
  <si>
    <t>www.herrup-skole.dk</t>
  </si>
  <si>
    <t>Mogenstrup Sk.</t>
  </si>
  <si>
    <t>Mogenstrup Skole</t>
  </si>
  <si>
    <t>9754 4062</t>
  </si>
  <si>
    <t>9754 4200</t>
  </si>
  <si>
    <t>Tingvejen 37</t>
  </si>
  <si>
    <t>mogenstrup.skole@skolekom.dk</t>
  </si>
  <si>
    <t>www.mogenstrup-skole.dk</t>
  </si>
  <si>
    <t>Ryde Sk.</t>
  </si>
  <si>
    <t>Ryde Skole</t>
  </si>
  <si>
    <t>9744 0119</t>
  </si>
  <si>
    <t>9611 5600</t>
  </si>
  <si>
    <t>ryde.skole@holstebro.dk</t>
  </si>
  <si>
    <t>www.ryde-skole.dk</t>
  </si>
  <si>
    <t>Sevel Sk.</t>
  </si>
  <si>
    <t>Niels Holm Poulsen</t>
  </si>
  <si>
    <t>9611 5622</t>
  </si>
  <si>
    <t>9611 5620</t>
  </si>
  <si>
    <t>Skoletoften 3</t>
  </si>
  <si>
    <t>Sevel.Skole@holstebro.dk</t>
  </si>
  <si>
    <t>sevelskoleogbornehus.holstebro.dk</t>
  </si>
  <si>
    <t>Vinderup Komsk.</t>
  </si>
  <si>
    <t>Vinderup Skole</t>
  </si>
  <si>
    <t>Mia Filtenborg Borup Kracht</t>
  </si>
  <si>
    <t>9611 5642</t>
  </si>
  <si>
    <t>9611 5640</t>
  </si>
  <si>
    <t>Sevelvej 27</t>
  </si>
  <si>
    <t>Vinderup.Skole@holstebro.dk</t>
  </si>
  <si>
    <t>vinderupskole.holstebro.dk</t>
  </si>
  <si>
    <t>Sevelvej</t>
  </si>
  <si>
    <t>Vinderup R.Sk.</t>
  </si>
  <si>
    <t>Vinderup Realskole</t>
  </si>
  <si>
    <t>Birgitte Holm</t>
  </si>
  <si>
    <t>9744 1434</t>
  </si>
  <si>
    <t>9744 1580</t>
  </si>
  <si>
    <t>vr@vinderup-realskole.dk</t>
  </si>
  <si>
    <t>www.vinderup-realskole.dk</t>
  </si>
  <si>
    <t>Rydh.Sl.Ungdsk.</t>
  </si>
  <si>
    <t>Rydhave Slots Ungdomsskole</t>
  </si>
  <si>
    <t>Ejnar Johs Jensen</t>
  </si>
  <si>
    <t>9744 1320</t>
  </si>
  <si>
    <t>Holstebrovej 38</t>
  </si>
  <si>
    <t>Hjelm Hede Fsk.</t>
  </si>
  <si>
    <t>Hjelm Hede Friskole</t>
  </si>
  <si>
    <t>Henrik Nielsen</t>
  </si>
  <si>
    <t>Tingvej 37</t>
  </si>
  <si>
    <t>kontoret@hjelmhede.dk</t>
  </si>
  <si>
    <t>www.hjelmhede.dk</t>
  </si>
  <si>
    <t>Vinderup K.Usk.</t>
  </si>
  <si>
    <t>Vinderup Kommunale Ungdomsskole</t>
  </si>
  <si>
    <t>Ole Strelow Lund</t>
  </si>
  <si>
    <t>9744 2471</t>
  </si>
  <si>
    <t>9744 1892</t>
  </si>
  <si>
    <t>ungdomsskole@vinderupkom.dk</t>
  </si>
  <si>
    <t>www.vinderupungdomsskole.dk</t>
  </si>
  <si>
    <t>Rydhave Sl. Ef.</t>
  </si>
  <si>
    <t>Rydhave Slots Efterskole</t>
  </si>
  <si>
    <t>9695 0362</t>
  </si>
  <si>
    <t>9744 1522</t>
  </si>
  <si>
    <t>info@rydhave.dk</t>
  </si>
  <si>
    <t>www.rydhave.dk</t>
  </si>
  <si>
    <t>Handbj.H. Ungdo</t>
  </si>
  <si>
    <t>Handbjerghus Ungdomskostskole</t>
  </si>
  <si>
    <t>Johan Johansen</t>
  </si>
  <si>
    <t>9744 3301</t>
  </si>
  <si>
    <t>9744 1601</t>
  </si>
  <si>
    <t>handbjerghus@handbjerghus.dk</t>
  </si>
  <si>
    <t>Jette Horsted</t>
  </si>
  <si>
    <t>9719 2445</t>
  </si>
  <si>
    <t>9628 7180</t>
  </si>
  <si>
    <t>Velhustedvej 6</t>
  </si>
  <si>
    <t>kibaek.skole@herning.dk</t>
  </si>
  <si>
    <t>www.kibaek-skole.dk</t>
  </si>
  <si>
    <t>Velhustedvej</t>
  </si>
  <si>
    <t>Sdr.Feld. Skole</t>
  </si>
  <si>
    <t>Vibeke Delcomyn Hansen</t>
  </si>
  <si>
    <t>9719 8682</t>
  </si>
  <si>
    <t>9628 7678</t>
  </si>
  <si>
    <t>Skolegade 31</t>
  </si>
  <si>
    <t>sfskole@herning.dk</t>
  </si>
  <si>
    <t>www.sdrfelding-skole.dk</t>
  </si>
  <si>
    <t>Skarrild Csk.</t>
  </si>
  <si>
    <t>Skarrild Skole</t>
  </si>
  <si>
    <t>Dorthe Friis</t>
  </si>
  <si>
    <t>9719 6443</t>
  </si>
  <si>
    <t>9628 7636</t>
  </si>
  <si>
    <t>Skolevejen 6</t>
  </si>
  <si>
    <t>skarrildskole@herning.dk</t>
  </si>
  <si>
    <t>www.skarrild-skole.dk</t>
  </si>
  <si>
    <t>Skolevejen</t>
  </si>
  <si>
    <t>Stakroge Sk.</t>
  </si>
  <si>
    <t>Stakroge Skole</t>
  </si>
  <si>
    <t>Erling Thomasen</t>
  </si>
  <si>
    <t>7534 7070</t>
  </si>
  <si>
    <t>Karstoft Fsk.</t>
  </si>
  <si>
    <t>Karstoft Friskole</t>
  </si>
  <si>
    <t>Ulla Kronborg</t>
  </si>
  <si>
    <t>9719 6289</t>
  </si>
  <si>
    <t>9719 6259</t>
  </si>
  <si>
    <t>karstoftfriskole@mail.tele.dk</t>
  </si>
  <si>
    <t>www.karstoftfriskole.dk</t>
  </si>
  <si>
    <t>Aaskov Ungdomsskole</t>
  </si>
  <si>
    <t>Poul Henrik Poulsen</t>
  </si>
  <si>
    <t>9719 8843</t>
  </si>
  <si>
    <t>9719 8860</t>
  </si>
  <si>
    <t>Bjergevej 27</t>
  </si>
  <si>
    <t>unspp@herning.dk</t>
  </si>
  <si>
    <t>www.aaskov-ungdomsskole.dk</t>
  </si>
  <si>
    <t>Bjergevej</t>
  </si>
  <si>
    <t>Sdr.Felding Hsk</t>
  </si>
  <si>
    <t>Ruth Hangaard Pedersen, konst.</t>
  </si>
  <si>
    <t>9719 8952</t>
  </si>
  <si>
    <t>9719 8300</t>
  </si>
  <si>
    <t>Troldhedevej 5</t>
  </si>
  <si>
    <t>mail@sdr-felding.dk</t>
  </si>
  <si>
    <t>www.sdr-felding.dk</t>
  </si>
  <si>
    <t>Troldhedevej</t>
  </si>
  <si>
    <t>Sdr.Feldings Ef</t>
  </si>
  <si>
    <t>Sdr. Feldings Efterskole</t>
  </si>
  <si>
    <t>9719 8930</t>
  </si>
  <si>
    <t>9719 8900</t>
  </si>
  <si>
    <t>Sdr. Feldingvej 32</t>
  </si>
  <si>
    <t>kontor@sfeefterskole.dk</t>
  </si>
  <si>
    <t>www.sfeefterskole.dk</t>
  </si>
  <si>
    <t>Sdr. Feldingvej</t>
  </si>
  <si>
    <t>Amtskonsulenten for Fritidsundervisning</t>
  </si>
  <si>
    <t>amt@ag.aaa.dk</t>
  </si>
  <si>
    <t>Lyseng Alle</t>
  </si>
  <si>
    <t>8944 6994</t>
  </si>
  <si>
    <t>8944 6480</t>
  </si>
  <si>
    <t>ea@ag.aaa.dk</t>
  </si>
  <si>
    <t>www.aaa.dk</t>
  </si>
  <si>
    <t>Ole Lidegaard</t>
  </si>
  <si>
    <t>8942 2428</t>
  </si>
  <si>
    <t>oestjylland@studievalg.dk</t>
  </si>
  <si>
    <t>www.studievalg.dk/oestjylland</t>
  </si>
  <si>
    <t>Ebeltoft Skole</t>
  </si>
  <si>
    <t>Lars Lau Frederiksen</t>
  </si>
  <si>
    <t>8634 1056</t>
  </si>
  <si>
    <t>8753 6060</t>
  </si>
  <si>
    <t>ebeltoftskole@syddjurs.dk</t>
  </si>
  <si>
    <t>www.ebeltoftskole.dk</t>
  </si>
  <si>
    <t>Rosmus Sk.</t>
  </si>
  <si>
    <t>Balle</t>
  </si>
  <si>
    <t>Rosmus Skole</t>
  </si>
  <si>
    <t>Lars Robdrup</t>
  </si>
  <si>
    <t>8633 7458</t>
  </si>
  <si>
    <t>8753 5850</t>
  </si>
  <si>
    <t>Bispemosevej 5</t>
  </si>
  <si>
    <t>rosmusskole@syddjurs.dk</t>
  </si>
  <si>
    <t>www.rosmusskole.dk</t>
  </si>
  <si>
    <t>Bispemosevej</t>
  </si>
  <si>
    <t>Molssk.</t>
  </si>
  <si>
    <t>Knebel</t>
  </si>
  <si>
    <t>Molsskolen</t>
  </si>
  <si>
    <t>Claus Peter Olesen</t>
  </si>
  <si>
    <t>8635 0091</t>
  </si>
  <si>
    <t>8753 6050</t>
  </si>
  <si>
    <t>Skoletoften 17</t>
  </si>
  <si>
    <t>molsskolen@syddjurs.dk</t>
  </si>
  <si>
    <t>www.molsskolen.dk</t>
  </si>
  <si>
    <t>Tirstrup Sk.</t>
  </si>
  <si>
    <t>Tirstrup Skole</t>
  </si>
  <si>
    <t>Birger Larsen</t>
  </si>
  <si>
    <t>8636 3218</t>
  </si>
  <si>
    <t>Toftevang Sk.</t>
  </si>
  <si>
    <t>Toftevangskolen</t>
  </si>
  <si>
    <t>8634 0647</t>
  </si>
  <si>
    <t>8634 1755</t>
  </si>
  <si>
    <t>toftevangskolen.701005@skolekom.dk</t>
  </si>
  <si>
    <t>www.toftevangskolen.dk</t>
  </si>
  <si>
    <t>Syddjurs Fsk.</t>
  </si>
  <si>
    <t>Syddjurs Friskole</t>
  </si>
  <si>
    <t>8636 5852</t>
  </si>
  <si>
    <t>8636 5252</t>
  </si>
  <si>
    <t>Molsvej 80 B Egens</t>
  </si>
  <si>
    <t>kontoret@syddjursfriskole.dk</t>
  </si>
  <si>
    <t>www.syddjursfriskole.dk</t>
  </si>
  <si>
    <t>Molsvej</t>
  </si>
  <si>
    <t>Egens</t>
  </si>
  <si>
    <t>Hans Henrik Dupont</t>
  </si>
  <si>
    <t>8634 5981</t>
  </si>
  <si>
    <t>8634 6499</t>
  </si>
  <si>
    <t>Egedalsvej 2</t>
  </si>
  <si>
    <t>egedalsskolen@syddjurs.dk</t>
  </si>
  <si>
    <t>www.egedalsskolen-ebeltoft.dk</t>
  </si>
  <si>
    <t>Egedalsvej</t>
  </si>
  <si>
    <t>Ebeltoft Ungsk.</t>
  </si>
  <si>
    <t>Ebeltoft Ungdomsskole</t>
  </si>
  <si>
    <t>Jonna Ravn</t>
  </si>
  <si>
    <t>8634 4964</t>
  </si>
  <si>
    <t>8634 1274</t>
  </si>
  <si>
    <t>ebeltoftusk@hotmail.com</t>
  </si>
  <si>
    <t>Rosmus Ungdsk.</t>
  </si>
  <si>
    <t>Rosmus Ungdomsskole</t>
  </si>
  <si>
    <t>8752 2530</t>
  </si>
  <si>
    <t>postmaster@rockirusk.dk</t>
  </si>
  <si>
    <t>www.rockirusk.dk</t>
  </si>
  <si>
    <t>Ungdsk.Mols</t>
  </si>
  <si>
    <t>Ungdomsskolen Mols</t>
  </si>
  <si>
    <t>Gisli Thordarson</t>
  </si>
  <si>
    <t>8752 5220</t>
  </si>
  <si>
    <t>8635 1701</t>
  </si>
  <si>
    <t>ung@mols.dk</t>
  </si>
  <si>
    <t>www.mols.dk/ungdomsskolen</t>
  </si>
  <si>
    <t>VUC Ebeltoft</t>
  </si>
  <si>
    <t>VUC Djursland - Ebeltoft</t>
  </si>
  <si>
    <t>8634 4474</t>
  </si>
  <si>
    <t>vd@vucdjursland.dk</t>
  </si>
  <si>
    <t>www.vucdjursland.dk</t>
  </si>
  <si>
    <t>Maria Vinding</t>
  </si>
  <si>
    <t>8634 2151</t>
  </si>
  <si>
    <t>8636 2400</t>
  </si>
  <si>
    <t>Molsvej 137</t>
  </si>
  <si>
    <t>fe@femmoeller.dk</t>
  </si>
  <si>
    <t>www.femmoeller.dk</t>
  </si>
  <si>
    <t>Europ.Film.Hsk.</t>
  </si>
  <si>
    <t>Nikolaj Mossberg Davidsen</t>
  </si>
  <si>
    <t>8634 0535</t>
  </si>
  <si>
    <t>8634 0055</t>
  </si>
  <si>
    <t>Carl Th. Dreyersvej 1</t>
  </si>
  <si>
    <t>info@europeanfilmcollege.com</t>
  </si>
  <si>
    <t>www.europeanfilmcollege.dk</t>
  </si>
  <si>
    <t>Carl Th. Dreyers Vej</t>
  </si>
  <si>
    <t>Tirstrup I.Esk.</t>
  </si>
  <si>
    <t>8636 4063</t>
  </si>
  <si>
    <t>8636 4055</t>
  </si>
  <si>
    <t>Ebeltoftvej 1 Tirstrup</t>
  </si>
  <si>
    <t>kontor@tirstrup-ie.dk</t>
  </si>
  <si>
    <t>www.tirstrup-ie.dk</t>
  </si>
  <si>
    <t>Tirstrup</t>
  </si>
  <si>
    <t>Mette Marie Bauer</t>
  </si>
  <si>
    <t>8635 6986</t>
  </si>
  <si>
    <t>8635 6100</t>
  </si>
  <si>
    <t>kontakt@hne.dk</t>
  </si>
  <si>
    <t>www.hne.dk</t>
  </si>
  <si>
    <t>8752 9121</t>
  </si>
  <si>
    <t>8752 9120</t>
  </si>
  <si>
    <t>Drammelstrupvej 15, Tirstrup</t>
  </si>
  <si>
    <t>post@djfh.dk</t>
  </si>
  <si>
    <t>www.djfh.dk</t>
  </si>
  <si>
    <t>Drammelstrupvej</t>
  </si>
  <si>
    <t>Produksk.</t>
  </si>
  <si>
    <t>Ebeltoft Produktionsskole</t>
  </si>
  <si>
    <t>Oluf Hamann</t>
  </si>
  <si>
    <t>8634 4270</t>
  </si>
  <si>
    <t>8634 0544</t>
  </si>
  <si>
    <t>Ebeltoft Dhsk.</t>
  </si>
  <si>
    <t>8634 6504</t>
  </si>
  <si>
    <t>8634 0515</t>
  </si>
  <si>
    <t>kontoret@edhs.dk</t>
  </si>
  <si>
    <t>www.edhs.dk</t>
  </si>
  <si>
    <t>EbeltSundh.dhsk</t>
  </si>
  <si>
    <t>Flemming Darre</t>
  </si>
  <si>
    <t>7021 6677</t>
  </si>
  <si>
    <t>info@ebeltoft-kurcenter.dk</t>
  </si>
  <si>
    <t>Galten</t>
  </si>
  <si>
    <t>Pia Weedfald Hansen</t>
  </si>
  <si>
    <t>8694 3305</t>
  </si>
  <si>
    <t>8794 3200</t>
  </si>
  <si>
    <t>gyvelhoejskolen@skanderborg.dk</t>
  </si>
  <si>
    <t>www.gyvelhoejskolen.dk</t>
  </si>
  <si>
    <t>Hestehavesk.</t>
  </si>
  <si>
    <t>Hestehaveskolen</t>
  </si>
  <si>
    <t>Poul Henning Christiansen</t>
  </si>
  <si>
    <t>8695 4105</t>
  </si>
  <si>
    <t>Langelinie 40</t>
  </si>
  <si>
    <t>Langelinie</t>
  </si>
  <si>
    <t>Herskindsk.</t>
  </si>
  <si>
    <t>Herskindskolen</t>
  </si>
  <si>
    <t>Kasper Jensen</t>
  </si>
  <si>
    <t>8695 4546</t>
  </si>
  <si>
    <t>8794 3250</t>
  </si>
  <si>
    <t>Ladingvej 16</t>
  </si>
  <si>
    <t>Herskindskolen@Skanderborg.dk</t>
  </si>
  <si>
    <t>www.herskindskolen.dk</t>
  </si>
  <si>
    <t>Ladingvej</t>
  </si>
  <si>
    <t>Skovbysk.</t>
  </si>
  <si>
    <t>Skovbyskolen</t>
  </si>
  <si>
    <t>8694 4842</t>
  </si>
  <si>
    <t>8794 3160</t>
  </si>
  <si>
    <t>Skovbyskolen@skanderborg.dk</t>
  </si>
  <si>
    <t>www.skovbyskolen.aula.dk</t>
  </si>
  <si>
    <t>Galten Llsk.</t>
  </si>
  <si>
    <t>Galten Friskole</t>
  </si>
  <si>
    <t>Anders Terp</t>
  </si>
  <si>
    <t>8694 3073</t>
  </si>
  <si>
    <t>6141 3073</t>
  </si>
  <si>
    <t>gf@galten-friskole.dk</t>
  </si>
  <si>
    <t>www.galten-friskole.dk</t>
  </si>
  <si>
    <t>Anders M. Bundgaard</t>
  </si>
  <si>
    <t>8695 0385</t>
  </si>
  <si>
    <t>8794 2600</t>
  </si>
  <si>
    <t>stjaerskolen@skanderborg.dk</t>
  </si>
  <si>
    <t>www.stjaerskolen.dk</t>
  </si>
  <si>
    <t>D.Fri Hesteh.Sk</t>
  </si>
  <si>
    <t>Den Fri Hestehaveskole</t>
  </si>
  <si>
    <t>Esben Nyholm</t>
  </si>
  <si>
    <t>8695 4423</t>
  </si>
  <si>
    <t>dfh@hestehaveskolen.dk</t>
  </si>
  <si>
    <t>www.hestehaveskolen.dk</t>
  </si>
  <si>
    <t>Center 10sk.</t>
  </si>
  <si>
    <t>Center 10,Skraavejen</t>
  </si>
  <si>
    <t>8694 3119</t>
  </si>
  <si>
    <t>8694 5071</t>
  </si>
  <si>
    <t>Birthe Schmidt, konst. leder</t>
  </si>
  <si>
    <t>8755 5666</t>
  </si>
  <si>
    <t>8755 5655</t>
  </si>
  <si>
    <t>boerneraadgivningen@galten.dk</t>
  </si>
  <si>
    <t>Galten Ungdsk.</t>
  </si>
  <si>
    <t>Galten Kommunale Ungdomsskole</t>
  </si>
  <si>
    <t>Vibeke Isidor</t>
  </si>
  <si>
    <t>Skolevej 23B</t>
  </si>
  <si>
    <t>ungdomsskolen.galten@skanderborg.dk</t>
  </si>
  <si>
    <t>www.galten.dk/ungdomsskolen</t>
  </si>
  <si>
    <t>Galten Enkfk.</t>
  </si>
  <si>
    <t>Galten Enkeltfagskursus</t>
  </si>
  <si>
    <t>8694 5625</t>
  </si>
  <si>
    <t>Torvet 7</t>
  </si>
  <si>
    <t>Klank Esk.</t>
  </si>
  <si>
    <t>Klank Efterskole</t>
  </si>
  <si>
    <t>Klaus Larsen</t>
  </si>
  <si>
    <t>8694 3059</t>
  </si>
  <si>
    <t>8694 4166</t>
  </si>
  <si>
    <t>Skolevej 70</t>
  </si>
  <si>
    <t>post@klank-efterskole.dk</t>
  </si>
  <si>
    <t>www.klank-efterskole.dk</t>
  </si>
  <si>
    <t>Galten AOF Dhsk</t>
  </si>
  <si>
    <t>Else Wilhelmsen</t>
  </si>
  <si>
    <t>8694 7576</t>
  </si>
  <si>
    <t>8694 7575</t>
  </si>
  <si>
    <t>Smedeskovvej 39 A</t>
  </si>
  <si>
    <t>gdh@post6.tele.dk</t>
  </si>
  <si>
    <t>Smedeskovvej</t>
  </si>
  <si>
    <t>Gjern Sk.</t>
  </si>
  <si>
    <t>Gjern</t>
  </si>
  <si>
    <t>Gjern Skole</t>
  </si>
  <si>
    <t>Tine Sax</t>
  </si>
  <si>
    <t>8970 2751</t>
  </si>
  <si>
    <t>8970 2750</t>
  </si>
  <si>
    <t>gjern.skole@silkeborg.dk</t>
  </si>
  <si>
    <t>www.gjernskole.dk</t>
  </si>
  <si>
    <t>Grauballe Sk.</t>
  </si>
  <si>
    <t>Grauballe Skole</t>
  </si>
  <si>
    <t>Kasper Haagen</t>
  </si>
  <si>
    <t>8787 7149</t>
  </si>
  <si>
    <t>8687 7200</t>
  </si>
  <si>
    <t>grauballeskole@silkeborg.dk</t>
  </si>
  <si>
    <t>www.grauballe-skole.skoleintra.dk/</t>
  </si>
  <si>
    <t>8687 2202</t>
  </si>
  <si>
    <t>8970 2525</t>
  </si>
  <si>
    <t>faarvang.skole@silkeborg.dk</t>
  </si>
  <si>
    <t>www.faarvangskole.dk</t>
  </si>
  <si>
    <t>Sorring Sk.</t>
  </si>
  <si>
    <t>Sorring</t>
  </si>
  <si>
    <t>Sorring Skole</t>
  </si>
  <si>
    <t>8695 7229</t>
  </si>
  <si>
    <t>8970 2770</t>
  </si>
  <si>
    <t>Skolebakken 4</t>
  </si>
  <si>
    <t>sorring.skole@silkeborg.dk</t>
  </si>
  <si>
    <t>www.sorringskole.skoleintra.dk</t>
  </si>
  <si>
    <t>Voel Sk.</t>
  </si>
  <si>
    <t>Voel Skole</t>
  </si>
  <si>
    <t>Henrik Nilsson Ravn</t>
  </si>
  <si>
    <t>8685 3967</t>
  </si>
  <si>
    <t>8685 3454</t>
  </si>
  <si>
    <t>voel.skole@silkeborg.dk</t>
  </si>
  <si>
    <t>www.voel-skole.dk</t>
  </si>
  <si>
    <t>Klippen Fri sk</t>
  </si>
  <si>
    <t>Klippen, Den Kristne Friskole</t>
  </si>
  <si>
    <t>Karsten Gottenborg</t>
  </si>
  <si>
    <t>8685 3646</t>
  </si>
  <si>
    <t>Klippen@klippen.dk</t>
  </si>
  <si>
    <t>www.Klippen.dk</t>
  </si>
  <si>
    <t>Voel</t>
  </si>
  <si>
    <t>Karolinelundsk.</t>
  </si>
  <si>
    <t>Karolinelundskolen</t>
  </si>
  <si>
    <t>8685 3011</t>
  </si>
  <si>
    <t>Gormsvej 1, Voel</t>
  </si>
  <si>
    <t>karolinelundskolen@gjernkommune.dk</t>
  </si>
  <si>
    <t>Gormsvej</t>
  </si>
  <si>
    <t>Faarvang Sk.</t>
  </si>
  <si>
    <t>Faarvang Skole</t>
  </si>
  <si>
    <t>Jens Lundorff</t>
  </si>
  <si>
    <t>8687 1522</t>
  </si>
  <si>
    <t>faarvang.skole@gjernkommune.dk</t>
  </si>
  <si>
    <t>Poul Houlind</t>
  </si>
  <si>
    <t>8756 0561</t>
  </si>
  <si>
    <t>8756 0560</t>
  </si>
  <si>
    <t>Poul.Houlind@gjernkommune.dk</t>
  </si>
  <si>
    <t>Gjern Ungdsk.</t>
  </si>
  <si>
    <t>Gjern Kommunale Ungdomsskole</t>
  </si>
  <si>
    <t>Freddy Schmidt</t>
  </si>
  <si>
    <t>8687 2271</t>
  </si>
  <si>
    <t>8687 2270</t>
  </si>
  <si>
    <t>freddy.schmidt@silkeborg.dk</t>
  </si>
  <si>
    <t>www.silkeborgung.dk</t>
  </si>
  <si>
    <t>Gjern Dhsk.</t>
  </si>
  <si>
    <t>8687 5866</t>
  </si>
  <si>
    <t>Syddjurs kom</t>
  </si>
  <si>
    <t>Brunmosegaard</t>
  </si>
  <si>
    <t>Lars Davidsen</t>
  </si>
  <si>
    <t>8639 6900</t>
  </si>
  <si>
    <t>Brunmosevej 30</t>
  </si>
  <si>
    <t>joachimmaagkristensen@hotmail.com</t>
  </si>
  <si>
    <t>Brunmosevej</t>
  </si>
  <si>
    <t>Syddjurs Usk.</t>
  </si>
  <si>
    <t>Syddjurs Ungdomsskole</t>
  </si>
  <si>
    <t>Frank Thomsen</t>
  </si>
  <si>
    <t>8753 6035</t>
  </si>
  <si>
    <t>Maarupvej 3</t>
  </si>
  <si>
    <t>ung@syddjurs.dk</t>
  </si>
  <si>
    <t>www.ungsyddjurs.dk</t>
  </si>
  <si>
    <t>Maarupvej</t>
  </si>
  <si>
    <t>Syddjurs heltid</t>
  </si>
  <si>
    <t>Syddjurs Ungdomsskole - heltidsundervisningen</t>
  </si>
  <si>
    <t>Anne Mette Reckmann</t>
  </si>
  <si>
    <t>Galgebakken 11</t>
  </si>
  <si>
    <t>AMRE@syddjurs.dk</t>
  </si>
  <si>
    <t>Galgebakken</t>
  </si>
  <si>
    <t>Norddjurs kom</t>
  </si>
  <si>
    <t>norddjurs@norddjurs.dk</t>
  </si>
  <si>
    <t>Anholt Sk.</t>
  </si>
  <si>
    <t>Anholt</t>
  </si>
  <si>
    <t>Anholt Skole</t>
  </si>
  <si>
    <t>8759 2861</t>
  </si>
  <si>
    <t>8959 2860</t>
  </si>
  <si>
    <t>soto@norddjurs.dk</t>
  </si>
  <si>
    <t>www.anholtskole.dk</t>
  </si>
  <si>
    <t>Erik Vedelsbo Falk</t>
  </si>
  <si>
    <t>8633 1121</t>
  </si>
  <si>
    <t>8959 2600</t>
  </si>
  <si>
    <t>moelleskolen@norddjurs.dk</t>
  </si>
  <si>
    <t>www.moelleskolen.dk</t>
  </si>
  <si>
    <t>Trustrup</t>
  </si>
  <si>
    <t>8959 2579</t>
  </si>
  <si>
    <t>8959 2570</t>
  </si>
  <si>
    <t>Lyngbyvej 40</t>
  </si>
  <si>
    <t>sks@norddjurs.d</t>
  </si>
  <si>
    <t>8632 7608</t>
  </si>
  <si>
    <t>8959 2488</t>
  </si>
  <si>
    <t>8632 4292</t>
  </si>
  <si>
    <t>8959 2630</t>
  </si>
  <si>
    <t>Allan Vestrup</t>
  </si>
  <si>
    <t>8632 5504</t>
  </si>
  <si>
    <t>kattegatskolen@norddjurs.dk</t>
  </si>
  <si>
    <t>www.kattegatskolen.dk</t>
  </si>
  <si>
    <t>Trustrup R.Sk.</t>
  </si>
  <si>
    <t>Trustrup Realskole</t>
  </si>
  <si>
    <t>Chr. Hokland</t>
  </si>
  <si>
    <t>8633 4060</t>
  </si>
  <si>
    <t>Grenaa Gym.</t>
  </si>
  <si>
    <t>Grenaa Gymnasium</t>
  </si>
  <si>
    <t>Helene Bendorff Kristensen</t>
  </si>
  <si>
    <t>8758 4060</t>
  </si>
  <si>
    <t>8758 4050</t>
  </si>
  <si>
    <t>N.P. Josiassensvej 21</t>
  </si>
  <si>
    <t>gg@grenaa-gym.dk</t>
  </si>
  <si>
    <t>www.grenaa-gym.dk</t>
  </si>
  <si>
    <t>N P Josiassens Vej</t>
  </si>
  <si>
    <t>Norddjurs F.Sk.</t>
  </si>
  <si>
    <t>Norddjurs Friskole</t>
  </si>
  <si>
    <t>8630 9565</t>
  </si>
  <si>
    <t>Lergravsvej 4</t>
  </si>
  <si>
    <t>kontoret@norddjurs-friskole.dk</t>
  </si>
  <si>
    <t>www.norddjurs-friskole.dk</t>
  </si>
  <si>
    <t>Lergravsvej</t>
  </si>
  <si>
    <t>Heldag/S.Kanne</t>
  </si>
  <si>
    <t>Michael Grau</t>
  </si>
  <si>
    <t>8959 2624</t>
  </si>
  <si>
    <t>8959 2620</t>
  </si>
  <si>
    <t>Gymnasievej 5</t>
  </si>
  <si>
    <t>iar@norddjurs.dk</t>
  </si>
  <si>
    <t>www.soerenkanneskolen.dk</t>
  </si>
  <si>
    <t>10.kl.djursland</t>
  </si>
  <si>
    <t>10. Klasse Center Djursland</t>
  </si>
  <si>
    <t>8759 2567</t>
  </si>
  <si>
    <t>8959 2200</t>
  </si>
  <si>
    <t>Stadion AllÃ¨ 5</t>
  </si>
  <si>
    <t>10kcd@norddjurs.dk</t>
  </si>
  <si>
    <t>www.10kcd.dk</t>
  </si>
  <si>
    <t>Djursland Lille</t>
  </si>
  <si>
    <t>Djursland Lilleskole</t>
  </si>
  <si>
    <t>Kristina Holt</t>
  </si>
  <si>
    <t>8633 1071</t>
  </si>
  <si>
    <t>kontakt@djurslandlilleskole.dk</t>
  </si>
  <si>
    <t>www.djurslandlilleskole.dk</t>
  </si>
  <si>
    <t>Christina Vingborg</t>
  </si>
  <si>
    <t>8959 3165</t>
  </si>
  <si>
    <t>Torvet 3</t>
  </si>
  <si>
    <t>crv@norddjurs.dk</t>
  </si>
  <si>
    <t>www.grenaakommune.dk</t>
  </si>
  <si>
    <t>UU Norddjurs</t>
  </si>
  <si>
    <t>Lotte Kruse</t>
  </si>
  <si>
    <t>8959 2966</t>
  </si>
  <si>
    <t>uu@norddjurs.dk</t>
  </si>
  <si>
    <t>www.UU-norddjurs.dk</t>
  </si>
  <si>
    <t>Ungnorddjurs</t>
  </si>
  <si>
    <t>8632 4626</t>
  </si>
  <si>
    <t>8959 2550</t>
  </si>
  <si>
    <t>62A</t>
  </si>
  <si>
    <t>ung@ungnorddjurs.dk</t>
  </si>
  <si>
    <t>www.ungnorddjurs.dk</t>
  </si>
  <si>
    <t>8632 6343</t>
  </si>
  <si>
    <t>Anemonevej 7</t>
  </si>
  <si>
    <t>Anemonevej</t>
  </si>
  <si>
    <t>VUC Grenaa</t>
  </si>
  <si>
    <t>VUC Djursland - Grenaa</t>
  </si>
  <si>
    <t>8758 3306</t>
  </si>
  <si>
    <t>8758 3300</t>
  </si>
  <si>
    <t>Vestervej 3</t>
  </si>
  <si>
    <t>VUC Djursland</t>
  </si>
  <si>
    <t>8632 0990</t>
  </si>
  <si>
    <t>8632 7066</t>
  </si>
  <si>
    <t>gpskole@gpskole.dk</t>
  </si>
  <si>
    <t>www.gpskole.dk</t>
  </si>
  <si>
    <t>Karen Mortensen</t>
  </si>
  <si>
    <t>8630 9943</t>
  </si>
  <si>
    <t>8630 9316</t>
  </si>
  <si>
    <t>gdhs@ofir.dk</t>
  </si>
  <si>
    <t>8630 0556</t>
  </si>
  <si>
    <t>8632 0555</t>
  </si>
  <si>
    <t>N P Josiassensvej 44</t>
  </si>
  <si>
    <t>Viden Djurs, VID Erhvervsuddannelser Grenaa</t>
  </si>
  <si>
    <t>8758 2200</t>
  </si>
  <si>
    <t>Viden Djurs JUR</t>
  </si>
  <si>
    <t>Viden Djurs</t>
  </si>
  <si>
    <t>8758 0427</t>
  </si>
  <si>
    <t>N P Josiassens Vej 44E</t>
  </si>
  <si>
    <t>44E</t>
  </si>
  <si>
    <t>Komponent</t>
  </si>
  <si>
    <t>Komponent -  Kommunernes Udviklingscenter</t>
  </si>
  <si>
    <t>Jonatan Schloss</t>
  </si>
  <si>
    <t>8959 5989</t>
  </si>
  <si>
    <t>Weidekampsgade 10</t>
  </si>
  <si>
    <t>hej@komponent.dk</t>
  </si>
  <si>
    <t>www.komponent.dk</t>
  </si>
  <si>
    <t>Weidekampsgade</t>
  </si>
  <si>
    <t>Grenaa Fiskeri</t>
  </si>
  <si>
    <t>Grenaa Fiskeriskole</t>
  </si>
  <si>
    <t>8758 2240</t>
  </si>
  <si>
    <t>post@grenaafiskeriskole.dk</t>
  </si>
  <si>
    <t>www.grenaafiskeriskole.dk</t>
  </si>
  <si>
    <t>VIA_Grenaa</t>
  </si>
  <si>
    <t>VIA University College, Grenaa</t>
  </si>
  <si>
    <t>8755 3578</t>
  </si>
  <si>
    <t>Viden Djurs,  VID Gymnasier Grenaa</t>
  </si>
  <si>
    <t>Arne Pedersen</t>
  </si>
  <si>
    <t>8758 1233</t>
  </si>
  <si>
    <t>8774 8800</t>
  </si>
  <si>
    <t>amu@amu-djursland.dk</t>
  </si>
  <si>
    <t>www.amu-djursland.dk</t>
  </si>
  <si>
    <t>Randers sosu Dj</t>
  </si>
  <si>
    <t>Randers Social- og Sundhedsskole, Djursland afd.</t>
  </si>
  <si>
    <t>Maria Dyhrberg Rasmussen</t>
  </si>
  <si>
    <t>8641 6900</t>
  </si>
  <si>
    <t>Ydesvej 1</t>
  </si>
  <si>
    <t>info@sosuranders.dk</t>
  </si>
  <si>
    <t>www.sosuranders.dk</t>
  </si>
  <si>
    <t>Hadsten Sk.</t>
  </si>
  <si>
    <t>Hadsten Skole</t>
  </si>
  <si>
    <t>Katrine Johannesen KlixbÃ¼ll</t>
  </si>
  <si>
    <t>8698 2230</t>
  </si>
  <si>
    <t>8964 4720</t>
  </si>
  <si>
    <t>Hadbjergvej 12</t>
  </si>
  <si>
    <t>hadstenskole@favrskov.dk</t>
  </si>
  <si>
    <t>www.hadstenskole.dk</t>
  </si>
  <si>
    <t>Hadbjergvej</t>
  </si>
  <si>
    <t>Voldum Sk.</t>
  </si>
  <si>
    <t>Voldum Skole</t>
  </si>
  <si>
    <t>Svend Bergland</t>
  </si>
  <si>
    <t>8649 1111</t>
  </si>
  <si>
    <t>8649 1003</t>
  </si>
  <si>
    <t>Voldumrudvej 40</t>
  </si>
  <si>
    <t>sbe@favrskov.dk</t>
  </si>
  <si>
    <t>www.vsk.dk</t>
  </si>
  <si>
    <t>Hadbjerg Sk.</t>
  </si>
  <si>
    <t>Hadbjerg Skole</t>
  </si>
  <si>
    <t>Nick Pedersen</t>
  </si>
  <si>
    <t>8691 4541</t>
  </si>
  <si>
    <t>8964 4800</t>
  </si>
  <si>
    <t>HSK@favrskov.dk</t>
  </si>
  <si>
    <t>www.hadbjergskole.dk</t>
  </si>
  <si>
    <t>Stine Stidsen</t>
  </si>
  <si>
    <t>8698 2865</t>
  </si>
  <si>
    <t>8964 4600</t>
  </si>
  <si>
    <t>Hammelvej 9</t>
  </si>
  <si>
    <t>oestervangskolen@favrskov.dk</t>
  </si>
  <si>
    <t>www.oestervangskolen.dk</t>
  </si>
  <si>
    <t>Hammelvej</t>
  </si>
  <si>
    <t>8691 4233</t>
  </si>
  <si>
    <t>8964 4700</t>
  </si>
  <si>
    <t>Skovvangsvej 20</t>
  </si>
  <si>
    <t>bavnehoj@favrskov.dk</t>
  </si>
  <si>
    <t>www.bavnehojskolen.dk</t>
  </si>
  <si>
    <t>Skovvangsvej</t>
  </si>
  <si>
    <t>Favrskov Gym.</t>
  </si>
  <si>
    <t>Favrskov Gymnasium</t>
  </si>
  <si>
    <t>8761 2408</t>
  </si>
  <si>
    <t>8761 2400</t>
  </si>
  <si>
    <t>Ellemosevej 30</t>
  </si>
  <si>
    <t>gymnasiet@favrskov-gym.dk</t>
  </si>
  <si>
    <t>www.favrskov-gym.dk</t>
  </si>
  <si>
    <t>Anders Lassen</t>
  </si>
  <si>
    <t>8649 1700</t>
  </si>
  <si>
    <t>Rud Kirkevej 1, st, Voldum</t>
  </si>
  <si>
    <t>post@dso-foeniks.dk</t>
  </si>
  <si>
    <t>www.dso-foeniks.dk/</t>
  </si>
  <si>
    <t>Rud Kirkevej</t>
  </si>
  <si>
    <t>UU-Favrskov</t>
  </si>
  <si>
    <t>Randi Vinther</t>
  </si>
  <si>
    <t>8761 8098</t>
  </si>
  <si>
    <t>8964 4280</t>
  </si>
  <si>
    <t>uufavrskov@favrskov.dk</t>
  </si>
  <si>
    <t>www.UU-Favrskov.dk</t>
  </si>
  <si>
    <t>Hadsten Ungdsk.</t>
  </si>
  <si>
    <t>Hadsten Ungdomsskole</t>
  </si>
  <si>
    <t>8698 2965</t>
  </si>
  <si>
    <t>8698 0265</t>
  </si>
  <si>
    <t>ungdomsskolen@hadsten.dk</t>
  </si>
  <si>
    <t>www.h-u-s-k.dk</t>
  </si>
  <si>
    <t>Hadsten VUC</t>
  </si>
  <si>
    <t>Randers HF &amp; VUC</t>
  </si>
  <si>
    <t>Bertel Pedersen</t>
  </si>
  <si>
    <t>8698 2949</t>
  </si>
  <si>
    <t>8642 5644</t>
  </si>
  <si>
    <t>Hovvej 35</t>
  </si>
  <si>
    <t>adm@randers-hf-vuc.dk</t>
  </si>
  <si>
    <t>www.randers-hf-vuc.dk</t>
  </si>
  <si>
    <t>Hovvej</t>
  </si>
  <si>
    <t>Hadsten FriFag.</t>
  </si>
  <si>
    <t>Linieskolen, Hadsten Fri Fagskole</t>
  </si>
  <si>
    <t>8691 5423</t>
  </si>
  <si>
    <t>8698 0145</t>
  </si>
  <si>
    <t>info@hadstenff.dk</t>
  </si>
  <si>
    <t>www.hadstenff.dk</t>
  </si>
  <si>
    <t>Hadsten Hsk</t>
  </si>
  <si>
    <t>8698 2234</t>
  </si>
  <si>
    <t>8698 0199</t>
  </si>
  <si>
    <t>info@hadstenhojskole.dk</t>
  </si>
  <si>
    <t>www.hadstenhojskole.dk</t>
  </si>
  <si>
    <t>AOF Midt Silkeb</t>
  </si>
  <si>
    <t>AOF MIDT Silkeborg</t>
  </si>
  <si>
    <t>8698 2456</t>
  </si>
  <si>
    <t>8691 5240</t>
  </si>
  <si>
    <t>Ellemosevej 25</t>
  </si>
  <si>
    <t>www.djhhadsten.dk</t>
  </si>
  <si>
    <t>Favrskov Kom</t>
  </si>
  <si>
    <t>Kanonsk.</t>
  </si>
  <si>
    <t>Kanonskolen</t>
  </si>
  <si>
    <t>Jeppe Juul</t>
  </si>
  <si>
    <t>5190 7073</t>
  </si>
  <si>
    <t>info@kanonskolen.dk</t>
  </si>
  <si>
    <t>www.kanonen.dk/</t>
  </si>
  <si>
    <t>kontor@mentiqa-oestjylland.dk</t>
  </si>
  <si>
    <t>www.mentiqa-oest.skoleintra.dk</t>
  </si>
  <si>
    <t>Frijsendal Fri</t>
  </si>
  <si>
    <t>Hammel</t>
  </si>
  <si>
    <t>Frijsendal Friskole</t>
  </si>
  <si>
    <t>Niklas Gjerulff Hansen</t>
  </si>
  <si>
    <t>8696 1696</t>
  </si>
  <si>
    <t>Skolevangsvej 12</t>
  </si>
  <si>
    <t>kontor@frijsendal-friskole.dk</t>
  </si>
  <si>
    <t>www.frijsendal-friskole.dk</t>
  </si>
  <si>
    <t>Skolevangsvej</t>
  </si>
  <si>
    <t>PPR Favrskov</t>
  </si>
  <si>
    <t>8964 3121</t>
  </si>
  <si>
    <t>Danstrupvej 4</t>
  </si>
  <si>
    <t>Boernogskole@favrskov.dk</t>
  </si>
  <si>
    <t>Danstrupvej</t>
  </si>
  <si>
    <t>Louise Haarup Bendixen</t>
  </si>
  <si>
    <t>8696 3435</t>
  </si>
  <si>
    <t>8964 3650</t>
  </si>
  <si>
    <t>Minervavej 5</t>
  </si>
  <si>
    <t>skovvangskolen@favrskov.dk</t>
  </si>
  <si>
    <t>skovvangskolen-hammel.aula.dk</t>
  </si>
  <si>
    <t>Bodil Boldsen</t>
  </si>
  <si>
    <t>8696 1223</t>
  </si>
  <si>
    <t>Voldbyvej 5</t>
  </si>
  <si>
    <t>Voldbyvej</t>
  </si>
  <si>
    <t>Haurum-Sall Sk.</t>
  </si>
  <si>
    <t>Haurum-Sall Skole</t>
  </si>
  <si>
    <t>Anette Nygaard Rudolph</t>
  </si>
  <si>
    <t>8696 5950</t>
  </si>
  <si>
    <t>hausa@favrskov.dk</t>
  </si>
  <si>
    <t>www.hausa.dk</t>
  </si>
  <si>
    <t>Rene Guldbrandsen</t>
  </si>
  <si>
    <t>8696 5282</t>
  </si>
  <si>
    <t>8964 3600</t>
  </si>
  <si>
    <t>soendervangskolen@favrskov.dk</t>
  </si>
  <si>
    <t>www.soendervangskolen-hammel.dk</t>
  </si>
  <si>
    <t>Regnbuesk.</t>
  </si>
  <si>
    <t>Regnbueskolen</t>
  </si>
  <si>
    <t>8696 5113</t>
  </si>
  <si>
    <t>8696 5111</t>
  </si>
  <si>
    <t>Vadstedvej 101</t>
  </si>
  <si>
    <t>mail@regnbueskolen.dk</t>
  </si>
  <si>
    <t>www.regnbueskolen.dk</t>
  </si>
  <si>
    <t>Vadstedvej</t>
  </si>
  <si>
    <t>PPR Hammel</t>
  </si>
  <si>
    <t>Johs Klindt</t>
  </si>
  <si>
    <t>8762 1200</t>
  </si>
  <si>
    <t>8762 1100</t>
  </si>
  <si>
    <t>Thorsvej 2</t>
  </si>
  <si>
    <t>jkl@hammel.dk</t>
  </si>
  <si>
    <t>www.hammel.dk</t>
  </si>
  <si>
    <t>Hammel Ungdsk.</t>
  </si>
  <si>
    <t>Hammel Kommunale Ungdomsskole</t>
  </si>
  <si>
    <t>Keld Vestergaard</t>
  </si>
  <si>
    <t>8696 3184</t>
  </si>
  <si>
    <t>ungdomsskolen@hammel.dk</t>
  </si>
  <si>
    <t>www.hammelungdomsskole.dk</t>
  </si>
  <si>
    <t>Frijsenb. Usk.</t>
  </si>
  <si>
    <t>Frijsenborg Efterskole</t>
  </si>
  <si>
    <t>Brian Ovesen</t>
  </si>
  <si>
    <t>8696 9548</t>
  </si>
  <si>
    <t>8696 1300</t>
  </si>
  <si>
    <t>Finlandsvej 5</t>
  </si>
  <si>
    <t>info@fus.dk</t>
  </si>
  <si>
    <t>www.fus.dk</t>
  </si>
  <si>
    <t>Finlandsvej</t>
  </si>
  <si>
    <t>Haldum-Hinr.Sk.</t>
  </si>
  <si>
    <t>Haldum-Hinnerup Skolen</t>
  </si>
  <si>
    <t>Ditte Lyngby</t>
  </si>
  <si>
    <t>8698 5102</t>
  </si>
  <si>
    <t>8964 5500</t>
  </si>
  <si>
    <t>Svinget 4</t>
  </si>
  <si>
    <t>h-h-skolen@favrskov.dk</t>
  </si>
  <si>
    <t>www.haldum-hinnerupskolen.skoleintra.dk</t>
  </si>
  <si>
    <t>Korsholm Sk.</t>
  </si>
  <si>
    <t>Korsholm Skole</t>
  </si>
  <si>
    <t>8964 5811</t>
  </si>
  <si>
    <t>8964 5800</t>
  </si>
  <si>
    <t>Damsbrovej 63</t>
  </si>
  <si>
    <t>korsholmskole@favrskov.dk</t>
  </si>
  <si>
    <t>www.korsholmskole.skoleintra.dk</t>
  </si>
  <si>
    <t>Damsbrovej</t>
  </si>
  <si>
    <t>Helle Kristiane Klejs</t>
  </si>
  <si>
    <t>8762 5611</t>
  </si>
  <si>
    <t>8964 5600</t>
  </si>
  <si>
    <t>roenbaekskolen@favrskov.dk</t>
  </si>
  <si>
    <t>www.roenbaekskolen.dk</t>
  </si>
  <si>
    <t>Lene Kirkegaard</t>
  </si>
  <si>
    <t>8762 5711</t>
  </si>
  <si>
    <t>8964 5700</t>
  </si>
  <si>
    <t>praestemarkskolen@favrskov.dk</t>
  </si>
  <si>
    <t>praestemarkskolen.aula.dk</t>
  </si>
  <si>
    <t>Kvottrupvej</t>
  </si>
  <si>
    <t>Hinnerup Fr.Sk.</t>
  </si>
  <si>
    <t>Friskolen i Hinnerup</t>
  </si>
  <si>
    <t>Jeppe Jeppesen Smed</t>
  </si>
  <si>
    <t>8691 1301</t>
  </si>
  <si>
    <t>Damsbrovej 11, Norring</t>
  </si>
  <si>
    <t>kontor@friskolen-hinnerup.dk</t>
  </si>
  <si>
    <t>www.friskolen-hinnerup.dk</t>
  </si>
  <si>
    <t>Norring</t>
  </si>
  <si>
    <t>8698 5705</t>
  </si>
  <si>
    <t>8698 7755</t>
  </si>
  <si>
    <t>Svinget 2</t>
  </si>
  <si>
    <t>ppr@tess.dk</t>
  </si>
  <si>
    <t>www.pprhhr.dk</t>
  </si>
  <si>
    <t>Hinnerup Ungsk.</t>
  </si>
  <si>
    <t>Favrskov Ungdomsskole</t>
  </si>
  <si>
    <t>Palle Andersen</t>
  </si>
  <si>
    <t>8964 5860</t>
  </si>
  <si>
    <t>Skovvej 12 B</t>
  </si>
  <si>
    <t>12B</t>
  </si>
  <si>
    <t>ungdomsskolen@favrskov.dk</t>
  </si>
  <si>
    <t>www.favrskovungdomsskole.dk</t>
  </si>
  <si>
    <t>Hammel Forbks.</t>
  </si>
  <si>
    <t>Hammel Forberedelseskursus</t>
  </si>
  <si>
    <t>Vestergade 86</t>
  </si>
  <si>
    <t>Jan Uhre Thomsen</t>
  </si>
  <si>
    <t>8968 1660</t>
  </si>
  <si>
    <t>8794 2777</t>
  </si>
  <si>
    <t>bakkeskolen@skanderborg.dk</t>
  </si>
  <si>
    <t>www.bakkesko.dk</t>
  </si>
  <si>
    <t>Linda Kolling Pedersen</t>
  </si>
  <si>
    <t>8794 2250</t>
  </si>
  <si>
    <t>veng@skanderborg.dk</t>
  </si>
  <si>
    <t>www.vengskole.dk</t>
  </si>
  <si>
    <t>Peder Jensen Pedersen</t>
  </si>
  <si>
    <t>8968 1634</t>
  </si>
  <si>
    <t>8794 2288</t>
  </si>
  <si>
    <t>Toftevej 53 B</t>
  </si>
  <si>
    <t>53B</t>
  </si>
  <si>
    <t>hojboskolen@skanderborg.dk</t>
  </si>
  <si>
    <t>www.hoejboskolen.dk</t>
  </si>
  <si>
    <t>Heltidsundervisningen</t>
  </si>
  <si>
    <t>8692 3552</t>
  </si>
  <si>
    <t>8692 2568</t>
  </si>
  <si>
    <t>Jeksen Dalvej 3</t>
  </si>
  <si>
    <t>heldagsklassen@ungdomsdagsskolen.dk</t>
  </si>
  <si>
    <t>www.ungdomsdagsskolen.dk</t>
  </si>
  <si>
    <t>Johanna Kristensen</t>
  </si>
  <si>
    <t>8794 2300</t>
  </si>
  <si>
    <t>Vester Alle 18 B</t>
  </si>
  <si>
    <t>hoerningskolen@skanderborg.dk</t>
  </si>
  <si>
    <t>8968 1669</t>
  </si>
  <si>
    <t>8968 1668</t>
  </si>
  <si>
    <t>Skolevej 2A</t>
  </si>
  <si>
    <t>ungdomsskolen@hoerningkom.dk</t>
  </si>
  <si>
    <t>www.hoerning-ungdomsskole.dk</t>
  </si>
  <si>
    <t>8692 4198</t>
  </si>
  <si>
    <t>8768 2200</t>
  </si>
  <si>
    <t>aadalen@efterskolen-aadalen.dk</t>
  </si>
  <si>
    <t>efterskolen-aadalen.dk</t>
  </si>
  <si>
    <t>8692 4814</t>
  </si>
  <si>
    <t>Skanderborgvej 6</t>
  </si>
  <si>
    <t>Skanderborgvej</t>
  </si>
  <si>
    <t>Houlb-Gran.Sk.</t>
  </si>
  <si>
    <t>Houlbjerg-Granslev Skole</t>
  </si>
  <si>
    <t>Hanne Vandet</t>
  </si>
  <si>
    <t>8696 4491</t>
  </si>
  <si>
    <t>8696 4440</t>
  </si>
  <si>
    <t>Sognevej 1-5</t>
  </si>
  <si>
    <t>houlbjerg-granslev.skole.717001@skolekom.dk</t>
  </si>
  <si>
    <t>www.houlbjerg-granslev-skole.dk</t>
  </si>
  <si>
    <t>Morten Jakobsen</t>
  </si>
  <si>
    <t>8646 2618</t>
  </si>
  <si>
    <t>8915 4020</t>
  </si>
  <si>
    <t>Vennevej 6</t>
  </si>
  <si>
    <t>langaa.skole@randers.dk</t>
  </si>
  <si>
    <t>www.langaa-skole.dk</t>
  </si>
  <si>
    <t>Vennevej</t>
  </si>
  <si>
    <t>Laurbjerg Sk.</t>
  </si>
  <si>
    <t>Helene Mie Soelberg</t>
  </si>
  <si>
    <t>8646 8422</t>
  </si>
  <si>
    <t>8964 5900</t>
  </si>
  <si>
    <t>lilleaaskolen@favrskov.dk</t>
  </si>
  <si>
    <t>www.lilleaaskolen.dk</t>
  </si>
  <si>
    <t>Munkholmsk.</t>
  </si>
  <si>
    <t>Munkholmskolen</t>
  </si>
  <si>
    <t>Birgitte Davidsen</t>
  </si>
  <si>
    <t>8646 9069</t>
  </si>
  <si>
    <t>8915 4040</t>
  </si>
  <si>
    <t>Bymarksvej 18, Stevnstrup</t>
  </si>
  <si>
    <t>munkholmskolen@randers.dk</t>
  </si>
  <si>
    <t>www.munkholmskolen.dk</t>
  </si>
  <si>
    <t>Bymarksvej</t>
  </si>
  <si>
    <t>Stevnstrup</t>
  </si>
  <si>
    <t>Peter Lode</t>
  </si>
  <si>
    <t>8644 5228</t>
  </si>
  <si>
    <t>Jebjergvej Jebjerg</t>
  </si>
  <si>
    <t>Jebjergvej</t>
  </si>
  <si>
    <t>Jebjerg</t>
  </si>
  <si>
    <t>Heldagsskolen i Houlbjerg</t>
  </si>
  <si>
    <t>Karl Erik Christiansen</t>
  </si>
  <si>
    <t>8644 5522</t>
  </si>
  <si>
    <t>Sognevej 3, Houlbjerg</t>
  </si>
  <si>
    <t>kaecsk@favrskov.dk</t>
  </si>
  <si>
    <t>www.heldagsskolenihoulbjerg.dk</t>
  </si>
  <si>
    <t>Houlbjerg</t>
  </si>
  <si>
    <t>8773 1103</t>
  </si>
  <si>
    <t>8773 1197</t>
  </si>
  <si>
    <t>Bredgade 4</t>
  </si>
  <si>
    <t>sok@langaa.dk</t>
  </si>
  <si>
    <t>www.langaa.dk</t>
  </si>
  <si>
    <t>8646 2943</t>
  </si>
  <si>
    <t>8646 1943</t>
  </si>
  <si>
    <t>Gydevej 3</t>
  </si>
  <si>
    <t>kurt@lusk.dk</t>
  </si>
  <si>
    <t>www.lusk.dk</t>
  </si>
  <si>
    <t>Gydevej</t>
  </si>
  <si>
    <t>Assens Sk.</t>
  </si>
  <si>
    <t>Mariager</t>
  </si>
  <si>
    <t>Assens Skole</t>
  </si>
  <si>
    <t>9711 4411</t>
  </si>
  <si>
    <t>9711 4400</t>
  </si>
  <si>
    <t>Skolegade 5a</t>
  </si>
  <si>
    <t>assensskole@mariagerfjord.dk</t>
  </si>
  <si>
    <t>www.assensskole.dk</t>
  </si>
  <si>
    <t>Havndal Sk.</t>
  </si>
  <si>
    <t>Havndal</t>
  </si>
  <si>
    <t>Havndal Skole</t>
  </si>
  <si>
    <t>Annette Nejmann-Laursen</t>
  </si>
  <si>
    <t>8915 4300</t>
  </si>
  <si>
    <t>havndalskole@randers.dk</t>
  </si>
  <si>
    <t>www.havndalskole.dk</t>
  </si>
  <si>
    <t>Mariager Sk.</t>
  </si>
  <si>
    <t>Mariager Skole</t>
  </si>
  <si>
    <t>Esben Holck Vammen</t>
  </si>
  <si>
    <t>9711 5404</t>
  </si>
  <si>
    <t>9711 5400</t>
  </si>
  <si>
    <t>Hjulhusvej 3</t>
  </si>
  <si>
    <t>mariagerskole@mariagerfjord.dk</t>
  </si>
  <si>
    <t>www.mariagerskole.dk</t>
  </si>
  <si>
    <t>Hjulhusvej</t>
  </si>
  <si>
    <t>Carina Sloth</t>
  </si>
  <si>
    <t>9858 4219</t>
  </si>
  <si>
    <t>9858 3299</t>
  </si>
  <si>
    <t>Norupvej 75, Norup</t>
  </si>
  <si>
    <t>mail@vindblaes.dk</t>
  </si>
  <si>
    <t>www.vindblaes.dk</t>
  </si>
  <si>
    <t>Norupvej</t>
  </si>
  <si>
    <t>Norup</t>
  </si>
  <si>
    <t>Allan Pedersen</t>
  </si>
  <si>
    <t>9858 4010</t>
  </si>
  <si>
    <t>9858 4600</t>
  </si>
  <si>
    <t>Daniavej 33, 1.tv.</t>
  </si>
  <si>
    <t>info@bolgebryderen.dk</t>
  </si>
  <si>
    <t>www.bolgebryderen.dk</t>
  </si>
  <si>
    <t>Daniavej</t>
  </si>
  <si>
    <t>Kridthus</t>
  </si>
  <si>
    <t>Kridthuset</t>
  </si>
  <si>
    <t>Preben Nordestgaard</t>
  </si>
  <si>
    <t>9858 4477</t>
  </si>
  <si>
    <t>9711 5440</t>
  </si>
  <si>
    <t>Daniavej 60, Assens</t>
  </si>
  <si>
    <t>kridthuset@mariagerfjord.dk</t>
  </si>
  <si>
    <t>www.kridthuset-mariager.dk</t>
  </si>
  <si>
    <t>Hedehuset</t>
  </si>
  <si>
    <t>Carsten Bredahl</t>
  </si>
  <si>
    <t>9854 1682</t>
  </si>
  <si>
    <t>Alstrupvej 4</t>
  </si>
  <si>
    <t>hedehuset@hedehuset.dk</t>
  </si>
  <si>
    <t>www.hedehuset.dk</t>
  </si>
  <si>
    <t>Lindely</t>
  </si>
  <si>
    <t>Fonden Opholdsstedet Lindely</t>
  </si>
  <si>
    <t>Jan Thorsen</t>
  </si>
  <si>
    <t>9858 4442</t>
  </si>
  <si>
    <t>Norupvej 1, Falslev</t>
  </si>
  <si>
    <t>lindely@email.dk</t>
  </si>
  <si>
    <t>www.lindely.info</t>
  </si>
  <si>
    <t>Falslev</t>
  </si>
  <si>
    <t>Mariager Ungsk.</t>
  </si>
  <si>
    <t>Mariager Ungdomsskole</t>
  </si>
  <si>
    <t>9854 1680</t>
  </si>
  <si>
    <t>maskhaka@mariagerkom.dk</t>
  </si>
  <si>
    <t>www.ungmariagerfjord.dk</t>
  </si>
  <si>
    <t>Mariager Enkfk.</t>
  </si>
  <si>
    <t>Mariager Enkeltfagskursus</t>
  </si>
  <si>
    <t>Mogens Finderup</t>
  </si>
  <si>
    <t>9855 0155</t>
  </si>
  <si>
    <t>9855 0144</t>
  </si>
  <si>
    <t>skrodstrup@skrodstrup.dk</t>
  </si>
  <si>
    <t>www.skrodstrup.dk</t>
  </si>
  <si>
    <t>Mariager Hsk.</t>
  </si>
  <si>
    <t>Leif Petterson</t>
  </si>
  <si>
    <t>9668 2678</t>
  </si>
  <si>
    <t>9668 2668</t>
  </si>
  <si>
    <t>Hjulhusvej 12B</t>
  </si>
  <si>
    <t>mail@mariager-skolerne.dk</t>
  </si>
  <si>
    <t>www.mariager-hojskole.dk</t>
  </si>
  <si>
    <t>Mariager esk.</t>
  </si>
  <si>
    <t>9854 2133</t>
  </si>
  <si>
    <t>9668 2700</t>
  </si>
  <si>
    <t>Gl Hobrovej 10</t>
  </si>
  <si>
    <t>kontor@mariager-efterskole.dk</t>
  </si>
  <si>
    <t>www.mariager-efterskole.dk</t>
  </si>
  <si>
    <t>Gl Hobrovej</t>
  </si>
  <si>
    <t>Frydensberg Esk</t>
  </si>
  <si>
    <t>Efterskolen Frydensberg</t>
  </si>
  <si>
    <t>Gideon Jakobsen</t>
  </si>
  <si>
    <t>9854 2465</t>
  </si>
  <si>
    <t>9854 2444</t>
  </si>
  <si>
    <t>Frydensbjergvej 23</t>
  </si>
  <si>
    <t>kontor@frydensberg.dk</t>
  </si>
  <si>
    <t>www.frydensberg.dk</t>
  </si>
  <si>
    <t>Frydensbjergvej</t>
  </si>
  <si>
    <t>Alterna Esk.</t>
  </si>
  <si>
    <t>Efterskolen  Alterna</t>
  </si>
  <si>
    <t>Martin Lysgaard</t>
  </si>
  <si>
    <t>9854 2544</t>
  </si>
  <si>
    <t>2578 4044</t>
  </si>
  <si>
    <t>Milnersvej 44</t>
  </si>
  <si>
    <t>mail@alterna.nu</t>
  </si>
  <si>
    <t>www.alterna.nu</t>
  </si>
  <si>
    <t>Hama Prod.</t>
  </si>
  <si>
    <t>Produktionsskolen Hama</t>
  </si>
  <si>
    <t>Poul Erik Leth</t>
  </si>
  <si>
    <t>9858 3900</t>
  </si>
  <si>
    <t>Industrivej 11 Assens</t>
  </si>
  <si>
    <t>9854 1411</t>
  </si>
  <si>
    <t>Baunesk.</t>
  </si>
  <si>
    <t>Bauneskolen</t>
  </si>
  <si>
    <t>Bengt Nordqvist</t>
  </si>
  <si>
    <t>Ramtenvej 14</t>
  </si>
  <si>
    <t>bauneskolen@syddjurs.dk</t>
  </si>
  <si>
    <t>www.bauneskolen.dk</t>
  </si>
  <si>
    <t>Kolind skole</t>
  </si>
  <si>
    <t>8639 2477</t>
  </si>
  <si>
    <t>8753 5610</t>
  </si>
  <si>
    <t>Bugtrupvej 27</t>
  </si>
  <si>
    <t>kolind.skole@syddjurs.dk</t>
  </si>
  <si>
    <t>kolindskole.aula.dk</t>
  </si>
  <si>
    <t>Bugtrupvej</t>
  </si>
  <si>
    <t>Pindstrup Sk.</t>
  </si>
  <si>
    <t>Pindstrup Skole</t>
  </si>
  <si>
    <t>Erik Quist</t>
  </si>
  <si>
    <t>8639 6113</t>
  </si>
  <si>
    <t>erik.quist@skolekom.dk</t>
  </si>
  <si>
    <t>Marienhoffsk.</t>
  </si>
  <si>
    <t>Marienhoffskolen</t>
  </si>
  <si>
    <t>Ann Taul Andersen</t>
  </si>
  <si>
    <t>8639 5464</t>
  </si>
  <si>
    <t>8753 5830</t>
  </si>
  <si>
    <t>Marienhoffvej 11A</t>
  </si>
  <si>
    <t>marienhoffskolen@syddjurs.dk</t>
  </si>
  <si>
    <t>www.marienhoffskolen.dk</t>
  </si>
  <si>
    <t>Marienhoffvej</t>
  </si>
  <si>
    <t>Ryomgaard Realskole</t>
  </si>
  <si>
    <t>Henrik Lisbjerg</t>
  </si>
  <si>
    <t>8639 5402</t>
  </si>
  <si>
    <t>8639 4002</t>
  </si>
  <si>
    <t>Vestergade 34 A</t>
  </si>
  <si>
    <t>ryomreal@ryomreal.dk</t>
  </si>
  <si>
    <t>www.ryomreal.dk</t>
  </si>
  <si>
    <t>Knud Basse Kristensen</t>
  </si>
  <si>
    <t>Pindstrupskolen afd Pinstrup</t>
  </si>
  <si>
    <t>8639 2255</t>
  </si>
  <si>
    <t>Kapelvej 13</t>
  </si>
  <si>
    <t>pprdjurs@pprdjurs.dk</t>
  </si>
  <si>
    <t>www.pprdjurs.dk</t>
  </si>
  <si>
    <t>M.Djurs Ungdsk.</t>
  </si>
  <si>
    <t>Midtdjurs Ungdomsskole</t>
  </si>
  <si>
    <t>8639 5420</t>
  </si>
  <si>
    <t>8639 2728</t>
  </si>
  <si>
    <t>Kapelvej 11</t>
  </si>
  <si>
    <t>info@midtdjursungdomsskole.dk</t>
  </si>
  <si>
    <t>www.midtdjursungdomsskole.dk</t>
  </si>
  <si>
    <t>Kolindsund Esk.</t>
  </si>
  <si>
    <t>Kolindsund Efterskole</t>
  </si>
  <si>
    <t>8633 9040</t>
  </si>
  <si>
    <t>8774 1701</t>
  </si>
  <si>
    <t>8774 1700</t>
  </si>
  <si>
    <t>Vestergade 67</t>
  </si>
  <si>
    <t>nve@fguoj.dk</t>
  </si>
  <si>
    <t>www.pro-djurs.dk</t>
  </si>
  <si>
    <t>Georgsm Dhsk.</t>
  </si>
  <si>
    <t>8639 8495</t>
  </si>
  <si>
    <t>8639 8545</t>
  </si>
  <si>
    <t>Georgsmindevej 19</t>
  </si>
  <si>
    <t>Georgsmindevej</t>
  </si>
  <si>
    <t>Tradium Ring D</t>
  </si>
  <si>
    <t>Tradium, Ring Djursland</t>
  </si>
  <si>
    <t>8774 8844</t>
  </si>
  <si>
    <t>Amu Centervej 2</t>
  </si>
  <si>
    <t>Amu-Centervej</t>
  </si>
  <si>
    <t>AMU Djursland</t>
  </si>
  <si>
    <t>AMU-Djursland</t>
  </si>
  <si>
    <t>Gert Schou, formand</t>
  </si>
  <si>
    <t>8774 8828</t>
  </si>
  <si>
    <t>Amu-Centervej 2, Pederstrup</t>
  </si>
  <si>
    <t>Pederstrup</t>
  </si>
  <si>
    <t>Djurslandsk.</t>
  </si>
  <si>
    <t>Djurslandsskolen</t>
  </si>
  <si>
    <t>Eli Monny Andersen</t>
  </si>
  <si>
    <t>8633 9108</t>
  </si>
  <si>
    <t>Marie Magda.Sk.</t>
  </si>
  <si>
    <t>Marie Magdalene Skole</t>
  </si>
  <si>
    <t>8639 4286</t>
  </si>
  <si>
    <t>Vestergade 116</t>
  </si>
  <si>
    <t>Gjerlev J</t>
  </si>
  <si>
    <t>Mette Gudum</t>
  </si>
  <si>
    <t>8915 4660</t>
  </si>
  <si>
    <t>gronhoj.skole@randers.dk</t>
  </si>
  <si>
    <t>gronhojskolen.randers.dk</t>
  </si>
  <si>
    <t>Gjerl.Ensl.Sk.</t>
  </si>
  <si>
    <t>Gjerlev-Enslev Skole</t>
  </si>
  <si>
    <t>Ebbe Aggerholm</t>
  </si>
  <si>
    <t>8915 4785</t>
  </si>
  <si>
    <t>gjerlevskole@randers.dk</t>
  </si>
  <si>
    <t>www.gjerlev.skoleintra.dk</t>
  </si>
  <si>
    <t>Erik Larsen</t>
  </si>
  <si>
    <t>8711 7680</t>
  </si>
  <si>
    <t>Hald, Salbakken 7</t>
  </si>
  <si>
    <t>haldskole@randers.dk</t>
  </si>
  <si>
    <t>www.hald.skoleintra.dk</t>
  </si>
  <si>
    <t>Salbakken</t>
  </si>
  <si>
    <t>Hald</t>
  </si>
  <si>
    <t>Jim Knudsen</t>
  </si>
  <si>
    <t>8915 4700</t>
  </si>
  <si>
    <t>korshojskolen@randers.dk</t>
  </si>
  <si>
    <t>www.korshoj.skoleintra.dk</t>
  </si>
  <si>
    <t>Harridslev</t>
  </si>
  <si>
    <t>Mellerup Frisk.</t>
  </si>
  <si>
    <t>Mellerup Fri- og Efterskole - (friskolen)</t>
  </si>
  <si>
    <t>Anne Dahl Iversen</t>
  </si>
  <si>
    <t>8644 2909</t>
  </si>
  <si>
    <t>8644 1909</t>
  </si>
  <si>
    <t>Amtsvejen 76, Mellerup</t>
  </si>
  <si>
    <t>kontor@mellerupefterskole.dk</t>
  </si>
  <si>
    <t>www.mellerupfriskole.dk</t>
  </si>
  <si>
    <t>Amtsvejen</t>
  </si>
  <si>
    <t>Mellerup</t>
  </si>
  <si>
    <t>PPR Nr.Hald, Personforvaltningen</t>
  </si>
  <si>
    <t>8644 2570</t>
  </si>
  <si>
    <t>8777 0700</t>
  </si>
  <si>
    <t>raadhuset@noerhald.dk</t>
  </si>
  <si>
    <t>Tvede</t>
  </si>
  <si>
    <t>8644 1966</t>
  </si>
  <si>
    <t>8647 6410</t>
  </si>
  <si>
    <t>8240 2660</t>
  </si>
  <si>
    <t>nus@skolemail.dk</t>
  </si>
  <si>
    <t>Mellerup Eft.</t>
  </si>
  <si>
    <t>Mellerup Fri- og Efterskole - (efterskolen)</t>
  </si>
  <si>
    <t>8644 0139</t>
  </si>
  <si>
    <t>8644 1339</t>
  </si>
  <si>
    <t>Almisbakken 19A Mellerup</t>
  </si>
  <si>
    <t>www.mellerupefterskole.dk</t>
  </si>
  <si>
    <t>Almisbakken</t>
  </si>
  <si>
    <t>Bjarne Kristensen</t>
  </si>
  <si>
    <t>8638 4127</t>
  </si>
  <si>
    <t>Fjellerup Sk.</t>
  </si>
  <si>
    <t>Fjellerup Skole</t>
  </si>
  <si>
    <t>8631 7110</t>
  </si>
  <si>
    <t>Strandvejen 28</t>
  </si>
  <si>
    <t>Stokkebro 59</t>
  </si>
  <si>
    <t>Stokkebro</t>
  </si>
  <si>
    <t>Glesborg Skole</t>
  </si>
  <si>
    <t>8779 2515</t>
  </si>
  <si>
    <t>www.glesborgskole.dk</t>
  </si>
  <si>
    <t>Voldby Sk.</t>
  </si>
  <si>
    <t>Voldby Skole</t>
  </si>
  <si>
    <t>8633 2563</t>
  </si>
  <si>
    <t>8633 2566</t>
  </si>
  <si>
    <t>Sangstrupvej 32 Voldby</t>
  </si>
  <si>
    <t>voldby-skole@norddjurs.dk</t>
  </si>
  <si>
    <t>Karsten Refsgaard</t>
  </si>
  <si>
    <t>8638 1618</t>
  </si>
  <si>
    <t>8959 2310</t>
  </si>
  <si>
    <t>Skolebakken 33</t>
  </si>
  <si>
    <t>distriktoerum@norddjurs.dk</t>
  </si>
  <si>
    <t>www.oerumskole.dk</t>
  </si>
  <si>
    <t>Ole Klinke</t>
  </si>
  <si>
    <t>8638 7792</t>
  </si>
  <si>
    <t>8638 7377</t>
  </si>
  <si>
    <t>Norddjurs Frisk</t>
  </si>
  <si>
    <t>Ruth Lind Petersen</t>
  </si>
  <si>
    <t>Djurslandssk.</t>
  </si>
  <si>
    <t>Jesper Juel Pedersen</t>
  </si>
  <si>
    <t>8638 1250</t>
  </si>
  <si>
    <t>8959 2230</t>
  </si>
  <si>
    <t>Djursvej 10</t>
  </si>
  <si>
    <t>djurslandsskolen@norddjurs.dk</t>
  </si>
  <si>
    <t>Gjerrild F.Sk.</t>
  </si>
  <si>
    <t>Anni Schumacher Hansen, konst.</t>
  </si>
  <si>
    <t>8638 4442</t>
  </si>
  <si>
    <t>8638 4422</t>
  </si>
  <si>
    <t>kontoret@gbfriskole.dk</t>
  </si>
  <si>
    <t>www.gbfriskole.dk</t>
  </si>
  <si>
    <t>Stendysse Sk.</t>
  </si>
  <si>
    <t>Stendysseskolen</t>
  </si>
  <si>
    <t>8633 1422</t>
  </si>
  <si>
    <t>8638 1422</t>
  </si>
  <si>
    <t>Stendyssevej 6</t>
  </si>
  <si>
    <t>stendysseskolen@norddjurs.dk</t>
  </si>
  <si>
    <t>www.stendysseskolen.skoleintra.dk</t>
  </si>
  <si>
    <t>Stendyssevej</t>
  </si>
  <si>
    <t>Kell Jarsbo</t>
  </si>
  <si>
    <t>8713 3723</t>
  </si>
  <si>
    <t>8713 3848</t>
  </si>
  <si>
    <t>kja@aarhus.dk</t>
  </si>
  <si>
    <t>Uffe Laursen</t>
  </si>
  <si>
    <t>8638 7347</t>
  </si>
  <si>
    <t>8638 7344</t>
  </si>
  <si>
    <t>Birkedalvej 26</t>
  </si>
  <si>
    <t>insoestergaard@mail.dk</t>
  </si>
  <si>
    <t>www.insoestergaard.dk</t>
  </si>
  <si>
    <t>Birkedalvej</t>
  </si>
  <si>
    <t>Nordlys spec.</t>
  </si>
  <si>
    <t>Ole Svinth</t>
  </si>
  <si>
    <t>8638 6960</t>
  </si>
  <si>
    <t>nordlys-djursland@mail.dk</t>
  </si>
  <si>
    <t>www.nordlys-djursland.dk</t>
  </si>
  <si>
    <t>8638 1876</t>
  </si>
  <si>
    <t>8638 1875</t>
  </si>
  <si>
    <t>u-skolen@nr-djurs.dk</t>
  </si>
  <si>
    <t>www.u-punkt.dk</t>
  </si>
  <si>
    <t>Voldby Ungdsk.</t>
  </si>
  <si>
    <t>Voldby Ungdomsskole</t>
  </si>
  <si>
    <t>Kaj Agerskov</t>
  </si>
  <si>
    <t>8633 2038</t>
  </si>
  <si>
    <t>O. Amdi Madsen</t>
  </si>
  <si>
    <t>8632 4011</t>
  </si>
  <si>
    <t>Djursland Esk.</t>
  </si>
  <si>
    <t>Djurslands Efterskole</t>
  </si>
  <si>
    <t>William Enevold Ehmsen</t>
  </si>
  <si>
    <t>8631 7770</t>
  </si>
  <si>
    <t>8631 7533</t>
  </si>
  <si>
    <t>de@djurslands.dk</t>
  </si>
  <si>
    <t>www.djurslands.dk</t>
  </si>
  <si>
    <t>Eftersk. Helle</t>
  </si>
  <si>
    <t>Efterskolen Helle</t>
  </si>
  <si>
    <t>Poul Bang</t>
  </si>
  <si>
    <t>8638 4467</t>
  </si>
  <si>
    <t>8638 4466</t>
  </si>
  <si>
    <t>Gjerrild, Dyrehavevej 28</t>
  </si>
  <si>
    <t>kontor@efterskolenhelle.dk</t>
  </si>
  <si>
    <t>www.efterskolenhelle.dk</t>
  </si>
  <si>
    <t>Gjerrild</t>
  </si>
  <si>
    <t>Jens Thordal-Christensen</t>
  </si>
  <si>
    <t>8633 9167</t>
  </si>
  <si>
    <t>8791 8000</t>
  </si>
  <si>
    <t>Ginnerup, Sunddalvej 1</t>
  </si>
  <si>
    <t>kontor@vhd.dk</t>
  </si>
  <si>
    <t>www.vaeksthojskolen.dk</t>
  </si>
  <si>
    <t>Sunddalvej</t>
  </si>
  <si>
    <t>Ginnerup</t>
  </si>
  <si>
    <t>Fremtidsbroen</t>
  </si>
  <si>
    <t>Efterskolen Fremtidsbroen</t>
  </si>
  <si>
    <t>8633 2982</t>
  </si>
  <si>
    <t>8633 2033</t>
  </si>
  <si>
    <t>info@fremtidsbroen.dk</t>
  </si>
  <si>
    <t>www.fremtidsbroen.dk</t>
  </si>
  <si>
    <t>Dalstrupvej</t>
  </si>
  <si>
    <t>8638 1975</t>
  </si>
  <si>
    <t>8638 1722</t>
  </si>
  <si>
    <t>Stendyssevej 16</t>
  </si>
  <si>
    <t>ndjurs-prod-skole@post.tele.dk</t>
  </si>
  <si>
    <t>Norddjurs Dhsk.</t>
  </si>
  <si>
    <t>Vibeke Nilars</t>
  </si>
  <si>
    <t>8638 1998</t>
  </si>
  <si>
    <t>8638 1911</t>
  </si>
  <si>
    <t>Stendyssevej 6, Stenvadcentret</t>
  </si>
  <si>
    <t>norddjursdaghojskole@ofir.dk</t>
  </si>
  <si>
    <t>Stenvadcentret</t>
  </si>
  <si>
    <t>8780 3320</t>
  </si>
  <si>
    <t>Gylling Skole</t>
  </si>
  <si>
    <t>Vivian Anditch, afd.leder Erik Bjerrum</t>
  </si>
  <si>
    <t>8780 3810</t>
  </si>
  <si>
    <t>Gylling Skolegade 13</t>
  </si>
  <si>
    <t>gyllingskole@odder.dk</t>
  </si>
  <si>
    <t>www.gyllingskole.dk</t>
  </si>
  <si>
    <t>Gylling Skolegade</t>
  </si>
  <si>
    <t>8655 7006</t>
  </si>
  <si>
    <t>8780 3790</t>
  </si>
  <si>
    <t>houskole@odder.dk</t>
  </si>
  <si>
    <t>www.hovskole.dk</t>
  </si>
  <si>
    <t>Hou</t>
  </si>
  <si>
    <t>Hundslund Skole</t>
  </si>
  <si>
    <t>8655 0607</t>
  </si>
  <si>
    <t>Parkv.Sk.</t>
  </si>
  <si>
    <t>Parkvejens Skole</t>
  </si>
  <si>
    <t>Harry Lauritsen</t>
  </si>
  <si>
    <t>8654 1166</t>
  </si>
  <si>
    <t>8780 3666</t>
  </si>
  <si>
    <t>parkvejensskole@odder.dk</t>
  </si>
  <si>
    <t>www.parkvejensskole.dk</t>
  </si>
  <si>
    <t>Saksild Skole</t>
  </si>
  <si>
    <t>8780 3850</t>
  </si>
  <si>
    <t>Rudevej 100</t>
  </si>
  <si>
    <t>saxildskole@odder.dk</t>
  </si>
  <si>
    <t>www.saksildskole.dk</t>
  </si>
  <si>
    <t>Rudevej</t>
  </si>
  <si>
    <t>Vestskolen, afd. Skovbakken</t>
  </si>
  <si>
    <t>8780 3625</t>
  </si>
  <si>
    <t>skovbakkeskolen@odder.dk</t>
  </si>
  <si>
    <t>vest-skolen.aula.dk/afd-skovbakken</t>
  </si>
  <si>
    <t>8655 3022</t>
  </si>
  <si>
    <t>Hovedgaden 10</t>
  </si>
  <si>
    <t>tunoskole@odder.dk</t>
  </si>
  <si>
    <t>Lene Rothborg</t>
  </si>
  <si>
    <t>8780 3820</t>
  </si>
  <si>
    <t>ortingskole@odder.dk</t>
  </si>
  <si>
    <t>www.oertingskole.dk</t>
  </si>
  <si>
    <t>E. Fost-Jensen</t>
  </si>
  <si>
    <t>8655 1354</t>
  </si>
  <si>
    <t>Rathlousk.</t>
  </si>
  <si>
    <t>Rathlouskolen</t>
  </si>
  <si>
    <t>Dorte Halberg Jakobsen</t>
  </si>
  <si>
    <t>8654 2034</t>
  </si>
  <si>
    <t>8656 1844</t>
  </si>
  <si>
    <t>Rosensgade 83</t>
  </si>
  <si>
    <t>rathlouskolen@rathlouskolen.com</t>
  </si>
  <si>
    <t>www.rathlouskolen.info</t>
  </si>
  <si>
    <t>Rosensgade</t>
  </si>
  <si>
    <t>Odder Gymnasium</t>
  </si>
  <si>
    <t>Anne Bisgaard Vase</t>
  </si>
  <si>
    <t>8654 2710</t>
  </si>
  <si>
    <t>8654 4500</t>
  </si>
  <si>
    <t>og@odder-gym.dk</t>
  </si>
  <si>
    <t>www.odder-gym.dk</t>
  </si>
  <si>
    <t>Odder Ll. Frisk</t>
  </si>
  <si>
    <t>Odder Lille Friskole</t>
  </si>
  <si>
    <t>Jakob Tscherning Schmidt</t>
  </si>
  <si>
    <t>8654 3866</t>
  </si>
  <si>
    <t>Randlevvej 4</t>
  </si>
  <si>
    <t>olf@odderlillefriskole.dk</t>
  </si>
  <si>
    <t>www.odderlillefriskole.dk</t>
  </si>
  <si>
    <t>Randlevvej</t>
  </si>
  <si>
    <t>Vestermarksk.</t>
  </si>
  <si>
    <t>vestermarksskolen@odder.dk</t>
  </si>
  <si>
    <t>www.Vestermark-skolen.dk</t>
  </si>
  <si>
    <t>Hadruplund</t>
  </si>
  <si>
    <t>8655 0809</t>
  </si>
  <si>
    <t>Hadrupvej 41</t>
  </si>
  <si>
    <t>info@hadruplund.dk</t>
  </si>
  <si>
    <t>www.hadruplund.dk</t>
  </si>
  <si>
    <t>Hadrupvej</t>
  </si>
  <si>
    <t>10. Kl. Center</t>
  </si>
  <si>
    <t>10. Klasses Center</t>
  </si>
  <si>
    <t>Steen Nielsen</t>
  </si>
  <si>
    <t>8780 3545</t>
  </si>
  <si>
    <t>steen.nielsen@odder.dk</t>
  </si>
  <si>
    <t>Theresa Kepp</t>
  </si>
  <si>
    <t>8780 3280</t>
  </si>
  <si>
    <t>Vitavej 57</t>
  </si>
  <si>
    <t>bfc@odder.dk</t>
  </si>
  <si>
    <t>www.bfc.odder.dk</t>
  </si>
  <si>
    <t>Vitavej</t>
  </si>
  <si>
    <t>Odder Ungdsk.</t>
  </si>
  <si>
    <t>Odder Ungdomsskole</t>
  </si>
  <si>
    <t>8654 3244</t>
  </si>
  <si>
    <t>ungdomsskolen@odder.dk</t>
  </si>
  <si>
    <t>www.odderungdom.dk</t>
  </si>
  <si>
    <t>Odder Forbks.</t>
  </si>
  <si>
    <t>Odder Enkeltfagskursus</t>
  </si>
  <si>
    <t>7562 6704</t>
  </si>
  <si>
    <t>EUD/EUX VUC Odd</t>
  </si>
  <si>
    <t>EUD/EUX og VUC Odder</t>
  </si>
  <si>
    <t>8654 2183</t>
  </si>
  <si>
    <t>c/o Odder Gymnasium</t>
  </si>
  <si>
    <t>Gylling Esk.</t>
  </si>
  <si>
    <t>Gylling Efterskole</t>
  </si>
  <si>
    <t>Niels Eskildsen Kridal</t>
  </si>
  <si>
    <t>8655 1642</t>
  </si>
  <si>
    <t>8655 1644</t>
  </si>
  <si>
    <t>Gylling, Hovedgaden 29</t>
  </si>
  <si>
    <t>ge@gylling-efterskole.dk</t>
  </si>
  <si>
    <t>www.gylling-efterskole.dk</t>
  </si>
  <si>
    <t>Gylling</t>
  </si>
  <si>
    <t>Eriksminde Esk.</t>
  </si>
  <si>
    <t>Eriksminde Efterskole</t>
  </si>
  <si>
    <t>Lynge Korsgaard</t>
  </si>
  <si>
    <t>8655 6600</t>
  </si>
  <si>
    <t>8655 6142</t>
  </si>
  <si>
    <t>Eriksmindevej 40</t>
  </si>
  <si>
    <t>post@eriksmindeefterskole.dk</t>
  </si>
  <si>
    <t>www.eriksmindeefterskole.dk</t>
  </si>
  <si>
    <t>Egmont Hsk</t>
  </si>
  <si>
    <t>8781 7979</t>
  </si>
  <si>
    <t>8781 7900</t>
  </si>
  <si>
    <t>Hou, Villavej 25</t>
  </si>
  <si>
    <t>mail@egmont-hs.dk</t>
  </si>
  <si>
    <t>www.egmont-hs.dk</t>
  </si>
  <si>
    <t>Odder Hsk</t>
  </si>
  <si>
    <t>Ingeborg Svennevig</t>
  </si>
  <si>
    <t>8654 3744</t>
  </si>
  <si>
    <t>8654 0744</t>
  </si>
  <si>
    <t>mail@odderhojskole.dk</t>
  </si>
  <si>
    <t>www.odderhojskole.dk</t>
  </si>
  <si>
    <t>Pens.Hsk Ru.Str</t>
  </si>
  <si>
    <t>Ulla Knudgaard Fisker</t>
  </si>
  <si>
    <t>8655 8211</t>
  </si>
  <si>
    <t>rudestrand@mail.tele.dk</t>
  </si>
  <si>
    <t>www.rudestrand.dk</t>
  </si>
  <si>
    <t>Hou M. I. Esk.</t>
  </si>
  <si>
    <t>Peter Gordon Knudsen</t>
  </si>
  <si>
    <t>8655 7035</t>
  </si>
  <si>
    <t>8655 7100</t>
  </si>
  <si>
    <t>Hou, Villavej 13</t>
  </si>
  <si>
    <t>info@hmi.dk</t>
  </si>
  <si>
    <t>www.hmi.dk</t>
  </si>
  <si>
    <t>8780 0691</t>
  </si>
  <si>
    <t>8780 0606</t>
  </si>
  <si>
    <t>Rude Havvej 11</t>
  </si>
  <si>
    <t>info@rudehoj.dk</t>
  </si>
  <si>
    <t>www.rudehoj.dk</t>
  </si>
  <si>
    <t>Rude Havvej</t>
  </si>
  <si>
    <t>8654 3831</t>
  </si>
  <si>
    <t>Odder AOF Dhsk</t>
  </si>
  <si>
    <t>Vibeke Feddersen</t>
  </si>
  <si>
    <t>8654 7453</t>
  </si>
  <si>
    <t>8654 3122</t>
  </si>
  <si>
    <t>vibeke.feddersen@aof-odder.dk</t>
  </si>
  <si>
    <t>www.aof-odder.dk</t>
  </si>
  <si>
    <t>Aarhus BC Odder</t>
  </si>
  <si>
    <t>Aarhus Business College, Handelsfagskolen</t>
  </si>
  <si>
    <t>8656 0686</t>
  </si>
  <si>
    <t>Asferg Sk.</t>
  </si>
  <si>
    <t>Asferg Skole</t>
  </si>
  <si>
    <t>Stine Kragh Thorhauge, konst.</t>
  </si>
  <si>
    <t>8644 3108</t>
  </si>
  <si>
    <t>8915 4000</t>
  </si>
  <si>
    <t>asfergskole@randers.dk</t>
  </si>
  <si>
    <t>www.asfergskole.purhus.dk</t>
  </si>
  <si>
    <t>Asferg</t>
  </si>
  <si>
    <t>Blichersk.</t>
  </si>
  <si>
    <t>Blicherskolen</t>
  </si>
  <si>
    <t>Grethe Lindhard Mortensen</t>
  </si>
  <si>
    <t>8647 9393</t>
  </si>
  <si>
    <t>8915 4355</t>
  </si>
  <si>
    <t>Haldvej 6</t>
  </si>
  <si>
    <t>blicherskolen@randers.dk</t>
  </si>
  <si>
    <t>www.blicherskolen.dk</t>
  </si>
  <si>
    <t>Haldvej</t>
  </si>
  <si>
    <t>Wivi Bak Hoijer</t>
  </si>
  <si>
    <t>8645 3043</t>
  </si>
  <si>
    <t>8915 4080</t>
  </si>
  <si>
    <t>faarupskole@randers.dk</t>
  </si>
  <si>
    <t>www.faarupskole.dk</t>
  </si>
  <si>
    <t>8645 4390</t>
  </si>
  <si>
    <t>Byvejen 8</t>
  </si>
  <si>
    <t>Bjerregrav Sk.</t>
  </si>
  <si>
    <t>Bjerregrav Skole</t>
  </si>
  <si>
    <t>Maibritt Mark Hansen</t>
  </si>
  <si>
    <t>8645 4285</t>
  </si>
  <si>
    <t>8915 4321</t>
  </si>
  <si>
    <t>bjerregravskole@randers.dk</t>
  </si>
  <si>
    <t>www.bjerregravskole.dk</t>
  </si>
  <si>
    <t>Over Fussingvej</t>
  </si>
  <si>
    <t>Christian Kofoed</t>
  </si>
  <si>
    <t>8645 4605</t>
  </si>
  <si>
    <t>5172 4763</t>
  </si>
  <si>
    <t>admin@fusfriskole.dk</t>
  </si>
  <si>
    <t>www.fusfri.dk</t>
  </si>
  <si>
    <t>Helge Hertz</t>
  </si>
  <si>
    <t>8782 6799</t>
  </si>
  <si>
    <t>8782 6700</t>
  </si>
  <si>
    <t>purhus@purhus.dk</t>
  </si>
  <si>
    <t>Purhus.dk</t>
  </si>
  <si>
    <t>Purhus Marthsk.</t>
  </si>
  <si>
    <t>Purhus Marthaskole</t>
  </si>
  <si>
    <t>Djon Stagis</t>
  </si>
  <si>
    <t>0044 3419</t>
  </si>
  <si>
    <t>Purhus</t>
  </si>
  <si>
    <t>Skole.Forv.</t>
  </si>
  <si>
    <t>Purhus Ungdsk.</t>
  </si>
  <si>
    <t>Purhus Ungdomsskole</t>
  </si>
  <si>
    <t>Vagn Liltorp</t>
  </si>
  <si>
    <t>8645 2364</t>
  </si>
  <si>
    <t>8645 2853</t>
  </si>
  <si>
    <t>Skolebakken 5</t>
  </si>
  <si>
    <t>ungdomsskolen@purhus.dk</t>
  </si>
  <si>
    <t>ungdomsskolen.purhus.dk</t>
  </si>
  <si>
    <t>Lene Blinksbjerg</t>
  </si>
  <si>
    <t>8645 2766</t>
  </si>
  <si>
    <t>8645 2166</t>
  </si>
  <si>
    <t>kontor@n-efterskole.dk</t>
  </si>
  <si>
    <t>Randers Kom</t>
  </si>
  <si>
    <t>8915 1515</t>
  </si>
  <si>
    <t>randerskommune@randers.dk</t>
  </si>
  <si>
    <t>AOF MIDT Favrskov-Randers</t>
  </si>
  <si>
    <t>8640 8643</t>
  </si>
  <si>
    <t>Odinsgade 4</t>
  </si>
  <si>
    <t>Odinsgade</t>
  </si>
  <si>
    <t>EA Dania</t>
  </si>
  <si>
    <t>Erhvervsakademi Dania</t>
  </si>
  <si>
    <t>8711 4401</t>
  </si>
  <si>
    <t>EA Dania, Hadst</t>
  </si>
  <si>
    <t>Erhvervsakademi Dania, Hadsten</t>
  </si>
  <si>
    <t>Ellemosevej 36</t>
  </si>
  <si>
    <t>hadsten@eadania.dk</t>
  </si>
  <si>
    <t>EA Dania Horsen</t>
  </si>
  <si>
    <t>Erhvervsakademi Dania, Horsens</t>
  </si>
  <si>
    <t>EA Dania Rander</t>
  </si>
  <si>
    <t>Erhvervsakademi Dania, Randers</t>
  </si>
  <si>
    <t>EA Dania Rand V</t>
  </si>
  <si>
    <t>Erhvervsakademi Dania, Randers (Vester Alle)</t>
  </si>
  <si>
    <t>Lis Randa</t>
  </si>
  <si>
    <t>8710 0433</t>
  </si>
  <si>
    <t>8711 4400</t>
  </si>
  <si>
    <t>EA Dania SkiveA</t>
  </si>
  <si>
    <t>Erhvervsakademi Dania, Skive</t>
  </si>
  <si>
    <t>Arvikavej 2A</t>
  </si>
  <si>
    <t>skive@eadania.dk</t>
  </si>
  <si>
    <t>Erhvervsakademi Dania, Skive (Kongsvingervej)</t>
  </si>
  <si>
    <t>EA Dania Vibor</t>
  </si>
  <si>
    <t>Erhvervsakademi Dania, Viborg</t>
  </si>
  <si>
    <t>8667 1874</t>
  </si>
  <si>
    <t>viborg@eadania.dk</t>
  </si>
  <si>
    <t>EA Dania Bygh</t>
  </si>
  <si>
    <t>Erhvervsakademi Dania, Bygholm</t>
  </si>
  <si>
    <t>EA Dania Viden</t>
  </si>
  <si>
    <t>Erhvervsakademi Dania, Grenaa</t>
  </si>
  <si>
    <t>N P Josiassens Vej 44A</t>
  </si>
  <si>
    <t>grenaa@eadania.dk</t>
  </si>
  <si>
    <t>EA Dania Hobro</t>
  </si>
  <si>
    <t>Erhvervsakademi Dania, Hobro</t>
  </si>
  <si>
    <t>hobro@eadania.dk</t>
  </si>
  <si>
    <t>EA Dania Od</t>
  </si>
  <si>
    <t>Erhvervsakademi Dania, Odder</t>
  </si>
  <si>
    <t>www.handelsfagskolen.dk</t>
  </si>
  <si>
    <t>EA Dania Silkeb</t>
  </si>
  <si>
    <t>Erhvervsakademi Dania, Silkeborg (Kejlstrupvej)</t>
  </si>
  <si>
    <t>Kejlstrupvej 87</t>
  </si>
  <si>
    <t>EA Dania Bredh</t>
  </si>
  <si>
    <t>Erhvervsakademi Dania, Silkeborg</t>
  </si>
  <si>
    <t>EA Dania Ska</t>
  </si>
  <si>
    <t>Erhvervsakademi Dania, Skanderborg</t>
  </si>
  <si>
    <t>EA Dania Vib</t>
  </si>
  <si>
    <t>EA Dania, Viborg (H.C. Andersens Vej)</t>
  </si>
  <si>
    <t>Randers sosu af</t>
  </si>
  <si>
    <t>Randers Social- og Sundhedsskole, Randers afd.</t>
  </si>
  <si>
    <t>8641 6791</t>
  </si>
  <si>
    <t>Minervavej 47</t>
  </si>
  <si>
    <t>Hadsundv.Sk.</t>
  </si>
  <si>
    <t>Hadsundvejens Skole</t>
  </si>
  <si>
    <t>Thomas Kold</t>
  </si>
  <si>
    <t>8640 8047</t>
  </si>
  <si>
    <t>8642 9511</t>
  </si>
  <si>
    <t>Gl. Hadsundvej 3</t>
  </si>
  <si>
    <t>hadsundvejens.skole@randers.dk</t>
  </si>
  <si>
    <t>www.hadsundvejensskole.dk</t>
  </si>
  <si>
    <t>Gl. Hadsundvej</t>
  </si>
  <si>
    <t>Hobrov.Sk.</t>
  </si>
  <si>
    <t>Hobrovejens Skole</t>
  </si>
  <si>
    <t>Mogens Bang Thomassen</t>
  </si>
  <si>
    <t>8641 2002</t>
  </si>
  <si>
    <t>8915 4455</t>
  </si>
  <si>
    <t>Gethersvej 36</t>
  </si>
  <si>
    <t>hobrovejens.skole@randers.dk</t>
  </si>
  <si>
    <t>www.hobrovejensskole.dk</t>
  </si>
  <si>
    <t>Gethersvej</t>
  </si>
  <si>
    <t>8640 7353</t>
  </si>
  <si>
    <t>8915 4200</t>
  </si>
  <si>
    <t>H.C. Andersens Vej 3</t>
  </si>
  <si>
    <t>Hornbaek.skole@randers.dk</t>
  </si>
  <si>
    <t>www.hornbaek-skole.dk</t>
  </si>
  <si>
    <t>Kristrup Sk.</t>
  </si>
  <si>
    <t>Kristrup Skole</t>
  </si>
  <si>
    <t>Anne-Marie Vitting Christensen</t>
  </si>
  <si>
    <t>8640 7218</t>
  </si>
  <si>
    <t>8915 4141</t>
  </si>
  <si>
    <t>Skolegade 4</t>
  </si>
  <si>
    <t>kristrup.skole@randers.dk</t>
  </si>
  <si>
    <t>www.kristrup-skole.dk</t>
  </si>
  <si>
    <t>Nyvangsk.</t>
  </si>
  <si>
    <t>Nyvangsskolen</t>
  </si>
  <si>
    <t>Helle Hesel</t>
  </si>
  <si>
    <t>8640 7757</t>
  </si>
  <si>
    <t>8915 4242</t>
  </si>
  <si>
    <t>Rindsvej 2</t>
  </si>
  <si>
    <t>nyvangsskolen@randers.dk</t>
  </si>
  <si>
    <t>www.nyvangsskolen.dk</t>
  </si>
  <si>
    <t>Rindsvej</t>
  </si>
  <si>
    <t>Jan Pedersen</t>
  </si>
  <si>
    <t>8712 2525</t>
  </si>
  <si>
    <t>8915 4400</t>
  </si>
  <si>
    <t>rismoelleskolen@randers.dk</t>
  </si>
  <si>
    <t>www.rismoelleskolen.dk</t>
  </si>
  <si>
    <t>Ryttersk.</t>
  </si>
  <si>
    <t>Rytterskolen</t>
  </si>
  <si>
    <t>Steen Bach, konst.</t>
  </si>
  <si>
    <t>8644 3533</t>
  </si>
  <si>
    <t>8915 4343</t>
  </si>
  <si>
    <t>rytterskolen@randers.dk</t>
  </si>
  <si>
    <t>www.rytterskolen.dk</t>
  </si>
  <si>
    <t>Randers SV</t>
  </si>
  <si>
    <t>8640 7231</t>
  </si>
  <si>
    <t>8915 4960</t>
  </si>
  <si>
    <t>Skanderborggade 65A</t>
  </si>
  <si>
    <t>soendermarkskolen@randers.dk</t>
  </si>
  <si>
    <t>Skanderborggade</t>
  </si>
  <si>
    <t>Ejner Skovgaard Jensen</t>
  </si>
  <si>
    <t>8642 1844</t>
  </si>
  <si>
    <t>Tirsdalens Sk.</t>
  </si>
  <si>
    <t>Tirsdalens Skole</t>
  </si>
  <si>
    <t>Louise Timm</t>
  </si>
  <si>
    <t>8642 0564</t>
  </si>
  <si>
    <t>8915 4160</t>
  </si>
  <si>
    <t>tirsdalens.skole@randers.dk</t>
  </si>
  <si>
    <t>www.tirsdalensskole.dk</t>
  </si>
  <si>
    <t>Vestervangsskolen</t>
  </si>
  <si>
    <t>Jakob Voldby</t>
  </si>
  <si>
    <t>8640 7348</t>
  </si>
  <si>
    <t>8915 4950</t>
  </si>
  <si>
    <t>vestervangsskolen@randers.dk</t>
  </si>
  <si>
    <t>www.vestervangsskolen.dk</t>
  </si>
  <si>
    <t>Vorup Sk.</t>
  </si>
  <si>
    <t>Vorup Skole</t>
  </si>
  <si>
    <t>Torben MÃ¤rcher</t>
  </si>
  <si>
    <t>8640 1855</t>
  </si>
  <si>
    <t>8915 4100</t>
  </si>
  <si>
    <t>Vorup Boulevard 33</t>
  </si>
  <si>
    <t>vorup.skole@randers.dk</t>
  </si>
  <si>
    <t>www.vorupskole.dk</t>
  </si>
  <si>
    <t>Vorup Boulevard</t>
  </si>
  <si>
    <t>Peter Nellemann Laursen</t>
  </si>
  <si>
    <t>8642 5816</t>
  </si>
  <si>
    <t>8915 4444</t>
  </si>
  <si>
    <t>Dronningborg Boulevard 33B</t>
  </si>
  <si>
    <t>33B</t>
  </si>
  <si>
    <t>oestervangsskolen@randers.dk</t>
  </si>
  <si>
    <t>Dronningborg Boulevard</t>
  </si>
  <si>
    <t>Martin Hyldgaard Larsen</t>
  </si>
  <si>
    <t>8640 8413</t>
  </si>
  <si>
    <t>8915 4380</t>
  </si>
  <si>
    <t>Glentevej 15</t>
  </si>
  <si>
    <t>noerrevangsskolen@randers.dk</t>
  </si>
  <si>
    <t>www.noerrevangsskolen.dk</t>
  </si>
  <si>
    <t>C.La Cours Sk.</t>
  </si>
  <si>
    <t>C. la Cours Skole</t>
  </si>
  <si>
    <t>Jens Anker Hansen</t>
  </si>
  <si>
    <t>8642 9520</t>
  </si>
  <si>
    <t>8642 9023</t>
  </si>
  <si>
    <t>Jyllandsgade 24</t>
  </si>
  <si>
    <t>kontor@c-lacour.dk</t>
  </si>
  <si>
    <t>www.c-lacour.dk</t>
  </si>
  <si>
    <t>Forberedels.Sk.</t>
  </si>
  <si>
    <t>Forberedelsesskolen</t>
  </si>
  <si>
    <t>8642 0740</t>
  </si>
  <si>
    <t>Hobrovej 26a</t>
  </si>
  <si>
    <t>info@forb.dk</t>
  </si>
  <si>
    <t>www.forberedelsesskolen.skoleintra.dk</t>
  </si>
  <si>
    <t>Randers Realsk.</t>
  </si>
  <si>
    <t>Randers Realskole</t>
  </si>
  <si>
    <t>Hans Kristian Myhrmann</t>
  </si>
  <si>
    <t>8712 3238</t>
  </si>
  <si>
    <t>8712 3230</t>
  </si>
  <si>
    <t>info@randers-realskole.dk</t>
  </si>
  <si>
    <t>www.randers-realskole.dk</t>
  </si>
  <si>
    <t>Skt.Mikael Sk.</t>
  </si>
  <si>
    <t>Sankt Mikael Skole</t>
  </si>
  <si>
    <t>Poul Erik Livbjerg</t>
  </si>
  <si>
    <t>8642 4476</t>
  </si>
  <si>
    <t>8642 4411</t>
  </si>
  <si>
    <t>Kasernevej 7 Postboks 31</t>
  </si>
  <si>
    <t>Randers Lil.Sk.</t>
  </si>
  <si>
    <t>Randers Lille Skole</t>
  </si>
  <si>
    <t>Claus Pawelczyk</t>
  </si>
  <si>
    <t>8641 2131</t>
  </si>
  <si>
    <t>8642 2010</t>
  </si>
  <si>
    <t>rls@randerslilleskole.dk</t>
  </si>
  <si>
    <t>www.randerslilleskole.dk</t>
  </si>
  <si>
    <t>La Cours Sk.Rk.</t>
  </si>
  <si>
    <t>C. La Cours Skoles Realkursus</t>
  </si>
  <si>
    <t>Poul Smerup</t>
  </si>
  <si>
    <t>Randers HF</t>
  </si>
  <si>
    <t>Randers HF, Uddannelsescentret</t>
  </si>
  <si>
    <t>8640 8235</t>
  </si>
  <si>
    <t>8642 5466</t>
  </si>
  <si>
    <t>Randers Stsk.</t>
  </si>
  <si>
    <t>Randers Statsskole</t>
  </si>
  <si>
    <t>Lone Andersen</t>
  </si>
  <si>
    <t>8641 0644</t>
  </si>
  <si>
    <t>8641 0844</t>
  </si>
  <si>
    <t>adm@rs-gym.dk</t>
  </si>
  <si>
    <t>www.rs-gym.dk</t>
  </si>
  <si>
    <t>Paderup gym.</t>
  </si>
  <si>
    <t>Paderup gymnasium</t>
  </si>
  <si>
    <t>Allan Friis Clausen</t>
  </si>
  <si>
    <t>8644 7718</t>
  </si>
  <si>
    <t>8641 6677</t>
  </si>
  <si>
    <t>Apollovej 64</t>
  </si>
  <si>
    <t>pg@paderup-gym.dk</t>
  </si>
  <si>
    <t>www.paderup-gym.dk</t>
  </si>
  <si>
    <t>Apollovej</t>
  </si>
  <si>
    <t>Marthask.</t>
  </si>
  <si>
    <t>Marthaskolen i Randers</t>
  </si>
  <si>
    <t>8642 7304</t>
  </si>
  <si>
    <t>CSV Randers</t>
  </si>
  <si>
    <t>Poul Erik Bloch</t>
  </si>
  <si>
    <t>8643 9484</t>
  </si>
  <si>
    <t>8915 7575</t>
  </si>
  <si>
    <t>Salbakken 7 Hald</t>
  </si>
  <si>
    <t>csv@randers.dk</t>
  </si>
  <si>
    <t>www.csv.randers.dk</t>
  </si>
  <si>
    <t>Charlotte Rosenberg Simonsen</t>
  </si>
  <si>
    <t>8640 8617</t>
  </si>
  <si>
    <t>8642 0566</t>
  </si>
  <si>
    <t>oust.moelleskolen@randers.dk</t>
  </si>
  <si>
    <t>oustmolleskolen.randers.dk</t>
  </si>
  <si>
    <t>Randers Frisk.</t>
  </si>
  <si>
    <t>Kirstine Ipsen</t>
  </si>
  <si>
    <t>8640 7403</t>
  </si>
  <si>
    <t>8642 0360</t>
  </si>
  <si>
    <t>Moseskellet 2-8</t>
  </si>
  <si>
    <t>kontor@randersfb.dk</t>
  </si>
  <si>
    <t>randersfb.dk</t>
  </si>
  <si>
    <t>Moseskellet</t>
  </si>
  <si>
    <t>Sprog. Randers</t>
  </si>
  <si>
    <t>Sprogcenter Randers</t>
  </si>
  <si>
    <t>Torben Bugge</t>
  </si>
  <si>
    <t>8640 1240</t>
  </si>
  <si>
    <t>8915 7700</t>
  </si>
  <si>
    <t>Vestergade 34</t>
  </si>
  <si>
    <t>sprogcenter@randers.dk</t>
  </si>
  <si>
    <t>www.sprogcenter.randers.dk</t>
  </si>
  <si>
    <t>Valdemarhus</t>
  </si>
  <si>
    <t>Fonden Valdemarhus</t>
  </si>
  <si>
    <t>8640 3719</t>
  </si>
  <si>
    <t>valdemarhus@valdemarhus.dk</t>
  </si>
  <si>
    <t>www.valdemarhus.dk</t>
  </si>
  <si>
    <t>Tebbestrup</t>
  </si>
  <si>
    <t>www.trekloverskolen.randers.dk</t>
  </si>
  <si>
    <t>8640 8868</t>
  </si>
  <si>
    <t>Henrik Johansen</t>
  </si>
  <si>
    <t>8915 5760</t>
  </si>
  <si>
    <t>Gl. Stationsvej 9, 2.</t>
  </si>
  <si>
    <t>ppr@randers.dk</t>
  </si>
  <si>
    <t>Gl. Stationsvej</t>
  </si>
  <si>
    <t>Skolernes udv c</t>
  </si>
  <si>
    <t>Skolernes Udviklingscenter</t>
  </si>
  <si>
    <t>Lone Thomsen</t>
  </si>
  <si>
    <t>8643 8728</t>
  </si>
  <si>
    <t>8915 4750</t>
  </si>
  <si>
    <t>lone.thomsen@randers.dk</t>
  </si>
  <si>
    <t>skolernesudviklingscenter.randers.dk</t>
  </si>
  <si>
    <t>UU Randers</t>
  </si>
  <si>
    <t>Morten Skivild</t>
  </si>
  <si>
    <t>8915 1247</t>
  </si>
  <si>
    <t>uu-randers@randers.dk</t>
  </si>
  <si>
    <t>www.uu-randers.dk</t>
  </si>
  <si>
    <t>Randers Ungd.sk</t>
  </si>
  <si>
    <t>Randers Ungdomsskole</t>
  </si>
  <si>
    <t>Steffen Reng Andersen</t>
  </si>
  <si>
    <t>8643 3714</t>
  </si>
  <si>
    <t>8915 4600</t>
  </si>
  <si>
    <t>Dronningborg Alle 1</t>
  </si>
  <si>
    <t>ungdomsskolen@randers.dk</t>
  </si>
  <si>
    <t>www.randersungdomsskole.dk</t>
  </si>
  <si>
    <t>Dronningborg Alle</t>
  </si>
  <si>
    <t>Marthask.i Ran.</t>
  </si>
  <si>
    <t>Randers Usk.Syd</t>
  </si>
  <si>
    <t>Randers Ungdomsskole Syd</t>
  </si>
  <si>
    <t>8640 2017</t>
  </si>
  <si>
    <t>8642 9218</t>
  </si>
  <si>
    <t>post@russyd.dk</t>
  </si>
  <si>
    <t>Vorup Ungdsk.</t>
  </si>
  <si>
    <t>Vorup Ungdomsskole</t>
  </si>
  <si>
    <t>Per Simonsen</t>
  </si>
  <si>
    <t>8641 3177</t>
  </si>
  <si>
    <t>Skanderborggade 65</t>
  </si>
  <si>
    <t>Dronningborg Ungdomsskole</t>
  </si>
  <si>
    <t>8643 8240</t>
  </si>
  <si>
    <t>Vest Ungd.Sk.</t>
  </si>
  <si>
    <t>Randers Ungdomsskole Vest</t>
  </si>
  <si>
    <t>8643 3369</t>
  </si>
  <si>
    <t>8640 8740</t>
  </si>
  <si>
    <t>H.C. Andersens Vej 1</t>
  </si>
  <si>
    <t>rusvest@rusvest.dk</t>
  </si>
  <si>
    <t>H C Andersens Vej</t>
  </si>
  <si>
    <t>Randers HF/ VUC</t>
  </si>
  <si>
    <t>Randers HF og VUC - (hf2)</t>
  </si>
  <si>
    <t>Randers HF&amp;VUC</t>
  </si>
  <si>
    <t>8711 7700</t>
  </si>
  <si>
    <t>adm@randershfvuc.dk</t>
  </si>
  <si>
    <t>www.randershfvuc.dk</t>
  </si>
  <si>
    <t>Skand.Designhsk</t>
  </si>
  <si>
    <t>8644 8041</t>
  </si>
  <si>
    <t>8644 8044</t>
  </si>
  <si>
    <t>info@designhojskolen.dk</t>
  </si>
  <si>
    <t>www.designhojskolen.dk</t>
  </si>
  <si>
    <t>Randers Prod.</t>
  </si>
  <si>
    <t>8641 8284</t>
  </si>
  <si>
    <t>Gl. Hobrovej 49 D</t>
  </si>
  <si>
    <t>mail@ranpro.dk</t>
  </si>
  <si>
    <t>www.ranpro.dk</t>
  </si>
  <si>
    <t>Gl. Hobrovej</t>
  </si>
  <si>
    <t>8644 8849</t>
  </si>
  <si>
    <t>8644 7417</t>
  </si>
  <si>
    <t>Randers Dhsk.</t>
  </si>
  <si>
    <t>8640 4387</t>
  </si>
  <si>
    <t>8643 5364</t>
  </si>
  <si>
    <t>post@randers-daghoejskole.dk</t>
  </si>
  <si>
    <t>www.randers-daghoejskole.dk</t>
  </si>
  <si>
    <t>Randers Dhsk</t>
  </si>
  <si>
    <t>Dorthe Ditlev</t>
  </si>
  <si>
    <t>8643 2157</t>
  </si>
  <si>
    <t>8643 2000</t>
  </si>
  <si>
    <t>Niels Brock Gade 2, st.</t>
  </si>
  <si>
    <t>mail@daghoejskolen.dk</t>
  </si>
  <si>
    <t>www.daghoejskolen.dk</t>
  </si>
  <si>
    <t>Niels Brocks Gade</t>
  </si>
  <si>
    <t>Randers FOFdhsk</t>
  </si>
  <si>
    <t>8641 6911</t>
  </si>
  <si>
    <t>8641 6011</t>
  </si>
  <si>
    <t>dj@fof-randers.dk</t>
  </si>
  <si>
    <t>Tradium erhvudd</t>
  </si>
  <si>
    <t>Tradium, Tekniske erhvervsuddannelser, VA</t>
  </si>
  <si>
    <t>Tradium merk</t>
  </si>
  <si>
    <t>Tradium, Merkantile erhvervsuddannelser</t>
  </si>
  <si>
    <t>8711 4301</t>
  </si>
  <si>
    <t>8711 4300</t>
  </si>
  <si>
    <t>Randers Maskisk</t>
  </si>
  <si>
    <t>Randers Maskinistskole</t>
  </si>
  <si>
    <t>Kaj Nielsen</t>
  </si>
  <si>
    <t>8642 6022</t>
  </si>
  <si>
    <t>Syg.pl.Randers</t>
  </si>
  <si>
    <t>Sygeplejerskeuddannelsen i Randers - VIA UC</t>
  </si>
  <si>
    <t>Annette Rosenkilde</t>
  </si>
  <si>
    <t>8755 2156</t>
  </si>
  <si>
    <t>8755 2155</t>
  </si>
  <si>
    <t>sir@via.dk</t>
  </si>
  <si>
    <t>AMU-Randers</t>
  </si>
  <si>
    <t>Bente Lauridsen</t>
  </si>
  <si>
    <t>8641 1889</t>
  </si>
  <si>
    <t>8642 2111</t>
  </si>
  <si>
    <t>Tradium 3 hhx</t>
  </si>
  <si>
    <t>Tradium Gymnasier, HHX &amp; HTX</t>
  </si>
  <si>
    <t>8711 3501</t>
  </si>
  <si>
    <t>Tradium R&amp;M</t>
  </si>
  <si>
    <t>Tradium Retail &amp; Management</t>
  </si>
  <si>
    <t>Plejehjemsass.</t>
  </si>
  <si>
    <t>Plejehjemsassistentskolen i Randers</t>
  </si>
  <si>
    <t>Kirsten Thorhauge</t>
  </si>
  <si>
    <t>Vestergade 34, 1</t>
  </si>
  <si>
    <t>Randers sosu Jr</t>
  </si>
  <si>
    <t>Randers Social- og Sundhedsskole</t>
  </si>
  <si>
    <t>Lisbeth Hvid Christensen</t>
  </si>
  <si>
    <t>Randers Dkk</t>
  </si>
  <si>
    <t>Dansk Kommunalkursus Randers</t>
  </si>
  <si>
    <t>8915 1055</t>
  </si>
  <si>
    <t>kommunen@randers.dk</t>
  </si>
  <si>
    <t>Hsk. Randers</t>
  </si>
  <si>
    <t>Erhvervsakademiet Minerva</t>
  </si>
  <si>
    <t>kontakt@hsminerva.dk</t>
  </si>
  <si>
    <t>www.hsminerva.dk</t>
  </si>
  <si>
    <t>VIA_Randers</t>
  </si>
  <si>
    <t>VIA University College, Campus Randers</t>
  </si>
  <si>
    <t>8755 3556</t>
  </si>
  <si>
    <t>Tradium EUD/EUX</t>
  </si>
  <si>
    <t>Tradium, EUD/EUX Business</t>
  </si>
  <si>
    <t>psykomotorik</t>
  </si>
  <si>
    <t>Psykomotorikuddannelsen i Randers - VIA UC</t>
  </si>
  <si>
    <t>Helle Brok</t>
  </si>
  <si>
    <t>8755 2555</t>
  </si>
  <si>
    <t>psykomotorik@via.dk</t>
  </si>
  <si>
    <t>www.via.dk/psykomotorik</t>
  </si>
  <si>
    <t>Erhv.akademi</t>
  </si>
  <si>
    <t>Tage Andersen</t>
  </si>
  <si>
    <t>www.eano.dk</t>
  </si>
  <si>
    <t>HS Minerva</t>
  </si>
  <si>
    <t>Handelsskolen Minerva</t>
  </si>
  <si>
    <t>Tage M. Andersen</t>
  </si>
  <si>
    <t>Randers Sp Blom</t>
  </si>
  <si>
    <t>8643 7038</t>
  </si>
  <si>
    <t>8915 4289</t>
  </si>
  <si>
    <t>randersspecialskole.blommevej@randers.dk</t>
  </si>
  <si>
    <t>www.vesterbakkeskolen.dk</t>
  </si>
  <si>
    <t>8642 7651</t>
  </si>
  <si>
    <t>Bakkevejen</t>
  </si>
  <si>
    <t>Mellerup Sk.Hj.</t>
  </si>
  <si>
    <t>Mellerup Skolehjem</t>
  </si>
  <si>
    <t>Lotte Uldbjerg</t>
  </si>
  <si>
    <t>8644 2022</t>
  </si>
  <si>
    <t>8915 6400</t>
  </si>
  <si>
    <t>mellerupskolehjem@randers.dk</t>
  </si>
  <si>
    <t>www.mellerupskolehjem.randers.dk</t>
  </si>
  <si>
    <t>Hornslet Sk.</t>
  </si>
  <si>
    <t>Hornslet Skole</t>
  </si>
  <si>
    <t>Bitter Rasmussen</t>
  </si>
  <si>
    <t>8785 4201</t>
  </si>
  <si>
    <t>8753 5700</t>
  </si>
  <si>
    <t>Ballesvej 6</t>
  </si>
  <si>
    <t>hornslet.skole@syddjurs.dk</t>
  </si>
  <si>
    <t>www.hornslet-skole.dk</t>
  </si>
  <si>
    <t>Ballesvej</t>
  </si>
  <si>
    <t>Michael Korsgaard Lund</t>
  </si>
  <si>
    <t>8753 5895</t>
  </si>
  <si>
    <t>8753 5660</t>
  </si>
  <si>
    <t>Kirkevej 13</t>
  </si>
  <si>
    <t>moerke.skole@syddjurs.dk</t>
  </si>
  <si>
    <t>www.moerke-skole.dk</t>
  </si>
  <si>
    <t>Morten Borup</t>
  </si>
  <si>
    <t>8697 4811</t>
  </si>
  <si>
    <t>8753 5750</t>
  </si>
  <si>
    <t>aadalsskolen@syddjurs.dk</t>
  </si>
  <si>
    <t>www.aadalsskolen.dk</t>
  </si>
  <si>
    <t>Rosenh.Ungdsk.</t>
  </si>
  <si>
    <t>Rosenholm Ungdomsskole</t>
  </si>
  <si>
    <t>Frank Reeckmann</t>
  </si>
  <si>
    <t>8785 4290</t>
  </si>
  <si>
    <t>ungdomsskolen@rosenholm.dk</t>
  </si>
  <si>
    <t>www.usro.dk</t>
  </si>
  <si>
    <t>8699 4599</t>
  </si>
  <si>
    <t>8785 4292</t>
  </si>
  <si>
    <t>BWI@rosenholm.dk</t>
  </si>
  <si>
    <t>VUC Hornslet</t>
  </si>
  <si>
    <t>VUC Djursland - Hornslet</t>
  </si>
  <si>
    <t>8758 3336</t>
  </si>
  <si>
    <t>Hematoften 1</t>
  </si>
  <si>
    <t>Hematoften</t>
  </si>
  <si>
    <t>Jonna Nielsen</t>
  </si>
  <si>
    <t>8648 0450</t>
  </si>
  <si>
    <t>8648 8166</t>
  </si>
  <si>
    <t>8648 8340</t>
  </si>
  <si>
    <t>8959 4343</t>
  </si>
  <si>
    <t>8648 6490</t>
  </si>
  <si>
    <t>8959 4370</t>
  </si>
  <si>
    <t>Vivild</t>
  </si>
  <si>
    <t>Vestervang Skole</t>
  </si>
  <si>
    <t>8648 9296</t>
  </si>
  <si>
    <t>8648 9291</t>
  </si>
  <si>
    <t>Anne Krabbesvej 7</t>
  </si>
  <si>
    <t>poe@norddjurs.dk</t>
  </si>
  <si>
    <t>www.heldagsskolen-vestervang.skoleintra.dk</t>
  </si>
  <si>
    <t>Anne Krabbes Vej</t>
  </si>
  <si>
    <t>8648 1544</t>
  </si>
  <si>
    <t>8648 1822</t>
  </si>
  <si>
    <t>rk@rougsoekom.dk</t>
  </si>
  <si>
    <t>Christian Vammen</t>
  </si>
  <si>
    <t>8648 1215</t>
  </si>
  <si>
    <t>ungdomsskolen@rougsoekom.dk</t>
  </si>
  <si>
    <t>www.rougsoe-ungdom.dk</t>
  </si>
  <si>
    <t>Per-Olaf Schmidt</t>
  </si>
  <si>
    <t>8648 6644</t>
  </si>
  <si>
    <t>8648 6065</t>
  </si>
  <si>
    <t>Langgade 37, Vivild</t>
  </si>
  <si>
    <t>kontor@vgi.dk</t>
  </si>
  <si>
    <t>www.vgi.dk</t>
  </si>
  <si>
    <t>Den Eksperimenterende Tekstilskole</t>
  </si>
  <si>
    <t>Dorthe Helmig</t>
  </si>
  <si>
    <t>8639 8930</t>
  </si>
  <si>
    <t>8639 8940</t>
  </si>
  <si>
    <t>d-e-t@mail.dk</t>
  </si>
  <si>
    <t>www.d-e-t.dk</t>
  </si>
  <si>
    <t>Svend R. Jacobsen</t>
  </si>
  <si>
    <t>8648 0054</t>
  </si>
  <si>
    <t>Industriparken 18</t>
  </si>
  <si>
    <t>8648 6444</t>
  </si>
  <si>
    <t>8648 6400</t>
  </si>
  <si>
    <t>Aldershvilevej 6, Vivild</t>
  </si>
  <si>
    <t>Gronhoj@e-box.dk</t>
  </si>
  <si>
    <t>Djursland Dkk</t>
  </si>
  <si>
    <t>Dansk Kommunalkursus Djursland</t>
  </si>
  <si>
    <t>Ove Nielsen</t>
  </si>
  <si>
    <t>8786 6390</t>
  </si>
  <si>
    <t>8786 6303</t>
  </si>
  <si>
    <t>Jette Hedelund</t>
  </si>
  <si>
    <t>8689 3733</t>
  </si>
  <si>
    <t>8794 3230</t>
  </si>
  <si>
    <t>Tulstrupvej 80</t>
  </si>
  <si>
    <t>knudsoeskolen@skanderborg.dk</t>
  </si>
  <si>
    <t>knudsoeskolen.aula.dk</t>
  </si>
  <si>
    <t>Tulstrupvej</t>
  </si>
  <si>
    <t>Bjedstrup Sk.</t>
  </si>
  <si>
    <t>Bjedstrup Skole</t>
  </si>
  <si>
    <t>8657 7478</t>
  </si>
  <si>
    <t>8794 2000</t>
  </si>
  <si>
    <t>Bjedstrupvej 1</t>
  </si>
  <si>
    <t>bjedstrupskole@skanderborg.dk</t>
  </si>
  <si>
    <t>www.bjedstrupskole.dk</t>
  </si>
  <si>
    <t>Bjedstrupvej</t>
  </si>
  <si>
    <t>Jesper Frandsen</t>
  </si>
  <si>
    <t>8695 1915</t>
  </si>
  <si>
    <t>8794 2750</t>
  </si>
  <si>
    <t>Laasbyskole@skanderborg.dk</t>
  </si>
  <si>
    <t>www.laasby-skole.dk</t>
  </si>
  <si>
    <t>Kristian Toft</t>
  </si>
  <si>
    <t>8689 0620</t>
  </si>
  <si>
    <t>8794 3100</t>
  </si>
  <si>
    <t>Skanderborgvej 50</t>
  </si>
  <si>
    <t>moelleskolen@skanderborg.dk</t>
  </si>
  <si>
    <t>www.moelleskolen-ry.dk</t>
  </si>
  <si>
    <t>Gl.Rye Sk.</t>
  </si>
  <si>
    <t>Gl Rye Skole</t>
  </si>
  <si>
    <t>Pia Haunstrup Jensen</t>
  </si>
  <si>
    <t>8689 8634</t>
  </si>
  <si>
    <t>8794 2680</t>
  </si>
  <si>
    <t>Gl Rye, Nyvej 1.</t>
  </si>
  <si>
    <t>gl.ryeskole@skanderborg.dk</t>
  </si>
  <si>
    <t>gl-rye.aula.dk</t>
  </si>
  <si>
    <t>Gl Rye</t>
  </si>
  <si>
    <t>Lone Mathiesen Laugesen</t>
  </si>
  <si>
    <t>8689 0860</t>
  </si>
  <si>
    <t>8689 1759</t>
  </si>
  <si>
    <t>gudenaaskolen@gudenaaskolen.dk</t>
  </si>
  <si>
    <t>www.gudenaaskolen.dk</t>
  </si>
  <si>
    <t>Ry Komm.Ungdsk.</t>
  </si>
  <si>
    <t>Ry Kommunale Ungdomsskole</t>
  </si>
  <si>
    <t>Heinrich Abrahamsen</t>
  </si>
  <si>
    <t>8689 2854</t>
  </si>
  <si>
    <t>8689 2600</t>
  </si>
  <si>
    <t>Skanderborgvej 54</t>
  </si>
  <si>
    <t>kontakt@ungdomsskolen-ry.dk</t>
  </si>
  <si>
    <t>www.ry-ungdomsskole.dk</t>
  </si>
  <si>
    <t>Ry.Hsk.</t>
  </si>
  <si>
    <t>8689 1877</t>
  </si>
  <si>
    <t>8689 1888</t>
  </si>
  <si>
    <t>Klostervej 36</t>
  </si>
  <si>
    <t>kontoret@ryhojskole.dk</t>
  </si>
  <si>
    <t>www.ryhojskole.dk</t>
  </si>
  <si>
    <t>Himmelbj.Idresk</t>
  </si>
  <si>
    <t>Lars Fey</t>
  </si>
  <si>
    <t>8689 8003</t>
  </si>
  <si>
    <t>8689 8399</t>
  </si>
  <si>
    <t>Glarbo, Vesterled 1</t>
  </si>
  <si>
    <t>kontor@himmelbjergegnens.dk</t>
  </si>
  <si>
    <t>www.himmelbjergegnens.dk</t>
  </si>
  <si>
    <t>Glarbo</t>
  </si>
  <si>
    <t>Ry Dhsk.</t>
  </si>
  <si>
    <t>Lisbeth Petersen</t>
  </si>
  <si>
    <t>8689 3120</t>
  </si>
  <si>
    <t>Siimtoften 1</t>
  </si>
  <si>
    <t>Siimtoften</t>
  </si>
  <si>
    <t>Behandlingshj.</t>
  </si>
  <si>
    <t>Hans-Henrik Brandt</t>
  </si>
  <si>
    <t>8689 8027</t>
  </si>
  <si>
    <t>8788 2080</t>
  </si>
  <si>
    <t>Himmelbjergvej 11</t>
  </si>
  <si>
    <t>himmelbjerggaarden@ps.rm.dk</t>
  </si>
  <si>
    <t>Himmelbjergvej</t>
  </si>
  <si>
    <t>Feldballe Sk.</t>
  </si>
  <si>
    <t>Feldballe Skole</t>
  </si>
  <si>
    <t>Mogens Michelsen</t>
  </si>
  <si>
    <t>8791 4114</t>
  </si>
  <si>
    <t>Ebeltoftvej 56, Feldballe</t>
  </si>
  <si>
    <t>feldballe-skole@syddjurs.dk</t>
  </si>
  <si>
    <t>www.feldballe-skole.dk</t>
  </si>
  <si>
    <t>Feldballe</t>
  </si>
  <si>
    <t>Torben Madsen</t>
  </si>
  <si>
    <t>8637 3170</t>
  </si>
  <si>
    <t>8753 5050</t>
  </si>
  <si>
    <t>Skrejrupvej 1</t>
  </si>
  <si>
    <t>roende-skole@syddjurs.dk</t>
  </si>
  <si>
    <t>www.roende-skole.dk</t>
  </si>
  <si>
    <t>Thorsager Sk.</t>
  </si>
  <si>
    <t>Thorsager Skole</t>
  </si>
  <si>
    <t>Lisbeth Munksgaard</t>
  </si>
  <si>
    <t>8637 9667</t>
  </si>
  <si>
    <t>8753 5060</t>
  </si>
  <si>
    <t>thorsager-skole@syddjurs.dk</t>
  </si>
  <si>
    <t>www.thorsager-skole.dk</t>
  </si>
  <si>
    <t>Thorsager</t>
  </si>
  <si>
    <t>Torben Sattrup</t>
  </si>
  <si>
    <t>8753 5090</t>
  </si>
  <si>
    <t>ugelboelle.skole@syddjurs.dk</t>
  </si>
  <si>
    <t>www.ugelboelle-skole.dk</t>
  </si>
  <si>
    <t>Per Knudsen</t>
  </si>
  <si>
    <t>8637 3402</t>
  </si>
  <si>
    <t>kontor@roende-gym.dk</t>
  </si>
  <si>
    <t>www.roende-gym.dk</t>
  </si>
  <si>
    <t>Esben Jacobi Broni Jensen</t>
  </si>
  <si>
    <t>8752 5959</t>
  </si>
  <si>
    <t>kontor@roende-privatskole.dk</t>
  </si>
  <si>
    <t>www.roende-privatskole.dk</t>
  </si>
  <si>
    <t>Syddjurs Frsk.</t>
  </si>
  <si>
    <t>Niels Ruge</t>
  </si>
  <si>
    <t>Molsvej 80 A Egens</t>
  </si>
  <si>
    <t>Marie Elbinger Gramstrup</t>
  </si>
  <si>
    <t>8637 3474</t>
  </si>
  <si>
    <t>8791 8880</t>
  </si>
  <si>
    <t>ppr@syddjurs.dk</t>
  </si>
  <si>
    <t>www.roende.dk</t>
  </si>
  <si>
    <t>Sven Leonhard</t>
  </si>
  <si>
    <t>8637 3108</t>
  </si>
  <si>
    <t>8791 8860</t>
  </si>
  <si>
    <t>Nattergalevej 1</t>
  </si>
  <si>
    <t>rusk@roende.dk</t>
  </si>
  <si>
    <t>www.rusk.dk</t>
  </si>
  <si>
    <t>8637 1312</t>
  </si>
  <si>
    <t>8637 1955</t>
  </si>
  <si>
    <t>post@rhe.dk</t>
  </si>
  <si>
    <t>www.rondeefterskole.dk</t>
  </si>
  <si>
    <t>Kenneth Degnbol</t>
  </si>
  <si>
    <t>8637 3178</t>
  </si>
  <si>
    <t>8637 1286</t>
  </si>
  <si>
    <t>Skovridervej 1</t>
  </si>
  <si>
    <t>mail@kalohojskole.dk</t>
  </si>
  <si>
    <t>www.kalohojskole.dk</t>
  </si>
  <si>
    <t>Birgit Fuglsbjerg</t>
  </si>
  <si>
    <t>www.rhe.dk</t>
  </si>
  <si>
    <t>9696 6660</t>
  </si>
  <si>
    <t>Vildtf. Sk.</t>
  </si>
  <si>
    <t>8637 2365</t>
  </si>
  <si>
    <t>8791 0600</t>
  </si>
  <si>
    <t>Skovhuset, Molsvej 34</t>
  </si>
  <si>
    <t>kurser@jaegerne.dk</t>
  </si>
  <si>
    <t>www.jaegerforbundet.dk</t>
  </si>
  <si>
    <t>Silkeborg Kom</t>
  </si>
  <si>
    <t>8970 1000</t>
  </si>
  <si>
    <t>kommunen@silkeborg.dk</t>
  </si>
  <si>
    <t>www.silkeborg.dk</t>
  </si>
  <si>
    <t>TH. LANGS HF</t>
  </si>
  <si>
    <t>TH. LANGS HF-KURSUS</t>
  </si>
  <si>
    <t>Nanna Skulvad</t>
  </si>
  <si>
    <t>8680 5424</t>
  </si>
  <si>
    <t>6912 7920</t>
  </si>
  <si>
    <t>Hostrupsgade 48</t>
  </si>
  <si>
    <t>adm@thlangshf-vuc.dk</t>
  </si>
  <si>
    <t>www.thlangshf-vuc.dk</t>
  </si>
  <si>
    <t>Hostrupsgade</t>
  </si>
  <si>
    <t>7847 9800</t>
  </si>
  <si>
    <t>Himmelbjerggaarden@ps.rm.dk</t>
  </si>
  <si>
    <t>www.Oustruplund.dk</t>
  </si>
  <si>
    <t>Helle Vammen</t>
  </si>
  <si>
    <t>8682 0209</t>
  </si>
  <si>
    <t>8970 2700</t>
  </si>
  <si>
    <t>solystskolen@silkeborg.dk</t>
  </si>
  <si>
    <t>Performers</t>
  </si>
  <si>
    <t>Lene Byrialsen</t>
  </si>
  <si>
    <t>8680 0827</t>
  </si>
  <si>
    <t>8680 0820</t>
  </si>
  <si>
    <t>Papirfabrikken 76</t>
  </si>
  <si>
    <t>mail@performershouse.dk</t>
  </si>
  <si>
    <t>www.performershouse.dk</t>
  </si>
  <si>
    <t>Silkeborg JUR</t>
  </si>
  <si>
    <t>Silkeborg Tekniske Skole</t>
  </si>
  <si>
    <t>8923 4000</t>
  </si>
  <si>
    <t>Ingrid Lankstead</t>
  </si>
  <si>
    <t>8792 2210</t>
  </si>
  <si>
    <t>Tranebjerg</t>
  </si>
  <si>
    <t>Brundby Sk.</t>
  </si>
  <si>
    <t>Brundby Skole</t>
  </si>
  <si>
    <t>Niels Voss</t>
  </si>
  <si>
    <t>8659 1010</t>
  </si>
  <si>
    <t>Skolebakkevej 46 Brundby</t>
  </si>
  <si>
    <t>Skolebakkevej</t>
  </si>
  <si>
    <t>Nordby Sk.</t>
  </si>
  <si>
    <t>Nordby Skole</t>
  </si>
  <si>
    <t>Carl Chr Hovmand</t>
  </si>
  <si>
    <t>8659 6370</t>
  </si>
  <si>
    <t>Landevejen 32</t>
  </si>
  <si>
    <t>Onsbjerg Sk.</t>
  </si>
  <si>
    <t>Onsbjerg Skole</t>
  </si>
  <si>
    <t>Leif Hansen</t>
  </si>
  <si>
    <t>8659 2139</t>
  </si>
  <si>
    <t>Tannerupvej 15</t>
  </si>
  <si>
    <t>Jens Bob Bohlbro Kyhn</t>
  </si>
  <si>
    <t>8792 2286</t>
  </si>
  <si>
    <t>8792 2300</t>
  </si>
  <si>
    <t>Marsk Stigs Vej 5</t>
  </si>
  <si>
    <t>skole@samsoe.dk</t>
  </si>
  <si>
    <t>www.samsoeskole.dk</t>
  </si>
  <si>
    <t>Susanne Haugaard Petersen</t>
  </si>
  <si>
    <t>8659 6440</t>
  </si>
  <si>
    <t>Samsoe@samsoefriskole.dk</t>
  </si>
  <si>
    <t>www.samsoefriskole.dk</t>
  </si>
  <si>
    <t>8659 2175</t>
  </si>
  <si>
    <t>bgs@bryggergaarden-samso.dk</t>
  </si>
  <si>
    <t>www.bryggergaarden-samso.dk</t>
  </si>
  <si>
    <t>Onsbjerg Ll.sk.</t>
  </si>
  <si>
    <t>Anna Mattsson</t>
  </si>
  <si>
    <t>8659 6979</t>
  </si>
  <si>
    <t>Stadionvej 4</t>
  </si>
  <si>
    <t>kontor@samsoefrieskole.dk</t>
  </si>
  <si>
    <t>www.samsoefrieskole.dk</t>
  </si>
  <si>
    <t>Peter Christensen</t>
  </si>
  <si>
    <t>Ib Johansen</t>
  </si>
  <si>
    <t>8659 1290</t>
  </si>
  <si>
    <t>Tranebjerg Skole</t>
  </si>
  <si>
    <t>ib.johansen@fc.skolekom.dk</t>
  </si>
  <si>
    <t>3010 5550</t>
  </si>
  <si>
    <t>aukkho@samsoe.dk</t>
  </si>
  <si>
    <t>www.samsoe.dk/ungdomsskolen</t>
  </si>
  <si>
    <t>Cecilia Andersen</t>
  </si>
  <si>
    <t>8659 3116</t>
  </si>
  <si>
    <t>8659 1999</t>
  </si>
  <si>
    <t>Tingvej 3</t>
  </si>
  <si>
    <t>mail@aarhushfogvuc.dk</t>
  </si>
  <si>
    <t>www.aarhushfogvuc.dk</t>
  </si>
  <si>
    <t>Jannick Marschall</t>
  </si>
  <si>
    <t>8659 1431</t>
  </si>
  <si>
    <t>8659 1111</t>
  </si>
  <si>
    <t>Besser Kirkevej 30, Besser</t>
  </si>
  <si>
    <t>sikkermail@samsoefterskole.dk</t>
  </si>
  <si>
    <t>www.samsoefterskole.dk</t>
  </si>
  <si>
    <t>Besser Kirkevej</t>
  </si>
  <si>
    <t>Besser</t>
  </si>
  <si>
    <t>8659 6544</t>
  </si>
  <si>
    <t>8659 6500</t>
  </si>
  <si>
    <t>kontor@n-s-e.dk</t>
  </si>
  <si>
    <t>www.n-s-e.dk</t>
  </si>
  <si>
    <t>'Kolby' K.Sk.</t>
  </si>
  <si>
    <t>Filip Andreasen</t>
  </si>
  <si>
    <t>8659 0602</t>
  </si>
  <si>
    <t>8659 1132</t>
  </si>
  <si>
    <t>8659 0411</t>
  </si>
  <si>
    <t>Skolebakken 10, Kolby</t>
  </si>
  <si>
    <t>elf@samsohojskole.dk</t>
  </si>
  <si>
    <t>www.samsohojskole.dk</t>
  </si>
  <si>
    <t>Kolby</t>
  </si>
  <si>
    <t>Funder Sk.</t>
  </si>
  <si>
    <t>Funder-Kragelund Skole, Afdeling Funder</t>
  </si>
  <si>
    <t>Bo Damgaard</t>
  </si>
  <si>
    <t>8970 2145</t>
  </si>
  <si>
    <t>www.funder.skole.silkeborg.dk</t>
  </si>
  <si>
    <t>Bibi Holm</t>
  </si>
  <si>
    <t>8680 6155</t>
  </si>
  <si>
    <t>8970 2510</t>
  </si>
  <si>
    <t>Arendalsvej 271</t>
  </si>
  <si>
    <t>Dybkaer.Skole@Silkeborg.dk</t>
  </si>
  <si>
    <t>www.dybkaerskolen.silkeborg.dk</t>
  </si>
  <si>
    <t>Arendalsvej</t>
  </si>
  <si>
    <t>Funder-Kragelund Skole, Afdeling Kragelund</t>
  </si>
  <si>
    <t>8970 4275</t>
  </si>
  <si>
    <t>Frederiksdalvej 9</t>
  </si>
  <si>
    <t>kragelund.skole@silkeborg.dk</t>
  </si>
  <si>
    <t>www.kragelund.skole.silkeborg.dk</t>
  </si>
  <si>
    <t>Frederiksdalvej</t>
  </si>
  <si>
    <t>Lemming Sk.</t>
  </si>
  <si>
    <t>Lemming</t>
  </si>
  <si>
    <t>Lemming Skole</t>
  </si>
  <si>
    <t>Bent Thor</t>
  </si>
  <si>
    <t>8685 9036</t>
  </si>
  <si>
    <t>Lemming Skolevej 8 D</t>
  </si>
  <si>
    <t>Lemming Skolevej</t>
  </si>
  <si>
    <t>Anne-Marie Petersen</t>
  </si>
  <si>
    <t>8684 1166</t>
  </si>
  <si>
    <t>8684 1410</t>
  </si>
  <si>
    <t>linaa.skole@silkeborg.dk</t>
  </si>
  <si>
    <t>www.linaa.skole.silkeborg.dk</t>
  </si>
  <si>
    <t>John Skov</t>
  </si>
  <si>
    <t>8920 8700</t>
  </si>
  <si>
    <t>noerrevang.skole@silkeborg.dk</t>
  </si>
  <si>
    <t>www.noerrevang.skole.silkeborg.dk</t>
  </si>
  <si>
    <t>Claes Pedersen</t>
  </si>
  <si>
    <t>8682 6801</t>
  </si>
  <si>
    <t>8920 9160</t>
  </si>
  <si>
    <t>Nylandsvej 16</t>
  </si>
  <si>
    <t>nordre.skole@silkeborg.dk</t>
  </si>
  <si>
    <t>www.nordre.skole.silkeborg.dk</t>
  </si>
  <si>
    <t>Resenbro Sk.</t>
  </si>
  <si>
    <t>Resenbro Skole</t>
  </si>
  <si>
    <t>Jakob Kleist</t>
  </si>
  <si>
    <t>8685 4189</t>
  </si>
  <si>
    <t>8970 2576</t>
  </si>
  <si>
    <t>Skellerupvej 16</t>
  </si>
  <si>
    <t>resenbro.skole@silkeborg.dk</t>
  </si>
  <si>
    <t>resenbro.aula.dk</t>
  </si>
  <si>
    <t>Skellerupvej</t>
  </si>
  <si>
    <t>Flemming Fuglsang</t>
  </si>
  <si>
    <t>8682 0259</t>
  </si>
  <si>
    <t>Sejs Sk.</t>
  </si>
  <si>
    <t>Sejs Skole</t>
  </si>
  <si>
    <t>8970 2188</t>
  </si>
  <si>
    <t>8970 2170</t>
  </si>
  <si>
    <t>sejs.skole@silkeborg.dk</t>
  </si>
  <si>
    <t>www.sejs.skole.silkeborg.dk</t>
  </si>
  <si>
    <t>Peter Mortensen</t>
  </si>
  <si>
    <t>8685 5262</t>
  </si>
  <si>
    <t>8970 2600</t>
  </si>
  <si>
    <t>Sindingvej 15</t>
  </si>
  <si>
    <t>skaegkaerskolen@silkeborg.dk</t>
  </si>
  <si>
    <t>www.skaegkaerskolen.silkeborg.dk</t>
  </si>
  <si>
    <t>Sindingvej</t>
  </si>
  <si>
    <t>Vestre.Sk.</t>
  </si>
  <si>
    <t>Kristian Dissing Olesen</t>
  </si>
  <si>
    <t>8682 2006</t>
  </si>
  <si>
    <t>8970 2200</t>
  </si>
  <si>
    <t>Rolighedsvej 2</t>
  </si>
  <si>
    <t>Vestre.skole@silkeborg.dk</t>
  </si>
  <si>
    <t>www.vestre.skole.silkeborg.dk</t>
  </si>
  <si>
    <t>Virklund Sk.</t>
  </si>
  <si>
    <t>Virklund Skole</t>
  </si>
  <si>
    <t>Vibeke Holm Gaden</t>
  </si>
  <si>
    <t>8683 6309</t>
  </si>
  <si>
    <t>8970 2660</t>
  </si>
  <si>
    <t>virklund.skole@silkeborg.dk</t>
  </si>
  <si>
    <t>www.virklund.skole.silkeborg.dk</t>
  </si>
  <si>
    <t>Ballesk.</t>
  </si>
  <si>
    <t>Balleskolen</t>
  </si>
  <si>
    <t>Pia Nielsen</t>
  </si>
  <si>
    <t>8682 6512</t>
  </si>
  <si>
    <t>8970 2100</t>
  </si>
  <si>
    <t>Balle Kirkevej 120</t>
  </si>
  <si>
    <t>balleskolen@silkeborg.dk</t>
  </si>
  <si>
    <t>www.balleskolen.silkeborg.dk</t>
  </si>
  <si>
    <t>Balle Kirkevej</t>
  </si>
  <si>
    <t>Kornmod Realsk.</t>
  </si>
  <si>
    <t>Kornmod Realskole</t>
  </si>
  <si>
    <t>Christian Weile</t>
  </si>
  <si>
    <t>8681 6595</t>
  </si>
  <si>
    <t>8682 2677</t>
  </si>
  <si>
    <t>kontor@kornmodrealskole.dk</t>
  </si>
  <si>
    <t>www.kornmodrealskole.dk</t>
  </si>
  <si>
    <t>8722 5589</t>
  </si>
  <si>
    <t>8970 2250</t>
  </si>
  <si>
    <t>Hejrevej 25</t>
  </si>
  <si>
    <t>langsoe.skole@silkeborg.dk</t>
  </si>
  <si>
    <t>www.langsoe.skole.silkeborg.dk</t>
  </si>
  <si>
    <t>Th.Langs.Sk.</t>
  </si>
  <si>
    <t>Th. Langs Skole</t>
  </si>
  <si>
    <t>Tine Kristiansen</t>
  </si>
  <si>
    <t>8682 2877</t>
  </si>
  <si>
    <t>8682 2897</t>
  </si>
  <si>
    <t>Skoletorvet 1</t>
  </si>
  <si>
    <t>thlang@thlang.dk</t>
  </si>
  <si>
    <t>www.thlang.dk</t>
  </si>
  <si>
    <t>Skoletorvet</t>
  </si>
  <si>
    <t>Kormod Realk.</t>
  </si>
  <si>
    <t>Kornmod Realkursus</t>
  </si>
  <si>
    <t>Skolegade 10-12</t>
  </si>
  <si>
    <t>Silkeborg Gym.</t>
  </si>
  <si>
    <t>Silkeborg Gymnasium</t>
  </si>
  <si>
    <t>Tina Riis Mikkelsen, konst.</t>
  </si>
  <si>
    <t>8681 2606</t>
  </si>
  <si>
    <t>8681 0800</t>
  </si>
  <si>
    <t>Oslovej 10</t>
  </si>
  <si>
    <t>sg@gymnasiet.dk</t>
  </si>
  <si>
    <t>www.gymnasiet.dk</t>
  </si>
  <si>
    <t>Oslovej</t>
  </si>
  <si>
    <t>Hvinningdal</t>
  </si>
  <si>
    <t>Hvinningdalskolen</t>
  </si>
  <si>
    <t>8682 6833</t>
  </si>
  <si>
    <t>8970 2550</t>
  </si>
  <si>
    <t>Padborgvej 131</t>
  </si>
  <si>
    <t>hvinningdal.skole@silkeborg.dk</t>
  </si>
  <si>
    <t>www.hvinningdalskolen.aula.dk/</t>
  </si>
  <si>
    <t>8682 4929</t>
  </si>
  <si>
    <t>8682 4122</t>
  </si>
  <si>
    <t>Harsnablundvej 1</t>
  </si>
  <si>
    <t>goedvad.skole@silkeborg.dk</t>
  </si>
  <si>
    <t>www.goedvadskolen.silkeborg.dk</t>
  </si>
  <si>
    <t>Harsnablundvej</t>
  </si>
  <si>
    <t>Hilmar Pedersen</t>
  </si>
  <si>
    <t>Oslovej 2</t>
  </si>
  <si>
    <t>Midtjysk Sk.</t>
  </si>
  <si>
    <t>Midtjydsk Helhedsskole</t>
  </si>
  <si>
    <t>8685 1011</t>
  </si>
  <si>
    <t>Funder Bygade 4</t>
  </si>
  <si>
    <t>Lysbro uddc</t>
  </si>
  <si>
    <t>Lysbro Uddannelsescenter</t>
  </si>
  <si>
    <t>8723 5113</t>
  </si>
  <si>
    <t>8970 5610</t>
  </si>
  <si>
    <t>lysbroskolen@silkeborg.dk</t>
  </si>
  <si>
    <t>www.lysbroskolen.dk</t>
  </si>
  <si>
    <t>Uffe Lilholm</t>
  </si>
  <si>
    <t>8680 3389</t>
  </si>
  <si>
    <t>8970 5200</t>
  </si>
  <si>
    <t>Arendalsvej 273</t>
  </si>
  <si>
    <t>susanne.thomsen@silkeborg.dk</t>
  </si>
  <si>
    <t>www.dybkaerspecialskole.aula.dk</t>
  </si>
  <si>
    <t>R.Stein.Ny Silk</t>
  </si>
  <si>
    <t>Rudolf Steiner skolen i Silkeborg</t>
  </si>
  <si>
    <t>Frank Dam Yde</t>
  </si>
  <si>
    <t>8680 0392</t>
  </si>
  <si>
    <t>8680 0333</t>
  </si>
  <si>
    <t>Stavangervej 3</t>
  </si>
  <si>
    <t>kontakt@steinerskolen-8600.dk</t>
  </si>
  <si>
    <t>www.steinerskolen-8600.dk</t>
  </si>
  <si>
    <t>Buskelundsk.</t>
  </si>
  <si>
    <t>Buskelundskolen</t>
  </si>
  <si>
    <t>8720 4388</t>
  </si>
  <si>
    <t>8970 2150</t>
  </si>
  <si>
    <t>Buskelundtoften 5</t>
  </si>
  <si>
    <t>buskelund.skole@silkeborg.dk</t>
  </si>
  <si>
    <t>www.buskelundskolen.dk</t>
  </si>
  <si>
    <t>Buskelundtoften</t>
  </si>
  <si>
    <t>AOFSprog Silkeb</t>
  </si>
  <si>
    <t>AOF Sprogskolen i Silkeborg</t>
  </si>
  <si>
    <t>Ingelise Vinther Andersen</t>
  </si>
  <si>
    <t>8680 5563</t>
  </si>
  <si>
    <t>Toldbodgade 29-31</t>
  </si>
  <si>
    <t>sprogskolen@aof-silkeborg.dk</t>
  </si>
  <si>
    <t>Annette Jellesen</t>
  </si>
  <si>
    <t>8685 9325</t>
  </si>
  <si>
    <t>Lemming Skolevej 8 B</t>
  </si>
  <si>
    <t>bf@bornefamiliehuset.dk</t>
  </si>
  <si>
    <t>www.bornefamiliehuset.dk</t>
  </si>
  <si>
    <t>Ulvedal</t>
  </si>
  <si>
    <t>Ulvedalsskolen</t>
  </si>
  <si>
    <t>8970 2240</t>
  </si>
  <si>
    <t>Buskelundtoften 8</t>
  </si>
  <si>
    <t>Ulvedal.Skole@Silkeborg.dk</t>
  </si>
  <si>
    <t>www.ulvedal.skole.silkeborg.dk</t>
  </si>
  <si>
    <t>Friskolen i Lemming</t>
  </si>
  <si>
    <t>Erling Christensen Bossen, konst.</t>
  </si>
  <si>
    <t>8685 9333</t>
  </si>
  <si>
    <t>Lemming Bygade 2A</t>
  </si>
  <si>
    <t>friskolenilemming@gmail.com</t>
  </si>
  <si>
    <t>www.friskolenilemming.dk</t>
  </si>
  <si>
    <t>Lemming Bygade</t>
  </si>
  <si>
    <t>Peters.Ridecent</t>
  </si>
  <si>
    <t>Christina Danckert</t>
  </si>
  <si>
    <t>8724 5001</t>
  </si>
  <si>
    <t>2041 2613</t>
  </si>
  <si>
    <t>Vesterlundvej 96</t>
  </si>
  <si>
    <t>christiane@peterslyst.dk</t>
  </si>
  <si>
    <t>www.peterslyst.dk</t>
  </si>
  <si>
    <t>Poul Skaarup Jensen</t>
  </si>
  <si>
    <t>8682 7333</t>
  </si>
  <si>
    <t>8970 1938</t>
  </si>
  <si>
    <t>ppr@silkeborg.dk</t>
  </si>
  <si>
    <t>www.skole.silkeborg.dk</t>
  </si>
  <si>
    <t>UU Silkeborg</t>
  </si>
  <si>
    <t>Erik Rohde</t>
  </si>
  <si>
    <t>8970 5800</t>
  </si>
  <si>
    <t>Kejlstrupvej 85</t>
  </si>
  <si>
    <t>www.uusilkeborg.dk</t>
  </si>
  <si>
    <t>Silkeb.Ungdsk.</t>
  </si>
  <si>
    <t>Silkeborg Ungdomsskole</t>
  </si>
  <si>
    <t>8680 3438</t>
  </si>
  <si>
    <t>8970 2800</t>
  </si>
  <si>
    <t>ungdoms.skole@silkeborg.dk</t>
  </si>
  <si>
    <t>www.ungdomsskolen.silkeborg.dk</t>
  </si>
  <si>
    <t>TH. LANGS VUC</t>
  </si>
  <si>
    <t>TH. LANGS, VUC SILKEBORG</t>
  </si>
  <si>
    <t>VUC Silkeborg-Skanderborg-Odder</t>
  </si>
  <si>
    <t>Thomas Tarp</t>
  </si>
  <si>
    <t>8681 1244</t>
  </si>
  <si>
    <t>sso@vuc-sso.dk</t>
  </si>
  <si>
    <t>www.vuc-sso.dk</t>
  </si>
  <si>
    <t>Silkeb.Hushsk.</t>
  </si>
  <si>
    <t>Arne Lund</t>
  </si>
  <si>
    <t>8682 8208</t>
  </si>
  <si>
    <t>Silkeb.Hsk</t>
  </si>
  <si>
    <t>Claus Staal</t>
  </si>
  <si>
    <t>8682 2353</t>
  </si>
  <si>
    <t>8682 2933</t>
  </si>
  <si>
    <t>Platanvej 12</t>
  </si>
  <si>
    <t>info@silkeborghojskole.dk</t>
  </si>
  <si>
    <t>www.silkeborghojskole.dk</t>
  </si>
  <si>
    <t>Platanvej</t>
  </si>
  <si>
    <t>Jacob Thorning</t>
  </si>
  <si>
    <t>8681 2520</t>
  </si>
  <si>
    <t>8682 0811</t>
  </si>
  <si>
    <t>Stavangervej 2</t>
  </si>
  <si>
    <t>info@goed.dk</t>
  </si>
  <si>
    <t>www.goed.dk</t>
  </si>
  <si>
    <t>FGU MJ Silkeb</t>
  </si>
  <si>
    <t>FGU Midtjylland - Silkeborg</t>
  </si>
  <si>
    <t>8681 0672</t>
  </si>
  <si>
    <t>Silkeb. Dhsk.</t>
  </si>
  <si>
    <t>Elli Eijgendaal</t>
  </si>
  <si>
    <t>8681 1778</t>
  </si>
  <si>
    <t>8681 1399</t>
  </si>
  <si>
    <t>8722 4225</t>
  </si>
  <si>
    <t>www.aof-silkeborg.dk</t>
  </si>
  <si>
    <t>College Bindslv</t>
  </si>
  <si>
    <t>College360 - Bindslev Plads 1</t>
  </si>
  <si>
    <t>8722 2001</t>
  </si>
  <si>
    <t>Bindslevs Plads 1 postbox 34</t>
  </si>
  <si>
    <t>Bindslevs Plads</t>
  </si>
  <si>
    <t>Syg. Silkeborg</t>
  </si>
  <si>
    <t>Sygeplejerskeuddannelsen i Silkeborg - VIA UC</t>
  </si>
  <si>
    <t>Birgitte Hindsgaul</t>
  </si>
  <si>
    <t>8755 2101</t>
  </si>
  <si>
    <t>8755 2100</t>
  </si>
  <si>
    <t>sis@via.dk</t>
  </si>
  <si>
    <t>VIA_Silkeborg</t>
  </si>
  <si>
    <t>VIA University College, Campus Silkeborg</t>
  </si>
  <si>
    <t>8755 3101</t>
  </si>
  <si>
    <t>TH.LANGS HF&amp;VUC</t>
  </si>
  <si>
    <t>TH. LANGS HF &amp; VUC</t>
  </si>
  <si>
    <t>Hostrupsgade 48-56</t>
  </si>
  <si>
    <t>AMU-Center</t>
  </si>
  <si>
    <t>AMU-Center Horsens/Silkeborg</t>
  </si>
  <si>
    <t>8683 7287</t>
  </si>
  <si>
    <t>8720 6126</t>
  </si>
  <si>
    <t>Rytmisk Center</t>
  </si>
  <si>
    <t>Astrid Elbek</t>
  </si>
  <si>
    <t>8680 2466</t>
  </si>
  <si>
    <t>8680 2022</t>
  </si>
  <si>
    <t>Markedsgade 1, Postboks 823</t>
  </si>
  <si>
    <t>Silkeborg Dkk</t>
  </si>
  <si>
    <t>Dansk Kommunalkursus Silkeborg</t>
  </si>
  <si>
    <t>Rikke Boldsen</t>
  </si>
  <si>
    <t>8920 8121</t>
  </si>
  <si>
    <t>8920 8146</t>
  </si>
  <si>
    <t>Rikke.Boldsen@raadhus.Silkeborg.dk</t>
  </si>
  <si>
    <t>CVUalpha</t>
  </si>
  <si>
    <t>8621 0133</t>
  </si>
  <si>
    <t>8720 4900</t>
  </si>
  <si>
    <t>cvualpha@cvualpha.dk</t>
  </si>
  <si>
    <t>www.cvualpha.dk</t>
  </si>
  <si>
    <t>8682 0078</t>
  </si>
  <si>
    <t>Lysbrosk.</t>
  </si>
  <si>
    <t>Lysbroskolen</t>
  </si>
  <si>
    <t>Th. Gram</t>
  </si>
  <si>
    <t>8682 1206</t>
  </si>
  <si>
    <t>Ejer Bavneh.Sk.</t>
  </si>
  <si>
    <t>Per Krogh Jensen</t>
  </si>
  <si>
    <t>8653 8841</t>
  </si>
  <si>
    <t>8794 3140</t>
  </si>
  <si>
    <t>Risvej 28a</t>
  </si>
  <si>
    <t>Ejer.bavnehoej.skolen@skanderborg.dk</t>
  </si>
  <si>
    <t>ebskolen.aula.dk</t>
  </si>
  <si>
    <t>Risvej</t>
  </si>
  <si>
    <t>8651 1706</t>
  </si>
  <si>
    <t>8794 2542</t>
  </si>
  <si>
    <t>mortenboerupskolen@skanderborg.dk</t>
  </si>
  <si>
    <t>www.mb-skolen.dk</t>
  </si>
  <si>
    <t>Stilling Sk.</t>
  </si>
  <si>
    <t>Stilling Skole</t>
  </si>
  <si>
    <t>Mona Langballe</t>
  </si>
  <si>
    <t>8657 1819</t>
  </si>
  <si>
    <t>8794 2610</t>
  </si>
  <si>
    <t>Gramvej 10 Stilling</t>
  </si>
  <si>
    <t>stilling.skole@skanderborg.dk</t>
  </si>
  <si>
    <t>www.stilling-skole.dk</t>
  </si>
  <si>
    <t>Virring Sk.</t>
  </si>
  <si>
    <t>Virring Skole</t>
  </si>
  <si>
    <t>Karsten Bo Refsgaard</t>
  </si>
  <si>
    <t>8794 2660</t>
  </si>
  <si>
    <t>Skoletoften 11</t>
  </si>
  <si>
    <t>virring-skole@skanderborg.dk</t>
  </si>
  <si>
    <t>www.virring-skole.dk</t>
  </si>
  <si>
    <t>N.Ebbesen Sk.</t>
  </si>
  <si>
    <t>Jeppe Fly-Kristensen</t>
  </si>
  <si>
    <t>8794 2609</t>
  </si>
  <si>
    <t>8794 2570</t>
  </si>
  <si>
    <t>Niels.Ebbesen.skolen@skanderborg.dk</t>
  </si>
  <si>
    <t>www.nes-skanderborg.dk</t>
  </si>
  <si>
    <t>Skanderb.R.Sk.</t>
  </si>
  <si>
    <t>Skanderborg Realskole</t>
  </si>
  <si>
    <t>Christian Kronow</t>
  </si>
  <si>
    <t>8652 0802</t>
  </si>
  <si>
    <t>8652 0866</t>
  </si>
  <si>
    <t>Adelgade 129</t>
  </si>
  <si>
    <t>post@skanderborg-real.dk</t>
  </si>
  <si>
    <t>www.skanderborg-real.dk</t>
  </si>
  <si>
    <t>Skanderb. Gym.</t>
  </si>
  <si>
    <t>Skanderborg Gymnasium</t>
  </si>
  <si>
    <t>Jakob Thulesen Dahl</t>
  </si>
  <si>
    <t>8652 0379</t>
  </si>
  <si>
    <t>8652 2333</t>
  </si>
  <si>
    <t>post@skanderborg-gym.dk</t>
  </si>
  <si>
    <t>www.skanderborg-gym.dk</t>
  </si>
  <si>
    <t>R.Stein.Skandbg</t>
  </si>
  <si>
    <t>Rudolf Steiner Skolen, Skanderborg</t>
  </si>
  <si>
    <t>Ralph Hasberg</t>
  </si>
  <si>
    <t>8651 1981</t>
  </si>
  <si>
    <t>16C</t>
  </si>
  <si>
    <t>kontor@rss8660.dk</t>
  </si>
  <si>
    <t>www.rss8660.dk</t>
  </si>
  <si>
    <t>Hylke Sk.</t>
  </si>
  <si>
    <t>Hylke Skole</t>
  </si>
  <si>
    <t>Carsten Grell</t>
  </si>
  <si>
    <t>8653 8189</t>
  </si>
  <si>
    <t>Hylkevej 56, Hylke</t>
  </si>
  <si>
    <t>Hylke</t>
  </si>
  <si>
    <t>Held.sk.Skand.b</t>
  </si>
  <si>
    <t>Heldagsskolen Skanderborg</t>
  </si>
  <si>
    <t>Bjarne Hansen</t>
  </si>
  <si>
    <t>8651 2063</t>
  </si>
  <si>
    <t>8794 2500</t>
  </si>
  <si>
    <t>Korsvejen 39</t>
  </si>
  <si>
    <t>Heldagsskolen@skanderborg.dk</t>
  </si>
  <si>
    <t>Korsvejen</t>
  </si>
  <si>
    <t>Niels Gade</t>
  </si>
  <si>
    <t>8652 3071</t>
  </si>
  <si>
    <t>8652 0722</t>
  </si>
  <si>
    <t>Adelgade 105</t>
  </si>
  <si>
    <t>ppr-ry-skb@ppr.skanderborg.dk</t>
  </si>
  <si>
    <t>VIACFU_Aarhus</t>
  </si>
  <si>
    <t>VIA Center for Undervisningsmidler, Aarhus</t>
  </si>
  <si>
    <t>8755 2801</t>
  </si>
  <si>
    <t>Bygning B, Ceresbyen 24</t>
  </si>
  <si>
    <t>cfu.via.dk</t>
  </si>
  <si>
    <t>Bygning B</t>
  </si>
  <si>
    <t>UU Odder Skanderborg</t>
  </si>
  <si>
    <t>Kathrine Rud</t>
  </si>
  <si>
    <t>8794 7601</t>
  </si>
  <si>
    <t>uuos@skanderborg.dk</t>
  </si>
  <si>
    <t>www.uu-os.dk</t>
  </si>
  <si>
    <t>Skanderb.Ungsk.</t>
  </si>
  <si>
    <t>Skanderborg Ungdomsskole</t>
  </si>
  <si>
    <t>Erik Pontoppidan</t>
  </si>
  <si>
    <t>8793 4119</t>
  </si>
  <si>
    <t>8652 4747</t>
  </si>
  <si>
    <t>Ungdomsskolen@skanderborg.dk</t>
  </si>
  <si>
    <t>www.skanderborg-ungdomsskole.dk</t>
  </si>
  <si>
    <t>VUC Skanderborg</t>
  </si>
  <si>
    <t>8652 5947</t>
  </si>
  <si>
    <t>VUC Sk.b/Odder</t>
  </si>
  <si>
    <t>VUC Skanderborg/Odder</t>
  </si>
  <si>
    <t>Nanna Frost</t>
  </si>
  <si>
    <t>8652 4288</t>
  </si>
  <si>
    <t>vuc.skanderborg@skanderborg-vuc.dk</t>
  </si>
  <si>
    <t>www.vuc-so.dk</t>
  </si>
  <si>
    <t>Andreas Vind</t>
  </si>
  <si>
    <t>8653 8940</t>
  </si>
  <si>
    <t>8653 8900</t>
  </si>
  <si>
    <t>broeruphus@broeruphus.dk</t>
  </si>
  <si>
    <t>www.broeruphus.dk</t>
  </si>
  <si>
    <t>Skanderb. Prod</t>
  </si>
  <si>
    <t>Skanderborg Produktionsskole</t>
  </si>
  <si>
    <t>8651 0863</t>
  </si>
  <si>
    <t>8651 0866</t>
  </si>
  <si>
    <t>Danmarksvej 31</t>
  </si>
  <si>
    <t>adm@skanpro.dk</t>
  </si>
  <si>
    <t>www.skanpro.dk</t>
  </si>
  <si>
    <t>Danmarksvej</t>
  </si>
  <si>
    <t>Skanderb. Dhsk.</t>
  </si>
  <si>
    <t>Marianne Perto</t>
  </si>
  <si>
    <t>8651 1001</t>
  </si>
  <si>
    <t>Asylgade 18</t>
  </si>
  <si>
    <t>Skand.Od.HS/VUC</t>
  </si>
  <si>
    <t>Skanderborg-Odder Center for Uddannelse</t>
  </si>
  <si>
    <t>8652 5329</t>
  </si>
  <si>
    <t>Hans Steensig</t>
  </si>
  <si>
    <t>8652 5191</t>
  </si>
  <si>
    <t>Vestergades.Sk.</t>
  </si>
  <si>
    <t>Vestergades Skole</t>
  </si>
  <si>
    <t>Aage Kjems</t>
  </si>
  <si>
    <t>8652 1122</t>
  </si>
  <si>
    <t>Vestergade 12</t>
  </si>
  <si>
    <t>Skanderborg Kom</t>
  </si>
  <si>
    <t>skanderborg.kommune@skanderborg.dk</t>
  </si>
  <si>
    <t>Skanderb. Ungsk</t>
  </si>
  <si>
    <t>Knud Stange</t>
  </si>
  <si>
    <t>8794 8794</t>
  </si>
  <si>
    <t>ungdomsskolen@skanderborg.dk</t>
  </si>
  <si>
    <t>HHX Skanderborg</t>
  </si>
  <si>
    <t>HF og HHX Skanderborg</t>
  </si>
  <si>
    <t>Auning Sk.</t>
  </si>
  <si>
    <t>Auning Skole</t>
  </si>
  <si>
    <t>Christina Birch Mogensen</t>
  </si>
  <si>
    <t>8648 4516</t>
  </si>
  <si>
    <t>8959 1050</t>
  </si>
  <si>
    <t>auning-skole@norddjurs.dk</t>
  </si>
  <si>
    <t>www.auning-skole.dk</t>
  </si>
  <si>
    <t>Assentoftsk.</t>
  </si>
  <si>
    <t>Assentoftskolen</t>
  </si>
  <si>
    <t>Carsten Fredslund Andersen</t>
  </si>
  <si>
    <t>8795 9600</t>
  </si>
  <si>
    <t>8915 4060</t>
  </si>
  <si>
    <t>Skolevej 14, Assentoft</t>
  </si>
  <si>
    <t>assentoftskolen@randers.dk</t>
  </si>
  <si>
    <t>www.assentoftskolen.dk</t>
  </si>
  <si>
    <t>Assentoft</t>
  </si>
  <si>
    <t>8649 5311</t>
  </si>
  <si>
    <t>Skolevej 20, Assentoft</t>
  </si>
  <si>
    <t>Skolevej 20</t>
  </si>
  <si>
    <t>8649 4165</t>
  </si>
  <si>
    <t>8649 4155</t>
  </si>
  <si>
    <t>engell@randers.dk</t>
  </si>
  <si>
    <t>www.susk.dk</t>
  </si>
  <si>
    <t>8649 4813</t>
  </si>
  <si>
    <t>8649 4866</t>
  </si>
  <si>
    <t>Dalagervej 6 Virring</t>
  </si>
  <si>
    <t>Dalagervej</t>
  </si>
  <si>
    <t>Virring</t>
  </si>
  <si>
    <t>Bryrup Sk.</t>
  </si>
  <si>
    <t>Bryrup</t>
  </si>
  <si>
    <t>Bryrup Skole</t>
  </si>
  <si>
    <t>Bo Buhl Andersen</t>
  </si>
  <si>
    <t>8970 2465</t>
  </si>
  <si>
    <t>8970 2460</t>
  </si>
  <si>
    <t>Skolevej 14</t>
  </si>
  <si>
    <t>bryrup.skole@silkeborg.dk</t>
  </si>
  <si>
    <t>8684 7628</t>
  </si>
  <si>
    <t>8970 2880</t>
  </si>
  <si>
    <t>Brandevej 6</t>
  </si>
  <si>
    <t>gjessoeskole@silkeborg.dk</t>
  </si>
  <si>
    <t>www.gjessoe-skole.dk</t>
  </si>
  <si>
    <t>Frisholmsk.</t>
  </si>
  <si>
    <t>Them</t>
  </si>
  <si>
    <t>Frisholm Skole</t>
  </si>
  <si>
    <t>Betina Duedal</t>
  </si>
  <si>
    <t>8684 7722</t>
  </si>
  <si>
    <t>8970 2835</t>
  </si>
  <si>
    <t>Frisholmvej 20</t>
  </si>
  <si>
    <t>frisholmskole@silkeborg.dk</t>
  </si>
  <si>
    <t>www.frisholm-skole.dk</t>
  </si>
  <si>
    <t>Frisholmvej</t>
  </si>
  <si>
    <t>Frisholm Ung</t>
  </si>
  <si>
    <t>Frisholm Ungdomshus</t>
  </si>
  <si>
    <t>8684 9888</t>
  </si>
  <si>
    <t>8797 3488</t>
  </si>
  <si>
    <t>ungdomsskolen@them.dk</t>
  </si>
  <si>
    <t>Lystruphave</t>
  </si>
  <si>
    <t>Lystruphave Efterskole</t>
  </si>
  <si>
    <t>7575 6300</t>
  </si>
  <si>
    <t>Lystruphavevej 10</t>
  </si>
  <si>
    <t>info@lystruphave.dk</t>
  </si>
  <si>
    <t>www.lystruphave.dk</t>
  </si>
  <si>
    <t>Lystruphavevej</t>
  </si>
  <si>
    <t>8940 4717</t>
  </si>
  <si>
    <t>Ajstrup Sk.</t>
  </si>
  <si>
    <t>Ajstrup Skole</t>
  </si>
  <si>
    <t>8693 1800</t>
  </si>
  <si>
    <t>Ajstrup Strandvej 1,</t>
  </si>
  <si>
    <t>Ajstrup Strandvej</t>
  </si>
  <si>
    <t>Bakkegaardsk.</t>
  </si>
  <si>
    <t>Torben Mervig</t>
  </si>
  <si>
    <t>8623 0968</t>
  </si>
  <si>
    <t>8713 6300</t>
  </si>
  <si>
    <t>bak@mbu.aarhus.dk</t>
  </si>
  <si>
    <t>www.bakkegaardsskolen.dk</t>
  </si>
  <si>
    <t>Ellevangskolen</t>
  </si>
  <si>
    <t>Lisanette Qvortrup</t>
  </si>
  <si>
    <t>8621 4912</t>
  </si>
  <si>
    <t>8713 8500</t>
  </si>
  <si>
    <t>elle@mbu.aarhus.dk</t>
  </si>
  <si>
    <t>www.ellevangskolen.dk</t>
  </si>
  <si>
    <t>Beder Sk.</t>
  </si>
  <si>
    <t>Beder Skole</t>
  </si>
  <si>
    <t>Lars Lykkegaard</t>
  </si>
  <si>
    <t>8693 6054</t>
  </si>
  <si>
    <t>8713 6010</t>
  </si>
  <si>
    <t>Skoleparken 6</t>
  </si>
  <si>
    <t>bed@mbu.aarhus.dk</t>
  </si>
  <si>
    <t>www.beder-skole.dk</t>
  </si>
  <si>
    <t>Brobjergskolen.</t>
  </si>
  <si>
    <t>Brobjergskolen</t>
  </si>
  <si>
    <t>C. O. Rich</t>
  </si>
  <si>
    <t>8619 0166</t>
  </si>
  <si>
    <t>Frederiksalle 20</t>
  </si>
  <si>
    <t>Frederiks Alle</t>
  </si>
  <si>
    <t>Elev Sk.</t>
  </si>
  <si>
    <t>Elev Skole</t>
  </si>
  <si>
    <t>Jens Mathiasen</t>
  </si>
  <si>
    <t>8742 0336</t>
  </si>
  <si>
    <t>8713 6344</t>
  </si>
  <si>
    <t>haa@mbu.aarhus.dk</t>
  </si>
  <si>
    <t>www.elevhaarup-skole.dk</t>
  </si>
  <si>
    <t>Elsted Skole.</t>
  </si>
  <si>
    <t>Elsted Skole</t>
  </si>
  <si>
    <t>8622 5167</t>
  </si>
  <si>
    <t>8713 8787</t>
  </si>
  <si>
    <t>els@mbu.aarhus.dk</t>
  </si>
  <si>
    <t>www.elsted-skole.dk</t>
  </si>
  <si>
    <t>Engdalskolen.</t>
  </si>
  <si>
    <t>Anders Christian Munthe</t>
  </si>
  <si>
    <t>8626 2080</t>
  </si>
  <si>
    <t>8713 8600</t>
  </si>
  <si>
    <t>eng@mbu.aarhus.dk</t>
  </si>
  <si>
    <t>www.engdalskolen.dk</t>
  </si>
  <si>
    <t>Finsensgades Sk</t>
  </si>
  <si>
    <t>Finsensgades Skole</t>
  </si>
  <si>
    <t>Henning Bjerring</t>
  </si>
  <si>
    <t>8612 2044</t>
  </si>
  <si>
    <t>Finsensgade 22</t>
  </si>
  <si>
    <t>8746 4768</t>
  </si>
  <si>
    <t>8713 9050</t>
  </si>
  <si>
    <t>tov@mbu.aarhus.dk</t>
  </si>
  <si>
    <t>www.tovshoejskolen.dk</t>
  </si>
  <si>
    <t>Annekssk.</t>
  </si>
  <si>
    <t>Anneksskolen</t>
  </si>
  <si>
    <t>Henning Laursen</t>
  </si>
  <si>
    <t>8628 2511</t>
  </si>
  <si>
    <t>Frydenlundsk.</t>
  </si>
  <si>
    <t>Frydenlundskolen</t>
  </si>
  <si>
    <t>Birgitte Rasmussen</t>
  </si>
  <si>
    <t>8616 7775</t>
  </si>
  <si>
    <t>8616 8888</t>
  </si>
  <si>
    <t>fry@aaks.aarhus.dk</t>
  </si>
  <si>
    <t>www.frydenlundskolen.dk</t>
  </si>
  <si>
    <t>Gammelgaardsskolen</t>
  </si>
  <si>
    <t>Susanne Broe Laursen</t>
  </si>
  <si>
    <t>8615 0835</t>
  </si>
  <si>
    <t>8940 9696</t>
  </si>
  <si>
    <t>Carit Etlars Vej 31</t>
  </si>
  <si>
    <t>gam@mbu.aarhus.dk</t>
  </si>
  <si>
    <t>www.gammelgaardsskolen.dk</t>
  </si>
  <si>
    <t>Carit Etlars Vej</t>
  </si>
  <si>
    <t>Karen Henriette Jessen .</t>
  </si>
  <si>
    <t>8625 8522</t>
  </si>
  <si>
    <t>8713 9770</t>
  </si>
  <si>
    <t>sda@mbu.aarhus.dk</t>
  </si>
  <si>
    <t>www.soedalskolen.dk</t>
  </si>
  <si>
    <t>Hasle Skole.</t>
  </si>
  <si>
    <t>Hasle Skole</t>
  </si>
  <si>
    <t>Lone Grosen</t>
  </si>
  <si>
    <t>8615 0258</t>
  </si>
  <si>
    <t>8713 9410</t>
  </si>
  <si>
    <t>Herredsvej 15</t>
  </si>
  <si>
    <t>has@mbu.aarhus.dk</t>
  </si>
  <si>
    <t>www.hasle-skole.dk</t>
  </si>
  <si>
    <t>8738 2601</t>
  </si>
  <si>
    <t>8713 6160</t>
  </si>
  <si>
    <t>bhs@mbu.aarhus.dk</t>
  </si>
  <si>
    <t>bavnehoejskole.aarhus.dk</t>
  </si>
  <si>
    <t>Holme Skole</t>
  </si>
  <si>
    <t>Sonja Pedersen</t>
  </si>
  <si>
    <t>8627 6016</t>
  </si>
  <si>
    <t>8713 8700</t>
  </si>
  <si>
    <t>hol@mbu.aarhus.dk</t>
  </si>
  <si>
    <t>www.holme-skole.dk</t>
  </si>
  <si>
    <t>8628 3024</t>
  </si>
  <si>
    <t>8713 9360</t>
  </si>
  <si>
    <t>Klokkeskovvej 1, Stautrup</t>
  </si>
  <si>
    <t>hjv@mbu.aarhus.dk</t>
  </si>
  <si>
    <t>www.hoejvangskolenaarhus.dk</t>
  </si>
  <si>
    <t>Stautrup</t>
  </si>
  <si>
    <t>Katrinebjergsk.</t>
  </si>
  <si>
    <t>Katrinebjergskolen</t>
  </si>
  <si>
    <t>8610 3589</t>
  </si>
  <si>
    <t>8713 9333</t>
  </si>
  <si>
    <t>Katrinebjergvej 60</t>
  </si>
  <si>
    <t>kat@mbu.aarhus.dk</t>
  </si>
  <si>
    <t>www.katrinebjergskolen.dk</t>
  </si>
  <si>
    <t>Niels Petersen</t>
  </si>
  <si>
    <t>8699 1255</t>
  </si>
  <si>
    <t>8699 1047</t>
  </si>
  <si>
    <t>Sanatorievej 38</t>
  </si>
  <si>
    <t>kal@mbu.aarhus.dk</t>
  </si>
  <si>
    <t>www.kaloevig-skole.dk</t>
  </si>
  <si>
    <t>Kragelundsk.</t>
  </si>
  <si>
    <t>Kragelundskolen</t>
  </si>
  <si>
    <t>Kjeld Kromand</t>
  </si>
  <si>
    <t>8627 7994</t>
  </si>
  <si>
    <t>8713 6464</t>
  </si>
  <si>
    <t>kra@mbu.aarhus.dk</t>
  </si>
  <si>
    <t>www.kragelundskolen.dk</t>
  </si>
  <si>
    <t>Lisbjergsk.</t>
  </si>
  <si>
    <t>Lisbjergskolen</t>
  </si>
  <si>
    <t>Martin Appel Loft</t>
  </si>
  <si>
    <t>8623 2924</t>
  </si>
  <si>
    <t>8713 5855</t>
  </si>
  <si>
    <t>lis@mbu.aarhus.dk</t>
  </si>
  <si>
    <t>lisbjergskolen.skoleporten.dk</t>
  </si>
  <si>
    <t>Louise Schmidt</t>
  </si>
  <si>
    <t>8612 3387</t>
  </si>
  <si>
    <t>8713 6125</t>
  </si>
  <si>
    <t>lae@mbu.aarhus.dk</t>
  </si>
  <si>
    <t>www.l-skole.dk</t>
  </si>
  <si>
    <t>Malling Sk.</t>
  </si>
  <si>
    <t>Malling Skole</t>
  </si>
  <si>
    <t>Klaus Lundgaard Schubert</t>
  </si>
  <si>
    <t>8693 3668</t>
  </si>
  <si>
    <t>8713 8686</t>
  </si>
  <si>
    <t>mal@mbu.aarhus.dk</t>
  </si>
  <si>
    <t>www.malling-skole.dk</t>
  </si>
  <si>
    <t>8744 7170</t>
  </si>
  <si>
    <t>8713 6060</t>
  </si>
  <si>
    <t>moe@mbu.aarhus.dk</t>
  </si>
  <si>
    <t>www.moellevang-skole.dk</t>
  </si>
  <si>
    <t>Maarslet Sk.</t>
  </si>
  <si>
    <t>Inge Pedersen</t>
  </si>
  <si>
    <t>8629 2296</t>
  </si>
  <si>
    <t>8713 9640</t>
  </si>
  <si>
    <t>maa@mbu.aarhus.dk</t>
  </si>
  <si>
    <t>www.maarslet-skole.dk</t>
  </si>
  <si>
    <t>Frd bjerg skole</t>
  </si>
  <si>
    <t>Frederiksbjerg Skole</t>
  </si>
  <si>
    <t>8613 6877</t>
  </si>
  <si>
    <t>8713 8630</t>
  </si>
  <si>
    <t>frederiksbjerg@mbu.aarhus.dk</t>
  </si>
  <si>
    <t>frederiksbjergskole.dk/sp</t>
  </si>
  <si>
    <t>8625 7922</t>
  </si>
  <si>
    <t>8625 7022</t>
  </si>
  <si>
    <t>Sigridsvej 46</t>
  </si>
  <si>
    <t>Nor@aaks.aarhus.dk</t>
  </si>
  <si>
    <t>www.nordgaardskolen.dk</t>
  </si>
  <si>
    <t>Sigridsvej</t>
  </si>
  <si>
    <t>Ny Munkeg.Sk.</t>
  </si>
  <si>
    <t>Ny Munkegades Skole</t>
  </si>
  <si>
    <t>8619 9133</t>
  </si>
  <si>
    <t>Ny Munkegade 13</t>
  </si>
  <si>
    <t>Nr.Boulev.Sk.</t>
  </si>
  <si>
    <t>E. Laursen</t>
  </si>
  <si>
    <t>8612 0625</t>
  </si>
  <si>
    <t>sygehusundervis</t>
  </si>
  <si>
    <t>Sygehusundervisningen, Aarhus Universitetshospital</t>
  </si>
  <si>
    <t>Sannie Ilona Leth</t>
  </si>
  <si>
    <t>7837 3392</t>
  </si>
  <si>
    <t>Palle Juul-Jensens Boulevard 99</t>
  </si>
  <si>
    <t>sygehusundervisningen@mbu.aarhus.dk</t>
  </si>
  <si>
    <t>www.sygehusundervisningen-aarhus.dk</t>
  </si>
  <si>
    <t>Palle Juul-Jensens Boulevard</t>
  </si>
  <si>
    <t>Risskov Sk.</t>
  </si>
  <si>
    <t>Risskov Skole</t>
  </si>
  <si>
    <t>Lene Brejnegaard</t>
  </si>
  <si>
    <t>8617 6329</t>
  </si>
  <si>
    <t>8713 9090</t>
  </si>
  <si>
    <t>ris@mbu.aarhus.dk</t>
  </si>
  <si>
    <t>www.risskov-skole.dk</t>
  </si>
  <si>
    <t>Rosenvangsk.</t>
  </si>
  <si>
    <t>Eva Helene Vilsgaard</t>
  </si>
  <si>
    <t>8614 5557</t>
  </si>
  <si>
    <t>8713 9540</t>
  </si>
  <si>
    <t>ros@mbu.aarhus.dk</t>
  </si>
  <si>
    <t>www.rosenvangskolen.dk</t>
  </si>
  <si>
    <t>8627 7629</t>
  </si>
  <si>
    <t>8713 8550</t>
  </si>
  <si>
    <t>run@mbu.aarhus.dk</t>
  </si>
  <si>
    <t>www.rundhoejskolen.dk</t>
  </si>
  <si>
    <t>Sabro-Korsv.Sk.</t>
  </si>
  <si>
    <t>Sabro-Korsvejskolen</t>
  </si>
  <si>
    <t>Carsten Aude</t>
  </si>
  <si>
    <t>8748 6424</t>
  </si>
  <si>
    <t>8713 9720</t>
  </si>
  <si>
    <t>sab@mbu.aarhus.dk</t>
  </si>
  <si>
    <t>www.sabro-korsvejskolen.dk</t>
  </si>
  <si>
    <t>8618 7639</t>
  </si>
  <si>
    <t>8713 8877</t>
  </si>
  <si>
    <t>Ny Munkegade 17</t>
  </si>
  <si>
    <t>sam@mbu.aarhus.dk</t>
  </si>
  <si>
    <t>www.samsoegades-skole.dk</t>
  </si>
  <si>
    <t>Sct.Annag.Sk.</t>
  </si>
  <si>
    <t>Sct. Annagades Skole</t>
  </si>
  <si>
    <t>A. Nordvig Rasmussen</t>
  </si>
  <si>
    <t>8613 4666</t>
  </si>
  <si>
    <t>Skt Annagade</t>
  </si>
  <si>
    <t>8616 1810</t>
  </si>
  <si>
    <t>8713 6200</t>
  </si>
  <si>
    <t>Skovvangsvej 150</t>
  </si>
  <si>
    <t>skv@mbu.aarhus.dk</t>
  </si>
  <si>
    <t>www.skovvangskolen.dk</t>
  </si>
  <si>
    <t>Peter Mikael Andreasen</t>
  </si>
  <si>
    <t>8699 0688</t>
  </si>
  <si>
    <t>8713 9850</t>
  </si>
  <si>
    <t>sko@mbu.aarhus.dk</t>
  </si>
  <si>
    <t>www.skoedstrup-skole.dk</t>
  </si>
  <si>
    <t>Mogens Petersen</t>
  </si>
  <si>
    <t>8713 9155</t>
  </si>
  <si>
    <t>8713 9120</t>
  </si>
  <si>
    <t>skd@mbu.aarhus.dk</t>
  </si>
  <si>
    <t>www.skaade-skole.dk</t>
  </si>
  <si>
    <t>Jens Kristensen</t>
  </si>
  <si>
    <t>8713 6121</t>
  </si>
  <si>
    <t>8713 6090</t>
  </si>
  <si>
    <t>sol@mbu.aarhus.dk</t>
  </si>
  <si>
    <t>www.solbjergskolen.dk</t>
  </si>
  <si>
    <t>8617 6139</t>
  </si>
  <si>
    <t>8713 8800</t>
  </si>
  <si>
    <t>str@mbu.aarhus.dk</t>
  </si>
  <si>
    <t>www.strandskolen.dk</t>
  </si>
  <si>
    <t>Janus Laier</t>
  </si>
  <si>
    <t>8622 8694</t>
  </si>
  <si>
    <t>8713 6400</t>
  </si>
  <si>
    <t>soe@mbu.aarhus.dk</t>
  </si>
  <si>
    <t>soelystskolen.aarhus.dk</t>
  </si>
  <si>
    <t>8747 2402</t>
  </si>
  <si>
    <t>8713 6270</t>
  </si>
  <si>
    <t>sdr@mbu.aarhus.dk</t>
  </si>
  <si>
    <t>www.soendervangskolen.dk</t>
  </si>
  <si>
    <t>Tilst Skole</t>
  </si>
  <si>
    <t>8624 4395</t>
  </si>
  <si>
    <t>8940 9370</t>
  </si>
  <si>
    <t>til@mbu.aarhus.dk</t>
  </si>
  <si>
    <t>www.tilst-skole.dk</t>
  </si>
  <si>
    <t>8699 9733</t>
  </si>
  <si>
    <t>8713 9230</t>
  </si>
  <si>
    <t>www.elev-haarup.skoleintra.dk</t>
  </si>
  <si>
    <t>Delfivej</t>
  </si>
  <si>
    <t>Tranbjg Kirke</t>
  </si>
  <si>
    <t>Tranbjergskolen, afdeling Kirketorvet</t>
  </si>
  <si>
    <t>8713 8755</t>
  </si>
  <si>
    <t>Kirketorvet 22</t>
  </si>
  <si>
    <t>www.tranbjerg-skole.dk</t>
  </si>
  <si>
    <t>True Sk.</t>
  </si>
  <si>
    <t>True Skole</t>
  </si>
  <si>
    <t>Ulla Fiil</t>
  </si>
  <si>
    <t>8624 1649</t>
  </si>
  <si>
    <t>True Byvej 8</t>
  </si>
  <si>
    <t>True Byvej</t>
  </si>
  <si>
    <t>Vejlby skole</t>
  </si>
  <si>
    <t>8713 9011</t>
  </si>
  <si>
    <t>vej@mbu.aarhus.dk</t>
  </si>
  <si>
    <t>www.vejlby-skole.dk</t>
  </si>
  <si>
    <t>8677 0720</t>
  </si>
  <si>
    <t>8713 9900</t>
  </si>
  <si>
    <t>ves@mbu.aarhus.dk</t>
  </si>
  <si>
    <t>www.vestergaardsskolen.dk</t>
  </si>
  <si>
    <t>Dorte Marianne Jensen</t>
  </si>
  <si>
    <t>8614 0020</t>
  </si>
  <si>
    <t>8713 9160</t>
  </si>
  <si>
    <t>vib@mbu.aarhus.dk</t>
  </si>
  <si>
    <t>www.viby-skole.dk</t>
  </si>
  <si>
    <t>Virupsk.</t>
  </si>
  <si>
    <t>Virupskolen</t>
  </si>
  <si>
    <t>Martin Christiansen</t>
  </si>
  <si>
    <t>8743 1132</t>
  </si>
  <si>
    <t>8713 9930</t>
  </si>
  <si>
    <t>Virupvej 75</t>
  </si>
  <si>
    <t>vir@mbu.aarhus.dk</t>
  </si>
  <si>
    <t>www.virupskolen.dk</t>
  </si>
  <si>
    <t>Virupvej</t>
  </si>
  <si>
    <t>Vorrevangsk.</t>
  </si>
  <si>
    <t>Vorrevangskolen</t>
  </si>
  <si>
    <t>8739 2919</t>
  </si>
  <si>
    <t>8713 9810</t>
  </si>
  <si>
    <t>vor@mbu.aarhus.dk</t>
  </si>
  <si>
    <t>www.vorrevangskolen.dk</t>
  </si>
  <si>
    <t>Ole Buskbjerg Thomasen</t>
  </si>
  <si>
    <t>8713 9966</t>
  </si>
  <si>
    <t>8713 9999</t>
  </si>
  <si>
    <t>aaby@mbu.aarhus.dk</t>
  </si>
  <si>
    <t>www.aaby-skole.dk</t>
  </si>
  <si>
    <t>8713 9680</t>
  </si>
  <si>
    <t>Gl.Stillingvej 424</t>
  </si>
  <si>
    <t>nae@mbu.aarhus.dk</t>
  </si>
  <si>
    <t>www.naeshoejskolen.dk</t>
  </si>
  <si>
    <t>Gammel Stillingvej</t>
  </si>
  <si>
    <t>Anne Schwartz</t>
  </si>
  <si>
    <t>8622 5260</t>
  </si>
  <si>
    <t>8713 9600</t>
  </si>
  <si>
    <t>ska@mbu.aarhus.dk</t>
  </si>
  <si>
    <t>www.skaering-skole.dk</t>
  </si>
  <si>
    <t>Morten Dam Madsen</t>
  </si>
  <si>
    <t>8744 7843</t>
  </si>
  <si>
    <t>ell@mbu.aarhus.dk</t>
  </si>
  <si>
    <t>www.ellekaerskolen.dk</t>
  </si>
  <si>
    <t>Elise Smiths Sk</t>
  </si>
  <si>
    <t>Elise Smiths Skole</t>
  </si>
  <si>
    <t>8612 9598</t>
  </si>
  <si>
    <t>8612 2577</t>
  </si>
  <si>
    <t>kontoret@elise-smiths-skole.dk</t>
  </si>
  <si>
    <t>www.ess-aarhus.dk</t>
  </si>
  <si>
    <t>CÃ¨line Vissing</t>
  </si>
  <si>
    <t>8611 4328</t>
  </si>
  <si>
    <t>8614 2122</t>
  </si>
  <si>
    <t>Marselis Boulevard 17</t>
  </si>
  <si>
    <t>admin@foraeldreskolen.dk</t>
  </si>
  <si>
    <t>www.foraeldreskolen.dk</t>
  </si>
  <si>
    <t>Marselis Boulevard</t>
  </si>
  <si>
    <t>Laursens Realsk</t>
  </si>
  <si>
    <t>Laursens Realskole</t>
  </si>
  <si>
    <t>Troels Kirkeskov Jensen</t>
  </si>
  <si>
    <t>8618 8383</t>
  </si>
  <si>
    <t>8618 6200</t>
  </si>
  <si>
    <t>Hjelmensgade 12</t>
  </si>
  <si>
    <t>laursensrealskole@laureal.dk</t>
  </si>
  <si>
    <t>www.laureal.dk</t>
  </si>
  <si>
    <t>Hjelmensgade</t>
  </si>
  <si>
    <t>N.Kochs Sk.</t>
  </si>
  <si>
    <t>N. Kochs Skole</t>
  </si>
  <si>
    <t>Kate Dybdahl</t>
  </si>
  <si>
    <t>8732 1991</t>
  </si>
  <si>
    <t>8732 1999</t>
  </si>
  <si>
    <t>kochs@kochs.dk</t>
  </si>
  <si>
    <t>www.kochs.dk</t>
  </si>
  <si>
    <t>Anne Bendixen</t>
  </si>
  <si>
    <t>8611 6811</t>
  </si>
  <si>
    <t>www.steinerskolen-aarhus.dk</t>
  </si>
  <si>
    <t>Skt Knuds Sk.</t>
  </si>
  <si>
    <t>Skt Knuds Skole</t>
  </si>
  <si>
    <t>Tina Kruse</t>
  </si>
  <si>
    <t>8613 5075</t>
  </si>
  <si>
    <t>8613 7511</t>
  </si>
  <si>
    <t>Ryesgade 24A</t>
  </si>
  <si>
    <t>24A</t>
  </si>
  <si>
    <t>info@sktknudsskole.dk</t>
  </si>
  <si>
    <t>www.sktknudsskole.dk</t>
  </si>
  <si>
    <t>Marie Christine Ludvigsen</t>
  </si>
  <si>
    <t>8628 3354</t>
  </si>
  <si>
    <t>skoleleder@aarhusfriskole.dk</t>
  </si>
  <si>
    <t>www.aarhusfriskole.dk</t>
  </si>
  <si>
    <t>Henrik Josva Schou</t>
  </si>
  <si>
    <t>8624 6768</t>
  </si>
  <si>
    <t>8713 6235</t>
  </si>
  <si>
    <t>SKJ@MBU.AARHUS.DK</t>
  </si>
  <si>
    <t>www.skjoldhojskolen.dk</t>
  </si>
  <si>
    <t>Lystrup Sk.</t>
  </si>
  <si>
    <t>Lystrup Skole</t>
  </si>
  <si>
    <t>Katja Uth</t>
  </si>
  <si>
    <t>8743 1909</t>
  </si>
  <si>
    <t>8713 9500</t>
  </si>
  <si>
    <t>Lystrupvej 256</t>
  </si>
  <si>
    <t>lys@mbu.aarhus.dk</t>
  </si>
  <si>
    <t>www.lystrup-skole.dk</t>
  </si>
  <si>
    <t>Jysk Realk.</t>
  </si>
  <si>
    <t>Jysk Realkursus</t>
  </si>
  <si>
    <t>8613 6806</t>
  </si>
  <si>
    <t>Strandvejen 118b</t>
  </si>
  <si>
    <t>Laursens Realk.</t>
  </si>
  <si>
    <t>Laursens Realskoles Realkursus</t>
  </si>
  <si>
    <t>J. Knudsen Agen</t>
  </si>
  <si>
    <t>8612 3151</t>
  </si>
  <si>
    <t>Mette Lemann Skovsted Jespersen</t>
  </si>
  <si>
    <t>8739 1698</t>
  </si>
  <si>
    <t>8739 1680</t>
  </si>
  <si>
    <t>kontoret@AarhusAkademi.dk</t>
  </si>
  <si>
    <t>www.AarhusAkademi.dk</t>
  </si>
  <si>
    <t>S. Winther Rasmussen</t>
  </si>
  <si>
    <t>8613 5826</t>
  </si>
  <si>
    <t>Ingerslev Boulevard</t>
  </si>
  <si>
    <t>Aarhus Katedralskole</t>
  </si>
  <si>
    <t>Lone Eibye Mikkelsen</t>
  </si>
  <si>
    <t>8612 6425</t>
  </si>
  <si>
    <t>8912 3400</t>
  </si>
  <si>
    <t>Skolegyde 1</t>
  </si>
  <si>
    <t>akat@akat.dk</t>
  </si>
  <si>
    <t>www.akat.dk</t>
  </si>
  <si>
    <t>Skolegyde</t>
  </si>
  <si>
    <t>Dorte Fristrup</t>
  </si>
  <si>
    <t>8615 8945</t>
  </si>
  <si>
    <t>8615 8955</t>
  </si>
  <si>
    <t>Fenrisvej 33</t>
  </si>
  <si>
    <t>post@aasg.dk</t>
  </si>
  <si>
    <t>www.aasg.dk</t>
  </si>
  <si>
    <t>Fenrisvej</t>
  </si>
  <si>
    <t>Marselisb.Gym.</t>
  </si>
  <si>
    <t>Marselisborg Gymnasium</t>
  </si>
  <si>
    <t>Kirsten Skov</t>
  </si>
  <si>
    <t>8611 5074</t>
  </si>
  <si>
    <t>8626 6200</t>
  </si>
  <si>
    <t>Birketinget 9</t>
  </si>
  <si>
    <t>mail@marselisborg-gym.dk</t>
  </si>
  <si>
    <t>www.marselisborg-gym.dk</t>
  </si>
  <si>
    <t>Risskov gym.</t>
  </si>
  <si>
    <t>Risskov gymnasium</t>
  </si>
  <si>
    <t>8621 0460</t>
  </si>
  <si>
    <t>8621 4077</t>
  </si>
  <si>
    <t>adm@risskov-gym.dk</t>
  </si>
  <si>
    <t>www.risskov-gym.dk</t>
  </si>
  <si>
    <t>Viby Gymnasium</t>
  </si>
  <si>
    <t>Lone Sandholdt Jacobsen</t>
  </si>
  <si>
    <t>8734 8001</t>
  </si>
  <si>
    <t>8734 8000</t>
  </si>
  <si>
    <t>mail@vibygym.dk</t>
  </si>
  <si>
    <t>www.vibygym.dk</t>
  </si>
  <si>
    <t>Aarhus Gym Tils</t>
  </si>
  <si>
    <t>AARHUS GYMNASIUM, Tilst</t>
  </si>
  <si>
    <t>Yago Bundgaard</t>
  </si>
  <si>
    <t>8624 4689</t>
  </si>
  <si>
    <t>Kileparken 25</t>
  </si>
  <si>
    <t>Kileparken</t>
  </si>
  <si>
    <t>Frits Jager</t>
  </si>
  <si>
    <t>8615 0542</t>
  </si>
  <si>
    <t>Freiasvej 14</t>
  </si>
  <si>
    <t>8629 0056</t>
  </si>
  <si>
    <t>8713 9455</t>
  </si>
  <si>
    <t>gro@mbu.aarhus.dk</t>
  </si>
  <si>
    <t>www.gronlokke-skolen.dk</t>
  </si>
  <si>
    <t>Simon Hauge Lindbjerg</t>
  </si>
  <si>
    <t>8678 3090</t>
  </si>
  <si>
    <t>8678 3055</t>
  </si>
  <si>
    <t>kontor@jakobskolen-aarhus.dk</t>
  </si>
  <si>
    <t>www.jakobskolen-aarhus.dk</t>
  </si>
  <si>
    <t>Intersk.</t>
  </si>
  <si>
    <t>Interskolen</t>
  </si>
  <si>
    <t>8614 9670</t>
  </si>
  <si>
    <t>8611 4560</t>
  </si>
  <si>
    <t>Engtoften 22</t>
  </si>
  <si>
    <t>adm@interskolen.dk</t>
  </si>
  <si>
    <t>www.interskolen.dk</t>
  </si>
  <si>
    <t>Engtoften</t>
  </si>
  <si>
    <t>8617 6035</t>
  </si>
  <si>
    <t>Myntevej 20 A</t>
  </si>
  <si>
    <t>Myntevej</t>
  </si>
  <si>
    <t>Rud.S.Priv.Usk.</t>
  </si>
  <si>
    <t>Rudolf Steiner Skolens Ungdomsskole</t>
  </si>
  <si>
    <t>Erik Falk Magnussen</t>
  </si>
  <si>
    <t>Strandvejen 100-102</t>
  </si>
  <si>
    <t>Rudolf Steiner-Skolen i Vejlby-Risskov</t>
  </si>
  <si>
    <t>Jesper Dam</t>
  </si>
  <si>
    <t>8621 2474</t>
  </si>
  <si>
    <t>8621 2722</t>
  </si>
  <si>
    <t>Skejbyvej 1</t>
  </si>
  <si>
    <t>nordskolen@nordskolen.dk</t>
  </si>
  <si>
    <t>Skejbyvej</t>
  </si>
  <si>
    <t>Taleinst.Rissk.</t>
  </si>
  <si>
    <t>8938 3036</t>
  </si>
  <si>
    <t>8938 3000</t>
  </si>
  <si>
    <t>thi-midt@ps.rm.dk</t>
  </si>
  <si>
    <t>www.ti-midt.dk</t>
  </si>
  <si>
    <t>8619 3497</t>
  </si>
  <si>
    <t>8613 7122</t>
  </si>
  <si>
    <t>Peter Sabroesgade 10</t>
  </si>
  <si>
    <t>hoereafdelingen@ps.rm.dk</t>
  </si>
  <si>
    <t>www.IKH.rm.dk</t>
  </si>
  <si>
    <t>Peter Sabroes Gade</t>
  </si>
  <si>
    <t>R.Stein.-Vest.</t>
  </si>
  <si>
    <t>Rudolf Steiner-Vestskolen</t>
  </si>
  <si>
    <t>Neil Samaraweera</t>
  </si>
  <si>
    <t>8624 4433</t>
  </si>
  <si>
    <t>Kolt Sk</t>
  </si>
  <si>
    <t>Kolt Skole</t>
  </si>
  <si>
    <t>Vibeke Dilling Hermansen</t>
  </si>
  <si>
    <t>8738 8810</t>
  </si>
  <si>
    <t>8713 6350</t>
  </si>
  <si>
    <t>kol@aaks.aarhus.dk</t>
  </si>
  <si>
    <t>www.kolt-skole.dk</t>
  </si>
  <si>
    <t>Peter Leth Andresen</t>
  </si>
  <si>
    <t>8610 9665</t>
  </si>
  <si>
    <t>2184 9522</t>
  </si>
  <si>
    <t>kontoret@boernenesfriskole.dk</t>
  </si>
  <si>
    <t>www.boernenesfriskole.dk</t>
  </si>
  <si>
    <t>Langagersk.</t>
  </si>
  <si>
    <t>Langagerskolen</t>
  </si>
  <si>
    <t>Jens Frostholm</t>
  </si>
  <si>
    <t>8628 7354</t>
  </si>
  <si>
    <t>8628 7355</t>
  </si>
  <si>
    <t>langagerskolen@mbu.aarhus.dk</t>
  </si>
  <si>
    <t>www.langagerskolen.dk</t>
  </si>
  <si>
    <t>Hasselbo.Beh.</t>
  </si>
  <si>
    <t>Behandlingshjemmet Hasselbo</t>
  </si>
  <si>
    <t>Inge Beese</t>
  </si>
  <si>
    <t>8628 9201</t>
  </si>
  <si>
    <t>8628 9077</t>
  </si>
  <si>
    <t>Lykke Sk.</t>
  </si>
  <si>
    <t>Lykke Skolen</t>
  </si>
  <si>
    <t>Ahmad Moussa</t>
  </si>
  <si>
    <t>8675 5175</t>
  </si>
  <si>
    <t>Edwin Rahrsvej 32 A</t>
  </si>
  <si>
    <t>info@lykkeskolen.com</t>
  </si>
  <si>
    <t>www.lykkeskolen.dk</t>
  </si>
  <si>
    <t>Edwin Rahrs Vej</t>
  </si>
  <si>
    <t>Merete Kjeldsen</t>
  </si>
  <si>
    <t>8940 3963</t>
  </si>
  <si>
    <t>Skoleforv., Frederiksgade 79</t>
  </si>
  <si>
    <t>aaks@aarhus.dk</t>
  </si>
  <si>
    <t>Skoleforv.</t>
  </si>
  <si>
    <t>Selam Privskole</t>
  </si>
  <si>
    <t>Selam Privatskole</t>
  </si>
  <si>
    <t>8737 0105</t>
  </si>
  <si>
    <t>8737 4010</t>
  </si>
  <si>
    <t>skoleleder@selam.dk</t>
  </si>
  <si>
    <t>www.selam.dk</t>
  </si>
  <si>
    <t>Egebakkesk.</t>
  </si>
  <si>
    <t>Egebakkeskolen</t>
  </si>
  <si>
    <t>Jens Peter Vrist</t>
  </si>
  <si>
    <t>8624 6263</t>
  </si>
  <si>
    <t>8624 6061</t>
  </si>
  <si>
    <t>egebakkeskolen@egebakkeskolen.dk</t>
  </si>
  <si>
    <t>www.egebakkeskolen.dk</t>
  </si>
  <si>
    <t>Bettina Christensen</t>
  </si>
  <si>
    <t>8620 4545</t>
  </si>
  <si>
    <t>8620 4540</t>
  </si>
  <si>
    <t>Klamsagervej 6</t>
  </si>
  <si>
    <t>information@ksiaa.dk</t>
  </si>
  <si>
    <t>www.kildeskolen-aarhus.dk</t>
  </si>
  <si>
    <t>Klamsagervej</t>
  </si>
  <si>
    <t>Mod.Kultur.sk.</t>
  </si>
  <si>
    <t>Den Moderne Kulturelle skole</t>
  </si>
  <si>
    <t>Adel El-Hussein</t>
  </si>
  <si>
    <t>8748 9866</t>
  </si>
  <si>
    <t>8699 0988</t>
  </si>
  <si>
    <t>Runetoften 20</t>
  </si>
  <si>
    <t>admin@dmk-skole.dk</t>
  </si>
  <si>
    <t>www.dmk-skole.dk</t>
  </si>
  <si>
    <t>Flygt. Sprog</t>
  </si>
  <si>
    <t>8611 7070</t>
  </si>
  <si>
    <t>8614 3044</t>
  </si>
  <si>
    <t>Sprogcentret</t>
  </si>
  <si>
    <t>8613 8917</t>
  </si>
  <si>
    <t>8613 8511</t>
  </si>
  <si>
    <t>8620 9388</t>
  </si>
  <si>
    <t>Vesterbro Torv 1-3, 2. sal</t>
  </si>
  <si>
    <t>post@sprogcenter.aarhus.dk</t>
  </si>
  <si>
    <t>www.aarhus-sprogcenter.dk</t>
  </si>
  <si>
    <t>Vesterbro Torv</t>
  </si>
  <si>
    <t>CSV Aarhus</t>
  </si>
  <si>
    <t>8620 7979</t>
  </si>
  <si>
    <t>hjd@aarhus.dk</t>
  </si>
  <si>
    <t>www.csv-aarhus.dk</t>
  </si>
  <si>
    <t>Kroghsgade sk.</t>
  </si>
  <si>
    <t>Kroghsgade Skole</t>
  </si>
  <si>
    <t>8676 2230</t>
  </si>
  <si>
    <t>8676 0196</t>
  </si>
  <si>
    <t>Kroghsgade 3</t>
  </si>
  <si>
    <t>aaks.krog@aarhus.dk</t>
  </si>
  <si>
    <t>8732 5401</t>
  </si>
  <si>
    <t>8732 5400</t>
  </si>
  <si>
    <t>Paludan-MÃ¼llers Vej 82</t>
  </si>
  <si>
    <t>aarhus@adm.laerdansk.dk</t>
  </si>
  <si>
    <t>www.laerdansk.dk/aarhus</t>
  </si>
  <si>
    <t>Paludan-MÃ¼llers Vej</t>
  </si>
  <si>
    <t>Parat til start</t>
  </si>
  <si>
    <t>Parat Til Start</t>
  </si>
  <si>
    <t>Bente Gillings</t>
  </si>
  <si>
    <t>8612 7013</t>
  </si>
  <si>
    <t>Frederiksgade 78B, 3.</t>
  </si>
  <si>
    <t>parattilstart@parattilstart.dk</t>
  </si>
  <si>
    <t>www.parattilstart.dk</t>
  </si>
  <si>
    <t>Bangholmsk.</t>
  </si>
  <si>
    <t>Bangholmskolen</t>
  </si>
  <si>
    <t>8624 1961</t>
  </si>
  <si>
    <t>Gammel Viborgvej 132</t>
  </si>
  <si>
    <t>bangholm@fondenbakkegaarden.dk</t>
  </si>
  <si>
    <t>www.fondenbakkegaarden.dk</t>
  </si>
  <si>
    <t>Sygehusundervisningen Aarhus Universitetshospital</t>
  </si>
  <si>
    <t>Preben Stadsgaard Storm</t>
  </si>
  <si>
    <t>7789 4250</t>
  </si>
  <si>
    <t>Harald Selmersvej 66</t>
  </si>
  <si>
    <t>sygehusundervisningen.aarhus.dk</t>
  </si>
  <si>
    <t>Sam-sk.</t>
  </si>
  <si>
    <t>SAM-Skolen</t>
  </si>
  <si>
    <t>Annette Degn</t>
  </si>
  <si>
    <t>8613 1064</t>
  </si>
  <si>
    <t>Frederiksgade 79, 2.</t>
  </si>
  <si>
    <t>sam-skolen@post.tele.dk</t>
  </si>
  <si>
    <t>Ordsk.</t>
  </si>
  <si>
    <t>Ordskolen</t>
  </si>
  <si>
    <t>8615 7668</t>
  </si>
  <si>
    <t>ordskolen@aof-aarhus.dk</t>
  </si>
  <si>
    <t>www.ordskolen.dk</t>
  </si>
  <si>
    <t>Eigil Dixen</t>
  </si>
  <si>
    <t>8912 4262</t>
  </si>
  <si>
    <t>Mejlbyvej 4</t>
  </si>
  <si>
    <t>mail@egaa-gym.dk</t>
  </si>
  <si>
    <t>www.egaa-gym.dk</t>
  </si>
  <si>
    <t>Mejlbyvej</t>
  </si>
  <si>
    <t>8614 1495</t>
  </si>
  <si>
    <t>info@hbps.dk</t>
  </si>
  <si>
    <t>www.hbps.dk</t>
  </si>
  <si>
    <t>Holm Nygaard</t>
  </si>
  <si>
    <t>Holme Nygaard skole</t>
  </si>
  <si>
    <t>Ole-Holst Pedersen</t>
  </si>
  <si>
    <t>8940 3183</t>
  </si>
  <si>
    <t>olho@aarhus.dk</t>
  </si>
  <si>
    <t>Anne Vibeke Lassen</t>
  </si>
  <si>
    <t>7199 9186</t>
  </si>
  <si>
    <t>Vestre Kongevej 10A</t>
  </si>
  <si>
    <t>kontakt@aarhusprivatskole.dk</t>
  </si>
  <si>
    <t>www.aarhusprivatskole.dk</t>
  </si>
  <si>
    <t>Vestre Kongevej</t>
  </si>
  <si>
    <t>8620 2878</t>
  </si>
  <si>
    <t>8746 4500</t>
  </si>
  <si>
    <t>Frederiksgade 78 C</t>
  </si>
  <si>
    <t>78C</t>
  </si>
  <si>
    <t>info@fo-aarhus.dk</t>
  </si>
  <si>
    <t>www.fo-aarhus.dk</t>
  </si>
  <si>
    <t>Center-10, Aarhus High School</t>
  </si>
  <si>
    <t>8713 9210</t>
  </si>
  <si>
    <t>center-10@mbu.aarhus.dk</t>
  </si>
  <si>
    <t>www.center-10.dk</t>
  </si>
  <si>
    <t>Gyldne priv sk</t>
  </si>
  <si>
    <t>Den Gyldne Privatskole</t>
  </si>
  <si>
    <t>Imad Yassine</t>
  </si>
  <si>
    <t>Ceres Alle 11</t>
  </si>
  <si>
    <t>Ceres Alle</t>
  </si>
  <si>
    <t>CSH</t>
  </si>
  <si>
    <t>Lisbeth Valum</t>
  </si>
  <si>
    <t>7025 0422</t>
  </si>
  <si>
    <t>bina@aarhus.dk</t>
  </si>
  <si>
    <t>Bygning 11</t>
  </si>
  <si>
    <t>Knud Hjorth</t>
  </si>
  <si>
    <t>8627 7233</t>
  </si>
  <si>
    <t>8627 4133</t>
  </si>
  <si>
    <t>8622 4332</t>
  </si>
  <si>
    <t>8622 4311</t>
  </si>
  <si>
    <t>8694 2840</t>
  </si>
  <si>
    <t>8694 2800</t>
  </si>
  <si>
    <t>Gl. Stillingvej 424,</t>
  </si>
  <si>
    <t>8940 3777</t>
  </si>
  <si>
    <t>ppr@aaks.aarhus.dk</t>
  </si>
  <si>
    <t>www.ppr-aarhus.dk</t>
  </si>
  <si>
    <t>UU Aarhus</t>
  </si>
  <si>
    <t>8940 3502</t>
  </si>
  <si>
    <t>www.uu-aarhus.dk</t>
  </si>
  <si>
    <t>Beder-Ma.Ungsk.</t>
  </si>
  <si>
    <t>Beder-Malling Ungdomsskole</t>
  </si>
  <si>
    <t>Bent Strandgaard</t>
  </si>
  <si>
    <t>8693 1301</t>
  </si>
  <si>
    <t>Nyvej 20</t>
  </si>
  <si>
    <t>Ungdsk.Brabrand</t>
  </si>
  <si>
    <t>Brabrand-Tilst Ungdomsskole</t>
  </si>
  <si>
    <t>Erik Dybdahl</t>
  </si>
  <si>
    <t>8626 0587</t>
  </si>
  <si>
    <t>8626 0987</t>
  </si>
  <si>
    <t>Engdalskolen, Hovedgaden 5</t>
  </si>
  <si>
    <t>Bent Alstrup</t>
  </si>
  <si>
    <t>8694 1461</t>
  </si>
  <si>
    <t>Stillingvej</t>
  </si>
  <si>
    <t>Hasle Ungdsk.</t>
  </si>
  <si>
    <t>Per Jessen-Klixbull</t>
  </si>
  <si>
    <t>8615 4479</t>
  </si>
  <si>
    <t>8615 5979</t>
  </si>
  <si>
    <t>Viborgvej 154</t>
  </si>
  <si>
    <t>hau@aaks.aarhus.dk</t>
  </si>
  <si>
    <t>Havvejen Ungsk.</t>
  </si>
  <si>
    <t>Havvejens Ungdomsskole</t>
  </si>
  <si>
    <t>P. Hedegaard Mortensen</t>
  </si>
  <si>
    <t>8622 1881</t>
  </si>
  <si>
    <t>Sydbyens Usk.</t>
  </si>
  <si>
    <t>Sydbyens Ungdomsskole Holme Skole</t>
  </si>
  <si>
    <t>Mogens Bennekov</t>
  </si>
  <si>
    <t>8627 7250</t>
  </si>
  <si>
    <t>8627 0245</t>
  </si>
  <si>
    <t>Randersvej 137</t>
  </si>
  <si>
    <t>syd@aaks.aarhus.dk</t>
  </si>
  <si>
    <t>Randersvej</t>
  </si>
  <si>
    <t>Ungsk.Kragelund</t>
  </si>
  <si>
    <t>Ungdomsskolen Kragelund-Holme</t>
  </si>
  <si>
    <t>Kaj Dahl</t>
  </si>
  <si>
    <t>8627 3992</t>
  </si>
  <si>
    <t>8627 2463</t>
  </si>
  <si>
    <t>Kragelundskolen, Parkvej 18</t>
  </si>
  <si>
    <t>Ungsk.Haselager</t>
  </si>
  <si>
    <t>Palle Andresen</t>
  </si>
  <si>
    <t>8672 1098</t>
  </si>
  <si>
    <t>8629 1098</t>
  </si>
  <si>
    <t>syv@aaks.aarhus.dk</t>
  </si>
  <si>
    <t>Ungsk.Sabro-Kv.</t>
  </si>
  <si>
    <t>Ungdomsskolen Sabro-Korsvejen</t>
  </si>
  <si>
    <t>John Ejsing</t>
  </si>
  <si>
    <t>8694 8212</t>
  </si>
  <si>
    <t>Sabro-Korsvejsk., Sabro Skolevej 4</t>
  </si>
  <si>
    <t>Sabro-Korsvejsk.</t>
  </si>
  <si>
    <t>5157 6753</t>
  </si>
  <si>
    <t>Randersvej 302</t>
  </si>
  <si>
    <t>Heltidsundervisningen@mbu.aarhus.dk</t>
  </si>
  <si>
    <t>www.heltidsundervisningen-aarhus.dk</t>
  </si>
  <si>
    <t>Edward Pedersen</t>
  </si>
  <si>
    <t>8692 6551</t>
  </si>
  <si>
    <t>8692 6276</t>
  </si>
  <si>
    <t>vandtaarnet@aaks.aarhus.dk</t>
  </si>
  <si>
    <t>Ungsk.Tilst</t>
  </si>
  <si>
    <t>Ungdomsskolen Tilst</t>
  </si>
  <si>
    <t>8624 1787</t>
  </si>
  <si>
    <t>Vejlby-R.Ungsk.</t>
  </si>
  <si>
    <t>Vejlby-Risskov Ungdomsskole</t>
  </si>
  <si>
    <t>8621 3672</t>
  </si>
  <si>
    <t>8621 1038</t>
  </si>
  <si>
    <t>Jellebakkeskolen, Jellebakken 17</t>
  </si>
  <si>
    <t>Jellebakkeskolen</t>
  </si>
  <si>
    <t>Ungsk. Viby</t>
  </si>
  <si>
    <t>Ungdomsskolen Viby</t>
  </si>
  <si>
    <t>Arne Johansen, konst.</t>
  </si>
  <si>
    <t>Ungdsk.</t>
  </si>
  <si>
    <t>Midtbyens Ungdomsskole</t>
  </si>
  <si>
    <t>J. O. Gotfredsen</t>
  </si>
  <si>
    <t>8613 4299</t>
  </si>
  <si>
    <t>Ingerslevs Boulevard 2</t>
  </si>
  <si>
    <t>Ungsk.Nordbyen.</t>
  </si>
  <si>
    <t>Nordbyens Ungdomsskole Jellebakkeskolen</t>
  </si>
  <si>
    <t>Mogens Jarkilde</t>
  </si>
  <si>
    <t>nou@aaks.aarhus.dk</t>
  </si>
  <si>
    <t>Usk.Elsted</t>
  </si>
  <si>
    <t>Ungdomsskolen Elsted-Lystrup</t>
  </si>
  <si>
    <t>Ole Borch</t>
  </si>
  <si>
    <t>8622 4004</t>
  </si>
  <si>
    <t>Lystrupvej (Lystrup Sk)</t>
  </si>
  <si>
    <t>Trige Usk.</t>
  </si>
  <si>
    <t>Trige Ungdomsskole</t>
  </si>
  <si>
    <t>I. Lyng Nielsen</t>
  </si>
  <si>
    <t>8623 1512</t>
  </si>
  <si>
    <t>Gunnar R. Nielsen, konst.</t>
  </si>
  <si>
    <t>8615 9051</t>
  </si>
  <si>
    <t>Carit Etlarsvej</t>
  </si>
  <si>
    <t>Midtbyens Usk.</t>
  </si>
  <si>
    <t>Midtbyens Ungdomsskole Skt. Annagades Skole</t>
  </si>
  <si>
    <t>8613 6422</t>
  </si>
  <si>
    <t>Skt. Anna Gade 38</t>
  </si>
  <si>
    <t>kdk@aaks.aarhus.dk</t>
  </si>
  <si>
    <t>Skt.Anna Gade</t>
  </si>
  <si>
    <t>Aarhus HF &amp; VUC</t>
  </si>
  <si>
    <t>8732 2598</t>
  </si>
  <si>
    <t>8732 2500</t>
  </si>
  <si>
    <t>Dalgas Avenue 2</t>
  </si>
  <si>
    <t>Preben Clausen</t>
  </si>
  <si>
    <t>8619 1622</t>
  </si>
  <si>
    <t>HF VUC Aarhus</t>
  </si>
  <si>
    <t>Aarhus HF &amp; VUC, Aarhus afdeling</t>
  </si>
  <si>
    <t>Risskov Efterskole &amp; Sansestormerne</t>
  </si>
  <si>
    <t>8617 3695</t>
  </si>
  <si>
    <t>Tretommervej 33</t>
  </si>
  <si>
    <t>Diakonhsk</t>
  </si>
  <si>
    <t>Jens Maibom Pedersen</t>
  </si>
  <si>
    <t>8627 4210</t>
  </si>
  <si>
    <t>8627 4122</t>
  </si>
  <si>
    <t>info@diakonhojskolen.dk</t>
  </si>
  <si>
    <t>www.diakonhojskolen.dk</t>
  </si>
  <si>
    <t>Unge Hjems Hsk</t>
  </si>
  <si>
    <t>Henrik Sommer</t>
  </si>
  <si>
    <t>8627 1777</t>
  </si>
  <si>
    <t>Brunbakkevej 21</t>
  </si>
  <si>
    <t>Brunbakkevej</t>
  </si>
  <si>
    <t>Testrup Hsk</t>
  </si>
  <si>
    <t>8629 4399</t>
  </si>
  <si>
    <t>8629 0355</t>
  </si>
  <si>
    <t>Testrupvej 110</t>
  </si>
  <si>
    <t>testrup@testrup.dk</t>
  </si>
  <si>
    <t>www.testrup.dk</t>
  </si>
  <si>
    <t>Ask Hsk.</t>
  </si>
  <si>
    <t>8692 6581</t>
  </si>
  <si>
    <t>8692 7195</t>
  </si>
  <si>
    <t>ask@askhojskole.dk</t>
  </si>
  <si>
    <t>www.askhojskole.dk</t>
  </si>
  <si>
    <t>8621 6160</t>
  </si>
  <si>
    <t>8621 3800</t>
  </si>
  <si>
    <t>Vejlby Centervej 53</t>
  </si>
  <si>
    <t>ihaa@ihaarhus.dk</t>
  </si>
  <si>
    <t>www.ihaarhus.dk</t>
  </si>
  <si>
    <t>Vejlby Centervej</t>
  </si>
  <si>
    <t>8692 3069</t>
  </si>
  <si>
    <t>8692 1241</t>
  </si>
  <si>
    <t>Beringvej 1</t>
  </si>
  <si>
    <t>kontakt@kolt-hojskole.dk</t>
  </si>
  <si>
    <t>www.kolt-hojskole.dk</t>
  </si>
  <si>
    <t>Beringvej</t>
  </si>
  <si>
    <t>JU Malling</t>
  </si>
  <si>
    <t>Jordbrugets UddannelsesCenter, Malling</t>
  </si>
  <si>
    <t>Claus Christensen</t>
  </si>
  <si>
    <t>8693 1932</t>
  </si>
  <si>
    <t>Beder&amp;Malling</t>
  </si>
  <si>
    <t>Beder Gartnerskole</t>
  </si>
  <si>
    <t>Ole Aaboe Jensen</t>
  </si>
  <si>
    <t>8747 5799</t>
  </si>
  <si>
    <t>dcj@dcj.dk</t>
  </si>
  <si>
    <t>www.dcj.dk</t>
  </si>
  <si>
    <t>JU Vejlby</t>
  </si>
  <si>
    <t>Thomas Bent Andersen</t>
  </si>
  <si>
    <t>8617 8887</t>
  </si>
  <si>
    <t>8617 8933</t>
  </si>
  <si>
    <t>Tretommervej 31</t>
  </si>
  <si>
    <t>Peter Wang Nielsen</t>
  </si>
  <si>
    <t>8622 9239</t>
  </si>
  <si>
    <t>8622 0126</t>
  </si>
  <si>
    <t>info@euh.dk</t>
  </si>
  <si>
    <t>www.euh.dk</t>
  </si>
  <si>
    <t>Aarhus  Efsk</t>
  </si>
  <si>
    <t>Aarhus Efterskole</t>
  </si>
  <si>
    <t>Rasmus Bro Henriksen</t>
  </si>
  <si>
    <t>8627 1754</t>
  </si>
  <si>
    <t>info@aarhusefterskole.dk</t>
  </si>
  <si>
    <t>www.aarhusefterskole.dk</t>
  </si>
  <si>
    <t>Land.C.Eft.Udd.</t>
  </si>
  <si>
    <t>Annette Hartvig Larsen</t>
  </si>
  <si>
    <t>8741 2323</t>
  </si>
  <si>
    <t>7020 8810</t>
  </si>
  <si>
    <t>info@koldkaergaard.dk</t>
  </si>
  <si>
    <t>www.agroforum.dk</t>
  </si>
  <si>
    <t>Jordbrugsudd.</t>
  </si>
  <si>
    <t>Dansk Center for Jordbrugsuddannelse</t>
  </si>
  <si>
    <t>FGU Aarh Vest</t>
  </si>
  <si>
    <t>FGU Aarhus - Vest</t>
  </si>
  <si>
    <t>8619 5699</t>
  </si>
  <si>
    <t>Karen Blixens Boulevard 27</t>
  </si>
  <si>
    <t>www.fguaarhus.dk</t>
  </si>
  <si>
    <t>Frit Oplf. Fuu</t>
  </si>
  <si>
    <t>Frit Oplysningsforbund Fri U.Udd.</t>
  </si>
  <si>
    <t>Torben Dreier</t>
  </si>
  <si>
    <t>8612 6000</t>
  </si>
  <si>
    <t>Guldsmedegade 25</t>
  </si>
  <si>
    <t>torben.dreier@fo-aarhus.dk</t>
  </si>
  <si>
    <t>Guldsmedgade</t>
  </si>
  <si>
    <t>Facet Fuu</t>
  </si>
  <si>
    <t>FACET</t>
  </si>
  <si>
    <t>8620 9272</t>
  </si>
  <si>
    <t>8612 4007</t>
  </si>
  <si>
    <t>Hermodsvej 3B</t>
  </si>
  <si>
    <t>adm@facet-aarhus.dk</t>
  </si>
  <si>
    <t>www.facet-aarhus.dk</t>
  </si>
  <si>
    <t>Hermodsvej</t>
  </si>
  <si>
    <t>Eva Pallesen</t>
  </si>
  <si>
    <t>8624 7084</t>
  </si>
  <si>
    <t>8624 0411</t>
  </si>
  <si>
    <t>holmstrupgaard@ps.rm.dk</t>
  </si>
  <si>
    <t>www.holmstrupgaard.dk</t>
  </si>
  <si>
    <t>Jorge Londono</t>
  </si>
  <si>
    <t>8615 7688</t>
  </si>
  <si>
    <t>8612 4566</t>
  </si>
  <si>
    <t>aof@aof-aarhus.dk</t>
  </si>
  <si>
    <t>www.aofiaarhus.dk</t>
  </si>
  <si>
    <t>8622 8353</t>
  </si>
  <si>
    <t>8622 8222</t>
  </si>
  <si>
    <t>-Efter institutionstype 3  Avance</t>
  </si>
  <si>
    <t>8610 8599</t>
  </si>
  <si>
    <t>8740 8600</t>
  </si>
  <si>
    <t>Katrinebjergvej 113</t>
  </si>
  <si>
    <t>aaps@aaps.dk</t>
  </si>
  <si>
    <t>www.aaps.dk</t>
  </si>
  <si>
    <t>Risskov Dhsk</t>
  </si>
  <si>
    <t>Lisbeth Tved Olsen</t>
  </si>
  <si>
    <t>8617 6602</t>
  </si>
  <si>
    <t>8617 6566</t>
  </si>
  <si>
    <t>Voldbjergvej 20</t>
  </si>
  <si>
    <t>drd@drd.dk</t>
  </si>
  <si>
    <t>Voldbjergvej</t>
  </si>
  <si>
    <t>Lone Lindequist</t>
  </si>
  <si>
    <t>8613 8298</t>
  </si>
  <si>
    <t>8619 6822</t>
  </si>
  <si>
    <t>Mejlgade 53</t>
  </si>
  <si>
    <t>info@bhs.dk</t>
  </si>
  <si>
    <t>www.bhs.dk</t>
  </si>
  <si>
    <t>E. Frost</t>
  </si>
  <si>
    <t>8612 6422</t>
  </si>
  <si>
    <t>C/O Fo</t>
  </si>
  <si>
    <t>Jesper Budde</t>
  </si>
  <si>
    <t>8616 5977</t>
  </si>
  <si>
    <t>info@idaa.dk</t>
  </si>
  <si>
    <t>www.idaa.dk</t>
  </si>
  <si>
    <t>AOF MIDT Aarhus</t>
  </si>
  <si>
    <t>Stenvej 19</t>
  </si>
  <si>
    <t>Vivi Bruun Jespersen</t>
  </si>
  <si>
    <t>8613 4457</t>
  </si>
  <si>
    <t>8613 0310</t>
  </si>
  <si>
    <t>90.dhs.1@image.dk</t>
  </si>
  <si>
    <t>Lissy L. Sundtoft</t>
  </si>
  <si>
    <t>8620 2507</t>
  </si>
  <si>
    <t>8612 4840</t>
  </si>
  <si>
    <t>Kompetencehuset</t>
  </si>
  <si>
    <t>Nis Peter Nissen</t>
  </si>
  <si>
    <t>8615 7333</t>
  </si>
  <si>
    <t>8615 9699</t>
  </si>
  <si>
    <t>40D</t>
  </si>
  <si>
    <t>info@kompetencehuset.com</t>
  </si>
  <si>
    <t>www.kompetencehuset.com</t>
  </si>
  <si>
    <t>8619 3234</t>
  </si>
  <si>
    <t>8613 4144</t>
  </si>
  <si>
    <t>Fredensgade 9</t>
  </si>
  <si>
    <t>aaboulevardens@daghojskole.com</t>
  </si>
  <si>
    <t>www.daghojskole.com</t>
  </si>
  <si>
    <t>8619 3866</t>
  </si>
  <si>
    <t>Eva Skov Rasmussen</t>
  </si>
  <si>
    <t>8619 4413</t>
  </si>
  <si>
    <t>8619 9954</t>
  </si>
  <si>
    <t>mkskole@vip.cybercity.dk</t>
  </si>
  <si>
    <t>www.daghojskole.dk</t>
  </si>
  <si>
    <t>mkskole@vip.cypercity.dk</t>
  </si>
  <si>
    <t>8618 1840</t>
  </si>
  <si>
    <t>8746 4510</t>
  </si>
  <si>
    <t>kvindeliv@mail.dk</t>
  </si>
  <si>
    <t>www.kvindeliv.net</t>
  </si>
  <si>
    <t>Folkeoplysningens Hu</t>
  </si>
  <si>
    <t>Carsten Borup</t>
  </si>
  <si>
    <t>8618 0076</t>
  </si>
  <si>
    <t>8618 0022</t>
  </si>
  <si>
    <t>kultambu@post4.tele.dk</t>
  </si>
  <si>
    <t>Poul Christian Asmussen</t>
  </si>
  <si>
    <t>8618 2826</t>
  </si>
  <si>
    <t>Klosterport 4 D.</t>
  </si>
  <si>
    <t>kontor@goglerskolen.dk</t>
  </si>
  <si>
    <t>www.goglerskolen.dk</t>
  </si>
  <si>
    <t>Klosterport</t>
  </si>
  <si>
    <t>AOF Udd.C.Dhsk</t>
  </si>
  <si>
    <t>Inge Thorning</t>
  </si>
  <si>
    <t>8618 0865</t>
  </si>
  <si>
    <t>8676 0230</t>
  </si>
  <si>
    <t>Skolegade 23</t>
  </si>
  <si>
    <t>ikc@ikc.dk</t>
  </si>
  <si>
    <t>www.ikc.dk</t>
  </si>
  <si>
    <t>FOF Aarhus</t>
  </si>
  <si>
    <t>8619 5435</t>
  </si>
  <si>
    <t>8612 2955</t>
  </si>
  <si>
    <t>mail@fof-aarhus.dk</t>
  </si>
  <si>
    <t>www.fof-aarhus.dk</t>
  </si>
  <si>
    <t>FO Gimle Dhsk</t>
  </si>
  <si>
    <t>8746 4505</t>
  </si>
  <si>
    <t>gimle@fo-aarhus.dk</t>
  </si>
  <si>
    <t>www.gimle.eu</t>
  </si>
  <si>
    <t>DHSK,Studsg.</t>
  </si>
  <si>
    <t>Britta Jydebjerg</t>
  </si>
  <si>
    <t>aofiaarhus@aofiaarhus.dk</t>
  </si>
  <si>
    <t>www.aofiaarhus.dk/rif.htm</t>
  </si>
  <si>
    <t>Agroforum</t>
  </si>
  <si>
    <t>JU Beder</t>
  </si>
  <si>
    <t>Jordbrugets UddannelsesCenter, Beder</t>
  </si>
  <si>
    <t>Peter Lund Moesgaard</t>
  </si>
  <si>
    <t>Jordbrug uddc</t>
  </si>
  <si>
    <t>8937 3555</t>
  </si>
  <si>
    <t>Aarhus Business</t>
  </si>
  <si>
    <t>8936 3637</t>
  </si>
  <si>
    <t>Aarhus Maskinm.</t>
  </si>
  <si>
    <t>Aarhus Maskinmesterskole</t>
  </si>
  <si>
    <t>8612 6160</t>
  </si>
  <si>
    <t>Stefan Mossalski</t>
  </si>
  <si>
    <t>8755 3401</t>
  </si>
  <si>
    <t>8755 3400</t>
  </si>
  <si>
    <t>Peter Sabroes Gade 14</t>
  </si>
  <si>
    <t>sabroe@via.dk</t>
  </si>
  <si>
    <t>Jydsk Bh.Sem.</t>
  </si>
  <si>
    <t>8621 2255</t>
  </si>
  <si>
    <t>Skejbyvej 29</t>
  </si>
  <si>
    <t>Jydsk Fp.Sem.</t>
  </si>
  <si>
    <t>Marie Kjeldsen</t>
  </si>
  <si>
    <t>8621 0166</t>
  </si>
  <si>
    <t>8621 1311</t>
  </si>
  <si>
    <t>Bryggervej 30</t>
  </si>
  <si>
    <t>Bryggervej</t>
  </si>
  <si>
    <t>Ergoterapeutuddannelsen i Aarhus - VIA UC</t>
  </si>
  <si>
    <t>8755 2401</t>
  </si>
  <si>
    <t>8755 2400</t>
  </si>
  <si>
    <t>eia@via.dk</t>
  </si>
  <si>
    <t>Bioanalytikeruddannelsen i Aarhus - VIA UC</t>
  </si>
  <si>
    <t>Susanne Markussen</t>
  </si>
  <si>
    <t>8755 2501</t>
  </si>
  <si>
    <t>8755 2500</t>
  </si>
  <si>
    <t>bioanalytiker@via.dk</t>
  </si>
  <si>
    <t>www.via.dk/bioanalytiker</t>
  </si>
  <si>
    <t>Rosa Poulsen</t>
  </si>
  <si>
    <t>8612 5555</t>
  </si>
  <si>
    <t>Marie Bastholm</t>
  </si>
  <si>
    <t>8612 6866</t>
  </si>
  <si>
    <t>Tage Hansens Gade 2</t>
  </si>
  <si>
    <t>Tage-Hansens Gade</t>
  </si>
  <si>
    <t>Jysk Teknolog.</t>
  </si>
  <si>
    <t>Nils Skibsted Hansen</t>
  </si>
  <si>
    <t>8614 2400</t>
  </si>
  <si>
    <t>8730 2201</t>
  </si>
  <si>
    <t>Finlandsgade 22</t>
  </si>
  <si>
    <t>contact@auengineering.au.dk</t>
  </si>
  <si>
    <t>ingenioer.au.dk</t>
  </si>
  <si>
    <t>8755 3001</t>
  </si>
  <si>
    <t>8755 3000</t>
  </si>
  <si>
    <t>lia@via.dk</t>
  </si>
  <si>
    <t>www.via.dk/laerer</t>
  </si>
  <si>
    <t>Marselisb.Sem.</t>
  </si>
  <si>
    <t>Marselisborg Seminarium</t>
  </si>
  <si>
    <t>Per Frimer-Larsen</t>
  </si>
  <si>
    <t>8613 3900</t>
  </si>
  <si>
    <t>Hanne Sandahl</t>
  </si>
  <si>
    <t>8755 3300</t>
  </si>
  <si>
    <t>Skejbyvej 15</t>
  </si>
  <si>
    <t>socia@via.dk</t>
  </si>
  <si>
    <t>Aarh business</t>
  </si>
  <si>
    <t>Aarhus Universitet, School of Business and Social Sciences</t>
  </si>
  <si>
    <t>Svend Hylleberg, dekan</t>
  </si>
  <si>
    <t>8615 0188</t>
  </si>
  <si>
    <t>Nordre Ringgade 1</t>
  </si>
  <si>
    <t>bss.au.dk</t>
  </si>
  <si>
    <t>Birte Poulsen</t>
  </si>
  <si>
    <t>8619 6029</t>
  </si>
  <si>
    <t>8942 4000</t>
  </si>
  <si>
    <t>Vennelyst Boulevard</t>
  </si>
  <si>
    <t>Vennelyst</t>
  </si>
  <si>
    <t>Steffen Svendsen</t>
  </si>
  <si>
    <t>8612 5073</t>
  </si>
  <si>
    <t>8742 2727</t>
  </si>
  <si>
    <t>Vennelyst Plads 1</t>
  </si>
  <si>
    <t>jcvu@jcvu.dk</t>
  </si>
  <si>
    <t>www.jcvu.dk</t>
  </si>
  <si>
    <t>Vennelyst Plads</t>
  </si>
  <si>
    <t>Bjarne Krogh</t>
  </si>
  <si>
    <t>8617 7777</t>
  </si>
  <si>
    <t>Skovagervej 2</t>
  </si>
  <si>
    <t>Skovagervej</t>
  </si>
  <si>
    <t>Arkitektskolen Aarhus</t>
  </si>
  <si>
    <t>8613 0645</t>
  </si>
  <si>
    <t>www.aarch.dk</t>
  </si>
  <si>
    <t>Musikkons - AAr</t>
  </si>
  <si>
    <t>Det Jyske Musikkonservatorium Aarhus</t>
  </si>
  <si>
    <t>Claus Olesen</t>
  </si>
  <si>
    <t>8948 3322</t>
  </si>
  <si>
    <t>Skovgaardsgade 2 C</t>
  </si>
  <si>
    <t>Aase Nyborg</t>
  </si>
  <si>
    <t>8613 0366</t>
  </si>
  <si>
    <t>Vestergade 72</t>
  </si>
  <si>
    <t>Syhusenes.Uddc.</t>
  </si>
  <si>
    <t>Sygehusenes Uddannelsescenter</t>
  </si>
  <si>
    <t>Eva Jacobsen</t>
  </si>
  <si>
    <t>8619 2666</t>
  </si>
  <si>
    <t>DMJX Aarhus</t>
  </si>
  <si>
    <t>8616 8910</t>
  </si>
  <si>
    <t>Helsingforsgade 6A</t>
  </si>
  <si>
    <t>Helsingforsgade</t>
  </si>
  <si>
    <t>Aarhus Univ.</t>
  </si>
  <si>
    <t>Aarhus Universitet</t>
  </si>
  <si>
    <t>8942 1109</t>
  </si>
  <si>
    <t>Ndr.Ringgade 1</t>
  </si>
  <si>
    <t>au@au.dk</t>
  </si>
  <si>
    <t>www.au.dk</t>
  </si>
  <si>
    <t>Scene Aarhus</t>
  </si>
  <si>
    <t>Den Danske Scenekunstskole, Aarhus</t>
  </si>
  <si>
    <t>8933 2374</t>
  </si>
  <si>
    <t>Skolegade 19B</t>
  </si>
  <si>
    <t>19B</t>
  </si>
  <si>
    <t>8628 9122</t>
  </si>
  <si>
    <t>Chefen For Jyske Telegrafreg.</t>
  </si>
  <si>
    <t>8612 3144</t>
  </si>
  <si>
    <t>Jyske Telegrafreg. Postboks 562</t>
  </si>
  <si>
    <t>Jyske Telegrafreg.</t>
  </si>
  <si>
    <t>Tove Derrie</t>
  </si>
  <si>
    <t>8944 1111</t>
  </si>
  <si>
    <t>8936 3790</t>
  </si>
  <si>
    <t>8936 3700</t>
  </si>
  <si>
    <t>erhvervsudd@aabc.dk</t>
  </si>
  <si>
    <t>Lene With</t>
  </si>
  <si>
    <t>8936 3539</t>
  </si>
  <si>
    <t>8936 3000</t>
  </si>
  <si>
    <t>Hans Broges Gade 2</t>
  </si>
  <si>
    <t>Hans Broges Gade</t>
  </si>
  <si>
    <t>AaBC Vejlby</t>
  </si>
  <si>
    <t>Aarhus Business College, Aarhus Handelsgymnasium, Vejlby</t>
  </si>
  <si>
    <t>8936 3808</t>
  </si>
  <si>
    <t>8936 3800</t>
  </si>
  <si>
    <t>Vejlby Centervej 50</t>
  </si>
  <si>
    <t>ve-administration@aabc.dk</t>
  </si>
  <si>
    <t>8936 3353</t>
  </si>
  <si>
    <t>8936 3500</t>
  </si>
  <si>
    <t>eak@aabc.dk</t>
  </si>
  <si>
    <t>AaBC Viemosevej</t>
  </si>
  <si>
    <t>Aarhus Business College, Aarhus Handelsgymnasium, Viemosevej</t>
  </si>
  <si>
    <t>8936 3459</t>
  </si>
  <si>
    <t>8936 3450</t>
  </si>
  <si>
    <t>Viemosevej 1</t>
  </si>
  <si>
    <t>admvi@aabc.dk</t>
  </si>
  <si>
    <t>Viemosevej</t>
  </si>
  <si>
    <t>Vid. Ergo/Fysio</t>
  </si>
  <si>
    <t>Videreuddannelsen for Ergo- og Fysioterapeuter</t>
  </si>
  <si>
    <t>Lone Mikkelsen</t>
  </si>
  <si>
    <t>8621 2912</t>
  </si>
  <si>
    <t>8621 1188</t>
  </si>
  <si>
    <t>aarhergfys@aarhergfys.dk</t>
  </si>
  <si>
    <t>8741 2600</t>
  </si>
  <si>
    <t>Diakon Soc.&amp; S.</t>
  </si>
  <si>
    <t>Jacob Zakarias Eyermann</t>
  </si>
  <si>
    <t>Torsten Thorstensen</t>
  </si>
  <si>
    <t>8755 3501</t>
  </si>
  <si>
    <t>8755 3500</t>
  </si>
  <si>
    <t>jydsk@via.dk</t>
  </si>
  <si>
    <t>VIA_AarhusN</t>
  </si>
  <si>
    <t>VIA University College, Campus Aarhus N</t>
  </si>
  <si>
    <t>8755 2001</t>
  </si>
  <si>
    <t>7021 1556</t>
  </si>
  <si>
    <t>8738 8366</t>
  </si>
  <si>
    <t>8738 8300</t>
  </si>
  <si>
    <t>Jysk Kstakademi</t>
  </si>
  <si>
    <t>Det Jyske Kunstakademi</t>
  </si>
  <si>
    <t>8613 6971</t>
  </si>
  <si>
    <t>8613 6919</t>
  </si>
  <si>
    <t>Mejlgade 32</t>
  </si>
  <si>
    <t>djk@djk.nu</t>
  </si>
  <si>
    <t>www.djk.nu</t>
  </si>
  <si>
    <t>Marianne Gasbjerg</t>
  </si>
  <si>
    <t>8613 9812</t>
  </si>
  <si>
    <t>8613 8144</t>
  </si>
  <si>
    <t>Vestergade 29</t>
  </si>
  <si>
    <t>info@aaka.dk</t>
  </si>
  <si>
    <t>aaka.dk</t>
  </si>
  <si>
    <t>AU odontologi</t>
  </si>
  <si>
    <t>Institut for odontologi og oral sundhed, AU</t>
  </si>
  <si>
    <t>Siri Beier Jensen</t>
  </si>
  <si>
    <t>8619 6621</t>
  </si>
  <si>
    <t>8716 7400</t>
  </si>
  <si>
    <t>Vennelyst Boulevard 9</t>
  </si>
  <si>
    <t>ioos@au.dk</t>
  </si>
  <si>
    <t>dent.au.dk</t>
  </si>
  <si>
    <t>DPU Reg.Midtjyl</t>
  </si>
  <si>
    <t>It-vest</t>
  </si>
  <si>
    <t>It-vest - samarbejdende universiteter</t>
  </si>
  <si>
    <t>8948 6857</t>
  </si>
  <si>
    <t>7027 6850</t>
  </si>
  <si>
    <t>it-vest@it-vest.dk</t>
  </si>
  <si>
    <t>www.it-vest.dk</t>
  </si>
  <si>
    <t>Kaospiloter</t>
  </si>
  <si>
    <t>Kaospiloterne</t>
  </si>
  <si>
    <t>8612 9470</t>
  </si>
  <si>
    <t>8612 9522</t>
  </si>
  <si>
    <t>kaos@kaospilot.dk</t>
  </si>
  <si>
    <t>www.kaospilot.dk</t>
  </si>
  <si>
    <t>8755 2601</t>
  </si>
  <si>
    <t>8755 2600</t>
  </si>
  <si>
    <t>es@via.dk</t>
  </si>
  <si>
    <t>www.via.dk/ernaering</t>
  </si>
  <si>
    <t>Jysk CVU</t>
  </si>
  <si>
    <t>Birthe Friis</t>
  </si>
  <si>
    <t>8739 4518</t>
  </si>
  <si>
    <t>8739 4500</t>
  </si>
  <si>
    <t>H. Svanhede Pedersen</t>
  </si>
  <si>
    <t>rektorat@iha.dk</t>
  </si>
  <si>
    <t>Jens Peter Christensen</t>
  </si>
  <si>
    <t>8936 3599</t>
  </si>
  <si>
    <t>8936 3550</t>
  </si>
  <si>
    <t>AaBC - Aarhus</t>
  </si>
  <si>
    <t>Aarhus Business College - EUX og EUD Business</t>
  </si>
  <si>
    <t>8936 3199</t>
  </si>
  <si>
    <t>8936 3100</t>
  </si>
  <si>
    <t>Olof Palmes alle 39</t>
  </si>
  <si>
    <t>Olof Palmes Alle</t>
  </si>
  <si>
    <t>Poul Bjerregaard</t>
  </si>
  <si>
    <t>8612 1711</t>
  </si>
  <si>
    <t>Vennelystparken</t>
  </si>
  <si>
    <t>ats@ats.dk</t>
  </si>
  <si>
    <t>www.ats.dk</t>
  </si>
  <si>
    <t>Dk. Bandagister</t>
  </si>
  <si>
    <t>Henrik Tingleff</t>
  </si>
  <si>
    <t>8742 5101</t>
  </si>
  <si>
    <t>8742 5100</t>
  </si>
  <si>
    <t>bc@bandagist-centret.dk</t>
  </si>
  <si>
    <t>KP-Aarhus</t>
  </si>
  <si>
    <t>8611 8894</t>
  </si>
  <si>
    <t>Bygning E, Ceresbyen 24</t>
  </si>
  <si>
    <t>Aarhus univ JUR</t>
  </si>
  <si>
    <t>Thyge Madsen</t>
  </si>
  <si>
    <t>8619 2224</t>
  </si>
  <si>
    <t>8613 7155</t>
  </si>
  <si>
    <t>seminar@post.tele.dk</t>
  </si>
  <si>
    <t>www.steiner-seminar.dk</t>
  </si>
  <si>
    <t>Fysioterapeutuddannelsen i Aarhus - VIA UC</t>
  </si>
  <si>
    <t>Birgitte Foged</t>
  </si>
  <si>
    <t>8755 2301</t>
  </si>
  <si>
    <t>8755 2300</t>
  </si>
  <si>
    <t>fia@via.dk</t>
  </si>
  <si>
    <t>dk medie journ</t>
  </si>
  <si>
    <t>Off.Aarhus VIA</t>
  </si>
  <si>
    <t>Professionsbacheloruddannelsen i offentlig administration i Aarhus - VIA UC</t>
  </si>
  <si>
    <t>offadm@via.dk</t>
  </si>
  <si>
    <t>www.via.dk/administrationsbachelor</t>
  </si>
  <si>
    <t>Erhvervsakademi Aarhus</t>
  </si>
  <si>
    <t>8936 3536</t>
  </si>
  <si>
    <t>info@akademiaarhus.</t>
  </si>
  <si>
    <t>www.akademiaarhus.dk</t>
  </si>
  <si>
    <t>EA Arhus Tretom</t>
  </si>
  <si>
    <t>Erhvervsakademi Aarhus, Tretommervej</t>
  </si>
  <si>
    <t>Tretommervej 31A</t>
  </si>
  <si>
    <t>EA Aarh N</t>
  </si>
  <si>
    <t>Erhvervsakademi Aarhus, Aarhus N</t>
  </si>
  <si>
    <t>Eft vid Metropo</t>
  </si>
  <si>
    <t>Efter- og videreuddannelse Metropol. Aarhus</t>
  </si>
  <si>
    <t>Hasselager Centervej 29</t>
  </si>
  <si>
    <t>8613 5559</t>
  </si>
  <si>
    <t>8940 5975</t>
  </si>
  <si>
    <t>egu@msb.aarhus.dk</t>
  </si>
  <si>
    <t>www.egu-aarhus.dk</t>
  </si>
  <si>
    <t>AA T Gym Chr</t>
  </si>
  <si>
    <t>AARHUS TECH, Tek. Gymnasium Chr. Bjerg</t>
  </si>
  <si>
    <t>Aarhus Gym Viby</t>
  </si>
  <si>
    <t>AARHUS GYMNASIUM, Viby</t>
  </si>
  <si>
    <t>Aarhus Gym C</t>
  </si>
  <si>
    <t>AARHUS GYMNASIUM, Aarhus C</t>
  </si>
  <si>
    <t>Dollerupvej 2</t>
  </si>
  <si>
    <t>Dollerupvej</t>
  </si>
  <si>
    <t>Taleinst.</t>
  </si>
  <si>
    <t>8617 7611</t>
  </si>
  <si>
    <t>Solbakken</t>
  </si>
  <si>
    <t>8627 1233</t>
  </si>
  <si>
    <t>Hestehavevej 10</t>
  </si>
  <si>
    <t>Hestehavevej</t>
  </si>
  <si>
    <t>Stensagersk.</t>
  </si>
  <si>
    <t>Stensagerskolen</t>
  </si>
  <si>
    <t>Susanne Vestergaard Hjermitslev</t>
  </si>
  <si>
    <t>8733 1360</t>
  </si>
  <si>
    <t>8713 6500</t>
  </si>
  <si>
    <t>stensagerskolen@mbu.aarhus.dk</t>
  </si>
  <si>
    <t>www.stensagerskolen.dk</t>
  </si>
  <si>
    <t>Karin Juul Pedersen</t>
  </si>
  <si>
    <t>8678 4860</t>
  </si>
  <si>
    <t>8610 9933</t>
  </si>
  <si>
    <t>Graham Bells Vej 1A</t>
  </si>
  <si>
    <t>Lyngaaskolen@msb.aarhus.dk</t>
  </si>
  <si>
    <t>www.lyngaaskolen.dk</t>
  </si>
  <si>
    <t>Graham Bells Vej</t>
  </si>
  <si>
    <t>Beh.Hj.Dalgd.</t>
  </si>
  <si>
    <t>Per Ruby</t>
  </si>
  <si>
    <t>8627 3299</t>
  </si>
  <si>
    <t>8627 1722</t>
  </si>
  <si>
    <t>Oddervej 249</t>
  </si>
  <si>
    <t>mail@dalgaarden.info</t>
  </si>
  <si>
    <t>www.dalgaarden.info</t>
  </si>
  <si>
    <t>Oddervej</t>
  </si>
  <si>
    <t>8617 4622</t>
  </si>
  <si>
    <t>Nordre Strandvej 155</t>
  </si>
  <si>
    <t>Kroghsgade Sk.</t>
  </si>
  <si>
    <t>Rasmus Bie-Hansen</t>
  </si>
  <si>
    <t>8613 0954</t>
  </si>
  <si>
    <t>Jan Christensen</t>
  </si>
  <si>
    <t>8628 1622</t>
  </si>
  <si>
    <t>8713 6700</t>
  </si>
  <si>
    <t>bogholt@msb.aarhus.dk</t>
  </si>
  <si>
    <t>www.bogholt.dk</t>
  </si>
  <si>
    <t>Ikast-Brande k</t>
  </si>
  <si>
    <t>post@ikast-brande.dk</t>
  </si>
  <si>
    <t>Krondal</t>
  </si>
  <si>
    <t>Peter Theil</t>
  </si>
  <si>
    <t>7577 0065</t>
  </si>
  <si>
    <t>Krondalvej 18</t>
  </si>
  <si>
    <t>krondal@krondal.nu</t>
  </si>
  <si>
    <t>www.krondal.nu/</t>
  </si>
  <si>
    <t>Krondalvej</t>
  </si>
  <si>
    <t>Ikast Br Int Sk</t>
  </si>
  <si>
    <t>International School Ikast-Brande</t>
  </si>
  <si>
    <t>Kevin Brown</t>
  </si>
  <si>
    <t>9715 6465</t>
  </si>
  <si>
    <t>office@isib.dk</t>
  </si>
  <si>
    <t>www.isib.dk</t>
  </si>
  <si>
    <t>Thorkild Rohde</t>
  </si>
  <si>
    <t>8667 2432</t>
  </si>
  <si>
    <t>8667 5125</t>
  </si>
  <si>
    <t>syntec@vibamt.dk</t>
  </si>
  <si>
    <t>www.syntec.dk</t>
  </si>
  <si>
    <t>Vestjysk Gym.</t>
  </si>
  <si>
    <t>Niels Henrik Larsen</t>
  </si>
  <si>
    <t>info@gbfri.dk</t>
  </si>
  <si>
    <t>www.groenbjerg-friskole.dk</t>
  </si>
  <si>
    <t>Hoven Friskole</t>
  </si>
  <si>
    <t>kontakt@hovenfriskole.dk</t>
  </si>
  <si>
    <t>www.hovenfriskole.dk</t>
  </si>
  <si>
    <t>Herborg Fri</t>
  </si>
  <si>
    <t>Herborg Friskole</t>
  </si>
  <si>
    <t>Skolevej 40</t>
  </si>
  <si>
    <t>kontor@herborg-friskole.dk</t>
  </si>
  <si>
    <t>www.herborg-friskole.dk</t>
  </si>
  <si>
    <t>8660 2311</t>
  </si>
  <si>
    <t>8727 1980</t>
  </si>
  <si>
    <t>Skottenborg 26</t>
  </si>
  <si>
    <t>ukhfc@vibamt.dk</t>
  </si>
  <si>
    <t>www.vibamt.dk</t>
  </si>
  <si>
    <t>PPR PPF</t>
  </si>
  <si>
    <t>9974 1175</t>
  </si>
  <si>
    <t>born.familie@rksk.dk</t>
  </si>
  <si>
    <t>VUC Tarm</t>
  </si>
  <si>
    <t>UCRS</t>
  </si>
  <si>
    <t>Bjerr.B.Ndr.Sk.</t>
  </si>
  <si>
    <t>Bjerringbro Nordre Skole</t>
  </si>
  <si>
    <t>8668 3191</t>
  </si>
  <si>
    <t>8668 3143</t>
  </si>
  <si>
    <t>Kasper Nielsensvej</t>
  </si>
  <si>
    <t>Kasper</t>
  </si>
  <si>
    <t>8668 8251</t>
  </si>
  <si>
    <t>8751 5400</t>
  </si>
  <si>
    <t>skole.boegeskov@viborg.dk</t>
  </si>
  <si>
    <t>Svend-Aage Pedersen</t>
  </si>
  <si>
    <t>8665 8652</t>
  </si>
  <si>
    <t>8665 8300</t>
  </si>
  <si>
    <t>Brandstrupvej 231</t>
  </si>
  <si>
    <t>Mammen Sk.</t>
  </si>
  <si>
    <t>Mammen Skole</t>
  </si>
  <si>
    <t>Gert Pedersen</t>
  </si>
  <si>
    <t>8668 5202</t>
  </si>
  <si>
    <t>8668 5168</t>
  </si>
  <si>
    <t>Mammen Byvej 69</t>
  </si>
  <si>
    <t>mamskgp@bjerringbro.dk</t>
  </si>
  <si>
    <t>Mammen Byvej</t>
  </si>
  <si>
    <t>Skjern Csk.</t>
  </si>
  <si>
    <t>Skjern Centralskole</t>
  </si>
  <si>
    <t>Leif Madsen</t>
  </si>
  <si>
    <t>8668 6510</t>
  </si>
  <si>
    <t>8668 6353</t>
  </si>
  <si>
    <t>Gl.Randersvej 6</t>
  </si>
  <si>
    <t>sksklm@bjerringbro.dk</t>
  </si>
  <si>
    <t>Gl. Randersvej</t>
  </si>
  <si>
    <t>Claus Wandall</t>
  </si>
  <si>
    <t>8665 9690</t>
  </si>
  <si>
    <t>8787 2470</t>
  </si>
  <si>
    <t>Brandstrupvej 23</t>
  </si>
  <si>
    <t>skole.roedkaersbro@viborg.dk</t>
  </si>
  <si>
    <t>roaersbro.aula.dk</t>
  </si>
  <si>
    <t>Sahl Csk.</t>
  </si>
  <si>
    <t>Sahl Centralskole</t>
  </si>
  <si>
    <t>Svend Aage Pedersen</t>
  </si>
  <si>
    <t>8668 1606</t>
  </si>
  <si>
    <t>8668 1620</t>
  </si>
  <si>
    <t>Frisholtvej 74</t>
  </si>
  <si>
    <t>sasksap@bjerringbro.dk</t>
  </si>
  <si>
    <t>www.sahl-skole.dk</t>
  </si>
  <si>
    <t>Frisholtvej</t>
  </si>
  <si>
    <t>Bjerr V Ringvej</t>
  </si>
  <si>
    <t>Bjerringbro Skole (Vestre Ringvej)</t>
  </si>
  <si>
    <t>8787 2065</t>
  </si>
  <si>
    <t>skole.egeskov@viborg.dk</t>
  </si>
  <si>
    <t>Bjerringbro Gym</t>
  </si>
  <si>
    <t>Bjerringbro Gymnasium</t>
  </si>
  <si>
    <t>Dorte Gade</t>
  </si>
  <si>
    <t>8668 0636</t>
  </si>
  <si>
    <t>8668 3600</t>
  </si>
  <si>
    <t>P.E. Eriksens Vej 2</t>
  </si>
  <si>
    <t>epost@bggym.dk</t>
  </si>
  <si>
    <t>www.bjerringbro-gym.dk</t>
  </si>
  <si>
    <t>Hjorthede Fsk.</t>
  </si>
  <si>
    <t>Hjorthede Friskole</t>
  </si>
  <si>
    <t>Elsebeth Schwerin</t>
  </si>
  <si>
    <t>8668 3276</t>
  </si>
  <si>
    <t>8668 6031</t>
  </si>
  <si>
    <t>Sven Christian Wortmann</t>
  </si>
  <si>
    <t>8668 8666</t>
  </si>
  <si>
    <t>8668 2582</t>
  </si>
  <si>
    <t>Bjerring Hede 13B Bjerring</t>
  </si>
  <si>
    <t>kontor@gufs.dk</t>
  </si>
  <si>
    <t>www.gufs.dk</t>
  </si>
  <si>
    <t>Bjerring Hede</t>
  </si>
  <si>
    <t>Bjerring</t>
  </si>
  <si>
    <t>Tange Kr. Frsk.</t>
  </si>
  <si>
    <t>Tange Kristne Friskole</t>
  </si>
  <si>
    <t>Leif Bjerg Thomsen</t>
  </si>
  <si>
    <t>8665 9211</t>
  </si>
  <si>
    <t>Husbondvej 39</t>
  </si>
  <si>
    <t>tkf@tkfri.dk</t>
  </si>
  <si>
    <t>www.tangekristnefriskole.dk</t>
  </si>
  <si>
    <t>Husbondvej</t>
  </si>
  <si>
    <t>Hjorthede F.Sk.</t>
  </si>
  <si>
    <t>Hjorthede Ny Friskole</t>
  </si>
  <si>
    <t>Elsebeth Schwerin Mikkelsen</t>
  </si>
  <si>
    <t>Hjorthede</t>
  </si>
  <si>
    <t>Bjerringbro fsk</t>
  </si>
  <si>
    <t>Bjerringbro Friskole</t>
  </si>
  <si>
    <t>Jens Ernst Larsen</t>
  </si>
  <si>
    <t>8750 0300</t>
  </si>
  <si>
    <t>Vestre Ringvej 9  A</t>
  </si>
  <si>
    <t>Sahl Frisk.</t>
  </si>
  <si>
    <t>Sahl Friskole</t>
  </si>
  <si>
    <t>Preben Daahlggard, konst.</t>
  </si>
  <si>
    <t>mail@sahl-friskole.dk</t>
  </si>
  <si>
    <t>sahl-friskole.dk</t>
  </si>
  <si>
    <t>MammenFri</t>
  </si>
  <si>
    <t>Mikael Kristensen</t>
  </si>
  <si>
    <t>6169 5750</t>
  </si>
  <si>
    <t>mammenfri@mammenfri.dk</t>
  </si>
  <si>
    <t>www.mammenfri.dk</t>
  </si>
  <si>
    <t>Skjern Hovedg.</t>
  </si>
  <si>
    <t>Skjern Hovedgaard</t>
  </si>
  <si>
    <t>Helle Carstensen</t>
  </si>
  <si>
    <t>8668 6164</t>
  </si>
  <si>
    <t>Gl. Randers Vej 14</t>
  </si>
  <si>
    <t>skjern-hovedgaard@mail.dk</t>
  </si>
  <si>
    <t>www.skjernhovedgaard.dk</t>
  </si>
  <si>
    <t>Bjeringb.Ungsk.</t>
  </si>
  <si>
    <t>Bjerringbro Kommunale Ungdomsskole</t>
  </si>
  <si>
    <t>8668 4828</t>
  </si>
  <si>
    <t>spp@viborg.dk</t>
  </si>
  <si>
    <t>www.bjerringbro.dk</t>
  </si>
  <si>
    <t>Marthaforb.Usk.</t>
  </si>
  <si>
    <t>Marthaforbundets Ungdomsskole</t>
  </si>
  <si>
    <t>Metha Hansen</t>
  </si>
  <si>
    <t>8668 1795</t>
  </si>
  <si>
    <t>Karen Friis</t>
  </si>
  <si>
    <t>8668 3568</t>
  </si>
  <si>
    <t>8668 2300</t>
  </si>
  <si>
    <t>Vestre Ringvej 9</t>
  </si>
  <si>
    <t>adm@nrgaard.dk</t>
  </si>
  <si>
    <t>www.nrgaard.dk</t>
  </si>
  <si>
    <t>Rolf Burgdorf Leinum</t>
  </si>
  <si>
    <t>8668 5122</t>
  </si>
  <si>
    <t>8668 5021</t>
  </si>
  <si>
    <t>hedemoelle@hedemoelle.dk</t>
  </si>
  <si>
    <t>www.hedemoelle.dk</t>
  </si>
  <si>
    <t>Bjerringb.Prod.</t>
  </si>
  <si>
    <t>Bjerringbro Produktionsskole</t>
  </si>
  <si>
    <t>8668 0802</t>
  </si>
  <si>
    <t>8668 4744</t>
  </si>
  <si>
    <t>Pilevej 12</t>
  </si>
  <si>
    <t>adm@produktionsskolen.com</t>
  </si>
  <si>
    <t>produktionsskolen.com</t>
  </si>
  <si>
    <t>Pilevej</t>
  </si>
  <si>
    <t>Bjerringb. Dhsk</t>
  </si>
  <si>
    <t>Tom Ebbe Jakobsen</t>
  </si>
  <si>
    <t>Kjellerup Dhsk.</t>
  </si>
  <si>
    <t>8665 8800</t>
  </si>
  <si>
    <t>Havrevej 5</t>
  </si>
  <si>
    <t>Havrevej</t>
  </si>
  <si>
    <t>Mercantec Bjerr</t>
  </si>
  <si>
    <t>Mercantec, Bjerringbro afdeling</t>
  </si>
  <si>
    <t>8668 0324</t>
  </si>
  <si>
    <t>Baldersvej 10</t>
  </si>
  <si>
    <t>8787 2355</t>
  </si>
  <si>
    <t>Holstebrovej 188</t>
  </si>
  <si>
    <t>skole.moensted@viborg.dk</t>
  </si>
  <si>
    <t>Fly Skole</t>
  </si>
  <si>
    <t>Olav Sundstrup</t>
  </si>
  <si>
    <t>9754 5112</t>
  </si>
  <si>
    <t>Stoholm Jyll</t>
  </si>
  <si>
    <t>9754 5166</t>
  </si>
  <si>
    <t>Arne Haldrup Pedersen</t>
  </si>
  <si>
    <t>9745 6110</t>
  </si>
  <si>
    <t>Flemming Wilkens</t>
  </si>
  <si>
    <t>8664 5727</t>
  </si>
  <si>
    <t>8787 2520</t>
  </si>
  <si>
    <t>Langgade 32</t>
  </si>
  <si>
    <t>skole.sparkaer@viborg.dk</t>
  </si>
  <si>
    <t>sparkaer-viborgskoler.aula.dk</t>
  </si>
  <si>
    <t>Stoholm Csk.</t>
  </si>
  <si>
    <t>Stoholm Skole</t>
  </si>
  <si>
    <t>Jesper Okholm</t>
  </si>
  <si>
    <t>9754 2585</t>
  </si>
  <si>
    <t>8787 2540</t>
  </si>
  <si>
    <t>Vesterled 5</t>
  </si>
  <si>
    <t>skole.stoholm@viborg.dk</t>
  </si>
  <si>
    <t>stoholm-viborgskoler.aula.dk</t>
  </si>
  <si>
    <t>Tastum Forsk.</t>
  </si>
  <si>
    <t>Tastum Forskole</t>
  </si>
  <si>
    <t>Frede Skibsted</t>
  </si>
  <si>
    <t>9754 1627</t>
  </si>
  <si>
    <t>Tastumvej 51</t>
  </si>
  <si>
    <t>Tastumvej</t>
  </si>
  <si>
    <t>Vestfjendsskole</t>
  </si>
  <si>
    <t>Vestfjendsskolen</t>
  </si>
  <si>
    <t>9754 7319</t>
  </si>
  <si>
    <t>8787 2685</t>
  </si>
  <si>
    <t>skole.vestfjendsskolen@viborg.dk</t>
  </si>
  <si>
    <t>vestfjendsskolen.aula.dk</t>
  </si>
  <si>
    <t>Vroue Sk.</t>
  </si>
  <si>
    <t>Vroue Skole</t>
  </si>
  <si>
    <t>Henri Gori</t>
  </si>
  <si>
    <t>9754 7368</t>
  </si>
  <si>
    <t>8787 2705</t>
  </si>
  <si>
    <t>Vrouevej 37</t>
  </si>
  <si>
    <t>skole.vroue@viborg.dk</t>
  </si>
  <si>
    <t>www.vroue.viborgskoler.dk</t>
  </si>
  <si>
    <t>Vrouevej</t>
  </si>
  <si>
    <t>Fly Frisk.</t>
  </si>
  <si>
    <t>Fly Friskole</t>
  </si>
  <si>
    <t>Anders Skovby</t>
  </si>
  <si>
    <t>Fly</t>
  </si>
  <si>
    <t>9752 9755</t>
  </si>
  <si>
    <t>9752 4922</t>
  </si>
  <si>
    <t>Resenvej 25</t>
  </si>
  <si>
    <t>ppr@ppromraadekontoret.dk</t>
  </si>
  <si>
    <t>Resenvej</t>
  </si>
  <si>
    <t>Fjends Ungsk.</t>
  </si>
  <si>
    <t>Fjends Ungdomsskole</t>
  </si>
  <si>
    <t>9754 1559</t>
  </si>
  <si>
    <t>9754 1935</t>
  </si>
  <si>
    <t>fus@fjends.dk</t>
  </si>
  <si>
    <t>www.fus.fjends.dk</t>
  </si>
  <si>
    <t>Kongenshus Esk.</t>
  </si>
  <si>
    <t>Kongenshus Efterskole</t>
  </si>
  <si>
    <t>Johan Vethe</t>
  </si>
  <si>
    <t>9745 6122</t>
  </si>
  <si>
    <t>9745 6040</t>
  </si>
  <si>
    <t>Bavnevej 5, Sdr.Resen</t>
  </si>
  <si>
    <t>kontor@kongenshusefterskole.dk</t>
  </si>
  <si>
    <t>www.kongenshusefterskole.dk</t>
  </si>
  <si>
    <t>Sdr.Resen</t>
  </si>
  <si>
    <t>Hanstholm Sk.</t>
  </si>
  <si>
    <t>Hanstholm</t>
  </si>
  <si>
    <t>Hanstholm Skole</t>
  </si>
  <si>
    <t>9917 3589</t>
  </si>
  <si>
    <t>9917 3580</t>
  </si>
  <si>
    <t>hanstholm.skole@thisted.dk</t>
  </si>
  <si>
    <t>www.hanstholm-skole.aula.dk</t>
  </si>
  <si>
    <t>Martin Pedersen</t>
  </si>
  <si>
    <t>9797 5168</t>
  </si>
  <si>
    <t>mape@thisted.dk</t>
  </si>
  <si>
    <t>www.Hanstholm-skole.dk</t>
  </si>
  <si>
    <t>G. Ottesen</t>
  </si>
  <si>
    <t>9796 5119</t>
  </si>
  <si>
    <t>Smedebakken 4</t>
  </si>
  <si>
    <t>9799 1564</t>
  </si>
  <si>
    <t>Hanstholm Frisk</t>
  </si>
  <si>
    <t>Hanstholm Friskole</t>
  </si>
  <si>
    <t>9796 2326</t>
  </si>
  <si>
    <t>9796 2320</t>
  </si>
  <si>
    <t>Helshagevej 1</t>
  </si>
  <si>
    <t>info@hanstholm-friskole.dk</t>
  </si>
  <si>
    <t>www.hanstholm-friskole.dk</t>
  </si>
  <si>
    <t>Helshagevej</t>
  </si>
  <si>
    <t>Viggo S. Olsen</t>
  </si>
  <si>
    <t>9796 5070</t>
  </si>
  <si>
    <t>raehrfriskole@tele2adsl.dk</t>
  </si>
  <si>
    <t>www.rahrfriskole.dk</t>
  </si>
  <si>
    <t>Bybakken</t>
  </si>
  <si>
    <t>Hansthlm.Ungsk.</t>
  </si>
  <si>
    <t>Hanstholm Ungdomsskole</t>
  </si>
  <si>
    <t>9655 7700</t>
  </si>
  <si>
    <t>9655 7784</t>
  </si>
  <si>
    <t>Bjerget Esk.</t>
  </si>
  <si>
    <t>Bjerget Efterskole</t>
  </si>
  <si>
    <t>9799 1359</t>
  </si>
  <si>
    <t>9799 1355</t>
  </si>
  <si>
    <t>kontor@bjerget.dk</t>
  </si>
  <si>
    <t>www.bjerget.dk</t>
  </si>
  <si>
    <t>Hanstholm Prod.</t>
  </si>
  <si>
    <t>Hanstholm Erhvervsforskole</t>
  </si>
  <si>
    <t>9796 0444</t>
  </si>
  <si>
    <t>9796 2180</t>
  </si>
  <si>
    <t>Hjulmagervej 3</t>
  </si>
  <si>
    <t>ef-hanstholm@mail.dk</t>
  </si>
  <si>
    <t>www.hanstholmerhvevsforskole.dk</t>
  </si>
  <si>
    <t>Hansth. Dhsk.</t>
  </si>
  <si>
    <t>9796 1461</t>
  </si>
  <si>
    <t>Hansth.Spec.</t>
  </si>
  <si>
    <t>Hanstholm Erhvervsfiskersk. Thisted Spec. Arb.</t>
  </si>
  <si>
    <t>Hedensted kom</t>
  </si>
  <si>
    <t>mail@hedensted.dk</t>
  </si>
  <si>
    <t>SIM</t>
  </si>
  <si>
    <t>Skolen i Midten</t>
  </si>
  <si>
    <t>7983 3100</t>
  </si>
  <si>
    <t>skolenimidten@hedensted.dk</t>
  </si>
  <si>
    <t>www.Skolenimidten.dk</t>
  </si>
  <si>
    <t>TUC Skole</t>
  </si>
  <si>
    <t>Birgitte Christensen</t>
  </si>
  <si>
    <t>bic@tucenter.dk</t>
  </si>
  <si>
    <t>Kildebjerg kost</t>
  </si>
  <si>
    <t>Aalevej 50</t>
  </si>
  <si>
    <t>www.Kildebjerget.dk</t>
  </si>
  <si>
    <t>Aalevej</t>
  </si>
  <si>
    <t>Tungelundsk.</t>
  </si>
  <si>
    <t>Tungelundskolen</t>
  </si>
  <si>
    <t>Belinda Salvesen Hornsgaard</t>
  </si>
  <si>
    <t>8767 5221</t>
  </si>
  <si>
    <t>8964 2700</t>
  </si>
  <si>
    <t>Tungelundskolen@favrskov.dk</t>
  </si>
  <si>
    <t>www.tungelundskolen.dk</t>
  </si>
  <si>
    <t>8646 3842</t>
  </si>
  <si>
    <t>8964 2800</t>
  </si>
  <si>
    <t>Hovedgaden 58</t>
  </si>
  <si>
    <t>UlstrupSkole@favrskov.dk</t>
  </si>
  <si>
    <t>www.ulstrup-skole.dk</t>
  </si>
  <si>
    <t>Vellev Sk.</t>
  </si>
  <si>
    <t>Vellev Skole</t>
  </si>
  <si>
    <t>8646 4635</t>
  </si>
  <si>
    <t>8964 2900</t>
  </si>
  <si>
    <t>vellev-skole@favrskov.dk</t>
  </si>
  <si>
    <t>www.vellevskole-hvorslev.dk</t>
  </si>
  <si>
    <t>Hvorslev Kom.U.</t>
  </si>
  <si>
    <t>Hvorslev Komm. Ungdomsskole</t>
  </si>
  <si>
    <t>Knud Erik Nielsen</t>
  </si>
  <si>
    <t>8696 6755</t>
  </si>
  <si>
    <t>8767 5227</t>
  </si>
  <si>
    <t>Rosenparken 38</t>
  </si>
  <si>
    <t>hvorslev@hvorslev.dk</t>
  </si>
  <si>
    <t>Rosenparken</t>
  </si>
  <si>
    <t>Gudenaadal. Ef.</t>
  </si>
  <si>
    <t>Gudenaadalens Efterskole</t>
  </si>
  <si>
    <t>8646 4742</t>
  </si>
  <si>
    <t>8646 3133</t>
  </si>
  <si>
    <t>info@gudenaadalen.dk</t>
  </si>
  <si>
    <t>www.gudenaadalen.dk</t>
  </si>
  <si>
    <t>Favrskov prod.</t>
  </si>
  <si>
    <t>Favrskov Produktionsskole</t>
  </si>
  <si>
    <t>8646 4674</t>
  </si>
  <si>
    <t>8646 4644</t>
  </si>
  <si>
    <t>Sophielundsvej 1 B</t>
  </si>
  <si>
    <t>adm@favrskov-ps.dk</t>
  </si>
  <si>
    <t>www.favpro.dk</t>
  </si>
  <si>
    <t>Sophielundsvej</t>
  </si>
  <si>
    <t>Frederiks Sk.</t>
  </si>
  <si>
    <t>Frederiks Skole</t>
  </si>
  <si>
    <t>Martin R. V. Mose</t>
  </si>
  <si>
    <t>9662 5501</t>
  </si>
  <si>
    <t>8787 2120</t>
  </si>
  <si>
    <t>Skolen 3, Frederiks</t>
  </si>
  <si>
    <t>skole.frederiks@viborg.dk</t>
  </si>
  <si>
    <t>frederiks-skole.aula.dk</t>
  </si>
  <si>
    <t>Skolen</t>
  </si>
  <si>
    <t>Frederiks</t>
  </si>
  <si>
    <t>Ruth Mikkelsen</t>
  </si>
  <si>
    <t>9662 5541</t>
  </si>
  <si>
    <t>9662 5540</t>
  </si>
  <si>
    <t>skole.koelvraa@viborg.dk</t>
  </si>
  <si>
    <t>www.kolvra-skole.dk</t>
  </si>
  <si>
    <t>Karup Sk.</t>
  </si>
  <si>
    <t>Karup Skole</t>
  </si>
  <si>
    <t>9662 5520</t>
  </si>
  <si>
    <t>8787 2235</t>
  </si>
  <si>
    <t>Genvej 2</t>
  </si>
  <si>
    <t>skole.karup@viborg.dk</t>
  </si>
  <si>
    <t>karupskole.aula.dk</t>
  </si>
  <si>
    <t>Genvej</t>
  </si>
  <si>
    <t>Karup Ungsk.</t>
  </si>
  <si>
    <t>Christen S. Jensen</t>
  </si>
  <si>
    <t>9710 1692</t>
  </si>
  <si>
    <t>Karup K. Ungsk.</t>
  </si>
  <si>
    <t>Karup Kommunes Ungdomsskole</t>
  </si>
  <si>
    <t>Kurt Vestergaard</t>
  </si>
  <si>
    <t>9662 5590</t>
  </si>
  <si>
    <t>kv@karup.dk</t>
  </si>
  <si>
    <t>www.karup-ungdomsskole.dk</t>
  </si>
  <si>
    <t>Karup AOF Dhsk</t>
  </si>
  <si>
    <t>9710 2427</t>
  </si>
  <si>
    <t>9710 2484</t>
  </si>
  <si>
    <t>Flyvesk Karup</t>
  </si>
  <si>
    <t>Flyveskolen, Flyvestation Karup</t>
  </si>
  <si>
    <t>9962 4987</t>
  </si>
  <si>
    <t>9962 4986</t>
  </si>
  <si>
    <t>flsk@mil.dk</t>
  </si>
  <si>
    <t>www.flyveskolen.dk</t>
  </si>
  <si>
    <t>Flyve.Operation</t>
  </si>
  <si>
    <t>PLU</t>
  </si>
  <si>
    <t>9962 4984</t>
  </si>
  <si>
    <t>9962 4985</t>
  </si>
  <si>
    <t>ffos@mil.dk</t>
  </si>
  <si>
    <t>Ans Sk.</t>
  </si>
  <si>
    <t>Ans By</t>
  </si>
  <si>
    <t>Ans Skole</t>
  </si>
  <si>
    <t>Keld Sandfeld Simonsen</t>
  </si>
  <si>
    <t>8770 2431</t>
  </si>
  <si>
    <t>8970 2360</t>
  </si>
  <si>
    <t>Teglgade 22</t>
  </si>
  <si>
    <t>ansskole@silkeborg.dk</t>
  </si>
  <si>
    <t>www.ansskole.dk</t>
  </si>
  <si>
    <t>Christian Gaarde</t>
  </si>
  <si>
    <t>8688 6302</t>
  </si>
  <si>
    <t>Taskebjergvej 33</t>
  </si>
  <si>
    <t>Taskebjergvej</t>
  </si>
  <si>
    <t>Kjellerup Sk.</t>
  </si>
  <si>
    <t>Evan Thorhauge</t>
  </si>
  <si>
    <t>8770 2410</t>
  </si>
  <si>
    <t>www.kjellerupskole.dk</t>
  </si>
  <si>
    <t>Levring Sk.</t>
  </si>
  <si>
    <t>Levring Skole</t>
  </si>
  <si>
    <t>8688 1440</t>
  </si>
  <si>
    <t>Slussi 1</t>
  </si>
  <si>
    <t>Slussi</t>
  </si>
  <si>
    <t>8770 2420</t>
  </si>
  <si>
    <t>sjorslevskole@silkeborg.dk</t>
  </si>
  <si>
    <t>www.sjorslevskole.dk</t>
  </si>
  <si>
    <t>Thorning Sk.</t>
  </si>
  <si>
    <t>Thorning Skole</t>
  </si>
  <si>
    <t>Signe Bladt Pedersen</t>
  </si>
  <si>
    <t>8770 0778</t>
  </si>
  <si>
    <t>8970 2330</t>
  </si>
  <si>
    <t>thorningskole@silkeborg.dk</t>
  </si>
  <si>
    <t>www.thorningskole.dk</t>
  </si>
  <si>
    <t>Vinderslev Sk.</t>
  </si>
  <si>
    <t>8770 2326</t>
  </si>
  <si>
    <t>8770 2900</t>
  </si>
  <si>
    <t>Vinderslevholmvej 2</t>
  </si>
  <si>
    <t>vinderslevskole@silkeborg.dk</t>
  </si>
  <si>
    <t>www.vinderslevskole.dk</t>
  </si>
  <si>
    <t>Vinderslevholmvej</t>
  </si>
  <si>
    <t>Vium-Hvam Sk.</t>
  </si>
  <si>
    <t>Vium-Hvam Skole</t>
  </si>
  <si>
    <t>Ejnar Frederiksen</t>
  </si>
  <si>
    <t>8666 7868</t>
  </si>
  <si>
    <t>Vilh.Skyttesvej 32</t>
  </si>
  <si>
    <t>Vilh Skyttesvej</t>
  </si>
  <si>
    <t>Gunnar Hovgesen</t>
  </si>
  <si>
    <t>8688 3494</t>
  </si>
  <si>
    <t>8770 2930</t>
  </si>
  <si>
    <t>uh1gh@vibamt.dk</t>
  </si>
  <si>
    <t>Kjell. Ungd.Sk.</t>
  </si>
  <si>
    <t>Ungdomsskolen, Kjellerup</t>
  </si>
  <si>
    <t>8770 2393</t>
  </si>
  <si>
    <t>ungdom@kjellerup.dk</t>
  </si>
  <si>
    <t>kjellerupung.dk</t>
  </si>
  <si>
    <t>Ans Ungsk.</t>
  </si>
  <si>
    <t>Ans Ungdomsskole</t>
  </si>
  <si>
    <t>Kommunekontoret</t>
  </si>
  <si>
    <t>Levring Esk.</t>
  </si>
  <si>
    <t>Levring Efterskole</t>
  </si>
  <si>
    <t>John Kim Thynebjerg</t>
  </si>
  <si>
    <t>8688 3858</t>
  </si>
  <si>
    <t>8688 1833</t>
  </si>
  <si>
    <t>Bygaden 65, Levring</t>
  </si>
  <si>
    <t>hello@levringefterskole.dk</t>
  </si>
  <si>
    <t>www.levring-efterskole.dk</t>
  </si>
  <si>
    <t>Levring</t>
  </si>
  <si>
    <t>Kjellerup Prod.</t>
  </si>
  <si>
    <t>Kjellerup Produktionsskole</t>
  </si>
  <si>
    <t>Poul H. Olsen</t>
  </si>
  <si>
    <t>8770 2319</t>
  </si>
  <si>
    <t>8770 2310</t>
  </si>
  <si>
    <t>Kirkebakken 8 C</t>
  </si>
  <si>
    <t>propo@kjellerup.dk</t>
  </si>
  <si>
    <t>www.kjellerup-produktionsskole.dk</t>
  </si>
  <si>
    <t>Kis Jensen</t>
  </si>
  <si>
    <t>8688 2153</t>
  </si>
  <si>
    <t>Brogade 20</t>
  </si>
  <si>
    <t>Kjellerup D.Hsk</t>
  </si>
  <si>
    <t>8688 1853</t>
  </si>
  <si>
    <t>Phillipshave 7</t>
  </si>
  <si>
    <t>Phillipshave</t>
  </si>
  <si>
    <t>Martin Juhl Andersen</t>
  </si>
  <si>
    <t>8688 1766</t>
  </si>
  <si>
    <t>9970 7244</t>
  </si>
  <si>
    <t>Dueholm Sk.</t>
  </si>
  <si>
    <t>Dueholmskolen</t>
  </si>
  <si>
    <t>Lars Zedlitz Alberg</t>
  </si>
  <si>
    <t>9970 6080</t>
  </si>
  <si>
    <t>9970 6075</t>
  </si>
  <si>
    <t>Duevej 9</t>
  </si>
  <si>
    <t>dueholmskolen@morsoe.dk</t>
  </si>
  <si>
    <t>www.dueholmskolen.dk</t>
  </si>
  <si>
    <t>Ejerslev Sk.</t>
  </si>
  <si>
    <t>Ejerslev Skole</t>
  </si>
  <si>
    <t>Grethe Hansen</t>
  </si>
  <si>
    <t>9775 1610</t>
  </si>
  <si>
    <t>Skolestien Ejerslev</t>
  </si>
  <si>
    <t>gjerlev-skole.noerhald.dk</t>
  </si>
  <si>
    <t>Ejerslev</t>
  </si>
  <si>
    <t>Erslev Sk.</t>
  </si>
  <si>
    <t>Erslev</t>
  </si>
  <si>
    <t>Erslev Skole</t>
  </si>
  <si>
    <t>9774 1986</t>
  </si>
  <si>
    <t>Flade Sk.</t>
  </si>
  <si>
    <t>Flade Skole</t>
  </si>
  <si>
    <t>Grethe Laursen</t>
  </si>
  <si>
    <t>9774 0388</t>
  </si>
  <si>
    <t>Skolevej Flade</t>
  </si>
  <si>
    <t>Flade</t>
  </si>
  <si>
    <t>Per Kloster</t>
  </si>
  <si>
    <t>9774 4296</t>
  </si>
  <si>
    <t>9970 6230</t>
  </si>
  <si>
    <t>fspk77@morsoe.dk</t>
  </si>
  <si>
    <t>www.froeslev-skole.morsoe.dk</t>
  </si>
  <si>
    <t>Elin Dorte Hove</t>
  </si>
  <si>
    <t>9970 6200</t>
  </si>
  <si>
    <t>9970 6197</t>
  </si>
  <si>
    <t>Poulsen Dalsvej 4 Galtrup</t>
  </si>
  <si>
    <t>hemy@morsoe.dk</t>
  </si>
  <si>
    <t>www.ojsb.dk</t>
  </si>
  <si>
    <t>Poulsen Dalsvej</t>
  </si>
  <si>
    <t>Galtrup</t>
  </si>
  <si>
    <t>Hvidbjerg sk.</t>
  </si>
  <si>
    <t>Karby</t>
  </si>
  <si>
    <t>Hvidbjerg Skole</t>
  </si>
  <si>
    <t>Dorit Erhardsen</t>
  </si>
  <si>
    <t>9776 2576</t>
  </si>
  <si>
    <t>9970 6175</t>
  </si>
  <si>
    <t>hvidbjerg-skole@morsoe.dk</t>
  </si>
  <si>
    <t>www.hvidbjerg-skole.morsoe.dk</t>
  </si>
  <si>
    <t>Hvidbjerg</t>
  </si>
  <si>
    <t>Karby Sk.</t>
  </si>
  <si>
    <t>Karby Skole</t>
  </si>
  <si>
    <t>Thyra Dahlgaard</t>
  </si>
  <si>
    <t>9776 1188</t>
  </si>
  <si>
    <t>Bjarne Knudsen</t>
  </si>
  <si>
    <t>9772 5966</t>
  </si>
  <si>
    <t>9772 4566</t>
  </si>
  <si>
    <t>M.C.Holms Sk.</t>
  </si>
  <si>
    <t>M.C. Holms Skole</t>
  </si>
  <si>
    <t>Poul Erik Christensen, konst.</t>
  </si>
  <si>
    <t>9970 6050</t>
  </si>
  <si>
    <t>9970 6040</t>
  </si>
  <si>
    <t>mcholms-skole@morsoe.dk</t>
  </si>
  <si>
    <t>www.mcholms-skole.dk</t>
  </si>
  <si>
    <t>Redsted Sk.</t>
  </si>
  <si>
    <t>Redsted M</t>
  </si>
  <si>
    <t>Redsted Skole</t>
  </si>
  <si>
    <t>Anton Toft</t>
  </si>
  <si>
    <t>9776 2148</t>
  </si>
  <si>
    <t>Vindbakken 2</t>
  </si>
  <si>
    <t>Vindbakken</t>
  </si>
  <si>
    <t>Nordmorssk.</t>
  </si>
  <si>
    <t>Nordmorsskolen</t>
  </si>
  <si>
    <t>Poul Erik Christensen</t>
  </si>
  <si>
    <t>9970 6220</t>
  </si>
  <si>
    <t>9970 6215</t>
  </si>
  <si>
    <t>nordmorsskolen@morsoe.dk</t>
  </si>
  <si>
    <t>www.nordmorsskolen.dk</t>
  </si>
  <si>
    <t>Solbjerg Sk.</t>
  </si>
  <si>
    <t>Solbjerg Skole</t>
  </si>
  <si>
    <t>P. P. Krogsgaard</t>
  </si>
  <si>
    <t>9774 1344</t>
  </si>
  <si>
    <t>Kirkebyen Solbjerg</t>
  </si>
  <si>
    <t>Sundby Sk.</t>
  </si>
  <si>
    <t>Sundby Skole</t>
  </si>
  <si>
    <t>9774 6352</t>
  </si>
  <si>
    <t>9774 6219</t>
  </si>
  <si>
    <t>Skolebakken 12, Sundby</t>
  </si>
  <si>
    <t>Sundby</t>
  </si>
  <si>
    <t>T.O.R.Csk.</t>
  </si>
  <si>
    <t>T O R Centralskole</t>
  </si>
  <si>
    <t>9776 9102</t>
  </si>
  <si>
    <t>Skolevej 8 Outrup</t>
  </si>
  <si>
    <t>9771 0820</t>
  </si>
  <si>
    <t>9772 3999</t>
  </si>
  <si>
    <t>Sydmors skole</t>
  </si>
  <si>
    <t>Vils</t>
  </si>
  <si>
    <t>Tenna Bilstrup</t>
  </si>
  <si>
    <t>9776 7251</t>
  </si>
  <si>
    <t>Smedebjergevej 61 Vejerslev</t>
  </si>
  <si>
    <t>sydmorsskoleogbornehus@morsoe.dk</t>
  </si>
  <si>
    <t>Smedebjergevej</t>
  </si>
  <si>
    <t>9776 6102</t>
  </si>
  <si>
    <t>Sydmorssk.</t>
  </si>
  <si>
    <t>Sydmorsskolen</t>
  </si>
  <si>
    <t>9776 4675</t>
  </si>
  <si>
    <t>9970 6254</t>
  </si>
  <si>
    <t>sydmorsskolen@morsoe.dk</t>
  </si>
  <si>
    <t>www.sydmors-skolen.morsoe.dk</t>
  </si>
  <si>
    <t>Bjergby Frisk.</t>
  </si>
  <si>
    <t>Bjergby Friskole</t>
  </si>
  <si>
    <t>9774 0588</t>
  </si>
  <si>
    <t>Friskolevej 13</t>
  </si>
  <si>
    <t>773021@bjergby-friskole.dk</t>
  </si>
  <si>
    <t>www.bjergby-friskole.dk</t>
  </si>
  <si>
    <t>Friskolevej</t>
  </si>
  <si>
    <t>Skallerup Frsk.</t>
  </si>
  <si>
    <t>Skallerup Friskole</t>
  </si>
  <si>
    <t>Marianne Svenningsen</t>
  </si>
  <si>
    <t>9774 1363</t>
  </si>
  <si>
    <t>skallerupfriskole@live.dk</t>
  </si>
  <si>
    <t>www.skallerupfriskole.dk</t>
  </si>
  <si>
    <t>Simon Krabbesmark</t>
  </si>
  <si>
    <t>9774 1236</t>
  </si>
  <si>
    <t>kontor@ojf.dk</t>
  </si>
  <si>
    <t>www.oejfriskole.dk</t>
  </si>
  <si>
    <t>Kurt Sonne Thomsen, rektor</t>
  </si>
  <si>
    <t>9772 1047</t>
  </si>
  <si>
    <t>9772 2288</t>
  </si>
  <si>
    <t>adm@morsoe-gym.dk</t>
  </si>
  <si>
    <t>www.morsoe-gym.dk</t>
  </si>
  <si>
    <t>Langsbjergsk.</t>
  </si>
  <si>
    <t>Langsbjergskolen</t>
  </si>
  <si>
    <t>Henning Fisker</t>
  </si>
  <si>
    <t>9774 0255</t>
  </si>
  <si>
    <t>9774 1061</t>
  </si>
  <si>
    <t>9970 6893</t>
  </si>
  <si>
    <t>bmni@morsoe.dk</t>
  </si>
  <si>
    <t>www.erslevskole.dk/</t>
  </si>
  <si>
    <t>Praktiksk.</t>
  </si>
  <si>
    <t>Praktikskolen</t>
  </si>
  <si>
    <t>Anna-Stina Billund</t>
  </si>
  <si>
    <t>9774 2076</t>
  </si>
  <si>
    <t>9774 2011</t>
  </si>
  <si>
    <t>prlg15@morsoe.dk</t>
  </si>
  <si>
    <t>Sydv.mors F.Sk.</t>
  </si>
  <si>
    <t>Sydvestmors Friskole</t>
  </si>
  <si>
    <t>9776 1343</t>
  </si>
  <si>
    <t>9776 1346</t>
  </si>
  <si>
    <t>kontor@svmf.dk</t>
  </si>
  <si>
    <t>www.svmf.dk</t>
  </si>
  <si>
    <t>Hanne Have Ward</t>
  </si>
  <si>
    <t>kontoret@oerdingfriskole.dk</t>
  </si>
  <si>
    <t>Claus B. S. Hansen</t>
  </si>
  <si>
    <t>9772 5343</t>
  </si>
  <si>
    <t>9772 3555</t>
  </si>
  <si>
    <t>10eren@morsoe.dk</t>
  </si>
  <si>
    <t>www.10erenmors.dk</t>
  </si>
  <si>
    <t>Sundby f.sk.</t>
  </si>
  <si>
    <t>Sundby Friskole</t>
  </si>
  <si>
    <t>Skolebakken 12 Sundby Mors</t>
  </si>
  <si>
    <t>sundby-friskole@mail.dk</t>
  </si>
  <si>
    <t>www.sundby-friskole.dk</t>
  </si>
  <si>
    <t>Sundby Mors</t>
  </si>
  <si>
    <t>kontor@l-fri.dk</t>
  </si>
  <si>
    <t>www.fritime.dk</t>
  </si>
  <si>
    <t>Ivan Johansen</t>
  </si>
  <si>
    <t>9669 0133</t>
  </si>
  <si>
    <t>tod.nyk.fris@mail.dk</t>
  </si>
  <si>
    <t>www.bornenesfriskole.dk</t>
  </si>
  <si>
    <t>9776 6143</t>
  </si>
  <si>
    <t>9776 6142</t>
  </si>
  <si>
    <t>Holgersgade 1, 1</t>
  </si>
  <si>
    <t>mulle@goegereden.dk</t>
  </si>
  <si>
    <t>Holgersgade</t>
  </si>
  <si>
    <t>9772 4944</t>
  </si>
  <si>
    <t>9970 6130</t>
  </si>
  <si>
    <t>Holgersgade 7, 3.</t>
  </si>
  <si>
    <t>RCER62@morsoe.dk</t>
  </si>
  <si>
    <t>UU Mors</t>
  </si>
  <si>
    <t>9970 7274</t>
  </si>
  <si>
    <t>Holgersgade 5</t>
  </si>
  <si>
    <t>uumors@morsoe.dk</t>
  </si>
  <si>
    <t>www.mors.dk</t>
  </si>
  <si>
    <t>John Landbo</t>
  </si>
  <si>
    <t>9771 0233</t>
  </si>
  <si>
    <t>9970 6280</t>
  </si>
  <si>
    <t>Mujl01@morsoe.dk</t>
  </si>
  <si>
    <t>www.ungmors.dk</t>
  </si>
  <si>
    <t>Nygade 1</t>
  </si>
  <si>
    <t>Vestmors Ungsk.</t>
  </si>
  <si>
    <t>Vestmors Ungdomsskole</t>
  </si>
  <si>
    <t>9772 1105</t>
  </si>
  <si>
    <t>Raadhustorvet</t>
  </si>
  <si>
    <t>Kirsten Torp</t>
  </si>
  <si>
    <t>7070 1234</t>
  </si>
  <si>
    <t>Limfjordsvej 95 postbox 303</t>
  </si>
  <si>
    <t>vuc@vuctm.dk</t>
  </si>
  <si>
    <t>www.vucthy-mors.dk</t>
  </si>
  <si>
    <t>Galtrup Esk.</t>
  </si>
  <si>
    <t>Galtrup Efterskole</t>
  </si>
  <si>
    <t>Jens Hvid Skouboe</t>
  </si>
  <si>
    <t>9774 2128</t>
  </si>
  <si>
    <t>9774 1106</t>
  </si>
  <si>
    <t>Galtrup, Poulsen Dalsvej 17</t>
  </si>
  <si>
    <t>galtrup@galtrup.dk</t>
  </si>
  <si>
    <t>www.galtrup.dk</t>
  </si>
  <si>
    <t>Blidstrup Usk.</t>
  </si>
  <si>
    <t>Blidstrup Efterskole</t>
  </si>
  <si>
    <t>Morten Ahle</t>
  </si>
  <si>
    <t>9669 9111</t>
  </si>
  <si>
    <t>9776 4128</t>
  </si>
  <si>
    <t>Blidstrupmark 23</t>
  </si>
  <si>
    <t>post@blidstrup.dk</t>
  </si>
  <si>
    <t>www.blidstrup.dk</t>
  </si>
  <si>
    <t>Blidstrupmark</t>
  </si>
  <si>
    <t>Rovvig Esk.</t>
  </si>
  <si>
    <t>Rovvig Efterskole</t>
  </si>
  <si>
    <t>9774 1096</t>
  </si>
  <si>
    <t>9774 1750</t>
  </si>
  <si>
    <t>kontoret@rovvig.dk</t>
  </si>
  <si>
    <t>www.rovvig.dk</t>
  </si>
  <si>
    <t>Nordic Food Col</t>
  </si>
  <si>
    <t>EUC Nordvest - Nordic Food College</t>
  </si>
  <si>
    <t>9919 1999</t>
  </si>
  <si>
    <t>Vodstrup</t>
  </si>
  <si>
    <t>9774 2022</t>
  </si>
  <si>
    <t>Kirkebyen 37</t>
  </si>
  <si>
    <t>9970 6119</t>
  </si>
  <si>
    <t>9970 6105</t>
  </si>
  <si>
    <t>Tove Bak Jensen</t>
  </si>
  <si>
    <t>9669 0033</t>
  </si>
  <si>
    <t>9771 1777</t>
  </si>
  <si>
    <t>Holgersgade 5 a</t>
  </si>
  <si>
    <t>aof@morsodaghojskole.dk</t>
  </si>
  <si>
    <t>www.morsodaghojskole.dk</t>
  </si>
  <si>
    <t>EUC NV Nyk Mors</t>
  </si>
  <si>
    <t>9970 7252</t>
  </si>
  <si>
    <t>AMU Kursus Elfagets kursuslokaler (814)</t>
  </si>
  <si>
    <t>Voksenspecialskolen Mors-Thy afdelingen</t>
  </si>
  <si>
    <t>Erik B. Bertelsen</t>
  </si>
  <si>
    <t>9774 0201</t>
  </si>
  <si>
    <t>Kr. Koldsgade 3</t>
  </si>
  <si>
    <t>voksenspecialskolen.mors-thy@vibamt.dk</t>
  </si>
  <si>
    <t>Kr. Kolds Gade</t>
  </si>
  <si>
    <t>Brattingborgsk.</t>
  </si>
  <si>
    <t>Brattingsborgskolen</t>
  </si>
  <si>
    <t>Michael Heiselberg Flarup</t>
  </si>
  <si>
    <t>9854 6385</t>
  </si>
  <si>
    <t>8787 8020</t>
  </si>
  <si>
    <t>Kirkebakken 13, Klejtrup</t>
  </si>
  <si>
    <t>skole.brattingsborg@viborg.dk</t>
  </si>
  <si>
    <t>brattingsborgskolen.aula.dk</t>
  </si>
  <si>
    <t>Klejtrup</t>
  </si>
  <si>
    <t>Bjerregrav Csk.</t>
  </si>
  <si>
    <t>Hersom-Bjerregrav Centralskole</t>
  </si>
  <si>
    <t>Britta Buus</t>
  </si>
  <si>
    <t>8669 1237</t>
  </si>
  <si>
    <t>8669 1283</t>
  </si>
  <si>
    <t>Herredsvejen 131, Bjerregrav</t>
  </si>
  <si>
    <t>skole.bjerregrav@viborg.dk</t>
  </si>
  <si>
    <t>Herredsvejen</t>
  </si>
  <si>
    <t>Bjerregrav</t>
  </si>
  <si>
    <t>Laastrup Sk.</t>
  </si>
  <si>
    <t>Laastrup Skole</t>
  </si>
  <si>
    <t>Knud Borup Kristensen</t>
  </si>
  <si>
    <t>8669 4510</t>
  </si>
  <si>
    <t>Lene Lundsberg</t>
  </si>
  <si>
    <t>8669 2333</t>
  </si>
  <si>
    <t>8787 2323</t>
  </si>
  <si>
    <t>Skolegade 27</t>
  </si>
  <si>
    <t>skole.moeldrup@viborg.dk</t>
  </si>
  <si>
    <t>moeldrup-skole.aula.dk</t>
  </si>
  <si>
    <t>Roum Sk.</t>
  </si>
  <si>
    <t>Roum Skole</t>
  </si>
  <si>
    <t>Jes Vagn Bagge</t>
  </si>
  <si>
    <t>8669 1284</t>
  </si>
  <si>
    <t>Skals Sk.</t>
  </si>
  <si>
    <t>Fjordklyngeskolen, afd. Skals</t>
  </si>
  <si>
    <t>8787 2500</t>
  </si>
  <si>
    <t>Gammel Skolevej 1</t>
  </si>
  <si>
    <t>skole.skals@viborg.dk</t>
  </si>
  <si>
    <t>Ulbjerg Sk.</t>
  </si>
  <si>
    <t>Fjordklyngeskolen, afd. Ulbjerg</t>
  </si>
  <si>
    <t>Ivan Flarup Hansen</t>
  </si>
  <si>
    <t>8669 7126</t>
  </si>
  <si>
    <t>8787 2600</t>
  </si>
  <si>
    <t>Fjordglimt 3, Ulbjerg</t>
  </si>
  <si>
    <t>skole.ulbjerg@viborg.dk</t>
  </si>
  <si>
    <t>ulbjergskole.aula.dk</t>
  </si>
  <si>
    <t>Fjordglimt</t>
  </si>
  <si>
    <t>Ulbjerg</t>
  </si>
  <si>
    <t>Kim Simonsen</t>
  </si>
  <si>
    <t>9854 6831</t>
  </si>
  <si>
    <t>hs@haugaardskole.dk</t>
  </si>
  <si>
    <t>www.haugaardskole.dk</t>
  </si>
  <si>
    <t>Naundrup</t>
  </si>
  <si>
    <t>Brattinb.Ungsk.</t>
  </si>
  <si>
    <t>Brattingborg Ungdomsskole</t>
  </si>
  <si>
    <t>9854 6264</t>
  </si>
  <si>
    <t>Skal's Ungsk.</t>
  </si>
  <si>
    <t>Ulbjerg/Skals Ungdomsskole</t>
  </si>
  <si>
    <t>Niels Weber</t>
  </si>
  <si>
    <t>8669 4476</t>
  </si>
  <si>
    <t>Bruno Holm</t>
  </si>
  <si>
    <t>8669 5801</t>
  </si>
  <si>
    <t>8669 5800</t>
  </si>
  <si>
    <t>ungdomsskolen@moeldrup.dk</t>
  </si>
  <si>
    <t>www.moeldrup-uskole.dk</t>
  </si>
  <si>
    <t>Ulbjerg Ungsk.</t>
  </si>
  <si>
    <t>Ulbjerg Ungdomsskole</t>
  </si>
  <si>
    <t>8669 7150</t>
  </si>
  <si>
    <t>8669 4544</t>
  </si>
  <si>
    <t>skals@skalshaandarbejdsskole.dk</t>
  </si>
  <si>
    <t>www.skalshaandarbejdsskole.dk</t>
  </si>
  <si>
    <t>Skals Efsk.</t>
  </si>
  <si>
    <t>Skals Efterskole</t>
  </si>
  <si>
    <t>Nikolai Vangkilde Terp</t>
  </si>
  <si>
    <t>8669 5077</t>
  </si>
  <si>
    <t>8669 5011</t>
  </si>
  <si>
    <t>mail@skals-efterskole.dk</t>
  </si>
  <si>
    <t>www.skals-efterskole.dk</t>
  </si>
  <si>
    <t>Klejtrup M.Esk.</t>
  </si>
  <si>
    <t>Klejtrup Musikefterskole</t>
  </si>
  <si>
    <t>Thomas Hagge</t>
  </si>
  <si>
    <t>9854 6218</t>
  </si>
  <si>
    <t>9854 6200</t>
  </si>
  <si>
    <t>Musikbakken 2-4, Klejtrup</t>
  </si>
  <si>
    <t>info@klejtrupmusikefterskole.dk</t>
  </si>
  <si>
    <t>www.klejtrupmusikefterskole.dk</t>
  </si>
  <si>
    <t>Musikbakken</t>
  </si>
  <si>
    <t>VIA Textiludd</t>
  </si>
  <si>
    <t>Textiluddannelsen TEKO - VIA UC</t>
  </si>
  <si>
    <t>Anne Mette Zachariassen</t>
  </si>
  <si>
    <t>8755 3701</t>
  </si>
  <si>
    <t>8755 3900</t>
  </si>
  <si>
    <t>textil@viauc.dk</t>
  </si>
  <si>
    <t>www.viauc.dk/textil</t>
  </si>
  <si>
    <t>Durup Sk.</t>
  </si>
  <si>
    <t>Durup Skole</t>
  </si>
  <si>
    <t>Inga Emborg</t>
  </si>
  <si>
    <t>9976 3161</t>
  </si>
  <si>
    <t>9915 6100</t>
  </si>
  <si>
    <t>ineg@skivekommune.dk</t>
  </si>
  <si>
    <t>www.durup-skole.dk</t>
  </si>
  <si>
    <t>Durup</t>
  </si>
  <si>
    <t>Ann Baadsgaard Mortensen</t>
  </si>
  <si>
    <t>9915 6110</t>
  </si>
  <si>
    <t>Skovbakken 4</t>
  </si>
  <si>
    <t>Anbm@skivekommune.dk</t>
  </si>
  <si>
    <t>www.glyngoere-skole.dk</t>
  </si>
  <si>
    <t>Hjerk-Harre Sk.</t>
  </si>
  <si>
    <t>Hjerk-Harre Skole</t>
  </si>
  <si>
    <t>9976 3221</t>
  </si>
  <si>
    <t>9915 6120</t>
  </si>
  <si>
    <t>Gl. Skivevej 27, Bajlum</t>
  </si>
  <si>
    <t>sjgl@skivekommune.dk</t>
  </si>
  <si>
    <t>www.harrevig.dk</t>
  </si>
  <si>
    <t>Gl Skivevej</t>
  </si>
  <si>
    <t>Bajlum</t>
  </si>
  <si>
    <t>Roslev Skole</t>
  </si>
  <si>
    <t>9976 3201</t>
  </si>
  <si>
    <t>9915 6090</t>
  </si>
  <si>
    <t>Sallingsundvej 26</t>
  </si>
  <si>
    <t>roslevskole@skivekommune.dk</t>
  </si>
  <si>
    <t>www.roslev-skole.dk</t>
  </si>
  <si>
    <t>Sallingsundvej</t>
  </si>
  <si>
    <t>Sallings.Ungsk.</t>
  </si>
  <si>
    <t>Ungdomsskolen Skive Sallingsundafdelingen</t>
  </si>
  <si>
    <t>9976 3241</t>
  </si>
  <si>
    <t>9976 3240</t>
  </si>
  <si>
    <t>Hovedgaden 40, Durup</t>
  </si>
  <si>
    <t>ks@sallingsund.dk</t>
  </si>
  <si>
    <t>www.ungdomsskolen-skive.dk</t>
  </si>
  <si>
    <t>Salling Usk.</t>
  </si>
  <si>
    <t>Salling Ungdomsskole</t>
  </si>
  <si>
    <t>9614 8028</t>
  </si>
  <si>
    <t>9915 6950</t>
  </si>
  <si>
    <t>braarupskole@skivekommune.dk</t>
  </si>
  <si>
    <t>www.braarup-skole.skive.dk</t>
  </si>
  <si>
    <t>Karina Brink Jensen, konst.</t>
  </si>
  <si>
    <t>9753 4375</t>
  </si>
  <si>
    <t>9753 4255</t>
  </si>
  <si>
    <t>Kisumvej 32</t>
  </si>
  <si>
    <t>ronbjergskole@skivekommune.dk</t>
  </si>
  <si>
    <t>www.roenbjerg-skole.skive.dk</t>
  </si>
  <si>
    <t>Kisumvej</t>
  </si>
  <si>
    <t>Hem Sk.</t>
  </si>
  <si>
    <t>Hem Skole</t>
  </si>
  <si>
    <t>9915 3600</t>
  </si>
  <si>
    <t>hems@skivekommune.dk</t>
  </si>
  <si>
    <t>www.hemskole.dk</t>
  </si>
  <si>
    <t>9753 5977</t>
  </si>
  <si>
    <t>9915 6670</t>
  </si>
  <si>
    <t>hoj@skivekommune.dk</t>
  </si>
  <si>
    <t>www.hoejslev-skole.skoleintra.dk</t>
  </si>
  <si>
    <t>Michael Varmdal Mogensen</t>
  </si>
  <si>
    <t>9915 3351</t>
  </si>
  <si>
    <t>9915 3350</t>
  </si>
  <si>
    <t>Stoholmvej 24</t>
  </si>
  <si>
    <t>nsob@skivekommune.dk</t>
  </si>
  <si>
    <t>www.nrsoebyskole.dk</t>
  </si>
  <si>
    <t>Stoholmvej</t>
  </si>
  <si>
    <t>9615 1550</t>
  </si>
  <si>
    <t>9915 7575</t>
  </si>
  <si>
    <t>Furvej 9</t>
  </si>
  <si>
    <t>resenskole@skivekommune.dk</t>
  </si>
  <si>
    <t>www.resen-skole.skive.dk</t>
  </si>
  <si>
    <t>Furvej</t>
  </si>
  <si>
    <t>Skivehus Sk.</t>
  </si>
  <si>
    <t>Skivehus Skole</t>
  </si>
  <si>
    <t>Annette Bak-Pedersen</t>
  </si>
  <si>
    <t>9752 8129</t>
  </si>
  <si>
    <t>9915 7410</t>
  </si>
  <si>
    <t>Rosenbakken 8</t>
  </si>
  <si>
    <t>ski@skivekommune.dk</t>
  </si>
  <si>
    <t>www.skivehus-skole.skive.dk</t>
  </si>
  <si>
    <t>Lars Kirk</t>
  </si>
  <si>
    <t>9614 3635</t>
  </si>
  <si>
    <t>9915 3300</t>
  </si>
  <si>
    <t>Frederiksgade 21k</t>
  </si>
  <si>
    <t>21K</t>
  </si>
  <si>
    <t>aakjaerskolen@skivekommune.dk</t>
  </si>
  <si>
    <t>www.aakjaerskolen.skive.dk</t>
  </si>
  <si>
    <t>Inga Randrup Rasmussen</t>
  </si>
  <si>
    <t>9915 3691</t>
  </si>
  <si>
    <t>9915 3680</t>
  </si>
  <si>
    <t>Hejlskovvej 27</t>
  </si>
  <si>
    <t>orss@skivekommune.dk</t>
  </si>
  <si>
    <t>www.oerslevklosterskole.dk</t>
  </si>
  <si>
    <t>Hejlskovvej</t>
  </si>
  <si>
    <t>Steen Bilstrup</t>
  </si>
  <si>
    <t>9753 8172</t>
  </si>
  <si>
    <t>Lene Bruun</t>
  </si>
  <si>
    <t>9915 3415</t>
  </si>
  <si>
    <t>www.aadalskolen-skive.skoleintra.dk</t>
  </si>
  <si>
    <t>Skive Gymnasium</t>
  </si>
  <si>
    <t>9752 7987</t>
  </si>
  <si>
    <t>9752 2466</t>
  </si>
  <si>
    <t>Egerisvej 180</t>
  </si>
  <si>
    <t>epost@skivegym.dk</t>
  </si>
  <si>
    <t>www.skivegym.dk</t>
  </si>
  <si>
    <t>Egerisvej</t>
  </si>
  <si>
    <t>Dalbygaard</t>
  </si>
  <si>
    <t>9752 5005</t>
  </si>
  <si>
    <t>Marienlystvej 1</t>
  </si>
  <si>
    <t>Marienlystvej</t>
  </si>
  <si>
    <t>Krabbehus ASF</t>
  </si>
  <si>
    <t>Krabbeshus Heldagsskole - ASF Strandvejen</t>
  </si>
  <si>
    <t>9751 1744</t>
  </si>
  <si>
    <t>Frisk.i Skive</t>
  </si>
  <si>
    <t>Friskolen i Skive</t>
  </si>
  <si>
    <t>9751 2733</t>
  </si>
  <si>
    <t>9752 9105</t>
  </si>
  <si>
    <t>Fredensgade 11</t>
  </si>
  <si>
    <t>kontoret@friskoleniskive.dk</t>
  </si>
  <si>
    <t>www.friskolen-skive.dk</t>
  </si>
  <si>
    <t>AOF Skive Sprog</t>
  </si>
  <si>
    <t>Sprogcenter Skive</t>
  </si>
  <si>
    <t>Goska Rasmussen</t>
  </si>
  <si>
    <t>9751 2028</t>
  </si>
  <si>
    <t>9915 3530</t>
  </si>
  <si>
    <t>sprogcenter@skivekommune.dk</t>
  </si>
  <si>
    <t>www.sprogcenter-skive.dk</t>
  </si>
  <si>
    <t>10 kl Skive</t>
  </si>
  <si>
    <t>10. Klasse Center Skive</t>
  </si>
  <si>
    <t>9915 6840</t>
  </si>
  <si>
    <t>tieren@skivekommune.dk</t>
  </si>
  <si>
    <t>www.tieren.dk</t>
  </si>
  <si>
    <t>Krabbeshus heldagsskole - Centerklasser</t>
  </si>
  <si>
    <t>Tove Swartz</t>
  </si>
  <si>
    <t>Skottenborg 12 - 14</t>
  </si>
  <si>
    <t>viborgppr@viborg.dk</t>
  </si>
  <si>
    <t>PPR Skive</t>
  </si>
  <si>
    <t>Maybritt Andersen</t>
  </si>
  <si>
    <t>9915 1166</t>
  </si>
  <si>
    <t>9915 1383</t>
  </si>
  <si>
    <t>BFF@skivekommune.dk</t>
  </si>
  <si>
    <t>VIACFU_Herning</t>
  </si>
  <si>
    <t>9614 7423</t>
  </si>
  <si>
    <t>A.I. Holms Vej 97</t>
  </si>
  <si>
    <t>A.I. Holms Vej</t>
  </si>
  <si>
    <t>UU Skive</t>
  </si>
  <si>
    <t>9915 5690</t>
  </si>
  <si>
    <t>uu@skivekommune.dk</t>
  </si>
  <si>
    <t>www.uuskive.dk</t>
  </si>
  <si>
    <t>Tambohus Ungsk.</t>
  </si>
  <si>
    <t>Ungdomsskolen-Skive</t>
  </si>
  <si>
    <t>9752 3498</t>
  </si>
  <si>
    <t>9915 3280</t>
  </si>
  <si>
    <t>tams@skivekommune.dk</t>
  </si>
  <si>
    <t>Frederiksdal Alle</t>
  </si>
  <si>
    <t>Tambohus</t>
  </si>
  <si>
    <t>9753 5565</t>
  </si>
  <si>
    <t>9753 8455</t>
  </si>
  <si>
    <t>Skive-Vib, 7800</t>
  </si>
  <si>
    <t>Skive-Viborg HF &amp; VUC, Skive</t>
  </si>
  <si>
    <t>Kent West Kristensen</t>
  </si>
  <si>
    <t>9752 9505</t>
  </si>
  <si>
    <t>9752 1822</t>
  </si>
  <si>
    <t>mail@svhfvuc.dk</t>
  </si>
  <si>
    <t>www.vucsv.dk</t>
  </si>
  <si>
    <t>Krabbesh.Hsk</t>
  </si>
  <si>
    <t>9751 2269</t>
  </si>
  <si>
    <t>9752 0227</t>
  </si>
  <si>
    <t>post@krabbesholm.dk</t>
  </si>
  <si>
    <t>www.krabbesholm.dk</t>
  </si>
  <si>
    <t>Krabbesholm Alle</t>
  </si>
  <si>
    <t>Skive Euro Hsk</t>
  </si>
  <si>
    <t>Christian Lund Jepsen</t>
  </si>
  <si>
    <t>9751 3322</t>
  </si>
  <si>
    <t>Skyttevej 2</t>
  </si>
  <si>
    <t>FGU Skive</t>
  </si>
  <si>
    <t>FGU Skolen Skive</t>
  </si>
  <si>
    <t>9752 7276</t>
  </si>
  <si>
    <t>Skive Dhsk.</t>
  </si>
  <si>
    <t>Jens Pedersen</t>
  </si>
  <si>
    <t>9752 5922</t>
  </si>
  <si>
    <t>dhs@aof-skive.dk</t>
  </si>
  <si>
    <t>www.aof-skive.dk</t>
  </si>
  <si>
    <t>Skive FOF Dhsk</t>
  </si>
  <si>
    <t>9751 3990</t>
  </si>
  <si>
    <t>9751 3988</t>
  </si>
  <si>
    <t>Viborgvej 16 F</t>
  </si>
  <si>
    <t>Skive College K</t>
  </si>
  <si>
    <t>Skive College, Kongsvingervej</t>
  </si>
  <si>
    <t>Skive College A</t>
  </si>
  <si>
    <t>Skive College, Arvikavej</t>
  </si>
  <si>
    <t>9914 1415</t>
  </si>
  <si>
    <t>VIA_Skive</t>
  </si>
  <si>
    <t>VIA University College, Skive</t>
  </si>
  <si>
    <t>8755 3201</t>
  </si>
  <si>
    <t>Hh.Sk.Skive</t>
  </si>
  <si>
    <t>Finn Christiansen</t>
  </si>
  <si>
    <t>Arvikavej 2</t>
  </si>
  <si>
    <t>Mercantec Skive</t>
  </si>
  <si>
    <t>Mercantec, Skive afdeling</t>
  </si>
  <si>
    <t>9615 3101</t>
  </si>
  <si>
    <t>Soc STV Skive</t>
  </si>
  <si>
    <t>Social- og Sundhedsskolen Skive-Thisted-Viborg, afd. Skive</t>
  </si>
  <si>
    <t>8912 4410</t>
  </si>
  <si>
    <t>Arvikavej 7</t>
  </si>
  <si>
    <t>skive@sosu-stv.dk</t>
  </si>
  <si>
    <t>DPU Herning</t>
  </si>
  <si>
    <t>CVU Midt-Vest, Efter og Videreuddannelse</t>
  </si>
  <si>
    <t>70236 123</t>
  </si>
  <si>
    <t>7023 6223</t>
  </si>
  <si>
    <t>evu@cvumidtvest.dk</t>
  </si>
  <si>
    <t>www.cvumidtvest.dk</t>
  </si>
  <si>
    <t>Dalgas Specsk.</t>
  </si>
  <si>
    <t>Dalgasskolen-Specialskole</t>
  </si>
  <si>
    <t>Ib Bendtsen</t>
  </si>
  <si>
    <t>9752 3195</t>
  </si>
  <si>
    <t>CKU Skive Vib</t>
  </si>
  <si>
    <t>CKU Skive/ Viborg</t>
  </si>
  <si>
    <t>Hanne Korup</t>
  </si>
  <si>
    <t>9751 0544</t>
  </si>
  <si>
    <t>9915 7600</t>
  </si>
  <si>
    <t>Arvikavej 1</t>
  </si>
  <si>
    <t>cku@skivekommune.dk</t>
  </si>
  <si>
    <t>www.ckusv.dk</t>
  </si>
  <si>
    <t>Balling Sk.</t>
  </si>
  <si>
    <t>Balling Skole</t>
  </si>
  <si>
    <t>Poul Krag</t>
  </si>
  <si>
    <t>9756 4700</t>
  </si>
  <si>
    <t>9756 4104</t>
  </si>
  <si>
    <t>Ballingskole@skivekommune.dk</t>
  </si>
  <si>
    <t>www.ballingskole.dk</t>
  </si>
  <si>
    <t>9753 3252</t>
  </si>
  <si>
    <t>Holstebrovej 446</t>
  </si>
  <si>
    <t>hvidbjergskole@skivekommune.dk</t>
  </si>
  <si>
    <t>www.br-hv-skole.dk</t>
  </si>
  <si>
    <t>Lem Sk.</t>
  </si>
  <si>
    <t>Lem Skole</t>
  </si>
  <si>
    <t>9756 8138</t>
  </si>
  <si>
    <t>9756 8125</t>
  </si>
  <si>
    <t>Vejbyvej 5, Lem</t>
  </si>
  <si>
    <t>lemskole@skivekommune.dk</t>
  </si>
  <si>
    <t>www.lemskole.dk</t>
  </si>
  <si>
    <t>Lem</t>
  </si>
  <si>
    <t>Lihme Skole</t>
  </si>
  <si>
    <t>Jens Poulsen</t>
  </si>
  <si>
    <t>9756 0502</t>
  </si>
  <si>
    <t>9756 0444</t>
  </si>
  <si>
    <t>LihmeSkole@skivekommune.dk</t>
  </si>
  <si>
    <t>www.lihmeskole.dk</t>
  </si>
  <si>
    <t>Oddense Sk.</t>
  </si>
  <si>
    <t>Oddense Skole</t>
  </si>
  <si>
    <t>9758 1008</t>
  </si>
  <si>
    <t>9915 7280</t>
  </si>
  <si>
    <t>Andrupvej 1b, Oddense</t>
  </si>
  <si>
    <t>oddenseskole@skivekommune.dk</t>
  </si>
  <si>
    <t>www.oddenseskole.dk</t>
  </si>
  <si>
    <t>Andrupvej</t>
  </si>
  <si>
    <t>Oddense</t>
  </si>
  <si>
    <t>VSD Balling</t>
  </si>
  <si>
    <t>Vestsalling Skole og Dagtilbud Balling</t>
  </si>
  <si>
    <t>9756 1840</t>
  </si>
  <si>
    <t>Stadion Alle 18 Balling</t>
  </si>
  <si>
    <t>Balling</t>
  </si>
  <si>
    <t>Ramsing Sk.</t>
  </si>
  <si>
    <t>Ramsing Skole</t>
  </si>
  <si>
    <t>Henrik Mathiasen</t>
  </si>
  <si>
    <t>9756 6219</t>
  </si>
  <si>
    <t>9756 6224</t>
  </si>
  <si>
    <t>Nr. Ramsingvej 21</t>
  </si>
  <si>
    <t>ramsingskole@skivekommune.dk</t>
  </si>
  <si>
    <t>www.ramsingskole.dk</t>
  </si>
  <si>
    <t>Ninna Skovby Levy Jensen</t>
  </si>
  <si>
    <t>9756 0930</t>
  </si>
  <si>
    <t>9756 1530</t>
  </si>
  <si>
    <t>Strandvej 5</t>
  </si>
  <si>
    <t>rodding-friskole@mail.dk</t>
  </si>
  <si>
    <t>www.roddingfriskole.dk</t>
  </si>
  <si>
    <t>Frisk.Bustrup</t>
  </si>
  <si>
    <t>Annelise Ekbom</t>
  </si>
  <si>
    <t>Sdr. Lemvej 3</t>
  </si>
  <si>
    <t>Bustrup Hovedg.</t>
  </si>
  <si>
    <t>Dagskolen Bustrup Hovedgaard</t>
  </si>
  <si>
    <t>Anders Svensson</t>
  </si>
  <si>
    <t>9756 8217</t>
  </si>
  <si>
    <t>9756 8440</t>
  </si>
  <si>
    <t>info@bustrup.dk</t>
  </si>
  <si>
    <t>www.bustrup.dk</t>
  </si>
  <si>
    <t>Bustrup</t>
  </si>
  <si>
    <t>Thomas Andersen</t>
  </si>
  <si>
    <t>9756 5750</t>
  </si>
  <si>
    <t>Bustrup Esk.</t>
  </si>
  <si>
    <t>Bustrup Efterskole,Sid Vestjylland</t>
  </si>
  <si>
    <t>9756 8022</t>
  </si>
  <si>
    <t>Sdr.Lemvej 3</t>
  </si>
  <si>
    <t>Bustrup Esk</t>
  </si>
  <si>
    <t>Bustrup Efterskole</t>
  </si>
  <si>
    <t>9756 8347</t>
  </si>
  <si>
    <t>Int.Esk.Bustrup</t>
  </si>
  <si>
    <t>Den Internationale Efterskole,Bustrup</t>
  </si>
  <si>
    <t>Inger Bertelsen</t>
  </si>
  <si>
    <t>9756 8274</t>
  </si>
  <si>
    <t>twist@post3.tele.dk</t>
  </si>
  <si>
    <t>Jan Lodberg</t>
  </si>
  <si>
    <t>9756 4795</t>
  </si>
  <si>
    <t>9756 4644</t>
  </si>
  <si>
    <t>Falkevej 28, Balling</t>
  </si>
  <si>
    <t>sptprosko@po.ia.dk</t>
  </si>
  <si>
    <t>Bustrup Sk.Hj.</t>
  </si>
  <si>
    <t>Bustrup Skolehjem</t>
  </si>
  <si>
    <t>Fursund Skole</t>
  </si>
  <si>
    <t>Ole Pallesen</t>
  </si>
  <si>
    <t>9687 1195</t>
  </si>
  <si>
    <t>9915 6380</t>
  </si>
  <si>
    <t>furskole@skivekommune.dk</t>
  </si>
  <si>
    <t>www.furskole.dk</t>
  </si>
  <si>
    <t>Breum Sk.</t>
  </si>
  <si>
    <t>Breum Skole</t>
  </si>
  <si>
    <t>9687 1123</t>
  </si>
  <si>
    <t>breumskole@skivekommune.dk</t>
  </si>
  <si>
    <t>www.breumskole.dk</t>
  </si>
  <si>
    <t>9687 1111</t>
  </si>
  <si>
    <t>9687 1187</t>
  </si>
  <si>
    <t>Thise Sk.</t>
  </si>
  <si>
    <t>Thise Friskole</t>
  </si>
  <si>
    <t>9757 8135</t>
  </si>
  <si>
    <t>9757 8145</t>
  </si>
  <si>
    <t>Thise Kirkevej 11</t>
  </si>
  <si>
    <t>thise-friskole@thise-friskole.dk</t>
  </si>
  <si>
    <t>www.thisefriskole.dk</t>
  </si>
  <si>
    <t>Thise Kirkevej</t>
  </si>
  <si>
    <t>Thorum Sk.</t>
  </si>
  <si>
    <t>Thorum Skole</t>
  </si>
  <si>
    <t>9759 7282</t>
  </si>
  <si>
    <t>Thorum</t>
  </si>
  <si>
    <t>Aasted Skole</t>
  </si>
  <si>
    <t>Finn Heide</t>
  </si>
  <si>
    <t>9759 5133</t>
  </si>
  <si>
    <t>Knud-Erik Madsen</t>
  </si>
  <si>
    <t>Junget Frsk.</t>
  </si>
  <si>
    <t>9757 8095</t>
  </si>
  <si>
    <t>Thise Kirkevej 7-9, Thise</t>
  </si>
  <si>
    <t>Thise</t>
  </si>
  <si>
    <t>Nordsall. Frisk</t>
  </si>
  <si>
    <t>Friskolen i Nordsalling</t>
  </si>
  <si>
    <t>9687 1166</t>
  </si>
  <si>
    <t>9687 1165</t>
  </si>
  <si>
    <t>hms@sundsore.dk</t>
  </si>
  <si>
    <t>www.ungdomsskolen-Skive.dk</t>
  </si>
  <si>
    <t>Salling Efsk.</t>
  </si>
  <si>
    <t>Salling Efterskole</t>
  </si>
  <si>
    <t>Henrik Holm Nyby</t>
  </si>
  <si>
    <t>9757 4785</t>
  </si>
  <si>
    <t>9757 4384</t>
  </si>
  <si>
    <t>kontor@salling-efterskole.dk</t>
  </si>
  <si>
    <t>www.salling-efterskole.dk</t>
  </si>
  <si>
    <t>Annemarie Mikkelsen</t>
  </si>
  <si>
    <t>9759 7200</t>
  </si>
  <si>
    <t>Agger Sk.</t>
  </si>
  <si>
    <t>Vestervig</t>
  </si>
  <si>
    <t>Agger Skole</t>
  </si>
  <si>
    <t>Henning Nielsen</t>
  </si>
  <si>
    <t>9794 2937</t>
  </si>
  <si>
    <t>Vesterhavsvej 35</t>
  </si>
  <si>
    <t>Bedsted Thy</t>
  </si>
  <si>
    <t>Lise-Lotte Longfors</t>
  </si>
  <si>
    <t>9794 5863</t>
  </si>
  <si>
    <t>9917 3141</t>
  </si>
  <si>
    <t>bedsted.skole@thisted.dk</t>
  </si>
  <si>
    <t>www.bedstedskole.dk</t>
  </si>
  <si>
    <t>Boddum Sk.</t>
  </si>
  <si>
    <t>Hurup Thy</t>
  </si>
  <si>
    <t>Boddum Skole</t>
  </si>
  <si>
    <t>Winni Nicolajsen</t>
  </si>
  <si>
    <t>9795 6116</t>
  </si>
  <si>
    <t>9795 9150</t>
  </si>
  <si>
    <t>Doveroddevej 32, Boddum</t>
  </si>
  <si>
    <t>Doveroddevej</t>
  </si>
  <si>
    <t>Boddum</t>
  </si>
  <si>
    <t>Helligs-Get.Sk.</t>
  </si>
  <si>
    <t>9795 6420</t>
  </si>
  <si>
    <t>Ydbyvej</t>
  </si>
  <si>
    <t>Heltborg Sk.</t>
  </si>
  <si>
    <t>Heltborg Skole</t>
  </si>
  <si>
    <t>Leon Fredgaard</t>
  </si>
  <si>
    <t>9795 2627</t>
  </si>
  <si>
    <t>Heltborg</t>
  </si>
  <si>
    <t>Hurup Sk.</t>
  </si>
  <si>
    <t>Hurup Skole</t>
  </si>
  <si>
    <t>Per Munksgaard Olesen</t>
  </si>
  <si>
    <t>9688 2301</t>
  </si>
  <si>
    <t>9917 3240</t>
  </si>
  <si>
    <t>hurup.skole@thisted.dk</t>
  </si>
  <si>
    <t>hurupskole.aula.dk</t>
  </si>
  <si>
    <t>Koldby Skole</t>
  </si>
  <si>
    <t>Hans Mikael Therkildsen</t>
  </si>
  <si>
    <t>9917 3177</t>
  </si>
  <si>
    <t>9917 3170</t>
  </si>
  <si>
    <t>Limfjordsgade 9</t>
  </si>
  <si>
    <t>koldby.skole@thisted.dk</t>
  </si>
  <si>
    <t>www.koldbyskole.dk</t>
  </si>
  <si>
    <t>Limfjordsgade</t>
  </si>
  <si>
    <t>Lindahlsm.Fsk.</t>
  </si>
  <si>
    <t>Lindahlsminde Forskole</t>
  </si>
  <si>
    <t>9794 1282</t>
  </si>
  <si>
    <t>Vestervig Sk.</t>
  </si>
  <si>
    <t>Vestervig Skole</t>
  </si>
  <si>
    <t>9794 1265</t>
  </si>
  <si>
    <t>9917 3200</t>
  </si>
  <si>
    <t>Klostergade 11</t>
  </si>
  <si>
    <t>vestervig.skole@thisted.dk</t>
  </si>
  <si>
    <t>vestervig-skole.aula.dk</t>
  </si>
  <si>
    <t>Vestervig Fsk.</t>
  </si>
  <si>
    <t>Vestervig Forskole</t>
  </si>
  <si>
    <t>Villerslev Sk.</t>
  </si>
  <si>
    <t>Villerslev Skole</t>
  </si>
  <si>
    <t>Jette Tangsig Christensen</t>
  </si>
  <si>
    <t>9794 6063</t>
  </si>
  <si>
    <t>Frederiksvej 6,</t>
  </si>
  <si>
    <t>Ydby Sk.</t>
  </si>
  <si>
    <t>Ydby Skole</t>
  </si>
  <si>
    <t>9795 6370</t>
  </si>
  <si>
    <t>Ydbyvej 193</t>
  </si>
  <si>
    <t>Sydthy Frisk.</t>
  </si>
  <si>
    <t>Sydthy Friskole</t>
  </si>
  <si>
    <t>9795 1407</t>
  </si>
  <si>
    <t>9795 2307</t>
  </si>
  <si>
    <t>visby@sydthy-friskole.dk</t>
  </si>
  <si>
    <t>www.sydthy-friskole.dk</t>
  </si>
  <si>
    <t>Visby</t>
  </si>
  <si>
    <t>9793 6458</t>
  </si>
  <si>
    <t>Skyumbjergevej 11, Skyum</t>
  </si>
  <si>
    <t>fondenskyum@hotmail.com</t>
  </si>
  <si>
    <t>fondennoergaard.dk</t>
  </si>
  <si>
    <t>Skyumbjergevej</t>
  </si>
  <si>
    <t>Skyum</t>
  </si>
  <si>
    <t>Campus 10</t>
  </si>
  <si>
    <t>Thomas Frost Andersen</t>
  </si>
  <si>
    <t>9917 3110</t>
  </si>
  <si>
    <t>Kronborgvej 113A</t>
  </si>
  <si>
    <t>113A</t>
  </si>
  <si>
    <t>campus10@thisted.dk</t>
  </si>
  <si>
    <t>campus10.dk</t>
  </si>
  <si>
    <t>Boddum-Ydby Fsk</t>
  </si>
  <si>
    <t>Boddum-Ydby Friskole</t>
  </si>
  <si>
    <t>Inge Juel</t>
  </si>
  <si>
    <t>Ydbyvej 193A Ydby</t>
  </si>
  <si>
    <t>193A</t>
  </si>
  <si>
    <t>skolen@byf.nu</t>
  </si>
  <si>
    <t>www.byf.nu</t>
  </si>
  <si>
    <t>Ydby</t>
  </si>
  <si>
    <t>9988 1111</t>
  </si>
  <si>
    <t>9988 1395</t>
  </si>
  <si>
    <t>uh3go@vibamt.dk</t>
  </si>
  <si>
    <t>Sydthy Ungdsk.</t>
  </si>
  <si>
    <t>Sydthy Ungdomsskole</t>
  </si>
  <si>
    <t>9688 0409</t>
  </si>
  <si>
    <t>Skolegade 8 B</t>
  </si>
  <si>
    <t>ungdom@sydthy.dk</t>
  </si>
  <si>
    <t>www.sydthyung.dk</t>
  </si>
  <si>
    <t>Hurup Ungdomsskole</t>
  </si>
  <si>
    <t>9795 1108</t>
  </si>
  <si>
    <t>Hurup</t>
  </si>
  <si>
    <t>Koldby Ungdsk.</t>
  </si>
  <si>
    <t>Koldby Ungdomsskole</t>
  </si>
  <si>
    <t>Inger Tange</t>
  </si>
  <si>
    <t>9793 6212</t>
  </si>
  <si>
    <t>Koldby</t>
  </si>
  <si>
    <t>Vestvig Ungdsk.</t>
  </si>
  <si>
    <t>Vestervig Ungdomsskole</t>
  </si>
  <si>
    <t>Thy-Mors Hurup</t>
  </si>
  <si>
    <t>Thy-Mors HF &amp; VUC , Hurup afd.</t>
  </si>
  <si>
    <t>Jens Otto Madsen</t>
  </si>
  <si>
    <t>Jernbanegade 21</t>
  </si>
  <si>
    <t>RenÃ¨ D. Thomsen</t>
  </si>
  <si>
    <t>9794 8326</t>
  </si>
  <si>
    <t>9794 8270</t>
  </si>
  <si>
    <t>kontoret@svankjaer.dk</t>
  </si>
  <si>
    <t>www.svankjaer.dk</t>
  </si>
  <si>
    <t>Skyum Esk.</t>
  </si>
  <si>
    <t>9793 6131</t>
  </si>
  <si>
    <t>9793 6888</t>
  </si>
  <si>
    <t>kontoret@skyum.dk</t>
  </si>
  <si>
    <t>www.skyum.dk</t>
  </si>
  <si>
    <t>Nvjysk Naturhsk</t>
  </si>
  <si>
    <t>9794 8200</t>
  </si>
  <si>
    <t>FGU Thisted</t>
  </si>
  <si>
    <t>9794 6032</t>
  </si>
  <si>
    <t>9794 6144</t>
  </si>
  <si>
    <t>Kronborgvej 121</t>
  </si>
  <si>
    <t>Sydthy     Dhsk</t>
  </si>
  <si>
    <t>9795 2313</t>
  </si>
  <si>
    <t>9795 1400</t>
  </si>
  <si>
    <t>Vesterv. Kirkem</t>
  </si>
  <si>
    <t>Vestervig Kirkemusikskole</t>
  </si>
  <si>
    <t>9794 1687</t>
  </si>
  <si>
    <t>9794 1685</t>
  </si>
  <si>
    <t>vvkms@km.dk</t>
  </si>
  <si>
    <t>www.kirkemusikskole.dk/vestervig</t>
  </si>
  <si>
    <t>9917 1717</t>
  </si>
  <si>
    <t>thistedkommune@thisted.dk</t>
  </si>
  <si>
    <t>Hillerslev Sk.</t>
  </si>
  <si>
    <t>Hillerslev Skole</t>
  </si>
  <si>
    <t>Jack Soleng</t>
  </si>
  <si>
    <t>9798 1036</t>
  </si>
  <si>
    <t>9917 3366</t>
  </si>
  <si>
    <t>hillerslev.skole@thisted.dk</t>
  </si>
  <si>
    <t>www.hillerslev-skole.thisted.dk</t>
  </si>
  <si>
    <t>9799 7125</t>
  </si>
  <si>
    <t>Vesterbyvej 1A</t>
  </si>
  <si>
    <t>Hundborg Sk.</t>
  </si>
  <si>
    <t>Hundborg Skole</t>
  </si>
  <si>
    <t>9793 7162</t>
  </si>
  <si>
    <t>9917 3550</t>
  </si>
  <si>
    <t>hundborg.skole@thisted.dk</t>
  </si>
  <si>
    <t>www.hundborg-skole.skoleintra.dk</t>
  </si>
  <si>
    <t>Nors Sk.</t>
  </si>
  <si>
    <t>Nors Skole</t>
  </si>
  <si>
    <t>Mogens Mark Overgaard</t>
  </si>
  <si>
    <t>9798 2104</t>
  </si>
  <si>
    <t>9917 3350</t>
  </si>
  <si>
    <t>Kirkebyvej 25, Nors</t>
  </si>
  <si>
    <t>Nors.Skole@Thisted.dk</t>
  </si>
  <si>
    <t>www.nors-skole.aula.dk</t>
  </si>
  <si>
    <t>Nors</t>
  </si>
  <si>
    <t>Sennels Sk.</t>
  </si>
  <si>
    <t>Sennels Skole</t>
  </si>
  <si>
    <t>Lena Skovborg</t>
  </si>
  <si>
    <t>9798 6181</t>
  </si>
  <si>
    <t>9917 3410</t>
  </si>
  <si>
    <t>Sennelsvej 122</t>
  </si>
  <si>
    <t>Sennels.Skole@Thisted.dk</t>
  </si>
  <si>
    <t>www.sennels-skole.aula.dk</t>
  </si>
  <si>
    <t>Sennelsvej</t>
  </si>
  <si>
    <t>Morten Meldgaard Krabbe</t>
  </si>
  <si>
    <t>9797 1593</t>
  </si>
  <si>
    <t>9917 3475</t>
  </si>
  <si>
    <t>Ebbesvej 3</t>
  </si>
  <si>
    <t>sjoerring.skole@thisted.dk</t>
  </si>
  <si>
    <t>www.sjoerring-skole.skoleintra.dk</t>
  </si>
  <si>
    <t>Ebbesvej</t>
  </si>
  <si>
    <t>Skjoldborg Sk.</t>
  </si>
  <si>
    <t>Skjoldborg Skole</t>
  </si>
  <si>
    <t>9793 1771</t>
  </si>
  <si>
    <t>9917 3377</t>
  </si>
  <si>
    <t>Langebeksvej 8 Skjoldborg</t>
  </si>
  <si>
    <t>Skjoldborg.Skole@Thisted.dk</t>
  </si>
  <si>
    <t>www.skjoldborg-skole.thisted.dk</t>
  </si>
  <si>
    <t>Langebeksvej</t>
  </si>
  <si>
    <t>Snedsted Sk.</t>
  </si>
  <si>
    <t>Snedsted Skole</t>
  </si>
  <si>
    <t>Lisbeth Have Hoff</t>
  </si>
  <si>
    <t>9793 3063</t>
  </si>
  <si>
    <t>9917 3425</t>
  </si>
  <si>
    <t>Snedsted.Skole@Thisted.dk</t>
  </si>
  <si>
    <t>www.snedsted-skole.skoleintra.dk</t>
  </si>
  <si>
    <t>Stagstrup Sk.</t>
  </si>
  <si>
    <t>Stagstrup Skole</t>
  </si>
  <si>
    <t>9793 1985</t>
  </si>
  <si>
    <t>9917 3385</t>
  </si>
  <si>
    <t>stagstrup.skole@thisted.dk</t>
  </si>
  <si>
    <t>www.stagstrup-skole.thisted.dk</t>
  </si>
  <si>
    <t>J. B. J. Steffensen</t>
  </si>
  <si>
    <t>9793 9085</t>
  </si>
  <si>
    <t>Legindvej 84</t>
  </si>
  <si>
    <t>Legindvej</t>
  </si>
  <si>
    <t>Thisted Borg.Sk</t>
  </si>
  <si>
    <t>Thisted Borgerskole</t>
  </si>
  <si>
    <t>Erland Raahede</t>
  </si>
  <si>
    <t>9792 0088</t>
  </si>
  <si>
    <t>Tilsted Sk.</t>
  </si>
  <si>
    <t>Tilsted Skole</t>
  </si>
  <si>
    <t>Dorrit Kvejborg</t>
  </si>
  <si>
    <t>9791 0775</t>
  </si>
  <si>
    <t>9917 3510</t>
  </si>
  <si>
    <t>Silstrupvej 47</t>
  </si>
  <si>
    <t>Tilsted.Skole@thisted.dk</t>
  </si>
  <si>
    <t>tilsted-skole.aula.dk</t>
  </si>
  <si>
    <t>Silstrupvej</t>
  </si>
  <si>
    <t>Tingstrup Sk.</t>
  </si>
  <si>
    <t>Tingstrup Skole</t>
  </si>
  <si>
    <t>Dorthe Ninn</t>
  </si>
  <si>
    <t>9792 1370</t>
  </si>
  <si>
    <t>9917 3456</t>
  </si>
  <si>
    <t>Thorstedvej 21</t>
  </si>
  <si>
    <t>Tingstrup.Skole@Thisted.dk</t>
  </si>
  <si>
    <t>tingstrup-skole.aula.dk</t>
  </si>
  <si>
    <t>Thorstedvej</t>
  </si>
  <si>
    <t>Vandet Sk</t>
  </si>
  <si>
    <t>Vandet Skole</t>
  </si>
  <si>
    <t>9797 7048</t>
  </si>
  <si>
    <t>Toftholmvej 15</t>
  </si>
  <si>
    <t>Toftholmvej</t>
  </si>
  <si>
    <t>Vang Sk.</t>
  </si>
  <si>
    <t>Vang Skole</t>
  </si>
  <si>
    <t>Henny Enevoldsen</t>
  </si>
  <si>
    <t>9797 4085</t>
  </si>
  <si>
    <t>Mellemvej 18</t>
  </si>
  <si>
    <t>Mellemvej</t>
  </si>
  <si>
    <t>9799 3101</t>
  </si>
  <si>
    <t>9793 8833</t>
  </si>
  <si>
    <t>9917 3500</t>
  </si>
  <si>
    <t>Vesterhavsgade 13</t>
  </si>
  <si>
    <t>Vorupor.Skole@thisted.dk</t>
  </si>
  <si>
    <t>www.vorupoer-skole.thisted.dk</t>
  </si>
  <si>
    <t>Vesterhavsgade</t>
  </si>
  <si>
    <t>Henning Christensen</t>
  </si>
  <si>
    <t>9799 3190</t>
  </si>
  <si>
    <t>9792 4467</t>
  </si>
  <si>
    <t>9917 3520</t>
  </si>
  <si>
    <t>Kronborgvej 26</t>
  </si>
  <si>
    <t>Oestre.skole@thisted.dk</t>
  </si>
  <si>
    <t>www.ostre-skole.aula.dk</t>
  </si>
  <si>
    <t>Arup Frisk.</t>
  </si>
  <si>
    <t>Arup Friskole</t>
  </si>
  <si>
    <t>9799 3525</t>
  </si>
  <si>
    <t>Arup Kirkevej 1-3</t>
  </si>
  <si>
    <t>Arup Kirke Vej</t>
  </si>
  <si>
    <t>Hundborg Frisk.</t>
  </si>
  <si>
    <t>Hundborg Friskole</t>
  </si>
  <si>
    <t>Morten Duus Bjerre, konst.</t>
  </si>
  <si>
    <t>9793 7180</t>
  </si>
  <si>
    <t>hundborgfriskole@mail.dk</t>
  </si>
  <si>
    <t>www.hundborg-friskole.dk</t>
  </si>
  <si>
    <t>Thorsted Frisk.</t>
  </si>
  <si>
    <t>Thorsted Friskole</t>
  </si>
  <si>
    <t>Mads Madsen</t>
  </si>
  <si>
    <t>9797 1305</t>
  </si>
  <si>
    <t>Thorstedvej 152</t>
  </si>
  <si>
    <t>kontor@thorstedfriskole.dk</t>
  </si>
  <si>
    <t>www.thorstedfriskole.dk</t>
  </si>
  <si>
    <t>Thisted Gym</t>
  </si>
  <si>
    <t>Thisted Gymnasium, STX og HF</t>
  </si>
  <si>
    <t>9791 1352</t>
  </si>
  <si>
    <t>9792 3488</t>
  </si>
  <si>
    <t>Ringvej 32</t>
  </si>
  <si>
    <t>post@thisted-gymnasium.dk</t>
  </si>
  <si>
    <t>www.thisted-gymnasium.dk</t>
  </si>
  <si>
    <t>Rolighedssk.</t>
  </si>
  <si>
    <t>Rolighedsskolen</t>
  </si>
  <si>
    <t>Birgitte Holm Davidsen</t>
  </si>
  <si>
    <t>9791 2051</t>
  </si>
  <si>
    <t>9917 4200</t>
  </si>
  <si>
    <t>Kastanievej 80</t>
  </si>
  <si>
    <t>rolighed.skole@thisted.dk</t>
  </si>
  <si>
    <t>www.rolighedsskolen.aula.dk</t>
  </si>
  <si>
    <t>Kastet 90</t>
  </si>
  <si>
    <t>Munkegaardsskolen</t>
  </si>
  <si>
    <t>Birthe Ambrosius Larsen</t>
  </si>
  <si>
    <t>9792 1974</t>
  </si>
  <si>
    <t>Munkegaard</t>
  </si>
  <si>
    <t>Brund Frisk.</t>
  </si>
  <si>
    <t>Brund Friskole</t>
  </si>
  <si>
    <t>Ronald Risvig</t>
  </si>
  <si>
    <t>9792 5524</t>
  </si>
  <si>
    <t>Brundvej 3</t>
  </si>
  <si>
    <t>Brundvej</t>
  </si>
  <si>
    <t>Vibeke Schillhammer</t>
  </si>
  <si>
    <t>9799 3119</t>
  </si>
  <si>
    <t>espdk131@mail.inet.dlh.dk</t>
  </si>
  <si>
    <t>Sproginst.Spec.</t>
  </si>
  <si>
    <t>Sproginstituttet</t>
  </si>
  <si>
    <t>Anne Bjerre Mortensen</t>
  </si>
  <si>
    <t>9792 5924</t>
  </si>
  <si>
    <t>Thisted Frisk.</t>
  </si>
  <si>
    <t>Thisted Friskole</t>
  </si>
  <si>
    <t>Bodil Skoust</t>
  </si>
  <si>
    <t>9792 6610</t>
  </si>
  <si>
    <t>Stensagervej 19</t>
  </si>
  <si>
    <t>kontor@thistedfriskole.dk</t>
  </si>
  <si>
    <t>www.thistedfriskole.dk</t>
  </si>
  <si>
    <t>Stensagervej</t>
  </si>
  <si>
    <t>Kastet</t>
  </si>
  <si>
    <t>Brund Ny Frsk.</t>
  </si>
  <si>
    <t>Brund Ny Friskole</t>
  </si>
  <si>
    <t>Per Mouritsen</t>
  </si>
  <si>
    <t>mail@shfriskole.dk</t>
  </si>
  <si>
    <t>www.sh-friskole.dk</t>
  </si>
  <si>
    <t>Sprogc.Thisted</t>
  </si>
  <si>
    <t>Helle Holm, konst.</t>
  </si>
  <si>
    <t>9798 2909</t>
  </si>
  <si>
    <t>sprogcenter@thisted.dk</t>
  </si>
  <si>
    <t>Frisk. Thy</t>
  </si>
  <si>
    <t>Brian Immersen</t>
  </si>
  <si>
    <t>9799 0500</t>
  </si>
  <si>
    <t>9799 0100</t>
  </si>
  <si>
    <t>Lerpyttervej 25</t>
  </si>
  <si>
    <t>info@lerpytter.dk</t>
  </si>
  <si>
    <t>www.lerpytter.dk</t>
  </si>
  <si>
    <t>Kommunikationscenter Thisted</t>
  </si>
  <si>
    <t>Erik Thimm Bertelsen</t>
  </si>
  <si>
    <t>9917 2734</t>
  </si>
  <si>
    <t>9917 2725</t>
  </si>
  <si>
    <t>kommunikationscenter@thisted.dk</t>
  </si>
  <si>
    <t>Ole BÃ¼low Christensen</t>
  </si>
  <si>
    <t>9797 5073</t>
  </si>
  <si>
    <t>kvadderkjaer@post.tele.dk</t>
  </si>
  <si>
    <t>www.kvadderkjaer.dk</t>
  </si>
  <si>
    <t>Ginnerup Nykort</t>
  </si>
  <si>
    <t>Jette Heldorf og Jens Andersen</t>
  </si>
  <si>
    <t>2370 7013</t>
  </si>
  <si>
    <t>Aggervej 13</t>
  </si>
  <si>
    <t>nykortegaard@nykortegaard.dk</t>
  </si>
  <si>
    <t>www.nykortegaard.dk</t>
  </si>
  <si>
    <t>Aggervej</t>
  </si>
  <si>
    <t>Viggo Iversen</t>
  </si>
  <si>
    <t>9794 4655</t>
  </si>
  <si>
    <t>9794 4455</t>
  </si>
  <si>
    <t>Sindrupvej 1</t>
  </si>
  <si>
    <t>viggo@kildegaard-thy.dk</t>
  </si>
  <si>
    <t>www.kildegaard-thy.dk</t>
  </si>
  <si>
    <t>Sindrupvej</t>
  </si>
  <si>
    <t>Hanne-Birthe Heeager</t>
  </si>
  <si>
    <t>9792 1760</t>
  </si>
  <si>
    <t>9617 2450</t>
  </si>
  <si>
    <t>Skolegade 4c</t>
  </si>
  <si>
    <t>boerneogkultur@thisted.dk</t>
  </si>
  <si>
    <t>UU Thy</t>
  </si>
  <si>
    <t>Birgitte Ahlmann Pedersen</t>
  </si>
  <si>
    <t>9917 2490</t>
  </si>
  <si>
    <t>uuthy@thisted.dk</t>
  </si>
  <si>
    <t>www.uuthy.dk</t>
  </si>
  <si>
    <t>Thisted Ungdsk.</t>
  </si>
  <si>
    <t>Ungdomsskolen Thisted</t>
  </si>
  <si>
    <t>9917 2094</t>
  </si>
  <si>
    <t>9917 2092</t>
  </si>
  <si>
    <t>ungdomsskolen@thisted.dk</t>
  </si>
  <si>
    <t>www.ungdomsskolen.thisted.dk</t>
  </si>
  <si>
    <t>ThyMors Thisted</t>
  </si>
  <si>
    <t>Thy-Mors HF &amp; VUC, Thisted</t>
  </si>
  <si>
    <t>9617 8686</t>
  </si>
  <si>
    <t>Thy-Mors HF-VUC</t>
  </si>
  <si>
    <t>Thy-Mors HF &amp; VUC</t>
  </si>
  <si>
    <t>Thylands Usk.</t>
  </si>
  <si>
    <t>Flemming West</t>
  </si>
  <si>
    <t>9793 7550</t>
  </si>
  <si>
    <t>9793 7050</t>
  </si>
  <si>
    <t>info@thyland.dk</t>
  </si>
  <si>
    <t>www.thyland.dk</t>
  </si>
  <si>
    <t>Lone Olsen</t>
  </si>
  <si>
    <t>9797 1628</t>
  </si>
  <si>
    <t>9797 1064</t>
  </si>
  <si>
    <t>heimdal@hoejskolen-thy.dk</t>
  </si>
  <si>
    <t>www.hoejskolen-thy.dk</t>
  </si>
  <si>
    <t>Sj.vold Eftersk</t>
  </si>
  <si>
    <t>Paw Hansen</t>
  </si>
  <si>
    <t>9619 1118</t>
  </si>
  <si>
    <t>9619 1119</t>
  </si>
  <si>
    <t>kontoret@thy-ordblind.dk</t>
  </si>
  <si>
    <t>www.thy-ordblind.dk</t>
  </si>
  <si>
    <t>Thisted Dhsk.</t>
  </si>
  <si>
    <t>9792 3659</t>
  </si>
  <si>
    <t>9791 2188</t>
  </si>
  <si>
    <t>daghthi@mail.dk</t>
  </si>
  <si>
    <t>www.daghthi.dk</t>
  </si>
  <si>
    <t>Thisted Dhsk</t>
  </si>
  <si>
    <t>9791 2187</t>
  </si>
  <si>
    <t>9792 3144</t>
  </si>
  <si>
    <t>NVJysk Udd.C</t>
  </si>
  <si>
    <t>Nordvestjysk Uddannelsescenter</t>
  </si>
  <si>
    <t>9619 5501</t>
  </si>
  <si>
    <t>9619 5500</t>
  </si>
  <si>
    <t>nvu@nvu.dk</t>
  </si>
  <si>
    <t>www.nvu.dk</t>
  </si>
  <si>
    <t>N.V.Jysk Hsk.</t>
  </si>
  <si>
    <t>Nordvestjysk Handelsgymnasium</t>
  </si>
  <si>
    <t>Lerpyttervej 52</t>
  </si>
  <si>
    <t>nvh@nvh.dk</t>
  </si>
  <si>
    <t>www.nvh.dk</t>
  </si>
  <si>
    <t>Syg.pl. Thisted</t>
  </si>
  <si>
    <t>Sygeplejerskeuddannelsen i Thisted - VIA UC</t>
  </si>
  <si>
    <t>Kirsten Mathiesen Bjerg</t>
  </si>
  <si>
    <t>8755 2299</t>
  </si>
  <si>
    <t>sit@viauc.dk</t>
  </si>
  <si>
    <t>Soc STV Thisted</t>
  </si>
  <si>
    <t>Social- og Sundhedsskolen Skive-Thisted-Viborg, afd. Thisted</t>
  </si>
  <si>
    <t>8912 4460</t>
  </si>
  <si>
    <t>8912 4450</t>
  </si>
  <si>
    <t>Lerpyttervej 56</t>
  </si>
  <si>
    <t>thisted@sosu-stv.dk</t>
  </si>
  <si>
    <t>AMU Thy Mors</t>
  </si>
  <si>
    <t>Jan Mortensen</t>
  </si>
  <si>
    <t>Ulrik Andersen</t>
  </si>
  <si>
    <t>8755 3778</t>
  </si>
  <si>
    <t>8755 3777</t>
  </si>
  <si>
    <t>pit@viauc.dk</t>
  </si>
  <si>
    <t>EUC NV Thisted</t>
  </si>
  <si>
    <t>EUC Nordvest - Erhvervs- og Gymnasieuddannelser, Thisted/Lerpyttervej</t>
  </si>
  <si>
    <t>EUC NV Kronborg</t>
  </si>
  <si>
    <t>EUC Nordvest - Erhvervsuddannelser, Thisted/Kronborgvej</t>
  </si>
  <si>
    <t>Soc STV Hoved</t>
  </si>
  <si>
    <t>Social- og Sundhedsskolen Skive-Thisted-Viborg</t>
  </si>
  <si>
    <t>8727 2710</t>
  </si>
  <si>
    <t>EUC Nordvest</t>
  </si>
  <si>
    <t>9792 0576</t>
  </si>
  <si>
    <t>9792 1955</t>
  </si>
  <si>
    <t>Fjordlystvej 4</t>
  </si>
  <si>
    <t>Fjordlystvej</t>
  </si>
  <si>
    <t>B.Hj.Aggerh.Mi.</t>
  </si>
  <si>
    <t>Mogens Emil Jacobsen</t>
  </si>
  <si>
    <t>Foulum Sk.</t>
  </si>
  <si>
    <t>Tjele</t>
  </si>
  <si>
    <t>Foulum Skole</t>
  </si>
  <si>
    <t>Otto Berg</t>
  </si>
  <si>
    <t>8665 2142</t>
  </si>
  <si>
    <t>Jens Lange Jepsen</t>
  </si>
  <si>
    <t>8999 9781</t>
  </si>
  <si>
    <t>8787 2175</t>
  </si>
  <si>
    <t>skole.hammershoej@viborg.dk</t>
  </si>
  <si>
    <t>hammershojskole.aula.dk</t>
  </si>
  <si>
    <t>Vorningvej</t>
  </si>
  <si>
    <t>Lindum Sk.</t>
  </si>
  <si>
    <t>Lindum Skole</t>
  </si>
  <si>
    <t>Bent Johansen</t>
  </si>
  <si>
    <t>8999 9796</t>
  </si>
  <si>
    <t>8999 9795</t>
  </si>
  <si>
    <t>Skibdalvej 46, Lindum</t>
  </si>
  <si>
    <t>lindum@post4.tele.dk</t>
  </si>
  <si>
    <t>Skibdalvej</t>
  </si>
  <si>
    <t>Lindum</t>
  </si>
  <si>
    <t>8787 2300</t>
  </si>
  <si>
    <t>skole.loevel@viborg.dk</t>
  </si>
  <si>
    <t>www.lovelskole.dk</t>
  </si>
  <si>
    <t>8999 9759</t>
  </si>
  <si>
    <t>8787 2450</t>
  </si>
  <si>
    <t>skole.sodalskolen@viborg.dk</t>
  </si>
  <si>
    <t>sodalskolen.aula.dk</t>
  </si>
  <si>
    <t>Vammen Sk.</t>
  </si>
  <si>
    <t>Vammen Skole</t>
  </si>
  <si>
    <t>Heidi Therkildsen</t>
  </si>
  <si>
    <t>8999 9733</t>
  </si>
  <si>
    <t>8999 9737</t>
  </si>
  <si>
    <t>Genvej 3, Vammen</t>
  </si>
  <si>
    <t>skole.vammen@viborg.dk</t>
  </si>
  <si>
    <t>www.vammenskole.dk</t>
  </si>
  <si>
    <t>Vammen</t>
  </si>
  <si>
    <t>Vejrum-Visk.Sk.</t>
  </si>
  <si>
    <t>Vejrum-Viskum Skole</t>
  </si>
  <si>
    <t>8999 9876</t>
  </si>
  <si>
    <t>8999 9875</t>
  </si>
  <si>
    <t>Hovedgaden 15, Vejrumbro</t>
  </si>
  <si>
    <t>Vejrumbro</t>
  </si>
  <si>
    <t>Maria Frimand Andersen</t>
  </si>
  <si>
    <t>8999 9815</t>
  </si>
  <si>
    <t>8787 2720</t>
  </si>
  <si>
    <t>skole.oerum@viborg.dk</t>
  </si>
  <si>
    <t>orumskole.aula.dk</t>
  </si>
  <si>
    <t>Gl. Tjelevej</t>
  </si>
  <si>
    <t>Vejrumbro Fri</t>
  </si>
  <si>
    <t>Truels Blumensaat Velling</t>
  </si>
  <si>
    <t>8665 4459</t>
  </si>
  <si>
    <t>8665 4455</t>
  </si>
  <si>
    <t>skoleleder@vejrumbrofri.dk</t>
  </si>
  <si>
    <t>www.vejrumbrofri.dk</t>
  </si>
  <si>
    <t>Tjele Ungdsk.</t>
  </si>
  <si>
    <t>Tjele Kommunale Ungdomsskole</t>
  </si>
  <si>
    <t>8999 9831</t>
  </si>
  <si>
    <t>8999 9825</t>
  </si>
  <si>
    <t>ungdomsskolen@tjele.dk</t>
  </si>
  <si>
    <t>www.ungitjele.dk</t>
  </si>
  <si>
    <t>8665 2124</t>
  </si>
  <si>
    <t>Tjele Esk.</t>
  </si>
  <si>
    <t>Tjele Efterskole</t>
  </si>
  <si>
    <t>Kim D. Hansen</t>
  </si>
  <si>
    <t>8645 0015</t>
  </si>
  <si>
    <t>8645 1211</t>
  </si>
  <si>
    <t>info@tjeleefterskole.dk</t>
  </si>
  <si>
    <t>www.tjeleefterskole.dk</t>
  </si>
  <si>
    <t>viborg@viborg.dk</t>
  </si>
  <si>
    <t>Almind Sk.</t>
  </si>
  <si>
    <t>Almind Skole</t>
  </si>
  <si>
    <t>Majbrith Annesen</t>
  </si>
  <si>
    <t>8663 9006</t>
  </si>
  <si>
    <t>Rindsholmvej 57</t>
  </si>
  <si>
    <t>Rindsholmvej</t>
  </si>
  <si>
    <t>Kirsten Musgaard</t>
  </si>
  <si>
    <t>8725 3601</t>
  </si>
  <si>
    <t>8725 3600</t>
  </si>
  <si>
    <t>skole.moellehoej@viborg.dk</t>
  </si>
  <si>
    <t>moe-viborgskoler.aula.dk</t>
  </si>
  <si>
    <t>Hald Ege Sk.</t>
  </si>
  <si>
    <t>Hald Ege Skole</t>
  </si>
  <si>
    <t>Christian Maarslet</t>
  </si>
  <si>
    <t>8725 3901</t>
  </si>
  <si>
    <t>8787 2150</t>
  </si>
  <si>
    <t>Egeskovvej 75</t>
  </si>
  <si>
    <t>skole.haldege@viborg.dk</t>
  </si>
  <si>
    <t>ha-viborgskoler.aula.dk</t>
  </si>
  <si>
    <t>Egeskovvej</t>
  </si>
  <si>
    <t>Karsten Kloster</t>
  </si>
  <si>
    <t>8787 2270</t>
  </si>
  <si>
    <t>skole.loegstrup@viborg.dk</t>
  </si>
  <si>
    <t>loe-viborgskoler.aula.dk</t>
  </si>
  <si>
    <t>Brian Roed</t>
  </si>
  <si>
    <t>8725 3301</t>
  </si>
  <si>
    <t>8787 2400</t>
  </si>
  <si>
    <t>H.C. Andersensvej 5</t>
  </si>
  <si>
    <t>skole.nordre@viborg.dk</t>
  </si>
  <si>
    <t>no-viborgskoler.aula.dk</t>
  </si>
  <si>
    <t>Overlund Sk.</t>
  </si>
  <si>
    <t>Overlund Skole</t>
  </si>
  <si>
    <t>Stine Bohnstedt</t>
  </si>
  <si>
    <t>8725 3501</t>
  </si>
  <si>
    <t>8787 2424</t>
  </si>
  <si>
    <t>skole.overlund@viborg.dk</t>
  </si>
  <si>
    <t>ov-viborgskoler.aula.dk</t>
  </si>
  <si>
    <t>Sdr.Rind Sk.</t>
  </si>
  <si>
    <t>Sdr Rind Skole</t>
  </si>
  <si>
    <t>Erland Aarup</t>
  </si>
  <si>
    <t>8725 2800</t>
  </si>
  <si>
    <t>Ida Jensen</t>
  </si>
  <si>
    <t>8787 2560</t>
  </si>
  <si>
    <t>Koldingvej 114</t>
  </si>
  <si>
    <t>skole.soendre@viborg.dk</t>
  </si>
  <si>
    <t>soe-viborgskoler.aula.dk</t>
  </si>
  <si>
    <t>Tapdrup Sk.</t>
  </si>
  <si>
    <t>Tapdrup Skole</t>
  </si>
  <si>
    <t>8660 0467</t>
  </si>
  <si>
    <t>Gl Randersvej 100</t>
  </si>
  <si>
    <t>Jens Christian Riis Madsen</t>
  </si>
  <si>
    <t>8725 2701</t>
  </si>
  <si>
    <t>8787 2660</t>
  </si>
  <si>
    <t>skole.vestre@viborg.dk</t>
  </si>
  <si>
    <t>ve-viborgskoler.aula.dk</t>
  </si>
  <si>
    <t>Vinkel Sk.</t>
  </si>
  <si>
    <t>Vinkel Skole</t>
  </si>
  <si>
    <t>8663 9361</t>
  </si>
  <si>
    <t>Vinkelvej 247</t>
  </si>
  <si>
    <t>John E. Jensen</t>
  </si>
  <si>
    <t>8662 1399</t>
  </si>
  <si>
    <t>Vesterv.Sk.</t>
  </si>
  <si>
    <t>Mikael Bugge Andreasen</t>
  </si>
  <si>
    <t>8787 2630</t>
  </si>
  <si>
    <t>Boghvedevej 26</t>
  </si>
  <si>
    <t>skole.vestervang@viborg.dk</t>
  </si>
  <si>
    <t>vestervangskole.aula.dk</t>
  </si>
  <si>
    <t>Boghvedevej</t>
  </si>
  <si>
    <t>Viborg P.Realsk</t>
  </si>
  <si>
    <t>Viborg private Realskole</t>
  </si>
  <si>
    <t>Lisbeth Rose-Hansen</t>
  </si>
  <si>
    <t>8662 7333</t>
  </si>
  <si>
    <t>8662 0888</t>
  </si>
  <si>
    <t>Trekronervej 12</t>
  </si>
  <si>
    <t>vpr@viborgrealskole.dk</t>
  </si>
  <si>
    <t>www.viborgrealskole.dk</t>
  </si>
  <si>
    <t>Trekronervej</t>
  </si>
  <si>
    <t>Frisk.i Viborg</t>
  </si>
  <si>
    <t>Friskolen i Viborg</t>
  </si>
  <si>
    <t>Henrik Andersen</t>
  </si>
  <si>
    <t>8662 7822</t>
  </si>
  <si>
    <t>8662 0042</t>
  </si>
  <si>
    <t>Ammunitionsvej 5</t>
  </si>
  <si>
    <t>info@friskolen-viborg.dk</t>
  </si>
  <si>
    <t>www.friskolen-viborg.dk</t>
  </si>
  <si>
    <t>Ammunitionsvej</t>
  </si>
  <si>
    <t>Viborg Kated.Sk</t>
  </si>
  <si>
    <t>Viborg Katedralskole</t>
  </si>
  <si>
    <t>Helge Markussen</t>
  </si>
  <si>
    <t>8661 3383</t>
  </si>
  <si>
    <t>8662 0655</t>
  </si>
  <si>
    <t>Gl.Skivevej 2</t>
  </si>
  <si>
    <t>vibkat@vibkat.dk</t>
  </si>
  <si>
    <t>www.viborgkatedralskole.dk</t>
  </si>
  <si>
    <t>Gl. Skivevej</t>
  </si>
  <si>
    <t>Viborg Gym.-HF</t>
  </si>
  <si>
    <t>Viborg Gymnasium</t>
  </si>
  <si>
    <t>Lise Nygaard Markussen, konst.</t>
  </si>
  <si>
    <t>8667 1497</t>
  </si>
  <si>
    <t>8661 3000</t>
  </si>
  <si>
    <t>Ll.Skt.Mikkelsgade 20</t>
  </si>
  <si>
    <t>Ll. Sct. Mikkels Gade</t>
  </si>
  <si>
    <t>Hans Nyholm</t>
  </si>
  <si>
    <t>8787 2100</t>
  </si>
  <si>
    <t>skole.finderuphoej@viborg.dk</t>
  </si>
  <si>
    <t>finderuphoej.aula.dk</t>
  </si>
  <si>
    <t>Jens Johansen</t>
  </si>
  <si>
    <t>8725 3401</t>
  </si>
  <si>
    <t>8787 2200</t>
  </si>
  <si>
    <t>skole.houlkaer@viborg.dk</t>
  </si>
  <si>
    <t>ho-viborgskoler.aula.dk</t>
  </si>
  <si>
    <t>E. Faber</t>
  </si>
  <si>
    <t>8662 5010</t>
  </si>
  <si>
    <t>Toldbodgade 16 1</t>
  </si>
  <si>
    <t>Taleinst.Viborg</t>
  </si>
  <si>
    <t>Taleinstituttet i Viborg</t>
  </si>
  <si>
    <t>P. Juul Pedersen</t>
  </si>
  <si>
    <t>8662 2877</t>
  </si>
  <si>
    <t>Klaus Worm</t>
  </si>
  <si>
    <t>8663 9761</t>
  </si>
  <si>
    <t>8787 2766</t>
  </si>
  <si>
    <t>Rindsholmvej 57, Almind</t>
  </si>
  <si>
    <t>skole.lyshoejskolen@viborg.dk</t>
  </si>
  <si>
    <t>www.lyshoejskolen.dk</t>
  </si>
  <si>
    <t>Almind</t>
  </si>
  <si>
    <t>AOF Indv.Sprog</t>
  </si>
  <si>
    <t>Indvandrerskolen AOF-Viborg</t>
  </si>
  <si>
    <t>Kai O. Andersen</t>
  </si>
  <si>
    <t>8662 9533</t>
  </si>
  <si>
    <t>8662 9566</t>
  </si>
  <si>
    <t>Ll.Sct. Mikkels Gade 24</t>
  </si>
  <si>
    <t>indvaof@post5.tele.dk</t>
  </si>
  <si>
    <t>LOF Vib. Sprog</t>
  </si>
  <si>
    <t>Sprogcenter Viborg</t>
  </si>
  <si>
    <t>Christian Ravn</t>
  </si>
  <si>
    <t>8787 4693</t>
  </si>
  <si>
    <t>8787 4688</t>
  </si>
  <si>
    <t>chr@viborg.dk</t>
  </si>
  <si>
    <t>Hald Ege</t>
  </si>
  <si>
    <t>Behandlingsinstitutionen Hald Ege</t>
  </si>
  <si>
    <t>Dorte Bange</t>
  </si>
  <si>
    <t>8725 7676</t>
  </si>
  <si>
    <t>si5@vibamt.dk</t>
  </si>
  <si>
    <t>www.haldege.viborgamt.dk</t>
  </si>
  <si>
    <t>Kim Lerche</t>
  </si>
  <si>
    <t>8799 9301</t>
  </si>
  <si>
    <t>mail@langsoe-friskole.dk</t>
  </si>
  <si>
    <t>www.Langsoe-friskole.dk</t>
  </si>
  <si>
    <t>Bjerregrav Fri</t>
  </si>
  <si>
    <t>Bjerregrav Friskole</t>
  </si>
  <si>
    <t>Berit Fomsgaard Lynderup</t>
  </si>
  <si>
    <t>Herredsvejen 131</t>
  </si>
  <si>
    <t>kontor@bjerregravfriskole.dk</t>
  </si>
  <si>
    <t>www.bjerregravfriskole.dk</t>
  </si>
  <si>
    <t>Corinna Breitzke</t>
  </si>
  <si>
    <t>8668 2240</t>
  </si>
  <si>
    <t>Gl. Randersvej 8</t>
  </si>
  <si>
    <t>kontor@norrea.dk</t>
  </si>
  <si>
    <t>www.norrea.dk</t>
  </si>
  <si>
    <t>Kjeld Christensen</t>
  </si>
  <si>
    <t>4042 2605</t>
  </si>
  <si>
    <t>info@sb-stu.dk</t>
  </si>
  <si>
    <t>8725 2377</t>
  </si>
  <si>
    <t>8787 1100</t>
  </si>
  <si>
    <t>Skottenborg 12</t>
  </si>
  <si>
    <t>UU-Viborg</t>
  </si>
  <si>
    <t>Claus Jensen</t>
  </si>
  <si>
    <t>8787 4444</t>
  </si>
  <si>
    <t>Prinsens Alle 5</t>
  </si>
  <si>
    <t>uu@jobcenterviborg.dk</t>
  </si>
  <si>
    <t>www.uuviborg.dk</t>
  </si>
  <si>
    <t>Viborg Ungdsk.</t>
  </si>
  <si>
    <t>Viborg Komm. Ungdomsskole</t>
  </si>
  <si>
    <t>8662 7891</t>
  </si>
  <si>
    <t>8787 1900</t>
  </si>
  <si>
    <t>Reberbanen 13</t>
  </si>
  <si>
    <t>ungdomsskolen@viborg.dk</t>
  </si>
  <si>
    <t>www.viborgungdomsskole.dk</t>
  </si>
  <si>
    <t>Reberbanen</t>
  </si>
  <si>
    <t>8664 4032</t>
  </si>
  <si>
    <t>Virksundvej 70</t>
  </si>
  <si>
    <t>Virksundvej</t>
  </si>
  <si>
    <t>Skive-Vib, 8800</t>
  </si>
  <si>
    <t>Skive-Viborg HF &amp; VUC, Viborg</t>
  </si>
  <si>
    <t>8661 4017</t>
  </si>
  <si>
    <t>8661 1700</t>
  </si>
  <si>
    <t>Skive-Vib HFVUC</t>
  </si>
  <si>
    <t>Skive-Viborg HF &amp; VUC</t>
  </si>
  <si>
    <t>Asmildkl Lbrsk.</t>
  </si>
  <si>
    <t>Asmildkloster Landbrugsskole</t>
  </si>
  <si>
    <t>8667 2258</t>
  </si>
  <si>
    <t>Asmildklostervej 1</t>
  </si>
  <si>
    <t>asmildkloster@asmildkloster.dk</t>
  </si>
  <si>
    <t>Erling Joensen</t>
  </si>
  <si>
    <t>8667 2969</t>
  </si>
  <si>
    <t>8667 2011</t>
  </si>
  <si>
    <t>Vinkelvej 32</t>
  </si>
  <si>
    <t>info@viborgih.dk</t>
  </si>
  <si>
    <t>www.viborgih.dk</t>
  </si>
  <si>
    <t>8664 4111</t>
  </si>
  <si>
    <t>8664 4133</t>
  </si>
  <si>
    <t>taarupgaard@mail.dk</t>
  </si>
  <si>
    <t>www.taarupgaard.dk</t>
  </si>
  <si>
    <t>8662 5299</t>
  </si>
  <si>
    <t>8662 5222</t>
  </si>
  <si>
    <t>Arnbjerg Alle 10</t>
  </si>
  <si>
    <t>bs@bjergsnaes.dk</t>
  </si>
  <si>
    <t>www.bjergsnaes.dk</t>
  </si>
  <si>
    <t>Arnbjerg Alle</t>
  </si>
  <si>
    <t>Hald Ege Esk.</t>
  </si>
  <si>
    <t>Hald Ege Fri- &amp; Efterskole (efterskolen)</t>
  </si>
  <si>
    <t>8663 8655</t>
  </si>
  <si>
    <t>info@hald-ege-efterskole.dk</t>
  </si>
  <si>
    <t>www.hald-ege-efterskole.dk</t>
  </si>
  <si>
    <t>Hald Ege Hsk.</t>
  </si>
  <si>
    <t>Viborg AOF Dhsk</t>
  </si>
  <si>
    <t>AOF Center Viborg</t>
  </si>
  <si>
    <t>Theis Pedersen</t>
  </si>
  <si>
    <t>8662 9166</t>
  </si>
  <si>
    <t>post@aofcenterviborg.dk</t>
  </si>
  <si>
    <t>www.aofcenterviborg.dk</t>
  </si>
  <si>
    <t>LOF Midtjylland</t>
  </si>
  <si>
    <t>8726 2323</t>
  </si>
  <si>
    <t>8726 2326</t>
  </si>
  <si>
    <t>kontor@lof-viborg.dk</t>
  </si>
  <si>
    <t>lof.dk/midtjylland</t>
  </si>
  <si>
    <t>Viborg Idr.Dhsk</t>
  </si>
  <si>
    <t>Jess Valentin Haderslev</t>
  </si>
  <si>
    <t>8662 6250</t>
  </si>
  <si>
    <t>8662 8650</t>
  </si>
  <si>
    <t>Liseborgcentret, Liseborgvej 37</t>
  </si>
  <si>
    <t>kontakt@cbb-viborg.dk</t>
  </si>
  <si>
    <t>www.cbb-viborg.dk</t>
  </si>
  <si>
    <t>Liseborgvej</t>
  </si>
  <si>
    <t>Liseborgcentret</t>
  </si>
  <si>
    <t>EUC Midt JUR</t>
  </si>
  <si>
    <t>EUC MIDT</t>
  </si>
  <si>
    <t>8928 1000</t>
  </si>
  <si>
    <t>www.eucmidt.dk</t>
  </si>
  <si>
    <t>Mercantec Bane</t>
  </si>
  <si>
    <t>VIA_Viborg</t>
  </si>
  <si>
    <t>VIA University College, Campus Viborg</t>
  </si>
  <si>
    <t>Syg.pl. Viborg</t>
  </si>
  <si>
    <t>Sygeplejerskeuddannelsen i Viborg - VIA UC</t>
  </si>
  <si>
    <t>8755 2201</t>
  </si>
  <si>
    <t>8755 2200</t>
  </si>
  <si>
    <t>siv@via.dk</t>
  </si>
  <si>
    <t>Viborg Amt.Spsk</t>
  </si>
  <si>
    <t>Viborg Amts Sygeplejeskole Psykiatrisk afd.</t>
  </si>
  <si>
    <t>Birgit Skovgaard Pedersen</t>
  </si>
  <si>
    <t>Ll.Sct.Mikkelsgade 20</t>
  </si>
  <si>
    <t>8725 6301</t>
  </si>
  <si>
    <t>Viborg Dkk</t>
  </si>
  <si>
    <t>Dansk Kommunalkursus, Viborg</t>
  </si>
  <si>
    <t>Anne Merethe Christensen</t>
  </si>
  <si>
    <t>8725 3255</t>
  </si>
  <si>
    <t>8725 3250</t>
  </si>
  <si>
    <t>Rughavevej 68</t>
  </si>
  <si>
    <t>AMU kursus Videoskolen i Viborg (530)</t>
  </si>
  <si>
    <t>CVU Midt-Vest</t>
  </si>
  <si>
    <t>7023 4923</t>
  </si>
  <si>
    <t>7023 4623</t>
  </si>
  <si>
    <t>cvu@cvumidtvest.dk</t>
  </si>
  <si>
    <t>Mercantec HCA</t>
  </si>
  <si>
    <t>Mercantec, HCA afdeling</t>
  </si>
  <si>
    <t>Mediesk.AMU</t>
  </si>
  <si>
    <t>Medieskolerne, Viborg Mediecenter</t>
  </si>
  <si>
    <t>8667 5055</t>
  </si>
  <si>
    <t>mail@medieskolerne.dk</t>
  </si>
  <si>
    <t>www.medieskolerne.dk</t>
  </si>
  <si>
    <t>VIA_Kasernevej</t>
  </si>
  <si>
    <t>VIA University College, Kasernevej Viborg</t>
  </si>
  <si>
    <t>8755 4901</t>
  </si>
  <si>
    <t>Kasernevej 5</t>
  </si>
  <si>
    <t>PH VIA</t>
  </si>
  <si>
    <t>Aeropole DK</t>
  </si>
  <si>
    <t>Aeropole Denmark ApS</t>
  </si>
  <si>
    <t>Freddy Pedersen</t>
  </si>
  <si>
    <t>6988 4488</t>
  </si>
  <si>
    <t>Industrivej 5</t>
  </si>
  <si>
    <t>info@aeropole.dk</t>
  </si>
  <si>
    <t>www.aeropole.fi</t>
  </si>
  <si>
    <t>VIA_EVU</t>
  </si>
  <si>
    <t>VIA Efter- og videreuddannelse</t>
  </si>
  <si>
    <t>Learnmark Tech</t>
  </si>
  <si>
    <t>Eft/kom. Viborg</t>
  </si>
  <si>
    <t>Videreuddannelse og kompetenceudvikling Viborg - VIA UC</t>
  </si>
  <si>
    <t>8726 2601</t>
  </si>
  <si>
    <t>8726 2600</t>
  </si>
  <si>
    <t>www.via.dk/evu</t>
  </si>
  <si>
    <t>VIA_Horsens</t>
  </si>
  <si>
    <t>VIA University College, Campus Horsens</t>
  </si>
  <si>
    <t>8755 4001</t>
  </si>
  <si>
    <t>VIA Mask Skive</t>
  </si>
  <si>
    <t>8755 3200</t>
  </si>
  <si>
    <t>www.viauc.dk/maskiniskive</t>
  </si>
  <si>
    <t>Learnmark HTX</t>
  </si>
  <si>
    <t>Learnmark Gymnasium HHX/HTX</t>
  </si>
  <si>
    <t>PB adm Viborg</t>
  </si>
  <si>
    <t>Professionsbacheloruddannelsen i offentlig administration i Viborg - VIA UC</t>
  </si>
  <si>
    <t>Viborghus Sk.</t>
  </si>
  <si>
    <t>Voksenspecialskolen Viborghus afdelingen</t>
  </si>
  <si>
    <t>8662 2505</t>
  </si>
  <si>
    <t>8660 0366</t>
  </si>
  <si>
    <t>8787 2829</t>
  </si>
  <si>
    <t>8787 2800</t>
  </si>
  <si>
    <t>rosenvaengetsskole@viborg.dk</t>
  </si>
  <si>
    <t>rosenskole.aula.dk</t>
  </si>
  <si>
    <t>Beh.Hj.J.Holst</t>
  </si>
  <si>
    <t>Behandlingshjemmet Jens Holst</t>
  </si>
  <si>
    <t>8662 5088</t>
  </si>
  <si>
    <t>Arne Ejgild Andersen</t>
  </si>
  <si>
    <t>9864 7075</t>
  </si>
  <si>
    <t>Gedsted Sk.</t>
  </si>
  <si>
    <t>Gedsted</t>
  </si>
  <si>
    <t>Gedsted Skole</t>
  </si>
  <si>
    <t>Anne Mette Rasmussen</t>
  </si>
  <si>
    <t>9864 5811</t>
  </si>
  <si>
    <t>9966 9631</t>
  </si>
  <si>
    <t>gedsted.skole@vesthimmerland.dk</t>
  </si>
  <si>
    <t>gedsted-skole.aula.dk</t>
  </si>
  <si>
    <t>Hvam Sk.</t>
  </si>
  <si>
    <t>Hvam Skole</t>
  </si>
  <si>
    <t>Elly Andersen</t>
  </si>
  <si>
    <t>9864 8230</t>
  </si>
  <si>
    <t>9864 8357</t>
  </si>
  <si>
    <t>Hvamvej 101</t>
  </si>
  <si>
    <t>efa@aalestrup.dk</t>
  </si>
  <si>
    <t>Hvamvej</t>
  </si>
  <si>
    <t>Hvilsom Sk.</t>
  </si>
  <si>
    <t>Hvilsom Skole</t>
  </si>
  <si>
    <t>Kirsten Drescher</t>
  </si>
  <si>
    <t>9854 9222</t>
  </si>
  <si>
    <t>9711 4800</t>
  </si>
  <si>
    <t>kdjen@mariagerfjord.dk</t>
  </si>
  <si>
    <t>www.hvilsom-skole.dk</t>
  </si>
  <si>
    <t>Hvilsom</t>
  </si>
  <si>
    <t>Simested Sk.</t>
  </si>
  <si>
    <t>Simested Skole</t>
  </si>
  <si>
    <t>Tina Kannegaard</t>
  </si>
  <si>
    <t>9864 9191</t>
  </si>
  <si>
    <t>9966 9350</t>
  </si>
  <si>
    <t>simestedskole@aalestrup.dk</t>
  </si>
  <si>
    <t>www.simested-skole.dk</t>
  </si>
  <si>
    <t>Johannes Lykkegaard</t>
  </si>
  <si>
    <t>9864 5380</t>
  </si>
  <si>
    <t>Aalestrup Skole</t>
  </si>
  <si>
    <t>Jesper Poulsen</t>
  </si>
  <si>
    <t>9864 1694</t>
  </si>
  <si>
    <t>9966 9320</t>
  </si>
  <si>
    <t>Vestergade 95</t>
  </si>
  <si>
    <t>jpou@vesthimmerland.dk</t>
  </si>
  <si>
    <t>aalestrup-skole.aula.dk</t>
  </si>
  <si>
    <t>9864 1716</t>
  </si>
  <si>
    <t>9697 0400</t>
  </si>
  <si>
    <t>Borgergade 32</t>
  </si>
  <si>
    <t>kontor@aalestrup-real.dk</t>
  </si>
  <si>
    <t>www.aalestrup-real.dk</t>
  </si>
  <si>
    <t>Dennis Oht</t>
  </si>
  <si>
    <t>9864 7208</t>
  </si>
  <si>
    <t>kontakt@fjelsoe-friskole.dk</t>
  </si>
  <si>
    <t>www.fjelsoe-friskole.dk</t>
  </si>
  <si>
    <t>Knabervej</t>
  </si>
  <si>
    <t>Hedebakkesk.</t>
  </si>
  <si>
    <t>Hedebakkeskolen</t>
  </si>
  <si>
    <t>2126 2848</t>
  </si>
  <si>
    <t>Gl. Aalborgvej 11</t>
  </si>
  <si>
    <t>Hedebakkeskolen@mail.dk</t>
  </si>
  <si>
    <t>Gl Aalborgvej</t>
  </si>
  <si>
    <t>Aalestrup Kommunale Ungdomsskole</t>
  </si>
  <si>
    <t>9864 2894</t>
  </si>
  <si>
    <t>9864 2844</t>
  </si>
  <si>
    <t>kontor@aalestrup-ungdom.dk</t>
  </si>
  <si>
    <t>www.aalestrup-ungdom.dk</t>
  </si>
  <si>
    <t>Martin Diget Aamann</t>
  </si>
  <si>
    <t>9864 5794</t>
  </si>
  <si>
    <t>kontakt@v-e.dk</t>
  </si>
  <si>
    <t>www.V-E.dk</t>
  </si>
  <si>
    <t>Sognevejen</t>
  </si>
  <si>
    <t>Aalestrup N.Esk</t>
  </si>
  <si>
    <t>Aalestrup Naturefterskole</t>
  </si>
  <si>
    <t>9864 2526</t>
  </si>
  <si>
    <t>9864 2525</t>
  </si>
  <si>
    <t>Borgergade 41</t>
  </si>
  <si>
    <t>post@naturefterskolen.dk</t>
  </si>
  <si>
    <t>www.naturefterskolen.dk</t>
  </si>
  <si>
    <t>9864 1373</t>
  </si>
  <si>
    <t>9864 2388</t>
  </si>
  <si>
    <t>aape@get2net.dk</t>
  </si>
  <si>
    <t>Aalestrup Dhsk</t>
  </si>
  <si>
    <t>9697 0970</t>
  </si>
  <si>
    <t>Region Nordjylland Specialsektoren</t>
  </si>
  <si>
    <t>Bente Brink Nielsen</t>
  </si>
  <si>
    <t>9815 7177</t>
  </si>
  <si>
    <t>Postboks 8300</t>
  </si>
  <si>
    <t>UCN CFU Aalborg</t>
  </si>
  <si>
    <t>Andres Bredahl Frank</t>
  </si>
  <si>
    <t>9878 5801</t>
  </si>
  <si>
    <t>7269 2000</t>
  </si>
  <si>
    <t>Mylius Erichsens Vej 137</t>
  </si>
  <si>
    <t>cfu@ucn.dk</t>
  </si>
  <si>
    <t>Mylius Erichsens Vej</t>
  </si>
  <si>
    <t>Studievalg Njyl</t>
  </si>
  <si>
    <t>Studievalg Danmark Center Nordjylland</t>
  </si>
  <si>
    <t>Gitte Dybdal</t>
  </si>
  <si>
    <t>9810 2670</t>
  </si>
  <si>
    <t>Slotsgade 27</t>
  </si>
  <si>
    <t>nordjylland@studievalg.dk</t>
  </si>
  <si>
    <t>www.studievalg.dk/nordjylland</t>
  </si>
  <si>
    <t>Arden Sk.</t>
  </si>
  <si>
    <t>Arden Skole</t>
  </si>
  <si>
    <t>Kirsten Vibjerg</t>
  </si>
  <si>
    <t>9856 1895</t>
  </si>
  <si>
    <t>9711 4300</t>
  </si>
  <si>
    <t>Storardenvej 22</t>
  </si>
  <si>
    <t>ardenskole@mariagerfjord.dk</t>
  </si>
  <si>
    <t>ardenskole.dk</t>
  </si>
  <si>
    <t>Storardenvej</t>
  </si>
  <si>
    <t>Astrup Sk.</t>
  </si>
  <si>
    <t>Astrup Skole</t>
  </si>
  <si>
    <t>Anne â€“Louise Nygaard Sadek</t>
  </si>
  <si>
    <t>9856 5851</t>
  </si>
  <si>
    <t>9711 4900</t>
  </si>
  <si>
    <t>Hadsundvej 11</t>
  </si>
  <si>
    <t>annsa@mariagerfjord.dk</t>
  </si>
  <si>
    <t>www.astrupskole.dk</t>
  </si>
  <si>
    <t>Oue Sk.</t>
  </si>
  <si>
    <t>Oue Skole</t>
  </si>
  <si>
    <t>9855 8145</t>
  </si>
  <si>
    <t>Borgervej 3</t>
  </si>
  <si>
    <t>oueskole@mail.skolerne.ardenkom.dk</t>
  </si>
  <si>
    <t>www.skolerne.ardenkom.dk/oue</t>
  </si>
  <si>
    <t>Borgervej</t>
  </si>
  <si>
    <t>Rostrup Sk.</t>
  </si>
  <si>
    <t>Rostrup Skole</t>
  </si>
  <si>
    <t>Bo Strand</t>
  </si>
  <si>
    <t>9856 6177</t>
  </si>
  <si>
    <t>9711 4930</t>
  </si>
  <si>
    <t>Rostrup Skolevej 4</t>
  </si>
  <si>
    <t>bostr@mariagerfjord.dk</t>
  </si>
  <si>
    <t>www.Rostrup-skole.dk</t>
  </si>
  <si>
    <t>Valsgaard Sk.</t>
  </si>
  <si>
    <t>Valsgaard Skole</t>
  </si>
  <si>
    <t>9711 4972</t>
  </si>
  <si>
    <t>9711 4960</t>
  </si>
  <si>
    <t>Skolekrogen 2 A</t>
  </si>
  <si>
    <t>valsgaardskole@mariagerfjord.dk</t>
  </si>
  <si>
    <t>www.valsgaardskole.dk</t>
  </si>
  <si>
    <t>Skolekrogen</t>
  </si>
  <si>
    <t>Vebbestrup Sk.</t>
  </si>
  <si>
    <t>Vebbestrup Skole</t>
  </si>
  <si>
    <t>Niels Lynggaard Pedersen</t>
  </si>
  <si>
    <t>9855 4165</t>
  </si>
  <si>
    <t>9711 5662</t>
  </si>
  <si>
    <t>Ndr. Truevej 10</t>
  </si>
  <si>
    <t>nlped@mariagerfjord.dk</t>
  </si>
  <si>
    <t>www.vebbestrupskole.dk</t>
  </si>
  <si>
    <t>Ndr Truevej</t>
  </si>
  <si>
    <t>Solhverv P. Sk.</t>
  </si>
  <si>
    <t>Solhverv Privatskole</t>
  </si>
  <si>
    <t>Peter Hansen</t>
  </si>
  <si>
    <t>9855 4005</t>
  </si>
  <si>
    <t>9855 4065</t>
  </si>
  <si>
    <t>Nordre Truevej 13</t>
  </si>
  <si>
    <t>solhverv@solhverv.dk</t>
  </si>
  <si>
    <t>www.solhverv.dk</t>
  </si>
  <si>
    <t>Solhverv Realk.</t>
  </si>
  <si>
    <t>Solhverv Realeksamenskursus</t>
  </si>
  <si>
    <t>Mogens Graae Rasmussen</t>
  </si>
  <si>
    <t>Vebbestrup</t>
  </si>
  <si>
    <t>Henrik Michael Johansen</t>
  </si>
  <si>
    <t>9855 8423</t>
  </si>
  <si>
    <t>Myhlenbergvej 55 Thoruphed</t>
  </si>
  <si>
    <t>kontakt@myhlenberg-ladegaard.dk</t>
  </si>
  <si>
    <t>www.myhlenberg-ladegaard.dk</t>
  </si>
  <si>
    <t>Myhlenbergvej</t>
  </si>
  <si>
    <t>Thoruphed</t>
  </si>
  <si>
    <t>Ll. Virgils Fri</t>
  </si>
  <si>
    <t>Lille Virgils Friskole</t>
  </si>
  <si>
    <t>Janni K. Rosenberg</t>
  </si>
  <si>
    <t>Borgervej 3, Oue</t>
  </si>
  <si>
    <t>lvf@mail.dk</t>
  </si>
  <si>
    <t>www.lille-virgils-friskole.dk</t>
  </si>
  <si>
    <t>Oue</t>
  </si>
  <si>
    <t>Vebbestr.Ungsk.</t>
  </si>
  <si>
    <t>Vebbestrup Ungdomsskole</t>
  </si>
  <si>
    <t>Prior Oddershede</t>
  </si>
  <si>
    <t>Rostrup Usk.</t>
  </si>
  <si>
    <t>Rostrup Ungdomsskole</t>
  </si>
  <si>
    <t>Jens Otto Ejstrup</t>
  </si>
  <si>
    <t>Mariagerfj.Usk.</t>
  </si>
  <si>
    <t>Mariagerfjord Ungdomsskole</t>
  </si>
  <si>
    <t>Lars Otte Koefoed</t>
  </si>
  <si>
    <t>9856 2571</t>
  </si>
  <si>
    <t>9711 4346</t>
  </si>
  <si>
    <t>Christiansgade 10</t>
  </si>
  <si>
    <t>ungdomsskolen@mariagerfjord.dk</t>
  </si>
  <si>
    <t>Christiansgade</t>
  </si>
  <si>
    <t>9855 4146</t>
  </si>
  <si>
    <t>Doense</t>
  </si>
  <si>
    <t>Rold Skov Hsk.</t>
  </si>
  <si>
    <t>Hans Knudsen</t>
  </si>
  <si>
    <t>9856 2144</t>
  </si>
  <si>
    <t>Arden Prod.</t>
  </si>
  <si>
    <t>Arden Erhvervsskole</t>
  </si>
  <si>
    <t>9856 1817</t>
  </si>
  <si>
    <t>9856 1099</t>
  </si>
  <si>
    <t>Rugmarken 5</t>
  </si>
  <si>
    <t>aes@ardenerhvervsskole.dk</t>
  </si>
  <si>
    <t>www.ardenerhvervsskole.dk</t>
  </si>
  <si>
    <t>Brovst Sk.</t>
  </si>
  <si>
    <t>Brovst Skole</t>
  </si>
  <si>
    <t>9823 0157</t>
  </si>
  <si>
    <t>7257 8030</t>
  </si>
  <si>
    <t>brovstskole@jammerbugt.dk</t>
  </si>
  <si>
    <t>www.brovstskole.dk</t>
  </si>
  <si>
    <t>Halvrimmen Sk.</t>
  </si>
  <si>
    <t>Halvrimmen Skole</t>
  </si>
  <si>
    <t>Gitte Vendelbo Pedersen, konst.</t>
  </si>
  <si>
    <t>9823 8488</t>
  </si>
  <si>
    <t>7257 8060</t>
  </si>
  <si>
    <t>halvrimmenskole@jammerbugt.dk</t>
  </si>
  <si>
    <t>www.halvrimmen-skole.skoleintra.dk</t>
  </si>
  <si>
    <t>Langeslund Sk.</t>
  </si>
  <si>
    <t>Langeslund Skole</t>
  </si>
  <si>
    <t>Steen Verner Thomsen</t>
  </si>
  <si>
    <t>9823 6142</t>
  </si>
  <si>
    <t>9823 8342</t>
  </si>
  <si>
    <t>olsk@brovst.dk</t>
  </si>
  <si>
    <t>Langeslund Alle</t>
  </si>
  <si>
    <t>Kim Haaning Pedersen</t>
  </si>
  <si>
    <t>9823 0344</t>
  </si>
  <si>
    <t>7257 8150</t>
  </si>
  <si>
    <t>Hovedgaden 69</t>
  </si>
  <si>
    <t>skovsgaardtranum@jammerbugt.dk</t>
  </si>
  <si>
    <t>skovsgaardtranumskole.aula.dk</t>
  </si>
  <si>
    <t>Tranum Sk.</t>
  </si>
  <si>
    <t>Tranum Skole</t>
  </si>
  <si>
    <t>Klaus Toft</t>
  </si>
  <si>
    <t>7257 8160</t>
  </si>
  <si>
    <t>Uglevej 6</t>
  </si>
  <si>
    <t>trs@jammerbugt.dk</t>
  </si>
  <si>
    <t>www.tranum-skole.skoleintra.dk</t>
  </si>
  <si>
    <t>Uglevej</t>
  </si>
  <si>
    <t>7257 8209</t>
  </si>
  <si>
    <t>7257 8200</t>
  </si>
  <si>
    <t>ols@jammerbugt.dk</t>
  </si>
  <si>
    <t>www.oeland-langeslund.skoleintra.dk</t>
  </si>
  <si>
    <t>Anders Blichfeldt</t>
  </si>
  <si>
    <t>9823 5785</t>
  </si>
  <si>
    <t>9823 5212</t>
  </si>
  <si>
    <t>skole@altiden.dk</t>
  </si>
  <si>
    <t>www.solskovgaard.dk</t>
  </si>
  <si>
    <t>Jesper Lykke Christensen</t>
  </si>
  <si>
    <t>7257 7300</t>
  </si>
  <si>
    <t>Danmarksgade 3</t>
  </si>
  <si>
    <t>ppr@jammerbugt.dk</t>
  </si>
  <si>
    <t>www.jammerbugt.dk/ppr</t>
  </si>
  <si>
    <t>Brovst Ungsk.</t>
  </si>
  <si>
    <t>Brovst Kommunale Ungdomsskole</t>
  </si>
  <si>
    <t>Kristen Henriksen</t>
  </si>
  <si>
    <t>9823 3122</t>
  </si>
  <si>
    <t>krh@jammerbugt.dk</t>
  </si>
  <si>
    <t>www.brovst-us.dk</t>
  </si>
  <si>
    <t>HF VUC Brovst</t>
  </si>
  <si>
    <t>HF &amp; VUC NORD, Jammerbugt afd., Brovst</t>
  </si>
  <si>
    <t>9823 2717</t>
  </si>
  <si>
    <t>9930 0600</t>
  </si>
  <si>
    <t>Stationsvej 20</t>
  </si>
  <si>
    <t>vuc@hfvucnord.dk</t>
  </si>
  <si>
    <t>www.vucnordjylland.dk</t>
  </si>
  <si>
    <t>VUC Han-Syssel</t>
  </si>
  <si>
    <t>VUC Nordjylland, lokalafdeling Brovst</t>
  </si>
  <si>
    <t>9823 1188</t>
  </si>
  <si>
    <t>brovst@vucnordjylland.dk</t>
  </si>
  <si>
    <t>www.hansys-vuc.dk</t>
  </si>
  <si>
    <t>Brovst Dhsk.</t>
  </si>
  <si>
    <t>9823 3666</t>
  </si>
  <si>
    <t>9823 3633</t>
  </si>
  <si>
    <t>Vestergade 30 C</t>
  </si>
  <si>
    <t>mail@brovst-dhs.dk</t>
  </si>
  <si>
    <t>AMU-Sandmosen</t>
  </si>
  <si>
    <t>AMU Nordjylland, Sandmoseskolen</t>
  </si>
  <si>
    <t>9633 2600</t>
  </si>
  <si>
    <t>9633 2626</t>
  </si>
  <si>
    <t>Sandmosevej 486</t>
  </si>
  <si>
    <t>sandmosen@amunordjylland.dk</t>
  </si>
  <si>
    <t>Sandmosevej</t>
  </si>
  <si>
    <t>Sk./Beh.Hj.Kok.</t>
  </si>
  <si>
    <t>Skole/Behandlingshjemmet Kokkedal</t>
  </si>
  <si>
    <t>9823 1177</t>
  </si>
  <si>
    <t>Kokkedalsvej 23 Torslev</t>
  </si>
  <si>
    <t>Kokkedalsvej</t>
  </si>
  <si>
    <t>Jerslev J</t>
  </si>
  <si>
    <t>P. Schmidt</t>
  </si>
  <si>
    <t>9883 1208</t>
  </si>
  <si>
    <t>Borgergade 28-30</t>
  </si>
  <si>
    <t>9883 1777</t>
  </si>
  <si>
    <t>Mylund Forsk.</t>
  </si>
  <si>
    <t>Mylund Forskole</t>
  </si>
  <si>
    <t>9895 4010</t>
  </si>
  <si>
    <t>Mylundvej 53-55</t>
  </si>
  <si>
    <t>Mylundvej</t>
  </si>
  <si>
    <t>Serritslev Sk.</t>
  </si>
  <si>
    <t>Serritslev Skole</t>
  </si>
  <si>
    <t>9945 4816</t>
  </si>
  <si>
    <t>9945 4810</t>
  </si>
  <si>
    <t>Hybenvej 22</t>
  </si>
  <si>
    <t>se@99454545.dk</t>
  </si>
  <si>
    <t>www.serritslevskole.dk</t>
  </si>
  <si>
    <t>Skolegades Sk.</t>
  </si>
  <si>
    <t>Skolegades Skole</t>
  </si>
  <si>
    <t>9880 1322</t>
  </si>
  <si>
    <t>Skolegade 36</t>
  </si>
  <si>
    <t>sk@99454545.dk</t>
  </si>
  <si>
    <t>www.skolegadesskole.dk</t>
  </si>
  <si>
    <t>Kasper Vineke</t>
  </si>
  <si>
    <t>9945 4846</t>
  </si>
  <si>
    <t>9945 4848</t>
  </si>
  <si>
    <t>soe@99454545.dk</t>
  </si>
  <si>
    <t>sondergadesskole.dk</t>
  </si>
  <si>
    <t>Thise Skole</t>
  </si>
  <si>
    <t>9888 7490</t>
  </si>
  <si>
    <t>9945 4803</t>
  </si>
  <si>
    <t>Jens Thisevej 26</t>
  </si>
  <si>
    <t>th@99454545.dk</t>
  </si>
  <si>
    <t>thiseskole.aula.dk</t>
  </si>
  <si>
    <t>Jens Thise Vej</t>
  </si>
  <si>
    <t>Allan Skriver</t>
  </si>
  <si>
    <t>9883 1746</t>
  </si>
  <si>
    <t>9945 4880</t>
  </si>
  <si>
    <t>Sdr Ringgade 79</t>
  </si>
  <si>
    <t>to@99454545.dk</t>
  </si>
  <si>
    <t>www.toftegaardsskolen.com</t>
  </si>
  <si>
    <t>Sdr Ringgade</t>
  </si>
  <si>
    <t>Tolst-Sten.Sk.</t>
  </si>
  <si>
    <t>Tolstrup-Stenum Centralskole</t>
  </si>
  <si>
    <t>9883 8199</t>
  </si>
  <si>
    <t>Ole Stevns</t>
  </si>
  <si>
    <t>9888 7542</t>
  </si>
  <si>
    <t>Henrik Sparvath</t>
  </si>
  <si>
    <t>9945 4888</t>
  </si>
  <si>
    <t>9945 4890</t>
  </si>
  <si>
    <t>Elmevej 100</t>
  </si>
  <si>
    <t>obc@99454545.dk</t>
  </si>
  <si>
    <t>www.oebc.skoleintra.dk/infoweb</t>
  </si>
  <si>
    <t>9882 2991</t>
  </si>
  <si>
    <t>9882 2722</t>
  </si>
  <si>
    <t>post@br-gym.dk</t>
  </si>
  <si>
    <t>Islands Alle</t>
  </si>
  <si>
    <t>9880 1977</t>
  </si>
  <si>
    <t>heskolen@99454545.dk</t>
  </si>
  <si>
    <t>www.hedegaardsskolen-thiseskole.dk</t>
  </si>
  <si>
    <t>John B. Thomsen</t>
  </si>
  <si>
    <t>9882 3455</t>
  </si>
  <si>
    <t>Tolstrupvej 2</t>
  </si>
  <si>
    <t>Tolstr-St Frisk</t>
  </si>
  <si>
    <t>Tolstrup-Stenum Friskole</t>
  </si>
  <si>
    <t>Marianne Hejlesen</t>
  </si>
  <si>
    <t>9883 8178</t>
  </si>
  <si>
    <t>tsfriskole@tsfriskole.dk</t>
  </si>
  <si>
    <t>www.tsfriskole.dk</t>
  </si>
  <si>
    <t>Stenum</t>
  </si>
  <si>
    <t>Majken Dalsgaard</t>
  </si>
  <si>
    <t>9888 7905</t>
  </si>
  <si>
    <t>9945 4790</t>
  </si>
  <si>
    <t>heldagsskolen@99454545.dk</t>
  </si>
  <si>
    <t>Semaiskolen</t>
  </si>
  <si>
    <t>Martin Breum</t>
  </si>
  <si>
    <t>9667 8209</t>
  </si>
  <si>
    <t>9667 8200</t>
  </si>
  <si>
    <t>Kalumvej 58, Serritslev</t>
  </si>
  <si>
    <t>mail@semai.dk</t>
  </si>
  <si>
    <t>semai.dk</t>
  </si>
  <si>
    <t>Kalumvej</t>
  </si>
  <si>
    <t>Serritslev</t>
  </si>
  <si>
    <t>Chr.mindesk.</t>
  </si>
  <si>
    <t>Christiansmindeskolen</t>
  </si>
  <si>
    <t>9883 7493</t>
  </si>
  <si>
    <t>9883 7465</t>
  </si>
  <si>
    <t>Hvidbakvej 33</t>
  </si>
  <si>
    <t>majken@chr-minde.dk</t>
  </si>
  <si>
    <t>www.chr-minde.dk</t>
  </si>
  <si>
    <t>Hvidbakvej</t>
  </si>
  <si>
    <t>Vendsys.spec.sk</t>
  </si>
  <si>
    <t>Eva Hyttel</t>
  </si>
  <si>
    <t>9880 2799</t>
  </si>
  <si>
    <t>Stadevej 143</t>
  </si>
  <si>
    <t>eva.hyttel@vrcenter.dk</t>
  </si>
  <si>
    <t>Stadevej</t>
  </si>
  <si>
    <t>FOF Vendsyssel</t>
  </si>
  <si>
    <t>9890 2780</t>
  </si>
  <si>
    <t>7025 5050</t>
  </si>
  <si>
    <t>Vestbanegade 5</t>
  </si>
  <si>
    <t>info@fof-vendsyssel.dk</t>
  </si>
  <si>
    <t>Vestbanegade</t>
  </si>
  <si>
    <t>9945 4445</t>
  </si>
  <si>
    <t>Jorn.Godsk.Jorgensen@99454545.dk</t>
  </si>
  <si>
    <t>Charlotte Hove</t>
  </si>
  <si>
    <t>9945 4678</t>
  </si>
  <si>
    <t>Maltvej 15</t>
  </si>
  <si>
    <t>charlotte.hove@99454545.dk</t>
  </si>
  <si>
    <t>www.uubroenderslev.dk</t>
  </si>
  <si>
    <t>9882 3021</t>
  </si>
  <si>
    <t>9945 4730</t>
  </si>
  <si>
    <t>ungdomsskolen@usbd.dk</t>
  </si>
  <si>
    <t>www.usbd.dk</t>
  </si>
  <si>
    <t>VUC Br.Slev</t>
  </si>
  <si>
    <t>Johannes Bent Henriksen</t>
  </si>
  <si>
    <t>9882 1555</t>
  </si>
  <si>
    <t>Rektor Lene Yding Pedersen</t>
  </si>
  <si>
    <t>9930 0100</t>
  </si>
  <si>
    <t>www.hfvucnord.dk</t>
  </si>
  <si>
    <t>Annemette LÃ¼tken</t>
  </si>
  <si>
    <t>9883 1700</t>
  </si>
  <si>
    <t>Sterup</t>
  </si>
  <si>
    <t>Eva Terp-Hansen</t>
  </si>
  <si>
    <t>9882 2299</t>
  </si>
  <si>
    <t>9882 5300</t>
  </si>
  <si>
    <t>Parkvej 61</t>
  </si>
  <si>
    <t>info@nih.dk</t>
  </si>
  <si>
    <t>www.nih.dk</t>
  </si>
  <si>
    <t>N.Jyll.Idr.E.Sk</t>
  </si>
  <si>
    <t>FGU Vends Br Dr</t>
  </si>
  <si>
    <t>9880 0949</t>
  </si>
  <si>
    <t>2540 1578</t>
  </si>
  <si>
    <t>Lunderbjerg 6</t>
  </si>
  <si>
    <t>www.fguvendsyssel.dk</t>
  </si>
  <si>
    <t>Lunderbjerg</t>
  </si>
  <si>
    <t>9880 0665</t>
  </si>
  <si>
    <t>9880 2620</t>
  </si>
  <si>
    <t>mail@bucenter.dk</t>
  </si>
  <si>
    <t>www.bucenter.dk</t>
  </si>
  <si>
    <t>Agersted Sk.</t>
  </si>
  <si>
    <t>Agersted Skole</t>
  </si>
  <si>
    <t>9885 4313</t>
  </si>
  <si>
    <t>9945 5460</t>
  </si>
  <si>
    <t>agersted.skole@99454545.dk</t>
  </si>
  <si>
    <t>Asaa</t>
  </si>
  <si>
    <t>Asaa Skole</t>
  </si>
  <si>
    <t>9945 5419</t>
  </si>
  <si>
    <t>9945 5410</t>
  </si>
  <si>
    <t>Ankervej 1</t>
  </si>
  <si>
    <t>asaa.skole@99454545.dk</t>
  </si>
  <si>
    <t>www.asaaskole.dk</t>
  </si>
  <si>
    <t>Ankervej</t>
  </si>
  <si>
    <t>Dronninglund Sk</t>
  </si>
  <si>
    <t>Dronninglund Skole</t>
  </si>
  <si>
    <t>9945 5715</t>
  </si>
  <si>
    <t>Dronninglund.skole@99454545.dk</t>
  </si>
  <si>
    <t>www.dronninglundskole.skoleintra.dk/</t>
  </si>
  <si>
    <t>Flauenskjld.Sk.</t>
  </si>
  <si>
    <t>Flauenskjold Skole</t>
  </si>
  <si>
    <t>Lissi Bang Pedersen</t>
  </si>
  <si>
    <t>9886 1175</t>
  </si>
  <si>
    <t>9945 5450</t>
  </si>
  <si>
    <t>Ingeborg Skeelsvej 44</t>
  </si>
  <si>
    <t>flauenskjold.skole@99454545.dk</t>
  </si>
  <si>
    <t>Ingeborg Skeels Vej</t>
  </si>
  <si>
    <t>A. Christiansen</t>
  </si>
  <si>
    <t>9885 1254</t>
  </si>
  <si>
    <t>Klokkerholm Sk.</t>
  </si>
  <si>
    <t>Klokkerholm Skole</t>
  </si>
  <si>
    <t>Helle Faber</t>
  </si>
  <si>
    <t>9828 4615</t>
  </si>
  <si>
    <t>9945 5430</t>
  </si>
  <si>
    <t>klokkerholm.skole@99454545.dk</t>
  </si>
  <si>
    <t>www.klokkerholmskole.dk</t>
  </si>
  <si>
    <t>Hjallerup Sk.</t>
  </si>
  <si>
    <t>Hjallerup Skole</t>
  </si>
  <si>
    <t>9945 5946</t>
  </si>
  <si>
    <t>hjallerup.skole@99454545.dk</t>
  </si>
  <si>
    <t>www.hjallerupskole.dk</t>
  </si>
  <si>
    <t>Thorup Sk.</t>
  </si>
  <si>
    <t>Thorup Skole</t>
  </si>
  <si>
    <t>H. J. Melvej</t>
  </si>
  <si>
    <t>9885 7093</t>
  </si>
  <si>
    <t>Tolstrupvej 5</t>
  </si>
  <si>
    <t>Try Frisk.</t>
  </si>
  <si>
    <t>Try Friskole</t>
  </si>
  <si>
    <t>Henning Hansen</t>
  </si>
  <si>
    <t>9884 1880</t>
  </si>
  <si>
    <t>Dronningl.Gym.</t>
  </si>
  <si>
    <t>Dronninglund Gymnasium</t>
  </si>
  <si>
    <t>9884 2848</t>
  </si>
  <si>
    <t>9884 3044</t>
  </si>
  <si>
    <t>dg@drlund-gym.dk</t>
  </si>
  <si>
    <t>www.dronninglundgymnasium.dk</t>
  </si>
  <si>
    <t>Dronningl.Frisk</t>
  </si>
  <si>
    <t>Dronninglund Friskole</t>
  </si>
  <si>
    <t>Jens Chr. Pedersen</t>
  </si>
  <si>
    <t>9884 3089</t>
  </si>
  <si>
    <t>9884 3099</t>
  </si>
  <si>
    <t>Fredensgade 4</t>
  </si>
  <si>
    <t>mail@dronninglundfriskole.dk</t>
  </si>
  <si>
    <t>www.dronninglundfriskole.dk</t>
  </si>
  <si>
    <t>9885 7173</t>
  </si>
  <si>
    <t>Tolstrupvej 5-7, Thorup</t>
  </si>
  <si>
    <t>Thorup</t>
  </si>
  <si>
    <t>Hjallerup fsk.</t>
  </si>
  <si>
    <t>Hjallerup Friskole</t>
  </si>
  <si>
    <t>Ole Jespersgaard</t>
  </si>
  <si>
    <t>9828 3811</t>
  </si>
  <si>
    <t>Opholdsstedet</t>
  </si>
  <si>
    <t>Mogens Hajslund</t>
  </si>
  <si>
    <t>9885 7223</t>
  </si>
  <si>
    <t>V. Thorupvej 3</t>
  </si>
  <si>
    <t>mogens@hajslund.dk</t>
  </si>
  <si>
    <t>www.ryttergaarden-thorup.dk</t>
  </si>
  <si>
    <t>V Thorupvej</t>
  </si>
  <si>
    <t>Kirsten Ahlgren</t>
  </si>
  <si>
    <t>9947 1338</t>
  </si>
  <si>
    <t>9947 1330</t>
  </si>
  <si>
    <t>Slotsgade 39</t>
  </si>
  <si>
    <t>ppr@dronninglund.dk</t>
  </si>
  <si>
    <t>Agersted Ungsk.</t>
  </si>
  <si>
    <t>Agersted Kommunale Ungdomsskole</t>
  </si>
  <si>
    <t>Ane E. Frandsen</t>
  </si>
  <si>
    <t>9885 4227</t>
  </si>
  <si>
    <t>Skoleforv.Komm.Kont.</t>
  </si>
  <si>
    <t>9884 2240</t>
  </si>
  <si>
    <t>Dronningl.Sk. Insp.Kont.</t>
  </si>
  <si>
    <t>Droningl.Ungsk.</t>
  </si>
  <si>
    <t>Dronninglund Kommunale Ungdomsskole</t>
  </si>
  <si>
    <t>9884 2643</t>
  </si>
  <si>
    <t>9884 2302</t>
  </si>
  <si>
    <t>dronninglundusk@dronninglund.dk</t>
  </si>
  <si>
    <t>www.dronninglund-ungdomsskole.dk</t>
  </si>
  <si>
    <t>Flaunskj.Ungsk.</t>
  </si>
  <si>
    <t>Flauenskjold Kommunale Ungdomsskole</t>
  </si>
  <si>
    <t>Kristian Jensen</t>
  </si>
  <si>
    <t>9886 1153</t>
  </si>
  <si>
    <t>Skoleforv. Komm.Kont</t>
  </si>
  <si>
    <t>Hjaller.Ungsk.</t>
  </si>
  <si>
    <t>Hjallerup Kommunale Ungdomsskole</t>
  </si>
  <si>
    <t>Inger Odgaard</t>
  </si>
  <si>
    <t>9828 1530</t>
  </si>
  <si>
    <t>Klokkerh.Ungsk.</t>
  </si>
  <si>
    <t>Klokkerholm Ungdomsskole</t>
  </si>
  <si>
    <t>9828 4305</t>
  </si>
  <si>
    <t>Jens Kusk</t>
  </si>
  <si>
    <t>9884 2031</t>
  </si>
  <si>
    <t>VUC Dr. Lund</t>
  </si>
  <si>
    <t>VUC Nordjylland, Aalborg afdeling, Dronninglund</t>
  </si>
  <si>
    <t>Finn Berg</t>
  </si>
  <si>
    <t>9884 2100</t>
  </si>
  <si>
    <t>aalborg@vucnordjylland.dk</t>
  </si>
  <si>
    <t>Dronninglund EF</t>
  </si>
  <si>
    <t>Dronninglund Efterskole</t>
  </si>
  <si>
    <t>9884 4428</t>
  </si>
  <si>
    <t>9884 1999</t>
  </si>
  <si>
    <t>Slotsgade 10</t>
  </si>
  <si>
    <t>kontor@dronninglundefterskole.dk</t>
  </si>
  <si>
    <t>dronninglundefterskole.dk</t>
  </si>
  <si>
    <t>Try Hsk</t>
  </si>
  <si>
    <t>Knud Fogt</t>
  </si>
  <si>
    <t>9884 1302</t>
  </si>
  <si>
    <t>Try Lbsk.</t>
  </si>
  <si>
    <t>Try Landbrugsskole</t>
  </si>
  <si>
    <t>Poul Jacobsen</t>
  </si>
  <si>
    <t>9884 2755</t>
  </si>
  <si>
    <t>9884 1933</t>
  </si>
  <si>
    <t>njylls@njylls.dk</t>
  </si>
  <si>
    <t>www.njylls.dk</t>
  </si>
  <si>
    <t>Dronningl.Prod.</t>
  </si>
  <si>
    <t>Dronninglund Produktionsskole</t>
  </si>
  <si>
    <t>Kaj Gindesgaard</t>
  </si>
  <si>
    <t>9884 3138</t>
  </si>
  <si>
    <t>9884 3166</t>
  </si>
  <si>
    <t>dronninglund-p.skole@post.tele.dk</t>
  </si>
  <si>
    <t>www.sitecenter.dk/drl-ps</t>
  </si>
  <si>
    <t>Hals Dhsk.</t>
  </si>
  <si>
    <t>Gandrup</t>
  </si>
  <si>
    <t>Jonna Kristensen</t>
  </si>
  <si>
    <t>9825 8011</t>
  </si>
  <si>
    <t>Borgergade 59 B</t>
  </si>
  <si>
    <t>AOF Vendsyssel</t>
  </si>
  <si>
    <t>AOF Center Vendsyssel</t>
  </si>
  <si>
    <t>Per Dennis Kristensen</t>
  </si>
  <si>
    <t>9828 2888</t>
  </si>
  <si>
    <t>9828 2898</t>
  </si>
  <si>
    <t>info@aof-vendsyssel.dk</t>
  </si>
  <si>
    <t>www.aof-vendsyssel.dk/om-os/kontakt/</t>
  </si>
  <si>
    <t>Lennart Roland Petersen</t>
  </si>
  <si>
    <t>9863 2454</t>
  </si>
  <si>
    <t>9966 9240</t>
  </si>
  <si>
    <t>Skolegade 14</t>
  </si>
  <si>
    <t>farsoe.skole@vesthimmerland.dk</t>
  </si>
  <si>
    <t>farsoe-skole.aula.dk</t>
  </si>
  <si>
    <t>Louns-Alstrup S</t>
  </si>
  <si>
    <t>Louns-Alstrup Skole</t>
  </si>
  <si>
    <t>9966 8763</t>
  </si>
  <si>
    <t>9966 8761</t>
  </si>
  <si>
    <t>Hesselsvej 37</t>
  </si>
  <si>
    <t>jld@vesthimmerland.dk</t>
  </si>
  <si>
    <t>www.louns-alstrup-skole.dk</t>
  </si>
  <si>
    <t>Strandby Sk.</t>
  </si>
  <si>
    <t>Strandby Skole</t>
  </si>
  <si>
    <t>9863 6530</t>
  </si>
  <si>
    <t>9966 9260</t>
  </si>
  <si>
    <t>strandby.skole@vesthimmerland.dk</t>
  </si>
  <si>
    <t>www.strandby-skole.dk</t>
  </si>
  <si>
    <t>Ullits Sk.</t>
  </si>
  <si>
    <t>9863 4366</t>
  </si>
  <si>
    <t>9966 8770</t>
  </si>
  <si>
    <t>Foulumvej 27</t>
  </si>
  <si>
    <t>ullits.skole@vesthimmerland.dk</t>
  </si>
  <si>
    <t>ullits-skole.aula.dk</t>
  </si>
  <si>
    <t>Foulumvej</t>
  </si>
  <si>
    <t>V.Hornum Sk.</t>
  </si>
  <si>
    <t>Vester Hornum Skole</t>
  </si>
  <si>
    <t>Rolf Sanderhoff</t>
  </si>
  <si>
    <t>9866 3278</t>
  </si>
  <si>
    <t>9966 9600</t>
  </si>
  <si>
    <t>Hovedgaden 83</t>
  </si>
  <si>
    <t>VesterHornum.Skole@vesthimmerland.dk</t>
  </si>
  <si>
    <t>vester-hornum-skole.aula.dk</t>
  </si>
  <si>
    <t>Altinget</t>
  </si>
  <si>
    <t>Altingets Skole</t>
  </si>
  <si>
    <t>Jeppe Graarup</t>
  </si>
  <si>
    <t>9649 0133</t>
  </si>
  <si>
    <t>skole@ophaltinget.dk</t>
  </si>
  <si>
    <t>Englysk.</t>
  </si>
  <si>
    <t>Englyskolen</t>
  </si>
  <si>
    <t>Rikke Karlsson</t>
  </si>
  <si>
    <t>9866 3537</t>
  </si>
  <si>
    <t>Risevej 27, Vester Hornum</t>
  </si>
  <si>
    <t>englyskolen@get2net.dk</t>
  </si>
  <si>
    <t>Risevej</t>
  </si>
  <si>
    <t>Vester Hornum</t>
  </si>
  <si>
    <t>D.komm.Spec.sk.</t>
  </si>
  <si>
    <t>Den Kommunale Specialskole</t>
  </si>
  <si>
    <t>Svend Erik Olesen</t>
  </si>
  <si>
    <t>3016 4401</t>
  </si>
  <si>
    <t>seo@vesthimmerland.dk</t>
  </si>
  <si>
    <t>9863 3596</t>
  </si>
  <si>
    <t>sjovfritid@mail.tele.dk</t>
  </si>
  <si>
    <t>www.farsoe-skole.dk</t>
  </si>
  <si>
    <t>Poul Wilhelmsen</t>
  </si>
  <si>
    <t>9862 3455</t>
  </si>
  <si>
    <t>aars@vucnordjylland.dk</t>
  </si>
  <si>
    <t>Karin A.Vestergaard</t>
  </si>
  <si>
    <t>9863 6565</t>
  </si>
  <si>
    <t>9863 6222</t>
  </si>
  <si>
    <t>Viborgvej 71, Stistrup</t>
  </si>
  <si>
    <t>Stistrup</t>
  </si>
  <si>
    <t>Anette Smed</t>
  </si>
  <si>
    <t>Viborgvej 71 Stistrup</t>
  </si>
  <si>
    <t>info@f-e.dk</t>
  </si>
  <si>
    <t>www.f-e.dk</t>
  </si>
  <si>
    <t>FGU Himm Aars</t>
  </si>
  <si>
    <t>FGU Himmerland - Aars</t>
  </si>
  <si>
    <t>9863 8593</t>
  </si>
  <si>
    <t>9852 7203</t>
  </si>
  <si>
    <t>Toon Kersten</t>
  </si>
  <si>
    <t>9885 0101</t>
  </si>
  <si>
    <t>9885 0100</t>
  </si>
  <si>
    <t>noergaard@ophn.dk</t>
  </si>
  <si>
    <t>www.opholdsstedetnoergaard.dk</t>
  </si>
  <si>
    <t>9880 0488</t>
  </si>
  <si>
    <t>info@aof-brslev.dk</t>
  </si>
  <si>
    <t>BORN</t>
  </si>
  <si>
    <t>Blindes Oplysningsforbund Region Nord</t>
  </si>
  <si>
    <t>Lars Peter Petersen</t>
  </si>
  <si>
    <t>9828 2828</t>
  </si>
  <si>
    <t>Hegely 41</t>
  </si>
  <si>
    <t>born@98282828.dk</t>
  </si>
  <si>
    <t>Hegely</t>
  </si>
  <si>
    <t>Nordens Alle 1</t>
  </si>
  <si>
    <t>Marianne Disch</t>
  </si>
  <si>
    <t>9647 1600</t>
  </si>
  <si>
    <t>Slotsgade 8</t>
  </si>
  <si>
    <t>nvcdk@nordicwelfare.org</t>
  </si>
  <si>
    <t>www.nordicwelfare.org</t>
  </si>
  <si>
    <t>Fjerritslev Sk.</t>
  </si>
  <si>
    <t>Fjerritslev Skole</t>
  </si>
  <si>
    <t>Pernille Hovaldt</t>
  </si>
  <si>
    <t>9821 2622</t>
  </si>
  <si>
    <t>7257 8040</t>
  </si>
  <si>
    <t>Borupsalle 8</t>
  </si>
  <si>
    <t>fjerritslevskole@jammerbugt.dk</t>
  </si>
  <si>
    <t>www.fjerritslev-skole.dk</t>
  </si>
  <si>
    <t>Borups Alle</t>
  </si>
  <si>
    <t>Hjortdal Sk.</t>
  </si>
  <si>
    <t>Hjortdal Skole</t>
  </si>
  <si>
    <t>7257 8070</t>
  </si>
  <si>
    <t>Hjortdalvej 148</t>
  </si>
  <si>
    <t>sue@jammerbugt.dk</t>
  </si>
  <si>
    <t>www.hjortdal-skole.dk</t>
  </si>
  <si>
    <t>Hjortdalvej</t>
  </si>
  <si>
    <t>Thorup-Klim Sk.</t>
  </si>
  <si>
    <t>Thorup-Klim Skole</t>
  </si>
  <si>
    <t>Carl Bech</t>
  </si>
  <si>
    <t>7257 8100</t>
  </si>
  <si>
    <t>Klim Strandvej 11</t>
  </si>
  <si>
    <t>thorupklimskole@jammerbugt.dk</t>
  </si>
  <si>
    <t>Klim Strandvej</t>
  </si>
  <si>
    <t>9822 5580</t>
  </si>
  <si>
    <t>Thorup Strandvej 14</t>
  </si>
  <si>
    <t>Kim Pedersen</t>
  </si>
  <si>
    <t>7257 8179</t>
  </si>
  <si>
    <t>7257 8170</t>
  </si>
  <si>
    <t>trekronerskolen@jammerbugt.dk</t>
  </si>
  <si>
    <t>www.3kroner.dk</t>
  </si>
  <si>
    <t>9821 1744</t>
  </si>
  <si>
    <t>7257 8210</t>
  </si>
  <si>
    <t>oesk@jammerbugt.dk</t>
  </si>
  <si>
    <t>www.oerebroskolen.dk</t>
  </si>
  <si>
    <t>Klim Frisk.</t>
  </si>
  <si>
    <t>Klim Friskole</t>
  </si>
  <si>
    <t>Per Svaneborg, konst.</t>
  </si>
  <si>
    <t>9822 5756</t>
  </si>
  <si>
    <t>9822 5292</t>
  </si>
  <si>
    <t>Oddevej 59</t>
  </si>
  <si>
    <t>mail@klim-friskole.dk</t>
  </si>
  <si>
    <t>www.klim-friskole.dk</t>
  </si>
  <si>
    <t>Oddevej</t>
  </si>
  <si>
    <t>Vust Frisk.</t>
  </si>
  <si>
    <t>Vust Friskole</t>
  </si>
  <si>
    <t>9822 5112</t>
  </si>
  <si>
    <t>Fjerritsl.Gym.</t>
  </si>
  <si>
    <t>Fjerritslev Gymnasium</t>
  </si>
  <si>
    <t>9821 2755</t>
  </si>
  <si>
    <t>9650 5100</t>
  </si>
  <si>
    <t>fg@fjerritslev-gym.dk</t>
  </si>
  <si>
    <t>www.fjerritslev-gym.dk</t>
  </si>
  <si>
    <t>Kursus Nordenfj</t>
  </si>
  <si>
    <t>Kursus og Undervisning Nordenfjords</t>
  </si>
  <si>
    <t>4071 3183</t>
  </si>
  <si>
    <t>Kirkegade 42</t>
  </si>
  <si>
    <t>info@kunf.dk</t>
  </si>
  <si>
    <t>Fjerrits.Ungsk.</t>
  </si>
  <si>
    <t>Fjerritslev Kommunale Ungdomsskole</t>
  </si>
  <si>
    <t>Jacob Funder</t>
  </si>
  <si>
    <t>9821 3455</t>
  </si>
  <si>
    <t>klub18@worldonline.dk</t>
  </si>
  <si>
    <t>www.fjerritslev.dk</t>
  </si>
  <si>
    <t>VUC&amp;hf N Fjerr.</t>
  </si>
  <si>
    <t>VUC&amp;hf Nordjylland, Jammerbugt afd., Fjerr.</t>
  </si>
  <si>
    <t>Brovst@vucnordjylland.dk</t>
  </si>
  <si>
    <t>Han Herred Ef.</t>
  </si>
  <si>
    <t>Han Herred Efterskole</t>
  </si>
  <si>
    <t>Svend Aage Nielsen</t>
  </si>
  <si>
    <t>9821 2875</t>
  </si>
  <si>
    <t>9821 1775</t>
  </si>
  <si>
    <t>Aggersundvej 237, Skerping</t>
  </si>
  <si>
    <t>info@hhe.dk</t>
  </si>
  <si>
    <t>www.hhe.dk</t>
  </si>
  <si>
    <t>Aggersundvej</t>
  </si>
  <si>
    <t>Skerping</t>
  </si>
  <si>
    <t>V.Thorup Esk.</t>
  </si>
  <si>
    <t>Vester Thorup Efterskole</t>
  </si>
  <si>
    <t>9822 5753</t>
  </si>
  <si>
    <t>9822 5733</t>
  </si>
  <si>
    <t>kontor@vesterthorup.dk</t>
  </si>
  <si>
    <t>www.vesterthorup.dk</t>
  </si>
  <si>
    <t>Frederikshavn k</t>
  </si>
  <si>
    <t>post@frederikshavn.dk</t>
  </si>
  <si>
    <t>Bangsbostrand</t>
  </si>
  <si>
    <t>Bangsbostrand skoleafdeling</t>
  </si>
  <si>
    <t>Jesper Koldtoft</t>
  </si>
  <si>
    <t>9842 8709</t>
  </si>
  <si>
    <t>9845 7110</t>
  </si>
  <si>
    <t>bangsbostrandskole@frederikshavn.dk</t>
  </si>
  <si>
    <t>www.bangsbostrand-gaerumskole.aula.dk</t>
  </si>
  <si>
    <t>Frydenstr Abild</t>
  </si>
  <si>
    <t>Frydenstrand - Abildvej skoleafdeling</t>
  </si>
  <si>
    <t>9843 8736</t>
  </si>
  <si>
    <t>9845 8101</t>
  </si>
  <si>
    <t>Abildvej 20</t>
  </si>
  <si>
    <t>Jens-Ole Petersen</t>
  </si>
  <si>
    <t>9842 7329</t>
  </si>
  <si>
    <t>9620 2600</t>
  </si>
  <si>
    <t>haanbaek@frederikshavn.dk</t>
  </si>
  <si>
    <t>haanbaek.frederikshavn.dk</t>
  </si>
  <si>
    <t>Jerup Sk.</t>
  </si>
  <si>
    <t>Jerup Skole</t>
  </si>
  <si>
    <t>9621 0808</t>
  </si>
  <si>
    <t>9845 7800</t>
  </si>
  <si>
    <t>jerupskole@frederikshavn.dk</t>
  </si>
  <si>
    <t>Munkebakkesk.</t>
  </si>
  <si>
    <t>Munkebakkeskolen</t>
  </si>
  <si>
    <t>Peter Munk</t>
  </si>
  <si>
    <t>9620 3414</t>
  </si>
  <si>
    <t>9620 3400</t>
  </si>
  <si>
    <t>Olfert Fischersvej 35</t>
  </si>
  <si>
    <t>munkebakkeskolen@frederikshavn.dk</t>
  </si>
  <si>
    <t>www.munkebakkeskolen.dk</t>
  </si>
  <si>
    <t>Olfert Fischers Vej</t>
  </si>
  <si>
    <t>Mogens Brag</t>
  </si>
  <si>
    <t>9848 0451</t>
  </si>
  <si>
    <t>9845 6810</t>
  </si>
  <si>
    <t>kibu@frederikshavn.dk</t>
  </si>
  <si>
    <t>www.strandbyskole.skoleintra.dk</t>
  </si>
  <si>
    <t>Vangen Forsk.</t>
  </si>
  <si>
    <t>Vangen Forskole</t>
  </si>
  <si>
    <t>Jesper Nepper-Christensen</t>
  </si>
  <si>
    <t>9847 9073</t>
  </si>
  <si>
    <t>Kristian Kristoffersen</t>
  </si>
  <si>
    <t>9843 4970</t>
  </si>
  <si>
    <t>9845 7500</t>
  </si>
  <si>
    <t>oernevejen@frederikshavn.dk</t>
  </si>
  <si>
    <t>www.oernevejen.dk</t>
  </si>
  <si>
    <t>Troels Wiis Gaardbo</t>
  </si>
  <si>
    <t>9848 4294</t>
  </si>
  <si>
    <t>9845 7125</t>
  </si>
  <si>
    <t>skoleravnshoej@frederikshavn.dk</t>
  </si>
  <si>
    <t>ds-vest.skoleporten.dk</t>
  </si>
  <si>
    <t>Fr.Havn Pr.R.Sk</t>
  </si>
  <si>
    <t>Privatskolen i Frederikshavn</t>
  </si>
  <si>
    <t>Anne-Mette Reeckmann</t>
  </si>
  <si>
    <t>9843 0330</t>
  </si>
  <si>
    <t>9842 1566</t>
  </si>
  <si>
    <t>Peter Wessels Vej 1</t>
  </si>
  <si>
    <t>post@privatskolen-i-frederikshavn.dk</t>
  </si>
  <si>
    <t>pifrh.dk</t>
  </si>
  <si>
    <t>Peter Wessels Vej</t>
  </si>
  <si>
    <t>Prsk.i Fr.Havn</t>
  </si>
  <si>
    <t>Privatskolen i Frederikshavn A</t>
  </si>
  <si>
    <t>Kai Gori</t>
  </si>
  <si>
    <t>P. Wesselsvej 1</t>
  </si>
  <si>
    <t>P Wesselsvej</t>
  </si>
  <si>
    <t>Fr.Havn Gym</t>
  </si>
  <si>
    <t>Frederikshavn Gymnasium</t>
  </si>
  <si>
    <t>Thomas Svane Christensen</t>
  </si>
  <si>
    <t>9843 8893</t>
  </si>
  <si>
    <t>9842 4433</t>
  </si>
  <si>
    <t>kontakt@frhavn-gym.dk</t>
  </si>
  <si>
    <t>www.frhavn-gym.dk</t>
  </si>
  <si>
    <t>9620 1709</t>
  </si>
  <si>
    <t>abildgaardskolen@frederikshavn.dk</t>
  </si>
  <si>
    <t>www.abildgaardskolen.skoleintra.dk</t>
  </si>
  <si>
    <t>9848 6273</t>
  </si>
  <si>
    <t>9845 7525</t>
  </si>
  <si>
    <t>gaerumskole@frederikshavn.dk</t>
  </si>
  <si>
    <t>Frisk.i Fr.Havn</t>
  </si>
  <si>
    <t>Friskolen i Frederikshavn</t>
  </si>
  <si>
    <t>A. P. Berggren</t>
  </si>
  <si>
    <t>9842 9377</t>
  </si>
  <si>
    <t>Elling Sk.</t>
  </si>
  <si>
    <t>Elling Skole</t>
  </si>
  <si>
    <t>Ina Taul KrÃ¼mmel, konst.</t>
  </si>
  <si>
    <t>9848 0910</t>
  </si>
  <si>
    <t>9845 7175</t>
  </si>
  <si>
    <t>Grundtvigsvej 75, Elling</t>
  </si>
  <si>
    <t>ellingskole@frederikshavn.dk</t>
  </si>
  <si>
    <t>www.ellingskole.skoleintra.dk</t>
  </si>
  <si>
    <t>Elling</t>
  </si>
  <si>
    <t>Fr.Havn Sprog</t>
  </si>
  <si>
    <t>Frederikshavn Aftenskole</t>
  </si>
  <si>
    <t>Holmbovej 36</t>
  </si>
  <si>
    <t>Holmbovej</t>
  </si>
  <si>
    <t>Dorthe Frost Halle</t>
  </si>
  <si>
    <t>9845 6970</t>
  </si>
  <si>
    <t>Jyllandsgade 6A</t>
  </si>
  <si>
    <t>dofh@frederikshavn.dk</t>
  </si>
  <si>
    <t>www.heldagsskolen.frederikshavn.dk</t>
  </si>
  <si>
    <t>Fr.havn Frisk.</t>
  </si>
  <si>
    <t>Jesper Hegaard</t>
  </si>
  <si>
    <t>9621 5008</t>
  </si>
  <si>
    <t>Jyllandsgade 8</t>
  </si>
  <si>
    <t>skoleleder@frederikshavn-friskole.dk</t>
  </si>
  <si>
    <t>www.frederikshavn-friskole.dk</t>
  </si>
  <si>
    <t>Fr.havn sprogc.</t>
  </si>
  <si>
    <t>AOF Nord - Frederikshavn Sprogcenter</t>
  </si>
  <si>
    <t>9842 7990</t>
  </si>
  <si>
    <t>7213 2310</t>
  </si>
  <si>
    <t>Hangaardsvej 5, 1.</t>
  </si>
  <si>
    <t>plp@aofnord.dk</t>
  </si>
  <si>
    <t>Aof-nord.dk</t>
  </si>
  <si>
    <t>Hangaardsvej</t>
  </si>
  <si>
    <t>Dagskolen N.jyl</t>
  </si>
  <si>
    <t>Dagskolen i Nordjylland</t>
  </si>
  <si>
    <t>Karen Stinne Tjell Henriksen</t>
  </si>
  <si>
    <t>9843 2639</t>
  </si>
  <si>
    <t>3051 9860</t>
  </si>
  <si>
    <t>Knivholtvej 24</t>
  </si>
  <si>
    <t>karen@dagskolen-nordjylland.dk</t>
  </si>
  <si>
    <t>www.dagskolen-nordjylland.dk</t>
  </si>
  <si>
    <t>PPA</t>
  </si>
  <si>
    <t>Flemming Klougart</t>
  </si>
  <si>
    <t>9843 1399</t>
  </si>
  <si>
    <t>9845 9230</t>
  </si>
  <si>
    <t>hekl@frederikshavn.dk</t>
  </si>
  <si>
    <t>Frederhv.Ungsk.</t>
  </si>
  <si>
    <t>Frederikshavn Kommunale Ungdomsskole og 10. klassecenter</t>
  </si>
  <si>
    <t>Per Hesthaven</t>
  </si>
  <si>
    <t>9842 0819</t>
  </si>
  <si>
    <t>9845 9272</t>
  </si>
  <si>
    <t>Tordenskjoldsgade 19</t>
  </si>
  <si>
    <t>peht@frederikshavn.dk</t>
  </si>
  <si>
    <t>www.ungdomsskolen.frederikshavn.dk</t>
  </si>
  <si>
    <t>HF VUC Frdhavn</t>
  </si>
  <si>
    <t>HF&amp;VUC NORD, Frederikshavn</t>
  </si>
  <si>
    <t>9843 4059</t>
  </si>
  <si>
    <t>9930 0500</t>
  </si>
  <si>
    <t>VUC Nordjylland, Frederikshavn afdeling</t>
  </si>
  <si>
    <t>9842 8788</t>
  </si>
  <si>
    <t>frederikshavn@vuc.nja.dk</t>
  </si>
  <si>
    <t>www.noevend-vuc.dk</t>
  </si>
  <si>
    <t>Kragskovhede</t>
  </si>
  <si>
    <t>Lene Elsig Theilgaard</t>
  </si>
  <si>
    <t>7555 2999</t>
  </si>
  <si>
    <t>7255 2900</t>
  </si>
  <si>
    <t>Sindalvej 81</t>
  </si>
  <si>
    <t>kragskovhede.faengsel@kriminalforsorgen.dk</t>
  </si>
  <si>
    <t>www.kragskovhede.dk</t>
  </si>
  <si>
    <t>Sindalvej</t>
  </si>
  <si>
    <t>Kirsten Bregendahl</t>
  </si>
  <si>
    <t>9842 9800</t>
  </si>
  <si>
    <t>Nordjyll.Hushsk</t>
  </si>
  <si>
    <t>Nordjyllands Husholdningsskole</t>
  </si>
  <si>
    <t>Gerda Tranberg</t>
  </si>
  <si>
    <t>9843 4144</t>
  </si>
  <si>
    <t>FGU Vends Frdsh</t>
  </si>
  <si>
    <t>FGU Vendsyssel - Frederikshavn</t>
  </si>
  <si>
    <t>9848 0244</t>
  </si>
  <si>
    <t>9848 1244</t>
  </si>
  <si>
    <t>Tuenvej 20, Elling</t>
  </si>
  <si>
    <t>Tuenvej</t>
  </si>
  <si>
    <t>Frederiksh. Dhs</t>
  </si>
  <si>
    <t>Rita Udsen</t>
  </si>
  <si>
    <t>9843 4389</t>
  </si>
  <si>
    <t>9843 4393</t>
  </si>
  <si>
    <t>Danmarksgade 3 D</t>
  </si>
  <si>
    <t>aof@kursus.dk</t>
  </si>
  <si>
    <t>www.aof-frederikshavn.dk</t>
  </si>
  <si>
    <t>7224 6401</t>
  </si>
  <si>
    <t>7224 6000</t>
  </si>
  <si>
    <t>Fredriksh.Hsk.</t>
  </si>
  <si>
    <t>Frederikshavn Handelsskole</t>
  </si>
  <si>
    <t>Brian Andersson</t>
  </si>
  <si>
    <t>9620 5530</t>
  </si>
  <si>
    <t>9620 5500</t>
  </si>
  <si>
    <t>adm@fhavnhs.dk</t>
  </si>
  <si>
    <t>www.fhavnhs.dk</t>
  </si>
  <si>
    <t>9842 7411</t>
  </si>
  <si>
    <t>9842 8011</t>
  </si>
  <si>
    <t>Kragholmen 180</t>
  </si>
  <si>
    <t>frederikshavn@soefartsskole.dk</t>
  </si>
  <si>
    <t>Kragholmen</t>
  </si>
  <si>
    <t>Fr.Havn Mask.Sk</t>
  </si>
  <si>
    <t>Frederikshavn Maskinmesterskole</t>
  </si>
  <si>
    <t>9842 4469</t>
  </si>
  <si>
    <t>9842 2733</t>
  </si>
  <si>
    <t>admin@fhavnms.dk</t>
  </si>
  <si>
    <t>www.fhavnms.dk</t>
  </si>
  <si>
    <t>Njyll.Skippersk</t>
  </si>
  <si>
    <t>Nordjyllands Skipperskole</t>
  </si>
  <si>
    <t>Jens Egon Jensen</t>
  </si>
  <si>
    <t>9842 4637</t>
  </si>
  <si>
    <t>AMU-Vends.</t>
  </si>
  <si>
    <t>AMU-Center Vendsyssel</t>
  </si>
  <si>
    <t>Britta Hallqvist</t>
  </si>
  <si>
    <t>9620 1505</t>
  </si>
  <si>
    <t>9620 1510</t>
  </si>
  <si>
    <t>Knivholtvej 18,</t>
  </si>
  <si>
    <t>amuven@amu-vendsyssel.dk</t>
  </si>
  <si>
    <t>www.amu-vendsyssel.dk</t>
  </si>
  <si>
    <t>CF Serg/Mar Udd</t>
  </si>
  <si>
    <t>Center for Sergent og Maritim Uddannelse</t>
  </si>
  <si>
    <t>Peter S. Stamp, KK</t>
  </si>
  <si>
    <t>9922 2900</t>
  </si>
  <si>
    <t>7285 5211</t>
  </si>
  <si>
    <t>Dronning Margrethes Vej 20</t>
  </si>
  <si>
    <t>www.svnskole.dk/smc</t>
  </si>
  <si>
    <t>Sygehj.Fr.Havn</t>
  </si>
  <si>
    <t>Anette Styrup Bang</t>
  </si>
  <si>
    <t>9843 1166</t>
  </si>
  <si>
    <t>Danmarksgade 12</t>
  </si>
  <si>
    <t>Danyard Udd.</t>
  </si>
  <si>
    <t>Danyard A/S Uddannelsesafdelingen</t>
  </si>
  <si>
    <t>Kaj Christiansen</t>
  </si>
  <si>
    <t>9842 2299</t>
  </si>
  <si>
    <t>Havnepladsen 12</t>
  </si>
  <si>
    <t>Frederiksh Dkk</t>
  </si>
  <si>
    <t>Dansk Kommunalkursus Frederikshavn</t>
  </si>
  <si>
    <t>9842 4191</t>
  </si>
  <si>
    <t>9622 5004</t>
  </si>
  <si>
    <t>pp@frederikshavn.dk</t>
  </si>
  <si>
    <t>AMU kursus NUSA A/S (815)</t>
  </si>
  <si>
    <t>MARTEC</t>
  </si>
  <si>
    <t>NUSA AMU</t>
  </si>
  <si>
    <t>nusa@nusa.dk</t>
  </si>
  <si>
    <t>EUC N Knivholt</t>
  </si>
  <si>
    <t>EUC Nord, Knivholtvej</t>
  </si>
  <si>
    <t>Knivholtvej 18</t>
  </si>
  <si>
    <t>Poul Rohde</t>
  </si>
  <si>
    <t>9842 4277</t>
  </si>
  <si>
    <t>Havbakkesk.</t>
  </si>
  <si>
    <t>Havbakkeskolen</t>
  </si>
  <si>
    <t>9711 4116</t>
  </si>
  <si>
    <t>9711 4100</t>
  </si>
  <si>
    <t>Vikingvej 4, Als</t>
  </si>
  <si>
    <t>havbakkeskolen@mariagerfjord.dk</t>
  </si>
  <si>
    <t>www.havbakkeskolen.dk</t>
  </si>
  <si>
    <t>Vikingvej</t>
  </si>
  <si>
    <t>Als</t>
  </si>
  <si>
    <t>Hadsund Sk.</t>
  </si>
  <si>
    <t>Hadsund Skole</t>
  </si>
  <si>
    <t>Steffen Bang Gram</t>
  </si>
  <si>
    <t>9711 4511</t>
  </si>
  <si>
    <t>9711 4500</t>
  </si>
  <si>
    <t>Stadionvej 5</t>
  </si>
  <si>
    <t>hadsundskole@mariagerfjord.dk</t>
  </si>
  <si>
    <t>hadsund-skole.dk</t>
  </si>
  <si>
    <t>Skelund Sognsk.</t>
  </si>
  <si>
    <t>Skelund Sogneskole</t>
  </si>
  <si>
    <t>9858 5758</t>
  </si>
  <si>
    <t>9711 5630</t>
  </si>
  <si>
    <t>Skelund Hovedgade 20</t>
  </si>
  <si>
    <t>josim@mariagerfjord.dk</t>
  </si>
  <si>
    <t>www.skelund-sogneskole.dk</t>
  </si>
  <si>
    <t>Skelund Hovedgade</t>
  </si>
  <si>
    <t>Visborg Sk.</t>
  </si>
  <si>
    <t>Visborg Skole</t>
  </si>
  <si>
    <t>Jens Ole Backhausen</t>
  </si>
  <si>
    <t>9857 5099</t>
  </si>
  <si>
    <t>9653 1600</t>
  </si>
  <si>
    <t>Kjellerupsgade 66</t>
  </si>
  <si>
    <t>visborg_skole@hadsund.dk</t>
  </si>
  <si>
    <t>Allan Krone Kristensen</t>
  </si>
  <si>
    <t>9858 7075</t>
  </si>
  <si>
    <t>9653 1610</t>
  </si>
  <si>
    <t>oester_hurup_skole@hadsund.dk</t>
  </si>
  <si>
    <t>www.osterhurupskole.dk</t>
  </si>
  <si>
    <t>Langerimsvej</t>
  </si>
  <si>
    <t>Anja Thomadsen</t>
  </si>
  <si>
    <t>Visborgvej  26</t>
  </si>
  <si>
    <t>friskole@mail.dk</t>
  </si>
  <si>
    <t>www.friskole-visborg.dk</t>
  </si>
  <si>
    <t>Visborgvej</t>
  </si>
  <si>
    <t>9857 5744</t>
  </si>
  <si>
    <t>9857 2166</t>
  </si>
  <si>
    <t>ppr@hadsund.dk</t>
  </si>
  <si>
    <t>Hadsund Ungsk.</t>
  </si>
  <si>
    <t>Hadsund Ungdomsskole</t>
  </si>
  <si>
    <t>Kasper Knudsen</t>
  </si>
  <si>
    <t>9653 1333</t>
  </si>
  <si>
    <t>9653 1330</t>
  </si>
  <si>
    <t>Tempovej 4</t>
  </si>
  <si>
    <t>husk@hadsund.dk</t>
  </si>
  <si>
    <t>www.husk-hadsund.dk</t>
  </si>
  <si>
    <t>HF VUC Hadsund</t>
  </si>
  <si>
    <t>HF &amp; VUC NORD,  Hadsund</t>
  </si>
  <si>
    <t>9857 1131</t>
  </si>
  <si>
    <t>9930 0700</t>
  </si>
  <si>
    <t>c/o Hadsund Kulturcenter, Kirkegade 2</t>
  </si>
  <si>
    <t>c/o Hadsund Kulturcenter</t>
  </si>
  <si>
    <t>Hadsund Prodsk.</t>
  </si>
  <si>
    <t>Hadsund Produktionsskole</t>
  </si>
  <si>
    <t>Lars Andreasen</t>
  </si>
  <si>
    <t>9857 2749</t>
  </si>
  <si>
    <t>9857 2767</t>
  </si>
  <si>
    <t>info@hadprod.dk</t>
  </si>
  <si>
    <t>www.hadprod.dk</t>
  </si>
  <si>
    <t>9858 9044</t>
  </si>
  <si>
    <t>Vester Korupvej 24 A</t>
  </si>
  <si>
    <t>Vester Korupvej</t>
  </si>
  <si>
    <t>TC Mariagerfj</t>
  </si>
  <si>
    <t>Tech College Mariagerfjord</t>
  </si>
  <si>
    <t>7250 1099</t>
  </si>
  <si>
    <t>Tempovej 3</t>
  </si>
  <si>
    <t>tcaa@tcaa.dk</t>
  </si>
  <si>
    <t>www.tc-mariagerfjord.dk</t>
  </si>
  <si>
    <t>Gandrup Sk.</t>
  </si>
  <si>
    <t>Gandrup Skole</t>
  </si>
  <si>
    <t>Anders Borkmann</t>
  </si>
  <si>
    <t>9825 9217</t>
  </si>
  <si>
    <t>9982 4660</t>
  </si>
  <si>
    <t>Bredgade 5</t>
  </si>
  <si>
    <t>gandrupskole@aalborg.dk</t>
  </si>
  <si>
    <t>www.gandrupskole.dk</t>
  </si>
  <si>
    <t>Hals Sk.</t>
  </si>
  <si>
    <t>Hals Skole</t>
  </si>
  <si>
    <t>9982 4035</t>
  </si>
  <si>
    <t>9982 4025</t>
  </si>
  <si>
    <t>Skovsgaardsvej 1</t>
  </si>
  <si>
    <t>halsskole@aalborg.dk</t>
  </si>
  <si>
    <t>www.halsskole.dk</t>
  </si>
  <si>
    <t>Hou Sk.</t>
  </si>
  <si>
    <t>Hou Skole</t>
  </si>
  <si>
    <t>Martin von Uldal</t>
  </si>
  <si>
    <t>9825 3757</t>
  </si>
  <si>
    <t>9931 7899</t>
  </si>
  <si>
    <t>houskole@aalborg.dk</t>
  </si>
  <si>
    <t>www.houskole.dk</t>
  </si>
  <si>
    <t>Ulsted Sk.</t>
  </si>
  <si>
    <t>Ulsted Skole</t>
  </si>
  <si>
    <t>9825 4622</t>
  </si>
  <si>
    <t>9982 4244</t>
  </si>
  <si>
    <t>Jyllensgade 29</t>
  </si>
  <si>
    <t>ulstedskole@aalborg.dk</t>
  </si>
  <si>
    <t>www.ulstedskole.dk</t>
  </si>
  <si>
    <t>Jyllensgade</t>
  </si>
  <si>
    <t>V.Hassing Sk.</t>
  </si>
  <si>
    <t>Vester Hassing Skole</t>
  </si>
  <si>
    <t>9825 5252</t>
  </si>
  <si>
    <t>9982 4700</t>
  </si>
  <si>
    <t>Halsvej 199A</t>
  </si>
  <si>
    <t>199A</t>
  </si>
  <si>
    <t>vesterhassingskole@aalborg.dk</t>
  </si>
  <si>
    <t>www.vesterhassingskole.dk</t>
  </si>
  <si>
    <t>Halsvej</t>
  </si>
  <si>
    <t>9654 7712</t>
  </si>
  <si>
    <t>9654 7711</t>
  </si>
  <si>
    <t>laeroglev@mail.dk</t>
  </si>
  <si>
    <t>www.laeroglev.dk</t>
  </si>
  <si>
    <t>Hals Ungdsk.</t>
  </si>
  <si>
    <t>Hals Kommunale Ungdomsskole</t>
  </si>
  <si>
    <t>9875 0246</t>
  </si>
  <si>
    <t>9875 0020</t>
  </si>
  <si>
    <t>hah@halskom.dk</t>
  </si>
  <si>
    <t>Esk.L&amp;V Bisnap.</t>
  </si>
  <si>
    <t>9825 2109</t>
  </si>
  <si>
    <t>9825 2011</t>
  </si>
  <si>
    <t>Nordmandshage 45</t>
  </si>
  <si>
    <t>kontor@bisnap.dk</t>
  </si>
  <si>
    <t>www.bisnap.dk</t>
  </si>
  <si>
    <t>Hals Prod.</t>
  </si>
  <si>
    <t>Hals ErhvervsForskole</t>
  </si>
  <si>
    <t>9825 1388</t>
  </si>
  <si>
    <t>9825 2066</t>
  </si>
  <si>
    <t>joc@halskom.dk</t>
  </si>
  <si>
    <t>Hals Dhsk</t>
  </si>
  <si>
    <t>Ann Bisgaard Andersen</t>
  </si>
  <si>
    <t>Poul Smedsvej 4</t>
  </si>
  <si>
    <t>kontoret.hals.daghoejskole@mail.tele.dk</t>
  </si>
  <si>
    <t>Poul Smeds Vej</t>
  </si>
  <si>
    <t>Bindslev underv</t>
  </si>
  <si>
    <t>Bindslev</t>
  </si>
  <si>
    <t>Bindslev undervisningssted</t>
  </si>
  <si>
    <t>7233 4290</t>
  </si>
  <si>
    <t>bindslevskole@hjoerring.dk</t>
  </si>
  <si>
    <t>Hirtshals undv</t>
  </si>
  <si>
    <t>Hirtshals undervisningssted</t>
  </si>
  <si>
    <t>7233 4205</t>
  </si>
  <si>
    <t>Horne underv</t>
  </si>
  <si>
    <t>Horne undervisningssted</t>
  </si>
  <si>
    <t>7233 4255</t>
  </si>
  <si>
    <t>7233 4250</t>
  </si>
  <si>
    <t>Stendyssevej 80A</t>
  </si>
  <si>
    <t>horneasdalskole@hjoerring.dk</t>
  </si>
  <si>
    <t>Tornby underv</t>
  </si>
  <si>
    <t>Tornby undervisningssted</t>
  </si>
  <si>
    <t>7233 4275</t>
  </si>
  <si>
    <t>7233 4270</t>
  </si>
  <si>
    <t>Hovedvejen 35, Tornby</t>
  </si>
  <si>
    <t>tornbyvidstrupskole@hjoerring.dk</t>
  </si>
  <si>
    <t>Tornby</t>
  </si>
  <si>
    <t>Tversted underv</t>
  </si>
  <si>
    <t>Tversted undervisningssted</t>
  </si>
  <si>
    <t>Susanne Jacobsen</t>
  </si>
  <si>
    <t>7233 4310</t>
  </si>
  <si>
    <t>tverstedskole@hjoerring.dk</t>
  </si>
  <si>
    <t>www.tversted-skole.skoleintra.dk</t>
  </si>
  <si>
    <t>Troels Mikaelsen</t>
  </si>
  <si>
    <t>7233 4235</t>
  </si>
  <si>
    <t>7233 4230</t>
  </si>
  <si>
    <t>Toftagervej 1</t>
  </si>
  <si>
    <t>ulvkaerskolen@hjoerring.dk</t>
  </si>
  <si>
    <t>www.ulvkaerskolen.dk</t>
  </si>
  <si>
    <t>Toftagervej</t>
  </si>
  <si>
    <t>Vidstrup Forsk.</t>
  </si>
  <si>
    <t>Vidstrup Forskole</t>
  </si>
  <si>
    <t>Jens-Erik Bonne</t>
  </si>
  <si>
    <t>9897 7570</t>
  </si>
  <si>
    <t>Vidstrup</t>
  </si>
  <si>
    <t>9894 2732</t>
  </si>
  <si>
    <t>9956 5656</t>
  </si>
  <si>
    <t>ppr@hirtshals.dk</t>
  </si>
  <si>
    <t>www.hirtshals.dk</t>
  </si>
  <si>
    <t>J Fibigersgade</t>
  </si>
  <si>
    <t>Hirtshls.Ungsk.</t>
  </si>
  <si>
    <t>Hirtshals Kommunale Ungdomsskole</t>
  </si>
  <si>
    <t>Mads Bak, konstituteret</t>
  </si>
  <si>
    <t>9894 4461</t>
  </si>
  <si>
    <t>ungdomsskole@hirtshals.dk</t>
  </si>
  <si>
    <t>www.hirtshalsungdomsskole.dk</t>
  </si>
  <si>
    <t>Tornby-V.Ungsk.</t>
  </si>
  <si>
    <t>Tornbyvidstrup Ungdomsskole</t>
  </si>
  <si>
    <t>Anders Bech</t>
  </si>
  <si>
    <t>Tornby-Vidstrup Centralskole</t>
  </si>
  <si>
    <t>Tornby-Vidstrup Cent</t>
  </si>
  <si>
    <t>Bindslev Ungsk.</t>
  </si>
  <si>
    <t>Bindslev Kommunale Ungdomsskole</t>
  </si>
  <si>
    <t>Ole Mentz</t>
  </si>
  <si>
    <t>9893 8203</t>
  </si>
  <si>
    <t>Bindslev Skole</t>
  </si>
  <si>
    <t>HF VUC Hirtshal</t>
  </si>
  <si>
    <t>Jens Johan Christensen</t>
  </si>
  <si>
    <t>9930 0400</t>
  </si>
  <si>
    <t>vendsyssel@hfvucnord.dk</t>
  </si>
  <si>
    <t>Horne Eftersk</t>
  </si>
  <si>
    <t>Horne Efterskole</t>
  </si>
  <si>
    <t>Niels Christian Sunesen</t>
  </si>
  <si>
    <t>9894 9878</t>
  </si>
  <si>
    <t>9894 9322</t>
  </si>
  <si>
    <t>info@horne.dk</t>
  </si>
  <si>
    <t>www.horne.dk</t>
  </si>
  <si>
    <t>Anni Sloth</t>
  </si>
  <si>
    <t>9656 1419</t>
  </si>
  <si>
    <t>9894 4477</t>
  </si>
  <si>
    <t>info@nordsoehoejskolen.dk</t>
  </si>
  <si>
    <t>www.nordsoehoejskolen.dk</t>
  </si>
  <si>
    <t>Hirtshals Dhsk.</t>
  </si>
  <si>
    <t>9894 5449</t>
  </si>
  <si>
    <t>9894 5767</t>
  </si>
  <si>
    <t>N.C.Jensensgade 2</t>
  </si>
  <si>
    <t>hdhskole@kursus.dk</t>
  </si>
  <si>
    <t>N C Jensensgade</t>
  </si>
  <si>
    <t>10 klc vesth</t>
  </si>
  <si>
    <t>10. KlasseCentret Vesthimmerland</t>
  </si>
  <si>
    <t>Anne Marie Chistensen</t>
  </si>
  <si>
    <t>9966 8787</t>
  </si>
  <si>
    <t>aqch@vesthimmerland.dk</t>
  </si>
  <si>
    <t>10-vesthimmerland.skoleintra.dk</t>
  </si>
  <si>
    <t>Kaj L. Hindal</t>
  </si>
  <si>
    <t>9867 7700</t>
  </si>
  <si>
    <t>rfc@email.dk</t>
  </si>
  <si>
    <t>Sp sk Himmerla</t>
  </si>
  <si>
    <t>kommer senere</t>
  </si>
  <si>
    <t>Rugmarken 76</t>
  </si>
  <si>
    <t>aftenskole@aof-vesthimmerland.dk</t>
  </si>
  <si>
    <t>AOF-vesthimmerland.dk</t>
  </si>
  <si>
    <t>Ingrid Nicolajsen</t>
  </si>
  <si>
    <t>9966 7272</t>
  </si>
  <si>
    <t>Aagade 25D, Postboks 5</t>
  </si>
  <si>
    <t>25D</t>
  </si>
  <si>
    <t>pprpost@vesthimmerland.dk</t>
  </si>
  <si>
    <t>Aagade</t>
  </si>
  <si>
    <t>Vesthim ung</t>
  </si>
  <si>
    <t>Vesthimmerlands Ungdomsskole</t>
  </si>
  <si>
    <t>Morten Birk Petersen</t>
  </si>
  <si>
    <t>9697 0502</t>
  </si>
  <si>
    <t>9966 9255</t>
  </si>
  <si>
    <t>Jyllandsgade 37</t>
  </si>
  <si>
    <t>ungdomsskolen@vesthimmerland.dk</t>
  </si>
  <si>
    <t>www.ungivhk.dk</t>
  </si>
  <si>
    <t>Bagterp</t>
  </si>
  <si>
    <t>Bagterp undervisningssted</t>
  </si>
  <si>
    <t>7233 3815</t>
  </si>
  <si>
    <t>7233 3810</t>
  </si>
  <si>
    <t>Fuglsigvej 1</t>
  </si>
  <si>
    <t>bagterpskolen@hjoerring.dk</t>
  </si>
  <si>
    <t>Fuglsigvej</t>
  </si>
  <si>
    <t>Bjergby underv</t>
  </si>
  <si>
    <t>Bjergby undervisningssted</t>
  </si>
  <si>
    <t>9897 1226</t>
  </si>
  <si>
    <t>7233 3830</t>
  </si>
  <si>
    <t>Asdalvej 14, Bjergby</t>
  </si>
  <si>
    <t>bjergbyskole@hjoerring.dk</t>
  </si>
  <si>
    <t>Asdalvej</t>
  </si>
  <si>
    <t>Bjergby</t>
  </si>
  <si>
    <t>Pernille Daarbak</t>
  </si>
  <si>
    <t>7233 3875</t>
  </si>
  <si>
    <t>Michael Sloth Pihl</t>
  </si>
  <si>
    <t>9890 1743</t>
  </si>
  <si>
    <t>7233 3850</t>
  </si>
  <si>
    <t>holmegaardskolen@hjoerring.dk</t>
  </si>
  <si>
    <t>www.holmegaardskolen.dk</t>
  </si>
  <si>
    <t>Skallerup Sk.</t>
  </si>
  <si>
    <t>Karen Kaae Lauritsen</t>
  </si>
  <si>
    <t>9896 8038</t>
  </si>
  <si>
    <t>9896 8100</t>
  </si>
  <si>
    <t>skallerup@hjoerring.dk</t>
  </si>
  <si>
    <t>9625 8870</t>
  </si>
  <si>
    <t>taarsskole.aula.dk</t>
  </si>
  <si>
    <t>Carl Aage Jensen</t>
  </si>
  <si>
    <t>9892 0195</t>
  </si>
  <si>
    <t>Dronningensgade 12</t>
  </si>
  <si>
    <t>Vrejlev underv</t>
  </si>
  <si>
    <t>Vrejlev undervisningssted</t>
  </si>
  <si>
    <t>9898 8308</t>
  </si>
  <si>
    <t>7233 3980</t>
  </si>
  <si>
    <t>Poulstrup Skolevej 3 Poulstrup</t>
  </si>
  <si>
    <t>vrejlevhaestrupskole@hjoerring.dk</t>
  </si>
  <si>
    <t>www.taarsskolecenter.dk</t>
  </si>
  <si>
    <t>Poulstrup</t>
  </si>
  <si>
    <t>Muldbjerg</t>
  </si>
  <si>
    <t>Muldbjerg undervisningssted</t>
  </si>
  <si>
    <t>7233 3915</t>
  </si>
  <si>
    <t>7233 3890</t>
  </si>
  <si>
    <t>lundergaardskolen@hjoerring.dk</t>
  </si>
  <si>
    <t>Klaus Lundsgaard</t>
  </si>
  <si>
    <t>9890 2514</t>
  </si>
  <si>
    <t>9623 1200</t>
  </si>
  <si>
    <t>Vendiavej 7</t>
  </si>
  <si>
    <t>hpr@hpr.dk</t>
  </si>
  <si>
    <t>www.hpr.dk</t>
  </si>
  <si>
    <t>Vendiavej</t>
  </si>
  <si>
    <t>Vibeke Poulsen</t>
  </si>
  <si>
    <t>9892 1208</t>
  </si>
  <si>
    <t>9892 2774</t>
  </si>
  <si>
    <t>Fresiavej 17</t>
  </si>
  <si>
    <t>Fresiavej</t>
  </si>
  <si>
    <t>Elsebeth Gabel Austin</t>
  </si>
  <si>
    <t>9890 9190</t>
  </si>
  <si>
    <t>9892 2433</t>
  </si>
  <si>
    <t>Skolevangen 23</t>
  </si>
  <si>
    <t>adm@hj-gym.dk</t>
  </si>
  <si>
    <t>www.hj-gym.dk</t>
  </si>
  <si>
    <t>Hj Ny Steinersk</t>
  </si>
  <si>
    <t>Steffan Petersen</t>
  </si>
  <si>
    <t>9891 0364</t>
  </si>
  <si>
    <t>Vester Thirupvej 30</t>
  </si>
  <si>
    <t>post@h-ns.dk</t>
  </si>
  <si>
    <t>www.h-ns.dk</t>
  </si>
  <si>
    <t>Vester Thirupvej</t>
  </si>
  <si>
    <t>9890 9709</t>
  </si>
  <si>
    <t>9890 0909</t>
  </si>
  <si>
    <t>Elsagervej 15</t>
  </si>
  <si>
    <t>hjfrisk@post.tele.dk</t>
  </si>
  <si>
    <t>www.hj-friskole.dk</t>
  </si>
  <si>
    <t>Elsagervej</t>
  </si>
  <si>
    <t>Sprogcenter Vendsyssel</t>
  </si>
  <si>
    <t>Gerhard Korbo</t>
  </si>
  <si>
    <t>9890 9756</t>
  </si>
  <si>
    <t>9890 1115</t>
  </si>
  <si>
    <t>Hedevold 11 A</t>
  </si>
  <si>
    <t>soln@hjorringkom.dk</t>
  </si>
  <si>
    <t>Hedevold</t>
  </si>
  <si>
    <t>9623 4354</t>
  </si>
  <si>
    <t>7233 4000</t>
  </si>
  <si>
    <t>hnx@hjoerring.dk</t>
  </si>
  <si>
    <t>hnx.aula.dk</t>
  </si>
  <si>
    <t>9823 2299</t>
  </si>
  <si>
    <t>9923 2323</t>
  </si>
  <si>
    <t>ppr@hjoerring.dk</t>
  </si>
  <si>
    <t>www.hjoerring.dk</t>
  </si>
  <si>
    <t>9890 1977</t>
  </si>
  <si>
    <t>7233 4360</t>
  </si>
  <si>
    <t>godthaab@hjoerring.dk</t>
  </si>
  <si>
    <t>www.ungihjoerring.dk</t>
  </si>
  <si>
    <t>9623 1501</t>
  </si>
  <si>
    <t>Skolevangen 27</t>
  </si>
  <si>
    <t>VUC Vends.Vest</t>
  </si>
  <si>
    <t>Ole Lund Kjeldsen</t>
  </si>
  <si>
    <t>9623 1500</t>
  </si>
  <si>
    <t>Vestergade 2 A, 2 th</t>
  </si>
  <si>
    <t>hjoerring@vuc.nja.dk</t>
  </si>
  <si>
    <t>www.vsysvest-vuc.dk</t>
  </si>
  <si>
    <t>Halvorsm. Efsk.</t>
  </si>
  <si>
    <t>9891 1092</t>
  </si>
  <si>
    <t>kontor@halvorsminde.dk</t>
  </si>
  <si>
    <t>www.halvorsminde.dk</t>
  </si>
  <si>
    <t>'skibsby' K.Sk.</t>
  </si>
  <si>
    <t>P. C. Pedersen</t>
  </si>
  <si>
    <t>9892 4575</t>
  </si>
  <si>
    <t>9890 1033</t>
  </si>
  <si>
    <t>9890 0033</t>
  </si>
  <si>
    <t>Hirtshalsvej 271</t>
  </si>
  <si>
    <t>Jan Thomsen</t>
  </si>
  <si>
    <t>9890 3400</t>
  </si>
  <si>
    <t>9890 3200</t>
  </si>
  <si>
    <t>Dronningensgade 12 C</t>
  </si>
  <si>
    <t>aof.jlt@mail.tele.dk</t>
  </si>
  <si>
    <t>www.aofhjoerringdaghoejskole.dk</t>
  </si>
  <si>
    <t>Grethe Lind Jakobsen</t>
  </si>
  <si>
    <t>9898 0033</t>
  </si>
  <si>
    <t>Ole Andersen</t>
  </si>
  <si>
    <t>9890 2760</t>
  </si>
  <si>
    <t>info@fof-hjoerring.dk</t>
  </si>
  <si>
    <t>www.hjoerring.net/fof</t>
  </si>
  <si>
    <t>Arne Nielsen</t>
  </si>
  <si>
    <t>9892 1644</t>
  </si>
  <si>
    <t>M. P. Koefoeds Vej 10 Postboks 330</t>
  </si>
  <si>
    <t>M. P. Koefoeds Vej</t>
  </si>
  <si>
    <t>7224 6231</t>
  </si>
  <si>
    <t>9892 4863</t>
  </si>
  <si>
    <t>sv@ucn.dk</t>
  </si>
  <si>
    <t>9892 3504</t>
  </si>
  <si>
    <t>UCN Skolevangen</t>
  </si>
  <si>
    <t>AMU-Vends-Hj.</t>
  </si>
  <si>
    <t>9623 1644</t>
  </si>
  <si>
    <t>Ringvejen 226</t>
  </si>
  <si>
    <t>Ringvejen</t>
  </si>
  <si>
    <t>9924 1119</t>
  </si>
  <si>
    <t>3266 5000</t>
  </si>
  <si>
    <t>Arsenalvej 55</t>
  </si>
  <si>
    <t>frs@mil.dk</t>
  </si>
  <si>
    <t>Arsenalvej</t>
  </si>
  <si>
    <t>9923 2169</t>
  </si>
  <si>
    <t>EUC Nord JUR</t>
  </si>
  <si>
    <t>EUC Nord</t>
  </si>
  <si>
    <t>7224 6101</t>
  </si>
  <si>
    <t>M. P. Koefoeds Vej 10</t>
  </si>
  <si>
    <t>M P Koefoeds Vej</t>
  </si>
  <si>
    <t>CVU Nordjyll.</t>
  </si>
  <si>
    <t>CVU Nordjylland</t>
  </si>
  <si>
    <t>7023 5053</t>
  </si>
  <si>
    <t>7023 5003</t>
  </si>
  <si>
    <t>SOSU Nord, Vend</t>
  </si>
  <si>
    <t>SOSU Nord Vendsyssel</t>
  </si>
  <si>
    <t>7221 8298</t>
  </si>
  <si>
    <t>Hedevold 11</t>
  </si>
  <si>
    <t>EUC N JHJ Vej</t>
  </si>
  <si>
    <t>7224 6399</t>
  </si>
  <si>
    <t>EUC N Kofoeds</t>
  </si>
  <si>
    <t>EUC Nord, M.P. Koefoeds Vej</t>
  </si>
  <si>
    <t>M.P. Koefoeds Vej 10</t>
  </si>
  <si>
    <t>CKU Vendsyssel</t>
  </si>
  <si>
    <t>Center for Kompetenceudvikling og Undervisning, Vendsyssel</t>
  </si>
  <si>
    <t>Klaus Munch</t>
  </si>
  <si>
    <t>9892 2751</t>
  </si>
  <si>
    <t>7233 5900</t>
  </si>
  <si>
    <t>Elsagervej 25</t>
  </si>
  <si>
    <t>ckuv@hjoerring.dk</t>
  </si>
  <si>
    <t>www.ckuv.dk</t>
  </si>
  <si>
    <t>Regner Straadt</t>
  </si>
  <si>
    <t>8645 2895</t>
  </si>
  <si>
    <t>9711 4835</t>
  </si>
  <si>
    <t>Skolebakken 41</t>
  </si>
  <si>
    <t>restr@Mariagerfjord.dk</t>
  </si>
  <si>
    <t>www.soebakkeskolen.dk</t>
  </si>
  <si>
    <t>Hvornum Sk.</t>
  </si>
  <si>
    <t>Hvornum Skole</t>
  </si>
  <si>
    <t>Peter Bo Christensen</t>
  </si>
  <si>
    <t>9854 6855</t>
  </si>
  <si>
    <t>9711 4850</t>
  </si>
  <si>
    <t>hvornumskole@mariagerfjord.dk</t>
  </si>
  <si>
    <t>www.hvornumskole.dk</t>
  </si>
  <si>
    <t>Hvornum</t>
  </si>
  <si>
    <t>Hobro Nordre Skole</t>
  </si>
  <si>
    <t>Karin Bjerregaard Rasmussen</t>
  </si>
  <si>
    <t>9852 1849</t>
  </si>
  <si>
    <t>9711 5015</t>
  </si>
  <si>
    <t>Solvej 10</t>
  </si>
  <si>
    <t>hobronordreskole@mariagerfjord.dk</t>
  </si>
  <si>
    <t>www.nordre-skole.skoleintra.dk</t>
  </si>
  <si>
    <t>Rosendalsk.</t>
  </si>
  <si>
    <t>Rosendalskolen</t>
  </si>
  <si>
    <t>Mikael Lytken</t>
  </si>
  <si>
    <t>9852 3246</t>
  </si>
  <si>
    <t>9711 5060</t>
  </si>
  <si>
    <t>rosendalskolen@mariagerfjord.dk</t>
  </si>
  <si>
    <t>www.rosendalskolen.dk</t>
  </si>
  <si>
    <t>Onsild Sk.</t>
  </si>
  <si>
    <t>Onsild Skole</t>
  </si>
  <si>
    <t>Dorte Hjulmand Flarup</t>
  </si>
  <si>
    <t>9711 5600</t>
  </si>
  <si>
    <t>onsildskole@mariagerfjord.dk</t>
  </si>
  <si>
    <t>www.onsild-skole.dk</t>
  </si>
  <si>
    <t>Sdr. Onsild</t>
  </si>
  <si>
    <t>9852 1228</t>
  </si>
  <si>
    <t>9711 5035</t>
  </si>
  <si>
    <t>Skolegade 10</t>
  </si>
  <si>
    <t>hobrosoendreskole@mariagerfjord.dk</t>
  </si>
  <si>
    <t>www.hobrosondreskole.dk</t>
  </si>
  <si>
    <t>Mariagerfj. Gym</t>
  </si>
  <si>
    <t>Mariagerfjord Gymnasium</t>
  </si>
  <si>
    <t>9852 1868</t>
  </si>
  <si>
    <t>9852 0855</t>
  </si>
  <si>
    <t>mf@mf-gym.dk</t>
  </si>
  <si>
    <t>www.mariagerfjord-gym.dk</t>
  </si>
  <si>
    <t>Bymarksk.</t>
  </si>
  <si>
    <t>Bymarkskolen</t>
  </si>
  <si>
    <t>Mikkel Wowk Jepsen</t>
  </si>
  <si>
    <t>9852 3033</t>
  </si>
  <si>
    <t>9711 5000</t>
  </si>
  <si>
    <t>Sdr. Ringvej 9</t>
  </si>
  <si>
    <t>bymarkskolen@mariagerfjord.dk</t>
  </si>
  <si>
    <t>www.bymarkskolen.com</t>
  </si>
  <si>
    <t>Hobro Frisk.</t>
  </si>
  <si>
    <t>Hobro Friskole</t>
  </si>
  <si>
    <t>9851 2558</t>
  </si>
  <si>
    <t>9852 5499</t>
  </si>
  <si>
    <t>Nyvej 23</t>
  </si>
  <si>
    <t>hobro-friskole@mail.dk</t>
  </si>
  <si>
    <t>www.hobrofriskole.dk</t>
  </si>
  <si>
    <t>Sprog.Himmerl.</t>
  </si>
  <si>
    <t>Sprogcenter Himmerland</t>
  </si>
  <si>
    <t>Danny Hansen</t>
  </si>
  <si>
    <t>9852 0614</t>
  </si>
  <si>
    <t>9657 6787</t>
  </si>
  <si>
    <t>sh@hobrokom.dk</t>
  </si>
  <si>
    <t>www.spc-himmerland.dk</t>
  </si>
  <si>
    <t>Kirketoften sk.</t>
  </si>
  <si>
    <t>Mariagerfjord 10. klassecenter</t>
  </si>
  <si>
    <t>9711 5090</t>
  </si>
  <si>
    <t>10kl@mariagerfjord.dk</t>
  </si>
  <si>
    <t>www.mf10.dk</t>
  </si>
  <si>
    <t>9852 4423</t>
  </si>
  <si>
    <t>9851 0158</t>
  </si>
  <si>
    <t>ur@odamsgaard.dk</t>
  </si>
  <si>
    <t>Mogens Rasmussen</t>
  </si>
  <si>
    <t>9852 1222</t>
  </si>
  <si>
    <t>raadhus@mariagerfjord.dk</t>
  </si>
  <si>
    <t>Hobro Ungsk.</t>
  </si>
  <si>
    <t>Hobro Kommunale Ungdomsskole</t>
  </si>
  <si>
    <t>Jens Lykke</t>
  </si>
  <si>
    <t>9852 4086</t>
  </si>
  <si>
    <t>9852 5015</t>
  </si>
  <si>
    <t>ungdomsskole@ungihobro.dk</t>
  </si>
  <si>
    <t>HF VUC Hobro</t>
  </si>
  <si>
    <t>HF&amp;VUC NORD, Hobro</t>
  </si>
  <si>
    <t>9852 2085</t>
  </si>
  <si>
    <t>Amerikavej 5 A</t>
  </si>
  <si>
    <t>Den Lille Hsk</t>
  </si>
  <si>
    <t>9855 5189</t>
  </si>
  <si>
    <t>Skellerup</t>
  </si>
  <si>
    <t>Thorsgaard Esk.</t>
  </si>
  <si>
    <t>Thorsgaard Efterskole</t>
  </si>
  <si>
    <t>Anne Mette Schubart</t>
  </si>
  <si>
    <t>9852 5583</t>
  </si>
  <si>
    <t>9852 3233</t>
  </si>
  <si>
    <t>Wiegaardsvej 2</t>
  </si>
  <si>
    <t>kontor@thorsgaardefterskole.dk</t>
  </si>
  <si>
    <t>www.thorsgaardefterskole.dk</t>
  </si>
  <si>
    <t>Onsild Idr.Esk.</t>
  </si>
  <si>
    <t>Jesper Kristensen</t>
  </si>
  <si>
    <t>9854 4050</t>
  </si>
  <si>
    <t>9854 4433</t>
  </si>
  <si>
    <t>kontor@onsild.dk</t>
  </si>
  <si>
    <t>www.onsild.dk</t>
  </si>
  <si>
    <t>Hobro Efsk.</t>
  </si>
  <si>
    <t>Hobro Efterskole</t>
  </si>
  <si>
    <t>Birgith Dahl Rasmussen</t>
  </si>
  <si>
    <t>9855 5260</t>
  </si>
  <si>
    <t>9855 5255</t>
  </si>
  <si>
    <t>Mariagervej 66, Skjellerup</t>
  </si>
  <si>
    <t>post@hobroefterskole.dk</t>
  </si>
  <si>
    <t>www.hobroefterskole.dk</t>
  </si>
  <si>
    <t>Mariagervej</t>
  </si>
  <si>
    <t>Skjellerup</t>
  </si>
  <si>
    <t>Vibe Esdahl-Schou, kons.</t>
  </si>
  <si>
    <t>7734 2990</t>
  </si>
  <si>
    <t>Kirketoften 4</t>
  </si>
  <si>
    <t>mail@osterskov.dk</t>
  </si>
  <si>
    <t>www.osterskov.dk</t>
  </si>
  <si>
    <t>FGU Himm Hobro</t>
  </si>
  <si>
    <t>FGU Himmerland - Hobro</t>
  </si>
  <si>
    <t>9852 3264</t>
  </si>
  <si>
    <t>9852 7201</t>
  </si>
  <si>
    <t>Hobro Dhsk.</t>
  </si>
  <si>
    <t>9852 0742</t>
  </si>
  <si>
    <t>skolen@hobrodhs.dk</t>
  </si>
  <si>
    <t>www.hobrodhs.dk</t>
  </si>
  <si>
    <t>Hobro DHSK</t>
  </si>
  <si>
    <t>Kurcenter Fjorden</t>
  </si>
  <si>
    <t>9657 0154</t>
  </si>
  <si>
    <t>Amerikavej 22</t>
  </si>
  <si>
    <t>lsfjorden@mail.dk</t>
  </si>
  <si>
    <t>Himmerland Erhv</t>
  </si>
  <si>
    <t>Tradium, HHX og EUD/EUX Business (Himmerlands erhv.)</t>
  </si>
  <si>
    <t>9851 2002</t>
  </si>
  <si>
    <t>aars@erhvervsskolerne.dk</t>
  </si>
  <si>
    <t>www.esaars.dk</t>
  </si>
  <si>
    <t>Sygehj.Hobro</t>
  </si>
  <si>
    <t>9852 2177</t>
  </si>
  <si>
    <t>Randersvej 4</t>
  </si>
  <si>
    <t>Henning Pedersen</t>
  </si>
  <si>
    <t>9852 0688</t>
  </si>
  <si>
    <t>Wilh. Jensensvej 28</t>
  </si>
  <si>
    <t>Wilh Jensensvej</t>
  </si>
  <si>
    <t>9849 1406</t>
  </si>
  <si>
    <t>9665 1021</t>
  </si>
  <si>
    <t>9621 3130</t>
  </si>
  <si>
    <t>Byrum Hovedgade 58</t>
  </si>
  <si>
    <t>skolen@laesoe.dk</t>
  </si>
  <si>
    <t>www.laesoeskole.skoleintra.dk</t>
  </si>
  <si>
    <t>Byrum Hovedgade</t>
  </si>
  <si>
    <t>Karin Skov Jerup</t>
  </si>
  <si>
    <t>9849 1566</t>
  </si>
  <si>
    <t>ungdomsskolen@laesoe.dk</t>
  </si>
  <si>
    <t>www.skolen.laesoe.dk</t>
  </si>
  <si>
    <t>Tove Hansen</t>
  </si>
  <si>
    <t>frederikshavn@vucnordjylland.dk</t>
  </si>
  <si>
    <t>Poul Christensen</t>
  </si>
  <si>
    <t>9849 1325</t>
  </si>
  <si>
    <t>9849 1355</t>
  </si>
  <si>
    <t>Byrum Hovedgade 56 A</t>
  </si>
  <si>
    <t>Poul@sydesalt.dk</t>
  </si>
  <si>
    <t>www.sydesalt.dk</t>
  </si>
  <si>
    <t>Ulla-Britt Larsen</t>
  </si>
  <si>
    <t>9849 1517</t>
  </si>
  <si>
    <t>Sonja Abrahamsen</t>
  </si>
  <si>
    <t>9868 1484</t>
  </si>
  <si>
    <t>bakkeskolen@vesthimmerland.dk</t>
  </si>
  <si>
    <t>www.bakkeskolen.dk</t>
  </si>
  <si>
    <t>9867 4844</t>
  </si>
  <si>
    <t>9966 8581</t>
  </si>
  <si>
    <t>loegstoer.skole@vesthimmerland.dk</t>
  </si>
  <si>
    <t>logstorskole.aula.dk</t>
  </si>
  <si>
    <t>Overlade Csk.</t>
  </si>
  <si>
    <t>Overlade Centralskole</t>
  </si>
  <si>
    <t>Brian Svendsen</t>
  </si>
  <si>
    <t>9867 8217</t>
  </si>
  <si>
    <t>9966 8611</t>
  </si>
  <si>
    <t>Skolegade 7, Overlade</t>
  </si>
  <si>
    <t>overlade.skole@vesthimmerland.dk</t>
  </si>
  <si>
    <t>www.overlade-skole.dk</t>
  </si>
  <si>
    <t>Overlade</t>
  </si>
  <si>
    <t>Vilst.Vindb.Sk.</t>
  </si>
  <si>
    <t>Erik Krogh Pedersen, konst.</t>
  </si>
  <si>
    <t>9868 3112</t>
  </si>
  <si>
    <t>9966 8550</t>
  </si>
  <si>
    <t>Vilstedvej 161</t>
  </si>
  <si>
    <t>ekp@vesthimmerland.dk</t>
  </si>
  <si>
    <t>www.vvskole.dk</t>
  </si>
  <si>
    <t>Vilstedvej</t>
  </si>
  <si>
    <t>Ranum Skole</t>
  </si>
  <si>
    <t>Karen Bech</t>
  </si>
  <si>
    <t>9867 7184</t>
  </si>
  <si>
    <t>9966 8562</t>
  </si>
  <si>
    <t>Seminarievej 31</t>
  </si>
  <si>
    <t>kbh@vesthimmerland.dk</t>
  </si>
  <si>
    <t>ranum-skole.aula.dk</t>
  </si>
  <si>
    <t>Vilsted Frisk.</t>
  </si>
  <si>
    <t>Vilsted Friskole</t>
  </si>
  <si>
    <t>9867 6423</t>
  </si>
  <si>
    <t>9867 6042</t>
  </si>
  <si>
    <t>Troldbjergvej 4</t>
  </si>
  <si>
    <t>mail@vilstedfriskole.dk</t>
  </si>
  <si>
    <t>www.vilstedfriskole.dk</t>
  </si>
  <si>
    <t>Troldbjergvej</t>
  </si>
  <si>
    <t>9867 8288</t>
  </si>
  <si>
    <t>Viborgvej 475</t>
  </si>
  <si>
    <t>Midtfjordsk.</t>
  </si>
  <si>
    <t>Midtfjordskolen</t>
  </si>
  <si>
    <t>9867 3314</t>
  </si>
  <si>
    <t>Tolstrupvej 55</t>
  </si>
  <si>
    <t>Nordly</t>
  </si>
  <si>
    <t>Nordly Skolen</t>
  </si>
  <si>
    <t>Hanne Maribo</t>
  </si>
  <si>
    <t>9867 8410</t>
  </si>
  <si>
    <t>nordly-skolen@mail.dk</t>
  </si>
  <si>
    <t>www.opholdsstedet-nordly.dk</t>
  </si>
  <si>
    <t>Trine &amp; Allan Severinsen</t>
  </si>
  <si>
    <t>9867 4560</t>
  </si>
  <si>
    <t>Lendrupvej 33</t>
  </si>
  <si>
    <t>tasev@mail.dk</t>
  </si>
  <si>
    <t>www.skolegaarden.dk</t>
  </si>
  <si>
    <t>Lendrupvej</t>
  </si>
  <si>
    <t>9867 4217</t>
  </si>
  <si>
    <t>9966 6000</t>
  </si>
  <si>
    <t>Skoler &amp; Dagtilbud, Torvegade 15</t>
  </si>
  <si>
    <t>logstor@logstorkom.dk</t>
  </si>
  <si>
    <t>www.logstorkom.dk</t>
  </si>
  <si>
    <t>Skoler &amp; Dagtilbud</t>
  </si>
  <si>
    <t>Bjarne Johannsen</t>
  </si>
  <si>
    <t>Hvedemarken 8</t>
  </si>
  <si>
    <t>vuc.aars@nja.dk</t>
  </si>
  <si>
    <t>VUC Ranum</t>
  </si>
  <si>
    <t>VUC Nordjylland, Lokalafdeling Aars, Ranum</t>
  </si>
  <si>
    <t>9867 6651</t>
  </si>
  <si>
    <t>Seminarievej 21</t>
  </si>
  <si>
    <t>Ranum Esk.</t>
  </si>
  <si>
    <t>Ranum Efterskole</t>
  </si>
  <si>
    <t>Olav Storm Johannsen</t>
  </si>
  <si>
    <t>9666 4022</t>
  </si>
  <si>
    <t>9666 4400</t>
  </si>
  <si>
    <t>Seminarievej 23</t>
  </si>
  <si>
    <t>info@ranumefterskole.dk</t>
  </si>
  <si>
    <t>www.ranumefterskole.dk</t>
  </si>
  <si>
    <t>9867 6525</t>
  </si>
  <si>
    <t>9867 6560</t>
  </si>
  <si>
    <t>admin@naesbyhusps.dk</t>
  </si>
  <si>
    <t>www.naesbyhusps.dk</t>
  </si>
  <si>
    <t>9867 4283</t>
  </si>
  <si>
    <t>9867 4282</t>
  </si>
  <si>
    <t>lgstdhs@inet.uni2.dk</t>
  </si>
  <si>
    <t>inet.uni2.dk/~lgstdhs</t>
  </si>
  <si>
    <t>Kirsten Nielsen</t>
  </si>
  <si>
    <t>9867 2210</t>
  </si>
  <si>
    <t>Ranum Hf</t>
  </si>
  <si>
    <t>Vesthimmerlands Hf og VUC, Ranum afd.</t>
  </si>
  <si>
    <t>Kirsten Holmgaard Jakobsen</t>
  </si>
  <si>
    <t>9867 7251</t>
  </si>
  <si>
    <t>vhlloe@vuc.nja.dk</t>
  </si>
  <si>
    <t>www.hf-vuc.dk</t>
  </si>
  <si>
    <t>8755 3801</t>
  </si>
  <si>
    <t>8755 3800</t>
  </si>
  <si>
    <t>piranum@viauc.dk</t>
  </si>
  <si>
    <t>www.viauc.dk/paedagogiranum</t>
  </si>
  <si>
    <t>Limfjordssk.</t>
  </si>
  <si>
    <t>Limfjordsskolen</t>
  </si>
  <si>
    <t>9867 4355</t>
  </si>
  <si>
    <t>9966 9000</t>
  </si>
  <si>
    <t>Granlyvej 11</t>
  </si>
  <si>
    <t>info@vesthimmerland.dk</t>
  </si>
  <si>
    <t>limfjordsskolen.dk</t>
  </si>
  <si>
    <t>Granlyvej</t>
  </si>
  <si>
    <t>Hundelev underv</t>
  </si>
  <si>
    <t>Hundelev undervisningssted</t>
  </si>
  <si>
    <t>7233 4120</t>
  </si>
  <si>
    <t>Sejlstrupvej 5, Hundelev</t>
  </si>
  <si>
    <t>hundelevskole@hjoerring.dk</t>
  </si>
  <si>
    <t>www.hundelevskole.dk</t>
  </si>
  <si>
    <t>Hundelev</t>
  </si>
  <si>
    <t>7233 4135</t>
  </si>
  <si>
    <t>7233 4130</t>
  </si>
  <si>
    <t>Studievej 10</t>
  </si>
  <si>
    <t>Studievej</t>
  </si>
  <si>
    <t>9898 1832</t>
  </si>
  <si>
    <t>Smidstrupvej 80</t>
  </si>
  <si>
    <t>Smidstrupvej</t>
  </si>
  <si>
    <t>Rakkeby Csk.</t>
  </si>
  <si>
    <t>Rakkeby Skole</t>
  </si>
  <si>
    <t>Henrik Poulsen</t>
  </si>
  <si>
    <t>9967 1345</t>
  </si>
  <si>
    <t>7233 4150</t>
  </si>
  <si>
    <t>Rakkebyvej 226</t>
  </si>
  <si>
    <t>rakkebyskole@hjoerring.dk</t>
  </si>
  <si>
    <t>www.rakkebyskole.dk</t>
  </si>
  <si>
    <t>Rakkebyvej</t>
  </si>
  <si>
    <t>7233 4175</t>
  </si>
  <si>
    <t>Rolf Nordsborg</t>
  </si>
  <si>
    <t>9898 1266</t>
  </si>
  <si>
    <t>9898 1811</t>
  </si>
  <si>
    <t>Vestergade 33</t>
  </si>
  <si>
    <t>Vrensted Sk.</t>
  </si>
  <si>
    <t>Vrensted Skole</t>
  </si>
  <si>
    <t>Annemarie Poulsen</t>
  </si>
  <si>
    <t>7233 4165</t>
  </si>
  <si>
    <t>7233 4160</t>
  </si>
  <si>
    <t>Stationsvej 12</t>
  </si>
  <si>
    <t>vrenstedskole@hjoerring.dk</t>
  </si>
  <si>
    <t>www.vrenstedskole.skoleintra.dk</t>
  </si>
  <si>
    <t>Anni Glarkrog</t>
  </si>
  <si>
    <t>9899 0236</t>
  </si>
  <si>
    <t>9899 0136</t>
  </si>
  <si>
    <t>oph@havmaagen-loekken.dk</t>
  </si>
  <si>
    <t>www.havmaagen-loekken.dk</t>
  </si>
  <si>
    <t>7233 4970</t>
  </si>
  <si>
    <t>kloevergaarden.postkasse@hjoerring.dk</t>
  </si>
  <si>
    <t>9898 0270</t>
  </si>
  <si>
    <t>Bakkevej 1</t>
  </si>
  <si>
    <t>oestergaardskolen@mail.dk</t>
  </si>
  <si>
    <t>www.opholdsstedetoestergaard.dk</t>
  </si>
  <si>
    <t>Vraa Realskole</t>
  </si>
  <si>
    <t>Vraa</t>
  </si>
  <si>
    <t>Tage Bjerg</t>
  </si>
  <si>
    <t>9899 1382</t>
  </si>
  <si>
    <t>Hundelev Ungsk.</t>
  </si>
  <si>
    <t>Hundelev Ungdomsskole</t>
  </si>
  <si>
    <t>Bodil Bang</t>
  </si>
  <si>
    <t>9899 6122</t>
  </si>
  <si>
    <t>Hundelev Centralskole</t>
  </si>
  <si>
    <t>Hundelev Centralskol</t>
  </si>
  <si>
    <t>Mads Lund Thomsen</t>
  </si>
  <si>
    <t>9967 1378</t>
  </si>
  <si>
    <t>9967 1377</t>
  </si>
  <si>
    <t>mtho@loekkenvraa.dk</t>
  </si>
  <si>
    <t>Anne Friis</t>
  </si>
  <si>
    <t>9898 2031</t>
  </si>
  <si>
    <t>9898 1010</t>
  </si>
  <si>
    <t>info@vraahojskole.dk</t>
  </si>
  <si>
    <t>www.vraahojskole.dk</t>
  </si>
  <si>
    <t>Vittrup Esk.</t>
  </si>
  <si>
    <t>Vittrup Efterskole</t>
  </si>
  <si>
    <t>Kristian Holme, konst.</t>
  </si>
  <si>
    <t>9899 6775</t>
  </si>
  <si>
    <t>9899 6544</t>
  </si>
  <si>
    <t>kontor@vittrupefterskole.dk</t>
  </si>
  <si>
    <t>www.vittrupefterskole.dk</t>
  </si>
  <si>
    <t>Vittrup</t>
  </si>
  <si>
    <t>Margit Jungersen</t>
  </si>
  <si>
    <t>9898 0076</t>
  </si>
  <si>
    <t>Bislev Sk.</t>
  </si>
  <si>
    <t>Bislev Skole</t>
  </si>
  <si>
    <t>Allan Lykholt</t>
  </si>
  <si>
    <t>9982 4044</t>
  </si>
  <si>
    <t>bislevskole@aalborg.dk</t>
  </si>
  <si>
    <t>www.bislevskole.dk</t>
  </si>
  <si>
    <t>Farstrup Csk.</t>
  </si>
  <si>
    <t>Farstrup Skole</t>
  </si>
  <si>
    <t>Kristine Kusk Schmelling</t>
  </si>
  <si>
    <t>9868 6130</t>
  </si>
  <si>
    <t>9352 0400</t>
  </si>
  <si>
    <t>116A</t>
  </si>
  <si>
    <t>farstrupskole@aalborg.dk</t>
  </si>
  <si>
    <t>farstrupskole.aula.dk</t>
  </si>
  <si>
    <t>Farstrup</t>
  </si>
  <si>
    <t>Nibe Sk.</t>
  </si>
  <si>
    <t>Nibe Skole</t>
  </si>
  <si>
    <t>9835 3929</t>
  </si>
  <si>
    <t>9982 4470</t>
  </si>
  <si>
    <t>Lundevej 13</t>
  </si>
  <si>
    <t>nibeskole@aalborg.dk</t>
  </si>
  <si>
    <t>www.nibeskole.dk</t>
  </si>
  <si>
    <t>Sebber Sk.</t>
  </si>
  <si>
    <t>Sebber Skole</t>
  </si>
  <si>
    <t>Preben Krogsgaard</t>
  </si>
  <si>
    <t>9982 5292</t>
  </si>
  <si>
    <t>Gl. Skolevej 1A, Valsted</t>
  </si>
  <si>
    <t>sebberskole@aalborg.dk</t>
  </si>
  <si>
    <t>www.sebberskole.dk</t>
  </si>
  <si>
    <t>Gl Skolevej</t>
  </si>
  <si>
    <t>Valsted</t>
  </si>
  <si>
    <t>Vokslev Sk.</t>
  </si>
  <si>
    <t>Vokslev Skole</t>
  </si>
  <si>
    <t>9835 1784</t>
  </si>
  <si>
    <t>Hobrovej 97</t>
  </si>
  <si>
    <t>Birgitte Clausen Hofmeister, konst.</t>
  </si>
  <si>
    <t>9866 9089</t>
  </si>
  <si>
    <t>9866 9095</t>
  </si>
  <si>
    <t>Ejdrupvej 33</t>
  </si>
  <si>
    <t>friskolen@skejdrup.dk</t>
  </si>
  <si>
    <t>www.skejdrup.dk</t>
  </si>
  <si>
    <t>Ejdrupvej</t>
  </si>
  <si>
    <t>Vokslev Frisk.</t>
  </si>
  <si>
    <t>Vokslev Friskole</t>
  </si>
  <si>
    <t>9835 3390</t>
  </si>
  <si>
    <t>skoleleder@vokslevfriskole.dk</t>
  </si>
  <si>
    <t>www.vokslevfriskole.dk</t>
  </si>
  <si>
    <t>Gl.Smedje</t>
  </si>
  <si>
    <t>Den Gamle Smedje</t>
  </si>
  <si>
    <t>9835 7511</t>
  </si>
  <si>
    <t>dgs-kontor@mail.dk</t>
  </si>
  <si>
    <t>www.dengamlesmedje.dk</t>
  </si>
  <si>
    <t>Bislev</t>
  </si>
  <si>
    <t>Nibe Ungdsk.</t>
  </si>
  <si>
    <t>Nibe Ungdomsskole</t>
  </si>
  <si>
    <t>Erik Ruberg Andersen</t>
  </si>
  <si>
    <t>9835 1633</t>
  </si>
  <si>
    <t>Lundevej 1</t>
  </si>
  <si>
    <t>al@nibe.dk</t>
  </si>
  <si>
    <t>www.lvk-ungdomsskole.dk</t>
  </si>
  <si>
    <t>Vhimmerl.Forbk.</t>
  </si>
  <si>
    <t>Vesthimmerlands Forberedelseskursus</t>
  </si>
  <si>
    <t>Martin Bodilsen</t>
  </si>
  <si>
    <t>9862 3948</t>
  </si>
  <si>
    <t>Vesthimmerlands Gymnasium</t>
  </si>
  <si>
    <t>VUC Nibe</t>
  </si>
  <si>
    <t>VUC Nordjylland, Lokalafdeling Aars, Nibe</t>
  </si>
  <si>
    <t>N.Jyll Lbrsk.</t>
  </si>
  <si>
    <t>Nordjyllands Landbrugsskole</t>
  </si>
  <si>
    <t>Niels Quist Jensen</t>
  </si>
  <si>
    <t>9835 1559</t>
  </si>
  <si>
    <t>9835 1800</t>
  </si>
  <si>
    <t>njylls@skolekom.dk</t>
  </si>
  <si>
    <t>Nibe Prod.</t>
  </si>
  <si>
    <t>Aage Langeland</t>
  </si>
  <si>
    <t>9835 2160</t>
  </si>
  <si>
    <t>9835 2533</t>
  </si>
  <si>
    <t>Skalhuse 31</t>
  </si>
  <si>
    <t>prod_n_s@post4.tele.dk</t>
  </si>
  <si>
    <t>home4.inet.tele.dk/prod_n_s</t>
  </si>
  <si>
    <t>Skalhuse</t>
  </si>
  <si>
    <t>V. Himmerl. Dhs</t>
  </si>
  <si>
    <t>Karen Christensen</t>
  </si>
  <si>
    <t>9866 6146</t>
  </si>
  <si>
    <t>9866 6002</t>
  </si>
  <si>
    <t>Skolevej 17, Vegger</t>
  </si>
  <si>
    <t>Vegger</t>
  </si>
  <si>
    <t>N.jyll.Lsk. JUR</t>
  </si>
  <si>
    <t>Haverslev Sk.</t>
  </si>
  <si>
    <t>Haverslev Skole</t>
  </si>
  <si>
    <t>9865 4288</t>
  </si>
  <si>
    <t>9865 4200</t>
  </si>
  <si>
    <t>haverslevskole@rebild.dk</t>
  </si>
  <si>
    <t>www.haverslev-skole.dk</t>
  </si>
  <si>
    <t>Mejlby Sk.</t>
  </si>
  <si>
    <t>Mejlby Skole</t>
  </si>
  <si>
    <t>Jonas Jonassen</t>
  </si>
  <si>
    <t>9865 1115</t>
  </si>
  <si>
    <t>Ravnkilde Sk.</t>
  </si>
  <si>
    <t>Ravnkilde Skole</t>
  </si>
  <si>
    <t>9988 7915</t>
  </si>
  <si>
    <t>ravnkildeskole@rebild.dk</t>
  </si>
  <si>
    <t>www.ravnkildeskole.skoleintra.dk</t>
  </si>
  <si>
    <t>Sortebakkesk.</t>
  </si>
  <si>
    <t>Sortebakkeskolen</t>
  </si>
  <si>
    <t>9855 1815</t>
  </si>
  <si>
    <t>9988 7930</t>
  </si>
  <si>
    <t>sortebakkeskolen@rebild.dk</t>
  </si>
  <si>
    <t>www.sortebakkeskolen.aula.dk</t>
  </si>
  <si>
    <t>Sortebak.Ungsk.</t>
  </si>
  <si>
    <t>Sortebakkens Ungdomsskole</t>
  </si>
  <si>
    <t>Vagn Vestergaard</t>
  </si>
  <si>
    <t>9855 1646</t>
  </si>
  <si>
    <t>vv@noeragerkom.dk</t>
  </si>
  <si>
    <t>www.noerageruskole.dk</t>
  </si>
  <si>
    <t>Haverslv.Ungsk.</t>
  </si>
  <si>
    <t>Haverslev Ungdomsskole</t>
  </si>
  <si>
    <t>9865 4141</t>
  </si>
  <si>
    <t>9852 4077</t>
  </si>
  <si>
    <t>Adelgade 56</t>
  </si>
  <si>
    <t>Borremose Efsk.</t>
  </si>
  <si>
    <t>Borremose Efterskole</t>
  </si>
  <si>
    <t>Marianne Sloth</t>
  </si>
  <si>
    <t>9865 6344</t>
  </si>
  <si>
    <t>9865 6044</t>
  </si>
  <si>
    <t>kontoret@borremose.dk</t>
  </si>
  <si>
    <t>www.borremose.dk</t>
  </si>
  <si>
    <t>Kgs. Tisted</t>
  </si>
  <si>
    <t>Mejlby Esk.</t>
  </si>
  <si>
    <t>Mejlby Efterskole</t>
  </si>
  <si>
    <t>Malene Stougaard</t>
  </si>
  <si>
    <t>9865 1158</t>
  </si>
  <si>
    <t>9865 1155</t>
  </si>
  <si>
    <t>Smorupvej 1</t>
  </si>
  <si>
    <t>kontor@mejlbyefterskole.dk</t>
  </si>
  <si>
    <t>www.mejlbyefterskole.dk</t>
  </si>
  <si>
    <t>Smorupvej</t>
  </si>
  <si>
    <t>Himmerl.C.Idesk</t>
  </si>
  <si>
    <t>9865 4460</t>
  </si>
  <si>
    <t>9865 4330</t>
  </si>
  <si>
    <t>Jyllandsgade 10</t>
  </si>
  <si>
    <t>kontor@hci.dk</t>
  </si>
  <si>
    <t>www.hci.dk</t>
  </si>
  <si>
    <t>Hune Sk.</t>
  </si>
  <si>
    <t>Blokhus</t>
  </si>
  <si>
    <t>Hune Skole</t>
  </si>
  <si>
    <t>Kirsten Dam Nielsen</t>
  </si>
  <si>
    <t>9820 8229</t>
  </si>
  <si>
    <t>9824 8490</t>
  </si>
  <si>
    <t>Vesterhavsvej 6</t>
  </si>
  <si>
    <t>Ingstrup Sk.</t>
  </si>
  <si>
    <t>Ingstrup Skole</t>
  </si>
  <si>
    <t>Ib Sivesgaard</t>
  </si>
  <si>
    <t>9888 3229</t>
  </si>
  <si>
    <t>7257 8080</t>
  </si>
  <si>
    <t>isk@jammerbugt.dk</t>
  </si>
  <si>
    <t>www.ingstrupskole.dk</t>
  </si>
  <si>
    <t>Jetsmark Kaas</t>
  </si>
  <si>
    <t>Skolecenter Jetsmark, Kaas afdeling</t>
  </si>
  <si>
    <t>Lars Hviid Piilgaard</t>
  </si>
  <si>
    <t>7257 8099</t>
  </si>
  <si>
    <t>Moseby Sk.</t>
  </si>
  <si>
    <t>Moseby Skole</t>
  </si>
  <si>
    <t>Lena Busk Pedersen</t>
  </si>
  <si>
    <t>7257 8110</t>
  </si>
  <si>
    <t>Svanemosevej 45</t>
  </si>
  <si>
    <t>lbu@jammerbugt.dk</t>
  </si>
  <si>
    <t>www.mosebyskole.dk</t>
  </si>
  <si>
    <t>Svanemosevej</t>
  </si>
  <si>
    <t>Jetsmark Pandr.</t>
  </si>
  <si>
    <t>Skolecenter Jetsmark, Pandrup afdeling</t>
  </si>
  <si>
    <t>Lars Hviid Pilgaard</t>
  </si>
  <si>
    <t>7257 8139</t>
  </si>
  <si>
    <t>7257 8130</t>
  </si>
  <si>
    <t>Blokhusvej 41</t>
  </si>
  <si>
    <t>Blokhusvej</t>
  </si>
  <si>
    <t>Saltum Skole</t>
  </si>
  <si>
    <t>Saltum</t>
  </si>
  <si>
    <t>9888 1868</t>
  </si>
  <si>
    <t>7257 8140</t>
  </si>
  <si>
    <t>Nolsvej 1</t>
  </si>
  <si>
    <t>saltumcentralskole@jammerbugt.dk</t>
  </si>
  <si>
    <t>www.saltumcentralskole.dk</t>
  </si>
  <si>
    <t>Nolsvej</t>
  </si>
  <si>
    <t>V.Hjermitsl.Sk.</t>
  </si>
  <si>
    <t>Vester Hjermitslev Skole</t>
  </si>
  <si>
    <t>Karen Marie Olesen</t>
  </si>
  <si>
    <t>9888 7249</t>
  </si>
  <si>
    <t>7257 8190</t>
  </si>
  <si>
    <t>Gerdsvej 1</t>
  </si>
  <si>
    <t>v.hjermitslevskole@jammerbugt.dk</t>
  </si>
  <si>
    <t>www.vhjermitslevskole.dk</t>
  </si>
  <si>
    <t>Gerdsvej</t>
  </si>
  <si>
    <t>Hune Frisk.</t>
  </si>
  <si>
    <t>Hune Friskole</t>
  </si>
  <si>
    <t>Gitte Troelsgaard</t>
  </si>
  <si>
    <t>9824 9255</t>
  </si>
  <si>
    <t>hunefriskole@mail.dk</t>
  </si>
  <si>
    <t>www.hunefriskole.dk</t>
  </si>
  <si>
    <t>Skole/Fam.cent.</t>
  </si>
  <si>
    <t>Skole- og Familiecentret</t>
  </si>
  <si>
    <t>Finn Andersen</t>
  </si>
  <si>
    <t>9824 6089</t>
  </si>
  <si>
    <t>Possementmagervej 1</t>
  </si>
  <si>
    <t>lpi@jammerbugt.dk</t>
  </si>
  <si>
    <t>Possementmagervej</t>
  </si>
  <si>
    <t>Pandrup Ungsk.</t>
  </si>
  <si>
    <t>Pandrup Ungdomsskole</t>
  </si>
  <si>
    <t>Tommy Duun Mogensen</t>
  </si>
  <si>
    <t>9824 0072</t>
  </si>
  <si>
    <t>tmm@jammerbugt.dk</t>
  </si>
  <si>
    <t>Ingstrup Esk.</t>
  </si>
  <si>
    <t>Ingstrup Efterskole</t>
  </si>
  <si>
    <t>Mie Sloth Rasmussen</t>
  </si>
  <si>
    <t>9888 3925</t>
  </si>
  <si>
    <t>9888 3443</t>
  </si>
  <si>
    <t>Kettrupvej 121</t>
  </si>
  <si>
    <t>kontor@ingstrupefterskole.dk</t>
  </si>
  <si>
    <t>www.ingstrupefterskole.dk</t>
  </si>
  <si>
    <t>Kettrupvej</t>
  </si>
  <si>
    <t>Pandrup Prod.</t>
  </si>
  <si>
    <t>Pandrup Produktionsskole</t>
  </si>
  <si>
    <t>Vibeke Hejlesen</t>
  </si>
  <si>
    <t>9820 4466</t>
  </si>
  <si>
    <t>pandrupps@city.dk</t>
  </si>
  <si>
    <t>Pandrup Dhsk.</t>
  </si>
  <si>
    <t>Helge Ravn</t>
  </si>
  <si>
    <t>9888 1533</t>
  </si>
  <si>
    <t>9888 1333</t>
  </si>
  <si>
    <t>Dokkedal Sk.</t>
  </si>
  <si>
    <t>Dokkedal Skole</t>
  </si>
  <si>
    <t>Jens Brink</t>
  </si>
  <si>
    <t>9831 0888</t>
  </si>
  <si>
    <t>Dokkedal</t>
  </si>
  <si>
    <t>Gudumholm Sk.</t>
  </si>
  <si>
    <t>Gudumholm Skole</t>
  </si>
  <si>
    <t>Martin Theis Eriksen</t>
  </si>
  <si>
    <t>9831 6553</t>
  </si>
  <si>
    <t>9982 4355</t>
  </si>
  <si>
    <t>gudumholmskole@aalborg.dk</t>
  </si>
  <si>
    <t>www.gudumholm-skole.dk</t>
  </si>
  <si>
    <t>Gudumholm</t>
  </si>
  <si>
    <t>Mou Skole</t>
  </si>
  <si>
    <t>9677 1929</t>
  </si>
  <si>
    <t>9982 4686</t>
  </si>
  <si>
    <t>mouskole@aalborg.dk</t>
  </si>
  <si>
    <t>www.mouskole.dk</t>
  </si>
  <si>
    <t>Nr.Kongersl.Sk.</t>
  </si>
  <si>
    <t>Nr. Kongerslev Skole</t>
  </si>
  <si>
    <t>Anders Norup</t>
  </si>
  <si>
    <t>9677 1747</t>
  </si>
  <si>
    <t>9833 1343</t>
  </si>
  <si>
    <t>Landmandsgade 34</t>
  </si>
  <si>
    <t>Noerre.Kongerslev.Skole.837004@skolekom.dk</t>
  </si>
  <si>
    <t>Landmandsgade</t>
  </si>
  <si>
    <t>Sdr.Kongersl.Sk</t>
  </si>
  <si>
    <t>Kongerslev Skole</t>
  </si>
  <si>
    <t>Annette Mandrup Skov, konst.</t>
  </si>
  <si>
    <t>9833 1177</t>
  </si>
  <si>
    <t>9833 1350</t>
  </si>
  <si>
    <t>Kongensgade 4</t>
  </si>
  <si>
    <t>kongerslevskole@aalborg.dk</t>
  </si>
  <si>
    <t>www.kongerslevskole.dk</t>
  </si>
  <si>
    <t>9931 5729</t>
  </si>
  <si>
    <t>9931 5700</t>
  </si>
  <si>
    <t>tofthoejskolen@aalborg.dk</t>
  </si>
  <si>
    <t>www.tofthoejskolen.dk</t>
  </si>
  <si>
    <t>Egense Frisk.</t>
  </si>
  <si>
    <t>Egense Friskole</t>
  </si>
  <si>
    <t>Artur Stryjak</t>
  </si>
  <si>
    <t>9831 1807</t>
  </si>
  <si>
    <t>Kystvej 52, Egense</t>
  </si>
  <si>
    <t>info@egefrisk.dk</t>
  </si>
  <si>
    <t>www.egense-friskole.dk</t>
  </si>
  <si>
    <t>Egense</t>
  </si>
  <si>
    <t>Obser.Fjordsk.</t>
  </si>
  <si>
    <t>Flemming Due</t>
  </si>
  <si>
    <t>9677 1989</t>
  </si>
  <si>
    <t>9677 1980</t>
  </si>
  <si>
    <t>Langelandsvej 3, Mou</t>
  </si>
  <si>
    <t>fjordskolen@aalborg.dk</t>
  </si>
  <si>
    <t>Mou</t>
  </si>
  <si>
    <t>Nr. Kongerslev</t>
  </si>
  <si>
    <t>Nr. Kongerslev-Komdrup Friskole</t>
  </si>
  <si>
    <t>Martin Thygesen</t>
  </si>
  <si>
    <t>Landmandsgade 34, Nr. Kongerslev</t>
  </si>
  <si>
    <t>nr.kongerslev.friskole@gmail.com</t>
  </si>
  <si>
    <t>Sejlflod Ungsk.</t>
  </si>
  <si>
    <t>Sejlflod Kommunale Ungdomsskole</t>
  </si>
  <si>
    <t>9677 9999</t>
  </si>
  <si>
    <t>9677 9977</t>
  </si>
  <si>
    <t>Vigen 47</t>
  </si>
  <si>
    <t>knn@sejlflod.dk</t>
  </si>
  <si>
    <t>www.sejlflod.dk</t>
  </si>
  <si>
    <t>Ll.Vildmose Esk</t>
  </si>
  <si>
    <t>Lille Vildmose Naturefterskole</t>
  </si>
  <si>
    <t>Peter Birch Christensen</t>
  </si>
  <si>
    <t>9677 6800</t>
  </si>
  <si>
    <t>info@denlillevilde.dk</t>
  </si>
  <si>
    <t>www.denlillevilde.dk</t>
  </si>
  <si>
    <t>9833 2042</t>
  </si>
  <si>
    <t>9833 1799</t>
  </si>
  <si>
    <t>Astrup undervisningssted</t>
  </si>
  <si>
    <t>Karen Magne Lauritsen</t>
  </si>
  <si>
    <t>9896 5053</t>
  </si>
  <si>
    <t>9896 5055</t>
  </si>
  <si>
    <t>Skolestien 2, Astrup</t>
  </si>
  <si>
    <t>astrupskole@hjoerring.dk</t>
  </si>
  <si>
    <t>www.astrup-skole.dk</t>
  </si>
  <si>
    <t>Per Frandsen</t>
  </si>
  <si>
    <t>9678 1201</t>
  </si>
  <si>
    <t>9893 5723</t>
  </si>
  <si>
    <t>Tislumvej 2</t>
  </si>
  <si>
    <t>hoermestedskole@hjoerring.dk</t>
  </si>
  <si>
    <t>www.hoermested-skole.dk</t>
  </si>
  <si>
    <t>Villi John Petersen</t>
  </si>
  <si>
    <t>9896 3489</t>
  </si>
  <si>
    <t>9896 3226</t>
  </si>
  <si>
    <t>loerslevskole@hjoerring.dk</t>
  </si>
  <si>
    <t>www.loerslevskole.skoleintra.dk</t>
  </si>
  <si>
    <t>Lendum underv</t>
  </si>
  <si>
    <t>Lendum undervisningssted</t>
  </si>
  <si>
    <t>Per Aaen</t>
  </si>
  <si>
    <t>9847 3094</t>
  </si>
  <si>
    <t>7233 4040</t>
  </si>
  <si>
    <t>Enghavevej 2A</t>
  </si>
  <si>
    <t>Mosbjerg Sk.</t>
  </si>
  <si>
    <t>Mosbjerg Skole</t>
  </si>
  <si>
    <t>9893 0223</t>
  </si>
  <si>
    <t>mosbjergskole@hjoerring.dk</t>
  </si>
  <si>
    <t>www.mosbjerg-skole.skoleintra.dk</t>
  </si>
  <si>
    <t>Sindal underv</t>
  </si>
  <si>
    <t>Sindal undervisningssted</t>
  </si>
  <si>
    <t>7233 4115</t>
  </si>
  <si>
    <t>Tolne Sk.</t>
  </si>
  <si>
    <t>Tolne Skole</t>
  </si>
  <si>
    <t>9893 0421</t>
  </si>
  <si>
    <t>UU Frederiksh</t>
  </si>
  <si>
    <t>UU Frederikshavn</t>
  </si>
  <si>
    <t>Christina Bech Hansen</t>
  </si>
  <si>
    <t>9842 1803</t>
  </si>
  <si>
    <t>www.uu.frederikshavn.dk</t>
  </si>
  <si>
    <t>Sindal Ungdsk.</t>
  </si>
  <si>
    <t>Sindal Kommunale Ungdomsskole</t>
  </si>
  <si>
    <t>Erik Randrup</t>
  </si>
  <si>
    <t>9678 2246</t>
  </si>
  <si>
    <t>9678 2244</t>
  </si>
  <si>
    <t>sindal.ungdomsskole.839006@skolekom.dk</t>
  </si>
  <si>
    <t>www.sindalungdomsskole.dk</t>
  </si>
  <si>
    <t>Tolne Esk.</t>
  </si>
  <si>
    <t>Tolne Efterskole</t>
  </si>
  <si>
    <t>Dorte Faurholt Jensen</t>
  </si>
  <si>
    <t>9893 0767</t>
  </si>
  <si>
    <t>9893 0511</t>
  </si>
  <si>
    <t>Dvergetvedvej 95, Tolne</t>
  </si>
  <si>
    <t>kontakt@tolneefterskole.dk</t>
  </si>
  <si>
    <t>www.tolneefterskole.dk</t>
  </si>
  <si>
    <t>Dvergetvedvej</t>
  </si>
  <si>
    <t>Tolne</t>
  </si>
  <si>
    <t>Sindal Dhsk.</t>
  </si>
  <si>
    <t>Erling Jacobsen</t>
  </si>
  <si>
    <t>9893 4648</t>
  </si>
  <si>
    <t>9893 4256</t>
  </si>
  <si>
    <t>Gutenbergvej 2</t>
  </si>
  <si>
    <t>NOKSINDAL@VUCPOST.ACNORD.DK</t>
  </si>
  <si>
    <t>Gutenbergvej</t>
  </si>
  <si>
    <t>2860 3932</t>
  </si>
  <si>
    <t>Nibevej 164A</t>
  </si>
  <si>
    <t>164A</t>
  </si>
  <si>
    <t>kontakt@kloeverbakkeskolen.dk</t>
  </si>
  <si>
    <t>www.kloeverbakkeskolen.dk</t>
  </si>
  <si>
    <t>Nibevej</t>
  </si>
  <si>
    <t>Yggdrasil</t>
  </si>
  <si>
    <t>Erik Barnholdt</t>
  </si>
  <si>
    <t>9833 7544</t>
  </si>
  <si>
    <t>Smidievej 7</t>
  </si>
  <si>
    <t>yggdrasil@pc.dk</t>
  </si>
  <si>
    <t>Smidievej</t>
  </si>
  <si>
    <t>Noname</t>
  </si>
  <si>
    <t>No Name intern skole</t>
  </si>
  <si>
    <t>Henrik Sloth</t>
  </si>
  <si>
    <t>9682 7177</t>
  </si>
  <si>
    <t>Wiffertsholmvej 8</t>
  </si>
  <si>
    <t>skole@post-noname.dk</t>
  </si>
  <si>
    <t>Wiffertsholmvej</t>
  </si>
  <si>
    <t>Vividus Skole</t>
  </si>
  <si>
    <t>Rasmus Johansson</t>
  </si>
  <si>
    <t>3250 7748</t>
  </si>
  <si>
    <t>Fruerhusvej 21</t>
  </si>
  <si>
    <t>skolen@fondenvividus.dk</t>
  </si>
  <si>
    <t>www.fondenvividus.dk</t>
  </si>
  <si>
    <t>Fruerhusvej</t>
  </si>
  <si>
    <t>Ankermedets Sk.</t>
  </si>
  <si>
    <t>Ankermedets Skole</t>
  </si>
  <si>
    <t>Claus F. Jensen</t>
  </si>
  <si>
    <t>9979 5704</t>
  </si>
  <si>
    <t>9979 5700</t>
  </si>
  <si>
    <t>clfj@frederikshavn.dk</t>
  </si>
  <si>
    <t>www.ankermedetsskole.dk</t>
  </si>
  <si>
    <t>Kappelborg Sk.</t>
  </si>
  <si>
    <t>Kappelborg-Skolen</t>
  </si>
  <si>
    <t>Birthe Borum</t>
  </si>
  <si>
    <t>9844 2390</t>
  </si>
  <si>
    <t>9844 4744</t>
  </si>
  <si>
    <t>birthe.borum@skagen.dk</t>
  </si>
  <si>
    <t>www.skagen.dk/Skoler/Kappelborg.htm</t>
  </si>
  <si>
    <t>Lene Banke Andersen</t>
  </si>
  <si>
    <t>9845 7130</t>
  </si>
  <si>
    <t>Engvej 10</t>
  </si>
  <si>
    <t>aalbaekskole@frederikshavn.dk</t>
  </si>
  <si>
    <t>www.aalbaekskole.aula.dk</t>
  </si>
  <si>
    <t>Hedeboskolen</t>
  </si>
  <si>
    <t>9679 1310</t>
  </si>
  <si>
    <t>9845 9900</t>
  </si>
  <si>
    <t>hedeboskolen@frederikshavn.dk</t>
  </si>
  <si>
    <t>www.hedeboskolen.dk</t>
  </si>
  <si>
    <t>Brovandesk.</t>
  </si>
  <si>
    <t>Brovandeskolen, Den Lille Skole i Skagen</t>
  </si>
  <si>
    <t>Maria Vadsager</t>
  </si>
  <si>
    <t>9844 5884</t>
  </si>
  <si>
    <t>9844 4884</t>
  </si>
  <si>
    <t>Nedre Mosevej 100</t>
  </si>
  <si>
    <t>brovandeskolen@brovandeskolen.dk</t>
  </si>
  <si>
    <t>www.brovandeskolen.dk</t>
  </si>
  <si>
    <t>Nedre Mosevej</t>
  </si>
  <si>
    <t>Henrik Bering</t>
  </si>
  <si>
    <t>9979 5620</t>
  </si>
  <si>
    <t>9979 5566</t>
  </si>
  <si>
    <t>Kit.Jensen@skagen.dk</t>
  </si>
  <si>
    <t>Sct Laurentiivej</t>
  </si>
  <si>
    <t>Skagen Ungdsk.</t>
  </si>
  <si>
    <t>Skagen Kommunale Ungdomsskole</t>
  </si>
  <si>
    <t>Thorkild Lind</t>
  </si>
  <si>
    <t>9844 5335</t>
  </si>
  <si>
    <t>9844 6644</t>
  </si>
  <si>
    <t>Skagavej 139 D</t>
  </si>
  <si>
    <t>fich@frederikshavn.dk</t>
  </si>
  <si>
    <t>skagenungdomsskole.dk</t>
  </si>
  <si>
    <t>VUCNordj Skagen</t>
  </si>
  <si>
    <t>VUC Nordjylland, Frederikshavn afd. Skag</t>
  </si>
  <si>
    <t>9844 4809</t>
  </si>
  <si>
    <t>Diget Hsk.</t>
  </si>
  <si>
    <t>9848 8356</t>
  </si>
  <si>
    <t>9848 9011</t>
  </si>
  <si>
    <t>Hvideklitvej 15, Bunken</t>
  </si>
  <si>
    <t>diget@diget-skagen.dk</t>
  </si>
  <si>
    <t>www.diget-skagen.dk</t>
  </si>
  <si>
    <t>Hvideklitvej</t>
  </si>
  <si>
    <t>Bunken</t>
  </si>
  <si>
    <t>Skagen Prodsk.</t>
  </si>
  <si>
    <t>Den lokale erhvervsskole, Skagen Produktionsskole</t>
  </si>
  <si>
    <t>Anita Lonsdale, konst. forst.</t>
  </si>
  <si>
    <t>9844 4162</t>
  </si>
  <si>
    <t>9844 4176</t>
  </si>
  <si>
    <t>skolen@skagen-ps.dk</t>
  </si>
  <si>
    <t>www.skagen-ps.dk</t>
  </si>
  <si>
    <t>Skagen Dhsk</t>
  </si>
  <si>
    <t>9844 2494</t>
  </si>
  <si>
    <t>9844 2920</t>
  </si>
  <si>
    <t>skagen.dhs@vip.cybercity.dk</t>
  </si>
  <si>
    <t>MARTEC Skagen</t>
  </si>
  <si>
    <t>9679 1515</t>
  </si>
  <si>
    <t>9820 8888</t>
  </si>
  <si>
    <t>Kuttervej 13</t>
  </si>
  <si>
    <t>Kuttervej</t>
  </si>
  <si>
    <t>9844 3080</t>
  </si>
  <si>
    <t>9833 7593</t>
  </si>
  <si>
    <t>moellehusene@rebild.dk</t>
  </si>
  <si>
    <t>Blenstrup Sk.</t>
  </si>
  <si>
    <t>Blenstrup Skole</t>
  </si>
  <si>
    <t>Dorte Pedersen</t>
  </si>
  <si>
    <t>9988 8015</t>
  </si>
  <si>
    <t>blenstrupskole@rebild.dk</t>
  </si>
  <si>
    <t>www.blenstrupskole.dk</t>
  </si>
  <si>
    <t>Hellum Sk.</t>
  </si>
  <si>
    <t>Hellum Skole</t>
  </si>
  <si>
    <t>Susanne Lindemann Danielsen</t>
  </si>
  <si>
    <t>9839 8045</t>
  </si>
  <si>
    <t>9988 8035</t>
  </si>
  <si>
    <t>islda@rebild.dk</t>
  </si>
  <si>
    <t>www.hellumskole.dk</t>
  </si>
  <si>
    <t>9839 1655</t>
  </si>
  <si>
    <t>9988 8040</t>
  </si>
  <si>
    <t>Himmerlandsvej 65</t>
  </si>
  <si>
    <t>imbjo@rebild.dk</t>
  </si>
  <si>
    <t>www.skoerpingskole.aula.dk</t>
  </si>
  <si>
    <t>Himmerlandsvej</t>
  </si>
  <si>
    <t>Terndrup.Sk.</t>
  </si>
  <si>
    <t>Terndrup</t>
  </si>
  <si>
    <t>Terndrup Skole</t>
  </si>
  <si>
    <t>9833 5950</t>
  </si>
  <si>
    <t>9988 8055</t>
  </si>
  <si>
    <t>Terndrup Halvej 1</t>
  </si>
  <si>
    <t>idogu@rebild.dk</t>
  </si>
  <si>
    <t>Terndrup Halvej</t>
  </si>
  <si>
    <t>Rebild Ung</t>
  </si>
  <si>
    <t>Rebild Ungdomsskole</t>
  </si>
  <si>
    <t>9833 6188</t>
  </si>
  <si>
    <t>9988 8360</t>
  </si>
  <si>
    <t>ungdomsskolen@rebild.dk</t>
  </si>
  <si>
    <t>www.rebildungdomsskole.dk</t>
  </si>
  <si>
    <t>Finn K. Frederiksen</t>
  </si>
  <si>
    <t>9839 1157</t>
  </si>
  <si>
    <t>9833 7278</t>
  </si>
  <si>
    <t>Birte Overgaard</t>
  </si>
  <si>
    <t>9857 4166</t>
  </si>
  <si>
    <t>Tempovej 1</t>
  </si>
  <si>
    <t>Pernille Grunwald Falk</t>
  </si>
  <si>
    <t>9833 7422</t>
  </si>
  <si>
    <t>9833 7075</t>
  </si>
  <si>
    <t>oeu@oeu.dk</t>
  </si>
  <si>
    <t>www.oeu.dk</t>
  </si>
  <si>
    <t>Rebild Esk.</t>
  </si>
  <si>
    <t>Rebild Efterskole</t>
  </si>
  <si>
    <t>9839 1629</t>
  </si>
  <si>
    <t>9839 1788</t>
  </si>
  <si>
    <t>Himmerlandsvej 83</t>
  </si>
  <si>
    <t>kontor@rebildefterskole.dk</t>
  </si>
  <si>
    <t>www.rebildefterskole.dk</t>
  </si>
  <si>
    <t>Hadsundvej 32</t>
  </si>
  <si>
    <t>Himm.L.AOF Dhsk</t>
  </si>
  <si>
    <t>Fruerhusvej 21, Solbjerg</t>
  </si>
  <si>
    <t>LC Himmerland</t>
  </si>
  <si>
    <t>Kristian Kaffka Schwarz</t>
  </si>
  <si>
    <t>9833 1847</t>
  </si>
  <si>
    <t>9988 7950</t>
  </si>
  <si>
    <t>Skibstedvej 26, Skibsted</t>
  </si>
  <si>
    <t>lchimmerland@rebild.dk</t>
  </si>
  <si>
    <t>www.lchimmerland.aula.dk</t>
  </si>
  <si>
    <t>Skibstedvej</t>
  </si>
  <si>
    <t>Skibsted</t>
  </si>
  <si>
    <t>Kirketerp Sk.</t>
  </si>
  <si>
    <t>Kirketerpskolen</t>
  </si>
  <si>
    <t>Rosa Grove Sigsgaard</t>
  </si>
  <si>
    <t>9838 7155</t>
  </si>
  <si>
    <t>9838 7156</t>
  </si>
  <si>
    <t>kirketerpskolen@rebild.dk</t>
  </si>
  <si>
    <t>www.kirketerpskolen.dk</t>
  </si>
  <si>
    <t>Gravlev Sk.</t>
  </si>
  <si>
    <t>Gravlev Skole</t>
  </si>
  <si>
    <t>Kaj Andersen</t>
  </si>
  <si>
    <t>9837 5088</t>
  </si>
  <si>
    <t>Gravlevvej 43</t>
  </si>
  <si>
    <t>Gravlevvej</t>
  </si>
  <si>
    <t>Bavnebakkesk.</t>
  </si>
  <si>
    <t>Bavnebakkeskolen</t>
  </si>
  <si>
    <t>Lars Lerup</t>
  </si>
  <si>
    <t>9837 4550</t>
  </si>
  <si>
    <t>9988 8880</t>
  </si>
  <si>
    <t>Bavnebakken 105</t>
  </si>
  <si>
    <t>imeth@rebild.dk</t>
  </si>
  <si>
    <t>www.bavnebakkeskolen.aula.dk</t>
  </si>
  <si>
    <t>Bavnebakken</t>
  </si>
  <si>
    <t>Suldrup Sk.</t>
  </si>
  <si>
    <t>Suldrup Skole</t>
  </si>
  <si>
    <t>9837 8577</t>
  </si>
  <si>
    <t>9988 7999</t>
  </si>
  <si>
    <t>isusk@rebild.dk</t>
  </si>
  <si>
    <t>www.suldrup-skole.aula.dk</t>
  </si>
  <si>
    <t>Ivan Faarkrog</t>
  </si>
  <si>
    <t>9865 3425</t>
  </si>
  <si>
    <t>9865 3225</t>
  </si>
  <si>
    <t>sonderupskole@rebild.dk</t>
  </si>
  <si>
    <t>www.sonderup-skole.dk</t>
  </si>
  <si>
    <t>Lars Reidar Vinding Salomonsen</t>
  </si>
  <si>
    <t>9988 8010</t>
  </si>
  <si>
    <t>ilemo@rebild.dk</t>
  </si>
  <si>
    <t>www.oehb.aula.dk</t>
  </si>
  <si>
    <t>Aarestrup Sk.</t>
  </si>
  <si>
    <t>Aarestrup Skole</t>
  </si>
  <si>
    <t>9837 5268</t>
  </si>
  <si>
    <t>9837 5265</t>
  </si>
  <si>
    <t>Haverslevvej 107</t>
  </si>
  <si>
    <t>Aardestrupskole@stoevring.dk</t>
  </si>
  <si>
    <t>Haverslevvej</t>
  </si>
  <si>
    <t>9838 5233</t>
  </si>
  <si>
    <t>guldfri@guldbaek-friskole.dk</t>
  </si>
  <si>
    <t>guldbaek-friskole.dk</t>
  </si>
  <si>
    <t>9837 3194</t>
  </si>
  <si>
    <t>9837 2536</t>
  </si>
  <si>
    <t>friskolen@ungdom.dk</t>
  </si>
  <si>
    <t>Veggerby Frisk.</t>
  </si>
  <si>
    <t>Veggerby Friskole</t>
  </si>
  <si>
    <t>Lars Peter Nitschke</t>
  </si>
  <si>
    <t>9838 7287</t>
  </si>
  <si>
    <t>Veggerbyvej 114</t>
  </si>
  <si>
    <t>Veggerbyvej</t>
  </si>
  <si>
    <t>Karensmindesk.</t>
  </si>
  <si>
    <t>Karensmindeskolen</t>
  </si>
  <si>
    <t>Henrik Johannes Weinkouff</t>
  </si>
  <si>
    <t>9686 8713</t>
  </si>
  <si>
    <t>9988 7980</t>
  </si>
  <si>
    <t>Mastrupvej 75</t>
  </si>
  <si>
    <t>karensmindeskolen@rebild.dk</t>
  </si>
  <si>
    <t>www.karensmindeskolen.aula.dk</t>
  </si>
  <si>
    <t>Mastrupvej</t>
  </si>
  <si>
    <t>9837 3774</t>
  </si>
  <si>
    <t>9837 3511</t>
  </si>
  <si>
    <t>Mastrupvej 77</t>
  </si>
  <si>
    <t>sgy@sgy.dk</t>
  </si>
  <si>
    <t>www.sgy.dk</t>
  </si>
  <si>
    <t>Gregers Krabbe</t>
  </si>
  <si>
    <t>Gregers Krabbe Friskolen</t>
  </si>
  <si>
    <t>Hanne Bjerre Bager, konst.</t>
  </si>
  <si>
    <t>9837 3355</t>
  </si>
  <si>
    <t>Haverslevvej 109, Aarestrup</t>
  </si>
  <si>
    <t>kontor@gregerskrabbe.dk</t>
  </si>
  <si>
    <t>www.gregerskrabbe.dk</t>
  </si>
  <si>
    <t>Aarestrup</t>
  </si>
  <si>
    <t>Maria Skou Andreassen</t>
  </si>
  <si>
    <t>9986 8687</t>
  </si>
  <si>
    <t>9988 7789</t>
  </si>
  <si>
    <t>ppr@rebild.dk</t>
  </si>
  <si>
    <t>Preben A. Lauritsen</t>
  </si>
  <si>
    <t>9986 8735</t>
  </si>
  <si>
    <t>Hobrovej 88</t>
  </si>
  <si>
    <t>prala@stoevring.dk</t>
  </si>
  <si>
    <t>www.ung-i-stoevring.dk</t>
  </si>
  <si>
    <t>Mostrupvej 77</t>
  </si>
  <si>
    <t>9837 4503</t>
  </si>
  <si>
    <t>9837 1003</t>
  </si>
  <si>
    <t>Hobrovej 108</t>
  </si>
  <si>
    <t>admin@stovringhojskole.dk</t>
  </si>
  <si>
    <t>www.stovringhojskole.dk</t>
  </si>
  <si>
    <t>Jens Borup</t>
  </si>
  <si>
    <t>9838 4377</t>
  </si>
  <si>
    <t>9838 4300</t>
  </si>
  <si>
    <t>Hovhedevej 4</t>
  </si>
  <si>
    <t>lynghoj@lynghoj.dk</t>
  </si>
  <si>
    <t>www.lynghoj.dk</t>
  </si>
  <si>
    <t>Hovhedevej</t>
  </si>
  <si>
    <t>Biologiesk.Njyl</t>
  </si>
  <si>
    <t>Biologiefterskolen i Nordjylland</t>
  </si>
  <si>
    <t>Peter Rytter</t>
  </si>
  <si>
    <t>9838 7033</t>
  </si>
  <si>
    <t>9838 7200</t>
  </si>
  <si>
    <t>Kirketerpvej 10  Hjeds</t>
  </si>
  <si>
    <t>9837 3619</t>
  </si>
  <si>
    <t>9852 7202</t>
  </si>
  <si>
    <t>Mariagerfjord K</t>
  </si>
  <si>
    <t>Hostruph</t>
  </si>
  <si>
    <t>Jesper Hedemann Jensen</t>
  </si>
  <si>
    <t>9852 0540</t>
  </si>
  <si>
    <t>3087 1921</t>
  </si>
  <si>
    <t>Wilh. Jensensvej 28 A</t>
  </si>
  <si>
    <t>jesperh@hostruphoej.dk</t>
  </si>
  <si>
    <t>www.hostruphoej.dk</t>
  </si>
  <si>
    <t>Hvilsom Frisk</t>
  </si>
  <si>
    <t>Hvilsom Friskole</t>
  </si>
  <si>
    <t>Anja Kristensen Thomadsen</t>
  </si>
  <si>
    <t>7734 1430</t>
  </si>
  <si>
    <t>info@hvilsomfriskole.dk</t>
  </si>
  <si>
    <t>www.hvilsomfriskole.dk</t>
  </si>
  <si>
    <t>Dybvad Skole</t>
  </si>
  <si>
    <t>9886 4480</t>
  </si>
  <si>
    <t>9886 4238</t>
  </si>
  <si>
    <t>skole_dybvad@frederikshavn.dk</t>
  </si>
  <si>
    <t>www.dybvad-skole.dk</t>
  </si>
  <si>
    <t>9846 6475</t>
  </si>
  <si>
    <t>9689 8000</t>
  </si>
  <si>
    <t>skole_hoerby@frederikshavn.dk</t>
  </si>
  <si>
    <t>www.hoerby-skole.dk</t>
  </si>
  <si>
    <t>Kristine Wesley Agerskov</t>
  </si>
  <si>
    <t>9840 1576</t>
  </si>
  <si>
    <t>9845 6670</t>
  </si>
  <si>
    <t>saebyskole@frederikshavn.dk</t>
  </si>
  <si>
    <t>Jens Vejen</t>
  </si>
  <si>
    <t>9886 4074</t>
  </si>
  <si>
    <t>Idskovvej 19</t>
  </si>
  <si>
    <t>Idskovvej</t>
  </si>
  <si>
    <t>9846 0088</t>
  </si>
  <si>
    <t>9845 7060</t>
  </si>
  <si>
    <t>stensnaesskolen@frederikshavn.dk</t>
  </si>
  <si>
    <t>Pierre M. Raas</t>
  </si>
  <si>
    <t>9895 1202</t>
  </si>
  <si>
    <t>Torslev Skole</t>
  </si>
  <si>
    <t>Mads Vejen</t>
  </si>
  <si>
    <t>9895 1997</t>
  </si>
  <si>
    <t>9845 7840</t>
  </si>
  <si>
    <t>torslevskole@frederikshavn.dk</t>
  </si>
  <si>
    <t>ds-syd.aula.dk</t>
  </si>
  <si>
    <t>Understed Sk.</t>
  </si>
  <si>
    <t>Understed Skole</t>
  </si>
  <si>
    <t>Britta Andersen</t>
  </si>
  <si>
    <t>9846 5330</t>
  </si>
  <si>
    <t>9846 5130</t>
  </si>
  <si>
    <t>Understedvej 77, Understed</t>
  </si>
  <si>
    <t>Understedvej</t>
  </si>
  <si>
    <t>Understed</t>
  </si>
  <si>
    <t>Volstrup Sk.</t>
  </si>
  <si>
    <t>Volstrup Skole</t>
  </si>
  <si>
    <t>Tommy Hammer Christensen</t>
  </si>
  <si>
    <t>9846 8457</t>
  </si>
  <si>
    <t>9846 8057</t>
  </si>
  <si>
    <t>skole_volstrup@frederikshavn.dk</t>
  </si>
  <si>
    <t>www.volstrup-skole.dk</t>
  </si>
  <si>
    <t>Chris Kramme</t>
  </si>
  <si>
    <t>9689 8069</t>
  </si>
  <si>
    <t>9845 6690</t>
  </si>
  <si>
    <t>saebygaardskolen@frederikshavn.dk</t>
  </si>
  <si>
    <t>Ann Zenas</t>
  </si>
  <si>
    <t>9895 1311</t>
  </si>
  <si>
    <t>kontor@oestervraa-friskole.dk</t>
  </si>
  <si>
    <t>www.oestervraa-friskole.dk</t>
  </si>
  <si>
    <t>9846 1315</t>
  </si>
  <si>
    <t>9846 3140</t>
  </si>
  <si>
    <t>privatskolen.i.saeby@privsaeby-fgsk.dk</t>
  </si>
  <si>
    <t>www.privsaeby-fgsk.dk</t>
  </si>
  <si>
    <t>9689 8866</t>
  </si>
  <si>
    <t>9689 8877</t>
  </si>
  <si>
    <t>boerne_og_kulturforvaltningen@saeby.dk</t>
  </si>
  <si>
    <t>Christian B. Eriksen</t>
  </si>
  <si>
    <t>9989 7666</t>
  </si>
  <si>
    <t>9989 7505</t>
  </si>
  <si>
    <t>cbe@saeby.dk</t>
  </si>
  <si>
    <t>www.saeby.dk</t>
  </si>
  <si>
    <t>9840 1099</t>
  </si>
  <si>
    <t>Jernbanealle</t>
  </si>
  <si>
    <t>Stidsholt Esk.</t>
  </si>
  <si>
    <t>Andreas Ingeslev Larsen</t>
  </si>
  <si>
    <t>9846 8433</t>
  </si>
  <si>
    <t>9846 8033</t>
  </si>
  <si>
    <t>info@stidsholt.dk</t>
  </si>
  <si>
    <t>www.stidsholt.dk</t>
  </si>
  <si>
    <t>9846 6400</t>
  </si>
  <si>
    <t>9846 6300</t>
  </si>
  <si>
    <t>he@hoerbyefterskole.dk</t>
  </si>
  <si>
    <t>9846 1580</t>
  </si>
  <si>
    <t>9840 1222</t>
  </si>
  <si>
    <t>Lene Krogh</t>
  </si>
  <si>
    <t>9846 3441</t>
  </si>
  <si>
    <t>9846 3418</t>
  </si>
  <si>
    <t>Pindborggade 1 C</t>
  </si>
  <si>
    <t>Pindborggade</t>
  </si>
  <si>
    <t>9840 1522</t>
  </si>
  <si>
    <t>Jernbanealle 12</t>
  </si>
  <si>
    <t>sdh@sdhs.dk</t>
  </si>
  <si>
    <t>www.saeby-dhs.dk</t>
  </si>
  <si>
    <t>DEKRA Nordjyll</t>
  </si>
  <si>
    <t>DEKRA Nordjylland A/S</t>
  </si>
  <si>
    <t>9846 7888</t>
  </si>
  <si>
    <t>Kjeldgaardsvej 4</t>
  </si>
  <si>
    <t>nordjylland@dekra.dk</t>
  </si>
  <si>
    <t>www.dekra-nordjylland.dk</t>
  </si>
  <si>
    <t>Kjeldgaardsvej</t>
  </si>
  <si>
    <t>Jammerbugt kom</t>
  </si>
  <si>
    <t>Biersted Sk.</t>
  </si>
  <si>
    <t>Biersted Skole</t>
  </si>
  <si>
    <t>Birgitte Johansen</t>
  </si>
  <si>
    <t>7257 8029</t>
  </si>
  <si>
    <t>7257 8020</t>
  </si>
  <si>
    <t>bierstedskole@jammerbugt.dk</t>
  </si>
  <si>
    <t>www.bierstedskole.dk</t>
  </si>
  <si>
    <t>Lars Salomonsen</t>
  </si>
  <si>
    <t>9827 7117</t>
  </si>
  <si>
    <t>7257 8050</t>
  </si>
  <si>
    <t>gjolskole@jammerbugt.dk</t>
  </si>
  <si>
    <t>www.gjoelsk-aabybro.dk</t>
  </si>
  <si>
    <t>Vadum</t>
  </si>
  <si>
    <t>Finn Bonde</t>
  </si>
  <si>
    <t>7257 8120</t>
  </si>
  <si>
    <t>noerhalneskole@jammerbugt.dk</t>
  </si>
  <si>
    <t>www.norhalneskole.skoleintra.dk</t>
  </si>
  <si>
    <t>Ulveskov Sk.</t>
  </si>
  <si>
    <t>Ulveskov Skole</t>
  </si>
  <si>
    <t>Pierre Michael Raas</t>
  </si>
  <si>
    <t>7257 8188</t>
  </si>
  <si>
    <t>7257 8180</t>
  </si>
  <si>
    <t>Gl. Landevej 70</t>
  </si>
  <si>
    <t>ulveskov@jammerbugt.dk</t>
  </si>
  <si>
    <t>www.ulveskov.dk</t>
  </si>
  <si>
    <t>Aabybro Skole</t>
  </si>
  <si>
    <t>Majbritt Krogsgaard</t>
  </si>
  <si>
    <t>7257 8229</t>
  </si>
  <si>
    <t>7257 8220</t>
  </si>
  <si>
    <t>Kattedamsvej 26</t>
  </si>
  <si>
    <t>aabybroskole@jammerbugt.dk</t>
  </si>
  <si>
    <t>www.aabybroskole.dk</t>
  </si>
  <si>
    <t>Kattedamsvej</t>
  </si>
  <si>
    <t>Vedsted Frisk.</t>
  </si>
  <si>
    <t>Vedsted Friskole</t>
  </si>
  <si>
    <t>Thomas Krogh</t>
  </si>
  <si>
    <t>9824 3793</t>
  </si>
  <si>
    <t>2948 0722</t>
  </si>
  <si>
    <t>Terpsvej 1, Birkelse</t>
  </si>
  <si>
    <t>skolen@vedsted-friskole.dk</t>
  </si>
  <si>
    <t>www.vedsted-friskole.dk</t>
  </si>
  <si>
    <t>Terpsvej</t>
  </si>
  <si>
    <t>9824 2428</t>
  </si>
  <si>
    <t>9824 1033</t>
  </si>
  <si>
    <t>Michael Lundgaard Jacobsen</t>
  </si>
  <si>
    <t>9824 4787</t>
  </si>
  <si>
    <t>9824 4266</t>
  </si>
  <si>
    <t>info@aabybro-friskole.dk</t>
  </si>
  <si>
    <t>www.aabybrofriskole.dk</t>
  </si>
  <si>
    <t>KerneJur</t>
  </si>
  <si>
    <t>Kerneskolen</t>
  </si>
  <si>
    <t>Jan Christian Andersen</t>
  </si>
  <si>
    <t>9823 2978</t>
  </si>
  <si>
    <t>Aalborgvej 31 postbox 2</t>
  </si>
  <si>
    <t>jan.chr@nbu-center.dk</t>
  </si>
  <si>
    <t>www.jbf-center.com</t>
  </si>
  <si>
    <t>Aalborgvej</t>
  </si>
  <si>
    <t>Jan Chr. Andersen</t>
  </si>
  <si>
    <t>9823 2980</t>
  </si>
  <si>
    <t>Industrivej 23</t>
  </si>
  <si>
    <t>Kerneskolenmaagevej@jbf-center.com</t>
  </si>
  <si>
    <t>9823 6999</t>
  </si>
  <si>
    <t>Aalborgvej 31</t>
  </si>
  <si>
    <t>Kerneskolen72@jbf-center.com</t>
  </si>
  <si>
    <t>9823 2976</t>
  </si>
  <si>
    <t>Kerneskolen74@jbf-center.com</t>
  </si>
  <si>
    <t>Stokroseskolen</t>
  </si>
  <si>
    <t>9823 2204</t>
  </si>
  <si>
    <t>post@stokrosen-brovst.dk</t>
  </si>
  <si>
    <t>Mickey Hay</t>
  </si>
  <si>
    <t>8870 5798</t>
  </si>
  <si>
    <t>soren@olandhus.dk</t>
  </si>
  <si>
    <t>www.olandhus.dk</t>
  </si>
  <si>
    <t>Flemming S. Jeppesen</t>
  </si>
  <si>
    <t>9823 5856</t>
  </si>
  <si>
    <t>Tranumvej 71</t>
  </si>
  <si>
    <t>tranegaarden.nb@mail.dk</t>
  </si>
  <si>
    <t>www.opholdsstedet-tranegaarden.dk</t>
  </si>
  <si>
    <t>Tranumvej</t>
  </si>
  <si>
    <t>Ellen-Margrethe Mussegaard</t>
  </si>
  <si>
    <t>9996 1140</t>
  </si>
  <si>
    <t>ppr@aabybrokommune.dk</t>
  </si>
  <si>
    <t>www.aabybro.dk</t>
  </si>
  <si>
    <t>Claus Eriksen</t>
  </si>
  <si>
    <t>9827 9494</t>
  </si>
  <si>
    <t>9827 9400</t>
  </si>
  <si>
    <t>ungdomsskolen@aabybrokommune.dk</t>
  </si>
  <si>
    <t>www.aabybro-ung.dk</t>
  </si>
  <si>
    <t>Jammerbugt  Ung</t>
  </si>
  <si>
    <t>Jammerbugt Ungdomsskole</t>
  </si>
  <si>
    <t>9823 3200</t>
  </si>
  <si>
    <t>7257 8230</t>
  </si>
  <si>
    <t>ungjam@jammerbugt.dk</t>
  </si>
  <si>
    <t>www.ungjam.dk</t>
  </si>
  <si>
    <t>HF&amp;VUC NORD, Aabybro</t>
  </si>
  <si>
    <t>Teknologiparken 1B</t>
  </si>
  <si>
    <t>Sportse Aabybro</t>
  </si>
  <si>
    <t>Sportsefterskolen Aabybro</t>
  </si>
  <si>
    <t>Esben Sevelsted Mathiasen</t>
  </si>
  <si>
    <t>9827 9044</t>
  </si>
  <si>
    <t>9824 1099</t>
  </si>
  <si>
    <t>info@sportsefterskolen.dk</t>
  </si>
  <si>
    <t>www.sportsefterskole.dk</t>
  </si>
  <si>
    <t>Kristian Herget</t>
  </si>
  <si>
    <t>9696 6666</t>
  </si>
  <si>
    <t>oekoskolen@oekoskolen.dk</t>
  </si>
  <si>
    <t>www.oekoskolen.dk</t>
  </si>
  <si>
    <t>Ulla Nielsen Krog</t>
  </si>
  <si>
    <t>9696 6960</t>
  </si>
  <si>
    <t>9696 6969</t>
  </si>
  <si>
    <t>Centralgaardsvej 277</t>
  </si>
  <si>
    <t>kontor@ryaaefterskole.dk</t>
  </si>
  <si>
    <t>Aalborg Kom</t>
  </si>
  <si>
    <t>aalborg@aalborg.dk</t>
  </si>
  <si>
    <t>9826 2344</t>
  </si>
  <si>
    <t>Ajstrupvej 42</t>
  </si>
  <si>
    <t>Allesk.</t>
  </si>
  <si>
    <t>Alleskolen</t>
  </si>
  <si>
    <t>9812 7305</t>
  </si>
  <si>
    <t>Annebergv.Sk.</t>
  </si>
  <si>
    <t>Annebergvej Skole</t>
  </si>
  <si>
    <t>Preben Fredberg</t>
  </si>
  <si>
    <t>9812 5533</t>
  </si>
  <si>
    <t>Annebergvej</t>
  </si>
  <si>
    <t>Kasper Bagnkop</t>
  </si>
  <si>
    <t>9838 4380</t>
  </si>
  <si>
    <t>9982 4430</t>
  </si>
  <si>
    <t>ellidshoej-skole@aalborg.dk</t>
  </si>
  <si>
    <t>www.ellidshoej-skole.dk</t>
  </si>
  <si>
    <t>Lasse Hall</t>
  </si>
  <si>
    <t>9838 9052</t>
  </si>
  <si>
    <t>9982 5100</t>
  </si>
  <si>
    <t>ferslevskole@aalborg.dk</t>
  </si>
  <si>
    <t>www.ferslevskole.dk</t>
  </si>
  <si>
    <t>Gistrup Fjelle</t>
  </si>
  <si>
    <t>Gistrup Skole, afdeling Fjellerad</t>
  </si>
  <si>
    <t>9833 3787</t>
  </si>
  <si>
    <t>Frejlev Sk.</t>
  </si>
  <si>
    <t>Frejlev Skole</t>
  </si>
  <si>
    <t>Pia Bengtson</t>
  </si>
  <si>
    <t>9637 8218</t>
  </si>
  <si>
    <t>9931 6380</t>
  </si>
  <si>
    <t>Frejlev Skolevej 7</t>
  </si>
  <si>
    <t>frejlev-skole@aalborg.dk</t>
  </si>
  <si>
    <t>www.frejlev-skole.dk</t>
  </si>
  <si>
    <t>Frejlev Skolevej</t>
  </si>
  <si>
    <t>Frydendal Sk.</t>
  </si>
  <si>
    <t>Frydendal Skole</t>
  </si>
  <si>
    <t>Hans Chr. Vedel</t>
  </si>
  <si>
    <t>9814 2805</t>
  </si>
  <si>
    <t>Mylius Erichsensvej 1</t>
  </si>
  <si>
    <t>Gistrup Hadsund</t>
  </si>
  <si>
    <t>Gistrup Skole, afdeling Hadsundvej</t>
  </si>
  <si>
    <t>9636 5222</t>
  </si>
  <si>
    <t>Gl.Hasseris Sk.</t>
  </si>
  <si>
    <t>Gl Hasseris Skole</t>
  </si>
  <si>
    <t>Kristine Jakobsen</t>
  </si>
  <si>
    <t>9818 0309</t>
  </si>
  <si>
    <t>9982 4000</t>
  </si>
  <si>
    <t>Mester Eriks Vej 57</t>
  </si>
  <si>
    <t>glhasserisskole@aalborg.dk</t>
  </si>
  <si>
    <t>www.gammelhasserisskole.dk</t>
  </si>
  <si>
    <t>Mester Eriks Vej</t>
  </si>
  <si>
    <t>Gl.Lindholm Sk.</t>
  </si>
  <si>
    <t>Gl Lindholm Skole</t>
  </si>
  <si>
    <t>Henrik Hiis</t>
  </si>
  <si>
    <t>9632 1733</t>
  </si>
  <si>
    <t>9352 0333</t>
  </si>
  <si>
    <t>Lindholmsvej 65</t>
  </si>
  <si>
    <t>gllindholm-skole@aalborg.dk</t>
  </si>
  <si>
    <t>www.gllindholm-skole.dk</t>
  </si>
  <si>
    <t>Bent Erik Egstrup</t>
  </si>
  <si>
    <t>9817 6133</t>
  </si>
  <si>
    <t>Godthaab Sk.</t>
  </si>
  <si>
    <t>Godthaab Skole</t>
  </si>
  <si>
    <t>9838 9055</t>
  </si>
  <si>
    <t>Tostrupvej 13</t>
  </si>
  <si>
    <t>Tostrupvej</t>
  </si>
  <si>
    <t>Grindsted Sk.</t>
  </si>
  <si>
    <t>Grindsted Skole</t>
  </si>
  <si>
    <t>9828 6677</t>
  </si>
  <si>
    <t>9828 6134</t>
  </si>
  <si>
    <t>Uggerhalnevej 4</t>
  </si>
  <si>
    <t>grindstedskole@aalborg.dk</t>
  </si>
  <si>
    <t>www.grindstedskole.dk</t>
  </si>
  <si>
    <t>Uggerhalnevej</t>
  </si>
  <si>
    <t>Gug Sk.</t>
  </si>
  <si>
    <t>Gug Skole</t>
  </si>
  <si>
    <t>9635 2319</t>
  </si>
  <si>
    <t>9982 4399</t>
  </si>
  <si>
    <t>gug-skole@aalborg.dk</t>
  </si>
  <si>
    <t>www.gug-skole.dk</t>
  </si>
  <si>
    <t>9812 2361</t>
  </si>
  <si>
    <t>Langholt Sk.</t>
  </si>
  <si>
    <t>Langholt Skole</t>
  </si>
  <si>
    <t>Lotte Aagaard Risager</t>
  </si>
  <si>
    <t>9825 6567</t>
  </si>
  <si>
    <t>9825 6479</t>
  </si>
  <si>
    <t>langholtskole@aalborg.dk</t>
  </si>
  <si>
    <t>www.langholtskole.dk</t>
  </si>
  <si>
    <t>Kjellerupsg.Sk.</t>
  </si>
  <si>
    <t>Kjellerupsgades Skole</t>
  </si>
  <si>
    <t>Birthe Guldager</t>
  </si>
  <si>
    <t>9812 1205</t>
  </si>
  <si>
    <t>Mette Sun Otte</t>
  </si>
  <si>
    <t>9810 1198</t>
  </si>
  <si>
    <t>9982 1300</t>
  </si>
  <si>
    <t>Oluf Borchs Vej 2</t>
  </si>
  <si>
    <t>kaerbyskolen@aalborg.dk</t>
  </si>
  <si>
    <t>www.kaerbyskolen.dk</t>
  </si>
  <si>
    <t>Oluf Borchs Vej</t>
  </si>
  <si>
    <t>Nr.Uttrup Sk.</t>
  </si>
  <si>
    <t>Nr Uttrup Skole</t>
  </si>
  <si>
    <t>Henrik Jungersen</t>
  </si>
  <si>
    <t>9817 3581</t>
  </si>
  <si>
    <t>9982 6940</t>
  </si>
  <si>
    <t>nruttrupskole@aalborg.dk</t>
  </si>
  <si>
    <t>www.nruttrup-skole.dk</t>
  </si>
  <si>
    <t>Merete Bachmann</t>
  </si>
  <si>
    <t>9834 1109</t>
  </si>
  <si>
    <t>9982 4272</t>
  </si>
  <si>
    <t>Noerholmskole@aalborg.dk</t>
  </si>
  <si>
    <t>www.noerholmskole.dk</t>
  </si>
  <si>
    <t>9831 5014</t>
  </si>
  <si>
    <t>9982 4282</t>
  </si>
  <si>
    <t>noevling-skole@aalborg.dk</t>
  </si>
  <si>
    <t>www.noevling-skole.dk</t>
  </si>
  <si>
    <t>P.Paghs G.Sk.</t>
  </si>
  <si>
    <t>Poul Paghs Gades Skole</t>
  </si>
  <si>
    <t>Knud Valdemar Hansen</t>
  </si>
  <si>
    <t>9812 1203</t>
  </si>
  <si>
    <t>Poul</t>
  </si>
  <si>
    <t>Klarup Sk.</t>
  </si>
  <si>
    <t>Klarup</t>
  </si>
  <si>
    <t>Klarup Skole</t>
  </si>
  <si>
    <t>9831 9477</t>
  </si>
  <si>
    <t>9352 0888</t>
  </si>
  <si>
    <t>Hellasvej 17</t>
  </si>
  <si>
    <t>klarupskole@aalborg.dk</t>
  </si>
  <si>
    <t>www.klarupskole.dk</t>
  </si>
  <si>
    <t>Hellasvej</t>
  </si>
  <si>
    <t>Poul Balling</t>
  </si>
  <si>
    <t>9812 1908</t>
  </si>
  <si>
    <t>Skansev.Sk.</t>
  </si>
  <si>
    <t>Skansevejens Skole</t>
  </si>
  <si>
    <t>Susanne Folsach Klessen</t>
  </si>
  <si>
    <t>9819 3211</t>
  </si>
  <si>
    <t>9982 4520</t>
  </si>
  <si>
    <t>Skansevej 2</t>
  </si>
  <si>
    <t>skansevejens-skole@aalborg.dk</t>
  </si>
  <si>
    <t>www.skansevejens-skole.dk</t>
  </si>
  <si>
    <t>Sofiendalsk.</t>
  </si>
  <si>
    <t>Sofiendalskolen</t>
  </si>
  <si>
    <t>9635 3234</t>
  </si>
  <si>
    <t>9982 4646</t>
  </si>
  <si>
    <t>Lange MÃ¼llersvej 18</t>
  </si>
  <si>
    <t>sofiendalskolen@aalborg.dk</t>
  </si>
  <si>
    <t>www.sofiendalskolen.dk</t>
  </si>
  <si>
    <t>Lange MÃ¼llers Vej</t>
  </si>
  <si>
    <t>Stolpedalssk.</t>
  </si>
  <si>
    <t>Stolpedalsskolen</t>
  </si>
  <si>
    <t>9812 8303</t>
  </si>
  <si>
    <t>9982 4400</t>
  </si>
  <si>
    <t>Stolpedalsvej 2</t>
  </si>
  <si>
    <t>stolpedalsskolen@aalborg.dk</t>
  </si>
  <si>
    <t>www.stolpedalsskolen.dk</t>
  </si>
  <si>
    <t>Stolpedalsvej</t>
  </si>
  <si>
    <t>Sulsted Sk.</t>
  </si>
  <si>
    <t>Sulsted</t>
  </si>
  <si>
    <t>Sulsted Skole</t>
  </si>
  <si>
    <t>Jakob Borup</t>
  </si>
  <si>
    <t>9826 0188</t>
  </si>
  <si>
    <t>sulsted-skole@aalborg.dk</t>
  </si>
  <si>
    <t>www.sulsted-skole.dk</t>
  </si>
  <si>
    <t>9838 0158</t>
  </si>
  <si>
    <t>9931 6340</t>
  </si>
  <si>
    <t>Egemarksvej 1</t>
  </si>
  <si>
    <t>svenstrupskole@aalborg.dk</t>
  </si>
  <si>
    <t>www.svenstrupskole.dk</t>
  </si>
  <si>
    <t>Egemarksvej</t>
  </si>
  <si>
    <t>Steffen Hessellund</t>
  </si>
  <si>
    <t>9816 4228</t>
  </si>
  <si>
    <t>9982 4750</t>
  </si>
  <si>
    <t>soenderbroskolen@aalborg.dk</t>
  </si>
  <si>
    <t>www.soenderbroskolen.dk</t>
  </si>
  <si>
    <t>9834 1270</t>
  </si>
  <si>
    <t>9834 1680</t>
  </si>
  <si>
    <t>Stadionvej 2</t>
  </si>
  <si>
    <t>soenderholmskole@aalborg.dk</t>
  </si>
  <si>
    <t>www.soenderholmskole.dk</t>
  </si>
  <si>
    <t>Thistedvej Sk</t>
  </si>
  <si>
    <t>Thistedvejens Skole</t>
  </si>
  <si>
    <t>Carsten Friis-Nielsen</t>
  </si>
  <si>
    <t>9817 2559</t>
  </si>
  <si>
    <t>Thistedvej 115</t>
  </si>
  <si>
    <t>Thistedvej</t>
  </si>
  <si>
    <t>Tylstrup Csk.</t>
  </si>
  <si>
    <t>Tylstrup</t>
  </si>
  <si>
    <t>Tylstrup Skole</t>
  </si>
  <si>
    <t>Ulla Loft Jacobsen</t>
  </si>
  <si>
    <t>9982 4055</t>
  </si>
  <si>
    <t>9982 4050</t>
  </si>
  <si>
    <t>Pogevej 5, Tylstrup</t>
  </si>
  <si>
    <t>tylstrup-skole@aalborg.dk</t>
  </si>
  <si>
    <t>www.tylstrup-skole.dk</t>
  </si>
  <si>
    <t>Pogevej</t>
  </si>
  <si>
    <t>Vaarst Sk.</t>
  </si>
  <si>
    <t>Vaarst Skole</t>
  </si>
  <si>
    <t>Palle Rugholm Nielsen</t>
  </si>
  <si>
    <t>9833 3244</t>
  </si>
  <si>
    <t>Varstvej 203</t>
  </si>
  <si>
    <t>Varstvej</t>
  </si>
  <si>
    <t>Vadum Csk.</t>
  </si>
  <si>
    <t>Vadum Skole</t>
  </si>
  <si>
    <t>9827 2237</t>
  </si>
  <si>
    <t>9982 4450</t>
  </si>
  <si>
    <t>vadumskole@aalborg.dk</t>
  </si>
  <si>
    <t>www.vadumskole.dk</t>
  </si>
  <si>
    <t>Jesper Saugstrup Jensen</t>
  </si>
  <si>
    <t>9812 6463</t>
  </si>
  <si>
    <t>9982 6700</t>
  </si>
  <si>
    <t>Christen Kolds Vej 1</t>
  </si>
  <si>
    <t>vejgaardoestreskole@aalborg.dk</t>
  </si>
  <si>
    <t>www.vejgaardoestreskole.dk</t>
  </si>
  <si>
    <t>Christen Greve</t>
  </si>
  <si>
    <t>9812 3088</t>
  </si>
  <si>
    <t>Vestbjerg Sk.</t>
  </si>
  <si>
    <t>Vestbjerg Skole</t>
  </si>
  <si>
    <t>9829 7046</t>
  </si>
  <si>
    <t>9982 5600</t>
  </si>
  <si>
    <t>vestbjergskole@aalborg.dk</t>
  </si>
  <si>
    <t>www.vestbjergskole.dk</t>
  </si>
  <si>
    <t>V.Mariendal Sk.</t>
  </si>
  <si>
    <t>Vester Mariendal Skole</t>
  </si>
  <si>
    <t>Jesper Hougaard Stoumann</t>
  </si>
  <si>
    <t>9818 3280</t>
  </si>
  <si>
    <t>9982 4720</t>
  </si>
  <si>
    <t>Stjernevej 1-5</t>
  </si>
  <si>
    <t>vmariendalskolen@aalborg.dk</t>
  </si>
  <si>
    <t>www.vmarieskole.dk</t>
  </si>
  <si>
    <t>Stjernevej</t>
  </si>
  <si>
    <t>Kasper Engebjerg Cramer</t>
  </si>
  <si>
    <t>9811 3340</t>
  </si>
  <si>
    <t>9982 8488</t>
  </si>
  <si>
    <t>Skydebanevej 1</t>
  </si>
  <si>
    <t>vesterkaeretsskole@aalborg.dk</t>
  </si>
  <si>
    <t>www.vesterkaeretsskole.dk</t>
  </si>
  <si>
    <t>Skydebanevej</t>
  </si>
  <si>
    <t>Vodskov Sk.</t>
  </si>
  <si>
    <t>Vodskov Skole</t>
  </si>
  <si>
    <t>Kim Malthe Skinbjerg</t>
  </si>
  <si>
    <t>9829 4431</t>
  </si>
  <si>
    <t>9982 4181</t>
  </si>
  <si>
    <t>Brorsonsvej 1</t>
  </si>
  <si>
    <t>vodskovskole@aalborg.dk</t>
  </si>
  <si>
    <t>www.vodskovskole.dk</t>
  </si>
  <si>
    <t>9812 2044</t>
  </si>
  <si>
    <t>Mellervangsk.</t>
  </si>
  <si>
    <t>Mellervangskolen</t>
  </si>
  <si>
    <t>Kristine Klitgaard Mikkelsen</t>
  </si>
  <si>
    <t>9815 5195</t>
  </si>
  <si>
    <t>9982 4300</t>
  </si>
  <si>
    <t>mellervangskolen@aalborg.dk</t>
  </si>
  <si>
    <t>www.mellervangskolen.dk</t>
  </si>
  <si>
    <t>9819 1633</t>
  </si>
  <si>
    <t>loevvangskolen@aalborg.dk</t>
  </si>
  <si>
    <t>www.loevvangskolen.dk</t>
  </si>
  <si>
    <t>Gravenshoved Kostskole</t>
  </si>
  <si>
    <t>7456 6400</t>
  </si>
  <si>
    <t>Gravenshovedvej 21</t>
  </si>
  <si>
    <t>Gravenshovedvej</t>
  </si>
  <si>
    <t>Karsten Vestergaard</t>
  </si>
  <si>
    <t>9814 3066</t>
  </si>
  <si>
    <t>John Schulz</t>
  </si>
  <si>
    <t>9815 7299</t>
  </si>
  <si>
    <t>9352 0666</t>
  </si>
  <si>
    <t>tornhoejskolen@aalborg.dk</t>
  </si>
  <si>
    <t>www.tornhoejskolen.dk</t>
  </si>
  <si>
    <t>Filstedv.Sk.</t>
  </si>
  <si>
    <t>Filstedvejens Skole</t>
  </si>
  <si>
    <t>Maria Vesterholm</t>
  </si>
  <si>
    <t>9812 9890</t>
  </si>
  <si>
    <t>9816 0033</t>
  </si>
  <si>
    <t>Filstedvej 16</t>
  </si>
  <si>
    <t>filstedvejensskole@aalborg.dk</t>
  </si>
  <si>
    <t>www.filstedvejensskole.dk</t>
  </si>
  <si>
    <t>Filstedvej</t>
  </si>
  <si>
    <t>Byplanv.Sk.</t>
  </si>
  <si>
    <t>Byplanvejens Skole</t>
  </si>
  <si>
    <t>Linda Visborg</t>
  </si>
  <si>
    <t>9633 1061</t>
  </si>
  <si>
    <t>9982 4770</t>
  </si>
  <si>
    <t>Byplanvej 2</t>
  </si>
  <si>
    <t>byplanvejensskole@aalborg.dk</t>
  </si>
  <si>
    <t>www.byplanvejensskole.dk</t>
  </si>
  <si>
    <t>Byplanvej</t>
  </si>
  <si>
    <t>9631 1819</t>
  </si>
  <si>
    <t>9631 1818</t>
  </si>
  <si>
    <t>Dr Christinesvej 6</t>
  </si>
  <si>
    <t>mail@klostermarksskolen.dk</t>
  </si>
  <si>
    <t>www.klostermarksskolen.dk</t>
  </si>
  <si>
    <t>Dronning Christines Vej</t>
  </si>
  <si>
    <t>Solsideskolen</t>
  </si>
  <si>
    <t>Marie Bruhn Breum</t>
  </si>
  <si>
    <t>9819 1022</t>
  </si>
  <si>
    <t>9817 2340</t>
  </si>
  <si>
    <t>Kirkealle 7</t>
  </si>
  <si>
    <t>kontoret@solsideskolen.dk</t>
  </si>
  <si>
    <t>www.solsideskolen.dk</t>
  </si>
  <si>
    <t>Peter Holm Jensen</t>
  </si>
  <si>
    <t>9811 0366</t>
  </si>
  <si>
    <t>9813 6003</t>
  </si>
  <si>
    <t>Kastetvej 3</t>
  </si>
  <si>
    <t>kontoret@sctms.dk</t>
  </si>
  <si>
    <t>www.sctms.dk</t>
  </si>
  <si>
    <t>Kastetvej</t>
  </si>
  <si>
    <t>Seminariesk.</t>
  </si>
  <si>
    <t>Gitte Scheuer Andersen</t>
  </si>
  <si>
    <t>9814 6407</t>
  </si>
  <si>
    <t>9982 4370</t>
  </si>
  <si>
    <t>Mylius Erichsensvej 127</t>
  </si>
  <si>
    <t>seminarieskolen@aalborg.dk</t>
  </si>
  <si>
    <t>seminarieskolen.aula.dk</t>
  </si>
  <si>
    <t>Sk.Clement Sk.</t>
  </si>
  <si>
    <t>Skipper Clement Skolen</t>
  </si>
  <si>
    <t>Peter WÃ¼rtz</t>
  </si>
  <si>
    <t>9812 3855</t>
  </si>
  <si>
    <t>9812 1188</t>
  </si>
  <si>
    <t>info@skipper-clement-skolen.dk</t>
  </si>
  <si>
    <t>www.skipper-clement-skolen.dk</t>
  </si>
  <si>
    <t>St Restrup Sk.</t>
  </si>
  <si>
    <t>Store Restrup Friskole</t>
  </si>
  <si>
    <t>Aksel Kiil</t>
  </si>
  <si>
    <t>9819 1319</t>
  </si>
  <si>
    <t>Aalb City Gym</t>
  </si>
  <si>
    <t>Aalborg City Gymnasium</t>
  </si>
  <si>
    <t>Mette Bilstrup</t>
  </si>
  <si>
    <t>9631 2229</t>
  </si>
  <si>
    <t>9631 2222</t>
  </si>
  <si>
    <t>adm@aacg.dk</t>
  </si>
  <si>
    <t>www.aalborgcitygymnasium.dk</t>
  </si>
  <si>
    <t>Sk.Clement Sk.K</t>
  </si>
  <si>
    <t>Skipper Clement Skolens Kursusafd</t>
  </si>
  <si>
    <t>Poul Jeppesen</t>
  </si>
  <si>
    <t>9812 1273</t>
  </si>
  <si>
    <t>Christiansgade 57</t>
  </si>
  <si>
    <t>Aalborghus Gymnasium</t>
  </si>
  <si>
    <t>Torben Poulsen</t>
  </si>
  <si>
    <t>9631 6601</t>
  </si>
  <si>
    <t>9631 6600</t>
  </si>
  <si>
    <t>post@aalborghus.dk</t>
  </si>
  <si>
    <t>www.aalborghus.dk</t>
  </si>
  <si>
    <t>Aalborg Katedralskole</t>
  </si>
  <si>
    <t>Christian Warming</t>
  </si>
  <si>
    <t>9813 0877</t>
  </si>
  <si>
    <t>9631 3770</t>
  </si>
  <si>
    <t>adm@katedralskolen.dk</t>
  </si>
  <si>
    <t>www.katedralskolen.dk</t>
  </si>
  <si>
    <t>9817 2907</t>
  </si>
  <si>
    <t>9817 2833</t>
  </si>
  <si>
    <t>Studievej 14</t>
  </si>
  <si>
    <t>post@nghf.dk</t>
  </si>
  <si>
    <t>www.nghf.dk</t>
  </si>
  <si>
    <t>Hasseris Gym.</t>
  </si>
  <si>
    <t>Hasseris Gymnasium</t>
  </si>
  <si>
    <t>Ole Droob</t>
  </si>
  <si>
    <t>9818 6312</t>
  </si>
  <si>
    <t>9632 7110</t>
  </si>
  <si>
    <t>Hasserisvej 300</t>
  </si>
  <si>
    <t>hg@hasseris-gym.dk</t>
  </si>
  <si>
    <t>www.hasseris-gym.dk</t>
  </si>
  <si>
    <t>Hasserisvej</t>
  </si>
  <si>
    <t>9812 7950</t>
  </si>
  <si>
    <t>9838 9588</t>
  </si>
  <si>
    <t>9982 3488</t>
  </si>
  <si>
    <t>Tingstedet 20</t>
  </si>
  <si>
    <t>hoejvangskolen@aalborg.dk</t>
  </si>
  <si>
    <t>www.hoejvangskolen.dk</t>
  </si>
  <si>
    <t>Tingstedet</t>
  </si>
  <si>
    <t>Det Ny Amtsgym.</t>
  </si>
  <si>
    <t>Det Ny Amtsgymnasium</t>
  </si>
  <si>
    <t>Per Thomsen</t>
  </si>
  <si>
    <t>9817 4311</t>
  </si>
  <si>
    <t>Herningv.Sk.</t>
  </si>
  <si>
    <t>Herningvej Skole</t>
  </si>
  <si>
    <t>Jette Hansen</t>
  </si>
  <si>
    <t>9635 7799</t>
  </si>
  <si>
    <t>9982 4570</t>
  </si>
  <si>
    <t>Herningvej 35</t>
  </si>
  <si>
    <t>herningvej-skole@aalborg.dk</t>
  </si>
  <si>
    <t>www.herningvej-skole.dk</t>
  </si>
  <si>
    <t>Niels Thomsen</t>
  </si>
  <si>
    <t>9815 6033</t>
  </si>
  <si>
    <t>Filipsk.</t>
  </si>
  <si>
    <t>Lars Juul Mikkelsen</t>
  </si>
  <si>
    <t>9814 8196</t>
  </si>
  <si>
    <t>9814 2100</t>
  </si>
  <si>
    <t>filipskolen@filipskolen.dk</t>
  </si>
  <si>
    <t>www.filipskolen.dk</t>
  </si>
  <si>
    <t>ISH Aalborg</t>
  </si>
  <si>
    <t>9631 3535</t>
  </si>
  <si>
    <t>9764 7000</t>
  </si>
  <si>
    <t>Sofiendalsvej 91</t>
  </si>
  <si>
    <t>synoghoere@rn.dk</t>
  </si>
  <si>
    <t>www.synoghoere.rn.dk</t>
  </si>
  <si>
    <t>Aalborg Friskole</t>
  </si>
  <si>
    <t>Nicolai Lange Mortensen</t>
  </si>
  <si>
    <t>9814 7033</t>
  </si>
  <si>
    <t>kontor@aalborg-friskole.dk</t>
  </si>
  <si>
    <t>www.aalborg-friskole.dk</t>
  </si>
  <si>
    <t>Aalborg Steiner</t>
  </si>
  <si>
    <t>Aalborg Steinerskole</t>
  </si>
  <si>
    <t>Lana Natalie Gindesgaard</t>
  </si>
  <si>
    <t>9815 5358</t>
  </si>
  <si>
    <t>9815 7444</t>
  </si>
  <si>
    <t>kontor@aalborgsteinerskole.dk</t>
  </si>
  <si>
    <t>www.aalborg-steiner.dk</t>
  </si>
  <si>
    <t>CDH</t>
  </si>
  <si>
    <t>9814 7344</t>
  </si>
  <si>
    <t>Lars Hovgaard</t>
  </si>
  <si>
    <t>9814 2920</t>
  </si>
  <si>
    <t>Vaarst F.Sk.</t>
  </si>
  <si>
    <t>Vaarst Friskole</t>
  </si>
  <si>
    <t>Heidi Juul Thorsen</t>
  </si>
  <si>
    <t>9833 3320</t>
  </si>
  <si>
    <t>Gudumvej 63, Vaarst</t>
  </si>
  <si>
    <t>info@vaarstfriskole.dk</t>
  </si>
  <si>
    <t>www.vaarstfriskole.dk</t>
  </si>
  <si>
    <t>Gudumvej</t>
  </si>
  <si>
    <t>Vaarst</t>
  </si>
  <si>
    <t>Lyngbjergg. Sk.</t>
  </si>
  <si>
    <t>Erik Steffensen</t>
  </si>
  <si>
    <t>9838 9366</t>
  </si>
  <si>
    <t>9838 9100</t>
  </si>
  <si>
    <t>Post@lyngbjerggaardskolen.dk</t>
  </si>
  <si>
    <t>www.lyngbjerggaardskolen.dk</t>
  </si>
  <si>
    <t>Egebakken</t>
  </si>
  <si>
    <t>Kenneth Westergaard</t>
  </si>
  <si>
    <t>9829 3592</t>
  </si>
  <si>
    <t>9829 3692</t>
  </si>
  <si>
    <t>Gennem Bakkerne 5</t>
  </si>
  <si>
    <t>Egebakken@aalborg.dk</t>
  </si>
  <si>
    <t>www.egebakken.skoleintra.dk</t>
  </si>
  <si>
    <t>Gennem Bakkerne</t>
  </si>
  <si>
    <t>Sprogcenter Aalborg</t>
  </si>
  <si>
    <t>Henrik Olsen</t>
  </si>
  <si>
    <t>9931 5805</t>
  </si>
  <si>
    <t>9931 5813</t>
  </si>
  <si>
    <t>Strandvejen 35B</t>
  </si>
  <si>
    <t>Sprogcenter@aalborg.dk</t>
  </si>
  <si>
    <t>www.sprogcenteraalborg.dk</t>
  </si>
  <si>
    <t>FOF Aalborg Sprogskolen</t>
  </si>
  <si>
    <t>Jernbanegade 17</t>
  </si>
  <si>
    <t>AOF Aalborg Sprogskolen</t>
  </si>
  <si>
    <t>Boulevarden 34</t>
  </si>
  <si>
    <t>Institut for Syn og Teknologi</t>
  </si>
  <si>
    <t>Anker Bruun Jensen</t>
  </si>
  <si>
    <t>9879 0585</t>
  </si>
  <si>
    <t>9634 2434</t>
  </si>
  <si>
    <t>Sofiendalsvej 92 A</t>
  </si>
  <si>
    <t>syn@rn.dk</t>
  </si>
  <si>
    <t>www.synsinstituttet.dk</t>
  </si>
  <si>
    <t>9818 5170</t>
  </si>
  <si>
    <t>www.synogteknologi.rn.dk</t>
  </si>
  <si>
    <t>Lindholm Frisk.</t>
  </si>
  <si>
    <t>Lindholm Friskole</t>
  </si>
  <si>
    <t>3086 0091</t>
  </si>
  <si>
    <t>info@nkfriskole.dk</t>
  </si>
  <si>
    <t>www.nkfriskole.dk</t>
  </si>
  <si>
    <t>Ole Conrad Kondrup</t>
  </si>
  <si>
    <t>9831 0056</t>
  </si>
  <si>
    <t>9831 0036</t>
  </si>
  <si>
    <t>Kystvej 67</t>
  </si>
  <si>
    <t>ole@hlmg.dk</t>
  </si>
  <si>
    <t>www.hlmg.dk</t>
  </si>
  <si>
    <t>Klarupvejens Skole</t>
  </si>
  <si>
    <t>9637 0050</t>
  </si>
  <si>
    <t>Klarupvej 41</t>
  </si>
  <si>
    <t>kontakt@klarupvejens-skole.dk</t>
  </si>
  <si>
    <t>www.klarupvejens-skole.dk</t>
  </si>
  <si>
    <t>Klarupvej</t>
  </si>
  <si>
    <t>Porten</t>
  </si>
  <si>
    <t>kontakt@dso-porten.dk</t>
  </si>
  <si>
    <t>www.dso-porten.dk</t>
  </si>
  <si>
    <t>Mentiqa</t>
  </si>
  <si>
    <t>Mentiqa Nordjylland</t>
  </si>
  <si>
    <t>9822 1911</t>
  </si>
  <si>
    <t>info@mentiqa.com</t>
  </si>
  <si>
    <t>www.mentiqa.com</t>
  </si>
  <si>
    <t>AOF Nordjylland</t>
  </si>
  <si>
    <t>Ole Kyrstein</t>
  </si>
  <si>
    <t>7213 2399</t>
  </si>
  <si>
    <t>2020 8167</t>
  </si>
  <si>
    <t>LC@aofnord.dk</t>
  </si>
  <si>
    <t>Kent Bolund</t>
  </si>
  <si>
    <t>9815 3651</t>
  </si>
  <si>
    <t>9982 4590</t>
  </si>
  <si>
    <t>oesteruttrupskole@aalborg.dk</t>
  </si>
  <si>
    <t>www.oesteruttrupskole.dk</t>
  </si>
  <si>
    <t>9838 1552</t>
  </si>
  <si>
    <t>godthaabskolen@aalborg.dk</t>
  </si>
  <si>
    <t>Kollegie</t>
  </si>
  <si>
    <t>Kollegievejens Skole</t>
  </si>
  <si>
    <t>9814 7177</t>
  </si>
  <si>
    <t>9931 4580</t>
  </si>
  <si>
    <t>kollegievejensskole@aalborg.dk</t>
  </si>
  <si>
    <t>www.kollegievejensskole.dk</t>
  </si>
  <si>
    <t>Stjernehusene</t>
  </si>
  <si>
    <t>Mette Malmberg</t>
  </si>
  <si>
    <t>ammh-fb@aalborg.dk</t>
  </si>
  <si>
    <t>Dagbeh Vissegrd</t>
  </si>
  <si>
    <t>9931 5892</t>
  </si>
  <si>
    <t>Bodil Hjorths Vej 18</t>
  </si>
  <si>
    <t>Bodil Hjorths Vej</t>
  </si>
  <si>
    <t>PPR-Aalborg</t>
  </si>
  <si>
    <t>Kari Rune Jakobsen</t>
  </si>
  <si>
    <t>9931 4125</t>
  </si>
  <si>
    <t>krja-skole@aalborg.dk</t>
  </si>
  <si>
    <t>www.ppr-aalborg.dk</t>
  </si>
  <si>
    <t>Birthe Lundsgaard, afdelingschef</t>
  </si>
  <si>
    <t>9818 0402</t>
  </si>
  <si>
    <t>9931 6140</t>
  </si>
  <si>
    <t>ppr-specialafsnit@aalborg.dk</t>
  </si>
  <si>
    <t>Hasserisgaard</t>
  </si>
  <si>
    <t>PPR Tranumparken</t>
  </si>
  <si>
    <t>Flemming Engel</t>
  </si>
  <si>
    <t>9815 2274</t>
  </si>
  <si>
    <t>9931 6200</t>
  </si>
  <si>
    <t>Tranumparken 16</t>
  </si>
  <si>
    <t>FEN-kultur@aalborg.dk</t>
  </si>
  <si>
    <t>Tranumparken</t>
  </si>
  <si>
    <t>Skoleforv Aalb</t>
  </si>
  <si>
    <t>Skoleforvaltningen Aalborg</t>
  </si>
  <si>
    <t>9931 4000</t>
  </si>
  <si>
    <t>www.nogetathavedeti.dk</t>
  </si>
  <si>
    <t>UU-Aalborg</t>
  </si>
  <si>
    <t>Anne Froberg</t>
  </si>
  <si>
    <t>9931 4502</t>
  </si>
  <si>
    <t>uu@aalborg.dk</t>
  </si>
  <si>
    <t>www.uu-aalborg.dk</t>
  </si>
  <si>
    <t>Uddannelseshuset</t>
  </si>
  <si>
    <t>Aalborg Kommunale Ungdomsskole Syd</t>
  </si>
  <si>
    <t>Poul Erik Nielsen</t>
  </si>
  <si>
    <t>9813 7411</t>
  </si>
  <si>
    <t>Karnersvej 5-7</t>
  </si>
  <si>
    <t>Karnersvej</t>
  </si>
  <si>
    <t>Aalborg Ungdomsskole</t>
  </si>
  <si>
    <t>Rasmus Flemming Jensen</t>
  </si>
  <si>
    <t>9931 4189</t>
  </si>
  <si>
    <t>9352 0900</t>
  </si>
  <si>
    <t>Kjellerups Torv 5, st.</t>
  </si>
  <si>
    <t>ungdomsskolen@aalborg.dk</t>
  </si>
  <si>
    <t>www.ungaalborg.dk</t>
  </si>
  <si>
    <t>Kjellerups Torv</t>
  </si>
  <si>
    <t>UngAalborg</t>
  </si>
  <si>
    <t>UngAalborg Uddannelsescenter</t>
  </si>
  <si>
    <t>Vivi Kirch</t>
  </si>
  <si>
    <t>9352 0960</t>
  </si>
  <si>
    <t>Enggaardsgade 65</t>
  </si>
  <si>
    <t>ungauc@aalborg.dk</t>
  </si>
  <si>
    <t>www.ungauc.dk</t>
  </si>
  <si>
    <t>Aalborg Husmoderf. Marthaskole</t>
  </si>
  <si>
    <t>Kirsten Brandt</t>
  </si>
  <si>
    <t>9812 5436</t>
  </si>
  <si>
    <t>Cortesgyde</t>
  </si>
  <si>
    <t>Lindholm Mart.S</t>
  </si>
  <si>
    <t>Lindholm Husmodert.Marthasskole</t>
  </si>
  <si>
    <t>9817 1756</t>
  </si>
  <si>
    <t>Lindholmsvej 78</t>
  </si>
  <si>
    <t>HF VUC Aalborg</t>
  </si>
  <si>
    <t>HF&amp;VUC NORD, Aalborg</t>
  </si>
  <si>
    <t>9630 3395</t>
  </si>
  <si>
    <t>9930 0103</t>
  </si>
  <si>
    <t>HF &amp; VUC NORD</t>
  </si>
  <si>
    <t>Lene Yding</t>
  </si>
  <si>
    <t>N.Jyll Tilsksk.</t>
  </si>
  <si>
    <t>Sven Bergen Gullaksen</t>
  </si>
  <si>
    <t>9812 2816</t>
  </si>
  <si>
    <t>St.Restrup Hsk.</t>
  </si>
  <si>
    <t>Diana Paarmann</t>
  </si>
  <si>
    <t>9834 1011</t>
  </si>
  <si>
    <t>Erik Sidenius</t>
  </si>
  <si>
    <t>9811 1455</t>
  </si>
  <si>
    <t>9813 1311</t>
  </si>
  <si>
    <t>Annebergvej 55</t>
  </si>
  <si>
    <t>sph@sportshojskolen.dk</t>
  </si>
  <si>
    <t>www.sportshojskolen.dk</t>
  </si>
  <si>
    <t>Bakkerne Esk.</t>
  </si>
  <si>
    <t>Try Efterskole</t>
  </si>
  <si>
    <t>9829 2018</t>
  </si>
  <si>
    <t>9829 2392</t>
  </si>
  <si>
    <t>kontor@tryefterskole.dk</t>
  </si>
  <si>
    <t>www.tryefterskole.dk</t>
  </si>
  <si>
    <t>Rytmisk.Ask.Fuu</t>
  </si>
  <si>
    <t>Den Rytmiske Aftenskole i Aalborg</t>
  </si>
  <si>
    <t>Anna Marie Olesen</t>
  </si>
  <si>
    <t>9811 7766</t>
  </si>
  <si>
    <t>9816 7077</t>
  </si>
  <si>
    <t>Ryesgade 52, Bygn 1</t>
  </si>
  <si>
    <t>kontor@den-rytmiske-aalborg.dk</t>
  </si>
  <si>
    <t>www.den-rytmiske-aalborg.dk</t>
  </si>
  <si>
    <t>Byg. 1</t>
  </si>
  <si>
    <t>FO,Aalborg(FUU)</t>
  </si>
  <si>
    <t>Frit Oplysningsforbund, FO (FUU)</t>
  </si>
  <si>
    <t>Kirsten Dybdal</t>
  </si>
  <si>
    <t>9812 8161</t>
  </si>
  <si>
    <t>9812 8844</t>
  </si>
  <si>
    <t>Dannebrogsgade 43</t>
  </si>
  <si>
    <t>www.fokus-folkeoplysning.dk</t>
  </si>
  <si>
    <t>Dannebrogsgade</t>
  </si>
  <si>
    <t>FGU Aalborg - Aalborg</t>
  </si>
  <si>
    <t>9631 6364</t>
  </si>
  <si>
    <t>9631 6363</t>
  </si>
  <si>
    <t>9631 2864</t>
  </si>
  <si>
    <t>9631 2830</t>
  </si>
  <si>
    <t>skolen.i.enggaardsgade.851351@skolekom.dk</t>
  </si>
  <si>
    <t>www.skoie.dk</t>
  </si>
  <si>
    <t>Preben Pallesgaard</t>
  </si>
  <si>
    <t>9813 3226</t>
  </si>
  <si>
    <t>9813 3211</t>
  </si>
  <si>
    <t>Prod. Sk.</t>
  </si>
  <si>
    <t>Flemming Midtgaard</t>
  </si>
  <si>
    <t>9810 3845</t>
  </si>
  <si>
    <t>9816 1344</t>
  </si>
  <si>
    <t>Hjulmagervej 7</t>
  </si>
  <si>
    <t>9814 8618</t>
  </si>
  <si>
    <t>7213 2308</t>
  </si>
  <si>
    <t>Tinghusgade 3</t>
  </si>
  <si>
    <t>lc@aof-danmark.dk</t>
  </si>
  <si>
    <t>www.aofnord-kursushuset.dk</t>
  </si>
  <si>
    <t>Ll.Voksne.Dhsk.</t>
  </si>
  <si>
    <t>Anders Dahl</t>
  </si>
  <si>
    <t>9813 8053</t>
  </si>
  <si>
    <t>www.sindskolerne.dk</t>
  </si>
  <si>
    <t>9817 5373</t>
  </si>
  <si>
    <t>9817 9798</t>
  </si>
  <si>
    <t>Bodil Lousdal</t>
  </si>
  <si>
    <t>9813 4723</t>
  </si>
  <si>
    <t>9813 4111</t>
  </si>
  <si>
    <t>Badehusvej 1</t>
  </si>
  <si>
    <t>Badehusvej</t>
  </si>
  <si>
    <t>Susanne Ballin</t>
  </si>
  <si>
    <t>9814 9235</t>
  </si>
  <si>
    <t>9814 4595</t>
  </si>
  <si>
    <t>Niels Ebbesens Gade 24</t>
  </si>
  <si>
    <t>info@livskompetencer.dk</t>
  </si>
  <si>
    <t>www.livskompetencer.dk</t>
  </si>
  <si>
    <t>Niels Ebbesens Gade</t>
  </si>
  <si>
    <t>Fokus DHSK</t>
  </si>
  <si>
    <t>Peter Bruhns</t>
  </si>
  <si>
    <t>TECHCOLLEGE</t>
  </si>
  <si>
    <t>9813 8566</t>
  </si>
  <si>
    <t>Aalb Hsk Jur</t>
  </si>
  <si>
    <t>Aalborg Handelsskole, Hovedafdeling</t>
  </si>
  <si>
    <t>9936 4620</t>
  </si>
  <si>
    <t>9936 4600</t>
  </si>
  <si>
    <t>Strandvejen 25</t>
  </si>
  <si>
    <t>Aalborg Maskmsk</t>
  </si>
  <si>
    <t>Aalborg Maskinmesterskole</t>
  </si>
  <si>
    <t>Johan Frey</t>
  </si>
  <si>
    <t>9812 0778</t>
  </si>
  <si>
    <t>7250 5940</t>
  </si>
  <si>
    <t>postkasse@scvun.dk</t>
  </si>
  <si>
    <t>www.scvun.dk</t>
  </si>
  <si>
    <t>UCN Mylius</t>
  </si>
  <si>
    <t>UCN Mylius Erichsens Vej</t>
  </si>
  <si>
    <t>9634 9499</t>
  </si>
  <si>
    <t>7269 9000</t>
  </si>
  <si>
    <t>Birthe Marie Pilgaard</t>
  </si>
  <si>
    <t>9631 4570</t>
  </si>
  <si>
    <t>9631 4550</t>
  </si>
  <si>
    <t>Odinsgade 21</t>
  </si>
  <si>
    <t>post@psem.dk</t>
  </si>
  <si>
    <t>www.psem.dk</t>
  </si>
  <si>
    <t>Sk. Besk. Vejl.</t>
  </si>
  <si>
    <t>Inge Askgaard</t>
  </si>
  <si>
    <t>9813 8711</t>
  </si>
  <si>
    <t>Korsgade 20</t>
  </si>
  <si>
    <t>Syg.pl.Aalborg</t>
  </si>
  <si>
    <t>Sygeplejerskeuddannelsen i Aalborg</t>
  </si>
  <si>
    <t>9633 1499</t>
  </si>
  <si>
    <t>7269 5000</t>
  </si>
  <si>
    <t>sl@ucn.dk</t>
  </si>
  <si>
    <t>Aalborg Teknikum</t>
  </si>
  <si>
    <t>9814 2333</t>
  </si>
  <si>
    <t>Sohngaardsholmsvej 57</t>
  </si>
  <si>
    <t>Ejnar Hobolth</t>
  </si>
  <si>
    <t>9814 6440</t>
  </si>
  <si>
    <t>7269 3000</t>
  </si>
  <si>
    <t>me@ucn.dk</t>
  </si>
  <si>
    <t>IVA Aalborg</t>
  </si>
  <si>
    <t>Informationsvidenskab og kulturformidling i Aalborg</t>
  </si>
  <si>
    <t>9815 1042</t>
  </si>
  <si>
    <t>9815 7922</t>
  </si>
  <si>
    <t>Fredrik Bajers Vej 7k</t>
  </si>
  <si>
    <t>7k</t>
  </si>
  <si>
    <t>iva@iva.ku.dk</t>
  </si>
  <si>
    <t>www.iva.ku.dk</t>
  </si>
  <si>
    <t>Fredrik Bajers Vej</t>
  </si>
  <si>
    <t>Badehusvej 3</t>
  </si>
  <si>
    <t>Erhvervsspr.AUC</t>
  </si>
  <si>
    <t>AUC Den Erhvervssproglige Korrespondentudd.</t>
  </si>
  <si>
    <t>Sven Caspersen</t>
  </si>
  <si>
    <t>9815 9111</t>
  </si>
  <si>
    <t>Langagervej 6 Postboks 159</t>
  </si>
  <si>
    <t>Aalb.Psyk.Sygeh</t>
  </si>
  <si>
    <t>Knud Falk Madsen</t>
  </si>
  <si>
    <t>9816 0144</t>
  </si>
  <si>
    <t>9816 0533</t>
  </si>
  <si>
    <t>AAU</t>
  </si>
  <si>
    <t>Aalborg Universitet</t>
  </si>
  <si>
    <t>9815 2201</t>
  </si>
  <si>
    <t>Fredrik Bajers Vej 7K</t>
  </si>
  <si>
    <t>7K</t>
  </si>
  <si>
    <t>Musikkons Aalbr</t>
  </si>
  <si>
    <t>Det Jyske Musikkonservatorium, Aalborg</t>
  </si>
  <si>
    <t>9811 3763</t>
  </si>
  <si>
    <t>Musikkens Plads 1</t>
  </si>
  <si>
    <t>Musikkens Plads</t>
  </si>
  <si>
    <t>Syhjsk Njyll.A.</t>
  </si>
  <si>
    <t>Sygehj.- og Plejersk. i Nordjyllands Amtsk.</t>
  </si>
  <si>
    <t>9813 1111</t>
  </si>
  <si>
    <t>Sdr.Skovvej 15</t>
  </si>
  <si>
    <t>Lars Mahler</t>
  </si>
  <si>
    <t>9933 1111</t>
  </si>
  <si>
    <t>AMU-Aalborg,JUR</t>
  </si>
  <si>
    <t>AMU Nordjylland</t>
  </si>
  <si>
    <t>9633 2201</t>
  </si>
  <si>
    <t>Chefen For Dronningens Livregiment</t>
  </si>
  <si>
    <t>9817 1400</t>
  </si>
  <si>
    <t>Dronn.Livreg.</t>
  </si>
  <si>
    <t>Jordem.Aalborg</t>
  </si>
  <si>
    <t>Jordemoderuddannelsen i Aalborg</t>
  </si>
  <si>
    <t>Githa Cajus</t>
  </si>
  <si>
    <t>Jonna Rosenkilde</t>
  </si>
  <si>
    <t>9817 7900</t>
  </si>
  <si>
    <t>Thistedvej 58</t>
  </si>
  <si>
    <t>Fys. Aalborg</t>
  </si>
  <si>
    <t>Fysioterapeutuddannelsen i Aalborg</t>
  </si>
  <si>
    <t>Dorte Drachmann</t>
  </si>
  <si>
    <t>Nordjyllands Erhvervsakademi</t>
  </si>
  <si>
    <t>9819 1360</t>
  </si>
  <si>
    <t>noea@noea.dk</t>
  </si>
  <si>
    <t>www.noea.dk</t>
  </si>
  <si>
    <t>9816 3333</t>
  </si>
  <si>
    <t>Postboks 661</t>
  </si>
  <si>
    <t>SOSUnord Jammer</t>
  </si>
  <si>
    <t>SOSU Nord, Aalborg/Jammerbugt</t>
  </si>
  <si>
    <t>7221 8295</t>
  </si>
  <si>
    <t>Storemosevej 19</t>
  </si>
  <si>
    <t>Aalborg Dkk</t>
  </si>
  <si>
    <t>Dansk Kommunalkursus Aalborg</t>
  </si>
  <si>
    <t>Anni Walther</t>
  </si>
  <si>
    <t>9931 1610</t>
  </si>
  <si>
    <t>9931 1600</t>
  </si>
  <si>
    <t>Rantzausgade 6</t>
  </si>
  <si>
    <t>Kommunom@aalborg.dk</t>
  </si>
  <si>
    <t>www.kommunom.dk</t>
  </si>
  <si>
    <t>SOSU Nord, Aalb</t>
  </si>
  <si>
    <t>SOSU Nord, Aalborg/Himmerland</t>
  </si>
  <si>
    <t>7221 8297</t>
  </si>
  <si>
    <t>Jellingvej 5</t>
  </si>
  <si>
    <t>DPU Aalborg</t>
  </si>
  <si>
    <t>Langagervej 6</t>
  </si>
  <si>
    <t>adm@cvu-nord.dk</t>
  </si>
  <si>
    <t>www.cvu-nordjylland.dk</t>
  </si>
  <si>
    <t>Flemming Larsen</t>
  </si>
  <si>
    <t>9819 0255</t>
  </si>
  <si>
    <t>9819 7000</t>
  </si>
  <si>
    <t>www.hok.dk/hls</t>
  </si>
  <si>
    <t>Hvorup Kaserne</t>
  </si>
  <si>
    <t>Hvorup</t>
  </si>
  <si>
    <t>DPU Reg. Nordjy</t>
  </si>
  <si>
    <t>Poul Rask Nielsen</t>
  </si>
  <si>
    <t>SCVU Nordjyll.</t>
  </si>
  <si>
    <t>Sundheds CVU Nordjylland</t>
  </si>
  <si>
    <t>Sonja Refslund Skrumsager</t>
  </si>
  <si>
    <t>9633 1400</t>
  </si>
  <si>
    <t>7250 5800</t>
  </si>
  <si>
    <t>Aalb.T.Erh.Aka.</t>
  </si>
  <si>
    <t>7250 5999</t>
  </si>
  <si>
    <t>7250 5900</t>
  </si>
  <si>
    <t>Sofiendalsvej 60, Postboks 740</t>
  </si>
  <si>
    <t>sof@noea.dk</t>
  </si>
  <si>
    <t>Aalborg. Tek.</t>
  </si>
  <si>
    <t>Aalborg Tekniske Skole</t>
  </si>
  <si>
    <t>aats@aats.dk</t>
  </si>
  <si>
    <t>www.aats.dk</t>
  </si>
  <si>
    <t>Aalborg H.sk.</t>
  </si>
  <si>
    <t>Nordjyllands Erhvervsakademi - Aalborg Handelssk.</t>
  </si>
  <si>
    <t>Henriette Rosa Eduardsen</t>
  </si>
  <si>
    <t>7250 4999</t>
  </si>
  <si>
    <t>7250 4902</t>
  </si>
  <si>
    <t>Sofiendalsvej 60 postbox 364</t>
  </si>
  <si>
    <t>Jens Otto Petersen</t>
  </si>
  <si>
    <t>9936 4511</t>
  </si>
  <si>
    <t>Aalb Hsk Lang</t>
  </si>
  <si>
    <t>Aalborg Handelsskole, Langagervej 16</t>
  </si>
  <si>
    <t>9936 4767</t>
  </si>
  <si>
    <t>9936 4750</t>
  </si>
  <si>
    <t>Langagervej 16</t>
  </si>
  <si>
    <t>Aalb Hsk Saxo</t>
  </si>
  <si>
    <t>Aalborg Handelsskole, Saxogade 10</t>
  </si>
  <si>
    <t>9936 4837</t>
  </si>
  <si>
    <t>9936 4830</t>
  </si>
  <si>
    <t>Saxogade 10</t>
  </si>
  <si>
    <t>Aalborg Hsk.</t>
  </si>
  <si>
    <t>Nordjyllands Erhvervsakademi, Aalborg Handelssk.</t>
  </si>
  <si>
    <t>Henriette Eduardsen</t>
  </si>
  <si>
    <t>Porthusgade 1</t>
  </si>
  <si>
    <t>Porthusgade</t>
  </si>
  <si>
    <t>Aalb Hsk Strand</t>
  </si>
  <si>
    <t>Aalborg Handelsskole, Strandvejen 25</t>
  </si>
  <si>
    <t>9936 4630</t>
  </si>
  <si>
    <t>Aalborg Uni Jur</t>
  </si>
  <si>
    <t>COK - Nordjyll</t>
  </si>
  <si>
    <t>COK - Nordjylland</t>
  </si>
  <si>
    <t>9630 3296</t>
  </si>
  <si>
    <t>9630 3290</t>
  </si>
  <si>
    <t>AMU Nordjyll.</t>
  </si>
  <si>
    <t>Lasse Bo Breddam</t>
  </si>
  <si>
    <t>Sofievej 61, Postboks 519</t>
  </si>
  <si>
    <t>Bodil Brander Christensen</t>
  </si>
  <si>
    <t>selmalagerloefsvej@ucn.dk</t>
  </si>
  <si>
    <t>UCN Selma Lager</t>
  </si>
  <si>
    <t>Ergo Aalborg</t>
  </si>
  <si>
    <t>Ergoterapeutuddannelsen i Aalborg</t>
  </si>
  <si>
    <t>Lisbeth Vinding Madsen</t>
  </si>
  <si>
    <t>SOSU Nord Jur</t>
  </si>
  <si>
    <t>SOSU Nord</t>
  </si>
  <si>
    <t>Nordj.Erhv.akad</t>
  </si>
  <si>
    <t>PH Nordjylland</t>
  </si>
  <si>
    <t>7269 0000</t>
  </si>
  <si>
    <t>ucn@ucn.dk</t>
  </si>
  <si>
    <t>Eva Nyhus</t>
  </si>
  <si>
    <t>9816 8283</t>
  </si>
  <si>
    <t>post@tekstil-hs.dk</t>
  </si>
  <si>
    <t>www.tekstil-hs.dk</t>
  </si>
  <si>
    <t>UCN act2learn</t>
  </si>
  <si>
    <t>ucnact2learn@ucn.dk</t>
  </si>
  <si>
    <t>EA Nordjylland</t>
  </si>
  <si>
    <t>Erhvervsakademiet Nordjylland</t>
  </si>
  <si>
    <t>Sofiensdalsvej 60</t>
  </si>
  <si>
    <t>Sofiensdalsvej</t>
  </si>
  <si>
    <t>TECH Agri</t>
  </si>
  <si>
    <t>TECHCOLLEGE, Agri</t>
  </si>
  <si>
    <t>Struervej 70</t>
  </si>
  <si>
    <t>Struervej</t>
  </si>
  <si>
    <t>TECH Auto</t>
  </si>
  <si>
    <t>TECHCOLLEGE, Auto</t>
  </si>
  <si>
    <t>TECH Construct</t>
  </si>
  <si>
    <t>TECHCOLLEGE, Construction</t>
  </si>
  <si>
    <t>TECH Dental</t>
  </si>
  <si>
    <t>TECHCOLLEGE, Dental</t>
  </si>
  <si>
    <t>TECH Food</t>
  </si>
  <si>
    <t>TECHCOLLEGE, Food</t>
  </si>
  <si>
    <t>TECH Media</t>
  </si>
  <si>
    <t>TECHCOLLEGE, Media</t>
  </si>
  <si>
    <t>TECH Metal</t>
  </si>
  <si>
    <t>TECHCOLLEGE, Metal</t>
  </si>
  <si>
    <t>Sigrid Undsets Vej 3</t>
  </si>
  <si>
    <t>Sigrid Undsets Vej</t>
  </si>
  <si>
    <t>TECH Wellness</t>
  </si>
  <si>
    <t>TECHCOLLEGE, Style &amp; Wellness</t>
  </si>
  <si>
    <t>TECH Technology</t>
  </si>
  <si>
    <t>TECHCOLLEGE Technology</t>
  </si>
  <si>
    <t>7250 7000</t>
  </si>
  <si>
    <t>UCN Hobrovej</t>
  </si>
  <si>
    <t>UCN Sofiendals</t>
  </si>
  <si>
    <t>UCN Sofiendalsvej</t>
  </si>
  <si>
    <t>UCN Lerpytter</t>
  </si>
  <si>
    <t>UCN Lerpyttervej</t>
  </si>
  <si>
    <t>7269 7000</t>
  </si>
  <si>
    <t>Business Inst</t>
  </si>
  <si>
    <t>Business Institute</t>
  </si>
  <si>
    <t>Lars Ib</t>
  </si>
  <si>
    <t>9632 2028</t>
  </si>
  <si>
    <t>7026 5780</t>
  </si>
  <si>
    <t>Vesterbro 18</t>
  </si>
  <si>
    <t>info@business-institute.dk</t>
  </si>
  <si>
    <t>www.business-institute.dk</t>
  </si>
  <si>
    <t>Bent Bengtson</t>
  </si>
  <si>
    <t>9931 4100</t>
  </si>
  <si>
    <t>bwb-kultur@aalborg.dk</t>
  </si>
  <si>
    <t>www.pmc-as.dk</t>
  </si>
  <si>
    <t>Taleinstituttet - Aalborg Kommune</t>
  </si>
  <si>
    <t>Jens Martin Sletting Hansen</t>
  </si>
  <si>
    <t>9814 7844</t>
  </si>
  <si>
    <t>9982 5480</t>
  </si>
  <si>
    <t>Sk.i Bak.Csk.</t>
  </si>
  <si>
    <t>Skolen i Bakkerne, Centerskole</t>
  </si>
  <si>
    <t>Anna-Grethe Krohn</t>
  </si>
  <si>
    <t>9829 3166</t>
  </si>
  <si>
    <t>VUK Aalborg</t>
  </si>
  <si>
    <t>9817 7086</t>
  </si>
  <si>
    <t>9982 5252</t>
  </si>
  <si>
    <t>Studievej 5</t>
  </si>
  <si>
    <t>vuk-aalborg@aalborg.dk</t>
  </si>
  <si>
    <t>www.vuk-aalborg.dk</t>
  </si>
  <si>
    <t>Sandagersk.</t>
  </si>
  <si>
    <t>Sandagerskolen</t>
  </si>
  <si>
    <t>Karsten Krogh</t>
  </si>
  <si>
    <t>9817 7677</t>
  </si>
  <si>
    <t>9623 2400</t>
  </si>
  <si>
    <t>Niels Erik Jensen</t>
  </si>
  <si>
    <t>9866 6464</t>
  </si>
  <si>
    <t>9966 8880</t>
  </si>
  <si>
    <t>blaere.skole.861001@skolekom.dk</t>
  </si>
  <si>
    <t>www.blaereskole.dk</t>
  </si>
  <si>
    <t>Gislum Sk.</t>
  </si>
  <si>
    <t>Gislum Skole</t>
  </si>
  <si>
    <t>Giver Sk.</t>
  </si>
  <si>
    <t>Giver Skole</t>
  </si>
  <si>
    <t>K. Strange Nielsen</t>
  </si>
  <si>
    <t>9862 4155</t>
  </si>
  <si>
    <t>Gundersted Sk.</t>
  </si>
  <si>
    <t>Gundersted Skole</t>
  </si>
  <si>
    <t>Egon Hansen Jensen</t>
  </si>
  <si>
    <t>9866 9197</t>
  </si>
  <si>
    <t>Gunderstedvej 31</t>
  </si>
  <si>
    <t>Gunderstedvej</t>
  </si>
  <si>
    <t>Haubro Sk.</t>
  </si>
  <si>
    <t>Haubro Skole</t>
  </si>
  <si>
    <t>Lilli Hornum</t>
  </si>
  <si>
    <t>9866 4055</t>
  </si>
  <si>
    <t>9966 8920</t>
  </si>
  <si>
    <t>haubro.skole.861005@skolekom.dk</t>
  </si>
  <si>
    <t>Hornum Sk.</t>
  </si>
  <si>
    <t>Hornum Skole</t>
  </si>
  <si>
    <t>Lena Skovborg Jensen</t>
  </si>
  <si>
    <t>9966 8839</t>
  </si>
  <si>
    <t>9966 8830</t>
  </si>
  <si>
    <t>Kirkevej 23</t>
  </si>
  <si>
    <t>hornumskole@vesthimmerland.dk</t>
  </si>
  <si>
    <t>hornumskole.aula.dk</t>
  </si>
  <si>
    <t>Skivum Sk.</t>
  </si>
  <si>
    <t>Skivum Skole</t>
  </si>
  <si>
    <t>9866 6194</t>
  </si>
  <si>
    <t>Vegger Sk.</t>
  </si>
  <si>
    <t>Vegger Skole</t>
  </si>
  <si>
    <t>9866 6070</t>
  </si>
  <si>
    <t>Skolevej 17 Vegger</t>
  </si>
  <si>
    <t>Vestrup Csk</t>
  </si>
  <si>
    <t>Vestrup Skole</t>
  </si>
  <si>
    <t>Sonja Paulin</t>
  </si>
  <si>
    <t>9966 8900</t>
  </si>
  <si>
    <t>Vestrupvej 23</t>
  </si>
  <si>
    <t>vestrupskole.post@vesthimmerland.dk</t>
  </si>
  <si>
    <t>vestrupskole.aula.dk</t>
  </si>
  <si>
    <t>Vestrupvej</t>
  </si>
  <si>
    <t>Aars Sk.</t>
  </si>
  <si>
    <t>Aars Skole</t>
  </si>
  <si>
    <t>9862 5810</t>
  </si>
  <si>
    <t>9966 8800</t>
  </si>
  <si>
    <t>aars.skole@vesthimmerland.dk</t>
  </si>
  <si>
    <t>aars-skole.aula.dk</t>
  </si>
  <si>
    <t>9966 8854</t>
  </si>
  <si>
    <t>9966 8855</t>
  </si>
  <si>
    <t>oestermarkskolen@vesthimmerland.dk</t>
  </si>
  <si>
    <t>oestermarkskolen.aula.dk</t>
  </si>
  <si>
    <t>Haubro Landsbys</t>
  </si>
  <si>
    <t>Kristina Engemand</t>
  </si>
  <si>
    <t>9866 4341</t>
  </si>
  <si>
    <t>9866 4091</t>
  </si>
  <si>
    <t>info@haubrofriskole.dk</t>
  </si>
  <si>
    <t>www.haubrofriskole.dk</t>
  </si>
  <si>
    <t>Vesthimmerl.Gym</t>
  </si>
  <si>
    <t>Jette Rygaard</t>
  </si>
  <si>
    <t>9862 5077</t>
  </si>
  <si>
    <t>9862 2577</t>
  </si>
  <si>
    <t>Jyllandsgade 52</t>
  </si>
  <si>
    <t>adm@vhim-gym.dk</t>
  </si>
  <si>
    <t>www.vhim-gym.dk</t>
  </si>
  <si>
    <t>Grete Madsen</t>
  </si>
  <si>
    <t>9866 1054</t>
  </si>
  <si>
    <t>9862 4432</t>
  </si>
  <si>
    <t>9698 1400</t>
  </si>
  <si>
    <t>Vestre Boulevard 15 A</t>
  </si>
  <si>
    <t>spvhim@spvhim.dk</t>
  </si>
  <si>
    <t>www.spvhim.dk</t>
  </si>
  <si>
    <t>9862 3730</t>
  </si>
  <si>
    <t>9698 3838</t>
  </si>
  <si>
    <t>Himmerlandsgade 27</t>
  </si>
  <si>
    <t>ppr@aarskommune.dk</t>
  </si>
  <si>
    <t>aars.dk</t>
  </si>
  <si>
    <t>UU Center Himmerland</t>
  </si>
  <si>
    <t>Randi Jacobsen</t>
  </si>
  <si>
    <t>Vestre Boulevard 7</t>
  </si>
  <si>
    <t>www.uucenter-himmerland.dk</t>
  </si>
  <si>
    <t>Aars Kommunale Ungdomsskole</t>
  </si>
  <si>
    <t>Preben Madsen</t>
  </si>
  <si>
    <t>9862 2030</t>
  </si>
  <si>
    <t>9862 2323</t>
  </si>
  <si>
    <t>ungdomsskolen@aars.dk</t>
  </si>
  <si>
    <t>VUC V.himml.Jur</t>
  </si>
  <si>
    <t>VUC Nordjylland, lokalafdeling Aars</t>
  </si>
  <si>
    <t>9862 2801</t>
  </si>
  <si>
    <t>aars@vuc.nja.dk</t>
  </si>
  <si>
    <t>HF VUC Aars</t>
  </si>
  <si>
    <t>HF&amp;VUC NORD, Aars</t>
  </si>
  <si>
    <t>Jyllandsgade 50B</t>
  </si>
  <si>
    <t>50B</t>
  </si>
  <si>
    <t>Himmerlands Ung</t>
  </si>
  <si>
    <t>Himmerlands Ungdomsskole</t>
  </si>
  <si>
    <t>Jesper Laubjerg</t>
  </si>
  <si>
    <t>9866 4099</t>
  </si>
  <si>
    <t>9866 4060</t>
  </si>
  <si>
    <t>Elevvej 10</t>
  </si>
  <si>
    <t>info@h-u.dk</t>
  </si>
  <si>
    <t>www.himmerlands-ungdomsskole.dk</t>
  </si>
  <si>
    <t>Elevvej</t>
  </si>
  <si>
    <t>Hornum Prod</t>
  </si>
  <si>
    <t>Hornum Produktionsskole</t>
  </si>
  <si>
    <t>9866 1777</t>
  </si>
  <si>
    <t>Granlidevej 22, Hornum</t>
  </si>
  <si>
    <t>Granlidevej</t>
  </si>
  <si>
    <t>Hornum</t>
  </si>
  <si>
    <t>Vesthimml.Dhsk</t>
  </si>
  <si>
    <t>Peder V. Ditlev</t>
  </si>
  <si>
    <t>Skolevej 17</t>
  </si>
  <si>
    <t>kontakt@vesthim-dhs.dk</t>
  </si>
  <si>
    <t>www.vesthim-dhs.dk</t>
  </si>
  <si>
    <t>Aars Tekniske Skole</t>
  </si>
  <si>
    <t>B. Fuglsang Christiansen</t>
  </si>
  <si>
    <t>9862 1800</t>
  </si>
  <si>
    <t>Himmerlands Erhvervs- og Gymnasieuddannelser</t>
  </si>
  <si>
    <t>9698 1080</t>
  </si>
  <si>
    <t>Erhv.sk.Aars</t>
  </si>
  <si>
    <t>Erhvervsskolerne Aars</t>
  </si>
  <si>
    <t>Erhv.sk. Aars</t>
  </si>
  <si>
    <t>AMU Nordj. Aars</t>
  </si>
  <si>
    <t>AMU Nordjylland, Aars</t>
  </si>
  <si>
    <t>9662 1326</t>
  </si>
  <si>
    <t>9698 1500</t>
  </si>
  <si>
    <t>V.Marksk. Aars</t>
  </si>
  <si>
    <t>Vestermarkskolen Aars</t>
  </si>
  <si>
    <t>Anders Skinnerup</t>
  </si>
  <si>
    <t>9966 9912</t>
  </si>
  <si>
    <t>9966 9900</t>
  </si>
  <si>
    <t>Vestre Boulevard 17</t>
  </si>
  <si>
    <t>vestermarkskolen-adm@vesthimmerland.dk</t>
  </si>
  <si>
    <t>vestermarkskolen.aula.dk</t>
  </si>
  <si>
    <t>CKU Himmerland</t>
  </si>
  <si>
    <t>cku@ckuhimmerland.dk</t>
  </si>
  <si>
    <t>www.ckuhimmerland.dk</t>
  </si>
  <si>
    <t>Duborg Sk.</t>
  </si>
  <si>
    <t>Duborg-Skolen</t>
  </si>
  <si>
    <t>Heino Aggedam</t>
  </si>
  <si>
    <t>Postbox 380</t>
  </si>
  <si>
    <t>duborg-skolen@skoleforeningen.org</t>
  </si>
  <si>
    <t>www.duborg-skolen.de</t>
  </si>
  <si>
    <t>Postbox</t>
  </si>
  <si>
    <t>Institutionsnummer</t>
  </si>
  <si>
    <t>Antal børn 2022/23</t>
  </si>
  <si>
    <t>Skole</t>
  </si>
  <si>
    <t>Ejerforhold</t>
  </si>
  <si>
    <t>Betalende kommune</t>
  </si>
  <si>
    <t>Administrerende kommune</t>
  </si>
  <si>
    <t>Aktiv tællingsmæssigt for Danmarks Statistik</t>
  </si>
  <si>
    <t>Kobbelvænget 65</t>
  </si>
  <si>
    <t>Kobbelvænget</t>
  </si>
  <si>
    <t>Sjællandsgade 10</t>
  </si>
  <si>
    <t>Sjællandsgade</t>
  </si>
  <si>
    <t>Biskop Krags Vænge 7</t>
  </si>
  <si>
    <t>Biskop Krags Vænge</t>
  </si>
  <si>
    <t>Amagerfælledvej 49</t>
  </si>
  <si>
    <t>Amagerfælledvej</t>
  </si>
  <si>
    <t>Lybækgade 20</t>
  </si>
  <si>
    <t>Lybækgade</t>
  </si>
  <si>
    <t>Gasværkv.Sk.</t>
  </si>
  <si>
    <t>Gasværksvejens Skole</t>
  </si>
  <si>
    <t>Gasværksvej 22</t>
  </si>
  <si>
    <t>Gasværksvej</t>
  </si>
  <si>
    <t>Matthæusg.Sk.</t>
  </si>
  <si>
    <t>Matthæusgades Skole</t>
  </si>
  <si>
    <t>Matthæusgade 33</t>
  </si>
  <si>
    <t>Matthæusgade</t>
  </si>
  <si>
    <t>Oehlenschlægersgades Skole</t>
  </si>
  <si>
    <t>Oehlenschlægersgade 57</t>
  </si>
  <si>
    <t>Oehlenschlægersgade</t>
  </si>
  <si>
    <t>Kirsebærh.Sk.</t>
  </si>
  <si>
    <t>Kirsebærhavens Skole</t>
  </si>
  <si>
    <t>Kirsebærhaven 25</t>
  </si>
  <si>
    <t>Kirsebærhaven</t>
  </si>
  <si>
    <t>Sct.Annæ Sk.</t>
  </si>
  <si>
    <t>Sankt Annæ Skole</t>
  </si>
  <si>
    <t>Larslejsstræde 5</t>
  </si>
  <si>
    <t>Larslejsstræde</t>
  </si>
  <si>
    <t>Skoler for svært handicappede</t>
  </si>
  <si>
    <t>Fælledv.Sk.</t>
  </si>
  <si>
    <t>Fælledvejens Skole</t>
  </si>
  <si>
    <t>Fiolstræde 17</t>
  </si>
  <si>
    <t>Fiolstræde</t>
  </si>
  <si>
    <t>Efterslægts.Sk.</t>
  </si>
  <si>
    <t>Efterslægtselskabets Gymnasium</t>
  </si>
  <si>
    <t>Skt Annæ Gym.</t>
  </si>
  <si>
    <t>Sankt Annæ Gymnasium</t>
  </si>
  <si>
    <t>Christian Ramnæs</t>
  </si>
  <si>
    <t>Allan Bæck</t>
  </si>
  <si>
    <t>Lisbet Kjærgaard</t>
  </si>
  <si>
    <t>Aktiv institution medtælles dog ikke i Danmarks Statistiks statistikker</t>
  </si>
  <si>
    <t>Kildevældssk.</t>
  </si>
  <si>
    <t>Kildevældsskolen</t>
  </si>
  <si>
    <t>Skt.Annæ Grsk.</t>
  </si>
  <si>
    <t>Sankt Annæ Gymnasiums Grundskole</t>
  </si>
  <si>
    <t>Den Kongelige Ballets Læseskole</t>
  </si>
  <si>
    <t>Uddannelsesinstitutioner for unge med særlige behov</t>
  </si>
  <si>
    <t>Amager Fælled Skole</t>
  </si>
  <si>
    <t>Sjællands Psk.</t>
  </si>
  <si>
    <t>Sjællands Privatskole</t>
  </si>
  <si>
    <t>Udlændinge- og Integrationsministeriet</t>
  </si>
  <si>
    <t>Morten Clod Præstholm</t>
  </si>
  <si>
    <t>Gammel Kalkbrænderi Vej 7</t>
  </si>
  <si>
    <t>Gammel Kalkbrænderi Vej</t>
  </si>
  <si>
    <t>Hans Kærbo</t>
  </si>
  <si>
    <t>Amager Fælledvej 49</t>
  </si>
  <si>
    <t>Kasper Kim Jannæs</t>
  </si>
  <si>
    <t>Rosenvængets Hovedvej 35</t>
  </si>
  <si>
    <t>Rosenvængets Hovedvej</t>
  </si>
  <si>
    <t>HF-C. Efterslæg</t>
  </si>
  <si>
    <t>HF-Centret Efterslægten</t>
  </si>
  <si>
    <t>Efterslægtsvej 5</t>
  </si>
  <si>
    <t>Efterslægtsvej</t>
  </si>
  <si>
    <t>Aktiv juridisk tællingsmæssigt for Danmarks Statistik</t>
  </si>
  <si>
    <t>Voksen Pædagogisk Center</t>
  </si>
  <si>
    <t>Danmarks Erhvervspædagogiske Læreruddannelse</t>
  </si>
  <si>
    <t>Pædagogisk IT</t>
  </si>
  <si>
    <t>Kbh. Idrætsesk.</t>
  </si>
  <si>
    <t>Danseværk.Fuu</t>
  </si>
  <si>
    <t>Danseværkstedet</t>
  </si>
  <si>
    <t>Dhsk.Livjægerg.</t>
  </si>
  <si>
    <t>Livjægergade 17, o.g.</t>
  </si>
  <si>
    <t>Livjægergade</t>
  </si>
  <si>
    <t>Jette Kjær Nisted</t>
  </si>
  <si>
    <t>Thomas Silkær Nielsen</t>
  </si>
  <si>
    <t>Teglværksgade 27</t>
  </si>
  <si>
    <t>Teglværksgade</t>
  </si>
  <si>
    <t>Lyngby-Taarbæk Kommune</t>
  </si>
  <si>
    <t>Værkstedvej 5</t>
  </si>
  <si>
    <t>Værkstedvej</t>
  </si>
  <si>
    <t>Pædagogseminarier</t>
  </si>
  <si>
    <t>Pæd. Kbh., UCC</t>
  </si>
  <si>
    <t>UCC Pæd Sydh</t>
  </si>
  <si>
    <t>Pædagoguddannelsen Sydhavn - UCC</t>
  </si>
  <si>
    <t>Socpæd.Hsk.</t>
  </si>
  <si>
    <t>St.Soc.Pæd.Sem</t>
  </si>
  <si>
    <t>Statens Socialpædagogiske Seminarium</t>
  </si>
  <si>
    <t>UCC Lærer Zahle</t>
  </si>
  <si>
    <t>Læreruddannelsen Zahle - UCC</t>
  </si>
  <si>
    <t>Lærerseminarier</t>
  </si>
  <si>
    <t>Tandlæge Kbhuni</t>
  </si>
  <si>
    <t>Fælledvej 12</t>
  </si>
  <si>
    <t>Fælledvej</t>
  </si>
  <si>
    <t>Skelbækgade 1</t>
  </si>
  <si>
    <t>Skelbækgade</t>
  </si>
  <si>
    <t>Danm. Lærerhsk.</t>
  </si>
  <si>
    <t>Danmarks Pædagogiske Universitet</t>
  </si>
  <si>
    <t>Fiolstræde 44</t>
  </si>
  <si>
    <t>Apoteksass.Nævn</t>
  </si>
  <si>
    <t>Apoteksassistentnævnet Sundhedsstyrelsen</t>
  </si>
  <si>
    <t>Metro ernæring</t>
  </si>
  <si>
    <t>Ernærings- og sundhedsuddannelserne Metropol</t>
  </si>
  <si>
    <t>Sygehjælperskolen ved Rigshospitalet,Afsnit 7221</t>
  </si>
  <si>
    <t>Skolen for Luftfartsudd. afd. F. Besætningsudd.</t>
  </si>
  <si>
    <t>Erhv.Pæd.Lærer.</t>
  </si>
  <si>
    <t>Politi- og Fængselsvæsenets skoler</t>
  </si>
  <si>
    <t>Skrædderlaugsk.</t>
  </si>
  <si>
    <t>Vesterfælledvej 100</t>
  </si>
  <si>
    <t>Vesterfælledvej</t>
  </si>
  <si>
    <t>Burmeister &amp; Wain Skibsværft A/S, Udd.Værksted</t>
  </si>
  <si>
    <t>Efteruddannelse for Faglærte</t>
  </si>
  <si>
    <t>Specudd.Hæren</t>
  </si>
  <si>
    <t>Center Idræt</t>
  </si>
  <si>
    <t>Forsvarets Sundhedstjeneste/Center for Idræt</t>
  </si>
  <si>
    <t>Center for Beskæftigelse, Sprog og Integration</t>
  </si>
  <si>
    <t>Vestre Fængsel</t>
  </si>
  <si>
    <t>Afsp.pæd.udd</t>
  </si>
  <si>
    <t>Afspændingspædagoguddannelsen</t>
  </si>
  <si>
    <t>Træningsskolens Arbejdsmarkedsuddannelser</t>
  </si>
  <si>
    <t>Gasværksv. sk.</t>
  </si>
  <si>
    <t>Skolen for Holistisk Afspænding</t>
  </si>
  <si>
    <t>Ursula Andkjær Olsen</t>
  </si>
  <si>
    <t>Paul P Idræt</t>
  </si>
  <si>
    <t>Paul Petersens Idrætsinstitut</t>
  </si>
  <si>
    <t>Lis Fornæs</t>
  </si>
  <si>
    <t>Badstuestræde 1, 2.</t>
  </si>
  <si>
    <t>Badstuestræde</t>
  </si>
  <si>
    <t>EA CBA Laborantskolen Nordsjælland</t>
  </si>
  <si>
    <t>Landemærket 11</t>
  </si>
  <si>
    <t>Landemærket</t>
  </si>
  <si>
    <t>Jægerspris</t>
  </si>
  <si>
    <t>Uden for statistiske tællinger (eksempelvis kommuner)</t>
  </si>
  <si>
    <t>Kongens Vænge 2B</t>
  </si>
  <si>
    <t>Kongens Vænge</t>
  </si>
  <si>
    <t>Region Sjælland</t>
  </si>
  <si>
    <t>Sofus Francks Vænge 32</t>
  </si>
  <si>
    <t>Sofus Francks Vænge</t>
  </si>
  <si>
    <t>Simon Mosekjær</t>
  </si>
  <si>
    <t>Sofus Francks Vænge 30</t>
  </si>
  <si>
    <t>Ny Hollænderskolen</t>
  </si>
  <si>
    <t>Hollændervej 3</t>
  </si>
  <si>
    <t>Hollændervej</t>
  </si>
  <si>
    <t>Pæd.Center</t>
  </si>
  <si>
    <t>Pædagogisk Center Sprogskolen</t>
  </si>
  <si>
    <t>Værnedamsvej 13 B</t>
  </si>
  <si>
    <t>Værnedamsvej</t>
  </si>
  <si>
    <t>Jacob Friis Kjærgaard</t>
  </si>
  <si>
    <t>Stæhr Johansens Vej 7</t>
  </si>
  <si>
    <t>Stæhr Johansens Vej</t>
  </si>
  <si>
    <t>Hæren Officer</t>
  </si>
  <si>
    <t>Hærens Officersskole</t>
  </si>
  <si>
    <t>Chefen For Hærens Officersskole</t>
  </si>
  <si>
    <t>Diakonissestiftelsens Sygehjælperskole</t>
  </si>
  <si>
    <t>Nationalt Center for Erhvervspædagogik Metropol</t>
  </si>
  <si>
    <t>Stæhr Johansens Vej 5</t>
  </si>
  <si>
    <t>Baltorp Rugvæng</t>
  </si>
  <si>
    <t>Baltorpskolen - Rugvænget</t>
  </si>
  <si>
    <t>Rugvænget 10</t>
  </si>
  <si>
    <t>Rugvænget</t>
  </si>
  <si>
    <t>Skovbovænget 124</t>
  </si>
  <si>
    <t>Skovbovænget</t>
  </si>
  <si>
    <t>Pæd center</t>
  </si>
  <si>
    <t>Pædagogisk Center</t>
  </si>
  <si>
    <t>UCC Pæd HB</t>
  </si>
  <si>
    <t>Lærerudd.Skovl.</t>
  </si>
  <si>
    <t>Læreruddannelsen i Skovlunde (KDAS)</t>
  </si>
  <si>
    <t>A.C. Meyers Vænge 15</t>
  </si>
  <si>
    <t>A.C. Meyers Vænge</t>
  </si>
  <si>
    <t>Nykær 44</t>
  </si>
  <si>
    <t>Nykær</t>
  </si>
  <si>
    <t>Pædagogisk Central</t>
  </si>
  <si>
    <t>Dahlensstræde 5</t>
  </si>
  <si>
    <t>Dahlensstræde</t>
  </si>
  <si>
    <t>Svend Bræstrup</t>
  </si>
  <si>
    <t>Sk.Beskæft.Vejl</t>
  </si>
  <si>
    <t>Beskæftigelsesvejlederskolen i Hellerup</t>
  </si>
  <si>
    <t>Beskæftigelsesvejlederskoler</t>
  </si>
  <si>
    <t>Pæd.Gentofte</t>
  </si>
  <si>
    <t>Pædagoguddannelsen i Gentofte</t>
  </si>
  <si>
    <t>R Steiner pæd</t>
  </si>
  <si>
    <t>Bagsværd Sk.</t>
  </si>
  <si>
    <t>Bagsværd</t>
  </si>
  <si>
    <t>Bagsværd Skole</t>
  </si>
  <si>
    <t>Bagsværd Hovedgade 60</t>
  </si>
  <si>
    <t>Bagsværd Hovedgade</t>
  </si>
  <si>
    <t>Kristoffer Almer Færkel</t>
  </si>
  <si>
    <t>Bagsværd Hovedgade 62</t>
  </si>
  <si>
    <t>Værebrovej 156</t>
  </si>
  <si>
    <t>Værebrovej</t>
  </si>
  <si>
    <t>Bagsværd Frisk.</t>
  </si>
  <si>
    <t>Bagsværd Friskole</t>
  </si>
  <si>
    <t>Bagsværd Ny Lsk</t>
  </si>
  <si>
    <t>Bagsværd Ny Lille Skole</t>
  </si>
  <si>
    <t>Bagsværd Kost/G</t>
  </si>
  <si>
    <t>Bagsværd Kostskole og Gymnasium</t>
  </si>
  <si>
    <t>Foræld.Prsk.</t>
  </si>
  <si>
    <t>Forældrenes Privatskole</t>
  </si>
  <si>
    <t>Værksted Sk.</t>
  </si>
  <si>
    <t>Gladsaxe Komm. Værkstedskole</t>
  </si>
  <si>
    <t>Bagsværd G.Grsk</t>
  </si>
  <si>
    <t>Bagsværd Gymnasiums Grundskole</t>
  </si>
  <si>
    <t>Rosenkæret 22A</t>
  </si>
  <si>
    <t>Rosenkæret</t>
  </si>
  <si>
    <t>Jesper Væver Jensen</t>
  </si>
  <si>
    <t>Idrætsakademiet</t>
  </si>
  <si>
    <t>SUKA, Underv.tilbud for udvikl.hæmmede/ autister</t>
  </si>
  <si>
    <t>Pædagogisk Psykologisk Konsulenttjeneste</t>
  </si>
  <si>
    <t>Gladsaxe pædc</t>
  </si>
  <si>
    <t>Gladsaxe Pædagogiske Videncenter</t>
  </si>
  <si>
    <t>Værebrovej 156 C</t>
  </si>
  <si>
    <t>Rosenkæret 22 B</t>
  </si>
  <si>
    <t>Pæd.Gladsaxe</t>
  </si>
  <si>
    <t>Pædagoguddannelsen i Gladsaxe</t>
  </si>
  <si>
    <t>UCC lærer BK</t>
  </si>
  <si>
    <t>Læreruddannelsen Blaagaard/KDAS - UCC</t>
  </si>
  <si>
    <t>UCC Pæd Stork</t>
  </si>
  <si>
    <t>Fællestoften 6</t>
  </si>
  <si>
    <t>Fællestoften</t>
  </si>
  <si>
    <t>Pæd Central</t>
  </si>
  <si>
    <t>Værkstedssk.</t>
  </si>
  <si>
    <t>Værkstedsskolen</t>
  </si>
  <si>
    <t>Vallensbæk</t>
  </si>
  <si>
    <t>Vallensbæk Kommune</t>
  </si>
  <si>
    <t>Fængselsvej 39</t>
  </si>
  <si>
    <t>Fængselsvej</t>
  </si>
  <si>
    <t>Herstedv. Fængs</t>
  </si>
  <si>
    <t>Herstedvester Fængsel</t>
  </si>
  <si>
    <t>Fængselsvej 1</t>
  </si>
  <si>
    <t>Præstemosesk.</t>
  </si>
  <si>
    <t>Præstemoseskolen</t>
  </si>
  <si>
    <t>Blytækkerporten 2</t>
  </si>
  <si>
    <t>Blytækkerporten</t>
  </si>
  <si>
    <t>Hvidovre Pædagogisk Center</t>
  </si>
  <si>
    <t>Magdavænget 4</t>
  </si>
  <si>
    <t>Magdavænget</t>
  </si>
  <si>
    <t>Thomas Svenne Langkjær</t>
  </si>
  <si>
    <t>Forstædenes Hsk</t>
  </si>
  <si>
    <t>Forstædernes Handelsskole</t>
  </si>
  <si>
    <t>Hindbærvangen 218</t>
  </si>
  <si>
    <t>Hindbærvangen</t>
  </si>
  <si>
    <t>Kratkærsk.</t>
  </si>
  <si>
    <t>Kratkærskolen</t>
  </si>
  <si>
    <t>Kratkær 6</t>
  </si>
  <si>
    <t>Kratkær</t>
  </si>
  <si>
    <t>Brændekær</t>
  </si>
  <si>
    <t>Brændekær 5</t>
  </si>
  <si>
    <t>Lyngby-Taarbæk</t>
  </si>
  <si>
    <t>Askevænget 10</t>
  </si>
  <si>
    <t>Askevænget</t>
  </si>
  <si>
    <t>Kongsvænget 10</t>
  </si>
  <si>
    <t>Kongsvænget</t>
  </si>
  <si>
    <t>Taarbæk Skole</t>
  </si>
  <si>
    <t>Taarbæk Strandvej 96</t>
  </si>
  <si>
    <t>Taarbæk Strandvej</t>
  </si>
  <si>
    <t>Toftebæksvej 30</t>
  </si>
  <si>
    <t>Toftebæksvej</t>
  </si>
  <si>
    <t>Gammel Bagsværdsvej 37</t>
  </si>
  <si>
    <t>Gammel Bagsværdvej</t>
  </si>
  <si>
    <t>10. klassecenter Lyngby-Taarbæk</t>
  </si>
  <si>
    <t>Center for Uddannelse og Pædagogik</t>
  </si>
  <si>
    <t>Pæd.Virum</t>
  </si>
  <si>
    <t>Pædagoguddannelsen i Virum (Skovtofte)</t>
  </si>
  <si>
    <t>Rasmus Rubæk</t>
  </si>
  <si>
    <t>Tæbyvej 3</t>
  </si>
  <si>
    <t>Tæbyvej</t>
  </si>
  <si>
    <t>Pædagogisk Udviklingscenter</t>
  </si>
  <si>
    <t>Tæbyvej 9</t>
  </si>
  <si>
    <t>Tæbyvej 11</t>
  </si>
  <si>
    <t>Bygnings Værksk</t>
  </si>
  <si>
    <t>Bygningsteknisk Værkstedsskole</t>
  </si>
  <si>
    <t>Tæbyvej 65</t>
  </si>
  <si>
    <t>Ravholm Nærum</t>
  </si>
  <si>
    <t>Nærum</t>
  </si>
  <si>
    <t>Ravholm skole, afd. Nærum</t>
  </si>
  <si>
    <t>Egebækvej 133</t>
  </si>
  <si>
    <t>Egebækvej</t>
  </si>
  <si>
    <t>Vedbæk Sk.</t>
  </si>
  <si>
    <t>Vedbæk</t>
  </si>
  <si>
    <t>Vedbæk Skole</t>
  </si>
  <si>
    <t>Nærum Pr.Sk.</t>
  </si>
  <si>
    <t>Nærum Privatskole</t>
  </si>
  <si>
    <t>Gæslingestien 12</t>
  </si>
  <si>
    <t>Gæslingestien</t>
  </si>
  <si>
    <t>Nærum Gymnasium</t>
  </si>
  <si>
    <t>Nærum Hovedgade 30</t>
  </si>
  <si>
    <t>Nærum Hovedgade</t>
  </si>
  <si>
    <t>Nærum Gadekær 1B</t>
  </si>
  <si>
    <t>Nærum Gadekær</t>
  </si>
  <si>
    <t>Fælles Pædagogisk Center</t>
  </si>
  <si>
    <t>Nærum Hovedgade 97</t>
  </si>
  <si>
    <t>Efterskoler med samlet særligt tilbud</t>
  </si>
  <si>
    <t>Fysioterapeutuddannelsen Nordsjælland - UCC</t>
  </si>
  <si>
    <t>Egebækvej 80</t>
  </si>
  <si>
    <t>Vibeholms Vænge</t>
  </si>
  <si>
    <t>Georgs Vænge</t>
  </si>
  <si>
    <t>DEKRA Nordsjælland ApS</t>
  </si>
  <si>
    <t>Saltværksvej 67</t>
  </si>
  <si>
    <t>Saltværksvej</t>
  </si>
  <si>
    <t>Saltværksvej 65</t>
  </si>
  <si>
    <t>Anette Kjærager</t>
  </si>
  <si>
    <t>Saltværksvej 2, 2.</t>
  </si>
  <si>
    <t>Vallensbæk Kom</t>
  </si>
  <si>
    <t>Vallensbæk Strand</t>
  </si>
  <si>
    <t>Vallensbæk Stationstorv</t>
  </si>
  <si>
    <t>Vallensbæk Sk.</t>
  </si>
  <si>
    <t>Vallensbæk Skole</t>
  </si>
  <si>
    <t>Idræts Alle</t>
  </si>
  <si>
    <t>Vallensbæk HF.</t>
  </si>
  <si>
    <t>Kirkebæksk.</t>
  </si>
  <si>
    <t>Kirkebækskolen</t>
  </si>
  <si>
    <t>Vallensbæk Stationstorv 100</t>
  </si>
  <si>
    <t>Vallensbæk Ungdomsskole</t>
  </si>
  <si>
    <t>Lars Elmkjær</t>
  </si>
  <si>
    <t>Lundbækvej 5</t>
  </si>
  <si>
    <t>Lundbækvej</t>
  </si>
  <si>
    <t>Kærvej 10</t>
  </si>
  <si>
    <t>Kærvej</t>
  </si>
  <si>
    <t>Ved Gadekæret 15</t>
  </si>
  <si>
    <t>Ved Gadekæret</t>
  </si>
  <si>
    <t>Ravnsnæsvej 120</t>
  </si>
  <si>
    <t>Ravnsnæsvej</t>
  </si>
  <si>
    <t>Anne Engkjær</t>
  </si>
  <si>
    <t>Skolernes Fællessamling og Mediecenter</t>
  </si>
  <si>
    <t>Hærens Signalsk</t>
  </si>
  <si>
    <t>Hærens Signalskole</t>
  </si>
  <si>
    <t>Chefen For Hærens Signalskole</t>
  </si>
  <si>
    <t>Redningsvæsenet</t>
  </si>
  <si>
    <t>Kjærvej 5</t>
  </si>
  <si>
    <t>Bybæksk.</t>
  </si>
  <si>
    <t>Bybækskolen</t>
  </si>
  <si>
    <t>Hæren Ing&amp;Abc</t>
  </si>
  <si>
    <t>Humlebæk Gl Str</t>
  </si>
  <si>
    <t>Humlebæk</t>
  </si>
  <si>
    <t>Humlebæk Skole, Gl. Strandvej</t>
  </si>
  <si>
    <t>Humlebæk 6-9</t>
  </si>
  <si>
    <t>Humlebækskole, 6. - 9. klasse</t>
  </si>
  <si>
    <t>Humlebæk Ll.Sk.</t>
  </si>
  <si>
    <t>Humlebæk Lille Skole</t>
  </si>
  <si>
    <t>Helle Toftekær</t>
  </si>
  <si>
    <t>Sk.Slotsvænge</t>
  </si>
  <si>
    <t>Slotsvænget 61</t>
  </si>
  <si>
    <t>Slotsvænget</t>
  </si>
  <si>
    <t>Kornvænget 4</t>
  </si>
  <si>
    <t>Kornvænget</t>
  </si>
  <si>
    <t>Tværstræde 18 Postboks 156</t>
  </si>
  <si>
    <t>Tværstræde</t>
  </si>
  <si>
    <t>Marbækvej 43</t>
  </si>
  <si>
    <t>Marbækvej</t>
  </si>
  <si>
    <t>Tre Græse Bakke</t>
  </si>
  <si>
    <t>Græse Strandvej 22</t>
  </si>
  <si>
    <t>Græse Strandvej</t>
  </si>
  <si>
    <t>AMU - Nordsjælland, Frederikssund</t>
  </si>
  <si>
    <t>Kærholm Specialskole, afd. Kæret</t>
  </si>
  <si>
    <t>Frederiksværk</t>
  </si>
  <si>
    <t>Frederiksværk skole, Enghave</t>
  </si>
  <si>
    <t>Halsnæs Kommune</t>
  </si>
  <si>
    <t>Frværk Bysk.</t>
  </si>
  <si>
    <t>Frederiksværk Byskole</t>
  </si>
  <si>
    <t>Fr.Værk. Gym.</t>
  </si>
  <si>
    <t>Frederiksværk Gymnasium og HF</t>
  </si>
  <si>
    <t>Fr.Værk P.Sk.</t>
  </si>
  <si>
    <t>Frederiksværk Privatskole</t>
  </si>
  <si>
    <t>Fredværk.Ungsk.</t>
  </si>
  <si>
    <t>Halsnæs Ungdomsskole</t>
  </si>
  <si>
    <t>HF/VUC Frdværk</t>
  </si>
  <si>
    <t>HF &amp; VUC Nordsjælland, Frederiksværk afd.</t>
  </si>
  <si>
    <t>Frederiksværk Gymnasium og HF, Hf-Enkeltfag</t>
  </si>
  <si>
    <t>FGU Nordsjælland - Frederiksværk</t>
  </si>
  <si>
    <t>Fr.Værk.LOFdhsk</t>
  </si>
  <si>
    <t>Græsted</t>
  </si>
  <si>
    <t>Anja Helmbæk Horst</t>
  </si>
  <si>
    <t>Andreas Elkjær</t>
  </si>
  <si>
    <t>Gribsk Græsted</t>
  </si>
  <si>
    <t>Gribskolen, afdeling Græsted</t>
  </si>
  <si>
    <t>Græsted Stationsvej 10A</t>
  </si>
  <si>
    <t>Græsted Stationsvej</t>
  </si>
  <si>
    <t>Græsted H.sk.</t>
  </si>
  <si>
    <t>Græsted Heldagsskole</t>
  </si>
  <si>
    <t>Græsted Stationsvej 8</t>
  </si>
  <si>
    <t>Græst-G.Ungdsk.</t>
  </si>
  <si>
    <t>Græsted-Gilleleje Ungdomsskole</t>
  </si>
  <si>
    <t>Frederiksværkvej 109</t>
  </si>
  <si>
    <t>Frederiksværkvej</t>
  </si>
  <si>
    <t>Nordsjællands Lille Skole</t>
  </si>
  <si>
    <t>Nordsjæll.Esk.</t>
  </si>
  <si>
    <t>Nordsjællands Efterskole</t>
  </si>
  <si>
    <t>Espergærdeskole</t>
  </si>
  <si>
    <t>Espergærde</t>
  </si>
  <si>
    <t>Espergærdeskolen</t>
  </si>
  <si>
    <t>Hellebæksk.</t>
  </si>
  <si>
    <t>Hellebækskolen</t>
  </si>
  <si>
    <t>Hornbæk Sk.</t>
  </si>
  <si>
    <t>Hornbæk</t>
  </si>
  <si>
    <t>Hornbæk Skole</t>
  </si>
  <si>
    <t>Hellebækvej 44</t>
  </si>
  <si>
    <t>Hellebækvej</t>
  </si>
  <si>
    <t>Trækbanen 18</t>
  </si>
  <si>
    <t>Trækbanen</t>
  </si>
  <si>
    <t>Egevænget 6</t>
  </si>
  <si>
    <t>Egevænget</t>
  </si>
  <si>
    <t>Ulla Glædesdahl</t>
  </si>
  <si>
    <t>Idrætsvej 19</t>
  </si>
  <si>
    <t>Idrætsvej</t>
  </si>
  <si>
    <t>Hellebæk</t>
  </si>
  <si>
    <t>Espergær.Gym-HF</t>
  </si>
  <si>
    <t>Espergærde Gymnasium og HF</t>
  </si>
  <si>
    <t>Henrik Boberg Bæch</t>
  </si>
  <si>
    <t>Claus Ellekær Madsen</t>
  </si>
  <si>
    <t>www.espergærdeskole.dk</t>
  </si>
  <si>
    <t>Hellebæk Fr.Sk.</t>
  </si>
  <si>
    <t>Hellebæk Friskole</t>
  </si>
  <si>
    <t>Julebæk sk.</t>
  </si>
  <si>
    <t>Julebæk Skole</t>
  </si>
  <si>
    <t>Kursusstedet i Hellebæk</t>
  </si>
  <si>
    <t>Værftet, Allegade 4</t>
  </si>
  <si>
    <t>Værftet</t>
  </si>
  <si>
    <t>Pædagogisk Udviklingscenter, Montebello</t>
  </si>
  <si>
    <t>Espergærde Ungdomsskole</t>
  </si>
  <si>
    <t>Espergærde Gymnasium og HF, HF Enkeltfag</t>
  </si>
  <si>
    <t>Gl.Hellebækvej 70</t>
  </si>
  <si>
    <t>Gl Hellebækvej</t>
  </si>
  <si>
    <t>Ksk.Hellebækgd.</t>
  </si>
  <si>
    <t>Kostskole Hellebækgaard</t>
  </si>
  <si>
    <t>Ole Vadskær, konst.</t>
  </si>
  <si>
    <t>Teglværksvej 19</t>
  </si>
  <si>
    <t>Teglværksvej</t>
  </si>
  <si>
    <t>Nordsjællands Friskole</t>
  </si>
  <si>
    <t>Sprogcenter Nordsjælland</t>
  </si>
  <si>
    <t>Center for Undervisningsmidler, Afd. Nordsjælland</t>
  </si>
  <si>
    <t>UUH Halsnæs/Hil</t>
  </si>
  <si>
    <t>HF &amp; VUC Nordsjælland</t>
  </si>
  <si>
    <t>Frederiksværkgade 147</t>
  </si>
  <si>
    <t>Frederiksværksgade</t>
  </si>
  <si>
    <t>Thomas Færgeman</t>
  </si>
  <si>
    <t>Pæd Nordsj. UCC</t>
  </si>
  <si>
    <t>Pædagoguddannelsen Nordsjælland - UCC</t>
  </si>
  <si>
    <t>Sygeplejerskeuddannelsen Nordsjælland -UCC</t>
  </si>
  <si>
    <t>Lotte Fonnesbæk</t>
  </si>
  <si>
    <t>Frederiksværksgade 39</t>
  </si>
  <si>
    <t>Erhvervsskolen Nordsjælland</t>
  </si>
  <si>
    <t>Stutterivænget 2</t>
  </si>
  <si>
    <t>Stutterivænget</t>
  </si>
  <si>
    <t>Halsnæs Lisk.</t>
  </si>
  <si>
    <t>Halsnæs Lilleskole</t>
  </si>
  <si>
    <t>Fr.Borg Amts Enkeltfagskursus i Frederiksværk</t>
  </si>
  <si>
    <t>Nordsjæll.Grsk.</t>
  </si>
  <si>
    <t>Nordsjællands Grundskole</t>
  </si>
  <si>
    <t>Jægerspris Skole, Skolen i Herredet</t>
  </si>
  <si>
    <t>afd. Jægerspris</t>
  </si>
  <si>
    <t>Jægerspris Skole, afd. Jægerspris</t>
  </si>
  <si>
    <t>Jægersp  R.Usk.</t>
  </si>
  <si>
    <t>Jægerspris Ungdomsskole</t>
  </si>
  <si>
    <t>Pæd.Jægerspris</t>
  </si>
  <si>
    <t>Pædagoguddannelsen i Jægerspris (Danner)</t>
  </si>
  <si>
    <t>Nordsjællands Grundskole og Gymnasium samt HF</t>
  </si>
  <si>
    <t>FGU Nordsjælland - Skibby</t>
  </si>
  <si>
    <t>Egebækskolen</t>
  </si>
  <si>
    <t>AOF Nordsjælland</t>
  </si>
  <si>
    <t>Skævinge</t>
  </si>
  <si>
    <t>Skævinge Sk.</t>
  </si>
  <si>
    <t>Skævinge Skole</t>
  </si>
  <si>
    <t>Rasmus Kjær Rasmussen</t>
  </si>
  <si>
    <t>Skævinge Ungsk.</t>
  </si>
  <si>
    <t>Skævinge Ungdomsskole</t>
  </si>
  <si>
    <t>Strandstræde 28 A</t>
  </si>
  <si>
    <t>Strandstræde</t>
  </si>
  <si>
    <t>Strandstræde 24</t>
  </si>
  <si>
    <t>Strandstræde 28b</t>
  </si>
  <si>
    <t>Lærkeskolen</t>
  </si>
  <si>
    <t>Hindbærvangen 224</t>
  </si>
  <si>
    <t>Skelbækvej 8A</t>
  </si>
  <si>
    <t>Skelbækvej</t>
  </si>
  <si>
    <t>Strandstræde 32</t>
  </si>
  <si>
    <t>Jægerspris sk</t>
  </si>
  <si>
    <t>Jægerspris Skole</t>
  </si>
  <si>
    <t>HF &amp; VUC Nordsjælland, Frederikssund afd.</t>
  </si>
  <si>
    <t>Erhvervsskolen Nordsjælland, Frederikssund, Elsenbakken</t>
  </si>
  <si>
    <t>Bramsnæsvigsk.</t>
  </si>
  <si>
    <t>Bramsnæsvigskolen</t>
  </si>
  <si>
    <t>Hornsherredvej 446, Sæby</t>
  </si>
  <si>
    <t>Sæby</t>
  </si>
  <si>
    <t>Bramsnæs Ungsk.</t>
  </si>
  <si>
    <t>Bramsnæs Ungdomsskole</t>
  </si>
  <si>
    <t>Mira Hollænder</t>
  </si>
  <si>
    <t>Mette Trangbæk Hammer</t>
  </si>
  <si>
    <t>Moeskærskolen</t>
  </si>
  <si>
    <t>Værebro Sk.Hj.</t>
  </si>
  <si>
    <t>Værebro Skolehjem</t>
  </si>
  <si>
    <t>Midtsjæll.Esk.</t>
  </si>
  <si>
    <t>Midtsjællands Efterskole</t>
  </si>
  <si>
    <t>Thomas Vejbæk</t>
  </si>
  <si>
    <t>Kirkestræde</t>
  </si>
  <si>
    <t>Holmebæksk.</t>
  </si>
  <si>
    <t>Holmebækskolen</t>
  </si>
  <si>
    <t>Ellebæksk.</t>
  </si>
  <si>
    <t>Ellebækskolen</t>
  </si>
  <si>
    <t>Viby Sjælland</t>
  </si>
  <si>
    <t>Pædagogisk UdviklingsCenter</t>
  </si>
  <si>
    <t>Allan Nykjær</t>
  </si>
  <si>
    <t>Zealand Sjællands Erhvervsakademi</t>
  </si>
  <si>
    <t>EA Sjælland, Nakskov</t>
  </si>
  <si>
    <t>Næstved</t>
  </si>
  <si>
    <t>Zealand Sjællands Erhvervsakademi i Næstved</t>
  </si>
  <si>
    <t>Næstved Kommune</t>
  </si>
  <si>
    <t>EA Sjælland, EUC Sjælland</t>
  </si>
  <si>
    <t>Zealand Sjællands Erhvervsakademi i Roskilde</t>
  </si>
  <si>
    <t>ErhvervsAkademi Sjælland-Campus Roskilde</t>
  </si>
  <si>
    <t>Zealand Sjællands Erhvervsakademi i Slagelse</t>
  </si>
  <si>
    <t>EA Sjælland, Roskilde Tekniske Skole</t>
  </si>
  <si>
    <t>EA Sjælland - SOSU Næstved</t>
  </si>
  <si>
    <t>Herlufsvænge 14 B</t>
  </si>
  <si>
    <t>Herlufsvænge</t>
  </si>
  <si>
    <t>Halsnæs Kom</t>
  </si>
  <si>
    <t>Erhvervsskolen Nordsjælland - Frederiksværk</t>
  </si>
  <si>
    <t>Erhvervsskolen Nordsjælland - Hundested</t>
  </si>
  <si>
    <t>Trællerup Sk.</t>
  </si>
  <si>
    <t>Trællerupskolen</t>
  </si>
  <si>
    <t>Gammel Tjærebyvej 100</t>
  </si>
  <si>
    <t>Gammel Tjærebyvej</t>
  </si>
  <si>
    <t>Holbækvej 59B</t>
  </si>
  <si>
    <t>Holbækvej</t>
  </si>
  <si>
    <t>Dansk Flygtningehjælps Sprogskole</t>
  </si>
  <si>
    <t>CFU Sjælland, Informationssamlingen/Roskilde</t>
  </si>
  <si>
    <t>Læderstræde 4</t>
  </si>
  <si>
    <t>Læderstræde</t>
  </si>
  <si>
    <t>Holbæk</t>
  </si>
  <si>
    <t>AOF Sjælland Nord</t>
  </si>
  <si>
    <t>Holbæk Kommune</t>
  </si>
  <si>
    <t>UC Sj Cam Pæd</t>
  </si>
  <si>
    <t>Sjæll. Kirkem.</t>
  </si>
  <si>
    <t>Sjællands Kirkemusikskole</t>
  </si>
  <si>
    <t>Tjæreby</t>
  </si>
  <si>
    <t>Landbrugsskolen Sjælland</t>
  </si>
  <si>
    <t>Erik Kjær</t>
  </si>
  <si>
    <t>Bjæverskov</t>
  </si>
  <si>
    <t>Munkekærsk.</t>
  </si>
  <si>
    <t>Munkekærskolen</t>
  </si>
  <si>
    <t>Rene Tuekær</t>
  </si>
  <si>
    <t>Bækkemosevej 2 A, Varpelev</t>
  </si>
  <si>
    <t>Bækkemosevej</t>
  </si>
  <si>
    <t>Holbæk Landevej 42</t>
  </si>
  <si>
    <t>Holbæk Landevej</t>
  </si>
  <si>
    <t>Astra - Center for læring i Natur, Teknik og Sundhed</t>
  </si>
  <si>
    <t>Dampfærgevej 27</t>
  </si>
  <si>
    <t>Dampfærgevej</t>
  </si>
  <si>
    <t>Fonden socpæd</t>
  </si>
  <si>
    <t>Langkær 2</t>
  </si>
  <si>
    <t>Langkær</t>
  </si>
  <si>
    <t>Hjedsbækvej 474</t>
  </si>
  <si>
    <t>Hjedsbækvej</t>
  </si>
  <si>
    <t>Stævnen</t>
  </si>
  <si>
    <t>CFU Sjælland</t>
  </si>
  <si>
    <t>Maribo Blæsenb</t>
  </si>
  <si>
    <t>Maribo Skole, Blæsenborgafdelingen</t>
  </si>
  <si>
    <t>Hagelskærvej 15</t>
  </si>
  <si>
    <t>Hagelskærvej</t>
  </si>
  <si>
    <t>Værnedamsvej 12A, 1. tv</t>
  </si>
  <si>
    <t>Michael Aakjær</t>
  </si>
  <si>
    <t>SOSU-Sjælland</t>
  </si>
  <si>
    <t>Fællesskolen</t>
  </si>
  <si>
    <t>Fællesskolen HoptrupMarstrupVilstrup</t>
  </si>
  <si>
    <t>Socpæd Maarum</t>
  </si>
  <si>
    <t>Det socialpædagogiske heldagstilbud Maarum Skole</t>
  </si>
  <si>
    <t>Vædderbo</t>
  </si>
  <si>
    <t>Humlebækvej 10</t>
  </si>
  <si>
    <t>Humlebækvej</t>
  </si>
  <si>
    <t>Humlebæk Skole</t>
  </si>
  <si>
    <t>Skorkærvej 8</t>
  </si>
  <si>
    <t>Skorkærvej</t>
  </si>
  <si>
    <t>Struer værksted</t>
  </si>
  <si>
    <t>Struer Værkstedet</t>
  </si>
  <si>
    <t>Stokkebækskolen</t>
  </si>
  <si>
    <t>Eskærvej 69</t>
  </si>
  <si>
    <t>Eskærvej</t>
  </si>
  <si>
    <t>Teglværksgade 37, 5.</t>
  </si>
  <si>
    <t>Ole Vadskær</t>
  </si>
  <si>
    <t>AOF Center Sjælland Syd</t>
  </si>
  <si>
    <t>Skærbæk D sk</t>
  </si>
  <si>
    <t>Skærbæk</t>
  </si>
  <si>
    <t>Skærbæk Distriktsskole</t>
  </si>
  <si>
    <t>Frederiksværk Skole</t>
  </si>
  <si>
    <t>Grænseegnens Friskole</t>
  </si>
  <si>
    <t>Præstevænget</t>
  </si>
  <si>
    <t>Kobbelvænget 65, 1.</t>
  </si>
  <si>
    <t>Præstegaardsvej 26A Ingstrup</t>
  </si>
  <si>
    <t>Præstegaardsvej</t>
  </si>
  <si>
    <t>Marianne Stenkjær</t>
  </si>
  <si>
    <t>Fællesskolen Bevtoft-Over Jerstal, afd. Over Jerstal</t>
  </si>
  <si>
    <t>Thomas Kjær Nielsen</t>
  </si>
  <si>
    <t>Fællesskolen Favrdal-Fjelstrup</t>
  </si>
  <si>
    <t>Fællesskolen Hammelev-Sct. Severin</t>
  </si>
  <si>
    <t>Adam Valeur Askjær-Hansen</t>
  </si>
  <si>
    <t>Fællesskolen Nustrup-Sommersted</t>
  </si>
  <si>
    <t>Bilsbækvej</t>
  </si>
  <si>
    <t>Lærdansk Ringk</t>
  </si>
  <si>
    <t>Erhvervsskolen Nordsjælland - Kokkeskolen</t>
  </si>
  <si>
    <t>Præstetoften</t>
  </si>
  <si>
    <t>Vandværksvej 9</t>
  </si>
  <si>
    <t>Vandværksvej</t>
  </si>
  <si>
    <t>Borgervænget 19</t>
  </si>
  <si>
    <t>Borgervænget</t>
  </si>
  <si>
    <t>Værkstedet Skovlunden</t>
  </si>
  <si>
    <t>Pilestrædet 10 Musse</t>
  </si>
  <si>
    <t>Pilestrædet</t>
  </si>
  <si>
    <t>Karen Rydkjær Kaas</t>
  </si>
  <si>
    <t>Lærdansk Syddj</t>
  </si>
  <si>
    <t>Lærdansk Syddjurs</t>
  </si>
  <si>
    <t>Ellebækvej</t>
  </si>
  <si>
    <t>Anja Kjær</t>
  </si>
  <si>
    <t>Sk v/Tuse Næs</t>
  </si>
  <si>
    <t>Skolen ved Tuse Næs</t>
  </si>
  <si>
    <t>Holbækvej 108</t>
  </si>
  <si>
    <t>Erhvervsskolen Nordsjælland, Skolegade</t>
  </si>
  <si>
    <t>Erhvervsakademiet Lillebælt, Strandgade 3</t>
  </si>
  <si>
    <t>Erhvervsakademiet Lillebælt, Landbrugsvej 65</t>
  </si>
  <si>
    <t>Erhvervsakademiet Lillebælt, Ejlskovsgade 3</t>
  </si>
  <si>
    <t>Erhvervsakademiet Lillebælt, Munkebjergvej 130</t>
  </si>
  <si>
    <t>Kærvej 503</t>
  </si>
  <si>
    <t>CUBA, Center for Uddannelse, Beskæftigelse og Aktivitet, STU</t>
  </si>
  <si>
    <t>Hærvejsskolen</t>
  </si>
  <si>
    <t>Firkl Ilkær</t>
  </si>
  <si>
    <t>Skolevænget 2A</t>
  </si>
  <si>
    <t>Skolevænget</t>
  </si>
  <si>
    <t>Lærdansk Ribe</t>
  </si>
  <si>
    <t>Lærdansk Varde</t>
  </si>
  <si>
    <t>Lærdansk Vejen</t>
  </si>
  <si>
    <t>Pæd.udd. Svendb</t>
  </si>
  <si>
    <t>Pædagoguddannelsen i Svendborg</t>
  </si>
  <si>
    <t>Næstved Sociale</t>
  </si>
  <si>
    <t>Næstved Sociale Virksomhed</t>
  </si>
  <si>
    <t>Birkevænget 2</t>
  </si>
  <si>
    <t>Birkevænget</t>
  </si>
  <si>
    <t>Sværdborgvej 7</t>
  </si>
  <si>
    <t>Sværdborgvej</t>
  </si>
  <si>
    <t>Bavnestræde 36 Dalby</t>
  </si>
  <si>
    <t>Bavnestræde</t>
  </si>
  <si>
    <t>Bækvej 14</t>
  </si>
  <si>
    <t>Bækvej</t>
  </si>
  <si>
    <t>Bælum</t>
  </si>
  <si>
    <t>Mariagerfjord Idrætsskole</t>
  </si>
  <si>
    <t>Præstemarken 2</t>
  </si>
  <si>
    <t>Præstemarken</t>
  </si>
  <si>
    <t>Kærvej 22 Jejsing</t>
  </si>
  <si>
    <t>Skolevænget 14 Ryde</t>
  </si>
  <si>
    <t>Kværkeby Frisk.</t>
  </si>
  <si>
    <t>Kværkeby Friskole</t>
  </si>
  <si>
    <t>Kværkebyvej 2b</t>
  </si>
  <si>
    <t>Kværkebyvej</t>
  </si>
  <si>
    <t>Vestermose Natur- og Idrætsfriskole</t>
  </si>
  <si>
    <t>Næstvedvej 349</t>
  </si>
  <si>
    <t>Næstvedvej</t>
  </si>
  <si>
    <t>Brolæggervej 3A</t>
  </si>
  <si>
    <t>Brolæggervej</t>
  </si>
  <si>
    <t>FGU Nordsjælland - Helsinge</t>
  </si>
  <si>
    <t>Espergærde Sk</t>
  </si>
  <si>
    <t>Espergærde Skole</t>
  </si>
  <si>
    <t>Ullerup Bæk</t>
  </si>
  <si>
    <t>Ullerup Bæk Skolen</t>
  </si>
  <si>
    <t>Merkurvænget 2</t>
  </si>
  <si>
    <t>Merkurvænget</t>
  </si>
  <si>
    <t>PH Lillebælt - Administrationsbacheloruddannelsen i Odense</t>
  </si>
  <si>
    <t>Gitte Langkjær Jakobsen, uddannelsesleder</t>
  </si>
  <si>
    <t>Skelbæk Frisk.</t>
  </si>
  <si>
    <t>Skelbæk Friskole</t>
  </si>
  <si>
    <t>Kværs Idræts fr</t>
  </si>
  <si>
    <t>Kværs Idrætsfriskole</t>
  </si>
  <si>
    <t>Egebæksvej 32</t>
  </si>
  <si>
    <t>Egebæksvej</t>
  </si>
  <si>
    <t>Gammel Kalkbrænderi Vej 13</t>
  </si>
  <si>
    <t>Kalvebod Fælled</t>
  </si>
  <si>
    <t>Kalvebod Fælled Skole</t>
  </si>
  <si>
    <t>Maria Bælum</t>
  </si>
  <si>
    <t>Kærmindevej 8</t>
  </si>
  <si>
    <t>Kærmindevej</t>
  </si>
  <si>
    <t>Trine Hjortebjærg Mortensen</t>
  </si>
  <si>
    <t>Asnæs</t>
  </si>
  <si>
    <t>EUC Sjælland, Vordingborg afdeling</t>
  </si>
  <si>
    <t>Pia Palnæs Hansen</t>
  </si>
  <si>
    <t>Center f Læring</t>
  </si>
  <si>
    <t>Center for Læring</t>
  </si>
  <si>
    <t>Springbrættet</t>
  </si>
  <si>
    <t>Henriette Langkjær</t>
  </si>
  <si>
    <t>Klinte Natur- og Idræts-Friskole</t>
  </si>
  <si>
    <t>Kbh idrætsakade</t>
  </si>
  <si>
    <t>Færgevej 5</t>
  </si>
  <si>
    <t>Færgevej</t>
  </si>
  <si>
    <t>Kærvej 11</t>
  </si>
  <si>
    <t>Fonden Fællessk</t>
  </si>
  <si>
    <t>Fonden Fællesskolen</t>
  </si>
  <si>
    <t>Saltværksvej 2</t>
  </si>
  <si>
    <t>Stationsstræde 51</t>
  </si>
  <si>
    <t>Stationsstræde</t>
  </si>
  <si>
    <t>Bangsbostrand - Gærum Skole</t>
  </si>
  <si>
    <t>Brolæggervej 1</t>
  </si>
  <si>
    <t>Hagelskærvej 8</t>
  </si>
  <si>
    <t>Strandstræde 28A</t>
  </si>
  <si>
    <t>Jægerspris Dist</t>
  </si>
  <si>
    <t>Distrikt Jægerspris</t>
  </si>
  <si>
    <t>Kærholm</t>
  </si>
  <si>
    <t>Kærholm - specialskole</t>
  </si>
  <si>
    <t>Teglværksgade 22</t>
  </si>
  <si>
    <t>Taarbæk Strandvej 59</t>
  </si>
  <si>
    <t>UU-Vallensbæk</t>
  </si>
  <si>
    <t>Præstbrovej 23</t>
  </si>
  <si>
    <t>Præstbrovej</t>
  </si>
  <si>
    <t>Skolestræde 9</t>
  </si>
  <si>
    <t>Skolestræde</t>
  </si>
  <si>
    <t>Kurhusvænge</t>
  </si>
  <si>
    <t>STU-Sydsjælland</t>
  </si>
  <si>
    <t>Karin Lærke</t>
  </si>
  <si>
    <t>Lærdansk Vordb</t>
  </si>
  <si>
    <t>Lærdansk Vordingborg</t>
  </si>
  <si>
    <t>UCL Klostervænget, Svendborg</t>
  </si>
  <si>
    <t>Klostervænget 2-4</t>
  </si>
  <si>
    <t>Klostervænget</t>
  </si>
  <si>
    <t>Idræts Alle 6</t>
  </si>
  <si>
    <t>Lærdansk Nyborg</t>
  </si>
  <si>
    <t>Center for Erhverv, uddannelse og beskæftigelse, Bornholms Reg.kommune-STU</t>
  </si>
  <si>
    <t>Kirkestræde 11</t>
  </si>
  <si>
    <t>Lærdk Kolding</t>
  </si>
  <si>
    <t>Lærdansk Kolding</t>
  </si>
  <si>
    <t>ZBC Handelsgymnasiet Næstved</t>
  </si>
  <si>
    <t>CF socialpædSTU</t>
  </si>
  <si>
    <t>Center For Socialpædagogik - STU</t>
  </si>
  <si>
    <t>Rugvænget 72</t>
  </si>
  <si>
    <t>Li Næstved Sk</t>
  </si>
  <si>
    <t>Lille Næstved Skole</t>
  </si>
  <si>
    <t>Ellebækskolen, afd. Kalbyris</t>
  </si>
  <si>
    <t>Fibigerstræde 5</t>
  </si>
  <si>
    <t>Fibigerstræde</t>
  </si>
  <si>
    <t>Kroghstræde 1</t>
  </si>
  <si>
    <t>Kroghstræde</t>
  </si>
  <si>
    <t>Ph.d.-skolen for Livslang Læring og Hverdagslivets Socialpsykologi, RUC</t>
  </si>
  <si>
    <t>Lille Næstved Skole, afd. Digtervej</t>
  </si>
  <si>
    <t>Karrebækvej 70</t>
  </si>
  <si>
    <t>Karrebækvej</t>
  </si>
  <si>
    <t>Holbæk By Skole</t>
  </si>
  <si>
    <t>www.holbækbyskole.dk</t>
  </si>
  <si>
    <t>Fr. Glasværket</t>
  </si>
  <si>
    <t>Odense Designakademi - en fri fagskole og Friskolen Glasværket</t>
  </si>
  <si>
    <t>Hillerslev Kær Vej 9</t>
  </si>
  <si>
    <t>Hillerslev Kær Vej</t>
  </si>
  <si>
    <t>Karrebæksminde</t>
  </si>
  <si>
    <t>Karrebæksminde Privatskole</t>
  </si>
  <si>
    <t>UKC Halsnæs 10</t>
  </si>
  <si>
    <t>Unge- og Kulturcenter Halsnæs, 10. klassecenter</t>
  </si>
  <si>
    <t>Sydsjællands Pr</t>
  </si>
  <si>
    <t>Sydsjællands Privatskole</t>
  </si>
  <si>
    <t>Blære Friskole</t>
  </si>
  <si>
    <t>Skolevænget 3 Blære</t>
  </si>
  <si>
    <t>Blære</t>
  </si>
  <si>
    <t>CLAVIS Næstved</t>
  </si>
  <si>
    <t>CLAVIS Sprog &amp; kompetence - Næstved</t>
  </si>
  <si>
    <t>www.magleby.dk/stu/stu-pa-sjælland-magleby-skolecenter</t>
  </si>
  <si>
    <t>S/I Joanna Skole &amp; Socialpædagogiske Opholdssted</t>
  </si>
  <si>
    <t>Jeanette Stærk Larsen</t>
  </si>
  <si>
    <t>Fogedvænget</t>
  </si>
  <si>
    <t>Fogedvænget 25</t>
  </si>
  <si>
    <t>Jægersborg Alle</t>
  </si>
  <si>
    <t>Jane Hvolbæk Nielsen</t>
  </si>
  <si>
    <t>Ph.d._Veterinær</t>
  </si>
  <si>
    <t>Ph.d.-skolen ved DTU Veterinærinstituttet</t>
  </si>
  <si>
    <t>Niels Tækker Foged</t>
  </si>
  <si>
    <t>ZBC10, Næstved</t>
  </si>
  <si>
    <t>EUC Sjælland, Greve</t>
  </si>
  <si>
    <t>STU Kirkebæk</t>
  </si>
  <si>
    <t>Næstvedvej 78A</t>
  </si>
  <si>
    <t>UU Holbæk</t>
  </si>
  <si>
    <t>www.uuholbæk.dk</t>
  </si>
  <si>
    <t>Holbækvej 141B</t>
  </si>
  <si>
    <t>Pæd. central</t>
  </si>
  <si>
    <t>EUC Sjælland, Vordingborg</t>
  </si>
  <si>
    <t>Roskilde Tekniske Skole - Absalonsvej/Holbæk</t>
  </si>
  <si>
    <t>AOF Frederikssund/Halsnæs</t>
  </si>
  <si>
    <t>EUC Asnæs</t>
  </si>
  <si>
    <t>EUC Nordvestsjælland, Asnæs</t>
  </si>
  <si>
    <t>Lærdansk Næstv</t>
  </si>
  <si>
    <t>Lærdansk Næstved</t>
  </si>
  <si>
    <t>DOF Lillebælt</t>
  </si>
  <si>
    <t>DOF Lillebælt Oplysnings Forbund</t>
  </si>
  <si>
    <t>Lærdansk Favrsk</t>
  </si>
  <si>
    <t>Lærdansk Favrskov</t>
  </si>
  <si>
    <t>Absalon Holbæk</t>
  </si>
  <si>
    <t>Absalon, Campus Holbæk</t>
  </si>
  <si>
    <t>Kærvej 124</t>
  </si>
  <si>
    <t>Hærvejen 147</t>
  </si>
  <si>
    <t>Hærvejen</t>
  </si>
  <si>
    <t>Sophienborgvænget 6</t>
  </si>
  <si>
    <t>Sophienborgvænget</t>
  </si>
  <si>
    <t>Sæby Friskole</t>
  </si>
  <si>
    <t>Præsteskoven 4-6</t>
  </si>
  <si>
    <t>Præsteskoven</t>
  </si>
  <si>
    <t>Næsbyvej 99</t>
  </si>
  <si>
    <t>Næsbyvej</t>
  </si>
  <si>
    <t>Nrdskov-Næsbj</t>
  </si>
  <si>
    <t>Nordenskov-Næsbjerg Skole</t>
  </si>
  <si>
    <t>Troesmosevej 2 Næsbjerg</t>
  </si>
  <si>
    <t>Næsbjerg</t>
  </si>
  <si>
    <t>FGU NV Sjælland</t>
  </si>
  <si>
    <t>FGU Nordvestsjælland</t>
  </si>
  <si>
    <t>Rugvænget 7</t>
  </si>
  <si>
    <t>FGU Syd- og Vestsjælland</t>
  </si>
  <si>
    <t>FGUNordsjælland</t>
  </si>
  <si>
    <t>FGU Nordsjælland</t>
  </si>
  <si>
    <t>DTU Næstved</t>
  </si>
  <si>
    <t>DTU adgangskursus, Næstved</t>
  </si>
  <si>
    <t>Rasmus Kjær Kristiansen, udviklings- og erhvervschef</t>
  </si>
  <si>
    <t>Kristina Næstrup Ramsing Fischer</t>
  </si>
  <si>
    <t>Amager Skovhjælpere</t>
  </si>
  <si>
    <t>UU Næstved</t>
  </si>
  <si>
    <t>Uddannelsesvejledningen Næstved</t>
  </si>
  <si>
    <t>Den kommunale ungeindsats i Lyngby-Taarbæk Kommune</t>
  </si>
  <si>
    <t>KUI Vallensbæk</t>
  </si>
  <si>
    <t>Den kommunale ungeindsats i Vallensbæk Kommune</t>
  </si>
  <si>
    <t>KUI Halsnæs</t>
  </si>
  <si>
    <t>Den kommunale ungeindsats i Halsnæs Kommune</t>
  </si>
  <si>
    <t>Krudtværksalleen 7</t>
  </si>
  <si>
    <t>Krudtværksalleen</t>
  </si>
  <si>
    <t>Den kommunale ungeindsats - Holbæk Kommune</t>
  </si>
  <si>
    <t>Skibsværftsvej 4, 2.</t>
  </si>
  <si>
    <t>Skibsværftsvej</t>
  </si>
  <si>
    <t>KUI Næstved</t>
  </si>
  <si>
    <t>Den kommunale ungeindsats i Næstved Kommune</t>
  </si>
  <si>
    <t>Gitte Hagelskjær Svart</t>
  </si>
  <si>
    <t>Majbrit Lambæk</t>
  </si>
  <si>
    <t>Simon Elkjær Mæng</t>
  </si>
  <si>
    <t>Skanderborg Fælled</t>
  </si>
  <si>
    <t>Kalkværksvej 40</t>
  </si>
  <si>
    <t>Kalkværksvej</t>
  </si>
  <si>
    <t>Videbæk</t>
  </si>
  <si>
    <t>Servicecenter Videbæk, Dyrvigsvej 9</t>
  </si>
  <si>
    <t>Servicecenter Videbæk</t>
  </si>
  <si>
    <t>Idrætsskolerne Ikast (friskolen)</t>
  </si>
  <si>
    <t>Hagelskærvej 40 postbox 99</t>
  </si>
  <si>
    <t>Fredensgade/Drosselvej, Beskæftigelsestilbud - STU</t>
  </si>
  <si>
    <t>Asnæs Skovvej 39</t>
  </si>
  <si>
    <t>Asnæs Skovvej</t>
  </si>
  <si>
    <t>Lars Lærkesen Holm</t>
  </si>
  <si>
    <t>Kappelvænget 52</t>
  </si>
  <si>
    <t>Kappelvænget</t>
  </si>
  <si>
    <t>Fritid Ellekær</t>
  </si>
  <si>
    <t>Fritidshuset Ellekær</t>
  </si>
  <si>
    <t>Klubben Skæring</t>
  </si>
  <si>
    <t>Skæring Skolevej 210</t>
  </si>
  <si>
    <t>Skæring Skolevej</t>
  </si>
  <si>
    <t>Havkærvej 20 Tilst</t>
  </si>
  <si>
    <t>Havkærvej</t>
  </si>
  <si>
    <t>Selina Jazz Gudnæs</t>
  </si>
  <si>
    <t>Opholdsstedet Værkstedsskolen S/I i Rugsted</t>
  </si>
  <si>
    <t>Campus V læring</t>
  </si>
  <si>
    <t>Læringscentret, Tæbyvej 9, 1.</t>
  </si>
  <si>
    <t>Læringscentret</t>
  </si>
  <si>
    <t>Halsnæs forv</t>
  </si>
  <si>
    <t>Halsnæs Kommune, forvaltningsinstitution</t>
  </si>
  <si>
    <t>Holbæk forv</t>
  </si>
  <si>
    <t>Holbæk Kommune, forvaltningsinstitution</t>
  </si>
  <si>
    <t>Kanalstræde 2</t>
  </si>
  <si>
    <t>Kanalstræde</t>
  </si>
  <si>
    <t>Færgegaardsvej 15</t>
  </si>
  <si>
    <t>Færgegaardsvej</t>
  </si>
  <si>
    <t>FGU Nordvestsjælland, Odsherred</t>
  </si>
  <si>
    <t>FGU NVS Holbæk</t>
  </si>
  <si>
    <t>FGU Nordvestsjælland, Holbæk</t>
  </si>
  <si>
    <t>FGU Nordvestsjælland, Kalundborg</t>
  </si>
  <si>
    <t>Saltoftevænge 4</t>
  </si>
  <si>
    <t>Saltoftevænge</t>
  </si>
  <si>
    <t>Uddannelse og Læring, Vejle Kommune</t>
  </si>
  <si>
    <t>Mie Kjær Skov</t>
  </si>
  <si>
    <t>Gentofte Kommune, Fælles Funktioner</t>
  </si>
  <si>
    <t>Lærdansk Thistd</t>
  </si>
  <si>
    <t>Lærdansk Thisted</t>
  </si>
  <si>
    <t>Lene Emkjær Gregersen</t>
  </si>
  <si>
    <t>Lærkevej 12</t>
  </si>
  <si>
    <t>Lærkevej</t>
  </si>
  <si>
    <t>EUC Næstvedvej</t>
  </si>
  <si>
    <t>EUC Sjælland, Vordingborg, Næstvedvej</t>
  </si>
  <si>
    <t>Næstvedvej 3</t>
  </si>
  <si>
    <t>Studentervænget 2</t>
  </si>
  <si>
    <t>Studentervænget</t>
  </si>
  <si>
    <t>Skelbækvej 2</t>
  </si>
  <si>
    <t>Væksthuset</t>
  </si>
  <si>
    <t>EUC Sjælland, Krondrevet</t>
  </si>
  <si>
    <t>Den Specialpædagogiske Dagbehandlingsinstitution Sputnik 1 ApS</t>
  </si>
  <si>
    <t>Den Specialpædagogiske Dagbehandlingsinstitution Sputnik 2 ApS</t>
  </si>
  <si>
    <t>Den Specialpædagogiske Dagbehandlingsinstitution Sputnik 4 ApS</t>
  </si>
  <si>
    <t>Den Specialpædagogiske Dagbehandlingsinstitution Sputnik SP 5 ApS</t>
  </si>
  <si>
    <t>Den Specialpædagogiske Dagbehandlingsinstitution Sputnik 6 ApS</t>
  </si>
  <si>
    <t>Den Specialpædagogiske Dagbehandlingsinstitution Sputnik 8 ApS</t>
  </si>
  <si>
    <t>Den Specialpædagogiske Dagbehandlingsinstitution Sputnik 11 ApS</t>
  </si>
  <si>
    <t>Den Specialpædagogiske Dagbehandlingsinstitution Sputnik 13 ApS</t>
  </si>
  <si>
    <t>Læringshuset</t>
  </si>
  <si>
    <t>www.læringshuset.dk</t>
  </si>
  <si>
    <t>FGU Nordsjælland - Frederikssund</t>
  </si>
  <si>
    <t>Væksthuset H</t>
  </si>
  <si>
    <t>Væksthuset, Helsinge</t>
  </si>
  <si>
    <t>Væksthuset K</t>
  </si>
  <si>
    <t>Jelva Fiskbæk</t>
  </si>
  <si>
    <t>Sprog Næstved</t>
  </si>
  <si>
    <t>Sprogcenter Næstved</t>
  </si>
  <si>
    <t>AspIT Sjælland</t>
  </si>
  <si>
    <t>Fam &amp; beskæft.</t>
  </si>
  <si>
    <t>Familie- og Beskæftigelsesforvaltning</t>
  </si>
  <si>
    <t>CLAVIS Holbæk</t>
  </si>
  <si>
    <t>CLAVIS sprog &amp; kompetence - Holbæk</t>
  </si>
  <si>
    <t>Næstmark 17</t>
  </si>
  <si>
    <t>Næstmark</t>
  </si>
  <si>
    <t>Rosenvængets Sk</t>
  </si>
  <si>
    <t>Rosenvængets Skole</t>
  </si>
  <si>
    <t>Rosenvængets Hovedvej 33</t>
  </si>
  <si>
    <t>Spættevej 7</t>
  </si>
  <si>
    <t>Spættevej</t>
  </si>
  <si>
    <t>Syvbækvej 18</t>
  </si>
  <si>
    <t>Syvbækvej</t>
  </si>
  <si>
    <t>EUC Nordvestsjælland, EUC Online</t>
  </si>
  <si>
    <t>Vejby Bo og Beskæftigelse, STU Nordsjælland</t>
  </si>
  <si>
    <t>Holbækvej 30B</t>
  </si>
  <si>
    <t>Munkevænget Sk</t>
  </si>
  <si>
    <t>Munkevængets Skole</t>
  </si>
  <si>
    <t>Munkevænget 2</t>
  </si>
  <si>
    <t>Munkevænget</t>
  </si>
  <si>
    <t>Sp Munkevænget</t>
  </si>
  <si>
    <t>Specialcenter Munkevænget</t>
  </si>
  <si>
    <t>Ejerbækgaard</t>
  </si>
  <si>
    <t>Ejerbækgaard STU ApS</t>
  </si>
  <si>
    <t>Lisbet Skjerbæk Winther</t>
  </si>
  <si>
    <t>Haandværk 10</t>
  </si>
  <si>
    <t>Den Jydske Haandværkerskole, 10. klasse</t>
  </si>
  <si>
    <t>Kirsebærhaven 23</t>
  </si>
  <si>
    <t>Pia Agerbæk Marlo</t>
  </si>
  <si>
    <t>c/o Maritimt Værksted Hal 16, Kronborgvej 14</t>
  </si>
  <si>
    <t>c/o Maritimt Værksted Hal 16</t>
  </si>
  <si>
    <t>Troldkærskolen</t>
  </si>
  <si>
    <t>Zealand Sjællands Erhvervsakademi i Holbæk</t>
  </si>
  <si>
    <t>Suhrs Træning</t>
  </si>
  <si>
    <t>Suhrs Træning og Uddannelse ApS</t>
  </si>
  <si>
    <t>Jeanette Hjarsbæk</t>
  </si>
  <si>
    <t>NV Sj Asnæs</t>
  </si>
  <si>
    <t>Nordvestsjællands HF og VUC, Asnæs</t>
  </si>
  <si>
    <t>Jens Færgemand Mikkelsen</t>
  </si>
  <si>
    <t>Krænkerupvej 69 Havrebjerg</t>
  </si>
  <si>
    <t>Krænkerupvej</t>
  </si>
  <si>
    <t>Skanderborg Fælled 1</t>
  </si>
  <si>
    <t>10. klasse Holbæk, Nordvestsj. Erhvervs- og Gymnasieuddannelser</t>
  </si>
  <si>
    <t>Spec Ellebæk</t>
  </si>
  <si>
    <t>Specialkompetence Holstebro, afd. Ellebæk</t>
  </si>
  <si>
    <t>Louise Vonsbæk</t>
  </si>
  <si>
    <t>Louiseskolen, afdeling Vonsbæk</t>
  </si>
  <si>
    <t>Vonsbækvej 88</t>
  </si>
  <si>
    <t>Vonsbækvej</t>
  </si>
  <si>
    <t>Processkolen, Saltoftevænge</t>
  </si>
  <si>
    <t>Vestre Bakkevej 1 Neder Hornbæk</t>
  </si>
  <si>
    <t>Neder Hornbæk</t>
  </si>
  <si>
    <t>Cphbusiness City (e-læring)</t>
  </si>
  <si>
    <t>Zealand Sjællands Erhvervsakademi i Næstved (e-læring)</t>
  </si>
  <si>
    <t>Zealand Sjællands Erhvervsakademi i Roskilde (e-læring)</t>
  </si>
  <si>
    <t>Absalon, Campus Roskilde (e-læring)</t>
  </si>
  <si>
    <t>Erhvervsakademi SydVest, Esbjerg (e-læring)</t>
  </si>
  <si>
    <t>VIA University College, Campus Aarhus C (e-læring)</t>
  </si>
  <si>
    <t>UCL Stationsvej, Jelling (e-læring)</t>
  </si>
  <si>
    <t>Absalon, Campus Slagelse (e-læring)</t>
  </si>
  <si>
    <t>UC SYD Campus Aabenraa (e-læring)</t>
  </si>
  <si>
    <t>UC SYD Campus Esbjerg (e-læring)</t>
  </si>
  <si>
    <t>IBA Erhvervsakademi Kolding (e-læring)</t>
  </si>
  <si>
    <t>Erhvervsakademi Dania, Horsens (e-læring)</t>
  </si>
  <si>
    <t>Erhvervsakademi Dania, Randers (e-læring)</t>
  </si>
  <si>
    <t>Erhvervsakademi Dania, Silkeborg (e-læring)</t>
  </si>
  <si>
    <t>UCN Sofiendalsvej  (e-læring)</t>
  </si>
  <si>
    <t>Zealand Sjællands Erhvervsakademi i Slagelse (e-læring)</t>
  </si>
  <si>
    <t>Aarhus Maskinmesterskole, Aarhus afdeling, (e-læring)</t>
  </si>
  <si>
    <t>Absalon Næst E</t>
  </si>
  <si>
    <t>Absalon, Campus Næstved, (e-læring)</t>
  </si>
  <si>
    <t>UC SYD Campus Haderslev, (e-læring)</t>
  </si>
  <si>
    <t>VIA University College, Campus Aarhus N, (e-læring)</t>
  </si>
  <si>
    <t>VIA University College, Campus Viborg, (E-læring)</t>
  </si>
  <si>
    <t>UCN Hobrovej (e-læring)</t>
  </si>
  <si>
    <t>UCL Seebladsgade, Odense (e-læring)</t>
  </si>
  <si>
    <t>VIA University College, Campus Randers (e-læring)</t>
  </si>
  <si>
    <t>VIA University College, Campus Herning (e-læring)</t>
  </si>
  <si>
    <t>Læringshus afd</t>
  </si>
  <si>
    <t>Læringshuset, afd. Skolebakken</t>
  </si>
  <si>
    <t>Restrup Kærvej 35</t>
  </si>
  <si>
    <t>Restrup Kærvej</t>
  </si>
  <si>
    <t>Fælles Jerstal</t>
  </si>
  <si>
    <t>Fællesskolen Bevtoft-Over Jerstal</t>
  </si>
  <si>
    <t>Hovedsk Ellebæk</t>
  </si>
  <si>
    <t>Ellebækskolen, Hovedskolen</t>
  </si>
  <si>
    <t>Ellebækskolen, afd. Kildemark</t>
  </si>
  <si>
    <t>Næstved Sp.skol</t>
  </si>
  <si>
    <t>Næstved Specialskole</t>
  </si>
  <si>
    <t>Tingkærskolen</t>
  </si>
  <si>
    <t>Tingkærskolen, hovedskole</t>
  </si>
  <si>
    <t>Tingkærskolen - Fraugdeafdelingen</t>
  </si>
  <si>
    <t>Firkl Elkjær</t>
  </si>
  <si>
    <t>Holmegrd Toksvæ</t>
  </si>
  <si>
    <t>Holmegaardskolen, afd. Toksværd</t>
  </si>
  <si>
    <t>Brædstrup Skole</t>
  </si>
  <si>
    <t>Brædstrup</t>
  </si>
  <si>
    <t>Brædstrup Sp</t>
  </si>
  <si>
    <t>Brædstrup Skole, specialskoleafdeling</t>
  </si>
  <si>
    <t>EA Dania, E lær</t>
  </si>
  <si>
    <t>Erhvervsakademi Dania, Viborg (e-læring)</t>
  </si>
  <si>
    <t>Fællesskolen Bevtoft-Over Jerstal, afd. Bevtoft</t>
  </si>
  <si>
    <t>Fælledby Skole</t>
  </si>
  <si>
    <t>Præstemarken 3</t>
  </si>
  <si>
    <t>Dansk Kommunalkursus Vestsjællands Amt</t>
  </si>
  <si>
    <t>Asnæs Centralsk</t>
  </si>
  <si>
    <t>Asnæs Skole</t>
  </si>
  <si>
    <t>Parkvænget 2</t>
  </si>
  <si>
    <t>Parkvænget</t>
  </si>
  <si>
    <t>Kahrin Dambæk</t>
  </si>
  <si>
    <t>Skovbærskolen</t>
  </si>
  <si>
    <t>Sjællands Odde</t>
  </si>
  <si>
    <t>Smedestræde 1 A</t>
  </si>
  <si>
    <t>Smedestræde</t>
  </si>
  <si>
    <t>Pæd. Haslev</t>
  </si>
  <si>
    <t>Pædagoguddannelsen i Haslev</t>
  </si>
  <si>
    <t>Næstved Landevej 20</t>
  </si>
  <si>
    <t>Næstved Landevej</t>
  </si>
  <si>
    <t>Vinde Helsinge Friskole, Vestsjællands Idrætsefterskole</t>
  </si>
  <si>
    <t>Vestssjæll Efsk</t>
  </si>
  <si>
    <t>Tina Ellekjær</t>
  </si>
  <si>
    <t>Blomstervænget 5</t>
  </si>
  <si>
    <t>Blomstervænget</t>
  </si>
  <si>
    <t>Attekær.Heldg.</t>
  </si>
  <si>
    <t>Gerlev Idræthsk</t>
  </si>
  <si>
    <t>AMU-Center Vest- og Sydsjælland Slagelse</t>
  </si>
  <si>
    <t>Svalebæksk.</t>
  </si>
  <si>
    <t>Svalebækskolen</t>
  </si>
  <si>
    <t>Bent Ole Bærenholdt</t>
  </si>
  <si>
    <t>Haslev Idrætsefterskole</t>
  </si>
  <si>
    <t>EUC Sjælland, Haslev afdeling</t>
  </si>
  <si>
    <t>DTU Sydsjælland</t>
  </si>
  <si>
    <t>Lærerud. Haslev</t>
  </si>
  <si>
    <t>Læreruddannelsen i Haslev</t>
  </si>
  <si>
    <t>Holbæk P.Realsk</t>
  </si>
  <si>
    <t>Holbæk Private Realskole</t>
  </si>
  <si>
    <t>Stænget</t>
  </si>
  <si>
    <t>Holbæk Lillesk.</t>
  </si>
  <si>
    <t>Holbæk Lilleskole</t>
  </si>
  <si>
    <t>Holbæk Sprog</t>
  </si>
  <si>
    <t>Holbæk Sprogskole</t>
  </si>
  <si>
    <t>Næsvej 13</t>
  </si>
  <si>
    <t>Næsvej</t>
  </si>
  <si>
    <t>Familiecentret, Holbæk Kommune</t>
  </si>
  <si>
    <t>UU-Nordvestsjælland</t>
  </si>
  <si>
    <t>Holbæk Ungdsk.</t>
  </si>
  <si>
    <t>Holbæk Ungdomsskole</t>
  </si>
  <si>
    <t>VUC Holbæk</t>
  </si>
  <si>
    <t>Nordvestsjællands HF &amp; VUC, Holbæk afd.</t>
  </si>
  <si>
    <t>Nordv.Sjæll VUC</t>
  </si>
  <si>
    <t>Nordvestsjællands HF &amp; VUC</t>
  </si>
  <si>
    <t>Kunsthsk Holbæk</t>
  </si>
  <si>
    <t>Holbæk Prod.Sk.</t>
  </si>
  <si>
    <t>LOF JobKom Holbæk</t>
  </si>
  <si>
    <t>Holbæk Dhsk.</t>
  </si>
  <si>
    <t>NVSj Holbæk</t>
  </si>
  <si>
    <t>Nordvestsjællands Erhvervs- og Gymnasieuddannelser, Holbæk</t>
  </si>
  <si>
    <t>Syplsk.Holbæk</t>
  </si>
  <si>
    <t>Vestsjællands Amts Sygeplejeskole, Holbæk afd.</t>
  </si>
  <si>
    <t>UCSJ, Holbæk</t>
  </si>
  <si>
    <t>EUC Nordvestsjælland</t>
  </si>
  <si>
    <t>EUC Nordvestsjælland, Audebo</t>
  </si>
  <si>
    <t>Hærens Konstsk.</t>
  </si>
  <si>
    <t>Hærens Konstabelgrundskole</t>
  </si>
  <si>
    <t>Sjæll.Artillerireg.Holbæk Kaserne</t>
  </si>
  <si>
    <t>Holbæk Kaserne</t>
  </si>
  <si>
    <t>Sjæll.Artillerireg.</t>
  </si>
  <si>
    <t>Social- og Sundhedsskolen Vestsjælland</t>
  </si>
  <si>
    <t>Vestsjæl. Dkk</t>
  </si>
  <si>
    <t>CVU Sjælland</t>
  </si>
  <si>
    <t>Pæd. Holbæk</t>
  </si>
  <si>
    <t>Pædagoguddannelsen Holbæk</t>
  </si>
  <si>
    <t>Nordvestsjællands Erhvervs- og Gymnasieuddannelser</t>
  </si>
  <si>
    <t>ZBC Holbæk SOSU</t>
  </si>
  <si>
    <t>ZBC Holbæk (SOSU)</t>
  </si>
  <si>
    <t>CSU Holbæk</t>
  </si>
  <si>
    <t>Center for specialundervisning (CSU Holbæk)</t>
  </si>
  <si>
    <t>Holbæk Kom</t>
  </si>
  <si>
    <t>Holbæk 10 kl</t>
  </si>
  <si>
    <t>Holbæk 10. klassecenter</t>
  </si>
  <si>
    <t>Hjembækskolen</t>
  </si>
  <si>
    <t>Dagbehandlingstilbuddet Hjembækskolen</t>
  </si>
  <si>
    <t>Hvidebæksk.</t>
  </si>
  <si>
    <t>Jerslev Sjælland</t>
  </si>
  <si>
    <t>Hvidebækskolen</t>
  </si>
  <si>
    <t>Tina Baunbæk Joensen</t>
  </si>
  <si>
    <t>Friskolen og Idrætsefterskolen Ubby</t>
  </si>
  <si>
    <t>Hvidebæk Ungdomsskole</t>
  </si>
  <si>
    <t>Hvidebækskolen, Skolevej 1</t>
  </si>
  <si>
    <t>Saltoftevænge Produktionsskole</t>
  </si>
  <si>
    <t>Rosenvænget 11</t>
  </si>
  <si>
    <t>Rosenvænget</t>
  </si>
  <si>
    <t>Sæby-Hall.Sk.</t>
  </si>
  <si>
    <t>Sæby-Hallenslev Skole</t>
  </si>
  <si>
    <t>Lise Houkjær</t>
  </si>
  <si>
    <t>Sæby-Hall.Frisk</t>
  </si>
  <si>
    <t>Sæby-Hallenslev Friskole</t>
  </si>
  <si>
    <t>Skolevej 6, Sæby</t>
  </si>
  <si>
    <t>Skolevej 2 Sæby</t>
  </si>
  <si>
    <t>Rosenvænget 25</t>
  </si>
  <si>
    <t>Midtsjællands Gymnasium</t>
  </si>
  <si>
    <t>Nordvestsjællands HF &amp; VUC, Kalundborg afd.</t>
  </si>
  <si>
    <t>Refsnæssk.</t>
  </si>
  <si>
    <t>Synscenter Refsnæs - Skolen</t>
  </si>
  <si>
    <t>Tjærebyvej 1</t>
  </si>
  <si>
    <t>Tjærebyvej</t>
  </si>
  <si>
    <t>Næstved Landevej 71</t>
  </si>
  <si>
    <t>AOF Storebælt Uddannelsescenter</t>
  </si>
  <si>
    <t>Storebæltsk.</t>
  </si>
  <si>
    <t>Storebæltskolen</t>
  </si>
  <si>
    <t>Storebælts Erhvervspark 1</t>
  </si>
  <si>
    <t>Storebælts Erhvervspark</t>
  </si>
  <si>
    <t>Pædagogisk Psykologisk Team</t>
  </si>
  <si>
    <t>Svanestræde 9</t>
  </si>
  <si>
    <t>Svanestræde</t>
  </si>
  <si>
    <t>Sanne Gyldenkærne</t>
  </si>
  <si>
    <t>Slagelse Seminariet, Pædagogudd. Odsherreds Afd.</t>
  </si>
  <si>
    <t>Præstevej 19</t>
  </si>
  <si>
    <t>Præstevej</t>
  </si>
  <si>
    <t>Kværkeby Sk.</t>
  </si>
  <si>
    <t>Kværkeby Skole</t>
  </si>
  <si>
    <t>Kværkebyvej 2 B</t>
  </si>
  <si>
    <t>Skjoldenæsvej 70</t>
  </si>
  <si>
    <t>Skjoldenæsvej</t>
  </si>
  <si>
    <t>Næstvedvej 349 B</t>
  </si>
  <si>
    <t>Midtsjællands Privatskole</t>
  </si>
  <si>
    <t>Lærdansk Ringst</t>
  </si>
  <si>
    <t>Lærdansk Ringsted</t>
  </si>
  <si>
    <t>Væverhuset</t>
  </si>
  <si>
    <t>Skolen Væverhuset A/S</t>
  </si>
  <si>
    <t>Anne-Dorthe Brædder, konst.</t>
  </si>
  <si>
    <t>Hækkerupsvej 1</t>
  </si>
  <si>
    <t>Hækkerupsvej</t>
  </si>
  <si>
    <t>Korsevænget 14</t>
  </si>
  <si>
    <t>Korsevænget</t>
  </si>
  <si>
    <t>Msjæll.Landusk.</t>
  </si>
  <si>
    <t>Midtsjællands Landboungdomsskole</t>
  </si>
  <si>
    <t>Kærehave Husksk</t>
  </si>
  <si>
    <t>Kærehave Husholdningsskole</t>
  </si>
  <si>
    <t>Kærehave Lbrsk.</t>
  </si>
  <si>
    <t>Kærehave Landbrugsskole</t>
  </si>
  <si>
    <t>Midtsjæll DHSK</t>
  </si>
  <si>
    <t>Vestsjællands Amts Sygeplejeskole, Ringsted</t>
  </si>
  <si>
    <t>Jytte Malmbæk</t>
  </si>
  <si>
    <t>SOSU Sjælland, Bredahlsgade</t>
  </si>
  <si>
    <t>Næstved Landevej 632A</t>
  </si>
  <si>
    <t>Husmandsstræde 4A</t>
  </si>
  <si>
    <t>Husmandsstræde</t>
  </si>
  <si>
    <t>Havrebjærg Skole</t>
  </si>
  <si>
    <t>Krænkerupvej 52</t>
  </si>
  <si>
    <t>Rugvænget 26</t>
  </si>
  <si>
    <t>Autisme Center Vestsjælland</t>
  </si>
  <si>
    <t>Krænkerupvej 39B</t>
  </si>
  <si>
    <t>Herrestræde 11</t>
  </si>
  <si>
    <t>Herrestræde</t>
  </si>
  <si>
    <t>FGU Syd og Vestsjælland - Slagelse</t>
  </si>
  <si>
    <t>Næstvedvej 31-33</t>
  </si>
  <si>
    <t>Munke-Bjærgby Forskole</t>
  </si>
  <si>
    <t>Hjembæk Eftersk</t>
  </si>
  <si>
    <t>Hjembæk Efterskole</t>
  </si>
  <si>
    <t>Hjembæk, Bakkedraget 22</t>
  </si>
  <si>
    <t>Hjembæk</t>
  </si>
  <si>
    <t>Hjembæk Dhsk</t>
  </si>
  <si>
    <t>Bakkedraget 22, Hjembæk</t>
  </si>
  <si>
    <t>Næstvedvej 78 B</t>
  </si>
  <si>
    <t>PH Sj lærer R</t>
  </si>
  <si>
    <t>Læreruddannelsen i Roskilde</t>
  </si>
  <si>
    <t>Bryggervænge sp</t>
  </si>
  <si>
    <t>Bryggervænget 15</t>
  </si>
  <si>
    <t>Bryggervænget</t>
  </si>
  <si>
    <t>Jyderup Fængsel</t>
  </si>
  <si>
    <t>Hjembæksk.</t>
  </si>
  <si>
    <t>Holbækvej 30 B</t>
  </si>
  <si>
    <t>Lars Korsbæk</t>
  </si>
  <si>
    <t>Henrik Mosbæk</t>
  </si>
  <si>
    <t>Specialskolen Bramsnæsvig</t>
  </si>
  <si>
    <t>Bramsnæsvigvej 2</t>
  </si>
  <si>
    <t>Bramsnæsvigvej</t>
  </si>
  <si>
    <t>Studievalg Danmark Center Sjælland</t>
  </si>
  <si>
    <t>UU Sjælland Syd</t>
  </si>
  <si>
    <t>Strandstræde 3</t>
  </si>
  <si>
    <t>Sydsjællands Husholdningsskole</t>
  </si>
  <si>
    <t>HGS Toksværd</t>
  </si>
  <si>
    <t>Toksværd Sk.</t>
  </si>
  <si>
    <t>Toksværd Skole</t>
  </si>
  <si>
    <t>Tokesvej 1 Toksværd</t>
  </si>
  <si>
    <t>Næstved Llsk.</t>
  </si>
  <si>
    <t>Næstved Lille Skole</t>
  </si>
  <si>
    <t>Birkevænget 1 Hunseby</t>
  </si>
  <si>
    <t>Jesper Kjærulff</t>
  </si>
  <si>
    <t>Præstetoften 6</t>
  </si>
  <si>
    <t>Langebæk Usk.</t>
  </si>
  <si>
    <t>Langebæk Prod.</t>
  </si>
  <si>
    <t>Langebæk Produktionsskole</t>
  </si>
  <si>
    <t>Blæsenborg Sk.</t>
  </si>
  <si>
    <t>Blæsenborgskolen</t>
  </si>
  <si>
    <t>Blæsenborg Alle</t>
  </si>
  <si>
    <t>Heinrich Kjær</t>
  </si>
  <si>
    <t>Afrikavej 8, Tostenæs</t>
  </si>
  <si>
    <t>Tostenæs</t>
  </si>
  <si>
    <t>Lis Padkjær</t>
  </si>
  <si>
    <t>Erhvervsakademi Sjælland, CELF</t>
  </si>
  <si>
    <t>Lindevænget 1</t>
  </si>
  <si>
    <t>Lindevænget</t>
  </si>
  <si>
    <t>Appenæs Fri</t>
  </si>
  <si>
    <t>Appenæs Friskole</t>
  </si>
  <si>
    <t>DOF Næstved Aft</t>
  </si>
  <si>
    <t>Næstved Aftenskole DOF</t>
  </si>
  <si>
    <t>Fysioterapeutuddannelsen i Næstved</t>
  </si>
  <si>
    <t>Absalon Næstved</t>
  </si>
  <si>
    <t>Absalon, Campus Næstved</t>
  </si>
  <si>
    <t>DEKRA Sjælland</t>
  </si>
  <si>
    <t>DEKRA Sjælland A/S</t>
  </si>
  <si>
    <t>Karrebæk</t>
  </si>
  <si>
    <t>Lille Næstved Skole, afd. Karrebæk</t>
  </si>
  <si>
    <t>www.ellebækskolen.dk</t>
  </si>
  <si>
    <t>Lille Næstved Skole, afd. Herlufsholmvej</t>
  </si>
  <si>
    <t>Ll. Næstved Sk.</t>
  </si>
  <si>
    <t>Ll. Næstved Skole</t>
  </si>
  <si>
    <t>Næstved Gym.-HF</t>
  </si>
  <si>
    <t>Næstved Gymnasium og HF</t>
  </si>
  <si>
    <t>Næstved Ll.Sk.</t>
  </si>
  <si>
    <t>Videnscenter for Specialpædagogik</t>
  </si>
  <si>
    <t>Næstved f.sk.</t>
  </si>
  <si>
    <t>Næstved Fri Skole</t>
  </si>
  <si>
    <t>Kildesk.Næstv.</t>
  </si>
  <si>
    <t>Kildeskolen Næstved</t>
  </si>
  <si>
    <t>Næstved Ungdsk.</t>
  </si>
  <si>
    <t>Næstved Kommunale Ungdomsskole</t>
  </si>
  <si>
    <t>VUC Næstved afd</t>
  </si>
  <si>
    <t>FGU SVsj Næstv</t>
  </si>
  <si>
    <t>FGU Syd og Vestsjælland - Næstved</t>
  </si>
  <si>
    <t>Næstved Dhsk.</t>
  </si>
  <si>
    <t>EUC Sjælland</t>
  </si>
  <si>
    <t>Zealand Business College, Handelsskolen Sjælland Syd</t>
  </si>
  <si>
    <t>ZBC Næstv SOSU</t>
  </si>
  <si>
    <t>ZBC Næstved (SOSU)</t>
  </si>
  <si>
    <t>EUC Sj Næstv M</t>
  </si>
  <si>
    <t>EUC Sjælland, Næstved - Malervænget</t>
  </si>
  <si>
    <t>Malervænget 4</t>
  </si>
  <si>
    <t>Malervænget</t>
  </si>
  <si>
    <t>Ergo. Næstved</t>
  </si>
  <si>
    <t>Ergoterapeutuddannelsen i Næstved</t>
  </si>
  <si>
    <t>Syg.pl.Næstved</t>
  </si>
  <si>
    <t>Sygeplejerskeuddannelsen i Næstved</t>
  </si>
  <si>
    <t>EUC Sj Næstv J</t>
  </si>
  <si>
    <t>EUC Sjælland, Næstved - Jagtvej</t>
  </si>
  <si>
    <t>ZBC Næstved</t>
  </si>
  <si>
    <t>COK Sjælland</t>
  </si>
  <si>
    <t>COK - Sjælland</t>
  </si>
  <si>
    <t>Bioan.Næstved</t>
  </si>
  <si>
    <t>Bioanalytikeruddannelsen i Næstved</t>
  </si>
  <si>
    <t>Skovby Tværvej 10</t>
  </si>
  <si>
    <t>Skovby Tværvej</t>
  </si>
  <si>
    <t>Gunslevholm Idrætsefterskole</t>
  </si>
  <si>
    <t>Vigsnæsvej 12</t>
  </si>
  <si>
    <t>Vigsnæsvej</t>
  </si>
  <si>
    <t>Ssjæl.Voksenun.</t>
  </si>
  <si>
    <t>Sydsjællandscentret for Voksenundervisning</t>
  </si>
  <si>
    <t>Degnestræde 5</t>
  </si>
  <si>
    <t>Degnestrædet</t>
  </si>
  <si>
    <t>Bindernæs Esk.</t>
  </si>
  <si>
    <t>Bindernæs Efterskole</t>
  </si>
  <si>
    <t>Bavnestræde 36, Dalby</t>
  </si>
  <si>
    <t>Snedkærgaardsvej 2</t>
  </si>
  <si>
    <t>Skelbæksk.</t>
  </si>
  <si>
    <t>Skelbækskolen</t>
  </si>
  <si>
    <t>Egestræde 11</t>
  </si>
  <si>
    <t>Egestræde</t>
  </si>
  <si>
    <t>Korsnæbsvej 63</t>
  </si>
  <si>
    <t>Korsnæbsvej</t>
  </si>
  <si>
    <t>Bosei Idrætsh</t>
  </si>
  <si>
    <t>Krummebækgaard</t>
  </si>
  <si>
    <t>Rosenvængets Alle</t>
  </si>
  <si>
    <t>Næsgaard Efsk.</t>
  </si>
  <si>
    <t>Næsgaard Efterskole</t>
  </si>
  <si>
    <t>Brændte Ege, Hegnetvej 2</t>
  </si>
  <si>
    <t>Brændte Ege</t>
  </si>
  <si>
    <t>Psykologisk Pædagogisk Center</t>
  </si>
  <si>
    <t>Parkvænget 12</t>
  </si>
  <si>
    <t>Sværdb.Sognsk.</t>
  </si>
  <si>
    <t>Sværdborg Sogneskole</t>
  </si>
  <si>
    <t>Kostræde Byvej 1</t>
  </si>
  <si>
    <t>Kostræde Byvej</t>
  </si>
  <si>
    <t>Sværdborg Frisk</t>
  </si>
  <si>
    <t>Sværdborg Friskole</t>
  </si>
  <si>
    <t>Sydsjællands Landbrugsskole</t>
  </si>
  <si>
    <t>FGU Syd og Vestsjælland - Vordingborg</t>
  </si>
  <si>
    <t>Kongeskærskolen</t>
  </si>
  <si>
    <t>Leif Rubæk-Nielsen</t>
  </si>
  <si>
    <t>Bornh. Fr.Idræt</t>
  </si>
  <si>
    <t>Bornholms Frie Idrætsskole</t>
  </si>
  <si>
    <t>Anette Stæhr</t>
  </si>
  <si>
    <t>Campusfællesskabet, Minervavej 1</t>
  </si>
  <si>
    <t>Campusfællesskabet</t>
  </si>
  <si>
    <t>Hærens Konstabelgrunduddannelse</t>
  </si>
  <si>
    <t>Chefen For Bornholms Værn</t>
  </si>
  <si>
    <t>UCC Pæd Bornh</t>
  </si>
  <si>
    <t>Pædagoguddannelsen Bornholm - UCC</t>
  </si>
  <si>
    <t>Landemærket 26</t>
  </si>
  <si>
    <t>Kirsa Ahlebæk</t>
  </si>
  <si>
    <t>UCC lærer Bornh</t>
  </si>
  <si>
    <t>Læreruddannelsen Bornholm - UCC</t>
  </si>
  <si>
    <t>Dorte Damkjær</t>
  </si>
  <si>
    <t>Jan Præstholm</t>
  </si>
  <si>
    <t>Flædekærvej 1</t>
  </si>
  <si>
    <t>Flædekærvej</t>
  </si>
  <si>
    <t>Peter Præstgaard</t>
  </si>
  <si>
    <t>Provstistræde 14</t>
  </si>
  <si>
    <t>Provstistræde</t>
  </si>
  <si>
    <t>Helnæs Sk.</t>
  </si>
  <si>
    <t>Helnæs Skole</t>
  </si>
  <si>
    <t>Helnæs Byvej 63</t>
  </si>
  <si>
    <t>Helnæs Byvej</t>
  </si>
  <si>
    <t>Helnæs Hsk.</t>
  </si>
  <si>
    <t>Vestergade 5, Særslev</t>
  </si>
  <si>
    <t>Særslev</t>
  </si>
  <si>
    <t>Fælledvej 11</t>
  </si>
  <si>
    <t>V.Hæsinge Sk.</t>
  </si>
  <si>
    <t>Vester Hæsinge Skole</t>
  </si>
  <si>
    <t>Finn Næshave</t>
  </si>
  <si>
    <t>Frie Lærerskole</t>
  </si>
  <si>
    <t>Den Frie Lærerskole</t>
  </si>
  <si>
    <t>Anders Fæster Nielsen</t>
  </si>
  <si>
    <t>Sundvænget 9</t>
  </si>
  <si>
    <t>Sundvænget</t>
  </si>
  <si>
    <t>Lone Bodekær</t>
  </si>
  <si>
    <t>Mette Strægaard Runge</t>
  </si>
  <si>
    <t>Mette Lindkjær</t>
  </si>
  <si>
    <t>Glamsdal idræt</t>
  </si>
  <si>
    <t>Glamsdalens Idrætsefterskole</t>
  </si>
  <si>
    <t>Idrætsvej 9</t>
  </si>
  <si>
    <t>Stærkærvej 8</t>
  </si>
  <si>
    <t>Stærkærvej</t>
  </si>
  <si>
    <t>Rasmus Grauenkjær</t>
  </si>
  <si>
    <t>Lillebælt Sk.</t>
  </si>
  <si>
    <t>Lillebæltskolen</t>
  </si>
  <si>
    <t>Lærkesk.Heldg.</t>
  </si>
  <si>
    <t>Heldagsskolen Lærkeskolen</t>
  </si>
  <si>
    <t>Anlægsvej 4, Ejby</t>
  </si>
  <si>
    <t>Anlægsvej</t>
  </si>
  <si>
    <t>Strib Idrætsefterskole</t>
  </si>
  <si>
    <t>Troelskærsk.</t>
  </si>
  <si>
    <t>Troelskærskolen</t>
  </si>
  <si>
    <t>www.troelskærskolen.dk</t>
  </si>
  <si>
    <t>Tværvej 9</t>
  </si>
  <si>
    <t>Tværvej</t>
  </si>
  <si>
    <t>Skolevænget 4</t>
  </si>
  <si>
    <t>Nyborg Fængsel</t>
  </si>
  <si>
    <t>Nyborg Fængsel, Skolen</t>
  </si>
  <si>
    <t>Spec Storebælt</t>
  </si>
  <si>
    <t>Specialskolen Storebælt</t>
  </si>
  <si>
    <t>Rævebakkeskolen</t>
  </si>
  <si>
    <t>Skolevænget 9</t>
  </si>
  <si>
    <t>Langekærvej 6</t>
  </si>
  <si>
    <t>Langekærvej</t>
  </si>
  <si>
    <t>Solbærvej 5</t>
  </si>
  <si>
    <t>Solbærvej</t>
  </si>
  <si>
    <t>Præstevej 2</t>
  </si>
  <si>
    <t>Næsby Sk.</t>
  </si>
  <si>
    <t>Næsby Skole</t>
  </si>
  <si>
    <t>Brændekildevej 30</t>
  </si>
  <si>
    <t>Brændekildevej</t>
  </si>
  <si>
    <t>Hanne Kjærbæk Melchiorsen</t>
  </si>
  <si>
    <t>Slotsvænget 3</t>
  </si>
  <si>
    <t>Eskild Kjær-Madsen</t>
  </si>
  <si>
    <t>Skærmhatten 15</t>
  </si>
  <si>
    <t>Skærmhatten</t>
  </si>
  <si>
    <t>Bent E. Kjær</t>
  </si>
  <si>
    <t>Dansk Flygtningehjælps Sprog- og Integrationscent</t>
  </si>
  <si>
    <t>Bækholmsk.</t>
  </si>
  <si>
    <t>Bækholmskolen</t>
  </si>
  <si>
    <t>Lærdansk Odense</t>
  </si>
  <si>
    <t>Lærdansk Oden</t>
  </si>
  <si>
    <t>Præstevej 2, Korup</t>
  </si>
  <si>
    <t>Idræt Od.Dhsk</t>
  </si>
  <si>
    <t>Pæd. Odense S</t>
  </si>
  <si>
    <t>Pædagoguddannelsen i Odense S</t>
  </si>
  <si>
    <t>Pæd.udd. Odense</t>
  </si>
  <si>
    <t>Pædagoguddannelsen i Odense</t>
  </si>
  <si>
    <t>Lærerudd Fyn</t>
  </si>
  <si>
    <t>Sygehjælperskolen, Odense Sygehus, Fyns Amt.</t>
  </si>
  <si>
    <t>Birthe Stærmose</t>
  </si>
  <si>
    <t>Beklædn. Oden</t>
  </si>
  <si>
    <t>EA Lillebælt</t>
  </si>
  <si>
    <t>Erhvervsakademiet Lillebælt</t>
  </si>
  <si>
    <t>Erhvervsakademiet Lillebælt, Nonnebakken 9</t>
  </si>
  <si>
    <t>Erhvervsakademiet Lillebælt, Landbrugsvej 55</t>
  </si>
  <si>
    <t>Erhvervsakademiet Lillebælt, Boulevarden 19</t>
  </si>
  <si>
    <t>Nationalt Center for Erhvervspædagogik - Vest, Odense</t>
  </si>
  <si>
    <t>Horsebæksk.</t>
  </si>
  <si>
    <t>Horsebækskolen</t>
  </si>
  <si>
    <t>Horsebækvej 97</t>
  </si>
  <si>
    <t>Horsebækvej</t>
  </si>
  <si>
    <t>Skolevænget 5</t>
  </si>
  <si>
    <t>Horsebækvej 25</t>
  </si>
  <si>
    <t>Morten Schneider Schlægelberger</t>
  </si>
  <si>
    <t>Hjemly Fri- og Idrætsefterskole</t>
  </si>
  <si>
    <t>Ringe Fængsel</t>
  </si>
  <si>
    <t>Ringe Fængsel, Skolen</t>
  </si>
  <si>
    <t>Tværgade 2</t>
  </si>
  <si>
    <t>Tværgade</t>
  </si>
  <si>
    <t>Viebæltet 27 B</t>
  </si>
  <si>
    <t>Viebæltet</t>
  </si>
  <si>
    <t>Afd Kværndrup</t>
  </si>
  <si>
    <t>Kværndrup</t>
  </si>
  <si>
    <t>Tre Ege Skolen, Afdeling Kværndrup</t>
  </si>
  <si>
    <t>Værkstedets Sk.</t>
  </si>
  <si>
    <t>Værkstedets Skole</t>
  </si>
  <si>
    <t>Preben Kjærsgaard-Rasmussen</t>
  </si>
  <si>
    <t>Færgev.Sk.</t>
  </si>
  <si>
    <t>Færgevejens Skole</t>
  </si>
  <si>
    <t>Anna Grethe Boenæs</t>
  </si>
  <si>
    <t>Færgevej 14</t>
  </si>
  <si>
    <t>Kyseborgstræde 5</t>
  </si>
  <si>
    <t>Kyseborgstræde</t>
  </si>
  <si>
    <t>Socialpædagogisk opholdssted Eggertshus</t>
  </si>
  <si>
    <t>Socialpædagogisk opholdssted Silvermoon Fonden</t>
  </si>
  <si>
    <t>Det socialpædagogiske opholdssted Lakkenborg</t>
  </si>
  <si>
    <t>Lærdansk Svb</t>
  </si>
  <si>
    <t>Lærdansk/Svendborg</t>
  </si>
  <si>
    <t>Viebæltet 5</t>
  </si>
  <si>
    <t>Kurt Rye Damkjær</t>
  </si>
  <si>
    <t>Kogtvedvænge 11 A</t>
  </si>
  <si>
    <t>Kogtvedvænget</t>
  </si>
  <si>
    <t>Beskæftigelsesvejlederskolen i Svendborg</t>
  </si>
  <si>
    <t>Klosterstræde 2b</t>
  </si>
  <si>
    <t>Klosterstræde</t>
  </si>
  <si>
    <t>Særslev Sk.</t>
  </si>
  <si>
    <t>Ullerupvænget 10</t>
  </si>
  <si>
    <t>Ullerupvænget</t>
  </si>
  <si>
    <t>Klaus Berntsensvej 21, Særslev</t>
  </si>
  <si>
    <t>Stadionvænget 7</t>
  </si>
  <si>
    <t>Stadionvænget</t>
  </si>
  <si>
    <t>Stærmose L.Sk.</t>
  </si>
  <si>
    <t>Stærmose Lille Skole</t>
  </si>
  <si>
    <t>Stærmosevej 171</t>
  </si>
  <si>
    <t>Stærmosevej</t>
  </si>
  <si>
    <t>Tranekær</t>
  </si>
  <si>
    <t>Tranekær U.sk.</t>
  </si>
  <si>
    <t>Tranekær Ungdomsskole</t>
  </si>
  <si>
    <t>Skolevænget 4 Refsvindinge</t>
  </si>
  <si>
    <t>Færgevej 5, Fynshav</t>
  </si>
  <si>
    <t>Kalveknækket 47, Kollund</t>
  </si>
  <si>
    <t>Kalveknækket</t>
  </si>
  <si>
    <t>Thue Kjærhus</t>
  </si>
  <si>
    <t>Trælborgvej 1</t>
  </si>
  <si>
    <t>Trælborgvej</t>
  </si>
  <si>
    <t>Gregers Bærenholdt-Jensen</t>
  </si>
  <si>
    <t>Fælles Fjelstrp</t>
  </si>
  <si>
    <t>Fællesskolen Favrdal-Fjelstrup, afd. Fjelstrup</t>
  </si>
  <si>
    <t>Aksel Gyldenkærne</t>
  </si>
  <si>
    <t>Tagkærgaard</t>
  </si>
  <si>
    <t>Kim Albæk</t>
  </si>
  <si>
    <t>Lisbeth Askjær-Hansen</t>
  </si>
  <si>
    <t>Design- &amp; Idrætsefterskolen Skamling</t>
  </si>
  <si>
    <t>Særligt tilrettelagt Ungdomsuddannelse Haderslev</t>
  </si>
  <si>
    <t>Stensbækvej 29</t>
  </si>
  <si>
    <t>Stensbækvej</t>
  </si>
  <si>
    <t>Gl Færgevej 28</t>
  </si>
  <si>
    <t>Gl Færgevej</t>
  </si>
  <si>
    <t>Degnevænget 2</t>
  </si>
  <si>
    <t>Degnevænget</t>
  </si>
  <si>
    <t>Kværs Sk.</t>
  </si>
  <si>
    <t>Kværs Skole</t>
  </si>
  <si>
    <t>Rinkenæs Sk.</t>
  </si>
  <si>
    <t>Rinkenæs Skole</t>
  </si>
  <si>
    <t>Gl.Kirkevej 5, Rinkenæs</t>
  </si>
  <si>
    <t>Rinkenæs</t>
  </si>
  <si>
    <t>Rinkenæs eft</t>
  </si>
  <si>
    <t>Rinkenæs Efterskole</t>
  </si>
  <si>
    <t>Sejrsvej 100, Rinkenæs</t>
  </si>
  <si>
    <t>Fiskbækvej 15</t>
  </si>
  <si>
    <t>Fiskbækvej</t>
  </si>
  <si>
    <t>Fællesskolen HoptrupMarstrupVilstrup, afd. Hopstrup</t>
  </si>
  <si>
    <t>Fællesskolen HoptrupMarstrupVilstrup, afd. Marstrup</t>
  </si>
  <si>
    <t>Fælles Severin</t>
  </si>
  <si>
    <t>Fællesskolen Hammelev-Sct. Severin, afd. Severin</t>
  </si>
  <si>
    <t>Diernæsvej 210</t>
  </si>
  <si>
    <t>Diernæsvej</t>
  </si>
  <si>
    <t>Fællesskolen HoptrupMarstrupVilstrup, afd. Vilstrup</t>
  </si>
  <si>
    <t>Vonsbæk Sk.</t>
  </si>
  <si>
    <t>Vonsbæk Skole</t>
  </si>
  <si>
    <t>Fællesskolen Favrdal-Fjelstrup, afd. Favrdal</t>
  </si>
  <si>
    <t>Pæd.Haderslev</t>
  </si>
  <si>
    <t>Pædagoguddannelsen i Haderslev</t>
  </si>
  <si>
    <t>Ernær.Hadersl.</t>
  </si>
  <si>
    <t>Ernæring og sundhedsuddannelsen i Haderslev</t>
  </si>
  <si>
    <t>Varnæs Sk.</t>
  </si>
  <si>
    <t>Varnæs Skole</t>
  </si>
  <si>
    <t>Varnæs Kirkevej 15A Varnæs</t>
  </si>
  <si>
    <t>Varnæs Kirkevej</t>
  </si>
  <si>
    <t>Varnæs</t>
  </si>
  <si>
    <t>Idrætsvej 23</t>
  </si>
  <si>
    <t>Hans Præst</t>
  </si>
  <si>
    <t>Skolevænget 12</t>
  </si>
  <si>
    <t>Skærbækvej 16</t>
  </si>
  <si>
    <t>Skærbækvej</t>
  </si>
  <si>
    <t>Fælles Bevtoft</t>
  </si>
  <si>
    <t>Brændstr.Fsk.</t>
  </si>
  <si>
    <t>Brændstrup Kristne Friskole</t>
  </si>
  <si>
    <t>Ramsherred 13 Brændstrup</t>
  </si>
  <si>
    <t>Hjordkær Sk.</t>
  </si>
  <si>
    <t>Hjordkær Skole</t>
  </si>
  <si>
    <t>Birkholm 7 Hjordkær</t>
  </si>
  <si>
    <t>Hjordkær</t>
  </si>
  <si>
    <t>Hærvejen 8</t>
  </si>
  <si>
    <t>Skærbæk Distr</t>
  </si>
  <si>
    <t>Skærbæk Realsk.</t>
  </si>
  <si>
    <t>Skærbæk Realskole</t>
  </si>
  <si>
    <t>Skærbæk Ungdsk.</t>
  </si>
  <si>
    <t>Renbæk Fængsel</t>
  </si>
  <si>
    <t>Renbæk Fængsel, Skolen</t>
  </si>
  <si>
    <t>Renbækvej 12</t>
  </si>
  <si>
    <t>Renbækvej</t>
  </si>
  <si>
    <t>Rejsby Europæiske Efterskole</t>
  </si>
  <si>
    <t>Kegnæs Sk.</t>
  </si>
  <si>
    <t>Kegnæs Skole</t>
  </si>
  <si>
    <t>Kegnæs</t>
  </si>
  <si>
    <t>Kegnæs Frisk.</t>
  </si>
  <si>
    <t>Kegnæs Friskole</t>
  </si>
  <si>
    <t>Karin Padkær</t>
  </si>
  <si>
    <t>Hærens Sergentskole</t>
  </si>
  <si>
    <t>Chefen for Hærens Sergentskole</t>
  </si>
  <si>
    <t>Lærdansk Sb</t>
  </si>
  <si>
    <t>Kærvej 22</t>
  </si>
  <si>
    <t>Aksel Kjær Rasmussen</t>
  </si>
  <si>
    <t>Fælles Hammelev</t>
  </si>
  <si>
    <t>Fællesskolen Hammelev-Sct. Severin, afd. Hammelev</t>
  </si>
  <si>
    <t>Fælles Nustrup</t>
  </si>
  <si>
    <t>Fællesskolen Nustrup-Sommersted, afd. Nustrup</t>
  </si>
  <si>
    <t>Fællesskolen Bevtoft-Over Jerstal, Over Jerstal</t>
  </si>
  <si>
    <t>Fællesskolen Nustrup-Sommersted, afd. Sommersted</t>
  </si>
  <si>
    <t>Vojens Gymnastik- og Idrætsefterskole</t>
  </si>
  <si>
    <t>Stubbæk Sk.</t>
  </si>
  <si>
    <t>Stubbæk Skole</t>
  </si>
  <si>
    <t>Stubbæk Skolegade 3</t>
  </si>
  <si>
    <t>Stubbæk Skolegade</t>
  </si>
  <si>
    <t>Aabæk Efterskole</t>
  </si>
  <si>
    <t>Hærens Kampsk.</t>
  </si>
  <si>
    <t>Chef for Hærens Kampskole</t>
  </si>
  <si>
    <t>Grærup Havvej 2, Gedbjerg</t>
  </si>
  <si>
    <t>Grærup Havvej</t>
  </si>
  <si>
    <t>Skolevænget 3, Vejrup</t>
  </si>
  <si>
    <t>Bramming Gymnastik- og Idrætsefterskole</t>
  </si>
  <si>
    <t>Præstegrd Urban</t>
  </si>
  <si>
    <t>Skrænten 120</t>
  </si>
  <si>
    <t>Skrænten</t>
  </si>
  <si>
    <t>Sædding Sk.</t>
  </si>
  <si>
    <t>Sædding Skole</t>
  </si>
  <si>
    <t>Tjæreborg Signa</t>
  </si>
  <si>
    <t>Tjæreborg</t>
  </si>
  <si>
    <t>Tjæreborg Skole Signatur</t>
  </si>
  <si>
    <t>Tjæreborg Stationsvej 39</t>
  </si>
  <si>
    <t>Tjæreborg Stationsvej</t>
  </si>
  <si>
    <t>A. Bækgaard Johansen</t>
  </si>
  <si>
    <t>Erik Ladekjær Larsen</t>
  </si>
  <si>
    <t>John Vesterbæk</t>
  </si>
  <si>
    <t>Teglværksgade 3</t>
  </si>
  <si>
    <t>Kommunikation &amp; Hjælpemidler</t>
  </si>
  <si>
    <t>Lærdansk Esb</t>
  </si>
  <si>
    <t>Lærdansk Esbjerg</t>
  </si>
  <si>
    <t>Pædagogisk Udviklingsafdeling</t>
  </si>
  <si>
    <t>Skoletjenesten Esbjerg Skolevæsen</t>
  </si>
  <si>
    <t>Center for det Maritime Sundhedsvæsen</t>
  </si>
  <si>
    <t>K. Stenbæk</t>
  </si>
  <si>
    <t>Fælledvej 3</t>
  </si>
  <si>
    <t>Hestkær Frisk.</t>
  </si>
  <si>
    <t>Hestkær Friskole</t>
  </si>
  <si>
    <t>Hestkærvej 20</t>
  </si>
  <si>
    <t>Hestkærvej</t>
  </si>
  <si>
    <t>Sdr. Omme Fængs</t>
  </si>
  <si>
    <t>Sdr. Omme Fængsel</t>
  </si>
  <si>
    <t>Agerbæk Skole</t>
  </si>
  <si>
    <t>Agerbæk</t>
  </si>
  <si>
    <t>Næsbjerg afd</t>
  </si>
  <si>
    <t>Næsbjerg afdeling</t>
  </si>
  <si>
    <t>Troesmosevej 2, Næsbjerg</t>
  </si>
  <si>
    <t>Skoleparken 4, Næsbjerg</t>
  </si>
  <si>
    <t>Holsted Byskole Hjælpeskole</t>
  </si>
  <si>
    <t>Lars Nykjær Larsen</t>
  </si>
  <si>
    <t>Roll Marius Præstegaard</t>
  </si>
  <si>
    <t>Obbekær Sk.</t>
  </si>
  <si>
    <t>Obbekær Skole</t>
  </si>
  <si>
    <t>Skolevænge</t>
  </si>
  <si>
    <t>Egebæk Vadehav</t>
  </si>
  <si>
    <t>Egebæk-Hviding Skole Vadehav</t>
  </si>
  <si>
    <t>Egebækvej 28</t>
  </si>
  <si>
    <t>Lærer Esbjerg</t>
  </si>
  <si>
    <t>Læreruddannelsen i Esbjerg</t>
  </si>
  <si>
    <t>Obbekærvej 15</t>
  </si>
  <si>
    <t>Obbekjærvej</t>
  </si>
  <si>
    <t>Mælkevejen 1</t>
  </si>
  <si>
    <t>Mælkevejen</t>
  </si>
  <si>
    <t>Konstabelgrunduddannelsen i Hæren</t>
  </si>
  <si>
    <t>Hærens Artilleriskole</t>
  </si>
  <si>
    <t>Hærens Artilleriskol</t>
  </si>
  <si>
    <t>Bække Sk.</t>
  </si>
  <si>
    <t>Bække</t>
  </si>
  <si>
    <t>Bække Skole</t>
  </si>
  <si>
    <t>Læborg Sk.</t>
  </si>
  <si>
    <t>Læborg Skole</t>
  </si>
  <si>
    <t>Læborgvej 14</t>
  </si>
  <si>
    <t>Læborgvej</t>
  </si>
  <si>
    <t>Skibelund Gymnastik- og Idrætsefterskole</t>
  </si>
  <si>
    <t>Bygvænget 4, Skovlund</t>
  </si>
  <si>
    <t>Bygvænget</t>
  </si>
  <si>
    <t>Dorthe Vilbæk</t>
  </si>
  <si>
    <t>CF Komm &amp; Hjælp</t>
  </si>
  <si>
    <t>Center for Kommunikation og Hjælpemidler</t>
  </si>
  <si>
    <t>Brædstrup folke</t>
  </si>
  <si>
    <t>Brædstrup Skole, folkeskoleafdeling</t>
  </si>
  <si>
    <t>Grædstrup Sk.</t>
  </si>
  <si>
    <t>Grædstrup Skole</t>
  </si>
  <si>
    <t>Brædstrup Ungsk</t>
  </si>
  <si>
    <t>Brædstrup Ungdomsskole</t>
  </si>
  <si>
    <t>Andkær Sk.</t>
  </si>
  <si>
    <t>Andkær Skole</t>
  </si>
  <si>
    <t>Smids.-Skæ. Sk.</t>
  </si>
  <si>
    <t>Smidstrup-Skærup Skole</t>
  </si>
  <si>
    <t>Tiufkærvej 3A</t>
  </si>
  <si>
    <t>Tiufkærvej</t>
  </si>
  <si>
    <t>Balle Friskole, Balle Musik- &amp; Idrætsefterskole</t>
  </si>
  <si>
    <t>Ullerup Bæk Skolen, Skolesvinget</t>
  </si>
  <si>
    <t>Ullerup Bæk Skolen, Skjoldborgsvej</t>
  </si>
  <si>
    <t>Fjordbk,Skærbæk</t>
  </si>
  <si>
    <t>Fjordbakkeskolen, Skærbæk</t>
  </si>
  <si>
    <t>Skolevej 1 Skærbæk</t>
  </si>
  <si>
    <t>Ullerup Bæk Skolen, Nr. Alle</t>
  </si>
  <si>
    <t>Lillebælt-Sk.</t>
  </si>
  <si>
    <t>Lillebælt-Skolen</t>
  </si>
  <si>
    <t>Lærdansk Frd</t>
  </si>
  <si>
    <t>Lærdansk Fredericia</t>
  </si>
  <si>
    <t>Jesper Elkjær</t>
  </si>
  <si>
    <t>Ib Bræmer</t>
  </si>
  <si>
    <t>Fr. Idræt Dhsk</t>
  </si>
  <si>
    <t>EUC Lillebælt</t>
  </si>
  <si>
    <t>Hærens Signal</t>
  </si>
  <si>
    <t>Elbæk Esk.</t>
  </si>
  <si>
    <t>Elbæk Efterskole</t>
  </si>
  <si>
    <t>Elbækvej 53, Elbæk</t>
  </si>
  <si>
    <t>Elbækvej</t>
  </si>
  <si>
    <t>Elbæk</t>
  </si>
  <si>
    <t>Elbæk Folkehsk.</t>
  </si>
  <si>
    <t>Elbækvej 47 Elbæk</t>
  </si>
  <si>
    <t>VIA pæd Horsens</t>
  </si>
  <si>
    <t>VIA University College - Pædagoguddannelsen i Horsens</t>
  </si>
  <si>
    <t>Bækvej 7, Farre</t>
  </si>
  <si>
    <t>Ikærskolen</t>
  </si>
  <si>
    <t>Hærvejen 218, Kollemorten</t>
  </si>
  <si>
    <t>Firkl Ikær</t>
  </si>
  <si>
    <t>Fælledvej 24</t>
  </si>
  <si>
    <t>Dagnæssk.</t>
  </si>
  <si>
    <t>Dagnæsskolen</t>
  </si>
  <si>
    <t>Strandkærvej 89</t>
  </si>
  <si>
    <t>Strandkærvej</t>
  </si>
  <si>
    <t>Charlotte Kærsaa</t>
  </si>
  <si>
    <t>Horsens Gymnasium &amp; HF, Studentervænget 2</t>
  </si>
  <si>
    <t>Skolen for Udlændinge Horsens</t>
  </si>
  <si>
    <t>Rosing Ræderske Dag- og Aftenskole</t>
  </si>
  <si>
    <t>Randy Kjærgaard</t>
  </si>
  <si>
    <t>Dorte Dalkjær</t>
  </si>
  <si>
    <t>Enner Mark Fæng</t>
  </si>
  <si>
    <t>Enner Mark Fængsel</t>
  </si>
  <si>
    <t>Center for Arbejde, Udvikling &amp; Læring</t>
  </si>
  <si>
    <t>Simon Lægsgaard Madsen</t>
  </si>
  <si>
    <t>Lærer. Jelling</t>
  </si>
  <si>
    <t>Læreruddannelsen i Jelling</t>
  </si>
  <si>
    <t>Pæd. Jelling</t>
  </si>
  <si>
    <t>Pædagoguddannelsen i Jelling</t>
  </si>
  <si>
    <t>Savværksvej 2</t>
  </si>
  <si>
    <t>Savværksvej</t>
  </si>
  <si>
    <t>Claus Græsholm</t>
  </si>
  <si>
    <t>Flyvervænget 5, Raarup</t>
  </si>
  <si>
    <t>Flyvervænget</t>
  </si>
  <si>
    <t>Hellebjerg Idrætsefterskole</t>
  </si>
  <si>
    <t>Bjerre Gymnastik- og Idrætsefterskole Akademiet</t>
  </si>
  <si>
    <t>Alminde-Viuf Fællesskole</t>
  </si>
  <si>
    <t>Brændkjærsk.</t>
  </si>
  <si>
    <t>Brændkjærskolen</t>
  </si>
  <si>
    <t>Brændkjærgade 92</t>
  </si>
  <si>
    <t>Brændkjærgade</t>
  </si>
  <si>
    <t>Munkevænget sk</t>
  </si>
  <si>
    <t>Julivænget 15</t>
  </si>
  <si>
    <t>Julivænget</t>
  </si>
  <si>
    <t>Idrætsvej 1</t>
  </si>
  <si>
    <t>Kildevæld esk.</t>
  </si>
  <si>
    <t>Efterskolen Kildevæld</t>
  </si>
  <si>
    <t>Koldingegnens Idrætsefterskole</t>
  </si>
  <si>
    <t>Kobbelvænget 2</t>
  </si>
  <si>
    <t>Smedebækvej 30-32, Gludsted</t>
  </si>
  <si>
    <t>Smedebækvej</t>
  </si>
  <si>
    <t>Smedebækvej 30, Gludsted</t>
  </si>
  <si>
    <t>Hulda Askjær</t>
  </si>
  <si>
    <t>Nr. Snede Fængs</t>
  </si>
  <si>
    <t>Nr. Snede Fængsel</t>
  </si>
  <si>
    <t>Frank Kjær</t>
  </si>
  <si>
    <t>Per Rudbæk</t>
  </si>
  <si>
    <t>Thomas Kjær</t>
  </si>
  <si>
    <t>Skrædderbakken 8A</t>
  </si>
  <si>
    <t>Skrædderbakken</t>
  </si>
  <si>
    <t>Hældagersk.</t>
  </si>
  <si>
    <t>Hældagerskolen</t>
  </si>
  <si>
    <t>Produktionsskolen, Genbrugsværksted</t>
  </si>
  <si>
    <t>Sygehjælperskolen i Vejle Amt</t>
  </si>
  <si>
    <t>CVU Lillebælt</t>
  </si>
  <si>
    <t>Skolevænget 1</t>
  </si>
  <si>
    <t>Jens Kjær-Jensen</t>
  </si>
  <si>
    <t>Præstelunden 6C</t>
  </si>
  <si>
    <t>Præstelunden</t>
  </si>
  <si>
    <t>Læringscenter Syd, Arnborg</t>
  </si>
  <si>
    <t>Trælundvej 1A</t>
  </si>
  <si>
    <t>Trælundvej</t>
  </si>
  <si>
    <t>Sjællandsgade 84</t>
  </si>
  <si>
    <t>Skolevænget 17, Lind</t>
  </si>
  <si>
    <t>Simmelkær Sk.</t>
  </si>
  <si>
    <t>Simmelkær Skole</t>
  </si>
  <si>
    <t>Hodsagervej 35, Simmelkær</t>
  </si>
  <si>
    <t>Simmelkær</t>
  </si>
  <si>
    <t>Rikke Skjoldan Kjær</t>
  </si>
  <si>
    <t>Lærdansk Hernin</t>
  </si>
  <si>
    <t>Lærdansk Herning</t>
  </si>
  <si>
    <t>Simmelkjær Fris</t>
  </si>
  <si>
    <t>Simmelkjær Friskole</t>
  </si>
  <si>
    <t>Hodsagervej 33, Simmelkjær</t>
  </si>
  <si>
    <t>Simmelkjær</t>
  </si>
  <si>
    <t>Skolevænget 17</t>
  </si>
  <si>
    <t>Annette Bredkjær Jensen</t>
  </si>
  <si>
    <t>Peder Kjær</t>
  </si>
  <si>
    <t>Lene Værge</t>
  </si>
  <si>
    <t>Malene Byriel Bæksted</t>
  </si>
  <si>
    <t>Hagelskærvej 40, Postboks 99</t>
  </si>
  <si>
    <t>Idrætssk. Efsk.</t>
  </si>
  <si>
    <t>Idrætsskolerne Ikast (efterskolen)</t>
  </si>
  <si>
    <t>Bækmarksbro</t>
  </si>
  <si>
    <t>Charlotte Simmelkjær</t>
  </si>
  <si>
    <t>Skolevænget 11</t>
  </si>
  <si>
    <t>Rikke Skræddergaard</t>
  </si>
  <si>
    <t>Ove Ellebæk</t>
  </si>
  <si>
    <t>Vænget 4</t>
  </si>
  <si>
    <t>Vænget</t>
  </si>
  <si>
    <t>Lene Kjær</t>
  </si>
  <si>
    <t>Lomborg Gymnastik- og Idrætsefterskole</t>
  </si>
  <si>
    <t>Fenskær Esk.</t>
  </si>
  <si>
    <t>Fenskær Efterskole</t>
  </si>
  <si>
    <t>Ringk Alkjær</t>
  </si>
  <si>
    <t>Agersbækvej 13</t>
  </si>
  <si>
    <t>Agersbækvej</t>
  </si>
  <si>
    <t>Lybækvej 14</t>
  </si>
  <si>
    <t>Lybækvej</t>
  </si>
  <si>
    <t>Rindum Kjærgaard</t>
  </si>
  <si>
    <t>Kjærgaardsvej 7</t>
  </si>
  <si>
    <t>Kjærgaardsvej</t>
  </si>
  <si>
    <t>Lybækvej 14, No</t>
  </si>
  <si>
    <t>Skolevænget 31A Borris</t>
  </si>
  <si>
    <t>Birkevænget 31</t>
  </si>
  <si>
    <t>Kirsten Cæsar Madsen</t>
  </si>
  <si>
    <t>Sædding Esk.</t>
  </si>
  <si>
    <t>Sædding Efterskole</t>
  </si>
  <si>
    <t>Benny Bjerre Bræmer-Jensen</t>
  </si>
  <si>
    <t>Jens Kjær</t>
  </si>
  <si>
    <t>Lyngs Idrætsefterskole</t>
  </si>
  <si>
    <t>Fuglevænget 1</t>
  </si>
  <si>
    <t>Fuglevænget</t>
  </si>
  <si>
    <t>Jesper Wedel Rosbæk</t>
  </si>
  <si>
    <t>Skorkærvej 8, Madum</t>
  </si>
  <si>
    <t>AMU-Center Ulfborg Kjærgaard</t>
  </si>
  <si>
    <t>Kibæk</t>
  </si>
  <si>
    <t>Skolestræde 1</t>
  </si>
  <si>
    <t>Videbæk Sk.</t>
  </si>
  <si>
    <t>Videbæk Skole</t>
  </si>
  <si>
    <t>Videbæk Kr.Fsk.</t>
  </si>
  <si>
    <t>Videbæk Kristne Friskole</t>
  </si>
  <si>
    <t>Videbæk Ungdsk.</t>
  </si>
  <si>
    <t>Videbæk Prod.</t>
  </si>
  <si>
    <t>Videbæk Produktionsskole</t>
  </si>
  <si>
    <t>Skolevænget 14</t>
  </si>
  <si>
    <t>Kibæk Sk.</t>
  </si>
  <si>
    <t>Kibæk Skole</t>
  </si>
  <si>
    <t>Engebækvej 30</t>
  </si>
  <si>
    <t>Engebækvej</t>
  </si>
  <si>
    <t>Tirstrup Idrætsefterskole</t>
  </si>
  <si>
    <t>Helgenæs N.Esk.</t>
  </si>
  <si>
    <t>Helgenæs Naturefterskole</t>
  </si>
  <si>
    <t>Kim Skjærbæk</t>
  </si>
  <si>
    <t>Stjær Sk.</t>
  </si>
  <si>
    <t>Stjærskolen</t>
  </si>
  <si>
    <t>Stjærvej 100, Stjær</t>
  </si>
  <si>
    <t>Stjærvej</t>
  </si>
  <si>
    <t>Stjær</t>
  </si>
  <si>
    <t>Lisbeth Pico Stæhr</t>
  </si>
  <si>
    <t>Mogens Kjær Christensen</t>
  </si>
  <si>
    <t>Anja Bæk Petersen</t>
  </si>
  <si>
    <t>Rugvænget 22</t>
  </si>
  <si>
    <t>Jacob Kjærsgaard</t>
  </si>
  <si>
    <t>Præstemarksk.</t>
  </si>
  <si>
    <t>Præstemarkskolen</t>
  </si>
  <si>
    <t>Vindblæs Frisk.</t>
  </si>
  <si>
    <t>Vindblæs Friskole</t>
  </si>
  <si>
    <t>Hald-Kærby Csk.</t>
  </si>
  <si>
    <t>Hald-Kærby skole</t>
  </si>
  <si>
    <t>Skolevænget 7 Harridslev</t>
  </si>
  <si>
    <t>Skolevænget 1, Harridslev</t>
  </si>
  <si>
    <t>Glæsborg Csk.</t>
  </si>
  <si>
    <t>Knud Albæksvej 4</t>
  </si>
  <si>
    <t>Knud Albæks Vej</t>
  </si>
  <si>
    <t>Det Socialpædagogiske Opholdssted Nordlys</t>
  </si>
  <si>
    <t>Hemmed Kær</t>
  </si>
  <si>
    <t>Væksthsk.</t>
  </si>
  <si>
    <t>Skolevænget 1, Hou</t>
  </si>
  <si>
    <t>W. Ilskjær</t>
  </si>
  <si>
    <t>Hou Maritime Idrætsefterskole</t>
  </si>
  <si>
    <t>Bakkevænget 16</t>
  </si>
  <si>
    <t>Bakkevænget</t>
  </si>
  <si>
    <t>Anne Mellemkjær Rasmussen</t>
  </si>
  <si>
    <t>Jensen Wærums Alle 3</t>
  </si>
  <si>
    <t>Jensen Wærums Alle</t>
  </si>
  <si>
    <t>Kærgade 153 Tebbestrup</t>
  </si>
  <si>
    <t>Kærgade</t>
  </si>
  <si>
    <t>Skolestræde 7</t>
  </si>
  <si>
    <t>Bakkevej 1 Hornbæk</t>
  </si>
  <si>
    <t>Holbæk Sk.</t>
  </si>
  <si>
    <t>Holbæk Skole</t>
  </si>
  <si>
    <t>Vivild gym&amp;idræ</t>
  </si>
  <si>
    <t>Vivild Gymnastik- &amp; Idrætsefterskole</t>
  </si>
  <si>
    <t>Stefan Hollænder Kvamm</t>
  </si>
  <si>
    <t>Himmelbjergegnens Natur- og Idrætsefterskole</t>
  </si>
  <si>
    <t>Claus Kjær Brandstrup</t>
  </si>
  <si>
    <t>Dybkærsk.</t>
  </si>
  <si>
    <t>Dybkærskolen</t>
  </si>
  <si>
    <t>Tyttebærvej 1</t>
  </si>
  <si>
    <t>Tyttebærvej</t>
  </si>
  <si>
    <t>Skægkærsk.</t>
  </si>
  <si>
    <t>Skægkærskolen</t>
  </si>
  <si>
    <t>Dybkær Spec.Sk.</t>
  </si>
  <si>
    <t>Dybkær Specialskole</t>
  </si>
  <si>
    <t>Den Skægge Fris</t>
  </si>
  <si>
    <t>Center for Rytmisk Musik og Bevægelse</t>
  </si>
  <si>
    <t>Dybkjær Specialskole</t>
  </si>
  <si>
    <t>Sdr Fælledvej 2A</t>
  </si>
  <si>
    <t>Sdr Fælledvej</t>
  </si>
  <si>
    <t>Essenbæksk.</t>
  </si>
  <si>
    <t>Essenbækskolen</t>
  </si>
  <si>
    <t>Vibeke Kjær Agger</t>
  </si>
  <si>
    <t>Vikærsvej 36</t>
  </si>
  <si>
    <t>Vikærsvej</t>
  </si>
  <si>
    <t>Dorthe Kjærulff Christensen</t>
  </si>
  <si>
    <t>Skæring Sk.</t>
  </si>
  <si>
    <t>Skæring Skole</t>
  </si>
  <si>
    <t>Skæring Skolevej 200</t>
  </si>
  <si>
    <t>Ellekærsk.</t>
  </si>
  <si>
    <t>Ellekærskolen</t>
  </si>
  <si>
    <t>ForældSk.Aarhus</t>
  </si>
  <si>
    <t>Forældreskolen Aarhus</t>
  </si>
  <si>
    <t>Tranekærvej 70</t>
  </si>
  <si>
    <t>Tranekærvej</t>
  </si>
  <si>
    <t>Næringen 100</t>
  </si>
  <si>
    <t>Næringen</t>
  </si>
  <si>
    <t>Næringen 98</t>
  </si>
  <si>
    <t>Lærdansk Aarhus</t>
  </si>
  <si>
    <t>Skæring Sk., Skæring Skolevej 200</t>
  </si>
  <si>
    <t>Jan Kirkegaard, pædagogisk chef</t>
  </si>
  <si>
    <t>Kalkværksvej 10</t>
  </si>
  <si>
    <t>Netværksskolen</t>
  </si>
  <si>
    <t>Netværksskolen, Heltidsundervisningen Aarhus</t>
  </si>
  <si>
    <t>Udkærsvej 10</t>
  </si>
  <si>
    <t>Udkærsvej</t>
  </si>
  <si>
    <t>Lis Fibæk</t>
  </si>
  <si>
    <t>Pæd. P.Sabroe</t>
  </si>
  <si>
    <t>Pædagoguddannelsen Peter Sabroe - VIA UC</t>
  </si>
  <si>
    <t>Jydsk Fritidspædagog-Seminarium</t>
  </si>
  <si>
    <t>Lærerudd.Aarhus</t>
  </si>
  <si>
    <t>Læreruddannelsen i Aarhus - VIA UC</t>
  </si>
  <si>
    <t>Pædud. Jydsk</t>
  </si>
  <si>
    <t>Pædagoguddannelsen Jydsk - VIA UC</t>
  </si>
  <si>
    <t>Ernæring og Sundhedsuddannelsen i Aarhus - VIA UC</t>
  </si>
  <si>
    <t>Rudolf Steiner Pædagogseminariet</t>
  </si>
  <si>
    <t>Værkmestergade 13A</t>
  </si>
  <si>
    <t>Værkmestergade</t>
  </si>
  <si>
    <t>Pædagogisk Psykologisk Fagenhed (PPF)</t>
  </si>
  <si>
    <t>Bjerr Koldskær</t>
  </si>
  <si>
    <t>Bjerringbro Skole (Koldskær)</t>
  </si>
  <si>
    <t>Koldskær 8</t>
  </si>
  <si>
    <t>Koldskær</t>
  </si>
  <si>
    <t>Tukærvej 11</t>
  </si>
  <si>
    <t>Tukærvej</t>
  </si>
  <si>
    <t>Tukærvej 11, Hjorthede</t>
  </si>
  <si>
    <t>Sparkær Sk.</t>
  </si>
  <si>
    <t>Ræhr Csk.</t>
  </si>
  <si>
    <t>Ræhr Centralskole</t>
  </si>
  <si>
    <t>Hannæs Skolevej</t>
  </si>
  <si>
    <t>Ræhr f.sk.</t>
  </si>
  <si>
    <t>Ræhr Friskole</t>
  </si>
  <si>
    <t>Bybakken 55 B, Ræhr</t>
  </si>
  <si>
    <t>Ræhr</t>
  </si>
  <si>
    <t>Kærupvej 9</t>
  </si>
  <si>
    <t>Kærupvej</t>
  </si>
  <si>
    <t>Hvidbjerg, Næssundvej 325 tv</t>
  </si>
  <si>
    <t>Næssundvej</t>
  </si>
  <si>
    <t>Degnestræde</t>
  </si>
  <si>
    <t>Skolestræde 11 Sejerslev</t>
  </si>
  <si>
    <t>Henning Svankjær</t>
  </si>
  <si>
    <t>Næssundvej 325</t>
  </si>
  <si>
    <t>Fjordvænget 24</t>
  </si>
  <si>
    <t>Fjordvænget</t>
  </si>
  <si>
    <t>Kærvej 11A</t>
  </si>
  <si>
    <t>Idrætsvej 2 Durup</t>
  </si>
  <si>
    <t>Jette Præstholm</t>
  </si>
  <si>
    <t>Aakjærskolen</t>
  </si>
  <si>
    <t>Aalbækvej 18</t>
  </si>
  <si>
    <t>Dan Otkjær</t>
  </si>
  <si>
    <t>Junget-Grættrup-Thorum Friskole</t>
  </si>
  <si>
    <t>Idrætsvej 11</t>
  </si>
  <si>
    <t>Svankjær Ef.</t>
  </si>
  <si>
    <t>Svankjær Efterskole</t>
  </si>
  <si>
    <t>Skyum Idrætsefterskole</t>
  </si>
  <si>
    <t>Svend Hagelskjær</t>
  </si>
  <si>
    <t>Ivar Mæland</t>
  </si>
  <si>
    <t>Hannæs Vesterby</t>
  </si>
  <si>
    <t>Kvadderkjær</t>
  </si>
  <si>
    <t>Kvadderkjær 25</t>
  </si>
  <si>
    <t>Thyland Idrætsefterskole</t>
  </si>
  <si>
    <t>Pæd.udd.Thisted</t>
  </si>
  <si>
    <t>Pædagoguddannelsen i Thisted - VIA UC</t>
  </si>
  <si>
    <t>Brian Albæk Jensen</t>
  </si>
  <si>
    <t>Rosenstræde</t>
  </si>
  <si>
    <t>Spættevej 2</t>
  </si>
  <si>
    <t>Houlkærskolen</t>
  </si>
  <si>
    <t>Vævervej 10A, 1.</t>
  </si>
  <si>
    <t>Vævervej</t>
  </si>
  <si>
    <t>STU Springbræt</t>
  </si>
  <si>
    <t>www.springbrættet-stu.dk</t>
  </si>
  <si>
    <t>Viborg Idræt</t>
  </si>
  <si>
    <t>Bjergsnæs Esk.</t>
  </si>
  <si>
    <t>Bjergsnæs Efterskole</t>
  </si>
  <si>
    <t>Vævervej 10</t>
  </si>
  <si>
    <t>Vævervej 10C, 1.</t>
  </si>
  <si>
    <t>Center for bevidst bevægelse</t>
  </si>
  <si>
    <t>Rosenstræde 6</t>
  </si>
  <si>
    <t>Rosenvængetssk.</t>
  </si>
  <si>
    <t>Hvilsom, Skolestræde 8</t>
  </si>
  <si>
    <t>Dorte Albæk</t>
  </si>
  <si>
    <t>Klæstrup Forsk.</t>
  </si>
  <si>
    <t>Klæstrup Forskole</t>
  </si>
  <si>
    <t>Klæstrupvej 86</t>
  </si>
  <si>
    <t>Klæstrupvej</t>
  </si>
  <si>
    <t>Lærkevej 40</t>
  </si>
  <si>
    <t>N.Jyll.Idræthsk</t>
  </si>
  <si>
    <t>Nordjyllands Idrætsefterskole</t>
  </si>
  <si>
    <t>Tage Elkjær</t>
  </si>
  <si>
    <t>Idræts Alle' 6</t>
  </si>
  <si>
    <t>Præstevænget 3 A</t>
  </si>
  <si>
    <t>Halkærvej 3, Lundbæk</t>
  </si>
  <si>
    <t>Halkærvej</t>
  </si>
  <si>
    <t>Lundbæk</t>
  </si>
  <si>
    <t>Hjortkjærsvej 16</t>
  </si>
  <si>
    <t>Hjortkjærsvej</t>
  </si>
  <si>
    <t>Skolevænget 3</t>
  </si>
  <si>
    <t>Kærvej 1</t>
  </si>
  <si>
    <t>afd Gærum</t>
  </si>
  <si>
    <t>Gærum skoleafdeling</t>
  </si>
  <si>
    <t>PPA, Pædagogisk Psykologisk Afdeling</t>
  </si>
  <si>
    <t>Kærvej 3</t>
  </si>
  <si>
    <t>Kragskovhede Fængsel, Skolen</t>
  </si>
  <si>
    <t>Sygehjælperskolen Frederikshavn afd.</t>
  </si>
  <si>
    <t>Lær og Lev sk.</t>
  </si>
  <si>
    <t>Skolen Lær og Lev</t>
  </si>
  <si>
    <t>Ulvkærsk.</t>
  </si>
  <si>
    <t>Ulvkærskolen</t>
  </si>
  <si>
    <t>EUC N Hestkær</t>
  </si>
  <si>
    <t>EUC Nord, Hestkærvej</t>
  </si>
  <si>
    <t>Hestkærvej 30</t>
  </si>
  <si>
    <t>Hærens Mat.Kom.</t>
  </si>
  <si>
    <t>Hærens Materielkommando (FPT)</t>
  </si>
  <si>
    <t>Præstemarken 2, Sdr. Onsild</t>
  </si>
  <si>
    <t>Onsild Idrætsefterskole</t>
  </si>
  <si>
    <t>Præstemarken 7, Sdr. Onsild</t>
  </si>
  <si>
    <t>Sygehjælperskolen Hobro afd.</t>
  </si>
  <si>
    <t>Hasselvænget 12</t>
  </si>
  <si>
    <t>Hasselvænget</t>
  </si>
  <si>
    <t>Næsbyhus Prod.</t>
  </si>
  <si>
    <t>Næsbyhus Produktionsskole</t>
  </si>
  <si>
    <t>Pæd.udd.Ranum</t>
  </si>
  <si>
    <t>Pædagoguddannelsen i Ranum - VIA UC</t>
  </si>
  <si>
    <t>Idræts Alle 1</t>
  </si>
  <si>
    <t>Halkærvej 42</t>
  </si>
  <si>
    <t>Ann Christina Raunsbæk</t>
  </si>
  <si>
    <t>Halkærvej 34, Bislev</t>
  </si>
  <si>
    <t>Gitte Rubæk</t>
  </si>
  <si>
    <t>Skolevæsn.Kontor, Sortebakkeskolen</t>
  </si>
  <si>
    <t>Skolevæsn.Kontor</t>
  </si>
  <si>
    <t>Himmerlandscentrets Idrætsefterskole</t>
  </si>
  <si>
    <t>FGU Aalb Refnæs</t>
  </si>
  <si>
    <t>FGU Aalborg - Kongerslev Refnæsvej</t>
  </si>
  <si>
    <t>Refsnæsvej 8</t>
  </si>
  <si>
    <t>Refsnæsvej</t>
  </si>
  <si>
    <t>Skarpæsvej 80, postboks 40</t>
  </si>
  <si>
    <t>Skarpæsvej</t>
  </si>
  <si>
    <t>Bælum Ungd.Sk.</t>
  </si>
  <si>
    <t>Bælum Ungdomsskole</t>
  </si>
  <si>
    <t>H. C. Sinkbæk</t>
  </si>
  <si>
    <t>Læringscenter Himmerland</t>
  </si>
  <si>
    <t>Hjedsbækvej 289</t>
  </si>
  <si>
    <t>Hjedsbækvej 476</t>
  </si>
  <si>
    <t>Guldbæk Frisk.</t>
  </si>
  <si>
    <t>Guldbæk Friskole</t>
  </si>
  <si>
    <t>Anna Amby Frejbæk</t>
  </si>
  <si>
    <t>Sæby Skole</t>
  </si>
  <si>
    <t>Stensnæsskolen</t>
  </si>
  <si>
    <t>Privatsk i Sæby</t>
  </si>
  <si>
    <t>Privatskolen i Sæby</t>
  </si>
  <si>
    <t>Sæby Ungdsk.</t>
  </si>
  <si>
    <t>Sæby Kommunale Ungdomsskole</t>
  </si>
  <si>
    <t>VUC Sæby</t>
  </si>
  <si>
    <t>VUC Nordvendsyssel, Sæby</t>
  </si>
  <si>
    <t>Elisatbeth Egebæk</t>
  </si>
  <si>
    <t>Nordjyllands Idrætsefterskole Stidsholt.</t>
  </si>
  <si>
    <t>Sæby Erdhsk.</t>
  </si>
  <si>
    <t>Sæby Dhsk.</t>
  </si>
  <si>
    <t>Sæby Dhsk</t>
  </si>
  <si>
    <t>Kærvejsk.</t>
  </si>
  <si>
    <t>Kærvejskolen</t>
  </si>
  <si>
    <t>Kærvej 7-9</t>
  </si>
  <si>
    <t>Rævedalsvej 5</t>
  </si>
  <si>
    <t>Rævedalsvej</t>
  </si>
  <si>
    <t>Kærbysk.</t>
  </si>
  <si>
    <t>Kærbyskolen</t>
  </si>
  <si>
    <t>Elkærvej 2</t>
  </si>
  <si>
    <t>Elkærvej</t>
  </si>
  <si>
    <t>Sjællandsgade 2</t>
  </si>
  <si>
    <t>Rune Træholt</t>
  </si>
  <si>
    <t>Vesterkærets Sk</t>
  </si>
  <si>
    <t>Vesterkærets Skole</t>
  </si>
  <si>
    <t>Sct Mariæ Skole</t>
  </si>
  <si>
    <t>Sct. Mariæ Skole</t>
  </si>
  <si>
    <t>Gl Kærvej 30</t>
  </si>
  <si>
    <t>Gammel Kærvej</t>
  </si>
  <si>
    <t>Restrup Kærvej 16</t>
  </si>
  <si>
    <t>Nordjyllands Tilskærerskole</t>
  </si>
  <si>
    <t>Hjælpemiddelservice Produktionsskolen</t>
  </si>
  <si>
    <t>Pædagogseminariet i Aalborg</t>
  </si>
  <si>
    <t>Skolen for Beskæftigelsesvejledere</t>
  </si>
  <si>
    <t>Lærer. Aalborg</t>
  </si>
  <si>
    <t>Læreruddannelsen i Aalborg</t>
  </si>
  <si>
    <t>Aalborg Værft A/S Uddannelsesafdelingen</t>
  </si>
  <si>
    <t>Hær. Logistik</t>
  </si>
  <si>
    <t>Hærens Logistikskole, Aalborg Kaserne</t>
  </si>
  <si>
    <t>Hær.Træn&amp;Mp</t>
  </si>
  <si>
    <t>Hærens Træn- og Mp-Skole</t>
  </si>
  <si>
    <t>Gasværksvej 24, 3. sal</t>
  </si>
  <si>
    <t>Teglværket 2</t>
  </si>
  <si>
    <t>Teglværket</t>
  </si>
  <si>
    <t>Pædagogisk MedieCenter, Pædagogik og Udvikling, skole - og kulturforvaltningen</t>
  </si>
  <si>
    <t>Katja Kjær Rask</t>
  </si>
  <si>
    <t>Blære Sk.</t>
  </si>
  <si>
    <t>Blære Skole</t>
  </si>
  <si>
    <t>Mosbækvej 11</t>
  </si>
  <si>
    <t>Mosbækvej</t>
  </si>
  <si>
    <t>Ole Kjær</t>
  </si>
  <si>
    <t>København V</t>
  </si>
  <si>
    <t>Københavns Kommune</t>
  </si>
  <si>
    <t>Børne- og Undervisningsministeriet</t>
  </si>
  <si>
    <t>København K</t>
  </si>
  <si>
    <t>Nørrevold Sk.</t>
  </si>
  <si>
    <t>Nørrevold Skole</t>
  </si>
  <si>
    <t>Nørre Voldgade 28</t>
  </si>
  <si>
    <t>Nørre Voldgade</t>
  </si>
  <si>
    <t>Sølvg.Sk.</t>
  </si>
  <si>
    <t>Sølvgades Skole</t>
  </si>
  <si>
    <t>Sølvgade 16</t>
  </si>
  <si>
    <t>Sølvgade</t>
  </si>
  <si>
    <t>København N</t>
  </si>
  <si>
    <t>Nørrebro Park</t>
  </si>
  <si>
    <t>Nørrebro Park Skole</t>
  </si>
  <si>
    <t>Bellahøj Sk.</t>
  </si>
  <si>
    <t>Brønshøj</t>
  </si>
  <si>
    <t>Bellahøj Skole</t>
  </si>
  <si>
    <t>Mette Rosted Grønlund</t>
  </si>
  <si>
    <t>Brønshøj Sk.</t>
  </si>
  <si>
    <t>Brønshøj Skole</t>
  </si>
  <si>
    <t>København NV</t>
  </si>
  <si>
    <t>Grøndalsvg.Sk.</t>
  </si>
  <si>
    <t>Grøndalsvængets Skole</t>
  </si>
  <si>
    <t>Rørsangervej 29</t>
  </si>
  <si>
    <t>Rørsangervej</t>
  </si>
  <si>
    <t>Hillerødg.Sk.</t>
  </si>
  <si>
    <t>Hillerødgades Skole</t>
  </si>
  <si>
    <t>Merete Søgaard</t>
  </si>
  <si>
    <t>Vanløse</t>
  </si>
  <si>
    <t>Vanløsehøj 4</t>
  </si>
  <si>
    <t>Vanløsehøj</t>
  </si>
  <si>
    <t>Tersløsevej</t>
  </si>
  <si>
    <t>Rødkilde Sk.</t>
  </si>
  <si>
    <t>Rødkilde Skole</t>
  </si>
  <si>
    <t>Vanløse Sk.</t>
  </si>
  <si>
    <t>Vanløse Skole</t>
  </si>
  <si>
    <t>Lersø Parkalle 150</t>
  </si>
  <si>
    <t>Lersø Parkalle 152</t>
  </si>
  <si>
    <t>Tony Sørensen</t>
  </si>
  <si>
    <t>Ole Avnshøj</t>
  </si>
  <si>
    <t>Præstøgade 17</t>
  </si>
  <si>
    <t>Præstøgade</t>
  </si>
  <si>
    <t>Bent Rønnenfelt</t>
  </si>
  <si>
    <t>Nørre Fælled sk</t>
  </si>
  <si>
    <t>Nørre Fælled Skole</t>
  </si>
  <si>
    <t>København S</t>
  </si>
  <si>
    <t>Marck Gylling Tønnesen</t>
  </si>
  <si>
    <t>Højdevang.Sk.</t>
  </si>
  <si>
    <t>Højdevangens Skole</t>
  </si>
  <si>
    <t>Grønløkkevej 1</t>
  </si>
  <si>
    <t>Grønløkkevej</t>
  </si>
  <si>
    <t>Ester Lybeck Sørensen</t>
  </si>
  <si>
    <t>Sundbyøst.Sk.</t>
  </si>
  <si>
    <t>Sundbyøster Skole</t>
  </si>
  <si>
    <t>Bavnehøj Sk.</t>
  </si>
  <si>
    <t>København SV</t>
  </si>
  <si>
    <t>Bavnehøj Skole</t>
  </si>
  <si>
    <t>John Otto Jørgensen</t>
  </si>
  <si>
    <t>Søren Sørensen</t>
  </si>
  <si>
    <t>Rødbyvej 2</t>
  </si>
  <si>
    <t>Rødbyvej</t>
  </si>
  <si>
    <t>Søren Friis</t>
  </si>
  <si>
    <t>Søren Vith</t>
  </si>
  <si>
    <t>Christianshavns Døttreskole</t>
  </si>
  <si>
    <t>Nørre Farimagsgade 51</t>
  </si>
  <si>
    <t>Nørre Farimagsgade</t>
  </si>
  <si>
    <t>Malene Funch Sørensen</t>
  </si>
  <si>
    <t>Nørrebrogade 27</t>
  </si>
  <si>
    <t>Nørrebrogade</t>
  </si>
  <si>
    <t>Søren Blinkenberg</t>
  </si>
  <si>
    <t>Den Lille Skole i København</t>
  </si>
  <si>
    <t>Martin Banghøj Blom</t>
  </si>
  <si>
    <t>Specialskoler for børn</t>
  </si>
  <si>
    <t>Nørrebro Gym</t>
  </si>
  <si>
    <t>Nørrebro Gymnasium</t>
  </si>
  <si>
    <t>Gl Køge Landevej 11</t>
  </si>
  <si>
    <t>Gammel Køge Landevej</t>
  </si>
  <si>
    <t>Sjælør Boulevard 133</t>
  </si>
  <si>
    <t>Sjælør Boulevard</t>
  </si>
  <si>
    <t>Høffdingsvej 75</t>
  </si>
  <si>
    <t>Høffdingsvej</t>
  </si>
  <si>
    <t>Københ.Realk.</t>
  </si>
  <si>
    <t>Københavns Realkursus</t>
  </si>
  <si>
    <t>Søren Ferslev Andersen</t>
  </si>
  <si>
    <t>Gitte Harding Transbøl</t>
  </si>
  <si>
    <t>Sjælør Boulevard 135</t>
  </si>
  <si>
    <t>Nørre Gymnasium</t>
  </si>
  <si>
    <t>Mørkhøjvej 78</t>
  </si>
  <si>
    <t>Mørkhøjvej</t>
  </si>
  <si>
    <t>Otto Strange Møller</t>
  </si>
  <si>
    <t>Nørre Voldgade 5</t>
  </si>
  <si>
    <t>Nørrebro Llsk.</t>
  </si>
  <si>
    <t>Nørrebro Lilleskole</t>
  </si>
  <si>
    <t>Vanløse Priv.Sk</t>
  </si>
  <si>
    <t>Vanløse Privatskole</t>
  </si>
  <si>
    <t>Københavns Friskole</t>
  </si>
  <si>
    <t>Preben Sørensen</t>
  </si>
  <si>
    <t>Høffdingsvej 14</t>
  </si>
  <si>
    <t>Børnekl.</t>
  </si>
  <si>
    <t>Børnekliniken</t>
  </si>
  <si>
    <t>Valhøjvej 15</t>
  </si>
  <si>
    <t>Valhøjvej</t>
  </si>
  <si>
    <t>Steen Højstrøm</t>
  </si>
  <si>
    <t>Bjørns Inter.Sk</t>
  </si>
  <si>
    <t>Bjørns Internationale Skole</t>
  </si>
  <si>
    <t>Bjørn Juul</t>
  </si>
  <si>
    <t>Søren K. Andresen</t>
  </si>
  <si>
    <t>Grøndal Frisk.</t>
  </si>
  <si>
    <t>Grøndal Friskole</t>
  </si>
  <si>
    <t>Møllegade 26</t>
  </si>
  <si>
    <t>Møllegade</t>
  </si>
  <si>
    <t>Stubmøllevej 35</t>
  </si>
  <si>
    <t>Stubmøllevej</t>
  </si>
  <si>
    <t>Rønnegade 5</t>
  </si>
  <si>
    <t>Rønnegade</t>
  </si>
  <si>
    <t>Børneuniversite</t>
  </si>
  <si>
    <t>Jørgen Jespersen</t>
  </si>
  <si>
    <t>AOF Sprog- og uddannelsescenter København</t>
  </si>
  <si>
    <t>Studieskolen i København</t>
  </si>
  <si>
    <t>Nørrebrogade 32, 2. sal</t>
  </si>
  <si>
    <t>Københavns Sprogcenter</t>
  </si>
  <si>
    <t>Børne- og Ungdomsforvaltningen Valby/Vesterbro/Kgs.Enghave</t>
  </si>
  <si>
    <t>Gammel Køge Landevej 3</t>
  </si>
  <si>
    <t>PPR-Nordøst</t>
  </si>
  <si>
    <t>UU København</t>
  </si>
  <si>
    <t>Københavns Kommunes Ungdomsskole Sekretariatet</t>
  </si>
  <si>
    <t>Københavns Kommunes Ungdomsskole Knallertafdelingen</t>
  </si>
  <si>
    <t>Københavns Kommunes Ungdomsskole Fritids- og almenundervisningen</t>
  </si>
  <si>
    <t>KKU Prøveforb</t>
  </si>
  <si>
    <t>Københavns Kommunes Ungdomsskole Prøveforberedende tilbud</t>
  </si>
  <si>
    <t>KKU Byhøjskolen</t>
  </si>
  <si>
    <t>Københavns Kommunes Ungdomsskole, Byhøjskolen</t>
  </si>
  <si>
    <t>Københavns Kommunes Ungdomsskole, Ungdomsskolen Hovmestervej</t>
  </si>
  <si>
    <t>Københavns Kommunes Ungdomsskole, Ungdomsskolen i Hindegade</t>
  </si>
  <si>
    <t>Søren Fersløv Andersen</t>
  </si>
  <si>
    <t>Anita Køster</t>
  </si>
  <si>
    <t>Københavns Produktionsskole</t>
  </si>
  <si>
    <t>Københavns VUC</t>
  </si>
  <si>
    <t>KVUC, Nørrebro</t>
  </si>
  <si>
    <t>KVUC, Nørrrebro afdeling</t>
  </si>
  <si>
    <t>Lersø Parkalle 2</t>
  </si>
  <si>
    <t>Københavns Professionshøjskole - Center for Undervisningsmidler, København</t>
  </si>
  <si>
    <t>Johan Borups Højskole</t>
  </si>
  <si>
    <t>Bjørn Bredal</t>
  </si>
  <si>
    <t>Folkehøjskoler</t>
  </si>
  <si>
    <t>Folke- og ungdomshøjskoler</t>
  </si>
  <si>
    <t>Københavns Idrætsefterskole</t>
  </si>
  <si>
    <t>Gøglersk. Fuu</t>
  </si>
  <si>
    <t>Gøglerskolen Fri U.Udd.</t>
  </si>
  <si>
    <t>Høffdingsvej 22, 2.</t>
  </si>
  <si>
    <t>FGU Hovedstaden - Nørrebro - Ravnsborggade</t>
  </si>
  <si>
    <t>København, Daghøjskolen Fælledvej</t>
  </si>
  <si>
    <t>Charlotte Grønlykke</t>
  </si>
  <si>
    <t>Daghøjskoler</t>
  </si>
  <si>
    <t>Daghøjskolen Vera</t>
  </si>
  <si>
    <t>Niels Nørlem</t>
  </si>
  <si>
    <t>AOF Daghøjskolen i København</t>
  </si>
  <si>
    <t>Nøddeknæk. Dhsk</t>
  </si>
  <si>
    <t>Københavns Daghøjskole Nøddeknækkeren</t>
  </si>
  <si>
    <t>Københavns Kvindedaghøjskole</t>
  </si>
  <si>
    <t>Den Rytmiske Daghøjskole</t>
  </si>
  <si>
    <t>Københavns Forkursus Daghøjskole</t>
  </si>
  <si>
    <t>Søren Bak Sørensen</t>
  </si>
  <si>
    <t>Daghøjskolen for indvandrerkvinder</t>
  </si>
  <si>
    <t>Daghøjskolen Nyt Liv - Nyt Job</t>
  </si>
  <si>
    <t>Daghøjskolen Kys En Tiger</t>
  </si>
  <si>
    <t>Frederiksberg Hof Daghøjskole</t>
  </si>
  <si>
    <t>Købmagergade 26</t>
  </si>
  <si>
    <t>Købmagergade</t>
  </si>
  <si>
    <t>Idrætsdaghøjskolen, Tingbjerg</t>
  </si>
  <si>
    <t>Søren Stenkilde</t>
  </si>
  <si>
    <t>Kbh. Daghøjskole Arena</t>
  </si>
  <si>
    <t>Flerkulturel Daghøjskole</t>
  </si>
  <si>
    <t>Daghøjskolen i Centrum</t>
  </si>
  <si>
    <t>Karin Høier Jensen</t>
  </si>
  <si>
    <t>AFUKÂ´s daghøjskole</t>
  </si>
  <si>
    <t>Døve &amp; Hh. Dhsk</t>
  </si>
  <si>
    <t>Døve og Hørehæmmedes Daghøjskole</t>
  </si>
  <si>
    <t>Daghøjskolen Lille Skole for Voksne</t>
  </si>
  <si>
    <t>AOF Strorstrøm</t>
  </si>
  <si>
    <t>AOF Storstrømmen c/o AOF Danmark</t>
  </si>
  <si>
    <t>NEXT Uddannelse København</t>
  </si>
  <si>
    <t>Ole Heinager, direktør</t>
  </si>
  <si>
    <t>NEXT Uddannelse København, Rentemestervej</t>
  </si>
  <si>
    <t>Søværnets Konsk</t>
  </si>
  <si>
    <t>Søværnets Konstabelskole,Margretheholm</t>
  </si>
  <si>
    <t>Maskinmesterskolen København</t>
  </si>
  <si>
    <t>Professionshøjskoler</t>
  </si>
  <si>
    <t>Carl-Jørgen Bindslev</t>
  </si>
  <si>
    <t>Pædagoguddannelsen København - UCC</t>
  </si>
  <si>
    <t>Pæd.Vanløse</t>
  </si>
  <si>
    <t>Pædagoguddannelsen i Vanløse (Hovedstadens)</t>
  </si>
  <si>
    <t>Socialpædagogisk Højskole</t>
  </si>
  <si>
    <t>De Sociale Højskolers Diplomuddannelse (Kbh.)</t>
  </si>
  <si>
    <t>Sociale højskoler</t>
  </si>
  <si>
    <t>Asser Amdisen, direktør</t>
  </si>
  <si>
    <t>Krudtløbsvej 73B</t>
  </si>
  <si>
    <t>Søfarts- og skipperskoler</t>
  </si>
  <si>
    <t>Krudtløbsvej</t>
  </si>
  <si>
    <t>Københavns Navigationsskole</t>
  </si>
  <si>
    <t>CVU Inghøj. Kbh</t>
  </si>
  <si>
    <t>CVU Ingeniørhøjskolen i København</t>
  </si>
  <si>
    <t>Ingeniørhøjskoler (Teknika)</t>
  </si>
  <si>
    <t>Ingeniørhøjskoler</t>
  </si>
  <si>
    <t>Den Sociale Højskole i København</t>
  </si>
  <si>
    <t>Tandlægeskolen, Københavns Universitet</t>
  </si>
  <si>
    <t>Tandlægehøjskoler</t>
  </si>
  <si>
    <t>Farmaceut Højsk</t>
  </si>
  <si>
    <t>Det Farmaceutiske Fakultet, Københavns Universitet</t>
  </si>
  <si>
    <t>Sven Frøkjær</t>
  </si>
  <si>
    <t>Danmarks Sygeplejerskehøjskole Kbh.</t>
  </si>
  <si>
    <t>Sygeplejerskehøjskoler</t>
  </si>
  <si>
    <t>Rosenørns Alle 22</t>
  </si>
  <si>
    <t>Rosenørns Alle</t>
  </si>
  <si>
    <t>SOSU H København</t>
  </si>
  <si>
    <t>Danmarks Lærerhøjskole</t>
  </si>
  <si>
    <t>Søvær. Officers</t>
  </si>
  <si>
    <t>Søværnets Officersskole</t>
  </si>
  <si>
    <t>Københavns Universitet</t>
  </si>
  <si>
    <t>Nørregade 10</t>
  </si>
  <si>
    <t>Nørregade</t>
  </si>
  <si>
    <t>Jørgen Hansen</t>
  </si>
  <si>
    <t>Brønshøjvej 17</t>
  </si>
  <si>
    <t>Brønshøjvej</t>
  </si>
  <si>
    <t>Bjørn Wichmand</t>
  </si>
  <si>
    <t>Danmarks Medie- og journalisthøjskole, København</t>
  </si>
  <si>
    <t>Søv.Taktiksk.</t>
  </si>
  <si>
    <t>Søværnets Taktikskole</t>
  </si>
  <si>
    <t>P. Broberg, kommandør</t>
  </si>
  <si>
    <t>Arne Stihøj Pedersen</t>
  </si>
  <si>
    <t>Søv.Tekniksk.</t>
  </si>
  <si>
    <t>Søværnets Teknikskole</t>
  </si>
  <si>
    <t>Michael Bjørn Hansen</t>
  </si>
  <si>
    <t>Fagskolen for Buntmagere København</t>
  </si>
  <si>
    <t>Frisørlaugsk.</t>
  </si>
  <si>
    <t>Københavns Laugsskole for Dame-og Herrefrisør</t>
  </si>
  <si>
    <t>Skrædderlaugets Fagskole København</t>
  </si>
  <si>
    <t>Jørgen Balder</t>
  </si>
  <si>
    <t>Refshaleøen</t>
  </si>
  <si>
    <t>Jette Bornø-Frederiksen</t>
  </si>
  <si>
    <t>Søværnets T.Sk.</t>
  </si>
  <si>
    <t>Søværnets Teknikkursus</t>
  </si>
  <si>
    <t>Nyholm, P. Løwenørns Vej</t>
  </si>
  <si>
    <t>P. Løwenørns Vej</t>
  </si>
  <si>
    <t>Nørre Alle 20</t>
  </si>
  <si>
    <t>Nørre Voldgade 34</t>
  </si>
  <si>
    <t>CVU København og Nordsjælland</t>
  </si>
  <si>
    <t>Mogens Nielsen, direktør</t>
  </si>
  <si>
    <t>Dhsk.Legemsøv.</t>
  </si>
  <si>
    <t>Danmarks Højskole for Legemsøvelser</t>
  </si>
  <si>
    <t>Ivar Berg-Sørensen</t>
  </si>
  <si>
    <t>Sølvgade 40</t>
  </si>
  <si>
    <t>Svanemøllens Kaserne, Postboks 252</t>
  </si>
  <si>
    <t>Svanemøllens Kaserne</t>
  </si>
  <si>
    <t>HøjMilitærLeder</t>
  </si>
  <si>
    <t>Forsvarsakademiet Fakultet f. Højere Militær Udd.</t>
  </si>
  <si>
    <t>N. O. Kajhøj</t>
  </si>
  <si>
    <t>D. Sløjdlær.Sk.</t>
  </si>
  <si>
    <t>Dansk Sløjdlærerskole</t>
  </si>
  <si>
    <t>Københavns Kommunes Kursuscenter</t>
  </si>
  <si>
    <t>Danmarks Pædagoghøjskole</t>
  </si>
  <si>
    <t>Københavns Professionshøjskole,  Tagensvej 86</t>
  </si>
  <si>
    <t>AMU kursus i København (Erhvervsskoleafd.)(285)</t>
  </si>
  <si>
    <t>Torben Kirkbøl</t>
  </si>
  <si>
    <t>IT-Universitetet i København</t>
  </si>
  <si>
    <t>Waldorf Skolen i København</t>
  </si>
  <si>
    <t>Vanløse Friskole</t>
  </si>
  <si>
    <t>Jørgen Hindsberg</t>
  </si>
  <si>
    <t>Rødovre</t>
  </si>
  <si>
    <t>Rødovre Kommune</t>
  </si>
  <si>
    <t>Københavns Tekniske Skole</t>
  </si>
  <si>
    <t>Kbh.Tekn.Nørre</t>
  </si>
  <si>
    <t>NEXT_Nørrebro</t>
  </si>
  <si>
    <t>NEXT Uddannelse København, Nørrebro</t>
  </si>
  <si>
    <t>Nøjsomhedsvej 8-10</t>
  </si>
  <si>
    <t>Nøjsomhedsvej</t>
  </si>
  <si>
    <t>Dragør</t>
  </si>
  <si>
    <t>Dragør Kommune</t>
  </si>
  <si>
    <t>NEXT Uddannelse København, Herlev</t>
  </si>
  <si>
    <t>Hotel/Rest.Kød</t>
  </si>
  <si>
    <t>Hotel- og Restaurantskolen, Kødbyen</t>
  </si>
  <si>
    <t>Søren KÃ¼hlwein Kristiansen</t>
  </si>
  <si>
    <t>Søren Waast</t>
  </si>
  <si>
    <t>Københavns Erhvervsakademi</t>
  </si>
  <si>
    <t>NEXT Uddannelse København, Emdrup</t>
  </si>
  <si>
    <t>Center for Tegnsprog og Tegnstøttet Kommunikation</t>
  </si>
  <si>
    <t>Høffdingsvej 18</t>
  </si>
  <si>
    <t>Jørn Hedengran</t>
  </si>
  <si>
    <t>Københavns Mode- og Designskole</t>
  </si>
  <si>
    <t>Nørregade 7C, 1. sal</t>
  </si>
  <si>
    <t>Københavns Erhvervsakademi (KEA)</t>
  </si>
  <si>
    <t>EA HB Hillerød</t>
  </si>
  <si>
    <t>Hillerød</t>
  </si>
  <si>
    <t>Hillerød Kommune</t>
  </si>
  <si>
    <t>Nørgaardsvej 30</t>
  </si>
  <si>
    <t>Nørgaardsvej</t>
  </si>
  <si>
    <t>Cph Nørrebro</t>
  </si>
  <si>
    <t>Cphbusiness Nørrebro</t>
  </si>
  <si>
    <t>Cph Søerne</t>
  </si>
  <si>
    <t>Cphbusiness Søerne</t>
  </si>
  <si>
    <t>Cphbusiness Laboratorie og Miljø</t>
  </si>
  <si>
    <t>KEA Nørrebro</t>
  </si>
  <si>
    <t>Københavns Erhvervsakademi, Nørrebro</t>
  </si>
  <si>
    <t>Københavns Erhvervsakademi, Efteruddannelse</t>
  </si>
  <si>
    <t>Københavns Erhvervsakademi, Frederiksberg</t>
  </si>
  <si>
    <t>EA Kbh Ishøj</t>
  </si>
  <si>
    <t>Ishøj</t>
  </si>
  <si>
    <t>Københavns Erhversakademi, Ledelse/Efterudd.</t>
  </si>
  <si>
    <t>Ishøj Kommune</t>
  </si>
  <si>
    <t>Københavns Erhversakademi, Nordvest</t>
  </si>
  <si>
    <t>KEA_Nørrebro</t>
  </si>
  <si>
    <t>Tobias Karnøe</t>
  </si>
  <si>
    <t>Polaris Vanløse</t>
  </si>
  <si>
    <t>Nørre Søgade 49</t>
  </si>
  <si>
    <t>Nørre Søgade</t>
  </si>
  <si>
    <t>Birgitte Vedersø</t>
  </si>
  <si>
    <t>Bo Løfberg</t>
  </si>
  <si>
    <t>Københavns Professionshøjskole, Sigurdsgade</t>
  </si>
  <si>
    <t>Kirsten Jansbøl</t>
  </si>
  <si>
    <t>Døvesk. Rdgd.</t>
  </si>
  <si>
    <t>Døveskolen i Randersgade</t>
  </si>
  <si>
    <t>Døvesk. Kastv.</t>
  </si>
  <si>
    <t>Torben Bo Højman Jensen</t>
  </si>
  <si>
    <t>Højsk.i Ran.G.</t>
  </si>
  <si>
    <t>Højskolen i Randersgade</t>
  </si>
  <si>
    <t>Frederikshøj</t>
  </si>
  <si>
    <t>Skole og dagbehandling Frederikshøj</t>
  </si>
  <si>
    <t>Glad STU København</t>
  </si>
  <si>
    <t>Sorø</t>
  </si>
  <si>
    <t>Sorø Kommune</t>
  </si>
  <si>
    <t>Allan Hørsholt</t>
  </si>
  <si>
    <t>Sønderjyll.Sk.</t>
  </si>
  <si>
    <t>Sønderjyllandskolen</t>
  </si>
  <si>
    <t>Sønderjyllands Alle</t>
  </si>
  <si>
    <t>Søndermarksk.</t>
  </si>
  <si>
    <t>Søndermarkskolen</t>
  </si>
  <si>
    <t>Jørgen Riis</t>
  </si>
  <si>
    <t>Laust Høyer Svendsen</t>
  </si>
  <si>
    <t>Maja Bødtcher-Hansen</t>
  </si>
  <si>
    <t>Sct.Jørgen Gym.</t>
  </si>
  <si>
    <t>Sct. Jørgens Gymnasium</t>
  </si>
  <si>
    <t>Tale/Høre Fredb</t>
  </si>
  <si>
    <t>Christine Rørdam Thaning</t>
  </si>
  <si>
    <t>Søren Thorskov Bladt</t>
  </si>
  <si>
    <t>Grøndal Frsk.</t>
  </si>
  <si>
    <t>Niels Jørgen Fries Nielsen</t>
  </si>
  <si>
    <t>G.Jørgensen Sk.</t>
  </si>
  <si>
    <t>Gunnar Jørgensens Skole</t>
  </si>
  <si>
    <t>Søndre Fasanvej</t>
  </si>
  <si>
    <t>Brian Jørgensen</t>
  </si>
  <si>
    <t>Sk. ved Søerne</t>
  </si>
  <si>
    <t>Skolen ved Søerne</t>
  </si>
  <si>
    <t>Kristian Svinth Sørensen</t>
  </si>
  <si>
    <t>Mariaforbundets Sygeplejehøjskole</t>
  </si>
  <si>
    <t>Frederiksberg AOF Daghøjskole</t>
  </si>
  <si>
    <t>Helle Bøtcher</t>
  </si>
  <si>
    <t>H-O-F Daghøjskolen Frederiksberg</t>
  </si>
  <si>
    <t>Københavns Professionshøjskole, Diakonissestiftelsen</t>
  </si>
  <si>
    <t>Københavns Professionshøjskole, Nyelandsvej</t>
  </si>
  <si>
    <t>CBS Handelshøjs</t>
  </si>
  <si>
    <t>Copenhagen Business School - Handelshøjskolen</t>
  </si>
  <si>
    <t>Nikolaj Malchow-Møller</t>
  </si>
  <si>
    <t>Grafiske Højsk.</t>
  </si>
  <si>
    <t>Den Grafiske Højskole</t>
  </si>
  <si>
    <t>UCC Pæd Frøbel</t>
  </si>
  <si>
    <t>Pædagoguddannelsen Frøbel - UCC</t>
  </si>
  <si>
    <t>Det Natur- og Biovidenskabelige Fakultet, Københavns Universitet</t>
  </si>
  <si>
    <t>Jørgen K. Jørgensen</t>
  </si>
  <si>
    <t>Olav Harsløf</t>
  </si>
  <si>
    <t>D.Sløjdlærer Sk</t>
  </si>
  <si>
    <t>Kurt Bønnerup</t>
  </si>
  <si>
    <t>Københavns Professionshøjskole, Kronprinsesse Sofies Vej</t>
  </si>
  <si>
    <t>De Sociale Højskolers Diplomuddannelse</t>
  </si>
  <si>
    <t>NEXT - Københavns Mediegymnasium</t>
  </si>
  <si>
    <t>Den Kgl. Veterinær- og Landbohøjskole</t>
  </si>
  <si>
    <t>Den Sociale Højskole København</t>
  </si>
  <si>
    <t>Søren Ekman</t>
  </si>
  <si>
    <t>Ozcan Køresk</t>
  </si>
  <si>
    <t>Ozcan Køreskole</t>
  </si>
  <si>
    <t>Henrik Rømer Nielsen</t>
  </si>
  <si>
    <t>Jørgen Guldborg</t>
  </si>
  <si>
    <t>Thomas Jørgensen</t>
  </si>
  <si>
    <t>Lautruphøj 9</t>
  </si>
  <si>
    <t>Lautruphøj</t>
  </si>
  <si>
    <t>Preben Møller</t>
  </si>
  <si>
    <t>Janne Gaardhøje</t>
  </si>
  <si>
    <t>Ballerup LOF Daghøjskole</t>
  </si>
  <si>
    <t>Lene Grønborg</t>
  </si>
  <si>
    <t>Pædagoguddannelsen Højvang/Ballerup - UCC</t>
  </si>
  <si>
    <t>Per Støvring</t>
  </si>
  <si>
    <t>Værløse</t>
  </si>
  <si>
    <t>Furesø Kommune</t>
  </si>
  <si>
    <t>NEXT Uddannelse København erhvervsudd. EUD/EUX, Ballerup</t>
  </si>
  <si>
    <t>Hørkjær 18, 3. sal</t>
  </si>
  <si>
    <t>Hørkjær</t>
  </si>
  <si>
    <t>CVU Storkøbenhavn</t>
  </si>
  <si>
    <t>AAU København</t>
  </si>
  <si>
    <t>Aalborg Universitet København</t>
  </si>
  <si>
    <t>Brøndby</t>
  </si>
  <si>
    <t>Brøndby Kommune</t>
  </si>
  <si>
    <t>Helge Skramsø</t>
  </si>
  <si>
    <t>Brøndby Str.Sk.</t>
  </si>
  <si>
    <t>Brøndby Strand</t>
  </si>
  <si>
    <t>Brøndby Strandskole</t>
  </si>
  <si>
    <t>Brøndbyøst.Sk.</t>
  </si>
  <si>
    <t>Brøndbyøster Skole</t>
  </si>
  <si>
    <t>Brøndbyøstervej 101</t>
  </si>
  <si>
    <t>Brøndbyøstervej</t>
  </si>
  <si>
    <t>Brøndbyvest.Sk.</t>
  </si>
  <si>
    <t>Brøndbyvester Skole</t>
  </si>
  <si>
    <t>Gildhøjsk.</t>
  </si>
  <si>
    <t>Gildhøjskolen</t>
  </si>
  <si>
    <t>Gildhøj 6</t>
  </si>
  <si>
    <t>Gildhøj</t>
  </si>
  <si>
    <t>Tjørnehøjsk.</t>
  </si>
  <si>
    <t>Tjørnehøjskolen</t>
  </si>
  <si>
    <t>Tornehøj 3</t>
  </si>
  <si>
    <t>Tornehøj</t>
  </si>
  <si>
    <t>Søholtsk.</t>
  </si>
  <si>
    <t>Søholtskolen</t>
  </si>
  <si>
    <t>Brøndby Møllevej 4</t>
  </si>
  <si>
    <t>Brøndby Møllevej</t>
  </si>
  <si>
    <t>Poul Henning Jørgensen</t>
  </si>
  <si>
    <t>Brøndby Sprog</t>
  </si>
  <si>
    <t>Brøndby Gym.</t>
  </si>
  <si>
    <t>Brøndby Gymnasium</t>
  </si>
  <si>
    <t>Brøndby Stadion 28A</t>
  </si>
  <si>
    <t>Brøndby Stadion</t>
  </si>
  <si>
    <t>Brøndbyøster sk</t>
  </si>
  <si>
    <t>Brøndby V skole</t>
  </si>
  <si>
    <t>Joachim Kjølberg</t>
  </si>
  <si>
    <t>Brøndby Str sk</t>
  </si>
  <si>
    <t>Brøndby Strand Skole</t>
  </si>
  <si>
    <t>Rikke Rubek Jørgensen</t>
  </si>
  <si>
    <t>PPR Brøndby</t>
  </si>
  <si>
    <t>Tornehøj 1</t>
  </si>
  <si>
    <t>Brøndby Ungdsk.</t>
  </si>
  <si>
    <t>Brøndby Kommunale Ungdomsskole</t>
  </si>
  <si>
    <t>Brøndby idr eft</t>
  </si>
  <si>
    <t>Brøndby Idrætsefterskole</t>
  </si>
  <si>
    <t>Brøndby Dhsk.</t>
  </si>
  <si>
    <t>AOF Daghøjskolen i Brøndby</t>
  </si>
  <si>
    <t>Søndre Ringvej</t>
  </si>
  <si>
    <t>Brøndby FOF Daghøjskolen</t>
  </si>
  <si>
    <t>Den Selvejende Daghøjskole i Brøndby</t>
  </si>
  <si>
    <t>FGU V Brøndby</t>
  </si>
  <si>
    <t>FGU Vestegnen - Brøndby</t>
  </si>
  <si>
    <t>Stamholmen 201 Avedøre Holme</t>
  </si>
  <si>
    <t>SOSU H Brøndby</t>
  </si>
  <si>
    <t>Dansk Kommunalkursus Københavns Amt</t>
  </si>
  <si>
    <t>Fkka Brøndby Kommune</t>
  </si>
  <si>
    <t>Brøndbyøster Boulevard 30</t>
  </si>
  <si>
    <t>Brøndbyøster Boulevard</t>
  </si>
  <si>
    <t>Force Institut, Brøndby Svejsecentralen(805)</t>
  </si>
  <si>
    <t>Dansk Kørelærer</t>
  </si>
  <si>
    <t>Dansk Kørelæreskole</t>
  </si>
  <si>
    <t>Brøndagersk.</t>
  </si>
  <si>
    <t>Brøndagerskolen</t>
  </si>
  <si>
    <t>Brøndbyøstervej 174</t>
  </si>
  <si>
    <t>Brøndbyøstervej 156</t>
  </si>
  <si>
    <t>Dragør Sk syd</t>
  </si>
  <si>
    <t>Dragør Skole Syd</t>
  </si>
  <si>
    <t>Vestgrønningen 9</t>
  </si>
  <si>
    <t>Vestgrønningen</t>
  </si>
  <si>
    <t>Børneservice</t>
  </si>
  <si>
    <t>Dragør Ungdsk.</t>
  </si>
  <si>
    <t>Dragør Ungdomsskole</t>
  </si>
  <si>
    <t>Christoffer Søe</t>
  </si>
  <si>
    <t>Stolpehøj 148</t>
  </si>
  <si>
    <t>Stolpehøj</t>
  </si>
  <si>
    <t>Grønnevænge 16</t>
  </si>
  <si>
    <t>Grønnevænge</t>
  </si>
  <si>
    <t>Jørgen Pallesen</t>
  </si>
  <si>
    <t>Mikkel Sønderskov Nielsen</t>
  </si>
  <si>
    <t>Sct Josephsø Sk</t>
  </si>
  <si>
    <t>Sct. Joseph Søstrenes Skole S/I</t>
  </si>
  <si>
    <t>Georg Høhling</t>
  </si>
  <si>
    <t>Camilla Drost Brøndumbro, konst.</t>
  </si>
  <si>
    <t>Aurehøj Gym.</t>
  </si>
  <si>
    <t>Aurehøj Gymnasium</t>
  </si>
  <si>
    <t>Anette Hestbæk Jørgensen</t>
  </si>
  <si>
    <t>Svanemøllevej 87</t>
  </si>
  <si>
    <t>Svanemøllevej</t>
  </si>
  <si>
    <t>Søren Helstrup</t>
  </si>
  <si>
    <t>Kristian Heebøll-Nielsen</t>
  </si>
  <si>
    <t>Søborg</t>
  </si>
  <si>
    <t>Høreinst.Gent.</t>
  </si>
  <si>
    <t>Høreinstituttet i Gentofte</t>
  </si>
  <si>
    <t>Københavns Amts Sygehus i Gentofte</t>
  </si>
  <si>
    <t>Dorte Bredesen Skøtt</t>
  </si>
  <si>
    <t>Lea Køhn</t>
  </si>
  <si>
    <t>Michael Størup</t>
  </si>
  <si>
    <t>Københavns Amts Psykolog- og konsulentfunktion</t>
  </si>
  <si>
    <t>Dorthe Bredesen Skøt</t>
  </si>
  <si>
    <t>Havebrugshøjskolen Vilvorde</t>
  </si>
  <si>
    <t>Aurehøjvej 24</t>
  </si>
  <si>
    <t>Aurehøjvej</t>
  </si>
  <si>
    <t>Køgevej 167</t>
  </si>
  <si>
    <t>Køgevej</t>
  </si>
  <si>
    <t>Rudolf Steiner Børnehaveseminariet</t>
  </si>
  <si>
    <t>Høje Gladsaxe Torv 4</t>
  </si>
  <si>
    <t>Høje Gladsaxe Torv</t>
  </si>
  <si>
    <t>Gladsaxe Møllevej 127</t>
  </si>
  <si>
    <t>Gladsaxe Møllevej</t>
  </si>
  <si>
    <t>Mørkhøj Parkalle 3</t>
  </si>
  <si>
    <t>Mørkhøj Parkalle</t>
  </si>
  <si>
    <t>Grønnemose Sk</t>
  </si>
  <si>
    <t>Grønnemose Skole</t>
  </si>
  <si>
    <t>Mørkhøj Skole</t>
  </si>
  <si>
    <t>Kirsten Frølich Brønd</t>
  </si>
  <si>
    <t>Claus Møller</t>
  </si>
  <si>
    <t>Søborg Sk.</t>
  </si>
  <si>
    <t>Søborg Skole</t>
  </si>
  <si>
    <t>Johan Rønne</t>
  </si>
  <si>
    <t>Frødings Alle</t>
  </si>
  <si>
    <t>Dag Hammarskjøld Skolen</t>
  </si>
  <si>
    <t>Simon Møller Petersen</t>
  </si>
  <si>
    <t>Krogshøjvej 53 A</t>
  </si>
  <si>
    <t>Krogshøjvej</t>
  </si>
  <si>
    <t>Søborg Gym.</t>
  </si>
  <si>
    <t>Søborg Gymnasium</t>
  </si>
  <si>
    <t>Mørkhøjvej 233</t>
  </si>
  <si>
    <t>Søren Axel Hansen</t>
  </si>
  <si>
    <t>AOF Center Storkøbenhavn</t>
  </si>
  <si>
    <t>Høje Gladsaxe 4</t>
  </si>
  <si>
    <t>Høje Gladsaxe</t>
  </si>
  <si>
    <t>Lisa Elsbøll</t>
  </si>
  <si>
    <t>Sten Haxø</t>
  </si>
  <si>
    <t>Mørkhøj Parkalle 5</t>
  </si>
  <si>
    <t>Højvangsk.</t>
  </si>
  <si>
    <t>Højvangskolen</t>
  </si>
  <si>
    <t>Søndervangsk.</t>
  </si>
  <si>
    <t>Glostrup skole, Søndervang</t>
  </si>
  <si>
    <t>Børn og ungpsyk</t>
  </si>
  <si>
    <t>Hospitalsskolen , Børne og Ungdomspsykiatrisk Center</t>
  </si>
  <si>
    <t>Høreinst.Glost.</t>
  </si>
  <si>
    <t>Høreinstituttet i Glostrup</t>
  </si>
  <si>
    <t>QU-skolen - Børne- og Ungdomspsykiatrisk Center</t>
  </si>
  <si>
    <t>Erik Sørensen</t>
  </si>
  <si>
    <t>Bjørn Ilsøe</t>
  </si>
  <si>
    <t>Bent Vinther Jørgensen</t>
  </si>
  <si>
    <t>Nørre Alle</t>
  </si>
  <si>
    <t>Direktør Hanne Fischer</t>
  </si>
  <si>
    <t>Vestegnens, AOF Daghøjskole</t>
  </si>
  <si>
    <t>Jette Højerup</t>
  </si>
  <si>
    <t>Pædagoguddannelsen Storkøbenhavn - UCC</t>
  </si>
  <si>
    <t>Lindehøjskolen</t>
  </si>
  <si>
    <t>Lisbeth Møller Kristensen</t>
  </si>
  <si>
    <t>Elverhøjens Sk.</t>
  </si>
  <si>
    <t>Elverhøjens Skole</t>
  </si>
  <si>
    <t>Jonas de Molade Skjødt</t>
  </si>
  <si>
    <t>Højsletten 39</t>
  </si>
  <si>
    <t>Højsletten</t>
  </si>
  <si>
    <t>Kenneth Steen Strøm</t>
  </si>
  <si>
    <t>Højsletten 25</t>
  </si>
  <si>
    <t>Herlev AOF Daghøjskole</t>
  </si>
  <si>
    <t>Højbjerggaard, Højsletten 25</t>
  </si>
  <si>
    <t>Højbjerggaard</t>
  </si>
  <si>
    <t>Hørkær 18 2.</t>
  </si>
  <si>
    <t>Hørkær</t>
  </si>
  <si>
    <t>Hørkær 22, 3.</t>
  </si>
  <si>
    <t>Løvens Kvarter 17</t>
  </si>
  <si>
    <t>Løvens Kvarter</t>
  </si>
  <si>
    <t>Vridsløsel.Sk.</t>
  </si>
  <si>
    <t>Vridsløselille Skole</t>
  </si>
  <si>
    <t>Søren Hald</t>
  </si>
  <si>
    <t>Vridsløsestræde 23 A</t>
  </si>
  <si>
    <t>Vridsløsestræde</t>
  </si>
  <si>
    <t>Jørgen Jensen</t>
  </si>
  <si>
    <t>Herstedøster Skolevej 28</t>
  </si>
  <si>
    <t>Herstedøster Skolevej</t>
  </si>
  <si>
    <t>Søndergd.Sk.</t>
  </si>
  <si>
    <t>Søndergaardskolen</t>
  </si>
  <si>
    <t>Søren Paulisen</t>
  </si>
  <si>
    <t>Brøndagerskolen, Helhedstilbudet</t>
  </si>
  <si>
    <t>Christian Nørgaard Andersen</t>
  </si>
  <si>
    <t>Løvens Kvt 17</t>
  </si>
  <si>
    <t>Løvens Kvt</t>
  </si>
  <si>
    <t>Herstedøster Skole</t>
  </si>
  <si>
    <t>Carsten Bøtker</t>
  </si>
  <si>
    <t>Vridsløse Fængs</t>
  </si>
  <si>
    <t>Vridsløselille Fængsel, Skolen</t>
  </si>
  <si>
    <t>Anders Thal Rønneberg</t>
  </si>
  <si>
    <t>Albertslund Vvc's Daghøjskole</t>
  </si>
  <si>
    <t>Albertslund AOF Daghøjskole</t>
  </si>
  <si>
    <t>Høje-Taastrup Kommune</t>
  </si>
  <si>
    <t>Albertslund Børnehaveseminarium</t>
  </si>
  <si>
    <t>E. J. Taylor, fængselsinspektør</t>
  </si>
  <si>
    <t>NEXT Uddannelse København, Glostrup</t>
  </si>
  <si>
    <t>Ole Møller Laursen</t>
  </si>
  <si>
    <t>Høvedstensvej 35</t>
  </si>
  <si>
    <t>Høvedstensvej</t>
  </si>
  <si>
    <t>Langhøjsk.</t>
  </si>
  <si>
    <t>Langhøjskolen</t>
  </si>
  <si>
    <t>Sønderkærsk.</t>
  </si>
  <si>
    <t>Sønderkærskolen</t>
  </si>
  <si>
    <t>Avedøre Skole</t>
  </si>
  <si>
    <t>Frydenhøjstien 2</t>
  </si>
  <si>
    <t>Frydenhøjstien</t>
  </si>
  <si>
    <t>Enghøjsk.</t>
  </si>
  <si>
    <t>Enghøjskolen</t>
  </si>
  <si>
    <t>Bødkerporten 6 A</t>
  </si>
  <si>
    <t>Bødkerporten</t>
  </si>
  <si>
    <t>Frydenhøjsk.</t>
  </si>
  <si>
    <t>Frydenhøjskolen</t>
  </si>
  <si>
    <t>Bødkerporten 1B, 1. tv</t>
  </si>
  <si>
    <t>Jørnie B. Kolding</t>
  </si>
  <si>
    <t>HF &amp; VUC København Syd, Hvidovre</t>
  </si>
  <si>
    <t>VUC Hvidovre/Rødovre</t>
  </si>
  <si>
    <t>HF &amp; VUC København Syd</t>
  </si>
  <si>
    <t>AOF Daghøjskolen i Hvidovre</t>
  </si>
  <si>
    <t>Hans Henrik Jørgensen</t>
  </si>
  <si>
    <t>Mikala Frølich</t>
  </si>
  <si>
    <t>Høje-Taastrup k</t>
  </si>
  <si>
    <t>Fløng Sk.</t>
  </si>
  <si>
    <t>Fløng Skole</t>
  </si>
  <si>
    <t>Fløng Byvej 24</t>
  </si>
  <si>
    <t>Fløng Byvej</t>
  </si>
  <si>
    <t>Græshøjvej 4A</t>
  </si>
  <si>
    <t>Græshøjvej</t>
  </si>
  <si>
    <t>Rønnevangssk.</t>
  </si>
  <si>
    <t>Rønnevangsskolen</t>
  </si>
  <si>
    <t>Rønnevangscentret 2</t>
  </si>
  <si>
    <t>Rønnevangs Centret</t>
  </si>
  <si>
    <t>Anja Linette Møller</t>
  </si>
  <si>
    <t>Mølleholmskolen</t>
  </si>
  <si>
    <t>Mølleholmen 20</t>
  </si>
  <si>
    <t>Mølleholmen</t>
  </si>
  <si>
    <t>Rømer Selsmose</t>
  </si>
  <si>
    <t>Ole Rømer-Skolen, Afd. Selsmose</t>
  </si>
  <si>
    <t>Sengeløse Sk.</t>
  </si>
  <si>
    <t>Sengeløse Skole</t>
  </si>
  <si>
    <t>Rømer Gadevang</t>
  </si>
  <si>
    <t>Ole Rømer-Skolen, afd. Gadehaven</t>
  </si>
  <si>
    <t>Grønhøjskolen</t>
  </si>
  <si>
    <t>Høje-T.Gym.</t>
  </si>
  <si>
    <t>Høje-Taastrup Gymnasium</t>
  </si>
  <si>
    <t>Sidsel Løhndorf Morving</t>
  </si>
  <si>
    <t>Høje T Sprogc</t>
  </si>
  <si>
    <t>Høje-Taastrup Sprogcenter</t>
  </si>
  <si>
    <t>Flønghuset</t>
  </si>
  <si>
    <t>Fløng Byvej 27</t>
  </si>
  <si>
    <t>Møll Holmen</t>
  </si>
  <si>
    <t>Københavns Amtsk. Forbk. Høje-Taastrup</t>
  </si>
  <si>
    <t>Peter Bjørn</t>
  </si>
  <si>
    <t>VUC Høje Taastrup</t>
  </si>
  <si>
    <t>Fløng Prod.</t>
  </si>
  <si>
    <t>Fløng Produktionshøjskole</t>
  </si>
  <si>
    <t>Tage Sørensen</t>
  </si>
  <si>
    <t>AOF Daghøjsk</t>
  </si>
  <si>
    <t>AOF Vestegnens Daghøjskoler</t>
  </si>
  <si>
    <t>Annemarie D.Søgaard</t>
  </si>
  <si>
    <t>NEXT_Ishøj</t>
  </si>
  <si>
    <t>NEXT Uddannelse København, Ishøj</t>
  </si>
  <si>
    <t>Søagersk.</t>
  </si>
  <si>
    <t>Smørum</t>
  </si>
  <si>
    <t>Søagerskolen</t>
  </si>
  <si>
    <t>Flodvej 89, Smørumnedre</t>
  </si>
  <si>
    <t>Smørumnedre</t>
  </si>
  <si>
    <t>Smørum Fsk.</t>
  </si>
  <si>
    <t>Smørum Friskole</t>
  </si>
  <si>
    <t>Brændekær 5, Smørumnedre</t>
  </si>
  <si>
    <t>Ledø-Smø.Ungsk.</t>
  </si>
  <si>
    <t>Ledøje-Smørum Ungdomsskole</t>
  </si>
  <si>
    <t>Hindbærvangen 224, Smørumnedre</t>
  </si>
  <si>
    <t>Søren Hansen, kommunaldirektør</t>
  </si>
  <si>
    <t>Grønnevej 218</t>
  </si>
  <si>
    <t>Grønnevej</t>
  </si>
  <si>
    <t>Nøjsomhedsvej 1</t>
  </si>
  <si>
    <t>Lars Elmøe</t>
  </si>
  <si>
    <t>Aage Søndergaard</t>
  </si>
  <si>
    <t>Ole Hur Jørgensen</t>
  </si>
  <si>
    <t>Jette Schrøder</t>
  </si>
  <si>
    <t>Ib Rønne</t>
  </si>
  <si>
    <t>VCddh/døve</t>
  </si>
  <si>
    <t>Videnscenter for døvblevne, døve og hørehæmmede</t>
  </si>
  <si>
    <t>Anne Lindø, centerchef</t>
  </si>
  <si>
    <t>Søren Helmer</t>
  </si>
  <si>
    <t>Kbh.Amtskomm.Forbk.Gentofte,Lyngby-T.,Søll.</t>
  </si>
  <si>
    <t>Lyngby FOF Daghøjskole</t>
  </si>
  <si>
    <t>Eva Sørensen</t>
  </si>
  <si>
    <t>Kjeld Biering-Sørensen</t>
  </si>
  <si>
    <t>FOF København</t>
  </si>
  <si>
    <t>Danmarks Ingeniørakademi</t>
  </si>
  <si>
    <t>Palle Sørensen</t>
  </si>
  <si>
    <t>Erhvervsakademiet København Nord</t>
  </si>
  <si>
    <t>Rødovre kom</t>
  </si>
  <si>
    <t>Rødovre Parkvej 150</t>
  </si>
  <si>
    <t>Rødovre Parkvej</t>
  </si>
  <si>
    <t>Rødovre Sk.</t>
  </si>
  <si>
    <t>Rødovre Skole</t>
  </si>
  <si>
    <t>Rødovrevej 139</t>
  </si>
  <si>
    <t>Rødovrevej</t>
  </si>
  <si>
    <t>Nørrekær 8</t>
  </si>
  <si>
    <t>Nørrekær</t>
  </si>
  <si>
    <t>Tinderhøj Sk.</t>
  </si>
  <si>
    <t>Tinderhøj Skole</t>
  </si>
  <si>
    <t>Valhøj Sk.</t>
  </si>
  <si>
    <t>Valhøj Skole</t>
  </si>
  <si>
    <t>Rødager Alle</t>
  </si>
  <si>
    <t>Forsøgsc. Sk.</t>
  </si>
  <si>
    <t>Statens Pædagogiske Forsøgscenter</t>
  </si>
  <si>
    <t>Rødovre Gym.</t>
  </si>
  <si>
    <t>Rødovre Gymnasium</t>
  </si>
  <si>
    <t>Rødovre Parkvej 401</t>
  </si>
  <si>
    <t>Rødovre Parkvej 401 B</t>
  </si>
  <si>
    <t>Tale- og Høreinstituttet  Afdeling Syd</t>
  </si>
  <si>
    <t>Rødovre Parkvej 401 C</t>
  </si>
  <si>
    <t>Rødovre P.Sk.</t>
  </si>
  <si>
    <t>Rødovre Privatskole</t>
  </si>
  <si>
    <t>Højnæsvej 59</t>
  </si>
  <si>
    <t>Højnæsvej</t>
  </si>
  <si>
    <t>Søren Broberg Krat</t>
  </si>
  <si>
    <t>Rødovre Parkvej 403B</t>
  </si>
  <si>
    <t>Anne-Marie Rødtnes</t>
  </si>
  <si>
    <t>Milestedet, Nørrekær 8</t>
  </si>
  <si>
    <t>Rødovre Forbks.</t>
  </si>
  <si>
    <t>Københavns Amtskommune Forbk. Hvidovre-Rødovre</t>
  </si>
  <si>
    <t>Rødovre Centrum 207</t>
  </si>
  <si>
    <t>Rødovre Centrum</t>
  </si>
  <si>
    <t>Vestegnen Rødvr</t>
  </si>
  <si>
    <t>Vestegnen HF &amp; VUC, Rødovre afdeling</t>
  </si>
  <si>
    <t>Rødovre, Dhsk.</t>
  </si>
  <si>
    <t>AOF Rødovre Dagskole</t>
  </si>
  <si>
    <t>Højnæsvej 63C, 1</t>
  </si>
  <si>
    <t>Rødo.Idr.Dhsk</t>
  </si>
  <si>
    <t>Rødovre Idrætsdaghøjskole</t>
  </si>
  <si>
    <t>Rødovre Parkvej 425</t>
  </si>
  <si>
    <t>Rødovre kultur</t>
  </si>
  <si>
    <t>Rødovre kulturelle aftenskole</t>
  </si>
  <si>
    <t>Højnæsvej 63</t>
  </si>
  <si>
    <t>AMU-Rødovre</t>
  </si>
  <si>
    <t>AMU-Center, København, Afdeling Rødovre</t>
  </si>
  <si>
    <t>NEXT_Rødovre</t>
  </si>
  <si>
    <t>NEXT Uddannelse København, Rødovre</t>
  </si>
  <si>
    <t>Søren Wadt</t>
  </si>
  <si>
    <t>Trørødsk.</t>
  </si>
  <si>
    <t>Trørødskolen</t>
  </si>
  <si>
    <t>Søllerød L.Sk.</t>
  </si>
  <si>
    <t>Søllerød Lille Skole</t>
  </si>
  <si>
    <t>Vejlesøvej 40</t>
  </si>
  <si>
    <t>Vejlesøvej</t>
  </si>
  <si>
    <t>Søllerød Realk.</t>
  </si>
  <si>
    <t>Søllerød Realkursus</t>
  </si>
  <si>
    <t>Rønnebærvej 33</t>
  </si>
  <si>
    <t>Rønnebærvej</t>
  </si>
  <si>
    <t>Holte Rønnebær</t>
  </si>
  <si>
    <t>Holte Skole, afd. Rønnebærvej</t>
  </si>
  <si>
    <t>Vejlesøvej 40 B</t>
  </si>
  <si>
    <t>Niels Hjølund Pedersen</t>
  </si>
  <si>
    <t>Adashøj Spec.</t>
  </si>
  <si>
    <t>Adashøj</t>
  </si>
  <si>
    <t>www.adashøj.dk</t>
  </si>
  <si>
    <t>Gitte Næsbøl Magnus</t>
  </si>
  <si>
    <t>Søllerød Prod</t>
  </si>
  <si>
    <t>Søllerød Kommunes Produktionsskole</t>
  </si>
  <si>
    <t>Gæslingestien 12, Trørød</t>
  </si>
  <si>
    <t>Trørød</t>
  </si>
  <si>
    <t>Søllerød Dhsk.</t>
  </si>
  <si>
    <t>Søllerød LOF Daghøjskole</t>
  </si>
  <si>
    <t>Kunst &amp; Erhverv, AOF Søllerød Daghøjskole</t>
  </si>
  <si>
    <t>Holte Børnehaveseminarium</t>
  </si>
  <si>
    <t>Bjørn Bisserup</t>
  </si>
  <si>
    <t>Ishøj Store Torv</t>
  </si>
  <si>
    <t>Ishøj Sk.</t>
  </si>
  <si>
    <t>Ishøj Skole</t>
  </si>
  <si>
    <t>Lars Halmø</t>
  </si>
  <si>
    <t>Ishøj Bygade 74 Ishøj</t>
  </si>
  <si>
    <t>Ishøj Bygade</t>
  </si>
  <si>
    <t>Vibeholms Vænge 129 Ishøj</t>
  </si>
  <si>
    <t>Ishøj Søvej 200</t>
  </si>
  <si>
    <t>Ishøj Søvej</t>
  </si>
  <si>
    <t>Georgs Vænge 11, Ishøj</t>
  </si>
  <si>
    <t>Ishøj Søndergade 13</t>
  </si>
  <si>
    <t>Ishøj Søndergade</t>
  </si>
  <si>
    <t>BUC-Ishøj</t>
  </si>
  <si>
    <t>Ishøj 10.klassecenter</t>
  </si>
  <si>
    <t>Ishøj Sprogc.</t>
  </si>
  <si>
    <t>Ishøj Sprog- og Integrationscenter</t>
  </si>
  <si>
    <t>Hus R, Ishøj Søvej 200</t>
  </si>
  <si>
    <t>Pile Møl.Dagkl.</t>
  </si>
  <si>
    <t>Dagklassen, Produktionsskolen Møllen</t>
  </si>
  <si>
    <t>Pilemøllevej 90</t>
  </si>
  <si>
    <t>Pilemøllevej</t>
  </si>
  <si>
    <t>CF Børn Forebyg</t>
  </si>
  <si>
    <t>Center for Børn og Forebyggelse</t>
  </si>
  <si>
    <t>Ishøj Store Torv 20</t>
  </si>
  <si>
    <t>IT-center Ishøj</t>
  </si>
  <si>
    <t>Skolernes IT-center, Ishøj</t>
  </si>
  <si>
    <t>Ishøj Udd &amp; Job</t>
  </si>
  <si>
    <t>Ishøj Uddannelse og Job</t>
  </si>
  <si>
    <t>Ishøj Ungdsk.</t>
  </si>
  <si>
    <t>Ishøj Ungdomsskole</t>
  </si>
  <si>
    <t>www.ishøjungdom.dk</t>
  </si>
  <si>
    <t>Den Grønlandske Kostskole 'Ellekilde'</t>
  </si>
  <si>
    <t>FGU V Ishøj</t>
  </si>
  <si>
    <t>FGU Vestegnen - Ishøj</t>
  </si>
  <si>
    <t>Ishøj Dhsk</t>
  </si>
  <si>
    <t>Ishøj Daghøjskole</t>
  </si>
  <si>
    <t>Ishøj AOF Dhsk</t>
  </si>
  <si>
    <t>AOF Daghøjskole, Ishøj</t>
  </si>
  <si>
    <t>Ishøj Hsk.</t>
  </si>
  <si>
    <t>Handelsskolen i Ishøj</t>
  </si>
  <si>
    <t>Ishøj/Taa. hsk.</t>
  </si>
  <si>
    <t>Handelsskolen Ishøj og Taastrup</t>
  </si>
  <si>
    <t>Ishøj Tekn</t>
  </si>
  <si>
    <t>NEXT Uddannelse København erhvervsuddannelser (EUD/EUX), Ishøj</t>
  </si>
  <si>
    <t>Sussie Nørsø</t>
  </si>
  <si>
    <t>Dorthe Bøggild</t>
  </si>
  <si>
    <t>Brønderslev Alle 25</t>
  </si>
  <si>
    <t>Brønderslev Alle</t>
  </si>
  <si>
    <t>Niels Jørgensen</t>
  </si>
  <si>
    <t>HF &amp; VUC København Syd, Amager</t>
  </si>
  <si>
    <t>Randkløve Alle</t>
  </si>
  <si>
    <t>NEXT Uddannelse København, Kastrup</t>
  </si>
  <si>
    <t>Emil Bonne Køhler</t>
  </si>
  <si>
    <t>L.Værløse Sk.</t>
  </si>
  <si>
    <t>Lille Værløse Skole</t>
  </si>
  <si>
    <t>Søndersøsk.</t>
  </si>
  <si>
    <t>Søndersøskolen</t>
  </si>
  <si>
    <t>Kirke Værløsevej 50</t>
  </si>
  <si>
    <t>Kirke Værløsevej</t>
  </si>
  <si>
    <t>Skovløbervangen 1</t>
  </si>
  <si>
    <t>Skovløbervangen</t>
  </si>
  <si>
    <t>Lille Værløse Skole - Ryetvej 1</t>
  </si>
  <si>
    <t>Værløse Ungdsk.</t>
  </si>
  <si>
    <t>Furesø Ungdomsskole</t>
  </si>
  <si>
    <t>Flyvestation Værløse</t>
  </si>
  <si>
    <t>Flyvestation Værløse, Postboks 122</t>
  </si>
  <si>
    <t>Hillerød privat</t>
  </si>
  <si>
    <t>Hillerød Privatskole</t>
  </si>
  <si>
    <t>Møllestræde 9</t>
  </si>
  <si>
    <t>Møllestræde</t>
  </si>
  <si>
    <t>Michael Høybye</t>
  </si>
  <si>
    <t>Allerød Kommune</t>
  </si>
  <si>
    <t>Allerød</t>
  </si>
  <si>
    <t>Blovstrød Sk</t>
  </si>
  <si>
    <t>Blovstrød Skole</t>
  </si>
  <si>
    <t>Lillerød Sk.</t>
  </si>
  <si>
    <t>Lillerød Skole</t>
  </si>
  <si>
    <t>Søparken 1</t>
  </si>
  <si>
    <t>Søparken</t>
  </si>
  <si>
    <t>Allerød Gym</t>
  </si>
  <si>
    <t>Allerød Gymnasium</t>
  </si>
  <si>
    <t>Tokkekøbsk.</t>
  </si>
  <si>
    <t>Tokkekøbskolen</t>
  </si>
  <si>
    <t>R.Stein.Allerød</t>
  </si>
  <si>
    <t>Rudolf Steiner skolen i Allerød</t>
  </si>
  <si>
    <t>Vassingerødvej 93</t>
  </si>
  <si>
    <t>Vassingerødvej</t>
  </si>
  <si>
    <t>Børne- og familieteamet</t>
  </si>
  <si>
    <t>Birkerød</t>
  </si>
  <si>
    <t>UU-Sjælsø</t>
  </si>
  <si>
    <t>Allerød Ungdsk.</t>
  </si>
  <si>
    <t>Allerød Ungdomsskole</t>
  </si>
  <si>
    <t>Rude Sk Sjælsø</t>
  </si>
  <si>
    <t>Rude Skov Skole, afd. Sjælsø</t>
  </si>
  <si>
    <t>Hanne Bindseil Møller</t>
  </si>
  <si>
    <t>Søholmskolen, afd. Bistrup</t>
  </si>
  <si>
    <t>Rude Skov Høst</t>
  </si>
  <si>
    <t>Hørsholm</t>
  </si>
  <si>
    <t>Rude Skov Skole, afd. Høsterkøb</t>
  </si>
  <si>
    <t>Hanne Bindseil Mølle</t>
  </si>
  <si>
    <t>Kajerødsk.</t>
  </si>
  <si>
    <t>Kajerødskolen</t>
  </si>
  <si>
    <t>Grøndalsvej 3</t>
  </si>
  <si>
    <t>Grøndalsvej</t>
  </si>
  <si>
    <t>Søholmskolen, afd. Toftevang</t>
  </si>
  <si>
    <t>Birkerød Prsk.</t>
  </si>
  <si>
    <t>Birkerød Privatskole</t>
  </si>
  <si>
    <t>Birkerød Gym.</t>
  </si>
  <si>
    <t>Birkerød Gymnasium HF IB &amp; Kostskole</t>
  </si>
  <si>
    <t>Søndervangen 56, Postboks 220</t>
  </si>
  <si>
    <t>Søndervangen</t>
  </si>
  <si>
    <t>Birkerød Parkvej 12</t>
  </si>
  <si>
    <t>Birkerød Parkvej</t>
  </si>
  <si>
    <t>Birkerød Sprog</t>
  </si>
  <si>
    <t>Birkerød-Farum Sprogskole</t>
  </si>
  <si>
    <t>Furesøkol.</t>
  </si>
  <si>
    <t>Furesøkolonien</t>
  </si>
  <si>
    <t>Birkerød Ungsk.</t>
  </si>
  <si>
    <t>Birkerød Ungdomsskole</t>
  </si>
  <si>
    <t>Birkerød VUC</t>
  </si>
  <si>
    <t>Birkerød Voksenuddannelsescenter</t>
  </si>
  <si>
    <t>Johanne Høeg Dalsgaard</t>
  </si>
  <si>
    <t>Høvelte Telegrafkaserne Postboks 500</t>
  </si>
  <si>
    <t>Høvelte Telegrafkaserne</t>
  </si>
  <si>
    <t>Høvelte Telegrafkase</t>
  </si>
  <si>
    <t>S. Leerhøy</t>
  </si>
  <si>
    <t>Leif Iver Bøgesøe Rasmussen</t>
  </si>
  <si>
    <t>Andreas Hundebøll Andersen</t>
  </si>
  <si>
    <t>Sprogc Furesø</t>
  </si>
  <si>
    <t>Sprogcenter Furesø</t>
  </si>
  <si>
    <t>Flagsøvej 1</t>
  </si>
  <si>
    <t>Flagsøvej</t>
  </si>
  <si>
    <t>Furesø skolen</t>
  </si>
  <si>
    <t>Kirke Værløsevej 48</t>
  </si>
  <si>
    <t>Bjørn Strange</t>
  </si>
  <si>
    <t>S/I Furesøens Uddannelsescenter</t>
  </si>
  <si>
    <t>Hærens Ingeniør- og Abc-Skole</t>
  </si>
  <si>
    <t>Hans Frøslev Jensen</t>
  </si>
  <si>
    <t>Søren Bjørn Jakobsen</t>
  </si>
  <si>
    <t>Egevangen 3B, Brønsholm</t>
  </si>
  <si>
    <t>Brønsholm</t>
  </si>
  <si>
    <t>Møllevej 9S</t>
  </si>
  <si>
    <t>Møllevej</t>
  </si>
  <si>
    <t>Krogerup Højskole</t>
  </si>
  <si>
    <t>M.A.Nexø Hsk.</t>
  </si>
  <si>
    <t>Martin Andersen-Nexø Højskolen</t>
  </si>
  <si>
    <t>Langerødvej 27</t>
  </si>
  <si>
    <t>Langerødvej</t>
  </si>
  <si>
    <t>Fredensborg Daghøjskole Tingskolen</t>
  </si>
  <si>
    <t>Trine Grøne</t>
  </si>
  <si>
    <t>Trekløverskolen, afd. Falkenborg</t>
  </si>
  <si>
    <t>Trekløverskolen, afd. Marienlyst</t>
  </si>
  <si>
    <t>Bo Mehl Jørgensen</t>
  </si>
  <si>
    <t>Kølholm</t>
  </si>
  <si>
    <t>Kærholm - specialskole, afd. Kølholm</t>
  </si>
  <si>
    <t>Møllevej 100</t>
  </si>
  <si>
    <t>Trekløverskolen, afd. Græse Bakkeby</t>
  </si>
  <si>
    <t>Højvang 8</t>
  </si>
  <si>
    <t>Højvang</t>
  </si>
  <si>
    <t>Hans Høg</t>
  </si>
  <si>
    <t>Søren Marcher</t>
  </si>
  <si>
    <t>Kunsthøjskolen Thorstedlund</t>
  </si>
  <si>
    <t>Dan Mølgaard</t>
  </si>
  <si>
    <t>AOF Daghøjskole i Vestregionen</t>
  </si>
  <si>
    <t>Kølholm Kæret</t>
  </si>
  <si>
    <t>Arresø Kregme</t>
  </si>
  <si>
    <t>Arresø Skole, Kregme</t>
  </si>
  <si>
    <t>Brederødvej 40</t>
  </si>
  <si>
    <t>www.arresøskole.skoleintra.dk</t>
  </si>
  <si>
    <t>Brederødvej</t>
  </si>
  <si>
    <t>Fredv Vinderød</t>
  </si>
  <si>
    <t>Frederiksværk Skole, Vinderød</t>
  </si>
  <si>
    <t>Annemette Møller</t>
  </si>
  <si>
    <t>Lotte Løffler</t>
  </si>
  <si>
    <t>Frederiksværk LOF Daghøjskole</t>
  </si>
  <si>
    <t>Søværnets Ekssk</t>
  </si>
  <si>
    <t>Søværnets Eksercerskole</t>
  </si>
  <si>
    <t>M. Rørly</t>
  </si>
  <si>
    <t>Avderødvej 90</t>
  </si>
  <si>
    <t>Auderødvej</t>
  </si>
  <si>
    <t>Søværnets Gr.Sk</t>
  </si>
  <si>
    <t>Søværnets Grundskole</t>
  </si>
  <si>
    <t>Bjørn L. Zittan</t>
  </si>
  <si>
    <t>Auderødvej 90</t>
  </si>
  <si>
    <t>Søborg Priv.Sk.</t>
  </si>
  <si>
    <t>Søborg Privatskole &amp; Skovbørnehave</t>
  </si>
  <si>
    <t>Frisk.Esbønder.</t>
  </si>
  <si>
    <t>Friskolen i Esbønderup</t>
  </si>
  <si>
    <t>Esbønderup</t>
  </si>
  <si>
    <t>Dronningmølle</t>
  </si>
  <si>
    <t>Ingrid F. Wredstrøm</t>
  </si>
  <si>
    <t>Inger Marie Vynne, direktør</t>
  </si>
  <si>
    <t>Bjørnehøjsk.</t>
  </si>
  <si>
    <t>Bjørnehøjskolen</t>
  </si>
  <si>
    <t>Thomas Nørregaard</t>
  </si>
  <si>
    <t>Ramløse Sk.</t>
  </si>
  <si>
    <t>Ramløse Skole</t>
  </si>
  <si>
    <t>Jeppe Møller Tobberup</t>
  </si>
  <si>
    <t>Kristoffer Høy Sidenius</t>
  </si>
  <si>
    <t>Kanutskivej 5, Skærød</t>
  </si>
  <si>
    <t>Skærød</t>
  </si>
  <si>
    <t>Poul Høstgaard Jespersen</t>
  </si>
  <si>
    <t>Søren Møller</t>
  </si>
  <si>
    <t>Helsingør Kom</t>
  </si>
  <si>
    <t>Helsingør</t>
  </si>
  <si>
    <t>Helsingør Kommune</t>
  </si>
  <si>
    <t>Søren Kannes Vej 6A</t>
  </si>
  <si>
    <t>Søren Kannes Vej</t>
  </si>
  <si>
    <t>Mørdrupskolen</t>
  </si>
  <si>
    <t>Sk Rønnebær</t>
  </si>
  <si>
    <t>Tikøb Sk.</t>
  </si>
  <si>
    <t>Tikøb</t>
  </si>
  <si>
    <t>Tikøb Skole</t>
  </si>
  <si>
    <t>Søren Pedersen</t>
  </si>
  <si>
    <t>Helsingør Llsk.</t>
  </si>
  <si>
    <t>Helsingør Lille Skole</t>
  </si>
  <si>
    <t>Helsingør Gym.</t>
  </si>
  <si>
    <t>Helsingør Gymnasium</t>
  </si>
  <si>
    <t>Anette Jørnung</t>
  </si>
  <si>
    <t>Kari Jørgensen</t>
  </si>
  <si>
    <t>10.klasse/Helsingør//Ungdomsskolen</t>
  </si>
  <si>
    <t>Intsk.Helsingør</t>
  </si>
  <si>
    <t>Den Internationale Skole i Helsingør</t>
  </si>
  <si>
    <t>Bregnehøj</t>
  </si>
  <si>
    <t>Den Lokale Behandlingsskole, Bregnehøj</t>
  </si>
  <si>
    <t>DOF Helsingør Aftenskole</t>
  </si>
  <si>
    <t>Helsingør Ungsk</t>
  </si>
  <si>
    <t>Helsingør Kommunale Ungdomsskole</t>
  </si>
  <si>
    <t>HF &amp; VUC Nordsjælland, Helsingør afdeling</t>
  </si>
  <si>
    <t>Horserød Fængse</t>
  </si>
  <si>
    <t>Horserød Fængsel, Skolen</t>
  </si>
  <si>
    <t>Den Internationale Højskole</t>
  </si>
  <si>
    <t>Søren Launbjerg</t>
  </si>
  <si>
    <t>Frode Møller Nicolaisen</t>
  </si>
  <si>
    <t>Den Internationale Efterskole i Helsingør</t>
  </si>
  <si>
    <t>Helsingør Dhsk.</t>
  </si>
  <si>
    <t>Helsingør AOF Daghøjskole</t>
  </si>
  <si>
    <t>Rønnebær Alle</t>
  </si>
  <si>
    <t>Helsingør Teksk</t>
  </si>
  <si>
    <t>Søndre Strandvej</t>
  </si>
  <si>
    <t>Helsingør Hsk.</t>
  </si>
  <si>
    <t>Helsingør Handelsskole</t>
  </si>
  <si>
    <t>Helsingør Maskinistskole</t>
  </si>
  <si>
    <t>Helsingør DTU</t>
  </si>
  <si>
    <t>AMU-Helsingør</t>
  </si>
  <si>
    <t>Amu-Center Nordsjælland, Helsingør</t>
  </si>
  <si>
    <t>Helsingør Skibsværft A/S Uddannelsesafdelingen</t>
  </si>
  <si>
    <t>U/NORD Helsingør, Rasmus Knudsens Vej</t>
  </si>
  <si>
    <t>Erhvervsskolen Nordsjælland, Helsingør, Sdr. Strandvej</t>
  </si>
  <si>
    <t>Søndre Strandvej 10</t>
  </si>
  <si>
    <t>Jørgen Ankerstrøm</t>
  </si>
  <si>
    <t>Hillerød Kom</t>
  </si>
  <si>
    <t>Hillerød Alsønd</t>
  </si>
  <si>
    <t>Hillerød Vest Skolen, Alsønderup</t>
  </si>
  <si>
    <t>Steen Thorleif Sørensen</t>
  </si>
  <si>
    <t>Hillerødholm Sk</t>
  </si>
  <si>
    <t>Hillerødsholmskolen</t>
  </si>
  <si>
    <t>Hillerødsholmsalle 2</t>
  </si>
  <si>
    <t>Hillerødsholmsalle</t>
  </si>
  <si>
    <t>Grønnev Jesperv</t>
  </si>
  <si>
    <t>Grønnevang Skole, afdeling Jespervej</t>
  </si>
  <si>
    <t>Brødeskovsk.</t>
  </si>
  <si>
    <t>Brødeskov Skole</t>
  </si>
  <si>
    <t>Brødeskovvej 39</t>
  </si>
  <si>
    <t>Brødeskovvej</t>
  </si>
  <si>
    <t>Flemming Møller</t>
  </si>
  <si>
    <t>Hillerød L.sk.</t>
  </si>
  <si>
    <t>Hillerød Lilleskole</t>
  </si>
  <si>
    <t>Brødeskovvej 3</t>
  </si>
  <si>
    <t>M.Mørks Sk.</t>
  </si>
  <si>
    <t>Marie Mørks Skole</t>
  </si>
  <si>
    <t>Anders Krogsøe</t>
  </si>
  <si>
    <t>Harløse Sk.</t>
  </si>
  <si>
    <t>Harløse Skole Frederiksborg Amts Obs.Skole</t>
  </si>
  <si>
    <t>Nordhøjvej 1</t>
  </si>
  <si>
    <t>Nordhøjvej</t>
  </si>
  <si>
    <t>Høreinst.Hill.</t>
  </si>
  <si>
    <t>Frederiksborg Amts Høreinstitut</t>
  </si>
  <si>
    <t>Rønbjerg Alle 2</t>
  </si>
  <si>
    <t>Rønbjerg Alle</t>
  </si>
  <si>
    <t>KommC Hillerød</t>
  </si>
  <si>
    <t>Kommunikationscentret i Hillerød Kommune</t>
  </si>
  <si>
    <t>Sprogcenter Midt, AOF Hillerød</t>
  </si>
  <si>
    <t>Kon Tiki - Børnenes Skole</t>
  </si>
  <si>
    <t>Sprog Hillerød</t>
  </si>
  <si>
    <t>10.kl.hillerød</t>
  </si>
  <si>
    <t>Københavnsvej 27</t>
  </si>
  <si>
    <t>Københavnsvej</t>
  </si>
  <si>
    <t>Hillerød Dagbehandlings Skole</t>
  </si>
  <si>
    <t>Harløse skole</t>
  </si>
  <si>
    <t>Harløse Skole</t>
  </si>
  <si>
    <t>Nordhøjvej 1 A</t>
  </si>
  <si>
    <t>UUH Halsnæs/Hillerød</t>
  </si>
  <si>
    <t>Hillerød Ungdom</t>
  </si>
  <si>
    <t>Hillerød Ungdomsskole</t>
  </si>
  <si>
    <t>HF/VUC Hillerød</t>
  </si>
  <si>
    <t>HF &amp; VUC Nordsjælland, Hillerød afd.</t>
  </si>
  <si>
    <t>Luthersk Missionsforenings Højskole</t>
  </si>
  <si>
    <t>Grundtvigs Højskole Frederiksborg</t>
  </si>
  <si>
    <t>Nødebovej 77 A, Nødebo</t>
  </si>
  <si>
    <t>Nødebovej</t>
  </si>
  <si>
    <t>Nødebo</t>
  </si>
  <si>
    <t>Hillerød Produktionsskole, Biavleren</t>
  </si>
  <si>
    <t>Hillerød AOF Daghøjskole</t>
  </si>
  <si>
    <t>Søren Christoffersen</t>
  </si>
  <si>
    <t>Hillerød Teknsk</t>
  </si>
  <si>
    <t>Teknisk Skole Hillerød</t>
  </si>
  <si>
    <t>Jørn Ibsen</t>
  </si>
  <si>
    <t>U/NORD Hillerød</t>
  </si>
  <si>
    <t>U/NORD Hillerød Handelsskole</t>
  </si>
  <si>
    <t>Sygeplejeskolen Hillerød</t>
  </si>
  <si>
    <t>Maren Beck Jørgensen</t>
  </si>
  <si>
    <t>U/NORD Hillerød, Peder Oxes Alle</t>
  </si>
  <si>
    <t>SOSU H Hillerød</t>
  </si>
  <si>
    <t>Hillerød Dkk</t>
  </si>
  <si>
    <t>Dansk Kommunalkursus Hillerød</t>
  </si>
  <si>
    <t>Jørgen Skovsende</t>
  </si>
  <si>
    <t>U/NORD Hillerød Handelsgymnasium</t>
  </si>
  <si>
    <t>U/NORD Hillerød Teknisk Gymnasium</t>
  </si>
  <si>
    <t>Hilllerød Hs.</t>
  </si>
  <si>
    <t>Hillerød Hs.JUR</t>
  </si>
  <si>
    <t>Hillerød Handelsskole</t>
  </si>
  <si>
    <t>Københavns Professionshøjskole (UCC)</t>
  </si>
  <si>
    <t>Københavns Professionshøjskole</t>
  </si>
  <si>
    <t>Københavns Professionshøjskole - Videreuddannelse</t>
  </si>
  <si>
    <t>Københavns Professionshøjskole, Efter- og videreuddannelse</t>
  </si>
  <si>
    <t>Nødebogd.Behhj.</t>
  </si>
  <si>
    <t>Kildeportvej 20 Nødebo</t>
  </si>
  <si>
    <t>Nørregade 87</t>
  </si>
  <si>
    <t>Hans Jørgen Jensen</t>
  </si>
  <si>
    <t>Sølagervejen 40 E</t>
  </si>
  <si>
    <t>Sølagervejen</t>
  </si>
  <si>
    <t>Hørsholm Kom</t>
  </si>
  <si>
    <t>Hørsholm Kommune</t>
  </si>
  <si>
    <t>Hørsholm Sk.</t>
  </si>
  <si>
    <t>Hørsholm Skole</t>
  </si>
  <si>
    <t>Usserød Sk.</t>
  </si>
  <si>
    <t>Usserød Skole</t>
  </si>
  <si>
    <t>Vallerød Sk.</t>
  </si>
  <si>
    <t>Vallerødskolen</t>
  </si>
  <si>
    <t>Karen Juul Sørensen</t>
  </si>
  <si>
    <t>Vallerød Banevej 23A</t>
  </si>
  <si>
    <t>Vallerød Banevej</t>
  </si>
  <si>
    <t>Hørsholm Llsk.</t>
  </si>
  <si>
    <t>Hørsholm Lille Skole</t>
  </si>
  <si>
    <t>Højskolevej 11</t>
  </si>
  <si>
    <t>Højskolevej</t>
  </si>
  <si>
    <t>Isterød esk+hsk</t>
  </si>
  <si>
    <t>Isterød Efter- og Højskole</t>
  </si>
  <si>
    <t>Christian Hvolbøl Pedersen</t>
  </si>
  <si>
    <t>Hørsholm Ungsk.</t>
  </si>
  <si>
    <t>Hørsholm Ungdomsskole</t>
  </si>
  <si>
    <t>Sjælsølund Esk.</t>
  </si>
  <si>
    <t>Sportsefterskolen Sjælsølund</t>
  </si>
  <si>
    <t>Jens Hørlyck Nissen</t>
  </si>
  <si>
    <t>Sømærket 3</t>
  </si>
  <si>
    <t>Sømærket</t>
  </si>
  <si>
    <t>Hørsholm Hsk</t>
  </si>
  <si>
    <t>Hørsholm Højskole "Købmandshvile"</t>
  </si>
  <si>
    <t>Jørgen Gammelgaard</t>
  </si>
  <si>
    <t>Højskolevej 7</t>
  </si>
  <si>
    <t>Tidens Højskole</t>
  </si>
  <si>
    <t>Isterød</t>
  </si>
  <si>
    <t>Børge Mors Nielsen</t>
  </si>
  <si>
    <t>Isterød Esk.</t>
  </si>
  <si>
    <t>Isterød Efterskole</t>
  </si>
  <si>
    <t>www.isterød.dk</t>
  </si>
  <si>
    <t>Isterød Hsk.</t>
  </si>
  <si>
    <t>Isterød Højskole</t>
  </si>
  <si>
    <t>Møllevej 90</t>
  </si>
  <si>
    <t>Erling Jørgensen</t>
  </si>
  <si>
    <t>Baunehøj Esk.</t>
  </si>
  <si>
    <t>Baunehøj Efterskole</t>
  </si>
  <si>
    <t>Søs Bayer</t>
  </si>
  <si>
    <t>Avderødvej 48</t>
  </si>
  <si>
    <t>Avderødvej</t>
  </si>
  <si>
    <t>Niverødvej 38</t>
  </si>
  <si>
    <t>Niverødvej</t>
  </si>
  <si>
    <t>Mariehøj 501</t>
  </si>
  <si>
    <t>Mariehøj</t>
  </si>
  <si>
    <t>Avderødvej 42</t>
  </si>
  <si>
    <t>Thomas Nørbæk</t>
  </si>
  <si>
    <t>Ullerødskolen</t>
  </si>
  <si>
    <t>Avderødvej 32 A</t>
  </si>
  <si>
    <t>Møllevejens sk</t>
  </si>
  <si>
    <t>Møllevejens Skole</t>
  </si>
  <si>
    <t>Avderødvej 42, Karlebo</t>
  </si>
  <si>
    <t>Den Rejsende Højskole i Nordsjælland</t>
  </si>
  <si>
    <t>Karlebo Daghøjskole</t>
  </si>
  <si>
    <t>Mariehøj 129 L</t>
  </si>
  <si>
    <t>Selsøvej 16</t>
  </si>
  <si>
    <t>Selsøvej</t>
  </si>
  <si>
    <t>Sølvkærvej 8</t>
  </si>
  <si>
    <t>Sølvkærvej</t>
  </si>
  <si>
    <t>Hanghøjvej 10</t>
  </si>
  <si>
    <t>Hanghøjvej</t>
  </si>
  <si>
    <t>Skibby AOF Daghøjskole Vestregionen</t>
  </si>
  <si>
    <t>Skibbyhøj</t>
  </si>
  <si>
    <t>Grennessminde Birkerød</t>
  </si>
  <si>
    <t>Familieskolen ved Furesøen</t>
  </si>
  <si>
    <t>Kulturcenter Mariehøj</t>
  </si>
  <si>
    <t>Gørløse Sk.</t>
  </si>
  <si>
    <t>Gørløse</t>
  </si>
  <si>
    <t>Gørløse Skole</t>
  </si>
  <si>
    <t>Strøvej 107</t>
  </si>
  <si>
    <t>Strøvej</t>
  </si>
  <si>
    <t>Sigerslevø.Sk.</t>
  </si>
  <si>
    <t>Sigerslevøster Skole</t>
  </si>
  <si>
    <t>Ny Harløsevej 17 C</t>
  </si>
  <si>
    <t>Ny Harløsevej</t>
  </si>
  <si>
    <t>Sigerslevø.Prsk</t>
  </si>
  <si>
    <t>Sigerslevøster Privatskole</t>
  </si>
  <si>
    <t>Strøbjergvej 26, Sigerslevøster</t>
  </si>
  <si>
    <t>Strøbjergvej</t>
  </si>
  <si>
    <t>Sigerslevøster</t>
  </si>
  <si>
    <t>Føllegaard</t>
  </si>
  <si>
    <t>Chr. Brolle-Sørensen</t>
  </si>
  <si>
    <t>Ganløse Sk.</t>
  </si>
  <si>
    <t>Stenløse</t>
  </si>
  <si>
    <t>Ganløse Skole</t>
  </si>
  <si>
    <t>Camilla Rye Jørgensen</t>
  </si>
  <si>
    <t>Stenløse Psk</t>
  </si>
  <si>
    <t>Stenløse Privatskole</t>
  </si>
  <si>
    <t>Veksø Sk.</t>
  </si>
  <si>
    <t>Veksø Sjælland</t>
  </si>
  <si>
    <t>Veksø Skole</t>
  </si>
  <si>
    <t>Stenløse Gym/hf</t>
  </si>
  <si>
    <t>Stenløse Gymnasium og HF</t>
  </si>
  <si>
    <t>Toftehøjsk.</t>
  </si>
  <si>
    <t>Toftehøjskolen</t>
  </si>
  <si>
    <t>Maglehøjsk.</t>
  </si>
  <si>
    <t>Maglehøjskolen</t>
  </si>
  <si>
    <t>Jørlunde Sk.</t>
  </si>
  <si>
    <t>Jørlunde Skole</t>
  </si>
  <si>
    <t>Jørgen Christensen</t>
  </si>
  <si>
    <t>Søhøjskolen</t>
  </si>
  <si>
    <t>Stefan Mørk Bendtsen</t>
  </si>
  <si>
    <t>Søren Trier Højsgaard</t>
  </si>
  <si>
    <t>Søren Trier Høisgaard</t>
  </si>
  <si>
    <t>Mølle Dagsk.</t>
  </si>
  <si>
    <t>Møllestedets Dagskole</t>
  </si>
  <si>
    <t>Havelse Mølle 28</t>
  </si>
  <si>
    <t>Havelse Mølle</t>
  </si>
  <si>
    <t>Slotsskolen, Kong Frederik den 7. stiftelse, Danners børn</t>
  </si>
  <si>
    <t>Sæby-Gershøj Sk</t>
  </si>
  <si>
    <t>Sæby-Gershøj Skole</t>
  </si>
  <si>
    <t>Poul-Erik Jørgensen</t>
  </si>
  <si>
    <t>Rasmus Krøll Bjerregaard</t>
  </si>
  <si>
    <t>Tjørnelysk.</t>
  </si>
  <si>
    <t>Tjørnelyskolen</t>
  </si>
  <si>
    <t>Lars Støchkel-Hinnum</t>
  </si>
  <si>
    <t>Henrik Jørgensen</t>
  </si>
  <si>
    <t>Frydenhøj Alle 73</t>
  </si>
  <si>
    <t>Frydenhøj Alle</t>
  </si>
  <si>
    <t>Nils Nørbo</t>
  </si>
  <si>
    <t>Hf og VUC Roskilde-Køge , Greve afdelingen</t>
  </si>
  <si>
    <t>Søren Elnebo Lau</t>
  </si>
  <si>
    <t>Greve Daghøjskole AOF</t>
  </si>
  <si>
    <t>Charlotte Bødker</t>
  </si>
  <si>
    <t>LOF Daghøjskole, Kreaktivskolen Greve</t>
  </si>
  <si>
    <t>ZBC Køge (SOSU)</t>
  </si>
  <si>
    <t>Køge</t>
  </si>
  <si>
    <t>Køge Kommune</t>
  </si>
  <si>
    <t>Store Valbyvej 248B, Gundsølille</t>
  </si>
  <si>
    <t>Gundsølille</t>
  </si>
  <si>
    <t>Herringløse Sk.</t>
  </si>
  <si>
    <t>Herringløse Skole</t>
  </si>
  <si>
    <t>St.Valbyvej 248 B, Gundsølille</t>
  </si>
  <si>
    <t>Margrethevej 7, Gundsømagle</t>
  </si>
  <si>
    <t>Gundsømagle</t>
  </si>
  <si>
    <t>Brian Bjørnsdall Venneberg</t>
  </si>
  <si>
    <t>Søren Erhard Hansen</t>
  </si>
  <si>
    <t>Gundsølillevej</t>
  </si>
  <si>
    <t>afd Baunehøj</t>
  </si>
  <si>
    <t>Nordskolen, afdeling Baunehøj</t>
  </si>
  <si>
    <t>Charlotte Nielsine Bøcher</t>
  </si>
  <si>
    <t>Fr.Borgvej 620, Gundsømagle</t>
  </si>
  <si>
    <t>Hvalsø Sk.</t>
  </si>
  <si>
    <t>Hvalsø</t>
  </si>
  <si>
    <t>Hvalsø Skole</t>
  </si>
  <si>
    <t>Sanne Sørensen</t>
  </si>
  <si>
    <t>Bogøvej 11</t>
  </si>
  <si>
    <t>Bogøvej</t>
  </si>
  <si>
    <t>Jesper Randløv</t>
  </si>
  <si>
    <t>Hvalsø Ungdsk.</t>
  </si>
  <si>
    <t>Hvalsø Kommunale Ungdomsskole</t>
  </si>
  <si>
    <t>Asbjørn Riis</t>
  </si>
  <si>
    <t>Hvalsø Dhsk.</t>
  </si>
  <si>
    <t>Hvalsø, AOF Daghøjskole</t>
  </si>
  <si>
    <t>Søren Thorborg</t>
  </si>
  <si>
    <t>: Louise Gro Bødker Schaaf</t>
  </si>
  <si>
    <t>Herfølge Sk.</t>
  </si>
  <si>
    <t>Herfølge</t>
  </si>
  <si>
    <t>Herfølge Skole</t>
  </si>
  <si>
    <t>Højelse Sk.</t>
  </si>
  <si>
    <t>Højelse Skole</t>
  </si>
  <si>
    <t>Søren Fini Christensen</t>
  </si>
  <si>
    <t>Søndre Sk.</t>
  </si>
  <si>
    <t>Søndre Skole</t>
  </si>
  <si>
    <t>Tøxens Sk.</t>
  </si>
  <si>
    <t>Tøxens Skole</t>
  </si>
  <si>
    <t>Jørgen Erik Christensen</t>
  </si>
  <si>
    <t>Køge L.Sk.</t>
  </si>
  <si>
    <t>Køge Lille Skole</t>
  </si>
  <si>
    <t>Egøjevej 130</t>
  </si>
  <si>
    <t>Egøjevej</t>
  </si>
  <si>
    <t>Køge Gymnasium</t>
  </si>
  <si>
    <t>Peter Schiødt</t>
  </si>
  <si>
    <t>Pogebanken 9, Herfølge</t>
  </si>
  <si>
    <t>Køge Specialskole</t>
  </si>
  <si>
    <t>Køge Frisk.</t>
  </si>
  <si>
    <t>Køge Friskole</t>
  </si>
  <si>
    <t>Tessebøllevej 18 B</t>
  </si>
  <si>
    <t>Tessebøllevej</t>
  </si>
  <si>
    <t>Herfølge Frsk</t>
  </si>
  <si>
    <t>Herfølge Friskole</t>
  </si>
  <si>
    <t>Tessebøllevej 18 C</t>
  </si>
  <si>
    <t>Køge Pr.Realsk.</t>
  </si>
  <si>
    <t>Køge Private Realskole</t>
  </si>
  <si>
    <t>DDS Køge sprog</t>
  </si>
  <si>
    <t>Køge sprog jur</t>
  </si>
  <si>
    <t>Køge Sprogcenter</t>
  </si>
  <si>
    <t>Køge Komm PPR</t>
  </si>
  <si>
    <t>Køge Kommune - PPR</t>
  </si>
  <si>
    <t>Mai-Britt Herløv Petersen</t>
  </si>
  <si>
    <t>UUV Køge Bugt</t>
  </si>
  <si>
    <t>Køge Ungdsk.</t>
  </si>
  <si>
    <t>Køge Ungdomsskole</t>
  </si>
  <si>
    <t>Inspektør Susanne Madsen</t>
  </si>
  <si>
    <t>Søndre Badevej 1</t>
  </si>
  <si>
    <t>Søndre Badevej</t>
  </si>
  <si>
    <t>Herfølge Ungsk.</t>
  </si>
  <si>
    <t>Herfølge Ungdomsskole</t>
  </si>
  <si>
    <t>Rishøj Ungdsk.</t>
  </si>
  <si>
    <t>Rishøj Ungdomsskole</t>
  </si>
  <si>
    <t>VUC Køge afd.</t>
  </si>
  <si>
    <t>Hf og VUC Roskilde-Køge, Køge afdelingen</t>
  </si>
  <si>
    <t>Rønne AllÃ¨ 7</t>
  </si>
  <si>
    <t>Rønne AllÃ¨</t>
  </si>
  <si>
    <t>Direktør Jesper Madsen</t>
  </si>
  <si>
    <t>Vallø Dhsk.</t>
  </si>
  <si>
    <t>Vallø Daghøjskole</t>
  </si>
  <si>
    <t>Vallørækken 4, Valløby</t>
  </si>
  <si>
    <t>Vallørækken</t>
  </si>
  <si>
    <t>Valløby</t>
  </si>
  <si>
    <t>Køge Daghøjskole</t>
  </si>
  <si>
    <t>Københavnsvej 94</t>
  </si>
  <si>
    <t>FOF Køge</t>
  </si>
  <si>
    <t>FOF ved Køge Bugt</t>
  </si>
  <si>
    <t>Køge Hsk.</t>
  </si>
  <si>
    <t>Køge Handelsskole</t>
  </si>
  <si>
    <t>Køge Specarb.</t>
  </si>
  <si>
    <t>Køge Specialarbejderskole</t>
  </si>
  <si>
    <t>EUC Sj Køge</t>
  </si>
  <si>
    <t>EUC Sjælland, Køge Afdeling</t>
  </si>
  <si>
    <t>Zealand Sjællands Erhvervsakademi i Køge</t>
  </si>
  <si>
    <t>Søvej 1</t>
  </si>
  <si>
    <t>Søvej</t>
  </si>
  <si>
    <t>Nykøbing F</t>
  </si>
  <si>
    <t>Zealand Sjællands Erhvervsakademi i Nykøbing F</t>
  </si>
  <si>
    <t>Femøvej 3</t>
  </si>
  <si>
    <t>Femøvej</t>
  </si>
  <si>
    <t>Køgevej 172F</t>
  </si>
  <si>
    <t>Søren Muhlhausen</t>
  </si>
  <si>
    <t>Ib Egebæk Sørensen</t>
  </si>
  <si>
    <t>Søndergade 124</t>
  </si>
  <si>
    <t>Søndergade</t>
  </si>
  <si>
    <t>Nørregade 61</t>
  </si>
  <si>
    <t>Per Krøis Kjærsgaard</t>
  </si>
  <si>
    <t>Assendløsevejen 1A Osted</t>
  </si>
  <si>
    <t>Assendløsevejen</t>
  </si>
  <si>
    <t>Ravnshøjvej 23, Kornerup</t>
  </si>
  <si>
    <t>Ravnshøjvej</t>
  </si>
  <si>
    <t>Per Rønde</t>
  </si>
  <si>
    <t>Thomas Kløve Panzio</t>
  </si>
  <si>
    <t>Ramsømaglevej 17C</t>
  </si>
  <si>
    <t>Ramsømaglevej</t>
  </si>
  <si>
    <t>Ramsø Ungdsk.</t>
  </si>
  <si>
    <t>Ramsø Ungdomsskole</t>
  </si>
  <si>
    <t>Kenneth Sørensen</t>
  </si>
  <si>
    <t>Ramsø Prod.</t>
  </si>
  <si>
    <t>Ramsø Produktionsskole</t>
  </si>
  <si>
    <t>Ramsø Dhsk.</t>
  </si>
  <si>
    <t>Ramsø AOF Daghøjskole</t>
  </si>
  <si>
    <t>Kjeld Bechmann-Møller, konst.</t>
  </si>
  <si>
    <t>Duebrødre Sk.</t>
  </si>
  <si>
    <t>Duebrødre Skole</t>
  </si>
  <si>
    <t>Grønnegade 15-17</t>
  </si>
  <si>
    <t>Grønnegade</t>
  </si>
  <si>
    <t>Københavnsvej 34</t>
  </si>
  <si>
    <t>Sigurd Brønnum</t>
  </si>
  <si>
    <t>Lynghøjsk.</t>
  </si>
  <si>
    <t>Lynghøjskolen</t>
  </si>
  <si>
    <t>Lynghøjen 107, Svogerslev</t>
  </si>
  <si>
    <t>Lynghøjen</t>
  </si>
  <si>
    <t>Sct.Jørgens Sk.</t>
  </si>
  <si>
    <t>Sct. Jørgens Skole</t>
  </si>
  <si>
    <t>Flemming Jørgensen</t>
  </si>
  <si>
    <t>Tjørnegd.Sk.</t>
  </si>
  <si>
    <t>Hyrdehøj 3</t>
  </si>
  <si>
    <t>Hyrdehøj</t>
  </si>
  <si>
    <t>Hjørdis Heinesen</t>
  </si>
  <si>
    <t>Københavnsvej 266</t>
  </si>
  <si>
    <t>Høreinst.Rosk.</t>
  </si>
  <si>
    <t>Høreinstituttet i Roskilde</t>
  </si>
  <si>
    <t>Amtssygehuset, Køgevej</t>
  </si>
  <si>
    <t>Maglehøjen 6</t>
  </si>
  <si>
    <t>Maglehøjen</t>
  </si>
  <si>
    <t>Linkøpingvej 183 Himmelev</t>
  </si>
  <si>
    <t>Linkøpingvej</t>
  </si>
  <si>
    <t>Søro 3</t>
  </si>
  <si>
    <t>Søro</t>
  </si>
  <si>
    <t>Køgevej 80</t>
  </si>
  <si>
    <t>Gundsølillevej 50</t>
  </si>
  <si>
    <t>Maglehøjen 19</t>
  </si>
  <si>
    <t>Søren Larsen</t>
  </si>
  <si>
    <t>EVKF Sorø</t>
  </si>
  <si>
    <t>Sognevej 50, Gundsømagle</t>
  </si>
  <si>
    <t>Søren Myrup</t>
  </si>
  <si>
    <t>Jørgen Vange</t>
  </si>
  <si>
    <t>Sct.Jørgens Sk., Sønderlundsvej 58</t>
  </si>
  <si>
    <t>Sønderlundsvej</t>
  </si>
  <si>
    <t>Hf og VUC Roskilde-Køge, Roskilde afdelingen</t>
  </si>
  <si>
    <t>Hf og VUC Roskilde-Køge</t>
  </si>
  <si>
    <t>Roskilde Højskole</t>
  </si>
  <si>
    <t>Svend Sørensen</t>
  </si>
  <si>
    <t>Base 4000 Roskilde Produktionshøjskole</t>
  </si>
  <si>
    <t>Københavnsvej 133</t>
  </si>
  <si>
    <t>Morild Daghøjskole</t>
  </si>
  <si>
    <t>Jørgen Sloth</t>
  </si>
  <si>
    <t>UCSJ, Campus Roskilde (Køgevej)</t>
  </si>
  <si>
    <t>Køgevej 7</t>
  </si>
  <si>
    <t>Carl Jørgensen</t>
  </si>
  <si>
    <t>Roskilde Tekniske Skole, Søndre Mellemvej</t>
  </si>
  <si>
    <t>Søndre Mellemvej 4</t>
  </si>
  <si>
    <t>Søndre Mellemvej</t>
  </si>
  <si>
    <t>Køgevej 131</t>
  </si>
  <si>
    <t>Himmelev - et behandlingstilbud for børn og unge</t>
  </si>
  <si>
    <t>Københavnsvej 66</t>
  </si>
  <si>
    <t>Per Skøt</t>
  </si>
  <si>
    <t>Peter Børsting Aagaard</t>
  </si>
  <si>
    <t>Gørslev Sk.</t>
  </si>
  <si>
    <t>Gørslev Skole</t>
  </si>
  <si>
    <t>Gørslev</t>
  </si>
  <si>
    <t>Københavns Kommunes Skolehjem Spanager</t>
  </si>
  <si>
    <t>Jørgen Blond</t>
  </si>
  <si>
    <t>Solrød Kommune</t>
  </si>
  <si>
    <t>Solrød Strand</t>
  </si>
  <si>
    <t>Solrød Center 1</t>
  </si>
  <si>
    <t>Solrød Center</t>
  </si>
  <si>
    <t>Finn Løbner-Olesen</t>
  </si>
  <si>
    <t>Solrød Sk.</t>
  </si>
  <si>
    <t>Solrød Skole</t>
  </si>
  <si>
    <t>Højagervænget 21</t>
  </si>
  <si>
    <t>Højagervænget</t>
  </si>
  <si>
    <t>Tjørnholmvej 10</t>
  </si>
  <si>
    <t>Tjørnholmvej</t>
  </si>
  <si>
    <t>Solrød Gym.</t>
  </si>
  <si>
    <t>Solrød Gymnasium</t>
  </si>
  <si>
    <t>Solrød Center 2</t>
  </si>
  <si>
    <t>Køge Bugt Prsk.</t>
  </si>
  <si>
    <t>Køge Bugt Privatskole</t>
  </si>
  <si>
    <t>Møllebjerg 17</t>
  </si>
  <si>
    <t>Møllebjerg</t>
  </si>
  <si>
    <t>Solrød Prsk.</t>
  </si>
  <si>
    <t>Solrød Privatskole</t>
  </si>
  <si>
    <t>Lilan Kirkebye Jørgensen</t>
  </si>
  <si>
    <t>Solrød Byvej 20</t>
  </si>
  <si>
    <t>Solrød Byvej</t>
  </si>
  <si>
    <t>10Solrød</t>
  </si>
  <si>
    <t>Højagervænget 23</t>
  </si>
  <si>
    <t>Højagervænget 35</t>
  </si>
  <si>
    <t>UngSolrød</t>
  </si>
  <si>
    <t>Solrød LOF Dhsk</t>
  </si>
  <si>
    <t>Solrød LOF Daghøjskole, Kreaktivskolen, Solrød</t>
  </si>
  <si>
    <t>Solrød Centret 76</t>
  </si>
  <si>
    <t>Solrød Centret</t>
  </si>
  <si>
    <t>Kreaktiv Solrød</t>
  </si>
  <si>
    <t>LOF Daghøjskole Kreaktivskolen</t>
  </si>
  <si>
    <t>Kløvermarken 23</t>
  </si>
  <si>
    <t>Kløvermarken</t>
  </si>
  <si>
    <t>Strøbysk.</t>
  </si>
  <si>
    <t>Strøby</t>
  </si>
  <si>
    <t>Strøbyskolen</t>
  </si>
  <si>
    <t>Vallø str.børn</t>
  </si>
  <si>
    <t>Vallø Strand Børne- og ungdomscenter</t>
  </si>
  <si>
    <t>Stevnsvej 27, Strøby Egede</t>
  </si>
  <si>
    <t>Strøby Egede</t>
  </si>
  <si>
    <t>Heldagsskolen Ellehøj</t>
  </si>
  <si>
    <t>Ellebovej, Strøby Egede</t>
  </si>
  <si>
    <t>Vallø Ungdsk.</t>
  </si>
  <si>
    <t>Vallø Komm. Ungdomsskole</t>
  </si>
  <si>
    <t>Ugerløse</t>
  </si>
  <si>
    <t>Ulla Bøttern</t>
  </si>
  <si>
    <t>Børn og Unge Centret Engvejen</t>
  </si>
  <si>
    <t>Jannie Jørgensen</t>
  </si>
  <si>
    <t>Rønde</t>
  </si>
  <si>
    <t>Peter Munch Jørgensen</t>
  </si>
  <si>
    <t>Jette Møller Jørgensen</t>
  </si>
  <si>
    <t>Sdr. Højrupvejen 97 Søllinge</t>
  </si>
  <si>
    <t>Sdr. Højrupvejen</t>
  </si>
  <si>
    <t>Søllinge</t>
  </si>
  <si>
    <t>Ishøj sprog</t>
  </si>
  <si>
    <t>Ishøj sprog- og integrationscenter</t>
  </si>
  <si>
    <t>Bogøvej 9A</t>
  </si>
  <si>
    <t>Nørrebrogade 20</t>
  </si>
  <si>
    <t>Den sikrede døgninstitution Koglen</t>
  </si>
  <si>
    <t>Sakskøbing</t>
  </si>
  <si>
    <t>www.opholdsstedetøsterly.dk</t>
  </si>
  <si>
    <t>Løveparkskolen</t>
  </si>
  <si>
    <t>Thomas Røpke Christensen</t>
  </si>
  <si>
    <t>Firkløverskolen</t>
  </si>
  <si>
    <t>Marielundskole og Børnehus</t>
  </si>
  <si>
    <t>Fonden socialpædagogisk træning og dagbehandlingstilbud for Børn og Unge</t>
  </si>
  <si>
    <t>TEKO og Teknisk-merkantil højskole, Mejlgade</t>
  </si>
  <si>
    <t>Poul Brunhøj</t>
  </si>
  <si>
    <t>Ugelbølle Frisk</t>
  </si>
  <si>
    <t>Ugelbølle Friskole</t>
  </si>
  <si>
    <t>Sønderup Frisk</t>
  </si>
  <si>
    <t>Sønderup Friskole</t>
  </si>
  <si>
    <t>Søren Møller Holgersen</t>
  </si>
  <si>
    <t>Inga Sjøgren</t>
  </si>
  <si>
    <t>Helsingør Priv</t>
  </si>
  <si>
    <t>Helsingør Privatskole</t>
  </si>
  <si>
    <t>Nykøbingvej 266</t>
  </si>
  <si>
    <t>Nykøbingvej</t>
  </si>
  <si>
    <t>S Hørby Dybvad</t>
  </si>
  <si>
    <t>Steen Sørensen</t>
  </si>
  <si>
    <t>Jørgen Kelm Danielsen</t>
  </si>
  <si>
    <t>Døesvej 70</t>
  </si>
  <si>
    <t>Døesvej</t>
  </si>
  <si>
    <t>Nørre Asmindrup</t>
  </si>
  <si>
    <t>Phønix Eftsk</t>
  </si>
  <si>
    <t>Phønix Efterskole</t>
  </si>
  <si>
    <t>Vølundsvej 10</t>
  </si>
  <si>
    <t>Vølundsvej</t>
  </si>
  <si>
    <t>Bygningskonstruktøruddannelsen i Holstebro</t>
  </si>
  <si>
    <t>Bygningskonstruktøruddannelsen, Halmstadgade 2</t>
  </si>
  <si>
    <t>CFU Sorø</t>
  </si>
  <si>
    <t>Skals Højskole</t>
  </si>
  <si>
    <t>Højskolebakken 21</t>
  </si>
  <si>
    <t>Højskolebakken</t>
  </si>
  <si>
    <t>Sønderbro  sikr</t>
  </si>
  <si>
    <t>Sønderbro - Den Sikrede Institution</t>
  </si>
  <si>
    <t>Stubbekøbing</t>
  </si>
  <si>
    <t>Stegøvej 2</t>
  </si>
  <si>
    <t>Stegøvej</t>
  </si>
  <si>
    <t>Højby</t>
  </si>
  <si>
    <t>Torben Raun Jørgensen</t>
  </si>
  <si>
    <t>Ell Mark, Grønstræde 12</t>
  </si>
  <si>
    <t>Grønstræde</t>
  </si>
  <si>
    <t>Claus Lundstrøm</t>
  </si>
  <si>
    <t>Grønhøjvej 19 Gryderup</t>
  </si>
  <si>
    <t>Grønhøjvej</t>
  </si>
  <si>
    <t>Nykøbing Sj</t>
  </si>
  <si>
    <t>Rødovrevej 395</t>
  </si>
  <si>
    <t>Ditte Mørk Manstrup</t>
  </si>
  <si>
    <t>Kayerødsgade 37</t>
  </si>
  <si>
    <t>Kayerødsgade</t>
  </si>
  <si>
    <t>AOF Storstrøm</t>
  </si>
  <si>
    <t>Skrøbelev</t>
  </si>
  <si>
    <t>Rudkøbing</t>
  </si>
  <si>
    <t>Fonden Skrøbelev</t>
  </si>
  <si>
    <t>Skrøbelev Hedevej 12 Ny Skrøbelev</t>
  </si>
  <si>
    <t>Skrøbelev Hedevej</t>
  </si>
  <si>
    <t>Ny Skrøbelev</t>
  </si>
  <si>
    <t>KP_Hillerød</t>
  </si>
  <si>
    <t>Københavns Professionshøjskole, Hillerød</t>
  </si>
  <si>
    <t>Kathøj, STU</t>
  </si>
  <si>
    <t>Stejlhøj 6</t>
  </si>
  <si>
    <t>Stejlhøj</t>
  </si>
  <si>
    <t>Lise Ammitzbøll la Cour</t>
  </si>
  <si>
    <t>Støvring</t>
  </si>
  <si>
    <t>Rasmus Vørs Carlsen</t>
  </si>
  <si>
    <t>Hjørring Kommune</t>
  </si>
  <si>
    <t>Højene Skole</t>
  </si>
  <si>
    <t>Hjørring</t>
  </si>
  <si>
    <t>Vellingshøjvej 368</t>
  </si>
  <si>
    <t>Vellingshøjvej</t>
  </si>
  <si>
    <t>Orøstrand</t>
  </si>
  <si>
    <t>Skole- og behandlingshjemmet Orøstrand, afd. Viskinge</t>
  </si>
  <si>
    <t>Københavns Private Gymnasium</t>
  </si>
  <si>
    <t>Københavns VUC - Vognmagergade 8</t>
  </si>
  <si>
    <t>Københavns VUC - Sankt Petri Passage 1</t>
  </si>
  <si>
    <t>Skrøbelev Skole</t>
  </si>
  <si>
    <t>Søren Clausen</t>
  </si>
  <si>
    <t>Mads Bjørnsen</t>
  </si>
  <si>
    <t>Søren Nielsen</t>
  </si>
  <si>
    <t>Pia Brøndsted Jacobsen</t>
  </si>
  <si>
    <t>Grøndalsvej 2</t>
  </si>
  <si>
    <t>Anja Jørgensen</t>
  </si>
  <si>
    <t>Nykøbing M</t>
  </si>
  <si>
    <t>Morsø Kommune</t>
  </si>
  <si>
    <t>Søren Hillers</t>
  </si>
  <si>
    <t>Støberigade 1</t>
  </si>
  <si>
    <t>Støberigade</t>
  </si>
  <si>
    <t>Vipperød</t>
  </si>
  <si>
    <t>Issø-skolen</t>
  </si>
  <si>
    <t>Kasper  Føns</t>
  </si>
  <si>
    <t>Skødstrup</t>
  </si>
  <si>
    <t>Sønderskovvej 7</t>
  </si>
  <si>
    <t>Sønderskovvej</t>
  </si>
  <si>
    <t>Leif Jønsson</t>
  </si>
  <si>
    <t>Skjoldhøjvej 11</t>
  </si>
  <si>
    <t>Skjoldhøjvej</t>
  </si>
  <si>
    <t>Højbjerg</t>
  </si>
  <si>
    <t>Mølleskovvej 13</t>
  </si>
  <si>
    <t>Mølleskovvej</t>
  </si>
  <si>
    <t>Løgstør</t>
  </si>
  <si>
    <t>Brøndum, Brøndumvej 50</t>
  </si>
  <si>
    <t>Brøndumvej</t>
  </si>
  <si>
    <t>Brøndum</t>
  </si>
  <si>
    <t>Hillerød Vest</t>
  </si>
  <si>
    <t>Hillerød Vest Skolen</t>
  </si>
  <si>
    <t>Grønnevang Sk</t>
  </si>
  <si>
    <t>Grønnevang Skole</t>
  </si>
  <si>
    <t>Søren Vestergaard</t>
  </si>
  <si>
    <t>Ny Harløsevej 17</t>
  </si>
  <si>
    <t>Abildhøj Skole</t>
  </si>
  <si>
    <t>Præstø</t>
  </si>
  <si>
    <t>Sjølundskolen</t>
  </si>
  <si>
    <t>Jørgen Rhode Wilms</t>
  </si>
  <si>
    <t>Skovsøgade 10</t>
  </si>
  <si>
    <t>Skovsøgade</t>
  </si>
  <si>
    <t>Den selvejende institution Fonden Nørre Vesterskov</t>
  </si>
  <si>
    <t>Damsigvej 8 Brønden</t>
  </si>
  <si>
    <t>Brønden</t>
  </si>
  <si>
    <t>Spec Bøgen</t>
  </si>
  <si>
    <t>Specialinstitutionen Bøgen</t>
  </si>
  <si>
    <t>Søren Frost</t>
  </si>
  <si>
    <t>Døgncentret Saxogade</t>
  </si>
  <si>
    <t>Døgncentret Skinnely</t>
  </si>
  <si>
    <t>Døgncentret Nibe</t>
  </si>
  <si>
    <t>Rørdalsvej 89</t>
  </si>
  <si>
    <t>Rørdalsvej</t>
  </si>
  <si>
    <t>Jan Nødskou</t>
  </si>
  <si>
    <t>Kompetencecenter Grønnevang</t>
  </si>
  <si>
    <t>Dragør Skole</t>
  </si>
  <si>
    <t>Brørupskolen</t>
  </si>
  <si>
    <t>Brørup</t>
  </si>
  <si>
    <t>Nørregade 5</t>
  </si>
  <si>
    <t>Tønder Distrikt</t>
  </si>
  <si>
    <t>Tønder</t>
  </si>
  <si>
    <t>Tønder Distriktsskole</t>
  </si>
  <si>
    <t>Tønder Kommune</t>
  </si>
  <si>
    <t>Løgumkloster</t>
  </si>
  <si>
    <t>Løgumkloster Distriktsskole</t>
  </si>
  <si>
    <t>Grønnevej 1</t>
  </si>
  <si>
    <t>Arresø Skole</t>
  </si>
  <si>
    <t>Sputnik STU Hillerød</t>
  </si>
  <si>
    <t>Torbjørn Berg</t>
  </si>
  <si>
    <t>Søndre Jernbanevej 13</t>
  </si>
  <si>
    <t>Søndre Jernbanevej</t>
  </si>
  <si>
    <t>Nykøbing Skole</t>
  </si>
  <si>
    <t>Strøget 4</t>
  </si>
  <si>
    <t>Strøget</t>
  </si>
  <si>
    <t>Sønderb Int Sch</t>
  </si>
  <si>
    <t>Sønderborg</t>
  </si>
  <si>
    <t>Sønderborg International School</t>
  </si>
  <si>
    <t>Sønderborg Kommune</t>
  </si>
  <si>
    <t>Bodil Møller Jensen</t>
  </si>
  <si>
    <t>Præstevænget 12 Holbøl</t>
  </si>
  <si>
    <t>Holbøl</t>
  </si>
  <si>
    <t>Sindal Privatskole og Børnehus</t>
  </si>
  <si>
    <t>Løkken</t>
  </si>
  <si>
    <t>Kløverbyernes Friskole</t>
  </si>
  <si>
    <t>Klitmøller Friskole</t>
  </si>
  <si>
    <t>Søndre Alle 20</t>
  </si>
  <si>
    <t>Søndre Alle</t>
  </si>
  <si>
    <t>Vesløs</t>
  </si>
  <si>
    <t>Niels Jørgen Bonde Andersen</t>
  </si>
  <si>
    <t>Højstrupvej</t>
  </si>
  <si>
    <t>Vendsyssel Friskole og Børnehus</t>
  </si>
  <si>
    <t>Mette Møller Nielsen</t>
  </si>
  <si>
    <t>Tina Mørch</t>
  </si>
  <si>
    <t>Randlev Friskole &amp; Børnehus</t>
  </si>
  <si>
    <t>Børge Boyding</t>
  </si>
  <si>
    <t>Lørslev Friskole</t>
  </si>
  <si>
    <t>Ugiltvej 881 Lørslev</t>
  </si>
  <si>
    <t>Lørslev</t>
  </si>
  <si>
    <t>Anette Sørensen</t>
  </si>
  <si>
    <t>Per Havshøi</t>
  </si>
  <si>
    <t>Suhrs Højskole</t>
  </si>
  <si>
    <t>Sønder Otting Skole</t>
  </si>
  <si>
    <t>www.sønderottingskole.dk</t>
  </si>
  <si>
    <t>Gøngehusvej 162 Trørød</t>
  </si>
  <si>
    <t>Gøngehusvej</t>
  </si>
  <si>
    <t>Gøngehusvej 162</t>
  </si>
  <si>
    <t>Troels Grønhøj Jensen</t>
  </si>
  <si>
    <t>Lerbakken 1 Følle</t>
  </si>
  <si>
    <t>Følle</t>
  </si>
  <si>
    <t>Fremtidslinjen Køge</t>
  </si>
  <si>
    <t>Lærdansk/Ringkøbing-Skjern</t>
  </si>
  <si>
    <t>Ringkøbing-Skjern Kommune</t>
  </si>
  <si>
    <t>Høgeskolen</t>
  </si>
  <si>
    <t>Hospitalsundervisningen, Børne- og Ungdomspsykiatrisk Afdeling</t>
  </si>
  <si>
    <t>Mølleparkvej 10</t>
  </si>
  <si>
    <t>Mølleparkvej</t>
  </si>
  <si>
    <t>Hinnerup Gødved</t>
  </si>
  <si>
    <t>Hinnerup Kollegiet, Gødvad Beskæftigelse og uddannelsescenter</t>
  </si>
  <si>
    <t>Søren Hedegaard</t>
  </si>
  <si>
    <t>Bagsværd Møllevej 4</t>
  </si>
  <si>
    <t>Bagsværd Møllevej</t>
  </si>
  <si>
    <t>Steffen Lund, direktør</t>
  </si>
  <si>
    <t>Nørreskovvej 3</t>
  </si>
  <si>
    <t>Nørreskovvej</t>
  </si>
  <si>
    <t>Hyrdehøj 5</t>
  </si>
  <si>
    <t>Nørre Voldgade 21, 4.</t>
  </si>
  <si>
    <t>Familiekurserne i København</t>
  </si>
  <si>
    <t>Lars Høgsteds Hansson</t>
  </si>
  <si>
    <t>Tølløse</t>
  </si>
  <si>
    <t>Bispehøjen 2</t>
  </si>
  <si>
    <t>Bispehøjen</t>
  </si>
  <si>
    <t>Sølager</t>
  </si>
  <si>
    <t>Behandlingshjemmet Sølager</t>
  </si>
  <si>
    <t>Sølagervejen 40A</t>
  </si>
  <si>
    <t>Espen Hjøllund</t>
  </si>
  <si>
    <t>Søllerødgade</t>
  </si>
  <si>
    <t>Viden Dj Rønde</t>
  </si>
  <si>
    <t>Viden Djurs, Handelsgymnasium Rønde</t>
  </si>
  <si>
    <t>Bo Nørregaard Jensen</t>
  </si>
  <si>
    <t>Nørresundby</t>
  </si>
  <si>
    <t>Løvbakken 6</t>
  </si>
  <si>
    <t>Løvbakken</t>
  </si>
  <si>
    <t>Teknologi og Business, Hjørring</t>
  </si>
  <si>
    <t>Tim Sloth Jørgensen</t>
  </si>
  <si>
    <t>Højvangens Torv 2</t>
  </si>
  <si>
    <t>Højvangens Torv</t>
  </si>
  <si>
    <t>Anna Ejby Jørgensen</t>
  </si>
  <si>
    <t>Kongehøjskolen</t>
  </si>
  <si>
    <t>Tøndervej 90</t>
  </si>
  <si>
    <t>Tøndervej</t>
  </si>
  <si>
    <t>Rødekro</t>
  </si>
  <si>
    <t>Jon Sønderby</t>
  </si>
  <si>
    <t>Jørgen H Jensens Vej 3</t>
  </si>
  <si>
    <t>Jørgen H Jensens Vej</t>
  </si>
  <si>
    <t>NEXT Uddannelse København, 10. klasse Frederiksberg</t>
  </si>
  <si>
    <t>Mikkelshøj</t>
  </si>
  <si>
    <t>Jørgen Quist</t>
  </si>
  <si>
    <t>Ravnsbjergforte 3 Vedbøl</t>
  </si>
  <si>
    <t>Vedbøl</t>
  </si>
  <si>
    <t>Birkerød Skole</t>
  </si>
  <si>
    <t>Høgevej 4</t>
  </si>
  <si>
    <t>Høgevej</t>
  </si>
  <si>
    <t>Grønlandsvej 5</t>
  </si>
  <si>
    <t>Grønlandsvej</t>
  </si>
  <si>
    <t>Jens Heinrich Løhndorf</t>
  </si>
  <si>
    <t>Firehøjeskolen</t>
  </si>
  <si>
    <t>Tørskindvej 3A</t>
  </si>
  <si>
    <t>Tørskindvej</t>
  </si>
  <si>
    <t>Børkop</t>
  </si>
  <si>
    <t>Vibeke Faber Mølholm</t>
  </si>
  <si>
    <t>Firkløverskolen, Ikær</t>
  </si>
  <si>
    <t>Bøge Alle 2</t>
  </si>
  <si>
    <t>Bøge Alle</t>
  </si>
  <si>
    <t>Thomas Vørnle</t>
  </si>
  <si>
    <t>Baagøes Alle 8B</t>
  </si>
  <si>
    <t>Baagøes Alle</t>
  </si>
  <si>
    <t>Søren K Søndre</t>
  </si>
  <si>
    <t>Søren Kanne-Skolen, afdeling Søndre</t>
  </si>
  <si>
    <t>Jacob Hørlyk</t>
  </si>
  <si>
    <t>Søren Højer Torp Andersen</t>
  </si>
  <si>
    <t>Bjørn Haldur Pedersen</t>
  </si>
  <si>
    <t>Præstø skole</t>
  </si>
  <si>
    <t>www.præstøskole.dk</t>
  </si>
  <si>
    <t>Møn skole</t>
  </si>
  <si>
    <t>www.mønskole.dk</t>
  </si>
  <si>
    <t>Svend-Gøngesk</t>
  </si>
  <si>
    <t>Svend Gønge-skolen</t>
  </si>
  <si>
    <t>Kalvehave Skole og Børnehus, Kalvehave</t>
  </si>
  <si>
    <t>Søndergade 12G</t>
  </si>
  <si>
    <t>Førslev Skolevej 9</t>
  </si>
  <si>
    <t>Førslev Skolevej</t>
  </si>
  <si>
    <t>Lautruphøj 1</t>
  </si>
  <si>
    <t>Søren Jørgensen</t>
  </si>
  <si>
    <t>Nørager</t>
  </si>
  <si>
    <t>Peter Møller Pedersen</t>
  </si>
  <si>
    <t>Løgismose 2</t>
  </si>
  <si>
    <t>Løgismose</t>
  </si>
  <si>
    <t>Sofiehøj Frisk.</t>
  </si>
  <si>
    <t>Sofiehøj Friskole</t>
  </si>
  <si>
    <t>Store Merløse</t>
  </si>
  <si>
    <t>Jannie Lykke Møller</t>
  </si>
  <si>
    <t>Henrik Munch Søndergaard</t>
  </si>
  <si>
    <t>Diana Bjørslev Hansen, konst.</t>
  </si>
  <si>
    <t>Søren Fossdal Hesselberg</t>
  </si>
  <si>
    <t>Skørping</t>
  </si>
  <si>
    <t>Skørpingvej 78 Hellum</t>
  </si>
  <si>
    <t>Skørpingvej</t>
  </si>
  <si>
    <t>Maglehøjen 1</t>
  </si>
  <si>
    <t>Anja Lykke Bøge</t>
  </si>
  <si>
    <t>UU Hjørring</t>
  </si>
  <si>
    <t>Tanja Steffe Nøhr</t>
  </si>
  <si>
    <t>Helsingør Skole</t>
  </si>
  <si>
    <t>Brønderslev</t>
  </si>
  <si>
    <t>Brønderslev Kommune</t>
  </si>
  <si>
    <t>Nils Jørgensen</t>
  </si>
  <si>
    <t>Erritsø Fælles</t>
  </si>
  <si>
    <t>Erritsø Fællesskole</t>
  </si>
  <si>
    <t>Erritsø Bygade 15</t>
  </si>
  <si>
    <t>Erritsø Bygade</t>
  </si>
  <si>
    <t>Aku C Højager</t>
  </si>
  <si>
    <t>Aku-Centret Højagergaard</t>
  </si>
  <si>
    <t>Højager 20</t>
  </si>
  <si>
    <t>Højager</t>
  </si>
  <si>
    <t>Strømmen</t>
  </si>
  <si>
    <t>Strømmen 5C</t>
  </si>
  <si>
    <t>A2B Hjørring</t>
  </si>
  <si>
    <t>A2B A/S, Hjørring</t>
  </si>
  <si>
    <t>Strømgade 6</t>
  </si>
  <si>
    <t>Strømgade</t>
  </si>
  <si>
    <t>Tønder Ungdoms</t>
  </si>
  <si>
    <t>Tønder Ungdomsskole</t>
  </si>
  <si>
    <t>www.ungtønder.dk</t>
  </si>
  <si>
    <t>SOSU H København, 10. klasse</t>
  </si>
  <si>
    <t>SOSU H Hillerød, 10. klasse</t>
  </si>
  <si>
    <t>Farsø</t>
  </si>
  <si>
    <t>Evan Nørgaard</t>
  </si>
  <si>
    <t>Jesper Storm Nørskov</t>
  </si>
  <si>
    <t>Søren Jan Rasmussen</t>
  </si>
  <si>
    <t>Jørgen Madsen</t>
  </si>
  <si>
    <t>Aggerholmsvej 4 Søndbjerg</t>
  </si>
  <si>
    <t>Søndbjerg</t>
  </si>
  <si>
    <t>VUC Storstrøm</t>
  </si>
  <si>
    <t>VUC Storstrøm - Haslev</t>
  </si>
  <si>
    <t>Nørregade 21</t>
  </si>
  <si>
    <t>Munkevej 9 Frøslev</t>
  </si>
  <si>
    <t>Hellested Friskole og Børnehus</t>
  </si>
  <si>
    <t>Høje Taast. pr.</t>
  </si>
  <si>
    <t>Høje Taastrup Privatskole</t>
  </si>
  <si>
    <t>Lars Bregnehøj Hansen</t>
  </si>
  <si>
    <t>Hjortehøjsvej 1</t>
  </si>
  <si>
    <t>Hjortehøjsvej</t>
  </si>
  <si>
    <t>Paw Løvschall</t>
  </si>
  <si>
    <t>CLAVIS sprog &amp; kompetence - København</t>
  </si>
  <si>
    <t>Nørregade 49</t>
  </si>
  <si>
    <t>Sjælør Boulevard 149</t>
  </si>
  <si>
    <t>Københavns Kommunes Ungdomsskole Nye Veje</t>
  </si>
  <si>
    <t>A2B Solrød</t>
  </si>
  <si>
    <t>Solrød Center 109, 1.</t>
  </si>
  <si>
    <t>U/NORD, grundskoleafd. Hillerød</t>
  </si>
  <si>
    <t>U/NORD, grundskoleafd. Helsingør</t>
  </si>
  <si>
    <t>Spangsbjerg Møllevej 304</t>
  </si>
  <si>
    <t>Spangsbjerg Møllevej</t>
  </si>
  <si>
    <t>Stenløse distr</t>
  </si>
  <si>
    <t>Distriktsskole Stenløse</t>
  </si>
  <si>
    <t>Ganløse distr</t>
  </si>
  <si>
    <t>Distriktsskole Ganløse</t>
  </si>
  <si>
    <t>Distrikt Smørum</t>
  </si>
  <si>
    <t>Distriktsskole Smørum</t>
  </si>
  <si>
    <t>U/NORD Hillerød 10. klasse</t>
  </si>
  <si>
    <t>Grønlandsparken 300</t>
  </si>
  <si>
    <t>Grønlandsparken</t>
  </si>
  <si>
    <t>Anita Kallesøe Jørgensen</t>
  </si>
  <si>
    <t>Skolerne i Egebjerg, Nykøbing og Odden</t>
  </si>
  <si>
    <t>Jørgen Schandorff</t>
  </si>
  <si>
    <t>NEXT 10 Ishøj65</t>
  </si>
  <si>
    <t>NEXT Uddannelse København, 10. klasse Ishøj 65</t>
  </si>
  <si>
    <t>CF Døvblind og</t>
  </si>
  <si>
    <t>Center for Døvblindhed og Høretab, specialskole for børn</t>
  </si>
  <si>
    <t>Lars Søbye</t>
  </si>
  <si>
    <t>KP_Nødebo</t>
  </si>
  <si>
    <t>Københavns Professionshøjskole, Nødebo</t>
  </si>
  <si>
    <t>Nødebovej 77A</t>
  </si>
  <si>
    <t>Anne Lindø</t>
  </si>
  <si>
    <t>Rønnesk erhv</t>
  </si>
  <si>
    <t>Rønne</t>
  </si>
  <si>
    <t>Rønneskolen, erhvervsklassen</t>
  </si>
  <si>
    <t>Køge Priv. Gym.</t>
  </si>
  <si>
    <t>Køge Private Realskole, Gymnasium</t>
  </si>
  <si>
    <t>Søstjerneskolen</t>
  </si>
  <si>
    <t>Dan Schønewald Rasmussen</t>
  </si>
  <si>
    <t>www.søstjerneskolen.dk</t>
  </si>
  <si>
    <t>Præstø Privatsk</t>
  </si>
  <si>
    <t>Præstø Privatskole</t>
  </si>
  <si>
    <t>Henrik Kjøller</t>
  </si>
  <si>
    <t>Springbrættet, Brønderslev</t>
  </si>
  <si>
    <t>Hemrik Bilstrup Aarø, konst.</t>
  </si>
  <si>
    <t>10. Campus Køge</t>
  </si>
  <si>
    <t>10. klasse Campus Køge</t>
  </si>
  <si>
    <t>Borgmester Jørgensens Vej 2B</t>
  </si>
  <si>
    <t>Borgmester Jørgensens Vej</t>
  </si>
  <si>
    <t>Limfjorden døgn</t>
  </si>
  <si>
    <t>Stjernehusene, Døgntilbud Limfjorden</t>
  </si>
  <si>
    <t>Stadil-Vedersø</t>
  </si>
  <si>
    <t>Stadil-Vedersø Friskole</t>
  </si>
  <si>
    <t>Hjortøvænge 40</t>
  </si>
  <si>
    <t>Hjortøvænge</t>
  </si>
  <si>
    <t>Københavns Skole &amp; Idrætsakademi</t>
  </si>
  <si>
    <t>Den Grønne Fri.</t>
  </si>
  <si>
    <t>Den Grønne Friskole</t>
  </si>
  <si>
    <t>Spangsbjerg Møllevej 72</t>
  </si>
  <si>
    <t>NyKrumsø Skole</t>
  </si>
  <si>
    <t>Søllested</t>
  </si>
  <si>
    <t>S/I NyKrumsø Skole &amp; Socialpædagogiske Opholdssted</t>
  </si>
  <si>
    <t>Jørgen Andersen</t>
  </si>
  <si>
    <t>Højskolevej 79</t>
  </si>
  <si>
    <t>Charlotte Møller Pedersen</t>
  </si>
  <si>
    <t>Jyderup Højsk.</t>
  </si>
  <si>
    <t>Jyderup Højskole</t>
  </si>
  <si>
    <t>Gert Møller Jensen</t>
  </si>
  <si>
    <t>Sølystvej 2</t>
  </si>
  <si>
    <t>Sølystvej</t>
  </si>
  <si>
    <t>Søren Søndertoft Møller</t>
  </si>
  <si>
    <t>Uddannelsescenter Odsherred/Kompetenceforløbet</t>
  </si>
  <si>
    <t>Kurt Herløv Rasmussen</t>
  </si>
  <si>
    <t>NEXT Uddannelse København, 10. klasse Ballerup</t>
  </si>
  <si>
    <t>Ringkøbing</t>
  </si>
  <si>
    <t>UCRS, 10Â´eren, Ringkøbing</t>
  </si>
  <si>
    <t>NEXT 10 Ishøj45</t>
  </si>
  <si>
    <t>NEXT Uddannelse København, 10. klasse Ishøj 45</t>
  </si>
  <si>
    <t>Den Danske Scenekunstskole, København</t>
  </si>
  <si>
    <t>Alsøhus</t>
  </si>
  <si>
    <t>Den selvejende institution Alsøhus</t>
  </si>
  <si>
    <t>Søndergade 200</t>
  </si>
  <si>
    <t>Hørby-Dybvad Skole</t>
  </si>
  <si>
    <t>Nørrevold 13</t>
  </si>
  <si>
    <t>Nørrevold</t>
  </si>
  <si>
    <t>Rødby</t>
  </si>
  <si>
    <t>Søndre skole specialafdeling</t>
  </si>
  <si>
    <t>Manuela Støvlbæk</t>
  </si>
  <si>
    <t>Københavns Professionshøjskole - Bornholm Sundhed, Rønne</t>
  </si>
  <si>
    <t>Daniel Lønskov Hald</t>
  </si>
  <si>
    <t>Søndervangen 18</t>
  </si>
  <si>
    <t>Anita Jørgensen</t>
  </si>
  <si>
    <t>Hjørring NV sk</t>
  </si>
  <si>
    <t>Hjørring Nordvestskole</t>
  </si>
  <si>
    <t>Hjørring Sydøstskole</t>
  </si>
  <si>
    <t>Hjørringskolen</t>
  </si>
  <si>
    <t>Trekløver</t>
  </si>
  <si>
    <t>Trekløverskolen</t>
  </si>
  <si>
    <t>Døesvej 70-76</t>
  </si>
  <si>
    <t>Bursøvej 47</t>
  </si>
  <si>
    <t>Bursøvej</t>
  </si>
  <si>
    <t>Mariehøj 483</t>
  </si>
  <si>
    <t>Søndergade 31</t>
  </si>
  <si>
    <t>Svanehøjvej 27</t>
  </si>
  <si>
    <t>Svanehøjvej</t>
  </si>
  <si>
    <t>Morten Petersen Birkehøj</t>
  </si>
  <si>
    <t>Vinderød Privat</t>
  </si>
  <si>
    <t>Vinderød Privatskole</t>
  </si>
  <si>
    <t>Sønderborg Fris</t>
  </si>
  <si>
    <t>Sønderborg Friskole</t>
  </si>
  <si>
    <t>Poulstrup Friskole og Børnehus</t>
  </si>
  <si>
    <t>Feldborg Frie Børneunivers</t>
  </si>
  <si>
    <t>VerdensBørn Gr.</t>
  </si>
  <si>
    <t>VerdensBørn Grundskole</t>
  </si>
  <si>
    <t>www.verdensbørn.com</t>
  </si>
  <si>
    <t>Sarah Røll</t>
  </si>
  <si>
    <t>Astrup-Søndersk</t>
  </si>
  <si>
    <t>Astrup-Sønderskov Friskole</t>
  </si>
  <si>
    <t>Søren  Ohrt Mikkelsen</t>
  </si>
  <si>
    <t>Friskolen Børne</t>
  </si>
  <si>
    <t>Friskolen Børnenes Akademi</t>
  </si>
  <si>
    <t>Københavns Kommunes Ungdomsskole V 10</t>
  </si>
  <si>
    <t>Københavns Kommunes Ungdomsskole 10. vest</t>
  </si>
  <si>
    <t>Københavns Kommunes Ungdomsskole Amager 10</t>
  </si>
  <si>
    <t>Trønningevej 13</t>
  </si>
  <si>
    <t>Trønningevej</t>
  </si>
  <si>
    <t>Kaspar Borgaard Jørgensen</t>
  </si>
  <si>
    <t>Frisk. for Børn</t>
  </si>
  <si>
    <t>Friskolen for Børn</t>
  </si>
  <si>
    <t>Arnborg Kølkær</t>
  </si>
  <si>
    <t>Arnborg-Kølkær Skole</t>
  </si>
  <si>
    <t>Nøddevej 13</t>
  </si>
  <si>
    <t>Nøddevej</t>
  </si>
  <si>
    <t>Bjødstrupvej 26</t>
  </si>
  <si>
    <t>Bjødstrupvej</t>
  </si>
  <si>
    <t>Aof Daghøjskole/Uddannelsescenter Aarhus</t>
  </si>
  <si>
    <t>Søren Frichs Vej 36A</t>
  </si>
  <si>
    <t>Søren Frichs Vej</t>
  </si>
  <si>
    <t>Drøwten 1</t>
  </si>
  <si>
    <t>Drøwten</t>
  </si>
  <si>
    <t>Niels Brock, Handelsgymnasiet Nørre Voldgade</t>
  </si>
  <si>
    <t>Røde Kors Asyl</t>
  </si>
  <si>
    <t>Ken Rinder Sørensen</t>
  </si>
  <si>
    <t>Røde Kors Asylcenter</t>
  </si>
  <si>
    <t>Jobcenter København</t>
  </si>
  <si>
    <t>Gammel Køge Landevej 43</t>
  </si>
  <si>
    <t>Sygehusskolen, Sygehus Sønderjylland</t>
  </si>
  <si>
    <t>FA Mask Køb</t>
  </si>
  <si>
    <t>Fredericia Maskinmesterskole, Købmagergade</t>
  </si>
  <si>
    <t>Købmagergade 86</t>
  </si>
  <si>
    <t>Brønderslev N</t>
  </si>
  <si>
    <t>Brønderslev Nord</t>
  </si>
  <si>
    <t>Brønderslev Syd</t>
  </si>
  <si>
    <t>Søndergade 40</t>
  </si>
  <si>
    <t>Rørholtvej 20</t>
  </si>
  <si>
    <t>Rørholtvej</t>
  </si>
  <si>
    <t>NEXT Uddannelse København, EUD10 Ishøj 45</t>
  </si>
  <si>
    <t>Røde Kors Diana</t>
  </si>
  <si>
    <t>Røde Kors skolen i Dianalund</t>
  </si>
  <si>
    <t>Fejø Børne og k</t>
  </si>
  <si>
    <t>Fejø</t>
  </si>
  <si>
    <t>Fejø Børne- og Kulturhus</t>
  </si>
  <si>
    <t>Københavns Professionshøjskole - Bornholm, Rønne</t>
  </si>
  <si>
    <t>Københavns Professionshøjskole - Campus Nordsjælland, Hillerød</t>
  </si>
  <si>
    <t>Københavns Professionshøjskole - Campus Carlsberg, København</t>
  </si>
  <si>
    <t>Claus Jørgensen</t>
  </si>
  <si>
    <t>Nexø</t>
  </si>
  <si>
    <t>Claus Jørgensen, direktør</t>
  </si>
  <si>
    <t>Nørgaardsvej 5</t>
  </si>
  <si>
    <t>Aarhus Business College, EUD10, Sønderhøj 28</t>
  </si>
  <si>
    <t>Gitte Nørgaard</t>
  </si>
  <si>
    <t>Sønderhøj 28</t>
  </si>
  <si>
    <t>Sønderhøj</t>
  </si>
  <si>
    <t>Køge HS, EUX</t>
  </si>
  <si>
    <t>Køge Handelsskole, EUX afdeling</t>
  </si>
  <si>
    <t>Løgumk Ny Højsk</t>
  </si>
  <si>
    <t>Skolekreds Løgumkloster Ny Højskole</t>
  </si>
  <si>
    <t>STU Rødovre</t>
  </si>
  <si>
    <t>SOSU H Hillerød (MUE)</t>
  </si>
  <si>
    <t>Social- og Sundhedsskolen Syd, Sønderborg</t>
  </si>
  <si>
    <t>SOSU S, Tønder</t>
  </si>
  <si>
    <t>Social- og Sundhedsskolen Syd, Campus Tønder</t>
  </si>
  <si>
    <t>Mogens Sønderup</t>
  </si>
  <si>
    <t>Højskolevej 9</t>
  </si>
  <si>
    <t>Torben Møller Nielsen</t>
  </si>
  <si>
    <t>Liv og Job, Stubbekøbing afdeling</t>
  </si>
  <si>
    <t>Jørgen Sulkjær</t>
  </si>
  <si>
    <t>Skøjtevej 27</t>
  </si>
  <si>
    <t>Skøjtevej</t>
  </si>
  <si>
    <t>Maskinmesterskolen København - Campus Bornholm</t>
  </si>
  <si>
    <t>J.B. Winsløws Vej 19, 3.</t>
  </si>
  <si>
    <t>J.B. Winsløws Vej</t>
  </si>
  <si>
    <t>Peter Møller Juhl</t>
  </si>
  <si>
    <t>Søren Hansen</t>
  </si>
  <si>
    <t>Helene Nørrelund</t>
  </si>
  <si>
    <t>Hans Ramløv</t>
  </si>
  <si>
    <t>Ph.d.-skolen ved IT Universitetet i København</t>
  </si>
  <si>
    <t>Graduate School of Health and Medical Sciences, Københavns Universitet</t>
  </si>
  <si>
    <t>Allerød Priv.sk</t>
  </si>
  <si>
    <t>Allerød Privatskole</t>
  </si>
  <si>
    <t>Mikkel Kofod Løvenhøj</t>
  </si>
  <si>
    <t>Vesterlandsskolen, afd. Grønbro</t>
  </si>
  <si>
    <t>Grønbrovej 1A</t>
  </si>
  <si>
    <t>Grønbrovej</t>
  </si>
  <si>
    <t>Lene Søholt Jacobsen</t>
  </si>
  <si>
    <t>øhavsskolen.dk</t>
  </si>
  <si>
    <t>Farsøvej 13 Strandby</t>
  </si>
  <si>
    <t>Farsøvej</t>
  </si>
  <si>
    <t>Særlige tilbud for børn og unge fra Ukraine iht. særloven</t>
  </si>
  <si>
    <t>A2B, Birkerød</t>
  </si>
  <si>
    <t>Unge Støberiet</t>
  </si>
  <si>
    <t>Ungeenheden, Støberiet</t>
  </si>
  <si>
    <t>Fanøvej 9B</t>
  </si>
  <si>
    <t>Fanøvej</t>
  </si>
  <si>
    <t>Nordøstamager</t>
  </si>
  <si>
    <t>Skolen i Nordøstamager</t>
  </si>
  <si>
    <t>Skælskør</t>
  </si>
  <si>
    <t>Søhusevej 79</t>
  </si>
  <si>
    <t>Søhusevej</t>
  </si>
  <si>
    <t>Højsk. Hald Eg</t>
  </si>
  <si>
    <t>Hald Ege Høj-, Fri- &amp; Efterskole (højskolen)</t>
  </si>
  <si>
    <t>Lene Bækby Høgsberg</t>
  </si>
  <si>
    <t>Niels-Jørgen Aagaard</t>
  </si>
  <si>
    <t>Preben Jørgensen</t>
  </si>
  <si>
    <t>Søren Linderoth</t>
  </si>
  <si>
    <t>Phd_DTU_Fødevar</t>
  </si>
  <si>
    <t>Ph.d.-skolen ved DTU Fødevareinstituttet</t>
  </si>
  <si>
    <t>UCplus Sprogcenter København</t>
  </si>
  <si>
    <t>Gyldenløvesgade 11, st.</t>
  </si>
  <si>
    <t>Gyldenløvesgade</t>
  </si>
  <si>
    <t>Søltofts Plads 229</t>
  </si>
  <si>
    <t>Søltofts Plads</t>
  </si>
  <si>
    <t>Stefan Røpke</t>
  </si>
  <si>
    <t>Phd_DTU_Miljø</t>
  </si>
  <si>
    <t>Ph.d.-skolen ved DTU Miljø</t>
  </si>
  <si>
    <t>Designsk.Højer</t>
  </si>
  <si>
    <t>Højer</t>
  </si>
  <si>
    <t>Designskolerne Højer</t>
  </si>
  <si>
    <t>Søndergade 21</t>
  </si>
  <si>
    <t>Trekløverskolen, Silkeborg</t>
  </si>
  <si>
    <t>Valsømagle, Haraldstedvej 130</t>
  </si>
  <si>
    <t>Valsømagle</t>
  </si>
  <si>
    <t>TEC Furesø</t>
  </si>
  <si>
    <t>TEC, Furesø Erhvervsuddannelser</t>
  </si>
  <si>
    <t>NEXT 10 Nørreb</t>
  </si>
  <si>
    <t>NEXT Uddannelse København,  10. klasse Nørrebro</t>
  </si>
  <si>
    <t>NEXT Uddannelse København, 10. klasse Emdrup</t>
  </si>
  <si>
    <t>NEXT Uddannelse København, 10. klasse Vibenshus</t>
  </si>
  <si>
    <t>NEXT Uddannelse København, 10. klasse Kastrup</t>
  </si>
  <si>
    <t>Thomas Sørensen</t>
  </si>
  <si>
    <t>Frørup Helsehj</t>
  </si>
  <si>
    <t>Frørupskolen, Den Interne Skole, Helsehjemmet</t>
  </si>
  <si>
    <t>Michael Nørregaard</t>
  </si>
  <si>
    <t>Højskolen i Krummerup, STU</t>
  </si>
  <si>
    <t>Gammel Bregnerødvej 16</t>
  </si>
  <si>
    <t>Gammel Bregnerødvej</t>
  </si>
  <si>
    <t>SOSU H Hlsingør</t>
  </si>
  <si>
    <t>SOSU H Helsingør</t>
  </si>
  <si>
    <t>SOSU H Helsingør, 10. klasse</t>
  </si>
  <si>
    <t>Dorthe Møller Therkildsen</t>
  </si>
  <si>
    <t>Turøgade 1</t>
  </si>
  <si>
    <t>Turøgade</t>
  </si>
  <si>
    <t>Filmhøjsk Møn</t>
  </si>
  <si>
    <t>Filmhøjskolen Møn</t>
  </si>
  <si>
    <t>Lars E. Gandsø</t>
  </si>
  <si>
    <t>Kløvervænget 51</t>
  </si>
  <si>
    <t>Kløvervænget</t>
  </si>
  <si>
    <t>Mikael Rørdam Andersen</t>
  </si>
  <si>
    <t>Søltofts Plads 221</t>
  </si>
  <si>
    <t>Hørning</t>
  </si>
  <si>
    <t>Patrick Bøtcher</t>
  </si>
  <si>
    <t>Søndervangen 51</t>
  </si>
  <si>
    <t>KathøjSvallerup</t>
  </si>
  <si>
    <t>Kathøj Svallerup Skole</t>
  </si>
  <si>
    <t>Løgstørvej 82</t>
  </si>
  <si>
    <t>Løgstørvej</t>
  </si>
  <si>
    <t>Hørby</t>
  </si>
  <si>
    <t>Rødding Eftersk</t>
  </si>
  <si>
    <t>Rødding</t>
  </si>
  <si>
    <t>Rødding Fri Fag- og Efterskole</t>
  </si>
  <si>
    <t>www.rødding.dk</t>
  </si>
  <si>
    <t>Tronsø Eftersk</t>
  </si>
  <si>
    <t>Tronsø Efterskole</t>
  </si>
  <si>
    <t>Tronsø Parkvej 40</t>
  </si>
  <si>
    <t>Tronsø Parkvej</t>
  </si>
  <si>
    <t>Børglum Klostervej 84</t>
  </si>
  <si>
    <t>Børglum Klostervej</t>
  </si>
  <si>
    <t>Lone Brødbæk</t>
  </si>
  <si>
    <t>KILDEN- Børne- og Ungeunivers</t>
  </si>
  <si>
    <t>Søren Rahbek</t>
  </si>
  <si>
    <t>Søren Christensen</t>
  </si>
  <si>
    <t>Samsø Sprog</t>
  </si>
  <si>
    <t>Samsø</t>
  </si>
  <si>
    <t>Samsø Sprogcenter</t>
  </si>
  <si>
    <t>Samsø Kommune</t>
  </si>
  <si>
    <t>UC Plus, Farsø</t>
  </si>
  <si>
    <t>UCplus A/S, Dansk - Farsø</t>
  </si>
  <si>
    <t>Sigbjørn Sørensen</t>
  </si>
  <si>
    <t>Bredhøjvej 8</t>
  </si>
  <si>
    <t>Bredhøjvej</t>
  </si>
  <si>
    <t>Jørn Bendixen</t>
  </si>
  <si>
    <t>Ph.d.-skolen for Naturvidenskab og Miljø</t>
  </si>
  <si>
    <t>Krim Storstrøm</t>
  </si>
  <si>
    <t>Nørre Alslev</t>
  </si>
  <si>
    <t>Kriminalforsorgen Sjælland, Storstrøm Fængsel</t>
  </si>
  <si>
    <t>EUC NV Thyborøn</t>
  </si>
  <si>
    <t>Thyborøn</t>
  </si>
  <si>
    <t>EUC Nordvest - Erhvervsuddannelser, Thyborøn</t>
  </si>
  <si>
    <t>Søndersø</t>
  </si>
  <si>
    <t>Højagervej 25</t>
  </si>
  <si>
    <t>Højagervej</t>
  </si>
  <si>
    <t>Pastoralseminariet i København, FKUV</t>
  </si>
  <si>
    <t>Børge Jensen</t>
  </si>
  <si>
    <t>A2B, Tønder</t>
  </si>
  <si>
    <t>Nørregade 31, 1.</t>
  </si>
  <si>
    <t>Eva Thestrup Sørensen</t>
  </si>
  <si>
    <t>Højvangen 11</t>
  </si>
  <si>
    <t>Højvangen</t>
  </si>
  <si>
    <t>Ole Rømer Skole</t>
  </si>
  <si>
    <t>Ole Rømer-Skolen</t>
  </si>
  <si>
    <t>A2B, Sønderborg</t>
  </si>
  <si>
    <t>Børneskolen</t>
  </si>
  <si>
    <t>Almind Spelling-Sørensen</t>
  </si>
  <si>
    <t>CLAVIS Sprog &amp; kompetence - Helsingør</t>
  </si>
  <si>
    <t>Roskld Højskole</t>
  </si>
  <si>
    <t>Roskilde Festival Højskole</t>
  </si>
  <si>
    <t>Harresø STU</t>
  </si>
  <si>
    <t>Harresø STU og Kollegiet</t>
  </si>
  <si>
    <t>Jens Erik Høj-Pedersen</t>
  </si>
  <si>
    <t>Sygehus Sønderjylland, sprogcenter for udenlandske læger</t>
  </si>
  <si>
    <t>Camilla Krøjer, konst.</t>
  </si>
  <si>
    <t>Røsnæsvej 304</t>
  </si>
  <si>
    <t>Røsnæsvej</t>
  </si>
  <si>
    <t>Nordøstsalling Skoler og Dagtilbud Breum</t>
  </si>
  <si>
    <t>Ditte Nørskov</t>
  </si>
  <si>
    <t>Nørre Nebel</t>
  </si>
  <si>
    <t>Rybners - HTX - Spangsbjerg Møllevej</t>
  </si>
  <si>
    <t>Rybners - HF - Spangsbjerg Møllevej</t>
  </si>
  <si>
    <t>Rybners - Teknisk EUX - Spangsbjerg Møllevej</t>
  </si>
  <si>
    <t>Rybners - Merkantilt EUX - Spangsbjerg Møllevej</t>
  </si>
  <si>
    <t>Struer Højskole</t>
  </si>
  <si>
    <t>Struer Fri Fag- og Højskole</t>
  </si>
  <si>
    <t>FGU Hjørring</t>
  </si>
  <si>
    <t>FGU-institutionen i Hjørring, Brønderslev, Frederikshavn og Læsø Kommuner</t>
  </si>
  <si>
    <t>Rikke Bettina Schønebeck</t>
  </si>
  <si>
    <t>Kløvhøjvej 35</t>
  </si>
  <si>
    <t>Kløvhøjvej</t>
  </si>
  <si>
    <t>Lerhøj 7</t>
  </si>
  <si>
    <t>Lerhøj</t>
  </si>
  <si>
    <t>Elsøvej 101</t>
  </si>
  <si>
    <t>Elsøvej</t>
  </si>
  <si>
    <t>Døstrupvej 1</t>
  </si>
  <si>
    <t>Døstrupvej</t>
  </si>
  <si>
    <t>FGU Sydøstjylland</t>
  </si>
  <si>
    <t>Niels Bjørnø</t>
  </si>
  <si>
    <t>FGU Sønderjyll</t>
  </si>
  <si>
    <t>FGU Sønderjylland</t>
  </si>
  <si>
    <t>Jørgen Ravnsbæk Andersen</t>
  </si>
  <si>
    <t>FGU Køge</t>
  </si>
  <si>
    <t>Korsør</t>
  </si>
  <si>
    <t>Gert Møller</t>
  </si>
  <si>
    <t>Høffdingsvej 22</t>
  </si>
  <si>
    <t>Nordøst Amager</t>
  </si>
  <si>
    <t>Nordøstamager Skole</t>
  </si>
  <si>
    <t>Erik Søgaard</t>
  </si>
  <si>
    <t>Frølundvej 39</t>
  </si>
  <si>
    <t>Frølundvej</t>
  </si>
  <si>
    <t>ZBC Køge</t>
  </si>
  <si>
    <t>Søndergade 12</t>
  </si>
  <si>
    <t>Søndergade 45, 1.</t>
  </si>
  <si>
    <t>Heidi Nørager</t>
  </si>
  <si>
    <t>Hanne Rysgaard Grønlund</t>
  </si>
  <si>
    <t>Hørkær 22, st.</t>
  </si>
  <si>
    <t>Søren Kanne</t>
  </si>
  <si>
    <t>Søren Kanne-Skolen</t>
  </si>
  <si>
    <t>Børneby Midt</t>
  </si>
  <si>
    <t>Børneby Nord</t>
  </si>
  <si>
    <t>Oasehøjskolen</t>
  </si>
  <si>
    <t>Den selvejende Institution Oasehøjskolen</t>
  </si>
  <si>
    <t>oasehøjskolen.dk</t>
  </si>
  <si>
    <t>VUC Storstrøm - Erhverv</t>
  </si>
  <si>
    <t>UU Sorø</t>
  </si>
  <si>
    <t>A2B Helsingør</t>
  </si>
  <si>
    <t>Grønvej 11</t>
  </si>
  <si>
    <t>Grønvej</t>
  </si>
  <si>
    <t>Morten Nørholm</t>
  </si>
  <si>
    <t>Søvej 6</t>
  </si>
  <si>
    <t>Per Bech Grønning</t>
  </si>
  <si>
    <t>Mads Græsbøll Christensen</t>
  </si>
  <si>
    <t>Per Højland Olsen</t>
  </si>
  <si>
    <t>UU Brøndby</t>
  </si>
  <si>
    <t>UNG Enghøjhuset</t>
  </si>
  <si>
    <t>UNGEINDSATS-Enghøjhuset</t>
  </si>
  <si>
    <t>Bødkerporten 1F, 1. tv</t>
  </si>
  <si>
    <t>Den kommunale ungeindsats i Københavns Kommune</t>
  </si>
  <si>
    <t>KUI Brøndby</t>
  </si>
  <si>
    <t>Den kommunale ungeindsats i Brøndby Kommune</t>
  </si>
  <si>
    <t>KUI Dragør</t>
  </si>
  <si>
    <t>Den kommunale ungeindsats i Dragør Kommune</t>
  </si>
  <si>
    <t>Gitte Høg Larsen</t>
  </si>
  <si>
    <t>KUI Høje-Taastr</t>
  </si>
  <si>
    <t>Den kommunale ungeindsats i Høje-Taastrup Kommune</t>
  </si>
  <si>
    <t>KUI Rødovre</t>
  </si>
  <si>
    <t>Den kommunale ungeindsats i Rødovre Kommune</t>
  </si>
  <si>
    <t>KUI Ishøj</t>
  </si>
  <si>
    <t>KUI Furesø</t>
  </si>
  <si>
    <t>Den kommunale ungeindsats i Furesø Kommune</t>
  </si>
  <si>
    <t>KUI Allerød</t>
  </si>
  <si>
    <t>Den kommunale ungeindsats i Allerød Kommune</t>
  </si>
  <si>
    <t>KUI Helsingør</t>
  </si>
  <si>
    <t>Den kommunale ungeindsats i Helsingør Kommune</t>
  </si>
  <si>
    <t>KUI Hillerød</t>
  </si>
  <si>
    <t>Den kommunale ungeindsats i Hillerød Kommune</t>
  </si>
  <si>
    <t>KUI Hørsholm</t>
  </si>
  <si>
    <t>Den kommunale ungeindsats i Hørsholm Kommune</t>
  </si>
  <si>
    <t>KUI Køge</t>
  </si>
  <si>
    <t>Natalia Frøhling</t>
  </si>
  <si>
    <t>KUI Solrød</t>
  </si>
  <si>
    <t>Den kommunale ungeindsats i Solrød Kommune</t>
  </si>
  <si>
    <t>Ungeenheden, Nørregade 100</t>
  </si>
  <si>
    <t>KUI Sorø</t>
  </si>
  <si>
    <t>Den kommunale ungeindsats i Sorø Kommune</t>
  </si>
  <si>
    <t>Møllebjergvej 4</t>
  </si>
  <si>
    <t>Møllebjergvej</t>
  </si>
  <si>
    <t>Tinghøj Alle</t>
  </si>
  <si>
    <t>A P Møllers Vej 37A</t>
  </si>
  <si>
    <t>A P Møllers Vej</t>
  </si>
  <si>
    <t>KUI Sønderborg</t>
  </si>
  <si>
    <t>Den kommunale ungeindsats i Sønderborg Kommune</t>
  </si>
  <si>
    <t>KUI Tønder</t>
  </si>
  <si>
    <t>Den kommunale ungeindsats i Tønder Kommune</t>
  </si>
  <si>
    <t>KUI Fanø</t>
  </si>
  <si>
    <t>Fanø</t>
  </si>
  <si>
    <t>Den kommunale ungeindsats i Fanø Kommune</t>
  </si>
  <si>
    <t>Fanø Kommune</t>
  </si>
  <si>
    <t>Campus Sct. Jørgen, Døesvej 54B</t>
  </si>
  <si>
    <t>Campus Sct. Jørgen</t>
  </si>
  <si>
    <t>Lene Thøgersen</t>
  </si>
  <si>
    <t>KUI Samsø</t>
  </si>
  <si>
    <t>Den kommunale ungeindsats i Samsø Kommune</t>
  </si>
  <si>
    <t>KUI Ringkøbing</t>
  </si>
  <si>
    <t>Den kommunale ungeindsats i Ringkøbing-Skjern Kommune</t>
  </si>
  <si>
    <t>KUI Morsø</t>
  </si>
  <si>
    <t>Den kommunale ungeindsats i Morsø Kommune</t>
  </si>
  <si>
    <t>KUI Brønderslev</t>
  </si>
  <si>
    <t>Den kommunale ungeindsats i Brønderslev Kommune</t>
  </si>
  <si>
    <t>KUI Læsø</t>
  </si>
  <si>
    <t>Læsø</t>
  </si>
  <si>
    <t>Den kommunale ungeindsats i Læsø Kommune</t>
  </si>
  <si>
    <t>Læsø Kommune</t>
  </si>
  <si>
    <t>Linda Helene Thrysøe</t>
  </si>
  <si>
    <t>KUI Hjørring</t>
  </si>
  <si>
    <t>Den kommunale ungeindsats i Hjørring Kommune</t>
  </si>
  <si>
    <t>Kvie Sø Eftersk</t>
  </si>
  <si>
    <t>Kvie Sø Efterskole</t>
  </si>
  <si>
    <t>Sønderborg Ung</t>
  </si>
  <si>
    <t>Sønderborg Ungdomsskole</t>
  </si>
  <si>
    <t>Klub 3 Sødal</t>
  </si>
  <si>
    <t>Klub 3/Ungemiljø Sødal</t>
  </si>
  <si>
    <t>Klub Hjortshøj</t>
  </si>
  <si>
    <t>Hjortshøj</t>
  </si>
  <si>
    <t>Klubben Hjortshøj</t>
  </si>
  <si>
    <t>Ungemiljø 12rn</t>
  </si>
  <si>
    <t>Thomas Sprogø</t>
  </si>
  <si>
    <t>Bodøvej 96</t>
  </si>
  <si>
    <t>Bodøvej</t>
  </si>
  <si>
    <t>Klub Læssøesg</t>
  </si>
  <si>
    <t>Klubben Læssøesgade</t>
  </si>
  <si>
    <t>Læssøesgade 24</t>
  </si>
  <si>
    <t>Læssøesgade</t>
  </si>
  <si>
    <t>Klubben Trige-Spørring</t>
  </si>
  <si>
    <t>Kirsten Sønderby</t>
  </si>
  <si>
    <t>Højbjerg Ung</t>
  </si>
  <si>
    <t>Højbjerg Fritids- og Ungdomsklub</t>
  </si>
  <si>
    <t>Klubben Sølyst</t>
  </si>
  <si>
    <t>Michael Sandahl Sørensen</t>
  </si>
  <si>
    <t>Klub Skødstrup</t>
  </si>
  <si>
    <t>Klubben Skødstrup</t>
  </si>
  <si>
    <t>Klub Toveshøj</t>
  </si>
  <si>
    <t>Klubberne og Legepladsen i Toveshøj</t>
  </si>
  <si>
    <t>Højbovej 9</t>
  </si>
  <si>
    <t>Højbovej</t>
  </si>
  <si>
    <t>Klubben Rundhøj</t>
  </si>
  <si>
    <t>Sanne Kamp Jønsson</t>
  </si>
  <si>
    <t>Grydhøjvej 26A</t>
  </si>
  <si>
    <t>Grydhøjvej</t>
  </si>
  <si>
    <t>Næshøjvej 20</t>
  </si>
  <si>
    <t>Næshøjvej</t>
  </si>
  <si>
    <t>Tilst Ungemiljø</t>
  </si>
  <si>
    <t>Ulrik Jørgensen</t>
  </si>
  <si>
    <t>Klub Skjoldhøj</t>
  </si>
  <si>
    <t>Klubberne Skjoldhøj</t>
  </si>
  <si>
    <t>V Thorup Højsk</t>
  </si>
  <si>
    <t>Vester Thorup Højskole</t>
  </si>
  <si>
    <t>Nykøbing-Slagelsevej 22</t>
  </si>
  <si>
    <t>Nykøbing-Slagelsevej</t>
  </si>
  <si>
    <t>Hønsinge</t>
  </si>
  <si>
    <t>Vibeke Bødker</t>
  </si>
  <si>
    <t>Tølløsevej 1</t>
  </si>
  <si>
    <t>Tølløsevej</t>
  </si>
  <si>
    <t>Sonja Bach Møller</t>
  </si>
  <si>
    <t>Ringkøbingvej 108B</t>
  </si>
  <si>
    <t>Ringkøbingvej</t>
  </si>
  <si>
    <t>Mønsted Sparkær</t>
  </si>
  <si>
    <t>Mønsted-Sparkær Skole</t>
  </si>
  <si>
    <t>Søren Borup</t>
  </si>
  <si>
    <t>Holstebrovej 188 Mønsted</t>
  </si>
  <si>
    <t>Mønsted</t>
  </si>
  <si>
    <t>Tørring</t>
  </si>
  <si>
    <t>Sønderkærvej</t>
  </si>
  <si>
    <t>Dragør Forv.</t>
  </si>
  <si>
    <t>Dragør Kommune, forvaltningsinstitution</t>
  </si>
  <si>
    <t>Brønderslev kommune, forvaltningsinstitution</t>
  </si>
  <si>
    <t>Rødovre Forv</t>
  </si>
  <si>
    <t>Rødovre Kommune, forvaltningsinstitution</t>
  </si>
  <si>
    <t>Ringkøbing-Skjern Kommune, forvaltningsinstitution</t>
  </si>
  <si>
    <t>Tinghøj Alle 2</t>
  </si>
  <si>
    <t>Allerød K forv</t>
  </si>
  <si>
    <t>Allerød Forvaltning</t>
  </si>
  <si>
    <t>Hillerød Kommune - Skole</t>
  </si>
  <si>
    <t>Autismecenter Storstrøm</t>
  </si>
  <si>
    <t>Hørsholm forv.</t>
  </si>
  <si>
    <t>Hørsholm Kommune, forvaltningsinstitution</t>
  </si>
  <si>
    <t>Svebølle</t>
  </si>
  <si>
    <t>FGU SJ Tønder</t>
  </si>
  <si>
    <t>FGU Sønderjylland, Tønder</t>
  </si>
  <si>
    <t>Tønder forv</t>
  </si>
  <si>
    <t>Tønder Kommune, forvaltningsinstitution</t>
  </si>
  <si>
    <t>Lea Fick Køhn</t>
  </si>
  <si>
    <t>Ledøje Bygade 23A Ledøje</t>
  </si>
  <si>
    <t>Ledøje Bygade</t>
  </si>
  <si>
    <t>Ledøje</t>
  </si>
  <si>
    <t>Midtjysk Erhvervskøreskole og Uddannelsescenter ApS</t>
  </si>
  <si>
    <t>Kim Hassø</t>
  </si>
  <si>
    <t>Skoler Sønderborg Kommune</t>
  </si>
  <si>
    <t>U/NORD Hillerød, Milnersvej</t>
  </si>
  <si>
    <t>Bøgelund</t>
  </si>
  <si>
    <t>Bøgelund Center for Udvikling Jobgruppen I/S</t>
  </si>
  <si>
    <t>Valsømagle, Hejdesvej 31</t>
  </si>
  <si>
    <t>Højskolen Mors</t>
  </si>
  <si>
    <t>Salgerhøjvej 36</t>
  </si>
  <si>
    <t>Salgerhøjvej</t>
  </si>
  <si>
    <t>Zealand Nødebo</t>
  </si>
  <si>
    <t>Zealand Sjællands Erhvervsakademi, Nødebo</t>
  </si>
  <si>
    <t>Nørre Aaby</t>
  </si>
  <si>
    <t>Gødvad besk</t>
  </si>
  <si>
    <t>Liselund Højsk</t>
  </si>
  <si>
    <t>Liselund Højskole</t>
  </si>
  <si>
    <t>Rude Str Højsk</t>
  </si>
  <si>
    <t>Rude Strand Højskole</t>
  </si>
  <si>
    <t>UCL Købmager</t>
  </si>
  <si>
    <t>UCL Købmagergade, Fredericia</t>
  </si>
  <si>
    <t>Vorupørvej 168</t>
  </si>
  <si>
    <t>Vorupørvej</t>
  </si>
  <si>
    <t>Præstøvej 11A</t>
  </si>
  <si>
    <t>Præstøvej</t>
  </si>
  <si>
    <t>Røde Kors Jelli</t>
  </si>
  <si>
    <t>Dansk Røde Kors (Skolen i Jelling)</t>
  </si>
  <si>
    <t>Kenneth Engstrøm</t>
  </si>
  <si>
    <t>Sortsøvej 48</t>
  </si>
  <si>
    <t>Sortsøvej</t>
  </si>
  <si>
    <t>Klub Søndervang</t>
  </si>
  <si>
    <t>Klubben Søndervang</t>
  </si>
  <si>
    <t>Klubben Holme Søndergaard</t>
  </si>
  <si>
    <t>Jette Søndergaard Dyhr</t>
  </si>
  <si>
    <t>Brian Højer Nordstrøm</t>
  </si>
  <si>
    <t>Vorupørvej 73</t>
  </si>
  <si>
    <t>Sønderhøj 9</t>
  </si>
  <si>
    <t>Ellehøjskolen</t>
  </si>
  <si>
    <t>Søholmskolen</t>
  </si>
  <si>
    <t>Bitten Schrøder</t>
  </si>
  <si>
    <t>Løgumkl højsk</t>
  </si>
  <si>
    <t>Løgumkloster Højskole</t>
  </si>
  <si>
    <t>EUC NV Bjørne</t>
  </si>
  <si>
    <t>EUC Nordvest -  Erhvervsuddannelser, Thisted/Bjørnevej</t>
  </si>
  <si>
    <t>Bjørnevej 9</t>
  </si>
  <si>
    <t>Bjørnevej</t>
  </si>
  <si>
    <t>Søren Hinrichsen</t>
  </si>
  <si>
    <t>Døesvej 54C</t>
  </si>
  <si>
    <t>Døesvej 54D</t>
  </si>
  <si>
    <t>Ove Døj</t>
  </si>
  <si>
    <t>Nørre Snede</t>
  </si>
  <si>
    <t>Lars Nørgaard</t>
  </si>
  <si>
    <t>JÃ¶rg HÃ¼bner, Direktør</t>
  </si>
  <si>
    <t>Rødsandsrevle 2</t>
  </si>
  <si>
    <t>Rødsandsrevle</t>
  </si>
  <si>
    <t>Basen, Birkerød</t>
  </si>
  <si>
    <t>Sølager Værkst</t>
  </si>
  <si>
    <t>Sølager Værksted</t>
  </si>
  <si>
    <t>Sølagervejen 42</t>
  </si>
  <si>
    <t>Ringkøbing Sk</t>
  </si>
  <si>
    <t>Ringkøbing Skole</t>
  </si>
  <si>
    <t>Birkebo STU og Bostøtte ApS</t>
  </si>
  <si>
    <t>Nørreballe</t>
  </si>
  <si>
    <t>Tine Elmstrøm</t>
  </si>
  <si>
    <t>Tørring Beskæftigelse og Udd., Skolevænget 5</t>
  </si>
  <si>
    <t>Tørring Beskæftigelse og Udd.</t>
  </si>
  <si>
    <t>Københavns Universitet, Odense</t>
  </si>
  <si>
    <t>Anja Nørager-Nielsen</t>
  </si>
  <si>
    <t>Rie Gudmand-Høyer Sørensen</t>
  </si>
  <si>
    <t>Skaldehøjvej 12</t>
  </si>
  <si>
    <t>Skaldehøjvej</t>
  </si>
  <si>
    <t>FGU Sydøstjylland - Horsens</t>
  </si>
  <si>
    <t>Aarhus BC Højbj</t>
  </si>
  <si>
    <t>Aarhus Business College, Handelsfagskolen Højbjerg</t>
  </si>
  <si>
    <t>FGU Nørrebro H</t>
  </si>
  <si>
    <t>FGU Hovedstaden - Gastro (Køkken &amp; Klima)</t>
  </si>
  <si>
    <t>Søren J. Jensen</t>
  </si>
  <si>
    <t>Tøndergade 16, 3.</t>
  </si>
  <si>
    <t>Tøndergade</t>
  </si>
  <si>
    <t>Katrine Kirstrup Sørensen</t>
  </si>
  <si>
    <t>Søndre Jernbanevej 13, st.</t>
  </si>
  <si>
    <t>Hørve</t>
  </si>
  <si>
    <t>Ole Rømers Vej 4</t>
  </si>
  <si>
    <t>Ole Rømers Vej</t>
  </si>
  <si>
    <t>Sjælsøgaard STU</t>
  </si>
  <si>
    <t>Sjælsøgaard Landbrugs STU</t>
  </si>
  <si>
    <t>Anne Marie Dahlstrøm</t>
  </si>
  <si>
    <t>Sølvagervej 13</t>
  </si>
  <si>
    <t>Sølvagervej</t>
  </si>
  <si>
    <t>Hanne Løvbak</t>
  </si>
  <si>
    <t>Pilelygaard København ApS</t>
  </si>
  <si>
    <t>FGU Mj Gødvad</t>
  </si>
  <si>
    <t>FGU Midtjylland Gødvad Bakke</t>
  </si>
  <si>
    <t>Gødvad Bakke 4</t>
  </si>
  <si>
    <t>Gødvad Bakke</t>
  </si>
  <si>
    <t>FGU NS Hillerød</t>
  </si>
  <si>
    <t>FGU Nordsjælland - Hillerød</t>
  </si>
  <si>
    <t>Søndre Jernbanevej 4B</t>
  </si>
  <si>
    <t>Væksthuset, København S</t>
  </si>
  <si>
    <t>Sabro Ungemiljø</t>
  </si>
  <si>
    <t>Ungemiljø Stauern</t>
  </si>
  <si>
    <t>Folke Løgumkl</t>
  </si>
  <si>
    <t>Folkekirkens Uddannelses- og Videnscenter, Løgumkloster</t>
  </si>
  <si>
    <t>FGU Sydøstjylland - Samsø</t>
  </si>
  <si>
    <t>Morten Møller Jensen</t>
  </si>
  <si>
    <t>Cphbusiness Hillerød</t>
  </si>
  <si>
    <t>NB hovedforløb</t>
  </si>
  <si>
    <t>Niels Brock, erhvervsuddannelserne Hovedforløbet</t>
  </si>
  <si>
    <t>Nørre Voldgade 30</t>
  </si>
  <si>
    <t>Randers Sp Støv</t>
  </si>
  <si>
    <t>Københavns dagbehandlingsskole ApS</t>
  </si>
  <si>
    <t>UCplus A/S, Dansk Ringkøbing-Skjern</t>
  </si>
  <si>
    <t>Charlotte Ishøy</t>
  </si>
  <si>
    <t>Anders Hanberg Sørensen</t>
  </si>
  <si>
    <t>Maskinmesterskolen København, Campus Lyngby</t>
  </si>
  <si>
    <t>Linda H. Thrysøe</t>
  </si>
  <si>
    <t>AspIt Sønderjyl</t>
  </si>
  <si>
    <t>AspIT Sønderjylland</t>
  </si>
  <si>
    <t>AspIT Storkøbenhavn</t>
  </si>
  <si>
    <t>Sidsel L. Sørensen</t>
  </si>
  <si>
    <t>Københavns Universitet, Søndre Campus</t>
  </si>
  <si>
    <t>Københavns Universitet, Nørre Campus</t>
  </si>
  <si>
    <t>Københavns Universitet, Frederiksberg Campus</t>
  </si>
  <si>
    <t>Københavns Universitet, City Campus</t>
  </si>
  <si>
    <t>Tonni Schlegel-Sørensen</t>
  </si>
  <si>
    <t>Nørregade 13</t>
  </si>
  <si>
    <t>Ask Nørholm</t>
  </si>
  <si>
    <t>Mette Hedegaard Jørgensen</t>
  </si>
  <si>
    <t>Jacob Nørskov</t>
  </si>
  <si>
    <t>Høng</t>
  </si>
  <si>
    <t>Kløvermarken 33</t>
  </si>
  <si>
    <t>Allan Ellesøe Borresen</t>
  </si>
  <si>
    <t>Hindsholms børn &amp; unge</t>
  </si>
  <si>
    <t>Søs Løkke</t>
  </si>
  <si>
    <t>Dansk Rideterapeutisk Center, Præstehøjvej 8</t>
  </si>
  <si>
    <t>Præstehøjvej</t>
  </si>
  <si>
    <t>Ulla Møller-Christensen</t>
  </si>
  <si>
    <t>Grøndyssevænget 1</t>
  </si>
  <si>
    <t>Grøndyssevænget</t>
  </si>
  <si>
    <t>Absalon Orø</t>
  </si>
  <si>
    <t>Absalon og Orø Skole</t>
  </si>
  <si>
    <t>St Merløse mv.</t>
  </si>
  <si>
    <t>St. Merløse og Ugerløse Skole</t>
  </si>
  <si>
    <t>Nr. Jernløse mf</t>
  </si>
  <si>
    <t>Nr. Jernløse, Knabstrup og Undløse Skole</t>
  </si>
  <si>
    <t>LøsnSk.hovedafd</t>
  </si>
  <si>
    <t>Løsning</t>
  </si>
  <si>
    <t>Løsning skole - hovedafdeling</t>
  </si>
  <si>
    <t>Wickie Jørgensen, Konst.</t>
  </si>
  <si>
    <t>Karina Høybye</t>
  </si>
  <si>
    <t>Kold C Bjørne</t>
  </si>
  <si>
    <t>Kold College, Bjørnemosevej (EUD</t>
  </si>
  <si>
    <t>Bjørnemosevej 190</t>
  </si>
  <si>
    <t>Bjørnemosevej</t>
  </si>
  <si>
    <t>Engvang Den grønne Skole</t>
  </si>
  <si>
    <t>Frisk. Højmark</t>
  </si>
  <si>
    <t>Friskolen Højmark Børneverden</t>
  </si>
  <si>
    <t>Tinghøj Frisk.</t>
  </si>
  <si>
    <t>Tinghøj Friskole</t>
  </si>
  <si>
    <t>Tinghøjvej 4A</t>
  </si>
  <si>
    <t>Tinghøjvej</t>
  </si>
  <si>
    <t>Michael Løfstedt Lund</t>
  </si>
  <si>
    <t>Gram Højskole</t>
  </si>
  <si>
    <t>Den Grønne STU</t>
  </si>
  <si>
    <t>Morten Randløv</t>
  </si>
  <si>
    <t>Christine Schmidt Søder</t>
  </si>
  <si>
    <t>MerVib Dagbehandlingsskole - Nykøbing Sj.</t>
  </si>
  <si>
    <t>DTU Grønland</t>
  </si>
  <si>
    <t>DTU Grønland Campus</t>
  </si>
  <si>
    <t>Uden for kommunal inddeling (Færøerne og Grønland)</t>
  </si>
  <si>
    <t>NEXT Uddannelse København erhvervsudd. (EUD/EUX), Frederiksberg</t>
  </si>
  <si>
    <t>maskinm Grønl</t>
  </si>
  <si>
    <t>Maskinmesterskolen - Campus Grønland Sisimiut</t>
  </si>
  <si>
    <t>EA SV Tønder</t>
  </si>
  <si>
    <t>Erhvervsakademi SydVest,  Tønder</t>
  </si>
  <si>
    <t>KEA Hillerød</t>
  </si>
  <si>
    <t>Københavns Erhvervsakademi, Hillerød</t>
  </si>
  <si>
    <t>Præstøvej 5</t>
  </si>
  <si>
    <t>Nykøbingvej 82</t>
  </si>
  <si>
    <t>Pernille Brøndum Rasmussen</t>
  </si>
  <si>
    <t>Nordsøen FriFag</t>
  </si>
  <si>
    <t>Nordsøen Fri Fagskole</t>
  </si>
  <si>
    <t>Løgstørvej 170</t>
  </si>
  <si>
    <t>Kastaniehøjvej 4</t>
  </si>
  <si>
    <t>Kastaniehøjvej</t>
  </si>
  <si>
    <t>Ungemiljøet B/M</t>
  </si>
  <si>
    <t>Ungemiljøet Beder/Malling</t>
  </si>
  <si>
    <t>Fredericia Maskinmesterskole, Sønderborg</t>
  </si>
  <si>
    <t>A2B Sprogcenter Nykøbing Mors</t>
  </si>
  <si>
    <t>Mogens Sønderby Nielsen</t>
  </si>
  <si>
    <t>Korsløkkeskolen</t>
  </si>
  <si>
    <t>Nikolaj Juul Jørgensen</t>
  </si>
  <si>
    <t>Strynø</t>
  </si>
  <si>
    <t>Nørrevej 1</t>
  </si>
  <si>
    <t>Nørrevej</t>
  </si>
  <si>
    <t>Spec Nørreland</t>
  </si>
  <si>
    <t>Specialkompetence Holstebro, afd. Nørreland</t>
  </si>
  <si>
    <t>Møllesvinget 38</t>
  </si>
  <si>
    <t>Møllesvinget</t>
  </si>
  <si>
    <t>Høllevang</t>
  </si>
  <si>
    <t>Maiken Aarup Støjer</t>
  </si>
  <si>
    <t>Høllevang 269</t>
  </si>
  <si>
    <t>CSU Egedammen, 9. og 10. klasseforløb</t>
  </si>
  <si>
    <t>Rønningevej 38</t>
  </si>
  <si>
    <t>Rønningevej</t>
  </si>
  <si>
    <t>Poul Børge Nielsen</t>
  </si>
  <si>
    <t>Afd Bøgehøj</t>
  </si>
  <si>
    <t>Broskolen, Afdeling Bøgehøj</t>
  </si>
  <si>
    <t>Københavns Professionshøjskole - Campus Nordsjælland, Hillerød (e-læring)</t>
  </si>
  <si>
    <t>Københavns Professionshøjskole - Campus Carlsberg, København (e-læring)</t>
  </si>
  <si>
    <t>Absalon, Campus Nykøbing F. (e-læring)</t>
  </si>
  <si>
    <t>VIA University College, Nørre Nissum (e-læring)</t>
  </si>
  <si>
    <t>Bredhøjvej 18</t>
  </si>
  <si>
    <t>Brøndager Gym</t>
  </si>
  <si>
    <t>Brøndagerskolen, Gymnasievej</t>
  </si>
  <si>
    <t>L Værløse Ryet</t>
  </si>
  <si>
    <t>Lille Værløse Skole, Ryetvej-afdelingen</t>
  </si>
  <si>
    <t>L Værløse Jonst</t>
  </si>
  <si>
    <t>Lille Værløse Skole, Jonstrup-afdelingen</t>
  </si>
  <si>
    <t>Lille Værløsevej 91</t>
  </si>
  <si>
    <t>Lille Værløsevej</t>
  </si>
  <si>
    <t>Hannæs Vesløs</t>
  </si>
  <si>
    <t>Løve Skole</t>
  </si>
  <si>
    <t>Bøstrupvej 7</t>
  </si>
  <si>
    <t>Bøstrupvej</t>
  </si>
  <si>
    <t>Kathøj Svallerup Skole, afdeling Kathøj</t>
  </si>
  <si>
    <t>Elise Sørensens Vej 6</t>
  </si>
  <si>
    <t>Elise Sørensens Vej</t>
  </si>
  <si>
    <t>Syvstj Skovløbe</t>
  </si>
  <si>
    <t>Syvstjerneskolen - Skovløbervangen</t>
  </si>
  <si>
    <t>Cph Nørrebro E</t>
  </si>
  <si>
    <t>Cphbusiness Nørrebro (e-læring)</t>
  </si>
  <si>
    <t>Cph Søerne E</t>
  </si>
  <si>
    <t>Cphbusiness Søerne (e-læring)</t>
  </si>
  <si>
    <t>Masinmesterskolen København, Campus Kalundborg</t>
  </si>
  <si>
    <t>UC SYD Tønder</t>
  </si>
  <si>
    <t>UC SYD Campus Tønder</t>
  </si>
  <si>
    <t>Spøttrup</t>
  </si>
  <si>
    <t>VSD Rødding</t>
  </si>
  <si>
    <t>Vestsalling Skole og Dagtilbud Rødding</t>
  </si>
  <si>
    <t>Zealand Køge E</t>
  </si>
  <si>
    <t>Zealand Sjællands Erhvervsakademi i Køge (e-læring)</t>
  </si>
  <si>
    <t>Nordøstsalling Skoler og Dagtilbud</t>
  </si>
  <si>
    <t>Fønix ApS, STU</t>
  </si>
  <si>
    <t>Fønix -  Viden  &amp; Værksted</t>
  </si>
  <si>
    <t>Erik Mønster</t>
  </si>
  <si>
    <t>UCplus Højbjerg</t>
  </si>
  <si>
    <t>UCplus A/S, Højbjerg</t>
  </si>
  <si>
    <t>Mads Harkjær Møller</t>
  </si>
  <si>
    <t>Nordøstsalling Skoler og Dagtilbud Fursund</t>
  </si>
  <si>
    <t>Nordøstsalling Skoler og Dagtilbud Jebjerg</t>
  </si>
  <si>
    <t>Line Sørensen</t>
  </si>
  <si>
    <t>Fortuna Vanløse</t>
  </si>
  <si>
    <t>Behandlingsskolerne Fortuna Vanløse ApS</t>
  </si>
  <si>
    <t>Firkløverskolen, Givskud</t>
  </si>
  <si>
    <t>Firkl Søndermar</t>
  </si>
  <si>
    <t>Firkløverskolen, Søndermarken</t>
  </si>
  <si>
    <t>Søndermarken 1</t>
  </si>
  <si>
    <t>Søndermarken</t>
  </si>
  <si>
    <t>Firkløverskolen, Elkjær</t>
  </si>
  <si>
    <t>Anders Godsk Høiberg</t>
  </si>
  <si>
    <t>Hørby skoleafd</t>
  </si>
  <si>
    <t>Hørby skoleafdeling</t>
  </si>
  <si>
    <t>Nørregade 38</t>
  </si>
  <si>
    <t>Ciara Caitlin Mørup Coogan</t>
  </si>
  <si>
    <t>Karin Schurian Rosenø</t>
  </si>
  <si>
    <t>Kløver-Skolen</t>
  </si>
  <si>
    <t>Søren Kim Grøn Sørensen</t>
  </si>
  <si>
    <t>Kløvermarken 1</t>
  </si>
  <si>
    <t>Kløver-sko. Huh</t>
  </si>
  <si>
    <t>Kløver-Skolen - afd. Huholt</t>
  </si>
  <si>
    <t>CPHB Hillerød E</t>
  </si>
  <si>
    <t>CPH Business Hillerød (e-læring)</t>
  </si>
  <si>
    <t>Kalvehave Skole og Børnehus, Hovedskole</t>
  </si>
  <si>
    <t>Kalvehave Skole og Børnehus, Mern</t>
  </si>
  <si>
    <t>Kbh.Frisørskole</t>
  </si>
  <si>
    <t>Københavns Frisørskole ApS</t>
  </si>
  <si>
    <t>Pindstrupskolen afd Tøstrup</t>
  </si>
  <si>
    <t>Dyrhøjvej</t>
  </si>
  <si>
    <t>Kulturskolen Ringkøbing-Skjern</t>
  </si>
  <si>
    <t>Firhøjsk.</t>
  </si>
  <si>
    <t>Føllenslev</t>
  </si>
  <si>
    <t>Firhøjskolen</t>
  </si>
  <si>
    <t>Sejerø Sk.</t>
  </si>
  <si>
    <t>Sejerø</t>
  </si>
  <si>
    <t>Sejerø Skole</t>
  </si>
  <si>
    <t>Svebølle Forsk.</t>
  </si>
  <si>
    <t>Svebølle Forskole</t>
  </si>
  <si>
    <t>Svebølle Sk.</t>
  </si>
  <si>
    <t>Svebølle Skole</t>
  </si>
  <si>
    <t>Højbo Frsk.</t>
  </si>
  <si>
    <t>Højbo Friskole</t>
  </si>
  <si>
    <t>Højsted, Kalundborgvej 49</t>
  </si>
  <si>
    <t>Højsted</t>
  </si>
  <si>
    <t>Kathøj Svallerup Skole, afdeling Svallerup</t>
  </si>
  <si>
    <t>Havnsø Hel.sk.</t>
  </si>
  <si>
    <t>Højstedvej 5</t>
  </si>
  <si>
    <t>Højstedvej</t>
  </si>
  <si>
    <t>Højvangen 9</t>
  </si>
  <si>
    <t>Sømosevej 50</t>
  </si>
  <si>
    <t>Sømosevej</t>
  </si>
  <si>
    <t>Niløse Sk.</t>
  </si>
  <si>
    <t>Niløse Skole</t>
  </si>
  <si>
    <t>Niløseholm</t>
  </si>
  <si>
    <t>Søren Andersen</t>
  </si>
  <si>
    <t>Dianalund Højskole</t>
  </si>
  <si>
    <t>Flemming Høysholdt</t>
  </si>
  <si>
    <t>Hørve Skole</t>
  </si>
  <si>
    <t>Kristian Høj Nielsen</t>
  </si>
  <si>
    <t>Møllevangen 11</t>
  </si>
  <si>
    <t>Møllevangen</t>
  </si>
  <si>
    <t>Lyshøj Sk.</t>
  </si>
  <si>
    <t>Observationsskolen Lyshøj Skole</t>
  </si>
  <si>
    <t>Høve Friskole</t>
  </si>
  <si>
    <t>Sk.V.Høve Str.</t>
  </si>
  <si>
    <t>Skolen ved Høve Strand</t>
  </si>
  <si>
    <t>Høve Stræde 21, Boks 59</t>
  </si>
  <si>
    <t>Høve Stræde</t>
  </si>
  <si>
    <t>direktør Steffen Lund</t>
  </si>
  <si>
    <t>Vallekilde-Hørve Friskole</t>
  </si>
  <si>
    <t>Lyshøj fr.sk.</t>
  </si>
  <si>
    <t>Lyshøj Friskole</t>
  </si>
  <si>
    <t>Thea Køldal</t>
  </si>
  <si>
    <t>Bjergesø sk.</t>
  </si>
  <si>
    <t>Bjergesø Skolen</t>
  </si>
  <si>
    <t>Bjergesøvej 24</t>
  </si>
  <si>
    <t>Bjergesøvej</t>
  </si>
  <si>
    <t>Nørregade 19</t>
  </si>
  <si>
    <t>Vallekilde Højskole</t>
  </si>
  <si>
    <t>Møllevangen 7-15</t>
  </si>
  <si>
    <t>Grønbrovej 1 A</t>
  </si>
  <si>
    <t>Højskolen i Krummerup</t>
  </si>
  <si>
    <t>Inge Lind Sørensen</t>
  </si>
  <si>
    <t>Arløse dag/værk</t>
  </si>
  <si>
    <t>Dag- og værkstedsskolen Arløse</t>
  </si>
  <si>
    <t>Børn og Ungekontoret</t>
  </si>
  <si>
    <t>Sorøvej 11</t>
  </si>
  <si>
    <t>Sorøvej</t>
  </si>
  <si>
    <t>Rasmus Biørn</t>
  </si>
  <si>
    <t>Tornemark AOF Daghøjskole</t>
  </si>
  <si>
    <t>Daghøjskolen Sydvestsjælland</t>
  </si>
  <si>
    <t>Gørlev Sk.</t>
  </si>
  <si>
    <t>Gørlev</t>
  </si>
  <si>
    <t>Gørlev Skole</t>
  </si>
  <si>
    <t>Heidi Schønberg</t>
  </si>
  <si>
    <t>Charlotte Rersøe Selsbæk</t>
  </si>
  <si>
    <t>Gørlev Ungdsk.</t>
  </si>
  <si>
    <t>Gørlev Kommunale Ungdomsskole</t>
  </si>
  <si>
    <t>Gørlev Idr.Esk.</t>
  </si>
  <si>
    <t>Gørlev Idrætsefterskole</t>
  </si>
  <si>
    <t>Hashøjsk.</t>
  </si>
  <si>
    <t>Hashøjskolen</t>
  </si>
  <si>
    <t>Kirkerupvej 18B Sørbymagle</t>
  </si>
  <si>
    <t>Sørbymagle</t>
  </si>
  <si>
    <t>Skovsøvej 12</t>
  </si>
  <si>
    <t>Skovsøvej</t>
  </si>
  <si>
    <t>Hashøj Kommune Vemmeløsevej 40</t>
  </si>
  <si>
    <t>Vemmeløsevej</t>
  </si>
  <si>
    <t>Hashøj Ungdsk.</t>
  </si>
  <si>
    <t>Hashøj Ungdomsskole</t>
  </si>
  <si>
    <t>Gerlev Idrætshøjskole</t>
  </si>
  <si>
    <t>Skælskør Landevej 28</t>
  </si>
  <si>
    <t>Skælskør Landevej</t>
  </si>
  <si>
    <t>Jørgen Staalgaard</t>
  </si>
  <si>
    <t>Førslev Sognesk</t>
  </si>
  <si>
    <t>Førslev Sogneskole</t>
  </si>
  <si>
    <t>Grøndalssk.</t>
  </si>
  <si>
    <t>Grøndalsskolen</t>
  </si>
  <si>
    <t>Skuderløse Indelukke 8</t>
  </si>
  <si>
    <t>Skuderløse Indelukke</t>
  </si>
  <si>
    <t>Sydøst. idræt.</t>
  </si>
  <si>
    <t>Sydøstsjællands Idrætsefterskole</t>
  </si>
  <si>
    <t>Haslev Idræts- og Folkehøjskole</t>
  </si>
  <si>
    <t>Haslev Udvidede Højskole</t>
  </si>
  <si>
    <t>Ingeniør Sydsj.</t>
  </si>
  <si>
    <t>Børnehuset i Hagested</t>
  </si>
  <si>
    <t>Orø Børnehus</t>
  </si>
  <si>
    <t>Orø</t>
  </si>
  <si>
    <t>Orø Børnehus og Skole</t>
  </si>
  <si>
    <t>Vipperød Skole</t>
  </si>
  <si>
    <t>Per Henrik Farbøl</t>
  </si>
  <si>
    <t>Høreinst.</t>
  </si>
  <si>
    <t>Høreinstituttet</t>
  </si>
  <si>
    <t>Skole- og Behandlingshjemmet Orøstrand</t>
  </si>
  <si>
    <t>Stænget 6 Orø</t>
  </si>
  <si>
    <t>Anders Frøkjær Mørch</t>
  </si>
  <si>
    <t>Jørgen Dan Pedersen</t>
  </si>
  <si>
    <t>Skarridsøgade 37</t>
  </si>
  <si>
    <t>Skarridsøgade</t>
  </si>
  <si>
    <t>Produktionshøjskolen Nyvang</t>
  </si>
  <si>
    <t>Jørgen Thygesen</t>
  </si>
  <si>
    <t>Produktionsskolen Ph - Holbæk og Tølløse</t>
  </si>
  <si>
    <t>Tølløsevej 41</t>
  </si>
  <si>
    <t>Holbæk AOF Daghøjskole</t>
  </si>
  <si>
    <t>Hanne Vaagø Tost</t>
  </si>
  <si>
    <t>Mørkøv</t>
  </si>
  <si>
    <t>Jimmy Sørensen</t>
  </si>
  <si>
    <t>Jorløse Forsk.</t>
  </si>
  <si>
    <t>Jorløse Forskole</t>
  </si>
  <si>
    <t>Jorløsevej 79</t>
  </si>
  <si>
    <t>Jorløsevej</t>
  </si>
  <si>
    <t>Rørby Sk.</t>
  </si>
  <si>
    <t>Rørby Skole</t>
  </si>
  <si>
    <t>Inger Møller</t>
  </si>
  <si>
    <t>Jørgen Kynding Jensen</t>
  </si>
  <si>
    <t>Ubberup Højskole</t>
  </si>
  <si>
    <t>Højskolevej 6</t>
  </si>
  <si>
    <t>Høng Komm.Sk.</t>
  </si>
  <si>
    <t>Høng Skole</t>
  </si>
  <si>
    <t>Bøstrupvej 7 Løve</t>
  </si>
  <si>
    <t>Løve</t>
  </si>
  <si>
    <t>Nykøbingvej 32</t>
  </si>
  <si>
    <t>Høng Pr.Sk.</t>
  </si>
  <si>
    <t>Høng Privatskole</t>
  </si>
  <si>
    <t>Høng Gym.-HF</t>
  </si>
  <si>
    <t>Høng Gymnasium og HF</t>
  </si>
  <si>
    <t>Morten Tram Møller</t>
  </si>
  <si>
    <t>Høng Erhv.Spec.</t>
  </si>
  <si>
    <t>Høng Erhvervsskole</t>
  </si>
  <si>
    <t>Søren Thimes Hvalsø</t>
  </si>
  <si>
    <t>Løvetand beh.</t>
  </si>
  <si>
    <t>Dagbehandlingsskolen Løvetand</t>
  </si>
  <si>
    <t>Vesterløvevej 5, Løve</t>
  </si>
  <si>
    <t>Vester Løve Vej</t>
  </si>
  <si>
    <t>Høng Ungdsk.</t>
  </si>
  <si>
    <t>Høng Kommunale Ungdomsskole</t>
  </si>
  <si>
    <t>Høng Esk.</t>
  </si>
  <si>
    <t>Høng Efterskole</t>
  </si>
  <si>
    <t>LS Sj. Høng</t>
  </si>
  <si>
    <t>Roskilde Tekniske Skole, Landbrugsskolen Sjælland - Høng</t>
  </si>
  <si>
    <t>Jernløse Realsk</t>
  </si>
  <si>
    <t>Jernløse Realskole</t>
  </si>
  <si>
    <t>Sdr. Jernløsevej 45</t>
  </si>
  <si>
    <t>Sdr Jernløsevej</t>
  </si>
  <si>
    <t>Nr. Jernløse</t>
  </si>
  <si>
    <t>Nr. Jernløse Skole</t>
  </si>
  <si>
    <t>Sdr. Jernløse Skole</t>
  </si>
  <si>
    <t>Sdr. Jernløsevej 51</t>
  </si>
  <si>
    <t>Undløse Skole</t>
  </si>
  <si>
    <t>Sdr.Jernløse Ll</t>
  </si>
  <si>
    <t>Sdr. Jernløse Lilleskole</t>
  </si>
  <si>
    <t>Sdr. Jernløsevej 51, Sdr. Jernløse</t>
  </si>
  <si>
    <t>Sdr. Jernløse</t>
  </si>
  <si>
    <t>Nørupvej 58</t>
  </si>
  <si>
    <t>Nørupvej</t>
  </si>
  <si>
    <t>Maglesøvej 89</t>
  </si>
  <si>
    <t>Maglesøvej</t>
  </si>
  <si>
    <t>Jernløse Ungsk.</t>
  </si>
  <si>
    <t>Jernløse Ungdomsskole</t>
  </si>
  <si>
    <t>Hovedgaden 38 B, Undløse</t>
  </si>
  <si>
    <t>Undløse</t>
  </si>
  <si>
    <t>Maglesø Esk.</t>
  </si>
  <si>
    <t>Maglesø Efterskole</t>
  </si>
  <si>
    <t>Susanne Møllnitz</t>
  </si>
  <si>
    <t>Ringstedvej 239 Kvanløse</t>
  </si>
  <si>
    <t>Kvanløse</t>
  </si>
  <si>
    <t>Møllevej 10</t>
  </si>
  <si>
    <t>Røsnæs Sk.</t>
  </si>
  <si>
    <t>Røsnæs Skole og Børnehus</t>
  </si>
  <si>
    <t>Munkesøsk.</t>
  </si>
  <si>
    <t>Munkesøskolen</t>
  </si>
  <si>
    <t>Ulshøjsk.</t>
  </si>
  <si>
    <t>Ulshøjskolen</t>
  </si>
  <si>
    <t>Tømmerup Sk.</t>
  </si>
  <si>
    <t>Tømmerup Skole</t>
  </si>
  <si>
    <t>Tømmerupvej 6</t>
  </si>
  <si>
    <t>Tømmerupvej</t>
  </si>
  <si>
    <t>Tømmer.Fri-Esk.</t>
  </si>
  <si>
    <t>Tømmerup Fri- og Efterskole (friskolen)</t>
  </si>
  <si>
    <t>Anders Lindstrøm</t>
  </si>
  <si>
    <t>Kathøj Svallrup</t>
  </si>
  <si>
    <t>Tømmer.F.og Esk</t>
  </si>
  <si>
    <t>Tømmerup Fri- og Efterskole (efterskolen)</t>
  </si>
  <si>
    <t>Kalundborg AOF Daghøjskole</t>
  </si>
  <si>
    <t>Kalundborg LOF Daghøjskole</t>
  </si>
  <si>
    <t>Kalundborg Kursuscenter og Daghøjskole</t>
  </si>
  <si>
    <t>Berit Houmølle,skoleleder &amp; souschef</t>
  </si>
  <si>
    <t>Kevin Sølvsten Meier</t>
  </si>
  <si>
    <t>Hulby Mølleg. S</t>
  </si>
  <si>
    <t>Center for Børn, Unge og Familie PPR</t>
  </si>
  <si>
    <t>Korsør K. Ungd.</t>
  </si>
  <si>
    <t>Korsør Komm. Ungdomsskole</t>
  </si>
  <si>
    <t>HF VUC Korsør</t>
  </si>
  <si>
    <t>HF &amp; VUC Klar - Korsør</t>
  </si>
  <si>
    <t>Fremtidshøjskolen</t>
  </si>
  <si>
    <t>FGU SVsj Korsør</t>
  </si>
  <si>
    <t>FGU Syd og Vestsjælland - Korsør</t>
  </si>
  <si>
    <t>Korsør Dhsk.</t>
  </si>
  <si>
    <t>Reersø Sk.</t>
  </si>
  <si>
    <t>Strandvejen 38, Reersø</t>
  </si>
  <si>
    <t>Reersø</t>
  </si>
  <si>
    <t>Møllevangen 24</t>
  </si>
  <si>
    <t>Bennet Sundstrøm</t>
  </si>
  <si>
    <t>Forebyggelse og PPR, Børn og Familie</t>
  </si>
  <si>
    <t>Rørvig Fr.Sk.</t>
  </si>
  <si>
    <t>Rørvig</t>
  </si>
  <si>
    <t>Rørvig Friskole</t>
  </si>
  <si>
    <t>Søndervangsvej 43</t>
  </si>
  <si>
    <t>Søndervangsvej</t>
  </si>
  <si>
    <t>Obssk. Dalhøjg.</t>
  </si>
  <si>
    <t>Grønnehaveskolen</t>
  </si>
  <si>
    <t>Ole Kølle</t>
  </si>
  <si>
    <t>UCO Kompetenceforløbet</t>
  </si>
  <si>
    <t>Hans Raunsø</t>
  </si>
  <si>
    <t>Nykøb-R.Ungdsk.</t>
  </si>
  <si>
    <t>Nykøbing-Rørvig Ungdomsskole</t>
  </si>
  <si>
    <t>VUC Vestsjælland Nord, Nykøbing Sj. afd.</t>
  </si>
  <si>
    <t>Højskolen for Bevidsthedsudvikling</t>
  </si>
  <si>
    <t>Havnevej 3 Havnsø</t>
  </si>
  <si>
    <t>Havnsø</t>
  </si>
  <si>
    <t>AOF Odsherreds Daghøjskole og Uddannelsescenter</t>
  </si>
  <si>
    <t>Amtsh.Nykøb Sj.</t>
  </si>
  <si>
    <t>Amtshospitalet i Nykøbing Sj</t>
  </si>
  <si>
    <t>Byskov Benløse</t>
  </si>
  <si>
    <t>Byskovskolen, afd. Benløse</t>
  </si>
  <si>
    <t>Alfred Heebøll</t>
  </si>
  <si>
    <t>Farendløsevej 20</t>
  </si>
  <si>
    <t>Farendløsevej</t>
  </si>
  <si>
    <t>Søholmsk.</t>
  </si>
  <si>
    <t>Vetterslev-Høm Skole</t>
  </si>
  <si>
    <t>Thøger Ottosen</t>
  </si>
  <si>
    <t>Benløse</t>
  </si>
  <si>
    <t>Nørregade 13, 1.</t>
  </si>
  <si>
    <t>Jørgen Jessen</t>
  </si>
  <si>
    <t>Køgevej 85</t>
  </si>
  <si>
    <t>Søtofteg. Hsk.</t>
  </si>
  <si>
    <t>Søtoftevej 76</t>
  </si>
  <si>
    <t>Søtoftevej</t>
  </si>
  <si>
    <t>Miljø-og Natur</t>
  </si>
  <si>
    <t>Ringsted produktionshøjskole</t>
  </si>
  <si>
    <t>Ringsted Daghøjskole</t>
  </si>
  <si>
    <t>Helge Arildsø</t>
  </si>
  <si>
    <t>Ringsted AOF Daghøjskole</t>
  </si>
  <si>
    <t>Midtsjællands Kursuscenter og Daghøjskole</t>
  </si>
  <si>
    <t>Bøllingsvej 30</t>
  </si>
  <si>
    <t>Bøllingsvej</t>
  </si>
  <si>
    <t>Behhj.Nebs Mølg</t>
  </si>
  <si>
    <t>Nebs Møllevej 94</t>
  </si>
  <si>
    <t>Nebsmøllevej</t>
  </si>
  <si>
    <t>Handelshøjskoler</t>
  </si>
  <si>
    <t>Agersø Sk.</t>
  </si>
  <si>
    <t>Agersø Skole</t>
  </si>
  <si>
    <t>Majbritt Sørensen</t>
  </si>
  <si>
    <t>Omø Sk.</t>
  </si>
  <si>
    <t>Omø</t>
  </si>
  <si>
    <t>Omø Skole</t>
  </si>
  <si>
    <t>Skælskør Sk.</t>
  </si>
  <si>
    <t>Skælskør Skole</t>
  </si>
  <si>
    <t>Korsør Landevej 628</t>
  </si>
  <si>
    <t>Korsør Landevej</t>
  </si>
  <si>
    <t>Søhusvej 79</t>
  </si>
  <si>
    <t>Søhusvej</t>
  </si>
  <si>
    <t>Grønhøjsk.</t>
  </si>
  <si>
    <t>Grønhøjvej 19</t>
  </si>
  <si>
    <t>Intern,Skælskør</t>
  </si>
  <si>
    <t>Skælskør Ungsk.</t>
  </si>
  <si>
    <t>Skælskør Ungdomsskole</t>
  </si>
  <si>
    <t>Søren Ingvar</t>
  </si>
  <si>
    <t>Skælskør F.Hsk</t>
  </si>
  <si>
    <t>Skælskør Folkehøjskole</t>
  </si>
  <si>
    <t>Møllebakken 21-33</t>
  </si>
  <si>
    <t>Møllebakken</t>
  </si>
  <si>
    <t>Skælskør Dhsk.</t>
  </si>
  <si>
    <t>Skælskør LOF Daghøjskole, Sydvestsjælland</t>
  </si>
  <si>
    <t>Nørrevangssk.</t>
  </si>
  <si>
    <t>Nørrevangsskolen</t>
  </si>
  <si>
    <t>Jørgen Dann</t>
  </si>
  <si>
    <t>Bildsøvej 80A</t>
  </si>
  <si>
    <t>Bildsøvej</t>
  </si>
  <si>
    <t>Søndermarkssk.</t>
  </si>
  <si>
    <t>Søndermarksskolen</t>
  </si>
  <si>
    <t>Patrizia Guastella Lindstrøm</t>
  </si>
  <si>
    <t>Sejerøvej 1</t>
  </si>
  <si>
    <t>Sejerøvej</t>
  </si>
  <si>
    <t>Birgit Rønne</t>
  </si>
  <si>
    <t>Syn og Høre</t>
  </si>
  <si>
    <t>Syns- og Høreinstituttet</t>
  </si>
  <si>
    <t>Bildsøvej 80</t>
  </si>
  <si>
    <t>Jenny Grønsdal</t>
  </si>
  <si>
    <t>AOF Daghøjskolen, Slagelse</t>
  </si>
  <si>
    <t>Slagelse LOF Daghøjskole</t>
  </si>
  <si>
    <t>Skovsøgade 10, 1.</t>
  </si>
  <si>
    <t>Slagelse FOF Daghøjskole</t>
  </si>
  <si>
    <t>Vestsjællands Handelshøjskolecenter</t>
  </si>
  <si>
    <t>Handelshøjskolecentre</t>
  </si>
  <si>
    <t>Niels Bøgeblad</t>
  </si>
  <si>
    <t>CVU Handelshøjskolecentret Slagelse</t>
  </si>
  <si>
    <t>Jens Møller Madsen</t>
  </si>
  <si>
    <t>Jesper Tejstø</t>
  </si>
  <si>
    <t>Sorø Borgersk.</t>
  </si>
  <si>
    <t>Sorø Borgerskole</t>
  </si>
  <si>
    <t>Søren Brockdorff Jensen</t>
  </si>
  <si>
    <t>Sorø P. Realsk.</t>
  </si>
  <si>
    <t>Sorø Privatskole</t>
  </si>
  <si>
    <t>Sorø Lilleskole</t>
  </si>
  <si>
    <t>Jørn Herkild</t>
  </si>
  <si>
    <t>Sorø Akad.Sk.</t>
  </si>
  <si>
    <t>Sorø Akademis Skole</t>
  </si>
  <si>
    <t>Sorø F.sk.</t>
  </si>
  <si>
    <t>Sorø Børneuniversitet</t>
  </si>
  <si>
    <t>Topshøj</t>
  </si>
  <si>
    <t>Familieinstitutionen Topshøj</t>
  </si>
  <si>
    <t>Topshøjvej 60</t>
  </si>
  <si>
    <t>Topshøjvej</t>
  </si>
  <si>
    <t>PPR Sorø</t>
  </si>
  <si>
    <t>Ung Sorø</t>
  </si>
  <si>
    <t>Sorø Gymn.Efsk.</t>
  </si>
  <si>
    <t>Sorø Gymnastikefterskole</t>
  </si>
  <si>
    <t>Topshøjvej 50</t>
  </si>
  <si>
    <t>Winnie From Thesbøl</t>
  </si>
  <si>
    <t>Sorø Fri Fagsk</t>
  </si>
  <si>
    <t>Sorø Fri Fagskole</t>
  </si>
  <si>
    <t>Sorø Uddc.Dhsk</t>
  </si>
  <si>
    <t>Sorøegnens Udd.Center &amp; Daghøjskole</t>
  </si>
  <si>
    <t>Absalon Sorø</t>
  </si>
  <si>
    <t>Absalon, Campus Sorø</t>
  </si>
  <si>
    <t>Mindehøj</t>
  </si>
  <si>
    <t>Rødvig Stevns</t>
  </si>
  <si>
    <t>Mindehøjskolen</t>
  </si>
  <si>
    <t>Mindehøjvej 12</t>
  </si>
  <si>
    <t>Mindehøjvej</t>
  </si>
  <si>
    <t>Døjringe Forsk.</t>
  </si>
  <si>
    <t>Døjringe Forskole</t>
  </si>
  <si>
    <t>Døjringvej 37</t>
  </si>
  <si>
    <t>Døjringvej</t>
  </si>
  <si>
    <t>Munke-Bjergby Børnehus</t>
  </si>
  <si>
    <t>Søren Rytter Johansen</t>
  </si>
  <si>
    <t>Sorøvej 37</t>
  </si>
  <si>
    <t>Lars Høgteds Hansson</t>
  </si>
  <si>
    <t>Jette Møller Jensen</t>
  </si>
  <si>
    <t>Hjembæk Daghøjskole</t>
  </si>
  <si>
    <t>Sk.Hj.Sølyst</t>
  </si>
  <si>
    <t>Skolehjemmet Sølyst</t>
  </si>
  <si>
    <t>Børge Eibye</t>
  </si>
  <si>
    <t>Kilden Topshøj</t>
  </si>
  <si>
    <t>Rødengvej 14</t>
  </si>
  <si>
    <t>Rødengvej</t>
  </si>
  <si>
    <t>Professionshøjskolen Absalon</t>
  </si>
  <si>
    <t>UC Sjælland, Campus Storstrøm (Nykøbing F)</t>
  </si>
  <si>
    <t>Rikke Søndergaard</t>
  </si>
  <si>
    <t>Søbæk Dagbeh.</t>
  </si>
  <si>
    <t>Søbæk Skole</t>
  </si>
  <si>
    <t>Alice Søndergaard Meyerhoff</t>
  </si>
  <si>
    <t>Søbæksparken 10</t>
  </si>
  <si>
    <t>Søbæksparken</t>
  </si>
  <si>
    <t>Ibs Mølle Spec.</t>
  </si>
  <si>
    <t>Ibs Mølle</t>
  </si>
  <si>
    <t>Sølyst Spec.</t>
  </si>
  <si>
    <t>Sølyst</t>
  </si>
  <si>
    <t>Sørningevejspec</t>
  </si>
  <si>
    <t>Opholdsstedet Sørningevej</t>
  </si>
  <si>
    <t>Sørningevej 2</t>
  </si>
  <si>
    <t>Sørningevej</t>
  </si>
  <si>
    <t>Søbæksparken 136</t>
  </si>
  <si>
    <t>Nykøbingvej 15 B</t>
  </si>
  <si>
    <t>Niels Erik Jørgensen</t>
  </si>
  <si>
    <t>Sølyst Hsk.</t>
  </si>
  <si>
    <t>Højskolen Sølyst - Jyderup Folkehøjskole</t>
  </si>
  <si>
    <t>Højby Skole</t>
  </si>
  <si>
    <t>Bøsserup Huse 3</t>
  </si>
  <si>
    <t>Bøsserup Huse</t>
  </si>
  <si>
    <t>Rytm.Højsk.</t>
  </si>
  <si>
    <t>Den Rytmiske Højskole</t>
  </si>
  <si>
    <t>Odsherreds Idrætshøjskole</t>
  </si>
  <si>
    <t>Klintsøg. esk.</t>
  </si>
  <si>
    <t>Idrætsefterskolen Klintsøgaard</t>
  </si>
  <si>
    <t>St. Merløse Skole</t>
  </si>
  <si>
    <t>Tølløse Skole</t>
  </si>
  <si>
    <t>tølløseskole.dk</t>
  </si>
  <si>
    <t>Ugerløse Skole</t>
  </si>
  <si>
    <t>Tølløse privat</t>
  </si>
  <si>
    <t>Tølløse Privat- og Efterskole, Baptisternes Skoler</t>
  </si>
  <si>
    <t>Kvarmløsevej 37A</t>
  </si>
  <si>
    <t>Kvarmløsevej</t>
  </si>
  <si>
    <t>Kvarmløsevej 37</t>
  </si>
  <si>
    <t>Spec Tølløse</t>
  </si>
  <si>
    <t>Kvarmløsevej 20</t>
  </si>
  <si>
    <t>Tølløse Ungdsk.</t>
  </si>
  <si>
    <t>Tølløse Komm. Ungd.Skole</t>
  </si>
  <si>
    <t>Tøllese Efsk.</t>
  </si>
  <si>
    <t>Tølløse Privat- og Efterskole, Baptisternes Efterskoler</t>
  </si>
  <si>
    <t>Kvarmløsevej 37 A</t>
  </si>
  <si>
    <t>Tølløse Hsk.</t>
  </si>
  <si>
    <t>Tølløse Højskole</t>
  </si>
  <si>
    <t>Knud Rønne Hansen</t>
  </si>
  <si>
    <t>Kvarmløsevej 37 E</t>
  </si>
  <si>
    <t>Tølløse Slot</t>
  </si>
  <si>
    <t>Eva Hede Jørgensen</t>
  </si>
  <si>
    <t>Tølløse Sl. Esk</t>
  </si>
  <si>
    <t>Tølløse Slots Efterskole</t>
  </si>
  <si>
    <t>Tølløsevej 97</t>
  </si>
  <si>
    <t>Tølløse Sl. Hsk</t>
  </si>
  <si>
    <t>Tølløse Slots Høj- og Efterskole</t>
  </si>
  <si>
    <t>Tølløsevej 97-99</t>
  </si>
  <si>
    <t>Maglehøj</t>
  </si>
  <si>
    <t>Produktionsskolen Maglehøj</t>
  </si>
  <si>
    <t>Jernløse Dhsk.</t>
  </si>
  <si>
    <t>Jernløse AOF Daghøjskole</t>
  </si>
  <si>
    <t>Holbækvej 33 Undløse</t>
  </si>
  <si>
    <t>Tølløse Dhsk</t>
  </si>
  <si>
    <t>Tølløse Daghøjskole</t>
  </si>
  <si>
    <t>Undløse sk beh</t>
  </si>
  <si>
    <t>Undløse Skole- Behandlingshjem</t>
  </si>
  <si>
    <t>Holbækvej 46, Undløse</t>
  </si>
  <si>
    <t>Børn- og Ungeafdelingen</t>
  </si>
  <si>
    <t>Per Højland</t>
  </si>
  <si>
    <t>VUC Storstrøm - Fakse</t>
  </si>
  <si>
    <t>Carsten G. Sørensen, uddannelseschef</t>
  </si>
  <si>
    <t>Tine Engell Kjøller</t>
  </si>
  <si>
    <t>Leif Juel Sørensen</t>
  </si>
  <si>
    <t>Rønne Alle</t>
  </si>
  <si>
    <t>Tappernøje</t>
  </si>
  <si>
    <t>Næstelsø Sk.</t>
  </si>
  <si>
    <t>Næstelsø Skole</t>
  </si>
  <si>
    <t>Næstelsø</t>
  </si>
  <si>
    <t>Tappernøje dag</t>
  </si>
  <si>
    <t>Tappernøje Dagskole</t>
  </si>
  <si>
    <t>Brøderupvej 2 A</t>
  </si>
  <si>
    <t>Brøderupvej</t>
  </si>
  <si>
    <t>Brøderup Eftsk.</t>
  </si>
  <si>
    <t>Brøderup Efterskole</t>
  </si>
  <si>
    <t>Karlshøj 40</t>
  </si>
  <si>
    <t>www.brøderupefterskole.dk</t>
  </si>
  <si>
    <t>Karlshøj</t>
  </si>
  <si>
    <t>Møllevej 26</t>
  </si>
  <si>
    <t>Sven Sørensen</t>
  </si>
  <si>
    <t>Søllested Landsbyordning</t>
  </si>
  <si>
    <t>Krumsø F.K.Sk.</t>
  </si>
  <si>
    <t>Krumsø Fri- og Kostskole</t>
  </si>
  <si>
    <t>Højreby Usk.</t>
  </si>
  <si>
    <t>Højreby Kommunale Ungdomsskole</t>
  </si>
  <si>
    <t>Lollands Højskole</t>
  </si>
  <si>
    <t>Højreby Prod.</t>
  </si>
  <si>
    <t>Højreby Produktionsskole Grøn Vækst</t>
  </si>
  <si>
    <t>Højskolevej 22</t>
  </si>
  <si>
    <t>Jørn Leif Andersen</t>
  </si>
  <si>
    <t>Carsten Løye</t>
  </si>
  <si>
    <t>søndreskole.skoleporten.dk/sp</t>
  </si>
  <si>
    <t>Jørgen Evald Rasmussen</t>
  </si>
  <si>
    <t>Gl.Præstøvej 22</t>
  </si>
  <si>
    <t>Gl Præstøvej</t>
  </si>
  <si>
    <t>Langebæk Daghøjskole</t>
  </si>
  <si>
    <t>Frank Jørgensen</t>
  </si>
  <si>
    <t>Gl. Præstøvej 22</t>
  </si>
  <si>
    <t>Askø Sk.</t>
  </si>
  <si>
    <t>Askø Skole</t>
  </si>
  <si>
    <t>Askø Skolevej 6</t>
  </si>
  <si>
    <t>Askø Skolevej</t>
  </si>
  <si>
    <t>Helle Jørgensen</t>
  </si>
  <si>
    <t>Nørrevang 19a</t>
  </si>
  <si>
    <t>Nørrevang</t>
  </si>
  <si>
    <t>VUC Storstrøm - Maribo</t>
  </si>
  <si>
    <t>Carsten Gottschalk Sørensen</t>
  </si>
  <si>
    <t>Maribo Højsk.</t>
  </si>
  <si>
    <t>Maribo Højskole</t>
  </si>
  <si>
    <t>Daghøjskolen Lolland-Falster</t>
  </si>
  <si>
    <t>Bogø Sk.</t>
  </si>
  <si>
    <t>Bogø By</t>
  </si>
  <si>
    <t>Bogø Skole</t>
  </si>
  <si>
    <t>Møn Sk, Fanefj</t>
  </si>
  <si>
    <t>Møn Skole, Fanefjord</t>
  </si>
  <si>
    <t>Gammelsøsk.</t>
  </si>
  <si>
    <t>Gammelsøskolen</t>
  </si>
  <si>
    <t>Møn sk, Hjerte</t>
  </si>
  <si>
    <t>Møn Skole, Hjertebjerg</t>
  </si>
  <si>
    <t>Rødkildevej 9</t>
  </si>
  <si>
    <t>Rødkildevej</t>
  </si>
  <si>
    <t>Bogø Ksk.</t>
  </si>
  <si>
    <t>Bogø Kostskole</t>
  </si>
  <si>
    <t>Bogø Hovedgade 57</t>
  </si>
  <si>
    <t>Bogø Hovedgade</t>
  </si>
  <si>
    <t>Obs.Sk.Søvang</t>
  </si>
  <si>
    <t>Observationsskolen Søvang</t>
  </si>
  <si>
    <t>Søvangsvej 17</t>
  </si>
  <si>
    <t>Søvangsvej</t>
  </si>
  <si>
    <t>Møns Frisk.</t>
  </si>
  <si>
    <t>Møns Friskole</t>
  </si>
  <si>
    <t>Møn sk, Stege</t>
  </si>
  <si>
    <t>Møn Skole, Stege</t>
  </si>
  <si>
    <t>Møn Frisk.</t>
  </si>
  <si>
    <t>Møn Friskole</t>
  </si>
  <si>
    <t>Søren Toft Nielsen</t>
  </si>
  <si>
    <t>Tjørnen Heldag.</t>
  </si>
  <si>
    <t>Fællesskabet Fanefjord Fond, Heldagssk. Tjørnen</t>
  </si>
  <si>
    <t>Plantagevej 2, Tjørnemark</t>
  </si>
  <si>
    <t>Tjørnemark</t>
  </si>
  <si>
    <t>Møns Ungdsk.</t>
  </si>
  <si>
    <t>Møn Ungdomsskole</t>
  </si>
  <si>
    <t>Britt Rønn</t>
  </si>
  <si>
    <t>Møn Forbks.</t>
  </si>
  <si>
    <t>Møn Komm.Forberedelseskursus</t>
  </si>
  <si>
    <t>Rødkildevej 50</t>
  </si>
  <si>
    <t>Rødkilde Hsk</t>
  </si>
  <si>
    <t>Teaterhøjskolen Rødkilde</t>
  </si>
  <si>
    <t>Rødkildevej 42A</t>
  </si>
  <si>
    <t>Europahøjsk.</t>
  </si>
  <si>
    <t>Europahøjskolen</t>
  </si>
  <si>
    <t>Grønsund Iesk.</t>
  </si>
  <si>
    <t>Idrætsefterskolen Grønsund</t>
  </si>
  <si>
    <t>Møn Prod.</t>
  </si>
  <si>
    <t>Møn Produktionsskole</t>
  </si>
  <si>
    <t>Møn Dhsk</t>
  </si>
  <si>
    <t>Møn Daghøjskole</t>
  </si>
  <si>
    <t>Susanne Høimark Rasmussen</t>
  </si>
  <si>
    <t>Møllemarksk.</t>
  </si>
  <si>
    <t>Møllemarkskolen</t>
  </si>
  <si>
    <t>Rødbyvej 60</t>
  </si>
  <si>
    <t>Nørrevold 30</t>
  </si>
  <si>
    <t>Hans Løkke Larsen</t>
  </si>
  <si>
    <t>VUC Storstrøm - Nakskov</t>
  </si>
  <si>
    <t>Søvej 6D</t>
  </si>
  <si>
    <t>Nakskov Produktionshøjskole</t>
  </si>
  <si>
    <t>Nakskov AOF Daghøjskole</t>
  </si>
  <si>
    <t>Nakskov Uddannelsescenter, Søvej 6</t>
  </si>
  <si>
    <t>Søvej 6, Postboks 170</t>
  </si>
  <si>
    <t>Nykøbing F Realskole</t>
  </si>
  <si>
    <t>Sct. Joseph Søstrenes Skole</t>
  </si>
  <si>
    <t>Nykøbing Katedralskole</t>
  </si>
  <si>
    <t>Lars Jørgensen, konst.</t>
  </si>
  <si>
    <t>Poul Martin Møllersvej 3</t>
  </si>
  <si>
    <t>Poul Martin Møllersvej</t>
  </si>
  <si>
    <t>Taleinstituttet i Nykøbing F.</t>
  </si>
  <si>
    <t>Høreinst.Nyk.F.</t>
  </si>
  <si>
    <t>Høreinstituttet i Nykøbing F.</t>
  </si>
  <si>
    <t>Nykøbing Ungsk.</t>
  </si>
  <si>
    <t>VUC Nykøbing F.</t>
  </si>
  <si>
    <t>VUC Storstrøm - Nykøbing F.</t>
  </si>
  <si>
    <t>Martin Lasse Hansen Sieben, adm. direktør</t>
  </si>
  <si>
    <t>Design Skolen Nykøbing F</t>
  </si>
  <si>
    <t>Marina Hasemann Jørgensen</t>
  </si>
  <si>
    <t>FGU Lolland-Falster - Nykøbing Falster</t>
  </si>
  <si>
    <t>Nykøb.F.Maskisk</t>
  </si>
  <si>
    <t>Nykøbing F  Maskinistskole</t>
  </si>
  <si>
    <t>Absalon, Campus Nykøbing F.</t>
  </si>
  <si>
    <t>UC Sjælland, Campus Næstved (Nykøbing F)</t>
  </si>
  <si>
    <t>Storstrøms HHC.</t>
  </si>
  <si>
    <t>Handelshøjskolecentret, CVU</t>
  </si>
  <si>
    <t>Beskæftigelsesvejlederskolen i Nykøbing F</t>
  </si>
  <si>
    <t>Søren Blaxekjær</t>
  </si>
  <si>
    <t>SOSU Nykøbing F.</t>
  </si>
  <si>
    <t>Den sociale Højskole i Odense Afdeling i Nykøbing</t>
  </si>
  <si>
    <t>Søren Blaxekjer</t>
  </si>
  <si>
    <t>Specialskolen for Voksne i Nykøbing Falster</t>
  </si>
  <si>
    <t>Morsøvej 6</t>
  </si>
  <si>
    <t>Morsøvej</t>
  </si>
  <si>
    <t>Jørgen Rhode Wilm</t>
  </si>
  <si>
    <t>Glumsø</t>
  </si>
  <si>
    <t>Dorte Skøt Nielsen</t>
  </si>
  <si>
    <t>Krumsøsk.</t>
  </si>
  <si>
    <t>Krumsøskolen</t>
  </si>
  <si>
    <t>Krumsøvej</t>
  </si>
  <si>
    <t>Krumsø Frisk.</t>
  </si>
  <si>
    <t>Krumsøvej 2</t>
  </si>
  <si>
    <t>Tvind/Prøver</t>
  </si>
  <si>
    <t>Sydsjællands Hush.sk.(Prøver)</t>
  </si>
  <si>
    <t>Søndergade 20</t>
  </si>
  <si>
    <t>Rønnebæk Skole</t>
  </si>
  <si>
    <t>Sct. Jørgen</t>
  </si>
  <si>
    <t>Manøvej 14</t>
  </si>
  <si>
    <t>Manøvej</t>
  </si>
  <si>
    <t>Poul Jørgensen</t>
  </si>
  <si>
    <t>Lene Jørgensen</t>
  </si>
  <si>
    <t>Dybsøvej 64</t>
  </si>
  <si>
    <t>Dybsøvej</t>
  </si>
  <si>
    <t>Søren Vilstrup</t>
  </si>
  <si>
    <t>Præstøvej 29</t>
  </si>
  <si>
    <t>Høreinst.Næstv.</t>
  </si>
  <si>
    <t>Høreinstituttet i Næstved</t>
  </si>
  <si>
    <t>Henning Sørensen</t>
  </si>
  <si>
    <t>Karen Sørensen</t>
  </si>
  <si>
    <t>Jørn Klemmensen</t>
  </si>
  <si>
    <t>Rønnebæk Ophold</t>
  </si>
  <si>
    <t>Opholdsstedet Rønnebæk</t>
  </si>
  <si>
    <t>VUC Storstrøm - Næstved</t>
  </si>
  <si>
    <t>Næstved AOF Daghøjskole</t>
  </si>
  <si>
    <t>Byens Køresk.</t>
  </si>
  <si>
    <t>Byens Køreskole</t>
  </si>
  <si>
    <t>Susanne Rørby Bardrum</t>
  </si>
  <si>
    <t>Nr. Vedby Skole &amp; Børnehus</t>
  </si>
  <si>
    <t>Eskilstrup Børne- og Skolefællesskab</t>
  </si>
  <si>
    <t>Stødstrupvej 1</t>
  </si>
  <si>
    <t>Stødstrupvej</t>
  </si>
  <si>
    <t>Lene Birgitte Jørgensen Jønsson</t>
  </si>
  <si>
    <t>Palle Jønsson</t>
  </si>
  <si>
    <t>Nørre Alslev Ungdomsskole</t>
  </si>
  <si>
    <t>Stubbekøbingvej 95</t>
  </si>
  <si>
    <t>Stubbekøbingvej</t>
  </si>
  <si>
    <t>Stubbekøbingvej 95-97</t>
  </si>
  <si>
    <t>Per Kløvborg Raith</t>
  </si>
  <si>
    <t>Nykøbingvej 1</t>
  </si>
  <si>
    <t>Kenn Nørholm Nielsen</t>
  </si>
  <si>
    <t>LOF Storstrøm</t>
  </si>
  <si>
    <t>LOF Storstrømmen</t>
  </si>
  <si>
    <t>Soc.Nykøbing F</t>
  </si>
  <si>
    <t>Præstø Ud/indsk</t>
  </si>
  <si>
    <t>Præstø Skole, Indskoling/Udskoling</t>
  </si>
  <si>
    <t>Præstø Mltrin</t>
  </si>
  <si>
    <t>Præstø Skole, Mellemtrin 0.-6. klasse</t>
  </si>
  <si>
    <t>Søren Peter Foldberg</t>
  </si>
  <si>
    <t>Obs.Sk.Bøgestr.</t>
  </si>
  <si>
    <t>Observationsskolen Bøgestrøm Skole</t>
  </si>
  <si>
    <t>Søtoftsvej 33</t>
  </si>
  <si>
    <t>Søtoftsvej</t>
  </si>
  <si>
    <t>Jan Grønhøj</t>
  </si>
  <si>
    <t>Præstø Ungd.Sk.</t>
  </si>
  <si>
    <t>Vordingborg Ungdomsskole, Præstø afd.</t>
  </si>
  <si>
    <t>Abildhøjskolen</t>
  </si>
  <si>
    <t>NV Fejø</t>
  </si>
  <si>
    <t>Nordvestskolen, Fejø afdeling</t>
  </si>
  <si>
    <t>Femø Sk.</t>
  </si>
  <si>
    <t>Femø Skole</t>
  </si>
  <si>
    <t>Købelev Csk.</t>
  </si>
  <si>
    <t>Købelev Centralskole</t>
  </si>
  <si>
    <t>Bøgetvej 59</t>
  </si>
  <si>
    <t>Bøgetvej</t>
  </si>
  <si>
    <t>Karoline Krøyer Jensen</t>
  </si>
  <si>
    <t>Jørn Larsen</t>
  </si>
  <si>
    <t>Søren Højrup</t>
  </si>
  <si>
    <t>Rødby Skole</t>
  </si>
  <si>
    <t>Søndre Skole, Rødbyhavn</t>
  </si>
  <si>
    <t>Rødby Ungdsk.</t>
  </si>
  <si>
    <t>Rødby Komm. Ungdomsskole</t>
  </si>
  <si>
    <t>Kongst.S.Bø.Sk</t>
  </si>
  <si>
    <t>Rønnede</t>
  </si>
  <si>
    <t>Midtsk Møllevng</t>
  </si>
  <si>
    <t>Midtskolen, Møllevangsskolen</t>
  </si>
  <si>
    <t>Søren Jul Christiansen</t>
  </si>
  <si>
    <t>Rønnede Ungdsk.</t>
  </si>
  <si>
    <t>Rønnede Komm. Ungdomsskole</t>
  </si>
  <si>
    <t>Rørbæk Sk.</t>
  </si>
  <si>
    <t>Rørbæk Skole</t>
  </si>
  <si>
    <t>Nykøbingvej 64</t>
  </si>
  <si>
    <t>Sakskøbing Sk.</t>
  </si>
  <si>
    <t>Sakskøbing Skole</t>
  </si>
  <si>
    <t>Sakskøbg.Ungsk.</t>
  </si>
  <si>
    <t>Sakskøbing Ungdomsskole</t>
  </si>
  <si>
    <t>Ellehøjsk.</t>
  </si>
  <si>
    <t>Ellehøjsk-Helle</t>
  </si>
  <si>
    <t>Ellehøjskolen - Hellestedet afdeling</t>
  </si>
  <si>
    <t>Flemming Bødker Schaaf</t>
  </si>
  <si>
    <t>Kronhøjvej 4</t>
  </si>
  <si>
    <t>Kronhøjvej</t>
  </si>
  <si>
    <t>Skørpinge Mark 7</t>
  </si>
  <si>
    <t>Skørpinge Mark</t>
  </si>
  <si>
    <t>Elverhøj Hushsk</t>
  </si>
  <si>
    <t>Elverhøj Husholdningsskole</t>
  </si>
  <si>
    <t>Asbjørn Koch</t>
  </si>
  <si>
    <t>Idrætshøjskolen Bosei</t>
  </si>
  <si>
    <t>Evensølundvej 5</t>
  </si>
  <si>
    <t>Ungdomshøjskoler</t>
  </si>
  <si>
    <t>Evensølundvej</t>
  </si>
  <si>
    <t>Birte Bjørn</t>
  </si>
  <si>
    <t>Møllebakkesk.</t>
  </si>
  <si>
    <t>Møllebakkeskolen</t>
  </si>
  <si>
    <t>Horreby, Nykøbingvej 196</t>
  </si>
  <si>
    <t>Stubbekøb. Sk.</t>
  </si>
  <si>
    <t>Stubbekøbing Skole</t>
  </si>
  <si>
    <t>Stubbekøbing Ungdomsskole</t>
  </si>
  <si>
    <t>Anders Bøje Jørgensen</t>
  </si>
  <si>
    <t>Stubbekøb.Esk.</t>
  </si>
  <si>
    <t>Stubbekøbing Efterskole</t>
  </si>
  <si>
    <t>Produktionshøjskolen Hjortebjerg</t>
  </si>
  <si>
    <t>Grønsundsk.</t>
  </si>
  <si>
    <t>Grønsundskolen</t>
  </si>
  <si>
    <t>Glumsø. Sk.</t>
  </si>
  <si>
    <t>Glumsø Skole</t>
  </si>
  <si>
    <t>Krogløvsk.</t>
  </si>
  <si>
    <t>Krogløvskolen</t>
  </si>
  <si>
    <t>Søren Mørck</t>
  </si>
  <si>
    <t>Væggerløse</t>
  </si>
  <si>
    <t>Væggerløsevej 2B</t>
  </si>
  <si>
    <t>Væggerløsevej</t>
  </si>
  <si>
    <t>Højskolen Marielyst - for aktive seniorer</t>
  </si>
  <si>
    <t>Bøtøvej 2, Marielyst</t>
  </si>
  <si>
    <t>Bøtøvej</t>
  </si>
  <si>
    <t>Ungdsk.Hasselø</t>
  </si>
  <si>
    <t>Svend Gønge-Skolen, Lundby</t>
  </si>
  <si>
    <t>Tinghøjvej 4 A</t>
  </si>
  <si>
    <t>Bakkebøllevej 6</t>
  </si>
  <si>
    <t>Bakkebøllevej</t>
  </si>
  <si>
    <t>Tinghøjvej 4A, Over Vindinge</t>
  </si>
  <si>
    <t>VUC Storstrøm - Vordingborg</t>
  </si>
  <si>
    <t>Jette Rønne</t>
  </si>
  <si>
    <t>Langøvej 6</t>
  </si>
  <si>
    <t>Langøvej</t>
  </si>
  <si>
    <t>AOF Daghøjskole Vordingborg</t>
  </si>
  <si>
    <t>Ann-Marri Herløv</t>
  </si>
  <si>
    <t>Kuskevej 1A, Dør B</t>
  </si>
  <si>
    <t>Jørgen Spøer</t>
  </si>
  <si>
    <t>Storstrøm Dkk</t>
  </si>
  <si>
    <t>Dansk Kommunalkursus Storstrøms Amt</t>
  </si>
  <si>
    <t>Aase Damsø</t>
  </si>
  <si>
    <t>Rø Sk.</t>
  </si>
  <si>
    <t>Rø Skole</t>
  </si>
  <si>
    <t>Rø Skolevej 8</t>
  </si>
  <si>
    <t>Rø Skolevej</t>
  </si>
  <si>
    <t>Hans Rømer Skolen, Afdeling Mosaik</t>
  </si>
  <si>
    <t>Tania Karshøj-Nielsen</t>
  </si>
  <si>
    <t>LOF Sprogsk. Rø</t>
  </si>
  <si>
    <t>Møllevej 10, Nyker</t>
  </si>
  <si>
    <t>Jesper Jørgensen</t>
  </si>
  <si>
    <t>Knud Dalsjø</t>
  </si>
  <si>
    <t>Søndermarks sk</t>
  </si>
  <si>
    <t>Smedeløkken 5</t>
  </si>
  <si>
    <t>Smedeløkken</t>
  </si>
  <si>
    <t>Andreas Grosbøll</t>
  </si>
  <si>
    <t>Rønne Prsk.</t>
  </si>
  <si>
    <t>Rønne Privatskole</t>
  </si>
  <si>
    <t>Taleinst.Rønne</t>
  </si>
  <si>
    <t>Tale- og Høreinstituttet</t>
  </si>
  <si>
    <t>Peterskolen, Rønne Kristne Friskole</t>
  </si>
  <si>
    <t>Hans Rømer Skolen, afdeling Vestermarie</t>
  </si>
  <si>
    <t>Hans Rømer Skolen, Afdeling Aaker</t>
  </si>
  <si>
    <t>Hans Rømersvej 27</t>
  </si>
  <si>
    <t>Hans Rømersvej</t>
  </si>
  <si>
    <t>Poul Frølich</t>
  </si>
  <si>
    <t>Jørgen Kjøller Petersen</t>
  </si>
  <si>
    <t>Rønneskolen</t>
  </si>
  <si>
    <t>Hans Rømer</t>
  </si>
  <si>
    <t>Hans Rømer Skolen</t>
  </si>
  <si>
    <t>Københavns Professionshøjskole - Center for Undervisningsmidler, Bornholm</t>
  </si>
  <si>
    <t>Jørgen Helbro</t>
  </si>
  <si>
    <t>Bornh.Usk.Rønne</t>
  </si>
  <si>
    <t>Bornholms Ungdomsskole, afd. Rønne</t>
  </si>
  <si>
    <t>Borh.Usk. Nexø</t>
  </si>
  <si>
    <t>Bornholms Ungdomsskole, afd. Nexø</t>
  </si>
  <si>
    <t>Bornh. Højsk.</t>
  </si>
  <si>
    <t>Bornholms Højskole</t>
  </si>
  <si>
    <t>Den Grønlandske Kostskole</t>
  </si>
  <si>
    <t>Rønne Dhsk.</t>
  </si>
  <si>
    <t>Bornholms AOF Daghøjskole</t>
  </si>
  <si>
    <t>Bornholms, AOF Daghøjskole</t>
  </si>
  <si>
    <t>Steen Grønnegaard</t>
  </si>
  <si>
    <t>Rønne Maskisk.</t>
  </si>
  <si>
    <t>Rønne Maskinistskole</t>
  </si>
  <si>
    <t>Rønne Skippersk</t>
  </si>
  <si>
    <t>Rønne Skipperskole</t>
  </si>
  <si>
    <t>Syg, Rønne</t>
  </si>
  <si>
    <t>Rønne Specarb.</t>
  </si>
  <si>
    <t>Rønne Specialarbejderskole</t>
  </si>
  <si>
    <t>Tage Høgh</t>
  </si>
  <si>
    <t>KP_Rønne</t>
  </si>
  <si>
    <t>Københavns Professionshøjskole, Rønne</t>
  </si>
  <si>
    <t>Sk.i Rø</t>
  </si>
  <si>
    <t>Skolen i Rø</t>
  </si>
  <si>
    <t>Natur- og Helhedsskolen Billesbølle</t>
  </si>
  <si>
    <t>Højskolevej 2</t>
  </si>
  <si>
    <t>Ask Nørholm, konst.</t>
  </si>
  <si>
    <t>Christiansø</t>
  </si>
  <si>
    <t>Christiansø 1</t>
  </si>
  <si>
    <t xml:space="preserve">Christiansø </t>
  </si>
  <si>
    <t>Christiansø Sk.</t>
  </si>
  <si>
    <t>Christiansø Skole</t>
  </si>
  <si>
    <t>Christiansø 4</t>
  </si>
  <si>
    <t>www.christiansøskole.dk</t>
  </si>
  <si>
    <t>Mikkel Røssel</t>
  </si>
  <si>
    <t>Jens Engstrøm</t>
  </si>
  <si>
    <t>Baagø Sk.</t>
  </si>
  <si>
    <t>Baagø Skole</t>
  </si>
  <si>
    <t>Flemming Grønvald</t>
  </si>
  <si>
    <t>Prinsehøjvej 17</t>
  </si>
  <si>
    <t>Prinsehøjsvej</t>
  </si>
  <si>
    <t>Strandmøllesk.</t>
  </si>
  <si>
    <t>Strandmølleskolen</t>
  </si>
  <si>
    <t>Thorø 1</t>
  </si>
  <si>
    <t>Torø</t>
  </si>
  <si>
    <t>Assens Højskole</t>
  </si>
  <si>
    <t>Assens Højskole Arbejderhøjskole</t>
  </si>
  <si>
    <t>Torø Prod.</t>
  </si>
  <si>
    <t>Søren SchlÃ¼ter</t>
  </si>
  <si>
    <t>Den Rejsende Højskole i Bogense</t>
  </si>
  <si>
    <t>Bogense Folkehøjskole</t>
  </si>
  <si>
    <t>Nordfyns Højsk</t>
  </si>
  <si>
    <t>Nordfyns Højskole</t>
  </si>
  <si>
    <t>Højevej 29, Lunde</t>
  </si>
  <si>
    <t>Højevej</t>
  </si>
  <si>
    <t>Ulbølle Sk.</t>
  </si>
  <si>
    <t>Ulbølle Skole</t>
  </si>
  <si>
    <t>Rødkildevej 8, Ullebøl</t>
  </si>
  <si>
    <t>Ullebøl</t>
  </si>
  <si>
    <t>Maj Sørensen</t>
  </si>
  <si>
    <t>Rødmevej 1</t>
  </si>
  <si>
    <t>Rødmevej</t>
  </si>
  <si>
    <t>Gymnastikhøjskolen i Ollerup</t>
  </si>
  <si>
    <t>Idr.esk Ulbølle</t>
  </si>
  <si>
    <t>Idrætsefterskolen Ulbølle</t>
  </si>
  <si>
    <t>Rødkildevej  8, Ulbølle</t>
  </si>
  <si>
    <t>Ulbølle</t>
  </si>
  <si>
    <t>Sydfyns Daghøjskole</t>
  </si>
  <si>
    <t>Nørregade 88</t>
  </si>
  <si>
    <t>Brenderup Folkehøjskole</t>
  </si>
  <si>
    <t>Vestfyns Daghøjskole</t>
  </si>
  <si>
    <t>Søndergade 5</t>
  </si>
  <si>
    <t>Højskolen 1</t>
  </si>
  <si>
    <t>Højskolen</t>
  </si>
  <si>
    <t>Asgaard Sødinge</t>
  </si>
  <si>
    <t>Asgaard-Sødinge opholdssted</t>
  </si>
  <si>
    <t>Søllingevej 3</t>
  </si>
  <si>
    <t>Søllingevej</t>
  </si>
  <si>
    <t>Grønnegade 40</t>
  </si>
  <si>
    <t>Ryslinge Høj- og Efterskole (efterskoledelen)</t>
  </si>
  <si>
    <t>Ane Nørrelund</t>
  </si>
  <si>
    <t>Avernakø Sk.</t>
  </si>
  <si>
    <t>Avernakø Skole</t>
  </si>
  <si>
    <t>Lyø Sk.</t>
  </si>
  <si>
    <t>Lyø Skole</t>
  </si>
  <si>
    <t>Røstoftevej</t>
  </si>
  <si>
    <t>Bøgebjergskolen</t>
  </si>
  <si>
    <t>Nakkebølle spec</t>
  </si>
  <si>
    <t>Avernakø</t>
  </si>
  <si>
    <t>Hovedvejen 51, Avernakø</t>
  </si>
  <si>
    <t>Gerda Nørregaard Petersen</t>
  </si>
  <si>
    <t>Nørregade 2</t>
  </si>
  <si>
    <t>Torben Lønberg</t>
  </si>
  <si>
    <t>Flemløse Sk.</t>
  </si>
  <si>
    <t>Flemløse Skole</t>
  </si>
  <si>
    <t>Søren Hjelholt Hansen</t>
  </si>
  <si>
    <t>Fleemløse</t>
  </si>
  <si>
    <t>Helhedsskolen Flemløse</t>
  </si>
  <si>
    <t>Køng Idr.Fsk.</t>
  </si>
  <si>
    <t>Køng Idrætsfriskole</t>
  </si>
  <si>
    <t>Thomas Hjarnø Petersen</t>
  </si>
  <si>
    <t>Nørregade 42</t>
  </si>
  <si>
    <t>Køng Folkehsk</t>
  </si>
  <si>
    <t>Køng Folke-og Idrætshøjskole</t>
  </si>
  <si>
    <t>Minna Bøgebjerg Damgaard</t>
  </si>
  <si>
    <t>Kenneth Vennerstrøm</t>
  </si>
  <si>
    <t>Jørn Juul Steen</t>
  </si>
  <si>
    <t>Michael Bjørn</t>
  </si>
  <si>
    <t>Højskolevej 49</t>
  </si>
  <si>
    <t>Kenneth Vennerstrøm, konst.</t>
  </si>
  <si>
    <t>Oure Højsk</t>
  </si>
  <si>
    <t>Gudme AOF Daghøjskole</t>
  </si>
  <si>
    <t>Børge Nielsen</t>
  </si>
  <si>
    <t>Jordløse Sk.</t>
  </si>
  <si>
    <t>Jordløse Skole</t>
  </si>
  <si>
    <t>Jordløse Møllevej 14</t>
  </si>
  <si>
    <t>Jordløse Møllevej</t>
  </si>
  <si>
    <t>Jordløse Frisk.</t>
  </si>
  <si>
    <t>Friskolen i Jordløse</t>
  </si>
  <si>
    <t>Jørgen Vedby Jørgensen</t>
  </si>
  <si>
    <t>Nymarken Skole og Børnehus</t>
  </si>
  <si>
    <t>Jette Møller</t>
  </si>
  <si>
    <t>Degnehøjvej 20, Drigstrup</t>
  </si>
  <si>
    <t>Degnehøjvej</t>
  </si>
  <si>
    <t>Den Danske Husflidshøjskole</t>
  </si>
  <si>
    <t>Husflids-Daghøjskole</t>
  </si>
  <si>
    <t>Marslev Skole og Børnehus</t>
  </si>
  <si>
    <t>Leif Møller</t>
  </si>
  <si>
    <t>Hyllehøjsk.</t>
  </si>
  <si>
    <t>Hyllehøjskolen</t>
  </si>
  <si>
    <t>Hyllehøjvej 19</t>
  </si>
  <si>
    <t>Hyllehøjvej</t>
  </si>
  <si>
    <t>Røjlemosevej 9</t>
  </si>
  <si>
    <t>Røjlemosevej</t>
  </si>
  <si>
    <t>Søndergade 41</t>
  </si>
  <si>
    <t>Bøgelundsk.</t>
  </si>
  <si>
    <t>Bøgelundskolen</t>
  </si>
  <si>
    <t>Bøgelundgyden 8, Røjle</t>
  </si>
  <si>
    <t>Bøgelundgyden</t>
  </si>
  <si>
    <t>Røjle</t>
  </si>
  <si>
    <t>Fænøsund Frisk.</t>
  </si>
  <si>
    <t>Fænøsund Friskole</t>
  </si>
  <si>
    <t>Birgitte Jørgensen</t>
  </si>
  <si>
    <t>Mogens Sørensen</t>
  </si>
  <si>
    <t>Middelfart AOF Daghøjskole</t>
  </si>
  <si>
    <t>Thomas Kjeld Møller Nielsen</t>
  </si>
  <si>
    <t>Mølkærsk.</t>
  </si>
  <si>
    <t>Mølkærskolen</t>
  </si>
  <si>
    <t>Lindøalleen 51</t>
  </si>
  <si>
    <t>Lindøalleen</t>
  </si>
  <si>
    <t>Lindø Specarb.</t>
  </si>
  <si>
    <t>Lindø Værftet Specialarbejderuddannelsen</t>
  </si>
  <si>
    <t>Torben Søndergaard</t>
  </si>
  <si>
    <t>Jørgen Høiberg</t>
  </si>
  <si>
    <t>Nørrevoldgade</t>
  </si>
  <si>
    <t>Carsten Højgaard</t>
  </si>
  <si>
    <t>Birgit Sørensen</t>
  </si>
  <si>
    <t>Behandlingshjemmet Sølyst</t>
  </si>
  <si>
    <t>Carsten Højgaard Nielsen</t>
  </si>
  <si>
    <t>Søren Munk</t>
  </si>
  <si>
    <t>Nyborg AOF Daghøjskole</t>
  </si>
  <si>
    <t>Nyborg Søfart</t>
  </si>
  <si>
    <t>Nyborg Søfartsskole</t>
  </si>
  <si>
    <t>Cramers Køresk.</t>
  </si>
  <si>
    <t>Cramers Køreskole ApS</t>
  </si>
  <si>
    <t>Vibeke Alrø</t>
  </si>
  <si>
    <t>Nørre Aaby Skole</t>
  </si>
  <si>
    <t>Nørre Aaby Realskole</t>
  </si>
  <si>
    <t>Nørre Aaby Efterskole</t>
  </si>
  <si>
    <t>Højby Sk.</t>
  </si>
  <si>
    <t>Nørrelunden 20</t>
  </si>
  <si>
    <t>Nørrelunden</t>
  </si>
  <si>
    <t>Højmesk.</t>
  </si>
  <si>
    <t>Højmeskolen</t>
  </si>
  <si>
    <t>Højmevænget 3</t>
  </si>
  <si>
    <t>Højmevænget</t>
  </si>
  <si>
    <t>Højstrupsk.</t>
  </si>
  <si>
    <t>Højstrupskolen</t>
  </si>
  <si>
    <t>Korsløkkesk.</t>
  </si>
  <si>
    <t>Simon Hempel-Jørgensen</t>
  </si>
  <si>
    <t>Michael Wijngaard Jørgensen</t>
  </si>
  <si>
    <t>Lasse Bach Sørensen kont.</t>
  </si>
  <si>
    <t>Charlotte Jørgensen</t>
  </si>
  <si>
    <t>Væddeløbsvej 4</t>
  </si>
  <si>
    <t>Væddeløbsvej</t>
  </si>
  <si>
    <t>Tingløkkesk.</t>
  </si>
  <si>
    <t>Tingløkkeskolen</t>
  </si>
  <si>
    <t>Annette Jørgensen</t>
  </si>
  <si>
    <t>Lars Breinholt Søndergaard</t>
  </si>
  <si>
    <t>Højby Frisk.</t>
  </si>
  <si>
    <t>Højby Friskole</t>
  </si>
  <si>
    <t>Hestehøjvej 80</t>
  </si>
  <si>
    <t>Hestehøjvej</t>
  </si>
  <si>
    <t>H.HørlÃ¼cks Sk.</t>
  </si>
  <si>
    <t>Henriette HørlÃ¼cks Skole</t>
  </si>
  <si>
    <t>Henrik N. Jørgensen</t>
  </si>
  <si>
    <t>M.Jørgensens Sk</t>
  </si>
  <si>
    <t>Marie Jørgensens Skole</t>
  </si>
  <si>
    <t>Rømersvej 61</t>
  </si>
  <si>
    <t>Rømersvej</t>
  </si>
  <si>
    <t>Lone Bjørndal Thomsen</t>
  </si>
  <si>
    <t>Læssøegade 154</t>
  </si>
  <si>
    <t>Læssøegade</t>
  </si>
  <si>
    <t>Bent Skovdal Møller</t>
  </si>
  <si>
    <t>Byghøjvej 27</t>
  </si>
  <si>
    <t>Byghøjvej</t>
  </si>
  <si>
    <t>Søndre Boulevard 29</t>
  </si>
  <si>
    <t>Olav Rabølle Nielsen</t>
  </si>
  <si>
    <t>Lissen Møller</t>
  </si>
  <si>
    <t>Søhusskolen</t>
  </si>
  <si>
    <t>Høreinst.Odense</t>
  </si>
  <si>
    <t>Høreinstituttet i Odense</t>
  </si>
  <si>
    <t>Nøglens Kvarter 10</t>
  </si>
  <si>
    <t>Nøglens Kvarter</t>
  </si>
  <si>
    <t>Skt. Jørgens Gade 222</t>
  </si>
  <si>
    <t>Skt. Jørgens Gade</t>
  </si>
  <si>
    <t>Tjørnehaven 175</t>
  </si>
  <si>
    <t>Tjørnehaven</t>
  </si>
  <si>
    <t>Nørrebjerg</t>
  </si>
  <si>
    <t>Nørrebjergskolen</t>
  </si>
  <si>
    <t>Nørrebjergvej 7</t>
  </si>
  <si>
    <t>Nørrebjergvej</t>
  </si>
  <si>
    <t>Mentiqa-Odense - skolen for børn med særlige forudsætninger</t>
  </si>
  <si>
    <t>Klokkestøbervej 12</t>
  </si>
  <si>
    <t>Klokkestøbervej</t>
  </si>
  <si>
    <t>Stig Jørgensen</t>
  </si>
  <si>
    <t>Grønnegyden 40</t>
  </si>
  <si>
    <t>Grønnegyden</t>
  </si>
  <si>
    <t>PPR, Børn og Unge forvaltningen</t>
  </si>
  <si>
    <t>Højstrup Ungsk.</t>
  </si>
  <si>
    <t>Højstrup Ungdomsskole</t>
  </si>
  <si>
    <t>Jørgen Runge</t>
  </si>
  <si>
    <t>Højstrupskolen, Rismarksvej 80</t>
  </si>
  <si>
    <t>Anders Rønn</t>
  </si>
  <si>
    <t>Rismarksvej 80, Højstrup</t>
  </si>
  <si>
    <t>Højstrup</t>
  </si>
  <si>
    <t>Stig Holmelund Jarbøl, rektor</t>
  </si>
  <si>
    <t>søhus'</t>
  </si>
  <si>
    <t>Gartnerskolen Søhus</t>
  </si>
  <si>
    <t>Søhus</t>
  </si>
  <si>
    <t>Søhus Højskole</t>
  </si>
  <si>
    <t>Jørgen Rostbøll</t>
  </si>
  <si>
    <t>Nørregade 73, 1&amp;2.Sal</t>
  </si>
  <si>
    <t>Byhøjsk.</t>
  </si>
  <si>
    <t>Byhøjskolen i Odense</t>
  </si>
  <si>
    <t>Nørrevænget 17, Postboks 26</t>
  </si>
  <si>
    <t>Nørrevænget</t>
  </si>
  <si>
    <t>Odense Daghøjskole</t>
  </si>
  <si>
    <t>Daghøjskolen "Uglen"</t>
  </si>
  <si>
    <t>Den ny Daghøjskole</t>
  </si>
  <si>
    <t>Rømersvej 3</t>
  </si>
  <si>
    <t>Ingeniørhøjskolen Odense Teknikum - CVU</t>
  </si>
  <si>
    <t>Tietgenskolen Handelshøjsk.Afd. i Odense (Kbh)</t>
  </si>
  <si>
    <t>Ove Møhring</t>
  </si>
  <si>
    <t>Kløvervænget 6, 6. Sal.</t>
  </si>
  <si>
    <t>Bodil Lund Jørgensen</t>
  </si>
  <si>
    <t>Kløvervænget 8 3.sal</t>
  </si>
  <si>
    <t>CVU Ingeniørhøjskolen Odense Teknikum</t>
  </si>
  <si>
    <t>Den Sociale Højskole i Odense</t>
  </si>
  <si>
    <t>Syddansk Universitet, Ingeniør uddannelser</t>
  </si>
  <si>
    <t>Søren Kristensen</t>
  </si>
  <si>
    <t>Jørgen Schoop</t>
  </si>
  <si>
    <t>Stenøvej 14</t>
  </si>
  <si>
    <t>Stenøvej</t>
  </si>
  <si>
    <t>Krogsbølle bygade 54, Krogsbølle</t>
  </si>
  <si>
    <t>Krogsbølle Bygade</t>
  </si>
  <si>
    <t>Krogsbølle</t>
  </si>
  <si>
    <t>Tørresøvej 20</t>
  </si>
  <si>
    <t>Tørresøvej</t>
  </si>
  <si>
    <t>Krogsbølle Bygade 54</t>
  </si>
  <si>
    <t>Egon Møller Sørensen</t>
  </si>
  <si>
    <t>Skovløkkesk.</t>
  </si>
  <si>
    <t>Skovløkkeskolen</t>
  </si>
  <si>
    <t>Løkkemarksk.</t>
  </si>
  <si>
    <t>Løkkemarkskolen</t>
  </si>
  <si>
    <t>Erik Munk Brønserud</t>
  </si>
  <si>
    <t>Hans Jørgen Larsen</t>
  </si>
  <si>
    <t>Center for Børn og Unge, Egely, Sikret og særlig sikret afdeling</t>
  </si>
  <si>
    <t>Søndergaardsvej 9</t>
  </si>
  <si>
    <t>Søndergaardsvej</t>
  </si>
  <si>
    <t>Otterup Produktionshøjskole</t>
  </si>
  <si>
    <t>Otterup Daghøjskole</t>
  </si>
  <si>
    <t>Line Mørk</t>
  </si>
  <si>
    <t>Bøjdenvejen 82, Krarup</t>
  </si>
  <si>
    <t>Bøjdenvejen</t>
  </si>
  <si>
    <t>Guldhøjsk.</t>
  </si>
  <si>
    <t>Guldhøjskolen</t>
  </si>
  <si>
    <t>Søll.Hell.Sk.</t>
  </si>
  <si>
    <t>Søllinge Skole</t>
  </si>
  <si>
    <t>Sdr.Højrupvejen 97</t>
  </si>
  <si>
    <t>Sdr.Højrup Sk.</t>
  </si>
  <si>
    <t>Sdr. Højrup Skole</t>
  </si>
  <si>
    <t>Sdr Højrupvejen 12</t>
  </si>
  <si>
    <t>Holmehøjvej 3</t>
  </si>
  <si>
    <t>Holmehøjvej</t>
  </si>
  <si>
    <t>Sødinge Frisk.</t>
  </si>
  <si>
    <t>Sødinge Friskole</t>
  </si>
  <si>
    <t>Søllinge Frisk.</t>
  </si>
  <si>
    <t>Søllinge Friskole</t>
  </si>
  <si>
    <t>Sdr Højrupvejen 104 A</t>
  </si>
  <si>
    <t>Katrine Nørskov Werngreen</t>
  </si>
  <si>
    <t>Holmehøjvej 4</t>
  </si>
  <si>
    <t>Børne- og Ungehusene Udby - Intern Skole</t>
  </si>
  <si>
    <t>Anne Mette Vahl Møller</t>
  </si>
  <si>
    <t>Bøjdenvejen 82</t>
  </si>
  <si>
    <t>Lars Skjødt Vinther</t>
  </si>
  <si>
    <t>Nordisk Antroposofisk Folkehøjskole</t>
  </si>
  <si>
    <t>Rudkøbing Sk.</t>
  </si>
  <si>
    <t>Rudkøbing Skole</t>
  </si>
  <si>
    <t>Strynø Sk.</t>
  </si>
  <si>
    <t>Strynø Skole</t>
  </si>
  <si>
    <t>Kassebølle F.Sk</t>
  </si>
  <si>
    <t>Kassebølle Friskole</t>
  </si>
  <si>
    <t>Kassebøllevej 7</t>
  </si>
  <si>
    <t>Kassebøllevej</t>
  </si>
  <si>
    <t>Skrøbelev Sk.</t>
  </si>
  <si>
    <t>Rudkøb.Ungdsk.</t>
  </si>
  <si>
    <t>Rudkøbing Komm. Ungdomsskole</t>
  </si>
  <si>
    <t>Nørrebro 190</t>
  </si>
  <si>
    <t>Nørrebro</t>
  </si>
  <si>
    <t>Rudkøbing Esk.</t>
  </si>
  <si>
    <t>Simmerbøl Prod.</t>
  </si>
  <si>
    <t>Kursuscentret Simmerbølle</t>
  </si>
  <si>
    <t>N. Landevej 65, Simmersbølle</t>
  </si>
  <si>
    <t>Simmersbølle</t>
  </si>
  <si>
    <t>Nørregade 22</t>
  </si>
  <si>
    <t>Birthe Hay Sørensen</t>
  </si>
  <si>
    <t>Gl. Højgaard</t>
  </si>
  <si>
    <t>Ryslinge Høj- og Efterskole (højskoledelen)</t>
  </si>
  <si>
    <t>Sundhøjsk.</t>
  </si>
  <si>
    <t>Sundhøjskolen</t>
  </si>
  <si>
    <t>Jørn Eder-Jensen</t>
  </si>
  <si>
    <t>Drejø Sk.</t>
  </si>
  <si>
    <t>Drejø Skole</t>
  </si>
  <si>
    <t>Drejø</t>
  </si>
  <si>
    <t>Hjortø Sk.</t>
  </si>
  <si>
    <t>Hjortø Skole</t>
  </si>
  <si>
    <t>Hjortø</t>
  </si>
  <si>
    <t>Mølmarksvej 31</t>
  </si>
  <si>
    <t>Mølmarksvej</t>
  </si>
  <si>
    <t>Thurø Sk.</t>
  </si>
  <si>
    <t>Thurø Skole</t>
  </si>
  <si>
    <t>Bergmannsvej 25, Thurø</t>
  </si>
  <si>
    <t>Thurø</t>
  </si>
  <si>
    <t>Kaj Hørberg</t>
  </si>
  <si>
    <t>Grubbemøllevej 30</t>
  </si>
  <si>
    <t>Grubbemøllevej</t>
  </si>
  <si>
    <t>A.P. Møllersvej 35</t>
  </si>
  <si>
    <t>Hømarkskolen</t>
  </si>
  <si>
    <t>Kaj Hørberg kont.</t>
  </si>
  <si>
    <t>Centerafdelingen Sundhøjskolen</t>
  </si>
  <si>
    <t>Svend Høstrup</t>
  </si>
  <si>
    <t>Indgang A, A P Møllers Vej 37</t>
  </si>
  <si>
    <t>Højskolen i Svendborg Den Røde Højskole</t>
  </si>
  <si>
    <t>AOF Svendborg Daghøjskole</t>
  </si>
  <si>
    <t>Daghøjskolen Svendborg Kunstskole</t>
  </si>
  <si>
    <t>Svend-Allan Sørensen</t>
  </si>
  <si>
    <t>Svendb.Søfartsk</t>
  </si>
  <si>
    <t>Svendborg Søfartsskole</t>
  </si>
  <si>
    <t>Kogtved Søfart</t>
  </si>
  <si>
    <t>Kogtved Søfartsskole</t>
  </si>
  <si>
    <t>A P Møllers Vej 39</t>
  </si>
  <si>
    <t>Lars Hørmann Kolmos</t>
  </si>
  <si>
    <t>Søren Bay Koch</t>
  </si>
  <si>
    <t>Langelands Kunsthøjskole</t>
  </si>
  <si>
    <t>Susanne Brødsgaard Thomsen</t>
  </si>
  <si>
    <t>Brian Møller Bisgaard</t>
  </si>
  <si>
    <t>Søndersø Sk.</t>
  </si>
  <si>
    <t>Jan Møller-Iversen</t>
  </si>
  <si>
    <t>Søndersø Ungsk.</t>
  </si>
  <si>
    <t>Søndersø Ungdomsskole</t>
  </si>
  <si>
    <t>HF/VUC Fyn Sdsø</t>
  </si>
  <si>
    <t>HF &amp; VUC FYN Søndersø</t>
  </si>
  <si>
    <t>Lone Wrøbell</t>
  </si>
  <si>
    <t>Kirsten Møller</t>
  </si>
  <si>
    <t>Nørremarksvej 21, Nørremark</t>
  </si>
  <si>
    <t>Nørremarksvej</t>
  </si>
  <si>
    <t>Nørremark</t>
  </si>
  <si>
    <t>Bøstrup Sk.</t>
  </si>
  <si>
    <t>Bøstrup Skole</t>
  </si>
  <si>
    <t>Keld Mølsted</t>
  </si>
  <si>
    <t>Bøstrupvej 30</t>
  </si>
  <si>
    <t>Snødevej 138</t>
  </si>
  <si>
    <t>Snødevej</t>
  </si>
  <si>
    <t>Snøde Csk.</t>
  </si>
  <si>
    <t>Snøde Centralskole</t>
  </si>
  <si>
    <t>Tullebølle Sk.</t>
  </si>
  <si>
    <t>Tullebølle Skole</t>
  </si>
  <si>
    <t>Bent Jørgensen</t>
  </si>
  <si>
    <t>Gadsbølle Sk.</t>
  </si>
  <si>
    <t>Gadsbølle Skole</t>
  </si>
  <si>
    <t>Jørn Christensen</t>
  </si>
  <si>
    <t>Skallebølle Sk.</t>
  </si>
  <si>
    <t>Skallebølle Skole</t>
  </si>
  <si>
    <t>Søndersøvej 14</t>
  </si>
  <si>
    <t>Søndersøvej</t>
  </si>
  <si>
    <t>Jørgen Bladt</t>
  </si>
  <si>
    <t>Andebølle Ungdomshøjskole</t>
  </si>
  <si>
    <t>Andebøllevej 138</t>
  </si>
  <si>
    <t>Andebøllevej</t>
  </si>
  <si>
    <t>Jørn Filskov</t>
  </si>
  <si>
    <t>Finn Møller Madsen</t>
  </si>
  <si>
    <t>Vmøllegaard Hsk</t>
  </si>
  <si>
    <t>Vester Møllebakke 4</t>
  </si>
  <si>
    <t>Vester Møllebakke</t>
  </si>
  <si>
    <t>Frørup skole</t>
  </si>
  <si>
    <t>Frørup</t>
  </si>
  <si>
    <t>Frørup Skole</t>
  </si>
  <si>
    <t>Per Sørensen</t>
  </si>
  <si>
    <t>4kløverskolen</t>
  </si>
  <si>
    <t>www.4kløverskolen.dk</t>
  </si>
  <si>
    <t>Kørelærercent.</t>
  </si>
  <si>
    <t>Kørelærercentret A/S</t>
  </si>
  <si>
    <t>Nr.Søby Sk.</t>
  </si>
  <si>
    <t>Nr. Søby Skole</t>
  </si>
  <si>
    <t>Røjlevej 22</t>
  </si>
  <si>
    <t>Røjlevej</t>
  </si>
  <si>
    <t>Henriette Haar Mønsted</t>
  </si>
  <si>
    <t>Søvej 27</t>
  </si>
  <si>
    <t>Rørupsk.</t>
  </si>
  <si>
    <t>Rørupskolen</t>
  </si>
  <si>
    <t>Møllebakken 31</t>
  </si>
  <si>
    <t>Frøbr/Orte Sk.</t>
  </si>
  <si>
    <t>Frøbjerg-Orte Friskole</t>
  </si>
  <si>
    <t>Tina Frøslev</t>
  </si>
  <si>
    <t>Fynshav børne</t>
  </si>
  <si>
    <t>Fynshav Børneunivers</t>
  </si>
  <si>
    <t>Danebod Højskole</t>
  </si>
  <si>
    <t>Frøslev-Padb.Sk</t>
  </si>
  <si>
    <t>Frøslev-Padborg Skole</t>
  </si>
  <si>
    <t>Frøslevvej 64</t>
  </si>
  <si>
    <t>Frøslevvej</t>
  </si>
  <si>
    <t>Holbøl Sk.</t>
  </si>
  <si>
    <t>Holbøl Skole</t>
  </si>
  <si>
    <t>Præstevænget 12, Holbøl</t>
  </si>
  <si>
    <t>Søren Wagner Larsen Homaa</t>
  </si>
  <si>
    <t>Nørregade 64</t>
  </si>
  <si>
    <t>Strandvej 12, Rønshoved</t>
  </si>
  <si>
    <t>Rønshoved</t>
  </si>
  <si>
    <t>Røndh.Hsk</t>
  </si>
  <si>
    <t>Rønshoved Højskole</t>
  </si>
  <si>
    <t>Højskolevej 4</t>
  </si>
  <si>
    <t>Frøslev Eftersk</t>
  </si>
  <si>
    <t>Frøslev Efterskole</t>
  </si>
  <si>
    <t>Bjørn Lasse Ovesen</t>
  </si>
  <si>
    <t>Lejrvej 85, Frøslevlejren</t>
  </si>
  <si>
    <t>Frøslevlejren</t>
  </si>
  <si>
    <t>Jaruplund Højskole</t>
  </si>
  <si>
    <t>FGU Sønderjylland - Aabenraa</t>
  </si>
  <si>
    <t>Bov AOF Daghøjskole</t>
  </si>
  <si>
    <t>Trøjborgvej 3</t>
  </si>
  <si>
    <t>Trøjborgvej</t>
  </si>
  <si>
    <t>Tønder Ungdomsskole, Højer afdeling</t>
  </si>
  <si>
    <t>Kvindehøjskolen</t>
  </si>
  <si>
    <t>Høybergvej 65 Visby</t>
  </si>
  <si>
    <t>Høybergvej</t>
  </si>
  <si>
    <t>Kirsten Mølgaard</t>
  </si>
  <si>
    <t>Adventure Efterskolen Sønderjylland Skelde</t>
  </si>
  <si>
    <t>Kær Møllevej 19</t>
  </si>
  <si>
    <t>Kær Møllevej</t>
  </si>
  <si>
    <t>Frede Schrøder</t>
  </si>
  <si>
    <t>Sjølund</t>
  </si>
  <si>
    <t>Sjølund-Hejls Skole</t>
  </si>
  <si>
    <t>Søren Vitus Flensborg</t>
  </si>
  <si>
    <t>Søren Christiansen</t>
  </si>
  <si>
    <t>Heidi Elisa Nørgaard</t>
  </si>
  <si>
    <t>Førde Sch.Grst.</t>
  </si>
  <si>
    <t>Førde-Schule Gravenstein</t>
  </si>
  <si>
    <t>Adsbøl Kristne Friskole</t>
  </si>
  <si>
    <t>Sønderborg Landevej 67 Adsbøl</t>
  </si>
  <si>
    <t>Sønderborg Landevej</t>
  </si>
  <si>
    <t>Birte Jørgensen</t>
  </si>
  <si>
    <t>Else Mølgaard</t>
  </si>
  <si>
    <t>Adsbøl</t>
  </si>
  <si>
    <t>Rønshoved Sk.Hj</t>
  </si>
  <si>
    <t>Rønshoved Skolehjem</t>
  </si>
  <si>
    <t>Kløvermarkskole</t>
  </si>
  <si>
    <t>Kløvermarkskolen</t>
  </si>
  <si>
    <t>Kløvermarken 2</t>
  </si>
  <si>
    <t>Sønderballe Sk.</t>
  </si>
  <si>
    <t>Sønderballe Skole</t>
  </si>
  <si>
    <t>Kirkeløkke 15</t>
  </si>
  <si>
    <t>Kirkeløkke</t>
  </si>
  <si>
    <t>Aarø</t>
  </si>
  <si>
    <t>Ryes Møllevej 19</t>
  </si>
  <si>
    <t>Ryes Møllevej</t>
  </si>
  <si>
    <t>10. ved Kløften</t>
  </si>
  <si>
    <t>Jørgen Krogh Christensen</t>
  </si>
  <si>
    <t>Fjelstrup Nørrevej 10</t>
  </si>
  <si>
    <t>Fjelstrup Nørrevej</t>
  </si>
  <si>
    <t>Hoptrup Højskole</t>
  </si>
  <si>
    <t>Forskningshøjskolen i Haderslev</t>
  </si>
  <si>
    <t>FGU Sønderjylland - Haderslev</t>
  </si>
  <si>
    <t>Haderslev DOF Daghøjskole</t>
  </si>
  <si>
    <t>Freja, AOF Daghøjskolen</t>
  </si>
  <si>
    <t>CVU Sønderjylland</t>
  </si>
  <si>
    <t>Jørgen Schulz</t>
  </si>
  <si>
    <t>CVU Sønderjyll.</t>
  </si>
  <si>
    <t>Søren Vang Rasmussen</t>
  </si>
  <si>
    <t>Tønder Distriktsskole - Digeskolen</t>
  </si>
  <si>
    <t>Nørrevej 80</t>
  </si>
  <si>
    <t>Bent Rønberg</t>
  </si>
  <si>
    <t>Højer Ty.Pr.Sk.</t>
  </si>
  <si>
    <t>Nørrevej 64 C</t>
  </si>
  <si>
    <t>Højer Herr. Sk.</t>
  </si>
  <si>
    <t>Tønder Ungdomsskole, Bredebro afdeling</t>
  </si>
  <si>
    <t>Højer Efsk.</t>
  </si>
  <si>
    <t>Højer Efterskole</t>
  </si>
  <si>
    <t>Nørrevej 68</t>
  </si>
  <si>
    <t>Højer Dhsk.</t>
  </si>
  <si>
    <t>Vesteregnens Daghøjskole,AOF Højer/Br.bro/Tønder</t>
  </si>
  <si>
    <t>Nørrevej 2</t>
  </si>
  <si>
    <t>Sønderborgvej 137, Felsted</t>
  </si>
  <si>
    <t>Sønderborgvej</t>
  </si>
  <si>
    <t>Jan NiÃ±o Jørgensen</t>
  </si>
  <si>
    <t>Sønderjyllands Internationale Skole</t>
  </si>
  <si>
    <t>Sønderborgvej 137,  Felsted</t>
  </si>
  <si>
    <t>EFA-Syd Produktionshøjskolen</t>
  </si>
  <si>
    <t>Syrenvej 3 Bedsted Lø</t>
  </si>
  <si>
    <t>Jens V. R. Sørensen</t>
  </si>
  <si>
    <t>Nr.Løgum C.Sk.</t>
  </si>
  <si>
    <t>Nr. Løgum Centralskole</t>
  </si>
  <si>
    <t>Nørregade 52 Tornskov</t>
  </si>
  <si>
    <t>Sandie Bjørnskov Mamsen</t>
  </si>
  <si>
    <t>Nr.Løgum Ty.Sk.</t>
  </si>
  <si>
    <t>Nr. Løgum Tyske Privatskole</t>
  </si>
  <si>
    <t>Karl-Jørgen Høft</t>
  </si>
  <si>
    <t>Johannes Sørensen</t>
  </si>
  <si>
    <t>Løgumkl.F.Sk.</t>
  </si>
  <si>
    <t>Løgumkloster Friskole</t>
  </si>
  <si>
    <t>Løgumkl.Frsk.</t>
  </si>
  <si>
    <t>Løgumkloster  Friskole</t>
  </si>
  <si>
    <t>Løgumkl. Llsk.</t>
  </si>
  <si>
    <t>Løgumkloster Lilleskole</t>
  </si>
  <si>
    <t>S.jysk.Børneuni</t>
  </si>
  <si>
    <t>Det Sønderjyske Børneuniversitet</t>
  </si>
  <si>
    <t>Løgumkl.Ungdsk.</t>
  </si>
  <si>
    <t>Tønder Ungdomsskole, Løgumkloster afdeling</t>
  </si>
  <si>
    <t>Løgumkl.Esk.</t>
  </si>
  <si>
    <t>Løgumkloster Efterskole</t>
  </si>
  <si>
    <t>Jørn Nørgaard</t>
  </si>
  <si>
    <t>Tønder Landevej 6</t>
  </si>
  <si>
    <t>Tønder Landevej</t>
  </si>
  <si>
    <t>Løgumkl.Hsk</t>
  </si>
  <si>
    <t>Løgumkl. Kirkem</t>
  </si>
  <si>
    <t>Løgumkloster Kirkemusikskole</t>
  </si>
  <si>
    <t>Nørreskov-Skolen</t>
  </si>
  <si>
    <t>Møllegade 60</t>
  </si>
  <si>
    <t>Langesø Sk.</t>
  </si>
  <si>
    <t>Langesø Skole</t>
  </si>
  <si>
    <t>Oksbøl Sk.</t>
  </si>
  <si>
    <t>Oksbøl Skole</t>
  </si>
  <si>
    <t>Oksbøl F.Sk.</t>
  </si>
  <si>
    <t>Oksbøl Friskole</t>
  </si>
  <si>
    <t>Als Produktionshøjskole</t>
  </si>
  <si>
    <t>Nordals Daghøjskole</t>
  </si>
  <si>
    <t>Aase Billesbølle</t>
  </si>
  <si>
    <t>Nørregade 17</t>
  </si>
  <si>
    <t>Linda Lausten Jørgensen</t>
  </si>
  <si>
    <t>Sønderjyl.G.G.K</t>
  </si>
  <si>
    <t>Sønderjyllands Gymnasium, Grundskole og Kostskole</t>
  </si>
  <si>
    <t>Høllevang Sk.</t>
  </si>
  <si>
    <t>Høllevangskolen</t>
  </si>
  <si>
    <t>Arrild Friskole og Børnehus</t>
  </si>
  <si>
    <t>Marie Jensen Møller</t>
  </si>
  <si>
    <t>Sønderjysk Hsk.</t>
  </si>
  <si>
    <t>Musik og Teaterhøjskolen</t>
  </si>
  <si>
    <t>Rødding Hygum</t>
  </si>
  <si>
    <t>Rødding Skole, afdeling Hygum</t>
  </si>
  <si>
    <t>Rødding Lintrup</t>
  </si>
  <si>
    <t>Rødding Skole, afdeling Lintrup</t>
  </si>
  <si>
    <t>Rødding Sk.</t>
  </si>
  <si>
    <t>Rødding Skole</t>
  </si>
  <si>
    <t>Skodborg Børnecenter</t>
  </si>
  <si>
    <t>Søren M. Larsen</t>
  </si>
  <si>
    <t>Rødding Frisk.</t>
  </si>
  <si>
    <t>Rødding Friskole</t>
  </si>
  <si>
    <t>Rødding Ungdsk.</t>
  </si>
  <si>
    <t>Søren Vestergaard, konst.</t>
  </si>
  <si>
    <t>Rødding Hsk</t>
  </si>
  <si>
    <t>Rødding Højskole</t>
  </si>
  <si>
    <t>Rødding Fri Fag</t>
  </si>
  <si>
    <t>Hellevad Børne</t>
  </si>
  <si>
    <t>Hellevad Børneunivers</t>
  </si>
  <si>
    <t>Bjarke Højriis Markussen</t>
  </si>
  <si>
    <t>Hovsl. Børneuni</t>
  </si>
  <si>
    <t>Hovslund Børneunivers</t>
  </si>
  <si>
    <t>Rødekro Sk.</t>
  </si>
  <si>
    <t>Rødekro Skole</t>
  </si>
  <si>
    <t>Fladhøjsk.</t>
  </si>
  <si>
    <t>Fladhøj Skole</t>
  </si>
  <si>
    <t>Rødekro Ungdsk.</t>
  </si>
  <si>
    <t>Rødekro Komm. Ungdomsskole</t>
  </si>
  <si>
    <t>Norrøne Esk.</t>
  </si>
  <si>
    <t>Den Norrøne Efterskole</t>
  </si>
  <si>
    <t>Rødekro AOFdhsk</t>
  </si>
  <si>
    <t>Rødekro AOF Daghøjskole</t>
  </si>
  <si>
    <t>Brøns Sk.</t>
  </si>
  <si>
    <t>Brøns Skole</t>
  </si>
  <si>
    <t>Skolevej 6 Brøns</t>
  </si>
  <si>
    <t>Brøns</t>
  </si>
  <si>
    <t>Døstrup Sk.</t>
  </si>
  <si>
    <t>Døstrup Børnehus</t>
  </si>
  <si>
    <t>Landevejen 20 Døstrup</t>
  </si>
  <si>
    <t>Døstrup</t>
  </si>
  <si>
    <t>Rømø Sk.</t>
  </si>
  <si>
    <t>Rømø</t>
  </si>
  <si>
    <t>Rømø Skole</t>
  </si>
  <si>
    <t>Jørn Mejborn</t>
  </si>
  <si>
    <t>Brøns Rejsby Fs</t>
  </si>
  <si>
    <t>Brøns Rejsby Friskole</t>
  </si>
  <si>
    <t>Tønder Ungdomsskole, Skærbæk afdeling</t>
  </si>
  <si>
    <t>Vesteregnens Naturfaglige Produktionshøjskole</t>
  </si>
  <si>
    <t>Søren Erdrup Hansen</t>
  </si>
  <si>
    <t>Nybøl bh uni</t>
  </si>
  <si>
    <t>Nybøl Børneunivers</t>
  </si>
  <si>
    <t>Videnvej 2 Nybøl</t>
  </si>
  <si>
    <t>Nybøl</t>
  </si>
  <si>
    <t>Eckersberg Børneunivers</t>
  </si>
  <si>
    <t>Hørup Csk.</t>
  </si>
  <si>
    <t>Hørup Centralskole</t>
  </si>
  <si>
    <t>Vestervej 42 Kirke Hørup</t>
  </si>
  <si>
    <t>Lysabild børne</t>
  </si>
  <si>
    <t>Lysabild Børneunivers</t>
  </si>
  <si>
    <t>Mommarksvej 213, Kirke-Hørup</t>
  </si>
  <si>
    <t>Kirke-Hørup</t>
  </si>
  <si>
    <t>Vestervej 42 Kirke-Hørup</t>
  </si>
  <si>
    <t>Holtvej 6 Hørup</t>
  </si>
  <si>
    <t>Kløvermarksk.</t>
  </si>
  <si>
    <t>Kløvermarksskolen</t>
  </si>
  <si>
    <t>Sønderskovsk.</t>
  </si>
  <si>
    <t>Sønderskov-Skolen</t>
  </si>
  <si>
    <t>Sct Jørgens Skole</t>
  </si>
  <si>
    <t>Ulkebøl Sk.</t>
  </si>
  <si>
    <t>Ulkebøl Skole</t>
  </si>
  <si>
    <t>Dybbølsk.</t>
  </si>
  <si>
    <t>Dybbøl-Skolen</t>
  </si>
  <si>
    <t>Humlehøj Sk.</t>
  </si>
  <si>
    <t>Humlehøj-Skolen</t>
  </si>
  <si>
    <t>Sønderb. St.Sk.</t>
  </si>
  <si>
    <t>Sønderborg Statsskole</t>
  </si>
  <si>
    <t>Alssundg.Søndb.</t>
  </si>
  <si>
    <t>Alssundgymnasiet Sønderborg</t>
  </si>
  <si>
    <t>Per Møller</t>
  </si>
  <si>
    <t>Sønd.Borg Frsk.</t>
  </si>
  <si>
    <t>Sønderborg Kristne Friskole</t>
  </si>
  <si>
    <t>Alssund Børne- og Ungdomscenter</t>
  </si>
  <si>
    <t>Dybbøl Gart.Hj.</t>
  </si>
  <si>
    <t>Dybbøl Gartnerhjem</t>
  </si>
  <si>
    <t>Ragebølskovvej 3</t>
  </si>
  <si>
    <t>Ragebølskovvej</t>
  </si>
  <si>
    <t>Vølundsgade 18</t>
  </si>
  <si>
    <t>Vølundsgade</t>
  </si>
  <si>
    <t>Døgninst.Broen</t>
  </si>
  <si>
    <t>Døgninstitutionen Broen</t>
  </si>
  <si>
    <t>Jan Møller Jensen</t>
  </si>
  <si>
    <t>Sønderb. Sprog</t>
  </si>
  <si>
    <t>Kløver-sko. Klø</t>
  </si>
  <si>
    <t>Kløver-Skolen afd. Kløvermarken</t>
  </si>
  <si>
    <t>PLC-Sønderborg Skole- og Institutionsafdelingen</t>
  </si>
  <si>
    <t>UU Sønderborg</t>
  </si>
  <si>
    <t>VUC Syd - Sønderborg afdeling</t>
  </si>
  <si>
    <t>Løkken 1</t>
  </si>
  <si>
    <t>Idrhsk i Søndb.</t>
  </si>
  <si>
    <t>Idrætshøjskolen i Sønderborg</t>
  </si>
  <si>
    <t>Højskolen Strand</t>
  </si>
  <si>
    <t>Dybbøl Esk.</t>
  </si>
  <si>
    <t>Dybbøl Efterskole</t>
  </si>
  <si>
    <t>FGU Sønderjylland - Sønderborg Solglimt</t>
  </si>
  <si>
    <t>Sønderborg Dhsk</t>
  </si>
  <si>
    <t>Sønderborg AOF Daghøjskole</t>
  </si>
  <si>
    <t>Sø.Borg LOFdhsk</t>
  </si>
  <si>
    <t>Sønderborg Hsk.</t>
  </si>
  <si>
    <t>Business College Syd - Sønderborg Handelsskole</t>
  </si>
  <si>
    <t>Søndre Landevej</t>
  </si>
  <si>
    <t>Stat.Søsk.Søndb</t>
  </si>
  <si>
    <t>Sønderborg Søfartsskole</t>
  </si>
  <si>
    <t>Surløkke 5</t>
  </si>
  <si>
    <t>Surløkke</t>
  </si>
  <si>
    <t>Sønderborg Tekn</t>
  </si>
  <si>
    <t>Ingeniørhøjskole Syd</t>
  </si>
  <si>
    <t>Syg.Sønderborg</t>
  </si>
  <si>
    <t>Sygeplejerskeuddannelsen i Sønderborg</t>
  </si>
  <si>
    <t>HHS.Sønderb/OU</t>
  </si>
  <si>
    <t>Syddansk Universitet, Sønderborg</t>
  </si>
  <si>
    <t>Syhjsk.Sønderj.</t>
  </si>
  <si>
    <t>Den Sønderjyske Sygeplejeskole</t>
  </si>
  <si>
    <t>Soc.&amp;S.Sønderb.</t>
  </si>
  <si>
    <t>Voksenskolen Sønderjylland, Sønderborg Afdeling</t>
  </si>
  <si>
    <t>Dorthe Sønnichsen</t>
  </si>
  <si>
    <t>Søren Lund</t>
  </si>
  <si>
    <t>Ravsted Børneunivers</t>
  </si>
  <si>
    <t>Morten Heilmann Sørensen</t>
  </si>
  <si>
    <t>Børge B. Nielsen</t>
  </si>
  <si>
    <t>Grønnevej 53</t>
  </si>
  <si>
    <t>Britta Nørgaard</t>
  </si>
  <si>
    <t>Døgninstitutionen Sofiedal</t>
  </si>
  <si>
    <t>Nørreagervej 45</t>
  </si>
  <si>
    <t>Nørreagervej</t>
  </si>
  <si>
    <t>Jørn Warm</t>
  </si>
  <si>
    <t>Grønnevej 51</t>
  </si>
  <si>
    <t>Uge Folkehøjsk.</t>
  </si>
  <si>
    <t>Uge Folkehøjskole</t>
  </si>
  <si>
    <t>Tinglev Produktionshøjskole</t>
  </si>
  <si>
    <t>Tinglev Daghøjskole</t>
  </si>
  <si>
    <t>Sønderjyl. Dkk</t>
  </si>
  <si>
    <t>Dansk Kommunalkursus Sønderjyllands Amt</t>
  </si>
  <si>
    <t>Sønderborg Kom</t>
  </si>
  <si>
    <t>Lærdansk Sønderborg</t>
  </si>
  <si>
    <t>TønderMøgeltndr</t>
  </si>
  <si>
    <t>Tønder Distriktsskole - Møgeltønder Skole</t>
  </si>
  <si>
    <t>Møllevej 9</t>
  </si>
  <si>
    <t>Tønder overb</t>
  </si>
  <si>
    <t>Tønder Distriktsskole - Overbygningsskolen</t>
  </si>
  <si>
    <t>Tønder grundsk</t>
  </si>
  <si>
    <t>Tønder Distriktsskole - Grundskolen</t>
  </si>
  <si>
    <t>Tønder G/HF</t>
  </si>
  <si>
    <t>Tønder Gymnasium</t>
  </si>
  <si>
    <t>Sønder Industrivej 4</t>
  </si>
  <si>
    <t>Søndre Industrivej</t>
  </si>
  <si>
    <t>Tønder10</t>
  </si>
  <si>
    <t>UU Tønder</t>
  </si>
  <si>
    <t>John Møller</t>
  </si>
  <si>
    <t>Campus Tønder, Plantagevej 37C</t>
  </si>
  <si>
    <t>Campus Tønder</t>
  </si>
  <si>
    <t>Tønder Ungdsk.</t>
  </si>
  <si>
    <t>Tønder Ungdomsskole, ungdomsskolen</t>
  </si>
  <si>
    <t>VUC Syd Tønder</t>
  </si>
  <si>
    <t>VUC Syd - Tønder afdeling</t>
  </si>
  <si>
    <t>Tønder Lbsk.</t>
  </si>
  <si>
    <t>Tønder Landbrugsskole</t>
  </si>
  <si>
    <t>Gørrismark 2</t>
  </si>
  <si>
    <t>Gørrismark</t>
  </si>
  <si>
    <t>Tønder Hsk.</t>
  </si>
  <si>
    <t>Tønder Handelsskole</t>
  </si>
  <si>
    <t>Tønder Maskinsk</t>
  </si>
  <si>
    <t>Tønder Maskinistskole</t>
  </si>
  <si>
    <t>Tønder Statssem</t>
  </si>
  <si>
    <t>Tønder Statsseminarium</t>
  </si>
  <si>
    <t>VUC Tønder</t>
  </si>
  <si>
    <t>Voksenskolen Sønderjylland, Tønder Afdeling</t>
  </si>
  <si>
    <t>Vojens Daghøjskole</t>
  </si>
  <si>
    <t>Løjt Kirkeby Sk</t>
  </si>
  <si>
    <t>Løjt Kirkeby Skole</t>
  </si>
  <si>
    <t>Løjt Skolegade 14</t>
  </si>
  <si>
    <t>Løjt Skolegade</t>
  </si>
  <si>
    <t>Høje Kolstrup S</t>
  </si>
  <si>
    <t>Høje Kolstrup Skole</t>
  </si>
  <si>
    <t>Nyløkke 4</t>
  </si>
  <si>
    <t>Nyløkke</t>
  </si>
  <si>
    <t>Jon Venzel Sønderby</t>
  </si>
  <si>
    <t>Taleinstituttet Sønderjyllands Amt</t>
  </si>
  <si>
    <t>AOF Sprogcenter Aabenraa/Tønder</t>
  </si>
  <si>
    <t>Nørretorv 5</t>
  </si>
  <si>
    <t>Nørretorv</t>
  </si>
  <si>
    <t>Hans Jørn Søberg, ld. psykolog</t>
  </si>
  <si>
    <t>Kirsten Mønsted Poulsen</t>
  </si>
  <si>
    <t>Nørreport 1</t>
  </si>
  <si>
    <t>Nørreport</t>
  </si>
  <si>
    <t>Jørgen Helligsøe</t>
  </si>
  <si>
    <t>Grøngrøftvej 16, Grøngrøft</t>
  </si>
  <si>
    <t>Grøngrøftvej</t>
  </si>
  <si>
    <t>Grøngrøft</t>
  </si>
  <si>
    <t>Sønderballevej 35</t>
  </si>
  <si>
    <t>Sønderballevej</t>
  </si>
  <si>
    <t>Tønder Kom</t>
  </si>
  <si>
    <t>Mogens Høyer</t>
  </si>
  <si>
    <t>Tønder Voksensk</t>
  </si>
  <si>
    <t>Tønder Voksenskole</t>
  </si>
  <si>
    <t>Mona Rosenørn Engel</t>
  </si>
  <si>
    <t>Højer Design ef</t>
  </si>
  <si>
    <t>Højer Design Efterskole</t>
  </si>
  <si>
    <t>Sv. Nørlund Nielsen</t>
  </si>
  <si>
    <t>Lønne Sk.</t>
  </si>
  <si>
    <t>Lønne Skole</t>
  </si>
  <si>
    <t>Stausø Sk.</t>
  </si>
  <si>
    <t>Stausø Skole</t>
  </si>
  <si>
    <t>Klintingvej 170, Stausø</t>
  </si>
  <si>
    <t>Stausø</t>
  </si>
  <si>
    <t>Diana Bjørslev Hansen</t>
  </si>
  <si>
    <t>Frøstruph.Esk.</t>
  </si>
  <si>
    <t>Frøstruphave Efterskole</t>
  </si>
  <si>
    <t>Frøstrupvej 140, Lunde</t>
  </si>
  <si>
    <t>Frøstrupvej</t>
  </si>
  <si>
    <t>Blaabjerg Daghøjskole</t>
  </si>
  <si>
    <t>Tømmergade 15</t>
  </si>
  <si>
    <t>Tømmergade</t>
  </si>
  <si>
    <t>Oksbøl</t>
  </si>
  <si>
    <t>Hærens Kampskole, Oksbøllejren</t>
  </si>
  <si>
    <t>Darum Børneby</t>
  </si>
  <si>
    <t>Nørrebyvej 12, St. Darum</t>
  </si>
  <si>
    <t>Nørrebyvej</t>
  </si>
  <si>
    <t>Gørding Fortuna</t>
  </si>
  <si>
    <t>Gørding</t>
  </si>
  <si>
    <t>Gørding Skole Fortuna</t>
  </si>
  <si>
    <t>Allan Kirkegaard, Børn og ungechef</t>
  </si>
  <si>
    <t>Gørding Ungdsk.</t>
  </si>
  <si>
    <t>Gørding Ungdomsskole</t>
  </si>
  <si>
    <t>Nørregade 70</t>
  </si>
  <si>
    <t>Tonny Dall Sørensen</t>
  </si>
  <si>
    <t>Brørup Sk.</t>
  </si>
  <si>
    <t>Brørupskolen, afdeling Skolegade</t>
  </si>
  <si>
    <t>Søren Zerahn</t>
  </si>
  <si>
    <t>Brørup Nørbølli</t>
  </si>
  <si>
    <t>Brørupskolen, afdeling Nørbøllingvej</t>
  </si>
  <si>
    <t>Nørbøllingvej 30</t>
  </si>
  <si>
    <t>Nørbøllingvej</t>
  </si>
  <si>
    <t>Brørup Byager</t>
  </si>
  <si>
    <t>Brørupskolen, afdeling Byagervej</t>
  </si>
  <si>
    <t>Kostsk.Asserbøl</t>
  </si>
  <si>
    <t>Brørup Ungdsk.</t>
  </si>
  <si>
    <t>Brørup Ungdomsskole</t>
  </si>
  <si>
    <t>Andrea Tønder</t>
  </si>
  <si>
    <t>Brørup Dhsk.</t>
  </si>
  <si>
    <t>Brørup Daghøjskole</t>
  </si>
  <si>
    <t>Nørrebrogade 100</t>
  </si>
  <si>
    <t>Else Møller-Jensen</t>
  </si>
  <si>
    <t>Rørkjær Urban</t>
  </si>
  <si>
    <t>Rørkjær Skole Urban</t>
  </si>
  <si>
    <t>Niels Nøhr</t>
  </si>
  <si>
    <t>Jørgen Ahlquist</t>
  </si>
  <si>
    <t>Spangsbjerg Møllevej 310</t>
  </si>
  <si>
    <t>Jørgen Stefan Jensen</t>
  </si>
  <si>
    <t>Carsten Nørgaard</t>
  </si>
  <si>
    <t>Torben Mørup</t>
  </si>
  <si>
    <t>Henning Høgild</t>
  </si>
  <si>
    <t>Høreinst.Esbj.</t>
  </si>
  <si>
    <t>Høreinstituttet i Esbjerg</t>
  </si>
  <si>
    <t>Sønderris Aura</t>
  </si>
  <si>
    <t>Sønderrisskolen Aura</t>
  </si>
  <si>
    <t>V.Havssk.Børn</t>
  </si>
  <si>
    <t>Vesterhavsskolen Børneafdeling</t>
  </si>
  <si>
    <t>Carsten Møller Christensen</t>
  </si>
  <si>
    <t>Lillian Møller Jensen</t>
  </si>
  <si>
    <t>Hjørdis Pedersen</t>
  </si>
  <si>
    <t>Sløjfen</t>
  </si>
  <si>
    <t>Spangsbjerg Møllevej 68</t>
  </si>
  <si>
    <t>Gitte Høj Nielsen</t>
  </si>
  <si>
    <t>Helle Søborg Bjerre</t>
  </si>
  <si>
    <t>Spangsbjerg Møllevej 70</t>
  </si>
  <si>
    <t>Frauke Siemer Jørgensen</t>
  </si>
  <si>
    <t>Esbjerg Højskole</t>
  </si>
  <si>
    <t>Esbjerg AOF Daghøjskole</t>
  </si>
  <si>
    <t>Daghøjskolen Sydvestjylland</t>
  </si>
  <si>
    <t>Daghøjskolen De Frie Fugle</t>
  </si>
  <si>
    <t>Randi Hundebøll</t>
  </si>
  <si>
    <t>Rybners SpMølle</t>
  </si>
  <si>
    <t>Rybners - EUD - Spangsbjerg Møllevej</t>
  </si>
  <si>
    <t>Stat.Søsk.Esbj.</t>
  </si>
  <si>
    <t>Statens Søfartsskole</t>
  </si>
  <si>
    <t>Lisbeth Nørgaard</t>
  </si>
  <si>
    <t>Sløjdhøjskolen</t>
  </si>
  <si>
    <t>Sløjdhøjskolen i Esbjerg</t>
  </si>
  <si>
    <t>Professionshøjskolen UC Syddanmark</t>
  </si>
  <si>
    <t>EA SydVest, Esbjerg (Spangsbjerg Møllevej)</t>
  </si>
  <si>
    <t>Erhvervsakademi SydVest, Sønderborg</t>
  </si>
  <si>
    <t>EA SydVest, Sønderborg</t>
  </si>
  <si>
    <t>Fanø Skole</t>
  </si>
  <si>
    <t>Sønderho Sk.</t>
  </si>
  <si>
    <t>Sønderho Skole</t>
  </si>
  <si>
    <t>Sønderho</t>
  </si>
  <si>
    <t>Fanø Ungd.Skole</t>
  </si>
  <si>
    <t>Fanø Ungdomsskole</t>
  </si>
  <si>
    <t>Johnny Sørensen</t>
  </si>
  <si>
    <t>Fanø Esk.</t>
  </si>
  <si>
    <t>Fanø Efterskole</t>
  </si>
  <si>
    <t>Fanø Daghøjskole, Kompasrosen</t>
  </si>
  <si>
    <t>Fanø Navigatsk.</t>
  </si>
  <si>
    <t>Fanø Navigationsskole</t>
  </si>
  <si>
    <t>Fanø Søfartssk.</t>
  </si>
  <si>
    <t>Fanø Søfartsskole</t>
  </si>
  <si>
    <t>Lynghedeskolen, afdeling Søndre</t>
  </si>
  <si>
    <t>Dorthe Bønning Møller</t>
  </si>
  <si>
    <t>Steen Møller</t>
  </si>
  <si>
    <t>Sønder Omme</t>
  </si>
  <si>
    <t>Trehøjevej 10</t>
  </si>
  <si>
    <t>Trehøjevej</t>
  </si>
  <si>
    <t>Tronsø Fri Fags</t>
  </si>
  <si>
    <t>Tronsø Fri Fagskole</t>
  </si>
  <si>
    <t>www.tronsøskolen.dk</t>
  </si>
  <si>
    <t>Grindsted, LOF Daghøjskole</t>
  </si>
  <si>
    <t>Grindsted AOF Daghøjskole</t>
  </si>
  <si>
    <t>agerbækskole-starupbørneby.dk</t>
  </si>
  <si>
    <t>Rikke Hymøller</t>
  </si>
  <si>
    <t>Sønderskovvej 107 Nordenskov</t>
  </si>
  <si>
    <t>Trine Møller</t>
  </si>
  <si>
    <t>Føvling Sk.</t>
  </si>
  <si>
    <t>Føvling</t>
  </si>
  <si>
    <t>Føvling Skole</t>
  </si>
  <si>
    <t>Højmarksk.</t>
  </si>
  <si>
    <t>Højmarkskolen</t>
  </si>
  <si>
    <t>Højmarksvej 16</t>
  </si>
  <si>
    <t>Højmarksvej</t>
  </si>
  <si>
    <t>Glejbjerg Børne- og Skolecenter</t>
  </si>
  <si>
    <t>Bøgelund 6</t>
  </si>
  <si>
    <t>Susan Møller Sørensen</t>
  </si>
  <si>
    <t>AOF Holsted Daghøjskole og Uddannelsescenter</t>
  </si>
  <si>
    <t>Høm Sk.</t>
  </si>
  <si>
    <t>Høm Skole</t>
  </si>
  <si>
    <t>Mandø Sk.</t>
  </si>
  <si>
    <t>Mandø Skole</t>
  </si>
  <si>
    <t>Finn Sørensen</t>
  </si>
  <si>
    <t>Lene Schmidt-Sørensen</t>
  </si>
  <si>
    <t>Nørremarksk.</t>
  </si>
  <si>
    <t>Nørremarkskolen</t>
  </si>
  <si>
    <t>Ungdomshøjskolen ved Ribe</t>
  </si>
  <si>
    <t>Ribe Daghøjskole</t>
  </si>
  <si>
    <t>Carsten Nørgaard, konst.</t>
  </si>
  <si>
    <t>Sct.Jørgenssk.</t>
  </si>
  <si>
    <t>Sct Jørgensskolen</t>
  </si>
  <si>
    <t>Jørgen Vind Jensen</t>
  </si>
  <si>
    <t>Mejls-Orten-Tinghøj Friskole</t>
  </si>
  <si>
    <t>HjulsøUng</t>
  </si>
  <si>
    <t>Frøstrupskovvej 81</t>
  </si>
  <si>
    <t>Frøstrupskovvej</t>
  </si>
  <si>
    <t>Handelshøjskole Syd, Varde</t>
  </si>
  <si>
    <t>Chefen For Sønderjyske Artillerireg</t>
  </si>
  <si>
    <t>Andst Børne- og Skolecenter</t>
  </si>
  <si>
    <t>Grønvangskolen</t>
  </si>
  <si>
    <t>Gesten BørneC</t>
  </si>
  <si>
    <t>Gesten Børnecenter</t>
  </si>
  <si>
    <t>Vivian Møberg Pedersen</t>
  </si>
  <si>
    <t>Eva Højlund Jensen</t>
  </si>
  <si>
    <t>Jens Søndergaard</t>
  </si>
  <si>
    <t>Askov Højskole</t>
  </si>
  <si>
    <t>Vejen Højskole-Kibbutz</t>
  </si>
  <si>
    <t>Vamdrup AOF-Daghøjskole</t>
  </si>
  <si>
    <t>Hans Jørgen Borg Rohde Larholm</t>
  </si>
  <si>
    <t>Adsbølvej 3</t>
  </si>
  <si>
    <t>Adsbølvej</t>
  </si>
  <si>
    <t>Sk.V. Lillesø</t>
  </si>
  <si>
    <t>Skolen ved Lillesø</t>
  </si>
  <si>
    <t>Strellev, Adsbølvej 1</t>
  </si>
  <si>
    <t>Peter Søby Madsen</t>
  </si>
  <si>
    <t>Nørretorv 3</t>
  </si>
  <si>
    <t>Per Krabbe Mølgaard</t>
  </si>
  <si>
    <t>Michael Møller</t>
  </si>
  <si>
    <t>Nim Skole og Børnehus</t>
  </si>
  <si>
    <t>Møllegade 20, Nim</t>
  </si>
  <si>
    <t>Tønning-Træ.Sk.</t>
  </si>
  <si>
    <t>Tønning-Træden Skole</t>
  </si>
  <si>
    <t>Skolebakken 24, Tønning</t>
  </si>
  <si>
    <t>Tønning</t>
  </si>
  <si>
    <t>Tønn/Tr.Frisk.</t>
  </si>
  <si>
    <t>Tønning-Træden Friskole</t>
  </si>
  <si>
    <t>Heidi Jørgensen</t>
  </si>
  <si>
    <t>Hørgyden 35</t>
  </si>
  <si>
    <t>Hørgyden</t>
  </si>
  <si>
    <t>Mølledamssk.</t>
  </si>
  <si>
    <t>Mølledamsskolen</t>
  </si>
  <si>
    <t>Søren Rasmussen</t>
  </si>
  <si>
    <t>Børkop Ungdsk.</t>
  </si>
  <si>
    <t>Børkop  Ungdomsskole</t>
  </si>
  <si>
    <t>Børkop. Hsk.</t>
  </si>
  <si>
    <t>Børkop Højskole</t>
  </si>
  <si>
    <t>Børkop Dhsk.</t>
  </si>
  <si>
    <t>AOF Daghøjskolen Børkop</t>
  </si>
  <si>
    <t>Steffen Bøllund</t>
  </si>
  <si>
    <t>Firehøje Vandel</t>
  </si>
  <si>
    <t>Firehøjeskolen, Vandel afdelingen</t>
  </si>
  <si>
    <t>Firehøje Nørup</t>
  </si>
  <si>
    <t>Firehøjeskolen, Nørup afdelingen</t>
  </si>
  <si>
    <t>Tørskindvej 3L Ny Nørup</t>
  </si>
  <si>
    <t>Ny Nørup</t>
  </si>
  <si>
    <t>Helle Futtrup Jørgensen</t>
  </si>
  <si>
    <t>Ammitsbølvej</t>
  </si>
  <si>
    <t>Børn og Ungeafdelingen</t>
  </si>
  <si>
    <t>Eskild Bakkestrøm</t>
  </si>
  <si>
    <t>Elke Brøns Kaczmarek</t>
  </si>
  <si>
    <t>Engelsholm Højskole</t>
  </si>
  <si>
    <t>Egtved Daghøjskole</t>
  </si>
  <si>
    <t>Egtved AOF Daghøjskole, Midtpunkt</t>
  </si>
  <si>
    <t>Jørgen Pedersen</t>
  </si>
  <si>
    <t>Kirstinebjergskolen, Høgevej</t>
  </si>
  <si>
    <t>Høgevej 5</t>
  </si>
  <si>
    <t>Erritsø Fællesskole, Krogagervej</t>
  </si>
  <si>
    <t>Højrupvej 153</t>
  </si>
  <si>
    <t>Højrupvej</t>
  </si>
  <si>
    <t>Købmagerg.Sk.</t>
  </si>
  <si>
    <t>Købmagergades Skole</t>
  </si>
  <si>
    <t>Købmagergade 65</t>
  </si>
  <si>
    <t>Erritsø Fællesskole, Erritsø Bygade</t>
  </si>
  <si>
    <t>Bøgeskovvej</t>
  </si>
  <si>
    <t>Kirstinebjergskolen, Bøgeskovvej</t>
  </si>
  <si>
    <t>Bøgeskovvej 37B</t>
  </si>
  <si>
    <t>Pernille Aarøe Petersen</t>
  </si>
  <si>
    <t>Købmagergade 72</t>
  </si>
  <si>
    <t>Købmagergade 76</t>
  </si>
  <si>
    <t>Nørrebrogade 88</t>
  </si>
  <si>
    <t>Høreinst.Fr.Cia</t>
  </si>
  <si>
    <t>Landshøreinstituttet</t>
  </si>
  <si>
    <t>Afd Højmosen</t>
  </si>
  <si>
    <t>Erritsø Fællesskole, Afd. Højmosen</t>
  </si>
  <si>
    <t>Højmosevej 4</t>
  </si>
  <si>
    <t>Højmosevej</t>
  </si>
  <si>
    <t>Nørre Voldgade 12</t>
  </si>
  <si>
    <t>Landshøreinst.</t>
  </si>
  <si>
    <t>Ryttergrøft.Sk.</t>
  </si>
  <si>
    <t>Ryttergrøftvejens Skole</t>
  </si>
  <si>
    <t>Ryttergrøftvejen 48</t>
  </si>
  <si>
    <t>Ryttergrøftvejen</t>
  </si>
  <si>
    <t>Højrup Mark, Gl. Ribevej 72</t>
  </si>
  <si>
    <t>Højrup Mark</t>
  </si>
  <si>
    <t>Mølledamsk.</t>
  </si>
  <si>
    <t>Baunegaardsvej 9 Snoghøj</t>
  </si>
  <si>
    <t>Snoghøj F.Hsk</t>
  </si>
  <si>
    <t>Scenekunsthøjskolen Snoghøj</t>
  </si>
  <si>
    <t>Kim Nesager Røge</t>
  </si>
  <si>
    <t>Fredericia Daghøjskole</t>
  </si>
  <si>
    <t>Fredericia Idrætsdaghøjskole</t>
  </si>
  <si>
    <t>Michael Tøffner Pedersen</t>
  </si>
  <si>
    <t>Hærens Føringsstøtteskole</t>
  </si>
  <si>
    <t>M. Søgaard</t>
  </si>
  <si>
    <t>Løn- og Personalekt.</t>
  </si>
  <si>
    <t>Mogens Jørgensen</t>
  </si>
  <si>
    <t>Søvind Sk.</t>
  </si>
  <si>
    <t>Søvind Skole</t>
  </si>
  <si>
    <t>Søvejen 4, Vestbirk</t>
  </si>
  <si>
    <t>Søvejen</t>
  </si>
  <si>
    <t>Werner Kaihøj</t>
  </si>
  <si>
    <t>Kim Sundbøll</t>
  </si>
  <si>
    <t>Søvejen 6</t>
  </si>
  <si>
    <t>Vestbirk Højskole</t>
  </si>
  <si>
    <t>Grønvald Nielsensvej 1-5</t>
  </si>
  <si>
    <t>Grønvald Nielsensvej</t>
  </si>
  <si>
    <t>Elbæk Folkehøjskole</t>
  </si>
  <si>
    <t>Firkløverskolen, Givskud afdeling</t>
  </si>
  <si>
    <t>Tina Grønborg Hansen</t>
  </si>
  <si>
    <t>Firkløver Sdr</t>
  </si>
  <si>
    <t>Firkløverskolen, Elkjær afdelingen</t>
  </si>
  <si>
    <t>Firkløverskolen, Ikær afdelingen</t>
  </si>
  <si>
    <t>Søren Haubjerg</t>
  </si>
  <si>
    <t>Løsning Sk.</t>
  </si>
  <si>
    <t>Løsning Skole</t>
  </si>
  <si>
    <t>Bøgballe Sk.</t>
  </si>
  <si>
    <t>Bøgballe Friskole</t>
  </si>
  <si>
    <t>Vejlefjord Højere Skole</t>
  </si>
  <si>
    <t>Vejlefjord Højere Sk</t>
  </si>
  <si>
    <t>Løsningvej 30</t>
  </si>
  <si>
    <t>Løsningvej</t>
  </si>
  <si>
    <t>Søren Boesen</t>
  </si>
  <si>
    <t>Børge Mortensen</t>
  </si>
  <si>
    <t>Grønhøjvej 1</t>
  </si>
  <si>
    <t>Nørrebakken 11</t>
  </si>
  <si>
    <t>Nørrebakken</t>
  </si>
  <si>
    <t>Mogens Falk Jørgensen</t>
  </si>
  <si>
    <t>Grønagersk.</t>
  </si>
  <si>
    <t>Grønagerskolen</t>
  </si>
  <si>
    <t>Lone Møller Andresen</t>
  </si>
  <si>
    <t>Søndre Torstedvej 1</t>
  </si>
  <si>
    <t>Søndre Torstedvej</t>
  </si>
  <si>
    <t>Sct. Ib Skole &amp; Børnehave</t>
  </si>
  <si>
    <t>Højvangsk fsk</t>
  </si>
  <si>
    <t>Højvangskolen, folkeskoleafdeling</t>
  </si>
  <si>
    <t>Højvangsalle 20</t>
  </si>
  <si>
    <t>Højvangsalle</t>
  </si>
  <si>
    <t>Horsens Gymnasium &amp; HF, Højen 1</t>
  </si>
  <si>
    <t>Højen 1</t>
  </si>
  <si>
    <t>Højen</t>
  </si>
  <si>
    <t>Lene Glyngø Jensen</t>
  </si>
  <si>
    <t>Emil Møllersgade 30, 2. sal</t>
  </si>
  <si>
    <t>Emil Møllers Gade</t>
  </si>
  <si>
    <t>Mølledam Spec.</t>
  </si>
  <si>
    <t>Højvangsk.ckl</t>
  </si>
  <si>
    <t>Højvangskolen, Centerklasser</t>
  </si>
  <si>
    <t>Højvangsk.JUR</t>
  </si>
  <si>
    <t>Mogens Schjødt</t>
  </si>
  <si>
    <t>Møgelkær St.fæn</t>
  </si>
  <si>
    <t>Møgelkær Fængsel</t>
  </si>
  <si>
    <t>Møgelkærvej 15</t>
  </si>
  <si>
    <t>Møgelkærvej</t>
  </si>
  <si>
    <t>Horsens Folkehøjskole</t>
  </si>
  <si>
    <t>Horsens AOF Daghøjskole</t>
  </si>
  <si>
    <t>Daghøjskolen Vitus Bering</t>
  </si>
  <si>
    <t>Bodil Primsø</t>
  </si>
  <si>
    <t>O. Tholstrup, ingeniør</t>
  </si>
  <si>
    <t>Bygningskonstruktøruddannelsen i Horsens</t>
  </si>
  <si>
    <t>Svend Trøst Sørensen, direktør</t>
  </si>
  <si>
    <t>Værdik+proc.ø.</t>
  </si>
  <si>
    <t>Udd. i værdikædeledelse og procesøkonomi i Horsens</t>
  </si>
  <si>
    <t>Diplomingeniøruddannelsen i Horsens</t>
  </si>
  <si>
    <t>Markedsføringsøkonomuddannelsen i Horsens</t>
  </si>
  <si>
    <t>Søren Noes</t>
  </si>
  <si>
    <t>Nørrebrogade 38 A</t>
  </si>
  <si>
    <t>Tage Jørgensen</t>
  </si>
  <si>
    <t>Niels Møller</t>
  </si>
  <si>
    <t>Brandbjerg Højskole</t>
  </si>
  <si>
    <t>Daghøjskolen KS Centret</t>
  </si>
  <si>
    <t>Vinnie Møller Albrechtsen</t>
  </si>
  <si>
    <t>Glud, Sønderbakken 27</t>
  </si>
  <si>
    <t>Sønderbakken</t>
  </si>
  <si>
    <t>Søkjær 11</t>
  </si>
  <si>
    <t>Søkjær</t>
  </si>
  <si>
    <t>As Friskole &amp; Naturbørnehave</t>
  </si>
  <si>
    <t>Søren Suurballe</t>
  </si>
  <si>
    <t>Den Rejs.Højsk.</t>
  </si>
  <si>
    <t>Den Rejsende Højskole i Juelsminde</t>
  </si>
  <si>
    <t>Tvind prøver</t>
  </si>
  <si>
    <t>Den Rejsende Højskole i Vamdrup (prøver)</t>
  </si>
  <si>
    <t>Eltang Skole og Børnehave</t>
  </si>
  <si>
    <t>Malene Søgaard-Andersen</t>
  </si>
  <si>
    <t>Jesper Dyrbjerg Strøager</t>
  </si>
  <si>
    <t>Søndervang 32</t>
  </si>
  <si>
    <t>Søndervang</t>
  </si>
  <si>
    <t>Lyshøjsk.</t>
  </si>
  <si>
    <t>Lyshøjskolen</t>
  </si>
  <si>
    <t>Lyshøj Alle</t>
  </si>
  <si>
    <t>Engløkke 5</t>
  </si>
  <si>
    <t>Engløkke</t>
  </si>
  <si>
    <t>Sønder Stenderup</t>
  </si>
  <si>
    <t>Thomas Toudal Jørgensen</t>
  </si>
  <si>
    <t>Tøndervej 100</t>
  </si>
  <si>
    <t>Nørreskov Sk.</t>
  </si>
  <si>
    <t>Nørreskov Skolen</t>
  </si>
  <si>
    <t>Mette Dybdal Møller</t>
  </si>
  <si>
    <t>Tøndervej 75</t>
  </si>
  <si>
    <t>Højsk. Acts Aca</t>
  </si>
  <si>
    <t>Højskolen Acts Academy</t>
  </si>
  <si>
    <t>Kolding Højskole</t>
  </si>
  <si>
    <t>Borrehus Folkehøjskole</t>
  </si>
  <si>
    <t>AOF Daghøjskole Mødestedet, Kolding</t>
  </si>
  <si>
    <t>Daghøjskolen Kreaktiv Centret, Kolding</t>
  </si>
  <si>
    <t>Kolding Idrætsdaghøjskole</t>
  </si>
  <si>
    <t>Asbjørn Nielsen Direktør</t>
  </si>
  <si>
    <t>Professionshøjskolen Syd University College</t>
  </si>
  <si>
    <t>Jørgen A. Houmann</t>
  </si>
  <si>
    <t>Erik Sjørvad</t>
  </si>
  <si>
    <t>Sct. Jørgensgade 49</t>
  </si>
  <si>
    <t>Sct. Jørgens Gade</t>
  </si>
  <si>
    <t>Nørre Bjært</t>
  </si>
  <si>
    <t>Fynslund Skole og Børnehus</t>
  </si>
  <si>
    <t>Trine Alting Højfeldt</t>
  </si>
  <si>
    <t>Tina Fahnøe Munksgaard</t>
  </si>
  <si>
    <t>Grønningen 3</t>
  </si>
  <si>
    <t>Grønningen</t>
  </si>
  <si>
    <t>Jørgen Gudmann Hansen</t>
  </si>
  <si>
    <t>Grønnevænget 7</t>
  </si>
  <si>
    <t>Grønnevænget</t>
  </si>
  <si>
    <t>Nørre-Snede Skole</t>
  </si>
  <si>
    <t>Søren Falsig</t>
  </si>
  <si>
    <t>Nørre Snede Ungdomsskole</t>
  </si>
  <si>
    <t>Rask Mølle Sk.</t>
  </si>
  <si>
    <t>Rask Mølle</t>
  </si>
  <si>
    <t>Rask Mølle Skole</t>
  </si>
  <si>
    <t>Tørring Sk.</t>
  </si>
  <si>
    <t>Tørring Skole</t>
  </si>
  <si>
    <t>Tørring Gym.</t>
  </si>
  <si>
    <t>Tørring Gymnasium</t>
  </si>
  <si>
    <t>Karina Mellin Døssing</t>
  </si>
  <si>
    <t>Tørr./Uldum Usk</t>
  </si>
  <si>
    <t>Tørring-Uldum Ungdomsskole</t>
  </si>
  <si>
    <t>Rask Møl.Ungsk.</t>
  </si>
  <si>
    <t>Rask Mølle Ungdomsskole</t>
  </si>
  <si>
    <t>VUC Tørr.-Uldum</t>
  </si>
  <si>
    <t>VUC Tørring</t>
  </si>
  <si>
    <t>Uldum Højskole</t>
  </si>
  <si>
    <t>Højskolebakken 11</t>
  </si>
  <si>
    <t>Tørring Prodsk.</t>
  </si>
  <si>
    <t>Tørring Produktionsskole</t>
  </si>
  <si>
    <t>Tørring Dhsk.</t>
  </si>
  <si>
    <t>Tørring Daghøjskole</t>
  </si>
  <si>
    <t>Grønnebk.Spec.</t>
  </si>
  <si>
    <t>Grønnebakken</t>
  </si>
  <si>
    <t>Nørregade 9</t>
  </si>
  <si>
    <t>Den Rejsende Højskole i Vamdrup</t>
  </si>
  <si>
    <t>Eva Horsbøll Nielsen</t>
  </si>
  <si>
    <t>Vamdrup AOF Daghøjskole</t>
  </si>
  <si>
    <t>Søndergade 19 B</t>
  </si>
  <si>
    <t>Johs. Jørgensen</t>
  </si>
  <si>
    <t>Vejle Idrætshøjskole &amp; Vejle Idrætsefterskole (efterskoledelen)</t>
  </si>
  <si>
    <t>UCL Erhvervsakademi og Professionshøjskole</t>
  </si>
  <si>
    <t>Højen Sk.</t>
  </si>
  <si>
    <t>Højen Skole</t>
  </si>
  <si>
    <t>Jenlevej 3, Højen</t>
  </si>
  <si>
    <t>Mølholm Sk.</t>
  </si>
  <si>
    <t>Mølholm Skole</t>
  </si>
  <si>
    <t>Peter Nødskov</t>
  </si>
  <si>
    <t>Søndermarksvej 117</t>
  </si>
  <si>
    <t>Søndermarksvej</t>
  </si>
  <si>
    <t>Nørremarksvej 157</t>
  </si>
  <si>
    <t>Rødkilde Gym.</t>
  </si>
  <si>
    <t>Rødkilde Gymnasium</t>
  </si>
  <si>
    <t>Høreinst.Vejle</t>
  </si>
  <si>
    <t>Vejle Amts Høreinstitut</t>
  </si>
  <si>
    <t>AOF Sydøstjylland</t>
  </si>
  <si>
    <t>Inger Nørregaard Andersen</t>
  </si>
  <si>
    <t>Tværfagligt Center for Børn og Unge</t>
  </si>
  <si>
    <t>Michael Højer</t>
  </si>
  <si>
    <t>Bøgevangskolen, Vejle Fri Fagskole</t>
  </si>
  <si>
    <t>Bøgevang 18</t>
  </si>
  <si>
    <t>Bøgevang</t>
  </si>
  <si>
    <t>Vejle Idrætshøjskole &amp; Vejle Idrætsefterskole (højskoledelen)</t>
  </si>
  <si>
    <t>Jørgen Ejlskov</t>
  </si>
  <si>
    <t>Miljø-Genbrug</t>
  </si>
  <si>
    <t>Vejle Kvil Daghøjskole</t>
  </si>
  <si>
    <t>Vejle AOF Daghøjskole</t>
  </si>
  <si>
    <t>Daghøjskolen i Vejle</t>
  </si>
  <si>
    <t>Nygaards Køresk</t>
  </si>
  <si>
    <t>Petersholmsskolen-Børneskolen</t>
  </si>
  <si>
    <t>Børne og Unge Center Vejle Fjord</t>
  </si>
  <si>
    <t>Nils-Jørn Krejberg</t>
  </si>
  <si>
    <t>Majbritt Ammitzbøll</t>
  </si>
  <si>
    <t>Niels Jørn Vejs Jeppesen</t>
  </si>
  <si>
    <t>Brande Højskole</t>
  </si>
  <si>
    <t>Bibel-Højskolen i Brande</t>
  </si>
  <si>
    <t>Asbjørn Kristiansen</t>
  </si>
  <si>
    <t>Højmarksvej 6, Postboks 100</t>
  </si>
  <si>
    <t>Ringkjøbing Amtskommunes Efteruddannelsescenter</t>
  </si>
  <si>
    <t>Ringkøbing Amts Social- og Sundhedsskole</t>
  </si>
  <si>
    <t>Lønborgsk.</t>
  </si>
  <si>
    <t>Lønborgskolen</t>
  </si>
  <si>
    <t>Lønborgvej 53</t>
  </si>
  <si>
    <t>Lønborgvej</t>
  </si>
  <si>
    <t>Magnus Sørensen</t>
  </si>
  <si>
    <t>Esbølvej 9</t>
  </si>
  <si>
    <t>Esbølvej</t>
  </si>
  <si>
    <t>Christian Nørregaard</t>
  </si>
  <si>
    <t>Helle Grønkjær Andersen</t>
  </si>
  <si>
    <t>Tøstrupvej 26</t>
  </si>
  <si>
    <t>Tøstrupvej</t>
  </si>
  <si>
    <t>Børge Christensen</t>
  </si>
  <si>
    <t>Esbølvej 9,  Sdr. Vium</t>
  </si>
  <si>
    <t>Brian Friis Jørgensen</t>
  </si>
  <si>
    <t>Axel Jørgensen</t>
  </si>
  <si>
    <t>Gullestrup Børnecenter</t>
  </si>
  <si>
    <t>LC Syd Kølkær</t>
  </si>
  <si>
    <t>Læringscenter Syd, Kølkær</t>
  </si>
  <si>
    <t>Vestermarken 3, Kølkær</t>
  </si>
  <si>
    <t>Kølkær</t>
  </si>
  <si>
    <t>Nørreg.Sk.</t>
  </si>
  <si>
    <t>Nørregades Skole</t>
  </si>
  <si>
    <t>Nørregade 7</t>
  </si>
  <si>
    <t>Momhøjvej 36, Studsgaard</t>
  </si>
  <si>
    <t>Momhøjvej</t>
  </si>
  <si>
    <t>Sønderagersk.</t>
  </si>
  <si>
    <t>Sønderagervej 70</t>
  </si>
  <si>
    <t>Sønderagervej</t>
  </si>
  <si>
    <t>Tjørring Sk.</t>
  </si>
  <si>
    <t>Tjørring Skole</t>
  </si>
  <si>
    <t>Ketty Nørgaard Høj</t>
  </si>
  <si>
    <t>Tjørring Kr.Sk.</t>
  </si>
  <si>
    <t>Tjørring Kristne Friskole</t>
  </si>
  <si>
    <t>Sebbesandevej 5, Tjørring</t>
  </si>
  <si>
    <t>Tjørring</t>
  </si>
  <si>
    <t>Hans R Møldrup</t>
  </si>
  <si>
    <t>Høreafd. Hern.</t>
  </si>
  <si>
    <t>Høreafdelingen</t>
  </si>
  <si>
    <t>Nørregade 99</t>
  </si>
  <si>
    <t>Børneskolen Bifrost</t>
  </si>
  <si>
    <t>Tale/Høre</t>
  </si>
  <si>
    <t>Kirsten Bjørn-Thygesen</t>
  </si>
  <si>
    <t>Nørholm Koll</t>
  </si>
  <si>
    <t>Nørholm Kollegiet</t>
  </si>
  <si>
    <t>Anne-Mette Kjærgaard Thorøe</t>
  </si>
  <si>
    <t>Herning Højskole</t>
  </si>
  <si>
    <t>Minihøjskolen i Herning</t>
  </si>
  <si>
    <t>Siøvej 3</t>
  </si>
  <si>
    <t>Siøvej</t>
  </si>
  <si>
    <t>Herning AOF Daghøjskole</t>
  </si>
  <si>
    <t>Asbjørn Lyby</t>
  </si>
  <si>
    <t>Herning Projektdaghøjskole</t>
  </si>
  <si>
    <t>Hammerum Herreds Idrætsdaghøjskole</t>
  </si>
  <si>
    <t>Heine Bøgild</t>
  </si>
  <si>
    <t>Palle Fløes Vej 28 Hammerum</t>
  </si>
  <si>
    <t>Palle Fløes Vej</t>
  </si>
  <si>
    <t>Herning FOF Daghøjskole</t>
  </si>
  <si>
    <t>Handels- og Ingeniørhøjskolen i Herning</t>
  </si>
  <si>
    <t>AMU-Ringkøbing</t>
  </si>
  <si>
    <t>AMU-Center for Ringkøbing Amt</t>
  </si>
  <si>
    <t>Jørgen Rasmussen</t>
  </si>
  <si>
    <t>Lodbergsvej 77 Søndervig</t>
  </si>
  <si>
    <t>Borbjerg Skole og Børnehus</t>
  </si>
  <si>
    <t>Naur-Sir Skole og Børnehus</t>
  </si>
  <si>
    <t>Jesper Byskov Tjørnelund</t>
  </si>
  <si>
    <t>Nr Felding skole og Børnehus</t>
  </si>
  <si>
    <t>Nørrelandssk.</t>
  </si>
  <si>
    <t>Nørrelandsskolen</t>
  </si>
  <si>
    <t>Døesvej 7</t>
  </si>
  <si>
    <t>Døesvej 54</t>
  </si>
  <si>
    <t>Skave Skole og Børnehus</t>
  </si>
  <si>
    <t>Sønderlandssk.</t>
  </si>
  <si>
    <t>Sønderlandsskolen</t>
  </si>
  <si>
    <t>Rasmus Højlund Sørensen</t>
  </si>
  <si>
    <t>Sønder Alle</t>
  </si>
  <si>
    <t>Nørre Boulevard Skolen</t>
  </si>
  <si>
    <t>Nørre Boulevard 57</t>
  </si>
  <si>
    <t>Nørre Boulevard</t>
  </si>
  <si>
    <t>Døesvej 64</t>
  </si>
  <si>
    <t>Carsten Linde Sørensen</t>
  </si>
  <si>
    <t>Den Røde Plads 4</t>
  </si>
  <si>
    <t>Den Røde Plads</t>
  </si>
  <si>
    <t>Holstebro Højskole</t>
  </si>
  <si>
    <t>Asbjørn Damgaard Faleide</t>
  </si>
  <si>
    <t>Lille Døes Prod</t>
  </si>
  <si>
    <t>Produktions- og Udviklingscentret "Lille Døes"</t>
  </si>
  <si>
    <t>Iben Skjøth</t>
  </si>
  <si>
    <t>Holstebro Daghøjskole</t>
  </si>
  <si>
    <t>Holstebro FOF Minidaghøjskole</t>
  </si>
  <si>
    <t>Søren Madsen</t>
  </si>
  <si>
    <t>Minihøjskolen i Holstebro</t>
  </si>
  <si>
    <t>Nørre Boulevard 25</t>
  </si>
  <si>
    <t>Døesvej 66</t>
  </si>
  <si>
    <t>Lisbeth Sørensen</t>
  </si>
  <si>
    <t>Ringkjøbing Amts Social- og Sundhedsskole</t>
  </si>
  <si>
    <t>Asbjørn Christensen</t>
  </si>
  <si>
    <t>Jesper Nørrestrand</t>
  </si>
  <si>
    <t>Sønderhøj 16,3</t>
  </si>
  <si>
    <t>Flemming Højhus Jeppesen</t>
  </si>
  <si>
    <t>Claus Bredahl Sørensen</t>
  </si>
  <si>
    <t>Hanne Høj</t>
  </si>
  <si>
    <t>Bøgildvej 6</t>
  </si>
  <si>
    <t>Bøgildvej</t>
  </si>
  <si>
    <t>Bøgildsk.Ikast</t>
  </si>
  <si>
    <t>Bøgildskolen, Projectskolen i Ikast</t>
  </si>
  <si>
    <t>Karsten Helstrup Sørensen</t>
  </si>
  <si>
    <t>Bøgildvej 26</t>
  </si>
  <si>
    <t>Karen Behr Sølyst, konst.</t>
  </si>
  <si>
    <t>Charlotte Grønhøj</t>
  </si>
  <si>
    <t>Jørgen Donslund</t>
  </si>
  <si>
    <t>Idrætssk. højsk</t>
  </si>
  <si>
    <t>Idrætsskolerne Ikast (højskolen)</t>
  </si>
  <si>
    <t>Ikast AOF Daghøjskole</t>
  </si>
  <si>
    <t>Svend Løwe</t>
  </si>
  <si>
    <t>Bøgildvej 12</t>
  </si>
  <si>
    <t>Bøgildvej 10</t>
  </si>
  <si>
    <t>Bøvling Sk.</t>
  </si>
  <si>
    <t>Bøvlingbjerg</t>
  </si>
  <si>
    <t>Bøvling Skole</t>
  </si>
  <si>
    <t>Elsebeth Søgaard</t>
  </si>
  <si>
    <t>Søren Schmidt</t>
  </si>
  <si>
    <t>Tangsø skole</t>
  </si>
  <si>
    <t>Inge Nørgaard Møller</t>
  </si>
  <si>
    <t>Jørgen Buhl</t>
  </si>
  <si>
    <t>Møborg Hsk.</t>
  </si>
  <si>
    <t>Møborg Hovedskole</t>
  </si>
  <si>
    <t>Nørlem Sk.</t>
  </si>
  <si>
    <t>Nørlem Skole</t>
  </si>
  <si>
    <t>Nørre Nissum Skole- og Børneunivers</t>
  </si>
  <si>
    <t>Hannah Nørskov Nielsen</t>
  </si>
  <si>
    <t>Inge Høgsberg Nadhazi</t>
  </si>
  <si>
    <t>Bøgelundvej 52</t>
  </si>
  <si>
    <t>Bøgelundvej</t>
  </si>
  <si>
    <t>Bøvling Frisk.</t>
  </si>
  <si>
    <t>Bøvling Fri- og Idrætsefterskole (friskole)</t>
  </si>
  <si>
    <t>Høvsørevej 13</t>
  </si>
  <si>
    <t>Høvsørevej</t>
  </si>
  <si>
    <t>Vestermøllevej 11, Fjaltring</t>
  </si>
  <si>
    <t>Vestermøllevej</t>
  </si>
  <si>
    <t>Nørre Nissum</t>
  </si>
  <si>
    <t>Henrik Høgh Boutrup</t>
  </si>
  <si>
    <t>VIA University College, HF Nørre Nissum</t>
  </si>
  <si>
    <t>Børne- og Familiecentret</t>
  </si>
  <si>
    <t>Lis Ravn Sørensen</t>
  </si>
  <si>
    <t>Nørre Nissum Efterskole</t>
  </si>
  <si>
    <t>Seniorhøjskolen, Nr. Nissum</t>
  </si>
  <si>
    <t>Degneparken 22, Nørre Nissum</t>
  </si>
  <si>
    <t>Nørre Nissum Højskole</t>
  </si>
  <si>
    <t>Svend Mørk-Jensen</t>
  </si>
  <si>
    <t>Bøvling Esk.</t>
  </si>
  <si>
    <t>Bøvling Fri- og Idrætsefterskole (efterskole)</t>
  </si>
  <si>
    <t>Kollegievej 5b, Nørre Nissum</t>
  </si>
  <si>
    <t>Ringvej 80 Nørre Nisum</t>
  </si>
  <si>
    <t>Nørre Nisum</t>
  </si>
  <si>
    <t>Livsstilshøjskolen Gudum</t>
  </si>
  <si>
    <t>Højbjergvej 2</t>
  </si>
  <si>
    <t>Højbjergvej</t>
  </si>
  <si>
    <t>Bøgelundsk.Dhsk</t>
  </si>
  <si>
    <t>Bøgelund Daghøjskole</t>
  </si>
  <si>
    <t>VIA University College, Nørre Nissum</t>
  </si>
  <si>
    <t>Ringkøbing Skole, afd.  Alkjær</t>
  </si>
  <si>
    <t>Gitte Hindø, viceskoleleder</t>
  </si>
  <si>
    <t>Søibergsvej 3</t>
  </si>
  <si>
    <t>Søibergsvej</t>
  </si>
  <si>
    <t>Højmark Sk.</t>
  </si>
  <si>
    <t>Højmark Skole</t>
  </si>
  <si>
    <t>Ellen Kornø</t>
  </si>
  <si>
    <t>Ringkøbing Skole, afd. Rindum</t>
  </si>
  <si>
    <t>Stadil/Vedersø Skole</t>
  </si>
  <si>
    <t>Vedersø Sk.</t>
  </si>
  <si>
    <t>Vedersø Skole</t>
  </si>
  <si>
    <t>Ringkjøb. Gym.</t>
  </si>
  <si>
    <t>Ringkjøbing Gymnasium</t>
  </si>
  <si>
    <t>Tina Sønderskov</t>
  </si>
  <si>
    <t>Rødkløvervej 4</t>
  </si>
  <si>
    <t>Rødkløvervej</t>
  </si>
  <si>
    <t>Ringkøb.Ungdsk.</t>
  </si>
  <si>
    <t>Ringkøbing Kommmunale Ungdomsskole</t>
  </si>
  <si>
    <t>UCRS Ringkøbing</t>
  </si>
  <si>
    <t>UCRS VUC Ringkøbing</t>
  </si>
  <si>
    <t>Jacob Gravlund Jørgensen</t>
  </si>
  <si>
    <t>Vestjyllands Højskole</t>
  </si>
  <si>
    <t>Lodbjergvej 77 Søndervig</t>
  </si>
  <si>
    <t>Vedersø Esk.</t>
  </si>
  <si>
    <t>Vedersø Idrætsefterskole</t>
  </si>
  <si>
    <t>Vidarhøj 2</t>
  </si>
  <si>
    <t>Vidarhøj</t>
  </si>
  <si>
    <t>Ringkøbing Produktionsskole</t>
  </si>
  <si>
    <t>Ringkøbing Prod</t>
  </si>
  <si>
    <t>Produktionsskolen Ringkøbing Udd.- Erhvervscenter</t>
  </si>
  <si>
    <t>Vester Tim Daghøjskole</t>
  </si>
  <si>
    <t>UCRS Gymnasiet HHX Ringkøbing</t>
  </si>
  <si>
    <t>Jørgen E Jørgensen</t>
  </si>
  <si>
    <t>Inger Mølholm</t>
  </si>
  <si>
    <t>Rækker Mølle Sk</t>
  </si>
  <si>
    <t>Rækker Mølle Skolen</t>
  </si>
  <si>
    <t>Jørn-Erik Matthiesen</t>
  </si>
  <si>
    <t>UU Ringkøbing-Skjern</t>
  </si>
  <si>
    <t>VUC Ringkøbing Fjord</t>
  </si>
  <si>
    <t>FGU MV Ringkøb</t>
  </si>
  <si>
    <t>FGU Midt-Vest - Ringkøbing-Skjern</t>
  </si>
  <si>
    <t>Skjern/Egvad AOF Daghøjskole</t>
  </si>
  <si>
    <t>Karen Agger Kattenhøj</t>
  </si>
  <si>
    <t>Langhøjvej 29</t>
  </si>
  <si>
    <t>Langhøjvej</t>
  </si>
  <si>
    <t>Venø Sk.</t>
  </si>
  <si>
    <t>Venø Skole</t>
  </si>
  <si>
    <t>Morten Brøchner Povlsen</t>
  </si>
  <si>
    <t>Drøwten 8</t>
  </si>
  <si>
    <t>Venø Esk.</t>
  </si>
  <si>
    <t>Venø Efterskole</t>
  </si>
  <si>
    <t>Nørskovvej 8, Venø</t>
  </si>
  <si>
    <t>Nørskovvej</t>
  </si>
  <si>
    <t>Venø</t>
  </si>
  <si>
    <t>AOF Struer Daghøjskole</t>
  </si>
  <si>
    <t>Niels Viggo Lynghøj</t>
  </si>
  <si>
    <t>Harboøre Sk.</t>
  </si>
  <si>
    <t>Harboøre</t>
  </si>
  <si>
    <t>Harboøre Skole og Børnecenter</t>
  </si>
  <si>
    <t>Thyborøn Sk.</t>
  </si>
  <si>
    <t>Thyborøn Skole</t>
  </si>
  <si>
    <t>Thyborøn-Harboøre Ungdomsskole</t>
  </si>
  <si>
    <t>Thyborøn Skole Skolevej 7</t>
  </si>
  <si>
    <t>Thyborøn Skole Skolevej</t>
  </si>
  <si>
    <t>Thyborøn Skole Skole</t>
  </si>
  <si>
    <t>Thyborøn Efsk.</t>
  </si>
  <si>
    <t>Thyborøn Efterskole</t>
  </si>
  <si>
    <t>Harboørevej 10</t>
  </si>
  <si>
    <t>Harboørevej</t>
  </si>
  <si>
    <t>Thyborøn Skipsk</t>
  </si>
  <si>
    <t>Thyborøn Skipperskole</t>
  </si>
  <si>
    <t>Jørgen Christian Jensen</t>
  </si>
  <si>
    <t>EUC Nordvest - North Sea College, Thyborøn</t>
  </si>
  <si>
    <t>Jegindø Sk.</t>
  </si>
  <si>
    <t>Jegindø Skole</t>
  </si>
  <si>
    <t>Svend Schrøder</t>
  </si>
  <si>
    <t>Søndbjerg Esk.</t>
  </si>
  <si>
    <t>Søndbjerg Efterskole</t>
  </si>
  <si>
    <t>Søren Toft Jensen</t>
  </si>
  <si>
    <t>Jegindø Esk.</t>
  </si>
  <si>
    <t>Jegindø Efterskole</t>
  </si>
  <si>
    <t>Nøvling Sk.</t>
  </si>
  <si>
    <t>Nøvling Skole</t>
  </si>
  <si>
    <t>Bjørnkærvej 2</t>
  </si>
  <si>
    <t>Bjørnkærvej</t>
  </si>
  <si>
    <t>Sørvad</t>
  </si>
  <si>
    <t>Malene Søgaard Engelbredt</t>
  </si>
  <si>
    <t>Røjkærvej 11 Vind</t>
  </si>
  <si>
    <t>Røjkærvej</t>
  </si>
  <si>
    <t>PPR Trehøje Kommune</t>
  </si>
  <si>
    <t>Preben Staun, skoledirektør</t>
  </si>
  <si>
    <t>Trehøje Ungdsk.</t>
  </si>
  <si>
    <t>Trehøje Kommunale Ungdomsskole</t>
  </si>
  <si>
    <t>Nøvlingskov Esk</t>
  </si>
  <si>
    <t>Nøvlingskov Efterskole</t>
  </si>
  <si>
    <t>Nøvlingskovvej 5</t>
  </si>
  <si>
    <t>Nøvlingskovvej</t>
  </si>
  <si>
    <t>Trehøje Prodsk.</t>
  </si>
  <si>
    <t>Trehøje Produktionsskole</t>
  </si>
  <si>
    <t>Hermann Grønbæk</t>
  </si>
  <si>
    <t>Staby Skole og Børnehus</t>
  </si>
  <si>
    <t>Mads Foged Søndergaard</t>
  </si>
  <si>
    <t>Vemb Skole og Børnehus</t>
  </si>
  <si>
    <t>Siri Hølmebakk</t>
  </si>
  <si>
    <t>Sønder Nissum</t>
  </si>
  <si>
    <t>Sønder Nissum Friskole</t>
  </si>
  <si>
    <t>Kirkebyvej 11, Sønder Nissum</t>
  </si>
  <si>
    <t>Ole Hougaard Sørensen</t>
  </si>
  <si>
    <t>Nørrevej 2, Staby</t>
  </si>
  <si>
    <t>Den Rejsende Højskole</t>
  </si>
  <si>
    <t>Bustrup Efterskole (prøver)</t>
  </si>
  <si>
    <t>Thorbjørn Strunk</t>
  </si>
  <si>
    <t>Det Nødv.Sem.</t>
  </si>
  <si>
    <t>Det Nødvendige Seminarium</t>
  </si>
  <si>
    <t>Anne Højholt</t>
  </si>
  <si>
    <t>Grønbjerg Sk.</t>
  </si>
  <si>
    <t>Børnenes Hus, Grønbjerg</t>
  </si>
  <si>
    <t>Birgit Højgaard</t>
  </si>
  <si>
    <t>Sønderupvej 21</t>
  </si>
  <si>
    <t>Sønderupvej</t>
  </si>
  <si>
    <t>Nørlundvej 2</t>
  </si>
  <si>
    <t>Nørlundvej</t>
  </si>
  <si>
    <t>Ringkøbing-Skjern Ungdomsskole</t>
  </si>
  <si>
    <t>Benjamin Nørkjær Stræde</t>
  </si>
  <si>
    <t>Ejsing Skole og børnehus</t>
  </si>
  <si>
    <t>Jesper Møller</t>
  </si>
  <si>
    <t>Sevel Skole og Børnehus</t>
  </si>
  <si>
    <t>Grønningen 1A</t>
  </si>
  <si>
    <t>Henrik Okkerstrøm, konst.</t>
  </si>
  <si>
    <t>Sønder Felding</t>
  </si>
  <si>
    <t>Sdr.  Felding Skole og Børneunivers</t>
  </si>
  <si>
    <t>Sdr.Felding Højskole</t>
  </si>
  <si>
    <t>Else Ammitzbøll</t>
  </si>
  <si>
    <t>Trøjborgvej 82</t>
  </si>
  <si>
    <t>Ole Bønke</t>
  </si>
  <si>
    <t>Finn Harding Sørensen</t>
  </si>
  <si>
    <t>Nørreport 2</t>
  </si>
  <si>
    <t>Femmøller Esk.</t>
  </si>
  <si>
    <t>Femmøller Efterskole</t>
  </si>
  <si>
    <t>Den Europæiske Filmhøjskole</t>
  </si>
  <si>
    <t>Vængesøvej 3</t>
  </si>
  <si>
    <t>Vængesøvej</t>
  </si>
  <si>
    <t>Djursl. Folkehø</t>
  </si>
  <si>
    <t>Heidi Vølcker</t>
  </si>
  <si>
    <t>Ebeltoft Daghøjskole</t>
  </si>
  <si>
    <t>Hans Jørgen Hvidtved</t>
  </si>
  <si>
    <t>Ebeltoft Sundhedsdaghøjskole</t>
  </si>
  <si>
    <t>Gyvelhøjsk.</t>
  </si>
  <si>
    <t>Gyvelhøjskolen</t>
  </si>
  <si>
    <t>Røddikvej 20</t>
  </si>
  <si>
    <t>Røddikvej</t>
  </si>
  <si>
    <t>Skjørringvej 25</t>
  </si>
  <si>
    <t>Skjørringvej</t>
  </si>
  <si>
    <t>Gyvelhøjskolen, Skolevej 23 B</t>
  </si>
  <si>
    <t>Søndergade 29. 2.sal</t>
  </si>
  <si>
    <t>Galten AOF Daghøjskole</t>
  </si>
  <si>
    <t>Søndergade 17</t>
  </si>
  <si>
    <t>Anna Marie Nør Hansen</t>
  </si>
  <si>
    <t>Thorsøvej 13</t>
  </si>
  <si>
    <t>Thorsøvej</t>
  </si>
  <si>
    <t>Steen Høedt</t>
  </si>
  <si>
    <t>Gjern Daghøjskolen</t>
  </si>
  <si>
    <t>Søren Tordrup</t>
  </si>
  <si>
    <t>Møllesk.</t>
  </si>
  <si>
    <t>Mølleskolen</t>
  </si>
  <si>
    <t>Søren K Toubro</t>
  </si>
  <si>
    <t>Søren Kanne-Skolen, afdeling Toubro</t>
  </si>
  <si>
    <t>Søren K Vestre</t>
  </si>
  <si>
    <t>Søren Kanne-Skolen, afdeling Vestre</t>
  </si>
  <si>
    <t>Jakob Hørlyck</t>
  </si>
  <si>
    <t>Jesper Bjørn Andersen</t>
  </si>
  <si>
    <t>Søren Kanne Skolen</t>
  </si>
  <si>
    <t>Lars Ry Jørgensen</t>
  </si>
  <si>
    <t>Sønderport 10</t>
  </si>
  <si>
    <t>Sønderport</t>
  </si>
  <si>
    <t>Bavnehøjvej 135</t>
  </si>
  <si>
    <t>Bavnehøjvej</t>
  </si>
  <si>
    <t>Bavnehøjsk.</t>
  </si>
  <si>
    <t>Bavnehøjskolen</t>
  </si>
  <si>
    <t>Bjørn de Place</t>
  </si>
  <si>
    <t>Jørgen Christiansen</t>
  </si>
  <si>
    <t>Føniks opholdst</t>
  </si>
  <si>
    <t>Det socialpædagogiske opholdssted Føniks</t>
  </si>
  <si>
    <t>Hadsten Højskole</t>
  </si>
  <si>
    <t>Bavnehøjvej 119</t>
  </si>
  <si>
    <t>May Mørup</t>
  </si>
  <si>
    <t>Mie Nørgaard</t>
  </si>
  <si>
    <t>Søndervangs Sk.</t>
  </si>
  <si>
    <t>Søndervangskolen</t>
  </si>
  <si>
    <t>Søndervangsvej 3</t>
  </si>
  <si>
    <t>Flemming Godthaab Sørensen</t>
  </si>
  <si>
    <t>Ulla Sørensen, konst.</t>
  </si>
  <si>
    <t>Rønbæksk.</t>
  </si>
  <si>
    <t>Rønbækskolen</t>
  </si>
  <si>
    <t>Kvottrupvej 9 Søften</t>
  </si>
  <si>
    <t>Else Marie Nørgaard</t>
  </si>
  <si>
    <t>Veng Sk børne</t>
  </si>
  <si>
    <t>Veng Skole og Børnehus</t>
  </si>
  <si>
    <t>Søballevej 2</t>
  </si>
  <si>
    <t>Søballevej</t>
  </si>
  <si>
    <t>Højbosk.</t>
  </si>
  <si>
    <t>Højboskolen</t>
  </si>
  <si>
    <t>Heltidsu. Hørn.</t>
  </si>
  <si>
    <t>Jørgen Naut</t>
  </si>
  <si>
    <t>Hørningsk.</t>
  </si>
  <si>
    <t>Hørningskolen</t>
  </si>
  <si>
    <t>www.hørningskolen.dk</t>
  </si>
  <si>
    <t>Hørning Ungdsk.</t>
  </si>
  <si>
    <t>Hørning Kommunale Ungdomsskole</t>
  </si>
  <si>
    <t>FGU Sydøstjylland - Skanderborg</t>
  </si>
  <si>
    <t>Jørgen Steen Hansen</t>
  </si>
  <si>
    <t>Jørgen Simmelsgaard</t>
  </si>
  <si>
    <t>Søringen 3</t>
  </si>
  <si>
    <t>Søringen</t>
  </si>
  <si>
    <t>Bølgebryder</t>
  </si>
  <si>
    <t>Bølgebryderen</t>
  </si>
  <si>
    <t>H. Kaalø Johansen</t>
  </si>
  <si>
    <t>Hans Kaalø Johansen</t>
  </si>
  <si>
    <t>Skrødstrup Esk.</t>
  </si>
  <si>
    <t>Skrødstrup Efterskole</t>
  </si>
  <si>
    <t>Skrødstrupvej 26</t>
  </si>
  <si>
    <t>Skrødstrupvej</t>
  </si>
  <si>
    <t>Mariager Høj- &amp; Efterskole (Højskolen)</t>
  </si>
  <si>
    <t>Mariager  Høj- &amp; Efterskole (Efterskolen)</t>
  </si>
  <si>
    <t>Finn Bjørn Petersen</t>
  </si>
  <si>
    <t>Dyrhøjvej 9, Tøstrup</t>
  </si>
  <si>
    <t>Tøstrup</t>
  </si>
  <si>
    <t>Rougsø Daghøjskole "Georgsminde"</t>
  </si>
  <si>
    <t>Hanne Sørensen Smith</t>
  </si>
  <si>
    <t>Nørreled</t>
  </si>
  <si>
    <t>Tønagervej 11</t>
  </si>
  <si>
    <t>Tønagervej</t>
  </si>
  <si>
    <t>Korshøjsk.</t>
  </si>
  <si>
    <t>Korshøjskolen</t>
  </si>
  <si>
    <t>Udbyhøjvej 483, Tvede</t>
  </si>
  <si>
    <t>Udbyhøjvej</t>
  </si>
  <si>
    <t>Korshøjs.Ungsk.</t>
  </si>
  <si>
    <t>Korshøjskolens Ungdomsskole</t>
  </si>
  <si>
    <t>Ove Schrøder</t>
  </si>
  <si>
    <t>Nørhald Usk.</t>
  </si>
  <si>
    <t>Nørhald Ungdomsskole</t>
  </si>
  <si>
    <t>Bønnerup Forsk.</t>
  </si>
  <si>
    <t>Bønnerup Forskole</t>
  </si>
  <si>
    <t>Gunnar Møldrup Hansen</t>
  </si>
  <si>
    <t>Gjerr.Bønn.Sk.</t>
  </si>
  <si>
    <t>Gjerrild-Bønnerup Skole</t>
  </si>
  <si>
    <t>Brundhøjsk.</t>
  </si>
  <si>
    <t>Brundhøjskolen</t>
  </si>
  <si>
    <t>Rishøjvej 3</t>
  </si>
  <si>
    <t>Rishøjvej</t>
  </si>
  <si>
    <t>Gjerrild Bønnerup Friskole</t>
  </si>
  <si>
    <t>Per Søjmark</t>
  </si>
  <si>
    <t>Obs. Rishøj</t>
  </si>
  <si>
    <t>Døgncentret for Børn &amp; Familier Rishøj</t>
  </si>
  <si>
    <t>Hemmed Kær 2, Bønnerup</t>
  </si>
  <si>
    <t>Bønnerup</t>
  </si>
  <si>
    <t>Nørre Djurs Ung</t>
  </si>
  <si>
    <t>Nørre Djurs Ungdomsskole</t>
  </si>
  <si>
    <t>Kanneshøjvej 43 Fjellerup</t>
  </si>
  <si>
    <t>Kanneshøjvej</t>
  </si>
  <si>
    <t>Væksthøjskolen Djursland</t>
  </si>
  <si>
    <t>Jørgen Thiele</t>
  </si>
  <si>
    <t>Dalstrupvej 30, Thorsø</t>
  </si>
  <si>
    <t>Thorsø</t>
  </si>
  <si>
    <t>Nørre Dj. Prod.</t>
  </si>
  <si>
    <t>Nørre Djurs Produktionsskole</t>
  </si>
  <si>
    <t>Norddjurs Daghøjskole</t>
  </si>
  <si>
    <t>Gylling Skole &amp; Børnehus</t>
  </si>
  <si>
    <t>Hou Sk og børne</t>
  </si>
  <si>
    <t>Hou Skole og Børnehus</t>
  </si>
  <si>
    <t>Hundslund Skole og Børnehus</t>
  </si>
  <si>
    <t>Nølevvej 4</t>
  </si>
  <si>
    <t>Nølevvej</t>
  </si>
  <si>
    <t>Saksild Skole og Børnehus</t>
  </si>
  <si>
    <t>Tunø Sk.</t>
  </si>
  <si>
    <t>Tunø Skole</t>
  </si>
  <si>
    <t>Søren Henriksen</t>
  </si>
  <si>
    <t>Alrø Frisk.</t>
  </si>
  <si>
    <t>Alrø Friskole</t>
  </si>
  <si>
    <t>Ole Sjørup Simonsen</t>
  </si>
  <si>
    <t>Niels Kjøller</t>
  </si>
  <si>
    <t>Nølevvej 2</t>
  </si>
  <si>
    <t>Børne &amp; Famc</t>
  </si>
  <si>
    <t>Parkvejens Skole Nølevvej</t>
  </si>
  <si>
    <t>Egmont Højskolen</t>
  </si>
  <si>
    <t>Søren Møllgaard Kristensen</t>
  </si>
  <si>
    <t>Odder Højskole</t>
  </si>
  <si>
    <t>Rørthvej 34 A</t>
  </si>
  <si>
    <t>Rørthvej</t>
  </si>
  <si>
    <t>Rude Strand Seniorhøjskole</t>
  </si>
  <si>
    <t>Rudehøj Eftersk</t>
  </si>
  <si>
    <t>Rudehøj Efterskole</t>
  </si>
  <si>
    <t>Jacob Hørning</t>
  </si>
  <si>
    <t>FGU Sydøstjylland - Odder</t>
  </si>
  <si>
    <t>Rønhøjvej 28</t>
  </si>
  <si>
    <t>Rønhøjvej</t>
  </si>
  <si>
    <t>Odder AOF Daghøjskole</t>
  </si>
  <si>
    <t>Nørregade 18 postbox 2</t>
  </si>
  <si>
    <t>Sønderbæksk.</t>
  </si>
  <si>
    <t>Sønderbækskolen</t>
  </si>
  <si>
    <t>Karl Jørgen Kleist</t>
  </si>
  <si>
    <t>Fussingø-f.sk.</t>
  </si>
  <si>
    <t>Fussingø-egnens Friskole, Børnehave og Vuggestue</t>
  </si>
  <si>
    <t>Byvejen 8, Sønderbæk</t>
  </si>
  <si>
    <t>Sønderbæk</t>
  </si>
  <si>
    <t>Nørbæk Esk.</t>
  </si>
  <si>
    <t>Nørbæk Efterskole</t>
  </si>
  <si>
    <t>www.nørbækefterskole.dk</t>
  </si>
  <si>
    <t>Nørbæk</t>
  </si>
  <si>
    <t>Kim Højer Hansen</t>
  </si>
  <si>
    <t>Rismøllesk.</t>
  </si>
  <si>
    <t>Rismølleskolen</t>
  </si>
  <si>
    <t>Rismøllegade 15A</t>
  </si>
  <si>
    <t>Rismøllegade</t>
  </si>
  <si>
    <t>S.Møllersg.Sk.</t>
  </si>
  <si>
    <t>Søren Møllersgades Skole</t>
  </si>
  <si>
    <t>Søren Møllersgade 2</t>
  </si>
  <si>
    <t>Søren Møllers Gade</t>
  </si>
  <si>
    <t>Nørrevang NORD</t>
  </si>
  <si>
    <t>Nørrevangsskolen og UNX-Ung Nord10</t>
  </si>
  <si>
    <t>Tøjhushavevej 28</t>
  </si>
  <si>
    <t>Tøjhushavevej</t>
  </si>
  <si>
    <t>Peter Røschmann</t>
  </si>
  <si>
    <t>Gørtlervej 42</t>
  </si>
  <si>
    <t>Gørtlervej</t>
  </si>
  <si>
    <t>Oust Møllesk.</t>
  </si>
  <si>
    <t>Oust Mølleskolen</t>
  </si>
  <si>
    <t>Oust Møllevej 25</t>
  </si>
  <si>
    <t>Oust Møllevej</t>
  </si>
  <si>
    <t>Randers Friskole &amp; Børnehus</t>
  </si>
  <si>
    <t>Rismøll.Ungdsk.</t>
  </si>
  <si>
    <t>Rismøllegade 15</t>
  </si>
  <si>
    <t>Lena Søllingvraa Lindblad</t>
  </si>
  <si>
    <t>Den Skandinaviske Designhøjskole</t>
  </si>
  <si>
    <t>Randers Produktionshøjskole</t>
  </si>
  <si>
    <t>Hans Rønnau</t>
  </si>
  <si>
    <t>Randers Daghøjskole</t>
  </si>
  <si>
    <t>Daghøjskolen Randers</t>
  </si>
  <si>
    <t>Randers FOF Kulturdaghøjskole Id-Xpress</t>
  </si>
  <si>
    <t>Dora Jørgensen</t>
  </si>
  <si>
    <t>Tøjhushavevej 14</t>
  </si>
  <si>
    <t>Mørke Sk.</t>
  </si>
  <si>
    <t>Mørke</t>
  </si>
  <si>
    <t>Mørke Skole</t>
  </si>
  <si>
    <t>Horns/Mørke Usk</t>
  </si>
  <si>
    <t>Rougsøvej 168</t>
  </si>
  <si>
    <t>Rougsøvej</t>
  </si>
  <si>
    <t>St.Sjørup Sk.</t>
  </si>
  <si>
    <t>Store Sjørup Skole</t>
  </si>
  <si>
    <t>Børneby Vivild</t>
  </si>
  <si>
    <t>Børneby Nord, afdeling Vivild</t>
  </si>
  <si>
    <t>Rougsø Ungdsk.</t>
  </si>
  <si>
    <t>Rougsø Ungdomsskole</t>
  </si>
  <si>
    <t>Rougsø Prod.Sk.</t>
  </si>
  <si>
    <t>Rougsø Produktionsskole</t>
  </si>
  <si>
    <t>Grønhøj dhsk</t>
  </si>
  <si>
    <t>Daghøjskolen Grønhøj, Rougsø</t>
  </si>
  <si>
    <t>Rougsø 1</t>
  </si>
  <si>
    <t>Rougsø</t>
  </si>
  <si>
    <t>Knudsø Sk.</t>
  </si>
  <si>
    <t>Knudsøskolen</t>
  </si>
  <si>
    <t>Lars Søgaard Andersen</t>
  </si>
  <si>
    <t>Brunhøjvej 9</t>
  </si>
  <si>
    <t>Brunhøjvej</t>
  </si>
  <si>
    <t>Ry Højskole</t>
  </si>
  <si>
    <t>Ry Daghøjskole</t>
  </si>
  <si>
    <t>Rønde Sk.</t>
  </si>
  <si>
    <t>Rønde Skole</t>
  </si>
  <si>
    <t>Kløvervangen 6A Thorsager</t>
  </si>
  <si>
    <t>Kløvervangen</t>
  </si>
  <si>
    <t>Ugelbølle Sk.</t>
  </si>
  <si>
    <t>Ugelbølle Skole</t>
  </si>
  <si>
    <t>Ugelbølle</t>
  </si>
  <si>
    <t>Rønde Gym.</t>
  </si>
  <si>
    <t>Rønde Gymnasium</t>
  </si>
  <si>
    <t>Rønde priv.sk.</t>
  </si>
  <si>
    <t>Rønde Privatskole</t>
  </si>
  <si>
    <t>Hovedgaden 77, 8410 Rønde</t>
  </si>
  <si>
    <t>8410 Rønde</t>
  </si>
  <si>
    <t>Rønde Ungdsk.</t>
  </si>
  <si>
    <t>Rønde Kommunale Ungdomsskole</t>
  </si>
  <si>
    <t>Rønde Esk.</t>
  </si>
  <si>
    <t>Rønde Højskole og Efterskole (efterskoledelen)</t>
  </si>
  <si>
    <t>Søren Sinnbeck</t>
  </si>
  <si>
    <t>Rønde hsk</t>
  </si>
  <si>
    <t>Rønde Højskole og Efterskole (højskoledelen)</t>
  </si>
  <si>
    <t>Viden Dj Kalø</t>
  </si>
  <si>
    <t>Viden Djurs, VID Erhvervsuddannelser, Kalø</t>
  </si>
  <si>
    <t>Rønde Gym. Esk.</t>
  </si>
  <si>
    <t>Rønde Gymnasium, Grundskole og Efterskole</t>
  </si>
  <si>
    <t>Poul Møller Petersen</t>
  </si>
  <si>
    <t>Vildtforvaltningsskolen, Kalø,</t>
  </si>
  <si>
    <t>Niels Søndergaard</t>
  </si>
  <si>
    <t>Himmelbj børn</t>
  </si>
  <si>
    <t>Sølystskolen</t>
  </si>
  <si>
    <t>Højskolen Performers House</t>
  </si>
  <si>
    <t>Samsø Kom</t>
  </si>
  <si>
    <t>Søtofte</t>
  </si>
  <si>
    <t>Samsø Skole</t>
  </si>
  <si>
    <t>Samsø Frisk.</t>
  </si>
  <si>
    <t>Samsø Friskole</t>
  </si>
  <si>
    <t>Samsø Frie Skole</t>
  </si>
  <si>
    <t>Samsø Usk.</t>
  </si>
  <si>
    <t>Samsø Ungdomsskole</t>
  </si>
  <si>
    <t>Kristoffer Kashani Højsleth</t>
  </si>
  <si>
    <t>HF/VUC Samsø</t>
  </si>
  <si>
    <t>Aarhus HF &amp; VUC, Samsø afdeling</t>
  </si>
  <si>
    <t>Samsø Esk.</t>
  </si>
  <si>
    <t>Samsø Efterskole</t>
  </si>
  <si>
    <t>Nordsamsø Esk.</t>
  </si>
  <si>
    <t>Nord-Samsø Efterskole</t>
  </si>
  <si>
    <t>Søndre Møllevej 5, Nordby</t>
  </si>
  <si>
    <t>Søndre Møllevej</t>
  </si>
  <si>
    <t>Samsø Folkehsk.</t>
  </si>
  <si>
    <t>Samsø Højskole</t>
  </si>
  <si>
    <t>Nørrevangsk.</t>
  </si>
  <si>
    <t>Nørrevangskolen</t>
  </si>
  <si>
    <t>Søndergsk.</t>
  </si>
  <si>
    <t>Søndergadeskolen</t>
  </si>
  <si>
    <t>Thorsøvænget 1 A</t>
  </si>
  <si>
    <t>Thorsøvænget</t>
  </si>
  <si>
    <t>Langsøsk.</t>
  </si>
  <si>
    <t>Langsøskolen</t>
  </si>
  <si>
    <t>P. Nørby Christensen</t>
  </si>
  <si>
    <t>Gødvad Sk.</t>
  </si>
  <si>
    <t>Gødvadskolen</t>
  </si>
  <si>
    <t>Karen-Lise Høgild</t>
  </si>
  <si>
    <t>Palle Rømer Westh</t>
  </si>
  <si>
    <t>Søren Mørch Sørensen</t>
  </si>
  <si>
    <t>Lysbrohøjen 14</t>
  </si>
  <si>
    <t>Lysbrohøjen</t>
  </si>
  <si>
    <t>Børn/familiehus</t>
  </si>
  <si>
    <t>Børne- og familiehuset</t>
  </si>
  <si>
    <t>Jørn Bjerager</t>
  </si>
  <si>
    <t>Silkeborgskolen - Sundhed og Sport i Højlandet</t>
  </si>
  <si>
    <t>Silkeborg Højskole</t>
  </si>
  <si>
    <t>Gødvad Esk.</t>
  </si>
  <si>
    <t>Gødvad Efterskole</t>
  </si>
  <si>
    <t>Granhøjvej 14</t>
  </si>
  <si>
    <t>Granhøjvej</t>
  </si>
  <si>
    <t>Daghøjskolen i Silkeborg</t>
  </si>
  <si>
    <t>AOF østjylland</t>
  </si>
  <si>
    <t>Jørgen Thyde</t>
  </si>
  <si>
    <t>College Bredhøj</t>
  </si>
  <si>
    <t>College360 - Bredhøjvej 8</t>
  </si>
  <si>
    <t>Jørgen Aaboe</t>
  </si>
  <si>
    <t>Korshøjvej 1,</t>
  </si>
  <si>
    <t>Korshøjvej</t>
  </si>
  <si>
    <t>Søren K. Lauridsen</t>
  </si>
  <si>
    <t>Ejer Bavnehøjskolen</t>
  </si>
  <si>
    <t>Morten Børup-Sk</t>
  </si>
  <si>
    <t>Morten Børup Skolen</t>
  </si>
  <si>
    <t>Dan Søgaard</t>
  </si>
  <si>
    <t>Møllegade 45</t>
  </si>
  <si>
    <t>Højvangens Torv 4</t>
  </si>
  <si>
    <t>Højvangens Torv 6</t>
  </si>
  <si>
    <t>Grønnedalsvej 16C</t>
  </si>
  <si>
    <t>Grønnedalsvej</t>
  </si>
  <si>
    <t>Søren Grosen</t>
  </si>
  <si>
    <t>Søtoften 12</t>
  </si>
  <si>
    <t>Søtoften</t>
  </si>
  <si>
    <t>Højvangen 6</t>
  </si>
  <si>
    <t>Brøruphus Esk.</t>
  </si>
  <si>
    <t>Brøruphus Efterskole</t>
  </si>
  <si>
    <t>Brøruphusvej 5, Brørup</t>
  </si>
  <si>
    <t>Brøruphusvej</t>
  </si>
  <si>
    <t>Jens Sønderskov</t>
  </si>
  <si>
    <t>Skanderborg Daghøjskole</t>
  </si>
  <si>
    <t>Sønderha.Ungsk.</t>
  </si>
  <si>
    <t>Sønderhald Ungdomsskole</t>
  </si>
  <si>
    <t>Søren Engell Petersen</t>
  </si>
  <si>
    <t>Gjessø Sk.</t>
  </si>
  <si>
    <t>Gjessø Skole</t>
  </si>
  <si>
    <t>Jens Møller</t>
  </si>
  <si>
    <t>Michael Nørgaard Nielsen</t>
  </si>
  <si>
    <t>Niels Martin Sørensen</t>
  </si>
  <si>
    <t>Jørn Berthelsen</t>
  </si>
  <si>
    <t>Bjørnshøjvej 1</t>
  </si>
  <si>
    <t>Bjørnshøjvej</t>
  </si>
  <si>
    <t>Høvej 10</t>
  </si>
  <si>
    <t>Høvej</t>
  </si>
  <si>
    <t>Tovshøjsk.</t>
  </si>
  <si>
    <t>Tovshøjskolen</t>
  </si>
  <si>
    <t>Helle Pugholm Mønster</t>
  </si>
  <si>
    <t>Høgevej 25</t>
  </si>
  <si>
    <t>Sødalsk.</t>
  </si>
  <si>
    <t>Sødalskolen</t>
  </si>
  <si>
    <t>Mølleskovvej 11</t>
  </si>
  <si>
    <t>Ivan Børsting</t>
  </si>
  <si>
    <t>Kaløvigsk.</t>
  </si>
  <si>
    <t>Kaløvigskolen</t>
  </si>
  <si>
    <t>Jørgen Clevins Gade 31</t>
  </si>
  <si>
    <t>Jørgen Clevins Gade</t>
  </si>
  <si>
    <t>Læssøesg.Sk.</t>
  </si>
  <si>
    <t>Læssøesgades Skole</t>
  </si>
  <si>
    <t>Møllevangssk.</t>
  </si>
  <si>
    <t>Møllevangskolen</t>
  </si>
  <si>
    <t>Thomas Christian Trønning</t>
  </si>
  <si>
    <t>Jette Bjørn Hansen</t>
  </si>
  <si>
    <t>Rani Hørlyck</t>
  </si>
  <si>
    <t>Sv. E. Bang-Sørensen</t>
  </si>
  <si>
    <t>Nørre Boulevards Skole</t>
  </si>
  <si>
    <t>Rundhøjsk.</t>
  </si>
  <si>
    <t>Rundhøjskolen</t>
  </si>
  <si>
    <t>Lotte Søndergaard</t>
  </si>
  <si>
    <t>Samsøgades Sk.</t>
  </si>
  <si>
    <t>Samsøgades Skole</t>
  </si>
  <si>
    <t>Preben Sørensen Stadsgaard</t>
  </si>
  <si>
    <t>Søren Hildebrand</t>
  </si>
  <si>
    <t>Skødstrup Sk.</t>
  </si>
  <si>
    <t>Skødstrup Skole</t>
  </si>
  <si>
    <t>Morten Holck Jørgensen</t>
  </si>
  <si>
    <t>Sølystsk.</t>
  </si>
  <si>
    <t>Lone Jørgensen</t>
  </si>
  <si>
    <t>Stefan Møller Christiansen</t>
  </si>
  <si>
    <t>Jørgen Tvorup</t>
  </si>
  <si>
    <t>Søren Skalkhøj Petersen</t>
  </si>
  <si>
    <t>Næshøjsk.</t>
  </si>
  <si>
    <t>Næshøjskolen</t>
  </si>
  <si>
    <t>Lars Mølgaard</t>
  </si>
  <si>
    <t>Søholmvej 13</t>
  </si>
  <si>
    <t>Søholmvej</t>
  </si>
  <si>
    <t>Skjoldhøjsk.</t>
  </si>
  <si>
    <t>Skjoldhøjskolen</t>
  </si>
  <si>
    <t>Skjoldhøjvej 9</t>
  </si>
  <si>
    <t>Gitte Horsbøl</t>
  </si>
  <si>
    <t>Tranbjerg Grøn</t>
  </si>
  <si>
    <t>Grønløkke Alle 9</t>
  </si>
  <si>
    <t>Grønløkke Alle</t>
  </si>
  <si>
    <t>Jørgen Trolle</t>
  </si>
  <si>
    <t>Tale &amp; Høre Instituttet</t>
  </si>
  <si>
    <t>John Jørgensen</t>
  </si>
  <si>
    <t>Tjørnevej 6</t>
  </si>
  <si>
    <t>Tjørnevej</t>
  </si>
  <si>
    <t>Høreinst</t>
  </si>
  <si>
    <t>Institut for Kommunikation og Handicap, Høreafdelingen</t>
  </si>
  <si>
    <t>Børnenes Frisk.</t>
  </si>
  <si>
    <t>Børnenes Friskole</t>
  </si>
  <si>
    <t>Bøgeskov Høvej 10</t>
  </si>
  <si>
    <t>Bøgeskov Høvej</t>
  </si>
  <si>
    <t>Henrik Sørensen</t>
  </si>
  <si>
    <t>Søndervangen 90</t>
  </si>
  <si>
    <t>Jørn Kromann</t>
  </si>
  <si>
    <t>Hans Jørn Lodberg</t>
  </si>
  <si>
    <t>Kjeld Læssøe Pedersen</t>
  </si>
  <si>
    <t>Jesper Støvring</t>
  </si>
  <si>
    <t>Søren Frichsvej 36 A</t>
  </si>
  <si>
    <t>Højbjerg Privat</t>
  </si>
  <si>
    <t>Højbjerg Privatskole</t>
  </si>
  <si>
    <t>Bjødstrupvej 24</t>
  </si>
  <si>
    <t>Anne Thorø Nielsen</t>
  </si>
  <si>
    <t>Poul Højmose</t>
  </si>
  <si>
    <t>PPR -Afdeling Syd, Rundhøjskolen</t>
  </si>
  <si>
    <t>Rundhøjskolen, Holmevej 200</t>
  </si>
  <si>
    <t>F. Jakobi Sørensen</t>
  </si>
  <si>
    <t>Ungdsk.Næshøj</t>
  </si>
  <si>
    <t>Ungdomsskolen Næshøj</t>
  </si>
  <si>
    <t>Næshøjskolen, Stillingvej 424</t>
  </si>
  <si>
    <t>Sydvestbyens Ungdomsskole Søndervangskolen</t>
  </si>
  <si>
    <t>Søndervangs Alle</t>
  </si>
  <si>
    <t>Jørn Sørensen</t>
  </si>
  <si>
    <t>Jørgen Petersen</t>
  </si>
  <si>
    <t>Søndervangsk</t>
  </si>
  <si>
    <t>Pia Søstrøm</t>
  </si>
  <si>
    <t>Erik Ernø-Kjølhede</t>
  </si>
  <si>
    <t>Diakonhøjskolen</t>
  </si>
  <si>
    <t>Unge Hjems Højskole</t>
  </si>
  <si>
    <t>Testrup Højskole</t>
  </si>
  <si>
    <t>Simon Axø</t>
  </si>
  <si>
    <t>Ask Højskole</t>
  </si>
  <si>
    <t>Peer Høisgaard</t>
  </si>
  <si>
    <t>Arne Grønbæk</t>
  </si>
  <si>
    <t>Eghøjvej 31</t>
  </si>
  <si>
    <t>Eghøjvej</t>
  </si>
  <si>
    <t>Stine Søndergaard</t>
  </si>
  <si>
    <t>Risskov Regionale Daghøjskole</t>
  </si>
  <si>
    <t>Byhøjskolen</t>
  </si>
  <si>
    <t>Søren Frichs Vej 25</t>
  </si>
  <si>
    <t>Søren Frichs Vej 40 D</t>
  </si>
  <si>
    <t>Dahua, Daghøjsk. F. Unge Arbejdsledige</t>
  </si>
  <si>
    <t>Edb-Daghøjskolen</t>
  </si>
  <si>
    <t>Thunøgade 19</t>
  </si>
  <si>
    <t>Thunøgade</t>
  </si>
  <si>
    <t>Daghøjskolen for Mænd</t>
  </si>
  <si>
    <t>Søren Petersen</t>
  </si>
  <si>
    <t>Tunøgade 19</t>
  </si>
  <si>
    <t>Gøgler Dhsk.</t>
  </si>
  <si>
    <t>Søren K. Mortensen</t>
  </si>
  <si>
    <t>Søren Peter Hansen</t>
  </si>
  <si>
    <t>Daghøjskolen D/29</t>
  </si>
  <si>
    <t>Jydsk Børnehave Seminarium</t>
  </si>
  <si>
    <t>Søren Grundtvig Kjems</t>
  </si>
  <si>
    <t>Marianne Høllund</t>
  </si>
  <si>
    <t>Nørrebrogade 44</t>
  </si>
  <si>
    <t>Ingeniørhøjskolen Aarhus Universitet</t>
  </si>
  <si>
    <t>Direktør Conni Simonsen</t>
  </si>
  <si>
    <t>Martin Søland Klausen</t>
  </si>
  <si>
    <t>Danmarks Medie- og journalisthøjskole, Aarhus</t>
  </si>
  <si>
    <t>Journalisthøjskolen</t>
  </si>
  <si>
    <t>AaBC Sønderhøj</t>
  </si>
  <si>
    <t>Aarhus Business College, EUX og EUD, Sønderhøj</t>
  </si>
  <si>
    <t>Sønderhøj 30</t>
  </si>
  <si>
    <t>Diakonhøjskolen, Social- og Sundhedsudd.</t>
  </si>
  <si>
    <t>Sønderhøj 16, 3. sal</t>
  </si>
  <si>
    <t>Lis Salbøg Birkelund</t>
  </si>
  <si>
    <t>Gitte Møldrup Nielsen</t>
  </si>
  <si>
    <t>Karen Søndergaard</t>
  </si>
  <si>
    <t>Gitte Møller</t>
  </si>
  <si>
    <t>Torsøvej 1 A</t>
  </si>
  <si>
    <t>Torsøvej</t>
  </si>
  <si>
    <t>Københavns Professionshøjskole - Aarhus</t>
  </si>
  <si>
    <t>Grønnedalsvej 14</t>
  </si>
  <si>
    <t>Danmarks Medie- og Journalisthøjskole</t>
  </si>
  <si>
    <t>EA Arhus Sdrhøj</t>
  </si>
  <si>
    <t>Erhvervsakademi Aarhus, Sønderhøj</t>
  </si>
  <si>
    <t>Gøteborg Alle</t>
  </si>
  <si>
    <t>Beh.Hj.Sølyst</t>
  </si>
  <si>
    <t>Birgitte Mørch</t>
  </si>
  <si>
    <t>Beh.Hj.Bøgholt</t>
  </si>
  <si>
    <t>Behandlingshjemmet Bøgholt</t>
  </si>
  <si>
    <t>Grøndalsvej 65</t>
  </si>
  <si>
    <t>Bøgildvej 2</t>
  </si>
  <si>
    <t>Ringkøbing-Skj</t>
  </si>
  <si>
    <t>Røddingvej 11</t>
  </si>
  <si>
    <t>Røddingvej</t>
  </si>
  <si>
    <t>Grønbjerg Frisk</t>
  </si>
  <si>
    <t>Grønbjerg Friskole</t>
  </si>
  <si>
    <t>Algade 56 Grønbjerg</t>
  </si>
  <si>
    <t>Grønbjerg</t>
  </si>
  <si>
    <t>John Sørensen</t>
  </si>
  <si>
    <t>Bjørn Kirkegaard Nørrum</t>
  </si>
  <si>
    <t>VUC Ringkøbing-Tarm</t>
  </si>
  <si>
    <t>Hans Henrik Gaardsøe</t>
  </si>
  <si>
    <t>Højbj-Elsb.Csk.</t>
  </si>
  <si>
    <t>Rødkærsbro</t>
  </si>
  <si>
    <t>Højbjerg-Elsborg Centralskole</t>
  </si>
  <si>
    <t>Rødkjærsbro Sko</t>
  </si>
  <si>
    <t>Rødkærsbro skole</t>
  </si>
  <si>
    <t>Kløservejen 3, Sahl</t>
  </si>
  <si>
    <t>Kløservejen</t>
  </si>
  <si>
    <t>Søren Pape Poulsen</t>
  </si>
  <si>
    <t>Højbj-El.Ungsk.</t>
  </si>
  <si>
    <t>Højbjerg-Elsborg Ungdomsskole</t>
  </si>
  <si>
    <t>Rødkærsb.Ungsk.</t>
  </si>
  <si>
    <t>Rødkærsbro Ungdomsskole</t>
  </si>
  <si>
    <t>Nørg.Hsk</t>
  </si>
  <si>
    <t>Nørgaards Højskole</t>
  </si>
  <si>
    <t>Esk. Hedemølle</t>
  </si>
  <si>
    <t>Hedemølle Efterskole</t>
  </si>
  <si>
    <t>Hedemøllevej 31</t>
  </si>
  <si>
    <t>Hedemøllevej</t>
  </si>
  <si>
    <t>Jørn Lei Jacobsen</t>
  </si>
  <si>
    <t>Bjerringbroegnens Daghøjskole</t>
  </si>
  <si>
    <t>Kjellerup, AOF Daghøjskole</t>
  </si>
  <si>
    <t>Mønsted Csk.</t>
  </si>
  <si>
    <t>Skolefællesskabet Mønsted - Sparkær, afd. Mønsted</t>
  </si>
  <si>
    <t>Iglsø Sk.</t>
  </si>
  <si>
    <t>Iglsø Skole</t>
  </si>
  <si>
    <t>Iglsøvej 68</t>
  </si>
  <si>
    <t>Iglsøvej</t>
  </si>
  <si>
    <t>Skolefællesskabet Mønsted - Sparkær, afd. Sparkær</t>
  </si>
  <si>
    <t>Klaus Schack Søndergaard</t>
  </si>
  <si>
    <t>Nils Cassøe Jepsen</t>
  </si>
  <si>
    <t>Klitmøller Csk.</t>
  </si>
  <si>
    <t>Klitmøller Centralskole</t>
  </si>
  <si>
    <t>Frøstrup</t>
  </si>
  <si>
    <t>Søren Ladegaard Jensen</t>
  </si>
  <si>
    <t>Ejner Frøkjær</t>
  </si>
  <si>
    <t>Tømmerby Usk.</t>
  </si>
  <si>
    <t>Tømmerby-Lild Ungdomsskole</t>
  </si>
  <si>
    <t>Steffen Krøyer</t>
  </si>
  <si>
    <t>Linda Jørgensen</t>
  </si>
  <si>
    <t>Hanstholm Daghøjskole</t>
  </si>
  <si>
    <t>Roar Hymøller</t>
  </si>
  <si>
    <t>Nørremarksvej 1</t>
  </si>
  <si>
    <t>Kildebjerget Kostskole, Tørring afd.</t>
  </si>
  <si>
    <t>Ulla Sørensen</t>
  </si>
  <si>
    <t>Jesper Emil Sørensen</t>
  </si>
  <si>
    <t>Søren Wistrup</t>
  </si>
  <si>
    <t>Dorthe Nørgaard Stilling</t>
  </si>
  <si>
    <t>Kølvraa Kommunale Ungdomsskole</t>
  </si>
  <si>
    <t>Karup AOF Daghøjskole</t>
  </si>
  <si>
    <t>Paul-Erik Møller</t>
  </si>
  <si>
    <t>Nørskovlund Sk.</t>
  </si>
  <si>
    <t>Nørskovlund Skole</t>
  </si>
  <si>
    <t>Trekløverskolen, Afdeling Kjellerup</t>
  </si>
  <si>
    <t>Knud Erik Grøn</t>
  </si>
  <si>
    <t>Sjørslev Sk.</t>
  </si>
  <si>
    <t>Trekløverskolen, Afdeling Sjørslev</t>
  </si>
  <si>
    <t>Sjørslev</t>
  </si>
  <si>
    <t>Møllevej 7</t>
  </si>
  <si>
    <t>Trekløverskolen, Afdeling Vinderslev</t>
  </si>
  <si>
    <t>Anker Jørgensen</t>
  </si>
  <si>
    <t>Kjellerup, LOF Daghøjskole</t>
  </si>
  <si>
    <t>Kjellerup AOF Daghøjskole</t>
  </si>
  <si>
    <t>S.Sk.Hj.Bøg.Gd.</t>
  </si>
  <si>
    <t>Børge Marcussen</t>
  </si>
  <si>
    <t>Frøslev Sk.</t>
  </si>
  <si>
    <t>Frøslev Skole</t>
  </si>
  <si>
    <t>Elsøvej 240 Frøslev</t>
  </si>
  <si>
    <t>Lødderup sk.</t>
  </si>
  <si>
    <t>Lødderup Skole</t>
  </si>
  <si>
    <t>Degnestræde 11 Lødderup</t>
  </si>
  <si>
    <t>Grønnegade 10A</t>
  </si>
  <si>
    <t>Johannes Grøn</t>
  </si>
  <si>
    <t>Tødsø Sk.</t>
  </si>
  <si>
    <t>Tødsø Skole</t>
  </si>
  <si>
    <t>Bjørn Andersen</t>
  </si>
  <si>
    <t>Kirkevej 18 Tødsø</t>
  </si>
  <si>
    <t>Sydmors skole og Børnehus</t>
  </si>
  <si>
    <t>www.sydmorsskoleogbørnehus.dk</t>
  </si>
  <si>
    <t>Hesterøroddevej 76</t>
  </si>
  <si>
    <t>Hesterøroddevej</t>
  </si>
  <si>
    <t>Tina Høyer Christensen</t>
  </si>
  <si>
    <t>Søndervej 43</t>
  </si>
  <si>
    <t>Søndervej</t>
  </si>
  <si>
    <t>Morsø Gymnasium</t>
  </si>
  <si>
    <t>Bo Møller Nyby</t>
  </si>
  <si>
    <t>Manuela  Støvlbæk</t>
  </si>
  <si>
    <t>Lødderup F.sk.</t>
  </si>
  <si>
    <t>Lødderup Friskole</t>
  </si>
  <si>
    <t>Frank Sørensen</t>
  </si>
  <si>
    <t>Degnestræde 11, Lødderup</t>
  </si>
  <si>
    <t>Lødderup</t>
  </si>
  <si>
    <t>Tødsø-Nyk f.sk</t>
  </si>
  <si>
    <t>Tødsø-Nykøbing Friskolen</t>
  </si>
  <si>
    <t>Gøgereden</t>
  </si>
  <si>
    <t>Fonden Gøgereden</t>
  </si>
  <si>
    <t>Manuella Støvlebæk</t>
  </si>
  <si>
    <t>Anette Rødbro</t>
  </si>
  <si>
    <t>Morsø U.Sk.</t>
  </si>
  <si>
    <t>Morsø Kommunale Ungdomsskole</t>
  </si>
  <si>
    <t>Lødderup Ungsk.</t>
  </si>
  <si>
    <t>Lødderup Ungdomsskole</t>
  </si>
  <si>
    <t>Thy-Mors Nykøb.</t>
  </si>
  <si>
    <t>Thy-Mors HF &amp; VUC , Nykøbing afd.</t>
  </si>
  <si>
    <t>Henrik Høyer</t>
  </si>
  <si>
    <t>Vestermarken 12, Vester Jølby</t>
  </si>
  <si>
    <t>Vester Jølby</t>
  </si>
  <si>
    <t>Morsø Hush.Sk.</t>
  </si>
  <si>
    <t>Morsø Husholdningsskole</t>
  </si>
  <si>
    <t>FGU  Morsø</t>
  </si>
  <si>
    <t>Morsø Dhsk.</t>
  </si>
  <si>
    <t>AOF Kursuscenter - Morsø Daghøjskole</t>
  </si>
  <si>
    <t>EUC Nordvest - Erhvervs- og Gymnasieuddannelser Nykøbing</t>
  </si>
  <si>
    <t>Nykøb.M.Dkk</t>
  </si>
  <si>
    <t>Dansk Kommunalkursus Nykøbing M</t>
  </si>
  <si>
    <t>Morsøsk.</t>
  </si>
  <si>
    <t>Møldrup</t>
  </si>
  <si>
    <t>Møldrup Sk.</t>
  </si>
  <si>
    <t>Møldrup Skole</t>
  </si>
  <si>
    <t>Møldrup Komm. Sk.Forv, Nørregade 15</t>
  </si>
  <si>
    <t>Møldrup Komm. Sk.For</t>
  </si>
  <si>
    <t>Møldrup Ungsk.</t>
  </si>
  <si>
    <t>Møldrup Kommunale Ungdomsskole</t>
  </si>
  <si>
    <t>Oluf Rønde Andersen</t>
  </si>
  <si>
    <t>Glyngøre Sk.</t>
  </si>
  <si>
    <t>Glyngøre Skole</t>
  </si>
  <si>
    <t>Søren Brogaard Jørgensen</t>
  </si>
  <si>
    <t>Stefan Frøkjær-Jensen</t>
  </si>
  <si>
    <t>Kent Sørensen</t>
  </si>
  <si>
    <t>Rønbjerg Sk.</t>
  </si>
  <si>
    <t>Rønbjerg Skole</t>
  </si>
  <si>
    <t>Helle Møller Nielsen</t>
  </si>
  <si>
    <t>Hem, Rudemøllevej 3</t>
  </si>
  <si>
    <t>Rudemøllevej</t>
  </si>
  <si>
    <t>Højslev Sk.</t>
  </si>
  <si>
    <t>Højslev</t>
  </si>
  <si>
    <t>Højslev Skole</t>
  </si>
  <si>
    <t>Louise Maagaard Høybye</t>
  </si>
  <si>
    <t>O. Irgens-Møller</t>
  </si>
  <si>
    <t>Bine Nørgaard</t>
  </si>
  <si>
    <t>Højslev Ungsk.</t>
  </si>
  <si>
    <t>Højslev Ungdomsskole</t>
  </si>
  <si>
    <t>Jørgen Koch Jensen</t>
  </si>
  <si>
    <t>Højslev Skole,</t>
  </si>
  <si>
    <t>Krabbesholm Højskole</t>
  </si>
  <si>
    <t>Caroline Spliid Høgsbro</t>
  </si>
  <si>
    <t>Den Europæiske Folkehøjskole i Skive</t>
  </si>
  <si>
    <t>AOF Skive Daghøjskole</t>
  </si>
  <si>
    <t>Skive FOF Daghøjskole</t>
  </si>
  <si>
    <t>Midtjysk Handelshøjskolecenter,Skive Afdeling</t>
  </si>
  <si>
    <t>Bo Rønne</t>
  </si>
  <si>
    <t>Brøndum-Hvb.Sk.</t>
  </si>
  <si>
    <t>Brøndum-Hvidbjerg Skole</t>
  </si>
  <si>
    <t>Søren Hendriksen</t>
  </si>
  <si>
    <t>Nørre Ramsingvej</t>
  </si>
  <si>
    <t>Sønder Lemvej</t>
  </si>
  <si>
    <t>Sønder Lemvej 3, Bustrup</t>
  </si>
  <si>
    <t>Spøttrup Ungsk.</t>
  </si>
  <si>
    <t>Ungdomsskolen Skive - Spøttrup afd.</t>
  </si>
  <si>
    <t>Anna Margrete Sørensen</t>
  </si>
  <si>
    <t>Spøttrup Prod.</t>
  </si>
  <si>
    <t>Spøttrup Produktionsskole</t>
  </si>
  <si>
    <t>Jens Jørgen Olesen</t>
  </si>
  <si>
    <t>Sundsøre Ungsk.</t>
  </si>
  <si>
    <t>Sundsøre Ungdomsskole</t>
  </si>
  <si>
    <t>Sølvvej 11</t>
  </si>
  <si>
    <t>Sølvvej</t>
  </si>
  <si>
    <t>Thorum Mjølner</t>
  </si>
  <si>
    <t>Thorum Produktionsskole "Mjølner"</t>
  </si>
  <si>
    <t>Sølvvej 9, Thorum</t>
  </si>
  <si>
    <t>Helligsø-Gettrup Skole</t>
  </si>
  <si>
    <t>Tina Hummelshøj Kristensen</t>
  </si>
  <si>
    <t>Fonden Nørgaard</t>
  </si>
  <si>
    <t>Anette Bjørndal</t>
  </si>
  <si>
    <t>Erik Hein Jørgensen</t>
  </si>
  <si>
    <t>E. Hein Jørgensen</t>
  </si>
  <si>
    <t>Tøttrupvej 15 Skyum</t>
  </si>
  <si>
    <t>Tøttrupvej</t>
  </si>
  <si>
    <t>Nordvestjysk Naturhøjskole</t>
  </si>
  <si>
    <t>Jan Schøler Nielsen</t>
  </si>
  <si>
    <t>Morup Møllevej 71</t>
  </si>
  <si>
    <t>Morup Møllevej</t>
  </si>
  <si>
    <t>Sydthy Daghøjskole</t>
  </si>
  <si>
    <t>Anna Mølbæk</t>
  </si>
  <si>
    <t>Skindbjerg Høje 1</t>
  </si>
  <si>
    <t>Skindbjerg Høje</t>
  </si>
  <si>
    <t>Sjørring Sk.</t>
  </si>
  <si>
    <t>Sjørring Skole</t>
  </si>
  <si>
    <t>Birgit Luxhøj, konst.</t>
  </si>
  <si>
    <t>Sønderhaa Skole</t>
  </si>
  <si>
    <t>Vorupør Sk.</t>
  </si>
  <si>
    <t>Vorupør Skole og Børnehus</t>
  </si>
  <si>
    <t>Højstrupvej 110</t>
  </si>
  <si>
    <t>Vorupørvej 90</t>
  </si>
  <si>
    <t>Højstrupvej 97</t>
  </si>
  <si>
    <t>John Wøldike Nielsen</t>
  </si>
  <si>
    <t>Jørgen Gummesen</t>
  </si>
  <si>
    <t>Lerpytter Friskole &amp; Børnehave</t>
  </si>
  <si>
    <t>Højsk.i Thy</t>
  </si>
  <si>
    <t>Højskolen i Thy</t>
  </si>
  <si>
    <t>Vorupørvej 60 Sjørring Vold</t>
  </si>
  <si>
    <t>Sjørringvold Efterskole</t>
  </si>
  <si>
    <t>Vorupørvej 60</t>
  </si>
  <si>
    <t>Thisted Daghøjskole</t>
  </si>
  <si>
    <t>Daghøjskolen i Thisted</t>
  </si>
  <si>
    <t>Per Bjørndal</t>
  </si>
  <si>
    <t>Peter Møller Pedersen.</t>
  </si>
  <si>
    <t>Birgit Bønneløkke</t>
  </si>
  <si>
    <t>Børnehjemmet Aggerholms Minde</t>
  </si>
  <si>
    <t>Borrehøjvej 18</t>
  </si>
  <si>
    <t>Borrehøjvej</t>
  </si>
  <si>
    <t>Hammershøj Sk</t>
  </si>
  <si>
    <t>Hammershøj Skole</t>
  </si>
  <si>
    <t>Hammershøj, Vorningvej 33</t>
  </si>
  <si>
    <t>Hammershøj</t>
  </si>
  <si>
    <t>Løvel Sk.</t>
  </si>
  <si>
    <t>Løvel Skole</t>
  </si>
  <si>
    <t>Gl. Røddingvej 8, Løvel</t>
  </si>
  <si>
    <t>Gl. Røddingvej</t>
  </si>
  <si>
    <t>Løvel</t>
  </si>
  <si>
    <t>Arne Bech Sørensen</t>
  </si>
  <si>
    <t>Hammershøj, Skolevej 2,</t>
  </si>
  <si>
    <t>Møllehøj Sk.</t>
  </si>
  <si>
    <t>Møllehøjskolen</t>
  </si>
  <si>
    <t>Løgstrup Sk.</t>
  </si>
  <si>
    <t>Løgstrup</t>
  </si>
  <si>
    <t>Løgstrup Skole</t>
  </si>
  <si>
    <t>Klovenhøjvej 1</t>
  </si>
  <si>
    <t>Klovenhøjvej</t>
  </si>
  <si>
    <t>Jørgen Qvortrup</t>
  </si>
  <si>
    <t>Jørn Albertsen</t>
  </si>
  <si>
    <t>Finderuphøj Sk.</t>
  </si>
  <si>
    <t>Finderuphøj Skole</t>
  </si>
  <si>
    <t>Skaldehøjvej 14</t>
  </si>
  <si>
    <t>Høreinst.Viborg</t>
  </si>
  <si>
    <t>Høreinstituttet i Viborg</t>
  </si>
  <si>
    <t>Langsø Friskole</t>
  </si>
  <si>
    <t>Bavsøvej 25</t>
  </si>
  <si>
    <t>Bavsøvej</t>
  </si>
  <si>
    <t>Viborg Idrætshøjskole</t>
  </si>
  <si>
    <t>Troels Aamand Sørensen</t>
  </si>
  <si>
    <t>Hald Ege Højskole</t>
  </si>
  <si>
    <t>Birthe Nørskov</t>
  </si>
  <si>
    <t>Rødevej 3</t>
  </si>
  <si>
    <t>Rødevej</t>
  </si>
  <si>
    <t>Skaldehøjvej 2</t>
  </si>
  <si>
    <t>Professionshøjskolen VIA University College</t>
  </si>
  <si>
    <t>VIA University College, Maskiningeniør, Skive</t>
  </si>
  <si>
    <t>Kristian Hjørnholm</t>
  </si>
  <si>
    <t>Rørsangervej 3A</t>
  </si>
  <si>
    <t>Fjeldsø Sk.</t>
  </si>
  <si>
    <t>Fjeldsø Skole</t>
  </si>
  <si>
    <t>Søndergade 27</t>
  </si>
  <si>
    <t>Vesterbølle Sk.</t>
  </si>
  <si>
    <t>Vesterbølle Skole</t>
  </si>
  <si>
    <t>Fjelsø Frisk.</t>
  </si>
  <si>
    <t>Fjelsø Friskole</t>
  </si>
  <si>
    <t>Knabervej 120, Fjelsø</t>
  </si>
  <si>
    <t>Fjelsø</t>
  </si>
  <si>
    <t>Per Carøe Kristensen</t>
  </si>
  <si>
    <t>Vesterbølle Esk</t>
  </si>
  <si>
    <t>Vesterbølle Efterskole</t>
  </si>
  <si>
    <t>Sognevejen 300, Vesterbølle</t>
  </si>
  <si>
    <t>Vesterbølle</t>
  </si>
  <si>
    <t>Aalestrup AOF Daghøjskole</t>
  </si>
  <si>
    <t>Inge Katarine Drew Jørgensen</t>
  </si>
  <si>
    <t>Jørn Poulsen, konst.</t>
  </si>
  <si>
    <t>Bente Nørskov</t>
  </si>
  <si>
    <t>Løvdal</t>
  </si>
  <si>
    <t>Løvdal Naturcenter</t>
  </si>
  <si>
    <t>Højskolen Rold Skov Spejderhøjskolen</t>
  </si>
  <si>
    <t>Høftemarksvej 1</t>
  </si>
  <si>
    <t>Høftemarksvej</t>
  </si>
  <si>
    <t>Lars Frøstrup</t>
  </si>
  <si>
    <t>Hammershøj 3</t>
  </si>
  <si>
    <t>Tranhøjskolen</t>
  </si>
  <si>
    <t>Tranhøj 20 A</t>
  </si>
  <si>
    <t>Tranhøj</t>
  </si>
  <si>
    <t>Jens Jørgen Guldberg Madsen</t>
  </si>
  <si>
    <t>Brovst Daghøjskole</t>
  </si>
  <si>
    <t>Karsten Højen</t>
  </si>
  <si>
    <t>Niels Ole Døssing</t>
  </si>
  <si>
    <t>Jørgen Dyrskjøt Thorsen</t>
  </si>
  <si>
    <t>Søndergades Sk.</t>
  </si>
  <si>
    <t>Søndergades Skole</t>
  </si>
  <si>
    <t>Tømmerbyvej 2</t>
  </si>
  <si>
    <t>Tømmerbyvej</t>
  </si>
  <si>
    <t>Brønderslev Gym</t>
  </si>
  <si>
    <t>Brønderslev Gymnasium og HF</t>
  </si>
  <si>
    <t>www.brønderslevgymnasium.dk</t>
  </si>
  <si>
    <t>Brønderslev Fsk</t>
  </si>
  <si>
    <t>Brønderslev Friskole</t>
  </si>
  <si>
    <t>Tømmerbyvej 2, Stenum</t>
  </si>
  <si>
    <t>Brøndersl.Held.</t>
  </si>
  <si>
    <t>Brønderslev Heldagsskole</t>
  </si>
  <si>
    <t>brønderslevheldagsskole.dk</t>
  </si>
  <si>
    <t>Kirsten E. Højrup</t>
  </si>
  <si>
    <t>Jørn Godsk Jørgensen</t>
  </si>
  <si>
    <t>UU Brønderslev</t>
  </si>
  <si>
    <t>Brønders.Ungsk.</t>
  </si>
  <si>
    <t>Brønderslev Ungdomsskole</t>
  </si>
  <si>
    <t>HF VUC Brøndrsl</t>
  </si>
  <si>
    <t>HF&amp;VUC NORD, Brønderslev</t>
  </si>
  <si>
    <t>Miljøhsk.</t>
  </si>
  <si>
    <t>Miljøhøjskolen</t>
  </si>
  <si>
    <t>Nordjyllands Idrætshøjskole</t>
  </si>
  <si>
    <t>FGU Vendsyssel -  Brønderslev og Dronninglund</t>
  </si>
  <si>
    <t>Brønders. Dhsk.</t>
  </si>
  <si>
    <t>Brønderslev UddannelsesCenter</t>
  </si>
  <si>
    <t>Henning Jørgensen</t>
  </si>
  <si>
    <t>Brønderslev Tsk</t>
  </si>
  <si>
    <t>Brønderslev Tekniske Skole</t>
  </si>
  <si>
    <t>Hjørnevej 5</t>
  </si>
  <si>
    <t>Hjørnevej</t>
  </si>
  <si>
    <t>Smørblomstvej 5a</t>
  </si>
  <si>
    <t>Smørblomstvej</t>
  </si>
  <si>
    <t>Hans Jørgen Bæk</t>
  </si>
  <si>
    <t>Højskolevej 17</t>
  </si>
  <si>
    <t>Lars Nørgaard Jørgensen</t>
  </si>
  <si>
    <t>Søndervangsvej 1</t>
  </si>
  <si>
    <t>Eigil Mølgaard</t>
  </si>
  <si>
    <t>Dronningl.Sk. Insp.Kont.Rørholtvej</t>
  </si>
  <si>
    <t>Jørgen Ingvardsen</t>
  </si>
  <si>
    <t>Bøgevangen 30</t>
  </si>
  <si>
    <t>Bøgevangen</t>
  </si>
  <si>
    <t>Bitten Schjødt Kjær</t>
  </si>
  <si>
    <t>Try Højskole</t>
  </si>
  <si>
    <t>Højskolevej 3-13</t>
  </si>
  <si>
    <t>Hals Daghøjskole</t>
  </si>
  <si>
    <t>Grønnegade 15, 1.</t>
  </si>
  <si>
    <t>Farsø Sk.</t>
  </si>
  <si>
    <t>Farsø Skole</t>
  </si>
  <si>
    <t>Jørgen Lund</t>
  </si>
  <si>
    <t>Farsøvej 13</t>
  </si>
  <si>
    <t>Ullits Skole og Børnehuset Fjorden</t>
  </si>
  <si>
    <t>Nørregade 16</t>
  </si>
  <si>
    <t>Farsø Ungsk.</t>
  </si>
  <si>
    <t>Farsø Ungdomsskole</t>
  </si>
  <si>
    <t>VUC Farsø</t>
  </si>
  <si>
    <t>VUC Nordjylland, Lokalafdeling Aars, Farsø</t>
  </si>
  <si>
    <t>Farsø Hsk.</t>
  </si>
  <si>
    <t>Farsø Højskole</t>
  </si>
  <si>
    <t>Farsø Esk.</t>
  </si>
  <si>
    <t>Brønderslev kom</t>
  </si>
  <si>
    <t>AOF Brønderslev</t>
  </si>
  <si>
    <t>Brønderslev Ung</t>
  </si>
  <si>
    <t>Ungdomsskolen Brønderslev</t>
  </si>
  <si>
    <t>Døvblinde pers</t>
  </si>
  <si>
    <t>Nordisk Uddannelsescenter for Døvblinde pers.</t>
  </si>
  <si>
    <t>Hans Bogø Nielsen</t>
  </si>
  <si>
    <t>Jørgen Bjerregaard</t>
  </si>
  <si>
    <t>Bolette Elvstrøm</t>
  </si>
  <si>
    <t>Jørgen Steffensen</t>
  </si>
  <si>
    <t>Ravnshøj skole</t>
  </si>
  <si>
    <t>Ravnshøjvej 155</t>
  </si>
  <si>
    <t>Brønderslevvej 99</t>
  </si>
  <si>
    <t>Brønderslevvej</t>
  </si>
  <si>
    <t>Møllehus Alle</t>
  </si>
  <si>
    <t>Bo Jørgensen</t>
  </si>
  <si>
    <t>VUC Nordøstv.</t>
  </si>
  <si>
    <t>Jørgen Svendsen</t>
  </si>
  <si>
    <t>Firemøller Esk.</t>
  </si>
  <si>
    <t>Firemøller Efterskole</t>
  </si>
  <si>
    <t>Frederikshavn AOF Daghøjskole</t>
  </si>
  <si>
    <t>Fr. Havn Søsk.</t>
  </si>
  <si>
    <t>Frederikshavn Søfartsskole</t>
  </si>
  <si>
    <t>Hans Jørn Rømer</t>
  </si>
  <si>
    <t>Møllehussk.</t>
  </si>
  <si>
    <t>Møllehusskolen</t>
  </si>
  <si>
    <t>L P Houmøllersvej 28</t>
  </si>
  <si>
    <t>L.P. Houmøllers Vej</t>
  </si>
  <si>
    <t>Lotte Strøm Christiansen</t>
  </si>
  <si>
    <t>Jørn-Ole Lajer</t>
  </si>
  <si>
    <t>Jørgen Dahl</t>
  </si>
  <si>
    <t>Sønderskovvej 149</t>
  </si>
  <si>
    <t>Hans Jørgen Hvarre</t>
  </si>
  <si>
    <t>Jørgen Carlsen</t>
  </si>
  <si>
    <t>Hals AOF Daghøjskole</t>
  </si>
  <si>
    <t>Louise Høholt</t>
  </si>
  <si>
    <t>Anne Marie Sørensen</t>
  </si>
  <si>
    <t>HF &amp; VUC NORD, Hjørring afd., Hirtshals</t>
  </si>
  <si>
    <t>Nørregade 36</t>
  </si>
  <si>
    <t>Højskolevej 5</t>
  </si>
  <si>
    <t>Nordsøhsk.</t>
  </si>
  <si>
    <t>Nordsøhøjskolen</t>
  </si>
  <si>
    <t>Hirtshals Daghøjskole</t>
  </si>
  <si>
    <t>Rønbjerg famc</t>
  </si>
  <si>
    <t>Rønbjerg Familiecenter</t>
  </si>
  <si>
    <t>Rønbjergvej 207</t>
  </si>
  <si>
    <t>Rønbjergvej</t>
  </si>
  <si>
    <t>FOF Farsø</t>
  </si>
  <si>
    <t>FOF Vesthimmerland i Farsø</t>
  </si>
  <si>
    <t>AOF i Løgstør</t>
  </si>
  <si>
    <t>Line Hedegaard Karsø</t>
  </si>
  <si>
    <t>Højene underv</t>
  </si>
  <si>
    <t>Højene undervisningssted</t>
  </si>
  <si>
    <t>Skallerup Skole og Børnehave</t>
  </si>
  <si>
    <t>Anja Nørgaard Clemmensen</t>
  </si>
  <si>
    <t>Hjørring Prsk.</t>
  </si>
  <si>
    <t>Hjørring Private Realskole</t>
  </si>
  <si>
    <t>Hjørring Realk.</t>
  </si>
  <si>
    <t>Hjørring Private Realkursus</t>
  </si>
  <si>
    <t>Hjørring Studk.</t>
  </si>
  <si>
    <t>Hjørring Studenterkursus</t>
  </si>
  <si>
    <t>Hjørring Kom.Rk</t>
  </si>
  <si>
    <t>Hjørring Kommunale Realkursus</t>
  </si>
  <si>
    <t>Hjørring stx hf</t>
  </si>
  <si>
    <t>Hjørring Gymnasium/STX og HF</t>
  </si>
  <si>
    <t>Hjørring Ny Steinerskole</t>
  </si>
  <si>
    <t>Hjørring Frisk.</t>
  </si>
  <si>
    <t>Hjørring Friskole</t>
  </si>
  <si>
    <t>Hjørring Sprog</t>
  </si>
  <si>
    <t>Hjørring 10.kl.</t>
  </si>
  <si>
    <t>Hjørring Ny 10.</t>
  </si>
  <si>
    <t>Hjørring Ungsk.</t>
  </si>
  <si>
    <t>Hjørring Ungdomsskole</t>
  </si>
  <si>
    <t>HF VUC Hjørring</t>
  </si>
  <si>
    <t>HF&amp;VUC NORD, Hjørring</t>
  </si>
  <si>
    <t>VUC Nordjylland, Hjørring afdeling</t>
  </si>
  <si>
    <t>FGU Vends Hjørr</t>
  </si>
  <si>
    <t>FGU Vendsyssel - Hjørring</t>
  </si>
  <si>
    <t>Hjørring Dhsk.</t>
  </si>
  <si>
    <t>Hjørring AOF Daghøjskole</t>
  </si>
  <si>
    <t>Hjørr.FOF Dhsk</t>
  </si>
  <si>
    <t>Hjørring FOF Daghøjskole for Billedkunst</t>
  </si>
  <si>
    <t>Hjørring Teknsk</t>
  </si>
  <si>
    <t>Teknisk Skole Hjørring</t>
  </si>
  <si>
    <t>Syg.pl.Hjørring</t>
  </si>
  <si>
    <t>Sygeplejerskeuddannelsen i Hjørring</t>
  </si>
  <si>
    <t>Jonna Frølich</t>
  </si>
  <si>
    <t>Lærer. Hjørring</t>
  </si>
  <si>
    <t>Læreruddannelsen i Hjørring</t>
  </si>
  <si>
    <t>M. Krogh-Jørgensen</t>
  </si>
  <si>
    <t>Hjørring Dkk</t>
  </si>
  <si>
    <t>Dansk Kommunalkursus Hjørring</t>
  </si>
  <si>
    <t>EUC Nord, Jørgen H. Jensens Vej</t>
  </si>
  <si>
    <t>Jørgen H. Jensens Vej 3</t>
  </si>
  <si>
    <t>Søbakkesk.</t>
  </si>
  <si>
    <t>Søbakkeskolen</t>
  </si>
  <si>
    <t>Lillemøllevej 26, Hvornum</t>
  </si>
  <si>
    <t>Lillemøllevej</t>
  </si>
  <si>
    <t>Døstrupvej 33</t>
  </si>
  <si>
    <t>Hobro Søndre Sk</t>
  </si>
  <si>
    <t>Hobro Søndre Skole og MF10</t>
  </si>
  <si>
    <t>Arne Omar Sørensen</t>
  </si>
  <si>
    <t>Søren Urup</t>
  </si>
  <si>
    <t>Torbjørn F. Ebbesen</t>
  </si>
  <si>
    <t>Vielshøjsk.</t>
  </si>
  <si>
    <t>Den Lille Højskole</t>
  </si>
  <si>
    <t>Helle Laage Hunø</t>
  </si>
  <si>
    <t>Hobro Daghøjskole</t>
  </si>
  <si>
    <t>Lene Høgh</t>
  </si>
  <si>
    <t>Lars Schrøder</t>
  </si>
  <si>
    <t>Hostruphøj</t>
  </si>
  <si>
    <t>Behandlingshjemmet Hostruphøj</t>
  </si>
  <si>
    <t>VUC Løgstør</t>
  </si>
  <si>
    <t>Bøgevej 5</t>
  </si>
  <si>
    <t>Bøgevej</t>
  </si>
  <si>
    <t>Læsø Sk børne</t>
  </si>
  <si>
    <t>Læsø Skole og Børnehus</t>
  </si>
  <si>
    <t>Læsø Ungd.Sk.</t>
  </si>
  <si>
    <t>Læsø Ungdomsskole</t>
  </si>
  <si>
    <t>VUC&amp;hf N Læsø</t>
  </si>
  <si>
    <t>VUC&amp;hf Nordjylland, Frederikshavn afd. Læsø</t>
  </si>
  <si>
    <t>Vesterø</t>
  </si>
  <si>
    <t>Læsø Prodktsk.</t>
  </si>
  <si>
    <t>Læsø Produktionsskole og Saltsyderi</t>
  </si>
  <si>
    <t>Læsø Daghøjskole</t>
  </si>
  <si>
    <t>Brøndumvej 50, Brøndum</t>
  </si>
  <si>
    <t>Løgstør Sk.</t>
  </si>
  <si>
    <t>Løgstør Skole</t>
  </si>
  <si>
    <t>Bøgevej 10</t>
  </si>
  <si>
    <t>Vilsted-Vindblæs Børnecenter</t>
  </si>
  <si>
    <t>Vitskøl Sp.Sk.</t>
  </si>
  <si>
    <t>Skolen Vitskøl Kloster</t>
  </si>
  <si>
    <t>Søren Sindbjerg</t>
  </si>
  <si>
    <t>Bjørnsholmvej 173</t>
  </si>
  <si>
    <t>Bjørnsholmvej</t>
  </si>
  <si>
    <t>Løgstør Ungsk.</t>
  </si>
  <si>
    <t>Løgstør Ungdomsskole</t>
  </si>
  <si>
    <t>Løgstør Forbk.</t>
  </si>
  <si>
    <t>Løgstør Forberedelseskursus</t>
  </si>
  <si>
    <t>VUC Nordjylland, Lokalafdeling Aars, Løgstør</t>
  </si>
  <si>
    <t>Løgstør Dhsk.</t>
  </si>
  <si>
    <t>Løgstør Daghøjskole</t>
  </si>
  <si>
    <t>Henrik A. T. Jørgensen</t>
  </si>
  <si>
    <t>Løgstør Daghøjskole AOF</t>
  </si>
  <si>
    <t>Løkken underv</t>
  </si>
  <si>
    <t>Løkken undervisningssted</t>
  </si>
  <si>
    <t>A. M. Andersen, skoleinspektør</t>
  </si>
  <si>
    <t>Vellingshøjvej 391</t>
  </si>
  <si>
    <t>Jørn Houen Jensen</t>
  </si>
  <si>
    <t>Løkken Ungdsk</t>
  </si>
  <si>
    <t>Løkken Ungdomsskole</t>
  </si>
  <si>
    <t>Løkken Centralskole</t>
  </si>
  <si>
    <t>Højskolevej 1</t>
  </si>
  <si>
    <t>Børglum Klostervej 84, Vittrup</t>
  </si>
  <si>
    <t>Nymøllevej 116A Farstrup</t>
  </si>
  <si>
    <t>Nymøllevej</t>
  </si>
  <si>
    <t>Skørb-Ejdrup Sk</t>
  </si>
  <si>
    <t>Skørbæk-Ejdrup Friskole</t>
  </si>
  <si>
    <t>Dorte Høgh Møller</t>
  </si>
  <si>
    <t>Peter Møller</t>
  </si>
  <si>
    <t>Produktionsskolen Nibe/Støvring</t>
  </si>
  <si>
    <t>Vesthimmerlands Daghøjskole</t>
  </si>
  <si>
    <t>Jørn Lund</t>
  </si>
  <si>
    <t>Løgstørvej 161</t>
  </si>
  <si>
    <t>Jørgen Rafn</t>
  </si>
  <si>
    <t>Hobro&amp;Nøra.Forb</t>
  </si>
  <si>
    <t>Hobro og Nørager Kommuners Forberedelseskursus</t>
  </si>
  <si>
    <t>Børge Kjær Rasmussen</t>
  </si>
  <si>
    <t>Løgstørvej 170, Kgs. Tisted</t>
  </si>
  <si>
    <t>Jens Brix Grønhøj</t>
  </si>
  <si>
    <t>Søren Wille Jeppesen</t>
  </si>
  <si>
    <t>Gørtlervej 2</t>
  </si>
  <si>
    <t>Pandrup Daghøjskole</t>
  </si>
  <si>
    <t>Tinghøjgade 69</t>
  </si>
  <si>
    <t>Tinghøjgade</t>
  </si>
  <si>
    <t>Møllesøvej 12, Dokkedal</t>
  </si>
  <si>
    <t>Møllesøvej</t>
  </si>
  <si>
    <t>Ny Høstemarkvej 7</t>
  </si>
  <si>
    <t>Ny Høstemarkvej</t>
  </si>
  <si>
    <t>Tofthøjsk.</t>
  </si>
  <si>
    <t>Tofthøjskolen</t>
  </si>
  <si>
    <t>Henrik Højmark Steffensen</t>
  </si>
  <si>
    <t>Tofthøjvej 32</t>
  </si>
  <si>
    <t>Tofthøjvej</t>
  </si>
  <si>
    <t>Knud Nørgaard</t>
  </si>
  <si>
    <t>Hørmested Sk.</t>
  </si>
  <si>
    <t>Hørmested Skole</t>
  </si>
  <si>
    <t>Lørslev Sk.</t>
  </si>
  <si>
    <t>Lørslev Skole</t>
  </si>
  <si>
    <t>Ugiltvej 881, Lørslev</t>
  </si>
  <si>
    <t>Jørn Klyvø</t>
  </si>
  <si>
    <t>Sindal AOF Daghøjskole</t>
  </si>
  <si>
    <t>Kløverbakkesk</t>
  </si>
  <si>
    <t>Kløverbakkeskolen</t>
  </si>
  <si>
    <t>Thomas Rønnau</t>
  </si>
  <si>
    <t>Nordsøvej 1</t>
  </si>
  <si>
    <t>Nordsøvej</t>
  </si>
  <si>
    <t>Nørreled 16</t>
  </si>
  <si>
    <t>Diget - højskolen ved Skagen</t>
  </si>
  <si>
    <t>Søren Lauritsen</t>
  </si>
  <si>
    <t>Skagen Daghøjskole</t>
  </si>
  <si>
    <t>Møllehusene</t>
  </si>
  <si>
    <t>www.møllehusene.dk</t>
  </si>
  <si>
    <t>Brøndumvej 3</t>
  </si>
  <si>
    <t>Skørpingvej 78</t>
  </si>
  <si>
    <t>Skørping Sk.</t>
  </si>
  <si>
    <t>Skørping Skole</t>
  </si>
  <si>
    <t>Jens Skov Jørgensen</t>
  </si>
  <si>
    <t>Skørp.Vest Usk.</t>
  </si>
  <si>
    <t>Skørping Ungdomsskole Vest</t>
  </si>
  <si>
    <t>Troels Schrøder</t>
  </si>
  <si>
    <t>Skørping AOF Daghøjskole</t>
  </si>
  <si>
    <t>Himmerlands AOF Daghøjskole</t>
  </si>
  <si>
    <t>Sønderup Sk.</t>
  </si>
  <si>
    <t>Sønderup Skole</t>
  </si>
  <si>
    <t>Birkehøjvej 8</t>
  </si>
  <si>
    <t>Birkehøjvej</t>
  </si>
  <si>
    <t>Jens Christian Møller</t>
  </si>
  <si>
    <t>Støvring Frsk.</t>
  </si>
  <si>
    <t>Støvring Friskole</t>
  </si>
  <si>
    <t>Jens Møgelmose</t>
  </si>
  <si>
    <t>Støvring Gym.</t>
  </si>
  <si>
    <t>Støvring Gymnasium</t>
  </si>
  <si>
    <t>Støvring Ungsk.</t>
  </si>
  <si>
    <t>Støvring Kommunale Ungdomsskole</t>
  </si>
  <si>
    <t>VUC Støvring</t>
  </si>
  <si>
    <t>VUC Nordjylland, Lokalafdeling Aars, Støvring</t>
  </si>
  <si>
    <t>Støvring F.Hsk</t>
  </si>
  <si>
    <t>Støvring Højskole</t>
  </si>
  <si>
    <t>Lynghøj Efterskole</t>
  </si>
  <si>
    <t>FGU H Støvring</t>
  </si>
  <si>
    <t>FGU Himmerland - Støvring</t>
  </si>
  <si>
    <t>Møllegaardsvej 7</t>
  </si>
  <si>
    <t>Sysse Jørgensen</t>
  </si>
  <si>
    <t>Hørby Sk.</t>
  </si>
  <si>
    <t>Hørby Skole</t>
  </si>
  <si>
    <t>Søren Hejgaard</t>
  </si>
  <si>
    <t>Thorshøj Forsk.</t>
  </si>
  <si>
    <t>Thorshøj Forskole</t>
  </si>
  <si>
    <t>Hjørringvej 216, Thorshøj</t>
  </si>
  <si>
    <t>Hjørringvej</t>
  </si>
  <si>
    <t>Thorshøj</t>
  </si>
  <si>
    <t>Brøndenvej 3</t>
  </si>
  <si>
    <t>Brøndenvej</t>
  </si>
  <si>
    <t>Carsten Willads Vajhøj Sørensen</t>
  </si>
  <si>
    <t>Hørby Efsk.</t>
  </si>
  <si>
    <t>Hørby Efterskole</t>
  </si>
  <si>
    <t>www.hørbyefterskole.dk</t>
  </si>
  <si>
    <t>Sæby AOF Erhvervsdaghøjskole</t>
  </si>
  <si>
    <t>Sæby Kvindedaghøjskole</t>
  </si>
  <si>
    <t>Sæby Daghøjskole</t>
  </si>
  <si>
    <t>Gjøl Sk.</t>
  </si>
  <si>
    <t>Gjøl Skole</t>
  </si>
  <si>
    <t>Rønnebærvej 8</t>
  </si>
  <si>
    <t>Nørhalne Sk.</t>
  </si>
  <si>
    <t>Nørhalne Skole</t>
  </si>
  <si>
    <t>Bygaden 24, Nørhalne</t>
  </si>
  <si>
    <t>Nørhalne</t>
  </si>
  <si>
    <t>Jørgen Holm, konst.</t>
  </si>
  <si>
    <t>Peter Løthsvej 5</t>
  </si>
  <si>
    <t>Peter Løthsvej</t>
  </si>
  <si>
    <t>Tina Emborg Sørensen</t>
  </si>
  <si>
    <t>Jørgen Ringgaard</t>
  </si>
  <si>
    <t>Arne Rønn</t>
  </si>
  <si>
    <t>Ellidshøj Sk.</t>
  </si>
  <si>
    <t>Ellidshøj Skole</t>
  </si>
  <si>
    <t>Jørgen Lassen</t>
  </si>
  <si>
    <t>Søren Kold Madsen</t>
  </si>
  <si>
    <t>Rikke Høg Zimmer</t>
  </si>
  <si>
    <t>Solhøjsvej 2</t>
  </si>
  <si>
    <t>Solhøjsvej</t>
  </si>
  <si>
    <t>Linda Schøneberg</t>
  </si>
  <si>
    <t>Hjørringvej 83</t>
  </si>
  <si>
    <t>Nørholm Sk.</t>
  </si>
  <si>
    <t>Nørholm Skole</t>
  </si>
  <si>
    <t>Nørholmsvej 480</t>
  </si>
  <si>
    <t>Nørholmsvej</t>
  </si>
  <si>
    <t>Annette Møller Kragelund</t>
  </si>
  <si>
    <t>Nøvling Skolevej 5</t>
  </si>
  <si>
    <t>Nøvling Skolevej</t>
  </si>
  <si>
    <t>Sønderbrosk.</t>
  </si>
  <si>
    <t>Sønderbroskolen</t>
  </si>
  <si>
    <t>Sønderholm Sk.</t>
  </si>
  <si>
    <t>Sønderholm Skole</t>
  </si>
  <si>
    <t>Søren de Lasson</t>
  </si>
  <si>
    <t>Søndermarken 29</t>
  </si>
  <si>
    <t>Bakmøllevej 280</t>
  </si>
  <si>
    <t>Bakmøllevej</t>
  </si>
  <si>
    <t>Jørgen Hauch</t>
  </si>
  <si>
    <t>Frøstrupvej 4</t>
  </si>
  <si>
    <t>Løvvangsk.</t>
  </si>
  <si>
    <t>Løvvangskolen</t>
  </si>
  <si>
    <t>Tornhøjsk.</t>
  </si>
  <si>
    <t>Tornhøjskolen</t>
  </si>
  <si>
    <t>Tornhøjvej 1</t>
  </si>
  <si>
    <t>Tornhøjvej</t>
  </si>
  <si>
    <t>Sankt Jørgens Gade 5</t>
  </si>
  <si>
    <t>Sankt Jørgens Gade</t>
  </si>
  <si>
    <t>Nørresundby Gym</t>
  </si>
  <si>
    <t>Nørresundby Gymnasium og HF</t>
  </si>
  <si>
    <t>Søren Hindsholm</t>
  </si>
  <si>
    <t>Jørgen Hove</t>
  </si>
  <si>
    <t>Højvangsk</t>
  </si>
  <si>
    <t>Løvvangsskolen, Løvbakken</t>
  </si>
  <si>
    <t>Løvvangsskolen</t>
  </si>
  <si>
    <t>Ll.Tornhøj Sk.</t>
  </si>
  <si>
    <t>Lille Tornhøj Skolen</t>
  </si>
  <si>
    <t>Institut for Syn og Hørelse</t>
  </si>
  <si>
    <t>Lars Søltoft</t>
  </si>
  <si>
    <t>Tornhøjvej 14</t>
  </si>
  <si>
    <t>Center for Døvblindhed og Høretab</t>
  </si>
  <si>
    <t>Ridemandsmøllevej 52</t>
  </si>
  <si>
    <t>Ridemandsmøllevej</t>
  </si>
  <si>
    <t>Jakob Tønsberg Pilgaard</t>
  </si>
  <si>
    <t>Christina Brostrøm</t>
  </si>
  <si>
    <t>Kayerødsgade 37, 4.</t>
  </si>
  <si>
    <t>Søren Barsøe</t>
  </si>
  <si>
    <t>Børne og Ungdomstilbuddet Stjernehusene - Limfjorden</t>
  </si>
  <si>
    <t>Uddannelseshuset, Kayerødsgade 37, 3.</t>
  </si>
  <si>
    <t>Edith Sørensen</t>
  </si>
  <si>
    <t>Store Restrup Højskole</t>
  </si>
  <si>
    <t>Aalborg Sportshøjskole</t>
  </si>
  <si>
    <t>Peter Bernøe</t>
  </si>
  <si>
    <t>AOF Aalborg Daghøjskole</t>
  </si>
  <si>
    <t>SIND-Daghøjskole Aalborg</t>
  </si>
  <si>
    <t>Nørres.By Dhsk.</t>
  </si>
  <si>
    <t>Nørresundby Daghøjskole</t>
  </si>
  <si>
    <t>Ole Winther Sørensen</t>
  </si>
  <si>
    <t>Kvindedaghøjskolen</t>
  </si>
  <si>
    <t>Daghøjskolen Fokus</t>
  </si>
  <si>
    <t>Selma Lagerløfs Vej 2</t>
  </si>
  <si>
    <t>Selma Lagerløfs Vej</t>
  </si>
  <si>
    <t>Den Sociale Højskole</t>
  </si>
  <si>
    <t>Kirsten Schiøtz</t>
  </si>
  <si>
    <t>Søndre Skovvej</t>
  </si>
  <si>
    <t>Dronn.Livreg. Nørre.Uttrup Kaserne</t>
  </si>
  <si>
    <t>Nørresundby Hsk</t>
  </si>
  <si>
    <t>Nørresundby Handelsskole</t>
  </si>
  <si>
    <t>J. Lejbølle</t>
  </si>
  <si>
    <t>Gammel Høvej 34</t>
  </si>
  <si>
    <t>Gammel Høvej</t>
  </si>
  <si>
    <t>Aalb Hsk Turø</t>
  </si>
  <si>
    <t>Aalborg Handelsskole, Turøgade 1</t>
  </si>
  <si>
    <t>Hans Jørgen Møller</t>
  </si>
  <si>
    <t>UCN Selma Lagerløfs Vej</t>
  </si>
  <si>
    <t>Professionshøjskolen University College Nordjylland</t>
  </si>
  <si>
    <t>Lene Augusta Jørgensen</t>
  </si>
  <si>
    <t>Nørregade 31</t>
  </si>
  <si>
    <t>Rørdalsvej 10</t>
  </si>
  <si>
    <t>døvblind høreta</t>
  </si>
  <si>
    <t>Center for Døvblindhed og Høretab, specialskole for voksne</t>
  </si>
  <si>
    <t>Hjørring Kom</t>
  </si>
  <si>
    <t>Natur- og kulturformidlingsuddannelsen i Hjørring</t>
  </si>
  <si>
    <t>Nørdalvej 5</t>
  </si>
  <si>
    <t>Nørdalvej</t>
  </si>
  <si>
    <t>Jørn Tillegreen</t>
  </si>
  <si>
    <t>Haubro Friskole og Børnehus</t>
  </si>
  <si>
    <t>Søttrup Frisk</t>
  </si>
  <si>
    <t>Haubro-Søttrup</t>
  </si>
  <si>
    <t>Søttrupvej 18</t>
  </si>
  <si>
    <t>Søttrupvej</t>
  </si>
  <si>
    <t>Hsk.F.Farsø Mfl</t>
  </si>
  <si>
    <t>Handelsskolen for Farsø,Fjerritslev M.Fl.</t>
  </si>
  <si>
    <t>Helene Reffstrup Møller</t>
  </si>
  <si>
    <t>Vølundsvej 22</t>
  </si>
  <si>
    <t>Andre (Grønland, Færøerne og Tyskland)</t>
  </si>
  <si>
    <t>Meritoverførsel for ikke-dansk institution</t>
  </si>
  <si>
    <t>Meritoverført fra udland</t>
  </si>
  <si>
    <t>Meritoverførsel fra Norden</t>
  </si>
  <si>
    <t>Meritoverførsel fra Afrika</t>
  </si>
  <si>
    <t>Meritoverførsel fra Nordamerika</t>
  </si>
  <si>
    <t>Meritoverførsel fra Syd- og Mellemamerika</t>
  </si>
  <si>
    <t>Meritoverførsel fra Asien</t>
  </si>
  <si>
    <t>Meritoverførsel fra Oceanien</t>
  </si>
  <si>
    <t>Rådhuset, Rådhuspladsen 1</t>
  </si>
  <si>
    <t>Rådhuspladsen</t>
  </si>
  <si>
    <t>Rådhuset</t>
  </si>
  <si>
    <t>Folkeskoler og private skoler, fuldt årgangsdelte</t>
  </si>
  <si>
    <t>Blågård Skole</t>
  </si>
  <si>
    <t>Blågårdsk.</t>
  </si>
  <si>
    <t>Blågårdskolen</t>
  </si>
  <si>
    <t>Godthåbsvej 274</t>
  </si>
  <si>
    <t>Godthåbsvej</t>
  </si>
  <si>
    <t>Rådmandsg.Sk.</t>
  </si>
  <si>
    <t>Rådmandsgades Skole</t>
  </si>
  <si>
    <t>Martin Wåhlin</t>
  </si>
  <si>
    <t>Rådmandsgade 22</t>
  </si>
  <si>
    <t>Rådmandsgade</t>
  </si>
  <si>
    <t>Skolen på Amagerbro</t>
  </si>
  <si>
    <t>Sk.på Isl.Bryg.</t>
  </si>
  <si>
    <t>Skolen på Islands Brygge</t>
  </si>
  <si>
    <t>Kåre Landgren</t>
  </si>
  <si>
    <t>Folkeskoler og private skoler, ikke fuldt årgangsdelte</t>
  </si>
  <si>
    <t>Skolen i Charlottegården</t>
  </si>
  <si>
    <t>Frederiksgård Skole</t>
  </si>
  <si>
    <t>Toftegård Statskursus</t>
  </si>
  <si>
    <t>Kbh åbne Gym.</t>
  </si>
  <si>
    <t>Københavns åbne Gymnasium</t>
  </si>
  <si>
    <t>Skolen på Kastelsvej</t>
  </si>
  <si>
    <t>Børneuniversitetet på Vesterbro</t>
  </si>
  <si>
    <t>Støtte, Rådgivning og Sundhed</t>
  </si>
  <si>
    <t>Centre for Pædagogisk og psykologisk rådgivning</t>
  </si>
  <si>
    <t>Center for psykologisk og pædagogisk rådgivning</t>
  </si>
  <si>
    <t>PPR, Område Vanløse-Brønshøj</t>
  </si>
  <si>
    <t>Ungdomsskolen på Hovmestervej</t>
  </si>
  <si>
    <t>Husholdnings- og håndarbejdsskoler</t>
  </si>
  <si>
    <t>Håndarb Frsk.</t>
  </si>
  <si>
    <t>Håndarbejdets Fremmes Skole</t>
  </si>
  <si>
    <t>Blågårdsgade 31 C, st.</t>
  </si>
  <si>
    <t>Blågårdsgade</t>
  </si>
  <si>
    <t>Finn Westergård</t>
  </si>
  <si>
    <t>Blågårdsgade 15 B 4</t>
  </si>
  <si>
    <t>Laborantskolen i Hovedstadsområdet</t>
  </si>
  <si>
    <t>Ole Myglegård Andersen</t>
  </si>
  <si>
    <t>SOSU-skoler (udgår i 2007)</t>
  </si>
  <si>
    <t>Sem.F.Småbørnsp</t>
  </si>
  <si>
    <t>Seminariet for Småbørnspædagoger</t>
  </si>
  <si>
    <t>Kunsthåndværkerskoler</t>
  </si>
  <si>
    <t>Hånbækvej 54</t>
  </si>
  <si>
    <t>Hånbækvej</t>
  </si>
  <si>
    <t>Statsseminariet på Emdrupborg</t>
  </si>
  <si>
    <t>Jeppe Rosengård Poulsen</t>
  </si>
  <si>
    <t>Søv.Takt./Våben</t>
  </si>
  <si>
    <t>Søværnets Taktik- og Våbenskole</t>
  </si>
  <si>
    <t>Rådmandsgade 71</t>
  </si>
  <si>
    <t>Hell.Håndarbsem</t>
  </si>
  <si>
    <t>Hellerup Håndarbejdsseminarium</t>
  </si>
  <si>
    <t>Håndarbejdsseminarier</t>
  </si>
  <si>
    <t>AMU-tværgående</t>
  </si>
  <si>
    <t>Må ikke sendes/oktober 98 notat</t>
  </si>
  <si>
    <t>Må ikke sendes oktober</t>
  </si>
  <si>
    <t>Må ikke sendes/oprettes ikke</t>
  </si>
  <si>
    <t>Tomsgårdsvej 19, 1.</t>
  </si>
  <si>
    <t>Tomsgårdsvej</t>
  </si>
  <si>
    <t>Egegårdsvej 72</t>
  </si>
  <si>
    <t>Egegårdsvej</t>
  </si>
  <si>
    <t>Sputnik i Askovgården</t>
  </si>
  <si>
    <t>Fyrtårnet Spec.</t>
  </si>
  <si>
    <t>Dagbehandlingsskolen Fyrtårnet</t>
  </si>
  <si>
    <t>Kennedygården</t>
  </si>
  <si>
    <t>Håndværk.sk.hj.</t>
  </si>
  <si>
    <t>Håndværker-Skolehjemmet i København</t>
  </si>
  <si>
    <t>Arildsgård</t>
  </si>
  <si>
    <t>Tomsgårdsvej 28</t>
  </si>
  <si>
    <t>Blågårdsgade 23B</t>
  </si>
  <si>
    <t>Døveskolen på Kastelsvej</t>
  </si>
  <si>
    <t>Sk.på Ingem.V.</t>
  </si>
  <si>
    <t>Skolen på Ingemannsvej</t>
  </si>
  <si>
    <t>Rådhuset, Smallegade 1</t>
  </si>
  <si>
    <t>F. Willumsgård Nielsen</t>
  </si>
  <si>
    <t>Sk.på Duev.</t>
  </si>
  <si>
    <t>Skolen på Duevej</t>
  </si>
  <si>
    <t>Sk.på Godthåbv.</t>
  </si>
  <si>
    <t>Skolen på Godthåbsvej</t>
  </si>
  <si>
    <t>Godthåbsvej 15</t>
  </si>
  <si>
    <t>Sk.på La Courv.</t>
  </si>
  <si>
    <t>Skolen på La Cours Vej</t>
  </si>
  <si>
    <t>Sk.på Lollandv.</t>
  </si>
  <si>
    <t>Skolen på Lollandsvej</t>
  </si>
  <si>
    <t>Sk.på Nyelandv.</t>
  </si>
  <si>
    <t>Skolen på Nyelandsvej</t>
  </si>
  <si>
    <t>Falkonergårdens Gymnasium og HF-Kursus</t>
  </si>
  <si>
    <t>Svanemosegårdsvej 10</t>
  </si>
  <si>
    <t>Svanemosegårdsvej</t>
  </si>
  <si>
    <t>Pædagogisk Psykologisk Rådgivning - Frederiksberg</t>
  </si>
  <si>
    <t>MedieCentret på Lollandsvej</t>
  </si>
  <si>
    <t>PUC på Frederiksberg</t>
  </si>
  <si>
    <t>Godthåbsvej 170</t>
  </si>
  <si>
    <t>Rådhuset, Hold-an Vej 7</t>
  </si>
  <si>
    <t>Ellegårdssk.</t>
  </si>
  <si>
    <t>Ellegårdsskolen</t>
  </si>
  <si>
    <t>Hedegårdssk.</t>
  </si>
  <si>
    <t>Hedegårdsskolen</t>
  </si>
  <si>
    <t>Måløvhøj Måløv</t>
  </si>
  <si>
    <t>Måløv</t>
  </si>
  <si>
    <t>Måløvhøj Skole - Måløv</t>
  </si>
  <si>
    <t>Gl. Rådhusvej 13</t>
  </si>
  <si>
    <t>Gl Rådhusvej</t>
  </si>
  <si>
    <t>Gitte Gråtang</t>
  </si>
  <si>
    <t>Håbetsvej 7</t>
  </si>
  <si>
    <t>Håbets Vej</t>
  </si>
  <si>
    <t>Lautrupgårdskolen</t>
  </si>
  <si>
    <t>Dyregårdsvej 9</t>
  </si>
  <si>
    <t>Dyregårdsvej</t>
  </si>
  <si>
    <t>Borupgård Gym.</t>
  </si>
  <si>
    <t>Pædagogisk Psykologisk Rådgivning</t>
  </si>
  <si>
    <t>Rådhuset, Hold-an-vej 7</t>
  </si>
  <si>
    <t>Gl Rådhusvej 13</t>
  </si>
  <si>
    <t>Gl. Rådhusvej 32. 1</t>
  </si>
  <si>
    <t>Flyvevåbn.Sp.Sk</t>
  </si>
  <si>
    <t>Flyvevåbnets Specialskole</t>
  </si>
  <si>
    <t>Chefen For Flyvevåbnets Specialskole</t>
  </si>
  <si>
    <t>COK - Hovedstadsområdet</t>
  </si>
  <si>
    <t>Nørregårdssk.</t>
  </si>
  <si>
    <t>Nørregårdsskolen</t>
  </si>
  <si>
    <t>Nygårdssk.</t>
  </si>
  <si>
    <t>Nygårdsskolen</t>
  </si>
  <si>
    <t>Nygård 10 Udd.</t>
  </si>
  <si>
    <t>Uddannelsescenter Nygård - 10.Klasseskolen</t>
  </si>
  <si>
    <t>Tranemosegård</t>
  </si>
  <si>
    <t>Strandgården</t>
  </si>
  <si>
    <t>Dagbehandlingstilbuddet Strandgården</t>
  </si>
  <si>
    <t>Pædagogisk-Psykologisk Rådgivning</t>
  </si>
  <si>
    <t>Amtsgården</t>
  </si>
  <si>
    <t>Nygårds Plads 7</t>
  </si>
  <si>
    <t>Nygårds Plads</t>
  </si>
  <si>
    <t>Må ikke sendes Notat oktober 98</t>
  </si>
  <si>
    <t>Må ikke sendes Notat oktober</t>
  </si>
  <si>
    <t>Rådhuset, Kirkevej 7</t>
  </si>
  <si>
    <t>Lene Såby</t>
  </si>
  <si>
    <t>Rådhuset, Bernstorffsvej 161</t>
  </si>
  <si>
    <t>Bakkegårdssk.</t>
  </si>
  <si>
    <t>Bakkegårdsskolen</t>
  </si>
  <si>
    <t>Dyssegårdssk.</t>
  </si>
  <si>
    <t>Dyssegårdsskolen</t>
  </si>
  <si>
    <t>Dyssegårdsvej 26</t>
  </si>
  <si>
    <t>Dyssegårdsvej</t>
  </si>
  <si>
    <t>Baunegårdsvej 33</t>
  </si>
  <si>
    <t>Baunegårdsvej</t>
  </si>
  <si>
    <t>Maglegårdssk.</t>
  </si>
  <si>
    <t>Maglegårdsskolen</t>
  </si>
  <si>
    <t>Maglegård Skolevej 1</t>
  </si>
  <si>
    <t>Maglegård Skolevej</t>
  </si>
  <si>
    <t>Mosegårdssk.</t>
  </si>
  <si>
    <t>Mosegårdsskolen</t>
  </si>
  <si>
    <t>Munkegårdssk.</t>
  </si>
  <si>
    <t xml:space="preserve">Dyssegård </t>
  </si>
  <si>
    <t>Munkegårdsskolen</t>
  </si>
  <si>
    <t>Skovgårdssk.</t>
  </si>
  <si>
    <t>Skovgårdsskolen</t>
  </si>
  <si>
    <t>Skovgårdsvej 56</t>
  </si>
  <si>
    <t>Skovgårdsvej</t>
  </si>
  <si>
    <t>Korsgårdsvej 1</t>
  </si>
  <si>
    <t>Korsgårdsvej</t>
  </si>
  <si>
    <t>Tjørnegårdssk.</t>
  </si>
  <si>
    <t>Tjørnegårdsskolen</t>
  </si>
  <si>
    <t>Brogårdsvej 64</t>
  </si>
  <si>
    <t>Brogårdsvej</t>
  </si>
  <si>
    <t>Tranegårdssk.</t>
  </si>
  <si>
    <t>Tranegårdskolen</t>
  </si>
  <si>
    <t>Brogårdsvej 61</t>
  </si>
  <si>
    <t>Dyssegårdsskolens Realkursus</t>
  </si>
  <si>
    <t>Skovgårdsskolens Realkursus</t>
  </si>
  <si>
    <t>Kildegård Gym.</t>
  </si>
  <si>
    <t>Kildegård Gymnasium</t>
  </si>
  <si>
    <t>Kildegårdsvej 87</t>
  </si>
  <si>
    <t>Kildegårdsvej</t>
  </si>
  <si>
    <t>Hyldegårdssk.</t>
  </si>
  <si>
    <t>Hyldegårdsskolen</t>
  </si>
  <si>
    <t>Hyldegårdsvej 22</t>
  </si>
  <si>
    <t>Hyldegårdsvej</t>
  </si>
  <si>
    <t>Søgårdssk.</t>
  </si>
  <si>
    <t>Søgårdsskolen</t>
  </si>
  <si>
    <t>Ellegårds.Sk</t>
  </si>
  <si>
    <t>Rygårds Alle</t>
  </si>
  <si>
    <t>Kas-Stolpegård</t>
  </si>
  <si>
    <t>Stolpegårdsvej 20</t>
  </si>
  <si>
    <t>Stolpegårdsvej</t>
  </si>
  <si>
    <t>Kildegård Grsk.</t>
  </si>
  <si>
    <t>Kildegård Privatskole</t>
  </si>
  <si>
    <t>Tjørnegård JUR</t>
  </si>
  <si>
    <t>Lille Tjørnegård</t>
  </si>
  <si>
    <t>Rygårds Alle 45</t>
  </si>
  <si>
    <t>Bregnegårdsvej 21 B</t>
  </si>
  <si>
    <t>Bregnegårdsvej</t>
  </si>
  <si>
    <t>Sk. på Sognevej</t>
  </si>
  <si>
    <t>Skolen på Sognevej</t>
  </si>
  <si>
    <t>Undervisningscentret på Sandtoften</t>
  </si>
  <si>
    <t>Rådhus Alle 7</t>
  </si>
  <si>
    <t>Rådhus Alle</t>
  </si>
  <si>
    <t>Kildebakkegårds Alle</t>
  </si>
  <si>
    <t>Egegård Sk.</t>
  </si>
  <si>
    <t>Egegård Skole</t>
  </si>
  <si>
    <t>Enghavegård Sk.</t>
  </si>
  <si>
    <t>Enghavegård Skole</t>
  </si>
  <si>
    <t>Stengård Sk.</t>
  </si>
  <si>
    <t>Stengård Skole</t>
  </si>
  <si>
    <t>Søndergård Sk.</t>
  </si>
  <si>
    <t>Søndergård Skole</t>
  </si>
  <si>
    <t>Vadgård Sk.</t>
  </si>
  <si>
    <t>Vadgård Skole</t>
  </si>
  <si>
    <t>Stengårds Alle</t>
  </si>
  <si>
    <t>Rådhuset, Rådhusparken 2</t>
  </si>
  <si>
    <t>Rådhusparken</t>
  </si>
  <si>
    <t>Skolen på Børnehospitalet, parterre</t>
  </si>
  <si>
    <t>Rådhusparken 2</t>
  </si>
  <si>
    <t>Hammergårdskolen</t>
  </si>
  <si>
    <t>Kildegårdsk V</t>
  </si>
  <si>
    <t>Kildegårdskolen, afd. Vest</t>
  </si>
  <si>
    <t>Køllegårdsk.</t>
  </si>
  <si>
    <t>Køllegårdskolen</t>
  </si>
  <si>
    <t>Pernille Søgård Ulrich Jensen</t>
  </si>
  <si>
    <t>Højbjerggård, Højsletten 23-25</t>
  </si>
  <si>
    <t>Højbjerggård</t>
  </si>
  <si>
    <t>Rådhuset, Nordmarks Alle 1</t>
  </si>
  <si>
    <t>Rådhuset, Hvidovrevej 278</t>
  </si>
  <si>
    <t>Holmegårdssk.</t>
  </si>
  <si>
    <t>Holmegårdsskolen</t>
  </si>
  <si>
    <t>Kettegård Alle</t>
  </si>
  <si>
    <t>Neergårds Alle</t>
  </si>
  <si>
    <t>H.Tåstrup Sk.</t>
  </si>
  <si>
    <t>Høje Tåstrup Skole</t>
  </si>
  <si>
    <t>Præstegårdsvej 2</t>
  </si>
  <si>
    <t>Præstegårdsvej</t>
  </si>
  <si>
    <t>Taastrupgårdsvej 3</t>
  </si>
  <si>
    <t>Taastrupgårdsvej</t>
  </si>
  <si>
    <t>Spangåvej 10</t>
  </si>
  <si>
    <t>Spangåvej</t>
  </si>
  <si>
    <t>Gadehavegårdsvej 1</t>
  </si>
  <si>
    <t>Gadehavegårdsvej</t>
  </si>
  <si>
    <t>Charlottegårdsvej 1</t>
  </si>
  <si>
    <t>Charlottegårdsvej</t>
  </si>
  <si>
    <t>Tåstrup-Cent.</t>
  </si>
  <si>
    <t>Specialundervisningscentret i Tåstrup</t>
  </si>
  <si>
    <t>Frøgård Alle</t>
  </si>
  <si>
    <t>Spor-Et i Tåstrup</t>
  </si>
  <si>
    <t>Blå Bue, Møll Holmen 20</t>
  </si>
  <si>
    <t>Blå Bue</t>
  </si>
  <si>
    <t>Høj-Tåst.Ungsk.</t>
  </si>
  <si>
    <t>Taastrupgårdsvej 12</t>
  </si>
  <si>
    <t>H-Tåstrup Fbk.</t>
  </si>
  <si>
    <t>VUC H.Tåstrup</t>
  </si>
  <si>
    <t>Råbrovej 20</t>
  </si>
  <si>
    <t>Råbrovej</t>
  </si>
  <si>
    <t>Rådhuset, Lyngby Torv 17</t>
  </si>
  <si>
    <t>Baunegårdssk.</t>
  </si>
  <si>
    <t>Baunegårdsskolen</t>
  </si>
  <si>
    <t>Fuglsanggårdsk.</t>
  </si>
  <si>
    <t>Fuglsanggårdsskolen</t>
  </si>
  <si>
    <t>Lindegårdssk.</t>
  </si>
  <si>
    <t>Lindegårdsskolen</t>
  </si>
  <si>
    <t>Lyngbygårdsvej 37</t>
  </si>
  <si>
    <t>Lyngbygårdsvej</t>
  </si>
  <si>
    <t>Tårbæk Sk.</t>
  </si>
  <si>
    <t>Trongårdsskolen</t>
  </si>
  <si>
    <t>Trongårdsvej 50</t>
  </si>
  <si>
    <t>Trongårdsvej</t>
  </si>
  <si>
    <t>Heldagsskolen Fuglsanggård</t>
  </si>
  <si>
    <t>Lyngby-Tårbæk Ungdomsskole</t>
  </si>
  <si>
    <t>Kåre Emtoft</t>
  </si>
  <si>
    <t>Trongårdsvej 44</t>
  </si>
  <si>
    <t>Geelsgårdskolen</t>
  </si>
  <si>
    <t>Låsbyvej 30</t>
  </si>
  <si>
    <t>Låsbyvej</t>
  </si>
  <si>
    <t>Islevgård Alle</t>
  </si>
  <si>
    <t>Annexgårdsvej 10 B</t>
  </si>
  <si>
    <t>Annexgårdsvej</t>
  </si>
  <si>
    <t>Heldagsskolen på Mariehøjcentret</t>
  </si>
  <si>
    <t>Havregårdsvej 24</t>
  </si>
  <si>
    <t>Havregårdsvej</t>
  </si>
  <si>
    <t>Rådhuset, Ishøj Store Torv 20</t>
  </si>
  <si>
    <t>Strandgårdssk.</t>
  </si>
  <si>
    <t>Strandgårdskolen</t>
  </si>
  <si>
    <t>Ishøjgård</t>
  </si>
  <si>
    <t>Thorshøjgård</t>
  </si>
  <si>
    <t>Tårnby Kommune</t>
  </si>
  <si>
    <t>Tårnbyvej 3</t>
  </si>
  <si>
    <t>Tårnbyvej</t>
  </si>
  <si>
    <t>Løjtegårdssk.</t>
  </si>
  <si>
    <t>Løjtegårdsskolen</t>
  </si>
  <si>
    <t>Løjtegårdsvej 36</t>
  </si>
  <si>
    <t>Løjtegårdsvej</t>
  </si>
  <si>
    <t>Nordregårdssk.</t>
  </si>
  <si>
    <t>Nordregårdsskolen</t>
  </si>
  <si>
    <t>Pilegårdssk.</t>
  </si>
  <si>
    <t>Pilegårdsskolen</t>
  </si>
  <si>
    <t>Skelgårdssk.</t>
  </si>
  <si>
    <t>Skelgårdsskolen</t>
  </si>
  <si>
    <t>Skottegårdssk.</t>
  </si>
  <si>
    <t>Skottegårdsskolen</t>
  </si>
  <si>
    <t>Sp Tårnbygård</t>
  </si>
  <si>
    <t>Specialskolen Tårnbygård</t>
  </si>
  <si>
    <t>Tårnby Sk.</t>
  </si>
  <si>
    <t>Tårnby Skole</t>
  </si>
  <si>
    <t>Kastrupgårdssk.</t>
  </si>
  <si>
    <t>Kastrupgårdsskolen</t>
  </si>
  <si>
    <t>Blåklokkevej 1</t>
  </si>
  <si>
    <t>Blåklokkevej</t>
  </si>
  <si>
    <t>Tårnby Gym.</t>
  </si>
  <si>
    <t>Tårnby Gymnasium</t>
  </si>
  <si>
    <t>Tårnby KUC</t>
  </si>
  <si>
    <t>Tårnby Kommune, KUC</t>
  </si>
  <si>
    <t>UU Tårnby</t>
  </si>
  <si>
    <t>Tårnby Ungdsk.</t>
  </si>
  <si>
    <t>Tårnby Ungdomsskole</t>
  </si>
  <si>
    <t>Løjtegårdsvej 167</t>
  </si>
  <si>
    <t>Tårnby Tekn.Sk.</t>
  </si>
  <si>
    <t>Tårnby Tekniske Skole</t>
  </si>
  <si>
    <t>Seminariet på Amager</t>
  </si>
  <si>
    <t>Rådhuset, Vallensbæk Stationstorv 100</t>
  </si>
  <si>
    <t>Baunegård</t>
  </si>
  <si>
    <t>Psykologisk, Pædagogisk Rådgivning</t>
  </si>
  <si>
    <t>Flyvevåbnets Officersskole</t>
  </si>
  <si>
    <t>Flyvevåbnets Sergent- og Reserveofficersskole</t>
  </si>
  <si>
    <t>Kålundsvej 24</t>
  </si>
  <si>
    <t>Kålundsvej</t>
  </si>
  <si>
    <t>Hvilebækgårdsvej 1</t>
  </si>
  <si>
    <t>Hvilebækgårdsvej</t>
  </si>
  <si>
    <t>Rådgivning for Børn, Unge og Familier</t>
  </si>
  <si>
    <t>Rådhustorvet 2</t>
  </si>
  <si>
    <t>Rådhustorvet</t>
  </si>
  <si>
    <t>Rådhuset, Bjarkesvej 2</t>
  </si>
  <si>
    <t>Rådhusvej 5</t>
  </si>
  <si>
    <t>Rådhusvej</t>
  </si>
  <si>
    <t>Rådhusvej 6</t>
  </si>
  <si>
    <t>Nordvanggårdsvej 17</t>
  </si>
  <si>
    <t>Nordvanggårdsvej</t>
  </si>
  <si>
    <t>Rådhuset, Stationsvej 36</t>
  </si>
  <si>
    <t>Høveltegård, Postboks 213</t>
  </si>
  <si>
    <t>Høveltegård</t>
  </si>
  <si>
    <t>Skolen på Slotsvænget</t>
  </si>
  <si>
    <t>Nivå</t>
  </si>
  <si>
    <t>Rådhuset, Torvet 2</t>
  </si>
  <si>
    <t>Dyrlægegårds Alle</t>
  </si>
  <si>
    <t>Rådhuset, Egevangen 3 B</t>
  </si>
  <si>
    <t>Skånstrømsvej 1</t>
  </si>
  <si>
    <t>Skånstrømsvej</t>
  </si>
  <si>
    <t>Rådhuspladsen 1</t>
  </si>
  <si>
    <t>Skåninggårdsvej 24</t>
  </si>
  <si>
    <t>Skåninggårdsvej</t>
  </si>
  <si>
    <t>Toftegårdsvej 6 Udsholt</t>
  </si>
  <si>
    <t>Toftegårdsvej</t>
  </si>
  <si>
    <t>Rostgårdsvej</t>
  </si>
  <si>
    <t>Havregården Lille-Kost og Dagskole</t>
  </si>
  <si>
    <t>Havregårdsvej 24, Smidstrup</t>
  </si>
  <si>
    <t>Nellerupgårdskolen</t>
  </si>
  <si>
    <t>Anders Vestergård</t>
  </si>
  <si>
    <t>Krageredegård</t>
  </si>
  <si>
    <t>Skolen v/Krageredegård</t>
  </si>
  <si>
    <t>Børne- og Borgerrådgivningen</t>
  </si>
  <si>
    <t>Mårum Sk.</t>
  </si>
  <si>
    <t>Mårum Skole</t>
  </si>
  <si>
    <t>Femgårdsvej 6</t>
  </si>
  <si>
    <t>Femgårdsvej</t>
  </si>
  <si>
    <t>Ny Mårumvej 302</t>
  </si>
  <si>
    <t>Ny Mårumvej</t>
  </si>
  <si>
    <t>Skovgårdsvej 17</t>
  </si>
  <si>
    <t>Børne- og familierådgivningen</t>
  </si>
  <si>
    <t>Rådhusvej 3</t>
  </si>
  <si>
    <t>Skolehjemmet Unnerupgård</t>
  </si>
  <si>
    <t>Rådhuset, Stengade 59</t>
  </si>
  <si>
    <t>Skåningevej 11</t>
  </si>
  <si>
    <t>Skåningevej</t>
  </si>
  <si>
    <t>Nygård Sk.</t>
  </si>
  <si>
    <t>Nygård Skole</t>
  </si>
  <si>
    <t>Præstegårdsvej 21</t>
  </si>
  <si>
    <t>Borupgårdskolen</t>
  </si>
  <si>
    <t>Kvistgård</t>
  </si>
  <si>
    <t>Rudolf Steiner Skolen Kvistgård</t>
  </si>
  <si>
    <t>Kvistgård Stationsv 2A</t>
  </si>
  <si>
    <t>Kvistgård Stationsv</t>
  </si>
  <si>
    <t>må ikke sendes/oprettes ikke</t>
  </si>
  <si>
    <t>Gl Banegårdsvej 39</t>
  </si>
  <si>
    <t>Gl Banegårdsvej</t>
  </si>
  <si>
    <t>Højskolen Solhavegården</t>
  </si>
  <si>
    <t>Rådhuset, Trollesmindealle 27</t>
  </si>
  <si>
    <t>Nødebogård Behandlingshjem</t>
  </si>
  <si>
    <t>Behj.Stutgården</t>
  </si>
  <si>
    <t>Behandlingshjemmet Stutgården</t>
  </si>
  <si>
    <t>Hågendrupvejen 6, Torup</t>
  </si>
  <si>
    <t>Hågendrupvej</t>
  </si>
  <si>
    <t>Bøgebjerggård, Industrivej 17</t>
  </si>
  <si>
    <t>Bøgebjerggård</t>
  </si>
  <si>
    <t>Nebbegårds Alle</t>
  </si>
  <si>
    <t>Breeltegård Usk</t>
  </si>
  <si>
    <t>Den Internationale Efterskole på Nebbegård</t>
  </si>
  <si>
    <t>Nebbegård Hsk.</t>
  </si>
  <si>
    <t>Den Internationale Højskole på Nebbegård</t>
  </si>
  <si>
    <t>Nivå Niverød</t>
  </si>
  <si>
    <t>Nivå Skole, Niverødvej</t>
  </si>
  <si>
    <t>Holmegårdsvej 102</t>
  </si>
  <si>
    <t>Holmegårdsvej</t>
  </si>
  <si>
    <t>Holmegårdsvej 101, Postboks 59</t>
  </si>
  <si>
    <t>Nivå Skole</t>
  </si>
  <si>
    <t>Skydebanegård</t>
  </si>
  <si>
    <t>Dagskolen på Skydebanegård</t>
  </si>
  <si>
    <t>H-kl.Holmegård</t>
  </si>
  <si>
    <t>Dyssegården</t>
  </si>
  <si>
    <t>Drosthuset Dyssegården</t>
  </si>
  <si>
    <t>Den Internationale Efterskole på Skydebanegård</t>
  </si>
  <si>
    <t>Lyngebækgård Alle</t>
  </si>
  <si>
    <t>Lyngebækgård</t>
  </si>
  <si>
    <t>Baygårdsvej 5</t>
  </si>
  <si>
    <t>Baygårdsvej</t>
  </si>
  <si>
    <t>Skoleområdet, Rudersdal Kommune</t>
  </si>
  <si>
    <t>Føllegaard, Føllegårdsvej 4</t>
  </si>
  <si>
    <t>Føllegårdsvej</t>
  </si>
  <si>
    <t>Slangerup Skole, afd. Lindegård</t>
  </si>
  <si>
    <t>Lindegårds Alle</t>
  </si>
  <si>
    <t>Slangerupgårdsvej 13</t>
  </si>
  <si>
    <t>Slangerupgårdsvej</t>
  </si>
  <si>
    <t>Præstegårdsvej 30</t>
  </si>
  <si>
    <t>Stengårdssk.</t>
  </si>
  <si>
    <t>Stengårdsskolen</t>
  </si>
  <si>
    <t>Stengårds Plads 2</t>
  </si>
  <si>
    <t>Stengårds Plads</t>
  </si>
  <si>
    <t>Bækkegårdsk.</t>
  </si>
  <si>
    <t>Bækkegårdsskolen</t>
  </si>
  <si>
    <t>Bækkegårds Plads 2</t>
  </si>
  <si>
    <t>Bækkegårds Plads</t>
  </si>
  <si>
    <t>Rådhuset, Dronning Dagmars Vej 200</t>
  </si>
  <si>
    <t>Højskolegården</t>
  </si>
  <si>
    <t>Søgårdsvej 1</t>
  </si>
  <si>
    <t>Søgårdsvej</t>
  </si>
  <si>
    <t>Slotsgården 22</t>
  </si>
  <si>
    <t>Slotsgården</t>
  </si>
  <si>
    <t>Kirke Såby</t>
  </si>
  <si>
    <t>Gjeddesgård</t>
  </si>
  <si>
    <t>Rådhuset, Rådhusholmen 10</t>
  </si>
  <si>
    <t>Rådhusholmen</t>
  </si>
  <si>
    <t>Rådhusholmen 10</t>
  </si>
  <si>
    <t>Dønnergårds Alle</t>
  </si>
  <si>
    <t>Krogårdssk.</t>
  </si>
  <si>
    <t>Krogårdskolen</t>
  </si>
  <si>
    <t>Rådhusholmen 12</t>
  </si>
  <si>
    <t>Blågårdsvej 100</t>
  </si>
  <si>
    <t>Blågårdsvej</t>
  </si>
  <si>
    <t>Lundegårdssk.</t>
  </si>
  <si>
    <t>Lundegårdskolen</t>
  </si>
  <si>
    <t>Lundegårdshegnet  9, Tune</t>
  </si>
  <si>
    <t>Lundegårdshegnet</t>
  </si>
  <si>
    <t>Rådhusholmen 12 A</t>
  </si>
  <si>
    <t>Gundsølillevej 50, Tågerup</t>
  </si>
  <si>
    <t>Tågerup</t>
  </si>
  <si>
    <t>Baunegårdsvej 85</t>
  </si>
  <si>
    <t>Børn og Unge Rådgivningen</t>
  </si>
  <si>
    <t>Kr.Såby Sk.</t>
  </si>
  <si>
    <t>Rådhuset, Torvet 1</t>
  </si>
  <si>
    <t>Solgården</t>
  </si>
  <si>
    <t>Eske Strøngård</t>
  </si>
  <si>
    <t>Asgård Sk.</t>
  </si>
  <si>
    <t>Asgård Skole</t>
  </si>
  <si>
    <t>Køge Specialskole, afd. Gården</t>
  </si>
  <si>
    <t>Lundegårdsvej 2</t>
  </si>
  <si>
    <t>Lundegårdsvej</t>
  </si>
  <si>
    <t>Maglegårdsvej 2</t>
  </si>
  <si>
    <t>Maglegårdsvej</t>
  </si>
  <si>
    <t>Maglegårdsvej 8</t>
  </si>
  <si>
    <t>Slettebjerggård</t>
  </si>
  <si>
    <t>Slettebjerggård Lilleskole</t>
  </si>
  <si>
    <t>Bispegårdsvej 2,</t>
  </si>
  <si>
    <t>Bispegårdsvej</t>
  </si>
  <si>
    <t>Ravnshøjgård</t>
  </si>
  <si>
    <t>Vibygårdsvej 50</t>
  </si>
  <si>
    <t>Vibygårdsvej</t>
  </si>
  <si>
    <t>Rådhuset, Rådhusbuen 1 postbox 100</t>
  </si>
  <si>
    <t>Rådhusbuen</t>
  </si>
  <si>
    <t>Gråbrødre Sk.</t>
  </si>
  <si>
    <t>Gråbrødre Skole</t>
  </si>
  <si>
    <t>Hedegårdenes Sk</t>
  </si>
  <si>
    <t>Hedegårdenes Skole</t>
  </si>
  <si>
    <t>Maglegårdsk.</t>
  </si>
  <si>
    <t>Maglegårdskolen</t>
  </si>
  <si>
    <t>Tjørnegårdskolen</t>
  </si>
  <si>
    <t>Nordgården</t>
  </si>
  <si>
    <t>Nordgårdsskolen</t>
  </si>
  <si>
    <t>Himmelev, Herregårdsvej 30</t>
  </si>
  <si>
    <t>Herregårdsvej</t>
  </si>
  <si>
    <t>Elisagårdsvej 7</t>
  </si>
  <si>
    <t>Elisagårdsvej</t>
  </si>
  <si>
    <t>Rådhusbuen 1</t>
  </si>
  <si>
    <t>Elisagårdsvej 5</t>
  </si>
  <si>
    <t>Anni Lundgård Hansen</t>
  </si>
  <si>
    <t>Den Internationale Efterskole på Boserup</t>
  </si>
  <si>
    <t>Centre for Videregående Uddannelser (CVU) (udgår i 2007)</t>
  </si>
  <si>
    <t>Abildgårdsvej 14, Tjæreby</t>
  </si>
  <si>
    <t>Abildgårdsvej</t>
  </si>
  <si>
    <t>Lundegårdsvej 2, Gørslev</t>
  </si>
  <si>
    <t>Vindegårdsvej 1</t>
  </si>
  <si>
    <t>Vindegårdsvej</t>
  </si>
  <si>
    <t>Bækgårdsvej 52</t>
  </si>
  <si>
    <t>Bækgårdsvej</t>
  </si>
  <si>
    <t>Børne- og Familierådgivningen</t>
  </si>
  <si>
    <t>Uglegårdsskolen - Jersie Afdeling</t>
  </si>
  <si>
    <t>Uglegårdsskolen</t>
  </si>
  <si>
    <t>Børn- og Unge Rådgivningen</t>
  </si>
  <si>
    <t>Rådhuset, Rådhusvej 3</t>
  </si>
  <si>
    <t>Hårlev</t>
  </si>
  <si>
    <t>Kildegården 5</t>
  </si>
  <si>
    <t>Kildegården</t>
  </si>
  <si>
    <t>Fårup, Gammel Viborgvej 132</t>
  </si>
  <si>
    <t>Fårup</t>
  </si>
  <si>
    <t>Vendsyssel Rådgivningscenter Silkeborg</t>
  </si>
  <si>
    <t>Jakob Kærgård Jensen</t>
  </si>
  <si>
    <t>CFU Absalon, Udlånssamlingen Sorø</t>
  </si>
  <si>
    <t>CFU Sjælland, Udlånssamlingen Sorø</t>
  </si>
  <si>
    <t>Skals - højskolen for design og håndarbejde</t>
  </si>
  <si>
    <t>Bråbyvej 74</t>
  </si>
  <si>
    <t>Bråbyvej</t>
  </si>
  <si>
    <t>Jungetgårdvej 9 Junget</t>
  </si>
  <si>
    <t>Jungetgårdvej</t>
  </si>
  <si>
    <t>Leragergård</t>
  </si>
  <si>
    <t>Fonden Leragergård</t>
  </si>
  <si>
    <t>www.leragergård.dk</t>
  </si>
  <si>
    <t>Bakkegården</t>
  </si>
  <si>
    <t>Dagbeh Båd</t>
  </si>
  <si>
    <t>Dagbehandling Unge, Bådgruppen</t>
  </si>
  <si>
    <t>Bådebyggervej 15</t>
  </si>
  <si>
    <t>Bådebyggervej</t>
  </si>
  <si>
    <t>Skolen på Grundtvigsvej</t>
  </si>
  <si>
    <t>Tårs Skole</t>
  </si>
  <si>
    <t>Tårs</t>
  </si>
  <si>
    <t>Løkken-Vrå</t>
  </si>
  <si>
    <t>Vrå</t>
  </si>
  <si>
    <t>Løkken-Vrå Skole</t>
  </si>
  <si>
    <t>Skyttegården</t>
  </si>
  <si>
    <t>Opholdsstedet Skyttegården</t>
  </si>
  <si>
    <t>Grådybparken 11</t>
  </si>
  <si>
    <t>Grådybparken</t>
  </si>
  <si>
    <t>Holmegårdsvej 101-102</t>
  </si>
  <si>
    <t>Fåborgvej 60</t>
  </si>
  <si>
    <t>Fåborgvej</t>
  </si>
  <si>
    <t>Skårup Skole</t>
  </si>
  <si>
    <t>Skårup Fyn</t>
  </si>
  <si>
    <t>Tåsingeskolen</t>
  </si>
  <si>
    <t>Tåsinge</t>
  </si>
  <si>
    <t>FU Grenåvej Ves</t>
  </si>
  <si>
    <t>Fritids- og ungdomsskole Grenåvej Vest</t>
  </si>
  <si>
    <t>Nygårdsvej 62</t>
  </si>
  <si>
    <t>Nygårdsvej</t>
  </si>
  <si>
    <t>Holmeå BC</t>
  </si>
  <si>
    <t>Holmeå Børnecenter</t>
  </si>
  <si>
    <t>Kettegård Alle 2</t>
  </si>
  <si>
    <t>Kruså</t>
  </si>
  <si>
    <t>Linå Skolebakke 23</t>
  </si>
  <si>
    <t>Linå Skolebakke</t>
  </si>
  <si>
    <t>Andreas Kimergård</t>
  </si>
  <si>
    <t>Prod. i Tårnby</t>
  </si>
  <si>
    <t>Fabrikken - Produktionsskolen i Tårnby</t>
  </si>
  <si>
    <t>Løjtegårdsvej 107</t>
  </si>
  <si>
    <t>Hospitalsskolen på Herlev Hospital</t>
  </si>
  <si>
    <t>Elleslettegård</t>
  </si>
  <si>
    <t>Det Socialfaglige Område</t>
  </si>
  <si>
    <t>LAVUK, Skolen på Borgervænget</t>
  </si>
  <si>
    <t>Ryhavegårdsvej 45</t>
  </si>
  <si>
    <t>Ryhavegårdsvej</t>
  </si>
  <si>
    <t>10. kl. Fårevej</t>
  </si>
  <si>
    <t>Fårevejle</t>
  </si>
  <si>
    <t>10. klasse Fårevejle</t>
  </si>
  <si>
    <t>Rådhusvej 75</t>
  </si>
  <si>
    <t>Høveltegård, Ellebækvej 2</t>
  </si>
  <si>
    <t>Vandtårnsvej 3</t>
  </si>
  <si>
    <t>Vandtårnsvej</t>
  </si>
  <si>
    <t>Gudenåvej 2</t>
  </si>
  <si>
    <t>Gudenåvej</t>
  </si>
  <si>
    <t>Fælleshåbssk</t>
  </si>
  <si>
    <t>Fælleshåbsskolen</t>
  </si>
  <si>
    <t>Fælleshåbsvej 13</t>
  </si>
  <si>
    <t>Fælleshåbsvej</t>
  </si>
  <si>
    <t>Smålodsvej 20</t>
  </si>
  <si>
    <t>Smålodsvej</t>
  </si>
  <si>
    <t>Gåsetårnskolen</t>
  </si>
  <si>
    <t>Gråbrødre Kirke Str. 5</t>
  </si>
  <si>
    <t>Gråbrødre Kirke Str.</t>
  </si>
  <si>
    <t>Toftegård sk</t>
  </si>
  <si>
    <t>Toftegård-skolen</t>
  </si>
  <si>
    <t>Skolen på Strandboulevarden</t>
  </si>
  <si>
    <t>Tåstrupvej 2</t>
  </si>
  <si>
    <t>Tåstrupvej</t>
  </si>
  <si>
    <t>Gråsten</t>
  </si>
  <si>
    <t>Skårupøre Strandvej 3</t>
  </si>
  <si>
    <t>Skårupøre Strandvej</t>
  </si>
  <si>
    <t>Solbakkens Rådgivningscenter for Bevægelseshandicap</t>
  </si>
  <si>
    <t>Asnæs, Fårevejl</t>
  </si>
  <si>
    <t>Skolerne i Asnæs, Fårevejle og Hørve</t>
  </si>
  <si>
    <t>Toftegårdsvej 1</t>
  </si>
  <si>
    <t>SOSU Nord, På Sporet</t>
  </si>
  <si>
    <t>På Sporet 8A</t>
  </si>
  <si>
    <t>På Sporet</t>
  </si>
  <si>
    <t>Palle Lykke Spånhede</t>
  </si>
  <si>
    <t>Måløvhøj Skole</t>
  </si>
  <si>
    <t>Skerningegårdsvej 13</t>
  </si>
  <si>
    <t>Skerningegårdsvej</t>
  </si>
  <si>
    <t>STU Tårnby</t>
  </si>
  <si>
    <t>Nørreådal Frisk</t>
  </si>
  <si>
    <t>Nørreådal Friskole</t>
  </si>
  <si>
    <t>Møgelgårdsvej 27</t>
  </si>
  <si>
    <t>Møgelgårdsvej</t>
  </si>
  <si>
    <t>Fårupvej 10</t>
  </si>
  <si>
    <t>Fårupvej</t>
  </si>
  <si>
    <t>Poppelgårdens</t>
  </si>
  <si>
    <t>Poppelgårdens praktiske jordbrugsskole A/S</t>
  </si>
  <si>
    <t>Mårslet</t>
  </si>
  <si>
    <t>Jordbrugets UddannelsesCenter, Bredballegård</t>
  </si>
  <si>
    <t>Rådhustorvet 15-17, 1.</t>
  </si>
  <si>
    <t>AOF Midt Grenå</t>
  </si>
  <si>
    <t>Fladsåskolen</t>
  </si>
  <si>
    <t>Susåskolen</t>
  </si>
  <si>
    <t>Teglgårds Plads 1</t>
  </si>
  <si>
    <t>Teglgårds Plads</t>
  </si>
  <si>
    <t>Nygårdsvej 110</t>
  </si>
  <si>
    <t>Hovedgård Skole</t>
  </si>
  <si>
    <t>Hovedgård</t>
  </si>
  <si>
    <t>Hovedgård sk sp</t>
  </si>
  <si>
    <t>Hovedgård Skole, specialskoleafdeling</t>
  </si>
  <si>
    <t>Toftegårdsvej 7</t>
  </si>
  <si>
    <t>c/o Skolen på Amagerbro, Lybækgade 20</t>
  </si>
  <si>
    <t>c/o Skolen på Amagerbro</t>
  </si>
  <si>
    <t>Specialområde Børn og Unge, afd. Fogedvænget</t>
  </si>
  <si>
    <t>Rådhusholmen 3</t>
  </si>
  <si>
    <t>Gl Banegårdsvej 35</t>
  </si>
  <si>
    <t>Niels Brock - 2-årig HHX</t>
  </si>
  <si>
    <t>Aalborg Handelsskole - 2 årig HHX</t>
  </si>
  <si>
    <t>EUC NVsj Fårev</t>
  </si>
  <si>
    <t>EUC Nordvestsjælland, Fårevejle</t>
  </si>
  <si>
    <t>Kate Håkonsson</t>
  </si>
  <si>
    <t>Brogårdsvej 4</t>
  </si>
  <si>
    <t>Odamsgård</t>
  </si>
  <si>
    <t>Fonden Odamsgård</t>
  </si>
  <si>
    <t>Rødding Præstegårdsvej 11</t>
  </si>
  <si>
    <t>Rødding Præstegårdsvej</t>
  </si>
  <si>
    <t>Kildegårdvej 20</t>
  </si>
  <si>
    <t>Kildegårdvej</t>
  </si>
  <si>
    <t>Søndergårdsvej 11</t>
  </si>
  <si>
    <t>Søndergårdsvej</t>
  </si>
  <si>
    <t>Fårevjl Kirkebo</t>
  </si>
  <si>
    <t>Skolen på Fårevejle Kirkebo</t>
  </si>
  <si>
    <t>Fårevejle Kirkevej 1</t>
  </si>
  <si>
    <t>Fårevejle Kirkevej</t>
  </si>
  <si>
    <t>Fyrtårnet</t>
  </si>
  <si>
    <t>Fyrtårnet Stenløse ApS</t>
  </si>
  <si>
    <t>RS Kvistgård HF</t>
  </si>
  <si>
    <t>Tradium, Handelsgymnasiet,  2-årig HHX</t>
  </si>
  <si>
    <t>Rådmands Boulevard 19</t>
  </si>
  <si>
    <t>Rådmands Boulevard</t>
  </si>
  <si>
    <t>Rugårdsvej 226</t>
  </si>
  <si>
    <t>Rugårdsvej</t>
  </si>
  <si>
    <t>TietgenSkolen (ELM toårig)</t>
  </si>
  <si>
    <t>Børneskolen Skærgården</t>
  </si>
  <si>
    <t>Skærgårdvej 23</t>
  </si>
  <si>
    <t>Skærgårdvej</t>
  </si>
  <si>
    <t>Frisk på Røsnæs</t>
  </si>
  <si>
    <t>Friskolen på Røsnæs</t>
  </si>
  <si>
    <t>Lone Lundsgård</t>
  </si>
  <si>
    <t>Blåbjergskolen</t>
  </si>
  <si>
    <t>Rådhuset, Nørregade 2</t>
  </si>
  <si>
    <t>Sohngårdsholmsvej  51 B</t>
  </si>
  <si>
    <t>Sohngårdsholmsvej</t>
  </si>
  <si>
    <t>Banegårdspladsen 1 C</t>
  </si>
  <si>
    <t>Banegårdspladsen</t>
  </si>
  <si>
    <t>Allingåbro</t>
  </si>
  <si>
    <t>Rådhustorvet 15</t>
  </si>
  <si>
    <t>Virumgårdsvej 21</t>
  </si>
  <si>
    <t>Virumgårdsvej</t>
  </si>
  <si>
    <t>Rådhusvej 8</t>
  </si>
  <si>
    <t>P.E. Pålssons Vej 1</t>
  </si>
  <si>
    <t>P.E. Pålssons Vej</t>
  </si>
  <si>
    <t>Brogårdsvej 2</t>
  </si>
  <si>
    <t>Rådhustorvet 17</t>
  </si>
  <si>
    <t>Rådhuset, Hold-An Vej 7</t>
  </si>
  <si>
    <t>Rådhus Alle 3</t>
  </si>
  <si>
    <t>KUI Tårnby</t>
  </si>
  <si>
    <t>Ungecenter Tårnby</t>
  </si>
  <si>
    <t>Rådhuset, Egevangen 3B</t>
  </si>
  <si>
    <t>Rådhuset, Frederiksgade 9</t>
  </si>
  <si>
    <t>Rådhuset, Holbækvej 141B</t>
  </si>
  <si>
    <t>Rådhuset, Rådhuspladsen 11</t>
  </si>
  <si>
    <t>Rådhuspladsen 4</t>
  </si>
  <si>
    <t>Rådhuset, Rådhusvej 8</t>
  </si>
  <si>
    <t>Rådhuset, Teatergade 8</t>
  </si>
  <si>
    <t>Rådhuset, Parkvej 37</t>
  </si>
  <si>
    <t>Rådhuset, Valdemarsgade 43</t>
  </si>
  <si>
    <t>Rådhuse</t>
  </si>
  <si>
    <t>Rådhuset, Tinghøj Alle 2</t>
  </si>
  <si>
    <t>Rådhuset, Hans Schacksvej 4</t>
  </si>
  <si>
    <t>Rådhuset, Flakhaven 2</t>
  </si>
  <si>
    <t>Rådhuset, Fredensvej 1</t>
  </si>
  <si>
    <t>Rådhuset, Statene 2</t>
  </si>
  <si>
    <t>Rådhuset, Jorden Rundt 1</t>
  </si>
  <si>
    <t>Rådhustorvet 10</t>
  </si>
  <si>
    <t>Rådhuset, Torvegade 74</t>
  </si>
  <si>
    <t>Rådhuset, Skolevej 5</t>
  </si>
  <si>
    <t>Rådhuset, Bytoften 2</t>
  </si>
  <si>
    <t>Mosegårdsvej 2A</t>
  </si>
  <si>
    <t>Mosegårdsvej</t>
  </si>
  <si>
    <t>Rådhuset, Skolegade 1</t>
  </si>
  <si>
    <t>Rådhuset, Rådhusgade 2</t>
  </si>
  <si>
    <t>Rådhusgade</t>
  </si>
  <si>
    <t>Rådhusgade 3</t>
  </si>
  <si>
    <t>Rådhuset, Skanderborg Fælled 1</t>
  </si>
  <si>
    <t>Rådhuset, Rådhusstrædet 6</t>
  </si>
  <si>
    <t>Rådhusstrædet</t>
  </si>
  <si>
    <t>Rådhuset, Niels Espes Vej 8</t>
  </si>
  <si>
    <t>Rådhuset, Torvegade 10</t>
  </si>
  <si>
    <t>Rådhuset, Prinsens Alle 5</t>
  </si>
  <si>
    <t>Rådhuset, Ny Rådhusplads 1</t>
  </si>
  <si>
    <t>Ny Rådhusplads</t>
  </si>
  <si>
    <t>Hånbækvej 32A</t>
  </si>
  <si>
    <t>Rådhuset, Himmerlandsgade 27</t>
  </si>
  <si>
    <t>Grangårdscentret 5, 2.</t>
  </si>
  <si>
    <t>Grangårdscentret</t>
  </si>
  <si>
    <t>Rådhuset, Toftevej 43</t>
  </si>
  <si>
    <t>Klub Bodøgården</t>
  </si>
  <si>
    <t>Klubben Bodøgården</t>
  </si>
  <si>
    <t>Klubben Hårup</t>
  </si>
  <si>
    <t>Salonikivej 12 Hårup</t>
  </si>
  <si>
    <t>Hårup</t>
  </si>
  <si>
    <t>Junior Mårslet</t>
  </si>
  <si>
    <t>Juniorklubben Mårslet</t>
  </si>
  <si>
    <t>Skåde Fritid</t>
  </si>
  <si>
    <t>Skåde Fritidsklub - og Ungdomsklub</t>
  </si>
  <si>
    <t>Egå</t>
  </si>
  <si>
    <t>Egå Havvej 5</t>
  </si>
  <si>
    <t>Egå Havvej</t>
  </si>
  <si>
    <t>Klub Musvågevej</t>
  </si>
  <si>
    <t>Klubben Musvågevej</t>
  </si>
  <si>
    <t>Musvågevej 32</t>
  </si>
  <si>
    <t>Musvågevej</t>
  </si>
  <si>
    <t>Klubben Holme Vestergård</t>
  </si>
  <si>
    <t>Kærgårdsvej 4</t>
  </si>
  <si>
    <t>Kærgårdsvej</t>
  </si>
  <si>
    <t>Specialområde Børn og Unge, Administrationen</t>
  </si>
  <si>
    <t>Ny Rådhusplads 1</t>
  </si>
  <si>
    <t>Gåskærgade 26</t>
  </si>
  <si>
    <t>Gåskærgade</t>
  </si>
  <si>
    <t>Specialområde Autisme - Kollegiet Hinnerup</t>
  </si>
  <si>
    <t>Rådhuset, Wegners Plads 2</t>
  </si>
  <si>
    <t>Hånbækvej 32B</t>
  </si>
  <si>
    <t>Rådhustorvet 4</t>
  </si>
  <si>
    <t>RTS Rådhusholme</t>
  </si>
  <si>
    <t>Roskilde Tekniske Skole - Rådhusholmen</t>
  </si>
  <si>
    <t>Gødvad Beskæftigelse og Uddannelse, Specialområde Autisme</t>
  </si>
  <si>
    <t>HF &amp; VUC Nordsjælland, 2-årig stx</t>
  </si>
  <si>
    <t>Mosegårdsvej 1</t>
  </si>
  <si>
    <t>Social- og Sundhedsskolen Fyn, Odense - Blangstedgårdsvej</t>
  </si>
  <si>
    <t>Blangstedgårdsvej 4</t>
  </si>
  <si>
    <t>Blangstedgårdsvej</t>
  </si>
  <si>
    <t>Rugårdsvej 15B</t>
  </si>
  <si>
    <t>Sct. Jacobi Skole- og dagtilbud, Lykkesgård afd.</t>
  </si>
  <si>
    <t>Damgårds Alle 109</t>
  </si>
  <si>
    <t>Damgårds Alle</t>
  </si>
  <si>
    <t>Nygårdsvej 5</t>
  </si>
  <si>
    <t>Trivselsgården</t>
  </si>
  <si>
    <t>Trivselsgården ApS</t>
  </si>
  <si>
    <t>trivselsgården.dk</t>
  </si>
  <si>
    <t>Søgårdhus Nord</t>
  </si>
  <si>
    <t>Specialområde Autisme</t>
  </si>
  <si>
    <t>Karup/Kølvrå Fr</t>
  </si>
  <si>
    <t>Friskolen i Karup/Kølvrå</t>
  </si>
  <si>
    <t>Skåde Skovvej 2</t>
  </si>
  <si>
    <t>Skåde Skovvej</t>
  </si>
  <si>
    <t>Klædemålet 9</t>
  </si>
  <si>
    <t>Klædemålet</t>
  </si>
  <si>
    <t>Rådhuspladsen 2</t>
  </si>
  <si>
    <t>Sigurd Gård</t>
  </si>
  <si>
    <t>Sigurds Gård ApS</t>
  </si>
  <si>
    <t>Randers Specialskole Støvringgårdvej</t>
  </si>
  <si>
    <t>Støvringgårdvej 43</t>
  </si>
  <si>
    <t>Støvringgårdvej</t>
  </si>
  <si>
    <t>Søndbjerggård</t>
  </si>
  <si>
    <t>Ungdomshøjskolen Søndbjerggård</t>
  </si>
  <si>
    <t>Nålemagervej 5</t>
  </si>
  <si>
    <t>Nålemagervej</t>
  </si>
  <si>
    <t>Platangården</t>
  </si>
  <si>
    <t>Platangårdens Ungdomscenter</t>
  </si>
  <si>
    <t>Præstegårdsvej 8</t>
  </si>
  <si>
    <t>Banegårdspladsen 1A, 2.</t>
  </si>
  <si>
    <t>Banegårdspladsen 2, 1.</t>
  </si>
  <si>
    <t>Godthåbsgade 8</t>
  </si>
  <si>
    <t>Godthåbsgade</t>
  </si>
  <si>
    <t>Nødebogård Bgsv</t>
  </si>
  <si>
    <t>Nødebogård Bagsværd</t>
  </si>
  <si>
    <t>Gl Banegårdsvej 29</t>
  </si>
  <si>
    <t>Rådhusholmen 14</t>
  </si>
  <si>
    <t>Skræntskovgård</t>
  </si>
  <si>
    <t>Skræntskovgård, STU</t>
  </si>
  <si>
    <t>Møllegårdsvej 12</t>
  </si>
  <si>
    <t>Møllegårdsvej</t>
  </si>
  <si>
    <t>Sk på landet ST</t>
  </si>
  <si>
    <t>Skolen på Landet STU &amp; 9.-10.skoleår</t>
  </si>
  <si>
    <t>Nygårdsvej 25</t>
  </si>
  <si>
    <t>Nygårdevej 2A</t>
  </si>
  <si>
    <t>Nygårdevej</t>
  </si>
  <si>
    <t>Trabjerggård I/S</t>
  </si>
  <si>
    <t>US10 Tårnby</t>
  </si>
  <si>
    <t>Inger Nørregård Andersen</t>
  </si>
  <si>
    <t>Toftegårdsvej 51</t>
  </si>
  <si>
    <t>CUBA Strandgården</t>
  </si>
  <si>
    <t>Område Brande</t>
  </si>
  <si>
    <t>Spec Storå</t>
  </si>
  <si>
    <t>Specialkompetence Holstebro, afd. Storå</t>
  </si>
  <si>
    <t>Lavindsgårdsvej 7</t>
  </si>
  <si>
    <t>Lavindsgårdsvej</t>
  </si>
  <si>
    <t>Banegårdsgade 2</t>
  </si>
  <si>
    <t>Banegårdsgade</t>
  </si>
  <si>
    <t>Banegårdspladsen 2</t>
  </si>
  <si>
    <t>Kildegårdskolen</t>
  </si>
  <si>
    <t>Vestergårdsvej 8</t>
  </si>
  <si>
    <t>Vestergårdsvej</t>
  </si>
  <si>
    <t>Klubben Holme Søndergård</t>
  </si>
  <si>
    <t>Dyregårdsvej 5</t>
  </si>
  <si>
    <t>Måløvhøj Distr</t>
  </si>
  <si>
    <t>Måløvhøj Skole - Distriktsskole</t>
  </si>
  <si>
    <t>Blå Veje Skole</t>
  </si>
  <si>
    <t>Ryomgård</t>
  </si>
  <si>
    <t>Børneskolen på Filadelfia</t>
  </si>
  <si>
    <t>Dagskolen på Filadelfia</t>
  </si>
  <si>
    <t>Fårevejle Csk.</t>
  </si>
  <si>
    <t>Fårevejle Centralskole</t>
  </si>
  <si>
    <t>Fårevejle Skole</t>
  </si>
  <si>
    <t>Fårev.F.og Esk.</t>
  </si>
  <si>
    <t>Fårevejle Fri-  og Efterskole</t>
  </si>
  <si>
    <t>Dragsholm Kommune, Rådhuset</t>
  </si>
  <si>
    <t>Fårevejle Esk.</t>
  </si>
  <si>
    <t>Fårevejle Fri- og Efterskole</t>
  </si>
  <si>
    <t>Skovgården</t>
  </si>
  <si>
    <t>Skolehjemmet Skovgården</t>
  </si>
  <si>
    <t>Møllegårdsvej 1 A</t>
  </si>
  <si>
    <t>Hårslev Esk</t>
  </si>
  <si>
    <t>Hårslev Efterskole</t>
  </si>
  <si>
    <t>Hårslevvej 33</t>
  </si>
  <si>
    <t>Hårslevvej</t>
  </si>
  <si>
    <t>Næstvedvej 1, Fuglebjerggård</t>
  </si>
  <si>
    <t>Fuglebjerggård</t>
  </si>
  <si>
    <t>Attekærgård Heldagsskole</t>
  </si>
  <si>
    <t>Bråby Heldag.</t>
  </si>
  <si>
    <t>Heldagsskolen Bråby</t>
  </si>
  <si>
    <t>Bråbyvej 45</t>
  </si>
  <si>
    <t>Kunsthøjskolen på Holbæk Slot Ladegård</t>
  </si>
  <si>
    <t>Ladegårdsalleen 5</t>
  </si>
  <si>
    <t>Ladegårdsalleen</t>
  </si>
  <si>
    <t>Bjarne Hulgård</t>
  </si>
  <si>
    <t>Pilely Gård</t>
  </si>
  <si>
    <t>Bakkegårdsvej 15</t>
  </si>
  <si>
    <t>Bakkegårdsvej</t>
  </si>
  <si>
    <t>Ladegårdsskolen</t>
  </si>
  <si>
    <t>Vandtårnsvej 10</t>
  </si>
  <si>
    <t>Sk.på Kysthosp.</t>
  </si>
  <si>
    <t>Skolen på Kysthospitalet</t>
  </si>
  <si>
    <t>Sk. Herredsåsen</t>
  </si>
  <si>
    <t>Skolen på Herredsåsen</t>
  </si>
  <si>
    <t>Herredsåsen 5</t>
  </si>
  <si>
    <t>Herredsåsen</t>
  </si>
  <si>
    <t>Tårnborg Sk.</t>
  </si>
  <si>
    <t>Tårnborg Skole</t>
  </si>
  <si>
    <t>Hulby Møllegård</t>
  </si>
  <si>
    <t>Pilegården Dagskole</t>
  </si>
  <si>
    <t>Tårnborgvej 180</t>
  </si>
  <si>
    <t>Tårnborgvej</t>
  </si>
  <si>
    <t>Rådhuset, Holbækvej 141 B</t>
  </si>
  <si>
    <t>Dagbehandlingstilbudet - Skolen på Reersø</t>
  </si>
  <si>
    <t>Observationsskolen Dalhøjgård</t>
  </si>
  <si>
    <t>Nordgårdsk.</t>
  </si>
  <si>
    <t>Rådhuset, Sct. Bendtsgade 1</t>
  </si>
  <si>
    <t>Byskovskolen, afd. Asgård</t>
  </si>
  <si>
    <t>Smålodsvej 20, Benløse</t>
  </si>
  <si>
    <t>Søgården</t>
  </si>
  <si>
    <t>Søtoftegård Højskole</t>
  </si>
  <si>
    <t>Behandlingshjemmet Nebs Møllegård</t>
  </si>
  <si>
    <t>Rådhuset, Rådhuspladsen 11, 1. sal</t>
  </si>
  <si>
    <t>Skolen på Langebjerggaard</t>
  </si>
  <si>
    <t>Fløjgården Dag</t>
  </si>
  <si>
    <t>Dagskole Fløjgården</t>
  </si>
  <si>
    <t>Langes Gård 10</t>
  </si>
  <si>
    <t>Langes Gård</t>
  </si>
  <si>
    <t>Ll. Valbygård</t>
  </si>
  <si>
    <t>Opholdsstedet Lille Valbygård Skole</t>
  </si>
  <si>
    <t>Løvegårdsvej 2</t>
  </si>
  <si>
    <t>Løvegårdsvej</t>
  </si>
  <si>
    <t>Fagcenter Børn og Unge, Pædagogisk Psykologisk Rådgivning</t>
  </si>
  <si>
    <t>Brian Degn Mårtensson</t>
  </si>
  <si>
    <t>Ibsgården 222 Himmelev</t>
  </si>
  <si>
    <t>Ibsgården</t>
  </si>
  <si>
    <t>Socialrådgiveruddannelsen i Roskilde</t>
  </si>
  <si>
    <t>Skolen På Bryggervænget</t>
  </si>
  <si>
    <t>Rådhuset, Nyvej 22</t>
  </si>
  <si>
    <t>Soderup Småbørnsskole</t>
  </si>
  <si>
    <t>Sejergårdsvej 2</t>
  </si>
  <si>
    <t>Sejergårdsvej</t>
  </si>
  <si>
    <t>Freja Skolen - Rudolf Steiner Skolen på Midtsjælland</t>
  </si>
  <si>
    <t>Skolen på Specialinstitution Tølløse</t>
  </si>
  <si>
    <t>Den Rejsende Højskole på Sydsjælland</t>
  </si>
  <si>
    <t>Fladsåskolen, afd. Korskilde</t>
  </si>
  <si>
    <t>Hanne Løkkegård</t>
  </si>
  <si>
    <t>Fladså Privatsk</t>
  </si>
  <si>
    <t>Fladså Privatskole</t>
  </si>
  <si>
    <t>Pædagogisk, Psykologisk Rådgivning (PPR)</t>
  </si>
  <si>
    <t>Ungsk.Fladså</t>
  </si>
  <si>
    <t>Fladså Kommunale Ungdomsskole</t>
  </si>
  <si>
    <t>Pædagogisk Psykologisk Rådgivning Vestlolland</t>
  </si>
  <si>
    <t>Rådhuset, Jernbanegade 7</t>
  </si>
  <si>
    <t>Banegårdspladsen 1C</t>
  </si>
  <si>
    <t>Banegårdspladsen 1</t>
  </si>
  <si>
    <t>Tårsvej 118</t>
  </si>
  <si>
    <t>Tårsvej</t>
  </si>
  <si>
    <t>Børne- &amp; Familierådgivningen</t>
  </si>
  <si>
    <t>Sk.på Skandsen</t>
  </si>
  <si>
    <t>Skolen på Skandsen</t>
  </si>
  <si>
    <t>Kraghave Gåbensevej 100</t>
  </si>
  <si>
    <t>Nyk. Fl. Hånd.</t>
  </si>
  <si>
    <t>Fladsåskolen, afd. Mogenstrup</t>
  </si>
  <si>
    <t>Suså Herlufmagl</t>
  </si>
  <si>
    <t>Susåskolen,  afd. Herlufmagle</t>
  </si>
  <si>
    <t>www.susåskolen.dk</t>
  </si>
  <si>
    <t>Suså Glumsø</t>
  </si>
  <si>
    <t>Susåskolen, afd. Glumsø</t>
  </si>
  <si>
    <t>Rådmandshaven 20</t>
  </si>
  <si>
    <t>Rådmandshaven</t>
  </si>
  <si>
    <t>Rågelundevej 2</t>
  </si>
  <si>
    <t>Rågelundevej</t>
  </si>
  <si>
    <t>Nysted Rådhus, Adelgade 61</t>
  </si>
  <si>
    <t>Nysted Rådhus</t>
  </si>
  <si>
    <t>Må ikke sendes</t>
  </si>
  <si>
    <t>N. P. Enkegård</t>
  </si>
  <si>
    <t>Skolen på Kirkepladsen</t>
  </si>
  <si>
    <t>Nygårdsvej 43</t>
  </si>
  <si>
    <t>Suså Holsted</t>
  </si>
  <si>
    <t>Susåskolen, afd. Holsted</t>
  </si>
  <si>
    <t>Næstvedområdets Kvindedaghøjskole</t>
  </si>
  <si>
    <t>Suså-Næstv.Dhsk</t>
  </si>
  <si>
    <t>Susålandet-Næstved Daghøjskole AOF</t>
  </si>
  <si>
    <t>Sk.på Rosenhøj</t>
  </si>
  <si>
    <t>Skolen på Rosenhøj</t>
  </si>
  <si>
    <t>Socialrådgiveruddannelsen i Nykøbing F</t>
  </si>
  <si>
    <t>Svend G, Bårse</t>
  </si>
  <si>
    <t>Svend Gønge-Skolen, Bårse</t>
  </si>
  <si>
    <t>Præstegårdsvej 11</t>
  </si>
  <si>
    <t>John Kåre Bjørnson</t>
  </si>
  <si>
    <t>Provstegårdsvej 26</t>
  </si>
  <si>
    <t>Provstegårdsvej</t>
  </si>
  <si>
    <t>Tårsvej 90</t>
  </si>
  <si>
    <t>Kongsted Småbørnsskole</t>
  </si>
  <si>
    <t>Snedkærgårdsvej</t>
  </si>
  <si>
    <t>Lundsgård Nielsen</t>
  </si>
  <si>
    <t>Våbensted Csk.</t>
  </si>
  <si>
    <t>Våbensted Centralskole</t>
  </si>
  <si>
    <t>Rådhusgade 2</t>
  </si>
  <si>
    <t>Havnel.Små.Sk.</t>
  </si>
  <si>
    <t>Havnelev Småbørnsskole</t>
  </si>
  <si>
    <t>Lyd.Sl.Små.Sk.</t>
  </si>
  <si>
    <t>Lyderslev Småbørnsskole</t>
  </si>
  <si>
    <t>Sig.Sl.Små.Sk.</t>
  </si>
  <si>
    <t>Sigerslev Småbørnsskole</t>
  </si>
  <si>
    <t>Krummebækgård</t>
  </si>
  <si>
    <t>Rådhuset, Torvet 1-3</t>
  </si>
  <si>
    <t>Susåsk.</t>
  </si>
  <si>
    <t>Suså Ungdsk.</t>
  </si>
  <si>
    <t>Suså Ungdomsskole</t>
  </si>
  <si>
    <t>Ungdomsskolen på Hasselø</t>
  </si>
  <si>
    <t>Gåsetårn, Kastr</t>
  </si>
  <si>
    <t>Gåsetårnskolen, Kastrup afdeling</t>
  </si>
  <si>
    <t>Gåsetårnskolen, Marienberg</t>
  </si>
  <si>
    <t>Kulsbj, Nyråd</t>
  </si>
  <si>
    <t>Kulsbjerg Skole, Nyråd</t>
  </si>
  <si>
    <t>Gåsetårnskolen, Iselinge</t>
  </si>
  <si>
    <t>Færgegårdsvej 15 H</t>
  </si>
  <si>
    <t>Kastaniegård</t>
  </si>
  <si>
    <t>Kastaniegården</t>
  </si>
  <si>
    <t>Kastaniegårdsvej 30</t>
  </si>
  <si>
    <t>Kastaniegårdsvej</t>
  </si>
  <si>
    <t>Egemosegård</t>
  </si>
  <si>
    <t>Færgegårdsvej 15</t>
  </si>
  <si>
    <t>Rådhuset, Ullasvej 23</t>
  </si>
  <si>
    <t>Kildesgårdsvej 19</t>
  </si>
  <si>
    <t>Kildesgårdsvej</t>
  </si>
  <si>
    <t>Almegårdsvej 3 A</t>
  </si>
  <si>
    <t>Almegårdsvej</t>
  </si>
  <si>
    <t>Vibegårdsvej 5</t>
  </si>
  <si>
    <t>Vibegårdsvej</t>
  </si>
  <si>
    <t>Det Frie Projekt og Kulturhus på Bornholm</t>
  </si>
  <si>
    <t>Bornholms Region Almegårds Kaserne</t>
  </si>
  <si>
    <t>Rådhuset, Nytorv 9</t>
  </si>
  <si>
    <t>Damkjærgård</t>
  </si>
  <si>
    <t>Den interne skole Damkjærgård</t>
  </si>
  <si>
    <t>Skærgårdsvej 1</t>
  </si>
  <si>
    <t>Skærgårdsvej</t>
  </si>
  <si>
    <t>Den Stråtækte, Fonden Hjørnegården</t>
  </si>
  <si>
    <t>Thorøgård</t>
  </si>
  <si>
    <t>Højskolen på Helnæs</t>
  </si>
  <si>
    <t>Produktionshøjskolen på Torø</t>
  </si>
  <si>
    <t>Langbygårdsvej 6</t>
  </si>
  <si>
    <t>Langbygårdsvej</t>
  </si>
  <si>
    <t>Vesterågade 60</t>
  </si>
  <si>
    <t>Vesterågade</t>
  </si>
  <si>
    <t>Allestedgårdsvej 10</t>
  </si>
  <si>
    <t>Allestedgårdsvej</t>
  </si>
  <si>
    <t>Børne og Unge Rådgivningen</t>
  </si>
  <si>
    <t>Fåborgvej 102</t>
  </si>
  <si>
    <t>Ungdomsinstitutionen Egely, afd. Bobjerg Skovgård</t>
  </si>
  <si>
    <t>Rådhuset, Svendborgvej 135</t>
  </si>
  <si>
    <t>Ollerup Håndvsk</t>
  </si>
  <si>
    <t>Ollerup Håndværkerskole</t>
  </si>
  <si>
    <t>Herregårdscentret 108</t>
  </si>
  <si>
    <t>Herregårdscentret</t>
  </si>
  <si>
    <t>Fåborg Bysk.</t>
  </si>
  <si>
    <t>Fåborg Byskole</t>
  </si>
  <si>
    <t>Håstrup Sk.</t>
  </si>
  <si>
    <t>Håstrup Skole</t>
  </si>
  <si>
    <t>Toftegårdsvej 7,</t>
  </si>
  <si>
    <t>Småskolen ved Nakkebølle Fjord</t>
  </si>
  <si>
    <t>Munkegården</t>
  </si>
  <si>
    <t>Opholdsstedet Munkegården</t>
  </si>
  <si>
    <t>Børne- og Unge Rådgivningen</t>
  </si>
  <si>
    <t>Spejdersk. i Få</t>
  </si>
  <si>
    <t>Spejderskolen i Fåborg</t>
  </si>
  <si>
    <t>Fåborg Dhsk.</t>
  </si>
  <si>
    <t>Fåborg LOF Daghøjskole</t>
  </si>
  <si>
    <t>Herregårdscentret 201</t>
  </si>
  <si>
    <t>AOF Fåborg Daghøjskole</t>
  </si>
  <si>
    <t>Fåborg Erhvervsdaghøjskole</t>
  </si>
  <si>
    <t>Fåb-Ringe Hdlsk</t>
  </si>
  <si>
    <t>Fåborg-Ringe Handelsskole</t>
  </si>
  <si>
    <t>Langbygårdsvej 4</t>
  </si>
  <si>
    <t>Fåborgvej 15</t>
  </si>
  <si>
    <t>Langbygårdsvej 14</t>
  </si>
  <si>
    <t>Hårby Ungdsk.</t>
  </si>
  <si>
    <t>Hårby Esk.</t>
  </si>
  <si>
    <t>Englegård</t>
  </si>
  <si>
    <t>Englegårdskolen</t>
  </si>
  <si>
    <t>SemKunst&amp;håndv.</t>
  </si>
  <si>
    <t>Seminariet for kunst og håndværk</t>
  </si>
  <si>
    <t>Bakkegårdsskolen, Rønningevej 38</t>
  </si>
  <si>
    <t>Rågelund Sk.Hj.</t>
  </si>
  <si>
    <t>Rågelund Skolehjem</t>
  </si>
  <si>
    <t>Rågelundvej 179</t>
  </si>
  <si>
    <t>Rågelundvej</t>
  </si>
  <si>
    <t>P.E. Pålsonsvej 1</t>
  </si>
  <si>
    <t>Kålsbjergvej 35</t>
  </si>
  <si>
    <t>Kålsbjergvej</t>
  </si>
  <si>
    <t>Teglgårdsparken 38</t>
  </si>
  <si>
    <t>Teglgårdsparken</t>
  </si>
  <si>
    <t>Udv og Rådg</t>
  </si>
  <si>
    <t>Udvikling og Rådgivning</t>
  </si>
  <si>
    <t>Brogården</t>
  </si>
  <si>
    <t>Toftegårdvej 7 Skrillinge</t>
  </si>
  <si>
    <t>Toftegårdvej</t>
  </si>
  <si>
    <t>Teglgårdsparken 101</t>
  </si>
  <si>
    <t>Teglgårdsparken 104</t>
  </si>
  <si>
    <t>Pårupvej 25B</t>
  </si>
  <si>
    <t>Pårupvej</t>
  </si>
  <si>
    <t>Gitte Overgård</t>
  </si>
  <si>
    <t>Båring Sk.</t>
  </si>
  <si>
    <t>Båring Skole</t>
  </si>
  <si>
    <t>Kåre Bering Bauer</t>
  </si>
  <si>
    <t>Båring Hsk.</t>
  </si>
  <si>
    <t>Båring Højskole</t>
  </si>
  <si>
    <t>Rødegårdsvej 164</t>
  </si>
  <si>
    <t>Rødegårdsvej</t>
  </si>
  <si>
    <t>Kroggårdssk.</t>
  </si>
  <si>
    <t>Kroggårdsskolen</t>
  </si>
  <si>
    <t>Provstegårdskolen</t>
  </si>
  <si>
    <t>Pårup Sk.</t>
  </si>
  <si>
    <t>Tarupgårdsvej 1</t>
  </si>
  <si>
    <t>Tarupgårdsvej</t>
  </si>
  <si>
    <t>Rosengårdskolen</t>
  </si>
  <si>
    <t>Stærmosegårdsvej 51</t>
  </si>
  <si>
    <t>Stærmosegårdsvej</t>
  </si>
  <si>
    <t>Brogårdsvej 75</t>
  </si>
  <si>
    <t>Sædekildegårdvej 4</t>
  </si>
  <si>
    <t>Sædekildegårdvej</t>
  </si>
  <si>
    <t>Center for Rehabilitering og Specialrådgivning</t>
  </si>
  <si>
    <t>Blangstedgårdskolen</t>
  </si>
  <si>
    <t>Rågelundsk.</t>
  </si>
  <si>
    <t>Rågelund Friskole</t>
  </si>
  <si>
    <t>Rågelundsvej 179</t>
  </si>
  <si>
    <t>Blåbærvej 43</t>
  </si>
  <si>
    <t>Blåbærvej</t>
  </si>
  <si>
    <t>Ungdomshjemmet Seden Enggård</t>
  </si>
  <si>
    <t>Synsrådg.Fyn</t>
  </si>
  <si>
    <t>Synsrådgivningen i Fyns Amt</t>
  </si>
  <si>
    <t>Skolen på Svennebjerggaard</t>
  </si>
  <si>
    <t>Krakagården</t>
  </si>
  <si>
    <t>Pædagogisk Psykologisk Rådgivning, Center for Inklusion</t>
  </si>
  <si>
    <t>Rosengårdscentret 201</t>
  </si>
  <si>
    <t>Rydså Ungsk.</t>
  </si>
  <si>
    <t>Rydså Ungdomsskole-Korup afd.</t>
  </si>
  <si>
    <t>Bellingeskolen, Sædekildegårdvej 4</t>
  </si>
  <si>
    <t>Rosengård Ungdomsskole</t>
  </si>
  <si>
    <t>TietgenSkolen (TKC Rugårdsvej)</t>
  </si>
  <si>
    <t>Rugårdsvej 286</t>
  </si>
  <si>
    <t>Rågelund Efsk.</t>
  </si>
  <si>
    <t>Rågelund Efterskole</t>
  </si>
  <si>
    <t>Rugårdsvej 9</t>
  </si>
  <si>
    <t>Rugårdsvej 101</t>
  </si>
  <si>
    <t>Rugårdsvej 15 B</t>
  </si>
  <si>
    <t>Socrådg. Odense</t>
  </si>
  <si>
    <t>Socialrådgiveruddannelsen i Odense</t>
  </si>
  <si>
    <t>Læreruddannelsen på Fyn</t>
  </si>
  <si>
    <t>Odense Håndarbejdsseminarium</t>
  </si>
  <si>
    <t>Sergeantskolen på Fyn</t>
  </si>
  <si>
    <t>Blangstedgårdsvej 4, Postboks 539</t>
  </si>
  <si>
    <t>Syddansk Erhvervsskole Odense-Vejle, Blangstedgårdsvej</t>
  </si>
  <si>
    <t>Blangstedgårdsvej 1B</t>
  </si>
  <si>
    <t>Bårdesø Forsk.</t>
  </si>
  <si>
    <t>Bårdesø Forskole</t>
  </si>
  <si>
    <t>Nislevgård Esk.</t>
  </si>
  <si>
    <t>Nislevgård Efterskole</t>
  </si>
  <si>
    <t>Tofte Gård</t>
  </si>
  <si>
    <t>Boltinggårdsvej 10</t>
  </si>
  <si>
    <t>Boltinggårdvej</t>
  </si>
  <si>
    <t>AOF Daghøjskolen på Langeland</t>
  </si>
  <si>
    <t>Gråbjergvej 10</t>
  </si>
  <si>
    <t>Fåborgvej 24</t>
  </si>
  <si>
    <t>Gråbjergvej 22</t>
  </si>
  <si>
    <t>Rådhuset, Ramsherred 5</t>
  </si>
  <si>
    <t>Lundbyvej 43, Tåsinge</t>
  </si>
  <si>
    <t>Lene Rugård Jensen</t>
  </si>
  <si>
    <t>Juulgården</t>
  </si>
  <si>
    <t>Juulgårdsvej 64</t>
  </si>
  <si>
    <t>Juulgårdsvej</t>
  </si>
  <si>
    <t>Rådhuset, Ramsherred 10, 3.sal</t>
  </si>
  <si>
    <t>Sydfyns Hush/Hå</t>
  </si>
  <si>
    <t>UCL Skårup</t>
  </si>
  <si>
    <t>Skårup Seminarium</t>
  </si>
  <si>
    <t>Skårup Kirkebakke 4</t>
  </si>
  <si>
    <t>Skårup Kirkebakke</t>
  </si>
  <si>
    <t>Hårslev Sognesk</t>
  </si>
  <si>
    <t>Hårslev skole</t>
  </si>
  <si>
    <t>Rugårdsvej 729</t>
  </si>
  <si>
    <t>Særslev-Hårslev-Skolen</t>
  </si>
  <si>
    <t>Nårup Forsk.</t>
  </si>
  <si>
    <t>Nårup Forskole</t>
  </si>
  <si>
    <t>Skovvej 2, Nårup</t>
  </si>
  <si>
    <t>Nårup</t>
  </si>
  <si>
    <t>Helenegård</t>
  </si>
  <si>
    <t>Helenegården</t>
  </si>
  <si>
    <t>Pårupvej 25 B</t>
  </si>
  <si>
    <t>Jørn Fruergård</t>
  </si>
  <si>
    <t>Overvejen 54 Sdr. Nærå</t>
  </si>
  <si>
    <t>Sdr. Nærå</t>
  </si>
  <si>
    <t>Sdr.Nærå Frisk.</t>
  </si>
  <si>
    <t>Sdr. Nærå Fri- og Efterskole (Friskolen)</t>
  </si>
  <si>
    <t>Torpegårdsvej 19 Sønder Nærå</t>
  </si>
  <si>
    <t>Torpegårdsvej</t>
  </si>
  <si>
    <t>Søbygård Fængse</t>
  </si>
  <si>
    <t>Søbysøgård Fængsel, Skolen</t>
  </si>
  <si>
    <t>Sdr. Nærå Fri- og Efterskole (efterskolen)</t>
  </si>
  <si>
    <t>Egely, afd. Stavnbogård</t>
  </si>
  <si>
    <t>Sønderjyllands Amt, Skole- og specialrådgivningen</t>
  </si>
  <si>
    <t>Efterskolen Strand på Danebod</t>
  </si>
  <si>
    <t>Kruså Sk.</t>
  </si>
  <si>
    <t>Kruså Skole</t>
  </si>
  <si>
    <t>Skolen på Tagkærgaard</t>
  </si>
  <si>
    <t>Rådhuset, Gåskærgade 26</t>
  </si>
  <si>
    <t>Per Damgård</t>
  </si>
  <si>
    <t>Gråsten Sk.</t>
  </si>
  <si>
    <t>Gråsten Skole</t>
  </si>
  <si>
    <t>www.æblegårdfriskole.dk</t>
  </si>
  <si>
    <t>Gråsten Ungdsk.</t>
  </si>
  <si>
    <t>Gråsten Kommunale Ungdomsskole</t>
  </si>
  <si>
    <t>Gråsten Lbrsk.</t>
  </si>
  <si>
    <t>Gråsten Landbrugsskole</t>
  </si>
  <si>
    <t>Gammel Hørregårdsvej 29</t>
  </si>
  <si>
    <t>Gammel Hørregårdsvej</t>
  </si>
  <si>
    <t>Søgård Sk.</t>
  </si>
  <si>
    <t>Søgård Skole</t>
  </si>
  <si>
    <t>Søgård Ringvej 1</t>
  </si>
  <si>
    <t>Søgård Ringvej</t>
  </si>
  <si>
    <t>Visgård Fsk.</t>
  </si>
  <si>
    <t>Visgårdvej 2, Bjerndrup</t>
  </si>
  <si>
    <t>Visgårdvej</t>
  </si>
  <si>
    <t>Søgård Frisk.</t>
  </si>
  <si>
    <t>Søgård Friskole</t>
  </si>
  <si>
    <t>Søgård Ringvej 1, Søgård</t>
  </si>
  <si>
    <t>Søgård</t>
  </si>
  <si>
    <t>Vidåsk.Løgumg.</t>
  </si>
  <si>
    <t>Vidåskolens Afdeling på Løgumgård</t>
  </si>
  <si>
    <t>Løgumgård</t>
  </si>
  <si>
    <t>Skolehjemmet Strandgården</t>
  </si>
  <si>
    <t>Rådhuset, Mads Clausens Vej 13</t>
  </si>
  <si>
    <t>Præstegårdsvej 1</t>
  </si>
  <si>
    <t>Kongeådal. Esk.</t>
  </si>
  <si>
    <t>Kongeådalens Efterskole</t>
  </si>
  <si>
    <t>Gånsager, Gyvelvej 23</t>
  </si>
  <si>
    <t>Gånsager</t>
  </si>
  <si>
    <t>Stråbjergvej 3</t>
  </si>
  <si>
    <t>Stråbjergvej</t>
  </si>
  <si>
    <t>Pædagogisk Psykologisk Rådgivning Familie/Unge</t>
  </si>
  <si>
    <t>Rådhuset, Rådhustorvet 10</t>
  </si>
  <si>
    <t>Rådhuscentret 7</t>
  </si>
  <si>
    <t>Rådhuscentret</t>
  </si>
  <si>
    <t>Ladegårdsvej 15</t>
  </si>
  <si>
    <t>Ladegårdsvej</t>
  </si>
  <si>
    <t>Ladegårdsvej 7</t>
  </si>
  <si>
    <t>Jørgensgård Skovvej 101</t>
  </si>
  <si>
    <t>Jørgensgård Skovvej</t>
  </si>
  <si>
    <t>Søgårdhus Hussk</t>
  </si>
  <si>
    <t>Husholdningsskolen på Søgårdhus</t>
  </si>
  <si>
    <t>Enggårdssk.</t>
  </si>
  <si>
    <t>Enggårdskolen</t>
  </si>
  <si>
    <t>Blåbj-Lunde Kv</t>
  </si>
  <si>
    <t>Blåbjergskolen, Lunde-Kvong afdeling</t>
  </si>
  <si>
    <t>Blåbj Outrup</t>
  </si>
  <si>
    <t>Blåbjergskolen, Outrup afd.</t>
  </si>
  <si>
    <t>Blåbj-Nr. Nebel</t>
  </si>
  <si>
    <t>Blåbjergskolen, Nr. Nebel afd.</t>
  </si>
  <si>
    <t>Blåbjerg f.sk.</t>
  </si>
  <si>
    <t>Blåbjerg Friskole</t>
  </si>
  <si>
    <t>Blåbjerg Ungsk.</t>
  </si>
  <si>
    <t>Blåbjerg Komm.Ungdomsskole Nørrenebel Skole</t>
  </si>
  <si>
    <t>Blåbjerg Dhsk.</t>
  </si>
  <si>
    <t>Blåvandshuk Sk.</t>
  </si>
  <si>
    <t>Blåvandshuk Skole</t>
  </si>
  <si>
    <t>Blåvandshuk Usk</t>
  </si>
  <si>
    <t>Blåvandshuk Ungdomsskole</t>
  </si>
  <si>
    <t>Kjærgårdsvej 9B Hunderup</t>
  </si>
  <si>
    <t>Kjærgårdsvej</t>
  </si>
  <si>
    <t>Kjærgård Landb</t>
  </si>
  <si>
    <t>Kjærgård Landbrugsskole</t>
  </si>
  <si>
    <t>Kjærgårdvej 31</t>
  </si>
  <si>
    <t>Kostskolen på Assersbølgård</t>
  </si>
  <si>
    <t>Grådybsk.</t>
  </si>
  <si>
    <t>Grådybskolen</t>
  </si>
  <si>
    <t>Grådybet 81</t>
  </si>
  <si>
    <t>Grådybet</t>
  </si>
  <si>
    <t>Præstegårdsskolen Urban</t>
  </si>
  <si>
    <t>Ingelise Mølgård</t>
  </si>
  <si>
    <t>Rybners Grådyb</t>
  </si>
  <si>
    <t>Rybners- STX- Grådybet</t>
  </si>
  <si>
    <t>Blåbjerggårdsk.</t>
  </si>
  <si>
    <t>Blåbjerggårdskolen</t>
  </si>
  <si>
    <t>Tråden</t>
  </si>
  <si>
    <t>Natur- og kulturformidlingscenter Myrtuegård</t>
  </si>
  <si>
    <t>Rybners - HHX/STX - Grådybet</t>
  </si>
  <si>
    <t>Grådybet 73G</t>
  </si>
  <si>
    <t>Grådyb Sem.</t>
  </si>
  <si>
    <t>Grådyb Seminariet,Esbjerg</t>
  </si>
  <si>
    <t>Socialrådgiveruddannelsen i Esbjerg</t>
  </si>
  <si>
    <t>Stengårdsvej 144</t>
  </si>
  <si>
    <t>Stengårdsvej</t>
  </si>
  <si>
    <t>EA SydVest, Esbjerg (Grådybparken )</t>
  </si>
  <si>
    <t>Rådhuset, Skolevej 5-7</t>
  </si>
  <si>
    <t>Banegårdsvej</t>
  </si>
  <si>
    <t>Tårnvej 135</t>
  </si>
  <si>
    <t>Tårnvej</t>
  </si>
  <si>
    <t>Holdgårdsvej</t>
  </si>
  <si>
    <t>Banegårdsvej 22</t>
  </si>
  <si>
    <t>www.årrebørnecenter.dk</t>
  </si>
  <si>
    <t>Holmåvej 2</t>
  </si>
  <si>
    <t>Holmåvej</t>
  </si>
  <si>
    <t>Kongeåvej 17</t>
  </si>
  <si>
    <t>Kongeåvej</t>
  </si>
  <si>
    <t>Fårevej 16</t>
  </si>
  <si>
    <t>Fårevej</t>
  </si>
  <si>
    <t>Råhedevej 6-8</t>
  </si>
  <si>
    <t>Råhedevej</t>
  </si>
  <si>
    <t>Kongeådal Sk.</t>
  </si>
  <si>
    <t>Kongeådal Skole</t>
  </si>
  <si>
    <t>Kongeådal 17 A</t>
  </si>
  <si>
    <t>Kongeådal</t>
  </si>
  <si>
    <t>Snepsgårdevej 20</t>
  </si>
  <si>
    <t>Snepsgårdevej</t>
  </si>
  <si>
    <t>Lykkesgårdssk.</t>
  </si>
  <si>
    <t>Lykkesgårdskolen</t>
  </si>
  <si>
    <t>Hjulsøgård Ung Skole</t>
  </si>
  <si>
    <t>Psykologisk og Pædagogisk  Rådgivning</t>
  </si>
  <si>
    <t>Rådhuset, Rådhuspassagen 3</t>
  </si>
  <si>
    <t>Rådhuspassagen</t>
  </si>
  <si>
    <t>Rådhuspassagen 3</t>
  </si>
  <si>
    <t>Baungårdsvej 2</t>
  </si>
  <si>
    <t>Baungårdsvej</t>
  </si>
  <si>
    <t>Kongeåvej 34</t>
  </si>
  <si>
    <t>Carsten Dalsgård Hansen</t>
  </si>
  <si>
    <t>Baungårdsvej 61</t>
  </si>
  <si>
    <t>Gårde, Svanehøjvej 27</t>
  </si>
  <si>
    <t>Gårde</t>
  </si>
  <si>
    <t>Rådhuset, Skelbækvej 2</t>
  </si>
  <si>
    <t>Småsk Søgårdhus</t>
  </si>
  <si>
    <t>Småskolen Søgårdhus</t>
  </si>
  <si>
    <t>Flensborg Landevej 23, Søgård</t>
  </si>
  <si>
    <t>Hårup Sk.</t>
  </si>
  <si>
    <t>Hårup Skole</t>
  </si>
  <si>
    <t>Hårupgade 9, Hårup</t>
  </si>
  <si>
    <t>Hårupgade</t>
  </si>
  <si>
    <t>Voerladegård Skole</t>
  </si>
  <si>
    <t>Tyndeleddet 5, Voerladegård</t>
  </si>
  <si>
    <t>Voerladegård</t>
  </si>
  <si>
    <t>Stenagergård</t>
  </si>
  <si>
    <t>Heldagsskolen Stenagergård</t>
  </si>
  <si>
    <t>Hårupvej 28</t>
  </si>
  <si>
    <t>Hårupvej</t>
  </si>
  <si>
    <t>Gårslev Skole</t>
  </si>
  <si>
    <t>Jørgen Ladegård</t>
  </si>
  <si>
    <t>Møllegårdsvej 2</t>
  </si>
  <si>
    <t>Fællesrådgivningen for Børkop Kommune</t>
  </si>
  <si>
    <t>Møllegårdsvej 1 Brejning</t>
  </si>
  <si>
    <t>Sk.på Kel.V.Vok</t>
  </si>
  <si>
    <t>Skolen på Kellersvej Voksne</t>
  </si>
  <si>
    <t>Søren Spanggård Petersen</t>
  </si>
  <si>
    <t>Rådhuset, Gothersgade 20</t>
  </si>
  <si>
    <t>Mosegårdsvej 2 D</t>
  </si>
  <si>
    <t>Depotgården</t>
  </si>
  <si>
    <t>Mosegårdsvej 2D</t>
  </si>
  <si>
    <t>Løn- og Personalekt., Rådhuset</t>
  </si>
  <si>
    <t>Hovedgård Sk.</t>
  </si>
  <si>
    <t>Hovedgård Skole, folkeskoleafdeling</t>
  </si>
  <si>
    <t>Hovedgård Skole, Horsensvej 46</t>
  </si>
  <si>
    <t>Hedegårdvej 51A</t>
  </si>
  <si>
    <t>Hedegårdvej</t>
  </si>
  <si>
    <t>Firkløverskolen, Afdelingen på Søndermarken</t>
  </si>
  <si>
    <t>Rådhusbakken 9</t>
  </si>
  <si>
    <t>Rådhusbakken</t>
  </si>
  <si>
    <t>Daugård Skole</t>
  </si>
  <si>
    <t>Daugård</t>
  </si>
  <si>
    <t>CastberggårdFUU</t>
  </si>
  <si>
    <t>Castberggård</t>
  </si>
  <si>
    <t>Rådhuset, Rådhustorvet 4</t>
  </si>
  <si>
    <t>Sygehusundervisningen på Horsens Sygehus</t>
  </si>
  <si>
    <t>Kildegade 8, I Gården</t>
  </si>
  <si>
    <t>I Gården</t>
  </si>
  <si>
    <t>Tværgående Enhed for Læring</t>
  </si>
  <si>
    <t>Sk.Hj.Fårupgd.</t>
  </si>
  <si>
    <t>Fårupgård</t>
  </si>
  <si>
    <t>Rårup Sk.</t>
  </si>
  <si>
    <t>Rårup Ungdsk.</t>
  </si>
  <si>
    <t>Rårup Ungdomsskole</t>
  </si>
  <si>
    <t>Rårup Skole, Kirkedalsvej 64,Rårup</t>
  </si>
  <si>
    <t>Rårup Skole</t>
  </si>
  <si>
    <t>Rårup</t>
  </si>
  <si>
    <t>Bråskovgård Esk</t>
  </si>
  <si>
    <t>Bråskovgård Efterskole</t>
  </si>
  <si>
    <t>Bråskovvej 59</t>
  </si>
  <si>
    <t>Bråskovvej</t>
  </si>
  <si>
    <t>Lykkegårdssk.</t>
  </si>
  <si>
    <t>Lykkegårdskolen</t>
  </si>
  <si>
    <t>Lykkegårdsvej 75</t>
  </si>
  <si>
    <t>Lykkegårdsvej</t>
  </si>
  <si>
    <t>Elmegården</t>
  </si>
  <si>
    <t>Møllegården 1</t>
  </si>
  <si>
    <t>Møllegården</t>
  </si>
  <si>
    <t>Lykkegårdsvej 100</t>
  </si>
  <si>
    <t>Pro. på Sporet</t>
  </si>
  <si>
    <t>Produktionsskolen på Sporet</t>
  </si>
  <si>
    <t>Sognegårdsvej 1</t>
  </si>
  <si>
    <t>Sognegårdsvej</t>
  </si>
  <si>
    <t>Pia Fårbæk Jokumsen</t>
  </si>
  <si>
    <t>Kongeåsk.</t>
  </si>
  <si>
    <t>Kongeåskolen</t>
  </si>
  <si>
    <t>Elsebeth Søndergård Kristensen</t>
  </si>
  <si>
    <t>Fårupgård Ungecenter</t>
  </si>
  <si>
    <t>Fårupgårdvej 5</t>
  </si>
  <si>
    <t>Fårupgårdvej</t>
  </si>
  <si>
    <t>Worsåesgade 6</t>
  </si>
  <si>
    <t>Staldgårdsgade 13</t>
  </si>
  <si>
    <t>Ved Sønderåen 1</t>
  </si>
  <si>
    <t>Ved Sønderåen</t>
  </si>
  <si>
    <t>Staldgårdsgade 13-15</t>
  </si>
  <si>
    <t>Direktør Peter Michael Kjærgård</t>
  </si>
  <si>
    <t>Blåhøj Sk.</t>
  </si>
  <si>
    <t>Blåhøj Skole</t>
  </si>
  <si>
    <t>Blåhøj Skolevej 4</t>
  </si>
  <si>
    <t>Blåhøj Skolevej</t>
  </si>
  <si>
    <t>PPR, Område Syd</t>
  </si>
  <si>
    <t>Marianne Korsgård Helms</t>
  </si>
  <si>
    <t>Blåkilde Efterskole</t>
  </si>
  <si>
    <t>Blåkildevej 19</t>
  </si>
  <si>
    <t>Blåkildevej</t>
  </si>
  <si>
    <t>Esk Solgården</t>
  </si>
  <si>
    <t>Efterskolen Solgården</t>
  </si>
  <si>
    <t>Rådhuset, Torvet</t>
  </si>
  <si>
    <t>Studsgård Sk.</t>
  </si>
  <si>
    <t>Skolen på Sønderager</t>
  </si>
  <si>
    <t>Lundgårdsk.</t>
  </si>
  <si>
    <t>Lundgårdskolen</t>
  </si>
  <si>
    <t>www.lundgårdskolen.dk</t>
  </si>
  <si>
    <t>Brændgårdsk.</t>
  </si>
  <si>
    <t>Brændgårdskolen</t>
  </si>
  <si>
    <t>Brændgårdvej 4</t>
  </si>
  <si>
    <t>Brændgårdvej</t>
  </si>
  <si>
    <t>Højgårdsk.</t>
  </si>
  <si>
    <t>Højgårdskolen</t>
  </si>
  <si>
    <t>Skærgården Sk.</t>
  </si>
  <si>
    <t>Børneskolen Familiehøjskolen Skærgården</t>
  </si>
  <si>
    <t>Skærgårdsvej 23</t>
  </si>
  <si>
    <t>Studsgård Frisk</t>
  </si>
  <si>
    <t>Studsgård Friskole</t>
  </si>
  <si>
    <t>Momhøjvej 36C Studsgård</t>
  </si>
  <si>
    <t>Studsgård</t>
  </si>
  <si>
    <t>Skærgården Hsk.</t>
  </si>
  <si>
    <t>Højskolen Skærgården</t>
  </si>
  <si>
    <t>Lindegårdsvej 8</t>
  </si>
  <si>
    <t>Lindegårdsvej</t>
  </si>
  <si>
    <t>Mona Stålgren</t>
  </si>
  <si>
    <t>Rådhuset, Kirkestræde 11</t>
  </si>
  <si>
    <t>Halgård Skole</t>
  </si>
  <si>
    <t>Halgårdvej 3</t>
  </si>
  <si>
    <t>Halgårdvej</t>
  </si>
  <si>
    <t>Idom-Råsted Sk.</t>
  </si>
  <si>
    <t>Idom-Råsted Skole og Børnehus</t>
  </si>
  <si>
    <t>Måbjerg Sk.</t>
  </si>
  <si>
    <t>Måbjerg Skole</t>
  </si>
  <si>
    <t>Måbjerg Skolevej 6</t>
  </si>
  <si>
    <t>Måbjerg Skolevej</t>
  </si>
  <si>
    <t>Lægårdvej 102</t>
  </si>
  <si>
    <t>Lægårdvej</t>
  </si>
  <si>
    <t>Måbjerg V.Sk.</t>
  </si>
  <si>
    <t>Voksenskolen Måbjerg</t>
  </si>
  <si>
    <t>Bisgårdmark Fsk</t>
  </si>
  <si>
    <t>Lægården,Usk.</t>
  </si>
  <si>
    <t>Idrætsefterskolen Lægården</t>
  </si>
  <si>
    <t>Lægårdvej 72</t>
  </si>
  <si>
    <t>www.lægården.dk</t>
  </si>
  <si>
    <t>Lægård Lbrsk.</t>
  </si>
  <si>
    <t>Lægård Landbrugsskole</t>
  </si>
  <si>
    <t>Bisgårdmark 18</t>
  </si>
  <si>
    <t>Bisgårdmark</t>
  </si>
  <si>
    <t>Gårdhøjevej 11</t>
  </si>
  <si>
    <t>Gårdhøjevej</t>
  </si>
  <si>
    <t>Bastrupgårdvej 5</t>
  </si>
  <si>
    <t>Bastrupgårdvej</t>
  </si>
  <si>
    <t>Lægårdvej 12 G</t>
  </si>
  <si>
    <t>Socialrådgiveruddannelsen i Holstebro - VIA UC</t>
  </si>
  <si>
    <t>projektgården</t>
  </si>
  <si>
    <t>Projektgården</t>
  </si>
  <si>
    <t>Hyldgårdssk.</t>
  </si>
  <si>
    <t>Hyldgårdsskolen</t>
  </si>
  <si>
    <t>Hyldgårds Alle</t>
  </si>
  <si>
    <t>Småskolen Christianshede</t>
  </si>
  <si>
    <t>Fårevej 143</t>
  </si>
  <si>
    <t>Holmgårdvej 156</t>
  </si>
  <si>
    <t>Holmgårdvej</t>
  </si>
  <si>
    <t>Påkærvej 3</t>
  </si>
  <si>
    <t>Påkærvej</t>
  </si>
  <si>
    <t>Nygårdsvej 2, Nørre Nissum</t>
  </si>
  <si>
    <t>Nygårdvej</t>
  </si>
  <si>
    <t>Påkærvej 3, Hygum</t>
  </si>
  <si>
    <t>Pædagogisk Psykologisk Rådgivning, Område Vest</t>
  </si>
  <si>
    <t>Skolen i Skjern - afdelingen på Enghavevej</t>
  </si>
  <si>
    <t>Skolen i Skjern - afdelingen på Klostervej</t>
  </si>
  <si>
    <t>Bækgårdssk.</t>
  </si>
  <si>
    <t>Bækgårdsskolen</t>
  </si>
  <si>
    <t>Bækgårdsvej 30</t>
  </si>
  <si>
    <t>Pædagogisk Psykologisk Rådgivning (PPR)</t>
  </si>
  <si>
    <t>Den danske Design- og Håndværksefterskole i Skjern</t>
  </si>
  <si>
    <t>Skjernåsk.</t>
  </si>
  <si>
    <t>Skjernåskolen</t>
  </si>
  <si>
    <t>Godthåbsv Skole</t>
  </si>
  <si>
    <t>Godthåbsvejens Skole</t>
  </si>
  <si>
    <t>Mågevej 3</t>
  </si>
  <si>
    <t>Mågevej</t>
  </si>
  <si>
    <t>Børnehjemmet Søndbjerggård</t>
  </si>
  <si>
    <t>Sognegårdsvej 19</t>
  </si>
  <si>
    <t>Sognegårdsvej 15</t>
  </si>
  <si>
    <t>Den Rejsende Højskole på Sejrens Vej</t>
  </si>
  <si>
    <t>Tvind Håndarb.</t>
  </si>
  <si>
    <t>Tvind Håndarbejdsskole</t>
  </si>
  <si>
    <t>Den Internationale Efterskole på Nebbeg (Prøver)</t>
  </si>
  <si>
    <t>Den Internationale Højskole Nebbegård (Prøver)</t>
  </si>
  <si>
    <t>Ladegårdsvej 5</t>
  </si>
  <si>
    <t>Brejninggårdsvej</t>
  </si>
  <si>
    <t>Ladegårdsvej 5 Opsund</t>
  </si>
  <si>
    <t>Handbjerg Hovgårdvej 3</t>
  </si>
  <si>
    <t>Handbjerg Hovgårdvej</t>
  </si>
  <si>
    <t>Blåhøjvej 20 Karstoft</t>
  </si>
  <si>
    <t>Blåhøjvej</t>
  </si>
  <si>
    <t>Børn og Unge Området</t>
  </si>
  <si>
    <t>Djurslands Folkehøjskole, Råmosegaard</t>
  </si>
  <si>
    <t>Skråvejen 1</t>
  </si>
  <si>
    <t>Skråvejen</t>
  </si>
  <si>
    <t>Børnerådgivningen</t>
  </si>
  <si>
    <t>Grauballe Gudenåvej 21</t>
  </si>
  <si>
    <t>Grauballe Gudenåvej</t>
  </si>
  <si>
    <t>Fårvang Sk.</t>
  </si>
  <si>
    <t>Fårvang</t>
  </si>
  <si>
    <t>Fårvang Skole</t>
  </si>
  <si>
    <t>Anne Holmgård</t>
  </si>
  <si>
    <t>Højgårdsvej 4</t>
  </si>
  <si>
    <t>Højgårdsvej</t>
  </si>
  <si>
    <t>Hjortgårdsvej 47, Voel</t>
  </si>
  <si>
    <t>Hjortgårdsvej</t>
  </si>
  <si>
    <t>Rådhuset, Søndergade 54</t>
  </si>
  <si>
    <t>Rådhuset, Hovedgaden 77</t>
  </si>
  <si>
    <t>Brunmosegård</t>
  </si>
  <si>
    <t>Rådhuset, Torvet 3</t>
  </si>
  <si>
    <t>Homåvej 4B</t>
  </si>
  <si>
    <t>Homåvej</t>
  </si>
  <si>
    <t>Pædagogisk Psykologisk Rådgivning Grenå</t>
  </si>
  <si>
    <t>Grenå Marthask.</t>
  </si>
  <si>
    <t>Grenå Marthaskole</t>
  </si>
  <si>
    <t>Grenå Dhsk.</t>
  </si>
  <si>
    <t>Grenå Daghøjskole</t>
  </si>
  <si>
    <t>Grenå Hsk.</t>
  </si>
  <si>
    <t>Grenå Handelsskole</t>
  </si>
  <si>
    <t>VID Erhv Grenå</t>
  </si>
  <si>
    <t>VID Gym Grenå</t>
  </si>
  <si>
    <t>AMU Grenå</t>
  </si>
  <si>
    <t>AMU-Djursland, Grenå afdeling</t>
  </si>
  <si>
    <t>Søren Hougård Nielsen</t>
  </si>
  <si>
    <t>Jyske Håndvsk.</t>
  </si>
  <si>
    <t>Den Jyske Håndværkerskole</t>
  </si>
  <si>
    <t>Rådhuset, Skovvej 20</t>
  </si>
  <si>
    <t>Langå</t>
  </si>
  <si>
    <t>Langå Sk.</t>
  </si>
  <si>
    <t>Langå Skole</t>
  </si>
  <si>
    <t>Lilleåskolen</t>
  </si>
  <si>
    <t>Børnepsykologisk Rådgivning</t>
  </si>
  <si>
    <t>Langå Ungdsk.</t>
  </si>
  <si>
    <t>Langå Ungdomsskole</t>
  </si>
  <si>
    <t>Kurt Nørgård</t>
  </si>
  <si>
    <t>Sk.på Sødisbak.</t>
  </si>
  <si>
    <t>Skolen på Sødisbakke</t>
  </si>
  <si>
    <t>Ryomgård Realsk</t>
  </si>
  <si>
    <t>Ryomgård Realskoles Kursus</t>
  </si>
  <si>
    <t>Lise Risgård Thomsen</t>
  </si>
  <si>
    <t>Kurt Westergård Pedersen</t>
  </si>
  <si>
    <t>Rådhusgade 56-58</t>
  </si>
  <si>
    <t>Fårup Sk.</t>
  </si>
  <si>
    <t>Fårup Skole og Børneby</t>
  </si>
  <si>
    <t>Fårup Skolevej 5</t>
  </si>
  <si>
    <t>Fårup Skolevej</t>
  </si>
  <si>
    <t>Børne og ungerådgivningen</t>
  </si>
  <si>
    <t>Skole.Forv., Purhus Komm., Rådhuset</t>
  </si>
  <si>
    <t>Fårupvej 12, Nørbæk</t>
  </si>
  <si>
    <t>Rådhuset, Laksetorvet 1</t>
  </si>
  <si>
    <t>Rådhusgade 56</t>
  </si>
  <si>
    <t>R. Hougårdsvej 50</t>
  </si>
  <si>
    <t>R. Hougårds Vej</t>
  </si>
  <si>
    <t>Nålemagervej 120</t>
  </si>
  <si>
    <t>Nålemagervej 110, Postboks 2018</t>
  </si>
  <si>
    <t>Rådmands Boulevard 20</t>
  </si>
  <si>
    <t>Nålemagervej 110</t>
  </si>
  <si>
    <t>Rasmus Hougårdsvej 50</t>
  </si>
  <si>
    <t>Rasmus Hougårdsvej</t>
  </si>
  <si>
    <t>Nålemagervej 110, Postboks 2102</t>
  </si>
  <si>
    <t>Brusgårdsvej 25</t>
  </si>
  <si>
    <t>Brusgårdsvej</t>
  </si>
  <si>
    <t>Brusgårdsvej 17</t>
  </si>
  <si>
    <t>Børneby Allingå</t>
  </si>
  <si>
    <t>Børneby Nord, afdeling Allingåbro</t>
  </si>
  <si>
    <t>Bakkegårdsvej 8, Vivild</t>
  </si>
  <si>
    <t>Djurs Håndarbsk</t>
  </si>
  <si>
    <t>Låsby Sk.</t>
  </si>
  <si>
    <t>Låsby</t>
  </si>
  <si>
    <t>Låsby Skole</t>
  </si>
  <si>
    <t>Gudenåsk.</t>
  </si>
  <si>
    <t>Gudenåskolen</t>
  </si>
  <si>
    <t>Behandlingshjemmet Himmelbjerggården</t>
  </si>
  <si>
    <t>Højsk. på Kalø</t>
  </si>
  <si>
    <t>Højskolen på Kalø</t>
  </si>
  <si>
    <t>Rådhuset, Søvej 1</t>
  </si>
  <si>
    <t>Himmelbjerggård</t>
  </si>
  <si>
    <t>Himmelbjerggårdens Specialskole</t>
  </si>
  <si>
    <t>Himmelbjerggårdens Specialskole (voksne)</t>
  </si>
  <si>
    <t>Himmelbjerggårdens specialskole (børn)</t>
  </si>
  <si>
    <t>Rådhuset, Søtofte 10 Tranebjerg</t>
  </si>
  <si>
    <t>Bryggergård.sk.</t>
  </si>
  <si>
    <t>Bryggergårdens Skole</t>
  </si>
  <si>
    <t>Linå Sk.</t>
  </si>
  <si>
    <t>Linå Skole</t>
  </si>
  <si>
    <t>Småskolen på Peterslyst Ridecenter</t>
  </si>
  <si>
    <t>Sk.på Vejlsøhus</t>
  </si>
  <si>
    <t>Skolen på Vejlsøhus</t>
  </si>
  <si>
    <t>Csk.på Sølund</t>
  </si>
  <si>
    <t>Unge På Vej 2</t>
  </si>
  <si>
    <t>Unge På Vej</t>
  </si>
  <si>
    <t>Rådhuset, Rådhuspladsen 2</t>
  </si>
  <si>
    <t>Rudolfgårdsvej 1</t>
  </si>
  <si>
    <t>Rudolfgårdsvej</t>
  </si>
  <si>
    <t>Gammelgårdsk.</t>
  </si>
  <si>
    <t>Lundshøjgårdsvej 19</t>
  </si>
  <si>
    <t>Lundshøjgårdsvej</t>
  </si>
  <si>
    <t>Mårslet Skole</t>
  </si>
  <si>
    <t>Nordgårdskolen</t>
  </si>
  <si>
    <t>Skåde Sk.</t>
  </si>
  <si>
    <t>Skåde Skole</t>
  </si>
  <si>
    <t>Tåstumvænget 8</t>
  </si>
  <si>
    <t>Tåstumvænget</t>
  </si>
  <si>
    <t>Hårup, Delfivej 1</t>
  </si>
  <si>
    <t>Vestergårdssk.</t>
  </si>
  <si>
    <t>Vestergårdsskolen</t>
  </si>
  <si>
    <t>Holmstrupgårdvej 32</t>
  </si>
  <si>
    <t>Holmstrupgårdvej</t>
  </si>
  <si>
    <t>Modersmål Sk.</t>
  </si>
  <si>
    <t>Modersmålsundervisning</t>
  </si>
  <si>
    <t>Elmegårdsvej 1</t>
  </si>
  <si>
    <t>Elmegårdsvej</t>
  </si>
  <si>
    <t>Holmstrupgårdsvej 32</t>
  </si>
  <si>
    <t>Egå Gymnasium</t>
  </si>
  <si>
    <t>Pædagogisk-Psykologisk Rådgivning afd. Nord</t>
  </si>
  <si>
    <t>Pædagogisk-Psykologisk Rådgivning afd. Syd</t>
  </si>
  <si>
    <t>Pædagogisk-Psykologisk Rådgivning afd. Vest</t>
  </si>
  <si>
    <t>Sølystskolen, Egå Havvej 5</t>
  </si>
  <si>
    <t>Tilst Skole, Tåstumvænget 8</t>
  </si>
  <si>
    <t>Bakkegårdsskolen, Bjørnshøjvej 1</t>
  </si>
  <si>
    <t>Carit Etlarsvej (Gammelgårdsk)</t>
  </si>
  <si>
    <t>Hans Hulgård</t>
  </si>
  <si>
    <t>Egå Ungdomshsk</t>
  </si>
  <si>
    <t>Egå Ungdomshøjskole</t>
  </si>
  <si>
    <t>Agroforum Landbrugets Efteruddannelse,Koldkærgård</t>
  </si>
  <si>
    <t>Holmstrupgård - Psykiatri for unge</t>
  </si>
  <si>
    <t>Holmstrupgårdvej 39</t>
  </si>
  <si>
    <t>FGU Aarhus Egå</t>
  </si>
  <si>
    <t>FGU Aarhus - Egå</t>
  </si>
  <si>
    <t>Socialrådgiveruddannelsen i Aarhus - VIA UC</t>
  </si>
  <si>
    <t>Jysk Center for Videregående Uddannelse</t>
  </si>
  <si>
    <t>Håkan Håkansson</t>
  </si>
  <si>
    <t>Danske Bandagister, Uddannelsesområdet</t>
  </si>
  <si>
    <t>Lyngåsk.</t>
  </si>
  <si>
    <t>Lyngåskolen</t>
  </si>
  <si>
    <t>Behandlingshjemmet Dalgården</t>
  </si>
  <si>
    <t>Rådhuset, Ved Fjorden 6</t>
  </si>
  <si>
    <t>Blåkærgård Syns- og Teknologicentret</t>
  </si>
  <si>
    <t>Gudenådal Frsk.</t>
  </si>
  <si>
    <t>Gudenådalens Friskole</t>
  </si>
  <si>
    <t>Dåsbjergvej 75</t>
  </si>
  <si>
    <t>Dåsbjergvej</t>
  </si>
  <si>
    <t>Svend Nørgård Laursen</t>
  </si>
  <si>
    <t>Kåre Stilling</t>
  </si>
  <si>
    <t>Dåsbjergvej 17</t>
  </si>
  <si>
    <t>Dåsbjergvej 75, Fly</t>
  </si>
  <si>
    <t>Bådsgårdsvej 55</t>
  </si>
  <si>
    <t>Bådsgårdsvej</t>
  </si>
  <si>
    <t>Bådsgårdsvej 2</t>
  </si>
  <si>
    <t>Bådsgårdsvej 19</t>
  </si>
  <si>
    <t>Troels Brogård Andersen</t>
  </si>
  <si>
    <t>Kølvrå Sk.</t>
  </si>
  <si>
    <t>Kølvrå Skole</t>
  </si>
  <si>
    <t>Vibevej 2, Kølvrå</t>
  </si>
  <si>
    <t>Kølvrå</t>
  </si>
  <si>
    <t>Karup-Kølvrå Ungdomsskole</t>
  </si>
  <si>
    <t>Kølvrå Ungsk.</t>
  </si>
  <si>
    <t>Torvet 1, Kølvrå</t>
  </si>
  <si>
    <t>Kølvrå, Herningvej 30</t>
  </si>
  <si>
    <t>Flyvevåbnets Førings- og Operationsstøtteskole</t>
  </si>
  <si>
    <t>Herningvej 1, Kølvrå</t>
  </si>
  <si>
    <t>Sognegårdsvej 41, Sjørslev</t>
  </si>
  <si>
    <t>Statsskolehjemmet Bøgildgård</t>
  </si>
  <si>
    <t>Bårupvej 15</t>
  </si>
  <si>
    <t>Bårupvej</t>
  </si>
  <si>
    <t>Rådgivningscenter Børn og Unge</t>
  </si>
  <si>
    <t>Rådhustorvet 6 C, 1.2</t>
  </si>
  <si>
    <t>Mosegårdsvej 10, Vodstrup</t>
  </si>
  <si>
    <t>Må ikke sendes oktober 98 notat</t>
  </si>
  <si>
    <t>Haugård skole</t>
  </si>
  <si>
    <t>Haugårdvej 13, Naundrup</t>
  </si>
  <si>
    <t>Haugårdvej</t>
  </si>
  <si>
    <t>Henry Lykkegård</t>
  </si>
  <si>
    <t>Skals Håndarbsk</t>
  </si>
  <si>
    <t>Skals Håndarbejdsskole</t>
  </si>
  <si>
    <t>Brårup Sk.</t>
  </si>
  <si>
    <t>Brårup Skole</t>
  </si>
  <si>
    <t>Brårupvej 94</t>
  </si>
  <si>
    <t>Brårupvej</t>
  </si>
  <si>
    <t>Dalbygård</t>
  </si>
  <si>
    <t>Mogens Haugård Hansen</t>
  </si>
  <si>
    <t>Friskolen på Bustrup</t>
  </si>
  <si>
    <t>Vestergårdsvej 8, Jebjerg</t>
  </si>
  <si>
    <t>Skårhøjvej 15, Heltborg</t>
  </si>
  <si>
    <t>Skårhøjvej</t>
  </si>
  <si>
    <t>Hedegårdsvej 59</t>
  </si>
  <si>
    <t>Hedegårdsvej</t>
  </si>
  <si>
    <t>Rådhuset, Asylgade 30</t>
  </si>
  <si>
    <t>Sønderhå Sk.</t>
  </si>
  <si>
    <t>Peer Nørgård</t>
  </si>
  <si>
    <t>Sk.på Kastet</t>
  </si>
  <si>
    <t>Skolen på Kastet</t>
  </si>
  <si>
    <t>Sønderhå Frisk.</t>
  </si>
  <si>
    <t>Sønderhå-Hørsted Friskole</t>
  </si>
  <si>
    <t>Legindvej 84, Sønderhå</t>
  </si>
  <si>
    <t>Sønderhå</t>
  </si>
  <si>
    <t>Ginnerupskolen, Ny-Kortegård</t>
  </si>
  <si>
    <t>Kildegård</t>
  </si>
  <si>
    <t>Fonden Kildegård-Thy</t>
  </si>
  <si>
    <t>Pædagogisk Psykologisk Rådgivning Thisted</t>
  </si>
  <si>
    <t>Meldgårdsvej 24, Rødding</t>
  </si>
  <si>
    <t>Meldgårdsvej</t>
  </si>
  <si>
    <t>Bruunshåbsvej 25</t>
  </si>
  <si>
    <t>Bruunshåbvej</t>
  </si>
  <si>
    <t>Haugårdsvej 4, Vammen</t>
  </si>
  <si>
    <t>Haugårdsvej</t>
  </si>
  <si>
    <t>Nørreåskolen</t>
  </si>
  <si>
    <t>Nørreå Friskole og Børnehus</t>
  </si>
  <si>
    <t>Ungsk Tårupgård</t>
  </si>
  <si>
    <t>Ungdomskostskolen Tårupgård</t>
  </si>
  <si>
    <t>Tårupgård Uksk.</t>
  </si>
  <si>
    <t>Tårupgård Ungdomskostskole</t>
  </si>
  <si>
    <t>Mercantec, Banegårds Alle</t>
  </si>
  <si>
    <t>Banegårds Alle 1</t>
  </si>
  <si>
    <t>Banegårds Alle</t>
  </si>
  <si>
    <t>Mercantec Håndv</t>
  </si>
  <si>
    <t>Mercantec, Håndværkervej afdeling</t>
  </si>
  <si>
    <t>Håndværkervej 9</t>
  </si>
  <si>
    <t>Håndværkervej</t>
  </si>
  <si>
    <t>AMU tværgående</t>
  </si>
  <si>
    <t>Lise Westergård Madsen</t>
  </si>
  <si>
    <t>Knabergården</t>
  </si>
  <si>
    <t>Doense Højgård</t>
  </si>
  <si>
    <t>Skovgård Tranum</t>
  </si>
  <si>
    <t>Skovsgård Tranum skole</t>
  </si>
  <si>
    <t>Toftegårdssk.</t>
  </si>
  <si>
    <t>Toftegårdsskolen</t>
  </si>
  <si>
    <t>Uffe Bay Kjærsgård</t>
  </si>
  <si>
    <t>Vendsyssel Rådgivnings Center</t>
  </si>
  <si>
    <t>VUC Brønderslev Løkken-Vrå</t>
  </si>
  <si>
    <t>Kornumgårdsvej 16</t>
  </si>
  <si>
    <t>Kornumgårdsvej</t>
  </si>
  <si>
    <t>Aså Skole</t>
  </si>
  <si>
    <t>Gerå Sk.</t>
  </si>
  <si>
    <t>Gerå Skole</t>
  </si>
  <si>
    <t>Ryttergården</t>
  </si>
  <si>
    <t>Skoleforv.Komm.Kont. Rådhusgade 5</t>
  </si>
  <si>
    <t>Aså Komm.Ungdsk</t>
  </si>
  <si>
    <t>Aså Kommunale Ungdomsskole</t>
  </si>
  <si>
    <t>Skoleforv. Komm.Kontor, Rådhusg. 5</t>
  </si>
  <si>
    <t>Rådhusg</t>
  </si>
  <si>
    <t>Skoleforv. Komm.Kontor.  Rådhusg.5</t>
  </si>
  <si>
    <t>Skoleforv. Komm.Kontor. Rådhusgd.5</t>
  </si>
  <si>
    <t>Rådhusgd</t>
  </si>
  <si>
    <t>Farsø Efterskole, Eftersk. ved Risgårde Bredning</t>
  </si>
  <si>
    <t>Nørgård</t>
  </si>
  <si>
    <t>Nørgården</t>
  </si>
  <si>
    <t>Skelgårdsvej 46</t>
  </si>
  <si>
    <t>Skelgårdsvej</t>
  </si>
  <si>
    <t>Rådhuset, Rådhus Alle 100</t>
  </si>
  <si>
    <t>Hånbækskolen</t>
  </si>
  <si>
    <t>Hånbækvej 32 B</t>
  </si>
  <si>
    <t>Abildgårdsk.</t>
  </si>
  <si>
    <t>Abildgårdskolen</t>
  </si>
  <si>
    <t>Rådhus Alle 100, 1.</t>
  </si>
  <si>
    <t>EUC  N Hånbæk</t>
  </si>
  <si>
    <t>EUC Nord, Hånbækvej</t>
  </si>
  <si>
    <t>Hånbækvej 50</t>
  </si>
  <si>
    <t>Hånbækvej 52</t>
  </si>
  <si>
    <t>Gitte Dalsgård</t>
  </si>
  <si>
    <t>Rådhus Alle 100</t>
  </si>
  <si>
    <t>Må ikke sendes (notat oktober 98)</t>
  </si>
  <si>
    <t>Må ikke sendes notat oktober</t>
  </si>
  <si>
    <t>Skovsgårdsvej</t>
  </si>
  <si>
    <t>Skovsgårdvej 1</t>
  </si>
  <si>
    <t>Efterskolen DUI Leg og Virke Bisnapgård</t>
  </si>
  <si>
    <t>Skovsgårdsvej 6</t>
  </si>
  <si>
    <t>Rådhuset, J. Fibigersgade 20</t>
  </si>
  <si>
    <t>Holmegårdsk.</t>
  </si>
  <si>
    <t>Holmegårdskolen</t>
  </si>
  <si>
    <t>Lundergård</t>
  </si>
  <si>
    <t>Lundergård undervisningssted</t>
  </si>
  <si>
    <t>Børne og Familierådgivningen</t>
  </si>
  <si>
    <t>AOF Vrå Dhsk</t>
  </si>
  <si>
    <t>Vrå AOF Daghøjskole</t>
  </si>
  <si>
    <t>Knud Toftegård</t>
  </si>
  <si>
    <t>Vielshøjskolen, Fonden Odamsgårds Interne Skole</t>
  </si>
  <si>
    <t>Wiegårdsvej</t>
  </si>
  <si>
    <t>Gårdenes Vej 3, Vesterø</t>
  </si>
  <si>
    <t>Gårdenes Vej</t>
  </si>
  <si>
    <t>Jens Erik Bangsgård</t>
  </si>
  <si>
    <t>Skolegård Spec</t>
  </si>
  <si>
    <t>Skolegården</t>
  </si>
  <si>
    <t>Nr.Vrå Forsk.</t>
  </si>
  <si>
    <t>Nr. Vrå Forskole</t>
  </si>
  <si>
    <t>Vrå undervisn</t>
  </si>
  <si>
    <t>Vrå undervisningssted</t>
  </si>
  <si>
    <t>Vrå Realsk.</t>
  </si>
  <si>
    <t>Vrå Realskole</t>
  </si>
  <si>
    <t>Havmågen spec.</t>
  </si>
  <si>
    <t>Havmågen</t>
  </si>
  <si>
    <t>Kløvergården</t>
  </si>
  <si>
    <t>Vrå Ungdsk.</t>
  </si>
  <si>
    <t>Vrå Ungdomsskole</t>
  </si>
  <si>
    <t>Løkken-Vrå Usk.</t>
  </si>
  <si>
    <t>Løkken-Vrå Ungdomsskole</t>
  </si>
  <si>
    <t>Sdr. Vråvej 5</t>
  </si>
  <si>
    <t>Sdr Vråvej</t>
  </si>
  <si>
    <t>Vrå Hsk</t>
  </si>
  <si>
    <t>Vrå Højskole</t>
  </si>
  <si>
    <t>Vrå AOF Dhsk</t>
  </si>
  <si>
    <t>Løkken-Vrå AOF Daghøjskole</t>
  </si>
  <si>
    <t>Præstegårdsvej 26</t>
  </si>
  <si>
    <t>Skolegade 4, Kås</t>
  </si>
  <si>
    <t>Kås</t>
  </si>
  <si>
    <t>Rådhuset, Hobrovej 110</t>
  </si>
  <si>
    <t>Rådhuset, Sct. Laurentiivej 87</t>
  </si>
  <si>
    <t>M.Sk.Afd på He.</t>
  </si>
  <si>
    <t>Møllehusskolens Afd på Hedebosk</t>
  </si>
  <si>
    <t>Grangårdsvej 13C</t>
  </si>
  <si>
    <t>Grangårdsvej</t>
  </si>
  <si>
    <t>Grangårdsvej 11</t>
  </si>
  <si>
    <t>Rådhuset, Hobrovej 88</t>
  </si>
  <si>
    <t>Måstrupvej</t>
  </si>
  <si>
    <t>Esk.på Lynghøj</t>
  </si>
  <si>
    <t>Voerså</t>
  </si>
  <si>
    <t>Sæbygårdskolen</t>
  </si>
  <si>
    <t>Sæbygårdvej 34</t>
  </si>
  <si>
    <t>Sæbygårdvej</t>
  </si>
  <si>
    <t>Høngårdsvej 25</t>
  </si>
  <si>
    <t>Høngårdsvej</t>
  </si>
  <si>
    <t>Rådhusvej 1</t>
  </si>
  <si>
    <t>Mogens Vestergård Pedersen</t>
  </si>
  <si>
    <t>Snedkergårdsvej 11</t>
  </si>
  <si>
    <t>Snedkergårdsvej</t>
  </si>
  <si>
    <t>Hørby Håndv.Sk.</t>
  </si>
  <si>
    <t>Hørby Håndværkerskole</t>
  </si>
  <si>
    <t>Søndre Gårde 8</t>
  </si>
  <si>
    <t>Søndregårde</t>
  </si>
  <si>
    <t>Tranegården</t>
  </si>
  <si>
    <t>Pædagogisk/Psykologisk Rådgivning</t>
  </si>
  <si>
    <t>Centralgårdsvej 277</t>
  </si>
  <si>
    <t>Centralgårdsvej</t>
  </si>
  <si>
    <t>Ryå Efterskole</t>
  </si>
  <si>
    <t>www.Ryåefterskole.dk</t>
  </si>
  <si>
    <t>Rådhuset, Boulevarden 13</t>
  </si>
  <si>
    <t>Hålsvej 4</t>
  </si>
  <si>
    <t>Hålsvej</t>
  </si>
  <si>
    <t>Godthåbsg.Sk.</t>
  </si>
  <si>
    <t>Godthåbsgades Skole</t>
  </si>
  <si>
    <t>Vejgård Vest.Sk</t>
  </si>
  <si>
    <t>Vejgård Vestre Skole</t>
  </si>
  <si>
    <t>På Sporet 4</t>
  </si>
  <si>
    <t>Sohngårdsholmsvej 60</t>
  </si>
  <si>
    <t>Sohngårdsholmsvej 53</t>
  </si>
  <si>
    <t>Sohngårdsholmsvej 47</t>
  </si>
  <si>
    <t>Sohngårdsholmsvej 59</t>
  </si>
  <si>
    <t>Sohngårdsholmsvej 49, Vejgård</t>
  </si>
  <si>
    <t>Vejgård</t>
  </si>
  <si>
    <t>Lyngbjerggårdskolen</t>
  </si>
  <si>
    <t>Holmgård</t>
  </si>
  <si>
    <t>Godthåbsk.</t>
  </si>
  <si>
    <t>Godthåbskolen</t>
  </si>
  <si>
    <t>Dagbehandling Unge, Vissegård</t>
  </si>
  <si>
    <t>Godthåbsgade 8 Hasserisgaard</t>
  </si>
  <si>
    <t>Enggårdsgade</t>
  </si>
  <si>
    <t>På Sporet 8B</t>
  </si>
  <si>
    <t>På Sporet 8B, 4.</t>
  </si>
  <si>
    <t>Sohngårdsholmsvej 51B</t>
  </si>
  <si>
    <t>Skolen i Enggårdsgade</t>
  </si>
  <si>
    <t>Enggårdsgade 65</t>
  </si>
  <si>
    <t>Sohngårdsholmsvej 57</t>
  </si>
  <si>
    <t>N.Jyll.Hå.Sem.</t>
  </si>
  <si>
    <t>Sohngårdsholmsvej 51 A</t>
  </si>
  <si>
    <t>Tekstilhåndværkerskolen</t>
  </si>
  <si>
    <t>Søren Toft Mølgård</t>
  </si>
  <si>
    <t>Vadgårdvej 4</t>
  </si>
  <si>
    <t>Vadgårdvej</t>
  </si>
  <si>
    <t>Social- og Ældreministeriet</t>
  </si>
  <si>
    <t>Institut for Ædelmetal, Københavns Tekniske Skole</t>
  </si>
  <si>
    <t>Æblevangen 126, Smørumnedre</t>
  </si>
  <si>
    <t>Æblevangen</t>
  </si>
  <si>
    <t>DEN SELVEJENDE INSTITUTION "VÆDDERBO"</t>
  </si>
  <si>
    <t>Ærøskøbing</t>
  </si>
  <si>
    <t>Ærø Kommune</t>
  </si>
  <si>
    <t>IDRÆTSAKADEMIETS SPECIALSKOLETILBUD ApS</t>
  </si>
  <si>
    <t>Ærøvej 9</t>
  </si>
  <si>
    <t>Ærøvej</t>
  </si>
  <si>
    <t>Jobs P Ærø</t>
  </si>
  <si>
    <t>Jobs Partner Ærø</t>
  </si>
  <si>
    <t>KUI Ærø</t>
  </si>
  <si>
    <t>Den kommunale ungeindsats i Ærø Kommune</t>
  </si>
  <si>
    <t>Søren Ærø</t>
  </si>
  <si>
    <t>Job Ærø</t>
  </si>
  <si>
    <t>Job- og Voksencenter,  Ærø</t>
  </si>
  <si>
    <t>Ægirskolen ApS</t>
  </si>
  <si>
    <t>Ærtebjergvej 75</t>
  </si>
  <si>
    <t>Ærtebjergvej</t>
  </si>
  <si>
    <t>Æblehaven 1</t>
  </si>
  <si>
    <t>Æblehaven</t>
  </si>
  <si>
    <t>Kirsten Ærø</t>
  </si>
  <si>
    <t>Pædagogisk Psykologisk Rådgivning - Ærø</t>
  </si>
  <si>
    <t>Ærø Ungdomsskole</t>
  </si>
  <si>
    <t>HF/VUC Ærø</t>
  </si>
  <si>
    <t>HF &amp; VUC FYN Ærø</t>
  </si>
  <si>
    <t>Ærask.</t>
  </si>
  <si>
    <t>Æraskolen</t>
  </si>
  <si>
    <t>PPR Svb og Ærø</t>
  </si>
  <si>
    <t>Pædagogisk Psykologisk Rådgivning, Svendborg og Ærø</t>
  </si>
  <si>
    <t>Ærø Friskole</t>
  </si>
  <si>
    <t>HF VUC FYN Ærø</t>
  </si>
  <si>
    <t>Ærø Landsbysk</t>
  </si>
  <si>
    <t>Søby Ærø</t>
  </si>
  <si>
    <t>Ærø Landsbyskole</t>
  </si>
  <si>
    <t>Ærøskøbing Sk.</t>
  </si>
  <si>
    <t>Ærøskøbing Skole</t>
  </si>
  <si>
    <t>Ærø 0</t>
  </si>
  <si>
    <t>Ærø</t>
  </si>
  <si>
    <t>Ærøskøb.Ungdsk.</t>
  </si>
  <si>
    <t>Ærøskøbing Ungdomsskole</t>
  </si>
  <si>
    <t>Ærø Folkehsk.</t>
  </si>
  <si>
    <t>Ærø Højskole</t>
  </si>
  <si>
    <t>Kunsthøjskolen på Ærø, Vester Møllegaard</t>
  </si>
  <si>
    <t>Ærø Eftersk.</t>
  </si>
  <si>
    <t>Ærø Efterskole</t>
  </si>
  <si>
    <t>Æblegården</t>
  </si>
  <si>
    <t>Det Socialpædagogiske Opholdssted Æblegården</t>
  </si>
  <si>
    <t>Æblegård Fsk.</t>
  </si>
  <si>
    <t>Æblegård Friskole</t>
  </si>
  <si>
    <t>Kolt Ældreh Hsk</t>
  </si>
  <si>
    <t>Kolt Ældrehøjskole</t>
  </si>
  <si>
    <t>Øvrige uddannelsesinstitutioner m.v.</t>
  </si>
  <si>
    <t>Øster Voldgade 15</t>
  </si>
  <si>
    <t>Øster Voldgade</t>
  </si>
  <si>
    <t>Ørholmgade 8</t>
  </si>
  <si>
    <t>Ørholmgade</t>
  </si>
  <si>
    <t>København Ø</t>
  </si>
  <si>
    <t>Ø.Farimagsg.Sk.</t>
  </si>
  <si>
    <t>Øster Farimagsgades Skole</t>
  </si>
  <si>
    <t>Øster Farimagsgade 40</t>
  </si>
  <si>
    <t>Øster Farimagsgade</t>
  </si>
  <si>
    <t>Øresundsv.Sk.</t>
  </si>
  <si>
    <t>Øresundsvejens Skole</t>
  </si>
  <si>
    <t>Øresundsvej 6</t>
  </si>
  <si>
    <t>Øresundsvej</t>
  </si>
  <si>
    <t>Østrigsgade 14</t>
  </si>
  <si>
    <t>Østrigsgade</t>
  </si>
  <si>
    <t>Ny Østensgd.Sk.</t>
  </si>
  <si>
    <t>Ny Østensgård Skole</t>
  </si>
  <si>
    <t>Øster Søgade 86</t>
  </si>
  <si>
    <t>Øster Søgade</t>
  </si>
  <si>
    <t>Øvelsesskoler</t>
  </si>
  <si>
    <t>Østerbro Llsk.</t>
  </si>
  <si>
    <t>Østerbro Lilleskole</t>
  </si>
  <si>
    <t>Øst.Borgerdyd G</t>
  </si>
  <si>
    <t>Østre Borgerdyd Gymnasium</t>
  </si>
  <si>
    <t>Øbro F.Sk.</t>
  </si>
  <si>
    <t>Øbro Fri Skole</t>
  </si>
  <si>
    <t>Øster Farimagsgade 16 B</t>
  </si>
  <si>
    <t>Indre Ø.bro usk</t>
  </si>
  <si>
    <t>Ungdomsskolen Indre Østerbro Bydel</t>
  </si>
  <si>
    <t>Øvrige MVU-institutioner</t>
  </si>
  <si>
    <t>Økol.Igang.Fuu</t>
  </si>
  <si>
    <t>Økologiske Igangsættere Fri U.Udd.</t>
  </si>
  <si>
    <t>FGU H Østerbro</t>
  </si>
  <si>
    <t>FGU Hovedstaden - Østerbro</t>
  </si>
  <si>
    <t>Opgang F., Øster Farimagsgade 16B</t>
  </si>
  <si>
    <t>Øster Farimagsgade 16F, 2.</t>
  </si>
  <si>
    <t>Kbh. Øko Dhsk</t>
  </si>
  <si>
    <t>Daghøjskolen Økologiske Igangsættere</t>
  </si>
  <si>
    <t>Østasiat.Handsk</t>
  </si>
  <si>
    <t>A/S Det Østasiatiske Kompagnis Handelsskole</t>
  </si>
  <si>
    <t>Øvrige inst. med erhvervsrettede udd. (grafisk, teknologisk)</t>
  </si>
  <si>
    <t>Økonomask.</t>
  </si>
  <si>
    <t>Økonomaskolen i København</t>
  </si>
  <si>
    <t>Økonomaskoler</t>
  </si>
  <si>
    <t>Jesper Østrup</t>
  </si>
  <si>
    <t>Øvrige institutioner med sundhedsuddannelser</t>
  </si>
  <si>
    <t>Øvrige institutioner med pædagogiske uddannelser (DLH)</t>
  </si>
  <si>
    <t>Øvrige institutioner med hum. og æstetiske udd. (Filmskolen)</t>
  </si>
  <si>
    <t>Øvrige ministerier</t>
  </si>
  <si>
    <t>Østerbrogades Kaserne Postboks 2715</t>
  </si>
  <si>
    <t>Østerbrogades Kasern</t>
  </si>
  <si>
    <t>DPU Sj/Øerne</t>
  </si>
  <si>
    <t>Øresund</t>
  </si>
  <si>
    <t>Øresundsskolen</t>
  </si>
  <si>
    <t>CVU Øresund</t>
  </si>
  <si>
    <t>CVU ØreSund</t>
  </si>
  <si>
    <t>Øresund Int.Sk.</t>
  </si>
  <si>
    <t>Øresunds Internationale Skole</t>
  </si>
  <si>
    <t>Ørestad Gym.</t>
  </si>
  <si>
    <t>Ørestad Gymnasium</t>
  </si>
  <si>
    <t>Ørestads Boulevard 75</t>
  </si>
  <si>
    <t>Ørestads Boulevard</t>
  </si>
  <si>
    <t>Ørestad Frisk.</t>
  </si>
  <si>
    <t>Ørestad Friskole</t>
  </si>
  <si>
    <t>Ingo Østerskov</t>
  </si>
  <si>
    <t>Øster Voldgade 10</t>
  </si>
  <si>
    <t>Aalborg Øst</t>
  </si>
  <si>
    <t>Øjvind H. Larsen</t>
  </si>
  <si>
    <t>H.C.Ørstedsvej 65</t>
  </si>
  <si>
    <t>H.C. Ørsteds Vej</t>
  </si>
  <si>
    <t>H.C. Ørstedsvej 69</t>
  </si>
  <si>
    <t>HC Ørsted Frb</t>
  </si>
  <si>
    <t>H.C. Ørsted Gymnasiet, Frederiksberg</t>
  </si>
  <si>
    <t>Skovvejen Øst</t>
  </si>
  <si>
    <t>Skovvejens Skole - Øst</t>
  </si>
  <si>
    <t>Måløvhøj Østerh</t>
  </si>
  <si>
    <t>Måløvhøj Skole - Østerhøj</t>
  </si>
  <si>
    <t>Øregård Gym.</t>
  </si>
  <si>
    <t>Øregård Gymnasium</t>
  </si>
  <si>
    <t>Jette Østergaard Larsen</t>
  </si>
  <si>
    <t>VUC Øresund</t>
  </si>
  <si>
    <t>Kbh. Amts Voksenuddannelsescenter Øresund</t>
  </si>
  <si>
    <t>Ørnebergvej 3, 1</t>
  </si>
  <si>
    <t>Ørnebergvej</t>
  </si>
  <si>
    <t>Øtoftesk.</t>
  </si>
  <si>
    <t>Øtofteskolen</t>
  </si>
  <si>
    <t>01ØB 3747</t>
  </si>
  <si>
    <t>H.C. Ørsted Gym</t>
  </si>
  <si>
    <t>H.C. Ørsted Gymnasiet, Lyngby</t>
  </si>
  <si>
    <t>Øverødvej 246</t>
  </si>
  <si>
    <t>Øverødvej</t>
  </si>
  <si>
    <t>Øverødvej 246 A</t>
  </si>
  <si>
    <t>Øverødvej 246B, 1.</t>
  </si>
  <si>
    <t>Ølsted Skole</t>
  </si>
  <si>
    <t>Ølsted</t>
  </si>
  <si>
    <t>Østvej 7, Esbønderup</t>
  </si>
  <si>
    <t>Østvej</t>
  </si>
  <si>
    <t>Østergade 52</t>
  </si>
  <si>
    <t>Østergade</t>
  </si>
  <si>
    <t>Østergade 6, 1.</t>
  </si>
  <si>
    <t>HF Øst</t>
  </si>
  <si>
    <t>HF Øst og VUC</t>
  </si>
  <si>
    <t>Hels.Ør Sprog</t>
  </si>
  <si>
    <t>UU-Øresund</t>
  </si>
  <si>
    <t>LOF Øresund</t>
  </si>
  <si>
    <t>LOF Øresund, Helsingør</t>
  </si>
  <si>
    <t>Grønnevang Østv</t>
  </si>
  <si>
    <t>Grønnevang Skole, afdeling Østervang</t>
  </si>
  <si>
    <t>Østervang 124</t>
  </si>
  <si>
    <t>Østervang</t>
  </si>
  <si>
    <t>Østervang 126</t>
  </si>
  <si>
    <t>Østre Stationsvej 1 A</t>
  </si>
  <si>
    <t>Østre Stationsvej</t>
  </si>
  <si>
    <t>Rådhuset, Øverødvej 2</t>
  </si>
  <si>
    <t>Kulturcenter Mariehøj, Øverødvej 246A</t>
  </si>
  <si>
    <t>Ølstykke</t>
  </si>
  <si>
    <t>Ølstykke Ungsk.</t>
  </si>
  <si>
    <t>Ølstykke Ungdomsskole</t>
  </si>
  <si>
    <t>Østergade 32 E</t>
  </si>
  <si>
    <t>AOF Ølstyk.Dhsk</t>
  </si>
  <si>
    <t>Ølstykke M.Fl. AOF Daghøjskole</t>
  </si>
  <si>
    <t>Østergård Li.Karleby</t>
  </si>
  <si>
    <t>Østergård</t>
  </si>
  <si>
    <t>Klaus Øvre Bentsen</t>
  </si>
  <si>
    <t>FGU Øst Greve</t>
  </si>
  <si>
    <t>FGU-Skolen Øst - Greve/Solrød</t>
  </si>
  <si>
    <t>Skolevej 1, Ølsemagle</t>
  </si>
  <si>
    <t>Ølsemagle</t>
  </si>
  <si>
    <t>Hugo Østergaard</t>
  </si>
  <si>
    <t>Ølby Sk.</t>
  </si>
  <si>
    <t>Ølby Skole</t>
  </si>
  <si>
    <t>Ølby Center 50</t>
  </si>
  <si>
    <t>Ølbycenter</t>
  </si>
  <si>
    <t>Ølbycenter 53, st.</t>
  </si>
  <si>
    <t>Ølbycenter 53</t>
  </si>
  <si>
    <t>Ølby Skole, Lyngvej</t>
  </si>
  <si>
    <t>FGU M&amp;Ø Sj Køge</t>
  </si>
  <si>
    <t>FGU Midt- og Østsjælland - Køge Afdeling</t>
  </si>
  <si>
    <t>afd Ørstedvej</t>
  </si>
  <si>
    <t>Viby Skole, afdeling Ørstedvej</t>
  </si>
  <si>
    <t>Ørstedvej 63 B</t>
  </si>
  <si>
    <t>Ørstedvej</t>
  </si>
  <si>
    <t>Østre Vindingevej 221A Vindinge</t>
  </si>
  <si>
    <t>Østre Vindingevej</t>
  </si>
  <si>
    <t>Østervangssk.</t>
  </si>
  <si>
    <t>Østervangsskolen</t>
  </si>
  <si>
    <t>Ny Østergade 16</t>
  </si>
  <si>
    <t>Ny Østergade</t>
  </si>
  <si>
    <t>Roskil.Ø.Ungsk.</t>
  </si>
  <si>
    <t>Roskilde Østre Ungdomsskole</t>
  </si>
  <si>
    <t>FGU-Sk Ø Roskil</t>
  </si>
  <si>
    <t>FGU-Skolen Øst - Roskilde</t>
  </si>
  <si>
    <t>Ny Østergade 12, 2. sal</t>
  </si>
  <si>
    <t>CVU Øst</t>
  </si>
  <si>
    <t>FGU-Sk Ø Solrød</t>
  </si>
  <si>
    <t>FGU-Skolen Øst - Solrød</t>
  </si>
  <si>
    <t>Chr M Østergaards Vej 4</t>
  </si>
  <si>
    <t>Chr M Østergaards Vej</t>
  </si>
  <si>
    <t>Fonden Østerly</t>
  </si>
  <si>
    <t>Østerbyvej 3</t>
  </si>
  <si>
    <t>Østerbyvej</t>
  </si>
  <si>
    <t>Randers SØ</t>
  </si>
  <si>
    <t>Esbjerg Ø</t>
  </si>
  <si>
    <t>Gitte Kiilerich Østergaard</t>
  </si>
  <si>
    <t>Ørnevej 6</t>
  </si>
  <si>
    <t>Ørnevej</t>
  </si>
  <si>
    <t>Ørestad Skole</t>
  </si>
  <si>
    <t>Randers NØ</t>
  </si>
  <si>
    <t>Østre Alle 6</t>
  </si>
  <si>
    <t>Østre Alle</t>
  </si>
  <si>
    <t>Østre Alle 91</t>
  </si>
  <si>
    <t>Østervold 28, 2.</t>
  </si>
  <si>
    <t>Østervold</t>
  </si>
  <si>
    <t>Ørnsøvej 5</t>
  </si>
  <si>
    <t>Ørnsøvej</t>
  </si>
  <si>
    <t>Østergade 53</t>
  </si>
  <si>
    <t>FU Grenåvej Øst</t>
  </si>
  <si>
    <t>Fritids- og ungdomsskole Grenåvej Øst</t>
  </si>
  <si>
    <t>Jacob Østergard Hansen</t>
  </si>
  <si>
    <t>Øster Uttrup</t>
  </si>
  <si>
    <t>Døgncentret Øster Uttrup</t>
  </si>
  <si>
    <t>Linn Cecilie Ancher Østergaard</t>
  </si>
  <si>
    <t>Højstrupvej 110 Øsløs</t>
  </si>
  <si>
    <t>Øsløs</t>
  </si>
  <si>
    <t>Hovedgaden Øst 33 Over Jerstal</t>
  </si>
  <si>
    <t>Hovedgaden Øst</t>
  </si>
  <si>
    <t>Starup Øsby</t>
  </si>
  <si>
    <t>Starup-Øsby Skole og Børnehus</t>
  </si>
  <si>
    <t>Fonden Ørting</t>
  </si>
  <si>
    <t>Bilsbækvej 11 Ørting</t>
  </si>
  <si>
    <t>Ørting</t>
  </si>
  <si>
    <t>Præstetoften 22 Øster Egesborg</t>
  </si>
  <si>
    <t>Øster Egesborg</t>
  </si>
  <si>
    <t>Ørkildskolen</t>
  </si>
  <si>
    <t>Østre Skolevej 2</t>
  </si>
  <si>
    <t>Østre Skolevej</t>
  </si>
  <si>
    <t>Fonden Ørnehøj</t>
  </si>
  <si>
    <t>Ørnehøjgårdsvej 11</t>
  </si>
  <si>
    <t>Ørnehøjgårdsvej</t>
  </si>
  <si>
    <t>SOSU Øst Silkeb</t>
  </si>
  <si>
    <t>SOSU Østjylland, Silkeborg</t>
  </si>
  <si>
    <t>SOSU Ø Skanderb</t>
  </si>
  <si>
    <t>SOSU Østjylland, Skanderborg afd.</t>
  </si>
  <si>
    <t>Joan Østergaard Henriksen</t>
  </si>
  <si>
    <t>Øen</t>
  </si>
  <si>
    <t>Østskolen</t>
  </si>
  <si>
    <t>Henrik Østergaard</t>
  </si>
  <si>
    <t>Ølgod Kristne</t>
  </si>
  <si>
    <t>Ølgod</t>
  </si>
  <si>
    <t>Ølgod Kristne Friskole</t>
  </si>
  <si>
    <t>KEA_Østerbro</t>
  </si>
  <si>
    <t>KEA - Københavns Erhvervsakademi, Østerbro</t>
  </si>
  <si>
    <t>FGU Ø Lejre</t>
  </si>
  <si>
    <t>FGU-Skolen Øst - Lejre</t>
  </si>
  <si>
    <t>Grete Østergaard</t>
  </si>
  <si>
    <t>Østjyllands pri</t>
  </si>
  <si>
    <t>Østjyllands Privatskole</t>
  </si>
  <si>
    <t>Ølstykke distr</t>
  </si>
  <si>
    <t>Distriktsskole Ølstykke</t>
  </si>
  <si>
    <t>Ølbycenter 50</t>
  </si>
  <si>
    <t>Vejle Øst</t>
  </si>
  <si>
    <t>Østerbro Privat</t>
  </si>
  <si>
    <t>Østerbro Privatskole</t>
  </si>
  <si>
    <t>Østre Alle 34</t>
  </si>
  <si>
    <t>Gitte Kiilerich  Østergaard</t>
  </si>
  <si>
    <t>Hjørring SØ Sk</t>
  </si>
  <si>
    <t>Odense NØ</t>
  </si>
  <si>
    <t>KKU Ø10</t>
  </si>
  <si>
    <t>Københavns Kommunes Ungdomsskole Ø 10</t>
  </si>
  <si>
    <t>MarselisborgCentret, P.P. Ørums Gade 9-11</t>
  </si>
  <si>
    <t>P.P. Ørums Gade</t>
  </si>
  <si>
    <t>NEXT UDDANNELSE KØBENHAVN</t>
  </si>
  <si>
    <t>RK Østjyll</t>
  </si>
  <si>
    <t>Røde Kors asylskolen region Østjylland</t>
  </si>
  <si>
    <t>Øster Farimagsgade 5A</t>
  </si>
  <si>
    <t>Ørstedsgade 28</t>
  </si>
  <si>
    <t>Ørstedsgade</t>
  </si>
  <si>
    <t>Øhavsskolen</t>
  </si>
  <si>
    <t>Bygning 348, Ørsteds Plads 348</t>
  </si>
  <si>
    <t>Ørsteds Plads</t>
  </si>
  <si>
    <t>Bygning 343, Ørsteds Plads 343</t>
  </si>
  <si>
    <t>Bygning 345C, Ørsteds Plads 347</t>
  </si>
  <si>
    <t>SOSU Østjylland</t>
  </si>
  <si>
    <t>Østerågade 40</t>
  </si>
  <si>
    <t>Østerågade</t>
  </si>
  <si>
    <t>Distrikt Øst</t>
  </si>
  <si>
    <t>Distriktsskolen Øst</t>
  </si>
  <si>
    <t>Østergade 11</t>
  </si>
  <si>
    <t>HC Ørsted Blrp</t>
  </si>
  <si>
    <t>H.C. Ørsted Gymnasiet, Ballerup</t>
  </si>
  <si>
    <t>Øvrige videregående</t>
  </si>
  <si>
    <t>Ølbyvej 43</t>
  </si>
  <si>
    <t>Ølbyvej</t>
  </si>
  <si>
    <t>NØSD Breum</t>
  </si>
  <si>
    <t>Rikke Ørnberg</t>
  </si>
  <si>
    <t>FGU Østjylland</t>
  </si>
  <si>
    <t>FGU SØ Jylland</t>
  </si>
  <si>
    <t>FGU-Skolen Øst</t>
  </si>
  <si>
    <t>FGU Midt- og Østsjælland</t>
  </si>
  <si>
    <t>FGU Øresund</t>
  </si>
  <si>
    <t>Østerskoven STU</t>
  </si>
  <si>
    <t>Neurocenter Østerskoven</t>
  </si>
  <si>
    <t>Ørstedsgade 53</t>
  </si>
  <si>
    <t>Rådhuset, Østergade 23</t>
  </si>
  <si>
    <t>Rådhuset, Østergade 11</t>
  </si>
  <si>
    <t>Østerbrogade 67E-F</t>
  </si>
  <si>
    <t>Østerbrogade</t>
  </si>
  <si>
    <t>Torben Østergaard</t>
  </si>
  <si>
    <t>Jeppe Østergaard Hansen</t>
  </si>
  <si>
    <t>Ørestads Boulevard 218</t>
  </si>
  <si>
    <t>FGU Midt- og Østsjælland, Faxe afdeling</t>
  </si>
  <si>
    <t>FGU Midt- og Østsjælland, Ringsted afdeling</t>
  </si>
  <si>
    <t>FGU Midt- og Østsjælland, Køge afdeling</t>
  </si>
  <si>
    <t>Odense SØ</t>
  </si>
  <si>
    <t>Østre Boulevard 10</t>
  </si>
  <si>
    <t>Østre Boulevard</t>
  </si>
  <si>
    <t>Ung Aarhus Øst</t>
  </si>
  <si>
    <t>Fritids- og ungdomsskolen i Aarhus - ØST</t>
  </si>
  <si>
    <t>Ørsteds Plads 347</t>
  </si>
  <si>
    <t>Spec Lolland Ø</t>
  </si>
  <si>
    <t>Specialskolen Lolland - Østofte</t>
  </si>
  <si>
    <t>Maria Louise Østergaard</t>
  </si>
  <si>
    <t>Østofte Gade 42</t>
  </si>
  <si>
    <t>Østofte Gade</t>
  </si>
  <si>
    <t>Ørum Djurs</t>
  </si>
  <si>
    <t>Ølstykke Privat</t>
  </si>
  <si>
    <t>Ølstykke Privatskole</t>
  </si>
  <si>
    <t>FGU SØJ Strand</t>
  </si>
  <si>
    <t>Distr.  Ørestad</t>
  </si>
  <si>
    <t>Distrikt Ørestad</t>
  </si>
  <si>
    <t>FGU ØJ Engboule</t>
  </si>
  <si>
    <t>FGU Østjylland - Engboulevarden</t>
  </si>
  <si>
    <t>FGU ØJ Favrskov</t>
  </si>
  <si>
    <t>FGU Østjylland - Favrskov</t>
  </si>
  <si>
    <t>FGU Øst Taastru</t>
  </si>
  <si>
    <t>FGU-Skolen Øst - Taastrup</t>
  </si>
  <si>
    <t>FGU SØjyl Samsø</t>
  </si>
  <si>
    <t>AspIT Østjyll</t>
  </si>
  <si>
    <t>AspIT Østjylland</t>
  </si>
  <si>
    <t>Katrine J. Ø. Larsen</t>
  </si>
  <si>
    <t>FOF Østfyn</t>
  </si>
  <si>
    <t>Østergade 32</t>
  </si>
  <si>
    <t>Ørstedsk Strynø</t>
  </si>
  <si>
    <t>Ørstedskolen, afdeling Strynø</t>
  </si>
  <si>
    <t>Ørstedskolen</t>
  </si>
  <si>
    <t>H.C. Ørstedvej 10</t>
  </si>
  <si>
    <t>H.C. Ørstedvej</t>
  </si>
  <si>
    <t>Hannæs-Østerild Skole, afdeling Vesløs</t>
  </si>
  <si>
    <t>Løve-Ørslev Skole, afdeling Løve</t>
  </si>
  <si>
    <t>NØSD Hovedskole</t>
  </si>
  <si>
    <t>Kildegårdsk Ø</t>
  </si>
  <si>
    <t>Kildegårdskolen, afd. Øst</t>
  </si>
  <si>
    <t>Øster Parkvej 15</t>
  </si>
  <si>
    <t>Øster Parkvej</t>
  </si>
  <si>
    <t>NØSD Fursund</t>
  </si>
  <si>
    <t>NØSD Jebjerg</t>
  </si>
  <si>
    <t>Ørbækvej 701</t>
  </si>
  <si>
    <t>Ørbækvej</t>
  </si>
  <si>
    <t>Specsk Ørestad</t>
  </si>
  <si>
    <t>Specialskolen i Ørestad</t>
  </si>
  <si>
    <t>Østre skole, Ny</t>
  </si>
  <si>
    <t>Østre Sk 10</t>
  </si>
  <si>
    <t>Østre Skole, 10. klasse</t>
  </si>
  <si>
    <t>Østre heldags</t>
  </si>
  <si>
    <t>Østre Skole, heldagsklasserne</t>
  </si>
  <si>
    <t>Måløvhøj Øster</t>
  </si>
  <si>
    <t>Ørsted Gl. Skole</t>
  </si>
  <si>
    <t>Ørstedvej 12</t>
  </si>
  <si>
    <t>Ørebjergvej 1 Tornemark</t>
  </si>
  <si>
    <t>Ørebjergvej</t>
  </si>
  <si>
    <t>AOF Øst</t>
  </si>
  <si>
    <t>Østsj. Dhsk.</t>
  </si>
  <si>
    <t>Østsjællands Daghøjskole</t>
  </si>
  <si>
    <t>Østre Sk.</t>
  </si>
  <si>
    <t>Sofielundskolen, afdeling Østre</t>
  </si>
  <si>
    <t>Løve-Ørslev Sk.</t>
  </si>
  <si>
    <t>Løve-Ørslev Skole</t>
  </si>
  <si>
    <t>Ørslev Sk.</t>
  </si>
  <si>
    <t>Løve-Ørslev Skole, afdeling Ørslev</t>
  </si>
  <si>
    <t>Østervej 4</t>
  </si>
  <si>
    <t>Østervej</t>
  </si>
  <si>
    <t>AOF Østsjælland</t>
  </si>
  <si>
    <t>Øvej 3</t>
  </si>
  <si>
    <t>Øvej</t>
  </si>
  <si>
    <t>Ørslev Frisk.</t>
  </si>
  <si>
    <t>Terslevvej 75, Ørslev</t>
  </si>
  <si>
    <t>Ørslev</t>
  </si>
  <si>
    <t>Torben Øtoft</t>
  </si>
  <si>
    <t>Østre Parkvej 2F</t>
  </si>
  <si>
    <t>Østre Parkvej</t>
  </si>
  <si>
    <t>Østagergård</t>
  </si>
  <si>
    <t>Østre Skole</t>
  </si>
  <si>
    <t>Østsk Hylleholt</t>
  </si>
  <si>
    <t>Østskolen, Hylleholt Skole</t>
  </si>
  <si>
    <t>Østsk Karise</t>
  </si>
  <si>
    <t>Østskolen, Karise Skole</t>
  </si>
  <si>
    <t>Østsk Rollo</t>
  </si>
  <si>
    <t>Østskolen,  Rolloskolen</t>
  </si>
  <si>
    <t>Østsj.Sprog</t>
  </si>
  <si>
    <t>LOF's Sprogskole, Udd.Center Østsjælland</t>
  </si>
  <si>
    <t>Ø.Egesbg.Sognsk</t>
  </si>
  <si>
    <t>Øster Egesborg Sogneskole</t>
  </si>
  <si>
    <t>Ø.Egesborg Fsk.</t>
  </si>
  <si>
    <t>Friskolen Øster Egesborg</t>
  </si>
  <si>
    <t>Østergård esk.</t>
  </si>
  <si>
    <t>Efterskolen Østergård</t>
  </si>
  <si>
    <t>Østergårdstræde 42</t>
  </si>
  <si>
    <t>Østergårdstræde</t>
  </si>
  <si>
    <t>Kjeld Østergaard Jensen</t>
  </si>
  <si>
    <t>Østofte Gade 42A</t>
  </si>
  <si>
    <t>Østofte Landsby</t>
  </si>
  <si>
    <t>Østofte Landsbyordning</t>
  </si>
  <si>
    <t>Østergade 61</t>
  </si>
  <si>
    <t>VUC- Østlolland</t>
  </si>
  <si>
    <t>Østervangsvej 2</t>
  </si>
  <si>
    <t>Østervangsvej</t>
  </si>
  <si>
    <t>Østerbroskolen</t>
  </si>
  <si>
    <t>Industriparken I Øster Toreby</t>
  </si>
  <si>
    <t>Øster Toreby</t>
  </si>
  <si>
    <t>Øster Ulslev</t>
  </si>
  <si>
    <t>Østerbyvej 8</t>
  </si>
  <si>
    <t>Ø-Frugt Prod.</t>
  </si>
  <si>
    <t>Produktionsskolen Ø-Frugt</t>
  </si>
  <si>
    <t>Østersøsk.</t>
  </si>
  <si>
    <t>Østersøskolen</t>
  </si>
  <si>
    <t>Østersøen Frisk</t>
  </si>
  <si>
    <t>Friskolen Østersøen</t>
  </si>
  <si>
    <t>Gåsetårn, Ørslv</t>
  </si>
  <si>
    <t>Gåsetårnskolen, Ørslev</t>
  </si>
  <si>
    <t>Rynkebjerg 7 Ørslev</t>
  </si>
  <si>
    <t>Østerl-Gudhj.Sk</t>
  </si>
  <si>
    <t>Østerlars-Gudhjem Skole</t>
  </si>
  <si>
    <t>Stavsdalvej 30 Østerlars</t>
  </si>
  <si>
    <t>Østerlars</t>
  </si>
  <si>
    <t>Østerlars Frsk.</t>
  </si>
  <si>
    <t>Friskolen Østerlars</t>
  </si>
  <si>
    <t>Rønnesk Østre</t>
  </si>
  <si>
    <t>Rønneskolen, afdeling Østre</t>
  </si>
  <si>
    <t>Østermarie</t>
  </si>
  <si>
    <t>Østergade 13</t>
  </si>
  <si>
    <t>Øernes Kaj 2</t>
  </si>
  <si>
    <t>Øernes Kaj</t>
  </si>
  <si>
    <t>Ny Østergade 41</t>
  </si>
  <si>
    <t>Ørbækvej 1</t>
  </si>
  <si>
    <t>Østergade 17</t>
  </si>
  <si>
    <t>Øhav Svanen</t>
  </si>
  <si>
    <t>Øhavsskolen, Afdeling Svanen</t>
  </si>
  <si>
    <t>Øhavssk Uglen</t>
  </si>
  <si>
    <t>Øhavsskolen, Afdeling Uglen</t>
  </si>
  <si>
    <t>Henrik Korsgård Ørtved</t>
  </si>
  <si>
    <t>Østersøens Esk.</t>
  </si>
  <si>
    <t>Østersøens Idrætsefterskole</t>
  </si>
  <si>
    <t>Østre Hougvej 97</t>
  </si>
  <si>
    <t>Østre Hougvej</t>
  </si>
  <si>
    <t>Østre Hougvej 101</t>
  </si>
  <si>
    <t>Øresundsvænget 1</t>
  </si>
  <si>
    <t>Øresundsvænget</t>
  </si>
  <si>
    <t>Ørbæk</t>
  </si>
  <si>
    <t>AOF Østfyn</t>
  </si>
  <si>
    <t>Ørbækvej 100A, 1.</t>
  </si>
  <si>
    <t>Rosengårdscentret 201, Ørbækvej 75</t>
  </si>
  <si>
    <t>Pædagogisk-Psykologisk Rådgivning,Center Øst</t>
  </si>
  <si>
    <t>TietgenSkolen (KVU NØR)</t>
  </si>
  <si>
    <t>Jens Østergaard</t>
  </si>
  <si>
    <t>Ørkebyvej 11</t>
  </si>
  <si>
    <t>Ørkebyvej</t>
  </si>
  <si>
    <t>Østre Ringvej 2</t>
  </si>
  <si>
    <t>Østre Ringvej</t>
  </si>
  <si>
    <t>Øernes VUC</t>
  </si>
  <si>
    <t>Øhavets Efterskole</t>
  </si>
  <si>
    <t>Skårup Ø.Sk.</t>
  </si>
  <si>
    <t>Ørbækvej 124, Tved</t>
  </si>
  <si>
    <t>Centerafd Østre</t>
  </si>
  <si>
    <t>Ørbækvej 47</t>
  </si>
  <si>
    <t>Østervej 1</t>
  </si>
  <si>
    <t>Ørstedsk Rudkøb</t>
  </si>
  <si>
    <t>Ørstedskolen, afd. Rudkøbing</t>
  </si>
  <si>
    <t>H.C. Ørstedsvej 10</t>
  </si>
  <si>
    <t>Østerhusevej 24</t>
  </si>
  <si>
    <t>Østerhusevej</t>
  </si>
  <si>
    <t>Anya Østergaard Hansen</t>
  </si>
  <si>
    <t>Østerbro 31a</t>
  </si>
  <si>
    <t>Østerbro</t>
  </si>
  <si>
    <t>Ørbæk Ungdsk.</t>
  </si>
  <si>
    <t>Ørbæk Kommunes Ungdomsskole</t>
  </si>
  <si>
    <t>Ørbæk Dhsk.</t>
  </si>
  <si>
    <t>Ørbæk, AOF Daghøjskole</t>
  </si>
  <si>
    <t>Østergade 58</t>
  </si>
  <si>
    <t>Ødisvej 22</t>
  </si>
  <si>
    <t>Ødisvej</t>
  </si>
  <si>
    <t>Østergade 9</t>
  </si>
  <si>
    <t>John Østergaard</t>
  </si>
  <si>
    <t>Starup-Øsby Skole og Børnehus, afd. Starup</t>
  </si>
  <si>
    <t>Fælles Øsby</t>
  </si>
  <si>
    <t>Starup-Øsby Skole og Børnehus,  afd. Øsby</t>
  </si>
  <si>
    <t>Øsby Nedergade 30</t>
  </si>
  <si>
    <t>Øsby Nedergade</t>
  </si>
  <si>
    <t>Susanne Østergaard</t>
  </si>
  <si>
    <t>Hanne Østergaard</t>
  </si>
  <si>
    <t>Østerby Sk.</t>
  </si>
  <si>
    <t>Østerby Skole</t>
  </si>
  <si>
    <t>Øster Højst Sk.</t>
  </si>
  <si>
    <t>Øster Højst Filialskole</t>
  </si>
  <si>
    <t>Skolegade 9 A, Øster Højst</t>
  </si>
  <si>
    <t>Øster Højst</t>
  </si>
  <si>
    <t>Ø.Højst Ty.P.Sk</t>
  </si>
  <si>
    <t>Holmevej 2 Øster-Højst</t>
  </si>
  <si>
    <t>Øster-Højst</t>
  </si>
  <si>
    <t>Østerlund Sk.</t>
  </si>
  <si>
    <t>Østerlundskolen</t>
  </si>
  <si>
    <t>Fsk. Østerlund</t>
  </si>
  <si>
    <t>Friskolen  Østerlund</t>
  </si>
  <si>
    <t>Ø.-Lindet Sk.</t>
  </si>
  <si>
    <t>Øster-Lindet Skole</t>
  </si>
  <si>
    <t>Øster Lindet Præstegårdsvej 18</t>
  </si>
  <si>
    <t>Øster Lindet Præstegårdsvej</t>
  </si>
  <si>
    <t>Østergade 49</t>
  </si>
  <si>
    <t>Østerbyvej 11, Kegnæs</t>
  </si>
  <si>
    <t>Østergade 65</t>
  </si>
  <si>
    <t>Ø Lindetvej 5</t>
  </si>
  <si>
    <t>Øster Lindetvej</t>
  </si>
  <si>
    <t>Hovedgaden Øst 33, Over Jerstal</t>
  </si>
  <si>
    <t>Bent-Ole Østerby</t>
  </si>
  <si>
    <t>Ørsted Sk.</t>
  </si>
  <si>
    <t>Ørsted Skole</t>
  </si>
  <si>
    <t>Jeanet Østergaard Jensen</t>
  </si>
  <si>
    <t>Østersø Hsk.</t>
  </si>
  <si>
    <t>Højskolen Østersøen</t>
  </si>
  <si>
    <t>Anders Østerby</t>
  </si>
  <si>
    <t>Ølgod AOF Dhsk</t>
  </si>
  <si>
    <t>Ølgod AOF Daghøjskole og Uddannelsencenter</t>
  </si>
  <si>
    <t>Helle,Øl.Forbk.</t>
  </si>
  <si>
    <t>Helle og Ølgod Forb.Kursus</t>
  </si>
  <si>
    <t>Øse Esk.</t>
  </si>
  <si>
    <t>Øse Efterskole</t>
  </si>
  <si>
    <t>Sønderskovvej 130 Øse</t>
  </si>
  <si>
    <t>Øse</t>
  </si>
  <si>
    <t>Ø.Vedsted Sk.</t>
  </si>
  <si>
    <t>Øster Vedsted Skole</t>
  </si>
  <si>
    <t>Østervang 2</t>
  </si>
  <si>
    <t>Østervang 22 Andst</t>
  </si>
  <si>
    <t>Spec.C.Østerby</t>
  </si>
  <si>
    <t>Specialundervisningscentret ved Østerbyskolen</t>
  </si>
  <si>
    <t>Østeralle</t>
  </si>
  <si>
    <t>Østerbysk.</t>
  </si>
  <si>
    <t>Østerbyskolen</t>
  </si>
  <si>
    <t>Ølgod Skole</t>
  </si>
  <si>
    <t>Ølgod Ungdsk.</t>
  </si>
  <si>
    <t>Ølgod Komm. Ungdomsskole</t>
  </si>
  <si>
    <t>Ølgod Usk</t>
  </si>
  <si>
    <t>Ølgod Efterskole</t>
  </si>
  <si>
    <t>Ølgod Prod.</t>
  </si>
  <si>
    <t>Ølgod Produktionsskole</t>
  </si>
  <si>
    <t>Ølgod Dhsk.</t>
  </si>
  <si>
    <t>Ølgod LOF Daghøjskole</t>
  </si>
  <si>
    <t>AOF Ølgod Daghøjskole og Uddannelsescenter</t>
  </si>
  <si>
    <t>Gårslev Østergade 3</t>
  </si>
  <si>
    <t>Gårslev Østergade</t>
  </si>
  <si>
    <t>Østergade 32A</t>
  </si>
  <si>
    <t>Ødsted Sk.</t>
  </si>
  <si>
    <t>Ødsted Skole</t>
  </si>
  <si>
    <t>Ammitsbølvej 18, Ødsted</t>
  </si>
  <si>
    <t>Ødsted</t>
  </si>
  <si>
    <t>Ø.Starup Sk.</t>
  </si>
  <si>
    <t>Øster Starup Skole</t>
  </si>
  <si>
    <t>Østervoldgade 26</t>
  </si>
  <si>
    <t>Øster Voldgade 26</t>
  </si>
  <si>
    <t>Øster Voldgade 3</t>
  </si>
  <si>
    <t>Østervoldgade 18</t>
  </si>
  <si>
    <t>Østerv. Sk.</t>
  </si>
  <si>
    <t>Østervoldens Skole - Specialskole</t>
  </si>
  <si>
    <t>Østervoldgade 3</t>
  </si>
  <si>
    <t>Østbirk Sk.</t>
  </si>
  <si>
    <t>Østbirk</t>
  </si>
  <si>
    <t>Østbirk Skole</t>
  </si>
  <si>
    <t>Øster Nykirke Skole</t>
  </si>
  <si>
    <t>Østerled 6</t>
  </si>
  <si>
    <t>Østerled</t>
  </si>
  <si>
    <t>Ølsted Sk.</t>
  </si>
  <si>
    <t>Kirstinelundsvej 9, Ølsted</t>
  </si>
  <si>
    <t>Øster Snede Sk.</t>
  </si>
  <si>
    <t>Øster Snede Skole</t>
  </si>
  <si>
    <t>Ribevej 65A Øster Snede</t>
  </si>
  <si>
    <t>Øster Snede</t>
  </si>
  <si>
    <t>Østerskovvej 1, Urlev</t>
  </si>
  <si>
    <t>Østerskovvej</t>
  </si>
  <si>
    <t>Østerhåbskolen</t>
  </si>
  <si>
    <t>FGU SØJ Horsens</t>
  </si>
  <si>
    <t>Chr. M. Østergaards Vej 4</t>
  </si>
  <si>
    <t>AMU Østjylland, Horsens/Silkeborg</t>
  </si>
  <si>
    <t>Klakring Ø.Fsk.</t>
  </si>
  <si>
    <t>Klakring Østre Forskole</t>
  </si>
  <si>
    <t>Catharina Ørnsholt-Christoffersen</t>
  </si>
  <si>
    <t>T. Østergård</t>
  </si>
  <si>
    <t>Østergade 3-7</t>
  </si>
  <si>
    <t>Ølholm Sk og bh</t>
  </si>
  <si>
    <t>Ølholm Skole og børnehave</t>
  </si>
  <si>
    <t>Skolevej 103 Ølholm</t>
  </si>
  <si>
    <t>Ødis Skole</t>
  </si>
  <si>
    <t>Østergade 80</t>
  </si>
  <si>
    <t>Ørnebjergvej 28</t>
  </si>
  <si>
    <t>Ørnebjergvej</t>
  </si>
  <si>
    <t>Østergade 48</t>
  </si>
  <si>
    <t>Østergade 5</t>
  </si>
  <si>
    <t>Børge Ørris Pedersen</t>
  </si>
  <si>
    <t>Sinding-Ørre</t>
  </si>
  <si>
    <t>Sinding-Ørre Midtpunkt, Skolen</t>
  </si>
  <si>
    <t>Dorte Østergaard Lorentzen</t>
  </si>
  <si>
    <t>H.C. Ørsteds Vej 68</t>
  </si>
  <si>
    <t>Martin Østergaard Lauridsen</t>
  </si>
  <si>
    <t>H C Ørstedsvej 68</t>
  </si>
  <si>
    <t>H C Ørsteds Vej</t>
  </si>
  <si>
    <t>Øvrige institutioner med samfundsvidenskabelige uddannelser</t>
  </si>
  <si>
    <t>Økonomsk.Holstb</t>
  </si>
  <si>
    <t>Økonomaskolen Holstebro</t>
  </si>
  <si>
    <t>Svend Ørgaard</t>
  </si>
  <si>
    <t>Ikast Østre Sk.</t>
  </si>
  <si>
    <t>Ikast Østre Skole</t>
  </si>
  <si>
    <t>Mette Østergaard, konst.</t>
  </si>
  <si>
    <t>Østergade 50</t>
  </si>
  <si>
    <t>Ølstrup Sk.</t>
  </si>
  <si>
    <t>Ølstrup Skole</t>
  </si>
  <si>
    <t>Ølstrup F.Sk.</t>
  </si>
  <si>
    <t>Ølstrup Friskole</t>
  </si>
  <si>
    <t>Byvejen 9, Ølstrup</t>
  </si>
  <si>
    <t>Ølstrup</t>
  </si>
  <si>
    <t>Rådhuset, Østergade 11-15</t>
  </si>
  <si>
    <t>Helle Øster Enstrøm</t>
  </si>
  <si>
    <t>Ølbyvej 41</t>
  </si>
  <si>
    <t>Hans Østergaard</t>
  </si>
  <si>
    <t>Sørvad-Ørnhøj</t>
  </si>
  <si>
    <t>Sørvad-Ørnhøj Skole</t>
  </si>
  <si>
    <t>Ørnhøj Sk.</t>
  </si>
  <si>
    <t>Ørnhøj</t>
  </si>
  <si>
    <t>Ørnhøj Skole</t>
  </si>
  <si>
    <t>Bente Ø. Poulsen</t>
  </si>
  <si>
    <t>Studievalg Øjyl</t>
  </si>
  <si>
    <t>Studievalg Danmark Center Østjylland</t>
  </si>
  <si>
    <t>Østeralle 19</t>
  </si>
  <si>
    <t>Lars Møller Østergaard</t>
  </si>
  <si>
    <t>Jesper Ø. Pedersen</t>
  </si>
  <si>
    <t>Øerkrogvejen 2</t>
  </si>
  <si>
    <t>Øerkrogvejen</t>
  </si>
  <si>
    <t>Ørkenvej 1A</t>
  </si>
  <si>
    <t>Ørkenvej</t>
  </si>
  <si>
    <t>Søren K Østre</t>
  </si>
  <si>
    <t>Søren Kanne-Skolen, afdeling Østre</t>
  </si>
  <si>
    <t>Østerbrogade 67</t>
  </si>
  <si>
    <t>FGU Ø Grenå</t>
  </si>
  <si>
    <t>FGU Østjylland - Grenå</t>
  </si>
  <si>
    <t>Østervangsk.</t>
  </si>
  <si>
    <t>Østervangskolen</t>
  </si>
  <si>
    <t>Østergade 77</t>
  </si>
  <si>
    <t>MENTIQA-Østjylland</t>
  </si>
  <si>
    <t>Østergade 21, 2. sal</t>
  </si>
  <si>
    <t>FGU SØJ Skander</t>
  </si>
  <si>
    <t>Værum-Ørum Sk.</t>
  </si>
  <si>
    <t>Værum-Ørum Skole</t>
  </si>
  <si>
    <t>FGU Øst Ryomgrd</t>
  </si>
  <si>
    <t>FGU Østjylland - Ryomgård</t>
  </si>
  <si>
    <t>Nørreled 3, Øster Tørslev</t>
  </si>
  <si>
    <t>Øster Tørslev</t>
  </si>
  <si>
    <t>Nørreled 3 Øster Tørslev</t>
  </si>
  <si>
    <t>Ørum Sk.</t>
  </si>
  <si>
    <t>Ørum Skole</t>
  </si>
  <si>
    <t>Østergaard</t>
  </si>
  <si>
    <t>Opholdsstedet Østergaard</t>
  </si>
  <si>
    <t>Øst-Djurs.Forbk</t>
  </si>
  <si>
    <t>Øst-Djurslands Forberedelseskursus</t>
  </si>
  <si>
    <t>Ørting Fall Csk</t>
  </si>
  <si>
    <t>Ørting-Falling Centralskole</t>
  </si>
  <si>
    <t>Ørting, Persievej 2</t>
  </si>
  <si>
    <t>Østermarksvej 25</t>
  </si>
  <si>
    <t>Østermarksvej</t>
  </si>
  <si>
    <t>c/o Odder Gymnasium, Østermarksvej 25</t>
  </si>
  <si>
    <t>FGU SØJ Odder</t>
  </si>
  <si>
    <t>Østergade 2, Asferg</t>
  </si>
  <si>
    <t>Over Fussingvej 7A Øster Bjerregrav</t>
  </si>
  <si>
    <t>Øster Bjerregrav</t>
  </si>
  <si>
    <t>Hans Jørgen Østergaard</t>
  </si>
  <si>
    <t>Merete Østergaard</t>
  </si>
  <si>
    <t>FGU Ø Brusgård</t>
  </si>
  <si>
    <t>FGU Østjylland - Brusgårdsvej</t>
  </si>
  <si>
    <t>AMU Østjylland, Randers</t>
  </si>
  <si>
    <t>Erhvervsakademi NordØstjylland</t>
  </si>
  <si>
    <t>Ørsted</t>
  </si>
  <si>
    <t>M. Østergaard</t>
  </si>
  <si>
    <t>Børneby Ørsted</t>
  </si>
  <si>
    <t>Børneby Nord, afdeling Ørsted</t>
  </si>
  <si>
    <t>Per Ørberg</t>
  </si>
  <si>
    <t>Øvrige inst. m. landbrugs- og levnedsmiddeludd. (Vildforv. Kalø)</t>
  </si>
  <si>
    <t>Østerbyvej 30</t>
  </si>
  <si>
    <t>AOF Østjylland</t>
  </si>
  <si>
    <t>SOSU Østjylland, Silkeborg afd.</t>
  </si>
  <si>
    <t>FGU Ø Dalager</t>
  </si>
  <si>
    <t>FGU Østjylland - Dalagervej</t>
  </si>
  <si>
    <t>Kolt Østervej 45</t>
  </si>
  <si>
    <t>Kolt Østervej</t>
  </si>
  <si>
    <t>Mustafa Y. Øzel</t>
  </si>
  <si>
    <t>Bygning 11, P.P. Ørums Gade 11</t>
  </si>
  <si>
    <t>Østergårdsvej 202-204</t>
  </si>
  <si>
    <t>Østergårdsvej</t>
  </si>
  <si>
    <t>Øster Kringelvej 32</t>
  </si>
  <si>
    <t>Øster Kringelvej</t>
  </si>
  <si>
    <t>AMU Østjylland</t>
  </si>
  <si>
    <t>SOSU Ø Aarh</t>
  </si>
  <si>
    <t>SOSU Østjylland, Aarhus</t>
  </si>
  <si>
    <t>COK - Østjylland</t>
  </si>
  <si>
    <t>Hannæs-Østerild Skole, Frøstrup afdelingen</t>
  </si>
  <si>
    <t>Annika Rikke Østergaard</t>
  </si>
  <si>
    <t>Karup Skole, Østergade 19</t>
  </si>
  <si>
    <t>Øster Jølby Sk.</t>
  </si>
  <si>
    <t>Øster Jølby Skole</t>
  </si>
  <si>
    <t>Ørndrupvej 50</t>
  </si>
  <si>
    <t>Ørndrupvej</t>
  </si>
  <si>
    <t>Ørding Csk.</t>
  </si>
  <si>
    <t>Øster Assels</t>
  </si>
  <si>
    <t>Ørding Centralskole</t>
  </si>
  <si>
    <t>Skolesvinget 9 Ørding</t>
  </si>
  <si>
    <t>Ø.Jølby Frisk.</t>
  </si>
  <si>
    <t>Øster Jølby Friskole</t>
  </si>
  <si>
    <t>Ørding F.Sk.</t>
  </si>
  <si>
    <t>Ørding Friskole</t>
  </si>
  <si>
    <t>Skolesvinget 9, Ørding</t>
  </si>
  <si>
    <t>Ørding</t>
  </si>
  <si>
    <t>Lone Øst</t>
  </si>
  <si>
    <t>H.C. Ørstedsvej 2</t>
  </si>
  <si>
    <t>H C Ørstedsvej</t>
  </si>
  <si>
    <t>Ørslevkl.Sk.</t>
  </si>
  <si>
    <t>Ørslevkloster Skole</t>
  </si>
  <si>
    <t>Ørumvej 93</t>
  </si>
  <si>
    <t>Ørumvej</t>
  </si>
  <si>
    <t>Anja Østergaard Jensen</t>
  </si>
  <si>
    <t>H. C. Ørstedsvej 6 B</t>
  </si>
  <si>
    <t>Ørslevkl.Ungsk.</t>
  </si>
  <si>
    <t>Ørslevkloster Ungdomsskole</t>
  </si>
  <si>
    <t>Ørslevkloster</t>
  </si>
  <si>
    <t>H C Ørsteds Vej 3</t>
  </si>
  <si>
    <t>H.C.Ørstedsvej 3</t>
  </si>
  <si>
    <t>H. C. Ørstedsvej 3</t>
  </si>
  <si>
    <t>Østergårdvej 2, Visby</t>
  </si>
  <si>
    <t>Østergårdvej</t>
  </si>
  <si>
    <t>Hannæs-Østerild Skole, Østerild afdeling</t>
  </si>
  <si>
    <t>Hannæs Østerild</t>
  </si>
  <si>
    <t>Hannæs-Østerild Skole</t>
  </si>
  <si>
    <t>Øsløs Sk.</t>
  </si>
  <si>
    <t>Øsløs Skole</t>
  </si>
  <si>
    <t>Øsløs Frisk.</t>
  </si>
  <si>
    <t>Øsløs Friskole</t>
  </si>
  <si>
    <t>Lise Ørbæk Knudsen</t>
  </si>
  <si>
    <t>Østergade 2</t>
  </si>
  <si>
    <t>Østermøllesk.</t>
  </si>
  <si>
    <t>Østermølleskolen</t>
  </si>
  <si>
    <t>Ørum Fællessk.</t>
  </si>
  <si>
    <t>Gl. Tjelevej 10, Ørum</t>
  </si>
  <si>
    <t>Ørum</t>
  </si>
  <si>
    <t>Ørum Marthask.</t>
  </si>
  <si>
    <t>Ørum Marthaskole</t>
  </si>
  <si>
    <t>Tjelevej 26, Ørum</t>
  </si>
  <si>
    <t>A S Ørstedsvej 22</t>
  </si>
  <si>
    <t>A.S. Ørsteds Vej</t>
  </si>
  <si>
    <t>Jesper Ørslev Bennetsen</t>
  </si>
  <si>
    <t>Jakob Østergaard Kristensen, konst.</t>
  </si>
  <si>
    <t>Sognevejen 95 Østerbølle</t>
  </si>
  <si>
    <t>Aalborg SØ</t>
  </si>
  <si>
    <t>Østhimmerl.Forb</t>
  </si>
  <si>
    <t>Østhimmerlands Forberedelseskursus</t>
  </si>
  <si>
    <t>Øland Sk.</t>
  </si>
  <si>
    <t>Øland - Langeslund Skole</t>
  </si>
  <si>
    <t>Ø.Hjermitsl.Sk.</t>
  </si>
  <si>
    <t>Øster Hjermitslev Skole</t>
  </si>
  <si>
    <t>Ø.Brøndersl.Csk</t>
  </si>
  <si>
    <t>Øster Brønderslev Centralskole</t>
  </si>
  <si>
    <t>Ø.Vendsyssel Sk</t>
  </si>
  <si>
    <t>Østvendsyssel Friskole</t>
  </si>
  <si>
    <t>Kristian Østergaard</t>
  </si>
  <si>
    <t>Øvendsys.Forbk.</t>
  </si>
  <si>
    <t>Østvendsyssels Forberedelseskursus</t>
  </si>
  <si>
    <t>Klaus Østrup Jensen</t>
  </si>
  <si>
    <t>Ørebrosk.</t>
  </si>
  <si>
    <t>Ørebroskolen</t>
  </si>
  <si>
    <t>Ørebrovej 128</t>
  </si>
  <si>
    <t>Ørebrovej</t>
  </si>
  <si>
    <t>Øksnebjergvej 31</t>
  </si>
  <si>
    <t>Øksnebjergvej</t>
  </si>
  <si>
    <t>Ørnevejens Sk.</t>
  </si>
  <si>
    <t>Ørnevejens Skole</t>
  </si>
  <si>
    <t>Ørnevej 1 A</t>
  </si>
  <si>
    <t>Ø.Hurup Sk.</t>
  </si>
  <si>
    <t>Øster Hurup Skole</t>
  </si>
  <si>
    <t>Langerimsvej 3 Øster Hurup</t>
  </si>
  <si>
    <t>Østhimmerl. Dhs</t>
  </si>
  <si>
    <t>Østhimmerlands Daghøjskole</t>
  </si>
  <si>
    <t>Østergade 73</t>
  </si>
  <si>
    <t>Østergade 19</t>
  </si>
  <si>
    <t>Per Ølholm</t>
  </si>
  <si>
    <t>Østerskov Esk.</t>
  </si>
  <si>
    <t>Østerskov Efterskole</t>
  </si>
  <si>
    <t>Østergade 5 F</t>
  </si>
  <si>
    <t>Østergaardsk.</t>
  </si>
  <si>
    <t>Østergaardskolen</t>
  </si>
  <si>
    <t>Østre Strandvej 8</t>
  </si>
  <si>
    <t>Østre Strandvej</t>
  </si>
  <si>
    <t>VUC Øhimmerl.</t>
  </si>
  <si>
    <t>VUC Østhimmerland</t>
  </si>
  <si>
    <t>Østhimmerl.Usk.</t>
  </si>
  <si>
    <t>Østhimmerlands Ungdomsskole</t>
  </si>
  <si>
    <t>Ø.Hornum Uni</t>
  </si>
  <si>
    <t>Øster Hornum Børneunivers</t>
  </si>
  <si>
    <t>Øster Hornumvej 58-60</t>
  </si>
  <si>
    <t>Øster Hornumvej</t>
  </si>
  <si>
    <t>Østkystvejen 314, Voerså</t>
  </si>
  <si>
    <t>Østkystvejen</t>
  </si>
  <si>
    <t>Østervrå</t>
  </si>
  <si>
    <t>J-Østervrå Fsk.</t>
  </si>
  <si>
    <t>Jerslev-Østervrå Friskole</t>
  </si>
  <si>
    <t>Ørtoftvej 152</t>
  </si>
  <si>
    <t>Ørtoftvej</t>
  </si>
  <si>
    <t>Østergade 74</t>
  </si>
  <si>
    <t>Ølandhus</t>
  </si>
  <si>
    <t>Opholdsstedet Ølandhus</t>
  </si>
  <si>
    <t>Øster Hovensvej 19</t>
  </si>
  <si>
    <t>Østre Hovensvej</t>
  </si>
  <si>
    <t>Økologisk Lbsk.</t>
  </si>
  <si>
    <t>Øster Hassingvej 1</t>
  </si>
  <si>
    <t>Øster Hassing Vej</t>
  </si>
  <si>
    <t>Vejgård Øst.Sk.</t>
  </si>
  <si>
    <t>Vejgaard Østre Skole</t>
  </si>
  <si>
    <t>Østermarkens Sk</t>
  </si>
  <si>
    <t>Østermarkens Skole</t>
  </si>
  <si>
    <t>Claus Aabel Østergaard</t>
  </si>
  <si>
    <t>Østermark.Prsk.</t>
  </si>
  <si>
    <t>Østermarken Privatskole</t>
  </si>
  <si>
    <t>Øster Uttrup Sk</t>
  </si>
  <si>
    <t>Øster Uttrup skole</t>
  </si>
  <si>
    <t>Østre Alle Prod</t>
  </si>
  <si>
    <t>Uddannelsescentret Østre Alle</t>
  </si>
  <si>
    <t>Øster Uttrup Vej 1</t>
  </si>
  <si>
    <t>Øster Uttrup Vej</t>
  </si>
  <si>
    <t>Øster Uttrup Vej 1, Postboks 740</t>
  </si>
  <si>
    <t>Aalb Gym ØUV</t>
  </si>
  <si>
    <t>Aalborg Tekniske Gymnasium, ØUV</t>
  </si>
  <si>
    <t>Øster Uttrup Vej 5</t>
  </si>
  <si>
    <t>Efter- og videreudannelse Aalborg Ø</t>
  </si>
  <si>
    <t>Øster Uttrup Vej  1</t>
  </si>
  <si>
    <t>Øster Uttrupvej 1</t>
  </si>
  <si>
    <t>Østermarksk.</t>
  </si>
  <si>
    <t>Østermarkskolen</t>
  </si>
  <si>
    <t>Solveig Østergaard Kristensen</t>
  </si>
  <si>
    <t>Østre Boulevard 41</t>
  </si>
  <si>
    <t>Ø Boulevard 41</t>
  </si>
  <si>
    <t>Ø Boulevard</t>
  </si>
  <si>
    <t>Meritoverførsel fra Øvrige EU/EØS (inkl. Schweiz)</t>
  </si>
  <si>
    <t>Meritoverførsel fra Øvrige Europa</t>
  </si>
  <si>
    <t>Ålekistevej 121</t>
  </si>
  <si>
    <t>Ålekistevej</t>
  </si>
  <si>
    <t>Ålholm Sk.</t>
  </si>
  <si>
    <t>Ålholm Skole</t>
  </si>
  <si>
    <t>Århusgade 108 E, 6.</t>
  </si>
  <si>
    <t>Århusgade</t>
  </si>
  <si>
    <t>Århusgade 88, 5.</t>
  </si>
  <si>
    <t>To-Årig K Real</t>
  </si>
  <si>
    <t>Det To-Årige Kursus til Realeksam.</t>
  </si>
  <si>
    <t>Diakoni-Året, Diakonissestiftelsen</t>
  </si>
  <si>
    <t>Åse Herskind</t>
  </si>
  <si>
    <t>Karl-Åge Andreasen</t>
  </si>
  <si>
    <t>Åsa Solok</t>
  </si>
  <si>
    <t>Åmarkvej 1</t>
  </si>
  <si>
    <t>Åmarkvej</t>
  </si>
  <si>
    <t>Åmarksvej 1</t>
  </si>
  <si>
    <t>TESTOMRÅDE</t>
  </si>
  <si>
    <t>Ådalens Pr.Sk.</t>
  </si>
  <si>
    <t>Ådalens Privatskole</t>
  </si>
  <si>
    <t>Ådalens sk Syd</t>
  </si>
  <si>
    <t>Ådalens Skole, afd. Syd</t>
  </si>
  <si>
    <t>Ådalens sk Nord</t>
  </si>
  <si>
    <t>Ådalens Skole, afd. Nord</t>
  </si>
  <si>
    <t>Åbjergvej 28</t>
  </si>
  <si>
    <t>Åbjergvej</t>
  </si>
  <si>
    <t>Breine-Åsen 7</t>
  </si>
  <si>
    <t>Breine-Åsen</t>
  </si>
  <si>
    <t>Ålsgårde</t>
  </si>
  <si>
    <t>Hillerød Ålholm</t>
  </si>
  <si>
    <t>Hillerød Vest Skolen, Ålholm</t>
  </si>
  <si>
    <t>Rådhuset, Ådalsparkvej 2</t>
  </si>
  <si>
    <t>Ådalsparkvej</t>
  </si>
  <si>
    <t>Ådalsparkvej 10</t>
  </si>
  <si>
    <t>Hørsholm Kommune, Ådalsparkvej 2</t>
  </si>
  <si>
    <t>Ådalsparkvej 2</t>
  </si>
  <si>
    <t>Karl-Åge Hornshøj Poulsen</t>
  </si>
  <si>
    <t>Åsvej 5, Jersie</t>
  </si>
  <si>
    <t>Åsvej</t>
  </si>
  <si>
    <t>Radiografuddannelsen i Århus, PH VIA UC</t>
  </si>
  <si>
    <t>Natur &amp; Helhedsskolen Årslev</t>
  </si>
  <si>
    <t>Århus Købm gym</t>
  </si>
  <si>
    <t>Århus Købmandsskole, Handelsgymnasiet</t>
  </si>
  <si>
    <t>Åbyhøj</t>
  </si>
  <si>
    <t>Ådalens Skole</t>
  </si>
  <si>
    <t>Åboulevarden 64</t>
  </si>
  <si>
    <t>Åboulevarden</t>
  </si>
  <si>
    <t>Ådalskolen</t>
  </si>
  <si>
    <t>Åsvej 1 Jersie</t>
  </si>
  <si>
    <t>Åstoftevej 34</t>
  </si>
  <si>
    <t>Åstoftevej</t>
  </si>
  <si>
    <t>Ågerupvej 1</t>
  </si>
  <si>
    <t>Ågerupvej</t>
  </si>
  <si>
    <t>Ånumvej 14</t>
  </si>
  <si>
    <t>Ånumvej</t>
  </si>
  <si>
    <t>Åsumvej 5</t>
  </si>
  <si>
    <t>Åsumvej</t>
  </si>
  <si>
    <t>AOF DHS UDC Årh</t>
  </si>
  <si>
    <t>Åskolen</t>
  </si>
  <si>
    <t>Efterskolen Ådalen og Åskolen - friskolen i Hørning</t>
  </si>
  <si>
    <t>RS i Århus (HF)</t>
  </si>
  <si>
    <t>Rudolf Steiner-Skolen i Århus</t>
  </si>
  <si>
    <t>Åvedvej 5</t>
  </si>
  <si>
    <t>Åvedvej</t>
  </si>
  <si>
    <t>Fritid Åby</t>
  </si>
  <si>
    <t>Fritids- og Ungdomsklub Åby</t>
  </si>
  <si>
    <t>Åbyvej 80</t>
  </si>
  <si>
    <t>Åbyvej</t>
  </si>
  <si>
    <t>Sønderkærvej 5 Åle</t>
  </si>
  <si>
    <t>Åle</t>
  </si>
  <si>
    <t>Campus Vejle, Åben Læringscenter</t>
  </si>
  <si>
    <t>Sosu Syd Åbenrå</t>
  </si>
  <si>
    <t>Ågade 2A</t>
  </si>
  <si>
    <t>Ågade</t>
  </si>
  <si>
    <t>Vipperød og Ågerup Skole</t>
  </si>
  <si>
    <t>Harrestrup Å Sk</t>
  </si>
  <si>
    <t>Harrestrup Å Skole</t>
  </si>
  <si>
    <t>Årslev</t>
  </si>
  <si>
    <t>UC S  Åbenrå E</t>
  </si>
  <si>
    <t>Århusvej 49</t>
  </si>
  <si>
    <t>Århusvej</t>
  </si>
  <si>
    <t>Leonardo. Århus</t>
  </si>
  <si>
    <t>Åse Vejlskov Petersen</t>
  </si>
  <si>
    <t>Ågerup Skole</t>
  </si>
  <si>
    <t>Årby Frisk.</t>
  </si>
  <si>
    <t>Årby Friskole</t>
  </si>
  <si>
    <t>Møllevangen 14 Årby</t>
  </si>
  <si>
    <t>Årby Sk</t>
  </si>
  <si>
    <t>Årby Skole</t>
  </si>
  <si>
    <t>Ådalssk.</t>
  </si>
  <si>
    <t>Åmosevej 1</t>
  </si>
  <si>
    <t>Åmosevej</t>
  </si>
  <si>
    <t>Åvej 1</t>
  </si>
  <si>
    <t>Åvej</t>
  </si>
  <si>
    <t>FÅS Korskilde</t>
  </si>
  <si>
    <t>FÅS Mogenstrup</t>
  </si>
  <si>
    <t>Åsøvej 5</t>
  </si>
  <si>
    <t>Åsøvej</t>
  </si>
  <si>
    <t>Skolen ved Åsen</t>
  </si>
  <si>
    <t>Ved Åsen 12</t>
  </si>
  <si>
    <t>Ved Åsen</t>
  </si>
  <si>
    <t>Ålestokvej 5</t>
  </si>
  <si>
    <t>Ålestokvej</t>
  </si>
  <si>
    <t>ÅstrupC.spec.</t>
  </si>
  <si>
    <t>Åvangsskolen</t>
  </si>
  <si>
    <t>Borh.Usk.Åkirke</t>
  </si>
  <si>
    <t>Åvej 29</t>
  </si>
  <si>
    <t>Åstrup Sk.</t>
  </si>
  <si>
    <t>Åstrup Skole</t>
  </si>
  <si>
    <t>Nr.Åby Sk.</t>
  </si>
  <si>
    <t>Nr.Åby Realsk.</t>
  </si>
  <si>
    <t>Nr.Åby Ungdsk.</t>
  </si>
  <si>
    <t>Nørre Åby Ungdomsskole</t>
  </si>
  <si>
    <t>Nørre Åby Esk.</t>
  </si>
  <si>
    <t>Nørre Åby Fu</t>
  </si>
  <si>
    <t>Nørre Åby Ungdomsskole Fri U.Udd.</t>
  </si>
  <si>
    <t>Åløkkesk.</t>
  </si>
  <si>
    <t>Åløkkeskolen</t>
  </si>
  <si>
    <t>Ådalsk.</t>
  </si>
  <si>
    <t>Sk.Hj.Åløkkegd.</t>
  </si>
  <si>
    <t>Skolehjemmet Åløkkegård</t>
  </si>
  <si>
    <t>Ø.Åby Frisk.</t>
  </si>
  <si>
    <t>Øster Åby Friskole</t>
  </si>
  <si>
    <t>Årslev Ungdsk.</t>
  </si>
  <si>
    <t>Årslev Kommunale Ungdomsskole</t>
  </si>
  <si>
    <t>Ungsk.i Årup</t>
  </si>
  <si>
    <t>Åbjerg 8b</t>
  </si>
  <si>
    <t>Åbjerg</t>
  </si>
  <si>
    <t>Åbjerg 8 B</t>
  </si>
  <si>
    <t>Åvej 3A</t>
  </si>
  <si>
    <t>Åvej 3</t>
  </si>
  <si>
    <t>Årø Forsk.</t>
  </si>
  <si>
    <t>Årø Forskole</t>
  </si>
  <si>
    <t>Årø 191</t>
  </si>
  <si>
    <t>Færgevej 5, Årøsund</t>
  </si>
  <si>
    <t>Årøsund</t>
  </si>
  <si>
    <t>Åbenråvej 147</t>
  </si>
  <si>
    <t>Åbenråvej</t>
  </si>
  <si>
    <t>Gl Åbenråvej 20</t>
  </si>
  <si>
    <t>Høreinst. Åbenr</t>
  </si>
  <si>
    <t>Høreinstituttet i Åbenrå</t>
  </si>
  <si>
    <t>Åbenrå Sprog</t>
  </si>
  <si>
    <t>Åbenrå Ungdsk.</t>
  </si>
  <si>
    <t>VUC Syd Åbenrå</t>
  </si>
  <si>
    <t>Åbæk Esk.</t>
  </si>
  <si>
    <t>Åbenrå Dhsk.</t>
  </si>
  <si>
    <t>Åbenrå AOF Daghøjskole</t>
  </si>
  <si>
    <t>Åbenrå FOF Dhsk</t>
  </si>
  <si>
    <t>Åbenrå FOF Daghøjskole</t>
  </si>
  <si>
    <t>Åbenrå Mask.Sk.</t>
  </si>
  <si>
    <t>Åbenrå Maskinistskole</t>
  </si>
  <si>
    <t>Åbenrå Specarb.</t>
  </si>
  <si>
    <t>Soc.&amp; S. Åbenrå</t>
  </si>
  <si>
    <t>Ådalskolen Bohr</t>
  </si>
  <si>
    <t>Åmoseparken 252</t>
  </si>
  <si>
    <t>Åmoseparken</t>
  </si>
  <si>
    <t>Ålb.uni.Esbjerg</t>
  </si>
  <si>
    <t>Åvangssk.</t>
  </si>
  <si>
    <t>Årre</t>
  </si>
  <si>
    <t>Årre Sk.</t>
  </si>
  <si>
    <t>Årre Skole</t>
  </si>
  <si>
    <t>Åttevej 8</t>
  </si>
  <si>
    <t>Åttevej</t>
  </si>
  <si>
    <t>S. Å. Madsen</t>
  </si>
  <si>
    <t>Ågade 62</t>
  </si>
  <si>
    <t>Gravens, Ådalsvej 66</t>
  </si>
  <si>
    <t>Ådalsvej</t>
  </si>
  <si>
    <t>Ågård Eftersk</t>
  </si>
  <si>
    <t>Ågård Efterskole</t>
  </si>
  <si>
    <t>Ålykkesk.</t>
  </si>
  <si>
    <t>Ålykkegade 2</t>
  </si>
  <si>
    <t>Ålykkegade</t>
  </si>
  <si>
    <t>Ågade 27</t>
  </si>
  <si>
    <t>Ådalsskolen</t>
  </si>
  <si>
    <t>Kolding Åpark 16</t>
  </si>
  <si>
    <t>Kolding Åpark</t>
  </si>
  <si>
    <t>Ågade 10</t>
  </si>
  <si>
    <t>Ådum Børneuniv</t>
  </si>
  <si>
    <t>Ådum Børneunivers</t>
  </si>
  <si>
    <t>Åge Erhardtsen</t>
  </si>
  <si>
    <t>Åvænget 52</t>
  </si>
  <si>
    <t>Åvænget</t>
  </si>
  <si>
    <t>Årbjergvej</t>
  </si>
  <si>
    <t>Åskov Ungdsk.</t>
  </si>
  <si>
    <t>Ålsrodevej 3, Ålsø</t>
  </si>
  <si>
    <t>Ålsrodevej</t>
  </si>
  <si>
    <t>Ålsø</t>
  </si>
  <si>
    <t>Åboulevarden 62A</t>
  </si>
  <si>
    <t>Åstruphegnet 25</t>
  </si>
  <si>
    <t>Åstruphegnet</t>
  </si>
  <si>
    <t>Århusvej 49-51</t>
  </si>
  <si>
    <t>Ådalsvej 100</t>
  </si>
  <si>
    <t>Eftsk Ådalen</t>
  </si>
  <si>
    <t>Efterskolen Ådalen og  Åskolen - friskolen i Hørning</t>
  </si>
  <si>
    <t>Åvej 2</t>
  </si>
  <si>
    <t>Ådalen 2 Skørring</t>
  </si>
  <si>
    <t>Ådalen</t>
  </si>
  <si>
    <t>Århusvej 27, Ugelbølle</t>
  </si>
  <si>
    <t>CFU Århus</t>
  </si>
  <si>
    <t>Center for Undervisningsmidler, Århus</t>
  </si>
  <si>
    <t>Åhavevej 44</t>
  </si>
  <si>
    <t>Åhavevej</t>
  </si>
  <si>
    <t>Åby Skole</t>
  </si>
  <si>
    <t>Åbyvej 80, Åbyhøj</t>
  </si>
  <si>
    <t>Århus Friskole</t>
  </si>
  <si>
    <t>Århus Akademi</t>
  </si>
  <si>
    <t>Århus Kom.Realk</t>
  </si>
  <si>
    <t>Århus Forberedelseskursus</t>
  </si>
  <si>
    <t>Århus Katedr.Sk</t>
  </si>
  <si>
    <t>Århus St.Gym.</t>
  </si>
  <si>
    <t>Århus Statsgymnasium</t>
  </si>
  <si>
    <t>Århus Prsk.</t>
  </si>
  <si>
    <t>Århus Privatskole</t>
  </si>
  <si>
    <t>Årh.Marthaforb.</t>
  </si>
  <si>
    <t>Århus Marthaforbundets Ungdomsskole</t>
  </si>
  <si>
    <t>Rud.S.Århus N.</t>
  </si>
  <si>
    <t>Kildeskolen i Århus</t>
  </si>
  <si>
    <t>Århus Sprogc.</t>
  </si>
  <si>
    <t>Århus Kommunes Sprogcenter</t>
  </si>
  <si>
    <t>Syge.sk.Århus</t>
  </si>
  <si>
    <t>FO Århus</t>
  </si>
  <si>
    <t>FO-Århus</t>
  </si>
  <si>
    <t>Center for Syn og Hjælpemidler, Århus</t>
  </si>
  <si>
    <t>Hasle-Åbyhøj Ungdomsskole Hasle Skole</t>
  </si>
  <si>
    <t>Ungsk.Århus Syd</t>
  </si>
  <si>
    <t>Ungdomsskolen Århus Syd Solbjergskolen</t>
  </si>
  <si>
    <t>Usk.Åbyhøj</t>
  </si>
  <si>
    <t>Ungdomsskolen Åbyhøj</t>
  </si>
  <si>
    <t>Århus Nord Efk.</t>
  </si>
  <si>
    <t>Århus Enkeltfagskursus Nord</t>
  </si>
  <si>
    <t>Sansest.Årh.Hus</t>
  </si>
  <si>
    <t>Idrhsk i Århus</t>
  </si>
  <si>
    <t>Idrætshøjskolen i Århus</t>
  </si>
  <si>
    <t>AOF Årh.FUU</t>
  </si>
  <si>
    <t>AOF i Århus, FUU</t>
  </si>
  <si>
    <t>Århus Prod. Sk.</t>
  </si>
  <si>
    <t>Århus Produktionsskole</t>
  </si>
  <si>
    <t>Årh.Byhøj Dhsk</t>
  </si>
  <si>
    <t>Århus Døve Dhsk</t>
  </si>
  <si>
    <t>Århus, Daghøjskolen for Døve</t>
  </si>
  <si>
    <t>Årh. Idræt Dhsk</t>
  </si>
  <si>
    <t>Idrætsdaghøjskolen Ida, Århus</t>
  </si>
  <si>
    <t>Årh.90erne Dhsk</t>
  </si>
  <si>
    <t>Århus 90'ernes Daghøjskole</t>
  </si>
  <si>
    <t>Årh.Voks.Dhsk</t>
  </si>
  <si>
    <t>Århus Lille Skole for Voksne Daghøjskole</t>
  </si>
  <si>
    <t>Århus Dhsk</t>
  </si>
  <si>
    <t>Åboulevard Dhsk</t>
  </si>
  <si>
    <t>Åboulevardens Daghøjskole</t>
  </si>
  <si>
    <t>Årh.Dahua Dhsk</t>
  </si>
  <si>
    <t>Åboulevarden 7, 5</t>
  </si>
  <si>
    <t>Århus Edb Dhsk</t>
  </si>
  <si>
    <t>Åboulevarden 7, St.</t>
  </si>
  <si>
    <t>Årh.Dhsk.Thunøg</t>
  </si>
  <si>
    <t>Århus Daghøjskolen Thunøgade</t>
  </si>
  <si>
    <t>Årh.Mænd Dhsk</t>
  </si>
  <si>
    <t>Årh.Kv.Liv Dhsk</t>
  </si>
  <si>
    <t>Daghøjskolen Kvindeliv, Århus</t>
  </si>
  <si>
    <t>Årh.Kult. Dhsk</t>
  </si>
  <si>
    <t>Århus Kulturambulancens Daghøjskole</t>
  </si>
  <si>
    <t>Åboulevarden 49</t>
  </si>
  <si>
    <t>Århus Gøgler Daghøjskole</t>
  </si>
  <si>
    <t>AOF Uddannelsescenter Århus</t>
  </si>
  <si>
    <t>Århus Intk.Dhsk</t>
  </si>
  <si>
    <t>Århus Interkulturelle Daghøjskole</t>
  </si>
  <si>
    <t>Daghøjskolen Gimle, Århus</t>
  </si>
  <si>
    <t>Jordbrugets UddannelsesCenter Århus</t>
  </si>
  <si>
    <t>Århus Bh.Sem.</t>
  </si>
  <si>
    <t>Århus Børnehaveseminarium</t>
  </si>
  <si>
    <t>Ergo. Århus</t>
  </si>
  <si>
    <t>Bioanalyt.Århus</t>
  </si>
  <si>
    <t>Årh.Komhos.Sypl</t>
  </si>
  <si>
    <t>Sygeplejeskolen ved Århus Kommunehospital</t>
  </si>
  <si>
    <t>Syplsk.Årh.A.Sy</t>
  </si>
  <si>
    <t>Sygeplejeskolen, Århus Amts Sygehus</t>
  </si>
  <si>
    <t>IhÅ</t>
  </si>
  <si>
    <t>Soc.råd.Århus</t>
  </si>
  <si>
    <t>Årh. Tand. Højs</t>
  </si>
  <si>
    <t>Århus Tandlægehøjskole</t>
  </si>
  <si>
    <t>Dk.Syg.Årh</t>
  </si>
  <si>
    <t>Danmarks Sygeplejerskehøjskole Århus</t>
  </si>
  <si>
    <t>Psykiat.Hosp.År</t>
  </si>
  <si>
    <t>Psykiatrisk Hospital i Århus</t>
  </si>
  <si>
    <t>Arkit.Sk.Århus</t>
  </si>
  <si>
    <t>Sk.Beskæftvj.År</t>
  </si>
  <si>
    <t>Beskæftigelsesvejlederskolen i Århus</t>
  </si>
  <si>
    <t>AMU-Århus</t>
  </si>
  <si>
    <t>Årh. Komm. Syhj</t>
  </si>
  <si>
    <t>Århus Kommunehospitals Sygehjælperskole</t>
  </si>
  <si>
    <t>Radiograf Årh.</t>
  </si>
  <si>
    <t>Radiografskolen i Århus</t>
  </si>
  <si>
    <t>Årh.Købm.Afd.</t>
  </si>
  <si>
    <t>Århus Købmandsskole</t>
  </si>
  <si>
    <t>Århus Købm.Edb</t>
  </si>
  <si>
    <t>Århus Dkk</t>
  </si>
  <si>
    <t>DPU Århus</t>
  </si>
  <si>
    <t>Århus Kstakadem</t>
  </si>
  <si>
    <t>Århus Kunstakademi</t>
  </si>
  <si>
    <t>Åbogade 15</t>
  </si>
  <si>
    <t>Åbogade</t>
  </si>
  <si>
    <t>Ernæring, Århus</t>
  </si>
  <si>
    <t>CVU Ing. Århus</t>
  </si>
  <si>
    <t>CVU Ingeniørhøjskolen i Århus</t>
  </si>
  <si>
    <t>Århus Købm.</t>
  </si>
  <si>
    <t>Århus.Køb.</t>
  </si>
  <si>
    <t>Dk.Syg.Årh.</t>
  </si>
  <si>
    <t>Århus Tekn</t>
  </si>
  <si>
    <t>Århus Tekniske Skole</t>
  </si>
  <si>
    <t>VIA UC fys Årh</t>
  </si>
  <si>
    <t>EA Århus Beder</t>
  </si>
  <si>
    <t>Erhvervsakademi Århus, Beder</t>
  </si>
  <si>
    <t>EGU Århus</t>
  </si>
  <si>
    <t>Erhvervsgrunduddannelsen i Århus</t>
  </si>
  <si>
    <t>Ålbækvej</t>
  </si>
  <si>
    <t>Åsted Sk.</t>
  </si>
  <si>
    <t>Åsted</t>
  </si>
  <si>
    <t>Åsted Frisk.</t>
  </si>
  <si>
    <t>Åsted Friskole</t>
  </si>
  <si>
    <t>Gl. Åstedvej 14, Åsted</t>
  </si>
  <si>
    <t>Gl. Åstedvej</t>
  </si>
  <si>
    <t>Gl. Åstedvej 14</t>
  </si>
  <si>
    <t>Ålestrup Sk.</t>
  </si>
  <si>
    <t>Ålestrup Realsk</t>
  </si>
  <si>
    <t>Ålestrup Realskole</t>
  </si>
  <si>
    <t>Ålestrup Ungsk.</t>
  </si>
  <si>
    <t>Ålestrup Prod.</t>
  </si>
  <si>
    <t>Ålestrup Produktionsskole</t>
  </si>
  <si>
    <t>Ålborgvej 53</t>
  </si>
  <si>
    <t>Ålborgvej</t>
  </si>
  <si>
    <t>Specialskole Himmerland Års</t>
  </si>
  <si>
    <t>Åsendrupvej 30</t>
  </si>
  <si>
    <t>Åsendrupvej</t>
  </si>
  <si>
    <t>Ågade 72, Gudumholm</t>
  </si>
  <si>
    <t>Ålbæk Skole</t>
  </si>
  <si>
    <t>Ålbæk</t>
  </si>
  <si>
    <t>Ålborgvej 132</t>
  </si>
  <si>
    <t>Ålborgvej 93</t>
  </si>
  <si>
    <t>Carl Åge Steenfeldt</t>
  </si>
  <si>
    <t>Åbybro Frisk.</t>
  </si>
  <si>
    <t>Åbybro Friskole</t>
  </si>
  <si>
    <t>Åbybro Ungdsk.</t>
  </si>
  <si>
    <t>Åbybro Kommunale Ungdomsskole</t>
  </si>
  <si>
    <t>HF VUC Åbybro</t>
  </si>
  <si>
    <t>Den Økologiske Landbrugsskole ved Åbybro</t>
  </si>
  <si>
    <t>Ålborghus Gym.</t>
  </si>
  <si>
    <t>Ålborg Ktdr.Sk.</t>
  </si>
  <si>
    <t>Filipskolen Ålborg</t>
  </si>
  <si>
    <t>Ålborg Frisk.</t>
  </si>
  <si>
    <t>FOF Ålb. Sprog</t>
  </si>
  <si>
    <t>AOF Ålb. Sprog</t>
  </si>
  <si>
    <t>Ålborg Ungsk. S</t>
  </si>
  <si>
    <t>Ålborg Ungsk.</t>
  </si>
  <si>
    <t>Ålb.Husm.Marsk.</t>
  </si>
  <si>
    <t>Ågade 24</t>
  </si>
  <si>
    <t>Ålb.Sportshsk.</t>
  </si>
  <si>
    <t>Ålborg AOF Dhsk</t>
  </si>
  <si>
    <t>Ålb Flygt.Dhsk</t>
  </si>
  <si>
    <t>Ålborg Flygtningedaghøjskole</t>
  </si>
  <si>
    <t>Ålb Kvinde Dhsk</t>
  </si>
  <si>
    <t>Ålb Socpæd Sem</t>
  </si>
  <si>
    <t>Ålborg Teknikum</t>
  </si>
  <si>
    <t>Social Højsk Ål</t>
  </si>
  <si>
    <t>Ålborg Psykiatriske Sygehus</t>
  </si>
  <si>
    <t>DIA Ålborg</t>
  </si>
  <si>
    <t>Danmarks Ingeniørakademi i Ålborg</t>
  </si>
  <si>
    <t>DTH Afd Ålborg</t>
  </si>
  <si>
    <t>Danmarks Tekniske Højskole i Ålborg</t>
  </si>
  <si>
    <t>Ålb.K.Skibskok.</t>
  </si>
  <si>
    <t>Ålborg Tekniske Skole Kursus for Skibskokke</t>
  </si>
  <si>
    <t>Plejehj.Ass.Ålb</t>
  </si>
  <si>
    <t>Plejehjemsassistentskolen i Ålborg</t>
  </si>
  <si>
    <t>Ålb.V.Specarb.</t>
  </si>
  <si>
    <t>Eft/vid.ÅlborgØ</t>
  </si>
  <si>
    <t>Taleinst.Ålborg</t>
  </si>
  <si>
    <t>Års Ungdsk.</t>
  </si>
  <si>
    <t>Års Teknsk.</t>
  </si>
  <si>
    <t>Vanløse Allé 44</t>
  </si>
  <si>
    <t>Vanløse Allé</t>
  </si>
  <si>
    <t>Lersø Parkallé</t>
  </si>
  <si>
    <t>Nørre Allé 7</t>
  </si>
  <si>
    <t>Nørre Allé</t>
  </si>
  <si>
    <t>Brydes Allé 25</t>
  </si>
  <si>
    <t>Brydes Allé</t>
  </si>
  <si>
    <t>Vigerslev Allés Skole</t>
  </si>
  <si>
    <t>René Bang Henriksen</t>
  </si>
  <si>
    <t>Vigerslev Allé 108</t>
  </si>
  <si>
    <t>Vigerslev Allé</t>
  </si>
  <si>
    <t>Dag HammarskjÃ¶lds Allé 17</t>
  </si>
  <si>
    <t>Dag HammarskjÃ¶lds Allé</t>
  </si>
  <si>
    <t>Linnésgade 8</t>
  </si>
  <si>
    <t>Linnésgade</t>
  </si>
  <si>
    <t>Frederiksberg Allé 22a</t>
  </si>
  <si>
    <t>Frederiksberg Allé</t>
  </si>
  <si>
    <t>Bogholder Allé 28a</t>
  </si>
  <si>
    <t>Bogholder Allé</t>
  </si>
  <si>
    <t>Linde Allé 34</t>
  </si>
  <si>
    <t>Linde Allé</t>
  </si>
  <si>
    <t>Skjulhøj Allé 59</t>
  </si>
  <si>
    <t>Skjulhøj Allé</t>
  </si>
  <si>
    <t>Linde Allé 40</t>
  </si>
  <si>
    <t>Lersøpark Allé 44</t>
  </si>
  <si>
    <t>Kastanie Allé 18</t>
  </si>
  <si>
    <t>Kastanie Allé</t>
  </si>
  <si>
    <t>Linde Allé 51-53</t>
  </si>
  <si>
    <t>Philip De Langes Allé 10</t>
  </si>
  <si>
    <t>Philip De Langes Allé</t>
  </si>
  <si>
    <t>Nørre Allé 20</t>
  </si>
  <si>
    <t>H.C. Sneedorffs Allé 3 Holmen</t>
  </si>
  <si>
    <t>H.C. Sneedorffs Allé</t>
  </si>
  <si>
    <t>Nørre Allé 51</t>
  </si>
  <si>
    <t>Folke Bernadottes Allé 5</t>
  </si>
  <si>
    <t>Folke Bernadottes Allé</t>
  </si>
  <si>
    <t>Ryvangs Allé 1, Postboks 2521</t>
  </si>
  <si>
    <t>Ryvangs Allé</t>
  </si>
  <si>
    <t>Ryvangs Allé 3, Postboks 2521</t>
  </si>
  <si>
    <t>Carl Nielsens Allé 33</t>
  </si>
  <si>
    <t>Carl Nielsens Allé</t>
  </si>
  <si>
    <t>Skjulhøj Allé 50</t>
  </si>
  <si>
    <t>Vigerslev Allé 1</t>
  </si>
  <si>
    <t>Lersø Parkallé 2</t>
  </si>
  <si>
    <t>Frederiksgårds Allé 13</t>
  </si>
  <si>
    <t>Frederiksgårds Allé</t>
  </si>
  <si>
    <t>Vestre Kirkegårds Allé 46</t>
  </si>
  <si>
    <t>Vestre Kirkegårds Allé</t>
  </si>
  <si>
    <t>Linde Allé 53</t>
  </si>
  <si>
    <t>Rosenvængets Allé 1, 1.tv</t>
  </si>
  <si>
    <t>Rosenvængets Allé</t>
  </si>
  <si>
    <t>Bispebjerg Parkallé</t>
  </si>
  <si>
    <t>René Ørum</t>
  </si>
  <si>
    <t>Carl Nielsens Allé 15 C, 1. sal</t>
  </si>
  <si>
    <t>Floras Allé 19</t>
  </si>
  <si>
    <t>Floras Allé</t>
  </si>
  <si>
    <t>Rygårds Allé 131</t>
  </si>
  <si>
    <t>Rygårds Allé</t>
  </si>
  <si>
    <t>Thomas Koppels Allé 10</t>
  </si>
  <si>
    <t>Thomas Koppels Allé</t>
  </si>
  <si>
    <t>P G Ramms Allé 26</t>
  </si>
  <si>
    <t>Rahbeks Allé 4</t>
  </si>
  <si>
    <t>Sønderjyllands Allé 2</t>
  </si>
  <si>
    <t>Lykkesholms Allé 3A</t>
  </si>
  <si>
    <t>Lykkesholms Allé</t>
  </si>
  <si>
    <t>Frederiksberg Allé 22 A</t>
  </si>
  <si>
    <t>Lindevangs Allé 12</t>
  </si>
  <si>
    <t>Sønderjyllands Allé 25</t>
  </si>
  <si>
    <t>Rosenørns Allé 29</t>
  </si>
  <si>
    <t>Sønderjyllands Allé 4</t>
  </si>
  <si>
    <t>Sylows Allé 1</t>
  </si>
  <si>
    <t>Sønderjyllands Allé 2, 2. sal</t>
  </si>
  <si>
    <t>Rosenørns Allé 31</t>
  </si>
  <si>
    <t>Linde Allé 18</t>
  </si>
  <si>
    <t>Rådhuset, Park Allé 160</t>
  </si>
  <si>
    <t>Park Allé</t>
  </si>
  <si>
    <t>Park Allé 345</t>
  </si>
  <si>
    <t>Kirkebjerg Allé 90</t>
  </si>
  <si>
    <t>Kirkebjerg Allé</t>
  </si>
  <si>
    <t>A.P. Møllers Allé 65</t>
  </si>
  <si>
    <t>A.P. Møllers Allé</t>
  </si>
  <si>
    <t>Rygårds Allé 45</t>
  </si>
  <si>
    <t>Chr. X's Allé 95</t>
  </si>
  <si>
    <t>Chr X's Allé</t>
  </si>
  <si>
    <t>Kildebakkegårds Allé 155,</t>
  </si>
  <si>
    <t>Ilbjerg Allé 25</t>
  </si>
  <si>
    <t>Frødings Allé 1</t>
  </si>
  <si>
    <t>Kong Hans Allé 32</t>
  </si>
  <si>
    <t>Stengårds Allé 122</t>
  </si>
  <si>
    <t>René Svendsen</t>
  </si>
  <si>
    <t>Nørre Allé 6</t>
  </si>
  <si>
    <t>Nordmarks Allé 16</t>
  </si>
  <si>
    <t>Nordmarks Allé 20</t>
  </si>
  <si>
    <t>Sollentuna Allé 6</t>
  </si>
  <si>
    <t>M Bechs Allé 122</t>
  </si>
  <si>
    <t>Kettegård Allé 2</t>
  </si>
  <si>
    <t>Kettegård Allé 30</t>
  </si>
  <si>
    <t>Kettegård  Allé 30</t>
  </si>
  <si>
    <t>Frøgård Allé 8</t>
  </si>
  <si>
    <t>Frøgård Allé 2</t>
  </si>
  <si>
    <t>Frøgårds Allé Blok C 1</t>
  </si>
  <si>
    <t>Frøgårds Allé</t>
  </si>
  <si>
    <t>Frøgårds Allé 2 C, 1</t>
  </si>
  <si>
    <t>Ulrikkenborg Allé 60</t>
  </si>
  <si>
    <t>Fuglsanggårds Allé 10</t>
  </si>
  <si>
    <t>Fuglsanggårds Allé</t>
  </si>
  <si>
    <t>Paul Fennebergs Allé 20</t>
  </si>
  <si>
    <t>Paul Fennebergs Allé</t>
  </si>
  <si>
    <t>Rødager Allé 102</t>
  </si>
  <si>
    <t>Islevgård Allé 5</t>
  </si>
  <si>
    <t>Nyholms Allé 47</t>
  </si>
  <si>
    <t>Rødager Allé 104</t>
  </si>
  <si>
    <t>Henriksholms Allé 2</t>
  </si>
  <si>
    <t>Danneskiold-Samsøes Allé 1 Holmen</t>
  </si>
  <si>
    <t>Danneskiold-Samsøes Allé</t>
  </si>
  <si>
    <t>René Ernst Aistrup</t>
  </si>
  <si>
    <t>René Juhl</t>
  </si>
  <si>
    <t>Tejn Allé 5</t>
  </si>
  <si>
    <t>Randkløve Allé 106</t>
  </si>
  <si>
    <t>Brønderslev Allé 25</t>
  </si>
  <si>
    <t>Idræts Allé 5</t>
  </si>
  <si>
    <t>Dyrlægegårds Allé 7 D</t>
  </si>
  <si>
    <t>Musketérskolen</t>
  </si>
  <si>
    <t>Skolen ved Rønnebær Allé</t>
  </si>
  <si>
    <t>Marienlyst Allé 2</t>
  </si>
  <si>
    <t>Montebello Allé 1</t>
  </si>
  <si>
    <t>Rønnebær Allé 106</t>
  </si>
  <si>
    <t>Trollesmindeallé 27</t>
  </si>
  <si>
    <t>Ledreborg Allé 50</t>
  </si>
  <si>
    <t>Trollesminde Allé 24</t>
  </si>
  <si>
    <t>Peder Oxes Allé 4</t>
  </si>
  <si>
    <t>Nebbegårds Allé 2-9</t>
  </si>
  <si>
    <t>Stadion Allé 12</t>
  </si>
  <si>
    <t>Nebbegårds Allé 2</t>
  </si>
  <si>
    <t>Runegårds Allé 30</t>
  </si>
  <si>
    <t>Lyngebækgårds Allé 2</t>
  </si>
  <si>
    <t>Lyngebækgårds Allé</t>
  </si>
  <si>
    <t>Aggershvile Allé 1</t>
  </si>
  <si>
    <t>Lindegårds Allé 18</t>
  </si>
  <si>
    <t>Annemette Laurberg Rosén</t>
  </si>
  <si>
    <t>Dønnergårds Allé 30</t>
  </si>
  <si>
    <t>René Williams</t>
  </si>
  <si>
    <t>Gersager Allé 1</t>
  </si>
  <si>
    <t>Hundige Allé 11</t>
  </si>
  <si>
    <t>Gersager Allé 6</t>
  </si>
  <si>
    <t>Trekroner Allé 1</t>
  </si>
  <si>
    <t>Roskilde Tekniske Skole - Landbrugsskolen Sjælland - Ledreborg Allé</t>
  </si>
  <si>
    <t>Thomas Bredsdorffs Allé 25</t>
  </si>
  <si>
    <t>Th. Bredsdorffs Allé 25</t>
  </si>
  <si>
    <t>Th Bredsdorffs Allé</t>
  </si>
  <si>
    <t>Tingsryds Allé 25</t>
  </si>
  <si>
    <t>René Jørgensen</t>
  </si>
  <si>
    <t>Charlotte Honoré Schack</t>
  </si>
  <si>
    <t>Kongsvang allé 39</t>
  </si>
  <si>
    <t>Arne Jacobsens Allé 21</t>
  </si>
  <si>
    <t>Arne Jacobsens Allé</t>
  </si>
  <si>
    <t>Blæsenborg Allé 10</t>
  </si>
  <si>
    <t>Blæsenborg Allé</t>
  </si>
  <si>
    <t>Park Allé 2 Astrup</t>
  </si>
  <si>
    <t>Hasselager Allé 8</t>
  </si>
  <si>
    <t>Hasselager Allé</t>
  </si>
  <si>
    <t>Ib René Kurt Krogh</t>
  </si>
  <si>
    <t>Félix F. Perrier</t>
  </si>
  <si>
    <t>Nørre Allé 5</t>
  </si>
  <si>
    <t>Vigerslev Allé 18</t>
  </si>
  <si>
    <t>Alléskolen</t>
  </si>
  <si>
    <t>Grønløkke Allé 9</t>
  </si>
  <si>
    <t>Grønløkke Allé</t>
  </si>
  <si>
    <t>Efterskolen Østergårds Udskolingskoncept, 21éren</t>
  </si>
  <si>
    <t>Roskilde Tekniske Skole - Vigerslev Allé</t>
  </si>
  <si>
    <t>René Vilsted</t>
  </si>
  <si>
    <t>Park Allé Priv.</t>
  </si>
  <si>
    <t>Park Allé Privatskole</t>
  </si>
  <si>
    <t>Park Allé 292</t>
  </si>
  <si>
    <t>Fastings Allé 1</t>
  </si>
  <si>
    <t>Fastings Allé</t>
  </si>
  <si>
    <t>Lyseng Allé 15H</t>
  </si>
  <si>
    <t>Lyseng Allé</t>
  </si>
  <si>
    <t>UCL Niels Bohrs Allé, Odense</t>
  </si>
  <si>
    <t>Niels Bohrs Allé 1</t>
  </si>
  <si>
    <t>Niels Bohrs Allé</t>
  </si>
  <si>
    <t>Lersø Parkallé 109</t>
  </si>
  <si>
    <t>Philip De Langes Allé 10, 2.</t>
  </si>
  <si>
    <t>Bygning 1327, Bartholins Allé 14, 3.</t>
  </si>
  <si>
    <t>Bartholins Allé</t>
  </si>
  <si>
    <t>Linnésgade 2</t>
  </si>
  <si>
    <t>Bygning 404, Nils Koppels Allé 404</t>
  </si>
  <si>
    <t>Nils Koppels Allé</t>
  </si>
  <si>
    <t>Alstrup Allé 11</t>
  </si>
  <si>
    <t>Alstrup Allé</t>
  </si>
  <si>
    <t>Rune René Madsen</t>
  </si>
  <si>
    <t>Sønder Allé 18A</t>
  </si>
  <si>
    <t>Sønder Allé</t>
  </si>
  <si>
    <t>Olof Palmes Allé 39, st.</t>
  </si>
  <si>
    <t>Olof Palmes Allé</t>
  </si>
  <si>
    <t>Berendsen Allé 1</t>
  </si>
  <si>
    <t>Berendsen Allé</t>
  </si>
  <si>
    <t>René Aakjær</t>
  </si>
  <si>
    <t>Stadion Allé 5</t>
  </si>
  <si>
    <t>Stadion Allé</t>
  </si>
  <si>
    <t>Rådhuse, Rådhus Allé 5</t>
  </si>
  <si>
    <t>Rådhus Allé</t>
  </si>
  <si>
    <t>Nørre Allé 30</t>
  </si>
  <si>
    <t>Vestre Strandallé 170</t>
  </si>
  <si>
    <t>Vestre Strandallé</t>
  </si>
  <si>
    <t>Pionér Allé 4</t>
  </si>
  <si>
    <t>Pionér Allé</t>
  </si>
  <si>
    <t>Skolen på Hannemanns Allé</t>
  </si>
  <si>
    <t>Søndervangs Allé 40</t>
  </si>
  <si>
    <t>Søndervangs Allé</t>
  </si>
  <si>
    <t>Olof Palmes Allé 39</t>
  </si>
  <si>
    <t>Olof Palmes Allé 35</t>
  </si>
  <si>
    <t>Bogholder Allé 36</t>
  </si>
  <si>
    <t>FGU Sønderjylland - Sønderborg Linde Allé</t>
  </si>
  <si>
    <t>Kaj Thanings Allé 4</t>
  </si>
  <si>
    <t>UCL Niels Bohrs Allé, Odense, (e-læring)</t>
  </si>
  <si>
    <t>Linde Allé 49</t>
  </si>
  <si>
    <t>Vilhelmsborg Allé 1</t>
  </si>
  <si>
    <t>Vilhelmsborg Allé</t>
  </si>
  <si>
    <t>Adelers Allé 127</t>
  </si>
  <si>
    <t>J.Hagemann-Petersens Allé 6</t>
  </si>
  <si>
    <t>J. Hagemann-Petersens Allé 4</t>
  </si>
  <si>
    <t>René Tholander</t>
  </si>
  <si>
    <t>J. Hagemann-Petersens Allé 3</t>
  </si>
  <si>
    <t>J. Hagemann-Petersens Allé 22</t>
  </si>
  <si>
    <t>Linde Allé 56</t>
  </si>
  <si>
    <t>Ahorn Allé 48</t>
  </si>
  <si>
    <t>Ahorn Allé 1</t>
  </si>
  <si>
    <t>Ahorn Allé 3, Postboks 253</t>
  </si>
  <si>
    <t>Ahorn Allé</t>
  </si>
  <si>
    <t>Ahorn Allé 1-5</t>
  </si>
  <si>
    <t>Ahorn Allé 3-5</t>
  </si>
  <si>
    <t>René Nielsen</t>
  </si>
  <si>
    <t>Østre Allé 67</t>
  </si>
  <si>
    <t>Byskov Allé 41</t>
  </si>
  <si>
    <t>Junker Stranges Allé 1</t>
  </si>
  <si>
    <t>Østre Allé 34</t>
  </si>
  <si>
    <t>Nordby Allé 2</t>
  </si>
  <si>
    <t>Nordby Allé</t>
  </si>
  <si>
    <t>Kringelborg Allé 7, Postboks 173</t>
  </si>
  <si>
    <t>Kringelborg Allé</t>
  </si>
  <si>
    <t>Vestensborg Allé 78</t>
  </si>
  <si>
    <t>CELF, Nykøbing F., Kringelborg Allé</t>
  </si>
  <si>
    <t>Kringelborg Allé 7</t>
  </si>
  <si>
    <t>Herlufsholm Allé 170</t>
  </si>
  <si>
    <t>Holsted Allé 30</t>
  </si>
  <si>
    <t>Birkebjerg Allé 1</t>
  </si>
  <si>
    <t>Munkebo Allé 2</t>
  </si>
  <si>
    <t>Munkebo Allé</t>
  </si>
  <si>
    <t>Kirke Allé 1</t>
  </si>
  <si>
    <t>Rosenvængets Allé 14</t>
  </si>
  <si>
    <t>Pingels Allé 31</t>
  </si>
  <si>
    <t>Rådhuset, Rådhus Allé 5</t>
  </si>
  <si>
    <t>Rådhus Allé 5</t>
  </si>
  <si>
    <t>René Holm Hansen</t>
  </si>
  <si>
    <t>Bergendals Allé 25</t>
  </si>
  <si>
    <t>Bergendals Allé</t>
  </si>
  <si>
    <t>Vollsmose Allé 20</t>
  </si>
  <si>
    <t>Vollsmose Allé</t>
  </si>
  <si>
    <t>Blangstedgårds Allé 100</t>
  </si>
  <si>
    <t>Blangstedgårds Allé</t>
  </si>
  <si>
    <t>Niels Bohrs Allé 210</t>
  </si>
  <si>
    <t>Blangstedgårds Allé 93</t>
  </si>
  <si>
    <t>Munke Mose Allé</t>
  </si>
  <si>
    <t>Niels Bohrs Allé 25, Blok 5</t>
  </si>
  <si>
    <t>Åløkke Allé 35-39</t>
  </si>
  <si>
    <t>Åløkke Allé</t>
  </si>
  <si>
    <t>Kurt René Eriksen</t>
  </si>
  <si>
    <t>Søndre Allé 20</t>
  </si>
  <si>
    <t>Flors Allé 1</t>
  </si>
  <si>
    <t>Grundtvigs Allé 86</t>
  </si>
  <si>
    <t>Friheds Allé 42</t>
  </si>
  <si>
    <t>Grundtvigs Allé 150</t>
  </si>
  <si>
    <t>Grundtvigs Allé 88</t>
  </si>
  <si>
    <t>René Toft</t>
  </si>
  <si>
    <t>Sønder Allé 18</t>
  </si>
  <si>
    <t>Sct. Knuds Allé 7</t>
  </si>
  <si>
    <t>Syrén Mortensen</t>
  </si>
  <si>
    <t>Gjesinglund Allé 8</t>
  </si>
  <si>
    <t>Dagmarskolen, Bøge Allé 4 A</t>
  </si>
  <si>
    <t>Bøge Allé</t>
  </si>
  <si>
    <t>Kastanie Allé 2</t>
  </si>
  <si>
    <t>Bøge Allé 4</t>
  </si>
  <si>
    <t>Skole Allé 1</t>
  </si>
  <si>
    <t>Bøge Allé 4 A</t>
  </si>
  <si>
    <t>Stadion Allé 2</t>
  </si>
  <si>
    <t>Lindeallé 8</t>
  </si>
  <si>
    <t>Rudolf Steiner Allé 55</t>
  </si>
  <si>
    <t>Rudolf Steiner Allé</t>
  </si>
  <si>
    <t>10 énde Fredericia</t>
  </si>
  <si>
    <t>René Nielsen, børne- og ungechef</t>
  </si>
  <si>
    <t>Højvangsallé 20</t>
  </si>
  <si>
    <t>Holmboes Allé 1</t>
  </si>
  <si>
    <t>Holmboes Allé 2</t>
  </si>
  <si>
    <t>Jens Engbergs Allé 4</t>
  </si>
  <si>
    <t>Lyshøj Allé 1</t>
  </si>
  <si>
    <t>Kastanie Allé 44</t>
  </si>
  <si>
    <t>Kastanie Allé 51, Skanderup</t>
  </si>
  <si>
    <t>Petersholms Allé 58</t>
  </si>
  <si>
    <t>Petersholms Allé</t>
  </si>
  <si>
    <t>Elme Allé 2B</t>
  </si>
  <si>
    <t>Elme Allé</t>
  </si>
  <si>
    <t>Hyldgårds Allé 9</t>
  </si>
  <si>
    <t>Østre Allé 9a</t>
  </si>
  <si>
    <t>Park Allé 3, postboks 170</t>
  </si>
  <si>
    <t>René Brorson</t>
  </si>
  <si>
    <t>Park Allé 5</t>
  </si>
  <si>
    <t>Lyseng Allé 1</t>
  </si>
  <si>
    <t>Vester Allé 26</t>
  </si>
  <si>
    <t>Granallé 20</t>
  </si>
  <si>
    <t>Gran Allé</t>
  </si>
  <si>
    <t>Møllevangs Allé 20</t>
  </si>
  <si>
    <t>Møllevangs Allé</t>
  </si>
  <si>
    <t>Vestre Strandallé 97</t>
  </si>
  <si>
    <t>Rosenvangs Allé 49</t>
  </si>
  <si>
    <t>Rosenvangs Allé</t>
  </si>
  <si>
    <t>Vorregårds Allé 109</t>
  </si>
  <si>
    <t>Vorregårds Allé</t>
  </si>
  <si>
    <t>René Lundø Jakobsen</t>
  </si>
  <si>
    <t>Skt. Johannes Allé 4</t>
  </si>
  <si>
    <t>Skt. Johannes Allé</t>
  </si>
  <si>
    <t>Gøteborg Allé 2</t>
  </si>
  <si>
    <t>Gøteborg Allé</t>
  </si>
  <si>
    <t>Søndervangs Allé 45</t>
  </si>
  <si>
    <t>Tranbjergskolen, afdeling Grønløkke Allé</t>
  </si>
  <si>
    <t>Nørre Allé 31</t>
  </si>
  <si>
    <t>Søndervangs Allé 40 A</t>
  </si>
  <si>
    <t>Søndervangsk. Søndervangs Allé 40a</t>
  </si>
  <si>
    <t>René Jacobsen</t>
  </si>
  <si>
    <t>Damgårds Allé 5</t>
  </si>
  <si>
    <t>Damgårds Allé</t>
  </si>
  <si>
    <t>Damgårds Allé 5, Postboks 75</t>
  </si>
  <si>
    <t>C/O Fo, Park Allé 7</t>
  </si>
  <si>
    <t>Gøteborg Allé 9</t>
  </si>
  <si>
    <t>Folkeopl. Hus, Vester Allé 8</t>
  </si>
  <si>
    <t>Vester Allé</t>
  </si>
  <si>
    <t>Hasselager Allé 2 Postboks 2339</t>
  </si>
  <si>
    <t>Lyseng Allé 15A</t>
  </si>
  <si>
    <t>Christer Windeløv-Lidzélius, rektor</t>
  </si>
  <si>
    <t>Vester Allé 8, Postboks 308</t>
  </si>
  <si>
    <t>Gøteborg Allé 12</t>
  </si>
  <si>
    <t>Hasselager Allé 10</t>
  </si>
  <si>
    <t>Dalgas Allé 22</t>
  </si>
  <si>
    <t>Hjalmar Kjems Allé 4</t>
  </si>
  <si>
    <t>Hjalmar Kjems Allé</t>
  </si>
  <si>
    <t>Tambohus, Frederiksdal Allé 7</t>
  </si>
  <si>
    <t>Hjalmar Kjems Allé 6</t>
  </si>
  <si>
    <t>Krabbesholm Allé 15</t>
  </si>
  <si>
    <t>Hjalmer Kjems Allé 4</t>
  </si>
  <si>
    <t>Hjalmer Kjems Allé</t>
  </si>
  <si>
    <t>Dalgas Allé 20</t>
  </si>
  <si>
    <t>Dalgas Allé 24</t>
  </si>
  <si>
    <t>Stadion Allé 18</t>
  </si>
  <si>
    <t>Stadion Allé 18, Balling</t>
  </si>
  <si>
    <t>Nørre Allé 1 A</t>
  </si>
  <si>
    <t>Nørreallé</t>
  </si>
  <si>
    <t>Videbechs allé 11</t>
  </si>
  <si>
    <t>Videbechs Allé 137</t>
  </si>
  <si>
    <t>Prinsens Allé 2</t>
  </si>
  <si>
    <t>René Gregersen</t>
  </si>
  <si>
    <t>Langeslund Allé 1</t>
  </si>
  <si>
    <t>Islands Allé 20</t>
  </si>
  <si>
    <t>Nordens Allé 1</t>
  </si>
  <si>
    <t>René Henriksen</t>
  </si>
  <si>
    <t>Møllehus Allé 59</t>
  </si>
  <si>
    <t>Nordens Allé 15</t>
  </si>
  <si>
    <t>Michael René Jensen</t>
  </si>
  <si>
    <t>Nordens Allé 4</t>
  </si>
  <si>
    <t>Jernbane Allé 12</t>
  </si>
  <si>
    <t>Østre Allé 91</t>
  </si>
  <si>
    <t>René Arnold Knudsen</t>
  </si>
  <si>
    <t>Antal skolebørn i kommunen</t>
  </si>
  <si>
    <t>Pris pr. skolebarn</t>
  </si>
  <si>
    <t>Total Kr. AULA Skole</t>
  </si>
  <si>
    <t>Fakturering Q1+Q2 (6md.)</t>
  </si>
  <si>
    <t>Fakturering Q3+Q4 (6md.)</t>
  </si>
  <si>
    <t>Beliggenhedskommune</t>
  </si>
  <si>
    <t>Total</t>
  </si>
  <si>
    <t>Afdelingstype</t>
  </si>
  <si>
    <t>(Flere elementer)</t>
  </si>
  <si>
    <t>Antal elever</t>
  </si>
  <si>
    <t>Kolonnenavne</t>
  </si>
  <si>
    <t>Rækkenavne</t>
  </si>
  <si>
    <t>2012/2013</t>
  </si>
  <si>
    <t>2013/2014</t>
  </si>
  <si>
    <t>2014/2015</t>
  </si>
  <si>
    <t>2015/2016</t>
  </si>
  <si>
    <t>2016/2017</t>
  </si>
  <si>
    <t>2017/2018</t>
  </si>
  <si>
    <t>2018/2019</t>
  </si>
  <si>
    <t>2019/2020</t>
  </si>
  <si>
    <t>2020/2021</t>
  </si>
  <si>
    <t>2021/2022</t>
  </si>
  <si>
    <t>2022/2023</t>
  </si>
  <si>
    <t>101001</t>
  </si>
  <si>
    <t>101003</t>
  </si>
  <si>
    <t>101005</t>
  </si>
  <si>
    <t>101007</t>
  </si>
  <si>
    <t>101008</t>
  </si>
  <si>
    <t>101011</t>
  </si>
  <si>
    <t>101012</t>
  </si>
  <si>
    <t>101015</t>
  </si>
  <si>
    <t>101017</t>
  </si>
  <si>
    <t>101019</t>
  </si>
  <si>
    <t>101020</t>
  </si>
  <si>
    <t>101021</t>
  </si>
  <si>
    <t>101022</t>
  </si>
  <si>
    <t>101023</t>
  </si>
  <si>
    <t>101029</t>
  </si>
  <si>
    <t>101030</t>
  </si>
  <si>
    <t>101034</t>
  </si>
  <si>
    <t>101035</t>
  </si>
  <si>
    <t>101039</t>
  </si>
  <si>
    <t>101041</t>
  </si>
  <si>
    <t>101042</t>
  </si>
  <si>
    <t>101043</t>
  </si>
  <si>
    <t>101045</t>
  </si>
  <si>
    <t>101047</t>
  </si>
  <si>
    <t>101049</t>
  </si>
  <si>
    <t>101050</t>
  </si>
  <si>
    <t>101051</t>
  </si>
  <si>
    <t>101052</t>
  </si>
  <si>
    <t>101053</t>
  </si>
  <si>
    <t>101055</t>
  </si>
  <si>
    <t>101058</t>
  </si>
  <si>
    <t>101059</t>
  </si>
  <si>
    <t>101060</t>
  </si>
  <si>
    <t>101062</t>
  </si>
  <si>
    <t>101063</t>
  </si>
  <si>
    <t>101064</t>
  </si>
  <si>
    <t>101069</t>
  </si>
  <si>
    <t>101070</t>
  </si>
  <si>
    <t>101074</t>
  </si>
  <si>
    <t>101075</t>
  </si>
  <si>
    <t>101076</t>
  </si>
  <si>
    <t>101093</t>
  </si>
  <si>
    <t>101094</t>
  </si>
  <si>
    <t>101098</t>
  </si>
  <si>
    <t>101138</t>
  </si>
  <si>
    <t>101151</t>
  </si>
  <si>
    <t>101157</t>
  </si>
  <si>
    <t>101158</t>
  </si>
  <si>
    <t>101168</t>
  </si>
  <si>
    <t>101174</t>
  </si>
  <si>
    <t>101175</t>
  </si>
  <si>
    <t>101213</t>
  </si>
  <si>
    <t>101214</t>
  </si>
  <si>
    <t>101215</t>
  </si>
  <si>
    <t>101216</t>
  </si>
  <si>
    <t>101217</t>
  </si>
  <si>
    <t>101218</t>
  </si>
  <si>
    <t>101403</t>
  </si>
  <si>
    <t>101525</t>
  </si>
  <si>
    <t>101537</t>
  </si>
  <si>
    <t>101538</t>
  </si>
  <si>
    <t>101540</t>
  </si>
  <si>
    <t>101543</t>
  </si>
  <si>
    <t>101544</t>
  </si>
  <si>
    <t>101563</t>
  </si>
  <si>
    <t>101566</t>
  </si>
  <si>
    <t>101567</t>
  </si>
  <si>
    <t>101569</t>
  </si>
  <si>
    <t>101572</t>
  </si>
  <si>
    <t>101575</t>
  </si>
  <si>
    <t>101580</t>
  </si>
  <si>
    <t>101586</t>
  </si>
  <si>
    <t>101591</t>
  </si>
  <si>
    <t>101592</t>
  </si>
  <si>
    <t>101594</t>
  </si>
  <si>
    <t>101618</t>
  </si>
  <si>
    <t>101619</t>
  </si>
  <si>
    <t>101620</t>
  </si>
  <si>
    <t>101625</t>
  </si>
  <si>
    <t>101908</t>
  </si>
  <si>
    <t>101910</t>
  </si>
  <si>
    <t>101911</t>
  </si>
  <si>
    <t>147002</t>
  </si>
  <si>
    <t>147006</t>
  </si>
  <si>
    <t>147007</t>
  </si>
  <si>
    <t>147008</t>
  </si>
  <si>
    <t>147010</t>
  </si>
  <si>
    <t>147012</t>
  </si>
  <si>
    <t>147044</t>
  </si>
  <si>
    <t>147051</t>
  </si>
  <si>
    <t>147052</t>
  </si>
  <si>
    <t>147053</t>
  </si>
  <si>
    <t>147401</t>
  </si>
  <si>
    <t>151003</t>
  </si>
  <si>
    <t>151024</t>
  </si>
  <si>
    <t>151028</t>
  </si>
  <si>
    <t>151030</t>
  </si>
  <si>
    <t>153013</t>
  </si>
  <si>
    <t>153016</t>
  </si>
  <si>
    <t>153018</t>
  </si>
  <si>
    <t>153019</t>
  </si>
  <si>
    <t>153020</t>
  </si>
  <si>
    <t>155004</t>
  </si>
  <si>
    <t>157001</t>
  </si>
  <si>
    <t>157002</t>
  </si>
  <si>
    <t>157003</t>
  </si>
  <si>
    <t>157005</t>
  </si>
  <si>
    <t>157007</t>
  </si>
  <si>
    <t>157008</t>
  </si>
  <si>
    <t>157009</t>
  </si>
  <si>
    <t>157010</t>
  </si>
  <si>
    <t>157011</t>
  </si>
  <si>
    <t>157012</t>
  </si>
  <si>
    <t>157034</t>
  </si>
  <si>
    <t>157047</t>
  </si>
  <si>
    <t>157210</t>
  </si>
  <si>
    <t>159001</t>
  </si>
  <si>
    <t>159002</t>
  </si>
  <si>
    <t>159004</t>
  </si>
  <si>
    <t>159005</t>
  </si>
  <si>
    <t>159006</t>
  </si>
  <si>
    <t>159008</t>
  </si>
  <si>
    <t>159009</t>
  </si>
  <si>
    <t>159010</t>
  </si>
  <si>
    <t>159012</t>
  </si>
  <si>
    <t>159013</t>
  </si>
  <si>
    <t>159035</t>
  </si>
  <si>
    <t>159039</t>
  </si>
  <si>
    <t>159041</t>
  </si>
  <si>
    <t>161014</t>
  </si>
  <si>
    <t>161210</t>
  </si>
  <si>
    <t>163001</t>
  </si>
  <si>
    <t>163211</t>
  </si>
  <si>
    <t>165001</t>
  </si>
  <si>
    <t>165019</t>
  </si>
  <si>
    <t>165020</t>
  </si>
  <si>
    <t>167001</t>
  </si>
  <si>
    <t>167002</t>
  </si>
  <si>
    <t>167003</t>
  </si>
  <si>
    <t>167004</t>
  </si>
  <si>
    <t>167005</t>
  </si>
  <si>
    <t>167006</t>
  </si>
  <si>
    <t>167008</t>
  </si>
  <si>
    <t>167009</t>
  </si>
  <si>
    <t>167011</t>
  </si>
  <si>
    <t>167210</t>
  </si>
  <si>
    <t>167901</t>
  </si>
  <si>
    <t>169001</t>
  </si>
  <si>
    <t>169006</t>
  </si>
  <si>
    <t>169007</t>
  </si>
  <si>
    <t>169008</t>
  </si>
  <si>
    <t>169010</t>
  </si>
  <si>
    <t>169019</t>
  </si>
  <si>
    <t>169021</t>
  </si>
  <si>
    <t>169023</t>
  </si>
  <si>
    <t>169210</t>
  </si>
  <si>
    <t>173002</t>
  </si>
  <si>
    <t>173003</t>
  </si>
  <si>
    <t>173004</t>
  </si>
  <si>
    <t>173005</t>
  </si>
  <si>
    <t>173006</t>
  </si>
  <si>
    <t>173007</t>
  </si>
  <si>
    <t>173008</t>
  </si>
  <si>
    <t>173009</t>
  </si>
  <si>
    <t>173011</t>
  </si>
  <si>
    <t>173018</t>
  </si>
  <si>
    <t>173024</t>
  </si>
  <si>
    <t>173210</t>
  </si>
  <si>
    <t>173901</t>
  </si>
  <si>
    <t>175001</t>
  </si>
  <si>
    <t>175002</t>
  </si>
  <si>
    <t>175003</t>
  </si>
  <si>
    <t>175004</t>
  </si>
  <si>
    <t>175006</t>
  </si>
  <si>
    <t>175007</t>
  </si>
  <si>
    <t>175014</t>
  </si>
  <si>
    <t>175021</t>
  </si>
  <si>
    <t>175210</t>
  </si>
  <si>
    <t>181007</t>
  </si>
  <si>
    <t>181008</t>
  </si>
  <si>
    <t>181009</t>
  </si>
  <si>
    <t>181019</t>
  </si>
  <si>
    <t>181901</t>
  </si>
  <si>
    <t>183001</t>
  </si>
  <si>
    <t>183002</t>
  </si>
  <si>
    <t>183003</t>
  </si>
  <si>
    <t>183004</t>
  </si>
  <si>
    <t>183005</t>
  </si>
  <si>
    <t>183010</t>
  </si>
  <si>
    <t>183013</t>
  </si>
  <si>
    <t>183213</t>
  </si>
  <si>
    <t>185002</t>
  </si>
  <si>
    <t>185003</t>
  </si>
  <si>
    <t>185004</t>
  </si>
  <si>
    <t>185005</t>
  </si>
  <si>
    <t>185006</t>
  </si>
  <si>
    <t>185008</t>
  </si>
  <si>
    <t>185010</t>
  </si>
  <si>
    <t>185014</t>
  </si>
  <si>
    <t>185015</t>
  </si>
  <si>
    <t>185210</t>
  </si>
  <si>
    <t>187001</t>
  </si>
  <si>
    <t>187002</t>
  </si>
  <si>
    <t>187003</t>
  </si>
  <si>
    <t>187006</t>
  </si>
  <si>
    <t>187210</t>
  </si>
  <si>
    <t>189001</t>
  </si>
  <si>
    <t>189002</t>
  </si>
  <si>
    <t>189003</t>
  </si>
  <si>
    <t>189004</t>
  </si>
  <si>
    <t>189005</t>
  </si>
  <si>
    <t>189006</t>
  </si>
  <si>
    <t>190002</t>
  </si>
  <si>
    <t>190003</t>
  </si>
  <si>
    <t>201001</t>
  </si>
  <si>
    <t>201002</t>
  </si>
  <si>
    <t>201011</t>
  </si>
  <si>
    <t>201012</t>
  </si>
  <si>
    <t>207002</t>
  </si>
  <si>
    <t>207003</t>
  </si>
  <si>
    <t>208007</t>
  </si>
  <si>
    <t>208008</t>
  </si>
  <si>
    <t>211004</t>
  </si>
  <si>
    <t>211006</t>
  </si>
  <si>
    <t>211009</t>
  </si>
  <si>
    <t>215001</t>
  </si>
  <si>
    <t>215004</t>
  </si>
  <si>
    <t>215901</t>
  </si>
  <si>
    <t>217002</t>
  </si>
  <si>
    <t>217003</t>
  </si>
  <si>
    <t>217012</t>
  </si>
  <si>
    <t>217033</t>
  </si>
  <si>
    <t>217035</t>
  </si>
  <si>
    <t>217210</t>
  </si>
  <si>
    <t>219002</t>
  </si>
  <si>
    <t>219003</t>
  </si>
  <si>
    <t>219024</t>
  </si>
  <si>
    <t>219025</t>
  </si>
  <si>
    <t>219026</t>
  </si>
  <si>
    <t>219027</t>
  </si>
  <si>
    <t>219030</t>
  </si>
  <si>
    <t>219350</t>
  </si>
  <si>
    <t>219901</t>
  </si>
  <si>
    <t>219902</t>
  </si>
  <si>
    <t>219903</t>
  </si>
  <si>
    <t>221211</t>
  </si>
  <si>
    <t>223001</t>
  </si>
  <si>
    <t>223002</t>
  </si>
  <si>
    <t>223003</t>
  </si>
  <si>
    <t>223004</t>
  </si>
  <si>
    <t>223210</t>
  </si>
  <si>
    <t>225902</t>
  </si>
  <si>
    <t>227006</t>
  </si>
  <si>
    <t>227009</t>
  </si>
  <si>
    <t>227011</t>
  </si>
  <si>
    <t>227012</t>
  </si>
  <si>
    <t>227210</t>
  </si>
  <si>
    <t>229006</t>
  </si>
  <si>
    <t>230001</t>
  </si>
  <si>
    <t>230002</t>
  </si>
  <si>
    <t>231006</t>
  </si>
  <si>
    <t>250004</t>
  </si>
  <si>
    <t>250005</t>
  </si>
  <si>
    <t>251001</t>
  </si>
  <si>
    <t>251002</t>
  </si>
  <si>
    <t>251006</t>
  </si>
  <si>
    <t>251007</t>
  </si>
  <si>
    <t>253001</t>
  </si>
  <si>
    <t>253002</t>
  </si>
  <si>
    <t>253003</t>
  </si>
  <si>
    <t>253004</t>
  </si>
  <si>
    <t>253005</t>
  </si>
  <si>
    <t>253006</t>
  </si>
  <si>
    <t>253007</t>
  </si>
  <si>
    <t>253008</t>
  </si>
  <si>
    <t>253015</t>
  </si>
  <si>
    <t>253017</t>
  </si>
  <si>
    <t>253021</t>
  </si>
  <si>
    <t>253022</t>
  </si>
  <si>
    <t>255001</t>
  </si>
  <si>
    <t>255003</t>
  </si>
  <si>
    <t>255210</t>
  </si>
  <si>
    <t>257001</t>
  </si>
  <si>
    <t>257002</t>
  </si>
  <si>
    <t>259001</t>
  </si>
  <si>
    <t>259003</t>
  </si>
  <si>
    <t>259004</t>
  </si>
  <si>
    <t>259005</t>
  </si>
  <si>
    <t>259006</t>
  </si>
  <si>
    <t>259007</t>
  </si>
  <si>
    <t>259008</t>
  </si>
  <si>
    <t>259011</t>
  </si>
  <si>
    <t>259015</t>
  </si>
  <si>
    <t>259019</t>
  </si>
  <si>
    <t>259025</t>
  </si>
  <si>
    <t>259028</t>
  </si>
  <si>
    <t>261001</t>
  </si>
  <si>
    <t>261002</t>
  </si>
  <si>
    <t>261004</t>
  </si>
  <si>
    <t>261210</t>
  </si>
  <si>
    <t>263001</t>
  </si>
  <si>
    <t>263005</t>
  </si>
  <si>
    <t>265001</t>
  </si>
  <si>
    <t>265005</t>
  </si>
  <si>
    <t>265006</t>
  </si>
  <si>
    <t>265007</t>
  </si>
  <si>
    <t>265008</t>
  </si>
  <si>
    <t>265010</t>
  </si>
  <si>
    <t>265011</t>
  </si>
  <si>
    <t>265012</t>
  </si>
  <si>
    <t>265013</t>
  </si>
  <si>
    <t>265015</t>
  </si>
  <si>
    <t>265016</t>
  </si>
  <si>
    <t>265025</t>
  </si>
  <si>
    <t>265031</t>
  </si>
  <si>
    <t>265032</t>
  </si>
  <si>
    <t>265038</t>
  </si>
  <si>
    <t>265040</t>
  </si>
  <si>
    <t>265210</t>
  </si>
  <si>
    <t>265307</t>
  </si>
  <si>
    <t>265901</t>
  </si>
  <si>
    <t>265902</t>
  </si>
  <si>
    <t>267001</t>
  </si>
  <si>
    <t>267002</t>
  </si>
  <si>
    <t>267003</t>
  </si>
  <si>
    <t>267004</t>
  </si>
  <si>
    <t>267005</t>
  </si>
  <si>
    <t>267006</t>
  </si>
  <si>
    <t>267007</t>
  </si>
  <si>
    <t>269001</t>
  </si>
  <si>
    <t>269005</t>
  </si>
  <si>
    <t>269007</t>
  </si>
  <si>
    <t>269012</t>
  </si>
  <si>
    <t>269210</t>
  </si>
  <si>
    <t>270001</t>
  </si>
  <si>
    <t>270002</t>
  </si>
  <si>
    <t>271001</t>
  </si>
  <si>
    <t>271002</t>
  </si>
  <si>
    <t>271004</t>
  </si>
  <si>
    <t>280003</t>
  </si>
  <si>
    <t>280005</t>
  </si>
  <si>
    <t>280010</t>
  </si>
  <si>
    <t>280016</t>
  </si>
  <si>
    <t>280017</t>
  </si>
  <si>
    <t>280019</t>
  </si>
  <si>
    <t>280023</t>
  </si>
  <si>
    <t>280024</t>
  </si>
  <si>
    <t>280027</t>
  </si>
  <si>
    <t>280028</t>
  </si>
  <si>
    <t>280029</t>
  </si>
  <si>
    <t>280030</t>
  </si>
  <si>
    <t>280035</t>
  </si>
  <si>
    <t>280044</t>
  </si>
  <si>
    <t>280048</t>
  </si>
  <si>
    <t>280049</t>
  </si>
  <si>
    <t>280051</t>
  </si>
  <si>
    <t>280052</t>
  </si>
  <si>
    <t>280066</t>
  </si>
  <si>
    <t>280070</t>
  </si>
  <si>
    <t>280071</t>
  </si>
  <si>
    <t>280078</t>
  </si>
  <si>
    <t>280079</t>
  </si>
  <si>
    <t>280081</t>
  </si>
  <si>
    <t>280082</t>
  </si>
  <si>
    <t>280086</t>
  </si>
  <si>
    <t>280089</t>
  </si>
  <si>
    <t>280091</t>
  </si>
  <si>
    <t>280093</t>
  </si>
  <si>
    <t>280094</t>
  </si>
  <si>
    <t>280095</t>
  </si>
  <si>
    <t>280096</t>
  </si>
  <si>
    <t>280097</t>
  </si>
  <si>
    <t>280104</t>
  </si>
  <si>
    <t>280105</t>
  </si>
  <si>
    <t>280106</t>
  </si>
  <si>
    <t>280111</t>
  </si>
  <si>
    <t>280112</t>
  </si>
  <si>
    <t>280113</t>
  </si>
  <si>
    <t>280116</t>
  </si>
  <si>
    <t>280117</t>
  </si>
  <si>
    <t>280119</t>
  </si>
  <si>
    <t>280120</t>
  </si>
  <si>
    <t>280121</t>
  </si>
  <si>
    <t>280122</t>
  </si>
  <si>
    <t>280129</t>
  </si>
  <si>
    <t>280135</t>
  </si>
  <si>
    <t>280136</t>
  </si>
  <si>
    <t>280137</t>
  </si>
  <si>
    <t>280138</t>
  </si>
  <si>
    <t>280139</t>
  </si>
  <si>
    <t>280161</t>
  </si>
  <si>
    <t>280163</t>
  </si>
  <si>
    <t>280164</t>
  </si>
  <si>
    <t>280165</t>
  </si>
  <si>
    <t>280166</t>
  </si>
  <si>
    <t>280176</t>
  </si>
  <si>
    <t>280186</t>
  </si>
  <si>
    <t>280187</t>
  </si>
  <si>
    <t>280188</t>
  </si>
  <si>
    <t>280189</t>
  </si>
  <si>
    <t>280191</t>
  </si>
  <si>
    <t>280192</t>
  </si>
  <si>
    <t>280193</t>
  </si>
  <si>
    <t>280195</t>
  </si>
  <si>
    <t>280196</t>
  </si>
  <si>
    <t>280197</t>
  </si>
  <si>
    <t>280198</t>
  </si>
  <si>
    <t>280203</t>
  </si>
  <si>
    <t>280222</t>
  </si>
  <si>
    <t>280239</t>
  </si>
  <si>
    <t>280240</t>
  </si>
  <si>
    <t>280241</t>
  </si>
  <si>
    <t>280242</t>
  </si>
  <si>
    <t>280243</t>
  </si>
  <si>
    <t>280244</t>
  </si>
  <si>
    <t>280252</t>
  </si>
  <si>
    <t>280257</t>
  </si>
  <si>
    <t>280266</t>
  </si>
  <si>
    <t>280267</t>
  </si>
  <si>
    <t>280270</t>
  </si>
  <si>
    <t>280271</t>
  </si>
  <si>
    <t>280272</t>
  </si>
  <si>
    <t>280279</t>
  </si>
  <si>
    <t>280284</t>
  </si>
  <si>
    <t>280295</t>
  </si>
  <si>
    <t>280315</t>
  </si>
  <si>
    <t>280316</t>
  </si>
  <si>
    <t>280319</t>
  </si>
  <si>
    <t>280320</t>
  </si>
  <si>
    <t>280321</t>
  </si>
  <si>
    <t>280325</t>
  </si>
  <si>
    <t>280326</t>
  </si>
  <si>
    <t>280327</t>
  </si>
  <si>
    <t>280330</t>
  </si>
  <si>
    <t>280332</t>
  </si>
  <si>
    <t>280333</t>
  </si>
  <si>
    <t>280341</t>
  </si>
  <si>
    <t>280342</t>
  </si>
  <si>
    <t>280344</t>
  </si>
  <si>
    <t>280348</t>
  </si>
  <si>
    <t>280350</t>
  </si>
  <si>
    <t>280351</t>
  </si>
  <si>
    <t>280352</t>
  </si>
  <si>
    <t>280353</t>
  </si>
  <si>
    <t>280354</t>
  </si>
  <si>
    <t>280357</t>
  </si>
  <si>
    <t>280358</t>
  </si>
  <si>
    <t>280361</t>
  </si>
  <si>
    <t>280362</t>
  </si>
  <si>
    <t>280371</t>
  </si>
  <si>
    <t>280376</t>
  </si>
  <si>
    <t>280402</t>
  </si>
  <si>
    <t>280406</t>
  </si>
  <si>
    <t>280407</t>
  </si>
  <si>
    <t>280409</t>
  </si>
  <si>
    <t>280415</t>
  </si>
  <si>
    <t>280416</t>
  </si>
  <si>
    <t>280417</t>
  </si>
  <si>
    <t>280418</t>
  </si>
  <si>
    <t>280419</t>
  </si>
  <si>
    <t>280425</t>
  </si>
  <si>
    <t>280432</t>
  </si>
  <si>
    <t>280434</t>
  </si>
  <si>
    <t>280437</t>
  </si>
  <si>
    <t>280446</t>
  </si>
  <si>
    <t>280451</t>
  </si>
  <si>
    <t>280456</t>
  </si>
  <si>
    <t>280457</t>
  </si>
  <si>
    <t>280458</t>
  </si>
  <si>
    <t>280472</t>
  </si>
  <si>
    <t>280479</t>
  </si>
  <si>
    <t>280481</t>
  </si>
  <si>
    <t>280482</t>
  </si>
  <si>
    <t>280485</t>
  </si>
  <si>
    <t>280487</t>
  </si>
  <si>
    <t>280494</t>
  </si>
  <si>
    <t>280495</t>
  </si>
  <si>
    <t>280496</t>
  </si>
  <si>
    <t>280497</t>
  </si>
  <si>
    <t>280499</t>
  </si>
  <si>
    <t>280500</t>
  </si>
  <si>
    <t>280505</t>
  </si>
  <si>
    <t>280506</t>
  </si>
  <si>
    <t>280508</t>
  </si>
  <si>
    <t>280519</t>
  </si>
  <si>
    <t>280520</t>
  </si>
  <si>
    <t>280524</t>
  </si>
  <si>
    <t>280527</t>
  </si>
  <si>
    <t>280530</t>
  </si>
  <si>
    <t>280535</t>
  </si>
  <si>
    <t>280558</t>
  </si>
  <si>
    <t>280566</t>
  </si>
  <si>
    <t>280567</t>
  </si>
  <si>
    <t>280570</t>
  </si>
  <si>
    <t>280575</t>
  </si>
  <si>
    <t>280587</t>
  </si>
  <si>
    <t>280594</t>
  </si>
  <si>
    <t>280595</t>
  </si>
  <si>
    <t>280596</t>
  </si>
  <si>
    <t>280597</t>
  </si>
  <si>
    <t>280598</t>
  </si>
  <si>
    <t>280608</t>
  </si>
  <si>
    <t>280616</t>
  </si>
  <si>
    <t>280617</t>
  </si>
  <si>
    <t>280618</t>
  </si>
  <si>
    <t>280619</t>
  </si>
  <si>
    <t>280620</t>
  </si>
  <si>
    <t>280621</t>
  </si>
  <si>
    <t>280622</t>
  </si>
  <si>
    <t>280626</t>
  </si>
  <si>
    <t>280627</t>
  </si>
  <si>
    <t>280628</t>
  </si>
  <si>
    <t>280629</t>
  </si>
  <si>
    <t>280631</t>
  </si>
  <si>
    <t>280633</t>
  </si>
  <si>
    <t>280634</t>
  </si>
  <si>
    <t>280636</t>
  </si>
  <si>
    <t>280647</t>
  </si>
  <si>
    <t>280665</t>
  </si>
  <si>
    <t>280666</t>
  </si>
  <si>
    <t>280667</t>
  </si>
  <si>
    <t>280668</t>
  </si>
  <si>
    <t>280669</t>
  </si>
  <si>
    <t>280678</t>
  </si>
  <si>
    <t>280679</t>
  </si>
  <si>
    <t>280680</t>
  </si>
  <si>
    <t>280686</t>
  </si>
  <si>
    <t>280703</t>
  </si>
  <si>
    <t>280704</t>
  </si>
  <si>
    <t>280705</t>
  </si>
  <si>
    <t>280706</t>
  </si>
  <si>
    <t>280707</t>
  </si>
  <si>
    <t>280727</t>
  </si>
  <si>
    <t>280744</t>
  </si>
  <si>
    <t>280745</t>
  </si>
  <si>
    <t>280746</t>
  </si>
  <si>
    <t>280747</t>
  </si>
  <si>
    <t>280755</t>
  </si>
  <si>
    <t>280760</t>
  </si>
  <si>
    <t>280775</t>
  </si>
  <si>
    <t>280803</t>
  </si>
  <si>
    <t>280804</t>
  </si>
  <si>
    <t>280805</t>
  </si>
  <si>
    <t>280806</t>
  </si>
  <si>
    <t>280810</t>
  </si>
  <si>
    <t>280814</t>
  </si>
  <si>
    <t>280818</t>
  </si>
  <si>
    <t>280821</t>
  </si>
  <si>
    <t>280825</t>
  </si>
  <si>
    <t>280829</t>
  </si>
  <si>
    <t>280855</t>
  </si>
  <si>
    <t>280856</t>
  </si>
  <si>
    <t>280877</t>
  </si>
  <si>
    <t>280878</t>
  </si>
  <si>
    <t>280892</t>
  </si>
  <si>
    <t>280910</t>
  </si>
  <si>
    <t>280917</t>
  </si>
  <si>
    <t>280919</t>
  </si>
  <si>
    <t>280934</t>
  </si>
  <si>
    <t>280937</t>
  </si>
  <si>
    <t>280941</t>
  </si>
  <si>
    <t>280943</t>
  </si>
  <si>
    <t>280944</t>
  </si>
  <si>
    <t>280948</t>
  </si>
  <si>
    <t>280980</t>
  </si>
  <si>
    <t>280984</t>
  </si>
  <si>
    <t>280985</t>
  </si>
  <si>
    <t>281009</t>
  </si>
  <si>
    <t>281011</t>
  </si>
  <si>
    <t>281013</t>
  </si>
  <si>
    <t>281023</t>
  </si>
  <si>
    <t>281053</t>
  </si>
  <si>
    <t>281054</t>
  </si>
  <si>
    <t>281060</t>
  </si>
  <si>
    <t>281061</t>
  </si>
  <si>
    <t>281062</t>
  </si>
  <si>
    <t>281070</t>
  </si>
  <si>
    <t>281071</t>
  </si>
  <si>
    <t>281072</t>
  </si>
  <si>
    <t>281074</t>
  </si>
  <si>
    <t>281083</t>
  </si>
  <si>
    <t>281098</t>
  </si>
  <si>
    <t>281211</t>
  </si>
  <si>
    <t>281212</t>
  </si>
  <si>
    <t>281219</t>
  </si>
  <si>
    <t>281281</t>
  </si>
  <si>
    <t>281293</t>
  </si>
  <si>
    <t>281294</t>
  </si>
  <si>
    <t>281355</t>
  </si>
  <si>
    <t>281359</t>
  </si>
  <si>
    <t>281385</t>
  </si>
  <si>
    <t>281399</t>
  </si>
  <si>
    <t>281401</t>
  </si>
  <si>
    <t>281402</t>
  </si>
  <si>
    <t>281405</t>
  </si>
  <si>
    <t>281406</t>
  </si>
  <si>
    <t>281407</t>
  </si>
  <si>
    <t>281408</t>
  </si>
  <si>
    <t>281421</t>
  </si>
  <si>
    <t>281427</t>
  </si>
  <si>
    <t>281437</t>
  </si>
  <si>
    <t>281440</t>
  </si>
  <si>
    <t>281474</t>
  </si>
  <si>
    <t>281480</t>
  </si>
  <si>
    <t>281481</t>
  </si>
  <si>
    <t>281482</t>
  </si>
  <si>
    <t>281483</t>
  </si>
  <si>
    <t>281484</t>
  </si>
  <si>
    <t>281485</t>
  </si>
  <si>
    <t>281486</t>
  </si>
  <si>
    <t>281487</t>
  </si>
  <si>
    <t>281495</t>
  </si>
  <si>
    <t>281496</t>
  </si>
  <si>
    <t>281527</t>
  </si>
  <si>
    <t>281541</t>
  </si>
  <si>
    <t>281544</t>
  </si>
  <si>
    <t>281584</t>
  </si>
  <si>
    <t>281588</t>
  </si>
  <si>
    <t>281592</t>
  </si>
  <si>
    <t>281595</t>
  </si>
  <si>
    <t>281603</t>
  </si>
  <si>
    <t>281607</t>
  </si>
  <si>
    <t>281608</t>
  </si>
  <si>
    <t>281609</t>
  </si>
  <si>
    <t>281610</t>
  </si>
  <si>
    <t>281611</t>
  </si>
  <si>
    <t>281612</t>
  </si>
  <si>
    <t>281613</t>
  </si>
  <si>
    <t>281614</t>
  </si>
  <si>
    <t>281628</t>
  </si>
  <si>
    <t>281630</t>
  </si>
  <si>
    <t>281638</t>
  </si>
  <si>
    <t>281647</t>
  </si>
  <si>
    <t>281649</t>
  </si>
  <si>
    <t>281655</t>
  </si>
  <si>
    <t>281661</t>
  </si>
  <si>
    <t>281673</t>
  </si>
  <si>
    <t>281687</t>
  </si>
  <si>
    <t>281694</t>
  </si>
  <si>
    <t>281701</t>
  </si>
  <si>
    <t>281716</t>
  </si>
  <si>
    <t>281718</t>
  </si>
  <si>
    <t>281754</t>
  </si>
  <si>
    <t>281766</t>
  </si>
  <si>
    <t>281767</t>
  </si>
  <si>
    <t>281781</t>
  </si>
  <si>
    <t>281787</t>
  </si>
  <si>
    <t>281791</t>
  </si>
  <si>
    <t>281794</t>
  </si>
  <si>
    <t>281795</t>
  </si>
  <si>
    <t>281796</t>
  </si>
  <si>
    <t>281798</t>
  </si>
  <si>
    <t>281800</t>
  </si>
  <si>
    <t>281808</t>
  </si>
  <si>
    <t>281813</t>
  </si>
  <si>
    <t>281817</t>
  </si>
  <si>
    <t>281821</t>
  </si>
  <si>
    <t>281825</t>
  </si>
  <si>
    <t>281831</t>
  </si>
  <si>
    <t>281836</t>
  </si>
  <si>
    <t>281843</t>
  </si>
  <si>
    <t>281851</t>
  </si>
  <si>
    <t>281854</t>
  </si>
  <si>
    <t>281856</t>
  </si>
  <si>
    <t>281858</t>
  </si>
  <si>
    <t>281862</t>
  </si>
  <si>
    <t>301004</t>
  </si>
  <si>
    <t>301005</t>
  </si>
  <si>
    <t>301007</t>
  </si>
  <si>
    <t>303001</t>
  </si>
  <si>
    <t>303003</t>
  </si>
  <si>
    <t>303005</t>
  </si>
  <si>
    <t>303007</t>
  </si>
  <si>
    <t>305020</t>
  </si>
  <si>
    <t>306001</t>
  </si>
  <si>
    <t>306002</t>
  </si>
  <si>
    <t>307008</t>
  </si>
  <si>
    <t>307901</t>
  </si>
  <si>
    <t>307902</t>
  </si>
  <si>
    <t>309001</t>
  </si>
  <si>
    <t>309002</t>
  </si>
  <si>
    <t>311001</t>
  </si>
  <si>
    <t>311002</t>
  </si>
  <si>
    <t>311003</t>
  </si>
  <si>
    <t>311004</t>
  </si>
  <si>
    <t>311005</t>
  </si>
  <si>
    <t>313011</t>
  </si>
  <si>
    <t>313210</t>
  </si>
  <si>
    <t>315016</t>
  </si>
  <si>
    <t>315020</t>
  </si>
  <si>
    <t>315022</t>
  </si>
  <si>
    <t>315023</t>
  </si>
  <si>
    <t>315210</t>
  </si>
  <si>
    <t>315412</t>
  </si>
  <si>
    <t>316001</t>
  </si>
  <si>
    <t>316002</t>
  </si>
  <si>
    <t>316003</t>
  </si>
  <si>
    <t>316004</t>
  </si>
  <si>
    <t>316006</t>
  </si>
  <si>
    <t>316007</t>
  </si>
  <si>
    <t>317001</t>
  </si>
  <si>
    <t>317004</t>
  </si>
  <si>
    <t>319001</t>
  </si>
  <si>
    <t>319002</t>
  </si>
  <si>
    <t>319003</t>
  </si>
  <si>
    <t>320001</t>
  </si>
  <si>
    <t>321006</t>
  </si>
  <si>
    <t>321901</t>
  </si>
  <si>
    <t>323001</t>
  </si>
  <si>
    <t>323002</t>
  </si>
  <si>
    <t>323003</t>
  </si>
  <si>
    <t>323004</t>
  </si>
  <si>
    <t>323007</t>
  </si>
  <si>
    <t>323008</t>
  </si>
  <si>
    <t>323016</t>
  </si>
  <si>
    <t>323210</t>
  </si>
  <si>
    <t>323211</t>
  </si>
  <si>
    <t>323901</t>
  </si>
  <si>
    <t>323902</t>
  </si>
  <si>
    <t>325001</t>
  </si>
  <si>
    <t>325003</t>
  </si>
  <si>
    <t>325005</t>
  </si>
  <si>
    <t>325006</t>
  </si>
  <si>
    <t>325901</t>
  </si>
  <si>
    <t>326002</t>
  </si>
  <si>
    <t>327006</t>
  </si>
  <si>
    <t>329005</t>
  </si>
  <si>
    <t>329008</t>
  </si>
  <si>
    <t>329009</t>
  </si>
  <si>
    <t>329012</t>
  </si>
  <si>
    <t>329013</t>
  </si>
  <si>
    <t>329015</t>
  </si>
  <si>
    <t>329027</t>
  </si>
  <si>
    <t>329030</t>
  </si>
  <si>
    <t>329210</t>
  </si>
  <si>
    <t>329901</t>
  </si>
  <si>
    <t>329902</t>
  </si>
  <si>
    <t>331001</t>
  </si>
  <si>
    <t>331002</t>
  </si>
  <si>
    <t>331003</t>
  </si>
  <si>
    <t>331004</t>
  </si>
  <si>
    <t>331006</t>
  </si>
  <si>
    <t>331007</t>
  </si>
  <si>
    <t>331011</t>
  </si>
  <si>
    <t>333003</t>
  </si>
  <si>
    <t>333004</t>
  </si>
  <si>
    <t>333005</t>
  </si>
  <si>
    <t>333008</t>
  </si>
  <si>
    <t>333011</t>
  </si>
  <si>
    <t>333015</t>
  </si>
  <si>
    <t>333021</t>
  </si>
  <si>
    <t>333022</t>
  </si>
  <si>
    <t>333024</t>
  </si>
  <si>
    <t>333028</t>
  </si>
  <si>
    <t>333210</t>
  </si>
  <si>
    <t>335002</t>
  </si>
  <si>
    <t>335003</t>
  </si>
  <si>
    <t>335005</t>
  </si>
  <si>
    <t>335011</t>
  </si>
  <si>
    <t>336001</t>
  </si>
  <si>
    <t>337004</t>
  </si>
  <si>
    <t>339004</t>
  </si>
  <si>
    <t>339005</t>
  </si>
  <si>
    <t>340001</t>
  </si>
  <si>
    <t>340002</t>
  </si>
  <si>
    <t>341002</t>
  </si>
  <si>
    <t>341003</t>
  </si>
  <si>
    <t>341030</t>
  </si>
  <si>
    <t>341031</t>
  </si>
  <si>
    <t>341033</t>
  </si>
  <si>
    <t>341038</t>
  </si>
  <si>
    <t>343002</t>
  </si>
  <si>
    <t>343004</t>
  </si>
  <si>
    <t>343007</t>
  </si>
  <si>
    <t>343010</t>
  </si>
  <si>
    <t>345004</t>
  </si>
  <si>
    <t>345010</t>
  </si>
  <si>
    <t>345901</t>
  </si>
  <si>
    <t>350001</t>
  </si>
  <si>
    <t>351010</t>
  </si>
  <si>
    <t>353007</t>
  </si>
  <si>
    <t>353009</t>
  </si>
  <si>
    <t>355003</t>
  </si>
  <si>
    <t>357005</t>
  </si>
  <si>
    <t>359003</t>
  </si>
  <si>
    <t>360210</t>
  </si>
  <si>
    <t>363008</t>
  </si>
  <si>
    <t>365014</t>
  </si>
  <si>
    <t>367001</t>
  </si>
  <si>
    <t>367005</t>
  </si>
  <si>
    <t>369002</t>
  </si>
  <si>
    <t>369005</t>
  </si>
  <si>
    <t>369009</t>
  </si>
  <si>
    <t>369018</t>
  </si>
  <si>
    <t>369210</t>
  </si>
  <si>
    <t>371004</t>
  </si>
  <si>
    <t>373012</t>
  </si>
  <si>
    <t>373032</t>
  </si>
  <si>
    <t>373034</t>
  </si>
  <si>
    <t>373211</t>
  </si>
  <si>
    <t>375001</t>
  </si>
  <si>
    <t>375003</t>
  </si>
  <si>
    <t>375004</t>
  </si>
  <si>
    <t>376001</t>
  </si>
  <si>
    <t>376402</t>
  </si>
  <si>
    <t>377006</t>
  </si>
  <si>
    <t>379004</t>
  </si>
  <si>
    <t>379008</t>
  </si>
  <si>
    <t>381001</t>
  </si>
  <si>
    <t>383002</t>
  </si>
  <si>
    <t>387005</t>
  </si>
  <si>
    <t>389008</t>
  </si>
  <si>
    <t>389210</t>
  </si>
  <si>
    <t>390001</t>
  </si>
  <si>
    <t>391002</t>
  </si>
  <si>
    <t>391003</t>
  </si>
  <si>
    <t>395002</t>
  </si>
  <si>
    <t>397012</t>
  </si>
  <si>
    <t>397015</t>
  </si>
  <si>
    <t>397210</t>
  </si>
  <si>
    <t>400001</t>
  </si>
  <si>
    <t>400009</t>
  </si>
  <si>
    <t>400014</t>
  </si>
  <si>
    <t>400018</t>
  </si>
  <si>
    <t>400020</t>
  </si>
  <si>
    <t>400028</t>
  </si>
  <si>
    <t>400036</t>
  </si>
  <si>
    <t>400040</t>
  </si>
  <si>
    <t>400041</t>
  </si>
  <si>
    <t>400042</t>
  </si>
  <si>
    <t>400212</t>
  </si>
  <si>
    <t>400902</t>
  </si>
  <si>
    <t>410002</t>
  </si>
  <si>
    <t>411001</t>
  </si>
  <si>
    <t>420001</t>
  </si>
  <si>
    <t>420100</t>
  </si>
  <si>
    <t>421003</t>
  </si>
  <si>
    <t>421005</t>
  </si>
  <si>
    <t>421009</t>
  </si>
  <si>
    <t>421901</t>
  </si>
  <si>
    <t>423001</t>
  </si>
  <si>
    <t>429001</t>
  </si>
  <si>
    <t>429002</t>
  </si>
  <si>
    <t>429003</t>
  </si>
  <si>
    <t>429004</t>
  </si>
  <si>
    <t>430001</t>
  </si>
  <si>
    <t>430004</t>
  </si>
  <si>
    <t>430210</t>
  </si>
  <si>
    <t>431009</t>
  </si>
  <si>
    <t>431017</t>
  </si>
  <si>
    <t>431019</t>
  </si>
  <si>
    <t>433003</t>
  </si>
  <si>
    <t>433004</t>
  </si>
  <si>
    <t>433007</t>
  </si>
  <si>
    <t>437001</t>
  </si>
  <si>
    <t>437002</t>
  </si>
  <si>
    <t>439006</t>
  </si>
  <si>
    <t>439010</t>
  </si>
  <si>
    <t>441003</t>
  </si>
  <si>
    <t>443002</t>
  </si>
  <si>
    <t>445002</t>
  </si>
  <si>
    <t>445003</t>
  </si>
  <si>
    <t>445004</t>
  </si>
  <si>
    <t>445005</t>
  </si>
  <si>
    <t>445008</t>
  </si>
  <si>
    <t>445012</t>
  </si>
  <si>
    <t>445210</t>
  </si>
  <si>
    <t>445901</t>
  </si>
  <si>
    <t>449002</t>
  </si>
  <si>
    <t>449007</t>
  </si>
  <si>
    <t>449010</t>
  </si>
  <si>
    <t>449011</t>
  </si>
  <si>
    <t>449012</t>
  </si>
  <si>
    <t>449210</t>
  </si>
  <si>
    <t>449902</t>
  </si>
  <si>
    <t>449903</t>
  </si>
  <si>
    <t>450001</t>
  </si>
  <si>
    <t>451001</t>
  </si>
  <si>
    <t>451002</t>
  </si>
  <si>
    <t>461001</t>
  </si>
  <si>
    <t>461003</t>
  </si>
  <si>
    <t>461007</t>
  </si>
  <si>
    <t>461008</t>
  </si>
  <si>
    <t>461009</t>
  </si>
  <si>
    <t>461010</t>
  </si>
  <si>
    <t>461013</t>
  </si>
  <si>
    <t>461014</t>
  </si>
  <si>
    <t>461015</t>
  </si>
  <si>
    <t>461016</t>
  </si>
  <si>
    <t>461017</t>
  </si>
  <si>
    <t>461018</t>
  </si>
  <si>
    <t>461019</t>
  </si>
  <si>
    <t>461020</t>
  </si>
  <si>
    <t>461021</t>
  </si>
  <si>
    <t>461022</t>
  </si>
  <si>
    <t>461023</t>
  </si>
  <si>
    <t>461024</t>
  </si>
  <si>
    <t>461025</t>
  </si>
  <si>
    <t>461026</t>
  </si>
  <si>
    <t>461028</t>
  </si>
  <si>
    <t>461029</t>
  </si>
  <si>
    <t>461030</t>
  </si>
  <si>
    <t>461032</t>
  </si>
  <si>
    <t>461034</t>
  </si>
  <si>
    <t>461035</t>
  </si>
  <si>
    <t>461037</t>
  </si>
  <si>
    <t>461038</t>
  </si>
  <si>
    <t>461039</t>
  </si>
  <si>
    <t>461060</t>
  </si>
  <si>
    <t>461064</t>
  </si>
  <si>
    <t>461076</t>
  </si>
  <si>
    <t>461101</t>
  </si>
  <si>
    <t>461103</t>
  </si>
  <si>
    <t>461211</t>
  </si>
  <si>
    <t>461301</t>
  </si>
  <si>
    <t>461452</t>
  </si>
  <si>
    <t>461901</t>
  </si>
  <si>
    <t>471005</t>
  </si>
  <si>
    <t>471008</t>
  </si>
  <si>
    <t>471013</t>
  </si>
  <si>
    <t>471210</t>
  </si>
  <si>
    <t>473001</t>
  </si>
  <si>
    <t>473009</t>
  </si>
  <si>
    <t>473020</t>
  </si>
  <si>
    <t>473021</t>
  </si>
  <si>
    <t>477001</t>
  </si>
  <si>
    <t>477007</t>
  </si>
  <si>
    <t>479008</t>
  </si>
  <si>
    <t>479009</t>
  </si>
  <si>
    <t>479010</t>
  </si>
  <si>
    <t>479011</t>
  </si>
  <si>
    <t>479024</t>
  </si>
  <si>
    <t>479025</t>
  </si>
  <si>
    <t>479031</t>
  </si>
  <si>
    <t>479901</t>
  </si>
  <si>
    <t>480001</t>
  </si>
  <si>
    <t>481001</t>
  </si>
  <si>
    <t>483002</t>
  </si>
  <si>
    <t>483003</t>
  </si>
  <si>
    <t>483004</t>
  </si>
  <si>
    <t>485001</t>
  </si>
  <si>
    <t>485003</t>
  </si>
  <si>
    <t>485004</t>
  </si>
  <si>
    <t>485005</t>
  </si>
  <si>
    <t>487002</t>
  </si>
  <si>
    <t>489002</t>
  </si>
  <si>
    <t>491004</t>
  </si>
  <si>
    <t>491005</t>
  </si>
  <si>
    <t>491006</t>
  </si>
  <si>
    <t>493002</t>
  </si>
  <si>
    <t>495005</t>
  </si>
  <si>
    <t>497001</t>
  </si>
  <si>
    <t>497002</t>
  </si>
  <si>
    <t>497008</t>
  </si>
  <si>
    <t>499004</t>
  </si>
  <si>
    <t>501001</t>
  </si>
  <si>
    <t>501002</t>
  </si>
  <si>
    <t>501005</t>
  </si>
  <si>
    <t>503004</t>
  </si>
  <si>
    <t>507001</t>
  </si>
  <si>
    <t>509009</t>
  </si>
  <si>
    <t>509012</t>
  </si>
  <si>
    <t>509013</t>
  </si>
  <si>
    <t>511003</t>
  </si>
  <si>
    <t>513002</t>
  </si>
  <si>
    <t>513004</t>
  </si>
  <si>
    <t>513901</t>
  </si>
  <si>
    <t>515002</t>
  </si>
  <si>
    <t>515004</t>
  </si>
  <si>
    <t>515021</t>
  </si>
  <si>
    <t>515026</t>
  </si>
  <si>
    <t>515210</t>
  </si>
  <si>
    <t>515901</t>
  </si>
  <si>
    <t>519002</t>
  </si>
  <si>
    <t>519003</t>
  </si>
  <si>
    <t>519005</t>
  </si>
  <si>
    <t>523001</t>
  </si>
  <si>
    <t>527002</t>
  </si>
  <si>
    <t>527004</t>
  </si>
  <si>
    <t>527005</t>
  </si>
  <si>
    <t>529001</t>
  </si>
  <si>
    <t>529002</t>
  </si>
  <si>
    <t>529003</t>
  </si>
  <si>
    <t>529004</t>
  </si>
  <si>
    <t>531005</t>
  </si>
  <si>
    <t>531009</t>
  </si>
  <si>
    <t>533003</t>
  </si>
  <si>
    <t>533004</t>
  </si>
  <si>
    <t>535001</t>
  </si>
  <si>
    <t>535003</t>
  </si>
  <si>
    <t>537001</t>
  </si>
  <si>
    <t>537004</t>
  </si>
  <si>
    <t>537006</t>
  </si>
  <si>
    <t>537007</t>
  </si>
  <si>
    <t>537008</t>
  </si>
  <si>
    <t>537210</t>
  </si>
  <si>
    <t>539001</t>
  </si>
  <si>
    <t>539003</t>
  </si>
  <si>
    <t>539004</t>
  </si>
  <si>
    <t>539006</t>
  </si>
  <si>
    <t>543001</t>
  </si>
  <si>
    <t>543011</t>
  </si>
  <si>
    <t>545002</t>
  </si>
  <si>
    <t>545005</t>
  </si>
  <si>
    <t>545009</t>
  </si>
  <si>
    <t>545016</t>
  </si>
  <si>
    <t>545210</t>
  </si>
  <si>
    <t>545901</t>
  </si>
  <si>
    <t>551003</t>
  </si>
  <si>
    <t>551210</t>
  </si>
  <si>
    <t>555001</t>
  </si>
  <si>
    <t>557002</t>
  </si>
  <si>
    <t>559006</t>
  </si>
  <si>
    <t>561025</t>
  </si>
  <si>
    <t>561034</t>
  </si>
  <si>
    <t>561048</t>
  </si>
  <si>
    <t>561210</t>
  </si>
  <si>
    <t>563001</t>
  </si>
  <si>
    <t>565004</t>
  </si>
  <si>
    <t>565007</t>
  </si>
  <si>
    <t>565009</t>
  </si>
  <si>
    <t>567001</t>
  </si>
  <si>
    <t>567005</t>
  </si>
  <si>
    <t>567007</t>
  </si>
  <si>
    <t>569001</t>
  </si>
  <si>
    <t>569004</t>
  </si>
  <si>
    <t>569007</t>
  </si>
  <si>
    <t>571014</t>
  </si>
  <si>
    <t>571018</t>
  </si>
  <si>
    <t>573001</t>
  </si>
  <si>
    <t>573002</t>
  </si>
  <si>
    <t>573003</t>
  </si>
  <si>
    <t>573004</t>
  </si>
  <si>
    <t>573005</t>
  </si>
  <si>
    <t>573006</t>
  </si>
  <si>
    <t>573008</t>
  </si>
  <si>
    <t>573009</t>
  </si>
  <si>
    <t>575001</t>
  </si>
  <si>
    <t>575002</t>
  </si>
  <si>
    <t>575003</t>
  </si>
  <si>
    <t>575004</t>
  </si>
  <si>
    <t>575005</t>
  </si>
  <si>
    <t>575011</t>
  </si>
  <si>
    <t>575014</t>
  </si>
  <si>
    <t>575210</t>
  </si>
  <si>
    <t>577001</t>
  </si>
  <si>
    <t>577007</t>
  </si>
  <si>
    <t>577008</t>
  </si>
  <si>
    <t>577012</t>
  </si>
  <si>
    <t>580001</t>
  </si>
  <si>
    <t>601004</t>
  </si>
  <si>
    <t>601007</t>
  </si>
  <si>
    <t>601010</t>
  </si>
  <si>
    <t>603002</t>
  </si>
  <si>
    <t>603004</t>
  </si>
  <si>
    <t>603005</t>
  </si>
  <si>
    <t>605002</t>
  </si>
  <si>
    <t>605005</t>
  </si>
  <si>
    <t>605007</t>
  </si>
  <si>
    <t>605008</t>
  </si>
  <si>
    <t>607030</t>
  </si>
  <si>
    <t>607211</t>
  </si>
  <si>
    <t>607901</t>
  </si>
  <si>
    <t>609002</t>
  </si>
  <si>
    <t>609003</t>
  </si>
  <si>
    <t>609004</t>
  </si>
  <si>
    <t>611008</t>
  </si>
  <si>
    <t>611010</t>
  </si>
  <si>
    <t>613002</t>
  </si>
  <si>
    <t>613006</t>
  </si>
  <si>
    <t>613007</t>
  </si>
  <si>
    <t>613012</t>
  </si>
  <si>
    <t>613013</t>
  </si>
  <si>
    <t>613210</t>
  </si>
  <si>
    <t>615002</t>
  </si>
  <si>
    <t>615003</t>
  </si>
  <si>
    <t>615004</t>
  </si>
  <si>
    <t>615007</t>
  </si>
  <si>
    <t>615011</t>
  </si>
  <si>
    <t>615012</t>
  </si>
  <si>
    <t>615014</t>
  </si>
  <si>
    <t>615015</t>
  </si>
  <si>
    <t>615025</t>
  </si>
  <si>
    <t>615032</t>
  </si>
  <si>
    <t>615210</t>
  </si>
  <si>
    <t>615402</t>
  </si>
  <si>
    <t>615902</t>
  </si>
  <si>
    <t>617001</t>
  </si>
  <si>
    <t>617002</t>
  </si>
  <si>
    <t>617003</t>
  </si>
  <si>
    <t>619002</t>
  </si>
  <si>
    <t>619004</t>
  </si>
  <si>
    <t>619005</t>
  </si>
  <si>
    <t>619007</t>
  </si>
  <si>
    <t>619010</t>
  </si>
  <si>
    <t>619011</t>
  </si>
  <si>
    <t>619012</t>
  </si>
  <si>
    <t>619015</t>
  </si>
  <si>
    <t>619016</t>
  </si>
  <si>
    <t>621001</t>
  </si>
  <si>
    <t>621002</t>
  </si>
  <si>
    <t>621003</t>
  </si>
  <si>
    <t>621004</t>
  </si>
  <si>
    <t>621005</t>
  </si>
  <si>
    <t>621006</t>
  </si>
  <si>
    <t>621007</t>
  </si>
  <si>
    <t>621008</t>
  </si>
  <si>
    <t>621011</t>
  </si>
  <si>
    <t>621012</t>
  </si>
  <si>
    <t>621013</t>
  </si>
  <si>
    <t>621014</t>
  </si>
  <si>
    <t>621016</t>
  </si>
  <si>
    <t>621017</t>
  </si>
  <si>
    <t>621018</t>
  </si>
  <si>
    <t>621031</t>
  </si>
  <si>
    <t>621211</t>
  </si>
  <si>
    <t>621401</t>
  </si>
  <si>
    <t>621402</t>
  </si>
  <si>
    <t>621905</t>
  </si>
  <si>
    <t>623001</t>
  </si>
  <si>
    <t>623002</t>
  </si>
  <si>
    <t>625001</t>
  </si>
  <si>
    <t>625004</t>
  </si>
  <si>
    <t>627001</t>
  </si>
  <si>
    <t>627002</t>
  </si>
  <si>
    <t>627003</t>
  </si>
  <si>
    <t>627004</t>
  </si>
  <si>
    <t>627005</t>
  </si>
  <si>
    <t>627006</t>
  </si>
  <si>
    <t>629001</t>
  </si>
  <si>
    <t>629002</t>
  </si>
  <si>
    <t>629004</t>
  </si>
  <si>
    <t>630002</t>
  </si>
  <si>
    <t>630003</t>
  </si>
  <si>
    <t>631002</t>
  </si>
  <si>
    <t>631003</t>
  </si>
  <si>
    <t>631005</t>
  </si>
  <si>
    <t>631006</t>
  </si>
  <si>
    <t>631009</t>
  </si>
  <si>
    <t>631011</t>
  </si>
  <si>
    <t>631012</t>
  </si>
  <si>
    <t>631013</t>
  </si>
  <si>
    <t>631014</t>
  </si>
  <si>
    <t>631015</t>
  </si>
  <si>
    <t>631017</t>
  </si>
  <si>
    <t>631034</t>
  </si>
  <si>
    <t>631211</t>
  </si>
  <si>
    <t>631902</t>
  </si>
  <si>
    <t>651002</t>
  </si>
  <si>
    <t>651003</t>
  </si>
  <si>
    <t>655005</t>
  </si>
  <si>
    <t>655008</t>
  </si>
  <si>
    <t>655009</t>
  </si>
  <si>
    <t>657004</t>
  </si>
  <si>
    <t>657007</t>
  </si>
  <si>
    <t>657010</t>
  </si>
  <si>
    <t>657013</t>
  </si>
  <si>
    <t>657014</t>
  </si>
  <si>
    <t>657017</t>
  </si>
  <si>
    <t>657018</t>
  </si>
  <si>
    <t>657019</t>
  </si>
  <si>
    <t>657021</t>
  </si>
  <si>
    <t>657022</t>
  </si>
  <si>
    <t>657023</t>
  </si>
  <si>
    <t>657031</t>
  </si>
  <si>
    <t>657032</t>
  </si>
  <si>
    <t>657035</t>
  </si>
  <si>
    <t>657210</t>
  </si>
  <si>
    <t>657902</t>
  </si>
  <si>
    <t>659001</t>
  </si>
  <si>
    <t>659002</t>
  </si>
  <si>
    <t>661001</t>
  </si>
  <si>
    <t>661002</t>
  </si>
  <si>
    <t>661003</t>
  </si>
  <si>
    <t>661004</t>
  </si>
  <si>
    <t>661005</t>
  </si>
  <si>
    <t>661007</t>
  </si>
  <si>
    <t>661008</t>
  </si>
  <si>
    <t>661010</t>
  </si>
  <si>
    <t>661011</t>
  </si>
  <si>
    <t>661012</t>
  </si>
  <si>
    <t>661013</t>
  </si>
  <si>
    <t>661014</t>
  </si>
  <si>
    <t>661017</t>
  </si>
  <si>
    <t>663001</t>
  </si>
  <si>
    <t>663002</t>
  </si>
  <si>
    <t>663003</t>
  </si>
  <si>
    <t>663004</t>
  </si>
  <si>
    <t>663005</t>
  </si>
  <si>
    <t>663006</t>
  </si>
  <si>
    <t>663008</t>
  </si>
  <si>
    <t>663010</t>
  </si>
  <si>
    <t>663011</t>
  </si>
  <si>
    <t>663210</t>
  </si>
  <si>
    <t>665002</t>
  </si>
  <si>
    <t>665003</t>
  </si>
  <si>
    <t>665005</t>
  </si>
  <si>
    <t>665012</t>
  </si>
  <si>
    <t>665020</t>
  </si>
  <si>
    <t>665210</t>
  </si>
  <si>
    <t>667002</t>
  </si>
  <si>
    <t>667004</t>
  </si>
  <si>
    <t>667005</t>
  </si>
  <si>
    <t>667009</t>
  </si>
  <si>
    <t>667014</t>
  </si>
  <si>
    <t>667017</t>
  </si>
  <si>
    <t>669001</t>
  </si>
  <si>
    <t>669004</t>
  </si>
  <si>
    <t>669006</t>
  </si>
  <si>
    <t>669007</t>
  </si>
  <si>
    <t>669011</t>
  </si>
  <si>
    <t>669901</t>
  </si>
  <si>
    <t>671002</t>
  </si>
  <si>
    <t>671003</t>
  </si>
  <si>
    <t>671004</t>
  </si>
  <si>
    <t>671005</t>
  </si>
  <si>
    <t>671009</t>
  </si>
  <si>
    <t>671014</t>
  </si>
  <si>
    <t>671210</t>
  </si>
  <si>
    <t>671901</t>
  </si>
  <si>
    <t>673001</t>
  </si>
  <si>
    <t>673002</t>
  </si>
  <si>
    <t>675001</t>
  </si>
  <si>
    <t>677001</t>
  </si>
  <si>
    <t>677002</t>
  </si>
  <si>
    <t>677003</t>
  </si>
  <si>
    <t>677004</t>
  </si>
  <si>
    <t>677008</t>
  </si>
  <si>
    <t>679004</t>
  </si>
  <si>
    <t>679006</t>
  </si>
  <si>
    <t>679008</t>
  </si>
  <si>
    <t>681001</t>
  </si>
  <si>
    <t>681002</t>
  </si>
  <si>
    <t>681006</t>
  </si>
  <si>
    <t>681007</t>
  </si>
  <si>
    <t>681008</t>
  </si>
  <si>
    <t>681210</t>
  </si>
  <si>
    <t>683005</t>
  </si>
  <si>
    <t>683006</t>
  </si>
  <si>
    <t>683301</t>
  </si>
  <si>
    <t>685001</t>
  </si>
  <si>
    <t>685002</t>
  </si>
  <si>
    <t>685003</t>
  </si>
  <si>
    <t>701001</t>
  </si>
  <si>
    <t>701002</t>
  </si>
  <si>
    <t>701003</t>
  </si>
  <si>
    <t>703001</t>
  </si>
  <si>
    <t>703003</t>
  </si>
  <si>
    <t>703004</t>
  </si>
  <si>
    <t>703006</t>
  </si>
  <si>
    <t>705001</t>
  </si>
  <si>
    <t>705002</t>
  </si>
  <si>
    <t>705003</t>
  </si>
  <si>
    <t>705004</t>
  </si>
  <si>
    <t>705005</t>
  </si>
  <si>
    <t>706210</t>
  </si>
  <si>
    <t>707001</t>
  </si>
  <si>
    <t>707011</t>
  </si>
  <si>
    <t>707211</t>
  </si>
  <si>
    <t>707403</t>
  </si>
  <si>
    <t>709001</t>
  </si>
  <si>
    <t>709003</t>
  </si>
  <si>
    <t>709004</t>
  </si>
  <si>
    <t>709005</t>
  </si>
  <si>
    <t>710001</t>
  </si>
  <si>
    <t>711001</t>
  </si>
  <si>
    <t>711004</t>
  </si>
  <si>
    <t>713001</t>
  </si>
  <si>
    <t>713002</t>
  </si>
  <si>
    <t>713003</t>
  </si>
  <si>
    <t>713004</t>
  </si>
  <si>
    <t>715001</t>
  </si>
  <si>
    <t>715002</t>
  </si>
  <si>
    <t>715003</t>
  </si>
  <si>
    <t>715005</t>
  </si>
  <si>
    <t>717002</t>
  </si>
  <si>
    <t>717003</t>
  </si>
  <si>
    <t>717004</t>
  </si>
  <si>
    <t>717010</t>
  </si>
  <si>
    <t>719001</t>
  </si>
  <si>
    <t>719002</t>
  </si>
  <si>
    <t>719003</t>
  </si>
  <si>
    <t>719007</t>
  </si>
  <si>
    <t>721002</t>
  </si>
  <si>
    <t>721004</t>
  </si>
  <si>
    <t>721007</t>
  </si>
  <si>
    <t>723001</t>
  </si>
  <si>
    <t>723002</t>
  </si>
  <si>
    <t>723004</t>
  </si>
  <si>
    <t>725009</t>
  </si>
  <si>
    <t>725013</t>
  </si>
  <si>
    <t>727004</t>
  </si>
  <si>
    <t>727015</t>
  </si>
  <si>
    <t>727211</t>
  </si>
  <si>
    <t>729001</t>
  </si>
  <si>
    <t>729002</t>
  </si>
  <si>
    <t>729003</t>
  </si>
  <si>
    <t>729005</t>
  </si>
  <si>
    <t>731001</t>
  </si>
  <si>
    <t>731002</t>
  </si>
  <si>
    <t>731003</t>
  </si>
  <si>
    <t>731004</t>
  </si>
  <si>
    <t>731005</t>
  </si>
  <si>
    <t>731006</t>
  </si>
  <si>
    <t>731007</t>
  </si>
  <si>
    <t>731008</t>
  </si>
  <si>
    <t>731010</t>
  </si>
  <si>
    <t>731011</t>
  </si>
  <si>
    <t>731012</t>
  </si>
  <si>
    <t>731013</t>
  </si>
  <si>
    <t>731014</t>
  </si>
  <si>
    <t>731026</t>
  </si>
  <si>
    <t>731030</t>
  </si>
  <si>
    <t>731211</t>
  </si>
  <si>
    <t>731903</t>
  </si>
  <si>
    <t>733001</t>
  </si>
  <si>
    <t>733002</t>
  </si>
  <si>
    <t>733003</t>
  </si>
  <si>
    <t>737001</t>
  </si>
  <si>
    <t>737002</t>
  </si>
  <si>
    <t>737003</t>
  </si>
  <si>
    <t>737004</t>
  </si>
  <si>
    <t>737005</t>
  </si>
  <si>
    <t>737901</t>
  </si>
  <si>
    <t>739002</t>
  </si>
  <si>
    <t>739003</t>
  </si>
  <si>
    <t>740002</t>
  </si>
  <si>
    <t>740005</t>
  </si>
  <si>
    <t>741004</t>
  </si>
  <si>
    <t>741006</t>
  </si>
  <si>
    <t>743002</t>
  </si>
  <si>
    <t>743008</t>
  </si>
  <si>
    <t>743010</t>
  </si>
  <si>
    <t>743011</t>
  </si>
  <si>
    <t>743012</t>
  </si>
  <si>
    <t>743013</t>
  </si>
  <si>
    <t>743014</t>
  </si>
  <si>
    <t>743016</t>
  </si>
  <si>
    <t>743020</t>
  </si>
  <si>
    <t>743021</t>
  </si>
  <si>
    <t>743025</t>
  </si>
  <si>
    <t>743027</t>
  </si>
  <si>
    <t>743029</t>
  </si>
  <si>
    <t>743211</t>
  </si>
  <si>
    <t>745001</t>
  </si>
  <si>
    <t>745002</t>
  </si>
  <si>
    <t>745003</t>
  </si>
  <si>
    <t>745004</t>
  </si>
  <si>
    <t>745005</t>
  </si>
  <si>
    <t>746211</t>
  </si>
  <si>
    <t>747001</t>
  </si>
  <si>
    <t>747002</t>
  </si>
  <si>
    <t>749001</t>
  </si>
  <si>
    <t>749002</t>
  </si>
  <si>
    <t>749003</t>
  </si>
  <si>
    <t>751002</t>
  </si>
  <si>
    <t>751003</t>
  </si>
  <si>
    <t>751004</t>
  </si>
  <si>
    <t>751006</t>
  </si>
  <si>
    <t>751007</t>
  </si>
  <si>
    <t>751008</t>
  </si>
  <si>
    <t>751013</t>
  </si>
  <si>
    <t>751014</t>
  </si>
  <si>
    <t>751015</t>
  </si>
  <si>
    <t>751016</t>
  </si>
  <si>
    <t>751017</t>
  </si>
  <si>
    <t>751018</t>
  </si>
  <si>
    <t>751019</t>
  </si>
  <si>
    <t>751020</t>
  </si>
  <si>
    <t>751021</t>
  </si>
  <si>
    <t>751022</t>
  </si>
  <si>
    <t>751023</t>
  </si>
  <si>
    <t>751024</t>
  </si>
  <si>
    <t>751025</t>
  </si>
  <si>
    <t>751026</t>
  </si>
  <si>
    <t>751027</t>
  </si>
  <si>
    <t>751032</t>
  </si>
  <si>
    <t>751033</t>
  </si>
  <si>
    <t>751034</t>
  </si>
  <si>
    <t>751035</t>
  </si>
  <si>
    <t>751036</t>
  </si>
  <si>
    <t>751038</t>
  </si>
  <si>
    <t>751039</t>
  </si>
  <si>
    <t>751040</t>
  </si>
  <si>
    <t>751041</t>
  </si>
  <si>
    <t>751042</t>
  </si>
  <si>
    <t>751043</t>
  </si>
  <si>
    <t>751044</t>
  </si>
  <si>
    <t>751045</t>
  </si>
  <si>
    <t>751046</t>
  </si>
  <si>
    <t>751050</t>
  </si>
  <si>
    <t>751051</t>
  </si>
  <si>
    <t>751052</t>
  </si>
  <si>
    <t>751053</t>
  </si>
  <si>
    <t>751054</t>
  </si>
  <si>
    <t>751055</t>
  </si>
  <si>
    <t>751056</t>
  </si>
  <si>
    <t>751065</t>
  </si>
  <si>
    <t>751066</t>
  </si>
  <si>
    <t>751090</t>
  </si>
  <si>
    <t>751106</t>
  </si>
  <si>
    <t>751112</t>
  </si>
  <si>
    <t>751116</t>
  </si>
  <si>
    <t>751221</t>
  </si>
  <si>
    <t>751327</t>
  </si>
  <si>
    <t>751903</t>
  </si>
  <si>
    <t>751905</t>
  </si>
  <si>
    <t>751908</t>
  </si>
  <si>
    <t>760401</t>
  </si>
  <si>
    <t>761006</t>
  </si>
  <si>
    <t>763006</t>
  </si>
  <si>
    <t>763008</t>
  </si>
  <si>
    <t>765001</t>
  </si>
  <si>
    <t>766001</t>
  </si>
  <si>
    <t>767001</t>
  </si>
  <si>
    <t>767002</t>
  </si>
  <si>
    <t>767003</t>
  </si>
  <si>
    <t>769001</t>
  </si>
  <si>
    <t>769003</t>
  </si>
  <si>
    <t>771001</t>
  </si>
  <si>
    <t>771007</t>
  </si>
  <si>
    <t>773001</t>
  </si>
  <si>
    <t>773006</t>
  </si>
  <si>
    <t>773010</t>
  </si>
  <si>
    <t>773013</t>
  </si>
  <si>
    <t>773018</t>
  </si>
  <si>
    <t>773026</t>
  </si>
  <si>
    <t>775001</t>
  </si>
  <si>
    <t>775004</t>
  </si>
  <si>
    <t>775008</t>
  </si>
  <si>
    <t>777001</t>
  </si>
  <si>
    <t>777002</t>
  </si>
  <si>
    <t>777004</t>
  </si>
  <si>
    <t>779001</t>
  </si>
  <si>
    <t>779003</t>
  </si>
  <si>
    <t>779004</t>
  </si>
  <si>
    <t>779005</t>
  </si>
  <si>
    <t>779006</t>
  </si>
  <si>
    <t>779007</t>
  </si>
  <si>
    <t>779008</t>
  </si>
  <si>
    <t>779009</t>
  </si>
  <si>
    <t>779011</t>
  </si>
  <si>
    <t>779017</t>
  </si>
  <si>
    <t>779210</t>
  </si>
  <si>
    <t>781005</t>
  </si>
  <si>
    <t>781010</t>
  </si>
  <si>
    <t>785002</t>
  </si>
  <si>
    <t>785006</t>
  </si>
  <si>
    <t>785007</t>
  </si>
  <si>
    <t>785009</t>
  </si>
  <si>
    <t>785015</t>
  </si>
  <si>
    <t>787001</t>
  </si>
  <si>
    <t>787004</t>
  </si>
  <si>
    <t>787005</t>
  </si>
  <si>
    <t>787006</t>
  </si>
  <si>
    <t>787008</t>
  </si>
  <si>
    <t>787012</t>
  </si>
  <si>
    <t>787013</t>
  </si>
  <si>
    <t>787016</t>
  </si>
  <si>
    <t>787019</t>
  </si>
  <si>
    <t>787024</t>
  </si>
  <si>
    <t>787037</t>
  </si>
  <si>
    <t>787214</t>
  </si>
  <si>
    <t>787410</t>
  </si>
  <si>
    <t>789002</t>
  </si>
  <si>
    <t>789005</t>
  </si>
  <si>
    <t>789008</t>
  </si>
  <si>
    <t>791002</t>
  </si>
  <si>
    <t>791003</t>
  </si>
  <si>
    <t>791004</t>
  </si>
  <si>
    <t>791005</t>
  </si>
  <si>
    <t>791006</t>
  </si>
  <si>
    <t>791008</t>
  </si>
  <si>
    <t>791010</t>
  </si>
  <si>
    <t>791013</t>
  </si>
  <si>
    <t>791019</t>
  </si>
  <si>
    <t>791020</t>
  </si>
  <si>
    <t>791210</t>
  </si>
  <si>
    <t>791902</t>
  </si>
  <si>
    <t>793002</t>
  </si>
  <si>
    <t>793007</t>
  </si>
  <si>
    <t>801001</t>
  </si>
  <si>
    <t>801002</t>
  </si>
  <si>
    <t>801005</t>
  </si>
  <si>
    <t>801213</t>
  </si>
  <si>
    <t>803001</t>
  </si>
  <si>
    <t>803004</t>
  </si>
  <si>
    <t>803009</t>
  </si>
  <si>
    <t>805005</t>
  </si>
  <si>
    <t>805018</t>
  </si>
  <si>
    <t>805019</t>
  </si>
  <si>
    <t>805020</t>
  </si>
  <si>
    <t>807001</t>
  </si>
  <si>
    <t>809001</t>
  </si>
  <si>
    <t>809003</t>
  </si>
  <si>
    <t>809004</t>
  </si>
  <si>
    <t>809005</t>
  </si>
  <si>
    <t>809006</t>
  </si>
  <si>
    <t>809008</t>
  </si>
  <si>
    <t>811001</t>
  </si>
  <si>
    <t>811003</t>
  </si>
  <si>
    <t>811005</t>
  </si>
  <si>
    <t>811006</t>
  </si>
  <si>
    <t>811010</t>
  </si>
  <si>
    <t>813004</t>
  </si>
  <si>
    <t>813006</t>
  </si>
  <si>
    <t>813009</t>
  </si>
  <si>
    <t>813016</t>
  </si>
  <si>
    <t>813211</t>
  </si>
  <si>
    <t>815001</t>
  </si>
  <si>
    <t>815002</t>
  </si>
  <si>
    <t>817001</t>
  </si>
  <si>
    <t>817002</t>
  </si>
  <si>
    <t>817003</t>
  </si>
  <si>
    <t>817004</t>
  </si>
  <si>
    <t>817005</t>
  </si>
  <si>
    <t>820001</t>
  </si>
  <si>
    <t>820210</t>
  </si>
  <si>
    <t>821004</t>
  </si>
  <si>
    <t>821006</t>
  </si>
  <si>
    <t>821019</t>
  </si>
  <si>
    <t>821210</t>
  </si>
  <si>
    <t>823004</t>
  </si>
  <si>
    <t>823006</t>
  </si>
  <si>
    <t>823008</t>
  </si>
  <si>
    <t>825001</t>
  </si>
  <si>
    <t>827002</t>
  </si>
  <si>
    <t>827003</t>
  </si>
  <si>
    <t>827005</t>
  </si>
  <si>
    <t>827010</t>
  </si>
  <si>
    <t>829008</t>
  </si>
  <si>
    <t>829009</t>
  </si>
  <si>
    <t>829010</t>
  </si>
  <si>
    <t>831001</t>
  </si>
  <si>
    <t>831002</t>
  </si>
  <si>
    <t>831003</t>
  </si>
  <si>
    <t>831004</t>
  </si>
  <si>
    <t>831008</t>
  </si>
  <si>
    <t>833004</t>
  </si>
  <si>
    <t>835006</t>
  </si>
  <si>
    <t>837002</t>
  </si>
  <si>
    <t>837003</t>
  </si>
  <si>
    <t>837005</t>
  </si>
  <si>
    <t>837006</t>
  </si>
  <si>
    <t>840001</t>
  </si>
  <si>
    <t>840003</t>
  </si>
  <si>
    <t>841003</t>
  </si>
  <si>
    <t>843004</t>
  </si>
  <si>
    <t>843210</t>
  </si>
  <si>
    <t>843901</t>
  </si>
  <si>
    <t>845003</t>
  </si>
  <si>
    <t>845004</t>
  </si>
  <si>
    <t>845006</t>
  </si>
  <si>
    <t>845011</t>
  </si>
  <si>
    <t>846001</t>
  </si>
  <si>
    <t>847007</t>
  </si>
  <si>
    <t>849001</t>
  </si>
  <si>
    <t>849002</t>
  </si>
  <si>
    <t>849003</t>
  </si>
  <si>
    <t>849005</t>
  </si>
  <si>
    <t>849014</t>
  </si>
  <si>
    <t>849015</t>
  </si>
  <si>
    <t>851004</t>
  </si>
  <si>
    <t>851005</t>
  </si>
  <si>
    <t>851007</t>
  </si>
  <si>
    <t>851010</t>
  </si>
  <si>
    <t>851011</t>
  </si>
  <si>
    <t>851014</t>
  </si>
  <si>
    <t>851015</t>
  </si>
  <si>
    <t>851017</t>
  </si>
  <si>
    <t>851019</t>
  </si>
  <si>
    <t>851020</t>
  </si>
  <si>
    <t>851021</t>
  </si>
  <si>
    <t>851022</t>
  </si>
  <si>
    <t>851024</t>
  </si>
  <si>
    <t>851026</t>
  </si>
  <si>
    <t>851027</t>
  </si>
  <si>
    <t>851028</t>
  </si>
  <si>
    <t>851029</t>
  </si>
  <si>
    <t>851030</t>
  </si>
  <si>
    <t>851031</t>
  </si>
  <si>
    <t>851032</t>
  </si>
  <si>
    <t>851034</t>
  </si>
  <si>
    <t>851036</t>
  </si>
  <si>
    <t>851037</t>
  </si>
  <si>
    <t>851039</t>
  </si>
  <si>
    <t>851040</t>
  </si>
  <si>
    <t>851041</t>
  </si>
  <si>
    <t>851042</t>
  </si>
  <si>
    <t>851044</t>
  </si>
  <si>
    <t>851045</t>
  </si>
  <si>
    <t>851048</t>
  </si>
  <si>
    <t>851049</t>
  </si>
  <si>
    <t>851050</t>
  </si>
  <si>
    <t>851054</t>
  </si>
  <si>
    <t>851064</t>
  </si>
  <si>
    <t>851066</t>
  </si>
  <si>
    <t>851077</t>
  </si>
  <si>
    <t>851112</t>
  </si>
  <si>
    <t>851114</t>
  </si>
  <si>
    <t>851220</t>
  </si>
  <si>
    <t>851221</t>
  </si>
  <si>
    <t>861001</t>
  </si>
  <si>
    <t>861006</t>
  </si>
  <si>
    <t>861009</t>
  </si>
  <si>
    <t>861010</t>
  </si>
  <si>
    <t>861011</t>
  </si>
  <si>
    <t>861901</t>
  </si>
  <si>
    <t>Hovedtotal</t>
  </si>
  <si>
    <t>Fuldtidsomregnet indskrevne børn i kommunale og selvejende daginstitutioner og dagpleje efter tid, område og pasningstilbud</t>
  </si>
  <si>
    <t>Enhed: Antal</t>
  </si>
  <si>
    <t>I alt</t>
  </si>
  <si>
    <t>Dagpleje</t>
  </si>
  <si>
    <t>Daginstitution 0-2 år</t>
  </si>
  <si>
    <t>Daginstitution 3-5 år</t>
  </si>
  <si>
    <t>2022</t>
  </si>
  <si>
    <t>København</t>
  </si>
  <si>
    <t>Tårnby</t>
  </si>
  <si>
    <t>Gladsaxe</t>
  </si>
  <si>
    <t>Høje-Taastrup</t>
  </si>
  <si>
    <t>Egedal</t>
  </si>
  <si>
    <t>Furesø</t>
  </si>
  <si>
    <t>Gribskov</t>
  </si>
  <si>
    <t>Halsnæs</t>
  </si>
  <si>
    <t>Rudersdal</t>
  </si>
  <si>
    <t>Bornholm</t>
  </si>
  <si>
    <t>Solrød</t>
  </si>
  <si>
    <t>Guldborgsund</t>
  </si>
  <si>
    <t>Lolland</t>
  </si>
  <si>
    <t>Odsherred</t>
  </si>
  <si>
    <t>Stevns</t>
  </si>
  <si>
    <t>Langeland</t>
  </si>
  <si>
    <t>Nordfyns</t>
  </si>
  <si>
    <t>Odense</t>
  </si>
  <si>
    <t>Favrskov</t>
  </si>
  <si>
    <t>Norddjurs</t>
  </si>
  <si>
    <t>Randers</t>
  </si>
  <si>
    <t>Syddjurs</t>
  </si>
  <si>
    <t>Aarhus</t>
  </si>
  <si>
    <t>Ikast-Brande</t>
  </si>
  <si>
    <t>Ringkøbing-Skjern</t>
  </si>
  <si>
    <t>Jammerbugt</t>
  </si>
  <si>
    <t>Mariagerfjord</t>
  </si>
  <si>
    <t>Morsø</t>
  </si>
  <si>
    <t>Rebild</t>
  </si>
  <si>
    <t>Kommune</t>
  </si>
  <si>
    <t>Total KR. AULA Dagtilbud</t>
  </si>
  <si>
    <t>Fakturering Q3+Q4</t>
  </si>
  <si>
    <t>Fakturering Q1+Q2</t>
  </si>
  <si>
    <t>Antal dagtilbudsbørn i kommunen</t>
  </si>
  <si>
    <t>Pris pr. dagtilbudsbarn</t>
  </si>
  <si>
    <t>Udtræk foretaget d. 01-10-2023</t>
  </si>
  <si>
    <t>Udtræk foretaget d. 13-11-2023</t>
  </si>
  <si>
    <t>Udtræk foretaget d. 20-11-2023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</si>
</sst>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.00\ &quot;kr.&quot;"/>
    <numFmt numFmtId="165" formatCode="#,##0\ &quot;kr.&quot;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3"/>
      <color rgb="FF000000"/>
      <name val="Calibri"/>
      <family val="2"/>
    </font>
    <font>
      <i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auto="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Border="0" applyAlignment="0"/>
  </cellStyleXfs>
  <cellXfs count="21">
    <xf numFmtId="0" fontId="0" fillId="0" borderId="0" xfId="0"/>
    <xf numFmtId="22" fontId="0" fillId="0" borderId="0" xfId="0" applyNumberFormat="1"/>
    <xf numFmtId="0" fontId="0" fillId="0" borderId="0" xfId="0" quotePrefix="1"/>
    <xf numFmtId="164" fontId="0" fillId="0" borderId="0" xfId="0" quotePrefix="1" applyNumberFormat="1"/>
    <xf numFmtId="164" fontId="0" fillId="0" borderId="0" xfId="0" applyNumberFormat="1"/>
    <xf numFmtId="3" fontId="0" fillId="0" borderId="0" xfId="0" quotePrefix="1" applyNumberFormat="1"/>
    <xf numFmtId="3" fontId="0" fillId="0" borderId="0" xfId="0" applyNumberFormat="1"/>
    <xf numFmtId="0" fontId="0" fillId="0" borderId="10" xfId="0" applyBorder="1"/>
    <xf numFmtId="0" fontId="0" fillId="0" borderId="0" xfId="0" applyAlignment="1">
      <alignment horizontal="left"/>
    </xf>
    <xf numFmtId="0" fontId="19" fillId="0" borderId="0" xfId="42" applyFont="1"/>
    <xf numFmtId="0" fontId="18" fillId="0" borderId="0" xfId="42"/>
    <xf numFmtId="0" fontId="20" fillId="0" borderId="0" xfId="42" applyFont="1"/>
    <xf numFmtId="0" fontId="21" fillId="0" borderId="0" xfId="42" applyFont="1" applyAlignment="1">
      <alignment horizontal="left"/>
    </xf>
    <xf numFmtId="0" fontId="18" fillId="0" borderId="0" xfId="42" applyAlignment="1">
      <alignment horizontal="right"/>
    </xf>
    <xf numFmtId="165" fontId="0" fillId="0" borderId="0" xfId="0" applyNumberFormat="1"/>
    <xf numFmtId="3" fontId="18" fillId="0" borderId="0" xfId="42" applyNumberFormat="1" applyAlignment="1">
      <alignment horizontal="right"/>
    </xf>
    <xf numFmtId="0" fontId="18" fillId="0" borderId="0" xfId="42" applyAlignment="1">
      <alignment horizontal="left"/>
    </xf>
    <xf numFmtId="0" fontId="22" fillId="0" borderId="0" xfId="0" applyFont="1"/>
    <xf numFmtId="0" fontId="0" fillId="0" borderId="0" xfId="0" applyAlignment="1">
      <alignment wrapText="1"/>
    </xf>
    <xf numFmtId="0" fontId="18" fillId="0" borderId="0" xfId="0" applyFont="1" applyAlignment="1">
      <alignment horizontal="left"/>
    </xf>
    <xf numFmtId="3" fontId="18" fillId="0" borderId="0" xfId="0" applyNumberFormat="1" applyFont="1" applyAlignment="1">
      <alignment horizontal="righ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F2AF9BB1-A3E1-43CD-8B52-A8BDDD93E6E2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left" vertical="bottom" textRotation="0" wrapText="0" indent="0" justifyLastLine="0" shrinkToFit="0" readingOrder="0"/>
    </dxf>
    <dxf>
      <numFmt numFmtId="164" formatCode="#,##0.00\ &quot;kr.&quot;"/>
    </dxf>
    <dxf>
      <numFmt numFmtId="164" formatCode="#,##0.00\ &quot;kr.&quot;"/>
    </dxf>
    <dxf>
      <numFmt numFmtId="164" formatCode="#,##0.00\ &quot;kr.&quot;"/>
    </dxf>
    <dxf>
      <numFmt numFmtId="164" formatCode="#,##0.00\ &quot;kr.&quot;"/>
    </dxf>
    <dxf>
      <numFmt numFmtId="164" formatCode="#,##0.00\ &quot;kr.&quot;"/>
    </dxf>
    <dxf>
      <numFmt numFmtId="164" formatCode="#,##0.00\ &quot;kr.&quot;"/>
    </dxf>
    <dxf>
      <numFmt numFmtId="164" formatCode="#,##0.00\ &quot;kr.&quot;"/>
    </dxf>
    <dxf>
      <numFmt numFmtId="3" formatCode="#,##0"/>
    </dxf>
    <dxf>
      <numFmt numFmtId="3" formatCode="#,##0"/>
    </dxf>
    <dxf>
      <numFmt numFmtId="27" formatCode="dd/mm/yyyy\ hh:mm"/>
    </dxf>
    <dxf>
      <numFmt numFmtId="27" formatCode="dd/mm/yyyy\ hh:mm"/>
    </dxf>
    <dxf>
      <numFmt numFmtId="0" formatCode="General"/>
    </dxf>
    <dxf>
      <numFmt numFmtId="0" formatCode="General"/>
    </dxf>
    <dxf>
      <numFmt numFmtId="164" formatCode="#,##0.00\ &quot;kr.&quot;"/>
    </dxf>
    <dxf>
      <numFmt numFmtId="164" formatCode="#,##0.00\ &quot;kr.&quot;"/>
    </dxf>
    <dxf>
      <numFmt numFmtId="164" formatCode="#,##0.00\ &quot;kr.&quot;"/>
    </dxf>
    <dxf>
      <numFmt numFmtId="164" formatCode="#,##0.00\ &quot;kr.&quot;"/>
    </dxf>
    <dxf>
      <numFmt numFmtId="3" formatCode="#,##0"/>
    </dxf>
    <dxf>
      <fill>
        <patternFill patternType="solid">
          <bgColor rgb="FFA7D1DD"/>
        </patternFill>
      </fill>
      <border>
        <bottom style="thin">
          <color auto="1"/>
        </bottom>
      </border>
    </dxf>
    <dxf>
      <fill>
        <patternFill>
          <bgColor rgb="FFA7D1DD"/>
        </patternFill>
      </fill>
      <border>
        <bottom style="thin">
          <color auto="1"/>
        </bottom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007A9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007A9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1" defaultTableStyle="TableStyleMedium2" defaultPivotStyle="PivotStyleLight16">
    <tableStyle name="PivotTable Style 1" table="0" count="10" xr9:uid="{200C7181-1B84-4D8E-A875-40AC52FFCF5A}">
      <tableStyleElement type="wholeTable" dxfId="31"/>
      <tableStyleElement type="headerRow" dxfId="30"/>
      <tableStyleElement type="lastColumn" dxfId="29"/>
      <tableStyleElement type="firstSubtotalRow" dxfId="28"/>
      <tableStyleElement type="secondSubtotalRow" dxfId="27"/>
      <tableStyleElement type="firstRowSubheading" dxfId="26"/>
      <tableStyleElement type="secondRowSubheading" dxfId="25"/>
      <tableStyleElement type="thirdRowSubheading" dxfId="24"/>
      <tableStyleElement type="pageFieldLabels" dxfId="23"/>
      <tableStyleElement type="pageFieldValues" dxfId="2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Startside!A1"/><Relationship Id="rId2" Type="http://schemas.openxmlformats.org/officeDocument/2006/relationships/hyperlink" Target="#Anm&#230;rkninger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259800</xdr:colOff>
      <xdr:row>2</xdr:row>
      <xdr:rowOff>245100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31113E-EBFE-4B41-852B-3A3B91B46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67050" y="190500"/>
          <a:ext cx="2926800" cy="435600"/>
        </a:xfrm>
        <a:prstGeom prst="rect">
          <a:avLst/>
        </a:prstGeom>
      </xdr:spPr>
    </xdr:pic>
    <xdr:clientData/>
  </xdr:twoCellAnchor>
  <xdr:twoCellAnchor editAs="oneCell">
    <xdr:from>
      <xdr:col>3</xdr:col>
      <xdr:colOff>657224</xdr:colOff>
      <xdr:row>4</xdr:row>
      <xdr:rowOff>95250</xdr:rowOff>
    </xdr:from>
    <xdr:to>
      <xdr:col>6</xdr:col>
      <xdr:colOff>323849</xdr:colOff>
      <xdr:row>6</xdr:row>
      <xdr:rowOff>2250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F03F0D-89C7-4A50-A5D1-71CBAFBF7E45}"/>
            </a:ext>
          </a:extLst>
        </xdr:cNvPr>
        <xdr:cNvSpPr/>
      </xdr:nvSpPr>
      <xdr:spPr>
        <a:xfrm>
          <a:off x="3057524" y="866775"/>
          <a:ext cx="1666875" cy="288000"/>
        </a:xfrm>
        <a:prstGeom prst="rect">
          <a:avLst/>
        </a:prstGeom>
        <a:solidFill>
          <a:srgbClr val="A7D1D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a-DK" sz="1200" b="1">
              <a:solidFill>
                <a:schemeClr val="tx1"/>
              </a:solidFill>
            </a:rPr>
            <a:t>Gå</a:t>
          </a:r>
          <a:r>
            <a:rPr lang="da-DK" sz="1200" b="1" baseline="0">
              <a:solidFill>
                <a:schemeClr val="tx1"/>
              </a:solidFill>
            </a:rPr>
            <a:t> til a</a:t>
          </a:r>
          <a:r>
            <a:rPr lang="da-DK" sz="1200" b="1">
              <a:solidFill>
                <a:schemeClr val="tx1"/>
              </a:solidFill>
            </a:rPr>
            <a:t>nmærkninger</a:t>
          </a:r>
        </a:p>
      </xdr:txBody>
    </xdr:sp>
    <xdr:clientData/>
  </xdr:twoCellAnchor>
  <xdr:twoCellAnchor editAs="oneCell">
    <xdr:from>
      <xdr:col>7</xdr:col>
      <xdr:colOff>38100</xdr:colOff>
      <xdr:row>4</xdr:row>
      <xdr:rowOff>95250</xdr:rowOff>
    </xdr:from>
    <xdr:to>
      <xdr:col>9</xdr:col>
      <xdr:colOff>249000</xdr:colOff>
      <xdr:row>6</xdr:row>
      <xdr:rowOff>2250</xdr:rowOff>
    </xdr:to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D47B1E4-97C2-441E-8361-50FFC8C7141D}"/>
            </a:ext>
          </a:extLst>
        </xdr:cNvPr>
        <xdr:cNvSpPr/>
      </xdr:nvSpPr>
      <xdr:spPr>
        <a:xfrm>
          <a:off x="5105400" y="866775"/>
          <a:ext cx="1544400" cy="288000"/>
        </a:xfrm>
        <a:prstGeom prst="rect">
          <a:avLst/>
        </a:prstGeom>
        <a:solidFill>
          <a:srgbClr val="A7D1D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a-DK" sz="1200" b="1">
              <a:solidFill>
                <a:schemeClr val="tx1"/>
              </a:solidFill>
            </a:rPr>
            <a:t>Gå til startside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xcel Services" refreshedDate="45243.433993402781" backgroundQuery="1" createdVersion="7" refreshedVersion="6" minRefreshableVersion="3" recordCount="0" supportSubquery="1" supportAdvancedDrill="1" xr:uid="{B94A8741-8F3E-4C98-8472-6FD1BFDBD9DA}">
  <cacheSource type="external" connectionId="1"/>
  <cacheFields count="4">
    <cacheField name="[Measures].[Antal elever]" caption="Antal elever" numFmtId="0" hierarchy="91" level="32767"/>
    <cacheField name="[Skoleår].[Skoleår].[Skoleår]" caption="Skoleår" numFmtId="0" hierarchy="32" level="1">
      <sharedItems count="11">
        <s v="[Skoleår].[Skoleår].&amp;[2012/2013]" c="2012/2013"/>
        <s v="[Skoleår].[Skoleår].&amp;[2013/2014]" c="2013/2014"/>
        <s v="[Skoleår].[Skoleår].&amp;[2014/2015]" c="2014/2015"/>
        <s v="[Skoleår].[Skoleår].&amp;[2015/2016]" c="2015/2016"/>
        <s v="[Skoleår].[Skoleår].&amp;[2016/2017]" c="2016/2017"/>
        <s v="[Skoleår].[Skoleår].&amp;[2017/2018]" c="2017/2018"/>
        <s v="[Skoleår].[Skoleår].&amp;[2018/2019]" c="2018/2019"/>
        <s v="[Skoleår].[Skoleår].&amp;[2019/2020]" c="2019/2020"/>
        <s v="[Skoleår].[Skoleår].&amp;[2020/2021]" c="2020/2021"/>
        <s v="[Skoleår].[Skoleår].&amp;[2021/2022]" c="2021/2022"/>
        <s v="[Skoleår].[Skoleår].&amp;[2022/2023]" c="2022/2023"/>
      </sharedItems>
    </cacheField>
    <cacheField name="[Institution].[Afdelingstype].[Afdelingstype]" caption="Afdelingstype" numFmtId="0" hierarchy="18" level="1">
      <sharedItems containsSemiMixedTypes="0" containsString="0"/>
    </cacheField>
    <cacheField name="[Institution].[Institutionsnummer].[Institutionsnummer]" caption="Institutionsnummer" numFmtId="0" hierarchy="26" level="1">
      <sharedItems count="1608">
        <s v="[Institution].[Institutionsnummer].&amp;[101001]" c="101001"/>
        <s v="[Institution].[Institutionsnummer].&amp;[101003]" c="101003"/>
        <s v="[Institution].[Institutionsnummer].&amp;[101005]" c="101005"/>
        <s v="[Institution].[Institutionsnummer].&amp;[101007]" c="101007"/>
        <s v="[Institution].[Institutionsnummer].&amp;[101008]" c="101008"/>
        <s v="[Institution].[Institutionsnummer].&amp;[101011]" c="101011"/>
        <s v="[Institution].[Institutionsnummer].&amp;[101012]" c="101012"/>
        <s v="[Institution].[Institutionsnummer].&amp;[101015]" c="101015"/>
        <s v="[Institution].[Institutionsnummer].&amp;[101017]" c="101017"/>
        <s v="[Institution].[Institutionsnummer].&amp;[101019]" c="101019"/>
        <s v="[Institution].[Institutionsnummer].&amp;[101020]" c="101020"/>
        <s v="[Institution].[Institutionsnummer].&amp;[101021]" c="101021"/>
        <s v="[Institution].[Institutionsnummer].&amp;[101022]" c="101022"/>
        <s v="[Institution].[Institutionsnummer].&amp;[101023]" c="101023"/>
        <s v="[Institution].[Institutionsnummer].&amp;[101029]" c="101029"/>
        <s v="[Institution].[Institutionsnummer].&amp;[101030]" c="101030"/>
        <s v="[Institution].[Institutionsnummer].&amp;[101034]" c="101034"/>
        <s v="[Institution].[Institutionsnummer].&amp;[101035]" c="101035"/>
        <s v="[Institution].[Institutionsnummer].&amp;[101039]" c="101039"/>
        <s v="[Institution].[Institutionsnummer].&amp;[101041]" c="101041"/>
        <s v="[Institution].[Institutionsnummer].&amp;[101042]" c="101042"/>
        <s v="[Institution].[Institutionsnummer].&amp;[101043]" c="101043"/>
        <s v="[Institution].[Institutionsnummer].&amp;[101045]" c="101045"/>
        <s v="[Institution].[Institutionsnummer].&amp;[101047]" c="101047"/>
        <s v="[Institution].[Institutionsnummer].&amp;[101049]" c="101049"/>
        <s v="[Institution].[Institutionsnummer].&amp;[101050]" c="101050"/>
        <s v="[Institution].[Institutionsnummer].&amp;[101051]" c="101051"/>
        <s v="[Institution].[Institutionsnummer].&amp;[101052]" c="101052"/>
        <s v="[Institution].[Institutionsnummer].&amp;[101053]" c="101053"/>
        <s v="[Institution].[Institutionsnummer].&amp;[101055]" c="101055"/>
        <s v="[Institution].[Institutionsnummer].&amp;[101058]" c="101058"/>
        <s v="[Institution].[Institutionsnummer].&amp;[101059]" c="101059"/>
        <s v="[Institution].[Institutionsnummer].&amp;[101060]" c="101060"/>
        <s v="[Institution].[Institutionsnummer].&amp;[101062]" c="101062"/>
        <s v="[Institution].[Institutionsnummer].&amp;[101063]" c="101063"/>
        <s v="[Institution].[Institutionsnummer].&amp;[101064]" c="101064"/>
        <s v="[Institution].[Institutionsnummer].&amp;[101069]" c="101069"/>
        <s v="[Institution].[Institutionsnummer].&amp;[101070]" c="101070"/>
        <s v="[Institution].[Institutionsnummer].&amp;[101074]" c="101074"/>
        <s v="[Institution].[Institutionsnummer].&amp;[101075]" c="101075"/>
        <s v="[Institution].[Institutionsnummer].&amp;[101076]" c="101076"/>
        <s v="[Institution].[Institutionsnummer].&amp;[101093]" c="101093"/>
        <s v="[Institution].[Institutionsnummer].&amp;[101094]" c="101094"/>
        <s v="[Institution].[Institutionsnummer].&amp;[101098]" c="101098"/>
        <s v="[Institution].[Institutionsnummer].&amp;[101138]" c="101138"/>
        <s v="[Institution].[Institutionsnummer].&amp;[101151]" c="101151"/>
        <s v="[Institution].[Institutionsnummer].&amp;[101157]" c="101157"/>
        <s v="[Institution].[Institutionsnummer].&amp;[101158]" c="101158"/>
        <s v="[Institution].[Institutionsnummer].&amp;[101168]" c="101168"/>
        <s v="[Institution].[Institutionsnummer].&amp;[101174]" c="101174"/>
        <s v="[Institution].[Institutionsnummer].&amp;[101175]" c="101175"/>
        <s v="[Institution].[Institutionsnummer].&amp;[101213]" c="101213"/>
        <s v="[Institution].[Institutionsnummer].&amp;[101214]" c="101214"/>
        <s v="[Institution].[Institutionsnummer].&amp;[101215]" c="101215"/>
        <s v="[Institution].[Institutionsnummer].&amp;[101216]" c="101216"/>
        <s v="[Institution].[Institutionsnummer].&amp;[101217]" c="101217"/>
        <s v="[Institution].[Institutionsnummer].&amp;[101218]" c="101218"/>
        <s v="[Institution].[Institutionsnummer].&amp;[101403]" c="101403"/>
        <s v="[Institution].[Institutionsnummer].&amp;[101525]" c="101525"/>
        <s v="[Institution].[Institutionsnummer].&amp;[101537]" c="101537"/>
        <s v="[Institution].[Institutionsnummer].&amp;[101538]" c="101538"/>
        <s v="[Institution].[Institutionsnummer].&amp;[101540]" c="101540"/>
        <s v="[Institution].[Institutionsnummer].&amp;[101543]" c="101543"/>
        <s v="[Institution].[Institutionsnummer].&amp;[101544]" c="101544"/>
        <s v="[Institution].[Institutionsnummer].&amp;[101563]" c="101563"/>
        <s v="[Institution].[Institutionsnummer].&amp;[101566]" c="101566"/>
        <s v="[Institution].[Institutionsnummer].&amp;[101567]" c="101567"/>
        <s v="[Institution].[Institutionsnummer].&amp;[101569]" c="101569"/>
        <s v="[Institution].[Institutionsnummer].&amp;[101572]" c="101572"/>
        <s v="[Institution].[Institutionsnummer].&amp;[101575]" c="101575"/>
        <s v="[Institution].[Institutionsnummer].&amp;[101580]" c="101580"/>
        <s v="[Institution].[Institutionsnummer].&amp;[101586]" c="101586"/>
        <s v="[Institution].[Institutionsnummer].&amp;[101591]" c="101591"/>
        <s v="[Institution].[Institutionsnummer].&amp;[101592]" c="101592"/>
        <s v="[Institution].[Institutionsnummer].&amp;[101594]" c="101594"/>
        <s v="[Institution].[Institutionsnummer].&amp;[101618]" c="101618"/>
        <s v="[Institution].[Institutionsnummer].&amp;[101619]" c="101619"/>
        <s v="[Institution].[Institutionsnummer].&amp;[101620]" c="101620"/>
        <s v="[Institution].[Institutionsnummer].&amp;[101625]" c="101625"/>
        <s v="[Institution].[Institutionsnummer].&amp;[101908]" c="101908"/>
        <s v="[Institution].[Institutionsnummer].&amp;[101910]" c="101910"/>
        <s v="[Institution].[Institutionsnummer].&amp;[101911]" c="101911"/>
        <s v="[Institution].[Institutionsnummer].&amp;[147002]" c="147002"/>
        <s v="[Institution].[Institutionsnummer].&amp;[147006]" c="147006"/>
        <s v="[Institution].[Institutionsnummer].&amp;[147007]" c="147007"/>
        <s v="[Institution].[Institutionsnummer].&amp;[147008]" c="147008"/>
        <s v="[Institution].[Institutionsnummer].&amp;[147010]" c="147010"/>
        <s v="[Institution].[Institutionsnummer].&amp;[147012]" c="147012"/>
        <s v="[Institution].[Institutionsnummer].&amp;[147044]" c="147044"/>
        <s v="[Institution].[Institutionsnummer].&amp;[147051]" c="147051"/>
        <s v="[Institution].[Institutionsnummer].&amp;[147052]" c="147052"/>
        <s v="[Institution].[Institutionsnummer].&amp;[147053]" c="147053"/>
        <s v="[Institution].[Institutionsnummer].&amp;[147401]" c="147401"/>
        <s v="[Institution].[Institutionsnummer].&amp;[151003]" c="151003"/>
        <s v="[Institution].[Institutionsnummer].&amp;[151024]" c="151024"/>
        <s v="[Institution].[Institutionsnummer].&amp;[151028]" c="151028"/>
        <s v="[Institution].[Institutionsnummer].&amp;[151030]" c="151030"/>
        <s v="[Institution].[Institutionsnummer].&amp;[153013]" c="153013"/>
        <s v="[Institution].[Institutionsnummer].&amp;[153016]" c="153016"/>
        <s v="[Institution].[Institutionsnummer].&amp;[153018]" c="153018"/>
        <s v="[Institution].[Institutionsnummer].&amp;[153019]" c="153019"/>
        <s v="[Institution].[Institutionsnummer].&amp;[153020]" c="153020"/>
        <s v="[Institution].[Institutionsnummer].&amp;[155004]" c="155004"/>
        <s v="[Institution].[Institutionsnummer].&amp;[157001]" c="157001"/>
        <s v="[Institution].[Institutionsnummer].&amp;[157002]" c="157002"/>
        <s v="[Institution].[Institutionsnummer].&amp;[157003]" c="157003"/>
        <s v="[Institution].[Institutionsnummer].&amp;[157005]" c="157005"/>
        <s v="[Institution].[Institutionsnummer].&amp;[157007]" c="157007"/>
        <s v="[Institution].[Institutionsnummer].&amp;[157008]" c="157008"/>
        <s v="[Institution].[Institutionsnummer].&amp;[157009]" c="157009"/>
        <s v="[Institution].[Institutionsnummer].&amp;[157010]" c="157010"/>
        <s v="[Institution].[Institutionsnummer].&amp;[157011]" c="157011"/>
        <s v="[Institution].[Institutionsnummer].&amp;[157012]" c="157012"/>
        <s v="[Institution].[Institutionsnummer].&amp;[157034]" c="157034"/>
        <s v="[Institution].[Institutionsnummer].&amp;[157047]" c="157047"/>
        <s v="[Institution].[Institutionsnummer].&amp;[157210]" c="157210"/>
        <s v="[Institution].[Institutionsnummer].&amp;[159001]" c="159001"/>
        <s v="[Institution].[Institutionsnummer].&amp;[159002]" c="159002"/>
        <s v="[Institution].[Institutionsnummer].&amp;[159004]" c="159004"/>
        <s v="[Institution].[Institutionsnummer].&amp;[159005]" c="159005"/>
        <s v="[Institution].[Institutionsnummer].&amp;[159006]" c="159006"/>
        <s v="[Institution].[Institutionsnummer].&amp;[159008]" c="159008"/>
        <s v="[Institution].[Institutionsnummer].&amp;[159009]" c="159009"/>
        <s v="[Institution].[Institutionsnummer].&amp;[159010]" c="159010"/>
        <s v="[Institution].[Institutionsnummer].&amp;[159012]" c="159012"/>
        <s v="[Institution].[Institutionsnummer].&amp;[159013]" c="159013"/>
        <s v="[Institution].[Institutionsnummer].&amp;[159035]" c="159035"/>
        <s v="[Institution].[Institutionsnummer].&amp;[159039]" c="159039"/>
        <s v="[Institution].[Institutionsnummer].&amp;[159041]" c="159041"/>
        <s v="[Institution].[Institutionsnummer].&amp;[161014]" c="161014"/>
        <s v="[Institution].[Institutionsnummer].&amp;[161210]" c="161210"/>
        <s v="[Institution].[Institutionsnummer].&amp;[163001]" c="163001"/>
        <s v="[Institution].[Institutionsnummer].&amp;[163211]" c="163211"/>
        <s v="[Institution].[Institutionsnummer].&amp;[165001]" c="165001"/>
        <s v="[Institution].[Institutionsnummer].&amp;[165019]" c="165019"/>
        <s v="[Institution].[Institutionsnummer].&amp;[165020]" c="165020"/>
        <s v="[Institution].[Institutionsnummer].&amp;[167001]" c="167001"/>
        <s v="[Institution].[Institutionsnummer].&amp;[167002]" c="167002"/>
        <s v="[Institution].[Institutionsnummer].&amp;[167003]" c="167003"/>
        <s v="[Institution].[Institutionsnummer].&amp;[167004]" c="167004"/>
        <s v="[Institution].[Institutionsnummer].&amp;[167005]" c="167005"/>
        <s v="[Institution].[Institutionsnummer].&amp;[167006]" c="167006"/>
        <s v="[Institution].[Institutionsnummer].&amp;[167008]" c="167008"/>
        <s v="[Institution].[Institutionsnummer].&amp;[167009]" c="167009"/>
        <s v="[Institution].[Institutionsnummer].&amp;[167011]" c="167011"/>
        <s v="[Institution].[Institutionsnummer].&amp;[167210]" c="167210"/>
        <s v="[Institution].[Institutionsnummer].&amp;[167901]" c="167901"/>
        <s v="[Institution].[Institutionsnummer].&amp;[169001]" c="169001"/>
        <s v="[Institution].[Institutionsnummer].&amp;[169006]" c="169006"/>
        <s v="[Institution].[Institutionsnummer].&amp;[169007]" c="169007"/>
        <s v="[Institution].[Institutionsnummer].&amp;[169008]" c="169008"/>
        <s v="[Institution].[Institutionsnummer].&amp;[169010]" c="169010"/>
        <s v="[Institution].[Institutionsnummer].&amp;[169019]" c="169019"/>
        <s v="[Institution].[Institutionsnummer].&amp;[169021]" c="169021"/>
        <s v="[Institution].[Institutionsnummer].&amp;[169023]" c="169023"/>
        <s v="[Institution].[Institutionsnummer].&amp;[169210]" c="169210"/>
        <s v="[Institution].[Institutionsnummer].&amp;[173002]" c="173002"/>
        <s v="[Institution].[Institutionsnummer].&amp;[173003]" c="173003"/>
        <s v="[Institution].[Institutionsnummer].&amp;[173004]" c="173004"/>
        <s v="[Institution].[Institutionsnummer].&amp;[173005]" c="173005"/>
        <s v="[Institution].[Institutionsnummer].&amp;[173006]" c="173006"/>
        <s v="[Institution].[Institutionsnummer].&amp;[173007]" c="173007"/>
        <s v="[Institution].[Institutionsnummer].&amp;[173008]" c="173008"/>
        <s v="[Institution].[Institutionsnummer].&amp;[173009]" c="173009"/>
        <s v="[Institution].[Institutionsnummer].&amp;[173011]" c="173011"/>
        <s v="[Institution].[Institutionsnummer].&amp;[173018]" c="173018"/>
        <s v="[Institution].[Institutionsnummer].&amp;[173024]" c="173024"/>
        <s v="[Institution].[Institutionsnummer].&amp;[173210]" c="173210"/>
        <s v="[Institution].[Institutionsnummer].&amp;[173901]" c="173901"/>
        <s v="[Institution].[Institutionsnummer].&amp;[175001]" c="175001"/>
        <s v="[Institution].[Institutionsnummer].&amp;[175002]" c="175002"/>
        <s v="[Institution].[Institutionsnummer].&amp;[175003]" c="175003"/>
        <s v="[Institution].[Institutionsnummer].&amp;[175004]" c="175004"/>
        <s v="[Institution].[Institutionsnummer].&amp;[175006]" c="175006"/>
        <s v="[Institution].[Institutionsnummer].&amp;[175007]" c="175007"/>
        <s v="[Institution].[Institutionsnummer].&amp;[175014]" c="175014"/>
        <s v="[Institution].[Institutionsnummer].&amp;[175021]" c="175021"/>
        <s v="[Institution].[Institutionsnummer].&amp;[175210]" c="175210"/>
        <s v="[Institution].[Institutionsnummer].&amp;[181007]" c="181007"/>
        <s v="[Institution].[Institutionsnummer].&amp;[181008]" c="181008"/>
        <s v="[Institution].[Institutionsnummer].&amp;[181009]" c="181009"/>
        <s v="[Institution].[Institutionsnummer].&amp;[181019]" c="181019"/>
        <s v="[Institution].[Institutionsnummer].&amp;[181901]" c="181901"/>
        <s v="[Institution].[Institutionsnummer].&amp;[183001]" c="183001"/>
        <s v="[Institution].[Institutionsnummer].&amp;[183002]" c="183002"/>
        <s v="[Institution].[Institutionsnummer].&amp;[183003]" c="183003"/>
        <s v="[Institution].[Institutionsnummer].&amp;[183004]" c="183004"/>
        <s v="[Institution].[Institutionsnummer].&amp;[183005]" c="183005"/>
        <s v="[Institution].[Institutionsnummer].&amp;[183010]" c="183010"/>
        <s v="[Institution].[Institutionsnummer].&amp;[183013]" c="183013"/>
        <s v="[Institution].[Institutionsnummer].&amp;[183213]" c="183213"/>
        <s v="[Institution].[Institutionsnummer].&amp;[185002]" c="185002"/>
        <s v="[Institution].[Institutionsnummer].&amp;[185003]" c="185003"/>
        <s v="[Institution].[Institutionsnummer].&amp;[185004]" c="185004"/>
        <s v="[Institution].[Institutionsnummer].&amp;[185005]" c="185005"/>
        <s v="[Institution].[Institutionsnummer].&amp;[185006]" c="185006"/>
        <s v="[Institution].[Institutionsnummer].&amp;[185008]" c="185008"/>
        <s v="[Institution].[Institutionsnummer].&amp;[185010]" c="185010"/>
        <s v="[Institution].[Institutionsnummer].&amp;[185014]" c="185014"/>
        <s v="[Institution].[Institutionsnummer].&amp;[185015]" c="185015"/>
        <s v="[Institution].[Institutionsnummer].&amp;[185210]" c="185210"/>
        <s v="[Institution].[Institutionsnummer].&amp;[187001]" c="187001"/>
        <s v="[Institution].[Institutionsnummer].&amp;[187002]" c="187002"/>
        <s v="[Institution].[Institutionsnummer].&amp;[187003]" c="187003"/>
        <s v="[Institution].[Institutionsnummer].&amp;[187006]" c="187006"/>
        <s v="[Institution].[Institutionsnummer].&amp;[187210]" c="187210"/>
        <s v="[Institution].[Institutionsnummer].&amp;[189001]" c="189001"/>
        <s v="[Institution].[Institutionsnummer].&amp;[189002]" c="189002"/>
        <s v="[Institution].[Institutionsnummer].&amp;[189003]" c="189003"/>
        <s v="[Institution].[Institutionsnummer].&amp;[189004]" c="189004"/>
        <s v="[Institution].[Institutionsnummer].&amp;[189005]" c="189005"/>
        <s v="[Institution].[Institutionsnummer].&amp;[189006]" c="189006"/>
        <s v="[Institution].[Institutionsnummer].&amp;[190002]" c="190002"/>
        <s v="[Institution].[Institutionsnummer].&amp;[190003]" c="190003"/>
        <s v="[Institution].[Institutionsnummer].&amp;[201001]" c="201001"/>
        <s v="[Institution].[Institutionsnummer].&amp;[201002]" c="201002"/>
        <s v="[Institution].[Institutionsnummer].&amp;[201011]" c="201011"/>
        <s v="[Institution].[Institutionsnummer].&amp;[201012]" c="201012"/>
        <s v="[Institution].[Institutionsnummer].&amp;[207002]" c="207002"/>
        <s v="[Institution].[Institutionsnummer].&amp;[207003]" c="207003"/>
        <s v="[Institution].[Institutionsnummer].&amp;[208007]" c="208007"/>
        <s v="[Institution].[Institutionsnummer].&amp;[208008]" c="208008"/>
        <s v="[Institution].[Institutionsnummer].&amp;[211004]" c="211004"/>
        <s v="[Institution].[Institutionsnummer].&amp;[211006]" c="211006"/>
        <s v="[Institution].[Institutionsnummer].&amp;[211009]" c="211009"/>
        <s v="[Institution].[Institutionsnummer].&amp;[215001]" c="215001"/>
        <s v="[Institution].[Institutionsnummer].&amp;[215004]" c="215004"/>
        <s v="[Institution].[Institutionsnummer].&amp;[215901]" c="215901"/>
        <s v="[Institution].[Institutionsnummer].&amp;[217002]" c="217002"/>
        <s v="[Institution].[Institutionsnummer].&amp;[217003]" c="217003"/>
        <s v="[Institution].[Institutionsnummer].&amp;[217012]" c="217012"/>
        <s v="[Institution].[Institutionsnummer].&amp;[217033]" c="217033"/>
        <s v="[Institution].[Institutionsnummer].&amp;[217035]" c="217035"/>
        <s v="[Institution].[Institutionsnummer].&amp;[217210]" c="217210"/>
        <s v="[Institution].[Institutionsnummer].&amp;[219002]" c="219002"/>
        <s v="[Institution].[Institutionsnummer].&amp;[219003]" c="219003"/>
        <s v="[Institution].[Institutionsnummer].&amp;[219024]" c="219024"/>
        <s v="[Institution].[Institutionsnummer].&amp;[219025]" c="219025"/>
        <s v="[Institution].[Institutionsnummer].&amp;[219026]" c="219026"/>
        <s v="[Institution].[Institutionsnummer].&amp;[219027]" c="219027"/>
        <s v="[Institution].[Institutionsnummer].&amp;[219030]" c="219030"/>
        <s v="[Institution].[Institutionsnummer].&amp;[219350]" c="219350"/>
        <s v="[Institution].[Institutionsnummer].&amp;[219901]" c="219901"/>
        <s v="[Institution].[Institutionsnummer].&amp;[219902]" c="219902"/>
        <s v="[Institution].[Institutionsnummer].&amp;[219903]" c="219903"/>
        <s v="[Institution].[Institutionsnummer].&amp;[221211]" c="221211"/>
        <s v="[Institution].[Institutionsnummer].&amp;[223001]" c="223001"/>
        <s v="[Institution].[Institutionsnummer].&amp;[223002]" c="223002"/>
        <s v="[Institution].[Institutionsnummer].&amp;[223003]" c="223003"/>
        <s v="[Institution].[Institutionsnummer].&amp;[223004]" c="223004"/>
        <s v="[Institution].[Institutionsnummer].&amp;[223210]" c="223210"/>
        <s v="[Institution].[Institutionsnummer].&amp;[225902]" c="225902"/>
        <s v="[Institution].[Institutionsnummer].&amp;[227006]" c="227006"/>
        <s v="[Institution].[Institutionsnummer].&amp;[227009]" c="227009"/>
        <s v="[Institution].[Institutionsnummer].&amp;[227011]" c="227011"/>
        <s v="[Institution].[Institutionsnummer].&amp;[227012]" c="227012"/>
        <s v="[Institution].[Institutionsnummer].&amp;[227210]" c="227210"/>
        <s v="[Institution].[Institutionsnummer].&amp;[229006]" c="229006"/>
        <s v="[Institution].[Institutionsnummer].&amp;[230001]" c="230001"/>
        <s v="[Institution].[Institutionsnummer].&amp;[230002]" c="230002"/>
        <s v="[Institution].[Institutionsnummer].&amp;[231006]" c="231006"/>
        <s v="[Institution].[Institutionsnummer].&amp;[250004]" c="250004"/>
        <s v="[Institution].[Institutionsnummer].&amp;[250005]" c="250005"/>
        <s v="[Institution].[Institutionsnummer].&amp;[251001]" c="251001"/>
        <s v="[Institution].[Institutionsnummer].&amp;[251002]" c="251002"/>
        <s v="[Institution].[Institutionsnummer].&amp;[251006]" c="251006"/>
        <s v="[Institution].[Institutionsnummer].&amp;[251007]" c="251007"/>
        <s v="[Institution].[Institutionsnummer].&amp;[253001]" c="253001"/>
        <s v="[Institution].[Institutionsnummer].&amp;[253002]" c="253002"/>
        <s v="[Institution].[Institutionsnummer].&amp;[253003]" c="253003"/>
        <s v="[Institution].[Institutionsnummer].&amp;[253004]" c="253004"/>
        <s v="[Institution].[Institutionsnummer].&amp;[253005]" c="253005"/>
        <s v="[Institution].[Institutionsnummer].&amp;[253006]" c="253006"/>
        <s v="[Institution].[Institutionsnummer].&amp;[253007]" c="253007"/>
        <s v="[Institution].[Institutionsnummer].&amp;[253008]" c="253008"/>
        <s v="[Institution].[Institutionsnummer].&amp;[253015]" c="253015"/>
        <s v="[Institution].[Institutionsnummer].&amp;[253017]" c="253017"/>
        <s v="[Institution].[Institutionsnummer].&amp;[253021]" c="253021"/>
        <s v="[Institution].[Institutionsnummer].&amp;[253022]" c="253022"/>
        <s v="[Institution].[Institutionsnummer].&amp;[255001]" c="255001"/>
        <s v="[Institution].[Institutionsnummer].&amp;[255003]" c="255003"/>
        <s v="[Institution].[Institutionsnummer].&amp;[255210]" c="255210"/>
        <s v="[Institution].[Institutionsnummer].&amp;[257001]" c="257001"/>
        <s v="[Institution].[Institutionsnummer].&amp;[257002]" c="257002"/>
        <s v="[Institution].[Institutionsnummer].&amp;[259001]" c="259001"/>
        <s v="[Institution].[Institutionsnummer].&amp;[259003]" c="259003"/>
        <s v="[Institution].[Institutionsnummer].&amp;[259004]" c="259004"/>
        <s v="[Institution].[Institutionsnummer].&amp;[259005]" c="259005"/>
        <s v="[Institution].[Institutionsnummer].&amp;[259006]" c="259006"/>
        <s v="[Institution].[Institutionsnummer].&amp;[259007]" c="259007"/>
        <s v="[Institution].[Institutionsnummer].&amp;[259008]" c="259008"/>
        <s v="[Institution].[Institutionsnummer].&amp;[259011]" c="259011"/>
        <s v="[Institution].[Institutionsnummer].&amp;[259015]" c="259015"/>
        <s v="[Institution].[Institutionsnummer].&amp;[259019]" c="259019"/>
        <s v="[Institution].[Institutionsnummer].&amp;[259025]" c="259025"/>
        <s v="[Institution].[Institutionsnummer].&amp;[259028]" c="259028"/>
        <s v="[Institution].[Institutionsnummer].&amp;[261001]" c="261001"/>
        <s v="[Institution].[Institutionsnummer].&amp;[261002]" c="261002"/>
        <s v="[Institution].[Institutionsnummer].&amp;[261004]" c="261004"/>
        <s v="[Institution].[Institutionsnummer].&amp;[261210]" c="261210"/>
        <s v="[Institution].[Institutionsnummer].&amp;[263001]" c="263001"/>
        <s v="[Institution].[Institutionsnummer].&amp;[263005]" c="263005"/>
        <s v="[Institution].[Institutionsnummer].&amp;[265001]" c="265001"/>
        <s v="[Institution].[Institutionsnummer].&amp;[265005]" c="265005"/>
        <s v="[Institution].[Institutionsnummer].&amp;[265006]" c="265006"/>
        <s v="[Institution].[Institutionsnummer].&amp;[265007]" c="265007"/>
        <s v="[Institution].[Institutionsnummer].&amp;[265008]" c="265008"/>
        <s v="[Institution].[Institutionsnummer].&amp;[265010]" c="265010"/>
        <s v="[Institution].[Institutionsnummer].&amp;[265011]" c="265011"/>
        <s v="[Institution].[Institutionsnummer].&amp;[265012]" c="265012"/>
        <s v="[Institution].[Institutionsnummer].&amp;[265013]" c="265013"/>
        <s v="[Institution].[Institutionsnummer].&amp;[265015]" c="265015"/>
        <s v="[Institution].[Institutionsnummer].&amp;[265016]" c="265016"/>
        <s v="[Institution].[Institutionsnummer].&amp;[265025]" c="265025"/>
        <s v="[Institution].[Institutionsnummer].&amp;[265031]" c="265031"/>
        <s v="[Institution].[Institutionsnummer].&amp;[265032]" c="265032"/>
        <s v="[Institution].[Institutionsnummer].&amp;[265038]" c="265038"/>
        <s v="[Institution].[Institutionsnummer].&amp;[265040]" c="265040"/>
        <s v="[Institution].[Institutionsnummer].&amp;[265210]" c="265210"/>
        <s v="[Institution].[Institutionsnummer].&amp;[265307]" c="265307"/>
        <s v="[Institution].[Institutionsnummer].&amp;[265901]" c="265901"/>
        <s v="[Institution].[Institutionsnummer].&amp;[265902]" c="265902"/>
        <s v="[Institution].[Institutionsnummer].&amp;[267001]" c="267001"/>
        <s v="[Institution].[Institutionsnummer].&amp;[267002]" c="267002"/>
        <s v="[Institution].[Institutionsnummer].&amp;[267003]" c="267003"/>
        <s v="[Institution].[Institutionsnummer].&amp;[267004]" c="267004"/>
        <s v="[Institution].[Institutionsnummer].&amp;[267005]" c="267005"/>
        <s v="[Institution].[Institutionsnummer].&amp;[267006]" c="267006"/>
        <s v="[Institution].[Institutionsnummer].&amp;[267007]" c="267007"/>
        <s v="[Institution].[Institutionsnummer].&amp;[269001]" c="269001"/>
        <s v="[Institution].[Institutionsnummer].&amp;[269005]" c="269005"/>
        <s v="[Institution].[Institutionsnummer].&amp;[269007]" c="269007"/>
        <s v="[Institution].[Institutionsnummer].&amp;[269012]" c="269012"/>
        <s v="[Institution].[Institutionsnummer].&amp;[269210]" c="269210"/>
        <s v="[Institution].[Institutionsnummer].&amp;[270001]" c="270001"/>
        <s v="[Institution].[Institutionsnummer].&amp;[270002]" c="270002"/>
        <s v="[Institution].[Institutionsnummer].&amp;[271001]" c="271001"/>
        <s v="[Institution].[Institutionsnummer].&amp;[271002]" c="271002"/>
        <s v="[Institution].[Institutionsnummer].&amp;[271004]" c="271004"/>
        <s v="[Institution].[Institutionsnummer].&amp;[280003]" c="280003"/>
        <s v="[Institution].[Institutionsnummer].&amp;[280005]" c="280005"/>
        <s v="[Institution].[Institutionsnummer].&amp;[280010]" c="280010"/>
        <s v="[Institution].[Institutionsnummer].&amp;[280016]" c="280016"/>
        <s v="[Institution].[Institutionsnummer].&amp;[280017]" c="280017"/>
        <s v="[Institution].[Institutionsnummer].&amp;[280019]" c="280019"/>
        <s v="[Institution].[Institutionsnummer].&amp;[280023]" c="280023"/>
        <s v="[Institution].[Institutionsnummer].&amp;[280024]" c="280024"/>
        <s v="[Institution].[Institutionsnummer].&amp;[280027]" c="280027"/>
        <s v="[Institution].[Institutionsnummer].&amp;[280028]" c="280028"/>
        <s v="[Institution].[Institutionsnummer].&amp;[280029]" c="280029"/>
        <s v="[Institution].[Institutionsnummer].&amp;[280030]" c="280030"/>
        <s v="[Institution].[Institutionsnummer].&amp;[280035]" c="280035"/>
        <s v="[Institution].[Institutionsnummer].&amp;[280044]" c="280044"/>
        <s v="[Institution].[Institutionsnummer].&amp;[280048]" c="280048"/>
        <s v="[Institution].[Institutionsnummer].&amp;[280049]" c="280049"/>
        <s v="[Institution].[Institutionsnummer].&amp;[280051]" c="280051"/>
        <s v="[Institution].[Institutionsnummer].&amp;[280052]" c="280052"/>
        <s v="[Institution].[Institutionsnummer].&amp;[280066]" c="280066"/>
        <s v="[Institution].[Institutionsnummer].&amp;[280070]" c="280070"/>
        <s v="[Institution].[Institutionsnummer].&amp;[280071]" c="280071"/>
        <s v="[Institution].[Institutionsnummer].&amp;[280078]" c="280078"/>
        <s v="[Institution].[Institutionsnummer].&amp;[280079]" c="280079"/>
        <s v="[Institution].[Institutionsnummer].&amp;[280081]" c="280081"/>
        <s v="[Institution].[Institutionsnummer].&amp;[280082]" c="280082"/>
        <s v="[Institution].[Institutionsnummer].&amp;[280086]" c="280086"/>
        <s v="[Institution].[Institutionsnummer].&amp;[280089]" c="280089"/>
        <s v="[Institution].[Institutionsnummer].&amp;[280091]" c="280091"/>
        <s v="[Institution].[Institutionsnummer].&amp;[280093]" c="280093"/>
        <s v="[Institution].[Institutionsnummer].&amp;[280094]" c="280094"/>
        <s v="[Institution].[Institutionsnummer].&amp;[280095]" c="280095"/>
        <s v="[Institution].[Institutionsnummer].&amp;[280096]" c="280096"/>
        <s v="[Institution].[Institutionsnummer].&amp;[280097]" c="280097"/>
        <s v="[Institution].[Institutionsnummer].&amp;[280104]" c="280104"/>
        <s v="[Institution].[Institutionsnummer].&amp;[280105]" c="280105"/>
        <s v="[Institution].[Institutionsnummer].&amp;[280106]" c="280106"/>
        <s v="[Institution].[Institutionsnummer].&amp;[280111]" c="280111"/>
        <s v="[Institution].[Institutionsnummer].&amp;[280112]" c="280112"/>
        <s v="[Institution].[Institutionsnummer].&amp;[280113]" c="280113"/>
        <s v="[Institution].[Institutionsnummer].&amp;[280116]" c="280116"/>
        <s v="[Institution].[Institutionsnummer].&amp;[280117]" c="280117"/>
        <s v="[Institution].[Institutionsnummer].&amp;[280119]" c="280119"/>
        <s v="[Institution].[Institutionsnummer].&amp;[280120]" c="280120"/>
        <s v="[Institution].[Institutionsnummer].&amp;[280121]" c="280121"/>
        <s v="[Institution].[Institutionsnummer].&amp;[280122]" c="280122"/>
        <s v="[Institution].[Institutionsnummer].&amp;[280129]" c="280129"/>
        <s v="[Institution].[Institutionsnummer].&amp;[280135]" c="280135"/>
        <s v="[Institution].[Institutionsnummer].&amp;[280136]" c="280136"/>
        <s v="[Institution].[Institutionsnummer].&amp;[280137]" c="280137"/>
        <s v="[Institution].[Institutionsnummer].&amp;[280138]" c="280138"/>
        <s v="[Institution].[Institutionsnummer].&amp;[280139]" c="280139"/>
        <s v="[Institution].[Institutionsnummer].&amp;[280161]" c="280161"/>
        <s v="[Institution].[Institutionsnummer].&amp;[280163]" c="280163"/>
        <s v="[Institution].[Institutionsnummer].&amp;[280164]" c="280164"/>
        <s v="[Institution].[Institutionsnummer].&amp;[280165]" c="280165"/>
        <s v="[Institution].[Institutionsnummer].&amp;[280166]" c="280166"/>
        <s v="[Institution].[Institutionsnummer].&amp;[280176]" c="280176"/>
        <s v="[Institution].[Institutionsnummer].&amp;[280186]" c="280186"/>
        <s v="[Institution].[Institutionsnummer].&amp;[280187]" c="280187"/>
        <s v="[Institution].[Institutionsnummer].&amp;[280188]" c="280188"/>
        <s v="[Institution].[Institutionsnummer].&amp;[280189]" c="280189"/>
        <s v="[Institution].[Institutionsnummer].&amp;[280191]" c="280191"/>
        <s v="[Institution].[Institutionsnummer].&amp;[280192]" c="280192"/>
        <s v="[Institution].[Institutionsnummer].&amp;[280193]" c="280193"/>
        <s v="[Institution].[Institutionsnummer].&amp;[280195]" c="280195"/>
        <s v="[Institution].[Institutionsnummer].&amp;[280196]" c="280196"/>
        <s v="[Institution].[Institutionsnummer].&amp;[280197]" c="280197"/>
        <s v="[Institution].[Institutionsnummer].&amp;[280198]" c="280198"/>
        <s v="[Institution].[Institutionsnummer].&amp;[280203]" c="280203"/>
        <s v="[Institution].[Institutionsnummer].&amp;[280222]" c="280222"/>
        <s v="[Institution].[Institutionsnummer].&amp;[280239]" c="280239"/>
        <s v="[Institution].[Institutionsnummer].&amp;[280240]" c="280240"/>
        <s v="[Institution].[Institutionsnummer].&amp;[280241]" c="280241"/>
        <s v="[Institution].[Institutionsnummer].&amp;[280242]" c="280242"/>
        <s v="[Institution].[Institutionsnummer].&amp;[280243]" c="280243"/>
        <s v="[Institution].[Institutionsnummer].&amp;[280244]" c="280244"/>
        <s v="[Institution].[Institutionsnummer].&amp;[280252]" c="280252"/>
        <s v="[Institution].[Institutionsnummer].&amp;[280257]" c="280257"/>
        <s v="[Institution].[Institutionsnummer].&amp;[280266]" c="280266"/>
        <s v="[Institution].[Institutionsnummer].&amp;[280267]" c="280267"/>
        <s v="[Institution].[Institutionsnummer].&amp;[280270]" c="280270"/>
        <s v="[Institution].[Institutionsnummer].&amp;[280271]" c="280271"/>
        <s v="[Institution].[Institutionsnummer].&amp;[280272]" c="280272"/>
        <s v="[Institution].[Institutionsnummer].&amp;[280279]" c="280279"/>
        <s v="[Institution].[Institutionsnummer].&amp;[280284]" c="280284"/>
        <s v="[Institution].[Institutionsnummer].&amp;[280295]" c="280295"/>
        <s v="[Institution].[Institutionsnummer].&amp;[280315]" c="280315"/>
        <s v="[Institution].[Institutionsnummer].&amp;[280316]" c="280316"/>
        <s v="[Institution].[Institutionsnummer].&amp;[280319]" c="280319"/>
        <s v="[Institution].[Institutionsnummer].&amp;[280320]" c="280320"/>
        <s v="[Institution].[Institutionsnummer].&amp;[280321]" c="280321"/>
        <s v="[Institution].[Institutionsnummer].&amp;[280325]" c="280325"/>
        <s v="[Institution].[Institutionsnummer].&amp;[280326]" c="280326"/>
        <s v="[Institution].[Institutionsnummer].&amp;[280327]" c="280327"/>
        <s v="[Institution].[Institutionsnummer].&amp;[280330]" c="280330"/>
        <s v="[Institution].[Institutionsnummer].&amp;[280332]" c="280332"/>
        <s v="[Institution].[Institutionsnummer].&amp;[280333]" c="280333"/>
        <s v="[Institution].[Institutionsnummer].&amp;[280341]" c="280341"/>
        <s v="[Institution].[Institutionsnummer].&amp;[280342]" c="280342"/>
        <s v="[Institution].[Institutionsnummer].&amp;[280344]" c="280344"/>
        <s v="[Institution].[Institutionsnummer].&amp;[280348]" c="280348"/>
        <s v="[Institution].[Institutionsnummer].&amp;[280350]" c="280350"/>
        <s v="[Institution].[Institutionsnummer].&amp;[280351]" c="280351"/>
        <s v="[Institution].[Institutionsnummer].&amp;[280352]" c="280352"/>
        <s v="[Institution].[Institutionsnummer].&amp;[280353]" c="280353"/>
        <s v="[Institution].[Institutionsnummer].&amp;[280354]" c="280354"/>
        <s v="[Institution].[Institutionsnummer].&amp;[280357]" c="280357"/>
        <s v="[Institution].[Institutionsnummer].&amp;[280358]" c="280358"/>
        <s v="[Institution].[Institutionsnummer].&amp;[280361]" c="280361"/>
        <s v="[Institution].[Institutionsnummer].&amp;[280362]" c="280362"/>
        <s v="[Institution].[Institutionsnummer].&amp;[280371]" c="280371"/>
        <s v="[Institution].[Institutionsnummer].&amp;[280376]" c="280376"/>
        <s v="[Institution].[Institutionsnummer].&amp;[280402]" c="280402"/>
        <s v="[Institution].[Institutionsnummer].&amp;[280406]" c="280406"/>
        <s v="[Institution].[Institutionsnummer].&amp;[280407]" c="280407"/>
        <s v="[Institution].[Institutionsnummer].&amp;[280409]" c="280409"/>
        <s v="[Institution].[Institutionsnummer].&amp;[280415]" c="280415"/>
        <s v="[Institution].[Institutionsnummer].&amp;[280416]" c="280416"/>
        <s v="[Institution].[Institutionsnummer].&amp;[280417]" c="280417"/>
        <s v="[Institution].[Institutionsnummer].&amp;[280418]" c="280418"/>
        <s v="[Institution].[Institutionsnummer].&amp;[280419]" c="280419"/>
        <s v="[Institution].[Institutionsnummer].&amp;[280425]" c="280425"/>
        <s v="[Institution].[Institutionsnummer].&amp;[280432]" c="280432"/>
        <s v="[Institution].[Institutionsnummer].&amp;[280434]" c="280434"/>
        <s v="[Institution].[Institutionsnummer].&amp;[280437]" c="280437"/>
        <s v="[Institution].[Institutionsnummer].&amp;[280446]" c="280446"/>
        <s v="[Institution].[Institutionsnummer].&amp;[280451]" c="280451"/>
        <s v="[Institution].[Institutionsnummer].&amp;[280456]" c="280456"/>
        <s v="[Institution].[Institutionsnummer].&amp;[280457]" c="280457"/>
        <s v="[Institution].[Institutionsnummer].&amp;[280458]" c="280458"/>
        <s v="[Institution].[Institutionsnummer].&amp;[280472]" c="280472"/>
        <s v="[Institution].[Institutionsnummer].&amp;[280479]" c="280479"/>
        <s v="[Institution].[Institutionsnummer].&amp;[280481]" c="280481"/>
        <s v="[Institution].[Institutionsnummer].&amp;[280482]" c="280482"/>
        <s v="[Institution].[Institutionsnummer].&amp;[280485]" c="280485"/>
        <s v="[Institution].[Institutionsnummer].&amp;[280487]" c="280487"/>
        <s v="[Institution].[Institutionsnummer].&amp;[280494]" c="280494"/>
        <s v="[Institution].[Institutionsnummer].&amp;[280495]" c="280495"/>
        <s v="[Institution].[Institutionsnummer].&amp;[280496]" c="280496"/>
        <s v="[Institution].[Institutionsnummer].&amp;[280497]" c="280497"/>
        <s v="[Institution].[Institutionsnummer].&amp;[280499]" c="280499"/>
        <s v="[Institution].[Institutionsnummer].&amp;[280500]" c="280500"/>
        <s v="[Institution].[Institutionsnummer].&amp;[280505]" c="280505"/>
        <s v="[Institution].[Institutionsnummer].&amp;[280506]" c="280506"/>
        <s v="[Institution].[Institutionsnummer].&amp;[280508]" c="280508"/>
        <s v="[Institution].[Institutionsnummer].&amp;[280519]" c="280519"/>
        <s v="[Institution].[Institutionsnummer].&amp;[280520]" c="280520"/>
        <s v="[Institution].[Institutionsnummer].&amp;[280524]" c="280524"/>
        <s v="[Institution].[Institutionsnummer].&amp;[280527]" c="280527"/>
        <s v="[Institution].[Institutionsnummer].&amp;[280530]" c="280530"/>
        <s v="[Institution].[Institutionsnummer].&amp;[280535]" c="280535"/>
        <s v="[Institution].[Institutionsnummer].&amp;[280558]" c="280558"/>
        <s v="[Institution].[Institutionsnummer].&amp;[280566]" c="280566"/>
        <s v="[Institution].[Institutionsnummer].&amp;[280567]" c="280567"/>
        <s v="[Institution].[Institutionsnummer].&amp;[280570]" c="280570"/>
        <s v="[Institution].[Institutionsnummer].&amp;[280575]" c="280575"/>
        <s v="[Institution].[Institutionsnummer].&amp;[280587]" c="280587"/>
        <s v="[Institution].[Institutionsnummer].&amp;[280594]" c="280594"/>
        <s v="[Institution].[Institutionsnummer].&amp;[280595]" c="280595"/>
        <s v="[Institution].[Institutionsnummer].&amp;[280596]" c="280596"/>
        <s v="[Institution].[Institutionsnummer].&amp;[280597]" c="280597"/>
        <s v="[Institution].[Institutionsnummer].&amp;[280598]" c="280598"/>
        <s v="[Institution].[Institutionsnummer].&amp;[280608]" c="280608"/>
        <s v="[Institution].[Institutionsnummer].&amp;[280616]" c="280616"/>
        <s v="[Institution].[Institutionsnummer].&amp;[280617]" c="280617"/>
        <s v="[Institution].[Institutionsnummer].&amp;[280618]" c="280618"/>
        <s v="[Institution].[Institutionsnummer].&amp;[280619]" c="280619"/>
        <s v="[Institution].[Institutionsnummer].&amp;[280620]" c="280620"/>
        <s v="[Institution].[Institutionsnummer].&amp;[280621]" c="280621"/>
        <s v="[Institution].[Institutionsnummer].&amp;[280622]" c="280622"/>
        <s v="[Institution].[Institutionsnummer].&amp;[280626]" c="280626"/>
        <s v="[Institution].[Institutionsnummer].&amp;[280627]" c="280627"/>
        <s v="[Institution].[Institutionsnummer].&amp;[280628]" c="280628"/>
        <s v="[Institution].[Institutionsnummer].&amp;[280629]" c="280629"/>
        <s v="[Institution].[Institutionsnummer].&amp;[280631]" c="280631"/>
        <s v="[Institution].[Institutionsnummer].&amp;[280633]" c="280633"/>
        <s v="[Institution].[Institutionsnummer].&amp;[280634]" c="280634"/>
        <s v="[Institution].[Institutionsnummer].&amp;[280636]" c="280636"/>
        <s v="[Institution].[Institutionsnummer].&amp;[280647]" c="280647"/>
        <s v="[Institution].[Institutionsnummer].&amp;[280665]" c="280665"/>
        <s v="[Institution].[Institutionsnummer].&amp;[280666]" c="280666"/>
        <s v="[Institution].[Institutionsnummer].&amp;[280667]" c="280667"/>
        <s v="[Institution].[Institutionsnummer].&amp;[280668]" c="280668"/>
        <s v="[Institution].[Institutionsnummer].&amp;[280669]" c="280669"/>
        <s v="[Institution].[Institutionsnummer].&amp;[280678]" c="280678"/>
        <s v="[Institution].[Institutionsnummer].&amp;[280679]" c="280679"/>
        <s v="[Institution].[Institutionsnummer].&amp;[280680]" c="280680"/>
        <s v="[Institution].[Institutionsnummer].&amp;[280686]" c="280686"/>
        <s v="[Institution].[Institutionsnummer].&amp;[280703]" c="280703"/>
        <s v="[Institution].[Institutionsnummer].&amp;[280704]" c="280704"/>
        <s v="[Institution].[Institutionsnummer].&amp;[280705]" c="280705"/>
        <s v="[Institution].[Institutionsnummer].&amp;[280706]" c="280706"/>
        <s v="[Institution].[Institutionsnummer].&amp;[280707]" c="280707"/>
        <s v="[Institution].[Institutionsnummer].&amp;[280727]" c="280727"/>
        <s v="[Institution].[Institutionsnummer].&amp;[280744]" c="280744"/>
        <s v="[Institution].[Institutionsnummer].&amp;[280745]" c="280745"/>
        <s v="[Institution].[Institutionsnummer].&amp;[280746]" c="280746"/>
        <s v="[Institution].[Institutionsnummer].&amp;[280747]" c="280747"/>
        <s v="[Institution].[Institutionsnummer].&amp;[280755]" c="280755"/>
        <s v="[Institution].[Institutionsnummer].&amp;[280760]" c="280760"/>
        <s v="[Institution].[Institutionsnummer].&amp;[280775]" c="280775"/>
        <s v="[Institution].[Institutionsnummer].&amp;[280803]" c="280803"/>
        <s v="[Institution].[Institutionsnummer].&amp;[280804]" c="280804"/>
        <s v="[Institution].[Institutionsnummer].&amp;[280805]" c="280805"/>
        <s v="[Institution].[Institutionsnummer].&amp;[280806]" c="280806"/>
        <s v="[Institution].[Institutionsnummer].&amp;[280810]" c="280810"/>
        <s v="[Institution].[Institutionsnummer].&amp;[280814]" c="280814"/>
        <s v="[Institution].[Institutionsnummer].&amp;[280818]" c="280818"/>
        <s v="[Institution].[Institutionsnummer].&amp;[280821]" c="280821"/>
        <s v="[Institution].[Institutionsnummer].&amp;[280825]" c="280825"/>
        <s v="[Institution].[Institutionsnummer].&amp;[280829]" c="280829"/>
        <s v="[Institution].[Institutionsnummer].&amp;[280855]" c="280855"/>
        <s v="[Institution].[Institutionsnummer].&amp;[280856]" c="280856"/>
        <s v="[Institution].[Institutionsnummer].&amp;[280877]" c="280877"/>
        <s v="[Institution].[Institutionsnummer].&amp;[280878]" c="280878"/>
        <s v="[Institution].[Institutionsnummer].&amp;[280892]" c="280892"/>
        <s v="[Institution].[Institutionsnummer].&amp;[280910]" c="280910"/>
        <s v="[Institution].[Institutionsnummer].&amp;[280917]" c="280917"/>
        <s v="[Institution].[Institutionsnummer].&amp;[280919]" c="280919"/>
        <s v="[Institution].[Institutionsnummer].&amp;[280934]" c="280934"/>
        <s v="[Institution].[Institutionsnummer].&amp;[280937]" c="280937"/>
        <s v="[Institution].[Institutionsnummer].&amp;[280941]" c="280941"/>
        <s v="[Institution].[Institutionsnummer].&amp;[280943]" c="280943"/>
        <s v="[Institution].[Institutionsnummer].&amp;[280944]" c="280944"/>
        <s v="[Institution].[Institutionsnummer].&amp;[280948]" c="280948"/>
        <s v="[Institution].[Institutionsnummer].&amp;[280980]" c="280980"/>
        <s v="[Institution].[Institutionsnummer].&amp;[280984]" c="280984"/>
        <s v="[Institution].[Institutionsnummer].&amp;[280985]" c="280985"/>
        <s v="[Institution].[Institutionsnummer].&amp;[281009]" c="281009"/>
        <s v="[Institution].[Institutionsnummer].&amp;[281011]" c="281011"/>
        <s v="[Institution].[Institutionsnummer].&amp;[281013]" c="281013"/>
        <s v="[Institution].[Institutionsnummer].&amp;[281023]" c="281023"/>
        <s v="[Institution].[Institutionsnummer].&amp;[281053]" c="281053"/>
        <s v="[Institution].[Institutionsnummer].&amp;[281054]" c="281054"/>
        <s v="[Institution].[Institutionsnummer].&amp;[281060]" c="281060"/>
        <s v="[Institution].[Institutionsnummer].&amp;[281061]" c="281061"/>
        <s v="[Institution].[Institutionsnummer].&amp;[281062]" c="281062"/>
        <s v="[Institution].[Institutionsnummer].&amp;[281070]" c="281070"/>
        <s v="[Institution].[Institutionsnummer].&amp;[281071]" c="281071"/>
        <s v="[Institution].[Institutionsnummer].&amp;[281072]" c="281072"/>
        <s v="[Institution].[Institutionsnummer].&amp;[281074]" c="281074"/>
        <s v="[Institution].[Institutionsnummer].&amp;[281083]" c="281083"/>
        <s v="[Institution].[Institutionsnummer].&amp;[281098]" c="281098"/>
        <s v="[Institution].[Institutionsnummer].&amp;[281211]" c="281211"/>
        <s v="[Institution].[Institutionsnummer].&amp;[281212]" c="281212"/>
        <s v="[Institution].[Institutionsnummer].&amp;[281219]" c="281219"/>
        <s v="[Institution].[Institutionsnummer].&amp;[281281]" c="281281"/>
        <s v="[Institution].[Institutionsnummer].&amp;[281293]" c="281293"/>
        <s v="[Institution].[Institutionsnummer].&amp;[281294]" c="281294"/>
        <s v="[Institution].[Institutionsnummer].&amp;[281355]" c="281355"/>
        <s v="[Institution].[Institutionsnummer].&amp;[281359]" c="281359"/>
        <s v="[Institution].[Institutionsnummer].&amp;[281385]" c="281385"/>
        <s v="[Institution].[Institutionsnummer].&amp;[281399]" c="281399"/>
        <s v="[Institution].[Institutionsnummer].&amp;[281401]" c="281401"/>
        <s v="[Institution].[Institutionsnummer].&amp;[281402]" c="281402"/>
        <s v="[Institution].[Institutionsnummer].&amp;[281405]" c="281405"/>
        <s v="[Institution].[Institutionsnummer].&amp;[281406]" c="281406"/>
        <s v="[Institution].[Institutionsnummer].&amp;[281407]" c="281407"/>
        <s v="[Institution].[Institutionsnummer].&amp;[281408]" c="281408"/>
        <s v="[Institution].[Institutionsnummer].&amp;[281421]" c="281421"/>
        <s v="[Institution].[Institutionsnummer].&amp;[281427]" c="281427"/>
        <s v="[Institution].[Institutionsnummer].&amp;[281437]" c="281437"/>
        <s v="[Institution].[Institutionsnummer].&amp;[281440]" c="281440"/>
        <s v="[Institution].[Institutionsnummer].&amp;[281474]" c="281474"/>
        <s v="[Institution].[Institutionsnummer].&amp;[281480]" c="281480"/>
        <s v="[Institution].[Institutionsnummer].&amp;[281481]" c="281481"/>
        <s v="[Institution].[Institutionsnummer].&amp;[281482]" c="281482"/>
        <s v="[Institution].[Institutionsnummer].&amp;[281483]" c="281483"/>
        <s v="[Institution].[Institutionsnummer].&amp;[281484]" c="281484"/>
        <s v="[Institution].[Institutionsnummer].&amp;[281485]" c="281485"/>
        <s v="[Institution].[Institutionsnummer].&amp;[281486]" c="281486"/>
        <s v="[Institution].[Institutionsnummer].&amp;[281487]" c="281487"/>
        <s v="[Institution].[Institutionsnummer].&amp;[281495]" c="281495"/>
        <s v="[Institution].[Institutionsnummer].&amp;[281496]" c="281496"/>
        <s v="[Institution].[Institutionsnummer].&amp;[281527]" c="281527"/>
        <s v="[Institution].[Institutionsnummer].&amp;[281541]" c="281541"/>
        <s v="[Institution].[Institutionsnummer].&amp;[281544]" c="281544"/>
        <s v="[Institution].[Institutionsnummer].&amp;[281584]" c="281584"/>
        <s v="[Institution].[Institutionsnummer].&amp;[281588]" c="281588"/>
        <s v="[Institution].[Institutionsnummer].&amp;[281592]" c="281592"/>
        <s v="[Institution].[Institutionsnummer].&amp;[281595]" c="281595"/>
        <s v="[Institution].[Institutionsnummer].&amp;[281603]" c="281603"/>
        <s v="[Institution].[Institutionsnummer].&amp;[281607]" c="281607"/>
        <s v="[Institution].[Institutionsnummer].&amp;[281608]" c="281608"/>
        <s v="[Institution].[Institutionsnummer].&amp;[281609]" c="281609"/>
        <s v="[Institution].[Institutionsnummer].&amp;[281610]" c="281610"/>
        <s v="[Institution].[Institutionsnummer].&amp;[281611]" c="281611"/>
        <s v="[Institution].[Institutionsnummer].&amp;[281612]" c="281612"/>
        <s v="[Institution].[Institutionsnummer].&amp;[281613]" c="281613"/>
        <s v="[Institution].[Institutionsnummer].&amp;[281614]" c="281614"/>
        <s v="[Institution].[Institutionsnummer].&amp;[281628]" c="281628"/>
        <s v="[Institution].[Institutionsnummer].&amp;[281630]" c="281630"/>
        <s v="[Institution].[Institutionsnummer].&amp;[281638]" c="281638"/>
        <s v="[Institution].[Institutionsnummer].&amp;[281647]" c="281647"/>
        <s v="[Institution].[Institutionsnummer].&amp;[281649]" c="281649"/>
        <s v="[Institution].[Institutionsnummer].&amp;[281655]" c="281655"/>
        <s v="[Institution].[Institutionsnummer].&amp;[281661]" c="281661"/>
        <s v="[Institution].[Institutionsnummer].&amp;[281673]" c="281673"/>
        <s v="[Institution].[Institutionsnummer].&amp;[281687]" c="281687"/>
        <s v="[Institution].[Institutionsnummer].&amp;[281694]" c="281694"/>
        <s v="[Institution].[Institutionsnummer].&amp;[281701]" c="281701"/>
        <s v="[Institution].[Institutionsnummer].&amp;[281716]" c="281716"/>
        <s v="[Institution].[Institutionsnummer].&amp;[281718]" c="281718"/>
        <s v="[Institution].[Institutionsnummer].&amp;[281754]" c="281754"/>
        <s v="[Institution].[Institutionsnummer].&amp;[281766]" c="281766"/>
        <s v="[Institution].[Institutionsnummer].&amp;[281767]" c="281767"/>
        <s v="[Institution].[Institutionsnummer].&amp;[281781]" c="281781"/>
        <s v="[Institution].[Institutionsnummer].&amp;[281787]" c="281787"/>
        <s v="[Institution].[Institutionsnummer].&amp;[281791]" c="281791"/>
        <s v="[Institution].[Institutionsnummer].&amp;[281794]" c="281794"/>
        <s v="[Institution].[Institutionsnummer].&amp;[281795]" c="281795"/>
        <s v="[Institution].[Institutionsnummer].&amp;[281796]" c="281796"/>
        <s v="[Institution].[Institutionsnummer].&amp;[281798]" c="281798"/>
        <s v="[Institution].[Institutionsnummer].&amp;[281800]" c="281800"/>
        <s v="[Institution].[Institutionsnummer].&amp;[281808]" c="281808"/>
        <s v="[Institution].[Institutionsnummer].&amp;[281813]" c="281813"/>
        <s v="[Institution].[Institutionsnummer].&amp;[281817]" c="281817"/>
        <s v="[Institution].[Institutionsnummer].&amp;[281821]" c="281821"/>
        <s v="[Institution].[Institutionsnummer].&amp;[281825]" c="281825"/>
        <s v="[Institution].[Institutionsnummer].&amp;[281831]" c="281831"/>
        <s v="[Institution].[Institutionsnummer].&amp;[281836]" c="281836"/>
        <s v="[Institution].[Institutionsnummer].&amp;[281843]" c="281843"/>
        <s v="[Institution].[Institutionsnummer].&amp;[281851]" c="281851"/>
        <s v="[Institution].[Institutionsnummer].&amp;[281854]" c="281854"/>
        <s v="[Institution].[Institutionsnummer].&amp;[281856]" c="281856"/>
        <s v="[Institution].[Institutionsnummer].&amp;[281858]" c="281858"/>
        <s v="[Institution].[Institutionsnummer].&amp;[281862]" c="281862"/>
        <s v="[Institution].[Institutionsnummer].&amp;[301004]" c="301004"/>
        <s v="[Institution].[Institutionsnummer].&amp;[301005]" c="301005"/>
        <s v="[Institution].[Institutionsnummer].&amp;[301007]" c="301007"/>
        <s v="[Institution].[Institutionsnummer].&amp;[303001]" c="303001"/>
        <s v="[Institution].[Institutionsnummer].&amp;[303003]" c="303003"/>
        <s v="[Institution].[Institutionsnummer].&amp;[303005]" c="303005"/>
        <s v="[Institution].[Institutionsnummer].&amp;[303007]" c="303007"/>
        <s v="[Institution].[Institutionsnummer].&amp;[305020]" c="305020"/>
        <s v="[Institution].[Institutionsnummer].&amp;[306001]" c="306001"/>
        <s v="[Institution].[Institutionsnummer].&amp;[306002]" c="306002"/>
        <s v="[Institution].[Institutionsnummer].&amp;[307008]" c="307008"/>
        <s v="[Institution].[Institutionsnummer].&amp;[307901]" c="307901"/>
        <s v="[Institution].[Institutionsnummer].&amp;[307902]" c="307902"/>
        <s v="[Institution].[Institutionsnummer].&amp;[309001]" c="309001"/>
        <s v="[Institution].[Institutionsnummer].&amp;[309002]" c="309002"/>
        <s v="[Institution].[Institutionsnummer].&amp;[311001]" c="311001"/>
        <s v="[Institution].[Institutionsnummer].&amp;[311002]" c="311002"/>
        <s v="[Institution].[Institutionsnummer].&amp;[311003]" c="311003"/>
        <s v="[Institution].[Institutionsnummer].&amp;[311004]" c="311004"/>
        <s v="[Institution].[Institutionsnummer].&amp;[311005]" c="311005"/>
        <s v="[Institution].[Institutionsnummer].&amp;[313011]" c="313011"/>
        <s v="[Institution].[Institutionsnummer].&amp;[313210]" c="313210"/>
        <s v="[Institution].[Institutionsnummer].&amp;[315016]" c="315016"/>
        <s v="[Institution].[Institutionsnummer].&amp;[315020]" c="315020"/>
        <s v="[Institution].[Institutionsnummer].&amp;[315022]" c="315022"/>
        <s v="[Institution].[Institutionsnummer].&amp;[315023]" c="315023"/>
        <s v="[Institution].[Institutionsnummer].&amp;[315210]" c="315210"/>
        <s v="[Institution].[Institutionsnummer].&amp;[315412]" c="315412"/>
        <s v="[Institution].[Institutionsnummer].&amp;[316001]" c="316001"/>
        <s v="[Institution].[Institutionsnummer].&amp;[316002]" c="316002"/>
        <s v="[Institution].[Institutionsnummer].&amp;[316003]" c="316003"/>
        <s v="[Institution].[Institutionsnummer].&amp;[316004]" c="316004"/>
        <s v="[Institution].[Institutionsnummer].&amp;[316006]" c="316006"/>
        <s v="[Institution].[Institutionsnummer].&amp;[316007]" c="316007"/>
        <s v="[Institution].[Institutionsnummer].&amp;[317001]" c="317001"/>
        <s v="[Institution].[Institutionsnummer].&amp;[317004]" c="317004"/>
        <s v="[Institution].[Institutionsnummer].&amp;[319001]" c="319001"/>
        <s v="[Institution].[Institutionsnummer].&amp;[319002]" c="319002"/>
        <s v="[Institution].[Institutionsnummer].&amp;[319003]" c="319003"/>
        <s v="[Institution].[Institutionsnummer].&amp;[320001]" c="320001"/>
        <s v="[Institution].[Institutionsnummer].&amp;[321006]" c="321006"/>
        <s v="[Institution].[Institutionsnummer].&amp;[321901]" c="321901"/>
        <s v="[Institution].[Institutionsnummer].&amp;[323001]" c="323001"/>
        <s v="[Institution].[Institutionsnummer].&amp;[323002]" c="323002"/>
        <s v="[Institution].[Institutionsnummer].&amp;[323003]" c="323003"/>
        <s v="[Institution].[Institutionsnummer].&amp;[323004]" c="323004"/>
        <s v="[Institution].[Institutionsnummer].&amp;[323007]" c="323007"/>
        <s v="[Institution].[Institutionsnummer].&amp;[323008]" c="323008"/>
        <s v="[Institution].[Institutionsnummer].&amp;[323016]" c="323016"/>
        <s v="[Institution].[Institutionsnummer].&amp;[323210]" c="323210"/>
        <s v="[Institution].[Institutionsnummer].&amp;[323211]" c="323211"/>
        <s v="[Institution].[Institutionsnummer].&amp;[323901]" c="323901"/>
        <s v="[Institution].[Institutionsnummer].&amp;[323902]" c="323902"/>
        <s v="[Institution].[Institutionsnummer].&amp;[325001]" c="325001"/>
        <s v="[Institution].[Institutionsnummer].&amp;[325003]" c="325003"/>
        <s v="[Institution].[Institutionsnummer].&amp;[325005]" c="325005"/>
        <s v="[Institution].[Institutionsnummer].&amp;[325006]" c="325006"/>
        <s v="[Institution].[Institutionsnummer].&amp;[325901]" c="325901"/>
        <s v="[Institution].[Institutionsnummer].&amp;[326002]" c="326002"/>
        <s v="[Institution].[Institutionsnummer].&amp;[327006]" c="327006"/>
        <s v="[Institution].[Institutionsnummer].&amp;[329005]" c="329005"/>
        <s v="[Institution].[Institutionsnummer].&amp;[329008]" c="329008"/>
        <s v="[Institution].[Institutionsnummer].&amp;[329009]" c="329009"/>
        <s v="[Institution].[Institutionsnummer].&amp;[329012]" c="329012"/>
        <s v="[Institution].[Institutionsnummer].&amp;[329013]" c="329013"/>
        <s v="[Institution].[Institutionsnummer].&amp;[329015]" c="329015"/>
        <s v="[Institution].[Institutionsnummer].&amp;[329027]" c="329027"/>
        <s v="[Institution].[Institutionsnummer].&amp;[329030]" c="329030"/>
        <s v="[Institution].[Institutionsnummer].&amp;[329210]" c="329210"/>
        <s v="[Institution].[Institutionsnummer].&amp;[329901]" c="329901"/>
        <s v="[Institution].[Institutionsnummer].&amp;[329902]" c="329902"/>
        <s v="[Institution].[Institutionsnummer].&amp;[331001]" c="331001"/>
        <s v="[Institution].[Institutionsnummer].&amp;[331002]" c="331002"/>
        <s v="[Institution].[Institutionsnummer].&amp;[331003]" c="331003"/>
        <s v="[Institution].[Institutionsnummer].&amp;[331004]" c="331004"/>
        <s v="[Institution].[Institutionsnummer].&amp;[331006]" c="331006"/>
        <s v="[Institution].[Institutionsnummer].&amp;[331007]" c="331007"/>
        <s v="[Institution].[Institutionsnummer].&amp;[331011]" c="331011"/>
        <s v="[Institution].[Institutionsnummer].&amp;[333003]" c="333003"/>
        <s v="[Institution].[Institutionsnummer].&amp;[333004]" c="333004"/>
        <s v="[Institution].[Institutionsnummer].&amp;[333005]" c="333005"/>
        <s v="[Institution].[Institutionsnummer].&amp;[333008]" c="333008"/>
        <s v="[Institution].[Institutionsnummer].&amp;[333011]" c="333011"/>
        <s v="[Institution].[Institutionsnummer].&amp;[333015]" c="333015"/>
        <s v="[Institution].[Institutionsnummer].&amp;[333021]" c="333021"/>
        <s v="[Institution].[Institutionsnummer].&amp;[333022]" c="333022"/>
        <s v="[Institution].[Institutionsnummer].&amp;[333024]" c="333024"/>
        <s v="[Institution].[Institutionsnummer].&amp;[333028]" c="333028"/>
        <s v="[Institution].[Institutionsnummer].&amp;[333210]" c="333210"/>
        <s v="[Institution].[Institutionsnummer].&amp;[335002]" c="335002"/>
        <s v="[Institution].[Institutionsnummer].&amp;[335003]" c="335003"/>
        <s v="[Institution].[Institutionsnummer].&amp;[335005]" c="335005"/>
        <s v="[Institution].[Institutionsnummer].&amp;[335011]" c="335011"/>
        <s v="[Institution].[Institutionsnummer].&amp;[336001]" c="336001"/>
        <s v="[Institution].[Institutionsnummer].&amp;[337004]" c="337004"/>
        <s v="[Institution].[Institutionsnummer].&amp;[339004]" c="339004"/>
        <s v="[Institution].[Institutionsnummer].&amp;[339005]" c="339005"/>
        <s v="[Institution].[Institutionsnummer].&amp;[340001]" c="340001"/>
        <s v="[Institution].[Institutionsnummer].&amp;[340002]" c="340002"/>
        <s v="[Institution].[Institutionsnummer].&amp;[341002]" c="341002"/>
        <s v="[Institution].[Institutionsnummer].&amp;[341003]" c="341003"/>
        <s v="[Institution].[Institutionsnummer].&amp;[341030]" c="341030"/>
        <s v="[Institution].[Institutionsnummer].&amp;[341031]" c="341031"/>
        <s v="[Institution].[Institutionsnummer].&amp;[341033]" c="341033"/>
        <s v="[Institution].[Institutionsnummer].&amp;[341038]" c="341038"/>
        <s v="[Institution].[Institutionsnummer].&amp;[343002]" c="343002"/>
        <s v="[Institution].[Institutionsnummer].&amp;[343004]" c="343004"/>
        <s v="[Institution].[Institutionsnummer].&amp;[343007]" c="343007"/>
        <s v="[Institution].[Institutionsnummer].&amp;[343010]" c="343010"/>
        <s v="[Institution].[Institutionsnummer].&amp;[345004]" c="345004"/>
        <s v="[Institution].[Institutionsnummer].&amp;[345010]" c="345010"/>
        <s v="[Institution].[Institutionsnummer].&amp;[345901]" c="345901"/>
        <s v="[Institution].[Institutionsnummer].&amp;[350001]" c="350001"/>
        <s v="[Institution].[Institutionsnummer].&amp;[351010]" c="351010"/>
        <s v="[Institution].[Institutionsnummer].&amp;[353007]" c="353007"/>
        <s v="[Institution].[Institutionsnummer].&amp;[353009]" c="353009"/>
        <s v="[Institution].[Institutionsnummer].&amp;[355003]" c="355003"/>
        <s v="[Institution].[Institutionsnummer].&amp;[357005]" c="357005"/>
        <s v="[Institution].[Institutionsnummer].&amp;[359003]" c="359003"/>
        <s v="[Institution].[Institutionsnummer].&amp;[360210]" c="360210"/>
        <s v="[Institution].[Institutionsnummer].&amp;[363008]" c="363008"/>
        <s v="[Institution].[Institutionsnummer].&amp;[365014]" c="365014"/>
        <s v="[Institution].[Institutionsnummer].&amp;[367001]" c="367001"/>
        <s v="[Institution].[Institutionsnummer].&amp;[367005]" c="367005"/>
        <s v="[Institution].[Institutionsnummer].&amp;[369002]" c="369002"/>
        <s v="[Institution].[Institutionsnummer].&amp;[369005]" c="369005"/>
        <s v="[Institution].[Institutionsnummer].&amp;[369009]" c="369009"/>
        <s v="[Institution].[Institutionsnummer].&amp;[369018]" c="369018"/>
        <s v="[Institution].[Institutionsnummer].&amp;[369210]" c="369210"/>
        <s v="[Institution].[Institutionsnummer].&amp;[371004]" c="371004"/>
        <s v="[Institution].[Institutionsnummer].&amp;[373012]" c="373012"/>
        <s v="[Institution].[Institutionsnummer].&amp;[373032]" c="373032"/>
        <s v="[Institution].[Institutionsnummer].&amp;[373034]" c="373034"/>
        <s v="[Institution].[Institutionsnummer].&amp;[373211]" c="373211"/>
        <s v="[Institution].[Institutionsnummer].&amp;[375001]" c="375001"/>
        <s v="[Institution].[Institutionsnummer].&amp;[375003]" c="375003"/>
        <s v="[Institution].[Institutionsnummer].&amp;[375004]" c="375004"/>
        <s v="[Institution].[Institutionsnummer].&amp;[376001]" c="376001"/>
        <s v="[Institution].[Institutionsnummer].&amp;[376402]" c="376402"/>
        <s v="[Institution].[Institutionsnummer].&amp;[377006]" c="377006"/>
        <s v="[Institution].[Institutionsnummer].&amp;[379004]" c="379004"/>
        <s v="[Institution].[Institutionsnummer].&amp;[379008]" c="379008"/>
        <s v="[Institution].[Institutionsnummer].&amp;[381001]" c="381001"/>
        <s v="[Institution].[Institutionsnummer].&amp;[383002]" c="383002"/>
        <s v="[Institution].[Institutionsnummer].&amp;[387005]" c="387005"/>
        <s v="[Institution].[Institutionsnummer].&amp;[389008]" c="389008"/>
        <s v="[Institution].[Institutionsnummer].&amp;[389210]" c="389210"/>
        <s v="[Institution].[Institutionsnummer].&amp;[390001]" c="390001"/>
        <s v="[Institution].[Institutionsnummer].&amp;[391002]" c="391002"/>
        <s v="[Institution].[Institutionsnummer].&amp;[391003]" c="391003"/>
        <s v="[Institution].[Institutionsnummer].&amp;[395002]" c="395002"/>
        <s v="[Institution].[Institutionsnummer].&amp;[397012]" c="397012"/>
        <s v="[Institution].[Institutionsnummer].&amp;[397015]" c="397015"/>
        <s v="[Institution].[Institutionsnummer].&amp;[397210]" c="397210"/>
        <s v="[Institution].[Institutionsnummer].&amp;[400001]" c="400001"/>
        <s v="[Institution].[Institutionsnummer].&amp;[400009]" c="400009"/>
        <s v="[Institution].[Institutionsnummer].&amp;[400014]" c="400014"/>
        <s v="[Institution].[Institutionsnummer].&amp;[400018]" c="400018"/>
        <s v="[Institution].[Institutionsnummer].&amp;[400020]" c="400020"/>
        <s v="[Institution].[Institutionsnummer].&amp;[400028]" c="400028"/>
        <s v="[Institution].[Institutionsnummer].&amp;[400036]" c="400036"/>
        <s v="[Institution].[Institutionsnummer].&amp;[400040]" c="400040"/>
        <s v="[Institution].[Institutionsnummer].&amp;[400041]" c="400041"/>
        <s v="[Institution].[Institutionsnummer].&amp;[400042]" c="400042"/>
        <s v="[Institution].[Institutionsnummer].&amp;[400212]" c="400212"/>
        <s v="[Institution].[Institutionsnummer].&amp;[400902]" c="400902"/>
        <s v="[Institution].[Institutionsnummer].&amp;[410002]" c="410002"/>
        <s v="[Institution].[Institutionsnummer].&amp;[411001]" c="411001"/>
        <s v="[Institution].[Institutionsnummer].&amp;[420001]" c="420001"/>
        <s v="[Institution].[Institutionsnummer].&amp;[420100]" c="420100"/>
        <s v="[Institution].[Institutionsnummer].&amp;[421003]" c="421003"/>
        <s v="[Institution].[Institutionsnummer].&amp;[421005]" c="421005"/>
        <s v="[Institution].[Institutionsnummer].&amp;[421009]" c="421009"/>
        <s v="[Institution].[Institutionsnummer].&amp;[421901]" c="421901"/>
        <s v="[Institution].[Institutionsnummer].&amp;[423001]" c="423001"/>
        <s v="[Institution].[Institutionsnummer].&amp;[429001]" c="429001"/>
        <s v="[Institution].[Institutionsnummer].&amp;[429002]" c="429002"/>
        <s v="[Institution].[Institutionsnummer].&amp;[429003]" c="429003"/>
        <s v="[Institution].[Institutionsnummer].&amp;[429004]" c="429004"/>
        <s v="[Institution].[Institutionsnummer].&amp;[430001]" c="430001"/>
        <s v="[Institution].[Institutionsnummer].&amp;[430004]" c="430004"/>
        <s v="[Institution].[Institutionsnummer].&amp;[430210]" c="430210"/>
        <s v="[Institution].[Institutionsnummer].&amp;[431009]" c="431009"/>
        <s v="[Institution].[Institutionsnummer].&amp;[431017]" c="431017"/>
        <s v="[Institution].[Institutionsnummer].&amp;[431019]" c="431019"/>
        <s v="[Institution].[Institutionsnummer].&amp;[433003]" c="433003"/>
        <s v="[Institution].[Institutionsnummer].&amp;[433004]" c="433004"/>
        <s v="[Institution].[Institutionsnummer].&amp;[433007]" c="433007"/>
        <s v="[Institution].[Institutionsnummer].&amp;[437001]" c="437001"/>
        <s v="[Institution].[Institutionsnummer].&amp;[437002]" c="437002"/>
        <s v="[Institution].[Institutionsnummer].&amp;[439006]" c="439006"/>
        <s v="[Institution].[Institutionsnummer].&amp;[439010]" c="439010"/>
        <s v="[Institution].[Institutionsnummer].&amp;[441003]" c="441003"/>
        <s v="[Institution].[Institutionsnummer].&amp;[443002]" c="443002"/>
        <s v="[Institution].[Institutionsnummer].&amp;[445002]" c="445002"/>
        <s v="[Institution].[Institutionsnummer].&amp;[445003]" c="445003"/>
        <s v="[Institution].[Institutionsnummer].&amp;[445004]" c="445004"/>
        <s v="[Institution].[Institutionsnummer].&amp;[445005]" c="445005"/>
        <s v="[Institution].[Institutionsnummer].&amp;[445008]" c="445008"/>
        <s v="[Institution].[Institutionsnummer].&amp;[445012]" c="445012"/>
        <s v="[Institution].[Institutionsnummer].&amp;[445210]" c="445210"/>
        <s v="[Institution].[Institutionsnummer].&amp;[445901]" c="445901"/>
        <s v="[Institution].[Institutionsnummer].&amp;[449002]" c="449002"/>
        <s v="[Institution].[Institutionsnummer].&amp;[449007]" c="449007"/>
        <s v="[Institution].[Institutionsnummer].&amp;[449010]" c="449010"/>
        <s v="[Institution].[Institutionsnummer].&amp;[449011]" c="449011"/>
        <s v="[Institution].[Institutionsnummer].&amp;[449012]" c="449012"/>
        <s v="[Institution].[Institutionsnummer].&amp;[449210]" c="449210"/>
        <s v="[Institution].[Institutionsnummer].&amp;[449902]" c="449902"/>
        <s v="[Institution].[Institutionsnummer].&amp;[449903]" c="449903"/>
        <s v="[Institution].[Institutionsnummer].&amp;[450001]" c="450001"/>
        <s v="[Institution].[Institutionsnummer].&amp;[451001]" c="451001"/>
        <s v="[Institution].[Institutionsnummer].&amp;[451002]" c="451002"/>
        <s v="[Institution].[Institutionsnummer].&amp;[461001]" c="461001"/>
        <s v="[Institution].[Institutionsnummer].&amp;[461003]" c="461003"/>
        <s v="[Institution].[Institutionsnummer].&amp;[461007]" c="461007"/>
        <s v="[Institution].[Institutionsnummer].&amp;[461008]" c="461008"/>
        <s v="[Institution].[Institutionsnummer].&amp;[461009]" c="461009"/>
        <s v="[Institution].[Institutionsnummer].&amp;[461010]" c="461010"/>
        <s v="[Institution].[Institutionsnummer].&amp;[461013]" c="461013"/>
        <s v="[Institution].[Institutionsnummer].&amp;[461014]" c="461014"/>
        <s v="[Institution].[Institutionsnummer].&amp;[461015]" c="461015"/>
        <s v="[Institution].[Institutionsnummer].&amp;[461016]" c="461016"/>
        <s v="[Institution].[Institutionsnummer].&amp;[461017]" c="461017"/>
        <s v="[Institution].[Institutionsnummer].&amp;[461018]" c="461018"/>
        <s v="[Institution].[Institutionsnummer].&amp;[461019]" c="461019"/>
        <s v="[Institution].[Institutionsnummer].&amp;[461020]" c="461020"/>
        <s v="[Institution].[Institutionsnummer].&amp;[461021]" c="461021"/>
        <s v="[Institution].[Institutionsnummer].&amp;[461022]" c="461022"/>
        <s v="[Institution].[Institutionsnummer].&amp;[461023]" c="461023"/>
        <s v="[Institution].[Institutionsnummer].&amp;[461024]" c="461024"/>
        <s v="[Institution].[Institutionsnummer].&amp;[461025]" c="461025"/>
        <s v="[Institution].[Institutionsnummer].&amp;[461026]" c="461026"/>
        <s v="[Institution].[Institutionsnummer].&amp;[461028]" c="461028"/>
        <s v="[Institution].[Institutionsnummer].&amp;[461029]" c="461029"/>
        <s v="[Institution].[Institutionsnummer].&amp;[461030]" c="461030"/>
        <s v="[Institution].[Institutionsnummer].&amp;[461032]" c="461032"/>
        <s v="[Institution].[Institutionsnummer].&amp;[461034]" c="461034"/>
        <s v="[Institution].[Institutionsnummer].&amp;[461035]" c="461035"/>
        <s v="[Institution].[Institutionsnummer].&amp;[461037]" c="461037"/>
        <s v="[Institution].[Institutionsnummer].&amp;[461038]" c="461038"/>
        <s v="[Institution].[Institutionsnummer].&amp;[461039]" c="461039"/>
        <s v="[Institution].[Institutionsnummer].&amp;[461060]" c="461060"/>
        <s v="[Institution].[Institutionsnummer].&amp;[461064]" c="461064"/>
        <s v="[Institution].[Institutionsnummer].&amp;[461076]" c="461076"/>
        <s v="[Institution].[Institutionsnummer].&amp;[461101]" c="461101"/>
        <s v="[Institution].[Institutionsnummer].&amp;[461103]" c="461103"/>
        <s v="[Institution].[Institutionsnummer].&amp;[461211]" c="461211"/>
        <s v="[Institution].[Institutionsnummer].&amp;[461301]" c="461301"/>
        <s v="[Institution].[Institutionsnummer].&amp;[461452]" c="461452"/>
        <s v="[Institution].[Institutionsnummer].&amp;[461901]" c="461901"/>
        <s v="[Institution].[Institutionsnummer].&amp;[471005]" c="471005"/>
        <s v="[Institution].[Institutionsnummer].&amp;[471008]" c="471008"/>
        <s v="[Institution].[Institutionsnummer].&amp;[471013]" c="471013"/>
        <s v="[Institution].[Institutionsnummer].&amp;[471210]" c="471210"/>
        <s v="[Institution].[Institutionsnummer].&amp;[473001]" c="473001"/>
        <s v="[Institution].[Institutionsnummer].&amp;[473009]" c="473009"/>
        <s v="[Institution].[Institutionsnummer].&amp;[473020]" c="473020"/>
        <s v="[Institution].[Institutionsnummer].&amp;[473021]" c="473021"/>
        <s v="[Institution].[Institutionsnummer].&amp;[477001]" c="477001"/>
        <s v="[Institution].[Institutionsnummer].&amp;[477007]" c="477007"/>
        <s v="[Institution].[Institutionsnummer].&amp;[479008]" c="479008"/>
        <s v="[Institution].[Institutionsnummer].&amp;[479009]" c="479009"/>
        <s v="[Institution].[Institutionsnummer].&amp;[479010]" c="479010"/>
        <s v="[Institution].[Institutionsnummer].&amp;[479011]" c="479011"/>
        <s v="[Institution].[Institutionsnummer].&amp;[479024]" c="479024"/>
        <s v="[Institution].[Institutionsnummer].&amp;[479025]" c="479025"/>
        <s v="[Institution].[Institutionsnummer].&amp;[479031]" c="479031"/>
        <s v="[Institution].[Institutionsnummer].&amp;[479901]" c="479901"/>
        <s v="[Institution].[Institutionsnummer].&amp;[480001]" c="480001"/>
        <s v="[Institution].[Institutionsnummer].&amp;[481001]" c="481001"/>
        <s v="[Institution].[Institutionsnummer].&amp;[483002]" c="483002"/>
        <s v="[Institution].[Institutionsnummer].&amp;[483003]" c="483003"/>
        <s v="[Institution].[Institutionsnummer].&amp;[483004]" c="483004"/>
        <s v="[Institution].[Institutionsnummer].&amp;[485001]" c="485001"/>
        <s v="[Institution].[Institutionsnummer].&amp;[485003]" c="485003"/>
        <s v="[Institution].[Institutionsnummer].&amp;[485004]" c="485004"/>
        <s v="[Institution].[Institutionsnummer].&amp;[485005]" c="485005"/>
        <s v="[Institution].[Institutionsnummer].&amp;[487002]" c="487002"/>
        <s v="[Institution].[Institutionsnummer].&amp;[489002]" c="489002"/>
        <s v="[Institution].[Institutionsnummer].&amp;[491004]" c="491004"/>
        <s v="[Institution].[Institutionsnummer].&amp;[491005]" c="491005"/>
        <s v="[Institution].[Institutionsnummer].&amp;[491006]" c="491006"/>
        <s v="[Institution].[Institutionsnummer].&amp;[493002]" c="493002"/>
        <s v="[Institution].[Institutionsnummer].&amp;[495005]" c="495005"/>
        <s v="[Institution].[Institutionsnummer].&amp;[497001]" c="497001"/>
        <s v="[Institution].[Institutionsnummer].&amp;[497002]" c="497002"/>
        <s v="[Institution].[Institutionsnummer].&amp;[497008]" c="497008"/>
        <s v="[Institution].[Institutionsnummer].&amp;[499004]" c="499004"/>
        <s v="[Institution].[Institutionsnummer].&amp;[501001]" c="501001"/>
        <s v="[Institution].[Institutionsnummer].&amp;[501002]" c="501002"/>
        <s v="[Institution].[Institutionsnummer].&amp;[501005]" c="501005"/>
        <s v="[Institution].[Institutionsnummer].&amp;[503004]" c="503004"/>
        <s v="[Institution].[Institutionsnummer].&amp;[507001]" c="507001"/>
        <s v="[Institution].[Institutionsnummer].&amp;[509009]" c="509009"/>
        <s v="[Institution].[Institutionsnummer].&amp;[509012]" c="509012"/>
        <s v="[Institution].[Institutionsnummer].&amp;[509013]" c="509013"/>
        <s v="[Institution].[Institutionsnummer].&amp;[511003]" c="511003"/>
        <s v="[Institution].[Institutionsnummer].&amp;[513002]" c="513002"/>
        <s v="[Institution].[Institutionsnummer].&amp;[513004]" c="513004"/>
        <s v="[Institution].[Institutionsnummer].&amp;[513901]" c="513901"/>
        <s v="[Institution].[Institutionsnummer].&amp;[515002]" c="515002"/>
        <s v="[Institution].[Institutionsnummer].&amp;[515004]" c="515004"/>
        <s v="[Institution].[Institutionsnummer].&amp;[515021]" c="515021"/>
        <s v="[Institution].[Institutionsnummer].&amp;[515026]" c="515026"/>
        <s v="[Institution].[Institutionsnummer].&amp;[515210]" c="515210"/>
        <s v="[Institution].[Institutionsnummer].&amp;[515901]" c="515901"/>
        <s v="[Institution].[Institutionsnummer].&amp;[519002]" c="519002"/>
        <s v="[Institution].[Institutionsnummer].&amp;[519003]" c="519003"/>
        <s v="[Institution].[Institutionsnummer].&amp;[519005]" c="519005"/>
        <s v="[Institution].[Institutionsnummer].&amp;[523001]" c="523001"/>
        <s v="[Institution].[Institutionsnummer].&amp;[527002]" c="527002"/>
        <s v="[Institution].[Institutionsnummer].&amp;[527004]" c="527004"/>
        <s v="[Institution].[Institutionsnummer].&amp;[527005]" c="527005"/>
        <s v="[Institution].[Institutionsnummer].&amp;[529001]" c="529001"/>
        <s v="[Institution].[Institutionsnummer].&amp;[529002]" c="529002"/>
        <s v="[Institution].[Institutionsnummer].&amp;[529003]" c="529003"/>
        <s v="[Institution].[Institutionsnummer].&amp;[529004]" c="529004"/>
        <s v="[Institution].[Institutionsnummer].&amp;[531005]" c="531005"/>
        <s v="[Institution].[Institutionsnummer].&amp;[531009]" c="531009"/>
        <s v="[Institution].[Institutionsnummer].&amp;[533003]" c="533003"/>
        <s v="[Institution].[Institutionsnummer].&amp;[533004]" c="533004"/>
        <s v="[Institution].[Institutionsnummer].&amp;[535001]" c="535001"/>
        <s v="[Institution].[Institutionsnummer].&amp;[535003]" c="535003"/>
        <s v="[Institution].[Institutionsnummer].&amp;[537001]" c="537001"/>
        <s v="[Institution].[Institutionsnummer].&amp;[537004]" c="537004"/>
        <s v="[Institution].[Institutionsnummer].&amp;[537006]" c="537006"/>
        <s v="[Institution].[Institutionsnummer].&amp;[537007]" c="537007"/>
        <s v="[Institution].[Institutionsnummer].&amp;[537008]" c="537008"/>
        <s v="[Institution].[Institutionsnummer].&amp;[537210]" c="537210"/>
        <s v="[Institution].[Institutionsnummer].&amp;[539001]" c="539001"/>
        <s v="[Institution].[Institutionsnummer].&amp;[539003]" c="539003"/>
        <s v="[Institution].[Institutionsnummer].&amp;[539004]" c="539004"/>
        <s v="[Institution].[Institutionsnummer].&amp;[539006]" c="539006"/>
        <s v="[Institution].[Institutionsnummer].&amp;[543001]" c="543001"/>
        <s v="[Institution].[Institutionsnummer].&amp;[543011]" c="543011"/>
        <s v="[Institution].[Institutionsnummer].&amp;[545002]" c="545002"/>
        <s v="[Institution].[Institutionsnummer].&amp;[545005]" c="545005"/>
        <s v="[Institution].[Institutionsnummer].&amp;[545009]" c="545009"/>
        <s v="[Institution].[Institutionsnummer].&amp;[545016]" c="545016"/>
        <s v="[Institution].[Institutionsnummer].&amp;[545210]" c="545210"/>
        <s v="[Institution].[Institutionsnummer].&amp;[545901]" c="545901"/>
        <s v="[Institution].[Institutionsnummer].&amp;[551003]" c="551003"/>
        <s v="[Institution].[Institutionsnummer].&amp;[551210]" c="551210"/>
        <s v="[Institution].[Institutionsnummer].&amp;[555001]" c="555001"/>
        <s v="[Institution].[Institutionsnummer].&amp;[557002]" c="557002"/>
        <s v="[Institution].[Institutionsnummer].&amp;[559006]" c="559006"/>
        <s v="[Institution].[Institutionsnummer].&amp;[561025]" c="561025"/>
        <s v="[Institution].[Institutionsnummer].&amp;[561034]" c="561034"/>
        <s v="[Institution].[Institutionsnummer].&amp;[561048]" c="561048"/>
        <s v="[Institution].[Institutionsnummer].&amp;[561210]" c="561210"/>
        <s v="[Institution].[Institutionsnummer].&amp;[563001]" c="563001"/>
        <s v="[Institution].[Institutionsnummer].&amp;[565004]" c="565004"/>
        <s v="[Institution].[Institutionsnummer].&amp;[565007]" c="565007"/>
        <s v="[Institution].[Institutionsnummer].&amp;[565009]" c="565009"/>
        <s v="[Institution].[Institutionsnummer].&amp;[567001]" c="567001"/>
        <s v="[Institution].[Institutionsnummer].&amp;[567005]" c="567005"/>
        <s v="[Institution].[Institutionsnummer].&amp;[567007]" c="567007"/>
        <s v="[Institution].[Institutionsnummer].&amp;[569001]" c="569001"/>
        <s v="[Institution].[Institutionsnummer].&amp;[569004]" c="569004"/>
        <s v="[Institution].[Institutionsnummer].&amp;[569007]" c="569007"/>
        <s v="[Institution].[Institutionsnummer].&amp;[571014]" c="571014"/>
        <s v="[Institution].[Institutionsnummer].&amp;[571018]" c="571018"/>
        <s v="[Institution].[Institutionsnummer].&amp;[573001]" c="573001"/>
        <s v="[Institution].[Institutionsnummer].&amp;[573002]" c="573002"/>
        <s v="[Institution].[Institutionsnummer].&amp;[573003]" c="573003"/>
        <s v="[Institution].[Institutionsnummer].&amp;[573004]" c="573004"/>
        <s v="[Institution].[Institutionsnummer].&amp;[573005]" c="573005"/>
        <s v="[Institution].[Institutionsnummer].&amp;[573006]" c="573006"/>
        <s v="[Institution].[Institutionsnummer].&amp;[573008]" c="573008"/>
        <s v="[Institution].[Institutionsnummer].&amp;[573009]" c="573009"/>
        <s v="[Institution].[Institutionsnummer].&amp;[575001]" c="575001"/>
        <s v="[Institution].[Institutionsnummer].&amp;[575002]" c="575002"/>
        <s v="[Institution].[Institutionsnummer].&amp;[575003]" c="575003"/>
        <s v="[Institution].[Institutionsnummer].&amp;[575004]" c="575004"/>
        <s v="[Institution].[Institutionsnummer].&amp;[575005]" c="575005"/>
        <s v="[Institution].[Institutionsnummer].&amp;[575011]" c="575011"/>
        <s v="[Institution].[Institutionsnummer].&amp;[575014]" c="575014"/>
        <s v="[Institution].[Institutionsnummer].&amp;[575210]" c="575210"/>
        <s v="[Institution].[Institutionsnummer].&amp;[577001]" c="577001"/>
        <s v="[Institution].[Institutionsnummer].&amp;[577007]" c="577007"/>
        <s v="[Institution].[Institutionsnummer].&amp;[577008]" c="577008"/>
        <s v="[Institution].[Institutionsnummer].&amp;[577012]" c="577012"/>
        <s v="[Institution].[Institutionsnummer].&amp;[580001]" c="580001"/>
        <s v="[Institution].[Institutionsnummer].&amp;[601004]" c="601004"/>
        <s v="[Institution].[Institutionsnummer].&amp;[601007]" c="601007"/>
        <s v="[Institution].[Institutionsnummer].&amp;[601010]" c="601010"/>
        <s v="[Institution].[Institutionsnummer].&amp;[603002]" c="603002"/>
        <s v="[Institution].[Institutionsnummer].&amp;[603004]" c="603004"/>
        <s v="[Institution].[Institutionsnummer].&amp;[603005]" c="603005"/>
        <s v="[Institution].[Institutionsnummer].&amp;[605002]" c="605002"/>
        <s v="[Institution].[Institutionsnummer].&amp;[605005]" c="605005"/>
        <s v="[Institution].[Institutionsnummer].&amp;[605007]" c="605007"/>
        <s v="[Institution].[Institutionsnummer].&amp;[605008]" c="605008"/>
        <s v="[Institution].[Institutionsnummer].&amp;[607030]" c="607030"/>
        <s v="[Institution].[Institutionsnummer].&amp;[607211]" c="607211"/>
        <s v="[Institution].[Institutionsnummer].&amp;[607901]" c="607901"/>
        <s v="[Institution].[Institutionsnummer].&amp;[609002]" c="609002"/>
        <s v="[Institution].[Institutionsnummer].&amp;[609003]" c="609003"/>
        <s v="[Institution].[Institutionsnummer].&amp;[609004]" c="609004"/>
        <s v="[Institution].[Institutionsnummer].&amp;[611008]" c="611008"/>
        <s v="[Institution].[Institutionsnummer].&amp;[611010]" c="611010"/>
        <s v="[Institution].[Institutionsnummer].&amp;[613002]" c="613002"/>
        <s v="[Institution].[Institutionsnummer].&amp;[613006]" c="613006"/>
        <s v="[Institution].[Institutionsnummer].&amp;[613007]" c="613007"/>
        <s v="[Institution].[Institutionsnummer].&amp;[613012]" c="613012"/>
        <s v="[Institution].[Institutionsnummer].&amp;[613013]" c="613013"/>
        <s v="[Institution].[Institutionsnummer].&amp;[613210]" c="613210"/>
        <s v="[Institution].[Institutionsnummer].&amp;[615002]" c="615002"/>
        <s v="[Institution].[Institutionsnummer].&amp;[615003]" c="615003"/>
        <s v="[Institution].[Institutionsnummer].&amp;[615004]" c="615004"/>
        <s v="[Institution].[Institutionsnummer].&amp;[615007]" c="615007"/>
        <s v="[Institution].[Institutionsnummer].&amp;[615011]" c="615011"/>
        <s v="[Institution].[Institutionsnummer].&amp;[615012]" c="615012"/>
        <s v="[Institution].[Institutionsnummer].&amp;[615014]" c="615014"/>
        <s v="[Institution].[Institutionsnummer].&amp;[615015]" c="615015"/>
        <s v="[Institution].[Institutionsnummer].&amp;[615025]" c="615025"/>
        <s v="[Institution].[Institutionsnummer].&amp;[615032]" c="615032"/>
        <s v="[Institution].[Institutionsnummer].&amp;[615210]" c="615210"/>
        <s v="[Institution].[Institutionsnummer].&amp;[615402]" c="615402"/>
        <s v="[Institution].[Institutionsnummer].&amp;[615902]" c="615902"/>
        <s v="[Institution].[Institutionsnummer].&amp;[617001]" c="617001"/>
        <s v="[Institution].[Institutionsnummer].&amp;[617002]" c="617002"/>
        <s v="[Institution].[Institutionsnummer].&amp;[617003]" c="617003"/>
        <s v="[Institution].[Institutionsnummer].&amp;[619002]" c="619002"/>
        <s v="[Institution].[Institutionsnummer].&amp;[619004]" c="619004"/>
        <s v="[Institution].[Institutionsnummer].&amp;[619005]" c="619005"/>
        <s v="[Institution].[Institutionsnummer].&amp;[619007]" c="619007"/>
        <s v="[Institution].[Institutionsnummer].&amp;[619010]" c="619010"/>
        <s v="[Institution].[Institutionsnummer].&amp;[619011]" c="619011"/>
        <s v="[Institution].[Institutionsnummer].&amp;[619012]" c="619012"/>
        <s v="[Institution].[Institutionsnummer].&amp;[619015]" c="619015"/>
        <s v="[Institution].[Institutionsnummer].&amp;[619016]" c="619016"/>
        <s v="[Institution].[Institutionsnummer].&amp;[621001]" c="621001"/>
        <s v="[Institution].[Institutionsnummer].&amp;[621002]" c="621002"/>
        <s v="[Institution].[Institutionsnummer].&amp;[621003]" c="621003"/>
        <s v="[Institution].[Institutionsnummer].&amp;[621004]" c="621004"/>
        <s v="[Institution].[Institutionsnummer].&amp;[621005]" c="621005"/>
        <s v="[Institution].[Institutionsnummer].&amp;[621006]" c="621006"/>
        <s v="[Institution].[Institutionsnummer].&amp;[621007]" c="621007"/>
        <s v="[Institution].[Institutionsnummer].&amp;[621008]" c="621008"/>
        <s v="[Institution].[Institutionsnummer].&amp;[621011]" c="621011"/>
        <s v="[Institution].[Institutionsnummer].&amp;[621012]" c="621012"/>
        <s v="[Institution].[Institutionsnummer].&amp;[621013]" c="621013"/>
        <s v="[Institution].[Institutionsnummer].&amp;[621014]" c="621014"/>
        <s v="[Institution].[Institutionsnummer].&amp;[621016]" c="621016"/>
        <s v="[Institution].[Institutionsnummer].&amp;[621017]" c="621017"/>
        <s v="[Institution].[Institutionsnummer].&amp;[621018]" c="621018"/>
        <s v="[Institution].[Institutionsnummer].&amp;[621031]" c="621031"/>
        <s v="[Institution].[Institutionsnummer].&amp;[621211]" c="621211"/>
        <s v="[Institution].[Institutionsnummer].&amp;[621401]" c="621401"/>
        <s v="[Institution].[Institutionsnummer].&amp;[621402]" c="621402"/>
        <s v="[Institution].[Institutionsnummer].&amp;[621905]" c="621905"/>
        <s v="[Institution].[Institutionsnummer].&amp;[623001]" c="623001"/>
        <s v="[Institution].[Institutionsnummer].&amp;[623002]" c="623002"/>
        <s v="[Institution].[Institutionsnummer].&amp;[625001]" c="625001"/>
        <s v="[Institution].[Institutionsnummer].&amp;[625004]" c="625004"/>
        <s v="[Institution].[Institutionsnummer].&amp;[627001]" c="627001"/>
        <s v="[Institution].[Institutionsnummer].&amp;[627002]" c="627002"/>
        <s v="[Institution].[Institutionsnummer].&amp;[627003]" c="627003"/>
        <s v="[Institution].[Institutionsnummer].&amp;[627004]" c="627004"/>
        <s v="[Institution].[Institutionsnummer].&amp;[627005]" c="627005"/>
        <s v="[Institution].[Institutionsnummer].&amp;[627006]" c="627006"/>
        <s v="[Institution].[Institutionsnummer].&amp;[629001]" c="629001"/>
        <s v="[Institution].[Institutionsnummer].&amp;[629002]" c="629002"/>
        <s v="[Institution].[Institutionsnummer].&amp;[629004]" c="629004"/>
        <s v="[Institution].[Institutionsnummer].&amp;[630002]" c="630002"/>
        <s v="[Institution].[Institutionsnummer].&amp;[630003]" c="630003"/>
        <s v="[Institution].[Institutionsnummer].&amp;[631002]" c="631002"/>
        <s v="[Institution].[Institutionsnummer].&amp;[631003]" c="631003"/>
        <s v="[Institution].[Institutionsnummer].&amp;[631005]" c="631005"/>
        <s v="[Institution].[Institutionsnummer].&amp;[631006]" c="631006"/>
        <s v="[Institution].[Institutionsnummer].&amp;[631009]" c="631009"/>
        <s v="[Institution].[Institutionsnummer].&amp;[631011]" c="631011"/>
        <s v="[Institution].[Institutionsnummer].&amp;[631012]" c="631012"/>
        <s v="[Institution].[Institutionsnummer].&amp;[631013]" c="631013"/>
        <s v="[Institution].[Institutionsnummer].&amp;[631014]" c="631014"/>
        <s v="[Institution].[Institutionsnummer].&amp;[631015]" c="631015"/>
        <s v="[Institution].[Institutionsnummer].&amp;[631017]" c="631017"/>
        <s v="[Institution].[Institutionsnummer].&amp;[631034]" c="631034"/>
        <s v="[Institution].[Institutionsnummer].&amp;[631211]" c="631211"/>
        <s v="[Institution].[Institutionsnummer].&amp;[631902]" c="631902"/>
        <s v="[Institution].[Institutionsnummer].&amp;[651002]" c="651002"/>
        <s v="[Institution].[Institutionsnummer].&amp;[651003]" c="651003"/>
        <s v="[Institution].[Institutionsnummer].&amp;[655005]" c="655005"/>
        <s v="[Institution].[Institutionsnummer].&amp;[655008]" c="655008"/>
        <s v="[Institution].[Institutionsnummer].&amp;[655009]" c="655009"/>
        <s v="[Institution].[Institutionsnummer].&amp;[657004]" c="657004"/>
        <s v="[Institution].[Institutionsnummer].&amp;[657007]" c="657007"/>
        <s v="[Institution].[Institutionsnummer].&amp;[657010]" c="657010"/>
        <s v="[Institution].[Institutionsnummer].&amp;[657013]" c="657013"/>
        <s v="[Institution].[Institutionsnummer].&amp;[657014]" c="657014"/>
        <s v="[Institution].[Institutionsnummer].&amp;[657017]" c="657017"/>
        <s v="[Institution].[Institutionsnummer].&amp;[657018]" c="657018"/>
        <s v="[Institution].[Institutionsnummer].&amp;[657019]" c="657019"/>
        <s v="[Institution].[Institutionsnummer].&amp;[657021]" c="657021"/>
        <s v="[Institution].[Institutionsnummer].&amp;[657022]" c="657022"/>
        <s v="[Institution].[Institutionsnummer].&amp;[657023]" c="657023"/>
        <s v="[Institution].[Institutionsnummer].&amp;[657031]" c="657031"/>
        <s v="[Institution].[Institutionsnummer].&amp;[657032]" c="657032"/>
        <s v="[Institution].[Institutionsnummer].&amp;[657035]" c="657035"/>
        <s v="[Institution].[Institutionsnummer].&amp;[657210]" c="657210"/>
        <s v="[Institution].[Institutionsnummer].&amp;[657902]" c="657902"/>
        <s v="[Institution].[Institutionsnummer].&amp;[659001]" c="659001"/>
        <s v="[Institution].[Institutionsnummer].&amp;[659002]" c="659002"/>
        <s v="[Institution].[Institutionsnummer].&amp;[661001]" c="661001"/>
        <s v="[Institution].[Institutionsnummer].&amp;[661002]" c="661002"/>
        <s v="[Institution].[Institutionsnummer].&amp;[661003]" c="661003"/>
        <s v="[Institution].[Institutionsnummer].&amp;[661004]" c="661004"/>
        <s v="[Institution].[Institutionsnummer].&amp;[661005]" c="661005"/>
        <s v="[Institution].[Institutionsnummer].&amp;[661007]" c="661007"/>
        <s v="[Institution].[Institutionsnummer].&amp;[661008]" c="661008"/>
        <s v="[Institution].[Institutionsnummer].&amp;[661010]" c="661010"/>
        <s v="[Institution].[Institutionsnummer].&amp;[661011]" c="661011"/>
        <s v="[Institution].[Institutionsnummer].&amp;[661012]" c="661012"/>
        <s v="[Institution].[Institutionsnummer].&amp;[661013]" c="661013"/>
        <s v="[Institution].[Institutionsnummer].&amp;[661014]" c="661014"/>
        <s v="[Institution].[Institutionsnummer].&amp;[661017]" c="661017"/>
        <s v="[Institution].[Institutionsnummer].&amp;[663001]" c="663001"/>
        <s v="[Institution].[Institutionsnummer].&amp;[663002]" c="663002"/>
        <s v="[Institution].[Institutionsnummer].&amp;[663003]" c="663003"/>
        <s v="[Institution].[Institutionsnummer].&amp;[663004]" c="663004"/>
        <s v="[Institution].[Institutionsnummer].&amp;[663005]" c="663005"/>
        <s v="[Institution].[Institutionsnummer].&amp;[663006]" c="663006"/>
        <s v="[Institution].[Institutionsnummer].&amp;[663008]" c="663008"/>
        <s v="[Institution].[Institutionsnummer].&amp;[663010]" c="663010"/>
        <s v="[Institution].[Institutionsnummer].&amp;[663011]" c="663011"/>
        <s v="[Institution].[Institutionsnummer].&amp;[663210]" c="663210"/>
        <s v="[Institution].[Institutionsnummer].&amp;[665002]" c="665002"/>
        <s v="[Institution].[Institutionsnummer].&amp;[665003]" c="665003"/>
        <s v="[Institution].[Institutionsnummer].&amp;[665005]" c="665005"/>
        <s v="[Institution].[Institutionsnummer].&amp;[665012]" c="665012"/>
        <s v="[Institution].[Institutionsnummer].&amp;[665020]" c="665020"/>
        <s v="[Institution].[Institutionsnummer].&amp;[665210]" c="665210"/>
        <s v="[Institution].[Institutionsnummer].&amp;[667002]" c="667002"/>
        <s v="[Institution].[Institutionsnummer].&amp;[667004]" c="667004"/>
        <s v="[Institution].[Institutionsnummer].&amp;[667005]" c="667005"/>
        <s v="[Institution].[Institutionsnummer].&amp;[667009]" c="667009"/>
        <s v="[Institution].[Institutionsnummer].&amp;[667014]" c="667014"/>
        <s v="[Institution].[Institutionsnummer].&amp;[667017]" c="667017"/>
        <s v="[Institution].[Institutionsnummer].&amp;[669001]" c="669001"/>
        <s v="[Institution].[Institutionsnummer].&amp;[669004]" c="669004"/>
        <s v="[Institution].[Institutionsnummer].&amp;[669006]" c="669006"/>
        <s v="[Institution].[Institutionsnummer].&amp;[669007]" c="669007"/>
        <s v="[Institution].[Institutionsnummer].&amp;[669011]" c="669011"/>
        <s v="[Institution].[Institutionsnummer].&amp;[669901]" c="669901"/>
        <s v="[Institution].[Institutionsnummer].&amp;[671002]" c="671002"/>
        <s v="[Institution].[Institutionsnummer].&amp;[671003]" c="671003"/>
        <s v="[Institution].[Institutionsnummer].&amp;[671004]" c="671004"/>
        <s v="[Institution].[Institutionsnummer].&amp;[671005]" c="671005"/>
        <s v="[Institution].[Institutionsnummer].&amp;[671009]" c="671009"/>
        <s v="[Institution].[Institutionsnummer].&amp;[671014]" c="671014"/>
        <s v="[Institution].[Institutionsnummer].&amp;[671210]" c="671210"/>
        <s v="[Institution].[Institutionsnummer].&amp;[671901]" c="671901"/>
        <s v="[Institution].[Institutionsnummer].&amp;[673001]" c="673001"/>
        <s v="[Institution].[Institutionsnummer].&amp;[673002]" c="673002"/>
        <s v="[Institution].[Institutionsnummer].&amp;[675001]" c="675001"/>
        <s v="[Institution].[Institutionsnummer].&amp;[677001]" c="677001"/>
        <s v="[Institution].[Institutionsnummer].&amp;[677002]" c="677002"/>
        <s v="[Institution].[Institutionsnummer].&amp;[677003]" c="677003"/>
        <s v="[Institution].[Institutionsnummer].&amp;[677004]" c="677004"/>
        <s v="[Institution].[Institutionsnummer].&amp;[677008]" c="677008"/>
        <s v="[Institution].[Institutionsnummer].&amp;[679004]" c="679004"/>
        <s v="[Institution].[Institutionsnummer].&amp;[679006]" c="679006"/>
        <s v="[Institution].[Institutionsnummer].&amp;[679008]" c="679008"/>
        <s v="[Institution].[Institutionsnummer].&amp;[681001]" c="681001"/>
        <s v="[Institution].[Institutionsnummer].&amp;[681002]" c="681002"/>
        <s v="[Institution].[Institutionsnummer].&amp;[681006]" c="681006"/>
        <s v="[Institution].[Institutionsnummer].&amp;[681007]" c="681007"/>
        <s v="[Institution].[Institutionsnummer].&amp;[681008]" c="681008"/>
        <s v="[Institution].[Institutionsnummer].&amp;[681210]" c="681210"/>
        <s v="[Institution].[Institutionsnummer].&amp;[683005]" c="683005"/>
        <s v="[Institution].[Institutionsnummer].&amp;[683006]" c="683006"/>
        <s v="[Institution].[Institutionsnummer].&amp;[683301]" c="683301"/>
        <s v="[Institution].[Institutionsnummer].&amp;[685001]" c="685001"/>
        <s v="[Institution].[Institutionsnummer].&amp;[685002]" c="685002"/>
        <s v="[Institution].[Institutionsnummer].&amp;[685003]" c="685003"/>
        <s v="[Institution].[Institutionsnummer].&amp;[701001]" c="701001"/>
        <s v="[Institution].[Institutionsnummer].&amp;[701002]" c="701002"/>
        <s v="[Institution].[Institutionsnummer].&amp;[701003]" c="701003"/>
        <s v="[Institution].[Institutionsnummer].&amp;[703001]" c="703001"/>
        <s v="[Institution].[Institutionsnummer].&amp;[703003]" c="703003"/>
        <s v="[Institution].[Institutionsnummer].&amp;[703004]" c="703004"/>
        <s v="[Institution].[Institutionsnummer].&amp;[703006]" c="703006"/>
        <s v="[Institution].[Institutionsnummer].&amp;[705001]" c="705001"/>
        <s v="[Institution].[Institutionsnummer].&amp;[705002]" c="705002"/>
        <s v="[Institution].[Institutionsnummer].&amp;[705003]" c="705003"/>
        <s v="[Institution].[Institutionsnummer].&amp;[705004]" c="705004"/>
        <s v="[Institution].[Institutionsnummer].&amp;[705005]" c="705005"/>
        <s v="[Institution].[Institutionsnummer].&amp;[706210]" c="706210"/>
        <s v="[Institution].[Institutionsnummer].&amp;[707001]" c="707001"/>
        <s v="[Institution].[Institutionsnummer].&amp;[707011]" c="707011"/>
        <s v="[Institution].[Institutionsnummer].&amp;[707211]" c="707211"/>
        <s v="[Institution].[Institutionsnummer].&amp;[707403]" c="707403"/>
        <s v="[Institution].[Institutionsnummer].&amp;[709001]" c="709001"/>
        <s v="[Institution].[Institutionsnummer].&amp;[709003]" c="709003"/>
        <s v="[Institution].[Institutionsnummer].&amp;[709004]" c="709004"/>
        <s v="[Institution].[Institutionsnummer].&amp;[709005]" c="709005"/>
        <s v="[Institution].[Institutionsnummer].&amp;[710001]" c="710001"/>
        <s v="[Institution].[Institutionsnummer].&amp;[711001]" c="711001"/>
        <s v="[Institution].[Institutionsnummer].&amp;[711004]" c="711004"/>
        <s v="[Institution].[Institutionsnummer].&amp;[713001]" c="713001"/>
        <s v="[Institution].[Institutionsnummer].&amp;[713002]" c="713002"/>
        <s v="[Institution].[Institutionsnummer].&amp;[713003]" c="713003"/>
        <s v="[Institution].[Institutionsnummer].&amp;[713004]" c="713004"/>
        <s v="[Institution].[Institutionsnummer].&amp;[715001]" c="715001"/>
        <s v="[Institution].[Institutionsnummer].&amp;[715002]" c="715002"/>
        <s v="[Institution].[Institutionsnummer].&amp;[715003]" c="715003"/>
        <s v="[Institution].[Institutionsnummer].&amp;[715005]" c="715005"/>
        <s v="[Institution].[Institutionsnummer].&amp;[717002]" c="717002"/>
        <s v="[Institution].[Institutionsnummer].&amp;[717003]" c="717003"/>
        <s v="[Institution].[Institutionsnummer].&amp;[717004]" c="717004"/>
        <s v="[Institution].[Institutionsnummer].&amp;[717010]" c="717010"/>
        <s v="[Institution].[Institutionsnummer].&amp;[719001]" c="719001"/>
        <s v="[Institution].[Institutionsnummer].&amp;[719002]" c="719002"/>
        <s v="[Institution].[Institutionsnummer].&amp;[719003]" c="719003"/>
        <s v="[Institution].[Institutionsnummer].&amp;[719007]" c="719007"/>
        <s v="[Institution].[Institutionsnummer].&amp;[721002]" c="721002"/>
        <s v="[Institution].[Institutionsnummer].&amp;[721004]" c="721004"/>
        <s v="[Institution].[Institutionsnummer].&amp;[721007]" c="721007"/>
        <s v="[Institution].[Institutionsnummer].&amp;[723001]" c="723001"/>
        <s v="[Institution].[Institutionsnummer].&amp;[723002]" c="723002"/>
        <s v="[Institution].[Institutionsnummer].&amp;[723004]" c="723004"/>
        <s v="[Institution].[Institutionsnummer].&amp;[725009]" c="725009"/>
        <s v="[Institution].[Institutionsnummer].&amp;[725013]" c="725013"/>
        <s v="[Institution].[Institutionsnummer].&amp;[727004]" c="727004"/>
        <s v="[Institution].[Institutionsnummer].&amp;[727015]" c="727015"/>
        <s v="[Institution].[Institutionsnummer].&amp;[727211]" c="727211"/>
        <s v="[Institution].[Institutionsnummer].&amp;[729001]" c="729001"/>
        <s v="[Institution].[Institutionsnummer].&amp;[729002]" c="729002"/>
        <s v="[Institution].[Institutionsnummer].&amp;[729003]" c="729003"/>
        <s v="[Institution].[Institutionsnummer].&amp;[729005]" c="729005"/>
        <s v="[Institution].[Institutionsnummer].&amp;[731001]" c="731001"/>
        <s v="[Institution].[Institutionsnummer].&amp;[731002]" c="731002"/>
        <s v="[Institution].[Institutionsnummer].&amp;[731003]" c="731003"/>
        <s v="[Institution].[Institutionsnummer].&amp;[731004]" c="731004"/>
        <s v="[Institution].[Institutionsnummer].&amp;[731005]" c="731005"/>
        <s v="[Institution].[Institutionsnummer].&amp;[731006]" c="731006"/>
        <s v="[Institution].[Institutionsnummer].&amp;[731007]" c="731007"/>
        <s v="[Institution].[Institutionsnummer].&amp;[731008]" c="731008"/>
        <s v="[Institution].[Institutionsnummer].&amp;[731010]" c="731010"/>
        <s v="[Institution].[Institutionsnummer].&amp;[731011]" c="731011"/>
        <s v="[Institution].[Institutionsnummer].&amp;[731012]" c="731012"/>
        <s v="[Institution].[Institutionsnummer].&amp;[731013]" c="731013"/>
        <s v="[Institution].[Institutionsnummer].&amp;[731014]" c="731014"/>
        <s v="[Institution].[Institutionsnummer].&amp;[731026]" c="731026"/>
        <s v="[Institution].[Institutionsnummer].&amp;[731030]" c="731030"/>
        <s v="[Institution].[Institutionsnummer].&amp;[731211]" c="731211"/>
        <s v="[Institution].[Institutionsnummer].&amp;[731903]" c="731903"/>
        <s v="[Institution].[Institutionsnummer].&amp;[733001]" c="733001"/>
        <s v="[Institution].[Institutionsnummer].&amp;[733002]" c="733002"/>
        <s v="[Institution].[Institutionsnummer].&amp;[733003]" c="733003"/>
        <s v="[Institution].[Institutionsnummer].&amp;[737001]" c="737001"/>
        <s v="[Institution].[Institutionsnummer].&amp;[737002]" c="737002"/>
        <s v="[Institution].[Institutionsnummer].&amp;[737003]" c="737003"/>
        <s v="[Institution].[Institutionsnummer].&amp;[737004]" c="737004"/>
        <s v="[Institution].[Institutionsnummer].&amp;[737005]" c="737005"/>
        <s v="[Institution].[Institutionsnummer].&amp;[737901]" c="737901"/>
        <s v="[Institution].[Institutionsnummer].&amp;[739002]" c="739002"/>
        <s v="[Institution].[Institutionsnummer].&amp;[739003]" c="739003"/>
        <s v="[Institution].[Institutionsnummer].&amp;[740002]" c="740002"/>
        <s v="[Institution].[Institutionsnummer].&amp;[740005]" c="740005"/>
        <s v="[Institution].[Institutionsnummer].&amp;[741004]" c="741004"/>
        <s v="[Institution].[Institutionsnummer].&amp;[741006]" c="741006"/>
        <s v="[Institution].[Institutionsnummer].&amp;[743002]" c="743002"/>
        <s v="[Institution].[Institutionsnummer].&amp;[743008]" c="743008"/>
        <s v="[Institution].[Institutionsnummer].&amp;[743010]" c="743010"/>
        <s v="[Institution].[Institutionsnummer].&amp;[743011]" c="743011"/>
        <s v="[Institution].[Institutionsnummer].&amp;[743012]" c="743012"/>
        <s v="[Institution].[Institutionsnummer].&amp;[743013]" c="743013"/>
        <s v="[Institution].[Institutionsnummer].&amp;[743014]" c="743014"/>
        <s v="[Institution].[Institutionsnummer].&amp;[743016]" c="743016"/>
        <s v="[Institution].[Institutionsnummer].&amp;[743020]" c="743020"/>
        <s v="[Institution].[Institutionsnummer].&amp;[743021]" c="743021"/>
        <s v="[Institution].[Institutionsnummer].&amp;[743025]" c="743025"/>
        <s v="[Institution].[Institutionsnummer].&amp;[743027]" c="743027"/>
        <s v="[Institution].[Institutionsnummer].&amp;[743029]" c="743029"/>
        <s v="[Institution].[Institutionsnummer].&amp;[743211]" c="743211"/>
        <s v="[Institution].[Institutionsnummer].&amp;[745001]" c="745001"/>
        <s v="[Institution].[Institutionsnummer].&amp;[745002]" c="745002"/>
        <s v="[Institution].[Institutionsnummer].&amp;[745003]" c="745003"/>
        <s v="[Institution].[Institutionsnummer].&amp;[745004]" c="745004"/>
        <s v="[Institution].[Institutionsnummer].&amp;[745005]" c="745005"/>
        <s v="[Institution].[Institutionsnummer].&amp;[746211]" c="746211"/>
        <s v="[Institution].[Institutionsnummer].&amp;[747001]" c="747001"/>
        <s v="[Institution].[Institutionsnummer].&amp;[747002]" c="747002"/>
        <s v="[Institution].[Institutionsnummer].&amp;[749001]" c="749001"/>
        <s v="[Institution].[Institutionsnummer].&amp;[749002]" c="749002"/>
        <s v="[Institution].[Institutionsnummer].&amp;[749003]" c="749003"/>
        <s v="[Institution].[Institutionsnummer].&amp;[751002]" c="751002"/>
        <s v="[Institution].[Institutionsnummer].&amp;[751003]" c="751003"/>
        <s v="[Institution].[Institutionsnummer].&amp;[751004]" c="751004"/>
        <s v="[Institution].[Institutionsnummer].&amp;[751006]" c="751006"/>
        <s v="[Institution].[Institutionsnummer].&amp;[751007]" c="751007"/>
        <s v="[Institution].[Institutionsnummer].&amp;[751008]" c="751008"/>
        <s v="[Institution].[Institutionsnummer].&amp;[751013]" c="751013"/>
        <s v="[Institution].[Institutionsnummer].&amp;[751014]" c="751014"/>
        <s v="[Institution].[Institutionsnummer].&amp;[751015]" c="751015"/>
        <s v="[Institution].[Institutionsnummer].&amp;[751016]" c="751016"/>
        <s v="[Institution].[Institutionsnummer].&amp;[751017]" c="751017"/>
        <s v="[Institution].[Institutionsnummer].&amp;[751018]" c="751018"/>
        <s v="[Institution].[Institutionsnummer].&amp;[751019]" c="751019"/>
        <s v="[Institution].[Institutionsnummer].&amp;[751020]" c="751020"/>
        <s v="[Institution].[Institutionsnummer].&amp;[751021]" c="751021"/>
        <s v="[Institution].[Institutionsnummer].&amp;[751022]" c="751022"/>
        <s v="[Institution].[Institutionsnummer].&amp;[751023]" c="751023"/>
        <s v="[Institution].[Institutionsnummer].&amp;[751024]" c="751024"/>
        <s v="[Institution].[Institutionsnummer].&amp;[751025]" c="751025"/>
        <s v="[Institution].[Institutionsnummer].&amp;[751026]" c="751026"/>
        <s v="[Institution].[Institutionsnummer].&amp;[751027]" c="751027"/>
        <s v="[Institution].[Institutionsnummer].&amp;[751032]" c="751032"/>
        <s v="[Institution].[Institutionsnummer].&amp;[751033]" c="751033"/>
        <s v="[Institution].[Institutionsnummer].&amp;[751034]" c="751034"/>
        <s v="[Institution].[Institutionsnummer].&amp;[751035]" c="751035"/>
        <s v="[Institution].[Institutionsnummer].&amp;[751036]" c="751036"/>
        <s v="[Institution].[Institutionsnummer].&amp;[751038]" c="751038"/>
        <s v="[Institution].[Institutionsnummer].&amp;[751039]" c="751039"/>
        <s v="[Institution].[Institutionsnummer].&amp;[751040]" c="751040"/>
        <s v="[Institution].[Institutionsnummer].&amp;[751041]" c="751041"/>
        <s v="[Institution].[Institutionsnummer].&amp;[751042]" c="751042"/>
        <s v="[Institution].[Institutionsnummer].&amp;[751043]" c="751043"/>
        <s v="[Institution].[Institutionsnummer].&amp;[751044]" c="751044"/>
        <s v="[Institution].[Institutionsnummer].&amp;[751045]" c="751045"/>
        <s v="[Institution].[Institutionsnummer].&amp;[751046]" c="751046"/>
        <s v="[Institution].[Institutionsnummer].&amp;[751050]" c="751050"/>
        <s v="[Institution].[Institutionsnummer].&amp;[751051]" c="751051"/>
        <s v="[Institution].[Institutionsnummer].&amp;[751052]" c="751052"/>
        <s v="[Institution].[Institutionsnummer].&amp;[751053]" c="751053"/>
        <s v="[Institution].[Institutionsnummer].&amp;[751054]" c="751054"/>
        <s v="[Institution].[Institutionsnummer].&amp;[751055]" c="751055"/>
        <s v="[Institution].[Institutionsnummer].&amp;[751056]" c="751056"/>
        <s v="[Institution].[Institutionsnummer].&amp;[751065]" c="751065"/>
        <s v="[Institution].[Institutionsnummer].&amp;[751066]" c="751066"/>
        <s v="[Institution].[Institutionsnummer].&amp;[751090]" c="751090"/>
        <s v="[Institution].[Institutionsnummer].&amp;[751106]" c="751106"/>
        <s v="[Institution].[Institutionsnummer].&amp;[751112]" c="751112"/>
        <s v="[Institution].[Institutionsnummer].&amp;[751116]" c="751116"/>
        <s v="[Institution].[Institutionsnummer].&amp;[751221]" c="751221"/>
        <s v="[Institution].[Institutionsnummer].&amp;[751327]" c="751327"/>
        <s v="[Institution].[Institutionsnummer].&amp;[751903]" c="751903"/>
        <s v="[Institution].[Institutionsnummer].&amp;[751905]" c="751905"/>
        <s v="[Institution].[Institutionsnummer].&amp;[751908]" c="751908"/>
        <s v="[Institution].[Institutionsnummer].&amp;[760401]" c="760401"/>
        <s v="[Institution].[Institutionsnummer].&amp;[761006]" c="761006"/>
        <s v="[Institution].[Institutionsnummer].&amp;[763006]" c="763006"/>
        <s v="[Institution].[Institutionsnummer].&amp;[763008]" c="763008"/>
        <s v="[Institution].[Institutionsnummer].&amp;[765001]" c="765001"/>
        <s v="[Institution].[Institutionsnummer].&amp;[766001]" c="766001"/>
        <s v="[Institution].[Institutionsnummer].&amp;[767001]" c="767001"/>
        <s v="[Institution].[Institutionsnummer].&amp;[767002]" c="767002"/>
        <s v="[Institution].[Institutionsnummer].&amp;[767003]" c="767003"/>
        <s v="[Institution].[Institutionsnummer].&amp;[769001]" c="769001"/>
        <s v="[Institution].[Institutionsnummer].&amp;[769003]" c="769003"/>
        <s v="[Institution].[Institutionsnummer].&amp;[771001]" c="771001"/>
        <s v="[Institution].[Institutionsnummer].&amp;[771007]" c="771007"/>
        <s v="[Institution].[Institutionsnummer].&amp;[773001]" c="773001"/>
        <s v="[Institution].[Institutionsnummer].&amp;[773006]" c="773006"/>
        <s v="[Institution].[Institutionsnummer].&amp;[773010]" c="773010"/>
        <s v="[Institution].[Institutionsnummer].&amp;[773013]" c="773013"/>
        <s v="[Institution].[Institutionsnummer].&amp;[773018]" c="773018"/>
        <s v="[Institution].[Institutionsnummer].&amp;[773026]" c="773026"/>
        <s v="[Institution].[Institutionsnummer].&amp;[775001]" c="775001"/>
        <s v="[Institution].[Institutionsnummer].&amp;[775004]" c="775004"/>
        <s v="[Institution].[Institutionsnummer].&amp;[775008]" c="775008"/>
        <s v="[Institution].[Institutionsnummer].&amp;[777001]" c="777001"/>
        <s v="[Institution].[Institutionsnummer].&amp;[777002]" c="777002"/>
        <s v="[Institution].[Institutionsnummer].&amp;[777004]" c="777004"/>
        <s v="[Institution].[Institutionsnummer].&amp;[779001]" c="779001"/>
        <s v="[Institution].[Institutionsnummer].&amp;[779003]" c="779003"/>
        <s v="[Institution].[Institutionsnummer].&amp;[779004]" c="779004"/>
        <s v="[Institution].[Institutionsnummer].&amp;[779005]" c="779005"/>
        <s v="[Institution].[Institutionsnummer].&amp;[779006]" c="779006"/>
        <s v="[Institution].[Institutionsnummer].&amp;[779007]" c="779007"/>
        <s v="[Institution].[Institutionsnummer].&amp;[779008]" c="779008"/>
        <s v="[Institution].[Institutionsnummer].&amp;[779009]" c="779009"/>
        <s v="[Institution].[Institutionsnummer].&amp;[779011]" c="779011"/>
        <s v="[Institution].[Institutionsnummer].&amp;[779017]" c="779017"/>
        <s v="[Institution].[Institutionsnummer].&amp;[779210]" c="779210"/>
        <s v="[Institution].[Institutionsnummer].&amp;[781005]" c="781005"/>
        <s v="[Institution].[Institutionsnummer].&amp;[781010]" c="781010"/>
        <s v="[Institution].[Institutionsnummer].&amp;[785002]" c="785002"/>
        <s v="[Institution].[Institutionsnummer].&amp;[785006]" c="785006"/>
        <s v="[Institution].[Institutionsnummer].&amp;[785007]" c="785007"/>
        <s v="[Institution].[Institutionsnummer].&amp;[785009]" c="785009"/>
        <s v="[Institution].[Institutionsnummer].&amp;[785015]" c="785015"/>
        <s v="[Institution].[Institutionsnummer].&amp;[787001]" c="787001"/>
        <s v="[Institution].[Institutionsnummer].&amp;[787004]" c="787004"/>
        <s v="[Institution].[Institutionsnummer].&amp;[787005]" c="787005"/>
        <s v="[Institution].[Institutionsnummer].&amp;[787006]" c="787006"/>
        <s v="[Institution].[Institutionsnummer].&amp;[787008]" c="787008"/>
        <s v="[Institution].[Institutionsnummer].&amp;[787012]" c="787012"/>
        <s v="[Institution].[Institutionsnummer].&amp;[787013]" c="787013"/>
        <s v="[Institution].[Institutionsnummer].&amp;[787016]" c="787016"/>
        <s v="[Institution].[Institutionsnummer].&amp;[787019]" c="787019"/>
        <s v="[Institution].[Institutionsnummer].&amp;[787024]" c="787024"/>
        <s v="[Institution].[Institutionsnummer].&amp;[787037]" c="787037"/>
        <s v="[Institution].[Institutionsnummer].&amp;[787214]" c="787214"/>
        <s v="[Institution].[Institutionsnummer].&amp;[787410]" c="787410"/>
        <s v="[Institution].[Institutionsnummer].&amp;[789002]" c="789002"/>
        <s v="[Institution].[Institutionsnummer].&amp;[789005]" c="789005"/>
        <s v="[Institution].[Institutionsnummer].&amp;[789008]" c="789008"/>
        <s v="[Institution].[Institutionsnummer].&amp;[791002]" c="791002"/>
        <s v="[Institution].[Institutionsnummer].&amp;[791003]" c="791003"/>
        <s v="[Institution].[Institutionsnummer].&amp;[791004]" c="791004"/>
        <s v="[Institution].[Institutionsnummer].&amp;[791005]" c="791005"/>
        <s v="[Institution].[Institutionsnummer].&amp;[791006]" c="791006"/>
        <s v="[Institution].[Institutionsnummer].&amp;[791008]" c="791008"/>
        <s v="[Institution].[Institutionsnummer].&amp;[791010]" c="791010"/>
        <s v="[Institution].[Institutionsnummer].&amp;[791013]" c="791013"/>
        <s v="[Institution].[Institutionsnummer].&amp;[791019]" c="791019"/>
        <s v="[Institution].[Institutionsnummer].&amp;[791020]" c="791020"/>
        <s v="[Institution].[Institutionsnummer].&amp;[791210]" c="791210"/>
        <s v="[Institution].[Institutionsnummer].&amp;[791902]" c="791902"/>
        <s v="[Institution].[Institutionsnummer].&amp;[793002]" c="793002"/>
        <s v="[Institution].[Institutionsnummer].&amp;[793007]" c="793007"/>
        <s v="[Institution].[Institutionsnummer].&amp;[801001]" c="801001"/>
        <s v="[Institution].[Institutionsnummer].&amp;[801002]" c="801002"/>
        <s v="[Institution].[Institutionsnummer].&amp;[801005]" c="801005"/>
        <s v="[Institution].[Institutionsnummer].&amp;[801213]" c="801213"/>
        <s v="[Institution].[Institutionsnummer].&amp;[803001]" c="803001"/>
        <s v="[Institution].[Institutionsnummer].&amp;[803004]" c="803004"/>
        <s v="[Institution].[Institutionsnummer].&amp;[803009]" c="803009"/>
        <s v="[Institution].[Institutionsnummer].&amp;[805005]" c="805005"/>
        <s v="[Institution].[Institutionsnummer].&amp;[805018]" c="805018"/>
        <s v="[Institution].[Institutionsnummer].&amp;[805019]" c="805019"/>
        <s v="[Institution].[Institutionsnummer].&amp;[805020]" c="805020"/>
        <s v="[Institution].[Institutionsnummer].&amp;[807001]" c="807001"/>
        <s v="[Institution].[Institutionsnummer].&amp;[809001]" c="809001"/>
        <s v="[Institution].[Institutionsnummer].&amp;[809003]" c="809003"/>
        <s v="[Institution].[Institutionsnummer].&amp;[809004]" c="809004"/>
        <s v="[Institution].[Institutionsnummer].&amp;[809005]" c="809005"/>
        <s v="[Institution].[Institutionsnummer].&amp;[809006]" c="809006"/>
        <s v="[Institution].[Institutionsnummer].&amp;[809008]" c="809008"/>
        <s v="[Institution].[Institutionsnummer].&amp;[811001]" c="811001"/>
        <s v="[Institution].[Institutionsnummer].&amp;[811003]" c="811003"/>
        <s v="[Institution].[Institutionsnummer].&amp;[811005]" c="811005"/>
        <s v="[Institution].[Institutionsnummer].&amp;[811006]" c="811006"/>
        <s v="[Institution].[Institutionsnummer].&amp;[811010]" c="811010"/>
        <s v="[Institution].[Institutionsnummer].&amp;[813004]" c="813004"/>
        <s v="[Institution].[Institutionsnummer].&amp;[813006]" c="813006"/>
        <s v="[Institution].[Institutionsnummer].&amp;[813009]" c="813009"/>
        <s v="[Institution].[Institutionsnummer].&amp;[813016]" c="813016"/>
        <s v="[Institution].[Institutionsnummer].&amp;[813211]" c="813211"/>
        <s v="[Institution].[Institutionsnummer].&amp;[815001]" c="815001"/>
        <s v="[Institution].[Institutionsnummer].&amp;[815002]" c="815002"/>
        <s v="[Institution].[Institutionsnummer].&amp;[817001]" c="817001"/>
        <s v="[Institution].[Institutionsnummer].&amp;[817002]" c="817002"/>
        <s v="[Institution].[Institutionsnummer].&amp;[817003]" c="817003"/>
        <s v="[Institution].[Institutionsnummer].&amp;[817004]" c="817004"/>
        <s v="[Institution].[Institutionsnummer].&amp;[817005]" c="817005"/>
        <s v="[Institution].[Institutionsnummer].&amp;[820001]" c="820001"/>
        <s v="[Institution].[Institutionsnummer].&amp;[820210]" c="820210"/>
        <s v="[Institution].[Institutionsnummer].&amp;[821004]" c="821004"/>
        <s v="[Institution].[Institutionsnummer].&amp;[821006]" c="821006"/>
        <s v="[Institution].[Institutionsnummer].&amp;[821019]" c="821019"/>
        <s v="[Institution].[Institutionsnummer].&amp;[821210]" c="821210"/>
        <s v="[Institution].[Institutionsnummer].&amp;[823004]" c="823004"/>
        <s v="[Institution].[Institutionsnummer].&amp;[823006]" c="823006"/>
        <s v="[Institution].[Institutionsnummer].&amp;[823008]" c="823008"/>
        <s v="[Institution].[Institutionsnummer].&amp;[825001]" c="825001"/>
        <s v="[Institution].[Institutionsnummer].&amp;[827002]" c="827002"/>
        <s v="[Institution].[Institutionsnummer].&amp;[827003]" c="827003"/>
        <s v="[Institution].[Institutionsnummer].&amp;[827005]" c="827005"/>
        <s v="[Institution].[Institutionsnummer].&amp;[827010]" c="827010"/>
        <s v="[Institution].[Institutionsnummer].&amp;[829008]" c="829008"/>
        <s v="[Institution].[Institutionsnummer].&amp;[829009]" c="829009"/>
        <s v="[Institution].[Institutionsnummer].&amp;[829010]" c="829010"/>
        <s v="[Institution].[Institutionsnummer].&amp;[831001]" c="831001"/>
        <s v="[Institution].[Institutionsnummer].&amp;[831002]" c="831002"/>
        <s v="[Institution].[Institutionsnummer].&amp;[831003]" c="831003"/>
        <s v="[Institution].[Institutionsnummer].&amp;[831004]" c="831004"/>
        <s v="[Institution].[Institutionsnummer].&amp;[831008]" c="831008"/>
        <s v="[Institution].[Institutionsnummer].&amp;[833004]" c="833004"/>
        <s v="[Institution].[Institutionsnummer].&amp;[835006]" c="835006"/>
        <s v="[Institution].[Institutionsnummer].&amp;[837002]" c="837002"/>
        <s v="[Institution].[Institutionsnummer].&amp;[837003]" c="837003"/>
        <s v="[Institution].[Institutionsnummer].&amp;[837005]" c="837005"/>
        <s v="[Institution].[Institutionsnummer].&amp;[837006]" c="837006"/>
        <s v="[Institution].[Institutionsnummer].&amp;[840001]" c="840001"/>
        <s v="[Institution].[Institutionsnummer].&amp;[840003]" c="840003"/>
        <s v="[Institution].[Institutionsnummer].&amp;[841003]" c="841003"/>
        <s v="[Institution].[Institutionsnummer].&amp;[843004]" c="843004"/>
        <s v="[Institution].[Institutionsnummer].&amp;[843210]" c="843210"/>
        <s v="[Institution].[Institutionsnummer].&amp;[843901]" c="843901"/>
        <s v="[Institution].[Institutionsnummer].&amp;[845003]" c="845003"/>
        <s v="[Institution].[Institutionsnummer].&amp;[845004]" c="845004"/>
        <s v="[Institution].[Institutionsnummer].&amp;[845006]" c="845006"/>
        <s v="[Institution].[Institutionsnummer].&amp;[845011]" c="845011"/>
        <s v="[Institution].[Institutionsnummer].&amp;[846001]" c="846001"/>
        <s v="[Institution].[Institutionsnummer].&amp;[847007]" c="847007"/>
        <s v="[Institution].[Institutionsnummer].&amp;[849001]" c="849001"/>
        <s v="[Institution].[Institutionsnummer].&amp;[849002]" c="849002"/>
        <s v="[Institution].[Institutionsnummer].&amp;[849003]" c="849003"/>
        <s v="[Institution].[Institutionsnummer].&amp;[849005]" c="849005"/>
        <s v="[Institution].[Institutionsnummer].&amp;[849014]" c="849014"/>
        <s v="[Institution].[Institutionsnummer].&amp;[849015]" c="849015"/>
        <s v="[Institution].[Institutionsnummer].&amp;[851004]" c="851004"/>
        <s v="[Institution].[Institutionsnummer].&amp;[851005]" c="851005"/>
        <s v="[Institution].[Institutionsnummer].&amp;[851007]" c="851007"/>
        <s v="[Institution].[Institutionsnummer].&amp;[851010]" c="851010"/>
        <s v="[Institution].[Institutionsnummer].&amp;[851011]" c="851011"/>
        <s v="[Institution].[Institutionsnummer].&amp;[851014]" c="851014"/>
        <s v="[Institution].[Institutionsnummer].&amp;[851015]" c="851015"/>
        <s v="[Institution].[Institutionsnummer].&amp;[851017]" c="851017"/>
        <s v="[Institution].[Institutionsnummer].&amp;[851019]" c="851019"/>
        <s v="[Institution].[Institutionsnummer].&amp;[851020]" c="851020"/>
        <s v="[Institution].[Institutionsnummer].&amp;[851021]" c="851021"/>
        <s v="[Institution].[Institutionsnummer].&amp;[851022]" c="851022"/>
        <s v="[Institution].[Institutionsnummer].&amp;[851024]" c="851024"/>
        <s v="[Institution].[Institutionsnummer].&amp;[851026]" c="851026"/>
        <s v="[Institution].[Institutionsnummer].&amp;[851027]" c="851027"/>
        <s v="[Institution].[Institutionsnummer].&amp;[851028]" c="851028"/>
        <s v="[Institution].[Institutionsnummer].&amp;[851029]" c="851029"/>
        <s v="[Institution].[Institutionsnummer].&amp;[851030]" c="851030"/>
        <s v="[Institution].[Institutionsnummer].&amp;[851031]" c="851031"/>
        <s v="[Institution].[Institutionsnummer].&amp;[851032]" c="851032"/>
        <s v="[Institution].[Institutionsnummer].&amp;[851034]" c="851034"/>
        <s v="[Institution].[Institutionsnummer].&amp;[851036]" c="851036"/>
        <s v="[Institution].[Institutionsnummer].&amp;[851037]" c="851037"/>
        <s v="[Institution].[Institutionsnummer].&amp;[851039]" c="851039"/>
        <s v="[Institution].[Institutionsnummer].&amp;[851040]" c="851040"/>
        <s v="[Institution].[Institutionsnummer].&amp;[851041]" c="851041"/>
        <s v="[Institution].[Institutionsnummer].&amp;[851042]" c="851042"/>
        <s v="[Institution].[Institutionsnummer].&amp;[851044]" c="851044"/>
        <s v="[Institution].[Institutionsnummer].&amp;[851045]" c="851045"/>
        <s v="[Institution].[Institutionsnummer].&amp;[851048]" c="851048"/>
        <s v="[Institution].[Institutionsnummer].&amp;[851049]" c="851049"/>
        <s v="[Institution].[Institutionsnummer].&amp;[851050]" c="851050"/>
        <s v="[Institution].[Institutionsnummer].&amp;[851054]" c="851054"/>
        <s v="[Institution].[Institutionsnummer].&amp;[851064]" c="851064"/>
        <s v="[Institution].[Institutionsnummer].&amp;[851066]" c="851066"/>
        <s v="[Institution].[Institutionsnummer].&amp;[851077]" c="851077"/>
        <s v="[Institution].[Institutionsnummer].&amp;[851112]" c="851112"/>
        <s v="[Institution].[Institutionsnummer].&amp;[851114]" c="851114"/>
        <s v="[Institution].[Institutionsnummer].&amp;[851220]" c="851220"/>
        <s v="[Institution].[Institutionsnummer].&amp;[851221]" c="851221"/>
        <s v="[Institution].[Institutionsnummer].&amp;[861001]" c="861001"/>
        <s v="[Institution].[Institutionsnummer].&amp;[861006]" c="861006"/>
        <s v="[Institution].[Institutionsnummer].&amp;[861009]" c="861009"/>
        <s v="[Institution].[Institutionsnummer].&amp;[861010]" c="861010"/>
        <s v="[Institution].[Institutionsnummer].&amp;[861011]" c="861011"/>
        <s v="[Institution].[Institutionsnummer].&amp;[861901]" c="861901"/>
      </sharedItems>
    </cacheField>
  </cacheFields>
  <cacheHierarchies count="96">
    <cacheHierarchy uniqueName="[Bopælskommune].[Kommune]" caption="Kommune" attribute="1" defaultMemberUniqueName="[Bopælskommune].[Kommune].[All]" allUniqueName="[Bopælskommune].[Kommune].[All]" dimensionUniqueName="[Bopælskommune]" displayFolder="" count="2" unbalanced="0"/>
    <cacheHierarchy uniqueName="[Bopælskommune].[Region]" caption="Region" attribute="1" defaultMemberUniqueName="[Bopælskommune].[Region].[All]" allUniqueName="[Bopælskommune].[Region].[All]" dimensionUniqueName="[Bopælskommune]" displayFolder="" count="0" unbalanced="0"/>
    <cacheHierarchy uniqueName="[Bopælskommune].[Region - Kommune]" caption="Region - Kommune" defaultMemberUniqueName="[Bopælskommune].[Region - Kommune].[All]" allUniqueName="[Bopælskommune].[Region - Kommune].[All]" dimensionUniqueName="[Bopælskommune]" displayFolder="" count="0" unbalanced="0"/>
    <cacheHierarchy uniqueName="[Forældres Højest Fuldførte Uddannelse].[Uddannelsesgruppe]" caption="Uddannelsesgruppe" attribute="1" defaultMemberUniqueName="[Forældres Højest Fuldførte Uddannelse].[Uddannelsesgruppe].[All]" allUniqueName="[Forældres Højest Fuldførte Uddannelse].[Uddannelsesgruppe].[All]" dimensionUniqueName="[Forældres Højest Fuldførte Uddannelse]" displayFolder="" count="0" unbalanced="0"/>
    <cacheHierarchy uniqueName="[Forældres Højest Fuldførte Uddannelse].[Uddannelsesgruppering]" caption="Uddannelsesgruppering" defaultMemberUniqueName="[Forældres Højest Fuldførte Uddannelse].[Uddannelsesgruppering].[All]" allUniqueName="[Forældres Højest Fuldførte Uddannelse].[Uddannelsesgruppering].[All]" dimensionUniqueName="[Forældres Højest Fuldførte Uddannelse]" displayFolder="" count="0" unbalanced="0"/>
    <cacheHierarchy uniqueName="[Forældres Højest Fuldførte Uddannelse].[Uddannelsesovergruppe]" caption="Uddannelsesovergruppe" attribute="1" defaultMemberUniqueName="[Forældres Højest Fuldførte Uddannelse].[Uddannelsesovergruppe].[All]" allUniqueName="[Forældres Højest Fuldførte Uddannelse].[Uddannelsesovergruppe].[All]" dimensionUniqueName="[Forældres Højest Fuldførte Uddannelse]" displayFolder="" count="0" unbalanced="0"/>
    <cacheHierarchy uniqueName="[GSElevtal JaNej].[Bor I Institutionskommune]" caption="Bor I Institutionskommune" attribute="1" defaultMemberUniqueName="[GSElevtal JaNej].[Bor I Institutionskommune].[All]" allUniqueName="[GSElevtal JaNej].[Bor I Institutionskommune].[All]" dimensionUniqueName="[GSElevtal JaNej]" displayFolder="" count="0" unbalanced="0"/>
    <cacheHierarchy uniqueName="[GSElevtal JaNej].[Modtager Specialundervisning]" caption="Modtager Specialundervisning" attribute="1" defaultMemberUniqueName="[GSElevtal JaNej].[Modtager Specialundervisning].[All]" allUniqueName="[GSElevtal JaNej].[Modtager Specialundervisning].[All]" dimensionUniqueName="[GSElevtal JaNej]" displayFolder="" count="0" unbalanced="0"/>
    <cacheHierarchy uniqueName="[Herkomst].[Herkomst]" caption="Herkomst" attribute="1" defaultMemberUniqueName="[Herkomst].[Herkomst].[All]" allUniqueName="[Herkomst].[Herkomst].[All]" dimensionUniqueName="[Herkomst]" displayFolder="" count="0" unbalanced="0"/>
    <cacheHierarchy uniqueName="[Herkomst].[Herkomst - Herkomstgruppe]" caption="Herkomst - Herkomstgruppe" defaultMemberUniqueName="[Herkomst].[Herkomst - Herkomstgruppe].[All]" allUniqueName="[Herkomst].[Herkomst - Herkomstgruppe].[All]" dimensionUniqueName="[Herkomst]" displayFolder="" count="0" unbalanced="0"/>
    <cacheHierarchy uniqueName="[Herkomst].[Herkomstgruppe]" caption="Herkomstgruppe" attribute="1" defaultMemberUniqueName="[Herkomst].[Herkomstgruppe].[All]" allUniqueName="[Herkomst].[Herkomstgruppe].[All]" dimensionUniqueName="[Herkomst]" displayFolder="" count="0" unbalanced="0"/>
    <cacheHierarchy uniqueName="[Herkomstland].[EU - Ikke EU]" caption="EU - Ikke EU" attribute="1" defaultMemberUniqueName="[Herkomstland].[EU - Ikke EU].[All]" allUniqueName="[Herkomstland].[EU - Ikke EU].[All]" dimensionUniqueName="[Herkomstland]" displayFolder="" count="0" unbalanced="0"/>
    <cacheHierarchy uniqueName="[Herkomstland].[Kulturkreds]" caption="Kulturkreds" attribute="1" defaultMemberUniqueName="[Herkomstland].[Kulturkreds].[All]" allUniqueName="[Herkomstland].[Kulturkreds].[All]" dimensionUniqueName="[Herkomstland]" displayFolder="" count="0" unbalanced="0"/>
    <cacheHierarchy uniqueName="[Herkomstland].[Verdensdel]" caption="Verdensdel" attribute="1" defaultMemberUniqueName="[Herkomstland].[Verdensdel].[All]" allUniqueName="[Herkomstland].[Verdensdel].[All]" dimensionUniqueName="[Herkomstland]" displayFolder="" count="0" unbalanced="0"/>
    <cacheHierarchy uniqueName="[Institution].[Administrerende Kommune]" caption="Administrerende Kommune" attribute="1" defaultMemberUniqueName="[Institution].[Administrerende Kommune].[All]" allUniqueName="[Institution].[Administrerende Kommune].[All]" dimensionUniqueName="[Institution]" displayFolder="" count="0" unbalanced="0"/>
    <cacheHierarchy uniqueName="[Institution].[Afdeling]" caption="Afdeling" attribute="1" defaultMemberUniqueName="[Institution].[Afdeling].[All]" allUniqueName="[Institution].[Afdeling].[All]" dimensionUniqueName="[Institution]" displayFolder="" count="0" unbalanced="0"/>
    <cacheHierarchy uniqueName="[Institution].[Afdeling Ejerforhold]" caption="Afdeling Ejerforhold" attribute="1" defaultMemberUniqueName="[Institution].[Afdeling Ejerforhold].[All]" allUniqueName="[Institution].[Afdeling Ejerforhold].[All]" dimensionUniqueName="[Institution]" displayFolder="" count="0" unbalanced="0"/>
    <cacheHierarchy uniqueName="[Institution].[Afdelingsnummer]" caption="Afdelingsnummer" attribute="1" defaultMemberUniqueName="[Institution].[Afdelingsnummer].[All]" allUniqueName="[Institution].[Afdelingsnummer].[All]" dimensionUniqueName="[Institution]" displayFolder="" count="0" unbalanced="0"/>
    <cacheHierarchy uniqueName="[Institution].[Afdelingstype]" caption="Afdelingstype" attribute="1" defaultMemberUniqueName="[Institution].[Afdelingstype].[All]" allUniqueName="[Institution].[Afdelingstype].[All]" dimensionUniqueName="[Institution]" displayFolder="" count="2" unbalanced="0">
      <fieldsUsage count="2">
        <fieldUsage x="-1"/>
        <fieldUsage x="2"/>
      </fieldsUsage>
    </cacheHierarchy>
    <cacheHierarchy uniqueName="[Institution].[Afdelingstype kode]" caption="Afdelingstype kode" attribute="1" defaultMemberUniqueName="[Institution].[Afdelingstype kode].[All]" allUniqueName="[Institution].[Afdelingstype kode].[All]" dimensionUniqueName="[Institution]" displayFolder="" count="0" unbalanced="0"/>
    <cacheHierarchy uniqueName="[Institution].[Beliggenhedskommune]" caption="Beliggenhedskommune" attribute="1" defaultMemberUniqueName="[Institution].[Beliggenhedskommune].[All]" allUniqueName="[Institution].[Beliggenhedskommune].[All]" dimensionUniqueName="[Institution]" displayFolder="" count="0" unbalanced="0"/>
    <cacheHierarchy uniqueName="[Institution].[Beliggenhedskommunenummer]" caption="Beliggenhedskommunenummer" attribute="1" defaultMemberUniqueName="[Institution].[Beliggenhedskommunenummer].[All]" allUniqueName="[Institution].[Beliggenhedskommunenummer].[All]" dimensionUniqueName="[Institution]" displayFolder="" count="0" unbalanced="0"/>
    <cacheHierarchy uniqueName="[Institution].[Beliggenhedsregion]" caption="Beliggenhedsregion" attribute="1" defaultMemberUniqueName="[Institution].[Beliggenhedsregion].[All]" allUniqueName="[Institution].[Beliggenhedsregion].[All]" dimensionUniqueName="[Institution]" displayFolder="" count="0" unbalanced="0"/>
    <cacheHierarchy uniqueName="[Institution].[Beliggenhedsregion - BeliggenhedsKommune - Institution]" caption="Beliggenhedsregion - BeliggenhedsKommune - Institution" defaultMemberUniqueName="[Institution].[Beliggenhedsregion - BeliggenhedsKommune - Institution].[All]" allUniqueName="[Institution].[Beliggenhedsregion - BeliggenhedsKommune - Institution].[All]" dimensionUniqueName="[Institution]" displayFolder="" count="0" unbalanced="0"/>
    <cacheHierarchy uniqueName="[Institution].[Beliggenhedsregion - Beliggenhedskommune - Institution - Afdeling]" caption="Beliggenhedsregion - Beliggenhedskommune - Institution - Afdeling" defaultMemberUniqueName="[Institution].[Beliggenhedsregion - Beliggenhedskommune - Institution - Afdeling].[All]" allUniqueName="[Institution].[Beliggenhedsregion - Beliggenhedskommune - Institution - Afdeling].[All]" dimensionUniqueName="[Institution]" displayFolder="" count="5" unbalanced="0"/>
    <cacheHierarchy uniqueName="[Institution].[Institution]" caption="Institution" attribute="1" defaultMemberUniqueName="[Institution].[Institution].[All]" allUniqueName="[Institution].[Institution].[All]" dimensionUniqueName="[Institution]" displayFolder="" count="0" unbalanced="0"/>
    <cacheHierarchy uniqueName="[Institution].[Institutionsnummer]" caption="Institutionsnummer" attribute="1" defaultMemberUniqueName="[Institution].[Institutionsnummer].[All]" allUniqueName="[Institution].[Institutionsnummer].[All]" dimensionUniqueName="[Institution]" displayFolder="" count="2" unbalanced="0">
      <fieldsUsage count="2">
        <fieldUsage x="-1"/>
        <fieldUsage x="3"/>
      </fieldsUsage>
    </cacheHierarchy>
    <cacheHierarchy uniqueName="[Institution].[Institutionstype]" caption="Institutionstype" attribute="1" defaultMemberUniqueName="[Institution].[Institutionstype].[All]" allUniqueName="[Institution].[Institutionstype].[All]" dimensionUniqueName="[Institution]" displayFolder="" count="0" unbalanced="0"/>
    <cacheHierarchy uniqueName="[Klassetrin].[Klassetrin]" caption="Klassetrin" attribute="1" defaultMemberUniqueName="[Klassetrin].[Klassetrin].[All]" allUniqueName="[Klassetrin].[Klassetrin].[All]" dimensionUniqueName="[Klassetrin]" displayFolder="" count="2" unbalanced="0"/>
    <cacheHierarchy uniqueName="[Klassetrin].[Klassetringruppe]" caption="Klassetringruppe" attribute="1" defaultMemberUniqueName="[Klassetrin].[Klassetringruppe].[All]" allUniqueName="[Klassetrin].[Klassetringruppe].[All]" dimensionUniqueName="[Klassetrin]" displayFolder="" count="0" unbalanced="0"/>
    <cacheHierarchy uniqueName="[Klassetype].[Klassetype]" caption="Klassetype" attribute="1" defaultMemberUniqueName="[Klassetype].[Klassetype].[All]" allUniqueName="[Klassetype].[Klassetype].[All]" dimensionUniqueName="[Klassetype]" displayFolder="" count="2" unbalanced="0"/>
    <cacheHierarchy uniqueName="[Køn].[Køn]" caption="Køn" attribute="1" defaultMemberUniqueName="[Køn].[Køn].[All]" allUniqueName="[Køn].[Køn].[All]" dimensionUniqueName="[Køn]" displayFolder="" count="0" unbalanced="0"/>
    <cacheHierarchy uniqueName="[Skoleår].[Skoleår]" caption="Skoleår" attribute="1" defaultMemberUniqueName="[Skoleår].[Skoleår].[All]" allUniqueName="[Skoleår].[Skoleår].[All]" dimensionUniqueName="[Skoleår]" displayFolder="" count="2" unbalanced="0">
      <fieldsUsage count="2">
        <fieldUsage x="-1"/>
        <fieldUsage x="1"/>
      </fieldsUsage>
    </cacheHierarchy>
    <cacheHierarchy uniqueName="[Bopælskommune].[Kommunenummer]" caption="Kommunenummer" attribute="1" defaultMemberUniqueName="[Bopælskommune].[Kommunenummer].[All]" allUniqueName="[Bopælskommune].[Kommunenummer].[All]" dimensionUniqueName="[Bopælskommune]" displayFolder="" count="0" unbalanced="0" hidden="1"/>
    <cacheHierarchy uniqueName="[Bopælskommune].[sys_key]" caption="sys_key" attribute="1" defaultMemberUniqueName="[Bopælskommune].[sys_key].[All]" allUniqueName="[Bopælskommune].[sys_key].[All]" dimensionUniqueName="[Bopælskommune]" displayFolder="" count="0" unbalanced="0" hidden="1"/>
    <cacheHierarchy uniqueName="[Elever].[gselevtal_JaNejRef]" caption="gselevtal_JaNejRef" attribute="1" defaultMemberUniqueName="[Elever].[gselevtal_JaNejRef].[All]" allUniqueName="[Elever].[gselevtal_JaNejRef].[All]" dimensionUniqueName="[Elever]" displayFolder="" count="0" unbalanced="0" hidden="1"/>
    <cacheHierarchy uniqueName="[Elever].[institutionRef]" caption="institutionRef" attribute="1" defaultMemberUniqueName="[Elever].[institutionRef].[All]" allUniqueName="[Elever].[institutionRef].[All]" dimensionUniqueName="[Elever]" displayFolder="" count="0" unbalanced="0" hidden="1"/>
    <cacheHierarchy uniqueName="[Elever].[klassetrinRef]" caption="klassetrinRef" attribute="1" defaultMemberUniqueName="[Elever].[klassetrinRef].[All]" allUniqueName="[Elever].[klassetrinRef].[All]" dimensionUniqueName="[Elever]" displayFolder="" count="0" unbalanced="0" hidden="1"/>
    <cacheHierarchy uniqueName="[Elever].[klassetypeRef]" caption="klassetypeRef" attribute="1" defaultMemberUniqueName="[Elever].[klassetypeRef].[All]" allUniqueName="[Elever].[klassetypeRef].[All]" dimensionUniqueName="[Elever]" displayFolder="" count="0" unbalanced="0" hidden="1"/>
    <cacheHierarchy uniqueName="[Elever].[person_historyRef]" caption="person_historyRef" attribute="1" defaultMemberUniqueName="[Elever].[person_historyRef].[All]" allUniqueName="[Elever].[person_historyRef].[All]" dimensionUniqueName="[Elever]" displayFolder="" count="0" unbalanced="0" hidden="1"/>
    <cacheHierarchy uniqueName="[Elever].[skoleårRef]" caption="skoleårRef" attribute="1" defaultMemberUniqueName="[Elever].[skoleårRef].[All]" allUniqueName="[Elever].[skoleårRef].[All]" dimensionUniqueName="[Elever]" displayFolder="" count="0" unbalanced="0" hidden="1"/>
    <cacheHierarchy uniqueName="[Elever].[sys_cpr_key]" caption="sys_cpr_key" attribute="1" defaultMemberUniqueName="[Elever].[sys_cpr_key].[All]" allUniqueName="[Elever].[sys_cpr_key].[All]" dimensionUniqueName="[Elever]" displayFolder="" count="0" unbalanced="0" hidden="1"/>
    <cacheHierarchy uniqueName="[Forældres Højest Fuldførte Uddannelse].[sys_key]" caption="sys_key" attribute="1" defaultMemberUniqueName="[Forældres Højest Fuldførte Uddannelse].[sys_key].[All]" allUniqueName="[Forældres Højest Fuldførte Uddannelse].[sys_key].[All]" dimensionUniqueName="[Forældres Højest Fuldførte Uddannelse]" displayFolder="" count="0" unbalanced="0" hidden="1"/>
    <cacheHierarchy uniqueName="[GSElevtal JaNej].[borIInstitutionskommuneSymbol]" caption="borIInstitutionskommuneSymbol" attribute="1" defaultMemberUniqueName="[GSElevtal JaNej].[borIInstitutionskommuneSymbol].[All]" allUniqueName="[GSElevtal JaNej].[borIInstitutionskommuneSymbol].[All]" dimensionUniqueName="[GSElevtal JaNej]" displayFolder="" count="0" unbalanced="0" hidden="1"/>
    <cacheHierarchy uniqueName="[GSElevtal JaNej].[Dansk Som Andetsprog]" caption="Dansk Som Andetsprog" attribute="1" defaultMemberUniqueName="[GSElevtal JaNej].[Dansk Som Andetsprog].[All]" allUniqueName="[GSElevtal JaNej].[Dansk Som Andetsprog].[All]" dimensionUniqueName="[GSElevtal JaNej]" displayFolder="" count="0" unbalanced="0" hidden="1"/>
    <cacheHierarchy uniqueName="[GSElevtal JaNej].[danskSomAndetSprogSymbol]" caption="danskSomAndetSprogSymbol" attribute="1" defaultMemberUniqueName="[GSElevtal JaNej].[danskSomAndetSprogSymbol].[All]" allUniqueName="[GSElevtal JaNej].[danskSomAndetSprogSymbol].[All]" dimensionUniqueName="[GSElevtal JaNej]" displayFolder="" count="0" unbalanced="0" hidden="1"/>
    <cacheHierarchy uniqueName="[GSElevtal JaNej].[modtagerSpecialundervisningSymbol]" caption="modtagerSpecialundervisningSymbol" attribute="1" defaultMemberUniqueName="[GSElevtal JaNej].[modtagerSpecialundervisningSymbol].[All]" allUniqueName="[GSElevtal JaNej].[modtagerSpecialundervisningSymbol].[All]" dimensionUniqueName="[GSElevtal JaNej]" displayFolder="" count="0" unbalanced="0" hidden="1"/>
    <cacheHierarchy uniqueName="[GSElevtal JaNej].[sys_key]" caption="sys_key" attribute="1" defaultMemberUniqueName="[GSElevtal JaNej].[sys_key].[All]" allUniqueName="[GSElevtal JaNej].[sys_key].[All]" dimensionUniqueName="[GSElevtal JaNej]" displayFolder="" count="0" unbalanced="0" hidden="1"/>
    <cacheHierarchy uniqueName="[Herkomst].[herkomstGruppeSortering]" caption="herkomstGruppeSortering" attribute="1" defaultMemberUniqueName="[Herkomst].[herkomstGruppeSortering].[All]" allUniqueName="[Herkomst].[herkomstGruppeSortering].[All]" dimensionUniqueName="[Herkomst]" displayFolder="" count="0" unbalanced="0" hidden="1"/>
    <cacheHierarchy uniqueName="[Herkomst].[herkomstSortering]" caption="herkomstSortering" attribute="1" defaultMemberUniqueName="[Herkomst].[herkomstSortering].[All]" allUniqueName="[Herkomst].[herkomstSortering].[All]" dimensionUniqueName="[Herkomst]" displayFolder="" count="0" unbalanced="0" hidden="1"/>
    <cacheHierarchy uniqueName="[Herkomst].[sys_key]" caption="sys_key" attribute="1" defaultMemberUniqueName="[Herkomst].[sys_key].[All]" allUniqueName="[Herkomst].[sys_key].[All]" dimensionUniqueName="[Herkomst]" displayFolder="" count="0" unbalanced="0" hidden="1"/>
    <cacheHierarchy uniqueName="[Herkomstland].[EU-Ikke EU]" caption="EU-Ikke EU" defaultMemberUniqueName="[Herkomstland].[EU-Ikke EU].[All]" allUniqueName="[Herkomstland].[EU-Ikke EU].[All]" dimensionUniqueName="[Herkomstland]" displayFolder="" count="0" unbalanced="0" hidden="1"/>
    <cacheHierarchy uniqueName="[Herkomstland].[Kulturkreds - Land]" caption="Kulturkreds - Land" defaultMemberUniqueName="[Herkomstland].[Kulturkreds - Land].[All]" allUniqueName="[Herkomstland].[Kulturkreds - Land].[All]" dimensionUniqueName="[Herkomstland]" displayFolder="" count="0" unbalanced="0" hidden="1"/>
    <cacheHierarchy uniqueName="[Herkomstland].[Land]" caption="Land" attribute="1" defaultMemberUniqueName="[Herkomstland].[Land].[All]" allUniqueName="[Herkomstland].[Land].[All]" dimensionUniqueName="[Herkomstland]" displayFolder="" count="0" unbalanced="0" hidden="1"/>
    <cacheHierarchy uniqueName="[Herkomstland].[Symbol]" caption="Symbol" attribute="1" defaultMemberUniqueName="[Herkomstland].[Symbol].[All]" allUniqueName="[Herkomstland].[Symbol].[All]" dimensionUniqueName="[Herkomstland]" displayFolder="" count="0" unbalanced="0" hidden="1"/>
    <cacheHierarchy uniqueName="[Herkomstland].[sys_key]" caption="sys_key" attribute="1" defaultMemberUniqueName="[Herkomstland].[sys_key].[All]" allUniqueName="[Herkomstland].[sys_key].[All]" dimensionUniqueName="[Herkomstland]" displayFolder="" count="0" unbalanced="0" hidden="1"/>
    <cacheHierarchy uniqueName="[Herkomstland].[Verdensdel - Land]" caption="Verdensdel - Land" defaultMemberUniqueName="[Herkomstland].[Verdensdel - Land].[All]" allUniqueName="[Herkomstland].[Verdensdel - Land].[All]" dimensionUniqueName="[Herkomstland]" displayFolder="" count="0" unbalanced="0" hidden="1"/>
    <cacheHierarchy uniqueName="[Institution].[Afdeling Ejerforhold Kode]" caption="Afdeling Ejerforhold Kode" attribute="1" defaultMemberUniqueName="[Institution].[Afdeling Ejerforhold Kode].[All]" allUniqueName="[Institution].[Afdeling Ejerforhold Kode].[All]" dimensionUniqueName="[Institution]" displayFolder="" count="0" unbalanced="0" hidden="1"/>
    <cacheHierarchy uniqueName="[Institution].[Afdelingstypegruppe]" caption="Afdelingstypegruppe" attribute="1" defaultMemberUniqueName="[Institution].[Afdelingstypegruppe].[All]" allUniqueName="[Institution].[Afdelingstypegruppe].[All]" dimensionUniqueName="[Institution]" displayFolder="" count="0" unbalanced="0" hidden="1"/>
    <cacheHierarchy uniqueName="[Institution].[Beliggenhedsregion - Beliggenhedskommune]" caption="Beliggenhedsregion - Beliggenhedskommune" defaultMemberUniqueName="[Institution].[Beliggenhedsregion - Beliggenhedskommune].[All]" allUniqueName="[Institution].[Beliggenhedsregion - Beliggenhedskommune].[All]" dimensionUniqueName="[Institution]" displayFolder="" count="0" unbalanced="0" hidden="1"/>
    <cacheHierarchy uniqueName="[Institution].[Institution Administrerende Kommune]" caption="Institution Administrerende Kommune" attribute="1" defaultMemberUniqueName="[Institution].[Institution Administrerende Kommune].[All]" allUniqueName="[Institution].[Institution Administrerende Kommune].[All]" dimensionUniqueName="[Institution]" displayFolder="" count="0" unbalanced="0" hidden="1"/>
    <cacheHierarchy uniqueName="[Institution].[Institution beliggenhedskommune]" caption="Institution beliggenhedskommune" attribute="1" defaultMemberUniqueName="[Institution].[Institution beliggenhedskommune].[All]" allUniqueName="[Institution].[Institution beliggenhedskommune].[All]" dimensionUniqueName="[Institution]" displayFolder="" count="0" unbalanced="0" hidden="1"/>
    <cacheHierarchy uniqueName="[Institution].[Institution Ejerforhold]" caption="Institution Ejerforhold" attribute="1" defaultMemberUniqueName="[Institution].[Institution Ejerforhold].[All]" allUniqueName="[Institution].[Institution Ejerforhold].[All]" dimensionUniqueName="[Institution]" displayFolder="" count="0" unbalanced="0" hidden="1"/>
    <cacheHierarchy uniqueName="[Institution].[Institution Ejerforhold Kode]" caption="Institution Ejerforhold Kode" attribute="1" defaultMemberUniqueName="[Institution].[Institution Ejerforhold Kode].[All]" allUniqueName="[Institution].[Institution Ejerforhold Kode].[All]" dimensionUniqueName="[Institution]" displayFolder="" count="0" unbalanced="0" hidden="1"/>
    <cacheHierarchy uniqueName="[Institution].[sys_key]" caption="sys_key" attribute="1" defaultMemberUniqueName="[Institution].[sys_key].[All]" allUniqueName="[Institution].[sys_key].[All]" dimensionUniqueName="[Institution]" displayFolder="" count="0" unbalanced="0" hidden="1"/>
    <cacheHierarchy uniqueName="[Klassetrin].[klassetringruppeSortering]" caption="klassetringruppeSortering" attribute="1" defaultMemberUniqueName="[Klassetrin].[klassetringruppeSortering].[All]" allUniqueName="[Klassetrin].[klassetringruppeSortering].[All]" dimensionUniqueName="[Klassetrin]" displayFolder="" count="0" unbalanced="0" hidden="1"/>
    <cacheHierarchy uniqueName="[Klassetrin].[klassetrinSortering]" caption="klassetrinSortering" attribute="1" defaultMemberUniqueName="[Klassetrin].[klassetrinSortering].[All]" allUniqueName="[Klassetrin].[klassetrinSortering].[All]" dimensionUniqueName="[Klassetrin]" displayFolder="" count="0" unbalanced="0" hidden="1"/>
    <cacheHierarchy uniqueName="[Klassetrin].[klassetrinSymbol]" caption="klassetrinSymbol" attribute="1" defaultMemberUniqueName="[Klassetrin].[klassetrinSymbol].[All]" allUniqueName="[Klassetrin].[klassetrinSymbol].[All]" dimensionUniqueName="[Klassetrin]" displayFolder="" count="0" unbalanced="0" hidden="1"/>
    <cacheHierarchy uniqueName="[Klassetrin].[sys_key]" caption="sys_key" attribute="1" defaultMemberUniqueName="[Klassetrin].[sys_key].[All]" allUniqueName="[Klassetrin].[sys_key].[All]" dimensionUniqueName="[Klassetrin]" displayFolder="" count="0" unbalanced="0" hidden="1"/>
    <cacheHierarchy uniqueName="[Klassetype].[klassetypeBeskrivelse]" caption="klassetypeBeskrivelse" attribute="1" defaultMemberUniqueName="[Klassetype].[klassetypeBeskrivelse].[All]" allUniqueName="[Klassetype].[klassetypeBeskrivelse].[All]" dimensionUniqueName="[Klassetype]" displayFolder="" count="0" unbalanced="0" hidden="1"/>
    <cacheHierarchy uniqueName="[Klassetype].[klassetypeSortering]" caption="klassetypeSortering" attribute="1" defaultMemberUniqueName="[Klassetype].[klassetypeSortering].[All]" allUniqueName="[Klassetype].[klassetypeSortering].[All]" dimensionUniqueName="[Klassetype]" displayFolder="" count="0" unbalanced="0" hidden="1"/>
    <cacheHierarchy uniqueName="[Klassetype].[Symbol]" caption="Symbol" attribute="1" defaultMemberUniqueName="[Klassetype].[Symbol].[All]" allUniqueName="[Klassetype].[Symbol].[All]" dimensionUniqueName="[Klassetype]" displayFolder="" count="0" unbalanced="0" hidden="1"/>
    <cacheHierarchy uniqueName="[Klassetype].[sys_key]" caption="sys_key" attribute="1" defaultMemberUniqueName="[Klassetype].[sys_key].[All]" allUniqueName="[Klassetype].[sys_key].[All]" dimensionUniqueName="[Klassetype]" displayFolder="" count="0" unbalanced="0" hidden="1"/>
    <cacheHierarchy uniqueName="[Køn].[kønBetegnelse]" caption="kønBetegnelse" attribute="1" defaultMemberUniqueName="[Køn].[kønBetegnelse].[All]" allUniqueName="[Køn].[kønBetegnelse].[All]" dimensionUniqueName="[Køn]" displayFolder="" count="0" unbalanced="0" hidden="1"/>
    <cacheHierarchy uniqueName="[Køn].[kønSymbol]" caption="kønSymbol" attribute="1" defaultMemberUniqueName="[Køn].[kønSymbol].[All]" allUniqueName="[Køn].[kønSymbol].[All]" dimensionUniqueName="[Køn]" displayFolder="" count="0" unbalanced="0" hidden="1"/>
    <cacheHierarchy uniqueName="[Køn].[kønSymbolUng]" caption="kønSymbolUng" attribute="1" defaultMemberUniqueName="[Køn].[kønSymbolUng].[All]" allUniqueName="[Køn].[kønSymbolUng].[All]" dimensionUniqueName="[Køn]" displayFolder="" count="0" unbalanced="0" hidden="1"/>
    <cacheHierarchy uniqueName="[Køn].[sys_key]" caption="sys_key" attribute="1" defaultMemberUniqueName="[Køn].[sys_key].[All]" allUniqueName="[Køn].[sys_key].[All]" dimensionUniqueName="[Køn]" displayFolder="" count="0" unbalanced="0" hidden="1"/>
    <cacheHierarchy uniqueName="[Person].[arbejdsmarkedsstatusRef]" caption="arbejdsmarkedsstatusRef" attribute="1" defaultMemberUniqueName="[Person].[arbejdsmarkedsstatusRef].[All]" allUniqueName="[Person].[arbejdsmarkedsstatusRef].[All]" dimensionUniqueName="[Person]" displayFolder="" count="0" unbalanced="0" hidden="1"/>
    <cacheHierarchy uniqueName="[Person].[bopæl_KommuneRef]" caption="bopæl_KommuneRef" attribute="1" defaultMemberUniqueName="[Person].[bopæl_KommuneRef].[All]" allUniqueName="[Person].[bopæl_KommuneRef].[All]" dimensionUniqueName="[Person]" displayFolder="" count="0" unbalanced="0" hidden="1"/>
    <cacheHierarchy uniqueName="[Person].[civilstandBetegnelse]" caption="civilstandBetegnelse" attribute="1" defaultMemberUniqueName="[Person].[civilstandBetegnelse].[All]" allUniqueName="[Person].[civilstandBetegnelse].[All]" dimensionUniqueName="[Person]" displayFolder="" count="0" unbalanced="0" hidden="1"/>
    <cacheHierarchy uniqueName="[Person].[civilstandSymbol]" caption="civilstandSymbol" attribute="1" defaultMemberUniqueName="[Person].[civilstandSymbol].[All]" allUniqueName="[Person].[civilstandSymbol].[All]" dimensionUniqueName="[Person]" displayFolder="" count="0" unbalanced="0" hidden="1"/>
    <cacheHierarchy uniqueName="[Person].[forældresHøjestFuldførte_UddannelseRef]" caption="forældresHøjestFuldførte_UddannelseRef" attribute="1" defaultMemberUniqueName="[Person].[forældresHøjestFuldførte_UddannelseRef].[All]" allUniqueName="[Person].[forældresHøjestFuldførte_UddannelseRef].[All]" dimensionUniqueName="[Person]" displayFolder="" count="0" unbalanced="0" hidden="1"/>
    <cacheHierarchy uniqueName="[Person].[herkomstlandRef]" caption="herkomstlandRef" attribute="1" defaultMemberUniqueName="[Person].[herkomstlandRef].[All]" allUniqueName="[Person].[herkomstlandRef].[All]" dimensionUniqueName="[Person]" displayFolder="" count="0" unbalanced="0" hidden="1"/>
    <cacheHierarchy uniqueName="[Person].[herkomstRef]" caption="herkomstRef" attribute="1" defaultMemberUniqueName="[Person].[herkomstRef].[All]" allUniqueName="[Person].[herkomstRef].[All]" dimensionUniqueName="[Person]" displayFolder="" count="0" unbalanced="0" hidden="1"/>
    <cacheHierarchy uniqueName="[Person].[højestFuldførte_UddannelseRef]" caption="højestFuldførte_UddannelseRef" attribute="1" defaultMemberUniqueName="[Person].[højestFuldførte_UddannelseRef].[All]" allUniqueName="[Person].[højestFuldførte_UddannelseRef].[All]" dimensionUniqueName="[Person]" displayFolder="" count="0" unbalanced="0" hidden="1"/>
    <cacheHierarchy uniqueName="[Person].[kønRef]" caption="kønRef" attribute="1" defaultMemberUniqueName="[Person].[kønRef].[All]" allUniqueName="[Person].[kønRef].[All]" dimensionUniqueName="[Person]" displayFolder="" count="0" unbalanced="0" hidden="1"/>
    <cacheHierarchy uniqueName="[Person].[sys_cpr_key]" caption="sys_cpr_key" attribute="1" defaultMemberUniqueName="[Person].[sys_cpr_key].[All]" allUniqueName="[Person].[sys_cpr_key].[All]" dimensionUniqueName="[Person]" displayFolder="" count="0" unbalanced="0" hidden="1"/>
    <cacheHierarchy uniqueName="[Person].[sys_history_key]" caption="sys_history_key" attribute="1" defaultMemberUniqueName="[Person].[sys_history_key].[All]" allUniqueName="[Person].[sys_history_key].[All]" dimensionUniqueName="[Person]" displayFolder="" count="0" unbalanced="0" hidden="1"/>
    <cacheHierarchy uniqueName="[Skoleår].[slutdato]" caption="slutdato" attribute="1" defaultMemberUniqueName="[Skoleår].[slutdato].[All]" allUniqueName="[Skoleår].[slutdato].[All]" dimensionUniqueName="[Skoleår]" displayFolder="" count="0" unbalanced="0" hidden="1"/>
    <cacheHierarchy uniqueName="[Skoleår].[startdato]" caption="startdato" attribute="1" defaultMemberUniqueName="[Skoleår].[startdato].[All]" allUniqueName="[Skoleår].[startdato].[All]" dimensionUniqueName="[Skoleår]" displayFolder="" count="0" unbalanced="0" hidden="1"/>
    <cacheHierarchy uniqueName="[Skoleår].[sys_key]" caption="sys_key" attribute="1" defaultMemberUniqueName="[Skoleår].[sys_key].[All]" allUniqueName="[Skoleår].[sys_key].[All]" dimensionUniqueName="[Skoleår]" displayFolder="" count="0" unbalanced="0" hidden="1"/>
    <cacheHierarchy uniqueName="[Measures].[Antal elever]" caption="Antal elever" measure="1" displayFolder="Elever" measureGroup="Elever" count="0" oneField="1">
      <fieldsUsage count="1">
        <fieldUsage x="0"/>
      </fieldsUsage>
    </cacheHierarchy>
    <cacheHierarchy uniqueName="[Measures].[Antal elever der modtager seg specialundervisning]" caption="Antal elever der modtager seg specialundervisning" measure="1" displayFolder="Specialundervisning" measureGroup="Elever" count="0"/>
    <cacheHierarchy uniqueName="[Measures].[Antal elever der modtager specialundervisning i normalklasser]" caption="Antal elever der modtager specialundervisning i normalklasser" measure="1" displayFolder="Specialundervisning" measureGroup="Elever" count="0"/>
    <cacheHierarchy uniqueName="[Measures].[Andel der modtager seg specialundervisning]" caption="Andel der modtager seg specialundervisning" measure="1" displayFolder="Specialundervisning" measureGroup="Elever" count="0"/>
    <cacheHierarchy uniqueName="[Measures].[Inklusionsgrad]" caption="Inklusionsgrad" measure="1" displayFolder="Specialundervisning" measureGroup="Elever" count="0"/>
  </cacheHierarchies>
  <kpis count="0"/>
  <dimensions count="11">
    <dimension name="Bopælskommune" uniqueName="[Bopælskommune]" caption="Bopælskommune"/>
    <dimension name="Forældres Højest Fuldførte Uddannelse" uniqueName="[Forældres Højest Fuldførte Uddannelse]" caption="Forældres Højest Fuldførte Uddannelse"/>
    <dimension name="GSElevtal JaNej" uniqueName="[GSElevtal JaNej]" caption="GSElevtal JaNej"/>
    <dimension name="Herkomst" uniqueName="[Herkomst]" caption="Herkomst"/>
    <dimension name="Herkomstland" uniqueName="[Herkomstland]" caption="Herkomstland"/>
    <dimension name="Institution" uniqueName="[Institution]" caption="Institution"/>
    <dimension name="Klassetrin" uniqueName="[Klassetrin]" caption="Klassetrin"/>
    <dimension name="Klassetype" uniqueName="[Klassetype]" caption="Klassetype"/>
    <dimension name="Køn" uniqueName="[Køn]" caption="Køn"/>
    <dimension measure="1" name="Measures" uniqueName="[Measures]" caption="Measures"/>
    <dimension name="Skoleår" uniqueName="[Skoleår]" caption="Skoleår"/>
  </dimensions>
  <measureGroups count="11">
    <measureGroup name="Bopælskommune" caption="Bopælskommune"/>
    <measureGroup name="Elever" caption="Elever"/>
    <measureGroup name="Forældres Højest Fuldførte Uddannelse" caption="Forældres Højest Fuldførte Uddannelse"/>
    <measureGroup name="GSElevtal JaNej" caption="GSElevtal JaNej"/>
    <measureGroup name="Herkomst" caption="Herkomst"/>
    <measureGroup name="Herkomstland" caption="Herkomstland"/>
    <measureGroup name="Institution" caption="Institution"/>
    <measureGroup name="Klassetrin" caption="Klassetrin"/>
    <measureGroup name="Klassetype" caption="Klassetype"/>
    <measureGroup name="Køn" caption="Køn"/>
    <measureGroup name="Skoleår" caption="Skoleår"/>
  </measureGroups>
  <maps count="20">
    <map measureGroup="0" dimension="0"/>
    <map measureGroup="1" dimension="0"/>
    <map measureGroup="1" dimension="1"/>
    <map measureGroup="1" dimension="2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10"/>
    <map measureGroup="2" dimension="1"/>
    <map measureGroup="3" dimension="2"/>
    <map measureGroup="4" dimension="3"/>
    <map measureGroup="5" dimension="4"/>
    <map measureGroup="6" dimension="5"/>
    <map measureGroup="7" dimension="6"/>
    <map measureGroup="8" dimension="7"/>
    <map measureGroup="9" dimension="8"/>
    <map measureGroup="10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4352A0-2319-42BF-ACC5-342D9C4CA95F}" name="PivotTable1" cacheId="0" applyNumberFormats="0" applyBorderFormats="0" applyFontFormats="0" applyPatternFormats="0" applyAlignmentFormats="0" applyWidthHeightFormats="1" dataCaption="Values" updatedVersion="6" minRefreshableVersion="3" useAutoFormatting="1" subtotalHiddenItems="1" colGrandTotals="0" itemPrintTitles="1" createdVersion="7" indent="0" outline="1" outlineData="1" multipleFieldFilters="0" fieldListSortAscending="1">
  <location ref="B8:M1618" firstHeaderRow="1" firstDataRow="2" firstDataCol="1" rowPageCount="1" colPageCount="1"/>
  <pivotFields count="4">
    <pivotField dataField="1" subtotalTop="0" showAll="0" defaultSubtotal="0"/>
    <pivotField axis="axisCol" allDrilled="1" subtotalTop="0" showAll="0" dataSourceSort="1" defaultSubtotal="0" defaultAttributeDrillState="1">
      <items count="11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</items>
    </pivotField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60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</items>
    </pivotField>
  </pivotFields>
  <rowFields count="1">
    <field x="3"/>
  </rowFields>
  <rowItems count="160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 t="grand">
      <x/>
    </i>
  </rowItems>
  <colFields count="1">
    <field x="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pageFields count="1">
    <pageField fld="2" hier="18" name="[Institution].[Afdelingstype].&amp;[Dagbehandlingstilbud og behandlingshjem]" cap="Dagbehandlingstilbud og behandlingshjem"/>
  </pageFields>
  <dataFields count="1">
    <dataField fld="0" baseField="0" baseItem="0"/>
  </dataFields>
  <pivotHierarchies count="9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6" level="1">
        <member name="[Institution].[Afdelingstype].&amp;[Dagbehandlingstilbud og behandlingshjem]"/>
        <member name="[Institution].[Afdelingstype].&amp;[Folkeskoler]"/>
        <member name="[Institution].[Afdelingstype].&amp;[Kommunale internationale skoler]"/>
        <member name="[Institution].[Afdelingstype].&amp;[Kommunale ungdomsskoler og ungdomskostskoler]"/>
        <member name="[Institution].[Afdelingstype].&amp;[Specialskoler for børn]"/>
        <member name="[Institution].[Afdelingstype].&amp;[Uddannelsesinstitutioner for unge med særlige behov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Table Style 1" showRowHeaders="1" showColHeaders="1" showRowStripes="0" showColStripes="0" showLastColumn="1"/>
  <rowHierarchiesUsage count="1">
    <rowHierarchyUsage hierarchyUsage="26"/>
  </rowHierarchiesUsage>
  <colHierarchiesUsage count="1">
    <colHierarchyUsage hierarchyUsage="3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55B6869-E2AA-4D1D-BC6B-1DBC6CC83A56}" name="Table48" displayName="Table48" ref="B2:G101" totalsRowCount="1">
  <autoFilter ref="B2:G100" xr:uid="{00000000-0009-0000-0100-000004000000}"/>
  <sortState xmlns:xlrd2="http://schemas.microsoft.com/office/spreadsheetml/2017/richdata2" ref="B3:G100">
    <sortCondition ref="B2:B100"/>
  </sortState>
  <tableColumns count="6">
    <tableColumn id="1" xr3:uid="{4073D793-D1CF-4E43-8A78-F8AC71A317E9}" name="Administrerende kommune" totalsRowLabel="Total"/>
    <tableColumn id="2" xr3:uid="{36A21E24-FC74-4610-B4AA-43FAE28E9AA6}" name="Antal skolebørn i kommunen" totalsRowFunction="sum" dataDxfId="21">
      <calculatedColumnFormula array="1">SUMIFS(ANTAL_BØRN,OPGØRELSE[Betalende kommune],Table48[[#This Row],[Administrerende kommune]])</calculatedColumnFormula>
    </tableColumn>
    <tableColumn id="3" xr3:uid="{E72D042F-E2F8-4086-881C-1B553550CBDD}" name="Pris pr. skolebarn" dataDxfId="20"/>
    <tableColumn id="4" xr3:uid="{D2D7F4E1-85C1-43DE-AC9F-36A14BAF270E}" name="Total Kr. AULA Skole" totalsRowFunction="sum" dataDxfId="19">
      <calculatedColumnFormula>Table48[[#This Row],[Antal skolebørn i kommunen]]*Table48[[#This Row],[Pris pr. skolebarn]]</calculatedColumnFormula>
    </tableColumn>
    <tableColumn id="5" xr3:uid="{E998FE77-73D3-43B0-9848-48990C812083}" name="Fakturering Q1+Q2 (6md.)" totalsRowFunction="sum" dataDxfId="18">
      <calculatedColumnFormula>Table48[[#This Row],[Total Kr. AULA Skole]]/2</calculatedColumnFormula>
    </tableColumn>
    <tableColumn id="6" xr3:uid="{6F57EEF3-ACFE-41C4-A12A-C0B7B463224E}" name="Fakturering Q3+Q4 (6md.)" totalsRowFunction="sum" dataDxfId="17">
      <calculatedColumnFormula>Table48[[#This Row],[Total Kr. AULA Skole]]/2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ELEVTAL" displayName="ELEVTAL" ref="B2:H1610" totalsRowShown="0">
  <autoFilter ref="B2:H1610" xr:uid="{00000000-0009-0000-0100-000001000000}">
    <filterColumn colId="2">
      <filters>
        <filter val="Kommunale"/>
        <filter val="Selvejende, statslige"/>
      </filters>
    </filterColumn>
  </autoFilter>
  <tableColumns count="7">
    <tableColumn id="1" xr3:uid="{00000000-0010-0000-0100-000001000000}" name="Institutionsnummer" dataDxfId="16"/>
    <tableColumn id="3" xr3:uid="{00000000-0010-0000-0100-000003000000}" name="Skole">
      <calculatedColumnFormula>_xlfn.XLOOKUP(ELEVTAL[[#This Row],[Institutionsnummer]],INSTREG[INST_NR],INSTREG[INST_NAVN])</calculatedColumnFormula>
    </tableColumn>
    <tableColumn id="4" xr3:uid="{00000000-0010-0000-0100-000004000000}" name="Ejerforhold" dataDxfId="15">
      <calculatedColumnFormula>_xlfn.XLOOKUP(ELEVTAL[[#This Row],[Institutionsnummer]],INSTREG[INST_NR],INSTREG[EJER_KODE_TEKST])</calculatedColumnFormula>
    </tableColumn>
    <tableColumn id="5" xr3:uid="{00000000-0010-0000-0100-000005000000}" name="Betalende kommune">
      <calculatedColumnFormula>IF(ELEVTAL[[#This Row],[Administrerende kommune]]=0,ELEVTAL[[#This Row],[Beliggenhedskommune]],IF(ELEVTAL[[#This Row],[Administrerende kommune]]="",ELEVTAL[[#This Row],[Beliggenhedskommune]],ELEVTAL[[#This Row],[Administrerende kommune]]))</calculatedColumnFormula>
    </tableColumn>
    <tableColumn id="6" xr3:uid="{00000000-0010-0000-0100-000006000000}" name="Administrerende kommune">
      <calculatedColumnFormula>_xlfn.XLOOKUP(ELEVTAL[[#This Row],[Institutionsnummer]],INSTREG[INST_NR],INSTREG[ADM_KOMMUNE_NR_TEKST])</calculatedColumnFormula>
    </tableColumn>
    <tableColumn id="7" xr3:uid="{00000000-0010-0000-0100-000007000000}" name="Beliggenhedskommune">
      <calculatedColumnFormula>_xlfn.XLOOKUP(ELEVTAL[[#This Row],[Institutionsnummer]],INSTREG[INST_NR],INSTREG[BEL_KOMMUNE_TEKST])</calculatedColumnFormula>
    </tableColumn>
    <tableColumn id="2" xr3:uid="{00000000-0010-0000-0100-000002000000}" name="Antal børn 2022/2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INSTREG" displayName="INSTREG" ref="A4:BB9028" totalsRowShown="0">
  <autoFilter ref="A4:BB9028" xr:uid="{00000000-0009-0000-0100-000002000000}"/>
  <tableColumns count="54">
    <tableColumn id="1" xr3:uid="{00000000-0010-0000-0000-000001000000}" name="HistorikDato" dataDxfId="14"/>
    <tableColumn id="2" xr3:uid="{00000000-0010-0000-0000-000002000000}" name="INST_NR"/>
    <tableColumn id="3" xr3:uid="{00000000-0010-0000-0000-000003000000}" name="INST_NAVN_FORK"/>
    <tableColumn id="4" xr3:uid="{00000000-0010-0000-0000-000004000000}" name="POSTNR"/>
    <tableColumn id="5" xr3:uid="{00000000-0010-0000-0000-000005000000}" name="POSTDISTRIKT"/>
    <tableColumn id="6" xr3:uid="{00000000-0010-0000-0000-000006000000}" name="INST_NAVN"/>
    <tableColumn id="7" xr3:uid="{00000000-0010-0000-0000-000007000000}" name="CVR_NR"/>
    <tableColumn id="8" xr3:uid="{00000000-0010-0000-0000-000008000000}" name="P_NR"/>
    <tableColumn id="9" xr3:uid="{00000000-0010-0000-0000-000009000000}" name="INST_LEDER"/>
    <tableColumn id="10" xr3:uid="{00000000-0010-0000-0000-00000A000000}" name="TELEFAX"/>
    <tableColumn id="11" xr3:uid="{00000000-0010-0000-0000-00000B000000}" name="TLF_NR"/>
    <tableColumn id="12" xr3:uid="{00000000-0010-0000-0000-00000C000000}" name="INST_ADR"/>
    <tableColumn id="13" xr3:uid="{00000000-0010-0000-0000-00000D000000}" name="VEJKODE"/>
    <tableColumn id="14" xr3:uid="{00000000-0010-0000-0000-00000E000000}" name="HUSNRBOGSTAV"/>
    <tableColumn id="15" xr3:uid="{00000000-0010-0000-0000-00000F000000}" name="POSTBOKS"/>
    <tableColumn id="16" xr3:uid="{00000000-0010-0000-0000-000010000000}" name="ETAGE"/>
    <tableColumn id="17" xr3:uid="{00000000-0010-0000-0000-000011000000}" name="DOERBETEGNELSE"/>
    <tableColumn id="18" xr3:uid="{00000000-0010-0000-0000-000012000000}" name="AJOUR_DATO" dataDxfId="13"/>
    <tableColumn id="19" xr3:uid="{00000000-0010-0000-0000-000013000000}" name="AJOUR_BRUGER"/>
    <tableColumn id="20" xr3:uid="{00000000-0010-0000-0000-000014000000}" name="ADM_KOMMUNE_NR"/>
    <tableColumn id="21" xr3:uid="{00000000-0010-0000-0000-000015000000}" name="ADM_KOMMUNE_NR_TEKST"/>
    <tableColumn id="22" xr3:uid="{00000000-0010-0000-0000-000016000000}" name="NEDLAGT_MND"/>
    <tableColumn id="23" xr3:uid="{00000000-0010-0000-0000-000017000000}" name="EJER_KODE"/>
    <tableColumn id="24" xr3:uid="{00000000-0010-0000-0000-000018000000}" name="EJER_KODE_TEKST"/>
    <tableColumn id="25" xr3:uid="{00000000-0010-0000-0000-000019000000}" name="MIN_KODE"/>
    <tableColumn id="26" xr3:uid="{00000000-0010-0000-0000-00001A000000}" name="MIN_KODE_TEKST"/>
    <tableColumn id="27" xr3:uid="{00000000-0010-0000-0000-00001B000000}" name="UNDERV_NIV"/>
    <tableColumn id="28" xr3:uid="{00000000-0010-0000-0000-00001C000000}" name="OPRETTET_MND"/>
    <tableColumn id="29" xr3:uid="{00000000-0010-0000-0000-00001D000000}" name="INST_TYPE_2"/>
    <tableColumn id="30" xr3:uid="{00000000-0010-0000-0000-00001E000000}" name="inst_type_2_tekst"/>
    <tableColumn id="31" xr3:uid="{00000000-0010-0000-0000-00001F000000}" name="INST_TYPE_3"/>
    <tableColumn id="32" xr3:uid="{00000000-0010-0000-0000-000020000000}" name="inst_type_3_tekst"/>
    <tableColumn id="33" xr3:uid="{00000000-0010-0000-0000-000021000000}" name="AKTIV_KODE"/>
    <tableColumn id="34" xr3:uid="{00000000-0010-0000-0000-000022000000}" name="AKTIV_KODE_TEKST"/>
    <tableColumn id="35" xr3:uid="{00000000-0010-0000-0000-000023000000}" name="INST_TYPE_1"/>
    <tableColumn id="36" xr3:uid="{00000000-0010-0000-0000-000024000000}" name="inst_type_1_tekst"/>
    <tableColumn id="37" xr3:uid="{00000000-0010-0000-0000-000025000000}" name="BEL_KOMMUNE"/>
    <tableColumn id="38" xr3:uid="{00000000-0010-0000-0000-000026000000}" name="BEL_KOMMUNE_TEKST"/>
    <tableColumn id="39" xr3:uid="{00000000-0010-0000-0000-000027000000}" name="FLYTTE_KODE"/>
    <tableColumn id="40" xr3:uid="{00000000-0010-0000-0000-000028000000}" name="FLYTTE_KODE_TEKST"/>
    <tableColumn id="41" xr3:uid="{00000000-0010-0000-0000-000029000000}" name="FLYTTE_INST"/>
    <tableColumn id="42" xr3:uid="{00000000-0010-0000-0000-00002A000000}" name="HOVEDSKOLE_INST"/>
    <tableColumn id="43" xr3:uid="{00000000-0010-0000-0000-00002B000000}" name="E_MAIL"/>
    <tableColumn id="44" xr3:uid="{00000000-0010-0000-0000-00002C000000}" name="WEB_ADR"/>
    <tableColumn id="45" xr3:uid="{00000000-0010-0000-0000-00002D000000}" name="ENHEDSART"/>
    <tableColumn id="46" xr3:uid="{00000000-0010-0000-0000-00002E000000}" name="ENHEDSART_TEKST"/>
    <tableColumn id="47" xr3:uid="{00000000-0010-0000-0000-00002F000000}" name="VEJNAVN"/>
    <tableColumn id="48" xr3:uid="{00000000-0010-0000-0000-000030000000}" name="LOKALITET"/>
    <tableColumn id="49" xr3:uid="{00000000-0010-0000-0000-000031000000}" name="STEDNAVN"/>
    <tableColumn id="50" xr3:uid="{00000000-0010-0000-0000-000032000000}" name="GEO_BREDDE_GRAD"/>
    <tableColumn id="51" xr3:uid="{00000000-0010-0000-0000-000033000000}" name="GEO_LAENGDE_GRAD"/>
    <tableColumn id="52" xr3:uid="{00000000-0010-0000-0000-000034000000}" name="status"/>
    <tableColumn id="53" xr3:uid="{00000000-0010-0000-0000-000035000000}" name="BEL_REGION"/>
    <tableColumn id="54" xr3:uid="{00000000-0010-0000-0000-000036000000}" name="BEL_REGION_TEKST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OPGØRELSE" displayName="OPGØRELSE" ref="B2:H1281" totalsRowShown="0">
  <autoFilter ref="B2:H1281" xr:uid="{00000000-0009-0000-0100-000003000000}"/>
  <tableColumns count="7">
    <tableColumn id="1" xr3:uid="{00000000-0010-0000-0300-000001000000}" name="Institutionsnummer"/>
    <tableColumn id="2" xr3:uid="{00000000-0010-0000-0300-000002000000}" name="Skole"/>
    <tableColumn id="3" xr3:uid="{00000000-0010-0000-0300-000003000000}" name="Ejerforhold"/>
    <tableColumn id="4" xr3:uid="{00000000-0010-0000-0300-000004000000}" name="Betalende kommune"/>
    <tableColumn id="5" xr3:uid="{00000000-0010-0000-0300-000005000000}" name="Administrerende kommune"/>
    <tableColumn id="6" xr3:uid="{00000000-0010-0000-0300-000006000000}" name="Beliggenhedskommune"/>
    <tableColumn id="7" xr3:uid="{00000000-0010-0000-0300-000007000000}" name="Antal børn 2022/2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e4" displayName="Table4" ref="B2:G101" totalsRowCount="1">
  <autoFilter ref="B2:G100" xr:uid="{00000000-0009-0000-0100-000004000000}"/>
  <tableColumns count="6">
    <tableColumn id="1" xr3:uid="{00000000-0010-0000-0200-000001000000}" name="Administrerende kommune" totalsRowLabel="Total"/>
    <tableColumn id="2" xr3:uid="{00000000-0010-0000-0200-000002000000}" name="Antal skolebørn i kommunen" totalsRowFunction="sum" dataDxfId="12" totalsRowDxfId="11"/>
    <tableColumn id="3" xr3:uid="{00000000-0010-0000-0200-000003000000}" name="Pris pr. skolebarn" dataDxfId="10"/>
    <tableColumn id="4" xr3:uid="{00000000-0010-0000-0200-000004000000}" name="Total Kr. AULA Skole" totalsRowFunction="sum" dataDxfId="9" totalsRowDxfId="8"/>
    <tableColumn id="5" xr3:uid="{00000000-0010-0000-0200-000005000000}" name="Fakturering Q1+Q2 (6md.)" totalsRowFunction="sum" dataDxfId="7" totalsRowDxfId="6"/>
    <tableColumn id="6" xr3:uid="{00000000-0010-0000-0200-000006000000}" name="Fakturering Q3+Q4 (6md.)" totalsRowFunction="sum" dataDxfId="5" totalsRowDxfId="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DDB700C-69B7-419E-94E9-385186BCC45E}" name="Table6" displayName="Table6" ref="B2:G101" insertRowShift="1" totalsRowCount="1">
  <autoFilter ref="B2:G100" xr:uid="{3DDB700C-69B7-419E-94E9-385186BCC45E}"/>
  <tableColumns count="6">
    <tableColumn id="1" xr3:uid="{EB9EF78C-7DCC-4631-9EFA-DD28D6EC2E8A}" name="Kommune" totalsRowLabel="Total" dataDxfId="3" totalsRowDxfId="2" dataCellStyle="Normal 2" totalsRowCellStyle="Normal 2"/>
    <tableColumn id="2" xr3:uid="{95BE9BAD-4F2F-4C20-95F6-E5A5B2C14AED}" name="Antal dagtilbudsbørn i kommunen" totalsRowFunction="sum" dataDxfId="1" totalsRowDxfId="0" dataCellStyle="Normal 2"/>
    <tableColumn id="3" xr3:uid="{68C3439A-FA48-4A3F-9079-64F2067DE5EB}" name="Pris pr. dagtilbudsbarn"/>
    <tableColumn id="4" xr3:uid="{DF81B1CE-233A-4415-BDAB-7847B7344E1E}" name="Total KR. AULA Dagtilbud" totalsRowFunction="sum"/>
    <tableColumn id="5" xr3:uid="{F0D9FCBD-C483-479E-8B62-C77241584A2A}" name="Fakturering Q1+Q2" totalsRowFunction="sum"/>
    <tableColumn id="6" xr3:uid="{3AD2D664-C434-4001-A986-D77D1B67918D}" name="Fakturering Q3+Q4" totalsRowFunction="sum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26CE4-6CBC-4EE2-9EE9-24E3916CF02A}">
  <dimension ref="B2:G101"/>
  <sheetViews>
    <sheetView showGridLines="0" topLeftCell="A2" workbookViewId="0">
      <selection activeCell="C3" sqref="C3"/>
    </sheetView>
  </sheetViews>
  <sheetFormatPr defaultRowHeight="15" x14ac:dyDescent="0.25"/>
  <cols>
    <col min="2" max="2" width="28.42578125" bestFit="1" customWidth="1"/>
    <col min="3" max="3" width="29.42578125" bestFit="1" customWidth="1"/>
    <col min="4" max="4" width="18.7109375" bestFit="1" customWidth="1"/>
    <col min="5" max="5" width="21.42578125" bestFit="1" customWidth="1"/>
    <col min="6" max="7" width="26.42578125" bestFit="1" customWidth="1"/>
  </cols>
  <sheetData>
    <row r="2" spans="2:7" x14ac:dyDescent="0.25">
      <c r="B2" t="s">
        <v>44481</v>
      </c>
      <c r="C2" t="s">
        <v>56072</v>
      </c>
      <c r="D2" t="s">
        <v>56073</v>
      </c>
      <c r="E2" t="s">
        <v>56074</v>
      </c>
      <c r="F2" t="s">
        <v>56075</v>
      </c>
      <c r="G2" t="s">
        <v>56076</v>
      </c>
    </row>
    <row r="3" spans="2:7" x14ac:dyDescent="0.25">
      <c r="B3" t="s">
        <v>1476</v>
      </c>
      <c r="C3" s="5" cm="1">
        <f t="array" ref="C3">SUMIFS(ANTAL_BØRN,OPGØRELSE[Betalende kommune],Table48[[#This Row],[Administrerende kommune]])</f>
        <v>2852</v>
      </c>
      <c r="D3" s="3">
        <v>86</v>
      </c>
      <c r="E3" s="4">
        <f>Table48[[#This Row],[Antal skolebørn i kommunen]]*Table48[[#This Row],[Pris pr. skolebarn]]</f>
        <v>245272</v>
      </c>
      <c r="F3" s="4">
        <f>Table48[[#This Row],[Total Kr. AULA Skole]]/2</f>
        <v>122636</v>
      </c>
      <c r="G3" s="4">
        <f>Table48[[#This Row],[Total Kr. AULA Skole]]/2</f>
        <v>122636</v>
      </c>
    </row>
    <row r="4" spans="2:7" x14ac:dyDescent="0.25">
      <c r="B4" t="s">
        <v>47378</v>
      </c>
      <c r="C4" s="5" cm="1">
        <f t="array" ref="C4">SUMIFS(ANTAL_BØRN,OPGØRELSE[Betalende kommune],Table48[[#This Row],[Administrerende kommune]])</f>
        <v>3130</v>
      </c>
      <c r="D4" s="3">
        <v>86</v>
      </c>
      <c r="E4" s="4">
        <f>Table48[[#This Row],[Antal skolebørn i kommunen]]*Table48[[#This Row],[Pris pr. skolebarn]]</f>
        <v>269180</v>
      </c>
      <c r="F4" s="4">
        <f>Table48[[#This Row],[Total Kr. AULA Skole]]/2</f>
        <v>134590</v>
      </c>
      <c r="G4" s="4">
        <f>Table48[[#This Row],[Total Kr. AULA Skole]]/2</f>
        <v>134590</v>
      </c>
    </row>
    <row r="5" spans="2:7" x14ac:dyDescent="0.25">
      <c r="B5" t="s">
        <v>11662</v>
      </c>
      <c r="C5" s="5" cm="1">
        <f t="array" ref="C5">SUMIFS(ANTAL_BØRN,OPGØRELSE[Betalende kommune],Table48[[#This Row],[Administrerende kommune]])</f>
        <v>3674</v>
      </c>
      <c r="D5" s="3">
        <v>86</v>
      </c>
      <c r="E5" s="4">
        <f>Table48[[#This Row],[Antal skolebørn i kommunen]]*Table48[[#This Row],[Pris pr. skolebarn]]</f>
        <v>315964</v>
      </c>
      <c r="F5" s="4">
        <f>Table48[[#This Row],[Total Kr. AULA Skole]]/2</f>
        <v>157982</v>
      </c>
      <c r="G5" s="4">
        <f>Table48[[#This Row],[Total Kr. AULA Skole]]/2</f>
        <v>157982</v>
      </c>
    </row>
    <row r="6" spans="2:7" x14ac:dyDescent="0.25">
      <c r="B6" t="s">
        <v>2294</v>
      </c>
      <c r="C6" s="5" cm="1">
        <f t="array" ref="C6">SUMIFS(ANTAL_BØRN,OPGØRELSE[Betalende kommune],Table48[[#This Row],[Administrerende kommune]])</f>
        <v>5083</v>
      </c>
      <c r="D6" s="3">
        <v>86</v>
      </c>
      <c r="E6" s="4">
        <f>Table48[[#This Row],[Antal skolebørn i kommunen]]*Table48[[#This Row],[Pris pr. skolebarn]]</f>
        <v>437138</v>
      </c>
      <c r="F6" s="4">
        <f>Table48[[#This Row],[Total Kr. AULA Skole]]/2</f>
        <v>218569</v>
      </c>
      <c r="G6" s="4">
        <f>Table48[[#This Row],[Total Kr. AULA Skole]]/2</f>
        <v>218569</v>
      </c>
    </row>
    <row r="7" spans="2:7" x14ac:dyDescent="0.25">
      <c r="B7" t="s">
        <v>10332</v>
      </c>
      <c r="C7" s="5" cm="1">
        <f t="array" ref="C7">SUMIFS(ANTAL_BØRN,OPGØRELSE[Betalende kommune],Table48[[#This Row],[Administrerende kommune]])</f>
        <v>2542</v>
      </c>
      <c r="D7" s="3">
        <v>86</v>
      </c>
      <c r="E7" s="4">
        <f>Table48[[#This Row],[Antal skolebørn i kommunen]]*Table48[[#This Row],[Pris pr. skolebarn]]</f>
        <v>218612</v>
      </c>
      <c r="F7" s="4">
        <f>Table48[[#This Row],[Total Kr. AULA Skole]]/2</f>
        <v>109306</v>
      </c>
      <c r="G7" s="4">
        <f>Table48[[#This Row],[Total Kr. AULA Skole]]/2</f>
        <v>109306</v>
      </c>
    </row>
    <row r="8" spans="2:7" x14ac:dyDescent="0.25">
      <c r="B8" t="s">
        <v>12863</v>
      </c>
      <c r="C8" s="5" cm="1">
        <f t="array" ref="C8">SUMIFS(ANTAL_BØRN,OPGØRELSE[Betalende kommune],Table48[[#This Row],[Administrerende kommune]])</f>
        <v>2597</v>
      </c>
      <c r="D8" s="3">
        <v>86</v>
      </c>
      <c r="E8" s="4">
        <f>Table48[[#This Row],[Antal skolebørn i kommunen]]*Table48[[#This Row],[Pris pr. skolebarn]]</f>
        <v>223342</v>
      </c>
      <c r="F8" s="4">
        <f>Table48[[#This Row],[Total Kr. AULA Skole]]/2</f>
        <v>111671</v>
      </c>
      <c r="G8" s="4">
        <f>Table48[[#This Row],[Total Kr. AULA Skole]]/2</f>
        <v>111671</v>
      </c>
    </row>
    <row r="9" spans="2:7" x14ac:dyDescent="0.25">
      <c r="B9" t="s">
        <v>46943</v>
      </c>
      <c r="C9" s="5" cm="1">
        <f t="array" ref="C9">SUMIFS(ANTAL_BØRN,OPGØRELSE[Betalende kommune],Table48[[#This Row],[Administrerende kommune]])</f>
        <v>3349</v>
      </c>
      <c r="D9" s="3">
        <v>86</v>
      </c>
      <c r="E9" s="4">
        <f>Table48[[#This Row],[Antal skolebørn i kommunen]]*Table48[[#This Row],[Pris pr. skolebarn]]</f>
        <v>288014</v>
      </c>
      <c r="F9" s="4">
        <f>Table48[[#This Row],[Total Kr. AULA Skole]]/2</f>
        <v>144007</v>
      </c>
      <c r="G9" s="4">
        <f>Table48[[#This Row],[Total Kr. AULA Skole]]/2</f>
        <v>144007</v>
      </c>
    </row>
    <row r="10" spans="2:7" x14ac:dyDescent="0.25">
      <c r="B10" t="s">
        <v>48302</v>
      </c>
      <c r="C10" s="5" cm="1">
        <f t="array" ref="C10">SUMIFS(ANTAL_BØRN,OPGØRELSE[Betalende kommune],Table48[[#This Row],[Administrerende kommune]])</f>
        <v>3869</v>
      </c>
      <c r="D10" s="3">
        <v>86</v>
      </c>
      <c r="E10" s="4">
        <f>Table48[[#This Row],[Antal skolebørn i kommunen]]*Table48[[#This Row],[Pris pr. skolebarn]]</f>
        <v>332734</v>
      </c>
      <c r="F10" s="4">
        <f>Table48[[#This Row],[Total Kr. AULA Skole]]/2</f>
        <v>166367</v>
      </c>
      <c r="G10" s="4">
        <f>Table48[[#This Row],[Total Kr. AULA Skole]]/2</f>
        <v>166367</v>
      </c>
    </row>
    <row r="11" spans="2:7" x14ac:dyDescent="0.25">
      <c r="B11" t="s">
        <v>46821</v>
      </c>
      <c r="C11" s="5" cm="1">
        <f t="array" ref="C11">SUMIFS(ANTAL_BØRN,OPGØRELSE[Betalende kommune],Table48[[#This Row],[Administrerende kommune]])</f>
        <v>1930</v>
      </c>
      <c r="D11" s="3">
        <v>86</v>
      </c>
      <c r="E11" s="4">
        <f>Table48[[#This Row],[Antal skolebørn i kommunen]]*Table48[[#This Row],[Pris pr. skolebarn]]</f>
        <v>165980</v>
      </c>
      <c r="F11" s="4">
        <f>Table48[[#This Row],[Total Kr. AULA Skole]]/2</f>
        <v>82990</v>
      </c>
      <c r="G11" s="4">
        <f>Table48[[#This Row],[Total Kr. AULA Skole]]/2</f>
        <v>82990</v>
      </c>
    </row>
    <row r="12" spans="2:7" x14ac:dyDescent="0.25">
      <c r="B12" t="s">
        <v>5493</v>
      </c>
      <c r="C12" s="5" cm="1">
        <f t="array" ref="C12">SUMIFS(ANTAL_BØRN,OPGØRELSE[Betalende kommune],Table48[[#This Row],[Administrerende kommune]])</f>
        <v>4880</v>
      </c>
      <c r="D12" s="3">
        <v>86</v>
      </c>
      <c r="E12" s="4">
        <f>Table48[[#This Row],[Antal skolebørn i kommunen]]*Table48[[#This Row],[Pris pr. skolebarn]]</f>
        <v>419680</v>
      </c>
      <c r="F12" s="4">
        <f>Table48[[#This Row],[Total Kr. AULA Skole]]/2</f>
        <v>209840</v>
      </c>
      <c r="G12" s="4">
        <f>Table48[[#This Row],[Total Kr. AULA Skole]]/2</f>
        <v>209840</v>
      </c>
    </row>
    <row r="13" spans="2:7" x14ac:dyDescent="0.25">
      <c r="B13" t="s">
        <v>10323</v>
      </c>
      <c r="C13" s="5" cm="1">
        <f t="array" ref="C13">SUMIFS(ANTAL_BØRN,OPGØRELSE[Betalende kommune],Table48[[#This Row],[Administrerende kommune]])</f>
        <v>11278</v>
      </c>
      <c r="D13" s="3">
        <v>86</v>
      </c>
      <c r="E13" s="4">
        <f>Table48[[#This Row],[Antal skolebørn i kommunen]]*Table48[[#This Row],[Pris pr. skolebarn]]</f>
        <v>969908</v>
      </c>
      <c r="F13" s="4">
        <f>Table48[[#This Row],[Total Kr. AULA Skole]]/2</f>
        <v>484954</v>
      </c>
      <c r="G13" s="4">
        <f>Table48[[#This Row],[Total Kr. AULA Skole]]/2</f>
        <v>484954</v>
      </c>
    </row>
    <row r="14" spans="2:7" x14ac:dyDescent="0.25">
      <c r="B14" t="s">
        <v>48774</v>
      </c>
      <c r="C14" s="5" cm="1">
        <f t="array" ref="C14">SUMIFS(ANTAL_BØRN,OPGØRELSE[Betalende kommune],Table48[[#This Row],[Administrerende kommune]])</f>
        <v>347</v>
      </c>
      <c r="D14" s="3">
        <v>86</v>
      </c>
      <c r="E14" s="4">
        <f>Table48[[#This Row],[Antal skolebørn i kommunen]]*Table48[[#This Row],[Pris pr. skolebarn]]</f>
        <v>29842</v>
      </c>
      <c r="F14" s="4">
        <f>Table48[[#This Row],[Total Kr. AULA Skole]]/2</f>
        <v>14921</v>
      </c>
      <c r="G14" s="4">
        <f>Table48[[#This Row],[Total Kr. AULA Skole]]/2</f>
        <v>14921</v>
      </c>
    </row>
    <row r="15" spans="2:7" x14ac:dyDescent="0.25">
      <c r="B15" t="s">
        <v>12259</v>
      </c>
      <c r="C15" s="5" cm="1">
        <f t="array" ref="C15">SUMIFS(ANTAL_BØRN,OPGØRELSE[Betalende kommune],Table48[[#This Row],[Administrerende kommune]])</f>
        <v>5867</v>
      </c>
      <c r="D15" s="3">
        <v>86</v>
      </c>
      <c r="E15" s="4">
        <f>Table48[[#This Row],[Antal skolebørn i kommunen]]*Table48[[#This Row],[Pris pr. skolebarn]]</f>
        <v>504562</v>
      </c>
      <c r="F15" s="4">
        <f>Table48[[#This Row],[Total Kr. AULA Skole]]/2</f>
        <v>252281</v>
      </c>
      <c r="G15" s="4">
        <f>Table48[[#This Row],[Total Kr. AULA Skole]]/2</f>
        <v>252281</v>
      </c>
    </row>
    <row r="16" spans="2:7" x14ac:dyDescent="0.25">
      <c r="B16" t="s">
        <v>10368</v>
      </c>
      <c r="C16" s="5" cm="1">
        <f t="array" ref="C16">SUMIFS(ANTAL_BØRN,OPGØRELSE[Betalende kommune],Table48[[#This Row],[Administrerende kommune]])</f>
        <v>3095</v>
      </c>
      <c r="D16" s="3">
        <v>86</v>
      </c>
      <c r="E16" s="4">
        <f>Table48[[#This Row],[Antal skolebørn i kommunen]]*Table48[[#This Row],[Pris pr. skolebarn]]</f>
        <v>266170</v>
      </c>
      <c r="F16" s="4">
        <f>Table48[[#This Row],[Total Kr. AULA Skole]]/2</f>
        <v>133085</v>
      </c>
      <c r="G16" s="4">
        <f>Table48[[#This Row],[Total Kr. AULA Skole]]/2</f>
        <v>133085</v>
      </c>
    </row>
    <row r="17" spans="2:7" x14ac:dyDescent="0.25">
      <c r="B17" t="s">
        <v>6871</v>
      </c>
      <c r="C17" s="5" cm="1">
        <f t="array" ref="C17">SUMIFS(ANTAL_BØRN,OPGØRELSE[Betalende kommune],Table48[[#This Row],[Administrerende kommune]])</f>
        <v>3940</v>
      </c>
      <c r="D17" s="3">
        <v>86</v>
      </c>
      <c r="E17" s="4">
        <f>Table48[[#This Row],[Antal skolebørn i kommunen]]*Table48[[#This Row],[Pris pr. skolebarn]]</f>
        <v>338840</v>
      </c>
      <c r="F17" s="4">
        <f>Table48[[#This Row],[Total Kr. AULA Skole]]/2</f>
        <v>169420</v>
      </c>
      <c r="G17" s="4">
        <f>Table48[[#This Row],[Total Kr. AULA Skole]]/2</f>
        <v>169420</v>
      </c>
    </row>
    <row r="18" spans="2:7" x14ac:dyDescent="0.25">
      <c r="B18" t="s">
        <v>12388</v>
      </c>
      <c r="C18" s="5" cm="1">
        <f t="array" ref="C18">SUMIFS(ANTAL_BØRN,OPGØRELSE[Betalende kommune],Table48[[#This Row],[Administrerende kommune]])</f>
        <v>4670</v>
      </c>
      <c r="D18" s="3">
        <v>86</v>
      </c>
      <c r="E18" s="4">
        <f>Table48[[#This Row],[Antal skolebørn i kommunen]]*Table48[[#This Row],[Pris pr. skolebarn]]</f>
        <v>401620</v>
      </c>
      <c r="F18" s="4">
        <f>Table48[[#This Row],[Total Kr. AULA Skole]]/2</f>
        <v>200810</v>
      </c>
      <c r="G18" s="4">
        <f>Table48[[#This Row],[Total Kr. AULA Skole]]/2</f>
        <v>200810</v>
      </c>
    </row>
    <row r="19" spans="2:7" x14ac:dyDescent="0.25">
      <c r="B19" t="s">
        <v>1940</v>
      </c>
      <c r="C19" s="5" cm="1">
        <f t="array" ref="C19">SUMIFS(ANTAL_BØRN,OPGØRELSE[Betalende kommune],Table48[[#This Row],[Administrerende kommune]])</f>
        <v>7728</v>
      </c>
      <c r="D19" s="3">
        <v>86</v>
      </c>
      <c r="E19" s="4">
        <f>Table48[[#This Row],[Antal skolebørn i kommunen]]*Table48[[#This Row],[Pris pr. skolebarn]]</f>
        <v>664608</v>
      </c>
      <c r="F19" s="4">
        <f>Table48[[#This Row],[Total Kr. AULA Skole]]/2</f>
        <v>332304</v>
      </c>
      <c r="G19" s="4">
        <f>Table48[[#This Row],[Total Kr. AULA Skole]]/2</f>
        <v>332304</v>
      </c>
    </row>
    <row r="20" spans="2:7" x14ac:dyDescent="0.25">
      <c r="B20" t="s">
        <v>1841</v>
      </c>
      <c r="C20" s="5" cm="1">
        <f t="array" ref="C20">SUMIFS(ANTAL_BØRN,OPGØRELSE[Betalende kommune],Table48[[#This Row],[Administrerende kommune]])</f>
        <v>4747</v>
      </c>
      <c r="D20" s="3">
        <v>86</v>
      </c>
      <c r="E20" s="4">
        <f>Table48[[#This Row],[Antal skolebørn i kommunen]]*Table48[[#This Row],[Pris pr. skolebarn]]</f>
        <v>408242</v>
      </c>
      <c r="F20" s="4">
        <f>Table48[[#This Row],[Total Kr. AULA Skole]]/2</f>
        <v>204121</v>
      </c>
      <c r="G20" s="4">
        <f>Table48[[#This Row],[Total Kr. AULA Skole]]/2</f>
        <v>204121</v>
      </c>
    </row>
    <row r="21" spans="2:7" x14ac:dyDescent="0.25">
      <c r="B21" t="s">
        <v>2790</v>
      </c>
      <c r="C21" s="5" cm="1">
        <f t="array" ref="C21">SUMIFS(ANTAL_BØRN,OPGØRELSE[Betalende kommune],Table48[[#This Row],[Administrerende kommune]])</f>
        <v>3798</v>
      </c>
      <c r="D21" s="3">
        <v>86</v>
      </c>
      <c r="E21" s="4">
        <f>Table48[[#This Row],[Antal skolebørn i kommunen]]*Table48[[#This Row],[Pris pr. skolebarn]]</f>
        <v>326628</v>
      </c>
      <c r="F21" s="4">
        <f>Table48[[#This Row],[Total Kr. AULA Skole]]/2</f>
        <v>163314</v>
      </c>
      <c r="G21" s="4">
        <f>Table48[[#This Row],[Total Kr. AULA Skole]]/2</f>
        <v>163314</v>
      </c>
    </row>
    <row r="22" spans="2:7" x14ac:dyDescent="0.25">
      <c r="B22" t="s">
        <v>46935</v>
      </c>
      <c r="C22" s="5" cm="1">
        <f t="array" ref="C22">SUMIFS(ANTAL_BØRN,OPGØRELSE[Betalende kommune],Table48[[#This Row],[Administrerende kommune]])</f>
        <v>5062</v>
      </c>
      <c r="D22" s="3">
        <v>86</v>
      </c>
      <c r="E22" s="4">
        <f>Table48[[#This Row],[Antal skolebørn i kommunen]]*Table48[[#This Row],[Pris pr. skolebarn]]</f>
        <v>435332</v>
      </c>
      <c r="F22" s="4">
        <f>Table48[[#This Row],[Total Kr. AULA Skole]]/2</f>
        <v>217666</v>
      </c>
      <c r="G22" s="4">
        <f>Table48[[#This Row],[Total Kr. AULA Skole]]/2</f>
        <v>217666</v>
      </c>
    </row>
    <row r="23" spans="2:7" x14ac:dyDescent="0.25">
      <c r="B23" t="s">
        <v>10190</v>
      </c>
      <c r="C23" s="5" cm="1">
        <f t="array" ref="C23">SUMIFS(ANTAL_BØRN,OPGØRELSE[Betalende kommune],Table48[[#This Row],[Administrerende kommune]])</f>
        <v>3879</v>
      </c>
      <c r="D23" s="3">
        <v>86</v>
      </c>
      <c r="E23" s="4">
        <f>Table48[[#This Row],[Antal skolebørn i kommunen]]*Table48[[#This Row],[Pris pr. skolebarn]]</f>
        <v>333594</v>
      </c>
      <c r="F23" s="4">
        <f>Table48[[#This Row],[Total Kr. AULA Skole]]/2</f>
        <v>166797</v>
      </c>
      <c r="G23" s="4">
        <f>Table48[[#This Row],[Total Kr. AULA Skole]]/2</f>
        <v>166797</v>
      </c>
    </row>
    <row r="24" spans="2:7" x14ac:dyDescent="0.25">
      <c r="B24" t="s">
        <v>2738</v>
      </c>
      <c r="C24" s="5" cm="1">
        <f t="array" ref="C24">SUMIFS(ANTAL_BØRN,OPGØRELSE[Betalende kommune],Table48[[#This Row],[Administrerende kommune]])</f>
        <v>7357</v>
      </c>
      <c r="D24" s="3">
        <v>86</v>
      </c>
      <c r="E24" s="4">
        <f>Table48[[#This Row],[Antal skolebørn i kommunen]]*Table48[[#This Row],[Pris pr. skolebarn]]</f>
        <v>632702</v>
      </c>
      <c r="F24" s="4">
        <f>Table48[[#This Row],[Total Kr. AULA Skole]]/2</f>
        <v>316351</v>
      </c>
      <c r="G24" s="4">
        <f>Table48[[#This Row],[Total Kr. AULA Skole]]/2</f>
        <v>316351</v>
      </c>
    </row>
    <row r="25" spans="2:7" x14ac:dyDescent="0.25">
      <c r="B25" t="s">
        <v>4283</v>
      </c>
      <c r="C25" s="5" cm="1">
        <f t="array" ref="C25">SUMIFS(ANTAL_BØRN,OPGØRELSE[Betalende kommune],Table48[[#This Row],[Administrerende kommune]])</f>
        <v>6577</v>
      </c>
      <c r="D25" s="3">
        <v>86</v>
      </c>
      <c r="E25" s="4">
        <f>Table48[[#This Row],[Antal skolebørn i kommunen]]*Table48[[#This Row],[Pris pr. skolebarn]]</f>
        <v>565622</v>
      </c>
      <c r="F25" s="4">
        <f>Table48[[#This Row],[Total Kr. AULA Skole]]/2</f>
        <v>282811</v>
      </c>
      <c r="G25" s="4">
        <f>Table48[[#This Row],[Total Kr. AULA Skole]]/2</f>
        <v>282811</v>
      </c>
    </row>
    <row r="26" spans="2:7" x14ac:dyDescent="0.25">
      <c r="B26" t="s">
        <v>3783</v>
      </c>
      <c r="C26" s="5" cm="1">
        <f t="array" ref="C26">SUMIFS(ANTAL_BØRN,OPGØRELSE[Betalende kommune],Table48[[#This Row],[Administrerende kommune]])</f>
        <v>2181</v>
      </c>
      <c r="D26" s="3">
        <v>86</v>
      </c>
      <c r="E26" s="4">
        <f>Table48[[#This Row],[Antal skolebørn i kommunen]]*Table48[[#This Row],[Pris pr. skolebarn]]</f>
        <v>187566</v>
      </c>
      <c r="F26" s="4">
        <f>Table48[[#This Row],[Total Kr. AULA Skole]]/2</f>
        <v>93783</v>
      </c>
      <c r="G26" s="4">
        <f>Table48[[#This Row],[Total Kr. AULA Skole]]/2</f>
        <v>93783</v>
      </c>
    </row>
    <row r="27" spans="2:7" x14ac:dyDescent="0.25">
      <c r="B27" t="s">
        <v>8664</v>
      </c>
      <c r="C27" s="5" cm="1">
        <f t="array" ref="C27">SUMIFS(ANTAL_BØRN,OPGØRELSE[Betalende kommune],Table48[[#This Row],[Administrerende kommune]])</f>
        <v>5399</v>
      </c>
      <c r="D27" s="3">
        <v>86</v>
      </c>
      <c r="E27" s="4">
        <f>Table48[[#This Row],[Antal skolebørn i kommunen]]*Table48[[#This Row],[Pris pr. skolebarn]]</f>
        <v>464314</v>
      </c>
      <c r="F27" s="4">
        <f>Table48[[#This Row],[Total Kr. AULA Skole]]/2</f>
        <v>232157</v>
      </c>
      <c r="G27" s="4">
        <f>Table48[[#This Row],[Total Kr. AULA Skole]]/2</f>
        <v>232157</v>
      </c>
    </row>
    <row r="28" spans="2:7" x14ac:dyDescent="0.25">
      <c r="B28" t="s">
        <v>6110</v>
      </c>
      <c r="C28" s="5" cm="1">
        <f t="array" ref="C28">SUMIFS(ANTAL_BØRN,OPGØRELSE[Betalende kommune],Table48[[#This Row],[Administrerende kommune]])</f>
        <v>2817</v>
      </c>
      <c r="D28" s="3">
        <v>86</v>
      </c>
      <c r="E28" s="4">
        <f>Table48[[#This Row],[Antal skolebørn i kommunen]]*Table48[[#This Row],[Pris pr. skolebarn]]</f>
        <v>242262</v>
      </c>
      <c r="F28" s="4">
        <f>Table48[[#This Row],[Total Kr. AULA Skole]]/2</f>
        <v>121131</v>
      </c>
      <c r="G28" s="4">
        <f>Table48[[#This Row],[Total Kr. AULA Skole]]/2</f>
        <v>121131</v>
      </c>
    </row>
    <row r="29" spans="2:7" x14ac:dyDescent="0.25">
      <c r="B29" t="s">
        <v>9249</v>
      </c>
      <c r="C29" s="5" cm="1">
        <f t="array" ref="C29">SUMIFS(ANTAL_BØRN,OPGØRELSE[Betalende kommune],Table48[[#This Row],[Administrerende kommune]])</f>
        <v>4779</v>
      </c>
      <c r="D29" s="3">
        <v>86</v>
      </c>
      <c r="E29" s="4">
        <f>Table48[[#This Row],[Antal skolebørn i kommunen]]*Table48[[#This Row],[Pris pr. skolebarn]]</f>
        <v>410994</v>
      </c>
      <c r="F29" s="4">
        <f>Table48[[#This Row],[Total Kr. AULA Skole]]/2</f>
        <v>205497</v>
      </c>
      <c r="G29" s="4">
        <f>Table48[[#This Row],[Total Kr. AULA Skole]]/2</f>
        <v>205497</v>
      </c>
    </row>
    <row r="30" spans="2:7" x14ac:dyDescent="0.25">
      <c r="B30" t="s">
        <v>10784</v>
      </c>
      <c r="C30" s="5" cm="1">
        <f t="array" ref="C30">SUMIFS(ANTAL_BØRN,OPGØRELSE[Betalende kommune],Table48[[#This Row],[Administrerende kommune]])</f>
        <v>4622</v>
      </c>
      <c r="D30" s="3">
        <v>86</v>
      </c>
      <c r="E30" s="4">
        <f>Table48[[#This Row],[Antal skolebørn i kommunen]]*Table48[[#This Row],[Pris pr. skolebarn]]</f>
        <v>397492</v>
      </c>
      <c r="F30" s="4">
        <f>Table48[[#This Row],[Total Kr. AULA Skole]]/2</f>
        <v>198746</v>
      </c>
      <c r="G30" s="4">
        <f>Table48[[#This Row],[Total Kr. AULA Skole]]/2</f>
        <v>198746</v>
      </c>
    </row>
    <row r="31" spans="2:7" x14ac:dyDescent="0.25">
      <c r="B31" t="s">
        <v>44839</v>
      </c>
      <c r="C31" s="5" cm="1">
        <f t="array" ref="C31">SUMIFS(ANTAL_BØRN,OPGØRELSE[Betalende kommune],Table48[[#This Row],[Administrerende kommune]])</f>
        <v>2206</v>
      </c>
      <c r="D31" s="3">
        <v>86</v>
      </c>
      <c r="E31" s="4">
        <f>Table48[[#This Row],[Antal skolebørn i kommunen]]*Table48[[#This Row],[Pris pr. skolebarn]]</f>
        <v>189716</v>
      </c>
      <c r="F31" s="4">
        <f>Table48[[#This Row],[Total Kr. AULA Skole]]/2</f>
        <v>94858</v>
      </c>
      <c r="G31" s="4">
        <f>Table48[[#This Row],[Total Kr. AULA Skole]]/2</f>
        <v>94858</v>
      </c>
    </row>
    <row r="32" spans="2:7" x14ac:dyDescent="0.25">
      <c r="B32" t="s">
        <v>10140</v>
      </c>
      <c r="C32" s="5" cm="1">
        <f t="array" ref="C32">SUMIFS(ANTAL_BØRN,OPGØRELSE[Betalende kommune],Table48[[#This Row],[Administrerende kommune]])</f>
        <v>4848</v>
      </c>
      <c r="D32" s="3">
        <v>86</v>
      </c>
      <c r="E32" s="4">
        <f>Table48[[#This Row],[Antal skolebørn i kommunen]]*Table48[[#This Row],[Pris pr. skolebarn]]</f>
        <v>416928</v>
      </c>
      <c r="F32" s="4">
        <f>Table48[[#This Row],[Total Kr. AULA Skole]]/2</f>
        <v>208464</v>
      </c>
      <c r="G32" s="4">
        <f>Table48[[#This Row],[Total Kr. AULA Skole]]/2</f>
        <v>208464</v>
      </c>
    </row>
    <row r="33" spans="2:7" x14ac:dyDescent="0.25">
      <c r="B33" t="s">
        <v>47512</v>
      </c>
      <c r="C33" s="5" cm="1">
        <f t="array" ref="C33">SUMIFS(ANTAL_BØRN,OPGØRELSE[Betalende kommune],Table48[[#This Row],[Administrerende kommune]])</f>
        <v>5689</v>
      </c>
      <c r="D33" s="3">
        <v>86</v>
      </c>
      <c r="E33" s="4">
        <f>Table48[[#This Row],[Antal skolebørn i kommunen]]*Table48[[#This Row],[Pris pr. skolebarn]]</f>
        <v>489254</v>
      </c>
      <c r="F33" s="4">
        <f>Table48[[#This Row],[Total Kr. AULA Skole]]/2</f>
        <v>244627</v>
      </c>
      <c r="G33" s="4">
        <f>Table48[[#This Row],[Total Kr. AULA Skole]]/2</f>
        <v>244627</v>
      </c>
    </row>
    <row r="34" spans="2:7" x14ac:dyDescent="0.25">
      <c r="B34" t="s">
        <v>2551</v>
      </c>
      <c r="C34" s="5" cm="1">
        <f t="array" ref="C34">SUMIFS(ANTAL_BØRN,OPGØRELSE[Betalende kommune],Table48[[#This Row],[Administrerende kommune]])</f>
        <v>2870</v>
      </c>
      <c r="D34" s="3">
        <v>86</v>
      </c>
      <c r="E34" s="4">
        <f>Table48[[#This Row],[Antal skolebørn i kommunen]]*Table48[[#This Row],[Pris pr. skolebarn]]</f>
        <v>246820</v>
      </c>
      <c r="F34" s="4">
        <f>Table48[[#This Row],[Total Kr. AULA Skole]]/2</f>
        <v>123410</v>
      </c>
      <c r="G34" s="4">
        <f>Table48[[#This Row],[Total Kr. AULA Skole]]/2</f>
        <v>123410</v>
      </c>
    </row>
    <row r="35" spans="2:7" x14ac:dyDescent="0.25">
      <c r="B35" t="s">
        <v>10242</v>
      </c>
      <c r="C35" s="5" cm="1">
        <f t="array" ref="C35">SUMIFS(ANTAL_BØRN,OPGØRELSE[Betalende kommune],Table48[[#This Row],[Administrerende kommune]])</f>
        <v>8856</v>
      </c>
      <c r="D35" s="3">
        <v>86</v>
      </c>
      <c r="E35" s="4">
        <f>Table48[[#This Row],[Antal skolebørn i kommunen]]*Table48[[#This Row],[Pris pr. skolebarn]]</f>
        <v>761616</v>
      </c>
      <c r="F35" s="4">
        <f>Table48[[#This Row],[Total Kr. AULA Skole]]/2</f>
        <v>380808</v>
      </c>
      <c r="G35" s="4">
        <f>Table48[[#This Row],[Total Kr. AULA Skole]]/2</f>
        <v>380808</v>
      </c>
    </row>
    <row r="36" spans="2:7" x14ac:dyDescent="0.25">
      <c r="B36" t="s">
        <v>46837</v>
      </c>
      <c r="C36" s="5" cm="1">
        <f t="array" ref="C36">SUMIFS(ANTAL_BØRN,OPGØRELSE[Betalende kommune],Table48[[#This Row],[Administrerende kommune]])</f>
        <v>4957</v>
      </c>
      <c r="D36" s="3">
        <v>86</v>
      </c>
      <c r="E36" s="4">
        <f>Table48[[#This Row],[Antal skolebørn i kommunen]]*Table48[[#This Row],[Pris pr. skolebarn]]</f>
        <v>426302</v>
      </c>
      <c r="F36" s="4">
        <f>Table48[[#This Row],[Total Kr. AULA Skole]]/2</f>
        <v>213151</v>
      </c>
      <c r="G36" s="4">
        <f>Table48[[#This Row],[Total Kr. AULA Skole]]/2</f>
        <v>213151</v>
      </c>
    </row>
    <row r="37" spans="2:7" x14ac:dyDescent="0.25">
      <c r="B37" t="s">
        <v>48081</v>
      </c>
      <c r="C37" s="5" cm="1">
        <f t="array" ref="C37">SUMIFS(ANTAL_BØRN,OPGØRELSE[Betalende kommune],Table48[[#This Row],[Administrerende kommune]])</f>
        <v>5418</v>
      </c>
      <c r="D37" s="3">
        <v>86</v>
      </c>
      <c r="E37" s="4">
        <f>Table48[[#This Row],[Antal skolebørn i kommunen]]*Table48[[#This Row],[Pris pr. skolebarn]]</f>
        <v>465948</v>
      </c>
      <c r="F37" s="4">
        <f>Table48[[#This Row],[Total Kr. AULA Skole]]/2</f>
        <v>232974</v>
      </c>
      <c r="G37" s="4">
        <f>Table48[[#This Row],[Total Kr. AULA Skole]]/2</f>
        <v>232974</v>
      </c>
    </row>
    <row r="38" spans="2:7" x14ac:dyDescent="0.25">
      <c r="B38" t="s">
        <v>45011</v>
      </c>
      <c r="C38" s="5" cm="1">
        <f t="array" ref="C38">SUMIFS(ANTAL_BØRN,OPGØRELSE[Betalende kommune],Table48[[#This Row],[Administrerende kommune]])</f>
        <v>6007</v>
      </c>
      <c r="D38" s="3">
        <v>86</v>
      </c>
      <c r="E38" s="4">
        <f>Table48[[#This Row],[Antal skolebørn i kommunen]]*Table48[[#This Row],[Pris pr. skolebarn]]</f>
        <v>516602</v>
      </c>
      <c r="F38" s="4">
        <f>Table48[[#This Row],[Total Kr. AULA Skole]]/2</f>
        <v>258301</v>
      </c>
      <c r="G38" s="4">
        <f>Table48[[#This Row],[Total Kr. AULA Skole]]/2</f>
        <v>258301</v>
      </c>
    </row>
    <row r="39" spans="2:7" x14ac:dyDescent="0.25">
      <c r="B39" t="s">
        <v>10453</v>
      </c>
      <c r="C39" s="5" cm="1">
        <f t="array" ref="C39">SUMIFS(ANTAL_BØRN,OPGØRELSE[Betalende kommune],Table48[[#This Row],[Administrerende kommune]])</f>
        <v>5675</v>
      </c>
      <c r="D39" s="3">
        <v>86</v>
      </c>
      <c r="E39" s="4">
        <f>Table48[[#This Row],[Antal skolebørn i kommunen]]*Table48[[#This Row],[Pris pr. skolebarn]]</f>
        <v>488050</v>
      </c>
      <c r="F39" s="4">
        <f>Table48[[#This Row],[Total Kr. AULA Skole]]/2</f>
        <v>244025</v>
      </c>
      <c r="G39" s="4">
        <f>Table48[[#This Row],[Total Kr. AULA Skole]]/2</f>
        <v>244025</v>
      </c>
    </row>
    <row r="40" spans="2:7" x14ac:dyDescent="0.25">
      <c r="B40" t="s">
        <v>10177</v>
      </c>
      <c r="C40" s="5" cm="1">
        <f t="array" ref="C40">SUMIFS(ANTAL_BØRN,OPGØRELSE[Betalende kommune],Table48[[#This Row],[Administrerende kommune]])</f>
        <v>9676</v>
      </c>
      <c r="D40" s="3">
        <v>86</v>
      </c>
      <c r="E40" s="4">
        <f>Table48[[#This Row],[Antal skolebørn i kommunen]]*Table48[[#This Row],[Pris pr. skolebarn]]</f>
        <v>832136</v>
      </c>
      <c r="F40" s="4">
        <f>Table48[[#This Row],[Total Kr. AULA Skole]]/2</f>
        <v>416068</v>
      </c>
      <c r="G40" s="4">
        <f>Table48[[#This Row],[Total Kr. AULA Skole]]/2</f>
        <v>416068</v>
      </c>
    </row>
    <row r="41" spans="2:7" x14ac:dyDescent="0.25">
      <c r="B41" t="s">
        <v>5090</v>
      </c>
      <c r="C41" s="5" cm="1">
        <f t="array" ref="C41">SUMIFS(ANTAL_BØRN,OPGØRELSE[Betalende kommune],Table48[[#This Row],[Administrerende kommune]])</f>
        <v>5878</v>
      </c>
      <c r="D41" s="3">
        <v>86</v>
      </c>
      <c r="E41" s="4">
        <f>Table48[[#This Row],[Antal skolebørn i kommunen]]*Table48[[#This Row],[Pris pr. skolebarn]]</f>
        <v>505508</v>
      </c>
      <c r="F41" s="4">
        <f>Table48[[#This Row],[Total Kr. AULA Skole]]/2</f>
        <v>252754</v>
      </c>
      <c r="G41" s="4">
        <f>Table48[[#This Row],[Total Kr. AULA Skole]]/2</f>
        <v>252754</v>
      </c>
    </row>
    <row r="42" spans="2:7" x14ac:dyDescent="0.25">
      <c r="B42" t="s">
        <v>47129</v>
      </c>
      <c r="C42" s="5" cm="1">
        <f t="array" ref="C42">SUMIFS(ANTAL_BØRN,OPGØRELSE[Betalende kommune],Table48[[#This Row],[Administrerende kommune]])</f>
        <v>4725</v>
      </c>
      <c r="D42" s="3">
        <v>86</v>
      </c>
      <c r="E42" s="4">
        <f>Table48[[#This Row],[Antal skolebørn i kommunen]]*Table48[[#This Row],[Pris pr. skolebarn]]</f>
        <v>406350</v>
      </c>
      <c r="F42" s="4">
        <f>Table48[[#This Row],[Total Kr. AULA Skole]]/2</f>
        <v>203175</v>
      </c>
      <c r="G42" s="4">
        <f>Table48[[#This Row],[Total Kr. AULA Skole]]/2</f>
        <v>203175</v>
      </c>
    </row>
    <row r="43" spans="2:7" x14ac:dyDescent="0.25">
      <c r="B43" t="s">
        <v>47640</v>
      </c>
      <c r="C43" s="5" cm="1">
        <f t="array" ref="C43">SUMIFS(ANTAL_BØRN,OPGØRELSE[Betalende kommune],Table48[[#This Row],[Administrerende kommune]])</f>
        <v>2229</v>
      </c>
      <c r="D43" s="3">
        <v>86</v>
      </c>
      <c r="E43" s="4">
        <f>Table48[[#This Row],[Antal skolebørn i kommunen]]*Table48[[#This Row],[Pris pr. skolebarn]]</f>
        <v>191694</v>
      </c>
      <c r="F43" s="4">
        <f>Table48[[#This Row],[Total Kr. AULA Skole]]/2</f>
        <v>95847</v>
      </c>
      <c r="G43" s="4">
        <f>Table48[[#This Row],[Total Kr. AULA Skole]]/2</f>
        <v>95847</v>
      </c>
    </row>
    <row r="44" spans="2:7" x14ac:dyDescent="0.25">
      <c r="B44" t="s">
        <v>10561</v>
      </c>
      <c r="C44" s="5" cm="1">
        <f t="array" ref="C44">SUMIFS(ANTAL_BØRN,OPGØRELSE[Betalende kommune],Table48[[#This Row],[Administrerende kommune]])</f>
        <v>4515</v>
      </c>
      <c r="D44" s="3">
        <v>86</v>
      </c>
      <c r="E44" s="4">
        <f>Table48[[#This Row],[Antal skolebørn i kommunen]]*Table48[[#This Row],[Pris pr. skolebarn]]</f>
        <v>388290</v>
      </c>
      <c r="F44" s="4">
        <f>Table48[[#This Row],[Total Kr. AULA Skole]]/2</f>
        <v>194145</v>
      </c>
      <c r="G44" s="4">
        <f>Table48[[#This Row],[Total Kr. AULA Skole]]/2</f>
        <v>194145</v>
      </c>
    </row>
    <row r="45" spans="2:7" x14ac:dyDescent="0.25">
      <c r="B45" t="s">
        <v>46852</v>
      </c>
      <c r="C45" s="5" cm="1">
        <f t="array" ref="C45">SUMIFS(ANTAL_BØRN,OPGØRELSE[Betalende kommune],Table48[[#This Row],[Administrerende kommune]])</f>
        <v>2164</v>
      </c>
      <c r="D45" s="3">
        <v>86</v>
      </c>
      <c r="E45" s="4">
        <f>Table48[[#This Row],[Antal skolebørn i kommunen]]*Table48[[#This Row],[Pris pr. skolebarn]]</f>
        <v>186104</v>
      </c>
      <c r="F45" s="4">
        <f>Table48[[#This Row],[Total Kr. AULA Skole]]/2</f>
        <v>93052</v>
      </c>
      <c r="G45" s="4">
        <f>Table48[[#This Row],[Total Kr. AULA Skole]]/2</f>
        <v>93052</v>
      </c>
    </row>
    <row r="46" spans="2:7" x14ac:dyDescent="0.25">
      <c r="B46" t="s">
        <v>10736</v>
      </c>
      <c r="C46" s="5" cm="1">
        <f t="array" ref="C46">SUMIFS(ANTAL_BØRN,OPGØRELSE[Betalende kommune],Table48[[#This Row],[Administrerende kommune]])</f>
        <v>3809</v>
      </c>
      <c r="D46" s="3">
        <v>86</v>
      </c>
      <c r="E46" s="4">
        <f>Table48[[#This Row],[Antal skolebørn i kommunen]]*Table48[[#This Row],[Pris pr. skolebarn]]</f>
        <v>327574</v>
      </c>
      <c r="F46" s="4">
        <f>Table48[[#This Row],[Total Kr. AULA Skole]]/2</f>
        <v>163787</v>
      </c>
      <c r="G46" s="4">
        <f>Table48[[#This Row],[Total Kr. AULA Skole]]/2</f>
        <v>163787</v>
      </c>
    </row>
    <row r="47" spans="2:7" x14ac:dyDescent="0.25">
      <c r="B47" t="s">
        <v>10597</v>
      </c>
      <c r="C47" s="5" cm="1">
        <f t="array" ref="C47">SUMIFS(ANTAL_BØRN,OPGØRELSE[Betalende kommune],Table48[[#This Row],[Administrerende kommune]])</f>
        <v>3538</v>
      </c>
      <c r="D47" s="3">
        <v>86</v>
      </c>
      <c r="E47" s="4">
        <f>Table48[[#This Row],[Antal skolebørn i kommunen]]*Table48[[#This Row],[Pris pr. skolebarn]]</f>
        <v>304268</v>
      </c>
      <c r="F47" s="4">
        <f>Table48[[#This Row],[Total Kr. AULA Skole]]/2</f>
        <v>152134</v>
      </c>
      <c r="G47" s="4">
        <f>Table48[[#This Row],[Total Kr. AULA Skole]]/2</f>
        <v>152134</v>
      </c>
    </row>
    <row r="48" spans="2:7" x14ac:dyDescent="0.25">
      <c r="B48" t="s">
        <v>11855</v>
      </c>
      <c r="C48" s="5" cm="1">
        <f t="array" ref="C48">SUMIFS(ANTAL_BØRN,OPGØRELSE[Betalende kommune],Table48[[#This Row],[Administrerende kommune]])</f>
        <v>2227</v>
      </c>
      <c r="D48" s="3">
        <v>86</v>
      </c>
      <c r="E48" s="4">
        <f>Table48[[#This Row],[Antal skolebørn i kommunen]]*Table48[[#This Row],[Pris pr. skolebarn]]</f>
        <v>191522</v>
      </c>
      <c r="F48" s="4">
        <f>Table48[[#This Row],[Total Kr. AULA Skole]]/2</f>
        <v>95761</v>
      </c>
      <c r="G48" s="4">
        <f>Table48[[#This Row],[Total Kr. AULA Skole]]/2</f>
        <v>95761</v>
      </c>
    </row>
    <row r="49" spans="2:7" x14ac:dyDescent="0.25">
      <c r="B49" t="s">
        <v>10157</v>
      </c>
      <c r="C49" s="5" cm="1">
        <f t="array" ref="C49">SUMIFS(ANTAL_BØRN,OPGØRELSE[Betalende kommune],Table48[[#This Row],[Administrerende kommune]])</f>
        <v>9269</v>
      </c>
      <c r="D49" s="3">
        <v>86</v>
      </c>
      <c r="E49" s="4">
        <f>Table48[[#This Row],[Antal skolebørn i kommunen]]*Table48[[#This Row],[Pris pr. skolebarn]]</f>
        <v>797134</v>
      </c>
      <c r="F49" s="4">
        <f>Table48[[#This Row],[Total Kr. AULA Skole]]/2</f>
        <v>398567</v>
      </c>
      <c r="G49" s="4">
        <f>Table48[[#This Row],[Total Kr. AULA Skole]]/2</f>
        <v>398567</v>
      </c>
    </row>
    <row r="50" spans="2:7" x14ac:dyDescent="0.25">
      <c r="B50" t="s">
        <v>46544</v>
      </c>
      <c r="C50" s="5" cm="1">
        <f t="array" ref="C50">SUMIFS(ANTAL_BØRN,OPGØRELSE[Betalende kommune],Table48[[#This Row],[Administrerende kommune]])</f>
        <v>42979</v>
      </c>
      <c r="D50" s="3">
        <v>86</v>
      </c>
      <c r="E50" s="4">
        <f>Table48[[#This Row],[Antal skolebørn i kommunen]]*Table48[[#This Row],[Pris pr. skolebarn]]</f>
        <v>3696194</v>
      </c>
      <c r="F50" s="4">
        <f>Table48[[#This Row],[Total Kr. AULA Skole]]/2</f>
        <v>1848097</v>
      </c>
      <c r="G50" s="4">
        <f>Table48[[#This Row],[Total Kr. AULA Skole]]/2</f>
        <v>1848097</v>
      </c>
    </row>
    <row r="51" spans="2:7" x14ac:dyDescent="0.25">
      <c r="B51" t="s">
        <v>47769</v>
      </c>
      <c r="C51" s="5" cm="1">
        <f t="array" ref="C51">SUMIFS(ANTAL_BØRN,OPGØRELSE[Betalende kommune],Table48[[#This Row],[Administrerende kommune]])</f>
        <v>5758</v>
      </c>
      <c r="D51" s="3">
        <v>86</v>
      </c>
      <c r="E51" s="4">
        <f>Table48[[#This Row],[Antal skolebørn i kommunen]]*Table48[[#This Row],[Pris pr. skolebarn]]</f>
        <v>495188</v>
      </c>
      <c r="F51" s="4">
        <f>Table48[[#This Row],[Total Kr. AULA Skole]]/2</f>
        <v>247594</v>
      </c>
      <c r="G51" s="4">
        <f>Table48[[#This Row],[Total Kr. AULA Skole]]/2</f>
        <v>247594</v>
      </c>
    </row>
    <row r="52" spans="2:7" x14ac:dyDescent="0.25">
      <c r="B52" t="s">
        <v>10661</v>
      </c>
      <c r="C52" s="5" cm="1">
        <f t="array" ref="C52">SUMIFS(ANTAL_BØRN,OPGØRELSE[Betalende kommune],Table48[[#This Row],[Administrerende kommune]])</f>
        <v>874</v>
      </c>
      <c r="D52" s="3">
        <v>86</v>
      </c>
      <c r="E52" s="4">
        <f>Table48[[#This Row],[Antal skolebørn i kommunen]]*Table48[[#This Row],[Pris pr. skolebarn]]</f>
        <v>75164</v>
      </c>
      <c r="F52" s="4">
        <f>Table48[[#This Row],[Total Kr. AULA Skole]]/2</f>
        <v>37582</v>
      </c>
      <c r="G52" s="4">
        <f>Table48[[#This Row],[Total Kr. AULA Skole]]/2</f>
        <v>37582</v>
      </c>
    </row>
    <row r="53" spans="2:7" x14ac:dyDescent="0.25">
      <c r="B53" t="s">
        <v>7634</v>
      </c>
      <c r="C53" s="5" cm="1">
        <f t="array" ref="C53">SUMIFS(ANTAL_BØRN,OPGØRELSE[Betalende kommune],Table48[[#This Row],[Administrerende kommune]])</f>
        <v>2939</v>
      </c>
      <c r="D53" s="3">
        <v>86</v>
      </c>
      <c r="E53" s="4">
        <f>Table48[[#This Row],[Antal skolebørn i kommunen]]*Table48[[#This Row],[Pris pr. skolebarn]]</f>
        <v>252754</v>
      </c>
      <c r="F53" s="4">
        <f>Table48[[#This Row],[Total Kr. AULA Skole]]/2</f>
        <v>126377</v>
      </c>
      <c r="G53" s="4">
        <f>Table48[[#This Row],[Total Kr. AULA Skole]]/2</f>
        <v>126377</v>
      </c>
    </row>
    <row r="54" spans="2:7" x14ac:dyDescent="0.25">
      <c r="B54" t="s">
        <v>12729</v>
      </c>
      <c r="C54" s="5" cm="1">
        <f t="array" ref="C54">SUMIFS(ANTAL_BØRN,OPGØRELSE[Betalende kommune],Table48[[#This Row],[Administrerende kommune]])</f>
        <v>1677</v>
      </c>
      <c r="D54" s="3">
        <v>86</v>
      </c>
      <c r="E54" s="4">
        <f>Table48[[#This Row],[Antal skolebørn i kommunen]]*Table48[[#This Row],[Pris pr. skolebarn]]</f>
        <v>144222</v>
      </c>
      <c r="F54" s="4">
        <f>Table48[[#This Row],[Total Kr. AULA Skole]]/2</f>
        <v>72111</v>
      </c>
      <c r="G54" s="4">
        <f>Table48[[#This Row],[Total Kr. AULA Skole]]/2</f>
        <v>72111</v>
      </c>
    </row>
    <row r="55" spans="2:7" x14ac:dyDescent="0.25">
      <c r="B55" t="s">
        <v>9243</v>
      </c>
      <c r="C55" s="5" cm="1">
        <f t="array" ref="C55">SUMIFS(ANTAL_BØRN,OPGØRELSE[Betalende kommune],Table48[[#This Row],[Administrerende kommune]])</f>
        <v>2495</v>
      </c>
      <c r="D55" s="3">
        <v>86</v>
      </c>
      <c r="E55" s="4">
        <f>Table48[[#This Row],[Antal skolebørn i kommunen]]*Table48[[#This Row],[Pris pr. skolebarn]]</f>
        <v>214570</v>
      </c>
      <c r="F55" s="4">
        <f>Table48[[#This Row],[Total Kr. AULA Skole]]/2</f>
        <v>107285</v>
      </c>
      <c r="G55" s="4">
        <f>Table48[[#This Row],[Total Kr. AULA Skole]]/2</f>
        <v>107285</v>
      </c>
    </row>
    <row r="56" spans="2:7" x14ac:dyDescent="0.25">
      <c r="B56" t="s">
        <v>44561</v>
      </c>
      <c r="C56" s="5" cm="1">
        <f t="array" ref="C56">SUMIFS(ANTAL_BØRN,OPGØRELSE[Betalende kommune],Table48[[#This Row],[Administrerende kommune]])</f>
        <v>6068</v>
      </c>
      <c r="D56" s="3">
        <v>86</v>
      </c>
      <c r="E56" s="4">
        <f>Table48[[#This Row],[Antal skolebørn i kommunen]]*Table48[[#This Row],[Pris pr. skolebarn]]</f>
        <v>521848</v>
      </c>
      <c r="F56" s="4">
        <f>Table48[[#This Row],[Total Kr. AULA Skole]]/2</f>
        <v>260924</v>
      </c>
      <c r="G56" s="4">
        <f>Table48[[#This Row],[Total Kr. AULA Skole]]/2</f>
        <v>260924</v>
      </c>
    </row>
    <row r="57" spans="2:7" x14ac:dyDescent="0.25">
      <c r="B57" t="s">
        <v>48789</v>
      </c>
      <c r="C57" s="5" cm="1">
        <f t="array" ref="C57">SUMIFS(ANTAL_BØRN,OPGØRELSE[Betalende kommune],Table48[[#This Row],[Administrerende kommune]])</f>
        <v>111</v>
      </c>
      <c r="D57" s="3">
        <v>86</v>
      </c>
      <c r="E57" s="4">
        <f>Table48[[#This Row],[Antal skolebørn i kommunen]]*Table48[[#This Row],[Pris pr. skolebarn]]</f>
        <v>9546</v>
      </c>
      <c r="F57" s="4">
        <f>Table48[[#This Row],[Total Kr. AULA Skole]]/2</f>
        <v>4773</v>
      </c>
      <c r="G57" s="4">
        <f>Table48[[#This Row],[Total Kr. AULA Skole]]/2</f>
        <v>4773</v>
      </c>
    </row>
    <row r="58" spans="2:7" x14ac:dyDescent="0.25">
      <c r="B58" t="s">
        <v>10487</v>
      </c>
      <c r="C58" s="5" cm="1">
        <f t="array" ref="C58">SUMIFS(ANTAL_BØRN,OPGØRELSE[Betalende kommune],Table48[[#This Row],[Administrerende kommune]])</f>
        <v>3812</v>
      </c>
      <c r="D58" s="3">
        <v>86</v>
      </c>
      <c r="E58" s="4">
        <f>Table48[[#This Row],[Antal skolebørn i kommunen]]*Table48[[#This Row],[Pris pr. skolebarn]]</f>
        <v>327832</v>
      </c>
      <c r="F58" s="4">
        <f>Table48[[#This Row],[Total Kr. AULA Skole]]/2</f>
        <v>163916</v>
      </c>
      <c r="G58" s="4">
        <f>Table48[[#This Row],[Total Kr. AULA Skole]]/2</f>
        <v>163916</v>
      </c>
    </row>
    <row r="59" spans="2:7" x14ac:dyDescent="0.25">
      <c r="B59" t="s">
        <v>14351</v>
      </c>
      <c r="C59" s="5" cm="1">
        <f t="array" ref="C59">SUMIFS(ANTAL_BØRN,OPGØRELSE[Betalende kommune],Table48[[#This Row],[Administrerende kommune]])</f>
        <v>3485</v>
      </c>
      <c r="D59" s="3">
        <v>86</v>
      </c>
      <c r="E59" s="4">
        <f>Table48[[#This Row],[Antal skolebørn i kommunen]]*Table48[[#This Row],[Pris pr. skolebarn]]</f>
        <v>299710</v>
      </c>
      <c r="F59" s="4">
        <f>Table48[[#This Row],[Total Kr. AULA Skole]]/2</f>
        <v>149855</v>
      </c>
      <c r="G59" s="4">
        <f>Table48[[#This Row],[Total Kr. AULA Skole]]/2</f>
        <v>149855</v>
      </c>
    </row>
    <row r="60" spans="2:7" x14ac:dyDescent="0.25">
      <c r="B60" t="s">
        <v>48099</v>
      </c>
      <c r="C60" s="5" cm="1">
        <f t="array" ref="C60">SUMIFS(ANTAL_BØRN,OPGØRELSE[Betalende kommune],Table48[[#This Row],[Administrerende kommune]])</f>
        <v>1568</v>
      </c>
      <c r="D60" s="3">
        <v>86</v>
      </c>
      <c r="E60" s="4">
        <f>Table48[[#This Row],[Antal skolebørn i kommunen]]*Table48[[#This Row],[Pris pr. skolebarn]]</f>
        <v>134848</v>
      </c>
      <c r="F60" s="4">
        <f>Table48[[#This Row],[Total Kr. AULA Skole]]/2</f>
        <v>67424</v>
      </c>
      <c r="G60" s="4">
        <f>Table48[[#This Row],[Total Kr. AULA Skole]]/2</f>
        <v>67424</v>
      </c>
    </row>
    <row r="61" spans="2:7" x14ac:dyDescent="0.25">
      <c r="B61" t="s">
        <v>10213</v>
      </c>
      <c r="C61" s="5" cm="1">
        <f t="array" ref="C61">SUMIFS(ANTAL_BØRN,OPGØRELSE[Betalende kommune],Table48[[#This Row],[Administrerende kommune]])</f>
        <v>2801</v>
      </c>
      <c r="D61" s="3">
        <v>86</v>
      </c>
      <c r="E61" s="4">
        <f>Table48[[#This Row],[Antal skolebørn i kommunen]]*Table48[[#This Row],[Pris pr. skolebarn]]</f>
        <v>240886</v>
      </c>
      <c r="F61" s="4">
        <f>Table48[[#This Row],[Total Kr. AULA Skole]]/2</f>
        <v>120443</v>
      </c>
      <c r="G61" s="4">
        <f>Table48[[#This Row],[Total Kr. AULA Skole]]/2</f>
        <v>120443</v>
      </c>
    </row>
    <row r="62" spans="2:7" x14ac:dyDescent="0.25">
      <c r="B62" t="s">
        <v>10577</v>
      </c>
      <c r="C62" s="5" cm="1">
        <f t="array" ref="C62">SUMIFS(ANTAL_BØRN,OPGØRELSE[Betalende kommune],Table48[[#This Row],[Administrerende kommune]])</f>
        <v>2890</v>
      </c>
      <c r="D62" s="3">
        <v>86</v>
      </c>
      <c r="E62" s="4">
        <f>Table48[[#This Row],[Antal skolebørn i kommunen]]*Table48[[#This Row],[Pris pr. skolebarn]]</f>
        <v>248540</v>
      </c>
      <c r="F62" s="4">
        <f>Table48[[#This Row],[Total Kr. AULA Skole]]/2</f>
        <v>124270</v>
      </c>
      <c r="G62" s="4">
        <f>Table48[[#This Row],[Total Kr. AULA Skole]]/2</f>
        <v>124270</v>
      </c>
    </row>
    <row r="63" spans="2:7" x14ac:dyDescent="0.25">
      <c r="B63" t="s">
        <v>11376</v>
      </c>
      <c r="C63" s="5" cm="1">
        <f t="array" ref="C63">SUMIFS(ANTAL_BØRN,OPGØRELSE[Betalende kommune],Table48[[#This Row],[Administrerende kommune]])</f>
        <v>2489</v>
      </c>
      <c r="D63" s="3">
        <v>86</v>
      </c>
      <c r="E63" s="4">
        <f>Table48[[#This Row],[Antal skolebørn i kommunen]]*Table48[[#This Row],[Pris pr. skolebarn]]</f>
        <v>214054</v>
      </c>
      <c r="F63" s="4">
        <f>Table48[[#This Row],[Total Kr. AULA Skole]]/2</f>
        <v>107027</v>
      </c>
      <c r="G63" s="4">
        <f>Table48[[#This Row],[Total Kr. AULA Skole]]/2</f>
        <v>107027</v>
      </c>
    </row>
    <row r="64" spans="2:7" x14ac:dyDescent="0.25">
      <c r="B64" t="s">
        <v>44987</v>
      </c>
      <c r="C64" s="5" cm="1">
        <f t="array" ref="C64">SUMIFS(ANTAL_BØRN,OPGØRELSE[Betalende kommune],Table48[[#This Row],[Administrerende kommune]])</f>
        <v>7527</v>
      </c>
      <c r="D64" s="3">
        <v>86</v>
      </c>
      <c r="E64" s="4">
        <f>Table48[[#This Row],[Antal skolebørn i kommunen]]*Table48[[#This Row],[Pris pr. skolebarn]]</f>
        <v>647322</v>
      </c>
      <c r="F64" s="4">
        <f>Table48[[#This Row],[Total Kr. AULA Skole]]/2</f>
        <v>323661</v>
      </c>
      <c r="G64" s="4">
        <f>Table48[[#This Row],[Total Kr. AULA Skole]]/2</f>
        <v>323661</v>
      </c>
    </row>
    <row r="65" spans="2:7" x14ac:dyDescent="0.25">
      <c r="B65" t="s">
        <v>11307</v>
      </c>
      <c r="C65" s="5" cm="1">
        <f t="array" ref="C65">SUMIFS(ANTAL_BØRN,OPGØRELSE[Betalende kommune],Table48[[#This Row],[Administrerende kommune]])</f>
        <v>1975</v>
      </c>
      <c r="D65" s="3">
        <v>86</v>
      </c>
      <c r="E65" s="4">
        <f>Table48[[#This Row],[Antal skolebørn i kommunen]]*Table48[[#This Row],[Pris pr. skolebarn]]</f>
        <v>169850</v>
      </c>
      <c r="F65" s="4">
        <f>Table48[[#This Row],[Total Kr. AULA Skole]]/2</f>
        <v>84925</v>
      </c>
      <c r="G65" s="4">
        <f>Table48[[#This Row],[Total Kr. AULA Skole]]/2</f>
        <v>84925</v>
      </c>
    </row>
    <row r="66" spans="2:7" x14ac:dyDescent="0.25">
      <c r="B66" t="s">
        <v>10612</v>
      </c>
      <c r="C66" s="5" cm="1">
        <f t="array" ref="C66">SUMIFS(ANTAL_BØRN,OPGØRELSE[Betalende kommune],Table48[[#This Row],[Administrerende kommune]])</f>
        <v>16762</v>
      </c>
      <c r="D66" s="3">
        <v>86</v>
      </c>
      <c r="E66" s="4">
        <f>Table48[[#This Row],[Antal skolebørn i kommunen]]*Table48[[#This Row],[Pris pr. skolebarn]]</f>
        <v>1441532</v>
      </c>
      <c r="F66" s="4">
        <f>Table48[[#This Row],[Total Kr. AULA Skole]]/2</f>
        <v>720766</v>
      </c>
      <c r="G66" s="4">
        <f>Table48[[#This Row],[Total Kr. AULA Skole]]/2</f>
        <v>720766</v>
      </c>
    </row>
    <row r="67" spans="2:7" x14ac:dyDescent="0.25">
      <c r="B67" t="s">
        <v>10308</v>
      </c>
      <c r="C67" s="5" cm="1">
        <f t="array" ref="C67">SUMIFS(ANTAL_BØRN,OPGØRELSE[Betalende kommune],Table48[[#This Row],[Administrerende kommune]])</f>
        <v>2127</v>
      </c>
      <c r="D67" s="3">
        <v>86</v>
      </c>
      <c r="E67" s="4">
        <f>Table48[[#This Row],[Antal skolebørn i kommunen]]*Table48[[#This Row],[Pris pr. skolebarn]]</f>
        <v>182922</v>
      </c>
      <c r="F67" s="4">
        <f>Table48[[#This Row],[Total Kr. AULA Skole]]/2</f>
        <v>91461</v>
      </c>
      <c r="G67" s="4">
        <f>Table48[[#This Row],[Total Kr. AULA Skole]]/2</f>
        <v>91461</v>
      </c>
    </row>
    <row r="68" spans="2:7" x14ac:dyDescent="0.25">
      <c r="B68" t="s">
        <v>10314</v>
      </c>
      <c r="C68" s="5" cm="1">
        <f t="array" ref="C68">SUMIFS(ANTAL_BØRN,OPGØRELSE[Betalende kommune],Table48[[#This Row],[Administrerende kommune]])</f>
        <v>8352</v>
      </c>
      <c r="D68" s="3">
        <v>86</v>
      </c>
      <c r="E68" s="4">
        <f>Table48[[#This Row],[Antal skolebørn i kommunen]]*Table48[[#This Row],[Pris pr. skolebarn]]</f>
        <v>718272</v>
      </c>
      <c r="F68" s="4">
        <f>Table48[[#This Row],[Total Kr. AULA Skole]]/2</f>
        <v>359136</v>
      </c>
      <c r="G68" s="4">
        <f>Table48[[#This Row],[Total Kr. AULA Skole]]/2</f>
        <v>359136</v>
      </c>
    </row>
    <row r="69" spans="2:7" x14ac:dyDescent="0.25">
      <c r="B69" t="s">
        <v>10342</v>
      </c>
      <c r="C69" s="5" cm="1">
        <f t="array" ref="C69">SUMIFS(ANTAL_BØRN,OPGØRELSE[Betalende kommune],Table48[[#This Row],[Administrerende kommune]])</f>
        <v>3663</v>
      </c>
      <c r="D69" s="3">
        <v>86</v>
      </c>
      <c r="E69" s="4">
        <f>Table48[[#This Row],[Antal skolebørn i kommunen]]*Table48[[#This Row],[Pris pr. skolebarn]]</f>
        <v>315018</v>
      </c>
      <c r="F69" s="4">
        <f>Table48[[#This Row],[Total Kr. AULA Skole]]/2</f>
        <v>157509</v>
      </c>
      <c r="G69" s="4">
        <f>Table48[[#This Row],[Total Kr. AULA Skole]]/2</f>
        <v>157509</v>
      </c>
    </row>
    <row r="70" spans="2:7" x14ac:dyDescent="0.25">
      <c r="B70" t="s">
        <v>48200</v>
      </c>
      <c r="C70" s="5" cm="1">
        <f t="array" ref="C70">SUMIFS(ANTAL_BØRN,OPGØRELSE[Betalende kommune],Table48[[#This Row],[Administrerende kommune]])</f>
        <v>4936</v>
      </c>
      <c r="D70" s="3">
        <v>86</v>
      </c>
      <c r="E70" s="4">
        <f>Table48[[#This Row],[Antal skolebørn i kommunen]]*Table48[[#This Row],[Pris pr. skolebarn]]</f>
        <v>424496</v>
      </c>
      <c r="F70" s="4">
        <f>Table48[[#This Row],[Total Kr. AULA Skole]]/2</f>
        <v>212248</v>
      </c>
      <c r="G70" s="4">
        <f>Table48[[#This Row],[Total Kr. AULA Skole]]/2</f>
        <v>212248</v>
      </c>
    </row>
    <row r="71" spans="2:7" x14ac:dyDescent="0.25">
      <c r="B71" t="s">
        <v>10766</v>
      </c>
      <c r="C71" s="5" cm="1">
        <f t="array" ref="C71">SUMIFS(ANTAL_BØRN,OPGØRELSE[Betalende kommune],Table48[[#This Row],[Administrerende kommune]])</f>
        <v>3095</v>
      </c>
      <c r="D71" s="3">
        <v>86</v>
      </c>
      <c r="E71" s="4">
        <f>Table48[[#This Row],[Antal skolebørn i kommunen]]*Table48[[#This Row],[Pris pr. skolebarn]]</f>
        <v>266170</v>
      </c>
      <c r="F71" s="4">
        <f>Table48[[#This Row],[Total Kr. AULA Skole]]/2</f>
        <v>133085</v>
      </c>
      <c r="G71" s="4">
        <f>Table48[[#This Row],[Total Kr. AULA Skole]]/2</f>
        <v>133085</v>
      </c>
    </row>
    <row r="72" spans="2:7" x14ac:dyDescent="0.25">
      <c r="B72" t="s">
        <v>4243</v>
      </c>
      <c r="C72" s="5" cm="1">
        <f t="array" ref="C72">SUMIFS(ANTAL_BØRN,OPGØRELSE[Betalende kommune],Table48[[#This Row],[Administrerende kommune]])</f>
        <v>9070</v>
      </c>
      <c r="D72" s="3">
        <v>86</v>
      </c>
      <c r="E72" s="4">
        <f>Table48[[#This Row],[Antal skolebørn i kommunen]]*Table48[[#This Row],[Pris pr. skolebarn]]</f>
        <v>780020</v>
      </c>
      <c r="F72" s="4">
        <f>Table48[[#This Row],[Total Kr. AULA Skole]]/2</f>
        <v>390010</v>
      </c>
      <c r="G72" s="4">
        <f>Table48[[#This Row],[Total Kr. AULA Skole]]/2</f>
        <v>390010</v>
      </c>
    </row>
    <row r="73" spans="2:7" x14ac:dyDescent="0.25">
      <c r="B73" t="s">
        <v>5996</v>
      </c>
      <c r="C73" s="5" cm="1">
        <f t="array" ref="C73">SUMIFS(ANTAL_BØRN,OPGØRELSE[Betalende kommune],Table48[[#This Row],[Administrerende kommune]])</f>
        <v>6131</v>
      </c>
      <c r="D73" s="3">
        <v>86</v>
      </c>
      <c r="E73" s="4">
        <f>Table48[[#This Row],[Antal skolebørn i kommunen]]*Table48[[#This Row],[Pris pr. skolebarn]]</f>
        <v>527266</v>
      </c>
      <c r="F73" s="4">
        <f>Table48[[#This Row],[Total Kr. AULA Skole]]/2</f>
        <v>263633</v>
      </c>
      <c r="G73" s="4">
        <f>Table48[[#This Row],[Total Kr. AULA Skole]]/2</f>
        <v>263633</v>
      </c>
    </row>
    <row r="74" spans="2:7" x14ac:dyDescent="0.25">
      <c r="B74" t="s">
        <v>46813</v>
      </c>
      <c r="C74" s="5" cm="1">
        <f t="array" ref="C74">SUMIFS(ANTAL_BØRN,OPGØRELSE[Betalende kommune],Table48[[#This Row],[Administrerende kommune]])</f>
        <v>4348</v>
      </c>
      <c r="D74" s="3">
        <v>86</v>
      </c>
      <c r="E74" s="4">
        <f>Table48[[#This Row],[Antal skolebørn i kommunen]]*Table48[[#This Row],[Pris pr. skolebarn]]</f>
        <v>373928</v>
      </c>
      <c r="F74" s="4">
        <f>Table48[[#This Row],[Total Kr. AULA Skole]]/2</f>
        <v>186964</v>
      </c>
      <c r="G74" s="4">
        <f>Table48[[#This Row],[Total Kr. AULA Skole]]/2</f>
        <v>186964</v>
      </c>
    </row>
    <row r="75" spans="2:7" x14ac:dyDescent="0.25">
      <c r="B75" t="s">
        <v>48634</v>
      </c>
      <c r="C75" s="5" cm="1">
        <f t="array" ref="C75">SUMIFS(ANTAL_BØRN,OPGØRELSE[Betalende kommune],Table48[[#This Row],[Administrerende kommune]])</f>
        <v>232</v>
      </c>
      <c r="D75" s="3">
        <v>86</v>
      </c>
      <c r="E75" s="4">
        <f>Table48[[#This Row],[Antal skolebørn i kommunen]]*Table48[[#This Row],[Pris pr. skolebarn]]</f>
        <v>19952</v>
      </c>
      <c r="F75" s="4">
        <f>Table48[[#This Row],[Total Kr. AULA Skole]]/2</f>
        <v>9976</v>
      </c>
      <c r="G75" s="4">
        <f>Table48[[#This Row],[Total Kr. AULA Skole]]/2</f>
        <v>9976</v>
      </c>
    </row>
    <row r="76" spans="2:7" x14ac:dyDescent="0.25">
      <c r="B76" t="s">
        <v>10222</v>
      </c>
      <c r="C76" s="5" cm="1">
        <f t="array" ref="C76">SUMIFS(ANTAL_BØRN,OPGØRELSE[Betalende kommune],Table48[[#This Row],[Administrerende kommune]])</f>
        <v>10263</v>
      </c>
      <c r="D76" s="3">
        <v>86</v>
      </c>
      <c r="E76" s="4">
        <f>Table48[[#This Row],[Antal skolebørn i kommunen]]*Table48[[#This Row],[Pris pr. skolebarn]]</f>
        <v>882618</v>
      </c>
      <c r="F76" s="4">
        <f>Table48[[#This Row],[Total Kr. AULA Skole]]/2</f>
        <v>441309</v>
      </c>
      <c r="G76" s="4">
        <f>Table48[[#This Row],[Total Kr. AULA Skole]]/2</f>
        <v>441309</v>
      </c>
    </row>
    <row r="77" spans="2:7" x14ac:dyDescent="0.25">
      <c r="B77" t="s">
        <v>10281</v>
      </c>
      <c r="C77" s="5" cm="1">
        <f t="array" ref="C77">SUMIFS(ANTAL_BØRN,OPGØRELSE[Betalende kommune],Table48[[#This Row],[Administrerende kommune]])</f>
        <v>8052</v>
      </c>
      <c r="D77" s="3">
        <v>86</v>
      </c>
      <c r="E77" s="4">
        <f>Table48[[#This Row],[Antal skolebørn i kommunen]]*Table48[[#This Row],[Pris pr. skolebarn]]</f>
        <v>692472</v>
      </c>
      <c r="F77" s="4">
        <f>Table48[[#This Row],[Total Kr. AULA Skole]]/2</f>
        <v>346236</v>
      </c>
      <c r="G77" s="4">
        <f>Table48[[#This Row],[Total Kr. AULA Skole]]/2</f>
        <v>346236</v>
      </c>
    </row>
    <row r="78" spans="2:7" x14ac:dyDescent="0.25">
      <c r="B78" t="s">
        <v>6855</v>
      </c>
      <c r="C78" s="5" cm="1">
        <f t="array" ref="C78">SUMIFS(ANTAL_BØRN,OPGØRELSE[Betalende kommune],Table48[[#This Row],[Administrerende kommune]])</f>
        <v>4527</v>
      </c>
      <c r="D78" s="3">
        <v>86</v>
      </c>
      <c r="E78" s="4">
        <f>Table48[[#This Row],[Antal skolebørn i kommunen]]*Table48[[#This Row],[Pris pr. skolebarn]]</f>
        <v>389322</v>
      </c>
      <c r="F78" s="4">
        <f>Table48[[#This Row],[Total Kr. AULA Skole]]/2</f>
        <v>194661</v>
      </c>
      <c r="G78" s="4">
        <f>Table48[[#This Row],[Total Kr. AULA Skole]]/2</f>
        <v>194661</v>
      </c>
    </row>
    <row r="79" spans="2:7" x14ac:dyDescent="0.25">
      <c r="B79" t="s">
        <v>9274</v>
      </c>
      <c r="C79" s="5" cm="1">
        <f t="array" ref="C79">SUMIFS(ANTAL_BØRN,OPGØRELSE[Betalende kommune],Table48[[#This Row],[Administrerende kommune]])</f>
        <v>6623</v>
      </c>
      <c r="D79" s="3">
        <v>86</v>
      </c>
      <c r="E79" s="4">
        <f>Table48[[#This Row],[Antal skolebørn i kommunen]]*Table48[[#This Row],[Pris pr. skolebarn]]</f>
        <v>569578</v>
      </c>
      <c r="F79" s="4">
        <f>Table48[[#This Row],[Total Kr. AULA Skole]]/2</f>
        <v>284789</v>
      </c>
      <c r="G79" s="4">
        <f>Table48[[#This Row],[Total Kr. AULA Skole]]/2</f>
        <v>284789</v>
      </c>
    </row>
    <row r="80" spans="2:7" x14ac:dyDescent="0.25">
      <c r="B80" t="s">
        <v>47953</v>
      </c>
      <c r="C80" s="5" cm="1">
        <f t="array" ref="C80">SUMIFS(ANTAL_BØRN,OPGØRELSE[Betalende kommune],Table48[[#This Row],[Administrerende kommune]])</f>
        <v>2798</v>
      </c>
      <c r="D80" s="3">
        <v>86</v>
      </c>
      <c r="E80" s="4">
        <f>Table48[[#This Row],[Antal skolebørn i kommunen]]*Table48[[#This Row],[Pris pr. skolebarn]]</f>
        <v>240628</v>
      </c>
      <c r="F80" s="4">
        <f>Table48[[#This Row],[Total Kr. AULA Skole]]/2</f>
        <v>120314</v>
      </c>
      <c r="G80" s="4">
        <f>Table48[[#This Row],[Total Kr. AULA Skole]]/2</f>
        <v>120314</v>
      </c>
    </row>
    <row r="81" spans="2:7" x14ac:dyDescent="0.25">
      <c r="B81" t="s">
        <v>46873</v>
      </c>
      <c r="C81" s="5" cm="1">
        <f t="array" ref="C81">SUMIFS(ANTAL_BØRN,OPGØRELSE[Betalende kommune],Table48[[#This Row],[Administrerende kommune]])</f>
        <v>2573</v>
      </c>
      <c r="D81" s="3">
        <v>86</v>
      </c>
      <c r="E81" s="4">
        <f>Table48[[#This Row],[Antal skolebørn i kommunen]]*Table48[[#This Row],[Pris pr. skolebarn]]</f>
        <v>221278</v>
      </c>
      <c r="F81" s="4">
        <f>Table48[[#This Row],[Total Kr. AULA Skole]]/2</f>
        <v>110639</v>
      </c>
      <c r="G81" s="4">
        <f>Table48[[#This Row],[Total Kr. AULA Skole]]/2</f>
        <v>110639</v>
      </c>
    </row>
    <row r="82" spans="2:7" x14ac:dyDescent="0.25">
      <c r="B82" t="s">
        <v>10080</v>
      </c>
      <c r="C82" s="5" cm="1">
        <f t="array" ref="C82">SUMIFS(ANTAL_BØRN,OPGØRELSE[Betalende kommune],Table48[[#This Row],[Administrerende kommune]])</f>
        <v>1759</v>
      </c>
      <c r="D82" s="3">
        <v>86</v>
      </c>
      <c r="E82" s="4">
        <f>Table48[[#This Row],[Antal skolebørn i kommunen]]*Table48[[#This Row],[Pris pr. skolebarn]]</f>
        <v>151274</v>
      </c>
      <c r="F82" s="4">
        <f>Table48[[#This Row],[Total Kr. AULA Skole]]/2</f>
        <v>75637</v>
      </c>
      <c r="G82" s="4">
        <f>Table48[[#This Row],[Total Kr. AULA Skole]]/2</f>
        <v>75637</v>
      </c>
    </row>
    <row r="83" spans="2:7" x14ac:dyDescent="0.25">
      <c r="B83" t="s">
        <v>10899</v>
      </c>
      <c r="C83" s="5" cm="1">
        <f t="array" ref="C83">SUMIFS(ANTAL_BØRN,OPGØRELSE[Betalende kommune],Table48[[#This Row],[Administrerende kommune]])</f>
        <v>2041</v>
      </c>
      <c r="D83" s="3">
        <v>86</v>
      </c>
      <c r="E83" s="4">
        <f>Table48[[#This Row],[Antal skolebørn i kommunen]]*Table48[[#This Row],[Pris pr. skolebarn]]</f>
        <v>175526</v>
      </c>
      <c r="F83" s="4">
        <f>Table48[[#This Row],[Total Kr. AULA Skole]]/2</f>
        <v>87763</v>
      </c>
      <c r="G83" s="4">
        <f>Table48[[#This Row],[Total Kr. AULA Skole]]/2</f>
        <v>87763</v>
      </c>
    </row>
    <row r="84" spans="2:7" x14ac:dyDescent="0.25">
      <c r="B84" t="s">
        <v>10413</v>
      </c>
      <c r="C84" s="5" cm="1">
        <f t="array" ref="C84">SUMIFS(ANTAL_BØRN,OPGØRELSE[Betalende kommune],Table48[[#This Row],[Administrerende kommune]])</f>
        <v>5189</v>
      </c>
      <c r="D84" s="3">
        <v>86</v>
      </c>
      <c r="E84" s="4">
        <f>Table48[[#This Row],[Antal skolebørn i kommunen]]*Table48[[#This Row],[Pris pr. skolebarn]]</f>
        <v>446254</v>
      </c>
      <c r="F84" s="4">
        <f>Table48[[#This Row],[Total Kr. AULA Skole]]/2</f>
        <v>223127</v>
      </c>
      <c r="G84" s="4">
        <f>Table48[[#This Row],[Total Kr. AULA Skole]]/2</f>
        <v>223127</v>
      </c>
    </row>
    <row r="85" spans="2:7" x14ac:dyDescent="0.25">
      <c r="B85" t="s">
        <v>10147</v>
      </c>
      <c r="C85" s="5" cm="1">
        <f t="array" ref="C85">SUMIFS(ANTAL_BØRN,OPGØRELSE[Betalende kommune],Table48[[#This Row],[Administrerende kommune]])</f>
        <v>4049</v>
      </c>
      <c r="D85" s="3">
        <v>86</v>
      </c>
      <c r="E85" s="4">
        <f>Table48[[#This Row],[Antal skolebørn i kommunen]]*Table48[[#This Row],[Pris pr. skolebarn]]</f>
        <v>348214</v>
      </c>
      <c r="F85" s="4">
        <f>Table48[[#This Row],[Total Kr. AULA Skole]]/2</f>
        <v>174107</v>
      </c>
      <c r="G85" s="4">
        <f>Table48[[#This Row],[Total Kr. AULA Skole]]/2</f>
        <v>174107</v>
      </c>
    </row>
    <row r="86" spans="2:7" x14ac:dyDescent="0.25">
      <c r="B86" t="s">
        <v>48166</v>
      </c>
      <c r="C86" s="5" cm="1">
        <f t="array" ref="C86">SUMIFS(ANTAL_BØRN,OPGØRELSE[Betalende kommune],Table48[[#This Row],[Administrerende kommune]])</f>
        <v>6138</v>
      </c>
      <c r="D86" s="3">
        <v>86</v>
      </c>
      <c r="E86" s="4">
        <f>Table48[[#This Row],[Antal skolebørn i kommunen]]*Table48[[#This Row],[Pris pr. skolebarn]]</f>
        <v>527868</v>
      </c>
      <c r="F86" s="4">
        <f>Table48[[#This Row],[Total Kr. AULA Skole]]/2</f>
        <v>263934</v>
      </c>
      <c r="G86" s="4">
        <f>Table48[[#This Row],[Total Kr. AULA Skole]]/2</f>
        <v>263934</v>
      </c>
    </row>
    <row r="87" spans="2:7" x14ac:dyDescent="0.25">
      <c r="B87" t="s">
        <v>11314</v>
      </c>
      <c r="C87" s="5" cm="1">
        <f t="array" ref="C87">SUMIFS(ANTAL_BØRN,OPGØRELSE[Betalende kommune],Table48[[#This Row],[Administrerende kommune]])</f>
        <v>3958</v>
      </c>
      <c r="D87" s="3">
        <v>86</v>
      </c>
      <c r="E87" s="4">
        <f>Table48[[#This Row],[Antal skolebørn i kommunen]]*Table48[[#This Row],[Pris pr. skolebarn]]</f>
        <v>340388</v>
      </c>
      <c r="F87" s="4">
        <f>Table48[[#This Row],[Total Kr. AULA Skole]]/2</f>
        <v>170194</v>
      </c>
      <c r="G87" s="4">
        <f>Table48[[#This Row],[Total Kr. AULA Skole]]/2</f>
        <v>170194</v>
      </c>
    </row>
    <row r="88" spans="2:7" x14ac:dyDescent="0.25">
      <c r="B88" t="s">
        <v>48151</v>
      </c>
      <c r="C88" s="5" cm="1">
        <f t="array" ref="C88">SUMIFS(ANTAL_BØRN,OPGØRELSE[Betalende kommune],Table48[[#This Row],[Administrerende kommune]])</f>
        <v>2843</v>
      </c>
      <c r="D88" s="3">
        <v>86</v>
      </c>
      <c r="E88" s="4">
        <f>Table48[[#This Row],[Antal skolebørn i kommunen]]*Table48[[#This Row],[Pris pr. skolebarn]]</f>
        <v>244498</v>
      </c>
      <c r="F88" s="4">
        <f>Table48[[#This Row],[Total Kr. AULA Skole]]/2</f>
        <v>122249</v>
      </c>
      <c r="G88" s="4">
        <f>Table48[[#This Row],[Total Kr. AULA Skole]]/2</f>
        <v>122249</v>
      </c>
    </row>
    <row r="89" spans="2:7" x14ac:dyDescent="0.25">
      <c r="B89" t="s">
        <v>52891</v>
      </c>
      <c r="C89" s="5" cm="1">
        <f t="array" ref="C89">SUMIFS(ANTAL_BØRN,OPGØRELSE[Betalende kommune],Table48[[#This Row],[Administrerende kommune]])</f>
        <v>4911</v>
      </c>
      <c r="D89" s="3">
        <v>86</v>
      </c>
      <c r="E89" s="4">
        <f>Table48[[#This Row],[Antal skolebørn i kommunen]]*Table48[[#This Row],[Pris pr. skolebarn]]</f>
        <v>422346</v>
      </c>
      <c r="F89" s="4">
        <f>Table48[[#This Row],[Total Kr. AULA Skole]]/2</f>
        <v>211173</v>
      </c>
      <c r="G89" s="4">
        <f>Table48[[#This Row],[Total Kr. AULA Skole]]/2</f>
        <v>211173</v>
      </c>
    </row>
    <row r="90" spans="2:7" x14ac:dyDescent="0.25">
      <c r="B90" t="s">
        <v>44706</v>
      </c>
      <c r="C90" s="5" cm="1">
        <f t="array" ref="C90">SUMIFS(ANTAL_BØRN,OPGØRELSE[Betalende kommune],Table48[[#This Row],[Administrerende kommune]])</f>
        <v>2202</v>
      </c>
      <c r="D90" s="3">
        <v>86</v>
      </c>
      <c r="E90" s="4">
        <f>Table48[[#This Row],[Antal skolebørn i kommunen]]*Table48[[#This Row],[Pris pr. skolebarn]]</f>
        <v>189372</v>
      </c>
      <c r="F90" s="4">
        <f>Table48[[#This Row],[Total Kr. AULA Skole]]/2</f>
        <v>94686</v>
      </c>
      <c r="G90" s="4">
        <f>Table48[[#This Row],[Total Kr. AULA Skole]]/2</f>
        <v>94686</v>
      </c>
    </row>
    <row r="91" spans="2:7" x14ac:dyDescent="0.25">
      <c r="B91" t="s">
        <v>10754</v>
      </c>
      <c r="C91" s="5" cm="1">
        <f t="array" ref="C91">SUMIFS(ANTAL_BØRN,OPGØRELSE[Betalende kommune],Table48[[#This Row],[Administrerende kommune]])</f>
        <v>5118</v>
      </c>
      <c r="D91" s="3">
        <v>86</v>
      </c>
      <c r="E91" s="4">
        <f>Table48[[#This Row],[Antal skolebørn i kommunen]]*Table48[[#This Row],[Pris pr. skolebarn]]</f>
        <v>440148</v>
      </c>
      <c r="F91" s="4">
        <f>Table48[[#This Row],[Total Kr. AULA Skole]]/2</f>
        <v>220074</v>
      </c>
      <c r="G91" s="4">
        <f>Table48[[#This Row],[Total Kr. AULA Skole]]/2</f>
        <v>220074</v>
      </c>
    </row>
    <row r="92" spans="2:7" x14ac:dyDescent="0.25">
      <c r="B92" t="s">
        <v>10348</v>
      </c>
      <c r="C92" s="5" cm="1">
        <f t="array" ref="C92">SUMIFS(ANTAL_BØRN,OPGØRELSE[Betalende kommune],Table48[[#This Row],[Administrerende kommune]])</f>
        <v>4474</v>
      </c>
      <c r="D92" s="3">
        <v>86</v>
      </c>
      <c r="E92" s="4">
        <f>Table48[[#This Row],[Antal skolebørn i kommunen]]*Table48[[#This Row],[Pris pr. skolebarn]]</f>
        <v>384764</v>
      </c>
      <c r="F92" s="4">
        <f>Table48[[#This Row],[Total Kr. AULA Skole]]/2</f>
        <v>192382</v>
      </c>
      <c r="G92" s="4">
        <f>Table48[[#This Row],[Total Kr. AULA Skole]]/2</f>
        <v>192382</v>
      </c>
    </row>
    <row r="93" spans="2:7" x14ac:dyDescent="0.25">
      <c r="B93" t="s">
        <v>2864</v>
      </c>
      <c r="C93" s="5" cm="1">
        <f t="array" ref="C93">SUMIFS(ANTAL_BØRN,OPGØRELSE[Betalende kommune],Table48[[#This Row],[Administrerende kommune]])</f>
        <v>11307</v>
      </c>
      <c r="D93" s="3">
        <v>86</v>
      </c>
      <c r="E93" s="4">
        <f>Table48[[#This Row],[Antal skolebørn i kommunen]]*Table48[[#This Row],[Pris pr. skolebarn]]</f>
        <v>972402</v>
      </c>
      <c r="F93" s="4">
        <f>Table48[[#This Row],[Total Kr. AULA Skole]]/2</f>
        <v>486201</v>
      </c>
      <c r="G93" s="4">
        <f>Table48[[#This Row],[Total Kr. AULA Skole]]/2</f>
        <v>486201</v>
      </c>
    </row>
    <row r="94" spans="2:7" x14ac:dyDescent="0.25">
      <c r="B94" t="s">
        <v>10495</v>
      </c>
      <c r="C94" s="5" cm="1">
        <f t="array" ref="C94">SUMIFS(ANTAL_BØRN,OPGØRELSE[Betalende kommune],Table48[[#This Row],[Administrerende kommune]])</f>
        <v>3509</v>
      </c>
      <c r="D94" s="3">
        <v>86</v>
      </c>
      <c r="E94" s="4">
        <f>Table48[[#This Row],[Antal skolebørn i kommunen]]*Table48[[#This Row],[Pris pr. skolebarn]]</f>
        <v>301774</v>
      </c>
      <c r="F94" s="4">
        <f>Table48[[#This Row],[Total Kr. AULA Skole]]/2</f>
        <v>150887</v>
      </c>
      <c r="G94" s="4">
        <f>Table48[[#This Row],[Total Kr. AULA Skole]]/2</f>
        <v>150887</v>
      </c>
    </row>
    <row r="95" spans="2:7" x14ac:dyDescent="0.25">
      <c r="B95" t="s">
        <v>2855</v>
      </c>
      <c r="C95" s="5" cm="1">
        <f t="array" ref="C95">SUMIFS(ANTAL_BØRN,OPGØRELSE[Betalende kommune],Table48[[#This Row],[Administrerende kommune]])</f>
        <v>9916</v>
      </c>
      <c r="D95" s="3">
        <v>86</v>
      </c>
      <c r="E95" s="4">
        <f>Table48[[#This Row],[Antal skolebørn i kommunen]]*Table48[[#This Row],[Pris pr. skolebarn]]</f>
        <v>852776</v>
      </c>
      <c r="F95" s="4">
        <f>Table48[[#This Row],[Total Kr. AULA Skole]]/2</f>
        <v>426388</v>
      </c>
      <c r="G95" s="4">
        <f>Table48[[#This Row],[Total Kr. AULA Skole]]/2</f>
        <v>426388</v>
      </c>
    </row>
    <row r="96" spans="2:7" x14ac:dyDescent="0.25">
      <c r="B96" t="s">
        <v>11069</v>
      </c>
      <c r="C96" s="5" cm="1">
        <f t="array" ref="C96">SUMIFS(ANTAL_BØRN,OPGØRELSE[Betalende kommune],Table48[[#This Row],[Administrerende kommune]])</f>
        <v>3213</v>
      </c>
      <c r="D96" s="3">
        <v>86</v>
      </c>
      <c r="E96" s="4">
        <f>Table48[[#This Row],[Antal skolebørn i kommunen]]*Table48[[#This Row],[Pris pr. skolebarn]]</f>
        <v>276318</v>
      </c>
      <c r="F96" s="4">
        <f>Table48[[#This Row],[Total Kr. AULA Skole]]/2</f>
        <v>138159</v>
      </c>
      <c r="G96" s="4">
        <f>Table48[[#This Row],[Total Kr. AULA Skole]]/2</f>
        <v>138159</v>
      </c>
    </row>
    <row r="97" spans="2:7" x14ac:dyDescent="0.25">
      <c r="B97" t="s">
        <v>54464</v>
      </c>
      <c r="C97" s="5" cm="1">
        <f t="array" ref="C97">SUMIFS(ANTAL_BØRN,OPGØRELSE[Betalende kommune],Table48[[#This Row],[Administrerende kommune]])</f>
        <v>423</v>
      </c>
      <c r="D97" s="3">
        <v>86</v>
      </c>
      <c r="E97" s="4">
        <f>Table48[[#This Row],[Antal skolebørn i kommunen]]*Table48[[#This Row],[Pris pr. skolebarn]]</f>
        <v>36378</v>
      </c>
      <c r="F97" s="4">
        <f>Table48[[#This Row],[Total Kr. AULA Skole]]/2</f>
        <v>18189</v>
      </c>
      <c r="G97" s="4">
        <f>Table48[[#This Row],[Total Kr. AULA Skole]]/2</f>
        <v>18189</v>
      </c>
    </row>
    <row r="98" spans="2:7" x14ac:dyDescent="0.25">
      <c r="B98" t="s">
        <v>11275</v>
      </c>
      <c r="C98" s="5" cm="1">
        <f t="array" ref="C98">SUMIFS(ANTAL_BØRN,OPGØRELSE[Betalende kommune],Table48[[#This Row],[Administrerende kommune]])</f>
        <v>5240</v>
      </c>
      <c r="D98" s="3">
        <v>86</v>
      </c>
      <c r="E98" s="4">
        <f>Table48[[#This Row],[Antal skolebørn i kommunen]]*Table48[[#This Row],[Pris pr. skolebarn]]</f>
        <v>450640</v>
      </c>
      <c r="F98" s="4">
        <f>Table48[[#This Row],[Total Kr. AULA Skole]]/2</f>
        <v>225320</v>
      </c>
      <c r="G98" s="4">
        <f>Table48[[#This Row],[Total Kr. AULA Skole]]/2</f>
        <v>225320</v>
      </c>
    </row>
    <row r="99" spans="2:7" x14ac:dyDescent="0.25">
      <c r="B99" t="s">
        <v>2847</v>
      </c>
      <c r="C99" s="5" cm="1">
        <f t="array" ref="C99">SUMIFS(ANTAL_BØRN,OPGØRELSE[Betalende kommune],Table48[[#This Row],[Administrerende kommune]])</f>
        <v>19074</v>
      </c>
      <c r="D99" s="3">
        <v>86</v>
      </c>
      <c r="E99" s="4">
        <f>Table48[[#This Row],[Antal skolebørn i kommunen]]*Table48[[#This Row],[Pris pr. skolebarn]]</f>
        <v>1640364</v>
      </c>
      <c r="F99" s="4">
        <f>Table48[[#This Row],[Total Kr. AULA Skole]]/2</f>
        <v>820182</v>
      </c>
      <c r="G99" s="4">
        <f>Table48[[#This Row],[Total Kr. AULA Skole]]/2</f>
        <v>820182</v>
      </c>
    </row>
    <row r="100" spans="2:7" x14ac:dyDescent="0.25">
      <c r="B100" t="s">
        <v>10168</v>
      </c>
      <c r="C100" s="5" cm="1">
        <f t="array" ref="C100">SUMIFS(ANTAL_BØRN,OPGØRELSE[Betalende kommune],Table48[[#This Row],[Administrerende kommune]])</f>
        <v>29419</v>
      </c>
      <c r="D100" s="3">
        <v>86</v>
      </c>
      <c r="E100" s="4">
        <f>Table48[[#This Row],[Antal skolebørn i kommunen]]*Table48[[#This Row],[Pris pr. skolebarn]]</f>
        <v>2530034</v>
      </c>
      <c r="F100" s="4">
        <f>Table48[[#This Row],[Total Kr. AULA Skole]]/2</f>
        <v>1265017</v>
      </c>
      <c r="G100" s="4">
        <f>Table48[[#This Row],[Total Kr. AULA Skole]]/2</f>
        <v>1265017</v>
      </c>
    </row>
    <row r="101" spans="2:7" x14ac:dyDescent="0.25">
      <c r="B101" t="s">
        <v>56078</v>
      </c>
      <c r="C101" s="6">
        <f>SUBTOTAL(109,Table48[Antal skolebørn i kommunen])</f>
        <v>524388</v>
      </c>
      <c r="E101" s="4">
        <f>SUBTOTAL(109,Table48[Total Kr. AULA Skole])</f>
        <v>45097368</v>
      </c>
      <c r="F101" s="4">
        <f>SUBTOTAL(109,Table48[Fakturering Q1+Q2 (6md.)])</f>
        <v>22548684</v>
      </c>
      <c r="G101" s="4">
        <f>SUBTOTAL(109,Table48[Fakturering Q3+Q4 (6md.)])</f>
        <v>22548684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H1610"/>
  <sheetViews>
    <sheetView showGridLines="0" workbookViewId="0">
      <selection activeCell="C3" sqref="C3"/>
    </sheetView>
  </sheetViews>
  <sheetFormatPr defaultRowHeight="15" x14ac:dyDescent="0.25"/>
  <cols>
    <col min="2" max="2" width="21.28515625" bestFit="1" customWidth="1"/>
    <col min="3" max="3" width="20.140625" bestFit="1" customWidth="1"/>
    <col min="4" max="4" width="8.140625" bestFit="1" customWidth="1"/>
    <col min="5" max="5" width="13.28515625" bestFit="1" customWidth="1"/>
    <col min="6" max="6" width="22.140625" bestFit="1" customWidth="1"/>
    <col min="7" max="7" width="28.42578125" bestFit="1" customWidth="1"/>
    <col min="8" max="8" width="24.28515625" bestFit="1" customWidth="1"/>
  </cols>
  <sheetData>
    <row r="2" spans="2:8" x14ac:dyDescent="0.25">
      <c r="B2" t="s">
        <v>44476</v>
      </c>
      <c r="C2" t="s">
        <v>44478</v>
      </c>
      <c r="D2" t="s">
        <v>44479</v>
      </c>
      <c r="E2" t="s">
        <v>44480</v>
      </c>
      <c r="F2" t="s">
        <v>44481</v>
      </c>
      <c r="G2" t="s">
        <v>56077</v>
      </c>
      <c r="H2" t="s">
        <v>44477</v>
      </c>
    </row>
    <row r="3" spans="2:8" x14ac:dyDescent="0.25">
      <c r="B3">
        <v>101001</v>
      </c>
      <c r="C3" t="str">
        <f>_xlfn.XLOOKUP(ELEVTAL[[#This Row],[Institutionsnummer]],INSTREG[INST_NR],INSTREG[INST_NAVN])</f>
        <v>Den Classenske Legatskole</v>
      </c>
      <c r="D3" t="str">
        <f>_xlfn.XLOOKUP(ELEVTAL[[#This Row],[Institutionsnummer]],INSTREG[INST_NR],INSTREG[EJER_KODE_TEKST])</f>
        <v>Kommunale</v>
      </c>
      <c r="E3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3" t="str">
        <f>_xlfn.XLOOKUP(ELEVTAL[[#This Row],[Institutionsnummer]],INSTREG[INST_NR],INSTREG[ADM_KOMMUNE_NR_TEKST])</f>
        <v>Københavns Kommune</v>
      </c>
      <c r="G3" t="str">
        <f>_xlfn.XLOOKUP(ELEVTAL[[#This Row],[Institutionsnummer]],INSTREG[INST_NR],INSTREG[BEL_KOMMUNE_TEKST])</f>
        <v>Københavns Kommune</v>
      </c>
      <c r="H3">
        <v>494</v>
      </c>
    </row>
    <row r="4" spans="2:8" x14ac:dyDescent="0.25">
      <c r="B4">
        <v>101003</v>
      </c>
      <c r="C4" t="str">
        <f>_xlfn.XLOOKUP(ELEVTAL[[#This Row],[Institutionsnummer]],INSTREG[INST_NR],INSTREG[INST_NAVN])</f>
        <v>Nyboder Skole</v>
      </c>
      <c r="D4" t="str">
        <f>_xlfn.XLOOKUP(ELEVTAL[[#This Row],[Institutionsnummer]],INSTREG[INST_NR],INSTREG[EJER_KODE_TEKST])</f>
        <v>Kommunale</v>
      </c>
      <c r="E4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4" t="str">
        <f>_xlfn.XLOOKUP(ELEVTAL[[#This Row],[Institutionsnummer]],INSTREG[INST_NR],INSTREG[ADM_KOMMUNE_NR_TEKST])</f>
        <v>Københavns Kommune</v>
      </c>
      <c r="G4" t="str">
        <f>_xlfn.XLOOKUP(ELEVTAL[[#This Row],[Institutionsnummer]],INSTREG[INST_NR],INSTREG[BEL_KOMMUNE_TEKST])</f>
        <v>Københavns Kommune</v>
      </c>
      <c r="H4">
        <v>486</v>
      </c>
    </row>
    <row r="5" spans="2:8" x14ac:dyDescent="0.25">
      <c r="B5">
        <v>101005</v>
      </c>
      <c r="C5" t="str">
        <f>_xlfn.XLOOKUP(ELEVTAL[[#This Row],[Institutionsnummer]],INSTREG[INST_NR],INSTREG[INST_NAVN])</f>
        <v>Sølvgades Skole</v>
      </c>
      <c r="D5" t="str">
        <f>_xlfn.XLOOKUP(ELEVTAL[[#This Row],[Institutionsnummer]],INSTREG[INST_NR],INSTREG[EJER_KODE_TEKST])</f>
        <v>Kommunale</v>
      </c>
      <c r="E5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" t="str">
        <f>_xlfn.XLOOKUP(ELEVTAL[[#This Row],[Institutionsnummer]],INSTREG[INST_NR],INSTREG[ADM_KOMMUNE_NR_TEKST])</f>
        <v>Københavns Kommune</v>
      </c>
      <c r="G5" t="str">
        <f>_xlfn.XLOOKUP(ELEVTAL[[#This Row],[Institutionsnummer]],INSTREG[INST_NR],INSTREG[BEL_KOMMUNE_TEKST])</f>
        <v>Københavns Kommune</v>
      </c>
      <c r="H5">
        <v>449</v>
      </c>
    </row>
    <row r="6" spans="2:8" x14ac:dyDescent="0.25">
      <c r="B6">
        <v>101007</v>
      </c>
      <c r="C6" t="str">
        <f>_xlfn.XLOOKUP(ELEVTAL[[#This Row],[Institutionsnummer]],INSTREG[INST_NR],INSTREG[INST_NAVN])</f>
        <v>Nørrebro Park Skole</v>
      </c>
      <c r="D6" t="str">
        <f>_xlfn.XLOOKUP(ELEVTAL[[#This Row],[Institutionsnummer]],INSTREG[INST_NR],INSTREG[EJER_KODE_TEKST])</f>
        <v>Kommunale</v>
      </c>
      <c r="E6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6" t="str">
        <f>_xlfn.XLOOKUP(ELEVTAL[[#This Row],[Institutionsnummer]],INSTREG[INST_NR],INSTREG[ADM_KOMMUNE_NR_TEKST])</f>
        <v>Københavns Kommune</v>
      </c>
      <c r="G6" t="str">
        <f>_xlfn.XLOOKUP(ELEVTAL[[#This Row],[Institutionsnummer]],INSTREG[INST_NR],INSTREG[BEL_KOMMUNE_TEKST])</f>
        <v>Københavns Kommune</v>
      </c>
      <c r="H6">
        <v>694</v>
      </c>
    </row>
    <row r="7" spans="2:8" x14ac:dyDescent="0.25">
      <c r="B7">
        <v>101008</v>
      </c>
      <c r="C7" t="str">
        <f>_xlfn.XLOOKUP(ELEVTAL[[#This Row],[Institutionsnummer]],INSTREG[INST_NR],INSTREG[INST_NAVN])</f>
        <v>Blågård Skole</v>
      </c>
      <c r="D7" t="str">
        <f>_xlfn.XLOOKUP(ELEVTAL[[#This Row],[Institutionsnummer]],INSTREG[INST_NR],INSTREG[EJER_KODE_TEKST])</f>
        <v>Kommunale</v>
      </c>
      <c r="E7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7" t="str">
        <f>_xlfn.XLOOKUP(ELEVTAL[[#This Row],[Institutionsnummer]],INSTREG[INST_NR],INSTREG[ADM_KOMMUNE_NR_TEKST])</f>
        <v>Københavns Kommune</v>
      </c>
      <c r="G7" t="str">
        <f>_xlfn.XLOOKUP(ELEVTAL[[#This Row],[Institutionsnummer]],INSTREG[INST_NR],INSTREG[BEL_KOMMUNE_TEKST])</f>
        <v>Københavns Kommune</v>
      </c>
      <c r="H7">
        <v>507</v>
      </c>
    </row>
    <row r="8" spans="2:8" x14ac:dyDescent="0.25">
      <c r="B8">
        <v>101011</v>
      </c>
      <c r="C8" t="str">
        <f>_xlfn.XLOOKUP(ELEVTAL[[#This Row],[Institutionsnummer]],INSTREG[INST_NR],INSTREG[INST_NAVN])</f>
        <v>Bellahøj Skole</v>
      </c>
      <c r="D8" t="str">
        <f>_xlfn.XLOOKUP(ELEVTAL[[#This Row],[Institutionsnummer]],INSTREG[INST_NR],INSTREG[EJER_KODE_TEKST])</f>
        <v>Kommunale</v>
      </c>
      <c r="E8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8" t="str">
        <f>_xlfn.XLOOKUP(ELEVTAL[[#This Row],[Institutionsnummer]],INSTREG[INST_NR],INSTREG[ADM_KOMMUNE_NR_TEKST])</f>
        <v>Københavns Kommune</v>
      </c>
      <c r="G8" t="str">
        <f>_xlfn.XLOOKUP(ELEVTAL[[#This Row],[Institutionsnummer]],INSTREG[INST_NR],INSTREG[BEL_KOMMUNE_TEKST])</f>
        <v>Københavns Kommune</v>
      </c>
      <c r="H8">
        <v>619</v>
      </c>
    </row>
    <row r="9" spans="2:8" x14ac:dyDescent="0.25">
      <c r="B9">
        <v>101012</v>
      </c>
      <c r="C9" t="str">
        <f>_xlfn.XLOOKUP(ELEVTAL[[#This Row],[Institutionsnummer]],INSTREG[INST_NR],INSTREG[INST_NAVN])</f>
        <v>Brønshøj Skole</v>
      </c>
      <c r="D9" t="str">
        <f>_xlfn.XLOOKUP(ELEVTAL[[#This Row],[Institutionsnummer]],INSTREG[INST_NR],INSTREG[EJER_KODE_TEKST])</f>
        <v>Kommunale</v>
      </c>
      <c r="E9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9" t="str">
        <f>_xlfn.XLOOKUP(ELEVTAL[[#This Row],[Institutionsnummer]],INSTREG[INST_NR],INSTREG[ADM_KOMMUNE_NR_TEKST])</f>
        <v>Københavns Kommune</v>
      </c>
      <c r="G9" t="str">
        <f>_xlfn.XLOOKUP(ELEVTAL[[#This Row],[Institutionsnummer]],INSTREG[INST_NR],INSTREG[BEL_KOMMUNE_TEKST])</f>
        <v>Københavns Kommune</v>
      </c>
      <c r="H9">
        <v>971</v>
      </c>
    </row>
    <row r="10" spans="2:8" x14ac:dyDescent="0.25">
      <c r="B10">
        <v>101015</v>
      </c>
      <c r="C10" t="str">
        <f>_xlfn.XLOOKUP(ELEVTAL[[#This Row],[Institutionsnummer]],INSTREG[INST_NR],INSTREG[INST_NAVN])</f>
        <v>Grøndalsvængets Skole</v>
      </c>
      <c r="D10" t="str">
        <f>_xlfn.XLOOKUP(ELEVTAL[[#This Row],[Institutionsnummer]],INSTREG[INST_NR],INSTREG[EJER_KODE_TEKST])</f>
        <v>Kommunale</v>
      </c>
      <c r="E10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10" t="str">
        <f>_xlfn.XLOOKUP(ELEVTAL[[#This Row],[Institutionsnummer]],INSTREG[INST_NR],INSTREG[ADM_KOMMUNE_NR_TEKST])</f>
        <v>Københavns Kommune</v>
      </c>
      <c r="G10" t="str">
        <f>_xlfn.XLOOKUP(ELEVTAL[[#This Row],[Institutionsnummer]],INSTREG[INST_NR],INSTREG[BEL_KOMMUNE_TEKST])</f>
        <v>Københavns Kommune</v>
      </c>
      <c r="H10">
        <v>524</v>
      </c>
    </row>
    <row r="11" spans="2:8" x14ac:dyDescent="0.25">
      <c r="B11">
        <v>101017</v>
      </c>
      <c r="C11" t="str">
        <f>_xlfn.XLOOKUP(ELEVTAL[[#This Row],[Institutionsnummer]],INSTREG[INST_NR],INSTREG[INST_NAVN])</f>
        <v>Husum Skole</v>
      </c>
      <c r="D11" t="str">
        <f>_xlfn.XLOOKUP(ELEVTAL[[#This Row],[Institutionsnummer]],INSTREG[INST_NR],INSTREG[EJER_KODE_TEKST])</f>
        <v>Kommunale</v>
      </c>
      <c r="E11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11" t="str">
        <f>_xlfn.XLOOKUP(ELEVTAL[[#This Row],[Institutionsnummer]],INSTREG[INST_NR],INSTREG[ADM_KOMMUNE_NR_TEKST])</f>
        <v>Københavns Kommune</v>
      </c>
      <c r="G11" t="str">
        <f>_xlfn.XLOOKUP(ELEVTAL[[#This Row],[Institutionsnummer]],INSTREG[INST_NR],INSTREG[BEL_KOMMUNE_TEKST])</f>
        <v>Københavns Kommune</v>
      </c>
      <c r="H11">
        <v>656</v>
      </c>
    </row>
    <row r="12" spans="2:8" x14ac:dyDescent="0.25">
      <c r="B12">
        <v>101019</v>
      </c>
      <c r="C12" t="str">
        <f>_xlfn.XLOOKUP(ELEVTAL[[#This Row],[Institutionsnummer]],INSTREG[INST_NR],INSTREG[INST_NAVN])</f>
        <v>Katrinedals Skole</v>
      </c>
      <c r="D12" t="str">
        <f>_xlfn.XLOOKUP(ELEVTAL[[#This Row],[Institutionsnummer]],INSTREG[INST_NR],INSTREG[EJER_KODE_TEKST])</f>
        <v>Kommunale</v>
      </c>
      <c r="E12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12" t="str">
        <f>_xlfn.XLOOKUP(ELEVTAL[[#This Row],[Institutionsnummer]],INSTREG[INST_NR],INSTREG[ADM_KOMMUNE_NR_TEKST])</f>
        <v>Københavns Kommune</v>
      </c>
      <c r="G12" t="str">
        <f>_xlfn.XLOOKUP(ELEVTAL[[#This Row],[Institutionsnummer]],INSTREG[INST_NR],INSTREG[BEL_KOMMUNE_TEKST])</f>
        <v>Københavns Kommune</v>
      </c>
      <c r="H12">
        <v>951</v>
      </c>
    </row>
    <row r="13" spans="2:8" x14ac:dyDescent="0.25">
      <c r="B13">
        <v>101020</v>
      </c>
      <c r="C13" t="str">
        <f>_xlfn.XLOOKUP(ELEVTAL[[#This Row],[Institutionsnummer]],INSTREG[INST_NR],INSTREG[INST_NAVN])</f>
        <v>Kirkebjerg Skole</v>
      </c>
      <c r="D13" t="str">
        <f>_xlfn.XLOOKUP(ELEVTAL[[#This Row],[Institutionsnummer]],INSTREG[INST_NR],INSTREG[EJER_KODE_TEKST])</f>
        <v>Kommunale</v>
      </c>
      <c r="E13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13" t="str">
        <f>_xlfn.XLOOKUP(ELEVTAL[[#This Row],[Institutionsnummer]],INSTREG[INST_NR],INSTREG[ADM_KOMMUNE_NR_TEKST])</f>
        <v>Københavns Kommune</v>
      </c>
      <c r="G13" t="str">
        <f>_xlfn.XLOOKUP(ELEVTAL[[#This Row],[Institutionsnummer]],INSTREG[INST_NR],INSTREG[BEL_KOMMUNE_TEKST])</f>
        <v>Københavns Kommune</v>
      </c>
      <c r="H13">
        <v>1021</v>
      </c>
    </row>
    <row r="14" spans="2:8" x14ac:dyDescent="0.25">
      <c r="B14">
        <v>101021</v>
      </c>
      <c r="C14" t="str">
        <f>_xlfn.XLOOKUP(ELEVTAL[[#This Row],[Institutionsnummer]],INSTREG[INST_NR],INSTREG[INST_NAVN])</f>
        <v>Korsager Skole</v>
      </c>
      <c r="D14" t="str">
        <f>_xlfn.XLOOKUP(ELEVTAL[[#This Row],[Institutionsnummer]],INSTREG[INST_NR],INSTREG[EJER_KODE_TEKST])</f>
        <v>Kommunale</v>
      </c>
      <c r="E14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14" t="str">
        <f>_xlfn.XLOOKUP(ELEVTAL[[#This Row],[Institutionsnummer]],INSTREG[INST_NR],INSTREG[ADM_KOMMUNE_NR_TEKST])</f>
        <v>Københavns Kommune</v>
      </c>
      <c r="G14" t="str">
        <f>_xlfn.XLOOKUP(ELEVTAL[[#This Row],[Institutionsnummer]],INSTREG[INST_NR],INSTREG[BEL_KOMMUNE_TEKST])</f>
        <v>Københavns Kommune</v>
      </c>
      <c r="H14">
        <v>744</v>
      </c>
    </row>
    <row r="15" spans="2:8" x14ac:dyDescent="0.25">
      <c r="B15">
        <v>101022</v>
      </c>
      <c r="C15" t="str">
        <f>_xlfn.XLOOKUP(ELEVTAL[[#This Row],[Institutionsnummer]],INSTREG[INST_NR],INSTREG[INST_NAVN])</f>
        <v>Rødkilde Skole</v>
      </c>
      <c r="D15" t="str">
        <f>_xlfn.XLOOKUP(ELEVTAL[[#This Row],[Institutionsnummer]],INSTREG[INST_NR],INSTREG[EJER_KODE_TEKST])</f>
        <v>Kommunale</v>
      </c>
      <c r="E15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15" t="str">
        <f>_xlfn.XLOOKUP(ELEVTAL[[#This Row],[Institutionsnummer]],INSTREG[INST_NR],INSTREG[ADM_KOMMUNE_NR_TEKST])</f>
        <v>Københavns Kommune</v>
      </c>
      <c r="G15" t="str">
        <f>_xlfn.XLOOKUP(ELEVTAL[[#This Row],[Institutionsnummer]],INSTREG[INST_NR],INSTREG[BEL_KOMMUNE_TEKST])</f>
        <v>Københavns Kommune</v>
      </c>
      <c r="H15">
        <v>730</v>
      </c>
    </row>
    <row r="16" spans="2:8" x14ac:dyDescent="0.25">
      <c r="B16">
        <v>101023</v>
      </c>
      <c r="C16" t="str">
        <f>_xlfn.XLOOKUP(ELEVTAL[[#This Row],[Institutionsnummer]],INSTREG[INST_NR],INSTREG[INST_NAVN])</f>
        <v>Tingbjerg Skole</v>
      </c>
      <c r="D16" t="str">
        <f>_xlfn.XLOOKUP(ELEVTAL[[#This Row],[Institutionsnummer]],INSTREG[INST_NR],INSTREG[EJER_KODE_TEKST])</f>
        <v>Kommunale</v>
      </c>
      <c r="E16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16" t="str">
        <f>_xlfn.XLOOKUP(ELEVTAL[[#This Row],[Institutionsnummer]],INSTREG[INST_NR],INSTREG[ADM_KOMMUNE_NR_TEKST])</f>
        <v>Københavns Kommune</v>
      </c>
      <c r="G16" t="str">
        <f>_xlfn.XLOOKUP(ELEVTAL[[#This Row],[Institutionsnummer]],INSTREG[INST_NR],INSTREG[BEL_KOMMUNE_TEKST])</f>
        <v>Københavns Kommune</v>
      </c>
      <c r="H16">
        <v>589</v>
      </c>
    </row>
    <row r="17" spans="2:8" x14ac:dyDescent="0.25">
      <c r="B17">
        <v>101029</v>
      </c>
      <c r="C17" t="str">
        <f>_xlfn.XLOOKUP(ELEVTAL[[#This Row],[Institutionsnummer]],INSTREG[INST_NR],INSTREG[INST_NAVN])</f>
        <v>Tagensbo Skole</v>
      </c>
      <c r="D17" t="str">
        <f>_xlfn.XLOOKUP(ELEVTAL[[#This Row],[Institutionsnummer]],INSTREG[INST_NR],INSTREG[EJER_KODE_TEKST])</f>
        <v>Kommunale</v>
      </c>
      <c r="E17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17" t="str">
        <f>_xlfn.XLOOKUP(ELEVTAL[[#This Row],[Institutionsnummer]],INSTREG[INST_NR],INSTREG[ADM_KOMMUNE_NR_TEKST])</f>
        <v>Københavns Kommune</v>
      </c>
      <c r="G17" t="str">
        <f>_xlfn.XLOOKUP(ELEVTAL[[#This Row],[Institutionsnummer]],INSTREG[INST_NR],INSTREG[BEL_KOMMUNE_TEKST])</f>
        <v>Københavns Kommune</v>
      </c>
      <c r="H17">
        <v>596</v>
      </c>
    </row>
    <row r="18" spans="2:8" x14ac:dyDescent="0.25">
      <c r="B18">
        <v>101030</v>
      </c>
      <c r="C18" t="str">
        <f>_xlfn.XLOOKUP(ELEVTAL[[#This Row],[Institutionsnummer]],INSTREG[INST_NR],INSTREG[INST_NAVN])</f>
        <v>Holbergskolen</v>
      </c>
      <c r="D18" t="str">
        <f>_xlfn.XLOOKUP(ELEVTAL[[#This Row],[Institutionsnummer]],INSTREG[INST_NR],INSTREG[EJER_KODE_TEKST])</f>
        <v>Kommunale</v>
      </c>
      <c r="E18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18" t="str">
        <f>_xlfn.XLOOKUP(ELEVTAL[[#This Row],[Institutionsnummer]],INSTREG[INST_NR],INSTREG[ADM_KOMMUNE_NR_TEKST])</f>
        <v>Københavns Kommune</v>
      </c>
      <c r="G18" t="str">
        <f>_xlfn.XLOOKUP(ELEVTAL[[#This Row],[Institutionsnummer]],INSTREG[INST_NR],INSTREG[BEL_KOMMUNE_TEKST])</f>
        <v>Københavns Kommune</v>
      </c>
      <c r="H18">
        <v>651</v>
      </c>
    </row>
    <row r="19" spans="2:8" x14ac:dyDescent="0.25">
      <c r="B19">
        <v>101034</v>
      </c>
      <c r="C19" t="str">
        <f>_xlfn.XLOOKUP(ELEVTAL[[#This Row],[Institutionsnummer]],INSTREG[INST_NR],INSTREG[INST_NAVN])</f>
        <v>Rådmandsgades Skole</v>
      </c>
      <c r="D19" t="str">
        <f>_xlfn.XLOOKUP(ELEVTAL[[#This Row],[Institutionsnummer]],INSTREG[INST_NR],INSTREG[EJER_KODE_TEKST])</f>
        <v>Kommunale</v>
      </c>
      <c r="E19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19" t="str">
        <f>_xlfn.XLOOKUP(ELEVTAL[[#This Row],[Institutionsnummer]],INSTREG[INST_NR],INSTREG[ADM_KOMMUNE_NR_TEKST])</f>
        <v>Københavns Kommune</v>
      </c>
      <c r="G19" t="str">
        <f>_xlfn.XLOOKUP(ELEVTAL[[#This Row],[Institutionsnummer]],INSTREG[INST_NR],INSTREG[BEL_KOMMUNE_TEKST])</f>
        <v>Københavns Kommune</v>
      </c>
      <c r="H19">
        <v>758</v>
      </c>
    </row>
    <row r="20" spans="2:8" x14ac:dyDescent="0.25">
      <c r="B20">
        <v>101035</v>
      </c>
      <c r="C20" t="str">
        <f>_xlfn.XLOOKUP(ELEVTAL[[#This Row],[Institutionsnummer]],INSTREG[INST_NR],INSTREG[INST_NAVN])</f>
        <v>Guldberg Skole</v>
      </c>
      <c r="D20" t="str">
        <f>_xlfn.XLOOKUP(ELEVTAL[[#This Row],[Institutionsnummer]],INSTREG[INST_NR],INSTREG[EJER_KODE_TEKST])</f>
        <v>Kommunale</v>
      </c>
      <c r="E20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20" t="str">
        <f>_xlfn.XLOOKUP(ELEVTAL[[#This Row],[Institutionsnummer]],INSTREG[INST_NR],INSTREG[ADM_KOMMUNE_NR_TEKST])</f>
        <v>Københavns Kommune</v>
      </c>
      <c r="G20" t="str">
        <f>_xlfn.XLOOKUP(ELEVTAL[[#This Row],[Institutionsnummer]],INSTREG[INST_NR],INSTREG[BEL_KOMMUNE_TEKST])</f>
        <v>Københavns Kommune</v>
      </c>
      <c r="H20">
        <v>650</v>
      </c>
    </row>
    <row r="21" spans="2:8" x14ac:dyDescent="0.25">
      <c r="B21">
        <v>101039</v>
      </c>
      <c r="C21" t="str">
        <f>_xlfn.XLOOKUP(ELEVTAL[[#This Row],[Institutionsnummer]],INSTREG[INST_NR],INSTREG[INST_NAVN])</f>
        <v>Randersgades Skole</v>
      </c>
      <c r="D21" t="str">
        <f>_xlfn.XLOOKUP(ELEVTAL[[#This Row],[Institutionsnummer]],INSTREG[INST_NR],INSTREG[EJER_KODE_TEKST])</f>
        <v>Kommunale</v>
      </c>
      <c r="E21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21" t="str">
        <f>_xlfn.XLOOKUP(ELEVTAL[[#This Row],[Institutionsnummer]],INSTREG[INST_NR],INSTREG[ADM_KOMMUNE_NR_TEKST])</f>
        <v>Københavns Kommune</v>
      </c>
      <c r="G21" t="str">
        <f>_xlfn.XLOOKUP(ELEVTAL[[#This Row],[Institutionsnummer]],INSTREG[INST_NR],INSTREG[BEL_KOMMUNE_TEKST])</f>
        <v>Københavns Kommune</v>
      </c>
      <c r="H21">
        <v>309</v>
      </c>
    </row>
    <row r="22" spans="2:8" x14ac:dyDescent="0.25">
      <c r="B22">
        <v>101041</v>
      </c>
      <c r="C22" t="str">
        <f>_xlfn.XLOOKUP(ELEVTAL[[#This Row],[Institutionsnummer]],INSTREG[INST_NR],INSTREG[INST_NAVN])</f>
        <v>Strandvejsskolen</v>
      </c>
      <c r="D22" t="str">
        <f>_xlfn.XLOOKUP(ELEVTAL[[#This Row],[Institutionsnummer]],INSTREG[INST_NR],INSTREG[EJER_KODE_TEKST])</f>
        <v>Kommunale</v>
      </c>
      <c r="E22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22" t="str">
        <f>_xlfn.XLOOKUP(ELEVTAL[[#This Row],[Institutionsnummer]],INSTREG[INST_NR],INSTREG[ADM_KOMMUNE_NR_TEKST])</f>
        <v>Københavns Kommune</v>
      </c>
      <c r="G22" t="str">
        <f>_xlfn.XLOOKUP(ELEVTAL[[#This Row],[Institutionsnummer]],INSTREG[INST_NR],INSTREG[BEL_KOMMUNE_TEKST])</f>
        <v>Københavns Kommune</v>
      </c>
      <c r="H22">
        <v>562</v>
      </c>
    </row>
    <row r="23" spans="2:8" x14ac:dyDescent="0.25">
      <c r="B23">
        <v>101042</v>
      </c>
      <c r="C23" t="str">
        <f>_xlfn.XLOOKUP(ELEVTAL[[#This Row],[Institutionsnummer]],INSTREG[INST_NR],INSTREG[INST_NAVN])</f>
        <v>Vibenshus Skole</v>
      </c>
      <c r="D23" t="str">
        <f>_xlfn.XLOOKUP(ELEVTAL[[#This Row],[Institutionsnummer]],INSTREG[INST_NR],INSTREG[EJER_KODE_TEKST])</f>
        <v>Kommunale</v>
      </c>
      <c r="E23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23" t="str">
        <f>_xlfn.XLOOKUP(ELEVTAL[[#This Row],[Institutionsnummer]],INSTREG[INST_NR],INSTREG[ADM_KOMMUNE_NR_TEKST])</f>
        <v>Københavns Kommune</v>
      </c>
      <c r="G23" t="str">
        <f>_xlfn.XLOOKUP(ELEVTAL[[#This Row],[Institutionsnummer]],INSTREG[INST_NR],INSTREG[BEL_KOMMUNE_TEKST])</f>
        <v>Københavns Kommune</v>
      </c>
      <c r="H23">
        <v>513</v>
      </c>
    </row>
    <row r="24" spans="2:8" x14ac:dyDescent="0.25">
      <c r="B24">
        <v>101043</v>
      </c>
      <c r="C24" t="str">
        <f>_xlfn.XLOOKUP(ELEVTAL[[#This Row],[Institutionsnummer]],INSTREG[INST_NR],INSTREG[INST_NAVN])</f>
        <v>Øster Farimagsgades Skole</v>
      </c>
      <c r="D24" t="str">
        <f>_xlfn.XLOOKUP(ELEVTAL[[#This Row],[Institutionsnummer]],INSTREG[INST_NR],INSTREG[EJER_KODE_TEKST])</f>
        <v>Kommunale</v>
      </c>
      <c r="E24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24" t="str">
        <f>_xlfn.XLOOKUP(ELEVTAL[[#This Row],[Institutionsnummer]],INSTREG[INST_NR],INSTREG[ADM_KOMMUNE_NR_TEKST])</f>
        <v>Københavns Kommune</v>
      </c>
      <c r="G24" t="str">
        <f>_xlfn.XLOOKUP(ELEVTAL[[#This Row],[Institutionsnummer]],INSTREG[INST_NR],INSTREG[BEL_KOMMUNE_TEKST])</f>
        <v>Københavns Kommune</v>
      </c>
      <c r="H24">
        <v>768</v>
      </c>
    </row>
    <row r="25" spans="2:8" x14ac:dyDescent="0.25">
      <c r="B25">
        <v>101045</v>
      </c>
      <c r="C25" t="str">
        <f>_xlfn.XLOOKUP(ELEVTAL[[#This Row],[Institutionsnummer]],INSTREG[INST_NR],INSTREG[INST_NAVN])</f>
        <v>Nørre Fælled Skole</v>
      </c>
      <c r="D25" t="str">
        <f>_xlfn.XLOOKUP(ELEVTAL[[#This Row],[Institutionsnummer]],INSTREG[INST_NR],INSTREG[EJER_KODE_TEKST])</f>
        <v>Kommunale</v>
      </c>
      <c r="E25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25" t="str">
        <f>_xlfn.XLOOKUP(ELEVTAL[[#This Row],[Institutionsnummer]],INSTREG[INST_NR],INSTREG[ADM_KOMMUNE_NR_TEKST])</f>
        <v>Københavns Kommune</v>
      </c>
      <c r="G25" t="str">
        <f>_xlfn.XLOOKUP(ELEVTAL[[#This Row],[Institutionsnummer]],INSTREG[INST_NR],INSTREG[BEL_KOMMUNE_TEKST])</f>
        <v>Københavns Kommune</v>
      </c>
      <c r="H25">
        <v>437</v>
      </c>
    </row>
    <row r="26" spans="2:8" x14ac:dyDescent="0.25">
      <c r="B26">
        <v>101047</v>
      </c>
      <c r="C26" t="str">
        <f>_xlfn.XLOOKUP(ELEVTAL[[#This Row],[Institutionsnummer]],INSTREG[INST_NR],INSTREG[INST_NAVN])</f>
        <v>Christianshavns Skole</v>
      </c>
      <c r="D26" t="str">
        <f>_xlfn.XLOOKUP(ELEVTAL[[#This Row],[Institutionsnummer]],INSTREG[INST_NR],INSTREG[EJER_KODE_TEKST])</f>
        <v>Kommunale</v>
      </c>
      <c r="E26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26" t="str">
        <f>_xlfn.XLOOKUP(ELEVTAL[[#This Row],[Institutionsnummer]],INSTREG[INST_NR],INSTREG[ADM_KOMMUNE_NR_TEKST])</f>
        <v>Københavns Kommune</v>
      </c>
      <c r="G26" t="str">
        <f>_xlfn.XLOOKUP(ELEVTAL[[#This Row],[Institutionsnummer]],INSTREG[INST_NR],INSTREG[BEL_KOMMUNE_TEKST])</f>
        <v>Københavns Kommune</v>
      </c>
      <c r="H26">
        <v>728</v>
      </c>
    </row>
    <row r="27" spans="2:8" x14ac:dyDescent="0.25">
      <c r="B27">
        <v>101049</v>
      </c>
      <c r="C27" t="str">
        <f>_xlfn.XLOOKUP(ELEVTAL[[#This Row],[Institutionsnummer]],INSTREG[INST_NR],INSTREG[INST_NAVN])</f>
        <v>Dyvekeskolen</v>
      </c>
      <c r="D27" t="str">
        <f>_xlfn.XLOOKUP(ELEVTAL[[#This Row],[Institutionsnummer]],INSTREG[INST_NR],INSTREG[EJER_KODE_TEKST])</f>
        <v>Kommunale</v>
      </c>
      <c r="E27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27" t="str">
        <f>_xlfn.XLOOKUP(ELEVTAL[[#This Row],[Institutionsnummer]],INSTREG[INST_NR],INSTREG[ADM_KOMMUNE_NR_TEKST])</f>
        <v>Københavns Kommune</v>
      </c>
      <c r="G27" t="str">
        <f>_xlfn.XLOOKUP(ELEVTAL[[#This Row],[Institutionsnummer]],INSTREG[INST_NR],INSTREG[BEL_KOMMUNE_TEKST])</f>
        <v>Københavns Kommune</v>
      </c>
      <c r="H27">
        <v>677</v>
      </c>
    </row>
    <row r="28" spans="2:8" x14ac:dyDescent="0.25">
      <c r="B28">
        <v>101050</v>
      </c>
      <c r="C28" t="str">
        <f>_xlfn.XLOOKUP(ELEVTAL[[#This Row],[Institutionsnummer]],INSTREG[INST_NR],INSTREG[INST_NAVN])</f>
        <v>Skolen på Amagerbro</v>
      </c>
      <c r="D28" t="str">
        <f>_xlfn.XLOOKUP(ELEVTAL[[#This Row],[Institutionsnummer]],INSTREG[INST_NR],INSTREG[EJER_KODE_TEKST])</f>
        <v>Kommunale</v>
      </c>
      <c r="E28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28" t="str">
        <f>_xlfn.XLOOKUP(ELEVTAL[[#This Row],[Institutionsnummer]],INSTREG[INST_NR],INSTREG[ADM_KOMMUNE_NR_TEKST])</f>
        <v>Københavns Kommune</v>
      </c>
      <c r="G28" t="str">
        <f>_xlfn.XLOOKUP(ELEVTAL[[#This Row],[Institutionsnummer]],INSTREG[INST_NR],INSTREG[BEL_KOMMUNE_TEKST])</f>
        <v>Københavns Kommune</v>
      </c>
      <c r="H28">
        <v>333</v>
      </c>
    </row>
    <row r="29" spans="2:8" x14ac:dyDescent="0.25">
      <c r="B29">
        <v>101051</v>
      </c>
      <c r="C29" t="str">
        <f>_xlfn.XLOOKUP(ELEVTAL[[#This Row],[Institutionsnummer]],INSTREG[INST_NR],INSTREG[INST_NAVN])</f>
        <v>Gerbrandskolen</v>
      </c>
      <c r="D29" t="str">
        <f>_xlfn.XLOOKUP(ELEVTAL[[#This Row],[Institutionsnummer]],INSTREG[INST_NR],INSTREG[EJER_KODE_TEKST])</f>
        <v>Kommunale</v>
      </c>
      <c r="E29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29" t="str">
        <f>_xlfn.XLOOKUP(ELEVTAL[[#This Row],[Institutionsnummer]],INSTREG[INST_NR],INSTREG[ADM_KOMMUNE_NR_TEKST])</f>
        <v>Københavns Kommune</v>
      </c>
      <c r="G29" t="str">
        <f>_xlfn.XLOOKUP(ELEVTAL[[#This Row],[Institutionsnummer]],INSTREG[INST_NR],INSTREG[BEL_KOMMUNE_TEKST])</f>
        <v>Københavns Kommune</v>
      </c>
      <c r="H29">
        <v>765</v>
      </c>
    </row>
    <row r="30" spans="2:8" x14ac:dyDescent="0.25">
      <c r="B30">
        <v>101052</v>
      </c>
      <c r="C30" t="str">
        <f>_xlfn.XLOOKUP(ELEVTAL[[#This Row],[Institutionsnummer]],INSTREG[INST_NR],INSTREG[INST_NAVN])</f>
        <v>Højdevangens Skole</v>
      </c>
      <c r="D30" t="str">
        <f>_xlfn.XLOOKUP(ELEVTAL[[#This Row],[Institutionsnummer]],INSTREG[INST_NR],INSTREG[EJER_KODE_TEKST])</f>
        <v>Kommunale</v>
      </c>
      <c r="E30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30" t="str">
        <f>_xlfn.XLOOKUP(ELEVTAL[[#This Row],[Institutionsnummer]],INSTREG[INST_NR],INSTREG[ADM_KOMMUNE_NR_TEKST])</f>
        <v>Københavns Kommune</v>
      </c>
      <c r="G30" t="str">
        <f>_xlfn.XLOOKUP(ELEVTAL[[#This Row],[Institutionsnummer]],INSTREG[INST_NR],INSTREG[BEL_KOMMUNE_TEKST])</f>
        <v>Københavns Kommune</v>
      </c>
      <c r="H30">
        <v>624</v>
      </c>
    </row>
    <row r="31" spans="2:8" x14ac:dyDescent="0.25">
      <c r="B31">
        <v>101053</v>
      </c>
      <c r="C31" t="str">
        <f>_xlfn.XLOOKUP(ELEVTAL[[#This Row],[Institutionsnummer]],INSTREG[INST_NR],INSTREG[INST_NAVN])</f>
        <v>Skolen ved Sundet</v>
      </c>
      <c r="D31" t="str">
        <f>_xlfn.XLOOKUP(ELEVTAL[[#This Row],[Institutionsnummer]],INSTREG[INST_NR],INSTREG[EJER_KODE_TEKST])</f>
        <v>Kommunale</v>
      </c>
      <c r="E31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31" t="str">
        <f>_xlfn.XLOOKUP(ELEVTAL[[#This Row],[Institutionsnummer]],INSTREG[INST_NR],INSTREG[ADM_KOMMUNE_NR_TEKST])</f>
        <v>Københavns Kommune</v>
      </c>
      <c r="G31" t="str">
        <f>_xlfn.XLOOKUP(ELEVTAL[[#This Row],[Institutionsnummer]],INSTREG[INST_NR],INSTREG[BEL_KOMMUNE_TEKST])</f>
        <v>Københavns Kommune</v>
      </c>
      <c r="H31">
        <v>917</v>
      </c>
    </row>
    <row r="32" spans="2:8" x14ac:dyDescent="0.25">
      <c r="B32">
        <v>101055</v>
      </c>
      <c r="C32" t="str">
        <f>_xlfn.XLOOKUP(ELEVTAL[[#This Row],[Institutionsnummer]],INSTREG[INST_NR],INSTREG[INST_NAVN])</f>
        <v>Sundbyøster Skole</v>
      </c>
      <c r="D32" t="str">
        <f>_xlfn.XLOOKUP(ELEVTAL[[#This Row],[Institutionsnummer]],INSTREG[INST_NR],INSTREG[EJER_KODE_TEKST])</f>
        <v>Kommunale</v>
      </c>
      <c r="E32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32" t="str">
        <f>_xlfn.XLOOKUP(ELEVTAL[[#This Row],[Institutionsnummer]],INSTREG[INST_NR],INSTREG[ADM_KOMMUNE_NR_TEKST])</f>
        <v>Københavns Kommune</v>
      </c>
      <c r="G32" t="str">
        <f>_xlfn.XLOOKUP(ELEVTAL[[#This Row],[Institutionsnummer]],INSTREG[INST_NR],INSTREG[BEL_KOMMUNE_TEKST])</f>
        <v>Københavns Kommune</v>
      </c>
      <c r="H32">
        <v>541</v>
      </c>
    </row>
    <row r="33" spans="2:8" x14ac:dyDescent="0.25">
      <c r="B33">
        <v>101058</v>
      </c>
      <c r="C33" t="str">
        <f>_xlfn.XLOOKUP(ELEVTAL[[#This Row],[Institutionsnummer]],INSTREG[INST_NR],INSTREG[INST_NAVN])</f>
        <v>Lergravsparkens Skole</v>
      </c>
      <c r="D33" t="str">
        <f>_xlfn.XLOOKUP(ELEVTAL[[#This Row],[Institutionsnummer]],INSTREG[INST_NR],INSTREG[EJER_KODE_TEKST])</f>
        <v>Kommunale</v>
      </c>
      <c r="E33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33" t="str">
        <f>_xlfn.XLOOKUP(ELEVTAL[[#This Row],[Institutionsnummer]],INSTREG[INST_NR],INSTREG[ADM_KOMMUNE_NR_TEKST])</f>
        <v>Københavns Kommune</v>
      </c>
      <c r="G33" t="str">
        <f>_xlfn.XLOOKUP(ELEVTAL[[#This Row],[Institutionsnummer]],INSTREG[INST_NR],INSTREG[BEL_KOMMUNE_TEKST])</f>
        <v>Københavns Kommune</v>
      </c>
      <c r="H33">
        <v>921</v>
      </c>
    </row>
    <row r="34" spans="2:8" x14ac:dyDescent="0.25">
      <c r="B34">
        <v>101059</v>
      </c>
      <c r="C34" t="str">
        <f>_xlfn.XLOOKUP(ELEVTAL[[#This Row],[Institutionsnummer]],INSTREG[INST_NR],INSTREG[INST_NAVN])</f>
        <v>Skolen på Islands Brygge</v>
      </c>
      <c r="D34" t="str">
        <f>_xlfn.XLOOKUP(ELEVTAL[[#This Row],[Institutionsnummer]],INSTREG[INST_NR],INSTREG[EJER_KODE_TEKST])</f>
        <v>Kommunale</v>
      </c>
      <c r="E34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34" t="str">
        <f>_xlfn.XLOOKUP(ELEVTAL[[#This Row],[Institutionsnummer]],INSTREG[INST_NR],INSTREG[ADM_KOMMUNE_NR_TEKST])</f>
        <v>Københavns Kommune</v>
      </c>
      <c r="G34" t="str">
        <f>_xlfn.XLOOKUP(ELEVTAL[[#This Row],[Institutionsnummer]],INSTREG[INST_NR],INSTREG[BEL_KOMMUNE_TEKST])</f>
        <v>Københavns Kommune</v>
      </c>
      <c r="H34">
        <v>1381</v>
      </c>
    </row>
    <row r="35" spans="2:8" x14ac:dyDescent="0.25">
      <c r="B35">
        <v>101060</v>
      </c>
      <c r="C35" t="str">
        <f>_xlfn.XLOOKUP(ELEVTAL[[#This Row],[Institutionsnummer]],INSTREG[INST_NR],INSTREG[INST_NAVN])</f>
        <v>Peder Lykke Skolen</v>
      </c>
      <c r="D35" t="str">
        <f>_xlfn.XLOOKUP(ELEVTAL[[#This Row],[Institutionsnummer]],INSTREG[INST_NR],INSTREG[EJER_KODE_TEKST])</f>
        <v>Kommunale</v>
      </c>
      <c r="E35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35" t="str">
        <f>_xlfn.XLOOKUP(ELEVTAL[[#This Row],[Institutionsnummer]],INSTREG[INST_NR],INSTREG[ADM_KOMMUNE_NR_TEKST])</f>
        <v>Københavns Kommune</v>
      </c>
      <c r="G35" t="str">
        <f>_xlfn.XLOOKUP(ELEVTAL[[#This Row],[Institutionsnummer]],INSTREG[INST_NR],INSTREG[BEL_KOMMUNE_TEKST])</f>
        <v>Københavns Kommune</v>
      </c>
      <c r="H35">
        <v>695</v>
      </c>
    </row>
    <row r="36" spans="2:8" x14ac:dyDescent="0.25">
      <c r="B36">
        <v>101062</v>
      </c>
      <c r="C36" t="str">
        <f>_xlfn.XLOOKUP(ELEVTAL[[#This Row],[Institutionsnummer]],INSTREG[INST_NR],INSTREG[INST_NAVN])</f>
        <v>Bavnehøj Skole</v>
      </c>
      <c r="D36" t="str">
        <f>_xlfn.XLOOKUP(ELEVTAL[[#This Row],[Institutionsnummer]],INSTREG[INST_NR],INSTREG[EJER_KODE_TEKST])</f>
        <v>Kommunale</v>
      </c>
      <c r="E36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36" t="str">
        <f>_xlfn.XLOOKUP(ELEVTAL[[#This Row],[Institutionsnummer]],INSTREG[INST_NR],INSTREG[ADM_KOMMUNE_NR_TEKST])</f>
        <v>Københavns Kommune</v>
      </c>
      <c r="G36" t="str">
        <f>_xlfn.XLOOKUP(ELEVTAL[[#This Row],[Institutionsnummer]],INSTREG[INST_NR],INSTREG[BEL_KOMMUNE_TEKST])</f>
        <v>Københavns Kommune</v>
      </c>
      <c r="H36">
        <v>462</v>
      </c>
    </row>
    <row r="37" spans="2:8" x14ac:dyDescent="0.25">
      <c r="B37">
        <v>101063</v>
      </c>
      <c r="C37" t="str">
        <f>_xlfn.XLOOKUP(ELEVTAL[[#This Row],[Institutionsnummer]],INSTREG[INST_NR],INSTREG[INST_NAVN])</f>
        <v>Ellebjerg Skole</v>
      </c>
      <c r="D37" t="str">
        <f>_xlfn.XLOOKUP(ELEVTAL[[#This Row],[Institutionsnummer]],INSTREG[INST_NR],INSTREG[EJER_KODE_TEKST])</f>
        <v>Kommunale</v>
      </c>
      <c r="E37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37" t="str">
        <f>_xlfn.XLOOKUP(ELEVTAL[[#This Row],[Institutionsnummer]],INSTREG[INST_NR],INSTREG[ADM_KOMMUNE_NR_TEKST])</f>
        <v>Københavns Kommune</v>
      </c>
      <c r="G37" t="str">
        <f>_xlfn.XLOOKUP(ELEVTAL[[#This Row],[Institutionsnummer]],INSTREG[INST_NR],INSTREG[BEL_KOMMUNE_TEKST])</f>
        <v>Københavns Kommune</v>
      </c>
      <c r="H37">
        <v>547</v>
      </c>
    </row>
    <row r="38" spans="2:8" x14ac:dyDescent="0.25">
      <c r="B38">
        <v>101064</v>
      </c>
      <c r="C38" t="str">
        <f>_xlfn.XLOOKUP(ELEVTAL[[#This Row],[Institutionsnummer]],INSTREG[INST_NR],INSTREG[INST_NAVN])</f>
        <v>Tove Ditlevsens Skole</v>
      </c>
      <c r="D38" t="str">
        <f>_xlfn.XLOOKUP(ELEVTAL[[#This Row],[Institutionsnummer]],INSTREG[INST_NR],INSTREG[EJER_KODE_TEKST])</f>
        <v>Kommunale</v>
      </c>
      <c r="E38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38" t="str">
        <f>_xlfn.XLOOKUP(ELEVTAL[[#This Row],[Institutionsnummer]],INSTREG[INST_NR],INSTREG[ADM_KOMMUNE_NR_TEKST])</f>
        <v>Københavns Kommune</v>
      </c>
      <c r="G38" t="str">
        <f>_xlfn.XLOOKUP(ELEVTAL[[#This Row],[Institutionsnummer]],INSTREG[INST_NR],INSTREG[BEL_KOMMUNE_TEKST])</f>
        <v>Københavns Kommune</v>
      </c>
      <c r="H38">
        <v>871</v>
      </c>
    </row>
    <row r="39" spans="2:8" x14ac:dyDescent="0.25">
      <c r="B39">
        <v>101069</v>
      </c>
      <c r="C39" t="str">
        <f>_xlfn.XLOOKUP(ELEVTAL[[#This Row],[Institutionsnummer]],INSTREG[INST_NR],INSTREG[INST_NAVN])</f>
        <v>Oehlenschlægersgades Skole</v>
      </c>
      <c r="D39" t="str">
        <f>_xlfn.XLOOKUP(ELEVTAL[[#This Row],[Institutionsnummer]],INSTREG[INST_NR],INSTREG[EJER_KODE_TEKST])</f>
        <v>Kommunale</v>
      </c>
      <c r="E39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39" t="str">
        <f>_xlfn.XLOOKUP(ELEVTAL[[#This Row],[Institutionsnummer]],INSTREG[INST_NR],INSTREG[ADM_KOMMUNE_NR_TEKST])</f>
        <v>Københavns Kommune</v>
      </c>
      <c r="G39" t="str">
        <f>_xlfn.XLOOKUP(ELEVTAL[[#This Row],[Institutionsnummer]],INSTREG[INST_NR],INSTREG[BEL_KOMMUNE_TEKST])</f>
        <v>Københavns Kommune</v>
      </c>
      <c r="H39">
        <v>513</v>
      </c>
    </row>
    <row r="40" spans="2:8" x14ac:dyDescent="0.25">
      <c r="B40">
        <v>101070</v>
      </c>
      <c r="C40" t="str">
        <f>_xlfn.XLOOKUP(ELEVTAL[[#This Row],[Institutionsnummer]],INSTREG[INST_NR],INSTREG[INST_NAVN])</f>
        <v>Hanssted Skole</v>
      </c>
      <c r="D40" t="str">
        <f>_xlfn.XLOOKUP(ELEVTAL[[#This Row],[Institutionsnummer]],INSTREG[INST_NR],INSTREG[EJER_KODE_TEKST])</f>
        <v>Kommunale</v>
      </c>
      <c r="E40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40" t="str">
        <f>_xlfn.XLOOKUP(ELEVTAL[[#This Row],[Institutionsnummer]],INSTREG[INST_NR],INSTREG[ADM_KOMMUNE_NR_TEKST])</f>
        <v>Københavns Kommune</v>
      </c>
      <c r="G40" t="str">
        <f>_xlfn.XLOOKUP(ELEVTAL[[#This Row],[Institutionsnummer]],INSTREG[INST_NR],INSTREG[BEL_KOMMUNE_TEKST])</f>
        <v>Københavns Kommune</v>
      </c>
      <c r="H40">
        <v>490</v>
      </c>
    </row>
    <row r="41" spans="2:8" x14ac:dyDescent="0.25">
      <c r="B41">
        <v>101074</v>
      </c>
      <c r="C41" t="str">
        <f>_xlfn.XLOOKUP(ELEVTAL[[#This Row],[Institutionsnummer]],INSTREG[INST_NR],INSTREG[INST_NAVN])</f>
        <v>Valby Skole</v>
      </c>
      <c r="D41" t="str">
        <f>_xlfn.XLOOKUP(ELEVTAL[[#This Row],[Institutionsnummer]],INSTREG[INST_NR],INSTREG[EJER_KODE_TEKST])</f>
        <v>Kommunale</v>
      </c>
      <c r="E41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41" t="str">
        <f>_xlfn.XLOOKUP(ELEVTAL[[#This Row],[Institutionsnummer]],INSTREG[INST_NR],INSTREG[ADM_KOMMUNE_NR_TEKST])</f>
        <v>Københavns Kommune</v>
      </c>
      <c r="G41" t="str">
        <f>_xlfn.XLOOKUP(ELEVTAL[[#This Row],[Institutionsnummer]],INSTREG[INST_NR],INSTREG[BEL_KOMMUNE_TEKST])</f>
        <v>Københavns Kommune</v>
      </c>
      <c r="H41">
        <v>634</v>
      </c>
    </row>
    <row r="42" spans="2:8" x14ac:dyDescent="0.25">
      <c r="B42">
        <v>101075</v>
      </c>
      <c r="C42" t="str">
        <f>_xlfn.XLOOKUP(ELEVTAL[[#This Row],[Institutionsnummer]],INSTREG[INST_NR],INSTREG[INST_NAVN])</f>
        <v>Vigerslev Allés Skole</v>
      </c>
      <c r="D42" t="str">
        <f>_xlfn.XLOOKUP(ELEVTAL[[#This Row],[Institutionsnummer]],INSTREG[INST_NR],INSTREG[EJER_KODE_TEKST])</f>
        <v>Kommunale</v>
      </c>
      <c r="E42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42" t="str">
        <f>_xlfn.XLOOKUP(ELEVTAL[[#This Row],[Institutionsnummer]],INSTREG[INST_NR],INSTREG[ADM_KOMMUNE_NR_TEKST])</f>
        <v>Københavns Kommune</v>
      </c>
      <c r="G42" t="str">
        <f>_xlfn.XLOOKUP(ELEVTAL[[#This Row],[Institutionsnummer]],INSTREG[INST_NR],INSTREG[BEL_KOMMUNE_TEKST])</f>
        <v>Københavns Kommune</v>
      </c>
      <c r="H42">
        <v>755</v>
      </c>
    </row>
    <row r="43" spans="2:8" x14ac:dyDescent="0.25">
      <c r="B43">
        <v>101076</v>
      </c>
      <c r="C43" t="str">
        <f>_xlfn.XLOOKUP(ELEVTAL[[#This Row],[Institutionsnummer]],INSTREG[INST_NR],INSTREG[INST_NAVN])</f>
        <v>Ålholm Skole</v>
      </c>
      <c r="D43" t="str">
        <f>_xlfn.XLOOKUP(ELEVTAL[[#This Row],[Institutionsnummer]],INSTREG[INST_NR],INSTREG[EJER_KODE_TEKST])</f>
        <v>Kommunale</v>
      </c>
      <c r="E43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43" t="str">
        <f>_xlfn.XLOOKUP(ELEVTAL[[#This Row],[Institutionsnummer]],INSTREG[INST_NR],INSTREG[ADM_KOMMUNE_NR_TEKST])</f>
        <v>Københavns Kommune</v>
      </c>
      <c r="G43" t="str">
        <f>_xlfn.XLOOKUP(ELEVTAL[[#This Row],[Institutionsnummer]],INSTREG[INST_NR],INSTREG[BEL_KOMMUNE_TEKST])</f>
        <v>Københavns Kommune</v>
      </c>
      <c r="H43">
        <v>662</v>
      </c>
    </row>
    <row r="44" spans="2:8" x14ac:dyDescent="0.25">
      <c r="B44">
        <v>101093</v>
      </c>
      <c r="C44" t="str">
        <f>_xlfn.XLOOKUP(ELEVTAL[[#This Row],[Institutionsnummer]],INSTREG[INST_NR],INSTREG[INST_NAVN])</f>
        <v>Skolen i Charlottegården</v>
      </c>
      <c r="D44" t="str">
        <f>_xlfn.XLOOKUP(ELEVTAL[[#This Row],[Institutionsnummer]],INSTREG[INST_NR],INSTREG[EJER_KODE_TEKST])</f>
        <v>Kommunale</v>
      </c>
      <c r="E44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44" t="str">
        <f>_xlfn.XLOOKUP(ELEVTAL[[#This Row],[Institutionsnummer]],INSTREG[INST_NR],INSTREG[ADM_KOMMUNE_NR_TEKST])</f>
        <v>Københavns Kommune</v>
      </c>
      <c r="G44" t="str">
        <f>_xlfn.XLOOKUP(ELEVTAL[[#This Row],[Institutionsnummer]],INSTREG[INST_NR],INSTREG[BEL_KOMMUNE_TEKST])</f>
        <v>Københavns Kommune</v>
      </c>
      <c r="H44">
        <v>180</v>
      </c>
    </row>
    <row r="45" spans="2:8" x14ac:dyDescent="0.25">
      <c r="B45">
        <v>101094</v>
      </c>
      <c r="C45" t="str">
        <f>_xlfn.XLOOKUP(ELEVTAL[[#This Row],[Institutionsnummer]],INSTREG[INST_NR],INSTREG[INST_NAVN])</f>
        <v>Frederiksgård Skole</v>
      </c>
      <c r="D45" t="str">
        <f>_xlfn.XLOOKUP(ELEVTAL[[#This Row],[Institutionsnummer]],INSTREG[INST_NR],INSTREG[EJER_KODE_TEKST])</f>
        <v>Kommunale</v>
      </c>
      <c r="E45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45" t="str">
        <f>_xlfn.XLOOKUP(ELEVTAL[[#This Row],[Institutionsnummer]],INSTREG[INST_NR],INSTREG[ADM_KOMMUNE_NR_TEKST])</f>
        <v>Københavns Kommune</v>
      </c>
      <c r="G45" t="str">
        <f>_xlfn.XLOOKUP(ELEVTAL[[#This Row],[Institutionsnummer]],INSTREG[INST_NR],INSTREG[BEL_KOMMUNE_TEKST])</f>
        <v>Københavns Kommune</v>
      </c>
      <c r="H45">
        <v>176</v>
      </c>
    </row>
    <row r="46" spans="2:8" x14ac:dyDescent="0.25">
      <c r="B46">
        <v>101098</v>
      </c>
      <c r="C46" t="str">
        <f>_xlfn.XLOOKUP(ELEVTAL[[#This Row],[Institutionsnummer]],INSTREG[INST_NR],INSTREG[INST_NAVN])</f>
        <v>Engskolen</v>
      </c>
      <c r="D46" t="str">
        <f>_xlfn.XLOOKUP(ELEVTAL[[#This Row],[Institutionsnummer]],INSTREG[INST_NR],INSTREG[EJER_KODE_TEKST])</f>
        <v>Kommunale</v>
      </c>
      <c r="E46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46" t="str">
        <f>_xlfn.XLOOKUP(ELEVTAL[[#This Row],[Institutionsnummer]],INSTREG[INST_NR],INSTREG[ADM_KOMMUNE_NR_TEKST])</f>
        <v>Københavns Kommune</v>
      </c>
      <c r="G46" t="str">
        <f>_xlfn.XLOOKUP(ELEVTAL[[#This Row],[Institutionsnummer]],INSTREG[INST_NR],INSTREG[BEL_KOMMUNE_TEKST])</f>
        <v>Københavns Kommune</v>
      </c>
      <c r="H46">
        <v>133</v>
      </c>
    </row>
    <row r="47" spans="2:8" x14ac:dyDescent="0.25">
      <c r="B47">
        <v>101138</v>
      </c>
      <c r="C47" t="str">
        <f>_xlfn.XLOOKUP(ELEVTAL[[#This Row],[Institutionsnummer]],INSTREG[INST_NR],INSTREG[INST_NAVN])</f>
        <v>Lundehusskolen</v>
      </c>
      <c r="D47" t="str">
        <f>_xlfn.XLOOKUP(ELEVTAL[[#This Row],[Institutionsnummer]],INSTREG[INST_NR],INSTREG[EJER_KODE_TEKST])</f>
        <v>Kommunale</v>
      </c>
      <c r="E47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47" t="str">
        <f>_xlfn.XLOOKUP(ELEVTAL[[#This Row],[Institutionsnummer]],INSTREG[INST_NR],INSTREG[ADM_KOMMUNE_NR_TEKST])</f>
        <v>Københavns Kommune</v>
      </c>
      <c r="G47" t="str">
        <f>_xlfn.XLOOKUP(ELEVTAL[[#This Row],[Institutionsnummer]],INSTREG[INST_NR],INSTREG[BEL_KOMMUNE_TEKST])</f>
        <v>Københavns Kommune</v>
      </c>
      <c r="H47">
        <v>523</v>
      </c>
    </row>
    <row r="48" spans="2:8" x14ac:dyDescent="0.25">
      <c r="B48">
        <v>101151</v>
      </c>
      <c r="C48" t="str">
        <f>_xlfn.XLOOKUP(ELEVTAL[[#This Row],[Institutionsnummer]],INSTREG[INST_NR],INSTREG[INST_NAVN])</f>
        <v>Kildevældsskolen</v>
      </c>
      <c r="D48" t="str">
        <f>_xlfn.XLOOKUP(ELEVTAL[[#This Row],[Institutionsnummer]],INSTREG[INST_NR],INSTREG[EJER_KODE_TEKST])</f>
        <v>Kommunale</v>
      </c>
      <c r="E48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48" t="str">
        <f>_xlfn.XLOOKUP(ELEVTAL[[#This Row],[Institutionsnummer]],INSTREG[INST_NR],INSTREG[ADM_KOMMUNE_NR_TEKST])</f>
        <v>Københavns Kommune</v>
      </c>
      <c r="G48" t="str">
        <f>_xlfn.XLOOKUP(ELEVTAL[[#This Row],[Institutionsnummer]],INSTREG[INST_NR],INSTREG[BEL_KOMMUNE_TEKST])</f>
        <v>Københavns Kommune</v>
      </c>
      <c r="H48">
        <v>490</v>
      </c>
    </row>
    <row r="49" spans="2:8" x14ac:dyDescent="0.25">
      <c r="B49">
        <v>101157</v>
      </c>
      <c r="C49" t="str">
        <f>_xlfn.XLOOKUP(ELEVTAL[[#This Row],[Institutionsnummer]],INSTREG[INST_NR],INSTREG[INST_NAVN])</f>
        <v>Sortedamskolen</v>
      </c>
      <c r="D49" t="str">
        <f>_xlfn.XLOOKUP(ELEVTAL[[#This Row],[Institutionsnummer]],INSTREG[INST_NR],INSTREG[EJER_KODE_TEKST])</f>
        <v>Kommunale</v>
      </c>
      <c r="E49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49" t="str">
        <f>_xlfn.XLOOKUP(ELEVTAL[[#This Row],[Institutionsnummer]],INSTREG[INST_NR],INSTREG[ADM_KOMMUNE_NR_TEKST])</f>
        <v>Københavns Kommune</v>
      </c>
      <c r="G49" t="str">
        <f>_xlfn.XLOOKUP(ELEVTAL[[#This Row],[Institutionsnummer]],INSTREG[INST_NR],INSTREG[BEL_KOMMUNE_TEKST])</f>
        <v>Københavns Kommune</v>
      </c>
      <c r="H49">
        <v>649</v>
      </c>
    </row>
    <row r="50" spans="2:8" x14ac:dyDescent="0.25">
      <c r="B50">
        <v>101158</v>
      </c>
      <c r="C50" t="str">
        <f>_xlfn.XLOOKUP(ELEVTAL[[#This Row],[Institutionsnummer]],INSTREG[INST_NR],INSTREG[INST_NAVN])</f>
        <v>Sankt Annæ Gymnasiums Grundskole</v>
      </c>
      <c r="D50" t="str">
        <f>_xlfn.XLOOKUP(ELEVTAL[[#This Row],[Institutionsnummer]],INSTREG[INST_NR],INSTREG[EJER_KODE_TEKST])</f>
        <v>Kommunale</v>
      </c>
      <c r="E50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0" t="str">
        <f>_xlfn.XLOOKUP(ELEVTAL[[#This Row],[Institutionsnummer]],INSTREG[INST_NR],INSTREG[ADM_KOMMUNE_NR_TEKST])</f>
        <v>Københavns Kommune</v>
      </c>
      <c r="G50" t="str">
        <f>_xlfn.XLOOKUP(ELEVTAL[[#This Row],[Institutionsnummer]],INSTREG[INST_NR],INSTREG[BEL_KOMMUNE_TEKST])</f>
        <v>Københavns Kommune</v>
      </c>
      <c r="H50">
        <v>578</v>
      </c>
    </row>
    <row r="51" spans="2:8" x14ac:dyDescent="0.25">
      <c r="B51">
        <v>101168</v>
      </c>
      <c r="C51" t="str">
        <f>_xlfn.XLOOKUP(ELEVTAL[[#This Row],[Institutionsnummer]],INSTREG[INST_NR],INSTREG[INST_NAVN])</f>
        <v>Uddannelsescenter UiU</v>
      </c>
      <c r="D51" t="str">
        <f>_xlfn.XLOOKUP(ELEVTAL[[#This Row],[Institutionsnummer]],INSTREG[INST_NR],INSTREG[EJER_KODE_TEKST])</f>
        <v>Kommunale</v>
      </c>
      <c r="E51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1" t="str">
        <f>_xlfn.XLOOKUP(ELEVTAL[[#This Row],[Institutionsnummer]],INSTREG[INST_NR],INSTREG[ADM_KOMMUNE_NR_TEKST])</f>
        <v>Københavns Kommune</v>
      </c>
      <c r="G51" t="str">
        <f>_xlfn.XLOOKUP(ELEVTAL[[#This Row],[Institutionsnummer]],INSTREG[INST_NR],INSTREG[BEL_KOMMUNE_TEKST])</f>
        <v>Københavns Kommune</v>
      </c>
      <c r="H51">
        <v>109</v>
      </c>
    </row>
    <row r="52" spans="2:8" x14ac:dyDescent="0.25">
      <c r="B52">
        <v>101174</v>
      </c>
      <c r="C52" t="str">
        <f>_xlfn.XLOOKUP(ELEVTAL[[#This Row],[Institutionsnummer]],INSTREG[INST_NR],INSTREG[INST_NAVN])</f>
        <v>Amager Fælled Skole</v>
      </c>
      <c r="D52" t="str">
        <f>_xlfn.XLOOKUP(ELEVTAL[[#This Row],[Institutionsnummer]],INSTREG[INST_NR],INSTREG[EJER_KODE_TEKST])</f>
        <v>Kommunale</v>
      </c>
      <c r="E52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2" t="str">
        <f>_xlfn.XLOOKUP(ELEVTAL[[#This Row],[Institutionsnummer]],INSTREG[INST_NR],INSTREG[ADM_KOMMUNE_NR_TEKST])</f>
        <v>Københavns Kommune</v>
      </c>
      <c r="G52" t="str">
        <f>_xlfn.XLOOKUP(ELEVTAL[[#This Row],[Institutionsnummer]],INSTREG[INST_NR],INSTREG[BEL_KOMMUNE_TEKST])</f>
        <v>Københavns Kommune</v>
      </c>
      <c r="H52">
        <v>846</v>
      </c>
    </row>
    <row r="53" spans="2:8" x14ac:dyDescent="0.25">
      <c r="B53">
        <v>101175</v>
      </c>
      <c r="C53" t="str">
        <f>_xlfn.XLOOKUP(ELEVTAL[[#This Row],[Institutionsnummer]],INSTREG[INST_NR],INSTREG[INST_NAVN])</f>
        <v>Langelinieskolen</v>
      </c>
      <c r="D53" t="str">
        <f>_xlfn.XLOOKUP(ELEVTAL[[#This Row],[Institutionsnummer]],INSTREG[INST_NR],INSTREG[EJER_KODE_TEKST])</f>
        <v>Kommunale</v>
      </c>
      <c r="E53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3" t="str">
        <f>_xlfn.XLOOKUP(ELEVTAL[[#This Row],[Institutionsnummer]],INSTREG[INST_NR],INSTREG[ADM_KOMMUNE_NR_TEKST])</f>
        <v>Københavns Kommune</v>
      </c>
      <c r="G53" t="str">
        <f>_xlfn.XLOOKUP(ELEVTAL[[#This Row],[Institutionsnummer]],INSTREG[INST_NR],INSTREG[BEL_KOMMUNE_TEKST])</f>
        <v>Københavns Kommune</v>
      </c>
      <c r="H53">
        <v>1095</v>
      </c>
    </row>
    <row r="54" spans="2:8" x14ac:dyDescent="0.25">
      <c r="B54">
        <v>101213</v>
      </c>
      <c r="C54" t="str">
        <f>_xlfn.XLOOKUP(ELEVTAL[[#This Row],[Institutionsnummer]],INSTREG[INST_NR],INSTREG[INST_NAVN])</f>
        <v>Københavns Kommunes Ungdomsskole Prøveforberedende tilbud</v>
      </c>
      <c r="D54" t="str">
        <f>_xlfn.XLOOKUP(ELEVTAL[[#This Row],[Institutionsnummer]],INSTREG[INST_NR],INSTREG[EJER_KODE_TEKST])</f>
        <v>Kommunale</v>
      </c>
      <c r="E54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4" t="str">
        <f>_xlfn.XLOOKUP(ELEVTAL[[#This Row],[Institutionsnummer]],INSTREG[INST_NR],INSTREG[ADM_KOMMUNE_NR_TEKST])</f>
        <v>Københavns Kommune</v>
      </c>
      <c r="G54" t="str">
        <f>_xlfn.XLOOKUP(ELEVTAL[[#This Row],[Institutionsnummer]],INSTREG[INST_NR],INSTREG[BEL_KOMMUNE_TEKST])</f>
        <v>Københavns Kommune</v>
      </c>
    </row>
    <row r="55" spans="2:8" x14ac:dyDescent="0.25">
      <c r="B55">
        <v>101214</v>
      </c>
      <c r="C55" t="str">
        <f>_xlfn.XLOOKUP(ELEVTAL[[#This Row],[Institutionsnummer]],INSTREG[INST_NR],INSTREG[INST_NAVN])</f>
        <v>Københavns Kommunes Ungdomsskole, Byhøjskolen</v>
      </c>
      <c r="D55" t="str">
        <f>_xlfn.XLOOKUP(ELEVTAL[[#This Row],[Institutionsnummer]],INSTREG[INST_NR],INSTREG[EJER_KODE_TEKST])</f>
        <v>Kommunale</v>
      </c>
      <c r="E55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5" t="str">
        <f>_xlfn.XLOOKUP(ELEVTAL[[#This Row],[Institutionsnummer]],INSTREG[INST_NR],INSTREG[ADM_KOMMUNE_NR_TEKST])</f>
        <v>Københavns Kommune</v>
      </c>
      <c r="G55" t="str">
        <f>_xlfn.XLOOKUP(ELEVTAL[[#This Row],[Institutionsnummer]],INSTREG[INST_NR],INSTREG[BEL_KOMMUNE_TEKST])</f>
        <v>Københavns Kommune</v>
      </c>
      <c r="H55">
        <v>92</v>
      </c>
    </row>
    <row r="56" spans="2:8" x14ac:dyDescent="0.25">
      <c r="B56">
        <v>101215</v>
      </c>
      <c r="C56" t="str">
        <f>_xlfn.XLOOKUP(ELEVTAL[[#This Row],[Institutionsnummer]],INSTREG[INST_NR],INSTREG[INST_NAVN])</f>
        <v>Københavns Kommunes Ungdomsskole, Ungdomsskolen Hovmestervej</v>
      </c>
      <c r="D56" t="str">
        <f>_xlfn.XLOOKUP(ELEVTAL[[#This Row],[Institutionsnummer]],INSTREG[INST_NR],INSTREG[EJER_KODE_TEKST])</f>
        <v>Kommunale</v>
      </c>
      <c r="E56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6" t="str">
        <f>_xlfn.XLOOKUP(ELEVTAL[[#This Row],[Institutionsnummer]],INSTREG[INST_NR],INSTREG[ADM_KOMMUNE_NR_TEKST])</f>
        <v>Københavns Kommune</v>
      </c>
      <c r="G56" t="str">
        <f>_xlfn.XLOOKUP(ELEVTAL[[#This Row],[Institutionsnummer]],INSTREG[INST_NR],INSTREG[BEL_KOMMUNE_TEKST])</f>
        <v>Københavns Kommune</v>
      </c>
    </row>
    <row r="57" spans="2:8" x14ac:dyDescent="0.25">
      <c r="B57">
        <v>101216</v>
      </c>
      <c r="C57" t="str">
        <f>_xlfn.XLOOKUP(ELEVTAL[[#This Row],[Institutionsnummer]],INSTREG[INST_NR],INSTREG[INST_NAVN])</f>
        <v>Hafniaskolen</v>
      </c>
      <c r="D57" t="str">
        <f>_xlfn.XLOOKUP(ELEVTAL[[#This Row],[Institutionsnummer]],INSTREG[INST_NR],INSTREG[EJER_KODE_TEKST])</f>
        <v>Kommunale</v>
      </c>
      <c r="E57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7" t="str">
        <f>_xlfn.XLOOKUP(ELEVTAL[[#This Row],[Institutionsnummer]],INSTREG[INST_NR],INSTREG[ADM_KOMMUNE_NR_TEKST])</f>
        <v>Københavns Kommune</v>
      </c>
      <c r="G57" t="str">
        <f>_xlfn.XLOOKUP(ELEVTAL[[#This Row],[Institutionsnummer]],INSTREG[INST_NR],INSTREG[BEL_KOMMUNE_TEKST])</f>
        <v>Københavns Kommune</v>
      </c>
    </row>
    <row r="58" spans="2:8" x14ac:dyDescent="0.25">
      <c r="B58">
        <v>101217</v>
      </c>
      <c r="C58" t="str">
        <f>_xlfn.XLOOKUP(ELEVTAL[[#This Row],[Institutionsnummer]],INSTREG[INST_NR],INSTREG[INST_NAVN])</f>
        <v>Københavns Kommunes Ungdomsskole, Ungdomsskolen i Hindegade</v>
      </c>
      <c r="D58" t="str">
        <f>_xlfn.XLOOKUP(ELEVTAL[[#This Row],[Institutionsnummer]],INSTREG[INST_NR],INSTREG[EJER_KODE_TEKST])</f>
        <v>Kommunale</v>
      </c>
      <c r="E58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8" t="str">
        <f>_xlfn.XLOOKUP(ELEVTAL[[#This Row],[Institutionsnummer]],INSTREG[INST_NR],INSTREG[ADM_KOMMUNE_NR_TEKST])</f>
        <v>Københavns Kommune</v>
      </c>
      <c r="G58" t="str">
        <f>_xlfn.XLOOKUP(ELEVTAL[[#This Row],[Institutionsnummer]],INSTREG[INST_NR],INSTREG[BEL_KOMMUNE_TEKST])</f>
        <v>Københavns Kommune</v>
      </c>
      <c r="H58">
        <v>193</v>
      </c>
    </row>
    <row r="59" spans="2:8" x14ac:dyDescent="0.25">
      <c r="B59">
        <v>101218</v>
      </c>
      <c r="C59" t="str">
        <f>_xlfn.XLOOKUP(ELEVTAL[[#This Row],[Institutionsnummer]],INSTREG[INST_NR],INSTREG[INST_NAVN])</f>
        <v>Ungdomsskolen på Hovmestervej</v>
      </c>
      <c r="D59" t="str">
        <f>_xlfn.XLOOKUP(ELEVTAL[[#This Row],[Institutionsnummer]],INSTREG[INST_NR],INSTREG[EJER_KODE_TEKST])</f>
        <v>Kommunale</v>
      </c>
      <c r="E59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9" t="str">
        <f>_xlfn.XLOOKUP(ELEVTAL[[#This Row],[Institutionsnummer]],INSTREG[INST_NR],INSTREG[ADM_KOMMUNE_NR_TEKST])</f>
        <v>Københavns Kommune</v>
      </c>
      <c r="G59" t="str">
        <f>_xlfn.XLOOKUP(ELEVTAL[[#This Row],[Institutionsnummer]],INSTREG[INST_NR],INSTREG[BEL_KOMMUNE_TEKST])</f>
        <v>Københavns Kommune</v>
      </c>
      <c r="H59">
        <v>54</v>
      </c>
    </row>
    <row r="60" spans="2:8" x14ac:dyDescent="0.25">
      <c r="B60">
        <v>101403</v>
      </c>
      <c r="C60" t="str">
        <f>_xlfn.XLOOKUP(ELEVTAL[[#This Row],[Institutionsnummer]],INSTREG[INST_NR],INSTREG[INST_NAVN])</f>
        <v>Hotel- og Restaurantskolen</v>
      </c>
      <c r="D60" t="str">
        <f>_xlfn.XLOOKUP(ELEVTAL[[#This Row],[Institutionsnummer]],INSTREG[INST_NR],INSTREG[EJER_KODE_TEKST])</f>
        <v>Selvejende, statslige</v>
      </c>
      <c r="E60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60">
        <f>_xlfn.XLOOKUP(ELEVTAL[[#This Row],[Institutionsnummer]],INSTREG[INST_NR],INSTREG[ADM_KOMMUNE_NR_TEKST])</f>
        <v>0</v>
      </c>
      <c r="G60" t="str">
        <f>_xlfn.XLOOKUP(ELEVTAL[[#This Row],[Institutionsnummer]],INSTREG[INST_NR],INSTREG[BEL_KOMMUNE_TEKST])</f>
        <v>Københavns Kommune</v>
      </c>
      <c r="H60">
        <v>97</v>
      </c>
    </row>
    <row r="61" spans="2:8" x14ac:dyDescent="0.25">
      <c r="B61">
        <v>101525</v>
      </c>
      <c r="C61" t="str">
        <f>_xlfn.XLOOKUP(ELEVTAL[[#This Row],[Institutionsnummer]],INSTREG[INST_NR],INSTREG[INST_NAVN])</f>
        <v>Øresundsskolen</v>
      </c>
      <c r="D61" t="str">
        <f>_xlfn.XLOOKUP(ELEVTAL[[#This Row],[Institutionsnummer]],INSTREG[INST_NR],INSTREG[EJER_KODE_TEKST])</f>
        <v>Kommunale</v>
      </c>
      <c r="E61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61" t="str">
        <f>_xlfn.XLOOKUP(ELEVTAL[[#This Row],[Institutionsnummer]],INSTREG[INST_NR],INSTREG[ADM_KOMMUNE_NR_TEKST])</f>
        <v>Københavns Kommune</v>
      </c>
      <c r="G61" t="str">
        <f>_xlfn.XLOOKUP(ELEVTAL[[#This Row],[Institutionsnummer]],INSTREG[INST_NR],INSTREG[BEL_KOMMUNE_TEKST])</f>
        <v>Københavns Kommune</v>
      </c>
      <c r="H61">
        <v>118</v>
      </c>
    </row>
    <row r="62" spans="2:8" x14ac:dyDescent="0.25">
      <c r="B62">
        <v>101537</v>
      </c>
      <c r="C62" t="str">
        <f>_xlfn.XLOOKUP(ELEVTAL[[#This Row],[Institutionsnummer]],INSTREG[INST_NR],INSTREG[INST_NAVN])</f>
        <v>Heibergskolen</v>
      </c>
      <c r="D62" t="str">
        <f>_xlfn.XLOOKUP(ELEVTAL[[#This Row],[Institutionsnummer]],INSTREG[INST_NR],INSTREG[EJER_KODE_TEKST])</f>
        <v>Kommunale</v>
      </c>
      <c r="E62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62" t="str">
        <f>_xlfn.XLOOKUP(ELEVTAL[[#This Row],[Institutionsnummer]],INSTREG[INST_NR],INSTREG[ADM_KOMMUNE_NR_TEKST])</f>
        <v>Københavns Kommune</v>
      </c>
      <c r="G62" t="str">
        <f>_xlfn.XLOOKUP(ELEVTAL[[#This Row],[Institutionsnummer]],INSTREG[INST_NR],INSTREG[BEL_KOMMUNE_TEKST])</f>
        <v>Københavns Kommune</v>
      </c>
      <c r="H62">
        <v>527</v>
      </c>
    </row>
    <row r="63" spans="2:8" x14ac:dyDescent="0.25">
      <c r="B63">
        <v>101538</v>
      </c>
      <c r="C63" t="str">
        <f>_xlfn.XLOOKUP(ELEVTAL[[#This Row],[Institutionsnummer]],INSTREG[INST_NR],INSTREG[INST_NAVN])</f>
        <v>Frejaskolen</v>
      </c>
      <c r="D63" t="str">
        <f>_xlfn.XLOOKUP(ELEVTAL[[#This Row],[Institutionsnummer]],INSTREG[INST_NR],INSTREG[EJER_KODE_TEKST])</f>
        <v>Kommunale</v>
      </c>
      <c r="E63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63" t="str">
        <f>_xlfn.XLOOKUP(ELEVTAL[[#This Row],[Institutionsnummer]],INSTREG[INST_NR],INSTREG[ADM_KOMMUNE_NR_TEKST])</f>
        <v>Københavns Kommune</v>
      </c>
      <c r="G63" t="str">
        <f>_xlfn.XLOOKUP(ELEVTAL[[#This Row],[Institutionsnummer]],INSTREG[INST_NR],INSTREG[BEL_KOMMUNE_TEKST])</f>
        <v>Københavns Kommune</v>
      </c>
      <c r="H63">
        <v>124</v>
      </c>
    </row>
    <row r="64" spans="2:8" x14ac:dyDescent="0.25">
      <c r="B64">
        <v>101540</v>
      </c>
      <c r="C64" t="str">
        <f>_xlfn.XLOOKUP(ELEVTAL[[#This Row],[Institutionsnummer]],INSTREG[INST_NR],INSTREG[INST_NAVN])</f>
        <v>Utterslev Skole</v>
      </c>
      <c r="D64" t="str">
        <f>_xlfn.XLOOKUP(ELEVTAL[[#This Row],[Institutionsnummer]],INSTREG[INST_NR],INSTREG[EJER_KODE_TEKST])</f>
        <v>Kommunale</v>
      </c>
      <c r="E64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64" t="str">
        <f>_xlfn.XLOOKUP(ELEVTAL[[#This Row],[Institutionsnummer]],INSTREG[INST_NR],INSTREG[ADM_KOMMUNE_NR_TEKST])</f>
        <v>Københavns Kommune</v>
      </c>
      <c r="G64" t="str">
        <f>_xlfn.XLOOKUP(ELEVTAL[[#This Row],[Institutionsnummer]],INSTREG[INST_NR],INSTREG[BEL_KOMMUNE_TEKST])</f>
        <v>Københavns Kommune</v>
      </c>
      <c r="H64">
        <v>720</v>
      </c>
    </row>
    <row r="65" spans="2:8" hidden="1" x14ac:dyDescent="0.25">
      <c r="B65">
        <v>101543</v>
      </c>
      <c r="C65" t="str">
        <f>_xlfn.XLOOKUP(ELEVTAL[[#This Row],[Institutionsnummer]],INSTREG[INST_NR],INSTREG[INST_NAVN])</f>
        <v>Isbryderen</v>
      </c>
      <c r="D65" t="str">
        <f>_xlfn.XLOOKUP(ELEVTAL[[#This Row],[Institutionsnummer]],INSTREG[INST_NR],INSTREG[EJER_KODE_TEKST])</f>
        <v>Selvejende, kommunale</v>
      </c>
      <c r="E65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65">
        <f>_xlfn.XLOOKUP(ELEVTAL[[#This Row],[Institutionsnummer]],INSTREG[INST_NR],INSTREG[ADM_KOMMUNE_NR_TEKST])</f>
        <v>0</v>
      </c>
      <c r="G65" t="str">
        <f>_xlfn.XLOOKUP(ELEVTAL[[#This Row],[Institutionsnummer]],INSTREG[INST_NR],INSTREG[BEL_KOMMUNE_TEKST])</f>
        <v>Københavns Kommune</v>
      </c>
      <c r="H65">
        <v>42</v>
      </c>
    </row>
    <row r="66" spans="2:8" hidden="1" x14ac:dyDescent="0.25">
      <c r="B66">
        <v>101544</v>
      </c>
      <c r="C66" t="str">
        <f>_xlfn.XLOOKUP(ELEVTAL[[#This Row],[Institutionsnummer]],INSTREG[INST_NR],INSTREG[INST_NAVN])</f>
        <v>Den Gule Flyver</v>
      </c>
      <c r="D66" t="str">
        <f>_xlfn.XLOOKUP(ELEVTAL[[#This Row],[Institutionsnummer]],INSTREG[INST_NR],INSTREG[EJER_KODE_TEKST])</f>
        <v>Selvejende, kommunale</v>
      </c>
      <c r="E66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66">
        <f>_xlfn.XLOOKUP(ELEVTAL[[#This Row],[Institutionsnummer]],INSTREG[INST_NR],INSTREG[ADM_KOMMUNE_NR_TEKST])</f>
        <v>0</v>
      </c>
      <c r="G66" t="str">
        <f>_xlfn.XLOOKUP(ELEVTAL[[#This Row],[Institutionsnummer]],INSTREG[INST_NR],INSTREG[BEL_KOMMUNE_TEKST])</f>
        <v>Københavns Kommune</v>
      </c>
    </row>
    <row r="67" spans="2:8" x14ac:dyDescent="0.25">
      <c r="B67">
        <v>101563</v>
      </c>
      <c r="C67" t="str">
        <f>_xlfn.XLOOKUP(ELEVTAL[[#This Row],[Institutionsnummer]],INSTREG[INST_NR],INSTREG[INST_NAVN])</f>
        <v>Heerup Skole</v>
      </c>
      <c r="D67" t="str">
        <f>_xlfn.XLOOKUP(ELEVTAL[[#This Row],[Institutionsnummer]],INSTREG[INST_NR],INSTREG[EJER_KODE_TEKST])</f>
        <v>Kommunale</v>
      </c>
      <c r="E67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67" t="str">
        <f>_xlfn.XLOOKUP(ELEVTAL[[#This Row],[Institutionsnummer]],INSTREG[INST_NR],INSTREG[ADM_KOMMUNE_NR_TEKST])</f>
        <v>Københavns Kommune</v>
      </c>
      <c r="G67" t="str">
        <f>_xlfn.XLOOKUP(ELEVTAL[[#This Row],[Institutionsnummer]],INSTREG[INST_NR],INSTREG[BEL_KOMMUNE_TEKST])</f>
        <v>Københavns Kommune</v>
      </c>
      <c r="H67">
        <v>109</v>
      </c>
    </row>
    <row r="68" spans="2:8" x14ac:dyDescent="0.25">
      <c r="B68">
        <v>101566</v>
      </c>
      <c r="C68" t="str">
        <f>_xlfn.XLOOKUP(ELEVTAL[[#This Row],[Institutionsnummer]],INSTREG[INST_NR],INSTREG[INST_NAVN])</f>
        <v>Solbakken Afdeling Valby-Vesterbro</v>
      </c>
      <c r="D68" t="str">
        <f>_xlfn.XLOOKUP(ELEVTAL[[#This Row],[Institutionsnummer]],INSTREG[INST_NR],INSTREG[EJER_KODE_TEKST])</f>
        <v>Kommunale</v>
      </c>
      <c r="E68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68" t="str">
        <f>_xlfn.XLOOKUP(ELEVTAL[[#This Row],[Institutionsnummer]],INSTREG[INST_NR],INSTREG[ADM_KOMMUNE_NR_TEKST])</f>
        <v>Københavns Kommune</v>
      </c>
      <c r="G68" t="str">
        <f>_xlfn.XLOOKUP(ELEVTAL[[#This Row],[Institutionsnummer]],INSTREG[INST_NR],INSTREG[BEL_KOMMUNE_TEKST])</f>
        <v>Københavns Kommune</v>
      </c>
      <c r="H68">
        <v>20</v>
      </c>
    </row>
    <row r="69" spans="2:8" hidden="1" x14ac:dyDescent="0.25">
      <c r="B69">
        <v>101567</v>
      </c>
      <c r="C69" t="str">
        <f>_xlfn.XLOOKUP(ELEVTAL[[#This Row],[Institutionsnummer]],INSTREG[INST_NR],INSTREG[INST_NAVN])</f>
        <v>Dagbehandlingsskolen Fyrtårnet</v>
      </c>
      <c r="D69" t="str">
        <f>_xlfn.XLOOKUP(ELEVTAL[[#This Row],[Institutionsnummer]],INSTREG[INST_NR],INSTREG[EJER_KODE_TEKST])</f>
        <v>Selvejende, kommunale</v>
      </c>
      <c r="E69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69">
        <f>_xlfn.XLOOKUP(ELEVTAL[[#This Row],[Institutionsnummer]],INSTREG[INST_NR],INSTREG[ADM_KOMMUNE_NR_TEKST])</f>
        <v>0</v>
      </c>
      <c r="G69" t="str">
        <f>_xlfn.XLOOKUP(ELEVTAL[[#This Row],[Institutionsnummer]],INSTREG[INST_NR],INSTREG[BEL_KOMMUNE_TEKST])</f>
        <v>Københavns Kommune</v>
      </c>
      <c r="H69">
        <v>39</v>
      </c>
    </row>
    <row r="70" spans="2:8" hidden="1" x14ac:dyDescent="0.25">
      <c r="B70">
        <v>101569</v>
      </c>
      <c r="C70" t="str">
        <f>_xlfn.XLOOKUP(ELEVTAL[[#This Row],[Institutionsnummer]],INSTREG[INST_NR],INSTREG[INST_NAVN])</f>
        <v>Sputnik STU</v>
      </c>
      <c r="D70" t="str">
        <f>_xlfn.XLOOKUP(ELEVTAL[[#This Row],[Institutionsnummer]],INSTREG[INST_NR],INSTREG[EJER_KODE_TEKST])</f>
        <v>Private</v>
      </c>
      <c r="E70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70">
        <f>_xlfn.XLOOKUP(ELEVTAL[[#This Row],[Institutionsnummer]],INSTREG[INST_NR],INSTREG[ADM_KOMMUNE_NR_TEKST])</f>
        <v>0</v>
      </c>
      <c r="G70" t="str">
        <f>_xlfn.XLOOKUP(ELEVTAL[[#This Row],[Institutionsnummer]],INSTREG[INST_NR],INSTREG[BEL_KOMMUNE_TEKST])</f>
        <v>Københavns Kommune</v>
      </c>
    </row>
    <row r="71" spans="2:8" x14ac:dyDescent="0.25">
      <c r="B71">
        <v>101572</v>
      </c>
      <c r="C71" t="str">
        <f>_xlfn.XLOOKUP(ELEVTAL[[#This Row],[Institutionsnummer]],INSTREG[INST_NR],INSTREG[INST_NAVN])</f>
        <v>Vesterbro Ny Skole</v>
      </c>
      <c r="D71" t="str">
        <f>_xlfn.XLOOKUP(ELEVTAL[[#This Row],[Institutionsnummer]],INSTREG[INST_NR],INSTREG[EJER_KODE_TEKST])</f>
        <v>Kommunale</v>
      </c>
      <c r="E71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71" t="str">
        <f>_xlfn.XLOOKUP(ELEVTAL[[#This Row],[Institutionsnummer]],INSTREG[INST_NR],INSTREG[ADM_KOMMUNE_NR_TEKST])</f>
        <v>Københavns Kommune</v>
      </c>
      <c r="G71" t="str">
        <f>_xlfn.XLOOKUP(ELEVTAL[[#This Row],[Institutionsnummer]],INSTREG[INST_NR],INSTREG[BEL_KOMMUNE_TEKST])</f>
        <v>Københavns Kommune</v>
      </c>
      <c r="H71">
        <v>844</v>
      </c>
    </row>
    <row r="72" spans="2:8" x14ac:dyDescent="0.25">
      <c r="B72">
        <v>101575</v>
      </c>
      <c r="C72" t="str">
        <f>_xlfn.XLOOKUP(ELEVTAL[[#This Row],[Institutionsnummer]],INSTREG[INST_NR],INSTREG[INST_NAVN])</f>
        <v>Arildsgård</v>
      </c>
      <c r="D72" t="str">
        <f>_xlfn.XLOOKUP(ELEVTAL[[#This Row],[Institutionsnummer]],INSTREG[INST_NR],INSTREG[EJER_KODE_TEKST])</f>
        <v>Kommunale</v>
      </c>
      <c r="E72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72" t="str">
        <f>_xlfn.XLOOKUP(ELEVTAL[[#This Row],[Institutionsnummer]],INSTREG[INST_NR],INSTREG[ADM_KOMMUNE_NR_TEKST])</f>
        <v>Københavns Kommune</v>
      </c>
      <c r="G72" t="str">
        <f>_xlfn.XLOOKUP(ELEVTAL[[#This Row],[Institutionsnummer]],INSTREG[INST_NR],INSTREG[BEL_KOMMUNE_TEKST])</f>
        <v>Københavns Kommune</v>
      </c>
    </row>
    <row r="73" spans="2:8" x14ac:dyDescent="0.25">
      <c r="B73">
        <v>101580</v>
      </c>
      <c r="C73" t="str">
        <f>_xlfn.XLOOKUP(ELEVTAL[[#This Row],[Institutionsnummer]],INSTREG[INST_NR],INSTREG[INST_NAVN])</f>
        <v>Skolen i Peter Vedels Gade</v>
      </c>
      <c r="D73" t="str">
        <f>_xlfn.XLOOKUP(ELEVTAL[[#This Row],[Institutionsnummer]],INSTREG[INST_NR],INSTREG[EJER_KODE_TEKST])</f>
        <v>Kommunale</v>
      </c>
      <c r="E73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73" t="str">
        <f>_xlfn.XLOOKUP(ELEVTAL[[#This Row],[Institutionsnummer]],INSTREG[INST_NR],INSTREG[ADM_KOMMUNE_NR_TEKST])</f>
        <v>Københavns Kommune</v>
      </c>
      <c r="G73" t="str">
        <f>_xlfn.XLOOKUP(ELEVTAL[[#This Row],[Institutionsnummer]],INSTREG[INST_NR],INSTREG[BEL_KOMMUNE_TEKST])</f>
        <v>Københavns Kommune</v>
      </c>
      <c r="H73">
        <v>70</v>
      </c>
    </row>
    <row r="74" spans="2:8" x14ac:dyDescent="0.25">
      <c r="B74">
        <v>101586</v>
      </c>
      <c r="C74" t="str">
        <f>_xlfn.XLOOKUP(ELEVTAL[[#This Row],[Institutionsnummer]],INSTREG[INST_NR],INSTREG[INST_NAVN])</f>
        <v>Gasværksvejens Skole</v>
      </c>
      <c r="D74" t="str">
        <f>_xlfn.XLOOKUP(ELEVTAL[[#This Row],[Institutionsnummer]],INSTREG[INST_NR],INSTREG[EJER_KODE_TEKST])</f>
        <v>Kommunale</v>
      </c>
      <c r="E74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74" t="str">
        <f>_xlfn.XLOOKUP(ELEVTAL[[#This Row],[Institutionsnummer]],INSTREG[INST_NR],INSTREG[ADM_KOMMUNE_NR_TEKST])</f>
        <v>Københavns Kommune</v>
      </c>
      <c r="G74" t="str">
        <f>_xlfn.XLOOKUP(ELEVTAL[[#This Row],[Institutionsnummer]],INSTREG[INST_NR],INSTREG[BEL_KOMMUNE_TEKST])</f>
        <v>Københavns Kommune</v>
      </c>
      <c r="H74">
        <v>527</v>
      </c>
    </row>
    <row r="75" spans="2:8" hidden="1" x14ac:dyDescent="0.25">
      <c r="B75">
        <v>101591</v>
      </c>
      <c r="C75" t="str">
        <f>_xlfn.XLOOKUP(ELEVTAL[[#This Row],[Institutionsnummer]],INSTREG[INST_NR],INSTREG[INST_NAVN])</f>
        <v>BASEN</v>
      </c>
      <c r="D75" t="str">
        <f>_xlfn.XLOOKUP(ELEVTAL[[#This Row],[Institutionsnummer]],INSTREG[INST_NR],INSTREG[EJER_KODE_TEKST])</f>
        <v>Selvejende, kommunale</v>
      </c>
      <c r="E75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75">
        <f>_xlfn.XLOOKUP(ELEVTAL[[#This Row],[Institutionsnummer]],INSTREG[INST_NR],INSTREG[ADM_KOMMUNE_NR_TEKST])</f>
        <v>0</v>
      </c>
      <c r="G75" t="str">
        <f>_xlfn.XLOOKUP(ELEVTAL[[#This Row],[Institutionsnummer]],INSTREG[INST_NR],INSTREG[BEL_KOMMUNE_TEKST])</f>
        <v>Københavns Kommune</v>
      </c>
      <c r="H75">
        <v>70</v>
      </c>
    </row>
    <row r="76" spans="2:8" x14ac:dyDescent="0.25">
      <c r="B76">
        <v>101592</v>
      </c>
      <c r="C76" t="str">
        <f>_xlfn.XLOOKUP(ELEVTAL[[#This Row],[Institutionsnummer]],INSTREG[INST_NR],INSTREG[INST_NAVN])</f>
        <v>Fensmarkskolen</v>
      </c>
      <c r="D76" t="str">
        <f>_xlfn.XLOOKUP(ELEVTAL[[#This Row],[Institutionsnummer]],INSTREG[INST_NR],INSTREG[EJER_KODE_TEKST])</f>
        <v>Kommunale</v>
      </c>
      <c r="E76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76" t="str">
        <f>_xlfn.XLOOKUP(ELEVTAL[[#This Row],[Institutionsnummer]],INSTREG[INST_NR],INSTREG[ADM_KOMMUNE_NR_TEKST])</f>
        <v>Københavns Kommune</v>
      </c>
      <c r="G76" t="str">
        <f>_xlfn.XLOOKUP(ELEVTAL[[#This Row],[Institutionsnummer]],INSTREG[INST_NR],INSTREG[BEL_KOMMUNE_TEKST])</f>
        <v>Københavns Kommune</v>
      </c>
      <c r="H76">
        <v>106</v>
      </c>
    </row>
    <row r="77" spans="2:8" hidden="1" x14ac:dyDescent="0.25">
      <c r="B77">
        <v>101594</v>
      </c>
      <c r="C77" t="str">
        <f>_xlfn.XLOOKUP(ELEVTAL[[#This Row],[Institutionsnummer]],INSTREG[INST_NR],INSTREG[INST_NAVN])</f>
        <v>Skolen ved Sorte Hest</v>
      </c>
      <c r="D77" t="str">
        <f>_xlfn.XLOOKUP(ELEVTAL[[#This Row],[Institutionsnummer]],INSTREG[INST_NR],INSTREG[EJER_KODE_TEKST])</f>
        <v>Selvejende, kommunale</v>
      </c>
      <c r="E77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77">
        <f>_xlfn.XLOOKUP(ELEVTAL[[#This Row],[Institutionsnummer]],INSTREG[INST_NR],INSTREG[ADM_KOMMUNE_NR_TEKST])</f>
        <v>0</v>
      </c>
      <c r="G77" t="str">
        <f>_xlfn.XLOOKUP(ELEVTAL[[#This Row],[Institutionsnummer]],INSTREG[INST_NR],INSTREG[BEL_KOMMUNE_TEKST])</f>
        <v>Københavns Kommune</v>
      </c>
      <c r="H77">
        <v>46</v>
      </c>
    </row>
    <row r="78" spans="2:8" hidden="1" x14ac:dyDescent="0.25">
      <c r="B78">
        <v>101618</v>
      </c>
      <c r="C78" t="str">
        <f>_xlfn.XLOOKUP(ELEVTAL[[#This Row],[Institutionsnummer]],INSTREG[INST_NR],INSTREG[INST_NAVN])</f>
        <v>Karlsvognen</v>
      </c>
      <c r="D78" t="str">
        <f>_xlfn.XLOOKUP(ELEVTAL[[#This Row],[Institutionsnummer]],INSTREG[INST_NR],INSTREG[EJER_KODE_TEKST])</f>
        <v>Selvejende, kommunale</v>
      </c>
      <c r="E78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78">
        <f>_xlfn.XLOOKUP(ELEVTAL[[#This Row],[Institutionsnummer]],INSTREG[INST_NR],INSTREG[ADM_KOMMUNE_NR_TEKST])</f>
        <v>0</v>
      </c>
      <c r="G78" t="str">
        <f>_xlfn.XLOOKUP(ELEVTAL[[#This Row],[Institutionsnummer]],INSTREG[INST_NR],INSTREG[BEL_KOMMUNE_TEKST])</f>
        <v>Københavns Kommune</v>
      </c>
      <c r="H78">
        <v>33</v>
      </c>
    </row>
    <row r="79" spans="2:8" hidden="1" x14ac:dyDescent="0.25">
      <c r="B79">
        <v>101619</v>
      </c>
      <c r="C79" t="str">
        <f>_xlfn.XLOOKUP(ELEVTAL[[#This Row],[Institutionsnummer]],INSTREG[INST_NR],INSTREG[INST_NAVN])</f>
        <v>Kompasset</v>
      </c>
      <c r="D79" t="str">
        <f>_xlfn.XLOOKUP(ELEVTAL[[#This Row],[Institutionsnummer]],INSTREG[INST_NR],INSTREG[EJER_KODE_TEKST])</f>
        <v>Selvejende, kommunale</v>
      </c>
      <c r="E79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79">
        <f>_xlfn.XLOOKUP(ELEVTAL[[#This Row],[Institutionsnummer]],INSTREG[INST_NR],INSTREG[ADM_KOMMUNE_NR_TEKST])</f>
        <v>0</v>
      </c>
      <c r="G79" t="str">
        <f>_xlfn.XLOOKUP(ELEVTAL[[#This Row],[Institutionsnummer]],INSTREG[INST_NR],INSTREG[BEL_KOMMUNE_TEKST])</f>
        <v>Københavns Kommune</v>
      </c>
      <c r="H79">
        <v>49</v>
      </c>
    </row>
    <row r="80" spans="2:8" hidden="1" x14ac:dyDescent="0.25">
      <c r="B80">
        <v>101620</v>
      </c>
      <c r="C80" t="str">
        <f>_xlfn.XLOOKUP(ELEVTAL[[#This Row],[Institutionsnummer]],INSTREG[INST_NR],INSTREG[INST_NAVN])</f>
        <v>Polaris Vanløse</v>
      </c>
      <c r="D80" t="str">
        <f>_xlfn.XLOOKUP(ELEVTAL[[#This Row],[Institutionsnummer]],INSTREG[INST_NR],INSTREG[EJER_KODE_TEKST])</f>
        <v>Selvejende, kommunale</v>
      </c>
      <c r="E80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80">
        <f>_xlfn.XLOOKUP(ELEVTAL[[#This Row],[Institutionsnummer]],INSTREG[INST_NR],INSTREG[ADM_KOMMUNE_NR_TEKST])</f>
        <v>0</v>
      </c>
      <c r="G80" t="str">
        <f>_xlfn.XLOOKUP(ELEVTAL[[#This Row],[Institutionsnummer]],INSTREG[INST_NR],INSTREG[BEL_KOMMUNE_TEKST])</f>
        <v>Københavns Kommune</v>
      </c>
      <c r="H80">
        <v>22</v>
      </c>
    </row>
    <row r="81" spans="2:8" x14ac:dyDescent="0.25">
      <c r="B81">
        <v>101625</v>
      </c>
      <c r="C81" t="str">
        <f>_xlfn.XLOOKUP(ELEVTAL[[#This Row],[Institutionsnummer]],INSTREG[INST_NR],INSTREG[INST_NAVN])</f>
        <v>Nexus</v>
      </c>
      <c r="D81" t="str">
        <f>_xlfn.XLOOKUP(ELEVTAL[[#This Row],[Institutionsnummer]],INSTREG[INST_NR],INSTREG[EJER_KODE_TEKST])</f>
        <v>Kommunale</v>
      </c>
      <c r="E81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81" t="str">
        <f>_xlfn.XLOOKUP(ELEVTAL[[#This Row],[Institutionsnummer]],INSTREG[INST_NR],INSTREG[ADM_KOMMUNE_NR_TEKST])</f>
        <v>Københavns Kommune</v>
      </c>
      <c r="G81" t="str">
        <f>_xlfn.XLOOKUP(ELEVTAL[[#This Row],[Institutionsnummer]],INSTREG[INST_NR],INSTREG[BEL_KOMMUNE_TEKST])</f>
        <v>Frederikssund Kommune</v>
      </c>
      <c r="H81">
        <v>6</v>
      </c>
    </row>
    <row r="82" spans="2:8" x14ac:dyDescent="0.25">
      <c r="B82">
        <v>101908</v>
      </c>
      <c r="C82" t="str">
        <f>_xlfn.XLOOKUP(ELEVTAL[[#This Row],[Institutionsnummer]],INSTREG[INST_NR],INSTREG[INST_NAVN])</f>
        <v>Strandparkskolen</v>
      </c>
      <c r="D82" t="str">
        <f>_xlfn.XLOOKUP(ELEVTAL[[#This Row],[Institutionsnummer]],INSTREG[INST_NR],INSTREG[EJER_KODE_TEKST])</f>
        <v>Kommunale</v>
      </c>
      <c r="E82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82" t="str">
        <f>_xlfn.XLOOKUP(ELEVTAL[[#This Row],[Institutionsnummer]],INSTREG[INST_NR],INSTREG[ADM_KOMMUNE_NR_TEKST])</f>
        <v>Københavns Kommune</v>
      </c>
      <c r="G82" t="str">
        <f>_xlfn.XLOOKUP(ELEVTAL[[#This Row],[Institutionsnummer]],INSTREG[INST_NR],INSTREG[BEL_KOMMUNE_TEKST])</f>
        <v>Københavns Kommune</v>
      </c>
      <c r="H82">
        <v>99</v>
      </c>
    </row>
    <row r="83" spans="2:8" x14ac:dyDescent="0.25">
      <c r="B83">
        <v>101910</v>
      </c>
      <c r="C83" t="str">
        <f>_xlfn.XLOOKUP(ELEVTAL[[#This Row],[Institutionsnummer]],INSTREG[INST_NR],INSTREG[INST_NAVN])</f>
        <v>Skole og dagbehandling Frederikshøj</v>
      </c>
      <c r="D83" t="str">
        <f>_xlfn.XLOOKUP(ELEVTAL[[#This Row],[Institutionsnummer]],INSTREG[INST_NR],INSTREG[EJER_KODE_TEKST])</f>
        <v>Kommunale</v>
      </c>
      <c r="E83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83" t="str">
        <f>_xlfn.XLOOKUP(ELEVTAL[[#This Row],[Institutionsnummer]],INSTREG[INST_NR],INSTREG[ADM_KOMMUNE_NR_TEKST])</f>
        <v>Københavns Kommune</v>
      </c>
      <c r="G83" t="str">
        <f>_xlfn.XLOOKUP(ELEVTAL[[#This Row],[Institutionsnummer]],INSTREG[INST_NR],INSTREG[BEL_KOMMUNE_TEKST])</f>
        <v>Københavns Kommune</v>
      </c>
      <c r="H83">
        <v>40</v>
      </c>
    </row>
    <row r="84" spans="2:8" x14ac:dyDescent="0.25">
      <c r="B84">
        <v>101911</v>
      </c>
      <c r="C84" t="str">
        <f>_xlfn.XLOOKUP(ELEVTAL[[#This Row],[Institutionsnummer]],INSTREG[INST_NR],INSTREG[INST_NAVN])</f>
        <v>Solbakken Afdeling Emdrup</v>
      </c>
      <c r="D84" t="str">
        <f>_xlfn.XLOOKUP(ELEVTAL[[#This Row],[Institutionsnummer]],INSTREG[INST_NR],INSTREG[EJER_KODE_TEKST])</f>
        <v>Kommunale</v>
      </c>
      <c r="E84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84" t="str">
        <f>_xlfn.XLOOKUP(ELEVTAL[[#This Row],[Institutionsnummer]],INSTREG[INST_NR],INSTREG[ADM_KOMMUNE_NR_TEKST])</f>
        <v>Københavns Kommune</v>
      </c>
      <c r="G84" t="str">
        <f>_xlfn.XLOOKUP(ELEVTAL[[#This Row],[Institutionsnummer]],INSTREG[INST_NR],INSTREG[BEL_KOMMUNE_TEKST])</f>
        <v>Københavns Kommune</v>
      </c>
      <c r="H84">
        <v>20</v>
      </c>
    </row>
    <row r="85" spans="2:8" x14ac:dyDescent="0.25">
      <c r="B85">
        <v>147002</v>
      </c>
      <c r="C85" t="str">
        <f>_xlfn.XLOOKUP(ELEVTAL[[#This Row],[Institutionsnummer]],INSTREG[INST_NR],INSTREG[INST_NAVN])</f>
        <v>Lindevangskolen</v>
      </c>
      <c r="D85" t="str">
        <f>_xlfn.XLOOKUP(ELEVTAL[[#This Row],[Institutionsnummer]],INSTREG[INST_NR],INSTREG[EJER_KODE_TEKST])</f>
        <v>Kommunale</v>
      </c>
      <c r="E85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Frederiksberg Kommune</v>
      </c>
      <c r="F85" t="str">
        <f>_xlfn.XLOOKUP(ELEVTAL[[#This Row],[Institutionsnummer]],INSTREG[INST_NR],INSTREG[ADM_KOMMUNE_NR_TEKST])</f>
        <v>Frederiksberg Kommune</v>
      </c>
      <c r="G85" t="str">
        <f>_xlfn.XLOOKUP(ELEVTAL[[#This Row],[Institutionsnummer]],INSTREG[INST_NR],INSTREG[BEL_KOMMUNE_TEKST])</f>
        <v>Frederiksberg Kommune</v>
      </c>
      <c r="H85">
        <v>837</v>
      </c>
    </row>
    <row r="86" spans="2:8" x14ac:dyDescent="0.25">
      <c r="B86">
        <v>147006</v>
      </c>
      <c r="C86" t="str">
        <f>_xlfn.XLOOKUP(ELEVTAL[[#This Row],[Institutionsnummer]],INSTREG[INST_NR],INSTREG[INST_NAVN])</f>
        <v>Søndermarkskolen</v>
      </c>
      <c r="D86" t="str">
        <f>_xlfn.XLOOKUP(ELEVTAL[[#This Row],[Institutionsnummer]],INSTREG[INST_NR],INSTREG[EJER_KODE_TEKST])</f>
        <v>Kommunale</v>
      </c>
      <c r="E86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Frederiksberg Kommune</v>
      </c>
      <c r="F86" t="str">
        <f>_xlfn.XLOOKUP(ELEVTAL[[#This Row],[Institutionsnummer]],INSTREG[INST_NR],INSTREG[ADM_KOMMUNE_NR_TEKST])</f>
        <v>Frederiksberg Kommune</v>
      </c>
      <c r="G86" t="str">
        <f>_xlfn.XLOOKUP(ELEVTAL[[#This Row],[Institutionsnummer]],INSTREG[INST_NR],INSTREG[BEL_KOMMUNE_TEKST])</f>
        <v>Frederiksberg Kommune</v>
      </c>
      <c r="H86">
        <v>747</v>
      </c>
    </row>
    <row r="87" spans="2:8" x14ac:dyDescent="0.25">
      <c r="B87">
        <v>147007</v>
      </c>
      <c r="C87" t="str">
        <f>_xlfn.XLOOKUP(ELEVTAL[[#This Row],[Institutionsnummer]],INSTREG[INST_NR],INSTREG[INST_NAVN])</f>
        <v>Skolen på Duevej</v>
      </c>
      <c r="D87" t="str">
        <f>_xlfn.XLOOKUP(ELEVTAL[[#This Row],[Institutionsnummer]],INSTREG[INST_NR],INSTREG[EJER_KODE_TEKST])</f>
        <v>Kommunale</v>
      </c>
      <c r="E87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Frederiksberg Kommune</v>
      </c>
      <c r="F87" t="str">
        <f>_xlfn.XLOOKUP(ELEVTAL[[#This Row],[Institutionsnummer]],INSTREG[INST_NR],INSTREG[ADM_KOMMUNE_NR_TEKST])</f>
        <v>Frederiksberg Kommune</v>
      </c>
      <c r="G87" t="str">
        <f>_xlfn.XLOOKUP(ELEVTAL[[#This Row],[Institutionsnummer]],INSTREG[INST_NR],INSTREG[BEL_KOMMUNE_TEKST])</f>
        <v>Frederiksberg Kommune</v>
      </c>
      <c r="H87">
        <v>874</v>
      </c>
    </row>
    <row r="88" spans="2:8" x14ac:dyDescent="0.25">
      <c r="B88">
        <v>147008</v>
      </c>
      <c r="C88" t="str">
        <f>_xlfn.XLOOKUP(ELEVTAL[[#This Row],[Institutionsnummer]],INSTREG[INST_NR],INSTREG[INST_NAVN])</f>
        <v>Skolen ved Bulowsvej</v>
      </c>
      <c r="D88" t="str">
        <f>_xlfn.XLOOKUP(ELEVTAL[[#This Row],[Institutionsnummer]],INSTREG[INST_NR],INSTREG[EJER_KODE_TEKST])</f>
        <v>Kommunale</v>
      </c>
      <c r="E88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Frederiksberg Kommune</v>
      </c>
      <c r="F88" t="str">
        <f>_xlfn.XLOOKUP(ELEVTAL[[#This Row],[Institutionsnummer]],INSTREG[INST_NR],INSTREG[ADM_KOMMUNE_NR_TEKST])</f>
        <v>Frederiksberg Kommune</v>
      </c>
      <c r="G88" t="str">
        <f>_xlfn.XLOOKUP(ELEVTAL[[#This Row],[Institutionsnummer]],INSTREG[INST_NR],INSTREG[BEL_KOMMUNE_TEKST])</f>
        <v>Frederiksberg Kommune</v>
      </c>
      <c r="H88">
        <v>899</v>
      </c>
    </row>
    <row r="89" spans="2:8" x14ac:dyDescent="0.25">
      <c r="B89">
        <v>147010</v>
      </c>
      <c r="C89" t="str">
        <f>_xlfn.XLOOKUP(ELEVTAL[[#This Row],[Institutionsnummer]],INSTREG[INST_NR],INSTREG[INST_NAVN])</f>
        <v>Skolen på La Cours Vej</v>
      </c>
      <c r="D89" t="str">
        <f>_xlfn.XLOOKUP(ELEVTAL[[#This Row],[Institutionsnummer]],INSTREG[INST_NR],INSTREG[EJER_KODE_TEKST])</f>
        <v>Kommunale</v>
      </c>
      <c r="E89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Frederiksberg Kommune</v>
      </c>
      <c r="F89" t="str">
        <f>_xlfn.XLOOKUP(ELEVTAL[[#This Row],[Institutionsnummer]],INSTREG[INST_NR],INSTREG[ADM_KOMMUNE_NR_TEKST])</f>
        <v>Frederiksberg Kommune</v>
      </c>
      <c r="G89" t="str">
        <f>_xlfn.XLOOKUP(ELEVTAL[[#This Row],[Institutionsnummer]],INSTREG[INST_NR],INSTREG[BEL_KOMMUNE_TEKST])</f>
        <v>Frederiksberg Kommune</v>
      </c>
      <c r="H89">
        <v>736</v>
      </c>
    </row>
    <row r="90" spans="2:8" x14ac:dyDescent="0.25">
      <c r="B90">
        <v>147012</v>
      </c>
      <c r="C90" t="str">
        <f>_xlfn.XLOOKUP(ELEVTAL[[#This Row],[Institutionsnummer]],INSTREG[INST_NR],INSTREG[INST_NAVN])</f>
        <v>Skolen på Nyelandsvej</v>
      </c>
      <c r="D90" t="str">
        <f>_xlfn.XLOOKUP(ELEVTAL[[#This Row],[Institutionsnummer]],INSTREG[INST_NR],INSTREG[EJER_KODE_TEKST])</f>
        <v>Kommunale</v>
      </c>
      <c r="E90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Frederiksberg Kommune</v>
      </c>
      <c r="F90" t="str">
        <f>_xlfn.XLOOKUP(ELEVTAL[[#This Row],[Institutionsnummer]],INSTREG[INST_NR],INSTREG[ADM_KOMMUNE_NR_TEKST])</f>
        <v>Frederiksberg Kommune</v>
      </c>
      <c r="G90" t="str">
        <f>_xlfn.XLOOKUP(ELEVTAL[[#This Row],[Institutionsnummer]],INSTREG[INST_NR],INSTREG[BEL_KOMMUNE_TEKST])</f>
        <v>Frederiksberg Kommune</v>
      </c>
      <c r="H90">
        <v>888</v>
      </c>
    </row>
    <row r="91" spans="2:8" x14ac:dyDescent="0.25">
      <c r="B91">
        <v>147044</v>
      </c>
      <c r="C91" t="str">
        <f>_xlfn.XLOOKUP(ELEVTAL[[#This Row],[Institutionsnummer]],INSTREG[INST_NR],INSTREG[INST_NAVN])</f>
        <v>Ny Hollænderskolen</v>
      </c>
      <c r="D91" t="str">
        <f>_xlfn.XLOOKUP(ELEVTAL[[#This Row],[Institutionsnummer]],INSTREG[INST_NR],INSTREG[EJER_KODE_TEKST])</f>
        <v>Kommunale</v>
      </c>
      <c r="E91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Frederiksberg Kommune</v>
      </c>
      <c r="F91" t="str">
        <f>_xlfn.XLOOKUP(ELEVTAL[[#This Row],[Institutionsnummer]],INSTREG[INST_NR],INSTREG[ADM_KOMMUNE_NR_TEKST])</f>
        <v>Frederiksberg Kommune</v>
      </c>
      <c r="G91" t="str">
        <f>_xlfn.XLOOKUP(ELEVTAL[[#This Row],[Institutionsnummer]],INSTREG[INST_NR],INSTREG[BEL_KOMMUNE_TEKST])</f>
        <v>Frederiksberg Kommune</v>
      </c>
      <c r="H91">
        <v>781</v>
      </c>
    </row>
    <row r="92" spans="2:8" x14ac:dyDescent="0.25">
      <c r="B92">
        <v>147051</v>
      </c>
      <c r="C92" t="str">
        <f>_xlfn.XLOOKUP(ELEVTAL[[#This Row],[Institutionsnummer]],INSTREG[INST_NR],INSTREG[INST_NAVN])</f>
        <v>Tre Falke Skolen</v>
      </c>
      <c r="D92" t="str">
        <f>_xlfn.XLOOKUP(ELEVTAL[[#This Row],[Institutionsnummer]],INSTREG[INST_NR],INSTREG[EJER_KODE_TEKST])</f>
        <v>Kommunale</v>
      </c>
      <c r="E92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Frederiksberg Kommune</v>
      </c>
      <c r="F92" t="str">
        <f>_xlfn.XLOOKUP(ELEVTAL[[#This Row],[Institutionsnummer]],INSTREG[INST_NR],INSTREG[ADM_KOMMUNE_NR_TEKST])</f>
        <v>Frederiksberg Kommune</v>
      </c>
      <c r="G92" t="str">
        <f>_xlfn.XLOOKUP(ELEVTAL[[#This Row],[Institutionsnummer]],INSTREG[INST_NR],INSTREG[BEL_KOMMUNE_TEKST])</f>
        <v>Frederiksberg Kommune</v>
      </c>
      <c r="H92">
        <v>349</v>
      </c>
    </row>
    <row r="93" spans="2:8" x14ac:dyDescent="0.25">
      <c r="B93">
        <v>147052</v>
      </c>
      <c r="C93" t="str">
        <f>_xlfn.XLOOKUP(ELEVTAL[[#This Row],[Institutionsnummer]],INSTREG[INST_NR],INSTREG[INST_NAVN])</f>
        <v>Skolen ved Søerne</v>
      </c>
      <c r="D93" t="str">
        <f>_xlfn.XLOOKUP(ELEVTAL[[#This Row],[Institutionsnummer]],INSTREG[INST_NR],INSTREG[EJER_KODE_TEKST])</f>
        <v>Kommunale</v>
      </c>
      <c r="E93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Frederiksberg Kommune</v>
      </c>
      <c r="F93" t="str">
        <f>_xlfn.XLOOKUP(ELEVTAL[[#This Row],[Institutionsnummer]],INSTREG[INST_NR],INSTREG[ADM_KOMMUNE_NR_TEKST])</f>
        <v>Frederiksberg Kommune</v>
      </c>
      <c r="G93" t="str">
        <f>_xlfn.XLOOKUP(ELEVTAL[[#This Row],[Institutionsnummer]],INSTREG[INST_NR],INSTREG[BEL_KOMMUNE_TEKST])</f>
        <v>Frederiksberg Kommune</v>
      </c>
      <c r="H93">
        <v>641</v>
      </c>
    </row>
    <row r="94" spans="2:8" hidden="1" x14ac:dyDescent="0.25">
      <c r="B94">
        <v>147053</v>
      </c>
      <c r="C94" t="str">
        <f>_xlfn.XLOOKUP(ELEVTAL[[#This Row],[Institutionsnummer]],INSTREG[INST_NR],INSTREG[INST_NAVN])</f>
        <v>Dagskolen VIKASKU</v>
      </c>
      <c r="D94" t="str">
        <f>_xlfn.XLOOKUP(ELEVTAL[[#This Row],[Institutionsnummer]],INSTREG[INST_NR],INSTREG[EJER_KODE_TEKST])</f>
        <v>Selvejende, kommunale</v>
      </c>
      <c r="E94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Frederiksberg Kommune</v>
      </c>
      <c r="F94" t="str">
        <f>_xlfn.XLOOKUP(ELEVTAL[[#This Row],[Institutionsnummer]],INSTREG[INST_NR],INSTREG[ADM_KOMMUNE_NR_TEKST])</f>
        <v>Frederiksberg Kommune</v>
      </c>
      <c r="G94" t="str">
        <f>_xlfn.XLOOKUP(ELEVTAL[[#This Row],[Institutionsnummer]],INSTREG[INST_NR],INSTREG[BEL_KOMMUNE_TEKST])</f>
        <v>Frederiksberg Kommune</v>
      </c>
      <c r="H94">
        <v>51</v>
      </c>
    </row>
    <row r="95" spans="2:8" x14ac:dyDescent="0.25">
      <c r="B95">
        <v>147401</v>
      </c>
      <c r="C95" t="str">
        <f>_xlfn.XLOOKUP(ELEVTAL[[#This Row],[Institutionsnummer]],INSTREG[INST_NR],INSTREG[INST_NAVN])</f>
        <v>TEC, Technical Education Copenhagen</v>
      </c>
      <c r="D95" t="str">
        <f>_xlfn.XLOOKUP(ELEVTAL[[#This Row],[Institutionsnummer]],INSTREG[INST_NR],INSTREG[EJER_KODE_TEKST])</f>
        <v>Selvejende, statslige</v>
      </c>
      <c r="E95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Frederiksberg Kommune</v>
      </c>
      <c r="F95">
        <f>_xlfn.XLOOKUP(ELEVTAL[[#This Row],[Institutionsnummer]],INSTREG[INST_NR],INSTREG[ADM_KOMMUNE_NR_TEKST])</f>
        <v>0</v>
      </c>
      <c r="G95" t="str">
        <f>_xlfn.XLOOKUP(ELEVTAL[[#This Row],[Institutionsnummer]],INSTREG[INST_NR],INSTREG[BEL_KOMMUNE_TEKST])</f>
        <v>Frederiksberg Kommune</v>
      </c>
      <c r="H95">
        <v>72</v>
      </c>
    </row>
    <row r="96" spans="2:8" x14ac:dyDescent="0.25">
      <c r="B96">
        <v>151003</v>
      </c>
      <c r="C96" t="str">
        <f>_xlfn.XLOOKUP(ELEVTAL[[#This Row],[Institutionsnummer]],INSTREG[INST_NR],INSTREG[INST_NAVN])</f>
        <v>Hedegårdsskolen</v>
      </c>
      <c r="D96" t="str">
        <f>_xlfn.XLOOKUP(ELEVTAL[[#This Row],[Institutionsnummer]],INSTREG[INST_NR],INSTREG[EJER_KODE_TEKST])</f>
        <v>Kommunale</v>
      </c>
      <c r="E96" t="str">
        <f>IF(ELEVTAL[[#This Row],[Administrerende kommune]]=0,ELEVTAL[[#This Row],[Beliggenhedskommune]],IF(ELEVTAL[[#This Row],[Administrerende kommune]]="",ELEVTAL[[#This Row],[Beliggenhedskommune]],ELEVTAL[[#This Row],[Administrerende kommune]]))</f>
        <v>Ballerup Kommune</v>
      </c>
      <c r="F96" t="str">
        <f>_xlfn.XLOOKUP(ELEVTAL[[#This Row],[Institutionsnummer]],INSTREG[INST_NR],INSTREG[ADM_KOMMUNE_NR_TEKST])</f>
        <v>Ballerup Kommune</v>
      </c>
      <c r="G96" t="str">
        <f>_xlfn.XLOOKUP(ELEVTAL[[#This Row],[Institutionsnummer]],INSTREG[INST_NR],INSTREG[BEL_KOMMUNE_TEKST])</f>
        <v>Ballerup Kommune</v>
      </c>
      <c r="H96">
        <v>642</v>
      </c>
    </row>
    <row r="97" spans="2:8" x14ac:dyDescent="0.25">
      <c r="B97">
        <v>151024</v>
      </c>
      <c r="C97" t="str">
        <f>_xlfn.XLOOKUP(ELEVTAL[[#This Row],[Institutionsnummer]],INSTREG[INST_NR],INSTREG[INST_NAVN])</f>
        <v>Unge2-projektet</v>
      </c>
      <c r="D97" t="str">
        <f>_xlfn.XLOOKUP(ELEVTAL[[#This Row],[Institutionsnummer]],INSTREG[INST_NR],INSTREG[EJER_KODE_TEKST])</f>
        <v>Kommunale</v>
      </c>
      <c r="E97" t="str">
        <f>IF(ELEVTAL[[#This Row],[Administrerende kommune]]=0,ELEVTAL[[#This Row],[Beliggenhedskommune]],IF(ELEVTAL[[#This Row],[Administrerende kommune]]="",ELEVTAL[[#This Row],[Beliggenhedskommune]],ELEVTAL[[#This Row],[Administrerende kommune]]))</f>
        <v>Ballerup Kommune</v>
      </c>
      <c r="F97" t="str">
        <f>_xlfn.XLOOKUP(ELEVTAL[[#This Row],[Institutionsnummer]],INSTREG[INST_NR],INSTREG[ADM_KOMMUNE_NR_TEKST])</f>
        <v>Ballerup Kommune</v>
      </c>
      <c r="G97" t="str">
        <f>_xlfn.XLOOKUP(ELEVTAL[[#This Row],[Institutionsnummer]],INSTREG[INST_NR],INSTREG[BEL_KOMMUNE_TEKST])</f>
        <v>Ballerup Kommune</v>
      </c>
    </row>
    <row r="98" spans="2:8" x14ac:dyDescent="0.25">
      <c r="B98">
        <v>151028</v>
      </c>
      <c r="C98" t="str">
        <f>_xlfn.XLOOKUP(ELEVTAL[[#This Row],[Institutionsnummer]],INSTREG[INST_NR],INSTREG[INST_NAVN])</f>
        <v>Kasperskolen</v>
      </c>
      <c r="D98" t="str">
        <f>_xlfn.XLOOKUP(ELEVTAL[[#This Row],[Institutionsnummer]],INSTREG[INST_NR],INSTREG[EJER_KODE_TEKST])</f>
        <v>Kommunale</v>
      </c>
      <c r="E98" t="str">
        <f>IF(ELEVTAL[[#This Row],[Administrerende kommune]]=0,ELEVTAL[[#This Row],[Beliggenhedskommune]],IF(ELEVTAL[[#This Row],[Administrerende kommune]]="",ELEVTAL[[#This Row],[Beliggenhedskommune]],ELEVTAL[[#This Row],[Administrerende kommune]]))</f>
        <v>Ballerup Kommune</v>
      </c>
      <c r="F98" t="str">
        <f>_xlfn.XLOOKUP(ELEVTAL[[#This Row],[Institutionsnummer]],INSTREG[INST_NR],INSTREG[ADM_KOMMUNE_NR_TEKST])</f>
        <v>Ballerup Kommune</v>
      </c>
      <c r="G98" t="str">
        <f>_xlfn.XLOOKUP(ELEVTAL[[#This Row],[Institutionsnummer]],INSTREG[INST_NR],INSTREG[BEL_KOMMUNE_TEKST])</f>
        <v>Ballerup Kommune</v>
      </c>
      <c r="H98">
        <v>131</v>
      </c>
    </row>
    <row r="99" spans="2:8" x14ac:dyDescent="0.25">
      <c r="B99">
        <v>151030</v>
      </c>
      <c r="C99" t="str">
        <f>_xlfn.XLOOKUP(ELEVTAL[[#This Row],[Institutionsnummer]],INSTREG[INST_NR],INSTREG[INST_NAVN])</f>
        <v>Ordblindeinstituttet</v>
      </c>
      <c r="D99" t="str">
        <f>_xlfn.XLOOKUP(ELEVTAL[[#This Row],[Institutionsnummer]],INSTREG[INST_NR],INSTREG[EJER_KODE_TEKST])</f>
        <v>Kommunale</v>
      </c>
      <c r="E99" t="str">
        <f>IF(ELEVTAL[[#This Row],[Administrerende kommune]]=0,ELEVTAL[[#This Row],[Beliggenhedskommune]],IF(ELEVTAL[[#This Row],[Administrerende kommune]]="",ELEVTAL[[#This Row],[Beliggenhedskommune]],ELEVTAL[[#This Row],[Administrerende kommune]]))</f>
        <v>Ballerup Kommune</v>
      </c>
      <c r="F99" t="str">
        <f>_xlfn.XLOOKUP(ELEVTAL[[#This Row],[Institutionsnummer]],INSTREG[INST_NR],INSTREG[ADM_KOMMUNE_NR_TEKST])</f>
        <v>Ballerup Kommune</v>
      </c>
      <c r="G99" t="str">
        <f>_xlfn.XLOOKUP(ELEVTAL[[#This Row],[Institutionsnummer]],INSTREG[INST_NR],INSTREG[BEL_KOMMUNE_TEKST])</f>
        <v>Ballerup Kommune</v>
      </c>
      <c r="H99">
        <v>89</v>
      </c>
    </row>
    <row r="100" spans="2:8" x14ac:dyDescent="0.25">
      <c r="B100">
        <v>153013</v>
      </c>
      <c r="C100" t="str">
        <f>_xlfn.XLOOKUP(ELEVTAL[[#This Row],[Institutionsnummer]],INSTREG[INST_NR],INSTREG[INST_NAVN])</f>
        <v>Uddannelsescenter Nygård - 10.Klasseskolen</v>
      </c>
      <c r="D100" t="str">
        <f>_xlfn.XLOOKUP(ELEVTAL[[#This Row],[Institutionsnummer]],INSTREG[INST_NR],INSTREG[EJER_KODE_TEKST])</f>
        <v>Kommunale</v>
      </c>
      <c r="E100" t="str">
        <f>IF(ELEVTAL[[#This Row],[Administrerende kommune]]=0,ELEVTAL[[#This Row],[Beliggenhedskommune]],IF(ELEVTAL[[#This Row],[Administrerende kommune]]="",ELEVTAL[[#This Row],[Beliggenhedskommune]],ELEVTAL[[#This Row],[Administrerende kommune]]))</f>
        <v>Brøndby Kommune</v>
      </c>
      <c r="F100" t="str">
        <f>_xlfn.XLOOKUP(ELEVTAL[[#This Row],[Institutionsnummer]],INSTREG[INST_NR],INSTREG[ADM_KOMMUNE_NR_TEKST])</f>
        <v>Brøndby Kommune</v>
      </c>
      <c r="G100" t="str">
        <f>_xlfn.XLOOKUP(ELEVTAL[[#This Row],[Institutionsnummer]],INSTREG[INST_NR],INSTREG[BEL_KOMMUNE_TEKST])</f>
        <v>Brøndby Kommune</v>
      </c>
      <c r="H100">
        <v>191</v>
      </c>
    </row>
    <row r="101" spans="2:8" x14ac:dyDescent="0.25">
      <c r="B101">
        <v>153016</v>
      </c>
      <c r="C101" t="str">
        <f>_xlfn.XLOOKUP(ELEVTAL[[#This Row],[Institutionsnummer]],INSTREG[INST_NR],INSTREG[INST_NAVN])</f>
        <v>Tranemosegård</v>
      </c>
      <c r="D101" t="str">
        <f>_xlfn.XLOOKUP(ELEVTAL[[#This Row],[Institutionsnummer]],INSTREG[INST_NR],INSTREG[EJER_KODE_TEKST])</f>
        <v>Kommunale</v>
      </c>
      <c r="E101" t="str">
        <f>IF(ELEVTAL[[#This Row],[Administrerende kommune]]=0,ELEVTAL[[#This Row],[Beliggenhedskommune]],IF(ELEVTAL[[#This Row],[Administrerende kommune]]="",ELEVTAL[[#This Row],[Beliggenhedskommune]],ELEVTAL[[#This Row],[Administrerende kommune]]))</f>
        <v>Brøndby Kommune</v>
      </c>
      <c r="F101" t="str">
        <f>_xlfn.XLOOKUP(ELEVTAL[[#This Row],[Institutionsnummer]],INSTREG[INST_NR],INSTREG[ADM_KOMMUNE_NR_TEKST])</f>
        <v>Brøndby Kommune</v>
      </c>
      <c r="G101" t="str">
        <f>_xlfn.XLOOKUP(ELEVTAL[[#This Row],[Institutionsnummer]],INSTREG[INST_NR],INSTREG[BEL_KOMMUNE_TEKST])</f>
        <v>Brøndby Kommune</v>
      </c>
    </row>
    <row r="102" spans="2:8" x14ac:dyDescent="0.25">
      <c r="B102">
        <v>153018</v>
      </c>
      <c r="C102" t="str">
        <f>_xlfn.XLOOKUP(ELEVTAL[[#This Row],[Institutionsnummer]],INSTREG[INST_NR],INSTREG[INST_NAVN])</f>
        <v>Brøndbyøster Skole</v>
      </c>
      <c r="D102" t="str">
        <f>_xlfn.XLOOKUP(ELEVTAL[[#This Row],[Institutionsnummer]],INSTREG[INST_NR],INSTREG[EJER_KODE_TEKST])</f>
        <v>Kommunale</v>
      </c>
      <c r="E102" t="str">
        <f>IF(ELEVTAL[[#This Row],[Administrerende kommune]]=0,ELEVTAL[[#This Row],[Beliggenhedskommune]],IF(ELEVTAL[[#This Row],[Administrerende kommune]]="",ELEVTAL[[#This Row],[Beliggenhedskommune]],ELEVTAL[[#This Row],[Administrerende kommune]]))</f>
        <v>Brøndby Kommune</v>
      </c>
      <c r="F102" t="str">
        <f>_xlfn.XLOOKUP(ELEVTAL[[#This Row],[Institutionsnummer]],INSTREG[INST_NR],INSTREG[ADM_KOMMUNE_NR_TEKST])</f>
        <v>Brøndby Kommune</v>
      </c>
      <c r="G102" t="str">
        <f>_xlfn.XLOOKUP(ELEVTAL[[#This Row],[Institutionsnummer]],INSTREG[INST_NR],INSTREG[BEL_KOMMUNE_TEKST])</f>
        <v>Brøndby Kommune</v>
      </c>
      <c r="H102">
        <v>994</v>
      </c>
    </row>
    <row r="103" spans="2:8" x14ac:dyDescent="0.25">
      <c r="B103">
        <v>153019</v>
      </c>
      <c r="C103" t="str">
        <f>_xlfn.XLOOKUP(ELEVTAL[[#This Row],[Institutionsnummer]],INSTREG[INST_NR],INSTREG[INST_NAVN])</f>
        <v>Brøndbyvester Skole</v>
      </c>
      <c r="D103" t="str">
        <f>_xlfn.XLOOKUP(ELEVTAL[[#This Row],[Institutionsnummer]],INSTREG[INST_NR],INSTREG[EJER_KODE_TEKST])</f>
        <v>Kommunale</v>
      </c>
      <c r="E103" t="str">
        <f>IF(ELEVTAL[[#This Row],[Administrerende kommune]]=0,ELEVTAL[[#This Row],[Beliggenhedskommune]],IF(ELEVTAL[[#This Row],[Administrerende kommune]]="",ELEVTAL[[#This Row],[Beliggenhedskommune]],ELEVTAL[[#This Row],[Administrerende kommune]]))</f>
        <v>Brøndby Kommune</v>
      </c>
      <c r="F103" t="str">
        <f>_xlfn.XLOOKUP(ELEVTAL[[#This Row],[Institutionsnummer]],INSTREG[INST_NR],INSTREG[ADM_KOMMUNE_NR_TEKST])</f>
        <v>Brøndby Kommune</v>
      </c>
      <c r="G103" t="str">
        <f>_xlfn.XLOOKUP(ELEVTAL[[#This Row],[Institutionsnummer]],INSTREG[INST_NR],INSTREG[BEL_KOMMUNE_TEKST])</f>
        <v>Brøndby Kommune</v>
      </c>
      <c r="H103">
        <v>1119</v>
      </c>
    </row>
    <row r="104" spans="2:8" x14ac:dyDescent="0.25">
      <c r="B104">
        <v>153020</v>
      </c>
      <c r="C104" t="str">
        <f>_xlfn.XLOOKUP(ELEVTAL[[#This Row],[Institutionsnummer]],INSTREG[INST_NR],INSTREG[INST_NAVN])</f>
        <v>Brøndby Strand Skole</v>
      </c>
      <c r="D104" t="str">
        <f>_xlfn.XLOOKUP(ELEVTAL[[#This Row],[Institutionsnummer]],INSTREG[INST_NR],INSTREG[EJER_KODE_TEKST])</f>
        <v>Kommunale</v>
      </c>
      <c r="E104" t="str">
        <f>IF(ELEVTAL[[#This Row],[Administrerende kommune]]=0,ELEVTAL[[#This Row],[Beliggenhedskommune]],IF(ELEVTAL[[#This Row],[Administrerende kommune]]="",ELEVTAL[[#This Row],[Beliggenhedskommune]],ELEVTAL[[#This Row],[Administrerende kommune]]))</f>
        <v>Brøndby Kommune</v>
      </c>
      <c r="F104" t="str">
        <f>_xlfn.XLOOKUP(ELEVTAL[[#This Row],[Institutionsnummer]],INSTREG[INST_NR],INSTREG[ADM_KOMMUNE_NR_TEKST])</f>
        <v>Brøndby Kommune</v>
      </c>
      <c r="G104" t="str">
        <f>_xlfn.XLOOKUP(ELEVTAL[[#This Row],[Institutionsnummer]],INSTREG[INST_NR],INSTREG[BEL_KOMMUNE_TEKST])</f>
        <v>Brøndby Kommune</v>
      </c>
      <c r="H104">
        <v>1045</v>
      </c>
    </row>
    <row r="105" spans="2:8" x14ac:dyDescent="0.25">
      <c r="B105">
        <v>155004</v>
      </c>
      <c r="C105" t="str">
        <f>_xlfn.XLOOKUP(ELEVTAL[[#This Row],[Institutionsnummer]],INSTREG[INST_NR],INSTREG[INST_NAVN])</f>
        <v>Nordstrandskolen</v>
      </c>
      <c r="D105" t="str">
        <f>_xlfn.XLOOKUP(ELEVTAL[[#This Row],[Institutionsnummer]],INSTREG[INST_NR],INSTREG[EJER_KODE_TEKST])</f>
        <v>Kommunale</v>
      </c>
      <c r="E105" t="str">
        <f>IF(ELEVTAL[[#This Row],[Administrerende kommune]]=0,ELEVTAL[[#This Row],[Beliggenhedskommune]],IF(ELEVTAL[[#This Row],[Administrerende kommune]]="",ELEVTAL[[#This Row],[Beliggenhedskommune]],ELEVTAL[[#This Row],[Administrerende kommune]]))</f>
        <v>Dragør Kommune</v>
      </c>
      <c r="F105" t="str">
        <f>_xlfn.XLOOKUP(ELEVTAL[[#This Row],[Institutionsnummer]],INSTREG[INST_NR],INSTREG[ADM_KOMMUNE_NR_TEKST])</f>
        <v>Dragør Kommune</v>
      </c>
      <c r="G105" t="str">
        <f>_xlfn.XLOOKUP(ELEVTAL[[#This Row],[Institutionsnummer]],INSTREG[INST_NR],INSTREG[BEL_KOMMUNE_TEKST])</f>
        <v>Dragør Kommune</v>
      </c>
      <c r="H105">
        <v>743</v>
      </c>
    </row>
    <row r="106" spans="2:8" x14ac:dyDescent="0.25">
      <c r="B106">
        <v>157001</v>
      </c>
      <c r="C106" t="str">
        <f>_xlfn.XLOOKUP(ELEVTAL[[#This Row],[Institutionsnummer]],INSTREG[INST_NR],INSTREG[INST_NAVN])</f>
        <v>Bakkegårdsskolen</v>
      </c>
      <c r="D106" t="str">
        <f>_xlfn.XLOOKUP(ELEVTAL[[#This Row],[Institutionsnummer]],INSTREG[INST_NR],INSTREG[EJER_KODE_TEKST])</f>
        <v>Kommunale</v>
      </c>
      <c r="E106" t="str">
        <f>IF(ELEVTAL[[#This Row],[Administrerende kommune]]=0,ELEVTAL[[#This Row],[Beliggenhedskommune]],IF(ELEVTAL[[#This Row],[Administrerende kommune]]="",ELEVTAL[[#This Row],[Beliggenhedskommune]],ELEVTAL[[#This Row],[Administrerende kommune]]))</f>
        <v>Gentofte Kommune</v>
      </c>
      <c r="F106" t="str">
        <f>_xlfn.XLOOKUP(ELEVTAL[[#This Row],[Institutionsnummer]],INSTREG[INST_NR],INSTREG[ADM_KOMMUNE_NR_TEKST])</f>
        <v>Gentofte Kommune</v>
      </c>
      <c r="G106" t="str">
        <f>_xlfn.XLOOKUP(ELEVTAL[[#This Row],[Institutionsnummer]],INSTREG[INST_NR],INSTREG[BEL_KOMMUNE_TEKST])</f>
        <v>Gentofte Kommune</v>
      </c>
      <c r="H106">
        <v>713</v>
      </c>
    </row>
    <row r="107" spans="2:8" x14ac:dyDescent="0.25">
      <c r="B107">
        <v>157002</v>
      </c>
      <c r="C107" t="str">
        <f>_xlfn.XLOOKUP(ELEVTAL[[#This Row],[Institutionsnummer]],INSTREG[INST_NR],INSTREG[INST_NAVN])</f>
        <v>Dyssegårdsskolen</v>
      </c>
      <c r="D107" t="str">
        <f>_xlfn.XLOOKUP(ELEVTAL[[#This Row],[Institutionsnummer]],INSTREG[INST_NR],INSTREG[EJER_KODE_TEKST])</f>
        <v>Kommunale</v>
      </c>
      <c r="E107" t="str">
        <f>IF(ELEVTAL[[#This Row],[Administrerende kommune]]=0,ELEVTAL[[#This Row],[Beliggenhedskommune]],IF(ELEVTAL[[#This Row],[Administrerende kommune]]="",ELEVTAL[[#This Row],[Beliggenhedskommune]],ELEVTAL[[#This Row],[Administrerende kommune]]))</f>
        <v>Gentofte Kommune</v>
      </c>
      <c r="F107" t="str">
        <f>_xlfn.XLOOKUP(ELEVTAL[[#This Row],[Institutionsnummer]],INSTREG[INST_NR],INSTREG[ADM_KOMMUNE_NR_TEKST])</f>
        <v>Gentofte Kommune</v>
      </c>
      <c r="G107" t="str">
        <f>_xlfn.XLOOKUP(ELEVTAL[[#This Row],[Institutionsnummer]],INSTREG[INST_NR],INSTREG[BEL_KOMMUNE_TEKST])</f>
        <v>Gentofte Kommune</v>
      </c>
      <c r="H107">
        <v>725</v>
      </c>
    </row>
    <row r="108" spans="2:8" x14ac:dyDescent="0.25">
      <c r="B108">
        <v>157003</v>
      </c>
      <c r="C108" t="str">
        <f>_xlfn.XLOOKUP(ELEVTAL[[#This Row],[Institutionsnummer]],INSTREG[INST_NR],INSTREG[INST_NAVN])</f>
        <v>Gentofte Skole</v>
      </c>
      <c r="D108" t="str">
        <f>_xlfn.XLOOKUP(ELEVTAL[[#This Row],[Institutionsnummer]],INSTREG[INST_NR],INSTREG[EJER_KODE_TEKST])</f>
        <v>Kommunale</v>
      </c>
      <c r="E108" t="str">
        <f>IF(ELEVTAL[[#This Row],[Administrerende kommune]]=0,ELEVTAL[[#This Row],[Beliggenhedskommune]],IF(ELEVTAL[[#This Row],[Administrerende kommune]]="",ELEVTAL[[#This Row],[Beliggenhedskommune]],ELEVTAL[[#This Row],[Administrerende kommune]]))</f>
        <v>Gentofte Kommune</v>
      </c>
      <c r="F108" t="str">
        <f>_xlfn.XLOOKUP(ELEVTAL[[#This Row],[Institutionsnummer]],INSTREG[INST_NR],INSTREG[ADM_KOMMUNE_NR_TEKST])</f>
        <v>Gentofte Kommune</v>
      </c>
      <c r="G108" t="str">
        <f>_xlfn.XLOOKUP(ELEVTAL[[#This Row],[Institutionsnummer]],INSTREG[INST_NR],INSTREG[BEL_KOMMUNE_TEKST])</f>
        <v>Gentofte Kommune</v>
      </c>
      <c r="H108">
        <v>750</v>
      </c>
    </row>
    <row r="109" spans="2:8" x14ac:dyDescent="0.25">
      <c r="B109">
        <v>157005</v>
      </c>
      <c r="C109" t="str">
        <f>_xlfn.XLOOKUP(ELEVTAL[[#This Row],[Institutionsnummer]],INSTREG[INST_NR],INSTREG[INST_NAVN])</f>
        <v>Maglegårdsskolen</v>
      </c>
      <c r="D109" t="str">
        <f>_xlfn.XLOOKUP(ELEVTAL[[#This Row],[Institutionsnummer]],INSTREG[INST_NR],INSTREG[EJER_KODE_TEKST])</f>
        <v>Kommunale</v>
      </c>
      <c r="E109" t="str">
        <f>IF(ELEVTAL[[#This Row],[Administrerende kommune]]=0,ELEVTAL[[#This Row],[Beliggenhedskommune]],IF(ELEVTAL[[#This Row],[Administrerende kommune]]="",ELEVTAL[[#This Row],[Beliggenhedskommune]],ELEVTAL[[#This Row],[Administrerende kommune]]))</f>
        <v>Gentofte Kommune</v>
      </c>
      <c r="F109" t="str">
        <f>_xlfn.XLOOKUP(ELEVTAL[[#This Row],[Institutionsnummer]],INSTREG[INST_NR],INSTREG[ADM_KOMMUNE_NR_TEKST])</f>
        <v>Gentofte Kommune</v>
      </c>
      <c r="G109" t="str">
        <f>_xlfn.XLOOKUP(ELEVTAL[[#This Row],[Institutionsnummer]],INSTREG[INST_NR],INSTREG[BEL_KOMMUNE_TEKST])</f>
        <v>Gentofte Kommune</v>
      </c>
      <c r="H109">
        <v>625</v>
      </c>
    </row>
    <row r="110" spans="2:8" x14ac:dyDescent="0.25">
      <c r="B110">
        <v>157007</v>
      </c>
      <c r="C110" t="str">
        <f>_xlfn.XLOOKUP(ELEVTAL[[#This Row],[Institutionsnummer]],INSTREG[INST_NR],INSTREG[INST_NAVN])</f>
        <v>Munkegårdsskolen</v>
      </c>
      <c r="D110" t="str">
        <f>_xlfn.XLOOKUP(ELEVTAL[[#This Row],[Institutionsnummer]],INSTREG[INST_NR],INSTREG[EJER_KODE_TEKST])</f>
        <v>Kommunale</v>
      </c>
      <c r="E110" t="str">
        <f>IF(ELEVTAL[[#This Row],[Administrerende kommune]]=0,ELEVTAL[[#This Row],[Beliggenhedskommune]],IF(ELEVTAL[[#This Row],[Administrerende kommune]]="",ELEVTAL[[#This Row],[Beliggenhedskommune]],ELEVTAL[[#This Row],[Administrerende kommune]]))</f>
        <v>Gentofte Kommune</v>
      </c>
      <c r="F110" t="str">
        <f>_xlfn.XLOOKUP(ELEVTAL[[#This Row],[Institutionsnummer]],INSTREG[INST_NR],INSTREG[ADM_KOMMUNE_NR_TEKST])</f>
        <v>Gentofte Kommune</v>
      </c>
      <c r="G110" t="str">
        <f>_xlfn.XLOOKUP(ELEVTAL[[#This Row],[Institutionsnummer]],INSTREG[INST_NR],INSTREG[BEL_KOMMUNE_TEKST])</f>
        <v>Gentofte Kommune</v>
      </c>
      <c r="H110">
        <v>566</v>
      </c>
    </row>
    <row r="111" spans="2:8" x14ac:dyDescent="0.25">
      <c r="B111">
        <v>157008</v>
      </c>
      <c r="C111" t="str">
        <f>_xlfn.XLOOKUP(ELEVTAL[[#This Row],[Institutionsnummer]],INSTREG[INST_NR],INSTREG[INST_NAVN])</f>
        <v>Ordrup Skole</v>
      </c>
      <c r="D111" t="str">
        <f>_xlfn.XLOOKUP(ELEVTAL[[#This Row],[Institutionsnummer]],INSTREG[INST_NR],INSTREG[EJER_KODE_TEKST])</f>
        <v>Kommunale</v>
      </c>
      <c r="E111" t="str">
        <f>IF(ELEVTAL[[#This Row],[Administrerende kommune]]=0,ELEVTAL[[#This Row],[Beliggenhedskommune]],IF(ELEVTAL[[#This Row],[Administrerende kommune]]="",ELEVTAL[[#This Row],[Beliggenhedskommune]],ELEVTAL[[#This Row],[Administrerende kommune]]))</f>
        <v>Gentofte Kommune</v>
      </c>
      <c r="F111" t="str">
        <f>_xlfn.XLOOKUP(ELEVTAL[[#This Row],[Institutionsnummer]],INSTREG[INST_NR],INSTREG[ADM_KOMMUNE_NR_TEKST])</f>
        <v>Gentofte Kommune</v>
      </c>
      <c r="G111" t="str">
        <f>_xlfn.XLOOKUP(ELEVTAL[[#This Row],[Institutionsnummer]],INSTREG[INST_NR],INSTREG[BEL_KOMMUNE_TEKST])</f>
        <v>Gentofte Kommune</v>
      </c>
      <c r="H111">
        <v>689</v>
      </c>
    </row>
    <row r="112" spans="2:8" x14ac:dyDescent="0.25">
      <c r="B112">
        <v>157009</v>
      </c>
      <c r="C112" t="str">
        <f>_xlfn.XLOOKUP(ELEVTAL[[#This Row],[Institutionsnummer]],INSTREG[INST_NR],INSTREG[INST_NAVN])</f>
        <v>Skovgårdsskolen</v>
      </c>
      <c r="D112" t="str">
        <f>_xlfn.XLOOKUP(ELEVTAL[[#This Row],[Institutionsnummer]],INSTREG[INST_NR],INSTREG[EJER_KODE_TEKST])</f>
        <v>Kommunale</v>
      </c>
      <c r="E112" t="str">
        <f>IF(ELEVTAL[[#This Row],[Administrerende kommune]]=0,ELEVTAL[[#This Row],[Beliggenhedskommune]],IF(ELEVTAL[[#This Row],[Administrerende kommune]]="",ELEVTAL[[#This Row],[Beliggenhedskommune]],ELEVTAL[[#This Row],[Administrerende kommune]]))</f>
        <v>Gentofte Kommune</v>
      </c>
      <c r="F112" t="str">
        <f>_xlfn.XLOOKUP(ELEVTAL[[#This Row],[Institutionsnummer]],INSTREG[INST_NR],INSTREG[ADM_KOMMUNE_NR_TEKST])</f>
        <v>Gentofte Kommune</v>
      </c>
      <c r="G112" t="str">
        <f>_xlfn.XLOOKUP(ELEVTAL[[#This Row],[Institutionsnummer]],INSTREG[INST_NR],INSTREG[BEL_KOMMUNE_TEKST])</f>
        <v>Gentofte Kommune</v>
      </c>
      <c r="H112">
        <v>737</v>
      </c>
    </row>
    <row r="113" spans="2:8" x14ac:dyDescent="0.25">
      <c r="B113">
        <v>157010</v>
      </c>
      <c r="C113" t="str">
        <f>_xlfn.XLOOKUP(ELEVTAL[[#This Row],[Institutionsnummer]],INSTREG[INST_NR],INSTREG[INST_NAVN])</f>
        <v>Skovshoved Skole</v>
      </c>
      <c r="D113" t="str">
        <f>_xlfn.XLOOKUP(ELEVTAL[[#This Row],[Institutionsnummer]],INSTREG[INST_NR],INSTREG[EJER_KODE_TEKST])</f>
        <v>Kommunale</v>
      </c>
      <c r="E113" t="str">
        <f>IF(ELEVTAL[[#This Row],[Administrerende kommune]]=0,ELEVTAL[[#This Row],[Beliggenhedskommune]],IF(ELEVTAL[[#This Row],[Administrerende kommune]]="",ELEVTAL[[#This Row],[Beliggenhedskommune]],ELEVTAL[[#This Row],[Administrerende kommune]]))</f>
        <v>Gentofte Kommune</v>
      </c>
      <c r="F113" t="str">
        <f>_xlfn.XLOOKUP(ELEVTAL[[#This Row],[Institutionsnummer]],INSTREG[INST_NR],INSTREG[ADM_KOMMUNE_NR_TEKST])</f>
        <v>Gentofte Kommune</v>
      </c>
      <c r="G113" t="str">
        <f>_xlfn.XLOOKUP(ELEVTAL[[#This Row],[Institutionsnummer]],INSTREG[INST_NR],INSTREG[BEL_KOMMUNE_TEKST])</f>
        <v>Gentofte Kommune</v>
      </c>
      <c r="H113">
        <v>672</v>
      </c>
    </row>
    <row r="114" spans="2:8" x14ac:dyDescent="0.25">
      <c r="B114">
        <v>157011</v>
      </c>
      <c r="C114" t="str">
        <f>_xlfn.XLOOKUP(ELEVTAL[[#This Row],[Institutionsnummer]],INSTREG[INST_NR],INSTREG[INST_NAVN])</f>
        <v>Tjørnegårdsskolen</v>
      </c>
      <c r="D114" t="str">
        <f>_xlfn.XLOOKUP(ELEVTAL[[#This Row],[Institutionsnummer]],INSTREG[INST_NR],INSTREG[EJER_KODE_TEKST])</f>
        <v>Kommunale</v>
      </c>
      <c r="E114" t="str">
        <f>IF(ELEVTAL[[#This Row],[Administrerende kommune]]=0,ELEVTAL[[#This Row],[Beliggenhedskommune]],IF(ELEVTAL[[#This Row],[Administrerende kommune]]="",ELEVTAL[[#This Row],[Beliggenhedskommune]],ELEVTAL[[#This Row],[Administrerende kommune]]))</f>
        <v>Gentofte Kommune</v>
      </c>
      <c r="F114" t="str">
        <f>_xlfn.XLOOKUP(ELEVTAL[[#This Row],[Institutionsnummer]],INSTREG[INST_NR],INSTREG[ADM_KOMMUNE_NR_TEKST])</f>
        <v>Gentofte Kommune</v>
      </c>
      <c r="G114" t="str">
        <f>_xlfn.XLOOKUP(ELEVTAL[[#This Row],[Institutionsnummer]],INSTREG[INST_NR],INSTREG[BEL_KOMMUNE_TEKST])</f>
        <v>Gentofte Kommune</v>
      </c>
      <c r="H114">
        <v>599</v>
      </c>
    </row>
    <row r="115" spans="2:8" x14ac:dyDescent="0.25">
      <c r="B115">
        <v>157012</v>
      </c>
      <c r="C115" t="str">
        <f>_xlfn.XLOOKUP(ELEVTAL[[#This Row],[Institutionsnummer]],INSTREG[INST_NR],INSTREG[INST_NAVN])</f>
        <v>Tranegårdskolen</v>
      </c>
      <c r="D115" t="str">
        <f>_xlfn.XLOOKUP(ELEVTAL[[#This Row],[Institutionsnummer]],INSTREG[INST_NR],INSTREG[EJER_KODE_TEKST])</f>
        <v>Kommunale</v>
      </c>
      <c r="E115" t="str">
        <f>IF(ELEVTAL[[#This Row],[Administrerende kommune]]=0,ELEVTAL[[#This Row],[Beliggenhedskommune]],IF(ELEVTAL[[#This Row],[Administrerende kommune]]="",ELEVTAL[[#This Row],[Beliggenhedskommune]],ELEVTAL[[#This Row],[Administrerende kommune]]))</f>
        <v>Gentofte Kommune</v>
      </c>
      <c r="F115" t="str">
        <f>_xlfn.XLOOKUP(ELEVTAL[[#This Row],[Institutionsnummer]],INSTREG[INST_NR],INSTREG[ADM_KOMMUNE_NR_TEKST])</f>
        <v>Gentofte Kommune</v>
      </c>
      <c r="G115" t="str">
        <f>_xlfn.XLOOKUP(ELEVTAL[[#This Row],[Institutionsnummer]],INSTREG[INST_NR],INSTREG[BEL_KOMMUNE_TEKST])</f>
        <v>Gentofte Kommune</v>
      </c>
      <c r="H115">
        <v>508</v>
      </c>
    </row>
    <row r="116" spans="2:8" x14ac:dyDescent="0.25">
      <c r="B116">
        <v>157034</v>
      </c>
      <c r="C116" t="str">
        <f>_xlfn.XLOOKUP(ELEVTAL[[#This Row],[Institutionsnummer]],INSTREG[INST_NR],INSTREG[INST_NAVN])</f>
        <v>Søgårdsskolen</v>
      </c>
      <c r="D116" t="str">
        <f>_xlfn.XLOOKUP(ELEVTAL[[#This Row],[Institutionsnummer]],INSTREG[INST_NR],INSTREG[EJER_KODE_TEKST])</f>
        <v>Kommunale</v>
      </c>
      <c r="E116" t="str">
        <f>IF(ELEVTAL[[#This Row],[Administrerende kommune]]=0,ELEVTAL[[#This Row],[Beliggenhedskommune]],IF(ELEVTAL[[#This Row],[Administrerende kommune]]="",ELEVTAL[[#This Row],[Beliggenhedskommune]],ELEVTAL[[#This Row],[Administrerende kommune]]))</f>
        <v>Gentofte Kommune</v>
      </c>
      <c r="F116" t="str">
        <f>_xlfn.XLOOKUP(ELEVTAL[[#This Row],[Institutionsnummer]],INSTREG[INST_NR],INSTREG[ADM_KOMMUNE_NR_TEKST])</f>
        <v>Gentofte Kommune</v>
      </c>
      <c r="G116" t="str">
        <f>_xlfn.XLOOKUP(ELEVTAL[[#This Row],[Institutionsnummer]],INSTREG[INST_NR],INSTREG[BEL_KOMMUNE_TEKST])</f>
        <v>Gentofte Kommune</v>
      </c>
      <c r="H116">
        <v>100</v>
      </c>
    </row>
    <row r="117" spans="2:8" x14ac:dyDescent="0.25">
      <c r="B117">
        <v>157047</v>
      </c>
      <c r="C117" t="str">
        <f>_xlfn.XLOOKUP(ELEVTAL[[#This Row],[Institutionsnummer]],INSTREG[INST_NR],INSTREG[INST_NAVN])</f>
        <v>Hellerup Skole</v>
      </c>
      <c r="D117" t="str">
        <f>_xlfn.XLOOKUP(ELEVTAL[[#This Row],[Institutionsnummer]],INSTREG[INST_NR],INSTREG[EJER_KODE_TEKST])</f>
        <v>Kommunale</v>
      </c>
      <c r="E117" t="str">
        <f>IF(ELEVTAL[[#This Row],[Administrerende kommune]]=0,ELEVTAL[[#This Row],[Beliggenhedskommune]],IF(ELEVTAL[[#This Row],[Administrerende kommune]]="",ELEVTAL[[#This Row],[Beliggenhedskommune]],ELEVTAL[[#This Row],[Administrerende kommune]]))</f>
        <v>Gentofte Kommune</v>
      </c>
      <c r="F117" t="str">
        <f>_xlfn.XLOOKUP(ELEVTAL[[#This Row],[Institutionsnummer]],INSTREG[INST_NR],INSTREG[ADM_KOMMUNE_NR_TEKST])</f>
        <v>Gentofte Kommune</v>
      </c>
      <c r="G117" t="str">
        <f>_xlfn.XLOOKUP(ELEVTAL[[#This Row],[Institutionsnummer]],INSTREG[INST_NR],INSTREG[BEL_KOMMUNE_TEKST])</f>
        <v>Gentofte Kommune</v>
      </c>
      <c r="H117">
        <v>527</v>
      </c>
    </row>
    <row r="118" spans="2:8" x14ac:dyDescent="0.25">
      <c r="B118">
        <v>157210</v>
      </c>
      <c r="C118" t="str">
        <f>_xlfn.XLOOKUP(ELEVTAL[[#This Row],[Institutionsnummer]],INSTREG[INST_NR],INSTREG[INST_NAVN])</f>
        <v>Gentofte Kommunes Ungdomsskole</v>
      </c>
      <c r="D118" t="str">
        <f>_xlfn.XLOOKUP(ELEVTAL[[#This Row],[Institutionsnummer]],INSTREG[INST_NR],INSTREG[EJER_KODE_TEKST])</f>
        <v>Kommunale</v>
      </c>
      <c r="E118" t="str">
        <f>IF(ELEVTAL[[#This Row],[Administrerende kommune]]=0,ELEVTAL[[#This Row],[Beliggenhedskommune]],IF(ELEVTAL[[#This Row],[Administrerende kommune]]="",ELEVTAL[[#This Row],[Beliggenhedskommune]],ELEVTAL[[#This Row],[Administrerende kommune]]))</f>
        <v>Gentofte Kommune</v>
      </c>
      <c r="F118" t="str">
        <f>_xlfn.XLOOKUP(ELEVTAL[[#This Row],[Institutionsnummer]],INSTREG[INST_NR],INSTREG[ADM_KOMMUNE_NR_TEKST])</f>
        <v>Gentofte Kommune</v>
      </c>
      <c r="G118" t="str">
        <f>_xlfn.XLOOKUP(ELEVTAL[[#This Row],[Institutionsnummer]],INSTREG[INST_NR],INSTREG[BEL_KOMMUNE_TEKST])</f>
        <v>Gentofte Kommune</v>
      </c>
      <c r="H118">
        <v>146</v>
      </c>
    </row>
    <row r="119" spans="2:8" x14ac:dyDescent="0.25">
      <c r="B119">
        <v>159001</v>
      </c>
      <c r="C119" t="str">
        <f>_xlfn.XLOOKUP(ELEVTAL[[#This Row],[Institutionsnummer]],INSTREG[INST_NR],INSTREG[INST_NAVN])</f>
        <v>Bagsværd Skole</v>
      </c>
      <c r="D119" t="str">
        <f>_xlfn.XLOOKUP(ELEVTAL[[#This Row],[Institutionsnummer]],INSTREG[INST_NR],INSTREG[EJER_KODE_TEKST])</f>
        <v>Kommunale</v>
      </c>
      <c r="E119" t="str">
        <f>IF(ELEVTAL[[#This Row],[Administrerende kommune]]=0,ELEVTAL[[#This Row],[Beliggenhedskommune]],IF(ELEVTAL[[#This Row],[Administrerende kommune]]="",ELEVTAL[[#This Row],[Beliggenhedskommune]],ELEVTAL[[#This Row],[Administrerende kommune]]))</f>
        <v>Gladsaxe Kommune</v>
      </c>
      <c r="F119" t="str">
        <f>_xlfn.XLOOKUP(ELEVTAL[[#This Row],[Institutionsnummer]],INSTREG[INST_NR],INSTREG[ADM_KOMMUNE_NR_TEKST])</f>
        <v>Gladsaxe Kommune</v>
      </c>
      <c r="G119" t="str">
        <f>_xlfn.XLOOKUP(ELEVTAL[[#This Row],[Institutionsnummer]],INSTREG[INST_NR],INSTREG[BEL_KOMMUNE_TEKST])</f>
        <v>Gladsaxe Kommune</v>
      </c>
      <c r="H119">
        <v>806</v>
      </c>
    </row>
    <row r="120" spans="2:8" x14ac:dyDescent="0.25">
      <c r="B120">
        <v>159002</v>
      </c>
      <c r="C120" t="str">
        <f>_xlfn.XLOOKUP(ELEVTAL[[#This Row],[Institutionsnummer]],INSTREG[INST_NR],INSTREG[INST_NAVN])</f>
        <v>Buddinge Skole</v>
      </c>
      <c r="D120" t="str">
        <f>_xlfn.XLOOKUP(ELEVTAL[[#This Row],[Institutionsnummer]],INSTREG[INST_NR],INSTREG[EJER_KODE_TEKST])</f>
        <v>Kommunale</v>
      </c>
      <c r="E120" t="str">
        <f>IF(ELEVTAL[[#This Row],[Administrerende kommune]]=0,ELEVTAL[[#This Row],[Beliggenhedskommune]],IF(ELEVTAL[[#This Row],[Administrerende kommune]]="",ELEVTAL[[#This Row],[Beliggenhedskommune]],ELEVTAL[[#This Row],[Administrerende kommune]]))</f>
        <v>Gladsaxe Kommune</v>
      </c>
      <c r="F120" t="str">
        <f>_xlfn.XLOOKUP(ELEVTAL[[#This Row],[Institutionsnummer]],INSTREG[INST_NR],INSTREG[ADM_KOMMUNE_NR_TEKST])</f>
        <v>Gladsaxe Kommune</v>
      </c>
      <c r="G120" t="str">
        <f>_xlfn.XLOOKUP(ELEVTAL[[#This Row],[Institutionsnummer]],INSTREG[INST_NR],INSTREG[BEL_KOMMUNE_TEKST])</f>
        <v>Gladsaxe Kommune</v>
      </c>
      <c r="H120">
        <v>664</v>
      </c>
    </row>
    <row r="121" spans="2:8" x14ac:dyDescent="0.25">
      <c r="B121">
        <v>159004</v>
      </c>
      <c r="C121" t="str">
        <f>_xlfn.XLOOKUP(ELEVTAL[[#This Row],[Institutionsnummer]],INSTREG[INST_NR],INSTREG[INST_NAVN])</f>
        <v>Enghavegård Skole</v>
      </c>
      <c r="D121" t="str">
        <f>_xlfn.XLOOKUP(ELEVTAL[[#This Row],[Institutionsnummer]],INSTREG[INST_NR],INSTREG[EJER_KODE_TEKST])</f>
        <v>Kommunale</v>
      </c>
      <c r="E121" t="str">
        <f>IF(ELEVTAL[[#This Row],[Administrerende kommune]]=0,ELEVTAL[[#This Row],[Beliggenhedskommune]],IF(ELEVTAL[[#This Row],[Administrerende kommune]]="",ELEVTAL[[#This Row],[Beliggenhedskommune]],ELEVTAL[[#This Row],[Administrerende kommune]]))</f>
        <v>Gladsaxe Kommune</v>
      </c>
      <c r="F121" t="str">
        <f>_xlfn.XLOOKUP(ELEVTAL[[#This Row],[Institutionsnummer]],INSTREG[INST_NR],INSTREG[ADM_KOMMUNE_NR_TEKST])</f>
        <v>Gladsaxe Kommune</v>
      </c>
      <c r="G121" t="str">
        <f>_xlfn.XLOOKUP(ELEVTAL[[#This Row],[Institutionsnummer]],INSTREG[INST_NR],INSTREG[BEL_KOMMUNE_TEKST])</f>
        <v>Gladsaxe Kommune</v>
      </c>
      <c r="H121">
        <v>789</v>
      </c>
    </row>
    <row r="122" spans="2:8" x14ac:dyDescent="0.25">
      <c r="B122">
        <v>159005</v>
      </c>
      <c r="C122" t="str">
        <f>_xlfn.XLOOKUP(ELEVTAL[[#This Row],[Institutionsnummer]],INSTREG[INST_NR],INSTREG[INST_NAVN])</f>
        <v>Gladsaxe Skole</v>
      </c>
      <c r="D122" t="str">
        <f>_xlfn.XLOOKUP(ELEVTAL[[#This Row],[Institutionsnummer]],INSTREG[INST_NR],INSTREG[EJER_KODE_TEKST])</f>
        <v>Kommunale</v>
      </c>
      <c r="E122" t="str">
        <f>IF(ELEVTAL[[#This Row],[Administrerende kommune]]=0,ELEVTAL[[#This Row],[Beliggenhedskommune]],IF(ELEVTAL[[#This Row],[Administrerende kommune]]="",ELEVTAL[[#This Row],[Beliggenhedskommune]],ELEVTAL[[#This Row],[Administrerende kommune]]))</f>
        <v>Gladsaxe Kommune</v>
      </c>
      <c r="F122" t="str">
        <f>_xlfn.XLOOKUP(ELEVTAL[[#This Row],[Institutionsnummer]],INSTREG[INST_NR],INSTREG[ADM_KOMMUNE_NR_TEKST])</f>
        <v>Gladsaxe Kommune</v>
      </c>
      <c r="G122" t="str">
        <f>_xlfn.XLOOKUP(ELEVTAL[[#This Row],[Institutionsnummer]],INSTREG[INST_NR],INSTREG[BEL_KOMMUNE_TEKST])</f>
        <v>Gladsaxe Kommune</v>
      </c>
      <c r="H122">
        <v>744</v>
      </c>
    </row>
    <row r="123" spans="2:8" x14ac:dyDescent="0.25">
      <c r="B123">
        <v>159006</v>
      </c>
      <c r="C123" t="str">
        <f>_xlfn.XLOOKUP(ELEVTAL[[#This Row],[Institutionsnummer]],INSTREG[INST_NR],INSTREG[INST_NAVN])</f>
        <v>Grønnemose Skole</v>
      </c>
      <c r="D123" t="str">
        <f>_xlfn.XLOOKUP(ELEVTAL[[#This Row],[Institutionsnummer]],INSTREG[INST_NR],INSTREG[EJER_KODE_TEKST])</f>
        <v>Kommunale</v>
      </c>
      <c r="E123" t="str">
        <f>IF(ELEVTAL[[#This Row],[Administrerende kommune]]=0,ELEVTAL[[#This Row],[Beliggenhedskommune]],IF(ELEVTAL[[#This Row],[Administrerende kommune]]="",ELEVTAL[[#This Row],[Beliggenhedskommune]],ELEVTAL[[#This Row],[Administrerende kommune]]))</f>
        <v>Gladsaxe Kommune</v>
      </c>
      <c r="F123" t="str">
        <f>_xlfn.XLOOKUP(ELEVTAL[[#This Row],[Institutionsnummer]],INSTREG[INST_NR],INSTREG[ADM_KOMMUNE_NR_TEKST])</f>
        <v>Gladsaxe Kommune</v>
      </c>
      <c r="G123" t="str">
        <f>_xlfn.XLOOKUP(ELEVTAL[[#This Row],[Institutionsnummer]],INSTREG[INST_NR],INSTREG[BEL_KOMMUNE_TEKST])</f>
        <v>Gladsaxe Kommune</v>
      </c>
      <c r="H123">
        <v>774</v>
      </c>
    </row>
    <row r="124" spans="2:8" x14ac:dyDescent="0.25">
      <c r="B124">
        <v>159008</v>
      </c>
      <c r="C124" t="str">
        <f>_xlfn.XLOOKUP(ELEVTAL[[#This Row],[Institutionsnummer]],INSTREG[INST_NR],INSTREG[INST_NAVN])</f>
        <v>Mørkhøj Skole</v>
      </c>
      <c r="D124" t="str">
        <f>_xlfn.XLOOKUP(ELEVTAL[[#This Row],[Institutionsnummer]],INSTREG[INST_NR],INSTREG[EJER_KODE_TEKST])</f>
        <v>Kommunale</v>
      </c>
      <c r="E124" t="str">
        <f>IF(ELEVTAL[[#This Row],[Administrerende kommune]]=0,ELEVTAL[[#This Row],[Beliggenhedskommune]],IF(ELEVTAL[[#This Row],[Administrerende kommune]]="",ELEVTAL[[#This Row],[Beliggenhedskommune]],ELEVTAL[[#This Row],[Administrerende kommune]]))</f>
        <v>Gladsaxe Kommune</v>
      </c>
      <c r="F124" t="str">
        <f>_xlfn.XLOOKUP(ELEVTAL[[#This Row],[Institutionsnummer]],INSTREG[INST_NR],INSTREG[ADM_KOMMUNE_NR_TEKST])</f>
        <v>Gladsaxe Kommune</v>
      </c>
      <c r="G124" t="str">
        <f>_xlfn.XLOOKUP(ELEVTAL[[#This Row],[Institutionsnummer]],INSTREG[INST_NR],INSTREG[BEL_KOMMUNE_TEKST])</f>
        <v>Gladsaxe Kommune</v>
      </c>
      <c r="H124">
        <v>396</v>
      </c>
    </row>
    <row r="125" spans="2:8" x14ac:dyDescent="0.25">
      <c r="B125">
        <v>159009</v>
      </c>
      <c r="C125" t="str">
        <f>_xlfn.XLOOKUP(ELEVTAL[[#This Row],[Institutionsnummer]],INSTREG[INST_NR],INSTREG[INST_NAVN])</f>
        <v>Stengård Skole</v>
      </c>
      <c r="D125" t="str">
        <f>_xlfn.XLOOKUP(ELEVTAL[[#This Row],[Institutionsnummer]],INSTREG[INST_NR],INSTREG[EJER_KODE_TEKST])</f>
        <v>Kommunale</v>
      </c>
      <c r="E125" t="str">
        <f>IF(ELEVTAL[[#This Row],[Administrerende kommune]]=0,ELEVTAL[[#This Row],[Beliggenhedskommune]],IF(ELEVTAL[[#This Row],[Administrerende kommune]]="",ELEVTAL[[#This Row],[Beliggenhedskommune]],ELEVTAL[[#This Row],[Administrerende kommune]]))</f>
        <v>Gladsaxe Kommune</v>
      </c>
      <c r="F125" t="str">
        <f>_xlfn.XLOOKUP(ELEVTAL[[#This Row],[Institutionsnummer]],INSTREG[INST_NR],INSTREG[ADM_KOMMUNE_NR_TEKST])</f>
        <v>Gladsaxe Kommune</v>
      </c>
      <c r="G125" t="str">
        <f>_xlfn.XLOOKUP(ELEVTAL[[#This Row],[Institutionsnummer]],INSTREG[INST_NR],INSTREG[BEL_KOMMUNE_TEKST])</f>
        <v>Gladsaxe Kommune</v>
      </c>
      <c r="H125">
        <v>567</v>
      </c>
    </row>
    <row r="126" spans="2:8" x14ac:dyDescent="0.25">
      <c r="B126">
        <v>159010</v>
      </c>
      <c r="C126" t="str">
        <f>_xlfn.XLOOKUP(ELEVTAL[[#This Row],[Institutionsnummer]],INSTREG[INST_NR],INSTREG[INST_NAVN])</f>
        <v>Søborg Skole</v>
      </c>
      <c r="D126" t="str">
        <f>_xlfn.XLOOKUP(ELEVTAL[[#This Row],[Institutionsnummer]],INSTREG[INST_NR],INSTREG[EJER_KODE_TEKST])</f>
        <v>Kommunale</v>
      </c>
      <c r="E126" t="str">
        <f>IF(ELEVTAL[[#This Row],[Administrerende kommune]]=0,ELEVTAL[[#This Row],[Beliggenhedskommune]],IF(ELEVTAL[[#This Row],[Administrerende kommune]]="",ELEVTAL[[#This Row],[Beliggenhedskommune]],ELEVTAL[[#This Row],[Administrerende kommune]]))</f>
        <v>Gladsaxe Kommune</v>
      </c>
      <c r="F126" t="str">
        <f>_xlfn.XLOOKUP(ELEVTAL[[#This Row],[Institutionsnummer]],INSTREG[INST_NR],INSTREG[ADM_KOMMUNE_NR_TEKST])</f>
        <v>Gladsaxe Kommune</v>
      </c>
      <c r="G126" t="str">
        <f>_xlfn.XLOOKUP(ELEVTAL[[#This Row],[Institutionsnummer]],INSTREG[INST_NR],INSTREG[BEL_KOMMUNE_TEKST])</f>
        <v>Gladsaxe Kommune</v>
      </c>
      <c r="H126">
        <v>552</v>
      </c>
    </row>
    <row r="127" spans="2:8" x14ac:dyDescent="0.25">
      <c r="B127">
        <v>159012</v>
      </c>
      <c r="C127" t="str">
        <f>_xlfn.XLOOKUP(ELEVTAL[[#This Row],[Institutionsnummer]],INSTREG[INST_NR],INSTREG[INST_NAVN])</f>
        <v>Vadgård Skole</v>
      </c>
      <c r="D127" t="str">
        <f>_xlfn.XLOOKUP(ELEVTAL[[#This Row],[Institutionsnummer]],INSTREG[INST_NR],INSTREG[EJER_KODE_TEKST])</f>
        <v>Kommunale</v>
      </c>
      <c r="E127" t="str">
        <f>IF(ELEVTAL[[#This Row],[Administrerende kommune]]=0,ELEVTAL[[#This Row],[Beliggenhedskommune]],IF(ELEVTAL[[#This Row],[Administrerende kommune]]="",ELEVTAL[[#This Row],[Beliggenhedskommune]],ELEVTAL[[#This Row],[Administrerende kommune]]))</f>
        <v>Gladsaxe Kommune</v>
      </c>
      <c r="F127" t="str">
        <f>_xlfn.XLOOKUP(ELEVTAL[[#This Row],[Institutionsnummer]],INSTREG[INST_NR],INSTREG[ADM_KOMMUNE_NR_TEKST])</f>
        <v>Gladsaxe Kommune</v>
      </c>
      <c r="G127" t="str">
        <f>_xlfn.XLOOKUP(ELEVTAL[[#This Row],[Institutionsnummer]],INSTREG[INST_NR],INSTREG[BEL_KOMMUNE_TEKST])</f>
        <v>Gladsaxe Kommune</v>
      </c>
      <c r="H127">
        <v>680</v>
      </c>
    </row>
    <row r="128" spans="2:8" x14ac:dyDescent="0.25">
      <c r="B128">
        <v>159013</v>
      </c>
      <c r="C128" t="str">
        <f>_xlfn.XLOOKUP(ELEVTAL[[#This Row],[Institutionsnummer]],INSTREG[INST_NR],INSTREG[INST_NAVN])</f>
        <v>Skovbrynet skole</v>
      </c>
      <c r="D128" t="str">
        <f>_xlfn.XLOOKUP(ELEVTAL[[#This Row],[Institutionsnummer]],INSTREG[INST_NR],INSTREG[EJER_KODE_TEKST])</f>
        <v>Kommunale</v>
      </c>
      <c r="E128" t="str">
        <f>IF(ELEVTAL[[#This Row],[Administrerende kommune]]=0,ELEVTAL[[#This Row],[Beliggenhedskommune]],IF(ELEVTAL[[#This Row],[Administrerende kommune]]="",ELEVTAL[[#This Row],[Beliggenhedskommune]],ELEVTAL[[#This Row],[Administrerende kommune]]))</f>
        <v>Gladsaxe Kommune</v>
      </c>
      <c r="F128" t="str">
        <f>_xlfn.XLOOKUP(ELEVTAL[[#This Row],[Institutionsnummer]],INSTREG[INST_NR],INSTREG[ADM_KOMMUNE_NR_TEKST])</f>
        <v>Gladsaxe Kommune</v>
      </c>
      <c r="G128" t="str">
        <f>_xlfn.XLOOKUP(ELEVTAL[[#This Row],[Institutionsnummer]],INSTREG[INST_NR],INSTREG[BEL_KOMMUNE_TEKST])</f>
        <v>Gladsaxe Kommune</v>
      </c>
      <c r="H128">
        <v>363</v>
      </c>
    </row>
    <row r="129" spans="2:8" hidden="1" x14ac:dyDescent="0.25">
      <c r="B129">
        <v>159035</v>
      </c>
      <c r="C129" t="str">
        <f>_xlfn.XLOOKUP(ELEVTAL[[#This Row],[Institutionsnummer]],INSTREG[INST_NR],INSTREG[INST_NAVN])</f>
        <v>Sofieskolen</v>
      </c>
      <c r="D129" t="str">
        <f>_xlfn.XLOOKUP(ELEVTAL[[#This Row],[Institutionsnummer]],INSTREG[INST_NR],INSTREG[EJER_KODE_TEKST])</f>
        <v>Selvejende, private</v>
      </c>
      <c r="E129" t="str">
        <f>IF(ELEVTAL[[#This Row],[Administrerende kommune]]=0,ELEVTAL[[#This Row],[Beliggenhedskommune]],IF(ELEVTAL[[#This Row],[Administrerende kommune]]="",ELEVTAL[[#This Row],[Beliggenhedskommune]],ELEVTAL[[#This Row],[Administrerende kommune]]))</f>
        <v>Gladsaxe Kommune</v>
      </c>
      <c r="F129">
        <f>_xlfn.XLOOKUP(ELEVTAL[[#This Row],[Institutionsnummer]],INSTREG[INST_NR],INSTREG[ADM_KOMMUNE_NR_TEKST])</f>
        <v>0</v>
      </c>
      <c r="G129" t="str">
        <f>_xlfn.XLOOKUP(ELEVTAL[[#This Row],[Institutionsnummer]],INSTREG[INST_NR],INSTREG[BEL_KOMMUNE_TEKST])</f>
        <v>Gladsaxe Kommune</v>
      </c>
      <c r="H129">
        <v>39</v>
      </c>
    </row>
    <row r="130" spans="2:8" x14ac:dyDescent="0.25">
      <c r="B130">
        <v>159039</v>
      </c>
      <c r="C130" t="str">
        <f>_xlfn.XLOOKUP(ELEVTAL[[#This Row],[Institutionsnummer]],INSTREG[INST_NR],INSTREG[INST_NAVN])</f>
        <v>Bakkeskolen</v>
      </c>
      <c r="D130" t="str">
        <f>_xlfn.XLOOKUP(ELEVTAL[[#This Row],[Institutionsnummer]],INSTREG[INST_NR],INSTREG[EJER_KODE_TEKST])</f>
        <v>Kommunale</v>
      </c>
      <c r="E130" t="str">
        <f>IF(ELEVTAL[[#This Row],[Administrerende kommune]]=0,ELEVTAL[[#This Row],[Beliggenhedskommune]],IF(ELEVTAL[[#This Row],[Administrerende kommune]]="",ELEVTAL[[#This Row],[Beliggenhedskommune]],ELEVTAL[[#This Row],[Administrerende kommune]]))</f>
        <v>Gladsaxe Kommune</v>
      </c>
      <c r="F130" t="str">
        <f>_xlfn.XLOOKUP(ELEVTAL[[#This Row],[Institutionsnummer]],INSTREG[INST_NR],INSTREG[ADM_KOMMUNE_NR_TEKST])</f>
        <v>Gladsaxe Kommune</v>
      </c>
      <c r="G130" t="str">
        <f>_xlfn.XLOOKUP(ELEVTAL[[#This Row],[Institutionsnummer]],INSTREG[INST_NR],INSTREG[BEL_KOMMUNE_TEKST])</f>
        <v>Gladsaxe Kommune</v>
      </c>
      <c r="H130">
        <v>65</v>
      </c>
    </row>
    <row r="131" spans="2:8" hidden="1" x14ac:dyDescent="0.25">
      <c r="B131">
        <v>159041</v>
      </c>
      <c r="C131" t="str">
        <f>_xlfn.XLOOKUP(ELEVTAL[[#This Row],[Institutionsnummer]],INSTREG[INST_NR],INSTREG[INST_NAVN])</f>
        <v>Idrætsakademiet</v>
      </c>
      <c r="D131" t="str">
        <f>_xlfn.XLOOKUP(ELEVTAL[[#This Row],[Institutionsnummer]],INSTREG[INST_NR],INSTREG[EJER_KODE_TEKST])</f>
        <v>Selvejende, kommunale</v>
      </c>
      <c r="E131" t="str">
        <f>IF(ELEVTAL[[#This Row],[Administrerende kommune]]=0,ELEVTAL[[#This Row],[Beliggenhedskommune]],IF(ELEVTAL[[#This Row],[Administrerende kommune]]="",ELEVTAL[[#This Row],[Beliggenhedskommune]],ELEVTAL[[#This Row],[Administrerende kommune]]))</f>
        <v>Gladsaxe Kommune</v>
      </c>
      <c r="F131" t="str">
        <f>_xlfn.XLOOKUP(ELEVTAL[[#This Row],[Institutionsnummer]],INSTREG[INST_NR],INSTREG[ADM_KOMMUNE_NR_TEKST])</f>
        <v>Gladsaxe Kommune</v>
      </c>
      <c r="G131" t="str">
        <f>_xlfn.XLOOKUP(ELEVTAL[[#This Row],[Institutionsnummer]],INSTREG[INST_NR],INSTREG[BEL_KOMMUNE_TEKST])</f>
        <v>Herlev Kommune</v>
      </c>
    </row>
    <row r="132" spans="2:8" x14ac:dyDescent="0.25">
      <c r="B132">
        <v>161014</v>
      </c>
      <c r="C132" t="str">
        <f>_xlfn.XLOOKUP(ELEVTAL[[#This Row],[Institutionsnummer]],INSTREG[INST_NR],INSTREG[INST_NAVN])</f>
        <v>Ejbyhus</v>
      </c>
      <c r="D132" t="str">
        <f>_xlfn.XLOOKUP(ELEVTAL[[#This Row],[Institutionsnummer]],INSTREG[INST_NR],INSTREG[EJER_KODE_TEKST])</f>
        <v>Kommunale</v>
      </c>
      <c r="E132" t="str">
        <f>IF(ELEVTAL[[#This Row],[Administrerende kommune]]=0,ELEVTAL[[#This Row],[Beliggenhedskommune]],IF(ELEVTAL[[#This Row],[Administrerende kommune]]="",ELEVTAL[[#This Row],[Beliggenhedskommune]],ELEVTAL[[#This Row],[Administrerende kommune]]))</f>
        <v>Glostrup Kommune</v>
      </c>
      <c r="F132" t="str">
        <f>_xlfn.XLOOKUP(ELEVTAL[[#This Row],[Institutionsnummer]],INSTREG[INST_NR],INSTREG[ADM_KOMMUNE_NR_TEKST])</f>
        <v>Glostrup Kommune</v>
      </c>
      <c r="G132" t="str">
        <f>_xlfn.XLOOKUP(ELEVTAL[[#This Row],[Institutionsnummer]],INSTREG[INST_NR],INSTREG[BEL_KOMMUNE_TEKST])</f>
        <v>Glostrup Kommune</v>
      </c>
      <c r="H132">
        <v>11</v>
      </c>
    </row>
    <row r="133" spans="2:8" x14ac:dyDescent="0.25">
      <c r="B133">
        <v>161210</v>
      </c>
      <c r="C133" t="str">
        <f>_xlfn.XLOOKUP(ELEVTAL[[#This Row],[Institutionsnummer]],INSTREG[INST_NR],INSTREG[INST_NAVN])</f>
        <v>Glostrup Ungdomsskole</v>
      </c>
      <c r="D133" t="str">
        <f>_xlfn.XLOOKUP(ELEVTAL[[#This Row],[Institutionsnummer]],INSTREG[INST_NR],INSTREG[EJER_KODE_TEKST])</f>
        <v>Kommunale</v>
      </c>
      <c r="E133" t="str">
        <f>IF(ELEVTAL[[#This Row],[Administrerende kommune]]=0,ELEVTAL[[#This Row],[Beliggenhedskommune]],IF(ELEVTAL[[#This Row],[Administrerende kommune]]="",ELEVTAL[[#This Row],[Beliggenhedskommune]],ELEVTAL[[#This Row],[Administrerende kommune]]))</f>
        <v>Glostrup Kommune</v>
      </c>
      <c r="F133" t="str">
        <f>_xlfn.XLOOKUP(ELEVTAL[[#This Row],[Institutionsnummer]],INSTREG[INST_NR],INSTREG[ADM_KOMMUNE_NR_TEKST])</f>
        <v>Glostrup Kommune</v>
      </c>
      <c r="G133" t="str">
        <f>_xlfn.XLOOKUP(ELEVTAL[[#This Row],[Institutionsnummer]],INSTREG[INST_NR],INSTREG[BEL_KOMMUNE_TEKST])</f>
        <v>Glostrup Kommune</v>
      </c>
      <c r="H133">
        <v>8</v>
      </c>
    </row>
    <row r="134" spans="2:8" x14ac:dyDescent="0.25">
      <c r="B134">
        <v>163001</v>
      </c>
      <c r="C134" t="str">
        <f>_xlfn.XLOOKUP(ELEVTAL[[#This Row],[Institutionsnummer]],INSTREG[INST_NR],INSTREG[INST_NAVN])</f>
        <v>Lindehøjskolen</v>
      </c>
      <c r="D134" t="str">
        <f>_xlfn.XLOOKUP(ELEVTAL[[#This Row],[Institutionsnummer]],INSTREG[INST_NR],INSTREG[EJER_KODE_TEKST])</f>
        <v>Kommunale</v>
      </c>
      <c r="E134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Herlev Kommune</v>
      </c>
      <c r="F134" t="str">
        <f>_xlfn.XLOOKUP(ELEVTAL[[#This Row],[Institutionsnummer]],INSTREG[INST_NR],INSTREG[ADM_KOMMUNE_NR_TEKST])</f>
        <v>Herlev Kommune</v>
      </c>
      <c r="G134" t="str">
        <f>_xlfn.XLOOKUP(ELEVTAL[[#This Row],[Institutionsnummer]],INSTREG[INST_NR],INSTREG[BEL_KOMMUNE_TEKST])</f>
        <v>Herlev Kommune</v>
      </c>
      <c r="H134">
        <v>861</v>
      </c>
    </row>
    <row r="135" spans="2:8" x14ac:dyDescent="0.25">
      <c r="B135">
        <v>163211</v>
      </c>
      <c r="C135" t="str">
        <f>_xlfn.XLOOKUP(ELEVTAL[[#This Row],[Institutionsnummer]],INSTREG[INST_NR],INSTREG[INST_NAVN])</f>
        <v>Herlev Kommunes Ungdomsskole</v>
      </c>
      <c r="D135" t="str">
        <f>_xlfn.XLOOKUP(ELEVTAL[[#This Row],[Institutionsnummer]],INSTREG[INST_NR],INSTREG[EJER_KODE_TEKST])</f>
        <v>Kommunale</v>
      </c>
      <c r="E135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Herlev Kommune</v>
      </c>
      <c r="F135" t="str">
        <f>_xlfn.XLOOKUP(ELEVTAL[[#This Row],[Institutionsnummer]],INSTREG[INST_NR],INSTREG[ADM_KOMMUNE_NR_TEKST])</f>
        <v>Herlev Kommune</v>
      </c>
      <c r="G135" t="str">
        <f>_xlfn.XLOOKUP(ELEVTAL[[#This Row],[Institutionsnummer]],INSTREG[INST_NR],INSTREG[BEL_KOMMUNE_TEKST])</f>
        <v>Herlev Kommune</v>
      </c>
      <c r="H135">
        <v>24</v>
      </c>
    </row>
    <row r="136" spans="2:8" x14ac:dyDescent="0.25">
      <c r="B136">
        <v>165001</v>
      </c>
      <c r="C136" t="str">
        <f>_xlfn.XLOOKUP(ELEVTAL[[#This Row],[Institutionsnummer]],INSTREG[INST_NR],INSTREG[INST_NAVN])</f>
        <v>Egelundskolen</v>
      </c>
      <c r="D136" t="str">
        <f>_xlfn.XLOOKUP(ELEVTAL[[#This Row],[Institutionsnummer]],INSTREG[INST_NR],INSTREG[EJER_KODE_TEKST])</f>
        <v>Kommunale</v>
      </c>
      <c r="E136" t="str">
        <f>IF(ELEVTAL[[#This Row],[Administrerende kommune]]=0,ELEVTAL[[#This Row],[Beliggenhedskommune]],IF(ELEVTAL[[#This Row],[Administrerende kommune]]="",ELEVTAL[[#This Row],[Beliggenhedskommune]],ELEVTAL[[#This Row],[Administrerende kommune]]))</f>
        <v>Albertslund Kommune</v>
      </c>
      <c r="F136" t="str">
        <f>_xlfn.XLOOKUP(ELEVTAL[[#This Row],[Institutionsnummer]],INSTREG[INST_NR],INSTREG[ADM_KOMMUNE_NR_TEKST])</f>
        <v>Albertslund Kommune</v>
      </c>
      <c r="G136" t="str">
        <f>_xlfn.XLOOKUP(ELEVTAL[[#This Row],[Institutionsnummer]],INSTREG[INST_NR],INSTREG[BEL_KOMMUNE_TEKST])</f>
        <v>Albertslund Kommune</v>
      </c>
      <c r="H136">
        <v>434</v>
      </c>
    </row>
    <row r="137" spans="2:8" x14ac:dyDescent="0.25">
      <c r="B137">
        <v>165019</v>
      </c>
      <c r="C137" t="str">
        <f>_xlfn.XLOOKUP(ELEVTAL[[#This Row],[Institutionsnummer]],INSTREG[INST_NR],INSTREG[INST_NAVN])</f>
        <v>Herstedøster Skole</v>
      </c>
      <c r="D137" t="str">
        <f>_xlfn.XLOOKUP(ELEVTAL[[#This Row],[Institutionsnummer]],INSTREG[INST_NR],INSTREG[EJER_KODE_TEKST])</f>
        <v>Kommunale</v>
      </c>
      <c r="E137" t="str">
        <f>IF(ELEVTAL[[#This Row],[Administrerende kommune]]=0,ELEVTAL[[#This Row],[Beliggenhedskommune]],IF(ELEVTAL[[#This Row],[Administrerende kommune]]="",ELEVTAL[[#This Row],[Beliggenhedskommune]],ELEVTAL[[#This Row],[Administrerende kommune]]))</f>
        <v>Albertslund Kommune</v>
      </c>
      <c r="F137" t="str">
        <f>_xlfn.XLOOKUP(ELEVTAL[[#This Row],[Institutionsnummer]],INSTREG[INST_NR],INSTREG[ADM_KOMMUNE_NR_TEKST])</f>
        <v>Albertslund Kommune</v>
      </c>
      <c r="G137" t="str">
        <f>_xlfn.XLOOKUP(ELEVTAL[[#This Row],[Institutionsnummer]],INSTREG[INST_NR],INSTREG[BEL_KOMMUNE_TEKST])</f>
        <v>Albertslund Kommune</v>
      </c>
      <c r="H137">
        <v>914</v>
      </c>
    </row>
    <row r="138" spans="2:8" x14ac:dyDescent="0.25">
      <c r="B138">
        <v>165020</v>
      </c>
      <c r="C138" t="str">
        <f>_xlfn.XLOOKUP(ELEVTAL[[#This Row],[Institutionsnummer]],INSTREG[INST_NR],INSTREG[INST_NAVN])</f>
        <v>Herstedvester Skole</v>
      </c>
      <c r="D138" t="str">
        <f>_xlfn.XLOOKUP(ELEVTAL[[#This Row],[Institutionsnummer]],INSTREG[INST_NR],INSTREG[EJER_KODE_TEKST])</f>
        <v>Kommunale</v>
      </c>
      <c r="E138" t="str">
        <f>IF(ELEVTAL[[#This Row],[Administrerende kommune]]=0,ELEVTAL[[#This Row],[Beliggenhedskommune]],IF(ELEVTAL[[#This Row],[Administrerende kommune]]="",ELEVTAL[[#This Row],[Beliggenhedskommune]],ELEVTAL[[#This Row],[Administrerende kommune]]))</f>
        <v>Albertslund Kommune</v>
      </c>
      <c r="F138" t="str">
        <f>_xlfn.XLOOKUP(ELEVTAL[[#This Row],[Institutionsnummer]],INSTREG[INST_NR],INSTREG[ADM_KOMMUNE_NR_TEKST])</f>
        <v>Albertslund Kommune</v>
      </c>
      <c r="G138" t="str">
        <f>_xlfn.XLOOKUP(ELEVTAL[[#This Row],[Institutionsnummer]],INSTREG[INST_NR],INSTREG[BEL_KOMMUNE_TEKST])</f>
        <v>Albertslund Kommune</v>
      </c>
      <c r="H138">
        <v>799</v>
      </c>
    </row>
    <row r="139" spans="2:8" x14ac:dyDescent="0.25">
      <c r="B139">
        <v>167001</v>
      </c>
      <c r="C139" t="str">
        <f>_xlfn.XLOOKUP(ELEVTAL[[#This Row],[Institutionsnummer]],INSTREG[INST_NR],INSTREG[INST_NAVN])</f>
        <v>Dansborgskolen</v>
      </c>
      <c r="D139" t="str">
        <f>_xlfn.XLOOKUP(ELEVTAL[[#This Row],[Institutionsnummer]],INSTREG[INST_NR],INSTREG[EJER_KODE_TEKST])</f>
        <v>Kommunale</v>
      </c>
      <c r="E139" t="str">
        <f>IF(ELEVTAL[[#This Row],[Administrerende kommune]]=0,ELEVTAL[[#This Row],[Beliggenhedskommune]],IF(ELEVTAL[[#This Row],[Administrerende kommune]]="",ELEVTAL[[#This Row],[Beliggenhedskommune]],ELEVTAL[[#This Row],[Administrerende kommune]]))</f>
        <v>Hvidovre Kommune</v>
      </c>
      <c r="F139" t="str">
        <f>_xlfn.XLOOKUP(ELEVTAL[[#This Row],[Institutionsnummer]],INSTREG[INST_NR],INSTREG[ADM_KOMMUNE_NR_TEKST])</f>
        <v>Hvidovre Kommune</v>
      </c>
      <c r="G139" t="str">
        <f>_xlfn.XLOOKUP(ELEVTAL[[#This Row],[Institutionsnummer]],INSTREG[INST_NR],INSTREG[BEL_KOMMUNE_TEKST])</f>
        <v>Hvidovre Kommune</v>
      </c>
      <c r="H139">
        <v>707</v>
      </c>
    </row>
    <row r="140" spans="2:8" x14ac:dyDescent="0.25">
      <c r="B140">
        <v>167002</v>
      </c>
      <c r="C140" t="str">
        <f>_xlfn.XLOOKUP(ELEVTAL[[#This Row],[Institutionsnummer]],INSTREG[INST_NR],INSTREG[INST_NAVN])</f>
        <v>Gungehusskolen</v>
      </c>
      <c r="D140" t="str">
        <f>_xlfn.XLOOKUP(ELEVTAL[[#This Row],[Institutionsnummer]],INSTREG[INST_NR],INSTREG[EJER_KODE_TEKST])</f>
        <v>Kommunale</v>
      </c>
      <c r="E140" t="str">
        <f>IF(ELEVTAL[[#This Row],[Administrerende kommune]]=0,ELEVTAL[[#This Row],[Beliggenhedskommune]],IF(ELEVTAL[[#This Row],[Administrerende kommune]]="",ELEVTAL[[#This Row],[Beliggenhedskommune]],ELEVTAL[[#This Row],[Administrerende kommune]]))</f>
        <v>Hvidovre Kommune</v>
      </c>
      <c r="F140" t="str">
        <f>_xlfn.XLOOKUP(ELEVTAL[[#This Row],[Institutionsnummer]],INSTREG[INST_NR],INSTREG[ADM_KOMMUNE_NR_TEKST])</f>
        <v>Hvidovre Kommune</v>
      </c>
      <c r="G140" t="str">
        <f>_xlfn.XLOOKUP(ELEVTAL[[#This Row],[Institutionsnummer]],INSTREG[INST_NR],INSTREG[BEL_KOMMUNE_TEKST])</f>
        <v>Hvidovre Kommune</v>
      </c>
      <c r="H140">
        <v>554</v>
      </c>
    </row>
    <row r="141" spans="2:8" x14ac:dyDescent="0.25">
      <c r="B141">
        <v>167003</v>
      </c>
      <c r="C141" t="str">
        <f>_xlfn.XLOOKUP(ELEVTAL[[#This Row],[Institutionsnummer]],INSTREG[INST_NR],INSTREG[INST_NAVN])</f>
        <v>Holmegårdsskolen</v>
      </c>
      <c r="D141" t="str">
        <f>_xlfn.XLOOKUP(ELEVTAL[[#This Row],[Institutionsnummer]],INSTREG[INST_NR],INSTREG[EJER_KODE_TEKST])</f>
        <v>Kommunale</v>
      </c>
      <c r="E141" t="str">
        <f>IF(ELEVTAL[[#This Row],[Administrerende kommune]]=0,ELEVTAL[[#This Row],[Beliggenhedskommune]],IF(ELEVTAL[[#This Row],[Administrerende kommune]]="",ELEVTAL[[#This Row],[Beliggenhedskommune]],ELEVTAL[[#This Row],[Administrerende kommune]]))</f>
        <v>Hvidovre Kommune</v>
      </c>
      <c r="F141" t="str">
        <f>_xlfn.XLOOKUP(ELEVTAL[[#This Row],[Institutionsnummer]],INSTREG[INST_NR],INSTREG[ADM_KOMMUNE_NR_TEKST])</f>
        <v>Hvidovre Kommune</v>
      </c>
      <c r="G141" t="str">
        <f>_xlfn.XLOOKUP(ELEVTAL[[#This Row],[Institutionsnummer]],INSTREG[INST_NR],INSTREG[BEL_KOMMUNE_TEKST])</f>
        <v>Hvidovre Kommune</v>
      </c>
      <c r="H141">
        <v>561</v>
      </c>
    </row>
    <row r="142" spans="2:8" x14ac:dyDescent="0.25">
      <c r="B142">
        <v>167004</v>
      </c>
      <c r="C142" t="str">
        <f>_xlfn.XLOOKUP(ELEVTAL[[#This Row],[Institutionsnummer]],INSTREG[INST_NR],INSTREG[INST_NAVN])</f>
        <v>Langhøjskolen</v>
      </c>
      <c r="D142" t="str">
        <f>_xlfn.XLOOKUP(ELEVTAL[[#This Row],[Institutionsnummer]],INSTREG[INST_NR],INSTREG[EJER_KODE_TEKST])</f>
        <v>Kommunale</v>
      </c>
      <c r="E142" t="str">
        <f>IF(ELEVTAL[[#This Row],[Administrerende kommune]]=0,ELEVTAL[[#This Row],[Beliggenhedskommune]],IF(ELEVTAL[[#This Row],[Administrerende kommune]]="",ELEVTAL[[#This Row],[Beliggenhedskommune]],ELEVTAL[[#This Row],[Administrerende kommune]]))</f>
        <v>Hvidovre Kommune</v>
      </c>
      <c r="F142" t="str">
        <f>_xlfn.XLOOKUP(ELEVTAL[[#This Row],[Institutionsnummer]],INSTREG[INST_NR],INSTREG[ADM_KOMMUNE_NR_TEKST])</f>
        <v>Hvidovre Kommune</v>
      </c>
      <c r="G142" t="str">
        <f>_xlfn.XLOOKUP(ELEVTAL[[#This Row],[Institutionsnummer]],INSTREG[INST_NR],INSTREG[BEL_KOMMUNE_TEKST])</f>
        <v>Hvidovre Kommune</v>
      </c>
      <c r="H142">
        <v>721</v>
      </c>
    </row>
    <row r="143" spans="2:8" x14ac:dyDescent="0.25">
      <c r="B143">
        <v>167005</v>
      </c>
      <c r="C143" t="str">
        <f>_xlfn.XLOOKUP(ELEVTAL[[#This Row],[Institutionsnummer]],INSTREG[INST_NR],INSTREG[INST_NAVN])</f>
        <v>Præstemoseskolen</v>
      </c>
      <c r="D143" t="str">
        <f>_xlfn.XLOOKUP(ELEVTAL[[#This Row],[Institutionsnummer]],INSTREG[INST_NR],INSTREG[EJER_KODE_TEKST])</f>
        <v>Kommunale</v>
      </c>
      <c r="E143" t="str">
        <f>IF(ELEVTAL[[#This Row],[Administrerende kommune]]=0,ELEVTAL[[#This Row],[Beliggenhedskommune]],IF(ELEVTAL[[#This Row],[Administrerende kommune]]="",ELEVTAL[[#This Row],[Beliggenhedskommune]],ELEVTAL[[#This Row],[Administrerende kommune]]))</f>
        <v>Hvidovre Kommune</v>
      </c>
      <c r="F143" t="str">
        <f>_xlfn.XLOOKUP(ELEVTAL[[#This Row],[Institutionsnummer]],INSTREG[INST_NR],INSTREG[ADM_KOMMUNE_NR_TEKST])</f>
        <v>Hvidovre Kommune</v>
      </c>
      <c r="G143" t="str">
        <f>_xlfn.XLOOKUP(ELEVTAL[[#This Row],[Institutionsnummer]],INSTREG[INST_NR],INSTREG[BEL_KOMMUNE_TEKST])</f>
        <v>Hvidovre Kommune</v>
      </c>
      <c r="H143">
        <v>547</v>
      </c>
    </row>
    <row r="144" spans="2:8" x14ac:dyDescent="0.25">
      <c r="B144">
        <v>167006</v>
      </c>
      <c r="C144" t="str">
        <f>_xlfn.XLOOKUP(ELEVTAL[[#This Row],[Institutionsnummer]],INSTREG[INST_NR],INSTREG[INST_NAVN])</f>
        <v>Risbjergskolen</v>
      </c>
      <c r="D144" t="str">
        <f>_xlfn.XLOOKUP(ELEVTAL[[#This Row],[Institutionsnummer]],INSTREG[INST_NR],INSTREG[EJER_KODE_TEKST])</f>
        <v>Kommunale</v>
      </c>
      <c r="E144" t="str">
        <f>IF(ELEVTAL[[#This Row],[Administrerende kommune]]=0,ELEVTAL[[#This Row],[Beliggenhedskommune]],IF(ELEVTAL[[#This Row],[Administrerende kommune]]="",ELEVTAL[[#This Row],[Beliggenhedskommune]],ELEVTAL[[#This Row],[Administrerende kommune]]))</f>
        <v>Hvidovre Kommune</v>
      </c>
      <c r="F144" t="str">
        <f>_xlfn.XLOOKUP(ELEVTAL[[#This Row],[Institutionsnummer]],INSTREG[INST_NR],INSTREG[ADM_KOMMUNE_NR_TEKST])</f>
        <v>Hvidovre Kommune</v>
      </c>
      <c r="G144" t="str">
        <f>_xlfn.XLOOKUP(ELEVTAL[[#This Row],[Institutionsnummer]],INSTREG[INST_NR],INSTREG[BEL_KOMMUNE_TEKST])</f>
        <v>Hvidovre Kommune</v>
      </c>
      <c r="H144">
        <v>807</v>
      </c>
    </row>
    <row r="145" spans="2:8" x14ac:dyDescent="0.25">
      <c r="B145">
        <v>167008</v>
      </c>
      <c r="C145" t="str">
        <f>_xlfn.XLOOKUP(ELEVTAL[[#This Row],[Institutionsnummer]],INSTREG[INST_NR],INSTREG[INST_NAVN])</f>
        <v>Engstrandskolen</v>
      </c>
      <c r="D145" t="str">
        <f>_xlfn.XLOOKUP(ELEVTAL[[#This Row],[Institutionsnummer]],INSTREG[INST_NR],INSTREG[EJER_KODE_TEKST])</f>
        <v>Kommunale</v>
      </c>
      <c r="E145" t="str">
        <f>IF(ELEVTAL[[#This Row],[Administrerende kommune]]=0,ELEVTAL[[#This Row],[Beliggenhedskommune]],IF(ELEVTAL[[#This Row],[Administrerende kommune]]="",ELEVTAL[[#This Row],[Beliggenhedskommune]],ELEVTAL[[#This Row],[Administrerende kommune]]))</f>
        <v>Hvidovre Kommune</v>
      </c>
      <c r="F145" t="str">
        <f>_xlfn.XLOOKUP(ELEVTAL[[#This Row],[Institutionsnummer]],INSTREG[INST_NR],INSTREG[ADM_KOMMUNE_NR_TEKST])</f>
        <v>Hvidovre Kommune</v>
      </c>
      <c r="G145" t="str">
        <f>_xlfn.XLOOKUP(ELEVTAL[[#This Row],[Institutionsnummer]],INSTREG[INST_NR],INSTREG[BEL_KOMMUNE_TEKST])</f>
        <v>Hvidovre Kommune</v>
      </c>
      <c r="H145">
        <v>479</v>
      </c>
    </row>
    <row r="146" spans="2:8" x14ac:dyDescent="0.25">
      <c r="B146">
        <v>167009</v>
      </c>
      <c r="C146" t="str">
        <f>_xlfn.XLOOKUP(ELEVTAL[[#This Row],[Institutionsnummer]],INSTREG[INST_NR],INSTREG[INST_NAVN])</f>
        <v>Avedøre Skole</v>
      </c>
      <c r="D146" t="str">
        <f>_xlfn.XLOOKUP(ELEVTAL[[#This Row],[Institutionsnummer]],INSTREG[INST_NR],INSTREG[EJER_KODE_TEKST])</f>
        <v>Kommunale</v>
      </c>
      <c r="E146" t="str">
        <f>IF(ELEVTAL[[#This Row],[Administrerende kommune]]=0,ELEVTAL[[#This Row],[Beliggenhedskommune]],IF(ELEVTAL[[#This Row],[Administrerende kommune]]="",ELEVTAL[[#This Row],[Beliggenhedskommune]],ELEVTAL[[#This Row],[Administrerende kommune]]))</f>
        <v>Hvidovre Kommune</v>
      </c>
      <c r="F146" t="str">
        <f>_xlfn.XLOOKUP(ELEVTAL[[#This Row],[Institutionsnummer]],INSTREG[INST_NR],INSTREG[ADM_KOMMUNE_NR_TEKST])</f>
        <v>Hvidovre Kommune</v>
      </c>
      <c r="G146" t="str">
        <f>_xlfn.XLOOKUP(ELEVTAL[[#This Row],[Institutionsnummer]],INSTREG[INST_NR],INSTREG[BEL_KOMMUNE_TEKST])</f>
        <v>Hvidovre Kommune</v>
      </c>
      <c r="H146">
        <v>623</v>
      </c>
    </row>
    <row r="147" spans="2:8" x14ac:dyDescent="0.25">
      <c r="B147">
        <v>167011</v>
      </c>
      <c r="C147" t="str">
        <f>_xlfn.XLOOKUP(ELEVTAL[[#This Row],[Institutionsnummer]],INSTREG[INST_NR],INSTREG[INST_NAVN])</f>
        <v>Frydenhøjskolen</v>
      </c>
      <c r="D147" t="str">
        <f>_xlfn.XLOOKUP(ELEVTAL[[#This Row],[Institutionsnummer]],INSTREG[INST_NR],INSTREG[EJER_KODE_TEKST])</f>
        <v>Kommunale</v>
      </c>
      <c r="E147" t="str">
        <f>IF(ELEVTAL[[#This Row],[Administrerende kommune]]=0,ELEVTAL[[#This Row],[Beliggenhedskommune]],IF(ELEVTAL[[#This Row],[Administrerende kommune]]="",ELEVTAL[[#This Row],[Beliggenhedskommune]],ELEVTAL[[#This Row],[Administrerende kommune]]))</f>
        <v>Hvidovre Kommune</v>
      </c>
      <c r="F147" t="str">
        <f>_xlfn.XLOOKUP(ELEVTAL[[#This Row],[Institutionsnummer]],INSTREG[INST_NR],INSTREG[ADM_KOMMUNE_NR_TEKST])</f>
        <v>Hvidovre Kommune</v>
      </c>
      <c r="G147" t="str">
        <f>_xlfn.XLOOKUP(ELEVTAL[[#This Row],[Institutionsnummer]],INSTREG[INST_NR],INSTREG[BEL_KOMMUNE_TEKST])</f>
        <v>Hvidovre Kommune</v>
      </c>
      <c r="H147">
        <v>706</v>
      </c>
    </row>
    <row r="148" spans="2:8" x14ac:dyDescent="0.25">
      <c r="B148">
        <v>167210</v>
      </c>
      <c r="C148" t="str">
        <f>_xlfn.XLOOKUP(ELEVTAL[[#This Row],[Institutionsnummer]],INSTREG[INST_NR],INSTREG[INST_NAVN])</f>
        <v>Hvidovre Ungdomsskole</v>
      </c>
      <c r="D148" t="str">
        <f>_xlfn.XLOOKUP(ELEVTAL[[#This Row],[Institutionsnummer]],INSTREG[INST_NR],INSTREG[EJER_KODE_TEKST])</f>
        <v>Kommunale</v>
      </c>
      <c r="E148" t="str">
        <f>IF(ELEVTAL[[#This Row],[Administrerende kommune]]=0,ELEVTAL[[#This Row],[Beliggenhedskommune]],IF(ELEVTAL[[#This Row],[Administrerende kommune]]="",ELEVTAL[[#This Row],[Beliggenhedskommune]],ELEVTAL[[#This Row],[Administrerende kommune]]))</f>
        <v>Hvidovre Kommune</v>
      </c>
      <c r="F148" t="str">
        <f>_xlfn.XLOOKUP(ELEVTAL[[#This Row],[Institutionsnummer]],INSTREG[INST_NR],INSTREG[ADM_KOMMUNE_NR_TEKST])</f>
        <v>Hvidovre Kommune</v>
      </c>
      <c r="G148" t="str">
        <f>_xlfn.XLOOKUP(ELEVTAL[[#This Row],[Institutionsnummer]],INSTREG[INST_NR],INSTREG[BEL_KOMMUNE_TEKST])</f>
        <v>Hvidovre Kommune</v>
      </c>
      <c r="H148">
        <v>93</v>
      </c>
    </row>
    <row r="149" spans="2:8" hidden="1" x14ac:dyDescent="0.25">
      <c r="B149">
        <v>167901</v>
      </c>
      <c r="C149" t="str">
        <f>_xlfn.XLOOKUP(ELEVTAL[[#This Row],[Institutionsnummer]],INSTREG[INST_NR],INSTREG[INST_NAVN])</f>
        <v>Behandlingshjemmet Hvidborg</v>
      </c>
      <c r="D149" t="str">
        <f>_xlfn.XLOOKUP(ELEVTAL[[#This Row],[Institutionsnummer]],INSTREG[INST_NR],INSTREG[EJER_KODE_TEKST])</f>
        <v>Selvejende, kommunale</v>
      </c>
      <c r="E149" t="str">
        <f>IF(ELEVTAL[[#This Row],[Administrerende kommune]]=0,ELEVTAL[[#This Row],[Beliggenhedskommune]],IF(ELEVTAL[[#This Row],[Administrerende kommune]]="",ELEVTAL[[#This Row],[Beliggenhedskommune]],ELEVTAL[[#This Row],[Administrerende kommune]]))</f>
        <v>Hvidovre Kommune</v>
      </c>
      <c r="F149" t="str">
        <f>_xlfn.XLOOKUP(ELEVTAL[[#This Row],[Institutionsnummer]],INSTREG[INST_NR],INSTREG[ADM_KOMMUNE_NR_TEKST])</f>
        <v>Hvidovre Kommune</v>
      </c>
      <c r="G149" t="str">
        <f>_xlfn.XLOOKUP(ELEVTAL[[#This Row],[Institutionsnummer]],INSTREG[INST_NR],INSTREG[BEL_KOMMUNE_TEKST])</f>
        <v>Hvidovre Kommune</v>
      </c>
      <c r="H149">
        <v>21</v>
      </c>
    </row>
    <row r="150" spans="2:8" x14ac:dyDescent="0.25">
      <c r="B150">
        <v>169001</v>
      </c>
      <c r="C150" t="str">
        <f>_xlfn.XLOOKUP(ELEVTAL[[#This Row],[Institutionsnummer]],INSTREG[INST_NR],INSTREG[INST_NAVN])</f>
        <v>Fløng Skole</v>
      </c>
      <c r="D150" t="str">
        <f>_xlfn.XLOOKUP(ELEVTAL[[#This Row],[Institutionsnummer]],INSTREG[INST_NR],INSTREG[EJER_KODE_TEKST])</f>
        <v>Kommunale</v>
      </c>
      <c r="E150" t="str">
        <f>IF(ELEVTAL[[#This Row],[Administrerende kommune]]=0,ELEVTAL[[#This Row],[Beliggenhedskommune]],IF(ELEVTAL[[#This Row],[Administrerende kommune]]="",ELEVTAL[[#This Row],[Beliggenhedskommune]],ELEVTAL[[#This Row],[Administrerende kommune]]))</f>
        <v>Høje-Taastrup Kommune</v>
      </c>
      <c r="F150" t="str">
        <f>_xlfn.XLOOKUP(ELEVTAL[[#This Row],[Institutionsnummer]],INSTREG[INST_NR],INSTREG[ADM_KOMMUNE_NR_TEKST])</f>
        <v>Høje-Taastrup Kommune</v>
      </c>
      <c r="G150" t="str">
        <f>_xlfn.XLOOKUP(ELEVTAL[[#This Row],[Institutionsnummer]],INSTREG[INST_NR],INSTREG[BEL_KOMMUNE_TEKST])</f>
        <v>Høje-Taastrup Kommune</v>
      </c>
      <c r="H150">
        <v>650</v>
      </c>
    </row>
    <row r="151" spans="2:8" x14ac:dyDescent="0.25">
      <c r="B151">
        <v>169006</v>
      </c>
      <c r="C151" t="str">
        <f>_xlfn.XLOOKUP(ELEVTAL[[#This Row],[Institutionsnummer]],INSTREG[INST_NR],INSTREG[INST_NAVN])</f>
        <v>Reerslev Skole</v>
      </c>
      <c r="D151" t="str">
        <f>_xlfn.XLOOKUP(ELEVTAL[[#This Row],[Institutionsnummer]],INSTREG[INST_NR],INSTREG[EJER_KODE_TEKST])</f>
        <v>Kommunale</v>
      </c>
      <c r="E151" t="str">
        <f>IF(ELEVTAL[[#This Row],[Administrerende kommune]]=0,ELEVTAL[[#This Row],[Beliggenhedskommune]],IF(ELEVTAL[[#This Row],[Administrerende kommune]]="",ELEVTAL[[#This Row],[Beliggenhedskommune]],ELEVTAL[[#This Row],[Administrerende kommune]]))</f>
        <v>Høje-Taastrup Kommune</v>
      </c>
      <c r="F151" t="str">
        <f>_xlfn.XLOOKUP(ELEVTAL[[#This Row],[Institutionsnummer]],INSTREG[INST_NR],INSTREG[ADM_KOMMUNE_NR_TEKST])</f>
        <v>Høje-Taastrup Kommune</v>
      </c>
      <c r="G151" t="str">
        <f>_xlfn.XLOOKUP(ELEVTAL[[#This Row],[Institutionsnummer]],INSTREG[INST_NR],INSTREG[BEL_KOMMUNE_TEKST])</f>
        <v>Høje-Taastrup Kommune</v>
      </c>
      <c r="H151">
        <v>121</v>
      </c>
    </row>
    <row r="152" spans="2:8" x14ac:dyDescent="0.25">
      <c r="B152">
        <v>169007</v>
      </c>
      <c r="C152" t="str">
        <f>_xlfn.XLOOKUP(ELEVTAL[[#This Row],[Institutionsnummer]],INSTREG[INST_NR],INSTREG[INST_NAVN])</f>
        <v>Borgerskolen</v>
      </c>
      <c r="D152" t="str">
        <f>_xlfn.XLOOKUP(ELEVTAL[[#This Row],[Institutionsnummer]],INSTREG[INST_NR],INSTREG[EJER_KODE_TEKST])</f>
        <v>Kommunale</v>
      </c>
      <c r="E152" t="str">
        <f>IF(ELEVTAL[[#This Row],[Administrerende kommune]]=0,ELEVTAL[[#This Row],[Beliggenhedskommune]],IF(ELEVTAL[[#This Row],[Administrerende kommune]]="",ELEVTAL[[#This Row],[Beliggenhedskommune]],ELEVTAL[[#This Row],[Administrerende kommune]]))</f>
        <v>Høje-Taastrup Kommune</v>
      </c>
      <c r="F152" t="str">
        <f>_xlfn.XLOOKUP(ELEVTAL[[#This Row],[Institutionsnummer]],INSTREG[INST_NR],INSTREG[ADM_KOMMUNE_NR_TEKST])</f>
        <v>Høje-Taastrup Kommune</v>
      </c>
      <c r="G152" t="str">
        <f>_xlfn.XLOOKUP(ELEVTAL[[#This Row],[Institutionsnummer]],INSTREG[INST_NR],INSTREG[BEL_KOMMUNE_TEKST])</f>
        <v>Høje-Taastrup Kommune</v>
      </c>
      <c r="H152">
        <v>813</v>
      </c>
    </row>
    <row r="153" spans="2:8" x14ac:dyDescent="0.25">
      <c r="B153">
        <v>169008</v>
      </c>
      <c r="C153" t="str">
        <f>_xlfn.XLOOKUP(ELEVTAL[[#This Row],[Institutionsnummer]],INSTREG[INST_NR],INSTREG[INST_NAVN])</f>
        <v>Mølleholmskolen</v>
      </c>
      <c r="D153" t="str">
        <f>_xlfn.XLOOKUP(ELEVTAL[[#This Row],[Institutionsnummer]],INSTREG[INST_NR],INSTREG[EJER_KODE_TEKST])</f>
        <v>Kommunale</v>
      </c>
      <c r="E153" t="str">
        <f>IF(ELEVTAL[[#This Row],[Administrerende kommune]]=0,ELEVTAL[[#This Row],[Beliggenhedskommune]],IF(ELEVTAL[[#This Row],[Administrerende kommune]]="",ELEVTAL[[#This Row],[Beliggenhedskommune]],ELEVTAL[[#This Row],[Administrerende kommune]]))</f>
        <v>Høje-Taastrup Kommune</v>
      </c>
      <c r="F153" t="str">
        <f>_xlfn.XLOOKUP(ELEVTAL[[#This Row],[Institutionsnummer]],INSTREG[INST_NR],INSTREG[ADM_KOMMUNE_NR_TEKST])</f>
        <v>Høje-Taastrup Kommune</v>
      </c>
      <c r="G153" t="str">
        <f>_xlfn.XLOOKUP(ELEVTAL[[#This Row],[Institutionsnummer]],INSTREG[INST_NR],INSTREG[BEL_KOMMUNE_TEKST])</f>
        <v>Høje-Taastrup Kommune</v>
      </c>
      <c r="H153">
        <v>687</v>
      </c>
    </row>
    <row r="154" spans="2:8" x14ac:dyDescent="0.25">
      <c r="B154">
        <v>169010</v>
      </c>
      <c r="C154" t="str">
        <f>_xlfn.XLOOKUP(ELEVTAL[[#This Row],[Institutionsnummer]],INSTREG[INST_NR],INSTREG[INST_NAVN])</f>
        <v>Sengeløse Skole</v>
      </c>
      <c r="D154" t="str">
        <f>_xlfn.XLOOKUP(ELEVTAL[[#This Row],[Institutionsnummer]],INSTREG[INST_NR],INSTREG[EJER_KODE_TEKST])</f>
        <v>Kommunale</v>
      </c>
      <c r="E154" t="str">
        <f>IF(ELEVTAL[[#This Row],[Administrerende kommune]]=0,ELEVTAL[[#This Row],[Beliggenhedskommune]],IF(ELEVTAL[[#This Row],[Administrerende kommune]]="",ELEVTAL[[#This Row],[Beliggenhedskommune]],ELEVTAL[[#This Row],[Administrerende kommune]]))</f>
        <v>Høje-Taastrup Kommune</v>
      </c>
      <c r="F154" t="str">
        <f>_xlfn.XLOOKUP(ELEVTAL[[#This Row],[Institutionsnummer]],INSTREG[INST_NR],INSTREG[ADM_KOMMUNE_NR_TEKST])</f>
        <v>Høje-Taastrup Kommune</v>
      </c>
      <c r="G154" t="str">
        <f>_xlfn.XLOOKUP(ELEVTAL[[#This Row],[Institutionsnummer]],INSTREG[INST_NR],INSTREG[BEL_KOMMUNE_TEKST])</f>
        <v>Høje-Taastrup Kommune</v>
      </c>
      <c r="H154">
        <v>464</v>
      </c>
    </row>
    <row r="155" spans="2:8" x14ac:dyDescent="0.25">
      <c r="B155">
        <v>169019</v>
      </c>
      <c r="C155" t="str">
        <f>_xlfn.XLOOKUP(ELEVTAL[[#This Row],[Institutionsnummer]],INSTREG[INST_NR],INSTREG[INST_NAVN])</f>
        <v>Torstorp Skole</v>
      </c>
      <c r="D155" t="str">
        <f>_xlfn.XLOOKUP(ELEVTAL[[#This Row],[Institutionsnummer]],INSTREG[INST_NR],INSTREG[EJER_KODE_TEKST])</f>
        <v>Kommunale</v>
      </c>
      <c r="E155" t="str">
        <f>IF(ELEVTAL[[#This Row],[Administrerende kommune]]=0,ELEVTAL[[#This Row],[Beliggenhedskommune]],IF(ELEVTAL[[#This Row],[Administrerende kommune]]="",ELEVTAL[[#This Row],[Beliggenhedskommune]],ELEVTAL[[#This Row],[Administrerende kommune]]))</f>
        <v>Høje-Taastrup Kommune</v>
      </c>
      <c r="F155" t="str">
        <f>_xlfn.XLOOKUP(ELEVTAL[[#This Row],[Institutionsnummer]],INSTREG[INST_NR],INSTREG[ADM_KOMMUNE_NR_TEKST])</f>
        <v>Høje-Taastrup Kommune</v>
      </c>
      <c r="G155" t="str">
        <f>_xlfn.XLOOKUP(ELEVTAL[[#This Row],[Institutionsnummer]],INSTREG[INST_NR],INSTREG[BEL_KOMMUNE_TEKST])</f>
        <v>Høje-Taastrup Kommune</v>
      </c>
      <c r="H155">
        <v>599</v>
      </c>
    </row>
    <row r="156" spans="2:8" x14ac:dyDescent="0.25">
      <c r="B156">
        <v>169021</v>
      </c>
      <c r="C156" t="str">
        <f>_xlfn.XLOOKUP(ELEVTAL[[#This Row],[Institutionsnummer]],INSTREG[INST_NR],INSTREG[INST_NAVN])</f>
        <v>LINIE10</v>
      </c>
      <c r="D156" t="str">
        <f>_xlfn.XLOOKUP(ELEVTAL[[#This Row],[Institutionsnummer]],INSTREG[INST_NR],INSTREG[EJER_KODE_TEKST])</f>
        <v>Kommunale</v>
      </c>
      <c r="E156" t="str">
        <f>IF(ELEVTAL[[#This Row],[Administrerende kommune]]=0,ELEVTAL[[#This Row],[Beliggenhedskommune]],IF(ELEVTAL[[#This Row],[Administrerende kommune]]="",ELEVTAL[[#This Row],[Beliggenhedskommune]],ELEVTAL[[#This Row],[Administrerende kommune]]))</f>
        <v>Høje-Taastrup Kommune</v>
      </c>
      <c r="F156" t="str">
        <f>_xlfn.XLOOKUP(ELEVTAL[[#This Row],[Institutionsnummer]],INSTREG[INST_NR],INSTREG[ADM_KOMMUNE_NR_TEKST])</f>
        <v>Høje-Taastrup Kommune</v>
      </c>
      <c r="G156" t="str">
        <f>_xlfn.XLOOKUP(ELEVTAL[[#This Row],[Institutionsnummer]],INSTREG[INST_NR],INSTREG[BEL_KOMMUNE_TEKST])</f>
        <v>Høje-Taastrup Kommune</v>
      </c>
      <c r="H156">
        <v>62</v>
      </c>
    </row>
    <row r="157" spans="2:8" x14ac:dyDescent="0.25">
      <c r="B157">
        <v>169023</v>
      </c>
      <c r="C157" t="str">
        <f>_xlfn.XLOOKUP(ELEVTAL[[#This Row],[Institutionsnummer]],INSTREG[INST_NR],INSTREG[INST_NAVN])</f>
        <v>Flønghuset</v>
      </c>
      <c r="D157" t="str">
        <f>_xlfn.XLOOKUP(ELEVTAL[[#This Row],[Institutionsnummer]],INSTREG[INST_NR],INSTREG[EJER_KODE_TEKST])</f>
        <v>Kommunale</v>
      </c>
      <c r="E157" t="str">
        <f>IF(ELEVTAL[[#This Row],[Administrerende kommune]]=0,ELEVTAL[[#This Row],[Beliggenhedskommune]],IF(ELEVTAL[[#This Row],[Administrerende kommune]]="",ELEVTAL[[#This Row],[Beliggenhedskommune]],ELEVTAL[[#This Row],[Administrerende kommune]]))</f>
        <v>Høje-Taastrup Kommune</v>
      </c>
      <c r="F157" t="str">
        <f>_xlfn.XLOOKUP(ELEVTAL[[#This Row],[Institutionsnummer]],INSTREG[INST_NR],INSTREG[ADM_KOMMUNE_NR_TEKST])</f>
        <v>Høje-Taastrup Kommune</v>
      </c>
      <c r="G157" t="str">
        <f>_xlfn.XLOOKUP(ELEVTAL[[#This Row],[Institutionsnummer]],INSTREG[INST_NR],INSTREG[BEL_KOMMUNE_TEKST])</f>
        <v>Høje-Taastrup Kommune</v>
      </c>
      <c r="H157">
        <v>20</v>
      </c>
    </row>
    <row r="158" spans="2:8" x14ac:dyDescent="0.25">
      <c r="B158">
        <v>169210</v>
      </c>
      <c r="C158" t="str">
        <f>_xlfn.XLOOKUP(ELEVTAL[[#This Row],[Institutionsnummer]],INSTREG[INST_NR],INSTREG[INST_NAVN])</f>
        <v>Taastrup Ungdomsskole</v>
      </c>
      <c r="D158" t="str">
        <f>_xlfn.XLOOKUP(ELEVTAL[[#This Row],[Institutionsnummer]],INSTREG[INST_NR],INSTREG[EJER_KODE_TEKST])</f>
        <v>Kommunale</v>
      </c>
      <c r="E158" t="str">
        <f>IF(ELEVTAL[[#This Row],[Administrerende kommune]]=0,ELEVTAL[[#This Row],[Beliggenhedskommune]],IF(ELEVTAL[[#This Row],[Administrerende kommune]]="",ELEVTAL[[#This Row],[Beliggenhedskommune]],ELEVTAL[[#This Row],[Administrerende kommune]]))</f>
        <v>Høje-Taastrup Kommune</v>
      </c>
      <c r="F158" t="str">
        <f>_xlfn.XLOOKUP(ELEVTAL[[#This Row],[Institutionsnummer]],INSTREG[INST_NR],INSTREG[ADM_KOMMUNE_NR_TEKST])</f>
        <v>Høje-Taastrup Kommune</v>
      </c>
      <c r="G158" t="str">
        <f>_xlfn.XLOOKUP(ELEVTAL[[#This Row],[Institutionsnummer]],INSTREG[INST_NR],INSTREG[BEL_KOMMUNE_TEKST])</f>
        <v>Høje-Taastrup Kommune</v>
      </c>
      <c r="H158">
        <v>37</v>
      </c>
    </row>
    <row r="159" spans="2:8" x14ac:dyDescent="0.25">
      <c r="B159">
        <v>173002</v>
      </c>
      <c r="C159" t="str">
        <f>_xlfn.XLOOKUP(ELEVTAL[[#This Row],[Institutionsnummer]],INSTREG[INST_NR],INSTREG[INST_NAVN])</f>
        <v>Engelsborgskolen</v>
      </c>
      <c r="D159" t="str">
        <f>_xlfn.XLOOKUP(ELEVTAL[[#This Row],[Institutionsnummer]],INSTREG[INST_NR],INSTREG[EJER_KODE_TEKST])</f>
        <v>Kommunale</v>
      </c>
      <c r="E159" t="str">
        <f>IF(ELEVTAL[[#This Row],[Administrerende kommune]]=0,ELEVTAL[[#This Row],[Beliggenhedskommune]],IF(ELEVTAL[[#This Row],[Administrerende kommune]]="",ELEVTAL[[#This Row],[Beliggenhedskommune]],ELEVTAL[[#This Row],[Administrerende kommune]]))</f>
        <v>Lyngby-Taarbæk Kommune</v>
      </c>
      <c r="F159" t="str">
        <f>_xlfn.XLOOKUP(ELEVTAL[[#This Row],[Institutionsnummer]],INSTREG[INST_NR],INSTREG[ADM_KOMMUNE_NR_TEKST])</f>
        <v>Lyngby-Taarbæk Kommune</v>
      </c>
      <c r="G159" t="str">
        <f>_xlfn.XLOOKUP(ELEVTAL[[#This Row],[Institutionsnummer]],INSTREG[INST_NR],INSTREG[BEL_KOMMUNE_TEKST])</f>
        <v>Lyngby-Taarbæk Kommune</v>
      </c>
      <c r="H159">
        <v>952</v>
      </c>
    </row>
    <row r="160" spans="2:8" x14ac:dyDescent="0.25">
      <c r="B160">
        <v>173003</v>
      </c>
      <c r="C160" t="str">
        <f>_xlfn.XLOOKUP(ELEVTAL[[#This Row],[Institutionsnummer]],INSTREG[INST_NR],INSTREG[INST_NAVN])</f>
        <v>Fuglsanggårdsskolen</v>
      </c>
      <c r="D160" t="str">
        <f>_xlfn.XLOOKUP(ELEVTAL[[#This Row],[Institutionsnummer]],INSTREG[INST_NR],INSTREG[EJER_KODE_TEKST])</f>
        <v>Kommunale</v>
      </c>
      <c r="E160" t="str">
        <f>IF(ELEVTAL[[#This Row],[Administrerende kommune]]=0,ELEVTAL[[#This Row],[Beliggenhedskommune]],IF(ELEVTAL[[#This Row],[Administrerende kommune]]="",ELEVTAL[[#This Row],[Beliggenhedskommune]],ELEVTAL[[#This Row],[Administrerende kommune]]))</f>
        <v>Lyngby-Taarbæk Kommune</v>
      </c>
      <c r="F160" t="str">
        <f>_xlfn.XLOOKUP(ELEVTAL[[#This Row],[Institutionsnummer]],INSTREG[INST_NR],INSTREG[ADM_KOMMUNE_NR_TEKST])</f>
        <v>Lyngby-Taarbæk Kommune</v>
      </c>
      <c r="G160" t="str">
        <f>_xlfn.XLOOKUP(ELEVTAL[[#This Row],[Institutionsnummer]],INSTREG[INST_NR],INSTREG[BEL_KOMMUNE_TEKST])</f>
        <v>Lyngby-Taarbæk Kommune</v>
      </c>
      <c r="H160">
        <v>751</v>
      </c>
    </row>
    <row r="161" spans="2:8" x14ac:dyDescent="0.25">
      <c r="B161">
        <v>173004</v>
      </c>
      <c r="C161" t="str">
        <f>_xlfn.XLOOKUP(ELEVTAL[[#This Row],[Institutionsnummer]],INSTREG[INST_NR],INSTREG[INST_NAVN])</f>
        <v>Hummeltofteskolen</v>
      </c>
      <c r="D161" t="str">
        <f>_xlfn.XLOOKUP(ELEVTAL[[#This Row],[Institutionsnummer]],INSTREG[INST_NR],INSTREG[EJER_KODE_TEKST])</f>
        <v>Kommunale</v>
      </c>
      <c r="E161" t="str">
        <f>IF(ELEVTAL[[#This Row],[Administrerende kommune]]=0,ELEVTAL[[#This Row],[Beliggenhedskommune]],IF(ELEVTAL[[#This Row],[Administrerende kommune]]="",ELEVTAL[[#This Row],[Beliggenhedskommune]],ELEVTAL[[#This Row],[Administrerende kommune]]))</f>
        <v>Lyngby-Taarbæk Kommune</v>
      </c>
      <c r="F161" t="str">
        <f>_xlfn.XLOOKUP(ELEVTAL[[#This Row],[Institutionsnummer]],INSTREG[INST_NR],INSTREG[ADM_KOMMUNE_NR_TEKST])</f>
        <v>Lyngby-Taarbæk Kommune</v>
      </c>
      <c r="G161" t="str">
        <f>_xlfn.XLOOKUP(ELEVTAL[[#This Row],[Institutionsnummer]],INSTREG[INST_NR],INSTREG[BEL_KOMMUNE_TEKST])</f>
        <v>Lyngby-Taarbæk Kommune</v>
      </c>
      <c r="H161">
        <v>836</v>
      </c>
    </row>
    <row r="162" spans="2:8" x14ac:dyDescent="0.25">
      <c r="B162">
        <v>173005</v>
      </c>
      <c r="C162" t="str">
        <f>_xlfn.XLOOKUP(ELEVTAL[[#This Row],[Institutionsnummer]],INSTREG[INST_NR],INSTREG[INST_NAVN])</f>
        <v>Kongevejens Skole</v>
      </c>
      <c r="D162" t="str">
        <f>_xlfn.XLOOKUP(ELEVTAL[[#This Row],[Institutionsnummer]],INSTREG[INST_NR],INSTREG[EJER_KODE_TEKST])</f>
        <v>Kommunale</v>
      </c>
      <c r="E162" t="str">
        <f>IF(ELEVTAL[[#This Row],[Administrerende kommune]]=0,ELEVTAL[[#This Row],[Beliggenhedskommune]],IF(ELEVTAL[[#This Row],[Administrerende kommune]]="",ELEVTAL[[#This Row],[Beliggenhedskommune]],ELEVTAL[[#This Row],[Administrerende kommune]]))</f>
        <v>Lyngby-Taarbæk Kommune</v>
      </c>
      <c r="F162" t="str">
        <f>_xlfn.XLOOKUP(ELEVTAL[[#This Row],[Institutionsnummer]],INSTREG[INST_NR],INSTREG[ADM_KOMMUNE_NR_TEKST])</f>
        <v>Lyngby-Taarbæk Kommune</v>
      </c>
      <c r="G162" t="str">
        <f>_xlfn.XLOOKUP(ELEVTAL[[#This Row],[Institutionsnummer]],INSTREG[INST_NR],INSTREG[BEL_KOMMUNE_TEKST])</f>
        <v>Lyngby-Taarbæk Kommune</v>
      </c>
      <c r="H162">
        <v>718</v>
      </c>
    </row>
    <row r="163" spans="2:8" x14ac:dyDescent="0.25">
      <c r="B163">
        <v>173006</v>
      </c>
      <c r="C163" t="str">
        <f>_xlfn.XLOOKUP(ELEVTAL[[#This Row],[Institutionsnummer]],INSTREG[INST_NR],INSTREG[INST_NAVN])</f>
        <v>Lindegårdsskolen</v>
      </c>
      <c r="D163" t="str">
        <f>_xlfn.XLOOKUP(ELEVTAL[[#This Row],[Institutionsnummer]],INSTREG[INST_NR],INSTREG[EJER_KODE_TEKST])</f>
        <v>Kommunale</v>
      </c>
      <c r="E163" t="str">
        <f>IF(ELEVTAL[[#This Row],[Administrerende kommune]]=0,ELEVTAL[[#This Row],[Beliggenhedskommune]],IF(ELEVTAL[[#This Row],[Administrerende kommune]]="",ELEVTAL[[#This Row],[Beliggenhedskommune]],ELEVTAL[[#This Row],[Administrerende kommune]]))</f>
        <v>Lyngby-Taarbæk Kommune</v>
      </c>
      <c r="F163" t="str">
        <f>_xlfn.XLOOKUP(ELEVTAL[[#This Row],[Institutionsnummer]],INSTREG[INST_NR],INSTREG[ADM_KOMMUNE_NR_TEKST])</f>
        <v>Lyngby-Taarbæk Kommune</v>
      </c>
      <c r="G163" t="str">
        <f>_xlfn.XLOOKUP(ELEVTAL[[#This Row],[Institutionsnummer]],INSTREG[INST_NR],INSTREG[BEL_KOMMUNE_TEKST])</f>
        <v>Lyngby-Taarbæk Kommune</v>
      </c>
      <c r="H163">
        <v>389</v>
      </c>
    </row>
    <row r="164" spans="2:8" x14ac:dyDescent="0.25">
      <c r="B164">
        <v>173007</v>
      </c>
      <c r="C164" t="str">
        <f>_xlfn.XLOOKUP(ELEVTAL[[#This Row],[Institutionsnummer]],INSTREG[INST_NR],INSTREG[INST_NAVN])</f>
        <v>Lundtofte Skole</v>
      </c>
      <c r="D164" t="str">
        <f>_xlfn.XLOOKUP(ELEVTAL[[#This Row],[Institutionsnummer]],INSTREG[INST_NR],INSTREG[EJER_KODE_TEKST])</f>
        <v>Kommunale</v>
      </c>
      <c r="E164" t="str">
        <f>IF(ELEVTAL[[#This Row],[Administrerende kommune]]=0,ELEVTAL[[#This Row],[Beliggenhedskommune]],IF(ELEVTAL[[#This Row],[Administrerende kommune]]="",ELEVTAL[[#This Row],[Beliggenhedskommune]],ELEVTAL[[#This Row],[Administrerende kommune]]))</f>
        <v>Lyngby-Taarbæk Kommune</v>
      </c>
      <c r="F164" t="str">
        <f>_xlfn.XLOOKUP(ELEVTAL[[#This Row],[Institutionsnummer]],INSTREG[INST_NR],INSTREG[ADM_KOMMUNE_NR_TEKST])</f>
        <v>Lyngby-Taarbæk Kommune</v>
      </c>
      <c r="G164" t="str">
        <f>_xlfn.XLOOKUP(ELEVTAL[[#This Row],[Institutionsnummer]],INSTREG[INST_NR],INSTREG[BEL_KOMMUNE_TEKST])</f>
        <v>Lyngby-Taarbæk Kommune</v>
      </c>
      <c r="H164">
        <v>419</v>
      </c>
    </row>
    <row r="165" spans="2:8" x14ac:dyDescent="0.25">
      <c r="B165">
        <v>173008</v>
      </c>
      <c r="C165" t="str">
        <f>_xlfn.XLOOKUP(ELEVTAL[[#This Row],[Institutionsnummer]],INSTREG[INST_NR],INSTREG[INST_NAVN])</f>
        <v>Taarbæk Skole</v>
      </c>
      <c r="D165" t="str">
        <f>_xlfn.XLOOKUP(ELEVTAL[[#This Row],[Institutionsnummer]],INSTREG[INST_NR],INSTREG[EJER_KODE_TEKST])</f>
        <v>Kommunale</v>
      </c>
      <c r="E165" t="str">
        <f>IF(ELEVTAL[[#This Row],[Administrerende kommune]]=0,ELEVTAL[[#This Row],[Beliggenhedskommune]],IF(ELEVTAL[[#This Row],[Administrerende kommune]]="",ELEVTAL[[#This Row],[Beliggenhedskommune]],ELEVTAL[[#This Row],[Administrerende kommune]]))</f>
        <v>Lyngby-Taarbæk Kommune</v>
      </c>
      <c r="F165" t="str">
        <f>_xlfn.XLOOKUP(ELEVTAL[[#This Row],[Institutionsnummer]],INSTREG[INST_NR],INSTREG[ADM_KOMMUNE_NR_TEKST])</f>
        <v>Lyngby-Taarbæk Kommune</v>
      </c>
      <c r="G165" t="str">
        <f>_xlfn.XLOOKUP(ELEVTAL[[#This Row],[Institutionsnummer]],INSTREG[INST_NR],INSTREG[BEL_KOMMUNE_TEKST])</f>
        <v>Lyngby-Taarbæk Kommune</v>
      </c>
      <c r="H165">
        <v>111</v>
      </c>
    </row>
    <row r="166" spans="2:8" x14ac:dyDescent="0.25">
      <c r="B166">
        <v>173009</v>
      </c>
      <c r="C166" t="str">
        <f>_xlfn.XLOOKUP(ELEVTAL[[#This Row],[Institutionsnummer]],INSTREG[INST_NR],INSTREG[INST_NAVN])</f>
        <v>Trongårdsskolen</v>
      </c>
      <c r="D166" t="str">
        <f>_xlfn.XLOOKUP(ELEVTAL[[#This Row],[Institutionsnummer]],INSTREG[INST_NR],INSTREG[EJER_KODE_TEKST])</f>
        <v>Kommunale</v>
      </c>
      <c r="E166" t="str">
        <f>IF(ELEVTAL[[#This Row],[Administrerende kommune]]=0,ELEVTAL[[#This Row],[Beliggenhedskommune]],IF(ELEVTAL[[#This Row],[Administrerende kommune]]="",ELEVTAL[[#This Row],[Beliggenhedskommune]],ELEVTAL[[#This Row],[Administrerende kommune]]))</f>
        <v>Lyngby-Taarbæk Kommune</v>
      </c>
      <c r="F166" t="str">
        <f>_xlfn.XLOOKUP(ELEVTAL[[#This Row],[Institutionsnummer]],INSTREG[INST_NR],INSTREG[ADM_KOMMUNE_NR_TEKST])</f>
        <v>Lyngby-Taarbæk Kommune</v>
      </c>
      <c r="G166" t="str">
        <f>_xlfn.XLOOKUP(ELEVTAL[[#This Row],[Institutionsnummer]],INSTREG[INST_NR],INSTREG[BEL_KOMMUNE_TEKST])</f>
        <v>Lyngby-Taarbæk Kommune</v>
      </c>
      <c r="H166">
        <v>646</v>
      </c>
    </row>
    <row r="167" spans="2:8" x14ac:dyDescent="0.25">
      <c r="B167">
        <v>173011</v>
      </c>
      <c r="C167" t="str">
        <f>_xlfn.XLOOKUP(ELEVTAL[[#This Row],[Institutionsnummer]],INSTREG[INST_NR],INSTREG[INST_NAVN])</f>
        <v>Virum Skole</v>
      </c>
      <c r="D167" t="str">
        <f>_xlfn.XLOOKUP(ELEVTAL[[#This Row],[Institutionsnummer]],INSTREG[INST_NR],INSTREG[EJER_KODE_TEKST])</f>
        <v>Kommunale</v>
      </c>
      <c r="E167" t="str">
        <f>IF(ELEVTAL[[#This Row],[Administrerende kommune]]=0,ELEVTAL[[#This Row],[Beliggenhedskommune]],IF(ELEVTAL[[#This Row],[Administrerende kommune]]="",ELEVTAL[[#This Row],[Beliggenhedskommune]],ELEVTAL[[#This Row],[Administrerende kommune]]))</f>
        <v>Lyngby-Taarbæk Kommune</v>
      </c>
      <c r="F167" t="str">
        <f>_xlfn.XLOOKUP(ELEVTAL[[#This Row],[Institutionsnummer]],INSTREG[INST_NR],INSTREG[ADM_KOMMUNE_NR_TEKST])</f>
        <v>Lyngby-Taarbæk Kommune</v>
      </c>
      <c r="G167" t="str">
        <f>_xlfn.XLOOKUP(ELEVTAL[[#This Row],[Institutionsnummer]],INSTREG[INST_NR],INSTREG[BEL_KOMMUNE_TEKST])</f>
        <v>Lyngby-Taarbæk Kommune</v>
      </c>
      <c r="H167">
        <v>1060</v>
      </c>
    </row>
    <row r="168" spans="2:8" x14ac:dyDescent="0.25">
      <c r="B168">
        <v>173018</v>
      </c>
      <c r="C168" t="str">
        <f>_xlfn.XLOOKUP(ELEVTAL[[#This Row],[Institutionsnummer]],INSTREG[INST_NR],INSTREG[INST_NAVN])</f>
        <v>Sorgenfriskolen</v>
      </c>
      <c r="D168" t="str">
        <f>_xlfn.XLOOKUP(ELEVTAL[[#This Row],[Institutionsnummer]],INSTREG[INST_NR],INSTREG[EJER_KODE_TEKST])</f>
        <v>Kommunale</v>
      </c>
      <c r="E168" t="str">
        <f>IF(ELEVTAL[[#This Row],[Administrerende kommune]]=0,ELEVTAL[[#This Row],[Beliggenhedskommune]],IF(ELEVTAL[[#This Row],[Administrerende kommune]]="",ELEVTAL[[#This Row],[Beliggenhedskommune]],ELEVTAL[[#This Row],[Administrerende kommune]]))</f>
        <v>Lyngby-Taarbæk Kommune</v>
      </c>
      <c r="F168" t="str">
        <f>_xlfn.XLOOKUP(ELEVTAL[[#This Row],[Institutionsnummer]],INSTREG[INST_NR],INSTREG[ADM_KOMMUNE_NR_TEKST])</f>
        <v>Lyngby-Taarbæk Kommune</v>
      </c>
      <c r="G168" t="str">
        <f>_xlfn.XLOOKUP(ELEVTAL[[#This Row],[Institutionsnummer]],INSTREG[INST_NR],INSTREG[BEL_KOMMUNE_TEKST])</f>
        <v>Lyngby-Taarbæk Kommune</v>
      </c>
      <c r="H168">
        <v>110</v>
      </c>
    </row>
    <row r="169" spans="2:8" x14ac:dyDescent="0.25">
      <c r="B169">
        <v>173024</v>
      </c>
      <c r="C169" t="str">
        <f>_xlfn.XLOOKUP(ELEVTAL[[#This Row],[Institutionsnummer]],INSTREG[INST_NR],INSTREG[INST_NAVN])</f>
        <v>Heldagsskolen Fuglsanggård</v>
      </c>
      <c r="D169" t="str">
        <f>_xlfn.XLOOKUP(ELEVTAL[[#This Row],[Institutionsnummer]],INSTREG[INST_NR],INSTREG[EJER_KODE_TEKST])</f>
        <v>Kommunale</v>
      </c>
      <c r="E169" t="str">
        <f>IF(ELEVTAL[[#This Row],[Administrerende kommune]]=0,ELEVTAL[[#This Row],[Beliggenhedskommune]],IF(ELEVTAL[[#This Row],[Administrerende kommune]]="",ELEVTAL[[#This Row],[Beliggenhedskommune]],ELEVTAL[[#This Row],[Administrerende kommune]]))</f>
        <v>Lyngby-Taarbæk Kommune</v>
      </c>
      <c r="F169" t="str">
        <f>_xlfn.XLOOKUP(ELEVTAL[[#This Row],[Institutionsnummer]],INSTREG[INST_NR],INSTREG[ADM_KOMMUNE_NR_TEKST])</f>
        <v>Lyngby-Taarbæk Kommune</v>
      </c>
      <c r="G169" t="str">
        <f>_xlfn.XLOOKUP(ELEVTAL[[#This Row],[Institutionsnummer]],INSTREG[INST_NR],INSTREG[BEL_KOMMUNE_TEKST])</f>
        <v>Lyngby-Taarbæk Kommune</v>
      </c>
      <c r="H169">
        <v>62</v>
      </c>
    </row>
    <row r="170" spans="2:8" x14ac:dyDescent="0.25">
      <c r="B170">
        <v>173210</v>
      </c>
      <c r="C170" t="str">
        <f>_xlfn.XLOOKUP(ELEVTAL[[#This Row],[Institutionsnummer]],INSTREG[INST_NR],INSTREG[INST_NAVN])</f>
        <v>Lyngby-Tårbæk Ungdomsskole</v>
      </c>
      <c r="D170" t="str">
        <f>_xlfn.XLOOKUP(ELEVTAL[[#This Row],[Institutionsnummer]],INSTREG[INST_NR],INSTREG[EJER_KODE_TEKST])</f>
        <v>Kommunale</v>
      </c>
      <c r="E170" t="str">
        <f>IF(ELEVTAL[[#This Row],[Administrerende kommune]]=0,ELEVTAL[[#This Row],[Beliggenhedskommune]],IF(ELEVTAL[[#This Row],[Administrerende kommune]]="",ELEVTAL[[#This Row],[Beliggenhedskommune]],ELEVTAL[[#This Row],[Administrerende kommune]]))</f>
        <v>Lyngby-Taarbæk Kommune</v>
      </c>
      <c r="F170" t="str">
        <f>_xlfn.XLOOKUP(ELEVTAL[[#This Row],[Institutionsnummer]],INSTREG[INST_NR],INSTREG[ADM_KOMMUNE_NR_TEKST])</f>
        <v>Lyngby-Taarbæk Kommune</v>
      </c>
      <c r="G170" t="str">
        <f>_xlfn.XLOOKUP(ELEVTAL[[#This Row],[Institutionsnummer]],INSTREG[INST_NR],INSTREG[BEL_KOMMUNE_TEKST])</f>
        <v>Lyngby-Taarbæk Kommune</v>
      </c>
    </row>
    <row r="171" spans="2:8" hidden="1" x14ac:dyDescent="0.25">
      <c r="B171">
        <v>173901</v>
      </c>
      <c r="C171" t="str">
        <f>_xlfn.XLOOKUP(ELEVTAL[[#This Row],[Institutionsnummer]],INSTREG[INST_NR],INSTREG[INST_NAVN])</f>
        <v>Geelsgårdskolen</v>
      </c>
      <c r="D171" t="str">
        <f>_xlfn.XLOOKUP(ELEVTAL[[#This Row],[Institutionsnummer]],INSTREG[INST_NR],INSTREG[EJER_KODE_TEKST])</f>
        <v>Regionale</v>
      </c>
      <c r="E171" t="str">
        <f>IF(ELEVTAL[[#This Row],[Administrerende kommune]]=0,ELEVTAL[[#This Row],[Beliggenhedskommune]],IF(ELEVTAL[[#This Row],[Administrerende kommune]]="",ELEVTAL[[#This Row],[Beliggenhedskommune]],ELEVTAL[[#This Row],[Administrerende kommune]]))</f>
        <v>Region Hovedstaden</v>
      </c>
      <c r="F171" t="str">
        <f>_xlfn.XLOOKUP(ELEVTAL[[#This Row],[Institutionsnummer]],INSTREG[INST_NR],INSTREG[ADM_KOMMUNE_NR_TEKST])</f>
        <v>Region Hovedstaden</v>
      </c>
      <c r="G171" t="str">
        <f>_xlfn.XLOOKUP(ELEVTAL[[#This Row],[Institutionsnummer]],INSTREG[INST_NR],INSTREG[BEL_KOMMUNE_TEKST])</f>
        <v>Lyngby-Taarbæk Kommune</v>
      </c>
      <c r="H171">
        <v>96</v>
      </c>
    </row>
    <row r="172" spans="2:8" x14ac:dyDescent="0.25">
      <c r="B172">
        <v>175001</v>
      </c>
      <c r="C172" t="str">
        <f>_xlfn.XLOOKUP(ELEVTAL[[#This Row],[Institutionsnummer]],INSTREG[INST_NR],INSTREG[INST_NAVN])</f>
        <v>Hendriksholm Skole</v>
      </c>
      <c r="D172" t="str">
        <f>_xlfn.XLOOKUP(ELEVTAL[[#This Row],[Institutionsnummer]],INSTREG[INST_NR],INSTREG[EJER_KODE_TEKST])</f>
        <v>Kommunale</v>
      </c>
      <c r="E172" t="str">
        <f>IF(ELEVTAL[[#This Row],[Administrerende kommune]]=0,ELEVTAL[[#This Row],[Beliggenhedskommune]],IF(ELEVTAL[[#This Row],[Administrerende kommune]]="",ELEVTAL[[#This Row],[Beliggenhedskommune]],ELEVTAL[[#This Row],[Administrerende kommune]]))</f>
        <v>Rødovre Kommune</v>
      </c>
      <c r="F172" t="str">
        <f>_xlfn.XLOOKUP(ELEVTAL[[#This Row],[Institutionsnummer]],INSTREG[INST_NR],INSTREG[ADM_KOMMUNE_NR_TEKST])</f>
        <v>Rødovre Kommune</v>
      </c>
      <c r="G172" t="str">
        <f>_xlfn.XLOOKUP(ELEVTAL[[#This Row],[Institutionsnummer]],INSTREG[INST_NR],INSTREG[BEL_KOMMUNE_TEKST])</f>
        <v>Rødovre Kommune</v>
      </c>
      <c r="H172">
        <v>578</v>
      </c>
    </row>
    <row r="173" spans="2:8" x14ac:dyDescent="0.25">
      <c r="B173">
        <v>175002</v>
      </c>
      <c r="C173" t="str">
        <f>_xlfn.XLOOKUP(ELEVTAL[[#This Row],[Institutionsnummer]],INSTREG[INST_NR],INSTREG[INST_NAVN])</f>
        <v>Islev Skole</v>
      </c>
      <c r="D173" t="str">
        <f>_xlfn.XLOOKUP(ELEVTAL[[#This Row],[Institutionsnummer]],INSTREG[INST_NR],INSTREG[EJER_KODE_TEKST])</f>
        <v>Kommunale</v>
      </c>
      <c r="E173" t="str">
        <f>IF(ELEVTAL[[#This Row],[Administrerende kommune]]=0,ELEVTAL[[#This Row],[Beliggenhedskommune]],IF(ELEVTAL[[#This Row],[Administrerende kommune]]="",ELEVTAL[[#This Row],[Beliggenhedskommune]],ELEVTAL[[#This Row],[Administrerende kommune]]))</f>
        <v>Rødovre Kommune</v>
      </c>
      <c r="F173" t="str">
        <f>_xlfn.XLOOKUP(ELEVTAL[[#This Row],[Institutionsnummer]],INSTREG[INST_NR],INSTREG[ADM_KOMMUNE_NR_TEKST])</f>
        <v>Rødovre Kommune</v>
      </c>
      <c r="G173" t="str">
        <f>_xlfn.XLOOKUP(ELEVTAL[[#This Row],[Institutionsnummer]],INSTREG[INST_NR],INSTREG[BEL_KOMMUNE_TEKST])</f>
        <v>Rødovre Kommune</v>
      </c>
      <c r="H173">
        <v>664</v>
      </c>
    </row>
    <row r="174" spans="2:8" x14ac:dyDescent="0.25">
      <c r="B174">
        <v>175003</v>
      </c>
      <c r="C174" t="str">
        <f>_xlfn.XLOOKUP(ELEVTAL[[#This Row],[Institutionsnummer]],INSTREG[INST_NR],INSTREG[INST_NAVN])</f>
        <v>Nyager Skole</v>
      </c>
      <c r="D174" t="str">
        <f>_xlfn.XLOOKUP(ELEVTAL[[#This Row],[Institutionsnummer]],INSTREG[INST_NR],INSTREG[EJER_KODE_TEKST])</f>
        <v>Kommunale</v>
      </c>
      <c r="E174" t="str">
        <f>IF(ELEVTAL[[#This Row],[Administrerende kommune]]=0,ELEVTAL[[#This Row],[Beliggenhedskommune]],IF(ELEVTAL[[#This Row],[Administrerende kommune]]="",ELEVTAL[[#This Row],[Beliggenhedskommune]],ELEVTAL[[#This Row],[Administrerende kommune]]))</f>
        <v>Rødovre Kommune</v>
      </c>
      <c r="F174" t="str">
        <f>_xlfn.XLOOKUP(ELEVTAL[[#This Row],[Institutionsnummer]],INSTREG[INST_NR],INSTREG[ADM_KOMMUNE_NR_TEKST])</f>
        <v>Rødovre Kommune</v>
      </c>
      <c r="G174" t="str">
        <f>_xlfn.XLOOKUP(ELEVTAL[[#This Row],[Institutionsnummer]],INSTREG[INST_NR],INSTREG[BEL_KOMMUNE_TEKST])</f>
        <v>Rødovre Kommune</v>
      </c>
      <c r="H174">
        <v>749</v>
      </c>
    </row>
    <row r="175" spans="2:8" x14ac:dyDescent="0.25">
      <c r="B175">
        <v>175004</v>
      </c>
      <c r="C175" t="str">
        <f>_xlfn.XLOOKUP(ELEVTAL[[#This Row],[Institutionsnummer]],INSTREG[INST_NR],INSTREG[INST_NAVN])</f>
        <v>Rødovre Skole</v>
      </c>
      <c r="D175" t="str">
        <f>_xlfn.XLOOKUP(ELEVTAL[[#This Row],[Institutionsnummer]],INSTREG[INST_NR],INSTREG[EJER_KODE_TEKST])</f>
        <v>Kommunale</v>
      </c>
      <c r="E175" t="str">
        <f>IF(ELEVTAL[[#This Row],[Administrerende kommune]]=0,ELEVTAL[[#This Row],[Beliggenhedskommune]],IF(ELEVTAL[[#This Row],[Administrerende kommune]]="",ELEVTAL[[#This Row],[Beliggenhedskommune]],ELEVTAL[[#This Row],[Administrerende kommune]]))</f>
        <v>Rødovre Kommune</v>
      </c>
      <c r="F175" t="str">
        <f>_xlfn.XLOOKUP(ELEVTAL[[#This Row],[Institutionsnummer]],INSTREG[INST_NR],INSTREG[ADM_KOMMUNE_NR_TEKST])</f>
        <v>Rødovre Kommune</v>
      </c>
      <c r="G175" t="str">
        <f>_xlfn.XLOOKUP(ELEVTAL[[#This Row],[Institutionsnummer]],INSTREG[INST_NR],INSTREG[BEL_KOMMUNE_TEKST])</f>
        <v>Rødovre Kommune</v>
      </c>
      <c r="H175">
        <v>686</v>
      </c>
    </row>
    <row r="176" spans="2:8" x14ac:dyDescent="0.25">
      <c r="B176">
        <v>175006</v>
      </c>
      <c r="C176" t="str">
        <f>_xlfn.XLOOKUP(ELEVTAL[[#This Row],[Institutionsnummer]],INSTREG[INST_NR],INSTREG[INST_NAVN])</f>
        <v>Tinderhøj Skole</v>
      </c>
      <c r="D176" t="str">
        <f>_xlfn.XLOOKUP(ELEVTAL[[#This Row],[Institutionsnummer]],INSTREG[INST_NR],INSTREG[EJER_KODE_TEKST])</f>
        <v>Kommunale</v>
      </c>
      <c r="E176" t="str">
        <f>IF(ELEVTAL[[#This Row],[Administrerende kommune]]=0,ELEVTAL[[#This Row],[Beliggenhedskommune]],IF(ELEVTAL[[#This Row],[Administrerende kommune]]="",ELEVTAL[[#This Row],[Beliggenhedskommune]],ELEVTAL[[#This Row],[Administrerende kommune]]))</f>
        <v>Rødovre Kommune</v>
      </c>
      <c r="F176" t="str">
        <f>_xlfn.XLOOKUP(ELEVTAL[[#This Row],[Institutionsnummer]],INSTREG[INST_NR],INSTREG[ADM_KOMMUNE_NR_TEKST])</f>
        <v>Rødovre Kommune</v>
      </c>
      <c r="G176" t="str">
        <f>_xlfn.XLOOKUP(ELEVTAL[[#This Row],[Institutionsnummer]],INSTREG[INST_NR],INSTREG[BEL_KOMMUNE_TEKST])</f>
        <v>Rødovre Kommune</v>
      </c>
      <c r="H176">
        <v>534</v>
      </c>
    </row>
    <row r="177" spans="2:8" x14ac:dyDescent="0.25">
      <c r="B177">
        <v>175007</v>
      </c>
      <c r="C177" t="str">
        <f>_xlfn.XLOOKUP(ELEVTAL[[#This Row],[Institutionsnummer]],INSTREG[INST_NR],INSTREG[INST_NAVN])</f>
        <v>Valhøj Skole</v>
      </c>
      <c r="D177" t="str">
        <f>_xlfn.XLOOKUP(ELEVTAL[[#This Row],[Institutionsnummer]],INSTREG[INST_NR],INSTREG[EJER_KODE_TEKST])</f>
        <v>Kommunale</v>
      </c>
      <c r="E177" t="str">
        <f>IF(ELEVTAL[[#This Row],[Administrerende kommune]]=0,ELEVTAL[[#This Row],[Beliggenhedskommune]],IF(ELEVTAL[[#This Row],[Administrerende kommune]]="",ELEVTAL[[#This Row],[Beliggenhedskommune]],ELEVTAL[[#This Row],[Administrerende kommune]]))</f>
        <v>Rødovre Kommune</v>
      </c>
      <c r="F177" t="str">
        <f>_xlfn.XLOOKUP(ELEVTAL[[#This Row],[Institutionsnummer]],INSTREG[INST_NR],INSTREG[ADM_KOMMUNE_NR_TEKST])</f>
        <v>Rødovre Kommune</v>
      </c>
      <c r="G177" t="str">
        <f>_xlfn.XLOOKUP(ELEVTAL[[#This Row],[Institutionsnummer]],INSTREG[INST_NR],INSTREG[BEL_KOMMUNE_TEKST])</f>
        <v>Rødovre Kommune</v>
      </c>
      <c r="H177">
        <v>875</v>
      </c>
    </row>
    <row r="178" spans="2:8" x14ac:dyDescent="0.25">
      <c r="B178">
        <v>175014</v>
      </c>
      <c r="C178" t="str">
        <f>_xlfn.XLOOKUP(ELEVTAL[[#This Row],[Institutionsnummer]],INSTREG[INST_NR],INSTREG[INST_NAVN])</f>
        <v>Helhedstilbuddet Skovmoseskolen</v>
      </c>
      <c r="D178" t="str">
        <f>_xlfn.XLOOKUP(ELEVTAL[[#This Row],[Institutionsnummer]],INSTREG[INST_NR],INSTREG[EJER_KODE_TEKST])</f>
        <v>Kommunale</v>
      </c>
      <c r="E178" t="str">
        <f>IF(ELEVTAL[[#This Row],[Administrerende kommune]]=0,ELEVTAL[[#This Row],[Beliggenhedskommune]],IF(ELEVTAL[[#This Row],[Administrerende kommune]]="",ELEVTAL[[#This Row],[Beliggenhedskommune]],ELEVTAL[[#This Row],[Administrerende kommune]]))</f>
        <v>Rødovre Kommune</v>
      </c>
      <c r="F178" t="str">
        <f>_xlfn.XLOOKUP(ELEVTAL[[#This Row],[Institutionsnummer]],INSTREG[INST_NR],INSTREG[ADM_KOMMUNE_NR_TEKST])</f>
        <v>Rødovre Kommune</v>
      </c>
      <c r="G178" t="str">
        <f>_xlfn.XLOOKUP(ELEVTAL[[#This Row],[Institutionsnummer]],INSTREG[INST_NR],INSTREG[BEL_KOMMUNE_TEKST])</f>
        <v>Rødovre Kommune</v>
      </c>
      <c r="H178">
        <v>119</v>
      </c>
    </row>
    <row r="179" spans="2:8" x14ac:dyDescent="0.25">
      <c r="B179">
        <v>175021</v>
      </c>
      <c r="C179" t="str">
        <f>_xlfn.XLOOKUP(ELEVTAL[[#This Row],[Institutionsnummer]],INSTREG[INST_NR],INSTREG[INST_NAVN])</f>
        <v>Udviklingscenter Skiftesporet</v>
      </c>
      <c r="D179" t="str">
        <f>_xlfn.XLOOKUP(ELEVTAL[[#This Row],[Institutionsnummer]],INSTREG[INST_NR],INSTREG[EJER_KODE_TEKST])</f>
        <v>Kommunale</v>
      </c>
      <c r="E179" t="str">
        <f>IF(ELEVTAL[[#This Row],[Administrerende kommune]]=0,ELEVTAL[[#This Row],[Beliggenhedskommune]],IF(ELEVTAL[[#This Row],[Administrerende kommune]]="",ELEVTAL[[#This Row],[Beliggenhedskommune]],ELEVTAL[[#This Row],[Administrerende kommune]]))</f>
        <v>Rødovre Kommune</v>
      </c>
      <c r="F179" t="str">
        <f>_xlfn.XLOOKUP(ELEVTAL[[#This Row],[Institutionsnummer]],INSTREG[INST_NR],INSTREG[ADM_KOMMUNE_NR_TEKST])</f>
        <v>Rødovre Kommune</v>
      </c>
      <c r="G179" t="str">
        <f>_xlfn.XLOOKUP(ELEVTAL[[#This Row],[Institutionsnummer]],INSTREG[INST_NR],INSTREG[BEL_KOMMUNE_TEKST])</f>
        <v>Rødovre Kommune</v>
      </c>
      <c r="H179">
        <v>48</v>
      </c>
    </row>
    <row r="180" spans="2:8" x14ac:dyDescent="0.25">
      <c r="B180">
        <v>175210</v>
      </c>
      <c r="C180" t="str">
        <f>_xlfn.XLOOKUP(ELEVTAL[[#This Row],[Institutionsnummer]],INSTREG[INST_NR],INSTREG[INST_NAVN])</f>
        <v>Ungecenter2610</v>
      </c>
      <c r="D180" t="str">
        <f>_xlfn.XLOOKUP(ELEVTAL[[#This Row],[Institutionsnummer]],INSTREG[INST_NR],INSTREG[EJER_KODE_TEKST])</f>
        <v>Kommunale</v>
      </c>
      <c r="E180" t="str">
        <f>IF(ELEVTAL[[#This Row],[Administrerende kommune]]=0,ELEVTAL[[#This Row],[Beliggenhedskommune]],IF(ELEVTAL[[#This Row],[Administrerende kommune]]="",ELEVTAL[[#This Row],[Beliggenhedskommune]],ELEVTAL[[#This Row],[Administrerende kommune]]))</f>
        <v>Rødovre Kommune</v>
      </c>
      <c r="F180" t="str">
        <f>_xlfn.XLOOKUP(ELEVTAL[[#This Row],[Institutionsnummer]],INSTREG[INST_NR],INSTREG[ADM_KOMMUNE_NR_TEKST])</f>
        <v>Rødovre Kommune</v>
      </c>
      <c r="G180" t="str">
        <f>_xlfn.XLOOKUP(ELEVTAL[[#This Row],[Institutionsnummer]],INSTREG[INST_NR],INSTREG[BEL_KOMMUNE_TEKST])</f>
        <v>Rødovre Kommune</v>
      </c>
      <c r="H180">
        <v>95</v>
      </c>
    </row>
    <row r="181" spans="2:8" x14ac:dyDescent="0.25">
      <c r="B181">
        <v>181007</v>
      </c>
      <c r="C181" t="str">
        <f>_xlfn.XLOOKUP(ELEVTAL[[#This Row],[Institutionsnummer]],INSTREG[INST_NR],INSTREG[INST_NAVN])</f>
        <v>Vedbæk Skole</v>
      </c>
      <c r="D181" t="str">
        <f>_xlfn.XLOOKUP(ELEVTAL[[#This Row],[Institutionsnummer]],INSTREG[INST_NR],INSTREG[EJER_KODE_TEKST])</f>
        <v>Kommunale</v>
      </c>
      <c r="E181" t="str">
        <f>IF(ELEVTAL[[#This Row],[Administrerende kommune]]=0,ELEVTAL[[#This Row],[Beliggenhedskommune]],IF(ELEVTAL[[#This Row],[Administrerende kommune]]="",ELEVTAL[[#This Row],[Beliggenhedskommune]],ELEVTAL[[#This Row],[Administrerende kommune]]))</f>
        <v>Rudersdal Kommune</v>
      </c>
      <c r="F181" t="str">
        <f>_xlfn.XLOOKUP(ELEVTAL[[#This Row],[Institutionsnummer]],INSTREG[INST_NR],INSTREG[ADM_KOMMUNE_NR_TEKST])</f>
        <v>Rudersdal Kommune</v>
      </c>
      <c r="G181" t="str">
        <f>_xlfn.XLOOKUP(ELEVTAL[[#This Row],[Institutionsnummer]],INSTREG[INST_NR],INSTREG[BEL_KOMMUNE_TEKST])</f>
        <v>Rudersdal Kommune</v>
      </c>
      <c r="H181">
        <v>497</v>
      </c>
    </row>
    <row r="182" spans="2:8" x14ac:dyDescent="0.25">
      <c r="B182">
        <v>181008</v>
      </c>
      <c r="C182" t="str">
        <f>_xlfn.XLOOKUP(ELEVTAL[[#This Row],[Institutionsnummer]],INSTREG[INST_NR],INSTREG[INST_NAVN])</f>
        <v>Skovlyskolen</v>
      </c>
      <c r="D182" t="str">
        <f>_xlfn.XLOOKUP(ELEVTAL[[#This Row],[Institutionsnummer]],INSTREG[INST_NR],INSTREG[EJER_KODE_TEKST])</f>
        <v>Kommunale</v>
      </c>
      <c r="E182" t="str">
        <f>IF(ELEVTAL[[#This Row],[Administrerende kommune]]=0,ELEVTAL[[#This Row],[Beliggenhedskommune]],IF(ELEVTAL[[#This Row],[Administrerende kommune]]="",ELEVTAL[[#This Row],[Beliggenhedskommune]],ELEVTAL[[#This Row],[Administrerende kommune]]))</f>
        <v>Rudersdal Kommune</v>
      </c>
      <c r="F182" t="str">
        <f>_xlfn.XLOOKUP(ELEVTAL[[#This Row],[Institutionsnummer]],INSTREG[INST_NR],INSTREG[ADM_KOMMUNE_NR_TEKST])</f>
        <v>Rudersdal Kommune</v>
      </c>
      <c r="G182" t="str">
        <f>_xlfn.XLOOKUP(ELEVTAL[[#This Row],[Institutionsnummer]],INSTREG[INST_NR],INSTREG[BEL_KOMMUNE_TEKST])</f>
        <v>Rudersdal Kommune</v>
      </c>
      <c r="H182">
        <v>504</v>
      </c>
    </row>
    <row r="183" spans="2:8" x14ac:dyDescent="0.25">
      <c r="B183">
        <v>181009</v>
      </c>
      <c r="C183" t="str">
        <f>_xlfn.XLOOKUP(ELEVTAL[[#This Row],[Institutionsnummer]],INSTREG[INST_NR],INSTREG[INST_NAVN])</f>
        <v>Trørødskolen</v>
      </c>
      <c r="D183" t="str">
        <f>_xlfn.XLOOKUP(ELEVTAL[[#This Row],[Institutionsnummer]],INSTREG[INST_NR],INSTREG[EJER_KODE_TEKST])</f>
        <v>Kommunale</v>
      </c>
      <c r="E183" t="str">
        <f>IF(ELEVTAL[[#This Row],[Administrerende kommune]]=0,ELEVTAL[[#This Row],[Beliggenhedskommune]],IF(ELEVTAL[[#This Row],[Administrerende kommune]]="",ELEVTAL[[#This Row],[Beliggenhedskommune]],ELEVTAL[[#This Row],[Administrerende kommune]]))</f>
        <v>Rudersdal Kommune</v>
      </c>
      <c r="F183" t="str">
        <f>_xlfn.XLOOKUP(ELEVTAL[[#This Row],[Institutionsnummer]],INSTREG[INST_NR],INSTREG[ADM_KOMMUNE_NR_TEKST])</f>
        <v>Rudersdal Kommune</v>
      </c>
      <c r="G183" t="str">
        <f>_xlfn.XLOOKUP(ELEVTAL[[#This Row],[Institutionsnummer]],INSTREG[INST_NR],INSTREG[BEL_KOMMUNE_TEKST])</f>
        <v>Rudersdal Kommune</v>
      </c>
      <c r="H183">
        <v>975</v>
      </c>
    </row>
    <row r="184" spans="2:8" x14ac:dyDescent="0.25">
      <c r="B184">
        <v>181019</v>
      </c>
      <c r="C184" t="str">
        <f>_xlfn.XLOOKUP(ELEVTAL[[#This Row],[Institutionsnummer]],INSTREG[INST_NR],INSTREG[INST_NAVN])</f>
        <v>Adashøj</v>
      </c>
      <c r="D184" t="str">
        <f>_xlfn.XLOOKUP(ELEVTAL[[#This Row],[Institutionsnummer]],INSTREG[INST_NR],INSTREG[EJER_KODE_TEKST])</f>
        <v>Kommunale</v>
      </c>
      <c r="E184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184" t="str">
        <f>_xlfn.XLOOKUP(ELEVTAL[[#This Row],[Institutionsnummer]],INSTREG[INST_NR],INSTREG[ADM_KOMMUNE_NR_TEKST])</f>
        <v>Københavns Kommune</v>
      </c>
      <c r="G184" t="str">
        <f>_xlfn.XLOOKUP(ELEVTAL[[#This Row],[Institutionsnummer]],INSTREG[INST_NR],INSTREG[BEL_KOMMUNE_TEKST])</f>
        <v>Rudersdal Kommune</v>
      </c>
    </row>
    <row r="185" spans="2:8" hidden="1" x14ac:dyDescent="0.25">
      <c r="B185">
        <v>181901</v>
      </c>
      <c r="C185" t="str">
        <f>_xlfn.XLOOKUP(ELEVTAL[[#This Row],[Institutionsnummer]],INSTREG[INST_NR],INSTREG[INST_NAVN])</f>
        <v>Skolehjemmet Skovly</v>
      </c>
      <c r="D185" t="str">
        <f>_xlfn.XLOOKUP(ELEVTAL[[#This Row],[Institutionsnummer]],INSTREG[INST_NR],INSTREG[EJER_KODE_TEKST])</f>
        <v>Selvejende, kommunale</v>
      </c>
      <c r="E185" t="str">
        <f>IF(ELEVTAL[[#This Row],[Administrerende kommune]]=0,ELEVTAL[[#This Row],[Beliggenhedskommune]],IF(ELEVTAL[[#This Row],[Administrerende kommune]]="",ELEVTAL[[#This Row],[Beliggenhedskommune]],ELEVTAL[[#This Row],[Administrerende kommune]]))</f>
        <v>Rudersdal Kommune</v>
      </c>
      <c r="F185" t="str">
        <f>_xlfn.XLOOKUP(ELEVTAL[[#This Row],[Institutionsnummer]],INSTREG[INST_NR],INSTREG[ADM_KOMMUNE_NR_TEKST])</f>
        <v>Rudersdal Kommune</v>
      </c>
      <c r="G185" t="str">
        <f>_xlfn.XLOOKUP(ELEVTAL[[#This Row],[Institutionsnummer]],INSTREG[INST_NR],INSTREG[BEL_KOMMUNE_TEKST])</f>
        <v>Rudersdal Kommune</v>
      </c>
    </row>
    <row r="186" spans="2:8" x14ac:dyDescent="0.25">
      <c r="B186">
        <v>183001</v>
      </c>
      <c r="C186" t="str">
        <f>_xlfn.XLOOKUP(ELEVTAL[[#This Row],[Institutionsnummer]],INSTREG[INST_NR],INSTREG[INST_NAVN])</f>
        <v>Ishøj Skole</v>
      </c>
      <c r="D186" t="str">
        <f>_xlfn.XLOOKUP(ELEVTAL[[#This Row],[Institutionsnummer]],INSTREG[INST_NR],INSTREG[EJER_KODE_TEKST])</f>
        <v>Kommunale</v>
      </c>
      <c r="E186" t="str">
        <f>IF(ELEVTAL[[#This Row],[Administrerende kommune]]=0,ELEVTAL[[#This Row],[Beliggenhedskommune]],IF(ELEVTAL[[#This Row],[Administrerende kommune]]="",ELEVTAL[[#This Row],[Beliggenhedskommune]],ELEVTAL[[#This Row],[Administrerende kommune]]))</f>
        <v>Ishøj Kommune</v>
      </c>
      <c r="F186" t="str">
        <f>_xlfn.XLOOKUP(ELEVTAL[[#This Row],[Institutionsnummer]],INSTREG[INST_NR],INSTREG[ADM_KOMMUNE_NR_TEKST])</f>
        <v>Ishøj Kommune</v>
      </c>
      <c r="G186" t="str">
        <f>_xlfn.XLOOKUP(ELEVTAL[[#This Row],[Institutionsnummer]],INSTREG[INST_NR],INSTREG[BEL_KOMMUNE_TEKST])</f>
        <v>Ishøj Kommune</v>
      </c>
      <c r="H186">
        <v>281</v>
      </c>
    </row>
    <row r="187" spans="2:8" x14ac:dyDescent="0.25">
      <c r="B187">
        <v>183002</v>
      </c>
      <c r="C187" t="str">
        <f>_xlfn.XLOOKUP(ELEVTAL[[#This Row],[Institutionsnummer]],INSTREG[INST_NR],INSTREG[INST_NAVN])</f>
        <v>Vibeholmskolen</v>
      </c>
      <c r="D187" t="str">
        <f>_xlfn.XLOOKUP(ELEVTAL[[#This Row],[Institutionsnummer]],INSTREG[INST_NR],INSTREG[EJER_KODE_TEKST])</f>
        <v>Kommunale</v>
      </c>
      <c r="E187" t="str">
        <f>IF(ELEVTAL[[#This Row],[Administrerende kommune]]=0,ELEVTAL[[#This Row],[Beliggenhedskommune]],IF(ELEVTAL[[#This Row],[Administrerende kommune]]="",ELEVTAL[[#This Row],[Beliggenhedskommune]],ELEVTAL[[#This Row],[Administrerende kommune]]))</f>
        <v>Ishøj Kommune</v>
      </c>
      <c r="F187" t="str">
        <f>_xlfn.XLOOKUP(ELEVTAL[[#This Row],[Institutionsnummer]],INSTREG[INST_NR],INSTREG[ADM_KOMMUNE_NR_TEKST])</f>
        <v>Ishøj Kommune</v>
      </c>
      <c r="G187" t="str">
        <f>_xlfn.XLOOKUP(ELEVTAL[[#This Row],[Institutionsnummer]],INSTREG[INST_NR],INSTREG[BEL_KOMMUNE_TEKST])</f>
        <v>Ishøj Kommune</v>
      </c>
      <c r="H187">
        <v>513</v>
      </c>
    </row>
    <row r="188" spans="2:8" x14ac:dyDescent="0.25">
      <c r="B188">
        <v>183003</v>
      </c>
      <c r="C188" t="str">
        <f>_xlfn.XLOOKUP(ELEVTAL[[#This Row],[Institutionsnummer]],INSTREG[INST_NR],INSTREG[INST_NAVN])</f>
        <v>Gildbroskolen</v>
      </c>
      <c r="D188" t="str">
        <f>_xlfn.XLOOKUP(ELEVTAL[[#This Row],[Institutionsnummer]],INSTREG[INST_NR],INSTREG[EJER_KODE_TEKST])</f>
        <v>Kommunale</v>
      </c>
      <c r="E188" t="str">
        <f>IF(ELEVTAL[[#This Row],[Administrerende kommune]]=0,ELEVTAL[[#This Row],[Beliggenhedskommune]],IF(ELEVTAL[[#This Row],[Administrerende kommune]]="",ELEVTAL[[#This Row],[Beliggenhedskommune]],ELEVTAL[[#This Row],[Administrerende kommune]]))</f>
        <v>Ishøj Kommune</v>
      </c>
      <c r="F188" t="str">
        <f>_xlfn.XLOOKUP(ELEVTAL[[#This Row],[Institutionsnummer]],INSTREG[INST_NR],INSTREG[ADM_KOMMUNE_NR_TEKST])</f>
        <v>Ishøj Kommune</v>
      </c>
      <c r="G188" t="str">
        <f>_xlfn.XLOOKUP(ELEVTAL[[#This Row],[Institutionsnummer]],INSTREG[INST_NR],INSTREG[BEL_KOMMUNE_TEKST])</f>
        <v>Ishøj Kommune</v>
      </c>
      <c r="H188">
        <v>478</v>
      </c>
    </row>
    <row r="189" spans="2:8" x14ac:dyDescent="0.25">
      <c r="B189">
        <v>183004</v>
      </c>
      <c r="C189" t="str">
        <f>_xlfn.XLOOKUP(ELEVTAL[[#This Row],[Institutionsnummer]],INSTREG[INST_NR],INSTREG[INST_NAVN])</f>
        <v>Strandgårdskolen</v>
      </c>
      <c r="D189" t="str">
        <f>_xlfn.XLOOKUP(ELEVTAL[[#This Row],[Institutionsnummer]],INSTREG[INST_NR],INSTREG[EJER_KODE_TEKST])</f>
        <v>Kommunale</v>
      </c>
      <c r="E189" t="str">
        <f>IF(ELEVTAL[[#This Row],[Administrerende kommune]]=0,ELEVTAL[[#This Row],[Beliggenhedskommune]],IF(ELEVTAL[[#This Row],[Administrerende kommune]]="",ELEVTAL[[#This Row],[Beliggenhedskommune]],ELEVTAL[[#This Row],[Administrerende kommune]]))</f>
        <v>Ishøj Kommune</v>
      </c>
      <c r="F189" t="str">
        <f>_xlfn.XLOOKUP(ELEVTAL[[#This Row],[Institutionsnummer]],INSTREG[INST_NR],INSTREG[ADM_KOMMUNE_NR_TEKST])</f>
        <v>Ishøj Kommune</v>
      </c>
      <c r="G189" t="str">
        <f>_xlfn.XLOOKUP(ELEVTAL[[#This Row],[Institutionsnummer]],INSTREG[INST_NR],INSTREG[BEL_KOMMUNE_TEKST])</f>
        <v>Ishøj Kommune</v>
      </c>
      <c r="H189">
        <v>442</v>
      </c>
    </row>
    <row r="190" spans="2:8" x14ac:dyDescent="0.25">
      <c r="B190">
        <v>183005</v>
      </c>
      <c r="C190" t="str">
        <f>_xlfn.XLOOKUP(ELEVTAL[[#This Row],[Institutionsnummer]],INSTREG[INST_NR],INSTREG[INST_NAVN])</f>
        <v>Vejlebroskolen</v>
      </c>
      <c r="D190" t="str">
        <f>_xlfn.XLOOKUP(ELEVTAL[[#This Row],[Institutionsnummer]],INSTREG[INST_NR],INSTREG[EJER_KODE_TEKST])</f>
        <v>Kommunale</v>
      </c>
      <c r="E190" t="str">
        <f>IF(ELEVTAL[[#This Row],[Administrerende kommune]]=0,ELEVTAL[[#This Row],[Beliggenhedskommune]],IF(ELEVTAL[[#This Row],[Administrerende kommune]]="",ELEVTAL[[#This Row],[Beliggenhedskommune]],ELEVTAL[[#This Row],[Administrerende kommune]]))</f>
        <v>Ishøj Kommune</v>
      </c>
      <c r="F190" t="str">
        <f>_xlfn.XLOOKUP(ELEVTAL[[#This Row],[Institutionsnummer]],INSTREG[INST_NR],INSTREG[ADM_KOMMUNE_NR_TEKST])</f>
        <v>Ishøj Kommune</v>
      </c>
      <c r="G190" t="str">
        <f>_xlfn.XLOOKUP(ELEVTAL[[#This Row],[Institutionsnummer]],INSTREG[INST_NR],INSTREG[BEL_KOMMUNE_TEKST])</f>
        <v>Ishøj Kommune</v>
      </c>
      <c r="H190">
        <v>416</v>
      </c>
    </row>
    <row r="191" spans="2:8" x14ac:dyDescent="0.25">
      <c r="B191">
        <v>183010</v>
      </c>
      <c r="C191" t="str">
        <f>_xlfn.XLOOKUP(ELEVTAL[[#This Row],[Institutionsnummer]],INSTREG[INST_NR],INSTREG[INST_NAVN])</f>
        <v>Ishøjgård</v>
      </c>
      <c r="D191" t="str">
        <f>_xlfn.XLOOKUP(ELEVTAL[[#This Row],[Institutionsnummer]],INSTREG[INST_NR],INSTREG[EJER_KODE_TEKST])</f>
        <v>Kommunale</v>
      </c>
      <c r="E191" t="str">
        <f>IF(ELEVTAL[[#This Row],[Administrerende kommune]]=0,ELEVTAL[[#This Row],[Beliggenhedskommune]],IF(ELEVTAL[[#This Row],[Administrerende kommune]]="",ELEVTAL[[#This Row],[Beliggenhedskommune]],ELEVTAL[[#This Row],[Administrerende kommune]]))</f>
        <v>Ishøj Kommune</v>
      </c>
      <c r="F191" t="str">
        <f>_xlfn.XLOOKUP(ELEVTAL[[#This Row],[Institutionsnummer]],INSTREG[INST_NR],INSTREG[ADM_KOMMUNE_NR_TEKST])</f>
        <v>Ishøj Kommune</v>
      </c>
      <c r="G191" t="str">
        <f>_xlfn.XLOOKUP(ELEVTAL[[#This Row],[Institutionsnummer]],INSTREG[INST_NR],INSTREG[BEL_KOMMUNE_TEKST])</f>
        <v>Ishøj Kommune</v>
      </c>
      <c r="H191">
        <v>34</v>
      </c>
    </row>
    <row r="192" spans="2:8" hidden="1" x14ac:dyDescent="0.25">
      <c r="B192">
        <v>183013</v>
      </c>
      <c r="C192" t="str">
        <f>_xlfn.XLOOKUP(ELEVTAL[[#This Row],[Institutionsnummer]],INSTREG[INST_NR],INSTREG[INST_NAVN])</f>
        <v>Dagklassen, Produktionsskolen Møllen</v>
      </c>
      <c r="D192" t="str">
        <f>_xlfn.XLOOKUP(ELEVTAL[[#This Row],[Institutionsnummer]],INSTREG[INST_NR],INSTREG[EJER_KODE_TEKST])</f>
        <v>Selvejende, kommunale</v>
      </c>
      <c r="E192" t="str">
        <f>IF(ELEVTAL[[#This Row],[Administrerende kommune]]=0,ELEVTAL[[#This Row],[Beliggenhedskommune]],IF(ELEVTAL[[#This Row],[Administrerende kommune]]="",ELEVTAL[[#This Row],[Beliggenhedskommune]],ELEVTAL[[#This Row],[Administrerende kommune]]))</f>
        <v>Ishøj Kommune</v>
      </c>
      <c r="F192" t="str">
        <f>_xlfn.XLOOKUP(ELEVTAL[[#This Row],[Institutionsnummer]],INSTREG[INST_NR],INSTREG[ADM_KOMMUNE_NR_TEKST])</f>
        <v>Ishøj Kommune</v>
      </c>
      <c r="G192" t="str">
        <f>_xlfn.XLOOKUP(ELEVTAL[[#This Row],[Institutionsnummer]],INSTREG[INST_NR],INSTREG[BEL_KOMMUNE_TEKST])</f>
        <v>Ishøj Kommune</v>
      </c>
    </row>
    <row r="193" spans="2:8" hidden="1" x14ac:dyDescent="0.25">
      <c r="B193">
        <v>183213</v>
      </c>
      <c r="C193" t="str">
        <f>_xlfn.XLOOKUP(ELEVTAL[[#This Row],[Institutionsnummer]],INSTREG[INST_NR],INSTREG[INST_NAVN])</f>
        <v>Thorshøjgård</v>
      </c>
      <c r="D193" t="str">
        <f>_xlfn.XLOOKUP(ELEVTAL[[#This Row],[Institutionsnummer]],INSTREG[INST_NR],INSTREG[EJER_KODE_TEKST])</f>
        <v>Selvejende, kommunale</v>
      </c>
      <c r="E193" t="str">
        <f>IF(ELEVTAL[[#This Row],[Administrerende kommune]]=0,ELEVTAL[[#This Row],[Beliggenhedskommune]],IF(ELEVTAL[[#This Row],[Administrerende kommune]]="",ELEVTAL[[#This Row],[Beliggenhedskommune]],ELEVTAL[[#This Row],[Administrerende kommune]]))</f>
        <v>Ishøj Kommune</v>
      </c>
      <c r="F193">
        <f>_xlfn.XLOOKUP(ELEVTAL[[#This Row],[Institutionsnummer]],INSTREG[INST_NR],INSTREG[ADM_KOMMUNE_NR_TEKST])</f>
        <v>0</v>
      </c>
      <c r="G193" t="str">
        <f>_xlfn.XLOOKUP(ELEVTAL[[#This Row],[Institutionsnummer]],INSTREG[INST_NR],INSTREG[BEL_KOMMUNE_TEKST])</f>
        <v>Ishøj Kommune</v>
      </c>
    </row>
    <row r="194" spans="2:8" x14ac:dyDescent="0.25">
      <c r="B194">
        <v>185002</v>
      </c>
      <c r="C194" t="str">
        <f>_xlfn.XLOOKUP(ELEVTAL[[#This Row],[Institutionsnummer]],INSTREG[INST_NR],INSTREG[INST_NAVN])</f>
        <v>Korsvejens Skole</v>
      </c>
      <c r="D194" t="str">
        <f>_xlfn.XLOOKUP(ELEVTAL[[#This Row],[Institutionsnummer]],INSTREG[INST_NR],INSTREG[EJER_KODE_TEKST])</f>
        <v>Kommunale</v>
      </c>
      <c r="E194" t="str">
        <f>IF(ELEVTAL[[#This Row],[Administrerende kommune]]=0,ELEVTAL[[#This Row],[Beliggenhedskommune]],IF(ELEVTAL[[#This Row],[Administrerende kommune]]="",ELEVTAL[[#This Row],[Beliggenhedskommune]],ELEVTAL[[#This Row],[Administrerende kommune]]))</f>
        <v>Tårnby Kommune</v>
      </c>
      <c r="F194" t="str">
        <f>_xlfn.XLOOKUP(ELEVTAL[[#This Row],[Institutionsnummer]],INSTREG[INST_NR],INSTREG[ADM_KOMMUNE_NR_TEKST])</f>
        <v>Tårnby Kommune</v>
      </c>
      <c r="G194" t="str">
        <f>_xlfn.XLOOKUP(ELEVTAL[[#This Row],[Institutionsnummer]],INSTREG[INST_NR],INSTREG[BEL_KOMMUNE_TEKST])</f>
        <v>Tårnby Kommune</v>
      </c>
      <c r="H194">
        <v>386</v>
      </c>
    </row>
    <row r="195" spans="2:8" x14ac:dyDescent="0.25">
      <c r="B195">
        <v>185003</v>
      </c>
      <c r="C195" t="str">
        <f>_xlfn.XLOOKUP(ELEVTAL[[#This Row],[Institutionsnummer]],INSTREG[INST_NR],INSTREG[INST_NAVN])</f>
        <v>Løjtegårdsskolen</v>
      </c>
      <c r="D195" t="str">
        <f>_xlfn.XLOOKUP(ELEVTAL[[#This Row],[Institutionsnummer]],INSTREG[INST_NR],INSTREG[EJER_KODE_TEKST])</f>
        <v>Kommunale</v>
      </c>
      <c r="E195" t="str">
        <f>IF(ELEVTAL[[#This Row],[Administrerende kommune]]=0,ELEVTAL[[#This Row],[Beliggenhedskommune]],IF(ELEVTAL[[#This Row],[Administrerende kommune]]="",ELEVTAL[[#This Row],[Beliggenhedskommune]],ELEVTAL[[#This Row],[Administrerende kommune]]))</f>
        <v>Tårnby Kommune</v>
      </c>
      <c r="F195" t="str">
        <f>_xlfn.XLOOKUP(ELEVTAL[[#This Row],[Institutionsnummer]],INSTREG[INST_NR],INSTREG[ADM_KOMMUNE_NR_TEKST])</f>
        <v>Tårnby Kommune</v>
      </c>
      <c r="G195" t="str">
        <f>_xlfn.XLOOKUP(ELEVTAL[[#This Row],[Institutionsnummer]],INSTREG[INST_NR],INSTREG[BEL_KOMMUNE_TEKST])</f>
        <v>Tårnby Kommune</v>
      </c>
      <c r="H195">
        <v>759</v>
      </c>
    </row>
    <row r="196" spans="2:8" x14ac:dyDescent="0.25">
      <c r="B196">
        <v>185004</v>
      </c>
      <c r="C196" t="str">
        <f>_xlfn.XLOOKUP(ELEVTAL[[#This Row],[Institutionsnummer]],INSTREG[INST_NR],INSTREG[INST_NAVN])</f>
        <v>Nordregårdsskolen</v>
      </c>
      <c r="D196" t="str">
        <f>_xlfn.XLOOKUP(ELEVTAL[[#This Row],[Institutionsnummer]],INSTREG[INST_NR],INSTREG[EJER_KODE_TEKST])</f>
        <v>Kommunale</v>
      </c>
      <c r="E196" t="str">
        <f>IF(ELEVTAL[[#This Row],[Administrerende kommune]]=0,ELEVTAL[[#This Row],[Beliggenhedskommune]],IF(ELEVTAL[[#This Row],[Administrerende kommune]]="",ELEVTAL[[#This Row],[Beliggenhedskommune]],ELEVTAL[[#This Row],[Administrerende kommune]]))</f>
        <v>Tårnby Kommune</v>
      </c>
      <c r="F196" t="str">
        <f>_xlfn.XLOOKUP(ELEVTAL[[#This Row],[Institutionsnummer]],INSTREG[INST_NR],INSTREG[ADM_KOMMUNE_NR_TEKST])</f>
        <v>Tårnby Kommune</v>
      </c>
      <c r="G196" t="str">
        <f>_xlfn.XLOOKUP(ELEVTAL[[#This Row],[Institutionsnummer]],INSTREG[INST_NR],INSTREG[BEL_KOMMUNE_TEKST])</f>
        <v>Tårnby Kommune</v>
      </c>
      <c r="H196">
        <v>380</v>
      </c>
    </row>
    <row r="197" spans="2:8" x14ac:dyDescent="0.25">
      <c r="B197">
        <v>185005</v>
      </c>
      <c r="C197" t="str">
        <f>_xlfn.XLOOKUP(ELEVTAL[[#This Row],[Institutionsnummer]],INSTREG[INST_NR],INSTREG[INST_NAVN])</f>
        <v>Pilegårdsskolen</v>
      </c>
      <c r="D197" t="str">
        <f>_xlfn.XLOOKUP(ELEVTAL[[#This Row],[Institutionsnummer]],INSTREG[INST_NR],INSTREG[EJER_KODE_TEKST])</f>
        <v>Kommunale</v>
      </c>
      <c r="E197" t="str">
        <f>IF(ELEVTAL[[#This Row],[Administrerende kommune]]=0,ELEVTAL[[#This Row],[Beliggenhedskommune]],IF(ELEVTAL[[#This Row],[Administrerende kommune]]="",ELEVTAL[[#This Row],[Beliggenhedskommune]],ELEVTAL[[#This Row],[Administrerende kommune]]))</f>
        <v>Tårnby Kommune</v>
      </c>
      <c r="F197" t="str">
        <f>_xlfn.XLOOKUP(ELEVTAL[[#This Row],[Institutionsnummer]],INSTREG[INST_NR],INSTREG[ADM_KOMMUNE_NR_TEKST])</f>
        <v>Tårnby Kommune</v>
      </c>
      <c r="G197" t="str">
        <f>_xlfn.XLOOKUP(ELEVTAL[[#This Row],[Institutionsnummer]],INSTREG[INST_NR],INSTREG[BEL_KOMMUNE_TEKST])</f>
        <v>Tårnby Kommune</v>
      </c>
      <c r="H197">
        <v>1162</v>
      </c>
    </row>
    <row r="198" spans="2:8" x14ac:dyDescent="0.25">
      <c r="B198">
        <v>185006</v>
      </c>
      <c r="C198" t="str">
        <f>_xlfn.XLOOKUP(ELEVTAL[[#This Row],[Institutionsnummer]],INSTREG[INST_NR],INSTREG[INST_NAVN])</f>
        <v>Skelgårdsskolen</v>
      </c>
      <c r="D198" t="str">
        <f>_xlfn.XLOOKUP(ELEVTAL[[#This Row],[Institutionsnummer]],INSTREG[INST_NR],INSTREG[EJER_KODE_TEKST])</f>
        <v>Kommunale</v>
      </c>
      <c r="E198" t="str">
        <f>IF(ELEVTAL[[#This Row],[Administrerende kommune]]=0,ELEVTAL[[#This Row],[Beliggenhedskommune]],IF(ELEVTAL[[#This Row],[Administrerende kommune]]="",ELEVTAL[[#This Row],[Beliggenhedskommune]],ELEVTAL[[#This Row],[Administrerende kommune]]))</f>
        <v>Tårnby Kommune</v>
      </c>
      <c r="F198" t="str">
        <f>_xlfn.XLOOKUP(ELEVTAL[[#This Row],[Institutionsnummer]],INSTREG[INST_NR],INSTREG[ADM_KOMMUNE_NR_TEKST])</f>
        <v>Tårnby Kommune</v>
      </c>
      <c r="G198" t="str">
        <f>_xlfn.XLOOKUP(ELEVTAL[[#This Row],[Institutionsnummer]],INSTREG[INST_NR],INSTREG[BEL_KOMMUNE_TEKST])</f>
        <v>Tårnby Kommune</v>
      </c>
      <c r="H198">
        <v>888</v>
      </c>
    </row>
    <row r="199" spans="2:8" x14ac:dyDescent="0.25">
      <c r="B199">
        <v>185008</v>
      </c>
      <c r="C199" t="str">
        <f>_xlfn.XLOOKUP(ELEVTAL[[#This Row],[Institutionsnummer]],INSTREG[INST_NR],INSTREG[INST_NAVN])</f>
        <v>Specialskolen Tårnbygård</v>
      </c>
      <c r="D199" t="str">
        <f>_xlfn.XLOOKUP(ELEVTAL[[#This Row],[Institutionsnummer]],INSTREG[INST_NR],INSTREG[EJER_KODE_TEKST])</f>
        <v>Kommunale</v>
      </c>
      <c r="E199" t="str">
        <f>IF(ELEVTAL[[#This Row],[Administrerende kommune]]=0,ELEVTAL[[#This Row],[Beliggenhedskommune]],IF(ELEVTAL[[#This Row],[Administrerende kommune]]="",ELEVTAL[[#This Row],[Beliggenhedskommune]],ELEVTAL[[#This Row],[Administrerende kommune]]))</f>
        <v>Tårnby Kommune</v>
      </c>
      <c r="F199" t="str">
        <f>_xlfn.XLOOKUP(ELEVTAL[[#This Row],[Institutionsnummer]],INSTREG[INST_NR],INSTREG[ADM_KOMMUNE_NR_TEKST])</f>
        <v>Tårnby Kommune</v>
      </c>
      <c r="G199" t="str">
        <f>_xlfn.XLOOKUP(ELEVTAL[[#This Row],[Institutionsnummer]],INSTREG[INST_NR],INSTREG[BEL_KOMMUNE_TEKST])</f>
        <v>Tårnby Kommune</v>
      </c>
      <c r="H199">
        <v>70</v>
      </c>
    </row>
    <row r="200" spans="2:8" x14ac:dyDescent="0.25">
      <c r="B200">
        <v>185010</v>
      </c>
      <c r="C200" t="str">
        <f>_xlfn.XLOOKUP(ELEVTAL[[#This Row],[Institutionsnummer]],INSTREG[INST_NR],INSTREG[INST_NAVN])</f>
        <v>Kastrupgårdsskolen</v>
      </c>
      <c r="D200" t="str">
        <f>_xlfn.XLOOKUP(ELEVTAL[[#This Row],[Institutionsnummer]],INSTREG[INST_NR],INSTREG[EJER_KODE_TEKST])</f>
        <v>Kommunale</v>
      </c>
      <c r="E200" t="str">
        <f>IF(ELEVTAL[[#This Row],[Administrerende kommune]]=0,ELEVTAL[[#This Row],[Beliggenhedskommune]],IF(ELEVTAL[[#This Row],[Administrerende kommune]]="",ELEVTAL[[#This Row],[Beliggenhedskommune]],ELEVTAL[[#This Row],[Administrerende kommune]]))</f>
        <v>Tårnby Kommune</v>
      </c>
      <c r="F200" t="str">
        <f>_xlfn.XLOOKUP(ELEVTAL[[#This Row],[Institutionsnummer]],INSTREG[INST_NR],INSTREG[ADM_KOMMUNE_NR_TEKST])</f>
        <v>Tårnby Kommune</v>
      </c>
      <c r="G200" t="str">
        <f>_xlfn.XLOOKUP(ELEVTAL[[#This Row],[Institutionsnummer]],INSTREG[INST_NR],INSTREG[BEL_KOMMUNE_TEKST])</f>
        <v>Tårnby Kommune</v>
      </c>
      <c r="H200">
        <v>663</v>
      </c>
    </row>
    <row r="201" spans="2:8" x14ac:dyDescent="0.25">
      <c r="B201">
        <v>185014</v>
      </c>
      <c r="C201" t="str">
        <f>_xlfn.XLOOKUP(ELEVTAL[[#This Row],[Institutionsnummer]],INSTREG[INST_NR],INSTREG[INST_NAVN])</f>
        <v>Skottegårdsskolen</v>
      </c>
      <c r="D201" t="str">
        <f>_xlfn.XLOOKUP(ELEVTAL[[#This Row],[Institutionsnummer]],INSTREG[INST_NR],INSTREG[EJER_KODE_TEKST])</f>
        <v>Kommunale</v>
      </c>
      <c r="E201" t="str">
        <f>IF(ELEVTAL[[#This Row],[Administrerende kommune]]=0,ELEVTAL[[#This Row],[Beliggenhedskommune]],IF(ELEVTAL[[#This Row],[Administrerende kommune]]="",ELEVTAL[[#This Row],[Beliggenhedskommune]],ELEVTAL[[#This Row],[Administrerende kommune]]))</f>
        <v>Tårnby Kommune</v>
      </c>
      <c r="F201" t="str">
        <f>_xlfn.XLOOKUP(ELEVTAL[[#This Row],[Institutionsnummer]],INSTREG[INST_NR],INSTREG[ADM_KOMMUNE_NR_TEKST])</f>
        <v>Tårnby Kommune</v>
      </c>
      <c r="G201" t="str">
        <f>_xlfn.XLOOKUP(ELEVTAL[[#This Row],[Institutionsnummer]],INSTREG[INST_NR],INSTREG[BEL_KOMMUNE_TEKST])</f>
        <v>Tårnby Kommune</v>
      </c>
      <c r="H201">
        <v>481</v>
      </c>
    </row>
    <row r="202" spans="2:8" x14ac:dyDescent="0.25">
      <c r="B202">
        <v>185015</v>
      </c>
      <c r="C202" t="str">
        <f>_xlfn.XLOOKUP(ELEVTAL[[#This Row],[Institutionsnummer]],INSTREG[INST_NR],INSTREG[INST_NAVN])</f>
        <v>Den Specialiserede Institution</v>
      </c>
      <c r="D202" t="str">
        <f>_xlfn.XLOOKUP(ELEVTAL[[#This Row],[Institutionsnummer]],INSTREG[INST_NR],INSTREG[EJER_KODE_TEKST])</f>
        <v>Kommunale</v>
      </c>
      <c r="E202" t="str">
        <f>IF(ELEVTAL[[#This Row],[Administrerende kommune]]=0,ELEVTAL[[#This Row],[Beliggenhedskommune]],IF(ELEVTAL[[#This Row],[Administrerende kommune]]="",ELEVTAL[[#This Row],[Beliggenhedskommune]],ELEVTAL[[#This Row],[Administrerende kommune]]))</f>
        <v>Tårnby Kommune</v>
      </c>
      <c r="F202" t="str">
        <f>_xlfn.XLOOKUP(ELEVTAL[[#This Row],[Institutionsnummer]],INSTREG[INST_NR],INSTREG[ADM_KOMMUNE_NR_TEKST])</f>
        <v>Tårnby Kommune</v>
      </c>
      <c r="G202" t="str">
        <f>_xlfn.XLOOKUP(ELEVTAL[[#This Row],[Institutionsnummer]],INSTREG[INST_NR],INSTREG[BEL_KOMMUNE_TEKST])</f>
        <v>Tårnby Kommune</v>
      </c>
      <c r="H202">
        <v>30</v>
      </c>
    </row>
    <row r="203" spans="2:8" x14ac:dyDescent="0.25">
      <c r="B203">
        <v>185210</v>
      </c>
      <c r="C203" t="str">
        <f>_xlfn.XLOOKUP(ELEVTAL[[#This Row],[Institutionsnummer]],INSTREG[INST_NR],INSTREG[INST_NAVN])</f>
        <v>Tårnby Ungdomsskole</v>
      </c>
      <c r="D203" t="str">
        <f>_xlfn.XLOOKUP(ELEVTAL[[#This Row],[Institutionsnummer]],INSTREG[INST_NR],INSTREG[EJER_KODE_TEKST])</f>
        <v>Kommunale</v>
      </c>
      <c r="E203" t="str">
        <f>IF(ELEVTAL[[#This Row],[Administrerende kommune]]=0,ELEVTAL[[#This Row],[Beliggenhedskommune]],IF(ELEVTAL[[#This Row],[Administrerende kommune]]="",ELEVTAL[[#This Row],[Beliggenhedskommune]],ELEVTAL[[#This Row],[Administrerende kommune]]))</f>
        <v>Tårnby Kommune</v>
      </c>
      <c r="F203" t="str">
        <f>_xlfn.XLOOKUP(ELEVTAL[[#This Row],[Institutionsnummer]],INSTREG[INST_NR],INSTREG[ADM_KOMMUNE_NR_TEKST])</f>
        <v>Tårnby Kommune</v>
      </c>
      <c r="G203" t="str">
        <f>_xlfn.XLOOKUP(ELEVTAL[[#This Row],[Institutionsnummer]],INSTREG[INST_NR],INSTREG[BEL_KOMMUNE_TEKST])</f>
        <v>Tårnby Kommune</v>
      </c>
    </row>
    <row r="204" spans="2:8" x14ac:dyDescent="0.25">
      <c r="B204">
        <v>187001</v>
      </c>
      <c r="C204" t="str">
        <f>_xlfn.XLOOKUP(ELEVTAL[[#This Row],[Institutionsnummer]],INSTREG[INST_NR],INSTREG[INST_NAVN])</f>
        <v>Egholmskolen</v>
      </c>
      <c r="D204" t="str">
        <f>_xlfn.XLOOKUP(ELEVTAL[[#This Row],[Institutionsnummer]],INSTREG[INST_NR],INSTREG[EJER_KODE_TEKST])</f>
        <v>Kommunale</v>
      </c>
      <c r="E204" t="str">
        <f>IF(ELEVTAL[[#This Row],[Administrerende kommune]]=0,ELEVTAL[[#This Row],[Beliggenhedskommune]],IF(ELEVTAL[[#This Row],[Administrerende kommune]]="",ELEVTAL[[#This Row],[Beliggenhedskommune]],ELEVTAL[[#This Row],[Administrerende kommune]]))</f>
        <v>Vallensbæk Kommune</v>
      </c>
      <c r="F204" t="str">
        <f>_xlfn.XLOOKUP(ELEVTAL[[#This Row],[Institutionsnummer]],INSTREG[INST_NR],INSTREG[ADM_KOMMUNE_NR_TEKST])</f>
        <v>Vallensbæk Kommune</v>
      </c>
      <c r="G204" t="str">
        <f>_xlfn.XLOOKUP(ELEVTAL[[#This Row],[Institutionsnummer]],INSTREG[INST_NR],INSTREG[BEL_KOMMUNE_TEKST])</f>
        <v>Vallensbæk Kommune</v>
      </c>
      <c r="H204">
        <v>890</v>
      </c>
    </row>
    <row r="205" spans="2:8" x14ac:dyDescent="0.25">
      <c r="B205">
        <v>187002</v>
      </c>
      <c r="C205" t="str">
        <f>_xlfn.XLOOKUP(ELEVTAL[[#This Row],[Institutionsnummer]],INSTREG[INST_NR],INSTREG[INST_NAVN])</f>
        <v>Pilehaveskolen</v>
      </c>
      <c r="D205" t="str">
        <f>_xlfn.XLOOKUP(ELEVTAL[[#This Row],[Institutionsnummer]],INSTREG[INST_NR],INSTREG[EJER_KODE_TEKST])</f>
        <v>Kommunale</v>
      </c>
      <c r="E205" t="str">
        <f>IF(ELEVTAL[[#This Row],[Administrerende kommune]]=0,ELEVTAL[[#This Row],[Beliggenhedskommune]],IF(ELEVTAL[[#This Row],[Administrerende kommune]]="",ELEVTAL[[#This Row],[Beliggenhedskommune]],ELEVTAL[[#This Row],[Administrerende kommune]]))</f>
        <v>Vallensbæk Kommune</v>
      </c>
      <c r="F205" t="str">
        <f>_xlfn.XLOOKUP(ELEVTAL[[#This Row],[Institutionsnummer]],INSTREG[INST_NR],INSTREG[ADM_KOMMUNE_NR_TEKST])</f>
        <v>Vallensbæk Kommune</v>
      </c>
      <c r="G205" t="str">
        <f>_xlfn.XLOOKUP(ELEVTAL[[#This Row],[Institutionsnummer]],INSTREG[INST_NR],INSTREG[BEL_KOMMUNE_TEKST])</f>
        <v>Vallensbæk Kommune</v>
      </c>
      <c r="H205">
        <v>776</v>
      </c>
    </row>
    <row r="206" spans="2:8" x14ac:dyDescent="0.25">
      <c r="B206">
        <v>187003</v>
      </c>
      <c r="C206" t="str">
        <f>_xlfn.XLOOKUP(ELEVTAL[[#This Row],[Institutionsnummer]],INSTREG[INST_NR],INSTREG[INST_NAVN])</f>
        <v>Vallensbæk Skole</v>
      </c>
      <c r="D206" t="str">
        <f>_xlfn.XLOOKUP(ELEVTAL[[#This Row],[Institutionsnummer]],INSTREG[INST_NR],INSTREG[EJER_KODE_TEKST])</f>
        <v>Kommunale</v>
      </c>
      <c r="E206" t="str">
        <f>IF(ELEVTAL[[#This Row],[Administrerende kommune]]=0,ELEVTAL[[#This Row],[Beliggenhedskommune]],IF(ELEVTAL[[#This Row],[Administrerende kommune]]="",ELEVTAL[[#This Row],[Beliggenhedskommune]],ELEVTAL[[#This Row],[Administrerende kommune]]))</f>
        <v>Vallensbæk Kommune</v>
      </c>
      <c r="F206" t="str">
        <f>_xlfn.XLOOKUP(ELEVTAL[[#This Row],[Institutionsnummer]],INSTREG[INST_NR],INSTREG[ADM_KOMMUNE_NR_TEKST])</f>
        <v>Vallensbæk Kommune</v>
      </c>
      <c r="G206" t="str">
        <f>_xlfn.XLOOKUP(ELEVTAL[[#This Row],[Institutionsnummer]],INSTREG[INST_NR],INSTREG[BEL_KOMMUNE_TEKST])</f>
        <v>Vallensbæk Kommune</v>
      </c>
      <c r="H206">
        <v>494</v>
      </c>
    </row>
    <row r="207" spans="2:8" x14ac:dyDescent="0.25">
      <c r="B207">
        <v>187006</v>
      </c>
      <c r="C207" t="str">
        <f>_xlfn.XLOOKUP(ELEVTAL[[#This Row],[Institutionsnummer]],INSTREG[INST_NR],INSTREG[INST_NAVN])</f>
        <v>Kirkebækskolen</v>
      </c>
      <c r="D207" t="str">
        <f>_xlfn.XLOOKUP(ELEVTAL[[#This Row],[Institutionsnummer]],INSTREG[INST_NR],INSTREG[EJER_KODE_TEKST])</f>
        <v>Kommunale</v>
      </c>
      <c r="E207" t="str">
        <f>IF(ELEVTAL[[#This Row],[Administrerende kommune]]=0,ELEVTAL[[#This Row],[Beliggenhedskommune]],IF(ELEVTAL[[#This Row],[Administrerende kommune]]="",ELEVTAL[[#This Row],[Beliggenhedskommune]],ELEVTAL[[#This Row],[Administrerende kommune]]))</f>
        <v>Vallensbæk Kommune</v>
      </c>
      <c r="F207" t="str">
        <f>_xlfn.XLOOKUP(ELEVTAL[[#This Row],[Institutionsnummer]],INSTREG[INST_NR],INSTREG[ADM_KOMMUNE_NR_TEKST])</f>
        <v>Vallensbæk Kommune</v>
      </c>
      <c r="G207" t="str">
        <f>_xlfn.XLOOKUP(ELEVTAL[[#This Row],[Institutionsnummer]],INSTREG[INST_NR],INSTREG[BEL_KOMMUNE_TEKST])</f>
        <v>Vallensbæk Kommune</v>
      </c>
      <c r="H207">
        <v>42</v>
      </c>
    </row>
    <row r="208" spans="2:8" x14ac:dyDescent="0.25">
      <c r="B208">
        <v>187210</v>
      </c>
      <c r="C208" t="str">
        <f>_xlfn.XLOOKUP(ELEVTAL[[#This Row],[Institutionsnummer]],INSTREG[INST_NR],INSTREG[INST_NAVN])</f>
        <v>Vallensbæk Ungdomsskole</v>
      </c>
      <c r="D208" t="str">
        <f>_xlfn.XLOOKUP(ELEVTAL[[#This Row],[Institutionsnummer]],INSTREG[INST_NR],INSTREG[EJER_KODE_TEKST])</f>
        <v>Kommunale</v>
      </c>
      <c r="E208" t="str">
        <f>IF(ELEVTAL[[#This Row],[Administrerende kommune]]=0,ELEVTAL[[#This Row],[Beliggenhedskommune]],IF(ELEVTAL[[#This Row],[Administrerende kommune]]="",ELEVTAL[[#This Row],[Beliggenhedskommune]],ELEVTAL[[#This Row],[Administrerende kommune]]))</f>
        <v>Vallensbæk Kommune</v>
      </c>
      <c r="F208" t="str">
        <f>_xlfn.XLOOKUP(ELEVTAL[[#This Row],[Institutionsnummer]],INSTREG[INST_NR],INSTREG[ADM_KOMMUNE_NR_TEKST])</f>
        <v>Vallensbæk Kommune</v>
      </c>
      <c r="G208" t="str">
        <f>_xlfn.XLOOKUP(ELEVTAL[[#This Row],[Institutionsnummer]],INSTREG[INST_NR],INSTREG[BEL_KOMMUNE_TEKST])</f>
        <v>Vallensbæk Kommune</v>
      </c>
    </row>
    <row r="209" spans="2:8" x14ac:dyDescent="0.25">
      <c r="B209">
        <v>189001</v>
      </c>
      <c r="C209" t="str">
        <f>_xlfn.XLOOKUP(ELEVTAL[[#This Row],[Institutionsnummer]],INSTREG[INST_NR],INSTREG[INST_NAVN])</f>
        <v>Hareskov Skole</v>
      </c>
      <c r="D209" t="str">
        <f>_xlfn.XLOOKUP(ELEVTAL[[#This Row],[Institutionsnummer]],INSTREG[INST_NR],INSTREG[EJER_KODE_TEKST])</f>
        <v>Kommunale</v>
      </c>
      <c r="E209" t="str">
        <f>IF(ELEVTAL[[#This Row],[Administrerende kommune]]=0,ELEVTAL[[#This Row],[Beliggenhedskommune]],IF(ELEVTAL[[#This Row],[Administrerende kommune]]="",ELEVTAL[[#This Row],[Beliggenhedskommune]],ELEVTAL[[#This Row],[Administrerende kommune]]))</f>
        <v>Furesø Kommune</v>
      </c>
      <c r="F209" t="str">
        <f>_xlfn.XLOOKUP(ELEVTAL[[#This Row],[Institutionsnummer]],INSTREG[INST_NR],INSTREG[ADM_KOMMUNE_NR_TEKST])</f>
        <v>Furesø Kommune</v>
      </c>
      <c r="G209" t="str">
        <f>_xlfn.XLOOKUP(ELEVTAL[[#This Row],[Institutionsnummer]],INSTREG[INST_NR],INSTREG[BEL_KOMMUNE_TEKST])</f>
        <v>Furesø Kommune</v>
      </c>
      <c r="H209">
        <v>782</v>
      </c>
    </row>
    <row r="210" spans="2:8" x14ac:dyDescent="0.25">
      <c r="B210">
        <v>189002</v>
      </c>
      <c r="C210" t="str">
        <f>_xlfn.XLOOKUP(ELEVTAL[[#This Row],[Institutionsnummer]],INSTREG[INST_NR],INSTREG[INST_NAVN])</f>
        <v>Lille Værløse Skole</v>
      </c>
      <c r="D210" t="str">
        <f>_xlfn.XLOOKUP(ELEVTAL[[#This Row],[Institutionsnummer]],INSTREG[INST_NR],INSTREG[EJER_KODE_TEKST])</f>
        <v>Kommunale</v>
      </c>
      <c r="E210" t="str">
        <f>IF(ELEVTAL[[#This Row],[Administrerende kommune]]=0,ELEVTAL[[#This Row],[Beliggenhedskommune]],IF(ELEVTAL[[#This Row],[Administrerende kommune]]="",ELEVTAL[[#This Row],[Beliggenhedskommune]],ELEVTAL[[#This Row],[Administrerende kommune]]))</f>
        <v>Furesø Kommune</v>
      </c>
      <c r="F210" t="str">
        <f>_xlfn.XLOOKUP(ELEVTAL[[#This Row],[Institutionsnummer]],INSTREG[INST_NR],INSTREG[ADM_KOMMUNE_NR_TEKST])</f>
        <v>Furesø Kommune</v>
      </c>
      <c r="G210" t="str">
        <f>_xlfn.XLOOKUP(ELEVTAL[[#This Row],[Institutionsnummer]],INSTREG[INST_NR],INSTREG[BEL_KOMMUNE_TEKST])</f>
        <v>Furesø Kommune</v>
      </c>
      <c r="H210">
        <v>660</v>
      </c>
    </row>
    <row r="211" spans="2:8" x14ac:dyDescent="0.25">
      <c r="B211">
        <v>189003</v>
      </c>
      <c r="C211" t="str">
        <f>_xlfn.XLOOKUP(ELEVTAL[[#This Row],[Institutionsnummer]],INSTREG[INST_NR],INSTREG[INST_NAVN])</f>
        <v>Søndersøskolen</v>
      </c>
      <c r="D211" t="str">
        <f>_xlfn.XLOOKUP(ELEVTAL[[#This Row],[Institutionsnummer]],INSTREG[INST_NR],INSTREG[EJER_KODE_TEKST])</f>
        <v>Kommunale</v>
      </c>
      <c r="E211" t="str">
        <f>IF(ELEVTAL[[#This Row],[Administrerende kommune]]=0,ELEVTAL[[#This Row],[Beliggenhedskommune]],IF(ELEVTAL[[#This Row],[Administrerende kommune]]="",ELEVTAL[[#This Row],[Beliggenhedskommune]],ELEVTAL[[#This Row],[Administrerende kommune]]))</f>
        <v>Furesø Kommune</v>
      </c>
      <c r="F211" t="str">
        <f>_xlfn.XLOOKUP(ELEVTAL[[#This Row],[Institutionsnummer]],INSTREG[INST_NR],INSTREG[ADM_KOMMUNE_NR_TEKST])</f>
        <v>Furesø Kommune</v>
      </c>
      <c r="G211" t="str">
        <f>_xlfn.XLOOKUP(ELEVTAL[[#This Row],[Institutionsnummer]],INSTREG[INST_NR],INSTREG[BEL_KOMMUNE_TEKST])</f>
        <v>Furesø Kommune</v>
      </c>
      <c r="H211">
        <v>829</v>
      </c>
    </row>
    <row r="212" spans="2:8" x14ac:dyDescent="0.25">
      <c r="B212">
        <v>189004</v>
      </c>
      <c r="C212" t="str">
        <f>_xlfn.XLOOKUP(ELEVTAL[[#This Row],[Institutionsnummer]],INSTREG[INST_NR],INSTREG[INST_NAVN])</f>
        <v>Syvstjerneskolen</v>
      </c>
      <c r="D212" t="str">
        <f>_xlfn.XLOOKUP(ELEVTAL[[#This Row],[Institutionsnummer]],INSTREG[INST_NR],INSTREG[EJER_KODE_TEKST])</f>
        <v>Kommunale</v>
      </c>
      <c r="E212" t="str">
        <f>IF(ELEVTAL[[#This Row],[Administrerende kommune]]=0,ELEVTAL[[#This Row],[Beliggenhedskommune]],IF(ELEVTAL[[#This Row],[Administrerende kommune]]="",ELEVTAL[[#This Row],[Beliggenhedskommune]],ELEVTAL[[#This Row],[Administrerende kommune]]))</f>
        <v>Furesø Kommune</v>
      </c>
      <c r="F212" t="str">
        <f>_xlfn.XLOOKUP(ELEVTAL[[#This Row],[Institutionsnummer]],INSTREG[INST_NR],INSTREG[ADM_KOMMUNE_NR_TEKST])</f>
        <v>Furesø Kommune</v>
      </c>
      <c r="G212" t="str">
        <f>_xlfn.XLOOKUP(ELEVTAL[[#This Row],[Institutionsnummer]],INSTREG[INST_NR],INSTREG[BEL_KOMMUNE_TEKST])</f>
        <v>Furesø Kommune</v>
      </c>
      <c r="H212">
        <v>748</v>
      </c>
    </row>
    <row r="213" spans="2:8" x14ac:dyDescent="0.25">
      <c r="B213">
        <v>189005</v>
      </c>
      <c r="C213" t="str">
        <f>_xlfn.XLOOKUP(ELEVTAL[[#This Row],[Institutionsnummer]],INSTREG[INST_NR],INSTREG[INST_NAVN])</f>
        <v>Baunegård</v>
      </c>
      <c r="D213" t="str">
        <f>_xlfn.XLOOKUP(ELEVTAL[[#This Row],[Institutionsnummer]],INSTREG[INST_NR],INSTREG[EJER_KODE_TEKST])</f>
        <v>Kommunale</v>
      </c>
      <c r="E213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213" t="str">
        <f>_xlfn.XLOOKUP(ELEVTAL[[#This Row],[Institutionsnummer]],INSTREG[INST_NR],INSTREG[ADM_KOMMUNE_NR_TEKST])</f>
        <v>Københavns Kommune</v>
      </c>
      <c r="G213" t="str">
        <f>_xlfn.XLOOKUP(ELEVTAL[[#This Row],[Institutionsnummer]],INSTREG[INST_NR],INSTREG[BEL_KOMMUNE_TEKST])</f>
        <v>Furesø Kommune</v>
      </c>
    </row>
    <row r="214" spans="2:8" x14ac:dyDescent="0.25">
      <c r="B214">
        <v>189006</v>
      </c>
      <c r="C214" t="str">
        <f>_xlfn.XLOOKUP(ELEVTAL[[#This Row],[Institutionsnummer]],INSTREG[INST_NR],INSTREG[INST_NAVN])</f>
        <v>Egeskolen</v>
      </c>
      <c r="D214" t="str">
        <f>_xlfn.XLOOKUP(ELEVTAL[[#This Row],[Institutionsnummer]],INSTREG[INST_NR],INSTREG[EJER_KODE_TEKST])</f>
        <v>Kommunale</v>
      </c>
      <c r="E214" t="str">
        <f>IF(ELEVTAL[[#This Row],[Administrerende kommune]]=0,ELEVTAL[[#This Row],[Beliggenhedskommune]],IF(ELEVTAL[[#This Row],[Administrerende kommune]]="",ELEVTAL[[#This Row],[Beliggenhedskommune]],ELEVTAL[[#This Row],[Administrerende kommune]]))</f>
        <v>Furesø Kommune</v>
      </c>
      <c r="F214" t="str">
        <f>_xlfn.XLOOKUP(ELEVTAL[[#This Row],[Institutionsnummer]],INSTREG[INST_NR],INSTREG[ADM_KOMMUNE_NR_TEKST])</f>
        <v>Furesø Kommune</v>
      </c>
      <c r="G214" t="str">
        <f>_xlfn.XLOOKUP(ELEVTAL[[#This Row],[Institutionsnummer]],INSTREG[INST_NR],INSTREG[BEL_KOMMUNE_TEKST])</f>
        <v>Furesø Kommune</v>
      </c>
      <c r="H214">
        <v>183</v>
      </c>
    </row>
    <row r="215" spans="2:8" hidden="1" x14ac:dyDescent="0.25">
      <c r="B215">
        <v>190002</v>
      </c>
      <c r="C215" t="str">
        <f>_xlfn.XLOOKUP(ELEVTAL[[#This Row],[Institutionsnummer]],INSTREG[INST_NR],INSTREG[INST_NAVN])</f>
        <v>Solhjorten</v>
      </c>
      <c r="D215" t="str">
        <f>_xlfn.XLOOKUP(ELEVTAL[[#This Row],[Institutionsnummer]],INSTREG[INST_NR],INSTREG[EJER_KODE_TEKST])</f>
        <v>Selvejende, kommunale</v>
      </c>
      <c r="E215" t="str">
        <f>IF(ELEVTAL[[#This Row],[Administrerende kommune]]=0,ELEVTAL[[#This Row],[Beliggenhedskommune]],IF(ELEVTAL[[#This Row],[Administrerende kommune]]="",ELEVTAL[[#This Row],[Beliggenhedskommune]],ELEVTAL[[#This Row],[Administrerende kommune]]))</f>
        <v>Furesø Kommune</v>
      </c>
      <c r="F215">
        <f>_xlfn.XLOOKUP(ELEVTAL[[#This Row],[Institutionsnummer]],INSTREG[INST_NR],INSTREG[ADM_KOMMUNE_NR_TEKST])</f>
        <v>0</v>
      </c>
      <c r="G215" t="str">
        <f>_xlfn.XLOOKUP(ELEVTAL[[#This Row],[Institutionsnummer]],INSTREG[INST_NR],INSTREG[BEL_KOMMUNE_TEKST])</f>
        <v>Furesø Kommune</v>
      </c>
    </row>
    <row r="216" spans="2:8" x14ac:dyDescent="0.25">
      <c r="B216">
        <v>190003</v>
      </c>
      <c r="C216" t="str">
        <f>_xlfn.XLOOKUP(ELEVTAL[[#This Row],[Institutionsnummer]],INSTREG[INST_NR],INSTREG[INST_NAVN])</f>
        <v>Lyngholmskolen</v>
      </c>
      <c r="D216" t="str">
        <f>_xlfn.XLOOKUP(ELEVTAL[[#This Row],[Institutionsnummer]],INSTREG[INST_NR],INSTREG[EJER_KODE_TEKST])</f>
        <v>Kommunale</v>
      </c>
      <c r="E216" t="str">
        <f>IF(ELEVTAL[[#This Row],[Administrerende kommune]]=0,ELEVTAL[[#This Row],[Beliggenhedskommune]],IF(ELEVTAL[[#This Row],[Administrerende kommune]]="",ELEVTAL[[#This Row],[Beliggenhedskommune]],ELEVTAL[[#This Row],[Administrerende kommune]]))</f>
        <v>Furesø Kommune</v>
      </c>
      <c r="F216" t="str">
        <f>_xlfn.XLOOKUP(ELEVTAL[[#This Row],[Institutionsnummer]],INSTREG[INST_NR],INSTREG[ADM_KOMMUNE_NR_TEKST])</f>
        <v>Furesø Kommune</v>
      </c>
      <c r="G216" t="str">
        <f>_xlfn.XLOOKUP(ELEVTAL[[#This Row],[Institutionsnummer]],INSTREG[INST_NR],INSTREG[BEL_KOMMUNE_TEKST])</f>
        <v>Furesø Kommune</v>
      </c>
      <c r="H216">
        <v>586</v>
      </c>
    </row>
    <row r="217" spans="2:8" x14ac:dyDescent="0.25">
      <c r="B217">
        <v>201001</v>
      </c>
      <c r="C217" t="str">
        <f>_xlfn.XLOOKUP(ELEVTAL[[#This Row],[Institutionsnummer]],INSTREG[INST_NR],INSTREG[INST_NAVN])</f>
        <v>Blovstrød Skole</v>
      </c>
      <c r="D217" t="str">
        <f>_xlfn.XLOOKUP(ELEVTAL[[#This Row],[Institutionsnummer]],INSTREG[INST_NR],INSTREG[EJER_KODE_TEKST])</f>
        <v>Kommunale</v>
      </c>
      <c r="E217" t="str">
        <f>IF(ELEVTAL[[#This Row],[Administrerende kommune]]=0,ELEVTAL[[#This Row],[Beliggenhedskommune]],IF(ELEVTAL[[#This Row],[Administrerende kommune]]="",ELEVTAL[[#This Row],[Beliggenhedskommune]],ELEVTAL[[#This Row],[Administrerende kommune]]))</f>
        <v>Allerød Kommune</v>
      </c>
      <c r="F217" t="str">
        <f>_xlfn.XLOOKUP(ELEVTAL[[#This Row],[Institutionsnummer]],INSTREG[INST_NR],INSTREG[ADM_KOMMUNE_NR_TEKST])</f>
        <v>Allerød Kommune</v>
      </c>
      <c r="G217" t="str">
        <f>_xlfn.XLOOKUP(ELEVTAL[[#This Row],[Institutionsnummer]],INSTREG[INST_NR],INSTREG[BEL_KOMMUNE_TEKST])</f>
        <v>Allerød Kommune</v>
      </c>
      <c r="H217">
        <v>392</v>
      </c>
    </row>
    <row r="218" spans="2:8" x14ac:dyDescent="0.25">
      <c r="B218">
        <v>201002</v>
      </c>
      <c r="C218" t="str">
        <f>_xlfn.XLOOKUP(ELEVTAL[[#This Row],[Institutionsnummer]],INSTREG[INST_NR],INSTREG[INST_NAVN])</f>
        <v>Lynge Skole</v>
      </c>
      <c r="D218" t="str">
        <f>_xlfn.XLOOKUP(ELEVTAL[[#This Row],[Institutionsnummer]],INSTREG[INST_NR],INSTREG[EJER_KODE_TEKST])</f>
        <v>Kommunale</v>
      </c>
      <c r="E218" t="str">
        <f>IF(ELEVTAL[[#This Row],[Administrerende kommune]]=0,ELEVTAL[[#This Row],[Beliggenhedskommune]],IF(ELEVTAL[[#This Row],[Administrerende kommune]]="",ELEVTAL[[#This Row],[Beliggenhedskommune]],ELEVTAL[[#This Row],[Administrerende kommune]]))</f>
        <v>Allerød Kommune</v>
      </c>
      <c r="F218" t="str">
        <f>_xlfn.XLOOKUP(ELEVTAL[[#This Row],[Institutionsnummer]],INSTREG[INST_NR],INSTREG[ADM_KOMMUNE_NR_TEKST])</f>
        <v>Allerød Kommune</v>
      </c>
      <c r="G218" t="str">
        <f>_xlfn.XLOOKUP(ELEVTAL[[#This Row],[Institutionsnummer]],INSTREG[INST_NR],INSTREG[BEL_KOMMUNE_TEKST])</f>
        <v>Allerød Kommune</v>
      </c>
      <c r="H218">
        <v>592</v>
      </c>
    </row>
    <row r="219" spans="2:8" x14ac:dyDescent="0.25">
      <c r="B219">
        <v>201011</v>
      </c>
      <c r="C219" t="str">
        <f>_xlfn.XLOOKUP(ELEVTAL[[#This Row],[Institutionsnummer]],INSTREG[INST_NR],INSTREG[INST_NAVN])</f>
        <v>Maglebjergskolen</v>
      </c>
      <c r="D219" t="str">
        <f>_xlfn.XLOOKUP(ELEVTAL[[#This Row],[Institutionsnummer]],INSTREG[INST_NR],INSTREG[EJER_KODE_TEKST])</f>
        <v>Kommunale</v>
      </c>
      <c r="E219" t="str">
        <f>IF(ELEVTAL[[#This Row],[Administrerende kommune]]=0,ELEVTAL[[#This Row],[Beliggenhedskommune]],IF(ELEVTAL[[#This Row],[Administrerende kommune]]="",ELEVTAL[[#This Row],[Beliggenhedskommune]],ELEVTAL[[#This Row],[Administrerende kommune]]))</f>
        <v>Allerød Kommune</v>
      </c>
      <c r="F219" t="str">
        <f>_xlfn.XLOOKUP(ELEVTAL[[#This Row],[Institutionsnummer]],INSTREG[INST_NR],INSTREG[ADM_KOMMUNE_NR_TEKST])</f>
        <v>Allerød Kommune</v>
      </c>
      <c r="G219" t="str">
        <f>_xlfn.XLOOKUP(ELEVTAL[[#This Row],[Institutionsnummer]],INSTREG[INST_NR],INSTREG[BEL_KOMMUNE_TEKST])</f>
        <v>Allerød Kommune</v>
      </c>
      <c r="H219">
        <v>75</v>
      </c>
    </row>
    <row r="220" spans="2:8" hidden="1" x14ac:dyDescent="0.25">
      <c r="B220">
        <v>201012</v>
      </c>
      <c r="C220" t="str">
        <f>_xlfn.XLOOKUP(ELEVTAL[[#This Row],[Institutionsnummer]],INSTREG[INST_NR],INSTREG[INST_NAVN])</f>
        <v>Holmegårdsskolen</v>
      </c>
      <c r="D220" t="str">
        <f>_xlfn.XLOOKUP(ELEVTAL[[#This Row],[Institutionsnummer]],INSTREG[INST_NR],INSTREG[EJER_KODE_TEKST])</f>
        <v>Selvejende, kommunale</v>
      </c>
      <c r="E220" t="str">
        <f>IF(ELEVTAL[[#This Row],[Administrerende kommune]]=0,ELEVTAL[[#This Row],[Beliggenhedskommune]],IF(ELEVTAL[[#This Row],[Administrerende kommune]]="",ELEVTAL[[#This Row],[Beliggenhedskommune]],ELEVTAL[[#This Row],[Administrerende kommune]]))</f>
        <v>Allerød Kommune</v>
      </c>
      <c r="F220" t="str">
        <f>_xlfn.XLOOKUP(ELEVTAL[[#This Row],[Institutionsnummer]],INSTREG[INST_NR],INSTREG[ADM_KOMMUNE_NR_TEKST])</f>
        <v>Allerød Kommune</v>
      </c>
      <c r="G220" t="str">
        <f>_xlfn.XLOOKUP(ELEVTAL[[#This Row],[Institutionsnummer]],INSTREG[INST_NR],INSTREG[BEL_KOMMUNE_TEKST])</f>
        <v>Allerød Kommune</v>
      </c>
    </row>
    <row r="221" spans="2:8" x14ac:dyDescent="0.25">
      <c r="B221">
        <v>207002</v>
      </c>
      <c r="C221" t="str">
        <f>_xlfn.XLOOKUP(ELEVTAL[[#This Row],[Institutionsnummer]],INSTREG[INST_NR],INSTREG[INST_NAVN])</f>
        <v>Solvangskolen</v>
      </c>
      <c r="D221" t="str">
        <f>_xlfn.XLOOKUP(ELEVTAL[[#This Row],[Institutionsnummer]],INSTREG[INST_NR],INSTREG[EJER_KODE_TEKST])</f>
        <v>Kommunale</v>
      </c>
      <c r="E221" t="str">
        <f>IF(ELEVTAL[[#This Row],[Administrerende kommune]]=0,ELEVTAL[[#This Row],[Beliggenhedskommune]],IF(ELEVTAL[[#This Row],[Administrerende kommune]]="",ELEVTAL[[#This Row],[Beliggenhedskommune]],ELEVTAL[[#This Row],[Administrerende kommune]]))</f>
        <v>Furesø Kommune</v>
      </c>
      <c r="F221" t="str">
        <f>_xlfn.XLOOKUP(ELEVTAL[[#This Row],[Institutionsnummer]],INSTREG[INST_NR],INSTREG[ADM_KOMMUNE_NR_TEKST])</f>
        <v>Furesø Kommune</v>
      </c>
      <c r="G221" t="str">
        <f>_xlfn.XLOOKUP(ELEVTAL[[#This Row],[Institutionsnummer]],INSTREG[INST_NR],INSTREG[BEL_KOMMUNE_TEKST])</f>
        <v>Furesø Kommune</v>
      </c>
      <c r="H221">
        <v>713</v>
      </c>
    </row>
    <row r="222" spans="2:8" x14ac:dyDescent="0.25">
      <c r="B222">
        <v>207003</v>
      </c>
      <c r="C222" t="str">
        <f>_xlfn.XLOOKUP(ELEVTAL[[#This Row],[Institutionsnummer]],INSTREG[INST_NR],INSTREG[INST_NAVN])</f>
        <v>Stavnsholtskolen</v>
      </c>
      <c r="D222" t="str">
        <f>_xlfn.XLOOKUP(ELEVTAL[[#This Row],[Institutionsnummer]],INSTREG[INST_NR],INSTREG[EJER_KODE_TEKST])</f>
        <v>Kommunale</v>
      </c>
      <c r="E222" t="str">
        <f>IF(ELEVTAL[[#This Row],[Administrerende kommune]]=0,ELEVTAL[[#This Row],[Beliggenhedskommune]],IF(ELEVTAL[[#This Row],[Administrerende kommune]]="",ELEVTAL[[#This Row],[Beliggenhedskommune]],ELEVTAL[[#This Row],[Administrerende kommune]]))</f>
        <v>Furesø Kommune</v>
      </c>
      <c r="F222" t="str">
        <f>_xlfn.XLOOKUP(ELEVTAL[[#This Row],[Institutionsnummer]],INSTREG[INST_NR],INSTREG[ADM_KOMMUNE_NR_TEKST])</f>
        <v>Furesø Kommune</v>
      </c>
      <c r="G222" t="str">
        <f>_xlfn.XLOOKUP(ELEVTAL[[#This Row],[Institutionsnummer]],INSTREG[INST_NR],INSTREG[BEL_KOMMUNE_TEKST])</f>
        <v>Furesø Kommune</v>
      </c>
      <c r="H222">
        <v>561</v>
      </c>
    </row>
    <row r="223" spans="2:8" x14ac:dyDescent="0.25">
      <c r="B223">
        <v>208007</v>
      </c>
      <c r="C223" t="str">
        <f>_xlfn.XLOOKUP(ELEVTAL[[#This Row],[Institutionsnummer]],INSTREG[INST_NR],INSTREG[INST_NAVN])</f>
        <v>Endrupskolen</v>
      </c>
      <c r="D223" t="str">
        <f>_xlfn.XLOOKUP(ELEVTAL[[#This Row],[Institutionsnummer]],INSTREG[INST_NR],INSTREG[EJER_KODE_TEKST])</f>
        <v>Kommunale</v>
      </c>
      <c r="E223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Fredensborg Kommune</v>
      </c>
      <c r="F223" t="str">
        <f>_xlfn.XLOOKUP(ELEVTAL[[#This Row],[Institutionsnummer]],INSTREG[INST_NR],INSTREG[ADM_KOMMUNE_NR_TEKST])</f>
        <v>Fredensborg Kommune</v>
      </c>
      <c r="G223" t="str">
        <f>_xlfn.XLOOKUP(ELEVTAL[[#This Row],[Institutionsnummer]],INSTREG[INST_NR],INSTREG[BEL_KOMMUNE_TEKST])</f>
        <v>Fredensborg Kommune</v>
      </c>
      <c r="H223">
        <v>509</v>
      </c>
    </row>
    <row r="224" spans="2:8" x14ac:dyDescent="0.25">
      <c r="B224">
        <v>208008</v>
      </c>
      <c r="C224" t="str">
        <f>_xlfn.XLOOKUP(ELEVTAL[[#This Row],[Institutionsnummer]],INSTREG[INST_NR],INSTREG[INST_NAVN])</f>
        <v>Langebjergskolen</v>
      </c>
      <c r="D224" t="str">
        <f>_xlfn.XLOOKUP(ELEVTAL[[#This Row],[Institutionsnummer]],INSTREG[INST_NR],INSTREG[EJER_KODE_TEKST])</f>
        <v>Kommunale</v>
      </c>
      <c r="E224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Fredensborg Kommune</v>
      </c>
      <c r="F224" t="str">
        <f>_xlfn.XLOOKUP(ELEVTAL[[#This Row],[Institutionsnummer]],INSTREG[INST_NR],INSTREG[ADM_KOMMUNE_NR_TEKST])</f>
        <v>Fredensborg Kommune</v>
      </c>
      <c r="G224" t="str">
        <f>_xlfn.XLOOKUP(ELEVTAL[[#This Row],[Institutionsnummer]],INSTREG[INST_NR],INSTREG[BEL_KOMMUNE_TEKST])</f>
        <v>Fredensborg Kommune</v>
      </c>
      <c r="H224">
        <v>467</v>
      </c>
    </row>
    <row r="225" spans="2:8" x14ac:dyDescent="0.25">
      <c r="B225">
        <v>211004</v>
      </c>
      <c r="C225" t="str">
        <f>_xlfn.XLOOKUP(ELEVTAL[[#This Row],[Institutionsnummer]],INSTREG[INST_NR],INSTREG[INST_NAVN])</f>
        <v>Melby Skole</v>
      </c>
      <c r="D225" t="str">
        <f>_xlfn.XLOOKUP(ELEVTAL[[#This Row],[Institutionsnummer]],INSTREG[INST_NR],INSTREG[EJER_KODE_TEKST])</f>
        <v>Kommunale</v>
      </c>
      <c r="E225" t="str">
        <f>IF(ELEVTAL[[#This Row],[Administrerende kommune]]=0,ELEVTAL[[#This Row],[Beliggenhedskommune]],IF(ELEVTAL[[#This Row],[Administrerende kommune]]="",ELEVTAL[[#This Row],[Beliggenhedskommune]],ELEVTAL[[#This Row],[Administrerende kommune]]))</f>
        <v>Halsnæs Kommune</v>
      </c>
      <c r="F225" t="str">
        <f>_xlfn.XLOOKUP(ELEVTAL[[#This Row],[Institutionsnummer]],INSTREG[INST_NR],INSTREG[ADM_KOMMUNE_NR_TEKST])</f>
        <v>Halsnæs Kommune</v>
      </c>
      <c r="G225" t="str">
        <f>_xlfn.XLOOKUP(ELEVTAL[[#This Row],[Institutionsnummer]],INSTREG[INST_NR],INSTREG[BEL_KOMMUNE_TEKST])</f>
        <v>Halsnæs Kommune</v>
      </c>
      <c r="H225">
        <v>397</v>
      </c>
    </row>
    <row r="226" spans="2:8" x14ac:dyDescent="0.25">
      <c r="B226">
        <v>211006</v>
      </c>
      <c r="C226" t="str">
        <f>_xlfn.XLOOKUP(ELEVTAL[[#This Row],[Institutionsnummer]],INSTREG[INST_NR],INSTREG[INST_NAVN])</f>
        <v>Ølsted Skole</v>
      </c>
      <c r="D226" t="str">
        <f>_xlfn.XLOOKUP(ELEVTAL[[#This Row],[Institutionsnummer]],INSTREG[INST_NR],INSTREG[EJER_KODE_TEKST])</f>
        <v>Kommunale</v>
      </c>
      <c r="E226" t="str">
        <f>IF(ELEVTAL[[#This Row],[Administrerende kommune]]=0,ELEVTAL[[#This Row],[Beliggenhedskommune]],IF(ELEVTAL[[#This Row],[Administrerende kommune]]="",ELEVTAL[[#This Row],[Beliggenhedskommune]],ELEVTAL[[#This Row],[Administrerende kommune]]))</f>
        <v>Halsnæs Kommune</v>
      </c>
      <c r="F226" t="str">
        <f>_xlfn.XLOOKUP(ELEVTAL[[#This Row],[Institutionsnummer]],INSTREG[INST_NR],INSTREG[ADM_KOMMUNE_NR_TEKST])</f>
        <v>Halsnæs Kommune</v>
      </c>
      <c r="G226" t="str">
        <f>_xlfn.XLOOKUP(ELEVTAL[[#This Row],[Institutionsnummer]],INSTREG[INST_NR],INSTREG[BEL_KOMMUNE_TEKST])</f>
        <v>Halsnæs Kommune</v>
      </c>
      <c r="H226">
        <v>286</v>
      </c>
    </row>
    <row r="227" spans="2:8" x14ac:dyDescent="0.25">
      <c r="B227">
        <v>211009</v>
      </c>
      <c r="C227" t="str">
        <f>_xlfn.XLOOKUP(ELEVTAL[[#This Row],[Institutionsnummer]],INSTREG[INST_NR],INSTREG[INST_NAVN])</f>
        <v>Magleblik Skole</v>
      </c>
      <c r="D227" t="str">
        <f>_xlfn.XLOOKUP(ELEVTAL[[#This Row],[Institutionsnummer]],INSTREG[INST_NR],INSTREG[EJER_KODE_TEKST])</f>
        <v>Kommunale</v>
      </c>
      <c r="E227" t="str">
        <f>IF(ELEVTAL[[#This Row],[Administrerende kommune]]=0,ELEVTAL[[#This Row],[Beliggenhedskommune]],IF(ELEVTAL[[#This Row],[Administrerende kommune]]="",ELEVTAL[[#This Row],[Beliggenhedskommune]],ELEVTAL[[#This Row],[Administrerende kommune]]))</f>
        <v>Halsnæs Kommune</v>
      </c>
      <c r="F227" t="str">
        <f>_xlfn.XLOOKUP(ELEVTAL[[#This Row],[Institutionsnummer]],INSTREG[INST_NR],INSTREG[ADM_KOMMUNE_NR_TEKST])</f>
        <v>Halsnæs Kommune</v>
      </c>
      <c r="G227" t="str">
        <f>_xlfn.XLOOKUP(ELEVTAL[[#This Row],[Institutionsnummer]],INSTREG[INST_NR],INSTREG[BEL_KOMMUNE_TEKST])</f>
        <v>Halsnæs Kommune</v>
      </c>
      <c r="H227">
        <v>523</v>
      </c>
    </row>
    <row r="228" spans="2:8" x14ac:dyDescent="0.25">
      <c r="B228">
        <v>215001</v>
      </c>
      <c r="C228" t="str">
        <f>_xlfn.XLOOKUP(ELEVTAL[[#This Row],[Institutionsnummer]],INSTREG[INST_NR],INSTREG[INST_NAVN])</f>
        <v>Bjørnehøjskolen</v>
      </c>
      <c r="D228" t="str">
        <f>_xlfn.XLOOKUP(ELEVTAL[[#This Row],[Institutionsnummer]],INSTREG[INST_NR],INSTREG[EJER_KODE_TEKST])</f>
        <v>Kommunale</v>
      </c>
      <c r="E228" t="str">
        <f>IF(ELEVTAL[[#This Row],[Administrerende kommune]]=0,ELEVTAL[[#This Row],[Beliggenhedskommune]],IF(ELEVTAL[[#This Row],[Administrerende kommune]]="",ELEVTAL[[#This Row],[Beliggenhedskommune]],ELEVTAL[[#This Row],[Administrerende kommune]]))</f>
        <v>Gribskov Kommune</v>
      </c>
      <c r="F228" t="str">
        <f>_xlfn.XLOOKUP(ELEVTAL[[#This Row],[Institutionsnummer]],INSTREG[INST_NR],INSTREG[ADM_KOMMUNE_NR_TEKST])</f>
        <v>Gribskov Kommune</v>
      </c>
      <c r="G228" t="str">
        <f>_xlfn.XLOOKUP(ELEVTAL[[#This Row],[Institutionsnummer]],INSTREG[INST_NR],INSTREG[BEL_KOMMUNE_TEKST])</f>
        <v>Gribskov Kommune</v>
      </c>
      <c r="H228">
        <v>534</v>
      </c>
    </row>
    <row r="229" spans="2:8" x14ac:dyDescent="0.25">
      <c r="B229">
        <v>215004</v>
      </c>
      <c r="C229" t="str">
        <f>_xlfn.XLOOKUP(ELEVTAL[[#This Row],[Institutionsnummer]],INSTREG[INST_NR],INSTREG[INST_NAVN])</f>
        <v>Ramløse Skole</v>
      </c>
      <c r="D229" t="str">
        <f>_xlfn.XLOOKUP(ELEVTAL[[#This Row],[Institutionsnummer]],INSTREG[INST_NR],INSTREG[EJER_KODE_TEKST])</f>
        <v>Kommunale</v>
      </c>
      <c r="E229" t="str">
        <f>IF(ELEVTAL[[#This Row],[Administrerende kommune]]=0,ELEVTAL[[#This Row],[Beliggenhedskommune]],IF(ELEVTAL[[#This Row],[Administrerende kommune]]="",ELEVTAL[[#This Row],[Beliggenhedskommune]],ELEVTAL[[#This Row],[Administrerende kommune]]))</f>
        <v>Gribskov Kommune</v>
      </c>
      <c r="F229" t="str">
        <f>_xlfn.XLOOKUP(ELEVTAL[[#This Row],[Institutionsnummer]],INSTREG[INST_NR],INSTREG[ADM_KOMMUNE_NR_TEKST])</f>
        <v>Gribskov Kommune</v>
      </c>
      <c r="G229" t="str">
        <f>_xlfn.XLOOKUP(ELEVTAL[[#This Row],[Institutionsnummer]],INSTREG[INST_NR],INSTREG[BEL_KOMMUNE_TEKST])</f>
        <v>Gribskov Kommune</v>
      </c>
      <c r="H229">
        <v>108</v>
      </c>
    </row>
    <row r="230" spans="2:8" hidden="1" x14ac:dyDescent="0.25">
      <c r="B230">
        <v>215901</v>
      </c>
      <c r="C230" t="str">
        <f>_xlfn.XLOOKUP(ELEVTAL[[#This Row],[Institutionsnummer]],INSTREG[INST_NR],INSTREG[INST_NAVN])</f>
        <v>Fonden Godhavn</v>
      </c>
      <c r="D230" t="str">
        <f>_xlfn.XLOOKUP(ELEVTAL[[#This Row],[Institutionsnummer]],INSTREG[INST_NR],INSTREG[EJER_KODE_TEKST])</f>
        <v>Selvejende, kommunale</v>
      </c>
      <c r="E230" t="str">
        <f>IF(ELEVTAL[[#This Row],[Administrerende kommune]]=0,ELEVTAL[[#This Row],[Beliggenhedskommune]],IF(ELEVTAL[[#This Row],[Administrerende kommune]]="",ELEVTAL[[#This Row],[Beliggenhedskommune]],ELEVTAL[[#This Row],[Administrerende kommune]]))</f>
        <v>Gribskov Kommune</v>
      </c>
      <c r="F230" t="str">
        <f>_xlfn.XLOOKUP(ELEVTAL[[#This Row],[Institutionsnummer]],INSTREG[INST_NR],INSTREG[ADM_KOMMUNE_NR_TEKST])</f>
        <v>Gribskov Kommune</v>
      </c>
      <c r="G230" t="str">
        <f>_xlfn.XLOOKUP(ELEVTAL[[#This Row],[Institutionsnummer]],INSTREG[INST_NR],INSTREG[BEL_KOMMUNE_TEKST])</f>
        <v>Gribskov Kommune</v>
      </c>
      <c r="H230">
        <v>39</v>
      </c>
    </row>
    <row r="231" spans="2:8" x14ac:dyDescent="0.25">
      <c r="B231">
        <v>217002</v>
      </c>
      <c r="C231" t="str">
        <f>_xlfn.XLOOKUP(ELEVTAL[[#This Row],[Institutionsnummer]],INSTREG[INST_NR],INSTREG[INST_NAVN])</f>
        <v>Hellebækskolen</v>
      </c>
      <c r="D231" t="str">
        <f>_xlfn.XLOOKUP(ELEVTAL[[#This Row],[Institutionsnummer]],INSTREG[INST_NR],INSTREG[EJER_KODE_TEKST])</f>
        <v>Kommunale</v>
      </c>
      <c r="E231" t="str">
        <f>IF(ELEVTAL[[#This Row],[Administrerende kommune]]=0,ELEVTAL[[#This Row],[Beliggenhedskommune]],IF(ELEVTAL[[#This Row],[Administrerende kommune]]="",ELEVTAL[[#This Row],[Beliggenhedskommune]],ELEVTAL[[#This Row],[Administrerende kommune]]))</f>
        <v>Helsingør Kommune</v>
      </c>
      <c r="F231" t="str">
        <f>_xlfn.XLOOKUP(ELEVTAL[[#This Row],[Institutionsnummer]],INSTREG[INST_NR],INSTREG[ADM_KOMMUNE_NR_TEKST])</f>
        <v>Helsingør Kommune</v>
      </c>
      <c r="G231" t="str">
        <f>_xlfn.XLOOKUP(ELEVTAL[[#This Row],[Institutionsnummer]],INSTREG[INST_NR],INSTREG[BEL_KOMMUNE_TEKST])</f>
        <v>Helsingør Kommune</v>
      </c>
      <c r="H231">
        <v>648</v>
      </c>
    </row>
    <row r="232" spans="2:8" x14ac:dyDescent="0.25">
      <c r="B232">
        <v>217003</v>
      </c>
      <c r="C232" t="str">
        <f>_xlfn.XLOOKUP(ELEVTAL[[#This Row],[Institutionsnummer]],INSTREG[INST_NR],INSTREG[INST_NAVN])</f>
        <v>Hornbæk Skole</v>
      </c>
      <c r="D232" t="str">
        <f>_xlfn.XLOOKUP(ELEVTAL[[#This Row],[Institutionsnummer]],INSTREG[INST_NR],INSTREG[EJER_KODE_TEKST])</f>
        <v>Kommunale</v>
      </c>
      <c r="E232" t="str">
        <f>IF(ELEVTAL[[#This Row],[Administrerende kommune]]=0,ELEVTAL[[#This Row],[Beliggenhedskommune]],IF(ELEVTAL[[#This Row],[Administrerende kommune]]="",ELEVTAL[[#This Row],[Beliggenhedskommune]],ELEVTAL[[#This Row],[Administrerende kommune]]))</f>
        <v>Helsingør Kommune</v>
      </c>
      <c r="F232" t="str">
        <f>_xlfn.XLOOKUP(ELEVTAL[[#This Row],[Institutionsnummer]],INSTREG[INST_NR],INSTREG[ADM_KOMMUNE_NR_TEKST])</f>
        <v>Helsingør Kommune</v>
      </c>
      <c r="G232" t="str">
        <f>_xlfn.XLOOKUP(ELEVTAL[[#This Row],[Institutionsnummer]],INSTREG[INST_NR],INSTREG[BEL_KOMMUNE_TEKST])</f>
        <v>Helsingør Kommune</v>
      </c>
      <c r="H232">
        <v>432</v>
      </c>
    </row>
    <row r="233" spans="2:8" x14ac:dyDescent="0.25">
      <c r="B233">
        <v>217012</v>
      </c>
      <c r="C233" t="str">
        <f>_xlfn.XLOOKUP(ELEVTAL[[#This Row],[Institutionsnummer]],INSTREG[INST_NR],INSTREG[INST_NAVN])</f>
        <v>Tikøb Skole</v>
      </c>
      <c r="D233" t="str">
        <f>_xlfn.XLOOKUP(ELEVTAL[[#This Row],[Institutionsnummer]],INSTREG[INST_NR],INSTREG[EJER_KODE_TEKST])</f>
        <v>Kommunale</v>
      </c>
      <c r="E233" t="str">
        <f>IF(ELEVTAL[[#This Row],[Administrerende kommune]]=0,ELEVTAL[[#This Row],[Beliggenhedskommune]],IF(ELEVTAL[[#This Row],[Administrerende kommune]]="",ELEVTAL[[#This Row],[Beliggenhedskommune]],ELEVTAL[[#This Row],[Administrerende kommune]]))</f>
        <v>Helsingør Kommune</v>
      </c>
      <c r="F233" t="str">
        <f>_xlfn.XLOOKUP(ELEVTAL[[#This Row],[Institutionsnummer]],INSTREG[INST_NR],INSTREG[ADM_KOMMUNE_NR_TEKST])</f>
        <v>Helsingør Kommune</v>
      </c>
      <c r="G233" t="str">
        <f>_xlfn.XLOOKUP(ELEVTAL[[#This Row],[Institutionsnummer]],INSTREG[INST_NR],INSTREG[BEL_KOMMUNE_TEKST])</f>
        <v>Helsingør Kommune</v>
      </c>
      <c r="H233">
        <v>147</v>
      </c>
    </row>
    <row r="234" spans="2:8" x14ac:dyDescent="0.25">
      <c r="B234">
        <v>217033</v>
      </c>
      <c r="C234" t="str">
        <f>_xlfn.XLOOKUP(ELEVTAL[[#This Row],[Institutionsnummer]],INSTREG[INST_NR],INSTREG[INST_NAVN])</f>
        <v>10.klasse/Helsingør//Ungdomsskolen</v>
      </c>
      <c r="D234" t="str">
        <f>_xlfn.XLOOKUP(ELEVTAL[[#This Row],[Institutionsnummer]],INSTREG[INST_NR],INSTREG[EJER_KODE_TEKST])</f>
        <v>Kommunale</v>
      </c>
      <c r="E234" t="str">
        <f>IF(ELEVTAL[[#This Row],[Administrerende kommune]]=0,ELEVTAL[[#This Row],[Beliggenhedskommune]],IF(ELEVTAL[[#This Row],[Administrerende kommune]]="",ELEVTAL[[#This Row],[Beliggenhedskommune]],ELEVTAL[[#This Row],[Administrerende kommune]]))</f>
        <v>Helsingør Kommune</v>
      </c>
      <c r="F234" t="str">
        <f>_xlfn.XLOOKUP(ELEVTAL[[#This Row],[Institutionsnummer]],INSTREG[INST_NR],INSTREG[ADM_KOMMUNE_NR_TEKST])</f>
        <v>Helsingør Kommune</v>
      </c>
      <c r="G234" t="str">
        <f>_xlfn.XLOOKUP(ELEVTAL[[#This Row],[Institutionsnummer]],INSTREG[INST_NR],INSTREG[BEL_KOMMUNE_TEKST])</f>
        <v>Helsingør Kommune</v>
      </c>
      <c r="H234">
        <v>65</v>
      </c>
    </row>
    <row r="235" spans="2:8" x14ac:dyDescent="0.25">
      <c r="B235">
        <v>217035</v>
      </c>
      <c r="C235" t="str">
        <f>_xlfn.XLOOKUP(ELEVTAL[[#This Row],[Institutionsnummer]],INSTREG[INST_NR],INSTREG[INST_NAVN])</f>
        <v>Den Lokale Behandlingsskole, Bregnehøj</v>
      </c>
      <c r="D235" t="str">
        <f>_xlfn.XLOOKUP(ELEVTAL[[#This Row],[Institutionsnummer]],INSTREG[INST_NR],INSTREG[EJER_KODE_TEKST])</f>
        <v>Kommunale</v>
      </c>
      <c r="E235" t="str">
        <f>IF(ELEVTAL[[#This Row],[Administrerende kommune]]=0,ELEVTAL[[#This Row],[Beliggenhedskommune]],IF(ELEVTAL[[#This Row],[Administrerende kommune]]="",ELEVTAL[[#This Row],[Beliggenhedskommune]],ELEVTAL[[#This Row],[Administrerende kommune]]))</f>
        <v>Helsingør Kommune</v>
      </c>
      <c r="F235" t="str">
        <f>_xlfn.XLOOKUP(ELEVTAL[[#This Row],[Institutionsnummer]],INSTREG[INST_NR],INSTREG[ADM_KOMMUNE_NR_TEKST])</f>
        <v>Helsingør Kommune</v>
      </c>
      <c r="G235" t="str">
        <f>_xlfn.XLOOKUP(ELEVTAL[[#This Row],[Institutionsnummer]],INSTREG[INST_NR],INSTREG[BEL_KOMMUNE_TEKST])</f>
        <v>Helsingør Kommune</v>
      </c>
    </row>
    <row r="236" spans="2:8" x14ac:dyDescent="0.25">
      <c r="B236">
        <v>217210</v>
      </c>
      <c r="C236" t="str">
        <f>_xlfn.XLOOKUP(ELEVTAL[[#This Row],[Institutionsnummer]],INSTREG[INST_NR],INSTREG[INST_NAVN])</f>
        <v>Helsingør Kommunale Ungdomsskole</v>
      </c>
      <c r="D236" t="str">
        <f>_xlfn.XLOOKUP(ELEVTAL[[#This Row],[Institutionsnummer]],INSTREG[INST_NR],INSTREG[EJER_KODE_TEKST])</f>
        <v>Kommunale</v>
      </c>
      <c r="E236" t="str">
        <f>IF(ELEVTAL[[#This Row],[Administrerende kommune]]=0,ELEVTAL[[#This Row],[Beliggenhedskommune]],IF(ELEVTAL[[#This Row],[Administrerende kommune]]="",ELEVTAL[[#This Row],[Beliggenhedskommune]],ELEVTAL[[#This Row],[Administrerende kommune]]))</f>
        <v>Helsingør Kommune</v>
      </c>
      <c r="F236" t="str">
        <f>_xlfn.XLOOKUP(ELEVTAL[[#This Row],[Institutionsnummer]],INSTREG[INST_NR],INSTREG[ADM_KOMMUNE_NR_TEKST])</f>
        <v>Helsingør Kommune</v>
      </c>
      <c r="G236" t="str">
        <f>_xlfn.XLOOKUP(ELEVTAL[[#This Row],[Institutionsnummer]],INSTREG[INST_NR],INSTREG[BEL_KOMMUNE_TEKST])</f>
        <v>Helsingør Kommune</v>
      </c>
      <c r="H236">
        <v>77</v>
      </c>
    </row>
    <row r="237" spans="2:8" x14ac:dyDescent="0.25">
      <c r="B237">
        <v>219002</v>
      </c>
      <c r="C237" t="str">
        <f>_xlfn.XLOOKUP(ELEVTAL[[#This Row],[Institutionsnummer]],INSTREG[INST_NR],INSTREG[INST_NAVN])</f>
        <v>Frederiksborg Byskole</v>
      </c>
      <c r="D237" t="str">
        <f>_xlfn.XLOOKUP(ELEVTAL[[#This Row],[Institutionsnummer]],INSTREG[INST_NR],INSTREG[EJER_KODE_TEKST])</f>
        <v>Kommunale</v>
      </c>
      <c r="E237" t="str">
        <f>IF(ELEVTAL[[#This Row],[Administrerende kommune]]=0,ELEVTAL[[#This Row],[Beliggenhedskommune]],IF(ELEVTAL[[#This Row],[Administrerende kommune]]="",ELEVTAL[[#This Row],[Beliggenhedskommune]],ELEVTAL[[#This Row],[Administrerende kommune]]))</f>
        <v>Hillerød Kommune</v>
      </c>
      <c r="F237" t="str">
        <f>_xlfn.XLOOKUP(ELEVTAL[[#This Row],[Institutionsnummer]],INSTREG[INST_NR],INSTREG[ADM_KOMMUNE_NR_TEKST])</f>
        <v>Hillerød Kommune</v>
      </c>
      <c r="G237" t="str">
        <f>_xlfn.XLOOKUP(ELEVTAL[[#This Row],[Institutionsnummer]],INSTREG[INST_NR],INSTREG[BEL_KOMMUNE_TEKST])</f>
        <v>Hillerød Kommune</v>
      </c>
      <c r="H237">
        <v>796</v>
      </c>
    </row>
    <row r="238" spans="2:8" x14ac:dyDescent="0.25">
      <c r="B238">
        <v>219003</v>
      </c>
      <c r="C238" t="str">
        <f>_xlfn.XLOOKUP(ELEVTAL[[#This Row],[Institutionsnummer]],INSTREG[INST_NR],INSTREG[INST_NAVN])</f>
        <v>Hillerødsholmskolen</v>
      </c>
      <c r="D238" t="str">
        <f>_xlfn.XLOOKUP(ELEVTAL[[#This Row],[Institutionsnummer]],INSTREG[INST_NR],INSTREG[EJER_KODE_TEKST])</f>
        <v>Kommunale</v>
      </c>
      <c r="E238" t="str">
        <f>IF(ELEVTAL[[#This Row],[Administrerende kommune]]=0,ELEVTAL[[#This Row],[Beliggenhedskommune]],IF(ELEVTAL[[#This Row],[Administrerende kommune]]="",ELEVTAL[[#This Row],[Beliggenhedskommune]],ELEVTAL[[#This Row],[Administrerende kommune]]))</f>
        <v>Hillerød Kommune</v>
      </c>
      <c r="F238" t="str">
        <f>_xlfn.XLOOKUP(ELEVTAL[[#This Row],[Institutionsnummer]],INSTREG[INST_NR],INSTREG[ADM_KOMMUNE_NR_TEKST])</f>
        <v>Hillerød Kommune</v>
      </c>
      <c r="G238" t="str">
        <f>_xlfn.XLOOKUP(ELEVTAL[[#This Row],[Institutionsnummer]],INSTREG[INST_NR],INSTREG[BEL_KOMMUNE_TEKST])</f>
        <v>Hillerød Kommune</v>
      </c>
      <c r="H238">
        <v>659</v>
      </c>
    </row>
    <row r="239" spans="2:8" x14ac:dyDescent="0.25">
      <c r="B239">
        <v>219024</v>
      </c>
      <c r="C239" t="str">
        <f>_xlfn.XLOOKUP(ELEVTAL[[#This Row],[Institutionsnummer]],INSTREG[INST_NR],INSTREG[INST_NAVN])</f>
        <v>10. klasseskolen</v>
      </c>
      <c r="D239" t="str">
        <f>_xlfn.XLOOKUP(ELEVTAL[[#This Row],[Institutionsnummer]],INSTREG[INST_NR],INSTREG[EJER_KODE_TEKST])</f>
        <v>Kommunale</v>
      </c>
      <c r="E239" t="str">
        <f>IF(ELEVTAL[[#This Row],[Administrerende kommune]]=0,ELEVTAL[[#This Row],[Beliggenhedskommune]],IF(ELEVTAL[[#This Row],[Administrerende kommune]]="",ELEVTAL[[#This Row],[Beliggenhedskommune]],ELEVTAL[[#This Row],[Administrerende kommune]]))</f>
        <v>Hillerød Kommune</v>
      </c>
      <c r="F239" t="str">
        <f>_xlfn.XLOOKUP(ELEVTAL[[#This Row],[Institutionsnummer]],INSTREG[INST_NR],INSTREG[ADM_KOMMUNE_NR_TEKST])</f>
        <v>Hillerød Kommune</v>
      </c>
      <c r="G239" t="str">
        <f>_xlfn.XLOOKUP(ELEVTAL[[#This Row],[Institutionsnummer]],INSTREG[INST_NR],INSTREG[BEL_KOMMUNE_TEKST])</f>
        <v>Hillerød Kommune</v>
      </c>
      <c r="H239">
        <v>186</v>
      </c>
    </row>
    <row r="240" spans="2:8" hidden="1" x14ac:dyDescent="0.25">
      <c r="B240">
        <v>219025</v>
      </c>
      <c r="C240" t="str">
        <f>_xlfn.XLOOKUP(ELEVTAL[[#This Row],[Institutionsnummer]],INSTREG[INST_NR],INSTREG[INST_NAVN])</f>
        <v>Den Musiske Helhedsskole</v>
      </c>
      <c r="D240" t="str">
        <f>_xlfn.XLOOKUP(ELEVTAL[[#This Row],[Institutionsnummer]],INSTREG[INST_NR],INSTREG[EJER_KODE_TEKST])</f>
        <v>Selvejende, kommunale</v>
      </c>
      <c r="E240" t="str">
        <f>IF(ELEVTAL[[#This Row],[Administrerende kommune]]=0,ELEVTAL[[#This Row],[Beliggenhedskommune]],IF(ELEVTAL[[#This Row],[Administrerende kommune]]="",ELEVTAL[[#This Row],[Beliggenhedskommune]],ELEVTAL[[#This Row],[Administrerende kommune]]))</f>
        <v>Hillerød Kommune</v>
      </c>
      <c r="F240" t="str">
        <f>_xlfn.XLOOKUP(ELEVTAL[[#This Row],[Institutionsnummer]],INSTREG[INST_NR],INSTREG[ADM_KOMMUNE_NR_TEKST])</f>
        <v>Hillerød Kommune</v>
      </c>
      <c r="G240" t="str">
        <f>_xlfn.XLOOKUP(ELEVTAL[[#This Row],[Institutionsnummer]],INSTREG[INST_NR],INSTREG[BEL_KOMMUNE_TEKST])</f>
        <v>Hillerød Kommune</v>
      </c>
      <c r="H240">
        <v>18</v>
      </c>
    </row>
    <row r="241" spans="2:8" x14ac:dyDescent="0.25">
      <c r="B241">
        <v>219026</v>
      </c>
      <c r="C241" t="str">
        <f>_xlfn.XLOOKUP(ELEVTAL[[#This Row],[Institutionsnummer]],INSTREG[INST_NR],INSTREG[INST_NAVN])</f>
        <v>Hillerød Dagbehandlings Skole</v>
      </c>
      <c r="D241" t="str">
        <f>_xlfn.XLOOKUP(ELEVTAL[[#This Row],[Institutionsnummer]],INSTREG[INST_NR],INSTREG[EJER_KODE_TEKST])</f>
        <v>Kommunale</v>
      </c>
      <c r="E241" t="str">
        <f>IF(ELEVTAL[[#This Row],[Administrerende kommune]]=0,ELEVTAL[[#This Row],[Beliggenhedskommune]],IF(ELEVTAL[[#This Row],[Administrerende kommune]]="",ELEVTAL[[#This Row],[Beliggenhedskommune]],ELEVTAL[[#This Row],[Administrerende kommune]]))</f>
        <v>Hillerød Kommune</v>
      </c>
      <c r="F241" t="str">
        <f>_xlfn.XLOOKUP(ELEVTAL[[#This Row],[Institutionsnummer]],INSTREG[INST_NR],INSTREG[ADM_KOMMUNE_NR_TEKST])</f>
        <v>Hillerød Kommune</v>
      </c>
      <c r="G241" t="str">
        <f>_xlfn.XLOOKUP(ELEVTAL[[#This Row],[Institutionsnummer]],INSTREG[INST_NR],INSTREG[BEL_KOMMUNE_TEKST])</f>
        <v>Hillerød Kommune</v>
      </c>
      <c r="H241">
        <v>32</v>
      </c>
    </row>
    <row r="242" spans="2:8" x14ac:dyDescent="0.25">
      <c r="B242">
        <v>219027</v>
      </c>
      <c r="C242" t="str">
        <f>_xlfn.XLOOKUP(ELEVTAL[[#This Row],[Institutionsnummer]],INSTREG[INST_NR],INSTREG[INST_NAVN])</f>
        <v>Harløse Skole</v>
      </c>
      <c r="D242" t="str">
        <f>_xlfn.XLOOKUP(ELEVTAL[[#This Row],[Institutionsnummer]],INSTREG[INST_NR],INSTREG[EJER_KODE_TEKST])</f>
        <v>Kommunale</v>
      </c>
      <c r="E242" t="str">
        <f>IF(ELEVTAL[[#This Row],[Administrerende kommune]]=0,ELEVTAL[[#This Row],[Beliggenhedskommune]],IF(ELEVTAL[[#This Row],[Administrerende kommune]]="",ELEVTAL[[#This Row],[Beliggenhedskommune]],ELEVTAL[[#This Row],[Administrerende kommune]]))</f>
        <v>Hillerød Kommune</v>
      </c>
      <c r="F242" t="str">
        <f>_xlfn.XLOOKUP(ELEVTAL[[#This Row],[Institutionsnummer]],INSTREG[INST_NR],INSTREG[ADM_KOMMUNE_NR_TEKST])</f>
        <v>Hillerød Kommune</v>
      </c>
      <c r="G242" t="str">
        <f>_xlfn.XLOOKUP(ELEVTAL[[#This Row],[Institutionsnummer]],INSTREG[INST_NR],INSTREG[BEL_KOMMUNE_TEKST])</f>
        <v>Hillerød Kommune</v>
      </c>
      <c r="H242">
        <v>81</v>
      </c>
    </row>
    <row r="243" spans="2:8" x14ac:dyDescent="0.25">
      <c r="B243">
        <v>219030</v>
      </c>
      <c r="C243" t="str">
        <f>_xlfn.XLOOKUP(ELEVTAL[[#This Row],[Institutionsnummer]],INSTREG[INST_NR],INSTREG[INST_NAVN])</f>
        <v>Sophienborgskolen</v>
      </c>
      <c r="D243" t="str">
        <f>_xlfn.XLOOKUP(ELEVTAL[[#This Row],[Institutionsnummer]],INSTREG[INST_NR],INSTREG[EJER_KODE_TEKST])</f>
        <v>Kommunale</v>
      </c>
      <c r="E243" t="str">
        <f>IF(ELEVTAL[[#This Row],[Administrerende kommune]]=0,ELEVTAL[[#This Row],[Beliggenhedskommune]],IF(ELEVTAL[[#This Row],[Administrerende kommune]]="",ELEVTAL[[#This Row],[Beliggenhedskommune]],ELEVTAL[[#This Row],[Administrerende kommune]]))</f>
        <v>Hillerød Kommune</v>
      </c>
      <c r="F243" t="str">
        <f>_xlfn.XLOOKUP(ELEVTAL[[#This Row],[Institutionsnummer]],INSTREG[INST_NR],INSTREG[ADM_KOMMUNE_NR_TEKST])</f>
        <v>Hillerød Kommune</v>
      </c>
      <c r="G243" t="str">
        <f>_xlfn.XLOOKUP(ELEVTAL[[#This Row],[Institutionsnummer]],INSTREG[INST_NR],INSTREG[BEL_KOMMUNE_TEKST])</f>
        <v>Hillerød Kommune</v>
      </c>
      <c r="H243">
        <v>497</v>
      </c>
    </row>
    <row r="244" spans="2:8" hidden="1" x14ac:dyDescent="0.25">
      <c r="B244">
        <v>219350</v>
      </c>
      <c r="C244" t="str">
        <f>_xlfn.XLOOKUP(ELEVTAL[[#This Row],[Institutionsnummer]],INSTREG[INST_NR],INSTREG[INST_NAVN])</f>
        <v>Hillerød Produktionsskole, Biavleren</v>
      </c>
      <c r="D244" t="str">
        <f>_xlfn.XLOOKUP(ELEVTAL[[#This Row],[Institutionsnummer]],INSTREG[INST_NR],INSTREG[EJER_KODE_TEKST])</f>
        <v>Selvejende, kommunale</v>
      </c>
      <c r="E244" t="str">
        <f>IF(ELEVTAL[[#This Row],[Administrerende kommune]]=0,ELEVTAL[[#This Row],[Beliggenhedskommune]],IF(ELEVTAL[[#This Row],[Administrerende kommune]]="",ELEVTAL[[#This Row],[Beliggenhedskommune]],ELEVTAL[[#This Row],[Administrerende kommune]]))</f>
        <v>Hillerød Kommune</v>
      </c>
      <c r="F244">
        <f>_xlfn.XLOOKUP(ELEVTAL[[#This Row],[Institutionsnummer]],INSTREG[INST_NR],INSTREG[ADM_KOMMUNE_NR_TEKST])</f>
        <v>0</v>
      </c>
      <c r="G244" t="str">
        <f>_xlfn.XLOOKUP(ELEVTAL[[#This Row],[Institutionsnummer]],INSTREG[INST_NR],INSTREG[BEL_KOMMUNE_TEKST])</f>
        <v>Hillerød Kommune</v>
      </c>
      <c r="H244">
        <v>20</v>
      </c>
    </row>
    <row r="245" spans="2:8" x14ac:dyDescent="0.25">
      <c r="B245">
        <v>219901</v>
      </c>
      <c r="C245" t="str">
        <f>_xlfn.XLOOKUP(ELEVTAL[[#This Row],[Institutionsnummer]],INSTREG[INST_NR],INSTREG[INST_NAVN])</f>
        <v>Skolen ved Skoven</v>
      </c>
      <c r="D245" t="str">
        <f>_xlfn.XLOOKUP(ELEVTAL[[#This Row],[Institutionsnummer]],INSTREG[INST_NR],INSTREG[EJER_KODE_TEKST])</f>
        <v>Kommunale</v>
      </c>
      <c r="E245" t="str">
        <f>IF(ELEVTAL[[#This Row],[Administrerende kommune]]=0,ELEVTAL[[#This Row],[Beliggenhedskommune]],IF(ELEVTAL[[#This Row],[Administrerende kommune]]="",ELEVTAL[[#This Row],[Beliggenhedskommune]],ELEVTAL[[#This Row],[Administrerende kommune]]))</f>
        <v>Hillerød Kommune</v>
      </c>
      <c r="F245" t="str">
        <f>_xlfn.XLOOKUP(ELEVTAL[[#This Row],[Institutionsnummer]],INSTREG[INST_NR],INSTREG[ADM_KOMMUNE_NR_TEKST])</f>
        <v>Hillerød Kommune</v>
      </c>
      <c r="G245" t="str">
        <f>_xlfn.XLOOKUP(ELEVTAL[[#This Row],[Institutionsnummer]],INSTREG[INST_NR],INSTREG[BEL_KOMMUNE_TEKST])</f>
        <v>Hillerød Kommune</v>
      </c>
      <c r="H245">
        <v>92</v>
      </c>
    </row>
    <row r="246" spans="2:8" hidden="1" x14ac:dyDescent="0.25">
      <c r="B246">
        <v>219902</v>
      </c>
      <c r="C246" t="str">
        <f>_xlfn.XLOOKUP(ELEVTAL[[#This Row],[Institutionsnummer]],INSTREG[INST_NR],INSTREG[INST_NAVN])</f>
        <v>Nødebogård Behandlingshjem</v>
      </c>
      <c r="D246" t="str">
        <f>_xlfn.XLOOKUP(ELEVTAL[[#This Row],[Institutionsnummer]],INSTREG[INST_NR],INSTREG[EJER_KODE_TEKST])</f>
        <v>Regionale</v>
      </c>
      <c r="E246" t="str">
        <f>IF(ELEVTAL[[#This Row],[Administrerende kommune]]=0,ELEVTAL[[#This Row],[Beliggenhedskommune]],IF(ELEVTAL[[#This Row],[Administrerende kommune]]="",ELEVTAL[[#This Row],[Beliggenhedskommune]],ELEVTAL[[#This Row],[Administrerende kommune]]))</f>
        <v>Region Hovedstaden</v>
      </c>
      <c r="F246" t="str">
        <f>_xlfn.XLOOKUP(ELEVTAL[[#This Row],[Institutionsnummer]],INSTREG[INST_NR],INSTREG[ADM_KOMMUNE_NR_TEKST])</f>
        <v>Region Hovedstaden</v>
      </c>
      <c r="G246" t="str">
        <f>_xlfn.XLOOKUP(ELEVTAL[[#This Row],[Institutionsnummer]],INSTREG[INST_NR],INSTREG[BEL_KOMMUNE_TEKST])</f>
        <v>Hillerød Kommune</v>
      </c>
      <c r="H246">
        <v>15</v>
      </c>
    </row>
    <row r="247" spans="2:8" hidden="1" x14ac:dyDescent="0.25">
      <c r="B247">
        <v>219903</v>
      </c>
      <c r="C247" t="str">
        <f>_xlfn.XLOOKUP(ELEVTAL[[#This Row],[Institutionsnummer]],INSTREG[INST_NR],INSTREG[INST_NAVN])</f>
        <v>Behandlingshjemmet Stutgården</v>
      </c>
      <c r="D247" t="str">
        <f>_xlfn.XLOOKUP(ELEVTAL[[#This Row],[Institutionsnummer]],INSTREG[INST_NR],INSTREG[EJER_KODE_TEKST])</f>
        <v>Selvejende, kommunale</v>
      </c>
      <c r="E247" t="str">
        <f>IF(ELEVTAL[[#This Row],[Administrerende kommune]]=0,ELEVTAL[[#This Row],[Beliggenhedskommune]],IF(ELEVTAL[[#This Row],[Administrerende kommune]]="",ELEVTAL[[#This Row],[Beliggenhedskommune]],ELEVTAL[[#This Row],[Administrerende kommune]]))</f>
        <v>Hillerød Kommune</v>
      </c>
      <c r="F247">
        <f>_xlfn.XLOOKUP(ELEVTAL[[#This Row],[Institutionsnummer]],INSTREG[INST_NR],INSTREG[ADM_KOMMUNE_NR_TEKST])</f>
        <v>0</v>
      </c>
      <c r="G247" t="str">
        <f>_xlfn.XLOOKUP(ELEVTAL[[#This Row],[Institutionsnummer]],INSTREG[INST_NR],INSTREG[BEL_KOMMUNE_TEKST])</f>
        <v>Hillerød Kommune</v>
      </c>
      <c r="H247">
        <v>24</v>
      </c>
    </row>
    <row r="248" spans="2:8" x14ac:dyDescent="0.25">
      <c r="B248">
        <v>221211</v>
      </c>
      <c r="C248" t="str">
        <f>_xlfn.XLOOKUP(ELEVTAL[[#This Row],[Institutionsnummer]],INSTREG[INST_NR],INSTREG[INST_NAVN])</f>
        <v>Lillebjerg Skole</v>
      </c>
      <c r="D248" t="str">
        <f>_xlfn.XLOOKUP(ELEVTAL[[#This Row],[Institutionsnummer]],INSTREG[INST_NR],INSTREG[EJER_KODE_TEKST])</f>
        <v>Kommunale</v>
      </c>
      <c r="E248" t="str">
        <f>IF(ELEVTAL[[#This Row],[Administrerende kommune]]=0,ELEVTAL[[#This Row],[Beliggenhedskommune]],IF(ELEVTAL[[#This Row],[Administrerende kommune]]="",ELEVTAL[[#This Row],[Beliggenhedskommune]],ELEVTAL[[#This Row],[Administrerende kommune]]))</f>
        <v>Halsnæs Kommune</v>
      </c>
      <c r="F248" t="str">
        <f>_xlfn.XLOOKUP(ELEVTAL[[#This Row],[Institutionsnummer]],INSTREG[INST_NR],INSTREG[ADM_KOMMUNE_NR_TEKST])</f>
        <v>Halsnæs Kommune</v>
      </c>
      <c r="G248" t="str">
        <f>_xlfn.XLOOKUP(ELEVTAL[[#This Row],[Institutionsnummer]],INSTREG[INST_NR],INSTREG[BEL_KOMMUNE_TEKST])</f>
        <v>Halsnæs Kommune</v>
      </c>
      <c r="H248">
        <v>55</v>
      </c>
    </row>
    <row r="249" spans="2:8" x14ac:dyDescent="0.25">
      <c r="B249">
        <v>223001</v>
      </c>
      <c r="C249" t="str">
        <f>_xlfn.XLOOKUP(ELEVTAL[[#This Row],[Institutionsnummer]],INSTREG[INST_NR],INSTREG[INST_NAVN])</f>
        <v>Hørsholm Skole</v>
      </c>
      <c r="D249" t="str">
        <f>_xlfn.XLOOKUP(ELEVTAL[[#This Row],[Institutionsnummer]],INSTREG[INST_NR],INSTREG[EJER_KODE_TEKST])</f>
        <v>Kommunale</v>
      </c>
      <c r="E249" t="str">
        <f>IF(ELEVTAL[[#This Row],[Administrerende kommune]]=0,ELEVTAL[[#This Row],[Beliggenhedskommune]],IF(ELEVTAL[[#This Row],[Administrerende kommune]]="",ELEVTAL[[#This Row],[Beliggenhedskommune]],ELEVTAL[[#This Row],[Administrerende kommune]]))</f>
        <v>Hørsholm Kommune</v>
      </c>
      <c r="F249" t="str">
        <f>_xlfn.XLOOKUP(ELEVTAL[[#This Row],[Institutionsnummer]],INSTREG[INST_NR],INSTREG[ADM_KOMMUNE_NR_TEKST])</f>
        <v>Hørsholm Kommune</v>
      </c>
      <c r="G249" t="str">
        <f>_xlfn.XLOOKUP(ELEVTAL[[#This Row],[Institutionsnummer]],INSTREG[INST_NR],INSTREG[BEL_KOMMUNE_TEKST])</f>
        <v>Hørsholm Kommune</v>
      </c>
      <c r="H249">
        <v>663</v>
      </c>
    </row>
    <row r="250" spans="2:8" x14ac:dyDescent="0.25">
      <c r="B250">
        <v>223002</v>
      </c>
      <c r="C250" t="str">
        <f>_xlfn.XLOOKUP(ELEVTAL[[#This Row],[Institutionsnummer]],INSTREG[INST_NR],INSTREG[INST_NAVN])</f>
        <v>Rungsted Skole</v>
      </c>
      <c r="D250" t="str">
        <f>_xlfn.XLOOKUP(ELEVTAL[[#This Row],[Institutionsnummer]],INSTREG[INST_NR],INSTREG[EJER_KODE_TEKST])</f>
        <v>Kommunale</v>
      </c>
      <c r="E250" t="str">
        <f>IF(ELEVTAL[[#This Row],[Administrerende kommune]]=0,ELEVTAL[[#This Row],[Beliggenhedskommune]],IF(ELEVTAL[[#This Row],[Administrerende kommune]]="",ELEVTAL[[#This Row],[Beliggenhedskommune]],ELEVTAL[[#This Row],[Administrerende kommune]]))</f>
        <v>Hørsholm Kommune</v>
      </c>
      <c r="F250" t="str">
        <f>_xlfn.XLOOKUP(ELEVTAL[[#This Row],[Institutionsnummer]],INSTREG[INST_NR],INSTREG[ADM_KOMMUNE_NR_TEKST])</f>
        <v>Hørsholm Kommune</v>
      </c>
      <c r="G250" t="str">
        <f>_xlfn.XLOOKUP(ELEVTAL[[#This Row],[Institutionsnummer]],INSTREG[INST_NR],INSTREG[BEL_KOMMUNE_TEKST])</f>
        <v>Hørsholm Kommune</v>
      </c>
      <c r="H250">
        <v>440</v>
      </c>
    </row>
    <row r="251" spans="2:8" x14ac:dyDescent="0.25">
      <c r="B251">
        <v>223003</v>
      </c>
      <c r="C251" t="str">
        <f>_xlfn.XLOOKUP(ELEVTAL[[#This Row],[Institutionsnummer]],INSTREG[INST_NR],INSTREG[INST_NAVN])</f>
        <v>Usserød Skole</v>
      </c>
      <c r="D251" t="str">
        <f>_xlfn.XLOOKUP(ELEVTAL[[#This Row],[Institutionsnummer]],INSTREG[INST_NR],INSTREG[EJER_KODE_TEKST])</f>
        <v>Kommunale</v>
      </c>
      <c r="E251" t="str">
        <f>IF(ELEVTAL[[#This Row],[Administrerende kommune]]=0,ELEVTAL[[#This Row],[Beliggenhedskommune]],IF(ELEVTAL[[#This Row],[Administrerende kommune]]="",ELEVTAL[[#This Row],[Beliggenhedskommune]],ELEVTAL[[#This Row],[Administrerende kommune]]))</f>
        <v>Hørsholm Kommune</v>
      </c>
      <c r="F251" t="str">
        <f>_xlfn.XLOOKUP(ELEVTAL[[#This Row],[Institutionsnummer]],INSTREG[INST_NR],INSTREG[ADM_KOMMUNE_NR_TEKST])</f>
        <v>Hørsholm Kommune</v>
      </c>
      <c r="G251" t="str">
        <f>_xlfn.XLOOKUP(ELEVTAL[[#This Row],[Institutionsnummer]],INSTREG[INST_NR],INSTREG[BEL_KOMMUNE_TEKST])</f>
        <v>Hørsholm Kommune</v>
      </c>
      <c r="H251">
        <v>493</v>
      </c>
    </row>
    <row r="252" spans="2:8" x14ac:dyDescent="0.25">
      <c r="B252">
        <v>223004</v>
      </c>
      <c r="C252" t="str">
        <f>_xlfn.XLOOKUP(ELEVTAL[[#This Row],[Institutionsnummer]],INSTREG[INST_NR],INSTREG[INST_NAVN])</f>
        <v>Vallerødskolen</v>
      </c>
      <c r="D252" t="str">
        <f>_xlfn.XLOOKUP(ELEVTAL[[#This Row],[Institutionsnummer]],INSTREG[INST_NR],INSTREG[EJER_KODE_TEKST])</f>
        <v>Kommunale</v>
      </c>
      <c r="E252" t="str">
        <f>IF(ELEVTAL[[#This Row],[Administrerende kommune]]=0,ELEVTAL[[#This Row],[Beliggenhedskommune]],IF(ELEVTAL[[#This Row],[Administrerende kommune]]="",ELEVTAL[[#This Row],[Beliggenhedskommune]],ELEVTAL[[#This Row],[Administrerende kommune]]))</f>
        <v>Hørsholm Kommune</v>
      </c>
      <c r="F252" t="str">
        <f>_xlfn.XLOOKUP(ELEVTAL[[#This Row],[Institutionsnummer]],INSTREG[INST_NR],INSTREG[ADM_KOMMUNE_NR_TEKST])</f>
        <v>Hørsholm Kommune</v>
      </c>
      <c r="G252" t="str">
        <f>_xlfn.XLOOKUP(ELEVTAL[[#This Row],[Institutionsnummer]],INSTREG[INST_NR],INSTREG[BEL_KOMMUNE_TEKST])</f>
        <v>Hørsholm Kommune</v>
      </c>
      <c r="H252">
        <v>584</v>
      </c>
    </row>
    <row r="253" spans="2:8" x14ac:dyDescent="0.25">
      <c r="B253">
        <v>223210</v>
      </c>
      <c r="C253" t="str">
        <f>_xlfn.XLOOKUP(ELEVTAL[[#This Row],[Institutionsnummer]],INSTREG[INST_NR],INSTREG[INST_NAVN])</f>
        <v>Hørsholm Ungdomsskole</v>
      </c>
      <c r="D253" t="str">
        <f>_xlfn.XLOOKUP(ELEVTAL[[#This Row],[Institutionsnummer]],INSTREG[INST_NR],INSTREG[EJER_KODE_TEKST])</f>
        <v>Kommunale</v>
      </c>
      <c r="E253" t="str">
        <f>IF(ELEVTAL[[#This Row],[Administrerende kommune]]=0,ELEVTAL[[#This Row],[Beliggenhedskommune]],IF(ELEVTAL[[#This Row],[Administrerende kommune]]="",ELEVTAL[[#This Row],[Beliggenhedskommune]],ELEVTAL[[#This Row],[Administrerende kommune]]))</f>
        <v>Hørsholm Kommune</v>
      </c>
      <c r="F253" t="str">
        <f>_xlfn.XLOOKUP(ELEVTAL[[#This Row],[Institutionsnummer]],INSTREG[INST_NR],INSTREG[ADM_KOMMUNE_NR_TEKST])</f>
        <v>Hørsholm Kommune</v>
      </c>
      <c r="G253" t="str">
        <f>_xlfn.XLOOKUP(ELEVTAL[[#This Row],[Institutionsnummer]],INSTREG[INST_NR],INSTREG[BEL_KOMMUNE_TEKST])</f>
        <v>Hørsholm Kommune</v>
      </c>
      <c r="H253">
        <v>6</v>
      </c>
    </row>
    <row r="254" spans="2:8" hidden="1" x14ac:dyDescent="0.25">
      <c r="B254">
        <v>225902</v>
      </c>
      <c r="C254" t="str">
        <f>_xlfn.XLOOKUP(ELEVTAL[[#This Row],[Institutionsnummer]],INSTREG[INST_NR],INSTREG[INST_NAVN])</f>
        <v>Behandlingshjemmet Donekrogen</v>
      </c>
      <c r="D254" t="str">
        <f>_xlfn.XLOOKUP(ELEVTAL[[#This Row],[Institutionsnummer]],INSTREG[INST_NR],INSTREG[EJER_KODE_TEKST])</f>
        <v>Selvejende, kommunale</v>
      </c>
      <c r="E254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Frederikssund Kommune</v>
      </c>
      <c r="F254">
        <f>_xlfn.XLOOKUP(ELEVTAL[[#This Row],[Institutionsnummer]],INSTREG[INST_NR],INSTREG[ADM_KOMMUNE_NR_TEKST])</f>
        <v>0</v>
      </c>
      <c r="G254" t="str">
        <f>_xlfn.XLOOKUP(ELEVTAL[[#This Row],[Institutionsnummer]],INSTREG[INST_NR],INSTREG[BEL_KOMMUNE_TEKST])</f>
        <v>Frederikssund Kommune</v>
      </c>
    </row>
    <row r="255" spans="2:8" x14ac:dyDescent="0.25">
      <c r="B255">
        <v>227006</v>
      </c>
      <c r="C255" t="str">
        <f>_xlfn.XLOOKUP(ELEVTAL[[#This Row],[Institutionsnummer]],INSTREG[INST_NR],INSTREG[INST_NAVN])</f>
        <v>Villa Kokkedal</v>
      </c>
      <c r="D255" t="str">
        <f>_xlfn.XLOOKUP(ELEVTAL[[#This Row],[Institutionsnummer]],INSTREG[INST_NR],INSTREG[EJER_KODE_TEKST])</f>
        <v>Kommunale</v>
      </c>
      <c r="E255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255" t="str">
        <f>_xlfn.XLOOKUP(ELEVTAL[[#This Row],[Institutionsnummer]],INSTREG[INST_NR],INSTREG[ADM_KOMMUNE_NR_TEKST])</f>
        <v>Københavns Kommune</v>
      </c>
      <c r="G255" t="str">
        <f>_xlfn.XLOOKUP(ELEVTAL[[#This Row],[Institutionsnummer]],INSTREG[INST_NR],INSTREG[BEL_KOMMUNE_TEKST])</f>
        <v>Hørsholm Kommune</v>
      </c>
    </row>
    <row r="256" spans="2:8" hidden="1" x14ac:dyDescent="0.25">
      <c r="B256">
        <v>227009</v>
      </c>
      <c r="C256" t="str">
        <f>_xlfn.XLOOKUP(ELEVTAL[[#This Row],[Institutionsnummer]],INSTREG[INST_NR],INSTREG[INST_NAVN])</f>
        <v>Dagskolen på Skydebanegård</v>
      </c>
      <c r="D256" t="str">
        <f>_xlfn.XLOOKUP(ELEVTAL[[#This Row],[Institutionsnummer]],INSTREG[INST_NR],INSTREG[EJER_KODE_TEKST])</f>
        <v>Selvejende, kommunale</v>
      </c>
      <c r="E256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Fredensborg Kommune</v>
      </c>
      <c r="F256">
        <f>_xlfn.XLOOKUP(ELEVTAL[[#This Row],[Institutionsnummer]],INSTREG[INST_NR],INSTREG[ADM_KOMMUNE_NR_TEKST])</f>
        <v>0</v>
      </c>
      <c r="G256" t="str">
        <f>_xlfn.XLOOKUP(ELEVTAL[[#This Row],[Institutionsnummer]],INSTREG[INST_NR],INSTREG[BEL_KOMMUNE_TEKST])</f>
        <v>Fredensborg Kommune</v>
      </c>
    </row>
    <row r="257" spans="2:8" x14ac:dyDescent="0.25">
      <c r="B257">
        <v>227011</v>
      </c>
      <c r="C257" t="str">
        <f>_xlfn.XLOOKUP(ELEVTAL[[#This Row],[Institutionsnummer]],INSTREG[INST_NR],INSTREG[INST_NAVN])</f>
        <v>Ullerødskolen</v>
      </c>
      <c r="D257" t="str">
        <f>_xlfn.XLOOKUP(ELEVTAL[[#This Row],[Institutionsnummer]],INSTREG[INST_NR],INSTREG[EJER_KODE_TEKST])</f>
        <v>Kommunale</v>
      </c>
      <c r="E257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Fredensborg Kommune</v>
      </c>
      <c r="F257" t="str">
        <f>_xlfn.XLOOKUP(ELEVTAL[[#This Row],[Institutionsnummer]],INSTREG[INST_NR],INSTREG[ADM_KOMMUNE_NR_TEKST])</f>
        <v>Fredensborg Kommune</v>
      </c>
      <c r="G257" t="str">
        <f>_xlfn.XLOOKUP(ELEVTAL[[#This Row],[Institutionsnummer]],INSTREG[INST_NR],INSTREG[BEL_KOMMUNE_TEKST])</f>
        <v>Fredensborg Kommune</v>
      </c>
      <c r="H257">
        <v>67</v>
      </c>
    </row>
    <row r="258" spans="2:8" hidden="1" x14ac:dyDescent="0.25">
      <c r="B258">
        <v>227012</v>
      </c>
      <c r="C258" t="str">
        <f>_xlfn.XLOOKUP(ELEVTAL[[#This Row],[Institutionsnummer]],INSTREG[INST_NR],INSTREG[INST_NAVN])</f>
        <v>Drosthuset Dyssegården</v>
      </c>
      <c r="D258" t="str">
        <f>_xlfn.XLOOKUP(ELEVTAL[[#This Row],[Institutionsnummer]],INSTREG[INST_NR],INSTREG[EJER_KODE_TEKST])</f>
        <v>Selvejende, private</v>
      </c>
      <c r="E258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Fredensborg Kommune</v>
      </c>
      <c r="F258">
        <f>_xlfn.XLOOKUP(ELEVTAL[[#This Row],[Institutionsnummer]],INSTREG[INST_NR],INSTREG[ADM_KOMMUNE_NR_TEKST])</f>
        <v>0</v>
      </c>
      <c r="G258" t="str">
        <f>_xlfn.XLOOKUP(ELEVTAL[[#This Row],[Institutionsnummer]],INSTREG[INST_NR],INSTREG[BEL_KOMMUNE_TEKST])</f>
        <v>Fredensborg Kommune</v>
      </c>
      <c r="H258">
        <v>21</v>
      </c>
    </row>
    <row r="259" spans="2:8" x14ac:dyDescent="0.25">
      <c r="B259">
        <v>227210</v>
      </c>
      <c r="C259" t="str">
        <f>_xlfn.XLOOKUP(ELEVTAL[[#This Row],[Institutionsnummer]],INSTREG[INST_NR],INSTREG[INST_NAVN])</f>
        <v>Møllevejens Skole</v>
      </c>
      <c r="D259" t="str">
        <f>_xlfn.XLOOKUP(ELEVTAL[[#This Row],[Institutionsnummer]],INSTREG[INST_NR],INSTREG[EJER_KODE_TEKST])</f>
        <v>Kommunale</v>
      </c>
      <c r="E259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Fredensborg Kommune</v>
      </c>
      <c r="F259" t="str">
        <f>_xlfn.XLOOKUP(ELEVTAL[[#This Row],[Institutionsnummer]],INSTREG[INST_NR],INSTREG[ADM_KOMMUNE_NR_TEKST])</f>
        <v>Fredensborg Kommune</v>
      </c>
      <c r="G259" t="str">
        <f>_xlfn.XLOOKUP(ELEVTAL[[#This Row],[Institutionsnummer]],INSTREG[INST_NR],INSTREG[BEL_KOMMUNE_TEKST])</f>
        <v>Fredensborg Kommune</v>
      </c>
      <c r="H259">
        <v>50</v>
      </c>
    </row>
    <row r="260" spans="2:8" hidden="1" x14ac:dyDescent="0.25">
      <c r="B260">
        <v>229006</v>
      </c>
      <c r="C260" t="str">
        <f>_xlfn.XLOOKUP(ELEVTAL[[#This Row],[Institutionsnummer]],INSTREG[INST_NR],INSTREG[INST_NAVN])</f>
        <v>Skolen i Skibby</v>
      </c>
      <c r="D260" t="str">
        <f>_xlfn.XLOOKUP(ELEVTAL[[#This Row],[Institutionsnummer]],INSTREG[INST_NR],INSTREG[EJER_KODE_TEKST])</f>
        <v>Selvejende, kommunale</v>
      </c>
      <c r="E260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Frederikssund Kommune</v>
      </c>
      <c r="F260">
        <f>_xlfn.XLOOKUP(ELEVTAL[[#This Row],[Institutionsnummer]],INSTREG[INST_NR],INSTREG[ADM_KOMMUNE_NR_TEKST])</f>
        <v>0</v>
      </c>
      <c r="G260" t="str">
        <f>_xlfn.XLOOKUP(ELEVTAL[[#This Row],[Institutionsnummer]],INSTREG[INST_NR],INSTREG[BEL_KOMMUNE_TEKST])</f>
        <v>Frederikssund Kommune</v>
      </c>
      <c r="H260">
        <v>12</v>
      </c>
    </row>
    <row r="261" spans="2:8" hidden="1" x14ac:dyDescent="0.25">
      <c r="B261">
        <v>230001</v>
      </c>
      <c r="C261" t="str">
        <f>_xlfn.XLOOKUP(ELEVTAL[[#This Row],[Institutionsnummer]],INSTREG[INST_NR],INSTREG[INST_NAVN])</f>
        <v>Grennessminde Birkerød</v>
      </c>
      <c r="D261" t="str">
        <f>_xlfn.XLOOKUP(ELEVTAL[[#This Row],[Institutionsnummer]],INSTREG[INST_NR],INSTREG[EJER_KODE_TEKST])</f>
        <v>Selvejende, kommunale</v>
      </c>
      <c r="E261" t="str">
        <f>IF(ELEVTAL[[#This Row],[Administrerende kommune]]=0,ELEVTAL[[#This Row],[Beliggenhedskommune]],IF(ELEVTAL[[#This Row],[Administrerende kommune]]="",ELEVTAL[[#This Row],[Beliggenhedskommune]],ELEVTAL[[#This Row],[Administrerende kommune]]))</f>
        <v>Rudersdal Kommune</v>
      </c>
      <c r="F261" t="str">
        <f>_xlfn.XLOOKUP(ELEVTAL[[#This Row],[Institutionsnummer]],INSTREG[INST_NR],INSTREG[ADM_KOMMUNE_NR_TEKST])</f>
        <v>Rudersdal Kommune</v>
      </c>
      <c r="G261" t="str">
        <f>_xlfn.XLOOKUP(ELEVTAL[[#This Row],[Institutionsnummer]],INSTREG[INST_NR],INSTREG[BEL_KOMMUNE_TEKST])</f>
        <v>Rudersdal Kommune</v>
      </c>
      <c r="H261">
        <v>34</v>
      </c>
    </row>
    <row r="262" spans="2:8" x14ac:dyDescent="0.25">
      <c r="B262">
        <v>230002</v>
      </c>
      <c r="C262" t="str">
        <f>_xlfn.XLOOKUP(ELEVTAL[[#This Row],[Institutionsnummer]],INSTREG[INST_NR],INSTREG[INST_NAVN])</f>
        <v>Jacob Michaelsens Minde</v>
      </c>
      <c r="D262" t="str">
        <f>_xlfn.XLOOKUP(ELEVTAL[[#This Row],[Institutionsnummer]],INSTREG[INST_NR],INSTREG[EJER_KODE_TEKST])</f>
        <v>Kommunale</v>
      </c>
      <c r="E262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262" t="str">
        <f>_xlfn.XLOOKUP(ELEVTAL[[#This Row],[Institutionsnummer]],INSTREG[INST_NR],INSTREG[ADM_KOMMUNE_NR_TEKST])</f>
        <v>Københavns Kommune</v>
      </c>
      <c r="G262" t="str">
        <f>_xlfn.XLOOKUP(ELEVTAL[[#This Row],[Institutionsnummer]],INSTREG[INST_NR],INSTREG[BEL_KOMMUNE_TEKST])</f>
        <v>Rudersdal Kommune</v>
      </c>
      <c r="H262">
        <v>9</v>
      </c>
    </row>
    <row r="263" spans="2:8" hidden="1" x14ac:dyDescent="0.25">
      <c r="B263">
        <v>231006</v>
      </c>
      <c r="C263" t="str">
        <f>_xlfn.XLOOKUP(ELEVTAL[[#This Row],[Institutionsnummer]],INSTREG[INST_NR],INSTREG[INST_NAVN])</f>
        <v>Skoletilbuddet "Den gamle Brugs"</v>
      </c>
      <c r="D263" t="str">
        <f>_xlfn.XLOOKUP(ELEVTAL[[#This Row],[Institutionsnummer]],INSTREG[INST_NR],INSTREG[EJER_KODE_TEKST])</f>
        <v>Selvejende, kommunale</v>
      </c>
      <c r="E263" t="str">
        <f>IF(ELEVTAL[[#This Row],[Administrerende kommune]]=0,ELEVTAL[[#This Row],[Beliggenhedskommune]],IF(ELEVTAL[[#This Row],[Administrerende kommune]]="",ELEVTAL[[#This Row],[Beliggenhedskommune]],ELEVTAL[[#This Row],[Administrerende kommune]]))</f>
        <v>Hillerød Kommune</v>
      </c>
      <c r="F263">
        <f>_xlfn.XLOOKUP(ELEVTAL[[#This Row],[Institutionsnummer]],INSTREG[INST_NR],INSTREG[ADM_KOMMUNE_NR_TEKST])</f>
        <v>0</v>
      </c>
      <c r="G263" t="str">
        <f>_xlfn.XLOOKUP(ELEVTAL[[#This Row],[Institutionsnummer]],INSTREG[INST_NR],INSTREG[BEL_KOMMUNE_TEKST])</f>
        <v>Hillerød Kommune</v>
      </c>
      <c r="H263">
        <v>7</v>
      </c>
    </row>
    <row r="264" spans="2:8" x14ac:dyDescent="0.25">
      <c r="B264">
        <v>250004</v>
      </c>
      <c r="C264" t="str">
        <f>_xlfn.XLOOKUP(ELEVTAL[[#This Row],[Institutionsnummer]],INSTREG[INST_NR],INSTREG[INST_NAVN])</f>
        <v>Jægerspris Skole</v>
      </c>
      <c r="D264" t="str">
        <f>_xlfn.XLOOKUP(ELEVTAL[[#This Row],[Institutionsnummer]],INSTREG[INST_NR],INSTREG[EJER_KODE_TEKST])</f>
        <v>Kommunale</v>
      </c>
      <c r="E264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Frederikssund Kommune</v>
      </c>
      <c r="F264" t="str">
        <f>_xlfn.XLOOKUP(ELEVTAL[[#This Row],[Institutionsnummer]],INSTREG[INST_NR],INSTREG[ADM_KOMMUNE_NR_TEKST])</f>
        <v>Frederikssund Kommune</v>
      </c>
      <c r="G264" t="str">
        <f>_xlfn.XLOOKUP(ELEVTAL[[#This Row],[Institutionsnummer]],INSTREG[INST_NR],INSTREG[BEL_KOMMUNE_TEKST])</f>
        <v>Frederikssund Kommune</v>
      </c>
      <c r="H264">
        <v>435</v>
      </c>
    </row>
    <row r="265" spans="2:8" hidden="1" x14ac:dyDescent="0.25">
      <c r="B265">
        <v>250005</v>
      </c>
      <c r="C265" t="str">
        <f>_xlfn.XLOOKUP(ELEVTAL[[#This Row],[Institutionsnummer]],INSTREG[INST_NR],INSTREG[INST_NAVN])</f>
        <v>Slotsskolen, Kong Frederik den 7. stiftelse, Danners børn</v>
      </c>
      <c r="D265" t="str">
        <f>_xlfn.XLOOKUP(ELEVTAL[[#This Row],[Institutionsnummer]],INSTREG[INST_NR],INSTREG[EJER_KODE_TEKST])</f>
        <v>Selvejende, kommunale</v>
      </c>
      <c r="E265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Frederikssund Kommune</v>
      </c>
      <c r="F265">
        <f>_xlfn.XLOOKUP(ELEVTAL[[#This Row],[Institutionsnummer]],INSTREG[INST_NR],INSTREG[ADM_KOMMUNE_NR_TEKST])</f>
        <v>0</v>
      </c>
      <c r="G265" t="str">
        <f>_xlfn.XLOOKUP(ELEVTAL[[#This Row],[Institutionsnummer]],INSTREG[INST_NR],INSTREG[BEL_KOMMUNE_TEKST])</f>
        <v>Frederikssund Kommune</v>
      </c>
      <c r="H265">
        <v>19</v>
      </c>
    </row>
    <row r="266" spans="2:8" x14ac:dyDescent="0.25">
      <c r="B266">
        <v>251001</v>
      </c>
      <c r="C266" t="str">
        <f>_xlfn.XLOOKUP(ELEVTAL[[#This Row],[Institutionsnummer]],INSTREG[INST_NR],INSTREG[INST_NAVN])</f>
        <v>Bramsnæsvigskolen</v>
      </c>
      <c r="D266" t="str">
        <f>_xlfn.XLOOKUP(ELEVTAL[[#This Row],[Institutionsnummer]],INSTREG[INST_NR],INSTREG[EJER_KODE_TEKST])</f>
        <v>Kommunale</v>
      </c>
      <c r="E266" t="str">
        <f>IF(ELEVTAL[[#This Row],[Administrerende kommune]]=0,ELEVTAL[[#This Row],[Beliggenhedskommune]],IF(ELEVTAL[[#This Row],[Administrerende kommune]]="",ELEVTAL[[#This Row],[Beliggenhedskommune]],ELEVTAL[[#This Row],[Administrerende kommune]]))</f>
        <v>Lejre Kommune</v>
      </c>
      <c r="F266" t="str">
        <f>_xlfn.XLOOKUP(ELEVTAL[[#This Row],[Institutionsnummer]],INSTREG[INST_NR],INSTREG[ADM_KOMMUNE_NR_TEKST])</f>
        <v>Lejre Kommune</v>
      </c>
      <c r="G266" t="str">
        <f>_xlfn.XLOOKUP(ELEVTAL[[#This Row],[Institutionsnummer]],INSTREG[INST_NR],INSTREG[BEL_KOMMUNE_TEKST])</f>
        <v>Lejre Kommune</v>
      </c>
      <c r="H266">
        <v>355</v>
      </c>
    </row>
    <row r="267" spans="2:8" x14ac:dyDescent="0.25">
      <c r="B267">
        <v>251002</v>
      </c>
      <c r="C267" t="str">
        <f>_xlfn.XLOOKUP(ELEVTAL[[#This Row],[Institutionsnummer]],INSTREG[INST_NR],INSTREG[INST_NAVN])</f>
        <v>Kirke Hyllinge Skole</v>
      </c>
      <c r="D267" t="str">
        <f>_xlfn.XLOOKUP(ELEVTAL[[#This Row],[Institutionsnummer]],INSTREG[INST_NR],INSTREG[EJER_KODE_TEKST])</f>
        <v>Kommunale</v>
      </c>
      <c r="E267" t="str">
        <f>IF(ELEVTAL[[#This Row],[Administrerende kommune]]=0,ELEVTAL[[#This Row],[Beliggenhedskommune]],IF(ELEVTAL[[#This Row],[Administrerende kommune]]="",ELEVTAL[[#This Row],[Beliggenhedskommune]],ELEVTAL[[#This Row],[Administrerende kommune]]))</f>
        <v>Lejre Kommune</v>
      </c>
      <c r="F267" t="str">
        <f>_xlfn.XLOOKUP(ELEVTAL[[#This Row],[Institutionsnummer]],INSTREG[INST_NR],INSTREG[ADM_KOMMUNE_NR_TEKST])</f>
        <v>Lejre Kommune</v>
      </c>
      <c r="G267" t="str">
        <f>_xlfn.XLOOKUP(ELEVTAL[[#This Row],[Institutionsnummer]],INSTREG[INST_NR],INSTREG[BEL_KOMMUNE_TEKST])</f>
        <v>Lejre Kommune</v>
      </c>
      <c r="H267">
        <v>403</v>
      </c>
    </row>
    <row r="268" spans="2:8" hidden="1" x14ac:dyDescent="0.25">
      <c r="B268">
        <v>251006</v>
      </c>
      <c r="C268" t="str">
        <f>_xlfn.XLOOKUP(ELEVTAL[[#This Row],[Institutionsnummer]],INSTREG[INST_NR],INSTREG[INST_NAVN])</f>
        <v>Dagskolen i Karleby</v>
      </c>
      <c r="D268" t="str">
        <f>_xlfn.XLOOKUP(ELEVTAL[[#This Row],[Institutionsnummer]],INSTREG[INST_NR],INSTREG[EJER_KODE_TEKST])</f>
        <v>Selvejende, private</v>
      </c>
      <c r="E268" t="str">
        <f>IF(ELEVTAL[[#This Row],[Administrerende kommune]]=0,ELEVTAL[[#This Row],[Beliggenhedskommune]],IF(ELEVTAL[[#This Row],[Administrerende kommune]]="",ELEVTAL[[#This Row],[Beliggenhedskommune]],ELEVTAL[[#This Row],[Administrerende kommune]]))</f>
        <v>Lejre Kommune</v>
      </c>
      <c r="F268">
        <f>_xlfn.XLOOKUP(ELEVTAL[[#This Row],[Institutionsnummer]],INSTREG[INST_NR],INSTREG[ADM_KOMMUNE_NR_TEKST])</f>
        <v>0</v>
      </c>
      <c r="G268" t="str">
        <f>_xlfn.XLOOKUP(ELEVTAL[[#This Row],[Institutionsnummer]],INSTREG[INST_NR],INSTREG[BEL_KOMMUNE_TEKST])</f>
        <v>Lejre Kommune</v>
      </c>
      <c r="H268">
        <v>17</v>
      </c>
    </row>
    <row r="269" spans="2:8" hidden="1" x14ac:dyDescent="0.25">
      <c r="B269">
        <v>251007</v>
      </c>
      <c r="C269" t="str">
        <f>_xlfn.XLOOKUP(ELEVTAL[[#This Row],[Institutionsnummer]],INSTREG[INST_NR],INSTREG[INST_NAVN])</f>
        <v>Ungdomscentret Gjeddesgaard</v>
      </c>
      <c r="D269" t="str">
        <f>_xlfn.XLOOKUP(ELEVTAL[[#This Row],[Institutionsnummer]],INSTREG[INST_NR],INSTREG[EJER_KODE_TEKST])</f>
        <v>Selvejende, kommunale</v>
      </c>
      <c r="E269" t="str">
        <f>IF(ELEVTAL[[#This Row],[Administrerende kommune]]=0,ELEVTAL[[#This Row],[Beliggenhedskommune]],IF(ELEVTAL[[#This Row],[Administrerende kommune]]="",ELEVTAL[[#This Row],[Beliggenhedskommune]],ELEVTAL[[#This Row],[Administrerende kommune]]))</f>
        <v>Lejre Kommune</v>
      </c>
      <c r="F269">
        <f>_xlfn.XLOOKUP(ELEVTAL[[#This Row],[Institutionsnummer]],INSTREG[INST_NR],INSTREG[ADM_KOMMUNE_NR_TEKST])</f>
        <v>0</v>
      </c>
      <c r="G269" t="str">
        <f>_xlfn.XLOOKUP(ELEVTAL[[#This Row],[Institutionsnummer]],INSTREG[INST_NR],INSTREG[BEL_KOMMUNE_TEKST])</f>
        <v>Lejre Kommune</v>
      </c>
    </row>
    <row r="270" spans="2:8" x14ac:dyDescent="0.25">
      <c r="B270">
        <v>253001</v>
      </c>
      <c r="C270" t="str">
        <f>_xlfn.XLOOKUP(ELEVTAL[[#This Row],[Institutionsnummer]],INSTREG[INST_NR],INSTREG[INST_NAVN])</f>
        <v>Hedelyskolen</v>
      </c>
      <c r="D270" t="str">
        <f>_xlfn.XLOOKUP(ELEVTAL[[#This Row],[Institutionsnummer]],INSTREG[INST_NR],INSTREG[EJER_KODE_TEKST])</f>
        <v>Kommunale</v>
      </c>
      <c r="E270" t="str">
        <f>IF(ELEVTAL[[#This Row],[Administrerende kommune]]=0,ELEVTAL[[#This Row],[Beliggenhedskommune]],IF(ELEVTAL[[#This Row],[Administrerende kommune]]="",ELEVTAL[[#This Row],[Beliggenhedskommune]],ELEVTAL[[#This Row],[Administrerende kommune]]))</f>
        <v>Greve Kommune</v>
      </c>
      <c r="F270" t="str">
        <f>_xlfn.XLOOKUP(ELEVTAL[[#This Row],[Institutionsnummer]],INSTREG[INST_NR],INSTREG[ADM_KOMMUNE_NR_TEKST])</f>
        <v>Greve Kommune</v>
      </c>
      <c r="G270" t="str">
        <f>_xlfn.XLOOKUP(ELEVTAL[[#This Row],[Institutionsnummer]],INSTREG[INST_NR],INSTREG[BEL_KOMMUNE_TEKST])</f>
        <v>Greve Kommune</v>
      </c>
      <c r="H270">
        <v>730</v>
      </c>
    </row>
    <row r="271" spans="2:8" x14ac:dyDescent="0.25">
      <c r="B271">
        <v>253002</v>
      </c>
      <c r="C271" t="str">
        <f>_xlfn.XLOOKUP(ELEVTAL[[#This Row],[Institutionsnummer]],INSTREG[INST_NR],INSTREG[INST_NAVN])</f>
        <v>Karlslunde Skole</v>
      </c>
      <c r="D271" t="str">
        <f>_xlfn.XLOOKUP(ELEVTAL[[#This Row],[Institutionsnummer]],INSTREG[INST_NR],INSTREG[EJER_KODE_TEKST])</f>
        <v>Kommunale</v>
      </c>
      <c r="E271" t="str">
        <f>IF(ELEVTAL[[#This Row],[Administrerende kommune]]=0,ELEVTAL[[#This Row],[Beliggenhedskommune]],IF(ELEVTAL[[#This Row],[Administrerende kommune]]="",ELEVTAL[[#This Row],[Beliggenhedskommune]],ELEVTAL[[#This Row],[Administrerende kommune]]))</f>
        <v>Greve Kommune</v>
      </c>
      <c r="F271" t="str">
        <f>_xlfn.XLOOKUP(ELEVTAL[[#This Row],[Institutionsnummer]],INSTREG[INST_NR],INSTREG[ADM_KOMMUNE_NR_TEKST])</f>
        <v>Greve Kommune</v>
      </c>
      <c r="G271" t="str">
        <f>_xlfn.XLOOKUP(ELEVTAL[[#This Row],[Institutionsnummer]],INSTREG[INST_NR],INSTREG[BEL_KOMMUNE_TEKST])</f>
        <v>Greve Kommune</v>
      </c>
      <c r="H271">
        <v>408</v>
      </c>
    </row>
    <row r="272" spans="2:8" x14ac:dyDescent="0.25">
      <c r="B272">
        <v>253003</v>
      </c>
      <c r="C272" t="str">
        <f>_xlfn.XLOOKUP(ELEVTAL[[#This Row],[Institutionsnummer]],INSTREG[INST_NR],INSTREG[INST_NAVN])</f>
        <v>Krogårdskolen</v>
      </c>
      <c r="D272" t="str">
        <f>_xlfn.XLOOKUP(ELEVTAL[[#This Row],[Institutionsnummer]],INSTREG[INST_NR],INSTREG[EJER_KODE_TEKST])</f>
        <v>Kommunale</v>
      </c>
      <c r="E272" t="str">
        <f>IF(ELEVTAL[[#This Row],[Administrerende kommune]]=0,ELEVTAL[[#This Row],[Beliggenhedskommune]],IF(ELEVTAL[[#This Row],[Administrerende kommune]]="",ELEVTAL[[#This Row],[Beliggenhedskommune]],ELEVTAL[[#This Row],[Administrerende kommune]]))</f>
        <v>Greve Kommune</v>
      </c>
      <c r="F272" t="str">
        <f>_xlfn.XLOOKUP(ELEVTAL[[#This Row],[Institutionsnummer]],INSTREG[INST_NR],INSTREG[ADM_KOMMUNE_NR_TEKST])</f>
        <v>Greve Kommune</v>
      </c>
      <c r="G272" t="str">
        <f>_xlfn.XLOOKUP(ELEVTAL[[#This Row],[Institutionsnummer]],INSTREG[INST_NR],INSTREG[BEL_KOMMUNE_TEKST])</f>
        <v>Greve Kommune</v>
      </c>
      <c r="H272">
        <v>655</v>
      </c>
    </row>
    <row r="273" spans="2:8" x14ac:dyDescent="0.25">
      <c r="B273">
        <v>253004</v>
      </c>
      <c r="C273" t="str">
        <f>_xlfn.XLOOKUP(ELEVTAL[[#This Row],[Institutionsnummer]],INSTREG[INST_NR],INSTREG[INST_NAVN])</f>
        <v>Mosedeskolen</v>
      </c>
      <c r="D273" t="str">
        <f>_xlfn.XLOOKUP(ELEVTAL[[#This Row],[Institutionsnummer]],INSTREG[INST_NR],INSTREG[EJER_KODE_TEKST])</f>
        <v>Kommunale</v>
      </c>
      <c r="E273" t="str">
        <f>IF(ELEVTAL[[#This Row],[Administrerende kommune]]=0,ELEVTAL[[#This Row],[Beliggenhedskommune]],IF(ELEVTAL[[#This Row],[Administrerende kommune]]="",ELEVTAL[[#This Row],[Beliggenhedskommune]],ELEVTAL[[#This Row],[Administrerende kommune]]))</f>
        <v>Greve Kommune</v>
      </c>
      <c r="F273" t="str">
        <f>_xlfn.XLOOKUP(ELEVTAL[[#This Row],[Institutionsnummer]],INSTREG[INST_NR],INSTREG[ADM_KOMMUNE_NR_TEKST])</f>
        <v>Greve Kommune</v>
      </c>
      <c r="G273" t="str">
        <f>_xlfn.XLOOKUP(ELEVTAL[[#This Row],[Institutionsnummer]],INSTREG[INST_NR],INSTREG[BEL_KOMMUNE_TEKST])</f>
        <v>Greve Kommune</v>
      </c>
      <c r="H273">
        <v>733</v>
      </c>
    </row>
    <row r="274" spans="2:8" x14ac:dyDescent="0.25">
      <c r="B274">
        <v>253005</v>
      </c>
      <c r="C274" t="str">
        <f>_xlfn.XLOOKUP(ELEVTAL[[#This Row],[Institutionsnummer]],INSTREG[INST_NR],INSTREG[INST_NAVN])</f>
        <v>Strandskolen</v>
      </c>
      <c r="D274" t="str">
        <f>_xlfn.XLOOKUP(ELEVTAL[[#This Row],[Institutionsnummer]],INSTREG[INST_NR],INSTREG[EJER_KODE_TEKST])</f>
        <v>Kommunale</v>
      </c>
      <c r="E274" t="str">
        <f>IF(ELEVTAL[[#This Row],[Administrerende kommune]]=0,ELEVTAL[[#This Row],[Beliggenhedskommune]],IF(ELEVTAL[[#This Row],[Administrerende kommune]]="",ELEVTAL[[#This Row],[Beliggenhedskommune]],ELEVTAL[[#This Row],[Administrerende kommune]]))</f>
        <v>Greve Kommune</v>
      </c>
      <c r="F274" t="str">
        <f>_xlfn.XLOOKUP(ELEVTAL[[#This Row],[Institutionsnummer]],INSTREG[INST_NR],INSTREG[ADM_KOMMUNE_NR_TEKST])</f>
        <v>Greve Kommune</v>
      </c>
      <c r="G274" t="str">
        <f>_xlfn.XLOOKUP(ELEVTAL[[#This Row],[Institutionsnummer]],INSTREG[INST_NR],INSTREG[BEL_KOMMUNE_TEKST])</f>
        <v>Greve Kommune</v>
      </c>
      <c r="H274">
        <v>607</v>
      </c>
    </row>
    <row r="275" spans="2:8" x14ac:dyDescent="0.25">
      <c r="B275">
        <v>253006</v>
      </c>
      <c r="C275" t="str">
        <f>_xlfn.XLOOKUP(ELEVTAL[[#This Row],[Institutionsnummer]],INSTREG[INST_NR],INSTREG[INST_NAVN])</f>
        <v>Tune Skole</v>
      </c>
      <c r="D275" t="str">
        <f>_xlfn.XLOOKUP(ELEVTAL[[#This Row],[Institutionsnummer]],INSTREG[INST_NR],INSTREG[EJER_KODE_TEKST])</f>
        <v>Kommunale</v>
      </c>
      <c r="E275" t="str">
        <f>IF(ELEVTAL[[#This Row],[Administrerende kommune]]=0,ELEVTAL[[#This Row],[Beliggenhedskommune]],IF(ELEVTAL[[#This Row],[Administrerende kommune]]="",ELEVTAL[[#This Row],[Beliggenhedskommune]],ELEVTAL[[#This Row],[Administrerende kommune]]))</f>
        <v>Greve Kommune</v>
      </c>
      <c r="F275" t="str">
        <f>_xlfn.XLOOKUP(ELEVTAL[[#This Row],[Institutionsnummer]],INSTREG[INST_NR],INSTREG[ADM_KOMMUNE_NR_TEKST])</f>
        <v>Greve Kommune</v>
      </c>
      <c r="G275" t="str">
        <f>_xlfn.XLOOKUP(ELEVTAL[[#This Row],[Institutionsnummer]],INSTREG[INST_NR],INSTREG[BEL_KOMMUNE_TEKST])</f>
        <v>Greve Kommune</v>
      </c>
      <c r="H275">
        <v>663</v>
      </c>
    </row>
    <row r="276" spans="2:8" x14ac:dyDescent="0.25">
      <c r="B276">
        <v>253007</v>
      </c>
      <c r="C276" t="str">
        <f>_xlfn.XLOOKUP(ELEVTAL[[#This Row],[Institutionsnummer]],INSTREG[INST_NR],INSTREG[INST_NAVN])</f>
        <v>Tjørnelyskolen</v>
      </c>
      <c r="D276" t="str">
        <f>_xlfn.XLOOKUP(ELEVTAL[[#This Row],[Institutionsnummer]],INSTREG[INST_NR],INSTREG[EJER_KODE_TEKST])</f>
        <v>Kommunale</v>
      </c>
      <c r="E276" t="str">
        <f>IF(ELEVTAL[[#This Row],[Administrerende kommune]]=0,ELEVTAL[[#This Row],[Beliggenhedskommune]],IF(ELEVTAL[[#This Row],[Administrerende kommune]]="",ELEVTAL[[#This Row],[Beliggenhedskommune]],ELEVTAL[[#This Row],[Administrerende kommune]]))</f>
        <v>Greve Kommune</v>
      </c>
      <c r="F276" t="str">
        <f>_xlfn.XLOOKUP(ELEVTAL[[#This Row],[Institutionsnummer]],INSTREG[INST_NR],INSTREG[ADM_KOMMUNE_NR_TEKST])</f>
        <v>Greve Kommune</v>
      </c>
      <c r="G276" t="str">
        <f>_xlfn.XLOOKUP(ELEVTAL[[#This Row],[Institutionsnummer]],INSTREG[INST_NR],INSTREG[BEL_KOMMUNE_TEKST])</f>
        <v>Greve Kommune</v>
      </c>
    </row>
    <row r="277" spans="2:8" x14ac:dyDescent="0.25">
      <c r="B277">
        <v>253008</v>
      </c>
      <c r="C277" t="str">
        <f>_xlfn.XLOOKUP(ELEVTAL[[#This Row],[Institutionsnummer]],INSTREG[INST_NR],INSTREG[INST_NAVN])</f>
        <v>Arenaskolen</v>
      </c>
      <c r="D277" t="str">
        <f>_xlfn.XLOOKUP(ELEVTAL[[#This Row],[Institutionsnummer]],INSTREG[INST_NR],INSTREG[EJER_KODE_TEKST])</f>
        <v>Kommunale</v>
      </c>
      <c r="E277" t="str">
        <f>IF(ELEVTAL[[#This Row],[Administrerende kommune]]=0,ELEVTAL[[#This Row],[Beliggenhedskommune]],IF(ELEVTAL[[#This Row],[Administrerende kommune]]="",ELEVTAL[[#This Row],[Beliggenhedskommune]],ELEVTAL[[#This Row],[Administrerende kommune]]))</f>
        <v>Greve Kommune</v>
      </c>
      <c r="F277" t="str">
        <f>_xlfn.XLOOKUP(ELEVTAL[[#This Row],[Institutionsnummer]],INSTREG[INST_NR],INSTREG[ADM_KOMMUNE_NR_TEKST])</f>
        <v>Greve Kommune</v>
      </c>
      <c r="G277" t="str">
        <f>_xlfn.XLOOKUP(ELEVTAL[[#This Row],[Institutionsnummer]],INSTREG[INST_NR],INSTREG[BEL_KOMMUNE_TEKST])</f>
        <v>Greve Kommune</v>
      </c>
      <c r="H277">
        <v>361</v>
      </c>
    </row>
    <row r="278" spans="2:8" x14ac:dyDescent="0.25">
      <c r="B278">
        <v>253015</v>
      </c>
      <c r="C278" t="str">
        <f>_xlfn.XLOOKUP(ELEVTAL[[#This Row],[Institutionsnummer]],INSTREG[INST_NR],INSTREG[INST_NAVN])</f>
        <v>Holmeagerskolen</v>
      </c>
      <c r="D278" t="str">
        <f>_xlfn.XLOOKUP(ELEVTAL[[#This Row],[Institutionsnummer]],INSTREG[INST_NR],INSTREG[EJER_KODE_TEKST])</f>
        <v>Kommunale</v>
      </c>
      <c r="E278" t="str">
        <f>IF(ELEVTAL[[#This Row],[Administrerende kommune]]=0,ELEVTAL[[#This Row],[Beliggenhedskommune]],IF(ELEVTAL[[#This Row],[Administrerende kommune]]="",ELEVTAL[[#This Row],[Beliggenhedskommune]],ELEVTAL[[#This Row],[Administrerende kommune]]))</f>
        <v>Greve Kommune</v>
      </c>
      <c r="F278" t="str">
        <f>_xlfn.XLOOKUP(ELEVTAL[[#This Row],[Institutionsnummer]],INSTREG[INST_NR],INSTREG[ADM_KOMMUNE_NR_TEKST])</f>
        <v>Greve Kommune</v>
      </c>
      <c r="G278" t="str">
        <f>_xlfn.XLOOKUP(ELEVTAL[[#This Row],[Institutionsnummer]],INSTREG[INST_NR],INSTREG[BEL_KOMMUNE_TEKST])</f>
        <v>Greve Kommune</v>
      </c>
      <c r="H278">
        <v>715</v>
      </c>
    </row>
    <row r="279" spans="2:8" x14ac:dyDescent="0.25">
      <c r="B279">
        <v>253017</v>
      </c>
      <c r="C279" t="str">
        <f>_xlfn.XLOOKUP(ELEVTAL[[#This Row],[Institutionsnummer]],INSTREG[INST_NR],INSTREG[INST_NAVN])</f>
        <v>Kirkemosegaard</v>
      </c>
      <c r="D279" t="str">
        <f>_xlfn.XLOOKUP(ELEVTAL[[#This Row],[Institutionsnummer]],INSTREG[INST_NR],INSTREG[EJER_KODE_TEKST])</f>
        <v>Kommunale</v>
      </c>
      <c r="E279" t="str">
        <f>IF(ELEVTAL[[#This Row],[Administrerende kommune]]=0,ELEVTAL[[#This Row],[Beliggenhedskommune]],IF(ELEVTAL[[#This Row],[Administrerende kommune]]="",ELEVTAL[[#This Row],[Beliggenhedskommune]],ELEVTAL[[#This Row],[Administrerende kommune]]))</f>
        <v>Greve Kommune</v>
      </c>
      <c r="F279" t="str">
        <f>_xlfn.XLOOKUP(ELEVTAL[[#This Row],[Institutionsnummer]],INSTREG[INST_NR],INSTREG[ADM_KOMMUNE_NR_TEKST])</f>
        <v>Greve Kommune</v>
      </c>
      <c r="G279" t="str">
        <f>_xlfn.XLOOKUP(ELEVTAL[[#This Row],[Institutionsnummer]],INSTREG[INST_NR],INSTREG[BEL_KOMMUNE_TEKST])</f>
        <v>Greve Kommune</v>
      </c>
      <c r="H279">
        <v>40</v>
      </c>
    </row>
    <row r="280" spans="2:8" hidden="1" x14ac:dyDescent="0.25">
      <c r="B280">
        <v>253021</v>
      </c>
      <c r="C280" t="str">
        <f>_xlfn.XLOOKUP(ELEVTAL[[#This Row],[Institutionsnummer]],INSTREG[INST_NR],INSTREG[INST_NAVN])</f>
        <v>Karlslunde Dagskole</v>
      </c>
      <c r="D280" t="str">
        <f>_xlfn.XLOOKUP(ELEVTAL[[#This Row],[Institutionsnummer]],INSTREG[INST_NR],INSTREG[EJER_KODE_TEKST])</f>
        <v>Selvejende, kommunale</v>
      </c>
      <c r="E280" t="str">
        <f>IF(ELEVTAL[[#This Row],[Administrerende kommune]]=0,ELEVTAL[[#This Row],[Beliggenhedskommune]],IF(ELEVTAL[[#This Row],[Administrerende kommune]]="",ELEVTAL[[#This Row],[Beliggenhedskommune]],ELEVTAL[[#This Row],[Administrerende kommune]]))</f>
        <v>Greve Kommune</v>
      </c>
      <c r="F280">
        <f>_xlfn.XLOOKUP(ELEVTAL[[#This Row],[Institutionsnummer]],INSTREG[INST_NR],INSTREG[ADM_KOMMUNE_NR_TEKST])</f>
        <v>0</v>
      </c>
      <c r="G280" t="str">
        <f>_xlfn.XLOOKUP(ELEVTAL[[#This Row],[Institutionsnummer]],INSTREG[INST_NR],INSTREG[BEL_KOMMUNE_TEKST])</f>
        <v>Greve Kommune</v>
      </c>
      <c r="H280">
        <v>66</v>
      </c>
    </row>
    <row r="281" spans="2:8" x14ac:dyDescent="0.25">
      <c r="B281">
        <v>253022</v>
      </c>
      <c r="C281" t="str">
        <f>_xlfn.XLOOKUP(ELEVTAL[[#This Row],[Institutionsnummer]],INSTREG[INST_NR],INSTREG[INST_NAVN])</f>
        <v>Bugtskolen</v>
      </c>
      <c r="D281" t="str">
        <f>_xlfn.XLOOKUP(ELEVTAL[[#This Row],[Institutionsnummer]],INSTREG[INST_NR],INSTREG[EJER_KODE_TEKST])</f>
        <v>Kommunale</v>
      </c>
      <c r="E281" t="str">
        <f>IF(ELEVTAL[[#This Row],[Administrerende kommune]]=0,ELEVTAL[[#This Row],[Beliggenhedskommune]],IF(ELEVTAL[[#This Row],[Administrerende kommune]]="",ELEVTAL[[#This Row],[Beliggenhedskommune]],ELEVTAL[[#This Row],[Administrerende kommune]]))</f>
        <v>Greve Kommune</v>
      </c>
      <c r="F281" t="str">
        <f>_xlfn.XLOOKUP(ELEVTAL[[#This Row],[Institutionsnummer]],INSTREG[INST_NR],INSTREG[ADM_KOMMUNE_NR_TEKST])</f>
        <v>Greve Kommune</v>
      </c>
      <c r="G281" t="str">
        <f>_xlfn.XLOOKUP(ELEVTAL[[#This Row],[Institutionsnummer]],INSTREG[INST_NR],INSTREG[BEL_KOMMUNE_TEKST])</f>
        <v>Greve Kommune</v>
      </c>
      <c r="H281">
        <v>74</v>
      </c>
    </row>
    <row r="282" spans="2:8" x14ac:dyDescent="0.25">
      <c r="B282">
        <v>255001</v>
      </c>
      <c r="C282" t="str">
        <f>_xlfn.XLOOKUP(ELEVTAL[[#This Row],[Institutionsnummer]],INSTREG[INST_NR],INSTREG[INST_NAVN])</f>
        <v>Lindebjergskolen</v>
      </c>
      <c r="D282" t="str">
        <f>_xlfn.XLOOKUP(ELEVTAL[[#This Row],[Institutionsnummer]],INSTREG[INST_NR],INSTREG[EJER_KODE_TEKST])</f>
        <v>Kommunale</v>
      </c>
      <c r="E282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282" t="str">
        <f>_xlfn.XLOOKUP(ELEVTAL[[#This Row],[Institutionsnummer]],INSTREG[INST_NR],INSTREG[ADM_KOMMUNE_NR_TEKST])</f>
        <v>Roskilde Kommune</v>
      </c>
      <c r="G282" t="str">
        <f>_xlfn.XLOOKUP(ELEVTAL[[#This Row],[Institutionsnummer]],INSTREG[INST_NR],INSTREG[BEL_KOMMUNE_TEKST])</f>
        <v>Roskilde Kommune</v>
      </c>
      <c r="H282">
        <v>309</v>
      </c>
    </row>
    <row r="283" spans="2:8" x14ac:dyDescent="0.25">
      <c r="B283">
        <v>255003</v>
      </c>
      <c r="C283" t="str">
        <f>_xlfn.XLOOKUP(ELEVTAL[[#This Row],[Institutionsnummer]],INSTREG[INST_NR],INSTREG[INST_NAVN])</f>
        <v>Margretheskolen</v>
      </c>
      <c r="D283" t="str">
        <f>_xlfn.XLOOKUP(ELEVTAL[[#This Row],[Institutionsnummer]],INSTREG[INST_NR],INSTREG[EJER_KODE_TEKST])</f>
        <v>Kommunale</v>
      </c>
      <c r="E283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283" t="str">
        <f>_xlfn.XLOOKUP(ELEVTAL[[#This Row],[Institutionsnummer]],INSTREG[INST_NR],INSTREG[ADM_KOMMUNE_NR_TEKST])</f>
        <v>Roskilde Kommune</v>
      </c>
      <c r="G283" t="str">
        <f>_xlfn.XLOOKUP(ELEVTAL[[#This Row],[Institutionsnummer]],INSTREG[INST_NR],INSTREG[BEL_KOMMUNE_TEKST])</f>
        <v>Roskilde Kommune</v>
      </c>
      <c r="H283">
        <v>452</v>
      </c>
    </row>
    <row r="284" spans="2:8" x14ac:dyDescent="0.25">
      <c r="B284">
        <v>255210</v>
      </c>
      <c r="C284" t="str">
        <f>_xlfn.XLOOKUP(ELEVTAL[[#This Row],[Institutionsnummer]],INSTREG[INST_NR],INSTREG[INST_NAVN])</f>
        <v>Roskilde Ungdomsskole, afd. nord</v>
      </c>
      <c r="D284" t="str">
        <f>_xlfn.XLOOKUP(ELEVTAL[[#This Row],[Institutionsnummer]],INSTREG[INST_NR],INSTREG[EJER_KODE_TEKST])</f>
        <v>Kommunale</v>
      </c>
      <c r="E284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284" t="str">
        <f>_xlfn.XLOOKUP(ELEVTAL[[#This Row],[Institutionsnummer]],INSTREG[INST_NR],INSTREG[ADM_KOMMUNE_NR_TEKST])</f>
        <v>Roskilde Kommune</v>
      </c>
      <c r="G284" t="str">
        <f>_xlfn.XLOOKUP(ELEVTAL[[#This Row],[Institutionsnummer]],INSTREG[INST_NR],INSTREG[BEL_KOMMUNE_TEKST])</f>
        <v>Roskilde Kommune</v>
      </c>
    </row>
    <row r="285" spans="2:8" x14ac:dyDescent="0.25">
      <c r="B285">
        <v>257001</v>
      </c>
      <c r="C285" t="str">
        <f>_xlfn.XLOOKUP(ELEVTAL[[#This Row],[Institutionsnummer]],INSTREG[INST_NR],INSTREG[INST_NAVN])</f>
        <v>Hvalsø Skole</v>
      </c>
      <c r="D285" t="str">
        <f>_xlfn.XLOOKUP(ELEVTAL[[#This Row],[Institutionsnummer]],INSTREG[INST_NR],INSTREG[EJER_KODE_TEKST])</f>
        <v>Kommunale</v>
      </c>
      <c r="E285" t="str">
        <f>IF(ELEVTAL[[#This Row],[Administrerende kommune]]=0,ELEVTAL[[#This Row],[Beliggenhedskommune]],IF(ELEVTAL[[#This Row],[Administrerende kommune]]="",ELEVTAL[[#This Row],[Beliggenhedskommune]],ELEVTAL[[#This Row],[Administrerende kommune]]))</f>
        <v>Lejre Kommune</v>
      </c>
      <c r="F285" t="str">
        <f>_xlfn.XLOOKUP(ELEVTAL[[#This Row],[Institutionsnummer]],INSTREG[INST_NR],INSTREG[ADM_KOMMUNE_NR_TEKST])</f>
        <v>Lejre Kommune</v>
      </c>
      <c r="G285" t="str">
        <f>_xlfn.XLOOKUP(ELEVTAL[[#This Row],[Institutionsnummer]],INSTREG[INST_NR],INSTREG[BEL_KOMMUNE_TEKST])</f>
        <v>Lejre Kommune</v>
      </c>
      <c r="H285">
        <v>639</v>
      </c>
    </row>
    <row r="286" spans="2:8" x14ac:dyDescent="0.25">
      <c r="B286">
        <v>257002</v>
      </c>
      <c r="C286" t="str">
        <f>_xlfn.XLOOKUP(ELEVTAL[[#This Row],[Institutionsnummer]],INSTREG[INST_NR],INSTREG[INST_NAVN])</f>
        <v>Kirke Saaby Skole</v>
      </c>
      <c r="D286" t="str">
        <f>_xlfn.XLOOKUP(ELEVTAL[[#This Row],[Institutionsnummer]],INSTREG[INST_NR],INSTREG[EJER_KODE_TEKST])</f>
        <v>Kommunale</v>
      </c>
      <c r="E286" t="str">
        <f>IF(ELEVTAL[[#This Row],[Administrerende kommune]]=0,ELEVTAL[[#This Row],[Beliggenhedskommune]],IF(ELEVTAL[[#This Row],[Administrerende kommune]]="",ELEVTAL[[#This Row],[Beliggenhedskommune]],ELEVTAL[[#This Row],[Administrerende kommune]]))</f>
        <v>Lejre Kommune</v>
      </c>
      <c r="F286" t="str">
        <f>_xlfn.XLOOKUP(ELEVTAL[[#This Row],[Institutionsnummer]],INSTREG[INST_NR],INSTREG[ADM_KOMMUNE_NR_TEKST])</f>
        <v>Lejre Kommune</v>
      </c>
      <c r="G286" t="str">
        <f>_xlfn.XLOOKUP(ELEVTAL[[#This Row],[Institutionsnummer]],INSTREG[INST_NR],INSTREG[BEL_KOMMUNE_TEKST])</f>
        <v>Lejre Kommune</v>
      </c>
      <c r="H286">
        <v>276</v>
      </c>
    </row>
    <row r="287" spans="2:8" x14ac:dyDescent="0.25">
      <c r="B287">
        <v>259001</v>
      </c>
      <c r="C287" t="str">
        <f>_xlfn.XLOOKUP(ELEVTAL[[#This Row],[Institutionsnummer]],INSTREG[INST_NR],INSTREG[INST_NAVN])</f>
        <v>Alkestrupskolen</v>
      </c>
      <c r="D287" t="str">
        <f>_xlfn.XLOOKUP(ELEVTAL[[#This Row],[Institutionsnummer]],INSTREG[INST_NR],INSTREG[EJER_KODE_TEKST])</f>
        <v>Kommunale</v>
      </c>
      <c r="E287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Køge Kommune</v>
      </c>
      <c r="F287" t="str">
        <f>_xlfn.XLOOKUP(ELEVTAL[[#This Row],[Institutionsnummer]],INSTREG[INST_NR],INSTREG[ADM_KOMMUNE_NR_TEKST])</f>
        <v>Køge Kommune</v>
      </c>
      <c r="G287" t="str">
        <f>_xlfn.XLOOKUP(ELEVTAL[[#This Row],[Institutionsnummer]],INSTREG[INST_NR],INSTREG[BEL_KOMMUNE_TEKST])</f>
        <v>Køge Kommune</v>
      </c>
      <c r="H287">
        <v>102</v>
      </c>
    </row>
    <row r="288" spans="2:8" x14ac:dyDescent="0.25">
      <c r="B288">
        <v>259003</v>
      </c>
      <c r="C288" t="str">
        <f>_xlfn.XLOOKUP(ELEVTAL[[#This Row],[Institutionsnummer]],INSTREG[INST_NR],INSTREG[INST_NAVN])</f>
        <v>Ellemarkskolen</v>
      </c>
      <c r="D288" t="str">
        <f>_xlfn.XLOOKUP(ELEVTAL[[#This Row],[Institutionsnummer]],INSTREG[INST_NR],INSTREG[EJER_KODE_TEKST])</f>
        <v>Kommunale</v>
      </c>
      <c r="E288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Køge Kommune</v>
      </c>
      <c r="F288" t="str">
        <f>_xlfn.XLOOKUP(ELEVTAL[[#This Row],[Institutionsnummer]],INSTREG[INST_NR],INSTREG[ADM_KOMMUNE_NR_TEKST])</f>
        <v>Køge Kommune</v>
      </c>
      <c r="G288" t="str">
        <f>_xlfn.XLOOKUP(ELEVTAL[[#This Row],[Institutionsnummer]],INSTREG[INST_NR],INSTREG[BEL_KOMMUNE_TEKST])</f>
        <v>Køge Kommune</v>
      </c>
      <c r="H288">
        <v>392</v>
      </c>
    </row>
    <row r="289" spans="2:8" x14ac:dyDescent="0.25">
      <c r="B289">
        <v>259004</v>
      </c>
      <c r="C289" t="str">
        <f>_xlfn.XLOOKUP(ELEVTAL[[#This Row],[Institutionsnummer]],INSTREG[INST_NR],INSTREG[INST_NAVN])</f>
        <v>Herfølge Skole</v>
      </c>
      <c r="D289" t="str">
        <f>_xlfn.XLOOKUP(ELEVTAL[[#This Row],[Institutionsnummer]],INSTREG[INST_NR],INSTREG[EJER_KODE_TEKST])</f>
        <v>Kommunale</v>
      </c>
      <c r="E289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Køge Kommune</v>
      </c>
      <c r="F289" t="str">
        <f>_xlfn.XLOOKUP(ELEVTAL[[#This Row],[Institutionsnummer]],INSTREG[INST_NR],INSTREG[ADM_KOMMUNE_NR_TEKST])</f>
        <v>Køge Kommune</v>
      </c>
      <c r="G289" t="str">
        <f>_xlfn.XLOOKUP(ELEVTAL[[#This Row],[Institutionsnummer]],INSTREG[INST_NR],INSTREG[BEL_KOMMUNE_TEKST])</f>
        <v>Køge Kommune</v>
      </c>
      <c r="H289">
        <v>362</v>
      </c>
    </row>
    <row r="290" spans="2:8" x14ac:dyDescent="0.25">
      <c r="B290">
        <v>259005</v>
      </c>
      <c r="C290" t="str">
        <f>_xlfn.XLOOKUP(ELEVTAL[[#This Row],[Institutionsnummer]],INSTREG[INST_NR],INSTREG[INST_NAVN])</f>
        <v>Højelse Skole</v>
      </c>
      <c r="D290" t="str">
        <f>_xlfn.XLOOKUP(ELEVTAL[[#This Row],[Institutionsnummer]],INSTREG[INST_NR],INSTREG[EJER_KODE_TEKST])</f>
        <v>Kommunale</v>
      </c>
      <c r="E290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Køge Kommune</v>
      </c>
      <c r="F290" t="str">
        <f>_xlfn.XLOOKUP(ELEVTAL[[#This Row],[Institutionsnummer]],INSTREG[INST_NR],INSTREG[ADM_KOMMUNE_NR_TEKST])</f>
        <v>Køge Kommune</v>
      </c>
      <c r="G290" t="str">
        <f>_xlfn.XLOOKUP(ELEVTAL[[#This Row],[Institutionsnummer]],INSTREG[INST_NR],INSTREG[BEL_KOMMUNE_TEKST])</f>
        <v>Køge Kommune</v>
      </c>
      <c r="H290">
        <v>265</v>
      </c>
    </row>
    <row r="291" spans="2:8" x14ac:dyDescent="0.25">
      <c r="B291">
        <v>259006</v>
      </c>
      <c r="C291" t="str">
        <f>_xlfn.XLOOKUP(ELEVTAL[[#This Row],[Institutionsnummer]],INSTREG[INST_NR],INSTREG[INST_NAVN])</f>
        <v>Kirstinedalsskolen</v>
      </c>
      <c r="D291" t="str">
        <f>_xlfn.XLOOKUP(ELEVTAL[[#This Row],[Institutionsnummer]],INSTREG[INST_NR],INSTREG[EJER_KODE_TEKST])</f>
        <v>Kommunale</v>
      </c>
      <c r="E291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Køge Kommune</v>
      </c>
      <c r="F291" t="str">
        <f>_xlfn.XLOOKUP(ELEVTAL[[#This Row],[Institutionsnummer]],INSTREG[INST_NR],INSTREG[ADM_KOMMUNE_NR_TEKST])</f>
        <v>Køge Kommune</v>
      </c>
      <c r="G291" t="str">
        <f>_xlfn.XLOOKUP(ELEVTAL[[#This Row],[Institutionsnummer]],INSTREG[INST_NR],INSTREG[BEL_KOMMUNE_TEKST])</f>
        <v>Køge Kommune</v>
      </c>
      <c r="H291">
        <v>558</v>
      </c>
    </row>
    <row r="292" spans="2:8" x14ac:dyDescent="0.25">
      <c r="B292">
        <v>259007</v>
      </c>
      <c r="C292" t="str">
        <f>_xlfn.XLOOKUP(ELEVTAL[[#This Row],[Institutionsnummer]],INSTREG[INST_NR],INSTREG[INST_NAVN])</f>
        <v>Lellinge Skole</v>
      </c>
      <c r="D292" t="str">
        <f>_xlfn.XLOOKUP(ELEVTAL[[#This Row],[Institutionsnummer]],INSTREG[INST_NR],INSTREG[EJER_KODE_TEKST])</f>
        <v>Kommunale</v>
      </c>
      <c r="E292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Køge Kommune</v>
      </c>
      <c r="F292" t="str">
        <f>_xlfn.XLOOKUP(ELEVTAL[[#This Row],[Institutionsnummer]],INSTREG[INST_NR],INSTREG[ADM_KOMMUNE_NR_TEKST])</f>
        <v>Køge Kommune</v>
      </c>
      <c r="G292" t="str">
        <f>_xlfn.XLOOKUP(ELEVTAL[[#This Row],[Institutionsnummer]],INSTREG[INST_NR],INSTREG[BEL_KOMMUNE_TEKST])</f>
        <v>Køge Kommune</v>
      </c>
    </row>
    <row r="293" spans="2:8" x14ac:dyDescent="0.25">
      <c r="B293">
        <v>259008</v>
      </c>
      <c r="C293" t="str">
        <f>_xlfn.XLOOKUP(ELEVTAL[[#This Row],[Institutionsnummer]],INSTREG[INST_NR],INSTREG[INST_NAVN])</f>
        <v>Søndre Skole</v>
      </c>
      <c r="D293" t="str">
        <f>_xlfn.XLOOKUP(ELEVTAL[[#This Row],[Institutionsnummer]],INSTREG[INST_NR],INSTREG[EJER_KODE_TEKST])</f>
        <v>Kommunale</v>
      </c>
      <c r="E293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Køge Kommune</v>
      </c>
      <c r="F293" t="str">
        <f>_xlfn.XLOOKUP(ELEVTAL[[#This Row],[Institutionsnummer]],INSTREG[INST_NR],INSTREG[ADM_KOMMUNE_NR_TEKST])</f>
        <v>Køge Kommune</v>
      </c>
      <c r="G293" t="str">
        <f>_xlfn.XLOOKUP(ELEVTAL[[#This Row],[Institutionsnummer]],INSTREG[INST_NR],INSTREG[BEL_KOMMUNE_TEKST])</f>
        <v>Køge Kommune</v>
      </c>
      <c r="H293">
        <v>401</v>
      </c>
    </row>
    <row r="294" spans="2:8" x14ac:dyDescent="0.25">
      <c r="B294">
        <v>259011</v>
      </c>
      <c r="C294" t="str">
        <f>_xlfn.XLOOKUP(ELEVTAL[[#This Row],[Institutionsnummer]],INSTREG[INST_NR],INSTREG[INST_NAVN])</f>
        <v>Hastrupskolen</v>
      </c>
      <c r="D294" t="str">
        <f>_xlfn.XLOOKUP(ELEVTAL[[#This Row],[Institutionsnummer]],INSTREG[INST_NR],INSTREG[EJER_KODE_TEKST])</f>
        <v>Kommunale</v>
      </c>
      <c r="E294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Køge Kommune</v>
      </c>
      <c r="F294" t="str">
        <f>_xlfn.XLOOKUP(ELEVTAL[[#This Row],[Institutionsnummer]],INSTREG[INST_NR],INSTREG[ADM_KOMMUNE_NR_TEKST])</f>
        <v>Køge Kommune</v>
      </c>
      <c r="G294" t="str">
        <f>_xlfn.XLOOKUP(ELEVTAL[[#This Row],[Institutionsnummer]],INSTREG[INST_NR],INSTREG[BEL_KOMMUNE_TEKST])</f>
        <v>Køge Kommune</v>
      </c>
      <c r="H294">
        <v>524</v>
      </c>
    </row>
    <row r="295" spans="2:8" x14ac:dyDescent="0.25">
      <c r="B295">
        <v>259015</v>
      </c>
      <c r="C295" t="str">
        <f>_xlfn.XLOOKUP(ELEVTAL[[#This Row],[Institutionsnummer]],INSTREG[INST_NR],INSTREG[INST_NAVN])</f>
        <v>Holmebækskolen</v>
      </c>
      <c r="D295" t="str">
        <f>_xlfn.XLOOKUP(ELEVTAL[[#This Row],[Institutionsnummer]],INSTREG[INST_NR],INSTREG[EJER_KODE_TEKST])</f>
        <v>Kommunale</v>
      </c>
      <c r="E295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Køge Kommune</v>
      </c>
      <c r="F295" t="str">
        <f>_xlfn.XLOOKUP(ELEVTAL[[#This Row],[Institutionsnummer]],INSTREG[INST_NR],INSTREG[ADM_KOMMUNE_NR_TEKST])</f>
        <v>Køge Kommune</v>
      </c>
      <c r="G295" t="str">
        <f>_xlfn.XLOOKUP(ELEVTAL[[#This Row],[Institutionsnummer]],INSTREG[INST_NR],INSTREG[BEL_KOMMUNE_TEKST])</f>
        <v>Køge Kommune</v>
      </c>
      <c r="H295">
        <v>223</v>
      </c>
    </row>
    <row r="296" spans="2:8" x14ac:dyDescent="0.25">
      <c r="B296">
        <v>259019</v>
      </c>
      <c r="C296" t="str">
        <f>_xlfn.XLOOKUP(ELEVTAL[[#This Row],[Institutionsnummer]],INSTREG[INST_NR],INSTREG[INST_NAVN])</f>
        <v>Sct. Nicolai Skole</v>
      </c>
      <c r="D296" t="str">
        <f>_xlfn.XLOOKUP(ELEVTAL[[#This Row],[Institutionsnummer]],INSTREG[INST_NR],INSTREG[EJER_KODE_TEKST])</f>
        <v>Kommunale</v>
      </c>
      <c r="E296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Køge Kommune</v>
      </c>
      <c r="F296" t="str">
        <f>_xlfn.XLOOKUP(ELEVTAL[[#This Row],[Institutionsnummer]],INSTREG[INST_NR],INSTREG[ADM_KOMMUNE_NR_TEKST])</f>
        <v>Køge Kommune</v>
      </c>
      <c r="G296" t="str">
        <f>_xlfn.XLOOKUP(ELEVTAL[[#This Row],[Institutionsnummer]],INSTREG[INST_NR],INSTREG[BEL_KOMMUNE_TEKST])</f>
        <v>Køge Kommune</v>
      </c>
      <c r="H296">
        <v>461</v>
      </c>
    </row>
    <row r="297" spans="2:8" x14ac:dyDescent="0.25">
      <c r="B297">
        <v>259025</v>
      </c>
      <c r="C297" t="str">
        <f>_xlfn.XLOOKUP(ELEVTAL[[#This Row],[Institutionsnummer]],INSTREG[INST_NR],INSTREG[INST_NAVN])</f>
        <v>Asgård Skole</v>
      </c>
      <c r="D297" t="str">
        <f>_xlfn.XLOOKUP(ELEVTAL[[#This Row],[Institutionsnummer]],INSTREG[INST_NR],INSTREG[EJER_KODE_TEKST])</f>
        <v>Kommunale</v>
      </c>
      <c r="E297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Køge Kommune</v>
      </c>
      <c r="F297" t="str">
        <f>_xlfn.XLOOKUP(ELEVTAL[[#This Row],[Institutionsnummer]],INSTREG[INST_NR],INSTREG[ADM_KOMMUNE_NR_TEKST])</f>
        <v>Køge Kommune</v>
      </c>
      <c r="G297" t="str">
        <f>_xlfn.XLOOKUP(ELEVTAL[[#This Row],[Institutionsnummer]],INSTREG[INST_NR],INSTREG[BEL_KOMMUNE_TEKST])</f>
        <v>Køge Kommune</v>
      </c>
      <c r="H297">
        <v>459</v>
      </c>
    </row>
    <row r="298" spans="2:8" x14ac:dyDescent="0.25">
      <c r="B298">
        <v>259028</v>
      </c>
      <c r="C298" t="str">
        <f>_xlfn.XLOOKUP(ELEVTAL[[#This Row],[Institutionsnummer]],INSTREG[INST_NR],INSTREG[INST_NAVN])</f>
        <v>Ellebækskolen</v>
      </c>
      <c r="D298" t="str">
        <f>_xlfn.XLOOKUP(ELEVTAL[[#This Row],[Institutionsnummer]],INSTREG[INST_NR],INSTREG[EJER_KODE_TEKST])</f>
        <v>Kommunale</v>
      </c>
      <c r="E298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Køge Kommune</v>
      </c>
      <c r="F298" t="str">
        <f>_xlfn.XLOOKUP(ELEVTAL[[#This Row],[Institutionsnummer]],INSTREG[INST_NR],INSTREG[ADM_KOMMUNE_NR_TEKST])</f>
        <v>Køge Kommune</v>
      </c>
      <c r="G298" t="str">
        <f>_xlfn.XLOOKUP(ELEVTAL[[#This Row],[Institutionsnummer]],INSTREG[INST_NR],INSTREG[BEL_KOMMUNE_TEKST])</f>
        <v>Køge Kommune</v>
      </c>
      <c r="H298">
        <v>97</v>
      </c>
    </row>
    <row r="299" spans="2:8" x14ac:dyDescent="0.25">
      <c r="B299">
        <v>261001</v>
      </c>
      <c r="C299" t="str">
        <f>_xlfn.XLOOKUP(ELEVTAL[[#This Row],[Institutionsnummer]],INSTREG[INST_NR],INSTREG[INST_NAVN])</f>
        <v>Allerslev Skole</v>
      </c>
      <c r="D299" t="str">
        <f>_xlfn.XLOOKUP(ELEVTAL[[#This Row],[Institutionsnummer]],INSTREG[INST_NR],INSTREG[EJER_KODE_TEKST])</f>
        <v>Kommunale</v>
      </c>
      <c r="E299" t="str">
        <f>IF(ELEVTAL[[#This Row],[Administrerende kommune]]=0,ELEVTAL[[#This Row],[Beliggenhedskommune]],IF(ELEVTAL[[#This Row],[Administrerende kommune]]="",ELEVTAL[[#This Row],[Beliggenhedskommune]],ELEVTAL[[#This Row],[Administrerende kommune]]))</f>
        <v>Lejre Kommune</v>
      </c>
      <c r="F299" t="str">
        <f>_xlfn.XLOOKUP(ELEVTAL[[#This Row],[Institutionsnummer]],INSTREG[INST_NR],INSTREG[ADM_KOMMUNE_NR_TEKST])</f>
        <v>Lejre Kommune</v>
      </c>
      <c r="G299" t="str">
        <f>_xlfn.XLOOKUP(ELEVTAL[[#This Row],[Institutionsnummer]],INSTREG[INST_NR],INSTREG[BEL_KOMMUNE_TEKST])</f>
        <v>Lejre Kommune</v>
      </c>
      <c r="H299">
        <v>649</v>
      </c>
    </row>
    <row r="300" spans="2:8" x14ac:dyDescent="0.25">
      <c r="B300">
        <v>261002</v>
      </c>
      <c r="C300" t="str">
        <f>_xlfn.XLOOKUP(ELEVTAL[[#This Row],[Institutionsnummer]],INSTREG[INST_NR],INSTREG[INST_NAVN])</f>
        <v>Osted Skole</v>
      </c>
      <c r="D300" t="str">
        <f>_xlfn.XLOOKUP(ELEVTAL[[#This Row],[Institutionsnummer]],INSTREG[INST_NR],INSTREG[EJER_KODE_TEKST])</f>
        <v>Kommunale</v>
      </c>
      <c r="E300" t="str">
        <f>IF(ELEVTAL[[#This Row],[Administrerende kommune]]=0,ELEVTAL[[#This Row],[Beliggenhedskommune]],IF(ELEVTAL[[#This Row],[Administrerende kommune]]="",ELEVTAL[[#This Row],[Beliggenhedskommune]],ELEVTAL[[#This Row],[Administrerende kommune]]))</f>
        <v>Lejre Kommune</v>
      </c>
      <c r="F300" t="str">
        <f>_xlfn.XLOOKUP(ELEVTAL[[#This Row],[Institutionsnummer]],INSTREG[INST_NR],INSTREG[ADM_KOMMUNE_NR_TEKST])</f>
        <v>Lejre Kommune</v>
      </c>
      <c r="G300" t="str">
        <f>_xlfn.XLOOKUP(ELEVTAL[[#This Row],[Institutionsnummer]],INSTREG[INST_NR],INSTREG[BEL_KOMMUNE_TEKST])</f>
        <v>Lejre Kommune</v>
      </c>
      <c r="H300">
        <v>222</v>
      </c>
    </row>
    <row r="301" spans="2:8" x14ac:dyDescent="0.25">
      <c r="B301">
        <v>261004</v>
      </c>
      <c r="C301" t="str">
        <f>_xlfn.XLOOKUP(ELEVTAL[[#This Row],[Institutionsnummer]],INSTREG[INST_NR],INSTREG[INST_NAVN])</f>
        <v>Trællerupskolen</v>
      </c>
      <c r="D301" t="str">
        <f>_xlfn.XLOOKUP(ELEVTAL[[#This Row],[Institutionsnummer]],INSTREG[INST_NR],INSTREG[EJER_KODE_TEKST])</f>
        <v>Kommunale</v>
      </c>
      <c r="E301" t="str">
        <f>IF(ELEVTAL[[#This Row],[Administrerende kommune]]=0,ELEVTAL[[#This Row],[Beliggenhedskommune]],IF(ELEVTAL[[#This Row],[Administrerende kommune]]="",ELEVTAL[[#This Row],[Beliggenhedskommune]],ELEVTAL[[#This Row],[Administrerende kommune]]))</f>
        <v>Lejre Kommune</v>
      </c>
      <c r="F301" t="str">
        <f>_xlfn.XLOOKUP(ELEVTAL[[#This Row],[Institutionsnummer]],INSTREG[INST_NR],INSTREG[ADM_KOMMUNE_NR_TEKST])</f>
        <v>Lejre Kommune</v>
      </c>
      <c r="G301" t="str">
        <f>_xlfn.XLOOKUP(ELEVTAL[[#This Row],[Institutionsnummer]],INSTREG[INST_NR],INSTREG[BEL_KOMMUNE_TEKST])</f>
        <v>Lejre Kommune</v>
      </c>
      <c r="H301">
        <v>283</v>
      </c>
    </row>
    <row r="302" spans="2:8" x14ac:dyDescent="0.25">
      <c r="B302">
        <v>261210</v>
      </c>
      <c r="C302" t="str">
        <f>_xlfn.XLOOKUP(ELEVTAL[[#This Row],[Institutionsnummer]],INSTREG[INST_NR],INSTREG[INST_NAVN])</f>
        <v>Lejre Ungdomsskole</v>
      </c>
      <c r="D302" t="str">
        <f>_xlfn.XLOOKUP(ELEVTAL[[#This Row],[Institutionsnummer]],INSTREG[INST_NR],INSTREG[EJER_KODE_TEKST])</f>
        <v>Kommunale</v>
      </c>
      <c r="E302" t="str">
        <f>IF(ELEVTAL[[#This Row],[Administrerende kommune]]=0,ELEVTAL[[#This Row],[Beliggenhedskommune]],IF(ELEVTAL[[#This Row],[Administrerende kommune]]="",ELEVTAL[[#This Row],[Beliggenhedskommune]],ELEVTAL[[#This Row],[Administrerende kommune]]))</f>
        <v>Lejre Kommune</v>
      </c>
      <c r="F302" t="str">
        <f>_xlfn.XLOOKUP(ELEVTAL[[#This Row],[Institutionsnummer]],INSTREG[INST_NR],INSTREG[ADM_KOMMUNE_NR_TEKST])</f>
        <v>Lejre Kommune</v>
      </c>
      <c r="G302" t="str">
        <f>_xlfn.XLOOKUP(ELEVTAL[[#This Row],[Institutionsnummer]],INSTREG[INST_NR],INSTREG[BEL_KOMMUNE_TEKST])</f>
        <v>Lejre Kommune</v>
      </c>
      <c r="H302">
        <v>11</v>
      </c>
    </row>
    <row r="303" spans="2:8" x14ac:dyDescent="0.25">
      <c r="B303">
        <v>263001</v>
      </c>
      <c r="C303" t="str">
        <f>_xlfn.XLOOKUP(ELEVTAL[[#This Row],[Institutionsnummer]],INSTREG[INST_NR],INSTREG[INST_NAVN])</f>
        <v>Gadstrup Skole</v>
      </c>
      <c r="D303" t="str">
        <f>_xlfn.XLOOKUP(ELEVTAL[[#This Row],[Institutionsnummer]],INSTREG[INST_NR],INSTREG[EJER_KODE_TEKST])</f>
        <v>Kommunale</v>
      </c>
      <c r="E303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303" t="str">
        <f>_xlfn.XLOOKUP(ELEVTAL[[#This Row],[Institutionsnummer]],INSTREG[INST_NR],INSTREG[ADM_KOMMUNE_NR_TEKST])</f>
        <v>Roskilde Kommune</v>
      </c>
      <c r="G303" t="str">
        <f>_xlfn.XLOOKUP(ELEVTAL[[#This Row],[Institutionsnummer]],INSTREG[INST_NR],INSTREG[BEL_KOMMUNE_TEKST])</f>
        <v>Roskilde Kommune</v>
      </c>
      <c r="H303">
        <v>392</v>
      </c>
    </row>
    <row r="304" spans="2:8" hidden="1" x14ac:dyDescent="0.25">
      <c r="B304">
        <v>263005</v>
      </c>
      <c r="C304" t="str">
        <f>_xlfn.XLOOKUP(ELEVTAL[[#This Row],[Institutionsnummer]],INSTREG[INST_NR],INSTREG[INST_NAVN])</f>
        <v>Skolen med Musikken</v>
      </c>
      <c r="D304" t="str">
        <f>_xlfn.XLOOKUP(ELEVTAL[[#This Row],[Institutionsnummer]],INSTREG[INST_NR],INSTREG[EJER_KODE_TEKST])</f>
        <v>Selvejende, kommunale</v>
      </c>
      <c r="E304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304">
        <f>_xlfn.XLOOKUP(ELEVTAL[[#This Row],[Institutionsnummer]],INSTREG[INST_NR],INSTREG[ADM_KOMMUNE_NR_TEKST])</f>
        <v>0</v>
      </c>
      <c r="G304" t="str">
        <f>_xlfn.XLOOKUP(ELEVTAL[[#This Row],[Institutionsnummer]],INSTREG[INST_NR],INSTREG[BEL_KOMMUNE_TEKST])</f>
        <v>Roskilde Kommune</v>
      </c>
    </row>
    <row r="305" spans="2:8" x14ac:dyDescent="0.25">
      <c r="B305">
        <v>265001</v>
      </c>
      <c r="C305" t="str">
        <f>_xlfn.XLOOKUP(ELEVTAL[[#This Row],[Institutionsnummer]],INSTREG[INST_NR],INSTREG[INST_NAVN])</f>
        <v>Absalons Skole</v>
      </c>
      <c r="D305" t="str">
        <f>_xlfn.XLOOKUP(ELEVTAL[[#This Row],[Institutionsnummer]],INSTREG[INST_NR],INSTREG[EJER_KODE_TEKST])</f>
        <v>Kommunale</v>
      </c>
      <c r="E305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305" t="str">
        <f>_xlfn.XLOOKUP(ELEVTAL[[#This Row],[Institutionsnummer]],INSTREG[INST_NR],INSTREG[ADM_KOMMUNE_NR_TEKST])</f>
        <v>Roskilde Kommune</v>
      </c>
      <c r="G305" t="str">
        <f>_xlfn.XLOOKUP(ELEVTAL[[#This Row],[Institutionsnummer]],INSTREG[INST_NR],INSTREG[BEL_KOMMUNE_TEKST])</f>
        <v>Roskilde Kommune</v>
      </c>
      <c r="H305">
        <v>655</v>
      </c>
    </row>
    <row r="306" spans="2:8" x14ac:dyDescent="0.25">
      <c r="B306">
        <v>265005</v>
      </c>
      <c r="C306" t="str">
        <f>_xlfn.XLOOKUP(ELEVTAL[[#This Row],[Institutionsnummer]],INSTREG[INST_NR],INSTREG[INST_NAVN])</f>
        <v>Hedegårdenes Skole</v>
      </c>
      <c r="D306" t="str">
        <f>_xlfn.XLOOKUP(ELEVTAL[[#This Row],[Institutionsnummer]],INSTREG[INST_NR],INSTREG[EJER_KODE_TEKST])</f>
        <v>Kommunale</v>
      </c>
      <c r="E306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306" t="str">
        <f>_xlfn.XLOOKUP(ELEVTAL[[#This Row],[Institutionsnummer]],INSTREG[INST_NR],INSTREG[ADM_KOMMUNE_NR_TEKST])</f>
        <v>Roskilde Kommune</v>
      </c>
      <c r="G306" t="str">
        <f>_xlfn.XLOOKUP(ELEVTAL[[#This Row],[Institutionsnummer]],INSTREG[INST_NR],INSTREG[BEL_KOMMUNE_TEKST])</f>
        <v>Roskilde Kommune</v>
      </c>
      <c r="H306">
        <v>427</v>
      </c>
    </row>
    <row r="307" spans="2:8" x14ac:dyDescent="0.25">
      <c r="B307">
        <v>265006</v>
      </c>
      <c r="C307" t="str">
        <f>_xlfn.XLOOKUP(ELEVTAL[[#This Row],[Institutionsnummer]],INSTREG[INST_NR],INSTREG[INST_NAVN])</f>
        <v>Himmelev Skole</v>
      </c>
      <c r="D307" t="str">
        <f>_xlfn.XLOOKUP(ELEVTAL[[#This Row],[Institutionsnummer]],INSTREG[INST_NR],INSTREG[EJER_KODE_TEKST])</f>
        <v>Kommunale</v>
      </c>
      <c r="E307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307" t="str">
        <f>_xlfn.XLOOKUP(ELEVTAL[[#This Row],[Institutionsnummer]],INSTREG[INST_NR],INSTREG[ADM_KOMMUNE_NR_TEKST])</f>
        <v>Roskilde Kommune</v>
      </c>
      <c r="G307" t="str">
        <f>_xlfn.XLOOKUP(ELEVTAL[[#This Row],[Institutionsnummer]],INSTREG[INST_NR],INSTREG[BEL_KOMMUNE_TEKST])</f>
        <v>Roskilde Kommune</v>
      </c>
      <c r="H307">
        <v>758</v>
      </c>
    </row>
    <row r="308" spans="2:8" x14ac:dyDescent="0.25">
      <c r="B308">
        <v>265007</v>
      </c>
      <c r="C308" t="str">
        <f>_xlfn.XLOOKUP(ELEVTAL[[#This Row],[Institutionsnummer]],INSTREG[INST_NR],INSTREG[INST_NAVN])</f>
        <v>Klostermarksskolen</v>
      </c>
      <c r="D308" t="str">
        <f>_xlfn.XLOOKUP(ELEVTAL[[#This Row],[Institutionsnummer]],INSTREG[INST_NR],INSTREG[EJER_KODE_TEKST])</f>
        <v>Kommunale</v>
      </c>
      <c r="E308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308" t="str">
        <f>_xlfn.XLOOKUP(ELEVTAL[[#This Row],[Institutionsnummer]],INSTREG[INST_NR],INSTREG[ADM_KOMMUNE_NR_TEKST])</f>
        <v>Roskilde Kommune</v>
      </c>
      <c r="G308" t="str">
        <f>_xlfn.XLOOKUP(ELEVTAL[[#This Row],[Institutionsnummer]],INSTREG[INST_NR],INSTREG[BEL_KOMMUNE_TEKST])</f>
        <v>Roskilde Kommune</v>
      </c>
      <c r="H308">
        <v>696</v>
      </c>
    </row>
    <row r="309" spans="2:8" x14ac:dyDescent="0.25">
      <c r="B309">
        <v>265008</v>
      </c>
      <c r="C309" t="str">
        <f>_xlfn.XLOOKUP(ELEVTAL[[#This Row],[Institutionsnummer]],INSTREG[INST_NR],INSTREG[INST_NAVN])</f>
        <v>Lynghøjskolen</v>
      </c>
      <c r="D309" t="str">
        <f>_xlfn.XLOOKUP(ELEVTAL[[#This Row],[Institutionsnummer]],INSTREG[INST_NR],INSTREG[EJER_KODE_TEKST])</f>
        <v>Kommunale</v>
      </c>
      <c r="E309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309" t="str">
        <f>_xlfn.XLOOKUP(ELEVTAL[[#This Row],[Institutionsnummer]],INSTREG[INST_NR],INSTREG[ADM_KOMMUNE_NR_TEKST])</f>
        <v>Roskilde Kommune</v>
      </c>
      <c r="G309" t="str">
        <f>_xlfn.XLOOKUP(ELEVTAL[[#This Row],[Institutionsnummer]],INSTREG[INST_NR],INSTREG[BEL_KOMMUNE_TEKST])</f>
        <v>Roskilde Kommune</v>
      </c>
      <c r="H309">
        <v>521</v>
      </c>
    </row>
    <row r="310" spans="2:8" x14ac:dyDescent="0.25">
      <c r="B310">
        <v>265010</v>
      </c>
      <c r="C310" t="str">
        <f>_xlfn.XLOOKUP(ELEVTAL[[#This Row],[Institutionsnummer]],INSTREG[INST_NR],INSTREG[INST_NAVN])</f>
        <v>Sct. Jørgens Skole</v>
      </c>
      <c r="D310" t="str">
        <f>_xlfn.XLOOKUP(ELEVTAL[[#This Row],[Institutionsnummer]],INSTREG[INST_NR],INSTREG[EJER_KODE_TEKST])</f>
        <v>Kommunale</v>
      </c>
      <c r="E310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310" t="str">
        <f>_xlfn.XLOOKUP(ELEVTAL[[#This Row],[Institutionsnummer]],INSTREG[INST_NR],INSTREG[ADM_KOMMUNE_NR_TEKST])</f>
        <v>Roskilde Kommune</v>
      </c>
      <c r="G310" t="str">
        <f>_xlfn.XLOOKUP(ELEVTAL[[#This Row],[Institutionsnummer]],INSTREG[INST_NR],INSTREG[BEL_KOMMUNE_TEKST])</f>
        <v>Roskilde Kommune</v>
      </c>
      <c r="H310">
        <v>603</v>
      </c>
    </row>
    <row r="311" spans="2:8" x14ac:dyDescent="0.25">
      <c r="B311">
        <v>265011</v>
      </c>
      <c r="C311" t="str">
        <f>_xlfn.XLOOKUP(ELEVTAL[[#This Row],[Institutionsnummer]],INSTREG[INST_NR],INSTREG[INST_NAVN])</f>
        <v>Vindinge Skole</v>
      </c>
      <c r="D311" t="str">
        <f>_xlfn.XLOOKUP(ELEVTAL[[#This Row],[Institutionsnummer]],INSTREG[INST_NR],INSTREG[EJER_KODE_TEKST])</f>
        <v>Kommunale</v>
      </c>
      <c r="E311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311" t="str">
        <f>_xlfn.XLOOKUP(ELEVTAL[[#This Row],[Institutionsnummer]],INSTREG[INST_NR],INSTREG[ADM_KOMMUNE_NR_TEKST])</f>
        <v>Roskilde Kommune</v>
      </c>
      <c r="G311" t="str">
        <f>_xlfn.XLOOKUP(ELEVTAL[[#This Row],[Institutionsnummer]],INSTREG[INST_NR],INSTREG[BEL_KOMMUNE_TEKST])</f>
        <v>Roskilde Kommune</v>
      </c>
      <c r="H311">
        <v>449</v>
      </c>
    </row>
    <row r="312" spans="2:8" x14ac:dyDescent="0.25">
      <c r="B312">
        <v>265012</v>
      </c>
      <c r="C312" t="str">
        <f>_xlfn.XLOOKUP(ELEVTAL[[#This Row],[Institutionsnummer]],INSTREG[INST_NR],INSTREG[INST_NAVN])</f>
        <v>Vor Frue Skole</v>
      </c>
      <c r="D312" t="str">
        <f>_xlfn.XLOOKUP(ELEVTAL[[#This Row],[Institutionsnummer]],INSTREG[INST_NR],INSTREG[EJER_KODE_TEKST])</f>
        <v>Kommunale</v>
      </c>
      <c r="E312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312" t="str">
        <f>_xlfn.XLOOKUP(ELEVTAL[[#This Row],[Institutionsnummer]],INSTREG[INST_NR],INSTREG[ADM_KOMMUNE_NR_TEKST])</f>
        <v>Roskilde Kommune</v>
      </c>
      <c r="G312" t="str">
        <f>_xlfn.XLOOKUP(ELEVTAL[[#This Row],[Institutionsnummer]],INSTREG[INST_NR],INSTREG[BEL_KOMMUNE_TEKST])</f>
        <v>Roskilde Kommune</v>
      </c>
      <c r="H312">
        <v>34</v>
      </c>
    </row>
    <row r="313" spans="2:8" x14ac:dyDescent="0.25">
      <c r="B313">
        <v>265013</v>
      </c>
      <c r="C313" t="str">
        <f>_xlfn.XLOOKUP(ELEVTAL[[#This Row],[Institutionsnummer]],INSTREG[INST_NR],INSTREG[INST_NAVN])</f>
        <v>Østervangsskolen</v>
      </c>
      <c r="D313" t="str">
        <f>_xlfn.XLOOKUP(ELEVTAL[[#This Row],[Institutionsnummer]],INSTREG[INST_NR],INSTREG[EJER_KODE_TEKST])</f>
        <v>Kommunale</v>
      </c>
      <c r="E313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313" t="str">
        <f>_xlfn.XLOOKUP(ELEVTAL[[#This Row],[Institutionsnummer]],INSTREG[INST_NR],INSTREG[ADM_KOMMUNE_NR_TEKST])</f>
        <v>Roskilde Kommune</v>
      </c>
      <c r="G313" t="str">
        <f>_xlfn.XLOOKUP(ELEVTAL[[#This Row],[Institutionsnummer]],INSTREG[INST_NR],INSTREG[BEL_KOMMUNE_TEKST])</f>
        <v>Roskilde Kommune</v>
      </c>
      <c r="H313">
        <v>566</v>
      </c>
    </row>
    <row r="314" spans="2:8" x14ac:dyDescent="0.25">
      <c r="B314">
        <v>265015</v>
      </c>
      <c r="C314" t="str">
        <f>_xlfn.XLOOKUP(ELEVTAL[[#This Row],[Institutionsnummer]],INSTREG[INST_NR],INSTREG[INST_NAVN])</f>
        <v>Tjørnegårdskolen</v>
      </c>
      <c r="D314" t="str">
        <f>_xlfn.XLOOKUP(ELEVTAL[[#This Row],[Institutionsnummer]],INSTREG[INST_NR],INSTREG[EJER_KODE_TEKST])</f>
        <v>Kommunale</v>
      </c>
      <c r="E314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314" t="str">
        <f>_xlfn.XLOOKUP(ELEVTAL[[#This Row],[Institutionsnummer]],INSTREG[INST_NR],INSTREG[ADM_KOMMUNE_NR_TEKST])</f>
        <v>Roskilde Kommune</v>
      </c>
      <c r="G314" t="str">
        <f>_xlfn.XLOOKUP(ELEVTAL[[#This Row],[Institutionsnummer]],INSTREG[INST_NR],INSTREG[BEL_KOMMUNE_TEKST])</f>
        <v>Roskilde Kommune</v>
      </c>
      <c r="H314">
        <v>444</v>
      </c>
    </row>
    <row r="315" spans="2:8" x14ac:dyDescent="0.25">
      <c r="B315">
        <v>265016</v>
      </c>
      <c r="C315" t="str">
        <f>_xlfn.XLOOKUP(ELEVTAL[[#This Row],[Institutionsnummer]],INSTREG[INST_NR],INSTREG[INST_NAVN])</f>
        <v>Nordgårdsskolen</v>
      </c>
      <c r="D315" t="str">
        <f>_xlfn.XLOOKUP(ELEVTAL[[#This Row],[Institutionsnummer]],INSTREG[INST_NR],INSTREG[EJER_KODE_TEKST])</f>
        <v>Kommunale</v>
      </c>
      <c r="E315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315" t="str">
        <f>_xlfn.XLOOKUP(ELEVTAL[[#This Row],[Institutionsnummer]],INSTREG[INST_NR],INSTREG[ADM_KOMMUNE_NR_TEKST])</f>
        <v>Roskilde Kommune</v>
      </c>
      <c r="G315" t="str">
        <f>_xlfn.XLOOKUP(ELEVTAL[[#This Row],[Institutionsnummer]],INSTREG[INST_NR],INSTREG[BEL_KOMMUNE_TEKST])</f>
        <v>Roskilde Kommune</v>
      </c>
      <c r="H315">
        <v>37</v>
      </c>
    </row>
    <row r="316" spans="2:8" hidden="1" x14ac:dyDescent="0.25">
      <c r="B316">
        <v>265025</v>
      </c>
      <c r="C316" t="str">
        <f>_xlfn.XLOOKUP(ELEVTAL[[#This Row],[Institutionsnummer]],INSTREG[INST_NR],INSTREG[INST_NAVN])</f>
        <v>Roskilde Friskole</v>
      </c>
      <c r="D316" t="str">
        <f>_xlfn.XLOOKUP(ELEVTAL[[#This Row],[Institutionsnummer]],INSTREG[INST_NR],INSTREG[EJER_KODE_TEKST])</f>
        <v>Selvejende, kommunale</v>
      </c>
      <c r="E316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316">
        <f>_xlfn.XLOOKUP(ELEVTAL[[#This Row],[Institutionsnummer]],INSTREG[INST_NR],INSTREG[ADM_KOMMUNE_NR_TEKST])</f>
        <v>0</v>
      </c>
      <c r="G316" t="str">
        <f>_xlfn.XLOOKUP(ELEVTAL[[#This Row],[Institutionsnummer]],INSTREG[INST_NR],INSTREG[BEL_KOMMUNE_TEKST])</f>
        <v>Roskilde Kommune</v>
      </c>
      <c r="H316">
        <v>26</v>
      </c>
    </row>
    <row r="317" spans="2:8" x14ac:dyDescent="0.25">
      <c r="B317">
        <v>265031</v>
      </c>
      <c r="C317" t="str">
        <f>_xlfn.XLOOKUP(ELEVTAL[[#This Row],[Institutionsnummer]],INSTREG[INST_NR],INSTREG[INST_NAVN])</f>
        <v>TCR TiendeklasseCenter Roskilde</v>
      </c>
      <c r="D317" t="str">
        <f>_xlfn.XLOOKUP(ELEVTAL[[#This Row],[Institutionsnummer]],INSTREG[INST_NR],INSTREG[EJER_KODE_TEKST])</f>
        <v>Kommunale</v>
      </c>
      <c r="E317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317" t="str">
        <f>_xlfn.XLOOKUP(ELEVTAL[[#This Row],[Institutionsnummer]],INSTREG[INST_NR],INSTREG[ADM_KOMMUNE_NR_TEKST])</f>
        <v>Roskilde Kommune</v>
      </c>
      <c r="G317" t="str">
        <f>_xlfn.XLOOKUP(ELEVTAL[[#This Row],[Institutionsnummer]],INSTREG[INST_NR],INSTREG[BEL_KOMMUNE_TEKST])</f>
        <v>Roskilde Kommune</v>
      </c>
      <c r="H317">
        <v>185</v>
      </c>
    </row>
    <row r="318" spans="2:8" x14ac:dyDescent="0.25">
      <c r="B318">
        <v>265032</v>
      </c>
      <c r="C318" t="str">
        <f>_xlfn.XLOOKUP(ELEVTAL[[#This Row],[Institutionsnummer]],INSTREG[INST_NR],INSTREG[INST_NAVN])</f>
        <v>Trekronerskolen</v>
      </c>
      <c r="D318" t="str">
        <f>_xlfn.XLOOKUP(ELEVTAL[[#This Row],[Institutionsnummer]],INSTREG[INST_NR],INSTREG[EJER_KODE_TEKST])</f>
        <v>Kommunale</v>
      </c>
      <c r="E318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318" t="str">
        <f>_xlfn.XLOOKUP(ELEVTAL[[#This Row],[Institutionsnummer]],INSTREG[INST_NR],INSTREG[ADM_KOMMUNE_NR_TEKST])</f>
        <v>Roskilde Kommune</v>
      </c>
      <c r="G318" t="str">
        <f>_xlfn.XLOOKUP(ELEVTAL[[#This Row],[Institutionsnummer]],INSTREG[INST_NR],INSTREG[BEL_KOMMUNE_TEKST])</f>
        <v>Roskilde Kommune</v>
      </c>
      <c r="H318">
        <v>873</v>
      </c>
    </row>
    <row r="319" spans="2:8" hidden="1" x14ac:dyDescent="0.25">
      <c r="B319">
        <v>265038</v>
      </c>
      <c r="C319" t="str">
        <f>_xlfn.XLOOKUP(ELEVTAL[[#This Row],[Institutionsnummer]],INSTREG[INST_NR],INSTREG[INST_NAVN])</f>
        <v>Heldagsskolen Skovhuset</v>
      </c>
      <c r="D319" t="str">
        <f>_xlfn.XLOOKUP(ELEVTAL[[#This Row],[Institutionsnummer]],INSTREG[INST_NR],INSTREG[EJER_KODE_TEKST])</f>
        <v>Selvejende, kommunale</v>
      </c>
      <c r="E319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319" t="str">
        <f>_xlfn.XLOOKUP(ELEVTAL[[#This Row],[Institutionsnummer]],INSTREG[INST_NR],INSTREG[ADM_KOMMUNE_NR_TEKST])</f>
        <v>Roskilde Kommune</v>
      </c>
      <c r="G319" t="str">
        <f>_xlfn.XLOOKUP(ELEVTAL[[#This Row],[Institutionsnummer]],INSTREG[INST_NR],INSTREG[BEL_KOMMUNE_TEKST])</f>
        <v>Roskilde Kommune</v>
      </c>
      <c r="H319">
        <v>20</v>
      </c>
    </row>
    <row r="320" spans="2:8" hidden="1" x14ac:dyDescent="0.25">
      <c r="B320">
        <v>265040</v>
      </c>
      <c r="C320" t="str">
        <f>_xlfn.XLOOKUP(ELEVTAL[[#This Row],[Institutionsnummer]],INSTREG[INST_NR],INSTREG[INST_NAVN])</f>
        <v>Satskolen</v>
      </c>
      <c r="D320" t="str">
        <f>_xlfn.XLOOKUP(ELEVTAL[[#This Row],[Institutionsnummer]],INSTREG[INST_NR],INSTREG[EJER_KODE_TEKST])</f>
        <v>Selvejende, private</v>
      </c>
      <c r="E320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320">
        <f>_xlfn.XLOOKUP(ELEVTAL[[#This Row],[Institutionsnummer]],INSTREG[INST_NR],INSTREG[ADM_KOMMUNE_NR_TEKST])</f>
        <v>0</v>
      </c>
      <c r="G320" t="str">
        <f>_xlfn.XLOOKUP(ELEVTAL[[#This Row],[Institutionsnummer]],INSTREG[INST_NR],INSTREG[BEL_KOMMUNE_TEKST])</f>
        <v>Roskilde Kommune</v>
      </c>
    </row>
    <row r="321" spans="2:8" x14ac:dyDescent="0.25">
      <c r="B321">
        <v>265210</v>
      </c>
      <c r="C321" t="str">
        <f>_xlfn.XLOOKUP(ELEVTAL[[#This Row],[Institutionsnummer]],INSTREG[INST_NR],INSTREG[INST_NAVN])</f>
        <v>Roskilde Ungdomsskole, Roskilde afdeling</v>
      </c>
      <c r="D321" t="str">
        <f>_xlfn.XLOOKUP(ELEVTAL[[#This Row],[Institutionsnummer]],INSTREG[INST_NR],INSTREG[EJER_KODE_TEKST])</f>
        <v>Kommunale</v>
      </c>
      <c r="E321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321" t="str">
        <f>_xlfn.XLOOKUP(ELEVTAL[[#This Row],[Institutionsnummer]],INSTREG[INST_NR],INSTREG[ADM_KOMMUNE_NR_TEKST])</f>
        <v>Roskilde Kommune</v>
      </c>
      <c r="G321" t="str">
        <f>_xlfn.XLOOKUP(ELEVTAL[[#This Row],[Institutionsnummer]],INSTREG[INST_NR],INSTREG[BEL_KOMMUNE_TEKST])</f>
        <v>Roskilde Kommune</v>
      </c>
      <c r="H321">
        <v>9</v>
      </c>
    </row>
    <row r="322" spans="2:8" hidden="1" x14ac:dyDescent="0.25">
      <c r="B322">
        <v>265307</v>
      </c>
      <c r="C322" t="str">
        <f>_xlfn.XLOOKUP(ELEVTAL[[#This Row],[Institutionsnummer]],INSTREG[INST_NR],INSTREG[INST_NAVN])</f>
        <v>Den internationale Efterskole i Boserup</v>
      </c>
      <c r="D322" t="str">
        <f>_xlfn.XLOOKUP(ELEVTAL[[#This Row],[Institutionsnummer]],INSTREG[INST_NR],INSTREG[EJER_KODE_TEKST])</f>
        <v>Selvejende, kommunale</v>
      </c>
      <c r="E322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322">
        <f>_xlfn.XLOOKUP(ELEVTAL[[#This Row],[Institutionsnummer]],INSTREG[INST_NR],INSTREG[ADM_KOMMUNE_NR_TEKST])</f>
        <v>0</v>
      </c>
      <c r="G322" t="str">
        <f>_xlfn.XLOOKUP(ELEVTAL[[#This Row],[Institutionsnummer]],INSTREG[INST_NR],INSTREG[BEL_KOMMUNE_TEKST])</f>
        <v>Roskilde Kommune</v>
      </c>
    </row>
    <row r="323" spans="2:8" x14ac:dyDescent="0.25">
      <c r="B323">
        <v>265901</v>
      </c>
      <c r="C323" t="str">
        <f>_xlfn.XLOOKUP(ELEVTAL[[#This Row],[Institutionsnummer]],INSTREG[INST_NR],INSTREG[INST_NAVN])</f>
        <v>Fjordskolen</v>
      </c>
      <c r="D323" t="str">
        <f>_xlfn.XLOOKUP(ELEVTAL[[#This Row],[Institutionsnummer]],INSTREG[INST_NR],INSTREG[EJER_KODE_TEKST])</f>
        <v>Kommunale</v>
      </c>
      <c r="E323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323" t="str">
        <f>_xlfn.XLOOKUP(ELEVTAL[[#This Row],[Institutionsnummer]],INSTREG[INST_NR],INSTREG[ADM_KOMMUNE_NR_TEKST])</f>
        <v>Roskilde Kommune</v>
      </c>
      <c r="G323" t="str">
        <f>_xlfn.XLOOKUP(ELEVTAL[[#This Row],[Institutionsnummer]],INSTREG[INST_NR],INSTREG[BEL_KOMMUNE_TEKST])</f>
        <v>Roskilde Kommune</v>
      </c>
      <c r="H323">
        <v>145</v>
      </c>
    </row>
    <row r="324" spans="2:8" hidden="1" x14ac:dyDescent="0.25">
      <c r="B324">
        <v>265902</v>
      </c>
      <c r="C324" t="str">
        <f>_xlfn.XLOOKUP(ELEVTAL[[#This Row],[Institutionsnummer]],INSTREG[INST_NR],INSTREG[INST_NAVN])</f>
        <v>Himmelev - et behandlingstilbud for børn og unge</v>
      </c>
      <c r="D324" t="str">
        <f>_xlfn.XLOOKUP(ELEVTAL[[#This Row],[Institutionsnummer]],INSTREG[INST_NR],INSTREG[EJER_KODE_TEKST])</f>
        <v>Regionale</v>
      </c>
      <c r="E324" t="str">
        <f>IF(ELEVTAL[[#This Row],[Administrerende kommune]]=0,ELEVTAL[[#This Row],[Beliggenhedskommune]],IF(ELEVTAL[[#This Row],[Administrerende kommune]]="",ELEVTAL[[#This Row],[Beliggenhedskommune]],ELEVTAL[[#This Row],[Administrerende kommune]]))</f>
        <v>Region Sjælland</v>
      </c>
      <c r="F324" t="str">
        <f>_xlfn.XLOOKUP(ELEVTAL[[#This Row],[Institutionsnummer]],INSTREG[INST_NR],INSTREG[ADM_KOMMUNE_NR_TEKST])</f>
        <v>Region Sjælland</v>
      </c>
      <c r="G324" t="str">
        <f>_xlfn.XLOOKUP(ELEVTAL[[#This Row],[Institutionsnummer]],INSTREG[INST_NR],INSTREG[BEL_KOMMUNE_TEKST])</f>
        <v>Lejre Kommune</v>
      </c>
      <c r="H324">
        <v>19</v>
      </c>
    </row>
    <row r="325" spans="2:8" x14ac:dyDescent="0.25">
      <c r="B325">
        <v>267001</v>
      </c>
      <c r="C325" t="str">
        <f>_xlfn.XLOOKUP(ELEVTAL[[#This Row],[Institutionsnummer]],INSTREG[INST_NR],INSTREG[INST_NAVN])</f>
        <v>Skovboskolen</v>
      </c>
      <c r="D325" t="str">
        <f>_xlfn.XLOOKUP(ELEVTAL[[#This Row],[Institutionsnummer]],INSTREG[INST_NR],INSTREG[EJER_KODE_TEKST])</f>
        <v>Kommunale</v>
      </c>
      <c r="E325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Køge Kommune</v>
      </c>
      <c r="F325" t="str">
        <f>_xlfn.XLOOKUP(ELEVTAL[[#This Row],[Institutionsnummer]],INSTREG[INST_NR],INSTREG[ADM_KOMMUNE_NR_TEKST])</f>
        <v>Køge Kommune</v>
      </c>
      <c r="G325" t="str">
        <f>_xlfn.XLOOKUP(ELEVTAL[[#This Row],[Institutionsnummer]],INSTREG[INST_NR],INSTREG[BEL_KOMMUNE_TEKST])</f>
        <v>Køge Kommune</v>
      </c>
      <c r="H325">
        <v>465</v>
      </c>
    </row>
    <row r="326" spans="2:8" x14ac:dyDescent="0.25">
      <c r="B326">
        <v>267002</v>
      </c>
      <c r="C326" t="str">
        <f>_xlfn.XLOOKUP(ELEVTAL[[#This Row],[Institutionsnummer]],INSTREG[INST_NR],INSTREG[INST_NAVN])</f>
        <v>Borup Skole</v>
      </c>
      <c r="D326" t="str">
        <f>_xlfn.XLOOKUP(ELEVTAL[[#This Row],[Institutionsnummer]],INSTREG[INST_NR],INSTREG[EJER_KODE_TEKST])</f>
        <v>Kommunale</v>
      </c>
      <c r="E326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Køge Kommune</v>
      </c>
      <c r="F326" t="str">
        <f>_xlfn.XLOOKUP(ELEVTAL[[#This Row],[Institutionsnummer]],INSTREG[INST_NR],INSTREG[ADM_KOMMUNE_NR_TEKST])</f>
        <v>Køge Kommune</v>
      </c>
      <c r="G326" t="str">
        <f>_xlfn.XLOOKUP(ELEVTAL[[#This Row],[Institutionsnummer]],INSTREG[INST_NR],INSTREG[BEL_KOMMUNE_TEKST])</f>
        <v>Køge Kommune</v>
      </c>
      <c r="H326">
        <v>603</v>
      </c>
    </row>
    <row r="327" spans="2:8" x14ac:dyDescent="0.25">
      <c r="B327">
        <v>267003</v>
      </c>
      <c r="C327" t="str">
        <f>_xlfn.XLOOKUP(ELEVTAL[[#This Row],[Institutionsnummer]],INSTREG[INST_NR],INSTREG[INST_NAVN])</f>
        <v>Ejby Skole</v>
      </c>
      <c r="D327" t="str">
        <f>_xlfn.XLOOKUP(ELEVTAL[[#This Row],[Institutionsnummer]],INSTREG[INST_NR],INSTREG[EJER_KODE_TEKST])</f>
        <v>Kommunale</v>
      </c>
      <c r="E327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Køge Kommune</v>
      </c>
      <c r="F327" t="str">
        <f>_xlfn.XLOOKUP(ELEVTAL[[#This Row],[Institutionsnummer]],INSTREG[INST_NR],INSTREG[ADM_KOMMUNE_NR_TEKST])</f>
        <v>Køge Kommune</v>
      </c>
      <c r="G327" t="str">
        <f>_xlfn.XLOOKUP(ELEVTAL[[#This Row],[Institutionsnummer]],INSTREG[INST_NR],INSTREG[BEL_KOMMUNE_TEKST])</f>
        <v>Køge Kommune</v>
      </c>
      <c r="H327">
        <v>360</v>
      </c>
    </row>
    <row r="328" spans="2:8" x14ac:dyDescent="0.25">
      <c r="B328">
        <v>267004</v>
      </c>
      <c r="C328" t="str">
        <f>_xlfn.XLOOKUP(ELEVTAL[[#This Row],[Institutionsnummer]],INSTREG[INST_NR],INSTREG[INST_NAVN])</f>
        <v>Gørslev Skole</v>
      </c>
      <c r="D328" t="str">
        <f>_xlfn.XLOOKUP(ELEVTAL[[#This Row],[Institutionsnummer]],INSTREG[INST_NR],INSTREG[EJER_KODE_TEKST])</f>
        <v>Kommunale</v>
      </c>
      <c r="E328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Køge Kommune</v>
      </c>
      <c r="F328" t="str">
        <f>_xlfn.XLOOKUP(ELEVTAL[[#This Row],[Institutionsnummer]],INSTREG[INST_NR],INSTREG[ADM_KOMMUNE_NR_TEKST])</f>
        <v>Køge Kommune</v>
      </c>
      <c r="G328" t="str">
        <f>_xlfn.XLOOKUP(ELEVTAL[[#This Row],[Institutionsnummer]],INSTREG[INST_NR],INSTREG[BEL_KOMMUNE_TEKST])</f>
        <v>Køge Kommune</v>
      </c>
    </row>
    <row r="329" spans="2:8" x14ac:dyDescent="0.25">
      <c r="B329">
        <v>267005</v>
      </c>
      <c r="C329" t="str">
        <f>_xlfn.XLOOKUP(ELEVTAL[[#This Row],[Institutionsnummer]],INSTREG[INST_NR],INSTREG[INST_NAVN])</f>
        <v>Vemmedrupskolen</v>
      </c>
      <c r="D329" t="str">
        <f>_xlfn.XLOOKUP(ELEVTAL[[#This Row],[Institutionsnummer]],INSTREG[INST_NR],INSTREG[EJER_KODE_TEKST])</f>
        <v>Kommunale</v>
      </c>
      <c r="E329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Køge Kommune</v>
      </c>
      <c r="F329" t="str">
        <f>_xlfn.XLOOKUP(ELEVTAL[[#This Row],[Institutionsnummer]],INSTREG[INST_NR],INSTREG[ADM_KOMMUNE_NR_TEKST])</f>
        <v>Køge Kommune</v>
      </c>
      <c r="G329" t="str">
        <f>_xlfn.XLOOKUP(ELEVTAL[[#This Row],[Institutionsnummer]],INSTREG[INST_NR],INSTREG[BEL_KOMMUNE_TEKST])</f>
        <v>Køge Kommune</v>
      </c>
      <c r="H329">
        <v>231</v>
      </c>
    </row>
    <row r="330" spans="2:8" x14ac:dyDescent="0.25">
      <c r="B330">
        <v>267006</v>
      </c>
      <c r="C330" t="str">
        <f>_xlfn.XLOOKUP(ELEVTAL[[#This Row],[Institutionsnummer]],INSTREG[INST_NR],INSTREG[INST_NAVN])</f>
        <v>Heldagsskolen i Slimminge</v>
      </c>
      <c r="D330" t="str">
        <f>_xlfn.XLOOKUP(ELEVTAL[[#This Row],[Institutionsnummer]],INSTREG[INST_NR],INSTREG[EJER_KODE_TEKST])</f>
        <v>Kommunale</v>
      </c>
      <c r="E330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Køge Kommune</v>
      </c>
      <c r="F330" t="str">
        <f>_xlfn.XLOOKUP(ELEVTAL[[#This Row],[Institutionsnummer]],INSTREG[INST_NR],INSTREG[ADM_KOMMUNE_NR_TEKST])</f>
        <v>Køge Kommune</v>
      </c>
      <c r="G330" t="str">
        <f>_xlfn.XLOOKUP(ELEVTAL[[#This Row],[Institutionsnummer]],INSTREG[INST_NR],INSTREG[BEL_KOMMUNE_TEKST])</f>
        <v>Køge Kommune</v>
      </c>
      <c r="H330">
        <v>47</v>
      </c>
    </row>
    <row r="331" spans="2:8" x14ac:dyDescent="0.25">
      <c r="B331">
        <v>267007</v>
      </c>
      <c r="C331" t="str">
        <f>_xlfn.XLOOKUP(ELEVTAL[[#This Row],[Institutionsnummer]],INSTREG[INST_NR],INSTREG[INST_NAVN])</f>
        <v>Københavns Kommunes Skolehjem Spanager</v>
      </c>
      <c r="D331" t="str">
        <f>_xlfn.XLOOKUP(ELEVTAL[[#This Row],[Institutionsnummer]],INSTREG[INST_NR],INSTREG[EJER_KODE_TEKST])</f>
        <v>Kommunale</v>
      </c>
      <c r="E331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331" t="str">
        <f>_xlfn.XLOOKUP(ELEVTAL[[#This Row],[Institutionsnummer]],INSTREG[INST_NR],INSTREG[ADM_KOMMUNE_NR_TEKST])</f>
        <v>Københavns Kommune</v>
      </c>
      <c r="G331" t="str">
        <f>_xlfn.XLOOKUP(ELEVTAL[[#This Row],[Institutionsnummer]],INSTREG[INST_NR],INSTREG[BEL_KOMMUNE_TEKST])</f>
        <v>Køge Kommune</v>
      </c>
    </row>
    <row r="332" spans="2:8" x14ac:dyDescent="0.25">
      <c r="B332">
        <v>269001</v>
      </c>
      <c r="C332" t="str">
        <f>_xlfn.XLOOKUP(ELEVTAL[[#This Row],[Institutionsnummer]],INSTREG[INST_NR],INSTREG[INST_NAVN])</f>
        <v>Havdrup Skole</v>
      </c>
      <c r="D332" t="str">
        <f>_xlfn.XLOOKUP(ELEVTAL[[#This Row],[Institutionsnummer]],INSTREG[INST_NR],INSTREG[EJER_KODE_TEKST])</f>
        <v>Kommunale</v>
      </c>
      <c r="E332" t="str">
        <f>IF(ELEVTAL[[#This Row],[Administrerende kommune]]=0,ELEVTAL[[#This Row],[Beliggenhedskommune]],IF(ELEVTAL[[#This Row],[Administrerende kommune]]="",ELEVTAL[[#This Row],[Beliggenhedskommune]],ELEVTAL[[#This Row],[Administrerende kommune]]))</f>
        <v>Solrød Kommune</v>
      </c>
      <c r="F332" t="str">
        <f>_xlfn.XLOOKUP(ELEVTAL[[#This Row],[Institutionsnummer]],INSTREG[INST_NR],INSTREG[ADM_KOMMUNE_NR_TEKST])</f>
        <v>Solrød Kommune</v>
      </c>
      <c r="G332" t="str">
        <f>_xlfn.XLOOKUP(ELEVTAL[[#This Row],[Institutionsnummer]],INSTREG[INST_NR],INSTREG[BEL_KOMMUNE_TEKST])</f>
        <v>Solrød Kommune</v>
      </c>
      <c r="H332">
        <v>516</v>
      </c>
    </row>
    <row r="333" spans="2:8" x14ac:dyDescent="0.25">
      <c r="B333">
        <v>269005</v>
      </c>
      <c r="C333" t="str">
        <f>_xlfn.XLOOKUP(ELEVTAL[[#This Row],[Institutionsnummer]],INSTREG[INST_NR],INSTREG[INST_NAVN])</f>
        <v>Uglegårdsskolen</v>
      </c>
      <c r="D333" t="str">
        <f>_xlfn.XLOOKUP(ELEVTAL[[#This Row],[Institutionsnummer]],INSTREG[INST_NR],INSTREG[EJER_KODE_TEKST])</f>
        <v>Kommunale</v>
      </c>
      <c r="E333" t="str">
        <f>IF(ELEVTAL[[#This Row],[Administrerende kommune]]=0,ELEVTAL[[#This Row],[Beliggenhedskommune]],IF(ELEVTAL[[#This Row],[Administrerende kommune]]="",ELEVTAL[[#This Row],[Beliggenhedskommune]],ELEVTAL[[#This Row],[Administrerende kommune]]))</f>
        <v>Solrød Kommune</v>
      </c>
      <c r="F333" t="str">
        <f>_xlfn.XLOOKUP(ELEVTAL[[#This Row],[Institutionsnummer]],INSTREG[INST_NR],INSTREG[ADM_KOMMUNE_NR_TEKST])</f>
        <v>Solrød Kommune</v>
      </c>
      <c r="G333" t="str">
        <f>_xlfn.XLOOKUP(ELEVTAL[[#This Row],[Institutionsnummer]],INSTREG[INST_NR],INSTREG[BEL_KOMMUNE_TEKST])</f>
        <v>Solrød Kommune</v>
      </c>
      <c r="H333">
        <v>1186</v>
      </c>
    </row>
    <row r="334" spans="2:8" x14ac:dyDescent="0.25">
      <c r="B334">
        <v>269007</v>
      </c>
      <c r="C334" t="str">
        <f>_xlfn.XLOOKUP(ELEVTAL[[#This Row],[Institutionsnummer]],INSTREG[INST_NR],INSTREG[INST_NAVN])</f>
        <v>Munkekærskolen</v>
      </c>
      <c r="D334" t="str">
        <f>_xlfn.XLOOKUP(ELEVTAL[[#This Row],[Institutionsnummer]],INSTREG[INST_NR],INSTREG[EJER_KODE_TEKST])</f>
        <v>Kommunale</v>
      </c>
      <c r="E334" t="str">
        <f>IF(ELEVTAL[[#This Row],[Administrerende kommune]]=0,ELEVTAL[[#This Row],[Beliggenhedskommune]],IF(ELEVTAL[[#This Row],[Administrerende kommune]]="",ELEVTAL[[#This Row],[Beliggenhedskommune]],ELEVTAL[[#This Row],[Administrerende kommune]]))</f>
        <v>Solrød Kommune</v>
      </c>
      <c r="F334" t="str">
        <f>_xlfn.XLOOKUP(ELEVTAL[[#This Row],[Institutionsnummer]],INSTREG[INST_NR],INSTREG[ADM_KOMMUNE_NR_TEKST])</f>
        <v>Solrød Kommune</v>
      </c>
      <c r="G334" t="str">
        <f>_xlfn.XLOOKUP(ELEVTAL[[#This Row],[Institutionsnummer]],INSTREG[INST_NR],INSTREG[BEL_KOMMUNE_TEKST])</f>
        <v>Solrød Kommune</v>
      </c>
      <c r="H334">
        <v>886</v>
      </c>
    </row>
    <row r="335" spans="2:8" x14ac:dyDescent="0.25">
      <c r="B335">
        <v>269012</v>
      </c>
      <c r="C335" t="str">
        <f>_xlfn.XLOOKUP(ELEVTAL[[#This Row],[Institutionsnummer]],INSTREG[INST_NR],INSTREG[INST_NAVN])</f>
        <v>10Solrød</v>
      </c>
      <c r="D335" t="str">
        <f>_xlfn.XLOOKUP(ELEVTAL[[#This Row],[Institutionsnummer]],INSTREG[INST_NR],INSTREG[EJER_KODE_TEKST])</f>
        <v>Kommunale</v>
      </c>
      <c r="E335" t="str">
        <f>IF(ELEVTAL[[#This Row],[Administrerende kommune]]=0,ELEVTAL[[#This Row],[Beliggenhedskommune]],IF(ELEVTAL[[#This Row],[Administrerende kommune]]="",ELEVTAL[[#This Row],[Beliggenhedskommune]],ELEVTAL[[#This Row],[Administrerende kommune]]))</f>
        <v>Solrød Kommune</v>
      </c>
      <c r="F335" t="str">
        <f>_xlfn.XLOOKUP(ELEVTAL[[#This Row],[Institutionsnummer]],INSTREG[INST_NR],INSTREG[ADM_KOMMUNE_NR_TEKST])</f>
        <v>Solrød Kommune</v>
      </c>
      <c r="G335" t="str">
        <f>_xlfn.XLOOKUP(ELEVTAL[[#This Row],[Institutionsnummer]],INSTREG[INST_NR],INSTREG[BEL_KOMMUNE_TEKST])</f>
        <v>Solrød Kommune</v>
      </c>
      <c r="H335">
        <v>175</v>
      </c>
    </row>
    <row r="336" spans="2:8" x14ac:dyDescent="0.25">
      <c r="B336">
        <v>269210</v>
      </c>
      <c r="C336" t="str">
        <f>_xlfn.XLOOKUP(ELEVTAL[[#This Row],[Institutionsnummer]],INSTREG[INST_NR],INSTREG[INST_NAVN])</f>
        <v>UngSolrød</v>
      </c>
      <c r="D336" t="str">
        <f>_xlfn.XLOOKUP(ELEVTAL[[#This Row],[Institutionsnummer]],INSTREG[INST_NR],INSTREG[EJER_KODE_TEKST])</f>
        <v>Kommunale</v>
      </c>
      <c r="E336" t="str">
        <f>IF(ELEVTAL[[#This Row],[Administrerende kommune]]=0,ELEVTAL[[#This Row],[Beliggenhedskommune]],IF(ELEVTAL[[#This Row],[Administrerende kommune]]="",ELEVTAL[[#This Row],[Beliggenhedskommune]],ELEVTAL[[#This Row],[Administrerende kommune]]))</f>
        <v>Solrød Kommune</v>
      </c>
      <c r="F336" t="str">
        <f>_xlfn.XLOOKUP(ELEVTAL[[#This Row],[Institutionsnummer]],INSTREG[INST_NR],INSTREG[ADM_KOMMUNE_NR_TEKST])</f>
        <v>Solrød Kommune</v>
      </c>
      <c r="G336" t="str">
        <f>_xlfn.XLOOKUP(ELEVTAL[[#This Row],[Institutionsnummer]],INSTREG[INST_NR],INSTREG[BEL_KOMMUNE_TEKST])</f>
        <v>Solrød Kommune</v>
      </c>
      <c r="H336">
        <v>35</v>
      </c>
    </row>
    <row r="337" spans="2:8" hidden="1" x14ac:dyDescent="0.25">
      <c r="B337">
        <v>270001</v>
      </c>
      <c r="C337" t="str">
        <f>_xlfn.XLOOKUP(ELEVTAL[[#This Row],[Institutionsnummer]],INSTREG[INST_NR],INSTREG[INST_NAVN])</f>
        <v>Dagskolen Ternen</v>
      </c>
      <c r="D337" t="str">
        <f>_xlfn.XLOOKUP(ELEVTAL[[#This Row],[Institutionsnummer]],INSTREG[INST_NR],INSTREG[EJER_KODE_TEKST])</f>
        <v>Selvejende, kommunale</v>
      </c>
      <c r="E337" t="str">
        <f>IF(ELEVTAL[[#This Row],[Administrerende kommune]]=0,ELEVTAL[[#This Row],[Beliggenhedskommune]],IF(ELEVTAL[[#This Row],[Administrerende kommune]]="",ELEVTAL[[#This Row],[Beliggenhedskommune]],ELEVTAL[[#This Row],[Administrerende kommune]]))</f>
        <v>Gribskov Kommune</v>
      </c>
      <c r="F337" t="str">
        <f>_xlfn.XLOOKUP(ELEVTAL[[#This Row],[Institutionsnummer]],INSTREG[INST_NR],INSTREG[ADM_KOMMUNE_NR_TEKST])</f>
        <v>Gribskov Kommune</v>
      </c>
      <c r="G337" t="str">
        <f>_xlfn.XLOOKUP(ELEVTAL[[#This Row],[Institutionsnummer]],INSTREG[INST_NR],INSTREG[BEL_KOMMUNE_TEKST])</f>
        <v>Gribskov Kommune</v>
      </c>
      <c r="H337">
        <v>34</v>
      </c>
    </row>
    <row r="338" spans="2:8" x14ac:dyDescent="0.25">
      <c r="B338">
        <v>270002</v>
      </c>
      <c r="C338" t="str">
        <f>_xlfn.XLOOKUP(ELEVTAL[[#This Row],[Institutionsnummer]],INSTREG[INST_NR],INSTREG[INST_NAVN])</f>
        <v>Sankt Helene Skole</v>
      </c>
      <c r="D338" t="str">
        <f>_xlfn.XLOOKUP(ELEVTAL[[#This Row],[Institutionsnummer]],INSTREG[INST_NR],INSTREG[EJER_KODE_TEKST])</f>
        <v>Kommunale</v>
      </c>
      <c r="E338" t="str">
        <f>IF(ELEVTAL[[#This Row],[Administrerende kommune]]=0,ELEVTAL[[#This Row],[Beliggenhedskommune]],IF(ELEVTAL[[#This Row],[Administrerende kommune]]="",ELEVTAL[[#This Row],[Beliggenhedskommune]],ELEVTAL[[#This Row],[Administrerende kommune]]))</f>
        <v>Gribskov Kommune</v>
      </c>
      <c r="F338" t="str">
        <f>_xlfn.XLOOKUP(ELEVTAL[[#This Row],[Institutionsnummer]],INSTREG[INST_NR],INSTREG[ADM_KOMMUNE_NR_TEKST])</f>
        <v>Gribskov Kommune</v>
      </c>
      <c r="G338" t="str">
        <f>_xlfn.XLOOKUP(ELEVTAL[[#This Row],[Institutionsnummer]],INSTREG[INST_NR],INSTREG[BEL_KOMMUNE_TEKST])</f>
        <v>Gribskov Kommune</v>
      </c>
      <c r="H338">
        <v>310</v>
      </c>
    </row>
    <row r="339" spans="2:8" x14ac:dyDescent="0.25">
      <c r="B339">
        <v>271001</v>
      </c>
      <c r="C339" t="str">
        <f>_xlfn.XLOOKUP(ELEVTAL[[#This Row],[Institutionsnummer]],INSTREG[INST_NR],INSTREG[INST_NAVN])</f>
        <v>Hotherskolen</v>
      </c>
      <c r="D339" t="str">
        <f>_xlfn.XLOOKUP(ELEVTAL[[#This Row],[Institutionsnummer]],INSTREG[INST_NR],INSTREG[EJER_KODE_TEKST])</f>
        <v>Kommunale</v>
      </c>
      <c r="E339" t="str">
        <f>IF(ELEVTAL[[#This Row],[Administrerende kommune]]=0,ELEVTAL[[#This Row],[Beliggenhedskommune]],IF(ELEVTAL[[#This Row],[Administrerende kommune]]="",ELEVTAL[[#This Row],[Beliggenhedskommune]],ELEVTAL[[#This Row],[Administrerende kommune]]))</f>
        <v>Stevns Kommune</v>
      </c>
      <c r="F339" t="str">
        <f>_xlfn.XLOOKUP(ELEVTAL[[#This Row],[Institutionsnummer]],INSTREG[INST_NR],INSTREG[ADM_KOMMUNE_NR_TEKST])</f>
        <v>Stevns Kommune</v>
      </c>
      <c r="G339" t="str">
        <f>_xlfn.XLOOKUP(ELEVTAL[[#This Row],[Institutionsnummer]],INSTREG[INST_NR],INSTREG[BEL_KOMMUNE_TEKST])</f>
        <v>Stevns Kommune</v>
      </c>
      <c r="H339">
        <v>386</v>
      </c>
    </row>
    <row r="340" spans="2:8" x14ac:dyDescent="0.25">
      <c r="B340">
        <v>271002</v>
      </c>
      <c r="C340" t="str">
        <f>_xlfn.XLOOKUP(ELEVTAL[[#This Row],[Institutionsnummer]],INSTREG[INST_NR],INSTREG[INST_NAVN])</f>
        <v>Strøbyskolen</v>
      </c>
      <c r="D340" t="str">
        <f>_xlfn.XLOOKUP(ELEVTAL[[#This Row],[Institutionsnummer]],INSTREG[INST_NR],INSTREG[EJER_KODE_TEKST])</f>
        <v>Kommunale</v>
      </c>
      <c r="E340" t="str">
        <f>IF(ELEVTAL[[#This Row],[Administrerende kommune]]=0,ELEVTAL[[#This Row],[Beliggenhedskommune]],IF(ELEVTAL[[#This Row],[Administrerende kommune]]="",ELEVTAL[[#This Row],[Beliggenhedskommune]],ELEVTAL[[#This Row],[Administrerende kommune]]))</f>
        <v>Stevns Kommune</v>
      </c>
      <c r="F340" t="str">
        <f>_xlfn.XLOOKUP(ELEVTAL[[#This Row],[Institutionsnummer]],INSTREG[INST_NR],INSTREG[ADM_KOMMUNE_NR_TEKST])</f>
        <v>Stevns Kommune</v>
      </c>
      <c r="G340" t="str">
        <f>_xlfn.XLOOKUP(ELEVTAL[[#This Row],[Institutionsnummer]],INSTREG[INST_NR],INSTREG[BEL_KOMMUNE_TEKST])</f>
        <v>Stevns Kommune</v>
      </c>
      <c r="H340">
        <v>748</v>
      </c>
    </row>
    <row r="341" spans="2:8" x14ac:dyDescent="0.25">
      <c r="B341">
        <v>271004</v>
      </c>
      <c r="C341" t="str">
        <f>_xlfn.XLOOKUP(ELEVTAL[[#This Row],[Institutionsnummer]],INSTREG[INST_NR],INSTREG[INST_NAVN])</f>
        <v>Behandlingshjemmet Magnoliegaarden</v>
      </c>
      <c r="D341" t="str">
        <f>_xlfn.XLOOKUP(ELEVTAL[[#This Row],[Institutionsnummer]],INSTREG[INST_NR],INSTREG[EJER_KODE_TEKST])</f>
        <v>Kommunale</v>
      </c>
      <c r="E341" t="str">
        <f>IF(ELEVTAL[[#This Row],[Administrerende kommune]]=0,ELEVTAL[[#This Row],[Beliggenhedskommune]],IF(ELEVTAL[[#This Row],[Administrerende kommune]]="",ELEVTAL[[#This Row],[Beliggenhedskommune]],ELEVTAL[[#This Row],[Administrerende kommune]]))</f>
        <v>Stevns Kommune</v>
      </c>
      <c r="F341" t="str">
        <f>_xlfn.XLOOKUP(ELEVTAL[[#This Row],[Institutionsnummer]],INSTREG[INST_NR],INSTREG[ADM_KOMMUNE_NR_TEKST])</f>
        <v>Stevns Kommune</v>
      </c>
      <c r="G341" t="str">
        <f>_xlfn.XLOOKUP(ELEVTAL[[#This Row],[Institutionsnummer]],INSTREG[INST_NR],INSTREG[BEL_KOMMUNE_TEKST])</f>
        <v>Stevns Kommune</v>
      </c>
      <c r="H341">
        <v>21</v>
      </c>
    </row>
    <row r="342" spans="2:8" hidden="1" x14ac:dyDescent="0.25">
      <c r="B342">
        <v>280003</v>
      </c>
      <c r="C342" t="str">
        <f>_xlfn.XLOOKUP(ELEVTAL[[#This Row],[Institutionsnummer]],INSTREG[INST_NR],INSTREG[INST_NAVN])</f>
        <v>Børn og Unge Centret Engvejen</v>
      </c>
      <c r="D342" t="str">
        <f>_xlfn.XLOOKUP(ELEVTAL[[#This Row],[Institutionsnummer]],INSTREG[INST_NR],INSTREG[EJER_KODE_TEKST])</f>
        <v>Selvejende, kommunale</v>
      </c>
      <c r="E342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342">
        <f>_xlfn.XLOOKUP(ELEVTAL[[#This Row],[Institutionsnummer]],INSTREG[INST_NR],INSTREG[ADM_KOMMUNE_NR_TEKST])</f>
        <v>0</v>
      </c>
      <c r="G342" t="str">
        <f>_xlfn.XLOOKUP(ELEVTAL[[#This Row],[Institutionsnummer]],INSTREG[INST_NR],INSTREG[BEL_KOMMUNE_TEKST])</f>
        <v>Hedensted Kommune</v>
      </c>
    </row>
    <row r="343" spans="2:8" hidden="1" x14ac:dyDescent="0.25">
      <c r="B343">
        <v>280005</v>
      </c>
      <c r="C343" t="str">
        <f>_xlfn.XLOOKUP(ELEVTAL[[#This Row],[Institutionsnummer]],INSTREG[INST_NR],INSTREG[INST_NAVN])</f>
        <v>Natur- og Helhedsskolen Christiansfeld</v>
      </c>
      <c r="D343" t="str">
        <f>_xlfn.XLOOKUP(ELEVTAL[[#This Row],[Institutionsnummer]],INSTREG[INST_NR],INSTREG[EJER_KODE_TEKST])</f>
        <v>Selvejende, kommunale</v>
      </c>
      <c r="E343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343">
        <f>_xlfn.XLOOKUP(ELEVTAL[[#This Row],[Institutionsnummer]],INSTREG[INST_NR],INSTREG[ADM_KOMMUNE_NR_TEKST])</f>
        <v>0</v>
      </c>
      <c r="G343" t="str">
        <f>_xlfn.XLOOKUP(ELEVTAL[[#This Row],[Institutionsnummer]],INSTREG[INST_NR],INSTREG[BEL_KOMMUNE_TEKST])</f>
        <v>Kolding Kommune</v>
      </c>
      <c r="H343">
        <v>13</v>
      </c>
    </row>
    <row r="344" spans="2:8" hidden="1" x14ac:dyDescent="0.25">
      <c r="B344">
        <v>280010</v>
      </c>
      <c r="C344" t="str">
        <f>_xlfn.XLOOKUP(ELEVTAL[[#This Row],[Institutionsnummer]],INSTREG[INST_NR],INSTREG[INST_NAVN])</f>
        <v>Natur &amp; Helhedsskolen Årslev</v>
      </c>
      <c r="D344" t="str">
        <f>_xlfn.XLOOKUP(ELEVTAL[[#This Row],[Institutionsnummer]],INSTREG[INST_NR],INSTREG[EJER_KODE_TEKST])</f>
        <v>Selvejende, kommunale</v>
      </c>
      <c r="E344" t="str">
        <f>IF(ELEVTAL[[#This Row],[Administrerende kommune]]=0,ELEVTAL[[#This Row],[Beliggenhedskommune]],IF(ELEVTAL[[#This Row],[Administrerende kommune]]="",ELEVTAL[[#This Row],[Beliggenhedskommune]],ELEVTAL[[#This Row],[Administrerende kommune]]))</f>
        <v>Faaborg-Midtfyn Kommune</v>
      </c>
      <c r="F344">
        <f>_xlfn.XLOOKUP(ELEVTAL[[#This Row],[Institutionsnummer]],INSTREG[INST_NR],INSTREG[ADM_KOMMUNE_NR_TEKST])</f>
        <v>0</v>
      </c>
      <c r="G344" t="str">
        <f>_xlfn.XLOOKUP(ELEVTAL[[#This Row],[Institutionsnummer]],INSTREG[INST_NR],INSTREG[BEL_KOMMUNE_TEKST])</f>
        <v>Faaborg-Midtfyn Kommune</v>
      </c>
      <c r="H344">
        <v>21</v>
      </c>
    </row>
    <row r="345" spans="2:8" hidden="1" x14ac:dyDescent="0.25">
      <c r="B345">
        <v>280016</v>
      </c>
      <c r="C345" t="str">
        <f>_xlfn.XLOOKUP(ELEVTAL[[#This Row],[Institutionsnummer]],INSTREG[INST_NR],INSTREG[INST_NAVN])</f>
        <v>Vendsyssel Rådgivningscenter Silkeborg</v>
      </c>
      <c r="D345" t="str">
        <f>_xlfn.XLOOKUP(ELEVTAL[[#This Row],[Institutionsnummer]],INSTREG[INST_NR],INSTREG[EJER_KODE_TEKST])</f>
        <v>Selvejende, kommunale</v>
      </c>
      <c r="E345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345">
        <f>_xlfn.XLOOKUP(ELEVTAL[[#This Row],[Institutionsnummer]],INSTREG[INST_NR],INSTREG[ADM_KOMMUNE_NR_TEKST])</f>
        <v>0</v>
      </c>
      <c r="G345" t="str">
        <f>_xlfn.XLOOKUP(ELEVTAL[[#This Row],[Institutionsnummer]],INSTREG[INST_NR],INSTREG[BEL_KOMMUNE_TEKST])</f>
        <v>Silkeborg Kommune</v>
      </c>
      <c r="H345">
        <v>21</v>
      </c>
    </row>
    <row r="346" spans="2:8" hidden="1" x14ac:dyDescent="0.25">
      <c r="B346">
        <v>280017</v>
      </c>
      <c r="C346" t="str">
        <f>_xlfn.XLOOKUP(ELEVTAL[[#This Row],[Institutionsnummer]],INSTREG[INST_NR],INSTREG[INST_NAVN])</f>
        <v>Boholmskolen</v>
      </c>
      <c r="D346" t="str">
        <f>_xlfn.XLOOKUP(ELEVTAL[[#This Row],[Institutionsnummer]],INSTREG[INST_NR],INSTREG[EJER_KODE_TEKST])</f>
        <v>Selvejende, kommunale</v>
      </c>
      <c r="E346" t="str">
        <f>IF(ELEVTAL[[#This Row],[Administrerende kommune]]=0,ELEVTAL[[#This Row],[Beliggenhedskommune]],IF(ELEVTAL[[#This Row],[Administrerende kommune]]="",ELEVTAL[[#This Row],[Beliggenhedskommune]],ELEVTAL[[#This Row],[Administrerende kommune]]))</f>
        <v>Lejre Kommune</v>
      </c>
      <c r="F346">
        <f>_xlfn.XLOOKUP(ELEVTAL[[#This Row],[Institutionsnummer]],INSTREG[INST_NR],INSTREG[ADM_KOMMUNE_NR_TEKST])</f>
        <v>0</v>
      </c>
      <c r="G346" t="str">
        <f>_xlfn.XLOOKUP(ELEVTAL[[#This Row],[Institutionsnummer]],INSTREG[INST_NR],INSTREG[BEL_KOMMUNE_TEKST])</f>
        <v>Lejre Kommune</v>
      </c>
    </row>
    <row r="347" spans="2:8" hidden="1" x14ac:dyDescent="0.25">
      <c r="B347">
        <v>280019</v>
      </c>
      <c r="C347" t="str">
        <f>_xlfn.XLOOKUP(ELEVTAL[[#This Row],[Institutionsnummer]],INSTREG[INST_NR],INSTREG[INST_NAVN])</f>
        <v>Den sikrede døgninstitution Koglen</v>
      </c>
      <c r="D347" t="str">
        <f>_xlfn.XLOOKUP(ELEVTAL[[#This Row],[Institutionsnummer]],INSTREG[INST_NR],INSTREG[EJER_KODE_TEKST])</f>
        <v>Regionale</v>
      </c>
      <c r="E347" t="str">
        <f>IF(ELEVTAL[[#This Row],[Administrerende kommune]]=0,ELEVTAL[[#This Row],[Beliggenhedskommune]],IF(ELEVTAL[[#This Row],[Administrerende kommune]]="",ELEVTAL[[#This Row],[Beliggenhedskommune]],ELEVTAL[[#This Row],[Administrerende kommune]]))</f>
        <v>Region Midtjylland</v>
      </c>
      <c r="F347" t="str">
        <f>_xlfn.XLOOKUP(ELEVTAL[[#This Row],[Institutionsnummer]],INSTREG[INST_NR],INSTREG[ADM_KOMMUNE_NR_TEKST])</f>
        <v>Region Midtjylland</v>
      </c>
      <c r="G347" t="str">
        <f>_xlfn.XLOOKUP(ELEVTAL[[#This Row],[Institutionsnummer]],INSTREG[INST_NR],INSTREG[BEL_KOMMUNE_TEKST])</f>
        <v>Herning Kommune</v>
      </c>
    </row>
    <row r="348" spans="2:8" x14ac:dyDescent="0.25">
      <c r="B348">
        <v>280023</v>
      </c>
      <c r="C348" t="str">
        <f>_xlfn.XLOOKUP(ELEVTAL[[#This Row],[Institutionsnummer]],INSTREG[INST_NR],INSTREG[INST_NAVN])</f>
        <v>Firkløverskolen</v>
      </c>
      <c r="D348" t="str">
        <f>_xlfn.XLOOKUP(ELEVTAL[[#This Row],[Institutionsnummer]],INSTREG[INST_NR],INSTREG[EJER_KODE_TEKST])</f>
        <v>Kommunale</v>
      </c>
      <c r="E348" t="str">
        <f>IF(ELEVTAL[[#This Row],[Administrerende kommune]]=0,ELEVTAL[[#This Row],[Beliggenhedskommune]],IF(ELEVTAL[[#This Row],[Administrerende kommune]]="",ELEVTAL[[#This Row],[Beliggenhedskommune]],ELEVTAL[[#This Row],[Administrerende kommune]]))</f>
        <v>Lejre Kommune</v>
      </c>
      <c r="F348" t="str">
        <f>_xlfn.XLOOKUP(ELEVTAL[[#This Row],[Institutionsnummer]],INSTREG[INST_NR],INSTREG[ADM_KOMMUNE_NR_TEKST])</f>
        <v>Lejre Kommune</v>
      </c>
      <c r="G348" t="str">
        <f>_xlfn.XLOOKUP(ELEVTAL[[#This Row],[Institutionsnummer]],INSTREG[INST_NR],INSTREG[BEL_KOMMUNE_TEKST])</f>
        <v>Lejre Kommune</v>
      </c>
      <c r="H348">
        <v>101</v>
      </c>
    </row>
    <row r="349" spans="2:8" x14ac:dyDescent="0.25">
      <c r="B349">
        <v>280024</v>
      </c>
      <c r="C349" t="str">
        <f>_xlfn.XLOOKUP(ELEVTAL[[#This Row],[Institutionsnummer]],INSTREG[INST_NR],INSTREG[INST_NAVN])</f>
        <v>Marielundskole og Børnehus</v>
      </c>
      <c r="D349" t="str">
        <f>_xlfn.XLOOKUP(ELEVTAL[[#This Row],[Institutionsnummer]],INSTREG[INST_NR],INSTREG[EJER_KODE_TEKST])</f>
        <v>Kommunale</v>
      </c>
      <c r="E349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349" t="str">
        <f>_xlfn.XLOOKUP(ELEVTAL[[#This Row],[Institutionsnummer]],INSTREG[INST_NR],INSTREG[ADM_KOMMUNE_NR_TEKST])</f>
        <v>Kolding Kommune</v>
      </c>
      <c r="G349" t="str">
        <f>_xlfn.XLOOKUP(ELEVTAL[[#This Row],[Institutionsnummer]],INSTREG[INST_NR],INSTREG[BEL_KOMMUNE_TEKST])</f>
        <v>Kolding Kommune</v>
      </c>
      <c r="H349">
        <v>98</v>
      </c>
    </row>
    <row r="350" spans="2:8" x14ac:dyDescent="0.25">
      <c r="B350">
        <v>280027</v>
      </c>
      <c r="C350" t="str">
        <f>_xlfn.XLOOKUP(ELEVTAL[[#This Row],[Institutionsnummer]],INSTREG[INST_NR],INSTREG[INST_NAVN])</f>
        <v>Kongevejsskolen</v>
      </c>
      <c r="D350" t="str">
        <f>_xlfn.XLOOKUP(ELEVTAL[[#This Row],[Institutionsnummer]],INSTREG[INST_NR],INSTREG[EJER_KODE_TEKST])</f>
        <v>Kommunale</v>
      </c>
      <c r="E350" t="str">
        <f>IF(ELEVTAL[[#This Row],[Administrerende kommune]]=0,ELEVTAL[[#This Row],[Beliggenhedskommune]],IF(ELEVTAL[[#This Row],[Administrerende kommune]]="",ELEVTAL[[#This Row],[Beliggenhedskommune]],ELEVTAL[[#This Row],[Administrerende kommune]]))</f>
        <v>Allerød Kommune</v>
      </c>
      <c r="F350" t="str">
        <f>_xlfn.XLOOKUP(ELEVTAL[[#This Row],[Institutionsnummer]],INSTREG[INST_NR],INSTREG[ADM_KOMMUNE_NR_TEKST])</f>
        <v>Allerød Kommune</v>
      </c>
      <c r="G350" t="str">
        <f>_xlfn.XLOOKUP(ELEVTAL[[#This Row],[Institutionsnummer]],INSTREG[INST_NR],INSTREG[BEL_KOMMUNE_TEKST])</f>
        <v>Allerød Kommune</v>
      </c>
      <c r="H350">
        <v>25</v>
      </c>
    </row>
    <row r="351" spans="2:8" hidden="1" x14ac:dyDescent="0.25">
      <c r="B351">
        <v>280028</v>
      </c>
      <c r="C351" t="str">
        <f>_xlfn.XLOOKUP(ELEVTAL[[#This Row],[Institutionsnummer]],INSTREG[INST_NR],INSTREG[INST_NAVN])</f>
        <v>Lindholm Dagskole</v>
      </c>
      <c r="D351" t="str">
        <f>_xlfn.XLOOKUP(ELEVTAL[[#This Row],[Institutionsnummer]],INSTREG[INST_NR],INSTREG[EJER_KODE_TEKST])</f>
        <v>Selvejende, kommunale</v>
      </c>
      <c r="E351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351" t="str">
        <f>_xlfn.XLOOKUP(ELEVTAL[[#This Row],[Institutionsnummer]],INSTREG[INST_NR],INSTREG[ADM_KOMMUNE_NR_TEKST])</f>
        <v>Slagelse Kommune</v>
      </c>
      <c r="G351" t="str">
        <f>_xlfn.XLOOKUP(ELEVTAL[[#This Row],[Institutionsnummer]],INSTREG[INST_NR],INSTREG[BEL_KOMMUNE_TEKST])</f>
        <v>Slagelse Kommune</v>
      </c>
    </row>
    <row r="352" spans="2:8" hidden="1" x14ac:dyDescent="0.25">
      <c r="B352">
        <v>280029</v>
      </c>
      <c r="C352" t="str">
        <f>_xlfn.XLOOKUP(ELEVTAL[[#This Row],[Institutionsnummer]],INSTREG[INST_NR],INSTREG[INST_NAVN])</f>
        <v>Den mobile skole</v>
      </c>
      <c r="D352" t="str">
        <f>_xlfn.XLOOKUP(ELEVTAL[[#This Row],[Institutionsnummer]],INSTREG[INST_NR],INSTREG[EJER_KODE_TEKST])</f>
        <v>Selvejende, kommunale</v>
      </c>
      <c r="E352" t="str">
        <f>IF(ELEVTAL[[#This Row],[Administrerende kommune]]=0,ELEVTAL[[#This Row],[Beliggenhedskommune]],IF(ELEVTAL[[#This Row],[Administrerende kommune]]="",ELEVTAL[[#This Row],[Beliggenhedskommune]],ELEVTAL[[#This Row],[Administrerende kommune]]))</f>
        <v>Odsherred Kommune</v>
      </c>
      <c r="F352">
        <f>_xlfn.XLOOKUP(ELEVTAL[[#This Row],[Institutionsnummer]],INSTREG[INST_NR],INSTREG[ADM_KOMMUNE_NR_TEKST])</f>
        <v>0</v>
      </c>
      <c r="G352" t="str">
        <f>_xlfn.XLOOKUP(ELEVTAL[[#This Row],[Institutionsnummer]],INSTREG[INST_NR],INSTREG[BEL_KOMMUNE_TEKST])</f>
        <v>Odsherred Kommune</v>
      </c>
    </row>
    <row r="353" spans="2:8" hidden="1" x14ac:dyDescent="0.25">
      <c r="B353">
        <v>280030</v>
      </c>
      <c r="C353" t="str">
        <f>_xlfn.XLOOKUP(ELEVTAL[[#This Row],[Institutionsnummer]],INSTREG[INST_NR],INSTREG[INST_NAVN])</f>
        <v>Fonden Forcen</v>
      </c>
      <c r="D353" t="str">
        <f>_xlfn.XLOOKUP(ELEVTAL[[#This Row],[Institutionsnummer]],INSTREG[INST_NR],INSTREG[EJER_KODE_TEKST])</f>
        <v>Selvejende, kommunale</v>
      </c>
      <c r="E353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353">
        <f>_xlfn.XLOOKUP(ELEVTAL[[#This Row],[Institutionsnummer]],INSTREG[INST_NR],INSTREG[ADM_KOMMUNE_NR_TEKST])</f>
        <v>0</v>
      </c>
      <c r="G353" t="str">
        <f>_xlfn.XLOOKUP(ELEVTAL[[#This Row],[Institutionsnummer]],INSTREG[INST_NR],INSTREG[BEL_KOMMUNE_TEKST])</f>
        <v>Randers Kommune</v>
      </c>
    </row>
    <row r="354" spans="2:8" hidden="1" x14ac:dyDescent="0.25">
      <c r="B354">
        <v>280035</v>
      </c>
      <c r="C354" t="str">
        <f>_xlfn.XLOOKUP(ELEVTAL[[#This Row],[Institutionsnummer]],INSTREG[INST_NR],INSTREG[INST_NAVN])</f>
        <v>Stævnen</v>
      </c>
      <c r="D354" t="str">
        <f>_xlfn.XLOOKUP(ELEVTAL[[#This Row],[Institutionsnummer]],INSTREG[INST_NR],INSTREG[EJER_KODE_TEKST])</f>
        <v>Selvejende, kommunale</v>
      </c>
      <c r="E354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Vejen Kommune</v>
      </c>
      <c r="F354">
        <f>_xlfn.XLOOKUP(ELEVTAL[[#This Row],[Institutionsnummer]],INSTREG[INST_NR],INSTREG[ADM_KOMMUNE_NR_TEKST])</f>
        <v>0</v>
      </c>
      <c r="G354" t="str">
        <f>_xlfn.XLOOKUP(ELEVTAL[[#This Row],[Institutionsnummer]],INSTREG[INST_NR],INSTREG[BEL_KOMMUNE_TEKST])</f>
        <v>Vejen Kommune</v>
      </c>
    </row>
    <row r="355" spans="2:8" x14ac:dyDescent="0.25">
      <c r="B355">
        <v>280044</v>
      </c>
      <c r="C355" t="str">
        <f>_xlfn.XLOOKUP(ELEVTAL[[#This Row],[Institutionsnummer]],INSTREG[INST_NR],INSTREG[INST_NAVN])</f>
        <v>Svendborg Heldagsskole</v>
      </c>
      <c r="D355" t="str">
        <f>_xlfn.XLOOKUP(ELEVTAL[[#This Row],[Institutionsnummer]],INSTREG[INST_NR],INSTREG[EJER_KODE_TEKST])</f>
        <v>Kommunale</v>
      </c>
      <c r="E355" t="str">
        <f>IF(ELEVTAL[[#This Row],[Administrerende kommune]]=0,ELEVTAL[[#This Row],[Beliggenhedskommune]],IF(ELEVTAL[[#This Row],[Administrerende kommune]]="",ELEVTAL[[#This Row],[Beliggenhedskommune]],ELEVTAL[[#This Row],[Administrerende kommune]]))</f>
        <v>Svendborg Kommune</v>
      </c>
      <c r="F355" t="str">
        <f>_xlfn.XLOOKUP(ELEVTAL[[#This Row],[Institutionsnummer]],INSTREG[INST_NR],INSTREG[ADM_KOMMUNE_NR_TEKST])</f>
        <v>Svendborg Kommune</v>
      </c>
      <c r="G355" t="str">
        <f>_xlfn.XLOOKUP(ELEVTAL[[#This Row],[Institutionsnummer]],INSTREG[INST_NR],INSTREG[BEL_KOMMUNE_TEKST])</f>
        <v>Svendborg Kommune</v>
      </c>
      <c r="H355">
        <v>32</v>
      </c>
    </row>
    <row r="356" spans="2:8" x14ac:dyDescent="0.25">
      <c r="B356">
        <v>280048</v>
      </c>
      <c r="C356" t="str">
        <f>_xlfn.XLOOKUP(ELEVTAL[[#This Row],[Institutionsnummer]],INSTREG[INST_NR],INSTREG[INST_NAVN])</f>
        <v>Maribo Skole, Borgerskoleafdelingen</v>
      </c>
      <c r="D356" t="str">
        <f>_xlfn.XLOOKUP(ELEVTAL[[#This Row],[Institutionsnummer]],INSTREG[INST_NR],INSTREG[EJER_KODE_TEKST])</f>
        <v>Kommunale</v>
      </c>
      <c r="E356" t="str">
        <f>IF(ELEVTAL[[#This Row],[Administrerende kommune]]=0,ELEVTAL[[#This Row],[Beliggenhedskommune]],IF(ELEVTAL[[#This Row],[Administrerende kommune]]="",ELEVTAL[[#This Row],[Beliggenhedskommune]],ELEVTAL[[#This Row],[Administrerende kommune]]))</f>
        <v>Lolland Kommune</v>
      </c>
      <c r="F356" t="str">
        <f>_xlfn.XLOOKUP(ELEVTAL[[#This Row],[Institutionsnummer]],INSTREG[INST_NR],INSTREG[ADM_KOMMUNE_NR_TEKST])</f>
        <v>Lolland Kommune</v>
      </c>
      <c r="G356" t="str">
        <f>_xlfn.XLOOKUP(ELEVTAL[[#This Row],[Institutionsnummer]],INSTREG[INST_NR],INSTREG[BEL_KOMMUNE_TEKST])</f>
        <v>Lolland Kommune</v>
      </c>
      <c r="H356">
        <v>256</v>
      </c>
    </row>
    <row r="357" spans="2:8" x14ac:dyDescent="0.25">
      <c r="B357">
        <v>280049</v>
      </c>
      <c r="C357" t="str">
        <f>_xlfn.XLOOKUP(ELEVTAL[[#This Row],[Institutionsnummer]],INSTREG[INST_NR],INSTREG[INST_NAVN])</f>
        <v>Maribo Skole, Blæsenborgafdelingen</v>
      </c>
      <c r="D357" t="str">
        <f>_xlfn.XLOOKUP(ELEVTAL[[#This Row],[Institutionsnummer]],INSTREG[INST_NR],INSTREG[EJER_KODE_TEKST])</f>
        <v>Kommunale</v>
      </c>
      <c r="E357" t="str">
        <f>IF(ELEVTAL[[#This Row],[Administrerende kommune]]=0,ELEVTAL[[#This Row],[Beliggenhedskommune]],IF(ELEVTAL[[#This Row],[Administrerende kommune]]="",ELEVTAL[[#This Row],[Beliggenhedskommune]],ELEVTAL[[#This Row],[Administrerende kommune]]))</f>
        <v>Lolland Kommune</v>
      </c>
      <c r="F357" t="str">
        <f>_xlfn.XLOOKUP(ELEVTAL[[#This Row],[Institutionsnummer]],INSTREG[INST_NR],INSTREG[ADM_KOMMUNE_NR_TEKST])</f>
        <v>Lolland Kommune</v>
      </c>
      <c r="G357" t="str">
        <f>_xlfn.XLOOKUP(ELEVTAL[[#This Row],[Institutionsnummer]],INSTREG[INST_NR],INSTREG[BEL_KOMMUNE_TEKST])</f>
        <v>Lolland Kommune</v>
      </c>
      <c r="H357">
        <v>279</v>
      </c>
    </row>
    <row r="358" spans="2:8" x14ac:dyDescent="0.25">
      <c r="B358">
        <v>280051</v>
      </c>
      <c r="C358" t="str">
        <f>_xlfn.XLOOKUP(ELEVTAL[[#This Row],[Institutionsnummer]],INSTREG[INST_NR],INSTREG[INST_NAVN])</f>
        <v>Tradium, Erhvervsskole og -gymnasier, Randers</v>
      </c>
      <c r="D358" t="str">
        <f>_xlfn.XLOOKUP(ELEVTAL[[#This Row],[Institutionsnummer]],INSTREG[INST_NR],INSTREG[EJER_KODE_TEKST])</f>
        <v>Selvejende, statslige</v>
      </c>
      <c r="E358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358">
        <f>_xlfn.XLOOKUP(ELEVTAL[[#This Row],[Institutionsnummer]],INSTREG[INST_NR],INSTREG[ADM_KOMMUNE_NR_TEKST])</f>
        <v>0</v>
      </c>
      <c r="G358" t="str">
        <f>_xlfn.XLOOKUP(ELEVTAL[[#This Row],[Institutionsnummer]],INSTREG[INST_NR],INSTREG[BEL_KOMMUNE_TEKST])</f>
        <v>Randers Kommune</v>
      </c>
      <c r="H358">
        <v>97</v>
      </c>
    </row>
    <row r="359" spans="2:8" x14ac:dyDescent="0.25">
      <c r="B359">
        <v>280052</v>
      </c>
      <c r="C359" t="str">
        <f>_xlfn.XLOOKUP(ELEVTAL[[#This Row],[Institutionsnummer]],INSTREG[INST_NR],INSTREG[INST_NAVN])</f>
        <v>Uddannelsescenter Holstebro</v>
      </c>
      <c r="D359" t="str">
        <f>_xlfn.XLOOKUP(ELEVTAL[[#This Row],[Institutionsnummer]],INSTREG[INST_NR],INSTREG[EJER_KODE_TEKST])</f>
        <v>Selvejende, statslige</v>
      </c>
      <c r="E359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Holstebro Kommune</v>
      </c>
      <c r="F359">
        <f>_xlfn.XLOOKUP(ELEVTAL[[#This Row],[Institutionsnummer]],INSTREG[INST_NR],INSTREG[ADM_KOMMUNE_NR_TEKST])</f>
        <v>0</v>
      </c>
      <c r="G359" t="str">
        <f>_xlfn.XLOOKUP(ELEVTAL[[#This Row],[Institutionsnummer]],INSTREG[INST_NR],INSTREG[BEL_KOMMUNE_TEKST])</f>
        <v>Holstebro Kommune</v>
      </c>
      <c r="H359">
        <v>47</v>
      </c>
    </row>
    <row r="360" spans="2:8" x14ac:dyDescent="0.25">
      <c r="B360">
        <v>280066</v>
      </c>
      <c r="C360" t="str">
        <f>_xlfn.XLOOKUP(ELEVTAL[[#This Row],[Institutionsnummer]],INSTREG[INST_NR],INSTREG[INST_NAVN])</f>
        <v>Sønderbro - Den Sikrede Institution</v>
      </c>
      <c r="D360" t="str">
        <f>_xlfn.XLOOKUP(ELEVTAL[[#This Row],[Institutionsnummer]],INSTREG[INST_NR],INSTREG[EJER_KODE_TEKST])</f>
        <v>Kommunale</v>
      </c>
      <c r="E360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360" t="str">
        <f>_xlfn.XLOOKUP(ELEVTAL[[#This Row],[Institutionsnummer]],INSTREG[INST_NR],INSTREG[ADM_KOMMUNE_NR_TEKST])</f>
        <v>Københavns Kommune</v>
      </c>
      <c r="G360" t="str">
        <f>_xlfn.XLOOKUP(ELEVTAL[[#This Row],[Institutionsnummer]],INSTREG[INST_NR],INSTREG[BEL_KOMMUNE_TEKST])</f>
        <v>Københavns Kommune</v>
      </c>
      <c r="H360">
        <v>5</v>
      </c>
    </row>
    <row r="361" spans="2:8" hidden="1" x14ac:dyDescent="0.25">
      <c r="B361">
        <v>280070</v>
      </c>
      <c r="C361" t="str">
        <f>_xlfn.XLOOKUP(ELEVTAL[[#This Row],[Institutionsnummer]],INSTREG[INST_NR],INSTREG[INST_NAVN])</f>
        <v>Dagbehandlingstilbuddet Skovsund</v>
      </c>
      <c r="D361" t="str">
        <f>_xlfn.XLOOKUP(ELEVTAL[[#This Row],[Institutionsnummer]],INSTREG[INST_NR],INSTREG[EJER_KODE_TEKST])</f>
        <v>Selvejende, kommunale</v>
      </c>
      <c r="E361" t="str">
        <f>IF(ELEVTAL[[#This Row],[Administrerende kommune]]=0,ELEVTAL[[#This Row],[Beliggenhedskommune]],IF(ELEVTAL[[#This Row],[Administrerende kommune]]="",ELEVTAL[[#This Row],[Beliggenhedskommune]],ELEVTAL[[#This Row],[Administrerende kommune]]))</f>
        <v>Guldborgsund Kommune</v>
      </c>
      <c r="F361">
        <f>_xlfn.XLOOKUP(ELEVTAL[[#This Row],[Institutionsnummer]],INSTREG[INST_NR],INSTREG[ADM_KOMMUNE_NR_TEKST])</f>
        <v>0</v>
      </c>
      <c r="G361" t="str">
        <f>_xlfn.XLOOKUP(ELEVTAL[[#This Row],[Institutionsnummer]],INSTREG[INST_NR],INSTREG[BEL_KOMMUNE_TEKST])</f>
        <v>Guldborgsund Kommune</v>
      </c>
    </row>
    <row r="362" spans="2:8" hidden="1" x14ac:dyDescent="0.25">
      <c r="B362">
        <v>280071</v>
      </c>
      <c r="C362" t="str">
        <f>_xlfn.XLOOKUP(ELEVTAL[[#This Row],[Institutionsnummer]],INSTREG[INST_NR],INSTREG[INST_NAVN])</f>
        <v>Bogense Heldagsskole</v>
      </c>
      <c r="D362" t="str">
        <f>_xlfn.XLOOKUP(ELEVTAL[[#This Row],[Institutionsnummer]],INSTREG[INST_NR],INSTREG[EJER_KODE_TEKST])</f>
        <v>Selvejende, kommunale</v>
      </c>
      <c r="E362" t="str">
        <f>IF(ELEVTAL[[#This Row],[Administrerende kommune]]=0,ELEVTAL[[#This Row],[Beliggenhedskommune]],IF(ELEVTAL[[#This Row],[Administrerende kommune]]="",ELEVTAL[[#This Row],[Beliggenhedskommune]],ELEVTAL[[#This Row],[Administrerende kommune]]))</f>
        <v>Nordfyns Kommune</v>
      </c>
      <c r="F362">
        <f>_xlfn.XLOOKUP(ELEVTAL[[#This Row],[Institutionsnummer]],INSTREG[INST_NR],INSTREG[ADM_KOMMUNE_NR_TEKST])</f>
        <v>0</v>
      </c>
      <c r="G362" t="str">
        <f>_xlfn.XLOOKUP(ELEVTAL[[#This Row],[Institutionsnummer]],INSTREG[INST_NR],INSTREG[BEL_KOMMUNE_TEKST])</f>
        <v>Nordfyns Kommune</v>
      </c>
    </row>
    <row r="363" spans="2:8" hidden="1" x14ac:dyDescent="0.25">
      <c r="B363">
        <v>280078</v>
      </c>
      <c r="C363" t="str">
        <f>_xlfn.XLOOKUP(ELEVTAL[[#This Row],[Institutionsnummer]],INSTREG[INST_NR],INSTREG[INST_NAVN])</f>
        <v>Bakkegården</v>
      </c>
      <c r="D363" t="str">
        <f>_xlfn.XLOOKUP(ELEVTAL[[#This Row],[Institutionsnummer]],INSTREG[INST_NR],INSTREG[EJER_KODE_TEKST])</f>
        <v>Regionale</v>
      </c>
      <c r="E363" t="str">
        <f>IF(ELEVTAL[[#This Row],[Administrerende kommune]]=0,ELEVTAL[[#This Row],[Beliggenhedskommune]],IF(ELEVTAL[[#This Row],[Administrerende kommune]]="",ELEVTAL[[#This Row],[Beliggenhedskommune]],ELEVTAL[[#This Row],[Administrerende kommune]]))</f>
        <v>Region Sjælland</v>
      </c>
      <c r="F363" t="str">
        <f>_xlfn.XLOOKUP(ELEVTAL[[#This Row],[Institutionsnummer]],INSTREG[INST_NR],INSTREG[ADM_KOMMUNE_NR_TEKST])</f>
        <v>Region Sjælland</v>
      </c>
      <c r="G363" t="str">
        <f>_xlfn.XLOOKUP(ELEVTAL[[#This Row],[Institutionsnummer]],INSTREG[INST_NR],INSTREG[BEL_KOMMUNE_TEKST])</f>
        <v>Odsherred Kommune</v>
      </c>
    </row>
    <row r="364" spans="2:8" hidden="1" x14ac:dyDescent="0.25">
      <c r="B364">
        <v>280079</v>
      </c>
      <c r="C364" t="str">
        <f>_xlfn.XLOOKUP(ELEVTAL[[#This Row],[Institutionsnummer]],INSTREG[INST_NR],INSTREG[INST_NAVN])</f>
        <v>SPUTNIK 2 ApS</v>
      </c>
      <c r="D364" t="str">
        <f>_xlfn.XLOOKUP(ELEVTAL[[#This Row],[Institutionsnummer]],INSTREG[INST_NR],INSTREG[EJER_KODE_TEKST])</f>
        <v>Selvejende, kommunale</v>
      </c>
      <c r="E364" t="str">
        <f>IF(ELEVTAL[[#This Row],[Administrerende kommune]]=0,ELEVTAL[[#This Row],[Beliggenhedskommune]],IF(ELEVTAL[[#This Row],[Administrerende kommune]]="",ELEVTAL[[#This Row],[Beliggenhedskommune]],ELEVTAL[[#This Row],[Administrerende kommune]]))</f>
        <v>Rødovre Kommune</v>
      </c>
      <c r="F364">
        <f>_xlfn.XLOOKUP(ELEVTAL[[#This Row],[Institutionsnummer]],INSTREG[INST_NR],INSTREG[ADM_KOMMUNE_NR_TEKST])</f>
        <v>0</v>
      </c>
      <c r="G364" t="str">
        <f>_xlfn.XLOOKUP(ELEVTAL[[#This Row],[Institutionsnummer]],INSTREG[INST_NR],INSTREG[BEL_KOMMUNE_TEKST])</f>
        <v>Rødovre Kommune</v>
      </c>
    </row>
    <row r="365" spans="2:8" hidden="1" x14ac:dyDescent="0.25">
      <c r="B365">
        <v>280081</v>
      </c>
      <c r="C365" t="str">
        <f>_xlfn.XLOOKUP(ELEVTAL[[#This Row],[Institutionsnummer]],INSTREG[INST_NR],INSTREG[INST_NAVN])</f>
        <v>Grenen-Glesborg</v>
      </c>
      <c r="D365" t="str">
        <f>_xlfn.XLOOKUP(ELEVTAL[[#This Row],[Institutionsnummer]],INSTREG[INST_NR],INSTREG[EJER_KODE_TEKST])</f>
        <v>Regionale</v>
      </c>
      <c r="E365" t="str">
        <f>IF(ELEVTAL[[#This Row],[Administrerende kommune]]=0,ELEVTAL[[#This Row],[Beliggenhedskommune]],IF(ELEVTAL[[#This Row],[Administrerende kommune]]="",ELEVTAL[[#This Row],[Beliggenhedskommune]],ELEVTAL[[#This Row],[Administrerende kommune]]))</f>
        <v>Region Midtjylland</v>
      </c>
      <c r="F365" t="str">
        <f>_xlfn.XLOOKUP(ELEVTAL[[#This Row],[Institutionsnummer]],INSTREG[INST_NR],INSTREG[ADM_KOMMUNE_NR_TEKST])</f>
        <v>Region Midtjylland</v>
      </c>
      <c r="G365" t="str">
        <f>_xlfn.XLOOKUP(ELEVTAL[[#This Row],[Institutionsnummer]],INSTREG[INST_NR],INSTREG[BEL_KOMMUNE_TEKST])</f>
        <v>Norddjurs Kommune</v>
      </c>
    </row>
    <row r="366" spans="2:8" x14ac:dyDescent="0.25">
      <c r="B366">
        <v>280082</v>
      </c>
      <c r="C366" t="str">
        <f>_xlfn.XLOOKUP(ELEVTAL[[#This Row],[Institutionsnummer]],INSTREG[INST_NR],INSTREG[INST_NAVN])</f>
        <v>Dagbehandling Unge, Bådgruppen</v>
      </c>
      <c r="D366" t="str">
        <f>_xlfn.XLOOKUP(ELEVTAL[[#This Row],[Institutionsnummer]],INSTREG[INST_NR],INSTREG[EJER_KODE_TEKST])</f>
        <v>Kommunale</v>
      </c>
      <c r="E366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366" t="str">
        <f>_xlfn.XLOOKUP(ELEVTAL[[#This Row],[Institutionsnummer]],INSTREG[INST_NR],INSTREG[ADM_KOMMUNE_NR_TEKST])</f>
        <v>Aalborg Kommune</v>
      </c>
      <c r="G366" t="str">
        <f>_xlfn.XLOOKUP(ELEVTAL[[#This Row],[Institutionsnummer]],INSTREG[INST_NR],INSTREG[BEL_KOMMUNE_TEKST])</f>
        <v>Aalborg Kommune</v>
      </c>
    </row>
    <row r="367" spans="2:8" hidden="1" x14ac:dyDescent="0.25">
      <c r="B367">
        <v>280086</v>
      </c>
      <c r="C367" t="str">
        <f>_xlfn.XLOOKUP(ELEVTAL[[#This Row],[Institutionsnummer]],INSTREG[INST_NR],INSTREG[INST_NAVN])</f>
        <v>Fonden Skrøbelev</v>
      </c>
      <c r="D367" t="str">
        <f>_xlfn.XLOOKUP(ELEVTAL[[#This Row],[Institutionsnummer]],INSTREG[INST_NR],INSTREG[EJER_KODE_TEKST])</f>
        <v>Selvejende, kommunale</v>
      </c>
      <c r="E367" t="str">
        <f>IF(ELEVTAL[[#This Row],[Administrerende kommune]]=0,ELEVTAL[[#This Row],[Beliggenhedskommune]],IF(ELEVTAL[[#This Row],[Administrerende kommune]]="",ELEVTAL[[#This Row],[Beliggenhedskommune]],ELEVTAL[[#This Row],[Administrerende kommune]]))</f>
        <v>Langeland Kommune</v>
      </c>
      <c r="F367">
        <f>_xlfn.XLOOKUP(ELEVTAL[[#This Row],[Institutionsnummer]],INSTREG[INST_NR],INSTREG[ADM_KOMMUNE_NR_TEKST])</f>
        <v>0</v>
      </c>
      <c r="G367" t="str">
        <f>_xlfn.XLOOKUP(ELEVTAL[[#This Row],[Institutionsnummer]],INSTREG[INST_NR],INSTREG[BEL_KOMMUNE_TEKST])</f>
        <v>Langeland Kommune</v>
      </c>
    </row>
    <row r="368" spans="2:8" x14ac:dyDescent="0.25">
      <c r="B368">
        <v>280089</v>
      </c>
      <c r="C368" t="str">
        <f>_xlfn.XLOOKUP(ELEVTAL[[#This Row],[Institutionsnummer]],INSTREG[INST_NR],INSTREG[INST_NAVN])</f>
        <v>Kathøj, STU</v>
      </c>
      <c r="D368" t="str">
        <f>_xlfn.XLOOKUP(ELEVTAL[[#This Row],[Institutionsnummer]],INSTREG[INST_NR],INSTREG[EJER_KODE_TEKST])</f>
        <v>Kommunale</v>
      </c>
      <c r="E368" t="str">
        <f>IF(ELEVTAL[[#This Row],[Administrerende kommune]]=0,ELEVTAL[[#This Row],[Beliggenhedskommune]],IF(ELEVTAL[[#This Row],[Administrerende kommune]]="",ELEVTAL[[#This Row],[Beliggenhedskommune]],ELEVTAL[[#This Row],[Administrerende kommune]]))</f>
        <v>Kalundborg Kommune</v>
      </c>
      <c r="F368" t="str">
        <f>_xlfn.XLOOKUP(ELEVTAL[[#This Row],[Institutionsnummer]],INSTREG[INST_NR],INSTREG[ADM_KOMMUNE_NR_TEKST])</f>
        <v>Kalundborg Kommune</v>
      </c>
      <c r="G368" t="str">
        <f>_xlfn.XLOOKUP(ELEVTAL[[#This Row],[Institutionsnummer]],INSTREG[INST_NR],INSTREG[BEL_KOMMUNE_TEKST])</f>
        <v>Kalundborg Kommune</v>
      </c>
      <c r="H368">
        <v>17</v>
      </c>
    </row>
    <row r="369" spans="2:8" x14ac:dyDescent="0.25">
      <c r="B369">
        <v>280091</v>
      </c>
      <c r="C369" t="str">
        <f>_xlfn.XLOOKUP(ELEVTAL[[#This Row],[Institutionsnummer]],INSTREG[INST_NR],INSTREG[INST_NAVN])</f>
        <v>Skolen på Grundtvigsvej</v>
      </c>
      <c r="D369" t="str">
        <f>_xlfn.XLOOKUP(ELEVTAL[[#This Row],[Institutionsnummer]],INSTREG[INST_NR],INSTREG[EJER_KODE_TEKST])</f>
        <v>Kommunale</v>
      </c>
      <c r="E369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Frederiksberg Kommune</v>
      </c>
      <c r="F369" t="str">
        <f>_xlfn.XLOOKUP(ELEVTAL[[#This Row],[Institutionsnummer]],INSTREG[INST_NR],INSTREG[ADM_KOMMUNE_NR_TEKST])</f>
        <v>Frederiksberg Kommune</v>
      </c>
      <c r="G369" t="str">
        <f>_xlfn.XLOOKUP(ELEVTAL[[#This Row],[Institutionsnummer]],INSTREG[INST_NR],INSTREG[BEL_KOMMUNE_TEKST])</f>
        <v>Frederiksberg Kommune</v>
      </c>
      <c r="H369">
        <v>678</v>
      </c>
    </row>
    <row r="370" spans="2:8" x14ac:dyDescent="0.25">
      <c r="B370">
        <v>280093</v>
      </c>
      <c r="C370" t="str">
        <f>_xlfn.XLOOKUP(ELEVTAL[[#This Row],[Institutionsnummer]],INSTREG[INST_NR],INSTREG[INST_NAVN])</f>
        <v>SkoleCenter Hirtshals</v>
      </c>
      <c r="D370" t="str">
        <f>_xlfn.XLOOKUP(ELEVTAL[[#This Row],[Institutionsnummer]],INSTREG[INST_NR],INSTREG[EJER_KODE_TEKST])</f>
        <v>Kommunale</v>
      </c>
      <c r="E370" t="str">
        <f>IF(ELEVTAL[[#This Row],[Administrerende kommune]]=0,ELEVTAL[[#This Row],[Beliggenhedskommune]],IF(ELEVTAL[[#This Row],[Administrerende kommune]]="",ELEVTAL[[#This Row],[Beliggenhedskommune]],ELEVTAL[[#This Row],[Administrerende kommune]]))</f>
        <v>Hjørring Kommune</v>
      </c>
      <c r="F370" t="str">
        <f>_xlfn.XLOOKUP(ELEVTAL[[#This Row],[Institutionsnummer]],INSTREG[INST_NR],INSTREG[ADM_KOMMUNE_NR_TEKST])</f>
        <v>Hjørring Kommune</v>
      </c>
      <c r="G370" t="str">
        <f>_xlfn.XLOOKUP(ELEVTAL[[#This Row],[Institutionsnummer]],INSTREG[INST_NR],INSTREG[BEL_KOMMUNE_TEKST])</f>
        <v>Hjørring Kommune</v>
      </c>
      <c r="H370">
        <v>625</v>
      </c>
    </row>
    <row r="371" spans="2:8" x14ac:dyDescent="0.25">
      <c r="B371">
        <v>280094</v>
      </c>
      <c r="C371" t="str">
        <f>_xlfn.XLOOKUP(ELEVTAL[[#This Row],[Institutionsnummer]],INSTREG[INST_NR],INSTREG[INST_NAVN])</f>
        <v>Sindal Skolecenter</v>
      </c>
      <c r="D371" t="str">
        <f>_xlfn.XLOOKUP(ELEVTAL[[#This Row],[Institutionsnummer]],INSTREG[INST_NR],INSTREG[EJER_KODE_TEKST])</f>
        <v>Kommunale</v>
      </c>
      <c r="E371" t="str">
        <f>IF(ELEVTAL[[#This Row],[Administrerende kommune]]=0,ELEVTAL[[#This Row],[Beliggenhedskommune]],IF(ELEVTAL[[#This Row],[Administrerende kommune]]="",ELEVTAL[[#This Row],[Beliggenhedskommune]],ELEVTAL[[#This Row],[Administrerende kommune]]))</f>
        <v>Hjørring Kommune</v>
      </c>
      <c r="F371" t="str">
        <f>_xlfn.XLOOKUP(ELEVTAL[[#This Row],[Institutionsnummer]],INSTREG[INST_NR],INSTREG[ADM_KOMMUNE_NR_TEKST])</f>
        <v>Hjørring Kommune</v>
      </c>
      <c r="G371" t="str">
        <f>_xlfn.XLOOKUP(ELEVTAL[[#This Row],[Institutionsnummer]],INSTREG[INST_NR],INSTREG[BEL_KOMMUNE_TEKST])</f>
        <v>Hjørring Kommune</v>
      </c>
      <c r="H371">
        <v>731</v>
      </c>
    </row>
    <row r="372" spans="2:8" x14ac:dyDescent="0.25">
      <c r="B372">
        <v>280095</v>
      </c>
      <c r="C372" t="str">
        <f>_xlfn.XLOOKUP(ELEVTAL[[#This Row],[Institutionsnummer]],INSTREG[INST_NR],INSTREG[INST_NAVN])</f>
        <v>Tårs Skole</v>
      </c>
      <c r="D372" t="str">
        <f>_xlfn.XLOOKUP(ELEVTAL[[#This Row],[Institutionsnummer]],INSTREG[INST_NR],INSTREG[EJER_KODE_TEKST])</f>
        <v>Kommunale</v>
      </c>
      <c r="E372" t="str">
        <f>IF(ELEVTAL[[#This Row],[Administrerende kommune]]=0,ELEVTAL[[#This Row],[Beliggenhedskommune]],IF(ELEVTAL[[#This Row],[Administrerende kommune]]="",ELEVTAL[[#This Row],[Beliggenhedskommune]],ELEVTAL[[#This Row],[Administrerende kommune]]))</f>
        <v>Hjørring Kommune</v>
      </c>
      <c r="F372" t="str">
        <f>_xlfn.XLOOKUP(ELEVTAL[[#This Row],[Institutionsnummer]],INSTREG[INST_NR],INSTREG[ADM_KOMMUNE_NR_TEKST])</f>
        <v>Hjørring Kommune</v>
      </c>
      <c r="G372" t="str">
        <f>_xlfn.XLOOKUP(ELEVTAL[[#This Row],[Institutionsnummer]],INSTREG[INST_NR],INSTREG[BEL_KOMMUNE_TEKST])</f>
        <v>Hjørring Kommune</v>
      </c>
    </row>
    <row r="373" spans="2:8" x14ac:dyDescent="0.25">
      <c r="B373">
        <v>280096</v>
      </c>
      <c r="C373" t="str">
        <f>_xlfn.XLOOKUP(ELEVTAL[[#This Row],[Institutionsnummer]],INSTREG[INST_NR],INSTREG[INST_NAVN])</f>
        <v>Løkken-Vrå Skole</v>
      </c>
      <c r="D373" t="str">
        <f>_xlfn.XLOOKUP(ELEVTAL[[#This Row],[Institutionsnummer]],INSTREG[INST_NR],INSTREG[EJER_KODE_TEKST])</f>
        <v>Kommunale</v>
      </c>
      <c r="E373" t="str">
        <f>IF(ELEVTAL[[#This Row],[Administrerende kommune]]=0,ELEVTAL[[#This Row],[Beliggenhedskommune]],IF(ELEVTAL[[#This Row],[Administrerende kommune]]="",ELEVTAL[[#This Row],[Beliggenhedskommune]],ELEVTAL[[#This Row],[Administrerende kommune]]))</f>
        <v>Hjørring Kommune</v>
      </c>
      <c r="F373" t="str">
        <f>_xlfn.XLOOKUP(ELEVTAL[[#This Row],[Institutionsnummer]],INSTREG[INST_NR],INSTREG[ADM_KOMMUNE_NR_TEKST])</f>
        <v>Hjørring Kommune</v>
      </c>
      <c r="G373" t="str">
        <f>_xlfn.XLOOKUP(ELEVTAL[[#This Row],[Institutionsnummer]],INSTREG[INST_NR],INSTREG[BEL_KOMMUNE_TEKST])</f>
        <v>Hjørring Kommune</v>
      </c>
      <c r="H373">
        <v>650</v>
      </c>
    </row>
    <row r="374" spans="2:8" x14ac:dyDescent="0.25">
      <c r="B374">
        <v>280097</v>
      </c>
      <c r="C374" t="str">
        <f>_xlfn.XLOOKUP(ELEVTAL[[#This Row],[Institutionsnummer]],INSTREG[INST_NR],INSTREG[INST_NAVN])</f>
        <v>Højene Skole</v>
      </c>
      <c r="D374" t="str">
        <f>_xlfn.XLOOKUP(ELEVTAL[[#This Row],[Institutionsnummer]],INSTREG[INST_NR],INSTREG[EJER_KODE_TEKST])</f>
        <v>Kommunale</v>
      </c>
      <c r="E374" t="str">
        <f>IF(ELEVTAL[[#This Row],[Administrerende kommune]]=0,ELEVTAL[[#This Row],[Beliggenhedskommune]],IF(ELEVTAL[[#This Row],[Administrerende kommune]]="",ELEVTAL[[#This Row],[Beliggenhedskommune]],ELEVTAL[[#This Row],[Administrerende kommune]]))</f>
        <v>Hjørring Kommune</v>
      </c>
      <c r="F374" t="str">
        <f>_xlfn.XLOOKUP(ELEVTAL[[#This Row],[Institutionsnummer]],INSTREG[INST_NR],INSTREG[ADM_KOMMUNE_NR_TEKST])</f>
        <v>Hjørring Kommune</v>
      </c>
      <c r="G374" t="str">
        <f>_xlfn.XLOOKUP(ELEVTAL[[#This Row],[Institutionsnummer]],INSTREG[INST_NR],INSTREG[BEL_KOMMUNE_TEKST])</f>
        <v>Hjørring Kommune</v>
      </c>
    </row>
    <row r="375" spans="2:8" x14ac:dyDescent="0.25">
      <c r="B375">
        <v>280104</v>
      </c>
      <c r="C375" t="str">
        <f>_xlfn.XLOOKUP(ELEVTAL[[#This Row],[Institutionsnummer]],INSTREG[INST_NR],INSTREG[INST_NAVN])</f>
        <v>Skrøbelev Skole</v>
      </c>
      <c r="D375" t="str">
        <f>_xlfn.XLOOKUP(ELEVTAL[[#This Row],[Institutionsnummer]],INSTREG[INST_NR],INSTREG[EJER_KODE_TEKST])</f>
        <v>Kommunale</v>
      </c>
      <c r="E375" t="str">
        <f>IF(ELEVTAL[[#This Row],[Administrerende kommune]]=0,ELEVTAL[[#This Row],[Beliggenhedskommune]],IF(ELEVTAL[[#This Row],[Administrerende kommune]]="",ELEVTAL[[#This Row],[Beliggenhedskommune]],ELEVTAL[[#This Row],[Administrerende kommune]]))</f>
        <v>Langeland Kommune</v>
      </c>
      <c r="F375" t="str">
        <f>_xlfn.XLOOKUP(ELEVTAL[[#This Row],[Institutionsnummer]],INSTREG[INST_NR],INSTREG[ADM_KOMMUNE_NR_TEKST])</f>
        <v>Langeland Kommune</v>
      </c>
      <c r="G375" t="str">
        <f>_xlfn.XLOOKUP(ELEVTAL[[#This Row],[Institutionsnummer]],INSTREG[INST_NR],INSTREG[BEL_KOMMUNE_TEKST])</f>
        <v>Langeland Kommune</v>
      </c>
      <c r="H375">
        <v>16</v>
      </c>
    </row>
    <row r="376" spans="2:8" x14ac:dyDescent="0.25">
      <c r="B376">
        <v>280105</v>
      </c>
      <c r="C376" t="str">
        <f>_xlfn.XLOOKUP(ELEVTAL[[#This Row],[Institutionsnummer]],INSTREG[INST_NR],INSTREG[INST_NAVN])</f>
        <v>10 i Campus</v>
      </c>
      <c r="D376" t="str">
        <f>_xlfn.XLOOKUP(ELEVTAL[[#This Row],[Institutionsnummer]],INSTREG[INST_NR],INSTREG[EJER_KODE_TEKST])</f>
        <v>Kommunale</v>
      </c>
      <c r="E376" t="str">
        <f>IF(ELEVTAL[[#This Row],[Administrerende kommune]]=0,ELEVTAL[[#This Row],[Beliggenhedskommune]],IF(ELEVTAL[[#This Row],[Administrerende kommune]]="",ELEVTAL[[#This Row],[Beliggenhedskommune]],ELEVTAL[[#This Row],[Administrerende kommune]]))</f>
        <v>Varde Kommune</v>
      </c>
      <c r="F376" t="str">
        <f>_xlfn.XLOOKUP(ELEVTAL[[#This Row],[Institutionsnummer]],INSTREG[INST_NR],INSTREG[ADM_KOMMUNE_NR_TEKST])</f>
        <v>Varde Kommune</v>
      </c>
      <c r="G376" t="str">
        <f>_xlfn.XLOOKUP(ELEVTAL[[#This Row],[Institutionsnummer]],INSTREG[INST_NR],INSTREG[BEL_KOMMUNE_TEKST])</f>
        <v>Varde Kommune</v>
      </c>
      <c r="H376">
        <v>149</v>
      </c>
    </row>
    <row r="377" spans="2:8" x14ac:dyDescent="0.25">
      <c r="B377">
        <v>280106</v>
      </c>
      <c r="C377" t="str">
        <f>_xlfn.XLOOKUP(ELEVTAL[[#This Row],[Institutionsnummer]],INSTREG[INST_NR],INSTREG[INST_NAVN])</f>
        <v>Herstedlund Skole</v>
      </c>
      <c r="D377" t="str">
        <f>_xlfn.XLOOKUP(ELEVTAL[[#This Row],[Institutionsnummer]],INSTREG[INST_NR],INSTREG[EJER_KODE_TEKST])</f>
        <v>Kommunale</v>
      </c>
      <c r="E377" t="str">
        <f>IF(ELEVTAL[[#This Row],[Administrerende kommune]]=0,ELEVTAL[[#This Row],[Beliggenhedskommune]],IF(ELEVTAL[[#This Row],[Administrerende kommune]]="",ELEVTAL[[#This Row],[Beliggenhedskommune]],ELEVTAL[[#This Row],[Administrerende kommune]]))</f>
        <v>Albertslund Kommune</v>
      </c>
      <c r="F377" t="str">
        <f>_xlfn.XLOOKUP(ELEVTAL[[#This Row],[Institutionsnummer]],INSTREG[INST_NR],INSTREG[ADM_KOMMUNE_NR_TEKST])</f>
        <v>Albertslund Kommune</v>
      </c>
      <c r="G377" t="str">
        <f>_xlfn.XLOOKUP(ELEVTAL[[#This Row],[Institutionsnummer]],INSTREG[INST_NR],INSTREG[BEL_KOMMUNE_TEKST])</f>
        <v>Albertslund Kommune</v>
      </c>
      <c r="H377">
        <v>539</v>
      </c>
    </row>
    <row r="378" spans="2:8" x14ac:dyDescent="0.25">
      <c r="B378">
        <v>280111</v>
      </c>
      <c r="C378" t="str">
        <f>_xlfn.XLOOKUP(ELEVTAL[[#This Row],[Institutionsnummer]],INSTREG[INST_NR],INSTREG[INST_NAVN])</f>
        <v>Fællesskolen HoptrupMarstrupVilstrup</v>
      </c>
      <c r="D378" t="str">
        <f>_xlfn.XLOOKUP(ELEVTAL[[#This Row],[Institutionsnummer]],INSTREG[INST_NR],INSTREG[EJER_KODE_TEKST])</f>
        <v>Kommunale</v>
      </c>
      <c r="E378" t="str">
        <f>IF(ELEVTAL[[#This Row],[Administrerende kommune]]=0,ELEVTAL[[#This Row],[Beliggenhedskommune]],IF(ELEVTAL[[#This Row],[Administrerende kommune]]="",ELEVTAL[[#This Row],[Beliggenhedskommune]],ELEVTAL[[#This Row],[Administrerende kommune]]))</f>
        <v>Haderslev Kommune</v>
      </c>
      <c r="F378" t="str">
        <f>_xlfn.XLOOKUP(ELEVTAL[[#This Row],[Institutionsnummer]],INSTREG[INST_NR],INSTREG[ADM_KOMMUNE_NR_TEKST])</f>
        <v>Haderslev Kommune</v>
      </c>
      <c r="G378" t="str">
        <f>_xlfn.XLOOKUP(ELEVTAL[[#This Row],[Institutionsnummer]],INSTREG[INST_NR],INSTREG[BEL_KOMMUNE_TEKST])</f>
        <v>Haderslev Kommune</v>
      </c>
      <c r="H378">
        <v>100</v>
      </c>
    </row>
    <row r="379" spans="2:8" x14ac:dyDescent="0.25">
      <c r="B379">
        <v>280112</v>
      </c>
      <c r="C379" t="str">
        <f>_xlfn.XLOOKUP(ELEVTAL[[#This Row],[Institutionsnummer]],INSTREG[INST_NR],INSTREG[INST_NAVN])</f>
        <v>Det socialpædagogiske heldagstilbud Maarum Skole</v>
      </c>
      <c r="D379" t="str">
        <f>_xlfn.XLOOKUP(ELEVTAL[[#This Row],[Institutionsnummer]],INSTREG[INST_NR],INSTREG[EJER_KODE_TEKST])</f>
        <v>Kommunale</v>
      </c>
      <c r="E379" t="str">
        <f>IF(ELEVTAL[[#This Row],[Administrerende kommune]]=0,ELEVTAL[[#This Row],[Beliggenhedskommune]],IF(ELEVTAL[[#This Row],[Administrerende kommune]]="",ELEVTAL[[#This Row],[Beliggenhedskommune]],ELEVTAL[[#This Row],[Administrerende kommune]]))</f>
        <v>Gribskov Kommune</v>
      </c>
      <c r="F379" t="str">
        <f>_xlfn.XLOOKUP(ELEVTAL[[#This Row],[Institutionsnummer]],INSTREG[INST_NR],INSTREG[ADM_KOMMUNE_NR_TEKST])</f>
        <v>Gribskov Kommune</v>
      </c>
      <c r="G379" t="str">
        <f>_xlfn.XLOOKUP(ELEVTAL[[#This Row],[Institutionsnummer]],INSTREG[INST_NR],INSTREG[BEL_KOMMUNE_TEKST])</f>
        <v>Gribskov Kommune</v>
      </c>
    </row>
    <row r="380" spans="2:8" x14ac:dyDescent="0.25">
      <c r="B380">
        <v>280113</v>
      </c>
      <c r="C380" t="str">
        <f>_xlfn.XLOOKUP(ELEVTAL[[#This Row],[Institutionsnummer]],INSTREG[INST_NR],INSTREG[INST_NAVN])</f>
        <v>Nymarkskolen</v>
      </c>
      <c r="D380" t="str">
        <f>_xlfn.XLOOKUP(ELEVTAL[[#This Row],[Institutionsnummer]],INSTREG[INST_NR],INSTREG[EJER_KODE_TEKST])</f>
        <v>Kommunale</v>
      </c>
      <c r="E380" t="str">
        <f>IF(ELEVTAL[[#This Row],[Administrerende kommune]]=0,ELEVTAL[[#This Row],[Beliggenhedskommune]],IF(ELEVTAL[[#This Row],[Administrerende kommune]]="",ELEVTAL[[#This Row],[Beliggenhedskommune]],ELEVTAL[[#This Row],[Administrerende kommune]]))</f>
        <v>Svendborg Kommune</v>
      </c>
      <c r="F380" t="str">
        <f>_xlfn.XLOOKUP(ELEVTAL[[#This Row],[Institutionsnummer]],INSTREG[INST_NR],INSTREG[ADM_KOMMUNE_NR_TEKST])</f>
        <v>Svendborg Kommune</v>
      </c>
      <c r="G380" t="str">
        <f>_xlfn.XLOOKUP(ELEVTAL[[#This Row],[Institutionsnummer]],INSTREG[INST_NR],INSTREG[BEL_KOMMUNE_TEKST])</f>
        <v>Svendborg Kommune</v>
      </c>
      <c r="H380">
        <v>611</v>
      </c>
    </row>
    <row r="381" spans="2:8" hidden="1" x14ac:dyDescent="0.25">
      <c r="B381">
        <v>280116</v>
      </c>
      <c r="C381" t="str">
        <f>_xlfn.XLOOKUP(ELEVTAL[[#This Row],[Institutionsnummer]],INSTREG[INST_NR],INSTREG[INST_NAVN])</f>
        <v>DEN SELVEJENDE INSTITUTION "VÆDDERBO"</v>
      </c>
      <c r="D381" t="str">
        <f>_xlfn.XLOOKUP(ELEVTAL[[#This Row],[Institutionsnummer]],INSTREG[INST_NR],INSTREG[EJER_KODE_TEKST])</f>
        <v>Selvejende, kommunale</v>
      </c>
      <c r="E381" t="str">
        <f>IF(ELEVTAL[[#This Row],[Administrerende kommune]]=0,ELEVTAL[[#This Row],[Beliggenhedskommune]],IF(ELEVTAL[[#This Row],[Administrerende kommune]]="",ELEVTAL[[#This Row],[Beliggenhedskommune]],ELEVTAL[[#This Row],[Administrerende kommune]]))</f>
        <v>Morsø Kommune</v>
      </c>
      <c r="F381">
        <f>_xlfn.XLOOKUP(ELEVTAL[[#This Row],[Institutionsnummer]],INSTREG[INST_NR],INSTREG[ADM_KOMMUNE_NR_TEKST])</f>
        <v>0</v>
      </c>
      <c r="G381" t="str">
        <f>_xlfn.XLOOKUP(ELEVTAL[[#This Row],[Institutionsnummer]],INSTREG[INST_NR],INSTREG[BEL_KOMMUNE_TEKST])</f>
        <v>Morsø Kommune</v>
      </c>
      <c r="H381">
        <v>10</v>
      </c>
    </row>
    <row r="382" spans="2:8" x14ac:dyDescent="0.25">
      <c r="B382">
        <v>280117</v>
      </c>
      <c r="C382" t="str">
        <f>_xlfn.XLOOKUP(ELEVTAL[[#This Row],[Institutionsnummer]],INSTREG[INST_NR],INSTREG[INST_NAVN])</f>
        <v>Brobyskolerne</v>
      </c>
      <c r="D382" t="str">
        <f>_xlfn.XLOOKUP(ELEVTAL[[#This Row],[Institutionsnummer]],INSTREG[INST_NR],INSTREG[EJER_KODE_TEKST])</f>
        <v>Kommunale</v>
      </c>
      <c r="E382" t="str">
        <f>IF(ELEVTAL[[#This Row],[Administrerende kommune]]=0,ELEVTAL[[#This Row],[Beliggenhedskommune]],IF(ELEVTAL[[#This Row],[Administrerende kommune]]="",ELEVTAL[[#This Row],[Beliggenhedskommune]],ELEVTAL[[#This Row],[Administrerende kommune]]))</f>
        <v>Faaborg-Midtfyn Kommune</v>
      </c>
      <c r="F382" t="str">
        <f>_xlfn.XLOOKUP(ELEVTAL[[#This Row],[Institutionsnummer]],INSTREG[INST_NR],INSTREG[ADM_KOMMUNE_NR_TEKST])</f>
        <v>Faaborg-Midtfyn Kommune</v>
      </c>
      <c r="G382" t="str">
        <f>_xlfn.XLOOKUP(ELEVTAL[[#This Row],[Institutionsnummer]],INSTREG[INST_NR],INSTREG[BEL_KOMMUNE_TEKST])</f>
        <v>Faaborg-Midtfyn Kommune</v>
      </c>
      <c r="H382">
        <v>388</v>
      </c>
    </row>
    <row r="383" spans="2:8" x14ac:dyDescent="0.25">
      <c r="B383">
        <v>280119</v>
      </c>
      <c r="C383" t="str">
        <f>_xlfn.XLOOKUP(ELEVTAL[[#This Row],[Institutionsnummer]],INSTREG[INST_NR],INSTREG[INST_NAVN])</f>
        <v>Fredensborg Skole</v>
      </c>
      <c r="D383" t="str">
        <f>_xlfn.XLOOKUP(ELEVTAL[[#This Row],[Institutionsnummer]],INSTREG[INST_NR],INSTREG[EJER_KODE_TEKST])</f>
        <v>Kommunale</v>
      </c>
      <c r="E383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Fredensborg Kommune</v>
      </c>
      <c r="F383" t="str">
        <f>_xlfn.XLOOKUP(ELEVTAL[[#This Row],[Institutionsnummer]],INSTREG[INST_NR],INSTREG[ADM_KOMMUNE_NR_TEKST])</f>
        <v>Fredensborg Kommune</v>
      </c>
      <c r="G383" t="str">
        <f>_xlfn.XLOOKUP(ELEVTAL[[#This Row],[Institutionsnummer]],INSTREG[INST_NR],INSTREG[BEL_KOMMUNE_TEKST])</f>
        <v>Fredensborg Kommune</v>
      </c>
      <c r="H383">
        <v>784</v>
      </c>
    </row>
    <row r="384" spans="2:8" x14ac:dyDescent="0.25">
      <c r="B384">
        <v>280120</v>
      </c>
      <c r="C384" t="str">
        <f>_xlfn.XLOOKUP(ELEVTAL[[#This Row],[Institutionsnummer]],INSTREG[INST_NR],INSTREG[INST_NAVN])</f>
        <v>Humlebæk Skole</v>
      </c>
      <c r="D384" t="str">
        <f>_xlfn.XLOOKUP(ELEVTAL[[#This Row],[Institutionsnummer]],INSTREG[INST_NR],INSTREG[EJER_KODE_TEKST])</f>
        <v>Kommunale</v>
      </c>
      <c r="E384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Fredensborg Kommune</v>
      </c>
      <c r="F384" t="str">
        <f>_xlfn.XLOOKUP(ELEVTAL[[#This Row],[Institutionsnummer]],INSTREG[INST_NR],INSTREG[ADM_KOMMUNE_NR_TEKST])</f>
        <v>Fredensborg Kommune</v>
      </c>
      <c r="G384" t="str">
        <f>_xlfn.XLOOKUP(ELEVTAL[[#This Row],[Institutionsnummer]],INSTREG[INST_NR],INSTREG[BEL_KOMMUNE_TEKST])</f>
        <v>Fredensborg Kommune</v>
      </c>
      <c r="H384">
        <v>646</v>
      </c>
    </row>
    <row r="385" spans="2:8" x14ac:dyDescent="0.25">
      <c r="B385">
        <v>280121</v>
      </c>
      <c r="C385" t="str">
        <f>_xlfn.XLOOKUP(ELEVTAL[[#This Row],[Institutionsnummer]],INSTREG[INST_NR],INSTREG[INST_NAVN])</f>
        <v>Nivå Skole</v>
      </c>
      <c r="D385" t="str">
        <f>_xlfn.XLOOKUP(ELEVTAL[[#This Row],[Institutionsnummer]],INSTREG[INST_NR],INSTREG[EJER_KODE_TEKST])</f>
        <v>Kommunale</v>
      </c>
      <c r="E385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Fredensborg Kommune</v>
      </c>
      <c r="F385" t="str">
        <f>_xlfn.XLOOKUP(ELEVTAL[[#This Row],[Institutionsnummer]],INSTREG[INST_NR],INSTREG[ADM_KOMMUNE_NR_TEKST])</f>
        <v>Fredensborg Kommune</v>
      </c>
      <c r="G385" t="str">
        <f>_xlfn.XLOOKUP(ELEVTAL[[#This Row],[Institutionsnummer]],INSTREG[INST_NR],INSTREG[BEL_KOMMUNE_TEKST])</f>
        <v>Fredensborg Kommune</v>
      </c>
      <c r="H385">
        <v>600</v>
      </c>
    </row>
    <row r="386" spans="2:8" x14ac:dyDescent="0.25">
      <c r="B386">
        <v>280122</v>
      </c>
      <c r="C386" t="str">
        <f>_xlfn.XLOOKUP(ELEVTAL[[#This Row],[Institutionsnummer]],INSTREG[INST_NR],INSTREG[INST_NAVN])</f>
        <v>Kokkedal Skole</v>
      </c>
      <c r="D386" t="str">
        <f>_xlfn.XLOOKUP(ELEVTAL[[#This Row],[Institutionsnummer]],INSTREG[INST_NR],INSTREG[EJER_KODE_TEKST])</f>
        <v>Kommunale</v>
      </c>
      <c r="E386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Fredensborg Kommune</v>
      </c>
      <c r="F386" t="str">
        <f>_xlfn.XLOOKUP(ELEVTAL[[#This Row],[Institutionsnummer]],INSTREG[INST_NR],INSTREG[ADM_KOMMUNE_NR_TEKST])</f>
        <v>Fredensborg Kommune</v>
      </c>
      <c r="G386" t="str">
        <f>_xlfn.XLOOKUP(ELEVTAL[[#This Row],[Institutionsnummer]],INSTREG[INST_NR],INSTREG[BEL_KOMMUNE_TEKST])</f>
        <v>Fredensborg Kommune</v>
      </c>
      <c r="H386">
        <v>817</v>
      </c>
    </row>
    <row r="387" spans="2:8" x14ac:dyDescent="0.25">
      <c r="B387">
        <v>280129</v>
      </c>
      <c r="C387" t="str">
        <f>_xlfn.XLOOKUP(ELEVTAL[[#This Row],[Institutionsnummer]],INSTREG[INST_NR],INSTREG[INST_NAVN])</f>
        <v>Skolen i Sydhavnen</v>
      </c>
      <c r="D387" t="str">
        <f>_xlfn.XLOOKUP(ELEVTAL[[#This Row],[Institutionsnummer]],INSTREG[INST_NR],INSTREG[EJER_KODE_TEKST])</f>
        <v>Kommunale</v>
      </c>
      <c r="E387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387" t="str">
        <f>_xlfn.XLOOKUP(ELEVTAL[[#This Row],[Institutionsnummer]],INSTREG[INST_NR],INSTREG[ADM_KOMMUNE_NR_TEKST])</f>
        <v>Københavns Kommune</v>
      </c>
      <c r="G387" t="str">
        <f>_xlfn.XLOOKUP(ELEVTAL[[#This Row],[Institutionsnummer]],INSTREG[INST_NR],INSTREG[BEL_KOMMUNE_TEKST])</f>
        <v>Københavns Kommune</v>
      </c>
      <c r="H387">
        <v>861</v>
      </c>
    </row>
    <row r="388" spans="2:8" x14ac:dyDescent="0.25">
      <c r="B388">
        <v>280135</v>
      </c>
      <c r="C388" t="str">
        <f>_xlfn.XLOOKUP(ELEVTAL[[#This Row],[Institutionsnummer]],INSTREG[INST_NR],INSTREG[INST_NAVN])</f>
        <v>Vestermarkskolen</v>
      </c>
      <c r="D388" t="str">
        <f>_xlfn.XLOOKUP(ELEVTAL[[#This Row],[Institutionsnummer]],INSTREG[INST_NR],INSTREG[EJER_KODE_TEKST])</f>
        <v>Kommunale</v>
      </c>
      <c r="E388" t="str">
        <f>IF(ELEVTAL[[#This Row],[Administrerende kommune]]=0,ELEVTAL[[#This Row],[Beliggenhedskommune]],IF(ELEVTAL[[#This Row],[Administrerende kommune]]="",ELEVTAL[[#This Row],[Beliggenhedskommune]],ELEVTAL[[#This Row],[Administrerende kommune]]))</f>
        <v>Svendborg Kommune</v>
      </c>
      <c r="F388" t="str">
        <f>_xlfn.XLOOKUP(ELEVTAL[[#This Row],[Institutionsnummer]],INSTREG[INST_NR],INSTREG[ADM_KOMMUNE_NR_TEKST])</f>
        <v>Svendborg Kommune</v>
      </c>
      <c r="G388" t="str">
        <f>_xlfn.XLOOKUP(ELEVTAL[[#This Row],[Institutionsnummer]],INSTREG[INST_NR],INSTREG[BEL_KOMMUNE_TEKST])</f>
        <v>Svendborg Kommune</v>
      </c>
      <c r="H388">
        <v>303</v>
      </c>
    </row>
    <row r="389" spans="2:8" x14ac:dyDescent="0.25">
      <c r="B389">
        <v>280136</v>
      </c>
      <c r="C389" t="str">
        <f>_xlfn.XLOOKUP(ELEVTAL[[#This Row],[Institutionsnummer]],INSTREG[INST_NR],INSTREG[INST_NAVN])</f>
        <v>Issø-skolen</v>
      </c>
      <c r="D389" t="str">
        <f>_xlfn.XLOOKUP(ELEVTAL[[#This Row],[Institutionsnummer]],INSTREG[INST_NR],INSTREG[EJER_KODE_TEKST])</f>
        <v>Kommunale</v>
      </c>
      <c r="E389" t="str">
        <f>IF(ELEVTAL[[#This Row],[Administrerende kommune]]=0,ELEVTAL[[#This Row],[Beliggenhedskommune]],IF(ELEVTAL[[#This Row],[Administrerende kommune]]="",ELEVTAL[[#This Row],[Beliggenhedskommune]],ELEVTAL[[#This Row],[Administrerende kommune]]))</f>
        <v>Svendborg Kommune</v>
      </c>
      <c r="F389" t="str">
        <f>_xlfn.XLOOKUP(ELEVTAL[[#This Row],[Institutionsnummer]],INSTREG[INST_NR],INSTREG[ADM_KOMMUNE_NR_TEKST])</f>
        <v>Svendborg Kommune</v>
      </c>
      <c r="G389" t="str">
        <f>_xlfn.XLOOKUP(ELEVTAL[[#This Row],[Institutionsnummer]],INSTREG[INST_NR],INSTREG[BEL_KOMMUNE_TEKST])</f>
        <v>Svendborg Kommune</v>
      </c>
      <c r="H389">
        <v>354</v>
      </c>
    </row>
    <row r="390" spans="2:8" x14ac:dyDescent="0.25">
      <c r="B390">
        <v>280137</v>
      </c>
      <c r="C390" t="str">
        <f>_xlfn.XLOOKUP(ELEVTAL[[#This Row],[Institutionsnummer]],INSTREG[INST_NR],INSTREG[INST_NAVN])</f>
        <v>Stokkebækskolen</v>
      </c>
      <c r="D390" t="str">
        <f>_xlfn.XLOOKUP(ELEVTAL[[#This Row],[Institutionsnummer]],INSTREG[INST_NR],INSTREG[EJER_KODE_TEKST])</f>
        <v>Kommunale</v>
      </c>
      <c r="E390" t="str">
        <f>IF(ELEVTAL[[#This Row],[Administrerende kommune]]=0,ELEVTAL[[#This Row],[Beliggenhedskommune]],IF(ELEVTAL[[#This Row],[Administrerende kommune]]="",ELEVTAL[[#This Row],[Beliggenhedskommune]],ELEVTAL[[#This Row],[Administrerende kommune]]))</f>
        <v>Svendborg Kommune</v>
      </c>
      <c r="F390" t="str">
        <f>_xlfn.XLOOKUP(ELEVTAL[[#This Row],[Institutionsnummer]],INSTREG[INST_NR],INSTREG[ADM_KOMMUNE_NR_TEKST])</f>
        <v>Svendborg Kommune</v>
      </c>
      <c r="G390" t="str">
        <f>_xlfn.XLOOKUP(ELEVTAL[[#This Row],[Institutionsnummer]],INSTREG[INST_NR],INSTREG[BEL_KOMMUNE_TEKST])</f>
        <v>Svendborg Kommune</v>
      </c>
      <c r="H390">
        <v>476</v>
      </c>
    </row>
    <row r="391" spans="2:8" x14ac:dyDescent="0.25">
      <c r="B391">
        <v>280138</v>
      </c>
      <c r="C391" t="str">
        <f>_xlfn.XLOOKUP(ELEVTAL[[#This Row],[Institutionsnummer]],INSTREG[INST_NR],INSTREG[INST_NAVN])</f>
        <v>Skårup Skole</v>
      </c>
      <c r="D391" t="str">
        <f>_xlfn.XLOOKUP(ELEVTAL[[#This Row],[Institutionsnummer]],INSTREG[INST_NR],INSTREG[EJER_KODE_TEKST])</f>
        <v>Kommunale</v>
      </c>
      <c r="E391" t="str">
        <f>IF(ELEVTAL[[#This Row],[Administrerende kommune]]=0,ELEVTAL[[#This Row],[Beliggenhedskommune]],IF(ELEVTAL[[#This Row],[Administrerende kommune]]="",ELEVTAL[[#This Row],[Beliggenhedskommune]],ELEVTAL[[#This Row],[Administrerende kommune]]))</f>
        <v>Svendborg Kommune</v>
      </c>
      <c r="F391" t="str">
        <f>_xlfn.XLOOKUP(ELEVTAL[[#This Row],[Institutionsnummer]],INSTREG[INST_NR],INSTREG[ADM_KOMMUNE_NR_TEKST])</f>
        <v>Svendborg Kommune</v>
      </c>
      <c r="G391" t="str">
        <f>_xlfn.XLOOKUP(ELEVTAL[[#This Row],[Institutionsnummer]],INSTREG[INST_NR],INSTREG[BEL_KOMMUNE_TEKST])</f>
        <v>Svendborg Kommune</v>
      </c>
      <c r="H391">
        <v>334</v>
      </c>
    </row>
    <row r="392" spans="2:8" x14ac:dyDescent="0.25">
      <c r="B392">
        <v>280139</v>
      </c>
      <c r="C392" t="str">
        <f>_xlfn.XLOOKUP(ELEVTAL[[#This Row],[Institutionsnummer]],INSTREG[INST_NR],INSTREG[INST_NAVN])</f>
        <v>Tåsingeskolen</v>
      </c>
      <c r="D392" t="str">
        <f>_xlfn.XLOOKUP(ELEVTAL[[#This Row],[Institutionsnummer]],INSTREG[INST_NR],INSTREG[EJER_KODE_TEKST])</f>
        <v>Kommunale</v>
      </c>
      <c r="E392" t="str">
        <f>IF(ELEVTAL[[#This Row],[Administrerende kommune]]=0,ELEVTAL[[#This Row],[Beliggenhedskommune]],IF(ELEVTAL[[#This Row],[Administrerende kommune]]="",ELEVTAL[[#This Row],[Beliggenhedskommune]],ELEVTAL[[#This Row],[Administrerende kommune]]))</f>
        <v>Svendborg Kommune</v>
      </c>
      <c r="F392" t="str">
        <f>_xlfn.XLOOKUP(ELEVTAL[[#This Row],[Institutionsnummer]],INSTREG[INST_NR],INSTREG[ADM_KOMMUNE_NR_TEKST])</f>
        <v>Svendborg Kommune</v>
      </c>
      <c r="G392" t="str">
        <f>_xlfn.XLOOKUP(ELEVTAL[[#This Row],[Institutionsnummer]],INSTREG[INST_NR],INSTREG[BEL_KOMMUNE_TEKST])</f>
        <v>Svendborg Kommune</v>
      </c>
      <c r="H392">
        <v>857</v>
      </c>
    </row>
    <row r="393" spans="2:8" x14ac:dyDescent="0.25">
      <c r="B393">
        <v>280161</v>
      </c>
      <c r="C393" t="str">
        <f>_xlfn.XLOOKUP(ELEVTAL[[#This Row],[Institutionsnummer]],INSTREG[INST_NR],INSTREG[INST_NAVN])</f>
        <v>Toppedalskolen</v>
      </c>
      <c r="D393" t="str">
        <f>_xlfn.XLOOKUP(ELEVTAL[[#This Row],[Institutionsnummer]],INSTREG[INST_NR],INSTREG[EJER_KODE_TEKST])</f>
        <v>Kommunale</v>
      </c>
      <c r="E393" t="str">
        <f>IF(ELEVTAL[[#This Row],[Administrerende kommune]]=0,ELEVTAL[[#This Row],[Beliggenhedskommune]],IF(ELEVTAL[[#This Row],[Administrerende kommune]]="",ELEVTAL[[#This Row],[Beliggenhedskommune]],ELEVTAL[[#This Row],[Administrerende kommune]]))</f>
        <v>Vesthimmerlands Kommune</v>
      </c>
      <c r="F393" t="str">
        <f>_xlfn.XLOOKUP(ELEVTAL[[#This Row],[Institutionsnummer]],INSTREG[INST_NR],INSTREG[ADM_KOMMUNE_NR_TEKST])</f>
        <v>Vesthimmerlands Kommune</v>
      </c>
      <c r="G393" t="str">
        <f>_xlfn.XLOOKUP(ELEVTAL[[#This Row],[Institutionsnummer]],INSTREG[INST_NR],INSTREG[BEL_KOMMUNE_TEKST])</f>
        <v>Vesthimmerlands Kommune</v>
      </c>
      <c r="H393">
        <v>177</v>
      </c>
    </row>
    <row r="394" spans="2:8" x14ac:dyDescent="0.25">
      <c r="B394">
        <v>280163</v>
      </c>
      <c r="C394" t="str">
        <f>_xlfn.XLOOKUP(ELEVTAL[[#This Row],[Institutionsnummer]],INSTREG[INST_NR],INSTREG[INST_NAVN])</f>
        <v>Hillerød Vest Skolen</v>
      </c>
      <c r="D394" t="str">
        <f>_xlfn.XLOOKUP(ELEVTAL[[#This Row],[Institutionsnummer]],INSTREG[INST_NR],INSTREG[EJER_KODE_TEKST])</f>
        <v>Kommunale</v>
      </c>
      <c r="E394" t="str">
        <f>IF(ELEVTAL[[#This Row],[Administrerende kommune]]=0,ELEVTAL[[#This Row],[Beliggenhedskommune]],IF(ELEVTAL[[#This Row],[Administrerende kommune]]="",ELEVTAL[[#This Row],[Beliggenhedskommune]],ELEVTAL[[#This Row],[Administrerende kommune]]))</f>
        <v>Hillerød Kommune</v>
      </c>
      <c r="F394" t="str">
        <f>_xlfn.XLOOKUP(ELEVTAL[[#This Row],[Institutionsnummer]],INSTREG[INST_NR],INSTREG[ADM_KOMMUNE_NR_TEKST])</f>
        <v>Hillerød Kommune</v>
      </c>
      <c r="G394" t="str">
        <f>_xlfn.XLOOKUP(ELEVTAL[[#This Row],[Institutionsnummer]],INSTREG[INST_NR],INSTREG[BEL_KOMMUNE_TEKST])</f>
        <v>Hillerød Kommune</v>
      </c>
      <c r="H394">
        <v>829</v>
      </c>
    </row>
    <row r="395" spans="2:8" x14ac:dyDescent="0.25">
      <c r="B395">
        <v>280164</v>
      </c>
      <c r="C395" t="str">
        <f>_xlfn.XLOOKUP(ELEVTAL[[#This Row],[Institutionsnummer]],INSTREG[INST_NR],INSTREG[INST_NAVN])</f>
        <v>Grønnevang Skole</v>
      </c>
      <c r="D395" t="str">
        <f>_xlfn.XLOOKUP(ELEVTAL[[#This Row],[Institutionsnummer]],INSTREG[INST_NR],INSTREG[EJER_KODE_TEKST])</f>
        <v>Kommunale</v>
      </c>
      <c r="E395" t="str">
        <f>IF(ELEVTAL[[#This Row],[Administrerende kommune]]=0,ELEVTAL[[#This Row],[Beliggenhedskommune]],IF(ELEVTAL[[#This Row],[Administrerende kommune]]="",ELEVTAL[[#This Row],[Beliggenhedskommune]],ELEVTAL[[#This Row],[Administrerende kommune]]))</f>
        <v>Hillerød Kommune</v>
      </c>
      <c r="F395" t="str">
        <f>_xlfn.XLOOKUP(ELEVTAL[[#This Row],[Institutionsnummer]],INSTREG[INST_NR],INSTREG[ADM_KOMMUNE_NR_TEKST])</f>
        <v>Hillerød Kommune</v>
      </c>
      <c r="G395" t="str">
        <f>_xlfn.XLOOKUP(ELEVTAL[[#This Row],[Institutionsnummer]],INSTREG[INST_NR],INSTREG[BEL_KOMMUNE_TEKST])</f>
        <v>Hillerød Kommune</v>
      </c>
      <c r="H395">
        <v>767</v>
      </c>
    </row>
    <row r="396" spans="2:8" x14ac:dyDescent="0.25">
      <c r="B396">
        <v>280165</v>
      </c>
      <c r="C396" t="str">
        <f>_xlfn.XLOOKUP(ELEVTAL[[#This Row],[Institutionsnummer]],INSTREG[INST_NR],INSTREG[INST_NAVN])</f>
        <v>Hanebjerg Skole</v>
      </c>
      <c r="D396" t="str">
        <f>_xlfn.XLOOKUP(ELEVTAL[[#This Row],[Institutionsnummer]],INSTREG[INST_NR],INSTREG[EJER_KODE_TEKST])</f>
        <v>Kommunale</v>
      </c>
      <c r="E396" t="str">
        <f>IF(ELEVTAL[[#This Row],[Administrerende kommune]]=0,ELEVTAL[[#This Row],[Beliggenhedskommune]],IF(ELEVTAL[[#This Row],[Administrerende kommune]]="",ELEVTAL[[#This Row],[Beliggenhedskommune]],ELEVTAL[[#This Row],[Administrerende kommune]]))</f>
        <v>Hillerød Kommune</v>
      </c>
      <c r="F396" t="str">
        <f>_xlfn.XLOOKUP(ELEVTAL[[#This Row],[Institutionsnummer]],INSTREG[INST_NR],INSTREG[ADM_KOMMUNE_NR_TEKST])</f>
        <v>Hillerød Kommune</v>
      </c>
      <c r="G396" t="str">
        <f>_xlfn.XLOOKUP(ELEVTAL[[#This Row],[Institutionsnummer]],INSTREG[INST_NR],INSTREG[BEL_KOMMUNE_TEKST])</f>
        <v>Hillerød Kommune</v>
      </c>
      <c r="H396">
        <v>464</v>
      </c>
    </row>
    <row r="397" spans="2:8" x14ac:dyDescent="0.25">
      <c r="B397">
        <v>280166</v>
      </c>
      <c r="C397" t="str">
        <f>_xlfn.XLOOKUP(ELEVTAL[[#This Row],[Institutionsnummer]],INSTREG[INST_NR],INSTREG[INST_NAVN])</f>
        <v>Kornmarkskolen</v>
      </c>
      <c r="D397" t="str">
        <f>_xlfn.XLOOKUP(ELEVTAL[[#This Row],[Institutionsnummer]],INSTREG[INST_NR],INSTREG[EJER_KODE_TEKST])</f>
        <v>Kommunale</v>
      </c>
      <c r="E397" t="str">
        <f>IF(ELEVTAL[[#This Row],[Administrerende kommune]]=0,ELEVTAL[[#This Row],[Beliggenhedskommune]],IF(ELEVTAL[[#This Row],[Administrerende kommune]]="",ELEVTAL[[#This Row],[Beliggenhedskommune]],ELEVTAL[[#This Row],[Administrerende kommune]]))</f>
        <v>Hillerød Kommune</v>
      </c>
      <c r="F397" t="str">
        <f>_xlfn.XLOOKUP(ELEVTAL[[#This Row],[Institutionsnummer]],INSTREG[INST_NR],INSTREG[ADM_KOMMUNE_NR_TEKST])</f>
        <v>Hillerød Kommune</v>
      </c>
      <c r="G397" t="str">
        <f>_xlfn.XLOOKUP(ELEVTAL[[#This Row],[Institutionsnummer]],INSTREG[INST_NR],INSTREG[BEL_KOMMUNE_TEKST])</f>
        <v>Hillerød Kommune</v>
      </c>
      <c r="H397">
        <v>554</v>
      </c>
    </row>
    <row r="398" spans="2:8" x14ac:dyDescent="0.25">
      <c r="B398">
        <v>280176</v>
      </c>
      <c r="C398" t="str">
        <f>_xlfn.XLOOKUP(ELEVTAL[[#This Row],[Institutionsnummer]],INSTREG[INST_NR],INSTREG[INST_NAVN])</f>
        <v>Specialinstitutionen Bøgen</v>
      </c>
      <c r="D398" t="str">
        <f>_xlfn.XLOOKUP(ELEVTAL[[#This Row],[Institutionsnummer]],INSTREG[INST_NR],INSTREG[EJER_KODE_TEKST])</f>
        <v>Kommunale</v>
      </c>
      <c r="E398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398" t="str">
        <f>_xlfn.XLOOKUP(ELEVTAL[[#This Row],[Institutionsnummer]],INSTREG[INST_NR],INSTREG[ADM_KOMMUNE_NR_TEKST])</f>
        <v>Aalborg Kommune</v>
      </c>
      <c r="G398" t="str">
        <f>_xlfn.XLOOKUP(ELEVTAL[[#This Row],[Institutionsnummer]],INSTREG[INST_NR],INSTREG[BEL_KOMMUNE_TEKST])</f>
        <v>Aalborg Kommune</v>
      </c>
    </row>
    <row r="399" spans="2:8" x14ac:dyDescent="0.25">
      <c r="B399">
        <v>280186</v>
      </c>
      <c r="C399" t="str">
        <f>_xlfn.XLOOKUP(ELEVTAL[[#This Row],[Institutionsnummer]],INSTREG[INST_NR],INSTREG[INST_NAVN])</f>
        <v>St. Magleby Skole</v>
      </c>
      <c r="D399" t="str">
        <f>_xlfn.XLOOKUP(ELEVTAL[[#This Row],[Institutionsnummer]],INSTREG[INST_NR],INSTREG[EJER_KODE_TEKST])</f>
        <v>Kommunale</v>
      </c>
      <c r="E399" t="str">
        <f>IF(ELEVTAL[[#This Row],[Administrerende kommune]]=0,ELEVTAL[[#This Row],[Beliggenhedskommune]],IF(ELEVTAL[[#This Row],[Administrerende kommune]]="",ELEVTAL[[#This Row],[Beliggenhedskommune]],ELEVTAL[[#This Row],[Administrerende kommune]]))</f>
        <v>Dragør Kommune</v>
      </c>
      <c r="F399" t="str">
        <f>_xlfn.XLOOKUP(ELEVTAL[[#This Row],[Institutionsnummer]],INSTREG[INST_NR],INSTREG[ADM_KOMMUNE_NR_TEKST])</f>
        <v>Dragør Kommune</v>
      </c>
      <c r="G399" t="str">
        <f>_xlfn.XLOOKUP(ELEVTAL[[#This Row],[Institutionsnummer]],INSTREG[INST_NR],INSTREG[BEL_KOMMUNE_TEKST])</f>
        <v>Dragør Kommune</v>
      </c>
      <c r="H399">
        <v>731</v>
      </c>
    </row>
    <row r="400" spans="2:8" x14ac:dyDescent="0.25">
      <c r="B400">
        <v>280187</v>
      </c>
      <c r="C400" t="str">
        <f>_xlfn.XLOOKUP(ELEVTAL[[#This Row],[Institutionsnummer]],INSTREG[INST_NR],INSTREG[INST_NAVN])</f>
        <v>Dragør Skole</v>
      </c>
      <c r="D400" t="str">
        <f>_xlfn.XLOOKUP(ELEVTAL[[#This Row],[Institutionsnummer]],INSTREG[INST_NR],INSTREG[EJER_KODE_TEKST])</f>
        <v>Kommunale</v>
      </c>
      <c r="E400" t="str">
        <f>IF(ELEVTAL[[#This Row],[Administrerende kommune]]=0,ELEVTAL[[#This Row],[Beliggenhedskommune]],IF(ELEVTAL[[#This Row],[Administrerende kommune]]="",ELEVTAL[[#This Row],[Beliggenhedskommune]],ELEVTAL[[#This Row],[Administrerende kommune]]))</f>
        <v>Dragør Kommune</v>
      </c>
      <c r="F400" t="str">
        <f>_xlfn.XLOOKUP(ELEVTAL[[#This Row],[Institutionsnummer]],INSTREG[INST_NR],INSTREG[ADM_KOMMUNE_NR_TEKST])</f>
        <v>Dragør Kommune</v>
      </c>
      <c r="G400" t="str">
        <f>_xlfn.XLOOKUP(ELEVTAL[[#This Row],[Institutionsnummer]],INSTREG[INST_NR],INSTREG[BEL_KOMMUNE_TEKST])</f>
        <v>Dragør Kommune</v>
      </c>
      <c r="H400">
        <v>456</v>
      </c>
    </row>
    <row r="401" spans="2:8" x14ac:dyDescent="0.25">
      <c r="B401">
        <v>280188</v>
      </c>
      <c r="C401" t="str">
        <f>_xlfn.XLOOKUP(ELEVTAL[[#This Row],[Institutionsnummer]],INSTREG[INST_NR],INSTREG[INST_NAVN])</f>
        <v>Skolen ved Nordens Plads</v>
      </c>
      <c r="D401" t="str">
        <f>_xlfn.XLOOKUP(ELEVTAL[[#This Row],[Institutionsnummer]],INSTREG[INST_NR],INSTREG[EJER_KODE_TEKST])</f>
        <v>Kommunale</v>
      </c>
      <c r="E401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Frederiksberg Kommune</v>
      </c>
      <c r="F401" t="str">
        <f>_xlfn.XLOOKUP(ELEVTAL[[#This Row],[Institutionsnummer]],INSTREG[INST_NR],INSTREG[ADM_KOMMUNE_NR_TEKST])</f>
        <v>Frederiksberg Kommune</v>
      </c>
      <c r="G401" t="str">
        <f>_xlfn.XLOOKUP(ELEVTAL[[#This Row],[Institutionsnummer]],INSTREG[INST_NR],INSTREG[BEL_KOMMUNE_TEKST])</f>
        <v>Frederiksberg Kommune</v>
      </c>
      <c r="H401">
        <v>226</v>
      </c>
    </row>
    <row r="402" spans="2:8" x14ac:dyDescent="0.25">
      <c r="B402">
        <v>280189</v>
      </c>
      <c r="C402" t="str">
        <f>_xlfn.XLOOKUP(ELEVTAL[[#This Row],[Institutionsnummer]],INSTREG[INST_NR],INSTREG[INST_NAVN])</f>
        <v>Brørupskolen</v>
      </c>
      <c r="D402" t="str">
        <f>_xlfn.XLOOKUP(ELEVTAL[[#This Row],[Institutionsnummer]],INSTREG[INST_NR],INSTREG[EJER_KODE_TEKST])</f>
        <v>Kommunale</v>
      </c>
      <c r="E402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Vejen Kommune</v>
      </c>
      <c r="F402" t="str">
        <f>_xlfn.XLOOKUP(ELEVTAL[[#This Row],[Institutionsnummer]],INSTREG[INST_NR],INSTREG[ADM_KOMMUNE_NR_TEKST])</f>
        <v>Vejen Kommune</v>
      </c>
      <c r="G402" t="str">
        <f>_xlfn.XLOOKUP(ELEVTAL[[#This Row],[Institutionsnummer]],INSTREG[INST_NR],INSTREG[BEL_KOMMUNE_TEKST])</f>
        <v>Vejen Kommune</v>
      </c>
      <c r="H402">
        <v>583</v>
      </c>
    </row>
    <row r="403" spans="2:8" hidden="1" x14ac:dyDescent="0.25">
      <c r="B403">
        <v>280191</v>
      </c>
      <c r="C403" t="str">
        <f>_xlfn.XLOOKUP(ELEVTAL[[#This Row],[Institutionsnummer]],INSTREG[INST_NR],INSTREG[INST_NAVN])</f>
        <v>Fonden Sparta</v>
      </c>
      <c r="D403" t="str">
        <f>_xlfn.XLOOKUP(ELEVTAL[[#This Row],[Institutionsnummer]],INSTREG[INST_NR],INSTREG[EJER_KODE_TEKST])</f>
        <v>Selvejende, kommunale</v>
      </c>
      <c r="E403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403">
        <f>_xlfn.XLOOKUP(ELEVTAL[[#This Row],[Institutionsnummer]],INSTREG[INST_NR],INSTREG[ADM_KOMMUNE_NR_TEKST])</f>
        <v>0</v>
      </c>
      <c r="G403" t="str">
        <f>_xlfn.XLOOKUP(ELEVTAL[[#This Row],[Institutionsnummer]],INSTREG[INST_NR],INSTREG[BEL_KOMMUNE_TEKST])</f>
        <v>Herning Kommune</v>
      </c>
    </row>
    <row r="404" spans="2:8" x14ac:dyDescent="0.25">
      <c r="B404">
        <v>280192</v>
      </c>
      <c r="C404" t="str">
        <f>_xlfn.XLOOKUP(ELEVTAL[[#This Row],[Institutionsnummer]],INSTREG[INST_NR],INSTREG[INST_NAVN])</f>
        <v>Tønder Distriktsskole</v>
      </c>
      <c r="D404" t="str">
        <f>_xlfn.XLOOKUP(ELEVTAL[[#This Row],[Institutionsnummer]],INSTREG[INST_NR],INSTREG[EJER_KODE_TEKST])</f>
        <v>Kommunale</v>
      </c>
      <c r="E404" t="str">
        <f>IF(ELEVTAL[[#This Row],[Administrerende kommune]]=0,ELEVTAL[[#This Row],[Beliggenhedskommune]],IF(ELEVTAL[[#This Row],[Administrerende kommune]]="",ELEVTAL[[#This Row],[Beliggenhedskommune]],ELEVTAL[[#This Row],[Administrerende kommune]]))</f>
        <v>Tønder Kommune</v>
      </c>
      <c r="F404" t="str">
        <f>_xlfn.XLOOKUP(ELEVTAL[[#This Row],[Institutionsnummer]],INSTREG[INST_NR],INSTREG[ADM_KOMMUNE_NR_TEKST])</f>
        <v>Tønder Kommune</v>
      </c>
      <c r="G404" t="str">
        <f>_xlfn.XLOOKUP(ELEVTAL[[#This Row],[Institutionsnummer]],INSTREG[INST_NR],INSTREG[BEL_KOMMUNE_TEKST])</f>
        <v>Tønder Kommune</v>
      </c>
      <c r="H404">
        <v>1051</v>
      </c>
    </row>
    <row r="405" spans="2:8" x14ac:dyDescent="0.25">
      <c r="B405">
        <v>280193</v>
      </c>
      <c r="C405" t="str">
        <f>_xlfn.XLOOKUP(ELEVTAL[[#This Row],[Institutionsnummer]],INSTREG[INST_NR],INSTREG[INST_NAVN])</f>
        <v>Løgumkloster Distriktsskole</v>
      </c>
      <c r="D405" t="str">
        <f>_xlfn.XLOOKUP(ELEVTAL[[#This Row],[Institutionsnummer]],INSTREG[INST_NR],INSTREG[EJER_KODE_TEKST])</f>
        <v>Kommunale</v>
      </c>
      <c r="E405" t="str">
        <f>IF(ELEVTAL[[#This Row],[Administrerende kommune]]=0,ELEVTAL[[#This Row],[Beliggenhedskommune]],IF(ELEVTAL[[#This Row],[Administrerende kommune]]="",ELEVTAL[[#This Row],[Beliggenhedskommune]],ELEVTAL[[#This Row],[Administrerende kommune]]))</f>
        <v>Tønder Kommune</v>
      </c>
      <c r="F405" t="str">
        <f>_xlfn.XLOOKUP(ELEVTAL[[#This Row],[Institutionsnummer]],INSTREG[INST_NR],INSTREG[ADM_KOMMUNE_NR_TEKST])</f>
        <v>Tønder Kommune</v>
      </c>
      <c r="G405" t="str">
        <f>_xlfn.XLOOKUP(ELEVTAL[[#This Row],[Institutionsnummer]],INSTREG[INST_NR],INSTREG[BEL_KOMMUNE_TEKST])</f>
        <v>Tønder Kommune</v>
      </c>
      <c r="H405">
        <v>641</v>
      </c>
    </row>
    <row r="406" spans="2:8" x14ac:dyDescent="0.25">
      <c r="B406">
        <v>280195</v>
      </c>
      <c r="C406" t="str">
        <f>_xlfn.XLOOKUP(ELEVTAL[[#This Row],[Institutionsnummer]],INSTREG[INST_NR],INSTREG[INST_NAVN])</f>
        <v>Toftlund Distriktsskole</v>
      </c>
      <c r="D406" t="str">
        <f>_xlfn.XLOOKUP(ELEVTAL[[#This Row],[Institutionsnummer]],INSTREG[INST_NR],INSTREG[EJER_KODE_TEKST])</f>
        <v>Kommunale</v>
      </c>
      <c r="E406" t="str">
        <f>IF(ELEVTAL[[#This Row],[Administrerende kommune]]=0,ELEVTAL[[#This Row],[Beliggenhedskommune]],IF(ELEVTAL[[#This Row],[Administrerende kommune]]="",ELEVTAL[[#This Row],[Beliggenhedskommune]],ELEVTAL[[#This Row],[Administrerende kommune]]))</f>
        <v>Tønder Kommune</v>
      </c>
      <c r="F406" t="str">
        <f>_xlfn.XLOOKUP(ELEVTAL[[#This Row],[Institutionsnummer]],INSTREG[INST_NR],INSTREG[ADM_KOMMUNE_NR_TEKST])</f>
        <v>Tønder Kommune</v>
      </c>
      <c r="G406" t="str">
        <f>_xlfn.XLOOKUP(ELEVTAL[[#This Row],[Institutionsnummer]],INSTREG[INST_NR],INSTREG[BEL_KOMMUNE_TEKST])</f>
        <v>Tønder Kommune</v>
      </c>
      <c r="H406">
        <v>526</v>
      </c>
    </row>
    <row r="407" spans="2:8" x14ac:dyDescent="0.25">
      <c r="B407">
        <v>280196</v>
      </c>
      <c r="C407" t="str">
        <f>_xlfn.XLOOKUP(ELEVTAL[[#This Row],[Institutionsnummer]],INSTREG[INST_NR],INSTREG[INST_NAVN])</f>
        <v>Arresø Skole</v>
      </c>
      <c r="D407" t="str">
        <f>_xlfn.XLOOKUP(ELEVTAL[[#This Row],[Institutionsnummer]],INSTREG[INST_NR],INSTREG[EJER_KODE_TEKST])</f>
        <v>Kommunale</v>
      </c>
      <c r="E407" t="str">
        <f>IF(ELEVTAL[[#This Row],[Administrerende kommune]]=0,ELEVTAL[[#This Row],[Beliggenhedskommune]],IF(ELEVTAL[[#This Row],[Administrerende kommune]]="",ELEVTAL[[#This Row],[Beliggenhedskommune]],ELEVTAL[[#This Row],[Administrerende kommune]]))</f>
        <v>Halsnæs Kommune</v>
      </c>
      <c r="F407" t="str">
        <f>_xlfn.XLOOKUP(ELEVTAL[[#This Row],[Institutionsnummer]],INSTREG[INST_NR],INSTREG[ADM_KOMMUNE_NR_TEKST])</f>
        <v>Halsnæs Kommune</v>
      </c>
      <c r="G407" t="str">
        <f>_xlfn.XLOOKUP(ELEVTAL[[#This Row],[Institutionsnummer]],INSTREG[INST_NR],INSTREG[BEL_KOMMUNE_TEKST])</f>
        <v>Halsnæs Kommune</v>
      </c>
    </row>
    <row r="408" spans="2:8" x14ac:dyDescent="0.25">
      <c r="B408">
        <v>280197</v>
      </c>
      <c r="C408" t="str">
        <f>_xlfn.XLOOKUP(ELEVTAL[[#This Row],[Institutionsnummer]],INSTREG[INST_NR],INSTREG[INST_NAVN])</f>
        <v>Frederiksværk Skole</v>
      </c>
      <c r="D408" t="str">
        <f>_xlfn.XLOOKUP(ELEVTAL[[#This Row],[Institutionsnummer]],INSTREG[INST_NR],INSTREG[EJER_KODE_TEKST])</f>
        <v>Kommunale</v>
      </c>
      <c r="E408" t="str">
        <f>IF(ELEVTAL[[#This Row],[Administrerende kommune]]=0,ELEVTAL[[#This Row],[Beliggenhedskommune]],IF(ELEVTAL[[#This Row],[Administrerende kommune]]="",ELEVTAL[[#This Row],[Beliggenhedskommune]],ELEVTAL[[#This Row],[Administrerende kommune]]))</f>
        <v>Halsnæs Kommune</v>
      </c>
      <c r="F408" t="str">
        <f>_xlfn.XLOOKUP(ELEVTAL[[#This Row],[Institutionsnummer]],INSTREG[INST_NR],INSTREG[ADM_KOMMUNE_NR_TEKST])</f>
        <v>Halsnæs Kommune</v>
      </c>
      <c r="G408" t="str">
        <f>_xlfn.XLOOKUP(ELEVTAL[[#This Row],[Institutionsnummer]],INSTREG[INST_NR],INSTREG[BEL_KOMMUNE_TEKST])</f>
        <v>Halsnæs Kommune</v>
      </c>
      <c r="H408">
        <v>419</v>
      </c>
    </row>
    <row r="409" spans="2:8" x14ac:dyDescent="0.25">
      <c r="B409">
        <v>280198</v>
      </c>
      <c r="C409" t="str">
        <f>_xlfn.XLOOKUP(ELEVTAL[[#This Row],[Institutionsnummer]],INSTREG[INST_NR],INSTREG[INST_NAVN])</f>
        <v>Hundested Skole</v>
      </c>
      <c r="D409" t="str">
        <f>_xlfn.XLOOKUP(ELEVTAL[[#This Row],[Institutionsnummer]],INSTREG[INST_NR],INSTREG[EJER_KODE_TEKST])</f>
        <v>Kommunale</v>
      </c>
      <c r="E409" t="str">
        <f>IF(ELEVTAL[[#This Row],[Administrerende kommune]]=0,ELEVTAL[[#This Row],[Beliggenhedskommune]],IF(ELEVTAL[[#This Row],[Administrerende kommune]]="",ELEVTAL[[#This Row],[Beliggenhedskommune]],ELEVTAL[[#This Row],[Administrerende kommune]]))</f>
        <v>Halsnæs Kommune</v>
      </c>
      <c r="F409" t="str">
        <f>_xlfn.XLOOKUP(ELEVTAL[[#This Row],[Institutionsnummer]],INSTREG[INST_NR],INSTREG[ADM_KOMMUNE_NR_TEKST])</f>
        <v>Halsnæs Kommune</v>
      </c>
      <c r="G409" t="str">
        <f>_xlfn.XLOOKUP(ELEVTAL[[#This Row],[Institutionsnummer]],INSTREG[INST_NR],INSTREG[BEL_KOMMUNE_TEKST])</f>
        <v>Halsnæs Kommune</v>
      </c>
      <c r="H409">
        <v>463</v>
      </c>
    </row>
    <row r="410" spans="2:8" x14ac:dyDescent="0.25">
      <c r="B410">
        <v>280203</v>
      </c>
      <c r="C410" t="str">
        <f>_xlfn.XLOOKUP(ELEVTAL[[#This Row],[Institutionsnummer]],INSTREG[INST_NR],INSTREG[INST_NAVN])</f>
        <v>Hvidovre Heldagsskole</v>
      </c>
      <c r="D410" t="str">
        <f>_xlfn.XLOOKUP(ELEVTAL[[#This Row],[Institutionsnummer]],INSTREG[INST_NR],INSTREG[EJER_KODE_TEKST])</f>
        <v>Kommunale</v>
      </c>
      <c r="E410" t="str">
        <f>IF(ELEVTAL[[#This Row],[Administrerende kommune]]=0,ELEVTAL[[#This Row],[Beliggenhedskommune]],IF(ELEVTAL[[#This Row],[Administrerende kommune]]="",ELEVTAL[[#This Row],[Beliggenhedskommune]],ELEVTAL[[#This Row],[Administrerende kommune]]))</f>
        <v>Hvidovre Kommune</v>
      </c>
      <c r="F410" t="str">
        <f>_xlfn.XLOOKUP(ELEVTAL[[#This Row],[Institutionsnummer]],INSTREG[INST_NR],INSTREG[ADM_KOMMUNE_NR_TEKST])</f>
        <v>Hvidovre Kommune</v>
      </c>
      <c r="G410" t="str">
        <f>_xlfn.XLOOKUP(ELEVTAL[[#This Row],[Institutionsnummer]],INSTREG[INST_NR],INSTREG[BEL_KOMMUNE_TEKST])</f>
        <v>Hvidovre Kommune</v>
      </c>
      <c r="H410">
        <v>80</v>
      </c>
    </row>
    <row r="411" spans="2:8" x14ac:dyDescent="0.25">
      <c r="B411">
        <v>280222</v>
      </c>
      <c r="C411" t="str">
        <f>_xlfn.XLOOKUP(ELEVTAL[[#This Row],[Institutionsnummer]],INSTREG[INST_NR],INSTREG[INST_NAVN])</f>
        <v>Ådalens Skole</v>
      </c>
      <c r="D411" t="str">
        <f>_xlfn.XLOOKUP(ELEVTAL[[#This Row],[Institutionsnummer]],INSTREG[INST_NR],INSTREG[EJER_KODE_TEKST])</f>
        <v>Kommunale</v>
      </c>
      <c r="E411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Frederikssund Kommune</v>
      </c>
      <c r="F411" t="str">
        <f>_xlfn.XLOOKUP(ELEVTAL[[#This Row],[Institutionsnummer]],INSTREG[INST_NR],INSTREG[ADM_KOMMUNE_NR_TEKST])</f>
        <v>Frederikssund Kommune</v>
      </c>
      <c r="G411" t="str">
        <f>_xlfn.XLOOKUP(ELEVTAL[[#This Row],[Institutionsnummer]],INSTREG[INST_NR],INSTREG[BEL_KOMMUNE_TEKST])</f>
        <v>Frederikssund Kommune</v>
      </c>
      <c r="H411">
        <v>1036</v>
      </c>
    </row>
    <row r="412" spans="2:8" x14ac:dyDescent="0.25">
      <c r="B412">
        <v>280239</v>
      </c>
      <c r="C412" t="str">
        <f>_xlfn.XLOOKUP(ELEVTAL[[#This Row],[Institutionsnummer]],INSTREG[INST_NR],INSTREG[INST_NAVN])</f>
        <v>Lagoniskolen</v>
      </c>
      <c r="D412" t="str">
        <f>_xlfn.XLOOKUP(ELEVTAL[[#This Row],[Institutionsnummer]],INSTREG[INST_NR],INSTREG[EJER_KODE_TEKST])</f>
        <v>Kommunale</v>
      </c>
      <c r="E412" t="str">
        <f>IF(ELEVTAL[[#This Row],[Administrerende kommune]]=0,ELEVTAL[[#This Row],[Beliggenhedskommune]],IF(ELEVTAL[[#This Row],[Administrerende kommune]]="",ELEVTAL[[#This Row],[Beliggenhedskommune]],ELEVTAL[[#This Row],[Administrerende kommune]]))</f>
        <v>Haderslev Kommune</v>
      </c>
      <c r="F412" t="str">
        <f>_xlfn.XLOOKUP(ELEVTAL[[#This Row],[Institutionsnummer]],INSTREG[INST_NR],INSTREG[ADM_KOMMUNE_NR_TEKST])</f>
        <v>Haderslev Kommune</v>
      </c>
      <c r="G412" t="str">
        <f>_xlfn.XLOOKUP(ELEVTAL[[#This Row],[Institutionsnummer]],INSTREG[INST_NR],INSTREG[BEL_KOMMUNE_TEKST])</f>
        <v>Haderslev Kommune</v>
      </c>
    </row>
    <row r="413" spans="2:8" x14ac:dyDescent="0.25">
      <c r="B413">
        <v>280240</v>
      </c>
      <c r="C413" t="str">
        <f>_xlfn.XLOOKUP(ELEVTAL[[#This Row],[Institutionsnummer]],INSTREG[INST_NR],INSTREG[INST_NAVN])</f>
        <v>Fællesskolen Favrdal-Fjelstrup</v>
      </c>
      <c r="D413" t="str">
        <f>_xlfn.XLOOKUP(ELEVTAL[[#This Row],[Institutionsnummer]],INSTREG[INST_NR],INSTREG[EJER_KODE_TEKST])</f>
        <v>Kommunale</v>
      </c>
      <c r="E413" t="str">
        <f>IF(ELEVTAL[[#This Row],[Administrerende kommune]]=0,ELEVTAL[[#This Row],[Beliggenhedskommune]],IF(ELEVTAL[[#This Row],[Administrerende kommune]]="",ELEVTAL[[#This Row],[Beliggenhedskommune]],ELEVTAL[[#This Row],[Administrerende kommune]]))</f>
        <v>Haderslev Kommune</v>
      </c>
      <c r="F413" t="str">
        <f>_xlfn.XLOOKUP(ELEVTAL[[#This Row],[Institutionsnummer]],INSTREG[INST_NR],INSTREG[ADM_KOMMUNE_NR_TEKST])</f>
        <v>Haderslev Kommune</v>
      </c>
      <c r="G413" t="str">
        <f>_xlfn.XLOOKUP(ELEVTAL[[#This Row],[Institutionsnummer]],INSTREG[INST_NR],INSTREG[BEL_KOMMUNE_TEKST])</f>
        <v>Haderslev Kommune</v>
      </c>
      <c r="H413">
        <v>774</v>
      </c>
    </row>
    <row r="414" spans="2:8" x14ac:dyDescent="0.25">
      <c r="B414">
        <v>280241</v>
      </c>
      <c r="C414" t="str">
        <f>_xlfn.XLOOKUP(ELEVTAL[[#This Row],[Institutionsnummer]],INSTREG[INST_NR],INSTREG[INST_NAVN])</f>
        <v>Fællesskolen Hammelev-Sct. Severin</v>
      </c>
      <c r="D414" t="str">
        <f>_xlfn.XLOOKUP(ELEVTAL[[#This Row],[Institutionsnummer]],INSTREG[INST_NR],INSTREG[EJER_KODE_TEKST])</f>
        <v>Kommunale</v>
      </c>
      <c r="E414" t="str">
        <f>IF(ELEVTAL[[#This Row],[Administrerende kommune]]=0,ELEVTAL[[#This Row],[Beliggenhedskommune]],IF(ELEVTAL[[#This Row],[Administrerende kommune]]="",ELEVTAL[[#This Row],[Beliggenhedskommune]],ELEVTAL[[#This Row],[Administrerende kommune]]))</f>
        <v>Haderslev Kommune</v>
      </c>
      <c r="F414" t="str">
        <f>_xlfn.XLOOKUP(ELEVTAL[[#This Row],[Institutionsnummer]],INSTREG[INST_NR],INSTREG[ADM_KOMMUNE_NR_TEKST])</f>
        <v>Haderslev Kommune</v>
      </c>
      <c r="G414" t="str">
        <f>_xlfn.XLOOKUP(ELEVTAL[[#This Row],[Institutionsnummer]],INSTREG[INST_NR],INSTREG[BEL_KOMMUNE_TEKST])</f>
        <v>Haderslev Kommune</v>
      </c>
      <c r="H414">
        <v>624</v>
      </c>
    </row>
    <row r="415" spans="2:8" x14ac:dyDescent="0.25">
      <c r="B415">
        <v>280242</v>
      </c>
      <c r="C415" t="str">
        <f>_xlfn.XLOOKUP(ELEVTAL[[#This Row],[Institutionsnummer]],INSTREG[INST_NR],INSTREG[INST_NAVN])</f>
        <v>Sønder Otting Skole</v>
      </c>
      <c r="D415" t="str">
        <f>_xlfn.XLOOKUP(ELEVTAL[[#This Row],[Institutionsnummer]],INSTREG[INST_NR],INSTREG[EJER_KODE_TEKST])</f>
        <v>Kommunale</v>
      </c>
      <c r="E415" t="str">
        <f>IF(ELEVTAL[[#This Row],[Administrerende kommune]]=0,ELEVTAL[[#This Row],[Beliggenhedskommune]],IF(ELEVTAL[[#This Row],[Administrerende kommune]]="",ELEVTAL[[#This Row],[Beliggenhedskommune]],ELEVTAL[[#This Row],[Administrerende kommune]]))</f>
        <v>Haderslev Kommune</v>
      </c>
      <c r="F415" t="str">
        <f>_xlfn.XLOOKUP(ELEVTAL[[#This Row],[Institutionsnummer]],INSTREG[INST_NR],INSTREG[ADM_KOMMUNE_NR_TEKST])</f>
        <v>Haderslev Kommune</v>
      </c>
      <c r="G415" t="str">
        <f>_xlfn.XLOOKUP(ELEVTAL[[#This Row],[Institutionsnummer]],INSTREG[INST_NR],INSTREG[BEL_KOMMUNE_TEKST])</f>
        <v>Haderslev Kommune</v>
      </c>
    </row>
    <row r="416" spans="2:8" x14ac:dyDescent="0.25">
      <c r="B416">
        <v>280243</v>
      </c>
      <c r="C416" t="str">
        <f>_xlfn.XLOOKUP(ELEVTAL[[#This Row],[Institutionsnummer]],INSTREG[INST_NR],INSTREG[INST_NAVN])</f>
        <v>Fællesskolen Nustrup-Sommersted</v>
      </c>
      <c r="D416" t="str">
        <f>_xlfn.XLOOKUP(ELEVTAL[[#This Row],[Institutionsnummer]],INSTREG[INST_NR],INSTREG[EJER_KODE_TEKST])</f>
        <v>Kommunale</v>
      </c>
      <c r="E416" t="str">
        <f>IF(ELEVTAL[[#This Row],[Administrerende kommune]]=0,ELEVTAL[[#This Row],[Beliggenhedskommune]],IF(ELEVTAL[[#This Row],[Administrerende kommune]]="",ELEVTAL[[#This Row],[Beliggenhedskommune]],ELEVTAL[[#This Row],[Administrerende kommune]]))</f>
        <v>Haderslev Kommune</v>
      </c>
      <c r="F416" t="str">
        <f>_xlfn.XLOOKUP(ELEVTAL[[#This Row],[Institutionsnummer]],INSTREG[INST_NR],INSTREG[ADM_KOMMUNE_NR_TEKST])</f>
        <v>Haderslev Kommune</v>
      </c>
      <c r="G416" t="str">
        <f>_xlfn.XLOOKUP(ELEVTAL[[#This Row],[Institutionsnummer]],INSTREG[INST_NR],INSTREG[BEL_KOMMUNE_TEKST])</f>
        <v>Haderslev Kommune</v>
      </c>
      <c r="H416">
        <v>153</v>
      </c>
    </row>
    <row r="417" spans="2:8" x14ac:dyDescent="0.25">
      <c r="B417">
        <v>280244</v>
      </c>
      <c r="C417" t="str">
        <f>_xlfn.XLOOKUP(ELEVTAL[[#This Row],[Institutionsnummer]],INSTREG[INST_NR],INSTREG[INST_NAVN])</f>
        <v>Starup-Øsby Skole og Børnehus</v>
      </c>
      <c r="D417" t="str">
        <f>_xlfn.XLOOKUP(ELEVTAL[[#This Row],[Institutionsnummer]],INSTREG[INST_NR],INSTREG[EJER_KODE_TEKST])</f>
        <v>Kommunale</v>
      </c>
      <c r="E417" t="str">
        <f>IF(ELEVTAL[[#This Row],[Administrerende kommune]]=0,ELEVTAL[[#This Row],[Beliggenhedskommune]],IF(ELEVTAL[[#This Row],[Administrerende kommune]]="",ELEVTAL[[#This Row],[Beliggenhedskommune]],ELEVTAL[[#This Row],[Administrerende kommune]]))</f>
        <v>Haderslev Kommune</v>
      </c>
      <c r="F417" t="str">
        <f>_xlfn.XLOOKUP(ELEVTAL[[#This Row],[Institutionsnummer]],INSTREG[INST_NR],INSTREG[ADM_KOMMUNE_NR_TEKST])</f>
        <v>Haderslev Kommune</v>
      </c>
      <c r="G417" t="str">
        <f>_xlfn.XLOOKUP(ELEVTAL[[#This Row],[Institutionsnummer]],INSTREG[INST_NR],INSTREG[BEL_KOMMUNE_TEKST])</f>
        <v>Haderslev Kommune</v>
      </c>
      <c r="H417">
        <v>446</v>
      </c>
    </row>
    <row r="418" spans="2:8" hidden="1" x14ac:dyDescent="0.25">
      <c r="B418">
        <v>280252</v>
      </c>
      <c r="C418" t="str">
        <f>_xlfn.XLOOKUP(ELEVTAL[[#This Row],[Institutionsnummer]],INSTREG[INST_NR],INSTREG[INST_NAVN])</f>
        <v>Fonden Ørting</v>
      </c>
      <c r="D418" t="str">
        <f>_xlfn.XLOOKUP(ELEVTAL[[#This Row],[Institutionsnummer]],INSTREG[INST_NR],INSTREG[EJER_KODE_TEKST])</f>
        <v>Selvejende, kommunale</v>
      </c>
      <c r="E418" t="str">
        <f>IF(ELEVTAL[[#This Row],[Administrerende kommune]]=0,ELEVTAL[[#This Row],[Beliggenhedskommune]],IF(ELEVTAL[[#This Row],[Administrerende kommune]]="",ELEVTAL[[#This Row],[Beliggenhedskommune]],ELEVTAL[[#This Row],[Administrerende kommune]]))</f>
        <v>Odder Kommune</v>
      </c>
      <c r="F418">
        <f>_xlfn.XLOOKUP(ELEVTAL[[#This Row],[Institutionsnummer]],INSTREG[INST_NR],INSTREG[ADM_KOMMUNE_NR_TEKST])</f>
        <v>0</v>
      </c>
      <c r="G418" t="str">
        <f>_xlfn.XLOOKUP(ELEVTAL[[#This Row],[Institutionsnummer]],INSTREG[INST_NR],INSTREG[BEL_KOMMUNE_TEKST])</f>
        <v>Odder Kommune</v>
      </c>
      <c r="H418">
        <v>39</v>
      </c>
    </row>
    <row r="419" spans="2:8" hidden="1" x14ac:dyDescent="0.25">
      <c r="B419">
        <v>280257</v>
      </c>
      <c r="C419" t="str">
        <f>_xlfn.XLOOKUP(ELEVTAL[[#This Row],[Institutionsnummer]],INSTREG[INST_NR],INSTREG[INST_NAVN])</f>
        <v>Fonden Gimle</v>
      </c>
      <c r="D419" t="str">
        <f>_xlfn.XLOOKUP(ELEVTAL[[#This Row],[Institutionsnummer]],INSTREG[INST_NR],INSTREG[EJER_KODE_TEKST])</f>
        <v>Selvejende, kommunale</v>
      </c>
      <c r="E419" t="str">
        <f>IF(ELEVTAL[[#This Row],[Administrerende kommune]]=0,ELEVTAL[[#This Row],[Beliggenhedskommune]],IF(ELEVTAL[[#This Row],[Administrerende kommune]]="",ELEVTAL[[#This Row],[Beliggenhedskommune]],ELEVTAL[[#This Row],[Administrerende kommune]]))</f>
        <v>Vordingborg Kommune</v>
      </c>
      <c r="F419">
        <f>_xlfn.XLOOKUP(ELEVTAL[[#This Row],[Institutionsnummer]],INSTREG[INST_NR],INSTREG[ADM_KOMMUNE_NR_TEKST])</f>
        <v>0</v>
      </c>
      <c r="G419" t="str">
        <f>_xlfn.XLOOKUP(ELEVTAL[[#This Row],[Institutionsnummer]],INSTREG[INST_NR],INSTREG[BEL_KOMMUNE_TEKST])</f>
        <v>Vordingborg Kommune</v>
      </c>
    </row>
    <row r="420" spans="2:8" hidden="1" x14ac:dyDescent="0.25">
      <c r="B420">
        <v>280266</v>
      </c>
      <c r="C420" t="str">
        <f>_xlfn.XLOOKUP(ELEVTAL[[#This Row],[Institutionsnummer]],INSTREG[INST_NR],INSTREG[INST_NAVN])</f>
        <v>Heldagsskolen Krumtappen ApS</v>
      </c>
      <c r="D420" t="str">
        <f>_xlfn.XLOOKUP(ELEVTAL[[#This Row],[Institutionsnummer]],INSTREG[INST_NR],INSTREG[EJER_KODE_TEKST])</f>
        <v>Selvejende, kommunale</v>
      </c>
      <c r="E420" t="str">
        <f>IF(ELEVTAL[[#This Row],[Administrerende kommune]]=0,ELEVTAL[[#This Row],[Beliggenhedskommune]],IF(ELEVTAL[[#This Row],[Administrerende kommune]]="",ELEVTAL[[#This Row],[Beliggenhedskommune]],ELEVTAL[[#This Row],[Administrerende kommune]]))</f>
        <v>Skanderborg Kommune</v>
      </c>
      <c r="F420">
        <f>_xlfn.XLOOKUP(ELEVTAL[[#This Row],[Institutionsnummer]],INSTREG[INST_NR],INSTREG[ADM_KOMMUNE_NR_TEKST])</f>
        <v>0</v>
      </c>
      <c r="G420" t="str">
        <f>_xlfn.XLOOKUP(ELEVTAL[[#This Row],[Institutionsnummer]],INSTREG[INST_NR],INSTREG[BEL_KOMMUNE_TEKST])</f>
        <v>Skanderborg Kommune</v>
      </c>
    </row>
    <row r="421" spans="2:8" x14ac:dyDescent="0.25">
      <c r="B421">
        <v>280267</v>
      </c>
      <c r="C421" t="str">
        <f>_xlfn.XLOOKUP(ELEVTAL[[#This Row],[Institutionsnummer]],INSTREG[INST_NR],INSTREG[INST_NAVN])</f>
        <v>Skolen ved Radiomarken</v>
      </c>
      <c r="D421" t="str">
        <f>_xlfn.XLOOKUP(ELEVTAL[[#This Row],[Institutionsnummer]],INSTREG[INST_NR],INSTREG[EJER_KODE_TEKST])</f>
        <v>Kommunale</v>
      </c>
      <c r="E421" t="str">
        <f>IF(ELEVTAL[[#This Row],[Administrerende kommune]]=0,ELEVTAL[[#This Row],[Beliggenhedskommune]],IF(ELEVTAL[[#This Row],[Administrerende kommune]]="",ELEVTAL[[#This Row],[Beliggenhedskommune]],ELEVTAL[[#This Row],[Administrerende kommune]]))</f>
        <v>Gladsaxe Kommune</v>
      </c>
      <c r="F421" t="str">
        <f>_xlfn.XLOOKUP(ELEVTAL[[#This Row],[Institutionsnummer]],INSTREG[INST_NR],INSTREG[ADM_KOMMUNE_NR_TEKST])</f>
        <v>Gladsaxe Kommune</v>
      </c>
      <c r="G421" t="str">
        <f>_xlfn.XLOOKUP(ELEVTAL[[#This Row],[Institutionsnummer]],INSTREG[INST_NR],INSTREG[BEL_KOMMUNE_TEKST])</f>
        <v>Gladsaxe Kommune</v>
      </c>
      <c r="H421">
        <v>21</v>
      </c>
    </row>
    <row r="422" spans="2:8" x14ac:dyDescent="0.25">
      <c r="B422">
        <v>280270</v>
      </c>
      <c r="C422" t="str">
        <f>_xlfn.XLOOKUP(ELEVTAL[[#This Row],[Institutionsnummer]],INSTREG[INST_NR],INSTREG[INST_NAVN])</f>
        <v>Gilbjergskolen</v>
      </c>
      <c r="D422" t="str">
        <f>_xlfn.XLOOKUP(ELEVTAL[[#This Row],[Institutionsnummer]],INSTREG[INST_NR],INSTREG[EJER_KODE_TEKST])</f>
        <v>Kommunale</v>
      </c>
      <c r="E422" t="str">
        <f>IF(ELEVTAL[[#This Row],[Administrerende kommune]]=0,ELEVTAL[[#This Row],[Beliggenhedskommune]],IF(ELEVTAL[[#This Row],[Administrerende kommune]]="",ELEVTAL[[#This Row],[Beliggenhedskommune]],ELEVTAL[[#This Row],[Administrerende kommune]]))</f>
        <v>Gribskov Kommune</v>
      </c>
      <c r="F422" t="str">
        <f>_xlfn.XLOOKUP(ELEVTAL[[#This Row],[Institutionsnummer]],INSTREG[INST_NR],INSTREG[ADM_KOMMUNE_NR_TEKST])</f>
        <v>Gribskov Kommune</v>
      </c>
      <c r="G422" t="str">
        <f>_xlfn.XLOOKUP(ELEVTAL[[#This Row],[Institutionsnummer]],INSTREG[INST_NR],INSTREG[BEL_KOMMUNE_TEKST])</f>
        <v>Gribskov Kommune</v>
      </c>
      <c r="H422">
        <v>823</v>
      </c>
    </row>
    <row r="423" spans="2:8" x14ac:dyDescent="0.25">
      <c r="B423">
        <v>280271</v>
      </c>
      <c r="C423" t="str">
        <f>_xlfn.XLOOKUP(ELEVTAL[[#This Row],[Institutionsnummer]],INSTREG[INST_NR],INSTREG[INST_NAVN])</f>
        <v>Gribskolen</v>
      </c>
      <c r="D423" t="str">
        <f>_xlfn.XLOOKUP(ELEVTAL[[#This Row],[Institutionsnummer]],INSTREG[INST_NR],INSTREG[EJER_KODE_TEKST])</f>
        <v>Kommunale</v>
      </c>
      <c r="E423" t="str">
        <f>IF(ELEVTAL[[#This Row],[Administrerende kommune]]=0,ELEVTAL[[#This Row],[Beliggenhedskommune]],IF(ELEVTAL[[#This Row],[Administrerende kommune]]="",ELEVTAL[[#This Row],[Beliggenhedskommune]],ELEVTAL[[#This Row],[Administrerende kommune]]))</f>
        <v>Gribskov Kommune</v>
      </c>
      <c r="F423" t="str">
        <f>_xlfn.XLOOKUP(ELEVTAL[[#This Row],[Institutionsnummer]],INSTREG[INST_NR],INSTREG[ADM_KOMMUNE_NR_TEKST])</f>
        <v>Gribskov Kommune</v>
      </c>
      <c r="G423" t="str">
        <f>_xlfn.XLOOKUP(ELEVTAL[[#This Row],[Institutionsnummer]],INSTREG[INST_NR],INSTREG[BEL_KOMMUNE_TEKST])</f>
        <v>Gribskov Kommune</v>
      </c>
      <c r="H423">
        <v>494</v>
      </c>
    </row>
    <row r="424" spans="2:8" x14ac:dyDescent="0.25">
      <c r="B424">
        <v>280272</v>
      </c>
      <c r="C424" t="str">
        <f>_xlfn.XLOOKUP(ELEVTAL[[#This Row],[Institutionsnummer]],INSTREG[INST_NR],INSTREG[INST_NAVN])</f>
        <v>Nordstjerneskolen</v>
      </c>
      <c r="D424" t="str">
        <f>_xlfn.XLOOKUP(ELEVTAL[[#This Row],[Institutionsnummer]],INSTREG[INST_NR],INSTREG[EJER_KODE_TEKST])</f>
        <v>Kommunale</v>
      </c>
      <c r="E424" t="str">
        <f>IF(ELEVTAL[[#This Row],[Administrerende kommune]]=0,ELEVTAL[[#This Row],[Beliggenhedskommune]],IF(ELEVTAL[[#This Row],[Administrerende kommune]]="",ELEVTAL[[#This Row],[Beliggenhedskommune]],ELEVTAL[[#This Row],[Administrerende kommune]]))</f>
        <v>Gribskov Kommune</v>
      </c>
      <c r="F424" t="str">
        <f>_xlfn.XLOOKUP(ELEVTAL[[#This Row],[Institutionsnummer]],INSTREG[INST_NR],INSTREG[ADM_KOMMUNE_NR_TEKST])</f>
        <v>Gribskov Kommune</v>
      </c>
      <c r="G424" t="str">
        <f>_xlfn.XLOOKUP(ELEVTAL[[#This Row],[Institutionsnummer]],INSTREG[INST_NR],INSTREG[BEL_KOMMUNE_TEKST])</f>
        <v>Gribskov Kommune</v>
      </c>
      <c r="H424">
        <v>502</v>
      </c>
    </row>
    <row r="425" spans="2:8" x14ac:dyDescent="0.25">
      <c r="B425">
        <v>280279</v>
      </c>
      <c r="C425" t="str">
        <f>_xlfn.XLOOKUP(ELEVTAL[[#This Row],[Institutionsnummer]],INSTREG[INST_NR],INSTREG[INST_NAVN])</f>
        <v>Brahesholm</v>
      </c>
      <c r="D425" t="str">
        <f>_xlfn.XLOOKUP(ELEVTAL[[#This Row],[Institutionsnummer]],INSTREG[INST_NR],INSTREG[EJER_KODE_TEKST])</f>
        <v>Kommunale</v>
      </c>
      <c r="E425" t="str">
        <f>IF(ELEVTAL[[#This Row],[Administrerende kommune]]=0,ELEVTAL[[#This Row],[Beliggenhedskommune]],IF(ELEVTAL[[#This Row],[Administrerende kommune]]="",ELEVTAL[[#This Row],[Beliggenhedskommune]],ELEVTAL[[#This Row],[Administrerende kommune]]))</f>
        <v>Assens Kommune</v>
      </c>
      <c r="F425" t="str">
        <f>_xlfn.XLOOKUP(ELEVTAL[[#This Row],[Institutionsnummer]],INSTREG[INST_NR],INSTREG[ADM_KOMMUNE_NR_TEKST])</f>
        <v>Assens Kommune</v>
      </c>
      <c r="G425" t="str">
        <f>_xlfn.XLOOKUP(ELEVTAL[[#This Row],[Institutionsnummer]],INSTREG[INST_NR],INSTREG[BEL_KOMMUNE_TEKST])</f>
        <v>Assens Kommune</v>
      </c>
      <c r="H425">
        <v>11</v>
      </c>
    </row>
    <row r="426" spans="2:8" x14ac:dyDescent="0.25">
      <c r="B426">
        <v>280284</v>
      </c>
      <c r="C426" t="str">
        <f>_xlfn.XLOOKUP(ELEVTAL[[#This Row],[Institutionsnummer]],INSTREG[INST_NR],INSTREG[INST_NAVN])</f>
        <v>Ørkildskolen</v>
      </c>
      <c r="D426" t="str">
        <f>_xlfn.XLOOKUP(ELEVTAL[[#This Row],[Institutionsnummer]],INSTREG[INST_NR],INSTREG[EJER_KODE_TEKST])</f>
        <v>Kommunale</v>
      </c>
      <c r="E426" t="str">
        <f>IF(ELEVTAL[[#This Row],[Administrerende kommune]]=0,ELEVTAL[[#This Row],[Beliggenhedskommune]],IF(ELEVTAL[[#This Row],[Administrerende kommune]]="",ELEVTAL[[#This Row],[Beliggenhedskommune]],ELEVTAL[[#This Row],[Administrerende kommune]]))</f>
        <v>Svendborg Kommune</v>
      </c>
      <c r="F426" t="str">
        <f>_xlfn.XLOOKUP(ELEVTAL[[#This Row],[Institutionsnummer]],INSTREG[INST_NR],INSTREG[ADM_KOMMUNE_NR_TEKST])</f>
        <v>Svendborg Kommune</v>
      </c>
      <c r="G426" t="str">
        <f>_xlfn.XLOOKUP(ELEVTAL[[#This Row],[Institutionsnummer]],INSTREG[INST_NR],INSTREG[BEL_KOMMUNE_TEKST])</f>
        <v>Svendborg Kommune</v>
      </c>
      <c r="H426">
        <v>563</v>
      </c>
    </row>
    <row r="427" spans="2:8" x14ac:dyDescent="0.25">
      <c r="B427">
        <v>280295</v>
      </c>
      <c r="C427" t="str">
        <f>_xlfn.XLOOKUP(ELEVTAL[[#This Row],[Institutionsnummer]],INSTREG[INST_NR],INSTREG[INST_NAVN])</f>
        <v>Bjergmarkskolen</v>
      </c>
      <c r="D427" t="str">
        <f>_xlfn.XLOOKUP(ELEVTAL[[#This Row],[Institutionsnummer]],INSTREG[INST_NR],INSTREG[EJER_KODE_TEKST])</f>
        <v>Kommunale</v>
      </c>
      <c r="E427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427" t="str">
        <f>_xlfn.XLOOKUP(ELEVTAL[[#This Row],[Institutionsnummer]],INSTREG[INST_NR],INSTREG[ADM_KOMMUNE_NR_TEKST])</f>
        <v>Holbæk Kommune</v>
      </c>
      <c r="G427" t="str">
        <f>_xlfn.XLOOKUP(ELEVTAL[[#This Row],[Institutionsnummer]],INSTREG[INST_NR],INSTREG[BEL_KOMMUNE_TEKST])</f>
        <v>Holbæk Kommune</v>
      </c>
      <c r="H427">
        <v>911</v>
      </c>
    </row>
    <row r="428" spans="2:8" x14ac:dyDescent="0.25">
      <c r="B428">
        <v>280315</v>
      </c>
      <c r="C428" t="str">
        <f>_xlfn.XLOOKUP(ELEVTAL[[#This Row],[Institutionsnummer]],INSTREG[INST_NR],INSTREG[INST_NAVN])</f>
        <v>Skagen Skole</v>
      </c>
      <c r="D428" t="str">
        <f>_xlfn.XLOOKUP(ELEVTAL[[#This Row],[Institutionsnummer]],INSTREG[INST_NR],INSTREG[EJER_KODE_TEKST])</f>
        <v>Kommunale</v>
      </c>
      <c r="E428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Frederikshavn Kommune</v>
      </c>
      <c r="F428" t="str">
        <f>_xlfn.XLOOKUP(ELEVTAL[[#This Row],[Institutionsnummer]],INSTREG[INST_NR],INSTREG[ADM_KOMMUNE_NR_TEKST])</f>
        <v>Frederikshavn Kommune</v>
      </c>
      <c r="G428" t="str">
        <f>_xlfn.XLOOKUP(ELEVTAL[[#This Row],[Institutionsnummer]],INSTREG[INST_NR],INSTREG[BEL_KOMMUNE_TEKST])</f>
        <v>Frederikshavn Kommune</v>
      </c>
      <c r="H428">
        <v>412</v>
      </c>
    </row>
    <row r="429" spans="2:8" x14ac:dyDescent="0.25">
      <c r="B429">
        <v>280316</v>
      </c>
      <c r="C429" t="str">
        <f>_xlfn.XLOOKUP(ELEVTAL[[#This Row],[Institutionsnummer]],INSTREG[INST_NR],INSTREG[INST_NAVN])</f>
        <v>BillundSkolen</v>
      </c>
      <c r="D429" t="str">
        <f>_xlfn.XLOOKUP(ELEVTAL[[#This Row],[Institutionsnummer]],INSTREG[INST_NR],INSTREG[EJER_KODE_TEKST])</f>
        <v>Kommunale</v>
      </c>
      <c r="E429" t="str">
        <f>IF(ELEVTAL[[#This Row],[Administrerende kommune]]=0,ELEVTAL[[#This Row],[Beliggenhedskommune]],IF(ELEVTAL[[#This Row],[Administrerende kommune]]="",ELEVTAL[[#This Row],[Beliggenhedskommune]],ELEVTAL[[#This Row],[Administrerende kommune]]))</f>
        <v>Billund Kommune</v>
      </c>
      <c r="F429" t="str">
        <f>_xlfn.XLOOKUP(ELEVTAL[[#This Row],[Institutionsnummer]],INSTREG[INST_NR],INSTREG[ADM_KOMMUNE_NR_TEKST])</f>
        <v>Billund Kommune</v>
      </c>
      <c r="G429" t="str">
        <f>_xlfn.XLOOKUP(ELEVTAL[[#This Row],[Institutionsnummer]],INSTREG[INST_NR],INSTREG[BEL_KOMMUNE_TEKST])</f>
        <v>Billund Kommune</v>
      </c>
      <c r="H429">
        <v>650</v>
      </c>
    </row>
    <row r="430" spans="2:8" x14ac:dyDescent="0.25">
      <c r="B430">
        <v>280319</v>
      </c>
      <c r="C430" t="str">
        <f>_xlfn.XLOOKUP(ELEVTAL[[#This Row],[Institutionsnummer]],INSTREG[INST_NR],INSTREG[INST_NAVN])</f>
        <v>Kongehøjskolen</v>
      </c>
      <c r="D430" t="str">
        <f>_xlfn.XLOOKUP(ELEVTAL[[#This Row],[Institutionsnummer]],INSTREG[INST_NR],INSTREG[EJER_KODE_TEKST])</f>
        <v>Kommunale</v>
      </c>
      <c r="E430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430" t="str">
        <f>_xlfn.XLOOKUP(ELEVTAL[[#This Row],[Institutionsnummer]],INSTREG[INST_NR],INSTREG[ADM_KOMMUNE_NR_TEKST])</f>
        <v>Aabenraa Kommune</v>
      </c>
      <c r="G430" t="str">
        <f>_xlfn.XLOOKUP(ELEVTAL[[#This Row],[Institutionsnummer]],INSTREG[INST_NR],INSTREG[BEL_KOMMUNE_TEKST])</f>
        <v>Aabenraa Kommune</v>
      </c>
      <c r="H430">
        <v>714</v>
      </c>
    </row>
    <row r="431" spans="2:8" x14ac:dyDescent="0.25">
      <c r="B431">
        <v>280320</v>
      </c>
      <c r="C431" t="str">
        <f>_xlfn.XLOOKUP(ELEVTAL[[#This Row],[Institutionsnummer]],INSTREG[INST_NR],INSTREG[INST_NAVN])</f>
        <v>Hærvejsskolen</v>
      </c>
      <c r="D431" t="str">
        <f>_xlfn.XLOOKUP(ELEVTAL[[#This Row],[Institutionsnummer]],INSTREG[INST_NR],INSTREG[EJER_KODE_TEKST])</f>
        <v>Kommunale</v>
      </c>
      <c r="E431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431" t="str">
        <f>_xlfn.XLOOKUP(ELEVTAL[[#This Row],[Institutionsnummer]],INSTREG[INST_NR],INSTREG[ADM_KOMMUNE_NR_TEKST])</f>
        <v>Aabenraa Kommune</v>
      </c>
      <c r="G431" t="str">
        <f>_xlfn.XLOOKUP(ELEVTAL[[#This Row],[Institutionsnummer]],INSTREG[INST_NR],INSTREG[BEL_KOMMUNE_TEKST])</f>
        <v>Aabenraa Kommune</v>
      </c>
      <c r="H431">
        <v>704</v>
      </c>
    </row>
    <row r="432" spans="2:8" x14ac:dyDescent="0.25">
      <c r="B432">
        <v>280321</v>
      </c>
      <c r="C432" t="str">
        <f>_xlfn.XLOOKUP(ELEVTAL[[#This Row],[Institutionsnummer]],INSTREG[INST_NR],INSTREG[INST_NAVN])</f>
        <v>Lyreskovskolen</v>
      </c>
      <c r="D432" t="str">
        <f>_xlfn.XLOOKUP(ELEVTAL[[#This Row],[Institutionsnummer]],INSTREG[INST_NR],INSTREG[EJER_KODE_TEKST])</f>
        <v>Kommunale</v>
      </c>
      <c r="E432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432" t="str">
        <f>_xlfn.XLOOKUP(ELEVTAL[[#This Row],[Institutionsnummer]],INSTREG[INST_NR],INSTREG[ADM_KOMMUNE_NR_TEKST])</f>
        <v>Aabenraa Kommune</v>
      </c>
      <c r="G432" t="str">
        <f>_xlfn.XLOOKUP(ELEVTAL[[#This Row],[Institutionsnummer]],INSTREG[INST_NR],INSTREG[BEL_KOMMUNE_TEKST])</f>
        <v>Aabenraa Kommune</v>
      </c>
      <c r="H432">
        <v>546</v>
      </c>
    </row>
    <row r="433" spans="2:8" x14ac:dyDescent="0.25">
      <c r="B433">
        <v>280325</v>
      </c>
      <c r="C433" t="str">
        <f>_xlfn.XLOOKUP(ELEVTAL[[#This Row],[Institutionsnummer]],INSTREG[INST_NR],INSTREG[INST_NAVN])</f>
        <v>Skolerne i Glostrup</v>
      </c>
      <c r="D433" t="str">
        <f>_xlfn.XLOOKUP(ELEVTAL[[#This Row],[Institutionsnummer]],INSTREG[INST_NR],INSTREG[EJER_KODE_TEKST])</f>
        <v>Kommunale</v>
      </c>
      <c r="E433" t="str">
        <f>IF(ELEVTAL[[#This Row],[Administrerende kommune]]=0,ELEVTAL[[#This Row],[Beliggenhedskommune]],IF(ELEVTAL[[#This Row],[Administrerende kommune]]="",ELEVTAL[[#This Row],[Beliggenhedskommune]],ELEVTAL[[#This Row],[Administrerende kommune]]))</f>
        <v>Glostrup Kommune</v>
      </c>
      <c r="F433" t="str">
        <f>_xlfn.XLOOKUP(ELEVTAL[[#This Row],[Institutionsnummer]],INSTREG[INST_NR],INSTREG[ADM_KOMMUNE_NR_TEKST])</f>
        <v>Glostrup Kommune</v>
      </c>
      <c r="G433" t="str">
        <f>_xlfn.XLOOKUP(ELEVTAL[[#This Row],[Institutionsnummer]],INSTREG[INST_NR],INSTREG[BEL_KOMMUNE_TEKST])</f>
        <v>Glostrup Kommune</v>
      </c>
      <c r="H433">
        <v>2162</v>
      </c>
    </row>
    <row r="434" spans="2:8" hidden="1" x14ac:dyDescent="0.25">
      <c r="B434">
        <v>280326</v>
      </c>
      <c r="C434" t="str">
        <f>_xlfn.XLOOKUP(ELEVTAL[[#This Row],[Institutionsnummer]],INSTREG[INST_NR],INSTREG[INST_NAVN])</f>
        <v>Projekt Victoria ApS</v>
      </c>
      <c r="D434" t="str">
        <f>_xlfn.XLOOKUP(ELEVTAL[[#This Row],[Institutionsnummer]],INSTREG[INST_NR],INSTREG[EJER_KODE_TEKST])</f>
        <v>Selvejende, kommunale</v>
      </c>
      <c r="E434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434">
        <f>_xlfn.XLOOKUP(ELEVTAL[[#This Row],[Institutionsnummer]],INSTREG[INST_NR],INSTREG[ADM_KOMMUNE_NR_TEKST])</f>
        <v>0</v>
      </c>
      <c r="G434" t="str">
        <f>_xlfn.XLOOKUP(ELEVTAL[[#This Row],[Institutionsnummer]],INSTREG[INST_NR],INSTREG[BEL_KOMMUNE_TEKST])</f>
        <v>Aalborg Kommune</v>
      </c>
    </row>
    <row r="435" spans="2:8" x14ac:dyDescent="0.25">
      <c r="B435">
        <v>280327</v>
      </c>
      <c r="C435" t="str">
        <f>_xlfn.XLOOKUP(ELEVTAL[[#This Row],[Institutionsnummer]],INSTREG[INST_NR],INSTREG[INST_NAVN])</f>
        <v>Birkerød Skole</v>
      </c>
      <c r="D435" t="str">
        <f>_xlfn.XLOOKUP(ELEVTAL[[#This Row],[Institutionsnummer]],INSTREG[INST_NR],INSTREG[EJER_KODE_TEKST])</f>
        <v>Kommunale</v>
      </c>
      <c r="E435" t="str">
        <f>IF(ELEVTAL[[#This Row],[Administrerende kommune]]=0,ELEVTAL[[#This Row],[Beliggenhedskommune]],IF(ELEVTAL[[#This Row],[Administrerende kommune]]="",ELEVTAL[[#This Row],[Beliggenhedskommune]],ELEVTAL[[#This Row],[Administrerende kommune]]))</f>
        <v>Rudersdal Kommune</v>
      </c>
      <c r="F435" t="str">
        <f>_xlfn.XLOOKUP(ELEVTAL[[#This Row],[Institutionsnummer]],INSTREG[INST_NR],INSTREG[ADM_KOMMUNE_NR_TEKST])</f>
        <v>Rudersdal Kommune</v>
      </c>
      <c r="G435" t="str">
        <f>_xlfn.XLOOKUP(ELEVTAL[[#This Row],[Institutionsnummer]],INSTREG[INST_NR],INSTREG[BEL_KOMMUNE_TEKST])</f>
        <v>Rudersdal Kommune</v>
      </c>
      <c r="H435">
        <v>759</v>
      </c>
    </row>
    <row r="436" spans="2:8" x14ac:dyDescent="0.25">
      <c r="B436">
        <v>280330</v>
      </c>
      <c r="C436" t="str">
        <f>_xlfn.XLOOKUP(ELEVTAL[[#This Row],[Institutionsnummer]],INSTREG[INST_NR],INSTREG[INST_NAVN])</f>
        <v>Klostermarken Skole</v>
      </c>
      <c r="D436" t="str">
        <f>_xlfn.XLOOKUP(ELEVTAL[[#This Row],[Institutionsnummer]],INSTREG[INST_NR],INSTREG[EJER_KODE_TEKST])</f>
        <v>Kommunale</v>
      </c>
      <c r="E436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436" t="str">
        <f>_xlfn.XLOOKUP(ELEVTAL[[#This Row],[Institutionsnummer]],INSTREG[INST_NR],INSTREG[ADM_KOMMUNE_NR_TEKST])</f>
        <v>Slagelse Kommune</v>
      </c>
      <c r="G436" t="str">
        <f>_xlfn.XLOOKUP(ELEVTAL[[#This Row],[Institutionsnummer]],INSTREG[INST_NR],INSTREG[BEL_KOMMUNE_TEKST])</f>
        <v>Slagelse Kommune</v>
      </c>
      <c r="H436">
        <v>43</v>
      </c>
    </row>
    <row r="437" spans="2:8" x14ac:dyDescent="0.25">
      <c r="B437">
        <v>280332</v>
      </c>
      <c r="C437" t="str">
        <f>_xlfn.XLOOKUP(ELEVTAL[[#This Row],[Institutionsnummer]],INSTREG[INST_NR],INSTREG[INST_NAVN])</f>
        <v>Firehøjeskolen</v>
      </c>
      <c r="D437" t="str">
        <f>_xlfn.XLOOKUP(ELEVTAL[[#This Row],[Institutionsnummer]],INSTREG[INST_NR],INSTREG[EJER_KODE_TEKST])</f>
        <v>Kommunale</v>
      </c>
      <c r="E437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437" t="str">
        <f>_xlfn.XLOOKUP(ELEVTAL[[#This Row],[Institutionsnummer]],INSTREG[INST_NR],INSTREG[ADM_KOMMUNE_NR_TEKST])</f>
        <v>Vejle Kommune</v>
      </c>
      <c r="G437" t="str">
        <f>_xlfn.XLOOKUP(ELEVTAL[[#This Row],[Institutionsnummer]],INSTREG[INST_NR],INSTREG[BEL_KOMMUNE_TEKST])</f>
        <v>Vejle Kommune</v>
      </c>
      <c r="H437">
        <v>230</v>
      </c>
    </row>
    <row r="438" spans="2:8" x14ac:dyDescent="0.25">
      <c r="B438">
        <v>280333</v>
      </c>
      <c r="C438" t="str">
        <f>_xlfn.XLOOKUP(ELEVTAL[[#This Row],[Institutionsnummer]],INSTREG[INST_NR],INSTREG[INST_NAVN])</f>
        <v>Fælleshåbsskolen</v>
      </c>
      <c r="D438" t="str">
        <f>_xlfn.XLOOKUP(ELEVTAL[[#This Row],[Institutionsnummer]],INSTREG[INST_NR],INSTREG[EJER_KODE_TEKST])</f>
        <v>Kommunale</v>
      </c>
      <c r="E438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438" t="str">
        <f>_xlfn.XLOOKUP(ELEVTAL[[#This Row],[Institutionsnummer]],INSTREG[INST_NR],INSTREG[ADM_KOMMUNE_NR_TEKST])</f>
        <v>Vejle Kommune</v>
      </c>
      <c r="G438" t="str">
        <f>_xlfn.XLOOKUP(ELEVTAL[[#This Row],[Institutionsnummer]],INSTREG[INST_NR],INSTREG[BEL_KOMMUNE_TEKST])</f>
        <v>Vejle Kommune</v>
      </c>
      <c r="H438">
        <v>491</v>
      </c>
    </row>
    <row r="439" spans="2:8" x14ac:dyDescent="0.25">
      <c r="B439">
        <v>280341</v>
      </c>
      <c r="C439" t="str">
        <f>_xlfn.XLOOKUP(ELEVTAL[[#This Row],[Institutionsnummer]],INSTREG[INST_NR],INSTREG[INST_NAVN])</f>
        <v>Byskovskolen</v>
      </c>
      <c r="D439" t="str">
        <f>_xlfn.XLOOKUP(ELEVTAL[[#This Row],[Institutionsnummer]],INSTREG[INST_NR],INSTREG[EJER_KODE_TEKST])</f>
        <v>Kommunale</v>
      </c>
      <c r="E439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Ringsted Kommune</v>
      </c>
      <c r="F439" t="str">
        <f>_xlfn.XLOOKUP(ELEVTAL[[#This Row],[Institutionsnummer]],INSTREG[INST_NR],INSTREG[ADM_KOMMUNE_NR_TEKST])</f>
        <v>Ringsted Kommune</v>
      </c>
      <c r="G439" t="str">
        <f>_xlfn.XLOOKUP(ELEVTAL[[#This Row],[Institutionsnummer]],INSTREG[INST_NR],INSTREG[BEL_KOMMUNE_TEKST])</f>
        <v>Ringsted Kommune</v>
      </c>
      <c r="H439">
        <v>708</v>
      </c>
    </row>
    <row r="440" spans="2:8" x14ac:dyDescent="0.25">
      <c r="B440">
        <v>280342</v>
      </c>
      <c r="C440" t="str">
        <f>_xlfn.XLOOKUP(ELEVTAL[[#This Row],[Institutionsnummer]],INSTREG[INST_NR],INSTREG[INST_NAVN])</f>
        <v>Campusskolen</v>
      </c>
      <c r="D440" t="str">
        <f>_xlfn.XLOOKUP(ELEVTAL[[#This Row],[Institutionsnummer]],INSTREG[INST_NR],INSTREG[EJER_KODE_TEKST])</f>
        <v>Kommunale</v>
      </c>
      <c r="E440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Ringsted Kommune</v>
      </c>
      <c r="F440" t="str">
        <f>_xlfn.XLOOKUP(ELEVTAL[[#This Row],[Institutionsnummer]],INSTREG[INST_NR],INSTREG[ADM_KOMMUNE_NR_TEKST])</f>
        <v>Ringsted Kommune</v>
      </c>
      <c r="G440" t="str">
        <f>_xlfn.XLOOKUP(ELEVTAL[[#This Row],[Institutionsnummer]],INSTREG[INST_NR],INSTREG[BEL_KOMMUNE_TEKST])</f>
        <v>Ringsted Kommune</v>
      </c>
      <c r="H440">
        <v>547</v>
      </c>
    </row>
    <row r="441" spans="2:8" x14ac:dyDescent="0.25">
      <c r="B441">
        <v>280344</v>
      </c>
      <c r="C441" t="str">
        <f>_xlfn.XLOOKUP(ELEVTAL[[#This Row],[Institutionsnummer]],INSTREG[INST_NR],INSTREG[INST_NAVN])</f>
        <v>Uglegårdsskolen</v>
      </c>
      <c r="D441" t="str">
        <f>_xlfn.XLOOKUP(ELEVTAL[[#This Row],[Institutionsnummer]],INSTREG[INST_NR],INSTREG[EJER_KODE_TEKST])</f>
        <v>Kommunale</v>
      </c>
      <c r="E441" t="str">
        <f>IF(ELEVTAL[[#This Row],[Administrerende kommune]]=0,ELEVTAL[[#This Row],[Beliggenhedskommune]],IF(ELEVTAL[[#This Row],[Administrerende kommune]]="",ELEVTAL[[#This Row],[Beliggenhedskommune]],ELEVTAL[[#This Row],[Administrerende kommune]]))</f>
        <v>Solrød Kommune</v>
      </c>
      <c r="F441" t="str">
        <f>_xlfn.XLOOKUP(ELEVTAL[[#This Row],[Institutionsnummer]],INSTREG[INST_NR],INSTREG[ADM_KOMMUNE_NR_TEKST])</f>
        <v>Solrød Kommune</v>
      </c>
      <c r="G441" t="str">
        <f>_xlfn.XLOOKUP(ELEVTAL[[#This Row],[Institutionsnummer]],INSTREG[INST_NR],INSTREG[BEL_KOMMUNE_TEKST])</f>
        <v>Solrød Kommune</v>
      </c>
    </row>
    <row r="442" spans="2:8" x14ac:dyDescent="0.25">
      <c r="B442">
        <v>280348</v>
      </c>
      <c r="C442" t="str">
        <f>_xlfn.XLOOKUP(ELEVTAL[[#This Row],[Institutionsnummer]],INSTREG[INST_NR],INSTREG[INST_NAVN])</f>
        <v>Nordstjerneskolen</v>
      </c>
      <c r="D442" t="str">
        <f>_xlfn.XLOOKUP(ELEVTAL[[#This Row],[Institutionsnummer]],INSTREG[INST_NR],INSTREG[EJER_KODE_TEKST])</f>
        <v>Kommunale</v>
      </c>
      <c r="E442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Frederikshavn Kommune</v>
      </c>
      <c r="F442" t="str">
        <f>_xlfn.XLOOKUP(ELEVTAL[[#This Row],[Institutionsnummer]],INSTREG[INST_NR],INSTREG[ADM_KOMMUNE_NR_TEKST])</f>
        <v>Frederikshavn Kommune</v>
      </c>
      <c r="G442" t="str">
        <f>_xlfn.XLOOKUP(ELEVTAL[[#This Row],[Institutionsnummer]],INSTREG[INST_NR],INSTREG[BEL_KOMMUNE_TEKST])</f>
        <v>Frederikshavn Kommune</v>
      </c>
      <c r="H442">
        <v>690</v>
      </c>
    </row>
    <row r="443" spans="2:8" x14ac:dyDescent="0.25">
      <c r="B443">
        <v>280350</v>
      </c>
      <c r="C443" t="str">
        <f>_xlfn.XLOOKUP(ELEVTAL[[#This Row],[Institutionsnummer]],INSTREG[INST_NR],INSTREG[INST_NAVN])</f>
        <v>Gåsetårnskolen</v>
      </c>
      <c r="D443" t="str">
        <f>_xlfn.XLOOKUP(ELEVTAL[[#This Row],[Institutionsnummer]],INSTREG[INST_NR],INSTREG[EJER_KODE_TEKST])</f>
        <v>Kommunale</v>
      </c>
      <c r="E443" t="str">
        <f>IF(ELEVTAL[[#This Row],[Administrerende kommune]]=0,ELEVTAL[[#This Row],[Beliggenhedskommune]],IF(ELEVTAL[[#This Row],[Administrerende kommune]]="",ELEVTAL[[#This Row],[Beliggenhedskommune]],ELEVTAL[[#This Row],[Administrerende kommune]]))</f>
        <v>Vordingborg Kommune</v>
      </c>
      <c r="F443" t="str">
        <f>_xlfn.XLOOKUP(ELEVTAL[[#This Row],[Institutionsnummer]],INSTREG[INST_NR],INSTREG[ADM_KOMMUNE_NR_TEKST])</f>
        <v>Vordingborg Kommune</v>
      </c>
      <c r="G443" t="str">
        <f>_xlfn.XLOOKUP(ELEVTAL[[#This Row],[Institutionsnummer]],INSTREG[INST_NR],INSTREG[BEL_KOMMUNE_TEKST])</f>
        <v>Vordingborg Kommune</v>
      </c>
      <c r="H443">
        <v>1136</v>
      </c>
    </row>
    <row r="444" spans="2:8" x14ac:dyDescent="0.25">
      <c r="B444">
        <v>280351</v>
      </c>
      <c r="C444" t="str">
        <f>_xlfn.XLOOKUP(ELEVTAL[[#This Row],[Institutionsnummer]],INSTREG[INST_NR],INSTREG[INST_NAVN])</f>
        <v>Præstø skole</v>
      </c>
      <c r="D444" t="str">
        <f>_xlfn.XLOOKUP(ELEVTAL[[#This Row],[Institutionsnummer]],INSTREG[INST_NR],INSTREG[EJER_KODE_TEKST])</f>
        <v>Kommunale</v>
      </c>
      <c r="E444" t="str">
        <f>IF(ELEVTAL[[#This Row],[Administrerende kommune]]=0,ELEVTAL[[#This Row],[Beliggenhedskommune]],IF(ELEVTAL[[#This Row],[Administrerende kommune]]="",ELEVTAL[[#This Row],[Beliggenhedskommune]],ELEVTAL[[#This Row],[Administrerende kommune]]))</f>
        <v>Vordingborg Kommune</v>
      </c>
      <c r="F444" t="str">
        <f>_xlfn.XLOOKUP(ELEVTAL[[#This Row],[Institutionsnummer]],INSTREG[INST_NR],INSTREG[ADM_KOMMUNE_NR_TEKST])</f>
        <v>Vordingborg Kommune</v>
      </c>
      <c r="G444" t="str">
        <f>_xlfn.XLOOKUP(ELEVTAL[[#This Row],[Institutionsnummer]],INSTREG[INST_NR],INSTREG[BEL_KOMMUNE_TEKST])</f>
        <v>Vordingborg Kommune</v>
      </c>
      <c r="H444">
        <v>361</v>
      </c>
    </row>
    <row r="445" spans="2:8" x14ac:dyDescent="0.25">
      <c r="B445">
        <v>280352</v>
      </c>
      <c r="C445" t="str">
        <f>_xlfn.XLOOKUP(ELEVTAL[[#This Row],[Institutionsnummer]],INSTREG[INST_NR],INSTREG[INST_NAVN])</f>
        <v>Møn skole</v>
      </c>
      <c r="D445" t="str">
        <f>_xlfn.XLOOKUP(ELEVTAL[[#This Row],[Institutionsnummer]],INSTREG[INST_NR],INSTREG[EJER_KODE_TEKST])</f>
        <v>Kommunale</v>
      </c>
      <c r="E445" t="str">
        <f>IF(ELEVTAL[[#This Row],[Administrerende kommune]]=0,ELEVTAL[[#This Row],[Beliggenhedskommune]],IF(ELEVTAL[[#This Row],[Administrerende kommune]]="",ELEVTAL[[#This Row],[Beliggenhedskommune]],ELEVTAL[[#This Row],[Administrerende kommune]]))</f>
        <v>Vordingborg Kommune</v>
      </c>
      <c r="F445" t="str">
        <f>_xlfn.XLOOKUP(ELEVTAL[[#This Row],[Institutionsnummer]],INSTREG[INST_NR],INSTREG[ADM_KOMMUNE_NR_TEKST])</f>
        <v>Vordingborg Kommune</v>
      </c>
      <c r="G445" t="str">
        <f>_xlfn.XLOOKUP(ELEVTAL[[#This Row],[Institutionsnummer]],INSTREG[INST_NR],INSTREG[BEL_KOMMUNE_TEKST])</f>
        <v>Vordingborg Kommune</v>
      </c>
      <c r="H445">
        <v>507</v>
      </c>
    </row>
    <row r="446" spans="2:8" x14ac:dyDescent="0.25">
      <c r="B446">
        <v>280353</v>
      </c>
      <c r="C446" t="str">
        <f>_xlfn.XLOOKUP(ELEVTAL[[#This Row],[Institutionsnummer]],INSTREG[INST_NR],INSTREG[INST_NAVN])</f>
        <v>Kulsbjerg Skole</v>
      </c>
      <c r="D446" t="str">
        <f>_xlfn.XLOOKUP(ELEVTAL[[#This Row],[Institutionsnummer]],INSTREG[INST_NR],INSTREG[EJER_KODE_TEKST])</f>
        <v>Kommunale</v>
      </c>
      <c r="E446" t="str">
        <f>IF(ELEVTAL[[#This Row],[Administrerende kommune]]=0,ELEVTAL[[#This Row],[Beliggenhedskommune]],IF(ELEVTAL[[#This Row],[Administrerende kommune]]="",ELEVTAL[[#This Row],[Beliggenhedskommune]],ELEVTAL[[#This Row],[Administrerende kommune]]))</f>
        <v>Vordingborg Kommune</v>
      </c>
      <c r="F446" t="str">
        <f>_xlfn.XLOOKUP(ELEVTAL[[#This Row],[Institutionsnummer]],INSTREG[INST_NR],INSTREG[ADM_KOMMUNE_NR_TEKST])</f>
        <v>Vordingborg Kommune</v>
      </c>
      <c r="G446" t="str">
        <f>_xlfn.XLOOKUP(ELEVTAL[[#This Row],[Institutionsnummer]],INSTREG[INST_NR],INSTREG[BEL_KOMMUNE_TEKST])</f>
        <v>Vordingborg Kommune</v>
      </c>
      <c r="H446">
        <v>594</v>
      </c>
    </row>
    <row r="447" spans="2:8" x14ac:dyDescent="0.25">
      <c r="B447">
        <v>280354</v>
      </c>
      <c r="C447" t="str">
        <f>_xlfn.XLOOKUP(ELEVTAL[[#This Row],[Institutionsnummer]],INSTREG[INST_NR],INSTREG[INST_NAVN])</f>
        <v>Svend Gønge-skolen</v>
      </c>
      <c r="D447" t="str">
        <f>_xlfn.XLOOKUP(ELEVTAL[[#This Row],[Institutionsnummer]],INSTREG[INST_NR],INSTREG[EJER_KODE_TEKST])</f>
        <v>Kommunale</v>
      </c>
      <c r="E447" t="str">
        <f>IF(ELEVTAL[[#This Row],[Administrerende kommune]]=0,ELEVTAL[[#This Row],[Beliggenhedskommune]],IF(ELEVTAL[[#This Row],[Administrerende kommune]]="",ELEVTAL[[#This Row],[Beliggenhedskommune]],ELEVTAL[[#This Row],[Administrerende kommune]]))</f>
        <v>Vordingborg Kommune</v>
      </c>
      <c r="F447" t="str">
        <f>_xlfn.XLOOKUP(ELEVTAL[[#This Row],[Institutionsnummer]],INSTREG[INST_NR],INSTREG[ADM_KOMMUNE_NR_TEKST])</f>
        <v>Vordingborg Kommune</v>
      </c>
      <c r="G447" t="str">
        <f>_xlfn.XLOOKUP(ELEVTAL[[#This Row],[Institutionsnummer]],INSTREG[INST_NR],INSTREG[BEL_KOMMUNE_TEKST])</f>
        <v>Vordingborg Kommune</v>
      </c>
      <c r="H447">
        <v>406</v>
      </c>
    </row>
    <row r="448" spans="2:8" x14ac:dyDescent="0.25">
      <c r="B448">
        <v>280357</v>
      </c>
      <c r="C448" t="str">
        <f>_xlfn.XLOOKUP(ELEVTAL[[#This Row],[Institutionsnummer]],INSTREG[INST_NR],INSTREG[INST_NAVN])</f>
        <v>Midtskolen</v>
      </c>
      <c r="D448" t="str">
        <f>_xlfn.XLOOKUP(ELEVTAL[[#This Row],[Institutionsnummer]],INSTREG[INST_NR],INSTREG[EJER_KODE_TEKST])</f>
        <v>Kommunale</v>
      </c>
      <c r="E448" t="str">
        <f>IF(ELEVTAL[[#This Row],[Administrerende kommune]]=0,ELEVTAL[[#This Row],[Beliggenhedskommune]],IF(ELEVTAL[[#This Row],[Administrerende kommune]]="",ELEVTAL[[#This Row],[Beliggenhedskommune]],ELEVTAL[[#This Row],[Administrerende kommune]]))</f>
        <v>Faxe Kommune</v>
      </c>
      <c r="F448" t="str">
        <f>_xlfn.XLOOKUP(ELEVTAL[[#This Row],[Institutionsnummer]],INSTREG[INST_NR],INSTREG[ADM_KOMMUNE_NR_TEKST])</f>
        <v>Faxe Kommune</v>
      </c>
      <c r="G448" t="str">
        <f>_xlfn.XLOOKUP(ELEVTAL[[#This Row],[Institutionsnummer]],INSTREG[INST_NR],INSTREG[BEL_KOMMUNE_TEKST])</f>
        <v>Faxe Kommune</v>
      </c>
      <c r="H448">
        <v>876</v>
      </c>
    </row>
    <row r="449" spans="2:8" x14ac:dyDescent="0.25">
      <c r="B449">
        <v>280358</v>
      </c>
      <c r="C449" t="str">
        <f>_xlfn.XLOOKUP(ELEVTAL[[#This Row],[Institutionsnummer]],INSTREG[INST_NR],INSTREG[INST_NAVN])</f>
        <v>Ung Faxe - 10. klasse</v>
      </c>
      <c r="D449" t="str">
        <f>_xlfn.XLOOKUP(ELEVTAL[[#This Row],[Institutionsnummer]],INSTREG[INST_NR],INSTREG[EJER_KODE_TEKST])</f>
        <v>Kommunale</v>
      </c>
      <c r="E449" t="str">
        <f>IF(ELEVTAL[[#This Row],[Administrerende kommune]]=0,ELEVTAL[[#This Row],[Beliggenhedskommune]],IF(ELEVTAL[[#This Row],[Administrerende kommune]]="",ELEVTAL[[#This Row],[Beliggenhedskommune]],ELEVTAL[[#This Row],[Administrerende kommune]]))</f>
        <v>Faxe Kommune</v>
      </c>
      <c r="F449" t="str">
        <f>_xlfn.XLOOKUP(ELEVTAL[[#This Row],[Institutionsnummer]],INSTREG[INST_NR],INSTREG[ADM_KOMMUNE_NR_TEKST])</f>
        <v>Faxe Kommune</v>
      </c>
      <c r="G449" t="str">
        <f>_xlfn.XLOOKUP(ELEVTAL[[#This Row],[Institutionsnummer]],INSTREG[INST_NR],INSTREG[BEL_KOMMUNE_TEKST])</f>
        <v>Faxe Kommune</v>
      </c>
      <c r="H449">
        <v>72</v>
      </c>
    </row>
    <row r="450" spans="2:8" x14ac:dyDescent="0.25">
      <c r="B450">
        <v>280361</v>
      </c>
      <c r="C450" t="str">
        <f>_xlfn.XLOOKUP(ELEVTAL[[#This Row],[Institutionsnummer]],INSTREG[INST_NR],INSTREG[INST_NAVN])</f>
        <v>Østskolen</v>
      </c>
      <c r="D450" t="str">
        <f>_xlfn.XLOOKUP(ELEVTAL[[#This Row],[Institutionsnummer]],INSTREG[INST_NR],INSTREG[EJER_KODE_TEKST])</f>
        <v>Kommunale</v>
      </c>
      <c r="E450" t="str">
        <f>IF(ELEVTAL[[#This Row],[Administrerende kommune]]=0,ELEVTAL[[#This Row],[Beliggenhedskommune]],IF(ELEVTAL[[#This Row],[Administrerende kommune]]="",ELEVTAL[[#This Row],[Beliggenhedskommune]],ELEVTAL[[#This Row],[Administrerende kommune]]))</f>
        <v>Faxe Kommune</v>
      </c>
      <c r="F450" t="str">
        <f>_xlfn.XLOOKUP(ELEVTAL[[#This Row],[Institutionsnummer]],INSTREG[INST_NR],INSTREG[ADM_KOMMUNE_NR_TEKST])</f>
        <v>Faxe Kommune</v>
      </c>
      <c r="G450" t="str">
        <f>_xlfn.XLOOKUP(ELEVTAL[[#This Row],[Institutionsnummer]],INSTREG[INST_NR],INSTREG[BEL_KOMMUNE_TEKST])</f>
        <v>Faxe Kommune</v>
      </c>
      <c r="H450">
        <v>836</v>
      </c>
    </row>
    <row r="451" spans="2:8" x14ac:dyDescent="0.25">
      <c r="B451">
        <v>280362</v>
      </c>
      <c r="C451" t="str">
        <f>_xlfn.XLOOKUP(ELEVTAL[[#This Row],[Institutionsnummer]],INSTREG[INST_NR],INSTREG[INST_NAVN])</f>
        <v>Vestskolen</v>
      </c>
      <c r="D451" t="str">
        <f>_xlfn.XLOOKUP(ELEVTAL[[#This Row],[Institutionsnummer]],INSTREG[INST_NR],INSTREG[EJER_KODE_TEKST])</f>
        <v>Kommunale</v>
      </c>
      <c r="E451" t="str">
        <f>IF(ELEVTAL[[#This Row],[Administrerende kommune]]=0,ELEVTAL[[#This Row],[Beliggenhedskommune]],IF(ELEVTAL[[#This Row],[Administrerende kommune]]="",ELEVTAL[[#This Row],[Beliggenhedskommune]],ELEVTAL[[#This Row],[Administrerende kommune]]))</f>
        <v>Faxe Kommune</v>
      </c>
      <c r="F451" t="str">
        <f>_xlfn.XLOOKUP(ELEVTAL[[#This Row],[Institutionsnummer]],INSTREG[INST_NR],INSTREG[ADM_KOMMUNE_NR_TEKST])</f>
        <v>Faxe Kommune</v>
      </c>
      <c r="G451" t="str">
        <f>_xlfn.XLOOKUP(ELEVTAL[[#This Row],[Institutionsnummer]],INSTREG[INST_NR],INSTREG[BEL_KOMMUNE_TEKST])</f>
        <v>Faxe Kommune</v>
      </c>
      <c r="H451">
        <v>1199</v>
      </c>
    </row>
    <row r="452" spans="2:8" x14ac:dyDescent="0.25">
      <c r="B452">
        <v>280371</v>
      </c>
      <c r="C452" t="str">
        <f>_xlfn.XLOOKUP(ELEVTAL[[#This Row],[Institutionsnummer]],INSTREG[INST_NR],INSTREG[INST_NAVN])</f>
        <v>Gribskov10</v>
      </c>
      <c r="D452" t="str">
        <f>_xlfn.XLOOKUP(ELEVTAL[[#This Row],[Institutionsnummer]],INSTREG[INST_NR],INSTREG[EJER_KODE_TEKST])</f>
        <v>Kommunale</v>
      </c>
      <c r="E452" t="str">
        <f>IF(ELEVTAL[[#This Row],[Administrerende kommune]]=0,ELEVTAL[[#This Row],[Beliggenhedskommune]],IF(ELEVTAL[[#This Row],[Administrerende kommune]]="",ELEVTAL[[#This Row],[Beliggenhedskommune]],ELEVTAL[[#This Row],[Administrerende kommune]]))</f>
        <v>Gribskov Kommune</v>
      </c>
      <c r="F452" t="str">
        <f>_xlfn.XLOOKUP(ELEVTAL[[#This Row],[Institutionsnummer]],INSTREG[INST_NR],INSTREG[ADM_KOMMUNE_NR_TEKST])</f>
        <v>Gribskov Kommune</v>
      </c>
      <c r="G452" t="str">
        <f>_xlfn.XLOOKUP(ELEVTAL[[#This Row],[Institutionsnummer]],INSTREG[INST_NR],INSTREG[BEL_KOMMUNE_TEKST])</f>
        <v>Gribskov Kommune</v>
      </c>
      <c r="H452">
        <v>46</v>
      </c>
    </row>
    <row r="453" spans="2:8" x14ac:dyDescent="0.25">
      <c r="B453">
        <v>280376</v>
      </c>
      <c r="C453" t="str">
        <f>_xlfn.XLOOKUP(ELEVTAL[[#This Row],[Institutionsnummer]],INSTREG[INST_NR],INSTREG[INST_NAVN])</f>
        <v>Haverslev-Ravnkilde Skole</v>
      </c>
      <c r="D453" t="str">
        <f>_xlfn.XLOOKUP(ELEVTAL[[#This Row],[Institutionsnummer]],INSTREG[INST_NR],INSTREG[EJER_KODE_TEKST])</f>
        <v>Kommunale</v>
      </c>
      <c r="E453" t="str">
        <f>IF(ELEVTAL[[#This Row],[Administrerende kommune]]=0,ELEVTAL[[#This Row],[Beliggenhedskommune]],IF(ELEVTAL[[#This Row],[Administrerende kommune]]="",ELEVTAL[[#This Row],[Beliggenhedskommune]],ELEVTAL[[#This Row],[Administrerende kommune]]))</f>
        <v>Rebild Kommune</v>
      </c>
      <c r="F453" t="str">
        <f>_xlfn.XLOOKUP(ELEVTAL[[#This Row],[Institutionsnummer]],INSTREG[INST_NR],INSTREG[ADM_KOMMUNE_NR_TEKST])</f>
        <v>Rebild Kommune</v>
      </c>
      <c r="G453" t="str">
        <f>_xlfn.XLOOKUP(ELEVTAL[[#This Row],[Institutionsnummer]],INSTREG[INST_NR],INSTREG[BEL_KOMMUNE_TEKST])</f>
        <v>Rebild Kommune</v>
      </c>
      <c r="H453">
        <v>164</v>
      </c>
    </row>
    <row r="454" spans="2:8" x14ac:dyDescent="0.25">
      <c r="B454">
        <v>280402</v>
      </c>
      <c r="C454" t="str">
        <f>_xlfn.XLOOKUP(ELEVTAL[[#This Row],[Institutionsnummer]],INSTREG[INST_NR],INSTREG[INST_NAVN])</f>
        <v>Toftegård-skolen</v>
      </c>
      <c r="D454" t="str">
        <f>_xlfn.XLOOKUP(ELEVTAL[[#This Row],[Institutionsnummer]],INSTREG[INST_NR],INSTREG[EJER_KODE_TEKST])</f>
        <v>Kommunale</v>
      </c>
      <c r="E454" t="str">
        <f>IF(ELEVTAL[[#This Row],[Administrerende kommune]]=0,ELEVTAL[[#This Row],[Beliggenhedskommune]],IF(ELEVTAL[[#This Row],[Administrerende kommune]]="",ELEVTAL[[#This Row],[Beliggenhedskommune]],ELEVTAL[[#This Row],[Administrerende kommune]]))</f>
        <v>Lolland Kommune</v>
      </c>
      <c r="F454" t="str">
        <f>_xlfn.XLOOKUP(ELEVTAL[[#This Row],[Institutionsnummer]],INSTREG[INST_NR],INSTREG[ADM_KOMMUNE_NR_TEKST])</f>
        <v>Lolland Kommune</v>
      </c>
      <c r="G454" t="str">
        <f>_xlfn.XLOOKUP(ELEVTAL[[#This Row],[Institutionsnummer]],INSTREG[INST_NR],INSTREG[BEL_KOMMUNE_TEKST])</f>
        <v>Lolland Kommune</v>
      </c>
    </row>
    <row r="455" spans="2:8" x14ac:dyDescent="0.25">
      <c r="B455">
        <v>280406</v>
      </c>
      <c r="C455" t="str">
        <f>_xlfn.XLOOKUP(ELEVTAL[[#This Row],[Institutionsnummer]],INSTREG[INST_NR],INSTREG[INST_NAVN])</f>
        <v>Snekkersten Skoledistrikt</v>
      </c>
      <c r="D455" t="str">
        <f>_xlfn.XLOOKUP(ELEVTAL[[#This Row],[Institutionsnummer]],INSTREG[INST_NR],INSTREG[EJER_KODE_TEKST])</f>
        <v>Kommunale</v>
      </c>
      <c r="E455" t="str">
        <f>IF(ELEVTAL[[#This Row],[Administrerende kommune]]=0,ELEVTAL[[#This Row],[Beliggenhedskommune]],IF(ELEVTAL[[#This Row],[Administrerende kommune]]="",ELEVTAL[[#This Row],[Beliggenhedskommune]],ELEVTAL[[#This Row],[Administrerende kommune]]))</f>
        <v>Helsingør Kommune</v>
      </c>
      <c r="F455" t="str">
        <f>_xlfn.XLOOKUP(ELEVTAL[[#This Row],[Institutionsnummer]],INSTREG[INST_NR],INSTREG[ADM_KOMMUNE_NR_TEKST])</f>
        <v>Helsingør Kommune</v>
      </c>
      <c r="G455" t="str">
        <f>_xlfn.XLOOKUP(ELEVTAL[[#This Row],[Institutionsnummer]],INSTREG[INST_NR],INSTREG[BEL_KOMMUNE_TEKST])</f>
        <v>Helsingør Kommune</v>
      </c>
      <c r="H455">
        <v>960</v>
      </c>
    </row>
    <row r="456" spans="2:8" x14ac:dyDescent="0.25">
      <c r="B456">
        <v>280407</v>
      </c>
      <c r="C456" t="str">
        <f>_xlfn.XLOOKUP(ELEVTAL[[#This Row],[Institutionsnummer]],INSTREG[INST_NR],INSTREG[INST_NAVN])</f>
        <v>Helsingør Skole</v>
      </c>
      <c r="D456" t="str">
        <f>_xlfn.XLOOKUP(ELEVTAL[[#This Row],[Institutionsnummer]],INSTREG[INST_NR],INSTREG[EJER_KODE_TEKST])</f>
        <v>Kommunale</v>
      </c>
      <c r="E456" t="str">
        <f>IF(ELEVTAL[[#This Row],[Administrerende kommune]]=0,ELEVTAL[[#This Row],[Beliggenhedskommune]],IF(ELEVTAL[[#This Row],[Administrerende kommune]]="",ELEVTAL[[#This Row],[Beliggenhedskommune]],ELEVTAL[[#This Row],[Administrerende kommune]]))</f>
        <v>Helsingør Kommune</v>
      </c>
      <c r="F456" t="str">
        <f>_xlfn.XLOOKUP(ELEVTAL[[#This Row],[Institutionsnummer]],INSTREG[INST_NR],INSTREG[ADM_KOMMUNE_NR_TEKST])</f>
        <v>Helsingør Kommune</v>
      </c>
      <c r="G456" t="str">
        <f>_xlfn.XLOOKUP(ELEVTAL[[#This Row],[Institutionsnummer]],INSTREG[INST_NR],INSTREG[BEL_KOMMUNE_TEKST])</f>
        <v>Helsingør Kommune</v>
      </c>
      <c r="H456">
        <v>1694</v>
      </c>
    </row>
    <row r="457" spans="2:8" x14ac:dyDescent="0.25">
      <c r="B457">
        <v>280409</v>
      </c>
      <c r="C457" t="str">
        <f>_xlfn.XLOOKUP(ELEVTAL[[#This Row],[Institutionsnummer]],INSTREG[INST_NR],INSTREG[INST_NAVN])</f>
        <v>Espergærde Skole</v>
      </c>
      <c r="D457" t="str">
        <f>_xlfn.XLOOKUP(ELEVTAL[[#This Row],[Institutionsnummer]],INSTREG[INST_NR],INSTREG[EJER_KODE_TEKST])</f>
        <v>Kommunale</v>
      </c>
      <c r="E457" t="str">
        <f>IF(ELEVTAL[[#This Row],[Administrerende kommune]]=0,ELEVTAL[[#This Row],[Beliggenhedskommune]],IF(ELEVTAL[[#This Row],[Administrerende kommune]]="",ELEVTAL[[#This Row],[Beliggenhedskommune]],ELEVTAL[[#This Row],[Administrerende kommune]]))</f>
        <v>Helsingør Kommune</v>
      </c>
      <c r="F457" t="str">
        <f>_xlfn.XLOOKUP(ELEVTAL[[#This Row],[Institutionsnummer]],INSTREG[INST_NR],INSTREG[ADM_KOMMUNE_NR_TEKST])</f>
        <v>Helsingør Kommune</v>
      </c>
      <c r="G457" t="str">
        <f>_xlfn.XLOOKUP(ELEVTAL[[#This Row],[Institutionsnummer]],INSTREG[INST_NR],INSTREG[BEL_KOMMUNE_TEKST])</f>
        <v>Helsingør Kommune</v>
      </c>
      <c r="H457">
        <v>1666</v>
      </c>
    </row>
    <row r="458" spans="2:8" x14ac:dyDescent="0.25">
      <c r="B458">
        <v>280415</v>
      </c>
      <c r="C458" t="str">
        <f>_xlfn.XLOOKUP(ELEVTAL[[#This Row],[Institutionsnummer]],INSTREG[INST_NR],INSTREG[INST_NAVN])</f>
        <v>Ullerup Bæk Skolen</v>
      </c>
      <c r="D458" t="str">
        <f>_xlfn.XLOOKUP(ELEVTAL[[#This Row],[Institutionsnummer]],INSTREG[INST_NR],INSTREG[EJER_KODE_TEKST])</f>
        <v>Kommunale</v>
      </c>
      <c r="E458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Fredericia Kommune</v>
      </c>
      <c r="F458" t="str">
        <f>_xlfn.XLOOKUP(ELEVTAL[[#This Row],[Institutionsnummer]],INSTREG[INST_NR],INSTREG[ADM_KOMMUNE_NR_TEKST])</f>
        <v>Fredericia Kommune</v>
      </c>
      <c r="G458" t="str">
        <f>_xlfn.XLOOKUP(ELEVTAL[[#This Row],[Institutionsnummer]],INSTREG[INST_NR],INSTREG[BEL_KOMMUNE_TEKST])</f>
        <v>Fredericia Kommune</v>
      </c>
      <c r="H458">
        <v>1251</v>
      </c>
    </row>
    <row r="459" spans="2:8" x14ac:dyDescent="0.25">
      <c r="B459">
        <v>280416</v>
      </c>
      <c r="C459" t="str">
        <f>_xlfn.XLOOKUP(ELEVTAL[[#This Row],[Institutionsnummer]],INSTREG[INST_NR],INSTREG[INST_NAVN])</f>
        <v>Kirstinebjergskolen</v>
      </c>
      <c r="D459" t="str">
        <f>_xlfn.XLOOKUP(ELEVTAL[[#This Row],[Institutionsnummer]],INSTREG[INST_NR],INSTREG[EJER_KODE_TEKST])</f>
        <v>Kommunale</v>
      </c>
      <c r="E459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Fredericia Kommune</v>
      </c>
      <c r="F459" t="str">
        <f>_xlfn.XLOOKUP(ELEVTAL[[#This Row],[Institutionsnummer]],INSTREG[INST_NR],INSTREG[ADM_KOMMUNE_NR_TEKST])</f>
        <v>Fredericia Kommune</v>
      </c>
      <c r="G459" t="str">
        <f>_xlfn.XLOOKUP(ELEVTAL[[#This Row],[Institutionsnummer]],INSTREG[INST_NR],INSTREG[BEL_KOMMUNE_TEKST])</f>
        <v>Fredericia Kommune</v>
      </c>
      <c r="H459">
        <v>1287</v>
      </c>
    </row>
    <row r="460" spans="2:8" x14ac:dyDescent="0.25">
      <c r="B460">
        <v>280417</v>
      </c>
      <c r="C460" t="str">
        <f>_xlfn.XLOOKUP(ELEVTAL[[#This Row],[Institutionsnummer]],INSTREG[INST_NR],INSTREG[INST_NAVN])</f>
        <v>Erritsø Fællesskole</v>
      </c>
      <c r="D460" t="str">
        <f>_xlfn.XLOOKUP(ELEVTAL[[#This Row],[Institutionsnummer]],INSTREG[INST_NR],INSTREG[EJER_KODE_TEKST])</f>
        <v>Kommunale</v>
      </c>
      <c r="E460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Fredericia Kommune</v>
      </c>
      <c r="F460" t="str">
        <f>_xlfn.XLOOKUP(ELEVTAL[[#This Row],[Institutionsnummer]],INSTREG[INST_NR],INSTREG[ADM_KOMMUNE_NR_TEKST])</f>
        <v>Fredericia Kommune</v>
      </c>
      <c r="G460" t="str">
        <f>_xlfn.XLOOKUP(ELEVTAL[[#This Row],[Institutionsnummer]],INSTREG[INST_NR],INSTREG[BEL_KOMMUNE_TEKST])</f>
        <v>Fredericia Kommune</v>
      </c>
      <c r="H460">
        <v>982</v>
      </c>
    </row>
    <row r="461" spans="2:8" x14ac:dyDescent="0.25">
      <c r="B461">
        <v>280418</v>
      </c>
      <c r="C461" t="str">
        <f>_xlfn.XLOOKUP(ELEVTAL[[#This Row],[Institutionsnummer]],INSTREG[INST_NR],INSTREG[INST_NAVN])</f>
        <v>Fjordbakkeskolen</v>
      </c>
      <c r="D461" t="str">
        <f>_xlfn.XLOOKUP(ELEVTAL[[#This Row],[Institutionsnummer]],INSTREG[INST_NR],INSTREG[EJER_KODE_TEKST])</f>
        <v>Kommunale</v>
      </c>
      <c r="E461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Fredericia Kommune</v>
      </c>
      <c r="F461" t="str">
        <f>_xlfn.XLOOKUP(ELEVTAL[[#This Row],[Institutionsnummer]],INSTREG[INST_NR],INSTREG[ADM_KOMMUNE_NR_TEKST])</f>
        <v>Fredericia Kommune</v>
      </c>
      <c r="G461" t="str">
        <f>_xlfn.XLOOKUP(ELEVTAL[[#This Row],[Institutionsnummer]],INSTREG[INST_NR],INSTREG[BEL_KOMMUNE_TEKST])</f>
        <v>Fredericia Kommune</v>
      </c>
      <c r="H461">
        <v>848</v>
      </c>
    </row>
    <row r="462" spans="2:8" x14ac:dyDescent="0.25">
      <c r="B462">
        <v>280419</v>
      </c>
      <c r="C462" t="str">
        <f>_xlfn.XLOOKUP(ELEVTAL[[#This Row],[Institutionsnummer]],INSTREG[INST_NR],INSTREG[INST_NAVN])</f>
        <v>Frederiksodde Skole</v>
      </c>
      <c r="D462" t="str">
        <f>_xlfn.XLOOKUP(ELEVTAL[[#This Row],[Institutionsnummer]],INSTREG[INST_NR],INSTREG[EJER_KODE_TEKST])</f>
        <v>Kommunale</v>
      </c>
      <c r="E462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Fredericia Kommune</v>
      </c>
      <c r="F462" t="str">
        <f>_xlfn.XLOOKUP(ELEVTAL[[#This Row],[Institutionsnummer]],INSTREG[INST_NR],INSTREG[ADM_KOMMUNE_NR_TEKST])</f>
        <v>Fredericia Kommune</v>
      </c>
      <c r="G462" t="str">
        <f>_xlfn.XLOOKUP(ELEVTAL[[#This Row],[Institutionsnummer]],INSTREG[INST_NR],INSTREG[BEL_KOMMUNE_TEKST])</f>
        <v>Fredericia Kommune</v>
      </c>
      <c r="H462">
        <v>219</v>
      </c>
    </row>
    <row r="463" spans="2:8" x14ac:dyDescent="0.25">
      <c r="B463">
        <v>280425</v>
      </c>
      <c r="C463" t="str">
        <f>_xlfn.XLOOKUP(ELEVTAL[[#This Row],[Institutionsnummer]],INSTREG[INST_NR],INSTREG[INST_NAVN])</f>
        <v>Skolen på Strandboulevarden</v>
      </c>
      <c r="D463" t="str">
        <f>_xlfn.XLOOKUP(ELEVTAL[[#This Row],[Institutionsnummer]],INSTREG[INST_NR],INSTREG[EJER_KODE_TEKST])</f>
        <v>Kommunale</v>
      </c>
      <c r="E463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463" t="str">
        <f>_xlfn.XLOOKUP(ELEVTAL[[#This Row],[Institutionsnummer]],INSTREG[INST_NR],INSTREG[ADM_KOMMUNE_NR_TEKST])</f>
        <v>Københavns Kommune</v>
      </c>
      <c r="G463" t="str">
        <f>_xlfn.XLOOKUP(ELEVTAL[[#This Row],[Institutionsnummer]],INSTREG[INST_NR],INSTREG[BEL_KOMMUNE_TEKST])</f>
        <v>Københavns Kommune</v>
      </c>
      <c r="H463">
        <v>497</v>
      </c>
    </row>
    <row r="464" spans="2:8" x14ac:dyDescent="0.25">
      <c r="B464">
        <v>280432</v>
      </c>
      <c r="C464" t="str">
        <f>_xlfn.XLOOKUP(ELEVTAL[[#This Row],[Institutionsnummer]],INSTREG[INST_NR],INSTREG[INST_NAVN])</f>
        <v>Tønder Ungdomsskole</v>
      </c>
      <c r="D464" t="str">
        <f>_xlfn.XLOOKUP(ELEVTAL[[#This Row],[Institutionsnummer]],INSTREG[INST_NR],INSTREG[EJER_KODE_TEKST])</f>
        <v>Kommunale</v>
      </c>
      <c r="E464" t="str">
        <f>IF(ELEVTAL[[#This Row],[Administrerende kommune]]=0,ELEVTAL[[#This Row],[Beliggenhedskommune]],IF(ELEVTAL[[#This Row],[Administrerende kommune]]="",ELEVTAL[[#This Row],[Beliggenhedskommune]],ELEVTAL[[#This Row],[Administrerende kommune]]))</f>
        <v>Tønder Kommune</v>
      </c>
      <c r="F464" t="str">
        <f>_xlfn.XLOOKUP(ELEVTAL[[#This Row],[Institutionsnummer]],INSTREG[INST_NR],INSTREG[ADM_KOMMUNE_NR_TEKST])</f>
        <v>Tønder Kommune</v>
      </c>
      <c r="G464" t="str">
        <f>_xlfn.XLOOKUP(ELEVTAL[[#This Row],[Institutionsnummer]],INSTREG[INST_NR],INSTREG[BEL_KOMMUNE_TEKST])</f>
        <v>Tønder Kommune</v>
      </c>
      <c r="H464">
        <v>74</v>
      </c>
    </row>
    <row r="465" spans="2:8" x14ac:dyDescent="0.25">
      <c r="B465">
        <v>280434</v>
      </c>
      <c r="C465" t="str">
        <f>_xlfn.XLOOKUP(ELEVTAL[[#This Row],[Institutionsnummer]],INSTREG[INST_NR],INSTREG[INST_NAVN])</f>
        <v>Nordals skolen</v>
      </c>
      <c r="D465" t="str">
        <f>_xlfn.XLOOKUP(ELEVTAL[[#This Row],[Institutionsnummer]],INSTREG[INST_NR],INSTREG[EJER_KODE_TEKST])</f>
        <v>Kommunale</v>
      </c>
      <c r="E465" t="str">
        <f>IF(ELEVTAL[[#This Row],[Administrerende kommune]]=0,ELEVTAL[[#This Row],[Beliggenhedskommune]],IF(ELEVTAL[[#This Row],[Administrerende kommune]]="",ELEVTAL[[#This Row],[Beliggenhedskommune]],ELEVTAL[[#This Row],[Administrerende kommune]]))</f>
        <v>Sønderborg Kommune</v>
      </c>
      <c r="F465" t="str">
        <f>_xlfn.XLOOKUP(ELEVTAL[[#This Row],[Institutionsnummer]],INSTREG[INST_NR],INSTREG[ADM_KOMMUNE_NR_TEKST])</f>
        <v>Sønderborg Kommune</v>
      </c>
      <c r="G465" t="str">
        <f>_xlfn.XLOOKUP(ELEVTAL[[#This Row],[Institutionsnummer]],INSTREG[INST_NR],INSTREG[BEL_KOMMUNE_TEKST])</f>
        <v>Sønderborg Kommune</v>
      </c>
      <c r="H465">
        <v>268</v>
      </c>
    </row>
    <row r="466" spans="2:8" hidden="1" x14ac:dyDescent="0.25">
      <c r="B466">
        <v>280437</v>
      </c>
      <c r="C466" t="str">
        <f>_xlfn.XLOOKUP(ELEVTAL[[#This Row],[Institutionsnummer]],INSTREG[INST_NR],INSTREG[INST_NAVN])</f>
        <v>Skovskolen</v>
      </c>
      <c r="D466" t="str">
        <f>_xlfn.XLOOKUP(ELEVTAL[[#This Row],[Institutionsnummer]],INSTREG[INST_NR],INSTREG[EJER_KODE_TEKST])</f>
        <v>Regionale</v>
      </c>
      <c r="E466" t="str">
        <f>IF(ELEVTAL[[#This Row],[Administrerende kommune]]=0,ELEVTAL[[#This Row],[Beliggenhedskommune]],IF(ELEVTAL[[#This Row],[Administrerende kommune]]="",ELEVTAL[[#This Row],[Beliggenhedskommune]],ELEVTAL[[#This Row],[Administrerende kommune]]))</f>
        <v>Region Midtjylland</v>
      </c>
      <c r="F466" t="str">
        <f>_xlfn.XLOOKUP(ELEVTAL[[#This Row],[Institutionsnummer]],INSTREG[INST_NR],INSTREG[ADM_KOMMUNE_NR_TEKST])</f>
        <v>Region Midtjylland</v>
      </c>
      <c r="G466" t="str">
        <f>_xlfn.XLOOKUP(ELEVTAL[[#This Row],[Institutionsnummer]],INSTREG[INST_NR],INSTREG[BEL_KOMMUNE_TEKST])</f>
        <v>Holstebro Kommune</v>
      </c>
    </row>
    <row r="467" spans="2:8" hidden="1" x14ac:dyDescent="0.25">
      <c r="B467">
        <v>280446</v>
      </c>
      <c r="C467" t="str">
        <f>_xlfn.XLOOKUP(ELEVTAL[[#This Row],[Institutionsnummer]],INSTREG[INST_NR],INSTREG[INST_NAVN])</f>
        <v>Helheden</v>
      </c>
      <c r="D467" t="str">
        <f>_xlfn.XLOOKUP(ELEVTAL[[#This Row],[Institutionsnummer]],INSTREG[INST_NR],INSTREG[EJER_KODE_TEKST])</f>
        <v>Selvejende, kommunale</v>
      </c>
      <c r="E467" t="str">
        <f>IF(ELEVTAL[[#This Row],[Administrerende kommune]]=0,ELEVTAL[[#This Row],[Beliggenhedskommune]],IF(ELEVTAL[[#This Row],[Administrerende kommune]]="",ELEVTAL[[#This Row],[Beliggenhedskommune]],ELEVTAL[[#This Row],[Administrerende kommune]]))</f>
        <v>Esbjerg Kommune</v>
      </c>
      <c r="F467">
        <f>_xlfn.XLOOKUP(ELEVTAL[[#This Row],[Institutionsnummer]],INSTREG[INST_NR],INSTREG[ADM_KOMMUNE_NR_TEKST])</f>
        <v>0</v>
      </c>
      <c r="G467" t="str">
        <f>_xlfn.XLOOKUP(ELEVTAL[[#This Row],[Institutionsnummer]],INSTREG[INST_NR],INSTREG[BEL_KOMMUNE_TEKST])</f>
        <v>Esbjerg Kommune</v>
      </c>
    </row>
    <row r="468" spans="2:8" hidden="1" x14ac:dyDescent="0.25">
      <c r="B468">
        <v>280451</v>
      </c>
      <c r="C468" t="str">
        <f>_xlfn.XLOOKUP(ELEVTAL[[#This Row],[Institutionsnummer]],INSTREG[INST_NR],INSTREG[INST_NAVN])</f>
        <v>Specialskolen</v>
      </c>
      <c r="D468" t="str">
        <f>_xlfn.XLOOKUP(ELEVTAL[[#This Row],[Institutionsnummer]],INSTREG[INST_NR],INSTREG[EJER_KODE_TEKST])</f>
        <v>Selvejende, kommunale</v>
      </c>
      <c r="E468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468">
        <f>_xlfn.XLOOKUP(ELEVTAL[[#This Row],[Institutionsnummer]],INSTREG[INST_NR],INSTREG[ADM_KOMMUNE_NR_TEKST])</f>
        <v>0</v>
      </c>
      <c r="G468" t="str">
        <f>_xlfn.XLOOKUP(ELEVTAL[[#This Row],[Institutionsnummer]],INSTREG[INST_NR],INSTREG[BEL_KOMMUNE_TEKST])</f>
        <v>Silkeborg Kommune</v>
      </c>
      <c r="H468">
        <v>13</v>
      </c>
    </row>
    <row r="469" spans="2:8" x14ac:dyDescent="0.25">
      <c r="B469">
        <v>280456</v>
      </c>
      <c r="C469" t="str">
        <f>_xlfn.XLOOKUP(ELEVTAL[[#This Row],[Institutionsnummer]],INSTREG[INST_NR],INSTREG[INST_NAVN])</f>
        <v>Kerteminde Byskole</v>
      </c>
      <c r="D469" t="str">
        <f>_xlfn.XLOOKUP(ELEVTAL[[#This Row],[Institutionsnummer]],INSTREG[INST_NR],INSTREG[EJER_KODE_TEKST])</f>
        <v>Kommunale</v>
      </c>
      <c r="E469" t="str">
        <f>IF(ELEVTAL[[#This Row],[Administrerende kommune]]=0,ELEVTAL[[#This Row],[Beliggenhedskommune]],IF(ELEVTAL[[#This Row],[Administrerende kommune]]="",ELEVTAL[[#This Row],[Beliggenhedskommune]],ELEVTAL[[#This Row],[Administrerende kommune]]))</f>
        <v>Kerteminde Kommune</v>
      </c>
      <c r="F469" t="str">
        <f>_xlfn.XLOOKUP(ELEVTAL[[#This Row],[Institutionsnummer]],INSTREG[INST_NR],INSTREG[ADM_KOMMUNE_NR_TEKST])</f>
        <v>Kerteminde Kommune</v>
      </c>
      <c r="G469" t="str">
        <f>_xlfn.XLOOKUP(ELEVTAL[[#This Row],[Institutionsnummer]],INSTREG[INST_NR],INSTREG[BEL_KOMMUNE_TEKST])</f>
        <v>Kerteminde Kommune</v>
      </c>
      <c r="H469">
        <v>404</v>
      </c>
    </row>
    <row r="470" spans="2:8" x14ac:dyDescent="0.25">
      <c r="B470">
        <v>280457</v>
      </c>
      <c r="C470" t="str">
        <f>_xlfn.XLOOKUP(ELEVTAL[[#This Row],[Institutionsnummer]],INSTREG[INST_NR],INSTREG[INST_NAVN])</f>
        <v>Munkebo Skole - mellem nor og fjord</v>
      </c>
      <c r="D470" t="str">
        <f>_xlfn.XLOOKUP(ELEVTAL[[#This Row],[Institutionsnummer]],INSTREG[INST_NR],INSTREG[EJER_KODE_TEKST])</f>
        <v>Kommunale</v>
      </c>
      <c r="E470" t="str">
        <f>IF(ELEVTAL[[#This Row],[Administrerende kommune]]=0,ELEVTAL[[#This Row],[Beliggenhedskommune]],IF(ELEVTAL[[#This Row],[Administrerende kommune]]="",ELEVTAL[[#This Row],[Beliggenhedskommune]],ELEVTAL[[#This Row],[Administrerende kommune]]))</f>
        <v>Kerteminde Kommune</v>
      </c>
      <c r="F470" t="str">
        <f>_xlfn.XLOOKUP(ELEVTAL[[#This Row],[Institutionsnummer]],INSTREG[INST_NR],INSTREG[ADM_KOMMUNE_NR_TEKST])</f>
        <v>Kerteminde Kommune</v>
      </c>
      <c r="G470" t="str">
        <f>_xlfn.XLOOKUP(ELEVTAL[[#This Row],[Institutionsnummer]],INSTREG[INST_NR],INSTREG[BEL_KOMMUNE_TEKST])</f>
        <v>Kerteminde Kommune</v>
      </c>
      <c r="H470">
        <v>450</v>
      </c>
    </row>
    <row r="471" spans="2:8" x14ac:dyDescent="0.25">
      <c r="B471">
        <v>280458</v>
      </c>
      <c r="C471" t="str">
        <f>_xlfn.XLOOKUP(ELEVTAL[[#This Row],[Institutionsnummer]],INSTREG[INST_NR],INSTREG[INST_NAVN])</f>
        <v>Tranbjergskolen</v>
      </c>
      <c r="D471" t="str">
        <f>_xlfn.XLOOKUP(ELEVTAL[[#This Row],[Institutionsnummer]],INSTREG[INST_NR],INSTREG[EJER_KODE_TEKST])</f>
        <v>Kommunale</v>
      </c>
      <c r="E471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471" t="str">
        <f>_xlfn.XLOOKUP(ELEVTAL[[#This Row],[Institutionsnummer]],INSTREG[INST_NR],INSTREG[ADM_KOMMUNE_NR_TEKST])</f>
        <v>Aarhus Kommune</v>
      </c>
      <c r="G471" t="str">
        <f>_xlfn.XLOOKUP(ELEVTAL[[#This Row],[Institutionsnummer]],INSTREG[INST_NR],INSTREG[BEL_KOMMUNE_TEKST])</f>
        <v>Aarhus Kommune</v>
      </c>
      <c r="H471">
        <v>983</v>
      </c>
    </row>
    <row r="472" spans="2:8" x14ac:dyDescent="0.25">
      <c r="B472">
        <v>280472</v>
      </c>
      <c r="C472" t="str">
        <f>_xlfn.XLOOKUP(ELEVTAL[[#This Row],[Institutionsnummer]],INSTREG[INST_NR],INSTREG[INST_NAVN])</f>
        <v>Albertslund Ungecenter</v>
      </c>
      <c r="D472" t="str">
        <f>_xlfn.XLOOKUP(ELEVTAL[[#This Row],[Institutionsnummer]],INSTREG[INST_NR],INSTREG[EJER_KODE_TEKST])</f>
        <v>Kommunale</v>
      </c>
      <c r="E472" t="str">
        <f>IF(ELEVTAL[[#This Row],[Administrerende kommune]]=0,ELEVTAL[[#This Row],[Beliggenhedskommune]],IF(ELEVTAL[[#This Row],[Administrerende kommune]]="",ELEVTAL[[#This Row],[Beliggenhedskommune]],ELEVTAL[[#This Row],[Administrerende kommune]]))</f>
        <v>Albertslund Kommune</v>
      </c>
      <c r="F472" t="str">
        <f>_xlfn.XLOOKUP(ELEVTAL[[#This Row],[Institutionsnummer]],INSTREG[INST_NR],INSTREG[ADM_KOMMUNE_NR_TEKST])</f>
        <v>Albertslund Kommune</v>
      </c>
      <c r="G472" t="str">
        <f>_xlfn.XLOOKUP(ELEVTAL[[#This Row],[Institutionsnummer]],INSTREG[INST_NR],INSTREG[BEL_KOMMUNE_TEKST])</f>
        <v>Albertslund Kommune</v>
      </c>
      <c r="H472">
        <v>76</v>
      </c>
    </row>
    <row r="473" spans="2:8" x14ac:dyDescent="0.25">
      <c r="B473">
        <v>280479</v>
      </c>
      <c r="C473" t="str">
        <f>_xlfn.XLOOKUP(ELEVTAL[[#This Row],[Institutionsnummer]],INSTREG[INST_NR],INSTREG[INST_NAVN])</f>
        <v>Lemvig Gymnasium</v>
      </c>
      <c r="D473" t="str">
        <f>_xlfn.XLOOKUP(ELEVTAL[[#This Row],[Institutionsnummer]],INSTREG[INST_NR],INSTREG[EJER_KODE_TEKST])</f>
        <v>Selvejende, statslige</v>
      </c>
      <c r="E473" t="str">
        <f>IF(ELEVTAL[[#This Row],[Administrerende kommune]]=0,ELEVTAL[[#This Row],[Beliggenhedskommune]],IF(ELEVTAL[[#This Row],[Administrerende kommune]]="",ELEVTAL[[#This Row],[Beliggenhedskommune]],ELEVTAL[[#This Row],[Administrerende kommune]]))</f>
        <v>Lemvig Kommune</v>
      </c>
      <c r="F473">
        <f>_xlfn.XLOOKUP(ELEVTAL[[#This Row],[Institutionsnummer]],INSTREG[INST_NR],INSTREG[ADM_KOMMUNE_NR_TEKST])</f>
        <v>0</v>
      </c>
      <c r="G473" t="str">
        <f>_xlfn.XLOOKUP(ELEVTAL[[#This Row],[Institutionsnummer]],INSTREG[INST_NR],INSTREG[BEL_KOMMUNE_TEKST])</f>
        <v>Lemvig Kommune</v>
      </c>
      <c r="H473">
        <v>40</v>
      </c>
    </row>
    <row r="474" spans="2:8" x14ac:dyDescent="0.25">
      <c r="B474">
        <v>280481</v>
      </c>
      <c r="C474" t="str">
        <f>_xlfn.XLOOKUP(ELEVTAL[[#This Row],[Institutionsnummer]],INSTREG[INST_NR],INSTREG[INST_NAVN])</f>
        <v>Skolecenter Jetsmark</v>
      </c>
      <c r="D474" t="str">
        <f>_xlfn.XLOOKUP(ELEVTAL[[#This Row],[Institutionsnummer]],INSTREG[INST_NR],INSTREG[EJER_KODE_TEKST])</f>
        <v>Kommunale</v>
      </c>
      <c r="E474" t="str">
        <f>IF(ELEVTAL[[#This Row],[Administrerende kommune]]=0,ELEVTAL[[#This Row],[Beliggenhedskommune]],IF(ELEVTAL[[#This Row],[Administrerende kommune]]="",ELEVTAL[[#This Row],[Beliggenhedskommune]],ELEVTAL[[#This Row],[Administrerende kommune]]))</f>
        <v>Jammerbugt Kommune</v>
      </c>
      <c r="F474" t="str">
        <f>_xlfn.XLOOKUP(ELEVTAL[[#This Row],[Institutionsnummer]],INSTREG[INST_NR],INSTREG[ADM_KOMMUNE_NR_TEKST])</f>
        <v>Jammerbugt Kommune</v>
      </c>
      <c r="G474" t="str">
        <f>_xlfn.XLOOKUP(ELEVTAL[[#This Row],[Institutionsnummer]],INSTREG[INST_NR],INSTREG[BEL_KOMMUNE_TEKST])</f>
        <v>Jammerbugt Kommune</v>
      </c>
      <c r="H474">
        <v>559</v>
      </c>
    </row>
    <row r="475" spans="2:8" hidden="1" x14ac:dyDescent="0.25">
      <c r="B475">
        <v>280482</v>
      </c>
      <c r="C475" t="str">
        <f>_xlfn.XLOOKUP(ELEVTAL[[#This Row],[Institutionsnummer]],INSTREG[INST_NR],INSTREG[INST_NAVN])</f>
        <v>Dagskolen Norddal</v>
      </c>
      <c r="D475" t="str">
        <f>_xlfn.XLOOKUP(ELEVTAL[[#This Row],[Institutionsnummer]],INSTREG[INST_NR],INSTREG[EJER_KODE_TEKST])</f>
        <v>Selvejende, kommunale</v>
      </c>
      <c r="E475" t="str">
        <f>IF(ELEVTAL[[#This Row],[Administrerende kommune]]=0,ELEVTAL[[#This Row],[Beliggenhedskommune]],IF(ELEVTAL[[#This Row],[Administrerende kommune]]="",ELEVTAL[[#This Row],[Beliggenhedskommune]],ELEVTAL[[#This Row],[Administrerende kommune]]))</f>
        <v>Gribskov Kommune</v>
      </c>
      <c r="F475" t="str">
        <f>_xlfn.XLOOKUP(ELEVTAL[[#This Row],[Institutionsnummer]],INSTREG[INST_NR],INSTREG[ADM_KOMMUNE_NR_TEKST])</f>
        <v>Gribskov Kommune</v>
      </c>
      <c r="G475" t="str">
        <f>_xlfn.XLOOKUP(ELEVTAL[[#This Row],[Institutionsnummer]],INSTREG[INST_NR],INSTREG[BEL_KOMMUNE_TEKST])</f>
        <v>Gribskov Kommune</v>
      </c>
      <c r="H475">
        <v>9</v>
      </c>
    </row>
    <row r="476" spans="2:8" hidden="1" x14ac:dyDescent="0.25">
      <c r="B476">
        <v>280485</v>
      </c>
      <c r="C476" t="str">
        <f>_xlfn.XLOOKUP(ELEVTAL[[#This Row],[Institutionsnummer]],INSTREG[INST_NR],INSTREG[INST_NAVN])</f>
        <v>Rejseskolen</v>
      </c>
      <c r="D476" t="str">
        <f>_xlfn.XLOOKUP(ELEVTAL[[#This Row],[Institutionsnummer]],INSTREG[INST_NR],INSTREG[EJER_KODE_TEKST])</f>
        <v>Selvejende, kommunale</v>
      </c>
      <c r="E476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Frederiksberg Kommune</v>
      </c>
      <c r="F476">
        <f>_xlfn.XLOOKUP(ELEVTAL[[#This Row],[Institutionsnummer]],INSTREG[INST_NR],INSTREG[ADM_KOMMUNE_NR_TEKST])</f>
        <v>0</v>
      </c>
      <c r="G476" t="str">
        <f>_xlfn.XLOOKUP(ELEVTAL[[#This Row],[Institutionsnummer]],INSTREG[INST_NR],INSTREG[BEL_KOMMUNE_TEKST])</f>
        <v>Frederiksberg Kommune</v>
      </c>
    </row>
    <row r="477" spans="2:8" x14ac:dyDescent="0.25">
      <c r="B477">
        <v>280487</v>
      </c>
      <c r="C477" t="str">
        <f>_xlfn.XLOOKUP(ELEVTAL[[#This Row],[Institutionsnummer]],INSTREG[INST_NR],INSTREG[INST_NAVN])</f>
        <v>Københavns Kommunes Ungdomsskole Nye Veje</v>
      </c>
      <c r="D477" t="str">
        <f>_xlfn.XLOOKUP(ELEVTAL[[#This Row],[Institutionsnummer]],INSTREG[INST_NR],INSTREG[EJER_KODE_TEKST])</f>
        <v>Kommunale</v>
      </c>
      <c r="E477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477" t="str">
        <f>_xlfn.XLOOKUP(ELEVTAL[[#This Row],[Institutionsnummer]],INSTREG[INST_NR],INSTREG[ADM_KOMMUNE_NR_TEKST])</f>
        <v>Københavns Kommune</v>
      </c>
      <c r="G477" t="str">
        <f>_xlfn.XLOOKUP(ELEVTAL[[#This Row],[Institutionsnummer]],INSTREG[INST_NR],INSTREG[BEL_KOMMUNE_TEKST])</f>
        <v>Københavns Kommune</v>
      </c>
      <c r="H477">
        <v>43</v>
      </c>
    </row>
    <row r="478" spans="2:8" x14ac:dyDescent="0.25">
      <c r="B478">
        <v>280494</v>
      </c>
      <c r="C478" t="str">
        <f>_xlfn.XLOOKUP(ELEVTAL[[#This Row],[Institutionsnummer]],INSTREG[INST_NR],INSTREG[INST_NAVN])</f>
        <v>Distriktsskole Ølstykke</v>
      </c>
      <c r="D478" t="str">
        <f>_xlfn.XLOOKUP(ELEVTAL[[#This Row],[Institutionsnummer]],INSTREG[INST_NR],INSTREG[EJER_KODE_TEKST])</f>
        <v>Kommunale</v>
      </c>
      <c r="E478" t="str">
        <f>IF(ELEVTAL[[#This Row],[Administrerende kommune]]=0,ELEVTAL[[#This Row],[Beliggenhedskommune]],IF(ELEVTAL[[#This Row],[Administrerende kommune]]="",ELEVTAL[[#This Row],[Beliggenhedskommune]],ELEVTAL[[#This Row],[Administrerende kommune]]))</f>
        <v>Egedal Kommune</v>
      </c>
      <c r="F478" t="str">
        <f>_xlfn.XLOOKUP(ELEVTAL[[#This Row],[Institutionsnummer]],INSTREG[INST_NR],INSTREG[ADM_KOMMUNE_NR_TEKST])</f>
        <v>Egedal Kommune</v>
      </c>
      <c r="G478" t="str">
        <f>_xlfn.XLOOKUP(ELEVTAL[[#This Row],[Institutionsnummer]],INSTREG[INST_NR],INSTREG[BEL_KOMMUNE_TEKST])</f>
        <v>Egedal Kommune</v>
      </c>
      <c r="H478">
        <v>1045</v>
      </c>
    </row>
    <row r="479" spans="2:8" x14ac:dyDescent="0.25">
      <c r="B479">
        <v>280495</v>
      </c>
      <c r="C479" t="str">
        <f>_xlfn.XLOOKUP(ELEVTAL[[#This Row],[Institutionsnummer]],INSTREG[INST_NR],INSTREG[INST_NAVN])</f>
        <v>Distriktsskole Stenløse</v>
      </c>
      <c r="D479" t="str">
        <f>_xlfn.XLOOKUP(ELEVTAL[[#This Row],[Institutionsnummer]],INSTREG[INST_NR],INSTREG[EJER_KODE_TEKST])</f>
        <v>Kommunale</v>
      </c>
      <c r="E479" t="str">
        <f>IF(ELEVTAL[[#This Row],[Administrerende kommune]]=0,ELEVTAL[[#This Row],[Beliggenhedskommune]],IF(ELEVTAL[[#This Row],[Administrerende kommune]]="",ELEVTAL[[#This Row],[Beliggenhedskommune]],ELEVTAL[[#This Row],[Administrerende kommune]]))</f>
        <v>Egedal Kommune</v>
      </c>
      <c r="F479" t="str">
        <f>_xlfn.XLOOKUP(ELEVTAL[[#This Row],[Institutionsnummer]],INSTREG[INST_NR],INSTREG[ADM_KOMMUNE_NR_TEKST])</f>
        <v>Egedal Kommune</v>
      </c>
      <c r="G479" t="str">
        <f>_xlfn.XLOOKUP(ELEVTAL[[#This Row],[Institutionsnummer]],INSTREG[INST_NR],INSTREG[BEL_KOMMUNE_TEKST])</f>
        <v>Egedal Kommune</v>
      </c>
      <c r="H479">
        <v>1639</v>
      </c>
    </row>
    <row r="480" spans="2:8" x14ac:dyDescent="0.25">
      <c r="B480">
        <v>280496</v>
      </c>
      <c r="C480" t="str">
        <f>_xlfn.XLOOKUP(ELEVTAL[[#This Row],[Institutionsnummer]],INSTREG[INST_NR],INSTREG[INST_NAVN])</f>
        <v>Distriktsskole Ganløse</v>
      </c>
      <c r="D480" t="str">
        <f>_xlfn.XLOOKUP(ELEVTAL[[#This Row],[Institutionsnummer]],INSTREG[INST_NR],INSTREG[EJER_KODE_TEKST])</f>
        <v>Kommunale</v>
      </c>
      <c r="E480" t="str">
        <f>IF(ELEVTAL[[#This Row],[Administrerende kommune]]=0,ELEVTAL[[#This Row],[Beliggenhedskommune]],IF(ELEVTAL[[#This Row],[Administrerende kommune]]="",ELEVTAL[[#This Row],[Beliggenhedskommune]],ELEVTAL[[#This Row],[Administrerende kommune]]))</f>
        <v>Egedal Kommune</v>
      </c>
      <c r="F480" t="str">
        <f>_xlfn.XLOOKUP(ELEVTAL[[#This Row],[Institutionsnummer]],INSTREG[INST_NR],INSTREG[ADM_KOMMUNE_NR_TEKST])</f>
        <v>Egedal Kommune</v>
      </c>
      <c r="G480" t="str">
        <f>_xlfn.XLOOKUP(ELEVTAL[[#This Row],[Institutionsnummer]],INSTREG[INST_NR],INSTREG[BEL_KOMMUNE_TEKST])</f>
        <v>Egedal Kommune</v>
      </c>
      <c r="H480">
        <v>611</v>
      </c>
    </row>
    <row r="481" spans="2:8" x14ac:dyDescent="0.25">
      <c r="B481">
        <v>280497</v>
      </c>
      <c r="C481" t="str">
        <f>_xlfn.XLOOKUP(ELEVTAL[[#This Row],[Institutionsnummer]],INSTREG[INST_NR],INSTREG[INST_NAVN])</f>
        <v>Distriktsskole Smørum</v>
      </c>
      <c r="D481" t="str">
        <f>_xlfn.XLOOKUP(ELEVTAL[[#This Row],[Institutionsnummer]],INSTREG[INST_NR],INSTREG[EJER_KODE_TEKST])</f>
        <v>Kommunale</v>
      </c>
      <c r="E481" t="str">
        <f>IF(ELEVTAL[[#This Row],[Administrerende kommune]]=0,ELEVTAL[[#This Row],[Beliggenhedskommune]],IF(ELEVTAL[[#This Row],[Administrerende kommune]]="",ELEVTAL[[#This Row],[Beliggenhedskommune]],ELEVTAL[[#This Row],[Administrerende kommune]]))</f>
        <v>Egedal Kommune</v>
      </c>
      <c r="F481" t="str">
        <f>_xlfn.XLOOKUP(ELEVTAL[[#This Row],[Institutionsnummer]],INSTREG[INST_NR],INSTREG[ADM_KOMMUNE_NR_TEKST])</f>
        <v>Egedal Kommune</v>
      </c>
      <c r="G481" t="str">
        <f>_xlfn.XLOOKUP(ELEVTAL[[#This Row],[Institutionsnummer]],INSTREG[INST_NR],INSTREG[BEL_KOMMUNE_TEKST])</f>
        <v>Egedal Kommune</v>
      </c>
      <c r="H481">
        <v>1475</v>
      </c>
    </row>
    <row r="482" spans="2:8" hidden="1" x14ac:dyDescent="0.25">
      <c r="B482">
        <v>280499</v>
      </c>
      <c r="C482" t="str">
        <f>_xlfn.XLOOKUP(ELEVTAL[[#This Row],[Institutionsnummer]],INSTREG[INST_NR],INSTREG[INST_NAVN])</f>
        <v>Vamdrup Efterskoles Heldagsskole</v>
      </c>
      <c r="D482" t="str">
        <f>_xlfn.XLOOKUP(ELEVTAL[[#This Row],[Institutionsnummer]],INSTREG[INST_NR],INSTREG[EJER_KODE_TEKST])</f>
        <v>Selvejende, kommunale</v>
      </c>
      <c r="E482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482">
        <f>_xlfn.XLOOKUP(ELEVTAL[[#This Row],[Institutionsnummer]],INSTREG[INST_NR],INSTREG[ADM_KOMMUNE_NR_TEKST])</f>
        <v>0</v>
      </c>
      <c r="G482" t="str">
        <f>_xlfn.XLOOKUP(ELEVTAL[[#This Row],[Institutionsnummer]],INSTREG[INST_NR],INSTREG[BEL_KOMMUNE_TEKST])</f>
        <v>Kolding Kommune</v>
      </c>
    </row>
    <row r="483" spans="2:8" x14ac:dyDescent="0.25">
      <c r="B483">
        <v>280500</v>
      </c>
      <c r="C483" t="str">
        <f>_xlfn.XLOOKUP(ELEVTAL[[#This Row],[Institutionsnummer]],INSTREG[INST_NR],INSTREG[INST_NAVN])</f>
        <v>Studie 10</v>
      </c>
      <c r="D483" t="str">
        <f>_xlfn.XLOOKUP(ELEVTAL[[#This Row],[Institutionsnummer]],INSTREG[INST_NR],INSTREG[EJER_KODE_TEKST])</f>
        <v>Kommunale</v>
      </c>
      <c r="E483" t="str">
        <f>IF(ELEVTAL[[#This Row],[Administrerende kommune]]=0,ELEVTAL[[#This Row],[Beliggenhedskommune]],IF(ELEVTAL[[#This Row],[Administrerende kommune]]="",ELEVTAL[[#This Row],[Beliggenhedskommune]],ELEVTAL[[#This Row],[Administrerende kommune]]))</f>
        <v>Esbjerg Kommune</v>
      </c>
      <c r="F483" t="str">
        <f>_xlfn.XLOOKUP(ELEVTAL[[#This Row],[Institutionsnummer]],INSTREG[INST_NR],INSTREG[ADM_KOMMUNE_NR_TEKST])</f>
        <v>Esbjerg Kommune</v>
      </c>
      <c r="G483" t="str">
        <f>_xlfn.XLOOKUP(ELEVTAL[[#This Row],[Institutionsnummer]],INSTREG[INST_NR],INSTREG[BEL_KOMMUNE_TEKST])</f>
        <v>Esbjerg Kommune</v>
      </c>
      <c r="H483">
        <v>255</v>
      </c>
    </row>
    <row r="484" spans="2:8" x14ac:dyDescent="0.25">
      <c r="B484">
        <v>280505</v>
      </c>
      <c r="C484" t="str">
        <f>_xlfn.XLOOKUP(ELEVTAL[[#This Row],[Institutionsnummer]],INSTREG[INST_NR],INSTREG[INST_NAVN])</f>
        <v>Skolerne i Egebjerg, Nykøbing og Odden</v>
      </c>
      <c r="D484" t="str">
        <f>_xlfn.XLOOKUP(ELEVTAL[[#This Row],[Institutionsnummer]],INSTREG[INST_NR],INSTREG[EJER_KODE_TEKST])</f>
        <v>Kommunale</v>
      </c>
      <c r="E484" t="str">
        <f>IF(ELEVTAL[[#This Row],[Administrerende kommune]]=0,ELEVTAL[[#This Row],[Beliggenhedskommune]],IF(ELEVTAL[[#This Row],[Administrerende kommune]]="",ELEVTAL[[#This Row],[Beliggenhedskommune]],ELEVTAL[[#This Row],[Administrerende kommune]]))</f>
        <v>Odsherred Kommune</v>
      </c>
      <c r="F484" t="str">
        <f>_xlfn.XLOOKUP(ELEVTAL[[#This Row],[Institutionsnummer]],INSTREG[INST_NR],INSTREG[ADM_KOMMUNE_NR_TEKST])</f>
        <v>Odsherred Kommune</v>
      </c>
      <c r="G484" t="str">
        <f>_xlfn.XLOOKUP(ELEVTAL[[#This Row],[Institutionsnummer]],INSTREG[INST_NR],INSTREG[BEL_KOMMUNE_TEKST])</f>
        <v>Odsherred Kommune</v>
      </c>
      <c r="H484">
        <v>494</v>
      </c>
    </row>
    <row r="485" spans="2:8" x14ac:dyDescent="0.25">
      <c r="B485">
        <v>280506</v>
      </c>
      <c r="C485" t="str">
        <f>_xlfn.XLOOKUP(ELEVTAL[[#This Row],[Institutionsnummer]],INSTREG[INST_NR],INSTREG[INST_NAVN])</f>
        <v>Skolerne i Asnæs, Fårevejle og Hørve</v>
      </c>
      <c r="D485" t="str">
        <f>_xlfn.XLOOKUP(ELEVTAL[[#This Row],[Institutionsnummer]],INSTREG[INST_NR],INSTREG[EJER_KODE_TEKST])</f>
        <v>Kommunale</v>
      </c>
      <c r="E485" t="str">
        <f>IF(ELEVTAL[[#This Row],[Administrerende kommune]]=0,ELEVTAL[[#This Row],[Beliggenhedskommune]],IF(ELEVTAL[[#This Row],[Administrerende kommune]]="",ELEVTAL[[#This Row],[Beliggenhedskommune]],ELEVTAL[[#This Row],[Administrerende kommune]]))</f>
        <v>Odsherred Kommune</v>
      </c>
      <c r="F485" t="str">
        <f>_xlfn.XLOOKUP(ELEVTAL[[#This Row],[Institutionsnummer]],INSTREG[INST_NR],INSTREG[ADM_KOMMUNE_NR_TEKST])</f>
        <v>Odsherred Kommune</v>
      </c>
      <c r="G485" t="str">
        <f>_xlfn.XLOOKUP(ELEVTAL[[#This Row],[Institutionsnummer]],INSTREG[INST_NR],INSTREG[BEL_KOMMUNE_TEKST])</f>
        <v>Odsherred Kommune</v>
      </c>
      <c r="H485">
        <v>815</v>
      </c>
    </row>
    <row r="486" spans="2:8" x14ac:dyDescent="0.25">
      <c r="B486">
        <v>280508</v>
      </c>
      <c r="C486" t="str">
        <f>_xlfn.XLOOKUP(ELEVTAL[[#This Row],[Institutionsnummer]],INSTREG[INST_NR],INSTREG[INST_NAVN])</f>
        <v>Stevns Dagskole</v>
      </c>
      <c r="D486" t="str">
        <f>_xlfn.XLOOKUP(ELEVTAL[[#This Row],[Institutionsnummer]],INSTREG[INST_NR],INSTREG[EJER_KODE_TEKST])</f>
        <v>Kommunale</v>
      </c>
      <c r="E486" t="str">
        <f>IF(ELEVTAL[[#This Row],[Administrerende kommune]]=0,ELEVTAL[[#This Row],[Beliggenhedskommune]],IF(ELEVTAL[[#This Row],[Administrerende kommune]]="",ELEVTAL[[#This Row],[Beliggenhedskommune]],ELEVTAL[[#This Row],[Administrerende kommune]]))</f>
        <v>Stevns Kommune</v>
      </c>
      <c r="F486" t="str">
        <f>_xlfn.XLOOKUP(ELEVTAL[[#This Row],[Institutionsnummer]],INSTREG[INST_NR],INSTREG[ADM_KOMMUNE_NR_TEKST])</f>
        <v>Stevns Kommune</v>
      </c>
      <c r="G486" t="str">
        <f>_xlfn.XLOOKUP(ELEVTAL[[#This Row],[Institutionsnummer]],INSTREG[INST_NR],INSTREG[BEL_KOMMUNE_TEKST])</f>
        <v>Stevns Kommune</v>
      </c>
      <c r="H486">
        <v>42</v>
      </c>
    </row>
    <row r="487" spans="2:8" hidden="1" x14ac:dyDescent="0.25">
      <c r="B487">
        <v>280519</v>
      </c>
      <c r="C487" t="str">
        <f>_xlfn.XLOOKUP(ELEVTAL[[#This Row],[Institutionsnummer]],INSTREG[INST_NR],INSTREG[INST_NAVN])</f>
        <v>Dankbar ApS</v>
      </c>
      <c r="D487" t="str">
        <f>_xlfn.XLOOKUP(ELEVTAL[[#This Row],[Institutionsnummer]],INSTREG[INST_NR],INSTREG[EJER_KODE_TEKST])</f>
        <v>Selvejende, kommunale</v>
      </c>
      <c r="E487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487">
        <f>_xlfn.XLOOKUP(ELEVTAL[[#This Row],[Institutionsnummer]],INSTREG[INST_NR],INSTREG[ADM_KOMMUNE_NR_TEKST])</f>
        <v>0</v>
      </c>
      <c r="G487" t="str">
        <f>_xlfn.XLOOKUP(ELEVTAL[[#This Row],[Institutionsnummer]],INSTREG[INST_NR],INSTREG[BEL_KOMMUNE_TEKST])</f>
        <v>Roskilde Kommune</v>
      </c>
    </row>
    <row r="488" spans="2:8" x14ac:dyDescent="0.25">
      <c r="B488">
        <v>280520</v>
      </c>
      <c r="C488" t="str">
        <f>_xlfn.XLOOKUP(ELEVTAL[[#This Row],[Institutionsnummer]],INSTREG[INST_NR],INSTREG[INST_NAVN])</f>
        <v>STU Roskilde</v>
      </c>
      <c r="D488" t="str">
        <f>_xlfn.XLOOKUP(ELEVTAL[[#This Row],[Institutionsnummer]],INSTREG[INST_NR],INSTREG[EJER_KODE_TEKST])</f>
        <v>Kommunale</v>
      </c>
      <c r="E488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488" t="str">
        <f>_xlfn.XLOOKUP(ELEVTAL[[#This Row],[Institutionsnummer]],INSTREG[INST_NR],INSTREG[ADM_KOMMUNE_NR_TEKST])</f>
        <v>Roskilde Kommune</v>
      </c>
      <c r="G488" t="str">
        <f>_xlfn.XLOOKUP(ELEVTAL[[#This Row],[Institutionsnummer]],INSTREG[INST_NR],INSTREG[BEL_KOMMUNE_TEKST])</f>
        <v>Roskilde Kommune</v>
      </c>
    </row>
    <row r="489" spans="2:8" x14ac:dyDescent="0.25">
      <c r="B489">
        <v>280524</v>
      </c>
      <c r="C489" t="str">
        <f>_xlfn.XLOOKUP(ELEVTAL[[#This Row],[Institutionsnummer]],INSTREG[INST_NR],INSTREG[INST_NAVN])</f>
        <v>European School Copenhagen - Primary and Secondary</v>
      </c>
      <c r="D489" t="str">
        <f>_xlfn.XLOOKUP(ELEVTAL[[#This Row],[Institutionsnummer]],INSTREG[INST_NR],INSTREG[EJER_KODE_TEKST])</f>
        <v>Kommunale</v>
      </c>
      <c r="E489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489" t="str">
        <f>_xlfn.XLOOKUP(ELEVTAL[[#This Row],[Institutionsnummer]],INSTREG[INST_NR],INSTREG[ADM_KOMMUNE_NR_TEKST])</f>
        <v>Københavns Kommune</v>
      </c>
      <c r="G489" t="str">
        <f>_xlfn.XLOOKUP(ELEVTAL[[#This Row],[Institutionsnummer]],INSTREG[INST_NR],INSTREG[BEL_KOMMUNE_TEKST])</f>
        <v>Københavns Kommune</v>
      </c>
      <c r="H489">
        <v>717</v>
      </c>
    </row>
    <row r="490" spans="2:8" hidden="1" x14ac:dyDescent="0.25">
      <c r="B490">
        <v>280527</v>
      </c>
      <c r="C490" t="str">
        <f>_xlfn.XLOOKUP(ELEVTAL[[#This Row],[Institutionsnummer]],INSTREG[INST_NR],INSTREG[INST_NAVN])</f>
        <v>Den erhvervsdrivende fond det musiske kompagni</v>
      </c>
      <c r="D490" t="str">
        <f>_xlfn.XLOOKUP(ELEVTAL[[#This Row],[Institutionsnummer]],INSTREG[INST_NR],INSTREG[EJER_KODE_TEKST])</f>
        <v>Selvejende, kommunale</v>
      </c>
      <c r="E490" t="str">
        <f>IF(ELEVTAL[[#This Row],[Administrerende kommune]]=0,ELEVTAL[[#This Row],[Beliggenhedskommune]],IF(ELEVTAL[[#This Row],[Administrerende kommune]]="",ELEVTAL[[#This Row],[Beliggenhedskommune]],ELEVTAL[[#This Row],[Administrerende kommune]]))</f>
        <v>Hillerød Kommune</v>
      </c>
      <c r="F490">
        <f>_xlfn.XLOOKUP(ELEVTAL[[#This Row],[Institutionsnummer]],INSTREG[INST_NR],INSTREG[ADM_KOMMUNE_NR_TEKST])</f>
        <v>0</v>
      </c>
      <c r="G490" t="str">
        <f>_xlfn.XLOOKUP(ELEVTAL[[#This Row],[Institutionsnummer]],INSTREG[INST_NR],INSTREG[BEL_KOMMUNE_TEKST])</f>
        <v>Hillerød Kommune</v>
      </c>
    </row>
    <row r="491" spans="2:8" hidden="1" x14ac:dyDescent="0.25">
      <c r="B491">
        <v>280530</v>
      </c>
      <c r="C491" t="str">
        <f>_xlfn.XLOOKUP(ELEVTAL[[#This Row],[Institutionsnummer]],INSTREG[INST_NR],INSTREG[INST_NAVN])</f>
        <v>Søstjerneskolen</v>
      </c>
      <c r="D491" t="str">
        <f>_xlfn.XLOOKUP(ELEVTAL[[#This Row],[Institutionsnummer]],INSTREG[INST_NR],INSTREG[EJER_KODE_TEKST])</f>
        <v>Selvejende, kommunale</v>
      </c>
      <c r="E491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491">
        <f>_xlfn.XLOOKUP(ELEVTAL[[#This Row],[Institutionsnummer]],INSTREG[INST_NR],INSTREG[ADM_KOMMUNE_NR_TEKST])</f>
        <v>0</v>
      </c>
      <c r="G491" t="str">
        <f>_xlfn.XLOOKUP(ELEVTAL[[#This Row],[Institutionsnummer]],INSTREG[INST_NR],INSTREG[BEL_KOMMUNE_TEKST])</f>
        <v>Københavns Kommune</v>
      </c>
      <c r="H491">
        <v>34</v>
      </c>
    </row>
    <row r="492" spans="2:8" x14ac:dyDescent="0.25">
      <c r="B492">
        <v>280535</v>
      </c>
      <c r="C492" t="str">
        <f>_xlfn.XLOOKUP(ELEVTAL[[#This Row],[Institutionsnummer]],INSTREG[INST_NR],INSTREG[INST_NAVN])</f>
        <v>10. klasse Campus Køge</v>
      </c>
      <c r="D492" t="str">
        <f>_xlfn.XLOOKUP(ELEVTAL[[#This Row],[Institutionsnummer]],INSTREG[INST_NR],INSTREG[EJER_KODE_TEKST])</f>
        <v>Kommunale</v>
      </c>
      <c r="E492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Køge Kommune</v>
      </c>
      <c r="F492" t="str">
        <f>_xlfn.XLOOKUP(ELEVTAL[[#This Row],[Institutionsnummer]],INSTREG[INST_NR],INSTREG[ADM_KOMMUNE_NR_TEKST])</f>
        <v>Køge Kommune</v>
      </c>
      <c r="G492" t="str">
        <f>_xlfn.XLOOKUP(ELEVTAL[[#This Row],[Institutionsnummer]],INSTREG[INST_NR],INSTREG[BEL_KOMMUNE_TEKST])</f>
        <v>Køge Kommune</v>
      </c>
      <c r="H492">
        <v>155</v>
      </c>
    </row>
    <row r="493" spans="2:8" x14ac:dyDescent="0.25">
      <c r="B493">
        <v>280558</v>
      </c>
      <c r="C493" t="str">
        <f>_xlfn.XLOOKUP(ELEVTAL[[#This Row],[Institutionsnummer]],INSTREG[INST_NR],INSTREG[INST_NAVN])</f>
        <v>10Plus</v>
      </c>
      <c r="D493" t="str">
        <f>_xlfn.XLOOKUP(ELEVTAL[[#This Row],[Institutionsnummer]],INSTREG[INST_NR],INSTREG[EJER_KODE_TEKST])</f>
        <v>Kommunale</v>
      </c>
      <c r="E493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493" t="str">
        <f>_xlfn.XLOOKUP(ELEVTAL[[#This Row],[Institutionsnummer]],INSTREG[INST_NR],INSTREG[ADM_KOMMUNE_NR_TEKST])</f>
        <v>Holbæk Kommune</v>
      </c>
      <c r="G493" t="str">
        <f>_xlfn.XLOOKUP(ELEVTAL[[#This Row],[Institutionsnummer]],INSTREG[INST_NR],INSTREG[BEL_KOMMUNE_TEKST])</f>
        <v>Holbæk Kommune</v>
      </c>
      <c r="H493">
        <v>19</v>
      </c>
    </row>
    <row r="494" spans="2:8" hidden="1" x14ac:dyDescent="0.25">
      <c r="B494">
        <v>280566</v>
      </c>
      <c r="C494" t="str">
        <f>_xlfn.XLOOKUP(ELEVTAL[[#This Row],[Institutionsnummer]],INSTREG[INST_NR],INSTREG[INST_NAVN])</f>
        <v>S/I NyKrumsø Skole &amp; Socialpædagogiske Opholdssted</v>
      </c>
      <c r="D494" t="str">
        <f>_xlfn.XLOOKUP(ELEVTAL[[#This Row],[Institutionsnummer]],INSTREG[INST_NR],INSTREG[EJER_KODE_TEKST])</f>
        <v>Selvejende, kommunale</v>
      </c>
      <c r="E494" t="str">
        <f>IF(ELEVTAL[[#This Row],[Administrerende kommune]]=0,ELEVTAL[[#This Row],[Beliggenhedskommune]],IF(ELEVTAL[[#This Row],[Administrerende kommune]]="",ELEVTAL[[#This Row],[Beliggenhedskommune]],ELEVTAL[[#This Row],[Administrerende kommune]]))</f>
        <v>Lolland Kommune</v>
      </c>
      <c r="F494">
        <f>_xlfn.XLOOKUP(ELEVTAL[[#This Row],[Institutionsnummer]],INSTREG[INST_NR],INSTREG[ADM_KOMMUNE_NR_TEKST])</f>
        <v>0</v>
      </c>
      <c r="G494" t="str">
        <f>_xlfn.XLOOKUP(ELEVTAL[[#This Row],[Institutionsnummer]],INSTREG[INST_NR],INSTREG[BEL_KOMMUNE_TEKST])</f>
        <v>Lolland Kommune</v>
      </c>
    </row>
    <row r="495" spans="2:8" hidden="1" x14ac:dyDescent="0.25">
      <c r="B495">
        <v>280567</v>
      </c>
      <c r="C495" t="str">
        <f>_xlfn.XLOOKUP(ELEVTAL[[#This Row],[Institutionsnummer]],INSTREG[INST_NR],INSTREG[INST_NAVN])</f>
        <v>Barometeret</v>
      </c>
      <c r="D495" t="str">
        <f>_xlfn.XLOOKUP(ELEVTAL[[#This Row],[Institutionsnummer]],INSTREG[INST_NR],INSTREG[EJER_KODE_TEKST])</f>
        <v>Selvejende, kommunale</v>
      </c>
      <c r="E495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495">
        <f>_xlfn.XLOOKUP(ELEVTAL[[#This Row],[Institutionsnummer]],INSTREG[INST_NR],INSTREG[ADM_KOMMUNE_NR_TEKST])</f>
        <v>0</v>
      </c>
      <c r="G495" t="str">
        <f>_xlfn.XLOOKUP(ELEVTAL[[#This Row],[Institutionsnummer]],INSTREG[INST_NR],INSTREG[BEL_KOMMUNE_TEKST])</f>
        <v>Københavns Kommune</v>
      </c>
      <c r="H495">
        <v>25</v>
      </c>
    </row>
    <row r="496" spans="2:8" hidden="1" x14ac:dyDescent="0.25">
      <c r="B496">
        <v>280570</v>
      </c>
      <c r="C496" t="str">
        <f>_xlfn.XLOOKUP(ELEVTAL[[#This Row],[Institutionsnummer]],INSTREG[INST_NR],INSTREG[INST_NAVN])</f>
        <v>Dannevirke Kostskole</v>
      </c>
      <c r="D496" t="str">
        <f>_xlfn.XLOOKUP(ELEVTAL[[#This Row],[Institutionsnummer]],INSTREG[INST_NR],INSTREG[EJER_KODE_TEKST])</f>
        <v>Selvejende, kommunale</v>
      </c>
      <c r="E496" t="str">
        <f>IF(ELEVTAL[[#This Row],[Administrerende kommune]]=0,ELEVTAL[[#This Row],[Beliggenhedskommune]],IF(ELEVTAL[[#This Row],[Administrerende kommune]]="",ELEVTAL[[#This Row],[Beliggenhedskommune]],ELEVTAL[[#This Row],[Administrerende kommune]]))</f>
        <v>Haderslev Kommune</v>
      </c>
      <c r="F496">
        <f>_xlfn.XLOOKUP(ELEVTAL[[#This Row],[Institutionsnummer]],INSTREG[INST_NR],INSTREG[ADM_KOMMUNE_NR_TEKST])</f>
        <v>0</v>
      </c>
      <c r="G496" t="str">
        <f>_xlfn.XLOOKUP(ELEVTAL[[#This Row],[Institutionsnummer]],INSTREG[INST_NR],INSTREG[BEL_KOMMUNE_TEKST])</f>
        <v>Haderslev Kommune</v>
      </c>
      <c r="H496">
        <v>21</v>
      </c>
    </row>
    <row r="497" spans="2:8" hidden="1" x14ac:dyDescent="0.25">
      <c r="B497">
        <v>280575</v>
      </c>
      <c r="C497" t="str">
        <f>_xlfn.XLOOKUP(ELEVTAL[[#This Row],[Institutionsnummer]],INSTREG[INST_NR],INSTREG[INST_NAVN])</f>
        <v>Fonden Fællesskolen</v>
      </c>
      <c r="D497" t="str">
        <f>_xlfn.XLOOKUP(ELEVTAL[[#This Row],[Institutionsnummer]],INSTREG[INST_NR],INSTREG[EJER_KODE_TEKST])</f>
        <v>Selvejende, kommunale</v>
      </c>
      <c r="E497" t="str">
        <f>IF(ELEVTAL[[#This Row],[Administrerende kommune]]=0,ELEVTAL[[#This Row],[Beliggenhedskommune]],IF(ELEVTAL[[#This Row],[Administrerende kommune]]="",ELEVTAL[[#This Row],[Beliggenhedskommune]],ELEVTAL[[#This Row],[Administrerende kommune]]))</f>
        <v>Vordingborg Kommune</v>
      </c>
      <c r="F497">
        <f>_xlfn.XLOOKUP(ELEVTAL[[#This Row],[Institutionsnummer]],INSTREG[INST_NR],INSTREG[ADM_KOMMUNE_NR_TEKST])</f>
        <v>0</v>
      </c>
      <c r="G497" t="str">
        <f>_xlfn.XLOOKUP(ELEVTAL[[#This Row],[Institutionsnummer]],INSTREG[INST_NR],INSTREG[BEL_KOMMUNE_TEKST])</f>
        <v>Vordingborg Kommune</v>
      </c>
      <c r="H497">
        <v>20</v>
      </c>
    </row>
    <row r="498" spans="2:8" x14ac:dyDescent="0.25">
      <c r="B498">
        <v>280587</v>
      </c>
      <c r="C498" t="str">
        <f>_xlfn.XLOOKUP(ELEVTAL[[#This Row],[Institutionsnummer]],INSTREG[INST_NR],INSTREG[INST_NAVN])</f>
        <v>GXU - Gladsaxe 10.klasse og Ungdomsskole</v>
      </c>
      <c r="D498" t="str">
        <f>_xlfn.XLOOKUP(ELEVTAL[[#This Row],[Institutionsnummer]],INSTREG[INST_NR],INSTREG[EJER_KODE_TEKST])</f>
        <v>Kommunale</v>
      </c>
      <c r="E498" t="str">
        <f>IF(ELEVTAL[[#This Row],[Administrerende kommune]]=0,ELEVTAL[[#This Row],[Beliggenhedskommune]],IF(ELEVTAL[[#This Row],[Administrerende kommune]]="",ELEVTAL[[#This Row],[Beliggenhedskommune]],ELEVTAL[[#This Row],[Administrerende kommune]]))</f>
        <v>Gladsaxe Kommune</v>
      </c>
      <c r="F498" t="str">
        <f>_xlfn.XLOOKUP(ELEVTAL[[#This Row],[Institutionsnummer]],INSTREG[INST_NR],INSTREG[ADM_KOMMUNE_NR_TEKST])</f>
        <v>Gladsaxe Kommune</v>
      </c>
      <c r="G498" t="str">
        <f>_xlfn.XLOOKUP(ELEVTAL[[#This Row],[Institutionsnummer]],INSTREG[INST_NR],INSTREG[BEL_KOMMUNE_TEKST])</f>
        <v>Gladsaxe Kommune</v>
      </c>
      <c r="H498">
        <v>156</v>
      </c>
    </row>
    <row r="499" spans="2:8" x14ac:dyDescent="0.25">
      <c r="B499">
        <v>280594</v>
      </c>
      <c r="C499" t="str">
        <f>_xlfn.XLOOKUP(ELEVTAL[[#This Row],[Institutionsnummer]],INSTREG[INST_NR],INSTREG[INST_NAVN])</f>
        <v>Bifrostskolen</v>
      </c>
      <c r="D499" t="str">
        <f>_xlfn.XLOOKUP(ELEVTAL[[#This Row],[Institutionsnummer]],INSTREG[INST_NR],INSTREG[EJER_KODE_TEKST])</f>
        <v>Kommunale</v>
      </c>
      <c r="E499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Ringsted Kommune</v>
      </c>
      <c r="F499" t="str">
        <f>_xlfn.XLOOKUP(ELEVTAL[[#This Row],[Institutionsnummer]],INSTREG[INST_NR],INSTREG[ADM_KOMMUNE_NR_TEKST])</f>
        <v>Ringsted Kommune</v>
      </c>
      <c r="G499" t="str">
        <f>_xlfn.XLOOKUP(ELEVTAL[[#This Row],[Institutionsnummer]],INSTREG[INST_NR],INSTREG[BEL_KOMMUNE_TEKST])</f>
        <v>Ringsted Kommune</v>
      </c>
      <c r="H499">
        <v>40</v>
      </c>
    </row>
    <row r="500" spans="2:8" x14ac:dyDescent="0.25">
      <c r="B500">
        <v>280595</v>
      </c>
      <c r="C500" t="str">
        <f>_xlfn.XLOOKUP(ELEVTAL[[#This Row],[Institutionsnummer]],INSTREG[INST_NR],INSTREG[INST_NAVN])</f>
        <v>Frydenstrandskolen</v>
      </c>
      <c r="D500" t="str">
        <f>_xlfn.XLOOKUP(ELEVTAL[[#This Row],[Institutionsnummer]],INSTREG[INST_NR],INSTREG[EJER_KODE_TEKST])</f>
        <v>Kommunale</v>
      </c>
      <c r="E500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Frederikshavn Kommune</v>
      </c>
      <c r="F500" t="str">
        <f>_xlfn.XLOOKUP(ELEVTAL[[#This Row],[Institutionsnummer]],INSTREG[INST_NR],INSTREG[ADM_KOMMUNE_NR_TEKST])</f>
        <v>Frederikshavn Kommune</v>
      </c>
      <c r="G500" t="str">
        <f>_xlfn.XLOOKUP(ELEVTAL[[#This Row],[Institutionsnummer]],INSTREG[INST_NR],INSTREG[BEL_KOMMUNE_TEKST])</f>
        <v>Frederikshavn Kommune</v>
      </c>
      <c r="H500">
        <v>804</v>
      </c>
    </row>
    <row r="501" spans="2:8" x14ac:dyDescent="0.25">
      <c r="B501">
        <v>280596</v>
      </c>
      <c r="C501" t="str">
        <f>_xlfn.XLOOKUP(ELEVTAL[[#This Row],[Institutionsnummer]],INSTREG[INST_NR],INSTREG[INST_NAVN])</f>
        <v>Bangsbostrand - Gærum Skole</v>
      </c>
      <c r="D501" t="str">
        <f>_xlfn.XLOOKUP(ELEVTAL[[#This Row],[Institutionsnummer]],INSTREG[INST_NR],INSTREG[EJER_KODE_TEKST])</f>
        <v>Kommunale</v>
      </c>
      <c r="E501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Frederikshavn Kommune</v>
      </c>
      <c r="F501" t="str">
        <f>_xlfn.XLOOKUP(ELEVTAL[[#This Row],[Institutionsnummer]],INSTREG[INST_NR],INSTREG[ADM_KOMMUNE_NR_TEKST])</f>
        <v>Frederikshavn Kommune</v>
      </c>
      <c r="G501" t="str">
        <f>_xlfn.XLOOKUP(ELEVTAL[[#This Row],[Institutionsnummer]],INSTREG[INST_NR],INSTREG[BEL_KOMMUNE_TEKST])</f>
        <v>Frederikshavn Kommune</v>
      </c>
      <c r="H501">
        <v>689</v>
      </c>
    </row>
    <row r="502" spans="2:8" x14ac:dyDescent="0.25">
      <c r="B502">
        <v>280597</v>
      </c>
      <c r="C502" t="str">
        <f>_xlfn.XLOOKUP(ELEVTAL[[#This Row],[Institutionsnummer]],INSTREG[INST_NR],INSTREG[INST_NAVN])</f>
        <v>Hørby-Dybvad Skole</v>
      </c>
      <c r="D502" t="str">
        <f>_xlfn.XLOOKUP(ELEVTAL[[#This Row],[Institutionsnummer]],INSTREG[INST_NR],INSTREG[EJER_KODE_TEKST])</f>
        <v>Kommunale</v>
      </c>
      <c r="E502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Frederikshavn Kommune</v>
      </c>
      <c r="F502" t="str">
        <f>_xlfn.XLOOKUP(ELEVTAL[[#This Row],[Institutionsnummer]],INSTREG[INST_NR],INSTREG[ADM_KOMMUNE_NR_TEKST])</f>
        <v>Frederikshavn Kommune</v>
      </c>
      <c r="G502" t="str">
        <f>_xlfn.XLOOKUP(ELEVTAL[[#This Row],[Institutionsnummer]],INSTREG[INST_NR],INSTREG[BEL_KOMMUNE_TEKST])</f>
        <v>Frederikshavn Kommune</v>
      </c>
      <c r="H502">
        <v>179</v>
      </c>
    </row>
    <row r="503" spans="2:8" x14ac:dyDescent="0.25">
      <c r="B503">
        <v>280598</v>
      </c>
      <c r="C503" t="str">
        <f>_xlfn.XLOOKUP(ELEVTAL[[#This Row],[Institutionsnummer]],INSTREG[INST_NR],INSTREG[INST_NAVN])</f>
        <v>Sydskolen</v>
      </c>
      <c r="D503" t="str">
        <f>_xlfn.XLOOKUP(ELEVTAL[[#This Row],[Institutionsnummer]],INSTREG[INST_NR],INSTREG[EJER_KODE_TEKST])</f>
        <v>Kommunale</v>
      </c>
      <c r="E503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Frederikshavn Kommune</v>
      </c>
      <c r="F503" t="str">
        <f>_xlfn.XLOOKUP(ELEVTAL[[#This Row],[Institutionsnummer]],INSTREG[INST_NR],INSTREG[ADM_KOMMUNE_NR_TEKST])</f>
        <v>Frederikshavn Kommune</v>
      </c>
      <c r="G503" t="str">
        <f>_xlfn.XLOOKUP(ELEVTAL[[#This Row],[Institutionsnummer]],INSTREG[INST_NR],INSTREG[BEL_KOMMUNE_TEKST])</f>
        <v>Frederikshavn Kommune</v>
      </c>
      <c r="H503">
        <v>811</v>
      </c>
    </row>
    <row r="504" spans="2:8" hidden="1" x14ac:dyDescent="0.25">
      <c r="B504">
        <v>280608</v>
      </c>
      <c r="C504" t="str">
        <f>_xlfn.XLOOKUP(ELEVTAL[[#This Row],[Institutionsnummer]],INSTREG[INST_NR],INSTREG[INST_NAVN])</f>
        <v>Behandlingsskolen Pilen ApS</v>
      </c>
      <c r="D504" t="str">
        <f>_xlfn.XLOOKUP(ELEVTAL[[#This Row],[Institutionsnummer]],INSTREG[INST_NR],INSTREG[EJER_KODE_TEKST])</f>
        <v>Selvejende, kommunale</v>
      </c>
      <c r="E504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04">
        <f>_xlfn.XLOOKUP(ELEVTAL[[#This Row],[Institutionsnummer]],INSTREG[INST_NR],INSTREG[ADM_KOMMUNE_NR_TEKST])</f>
        <v>0</v>
      </c>
      <c r="G504" t="str">
        <f>_xlfn.XLOOKUP(ELEVTAL[[#This Row],[Institutionsnummer]],INSTREG[INST_NR],INSTREG[BEL_KOMMUNE_TEKST])</f>
        <v>Københavns Kommune</v>
      </c>
      <c r="H504">
        <v>28</v>
      </c>
    </row>
    <row r="505" spans="2:8" x14ac:dyDescent="0.25">
      <c r="B505">
        <v>280616</v>
      </c>
      <c r="C505" t="str">
        <f>_xlfn.XLOOKUP(ELEVTAL[[#This Row],[Institutionsnummer]],INSTREG[INST_NR],INSTREG[INST_NAVN])</f>
        <v>Signaturskolen</v>
      </c>
      <c r="D505" t="str">
        <f>_xlfn.XLOOKUP(ELEVTAL[[#This Row],[Institutionsnummer]],INSTREG[INST_NR],INSTREG[EJER_KODE_TEKST])</f>
        <v>Kommunale</v>
      </c>
      <c r="E505" t="str">
        <f>IF(ELEVTAL[[#This Row],[Administrerende kommune]]=0,ELEVTAL[[#This Row],[Beliggenhedskommune]],IF(ELEVTAL[[#This Row],[Administrerende kommune]]="",ELEVTAL[[#This Row],[Beliggenhedskommune]],ELEVTAL[[#This Row],[Administrerende kommune]]))</f>
        <v>Esbjerg Kommune</v>
      </c>
      <c r="F505" t="str">
        <f>_xlfn.XLOOKUP(ELEVTAL[[#This Row],[Institutionsnummer]],INSTREG[INST_NR],INSTREG[ADM_KOMMUNE_NR_TEKST])</f>
        <v>Esbjerg Kommune</v>
      </c>
      <c r="G505" t="str">
        <f>_xlfn.XLOOKUP(ELEVTAL[[#This Row],[Institutionsnummer]],INSTREG[INST_NR],INSTREG[BEL_KOMMUNE_TEKST])</f>
        <v>Esbjerg Kommune</v>
      </c>
      <c r="H505">
        <v>1173</v>
      </c>
    </row>
    <row r="506" spans="2:8" x14ac:dyDescent="0.25">
      <c r="B506">
        <v>280617</v>
      </c>
      <c r="C506" t="str">
        <f>_xlfn.XLOOKUP(ELEVTAL[[#This Row],[Institutionsnummer]],INSTREG[INST_NR],INSTREG[INST_NAVN])</f>
        <v>Cosmosskolen</v>
      </c>
      <c r="D506" t="str">
        <f>_xlfn.XLOOKUP(ELEVTAL[[#This Row],[Institutionsnummer]],INSTREG[INST_NR],INSTREG[EJER_KODE_TEKST])</f>
        <v>Kommunale</v>
      </c>
      <c r="E506" t="str">
        <f>IF(ELEVTAL[[#This Row],[Administrerende kommune]]=0,ELEVTAL[[#This Row],[Beliggenhedskommune]],IF(ELEVTAL[[#This Row],[Administrerende kommune]]="",ELEVTAL[[#This Row],[Beliggenhedskommune]],ELEVTAL[[#This Row],[Administrerende kommune]]))</f>
        <v>Esbjerg Kommune</v>
      </c>
      <c r="F506" t="str">
        <f>_xlfn.XLOOKUP(ELEVTAL[[#This Row],[Institutionsnummer]],INSTREG[INST_NR],INSTREG[ADM_KOMMUNE_NR_TEKST])</f>
        <v>Esbjerg Kommune</v>
      </c>
      <c r="G506" t="str">
        <f>_xlfn.XLOOKUP(ELEVTAL[[#This Row],[Institutionsnummer]],INSTREG[INST_NR],INSTREG[BEL_KOMMUNE_TEKST])</f>
        <v>Esbjerg Kommune</v>
      </c>
      <c r="H506">
        <v>1269</v>
      </c>
    </row>
    <row r="507" spans="2:8" x14ac:dyDescent="0.25">
      <c r="B507">
        <v>280618</v>
      </c>
      <c r="C507" t="str">
        <f>_xlfn.XLOOKUP(ELEVTAL[[#This Row],[Institutionsnummer]],INSTREG[INST_NR],INSTREG[INST_NAVN])</f>
        <v>Urbanskolen</v>
      </c>
      <c r="D507" t="str">
        <f>_xlfn.XLOOKUP(ELEVTAL[[#This Row],[Institutionsnummer]],INSTREG[INST_NR],INSTREG[EJER_KODE_TEKST])</f>
        <v>Kommunale</v>
      </c>
      <c r="E507" t="str">
        <f>IF(ELEVTAL[[#This Row],[Administrerende kommune]]=0,ELEVTAL[[#This Row],[Beliggenhedskommune]],IF(ELEVTAL[[#This Row],[Administrerende kommune]]="",ELEVTAL[[#This Row],[Beliggenhedskommune]],ELEVTAL[[#This Row],[Administrerende kommune]]))</f>
        <v>Esbjerg Kommune</v>
      </c>
      <c r="F507" t="str">
        <f>_xlfn.XLOOKUP(ELEVTAL[[#This Row],[Institutionsnummer]],INSTREG[INST_NR],INSTREG[ADM_KOMMUNE_NR_TEKST])</f>
        <v>Esbjerg Kommune</v>
      </c>
      <c r="G507" t="str">
        <f>_xlfn.XLOOKUP(ELEVTAL[[#This Row],[Institutionsnummer]],INSTREG[INST_NR],INSTREG[BEL_KOMMUNE_TEKST])</f>
        <v>Esbjerg Kommune</v>
      </c>
      <c r="H507">
        <v>1310</v>
      </c>
    </row>
    <row r="508" spans="2:8" x14ac:dyDescent="0.25">
      <c r="B508">
        <v>280619</v>
      </c>
      <c r="C508" t="str">
        <f>_xlfn.XLOOKUP(ELEVTAL[[#This Row],[Institutionsnummer]],INSTREG[INST_NR],INSTREG[INST_NAVN])</f>
        <v>Bohrskolen</v>
      </c>
      <c r="D508" t="str">
        <f>_xlfn.XLOOKUP(ELEVTAL[[#This Row],[Institutionsnummer]],INSTREG[INST_NR],INSTREG[EJER_KODE_TEKST])</f>
        <v>Kommunale</v>
      </c>
      <c r="E508" t="str">
        <f>IF(ELEVTAL[[#This Row],[Administrerende kommune]]=0,ELEVTAL[[#This Row],[Beliggenhedskommune]],IF(ELEVTAL[[#This Row],[Administrerende kommune]]="",ELEVTAL[[#This Row],[Beliggenhedskommune]],ELEVTAL[[#This Row],[Administrerende kommune]]))</f>
        <v>Esbjerg Kommune</v>
      </c>
      <c r="F508" t="str">
        <f>_xlfn.XLOOKUP(ELEVTAL[[#This Row],[Institutionsnummer]],INSTREG[INST_NR],INSTREG[ADM_KOMMUNE_NR_TEKST])</f>
        <v>Esbjerg Kommune</v>
      </c>
      <c r="G508" t="str">
        <f>_xlfn.XLOOKUP(ELEVTAL[[#This Row],[Institutionsnummer]],INSTREG[INST_NR],INSTREG[BEL_KOMMUNE_TEKST])</f>
        <v>Esbjerg Kommune</v>
      </c>
      <c r="H508">
        <v>2070</v>
      </c>
    </row>
    <row r="509" spans="2:8" x14ac:dyDescent="0.25">
      <c r="B509">
        <v>280620</v>
      </c>
      <c r="C509" t="str">
        <f>_xlfn.XLOOKUP(ELEVTAL[[#This Row],[Institutionsnummer]],INSTREG[INST_NR],INSTREG[INST_NAVN])</f>
        <v>Vadehavsskolen</v>
      </c>
      <c r="D509" t="str">
        <f>_xlfn.XLOOKUP(ELEVTAL[[#This Row],[Institutionsnummer]],INSTREG[INST_NR],INSTREG[EJER_KODE_TEKST])</f>
        <v>Kommunale</v>
      </c>
      <c r="E509" t="str">
        <f>IF(ELEVTAL[[#This Row],[Administrerende kommune]]=0,ELEVTAL[[#This Row],[Beliggenhedskommune]],IF(ELEVTAL[[#This Row],[Administrerende kommune]]="",ELEVTAL[[#This Row],[Beliggenhedskommune]],ELEVTAL[[#This Row],[Administrerende kommune]]))</f>
        <v>Esbjerg Kommune</v>
      </c>
      <c r="F509" t="str">
        <f>_xlfn.XLOOKUP(ELEVTAL[[#This Row],[Institutionsnummer]],INSTREG[INST_NR],INSTREG[ADM_KOMMUNE_NR_TEKST])</f>
        <v>Esbjerg Kommune</v>
      </c>
      <c r="G509" t="str">
        <f>_xlfn.XLOOKUP(ELEVTAL[[#This Row],[Institutionsnummer]],INSTREG[INST_NR],INSTREG[BEL_KOMMUNE_TEKST])</f>
        <v>Esbjerg Kommune</v>
      </c>
      <c r="H509">
        <v>1584</v>
      </c>
    </row>
    <row r="510" spans="2:8" x14ac:dyDescent="0.25">
      <c r="B510">
        <v>280621</v>
      </c>
      <c r="C510" t="str">
        <f>_xlfn.XLOOKUP(ELEVTAL[[#This Row],[Institutionsnummer]],INSTREG[INST_NR],INSTREG[INST_NAVN])</f>
        <v>Fortunaskolen</v>
      </c>
      <c r="D510" t="str">
        <f>_xlfn.XLOOKUP(ELEVTAL[[#This Row],[Institutionsnummer]],INSTREG[INST_NR],INSTREG[EJER_KODE_TEKST])</f>
        <v>Kommunale</v>
      </c>
      <c r="E510" t="str">
        <f>IF(ELEVTAL[[#This Row],[Administrerende kommune]]=0,ELEVTAL[[#This Row],[Beliggenhedskommune]],IF(ELEVTAL[[#This Row],[Administrerende kommune]]="",ELEVTAL[[#This Row],[Beliggenhedskommune]],ELEVTAL[[#This Row],[Administrerende kommune]]))</f>
        <v>Esbjerg Kommune</v>
      </c>
      <c r="F510" t="str">
        <f>_xlfn.XLOOKUP(ELEVTAL[[#This Row],[Institutionsnummer]],INSTREG[INST_NR],INSTREG[ADM_KOMMUNE_NR_TEKST])</f>
        <v>Esbjerg Kommune</v>
      </c>
      <c r="G510" t="str">
        <f>_xlfn.XLOOKUP(ELEVTAL[[#This Row],[Institutionsnummer]],INSTREG[INST_NR],INSTREG[BEL_KOMMUNE_TEKST])</f>
        <v>Esbjerg Kommune</v>
      </c>
      <c r="H510">
        <v>1498</v>
      </c>
    </row>
    <row r="511" spans="2:8" x14ac:dyDescent="0.25">
      <c r="B511">
        <v>280622</v>
      </c>
      <c r="C511" t="str">
        <f>_xlfn.XLOOKUP(ELEVTAL[[#This Row],[Institutionsnummer]],INSTREG[INST_NR],INSTREG[INST_NAVN])</f>
        <v>Auraskolen</v>
      </c>
      <c r="D511" t="str">
        <f>_xlfn.XLOOKUP(ELEVTAL[[#This Row],[Institutionsnummer]],INSTREG[INST_NR],INSTREG[EJER_KODE_TEKST])</f>
        <v>Kommunale</v>
      </c>
      <c r="E511" t="str">
        <f>IF(ELEVTAL[[#This Row],[Administrerende kommune]]=0,ELEVTAL[[#This Row],[Beliggenhedskommune]],IF(ELEVTAL[[#This Row],[Administrerende kommune]]="",ELEVTAL[[#This Row],[Beliggenhedskommune]],ELEVTAL[[#This Row],[Administrerende kommune]]))</f>
        <v>Esbjerg Kommune</v>
      </c>
      <c r="F511" t="str">
        <f>_xlfn.XLOOKUP(ELEVTAL[[#This Row],[Institutionsnummer]],INSTREG[INST_NR],INSTREG[ADM_KOMMUNE_NR_TEKST])</f>
        <v>Esbjerg Kommune</v>
      </c>
      <c r="G511" t="str">
        <f>_xlfn.XLOOKUP(ELEVTAL[[#This Row],[Institutionsnummer]],INSTREG[INST_NR],INSTREG[BEL_KOMMUNE_TEKST])</f>
        <v>Esbjerg Kommune</v>
      </c>
      <c r="H511">
        <v>1949</v>
      </c>
    </row>
    <row r="512" spans="2:8" x14ac:dyDescent="0.25">
      <c r="B512">
        <v>280626</v>
      </c>
      <c r="C512" t="str">
        <f>_xlfn.XLOOKUP(ELEVTAL[[#This Row],[Institutionsnummer]],INSTREG[INST_NR],INSTREG[INST_NAVN])</f>
        <v>Hjørring Nordvestskole</v>
      </c>
      <c r="D512" t="str">
        <f>_xlfn.XLOOKUP(ELEVTAL[[#This Row],[Institutionsnummer]],INSTREG[INST_NR],INSTREG[EJER_KODE_TEKST])</f>
        <v>Kommunale</v>
      </c>
      <c r="E512" t="str">
        <f>IF(ELEVTAL[[#This Row],[Administrerende kommune]]=0,ELEVTAL[[#This Row],[Beliggenhedskommune]],IF(ELEVTAL[[#This Row],[Administrerende kommune]]="",ELEVTAL[[#This Row],[Beliggenhedskommune]],ELEVTAL[[#This Row],[Administrerende kommune]]))</f>
        <v>Hjørring Kommune</v>
      </c>
      <c r="F512" t="str">
        <f>_xlfn.XLOOKUP(ELEVTAL[[#This Row],[Institutionsnummer]],INSTREG[INST_NR],INSTREG[ADM_KOMMUNE_NR_TEKST])</f>
        <v>Hjørring Kommune</v>
      </c>
      <c r="G512" t="str">
        <f>_xlfn.XLOOKUP(ELEVTAL[[#This Row],[Institutionsnummer]],INSTREG[INST_NR],INSTREG[BEL_KOMMUNE_TEKST])</f>
        <v>Hjørring Kommune</v>
      </c>
      <c r="H512">
        <v>1387</v>
      </c>
    </row>
    <row r="513" spans="2:8" x14ac:dyDescent="0.25">
      <c r="B513">
        <v>280627</v>
      </c>
      <c r="C513" t="str">
        <f>_xlfn.XLOOKUP(ELEVTAL[[#This Row],[Institutionsnummer]],INSTREG[INST_NR],INSTREG[INST_NAVN])</f>
        <v>Hjørring Sydøstskole</v>
      </c>
      <c r="D513" t="str">
        <f>_xlfn.XLOOKUP(ELEVTAL[[#This Row],[Institutionsnummer]],INSTREG[INST_NR],INSTREG[EJER_KODE_TEKST])</f>
        <v>Kommunale</v>
      </c>
      <c r="E513" t="str">
        <f>IF(ELEVTAL[[#This Row],[Administrerende kommune]]=0,ELEVTAL[[#This Row],[Beliggenhedskommune]],IF(ELEVTAL[[#This Row],[Administrerende kommune]]="",ELEVTAL[[#This Row],[Beliggenhedskommune]],ELEVTAL[[#This Row],[Administrerende kommune]]))</f>
        <v>Hjørring Kommune</v>
      </c>
      <c r="F513" t="str">
        <f>_xlfn.XLOOKUP(ELEVTAL[[#This Row],[Institutionsnummer]],INSTREG[INST_NR],INSTREG[ADM_KOMMUNE_NR_TEKST])</f>
        <v>Hjørring Kommune</v>
      </c>
      <c r="G513" t="str">
        <f>_xlfn.XLOOKUP(ELEVTAL[[#This Row],[Institutionsnummer]],INSTREG[INST_NR],INSTREG[BEL_KOMMUNE_TEKST])</f>
        <v>Hjørring Kommune</v>
      </c>
      <c r="H513">
        <v>1267</v>
      </c>
    </row>
    <row r="514" spans="2:8" x14ac:dyDescent="0.25">
      <c r="B514">
        <v>280628</v>
      </c>
      <c r="C514" t="str">
        <f>_xlfn.XLOOKUP(ELEVTAL[[#This Row],[Institutionsnummer]],INSTREG[INST_NR],INSTREG[INST_NAVN])</f>
        <v>Hjørringskolen</v>
      </c>
      <c r="D514" t="str">
        <f>_xlfn.XLOOKUP(ELEVTAL[[#This Row],[Institutionsnummer]],INSTREG[INST_NR],INSTREG[EJER_KODE_TEKST])</f>
        <v>Kommunale</v>
      </c>
      <c r="E514" t="str">
        <f>IF(ELEVTAL[[#This Row],[Administrerende kommune]]=0,ELEVTAL[[#This Row],[Beliggenhedskommune]],IF(ELEVTAL[[#This Row],[Administrerende kommune]]="",ELEVTAL[[#This Row],[Beliggenhedskommune]],ELEVTAL[[#This Row],[Administrerende kommune]]))</f>
        <v>Hjørring Kommune</v>
      </c>
      <c r="F514" t="str">
        <f>_xlfn.XLOOKUP(ELEVTAL[[#This Row],[Institutionsnummer]],INSTREG[INST_NR],INSTREG[ADM_KOMMUNE_NR_TEKST])</f>
        <v>Hjørring Kommune</v>
      </c>
      <c r="G514" t="str">
        <f>_xlfn.XLOOKUP(ELEVTAL[[#This Row],[Institutionsnummer]],INSTREG[INST_NR],INSTREG[BEL_KOMMUNE_TEKST])</f>
        <v>Hjørring Kommune</v>
      </c>
      <c r="H514">
        <v>304</v>
      </c>
    </row>
    <row r="515" spans="2:8" x14ac:dyDescent="0.25">
      <c r="B515">
        <v>280629</v>
      </c>
      <c r="C515" t="str">
        <f>_xlfn.XLOOKUP(ELEVTAL[[#This Row],[Institutionsnummer]],INSTREG[INST_NR],INSTREG[INST_NAVN])</f>
        <v>Slangerup Skole</v>
      </c>
      <c r="D515" t="str">
        <f>_xlfn.XLOOKUP(ELEVTAL[[#This Row],[Institutionsnummer]],INSTREG[INST_NR],INSTREG[EJER_KODE_TEKST])</f>
        <v>Kommunale</v>
      </c>
      <c r="E515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Frederikssund Kommune</v>
      </c>
      <c r="F515" t="str">
        <f>_xlfn.XLOOKUP(ELEVTAL[[#This Row],[Institutionsnummer]],INSTREG[INST_NR],INSTREG[ADM_KOMMUNE_NR_TEKST])</f>
        <v>Frederikssund Kommune</v>
      </c>
      <c r="G515" t="str">
        <f>_xlfn.XLOOKUP(ELEVTAL[[#This Row],[Institutionsnummer]],INSTREG[INST_NR],INSTREG[BEL_KOMMUNE_TEKST])</f>
        <v>Frederikssund Kommune</v>
      </c>
      <c r="H515">
        <v>768</v>
      </c>
    </row>
    <row r="516" spans="2:8" x14ac:dyDescent="0.25">
      <c r="B516">
        <v>280631</v>
      </c>
      <c r="C516" t="str">
        <f>_xlfn.XLOOKUP(ELEVTAL[[#This Row],[Institutionsnummer]],INSTREG[INST_NR],INSTREG[INST_NAVN])</f>
        <v>Fjordlandsskolen</v>
      </c>
      <c r="D516" t="str">
        <f>_xlfn.XLOOKUP(ELEVTAL[[#This Row],[Institutionsnummer]],INSTREG[INST_NR],INSTREG[EJER_KODE_TEKST])</f>
        <v>Kommunale</v>
      </c>
      <c r="E516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Frederikssund Kommune</v>
      </c>
      <c r="F516" t="str">
        <f>_xlfn.XLOOKUP(ELEVTAL[[#This Row],[Institutionsnummer]],INSTREG[INST_NR],INSTREG[ADM_KOMMUNE_NR_TEKST])</f>
        <v>Frederikssund Kommune</v>
      </c>
      <c r="G516" t="str">
        <f>_xlfn.XLOOKUP(ELEVTAL[[#This Row],[Institutionsnummer]],INSTREG[INST_NR],INSTREG[BEL_KOMMUNE_TEKST])</f>
        <v>Frederikssund Kommune</v>
      </c>
      <c r="H516">
        <v>611</v>
      </c>
    </row>
    <row r="517" spans="2:8" x14ac:dyDescent="0.25">
      <c r="B517">
        <v>280633</v>
      </c>
      <c r="C517" t="str">
        <f>_xlfn.XLOOKUP(ELEVTAL[[#This Row],[Institutionsnummer]],INSTREG[INST_NR],INSTREG[INST_NAVN])</f>
        <v>Trekløverskolen</v>
      </c>
      <c r="D517" t="str">
        <f>_xlfn.XLOOKUP(ELEVTAL[[#This Row],[Institutionsnummer]],INSTREG[INST_NR],INSTREG[EJER_KODE_TEKST])</f>
        <v>Kommunale</v>
      </c>
      <c r="E517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Frederikssund Kommune</v>
      </c>
      <c r="F517" t="str">
        <f>_xlfn.XLOOKUP(ELEVTAL[[#This Row],[Institutionsnummer]],INSTREG[INST_NR],INSTREG[ADM_KOMMUNE_NR_TEKST])</f>
        <v>Frederikssund Kommune</v>
      </c>
      <c r="G517" t="str">
        <f>_xlfn.XLOOKUP(ELEVTAL[[#This Row],[Institutionsnummer]],INSTREG[INST_NR],INSTREG[BEL_KOMMUNE_TEKST])</f>
        <v>Frederikssund Kommune</v>
      </c>
      <c r="H517">
        <v>739</v>
      </c>
    </row>
    <row r="518" spans="2:8" x14ac:dyDescent="0.25">
      <c r="B518">
        <v>280634</v>
      </c>
      <c r="C518" t="str">
        <f>_xlfn.XLOOKUP(ELEVTAL[[#This Row],[Institutionsnummer]],INSTREG[INST_NR],INSTREG[INST_NAVN])</f>
        <v>Kærholm - specialskole</v>
      </c>
      <c r="D518" t="str">
        <f>_xlfn.XLOOKUP(ELEVTAL[[#This Row],[Institutionsnummer]],INSTREG[INST_NR],INSTREG[EJER_KODE_TEKST])</f>
        <v>Kommunale</v>
      </c>
      <c r="E518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Frederikssund Kommune</v>
      </c>
      <c r="F518" t="str">
        <f>_xlfn.XLOOKUP(ELEVTAL[[#This Row],[Institutionsnummer]],INSTREG[INST_NR],INSTREG[ADM_KOMMUNE_NR_TEKST])</f>
        <v>Frederikssund Kommune</v>
      </c>
      <c r="G518" t="str">
        <f>_xlfn.XLOOKUP(ELEVTAL[[#This Row],[Institutionsnummer]],INSTREG[INST_NR],INSTREG[BEL_KOMMUNE_TEKST])</f>
        <v>Frederikssund Kommune</v>
      </c>
      <c r="H518">
        <v>148</v>
      </c>
    </row>
    <row r="519" spans="2:8" hidden="1" x14ac:dyDescent="0.25">
      <c r="B519">
        <v>280636</v>
      </c>
      <c r="C519" t="str">
        <f>_xlfn.XLOOKUP(ELEVTAL[[#This Row],[Institutionsnummer]],INSTREG[INST_NR],INSTREG[INST_NAVN])</f>
        <v>Take Care ApS</v>
      </c>
      <c r="D519" t="str">
        <f>_xlfn.XLOOKUP(ELEVTAL[[#This Row],[Institutionsnummer]],INSTREG[INST_NR],INSTREG[EJER_KODE_TEKST])</f>
        <v>Selvejende, kommunale</v>
      </c>
      <c r="E519" t="str">
        <f>IF(ELEVTAL[[#This Row],[Administrerende kommune]]=0,ELEVTAL[[#This Row],[Beliggenhedskommune]],IF(ELEVTAL[[#This Row],[Administrerende kommune]]="",ELEVTAL[[#This Row],[Beliggenhedskommune]],ELEVTAL[[#This Row],[Administrerende kommune]]))</f>
        <v>Lolland Kommune</v>
      </c>
      <c r="F519">
        <f>_xlfn.XLOOKUP(ELEVTAL[[#This Row],[Institutionsnummer]],INSTREG[INST_NR],INSTREG[ADM_KOMMUNE_NR_TEKST])</f>
        <v>0</v>
      </c>
      <c r="G519" t="str">
        <f>_xlfn.XLOOKUP(ELEVTAL[[#This Row],[Institutionsnummer]],INSTREG[INST_NR],INSTREG[BEL_KOMMUNE_TEKST])</f>
        <v>Lolland Kommune</v>
      </c>
    </row>
    <row r="520" spans="2:8" x14ac:dyDescent="0.25">
      <c r="B520">
        <v>280647</v>
      </c>
      <c r="C520" t="str">
        <f>_xlfn.XLOOKUP(ELEVTAL[[#This Row],[Institutionsnummer]],INSTREG[INST_NR],INSTREG[INST_NAVN])</f>
        <v>CampusU10</v>
      </c>
      <c r="D520" t="str">
        <f>_xlfn.XLOOKUP(ELEVTAL[[#This Row],[Institutionsnummer]],INSTREG[INST_NR],INSTREG[EJER_KODE_TEKST])</f>
        <v>Kommunale</v>
      </c>
      <c r="E520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Frederikssund Kommune</v>
      </c>
      <c r="F520" t="str">
        <f>_xlfn.XLOOKUP(ELEVTAL[[#This Row],[Institutionsnummer]],INSTREG[INST_NR],INSTREG[ADM_KOMMUNE_NR_TEKST])</f>
        <v>Frederikssund Kommune</v>
      </c>
      <c r="G520" t="str">
        <f>_xlfn.XLOOKUP(ELEVTAL[[#This Row],[Institutionsnummer]],INSTREG[INST_NR],INSTREG[BEL_KOMMUNE_TEKST])</f>
        <v>Frederikssund Kommune</v>
      </c>
      <c r="H520">
        <v>61</v>
      </c>
    </row>
    <row r="521" spans="2:8" x14ac:dyDescent="0.25">
      <c r="B521">
        <v>280665</v>
      </c>
      <c r="C521" t="str">
        <f>_xlfn.XLOOKUP(ELEVTAL[[#This Row],[Institutionsnummer]],INSTREG[INST_NR],INSTREG[INST_NAVN])</f>
        <v>Københavns Kommunes Ungdomsskole Ø 10</v>
      </c>
      <c r="D521" t="str">
        <f>_xlfn.XLOOKUP(ELEVTAL[[#This Row],[Institutionsnummer]],INSTREG[INST_NR],INSTREG[EJER_KODE_TEKST])</f>
        <v>Kommunale</v>
      </c>
      <c r="E521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21" t="str">
        <f>_xlfn.XLOOKUP(ELEVTAL[[#This Row],[Institutionsnummer]],INSTREG[INST_NR],INSTREG[ADM_KOMMUNE_NR_TEKST])</f>
        <v>Københavns Kommune</v>
      </c>
      <c r="G521" t="str">
        <f>_xlfn.XLOOKUP(ELEVTAL[[#This Row],[Institutionsnummer]],INSTREG[INST_NR],INSTREG[BEL_KOMMUNE_TEKST])</f>
        <v>Københavns Kommune</v>
      </c>
      <c r="H521">
        <v>105</v>
      </c>
    </row>
    <row r="522" spans="2:8" x14ac:dyDescent="0.25">
      <c r="B522">
        <v>280666</v>
      </c>
      <c r="C522" t="str">
        <f>_xlfn.XLOOKUP(ELEVTAL[[#This Row],[Institutionsnummer]],INSTREG[INST_NR],INSTREG[INST_NAVN])</f>
        <v>Københavns Kommunes Ungdomsskole V 10</v>
      </c>
      <c r="D522" t="str">
        <f>_xlfn.XLOOKUP(ELEVTAL[[#This Row],[Institutionsnummer]],INSTREG[INST_NR],INSTREG[EJER_KODE_TEKST])</f>
        <v>Kommunale</v>
      </c>
      <c r="E522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22" t="str">
        <f>_xlfn.XLOOKUP(ELEVTAL[[#This Row],[Institutionsnummer]],INSTREG[INST_NR],INSTREG[ADM_KOMMUNE_NR_TEKST])</f>
        <v>Københavns Kommune</v>
      </c>
      <c r="G522" t="str">
        <f>_xlfn.XLOOKUP(ELEVTAL[[#This Row],[Institutionsnummer]],INSTREG[INST_NR],INSTREG[BEL_KOMMUNE_TEKST])</f>
        <v>Københavns Kommune</v>
      </c>
    </row>
    <row r="523" spans="2:8" x14ac:dyDescent="0.25">
      <c r="B523">
        <v>280667</v>
      </c>
      <c r="C523" t="str">
        <f>_xlfn.XLOOKUP(ELEVTAL[[#This Row],[Institutionsnummer]],INSTREG[INST_NR],INSTREG[INST_NAVN])</f>
        <v>Københavns Kommunes Ungdomsskole 10. vest</v>
      </c>
      <c r="D523" t="str">
        <f>_xlfn.XLOOKUP(ELEVTAL[[#This Row],[Institutionsnummer]],INSTREG[INST_NR],INSTREG[EJER_KODE_TEKST])</f>
        <v>Kommunale</v>
      </c>
      <c r="E523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23" t="str">
        <f>_xlfn.XLOOKUP(ELEVTAL[[#This Row],[Institutionsnummer]],INSTREG[INST_NR],INSTREG[ADM_KOMMUNE_NR_TEKST])</f>
        <v>Københavns Kommune</v>
      </c>
      <c r="G523" t="str">
        <f>_xlfn.XLOOKUP(ELEVTAL[[#This Row],[Institutionsnummer]],INSTREG[INST_NR],INSTREG[BEL_KOMMUNE_TEKST])</f>
        <v>Københavns Kommune</v>
      </c>
      <c r="H523">
        <v>100</v>
      </c>
    </row>
    <row r="524" spans="2:8" x14ac:dyDescent="0.25">
      <c r="B524">
        <v>280668</v>
      </c>
      <c r="C524" t="str">
        <f>_xlfn.XLOOKUP(ELEVTAL[[#This Row],[Institutionsnummer]],INSTREG[INST_NR],INSTREG[INST_NAVN])</f>
        <v>Københavns Kommunes Ungdomsskole Amager 10</v>
      </c>
      <c r="D524" t="str">
        <f>_xlfn.XLOOKUP(ELEVTAL[[#This Row],[Institutionsnummer]],INSTREG[INST_NR],INSTREG[EJER_KODE_TEKST])</f>
        <v>Kommunale</v>
      </c>
      <c r="E524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24" t="str">
        <f>_xlfn.XLOOKUP(ELEVTAL[[#This Row],[Institutionsnummer]],INSTREG[INST_NR],INSTREG[ADM_KOMMUNE_NR_TEKST])</f>
        <v>Københavns Kommune</v>
      </c>
      <c r="G524" t="str">
        <f>_xlfn.XLOOKUP(ELEVTAL[[#This Row],[Institutionsnummer]],INSTREG[INST_NR],INSTREG[BEL_KOMMUNE_TEKST])</f>
        <v>Københavns Kommune</v>
      </c>
      <c r="H524">
        <v>97</v>
      </c>
    </row>
    <row r="525" spans="2:8" x14ac:dyDescent="0.25">
      <c r="B525">
        <v>280669</v>
      </c>
      <c r="C525" t="str">
        <f>_xlfn.XLOOKUP(ELEVTAL[[#This Row],[Institutionsnummer]],INSTREG[INST_NR],INSTREG[INST_NAVN])</f>
        <v>Brahesminde Skole</v>
      </c>
      <c r="D525" t="str">
        <f>_xlfn.XLOOKUP(ELEVTAL[[#This Row],[Institutionsnummer]],INSTREG[INST_NR],INSTREG[EJER_KODE_TEKST])</f>
        <v>Kommunale</v>
      </c>
      <c r="E525" t="str">
        <f>IF(ELEVTAL[[#This Row],[Administrerende kommune]]=0,ELEVTAL[[#This Row],[Beliggenhedskommune]],IF(ELEVTAL[[#This Row],[Administrerende kommune]]="",ELEVTAL[[#This Row],[Beliggenhedskommune]],ELEVTAL[[#This Row],[Administrerende kommune]]))</f>
        <v>Faaborg-Midtfyn Kommune</v>
      </c>
      <c r="F525" t="str">
        <f>_xlfn.XLOOKUP(ELEVTAL[[#This Row],[Institutionsnummer]],INSTREG[INST_NR],INSTREG[ADM_KOMMUNE_NR_TEKST])</f>
        <v>Faaborg-Midtfyn Kommune</v>
      </c>
      <c r="G525" t="str">
        <f>_xlfn.XLOOKUP(ELEVTAL[[#This Row],[Institutionsnummer]],INSTREG[INST_NR],INSTREG[BEL_KOMMUNE_TEKST])</f>
        <v>Faaborg-Midtfyn Kommune</v>
      </c>
      <c r="H525">
        <v>217</v>
      </c>
    </row>
    <row r="526" spans="2:8" x14ac:dyDescent="0.25">
      <c r="B526">
        <v>280678</v>
      </c>
      <c r="C526" t="str">
        <f>_xlfn.XLOOKUP(ELEVTAL[[#This Row],[Institutionsnummer]],INSTREG[INST_NR],INSTREG[INST_NAVN])</f>
        <v>Arnborg-Kølkær Skole</v>
      </c>
      <c r="D526" t="str">
        <f>_xlfn.XLOOKUP(ELEVTAL[[#This Row],[Institutionsnummer]],INSTREG[INST_NR],INSTREG[EJER_KODE_TEKST])</f>
        <v>Kommunale</v>
      </c>
      <c r="E526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526" t="str">
        <f>_xlfn.XLOOKUP(ELEVTAL[[#This Row],[Institutionsnummer]],INSTREG[INST_NR],INSTREG[ADM_KOMMUNE_NR_TEKST])</f>
        <v>Herning Kommune</v>
      </c>
      <c r="G526" t="str">
        <f>_xlfn.XLOOKUP(ELEVTAL[[#This Row],[Institutionsnummer]],INSTREG[INST_NR],INSTREG[BEL_KOMMUNE_TEKST])</f>
        <v>Herning Kommune</v>
      </c>
      <c r="H526">
        <v>153</v>
      </c>
    </row>
    <row r="527" spans="2:8" x14ac:dyDescent="0.25">
      <c r="B527">
        <v>280679</v>
      </c>
      <c r="C527" t="str">
        <f>_xlfn.XLOOKUP(ELEVTAL[[#This Row],[Institutionsnummer]],INSTREG[INST_NR],INSTREG[INST_NAVN])</f>
        <v>Aulum-Hodsager Skole</v>
      </c>
      <c r="D527" t="str">
        <f>_xlfn.XLOOKUP(ELEVTAL[[#This Row],[Institutionsnummer]],INSTREG[INST_NR],INSTREG[EJER_KODE_TEKST])</f>
        <v>Kommunale</v>
      </c>
      <c r="E527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527" t="str">
        <f>_xlfn.XLOOKUP(ELEVTAL[[#This Row],[Institutionsnummer]],INSTREG[INST_NR],INSTREG[ADM_KOMMUNE_NR_TEKST])</f>
        <v>Herning Kommune</v>
      </c>
      <c r="G527" t="str">
        <f>_xlfn.XLOOKUP(ELEVTAL[[#This Row],[Institutionsnummer]],INSTREG[INST_NR],INSTREG[BEL_KOMMUNE_TEKST])</f>
        <v>Herning Kommune</v>
      </c>
      <c r="H527">
        <v>471</v>
      </c>
    </row>
    <row r="528" spans="2:8" x14ac:dyDescent="0.25">
      <c r="B528">
        <v>280680</v>
      </c>
      <c r="C528" t="str">
        <f>_xlfn.XLOOKUP(ELEVTAL[[#This Row],[Institutionsnummer]],INSTREG[INST_NR],INSTREG[INST_NAVN])</f>
        <v>Sunds-Ilskov Skole</v>
      </c>
      <c r="D528" t="str">
        <f>_xlfn.XLOOKUP(ELEVTAL[[#This Row],[Institutionsnummer]],INSTREG[INST_NR],INSTREG[EJER_KODE_TEKST])</f>
        <v>Kommunale</v>
      </c>
      <c r="E528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528" t="str">
        <f>_xlfn.XLOOKUP(ELEVTAL[[#This Row],[Institutionsnummer]],INSTREG[INST_NR],INSTREG[ADM_KOMMUNE_NR_TEKST])</f>
        <v>Herning Kommune</v>
      </c>
      <c r="G528" t="str">
        <f>_xlfn.XLOOKUP(ELEVTAL[[#This Row],[Institutionsnummer]],INSTREG[INST_NR],INSTREG[BEL_KOMMUNE_TEKST])</f>
        <v>Herning Kommune</v>
      </c>
      <c r="H528">
        <v>500</v>
      </c>
    </row>
    <row r="529" spans="2:8" x14ac:dyDescent="0.25">
      <c r="B529">
        <v>280686</v>
      </c>
      <c r="C529" t="str">
        <f>_xlfn.XLOOKUP(ELEVTAL[[#This Row],[Institutionsnummer]],INSTREG[INST_NR],INSTREG[INST_NAVN])</f>
        <v>Limfjordsskolen Struer</v>
      </c>
      <c r="D529" t="str">
        <f>_xlfn.XLOOKUP(ELEVTAL[[#This Row],[Institutionsnummer]],INSTREG[INST_NR],INSTREG[EJER_KODE_TEKST])</f>
        <v>Kommunale</v>
      </c>
      <c r="E529" t="str">
        <f>IF(ELEVTAL[[#This Row],[Administrerende kommune]]=0,ELEVTAL[[#This Row],[Beliggenhedskommune]],IF(ELEVTAL[[#This Row],[Administrerende kommune]]="",ELEVTAL[[#This Row],[Beliggenhedskommune]],ELEVTAL[[#This Row],[Administrerende kommune]]))</f>
        <v>Struer Kommune</v>
      </c>
      <c r="F529" t="str">
        <f>_xlfn.XLOOKUP(ELEVTAL[[#This Row],[Institutionsnummer]],INSTREG[INST_NR],INSTREG[ADM_KOMMUNE_NR_TEKST])</f>
        <v>Struer Kommune</v>
      </c>
      <c r="G529" t="str">
        <f>_xlfn.XLOOKUP(ELEVTAL[[#This Row],[Institutionsnummer]],INSTREG[INST_NR],INSTREG[BEL_KOMMUNE_TEKST])</f>
        <v>Struer Kommune</v>
      </c>
      <c r="H529">
        <v>661</v>
      </c>
    </row>
    <row r="530" spans="2:8" hidden="1" x14ac:dyDescent="0.25">
      <c r="B530">
        <v>280703</v>
      </c>
      <c r="C530" t="str">
        <f>_xlfn.XLOOKUP(ELEVTAL[[#This Row],[Institutionsnummer]],INSTREG[INST_NR],INSTREG[INST_NAVN])</f>
        <v>Dagbehandlingsskolen Fortuna</v>
      </c>
      <c r="D530" t="str">
        <f>_xlfn.XLOOKUP(ELEVTAL[[#This Row],[Institutionsnummer]],INSTREG[INST_NR],INSTREG[EJER_KODE_TEKST])</f>
        <v>Selvejende, kommunale</v>
      </c>
      <c r="E530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30">
        <f>_xlfn.XLOOKUP(ELEVTAL[[#This Row],[Institutionsnummer]],INSTREG[INST_NR],INSTREG[ADM_KOMMUNE_NR_TEKST])</f>
        <v>0</v>
      </c>
      <c r="G530" t="str">
        <f>_xlfn.XLOOKUP(ELEVTAL[[#This Row],[Institutionsnummer]],INSTREG[INST_NR],INSTREG[BEL_KOMMUNE_TEKST])</f>
        <v>Københavns Kommune</v>
      </c>
      <c r="H530">
        <v>83</v>
      </c>
    </row>
    <row r="531" spans="2:8" x14ac:dyDescent="0.25">
      <c r="B531">
        <v>280704</v>
      </c>
      <c r="C531" t="str">
        <f>_xlfn.XLOOKUP(ELEVTAL[[#This Row],[Institutionsnummer]],INSTREG[INST_NR],INSTREG[INST_NAVN])</f>
        <v>Brønderslev Nord</v>
      </c>
      <c r="D531" t="str">
        <f>_xlfn.XLOOKUP(ELEVTAL[[#This Row],[Institutionsnummer]],INSTREG[INST_NR],INSTREG[EJER_KODE_TEKST])</f>
        <v>Kommunale</v>
      </c>
      <c r="E531" t="str">
        <f>IF(ELEVTAL[[#This Row],[Administrerende kommune]]=0,ELEVTAL[[#This Row],[Beliggenhedskommune]],IF(ELEVTAL[[#This Row],[Administrerende kommune]]="",ELEVTAL[[#This Row],[Beliggenhedskommune]],ELEVTAL[[#This Row],[Administrerende kommune]]))</f>
        <v>Brønderslev Kommune</v>
      </c>
      <c r="F531" t="str">
        <f>_xlfn.XLOOKUP(ELEVTAL[[#This Row],[Institutionsnummer]],INSTREG[INST_NR],INSTREG[ADM_KOMMUNE_NR_TEKST])</f>
        <v>Brønderslev Kommune</v>
      </c>
      <c r="G531" t="str">
        <f>_xlfn.XLOOKUP(ELEVTAL[[#This Row],[Institutionsnummer]],INSTREG[INST_NR],INSTREG[BEL_KOMMUNE_TEKST])</f>
        <v>Brønderslev Kommune</v>
      </c>
      <c r="H531">
        <v>1086</v>
      </c>
    </row>
    <row r="532" spans="2:8" x14ac:dyDescent="0.25">
      <c r="B532">
        <v>280705</v>
      </c>
      <c r="C532" t="str">
        <f>_xlfn.XLOOKUP(ELEVTAL[[#This Row],[Institutionsnummer]],INSTREG[INST_NR],INSTREG[INST_NAVN])</f>
        <v>Brønderslev Syd</v>
      </c>
      <c r="D532" t="str">
        <f>_xlfn.XLOOKUP(ELEVTAL[[#This Row],[Institutionsnummer]],INSTREG[INST_NR],INSTREG[EJER_KODE_TEKST])</f>
        <v>Kommunale</v>
      </c>
      <c r="E532" t="str">
        <f>IF(ELEVTAL[[#This Row],[Administrerende kommune]]=0,ELEVTAL[[#This Row],[Beliggenhedskommune]],IF(ELEVTAL[[#This Row],[Administrerende kommune]]="",ELEVTAL[[#This Row],[Beliggenhedskommune]],ELEVTAL[[#This Row],[Administrerende kommune]]))</f>
        <v>Brønderslev Kommune</v>
      </c>
      <c r="F532" t="str">
        <f>_xlfn.XLOOKUP(ELEVTAL[[#This Row],[Institutionsnummer]],INSTREG[INST_NR],INSTREG[ADM_KOMMUNE_NR_TEKST])</f>
        <v>Brønderslev Kommune</v>
      </c>
      <c r="G532" t="str">
        <f>_xlfn.XLOOKUP(ELEVTAL[[#This Row],[Institutionsnummer]],INSTREG[INST_NR],INSTREG[BEL_KOMMUNE_TEKST])</f>
        <v>Brønderslev Kommune</v>
      </c>
      <c r="H532">
        <v>1049</v>
      </c>
    </row>
    <row r="533" spans="2:8" x14ac:dyDescent="0.25">
      <c r="B533">
        <v>280706</v>
      </c>
      <c r="C533" t="str">
        <f>_xlfn.XLOOKUP(ELEVTAL[[#This Row],[Institutionsnummer]],INSTREG[INST_NR],INSTREG[INST_NAVN])</f>
        <v>Hjallerup</v>
      </c>
      <c r="D533" t="str">
        <f>_xlfn.XLOOKUP(ELEVTAL[[#This Row],[Institutionsnummer]],INSTREG[INST_NR],INSTREG[EJER_KODE_TEKST])</f>
        <v>Kommunale</v>
      </c>
      <c r="E533" t="str">
        <f>IF(ELEVTAL[[#This Row],[Administrerende kommune]]=0,ELEVTAL[[#This Row],[Beliggenhedskommune]],IF(ELEVTAL[[#This Row],[Administrerende kommune]]="",ELEVTAL[[#This Row],[Beliggenhedskommune]],ELEVTAL[[#This Row],[Administrerende kommune]]))</f>
        <v>Brønderslev Kommune</v>
      </c>
      <c r="F533" t="str">
        <f>_xlfn.XLOOKUP(ELEVTAL[[#This Row],[Institutionsnummer]],INSTREG[INST_NR],INSTREG[ADM_KOMMUNE_NR_TEKST])</f>
        <v>Brønderslev Kommune</v>
      </c>
      <c r="G533" t="str">
        <f>_xlfn.XLOOKUP(ELEVTAL[[#This Row],[Institutionsnummer]],INSTREG[INST_NR],INSTREG[BEL_KOMMUNE_TEKST])</f>
        <v>Brønderslev Kommune</v>
      </c>
      <c r="H533">
        <v>1025</v>
      </c>
    </row>
    <row r="534" spans="2:8" x14ac:dyDescent="0.25">
      <c r="B534">
        <v>280707</v>
      </c>
      <c r="C534" t="str">
        <f>_xlfn.XLOOKUP(ELEVTAL[[#This Row],[Institutionsnummer]],INSTREG[INST_NR],INSTREG[INST_NAVN])</f>
        <v>Dronninglund</v>
      </c>
      <c r="D534" t="str">
        <f>_xlfn.XLOOKUP(ELEVTAL[[#This Row],[Institutionsnummer]],INSTREG[INST_NR],INSTREG[EJER_KODE_TEKST])</f>
        <v>Kommunale</v>
      </c>
      <c r="E534" t="str">
        <f>IF(ELEVTAL[[#This Row],[Administrerende kommune]]=0,ELEVTAL[[#This Row],[Beliggenhedskommune]],IF(ELEVTAL[[#This Row],[Administrerende kommune]]="",ELEVTAL[[#This Row],[Beliggenhedskommune]],ELEVTAL[[#This Row],[Administrerende kommune]]))</f>
        <v>Brønderslev Kommune</v>
      </c>
      <c r="F534" t="str">
        <f>_xlfn.XLOOKUP(ELEVTAL[[#This Row],[Institutionsnummer]],INSTREG[INST_NR],INSTREG[ADM_KOMMUNE_NR_TEKST])</f>
        <v>Brønderslev Kommune</v>
      </c>
      <c r="G534" t="str">
        <f>_xlfn.XLOOKUP(ELEVTAL[[#This Row],[Institutionsnummer]],INSTREG[INST_NR],INSTREG[BEL_KOMMUNE_TEKST])</f>
        <v>Brønderslev Kommune</v>
      </c>
      <c r="H534">
        <v>709</v>
      </c>
    </row>
    <row r="535" spans="2:8" x14ac:dyDescent="0.25">
      <c r="B535">
        <v>280727</v>
      </c>
      <c r="C535" t="str">
        <f>_xlfn.XLOOKUP(ELEVTAL[[#This Row],[Institutionsnummer]],INSTREG[INST_NR],INSTREG[INST_NAVN])</f>
        <v>NEXT UDDANNELSE KØBENHAVN</v>
      </c>
      <c r="D535" t="str">
        <f>_xlfn.XLOOKUP(ELEVTAL[[#This Row],[Institutionsnummer]],INSTREG[INST_NR],INSTREG[EJER_KODE_TEKST])</f>
        <v>Selvejende, statslige</v>
      </c>
      <c r="E535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35">
        <f>_xlfn.XLOOKUP(ELEVTAL[[#This Row],[Institutionsnummer]],INSTREG[INST_NR],INSTREG[ADM_KOMMUNE_NR_TEKST])</f>
        <v>0</v>
      </c>
      <c r="G535" t="str">
        <f>_xlfn.XLOOKUP(ELEVTAL[[#This Row],[Institutionsnummer]],INSTREG[INST_NR],INSTREG[BEL_KOMMUNE_TEKST])</f>
        <v>Københavns Kommune</v>
      </c>
      <c r="H535">
        <v>195</v>
      </c>
    </row>
    <row r="536" spans="2:8" x14ac:dyDescent="0.25">
      <c r="B536">
        <v>280744</v>
      </c>
      <c r="C536" t="str">
        <f>_xlfn.XLOOKUP(ELEVTAL[[#This Row],[Institutionsnummer]],INSTREG[INST_NR],INSTREG[INST_NAVN])</f>
        <v>Lille Næstved Skole</v>
      </c>
      <c r="D536" t="str">
        <f>_xlfn.XLOOKUP(ELEVTAL[[#This Row],[Institutionsnummer]],INSTREG[INST_NR],INSTREG[EJER_KODE_TEKST])</f>
        <v>Kommunale</v>
      </c>
      <c r="E536" t="str">
        <f>IF(ELEVTAL[[#This Row],[Administrerende kommune]]=0,ELEVTAL[[#This Row],[Beliggenhedskommune]],IF(ELEVTAL[[#This Row],[Administrerende kommune]]="",ELEVTAL[[#This Row],[Beliggenhedskommune]],ELEVTAL[[#This Row],[Administrerende kommune]]))</f>
        <v>Næstved Kommune</v>
      </c>
      <c r="F536" t="str">
        <f>_xlfn.XLOOKUP(ELEVTAL[[#This Row],[Institutionsnummer]],INSTREG[INST_NR],INSTREG[ADM_KOMMUNE_NR_TEKST])</f>
        <v>Næstved Kommune</v>
      </c>
      <c r="G536" t="str">
        <f>_xlfn.XLOOKUP(ELEVTAL[[#This Row],[Institutionsnummer]],INSTREG[INST_NR],INSTREG[BEL_KOMMUNE_TEKST])</f>
        <v>Næstved Kommune</v>
      </c>
      <c r="H536">
        <v>1285</v>
      </c>
    </row>
    <row r="537" spans="2:8" x14ac:dyDescent="0.25">
      <c r="B537">
        <v>280745</v>
      </c>
      <c r="C537" t="str">
        <f>_xlfn.XLOOKUP(ELEVTAL[[#This Row],[Institutionsnummer]],INSTREG[INST_NR],INSTREG[INST_NAVN])</f>
        <v>Kobberbakkeskolen</v>
      </c>
      <c r="D537" t="str">
        <f>_xlfn.XLOOKUP(ELEVTAL[[#This Row],[Institutionsnummer]],INSTREG[INST_NR],INSTREG[EJER_KODE_TEKST])</f>
        <v>Kommunale</v>
      </c>
      <c r="E537" t="str">
        <f>IF(ELEVTAL[[#This Row],[Administrerende kommune]]=0,ELEVTAL[[#This Row],[Beliggenhedskommune]],IF(ELEVTAL[[#This Row],[Administrerende kommune]]="",ELEVTAL[[#This Row],[Beliggenhedskommune]],ELEVTAL[[#This Row],[Administrerende kommune]]))</f>
        <v>Næstved Kommune</v>
      </c>
      <c r="F537" t="str">
        <f>_xlfn.XLOOKUP(ELEVTAL[[#This Row],[Institutionsnummer]],INSTREG[INST_NR],INSTREG[ADM_KOMMUNE_NR_TEKST])</f>
        <v>Næstved Kommune</v>
      </c>
      <c r="G537" t="str">
        <f>_xlfn.XLOOKUP(ELEVTAL[[#This Row],[Institutionsnummer]],INSTREG[INST_NR],INSTREG[BEL_KOMMUNE_TEKST])</f>
        <v>Næstved Kommune</v>
      </c>
      <c r="H537">
        <v>967</v>
      </c>
    </row>
    <row r="538" spans="2:8" x14ac:dyDescent="0.25">
      <c r="B538">
        <v>280746</v>
      </c>
      <c r="C538" t="str">
        <f>_xlfn.XLOOKUP(ELEVTAL[[#This Row],[Institutionsnummer]],INSTREG[INST_NR],INSTREG[INST_NAVN])</f>
        <v>Fladsåskolen</v>
      </c>
      <c r="D538" t="str">
        <f>_xlfn.XLOOKUP(ELEVTAL[[#This Row],[Institutionsnummer]],INSTREG[INST_NR],INSTREG[EJER_KODE_TEKST])</f>
        <v>Kommunale</v>
      </c>
      <c r="E538" t="str">
        <f>IF(ELEVTAL[[#This Row],[Administrerende kommune]]=0,ELEVTAL[[#This Row],[Beliggenhedskommune]],IF(ELEVTAL[[#This Row],[Administrerende kommune]]="",ELEVTAL[[#This Row],[Beliggenhedskommune]],ELEVTAL[[#This Row],[Administrerende kommune]]))</f>
        <v>Næstved Kommune</v>
      </c>
      <c r="F538" t="str">
        <f>_xlfn.XLOOKUP(ELEVTAL[[#This Row],[Institutionsnummer]],INSTREG[INST_NR],INSTREG[ADM_KOMMUNE_NR_TEKST])</f>
        <v>Næstved Kommune</v>
      </c>
      <c r="G538" t="str">
        <f>_xlfn.XLOOKUP(ELEVTAL[[#This Row],[Institutionsnummer]],INSTREG[INST_NR],INSTREG[BEL_KOMMUNE_TEKST])</f>
        <v>Næstved Kommune</v>
      </c>
      <c r="H538">
        <v>809</v>
      </c>
    </row>
    <row r="539" spans="2:8" x14ac:dyDescent="0.25">
      <c r="B539">
        <v>280747</v>
      </c>
      <c r="C539" t="str">
        <f>_xlfn.XLOOKUP(ELEVTAL[[#This Row],[Institutionsnummer]],INSTREG[INST_NR],INSTREG[INST_NAVN])</f>
        <v>Susåskolen</v>
      </c>
      <c r="D539" t="str">
        <f>_xlfn.XLOOKUP(ELEVTAL[[#This Row],[Institutionsnummer]],INSTREG[INST_NR],INSTREG[EJER_KODE_TEKST])</f>
        <v>Kommunale</v>
      </c>
      <c r="E539" t="str">
        <f>IF(ELEVTAL[[#This Row],[Administrerende kommune]]=0,ELEVTAL[[#This Row],[Beliggenhedskommune]],IF(ELEVTAL[[#This Row],[Administrerende kommune]]="",ELEVTAL[[#This Row],[Beliggenhedskommune]],ELEVTAL[[#This Row],[Administrerende kommune]]))</f>
        <v>Næstved Kommune</v>
      </c>
      <c r="F539" t="str">
        <f>_xlfn.XLOOKUP(ELEVTAL[[#This Row],[Institutionsnummer]],INSTREG[INST_NR],INSTREG[ADM_KOMMUNE_NR_TEKST])</f>
        <v>Næstved Kommune</v>
      </c>
      <c r="G539" t="str">
        <f>_xlfn.XLOOKUP(ELEVTAL[[#This Row],[Institutionsnummer]],INSTREG[INST_NR],INSTREG[BEL_KOMMUNE_TEKST])</f>
        <v>Næstved Kommune</v>
      </c>
      <c r="H539">
        <v>1567</v>
      </c>
    </row>
    <row r="540" spans="2:8" x14ac:dyDescent="0.25">
      <c r="B540">
        <v>280755</v>
      </c>
      <c r="C540" t="str">
        <f>_xlfn.XLOOKUP(ELEVTAL[[#This Row],[Institutionsnummer]],INSTREG[INST_NR],INSTREG[INST_NAVN])</f>
        <v>Heldagsskole Faaborg-Midtfyn</v>
      </c>
      <c r="D540" t="str">
        <f>_xlfn.XLOOKUP(ELEVTAL[[#This Row],[Institutionsnummer]],INSTREG[INST_NR],INSTREG[EJER_KODE_TEKST])</f>
        <v>Kommunale</v>
      </c>
      <c r="E540" t="str">
        <f>IF(ELEVTAL[[#This Row],[Administrerende kommune]]=0,ELEVTAL[[#This Row],[Beliggenhedskommune]],IF(ELEVTAL[[#This Row],[Administrerende kommune]]="",ELEVTAL[[#This Row],[Beliggenhedskommune]],ELEVTAL[[#This Row],[Administrerende kommune]]))</f>
        <v>Faaborg-Midtfyn Kommune</v>
      </c>
      <c r="F540" t="str">
        <f>_xlfn.XLOOKUP(ELEVTAL[[#This Row],[Institutionsnummer]],INSTREG[INST_NR],INSTREG[ADM_KOMMUNE_NR_TEKST])</f>
        <v>Faaborg-Midtfyn Kommune</v>
      </c>
      <c r="G540" t="str">
        <f>_xlfn.XLOOKUP(ELEVTAL[[#This Row],[Institutionsnummer]],INSTREG[INST_NR],INSTREG[BEL_KOMMUNE_TEKST])</f>
        <v>Faaborg-Midtfyn Kommune</v>
      </c>
      <c r="H540">
        <v>81</v>
      </c>
    </row>
    <row r="541" spans="2:8" x14ac:dyDescent="0.25">
      <c r="B541">
        <v>280760</v>
      </c>
      <c r="C541" t="str">
        <f>_xlfn.XLOOKUP(ELEVTAL[[#This Row],[Institutionsnummer]],INSTREG[INST_NR],INSTREG[INST_NAVN])</f>
        <v>Horsens Byskole</v>
      </c>
      <c r="D541" t="str">
        <f>_xlfn.XLOOKUP(ELEVTAL[[#This Row],[Institutionsnummer]],INSTREG[INST_NR],INSTREG[EJER_KODE_TEKST])</f>
        <v>Kommunale</v>
      </c>
      <c r="E541" t="str">
        <f>IF(ELEVTAL[[#This Row],[Administrerende kommune]]=0,ELEVTAL[[#This Row],[Beliggenhedskommune]],IF(ELEVTAL[[#This Row],[Administrerende kommune]]="",ELEVTAL[[#This Row],[Beliggenhedskommune]],ELEVTAL[[#This Row],[Administrerende kommune]]))</f>
        <v>Horsens Kommune</v>
      </c>
      <c r="F541" t="str">
        <f>_xlfn.XLOOKUP(ELEVTAL[[#This Row],[Institutionsnummer]],INSTREG[INST_NR],INSTREG[ADM_KOMMUNE_NR_TEKST])</f>
        <v>Horsens Kommune</v>
      </c>
      <c r="G541" t="str">
        <f>_xlfn.XLOOKUP(ELEVTAL[[#This Row],[Institutionsnummer]],INSTREG[INST_NR],INSTREG[BEL_KOMMUNE_TEKST])</f>
        <v>Horsens Kommune</v>
      </c>
      <c r="H541">
        <v>922</v>
      </c>
    </row>
    <row r="542" spans="2:8" x14ac:dyDescent="0.25">
      <c r="B542">
        <v>280775</v>
      </c>
      <c r="C542" t="str">
        <f>_xlfn.XLOOKUP(ELEVTAL[[#This Row],[Institutionsnummer]],INSTREG[INST_NR],INSTREG[INST_NAVN])</f>
        <v>Kerteminde Kommunale Ungdomsskole</v>
      </c>
      <c r="D542" t="str">
        <f>_xlfn.XLOOKUP(ELEVTAL[[#This Row],[Institutionsnummer]],INSTREG[INST_NR],INSTREG[EJER_KODE_TEKST])</f>
        <v>Kommunale</v>
      </c>
      <c r="E542" t="str">
        <f>IF(ELEVTAL[[#This Row],[Administrerende kommune]]=0,ELEVTAL[[#This Row],[Beliggenhedskommune]],IF(ELEVTAL[[#This Row],[Administrerende kommune]]="",ELEVTAL[[#This Row],[Beliggenhedskommune]],ELEVTAL[[#This Row],[Administrerende kommune]]))</f>
        <v>Kerteminde Kommune</v>
      </c>
      <c r="F542" t="str">
        <f>_xlfn.XLOOKUP(ELEVTAL[[#This Row],[Institutionsnummer]],INSTREG[INST_NR],INSTREG[ADM_KOMMUNE_NR_TEKST])</f>
        <v>Kerteminde Kommune</v>
      </c>
      <c r="G542" t="str">
        <f>_xlfn.XLOOKUP(ELEVTAL[[#This Row],[Institutionsnummer]],INSTREG[INST_NR],INSTREG[BEL_KOMMUNE_TEKST])</f>
        <v>Kerteminde Kommune</v>
      </c>
      <c r="H542">
        <v>69</v>
      </c>
    </row>
    <row r="543" spans="2:8" x14ac:dyDescent="0.25">
      <c r="B543">
        <v>280803</v>
      </c>
      <c r="C543" t="str">
        <f>_xlfn.XLOOKUP(ELEVTAL[[#This Row],[Institutionsnummer]],INSTREG[INST_NR],INSTREG[INST_NAVN])</f>
        <v>Katrinedalskolen</v>
      </c>
      <c r="D543" t="str">
        <f>_xlfn.XLOOKUP(ELEVTAL[[#This Row],[Institutionsnummer]],INSTREG[INST_NR],INSTREG[EJER_KODE_TEKST])</f>
        <v>Kommunale</v>
      </c>
      <c r="E543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543" t="str">
        <f>_xlfn.XLOOKUP(ELEVTAL[[#This Row],[Institutionsnummer]],INSTREG[INST_NR],INSTREG[ADM_KOMMUNE_NR_TEKST])</f>
        <v>Holbæk Kommune</v>
      </c>
      <c r="G543" t="str">
        <f>_xlfn.XLOOKUP(ELEVTAL[[#This Row],[Institutionsnummer]],INSTREG[INST_NR],INSTREG[BEL_KOMMUNE_TEKST])</f>
        <v>Holbæk Kommune</v>
      </c>
    </row>
    <row r="544" spans="2:8" x14ac:dyDescent="0.25">
      <c r="B544">
        <v>280804</v>
      </c>
      <c r="C544" t="str">
        <f>_xlfn.XLOOKUP(ELEVTAL[[#This Row],[Institutionsnummer]],INSTREG[INST_NR],INSTREG[INST_NAVN])</f>
        <v>Kratbjergskolen</v>
      </c>
      <c r="D544" t="str">
        <f>_xlfn.XLOOKUP(ELEVTAL[[#This Row],[Institutionsnummer]],INSTREG[INST_NR],INSTREG[EJER_KODE_TEKST])</f>
        <v>Kommunale</v>
      </c>
      <c r="E544" t="str">
        <f>IF(ELEVTAL[[#This Row],[Administrerende kommune]]=0,ELEVTAL[[#This Row],[Beliggenhedskommune]],IF(ELEVTAL[[#This Row],[Administrerende kommune]]="",ELEVTAL[[#This Row],[Beliggenhedskommune]],ELEVTAL[[#This Row],[Administrerende kommune]]))</f>
        <v>Allerød Kommune</v>
      </c>
      <c r="F544" t="str">
        <f>_xlfn.XLOOKUP(ELEVTAL[[#This Row],[Institutionsnummer]],INSTREG[INST_NR],INSTREG[ADM_KOMMUNE_NR_TEKST])</f>
        <v>Allerød Kommune</v>
      </c>
      <c r="G544" t="str">
        <f>_xlfn.XLOOKUP(ELEVTAL[[#This Row],[Institutionsnummer]],INSTREG[INST_NR],INSTREG[BEL_KOMMUNE_TEKST])</f>
        <v>Allerød Kommune</v>
      </c>
      <c r="H544">
        <v>1231</v>
      </c>
    </row>
    <row r="545" spans="2:8" x14ac:dyDescent="0.25">
      <c r="B545">
        <v>280805</v>
      </c>
      <c r="C545" t="str">
        <f>_xlfn.XLOOKUP(ELEVTAL[[#This Row],[Institutionsnummer]],INSTREG[INST_NR],INSTREG[INST_NAVN])</f>
        <v>Lillevang Skole</v>
      </c>
      <c r="D545" t="str">
        <f>_xlfn.XLOOKUP(ELEVTAL[[#This Row],[Institutionsnummer]],INSTREG[INST_NR],INSTREG[EJER_KODE_TEKST])</f>
        <v>Kommunale</v>
      </c>
      <c r="E545" t="str">
        <f>IF(ELEVTAL[[#This Row],[Administrerende kommune]]=0,ELEVTAL[[#This Row],[Beliggenhedskommune]],IF(ELEVTAL[[#This Row],[Administrerende kommune]]="",ELEVTAL[[#This Row],[Beliggenhedskommune]],ELEVTAL[[#This Row],[Administrerende kommune]]))</f>
        <v>Allerød Kommune</v>
      </c>
      <c r="F545" t="str">
        <f>_xlfn.XLOOKUP(ELEVTAL[[#This Row],[Institutionsnummer]],INSTREG[INST_NR],INSTREG[ADM_KOMMUNE_NR_TEKST])</f>
        <v>Allerød Kommune</v>
      </c>
      <c r="G545" t="str">
        <f>_xlfn.XLOOKUP(ELEVTAL[[#This Row],[Institutionsnummer]],INSTREG[INST_NR],INSTREG[BEL_KOMMUNE_TEKST])</f>
        <v>Allerød Kommune</v>
      </c>
      <c r="H545">
        <v>815</v>
      </c>
    </row>
    <row r="546" spans="2:8" x14ac:dyDescent="0.25">
      <c r="B546">
        <v>280806</v>
      </c>
      <c r="C546" t="str">
        <f>_xlfn.XLOOKUP(ELEVTAL[[#This Row],[Institutionsnummer]],INSTREG[INST_NR],INSTREG[INST_NAVN])</f>
        <v>Hovedgård Skole</v>
      </c>
      <c r="D546" t="str">
        <f>_xlfn.XLOOKUP(ELEVTAL[[#This Row],[Institutionsnummer]],INSTREG[INST_NR],INSTREG[EJER_KODE_TEKST])</f>
        <v>Kommunale</v>
      </c>
      <c r="E546" t="str">
        <f>IF(ELEVTAL[[#This Row],[Administrerende kommune]]=0,ELEVTAL[[#This Row],[Beliggenhedskommune]],IF(ELEVTAL[[#This Row],[Administrerende kommune]]="",ELEVTAL[[#This Row],[Beliggenhedskommune]],ELEVTAL[[#This Row],[Administrerende kommune]]))</f>
        <v>Horsens Kommune</v>
      </c>
      <c r="F546" t="str">
        <f>_xlfn.XLOOKUP(ELEVTAL[[#This Row],[Institutionsnummer]],INSTREG[INST_NR],INSTREG[ADM_KOMMUNE_NR_TEKST])</f>
        <v>Horsens Kommune</v>
      </c>
      <c r="G546" t="str">
        <f>_xlfn.XLOOKUP(ELEVTAL[[#This Row],[Institutionsnummer]],INSTREG[INST_NR],INSTREG[BEL_KOMMUNE_TEKST])</f>
        <v>Horsens Kommune</v>
      </c>
      <c r="H546">
        <v>620</v>
      </c>
    </row>
    <row r="547" spans="2:8" x14ac:dyDescent="0.25">
      <c r="B547">
        <v>280810</v>
      </c>
      <c r="C547" t="str">
        <f>_xlfn.XLOOKUP(ELEVTAL[[#This Row],[Institutionsnummer]],INSTREG[INST_NR],INSTREG[INST_NAVN])</f>
        <v>Øhavsskolen</v>
      </c>
      <c r="D547" t="str">
        <f>_xlfn.XLOOKUP(ELEVTAL[[#This Row],[Institutionsnummer]],INSTREG[INST_NR],INSTREG[EJER_KODE_TEKST])</f>
        <v>Kommunale</v>
      </c>
      <c r="E547" t="str">
        <f>IF(ELEVTAL[[#This Row],[Administrerende kommune]]=0,ELEVTAL[[#This Row],[Beliggenhedskommune]],IF(ELEVTAL[[#This Row],[Administrerende kommune]]="",ELEVTAL[[#This Row],[Beliggenhedskommune]],ELEVTAL[[#This Row],[Administrerende kommune]]))</f>
        <v>Faaborg-Midtfyn Kommune</v>
      </c>
      <c r="F547" t="str">
        <f>_xlfn.XLOOKUP(ELEVTAL[[#This Row],[Institutionsnummer]],INSTREG[INST_NR],INSTREG[ADM_KOMMUNE_NR_TEKST])</f>
        <v>Faaborg-Midtfyn Kommune</v>
      </c>
      <c r="G547" t="str">
        <f>_xlfn.XLOOKUP(ELEVTAL[[#This Row],[Institutionsnummer]],INSTREG[INST_NR],INSTREG[BEL_KOMMUNE_TEKST])</f>
        <v>Faaborg-Midtfyn Kommune</v>
      </c>
      <c r="H547">
        <v>617</v>
      </c>
    </row>
    <row r="548" spans="2:8" x14ac:dyDescent="0.25">
      <c r="B548">
        <v>280814</v>
      </c>
      <c r="C548" t="str">
        <f>_xlfn.XLOOKUP(ELEVTAL[[#This Row],[Institutionsnummer]],INSTREG[INST_NR],INSTREG[INST_NAVN])</f>
        <v>Unge- og Kulturcenter Halsnæs, 10. klassecenter</v>
      </c>
      <c r="D548" t="str">
        <f>_xlfn.XLOOKUP(ELEVTAL[[#This Row],[Institutionsnummer]],INSTREG[INST_NR],INSTREG[EJER_KODE_TEKST])</f>
        <v>Kommunale</v>
      </c>
      <c r="E548" t="str">
        <f>IF(ELEVTAL[[#This Row],[Administrerende kommune]]=0,ELEVTAL[[#This Row],[Beliggenhedskommune]],IF(ELEVTAL[[#This Row],[Administrerende kommune]]="",ELEVTAL[[#This Row],[Beliggenhedskommune]],ELEVTAL[[#This Row],[Administrerende kommune]]))</f>
        <v>Halsnæs Kommune</v>
      </c>
      <c r="F548" t="str">
        <f>_xlfn.XLOOKUP(ELEVTAL[[#This Row],[Institutionsnummer]],INSTREG[INST_NR],INSTREG[ADM_KOMMUNE_NR_TEKST])</f>
        <v>Halsnæs Kommune</v>
      </c>
      <c r="G548" t="str">
        <f>_xlfn.XLOOKUP(ELEVTAL[[#This Row],[Institutionsnummer]],INSTREG[INST_NR],INSTREG[BEL_KOMMUNE_TEKST])</f>
        <v>Halsnæs Kommune</v>
      </c>
      <c r="H548">
        <v>63</v>
      </c>
    </row>
    <row r="549" spans="2:8" x14ac:dyDescent="0.25">
      <c r="B549">
        <v>280818</v>
      </c>
      <c r="C549" t="str">
        <f>_xlfn.XLOOKUP(ELEVTAL[[#This Row],[Institutionsnummer]],INSTREG[INST_NR],INSTREG[INST_NAVN])</f>
        <v>Kjellerupsgade</v>
      </c>
      <c r="D549" t="str">
        <f>_xlfn.XLOOKUP(ELEVTAL[[#This Row],[Institutionsnummer]],INSTREG[INST_NR],INSTREG[EJER_KODE_TEKST])</f>
        <v>Kommunale</v>
      </c>
      <c r="E549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549" t="str">
        <f>_xlfn.XLOOKUP(ELEVTAL[[#This Row],[Institutionsnummer]],INSTREG[INST_NR],INSTREG[ADM_KOMMUNE_NR_TEKST])</f>
        <v>Aalborg Kommune</v>
      </c>
      <c r="G549" t="str">
        <f>_xlfn.XLOOKUP(ELEVTAL[[#This Row],[Institutionsnummer]],INSTREG[INST_NR],INSTREG[BEL_KOMMUNE_TEKST])</f>
        <v>Aalborg Kommune</v>
      </c>
    </row>
    <row r="550" spans="2:8" x14ac:dyDescent="0.25">
      <c r="B550">
        <v>280821</v>
      </c>
      <c r="C550" t="str">
        <f>_xlfn.XLOOKUP(ELEVTAL[[#This Row],[Institutionsnummer]],INSTREG[INST_NR],INSTREG[INST_NAVN])</f>
        <v>Ungeenheden, Støberiet</v>
      </c>
      <c r="D550" t="str">
        <f>_xlfn.XLOOKUP(ELEVTAL[[#This Row],[Institutionsnummer]],INSTREG[INST_NR],INSTREG[EJER_KODE_TEKST])</f>
        <v>Kommunale</v>
      </c>
      <c r="E550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550" t="str">
        <f>_xlfn.XLOOKUP(ELEVTAL[[#This Row],[Institutionsnummer]],INSTREG[INST_NR],INSTREG[ADM_KOMMUNE_NR_TEKST])</f>
        <v>Hedensted Kommune</v>
      </c>
      <c r="G550" t="str">
        <f>_xlfn.XLOOKUP(ELEVTAL[[#This Row],[Institutionsnummer]],INSTREG[INST_NR],INSTREG[BEL_KOMMUNE_TEKST])</f>
        <v>Hedensted Kommune</v>
      </c>
      <c r="H550">
        <v>8</v>
      </c>
    </row>
    <row r="551" spans="2:8" x14ac:dyDescent="0.25">
      <c r="B551">
        <v>280825</v>
      </c>
      <c r="C551" t="str">
        <f>_xlfn.XLOOKUP(ELEVTAL[[#This Row],[Institutionsnummer]],INSTREG[INST_NR],INSTREG[INST_NAVN])</f>
        <v>Damhusengens Skole</v>
      </c>
      <c r="D551" t="str">
        <f>_xlfn.XLOOKUP(ELEVTAL[[#This Row],[Institutionsnummer]],INSTREG[INST_NR],INSTREG[EJER_KODE_TEKST])</f>
        <v>Kommunale</v>
      </c>
      <c r="E551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51" t="str">
        <f>_xlfn.XLOOKUP(ELEVTAL[[#This Row],[Institutionsnummer]],INSTREG[INST_NR],INSTREG[ADM_KOMMUNE_NR_TEKST])</f>
        <v>Københavns Kommune</v>
      </c>
      <c r="G551" t="str">
        <f>_xlfn.XLOOKUP(ELEVTAL[[#This Row],[Institutionsnummer]],INSTREG[INST_NR],INSTREG[BEL_KOMMUNE_TEKST])</f>
        <v>Københavns Kommune</v>
      </c>
      <c r="H551">
        <v>1130</v>
      </c>
    </row>
    <row r="552" spans="2:8" hidden="1" x14ac:dyDescent="0.25">
      <c r="B552">
        <v>280829</v>
      </c>
      <c r="C552" t="str">
        <f>_xlfn.XLOOKUP(ELEVTAL[[#This Row],[Institutionsnummer]],INSTREG[INST_NR],INSTREG[INST_NAVN])</f>
        <v>S/I Joanna Skole &amp; Socialpædagogiske Opholdssted</v>
      </c>
      <c r="D552" t="str">
        <f>_xlfn.XLOOKUP(ELEVTAL[[#This Row],[Institutionsnummer]],INSTREG[INST_NR],INSTREG[EJER_KODE_TEKST])</f>
        <v>Selvejende, kommunale</v>
      </c>
      <c r="E552" t="str">
        <f>IF(ELEVTAL[[#This Row],[Administrerende kommune]]=0,ELEVTAL[[#This Row],[Beliggenhedskommune]],IF(ELEVTAL[[#This Row],[Administrerende kommune]]="",ELEVTAL[[#This Row],[Beliggenhedskommune]],ELEVTAL[[#This Row],[Administrerende kommune]]))</f>
        <v>Lolland Kommune</v>
      </c>
      <c r="F552">
        <f>_xlfn.XLOOKUP(ELEVTAL[[#This Row],[Institutionsnummer]],INSTREG[INST_NR],INSTREG[ADM_KOMMUNE_NR_TEKST])</f>
        <v>0</v>
      </c>
      <c r="G552" t="str">
        <f>_xlfn.XLOOKUP(ELEVTAL[[#This Row],[Institutionsnummer]],INSTREG[INST_NR],INSTREG[BEL_KOMMUNE_TEKST])</f>
        <v>Lolland Kommune</v>
      </c>
      <c r="H552">
        <v>13</v>
      </c>
    </row>
    <row r="553" spans="2:8" x14ac:dyDescent="0.25">
      <c r="B553">
        <v>280855</v>
      </c>
      <c r="C553" t="str">
        <f>_xlfn.XLOOKUP(ELEVTAL[[#This Row],[Institutionsnummer]],INSTREG[INST_NR],INSTREG[INST_NAVN])</f>
        <v>Trekløverskolen, Silkeborg</v>
      </c>
      <c r="D553" t="str">
        <f>_xlfn.XLOOKUP(ELEVTAL[[#This Row],[Institutionsnummer]],INSTREG[INST_NR],INSTREG[EJER_KODE_TEKST])</f>
        <v>Kommunale</v>
      </c>
      <c r="E553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553" t="str">
        <f>_xlfn.XLOOKUP(ELEVTAL[[#This Row],[Institutionsnummer]],INSTREG[INST_NR],INSTREG[ADM_KOMMUNE_NR_TEKST])</f>
        <v>Silkeborg Kommune</v>
      </c>
      <c r="G553" t="str">
        <f>_xlfn.XLOOKUP(ELEVTAL[[#This Row],[Institutionsnummer]],INSTREG[INST_NR],INSTREG[BEL_KOMMUNE_TEKST])</f>
        <v>Silkeborg Kommune</v>
      </c>
      <c r="H553">
        <v>772</v>
      </c>
    </row>
    <row r="554" spans="2:8" x14ac:dyDescent="0.25">
      <c r="B554">
        <v>280856</v>
      </c>
      <c r="C554" t="str">
        <f>_xlfn.XLOOKUP(ELEVTAL[[#This Row],[Institutionsnummer]],INSTREG[INST_NR],INSTREG[INST_NAVN])</f>
        <v>Funder-Kragelund Skole, Silkeborg</v>
      </c>
      <c r="D554" t="str">
        <f>_xlfn.XLOOKUP(ELEVTAL[[#This Row],[Institutionsnummer]],INSTREG[INST_NR],INSTREG[EJER_KODE_TEKST])</f>
        <v>Kommunale</v>
      </c>
      <c r="E554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554" t="str">
        <f>_xlfn.XLOOKUP(ELEVTAL[[#This Row],[Institutionsnummer]],INSTREG[INST_NR],INSTREG[ADM_KOMMUNE_NR_TEKST])</f>
        <v>Silkeborg Kommune</v>
      </c>
      <c r="G554" t="str">
        <f>_xlfn.XLOOKUP(ELEVTAL[[#This Row],[Institutionsnummer]],INSTREG[INST_NR],INSTREG[BEL_KOMMUNE_TEKST])</f>
        <v>Silkeborg Kommune</v>
      </c>
      <c r="H554">
        <v>564</v>
      </c>
    </row>
    <row r="555" spans="2:8" hidden="1" x14ac:dyDescent="0.25">
      <c r="B555">
        <v>280877</v>
      </c>
      <c r="C555" t="str">
        <f>_xlfn.XLOOKUP(ELEVTAL[[#This Row],[Institutionsnummer]],INSTREG[INST_NR],INSTREG[INST_NAVN])</f>
        <v>Edukat ApS, Edukatone</v>
      </c>
      <c r="D555" t="str">
        <f>_xlfn.XLOOKUP(ELEVTAL[[#This Row],[Institutionsnummer]],INSTREG[INST_NR],INSTREG[EJER_KODE_TEKST])</f>
        <v>Selvejende, kommunale</v>
      </c>
      <c r="E555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555" t="str">
        <f>_xlfn.XLOOKUP(ELEVTAL[[#This Row],[Institutionsnummer]],INSTREG[INST_NR],INSTREG[ADM_KOMMUNE_NR_TEKST])</f>
        <v>Aalborg Kommune</v>
      </c>
      <c r="G555" t="str">
        <f>_xlfn.XLOOKUP(ELEVTAL[[#This Row],[Institutionsnummer]],INSTREG[INST_NR],INSTREG[BEL_KOMMUNE_TEKST])</f>
        <v>Aalborg Kommune</v>
      </c>
    </row>
    <row r="556" spans="2:8" hidden="1" x14ac:dyDescent="0.25">
      <c r="B556">
        <v>280878</v>
      </c>
      <c r="C556" t="str">
        <f>_xlfn.XLOOKUP(ELEVTAL[[#This Row],[Institutionsnummer]],INSTREG[INST_NR],INSTREG[INST_NAVN])</f>
        <v>Frørupskolen, Den Interne Skole, Helsehjemmet</v>
      </c>
      <c r="D556" t="str">
        <f>_xlfn.XLOOKUP(ELEVTAL[[#This Row],[Institutionsnummer]],INSTREG[INST_NR],INSTREG[EJER_KODE_TEKST])</f>
        <v>Selvejende, kommunale</v>
      </c>
      <c r="E556" t="str">
        <f>IF(ELEVTAL[[#This Row],[Administrerende kommune]]=0,ELEVTAL[[#This Row],[Beliggenhedskommune]],IF(ELEVTAL[[#This Row],[Administrerende kommune]]="",ELEVTAL[[#This Row],[Beliggenhedskommune]],ELEVTAL[[#This Row],[Administrerende kommune]]))</f>
        <v>Haderslev Kommune</v>
      </c>
      <c r="F556">
        <f>_xlfn.XLOOKUP(ELEVTAL[[#This Row],[Institutionsnummer]],INSTREG[INST_NR],INSTREG[ADM_KOMMUNE_NR_TEKST])</f>
        <v>0</v>
      </c>
      <c r="G556" t="str">
        <f>_xlfn.XLOOKUP(ELEVTAL[[#This Row],[Institutionsnummer]],INSTREG[INST_NR],INSTREG[BEL_KOMMUNE_TEKST])</f>
        <v>Haderslev Kommune</v>
      </c>
      <c r="H556">
        <v>5</v>
      </c>
    </row>
    <row r="557" spans="2:8" hidden="1" x14ac:dyDescent="0.25">
      <c r="B557">
        <v>280892</v>
      </c>
      <c r="C557" t="str">
        <f>_xlfn.XLOOKUP(ELEVTAL[[#This Row],[Institutionsnummer]],INSTREG[INST_NR],INSTREG[INST_NAVN])</f>
        <v>Sp6 Klampenborgvej 50</v>
      </c>
      <c r="D557" t="str">
        <f>_xlfn.XLOOKUP(ELEVTAL[[#This Row],[Institutionsnummer]],INSTREG[INST_NR],INSTREG[EJER_KODE_TEKST])</f>
        <v>Selvejende, kommunale</v>
      </c>
      <c r="E557" t="str">
        <f>IF(ELEVTAL[[#This Row],[Administrerende kommune]]=0,ELEVTAL[[#This Row],[Beliggenhedskommune]],IF(ELEVTAL[[#This Row],[Administrerende kommune]]="",ELEVTAL[[#This Row],[Beliggenhedskommune]],ELEVTAL[[#This Row],[Administrerende kommune]]))</f>
        <v>Gentofte Kommune</v>
      </c>
      <c r="F557" t="str">
        <f>_xlfn.XLOOKUP(ELEVTAL[[#This Row],[Institutionsnummer]],INSTREG[INST_NR],INSTREG[ADM_KOMMUNE_NR_TEKST])</f>
        <v>Gentofte Kommune</v>
      </c>
      <c r="G557" t="str">
        <f>_xlfn.XLOOKUP(ELEVTAL[[#This Row],[Institutionsnummer]],INSTREG[INST_NR],INSTREG[BEL_KOMMUNE_TEKST])</f>
        <v>Gentofte Kommune</v>
      </c>
    </row>
    <row r="558" spans="2:8" hidden="1" x14ac:dyDescent="0.25">
      <c r="B558">
        <v>280910</v>
      </c>
      <c r="C558" t="str">
        <f>_xlfn.XLOOKUP(ELEVTAL[[#This Row],[Institutionsnummer]],INSTREG[INST_NR],INSTREG[INST_NAVN])</f>
        <v>IDRÆTSAKADEMIETS SPECIALSKOLETILBUD ApS</v>
      </c>
      <c r="D558" t="str">
        <f>_xlfn.XLOOKUP(ELEVTAL[[#This Row],[Institutionsnummer]],INSTREG[INST_NR],INSTREG[EJER_KODE_TEKST])</f>
        <v>Selvejende, kommunale</v>
      </c>
      <c r="E558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Herlev Kommune</v>
      </c>
      <c r="F558">
        <f>_xlfn.XLOOKUP(ELEVTAL[[#This Row],[Institutionsnummer]],INSTREG[INST_NR],INSTREG[ADM_KOMMUNE_NR_TEKST])</f>
        <v>0</v>
      </c>
      <c r="G558" t="str">
        <f>_xlfn.XLOOKUP(ELEVTAL[[#This Row],[Institutionsnummer]],INSTREG[INST_NR],INSTREG[BEL_KOMMUNE_TEKST])</f>
        <v>Herlev Kommune</v>
      </c>
      <c r="H558">
        <v>80</v>
      </c>
    </row>
    <row r="559" spans="2:8" hidden="1" x14ac:dyDescent="0.25">
      <c r="B559">
        <v>280917</v>
      </c>
      <c r="C559" t="str">
        <f>_xlfn.XLOOKUP(ELEVTAL[[#This Row],[Institutionsnummer]],INSTREG[INST_NR],INSTREG[INST_NAVN])</f>
        <v>Specialskolen i Hareskoven</v>
      </c>
      <c r="D559" t="str">
        <f>_xlfn.XLOOKUP(ELEVTAL[[#This Row],[Institutionsnummer]],INSTREG[INST_NR],INSTREG[EJER_KODE_TEKST])</f>
        <v>Selvejende, kommunale</v>
      </c>
      <c r="E559" t="str">
        <f>IF(ELEVTAL[[#This Row],[Administrerende kommune]]=0,ELEVTAL[[#This Row],[Beliggenhedskommune]],IF(ELEVTAL[[#This Row],[Administrerende kommune]]="",ELEVTAL[[#This Row],[Beliggenhedskommune]],ELEVTAL[[#This Row],[Administrerende kommune]]))</f>
        <v>Furesø Kommune</v>
      </c>
      <c r="F559" t="str">
        <f>_xlfn.XLOOKUP(ELEVTAL[[#This Row],[Institutionsnummer]],INSTREG[INST_NR],INSTREG[ADM_KOMMUNE_NR_TEKST])</f>
        <v>Furesø Kommune</v>
      </c>
      <c r="G559" t="str">
        <f>_xlfn.XLOOKUP(ELEVTAL[[#This Row],[Institutionsnummer]],INSTREG[INST_NR],INSTREG[BEL_KOMMUNE_TEKST])</f>
        <v>Furesø Kommune</v>
      </c>
    </row>
    <row r="560" spans="2:8" hidden="1" x14ac:dyDescent="0.25">
      <c r="B560">
        <v>280919</v>
      </c>
      <c r="C560" t="str">
        <f>_xlfn.XLOOKUP(ELEVTAL[[#This Row],[Institutionsnummer]],INSTREG[INST_NR],INSTREG[INST_NAVN])</f>
        <v>Basen</v>
      </c>
      <c r="D560" t="str">
        <f>_xlfn.XLOOKUP(ELEVTAL[[#This Row],[Institutionsnummer]],INSTREG[INST_NR],INSTREG[EJER_KODE_TEKST])</f>
        <v>Selvejende, kommunale</v>
      </c>
      <c r="E560" t="str">
        <f>IF(ELEVTAL[[#This Row],[Administrerende kommune]]=0,ELEVTAL[[#This Row],[Beliggenhedskommune]],IF(ELEVTAL[[#This Row],[Administrerende kommune]]="",ELEVTAL[[#This Row],[Beliggenhedskommune]],ELEVTAL[[#This Row],[Administrerende kommune]]))</f>
        <v>Rudersdal Kommune</v>
      </c>
      <c r="F560">
        <f>_xlfn.XLOOKUP(ELEVTAL[[#This Row],[Institutionsnummer]],INSTREG[INST_NR],INSTREG[ADM_KOMMUNE_NR_TEKST])</f>
        <v>0</v>
      </c>
      <c r="G560" t="str">
        <f>_xlfn.XLOOKUP(ELEVTAL[[#This Row],[Institutionsnummer]],INSTREG[INST_NR],INSTREG[BEL_KOMMUNE_TEKST])</f>
        <v>Rudersdal Kommune</v>
      </c>
      <c r="H560">
        <v>60</v>
      </c>
    </row>
    <row r="561" spans="2:8" x14ac:dyDescent="0.25">
      <c r="B561">
        <v>280934</v>
      </c>
      <c r="C561" t="str">
        <f>_xlfn.XLOOKUP(ELEVTAL[[#This Row],[Institutionsnummer]],INSTREG[INST_NR],INSTREG[INST_NAVN])</f>
        <v>KILDEN- Børne- og Ungeunivers</v>
      </c>
      <c r="D561" t="str">
        <f>_xlfn.XLOOKUP(ELEVTAL[[#This Row],[Institutionsnummer]],INSTREG[INST_NR],INSTREG[EJER_KODE_TEKST])</f>
        <v>Kommunale</v>
      </c>
      <c r="E561" t="str">
        <f>IF(ELEVTAL[[#This Row],[Administrerende kommune]]=0,ELEVTAL[[#This Row],[Beliggenhedskommune]],IF(ELEVTAL[[#This Row],[Administrerende kommune]]="",ELEVTAL[[#This Row],[Beliggenhedskommune]],ELEVTAL[[#This Row],[Administrerende kommune]]))</f>
        <v>Rebild Kommune</v>
      </c>
      <c r="F561" t="str">
        <f>_xlfn.XLOOKUP(ELEVTAL[[#This Row],[Institutionsnummer]],INSTREG[INST_NR],INSTREG[ADM_KOMMUNE_NR_TEKST])</f>
        <v>Rebild Kommune</v>
      </c>
      <c r="G561" t="str">
        <f>_xlfn.XLOOKUP(ELEVTAL[[#This Row],[Institutionsnummer]],INSTREG[INST_NR],INSTREG[BEL_KOMMUNE_TEKST])</f>
        <v>Rebild Kommune</v>
      </c>
      <c r="H561">
        <v>443</v>
      </c>
    </row>
    <row r="562" spans="2:8" x14ac:dyDescent="0.25">
      <c r="B562">
        <v>280937</v>
      </c>
      <c r="C562" t="str">
        <f>_xlfn.XLOOKUP(ELEVTAL[[#This Row],[Institutionsnummer]],INSTREG[INST_NR],INSTREG[INST_NAVN])</f>
        <v>Lynghedeskolen</v>
      </c>
      <c r="D562" t="str">
        <f>_xlfn.XLOOKUP(ELEVTAL[[#This Row],[Institutionsnummer]],INSTREG[INST_NR],INSTREG[EJER_KODE_TEKST])</f>
        <v>Kommunale</v>
      </c>
      <c r="E562" t="str">
        <f>IF(ELEVTAL[[#This Row],[Administrerende kommune]]=0,ELEVTAL[[#This Row],[Beliggenhedskommune]],IF(ELEVTAL[[#This Row],[Administrerende kommune]]="",ELEVTAL[[#This Row],[Beliggenhedskommune]],ELEVTAL[[#This Row],[Administrerende kommune]]))</f>
        <v>Billund Kommune</v>
      </c>
      <c r="F562" t="str">
        <f>_xlfn.XLOOKUP(ELEVTAL[[#This Row],[Institutionsnummer]],INSTREG[INST_NR],INSTREG[ADM_KOMMUNE_NR_TEKST])</f>
        <v>Billund Kommune</v>
      </c>
      <c r="G562" t="str">
        <f>_xlfn.XLOOKUP(ELEVTAL[[#This Row],[Institutionsnummer]],INSTREG[INST_NR],INSTREG[BEL_KOMMUNE_TEKST])</f>
        <v>Billund Kommune</v>
      </c>
      <c r="H562">
        <v>629</v>
      </c>
    </row>
    <row r="563" spans="2:8" x14ac:dyDescent="0.25">
      <c r="B563">
        <v>280941</v>
      </c>
      <c r="C563" t="str">
        <f>_xlfn.XLOOKUP(ELEVTAL[[#This Row],[Institutionsnummer]],INSTREG[INST_NR],INSTREG[INST_NAVN])</f>
        <v>ZBC - Zealand Business College</v>
      </c>
      <c r="D563" t="str">
        <f>_xlfn.XLOOKUP(ELEVTAL[[#This Row],[Institutionsnummer]],INSTREG[INST_NR],INSTREG[EJER_KODE_TEKST])</f>
        <v>Selvejende, statslige</v>
      </c>
      <c r="E563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Ringsted Kommune</v>
      </c>
      <c r="F563">
        <f>_xlfn.XLOOKUP(ELEVTAL[[#This Row],[Institutionsnummer]],INSTREG[INST_NR],INSTREG[ADM_KOMMUNE_NR_TEKST])</f>
        <v>0</v>
      </c>
      <c r="G563" t="str">
        <f>_xlfn.XLOOKUP(ELEVTAL[[#This Row],[Institutionsnummer]],INSTREG[INST_NR],INSTREG[BEL_KOMMUNE_TEKST])</f>
        <v>Ringsted Kommune</v>
      </c>
      <c r="H563">
        <v>220</v>
      </c>
    </row>
    <row r="564" spans="2:8" x14ac:dyDescent="0.25">
      <c r="B564">
        <v>280943</v>
      </c>
      <c r="C564" t="str">
        <f>_xlfn.XLOOKUP(ELEVTAL[[#This Row],[Institutionsnummer]],INSTREG[INST_NR],INSTREG[INST_NAVN])</f>
        <v>Distriktsskolen Vest</v>
      </c>
      <c r="D564" t="str">
        <f>_xlfn.XLOOKUP(ELEVTAL[[#This Row],[Institutionsnummer]],INSTREG[INST_NR],INSTREG[EJER_KODE_TEKST])</f>
        <v>Kommunale</v>
      </c>
      <c r="E564" t="str">
        <f>IF(ELEVTAL[[#This Row],[Administrerende kommune]]=0,ELEVTAL[[#This Row],[Beliggenhedskommune]],IF(ELEVTAL[[#This Row],[Administrerende kommune]]="",ELEVTAL[[#This Row],[Beliggenhedskommune]],ELEVTAL[[#This Row],[Administrerende kommune]]))</f>
        <v>Lolland Kommune</v>
      </c>
      <c r="F564" t="str">
        <f>_xlfn.XLOOKUP(ELEVTAL[[#This Row],[Institutionsnummer]],INSTREG[INST_NR],INSTREG[ADM_KOMMUNE_NR_TEKST])</f>
        <v>Lolland Kommune</v>
      </c>
      <c r="G564" t="str">
        <f>_xlfn.XLOOKUP(ELEVTAL[[#This Row],[Institutionsnummer]],INSTREG[INST_NR],INSTREG[BEL_KOMMUNE_TEKST])</f>
        <v>Lolland Kommune</v>
      </c>
    </row>
    <row r="565" spans="2:8" x14ac:dyDescent="0.25">
      <c r="B565">
        <v>280944</v>
      </c>
      <c r="C565" t="str">
        <f>_xlfn.XLOOKUP(ELEVTAL[[#This Row],[Institutionsnummer]],INSTREG[INST_NR],INSTREG[INST_NAVN])</f>
        <v>Distriktsskolen Øst</v>
      </c>
      <c r="D565" t="str">
        <f>_xlfn.XLOOKUP(ELEVTAL[[#This Row],[Institutionsnummer]],INSTREG[INST_NR],INSTREG[EJER_KODE_TEKST])</f>
        <v>Kommunale</v>
      </c>
      <c r="E565" t="str">
        <f>IF(ELEVTAL[[#This Row],[Administrerende kommune]]=0,ELEVTAL[[#This Row],[Beliggenhedskommune]],IF(ELEVTAL[[#This Row],[Administrerende kommune]]="",ELEVTAL[[#This Row],[Beliggenhedskommune]],ELEVTAL[[#This Row],[Administrerende kommune]]))</f>
        <v>Lolland Kommune</v>
      </c>
      <c r="F565" t="str">
        <f>_xlfn.XLOOKUP(ELEVTAL[[#This Row],[Institutionsnummer]],INSTREG[INST_NR],INSTREG[ADM_KOMMUNE_NR_TEKST])</f>
        <v>Lolland Kommune</v>
      </c>
      <c r="G565" t="str">
        <f>_xlfn.XLOOKUP(ELEVTAL[[#This Row],[Institutionsnummer]],INSTREG[INST_NR],INSTREG[BEL_KOMMUNE_TEKST])</f>
        <v>Lolland Kommune</v>
      </c>
    </row>
    <row r="566" spans="2:8" hidden="1" x14ac:dyDescent="0.25">
      <c r="B566">
        <v>280948</v>
      </c>
      <c r="C566" t="str">
        <f>_xlfn.XLOOKUP(ELEVTAL[[#This Row],[Institutionsnummer]],INSTREG[INST_NR],INSTREG[INST_NAVN])</f>
        <v>Fyrtårnet Stenløse ApS</v>
      </c>
      <c r="D566" t="str">
        <f>_xlfn.XLOOKUP(ELEVTAL[[#This Row],[Institutionsnummer]],INSTREG[INST_NR],INSTREG[EJER_KODE_TEKST])</f>
        <v>Selvejende, kommunale</v>
      </c>
      <c r="E566" t="str">
        <f>IF(ELEVTAL[[#This Row],[Administrerende kommune]]=0,ELEVTAL[[#This Row],[Beliggenhedskommune]],IF(ELEVTAL[[#This Row],[Administrerende kommune]]="",ELEVTAL[[#This Row],[Beliggenhedskommune]],ELEVTAL[[#This Row],[Administrerende kommune]]))</f>
        <v>Egedal Kommune</v>
      </c>
      <c r="F566">
        <f>_xlfn.XLOOKUP(ELEVTAL[[#This Row],[Institutionsnummer]],INSTREG[INST_NR],INSTREG[ADM_KOMMUNE_NR_TEKST])</f>
        <v>0</v>
      </c>
      <c r="G566" t="str">
        <f>_xlfn.XLOOKUP(ELEVTAL[[#This Row],[Institutionsnummer]],INSTREG[INST_NR],INSTREG[BEL_KOMMUNE_TEKST])</f>
        <v>Egedal Kommune</v>
      </c>
      <c r="H566">
        <v>41</v>
      </c>
    </row>
    <row r="567" spans="2:8" x14ac:dyDescent="0.25">
      <c r="B567">
        <v>280980</v>
      </c>
      <c r="C567" t="str">
        <f>_xlfn.XLOOKUP(ELEVTAL[[#This Row],[Institutionsnummer]],INSTREG[INST_NR],INSTREG[INST_NAVN])</f>
        <v>Ole Rømer-Skolen</v>
      </c>
      <c r="D567" t="str">
        <f>_xlfn.XLOOKUP(ELEVTAL[[#This Row],[Institutionsnummer]],INSTREG[INST_NR],INSTREG[EJER_KODE_TEKST])</f>
        <v>Kommunale</v>
      </c>
      <c r="E567" t="str">
        <f>IF(ELEVTAL[[#This Row],[Administrerende kommune]]=0,ELEVTAL[[#This Row],[Beliggenhedskommune]],IF(ELEVTAL[[#This Row],[Administrerende kommune]]="",ELEVTAL[[#This Row],[Beliggenhedskommune]],ELEVTAL[[#This Row],[Administrerende kommune]]))</f>
        <v>Høje-Taastrup Kommune</v>
      </c>
      <c r="F567" t="str">
        <f>_xlfn.XLOOKUP(ELEVTAL[[#This Row],[Institutionsnummer]],INSTREG[INST_NR],INSTREG[ADM_KOMMUNE_NR_TEKST])</f>
        <v>Høje-Taastrup Kommune</v>
      </c>
      <c r="G567" t="str">
        <f>_xlfn.XLOOKUP(ELEVTAL[[#This Row],[Institutionsnummer]],INSTREG[INST_NR],INSTREG[BEL_KOMMUNE_TEKST])</f>
        <v>Høje-Taastrup Kommune</v>
      </c>
      <c r="H567">
        <v>507</v>
      </c>
    </row>
    <row r="568" spans="2:8" hidden="1" x14ac:dyDescent="0.25">
      <c r="B568">
        <v>280984</v>
      </c>
      <c r="C568" t="str">
        <f>_xlfn.XLOOKUP(ELEVTAL[[#This Row],[Institutionsnummer]],INSTREG[INST_NR],INSTREG[INST_NAVN])</f>
        <v>Børneskolen Skærgården</v>
      </c>
      <c r="D568" t="str">
        <f>_xlfn.XLOOKUP(ELEVTAL[[#This Row],[Institutionsnummer]],INSTREG[INST_NR],INSTREG[EJER_KODE_TEKST])</f>
        <v>Selvejende, kommunale</v>
      </c>
      <c r="E568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568">
        <f>_xlfn.XLOOKUP(ELEVTAL[[#This Row],[Institutionsnummer]],INSTREG[INST_NR],INSTREG[ADM_KOMMUNE_NR_TEKST])</f>
        <v>0</v>
      </c>
      <c r="G568" t="str">
        <f>_xlfn.XLOOKUP(ELEVTAL[[#This Row],[Institutionsnummer]],INSTREG[INST_NR],INSTREG[BEL_KOMMUNE_TEKST])</f>
        <v>Herning Kommune</v>
      </c>
      <c r="H568">
        <v>16</v>
      </c>
    </row>
    <row r="569" spans="2:8" hidden="1" x14ac:dyDescent="0.25">
      <c r="B569">
        <v>280985</v>
      </c>
      <c r="C569" t="str">
        <f>_xlfn.XLOOKUP(ELEVTAL[[#This Row],[Institutionsnummer]],INSTREG[INST_NR],INSTREG[INST_NAVN])</f>
        <v>Behandlingsskolerne Billund ApS</v>
      </c>
      <c r="D569" t="str">
        <f>_xlfn.XLOOKUP(ELEVTAL[[#This Row],[Institutionsnummer]],INSTREG[INST_NR],INSTREG[EJER_KODE_TEKST])</f>
        <v>Selvejende, kommunale</v>
      </c>
      <c r="E569" t="str">
        <f>IF(ELEVTAL[[#This Row],[Administrerende kommune]]=0,ELEVTAL[[#This Row],[Beliggenhedskommune]],IF(ELEVTAL[[#This Row],[Administrerende kommune]]="",ELEVTAL[[#This Row],[Beliggenhedskommune]],ELEVTAL[[#This Row],[Administrerende kommune]]))</f>
        <v>Billund Kommune</v>
      </c>
      <c r="F569">
        <f>_xlfn.XLOOKUP(ELEVTAL[[#This Row],[Institutionsnummer]],INSTREG[INST_NR],INSTREG[ADM_KOMMUNE_NR_TEKST])</f>
        <v>0</v>
      </c>
      <c r="G569" t="str">
        <f>_xlfn.XLOOKUP(ELEVTAL[[#This Row],[Institutionsnummer]],INSTREG[INST_NR],INSTREG[BEL_KOMMUNE_TEKST])</f>
        <v>Billund Kommune</v>
      </c>
    </row>
    <row r="570" spans="2:8" x14ac:dyDescent="0.25">
      <c r="B570">
        <v>281009</v>
      </c>
      <c r="C570" t="str">
        <f>_xlfn.XLOOKUP(ELEVTAL[[#This Row],[Institutionsnummer]],INSTREG[INST_NR],INSTREG[INST_NAVN])</f>
        <v>Herningsholm Erhvervsskole og Gymnasier</v>
      </c>
      <c r="D570" t="str">
        <f>_xlfn.XLOOKUP(ELEVTAL[[#This Row],[Institutionsnummer]],INSTREG[INST_NR],INSTREG[EJER_KODE_TEKST])</f>
        <v>Selvejende, statslige</v>
      </c>
      <c r="E570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570">
        <f>_xlfn.XLOOKUP(ELEVTAL[[#This Row],[Institutionsnummer]],INSTREG[INST_NR],INSTREG[ADM_KOMMUNE_NR_TEKST])</f>
        <v>0</v>
      </c>
      <c r="G570" t="str">
        <f>_xlfn.XLOOKUP(ELEVTAL[[#This Row],[Institutionsnummer]],INSTREG[INST_NR],INSTREG[BEL_KOMMUNE_TEKST])</f>
        <v>Herning Kommune</v>
      </c>
      <c r="H570">
        <v>24</v>
      </c>
    </row>
    <row r="571" spans="2:8" x14ac:dyDescent="0.25">
      <c r="B571">
        <v>281011</v>
      </c>
      <c r="C571" t="str">
        <f>_xlfn.XLOOKUP(ELEVTAL[[#This Row],[Institutionsnummer]],INSTREG[INST_NR],INSTREG[INST_NAVN])</f>
        <v>Nordenskov-Næsbjerg Skole</v>
      </c>
      <c r="D571" t="str">
        <f>_xlfn.XLOOKUP(ELEVTAL[[#This Row],[Institutionsnummer]],INSTREG[INST_NR],INSTREG[EJER_KODE_TEKST])</f>
        <v>Kommunale</v>
      </c>
      <c r="E571" t="str">
        <f>IF(ELEVTAL[[#This Row],[Administrerende kommune]]=0,ELEVTAL[[#This Row],[Beliggenhedskommune]],IF(ELEVTAL[[#This Row],[Administrerende kommune]]="",ELEVTAL[[#This Row],[Beliggenhedskommune]],ELEVTAL[[#This Row],[Administrerende kommune]]))</f>
        <v>Varde Kommune</v>
      </c>
      <c r="F571" t="str">
        <f>_xlfn.XLOOKUP(ELEVTAL[[#This Row],[Institutionsnummer]],INSTREG[INST_NR],INSTREG[ADM_KOMMUNE_NR_TEKST])</f>
        <v>Varde Kommune</v>
      </c>
      <c r="G571" t="str">
        <f>_xlfn.XLOOKUP(ELEVTAL[[#This Row],[Institutionsnummer]],INSTREG[INST_NR],INSTREG[BEL_KOMMUNE_TEKST])</f>
        <v>Varde Kommune</v>
      </c>
      <c r="H571">
        <v>411</v>
      </c>
    </row>
    <row r="572" spans="2:8" x14ac:dyDescent="0.25">
      <c r="B572">
        <v>281013</v>
      </c>
      <c r="C572" t="str">
        <f>_xlfn.XLOOKUP(ELEVTAL[[#This Row],[Institutionsnummer]],INSTREG[INST_NR],INSTREG[INST_NAVN])</f>
        <v>Blåbjergskolen</v>
      </c>
      <c r="D572" t="str">
        <f>_xlfn.XLOOKUP(ELEVTAL[[#This Row],[Institutionsnummer]],INSTREG[INST_NR],INSTREG[EJER_KODE_TEKST])</f>
        <v>Kommunale</v>
      </c>
      <c r="E572" t="str">
        <f>IF(ELEVTAL[[#This Row],[Administrerende kommune]]=0,ELEVTAL[[#This Row],[Beliggenhedskommune]],IF(ELEVTAL[[#This Row],[Administrerende kommune]]="",ELEVTAL[[#This Row],[Beliggenhedskommune]],ELEVTAL[[#This Row],[Administrerende kommune]]))</f>
        <v>Varde Kommune</v>
      </c>
      <c r="F572" t="str">
        <f>_xlfn.XLOOKUP(ELEVTAL[[#This Row],[Institutionsnummer]],INSTREG[INST_NR],INSTREG[ADM_KOMMUNE_NR_TEKST])</f>
        <v>Varde Kommune</v>
      </c>
      <c r="G572" t="str">
        <f>_xlfn.XLOOKUP(ELEVTAL[[#This Row],[Institutionsnummer]],INSTREG[INST_NR],INSTREG[BEL_KOMMUNE_TEKST])</f>
        <v>Varde Kommune</v>
      </c>
      <c r="H572">
        <v>504</v>
      </c>
    </row>
    <row r="573" spans="2:8" hidden="1" x14ac:dyDescent="0.25">
      <c r="B573">
        <v>281023</v>
      </c>
      <c r="C573" t="str">
        <f>_xlfn.XLOOKUP(ELEVTAL[[#This Row],[Institutionsnummer]],INSTREG[INST_NR],INSTREG[INST_NAVN])</f>
        <v>Intern Skole - Dalstrup</v>
      </c>
      <c r="D573" t="str">
        <f>_xlfn.XLOOKUP(ELEVTAL[[#This Row],[Institutionsnummer]],INSTREG[INST_NR],INSTREG[EJER_KODE_TEKST])</f>
        <v>Regionale</v>
      </c>
      <c r="E573" t="str">
        <f>IF(ELEVTAL[[#This Row],[Administrerende kommune]]=0,ELEVTAL[[#This Row],[Beliggenhedskommune]],IF(ELEVTAL[[#This Row],[Administrerende kommune]]="",ELEVTAL[[#This Row],[Beliggenhedskommune]],ELEVTAL[[#This Row],[Administrerende kommune]]))</f>
        <v>Region Midtjylland</v>
      </c>
      <c r="F573" t="str">
        <f>_xlfn.XLOOKUP(ELEVTAL[[#This Row],[Institutionsnummer]],INSTREG[INST_NR],INSTREG[ADM_KOMMUNE_NR_TEKST])</f>
        <v>Region Midtjylland</v>
      </c>
      <c r="G573" t="str">
        <f>_xlfn.XLOOKUP(ELEVTAL[[#This Row],[Institutionsnummer]],INSTREG[INST_NR],INSTREG[BEL_KOMMUNE_TEKST])</f>
        <v>Norddjurs Kommune</v>
      </c>
    </row>
    <row r="574" spans="2:8" x14ac:dyDescent="0.25">
      <c r="B574">
        <v>281053</v>
      </c>
      <c r="C574" t="str">
        <f>_xlfn.XLOOKUP(ELEVTAL[[#This Row],[Institutionsnummer]],INSTREG[INST_NR],INSTREG[INST_NAVN])</f>
        <v>Nordøstamager Skole</v>
      </c>
      <c r="D574" t="str">
        <f>_xlfn.XLOOKUP(ELEVTAL[[#This Row],[Institutionsnummer]],INSTREG[INST_NR],INSTREG[EJER_KODE_TEKST])</f>
        <v>Kommunale</v>
      </c>
      <c r="E574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74" t="str">
        <f>_xlfn.XLOOKUP(ELEVTAL[[#This Row],[Institutionsnummer]],INSTREG[INST_NR],INSTREG[ADM_KOMMUNE_NR_TEKST])</f>
        <v>Københavns Kommune</v>
      </c>
      <c r="G574" t="str">
        <f>_xlfn.XLOOKUP(ELEVTAL[[#This Row],[Institutionsnummer]],INSTREG[INST_NR],INSTREG[BEL_KOMMUNE_TEKST])</f>
        <v>Københavns Kommune</v>
      </c>
      <c r="H574">
        <v>161</v>
      </c>
    </row>
    <row r="575" spans="2:8" x14ac:dyDescent="0.25">
      <c r="B575">
        <v>281054</v>
      </c>
      <c r="C575" t="str">
        <f>_xlfn.XLOOKUP(ELEVTAL[[#This Row],[Institutionsnummer]],INSTREG[INST_NR],INSTREG[INST_NAVN])</f>
        <v>Lindbjergskolen</v>
      </c>
      <c r="D575" t="str">
        <f>_xlfn.XLOOKUP(ELEVTAL[[#This Row],[Institutionsnummer]],INSTREG[INST_NR],INSTREG[EJER_KODE_TEKST])</f>
        <v>Kommunale</v>
      </c>
      <c r="E575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575" t="str">
        <f>_xlfn.XLOOKUP(ELEVTAL[[#This Row],[Institutionsnummer]],INSTREG[INST_NR],INSTREG[ADM_KOMMUNE_NR_TEKST])</f>
        <v>Herning Kommune</v>
      </c>
      <c r="G575" t="str">
        <f>_xlfn.XLOOKUP(ELEVTAL[[#This Row],[Institutionsnummer]],INSTREG[INST_NR],INSTREG[BEL_KOMMUNE_TEKST])</f>
        <v>Herning Kommune</v>
      </c>
      <c r="H575">
        <v>875</v>
      </c>
    </row>
    <row r="576" spans="2:8" x14ac:dyDescent="0.25">
      <c r="B576">
        <v>281060</v>
      </c>
      <c r="C576" t="str">
        <f>_xlfn.XLOOKUP(ELEVTAL[[#This Row],[Institutionsnummer]],INSTREG[INST_NR],INSTREG[INST_NAVN])</f>
        <v>Sluseholmen Skole</v>
      </c>
      <c r="D576" t="str">
        <f>_xlfn.XLOOKUP(ELEVTAL[[#This Row],[Institutionsnummer]],INSTREG[INST_NR],INSTREG[EJER_KODE_TEKST])</f>
        <v>Kommunale</v>
      </c>
      <c r="E576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76" t="str">
        <f>_xlfn.XLOOKUP(ELEVTAL[[#This Row],[Institutionsnummer]],INSTREG[INST_NR],INSTREG[ADM_KOMMUNE_NR_TEKST])</f>
        <v>Københavns Kommune</v>
      </c>
      <c r="G576" t="str">
        <f>_xlfn.XLOOKUP(ELEVTAL[[#This Row],[Institutionsnummer]],INSTREG[INST_NR],INSTREG[BEL_KOMMUNE_TEKST])</f>
        <v>Københavns Kommune</v>
      </c>
      <c r="H576">
        <v>160</v>
      </c>
    </row>
    <row r="577" spans="2:8" hidden="1" x14ac:dyDescent="0.25">
      <c r="B577">
        <v>281061</v>
      </c>
      <c r="C577" t="str">
        <f>_xlfn.XLOOKUP(ELEVTAL[[#This Row],[Institutionsnummer]],INSTREG[INST_NR],INSTREG[INST_NAVN])</f>
        <v>Lykkegardskolen</v>
      </c>
      <c r="D577" t="str">
        <f>_xlfn.XLOOKUP(ELEVTAL[[#This Row],[Institutionsnummer]],INSTREG[INST_NR],INSTREG[EJER_KODE_TEKST])</f>
        <v>Selvejende, kommunale</v>
      </c>
      <c r="E577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577">
        <f>_xlfn.XLOOKUP(ELEVTAL[[#This Row],[Institutionsnummer]],INSTREG[INST_NR],INSTREG[ADM_KOMMUNE_NR_TEKST])</f>
        <v>0</v>
      </c>
      <c r="G577" t="str">
        <f>_xlfn.XLOOKUP(ELEVTAL[[#This Row],[Institutionsnummer]],INSTREG[INST_NR],INSTREG[BEL_KOMMUNE_TEKST])</f>
        <v>Holbæk Kommune</v>
      </c>
      <c r="H577">
        <v>13</v>
      </c>
    </row>
    <row r="578" spans="2:8" hidden="1" x14ac:dyDescent="0.25">
      <c r="B578">
        <v>281062</v>
      </c>
      <c r="C578" t="str">
        <f>_xlfn.XLOOKUP(ELEVTAL[[#This Row],[Institutionsnummer]],INSTREG[INST_NR],INSTREG[INST_NAVN])</f>
        <v>Langebjerggaard</v>
      </c>
      <c r="D578" t="str">
        <f>_xlfn.XLOOKUP(ELEVTAL[[#This Row],[Institutionsnummer]],INSTREG[INST_NR],INSTREG[EJER_KODE_TEKST])</f>
        <v>Selvejende, kommunale</v>
      </c>
      <c r="E578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578">
        <f>_xlfn.XLOOKUP(ELEVTAL[[#This Row],[Institutionsnummer]],INSTREG[INST_NR],INSTREG[ADM_KOMMUNE_NR_TEKST])</f>
        <v>0</v>
      </c>
      <c r="G578" t="str">
        <f>_xlfn.XLOOKUP(ELEVTAL[[#This Row],[Institutionsnummer]],INSTREG[INST_NR],INSTREG[BEL_KOMMUNE_TEKST])</f>
        <v>Slagelse Kommune</v>
      </c>
      <c r="H578">
        <v>16</v>
      </c>
    </row>
    <row r="579" spans="2:8" x14ac:dyDescent="0.25">
      <c r="B579">
        <v>281070</v>
      </c>
      <c r="C579" t="str">
        <f>_xlfn.XLOOKUP(ELEVTAL[[#This Row],[Institutionsnummer]],INSTREG[INST_NR],INSTREG[INST_NAVN])</f>
        <v>Søren Kanne-Skolen</v>
      </c>
      <c r="D579" t="str">
        <f>_xlfn.XLOOKUP(ELEVTAL[[#This Row],[Institutionsnummer]],INSTREG[INST_NR],INSTREG[EJER_KODE_TEKST])</f>
        <v>Kommunale</v>
      </c>
      <c r="E579" t="str">
        <f>IF(ELEVTAL[[#This Row],[Administrerende kommune]]=0,ELEVTAL[[#This Row],[Beliggenhedskommune]],IF(ELEVTAL[[#This Row],[Administrerende kommune]]="",ELEVTAL[[#This Row],[Beliggenhedskommune]],ELEVTAL[[#This Row],[Administrerende kommune]]))</f>
        <v>Norddjurs Kommune</v>
      </c>
      <c r="F579" t="str">
        <f>_xlfn.XLOOKUP(ELEVTAL[[#This Row],[Institutionsnummer]],INSTREG[INST_NR],INSTREG[ADM_KOMMUNE_NR_TEKST])</f>
        <v>Norddjurs Kommune</v>
      </c>
      <c r="G579" t="str">
        <f>_xlfn.XLOOKUP(ELEVTAL[[#This Row],[Institutionsnummer]],INSTREG[INST_NR],INSTREG[BEL_KOMMUNE_TEKST])</f>
        <v>Norddjurs Kommune</v>
      </c>
      <c r="H579">
        <v>1246</v>
      </c>
    </row>
    <row r="580" spans="2:8" x14ac:dyDescent="0.25">
      <c r="B580">
        <v>281071</v>
      </c>
      <c r="C580" t="str">
        <f>_xlfn.XLOOKUP(ELEVTAL[[#This Row],[Institutionsnummer]],INSTREG[INST_NR],INSTREG[INST_NAVN])</f>
        <v>Børneby Midt</v>
      </c>
      <c r="D580" t="str">
        <f>_xlfn.XLOOKUP(ELEVTAL[[#This Row],[Institutionsnummer]],INSTREG[INST_NR],INSTREG[EJER_KODE_TEKST])</f>
        <v>Kommunale</v>
      </c>
      <c r="E580" t="str">
        <f>IF(ELEVTAL[[#This Row],[Administrerende kommune]]=0,ELEVTAL[[#This Row],[Beliggenhedskommune]],IF(ELEVTAL[[#This Row],[Administrerende kommune]]="",ELEVTAL[[#This Row],[Beliggenhedskommune]],ELEVTAL[[#This Row],[Administrerende kommune]]))</f>
        <v>Norddjurs Kommune</v>
      </c>
      <c r="F580" t="str">
        <f>_xlfn.XLOOKUP(ELEVTAL[[#This Row],[Institutionsnummer]],INSTREG[INST_NR],INSTREG[ADM_KOMMUNE_NR_TEKST])</f>
        <v>Norddjurs Kommune</v>
      </c>
      <c r="G580" t="str">
        <f>_xlfn.XLOOKUP(ELEVTAL[[#This Row],[Institutionsnummer]],INSTREG[INST_NR],INSTREG[BEL_KOMMUNE_TEKST])</f>
        <v>Norddjurs Kommune</v>
      </c>
      <c r="H580">
        <v>194</v>
      </c>
    </row>
    <row r="581" spans="2:8" x14ac:dyDescent="0.25">
      <c r="B581">
        <v>281072</v>
      </c>
      <c r="C581" t="str">
        <f>_xlfn.XLOOKUP(ELEVTAL[[#This Row],[Institutionsnummer]],INSTREG[INST_NR],INSTREG[INST_NAVN])</f>
        <v>Børneby Nord</v>
      </c>
      <c r="D581" t="str">
        <f>_xlfn.XLOOKUP(ELEVTAL[[#This Row],[Institutionsnummer]],INSTREG[INST_NR],INSTREG[EJER_KODE_TEKST])</f>
        <v>Kommunale</v>
      </c>
      <c r="E581" t="str">
        <f>IF(ELEVTAL[[#This Row],[Administrerende kommune]]=0,ELEVTAL[[#This Row],[Beliggenhedskommune]],IF(ELEVTAL[[#This Row],[Administrerende kommune]]="",ELEVTAL[[#This Row],[Beliggenhedskommune]],ELEVTAL[[#This Row],[Administrerende kommune]]))</f>
        <v>Norddjurs Kommune</v>
      </c>
      <c r="F581" t="str">
        <f>_xlfn.XLOOKUP(ELEVTAL[[#This Row],[Institutionsnummer]],INSTREG[INST_NR],INSTREG[ADM_KOMMUNE_NR_TEKST])</f>
        <v>Norddjurs Kommune</v>
      </c>
      <c r="G581" t="str">
        <f>_xlfn.XLOOKUP(ELEVTAL[[#This Row],[Institutionsnummer]],INSTREG[INST_NR],INSTREG[BEL_KOMMUNE_TEKST])</f>
        <v>Norddjurs Kommune</v>
      </c>
      <c r="H581">
        <v>451</v>
      </c>
    </row>
    <row r="582" spans="2:8" x14ac:dyDescent="0.25">
      <c r="B582">
        <v>281074</v>
      </c>
      <c r="C582" t="str">
        <f>_xlfn.XLOOKUP(ELEVTAL[[#This Row],[Institutionsnummer]],INSTREG[INST_NR],INSTREG[INST_NAVN])</f>
        <v>SOSU H</v>
      </c>
      <c r="D582" t="str">
        <f>_xlfn.XLOOKUP(ELEVTAL[[#This Row],[Institutionsnummer]],INSTREG[INST_NR],INSTREG[EJER_KODE_TEKST])</f>
        <v>Selvejende, statslige</v>
      </c>
      <c r="E582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82">
        <f>_xlfn.XLOOKUP(ELEVTAL[[#This Row],[Institutionsnummer]],INSTREG[INST_NR],INSTREG[ADM_KOMMUNE_NR_TEKST])</f>
        <v>0</v>
      </c>
      <c r="G582" t="str">
        <f>_xlfn.XLOOKUP(ELEVTAL[[#This Row],[Institutionsnummer]],INSTREG[INST_NR],INSTREG[BEL_KOMMUNE_TEKST])</f>
        <v>Københavns Kommune</v>
      </c>
      <c r="H582">
        <v>26</v>
      </c>
    </row>
    <row r="583" spans="2:8" hidden="1" x14ac:dyDescent="0.25">
      <c r="B583">
        <v>281083</v>
      </c>
      <c r="C583" t="str">
        <f>_xlfn.XLOOKUP(ELEVTAL[[#This Row],[Institutionsnummer]],INSTREG[INST_NR],INSTREG[INST_NAVN])</f>
        <v>Behandlingsskolerne Chrysalis Virum ApS</v>
      </c>
      <c r="D583" t="str">
        <f>_xlfn.XLOOKUP(ELEVTAL[[#This Row],[Institutionsnummer]],INSTREG[INST_NR],INSTREG[EJER_KODE_TEKST])</f>
        <v>Selvejende, kommunale</v>
      </c>
      <c r="E583" t="str">
        <f>IF(ELEVTAL[[#This Row],[Administrerende kommune]]=0,ELEVTAL[[#This Row],[Beliggenhedskommune]],IF(ELEVTAL[[#This Row],[Administrerende kommune]]="",ELEVTAL[[#This Row],[Beliggenhedskommune]],ELEVTAL[[#This Row],[Administrerende kommune]]))</f>
        <v>Lyngby-Taarbæk Kommune</v>
      </c>
      <c r="F583">
        <f>_xlfn.XLOOKUP(ELEVTAL[[#This Row],[Institutionsnummer]],INSTREG[INST_NR],INSTREG[ADM_KOMMUNE_NR_TEKST])</f>
        <v>0</v>
      </c>
      <c r="G583" t="str">
        <f>_xlfn.XLOOKUP(ELEVTAL[[#This Row],[Institutionsnummer]],INSTREG[INST_NR],INSTREG[BEL_KOMMUNE_TEKST])</f>
        <v>Lyngby-Taarbæk Kommune</v>
      </c>
      <c r="H583">
        <v>60</v>
      </c>
    </row>
    <row r="584" spans="2:8" x14ac:dyDescent="0.25">
      <c r="B584">
        <v>281098</v>
      </c>
      <c r="C584" t="str">
        <f>_xlfn.XLOOKUP(ELEVTAL[[#This Row],[Institutionsnummer]],INSTREG[INST_NR],INSTREG[INST_NAVN])</f>
        <v>Lundevejsskolen</v>
      </c>
      <c r="D584" t="str">
        <f>_xlfn.XLOOKUP(ELEVTAL[[#This Row],[Institutionsnummer]],INSTREG[INST_NR],INSTREG[EJER_KODE_TEKST])</f>
        <v>Kommunale</v>
      </c>
      <c r="E584" t="str">
        <f>IF(ELEVTAL[[#This Row],[Administrerende kommune]]=0,ELEVTAL[[#This Row],[Beliggenhedskommune]],IF(ELEVTAL[[#This Row],[Administrerende kommune]]="",ELEVTAL[[#This Row],[Beliggenhedskommune]],ELEVTAL[[#This Row],[Administrerende kommune]]))</f>
        <v>Hørsholm Kommune</v>
      </c>
      <c r="F584" t="str">
        <f>_xlfn.XLOOKUP(ELEVTAL[[#This Row],[Institutionsnummer]],INSTREG[INST_NR],INSTREG[ADM_KOMMUNE_NR_TEKST])</f>
        <v>Hørsholm Kommune</v>
      </c>
      <c r="G584" t="str">
        <f>_xlfn.XLOOKUP(ELEVTAL[[#This Row],[Institutionsnummer]],INSTREG[INST_NR],INSTREG[BEL_KOMMUNE_TEKST])</f>
        <v>Hørsholm Kommune</v>
      </c>
      <c r="H584">
        <v>43</v>
      </c>
    </row>
    <row r="585" spans="2:8" x14ac:dyDescent="0.25">
      <c r="B585">
        <v>281211</v>
      </c>
      <c r="C585" t="str">
        <f>_xlfn.XLOOKUP(ELEVTAL[[#This Row],[Institutionsnummer]],INSTREG[INST_NR],INSTREG[INST_NAVN])</f>
        <v>Viby Skole</v>
      </c>
      <c r="D585" t="str">
        <f>_xlfn.XLOOKUP(ELEVTAL[[#This Row],[Institutionsnummer]],INSTREG[INST_NR],INSTREG[EJER_KODE_TEKST])</f>
        <v>Kommunale</v>
      </c>
      <c r="E585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585" t="str">
        <f>_xlfn.XLOOKUP(ELEVTAL[[#This Row],[Institutionsnummer]],INSTREG[INST_NR],INSTREG[ADM_KOMMUNE_NR_TEKST])</f>
        <v>Roskilde Kommune</v>
      </c>
      <c r="G585" t="str">
        <f>_xlfn.XLOOKUP(ELEVTAL[[#This Row],[Institutionsnummer]],INSTREG[INST_NR],INSTREG[BEL_KOMMUNE_TEKST])</f>
        <v>Roskilde Kommune</v>
      </c>
      <c r="H585">
        <v>521</v>
      </c>
    </row>
    <row r="586" spans="2:8" x14ac:dyDescent="0.25">
      <c r="B586">
        <v>281212</v>
      </c>
      <c r="C586" t="str">
        <f>_xlfn.XLOOKUP(ELEVTAL[[#This Row],[Institutionsnummer]],INSTREG[INST_NR],INSTREG[INST_NAVN])</f>
        <v>Nordskolen</v>
      </c>
      <c r="D586" t="str">
        <f>_xlfn.XLOOKUP(ELEVTAL[[#This Row],[Institutionsnummer]],INSTREG[INST_NR],INSTREG[EJER_KODE_TEKST])</f>
        <v>Kommunale</v>
      </c>
      <c r="E586" t="str">
        <f>IF(ELEVTAL[[#This Row],[Administrerende kommune]]=0,ELEVTAL[[#This Row],[Beliggenhedskommune]],IF(ELEVTAL[[#This Row],[Administrerende kommune]]="",ELEVTAL[[#This Row],[Beliggenhedskommune]],ELEVTAL[[#This Row],[Administrerende kommune]]))</f>
        <v>Roskilde Kommune</v>
      </c>
      <c r="F586" t="str">
        <f>_xlfn.XLOOKUP(ELEVTAL[[#This Row],[Institutionsnummer]],INSTREG[INST_NR],INSTREG[ADM_KOMMUNE_NR_TEKST])</f>
        <v>Roskilde Kommune</v>
      </c>
      <c r="G586" t="str">
        <f>_xlfn.XLOOKUP(ELEVTAL[[#This Row],[Institutionsnummer]],INSTREG[INST_NR],INSTREG[BEL_KOMMUNE_TEKST])</f>
        <v>Roskilde Kommune</v>
      </c>
      <c r="H586">
        <v>994</v>
      </c>
    </row>
    <row r="587" spans="2:8" x14ac:dyDescent="0.25">
      <c r="B587">
        <v>281219</v>
      </c>
      <c r="C587" t="str">
        <f>_xlfn.XLOOKUP(ELEVTAL[[#This Row],[Institutionsnummer]],INSTREG[INST_NR],INSTREG[INST_NAVN])</f>
        <v>U/NORD</v>
      </c>
      <c r="D587" t="str">
        <f>_xlfn.XLOOKUP(ELEVTAL[[#This Row],[Institutionsnummer]],INSTREG[INST_NR],INSTREG[EJER_KODE_TEKST])</f>
        <v>Selvejende, statslige</v>
      </c>
      <c r="E587" t="str">
        <f>IF(ELEVTAL[[#This Row],[Administrerende kommune]]=0,ELEVTAL[[#This Row],[Beliggenhedskommune]],IF(ELEVTAL[[#This Row],[Administrerende kommune]]="",ELEVTAL[[#This Row],[Beliggenhedskommune]],ELEVTAL[[#This Row],[Administrerende kommune]]))</f>
        <v>Lyngby-Taarbæk Kommune</v>
      </c>
      <c r="F587">
        <f>_xlfn.XLOOKUP(ELEVTAL[[#This Row],[Institutionsnummer]],INSTREG[INST_NR],INSTREG[ADM_KOMMUNE_NR_TEKST])</f>
        <v>0</v>
      </c>
      <c r="G587" t="str">
        <f>_xlfn.XLOOKUP(ELEVTAL[[#This Row],[Institutionsnummer]],INSTREG[INST_NR],INSTREG[BEL_KOMMUNE_TEKST])</f>
        <v>Lyngby-Taarbæk Kommune</v>
      </c>
      <c r="H587">
        <v>14</v>
      </c>
    </row>
    <row r="588" spans="2:8" x14ac:dyDescent="0.25">
      <c r="B588">
        <v>281281</v>
      </c>
      <c r="C588" t="str">
        <f>_xlfn.XLOOKUP(ELEVTAL[[#This Row],[Institutionsnummer]],INSTREG[INST_NR],INSTREG[INST_NAVN])</f>
        <v>Jeksendalskolen</v>
      </c>
      <c r="D588" t="str">
        <f>_xlfn.XLOOKUP(ELEVTAL[[#This Row],[Institutionsnummer]],INSTREG[INST_NR],INSTREG[EJER_KODE_TEKST])</f>
        <v>Kommunale</v>
      </c>
      <c r="E588" t="str">
        <f>IF(ELEVTAL[[#This Row],[Administrerende kommune]]=0,ELEVTAL[[#This Row],[Beliggenhedskommune]],IF(ELEVTAL[[#This Row],[Administrerende kommune]]="",ELEVTAL[[#This Row],[Beliggenhedskommune]],ELEVTAL[[#This Row],[Administrerende kommune]]))</f>
        <v>Skanderborg Kommune</v>
      </c>
      <c r="F588" t="str">
        <f>_xlfn.XLOOKUP(ELEVTAL[[#This Row],[Institutionsnummer]],INSTREG[INST_NR],INSTREG[ADM_KOMMUNE_NR_TEKST])</f>
        <v>Skanderborg Kommune</v>
      </c>
      <c r="G588" t="str">
        <f>_xlfn.XLOOKUP(ELEVTAL[[#This Row],[Institutionsnummer]],INSTREG[INST_NR],INSTREG[BEL_KOMMUNE_TEKST])</f>
        <v>Skanderborg Kommune</v>
      </c>
      <c r="H588">
        <v>69</v>
      </c>
    </row>
    <row r="589" spans="2:8" x14ac:dyDescent="0.25">
      <c r="B589">
        <v>281293</v>
      </c>
      <c r="C589" t="str">
        <f>_xlfn.XLOOKUP(ELEVTAL[[#This Row],[Institutionsnummer]],INSTREG[INST_NR],INSTREG[INST_NAVN])</f>
        <v>Fjordklyngeskolen</v>
      </c>
      <c r="D589" t="str">
        <f>_xlfn.XLOOKUP(ELEVTAL[[#This Row],[Institutionsnummer]],INSTREG[INST_NR],INSTREG[EJER_KODE_TEKST])</f>
        <v>Kommunale</v>
      </c>
      <c r="E589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589" t="str">
        <f>_xlfn.XLOOKUP(ELEVTAL[[#This Row],[Institutionsnummer]],INSTREG[INST_NR],INSTREG[ADM_KOMMUNE_NR_TEKST])</f>
        <v>Viborg Kommune</v>
      </c>
      <c r="G589" t="str">
        <f>_xlfn.XLOOKUP(ELEVTAL[[#This Row],[Institutionsnummer]],INSTREG[INST_NR],INSTREG[BEL_KOMMUNE_TEKST])</f>
        <v>Viborg Kommune</v>
      </c>
      <c r="H589">
        <v>349</v>
      </c>
    </row>
    <row r="590" spans="2:8" x14ac:dyDescent="0.25">
      <c r="B590">
        <v>281294</v>
      </c>
      <c r="C590" t="str">
        <f>_xlfn.XLOOKUP(ELEVTAL[[#This Row],[Institutionsnummer]],INSTREG[INST_NR],INSTREG[INST_NAVN])</f>
        <v>Mønsted-Sparkær Skole</v>
      </c>
      <c r="D590" t="str">
        <f>_xlfn.XLOOKUP(ELEVTAL[[#This Row],[Institutionsnummer]],INSTREG[INST_NR],INSTREG[EJER_KODE_TEKST])</f>
        <v>Kommunale</v>
      </c>
      <c r="E590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590" t="str">
        <f>_xlfn.XLOOKUP(ELEVTAL[[#This Row],[Institutionsnummer]],INSTREG[INST_NR],INSTREG[ADM_KOMMUNE_NR_TEKST])</f>
        <v>Viborg Kommune</v>
      </c>
      <c r="G590" t="str">
        <f>_xlfn.XLOOKUP(ELEVTAL[[#This Row],[Institutionsnummer]],INSTREG[INST_NR],INSTREG[BEL_KOMMUNE_TEKST])</f>
        <v>Viborg Kommune</v>
      </c>
      <c r="H590">
        <v>242</v>
      </c>
    </row>
    <row r="591" spans="2:8" x14ac:dyDescent="0.25">
      <c r="B591">
        <v>281355</v>
      </c>
      <c r="C591" t="str">
        <f>_xlfn.XLOOKUP(ELEVTAL[[#This Row],[Institutionsnummer]],INSTREG[INST_NR],INSTREG[INST_NAVN])</f>
        <v>Ung Egedal - Hovedadresse</v>
      </c>
      <c r="D591" t="str">
        <f>_xlfn.XLOOKUP(ELEVTAL[[#This Row],[Institutionsnummer]],INSTREG[INST_NR],INSTREG[EJER_KODE_TEKST])</f>
        <v>Kommunale</v>
      </c>
      <c r="E591" t="str">
        <f>IF(ELEVTAL[[#This Row],[Administrerende kommune]]=0,ELEVTAL[[#This Row],[Beliggenhedskommune]],IF(ELEVTAL[[#This Row],[Administrerende kommune]]="",ELEVTAL[[#This Row],[Beliggenhedskommune]],ELEVTAL[[#This Row],[Administrerende kommune]]))</f>
        <v>Egedal Kommune</v>
      </c>
      <c r="F591" t="str">
        <f>_xlfn.XLOOKUP(ELEVTAL[[#This Row],[Institutionsnummer]],INSTREG[INST_NR],INSTREG[ADM_KOMMUNE_NR_TEKST])</f>
        <v>Egedal Kommune</v>
      </c>
      <c r="G591" t="str">
        <f>_xlfn.XLOOKUP(ELEVTAL[[#This Row],[Institutionsnummer]],INSTREG[INST_NR],INSTREG[BEL_KOMMUNE_TEKST])</f>
        <v>Egedal Kommune</v>
      </c>
      <c r="H591">
        <v>110</v>
      </c>
    </row>
    <row r="592" spans="2:8" x14ac:dyDescent="0.25">
      <c r="B592">
        <v>281359</v>
      </c>
      <c r="C592" t="str">
        <f>_xlfn.XLOOKUP(ELEVTAL[[#This Row],[Institutionsnummer]],INSTREG[INST_NR],INSTREG[INST_NAVN])</f>
        <v>Landsbyordningerne i Odder</v>
      </c>
      <c r="D592" t="str">
        <f>_xlfn.XLOOKUP(ELEVTAL[[#This Row],[Institutionsnummer]],INSTREG[INST_NR],INSTREG[EJER_KODE_TEKST])</f>
        <v>Kommunale</v>
      </c>
      <c r="E592" t="str">
        <f>IF(ELEVTAL[[#This Row],[Administrerende kommune]]=0,ELEVTAL[[#This Row],[Beliggenhedskommune]],IF(ELEVTAL[[#This Row],[Administrerende kommune]]="",ELEVTAL[[#This Row],[Beliggenhedskommune]],ELEVTAL[[#This Row],[Administrerende kommune]]))</f>
        <v>Odder Kommune</v>
      </c>
      <c r="F592" t="str">
        <f>_xlfn.XLOOKUP(ELEVTAL[[#This Row],[Institutionsnummer]],INSTREG[INST_NR],INSTREG[ADM_KOMMUNE_NR_TEKST])</f>
        <v>Odder Kommune</v>
      </c>
      <c r="G592" t="str">
        <f>_xlfn.XLOOKUP(ELEVTAL[[#This Row],[Institutionsnummer]],INSTREG[INST_NR],INSTREG[BEL_KOMMUNE_TEKST])</f>
        <v>Odder Kommune</v>
      </c>
      <c r="H592">
        <v>433</v>
      </c>
    </row>
    <row r="593" spans="2:8" x14ac:dyDescent="0.25">
      <c r="B593">
        <v>281385</v>
      </c>
      <c r="C593" t="str">
        <f>_xlfn.XLOOKUP(ELEVTAL[[#This Row],[Institutionsnummer]],INSTREG[INST_NR],INSTREG[INST_NAVN])</f>
        <v>Sct. Jacobi skole- og dagtilbud</v>
      </c>
      <c r="D593" t="str">
        <f>_xlfn.XLOOKUP(ELEVTAL[[#This Row],[Institutionsnummer]],INSTREG[INST_NR],INSTREG[EJER_KODE_TEKST])</f>
        <v>Kommunale</v>
      </c>
      <c r="E593" t="str">
        <f>IF(ELEVTAL[[#This Row],[Administrerende kommune]]=0,ELEVTAL[[#This Row],[Beliggenhedskommune]],IF(ELEVTAL[[#This Row],[Administrerende kommune]]="",ELEVTAL[[#This Row],[Beliggenhedskommune]],ELEVTAL[[#This Row],[Administrerende kommune]]))</f>
        <v>Varde Kommune</v>
      </c>
      <c r="F593" t="str">
        <f>_xlfn.XLOOKUP(ELEVTAL[[#This Row],[Institutionsnummer]],INSTREG[INST_NR],INSTREG[ADM_KOMMUNE_NR_TEKST])</f>
        <v>Varde Kommune</v>
      </c>
      <c r="G593" t="str">
        <f>_xlfn.XLOOKUP(ELEVTAL[[#This Row],[Institutionsnummer]],INSTREG[INST_NR],INSTREG[BEL_KOMMUNE_TEKST])</f>
        <v>Varde Kommune</v>
      </c>
      <c r="H593">
        <v>280</v>
      </c>
    </row>
    <row r="594" spans="2:8" x14ac:dyDescent="0.25">
      <c r="B594">
        <v>281399</v>
      </c>
      <c r="C594" t="str">
        <f>_xlfn.XLOOKUP(ELEVTAL[[#This Row],[Institutionsnummer]],INSTREG[INST_NR],INSTREG[INST_NAVN])</f>
        <v>Aarhus Business College</v>
      </c>
      <c r="D594" t="str">
        <f>_xlfn.XLOOKUP(ELEVTAL[[#This Row],[Institutionsnummer]],INSTREG[INST_NR],INSTREG[EJER_KODE_TEKST])</f>
        <v>Selvejende, statslige</v>
      </c>
      <c r="E594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594">
        <f>_xlfn.XLOOKUP(ELEVTAL[[#This Row],[Institutionsnummer]],INSTREG[INST_NR],INSTREG[ADM_KOMMUNE_NR_TEKST])</f>
        <v>0</v>
      </c>
      <c r="G594" t="str">
        <f>_xlfn.XLOOKUP(ELEVTAL[[#This Row],[Institutionsnummer]],INSTREG[INST_NR],INSTREG[BEL_KOMMUNE_TEKST])</f>
        <v>Aarhus Kommune</v>
      </c>
      <c r="H594">
        <v>112</v>
      </c>
    </row>
    <row r="595" spans="2:8" x14ac:dyDescent="0.25">
      <c r="B595">
        <v>281401</v>
      </c>
      <c r="C595" t="str">
        <f>_xlfn.XLOOKUP(ELEVTAL[[#This Row],[Institutionsnummer]],INSTREG[INST_NR],INSTREG[INST_NAVN])</f>
        <v>Ellehøjskolen</v>
      </c>
      <c r="D595" t="str">
        <f>_xlfn.XLOOKUP(ELEVTAL[[#This Row],[Institutionsnummer]],INSTREG[INST_NR],INSTREG[EJER_KODE_TEKST])</f>
        <v>Kommunale</v>
      </c>
      <c r="E595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595" t="str">
        <f>_xlfn.XLOOKUP(ELEVTAL[[#This Row],[Institutionsnummer]],INSTREG[INST_NR],INSTREG[ADM_KOMMUNE_NR_TEKST])</f>
        <v>Aarhus Kommune</v>
      </c>
      <c r="G595" t="str">
        <f>_xlfn.XLOOKUP(ELEVTAL[[#This Row],[Institutionsnummer]],INSTREG[INST_NR],INSTREG[BEL_KOMMUNE_TEKST])</f>
        <v>Aarhus Kommune</v>
      </c>
      <c r="H595">
        <v>301</v>
      </c>
    </row>
    <row r="596" spans="2:8" hidden="1" x14ac:dyDescent="0.25">
      <c r="B596">
        <v>281402</v>
      </c>
      <c r="C596" t="str">
        <f>_xlfn.XLOOKUP(ELEVTAL[[#This Row],[Institutionsnummer]],INSTREG[INST_NR],INSTREG[INST_NAVN])</f>
        <v>Askovfonden</v>
      </c>
      <c r="D596" t="str">
        <f>_xlfn.XLOOKUP(ELEVTAL[[#This Row],[Institutionsnummer]],INSTREG[INST_NR],INSTREG[EJER_KODE_TEKST])</f>
        <v>Selvejende, kommunale</v>
      </c>
      <c r="E596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596">
        <f>_xlfn.XLOOKUP(ELEVTAL[[#This Row],[Institutionsnummer]],INSTREG[INST_NR],INSTREG[ADM_KOMMUNE_NR_TEKST])</f>
        <v>0</v>
      </c>
      <c r="G596" t="str">
        <f>_xlfn.XLOOKUP(ELEVTAL[[#This Row],[Institutionsnummer]],INSTREG[INST_NR],INSTREG[BEL_KOMMUNE_TEKST])</f>
        <v>Københavns Kommune</v>
      </c>
      <c r="H596">
        <v>55</v>
      </c>
    </row>
    <row r="597" spans="2:8" x14ac:dyDescent="0.25">
      <c r="B597">
        <v>281405</v>
      </c>
      <c r="C597" t="str">
        <f>_xlfn.XLOOKUP(ELEVTAL[[#This Row],[Institutionsnummer]],INSTREG[INST_NR],INSTREG[INST_NAVN])</f>
        <v>Ravnholm Skole</v>
      </c>
      <c r="D597" t="str">
        <f>_xlfn.XLOOKUP(ELEVTAL[[#This Row],[Institutionsnummer]],INSTREG[INST_NR],INSTREG[EJER_KODE_TEKST])</f>
        <v>Kommunale</v>
      </c>
      <c r="E597" t="str">
        <f>IF(ELEVTAL[[#This Row],[Administrerende kommune]]=0,ELEVTAL[[#This Row],[Beliggenhedskommune]],IF(ELEVTAL[[#This Row],[Administrerende kommune]]="",ELEVTAL[[#This Row],[Beliggenhedskommune]],ELEVTAL[[#This Row],[Administrerende kommune]]))</f>
        <v>Rudersdal Kommune</v>
      </c>
      <c r="F597" t="str">
        <f>_xlfn.XLOOKUP(ELEVTAL[[#This Row],[Institutionsnummer]],INSTREG[INST_NR],INSTREG[ADM_KOMMUNE_NR_TEKST])</f>
        <v>Rudersdal Kommune</v>
      </c>
      <c r="G597" t="str">
        <f>_xlfn.XLOOKUP(ELEVTAL[[#This Row],[Institutionsnummer]],INSTREG[INST_NR],INSTREG[BEL_KOMMUNE_TEKST])</f>
        <v>Rudersdal Kommune</v>
      </c>
      <c r="H597">
        <v>849</v>
      </c>
    </row>
    <row r="598" spans="2:8" x14ac:dyDescent="0.25">
      <c r="B598">
        <v>281406</v>
      </c>
      <c r="C598" t="str">
        <f>_xlfn.XLOOKUP(ELEVTAL[[#This Row],[Institutionsnummer]],INSTREG[INST_NR],INSTREG[INST_NAVN])</f>
        <v>Søholmskolen</v>
      </c>
      <c r="D598" t="str">
        <f>_xlfn.XLOOKUP(ELEVTAL[[#This Row],[Institutionsnummer]],INSTREG[INST_NR],INSTREG[EJER_KODE_TEKST])</f>
        <v>Kommunale</v>
      </c>
      <c r="E598" t="str">
        <f>IF(ELEVTAL[[#This Row],[Administrerende kommune]]=0,ELEVTAL[[#This Row],[Beliggenhedskommune]],IF(ELEVTAL[[#This Row],[Administrerende kommune]]="",ELEVTAL[[#This Row],[Beliggenhedskommune]],ELEVTAL[[#This Row],[Administrerende kommune]]))</f>
        <v>Rudersdal Kommune</v>
      </c>
      <c r="F598" t="str">
        <f>_xlfn.XLOOKUP(ELEVTAL[[#This Row],[Institutionsnummer]],INSTREG[INST_NR],INSTREG[ADM_KOMMUNE_NR_TEKST])</f>
        <v>Rudersdal Kommune</v>
      </c>
      <c r="G598" t="str">
        <f>_xlfn.XLOOKUP(ELEVTAL[[#This Row],[Institutionsnummer]],INSTREG[INST_NR],INSTREG[BEL_KOMMUNE_TEKST])</f>
        <v>Rudersdal Kommune</v>
      </c>
      <c r="H598">
        <v>808</v>
      </c>
    </row>
    <row r="599" spans="2:8" x14ac:dyDescent="0.25">
      <c r="B599">
        <v>281407</v>
      </c>
      <c r="C599" t="str">
        <f>_xlfn.XLOOKUP(ELEVTAL[[#This Row],[Institutionsnummer]],INSTREG[INST_NR],INSTREG[INST_NAVN])</f>
        <v>Holte Skole</v>
      </c>
      <c r="D599" t="str">
        <f>_xlfn.XLOOKUP(ELEVTAL[[#This Row],[Institutionsnummer]],INSTREG[INST_NR],INSTREG[EJER_KODE_TEKST])</f>
        <v>Kommunale</v>
      </c>
      <c r="E599" t="str">
        <f>IF(ELEVTAL[[#This Row],[Administrerende kommune]]=0,ELEVTAL[[#This Row],[Beliggenhedskommune]],IF(ELEVTAL[[#This Row],[Administrerende kommune]]="",ELEVTAL[[#This Row],[Beliggenhedskommune]],ELEVTAL[[#This Row],[Administrerende kommune]]))</f>
        <v>Rudersdal Kommune</v>
      </c>
      <c r="F599" t="str">
        <f>_xlfn.XLOOKUP(ELEVTAL[[#This Row],[Institutionsnummer]],INSTREG[INST_NR],INSTREG[ADM_KOMMUNE_NR_TEKST])</f>
        <v>Rudersdal Kommune</v>
      </c>
      <c r="G599" t="str">
        <f>_xlfn.XLOOKUP(ELEVTAL[[#This Row],[Institutionsnummer]],INSTREG[INST_NR],INSTREG[BEL_KOMMUNE_TEKST])</f>
        <v>Rudersdal Kommune</v>
      </c>
      <c r="H599">
        <v>1059</v>
      </c>
    </row>
    <row r="600" spans="2:8" x14ac:dyDescent="0.25">
      <c r="B600">
        <v>281408</v>
      </c>
      <c r="C600" t="str">
        <f>_xlfn.XLOOKUP(ELEVTAL[[#This Row],[Institutionsnummer]],INSTREG[INST_NR],INSTREG[INST_NAVN])</f>
        <v>Rude Skov Skole</v>
      </c>
      <c r="D600" t="str">
        <f>_xlfn.XLOOKUP(ELEVTAL[[#This Row],[Institutionsnummer]],INSTREG[INST_NR],INSTREG[EJER_KODE_TEKST])</f>
        <v>Kommunale</v>
      </c>
      <c r="E600" t="str">
        <f>IF(ELEVTAL[[#This Row],[Administrerende kommune]]=0,ELEVTAL[[#This Row],[Beliggenhedskommune]],IF(ELEVTAL[[#This Row],[Administrerende kommune]]="",ELEVTAL[[#This Row],[Beliggenhedskommune]],ELEVTAL[[#This Row],[Administrerende kommune]]))</f>
        <v>Rudersdal Kommune</v>
      </c>
      <c r="F600" t="str">
        <f>_xlfn.XLOOKUP(ELEVTAL[[#This Row],[Institutionsnummer]],INSTREG[INST_NR],INSTREG[ADM_KOMMUNE_NR_TEKST])</f>
        <v>Rudersdal Kommune</v>
      </c>
      <c r="G600" t="str">
        <f>_xlfn.XLOOKUP(ELEVTAL[[#This Row],[Institutionsnummer]],INSTREG[INST_NR],INSTREG[BEL_KOMMUNE_TEKST])</f>
        <v>Rudersdal Kommune</v>
      </c>
      <c r="H600">
        <v>680</v>
      </c>
    </row>
    <row r="601" spans="2:8" x14ac:dyDescent="0.25">
      <c r="B601">
        <v>281421</v>
      </c>
      <c r="C601" t="str">
        <f>_xlfn.XLOOKUP(ELEVTAL[[#This Row],[Institutionsnummer]],INSTREG[INST_NR],INSTREG[INST_NAVN])</f>
        <v>Holstebro Kommunale Ungdomsskole og AKT-tilbud</v>
      </c>
      <c r="D601" t="str">
        <f>_xlfn.XLOOKUP(ELEVTAL[[#This Row],[Institutionsnummer]],INSTREG[INST_NR],INSTREG[EJER_KODE_TEKST])</f>
        <v>Kommunale</v>
      </c>
      <c r="E601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Holstebro Kommune</v>
      </c>
      <c r="F601" t="str">
        <f>_xlfn.XLOOKUP(ELEVTAL[[#This Row],[Institutionsnummer]],INSTREG[INST_NR],INSTREG[ADM_KOMMUNE_NR_TEKST])</f>
        <v>Holstebro Kommune</v>
      </c>
      <c r="G601" t="str">
        <f>_xlfn.XLOOKUP(ELEVTAL[[#This Row],[Institutionsnummer]],INSTREG[INST_NR],INSTREG[BEL_KOMMUNE_TEKST])</f>
        <v>Holstebro Kommune</v>
      </c>
      <c r="H601">
        <v>80</v>
      </c>
    </row>
    <row r="602" spans="2:8" x14ac:dyDescent="0.25">
      <c r="B602">
        <v>281427</v>
      </c>
      <c r="C602" t="str">
        <f>_xlfn.XLOOKUP(ELEVTAL[[#This Row],[Institutionsnummer]],INSTREG[INST_NR],INSTREG[INST_NAVN])</f>
        <v>Holmehus</v>
      </c>
      <c r="D602" t="str">
        <f>_xlfn.XLOOKUP(ELEVTAL[[#This Row],[Institutionsnummer]],INSTREG[INST_NR],INSTREG[EJER_KODE_TEKST])</f>
        <v>Kommunale</v>
      </c>
      <c r="E602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Køge Kommune</v>
      </c>
      <c r="F602" t="str">
        <f>_xlfn.XLOOKUP(ELEVTAL[[#This Row],[Institutionsnummer]],INSTREG[INST_NR],INSTREG[ADM_KOMMUNE_NR_TEKST])</f>
        <v>Køge Kommune</v>
      </c>
      <c r="G602" t="str">
        <f>_xlfn.XLOOKUP(ELEVTAL[[#This Row],[Institutionsnummer]],INSTREG[INST_NR],INSTREG[BEL_KOMMUNE_TEKST])</f>
        <v>Køge Kommune</v>
      </c>
      <c r="H602">
        <v>53</v>
      </c>
    </row>
    <row r="603" spans="2:8" x14ac:dyDescent="0.25">
      <c r="B603">
        <v>281437</v>
      </c>
      <c r="C603" t="str">
        <f>_xlfn.XLOOKUP(ELEVTAL[[#This Row],[Institutionsnummer]],INSTREG[INST_NR],INSTREG[INST_NAVN])</f>
        <v>Ringkøbing Skole</v>
      </c>
      <c r="D603" t="str">
        <f>_xlfn.XLOOKUP(ELEVTAL[[#This Row],[Institutionsnummer]],INSTREG[INST_NR],INSTREG[EJER_KODE_TEKST])</f>
        <v>Kommunale</v>
      </c>
      <c r="E603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603" t="str">
        <f>_xlfn.XLOOKUP(ELEVTAL[[#This Row],[Institutionsnummer]],INSTREG[INST_NR],INSTREG[ADM_KOMMUNE_NR_TEKST])</f>
        <v>Ringkøbing-Skjern Kommune</v>
      </c>
      <c r="G603" t="str">
        <f>_xlfn.XLOOKUP(ELEVTAL[[#This Row],[Institutionsnummer]],INSTREG[INST_NR],INSTREG[BEL_KOMMUNE_TEKST])</f>
        <v>Ringkøbing-Skjern Kommune</v>
      </c>
      <c r="H603">
        <v>991</v>
      </c>
    </row>
    <row r="604" spans="2:8" x14ac:dyDescent="0.25">
      <c r="B604">
        <v>281440</v>
      </c>
      <c r="C604" t="str">
        <f>_xlfn.XLOOKUP(ELEVTAL[[#This Row],[Institutionsnummer]],INSTREG[INST_NR],INSTREG[INST_NAVN])</f>
        <v>Specialskolen Lolland</v>
      </c>
      <c r="D604" t="str">
        <f>_xlfn.XLOOKUP(ELEVTAL[[#This Row],[Institutionsnummer]],INSTREG[INST_NR],INSTREG[EJER_KODE_TEKST])</f>
        <v>Kommunale</v>
      </c>
      <c r="E604" t="str">
        <f>IF(ELEVTAL[[#This Row],[Administrerende kommune]]=0,ELEVTAL[[#This Row],[Beliggenhedskommune]],IF(ELEVTAL[[#This Row],[Administrerende kommune]]="",ELEVTAL[[#This Row],[Beliggenhedskommune]],ELEVTAL[[#This Row],[Administrerende kommune]]))</f>
        <v>Lolland Kommune</v>
      </c>
      <c r="F604" t="str">
        <f>_xlfn.XLOOKUP(ELEVTAL[[#This Row],[Institutionsnummer]],INSTREG[INST_NR],INSTREG[ADM_KOMMUNE_NR_TEKST])</f>
        <v>Lolland Kommune</v>
      </c>
      <c r="G604" t="str">
        <f>_xlfn.XLOOKUP(ELEVTAL[[#This Row],[Institutionsnummer]],INSTREG[INST_NR],INSTREG[BEL_KOMMUNE_TEKST])</f>
        <v>Lolland Kommune</v>
      </c>
      <c r="H604">
        <v>169</v>
      </c>
    </row>
    <row r="605" spans="2:8" x14ac:dyDescent="0.25">
      <c r="B605">
        <v>281474</v>
      </c>
      <c r="C605" t="str">
        <f>_xlfn.XLOOKUP(ELEVTAL[[#This Row],[Institutionsnummer]],INSTREG[INST_NR],INSTREG[INST_NAVN])</f>
        <v>Distrikt Ørestad</v>
      </c>
      <c r="D605" t="str">
        <f>_xlfn.XLOOKUP(ELEVTAL[[#This Row],[Institutionsnummer]],INSTREG[INST_NR],INSTREG[EJER_KODE_TEKST])</f>
        <v>Kommunale</v>
      </c>
      <c r="E605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605" t="str">
        <f>_xlfn.XLOOKUP(ELEVTAL[[#This Row],[Institutionsnummer]],INSTREG[INST_NR],INSTREG[ADM_KOMMUNE_NR_TEKST])</f>
        <v>Københavns Kommune</v>
      </c>
      <c r="G605" t="str">
        <f>_xlfn.XLOOKUP(ELEVTAL[[#This Row],[Institutionsnummer]],INSTREG[INST_NR],INSTREG[BEL_KOMMUNE_TEKST])</f>
        <v>Københavns Kommune</v>
      </c>
      <c r="H605">
        <v>1820</v>
      </c>
    </row>
    <row r="606" spans="2:8" hidden="1" x14ac:dyDescent="0.25">
      <c r="B606">
        <v>281480</v>
      </c>
      <c r="C606" t="str">
        <f>_xlfn.XLOOKUP(ELEVTAL[[#This Row],[Institutionsnummer]],INSTREG[INST_NR],INSTREG[INST_NAVN])</f>
        <v>Den Specialpædagogiske Dagbehandlingsinstitution Sputnik 1 ApS</v>
      </c>
      <c r="D606" t="str">
        <f>_xlfn.XLOOKUP(ELEVTAL[[#This Row],[Institutionsnummer]],INSTREG[INST_NR],INSTREG[EJER_KODE_TEKST])</f>
        <v>Selvejende, kommunale</v>
      </c>
      <c r="E606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606">
        <f>_xlfn.XLOOKUP(ELEVTAL[[#This Row],[Institutionsnummer]],INSTREG[INST_NR],INSTREG[ADM_KOMMUNE_NR_TEKST])</f>
        <v>0</v>
      </c>
      <c r="G606" t="str">
        <f>_xlfn.XLOOKUP(ELEVTAL[[#This Row],[Institutionsnummer]],INSTREG[INST_NR],INSTREG[BEL_KOMMUNE_TEKST])</f>
        <v>Københavns Kommune</v>
      </c>
      <c r="H606">
        <v>25</v>
      </c>
    </row>
    <row r="607" spans="2:8" hidden="1" x14ac:dyDescent="0.25">
      <c r="B607">
        <v>281481</v>
      </c>
      <c r="C607" t="str">
        <f>_xlfn.XLOOKUP(ELEVTAL[[#This Row],[Institutionsnummer]],INSTREG[INST_NR],INSTREG[INST_NAVN])</f>
        <v>Den Specialpædagogiske Dagbehandlingsinstitution Sputnik 2 ApS</v>
      </c>
      <c r="D607" t="str">
        <f>_xlfn.XLOOKUP(ELEVTAL[[#This Row],[Institutionsnummer]],INSTREG[INST_NR],INSTREG[EJER_KODE_TEKST])</f>
        <v>Selvejende, kommunale</v>
      </c>
      <c r="E607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607">
        <f>_xlfn.XLOOKUP(ELEVTAL[[#This Row],[Institutionsnummer]],INSTREG[INST_NR],INSTREG[ADM_KOMMUNE_NR_TEKST])</f>
        <v>0</v>
      </c>
      <c r="G607" t="str">
        <f>_xlfn.XLOOKUP(ELEVTAL[[#This Row],[Institutionsnummer]],INSTREG[INST_NR],INSTREG[BEL_KOMMUNE_TEKST])</f>
        <v>Københavns Kommune</v>
      </c>
      <c r="H607">
        <v>24</v>
      </c>
    </row>
    <row r="608" spans="2:8" hidden="1" x14ac:dyDescent="0.25">
      <c r="B608">
        <v>281482</v>
      </c>
      <c r="C608" t="str">
        <f>_xlfn.XLOOKUP(ELEVTAL[[#This Row],[Institutionsnummer]],INSTREG[INST_NR],INSTREG[INST_NAVN])</f>
        <v>Den Specialpædagogiske Dagbehandlingsinstitution Sputnik 4 ApS</v>
      </c>
      <c r="D608" t="str">
        <f>_xlfn.XLOOKUP(ELEVTAL[[#This Row],[Institutionsnummer]],INSTREG[INST_NR],INSTREG[EJER_KODE_TEKST])</f>
        <v>Selvejende, kommunale</v>
      </c>
      <c r="E608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608">
        <f>_xlfn.XLOOKUP(ELEVTAL[[#This Row],[Institutionsnummer]],INSTREG[INST_NR],INSTREG[ADM_KOMMUNE_NR_TEKST])</f>
        <v>0</v>
      </c>
      <c r="G608" t="str">
        <f>_xlfn.XLOOKUP(ELEVTAL[[#This Row],[Institutionsnummer]],INSTREG[INST_NR],INSTREG[BEL_KOMMUNE_TEKST])</f>
        <v>Københavns Kommune</v>
      </c>
      <c r="H608">
        <v>33</v>
      </c>
    </row>
    <row r="609" spans="2:8" hidden="1" x14ac:dyDescent="0.25">
      <c r="B609">
        <v>281483</v>
      </c>
      <c r="C609" t="str">
        <f>_xlfn.XLOOKUP(ELEVTAL[[#This Row],[Institutionsnummer]],INSTREG[INST_NR],INSTREG[INST_NAVN])</f>
        <v>Den Specialpædagogiske Dagbehandlingsinstitution Sputnik SP 5 ApS</v>
      </c>
      <c r="D609" t="str">
        <f>_xlfn.XLOOKUP(ELEVTAL[[#This Row],[Institutionsnummer]],INSTREG[INST_NR],INSTREG[EJER_KODE_TEKST])</f>
        <v>Selvejende, kommunale</v>
      </c>
      <c r="E609" t="str">
        <f>IF(ELEVTAL[[#This Row],[Administrerende kommune]]=0,ELEVTAL[[#This Row],[Beliggenhedskommune]],IF(ELEVTAL[[#This Row],[Administrerende kommune]]="",ELEVTAL[[#This Row],[Beliggenhedskommune]],ELEVTAL[[#This Row],[Administrerende kommune]]))</f>
        <v>Greve Kommune</v>
      </c>
      <c r="F609">
        <f>_xlfn.XLOOKUP(ELEVTAL[[#This Row],[Institutionsnummer]],INSTREG[INST_NR],INSTREG[ADM_KOMMUNE_NR_TEKST])</f>
        <v>0</v>
      </c>
      <c r="G609" t="str">
        <f>_xlfn.XLOOKUP(ELEVTAL[[#This Row],[Institutionsnummer]],INSTREG[INST_NR],INSTREG[BEL_KOMMUNE_TEKST])</f>
        <v>Greve Kommune</v>
      </c>
      <c r="H609">
        <v>18</v>
      </c>
    </row>
    <row r="610" spans="2:8" hidden="1" x14ac:dyDescent="0.25">
      <c r="B610">
        <v>281484</v>
      </c>
      <c r="C610" t="str">
        <f>_xlfn.XLOOKUP(ELEVTAL[[#This Row],[Institutionsnummer]],INSTREG[INST_NR],INSTREG[INST_NAVN])</f>
        <v>Den Specialpædagogiske Dagbehandlingsinstitution Sputnik 6 ApS</v>
      </c>
      <c r="D610" t="str">
        <f>_xlfn.XLOOKUP(ELEVTAL[[#This Row],[Institutionsnummer]],INSTREG[INST_NR],INSTREG[EJER_KODE_TEKST])</f>
        <v>Selvejende, kommunale</v>
      </c>
      <c r="E610" t="str">
        <f>IF(ELEVTAL[[#This Row],[Administrerende kommune]]=0,ELEVTAL[[#This Row],[Beliggenhedskommune]],IF(ELEVTAL[[#This Row],[Administrerende kommune]]="",ELEVTAL[[#This Row],[Beliggenhedskommune]],ELEVTAL[[#This Row],[Administrerende kommune]]))</f>
        <v>Gentofte Kommune</v>
      </c>
      <c r="F610">
        <f>_xlfn.XLOOKUP(ELEVTAL[[#This Row],[Institutionsnummer]],INSTREG[INST_NR],INSTREG[ADM_KOMMUNE_NR_TEKST])</f>
        <v>0</v>
      </c>
      <c r="G610" t="str">
        <f>_xlfn.XLOOKUP(ELEVTAL[[#This Row],[Institutionsnummer]],INSTREG[INST_NR],INSTREG[BEL_KOMMUNE_TEKST])</f>
        <v>Gentofte Kommune</v>
      </c>
      <c r="H610">
        <v>18</v>
      </c>
    </row>
    <row r="611" spans="2:8" hidden="1" x14ac:dyDescent="0.25">
      <c r="B611">
        <v>281485</v>
      </c>
      <c r="C611" t="str">
        <f>_xlfn.XLOOKUP(ELEVTAL[[#This Row],[Institutionsnummer]],INSTREG[INST_NR],INSTREG[INST_NAVN])</f>
        <v>Den Specialpædagogiske Dagbehandlingsinstitution Sputnik 8 ApS</v>
      </c>
      <c r="D611" t="str">
        <f>_xlfn.XLOOKUP(ELEVTAL[[#This Row],[Institutionsnummer]],INSTREG[INST_NR],INSTREG[EJER_KODE_TEKST])</f>
        <v>Selvejende, kommunale</v>
      </c>
      <c r="E611" t="str">
        <f>IF(ELEVTAL[[#This Row],[Administrerende kommune]]=0,ELEVTAL[[#This Row],[Beliggenhedskommune]],IF(ELEVTAL[[#This Row],[Administrerende kommune]]="",ELEVTAL[[#This Row],[Beliggenhedskommune]],ELEVTAL[[#This Row],[Administrerende kommune]]))</f>
        <v>Rødovre Kommune</v>
      </c>
      <c r="F611">
        <f>_xlfn.XLOOKUP(ELEVTAL[[#This Row],[Institutionsnummer]],INSTREG[INST_NR],INSTREG[ADM_KOMMUNE_NR_TEKST])</f>
        <v>0</v>
      </c>
      <c r="G611" t="str">
        <f>_xlfn.XLOOKUP(ELEVTAL[[#This Row],[Institutionsnummer]],INSTREG[INST_NR],INSTREG[BEL_KOMMUNE_TEKST])</f>
        <v>Rødovre Kommune</v>
      </c>
      <c r="H611">
        <v>26</v>
      </c>
    </row>
    <row r="612" spans="2:8" hidden="1" x14ac:dyDescent="0.25">
      <c r="B612">
        <v>281486</v>
      </c>
      <c r="C612" t="str">
        <f>_xlfn.XLOOKUP(ELEVTAL[[#This Row],[Institutionsnummer]],INSTREG[INST_NR],INSTREG[INST_NAVN])</f>
        <v>Den Specialpædagogiske Dagbehandlingsinstitution Sputnik 11 ApS</v>
      </c>
      <c r="D612" t="str">
        <f>_xlfn.XLOOKUP(ELEVTAL[[#This Row],[Institutionsnummer]],INSTREG[INST_NR],INSTREG[EJER_KODE_TEKST])</f>
        <v>Selvejende, kommunale</v>
      </c>
      <c r="E612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612">
        <f>_xlfn.XLOOKUP(ELEVTAL[[#This Row],[Institutionsnummer]],INSTREG[INST_NR],INSTREG[ADM_KOMMUNE_NR_TEKST])</f>
        <v>0</v>
      </c>
      <c r="G612" t="str">
        <f>_xlfn.XLOOKUP(ELEVTAL[[#This Row],[Institutionsnummer]],INSTREG[INST_NR],INSTREG[BEL_KOMMUNE_TEKST])</f>
        <v>Københavns Kommune</v>
      </c>
      <c r="H612">
        <v>33</v>
      </c>
    </row>
    <row r="613" spans="2:8" hidden="1" x14ac:dyDescent="0.25">
      <c r="B613">
        <v>281487</v>
      </c>
      <c r="C613" t="str">
        <f>_xlfn.XLOOKUP(ELEVTAL[[#This Row],[Institutionsnummer]],INSTREG[INST_NR],INSTREG[INST_NAVN])</f>
        <v>Den Specialpædagogiske Dagbehandlingsinstitution Sputnik 13 ApS</v>
      </c>
      <c r="D613" t="str">
        <f>_xlfn.XLOOKUP(ELEVTAL[[#This Row],[Institutionsnummer]],INSTREG[INST_NR],INSTREG[EJER_KODE_TEKST])</f>
        <v>Selvejende, kommunale</v>
      </c>
      <c r="E613" t="str">
        <f>IF(ELEVTAL[[#This Row],[Administrerende kommune]]=0,ELEVTAL[[#This Row],[Beliggenhedskommune]],IF(ELEVTAL[[#This Row],[Administrerende kommune]]="",ELEVTAL[[#This Row],[Beliggenhedskommune]],ELEVTAL[[#This Row],[Administrerende kommune]]))</f>
        <v>Hillerød Kommune</v>
      </c>
      <c r="F613">
        <f>_xlfn.XLOOKUP(ELEVTAL[[#This Row],[Institutionsnummer]],INSTREG[INST_NR],INSTREG[ADM_KOMMUNE_NR_TEKST])</f>
        <v>0</v>
      </c>
      <c r="G613" t="str">
        <f>_xlfn.XLOOKUP(ELEVTAL[[#This Row],[Institutionsnummer]],INSTREG[INST_NR],INSTREG[BEL_KOMMUNE_TEKST])</f>
        <v>Hillerød Kommune</v>
      </c>
      <c r="H613">
        <v>14</v>
      </c>
    </row>
    <row r="614" spans="2:8" hidden="1" x14ac:dyDescent="0.25">
      <c r="B614">
        <v>281495</v>
      </c>
      <c r="C614" t="str">
        <f>_xlfn.XLOOKUP(ELEVTAL[[#This Row],[Institutionsnummer]],INSTREG[INST_NR],INSTREG[INST_NAVN])</f>
        <v>Pilelygaard København ApS</v>
      </c>
      <c r="D614" t="str">
        <f>_xlfn.XLOOKUP(ELEVTAL[[#This Row],[Institutionsnummer]],INSTREG[INST_NR],INSTREG[EJER_KODE_TEKST])</f>
        <v>Selvejende, kommunale</v>
      </c>
      <c r="E614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614" t="str">
        <f>_xlfn.XLOOKUP(ELEVTAL[[#This Row],[Institutionsnummer]],INSTREG[INST_NR],INSTREG[ADM_KOMMUNE_NR_TEKST])</f>
        <v>Københavns Kommune</v>
      </c>
      <c r="G614" t="str">
        <f>_xlfn.XLOOKUP(ELEVTAL[[#This Row],[Institutionsnummer]],INSTREG[INST_NR],INSTREG[BEL_KOMMUNE_TEKST])</f>
        <v>Københavns Kommune</v>
      </c>
      <c r="H614">
        <v>47</v>
      </c>
    </row>
    <row r="615" spans="2:8" x14ac:dyDescent="0.25">
      <c r="B615">
        <v>281496</v>
      </c>
      <c r="C615" t="str">
        <f>_xlfn.XLOOKUP(ELEVTAL[[#This Row],[Institutionsnummer]],INSTREG[INST_NR],INSTREG[INST_NAVN])</f>
        <v>Læringshuset</v>
      </c>
      <c r="D615" t="str">
        <f>_xlfn.XLOOKUP(ELEVTAL[[#This Row],[Institutionsnummer]],INSTREG[INST_NR],INSTREG[EJER_KODE_TEKST])</f>
        <v>Kommunale</v>
      </c>
      <c r="E615" t="str">
        <f>IF(ELEVTAL[[#This Row],[Administrerende kommune]]=0,ELEVTAL[[#This Row],[Beliggenhedskommune]],IF(ELEVTAL[[#This Row],[Administrerende kommune]]="",ELEVTAL[[#This Row],[Beliggenhedskommune]],ELEVTAL[[#This Row],[Administrerende kommune]]))</f>
        <v>Høje-Taastrup Kommune</v>
      </c>
      <c r="F615" t="str">
        <f>_xlfn.XLOOKUP(ELEVTAL[[#This Row],[Institutionsnummer]],INSTREG[INST_NR],INSTREG[ADM_KOMMUNE_NR_TEKST])</f>
        <v>Høje-Taastrup Kommune</v>
      </c>
      <c r="G615" t="str">
        <f>_xlfn.XLOOKUP(ELEVTAL[[#This Row],[Institutionsnummer]],INSTREG[INST_NR],INSTREG[BEL_KOMMUNE_TEKST])</f>
        <v>Høje-Taastrup Kommune</v>
      </c>
      <c r="H615">
        <v>756</v>
      </c>
    </row>
    <row r="616" spans="2:8" x14ac:dyDescent="0.25">
      <c r="B616">
        <v>281527</v>
      </c>
      <c r="C616" t="str">
        <f>_xlfn.XLOOKUP(ELEVTAL[[#This Row],[Institutionsnummer]],INSTREG[INST_NR],INSTREG[INST_NAVN])</f>
        <v>Frelloskolen</v>
      </c>
      <c r="D616" t="str">
        <f>_xlfn.XLOOKUP(ELEVTAL[[#This Row],[Institutionsnummer]],INSTREG[INST_NR],INSTREG[EJER_KODE_TEKST])</f>
        <v>Kommunale</v>
      </c>
      <c r="E616" t="str">
        <f>IF(ELEVTAL[[#This Row],[Administrerende kommune]]=0,ELEVTAL[[#This Row],[Beliggenhedskommune]],IF(ELEVTAL[[#This Row],[Administrerende kommune]]="",ELEVTAL[[#This Row],[Beliggenhedskommune]],ELEVTAL[[#This Row],[Administrerende kommune]]))</f>
        <v>Varde Kommune</v>
      </c>
      <c r="F616" t="str">
        <f>_xlfn.XLOOKUP(ELEVTAL[[#This Row],[Institutionsnummer]],INSTREG[INST_NR],INSTREG[ADM_KOMMUNE_NR_TEKST])</f>
        <v>Varde Kommune</v>
      </c>
      <c r="G616" t="str">
        <f>_xlfn.XLOOKUP(ELEVTAL[[#This Row],[Institutionsnummer]],INSTREG[INST_NR],INSTREG[BEL_KOMMUNE_TEKST])</f>
        <v>Varde Kommune</v>
      </c>
      <c r="H616">
        <v>918</v>
      </c>
    </row>
    <row r="617" spans="2:8" x14ac:dyDescent="0.25">
      <c r="B617">
        <v>281541</v>
      </c>
      <c r="C617" t="str">
        <f>_xlfn.XLOOKUP(ELEVTAL[[#This Row],[Institutionsnummer]],INSTREG[INST_NR],INSTREG[INST_NAVN])</f>
        <v>Lolland Internationale Skole</v>
      </c>
      <c r="D617" t="str">
        <f>_xlfn.XLOOKUP(ELEVTAL[[#This Row],[Institutionsnummer]],INSTREG[INST_NR],INSTREG[EJER_KODE_TEKST])</f>
        <v>Kommunale</v>
      </c>
      <c r="E617" t="str">
        <f>IF(ELEVTAL[[#This Row],[Administrerende kommune]]=0,ELEVTAL[[#This Row],[Beliggenhedskommune]],IF(ELEVTAL[[#This Row],[Administrerende kommune]]="",ELEVTAL[[#This Row],[Beliggenhedskommune]],ELEVTAL[[#This Row],[Administrerende kommune]]))</f>
        <v>Lolland Kommune</v>
      </c>
      <c r="F617" t="str">
        <f>_xlfn.XLOOKUP(ELEVTAL[[#This Row],[Institutionsnummer]],INSTREG[INST_NR],INSTREG[ADM_KOMMUNE_NR_TEKST])</f>
        <v>Lolland Kommune</v>
      </c>
      <c r="G617" t="str">
        <f>_xlfn.XLOOKUP(ELEVTAL[[#This Row],[Institutionsnummer]],INSTREG[INST_NR],INSTREG[BEL_KOMMUNE_TEKST])</f>
        <v>Lolland Kommune</v>
      </c>
      <c r="H617">
        <v>77</v>
      </c>
    </row>
    <row r="618" spans="2:8" hidden="1" x14ac:dyDescent="0.25">
      <c r="B618">
        <v>281544</v>
      </c>
      <c r="C618" t="str">
        <f>_xlfn.XLOOKUP(ELEVTAL[[#This Row],[Institutionsnummer]],INSTREG[INST_NR],INSTREG[INST_NAVN])</f>
        <v>Københavns dagbehandlingsskole ApS</v>
      </c>
      <c r="D618" t="str">
        <f>_xlfn.XLOOKUP(ELEVTAL[[#This Row],[Institutionsnummer]],INSTREG[INST_NR],INSTREG[EJER_KODE_TEKST])</f>
        <v>Selvejende, kommunale</v>
      </c>
      <c r="E618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618" t="str">
        <f>_xlfn.XLOOKUP(ELEVTAL[[#This Row],[Institutionsnummer]],INSTREG[INST_NR],INSTREG[ADM_KOMMUNE_NR_TEKST])</f>
        <v>Københavns Kommune</v>
      </c>
      <c r="G618" t="str">
        <f>_xlfn.XLOOKUP(ELEVTAL[[#This Row],[Institutionsnummer]],INSTREG[INST_NR],INSTREG[BEL_KOMMUNE_TEKST])</f>
        <v>Københavns Kommune</v>
      </c>
      <c r="H618">
        <v>12</v>
      </c>
    </row>
    <row r="619" spans="2:8" x14ac:dyDescent="0.25">
      <c r="B619">
        <v>281584</v>
      </c>
      <c r="C619" t="str">
        <f>_xlfn.XLOOKUP(ELEVTAL[[#This Row],[Institutionsnummer]],INSTREG[INST_NR],INSTREG[INST_NAVN])</f>
        <v>Bjerringbro Skole</v>
      </c>
      <c r="D619" t="str">
        <f>_xlfn.XLOOKUP(ELEVTAL[[#This Row],[Institutionsnummer]],INSTREG[INST_NR],INSTREG[EJER_KODE_TEKST])</f>
        <v>Kommunale</v>
      </c>
      <c r="E619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619" t="str">
        <f>_xlfn.XLOOKUP(ELEVTAL[[#This Row],[Institutionsnummer]],INSTREG[INST_NR],INSTREG[ADM_KOMMUNE_NR_TEKST])</f>
        <v>Viborg Kommune</v>
      </c>
      <c r="G619" t="str">
        <f>_xlfn.XLOOKUP(ELEVTAL[[#This Row],[Institutionsnummer]],INSTREG[INST_NR],INSTREG[BEL_KOMMUNE_TEKST])</f>
        <v>Viborg Kommune</v>
      </c>
      <c r="H619">
        <v>857</v>
      </c>
    </row>
    <row r="620" spans="2:8" x14ac:dyDescent="0.25">
      <c r="B620">
        <v>281588</v>
      </c>
      <c r="C620" t="str">
        <f>_xlfn.XLOOKUP(ELEVTAL[[#This Row],[Institutionsnummer]],INSTREG[INST_NR],INSTREG[INST_NAVN])</f>
        <v>Rosenvængets Skole</v>
      </c>
      <c r="D620" t="str">
        <f>_xlfn.XLOOKUP(ELEVTAL[[#This Row],[Institutionsnummer]],INSTREG[INST_NR],INSTREG[EJER_KODE_TEKST])</f>
        <v>Kommunale</v>
      </c>
      <c r="E620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620" t="str">
        <f>_xlfn.XLOOKUP(ELEVTAL[[#This Row],[Institutionsnummer]],INSTREG[INST_NR],INSTREG[ADM_KOMMUNE_NR_TEKST])</f>
        <v>Københavns Kommune</v>
      </c>
      <c r="G620" t="str">
        <f>_xlfn.XLOOKUP(ELEVTAL[[#This Row],[Institutionsnummer]],INSTREG[INST_NR],INSTREG[BEL_KOMMUNE_TEKST])</f>
        <v>Københavns Kommune</v>
      </c>
      <c r="H620">
        <v>98</v>
      </c>
    </row>
    <row r="621" spans="2:8" hidden="1" x14ac:dyDescent="0.25">
      <c r="B621">
        <v>281592</v>
      </c>
      <c r="C621" t="str">
        <f>_xlfn.XLOOKUP(ELEVTAL[[#This Row],[Institutionsnummer]],INSTREG[INST_NR],INSTREG[INST_NAVN])</f>
        <v>Stedet skole og dagbehandling</v>
      </c>
      <c r="D621" t="str">
        <f>_xlfn.XLOOKUP(ELEVTAL[[#This Row],[Institutionsnummer]],INSTREG[INST_NR],INSTREG[EJER_KODE_TEKST])</f>
        <v>Selvejende, kommunale</v>
      </c>
      <c r="E621" t="str">
        <f>IF(ELEVTAL[[#This Row],[Administrerende kommune]]=0,ELEVTAL[[#This Row],[Beliggenhedskommune]],IF(ELEVTAL[[#This Row],[Administrerende kommune]]="",ELEVTAL[[#This Row],[Beliggenhedskommune]],ELEVTAL[[#This Row],[Administrerende kommune]]))</f>
        <v>Lejre Kommune</v>
      </c>
      <c r="F621">
        <f>_xlfn.XLOOKUP(ELEVTAL[[#This Row],[Institutionsnummer]],INSTREG[INST_NR],INSTREG[ADM_KOMMUNE_NR_TEKST])</f>
        <v>0</v>
      </c>
      <c r="G621" t="str">
        <f>_xlfn.XLOOKUP(ELEVTAL[[#This Row],[Institutionsnummer]],INSTREG[INST_NR],INSTREG[BEL_KOMMUNE_TEKST])</f>
        <v>Lejre Kommune</v>
      </c>
      <c r="H621">
        <v>6</v>
      </c>
    </row>
    <row r="622" spans="2:8" hidden="1" x14ac:dyDescent="0.25">
      <c r="B622">
        <v>281595</v>
      </c>
      <c r="C622" t="str">
        <f>_xlfn.XLOOKUP(ELEVTAL[[#This Row],[Institutionsnummer]],INSTREG[INST_NR],INSTREG[INST_NAVN])</f>
        <v>Hamarhus Skole</v>
      </c>
      <c r="D622" t="str">
        <f>_xlfn.XLOOKUP(ELEVTAL[[#This Row],[Institutionsnummer]],INSTREG[INST_NR],INSTREG[EJER_KODE_TEKST])</f>
        <v>Regionale</v>
      </c>
      <c r="E622" t="str">
        <f>IF(ELEVTAL[[#This Row],[Administrerende kommune]]=0,ELEVTAL[[#This Row],[Beliggenhedskommune]],IF(ELEVTAL[[#This Row],[Administrerende kommune]]="",ELEVTAL[[#This Row],[Beliggenhedskommune]],ELEVTAL[[#This Row],[Administrerende kommune]]))</f>
        <v>Region Midtjylland</v>
      </c>
      <c r="F622" t="str">
        <f>_xlfn.XLOOKUP(ELEVTAL[[#This Row],[Institutionsnummer]],INSTREG[INST_NR],INSTREG[ADM_KOMMUNE_NR_TEKST])</f>
        <v>Region Midtjylland</v>
      </c>
      <c r="G622" t="str">
        <f>_xlfn.XLOOKUP(ELEVTAL[[#This Row],[Institutionsnummer]],INSTREG[INST_NR],INSTREG[BEL_KOMMUNE_TEKST])</f>
        <v>Viborg Kommune</v>
      </c>
      <c r="H622">
        <v>13</v>
      </c>
    </row>
    <row r="623" spans="2:8" x14ac:dyDescent="0.25">
      <c r="B623">
        <v>281603</v>
      </c>
      <c r="C623" t="str">
        <f>_xlfn.XLOOKUP(ELEVTAL[[#This Row],[Institutionsnummer]],INSTREG[INST_NR],INSTREG[INST_NAVN])</f>
        <v>Hindsholms børn &amp; unge</v>
      </c>
      <c r="D623" t="str">
        <f>_xlfn.XLOOKUP(ELEVTAL[[#This Row],[Institutionsnummer]],INSTREG[INST_NR],INSTREG[EJER_KODE_TEKST])</f>
        <v>Kommunale</v>
      </c>
      <c r="E623" t="str">
        <f>IF(ELEVTAL[[#This Row],[Administrerende kommune]]=0,ELEVTAL[[#This Row],[Beliggenhedskommune]],IF(ELEVTAL[[#This Row],[Administrerende kommune]]="",ELEVTAL[[#This Row],[Beliggenhedskommune]],ELEVTAL[[#This Row],[Administrerende kommune]]))</f>
        <v>Kerteminde Kommune</v>
      </c>
      <c r="F623" t="str">
        <f>_xlfn.XLOOKUP(ELEVTAL[[#This Row],[Institutionsnummer]],INSTREG[INST_NR],INSTREG[ADM_KOMMUNE_NR_TEKST])</f>
        <v>Kerteminde Kommune</v>
      </c>
      <c r="G623" t="str">
        <f>_xlfn.XLOOKUP(ELEVTAL[[#This Row],[Institutionsnummer]],INSTREG[INST_NR],INSTREG[BEL_KOMMUNE_TEKST])</f>
        <v>Kerteminde Kommune</v>
      </c>
      <c r="H623">
        <v>279</v>
      </c>
    </row>
    <row r="624" spans="2:8" x14ac:dyDescent="0.25">
      <c r="B624">
        <v>281607</v>
      </c>
      <c r="C624" t="str">
        <f>_xlfn.XLOOKUP(ELEVTAL[[#This Row],[Institutionsnummer]],INSTREG[INST_NR],INSTREG[INST_NAVN])</f>
        <v>Absalon og Orø Skole</v>
      </c>
      <c r="D624" t="str">
        <f>_xlfn.XLOOKUP(ELEVTAL[[#This Row],[Institutionsnummer]],INSTREG[INST_NR],INSTREG[EJER_KODE_TEKST])</f>
        <v>Kommunale</v>
      </c>
      <c r="E624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624" t="str">
        <f>_xlfn.XLOOKUP(ELEVTAL[[#This Row],[Institutionsnummer]],INSTREG[INST_NR],INSTREG[ADM_KOMMUNE_NR_TEKST])</f>
        <v>Holbæk Kommune</v>
      </c>
      <c r="G624" t="str">
        <f>_xlfn.XLOOKUP(ELEVTAL[[#This Row],[Institutionsnummer]],INSTREG[INST_NR],INSTREG[BEL_KOMMUNE_TEKST])</f>
        <v>Holbæk Kommune</v>
      </c>
      <c r="H624">
        <v>673</v>
      </c>
    </row>
    <row r="625" spans="2:8" x14ac:dyDescent="0.25">
      <c r="B625">
        <v>281608</v>
      </c>
      <c r="C625" t="str">
        <f>_xlfn.XLOOKUP(ELEVTAL[[#This Row],[Institutionsnummer]],INSTREG[INST_NR],INSTREG[INST_NAVN])</f>
        <v>St. Merløse og Ugerløse Skole</v>
      </c>
      <c r="D625" t="str">
        <f>_xlfn.XLOOKUP(ELEVTAL[[#This Row],[Institutionsnummer]],INSTREG[INST_NR],INSTREG[EJER_KODE_TEKST])</f>
        <v>Kommunale</v>
      </c>
      <c r="E625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625" t="str">
        <f>_xlfn.XLOOKUP(ELEVTAL[[#This Row],[Institutionsnummer]],INSTREG[INST_NR],INSTREG[ADM_KOMMUNE_NR_TEKST])</f>
        <v>Holbæk Kommune</v>
      </c>
      <c r="G625" t="str">
        <f>_xlfn.XLOOKUP(ELEVTAL[[#This Row],[Institutionsnummer]],INSTREG[INST_NR],INSTREG[BEL_KOMMUNE_TEKST])</f>
        <v>Holbæk Kommune</v>
      </c>
      <c r="H625">
        <v>208</v>
      </c>
    </row>
    <row r="626" spans="2:8" x14ac:dyDescent="0.25">
      <c r="B626">
        <v>281609</v>
      </c>
      <c r="C626" t="str">
        <f>_xlfn.XLOOKUP(ELEVTAL[[#This Row],[Institutionsnummer]],INSTREG[INST_NR],INSTREG[INST_NAVN])</f>
        <v>Vipperød og Ågerup Skole</v>
      </c>
      <c r="D626" t="str">
        <f>_xlfn.XLOOKUP(ELEVTAL[[#This Row],[Institutionsnummer]],INSTREG[INST_NR],INSTREG[EJER_KODE_TEKST])</f>
        <v>Kommunale</v>
      </c>
      <c r="E626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626" t="str">
        <f>_xlfn.XLOOKUP(ELEVTAL[[#This Row],[Institutionsnummer]],INSTREG[INST_NR],INSTREG[ADM_KOMMUNE_NR_TEKST])</f>
        <v>Holbæk Kommune</v>
      </c>
      <c r="G626" t="str">
        <f>_xlfn.XLOOKUP(ELEVTAL[[#This Row],[Institutionsnummer]],INSTREG[INST_NR],INSTREG[BEL_KOMMUNE_TEKST])</f>
        <v>Holbæk Kommune</v>
      </c>
      <c r="H626">
        <v>414</v>
      </c>
    </row>
    <row r="627" spans="2:8" x14ac:dyDescent="0.25">
      <c r="B627">
        <v>281610</v>
      </c>
      <c r="C627" t="str">
        <f>_xlfn.XLOOKUP(ELEVTAL[[#This Row],[Institutionsnummer]],INSTREG[INST_NR],INSTREG[INST_NAVN])</f>
        <v>Tuse og Udby Skole</v>
      </c>
      <c r="D627" t="str">
        <f>_xlfn.XLOOKUP(ELEVTAL[[#This Row],[Institutionsnummer]],INSTREG[INST_NR],INSTREG[EJER_KODE_TEKST])</f>
        <v>Kommunale</v>
      </c>
      <c r="E627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627" t="str">
        <f>_xlfn.XLOOKUP(ELEVTAL[[#This Row],[Institutionsnummer]],INSTREG[INST_NR],INSTREG[ADM_KOMMUNE_NR_TEKST])</f>
        <v>Holbæk Kommune</v>
      </c>
      <c r="G627" t="str">
        <f>_xlfn.XLOOKUP(ELEVTAL[[#This Row],[Institutionsnummer]],INSTREG[INST_NR],INSTREG[BEL_KOMMUNE_TEKST])</f>
        <v>Holbæk Kommune</v>
      </c>
      <c r="H627">
        <v>772</v>
      </c>
    </row>
    <row r="628" spans="2:8" x14ac:dyDescent="0.25">
      <c r="B628">
        <v>281611</v>
      </c>
      <c r="C628" t="str">
        <f>_xlfn.XLOOKUP(ELEVTAL[[#This Row],[Institutionsnummer]],INSTREG[INST_NR],INSTREG[INST_NAVN])</f>
        <v>Nr. Jernløse, Knabstrup og Undløse Skole</v>
      </c>
      <c r="D628" t="str">
        <f>_xlfn.XLOOKUP(ELEVTAL[[#This Row],[Institutionsnummer]],INSTREG[INST_NR],INSTREG[EJER_KODE_TEKST])</f>
        <v>Kommunale</v>
      </c>
      <c r="E628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628" t="str">
        <f>_xlfn.XLOOKUP(ELEVTAL[[#This Row],[Institutionsnummer]],INSTREG[INST_NR],INSTREG[ADM_KOMMUNE_NR_TEKST])</f>
        <v>Holbæk Kommune</v>
      </c>
      <c r="G628" t="str">
        <f>_xlfn.XLOOKUP(ELEVTAL[[#This Row],[Institutionsnummer]],INSTREG[INST_NR],INSTREG[BEL_KOMMUNE_TEKST])</f>
        <v>Holbæk Kommune</v>
      </c>
      <c r="H628">
        <v>663</v>
      </c>
    </row>
    <row r="629" spans="2:8" x14ac:dyDescent="0.25">
      <c r="B629">
        <v>281612</v>
      </c>
      <c r="C629" t="str">
        <f>_xlfn.XLOOKUP(ELEVTAL[[#This Row],[Institutionsnummer]],INSTREG[INST_NR],INSTREG[INST_NAVN])</f>
        <v>Løsning skole - hovedafdeling</v>
      </c>
      <c r="D629" t="str">
        <f>_xlfn.XLOOKUP(ELEVTAL[[#This Row],[Institutionsnummer]],INSTREG[INST_NR],INSTREG[EJER_KODE_TEKST])</f>
        <v>Kommunale</v>
      </c>
      <c r="E629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629" t="str">
        <f>_xlfn.XLOOKUP(ELEVTAL[[#This Row],[Institutionsnummer]],INSTREG[INST_NR],INSTREG[ADM_KOMMUNE_NR_TEKST])</f>
        <v>Hedensted Kommune</v>
      </c>
      <c r="G629" t="str">
        <f>_xlfn.XLOOKUP(ELEVTAL[[#This Row],[Institutionsnummer]],INSTREG[INST_NR],INSTREG[BEL_KOMMUNE_TEKST])</f>
        <v>Hedensted Kommune</v>
      </c>
      <c r="H629">
        <v>406</v>
      </c>
    </row>
    <row r="630" spans="2:8" x14ac:dyDescent="0.25">
      <c r="B630">
        <v>281613</v>
      </c>
      <c r="C630" t="str">
        <f>_xlfn.XLOOKUP(ELEVTAL[[#This Row],[Institutionsnummer]],INSTREG[INST_NR],INSTREG[INST_NAVN])</f>
        <v>Skolen i Skjern</v>
      </c>
      <c r="D630" t="str">
        <f>_xlfn.XLOOKUP(ELEVTAL[[#This Row],[Institutionsnummer]],INSTREG[INST_NR],INSTREG[EJER_KODE_TEKST])</f>
        <v>Kommunale</v>
      </c>
      <c r="E630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630" t="str">
        <f>_xlfn.XLOOKUP(ELEVTAL[[#This Row],[Institutionsnummer]],INSTREG[INST_NR],INSTREG[ADM_KOMMUNE_NR_TEKST])</f>
        <v>Ringkøbing-Skjern Kommune</v>
      </c>
      <c r="G630" t="str">
        <f>_xlfn.XLOOKUP(ELEVTAL[[#This Row],[Institutionsnummer]],INSTREG[INST_NR],INSTREG[BEL_KOMMUNE_TEKST])</f>
        <v>Ringkøbing-Skjern Kommune</v>
      </c>
      <c r="H630">
        <v>769</v>
      </c>
    </row>
    <row r="631" spans="2:8" hidden="1" x14ac:dyDescent="0.25">
      <c r="B631">
        <v>281614</v>
      </c>
      <c r="C631" t="str">
        <f>_xlfn.XLOOKUP(ELEVTAL[[#This Row],[Institutionsnummer]],INSTREG[INST_NR],INSTREG[INST_NAVN])</f>
        <v>Polaris, Nordre Fasanvej</v>
      </c>
      <c r="D631" t="str">
        <f>_xlfn.XLOOKUP(ELEVTAL[[#This Row],[Institutionsnummer]],INSTREG[INST_NR],INSTREG[EJER_KODE_TEKST])</f>
        <v>Selvejende, kommunale</v>
      </c>
      <c r="E631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Frederiksberg Kommune</v>
      </c>
      <c r="F631" t="str">
        <f>_xlfn.XLOOKUP(ELEVTAL[[#This Row],[Institutionsnummer]],INSTREG[INST_NR],INSTREG[ADM_KOMMUNE_NR_TEKST])</f>
        <v>Frederiksberg Kommune</v>
      </c>
      <c r="G631" t="str">
        <f>_xlfn.XLOOKUP(ELEVTAL[[#This Row],[Institutionsnummer]],INSTREG[INST_NR],INSTREG[BEL_KOMMUNE_TEKST])</f>
        <v>Frederiksberg Kommune</v>
      </c>
      <c r="H631">
        <v>26</v>
      </c>
    </row>
    <row r="632" spans="2:8" x14ac:dyDescent="0.25">
      <c r="B632">
        <v>281628</v>
      </c>
      <c r="C632" t="str">
        <f>_xlfn.XLOOKUP(ELEVTAL[[#This Row],[Institutionsnummer]],INSTREG[INST_NR],INSTREG[INST_NAVN])</f>
        <v>Harrestrup Å Skole</v>
      </c>
      <c r="D632" t="str">
        <f>_xlfn.XLOOKUP(ELEVTAL[[#This Row],[Institutionsnummer]],INSTREG[INST_NR],INSTREG[EJER_KODE_TEKST])</f>
        <v>Kommunale</v>
      </c>
      <c r="E632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632" t="str">
        <f>_xlfn.XLOOKUP(ELEVTAL[[#This Row],[Institutionsnummer]],INSTREG[INST_NR],INSTREG[ADM_KOMMUNE_NR_TEKST])</f>
        <v>Københavns Kommune</v>
      </c>
      <c r="G632" t="str">
        <f>_xlfn.XLOOKUP(ELEVTAL[[#This Row],[Institutionsnummer]],INSTREG[INST_NR],INSTREG[BEL_KOMMUNE_TEKST])</f>
        <v>Københavns Kommune</v>
      </c>
      <c r="H632">
        <v>1215</v>
      </c>
    </row>
    <row r="633" spans="2:8" hidden="1" x14ac:dyDescent="0.25">
      <c r="B633">
        <v>281630</v>
      </c>
      <c r="C633" t="str">
        <f>_xlfn.XLOOKUP(ELEVTAL[[#This Row],[Institutionsnummer]],INSTREG[INST_NR],INSTREG[INST_NAVN])</f>
        <v>Engvang Den grønne Skole</v>
      </c>
      <c r="D633" t="str">
        <f>_xlfn.XLOOKUP(ELEVTAL[[#This Row],[Institutionsnummer]],INSTREG[INST_NR],INSTREG[EJER_KODE_TEKST])</f>
        <v>Selvejende, kommunale</v>
      </c>
      <c r="E633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633" t="str">
        <f>_xlfn.XLOOKUP(ELEVTAL[[#This Row],[Institutionsnummer]],INSTREG[INST_NR],INSTREG[ADM_KOMMUNE_NR_TEKST])</f>
        <v>Holbæk Kommune</v>
      </c>
      <c r="G633" t="str">
        <f>_xlfn.XLOOKUP(ELEVTAL[[#This Row],[Institutionsnummer]],INSTREG[INST_NR],INSTREG[BEL_KOMMUNE_TEKST])</f>
        <v>Holbæk Kommune</v>
      </c>
      <c r="H633">
        <v>32</v>
      </c>
    </row>
    <row r="634" spans="2:8" x14ac:dyDescent="0.25">
      <c r="B634">
        <v>281638</v>
      </c>
      <c r="C634" t="str">
        <f>_xlfn.XLOOKUP(ELEVTAL[[#This Row],[Institutionsnummer]],INSTREG[INST_NR],INSTREG[INST_NAVN])</f>
        <v>Firkanten</v>
      </c>
      <c r="D634" t="str">
        <f>_xlfn.XLOOKUP(ELEVTAL[[#This Row],[Institutionsnummer]],INSTREG[INST_NR],INSTREG[EJER_KODE_TEKST])</f>
        <v>Kommunale</v>
      </c>
      <c r="E634" t="str">
        <f>IF(ELEVTAL[[#This Row],[Administrerende kommune]]=0,ELEVTAL[[#This Row],[Beliggenhedskommune]],IF(ELEVTAL[[#This Row],[Administrerende kommune]]="",ELEVTAL[[#This Row],[Beliggenhedskommune]],ELEVTAL[[#This Row],[Administrerende kommune]]))</f>
        <v>Høje-Taastrup Kommune</v>
      </c>
      <c r="F634" t="str">
        <f>_xlfn.XLOOKUP(ELEVTAL[[#This Row],[Institutionsnummer]],INSTREG[INST_NR],INSTREG[ADM_KOMMUNE_NR_TEKST])</f>
        <v>Høje-Taastrup Kommune</v>
      </c>
      <c r="G634" t="str">
        <f>_xlfn.XLOOKUP(ELEVTAL[[#This Row],[Institutionsnummer]],INSTREG[INST_NR],INSTREG[BEL_KOMMUNE_TEKST])</f>
        <v>Høje-Taastrup Kommune</v>
      </c>
      <c r="H634">
        <v>9</v>
      </c>
    </row>
    <row r="635" spans="2:8" hidden="1" x14ac:dyDescent="0.25">
      <c r="B635">
        <v>281647</v>
      </c>
      <c r="C635" t="str">
        <f>_xlfn.XLOOKUP(ELEVTAL[[#This Row],[Institutionsnummer]],INSTREG[INST_NR],INSTREG[INST_NAVN])</f>
        <v>Behandlingsskolerne Horsens ApsS</v>
      </c>
      <c r="D635" t="str">
        <f>_xlfn.XLOOKUP(ELEVTAL[[#This Row],[Institutionsnummer]],INSTREG[INST_NR],INSTREG[EJER_KODE_TEKST])</f>
        <v>Selvejende, kommunale</v>
      </c>
      <c r="E635" t="str">
        <f>IF(ELEVTAL[[#This Row],[Administrerende kommune]]=0,ELEVTAL[[#This Row],[Beliggenhedskommune]],IF(ELEVTAL[[#This Row],[Administrerende kommune]]="",ELEVTAL[[#This Row],[Beliggenhedskommune]],ELEVTAL[[#This Row],[Administrerende kommune]]))</f>
        <v>Horsens Kommune</v>
      </c>
      <c r="F635" t="str">
        <f>_xlfn.XLOOKUP(ELEVTAL[[#This Row],[Institutionsnummer]],INSTREG[INST_NR],INSTREG[ADM_KOMMUNE_NR_TEKST])</f>
        <v>Horsens Kommune</v>
      </c>
      <c r="G635" t="str">
        <f>_xlfn.XLOOKUP(ELEVTAL[[#This Row],[Institutionsnummer]],INSTREG[INST_NR],INSTREG[BEL_KOMMUNE_TEKST])</f>
        <v>Horsens Kommune</v>
      </c>
      <c r="H635">
        <v>6</v>
      </c>
    </row>
    <row r="636" spans="2:8" hidden="1" x14ac:dyDescent="0.25">
      <c r="B636">
        <v>281649</v>
      </c>
      <c r="C636" t="str">
        <f>_xlfn.XLOOKUP(ELEVTAL[[#This Row],[Institutionsnummer]],INSTREG[INST_NR],INSTREG[INST_NAVN])</f>
        <v>Skonnerten ZAR</v>
      </c>
      <c r="D636" t="str">
        <f>_xlfn.XLOOKUP(ELEVTAL[[#This Row],[Institutionsnummer]],INSTREG[INST_NR],INSTREG[EJER_KODE_TEKST])</f>
        <v>Selvejende, kommunale</v>
      </c>
      <c r="E636" t="str">
        <f>IF(ELEVTAL[[#This Row],[Administrerende kommune]]=0,ELEVTAL[[#This Row],[Beliggenhedskommune]],IF(ELEVTAL[[#This Row],[Administrerende kommune]]="",ELEVTAL[[#This Row],[Beliggenhedskommune]],ELEVTAL[[#This Row],[Administrerende kommune]]))</f>
        <v>Helsingør Kommune</v>
      </c>
      <c r="F636" t="str">
        <f>_xlfn.XLOOKUP(ELEVTAL[[#This Row],[Institutionsnummer]],INSTREG[INST_NR],INSTREG[ADM_KOMMUNE_NR_TEKST])</f>
        <v>Helsingør Kommune</v>
      </c>
      <c r="G636" t="str">
        <f>_xlfn.XLOOKUP(ELEVTAL[[#This Row],[Institutionsnummer]],INSTREG[INST_NR],INSTREG[BEL_KOMMUNE_TEKST])</f>
        <v>Helsingør Kommune</v>
      </c>
      <c r="H636">
        <v>5</v>
      </c>
    </row>
    <row r="637" spans="2:8" x14ac:dyDescent="0.25">
      <c r="B637">
        <v>281655</v>
      </c>
      <c r="C637" t="str">
        <f>_xlfn.XLOOKUP(ELEVTAL[[#This Row],[Institutionsnummer]],INSTREG[INST_NR],INSTREG[INST_NAVN])</f>
        <v>10. klassecenter US10</v>
      </c>
      <c r="D637" t="str">
        <f>_xlfn.XLOOKUP(ELEVTAL[[#This Row],[Institutionsnummer]],INSTREG[INST_NR],INSTREG[EJER_KODE_TEKST])</f>
        <v>Kommunale</v>
      </c>
      <c r="E637" t="str">
        <f>IF(ELEVTAL[[#This Row],[Administrerende kommune]]=0,ELEVTAL[[#This Row],[Beliggenhedskommune]],IF(ELEVTAL[[#This Row],[Administrerende kommune]]="",ELEVTAL[[#This Row],[Beliggenhedskommune]],ELEVTAL[[#This Row],[Administrerende kommune]]))</f>
        <v>Tårnby Kommune</v>
      </c>
      <c r="F637" t="str">
        <f>_xlfn.XLOOKUP(ELEVTAL[[#This Row],[Institutionsnummer]],INSTREG[INST_NR],INSTREG[ADM_KOMMUNE_NR_TEKST])</f>
        <v>Tårnby Kommune</v>
      </c>
      <c r="G637" t="str">
        <f>_xlfn.XLOOKUP(ELEVTAL[[#This Row],[Institutionsnummer]],INSTREG[INST_NR],INSTREG[BEL_KOMMUNE_TEKST])</f>
        <v>Tårnby Kommune</v>
      </c>
      <c r="H637">
        <v>92</v>
      </c>
    </row>
    <row r="638" spans="2:8" x14ac:dyDescent="0.25">
      <c r="B638">
        <v>281661</v>
      </c>
      <c r="C638" t="str">
        <f>_xlfn.XLOOKUP(ELEVTAL[[#This Row],[Institutionsnummer]],INSTREG[INST_NR],INSTREG[INST_NAVN])</f>
        <v>Damagerskolen</v>
      </c>
      <c r="D638" t="str">
        <f>_xlfn.XLOOKUP(ELEVTAL[[#This Row],[Institutionsnummer]],INSTREG[INST_NR],INSTREG[EJER_KODE_TEKST])</f>
        <v>Kommunale</v>
      </c>
      <c r="E638" t="str">
        <f>IF(ELEVTAL[[#This Row],[Administrerende kommune]]=0,ELEVTAL[[#This Row],[Beliggenhedskommune]],IF(ELEVTAL[[#This Row],[Administrerende kommune]]="",ELEVTAL[[#This Row],[Beliggenhedskommune]],ELEVTAL[[#This Row],[Administrerende kommune]]))</f>
        <v>Greve Kommune</v>
      </c>
      <c r="F638" t="str">
        <f>_xlfn.XLOOKUP(ELEVTAL[[#This Row],[Institutionsnummer]],INSTREG[INST_NR],INSTREG[ADM_KOMMUNE_NR_TEKST])</f>
        <v>Greve Kommune</v>
      </c>
      <c r="G638" t="str">
        <f>_xlfn.XLOOKUP(ELEVTAL[[#This Row],[Institutionsnummer]],INSTREG[INST_NR],INSTREG[BEL_KOMMUNE_TEKST])</f>
        <v>Greve Kommune</v>
      </c>
      <c r="H638">
        <v>413</v>
      </c>
    </row>
    <row r="639" spans="2:8" x14ac:dyDescent="0.25">
      <c r="B639">
        <v>281673</v>
      </c>
      <c r="C639" t="str">
        <f>_xlfn.XLOOKUP(ELEVTAL[[#This Row],[Institutionsnummer]],INSTREG[INST_NR],INSTREG[INST_NAVN])</f>
        <v>Nordfynsskolen</v>
      </c>
      <c r="D639" t="str">
        <f>_xlfn.XLOOKUP(ELEVTAL[[#This Row],[Institutionsnummer]],INSTREG[INST_NR],INSTREG[EJER_KODE_TEKST])</f>
        <v>Kommunale</v>
      </c>
      <c r="E639" t="str">
        <f>IF(ELEVTAL[[#This Row],[Administrerende kommune]]=0,ELEVTAL[[#This Row],[Beliggenhedskommune]],IF(ELEVTAL[[#This Row],[Administrerende kommune]]="",ELEVTAL[[#This Row],[Beliggenhedskommune]],ELEVTAL[[#This Row],[Administrerende kommune]]))</f>
        <v>Nordfyns Kommune</v>
      </c>
      <c r="F639" t="str">
        <f>_xlfn.XLOOKUP(ELEVTAL[[#This Row],[Institutionsnummer]],INSTREG[INST_NR],INSTREG[ADM_KOMMUNE_NR_TEKST])</f>
        <v>Nordfyns Kommune</v>
      </c>
      <c r="G639" t="str">
        <f>_xlfn.XLOOKUP(ELEVTAL[[#This Row],[Institutionsnummer]],INSTREG[INST_NR],INSTREG[BEL_KOMMUNE_TEKST])</f>
        <v>Nordfyns Kommune</v>
      </c>
      <c r="H639">
        <v>113</v>
      </c>
    </row>
    <row r="640" spans="2:8" x14ac:dyDescent="0.25">
      <c r="B640">
        <v>281687</v>
      </c>
      <c r="C640" t="str">
        <f>_xlfn.XLOOKUP(ELEVTAL[[#This Row],[Institutionsnummer]],INSTREG[INST_NR],INSTREG[INST_NAVN])</f>
        <v>Område Brande</v>
      </c>
      <c r="D640" t="str">
        <f>_xlfn.XLOOKUP(ELEVTAL[[#This Row],[Institutionsnummer]],INSTREG[INST_NR],INSTREG[EJER_KODE_TEKST])</f>
        <v>Kommunale</v>
      </c>
      <c r="E640" t="str">
        <f>IF(ELEVTAL[[#This Row],[Administrerende kommune]]=0,ELEVTAL[[#This Row],[Beliggenhedskommune]],IF(ELEVTAL[[#This Row],[Administrerende kommune]]="",ELEVTAL[[#This Row],[Beliggenhedskommune]],ELEVTAL[[#This Row],[Administrerende kommune]]))</f>
        <v>Ikast-Brande Kommune</v>
      </c>
      <c r="F640" t="str">
        <f>_xlfn.XLOOKUP(ELEVTAL[[#This Row],[Institutionsnummer]],INSTREG[INST_NR],INSTREG[ADM_KOMMUNE_NR_TEKST])</f>
        <v>Ikast-Brande Kommune</v>
      </c>
      <c r="G640" t="str">
        <f>_xlfn.XLOOKUP(ELEVTAL[[#This Row],[Institutionsnummer]],INSTREG[INST_NR],INSTREG[BEL_KOMMUNE_TEKST])</f>
        <v>Ikast-Brande Kommune</v>
      </c>
      <c r="H640">
        <v>1020</v>
      </c>
    </row>
    <row r="641" spans="2:8" x14ac:dyDescent="0.25">
      <c r="B641">
        <v>281694</v>
      </c>
      <c r="C641" t="str">
        <f>_xlfn.XLOOKUP(ELEVTAL[[#This Row],[Institutionsnummer]],INSTREG[INST_NR],INSTREG[INST_NAVN])</f>
        <v>Specialskolen</v>
      </c>
      <c r="D641" t="str">
        <f>_xlfn.XLOOKUP(ELEVTAL[[#This Row],[Institutionsnummer]],INSTREG[INST_NR],INSTREG[EJER_KODE_TEKST])</f>
        <v>Kommunale</v>
      </c>
      <c r="E641" t="str">
        <f>IF(ELEVTAL[[#This Row],[Administrerende kommune]]=0,ELEVTAL[[#This Row],[Beliggenhedskommune]],IF(ELEVTAL[[#This Row],[Administrerende kommune]]="",ELEVTAL[[#This Row],[Beliggenhedskommune]],ELEVTAL[[#This Row],[Administrerende kommune]]))</f>
        <v>Faxe Kommune</v>
      </c>
      <c r="F641" t="str">
        <f>_xlfn.XLOOKUP(ELEVTAL[[#This Row],[Institutionsnummer]],INSTREG[INST_NR],INSTREG[ADM_KOMMUNE_NR_TEKST])</f>
        <v>Faxe Kommune</v>
      </c>
      <c r="G641" t="str">
        <f>_xlfn.XLOOKUP(ELEVTAL[[#This Row],[Institutionsnummer]],INSTREG[INST_NR],INSTREG[BEL_KOMMUNE_TEKST])</f>
        <v>Faxe Kommune</v>
      </c>
      <c r="H641">
        <v>92</v>
      </c>
    </row>
    <row r="642" spans="2:8" x14ac:dyDescent="0.25">
      <c r="B642">
        <v>281701</v>
      </c>
      <c r="C642" t="str">
        <f>_xlfn.XLOOKUP(ELEVTAL[[#This Row],[Institutionsnummer]],INSTREG[INST_NR],INSTREG[INST_NAVN])</f>
        <v>Specialkompetence Holstebro</v>
      </c>
      <c r="D642" t="str">
        <f>_xlfn.XLOOKUP(ELEVTAL[[#This Row],[Institutionsnummer]],INSTREG[INST_NR],INSTREG[EJER_KODE_TEKST])</f>
        <v>Kommunale</v>
      </c>
      <c r="E642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Holstebro Kommune</v>
      </c>
      <c r="F642" t="str">
        <f>_xlfn.XLOOKUP(ELEVTAL[[#This Row],[Institutionsnummer]],INSTREG[INST_NR],INSTREG[ADM_KOMMUNE_NR_TEKST])</f>
        <v>Holstebro Kommune</v>
      </c>
      <c r="G642" t="str">
        <f>_xlfn.XLOOKUP(ELEVTAL[[#This Row],[Institutionsnummer]],INSTREG[INST_NR],INSTREG[BEL_KOMMUNE_TEKST])</f>
        <v>Holstebro Kommune</v>
      </c>
      <c r="H642">
        <v>260</v>
      </c>
    </row>
    <row r="643" spans="2:8" x14ac:dyDescent="0.25">
      <c r="B643">
        <v>281716</v>
      </c>
      <c r="C643" t="str">
        <f>_xlfn.XLOOKUP(ELEVTAL[[#This Row],[Institutionsnummer]],INSTREG[INST_NR],INSTREG[INST_NAVN])</f>
        <v>Langeskov Skole</v>
      </c>
      <c r="D643" t="str">
        <f>_xlfn.XLOOKUP(ELEVTAL[[#This Row],[Institutionsnummer]],INSTREG[INST_NR],INSTREG[EJER_KODE_TEKST])</f>
        <v>Kommunale</v>
      </c>
      <c r="E643" t="str">
        <f>IF(ELEVTAL[[#This Row],[Administrerende kommune]]=0,ELEVTAL[[#This Row],[Beliggenhedskommune]],IF(ELEVTAL[[#This Row],[Administrerende kommune]]="",ELEVTAL[[#This Row],[Beliggenhedskommune]],ELEVTAL[[#This Row],[Administrerende kommune]]))</f>
        <v>Kerteminde Kommune</v>
      </c>
      <c r="F643" t="str">
        <f>_xlfn.XLOOKUP(ELEVTAL[[#This Row],[Institutionsnummer]],INSTREG[INST_NR],INSTREG[ADM_KOMMUNE_NR_TEKST])</f>
        <v>Kerteminde Kommune</v>
      </c>
      <c r="G643" t="str">
        <f>_xlfn.XLOOKUP(ELEVTAL[[#This Row],[Institutionsnummer]],INSTREG[INST_NR],INSTREG[BEL_KOMMUNE_TEKST])</f>
        <v>Kerteminde Kommune</v>
      </c>
      <c r="H643">
        <v>600</v>
      </c>
    </row>
    <row r="644" spans="2:8" x14ac:dyDescent="0.25">
      <c r="B644">
        <v>281718</v>
      </c>
      <c r="C644" t="str">
        <f>_xlfn.XLOOKUP(ELEVTAL[[#This Row],[Institutionsnummer]],INSTREG[INST_NR],INSTREG[INST_NAVN])</f>
        <v>Ørstedskolen</v>
      </c>
      <c r="D644" t="str">
        <f>_xlfn.XLOOKUP(ELEVTAL[[#This Row],[Institutionsnummer]],INSTREG[INST_NR],INSTREG[EJER_KODE_TEKST])</f>
        <v>Kommunale</v>
      </c>
      <c r="E644" t="str">
        <f>IF(ELEVTAL[[#This Row],[Administrerende kommune]]=0,ELEVTAL[[#This Row],[Beliggenhedskommune]],IF(ELEVTAL[[#This Row],[Administrerende kommune]]="",ELEVTAL[[#This Row],[Beliggenhedskommune]],ELEVTAL[[#This Row],[Administrerende kommune]]))</f>
        <v>Langeland Kommune</v>
      </c>
      <c r="F644" t="str">
        <f>_xlfn.XLOOKUP(ELEVTAL[[#This Row],[Institutionsnummer]],INSTREG[INST_NR],INSTREG[ADM_KOMMUNE_NR_TEKST])</f>
        <v>Langeland Kommune</v>
      </c>
      <c r="G644" t="str">
        <f>_xlfn.XLOOKUP(ELEVTAL[[#This Row],[Institutionsnummer]],INSTREG[INST_NR],INSTREG[BEL_KOMMUNE_TEKST])</f>
        <v>Langeland Kommune</v>
      </c>
      <c r="H644">
        <v>706</v>
      </c>
    </row>
    <row r="645" spans="2:8" x14ac:dyDescent="0.25">
      <c r="B645">
        <v>281754</v>
      </c>
      <c r="C645" t="str">
        <f>_xlfn.XLOOKUP(ELEVTAL[[#This Row],[Institutionsnummer]],INSTREG[INST_NR],INSTREG[INST_NAVN])</f>
        <v>Brøndagerskolen</v>
      </c>
      <c r="D645" t="str">
        <f>_xlfn.XLOOKUP(ELEVTAL[[#This Row],[Institutionsnummer]],INSTREG[INST_NR],INSTREG[EJER_KODE_TEKST])</f>
        <v>Kommunale</v>
      </c>
      <c r="E645" t="str">
        <f>IF(ELEVTAL[[#This Row],[Administrerende kommune]]=0,ELEVTAL[[#This Row],[Beliggenhedskommune]],IF(ELEVTAL[[#This Row],[Administrerende kommune]]="",ELEVTAL[[#This Row],[Beliggenhedskommune]],ELEVTAL[[#This Row],[Administrerende kommune]]))</f>
        <v>Albertslund Kommune</v>
      </c>
      <c r="F645" t="str">
        <f>_xlfn.XLOOKUP(ELEVTAL[[#This Row],[Institutionsnummer]],INSTREG[INST_NR],INSTREG[ADM_KOMMUNE_NR_TEKST])</f>
        <v>Albertslund Kommune</v>
      </c>
      <c r="G645" t="str">
        <f>_xlfn.XLOOKUP(ELEVTAL[[#This Row],[Institutionsnummer]],INSTREG[INST_NR],INSTREG[BEL_KOMMUNE_TEKST])</f>
        <v>Albertslund Kommune</v>
      </c>
      <c r="H645">
        <v>90</v>
      </c>
    </row>
    <row r="646" spans="2:8" x14ac:dyDescent="0.25">
      <c r="B646">
        <v>281766</v>
      </c>
      <c r="C646" t="str">
        <f>_xlfn.XLOOKUP(ELEVTAL[[#This Row],[Institutionsnummer]],INSTREG[INST_NR],INSTREG[INST_NAVN])</f>
        <v>Gl. Hjortspringskole</v>
      </c>
      <c r="D646" t="str">
        <f>_xlfn.XLOOKUP(ELEVTAL[[#This Row],[Institutionsnummer]],INSTREG[INST_NR],INSTREG[EJER_KODE_TEKST])</f>
        <v>Kommunale</v>
      </c>
      <c r="E646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Herlev Kommune</v>
      </c>
      <c r="F646" t="str">
        <f>_xlfn.XLOOKUP(ELEVTAL[[#This Row],[Institutionsnummer]],INSTREG[INST_NR],INSTREG[ADM_KOMMUNE_NR_TEKST])</f>
        <v>Herlev Kommune</v>
      </c>
      <c r="G646" t="str">
        <f>_xlfn.XLOOKUP(ELEVTAL[[#This Row],[Institutionsnummer]],INSTREG[INST_NR],INSTREG[BEL_KOMMUNE_TEKST])</f>
        <v>Herlev Kommune</v>
      </c>
      <c r="H646">
        <v>160</v>
      </c>
    </row>
    <row r="647" spans="2:8" x14ac:dyDescent="0.25">
      <c r="B647">
        <v>281767</v>
      </c>
      <c r="C647" t="str">
        <f>_xlfn.XLOOKUP(ELEVTAL[[#This Row],[Institutionsnummer]],INSTREG[INST_NR],INSTREG[INST_NAVN])</f>
        <v>Gistrup Skole</v>
      </c>
      <c r="D647" t="str">
        <f>_xlfn.XLOOKUP(ELEVTAL[[#This Row],[Institutionsnummer]],INSTREG[INST_NR],INSTREG[EJER_KODE_TEKST])</f>
        <v>Kommunale</v>
      </c>
      <c r="E647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647" t="str">
        <f>_xlfn.XLOOKUP(ELEVTAL[[#This Row],[Institutionsnummer]],INSTREG[INST_NR],INSTREG[ADM_KOMMUNE_NR_TEKST])</f>
        <v>Aalborg Kommune</v>
      </c>
      <c r="G647" t="str">
        <f>_xlfn.XLOOKUP(ELEVTAL[[#This Row],[Institutionsnummer]],INSTREG[INST_NR],INSTREG[BEL_KOMMUNE_TEKST])</f>
        <v>Aalborg Kommune</v>
      </c>
      <c r="H647">
        <v>870</v>
      </c>
    </row>
    <row r="648" spans="2:8" x14ac:dyDescent="0.25">
      <c r="B648">
        <v>281781</v>
      </c>
      <c r="C648" t="str">
        <f>_xlfn.XLOOKUP(ELEVTAL[[#This Row],[Institutionsnummer]],INSTREG[INST_NR],INSTREG[INST_NAVN])</f>
        <v>Vestsalling Skole og Dagtilbud</v>
      </c>
      <c r="D648" t="str">
        <f>_xlfn.XLOOKUP(ELEVTAL[[#This Row],[Institutionsnummer]],INSTREG[INST_NR],INSTREG[EJER_KODE_TEKST])</f>
        <v>Kommunale</v>
      </c>
      <c r="E648" t="str">
        <f>IF(ELEVTAL[[#This Row],[Administrerende kommune]]=0,ELEVTAL[[#This Row],[Beliggenhedskommune]],IF(ELEVTAL[[#This Row],[Administrerende kommune]]="",ELEVTAL[[#This Row],[Beliggenhedskommune]],ELEVTAL[[#This Row],[Administrerende kommune]]))</f>
        <v>Skive Kommune</v>
      </c>
      <c r="F648" t="str">
        <f>_xlfn.XLOOKUP(ELEVTAL[[#This Row],[Institutionsnummer]],INSTREG[INST_NR],INSTREG[ADM_KOMMUNE_NR_TEKST])</f>
        <v>Skive Kommune</v>
      </c>
      <c r="G648" t="str">
        <f>_xlfn.XLOOKUP(ELEVTAL[[#This Row],[Institutionsnummer]],INSTREG[INST_NR],INSTREG[BEL_KOMMUNE_TEKST])</f>
        <v>Skive Kommune</v>
      </c>
      <c r="H648">
        <v>495</v>
      </c>
    </row>
    <row r="649" spans="2:8" x14ac:dyDescent="0.25">
      <c r="B649">
        <v>281787</v>
      </c>
      <c r="C649" t="str">
        <f>_xlfn.XLOOKUP(ELEVTAL[[#This Row],[Institutionsnummer]],INSTREG[INST_NR],INSTREG[INST_NAVN])</f>
        <v>Nordøstsalling Skoler og Dagtilbud</v>
      </c>
      <c r="D649" t="str">
        <f>_xlfn.XLOOKUP(ELEVTAL[[#This Row],[Institutionsnummer]],INSTREG[INST_NR],INSTREG[EJER_KODE_TEKST])</f>
        <v>Kommunale</v>
      </c>
      <c r="E649" t="str">
        <f>IF(ELEVTAL[[#This Row],[Administrerende kommune]]=0,ELEVTAL[[#This Row],[Beliggenhedskommune]],IF(ELEVTAL[[#This Row],[Administrerende kommune]]="",ELEVTAL[[#This Row],[Beliggenhedskommune]],ELEVTAL[[#This Row],[Administrerende kommune]]))</f>
        <v>Skive Kommune</v>
      </c>
      <c r="F649" t="str">
        <f>_xlfn.XLOOKUP(ELEVTAL[[#This Row],[Institutionsnummer]],INSTREG[INST_NR],INSTREG[ADM_KOMMUNE_NR_TEKST])</f>
        <v>Skive Kommune</v>
      </c>
      <c r="G649" t="str">
        <f>_xlfn.XLOOKUP(ELEVTAL[[#This Row],[Institutionsnummer]],INSTREG[INST_NR],INSTREG[BEL_KOMMUNE_TEKST])</f>
        <v>Skive Kommune</v>
      </c>
      <c r="H649">
        <v>321</v>
      </c>
    </row>
    <row r="650" spans="2:8" x14ac:dyDescent="0.25">
      <c r="B650">
        <v>281791</v>
      </c>
      <c r="C650" t="str">
        <f>_xlfn.XLOOKUP(ELEVTAL[[#This Row],[Institutionsnummer]],INSTREG[INST_NR],INSTREG[INST_NAVN])</f>
        <v>Herlev Byskole</v>
      </c>
      <c r="D650" t="str">
        <f>_xlfn.XLOOKUP(ELEVTAL[[#This Row],[Institutionsnummer]],INSTREG[INST_NR],INSTREG[EJER_KODE_TEKST])</f>
        <v>Kommunale</v>
      </c>
      <c r="E650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Herlev Kommune</v>
      </c>
      <c r="F650" t="str">
        <f>_xlfn.XLOOKUP(ELEVTAL[[#This Row],[Institutionsnummer]],INSTREG[INST_NR],INSTREG[ADM_KOMMUNE_NR_TEKST])</f>
        <v>Herlev Kommune</v>
      </c>
      <c r="G650" t="str">
        <f>_xlfn.XLOOKUP(ELEVTAL[[#This Row],[Institutionsnummer]],INSTREG[INST_NR],INSTREG[BEL_KOMMUNE_TEKST])</f>
        <v>Herlev Kommune</v>
      </c>
      <c r="H650">
        <v>978</v>
      </c>
    </row>
    <row r="651" spans="2:8" x14ac:dyDescent="0.25">
      <c r="B651">
        <v>281794</v>
      </c>
      <c r="C651" t="str">
        <f>_xlfn.XLOOKUP(ELEVTAL[[#This Row],[Institutionsnummer]],INSTREG[INST_NR],INSTREG[INST_NAVN])</f>
        <v>Vestskolen</v>
      </c>
      <c r="D651" t="str">
        <f>_xlfn.XLOOKUP(ELEVTAL[[#This Row],[Institutionsnummer]],INSTREG[INST_NR],INSTREG[EJER_KODE_TEKST])</f>
        <v>Kommunale</v>
      </c>
      <c r="E651" t="str">
        <f>IF(ELEVTAL[[#This Row],[Administrerende kommune]]=0,ELEVTAL[[#This Row],[Beliggenhedskommune]],IF(ELEVTAL[[#This Row],[Administrerende kommune]]="",ELEVTAL[[#This Row],[Beliggenhedskommune]],ELEVTAL[[#This Row],[Administrerende kommune]]))</f>
        <v>Odder Kommune</v>
      </c>
      <c r="F651" t="str">
        <f>_xlfn.XLOOKUP(ELEVTAL[[#This Row],[Institutionsnummer]],INSTREG[INST_NR],INSTREG[ADM_KOMMUNE_NR_TEKST])</f>
        <v>Odder Kommune</v>
      </c>
      <c r="G651" t="str">
        <f>_xlfn.XLOOKUP(ELEVTAL[[#This Row],[Institutionsnummer]],INSTREG[INST_NR],INSTREG[BEL_KOMMUNE_TEKST])</f>
        <v>Odder Kommune</v>
      </c>
      <c r="H651">
        <v>856</v>
      </c>
    </row>
    <row r="652" spans="2:8" x14ac:dyDescent="0.25">
      <c r="B652">
        <v>281795</v>
      </c>
      <c r="C652" t="str">
        <f>_xlfn.XLOOKUP(ELEVTAL[[#This Row],[Institutionsnummer]],INSTREG[INST_NR],INSTREG[INST_NAVN])</f>
        <v>Fællesskolen Bevtoft-Over Jerstal</v>
      </c>
      <c r="D652" t="str">
        <f>_xlfn.XLOOKUP(ELEVTAL[[#This Row],[Institutionsnummer]],INSTREG[INST_NR],INSTREG[EJER_KODE_TEKST])</f>
        <v>Kommunale</v>
      </c>
      <c r="E652" t="str">
        <f>IF(ELEVTAL[[#This Row],[Administrerende kommune]]=0,ELEVTAL[[#This Row],[Beliggenhedskommune]],IF(ELEVTAL[[#This Row],[Administrerende kommune]]="",ELEVTAL[[#This Row],[Beliggenhedskommune]],ELEVTAL[[#This Row],[Administrerende kommune]]))</f>
        <v>Haderslev Kommune</v>
      </c>
      <c r="F652" t="str">
        <f>_xlfn.XLOOKUP(ELEVTAL[[#This Row],[Institutionsnummer]],INSTREG[INST_NR],INSTREG[ADM_KOMMUNE_NR_TEKST])</f>
        <v>Haderslev Kommune</v>
      </c>
      <c r="G652" t="str">
        <f>_xlfn.XLOOKUP(ELEVTAL[[#This Row],[Institutionsnummer]],INSTREG[INST_NR],INSTREG[BEL_KOMMUNE_TEKST])</f>
        <v>Haderslev Kommune</v>
      </c>
      <c r="H652">
        <v>203</v>
      </c>
    </row>
    <row r="653" spans="2:8" x14ac:dyDescent="0.25">
      <c r="B653">
        <v>281796</v>
      </c>
      <c r="C653" t="str">
        <f>_xlfn.XLOOKUP(ELEVTAL[[#This Row],[Institutionsnummer]],INSTREG[INST_NR],INSTREG[INST_NAVN])</f>
        <v>Ellebækskolen, Hovedskolen</v>
      </c>
      <c r="D653" t="str">
        <f>_xlfn.XLOOKUP(ELEVTAL[[#This Row],[Institutionsnummer]],INSTREG[INST_NR],INSTREG[EJER_KODE_TEKST])</f>
        <v>Kommunale</v>
      </c>
      <c r="E653" t="str">
        <f>IF(ELEVTAL[[#This Row],[Administrerende kommune]]=0,ELEVTAL[[#This Row],[Beliggenhedskommune]],IF(ELEVTAL[[#This Row],[Administrerende kommune]]="",ELEVTAL[[#This Row],[Beliggenhedskommune]],ELEVTAL[[#This Row],[Administrerende kommune]]))</f>
        <v>Næstved Kommune</v>
      </c>
      <c r="F653" t="str">
        <f>_xlfn.XLOOKUP(ELEVTAL[[#This Row],[Institutionsnummer]],INSTREG[INST_NR],INSTREG[ADM_KOMMUNE_NR_TEKST])</f>
        <v>Næstved Kommune</v>
      </c>
      <c r="G653" t="str">
        <f>_xlfn.XLOOKUP(ELEVTAL[[#This Row],[Institutionsnummer]],INSTREG[INST_NR],INSTREG[BEL_KOMMUNE_TEKST])</f>
        <v>Næstved Kommune</v>
      </c>
      <c r="H653">
        <v>835</v>
      </c>
    </row>
    <row r="654" spans="2:8" x14ac:dyDescent="0.25">
      <c r="B654">
        <v>281798</v>
      </c>
      <c r="C654" t="str">
        <f>_xlfn.XLOOKUP(ELEVTAL[[#This Row],[Institutionsnummer]],INSTREG[INST_NR],INSTREG[INST_NAVN])</f>
        <v>Kildegårdskolen</v>
      </c>
      <c r="D654" t="str">
        <f>_xlfn.XLOOKUP(ELEVTAL[[#This Row],[Institutionsnummer]],INSTREG[INST_NR],INSTREG[EJER_KODE_TEKST])</f>
        <v>Kommunale</v>
      </c>
      <c r="E654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Herlev Kommune</v>
      </c>
      <c r="F654" t="str">
        <f>_xlfn.XLOOKUP(ELEVTAL[[#This Row],[Institutionsnummer]],INSTREG[INST_NR],INSTREG[ADM_KOMMUNE_NR_TEKST])</f>
        <v>Herlev Kommune</v>
      </c>
      <c r="G654" t="str">
        <f>_xlfn.XLOOKUP(ELEVTAL[[#This Row],[Institutionsnummer]],INSTREG[INST_NR],INSTREG[BEL_KOMMUNE_TEKST])</f>
        <v>Herlev Kommune</v>
      </c>
      <c r="H654">
        <v>847</v>
      </c>
    </row>
    <row r="655" spans="2:8" x14ac:dyDescent="0.25">
      <c r="B655">
        <v>281800</v>
      </c>
      <c r="C655" t="str">
        <f>_xlfn.XLOOKUP(ELEVTAL[[#This Row],[Institutionsnummer]],INSTREG[INST_NR],INSTREG[INST_NAVN])</f>
        <v>Krabbeshus Heldagsskole</v>
      </c>
      <c r="D655" t="str">
        <f>_xlfn.XLOOKUP(ELEVTAL[[#This Row],[Institutionsnummer]],INSTREG[INST_NR],INSTREG[EJER_KODE_TEKST])</f>
        <v>Kommunale</v>
      </c>
      <c r="E655" t="str">
        <f>IF(ELEVTAL[[#This Row],[Administrerende kommune]]=0,ELEVTAL[[#This Row],[Beliggenhedskommune]],IF(ELEVTAL[[#This Row],[Administrerende kommune]]="",ELEVTAL[[#This Row],[Beliggenhedskommune]],ELEVTAL[[#This Row],[Administrerende kommune]]))</f>
        <v>Skive Kommune</v>
      </c>
      <c r="F655" t="str">
        <f>_xlfn.XLOOKUP(ELEVTAL[[#This Row],[Institutionsnummer]],INSTREG[INST_NR],INSTREG[ADM_KOMMUNE_NR_TEKST])</f>
        <v>Skive Kommune</v>
      </c>
      <c r="G655" t="str">
        <f>_xlfn.XLOOKUP(ELEVTAL[[#This Row],[Institutionsnummer]],INSTREG[INST_NR],INSTREG[BEL_KOMMUNE_TEKST])</f>
        <v>Skive Kommune</v>
      </c>
      <c r="H655">
        <v>117</v>
      </c>
    </row>
    <row r="656" spans="2:8" x14ac:dyDescent="0.25">
      <c r="B656">
        <v>281808</v>
      </c>
      <c r="C656" t="str">
        <f>_xlfn.XLOOKUP(ELEVTAL[[#This Row],[Institutionsnummer]],INSTREG[INST_NR],INSTREG[INST_NAVN])</f>
        <v>Tingkærskolen, hovedskole</v>
      </c>
      <c r="D656" t="str">
        <f>_xlfn.XLOOKUP(ELEVTAL[[#This Row],[Institutionsnummer]],INSTREG[INST_NR],INSTREG[EJER_KODE_TEKST])</f>
        <v>Kommunale</v>
      </c>
      <c r="E656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656" t="str">
        <f>_xlfn.XLOOKUP(ELEVTAL[[#This Row],[Institutionsnummer]],INSTREG[INST_NR],INSTREG[ADM_KOMMUNE_NR_TEKST])</f>
        <v>Odense Kommune</v>
      </c>
      <c r="G656" t="str">
        <f>_xlfn.XLOOKUP(ELEVTAL[[#This Row],[Institutionsnummer]],INSTREG[INST_NR],INSTREG[BEL_KOMMUNE_TEKST])</f>
        <v>Odense Kommune</v>
      </c>
      <c r="H656">
        <v>333</v>
      </c>
    </row>
    <row r="657" spans="2:8" x14ac:dyDescent="0.25">
      <c r="B657">
        <v>281813</v>
      </c>
      <c r="C657" t="str">
        <f>_xlfn.XLOOKUP(ELEVTAL[[#This Row],[Institutionsnummer]],INSTREG[INST_NR],INSTREG[INST_NAVN])</f>
        <v>Vejle Midtbyskole</v>
      </c>
      <c r="D657" t="str">
        <f>_xlfn.XLOOKUP(ELEVTAL[[#This Row],[Institutionsnummer]],INSTREG[INST_NR],INSTREG[EJER_KODE_TEKST])</f>
        <v>Kommunale</v>
      </c>
      <c r="E657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657" t="str">
        <f>_xlfn.XLOOKUP(ELEVTAL[[#This Row],[Institutionsnummer]],INSTREG[INST_NR],INSTREG[ADM_KOMMUNE_NR_TEKST])</f>
        <v>Vejle Kommune</v>
      </c>
      <c r="G657" t="str">
        <f>_xlfn.XLOOKUP(ELEVTAL[[#This Row],[Institutionsnummer]],INSTREG[INST_NR],INSTREG[BEL_KOMMUNE_TEKST])</f>
        <v>Vejle Kommune</v>
      </c>
      <c r="H657">
        <v>554</v>
      </c>
    </row>
    <row r="658" spans="2:8" x14ac:dyDescent="0.25">
      <c r="B658">
        <v>281817</v>
      </c>
      <c r="C658" t="str">
        <f>_xlfn.XLOOKUP(ELEVTAL[[#This Row],[Institutionsnummer]],INSTREG[INST_NR],INSTREG[INST_NAVN])</f>
        <v>Firkløverskolen</v>
      </c>
      <c r="D658" t="str">
        <f>_xlfn.XLOOKUP(ELEVTAL[[#This Row],[Institutionsnummer]],INSTREG[INST_NR],INSTREG[EJER_KODE_TEKST])</f>
        <v>Kommunale</v>
      </c>
      <c r="E658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658" t="str">
        <f>_xlfn.XLOOKUP(ELEVTAL[[#This Row],[Institutionsnummer]],INSTREG[INST_NR],INSTREG[ADM_KOMMUNE_NR_TEKST])</f>
        <v>Vejle Kommune</v>
      </c>
      <c r="G658" t="str">
        <f>_xlfn.XLOOKUP(ELEVTAL[[#This Row],[Institutionsnummer]],INSTREG[INST_NR],INSTREG[BEL_KOMMUNE_TEKST])</f>
        <v>Vejle Kommune</v>
      </c>
      <c r="H658">
        <v>673</v>
      </c>
    </row>
    <row r="659" spans="2:8" x14ac:dyDescent="0.25">
      <c r="B659">
        <v>281821</v>
      </c>
      <c r="C659" t="str">
        <f>_xlfn.XLOOKUP(ELEVTAL[[#This Row],[Institutionsnummer]],INSTREG[INST_NR],INSTREG[INST_NAVN])</f>
        <v>Bredsten-Gadbjerg skole</v>
      </c>
      <c r="D659" t="str">
        <f>_xlfn.XLOOKUP(ELEVTAL[[#This Row],[Institutionsnummer]],INSTREG[INST_NR],INSTREG[EJER_KODE_TEKST])</f>
        <v>Kommunale</v>
      </c>
      <c r="E659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659" t="str">
        <f>_xlfn.XLOOKUP(ELEVTAL[[#This Row],[Institutionsnummer]],INSTREG[INST_NR],INSTREG[ADM_KOMMUNE_NR_TEKST])</f>
        <v>Vejle Kommune</v>
      </c>
      <c r="G659" t="str">
        <f>_xlfn.XLOOKUP(ELEVTAL[[#This Row],[Institutionsnummer]],INSTREG[INST_NR],INSTREG[BEL_KOMMUNE_TEKST])</f>
        <v>Vejle Kommune</v>
      </c>
      <c r="H659">
        <v>471</v>
      </c>
    </row>
    <row r="660" spans="2:8" x14ac:dyDescent="0.25">
      <c r="B660">
        <v>281825</v>
      </c>
      <c r="C660" t="str">
        <f>_xlfn.XLOOKUP(ELEVTAL[[#This Row],[Institutionsnummer]],INSTREG[INST_NR],INSTREG[INST_NAVN])</f>
        <v>Holmegaardskolen</v>
      </c>
      <c r="D660" t="str">
        <f>_xlfn.XLOOKUP(ELEVTAL[[#This Row],[Institutionsnummer]],INSTREG[INST_NR],INSTREG[EJER_KODE_TEKST])</f>
        <v>Kommunale</v>
      </c>
      <c r="E660" t="str">
        <f>IF(ELEVTAL[[#This Row],[Administrerende kommune]]=0,ELEVTAL[[#This Row],[Beliggenhedskommune]],IF(ELEVTAL[[#This Row],[Administrerende kommune]]="",ELEVTAL[[#This Row],[Beliggenhedskommune]],ELEVTAL[[#This Row],[Administrerende kommune]]))</f>
        <v>Næstved Kommune</v>
      </c>
      <c r="F660" t="str">
        <f>_xlfn.XLOOKUP(ELEVTAL[[#This Row],[Institutionsnummer]],INSTREG[INST_NR],INSTREG[ADM_KOMMUNE_NR_TEKST])</f>
        <v>Næstved Kommune</v>
      </c>
      <c r="G660" t="str">
        <f>_xlfn.XLOOKUP(ELEVTAL[[#This Row],[Institutionsnummer]],INSTREG[INST_NR],INSTREG[BEL_KOMMUNE_TEKST])</f>
        <v>Næstved Kommune</v>
      </c>
      <c r="H660">
        <v>855</v>
      </c>
    </row>
    <row r="661" spans="2:8" x14ac:dyDescent="0.25">
      <c r="B661">
        <v>281831</v>
      </c>
      <c r="C661" t="str">
        <f>_xlfn.XLOOKUP(ELEVTAL[[#This Row],[Institutionsnummer]],INSTREG[INST_NR],INSTREG[INST_NAVN])</f>
        <v>Brædstrup Skole</v>
      </c>
      <c r="D661" t="str">
        <f>_xlfn.XLOOKUP(ELEVTAL[[#This Row],[Institutionsnummer]],INSTREG[INST_NR],INSTREG[EJER_KODE_TEKST])</f>
        <v>Kommunale</v>
      </c>
      <c r="E661" t="str">
        <f>IF(ELEVTAL[[#This Row],[Administrerende kommune]]=0,ELEVTAL[[#This Row],[Beliggenhedskommune]],IF(ELEVTAL[[#This Row],[Administrerende kommune]]="",ELEVTAL[[#This Row],[Beliggenhedskommune]],ELEVTAL[[#This Row],[Administrerende kommune]]))</f>
        <v>Horsens Kommune</v>
      </c>
      <c r="F661" t="str">
        <f>_xlfn.XLOOKUP(ELEVTAL[[#This Row],[Institutionsnummer]],INSTREG[INST_NR],INSTREG[ADM_KOMMUNE_NR_TEKST])</f>
        <v>Horsens Kommune</v>
      </c>
      <c r="G661" t="str">
        <f>_xlfn.XLOOKUP(ELEVTAL[[#This Row],[Institutionsnummer]],INSTREG[INST_NR],INSTREG[BEL_KOMMUNE_TEKST])</f>
        <v>Horsens Kommune</v>
      </c>
      <c r="H661">
        <v>503</v>
      </c>
    </row>
    <row r="662" spans="2:8" x14ac:dyDescent="0.25">
      <c r="B662">
        <v>281836</v>
      </c>
      <c r="C662" t="str">
        <f>_xlfn.XLOOKUP(ELEVTAL[[#This Row],[Institutionsnummer]],INSTREG[INST_NR],INSTREG[INST_NAVN])</f>
        <v>Vesterlandsskolen</v>
      </c>
      <c r="D662" t="str">
        <f>_xlfn.XLOOKUP(ELEVTAL[[#This Row],[Institutionsnummer]],INSTREG[INST_NR],INSTREG[EJER_KODE_TEKST])</f>
        <v>Kommunale</v>
      </c>
      <c r="E662" t="str">
        <f>IF(ELEVTAL[[#This Row],[Administrerende kommune]]=0,ELEVTAL[[#This Row],[Beliggenhedskommune]],IF(ELEVTAL[[#This Row],[Administrerende kommune]]="",ELEVTAL[[#This Row],[Beliggenhedskommune]],ELEVTAL[[#This Row],[Administrerende kommune]]))</f>
        <v>Næstved Kommune</v>
      </c>
      <c r="F662" t="str">
        <f>_xlfn.XLOOKUP(ELEVTAL[[#This Row],[Institutionsnummer]],INSTREG[INST_NR],INSTREG[ADM_KOMMUNE_NR_TEKST])</f>
        <v>Næstved Kommune</v>
      </c>
      <c r="G662" t="str">
        <f>_xlfn.XLOOKUP(ELEVTAL[[#This Row],[Institutionsnummer]],INSTREG[INST_NR],INSTREG[BEL_KOMMUNE_TEKST])</f>
        <v>Næstved Kommune</v>
      </c>
      <c r="H662">
        <v>550</v>
      </c>
    </row>
    <row r="663" spans="2:8" x14ac:dyDescent="0.25">
      <c r="B663">
        <v>281843</v>
      </c>
      <c r="C663" t="str">
        <f>_xlfn.XLOOKUP(ELEVTAL[[#This Row],[Institutionsnummer]],INSTREG[INST_NR],INSTREG[INST_NAVN])</f>
        <v>Baltorpskolen - Distriktsskole</v>
      </c>
      <c r="D663" t="str">
        <f>_xlfn.XLOOKUP(ELEVTAL[[#This Row],[Institutionsnummer]],INSTREG[INST_NR],INSTREG[EJER_KODE_TEKST])</f>
        <v>Kommunale</v>
      </c>
      <c r="E663" t="str">
        <f>IF(ELEVTAL[[#This Row],[Administrerende kommune]]=0,ELEVTAL[[#This Row],[Beliggenhedskommune]],IF(ELEVTAL[[#This Row],[Administrerende kommune]]="",ELEVTAL[[#This Row],[Beliggenhedskommune]],ELEVTAL[[#This Row],[Administrerende kommune]]))</f>
        <v>Ballerup Kommune</v>
      </c>
      <c r="F663" t="str">
        <f>_xlfn.XLOOKUP(ELEVTAL[[#This Row],[Institutionsnummer]],INSTREG[INST_NR],INSTREG[ADM_KOMMUNE_NR_TEKST])</f>
        <v>Ballerup Kommune</v>
      </c>
      <c r="G663" t="str">
        <f>_xlfn.XLOOKUP(ELEVTAL[[#This Row],[Institutionsnummer]],INSTREG[INST_NR],INSTREG[BEL_KOMMUNE_TEKST])</f>
        <v>Ballerup Kommune</v>
      </c>
      <c r="H663">
        <v>898</v>
      </c>
    </row>
    <row r="664" spans="2:8" x14ac:dyDescent="0.25">
      <c r="B664">
        <v>281851</v>
      </c>
      <c r="C664" t="str">
        <f>_xlfn.XLOOKUP(ELEVTAL[[#This Row],[Institutionsnummer]],INSTREG[INST_NR],INSTREG[INST_NAVN])</f>
        <v>Kløver-Skolen</v>
      </c>
      <c r="D664" t="str">
        <f>_xlfn.XLOOKUP(ELEVTAL[[#This Row],[Institutionsnummer]],INSTREG[INST_NR],INSTREG[EJER_KODE_TEKST])</f>
        <v>Kommunale</v>
      </c>
      <c r="E664" t="str">
        <f>IF(ELEVTAL[[#This Row],[Administrerende kommune]]=0,ELEVTAL[[#This Row],[Beliggenhedskommune]],IF(ELEVTAL[[#This Row],[Administrerende kommune]]="",ELEVTAL[[#This Row],[Beliggenhedskommune]],ELEVTAL[[#This Row],[Administrerende kommune]]))</f>
        <v>Sønderborg Kommune</v>
      </c>
      <c r="F664" t="str">
        <f>_xlfn.XLOOKUP(ELEVTAL[[#This Row],[Institutionsnummer]],INSTREG[INST_NR],INSTREG[ADM_KOMMUNE_NR_TEKST])</f>
        <v>Sønderborg Kommune</v>
      </c>
      <c r="G664" t="str">
        <f>_xlfn.XLOOKUP(ELEVTAL[[#This Row],[Institutionsnummer]],INSTREG[INST_NR],INSTREG[BEL_KOMMUNE_TEKST])</f>
        <v>Sønderborg Kommune</v>
      </c>
      <c r="H664">
        <v>158</v>
      </c>
    </row>
    <row r="665" spans="2:8" x14ac:dyDescent="0.25">
      <c r="B665">
        <v>281854</v>
      </c>
      <c r="C665" t="str">
        <f>_xlfn.XLOOKUP(ELEVTAL[[#This Row],[Institutionsnummer]],INSTREG[INST_NR],INSTREG[INST_NAVN])</f>
        <v>Skovvejens Skole - Distriktsskole</v>
      </c>
      <c r="D665" t="str">
        <f>_xlfn.XLOOKUP(ELEVTAL[[#This Row],[Institutionsnummer]],INSTREG[INST_NR],INSTREG[EJER_KODE_TEKST])</f>
        <v>Kommunale</v>
      </c>
      <c r="E665" t="str">
        <f>IF(ELEVTAL[[#This Row],[Administrerende kommune]]=0,ELEVTAL[[#This Row],[Beliggenhedskommune]],IF(ELEVTAL[[#This Row],[Administrerende kommune]]="",ELEVTAL[[#This Row],[Beliggenhedskommune]],ELEVTAL[[#This Row],[Administrerende kommune]]))</f>
        <v>Ballerup Kommune</v>
      </c>
      <c r="F665" t="str">
        <f>_xlfn.XLOOKUP(ELEVTAL[[#This Row],[Institutionsnummer]],INSTREG[INST_NR],INSTREG[ADM_KOMMUNE_NR_TEKST])</f>
        <v>Ballerup Kommune</v>
      </c>
      <c r="G665" t="str">
        <f>_xlfn.XLOOKUP(ELEVTAL[[#This Row],[Institutionsnummer]],INSTREG[INST_NR],INSTREG[BEL_KOMMUNE_TEKST])</f>
        <v>Ballerup Kommune</v>
      </c>
      <c r="H665">
        <v>977</v>
      </c>
    </row>
    <row r="666" spans="2:8" x14ac:dyDescent="0.25">
      <c r="B666">
        <v>281856</v>
      </c>
      <c r="C666" t="str">
        <f>_xlfn.XLOOKUP(ELEVTAL[[#This Row],[Institutionsnummer]],INSTREG[INST_NR],INSTREG[INST_NAVN])</f>
        <v>Skovlunde Skole - Distriktsskole</v>
      </c>
      <c r="D666" t="str">
        <f>_xlfn.XLOOKUP(ELEVTAL[[#This Row],[Institutionsnummer]],INSTREG[INST_NR],INSTREG[EJER_KODE_TEKST])</f>
        <v>Kommunale</v>
      </c>
      <c r="E666" t="str">
        <f>IF(ELEVTAL[[#This Row],[Administrerende kommune]]=0,ELEVTAL[[#This Row],[Beliggenhedskommune]],IF(ELEVTAL[[#This Row],[Administrerende kommune]]="",ELEVTAL[[#This Row],[Beliggenhedskommune]],ELEVTAL[[#This Row],[Administrerende kommune]]))</f>
        <v>Ballerup Kommune</v>
      </c>
      <c r="F666" t="str">
        <f>_xlfn.XLOOKUP(ELEVTAL[[#This Row],[Institutionsnummer]],INSTREG[INST_NR],INSTREG[ADM_KOMMUNE_NR_TEKST])</f>
        <v>Ballerup Kommune</v>
      </c>
      <c r="G666" t="str">
        <f>_xlfn.XLOOKUP(ELEVTAL[[#This Row],[Institutionsnummer]],INSTREG[INST_NR],INSTREG[BEL_KOMMUNE_TEKST])</f>
        <v>Ballerup Kommune</v>
      </c>
      <c r="H666">
        <v>1251</v>
      </c>
    </row>
    <row r="667" spans="2:8" x14ac:dyDescent="0.25">
      <c r="B667">
        <v>281858</v>
      </c>
      <c r="C667" t="str">
        <f>_xlfn.XLOOKUP(ELEVTAL[[#This Row],[Institutionsnummer]],INSTREG[INST_NR],INSTREG[INST_NAVN])</f>
        <v>Måløvhøj Skole - Distriktsskole</v>
      </c>
      <c r="D667" t="str">
        <f>_xlfn.XLOOKUP(ELEVTAL[[#This Row],[Institutionsnummer]],INSTREG[INST_NR],INSTREG[EJER_KODE_TEKST])</f>
        <v>Kommunale</v>
      </c>
      <c r="E667" t="str">
        <f>IF(ELEVTAL[[#This Row],[Administrerende kommune]]=0,ELEVTAL[[#This Row],[Beliggenhedskommune]],IF(ELEVTAL[[#This Row],[Administrerende kommune]]="",ELEVTAL[[#This Row],[Beliggenhedskommune]],ELEVTAL[[#This Row],[Administrerende kommune]]))</f>
        <v>Ballerup Kommune</v>
      </c>
      <c r="F667" t="str">
        <f>_xlfn.XLOOKUP(ELEVTAL[[#This Row],[Institutionsnummer]],INSTREG[INST_NR],INSTREG[ADM_KOMMUNE_NR_TEKST])</f>
        <v>Ballerup Kommune</v>
      </c>
      <c r="G667" t="str">
        <f>_xlfn.XLOOKUP(ELEVTAL[[#This Row],[Institutionsnummer]],INSTREG[INST_NR],INSTREG[BEL_KOMMUNE_TEKST])</f>
        <v>Ballerup Kommune</v>
      </c>
      <c r="H667">
        <v>1095</v>
      </c>
    </row>
    <row r="668" spans="2:8" x14ac:dyDescent="0.25">
      <c r="B668">
        <v>281862</v>
      </c>
      <c r="C668" t="str">
        <f>_xlfn.XLOOKUP(ELEVTAL[[#This Row],[Institutionsnummer]],INSTREG[INST_NR],INSTREG[INST_NAVN])</f>
        <v>Kalvehave Skole og Børnehus, Hovedskole</v>
      </c>
      <c r="D668" t="str">
        <f>_xlfn.XLOOKUP(ELEVTAL[[#This Row],[Institutionsnummer]],INSTREG[INST_NR],INSTREG[EJER_KODE_TEKST])</f>
        <v>Kommunale</v>
      </c>
      <c r="E668" t="str">
        <f>IF(ELEVTAL[[#This Row],[Administrerende kommune]]=0,ELEVTAL[[#This Row],[Beliggenhedskommune]],IF(ELEVTAL[[#This Row],[Administrerende kommune]]="",ELEVTAL[[#This Row],[Beliggenhedskommune]],ELEVTAL[[#This Row],[Administrerende kommune]]))</f>
        <v>Vordingborg Kommune</v>
      </c>
      <c r="F668" t="str">
        <f>_xlfn.XLOOKUP(ELEVTAL[[#This Row],[Institutionsnummer]],INSTREG[INST_NR],INSTREG[ADM_KOMMUNE_NR_TEKST])</f>
        <v>Vordingborg Kommune</v>
      </c>
      <c r="G668" t="str">
        <f>_xlfn.XLOOKUP(ELEVTAL[[#This Row],[Institutionsnummer]],INSTREG[INST_NR],INSTREG[BEL_KOMMUNE_TEKST])</f>
        <v>Vordingborg Kommune</v>
      </c>
      <c r="H668">
        <v>108</v>
      </c>
    </row>
    <row r="669" spans="2:8" x14ac:dyDescent="0.25">
      <c r="B669">
        <v>301004</v>
      </c>
      <c r="C669" t="str">
        <f>_xlfn.XLOOKUP(ELEVTAL[[#This Row],[Institutionsnummer]],INSTREG[INST_NR],INSTREG[INST_NAVN])</f>
        <v>Firhøjskolen</v>
      </c>
      <c r="D669" t="str">
        <f>_xlfn.XLOOKUP(ELEVTAL[[#This Row],[Institutionsnummer]],INSTREG[INST_NR],INSTREG[EJER_KODE_TEKST])</f>
        <v>Kommunale</v>
      </c>
      <c r="E669" t="str">
        <f>IF(ELEVTAL[[#This Row],[Administrerende kommune]]=0,ELEVTAL[[#This Row],[Beliggenhedskommune]],IF(ELEVTAL[[#This Row],[Administrerende kommune]]="",ELEVTAL[[#This Row],[Beliggenhedskommune]],ELEVTAL[[#This Row],[Administrerende kommune]]))</f>
        <v>Kalundborg Kommune</v>
      </c>
      <c r="F669" t="str">
        <f>_xlfn.XLOOKUP(ELEVTAL[[#This Row],[Institutionsnummer]],INSTREG[INST_NR],INSTREG[ADM_KOMMUNE_NR_TEKST])</f>
        <v>Kalundborg Kommune</v>
      </c>
      <c r="G669" t="str">
        <f>_xlfn.XLOOKUP(ELEVTAL[[#This Row],[Institutionsnummer]],INSTREG[INST_NR],INSTREG[BEL_KOMMUNE_TEKST])</f>
        <v>Kalundborg Kommune</v>
      </c>
      <c r="H669">
        <v>157</v>
      </c>
    </row>
    <row r="670" spans="2:8" x14ac:dyDescent="0.25">
      <c r="B670">
        <v>301005</v>
      </c>
      <c r="C670" t="str">
        <f>_xlfn.XLOOKUP(ELEVTAL[[#This Row],[Institutionsnummer]],INSTREG[INST_NR],INSTREG[INST_NAVN])</f>
        <v>Sejerø Skole</v>
      </c>
      <c r="D670" t="str">
        <f>_xlfn.XLOOKUP(ELEVTAL[[#This Row],[Institutionsnummer]],INSTREG[INST_NR],INSTREG[EJER_KODE_TEKST])</f>
        <v>Kommunale</v>
      </c>
      <c r="E670" t="str">
        <f>IF(ELEVTAL[[#This Row],[Administrerende kommune]]=0,ELEVTAL[[#This Row],[Beliggenhedskommune]],IF(ELEVTAL[[#This Row],[Administrerende kommune]]="",ELEVTAL[[#This Row],[Beliggenhedskommune]],ELEVTAL[[#This Row],[Administrerende kommune]]))</f>
        <v>Kalundborg Kommune</v>
      </c>
      <c r="F670" t="str">
        <f>_xlfn.XLOOKUP(ELEVTAL[[#This Row],[Institutionsnummer]],INSTREG[INST_NR],INSTREG[ADM_KOMMUNE_NR_TEKST])</f>
        <v>Kalundborg Kommune</v>
      </c>
      <c r="G670" t="str">
        <f>_xlfn.XLOOKUP(ELEVTAL[[#This Row],[Institutionsnummer]],INSTREG[INST_NR],INSTREG[BEL_KOMMUNE_TEKST])</f>
        <v>Kalundborg Kommune</v>
      </c>
      <c r="H670">
        <v>17</v>
      </c>
    </row>
    <row r="671" spans="2:8" x14ac:dyDescent="0.25">
      <c r="B671">
        <v>301007</v>
      </c>
      <c r="C671" t="str">
        <f>_xlfn.XLOOKUP(ELEVTAL[[#This Row],[Institutionsnummer]],INSTREG[INST_NR],INSTREG[INST_NAVN])</f>
        <v>Svebølle Skole</v>
      </c>
      <c r="D671" t="str">
        <f>_xlfn.XLOOKUP(ELEVTAL[[#This Row],[Institutionsnummer]],INSTREG[INST_NR],INSTREG[EJER_KODE_TEKST])</f>
        <v>Kommunale</v>
      </c>
      <c r="E671" t="str">
        <f>IF(ELEVTAL[[#This Row],[Administrerende kommune]]=0,ELEVTAL[[#This Row],[Beliggenhedskommune]],IF(ELEVTAL[[#This Row],[Administrerende kommune]]="",ELEVTAL[[#This Row],[Beliggenhedskommune]],ELEVTAL[[#This Row],[Administrerende kommune]]))</f>
        <v>Kalundborg Kommune</v>
      </c>
      <c r="F671" t="str">
        <f>_xlfn.XLOOKUP(ELEVTAL[[#This Row],[Institutionsnummer]],INSTREG[INST_NR],INSTREG[ADM_KOMMUNE_NR_TEKST])</f>
        <v>Kalundborg Kommune</v>
      </c>
      <c r="G671" t="str">
        <f>_xlfn.XLOOKUP(ELEVTAL[[#This Row],[Institutionsnummer]],INSTREG[INST_NR],INSTREG[BEL_KOMMUNE_TEKST])</f>
        <v>Kalundborg Kommune</v>
      </c>
      <c r="H671">
        <v>277</v>
      </c>
    </row>
    <row r="672" spans="2:8" x14ac:dyDescent="0.25">
      <c r="B672">
        <v>303001</v>
      </c>
      <c r="C672" t="str">
        <f>_xlfn.XLOOKUP(ELEVTAL[[#This Row],[Institutionsnummer]],INSTREG[INST_NR],INSTREG[INST_NAVN])</f>
        <v>Holbergskolen</v>
      </c>
      <c r="D672" t="str">
        <f>_xlfn.XLOOKUP(ELEVTAL[[#This Row],[Institutionsnummer]],INSTREG[INST_NR],INSTREG[EJER_KODE_TEKST])</f>
        <v>Kommunale</v>
      </c>
      <c r="E672" t="str">
        <f>IF(ELEVTAL[[#This Row],[Administrerende kommune]]=0,ELEVTAL[[#This Row],[Beliggenhedskommune]],IF(ELEVTAL[[#This Row],[Administrerende kommune]]="",ELEVTAL[[#This Row],[Beliggenhedskommune]],ELEVTAL[[#This Row],[Administrerende kommune]]))</f>
        <v>Sorø Kommune</v>
      </c>
      <c r="F672" t="str">
        <f>_xlfn.XLOOKUP(ELEVTAL[[#This Row],[Institutionsnummer]],INSTREG[INST_NR],INSTREG[ADM_KOMMUNE_NR_TEKST])</f>
        <v>Sorø Kommune</v>
      </c>
      <c r="G672" t="str">
        <f>_xlfn.XLOOKUP(ELEVTAL[[#This Row],[Institutionsnummer]],INSTREG[INST_NR],INSTREG[BEL_KOMMUNE_TEKST])</f>
        <v>Sorø Kommune</v>
      </c>
      <c r="H672">
        <v>469</v>
      </c>
    </row>
    <row r="673" spans="2:8" x14ac:dyDescent="0.25">
      <c r="B673">
        <v>303003</v>
      </c>
      <c r="C673" t="str">
        <f>_xlfn.XLOOKUP(ELEVTAL[[#This Row],[Institutionsnummer]],INSTREG[INST_NR],INSTREG[INST_NAVN])</f>
        <v>Ruds Vedby Skole</v>
      </c>
      <c r="D673" t="str">
        <f>_xlfn.XLOOKUP(ELEVTAL[[#This Row],[Institutionsnummer]],INSTREG[INST_NR],INSTREG[EJER_KODE_TEKST])</f>
        <v>Kommunale</v>
      </c>
      <c r="E673" t="str">
        <f>IF(ELEVTAL[[#This Row],[Administrerende kommune]]=0,ELEVTAL[[#This Row],[Beliggenhedskommune]],IF(ELEVTAL[[#This Row],[Administrerende kommune]]="",ELEVTAL[[#This Row],[Beliggenhedskommune]],ELEVTAL[[#This Row],[Administrerende kommune]]))</f>
        <v>Sorø Kommune</v>
      </c>
      <c r="F673" t="str">
        <f>_xlfn.XLOOKUP(ELEVTAL[[#This Row],[Institutionsnummer]],INSTREG[INST_NR],INSTREG[ADM_KOMMUNE_NR_TEKST])</f>
        <v>Sorø Kommune</v>
      </c>
      <c r="G673" t="str">
        <f>_xlfn.XLOOKUP(ELEVTAL[[#This Row],[Institutionsnummer]],INSTREG[INST_NR],INSTREG[BEL_KOMMUNE_TEKST])</f>
        <v>Sorø Kommune</v>
      </c>
      <c r="H673">
        <v>184</v>
      </c>
    </row>
    <row r="674" spans="2:8" hidden="1" x14ac:dyDescent="0.25">
      <c r="B674">
        <v>303005</v>
      </c>
      <c r="C674" t="str">
        <f>_xlfn.XLOOKUP(ELEVTAL[[#This Row],[Institutionsnummer]],INSTREG[INST_NR],INSTREG[INST_NAVN])</f>
        <v>Børneskolen på Filadelfia</v>
      </c>
      <c r="D674" t="str">
        <f>_xlfn.XLOOKUP(ELEVTAL[[#This Row],[Institutionsnummer]],INSTREG[INST_NR],INSTREG[EJER_KODE_TEKST])</f>
        <v>Selvejende, regionale</v>
      </c>
      <c r="E674" t="str">
        <f>IF(ELEVTAL[[#This Row],[Administrerende kommune]]=0,ELEVTAL[[#This Row],[Beliggenhedskommune]],IF(ELEVTAL[[#This Row],[Administrerende kommune]]="",ELEVTAL[[#This Row],[Beliggenhedskommune]],ELEVTAL[[#This Row],[Administrerende kommune]]))</f>
        <v>Sorø Kommune</v>
      </c>
      <c r="F674">
        <f>_xlfn.XLOOKUP(ELEVTAL[[#This Row],[Institutionsnummer]],INSTREG[INST_NR],INSTREG[ADM_KOMMUNE_NR_TEKST])</f>
        <v>0</v>
      </c>
      <c r="G674" t="str">
        <f>_xlfn.XLOOKUP(ELEVTAL[[#This Row],[Institutionsnummer]],INSTREG[INST_NR],INSTREG[BEL_KOMMUNE_TEKST])</f>
        <v>Sorø Kommune</v>
      </c>
      <c r="H674">
        <v>30</v>
      </c>
    </row>
    <row r="675" spans="2:8" hidden="1" x14ac:dyDescent="0.25">
      <c r="B675">
        <v>303007</v>
      </c>
      <c r="C675" t="str">
        <f>_xlfn.XLOOKUP(ELEVTAL[[#This Row],[Institutionsnummer]],INSTREG[INST_NR],INSTREG[INST_NAVN])</f>
        <v>Niløseholm</v>
      </c>
      <c r="D675" t="str">
        <f>_xlfn.XLOOKUP(ELEVTAL[[#This Row],[Institutionsnummer]],INSTREG[INST_NR],INSTREG[EJER_KODE_TEKST])</f>
        <v>Selvejende, private</v>
      </c>
      <c r="E675" t="str">
        <f>IF(ELEVTAL[[#This Row],[Administrerende kommune]]=0,ELEVTAL[[#This Row],[Beliggenhedskommune]],IF(ELEVTAL[[#This Row],[Administrerende kommune]]="",ELEVTAL[[#This Row],[Beliggenhedskommune]],ELEVTAL[[#This Row],[Administrerende kommune]]))</f>
        <v>Sorø Kommune</v>
      </c>
      <c r="F675">
        <f>_xlfn.XLOOKUP(ELEVTAL[[#This Row],[Institutionsnummer]],INSTREG[INST_NR],INSTREG[ADM_KOMMUNE_NR_TEKST])</f>
        <v>0</v>
      </c>
      <c r="G675" t="str">
        <f>_xlfn.XLOOKUP(ELEVTAL[[#This Row],[Institutionsnummer]],INSTREG[INST_NR],INSTREG[BEL_KOMMUNE_TEKST])</f>
        <v>Sorø Kommune</v>
      </c>
    </row>
    <row r="676" spans="2:8" hidden="1" x14ac:dyDescent="0.25">
      <c r="B676">
        <v>305020</v>
      </c>
      <c r="C676" t="str">
        <f>_xlfn.XLOOKUP(ELEVTAL[[#This Row],[Institutionsnummer]],INSTREG[INST_NR],INSTREG[INST_NAVN])</f>
        <v>Bjergesø Skolen</v>
      </c>
      <c r="D676" t="str">
        <f>_xlfn.XLOOKUP(ELEVTAL[[#This Row],[Institutionsnummer]],INSTREG[INST_NR],INSTREG[EJER_KODE_TEKST])</f>
        <v>Selvejende, kommunale</v>
      </c>
      <c r="E676" t="str">
        <f>IF(ELEVTAL[[#This Row],[Administrerende kommune]]=0,ELEVTAL[[#This Row],[Beliggenhedskommune]],IF(ELEVTAL[[#This Row],[Administrerende kommune]]="",ELEVTAL[[#This Row],[Beliggenhedskommune]],ELEVTAL[[#This Row],[Administrerende kommune]]))</f>
        <v>Odsherred Kommune</v>
      </c>
      <c r="F676">
        <f>_xlfn.XLOOKUP(ELEVTAL[[#This Row],[Institutionsnummer]],INSTREG[INST_NR],INSTREG[ADM_KOMMUNE_NR_TEKST])</f>
        <v>0</v>
      </c>
      <c r="G676" t="str">
        <f>_xlfn.XLOOKUP(ELEVTAL[[#This Row],[Institutionsnummer]],INSTREG[INST_NR],INSTREG[BEL_KOMMUNE_TEKST])</f>
        <v>Odsherred Kommune</v>
      </c>
    </row>
    <row r="677" spans="2:8" hidden="1" x14ac:dyDescent="0.25">
      <c r="B677">
        <v>306001</v>
      </c>
      <c r="C677" t="str">
        <f>_xlfn.XLOOKUP(ELEVTAL[[#This Row],[Institutionsnummer]],INSTREG[INST_NR],INSTREG[INST_NAVN])</f>
        <v>Spirilen</v>
      </c>
      <c r="D677" t="str">
        <f>_xlfn.XLOOKUP(ELEVTAL[[#This Row],[Institutionsnummer]],INSTREG[INST_NR],INSTREG[EJER_KODE_TEKST])</f>
        <v>Selvejende, kommunale</v>
      </c>
      <c r="E677" t="str">
        <f>IF(ELEVTAL[[#This Row],[Administrerende kommune]]=0,ELEVTAL[[#This Row],[Beliggenhedskommune]],IF(ELEVTAL[[#This Row],[Administrerende kommune]]="",ELEVTAL[[#This Row],[Beliggenhedskommune]],ELEVTAL[[#This Row],[Administrerende kommune]]))</f>
        <v>Odsherred Kommune</v>
      </c>
      <c r="F677" t="str">
        <f>_xlfn.XLOOKUP(ELEVTAL[[#This Row],[Institutionsnummer]],INSTREG[INST_NR],INSTREG[ADM_KOMMUNE_NR_TEKST])</f>
        <v>Odsherred Kommune</v>
      </c>
      <c r="G677" t="str">
        <f>_xlfn.XLOOKUP(ELEVTAL[[#This Row],[Institutionsnummer]],INSTREG[INST_NR],INSTREG[BEL_KOMMUNE_TEKST])</f>
        <v>Odsherred Kommune</v>
      </c>
    </row>
    <row r="678" spans="2:8" hidden="1" x14ac:dyDescent="0.25">
      <c r="B678">
        <v>306002</v>
      </c>
      <c r="C678" t="str">
        <f>_xlfn.XLOOKUP(ELEVTAL[[#This Row],[Institutionsnummer]],INSTREG[INST_NR],INSTREG[INST_NAVN])</f>
        <v>Skovbærskolen</v>
      </c>
      <c r="D678" t="str">
        <f>_xlfn.XLOOKUP(ELEVTAL[[#This Row],[Institutionsnummer]],INSTREG[INST_NR],INSTREG[EJER_KODE_TEKST])</f>
        <v>Selvejende, kommunale</v>
      </c>
      <c r="E678" t="str">
        <f>IF(ELEVTAL[[#This Row],[Administrerende kommune]]=0,ELEVTAL[[#This Row],[Beliggenhedskommune]],IF(ELEVTAL[[#This Row],[Administrerende kommune]]="",ELEVTAL[[#This Row],[Beliggenhedskommune]],ELEVTAL[[#This Row],[Administrerende kommune]]))</f>
        <v>Odsherred Kommune</v>
      </c>
      <c r="F678" t="str">
        <f>_xlfn.XLOOKUP(ELEVTAL[[#This Row],[Institutionsnummer]],INSTREG[INST_NR],INSTREG[ADM_KOMMUNE_NR_TEKST])</f>
        <v>Odsherred Kommune</v>
      </c>
      <c r="G678" t="str">
        <f>_xlfn.XLOOKUP(ELEVTAL[[#This Row],[Institutionsnummer]],INSTREG[INST_NR],INSTREG[BEL_KOMMUNE_TEKST])</f>
        <v>Odsherred Kommune</v>
      </c>
    </row>
    <row r="679" spans="2:8" hidden="1" x14ac:dyDescent="0.25">
      <c r="B679">
        <v>307008</v>
      </c>
      <c r="C679" t="str">
        <f>_xlfn.XLOOKUP(ELEVTAL[[#This Row],[Institutionsnummer]],INSTREG[INST_NR],INSTREG[INST_NAVN])</f>
        <v>Tornemark Dagskole</v>
      </c>
      <c r="D679" t="str">
        <f>_xlfn.XLOOKUP(ELEVTAL[[#This Row],[Institutionsnummer]],INSTREG[INST_NR],INSTREG[EJER_KODE_TEKST])</f>
        <v>Selvejende, kommunale</v>
      </c>
      <c r="E679" t="str">
        <f>IF(ELEVTAL[[#This Row],[Administrerende kommune]]=0,ELEVTAL[[#This Row],[Beliggenhedskommune]],IF(ELEVTAL[[#This Row],[Administrerende kommune]]="",ELEVTAL[[#This Row],[Beliggenhedskommune]],ELEVTAL[[#This Row],[Administrerende kommune]]))</f>
        <v>Næstved Kommune</v>
      </c>
      <c r="F679">
        <f>_xlfn.XLOOKUP(ELEVTAL[[#This Row],[Institutionsnummer]],INSTREG[INST_NR],INSTREG[ADM_KOMMUNE_NR_TEKST])</f>
        <v>0</v>
      </c>
      <c r="G679" t="str">
        <f>_xlfn.XLOOKUP(ELEVTAL[[#This Row],[Institutionsnummer]],INSTREG[INST_NR],INSTREG[BEL_KOMMUNE_TEKST])</f>
        <v>Næstved Kommune</v>
      </c>
      <c r="H679">
        <v>25</v>
      </c>
    </row>
    <row r="680" spans="2:8" hidden="1" x14ac:dyDescent="0.25">
      <c r="B680">
        <v>307901</v>
      </c>
      <c r="C680" t="str">
        <f>_xlfn.XLOOKUP(ELEVTAL[[#This Row],[Institutionsnummer]],INSTREG[INST_NR],INSTREG[INST_NAVN])</f>
        <v>Hjortholm Kostskole</v>
      </c>
      <c r="D680" t="str">
        <f>_xlfn.XLOOKUP(ELEVTAL[[#This Row],[Institutionsnummer]],INSTREG[INST_NR],INSTREG[EJER_KODE_TEKST])</f>
        <v>Selvejende, kommunale</v>
      </c>
      <c r="E680" t="str">
        <f>IF(ELEVTAL[[#This Row],[Administrerende kommune]]=0,ELEVTAL[[#This Row],[Beliggenhedskommune]],IF(ELEVTAL[[#This Row],[Administrerende kommune]]="",ELEVTAL[[#This Row],[Beliggenhedskommune]],ELEVTAL[[#This Row],[Administrerende kommune]]))</f>
        <v>Gentofte Kommune</v>
      </c>
      <c r="F680" t="str">
        <f>_xlfn.XLOOKUP(ELEVTAL[[#This Row],[Institutionsnummer]],INSTREG[INST_NR],INSTREG[ADM_KOMMUNE_NR_TEKST])</f>
        <v>Gentofte Kommune</v>
      </c>
      <c r="G680" t="str">
        <f>_xlfn.XLOOKUP(ELEVTAL[[#This Row],[Institutionsnummer]],INSTREG[INST_NR],INSTREG[BEL_KOMMUNE_TEKST])</f>
        <v>Næstved Kommune</v>
      </c>
      <c r="H680">
        <v>17</v>
      </c>
    </row>
    <row r="681" spans="2:8" hidden="1" x14ac:dyDescent="0.25">
      <c r="B681">
        <v>307902</v>
      </c>
      <c r="C681" t="str">
        <f>_xlfn.XLOOKUP(ELEVTAL[[#This Row],[Institutionsnummer]],INSTREG[INST_NR],INSTREG[INST_NAVN])</f>
        <v>Skovgården</v>
      </c>
      <c r="D681" t="str">
        <f>_xlfn.XLOOKUP(ELEVTAL[[#This Row],[Institutionsnummer]],INSTREG[INST_NR],INSTREG[EJER_KODE_TEKST])</f>
        <v>Selvejende, kommunale</v>
      </c>
      <c r="E681" t="str">
        <f>IF(ELEVTAL[[#This Row],[Administrerende kommune]]=0,ELEVTAL[[#This Row],[Beliggenhedskommune]],IF(ELEVTAL[[#This Row],[Administrerende kommune]]="",ELEVTAL[[#This Row],[Beliggenhedskommune]],ELEVTAL[[#This Row],[Administrerende kommune]]))</f>
        <v>Næstved Kommune</v>
      </c>
      <c r="F681">
        <f>_xlfn.XLOOKUP(ELEVTAL[[#This Row],[Institutionsnummer]],INSTREG[INST_NR],INSTREG[ADM_KOMMUNE_NR_TEKST])</f>
        <v>0</v>
      </c>
      <c r="G681" t="str">
        <f>_xlfn.XLOOKUP(ELEVTAL[[#This Row],[Institutionsnummer]],INSTREG[INST_NR],INSTREG[BEL_KOMMUNE_TEKST])</f>
        <v>Næstved Kommune</v>
      </c>
      <c r="H681">
        <v>33</v>
      </c>
    </row>
    <row r="682" spans="2:8" x14ac:dyDescent="0.25">
      <c r="B682">
        <v>309001</v>
      </c>
      <c r="C682" t="str">
        <f>_xlfn.XLOOKUP(ELEVTAL[[#This Row],[Institutionsnummer]],INSTREG[INST_NR],INSTREG[INST_NAVN])</f>
        <v>Gørlev Skole</v>
      </c>
      <c r="D682" t="str">
        <f>_xlfn.XLOOKUP(ELEVTAL[[#This Row],[Institutionsnummer]],INSTREG[INST_NR],INSTREG[EJER_KODE_TEKST])</f>
        <v>Kommunale</v>
      </c>
      <c r="E682" t="str">
        <f>IF(ELEVTAL[[#This Row],[Administrerende kommune]]=0,ELEVTAL[[#This Row],[Beliggenhedskommune]],IF(ELEVTAL[[#This Row],[Administrerende kommune]]="",ELEVTAL[[#This Row],[Beliggenhedskommune]],ELEVTAL[[#This Row],[Administrerende kommune]]))</f>
        <v>Kalundborg Kommune</v>
      </c>
      <c r="F682" t="str">
        <f>_xlfn.XLOOKUP(ELEVTAL[[#This Row],[Institutionsnummer]],INSTREG[INST_NR],INSTREG[ADM_KOMMUNE_NR_TEKST])</f>
        <v>Kalundborg Kommune</v>
      </c>
      <c r="G682" t="str">
        <f>_xlfn.XLOOKUP(ELEVTAL[[#This Row],[Institutionsnummer]],INSTREG[INST_NR],INSTREG[BEL_KOMMUNE_TEKST])</f>
        <v>Kalundborg Kommune</v>
      </c>
      <c r="H682">
        <v>171</v>
      </c>
    </row>
    <row r="683" spans="2:8" x14ac:dyDescent="0.25">
      <c r="B683">
        <v>309002</v>
      </c>
      <c r="C683" t="str">
        <f>_xlfn.XLOOKUP(ELEVTAL[[#This Row],[Institutionsnummer]],INSTREG[INST_NR],INSTREG[INST_NAVN])</f>
        <v>Kirke Helsinge Skole</v>
      </c>
      <c r="D683" t="str">
        <f>_xlfn.XLOOKUP(ELEVTAL[[#This Row],[Institutionsnummer]],INSTREG[INST_NR],INSTREG[EJER_KODE_TEKST])</f>
        <v>Kommunale</v>
      </c>
      <c r="E683" t="str">
        <f>IF(ELEVTAL[[#This Row],[Administrerende kommune]]=0,ELEVTAL[[#This Row],[Beliggenhedskommune]],IF(ELEVTAL[[#This Row],[Administrerende kommune]]="",ELEVTAL[[#This Row],[Beliggenhedskommune]],ELEVTAL[[#This Row],[Administrerende kommune]]))</f>
        <v>Kalundborg Kommune</v>
      </c>
      <c r="F683" t="str">
        <f>_xlfn.XLOOKUP(ELEVTAL[[#This Row],[Institutionsnummer]],INSTREG[INST_NR],INSTREG[ADM_KOMMUNE_NR_TEKST])</f>
        <v>Kalundborg Kommune</v>
      </c>
      <c r="G683" t="str">
        <f>_xlfn.XLOOKUP(ELEVTAL[[#This Row],[Institutionsnummer]],INSTREG[INST_NR],INSTREG[BEL_KOMMUNE_TEKST])</f>
        <v>Kalundborg Kommune</v>
      </c>
      <c r="H683">
        <v>110</v>
      </c>
    </row>
    <row r="684" spans="2:8" x14ac:dyDescent="0.25">
      <c r="B684">
        <v>311001</v>
      </c>
      <c r="C684" t="str">
        <f>_xlfn.XLOOKUP(ELEVTAL[[#This Row],[Institutionsnummer]],INSTREG[INST_NR],INSTREG[INST_NAVN])</f>
        <v>Dalmose skole</v>
      </c>
      <c r="D684" t="str">
        <f>_xlfn.XLOOKUP(ELEVTAL[[#This Row],[Institutionsnummer]],INSTREG[INST_NR],INSTREG[EJER_KODE_TEKST])</f>
        <v>Kommunale</v>
      </c>
      <c r="E684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684" t="str">
        <f>_xlfn.XLOOKUP(ELEVTAL[[#This Row],[Institutionsnummer]],INSTREG[INST_NR],INSTREG[ADM_KOMMUNE_NR_TEKST])</f>
        <v>Slagelse Kommune</v>
      </c>
      <c r="G684" t="str">
        <f>_xlfn.XLOOKUP(ELEVTAL[[#This Row],[Institutionsnummer]],INSTREG[INST_NR],INSTREG[BEL_KOMMUNE_TEKST])</f>
        <v>Slagelse Kommune</v>
      </c>
      <c r="H684">
        <v>159</v>
      </c>
    </row>
    <row r="685" spans="2:8" x14ac:dyDescent="0.25">
      <c r="B685">
        <v>311002</v>
      </c>
      <c r="C685" t="str">
        <f>_xlfn.XLOOKUP(ELEVTAL[[#This Row],[Institutionsnummer]],INSTREG[INST_NR],INSTREG[INST_NAVN])</f>
        <v>Flakkebjerg Skole</v>
      </c>
      <c r="D685" t="str">
        <f>_xlfn.XLOOKUP(ELEVTAL[[#This Row],[Institutionsnummer]],INSTREG[INST_NR],INSTREG[EJER_KODE_TEKST])</f>
        <v>Kommunale</v>
      </c>
      <c r="E685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685" t="str">
        <f>_xlfn.XLOOKUP(ELEVTAL[[#This Row],[Institutionsnummer]],INSTREG[INST_NR],INSTREG[ADM_KOMMUNE_NR_TEKST])</f>
        <v>Slagelse Kommune</v>
      </c>
      <c r="G685" t="str">
        <f>_xlfn.XLOOKUP(ELEVTAL[[#This Row],[Institutionsnummer]],INSTREG[INST_NR],INSTREG[BEL_KOMMUNE_TEKST])</f>
        <v>Slagelse Kommune</v>
      </c>
      <c r="H685">
        <v>91</v>
      </c>
    </row>
    <row r="686" spans="2:8" x14ac:dyDescent="0.25">
      <c r="B686">
        <v>311003</v>
      </c>
      <c r="C686" t="str">
        <f>_xlfn.XLOOKUP(ELEVTAL[[#This Row],[Institutionsnummer]],INSTREG[INST_NR],INSTREG[INST_NAVN])</f>
        <v>Hashøjskolen</v>
      </c>
      <c r="D686" t="str">
        <f>_xlfn.XLOOKUP(ELEVTAL[[#This Row],[Institutionsnummer]],INSTREG[INST_NR],INSTREG[EJER_KODE_TEKST])</f>
        <v>Kommunale</v>
      </c>
      <c r="E686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686" t="str">
        <f>_xlfn.XLOOKUP(ELEVTAL[[#This Row],[Institutionsnummer]],INSTREG[INST_NR],INSTREG[ADM_KOMMUNE_NR_TEKST])</f>
        <v>Slagelse Kommune</v>
      </c>
      <c r="G686" t="str">
        <f>_xlfn.XLOOKUP(ELEVTAL[[#This Row],[Institutionsnummer]],INSTREG[INST_NR],INSTREG[BEL_KOMMUNE_TEKST])</f>
        <v>Slagelse Kommune</v>
      </c>
      <c r="H686">
        <v>136</v>
      </c>
    </row>
    <row r="687" spans="2:8" x14ac:dyDescent="0.25">
      <c r="B687">
        <v>311004</v>
      </c>
      <c r="C687" t="str">
        <f>_xlfn.XLOOKUP(ELEVTAL[[#This Row],[Institutionsnummer]],INSTREG[INST_NR],INSTREG[INST_NAVN])</f>
        <v>Hvilebjergskolen</v>
      </c>
      <c r="D687" t="str">
        <f>_xlfn.XLOOKUP(ELEVTAL[[#This Row],[Institutionsnummer]],INSTREG[INST_NR],INSTREG[EJER_KODE_TEKST])</f>
        <v>Kommunale</v>
      </c>
      <c r="E687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687" t="str">
        <f>_xlfn.XLOOKUP(ELEVTAL[[#This Row],[Institutionsnummer]],INSTREG[INST_NR],INSTREG[ADM_KOMMUNE_NR_TEKST])</f>
        <v>Slagelse Kommune</v>
      </c>
      <c r="G687" t="str">
        <f>_xlfn.XLOOKUP(ELEVTAL[[#This Row],[Institutionsnummer]],INSTREG[INST_NR],INSTREG[BEL_KOMMUNE_TEKST])</f>
        <v>Slagelse Kommune</v>
      </c>
      <c r="H687">
        <v>131</v>
      </c>
    </row>
    <row r="688" spans="2:8" x14ac:dyDescent="0.25">
      <c r="B688">
        <v>311005</v>
      </c>
      <c r="C688" t="str">
        <f>_xlfn.XLOOKUP(ELEVTAL[[#This Row],[Institutionsnummer]],INSTREG[INST_NR],INSTREG[INST_NAVN])</f>
        <v>Attekærgård Heldagsskole</v>
      </c>
      <c r="D688" t="str">
        <f>_xlfn.XLOOKUP(ELEVTAL[[#This Row],[Institutionsnummer]],INSTREG[INST_NR],INSTREG[EJER_KODE_TEKST])</f>
        <v>Kommunale</v>
      </c>
      <c r="E688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688" t="str">
        <f>_xlfn.XLOOKUP(ELEVTAL[[#This Row],[Institutionsnummer]],INSTREG[INST_NR],INSTREG[ADM_KOMMUNE_NR_TEKST])</f>
        <v>Slagelse Kommune</v>
      </c>
      <c r="G688" t="str">
        <f>_xlfn.XLOOKUP(ELEVTAL[[#This Row],[Institutionsnummer]],INSTREG[INST_NR],INSTREG[BEL_KOMMUNE_TEKST])</f>
        <v>Slagelse Kommune</v>
      </c>
    </row>
    <row r="689" spans="2:8" hidden="1" x14ac:dyDescent="0.25">
      <c r="B689">
        <v>313011</v>
      </c>
      <c r="C689" t="str">
        <f>_xlfn.XLOOKUP(ELEVTAL[[#This Row],[Institutionsnummer]],INSTREG[INST_NR],INSTREG[INST_NAVN])</f>
        <v>Heldagsskolen Bråby</v>
      </c>
      <c r="D689" t="str">
        <f>_xlfn.XLOOKUP(ELEVTAL[[#This Row],[Institutionsnummer]],INSTREG[INST_NR],INSTREG[EJER_KODE_TEKST])</f>
        <v>Selvejende, kommunale</v>
      </c>
      <c r="E689" t="str">
        <f>IF(ELEVTAL[[#This Row],[Administrerende kommune]]=0,ELEVTAL[[#This Row],[Beliggenhedskommune]],IF(ELEVTAL[[#This Row],[Administrerende kommune]]="",ELEVTAL[[#This Row],[Beliggenhedskommune]],ELEVTAL[[#This Row],[Administrerende kommune]]))</f>
        <v>Faxe Kommune</v>
      </c>
      <c r="F689">
        <f>_xlfn.XLOOKUP(ELEVTAL[[#This Row],[Institutionsnummer]],INSTREG[INST_NR],INSTREG[ADM_KOMMUNE_NR_TEKST])</f>
        <v>0</v>
      </c>
      <c r="G689" t="str">
        <f>_xlfn.XLOOKUP(ELEVTAL[[#This Row],[Institutionsnummer]],INSTREG[INST_NR],INSTREG[BEL_KOMMUNE_TEKST])</f>
        <v>Faxe Kommune</v>
      </c>
      <c r="H689">
        <v>106</v>
      </c>
    </row>
    <row r="690" spans="2:8" x14ac:dyDescent="0.25">
      <c r="B690">
        <v>313210</v>
      </c>
      <c r="C690" t="str">
        <f>_xlfn.XLOOKUP(ELEVTAL[[#This Row],[Institutionsnummer]],INSTREG[INST_NR],INSTREG[INST_NAVN])</f>
        <v>Faxe kommunale Ungdomsskole</v>
      </c>
      <c r="D690" t="str">
        <f>_xlfn.XLOOKUP(ELEVTAL[[#This Row],[Institutionsnummer]],INSTREG[INST_NR],INSTREG[EJER_KODE_TEKST])</f>
        <v>Kommunale</v>
      </c>
      <c r="E690" t="str">
        <f>IF(ELEVTAL[[#This Row],[Administrerende kommune]]=0,ELEVTAL[[#This Row],[Beliggenhedskommune]],IF(ELEVTAL[[#This Row],[Administrerende kommune]]="",ELEVTAL[[#This Row],[Beliggenhedskommune]],ELEVTAL[[#This Row],[Administrerende kommune]]))</f>
        <v>Faxe Kommune</v>
      </c>
      <c r="F690" t="str">
        <f>_xlfn.XLOOKUP(ELEVTAL[[#This Row],[Institutionsnummer]],INSTREG[INST_NR],INSTREG[ADM_KOMMUNE_NR_TEKST])</f>
        <v>Faxe Kommune</v>
      </c>
      <c r="G690" t="str">
        <f>_xlfn.XLOOKUP(ELEVTAL[[#This Row],[Institutionsnummer]],INSTREG[INST_NR],INSTREG[BEL_KOMMUNE_TEKST])</f>
        <v>Faxe Kommune</v>
      </c>
      <c r="H690">
        <v>20</v>
      </c>
    </row>
    <row r="691" spans="2:8" hidden="1" x14ac:dyDescent="0.25">
      <c r="B691">
        <v>315016</v>
      </c>
      <c r="C691" t="str">
        <f>_xlfn.XLOOKUP(ELEVTAL[[#This Row],[Institutionsnummer]],INSTREG[INST_NR],INSTREG[INST_NAVN])</f>
        <v>Skole- og Behandlingshjemmet Orøstrand</v>
      </c>
      <c r="D691" t="str">
        <f>_xlfn.XLOOKUP(ELEVTAL[[#This Row],[Institutionsnummer]],INSTREG[INST_NR],INSTREG[EJER_KODE_TEKST])</f>
        <v>Selvejende, kommunale</v>
      </c>
      <c r="E691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691" t="str">
        <f>_xlfn.XLOOKUP(ELEVTAL[[#This Row],[Institutionsnummer]],INSTREG[INST_NR],INSTREG[ADM_KOMMUNE_NR_TEKST])</f>
        <v>Holbæk Kommune</v>
      </c>
      <c r="G691" t="str">
        <f>_xlfn.XLOOKUP(ELEVTAL[[#This Row],[Institutionsnummer]],INSTREG[INST_NR],INSTREG[BEL_KOMMUNE_TEKST])</f>
        <v>Holbæk Kommune</v>
      </c>
      <c r="H691">
        <v>10</v>
      </c>
    </row>
    <row r="692" spans="2:8" hidden="1" x14ac:dyDescent="0.25">
      <c r="B692">
        <v>315020</v>
      </c>
      <c r="C692" t="str">
        <f>_xlfn.XLOOKUP(ELEVTAL[[#This Row],[Institutionsnummer]],INSTREG[INST_NR],INSTREG[INST_NAVN])</f>
        <v>Ulstrupskolen</v>
      </c>
      <c r="D692" t="str">
        <f>_xlfn.XLOOKUP(ELEVTAL[[#This Row],[Institutionsnummer]],INSTREG[INST_NR],INSTREG[EJER_KODE_TEKST])</f>
        <v>Selvejende, kommunale</v>
      </c>
      <c r="E692" t="str">
        <f>IF(ELEVTAL[[#This Row],[Administrerende kommune]]=0,ELEVTAL[[#This Row],[Beliggenhedskommune]],IF(ELEVTAL[[#This Row],[Administrerende kommune]]="",ELEVTAL[[#This Row],[Beliggenhedskommune]],ELEVTAL[[#This Row],[Administrerende kommune]]))</f>
        <v>Odsherred Kommune</v>
      </c>
      <c r="F692" t="str">
        <f>_xlfn.XLOOKUP(ELEVTAL[[#This Row],[Institutionsnummer]],INSTREG[INST_NR],INSTREG[ADM_KOMMUNE_NR_TEKST])</f>
        <v>Odsherred Kommune</v>
      </c>
      <c r="G692" t="str">
        <f>_xlfn.XLOOKUP(ELEVTAL[[#This Row],[Institutionsnummer]],INSTREG[INST_NR],INSTREG[BEL_KOMMUNE_TEKST])</f>
        <v>Odsherred Kommune</v>
      </c>
      <c r="H692">
        <v>29</v>
      </c>
    </row>
    <row r="693" spans="2:8" hidden="1" x14ac:dyDescent="0.25">
      <c r="B693">
        <v>315022</v>
      </c>
      <c r="C693" t="str">
        <f>_xlfn.XLOOKUP(ELEVTAL[[#This Row],[Institutionsnummer]],INSTREG[INST_NR],INSTREG[INST_NAVN])</f>
        <v>Fonden ConCura Skolen</v>
      </c>
      <c r="D693" t="str">
        <f>_xlfn.XLOOKUP(ELEVTAL[[#This Row],[Institutionsnummer]],INSTREG[INST_NR],INSTREG[EJER_KODE_TEKST])</f>
        <v>Selvejende, kommunale</v>
      </c>
      <c r="E693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693" t="str">
        <f>_xlfn.XLOOKUP(ELEVTAL[[#This Row],[Institutionsnummer]],INSTREG[INST_NR],INSTREG[ADM_KOMMUNE_NR_TEKST])</f>
        <v>Holbæk Kommune</v>
      </c>
      <c r="G693" t="str">
        <f>_xlfn.XLOOKUP(ELEVTAL[[#This Row],[Institutionsnummer]],INSTREG[INST_NR],INSTREG[BEL_KOMMUNE_TEKST])</f>
        <v>Holbæk Kommune</v>
      </c>
      <c r="H693">
        <v>20</v>
      </c>
    </row>
    <row r="694" spans="2:8" hidden="1" x14ac:dyDescent="0.25">
      <c r="B694">
        <v>315023</v>
      </c>
      <c r="C694" t="str">
        <f>_xlfn.XLOOKUP(ELEVTAL[[#This Row],[Institutionsnummer]],INSTREG[INST_NR],INSTREG[INST_NAVN])</f>
        <v>Fjordskolen</v>
      </c>
      <c r="D694" t="str">
        <f>_xlfn.XLOOKUP(ELEVTAL[[#This Row],[Institutionsnummer]],INSTREG[INST_NR],INSTREG[EJER_KODE_TEKST])</f>
        <v>Selvejende, kommunale</v>
      </c>
      <c r="E694" t="str">
        <f>IF(ELEVTAL[[#This Row],[Administrerende kommune]]=0,ELEVTAL[[#This Row],[Beliggenhedskommune]],IF(ELEVTAL[[#This Row],[Administrerende kommune]]="",ELEVTAL[[#This Row],[Beliggenhedskommune]],ELEVTAL[[#This Row],[Administrerende kommune]]))</f>
        <v>Lejre Kommune</v>
      </c>
      <c r="F694" t="str">
        <f>_xlfn.XLOOKUP(ELEVTAL[[#This Row],[Institutionsnummer]],INSTREG[INST_NR],INSTREG[ADM_KOMMUNE_NR_TEKST])</f>
        <v>Lejre Kommune</v>
      </c>
      <c r="G694" t="str">
        <f>_xlfn.XLOOKUP(ELEVTAL[[#This Row],[Institutionsnummer]],INSTREG[INST_NR],INSTREG[BEL_KOMMUNE_TEKST])</f>
        <v>Lejre Kommune</v>
      </c>
      <c r="H694">
        <v>26</v>
      </c>
    </row>
    <row r="695" spans="2:8" x14ac:dyDescent="0.25">
      <c r="B695">
        <v>315210</v>
      </c>
      <c r="C695" t="str">
        <f>_xlfn.XLOOKUP(ELEVTAL[[#This Row],[Institutionsnummer]],INSTREG[INST_NR],INSTREG[INST_NAVN])</f>
        <v>Holbæk Ungdomsskole</v>
      </c>
      <c r="D695" t="str">
        <f>_xlfn.XLOOKUP(ELEVTAL[[#This Row],[Institutionsnummer]],INSTREG[INST_NR],INSTREG[EJER_KODE_TEKST])</f>
        <v>Kommunale</v>
      </c>
      <c r="E695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695" t="str">
        <f>_xlfn.XLOOKUP(ELEVTAL[[#This Row],[Institutionsnummer]],INSTREG[INST_NR],INSTREG[ADM_KOMMUNE_NR_TEKST])</f>
        <v>Holbæk Kommune</v>
      </c>
      <c r="G695" t="str">
        <f>_xlfn.XLOOKUP(ELEVTAL[[#This Row],[Institutionsnummer]],INSTREG[INST_NR],INSTREG[BEL_KOMMUNE_TEKST])</f>
        <v>Holbæk Kommune</v>
      </c>
    </row>
    <row r="696" spans="2:8" x14ac:dyDescent="0.25">
      <c r="B696">
        <v>315412</v>
      </c>
      <c r="C696" t="str">
        <f>_xlfn.XLOOKUP(ELEVTAL[[#This Row],[Institutionsnummer]],INSTREG[INST_NR],INSTREG[INST_NAVN])</f>
        <v>Nordvestsjællands Erhvervs- og Gymnasieuddannelser</v>
      </c>
      <c r="D696" t="str">
        <f>_xlfn.XLOOKUP(ELEVTAL[[#This Row],[Institutionsnummer]],INSTREG[INST_NR],INSTREG[EJER_KODE_TEKST])</f>
        <v>Selvejende, statslige</v>
      </c>
      <c r="E696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696">
        <f>_xlfn.XLOOKUP(ELEVTAL[[#This Row],[Institutionsnummer]],INSTREG[INST_NR],INSTREG[ADM_KOMMUNE_NR_TEKST])</f>
        <v>0</v>
      </c>
      <c r="G696" t="str">
        <f>_xlfn.XLOOKUP(ELEVTAL[[#This Row],[Institutionsnummer]],INSTREG[INST_NR],INSTREG[BEL_KOMMUNE_TEKST])</f>
        <v>Holbæk Kommune</v>
      </c>
      <c r="H696">
        <v>147</v>
      </c>
    </row>
    <row r="697" spans="2:8" x14ac:dyDescent="0.25">
      <c r="B697">
        <v>316001</v>
      </c>
      <c r="C697" t="str">
        <f>_xlfn.XLOOKUP(ELEVTAL[[#This Row],[Institutionsnummer]],INSTREG[INST_NR],INSTREG[INST_NAVN])</f>
        <v>Holbæk 10. klassecenter</v>
      </c>
      <c r="D697" t="str">
        <f>_xlfn.XLOOKUP(ELEVTAL[[#This Row],[Institutionsnummer]],INSTREG[INST_NR],INSTREG[EJER_KODE_TEKST])</f>
        <v>Kommunale</v>
      </c>
      <c r="E697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697" t="str">
        <f>_xlfn.XLOOKUP(ELEVTAL[[#This Row],[Institutionsnummer]],INSTREG[INST_NR],INSTREG[ADM_KOMMUNE_NR_TEKST])</f>
        <v>Holbæk Kommune</v>
      </c>
      <c r="G697" t="str">
        <f>_xlfn.XLOOKUP(ELEVTAL[[#This Row],[Institutionsnummer]],INSTREG[INST_NR],INSTREG[BEL_KOMMUNE_TEKST])</f>
        <v>Holbæk Kommune</v>
      </c>
      <c r="H697">
        <v>178</v>
      </c>
    </row>
    <row r="698" spans="2:8" hidden="1" x14ac:dyDescent="0.25">
      <c r="B698">
        <v>316002</v>
      </c>
      <c r="C698" t="str">
        <f>_xlfn.XLOOKUP(ELEVTAL[[#This Row],[Institutionsnummer]],INSTREG[INST_NR],INSTREG[INST_NAVN])</f>
        <v>Jyderup Private Heldagsskole</v>
      </c>
      <c r="D698" t="str">
        <f>_xlfn.XLOOKUP(ELEVTAL[[#This Row],[Institutionsnummer]],INSTREG[INST_NR],INSTREG[EJER_KODE_TEKST])</f>
        <v>Selvejende, kommunale</v>
      </c>
      <c r="E698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698" t="str">
        <f>_xlfn.XLOOKUP(ELEVTAL[[#This Row],[Institutionsnummer]],INSTREG[INST_NR],INSTREG[ADM_KOMMUNE_NR_TEKST])</f>
        <v>Holbæk Kommune</v>
      </c>
      <c r="G698" t="str">
        <f>_xlfn.XLOOKUP(ELEVTAL[[#This Row],[Institutionsnummer]],INSTREG[INST_NR],INSTREG[BEL_KOMMUNE_TEKST])</f>
        <v>Holbæk Kommune</v>
      </c>
      <c r="H698">
        <v>42</v>
      </c>
    </row>
    <row r="699" spans="2:8" x14ac:dyDescent="0.25">
      <c r="B699">
        <v>316003</v>
      </c>
      <c r="C699" t="str">
        <f>_xlfn.XLOOKUP(ELEVTAL[[#This Row],[Institutionsnummer]],INSTREG[INST_NR],INSTREG[INST_NAVN])</f>
        <v>Hjortholmskolen</v>
      </c>
      <c r="D699" t="str">
        <f>_xlfn.XLOOKUP(ELEVTAL[[#This Row],[Institutionsnummer]],INSTREG[INST_NR],INSTREG[EJER_KODE_TEKST])</f>
        <v>Kommunale</v>
      </c>
      <c r="E699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699" t="str">
        <f>_xlfn.XLOOKUP(ELEVTAL[[#This Row],[Institutionsnummer]],INSTREG[INST_NR],INSTREG[ADM_KOMMUNE_NR_TEKST])</f>
        <v>Holbæk Kommune</v>
      </c>
      <c r="G699" t="str">
        <f>_xlfn.XLOOKUP(ELEVTAL[[#This Row],[Institutionsnummer]],INSTREG[INST_NR],INSTREG[BEL_KOMMUNE_TEKST])</f>
        <v>Holbæk Kommune</v>
      </c>
      <c r="H699">
        <v>103</v>
      </c>
    </row>
    <row r="700" spans="2:8" hidden="1" x14ac:dyDescent="0.25">
      <c r="B700">
        <v>316004</v>
      </c>
      <c r="C700" t="str">
        <f>_xlfn.XLOOKUP(ELEVTAL[[#This Row],[Institutionsnummer]],INSTREG[INST_NR],INSTREG[INST_NAVN])</f>
        <v>Skovly Skolen</v>
      </c>
      <c r="D700" t="str">
        <f>_xlfn.XLOOKUP(ELEVTAL[[#This Row],[Institutionsnummer]],INSTREG[INST_NR],INSTREG[EJER_KODE_TEKST])</f>
        <v>Selvejende, kommunale</v>
      </c>
      <c r="E700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700" t="str">
        <f>_xlfn.XLOOKUP(ELEVTAL[[#This Row],[Institutionsnummer]],INSTREG[INST_NR],INSTREG[ADM_KOMMUNE_NR_TEKST])</f>
        <v>Holbæk Kommune</v>
      </c>
      <c r="G700" t="str">
        <f>_xlfn.XLOOKUP(ELEVTAL[[#This Row],[Institutionsnummer]],INSTREG[INST_NR],INSTREG[BEL_KOMMUNE_TEKST])</f>
        <v>Holbæk Kommune</v>
      </c>
      <c r="H700">
        <v>17</v>
      </c>
    </row>
    <row r="701" spans="2:8" hidden="1" x14ac:dyDescent="0.25">
      <c r="B701">
        <v>316006</v>
      </c>
      <c r="C701" t="str">
        <f>_xlfn.XLOOKUP(ELEVTAL[[#This Row],[Institutionsnummer]],INSTREG[INST_NR],INSTREG[INST_NAVN])</f>
        <v>Dagbehandlingstilbuddet Hjembækskolen</v>
      </c>
      <c r="D701" t="str">
        <f>_xlfn.XLOOKUP(ELEVTAL[[#This Row],[Institutionsnummer]],INSTREG[INST_NR],INSTREG[EJER_KODE_TEKST])</f>
        <v>Selvejende, kommunale</v>
      </c>
      <c r="E701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701" t="str">
        <f>_xlfn.XLOOKUP(ELEVTAL[[#This Row],[Institutionsnummer]],INSTREG[INST_NR],INSTREG[ADM_KOMMUNE_NR_TEKST])</f>
        <v>Holbæk Kommune</v>
      </c>
      <c r="G701" t="str">
        <f>_xlfn.XLOOKUP(ELEVTAL[[#This Row],[Institutionsnummer]],INSTREG[INST_NR],INSTREG[BEL_KOMMUNE_TEKST])</f>
        <v>Holbæk Kommune</v>
      </c>
      <c r="H701">
        <v>34</v>
      </c>
    </row>
    <row r="702" spans="2:8" hidden="1" x14ac:dyDescent="0.25">
      <c r="B702">
        <v>316007</v>
      </c>
      <c r="C702" t="str">
        <f>_xlfn.XLOOKUP(ELEVTAL[[#This Row],[Institutionsnummer]],INSTREG[INST_NR],INSTREG[INST_NAVN])</f>
        <v>Pilely Gård</v>
      </c>
      <c r="D702" t="str">
        <f>_xlfn.XLOOKUP(ELEVTAL[[#This Row],[Institutionsnummer]],INSTREG[INST_NR],INSTREG[EJER_KODE_TEKST])</f>
        <v>Selvejende, kommunale</v>
      </c>
      <c r="E702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702" t="str">
        <f>_xlfn.XLOOKUP(ELEVTAL[[#This Row],[Institutionsnummer]],INSTREG[INST_NR],INSTREG[ADM_KOMMUNE_NR_TEKST])</f>
        <v>Holbæk Kommune</v>
      </c>
      <c r="G702" t="str">
        <f>_xlfn.XLOOKUP(ELEVTAL[[#This Row],[Institutionsnummer]],INSTREG[INST_NR],INSTREG[BEL_KOMMUNE_TEKST])</f>
        <v>Holbæk Kommune</v>
      </c>
      <c r="H702">
        <v>14</v>
      </c>
    </row>
    <row r="703" spans="2:8" x14ac:dyDescent="0.25">
      <c r="B703">
        <v>317001</v>
      </c>
      <c r="C703" t="str">
        <f>_xlfn.XLOOKUP(ELEVTAL[[#This Row],[Institutionsnummer]],INSTREG[INST_NR],INSTREG[INST_NAVN])</f>
        <v>Hvidebækskolen</v>
      </c>
      <c r="D703" t="str">
        <f>_xlfn.XLOOKUP(ELEVTAL[[#This Row],[Institutionsnummer]],INSTREG[INST_NR],INSTREG[EJER_KODE_TEKST])</f>
        <v>Kommunale</v>
      </c>
      <c r="E703" t="str">
        <f>IF(ELEVTAL[[#This Row],[Administrerende kommune]]=0,ELEVTAL[[#This Row],[Beliggenhedskommune]],IF(ELEVTAL[[#This Row],[Administrerende kommune]]="",ELEVTAL[[#This Row],[Beliggenhedskommune]],ELEVTAL[[#This Row],[Administrerende kommune]]))</f>
        <v>Kalundborg Kommune</v>
      </c>
      <c r="F703" t="str">
        <f>_xlfn.XLOOKUP(ELEVTAL[[#This Row],[Institutionsnummer]],INSTREG[INST_NR],INSTREG[ADM_KOMMUNE_NR_TEKST])</f>
        <v>Kalundborg Kommune</v>
      </c>
      <c r="G703" t="str">
        <f>_xlfn.XLOOKUP(ELEVTAL[[#This Row],[Institutionsnummer]],INSTREG[INST_NR],INSTREG[BEL_KOMMUNE_TEKST])</f>
        <v>Kalundborg Kommune</v>
      </c>
      <c r="H703">
        <v>238</v>
      </c>
    </row>
    <row r="704" spans="2:8" x14ac:dyDescent="0.25">
      <c r="B704">
        <v>317004</v>
      </c>
      <c r="C704" t="str">
        <f>_xlfn.XLOOKUP(ELEVTAL[[#This Row],[Institutionsnummer]],INSTREG[INST_NR],INSTREG[INST_NAVN])</f>
        <v>Rørby Skole</v>
      </c>
      <c r="D704" t="str">
        <f>_xlfn.XLOOKUP(ELEVTAL[[#This Row],[Institutionsnummer]],INSTREG[INST_NR],INSTREG[EJER_KODE_TEKST])</f>
        <v>Kommunale</v>
      </c>
      <c r="E704" t="str">
        <f>IF(ELEVTAL[[#This Row],[Administrerende kommune]]=0,ELEVTAL[[#This Row],[Beliggenhedskommune]],IF(ELEVTAL[[#This Row],[Administrerende kommune]]="",ELEVTAL[[#This Row],[Beliggenhedskommune]],ELEVTAL[[#This Row],[Administrerende kommune]]))</f>
        <v>Kalundborg Kommune</v>
      </c>
      <c r="F704" t="str">
        <f>_xlfn.XLOOKUP(ELEVTAL[[#This Row],[Institutionsnummer]],INSTREG[INST_NR],INSTREG[ADM_KOMMUNE_NR_TEKST])</f>
        <v>Kalundborg Kommune</v>
      </c>
      <c r="G704" t="str">
        <f>_xlfn.XLOOKUP(ELEVTAL[[#This Row],[Institutionsnummer]],INSTREG[INST_NR],INSTREG[BEL_KOMMUNE_TEKST])</f>
        <v>Kalundborg Kommune</v>
      </c>
      <c r="H704">
        <v>65</v>
      </c>
    </row>
    <row r="705" spans="2:8" x14ac:dyDescent="0.25">
      <c r="B705">
        <v>319001</v>
      </c>
      <c r="C705" t="str">
        <f>_xlfn.XLOOKUP(ELEVTAL[[#This Row],[Institutionsnummer]],INSTREG[INST_NR],INSTREG[INST_NAVN])</f>
        <v>Buerup Skole</v>
      </c>
      <c r="D705" t="str">
        <f>_xlfn.XLOOKUP(ELEVTAL[[#This Row],[Institutionsnummer]],INSTREG[INST_NR],INSTREG[EJER_KODE_TEKST])</f>
        <v>Kommunale</v>
      </c>
      <c r="E705" t="str">
        <f>IF(ELEVTAL[[#This Row],[Administrerende kommune]]=0,ELEVTAL[[#This Row],[Beliggenhedskommune]],IF(ELEVTAL[[#This Row],[Administrerende kommune]]="",ELEVTAL[[#This Row],[Beliggenhedskommune]],ELEVTAL[[#This Row],[Administrerende kommune]]))</f>
        <v>Kalundborg Kommune</v>
      </c>
      <c r="F705" t="str">
        <f>_xlfn.XLOOKUP(ELEVTAL[[#This Row],[Institutionsnummer]],INSTREG[INST_NR],INSTREG[ADM_KOMMUNE_NR_TEKST])</f>
        <v>Kalundborg Kommune</v>
      </c>
      <c r="G705" t="str">
        <f>_xlfn.XLOOKUP(ELEVTAL[[#This Row],[Institutionsnummer]],INSTREG[INST_NR],INSTREG[BEL_KOMMUNE_TEKST])</f>
        <v>Kalundborg Kommune</v>
      </c>
      <c r="H705">
        <v>89</v>
      </c>
    </row>
    <row r="706" spans="2:8" x14ac:dyDescent="0.25">
      <c r="B706">
        <v>319002</v>
      </c>
      <c r="C706" t="str">
        <f>_xlfn.XLOOKUP(ELEVTAL[[#This Row],[Institutionsnummer]],INSTREG[INST_NR],INSTREG[INST_NAVN])</f>
        <v>Høng Skole</v>
      </c>
      <c r="D706" t="str">
        <f>_xlfn.XLOOKUP(ELEVTAL[[#This Row],[Institutionsnummer]],INSTREG[INST_NR],INSTREG[EJER_KODE_TEKST])</f>
        <v>Kommunale</v>
      </c>
      <c r="E706" t="str">
        <f>IF(ELEVTAL[[#This Row],[Administrerende kommune]]=0,ELEVTAL[[#This Row],[Beliggenhedskommune]],IF(ELEVTAL[[#This Row],[Administrerende kommune]]="",ELEVTAL[[#This Row],[Beliggenhedskommune]],ELEVTAL[[#This Row],[Administrerende kommune]]))</f>
        <v>Kalundborg Kommune</v>
      </c>
      <c r="F706" t="str">
        <f>_xlfn.XLOOKUP(ELEVTAL[[#This Row],[Institutionsnummer]],INSTREG[INST_NR],INSTREG[ADM_KOMMUNE_NR_TEKST])</f>
        <v>Kalundborg Kommune</v>
      </c>
      <c r="G706" t="str">
        <f>_xlfn.XLOOKUP(ELEVTAL[[#This Row],[Institutionsnummer]],INSTREG[INST_NR],INSTREG[BEL_KOMMUNE_TEKST])</f>
        <v>Kalundborg Kommune</v>
      </c>
      <c r="H706">
        <v>408</v>
      </c>
    </row>
    <row r="707" spans="2:8" x14ac:dyDescent="0.25">
      <c r="B707">
        <v>319003</v>
      </c>
      <c r="C707" t="str">
        <f>_xlfn.XLOOKUP(ELEVTAL[[#This Row],[Institutionsnummer]],INSTREG[INST_NR],INSTREG[INST_NAVN])</f>
        <v>Løve-Ørslev Skole</v>
      </c>
      <c r="D707" t="str">
        <f>_xlfn.XLOOKUP(ELEVTAL[[#This Row],[Institutionsnummer]],INSTREG[INST_NR],INSTREG[EJER_KODE_TEKST])</f>
        <v>Kommunale</v>
      </c>
      <c r="E707" t="str">
        <f>IF(ELEVTAL[[#This Row],[Administrerende kommune]]=0,ELEVTAL[[#This Row],[Beliggenhedskommune]],IF(ELEVTAL[[#This Row],[Administrerende kommune]]="",ELEVTAL[[#This Row],[Beliggenhedskommune]],ELEVTAL[[#This Row],[Administrerende kommune]]))</f>
        <v>Kalundborg Kommune</v>
      </c>
      <c r="F707" t="str">
        <f>_xlfn.XLOOKUP(ELEVTAL[[#This Row],[Institutionsnummer]],INSTREG[INST_NR],INSTREG[ADM_KOMMUNE_NR_TEKST])</f>
        <v>Kalundborg Kommune</v>
      </c>
      <c r="G707" t="str">
        <f>_xlfn.XLOOKUP(ELEVTAL[[#This Row],[Institutionsnummer]],INSTREG[INST_NR],INSTREG[BEL_KOMMUNE_TEKST])</f>
        <v>Kalundborg Kommune</v>
      </c>
      <c r="H707">
        <v>72</v>
      </c>
    </row>
    <row r="708" spans="2:8" hidden="1" x14ac:dyDescent="0.25">
      <c r="B708">
        <v>320001</v>
      </c>
      <c r="C708" t="str">
        <f>_xlfn.XLOOKUP(ELEVTAL[[#This Row],[Institutionsnummer]],INSTREG[INST_NR],INSTREG[INST_NAVN])</f>
        <v>Heldagsskolen Lindersvold</v>
      </c>
      <c r="D708" t="str">
        <f>_xlfn.XLOOKUP(ELEVTAL[[#This Row],[Institutionsnummer]],INSTREG[INST_NR],INSTREG[EJER_KODE_TEKST])</f>
        <v>Selvejende, kommunale</v>
      </c>
      <c r="E708" t="str">
        <f>IF(ELEVTAL[[#This Row],[Administrerende kommune]]=0,ELEVTAL[[#This Row],[Beliggenhedskommune]],IF(ELEVTAL[[#This Row],[Administrerende kommune]]="",ELEVTAL[[#This Row],[Beliggenhedskommune]],ELEVTAL[[#This Row],[Administrerende kommune]]))</f>
        <v>Faxe Kommune</v>
      </c>
      <c r="F708">
        <f>_xlfn.XLOOKUP(ELEVTAL[[#This Row],[Institutionsnummer]],INSTREG[INST_NR],INSTREG[ADM_KOMMUNE_NR_TEKST])</f>
        <v>0</v>
      </c>
      <c r="G708" t="str">
        <f>_xlfn.XLOOKUP(ELEVTAL[[#This Row],[Institutionsnummer]],INSTREG[INST_NR],INSTREG[BEL_KOMMUNE_TEKST])</f>
        <v>Faxe Kommune</v>
      </c>
      <c r="H708">
        <v>10</v>
      </c>
    </row>
    <row r="709" spans="2:8" hidden="1" x14ac:dyDescent="0.25">
      <c r="B709">
        <v>321006</v>
      </c>
      <c r="C709" t="str">
        <f>_xlfn.XLOOKUP(ELEVTAL[[#This Row],[Institutionsnummer]],INSTREG[INST_NR],INSTREG[INST_NAVN])</f>
        <v>Ny Bro</v>
      </c>
      <c r="D709" t="str">
        <f>_xlfn.XLOOKUP(ELEVTAL[[#This Row],[Institutionsnummer]],INSTREG[INST_NR],INSTREG[EJER_KODE_TEKST])</f>
        <v>Selvejende, kommunale</v>
      </c>
      <c r="E709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709">
        <f>_xlfn.XLOOKUP(ELEVTAL[[#This Row],[Institutionsnummer]],INSTREG[INST_NR],INSTREG[ADM_KOMMUNE_NR_TEKST])</f>
        <v>0</v>
      </c>
      <c r="G709" t="str">
        <f>_xlfn.XLOOKUP(ELEVTAL[[#This Row],[Institutionsnummer]],INSTREG[INST_NR],INSTREG[BEL_KOMMUNE_TEKST])</f>
        <v>Holbæk Kommune</v>
      </c>
    </row>
    <row r="710" spans="2:8" x14ac:dyDescent="0.25">
      <c r="B710">
        <v>321901</v>
      </c>
      <c r="C710" t="str">
        <f>_xlfn.XLOOKUP(ELEVTAL[[#This Row],[Institutionsnummer]],INSTREG[INST_NR],INSTREG[INST_NAVN])</f>
        <v>Ladegårdsskolen</v>
      </c>
      <c r="D710" t="str">
        <f>_xlfn.XLOOKUP(ELEVTAL[[#This Row],[Institutionsnummer]],INSTREG[INST_NR],INSTREG[EJER_KODE_TEKST])</f>
        <v>Kommunale</v>
      </c>
      <c r="E710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710" t="str">
        <f>_xlfn.XLOOKUP(ELEVTAL[[#This Row],[Institutionsnummer]],INSTREG[INST_NR],INSTREG[ADM_KOMMUNE_NR_TEKST])</f>
        <v>Holbæk Kommune</v>
      </c>
      <c r="G710" t="str">
        <f>_xlfn.XLOOKUP(ELEVTAL[[#This Row],[Institutionsnummer]],INSTREG[INST_NR],INSTREG[BEL_KOMMUNE_TEKST])</f>
        <v>Holbæk Kommune</v>
      </c>
      <c r="H710">
        <v>108</v>
      </c>
    </row>
    <row r="711" spans="2:8" x14ac:dyDescent="0.25">
      <c r="B711">
        <v>323001</v>
      </c>
      <c r="C711" t="str">
        <f>_xlfn.XLOOKUP(ELEVTAL[[#This Row],[Institutionsnummer]],INSTREG[INST_NR],INSTREG[INST_NAVN])</f>
        <v>Nyrupskolen</v>
      </c>
      <c r="D711" t="str">
        <f>_xlfn.XLOOKUP(ELEVTAL[[#This Row],[Institutionsnummer]],INSTREG[INST_NR],INSTREG[EJER_KODE_TEKST])</f>
        <v>Kommunale</v>
      </c>
      <c r="E711" t="str">
        <f>IF(ELEVTAL[[#This Row],[Administrerende kommune]]=0,ELEVTAL[[#This Row],[Beliggenhedskommune]],IF(ELEVTAL[[#This Row],[Administrerende kommune]]="",ELEVTAL[[#This Row],[Beliggenhedskommune]],ELEVTAL[[#This Row],[Administrerende kommune]]))</f>
        <v>Kalundborg Kommune</v>
      </c>
      <c r="F711" t="str">
        <f>_xlfn.XLOOKUP(ELEVTAL[[#This Row],[Institutionsnummer]],INSTREG[INST_NR],INSTREG[ADM_KOMMUNE_NR_TEKST])</f>
        <v>Kalundborg Kommune</v>
      </c>
      <c r="G711" t="str">
        <f>_xlfn.XLOOKUP(ELEVTAL[[#This Row],[Institutionsnummer]],INSTREG[INST_NR],INSTREG[BEL_KOMMUNE_TEKST])</f>
        <v>Kalundborg Kommune</v>
      </c>
      <c r="H711">
        <v>455</v>
      </c>
    </row>
    <row r="712" spans="2:8" x14ac:dyDescent="0.25">
      <c r="B712">
        <v>323002</v>
      </c>
      <c r="C712" t="str">
        <f>_xlfn.XLOOKUP(ELEVTAL[[#This Row],[Institutionsnummer]],INSTREG[INST_NR],INSTREG[INST_NAVN])</f>
        <v>Raklev Skole</v>
      </c>
      <c r="D712" t="str">
        <f>_xlfn.XLOOKUP(ELEVTAL[[#This Row],[Institutionsnummer]],INSTREG[INST_NR],INSTREG[EJER_KODE_TEKST])</f>
        <v>Kommunale</v>
      </c>
      <c r="E712" t="str">
        <f>IF(ELEVTAL[[#This Row],[Administrerende kommune]]=0,ELEVTAL[[#This Row],[Beliggenhedskommune]],IF(ELEVTAL[[#This Row],[Administrerende kommune]]="",ELEVTAL[[#This Row],[Beliggenhedskommune]],ELEVTAL[[#This Row],[Administrerende kommune]]))</f>
        <v>Kalundborg Kommune</v>
      </c>
      <c r="F712" t="str">
        <f>_xlfn.XLOOKUP(ELEVTAL[[#This Row],[Institutionsnummer]],INSTREG[INST_NR],INSTREG[ADM_KOMMUNE_NR_TEKST])</f>
        <v>Kalundborg Kommune</v>
      </c>
      <c r="G712" t="str">
        <f>_xlfn.XLOOKUP(ELEVTAL[[#This Row],[Institutionsnummer]],INSTREG[INST_NR],INSTREG[BEL_KOMMUNE_TEKST])</f>
        <v>Kalundborg Kommune</v>
      </c>
      <c r="H712">
        <v>73</v>
      </c>
    </row>
    <row r="713" spans="2:8" x14ac:dyDescent="0.25">
      <c r="B713">
        <v>323003</v>
      </c>
      <c r="C713" t="str">
        <f>_xlfn.XLOOKUP(ELEVTAL[[#This Row],[Institutionsnummer]],INSTREG[INST_NR],INSTREG[INST_NAVN])</f>
        <v>Rynkevangskolen</v>
      </c>
      <c r="D713" t="str">
        <f>_xlfn.XLOOKUP(ELEVTAL[[#This Row],[Institutionsnummer]],INSTREG[INST_NR],INSTREG[EJER_KODE_TEKST])</f>
        <v>Kommunale</v>
      </c>
      <c r="E713" t="str">
        <f>IF(ELEVTAL[[#This Row],[Administrerende kommune]]=0,ELEVTAL[[#This Row],[Beliggenhedskommune]],IF(ELEVTAL[[#This Row],[Administrerende kommune]]="",ELEVTAL[[#This Row],[Beliggenhedskommune]],ELEVTAL[[#This Row],[Administrerende kommune]]))</f>
        <v>Kalundborg Kommune</v>
      </c>
      <c r="F713" t="str">
        <f>_xlfn.XLOOKUP(ELEVTAL[[#This Row],[Institutionsnummer]],INSTREG[INST_NR],INSTREG[ADM_KOMMUNE_NR_TEKST])</f>
        <v>Kalundborg Kommune</v>
      </c>
      <c r="G713" t="str">
        <f>_xlfn.XLOOKUP(ELEVTAL[[#This Row],[Institutionsnummer]],INSTREG[INST_NR],INSTREG[BEL_KOMMUNE_TEKST])</f>
        <v>Kalundborg Kommune</v>
      </c>
      <c r="H713">
        <v>439</v>
      </c>
    </row>
    <row r="714" spans="2:8" x14ac:dyDescent="0.25">
      <c r="B714">
        <v>323004</v>
      </c>
      <c r="C714" t="str">
        <f>_xlfn.XLOOKUP(ELEVTAL[[#This Row],[Institutionsnummer]],INSTREG[INST_NR],INSTREG[INST_NAVN])</f>
        <v>Røsnæs Skole og Børnehus</v>
      </c>
      <c r="D714" t="str">
        <f>_xlfn.XLOOKUP(ELEVTAL[[#This Row],[Institutionsnummer]],INSTREG[INST_NR],INSTREG[EJER_KODE_TEKST])</f>
        <v>Kommunale</v>
      </c>
      <c r="E714" t="str">
        <f>IF(ELEVTAL[[#This Row],[Administrerende kommune]]=0,ELEVTAL[[#This Row],[Beliggenhedskommune]],IF(ELEVTAL[[#This Row],[Administrerende kommune]]="",ELEVTAL[[#This Row],[Beliggenhedskommune]],ELEVTAL[[#This Row],[Administrerende kommune]]))</f>
        <v>Kalundborg Kommune</v>
      </c>
      <c r="F714" t="str">
        <f>_xlfn.XLOOKUP(ELEVTAL[[#This Row],[Institutionsnummer]],INSTREG[INST_NR],INSTREG[ADM_KOMMUNE_NR_TEKST])</f>
        <v>Kalundborg Kommune</v>
      </c>
      <c r="G714" t="str">
        <f>_xlfn.XLOOKUP(ELEVTAL[[#This Row],[Institutionsnummer]],INSTREG[INST_NR],INSTREG[BEL_KOMMUNE_TEKST])</f>
        <v>Kalundborg Kommune</v>
      </c>
    </row>
    <row r="715" spans="2:8" x14ac:dyDescent="0.25">
      <c r="B715">
        <v>323007</v>
      </c>
      <c r="C715" t="str">
        <f>_xlfn.XLOOKUP(ELEVTAL[[#This Row],[Institutionsnummer]],INSTREG[INST_NR],INSTREG[INST_NAVN])</f>
        <v>Tømmerup Skole</v>
      </c>
      <c r="D715" t="str">
        <f>_xlfn.XLOOKUP(ELEVTAL[[#This Row],[Institutionsnummer]],INSTREG[INST_NR],INSTREG[EJER_KODE_TEKST])</f>
        <v>Kommunale</v>
      </c>
      <c r="E715" t="str">
        <f>IF(ELEVTAL[[#This Row],[Administrerende kommune]]=0,ELEVTAL[[#This Row],[Beliggenhedskommune]],IF(ELEVTAL[[#This Row],[Administrerende kommune]]="",ELEVTAL[[#This Row],[Beliggenhedskommune]],ELEVTAL[[#This Row],[Administrerende kommune]]))</f>
        <v>Kalundborg Kommune</v>
      </c>
      <c r="F715" t="str">
        <f>_xlfn.XLOOKUP(ELEVTAL[[#This Row],[Institutionsnummer]],INSTREG[INST_NR],INSTREG[ADM_KOMMUNE_NR_TEKST])</f>
        <v>Kalundborg Kommune</v>
      </c>
      <c r="G715" t="str">
        <f>_xlfn.XLOOKUP(ELEVTAL[[#This Row],[Institutionsnummer]],INSTREG[INST_NR],INSTREG[BEL_KOMMUNE_TEKST])</f>
        <v>Kalundborg Kommune</v>
      </c>
      <c r="H715">
        <v>91</v>
      </c>
    </row>
    <row r="716" spans="2:8" x14ac:dyDescent="0.25">
      <c r="B716">
        <v>323008</v>
      </c>
      <c r="C716" t="str">
        <f>_xlfn.XLOOKUP(ELEVTAL[[#This Row],[Institutionsnummer]],INSTREG[INST_NR],INSTREG[INST_NAVN])</f>
        <v>Årby Skole</v>
      </c>
      <c r="D716" t="str">
        <f>_xlfn.XLOOKUP(ELEVTAL[[#This Row],[Institutionsnummer]],INSTREG[INST_NR],INSTREG[EJER_KODE_TEKST])</f>
        <v>Kommunale</v>
      </c>
      <c r="E716" t="str">
        <f>IF(ELEVTAL[[#This Row],[Administrerende kommune]]=0,ELEVTAL[[#This Row],[Beliggenhedskommune]],IF(ELEVTAL[[#This Row],[Administrerende kommune]]="",ELEVTAL[[#This Row],[Beliggenhedskommune]],ELEVTAL[[#This Row],[Administrerende kommune]]))</f>
        <v>Kalundborg Kommune</v>
      </c>
      <c r="F716" t="str">
        <f>_xlfn.XLOOKUP(ELEVTAL[[#This Row],[Institutionsnummer]],INSTREG[INST_NR],INSTREG[ADM_KOMMUNE_NR_TEKST])</f>
        <v>Kalundborg Kommune</v>
      </c>
      <c r="G716" t="str">
        <f>_xlfn.XLOOKUP(ELEVTAL[[#This Row],[Institutionsnummer]],INSTREG[INST_NR],INSTREG[BEL_KOMMUNE_TEKST])</f>
        <v>Kalundborg Kommune</v>
      </c>
      <c r="H716">
        <v>119</v>
      </c>
    </row>
    <row r="717" spans="2:8" x14ac:dyDescent="0.25">
      <c r="B717">
        <v>323016</v>
      </c>
      <c r="C717" t="str">
        <f>_xlfn.XLOOKUP(ELEVTAL[[#This Row],[Institutionsnummer]],INSTREG[INST_NR],INSTREG[INST_NAVN])</f>
        <v>Skolen på Herredsåsen</v>
      </c>
      <c r="D717" t="str">
        <f>_xlfn.XLOOKUP(ELEVTAL[[#This Row],[Institutionsnummer]],INSTREG[INST_NR],INSTREG[EJER_KODE_TEKST])</f>
        <v>Kommunale</v>
      </c>
      <c r="E717" t="str">
        <f>IF(ELEVTAL[[#This Row],[Administrerende kommune]]=0,ELEVTAL[[#This Row],[Beliggenhedskommune]],IF(ELEVTAL[[#This Row],[Administrerende kommune]]="",ELEVTAL[[#This Row],[Beliggenhedskommune]],ELEVTAL[[#This Row],[Administrerende kommune]]))</f>
        <v>Kalundborg Kommune</v>
      </c>
      <c r="F717" t="str">
        <f>_xlfn.XLOOKUP(ELEVTAL[[#This Row],[Institutionsnummer]],INSTREG[INST_NR],INSTREG[ADM_KOMMUNE_NR_TEKST])</f>
        <v>Kalundborg Kommune</v>
      </c>
      <c r="G717" t="str">
        <f>_xlfn.XLOOKUP(ELEVTAL[[#This Row],[Institutionsnummer]],INSTREG[INST_NR],INSTREG[BEL_KOMMUNE_TEKST])</f>
        <v>Kalundborg Kommune</v>
      </c>
      <c r="H717">
        <v>494</v>
      </c>
    </row>
    <row r="718" spans="2:8" x14ac:dyDescent="0.25">
      <c r="B718">
        <v>323210</v>
      </c>
      <c r="C718" t="str">
        <f>_xlfn.XLOOKUP(ELEVTAL[[#This Row],[Institutionsnummer]],INSTREG[INST_NR],INSTREG[INST_NAVN])</f>
        <v>Kalundborg Ungdomsskole</v>
      </c>
      <c r="D718" t="str">
        <f>_xlfn.XLOOKUP(ELEVTAL[[#This Row],[Institutionsnummer]],INSTREG[INST_NR],INSTREG[EJER_KODE_TEKST])</f>
        <v>Kommunale</v>
      </c>
      <c r="E718" t="str">
        <f>IF(ELEVTAL[[#This Row],[Administrerende kommune]]=0,ELEVTAL[[#This Row],[Beliggenhedskommune]],IF(ELEVTAL[[#This Row],[Administrerende kommune]]="",ELEVTAL[[#This Row],[Beliggenhedskommune]],ELEVTAL[[#This Row],[Administrerende kommune]]))</f>
        <v>Kalundborg Kommune</v>
      </c>
      <c r="F718" t="str">
        <f>_xlfn.XLOOKUP(ELEVTAL[[#This Row],[Institutionsnummer]],INSTREG[INST_NR],INSTREG[ADM_KOMMUNE_NR_TEKST])</f>
        <v>Kalundborg Kommune</v>
      </c>
      <c r="G718" t="str">
        <f>_xlfn.XLOOKUP(ELEVTAL[[#This Row],[Institutionsnummer]],INSTREG[INST_NR],INSTREG[BEL_KOMMUNE_TEKST])</f>
        <v>Kalundborg Kommune</v>
      </c>
    </row>
    <row r="719" spans="2:8" x14ac:dyDescent="0.25">
      <c r="B719">
        <v>323211</v>
      </c>
      <c r="C719" t="str">
        <f>_xlfn.XLOOKUP(ELEVTAL[[#This Row],[Institutionsnummer]],INSTREG[INST_NR],INSTREG[INST_NAVN])</f>
        <v>Kathøj Svallerup Skole</v>
      </c>
      <c r="D719" t="str">
        <f>_xlfn.XLOOKUP(ELEVTAL[[#This Row],[Institutionsnummer]],INSTREG[INST_NR],INSTREG[EJER_KODE_TEKST])</f>
        <v>Kommunale</v>
      </c>
      <c r="E719" t="str">
        <f>IF(ELEVTAL[[#This Row],[Administrerende kommune]]=0,ELEVTAL[[#This Row],[Beliggenhedskommune]],IF(ELEVTAL[[#This Row],[Administrerende kommune]]="",ELEVTAL[[#This Row],[Beliggenhedskommune]],ELEVTAL[[#This Row],[Administrerende kommune]]))</f>
        <v>Kalundborg Kommune</v>
      </c>
      <c r="F719" t="str">
        <f>_xlfn.XLOOKUP(ELEVTAL[[#This Row],[Institutionsnummer]],INSTREG[INST_NR],INSTREG[ADM_KOMMUNE_NR_TEKST])</f>
        <v>Kalundborg Kommune</v>
      </c>
      <c r="G719" t="str">
        <f>_xlfn.XLOOKUP(ELEVTAL[[#This Row],[Institutionsnummer]],INSTREG[INST_NR],INSTREG[BEL_KOMMUNE_TEKST])</f>
        <v>Kalundborg Kommune</v>
      </c>
      <c r="H719">
        <v>152</v>
      </c>
    </row>
    <row r="720" spans="2:8" hidden="1" x14ac:dyDescent="0.25">
      <c r="B720">
        <v>323901</v>
      </c>
      <c r="C720" t="str">
        <f>_xlfn.XLOOKUP(ELEVTAL[[#This Row],[Institutionsnummer]],INSTREG[INST_NR],INSTREG[INST_NAVN])</f>
        <v>Synscenter Refsnæs - Skolen</v>
      </c>
      <c r="D720" t="str">
        <f>_xlfn.XLOOKUP(ELEVTAL[[#This Row],[Institutionsnummer]],INSTREG[INST_NR],INSTREG[EJER_KODE_TEKST])</f>
        <v>Regionale</v>
      </c>
      <c r="E720" t="str">
        <f>IF(ELEVTAL[[#This Row],[Administrerende kommune]]=0,ELEVTAL[[#This Row],[Beliggenhedskommune]],IF(ELEVTAL[[#This Row],[Administrerende kommune]]="",ELEVTAL[[#This Row],[Beliggenhedskommune]],ELEVTAL[[#This Row],[Administrerende kommune]]))</f>
        <v>Region Sjælland</v>
      </c>
      <c r="F720" t="str">
        <f>_xlfn.XLOOKUP(ELEVTAL[[#This Row],[Institutionsnummer]],INSTREG[INST_NR],INSTREG[ADM_KOMMUNE_NR_TEKST])</f>
        <v>Region Sjælland</v>
      </c>
      <c r="G720" t="str">
        <f>_xlfn.XLOOKUP(ELEVTAL[[#This Row],[Institutionsnummer]],INSTREG[INST_NR],INSTREG[BEL_KOMMUNE_TEKST])</f>
        <v>Kalundborg Kommune</v>
      </c>
      <c r="H720">
        <v>8</v>
      </c>
    </row>
    <row r="721" spans="2:8" x14ac:dyDescent="0.25">
      <c r="B721">
        <v>323902</v>
      </c>
      <c r="C721" t="str">
        <f>_xlfn.XLOOKUP(ELEVTAL[[#This Row],[Institutionsnummer]],INSTREG[INST_NR],INSTREG[INST_NAVN])</f>
        <v>Specialcenter Sigrid Undset</v>
      </c>
      <c r="D721" t="str">
        <f>_xlfn.XLOOKUP(ELEVTAL[[#This Row],[Institutionsnummer]],INSTREG[INST_NR],INSTREG[EJER_KODE_TEKST])</f>
        <v>Kommunale</v>
      </c>
      <c r="E721" t="str">
        <f>IF(ELEVTAL[[#This Row],[Administrerende kommune]]=0,ELEVTAL[[#This Row],[Beliggenhedskommune]],IF(ELEVTAL[[#This Row],[Administrerende kommune]]="",ELEVTAL[[#This Row],[Beliggenhedskommune]],ELEVTAL[[#This Row],[Administrerende kommune]]))</f>
        <v>Kalundborg Kommune</v>
      </c>
      <c r="F721" t="str">
        <f>_xlfn.XLOOKUP(ELEVTAL[[#This Row],[Institutionsnummer]],INSTREG[INST_NR],INSTREG[ADM_KOMMUNE_NR_TEKST])</f>
        <v>Kalundborg Kommune</v>
      </c>
      <c r="G721" t="str">
        <f>_xlfn.XLOOKUP(ELEVTAL[[#This Row],[Institutionsnummer]],INSTREG[INST_NR],INSTREG[BEL_KOMMUNE_TEKST])</f>
        <v>Kalundborg Kommune</v>
      </c>
      <c r="H721">
        <v>94</v>
      </c>
    </row>
    <row r="722" spans="2:8" x14ac:dyDescent="0.25">
      <c r="B722">
        <v>325001</v>
      </c>
      <c r="C722" t="str">
        <f>_xlfn.XLOOKUP(ELEVTAL[[#This Row],[Institutionsnummer]],INSTREG[INST_NR],INSTREG[INST_NAVN])</f>
        <v>Broskolen</v>
      </c>
      <c r="D722" t="str">
        <f>_xlfn.XLOOKUP(ELEVTAL[[#This Row],[Institutionsnummer]],INSTREG[INST_NR],INSTREG[EJER_KODE_TEKST])</f>
        <v>Kommunale</v>
      </c>
      <c r="E722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22" t="str">
        <f>_xlfn.XLOOKUP(ELEVTAL[[#This Row],[Institutionsnummer]],INSTREG[INST_NR],INSTREG[ADM_KOMMUNE_NR_TEKST])</f>
        <v>Slagelse Kommune</v>
      </c>
      <c r="G722" t="str">
        <f>_xlfn.XLOOKUP(ELEVTAL[[#This Row],[Institutionsnummer]],INSTREG[INST_NR],INSTREG[BEL_KOMMUNE_TEKST])</f>
        <v>Slagelse Kommune</v>
      </c>
      <c r="H722">
        <v>391</v>
      </c>
    </row>
    <row r="723" spans="2:8" x14ac:dyDescent="0.25">
      <c r="B723">
        <v>325003</v>
      </c>
      <c r="C723" t="str">
        <f>_xlfn.XLOOKUP(ELEVTAL[[#This Row],[Institutionsnummer]],INSTREG[INST_NR],INSTREG[INST_NAVN])</f>
        <v>Baggesenskolen</v>
      </c>
      <c r="D723" t="str">
        <f>_xlfn.XLOOKUP(ELEVTAL[[#This Row],[Institutionsnummer]],INSTREG[INST_NR],INSTREG[EJER_KODE_TEKST])</f>
        <v>Kommunale</v>
      </c>
      <c r="E723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23" t="str">
        <f>_xlfn.XLOOKUP(ELEVTAL[[#This Row],[Institutionsnummer]],INSTREG[INST_NR],INSTREG[ADM_KOMMUNE_NR_TEKST])</f>
        <v>Slagelse Kommune</v>
      </c>
      <c r="G723" t="str">
        <f>_xlfn.XLOOKUP(ELEVTAL[[#This Row],[Institutionsnummer]],INSTREG[INST_NR],INSTREG[BEL_KOMMUNE_TEKST])</f>
        <v>Slagelse Kommune</v>
      </c>
      <c r="H723">
        <v>497</v>
      </c>
    </row>
    <row r="724" spans="2:8" x14ac:dyDescent="0.25">
      <c r="B724">
        <v>325005</v>
      </c>
      <c r="C724" t="str">
        <f>_xlfn.XLOOKUP(ELEVTAL[[#This Row],[Institutionsnummer]],INSTREG[INST_NR],INSTREG[INST_NAVN])</f>
        <v>Tårnborg Skole</v>
      </c>
      <c r="D724" t="str">
        <f>_xlfn.XLOOKUP(ELEVTAL[[#This Row],[Institutionsnummer]],INSTREG[INST_NR],INSTREG[EJER_KODE_TEKST])</f>
        <v>Kommunale</v>
      </c>
      <c r="E724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24" t="str">
        <f>_xlfn.XLOOKUP(ELEVTAL[[#This Row],[Institutionsnummer]],INSTREG[INST_NR],INSTREG[ADM_KOMMUNE_NR_TEKST])</f>
        <v>Slagelse Kommune</v>
      </c>
      <c r="G724" t="str">
        <f>_xlfn.XLOOKUP(ELEVTAL[[#This Row],[Institutionsnummer]],INSTREG[INST_NR],INSTREG[BEL_KOMMUNE_TEKST])</f>
        <v>Slagelse Kommune</v>
      </c>
      <c r="H724">
        <v>128</v>
      </c>
    </row>
    <row r="725" spans="2:8" x14ac:dyDescent="0.25">
      <c r="B725">
        <v>325006</v>
      </c>
      <c r="C725" t="str">
        <f>_xlfn.XLOOKUP(ELEVTAL[[#This Row],[Institutionsnummer]],INSTREG[INST_NR],INSTREG[INST_NAVN])</f>
        <v>Vemmelev Skole</v>
      </c>
      <c r="D725" t="str">
        <f>_xlfn.XLOOKUP(ELEVTAL[[#This Row],[Institutionsnummer]],INSTREG[INST_NR],INSTREG[EJER_KODE_TEKST])</f>
        <v>Kommunale</v>
      </c>
      <c r="E725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25" t="str">
        <f>_xlfn.XLOOKUP(ELEVTAL[[#This Row],[Institutionsnummer]],INSTREG[INST_NR],INSTREG[ADM_KOMMUNE_NR_TEKST])</f>
        <v>Slagelse Kommune</v>
      </c>
      <c r="G725" t="str">
        <f>_xlfn.XLOOKUP(ELEVTAL[[#This Row],[Institutionsnummer]],INSTREG[INST_NR],INSTREG[BEL_KOMMUNE_TEKST])</f>
        <v>Slagelse Kommune</v>
      </c>
      <c r="H725">
        <v>482</v>
      </c>
    </row>
    <row r="726" spans="2:8" x14ac:dyDescent="0.25">
      <c r="B726">
        <v>325901</v>
      </c>
      <c r="C726" t="str">
        <f>_xlfn.XLOOKUP(ELEVTAL[[#This Row],[Institutionsnummer]],INSTREG[INST_NR],INSTREG[INST_NAVN])</f>
        <v>Storebæltskolen</v>
      </c>
      <c r="D726" t="str">
        <f>_xlfn.XLOOKUP(ELEVTAL[[#This Row],[Institutionsnummer]],INSTREG[INST_NR],INSTREG[EJER_KODE_TEKST])</f>
        <v>Kommunale</v>
      </c>
      <c r="E726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26" t="str">
        <f>_xlfn.XLOOKUP(ELEVTAL[[#This Row],[Institutionsnummer]],INSTREG[INST_NR],INSTREG[ADM_KOMMUNE_NR_TEKST])</f>
        <v>Slagelse Kommune</v>
      </c>
      <c r="G726" t="str">
        <f>_xlfn.XLOOKUP(ELEVTAL[[#This Row],[Institutionsnummer]],INSTREG[INST_NR],INSTREG[BEL_KOMMUNE_TEKST])</f>
        <v>Slagelse Kommune</v>
      </c>
      <c r="H726">
        <v>107</v>
      </c>
    </row>
    <row r="727" spans="2:8" x14ac:dyDescent="0.25">
      <c r="B727">
        <v>326002</v>
      </c>
      <c r="C727" t="str">
        <f>_xlfn.XLOOKUP(ELEVTAL[[#This Row],[Institutionsnummer]],INSTREG[INST_NR],INSTREG[INST_NAVN])</f>
        <v>Tejbjerg Skole</v>
      </c>
      <c r="D727" t="str">
        <f>_xlfn.XLOOKUP(ELEVTAL[[#This Row],[Institutionsnummer]],INSTREG[INST_NR],INSTREG[EJER_KODE_TEKST])</f>
        <v>Kommunale</v>
      </c>
      <c r="E727" t="str">
        <f>IF(ELEVTAL[[#This Row],[Administrerende kommune]]=0,ELEVTAL[[#This Row],[Beliggenhedskommune]],IF(ELEVTAL[[#This Row],[Administrerende kommune]]="",ELEVTAL[[#This Row],[Beliggenhedskommune]],ELEVTAL[[#This Row],[Administrerende kommune]]))</f>
        <v>Kalundborg Kommune</v>
      </c>
      <c r="F727" t="str">
        <f>_xlfn.XLOOKUP(ELEVTAL[[#This Row],[Institutionsnummer]],INSTREG[INST_NR],INSTREG[ADM_KOMMUNE_NR_TEKST])</f>
        <v>Kalundborg Kommune</v>
      </c>
      <c r="G727" t="str">
        <f>_xlfn.XLOOKUP(ELEVTAL[[#This Row],[Institutionsnummer]],INSTREG[INST_NR],INSTREG[BEL_KOMMUNE_TEKST])</f>
        <v>Kalundborg Kommune</v>
      </c>
    </row>
    <row r="728" spans="2:8" x14ac:dyDescent="0.25">
      <c r="B728">
        <v>327006</v>
      </c>
      <c r="C728" t="str">
        <f>_xlfn.XLOOKUP(ELEVTAL[[#This Row],[Institutionsnummer]],INSTREG[INST_NR],INSTREG[INST_NAVN])</f>
        <v>UCO Kompetenceforløbet</v>
      </c>
      <c r="D728" t="str">
        <f>_xlfn.XLOOKUP(ELEVTAL[[#This Row],[Institutionsnummer]],INSTREG[INST_NR],INSTREG[EJER_KODE_TEKST])</f>
        <v>Kommunale</v>
      </c>
      <c r="E728" t="str">
        <f>IF(ELEVTAL[[#This Row],[Administrerende kommune]]=0,ELEVTAL[[#This Row],[Beliggenhedskommune]],IF(ELEVTAL[[#This Row],[Administrerende kommune]]="",ELEVTAL[[#This Row],[Beliggenhedskommune]],ELEVTAL[[#This Row],[Administrerende kommune]]))</f>
        <v>Odsherred Kommune</v>
      </c>
      <c r="F728" t="str">
        <f>_xlfn.XLOOKUP(ELEVTAL[[#This Row],[Institutionsnummer]],INSTREG[INST_NR],INSTREG[ADM_KOMMUNE_NR_TEKST])</f>
        <v>Odsherred Kommune</v>
      </c>
      <c r="G728" t="str">
        <f>_xlfn.XLOOKUP(ELEVTAL[[#This Row],[Institutionsnummer]],INSTREG[INST_NR],INSTREG[BEL_KOMMUNE_TEKST])</f>
        <v>Odsherred Kommune</v>
      </c>
    </row>
    <row r="729" spans="2:8" x14ac:dyDescent="0.25">
      <c r="B729">
        <v>329005</v>
      </c>
      <c r="C729" t="str">
        <f>_xlfn.XLOOKUP(ELEVTAL[[#This Row],[Institutionsnummer]],INSTREG[INST_NR],INSTREG[INST_NAVN])</f>
        <v>Kildeskolen</v>
      </c>
      <c r="D729" t="str">
        <f>_xlfn.XLOOKUP(ELEVTAL[[#This Row],[Institutionsnummer]],INSTREG[INST_NR],INSTREG[EJER_KODE_TEKST])</f>
        <v>Kommunale</v>
      </c>
      <c r="E729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Ringsted Kommune</v>
      </c>
      <c r="F729" t="str">
        <f>_xlfn.XLOOKUP(ELEVTAL[[#This Row],[Institutionsnummer]],INSTREG[INST_NR],INSTREG[ADM_KOMMUNE_NR_TEKST])</f>
        <v>Ringsted Kommune</v>
      </c>
      <c r="G729" t="str">
        <f>_xlfn.XLOOKUP(ELEVTAL[[#This Row],[Institutionsnummer]],INSTREG[INST_NR],INSTREG[BEL_KOMMUNE_TEKST])</f>
        <v>Ringsted Kommune</v>
      </c>
      <c r="H729">
        <v>104</v>
      </c>
    </row>
    <row r="730" spans="2:8" x14ac:dyDescent="0.25">
      <c r="B730">
        <v>329008</v>
      </c>
      <c r="C730" t="str">
        <f>_xlfn.XLOOKUP(ELEVTAL[[#This Row],[Institutionsnummer]],INSTREG[INST_NR],INSTREG[INST_NAVN])</f>
        <v>Nordbakkeskolen</v>
      </c>
      <c r="D730" t="str">
        <f>_xlfn.XLOOKUP(ELEVTAL[[#This Row],[Institutionsnummer]],INSTREG[INST_NR],INSTREG[EJER_KODE_TEKST])</f>
        <v>Kommunale</v>
      </c>
      <c r="E730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Ringsted Kommune</v>
      </c>
      <c r="F730" t="str">
        <f>_xlfn.XLOOKUP(ELEVTAL[[#This Row],[Institutionsnummer]],INSTREG[INST_NR],INSTREG[ADM_KOMMUNE_NR_TEKST])</f>
        <v>Ringsted Kommune</v>
      </c>
      <c r="G730" t="str">
        <f>_xlfn.XLOOKUP(ELEVTAL[[#This Row],[Institutionsnummer]],INSTREG[INST_NR],INSTREG[BEL_KOMMUNE_TEKST])</f>
        <v>Ringsted Kommune</v>
      </c>
      <c r="H730">
        <v>131</v>
      </c>
    </row>
    <row r="731" spans="2:8" x14ac:dyDescent="0.25">
      <c r="B731">
        <v>329009</v>
      </c>
      <c r="C731" t="str">
        <f>_xlfn.XLOOKUP(ELEVTAL[[#This Row],[Institutionsnummer]],INSTREG[INST_NR],INSTREG[INST_NAVN])</f>
        <v>Søholmskolen</v>
      </c>
      <c r="D731" t="str">
        <f>_xlfn.XLOOKUP(ELEVTAL[[#This Row],[Institutionsnummer]],INSTREG[INST_NR],INSTREG[EJER_KODE_TEKST])</f>
        <v>Kommunale</v>
      </c>
      <c r="E731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Ringsted Kommune</v>
      </c>
      <c r="F731" t="str">
        <f>_xlfn.XLOOKUP(ELEVTAL[[#This Row],[Institutionsnummer]],INSTREG[INST_NR],INSTREG[ADM_KOMMUNE_NR_TEKST])</f>
        <v>Ringsted Kommune</v>
      </c>
      <c r="G731" t="str">
        <f>_xlfn.XLOOKUP(ELEVTAL[[#This Row],[Institutionsnummer]],INSTREG[INST_NR],INSTREG[BEL_KOMMUNE_TEKST])</f>
        <v>Ringsted Kommune</v>
      </c>
      <c r="H731">
        <v>141</v>
      </c>
    </row>
    <row r="732" spans="2:8" x14ac:dyDescent="0.25">
      <c r="B732">
        <v>329012</v>
      </c>
      <c r="C732" t="str">
        <f>_xlfn.XLOOKUP(ELEVTAL[[#This Row],[Institutionsnummer]],INSTREG[INST_NR],INSTREG[INST_NAVN])</f>
        <v>Vigersted Skole</v>
      </c>
      <c r="D732" t="str">
        <f>_xlfn.XLOOKUP(ELEVTAL[[#This Row],[Institutionsnummer]],INSTREG[INST_NR],INSTREG[EJER_KODE_TEKST])</f>
        <v>Kommunale</v>
      </c>
      <c r="E732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Ringsted Kommune</v>
      </c>
      <c r="F732" t="str">
        <f>_xlfn.XLOOKUP(ELEVTAL[[#This Row],[Institutionsnummer]],INSTREG[INST_NR],INSTREG[ADM_KOMMUNE_NR_TEKST])</f>
        <v>Ringsted Kommune</v>
      </c>
      <c r="G732" t="str">
        <f>_xlfn.XLOOKUP(ELEVTAL[[#This Row],[Institutionsnummer]],INSTREG[INST_NR],INSTREG[BEL_KOMMUNE_TEKST])</f>
        <v>Ringsted Kommune</v>
      </c>
      <c r="H732">
        <v>245</v>
      </c>
    </row>
    <row r="733" spans="2:8" x14ac:dyDescent="0.25">
      <c r="B733">
        <v>329013</v>
      </c>
      <c r="C733" t="str">
        <f>_xlfn.XLOOKUP(ELEVTAL[[#This Row],[Institutionsnummer]],INSTREG[INST_NR],INSTREG[INST_NAVN])</f>
        <v>Dagmarskolen</v>
      </c>
      <c r="D733" t="str">
        <f>_xlfn.XLOOKUP(ELEVTAL[[#This Row],[Institutionsnummer]],INSTREG[INST_NR],INSTREG[EJER_KODE_TEKST])</f>
        <v>Kommunale</v>
      </c>
      <c r="E733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Ringsted Kommune</v>
      </c>
      <c r="F733" t="str">
        <f>_xlfn.XLOOKUP(ELEVTAL[[#This Row],[Institutionsnummer]],INSTREG[INST_NR],INSTREG[ADM_KOMMUNE_NR_TEKST])</f>
        <v>Ringsted Kommune</v>
      </c>
      <c r="G733" t="str">
        <f>_xlfn.XLOOKUP(ELEVTAL[[#This Row],[Institutionsnummer]],INSTREG[INST_NR],INSTREG[BEL_KOMMUNE_TEKST])</f>
        <v>Ringsted Kommune</v>
      </c>
      <c r="H733">
        <v>336</v>
      </c>
    </row>
    <row r="734" spans="2:8" x14ac:dyDescent="0.25">
      <c r="B734">
        <v>329015</v>
      </c>
      <c r="C734" t="str">
        <f>_xlfn.XLOOKUP(ELEVTAL[[#This Row],[Institutionsnummer]],INSTREG[INST_NR],INSTREG[INST_NAVN])</f>
        <v>Valdemarskolen</v>
      </c>
      <c r="D734" t="str">
        <f>_xlfn.XLOOKUP(ELEVTAL[[#This Row],[Institutionsnummer]],INSTREG[INST_NR],INSTREG[EJER_KODE_TEKST])</f>
        <v>Kommunale</v>
      </c>
      <c r="E734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Ringsted Kommune</v>
      </c>
      <c r="F734" t="str">
        <f>_xlfn.XLOOKUP(ELEVTAL[[#This Row],[Institutionsnummer]],INSTREG[INST_NR],INSTREG[ADM_KOMMUNE_NR_TEKST])</f>
        <v>Ringsted Kommune</v>
      </c>
      <c r="G734" t="str">
        <f>_xlfn.XLOOKUP(ELEVTAL[[#This Row],[Institutionsnummer]],INSTREG[INST_NR],INSTREG[BEL_KOMMUNE_TEKST])</f>
        <v>Ringsted Kommune</v>
      </c>
      <c r="H734">
        <v>524</v>
      </c>
    </row>
    <row r="735" spans="2:8" hidden="1" x14ac:dyDescent="0.25">
      <c r="B735">
        <v>329027</v>
      </c>
      <c r="C735" t="str">
        <f>_xlfn.XLOOKUP(ELEVTAL[[#This Row],[Institutionsnummer]],INSTREG[INST_NR],INSTREG[INST_NAVN])</f>
        <v>Skolen Væverhuset A/S</v>
      </c>
      <c r="D735" t="str">
        <f>_xlfn.XLOOKUP(ELEVTAL[[#This Row],[Institutionsnummer]],INSTREG[INST_NR],INSTREG[EJER_KODE_TEKST])</f>
        <v>Selvejende, kommunale</v>
      </c>
      <c r="E735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Ringsted Kommune</v>
      </c>
      <c r="F735">
        <f>_xlfn.XLOOKUP(ELEVTAL[[#This Row],[Institutionsnummer]],INSTREG[INST_NR],INSTREG[ADM_KOMMUNE_NR_TEKST])</f>
        <v>0</v>
      </c>
      <c r="G735" t="str">
        <f>_xlfn.XLOOKUP(ELEVTAL[[#This Row],[Institutionsnummer]],INSTREG[INST_NR],INSTREG[BEL_KOMMUNE_TEKST])</f>
        <v>Ringsted Kommune</v>
      </c>
      <c r="H735">
        <v>24</v>
      </c>
    </row>
    <row r="736" spans="2:8" hidden="1" x14ac:dyDescent="0.25">
      <c r="B736">
        <v>329030</v>
      </c>
      <c r="C736" t="str">
        <f>_xlfn.XLOOKUP(ELEVTAL[[#This Row],[Institutionsnummer]],INSTREG[INST_NR],INSTREG[INST_NAVN])</f>
        <v>Søgården</v>
      </c>
      <c r="D736" t="str">
        <f>_xlfn.XLOOKUP(ELEVTAL[[#This Row],[Institutionsnummer]],INSTREG[INST_NR],INSTREG[EJER_KODE_TEKST])</f>
        <v>Selvejende, kommunale</v>
      </c>
      <c r="E736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Ringsted Kommune</v>
      </c>
      <c r="F736">
        <f>_xlfn.XLOOKUP(ELEVTAL[[#This Row],[Institutionsnummer]],INSTREG[INST_NR],INSTREG[ADM_KOMMUNE_NR_TEKST])</f>
        <v>0</v>
      </c>
      <c r="G736" t="str">
        <f>_xlfn.XLOOKUP(ELEVTAL[[#This Row],[Institutionsnummer]],INSTREG[INST_NR],INSTREG[BEL_KOMMUNE_TEKST])</f>
        <v>Ringsted Kommune</v>
      </c>
      <c r="H736">
        <v>32</v>
      </c>
    </row>
    <row r="737" spans="2:8" x14ac:dyDescent="0.25">
      <c r="B737">
        <v>329210</v>
      </c>
      <c r="C737" t="str">
        <f>_xlfn.XLOOKUP(ELEVTAL[[#This Row],[Institutionsnummer]],INSTREG[INST_NR],INSTREG[INST_NAVN])</f>
        <v>Ringsted Komm. Ungdomsskole</v>
      </c>
      <c r="D737" t="str">
        <f>_xlfn.XLOOKUP(ELEVTAL[[#This Row],[Institutionsnummer]],INSTREG[INST_NR],INSTREG[EJER_KODE_TEKST])</f>
        <v>Kommunale</v>
      </c>
      <c r="E737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Ringsted Kommune</v>
      </c>
      <c r="F737" t="str">
        <f>_xlfn.XLOOKUP(ELEVTAL[[#This Row],[Institutionsnummer]],INSTREG[INST_NR],INSTREG[ADM_KOMMUNE_NR_TEKST])</f>
        <v>Ringsted Kommune</v>
      </c>
      <c r="G737" t="str">
        <f>_xlfn.XLOOKUP(ELEVTAL[[#This Row],[Institutionsnummer]],INSTREG[INST_NR],INSTREG[BEL_KOMMUNE_TEKST])</f>
        <v>Ringsted Kommune</v>
      </c>
    </row>
    <row r="738" spans="2:8" x14ac:dyDescent="0.25">
      <c r="B738">
        <v>329901</v>
      </c>
      <c r="C738" t="str">
        <f>_xlfn.XLOOKUP(ELEVTAL[[#This Row],[Institutionsnummer]],INSTREG[INST_NR],INSTREG[INST_NAVN])</f>
        <v>Ådalskolen</v>
      </c>
      <c r="D738" t="str">
        <f>_xlfn.XLOOKUP(ELEVTAL[[#This Row],[Institutionsnummer]],INSTREG[INST_NR],INSTREG[EJER_KODE_TEKST])</f>
        <v>Kommunale</v>
      </c>
      <c r="E738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Ringsted Kommune</v>
      </c>
      <c r="F738" t="str">
        <f>_xlfn.XLOOKUP(ELEVTAL[[#This Row],[Institutionsnummer]],INSTREG[INST_NR],INSTREG[ADM_KOMMUNE_NR_TEKST])</f>
        <v>Ringsted Kommune</v>
      </c>
      <c r="G738" t="str">
        <f>_xlfn.XLOOKUP(ELEVTAL[[#This Row],[Institutionsnummer]],INSTREG[INST_NR],INSTREG[BEL_KOMMUNE_TEKST])</f>
        <v>Ringsted Kommune</v>
      </c>
      <c r="H738">
        <v>77</v>
      </c>
    </row>
    <row r="739" spans="2:8" x14ac:dyDescent="0.25">
      <c r="B739">
        <v>329902</v>
      </c>
      <c r="C739" t="str">
        <f>_xlfn.XLOOKUP(ELEVTAL[[#This Row],[Institutionsnummer]],INSTREG[INST_NR],INSTREG[INST_NAVN])</f>
        <v>Behandlingshjemmet Nebs Møllegård</v>
      </c>
      <c r="D739" t="str">
        <f>_xlfn.XLOOKUP(ELEVTAL[[#This Row],[Institutionsnummer]],INSTREG[INST_NR],INSTREG[EJER_KODE_TEKST])</f>
        <v>Kommunale</v>
      </c>
      <c r="E739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Ringsted Kommune</v>
      </c>
      <c r="F739" t="str">
        <f>_xlfn.XLOOKUP(ELEVTAL[[#This Row],[Institutionsnummer]],INSTREG[INST_NR],INSTREG[ADM_KOMMUNE_NR_TEKST])</f>
        <v>Ringsted Kommune</v>
      </c>
      <c r="G739" t="str">
        <f>_xlfn.XLOOKUP(ELEVTAL[[#This Row],[Institutionsnummer]],INSTREG[INST_NR],INSTREG[BEL_KOMMUNE_TEKST])</f>
        <v>Ringsted Kommune</v>
      </c>
      <c r="H739">
        <v>22</v>
      </c>
    </row>
    <row r="740" spans="2:8" x14ac:dyDescent="0.25">
      <c r="B740">
        <v>331001</v>
      </c>
      <c r="C740" t="str">
        <f>_xlfn.XLOOKUP(ELEVTAL[[#This Row],[Institutionsnummer]],INSTREG[INST_NR],INSTREG[INST_NAVN])</f>
        <v>Agersø Skole</v>
      </c>
      <c r="D740" t="str">
        <f>_xlfn.XLOOKUP(ELEVTAL[[#This Row],[Institutionsnummer]],INSTREG[INST_NR],INSTREG[EJER_KODE_TEKST])</f>
        <v>Kommunale</v>
      </c>
      <c r="E740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40" t="str">
        <f>_xlfn.XLOOKUP(ELEVTAL[[#This Row],[Institutionsnummer]],INSTREG[INST_NR],INSTREG[ADM_KOMMUNE_NR_TEKST])</f>
        <v>Slagelse Kommune</v>
      </c>
      <c r="G740" t="str">
        <f>_xlfn.XLOOKUP(ELEVTAL[[#This Row],[Institutionsnummer]],INSTREG[INST_NR],INSTREG[BEL_KOMMUNE_TEKST])</f>
        <v>Slagelse Kommune</v>
      </c>
    </row>
    <row r="741" spans="2:8" x14ac:dyDescent="0.25">
      <c r="B741">
        <v>331002</v>
      </c>
      <c r="C741" t="str">
        <f>_xlfn.XLOOKUP(ELEVTAL[[#This Row],[Institutionsnummer]],INSTREG[INST_NR],INSTREG[INST_NAVN])</f>
        <v>Boeslunde Skole</v>
      </c>
      <c r="D741" t="str">
        <f>_xlfn.XLOOKUP(ELEVTAL[[#This Row],[Institutionsnummer]],INSTREG[INST_NR],INSTREG[EJER_KODE_TEKST])</f>
        <v>Kommunale</v>
      </c>
      <c r="E741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41" t="str">
        <f>_xlfn.XLOOKUP(ELEVTAL[[#This Row],[Institutionsnummer]],INSTREG[INST_NR],INSTREG[ADM_KOMMUNE_NR_TEKST])</f>
        <v>Slagelse Kommune</v>
      </c>
      <c r="G741" t="str">
        <f>_xlfn.XLOOKUP(ELEVTAL[[#This Row],[Institutionsnummer]],INSTREG[INST_NR],INSTREG[BEL_KOMMUNE_TEKST])</f>
        <v>Slagelse Kommune</v>
      </c>
      <c r="H741">
        <v>29</v>
      </c>
    </row>
    <row r="742" spans="2:8" x14ac:dyDescent="0.25">
      <c r="B742">
        <v>331003</v>
      </c>
      <c r="C742" t="str">
        <f>_xlfn.XLOOKUP(ELEVTAL[[#This Row],[Institutionsnummer]],INSTREG[INST_NR],INSTREG[INST_NAVN])</f>
        <v>Eggeslevmagle Skole</v>
      </c>
      <c r="D742" t="str">
        <f>_xlfn.XLOOKUP(ELEVTAL[[#This Row],[Institutionsnummer]],INSTREG[INST_NR],INSTREG[EJER_KODE_TEKST])</f>
        <v>Kommunale</v>
      </c>
      <c r="E742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42" t="str">
        <f>_xlfn.XLOOKUP(ELEVTAL[[#This Row],[Institutionsnummer]],INSTREG[INST_NR],INSTREG[ADM_KOMMUNE_NR_TEKST])</f>
        <v>Slagelse Kommune</v>
      </c>
      <c r="G742" t="str">
        <f>_xlfn.XLOOKUP(ELEVTAL[[#This Row],[Institutionsnummer]],INSTREG[INST_NR],INSTREG[BEL_KOMMUNE_TEKST])</f>
        <v>Slagelse Kommune</v>
      </c>
      <c r="H742">
        <v>592</v>
      </c>
    </row>
    <row r="743" spans="2:8" x14ac:dyDescent="0.25">
      <c r="B743">
        <v>331004</v>
      </c>
      <c r="C743" t="str">
        <f>_xlfn.XLOOKUP(ELEVTAL[[#This Row],[Institutionsnummer]],INSTREG[INST_NR],INSTREG[INST_NAVN])</f>
        <v>Kirkeskovsskolen</v>
      </c>
      <c r="D743" t="str">
        <f>_xlfn.XLOOKUP(ELEVTAL[[#This Row],[Institutionsnummer]],INSTREG[INST_NR],INSTREG[EJER_KODE_TEKST])</f>
        <v>Kommunale</v>
      </c>
      <c r="E743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43" t="str">
        <f>_xlfn.XLOOKUP(ELEVTAL[[#This Row],[Institutionsnummer]],INSTREG[INST_NR],INSTREG[ADM_KOMMUNE_NR_TEKST])</f>
        <v>Slagelse Kommune</v>
      </c>
      <c r="G743" t="str">
        <f>_xlfn.XLOOKUP(ELEVTAL[[#This Row],[Institutionsnummer]],INSTREG[INST_NR],INSTREG[BEL_KOMMUNE_TEKST])</f>
        <v>Slagelse Kommune</v>
      </c>
      <c r="H743">
        <v>83</v>
      </c>
    </row>
    <row r="744" spans="2:8" x14ac:dyDescent="0.25">
      <c r="B744">
        <v>331006</v>
      </c>
      <c r="C744" t="str">
        <f>_xlfn.XLOOKUP(ELEVTAL[[#This Row],[Institutionsnummer]],INSTREG[INST_NR],INSTREG[INST_NAVN])</f>
        <v>Omø Skole</v>
      </c>
      <c r="D744" t="str">
        <f>_xlfn.XLOOKUP(ELEVTAL[[#This Row],[Institutionsnummer]],INSTREG[INST_NR],INSTREG[EJER_KODE_TEKST])</f>
        <v>Kommunale</v>
      </c>
      <c r="E744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44" t="str">
        <f>_xlfn.XLOOKUP(ELEVTAL[[#This Row],[Institutionsnummer]],INSTREG[INST_NR],INSTREG[ADM_KOMMUNE_NR_TEKST])</f>
        <v>Slagelse Kommune</v>
      </c>
      <c r="G744" t="str">
        <f>_xlfn.XLOOKUP(ELEVTAL[[#This Row],[Institutionsnummer]],INSTREG[INST_NR],INSTREG[BEL_KOMMUNE_TEKST])</f>
        <v>Slagelse Kommune</v>
      </c>
      <c r="H744">
        <v>7</v>
      </c>
    </row>
    <row r="745" spans="2:8" x14ac:dyDescent="0.25">
      <c r="B745">
        <v>331007</v>
      </c>
      <c r="C745" t="str">
        <f>_xlfn.XLOOKUP(ELEVTAL[[#This Row],[Institutionsnummer]],INSTREG[INST_NR],INSTREG[INST_NAVN])</f>
        <v>Skælskør Skole</v>
      </c>
      <c r="D745" t="str">
        <f>_xlfn.XLOOKUP(ELEVTAL[[#This Row],[Institutionsnummer]],INSTREG[INST_NR],INSTREG[EJER_KODE_TEKST])</f>
        <v>Kommunale</v>
      </c>
      <c r="E745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45" t="str">
        <f>_xlfn.XLOOKUP(ELEVTAL[[#This Row],[Institutionsnummer]],INSTREG[INST_NR],INSTREG[ADM_KOMMUNE_NR_TEKST])</f>
        <v>Slagelse Kommune</v>
      </c>
      <c r="G745" t="str">
        <f>_xlfn.XLOOKUP(ELEVTAL[[#This Row],[Institutionsnummer]],INSTREG[INST_NR],INSTREG[BEL_KOMMUNE_TEKST])</f>
        <v>Slagelse Kommune</v>
      </c>
      <c r="H745">
        <v>251</v>
      </c>
    </row>
    <row r="746" spans="2:8" hidden="1" x14ac:dyDescent="0.25">
      <c r="B746">
        <v>331011</v>
      </c>
      <c r="C746" t="str">
        <f>_xlfn.XLOOKUP(ELEVTAL[[#This Row],[Institutionsnummer]],INSTREG[INST_NR],INSTREG[INST_NAVN])</f>
        <v>Den Interne Skole</v>
      </c>
      <c r="D746" t="str">
        <f>_xlfn.XLOOKUP(ELEVTAL[[#This Row],[Institutionsnummer]],INSTREG[INST_NR],INSTREG[EJER_KODE_TEKST])</f>
        <v>Selvejende, kommunale</v>
      </c>
      <c r="E746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46" t="str">
        <f>_xlfn.XLOOKUP(ELEVTAL[[#This Row],[Institutionsnummer]],INSTREG[INST_NR],INSTREG[ADM_KOMMUNE_NR_TEKST])</f>
        <v>Slagelse Kommune</v>
      </c>
      <c r="G746" t="str">
        <f>_xlfn.XLOOKUP(ELEVTAL[[#This Row],[Institutionsnummer]],INSTREG[INST_NR],INSTREG[BEL_KOMMUNE_TEKST])</f>
        <v>Slagelse Kommune</v>
      </c>
      <c r="H746">
        <v>32</v>
      </c>
    </row>
    <row r="747" spans="2:8" x14ac:dyDescent="0.25">
      <c r="B747">
        <v>333003</v>
      </c>
      <c r="C747" t="str">
        <f>_xlfn.XLOOKUP(ELEVTAL[[#This Row],[Institutionsnummer]],INSTREG[INST_NR],INSTREG[INST_NAVN])</f>
        <v>Slagelse Heldagsskole</v>
      </c>
      <c r="D747" t="str">
        <f>_xlfn.XLOOKUP(ELEVTAL[[#This Row],[Institutionsnummer]],INSTREG[INST_NR],INSTREG[EJER_KODE_TEKST])</f>
        <v>Kommunale</v>
      </c>
      <c r="E747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47" t="str">
        <f>_xlfn.XLOOKUP(ELEVTAL[[#This Row],[Institutionsnummer]],INSTREG[INST_NR],INSTREG[ADM_KOMMUNE_NR_TEKST])</f>
        <v>Slagelse Kommune</v>
      </c>
      <c r="G747" t="str">
        <f>_xlfn.XLOOKUP(ELEVTAL[[#This Row],[Institutionsnummer]],INSTREG[INST_NR],INSTREG[BEL_KOMMUNE_TEKST])</f>
        <v>Slagelse Kommune</v>
      </c>
      <c r="H747">
        <v>57</v>
      </c>
    </row>
    <row r="748" spans="2:8" x14ac:dyDescent="0.25">
      <c r="B748">
        <v>333004</v>
      </c>
      <c r="C748" t="str">
        <f>_xlfn.XLOOKUP(ELEVTAL[[#This Row],[Institutionsnummer]],INSTREG[INST_NR],INSTREG[INST_NAVN])</f>
        <v>Marievangsskolen</v>
      </c>
      <c r="D748" t="str">
        <f>_xlfn.XLOOKUP(ELEVTAL[[#This Row],[Institutionsnummer]],INSTREG[INST_NR],INSTREG[EJER_KODE_TEKST])</f>
        <v>Kommunale</v>
      </c>
      <c r="E748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48" t="str">
        <f>_xlfn.XLOOKUP(ELEVTAL[[#This Row],[Institutionsnummer]],INSTREG[INST_NR],INSTREG[ADM_KOMMUNE_NR_TEKST])</f>
        <v>Slagelse Kommune</v>
      </c>
      <c r="G748" t="str">
        <f>_xlfn.XLOOKUP(ELEVTAL[[#This Row],[Institutionsnummer]],INSTREG[INST_NR],INSTREG[BEL_KOMMUNE_TEKST])</f>
        <v>Slagelse Kommune</v>
      </c>
      <c r="H748">
        <v>670</v>
      </c>
    </row>
    <row r="749" spans="2:8" x14ac:dyDescent="0.25">
      <c r="B749">
        <v>333005</v>
      </c>
      <c r="C749" t="str">
        <f>_xlfn.XLOOKUP(ELEVTAL[[#This Row],[Institutionsnummer]],INSTREG[INST_NR],INSTREG[INST_NAVN])</f>
        <v>Nymarkskolen</v>
      </c>
      <c r="D749" t="str">
        <f>_xlfn.XLOOKUP(ELEVTAL[[#This Row],[Institutionsnummer]],INSTREG[INST_NR],INSTREG[EJER_KODE_TEKST])</f>
        <v>Kommunale</v>
      </c>
      <c r="E749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49" t="str">
        <f>_xlfn.XLOOKUP(ELEVTAL[[#This Row],[Institutionsnummer]],INSTREG[INST_NR],INSTREG[ADM_KOMMUNE_NR_TEKST])</f>
        <v>Slagelse Kommune</v>
      </c>
      <c r="G749" t="str">
        <f>_xlfn.XLOOKUP(ELEVTAL[[#This Row],[Institutionsnummer]],INSTREG[INST_NR],INSTREG[BEL_KOMMUNE_TEKST])</f>
        <v>Slagelse Kommune</v>
      </c>
      <c r="H749">
        <v>593</v>
      </c>
    </row>
    <row r="750" spans="2:8" x14ac:dyDescent="0.25">
      <c r="B750">
        <v>333008</v>
      </c>
      <c r="C750" t="str">
        <f>_xlfn.XLOOKUP(ELEVTAL[[#This Row],[Institutionsnummer]],INSTREG[INST_NR],INSTREG[INST_NAVN])</f>
        <v>Stillinge Skole</v>
      </c>
      <c r="D750" t="str">
        <f>_xlfn.XLOOKUP(ELEVTAL[[#This Row],[Institutionsnummer]],INSTREG[INST_NR],INSTREG[EJER_KODE_TEKST])</f>
        <v>Kommunale</v>
      </c>
      <c r="E750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50" t="str">
        <f>_xlfn.XLOOKUP(ELEVTAL[[#This Row],[Institutionsnummer]],INSTREG[INST_NR],INSTREG[ADM_KOMMUNE_NR_TEKST])</f>
        <v>Slagelse Kommune</v>
      </c>
      <c r="G750" t="str">
        <f>_xlfn.XLOOKUP(ELEVTAL[[#This Row],[Institutionsnummer]],INSTREG[INST_NR],INSTREG[BEL_KOMMUNE_TEKST])</f>
        <v>Slagelse Kommune</v>
      </c>
      <c r="H750">
        <v>350</v>
      </c>
    </row>
    <row r="751" spans="2:8" x14ac:dyDescent="0.25">
      <c r="B751">
        <v>333011</v>
      </c>
      <c r="C751" t="str">
        <f>_xlfn.XLOOKUP(ELEVTAL[[#This Row],[Institutionsnummer]],INSTREG[INST_NR],INSTREG[INST_NAVN])</f>
        <v>Søndermarksskolen</v>
      </c>
      <c r="D751" t="str">
        <f>_xlfn.XLOOKUP(ELEVTAL[[#This Row],[Institutionsnummer]],INSTREG[INST_NR],INSTREG[EJER_KODE_TEKST])</f>
        <v>Kommunale</v>
      </c>
      <c r="E751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51" t="str">
        <f>_xlfn.XLOOKUP(ELEVTAL[[#This Row],[Institutionsnummer]],INSTREG[INST_NR],INSTREG[ADM_KOMMUNE_NR_TEKST])</f>
        <v>Slagelse Kommune</v>
      </c>
      <c r="G751" t="str">
        <f>_xlfn.XLOOKUP(ELEVTAL[[#This Row],[Institutionsnummer]],INSTREG[INST_NR],INSTREG[BEL_KOMMUNE_TEKST])</f>
        <v>Slagelse Kommune</v>
      </c>
      <c r="H751">
        <v>430</v>
      </c>
    </row>
    <row r="752" spans="2:8" x14ac:dyDescent="0.25">
      <c r="B752">
        <v>333015</v>
      </c>
      <c r="C752" t="str">
        <f>_xlfn.XLOOKUP(ELEVTAL[[#This Row],[Institutionsnummer]],INSTREG[INST_NR],INSTREG[INST_NAVN])</f>
        <v>Antvorskov Skole</v>
      </c>
      <c r="D752" t="str">
        <f>_xlfn.XLOOKUP(ELEVTAL[[#This Row],[Institutionsnummer]],INSTREG[INST_NR],INSTREG[EJER_KODE_TEKST])</f>
        <v>Kommunale</v>
      </c>
      <c r="E752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52" t="str">
        <f>_xlfn.XLOOKUP(ELEVTAL[[#This Row],[Institutionsnummer]],INSTREG[INST_NR],INSTREG[ADM_KOMMUNE_NR_TEKST])</f>
        <v>Slagelse Kommune</v>
      </c>
      <c r="G752" t="str">
        <f>_xlfn.XLOOKUP(ELEVTAL[[#This Row],[Institutionsnummer]],INSTREG[INST_NR],INSTREG[BEL_KOMMUNE_TEKST])</f>
        <v>Slagelse Kommune</v>
      </c>
      <c r="H752">
        <v>989</v>
      </c>
    </row>
    <row r="753" spans="2:8" x14ac:dyDescent="0.25">
      <c r="B753">
        <v>333021</v>
      </c>
      <c r="C753" t="str">
        <f>_xlfn.XLOOKUP(ELEVTAL[[#This Row],[Institutionsnummer]],INSTREG[INST_NR],INSTREG[INST_NAVN])</f>
        <v>Xclass. 10. Klasse-centret i Slagelse</v>
      </c>
      <c r="D753" t="str">
        <f>_xlfn.XLOOKUP(ELEVTAL[[#This Row],[Institutionsnummer]],INSTREG[INST_NR],INSTREG[EJER_KODE_TEKST])</f>
        <v>Kommunale</v>
      </c>
      <c r="E753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53" t="str">
        <f>_xlfn.XLOOKUP(ELEVTAL[[#This Row],[Institutionsnummer]],INSTREG[INST_NR],INSTREG[ADM_KOMMUNE_NR_TEKST])</f>
        <v>Slagelse Kommune</v>
      </c>
      <c r="G753" t="str">
        <f>_xlfn.XLOOKUP(ELEVTAL[[#This Row],[Institutionsnummer]],INSTREG[INST_NR],INSTREG[BEL_KOMMUNE_TEKST])</f>
        <v>Slagelse Kommune</v>
      </c>
      <c r="H753">
        <v>215</v>
      </c>
    </row>
    <row r="754" spans="2:8" hidden="1" x14ac:dyDescent="0.25">
      <c r="B754">
        <v>333022</v>
      </c>
      <c r="C754" t="str">
        <f>_xlfn.XLOOKUP(ELEVTAL[[#This Row],[Institutionsnummer]],INSTREG[INST_NR],INSTREG[INST_NAVN])</f>
        <v>Opholdsstedet Lille Valbygård Skole</v>
      </c>
      <c r="D754" t="str">
        <f>_xlfn.XLOOKUP(ELEVTAL[[#This Row],[Institutionsnummer]],INSTREG[INST_NR],INSTREG[EJER_KODE_TEKST])</f>
        <v>Selvejende, kommunale</v>
      </c>
      <c r="E754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54">
        <f>_xlfn.XLOOKUP(ELEVTAL[[#This Row],[Institutionsnummer]],INSTREG[INST_NR],INSTREG[ADM_KOMMUNE_NR_TEKST])</f>
        <v>0</v>
      </c>
      <c r="G754" t="str">
        <f>_xlfn.XLOOKUP(ELEVTAL[[#This Row],[Institutionsnummer]],INSTREG[INST_NR],INSTREG[BEL_KOMMUNE_TEKST])</f>
        <v>Slagelse Kommune</v>
      </c>
      <c r="H754">
        <v>10</v>
      </c>
    </row>
    <row r="755" spans="2:8" x14ac:dyDescent="0.25">
      <c r="B755">
        <v>333024</v>
      </c>
      <c r="C755" t="str">
        <f>_xlfn.XLOOKUP(ELEVTAL[[#This Row],[Institutionsnummer]],INSTREG[INST_NR],INSTREG[INST_NAVN])</f>
        <v>Rosenkilde Skole</v>
      </c>
      <c r="D755" t="str">
        <f>_xlfn.XLOOKUP(ELEVTAL[[#This Row],[Institutionsnummer]],INSTREG[INST_NR],INSTREG[EJER_KODE_TEKST])</f>
        <v>Kommunale</v>
      </c>
      <c r="E755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55" t="str">
        <f>_xlfn.XLOOKUP(ELEVTAL[[#This Row],[Institutionsnummer]],INSTREG[INST_NR],INSTREG[ADM_KOMMUNE_NR_TEKST])</f>
        <v>Slagelse Kommune</v>
      </c>
      <c r="G755" t="str">
        <f>_xlfn.XLOOKUP(ELEVTAL[[#This Row],[Institutionsnummer]],INSTREG[INST_NR],INSTREG[BEL_KOMMUNE_TEKST])</f>
        <v>Slagelse Kommune</v>
      </c>
      <c r="H755">
        <v>141</v>
      </c>
    </row>
    <row r="756" spans="2:8" x14ac:dyDescent="0.25">
      <c r="B756">
        <v>333028</v>
      </c>
      <c r="C756" t="str">
        <f>_xlfn.XLOOKUP(ELEVTAL[[#This Row],[Institutionsnummer]],INSTREG[INST_NR],INSTREG[INST_NAVN])</f>
        <v>Autisme Center Vestsjælland</v>
      </c>
      <c r="D756" t="str">
        <f>_xlfn.XLOOKUP(ELEVTAL[[#This Row],[Institutionsnummer]],INSTREG[INST_NR],INSTREG[EJER_KODE_TEKST])</f>
        <v>Kommunale</v>
      </c>
      <c r="E756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56" t="str">
        <f>_xlfn.XLOOKUP(ELEVTAL[[#This Row],[Institutionsnummer]],INSTREG[INST_NR],INSTREG[ADM_KOMMUNE_NR_TEKST])</f>
        <v>Slagelse Kommune</v>
      </c>
      <c r="G756" t="str">
        <f>_xlfn.XLOOKUP(ELEVTAL[[#This Row],[Institutionsnummer]],INSTREG[INST_NR],INSTREG[BEL_KOMMUNE_TEKST])</f>
        <v>Slagelse Kommune</v>
      </c>
    </row>
    <row r="757" spans="2:8" x14ac:dyDescent="0.25">
      <c r="B757">
        <v>333210</v>
      </c>
      <c r="C757" t="str">
        <f>_xlfn.XLOOKUP(ELEVTAL[[#This Row],[Institutionsnummer]],INSTREG[INST_NR],INSTREG[INST_NAVN])</f>
        <v>Ungdomsskolen Ungslagelse</v>
      </c>
      <c r="D757" t="str">
        <f>_xlfn.XLOOKUP(ELEVTAL[[#This Row],[Institutionsnummer]],INSTREG[INST_NR],INSTREG[EJER_KODE_TEKST])</f>
        <v>Kommunale</v>
      </c>
      <c r="E757" t="str">
        <f>IF(ELEVTAL[[#This Row],[Administrerende kommune]]=0,ELEVTAL[[#This Row],[Beliggenhedskommune]],IF(ELEVTAL[[#This Row],[Administrerende kommune]]="",ELEVTAL[[#This Row],[Beliggenhedskommune]],ELEVTAL[[#This Row],[Administrerende kommune]]))</f>
        <v>Slagelse Kommune</v>
      </c>
      <c r="F757" t="str">
        <f>_xlfn.XLOOKUP(ELEVTAL[[#This Row],[Institutionsnummer]],INSTREG[INST_NR],INSTREG[ADM_KOMMUNE_NR_TEKST])</f>
        <v>Slagelse Kommune</v>
      </c>
      <c r="G757" t="str">
        <f>_xlfn.XLOOKUP(ELEVTAL[[#This Row],[Institutionsnummer]],INSTREG[INST_NR],INSTREG[BEL_KOMMUNE_TEKST])</f>
        <v>Slagelse Kommune</v>
      </c>
      <c r="H757">
        <v>51</v>
      </c>
    </row>
    <row r="758" spans="2:8" x14ac:dyDescent="0.25">
      <c r="B758">
        <v>335002</v>
      </c>
      <c r="C758" t="str">
        <f>_xlfn.XLOOKUP(ELEVTAL[[#This Row],[Institutionsnummer]],INSTREG[INST_NR],INSTREG[INST_NAVN])</f>
        <v>Frederiksberg Skole</v>
      </c>
      <c r="D758" t="str">
        <f>_xlfn.XLOOKUP(ELEVTAL[[#This Row],[Institutionsnummer]],INSTREG[INST_NR],INSTREG[EJER_KODE_TEKST])</f>
        <v>Kommunale</v>
      </c>
      <c r="E758" t="str">
        <f>IF(ELEVTAL[[#This Row],[Administrerende kommune]]=0,ELEVTAL[[#This Row],[Beliggenhedskommune]],IF(ELEVTAL[[#This Row],[Administrerende kommune]]="",ELEVTAL[[#This Row],[Beliggenhedskommune]],ELEVTAL[[#This Row],[Administrerende kommune]]))</f>
        <v>Sorø Kommune</v>
      </c>
      <c r="F758" t="str">
        <f>_xlfn.XLOOKUP(ELEVTAL[[#This Row],[Institutionsnummer]],INSTREG[INST_NR],INSTREG[ADM_KOMMUNE_NR_TEKST])</f>
        <v>Sorø Kommune</v>
      </c>
      <c r="G758" t="str">
        <f>_xlfn.XLOOKUP(ELEVTAL[[#This Row],[Institutionsnummer]],INSTREG[INST_NR],INSTREG[BEL_KOMMUNE_TEKST])</f>
        <v>Sorø Kommune</v>
      </c>
      <c r="H758">
        <v>691</v>
      </c>
    </row>
    <row r="759" spans="2:8" x14ac:dyDescent="0.25">
      <c r="B759">
        <v>335003</v>
      </c>
      <c r="C759" t="str">
        <f>_xlfn.XLOOKUP(ELEVTAL[[#This Row],[Institutionsnummer]],INSTREG[INST_NR],INSTREG[INST_NAVN])</f>
        <v>Pedersborg Skole</v>
      </c>
      <c r="D759" t="str">
        <f>_xlfn.XLOOKUP(ELEVTAL[[#This Row],[Institutionsnummer]],INSTREG[INST_NR],INSTREG[EJER_KODE_TEKST])</f>
        <v>Kommunale</v>
      </c>
      <c r="E759" t="str">
        <f>IF(ELEVTAL[[#This Row],[Administrerende kommune]]=0,ELEVTAL[[#This Row],[Beliggenhedskommune]],IF(ELEVTAL[[#This Row],[Administrerende kommune]]="",ELEVTAL[[#This Row],[Beliggenhedskommune]],ELEVTAL[[#This Row],[Administrerende kommune]]))</f>
        <v>Sorø Kommune</v>
      </c>
      <c r="F759" t="str">
        <f>_xlfn.XLOOKUP(ELEVTAL[[#This Row],[Institutionsnummer]],INSTREG[INST_NR],INSTREG[ADM_KOMMUNE_NR_TEKST])</f>
        <v>Sorø Kommune</v>
      </c>
      <c r="G759" t="str">
        <f>_xlfn.XLOOKUP(ELEVTAL[[#This Row],[Institutionsnummer]],INSTREG[INST_NR],INSTREG[BEL_KOMMUNE_TEKST])</f>
        <v>Sorø Kommune</v>
      </c>
      <c r="H759">
        <v>379</v>
      </c>
    </row>
    <row r="760" spans="2:8" x14ac:dyDescent="0.25">
      <c r="B760">
        <v>335005</v>
      </c>
      <c r="C760" t="str">
        <f>_xlfn.XLOOKUP(ELEVTAL[[#This Row],[Institutionsnummer]],INSTREG[INST_NR],INSTREG[INST_NAVN])</f>
        <v>Sorø Borgerskole</v>
      </c>
      <c r="D760" t="str">
        <f>_xlfn.XLOOKUP(ELEVTAL[[#This Row],[Institutionsnummer]],INSTREG[INST_NR],INSTREG[EJER_KODE_TEKST])</f>
        <v>Kommunale</v>
      </c>
      <c r="E760" t="str">
        <f>IF(ELEVTAL[[#This Row],[Administrerende kommune]]=0,ELEVTAL[[#This Row],[Beliggenhedskommune]],IF(ELEVTAL[[#This Row],[Administrerende kommune]]="",ELEVTAL[[#This Row],[Beliggenhedskommune]],ELEVTAL[[#This Row],[Administrerende kommune]]))</f>
        <v>Sorø Kommune</v>
      </c>
      <c r="F760" t="str">
        <f>_xlfn.XLOOKUP(ELEVTAL[[#This Row],[Institutionsnummer]],INSTREG[INST_NR],INSTREG[ADM_KOMMUNE_NR_TEKST])</f>
        <v>Sorø Kommune</v>
      </c>
      <c r="G760" t="str">
        <f>_xlfn.XLOOKUP(ELEVTAL[[#This Row],[Institutionsnummer]],INSTREG[INST_NR],INSTREG[BEL_KOMMUNE_TEKST])</f>
        <v>Sorø Kommune</v>
      </c>
      <c r="H760">
        <v>473</v>
      </c>
    </row>
    <row r="761" spans="2:8" hidden="1" x14ac:dyDescent="0.25">
      <c r="B761">
        <v>335011</v>
      </c>
      <c r="C761" t="str">
        <f>_xlfn.XLOOKUP(ELEVTAL[[#This Row],[Institutionsnummer]],INSTREG[INST_NR],INSTREG[INST_NAVN])</f>
        <v>Familieinstitutionen Topshøj</v>
      </c>
      <c r="D761" t="str">
        <f>_xlfn.XLOOKUP(ELEVTAL[[#This Row],[Institutionsnummer]],INSTREG[INST_NR],INSTREG[EJER_KODE_TEKST])</f>
        <v>Selvejende, kommunale</v>
      </c>
      <c r="E761" t="str">
        <f>IF(ELEVTAL[[#This Row],[Administrerende kommune]]=0,ELEVTAL[[#This Row],[Beliggenhedskommune]],IF(ELEVTAL[[#This Row],[Administrerende kommune]]="",ELEVTAL[[#This Row],[Beliggenhedskommune]],ELEVTAL[[#This Row],[Administrerende kommune]]))</f>
        <v>Sorø Kommune</v>
      </c>
      <c r="F761">
        <f>_xlfn.XLOOKUP(ELEVTAL[[#This Row],[Institutionsnummer]],INSTREG[INST_NR],INSTREG[ADM_KOMMUNE_NR_TEKST])</f>
        <v>0</v>
      </c>
      <c r="G761" t="str">
        <f>_xlfn.XLOOKUP(ELEVTAL[[#This Row],[Institutionsnummer]],INSTREG[INST_NR],INSTREG[BEL_KOMMUNE_TEKST])</f>
        <v>Sorø Kommune</v>
      </c>
      <c r="H761">
        <v>24</v>
      </c>
    </row>
    <row r="762" spans="2:8" hidden="1" x14ac:dyDescent="0.25">
      <c r="B762">
        <v>336001</v>
      </c>
      <c r="C762" t="str">
        <f>_xlfn.XLOOKUP(ELEVTAL[[#This Row],[Institutionsnummer]],INSTREG[INST_NR],INSTREG[INST_NAVN])</f>
        <v>Mindehøjskolen</v>
      </c>
      <c r="D762" t="str">
        <f>_xlfn.XLOOKUP(ELEVTAL[[#This Row],[Institutionsnummer]],INSTREG[INST_NR],INSTREG[EJER_KODE_TEKST])</f>
        <v>Selvejende, kommunale</v>
      </c>
      <c r="E762" t="str">
        <f>IF(ELEVTAL[[#This Row],[Administrerende kommune]]=0,ELEVTAL[[#This Row],[Beliggenhedskommune]],IF(ELEVTAL[[#This Row],[Administrerende kommune]]="",ELEVTAL[[#This Row],[Beliggenhedskommune]],ELEVTAL[[#This Row],[Administrerende kommune]]))</f>
        <v>Stevns Kommune</v>
      </c>
      <c r="F762" t="str">
        <f>_xlfn.XLOOKUP(ELEVTAL[[#This Row],[Institutionsnummer]],INSTREG[INST_NR],INSTREG[ADM_KOMMUNE_NR_TEKST])</f>
        <v>Stevns Kommune</v>
      </c>
      <c r="G762" t="str">
        <f>_xlfn.XLOOKUP(ELEVTAL[[#This Row],[Institutionsnummer]],INSTREG[INST_NR],INSTREG[BEL_KOMMUNE_TEKST])</f>
        <v>Stevns Kommune</v>
      </c>
      <c r="H762">
        <v>31</v>
      </c>
    </row>
    <row r="763" spans="2:8" x14ac:dyDescent="0.25">
      <c r="B763">
        <v>337004</v>
      </c>
      <c r="C763" t="str">
        <f>_xlfn.XLOOKUP(ELEVTAL[[#This Row],[Institutionsnummer]],INSTREG[INST_NR],INSTREG[INST_NAVN])</f>
        <v>Stenlille Skole</v>
      </c>
      <c r="D763" t="str">
        <f>_xlfn.XLOOKUP(ELEVTAL[[#This Row],[Institutionsnummer]],INSTREG[INST_NR],INSTREG[EJER_KODE_TEKST])</f>
        <v>Kommunale</v>
      </c>
      <c r="E763" t="str">
        <f>IF(ELEVTAL[[#This Row],[Administrerende kommune]]=0,ELEVTAL[[#This Row],[Beliggenhedskommune]],IF(ELEVTAL[[#This Row],[Administrerende kommune]]="",ELEVTAL[[#This Row],[Beliggenhedskommune]],ELEVTAL[[#This Row],[Administrerende kommune]]))</f>
        <v>Sorø Kommune</v>
      </c>
      <c r="F763" t="str">
        <f>_xlfn.XLOOKUP(ELEVTAL[[#This Row],[Institutionsnummer]],INSTREG[INST_NR],INSTREG[ADM_KOMMUNE_NR_TEKST])</f>
        <v>Sorø Kommune</v>
      </c>
      <c r="G763" t="str">
        <f>_xlfn.XLOOKUP(ELEVTAL[[#This Row],[Institutionsnummer]],INSTREG[INST_NR],INSTREG[BEL_KOMMUNE_TEKST])</f>
        <v>Sorø Kommune</v>
      </c>
      <c r="H763">
        <v>377</v>
      </c>
    </row>
    <row r="764" spans="2:8" x14ac:dyDescent="0.25">
      <c r="B764">
        <v>339004</v>
      </c>
      <c r="C764" t="str">
        <f>_xlfn.XLOOKUP(ELEVTAL[[#This Row],[Institutionsnummer]],INSTREG[INST_NR],INSTREG[INST_NAVN])</f>
        <v>Svinninge Skole</v>
      </c>
      <c r="D764" t="str">
        <f>_xlfn.XLOOKUP(ELEVTAL[[#This Row],[Institutionsnummer]],INSTREG[INST_NR],INSTREG[EJER_KODE_TEKST])</f>
        <v>Kommunale</v>
      </c>
      <c r="E764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764" t="str">
        <f>_xlfn.XLOOKUP(ELEVTAL[[#This Row],[Institutionsnummer]],INSTREG[INST_NR],INSTREG[ADM_KOMMUNE_NR_TEKST])</f>
        <v>Holbæk Kommune</v>
      </c>
      <c r="G764" t="str">
        <f>_xlfn.XLOOKUP(ELEVTAL[[#This Row],[Institutionsnummer]],INSTREG[INST_NR],INSTREG[BEL_KOMMUNE_TEKST])</f>
        <v>Holbæk Kommune</v>
      </c>
      <c r="H764">
        <v>279</v>
      </c>
    </row>
    <row r="765" spans="2:8" x14ac:dyDescent="0.25">
      <c r="B765">
        <v>339005</v>
      </c>
      <c r="C765" t="str">
        <f>_xlfn.XLOOKUP(ELEVTAL[[#This Row],[Institutionsnummer]],INSTREG[INST_NR],INSTREG[INST_NAVN])</f>
        <v>Gislinge Skole</v>
      </c>
      <c r="D765" t="str">
        <f>_xlfn.XLOOKUP(ELEVTAL[[#This Row],[Institutionsnummer]],INSTREG[INST_NR],INSTREG[EJER_KODE_TEKST])</f>
        <v>Kommunale</v>
      </c>
      <c r="E765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765" t="str">
        <f>_xlfn.XLOOKUP(ELEVTAL[[#This Row],[Institutionsnummer]],INSTREG[INST_NR],INSTREG[ADM_KOMMUNE_NR_TEKST])</f>
        <v>Holbæk Kommune</v>
      </c>
      <c r="G765" t="str">
        <f>_xlfn.XLOOKUP(ELEVTAL[[#This Row],[Institutionsnummer]],INSTREG[INST_NR],INSTREG[BEL_KOMMUNE_TEKST])</f>
        <v>Holbæk Kommune</v>
      </c>
      <c r="H765">
        <v>196</v>
      </c>
    </row>
    <row r="766" spans="2:8" hidden="1" x14ac:dyDescent="0.25">
      <c r="B766">
        <v>340001</v>
      </c>
      <c r="C766" t="str">
        <f>_xlfn.XLOOKUP(ELEVTAL[[#This Row],[Institutionsnummer]],INSTREG[INST_NR],INSTREG[INST_NAVN])</f>
        <v>Kilden Topshøj</v>
      </c>
      <c r="D766" t="str">
        <f>_xlfn.XLOOKUP(ELEVTAL[[#This Row],[Institutionsnummer]],INSTREG[INST_NR],INSTREG[EJER_KODE_TEKST])</f>
        <v>Selvejende, private</v>
      </c>
      <c r="E766" t="str">
        <f>IF(ELEVTAL[[#This Row],[Administrerende kommune]]=0,ELEVTAL[[#This Row],[Beliggenhedskommune]],IF(ELEVTAL[[#This Row],[Administrerende kommune]]="",ELEVTAL[[#This Row],[Beliggenhedskommune]],ELEVTAL[[#This Row],[Administrerende kommune]]))</f>
        <v>Sorø Kommune</v>
      </c>
      <c r="F766">
        <f>_xlfn.XLOOKUP(ELEVTAL[[#This Row],[Institutionsnummer]],INSTREG[INST_NR],INSTREG[ADM_KOMMUNE_NR_TEKST])</f>
        <v>0</v>
      </c>
      <c r="G766" t="str">
        <f>_xlfn.XLOOKUP(ELEVTAL[[#This Row],[Institutionsnummer]],INSTREG[INST_NR],INSTREG[BEL_KOMMUNE_TEKST])</f>
        <v>Sorø Kommune</v>
      </c>
    </row>
    <row r="767" spans="2:8" hidden="1" x14ac:dyDescent="0.25">
      <c r="B767">
        <v>340002</v>
      </c>
      <c r="C767" t="str">
        <f>_xlfn.XLOOKUP(ELEVTAL[[#This Row],[Institutionsnummer]],INSTREG[INST_NR],INSTREG[INST_NAVN])</f>
        <v>Egholt Grundskole</v>
      </c>
      <c r="D767" t="str">
        <f>_xlfn.XLOOKUP(ELEVTAL[[#This Row],[Institutionsnummer]],INSTREG[INST_NR],INSTREG[EJER_KODE_TEKST])</f>
        <v>Selvejende, kommunale</v>
      </c>
      <c r="E767" t="str">
        <f>IF(ELEVTAL[[#This Row],[Administrerende kommune]]=0,ELEVTAL[[#This Row],[Beliggenhedskommune]],IF(ELEVTAL[[#This Row],[Administrerende kommune]]="",ELEVTAL[[#This Row],[Beliggenhedskommune]],ELEVTAL[[#This Row],[Administrerende kommune]]))</f>
        <v>Sorø Kommune</v>
      </c>
      <c r="F767">
        <f>_xlfn.XLOOKUP(ELEVTAL[[#This Row],[Institutionsnummer]],INSTREG[INST_NR],INSTREG[ADM_KOMMUNE_NR_TEKST])</f>
        <v>0</v>
      </c>
      <c r="G767" t="str">
        <f>_xlfn.XLOOKUP(ELEVTAL[[#This Row],[Institutionsnummer]],INSTREG[INST_NR],INSTREG[BEL_KOMMUNE_TEKST])</f>
        <v>Sorø Kommune</v>
      </c>
    </row>
    <row r="768" spans="2:8" x14ac:dyDescent="0.25">
      <c r="B768">
        <v>341002</v>
      </c>
      <c r="C768" t="str">
        <f>_xlfn.XLOOKUP(ELEVTAL[[#This Row],[Institutionsnummer]],INSTREG[INST_NR],INSTREG[INST_NAVN])</f>
        <v>Jyderup Skole</v>
      </c>
      <c r="D768" t="str">
        <f>_xlfn.XLOOKUP(ELEVTAL[[#This Row],[Institutionsnummer]],INSTREG[INST_NR],INSTREG[EJER_KODE_TEKST])</f>
        <v>Kommunale</v>
      </c>
      <c r="E768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768" t="str">
        <f>_xlfn.XLOOKUP(ELEVTAL[[#This Row],[Institutionsnummer]],INSTREG[INST_NR],INSTREG[ADM_KOMMUNE_NR_TEKST])</f>
        <v>Holbæk Kommune</v>
      </c>
      <c r="G768" t="str">
        <f>_xlfn.XLOOKUP(ELEVTAL[[#This Row],[Institutionsnummer]],INSTREG[INST_NR],INSTREG[BEL_KOMMUNE_TEKST])</f>
        <v>Holbæk Kommune</v>
      </c>
      <c r="H768">
        <v>456</v>
      </c>
    </row>
    <row r="769" spans="2:8" x14ac:dyDescent="0.25">
      <c r="B769">
        <v>341003</v>
      </c>
      <c r="C769" t="str">
        <f>_xlfn.XLOOKUP(ELEVTAL[[#This Row],[Institutionsnummer]],INSTREG[INST_NR],INSTREG[INST_NAVN])</f>
        <v>Kildebjergskolen</v>
      </c>
      <c r="D769" t="str">
        <f>_xlfn.XLOOKUP(ELEVTAL[[#This Row],[Institutionsnummer]],INSTREG[INST_NR],INSTREG[EJER_KODE_TEKST])</f>
        <v>Kommunale</v>
      </c>
      <c r="E769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769" t="str">
        <f>_xlfn.XLOOKUP(ELEVTAL[[#This Row],[Institutionsnummer]],INSTREG[INST_NR],INSTREG[ADM_KOMMUNE_NR_TEKST])</f>
        <v>Holbæk Kommune</v>
      </c>
      <c r="G769" t="str">
        <f>_xlfn.XLOOKUP(ELEVTAL[[#This Row],[Institutionsnummer]],INSTREG[INST_NR],INSTREG[BEL_KOMMUNE_TEKST])</f>
        <v>Holbæk Kommune</v>
      </c>
      <c r="H769">
        <v>356</v>
      </c>
    </row>
    <row r="770" spans="2:8" hidden="1" x14ac:dyDescent="0.25">
      <c r="B770">
        <v>341030</v>
      </c>
      <c r="C770" t="str">
        <f>_xlfn.XLOOKUP(ELEVTAL[[#This Row],[Institutionsnummer]],INSTREG[INST_NR],INSTREG[INST_NAVN])</f>
        <v>Søbæk Skole</v>
      </c>
      <c r="D770" t="str">
        <f>_xlfn.XLOOKUP(ELEVTAL[[#This Row],[Institutionsnummer]],INSTREG[INST_NR],INSTREG[EJER_KODE_TEKST])</f>
        <v>Selvejende, kommunale</v>
      </c>
      <c r="E770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770" t="str">
        <f>_xlfn.XLOOKUP(ELEVTAL[[#This Row],[Institutionsnummer]],INSTREG[INST_NR],INSTREG[ADM_KOMMUNE_NR_TEKST])</f>
        <v>Holbæk Kommune</v>
      </c>
      <c r="G770" t="str">
        <f>_xlfn.XLOOKUP(ELEVTAL[[#This Row],[Institutionsnummer]],INSTREG[INST_NR],INSTREG[BEL_KOMMUNE_TEKST])</f>
        <v>Holbæk Kommune</v>
      </c>
      <c r="H770">
        <v>84</v>
      </c>
    </row>
    <row r="771" spans="2:8" hidden="1" x14ac:dyDescent="0.25">
      <c r="B771">
        <v>341031</v>
      </c>
      <c r="C771" t="str">
        <f>_xlfn.XLOOKUP(ELEVTAL[[#This Row],[Institutionsnummer]],INSTREG[INST_NR],INSTREG[INST_NAVN])</f>
        <v>Ibs Mølle</v>
      </c>
      <c r="D771" t="str">
        <f>_xlfn.XLOOKUP(ELEVTAL[[#This Row],[Institutionsnummer]],INSTREG[INST_NR],INSTREG[EJER_KODE_TEKST])</f>
        <v>Selvejende, kommunale</v>
      </c>
      <c r="E771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771" t="str">
        <f>_xlfn.XLOOKUP(ELEVTAL[[#This Row],[Institutionsnummer]],INSTREG[INST_NR],INSTREG[ADM_KOMMUNE_NR_TEKST])</f>
        <v>Holbæk Kommune</v>
      </c>
      <c r="G771" t="str">
        <f>_xlfn.XLOOKUP(ELEVTAL[[#This Row],[Institutionsnummer]],INSTREG[INST_NR],INSTREG[BEL_KOMMUNE_TEKST])</f>
        <v>Holbæk Kommune</v>
      </c>
    </row>
    <row r="772" spans="2:8" hidden="1" x14ac:dyDescent="0.25">
      <c r="B772">
        <v>341033</v>
      </c>
      <c r="C772" t="str">
        <f>_xlfn.XLOOKUP(ELEVTAL[[#This Row],[Institutionsnummer]],INSTREG[INST_NR],INSTREG[INST_NAVN])</f>
        <v>Slaglille Bjernede Private Dagbehandlingsskole</v>
      </c>
      <c r="D772" t="str">
        <f>_xlfn.XLOOKUP(ELEVTAL[[#This Row],[Institutionsnummer]],INSTREG[INST_NR],INSTREG[EJER_KODE_TEKST])</f>
        <v>Selvejende, kommunale</v>
      </c>
      <c r="E772" t="str">
        <f>IF(ELEVTAL[[#This Row],[Administrerende kommune]]=0,ELEVTAL[[#This Row],[Beliggenhedskommune]],IF(ELEVTAL[[#This Row],[Administrerende kommune]]="",ELEVTAL[[#This Row],[Beliggenhedskommune]],ELEVTAL[[#This Row],[Administrerende kommune]]))</f>
        <v>Sorø Kommune</v>
      </c>
      <c r="F772" t="str">
        <f>_xlfn.XLOOKUP(ELEVTAL[[#This Row],[Institutionsnummer]],INSTREG[INST_NR],INSTREG[ADM_KOMMUNE_NR_TEKST])</f>
        <v>Sorø Kommune</v>
      </c>
      <c r="G772" t="str">
        <f>_xlfn.XLOOKUP(ELEVTAL[[#This Row],[Institutionsnummer]],INSTREG[INST_NR],INSTREG[BEL_KOMMUNE_TEKST])</f>
        <v>Sorø Kommune</v>
      </c>
      <c r="H772">
        <v>7</v>
      </c>
    </row>
    <row r="773" spans="2:8" hidden="1" x14ac:dyDescent="0.25">
      <c r="B773">
        <v>341038</v>
      </c>
      <c r="C773" t="str">
        <f>_xlfn.XLOOKUP(ELEVTAL[[#This Row],[Institutionsnummer]],INSTREG[INST_NR],INSTREG[INST_NAVN])</f>
        <v>Skolen På Bryggervænget</v>
      </c>
      <c r="D773" t="str">
        <f>_xlfn.XLOOKUP(ELEVTAL[[#This Row],[Institutionsnummer]],INSTREG[INST_NR],INSTREG[EJER_KODE_TEKST])</f>
        <v>Selvejende, kommunale</v>
      </c>
      <c r="E773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773">
        <f>_xlfn.XLOOKUP(ELEVTAL[[#This Row],[Institutionsnummer]],INSTREG[INST_NR],INSTREG[ADM_KOMMUNE_NR_TEKST])</f>
        <v>0</v>
      </c>
      <c r="G773" t="str">
        <f>_xlfn.XLOOKUP(ELEVTAL[[#This Row],[Institutionsnummer]],INSTREG[INST_NR],INSTREG[BEL_KOMMUNE_TEKST])</f>
        <v>Holbæk Kommune</v>
      </c>
    </row>
    <row r="774" spans="2:8" x14ac:dyDescent="0.25">
      <c r="B774">
        <v>343002</v>
      </c>
      <c r="C774" t="str">
        <f>_xlfn.XLOOKUP(ELEVTAL[[#This Row],[Institutionsnummer]],INSTREG[INST_NR],INSTREG[INST_NAVN])</f>
        <v>Højby Skole</v>
      </c>
      <c r="D774" t="str">
        <f>_xlfn.XLOOKUP(ELEVTAL[[#This Row],[Institutionsnummer]],INSTREG[INST_NR],INSTREG[EJER_KODE_TEKST])</f>
        <v>Kommunale</v>
      </c>
      <c r="E774" t="str">
        <f>IF(ELEVTAL[[#This Row],[Administrerende kommune]]=0,ELEVTAL[[#This Row],[Beliggenhedskommune]],IF(ELEVTAL[[#This Row],[Administrerende kommune]]="",ELEVTAL[[#This Row],[Beliggenhedskommune]],ELEVTAL[[#This Row],[Administrerende kommune]]))</f>
        <v>Odsherred Kommune</v>
      </c>
      <c r="F774" t="str">
        <f>_xlfn.XLOOKUP(ELEVTAL[[#This Row],[Institutionsnummer]],INSTREG[INST_NR],INSTREG[ADM_KOMMUNE_NR_TEKST])</f>
        <v>Odsherred Kommune</v>
      </c>
      <c r="G774" t="str">
        <f>_xlfn.XLOOKUP(ELEVTAL[[#This Row],[Institutionsnummer]],INSTREG[INST_NR],INSTREG[BEL_KOMMUNE_TEKST])</f>
        <v>Odsherred Kommune</v>
      </c>
      <c r="H774">
        <v>328</v>
      </c>
    </row>
    <row r="775" spans="2:8" x14ac:dyDescent="0.25">
      <c r="B775">
        <v>343004</v>
      </c>
      <c r="C775" t="str">
        <f>_xlfn.XLOOKUP(ELEVTAL[[#This Row],[Institutionsnummer]],INSTREG[INST_NR],INSTREG[INST_NAVN])</f>
        <v>Herrestrup Skole og Videnscenter</v>
      </c>
      <c r="D775" t="str">
        <f>_xlfn.XLOOKUP(ELEVTAL[[#This Row],[Institutionsnummer]],INSTREG[INST_NR],INSTREG[EJER_KODE_TEKST])</f>
        <v>Kommunale</v>
      </c>
      <c r="E775" t="str">
        <f>IF(ELEVTAL[[#This Row],[Administrerende kommune]]=0,ELEVTAL[[#This Row],[Beliggenhedskommune]],IF(ELEVTAL[[#This Row],[Administrerende kommune]]="",ELEVTAL[[#This Row],[Beliggenhedskommune]],ELEVTAL[[#This Row],[Administrerende kommune]]))</f>
        <v>Odsherred Kommune</v>
      </c>
      <c r="F775" t="str">
        <f>_xlfn.XLOOKUP(ELEVTAL[[#This Row],[Institutionsnummer]],INSTREG[INST_NR],INSTREG[ADM_KOMMUNE_NR_TEKST])</f>
        <v>Odsherred Kommune</v>
      </c>
      <c r="G775" t="str">
        <f>_xlfn.XLOOKUP(ELEVTAL[[#This Row],[Institutionsnummer]],INSTREG[INST_NR],INSTREG[BEL_KOMMUNE_TEKST])</f>
        <v>Odsherred Kommune</v>
      </c>
      <c r="H775">
        <v>110</v>
      </c>
    </row>
    <row r="776" spans="2:8" x14ac:dyDescent="0.25">
      <c r="B776">
        <v>343007</v>
      </c>
      <c r="C776" t="str">
        <f>_xlfn.XLOOKUP(ELEVTAL[[#This Row],[Institutionsnummer]],INSTREG[INST_NR],INSTREG[INST_NAVN])</f>
        <v>Vig Skole</v>
      </c>
      <c r="D776" t="str">
        <f>_xlfn.XLOOKUP(ELEVTAL[[#This Row],[Institutionsnummer]],INSTREG[INST_NR],INSTREG[EJER_KODE_TEKST])</f>
        <v>Kommunale</v>
      </c>
      <c r="E776" t="str">
        <f>IF(ELEVTAL[[#This Row],[Administrerende kommune]]=0,ELEVTAL[[#This Row],[Beliggenhedskommune]],IF(ELEVTAL[[#This Row],[Administrerende kommune]]="",ELEVTAL[[#This Row],[Beliggenhedskommune]],ELEVTAL[[#This Row],[Administrerende kommune]]))</f>
        <v>Odsherred Kommune</v>
      </c>
      <c r="F776" t="str">
        <f>_xlfn.XLOOKUP(ELEVTAL[[#This Row],[Institutionsnummer]],INSTREG[INST_NR],INSTREG[ADM_KOMMUNE_NR_TEKST])</f>
        <v>Odsherred Kommune</v>
      </c>
      <c r="G776" t="str">
        <f>_xlfn.XLOOKUP(ELEVTAL[[#This Row],[Institutionsnummer]],INSTREG[INST_NR],INSTREG[BEL_KOMMUNE_TEKST])</f>
        <v>Odsherred Kommune</v>
      </c>
      <c r="H776">
        <v>380</v>
      </c>
    </row>
    <row r="777" spans="2:8" hidden="1" x14ac:dyDescent="0.25">
      <c r="B777">
        <v>343010</v>
      </c>
      <c r="C777" t="str">
        <f>_xlfn.XLOOKUP(ELEVTAL[[#This Row],[Institutionsnummer]],INSTREG[INST_NR],INSTREG[INST_NAVN])</f>
        <v>Heldagsskolen Yderby</v>
      </c>
      <c r="D777" t="str">
        <f>_xlfn.XLOOKUP(ELEVTAL[[#This Row],[Institutionsnummer]],INSTREG[INST_NR],INSTREG[EJER_KODE_TEKST])</f>
        <v>Selvejende, kommunale</v>
      </c>
      <c r="E777" t="str">
        <f>IF(ELEVTAL[[#This Row],[Administrerende kommune]]=0,ELEVTAL[[#This Row],[Beliggenhedskommune]],IF(ELEVTAL[[#This Row],[Administrerende kommune]]="",ELEVTAL[[#This Row],[Beliggenhedskommune]],ELEVTAL[[#This Row],[Administrerende kommune]]))</f>
        <v>Odsherred Kommune</v>
      </c>
      <c r="F777" t="str">
        <f>_xlfn.XLOOKUP(ELEVTAL[[#This Row],[Institutionsnummer]],INSTREG[INST_NR],INSTREG[ADM_KOMMUNE_NR_TEKST])</f>
        <v>Odsherred Kommune</v>
      </c>
      <c r="G777" t="str">
        <f>_xlfn.XLOOKUP(ELEVTAL[[#This Row],[Institutionsnummer]],INSTREG[INST_NR],INSTREG[BEL_KOMMUNE_TEKST])</f>
        <v>Odsherred Kommune</v>
      </c>
      <c r="H777">
        <v>7</v>
      </c>
    </row>
    <row r="778" spans="2:8" x14ac:dyDescent="0.25">
      <c r="B778">
        <v>345004</v>
      </c>
      <c r="C778" t="str">
        <f>_xlfn.XLOOKUP(ELEVTAL[[#This Row],[Institutionsnummer]],INSTREG[INST_NR],INSTREG[INST_NAVN])</f>
        <v>Tølløse Skole</v>
      </c>
      <c r="D778" t="str">
        <f>_xlfn.XLOOKUP(ELEVTAL[[#This Row],[Institutionsnummer]],INSTREG[INST_NR],INSTREG[EJER_KODE_TEKST])</f>
        <v>Kommunale</v>
      </c>
      <c r="E778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778" t="str">
        <f>_xlfn.XLOOKUP(ELEVTAL[[#This Row],[Institutionsnummer]],INSTREG[INST_NR],INSTREG[ADM_KOMMUNE_NR_TEKST])</f>
        <v>Holbæk Kommune</v>
      </c>
      <c r="G778" t="str">
        <f>_xlfn.XLOOKUP(ELEVTAL[[#This Row],[Institutionsnummer]],INSTREG[INST_NR],INSTREG[BEL_KOMMUNE_TEKST])</f>
        <v>Holbæk Kommune</v>
      </c>
      <c r="H778">
        <v>502</v>
      </c>
    </row>
    <row r="779" spans="2:8" hidden="1" x14ac:dyDescent="0.25">
      <c r="B779">
        <v>345010</v>
      </c>
      <c r="C779" t="str">
        <f>_xlfn.XLOOKUP(ELEVTAL[[#This Row],[Institutionsnummer]],INSTREG[INST_NR],INSTREG[INST_NAVN])</f>
        <v>Skolen på Specialinstitution Tølløse</v>
      </c>
      <c r="D779" t="str">
        <f>_xlfn.XLOOKUP(ELEVTAL[[#This Row],[Institutionsnummer]],INSTREG[INST_NR],INSTREG[EJER_KODE_TEKST])</f>
        <v>Selvejende, kommunale</v>
      </c>
      <c r="E779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779" t="str">
        <f>_xlfn.XLOOKUP(ELEVTAL[[#This Row],[Institutionsnummer]],INSTREG[INST_NR],INSTREG[ADM_KOMMUNE_NR_TEKST])</f>
        <v>Københavns Kommune</v>
      </c>
      <c r="G779" t="str">
        <f>_xlfn.XLOOKUP(ELEVTAL[[#This Row],[Institutionsnummer]],INSTREG[INST_NR],INSTREG[BEL_KOMMUNE_TEKST])</f>
        <v>Holbæk Kommune</v>
      </c>
    </row>
    <row r="780" spans="2:8" x14ac:dyDescent="0.25">
      <c r="B780">
        <v>345901</v>
      </c>
      <c r="C780" t="str">
        <f>_xlfn.XLOOKUP(ELEVTAL[[#This Row],[Institutionsnummer]],INSTREG[INST_NR],INSTREG[INST_NAVN])</f>
        <v>Undløse Skole- Behandlingshjem</v>
      </c>
      <c r="D780" t="str">
        <f>_xlfn.XLOOKUP(ELEVTAL[[#This Row],[Institutionsnummer]],INSTREG[INST_NR],INSTREG[EJER_KODE_TEKST])</f>
        <v>Kommunale</v>
      </c>
      <c r="E780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Holbæk Kommune</v>
      </c>
      <c r="F780" t="str">
        <f>_xlfn.XLOOKUP(ELEVTAL[[#This Row],[Institutionsnummer]],INSTREG[INST_NR],INSTREG[ADM_KOMMUNE_NR_TEKST])</f>
        <v>Holbæk Kommune</v>
      </c>
      <c r="G780" t="str">
        <f>_xlfn.XLOOKUP(ELEVTAL[[#This Row],[Institutionsnummer]],INSTREG[INST_NR],INSTREG[BEL_KOMMUNE_TEKST])</f>
        <v>Holbæk Kommune</v>
      </c>
      <c r="H780">
        <v>22</v>
      </c>
    </row>
    <row r="781" spans="2:8" hidden="1" x14ac:dyDescent="0.25">
      <c r="B781">
        <v>350001</v>
      </c>
      <c r="C781" t="str">
        <f>_xlfn.XLOOKUP(ELEVTAL[[#This Row],[Institutionsnummer]],INSTREG[INST_NR],INSTREG[INST_NAVN])</f>
        <v>Specialskolen Bramsnæsvig</v>
      </c>
      <c r="D781" t="str">
        <f>_xlfn.XLOOKUP(ELEVTAL[[#This Row],[Institutionsnummer]],INSTREG[INST_NR],INSTREG[EJER_KODE_TEKST])</f>
        <v>Selvejende, private</v>
      </c>
      <c r="E781" t="str">
        <f>IF(ELEVTAL[[#This Row],[Administrerende kommune]]=0,ELEVTAL[[#This Row],[Beliggenhedskommune]],IF(ELEVTAL[[#This Row],[Administrerende kommune]]="",ELEVTAL[[#This Row],[Beliggenhedskommune]],ELEVTAL[[#This Row],[Administrerende kommune]]))</f>
        <v>Lejre Kommune</v>
      </c>
      <c r="F781">
        <f>_xlfn.XLOOKUP(ELEVTAL[[#This Row],[Institutionsnummer]],INSTREG[INST_NR],INSTREG[ADM_KOMMUNE_NR_TEKST])</f>
        <v>0</v>
      </c>
      <c r="G781" t="str">
        <f>_xlfn.XLOOKUP(ELEVTAL[[#This Row],[Institutionsnummer]],INSTREG[INST_NR],INSTREG[BEL_KOMMUNE_TEKST])</f>
        <v>Lejre Kommune</v>
      </c>
      <c r="H781">
        <v>17</v>
      </c>
    </row>
    <row r="782" spans="2:8" hidden="1" x14ac:dyDescent="0.25">
      <c r="B782">
        <v>351010</v>
      </c>
      <c r="C782" t="str">
        <f>_xlfn.XLOOKUP(ELEVTAL[[#This Row],[Institutionsnummer]],INSTREG[INST_NR],INSTREG[INST_NAVN])</f>
        <v>Karise Ungdomshus</v>
      </c>
      <c r="D782" t="str">
        <f>_xlfn.XLOOKUP(ELEVTAL[[#This Row],[Institutionsnummer]],INSTREG[INST_NR],INSTREG[EJER_KODE_TEKST])</f>
        <v>Selvejende, kommunale</v>
      </c>
      <c r="E782" t="str">
        <f>IF(ELEVTAL[[#This Row],[Administrerende kommune]]=0,ELEVTAL[[#This Row],[Beliggenhedskommune]],IF(ELEVTAL[[#This Row],[Administrerende kommune]]="",ELEVTAL[[#This Row],[Beliggenhedskommune]],ELEVTAL[[#This Row],[Administrerende kommune]]))</f>
        <v>Faxe Kommune</v>
      </c>
      <c r="F782">
        <f>_xlfn.XLOOKUP(ELEVTAL[[#This Row],[Institutionsnummer]],INSTREG[INST_NR],INSTREG[ADM_KOMMUNE_NR_TEKST])</f>
        <v>0</v>
      </c>
      <c r="G782" t="str">
        <f>_xlfn.XLOOKUP(ELEVTAL[[#This Row],[Institutionsnummer]],INSTREG[INST_NR],INSTREG[BEL_KOMMUNE_TEKST])</f>
        <v>Faxe Kommune</v>
      </c>
    </row>
    <row r="783" spans="2:8" hidden="1" x14ac:dyDescent="0.25">
      <c r="B783">
        <v>353007</v>
      </c>
      <c r="C783" t="str">
        <f>_xlfn.XLOOKUP(ELEVTAL[[#This Row],[Institutionsnummer]],INSTREG[INST_NR],INSTREG[INST_NAVN])</f>
        <v>Tappernøje Dagskole</v>
      </c>
      <c r="D783" t="str">
        <f>_xlfn.XLOOKUP(ELEVTAL[[#This Row],[Institutionsnummer]],INSTREG[INST_NR],INSTREG[EJER_KODE_TEKST])</f>
        <v>Selvejende, kommunale</v>
      </c>
      <c r="E783" t="str">
        <f>IF(ELEVTAL[[#This Row],[Administrerende kommune]]=0,ELEVTAL[[#This Row],[Beliggenhedskommune]],IF(ELEVTAL[[#This Row],[Administrerende kommune]]="",ELEVTAL[[#This Row],[Beliggenhedskommune]],ELEVTAL[[#This Row],[Administrerende kommune]]))</f>
        <v>Næstved Kommune</v>
      </c>
      <c r="F783">
        <f>_xlfn.XLOOKUP(ELEVTAL[[#This Row],[Institutionsnummer]],INSTREG[INST_NR],INSTREG[ADM_KOMMUNE_NR_TEKST])</f>
        <v>0</v>
      </c>
      <c r="G783" t="str">
        <f>_xlfn.XLOOKUP(ELEVTAL[[#This Row],[Institutionsnummer]],INSTREG[INST_NR],INSTREG[BEL_KOMMUNE_TEKST])</f>
        <v>Næstved Kommune</v>
      </c>
      <c r="H783">
        <v>23</v>
      </c>
    </row>
    <row r="784" spans="2:8" hidden="1" x14ac:dyDescent="0.25">
      <c r="B784">
        <v>353009</v>
      </c>
      <c r="C784" t="str">
        <f>_xlfn.XLOOKUP(ELEVTAL[[#This Row],[Institutionsnummer]],INSTREG[INST_NR],INSTREG[INST_NAVN])</f>
        <v>Marjatta Skolehjem</v>
      </c>
      <c r="D784" t="str">
        <f>_xlfn.XLOOKUP(ELEVTAL[[#This Row],[Institutionsnummer]],INSTREG[INST_NR],INSTREG[EJER_KODE_TEKST])</f>
        <v>Selvejende, regionale</v>
      </c>
      <c r="E784" t="str">
        <f>IF(ELEVTAL[[#This Row],[Administrerende kommune]]=0,ELEVTAL[[#This Row],[Beliggenhedskommune]],IF(ELEVTAL[[#This Row],[Administrerende kommune]]="",ELEVTAL[[#This Row],[Beliggenhedskommune]],ELEVTAL[[#This Row],[Administrerende kommune]]))</f>
        <v>Næstved Kommune</v>
      </c>
      <c r="F784">
        <f>_xlfn.XLOOKUP(ELEVTAL[[#This Row],[Institutionsnummer]],INSTREG[INST_NR],INSTREG[ADM_KOMMUNE_NR_TEKST])</f>
        <v>0</v>
      </c>
      <c r="G784" t="str">
        <f>_xlfn.XLOOKUP(ELEVTAL[[#This Row],[Institutionsnummer]],INSTREG[INST_NR],INSTREG[BEL_KOMMUNE_TEKST])</f>
        <v>Næstved Kommune</v>
      </c>
    </row>
    <row r="785" spans="2:8" x14ac:dyDescent="0.25">
      <c r="B785">
        <v>355003</v>
      </c>
      <c r="C785" t="str">
        <f>_xlfn.XLOOKUP(ELEVTAL[[#This Row],[Institutionsnummer]],INSTREG[INST_NR],INSTREG[INST_NAVN])</f>
        <v>Holeby Landsbyordning</v>
      </c>
      <c r="D785" t="str">
        <f>_xlfn.XLOOKUP(ELEVTAL[[#This Row],[Institutionsnummer]],INSTREG[INST_NR],INSTREG[EJER_KODE_TEKST])</f>
        <v>Kommunale</v>
      </c>
      <c r="E785" t="str">
        <f>IF(ELEVTAL[[#This Row],[Administrerende kommune]]=0,ELEVTAL[[#This Row],[Beliggenhedskommune]],IF(ELEVTAL[[#This Row],[Administrerende kommune]]="",ELEVTAL[[#This Row],[Beliggenhedskommune]],ELEVTAL[[#This Row],[Administrerende kommune]]))</f>
        <v>Lolland Kommune</v>
      </c>
      <c r="F785" t="str">
        <f>_xlfn.XLOOKUP(ELEVTAL[[#This Row],[Institutionsnummer]],INSTREG[INST_NR],INSTREG[ADM_KOMMUNE_NR_TEKST])</f>
        <v>Lolland Kommune</v>
      </c>
      <c r="G785" t="str">
        <f>_xlfn.XLOOKUP(ELEVTAL[[#This Row],[Institutionsnummer]],INSTREG[INST_NR],INSTREG[BEL_KOMMUNE_TEKST])</f>
        <v>Lolland Kommune</v>
      </c>
      <c r="H785">
        <v>101</v>
      </c>
    </row>
    <row r="786" spans="2:8" hidden="1" x14ac:dyDescent="0.25">
      <c r="B786">
        <v>357005</v>
      </c>
      <c r="C786" t="str">
        <f>_xlfn.XLOOKUP(ELEVTAL[[#This Row],[Institutionsnummer]],INSTREG[INST_NR],INSTREG[INST_NAVN])</f>
        <v>Holmegaard Heldagsskole ApS</v>
      </c>
      <c r="D786" t="str">
        <f>_xlfn.XLOOKUP(ELEVTAL[[#This Row],[Institutionsnummer]],INSTREG[INST_NR],INSTREG[EJER_KODE_TEKST])</f>
        <v>Selvejende, kommunale</v>
      </c>
      <c r="E786" t="str">
        <f>IF(ELEVTAL[[#This Row],[Administrerende kommune]]=0,ELEVTAL[[#This Row],[Beliggenhedskommune]],IF(ELEVTAL[[#This Row],[Administrerende kommune]]="",ELEVTAL[[#This Row],[Beliggenhedskommune]],ELEVTAL[[#This Row],[Administrerende kommune]]))</f>
        <v>Næstved Kommune</v>
      </c>
      <c r="F786">
        <f>_xlfn.XLOOKUP(ELEVTAL[[#This Row],[Institutionsnummer]],INSTREG[INST_NR],INSTREG[ADM_KOMMUNE_NR_TEKST])</f>
        <v>0</v>
      </c>
      <c r="G786" t="str">
        <f>_xlfn.XLOOKUP(ELEVTAL[[#This Row],[Institutionsnummer]],INSTREG[INST_NR],INSTREG[BEL_KOMMUNE_TEKST])</f>
        <v>Næstved Kommune</v>
      </c>
      <c r="H786">
        <v>36</v>
      </c>
    </row>
    <row r="787" spans="2:8" x14ac:dyDescent="0.25">
      <c r="B787">
        <v>359003</v>
      </c>
      <c r="C787" t="str">
        <f>_xlfn.XLOOKUP(ELEVTAL[[#This Row],[Institutionsnummer]],INSTREG[INST_NR],INSTREG[INST_NAVN])</f>
        <v>Søllested Landsbyordning</v>
      </c>
      <c r="D787" t="str">
        <f>_xlfn.XLOOKUP(ELEVTAL[[#This Row],[Institutionsnummer]],INSTREG[INST_NR],INSTREG[EJER_KODE_TEKST])</f>
        <v>Kommunale</v>
      </c>
      <c r="E787" t="str">
        <f>IF(ELEVTAL[[#This Row],[Administrerende kommune]]=0,ELEVTAL[[#This Row],[Beliggenhedskommune]],IF(ELEVTAL[[#This Row],[Administrerende kommune]]="",ELEVTAL[[#This Row],[Beliggenhedskommune]],ELEVTAL[[#This Row],[Administrerende kommune]]))</f>
        <v>Lolland Kommune</v>
      </c>
      <c r="F787" t="str">
        <f>_xlfn.XLOOKUP(ELEVTAL[[#This Row],[Institutionsnummer]],INSTREG[INST_NR],INSTREG[ADM_KOMMUNE_NR_TEKST])</f>
        <v>Lolland Kommune</v>
      </c>
      <c r="G787" t="str">
        <f>_xlfn.XLOOKUP(ELEVTAL[[#This Row],[Institutionsnummer]],INSTREG[INST_NR],INSTREG[BEL_KOMMUNE_TEKST])</f>
        <v>Lolland Kommune</v>
      </c>
      <c r="H787">
        <v>119</v>
      </c>
    </row>
    <row r="788" spans="2:8" x14ac:dyDescent="0.25">
      <c r="B788">
        <v>360210</v>
      </c>
      <c r="C788" t="str">
        <f>_xlfn.XLOOKUP(ELEVTAL[[#This Row],[Institutionsnummer]],INSTREG[INST_NR],INSTREG[INST_NAVN])</f>
        <v>Lolland Ungdomsskole</v>
      </c>
      <c r="D788" t="str">
        <f>_xlfn.XLOOKUP(ELEVTAL[[#This Row],[Institutionsnummer]],INSTREG[INST_NR],INSTREG[EJER_KODE_TEKST])</f>
        <v>Kommunale</v>
      </c>
      <c r="E788" t="str">
        <f>IF(ELEVTAL[[#This Row],[Administrerende kommune]]=0,ELEVTAL[[#This Row],[Beliggenhedskommune]],IF(ELEVTAL[[#This Row],[Administrerende kommune]]="",ELEVTAL[[#This Row],[Beliggenhedskommune]],ELEVTAL[[#This Row],[Administrerende kommune]]))</f>
        <v>Lolland Kommune</v>
      </c>
      <c r="F788" t="str">
        <f>_xlfn.XLOOKUP(ELEVTAL[[#This Row],[Institutionsnummer]],INSTREG[INST_NR],INSTREG[ADM_KOMMUNE_NR_TEKST])</f>
        <v>Lolland Kommune</v>
      </c>
      <c r="G788" t="str">
        <f>_xlfn.XLOOKUP(ELEVTAL[[#This Row],[Institutionsnummer]],INSTREG[INST_NR],INSTREG[BEL_KOMMUNE_TEKST])</f>
        <v>Lolland Kommune</v>
      </c>
      <c r="H788">
        <v>15</v>
      </c>
    </row>
    <row r="789" spans="2:8" x14ac:dyDescent="0.25">
      <c r="B789">
        <v>363008</v>
      </c>
      <c r="C789" t="str">
        <f>_xlfn.XLOOKUP(ELEVTAL[[#This Row],[Institutionsnummer]],INSTREG[INST_NR],INSTREG[INST_NAVN])</f>
        <v>Østofte Landsbyordning</v>
      </c>
      <c r="D789" t="str">
        <f>_xlfn.XLOOKUP(ELEVTAL[[#This Row],[Institutionsnummer]],INSTREG[INST_NR],INSTREG[EJER_KODE_TEKST])</f>
        <v>Kommunale</v>
      </c>
      <c r="E789" t="str">
        <f>IF(ELEVTAL[[#This Row],[Administrerende kommune]]=0,ELEVTAL[[#This Row],[Beliggenhedskommune]],IF(ELEVTAL[[#This Row],[Administrerende kommune]]="",ELEVTAL[[#This Row],[Beliggenhedskommune]],ELEVTAL[[#This Row],[Administrerende kommune]]))</f>
        <v>Lolland Kommune</v>
      </c>
      <c r="F789" t="str">
        <f>_xlfn.XLOOKUP(ELEVTAL[[#This Row],[Institutionsnummer]],INSTREG[INST_NR],INSTREG[ADM_KOMMUNE_NR_TEKST])</f>
        <v>Lolland Kommune</v>
      </c>
      <c r="G789" t="str">
        <f>_xlfn.XLOOKUP(ELEVTAL[[#This Row],[Institutionsnummer]],INSTREG[INST_NR],INSTREG[BEL_KOMMUNE_TEKST])</f>
        <v>Lolland Kommune</v>
      </c>
      <c r="H789">
        <v>115</v>
      </c>
    </row>
    <row r="790" spans="2:8" hidden="1" x14ac:dyDescent="0.25">
      <c r="B790">
        <v>365014</v>
      </c>
      <c r="C790" t="str">
        <f>_xlfn.XLOOKUP(ELEVTAL[[#This Row],[Institutionsnummer]],INSTREG[INST_NR],INSTREG[INST_NAVN])</f>
        <v>Fællesskabet Fanefjord Fond, Heldagssk. Tjørnen</v>
      </c>
      <c r="D790" t="str">
        <f>_xlfn.XLOOKUP(ELEVTAL[[#This Row],[Institutionsnummer]],INSTREG[INST_NR],INSTREG[EJER_KODE_TEKST])</f>
        <v>Selvejende, kommunale</v>
      </c>
      <c r="E790" t="str">
        <f>IF(ELEVTAL[[#This Row],[Administrerende kommune]]=0,ELEVTAL[[#This Row],[Beliggenhedskommune]],IF(ELEVTAL[[#This Row],[Administrerende kommune]]="",ELEVTAL[[#This Row],[Beliggenhedskommune]],ELEVTAL[[#This Row],[Administrerende kommune]]))</f>
        <v>Vordingborg Kommune</v>
      </c>
      <c r="F790" t="str">
        <f>_xlfn.XLOOKUP(ELEVTAL[[#This Row],[Institutionsnummer]],INSTREG[INST_NR],INSTREG[ADM_KOMMUNE_NR_TEKST])</f>
        <v>Vordingborg Kommune</v>
      </c>
      <c r="G790" t="str">
        <f>_xlfn.XLOOKUP(ELEVTAL[[#This Row],[Institutionsnummer]],INSTREG[INST_NR],INSTREG[BEL_KOMMUNE_TEKST])</f>
        <v>Vordingborg Kommune</v>
      </c>
    </row>
    <row r="791" spans="2:8" x14ac:dyDescent="0.25">
      <c r="B791">
        <v>367001</v>
      </c>
      <c r="C791" t="str">
        <f>_xlfn.XLOOKUP(ELEVTAL[[#This Row],[Institutionsnummer]],INSTREG[INST_NR],INSTREG[INST_NAVN])</f>
        <v>Byskolen</v>
      </c>
      <c r="D791" t="str">
        <f>_xlfn.XLOOKUP(ELEVTAL[[#This Row],[Institutionsnummer]],INSTREG[INST_NR],INSTREG[EJER_KODE_TEKST])</f>
        <v>Kommunale</v>
      </c>
      <c r="E791" t="str">
        <f>IF(ELEVTAL[[#This Row],[Administrerende kommune]]=0,ELEVTAL[[#This Row],[Beliggenhedskommune]],IF(ELEVTAL[[#This Row],[Administrerende kommune]]="",ELEVTAL[[#This Row],[Beliggenhedskommune]],ELEVTAL[[#This Row],[Administrerende kommune]]))</f>
        <v>Lolland Kommune</v>
      </c>
      <c r="F791" t="str">
        <f>_xlfn.XLOOKUP(ELEVTAL[[#This Row],[Institutionsnummer]],INSTREG[INST_NR],INSTREG[ADM_KOMMUNE_NR_TEKST])</f>
        <v>Lolland Kommune</v>
      </c>
      <c r="G791" t="str">
        <f>_xlfn.XLOOKUP(ELEVTAL[[#This Row],[Institutionsnummer]],INSTREG[INST_NR],INSTREG[BEL_KOMMUNE_TEKST])</f>
        <v>Lolland Kommune</v>
      </c>
      <c r="H791">
        <v>401</v>
      </c>
    </row>
    <row r="792" spans="2:8" x14ac:dyDescent="0.25">
      <c r="B792">
        <v>367005</v>
      </c>
      <c r="C792" t="str">
        <f>_xlfn.XLOOKUP(ELEVTAL[[#This Row],[Institutionsnummer]],INSTREG[INST_NR],INSTREG[INST_NAVN])</f>
        <v>Stormarkskolen</v>
      </c>
      <c r="D792" t="str">
        <f>_xlfn.XLOOKUP(ELEVTAL[[#This Row],[Institutionsnummer]],INSTREG[INST_NR],INSTREG[EJER_KODE_TEKST])</f>
        <v>Kommunale</v>
      </c>
      <c r="E792" t="str">
        <f>IF(ELEVTAL[[#This Row],[Administrerende kommune]]=0,ELEVTAL[[#This Row],[Beliggenhedskommune]],IF(ELEVTAL[[#This Row],[Administrerende kommune]]="",ELEVTAL[[#This Row],[Beliggenhedskommune]],ELEVTAL[[#This Row],[Administrerende kommune]]))</f>
        <v>Lolland Kommune</v>
      </c>
      <c r="F792" t="str">
        <f>_xlfn.XLOOKUP(ELEVTAL[[#This Row],[Institutionsnummer]],INSTREG[INST_NR],INSTREG[ADM_KOMMUNE_NR_TEKST])</f>
        <v>Lolland Kommune</v>
      </c>
      <c r="G792" t="str">
        <f>_xlfn.XLOOKUP(ELEVTAL[[#This Row],[Institutionsnummer]],INSTREG[INST_NR],INSTREG[BEL_KOMMUNE_TEKST])</f>
        <v>Lolland Kommune</v>
      </c>
      <c r="H792">
        <v>524</v>
      </c>
    </row>
    <row r="793" spans="2:8" x14ac:dyDescent="0.25">
      <c r="B793">
        <v>369002</v>
      </c>
      <c r="C793" t="str">
        <f>_xlfn.XLOOKUP(ELEVTAL[[#This Row],[Institutionsnummer]],INSTREG[INST_NR],INSTREG[INST_NAVN])</f>
        <v>Sophieskolen</v>
      </c>
      <c r="D793" t="str">
        <f>_xlfn.XLOOKUP(ELEVTAL[[#This Row],[Institutionsnummer]],INSTREG[INST_NR],INSTREG[EJER_KODE_TEKST])</f>
        <v>Kommunale</v>
      </c>
      <c r="E793" t="str">
        <f>IF(ELEVTAL[[#This Row],[Administrerende kommune]]=0,ELEVTAL[[#This Row],[Beliggenhedskommune]],IF(ELEVTAL[[#This Row],[Administrerende kommune]]="",ELEVTAL[[#This Row],[Beliggenhedskommune]],ELEVTAL[[#This Row],[Administrerende kommune]]))</f>
        <v>Guldborgsund Kommune</v>
      </c>
      <c r="F793" t="str">
        <f>_xlfn.XLOOKUP(ELEVTAL[[#This Row],[Institutionsnummer]],INSTREG[INST_NR],INSTREG[ADM_KOMMUNE_NR_TEKST])</f>
        <v>Guldborgsund Kommune</v>
      </c>
      <c r="G793" t="str">
        <f>_xlfn.XLOOKUP(ELEVTAL[[#This Row],[Institutionsnummer]],INSTREG[INST_NR],INSTREG[BEL_KOMMUNE_TEKST])</f>
        <v>Guldborgsund Kommune</v>
      </c>
      <c r="H793">
        <v>665</v>
      </c>
    </row>
    <row r="794" spans="2:8" x14ac:dyDescent="0.25">
      <c r="B794">
        <v>369005</v>
      </c>
      <c r="C794" t="str">
        <f>_xlfn.XLOOKUP(ELEVTAL[[#This Row],[Institutionsnummer]],INSTREG[INST_NR],INSTREG[INST_NAVN])</f>
        <v>SUNDskolen</v>
      </c>
      <c r="D794" t="str">
        <f>_xlfn.XLOOKUP(ELEVTAL[[#This Row],[Institutionsnummer]],INSTREG[INST_NR],INSTREG[EJER_KODE_TEKST])</f>
        <v>Kommunale</v>
      </c>
      <c r="E794" t="str">
        <f>IF(ELEVTAL[[#This Row],[Administrerende kommune]]=0,ELEVTAL[[#This Row],[Beliggenhedskommune]],IF(ELEVTAL[[#This Row],[Administrerende kommune]]="",ELEVTAL[[#This Row],[Beliggenhedskommune]],ELEVTAL[[#This Row],[Administrerende kommune]]))</f>
        <v>Guldborgsund Kommune</v>
      </c>
      <c r="F794" t="str">
        <f>_xlfn.XLOOKUP(ELEVTAL[[#This Row],[Institutionsnummer]],INSTREG[INST_NR],INSTREG[ADM_KOMMUNE_NR_TEKST])</f>
        <v>Guldborgsund Kommune</v>
      </c>
      <c r="G794" t="str">
        <f>_xlfn.XLOOKUP(ELEVTAL[[#This Row],[Institutionsnummer]],INSTREG[INST_NR],INSTREG[BEL_KOMMUNE_TEKST])</f>
        <v>Guldborgsund Kommune</v>
      </c>
      <c r="H794">
        <v>562</v>
      </c>
    </row>
    <row r="795" spans="2:8" x14ac:dyDescent="0.25">
      <c r="B795">
        <v>369009</v>
      </c>
      <c r="C795" t="str">
        <f>_xlfn.XLOOKUP(ELEVTAL[[#This Row],[Institutionsnummer]],INSTREG[INST_NR],INSTREG[INST_NAVN])</f>
        <v>Østerbroskolen</v>
      </c>
      <c r="D795" t="str">
        <f>_xlfn.XLOOKUP(ELEVTAL[[#This Row],[Institutionsnummer]],INSTREG[INST_NR],INSTREG[EJER_KODE_TEKST])</f>
        <v>Kommunale</v>
      </c>
      <c r="E795" t="str">
        <f>IF(ELEVTAL[[#This Row],[Administrerende kommune]]=0,ELEVTAL[[#This Row],[Beliggenhedskommune]],IF(ELEVTAL[[#This Row],[Administrerende kommune]]="",ELEVTAL[[#This Row],[Beliggenhedskommune]],ELEVTAL[[#This Row],[Administrerende kommune]]))</f>
        <v>Guldborgsund Kommune</v>
      </c>
      <c r="F795" t="str">
        <f>_xlfn.XLOOKUP(ELEVTAL[[#This Row],[Institutionsnummer]],INSTREG[INST_NR],INSTREG[ADM_KOMMUNE_NR_TEKST])</f>
        <v>Guldborgsund Kommune</v>
      </c>
      <c r="G795" t="str">
        <f>_xlfn.XLOOKUP(ELEVTAL[[#This Row],[Institutionsnummer]],INSTREG[INST_NR],INSTREG[BEL_KOMMUNE_TEKST])</f>
        <v>Guldborgsund Kommune</v>
      </c>
      <c r="H795">
        <v>503</v>
      </c>
    </row>
    <row r="796" spans="2:8" x14ac:dyDescent="0.25">
      <c r="B796">
        <v>369018</v>
      </c>
      <c r="C796" t="str">
        <f>_xlfn.XLOOKUP(ELEVTAL[[#This Row],[Institutionsnummer]],INSTREG[INST_NR],INSTREG[INST_NAVN])</f>
        <v>Nordbyskolen</v>
      </c>
      <c r="D796" t="str">
        <f>_xlfn.XLOOKUP(ELEVTAL[[#This Row],[Institutionsnummer]],INSTREG[INST_NR],INSTREG[EJER_KODE_TEKST])</f>
        <v>Kommunale</v>
      </c>
      <c r="E796" t="str">
        <f>IF(ELEVTAL[[#This Row],[Administrerende kommune]]=0,ELEVTAL[[#This Row],[Beliggenhedskommune]],IF(ELEVTAL[[#This Row],[Administrerende kommune]]="",ELEVTAL[[#This Row],[Beliggenhedskommune]],ELEVTAL[[#This Row],[Administrerende kommune]]))</f>
        <v>Guldborgsund Kommune</v>
      </c>
      <c r="F796" t="str">
        <f>_xlfn.XLOOKUP(ELEVTAL[[#This Row],[Institutionsnummer]],INSTREG[INST_NR],INSTREG[ADM_KOMMUNE_NR_TEKST])</f>
        <v>Guldborgsund Kommune</v>
      </c>
      <c r="G796" t="str">
        <f>_xlfn.XLOOKUP(ELEVTAL[[#This Row],[Institutionsnummer]],INSTREG[INST_NR],INSTREG[BEL_KOMMUNE_TEKST])</f>
        <v>Guldborgsund Kommune</v>
      </c>
      <c r="H796">
        <v>473</v>
      </c>
    </row>
    <row r="797" spans="2:8" x14ac:dyDescent="0.25">
      <c r="B797">
        <v>369210</v>
      </c>
      <c r="C797" t="str">
        <f>_xlfn.XLOOKUP(ELEVTAL[[#This Row],[Institutionsnummer]],INSTREG[INST_NR],INSTREG[INST_NAVN])</f>
        <v>Guldborgsund Ungdomsskole</v>
      </c>
      <c r="D797" t="str">
        <f>_xlfn.XLOOKUP(ELEVTAL[[#This Row],[Institutionsnummer]],INSTREG[INST_NR],INSTREG[EJER_KODE_TEKST])</f>
        <v>Kommunale</v>
      </c>
      <c r="E797" t="str">
        <f>IF(ELEVTAL[[#This Row],[Administrerende kommune]]=0,ELEVTAL[[#This Row],[Beliggenhedskommune]],IF(ELEVTAL[[#This Row],[Administrerende kommune]]="",ELEVTAL[[#This Row],[Beliggenhedskommune]],ELEVTAL[[#This Row],[Administrerende kommune]]))</f>
        <v>Guldborgsund Kommune</v>
      </c>
      <c r="F797" t="str">
        <f>_xlfn.XLOOKUP(ELEVTAL[[#This Row],[Institutionsnummer]],INSTREG[INST_NR],INSTREG[ADM_KOMMUNE_NR_TEKST])</f>
        <v>Guldborgsund Kommune</v>
      </c>
      <c r="G797" t="str">
        <f>_xlfn.XLOOKUP(ELEVTAL[[#This Row],[Institutionsnummer]],INSTREG[INST_NR],INSTREG[BEL_KOMMUNE_TEKST])</f>
        <v>Guldborgsund Kommune</v>
      </c>
      <c r="H797">
        <v>21</v>
      </c>
    </row>
    <row r="798" spans="2:8" x14ac:dyDescent="0.25">
      <c r="B798">
        <v>371004</v>
      </c>
      <c r="C798" t="str">
        <f>_xlfn.XLOOKUP(ELEVTAL[[#This Row],[Institutionsnummer]],INSTREG[INST_NR],INSTREG[INST_NAVN])</f>
        <v>Nysted Skole</v>
      </c>
      <c r="D798" t="str">
        <f>_xlfn.XLOOKUP(ELEVTAL[[#This Row],[Institutionsnummer]],INSTREG[INST_NR],INSTREG[EJER_KODE_TEKST])</f>
        <v>Kommunale</v>
      </c>
      <c r="E798" t="str">
        <f>IF(ELEVTAL[[#This Row],[Administrerende kommune]]=0,ELEVTAL[[#This Row],[Beliggenhedskommune]],IF(ELEVTAL[[#This Row],[Administrerende kommune]]="",ELEVTAL[[#This Row],[Beliggenhedskommune]],ELEVTAL[[#This Row],[Administrerende kommune]]))</f>
        <v>Guldborgsund Kommune</v>
      </c>
      <c r="F798" t="str">
        <f>_xlfn.XLOOKUP(ELEVTAL[[#This Row],[Institutionsnummer]],INSTREG[INST_NR],INSTREG[ADM_KOMMUNE_NR_TEKST])</f>
        <v>Guldborgsund Kommune</v>
      </c>
      <c r="G798" t="str">
        <f>_xlfn.XLOOKUP(ELEVTAL[[#This Row],[Institutionsnummer]],INSTREG[INST_NR],INSTREG[BEL_KOMMUNE_TEKST])</f>
        <v>Guldborgsund Kommune</v>
      </c>
      <c r="H798">
        <v>354</v>
      </c>
    </row>
    <row r="799" spans="2:8" x14ac:dyDescent="0.25">
      <c r="B799">
        <v>373012</v>
      </c>
      <c r="C799" t="str">
        <f>_xlfn.XLOOKUP(ELEVTAL[[#This Row],[Institutionsnummer]],INSTREG[INST_NR],INSTREG[INST_NAVN])</f>
        <v>Sct. Jørgens Skole</v>
      </c>
      <c r="D799" t="str">
        <f>_xlfn.XLOOKUP(ELEVTAL[[#This Row],[Institutionsnummer]],INSTREG[INST_NR],INSTREG[EJER_KODE_TEKST])</f>
        <v>Kommunale</v>
      </c>
      <c r="E799" t="str">
        <f>IF(ELEVTAL[[#This Row],[Administrerende kommune]]=0,ELEVTAL[[#This Row],[Beliggenhedskommune]],IF(ELEVTAL[[#This Row],[Administrerende kommune]]="",ELEVTAL[[#This Row],[Beliggenhedskommune]],ELEVTAL[[#This Row],[Administrerende kommune]]))</f>
        <v>Næstved Kommune</v>
      </c>
      <c r="F799" t="str">
        <f>_xlfn.XLOOKUP(ELEVTAL[[#This Row],[Institutionsnummer]],INSTREG[INST_NR],INSTREG[ADM_KOMMUNE_NR_TEKST])</f>
        <v>Næstved Kommune</v>
      </c>
      <c r="G799" t="str">
        <f>_xlfn.XLOOKUP(ELEVTAL[[#This Row],[Institutionsnummer]],INSTREG[INST_NR],INSTREG[BEL_KOMMUNE_TEKST])</f>
        <v>Næstved Kommune</v>
      </c>
      <c r="H799">
        <v>614</v>
      </c>
    </row>
    <row r="800" spans="2:8" hidden="1" x14ac:dyDescent="0.25">
      <c r="B800">
        <v>373032</v>
      </c>
      <c r="C800" t="str">
        <f>_xlfn.XLOOKUP(ELEVTAL[[#This Row],[Institutionsnummer]],INSTREG[INST_NR],INSTREG[INST_NAVN])</f>
        <v>Gedebjerg Skole</v>
      </c>
      <c r="D800" t="str">
        <f>_xlfn.XLOOKUP(ELEVTAL[[#This Row],[Institutionsnummer]],INSTREG[INST_NR],INSTREG[EJER_KODE_TEKST])</f>
        <v>Selvejende, kommunale</v>
      </c>
      <c r="E800" t="str">
        <f>IF(ELEVTAL[[#This Row],[Administrerende kommune]]=0,ELEVTAL[[#This Row],[Beliggenhedskommune]],IF(ELEVTAL[[#This Row],[Administrerende kommune]]="",ELEVTAL[[#This Row],[Beliggenhedskommune]],ELEVTAL[[#This Row],[Administrerende kommune]]))</f>
        <v>Næstved Kommune</v>
      </c>
      <c r="F800">
        <f>_xlfn.XLOOKUP(ELEVTAL[[#This Row],[Institutionsnummer]],INSTREG[INST_NR],INSTREG[ADM_KOMMUNE_NR_TEKST])</f>
        <v>0</v>
      </c>
      <c r="G800" t="str">
        <f>_xlfn.XLOOKUP(ELEVTAL[[#This Row],[Institutionsnummer]],INSTREG[INST_NR],INSTREG[BEL_KOMMUNE_TEKST])</f>
        <v>Næstved Kommune</v>
      </c>
      <c r="H800">
        <v>80</v>
      </c>
    </row>
    <row r="801" spans="2:8" x14ac:dyDescent="0.25">
      <c r="B801">
        <v>373034</v>
      </c>
      <c r="C801" t="str">
        <f>_xlfn.XLOOKUP(ELEVTAL[[#This Row],[Institutionsnummer]],INSTREG[INST_NR],INSTREG[INST_NAVN])</f>
        <v>Skolen ved Åsen</v>
      </c>
      <c r="D801" t="str">
        <f>_xlfn.XLOOKUP(ELEVTAL[[#This Row],[Institutionsnummer]],INSTREG[INST_NR],INSTREG[EJER_KODE_TEKST])</f>
        <v>Kommunale</v>
      </c>
      <c r="E801" t="str">
        <f>IF(ELEVTAL[[#This Row],[Administrerende kommune]]=0,ELEVTAL[[#This Row],[Beliggenhedskommune]],IF(ELEVTAL[[#This Row],[Administrerende kommune]]="",ELEVTAL[[#This Row],[Beliggenhedskommune]],ELEVTAL[[#This Row],[Administrerende kommune]]))</f>
        <v>Næstved Kommune</v>
      </c>
      <c r="F801" t="str">
        <f>_xlfn.XLOOKUP(ELEVTAL[[#This Row],[Institutionsnummer]],INSTREG[INST_NR],INSTREG[ADM_KOMMUNE_NR_TEKST])</f>
        <v>Næstved Kommune</v>
      </c>
      <c r="G801" t="str">
        <f>_xlfn.XLOOKUP(ELEVTAL[[#This Row],[Institutionsnummer]],INSTREG[INST_NR],INSTREG[BEL_KOMMUNE_TEKST])</f>
        <v>Næstved Kommune</v>
      </c>
      <c r="H801">
        <v>21</v>
      </c>
    </row>
    <row r="802" spans="2:8" x14ac:dyDescent="0.25">
      <c r="B802">
        <v>373211</v>
      </c>
      <c r="C802" t="str">
        <f>_xlfn.XLOOKUP(ELEVTAL[[#This Row],[Institutionsnummer]],INSTREG[INST_NR],INSTREG[INST_NAVN])</f>
        <v>Næstved Kommunale Ungdomsskole</v>
      </c>
      <c r="D802" t="str">
        <f>_xlfn.XLOOKUP(ELEVTAL[[#This Row],[Institutionsnummer]],INSTREG[INST_NR],INSTREG[EJER_KODE_TEKST])</f>
        <v>Kommunale</v>
      </c>
      <c r="E802" t="str">
        <f>IF(ELEVTAL[[#This Row],[Administrerende kommune]]=0,ELEVTAL[[#This Row],[Beliggenhedskommune]],IF(ELEVTAL[[#This Row],[Administrerende kommune]]="",ELEVTAL[[#This Row],[Beliggenhedskommune]],ELEVTAL[[#This Row],[Administrerende kommune]]))</f>
        <v>Næstved Kommune</v>
      </c>
      <c r="F802" t="str">
        <f>_xlfn.XLOOKUP(ELEVTAL[[#This Row],[Institutionsnummer]],INSTREG[INST_NR],INSTREG[ADM_KOMMUNE_NR_TEKST])</f>
        <v>Næstved Kommune</v>
      </c>
      <c r="G802" t="str">
        <f>_xlfn.XLOOKUP(ELEVTAL[[#This Row],[Institutionsnummer]],INSTREG[INST_NR],INSTREG[BEL_KOMMUNE_TEKST])</f>
        <v>Næstved Kommune</v>
      </c>
      <c r="H802">
        <v>24</v>
      </c>
    </row>
    <row r="803" spans="2:8" x14ac:dyDescent="0.25">
      <c r="B803">
        <v>375001</v>
      </c>
      <c r="C803" t="str">
        <f>_xlfn.XLOOKUP(ELEVTAL[[#This Row],[Institutionsnummer]],INSTREG[INST_NR],INSTREG[INST_NAVN])</f>
        <v>Nr Alslev Skole</v>
      </c>
      <c r="D803" t="str">
        <f>_xlfn.XLOOKUP(ELEVTAL[[#This Row],[Institutionsnummer]],INSTREG[INST_NR],INSTREG[EJER_KODE_TEKST])</f>
        <v>Kommunale</v>
      </c>
      <c r="E803" t="str">
        <f>IF(ELEVTAL[[#This Row],[Administrerende kommune]]=0,ELEVTAL[[#This Row],[Beliggenhedskommune]],IF(ELEVTAL[[#This Row],[Administrerende kommune]]="",ELEVTAL[[#This Row],[Beliggenhedskommune]],ELEVTAL[[#This Row],[Administrerende kommune]]))</f>
        <v>Guldborgsund Kommune</v>
      </c>
      <c r="F803" t="str">
        <f>_xlfn.XLOOKUP(ELEVTAL[[#This Row],[Institutionsnummer]],INSTREG[INST_NR],INSTREG[ADM_KOMMUNE_NR_TEKST])</f>
        <v>Guldborgsund Kommune</v>
      </c>
      <c r="G803" t="str">
        <f>_xlfn.XLOOKUP(ELEVTAL[[#This Row],[Institutionsnummer]],INSTREG[INST_NR],INSTREG[BEL_KOMMUNE_TEKST])</f>
        <v>Guldborgsund Kommune</v>
      </c>
      <c r="H803">
        <v>337</v>
      </c>
    </row>
    <row r="804" spans="2:8" x14ac:dyDescent="0.25">
      <c r="B804">
        <v>375003</v>
      </c>
      <c r="C804" t="str">
        <f>_xlfn.XLOOKUP(ELEVTAL[[#This Row],[Institutionsnummer]],INSTREG[INST_NR],INSTREG[INST_NAVN])</f>
        <v>Nr. Vedby Skole &amp; Børnehus</v>
      </c>
      <c r="D804" t="str">
        <f>_xlfn.XLOOKUP(ELEVTAL[[#This Row],[Institutionsnummer]],INSTREG[INST_NR],INSTREG[EJER_KODE_TEKST])</f>
        <v>Kommunale</v>
      </c>
      <c r="E804" t="str">
        <f>IF(ELEVTAL[[#This Row],[Administrerende kommune]]=0,ELEVTAL[[#This Row],[Beliggenhedskommune]],IF(ELEVTAL[[#This Row],[Administrerende kommune]]="",ELEVTAL[[#This Row],[Beliggenhedskommune]],ELEVTAL[[#This Row],[Administrerende kommune]]))</f>
        <v>Guldborgsund Kommune</v>
      </c>
      <c r="F804" t="str">
        <f>_xlfn.XLOOKUP(ELEVTAL[[#This Row],[Institutionsnummer]],INSTREG[INST_NR],INSTREG[ADM_KOMMUNE_NR_TEKST])</f>
        <v>Guldborgsund Kommune</v>
      </c>
      <c r="G804" t="str">
        <f>_xlfn.XLOOKUP(ELEVTAL[[#This Row],[Institutionsnummer]],INSTREG[INST_NR],INSTREG[BEL_KOMMUNE_TEKST])</f>
        <v>Guldborgsund Kommune</v>
      </c>
      <c r="H804">
        <v>188</v>
      </c>
    </row>
    <row r="805" spans="2:8" x14ac:dyDescent="0.25">
      <c r="B805">
        <v>375004</v>
      </c>
      <c r="C805" t="str">
        <f>_xlfn.XLOOKUP(ELEVTAL[[#This Row],[Institutionsnummer]],INSTREG[INST_NR],INSTREG[INST_NAVN])</f>
        <v>Eskilstrup Børne- og Skolefællesskab</v>
      </c>
      <c r="D805" t="str">
        <f>_xlfn.XLOOKUP(ELEVTAL[[#This Row],[Institutionsnummer]],INSTREG[INST_NR],INSTREG[EJER_KODE_TEKST])</f>
        <v>Kommunale</v>
      </c>
      <c r="E805" t="str">
        <f>IF(ELEVTAL[[#This Row],[Administrerende kommune]]=0,ELEVTAL[[#This Row],[Beliggenhedskommune]],IF(ELEVTAL[[#This Row],[Administrerende kommune]]="",ELEVTAL[[#This Row],[Beliggenhedskommune]],ELEVTAL[[#This Row],[Administrerende kommune]]))</f>
        <v>Guldborgsund Kommune</v>
      </c>
      <c r="F805" t="str">
        <f>_xlfn.XLOOKUP(ELEVTAL[[#This Row],[Institutionsnummer]],INSTREG[INST_NR],INSTREG[ADM_KOMMUNE_NR_TEKST])</f>
        <v>Guldborgsund Kommune</v>
      </c>
      <c r="G805" t="str">
        <f>_xlfn.XLOOKUP(ELEVTAL[[#This Row],[Institutionsnummer]],INSTREG[INST_NR],INSTREG[BEL_KOMMUNE_TEKST])</f>
        <v>Guldborgsund Kommune</v>
      </c>
      <c r="H805">
        <v>307</v>
      </c>
    </row>
    <row r="806" spans="2:8" x14ac:dyDescent="0.25">
      <c r="B806">
        <v>376001</v>
      </c>
      <c r="C806" t="str">
        <f>_xlfn.XLOOKUP(ELEVTAL[[#This Row],[Institutionsnummer]],INSTREG[INST_NR],INSTREG[INST_NAVN])</f>
        <v>Ellekildeskolen</v>
      </c>
      <c r="D806" t="str">
        <f>_xlfn.XLOOKUP(ELEVTAL[[#This Row],[Institutionsnummer]],INSTREG[INST_NR],INSTREG[EJER_KODE_TEKST])</f>
        <v>Kommunale</v>
      </c>
      <c r="E806" t="str">
        <f>IF(ELEVTAL[[#This Row],[Administrerende kommune]]=0,ELEVTAL[[#This Row],[Beliggenhedskommune]],IF(ELEVTAL[[#This Row],[Administrerende kommune]]="",ELEVTAL[[#This Row],[Beliggenhedskommune]],ELEVTAL[[#This Row],[Administrerende kommune]]))</f>
        <v>Guldborgsund Kommune</v>
      </c>
      <c r="F806" t="str">
        <f>_xlfn.XLOOKUP(ELEVTAL[[#This Row],[Institutionsnummer]],INSTREG[INST_NR],INSTREG[ADM_KOMMUNE_NR_TEKST])</f>
        <v>Guldborgsund Kommune</v>
      </c>
      <c r="G806" t="str">
        <f>_xlfn.XLOOKUP(ELEVTAL[[#This Row],[Institutionsnummer]],INSTREG[INST_NR],INSTREG[BEL_KOMMUNE_TEKST])</f>
        <v>Guldborgsund Kommune</v>
      </c>
      <c r="H806">
        <v>255</v>
      </c>
    </row>
    <row r="807" spans="2:8" x14ac:dyDescent="0.25">
      <c r="B807">
        <v>376402</v>
      </c>
      <c r="C807" t="str">
        <f>_xlfn.XLOOKUP(ELEVTAL[[#This Row],[Institutionsnummer]],INSTREG[INST_NR],INSTREG[INST_NAVN])</f>
        <v>CELF - Center for erhv.rettede udd. Lolland-Falster</v>
      </c>
      <c r="D807" t="str">
        <f>_xlfn.XLOOKUP(ELEVTAL[[#This Row],[Institutionsnummer]],INSTREG[INST_NR],INSTREG[EJER_KODE_TEKST])</f>
        <v>Selvejende, statslige</v>
      </c>
      <c r="E807" t="str">
        <f>IF(ELEVTAL[[#This Row],[Administrerende kommune]]=0,ELEVTAL[[#This Row],[Beliggenhedskommune]],IF(ELEVTAL[[#This Row],[Administrerende kommune]]="",ELEVTAL[[#This Row],[Beliggenhedskommune]],ELEVTAL[[#This Row],[Administrerende kommune]]))</f>
        <v>Guldborgsund Kommune</v>
      </c>
      <c r="F807">
        <f>_xlfn.XLOOKUP(ELEVTAL[[#This Row],[Institutionsnummer]],INSTREG[INST_NR],INSTREG[ADM_KOMMUNE_NR_TEKST])</f>
        <v>0</v>
      </c>
      <c r="G807" t="str">
        <f>_xlfn.XLOOKUP(ELEVTAL[[#This Row],[Institutionsnummer]],INSTREG[INST_NR],INSTREG[BEL_KOMMUNE_TEKST])</f>
        <v>Guldborgsund Kommune</v>
      </c>
      <c r="H807">
        <v>127</v>
      </c>
    </row>
    <row r="808" spans="2:8" x14ac:dyDescent="0.25">
      <c r="B808">
        <v>377006</v>
      </c>
      <c r="C808" t="str">
        <f>_xlfn.XLOOKUP(ELEVTAL[[#This Row],[Institutionsnummer]],INSTREG[INST_NR],INSTREG[INST_NAVN])</f>
        <v>Observationsskolen Bøgestrøm Skole</v>
      </c>
      <c r="D808" t="str">
        <f>_xlfn.XLOOKUP(ELEVTAL[[#This Row],[Institutionsnummer]],INSTREG[INST_NR],INSTREG[EJER_KODE_TEKST])</f>
        <v>Kommunale</v>
      </c>
      <c r="E808" t="str">
        <f>IF(ELEVTAL[[#This Row],[Administrerende kommune]]=0,ELEVTAL[[#This Row],[Beliggenhedskommune]],IF(ELEVTAL[[#This Row],[Administrerende kommune]]="",ELEVTAL[[#This Row],[Beliggenhedskommune]],ELEVTAL[[#This Row],[Administrerende kommune]]))</f>
        <v>Gladsaxe Kommune</v>
      </c>
      <c r="F808" t="str">
        <f>_xlfn.XLOOKUP(ELEVTAL[[#This Row],[Institutionsnummer]],INSTREG[INST_NR],INSTREG[ADM_KOMMUNE_NR_TEKST])</f>
        <v>Gladsaxe Kommune</v>
      </c>
      <c r="G808" t="str">
        <f>_xlfn.XLOOKUP(ELEVTAL[[#This Row],[Institutionsnummer]],INSTREG[INST_NR],INSTREG[BEL_KOMMUNE_TEKST])</f>
        <v>Vordingborg Kommune</v>
      </c>
    </row>
    <row r="809" spans="2:8" x14ac:dyDescent="0.25">
      <c r="B809">
        <v>379004</v>
      </c>
      <c r="C809" t="str">
        <f>_xlfn.XLOOKUP(ELEVTAL[[#This Row],[Institutionsnummer]],INSTREG[INST_NR],INSTREG[INST_NAVN])</f>
        <v>Horslunde Landsbyordning</v>
      </c>
      <c r="D809" t="str">
        <f>_xlfn.XLOOKUP(ELEVTAL[[#This Row],[Institutionsnummer]],INSTREG[INST_NR],INSTREG[EJER_KODE_TEKST])</f>
        <v>Kommunale</v>
      </c>
      <c r="E809" t="str">
        <f>IF(ELEVTAL[[#This Row],[Administrerende kommune]]=0,ELEVTAL[[#This Row],[Beliggenhedskommune]],IF(ELEVTAL[[#This Row],[Administrerende kommune]]="",ELEVTAL[[#This Row],[Beliggenhedskommune]],ELEVTAL[[#This Row],[Administrerende kommune]]))</f>
        <v>Lolland Kommune</v>
      </c>
      <c r="F809" t="str">
        <f>_xlfn.XLOOKUP(ELEVTAL[[#This Row],[Institutionsnummer]],INSTREG[INST_NR],INSTREG[ADM_KOMMUNE_NR_TEKST])</f>
        <v>Lolland Kommune</v>
      </c>
      <c r="G809" t="str">
        <f>_xlfn.XLOOKUP(ELEVTAL[[#This Row],[Institutionsnummer]],INSTREG[INST_NR],INSTREG[BEL_KOMMUNE_TEKST])</f>
        <v>Lolland Kommune</v>
      </c>
      <c r="H809">
        <v>124</v>
      </c>
    </row>
    <row r="810" spans="2:8" hidden="1" x14ac:dyDescent="0.25">
      <c r="B810">
        <v>379008</v>
      </c>
      <c r="C810" t="str">
        <f>_xlfn.XLOOKUP(ELEVTAL[[#This Row],[Institutionsnummer]],INSTREG[INST_NR],INSTREG[INST_NAVN])</f>
        <v>Horslunde Realskole</v>
      </c>
      <c r="D810" t="str">
        <f>_xlfn.XLOOKUP(ELEVTAL[[#This Row],[Institutionsnummer]],INSTREG[INST_NR],INSTREG[EJER_KODE_TEKST])</f>
        <v>Selvejende, private</v>
      </c>
      <c r="E810" t="str">
        <f>IF(ELEVTAL[[#This Row],[Administrerende kommune]]=0,ELEVTAL[[#This Row],[Beliggenhedskommune]],IF(ELEVTAL[[#This Row],[Administrerende kommune]]="",ELEVTAL[[#This Row],[Beliggenhedskommune]],ELEVTAL[[#This Row],[Administrerende kommune]]))</f>
        <v>Lolland Kommune</v>
      </c>
      <c r="F810">
        <f>_xlfn.XLOOKUP(ELEVTAL[[#This Row],[Institutionsnummer]],INSTREG[INST_NR],INSTREG[ADM_KOMMUNE_NR_TEKST])</f>
        <v>0</v>
      </c>
      <c r="G810" t="str">
        <f>_xlfn.XLOOKUP(ELEVTAL[[#This Row],[Institutionsnummer]],INSTREG[INST_NR],INSTREG[BEL_KOMMUNE_TEKST])</f>
        <v>Lolland Kommune</v>
      </c>
    </row>
    <row r="811" spans="2:8" x14ac:dyDescent="0.25">
      <c r="B811">
        <v>381001</v>
      </c>
      <c r="C811" t="str">
        <f>_xlfn.XLOOKUP(ELEVTAL[[#This Row],[Institutionsnummer]],INSTREG[INST_NR],INSTREG[INST_NAVN])</f>
        <v>Dannelunde skole</v>
      </c>
      <c r="D811" t="str">
        <f>_xlfn.XLOOKUP(ELEVTAL[[#This Row],[Institutionsnummer]],INSTREG[INST_NR],INSTREG[EJER_KODE_TEKST])</f>
        <v>Kommunale</v>
      </c>
      <c r="E811" t="str">
        <f>IF(ELEVTAL[[#This Row],[Administrerende kommune]]=0,ELEVTAL[[#This Row],[Beliggenhedskommune]],IF(ELEVTAL[[#This Row],[Administrerende kommune]]="",ELEVTAL[[#This Row],[Beliggenhedskommune]],ELEVTAL[[#This Row],[Administrerende kommune]]))</f>
        <v>Lolland Kommune</v>
      </c>
      <c r="F811" t="str">
        <f>_xlfn.XLOOKUP(ELEVTAL[[#This Row],[Institutionsnummer]],INSTREG[INST_NR],INSTREG[ADM_KOMMUNE_NR_TEKST])</f>
        <v>Lolland Kommune</v>
      </c>
      <c r="G811" t="str">
        <f>_xlfn.XLOOKUP(ELEVTAL[[#This Row],[Institutionsnummer]],INSTREG[INST_NR],INSTREG[BEL_KOMMUNE_TEKST])</f>
        <v>Lolland Kommune</v>
      </c>
    </row>
    <row r="812" spans="2:8" x14ac:dyDescent="0.25">
      <c r="B812">
        <v>383002</v>
      </c>
      <c r="C812" t="str">
        <f>_xlfn.XLOOKUP(ELEVTAL[[#This Row],[Institutionsnummer]],INSTREG[INST_NR],INSTREG[INST_NAVN])</f>
        <v>Rødby Skole</v>
      </c>
      <c r="D812" t="str">
        <f>_xlfn.XLOOKUP(ELEVTAL[[#This Row],[Institutionsnummer]],INSTREG[INST_NR],INSTREG[EJER_KODE_TEKST])</f>
        <v>Kommunale</v>
      </c>
      <c r="E812" t="str">
        <f>IF(ELEVTAL[[#This Row],[Administrerende kommune]]=0,ELEVTAL[[#This Row],[Beliggenhedskommune]],IF(ELEVTAL[[#This Row],[Administrerende kommune]]="",ELEVTAL[[#This Row],[Beliggenhedskommune]],ELEVTAL[[#This Row],[Administrerende kommune]]))</f>
        <v>Lolland Kommune</v>
      </c>
      <c r="F812" t="str">
        <f>_xlfn.XLOOKUP(ELEVTAL[[#This Row],[Institutionsnummer]],INSTREG[INST_NR],INSTREG[ADM_KOMMUNE_NR_TEKST])</f>
        <v>Lolland Kommune</v>
      </c>
      <c r="G812" t="str">
        <f>_xlfn.XLOOKUP(ELEVTAL[[#This Row],[Institutionsnummer]],INSTREG[INST_NR],INSTREG[BEL_KOMMUNE_TEKST])</f>
        <v>Lolland Kommune</v>
      </c>
      <c r="H812">
        <v>315</v>
      </c>
    </row>
    <row r="813" spans="2:8" x14ac:dyDescent="0.25">
      <c r="B813">
        <v>387005</v>
      </c>
      <c r="C813" t="str">
        <f>_xlfn.XLOOKUP(ELEVTAL[[#This Row],[Institutionsnummer]],INSTREG[INST_NR],INSTREG[INST_NAVN])</f>
        <v>Sakskøbing Skole</v>
      </c>
      <c r="D813" t="str">
        <f>_xlfn.XLOOKUP(ELEVTAL[[#This Row],[Institutionsnummer]],INSTREG[INST_NR],INSTREG[EJER_KODE_TEKST])</f>
        <v>Kommunale</v>
      </c>
      <c r="E813" t="str">
        <f>IF(ELEVTAL[[#This Row],[Administrerende kommune]]=0,ELEVTAL[[#This Row],[Beliggenhedskommune]],IF(ELEVTAL[[#This Row],[Administrerende kommune]]="",ELEVTAL[[#This Row],[Beliggenhedskommune]],ELEVTAL[[#This Row],[Administrerende kommune]]))</f>
        <v>Guldborgsund Kommune</v>
      </c>
      <c r="F813" t="str">
        <f>_xlfn.XLOOKUP(ELEVTAL[[#This Row],[Institutionsnummer]],INSTREG[INST_NR],INSTREG[ADM_KOMMUNE_NR_TEKST])</f>
        <v>Guldborgsund Kommune</v>
      </c>
      <c r="G813" t="str">
        <f>_xlfn.XLOOKUP(ELEVTAL[[#This Row],[Institutionsnummer]],INSTREG[INST_NR],INSTREG[BEL_KOMMUNE_TEKST])</f>
        <v>Guldborgsund Kommune</v>
      </c>
      <c r="H813">
        <v>348</v>
      </c>
    </row>
    <row r="814" spans="2:8" x14ac:dyDescent="0.25">
      <c r="B814">
        <v>389008</v>
      </c>
      <c r="C814" t="str">
        <f>_xlfn.XLOOKUP(ELEVTAL[[#This Row],[Institutionsnummer]],INSTREG[INST_NR],INSTREG[INST_NAVN])</f>
        <v>Store Heddinge Skole</v>
      </c>
      <c r="D814" t="str">
        <f>_xlfn.XLOOKUP(ELEVTAL[[#This Row],[Institutionsnummer]],INSTREG[INST_NR],INSTREG[EJER_KODE_TEKST])</f>
        <v>Kommunale</v>
      </c>
      <c r="E814" t="str">
        <f>IF(ELEVTAL[[#This Row],[Administrerende kommune]]=0,ELEVTAL[[#This Row],[Beliggenhedskommune]],IF(ELEVTAL[[#This Row],[Administrerende kommune]]="",ELEVTAL[[#This Row],[Beliggenhedskommune]],ELEVTAL[[#This Row],[Administrerende kommune]]))</f>
        <v>Stevns Kommune</v>
      </c>
      <c r="F814" t="str">
        <f>_xlfn.XLOOKUP(ELEVTAL[[#This Row],[Institutionsnummer]],INSTREG[INST_NR],INSTREG[ADM_KOMMUNE_NR_TEKST])</f>
        <v>Stevns Kommune</v>
      </c>
      <c r="G814" t="str">
        <f>_xlfn.XLOOKUP(ELEVTAL[[#This Row],[Institutionsnummer]],INSTREG[INST_NR],INSTREG[BEL_KOMMUNE_TEKST])</f>
        <v>Stevns Kommune</v>
      </c>
      <c r="H814">
        <v>544</v>
      </c>
    </row>
    <row r="815" spans="2:8" x14ac:dyDescent="0.25">
      <c r="B815">
        <v>389210</v>
      </c>
      <c r="C815" t="str">
        <f>_xlfn.XLOOKUP(ELEVTAL[[#This Row],[Institutionsnummer]],INSTREG[INST_NR],INSTREG[INST_NAVN])</f>
        <v>Stevns Ungdomsskole</v>
      </c>
      <c r="D815" t="str">
        <f>_xlfn.XLOOKUP(ELEVTAL[[#This Row],[Institutionsnummer]],INSTREG[INST_NR],INSTREG[EJER_KODE_TEKST])</f>
        <v>Kommunale</v>
      </c>
      <c r="E815" t="str">
        <f>IF(ELEVTAL[[#This Row],[Administrerende kommune]]=0,ELEVTAL[[#This Row],[Beliggenhedskommune]],IF(ELEVTAL[[#This Row],[Administrerende kommune]]="",ELEVTAL[[#This Row],[Beliggenhedskommune]],ELEVTAL[[#This Row],[Administrerende kommune]]))</f>
        <v>Stevns Kommune</v>
      </c>
      <c r="F815" t="str">
        <f>_xlfn.XLOOKUP(ELEVTAL[[#This Row],[Institutionsnummer]],INSTREG[INST_NR],INSTREG[ADM_KOMMUNE_NR_TEKST])</f>
        <v>Stevns Kommune</v>
      </c>
      <c r="G815" t="str">
        <f>_xlfn.XLOOKUP(ELEVTAL[[#This Row],[Institutionsnummer]],INSTREG[INST_NR],INSTREG[BEL_KOMMUNE_TEKST])</f>
        <v>Stevns Kommune</v>
      </c>
      <c r="H815">
        <v>18</v>
      </c>
    </row>
    <row r="816" spans="2:8" hidden="1" x14ac:dyDescent="0.25">
      <c r="B816">
        <v>390001</v>
      </c>
      <c r="C816" t="str">
        <f>_xlfn.XLOOKUP(ELEVTAL[[#This Row],[Institutionsnummer]],INSTREG[INST_NR],INSTREG[INST_NAVN])</f>
        <v>Dagskolen Startskuddet</v>
      </c>
      <c r="D816" t="str">
        <f>_xlfn.XLOOKUP(ELEVTAL[[#This Row],[Institutionsnummer]],INSTREG[INST_NR],INSTREG[EJER_KODE_TEKST])</f>
        <v>Selvejende, kommunale</v>
      </c>
      <c r="E816" t="str">
        <f>IF(ELEVTAL[[#This Row],[Administrerende kommune]]=0,ELEVTAL[[#This Row],[Beliggenhedskommune]],IF(ELEVTAL[[#This Row],[Administrerende kommune]]="",ELEVTAL[[#This Row],[Beliggenhedskommune]],ELEVTAL[[#This Row],[Administrerende kommune]]))</f>
        <v>Vordingborg Kommune</v>
      </c>
      <c r="F816">
        <f>_xlfn.XLOOKUP(ELEVTAL[[#This Row],[Institutionsnummer]],INSTREG[INST_NR],INSTREG[ADM_KOMMUNE_NR_TEKST])</f>
        <v>0</v>
      </c>
      <c r="G816" t="str">
        <f>_xlfn.XLOOKUP(ELEVTAL[[#This Row],[Institutionsnummer]],INSTREG[INST_NR],INSTREG[BEL_KOMMUNE_TEKST])</f>
        <v>Vordingborg Kommune</v>
      </c>
    </row>
    <row r="817" spans="2:8" x14ac:dyDescent="0.25">
      <c r="B817">
        <v>391002</v>
      </c>
      <c r="C817" t="str">
        <f>_xlfn.XLOOKUP(ELEVTAL[[#This Row],[Institutionsnummer]],INSTREG[INST_NR],INSTREG[INST_NAVN])</f>
        <v>Møllebakkeskolen</v>
      </c>
      <c r="D817" t="str">
        <f>_xlfn.XLOOKUP(ELEVTAL[[#This Row],[Institutionsnummer]],INSTREG[INST_NR],INSTREG[EJER_KODE_TEKST])</f>
        <v>Kommunale</v>
      </c>
      <c r="E817" t="str">
        <f>IF(ELEVTAL[[#This Row],[Administrerende kommune]]=0,ELEVTAL[[#This Row],[Beliggenhedskommune]],IF(ELEVTAL[[#This Row],[Administrerende kommune]]="",ELEVTAL[[#This Row],[Beliggenhedskommune]],ELEVTAL[[#This Row],[Administrerende kommune]]))</f>
        <v>Guldborgsund Kommune</v>
      </c>
      <c r="F817" t="str">
        <f>_xlfn.XLOOKUP(ELEVTAL[[#This Row],[Institutionsnummer]],INSTREG[INST_NR],INSTREG[ADM_KOMMUNE_NR_TEKST])</f>
        <v>Guldborgsund Kommune</v>
      </c>
      <c r="G817" t="str">
        <f>_xlfn.XLOOKUP(ELEVTAL[[#This Row],[Institutionsnummer]],INSTREG[INST_NR],INSTREG[BEL_KOMMUNE_TEKST])</f>
        <v>Guldborgsund Kommune</v>
      </c>
      <c r="H817">
        <v>233</v>
      </c>
    </row>
    <row r="818" spans="2:8" x14ac:dyDescent="0.25">
      <c r="B818">
        <v>391003</v>
      </c>
      <c r="C818" t="str">
        <f>_xlfn.XLOOKUP(ELEVTAL[[#This Row],[Institutionsnummer]],INSTREG[INST_NR],INSTREG[INST_NAVN])</f>
        <v>Stubbekøbing Skole</v>
      </c>
      <c r="D818" t="str">
        <f>_xlfn.XLOOKUP(ELEVTAL[[#This Row],[Institutionsnummer]],INSTREG[INST_NR],INSTREG[EJER_KODE_TEKST])</f>
        <v>Kommunale</v>
      </c>
      <c r="E818" t="str">
        <f>IF(ELEVTAL[[#This Row],[Administrerende kommune]]=0,ELEVTAL[[#This Row],[Beliggenhedskommune]],IF(ELEVTAL[[#This Row],[Administrerende kommune]]="",ELEVTAL[[#This Row],[Beliggenhedskommune]],ELEVTAL[[#This Row],[Administrerende kommune]]))</f>
        <v>Guldborgsund Kommune</v>
      </c>
      <c r="F818" t="str">
        <f>_xlfn.XLOOKUP(ELEVTAL[[#This Row],[Institutionsnummer]],INSTREG[INST_NR],INSTREG[ADM_KOMMUNE_NR_TEKST])</f>
        <v>Guldborgsund Kommune</v>
      </c>
      <c r="G818" t="str">
        <f>_xlfn.XLOOKUP(ELEVTAL[[#This Row],[Institutionsnummer]],INSTREG[INST_NR],INSTREG[BEL_KOMMUNE_TEKST])</f>
        <v>Guldborgsund Kommune</v>
      </c>
      <c r="H818">
        <v>193</v>
      </c>
    </row>
    <row r="819" spans="2:8" x14ac:dyDescent="0.25">
      <c r="B819">
        <v>395002</v>
      </c>
      <c r="C819" t="str">
        <f>_xlfn.XLOOKUP(ELEVTAL[[#This Row],[Institutionsnummer]],INSTREG[INST_NR],INSTREG[INST_NAVN])</f>
        <v>Sydfalster Skole</v>
      </c>
      <c r="D819" t="str">
        <f>_xlfn.XLOOKUP(ELEVTAL[[#This Row],[Institutionsnummer]],INSTREG[INST_NR],INSTREG[EJER_KODE_TEKST])</f>
        <v>Kommunale</v>
      </c>
      <c r="E819" t="str">
        <f>IF(ELEVTAL[[#This Row],[Administrerende kommune]]=0,ELEVTAL[[#This Row],[Beliggenhedskommune]],IF(ELEVTAL[[#This Row],[Administrerende kommune]]="",ELEVTAL[[#This Row],[Beliggenhedskommune]],ELEVTAL[[#This Row],[Administrerende kommune]]))</f>
        <v>Guldborgsund Kommune</v>
      </c>
      <c r="F819" t="str">
        <f>_xlfn.XLOOKUP(ELEVTAL[[#This Row],[Institutionsnummer]],INSTREG[INST_NR],INSTREG[ADM_KOMMUNE_NR_TEKST])</f>
        <v>Guldborgsund Kommune</v>
      </c>
      <c r="G819" t="str">
        <f>_xlfn.XLOOKUP(ELEVTAL[[#This Row],[Institutionsnummer]],INSTREG[INST_NR],INSTREG[BEL_KOMMUNE_TEKST])</f>
        <v>Guldborgsund Kommune</v>
      </c>
      <c r="H819">
        <v>213</v>
      </c>
    </row>
    <row r="820" spans="2:8" x14ac:dyDescent="0.25">
      <c r="B820">
        <v>397012</v>
      </c>
      <c r="C820" t="str">
        <f>_xlfn.XLOOKUP(ELEVTAL[[#This Row],[Institutionsnummer]],INSTREG[INST_NR],INSTREG[INST_NAVN])</f>
        <v>Kastaniegården</v>
      </c>
      <c r="D820" t="str">
        <f>_xlfn.XLOOKUP(ELEVTAL[[#This Row],[Institutionsnummer]],INSTREG[INST_NR],INSTREG[EJER_KODE_TEKST])</f>
        <v>Kommunale</v>
      </c>
      <c r="E820" t="str">
        <f>IF(ELEVTAL[[#This Row],[Administrerende kommune]]=0,ELEVTAL[[#This Row],[Beliggenhedskommune]],IF(ELEVTAL[[#This Row],[Administrerende kommune]]="",ELEVTAL[[#This Row],[Beliggenhedskommune]],ELEVTAL[[#This Row],[Administrerende kommune]]))</f>
        <v>Københavns Kommune</v>
      </c>
      <c r="F820" t="str">
        <f>_xlfn.XLOOKUP(ELEVTAL[[#This Row],[Institutionsnummer]],INSTREG[INST_NR],INSTREG[ADM_KOMMUNE_NR_TEKST])</f>
        <v>Københavns Kommune</v>
      </c>
      <c r="G820" t="str">
        <f>_xlfn.XLOOKUP(ELEVTAL[[#This Row],[Institutionsnummer]],INSTREG[INST_NR],INSTREG[BEL_KOMMUNE_TEKST])</f>
        <v>Vordingborg Kommune</v>
      </c>
    </row>
    <row r="821" spans="2:8" x14ac:dyDescent="0.25">
      <c r="B821">
        <v>397015</v>
      </c>
      <c r="C821" t="str">
        <f>_xlfn.XLOOKUP(ELEVTAL[[#This Row],[Institutionsnummer]],INSTREG[INST_NR],INSTREG[INST_NAVN])</f>
        <v>Ungdomsskolen og 10.klasse</v>
      </c>
      <c r="D821" t="str">
        <f>_xlfn.XLOOKUP(ELEVTAL[[#This Row],[Institutionsnummer]],INSTREG[INST_NR],INSTREG[EJER_KODE_TEKST])</f>
        <v>Kommunale</v>
      </c>
      <c r="E821" t="str">
        <f>IF(ELEVTAL[[#This Row],[Administrerende kommune]]=0,ELEVTAL[[#This Row],[Beliggenhedskommune]],IF(ELEVTAL[[#This Row],[Administrerende kommune]]="",ELEVTAL[[#This Row],[Beliggenhedskommune]],ELEVTAL[[#This Row],[Administrerende kommune]]))</f>
        <v>Vordingborg Kommune</v>
      </c>
      <c r="F821" t="str">
        <f>_xlfn.XLOOKUP(ELEVTAL[[#This Row],[Institutionsnummer]],INSTREG[INST_NR],INSTREG[ADM_KOMMUNE_NR_TEKST])</f>
        <v>Vordingborg Kommune</v>
      </c>
      <c r="G821" t="str">
        <f>_xlfn.XLOOKUP(ELEVTAL[[#This Row],[Institutionsnummer]],INSTREG[INST_NR],INSTREG[BEL_KOMMUNE_TEKST])</f>
        <v>Vordingborg Kommune</v>
      </c>
      <c r="H821">
        <v>77</v>
      </c>
    </row>
    <row r="822" spans="2:8" x14ac:dyDescent="0.25">
      <c r="B822">
        <v>397210</v>
      </c>
      <c r="C822" t="str">
        <f>_xlfn.XLOOKUP(ELEVTAL[[#This Row],[Institutionsnummer]],INSTREG[INST_NR],INSTREG[INST_NAVN])</f>
        <v>Vordingborg Ungdomsskole</v>
      </c>
      <c r="D822" t="str">
        <f>_xlfn.XLOOKUP(ELEVTAL[[#This Row],[Institutionsnummer]],INSTREG[INST_NR],INSTREG[EJER_KODE_TEKST])</f>
        <v>Kommunale</v>
      </c>
      <c r="E822" t="str">
        <f>IF(ELEVTAL[[#This Row],[Administrerende kommune]]=0,ELEVTAL[[#This Row],[Beliggenhedskommune]],IF(ELEVTAL[[#This Row],[Administrerende kommune]]="",ELEVTAL[[#This Row],[Beliggenhedskommune]],ELEVTAL[[#This Row],[Administrerende kommune]]))</f>
        <v>Vordingborg Kommune</v>
      </c>
      <c r="F822" t="str">
        <f>_xlfn.XLOOKUP(ELEVTAL[[#This Row],[Institutionsnummer]],INSTREG[INST_NR],INSTREG[ADM_KOMMUNE_NR_TEKST])</f>
        <v>Vordingborg Kommune</v>
      </c>
      <c r="G822" t="str">
        <f>_xlfn.XLOOKUP(ELEVTAL[[#This Row],[Institutionsnummer]],INSTREG[INST_NR],INSTREG[BEL_KOMMUNE_TEKST])</f>
        <v>Vordingborg Kommune</v>
      </c>
      <c r="H822">
        <v>24</v>
      </c>
    </row>
    <row r="823" spans="2:8" x14ac:dyDescent="0.25">
      <c r="B823">
        <v>400001</v>
      </c>
      <c r="C823" t="str">
        <f>_xlfn.XLOOKUP(ELEVTAL[[#This Row],[Institutionsnummer]],INSTREG[INST_NR],INSTREG[INST_NAVN])</f>
        <v>Kongeskærskolen</v>
      </c>
      <c r="D823" t="str">
        <f>_xlfn.XLOOKUP(ELEVTAL[[#This Row],[Institutionsnummer]],INSTREG[INST_NR],INSTREG[EJER_KODE_TEKST])</f>
        <v>Kommunale</v>
      </c>
      <c r="E823" t="str">
        <f>IF(ELEVTAL[[#This Row],[Administrerende kommune]]=0,ELEVTAL[[#This Row],[Beliggenhedskommune]],IF(ELEVTAL[[#This Row],[Administrerende kommune]]="",ELEVTAL[[#This Row],[Beliggenhedskommune]],ELEVTAL[[#This Row],[Administrerende kommune]]))</f>
        <v>Bornholms Regionskommune</v>
      </c>
      <c r="F823" t="str">
        <f>_xlfn.XLOOKUP(ELEVTAL[[#This Row],[Institutionsnummer]],INSTREG[INST_NR],INSTREG[ADM_KOMMUNE_NR_TEKST])</f>
        <v>Bornholms Regionskommune</v>
      </c>
      <c r="G823" t="str">
        <f>_xlfn.XLOOKUP(ELEVTAL[[#This Row],[Institutionsnummer]],INSTREG[INST_NR],INSTREG[BEL_KOMMUNE_TEKST])</f>
        <v>Bornholms Regionskommune</v>
      </c>
      <c r="H823">
        <v>261</v>
      </c>
    </row>
    <row r="824" spans="2:8" x14ac:dyDescent="0.25">
      <c r="B824">
        <v>400009</v>
      </c>
      <c r="C824" t="str">
        <f>_xlfn.XLOOKUP(ELEVTAL[[#This Row],[Institutionsnummer]],INSTREG[INST_NR],INSTREG[INST_NAVN])</f>
        <v>Svartingedal Skole</v>
      </c>
      <c r="D824" t="str">
        <f>_xlfn.XLOOKUP(ELEVTAL[[#This Row],[Institutionsnummer]],INSTREG[INST_NR],INSTREG[EJER_KODE_TEKST])</f>
        <v>Kommunale</v>
      </c>
      <c r="E824" t="str">
        <f>IF(ELEVTAL[[#This Row],[Administrerende kommune]]=0,ELEVTAL[[#This Row],[Beliggenhedskommune]],IF(ELEVTAL[[#This Row],[Administrerende kommune]]="",ELEVTAL[[#This Row],[Beliggenhedskommune]],ELEVTAL[[#This Row],[Administrerende kommune]]))</f>
        <v>Bornholms Regionskommune</v>
      </c>
      <c r="F824" t="str">
        <f>_xlfn.XLOOKUP(ELEVTAL[[#This Row],[Institutionsnummer]],INSTREG[INST_NR],INSTREG[ADM_KOMMUNE_NR_TEKST])</f>
        <v>Bornholms Regionskommune</v>
      </c>
      <c r="G824" t="str">
        <f>_xlfn.XLOOKUP(ELEVTAL[[#This Row],[Institutionsnummer]],INSTREG[INST_NR],INSTREG[BEL_KOMMUNE_TEKST])</f>
        <v>Bornholms Regionskommune</v>
      </c>
      <c r="H824">
        <v>263</v>
      </c>
    </row>
    <row r="825" spans="2:8" x14ac:dyDescent="0.25">
      <c r="B825">
        <v>400014</v>
      </c>
      <c r="C825" t="str">
        <f>_xlfn.XLOOKUP(ELEVTAL[[#This Row],[Institutionsnummer]],INSTREG[INST_NR],INSTREG[INST_NAVN])</f>
        <v>Paradisbakkeskolen</v>
      </c>
      <c r="D825" t="str">
        <f>_xlfn.XLOOKUP(ELEVTAL[[#This Row],[Institutionsnummer]],INSTREG[INST_NR],INSTREG[EJER_KODE_TEKST])</f>
        <v>Kommunale</v>
      </c>
      <c r="E825" t="str">
        <f>IF(ELEVTAL[[#This Row],[Administrerende kommune]]=0,ELEVTAL[[#This Row],[Beliggenhedskommune]],IF(ELEVTAL[[#This Row],[Administrerende kommune]]="",ELEVTAL[[#This Row],[Beliggenhedskommune]],ELEVTAL[[#This Row],[Administrerende kommune]]))</f>
        <v>Bornholms Regionskommune</v>
      </c>
      <c r="F825" t="str">
        <f>_xlfn.XLOOKUP(ELEVTAL[[#This Row],[Institutionsnummer]],INSTREG[INST_NR],INSTREG[ADM_KOMMUNE_NR_TEKST])</f>
        <v>Bornholms Regionskommune</v>
      </c>
      <c r="G825" t="str">
        <f>_xlfn.XLOOKUP(ELEVTAL[[#This Row],[Institutionsnummer]],INSTREG[INST_NR],INSTREG[BEL_KOMMUNE_TEKST])</f>
        <v>Bornholms Regionskommune</v>
      </c>
      <c r="H825">
        <v>589</v>
      </c>
    </row>
    <row r="826" spans="2:8" x14ac:dyDescent="0.25">
      <c r="B826">
        <v>400018</v>
      </c>
      <c r="C826" t="str">
        <f>_xlfn.XLOOKUP(ELEVTAL[[#This Row],[Institutionsnummer]],INSTREG[INST_NR],INSTREG[INST_NAVN])</f>
        <v>Søndermarksskolen</v>
      </c>
      <c r="D826" t="str">
        <f>_xlfn.XLOOKUP(ELEVTAL[[#This Row],[Institutionsnummer]],INSTREG[INST_NR],INSTREG[EJER_KODE_TEKST])</f>
        <v>Kommunale</v>
      </c>
      <c r="E826" t="str">
        <f>IF(ELEVTAL[[#This Row],[Administrerende kommune]]=0,ELEVTAL[[#This Row],[Beliggenhedskommune]],IF(ELEVTAL[[#This Row],[Administrerende kommune]]="",ELEVTAL[[#This Row],[Beliggenhedskommune]],ELEVTAL[[#This Row],[Administrerende kommune]]))</f>
        <v>Bornholms Regionskommune</v>
      </c>
      <c r="F826" t="str">
        <f>_xlfn.XLOOKUP(ELEVTAL[[#This Row],[Institutionsnummer]],INSTREG[INST_NR],INSTREG[ADM_KOMMUNE_NR_TEKST])</f>
        <v>Bornholms Regionskommune</v>
      </c>
      <c r="G826" t="str">
        <f>_xlfn.XLOOKUP(ELEVTAL[[#This Row],[Institutionsnummer]],INSTREG[INST_NR],INSTREG[BEL_KOMMUNE_TEKST])</f>
        <v>Bornholms Regionskommune</v>
      </c>
      <c r="H826">
        <v>447</v>
      </c>
    </row>
    <row r="827" spans="2:8" x14ac:dyDescent="0.25">
      <c r="B827">
        <v>400020</v>
      </c>
      <c r="C827" t="str">
        <f>_xlfn.XLOOKUP(ELEVTAL[[#This Row],[Institutionsnummer]],INSTREG[INST_NR],INSTREG[INST_NAVN])</f>
        <v>Åvangsskolen</v>
      </c>
      <c r="D827" t="str">
        <f>_xlfn.XLOOKUP(ELEVTAL[[#This Row],[Institutionsnummer]],INSTREG[INST_NR],INSTREG[EJER_KODE_TEKST])</f>
        <v>Kommunale</v>
      </c>
      <c r="E827" t="str">
        <f>IF(ELEVTAL[[#This Row],[Administrerende kommune]]=0,ELEVTAL[[#This Row],[Beliggenhedskommune]],IF(ELEVTAL[[#This Row],[Administrerende kommune]]="",ELEVTAL[[#This Row],[Beliggenhedskommune]],ELEVTAL[[#This Row],[Administrerende kommune]]))</f>
        <v>Bornholms Regionskommune</v>
      </c>
      <c r="F827" t="str">
        <f>_xlfn.XLOOKUP(ELEVTAL[[#This Row],[Institutionsnummer]],INSTREG[INST_NR],INSTREG[ADM_KOMMUNE_NR_TEKST])</f>
        <v>Bornholms Regionskommune</v>
      </c>
      <c r="G827" t="str">
        <f>_xlfn.XLOOKUP(ELEVTAL[[#This Row],[Institutionsnummer]],INSTREG[INST_NR],INSTREG[BEL_KOMMUNE_TEKST])</f>
        <v>Bornholms Regionskommune</v>
      </c>
      <c r="H827">
        <v>444</v>
      </c>
    </row>
    <row r="828" spans="2:8" x14ac:dyDescent="0.25">
      <c r="B828">
        <v>400028</v>
      </c>
      <c r="C828" t="str">
        <f>_xlfn.XLOOKUP(ELEVTAL[[#This Row],[Institutionsnummer]],INSTREG[INST_NR],INSTREG[INST_NAVN])</f>
        <v>Heldagsskolen</v>
      </c>
      <c r="D828" t="str">
        <f>_xlfn.XLOOKUP(ELEVTAL[[#This Row],[Institutionsnummer]],INSTREG[INST_NR],INSTREG[EJER_KODE_TEKST])</f>
        <v>Kommunale</v>
      </c>
      <c r="E828" t="str">
        <f>IF(ELEVTAL[[#This Row],[Administrerende kommune]]=0,ELEVTAL[[#This Row],[Beliggenhedskommune]],IF(ELEVTAL[[#This Row],[Administrerende kommune]]="",ELEVTAL[[#This Row],[Beliggenhedskommune]],ELEVTAL[[#This Row],[Administrerende kommune]]))</f>
        <v>Bornholms Regionskommune</v>
      </c>
      <c r="F828" t="str">
        <f>_xlfn.XLOOKUP(ELEVTAL[[#This Row],[Institutionsnummer]],INSTREG[INST_NR],INSTREG[ADM_KOMMUNE_NR_TEKST])</f>
        <v>Bornholms Regionskommune</v>
      </c>
      <c r="G828" t="str">
        <f>_xlfn.XLOOKUP(ELEVTAL[[#This Row],[Institutionsnummer]],INSTREG[INST_NR],INSTREG[BEL_KOMMUNE_TEKST])</f>
        <v>Bornholms Regionskommune</v>
      </c>
      <c r="H828">
        <v>63</v>
      </c>
    </row>
    <row r="829" spans="2:8" x14ac:dyDescent="0.25">
      <c r="B829">
        <v>400036</v>
      </c>
      <c r="C829" t="str">
        <f>_xlfn.XLOOKUP(ELEVTAL[[#This Row],[Institutionsnummer]],INSTREG[INST_NR],INSTREG[INST_NAVN])</f>
        <v>10. klasseskolen</v>
      </c>
      <c r="D829" t="str">
        <f>_xlfn.XLOOKUP(ELEVTAL[[#This Row],[Institutionsnummer]],INSTREG[INST_NR],INSTREG[EJER_KODE_TEKST])</f>
        <v>Kommunale</v>
      </c>
      <c r="E829" t="str">
        <f>IF(ELEVTAL[[#This Row],[Administrerende kommune]]=0,ELEVTAL[[#This Row],[Beliggenhedskommune]],IF(ELEVTAL[[#This Row],[Administrerende kommune]]="",ELEVTAL[[#This Row],[Beliggenhedskommune]],ELEVTAL[[#This Row],[Administrerende kommune]]))</f>
        <v>Bornholms Regionskommune</v>
      </c>
      <c r="F829" t="str">
        <f>_xlfn.XLOOKUP(ELEVTAL[[#This Row],[Institutionsnummer]],INSTREG[INST_NR],INSTREG[ADM_KOMMUNE_NR_TEKST])</f>
        <v>Bornholms Regionskommune</v>
      </c>
      <c r="G829" t="str">
        <f>_xlfn.XLOOKUP(ELEVTAL[[#This Row],[Institutionsnummer]],INSTREG[INST_NR],INSTREG[BEL_KOMMUNE_TEKST])</f>
        <v>Bornholms Regionskommune</v>
      </c>
      <c r="H829">
        <v>96</v>
      </c>
    </row>
    <row r="830" spans="2:8" x14ac:dyDescent="0.25">
      <c r="B830">
        <v>400040</v>
      </c>
      <c r="C830" t="str">
        <f>_xlfn.XLOOKUP(ELEVTAL[[#This Row],[Institutionsnummer]],INSTREG[INST_NR],INSTREG[INST_NAVN])</f>
        <v>Paradisbakkeskolen</v>
      </c>
      <c r="D830" t="str">
        <f>_xlfn.XLOOKUP(ELEVTAL[[#This Row],[Institutionsnummer]],INSTREG[INST_NR],INSTREG[EJER_KODE_TEKST])</f>
        <v>Kommunale</v>
      </c>
      <c r="E830" t="str">
        <f>IF(ELEVTAL[[#This Row],[Administrerende kommune]]=0,ELEVTAL[[#This Row],[Beliggenhedskommune]],IF(ELEVTAL[[#This Row],[Administrerende kommune]]="",ELEVTAL[[#This Row],[Beliggenhedskommune]],ELEVTAL[[#This Row],[Administrerende kommune]]))</f>
        <v>Bornholms Regionskommune</v>
      </c>
      <c r="F830" t="str">
        <f>_xlfn.XLOOKUP(ELEVTAL[[#This Row],[Institutionsnummer]],INSTREG[INST_NR],INSTREG[ADM_KOMMUNE_NR_TEKST])</f>
        <v>Bornholms Regionskommune</v>
      </c>
      <c r="G830" t="str">
        <f>_xlfn.XLOOKUP(ELEVTAL[[#This Row],[Institutionsnummer]],INSTREG[INST_NR],INSTREG[BEL_KOMMUNE_TEKST])</f>
        <v>Bornholms Regionskommune</v>
      </c>
    </row>
    <row r="831" spans="2:8" x14ac:dyDescent="0.25">
      <c r="B831">
        <v>400041</v>
      </c>
      <c r="C831" t="str">
        <f>_xlfn.XLOOKUP(ELEVTAL[[#This Row],[Institutionsnummer]],INSTREG[INST_NR],INSTREG[INST_NAVN])</f>
        <v>Rønneskolen</v>
      </c>
      <c r="D831" t="str">
        <f>_xlfn.XLOOKUP(ELEVTAL[[#This Row],[Institutionsnummer]],INSTREG[INST_NR],INSTREG[EJER_KODE_TEKST])</f>
        <v>Kommunale</v>
      </c>
      <c r="E831" t="str">
        <f>IF(ELEVTAL[[#This Row],[Administrerende kommune]]=0,ELEVTAL[[#This Row],[Beliggenhedskommune]],IF(ELEVTAL[[#This Row],[Administrerende kommune]]="",ELEVTAL[[#This Row],[Beliggenhedskommune]],ELEVTAL[[#This Row],[Administrerende kommune]]))</f>
        <v>Bornholms Regionskommune</v>
      </c>
      <c r="F831" t="str">
        <f>_xlfn.XLOOKUP(ELEVTAL[[#This Row],[Institutionsnummer]],INSTREG[INST_NR],INSTREG[ADM_KOMMUNE_NR_TEKST])</f>
        <v>Bornholms Regionskommune</v>
      </c>
      <c r="G831" t="str">
        <f>_xlfn.XLOOKUP(ELEVTAL[[#This Row],[Institutionsnummer]],INSTREG[INST_NR],INSTREG[BEL_KOMMUNE_TEKST])</f>
        <v>Bornholms Regionskommune</v>
      </c>
    </row>
    <row r="832" spans="2:8" x14ac:dyDescent="0.25">
      <c r="B832">
        <v>400042</v>
      </c>
      <c r="C832" t="str">
        <f>_xlfn.XLOOKUP(ELEVTAL[[#This Row],[Institutionsnummer]],INSTREG[INST_NR],INSTREG[INST_NAVN])</f>
        <v>Hans Rømer Skolen</v>
      </c>
      <c r="D832" t="str">
        <f>_xlfn.XLOOKUP(ELEVTAL[[#This Row],[Institutionsnummer]],INSTREG[INST_NR],INSTREG[EJER_KODE_TEKST])</f>
        <v>Kommunale</v>
      </c>
      <c r="E832" t="str">
        <f>IF(ELEVTAL[[#This Row],[Administrerende kommune]]=0,ELEVTAL[[#This Row],[Beliggenhedskommune]],IF(ELEVTAL[[#This Row],[Administrerende kommune]]="",ELEVTAL[[#This Row],[Beliggenhedskommune]],ELEVTAL[[#This Row],[Administrerende kommune]]))</f>
        <v>Bornholms Regionskommune</v>
      </c>
      <c r="F832" t="str">
        <f>_xlfn.XLOOKUP(ELEVTAL[[#This Row],[Institutionsnummer]],INSTREG[INST_NR],INSTREG[ADM_KOMMUNE_NR_TEKST])</f>
        <v>Bornholms Regionskommune</v>
      </c>
      <c r="G832" t="str">
        <f>_xlfn.XLOOKUP(ELEVTAL[[#This Row],[Institutionsnummer]],INSTREG[INST_NR],INSTREG[BEL_KOMMUNE_TEKST])</f>
        <v>Bornholms Regionskommune</v>
      </c>
      <c r="H832">
        <v>327</v>
      </c>
    </row>
    <row r="833" spans="2:8" x14ac:dyDescent="0.25">
      <c r="B833">
        <v>400212</v>
      </c>
      <c r="C833" t="str">
        <f>_xlfn.XLOOKUP(ELEVTAL[[#This Row],[Institutionsnummer]],INSTREG[INST_NR],INSTREG[INST_NAVN])</f>
        <v>Bornholms Ungdomsskole</v>
      </c>
      <c r="D833" t="str">
        <f>_xlfn.XLOOKUP(ELEVTAL[[#This Row],[Institutionsnummer]],INSTREG[INST_NR],INSTREG[EJER_KODE_TEKST])</f>
        <v>Kommunale</v>
      </c>
      <c r="E833" t="str">
        <f>IF(ELEVTAL[[#This Row],[Administrerende kommune]]=0,ELEVTAL[[#This Row],[Beliggenhedskommune]],IF(ELEVTAL[[#This Row],[Administrerende kommune]]="",ELEVTAL[[#This Row],[Beliggenhedskommune]],ELEVTAL[[#This Row],[Administrerende kommune]]))</f>
        <v>Bornholms Regionskommune</v>
      </c>
      <c r="F833" t="str">
        <f>_xlfn.XLOOKUP(ELEVTAL[[#This Row],[Institutionsnummer]],INSTREG[INST_NR],INSTREG[ADM_KOMMUNE_NR_TEKST])</f>
        <v>Bornholms Regionskommune</v>
      </c>
      <c r="G833" t="str">
        <f>_xlfn.XLOOKUP(ELEVTAL[[#This Row],[Institutionsnummer]],INSTREG[INST_NR],INSTREG[BEL_KOMMUNE_TEKST])</f>
        <v>Bornholms Regionskommune</v>
      </c>
      <c r="H833">
        <v>46</v>
      </c>
    </row>
    <row r="834" spans="2:8" x14ac:dyDescent="0.25">
      <c r="B834">
        <v>400902</v>
      </c>
      <c r="C834" t="str">
        <f>_xlfn.XLOOKUP(ELEVTAL[[#This Row],[Institutionsnummer]],INSTREG[INST_NR],INSTREG[INST_NAVN])</f>
        <v>Kildebakken</v>
      </c>
      <c r="D834" t="str">
        <f>_xlfn.XLOOKUP(ELEVTAL[[#This Row],[Institutionsnummer]],INSTREG[INST_NR],INSTREG[EJER_KODE_TEKST])</f>
        <v>Kommunale</v>
      </c>
      <c r="E834" t="str">
        <f>IF(ELEVTAL[[#This Row],[Administrerende kommune]]=0,ELEVTAL[[#This Row],[Beliggenhedskommune]],IF(ELEVTAL[[#This Row],[Administrerende kommune]]="",ELEVTAL[[#This Row],[Beliggenhedskommune]],ELEVTAL[[#This Row],[Administrerende kommune]]))</f>
        <v>Bornholms Regionskommune</v>
      </c>
      <c r="F834" t="str">
        <f>_xlfn.XLOOKUP(ELEVTAL[[#This Row],[Institutionsnummer]],INSTREG[INST_NR],INSTREG[ADM_KOMMUNE_NR_TEKST])</f>
        <v>Bornholms Regionskommune</v>
      </c>
      <c r="G834" t="str">
        <f>_xlfn.XLOOKUP(ELEVTAL[[#This Row],[Institutionsnummer]],INSTREG[INST_NR],INSTREG[BEL_KOMMUNE_TEKST])</f>
        <v>Bornholms Regionskommune</v>
      </c>
      <c r="H834">
        <v>61</v>
      </c>
    </row>
    <row r="835" spans="2:8" hidden="1" x14ac:dyDescent="0.25">
      <c r="B835">
        <v>410002</v>
      </c>
      <c r="C835" t="str">
        <f>_xlfn.XLOOKUP(ELEVTAL[[#This Row],[Institutionsnummer]],INSTREG[INST_NR],INSTREG[INST_NAVN])</f>
        <v>Natur- og Helhedsskolen Billesbølle</v>
      </c>
      <c r="D835" t="str">
        <f>_xlfn.XLOOKUP(ELEVTAL[[#This Row],[Institutionsnummer]],INSTREG[INST_NR],INSTREG[EJER_KODE_TEKST])</f>
        <v>Selvejende, kommunale</v>
      </c>
      <c r="E835" t="str">
        <f>IF(ELEVTAL[[#This Row],[Administrerende kommune]]=0,ELEVTAL[[#This Row],[Beliggenhedskommune]],IF(ELEVTAL[[#This Row],[Administrerende kommune]]="",ELEVTAL[[#This Row],[Beliggenhedskommune]],ELEVTAL[[#This Row],[Administrerende kommune]]))</f>
        <v>Middelfart Kommune</v>
      </c>
      <c r="F835" t="str">
        <f>_xlfn.XLOOKUP(ELEVTAL[[#This Row],[Institutionsnummer]],INSTREG[INST_NR],INSTREG[ADM_KOMMUNE_NR_TEKST])</f>
        <v>Middelfart Kommune</v>
      </c>
      <c r="G835" t="str">
        <f>_xlfn.XLOOKUP(ELEVTAL[[#This Row],[Institutionsnummer]],INSTREG[INST_NR],INSTREG[BEL_KOMMUNE_TEKST])</f>
        <v>Middelfart Kommune</v>
      </c>
      <c r="H835">
        <v>45</v>
      </c>
    </row>
    <row r="836" spans="2:8" x14ac:dyDescent="0.25">
      <c r="B836">
        <v>411001</v>
      </c>
      <c r="C836" t="str">
        <f>_xlfn.XLOOKUP(ELEVTAL[[#This Row],[Institutionsnummer]],INSTREG[INST_NR],INSTREG[INST_NAVN])</f>
        <v>Christiansø Skole</v>
      </c>
      <c r="D836" t="str">
        <f>_xlfn.XLOOKUP(ELEVTAL[[#This Row],[Institutionsnummer]],INSTREG[INST_NR],INSTREG[EJER_KODE_TEKST])</f>
        <v>Kommunale</v>
      </c>
      <c r="E836" t="str">
        <f>IF(ELEVTAL[[#This Row],[Administrerende kommune]]=0,ELEVTAL[[#This Row],[Beliggenhedskommune]],IF(ELEVTAL[[#This Row],[Administrerende kommune]]="",ELEVTAL[[#This Row],[Beliggenhedskommune]],ELEVTAL[[#This Row],[Administrerende kommune]]))</f>
        <v xml:space="preserve">Christiansø </v>
      </c>
      <c r="F836" t="str">
        <f>_xlfn.XLOOKUP(ELEVTAL[[#This Row],[Institutionsnummer]],INSTREG[INST_NR],INSTREG[ADM_KOMMUNE_NR_TEKST])</f>
        <v xml:space="preserve">Christiansø </v>
      </c>
      <c r="G836" t="str">
        <f>_xlfn.XLOOKUP(ELEVTAL[[#This Row],[Institutionsnummer]],INSTREG[INST_NR],INSTREG[BEL_KOMMUNE_TEKST])</f>
        <v xml:space="preserve">Christiansø </v>
      </c>
      <c r="H836">
        <v>14</v>
      </c>
    </row>
    <row r="837" spans="2:8" hidden="1" x14ac:dyDescent="0.25">
      <c r="B837">
        <v>420001</v>
      </c>
      <c r="C837" t="str">
        <f>_xlfn.XLOOKUP(ELEVTAL[[#This Row],[Institutionsnummer]],INSTREG[INST_NR],INSTREG[INST_NAVN])</f>
        <v>Storskoven</v>
      </c>
      <c r="D837" t="str">
        <f>_xlfn.XLOOKUP(ELEVTAL[[#This Row],[Institutionsnummer]],INSTREG[INST_NR],INSTREG[EJER_KODE_TEKST])</f>
        <v>Selvejende, kommunale</v>
      </c>
      <c r="E837" t="str">
        <f>IF(ELEVTAL[[#This Row],[Administrerende kommune]]=0,ELEVTAL[[#This Row],[Beliggenhedskommune]],IF(ELEVTAL[[#This Row],[Administrerende kommune]]="",ELEVTAL[[#This Row],[Beliggenhedskommune]],ELEVTAL[[#This Row],[Administrerende kommune]]))</f>
        <v>Assens Kommune</v>
      </c>
      <c r="F837" t="str">
        <f>_xlfn.XLOOKUP(ELEVTAL[[#This Row],[Institutionsnummer]],INSTREG[INST_NR],INSTREG[ADM_KOMMUNE_NR_TEKST])</f>
        <v>Assens Kommune</v>
      </c>
      <c r="G837" t="str">
        <f>_xlfn.XLOOKUP(ELEVTAL[[#This Row],[Institutionsnummer]],INSTREG[INST_NR],INSTREG[BEL_KOMMUNE_TEKST])</f>
        <v>Assens Kommune</v>
      </c>
      <c r="H837">
        <v>17</v>
      </c>
    </row>
    <row r="838" spans="2:8" x14ac:dyDescent="0.25">
      <c r="B838">
        <v>420100</v>
      </c>
      <c r="C838" t="str">
        <f>_xlfn.XLOOKUP(ELEVTAL[[#This Row],[Institutionsnummer]],INSTREG[INST_NR],INSTREG[INST_NAVN])</f>
        <v>Assens Ungdomsskole, hovedafdelingen i Glamsbjerg</v>
      </c>
      <c r="D838" t="str">
        <f>_xlfn.XLOOKUP(ELEVTAL[[#This Row],[Institutionsnummer]],INSTREG[INST_NR],INSTREG[EJER_KODE_TEKST])</f>
        <v>Kommunale</v>
      </c>
      <c r="E838" t="str">
        <f>IF(ELEVTAL[[#This Row],[Administrerende kommune]]=0,ELEVTAL[[#This Row],[Beliggenhedskommune]],IF(ELEVTAL[[#This Row],[Administrerende kommune]]="",ELEVTAL[[#This Row],[Beliggenhedskommune]],ELEVTAL[[#This Row],[Administrerende kommune]]))</f>
        <v>Assens Kommune</v>
      </c>
      <c r="F838" t="str">
        <f>_xlfn.XLOOKUP(ELEVTAL[[#This Row],[Institutionsnummer]],INSTREG[INST_NR],INSTREG[ADM_KOMMUNE_NR_TEKST])</f>
        <v>Assens Kommune</v>
      </c>
      <c r="G838" t="str">
        <f>_xlfn.XLOOKUP(ELEVTAL[[#This Row],[Institutionsnummer]],INSTREG[INST_NR],INSTREG[BEL_KOMMUNE_TEKST])</f>
        <v>Assens Kommune</v>
      </c>
    </row>
    <row r="839" spans="2:8" x14ac:dyDescent="0.25">
      <c r="B839">
        <v>421003</v>
      </c>
      <c r="C839" t="str">
        <f>_xlfn.XLOOKUP(ELEVTAL[[#This Row],[Institutionsnummer]],INSTREG[INST_NR],INSTREG[INST_NAVN])</f>
        <v>Ebberup Skole</v>
      </c>
      <c r="D839" t="str">
        <f>_xlfn.XLOOKUP(ELEVTAL[[#This Row],[Institutionsnummer]],INSTREG[INST_NR],INSTREG[EJER_KODE_TEKST])</f>
        <v>Kommunale</v>
      </c>
      <c r="E839" t="str">
        <f>IF(ELEVTAL[[#This Row],[Administrerende kommune]]=0,ELEVTAL[[#This Row],[Beliggenhedskommune]],IF(ELEVTAL[[#This Row],[Administrerende kommune]]="",ELEVTAL[[#This Row],[Beliggenhedskommune]],ELEVTAL[[#This Row],[Administrerende kommune]]))</f>
        <v>Assens Kommune</v>
      </c>
      <c r="F839" t="str">
        <f>_xlfn.XLOOKUP(ELEVTAL[[#This Row],[Institutionsnummer]],INSTREG[INST_NR],INSTREG[ADM_KOMMUNE_NR_TEKST])</f>
        <v>Assens Kommune</v>
      </c>
      <c r="G839" t="str">
        <f>_xlfn.XLOOKUP(ELEVTAL[[#This Row],[Institutionsnummer]],INSTREG[INST_NR],INSTREG[BEL_KOMMUNE_TEKST])</f>
        <v>Assens Kommune</v>
      </c>
      <c r="H839">
        <v>250</v>
      </c>
    </row>
    <row r="840" spans="2:8" x14ac:dyDescent="0.25">
      <c r="B840">
        <v>421005</v>
      </c>
      <c r="C840" t="str">
        <f>_xlfn.XLOOKUP(ELEVTAL[[#This Row],[Institutionsnummer]],INSTREG[INST_NR],INSTREG[INST_NAVN])</f>
        <v>Salbrovadskolen</v>
      </c>
      <c r="D840" t="str">
        <f>_xlfn.XLOOKUP(ELEVTAL[[#This Row],[Institutionsnummer]],INSTREG[INST_NR],INSTREG[EJER_KODE_TEKST])</f>
        <v>Kommunale</v>
      </c>
      <c r="E840" t="str">
        <f>IF(ELEVTAL[[#This Row],[Administrerende kommune]]=0,ELEVTAL[[#This Row],[Beliggenhedskommune]],IF(ELEVTAL[[#This Row],[Administrerende kommune]]="",ELEVTAL[[#This Row],[Beliggenhedskommune]],ELEVTAL[[#This Row],[Administrerende kommune]]))</f>
        <v>Assens Kommune</v>
      </c>
      <c r="F840" t="str">
        <f>_xlfn.XLOOKUP(ELEVTAL[[#This Row],[Institutionsnummer]],INSTREG[INST_NR],INSTREG[ADM_KOMMUNE_NR_TEKST])</f>
        <v>Assens Kommune</v>
      </c>
      <c r="G840" t="str">
        <f>_xlfn.XLOOKUP(ELEVTAL[[#This Row],[Institutionsnummer]],INSTREG[INST_NR],INSTREG[BEL_KOMMUNE_TEKST])</f>
        <v>Assens Kommune</v>
      </c>
      <c r="H840">
        <v>118</v>
      </c>
    </row>
    <row r="841" spans="2:8" x14ac:dyDescent="0.25">
      <c r="B841">
        <v>421009</v>
      </c>
      <c r="C841" t="str">
        <f>_xlfn.XLOOKUP(ELEVTAL[[#This Row],[Institutionsnummer]],INSTREG[INST_NR],INSTREG[INST_NAVN])</f>
        <v>Peter Willemoesskolen</v>
      </c>
      <c r="D841" t="str">
        <f>_xlfn.XLOOKUP(ELEVTAL[[#This Row],[Institutionsnummer]],INSTREG[INST_NR],INSTREG[EJER_KODE_TEKST])</f>
        <v>Kommunale</v>
      </c>
      <c r="E841" t="str">
        <f>IF(ELEVTAL[[#This Row],[Administrerende kommune]]=0,ELEVTAL[[#This Row],[Beliggenhedskommune]],IF(ELEVTAL[[#This Row],[Administrerende kommune]]="",ELEVTAL[[#This Row],[Beliggenhedskommune]],ELEVTAL[[#This Row],[Administrerende kommune]]))</f>
        <v>Assens Kommune</v>
      </c>
      <c r="F841" t="str">
        <f>_xlfn.XLOOKUP(ELEVTAL[[#This Row],[Institutionsnummer]],INSTREG[INST_NR],INSTREG[ADM_KOMMUNE_NR_TEKST])</f>
        <v>Assens Kommune</v>
      </c>
      <c r="G841" t="str">
        <f>_xlfn.XLOOKUP(ELEVTAL[[#This Row],[Institutionsnummer]],INSTREG[INST_NR],INSTREG[BEL_KOMMUNE_TEKST])</f>
        <v>Assens Kommune</v>
      </c>
      <c r="H841">
        <v>253</v>
      </c>
    </row>
    <row r="842" spans="2:8" x14ac:dyDescent="0.25">
      <c r="B842">
        <v>421901</v>
      </c>
      <c r="C842" t="str">
        <f>_xlfn.XLOOKUP(ELEVTAL[[#This Row],[Institutionsnummer]],INSTREG[INST_NR],INSTREG[INST_NAVN])</f>
        <v>Pilehaveskolen</v>
      </c>
      <c r="D842" t="str">
        <f>_xlfn.XLOOKUP(ELEVTAL[[#This Row],[Institutionsnummer]],INSTREG[INST_NR],INSTREG[EJER_KODE_TEKST])</f>
        <v>Kommunale</v>
      </c>
      <c r="E842" t="str">
        <f>IF(ELEVTAL[[#This Row],[Administrerende kommune]]=0,ELEVTAL[[#This Row],[Beliggenhedskommune]],IF(ELEVTAL[[#This Row],[Administrerende kommune]]="",ELEVTAL[[#This Row],[Beliggenhedskommune]],ELEVTAL[[#This Row],[Administrerende kommune]]))</f>
        <v>Assens Kommune</v>
      </c>
      <c r="F842" t="str">
        <f>_xlfn.XLOOKUP(ELEVTAL[[#This Row],[Institutionsnummer]],INSTREG[INST_NR],INSTREG[ADM_KOMMUNE_NR_TEKST])</f>
        <v>Assens Kommune</v>
      </c>
      <c r="G842" t="str">
        <f>_xlfn.XLOOKUP(ELEVTAL[[#This Row],[Institutionsnummer]],INSTREG[INST_NR],INSTREG[BEL_KOMMUNE_TEKST])</f>
        <v>Assens Kommune</v>
      </c>
      <c r="H842">
        <v>85</v>
      </c>
    </row>
    <row r="843" spans="2:8" x14ac:dyDescent="0.25">
      <c r="B843">
        <v>423001</v>
      </c>
      <c r="C843" t="str">
        <f>_xlfn.XLOOKUP(ELEVTAL[[#This Row],[Institutionsnummer]],INSTREG[INST_NR],INSTREG[INST_NAVN])</f>
        <v>Bogense Skole</v>
      </c>
      <c r="D843" t="str">
        <f>_xlfn.XLOOKUP(ELEVTAL[[#This Row],[Institutionsnummer]],INSTREG[INST_NR],INSTREG[EJER_KODE_TEKST])</f>
        <v>Kommunale</v>
      </c>
      <c r="E843" t="str">
        <f>IF(ELEVTAL[[#This Row],[Administrerende kommune]]=0,ELEVTAL[[#This Row],[Beliggenhedskommune]],IF(ELEVTAL[[#This Row],[Administrerende kommune]]="",ELEVTAL[[#This Row],[Beliggenhedskommune]],ELEVTAL[[#This Row],[Administrerende kommune]]))</f>
        <v>Nordfyns Kommune</v>
      </c>
      <c r="F843" t="str">
        <f>_xlfn.XLOOKUP(ELEVTAL[[#This Row],[Institutionsnummer]],INSTREG[INST_NR],INSTREG[ADM_KOMMUNE_NR_TEKST])</f>
        <v>Nordfyns Kommune</v>
      </c>
      <c r="G843" t="str">
        <f>_xlfn.XLOOKUP(ELEVTAL[[#This Row],[Institutionsnummer]],INSTREG[INST_NR],INSTREG[BEL_KOMMUNE_TEKST])</f>
        <v>Nordfyns Kommune</v>
      </c>
      <c r="H843">
        <v>476</v>
      </c>
    </row>
    <row r="844" spans="2:8" x14ac:dyDescent="0.25">
      <c r="B844">
        <v>429001</v>
      </c>
      <c r="C844" t="str">
        <f>_xlfn.XLOOKUP(ELEVTAL[[#This Row],[Institutionsnummer]],INSTREG[INST_NR],INSTREG[INST_NAVN])</f>
        <v>Anna Trolles Skole</v>
      </c>
      <c r="D844" t="str">
        <f>_xlfn.XLOOKUP(ELEVTAL[[#This Row],[Institutionsnummer]],INSTREG[INST_NR],INSTREG[EJER_KODE_TEKST])</f>
        <v>Kommunale</v>
      </c>
      <c r="E844" t="str">
        <f>IF(ELEVTAL[[#This Row],[Administrerende kommune]]=0,ELEVTAL[[#This Row],[Beliggenhedskommune]],IF(ELEVTAL[[#This Row],[Administrerende kommune]]="",ELEVTAL[[#This Row],[Beliggenhedskommune]],ELEVTAL[[#This Row],[Administrerende kommune]]))</f>
        <v>Middelfart Kommune</v>
      </c>
      <c r="F844" t="str">
        <f>_xlfn.XLOOKUP(ELEVTAL[[#This Row],[Institutionsnummer]],INSTREG[INST_NR],INSTREG[ADM_KOMMUNE_NR_TEKST])</f>
        <v>Middelfart Kommune</v>
      </c>
      <c r="G844" t="str">
        <f>_xlfn.XLOOKUP(ELEVTAL[[#This Row],[Institutionsnummer]],INSTREG[INST_NR],INSTREG[BEL_KOMMUNE_TEKST])</f>
        <v>Middelfart Kommune</v>
      </c>
      <c r="H844">
        <v>220</v>
      </c>
    </row>
    <row r="845" spans="2:8" x14ac:dyDescent="0.25">
      <c r="B845">
        <v>429002</v>
      </c>
      <c r="C845" t="str">
        <f>_xlfn.XLOOKUP(ELEVTAL[[#This Row],[Institutionsnummer]],INSTREG[INST_NR],INSTREG[INST_NAVN])</f>
        <v>Ejby Skole</v>
      </c>
      <c r="D845" t="str">
        <f>_xlfn.XLOOKUP(ELEVTAL[[#This Row],[Institutionsnummer]],INSTREG[INST_NR],INSTREG[EJER_KODE_TEKST])</f>
        <v>Kommunale</v>
      </c>
      <c r="E845" t="str">
        <f>IF(ELEVTAL[[#This Row],[Administrerende kommune]]=0,ELEVTAL[[#This Row],[Beliggenhedskommune]],IF(ELEVTAL[[#This Row],[Administrerende kommune]]="",ELEVTAL[[#This Row],[Beliggenhedskommune]],ELEVTAL[[#This Row],[Administrerende kommune]]))</f>
        <v>Middelfart Kommune</v>
      </c>
      <c r="F845" t="str">
        <f>_xlfn.XLOOKUP(ELEVTAL[[#This Row],[Institutionsnummer]],INSTREG[INST_NR],INSTREG[ADM_KOMMUNE_NR_TEKST])</f>
        <v>Middelfart Kommune</v>
      </c>
      <c r="G845" t="str">
        <f>_xlfn.XLOOKUP(ELEVTAL[[#This Row],[Institutionsnummer]],INSTREG[INST_NR],INSTREG[BEL_KOMMUNE_TEKST])</f>
        <v>Middelfart Kommune</v>
      </c>
      <c r="H845">
        <v>361</v>
      </c>
    </row>
    <row r="846" spans="2:8" x14ac:dyDescent="0.25">
      <c r="B846">
        <v>429003</v>
      </c>
      <c r="C846" t="str">
        <f>_xlfn.XLOOKUP(ELEVTAL[[#This Row],[Institutionsnummer]],INSTREG[INST_NR],INSTREG[INST_NAVN])</f>
        <v>Fjelsted Harndrup Skole</v>
      </c>
      <c r="D846" t="str">
        <f>_xlfn.XLOOKUP(ELEVTAL[[#This Row],[Institutionsnummer]],INSTREG[INST_NR],INSTREG[EJER_KODE_TEKST])</f>
        <v>Kommunale</v>
      </c>
      <c r="E846" t="str">
        <f>IF(ELEVTAL[[#This Row],[Administrerende kommune]]=0,ELEVTAL[[#This Row],[Beliggenhedskommune]],IF(ELEVTAL[[#This Row],[Administrerende kommune]]="",ELEVTAL[[#This Row],[Beliggenhedskommune]],ELEVTAL[[#This Row],[Administrerende kommune]]))</f>
        <v>Middelfart Kommune</v>
      </c>
      <c r="F846" t="str">
        <f>_xlfn.XLOOKUP(ELEVTAL[[#This Row],[Institutionsnummer]],INSTREG[INST_NR],INSTREG[ADM_KOMMUNE_NR_TEKST])</f>
        <v>Middelfart Kommune</v>
      </c>
      <c r="G846" t="str">
        <f>_xlfn.XLOOKUP(ELEVTAL[[#This Row],[Institutionsnummer]],INSTREG[INST_NR],INSTREG[BEL_KOMMUNE_TEKST])</f>
        <v>Middelfart Kommune</v>
      </c>
      <c r="H846">
        <v>100</v>
      </c>
    </row>
    <row r="847" spans="2:8" x14ac:dyDescent="0.25">
      <c r="B847">
        <v>429004</v>
      </c>
      <c r="C847" t="str">
        <f>_xlfn.XLOOKUP(ELEVTAL[[#This Row],[Institutionsnummer]],INSTREG[INST_NR],INSTREG[INST_NAVN])</f>
        <v>Gelsted Skole</v>
      </c>
      <c r="D847" t="str">
        <f>_xlfn.XLOOKUP(ELEVTAL[[#This Row],[Institutionsnummer]],INSTREG[INST_NR],INSTREG[EJER_KODE_TEKST])</f>
        <v>Kommunale</v>
      </c>
      <c r="E847" t="str">
        <f>IF(ELEVTAL[[#This Row],[Administrerende kommune]]=0,ELEVTAL[[#This Row],[Beliggenhedskommune]],IF(ELEVTAL[[#This Row],[Administrerende kommune]]="",ELEVTAL[[#This Row],[Beliggenhedskommune]],ELEVTAL[[#This Row],[Administrerende kommune]]))</f>
        <v>Middelfart Kommune</v>
      </c>
      <c r="F847" t="str">
        <f>_xlfn.XLOOKUP(ELEVTAL[[#This Row],[Institutionsnummer]],INSTREG[INST_NR],INSTREG[ADM_KOMMUNE_NR_TEKST])</f>
        <v>Middelfart Kommune</v>
      </c>
      <c r="G847" t="str">
        <f>_xlfn.XLOOKUP(ELEVTAL[[#This Row],[Institutionsnummer]],INSTREG[INST_NR],INSTREG[BEL_KOMMUNE_TEKST])</f>
        <v>Middelfart Kommune</v>
      </c>
      <c r="H847">
        <v>153</v>
      </c>
    </row>
    <row r="848" spans="2:8" hidden="1" x14ac:dyDescent="0.25">
      <c r="B848">
        <v>430001</v>
      </c>
      <c r="C848" t="str">
        <f>_xlfn.XLOOKUP(ELEVTAL[[#This Row],[Institutionsnummer]],INSTREG[INST_NR],INSTREG[INST_NAVN])</f>
        <v>Behandlingsstedet Holbrogaard</v>
      </c>
      <c r="D848" t="str">
        <f>_xlfn.XLOOKUP(ELEVTAL[[#This Row],[Institutionsnummer]],INSTREG[INST_NR],INSTREG[EJER_KODE_TEKST])</f>
        <v>Selvejende, kommunale</v>
      </c>
      <c r="E848" t="str">
        <f>IF(ELEVTAL[[#This Row],[Administrerende kommune]]=0,ELEVTAL[[#This Row],[Beliggenhedskommune]],IF(ELEVTAL[[#This Row],[Administrerende kommune]]="",ELEVTAL[[#This Row],[Beliggenhedskommune]],ELEVTAL[[#This Row],[Administrerende kommune]]))</f>
        <v>Faaborg-Midtfyn Kommune</v>
      </c>
      <c r="F848" t="str">
        <f>_xlfn.XLOOKUP(ELEVTAL[[#This Row],[Institutionsnummer]],INSTREG[INST_NR],INSTREG[ADM_KOMMUNE_NR_TEKST])</f>
        <v>Faaborg-Midtfyn Kommune</v>
      </c>
      <c r="G848" t="str">
        <f>_xlfn.XLOOKUP(ELEVTAL[[#This Row],[Institutionsnummer]],INSTREG[INST_NR],INSTREG[BEL_KOMMUNE_TEKST])</f>
        <v>Faaborg-Midtfyn Kommune</v>
      </c>
      <c r="H848">
        <v>5</v>
      </c>
    </row>
    <row r="849" spans="2:8" hidden="1" x14ac:dyDescent="0.25">
      <c r="B849">
        <v>430004</v>
      </c>
      <c r="C849" t="str">
        <f>_xlfn.XLOOKUP(ELEVTAL[[#This Row],[Institutionsnummer]],INSTREG[INST_NR],INSTREG[INST_NAVN])</f>
        <v>Asgaard-Sødinge opholdssted</v>
      </c>
      <c r="D849" t="str">
        <f>_xlfn.XLOOKUP(ELEVTAL[[#This Row],[Institutionsnummer]],INSTREG[INST_NR],INSTREG[EJER_KODE_TEKST])</f>
        <v>Selvejende, kommunale</v>
      </c>
      <c r="E849" t="str">
        <f>IF(ELEVTAL[[#This Row],[Administrerende kommune]]=0,ELEVTAL[[#This Row],[Beliggenhedskommune]],IF(ELEVTAL[[#This Row],[Administrerende kommune]]="",ELEVTAL[[#This Row],[Beliggenhedskommune]],ELEVTAL[[#This Row],[Administrerende kommune]]))</f>
        <v>Faaborg-Midtfyn Kommune</v>
      </c>
      <c r="F849">
        <f>_xlfn.XLOOKUP(ELEVTAL[[#This Row],[Institutionsnummer]],INSTREG[INST_NR],INSTREG[ADM_KOMMUNE_NR_TEKST])</f>
        <v>0</v>
      </c>
      <c r="G849" t="str">
        <f>_xlfn.XLOOKUP(ELEVTAL[[#This Row],[Institutionsnummer]],INSTREG[INST_NR],INSTREG[BEL_KOMMUNE_TEKST])</f>
        <v>Faaborg-Midtfyn Kommune</v>
      </c>
      <c r="H849">
        <v>18</v>
      </c>
    </row>
    <row r="850" spans="2:8" x14ac:dyDescent="0.25">
      <c r="B850">
        <v>430210</v>
      </c>
      <c r="C850" t="str">
        <f>_xlfn.XLOOKUP(ELEVTAL[[#This Row],[Institutionsnummer]],INSTREG[INST_NR],INSTREG[INST_NAVN])</f>
        <v>Faaborg-Midtfyn Ungdomsskole</v>
      </c>
      <c r="D850" t="str">
        <f>_xlfn.XLOOKUP(ELEVTAL[[#This Row],[Institutionsnummer]],INSTREG[INST_NR],INSTREG[EJER_KODE_TEKST])</f>
        <v>Kommunale</v>
      </c>
      <c r="E850" t="str">
        <f>IF(ELEVTAL[[#This Row],[Administrerende kommune]]=0,ELEVTAL[[#This Row],[Beliggenhedskommune]],IF(ELEVTAL[[#This Row],[Administrerende kommune]]="",ELEVTAL[[#This Row],[Beliggenhedskommune]],ELEVTAL[[#This Row],[Administrerende kommune]]))</f>
        <v>Faaborg-Midtfyn Kommune</v>
      </c>
      <c r="F850" t="str">
        <f>_xlfn.XLOOKUP(ELEVTAL[[#This Row],[Institutionsnummer]],INSTREG[INST_NR],INSTREG[ADM_KOMMUNE_NR_TEKST])</f>
        <v>Faaborg-Midtfyn Kommune</v>
      </c>
      <c r="G850" t="str">
        <f>_xlfn.XLOOKUP(ELEVTAL[[#This Row],[Institutionsnummer]],INSTREG[INST_NR],INSTREG[BEL_KOMMUNE_TEKST])</f>
        <v>Faaborg-Midtfyn Kommune</v>
      </c>
    </row>
    <row r="851" spans="2:8" x14ac:dyDescent="0.25">
      <c r="B851">
        <v>431009</v>
      </c>
      <c r="C851" t="str">
        <f>_xlfn.XLOOKUP(ELEVTAL[[#This Row],[Institutionsnummer]],INSTREG[INST_NR],INSTREG[INST_NAVN])</f>
        <v>Bøgebjergskolen</v>
      </c>
      <c r="D851" t="str">
        <f>_xlfn.XLOOKUP(ELEVTAL[[#This Row],[Institutionsnummer]],INSTREG[INST_NR],INSTREG[EJER_KODE_TEKST])</f>
        <v>Kommunale</v>
      </c>
      <c r="E851" t="str">
        <f>IF(ELEVTAL[[#This Row],[Administrerende kommune]]=0,ELEVTAL[[#This Row],[Beliggenhedskommune]],IF(ELEVTAL[[#This Row],[Administrerende kommune]]="",ELEVTAL[[#This Row],[Beliggenhedskommune]],ELEVTAL[[#This Row],[Administrerende kommune]]))</f>
        <v>Faaborg-Midtfyn Kommune</v>
      </c>
      <c r="F851" t="str">
        <f>_xlfn.XLOOKUP(ELEVTAL[[#This Row],[Institutionsnummer]],INSTREG[INST_NR],INSTREG[ADM_KOMMUNE_NR_TEKST])</f>
        <v>Faaborg-Midtfyn Kommune</v>
      </c>
      <c r="G851" t="str">
        <f>_xlfn.XLOOKUP(ELEVTAL[[#This Row],[Institutionsnummer]],INSTREG[INST_NR],INSTREG[BEL_KOMMUNE_TEKST])</f>
        <v>Faaborg-Midtfyn Kommune</v>
      </c>
      <c r="H851">
        <v>83</v>
      </c>
    </row>
    <row r="852" spans="2:8" hidden="1" x14ac:dyDescent="0.25">
      <c r="B852">
        <v>431017</v>
      </c>
      <c r="C852" t="str">
        <f>_xlfn.XLOOKUP(ELEVTAL[[#This Row],[Institutionsnummer]],INSTREG[INST_NR],INSTREG[INST_NAVN])</f>
        <v>Småskolen ved Nakkebølle Fjord</v>
      </c>
      <c r="D852" t="str">
        <f>_xlfn.XLOOKUP(ELEVTAL[[#This Row],[Institutionsnummer]],INSTREG[INST_NR],INSTREG[EJER_KODE_TEKST])</f>
        <v>Selvejende, kommunale</v>
      </c>
      <c r="E852" t="str">
        <f>IF(ELEVTAL[[#This Row],[Administrerende kommune]]=0,ELEVTAL[[#This Row],[Beliggenhedskommune]],IF(ELEVTAL[[#This Row],[Administrerende kommune]]="",ELEVTAL[[#This Row],[Beliggenhedskommune]],ELEVTAL[[#This Row],[Administrerende kommune]]))</f>
        <v>Faaborg-Midtfyn Kommune</v>
      </c>
      <c r="F852">
        <f>_xlfn.XLOOKUP(ELEVTAL[[#This Row],[Institutionsnummer]],INSTREG[INST_NR],INSTREG[ADM_KOMMUNE_NR_TEKST])</f>
        <v>0</v>
      </c>
      <c r="G852" t="str">
        <f>_xlfn.XLOOKUP(ELEVTAL[[#This Row],[Institutionsnummer]],INSTREG[INST_NR],INSTREG[BEL_KOMMUNE_TEKST])</f>
        <v>Faaborg-Midtfyn Kommune</v>
      </c>
    </row>
    <row r="853" spans="2:8" hidden="1" x14ac:dyDescent="0.25">
      <c r="B853">
        <v>431019</v>
      </c>
      <c r="C853" t="str">
        <f>_xlfn.XLOOKUP(ELEVTAL[[#This Row],[Institutionsnummer]],INSTREG[INST_NR],INSTREG[INST_NAVN])</f>
        <v>Opholdsstedet Munkegården</v>
      </c>
      <c r="D853" t="str">
        <f>_xlfn.XLOOKUP(ELEVTAL[[#This Row],[Institutionsnummer]],INSTREG[INST_NR],INSTREG[EJER_KODE_TEKST])</f>
        <v>Selvejende, kommunale</v>
      </c>
      <c r="E853" t="str">
        <f>IF(ELEVTAL[[#This Row],[Administrerende kommune]]=0,ELEVTAL[[#This Row],[Beliggenhedskommune]],IF(ELEVTAL[[#This Row],[Administrerende kommune]]="",ELEVTAL[[#This Row],[Beliggenhedskommune]],ELEVTAL[[#This Row],[Administrerende kommune]]))</f>
        <v>Faaborg-Midtfyn Kommune</v>
      </c>
      <c r="F853" t="str">
        <f>_xlfn.XLOOKUP(ELEVTAL[[#This Row],[Institutionsnummer]],INSTREG[INST_NR],INSTREG[ADM_KOMMUNE_NR_TEKST])</f>
        <v>Faaborg-Midtfyn Kommune</v>
      </c>
      <c r="G853" t="str">
        <f>_xlfn.XLOOKUP(ELEVTAL[[#This Row],[Institutionsnummer]],INSTREG[INST_NR],INSTREG[BEL_KOMMUNE_TEKST])</f>
        <v>Faaborg-Midtfyn Kommune</v>
      </c>
      <c r="H853">
        <v>12</v>
      </c>
    </row>
    <row r="854" spans="2:8" x14ac:dyDescent="0.25">
      <c r="B854">
        <v>433003</v>
      </c>
      <c r="C854" t="str">
        <f>_xlfn.XLOOKUP(ELEVTAL[[#This Row],[Institutionsnummer]],INSTREG[INST_NR],INSTREG[INST_NAVN])</f>
        <v>Glamsbjergskolen</v>
      </c>
      <c r="D854" t="str">
        <f>_xlfn.XLOOKUP(ELEVTAL[[#This Row],[Institutionsnummer]],INSTREG[INST_NR],INSTREG[EJER_KODE_TEKST])</f>
        <v>Kommunale</v>
      </c>
      <c r="E854" t="str">
        <f>IF(ELEVTAL[[#This Row],[Administrerende kommune]]=0,ELEVTAL[[#This Row],[Beliggenhedskommune]],IF(ELEVTAL[[#This Row],[Administrerende kommune]]="",ELEVTAL[[#This Row],[Beliggenhedskommune]],ELEVTAL[[#This Row],[Administrerende kommune]]))</f>
        <v>Assens Kommune</v>
      </c>
      <c r="F854" t="str">
        <f>_xlfn.XLOOKUP(ELEVTAL[[#This Row],[Institutionsnummer]],INSTREG[INST_NR],INSTREG[ADM_KOMMUNE_NR_TEKST])</f>
        <v>Assens Kommune</v>
      </c>
      <c r="G854" t="str">
        <f>_xlfn.XLOOKUP(ELEVTAL[[#This Row],[Institutionsnummer]],INSTREG[INST_NR],INSTREG[BEL_KOMMUNE_TEKST])</f>
        <v>Assens Kommune</v>
      </c>
      <c r="H854">
        <v>577</v>
      </c>
    </row>
    <row r="855" spans="2:8" x14ac:dyDescent="0.25">
      <c r="B855">
        <v>433004</v>
      </c>
      <c r="C855" t="str">
        <f>_xlfn.XLOOKUP(ELEVTAL[[#This Row],[Institutionsnummer]],INSTREG[INST_NR],INSTREG[INST_NAVN])</f>
        <v>Gummerup Skole</v>
      </c>
      <c r="D855" t="str">
        <f>_xlfn.XLOOKUP(ELEVTAL[[#This Row],[Institutionsnummer]],INSTREG[INST_NR],INSTREG[EJER_KODE_TEKST])</f>
        <v>Kommunale</v>
      </c>
      <c r="E855" t="str">
        <f>IF(ELEVTAL[[#This Row],[Administrerende kommune]]=0,ELEVTAL[[#This Row],[Beliggenhedskommune]],IF(ELEVTAL[[#This Row],[Administrerende kommune]]="",ELEVTAL[[#This Row],[Beliggenhedskommune]],ELEVTAL[[#This Row],[Administrerende kommune]]))</f>
        <v>Assens Kommune</v>
      </c>
      <c r="F855" t="str">
        <f>_xlfn.XLOOKUP(ELEVTAL[[#This Row],[Institutionsnummer]],INSTREG[INST_NR],INSTREG[ADM_KOMMUNE_NR_TEKST])</f>
        <v>Assens Kommune</v>
      </c>
      <c r="G855" t="str">
        <f>_xlfn.XLOOKUP(ELEVTAL[[#This Row],[Institutionsnummer]],INSTREG[INST_NR],INSTREG[BEL_KOMMUNE_TEKST])</f>
        <v>Assens Kommune</v>
      </c>
    </row>
    <row r="856" spans="2:8" x14ac:dyDescent="0.25">
      <c r="B856">
        <v>433007</v>
      </c>
      <c r="C856" t="str">
        <f>_xlfn.XLOOKUP(ELEVTAL[[#This Row],[Institutionsnummer]],INSTREG[INST_NR],INSTREG[INST_NAVN])</f>
        <v>Helhedsskolen Flemløse</v>
      </c>
      <c r="D856" t="str">
        <f>_xlfn.XLOOKUP(ELEVTAL[[#This Row],[Institutionsnummer]],INSTREG[INST_NR],INSTREG[EJER_KODE_TEKST])</f>
        <v>Kommunale</v>
      </c>
      <c r="E856" t="str">
        <f>IF(ELEVTAL[[#This Row],[Administrerende kommune]]=0,ELEVTAL[[#This Row],[Beliggenhedskommune]],IF(ELEVTAL[[#This Row],[Administrerende kommune]]="",ELEVTAL[[#This Row],[Beliggenhedskommune]],ELEVTAL[[#This Row],[Administrerende kommune]]))</f>
        <v>Assens Kommune</v>
      </c>
      <c r="F856" t="str">
        <f>_xlfn.XLOOKUP(ELEVTAL[[#This Row],[Institutionsnummer]],INSTREG[INST_NR],INSTREG[ADM_KOMMUNE_NR_TEKST])</f>
        <v>Assens Kommune</v>
      </c>
      <c r="G856" t="str">
        <f>_xlfn.XLOOKUP(ELEVTAL[[#This Row],[Institutionsnummer]],INSTREG[INST_NR],INSTREG[BEL_KOMMUNE_TEKST])</f>
        <v>Assens Kommune</v>
      </c>
    </row>
    <row r="857" spans="2:8" x14ac:dyDescent="0.25">
      <c r="B857">
        <v>437001</v>
      </c>
      <c r="C857" t="str">
        <f>_xlfn.XLOOKUP(ELEVTAL[[#This Row],[Institutionsnummer]],INSTREG[INST_NR],INSTREG[INST_NAVN])</f>
        <v>Dreslette Skole</v>
      </c>
      <c r="D857" t="str">
        <f>_xlfn.XLOOKUP(ELEVTAL[[#This Row],[Institutionsnummer]],INSTREG[INST_NR],INSTREG[EJER_KODE_TEKST])</f>
        <v>Kommunale</v>
      </c>
      <c r="E857" t="str">
        <f>IF(ELEVTAL[[#This Row],[Administrerende kommune]]=0,ELEVTAL[[#This Row],[Beliggenhedskommune]],IF(ELEVTAL[[#This Row],[Administrerende kommune]]="",ELEVTAL[[#This Row],[Beliggenhedskommune]],ELEVTAL[[#This Row],[Administrerende kommune]]))</f>
        <v>Assens Kommune</v>
      </c>
      <c r="F857" t="str">
        <f>_xlfn.XLOOKUP(ELEVTAL[[#This Row],[Institutionsnummer]],INSTREG[INST_NR],INSTREG[ADM_KOMMUNE_NR_TEKST])</f>
        <v>Assens Kommune</v>
      </c>
      <c r="G857" t="str">
        <f>_xlfn.XLOOKUP(ELEVTAL[[#This Row],[Institutionsnummer]],INSTREG[INST_NR],INSTREG[BEL_KOMMUNE_TEKST])</f>
        <v>Assens Kommune</v>
      </c>
    </row>
    <row r="858" spans="2:8" x14ac:dyDescent="0.25">
      <c r="B858">
        <v>437002</v>
      </c>
      <c r="C858" t="str">
        <f>_xlfn.XLOOKUP(ELEVTAL[[#This Row],[Institutionsnummer]],INSTREG[INST_NR],INSTREG[INST_NAVN])</f>
        <v>Haarby Skole</v>
      </c>
      <c r="D858" t="str">
        <f>_xlfn.XLOOKUP(ELEVTAL[[#This Row],[Institutionsnummer]],INSTREG[INST_NR],INSTREG[EJER_KODE_TEKST])</f>
        <v>Kommunale</v>
      </c>
      <c r="E858" t="str">
        <f>IF(ELEVTAL[[#This Row],[Administrerende kommune]]=0,ELEVTAL[[#This Row],[Beliggenhedskommune]],IF(ELEVTAL[[#This Row],[Administrerende kommune]]="",ELEVTAL[[#This Row],[Beliggenhedskommune]],ELEVTAL[[#This Row],[Administrerende kommune]]))</f>
        <v>Assens Kommune</v>
      </c>
      <c r="F858" t="str">
        <f>_xlfn.XLOOKUP(ELEVTAL[[#This Row],[Institutionsnummer]],INSTREG[INST_NR],INSTREG[ADM_KOMMUNE_NR_TEKST])</f>
        <v>Assens Kommune</v>
      </c>
      <c r="G858" t="str">
        <f>_xlfn.XLOOKUP(ELEVTAL[[#This Row],[Institutionsnummer]],INSTREG[INST_NR],INSTREG[BEL_KOMMUNE_TEKST])</f>
        <v>Assens Kommune</v>
      </c>
      <c r="H858">
        <v>348</v>
      </c>
    </row>
    <row r="859" spans="2:8" x14ac:dyDescent="0.25">
      <c r="B859">
        <v>439006</v>
      </c>
      <c r="C859" t="str">
        <f>_xlfn.XLOOKUP(ELEVTAL[[#This Row],[Institutionsnummer]],INSTREG[INST_NR],INSTREG[INST_NAVN])</f>
        <v>Nymarken Skole og Børnehus</v>
      </c>
      <c r="D859" t="str">
        <f>_xlfn.XLOOKUP(ELEVTAL[[#This Row],[Institutionsnummer]],INSTREG[INST_NR],INSTREG[EJER_KODE_TEKST])</f>
        <v>Kommunale</v>
      </c>
      <c r="E859" t="str">
        <f>IF(ELEVTAL[[#This Row],[Administrerende kommune]]=0,ELEVTAL[[#This Row],[Beliggenhedskommune]],IF(ELEVTAL[[#This Row],[Administrerende kommune]]="",ELEVTAL[[#This Row],[Beliggenhedskommune]],ELEVTAL[[#This Row],[Administrerende kommune]]))</f>
        <v>Kerteminde Kommune</v>
      </c>
      <c r="F859" t="str">
        <f>_xlfn.XLOOKUP(ELEVTAL[[#This Row],[Institutionsnummer]],INSTREG[INST_NR],INSTREG[ADM_KOMMUNE_NR_TEKST])</f>
        <v>Kerteminde Kommune</v>
      </c>
      <c r="G859" t="str">
        <f>_xlfn.XLOOKUP(ELEVTAL[[#This Row],[Institutionsnummer]],INSTREG[INST_NR],INSTREG[BEL_KOMMUNE_TEKST])</f>
        <v>Kerteminde Kommune</v>
      </c>
      <c r="H859">
        <v>284</v>
      </c>
    </row>
    <row r="860" spans="2:8" hidden="1" x14ac:dyDescent="0.25">
      <c r="B860">
        <v>439010</v>
      </c>
      <c r="C860" t="str">
        <f>_xlfn.XLOOKUP(ELEVTAL[[#This Row],[Institutionsnummer]],INSTREG[INST_NR],INSTREG[INST_NAVN])</f>
        <v>Englegårdskolen</v>
      </c>
      <c r="D860" t="str">
        <f>_xlfn.XLOOKUP(ELEVTAL[[#This Row],[Institutionsnummer]],INSTREG[INST_NR],INSTREG[EJER_KODE_TEKST])</f>
        <v>Selvejende, kommunale</v>
      </c>
      <c r="E860" t="str">
        <f>IF(ELEVTAL[[#This Row],[Administrerende kommune]]=0,ELEVTAL[[#This Row],[Beliggenhedskommune]],IF(ELEVTAL[[#This Row],[Administrerende kommune]]="",ELEVTAL[[#This Row],[Beliggenhedskommune]],ELEVTAL[[#This Row],[Administrerende kommune]]))</f>
        <v>Kerteminde Kommune</v>
      </c>
      <c r="F860">
        <f>_xlfn.XLOOKUP(ELEVTAL[[#This Row],[Institutionsnummer]],INSTREG[INST_NR],INSTREG[ADM_KOMMUNE_NR_TEKST])</f>
        <v>0</v>
      </c>
      <c r="G860" t="str">
        <f>_xlfn.XLOOKUP(ELEVTAL[[#This Row],[Institutionsnummer]],INSTREG[INST_NR],INSTREG[BEL_KOMMUNE_TEKST])</f>
        <v>Kerteminde Kommune</v>
      </c>
    </row>
    <row r="861" spans="2:8" x14ac:dyDescent="0.25">
      <c r="B861">
        <v>441003</v>
      </c>
      <c r="C861" t="str">
        <f>_xlfn.XLOOKUP(ELEVTAL[[#This Row],[Institutionsnummer]],INSTREG[INST_NR],INSTREG[INST_NAVN])</f>
        <v>Marslev Skole og Børnehus</v>
      </c>
      <c r="D861" t="str">
        <f>_xlfn.XLOOKUP(ELEVTAL[[#This Row],[Institutionsnummer]],INSTREG[INST_NR],INSTREG[EJER_KODE_TEKST])</f>
        <v>Kommunale</v>
      </c>
      <c r="E861" t="str">
        <f>IF(ELEVTAL[[#This Row],[Administrerende kommune]]=0,ELEVTAL[[#This Row],[Beliggenhedskommune]],IF(ELEVTAL[[#This Row],[Administrerende kommune]]="",ELEVTAL[[#This Row],[Beliggenhedskommune]],ELEVTAL[[#This Row],[Administrerende kommune]]))</f>
        <v>Kerteminde Kommune</v>
      </c>
      <c r="F861" t="str">
        <f>_xlfn.XLOOKUP(ELEVTAL[[#This Row],[Institutionsnummer]],INSTREG[INST_NR],INSTREG[ADM_KOMMUNE_NR_TEKST])</f>
        <v>Kerteminde Kommune</v>
      </c>
      <c r="G861" t="str">
        <f>_xlfn.XLOOKUP(ELEVTAL[[#This Row],[Institutionsnummer]],INSTREG[INST_NR],INSTREG[BEL_KOMMUNE_TEKST])</f>
        <v>Kerteminde Kommune</v>
      </c>
      <c r="H861">
        <v>141</v>
      </c>
    </row>
    <row r="862" spans="2:8" x14ac:dyDescent="0.25">
      <c r="B862">
        <v>443002</v>
      </c>
      <c r="C862" t="str">
        <f>_xlfn.XLOOKUP(ELEVTAL[[#This Row],[Institutionsnummer]],INSTREG[INST_NR],INSTREG[INST_NAVN])</f>
        <v>Marstal Skole</v>
      </c>
      <c r="D862" t="str">
        <f>_xlfn.XLOOKUP(ELEVTAL[[#This Row],[Institutionsnummer]],INSTREG[INST_NR],INSTREG[EJER_KODE_TEKST])</f>
        <v>Kommunale</v>
      </c>
      <c r="E862" t="str">
        <f>IF(ELEVTAL[[#This Row],[Administrerende kommune]]=0,ELEVTAL[[#This Row],[Beliggenhedskommune]],IF(ELEVTAL[[#This Row],[Administrerende kommune]]="",ELEVTAL[[#This Row],[Beliggenhedskommune]],ELEVTAL[[#This Row],[Administrerende kommune]]))</f>
        <v>Ærø Kommune</v>
      </c>
      <c r="F862" t="str">
        <f>_xlfn.XLOOKUP(ELEVTAL[[#This Row],[Institutionsnummer]],INSTREG[INST_NR],INSTREG[ADM_KOMMUNE_NR_TEKST])</f>
        <v>Ærø Kommune</v>
      </c>
      <c r="G862" t="str">
        <f>_xlfn.XLOOKUP(ELEVTAL[[#This Row],[Institutionsnummer]],INSTREG[INST_NR],INSTREG[BEL_KOMMUNE_TEKST])</f>
        <v>Ærø Kommune</v>
      </c>
      <c r="H862">
        <v>423</v>
      </c>
    </row>
    <row r="863" spans="2:8" x14ac:dyDescent="0.25">
      <c r="B863">
        <v>445002</v>
      </c>
      <c r="C863" t="str">
        <f>_xlfn.XLOOKUP(ELEVTAL[[#This Row],[Institutionsnummer]],INSTREG[INST_NR],INSTREG[INST_NAVN])</f>
        <v>Hyllehøjskolen</v>
      </c>
      <c r="D863" t="str">
        <f>_xlfn.XLOOKUP(ELEVTAL[[#This Row],[Institutionsnummer]],INSTREG[INST_NR],INSTREG[EJER_KODE_TEKST])</f>
        <v>Kommunale</v>
      </c>
      <c r="E863" t="str">
        <f>IF(ELEVTAL[[#This Row],[Administrerende kommune]]=0,ELEVTAL[[#This Row],[Beliggenhedskommune]],IF(ELEVTAL[[#This Row],[Administrerende kommune]]="",ELEVTAL[[#This Row],[Beliggenhedskommune]],ELEVTAL[[#This Row],[Administrerende kommune]]))</f>
        <v>Middelfart Kommune</v>
      </c>
      <c r="F863" t="str">
        <f>_xlfn.XLOOKUP(ELEVTAL[[#This Row],[Institutionsnummer]],INSTREG[INST_NR],INSTREG[ADM_KOMMUNE_NR_TEKST])</f>
        <v>Middelfart Kommune</v>
      </c>
      <c r="G863" t="str">
        <f>_xlfn.XLOOKUP(ELEVTAL[[#This Row],[Institutionsnummer]],INSTREG[INST_NR],INSTREG[BEL_KOMMUNE_TEKST])</f>
        <v>Middelfart Kommune</v>
      </c>
      <c r="H863">
        <v>297</v>
      </c>
    </row>
    <row r="864" spans="2:8" x14ac:dyDescent="0.25">
      <c r="B864">
        <v>445003</v>
      </c>
      <c r="C864" t="str">
        <f>_xlfn.XLOOKUP(ELEVTAL[[#This Row],[Institutionsnummer]],INSTREG[INST_NR],INSTREG[INST_NAVN])</f>
        <v>Strib Skole</v>
      </c>
      <c r="D864" t="str">
        <f>_xlfn.XLOOKUP(ELEVTAL[[#This Row],[Institutionsnummer]],INSTREG[INST_NR],INSTREG[EJER_KODE_TEKST])</f>
        <v>Kommunale</v>
      </c>
      <c r="E864" t="str">
        <f>IF(ELEVTAL[[#This Row],[Administrerende kommune]]=0,ELEVTAL[[#This Row],[Beliggenhedskommune]],IF(ELEVTAL[[#This Row],[Administrerende kommune]]="",ELEVTAL[[#This Row],[Beliggenhedskommune]],ELEVTAL[[#This Row],[Administrerende kommune]]))</f>
        <v>Middelfart Kommune</v>
      </c>
      <c r="F864" t="str">
        <f>_xlfn.XLOOKUP(ELEVTAL[[#This Row],[Institutionsnummer]],INSTREG[INST_NR],INSTREG[ADM_KOMMUNE_NR_TEKST])</f>
        <v>Middelfart Kommune</v>
      </c>
      <c r="G864" t="str">
        <f>_xlfn.XLOOKUP(ELEVTAL[[#This Row],[Institutionsnummer]],INSTREG[INST_NR],INSTREG[BEL_KOMMUNE_TEKST])</f>
        <v>Middelfart Kommune</v>
      </c>
      <c r="H864">
        <v>568</v>
      </c>
    </row>
    <row r="865" spans="2:8" x14ac:dyDescent="0.25">
      <c r="B865">
        <v>445004</v>
      </c>
      <c r="C865" t="str">
        <f>_xlfn.XLOOKUP(ELEVTAL[[#This Row],[Institutionsnummer]],INSTREG[INST_NR],INSTREG[INST_NAVN])</f>
        <v>Vestre Skole</v>
      </c>
      <c r="D865" t="str">
        <f>_xlfn.XLOOKUP(ELEVTAL[[#This Row],[Institutionsnummer]],INSTREG[INST_NR],INSTREG[EJER_KODE_TEKST])</f>
        <v>Kommunale</v>
      </c>
      <c r="E865" t="str">
        <f>IF(ELEVTAL[[#This Row],[Administrerende kommune]]=0,ELEVTAL[[#This Row],[Beliggenhedskommune]],IF(ELEVTAL[[#This Row],[Administrerende kommune]]="",ELEVTAL[[#This Row],[Beliggenhedskommune]],ELEVTAL[[#This Row],[Administrerende kommune]]))</f>
        <v>Middelfart Kommune</v>
      </c>
      <c r="F865" t="str">
        <f>_xlfn.XLOOKUP(ELEVTAL[[#This Row],[Institutionsnummer]],INSTREG[INST_NR],INSTREG[ADM_KOMMUNE_NR_TEKST])</f>
        <v>Middelfart Kommune</v>
      </c>
      <c r="G865" t="str">
        <f>_xlfn.XLOOKUP(ELEVTAL[[#This Row],[Institutionsnummer]],INSTREG[INST_NR],INSTREG[BEL_KOMMUNE_TEKST])</f>
        <v>Middelfart Kommune</v>
      </c>
      <c r="H865">
        <v>246</v>
      </c>
    </row>
    <row r="866" spans="2:8" x14ac:dyDescent="0.25">
      <c r="B866">
        <v>445005</v>
      </c>
      <c r="C866" t="str">
        <f>_xlfn.XLOOKUP(ELEVTAL[[#This Row],[Institutionsnummer]],INSTREG[INST_NR],INSTREG[INST_NAVN])</f>
        <v>Østre Skole</v>
      </c>
      <c r="D866" t="str">
        <f>_xlfn.XLOOKUP(ELEVTAL[[#This Row],[Institutionsnummer]],INSTREG[INST_NR],INSTREG[EJER_KODE_TEKST])</f>
        <v>Kommunale</v>
      </c>
      <c r="E866" t="str">
        <f>IF(ELEVTAL[[#This Row],[Administrerende kommune]]=0,ELEVTAL[[#This Row],[Beliggenhedskommune]],IF(ELEVTAL[[#This Row],[Administrerende kommune]]="",ELEVTAL[[#This Row],[Beliggenhedskommune]],ELEVTAL[[#This Row],[Administrerende kommune]]))</f>
        <v>Middelfart Kommune</v>
      </c>
      <c r="F866" t="str">
        <f>_xlfn.XLOOKUP(ELEVTAL[[#This Row],[Institutionsnummer]],INSTREG[INST_NR],INSTREG[ADM_KOMMUNE_NR_TEKST])</f>
        <v>Middelfart Kommune</v>
      </c>
      <c r="G866" t="str">
        <f>_xlfn.XLOOKUP(ELEVTAL[[#This Row],[Institutionsnummer]],INSTREG[INST_NR],INSTREG[BEL_KOMMUNE_TEKST])</f>
        <v>Middelfart Kommune</v>
      </c>
      <c r="H866">
        <v>430</v>
      </c>
    </row>
    <row r="867" spans="2:8" x14ac:dyDescent="0.25">
      <c r="B867">
        <v>445008</v>
      </c>
      <c r="C867" t="str">
        <f>_xlfn.XLOOKUP(ELEVTAL[[#This Row],[Institutionsnummer]],INSTREG[INST_NR],INSTREG[INST_NAVN])</f>
        <v>Lillebæltskolen</v>
      </c>
      <c r="D867" t="str">
        <f>_xlfn.XLOOKUP(ELEVTAL[[#This Row],[Institutionsnummer]],INSTREG[INST_NR],INSTREG[EJER_KODE_TEKST])</f>
        <v>Kommunale</v>
      </c>
      <c r="E867" t="str">
        <f>IF(ELEVTAL[[#This Row],[Administrerende kommune]]=0,ELEVTAL[[#This Row],[Beliggenhedskommune]],IF(ELEVTAL[[#This Row],[Administrerende kommune]]="",ELEVTAL[[#This Row],[Beliggenhedskommune]],ELEVTAL[[#This Row],[Administrerende kommune]]))</f>
        <v>Middelfart Kommune</v>
      </c>
      <c r="F867" t="str">
        <f>_xlfn.XLOOKUP(ELEVTAL[[#This Row],[Institutionsnummer]],INSTREG[INST_NR],INSTREG[ADM_KOMMUNE_NR_TEKST])</f>
        <v>Middelfart Kommune</v>
      </c>
      <c r="G867" t="str">
        <f>_xlfn.XLOOKUP(ELEVTAL[[#This Row],[Institutionsnummer]],INSTREG[INST_NR],INSTREG[BEL_KOMMUNE_TEKST])</f>
        <v>Middelfart Kommune</v>
      </c>
      <c r="H867">
        <v>523</v>
      </c>
    </row>
    <row r="868" spans="2:8" hidden="1" x14ac:dyDescent="0.25">
      <c r="B868">
        <v>445012</v>
      </c>
      <c r="C868" t="str">
        <f>_xlfn.XLOOKUP(ELEVTAL[[#This Row],[Institutionsnummer]],INSTREG[INST_NR],INSTREG[INST_NAVN])</f>
        <v>Heldagsskolen Lærkeskolen</v>
      </c>
      <c r="D868" t="str">
        <f>_xlfn.XLOOKUP(ELEVTAL[[#This Row],[Institutionsnummer]],INSTREG[INST_NR],INSTREG[EJER_KODE_TEKST])</f>
        <v>Selvejende, kommunale</v>
      </c>
      <c r="E868" t="str">
        <f>IF(ELEVTAL[[#This Row],[Administrerende kommune]]=0,ELEVTAL[[#This Row],[Beliggenhedskommune]],IF(ELEVTAL[[#This Row],[Administrerende kommune]]="",ELEVTAL[[#This Row],[Beliggenhedskommune]],ELEVTAL[[#This Row],[Administrerende kommune]]))</f>
        <v>Assens Kommune</v>
      </c>
      <c r="F868">
        <f>_xlfn.XLOOKUP(ELEVTAL[[#This Row],[Institutionsnummer]],INSTREG[INST_NR],INSTREG[ADM_KOMMUNE_NR_TEKST])</f>
        <v>0</v>
      </c>
      <c r="G868" t="str">
        <f>_xlfn.XLOOKUP(ELEVTAL[[#This Row],[Institutionsnummer]],INSTREG[INST_NR],INSTREG[BEL_KOMMUNE_TEKST])</f>
        <v>Assens Kommune</v>
      </c>
      <c r="H868">
        <v>61</v>
      </c>
    </row>
    <row r="869" spans="2:8" x14ac:dyDescent="0.25">
      <c r="B869">
        <v>445210</v>
      </c>
      <c r="C869" t="str">
        <f>_xlfn.XLOOKUP(ELEVTAL[[#This Row],[Institutionsnummer]],INSTREG[INST_NR],INSTREG[INST_NAVN])</f>
        <v>Middelfart Ungdomsskole</v>
      </c>
      <c r="D869" t="str">
        <f>_xlfn.XLOOKUP(ELEVTAL[[#This Row],[Institutionsnummer]],INSTREG[INST_NR],INSTREG[EJER_KODE_TEKST])</f>
        <v>Kommunale</v>
      </c>
      <c r="E869" t="str">
        <f>IF(ELEVTAL[[#This Row],[Administrerende kommune]]=0,ELEVTAL[[#This Row],[Beliggenhedskommune]],IF(ELEVTAL[[#This Row],[Administrerende kommune]]="",ELEVTAL[[#This Row],[Beliggenhedskommune]],ELEVTAL[[#This Row],[Administrerende kommune]]))</f>
        <v>Middelfart Kommune</v>
      </c>
      <c r="F869" t="str">
        <f>_xlfn.XLOOKUP(ELEVTAL[[#This Row],[Institutionsnummer]],INSTREG[INST_NR],INSTREG[ADM_KOMMUNE_NR_TEKST])</f>
        <v>Middelfart Kommune</v>
      </c>
      <c r="G869" t="str">
        <f>_xlfn.XLOOKUP(ELEVTAL[[#This Row],[Institutionsnummer]],INSTREG[INST_NR],INSTREG[BEL_KOMMUNE_TEKST])</f>
        <v>Middelfart Kommune</v>
      </c>
      <c r="H869">
        <v>60</v>
      </c>
    </row>
    <row r="870" spans="2:8" x14ac:dyDescent="0.25">
      <c r="B870">
        <v>445901</v>
      </c>
      <c r="C870" t="str">
        <f>_xlfn.XLOOKUP(ELEVTAL[[#This Row],[Institutionsnummer]],INSTREG[INST_NR],INSTREG[INST_NAVN])</f>
        <v>Skrillingeskolen</v>
      </c>
      <c r="D870" t="str">
        <f>_xlfn.XLOOKUP(ELEVTAL[[#This Row],[Institutionsnummer]],INSTREG[INST_NR],INSTREG[EJER_KODE_TEKST])</f>
        <v>Kommunale</v>
      </c>
      <c r="E870" t="str">
        <f>IF(ELEVTAL[[#This Row],[Administrerende kommune]]=0,ELEVTAL[[#This Row],[Beliggenhedskommune]],IF(ELEVTAL[[#This Row],[Administrerende kommune]]="",ELEVTAL[[#This Row],[Beliggenhedskommune]],ELEVTAL[[#This Row],[Administrerende kommune]]))</f>
        <v>Middelfart Kommune</v>
      </c>
      <c r="F870" t="str">
        <f>_xlfn.XLOOKUP(ELEVTAL[[#This Row],[Institutionsnummer]],INSTREG[INST_NR],INSTREG[ADM_KOMMUNE_NR_TEKST])</f>
        <v>Middelfart Kommune</v>
      </c>
      <c r="G870" t="str">
        <f>_xlfn.XLOOKUP(ELEVTAL[[#This Row],[Institutionsnummer]],INSTREG[INST_NR],INSTREG[BEL_KOMMUNE_TEKST])</f>
        <v>Middelfart Kommune</v>
      </c>
      <c r="H870">
        <v>108</v>
      </c>
    </row>
    <row r="871" spans="2:8" x14ac:dyDescent="0.25">
      <c r="B871">
        <v>449002</v>
      </c>
      <c r="C871" t="str">
        <f>_xlfn.XLOOKUP(ELEVTAL[[#This Row],[Institutionsnummer]],INSTREG[INST_NR],INSTREG[INST_NAVN])</f>
        <v>Birkhovedskolen</v>
      </c>
      <c r="D871" t="str">
        <f>_xlfn.XLOOKUP(ELEVTAL[[#This Row],[Institutionsnummer]],INSTREG[INST_NR],INSTREG[EJER_KODE_TEKST])</f>
        <v>Kommunale</v>
      </c>
      <c r="E871" t="str">
        <f>IF(ELEVTAL[[#This Row],[Administrerende kommune]]=0,ELEVTAL[[#This Row],[Beliggenhedskommune]],IF(ELEVTAL[[#This Row],[Administrerende kommune]]="",ELEVTAL[[#This Row],[Beliggenhedskommune]],ELEVTAL[[#This Row],[Administrerende kommune]]))</f>
        <v>Nyborg Kommune</v>
      </c>
      <c r="F871" t="str">
        <f>_xlfn.XLOOKUP(ELEVTAL[[#This Row],[Institutionsnummer]],INSTREG[INST_NR],INSTREG[ADM_KOMMUNE_NR_TEKST])</f>
        <v>Nyborg Kommune</v>
      </c>
      <c r="G871" t="str">
        <f>_xlfn.XLOOKUP(ELEVTAL[[#This Row],[Institutionsnummer]],INSTREG[INST_NR],INSTREG[BEL_KOMMUNE_TEKST])</f>
        <v>Nyborg Kommune</v>
      </c>
      <c r="H871">
        <v>445</v>
      </c>
    </row>
    <row r="872" spans="2:8" x14ac:dyDescent="0.25">
      <c r="B872">
        <v>449007</v>
      </c>
      <c r="C872" t="str">
        <f>_xlfn.XLOOKUP(ELEVTAL[[#This Row],[Institutionsnummer]],INSTREG[INST_NR],INSTREG[INST_NAVN])</f>
        <v>Danehofskolen</v>
      </c>
      <c r="D872" t="str">
        <f>_xlfn.XLOOKUP(ELEVTAL[[#This Row],[Institutionsnummer]],INSTREG[INST_NR],INSTREG[EJER_KODE_TEKST])</f>
        <v>Kommunale</v>
      </c>
      <c r="E872" t="str">
        <f>IF(ELEVTAL[[#This Row],[Administrerende kommune]]=0,ELEVTAL[[#This Row],[Beliggenhedskommune]],IF(ELEVTAL[[#This Row],[Administrerende kommune]]="",ELEVTAL[[#This Row],[Beliggenhedskommune]],ELEVTAL[[#This Row],[Administrerende kommune]]))</f>
        <v>Nyborg Kommune</v>
      </c>
      <c r="F872" t="str">
        <f>_xlfn.XLOOKUP(ELEVTAL[[#This Row],[Institutionsnummer]],INSTREG[INST_NR],INSTREG[ADM_KOMMUNE_NR_TEKST])</f>
        <v>Nyborg Kommune</v>
      </c>
      <c r="G872" t="str">
        <f>_xlfn.XLOOKUP(ELEVTAL[[#This Row],[Institutionsnummer]],INSTREG[INST_NR],INSTREG[BEL_KOMMUNE_TEKST])</f>
        <v>Nyborg Kommune</v>
      </c>
      <c r="H872">
        <v>655</v>
      </c>
    </row>
    <row r="873" spans="2:8" x14ac:dyDescent="0.25">
      <c r="B873">
        <v>449010</v>
      </c>
      <c r="C873" t="str">
        <f>_xlfn.XLOOKUP(ELEVTAL[[#This Row],[Institutionsnummer]],INSTREG[INST_NR],INSTREG[INST_NAVN])</f>
        <v>Nyborg Gymnasium</v>
      </c>
      <c r="D873" t="str">
        <f>_xlfn.XLOOKUP(ELEVTAL[[#This Row],[Institutionsnummer]],INSTREG[INST_NR],INSTREG[EJER_KODE_TEKST])</f>
        <v>Selvejende, statslige</v>
      </c>
      <c r="E873" t="str">
        <f>IF(ELEVTAL[[#This Row],[Administrerende kommune]]=0,ELEVTAL[[#This Row],[Beliggenhedskommune]],IF(ELEVTAL[[#This Row],[Administrerende kommune]]="",ELEVTAL[[#This Row],[Beliggenhedskommune]],ELEVTAL[[#This Row],[Administrerende kommune]]))</f>
        <v>Nyborg Kommune</v>
      </c>
      <c r="F873">
        <f>_xlfn.XLOOKUP(ELEVTAL[[#This Row],[Institutionsnummer]],INSTREG[INST_NR],INSTREG[ADM_KOMMUNE_NR_TEKST])</f>
        <v>0</v>
      </c>
      <c r="G873" t="str">
        <f>_xlfn.XLOOKUP(ELEVTAL[[#This Row],[Institutionsnummer]],INSTREG[INST_NR],INSTREG[BEL_KOMMUNE_TEKST])</f>
        <v>Nyborg Kommune</v>
      </c>
      <c r="H873">
        <v>174</v>
      </c>
    </row>
    <row r="874" spans="2:8" x14ac:dyDescent="0.25">
      <c r="B874">
        <v>449011</v>
      </c>
      <c r="C874" t="str">
        <f>_xlfn.XLOOKUP(ELEVTAL[[#This Row],[Institutionsnummer]],INSTREG[INST_NR],INSTREG[INST_NAVN])</f>
        <v>Nyborg Heldagsskole</v>
      </c>
      <c r="D874" t="str">
        <f>_xlfn.XLOOKUP(ELEVTAL[[#This Row],[Institutionsnummer]],INSTREG[INST_NR],INSTREG[EJER_KODE_TEKST])</f>
        <v>Kommunale</v>
      </c>
      <c r="E874" t="str">
        <f>IF(ELEVTAL[[#This Row],[Administrerende kommune]]=0,ELEVTAL[[#This Row],[Beliggenhedskommune]],IF(ELEVTAL[[#This Row],[Administrerende kommune]]="",ELEVTAL[[#This Row],[Beliggenhedskommune]],ELEVTAL[[#This Row],[Administrerende kommune]]))</f>
        <v>Nyborg Kommune</v>
      </c>
      <c r="F874" t="str">
        <f>_xlfn.XLOOKUP(ELEVTAL[[#This Row],[Institutionsnummer]],INSTREG[INST_NR],INSTREG[ADM_KOMMUNE_NR_TEKST])</f>
        <v>Nyborg Kommune</v>
      </c>
      <c r="G874" t="str">
        <f>_xlfn.XLOOKUP(ELEVTAL[[#This Row],[Institutionsnummer]],INSTREG[INST_NR],INSTREG[BEL_KOMMUNE_TEKST])</f>
        <v>Nyborg Kommune</v>
      </c>
      <c r="H874">
        <v>105</v>
      </c>
    </row>
    <row r="875" spans="2:8" hidden="1" x14ac:dyDescent="0.25">
      <c r="B875">
        <v>449012</v>
      </c>
      <c r="C875" t="str">
        <f>_xlfn.XLOOKUP(ELEVTAL[[#This Row],[Institutionsnummer]],INSTREG[INST_NR],INSTREG[INST_NAVN])</f>
        <v>Behandlingshjemmet Sølyst</v>
      </c>
      <c r="D875" t="str">
        <f>_xlfn.XLOOKUP(ELEVTAL[[#This Row],[Institutionsnummer]],INSTREG[INST_NR],INSTREG[EJER_KODE_TEKST])</f>
        <v>Selvejende, kommunale</v>
      </c>
      <c r="E875" t="str">
        <f>IF(ELEVTAL[[#This Row],[Administrerende kommune]]=0,ELEVTAL[[#This Row],[Beliggenhedskommune]],IF(ELEVTAL[[#This Row],[Administrerende kommune]]="",ELEVTAL[[#This Row],[Beliggenhedskommune]],ELEVTAL[[#This Row],[Administrerende kommune]]))</f>
        <v>Nyborg Kommune</v>
      </c>
      <c r="F875" t="str">
        <f>_xlfn.XLOOKUP(ELEVTAL[[#This Row],[Institutionsnummer]],INSTREG[INST_NR],INSTREG[ADM_KOMMUNE_NR_TEKST])</f>
        <v>Nyborg Kommune</v>
      </c>
      <c r="G875" t="str">
        <f>_xlfn.XLOOKUP(ELEVTAL[[#This Row],[Institutionsnummer]],INSTREG[INST_NR],INSTREG[BEL_KOMMUNE_TEKST])</f>
        <v>Nyborg Kommune</v>
      </c>
    </row>
    <row r="876" spans="2:8" x14ac:dyDescent="0.25">
      <c r="B876">
        <v>449210</v>
      </c>
      <c r="C876" t="str">
        <f>_xlfn.XLOOKUP(ELEVTAL[[#This Row],[Institutionsnummer]],INSTREG[INST_NR],INSTREG[INST_NAVN])</f>
        <v>Nyborg  Ungdomsskole</v>
      </c>
      <c r="D876" t="str">
        <f>_xlfn.XLOOKUP(ELEVTAL[[#This Row],[Institutionsnummer]],INSTREG[INST_NR],INSTREG[EJER_KODE_TEKST])</f>
        <v>Kommunale</v>
      </c>
      <c r="E876" t="str">
        <f>IF(ELEVTAL[[#This Row],[Administrerende kommune]]=0,ELEVTAL[[#This Row],[Beliggenhedskommune]],IF(ELEVTAL[[#This Row],[Administrerende kommune]]="",ELEVTAL[[#This Row],[Beliggenhedskommune]],ELEVTAL[[#This Row],[Administrerende kommune]]))</f>
        <v>Nyborg Kommune</v>
      </c>
      <c r="F876" t="str">
        <f>_xlfn.XLOOKUP(ELEVTAL[[#This Row],[Institutionsnummer]],INSTREG[INST_NR],INSTREG[ADM_KOMMUNE_NR_TEKST])</f>
        <v>Nyborg Kommune</v>
      </c>
      <c r="G876" t="str">
        <f>_xlfn.XLOOKUP(ELEVTAL[[#This Row],[Institutionsnummer]],INSTREG[INST_NR],INSTREG[BEL_KOMMUNE_TEKST])</f>
        <v>Nyborg Kommune</v>
      </c>
      <c r="H876">
        <v>21</v>
      </c>
    </row>
    <row r="877" spans="2:8" hidden="1" x14ac:dyDescent="0.25">
      <c r="B877">
        <v>449902</v>
      </c>
      <c r="C877" t="str">
        <f>_xlfn.XLOOKUP(ELEVTAL[[#This Row],[Institutionsnummer]],INSTREG[INST_NR],INSTREG[INST_NAVN])</f>
        <v>Specialskolen Storebælt</v>
      </c>
      <c r="D877" t="str">
        <f>_xlfn.XLOOKUP(ELEVTAL[[#This Row],[Institutionsnummer]],INSTREG[INST_NR],INSTREG[EJER_KODE_TEKST])</f>
        <v>Regionale</v>
      </c>
      <c r="E877" t="str">
        <f>IF(ELEVTAL[[#This Row],[Administrerende kommune]]=0,ELEVTAL[[#This Row],[Beliggenhedskommune]],IF(ELEVTAL[[#This Row],[Administrerende kommune]]="",ELEVTAL[[#This Row],[Beliggenhedskommune]],ELEVTAL[[#This Row],[Administrerende kommune]]))</f>
        <v>Region Syddanmark</v>
      </c>
      <c r="F877" t="str">
        <f>_xlfn.XLOOKUP(ELEVTAL[[#This Row],[Institutionsnummer]],INSTREG[INST_NR],INSTREG[ADM_KOMMUNE_NR_TEKST])</f>
        <v>Region Syddanmark</v>
      </c>
      <c r="G877" t="str">
        <f>_xlfn.XLOOKUP(ELEVTAL[[#This Row],[Institutionsnummer]],INSTREG[INST_NR],INSTREG[BEL_KOMMUNE_TEKST])</f>
        <v>Nyborg Kommune</v>
      </c>
    </row>
    <row r="878" spans="2:8" x14ac:dyDescent="0.25">
      <c r="B878">
        <v>449903</v>
      </c>
      <c r="C878" t="str">
        <f>_xlfn.XLOOKUP(ELEVTAL[[#This Row],[Institutionsnummer]],INSTREG[INST_NR],INSTREG[INST_NAVN])</f>
        <v>Rævebakkeskolen</v>
      </c>
      <c r="D878" t="str">
        <f>_xlfn.XLOOKUP(ELEVTAL[[#This Row],[Institutionsnummer]],INSTREG[INST_NR],INSTREG[EJER_KODE_TEKST])</f>
        <v>Kommunale</v>
      </c>
      <c r="E878" t="str">
        <f>IF(ELEVTAL[[#This Row],[Administrerende kommune]]=0,ELEVTAL[[#This Row],[Beliggenhedskommune]],IF(ELEVTAL[[#This Row],[Administrerende kommune]]="",ELEVTAL[[#This Row],[Beliggenhedskommune]],ELEVTAL[[#This Row],[Administrerende kommune]]))</f>
        <v>Nyborg Kommune</v>
      </c>
      <c r="F878" t="str">
        <f>_xlfn.XLOOKUP(ELEVTAL[[#This Row],[Institutionsnummer]],INSTREG[INST_NR],INSTREG[ADM_KOMMUNE_NR_TEKST])</f>
        <v>Nyborg Kommune</v>
      </c>
      <c r="G878" t="str">
        <f>_xlfn.XLOOKUP(ELEVTAL[[#This Row],[Institutionsnummer]],INSTREG[INST_NR],INSTREG[BEL_KOMMUNE_TEKST])</f>
        <v>Nyborg Kommune</v>
      </c>
      <c r="H878">
        <v>105</v>
      </c>
    </row>
    <row r="879" spans="2:8" hidden="1" x14ac:dyDescent="0.25">
      <c r="B879">
        <v>450001</v>
      </c>
      <c r="C879" t="str">
        <f>_xlfn.XLOOKUP(ELEVTAL[[#This Row],[Institutionsnummer]],INSTREG[INST_NR],INSTREG[INST_NAVN])</f>
        <v>Novus Vita</v>
      </c>
      <c r="D879" t="str">
        <f>_xlfn.XLOOKUP(ELEVTAL[[#This Row],[Institutionsnummer]],INSTREG[INST_NR],INSTREG[EJER_KODE_TEKST])</f>
        <v>Selvejende, kommunale</v>
      </c>
      <c r="E879" t="str">
        <f>IF(ELEVTAL[[#This Row],[Administrerende kommune]]=0,ELEVTAL[[#This Row],[Beliggenhedskommune]],IF(ELEVTAL[[#This Row],[Administrerende kommune]]="",ELEVTAL[[#This Row],[Beliggenhedskommune]],ELEVTAL[[#This Row],[Administrerende kommune]]))</f>
        <v>Nyborg Kommune</v>
      </c>
      <c r="F879">
        <f>_xlfn.XLOOKUP(ELEVTAL[[#This Row],[Institutionsnummer]],INSTREG[INST_NR],INSTREG[ADM_KOMMUNE_NR_TEKST])</f>
        <v>0</v>
      </c>
      <c r="G879" t="str">
        <f>_xlfn.XLOOKUP(ELEVTAL[[#This Row],[Institutionsnummer]],INSTREG[INST_NR],INSTREG[BEL_KOMMUNE_TEKST])</f>
        <v>Nyborg Kommune</v>
      </c>
    </row>
    <row r="880" spans="2:8" x14ac:dyDescent="0.25">
      <c r="B880">
        <v>451001</v>
      </c>
      <c r="C880" t="str">
        <f>_xlfn.XLOOKUP(ELEVTAL[[#This Row],[Institutionsnummer]],INSTREG[INST_NR],INSTREG[INST_NAVN])</f>
        <v>Båring Skole</v>
      </c>
      <c r="D880" t="str">
        <f>_xlfn.XLOOKUP(ELEVTAL[[#This Row],[Institutionsnummer]],INSTREG[INST_NR],INSTREG[EJER_KODE_TEKST])</f>
        <v>Kommunale</v>
      </c>
      <c r="E880" t="str">
        <f>IF(ELEVTAL[[#This Row],[Administrerende kommune]]=0,ELEVTAL[[#This Row],[Beliggenhedskommune]],IF(ELEVTAL[[#This Row],[Administrerende kommune]]="",ELEVTAL[[#This Row],[Beliggenhedskommune]],ELEVTAL[[#This Row],[Administrerende kommune]]))</f>
        <v>Middelfart Kommune</v>
      </c>
      <c r="F880" t="str">
        <f>_xlfn.XLOOKUP(ELEVTAL[[#This Row],[Institutionsnummer]],INSTREG[INST_NR],INSTREG[ADM_KOMMUNE_NR_TEKST])</f>
        <v>Middelfart Kommune</v>
      </c>
      <c r="G880" t="str">
        <f>_xlfn.XLOOKUP(ELEVTAL[[#This Row],[Institutionsnummer]],INSTREG[INST_NR],INSTREG[BEL_KOMMUNE_TEKST])</f>
        <v>Middelfart Kommune</v>
      </c>
      <c r="H880">
        <v>111</v>
      </c>
    </row>
    <row r="881" spans="2:8" x14ac:dyDescent="0.25">
      <c r="B881">
        <v>451002</v>
      </c>
      <c r="C881" t="str">
        <f>_xlfn.XLOOKUP(ELEVTAL[[#This Row],[Institutionsnummer]],INSTREG[INST_NR],INSTREG[INST_NAVN])</f>
        <v>Nørre Aaby Skole</v>
      </c>
      <c r="D881" t="str">
        <f>_xlfn.XLOOKUP(ELEVTAL[[#This Row],[Institutionsnummer]],INSTREG[INST_NR],INSTREG[EJER_KODE_TEKST])</f>
        <v>Kommunale</v>
      </c>
      <c r="E881" t="str">
        <f>IF(ELEVTAL[[#This Row],[Administrerende kommune]]=0,ELEVTAL[[#This Row],[Beliggenhedskommune]],IF(ELEVTAL[[#This Row],[Administrerende kommune]]="",ELEVTAL[[#This Row],[Beliggenhedskommune]],ELEVTAL[[#This Row],[Administrerende kommune]]))</f>
        <v>Middelfart Kommune</v>
      </c>
      <c r="F881" t="str">
        <f>_xlfn.XLOOKUP(ELEVTAL[[#This Row],[Institutionsnummer]],INSTREG[INST_NR],INSTREG[ADM_KOMMUNE_NR_TEKST])</f>
        <v>Middelfart Kommune</v>
      </c>
      <c r="G881" t="str">
        <f>_xlfn.XLOOKUP(ELEVTAL[[#This Row],[Institutionsnummer]],INSTREG[INST_NR],INSTREG[BEL_KOMMUNE_TEKST])</f>
        <v>Middelfart Kommune</v>
      </c>
      <c r="H881">
        <v>308</v>
      </c>
    </row>
    <row r="882" spans="2:8" x14ac:dyDescent="0.25">
      <c r="B882">
        <v>461001</v>
      </c>
      <c r="C882" t="str">
        <f>_xlfn.XLOOKUP(ELEVTAL[[#This Row],[Institutionsnummer]],INSTREG[INST_NR],INSTREG[INST_NAVN])</f>
        <v>Agedrup Skole</v>
      </c>
      <c r="D882" t="str">
        <f>_xlfn.XLOOKUP(ELEVTAL[[#This Row],[Institutionsnummer]],INSTREG[INST_NR],INSTREG[EJER_KODE_TEKST])</f>
        <v>Kommunale</v>
      </c>
      <c r="E882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882" t="str">
        <f>_xlfn.XLOOKUP(ELEVTAL[[#This Row],[Institutionsnummer]],INSTREG[INST_NR],INSTREG[ADM_KOMMUNE_NR_TEKST])</f>
        <v>Odense Kommune</v>
      </c>
      <c r="G882" t="str">
        <f>_xlfn.XLOOKUP(ELEVTAL[[#This Row],[Institutionsnummer]],INSTREG[INST_NR],INSTREG[BEL_KOMMUNE_TEKST])</f>
        <v>Odense Kommune</v>
      </c>
      <c r="H882">
        <v>436</v>
      </c>
    </row>
    <row r="883" spans="2:8" x14ac:dyDescent="0.25">
      <c r="B883">
        <v>461003</v>
      </c>
      <c r="C883" t="str">
        <f>_xlfn.XLOOKUP(ELEVTAL[[#This Row],[Institutionsnummer]],INSTREG[INST_NR],INSTREG[INST_NAVN])</f>
        <v>Dalumskolen</v>
      </c>
      <c r="D883" t="str">
        <f>_xlfn.XLOOKUP(ELEVTAL[[#This Row],[Institutionsnummer]],INSTREG[INST_NR],INSTREG[EJER_KODE_TEKST])</f>
        <v>Kommunale</v>
      </c>
      <c r="E883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883" t="str">
        <f>_xlfn.XLOOKUP(ELEVTAL[[#This Row],[Institutionsnummer]],INSTREG[INST_NR],INSTREG[ADM_KOMMUNE_NR_TEKST])</f>
        <v>Odense Kommune</v>
      </c>
      <c r="G883" t="str">
        <f>_xlfn.XLOOKUP(ELEVTAL[[#This Row],[Institutionsnummer]],INSTREG[INST_NR],INSTREG[BEL_KOMMUNE_TEKST])</f>
        <v>Odense Kommune</v>
      </c>
      <c r="H883">
        <v>577</v>
      </c>
    </row>
    <row r="884" spans="2:8" x14ac:dyDescent="0.25">
      <c r="B884">
        <v>461007</v>
      </c>
      <c r="C884" t="str">
        <f>_xlfn.XLOOKUP(ELEVTAL[[#This Row],[Institutionsnummer]],INSTREG[INST_NR],INSTREG[INST_NAVN])</f>
        <v>Hjalleseskolen</v>
      </c>
      <c r="D884" t="str">
        <f>_xlfn.XLOOKUP(ELEVTAL[[#This Row],[Institutionsnummer]],INSTREG[INST_NR],INSTREG[EJER_KODE_TEKST])</f>
        <v>Kommunale</v>
      </c>
      <c r="E884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884" t="str">
        <f>_xlfn.XLOOKUP(ELEVTAL[[#This Row],[Institutionsnummer]],INSTREG[INST_NR],INSTREG[ADM_KOMMUNE_NR_TEKST])</f>
        <v>Odense Kommune</v>
      </c>
      <c r="G884" t="str">
        <f>_xlfn.XLOOKUP(ELEVTAL[[#This Row],[Institutionsnummer]],INSTREG[INST_NR],INSTREG[BEL_KOMMUNE_TEKST])</f>
        <v>Odense Kommune</v>
      </c>
      <c r="H884">
        <v>544</v>
      </c>
    </row>
    <row r="885" spans="2:8" x14ac:dyDescent="0.25">
      <c r="B885">
        <v>461008</v>
      </c>
      <c r="C885" t="str">
        <f>_xlfn.XLOOKUP(ELEVTAL[[#This Row],[Institutionsnummer]],INSTREG[INST_NR],INSTREG[INST_NAVN])</f>
        <v>Hunderupskolen</v>
      </c>
      <c r="D885" t="str">
        <f>_xlfn.XLOOKUP(ELEVTAL[[#This Row],[Institutionsnummer]],INSTREG[INST_NR],INSTREG[EJER_KODE_TEKST])</f>
        <v>Kommunale</v>
      </c>
      <c r="E885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885" t="str">
        <f>_xlfn.XLOOKUP(ELEVTAL[[#This Row],[Institutionsnummer]],INSTREG[INST_NR],INSTREG[ADM_KOMMUNE_NR_TEKST])</f>
        <v>Odense Kommune</v>
      </c>
      <c r="G885" t="str">
        <f>_xlfn.XLOOKUP(ELEVTAL[[#This Row],[Institutionsnummer]],INSTREG[INST_NR],INSTREG[BEL_KOMMUNE_TEKST])</f>
        <v>Odense Kommune</v>
      </c>
      <c r="H885">
        <v>551</v>
      </c>
    </row>
    <row r="886" spans="2:8" x14ac:dyDescent="0.25">
      <c r="B886">
        <v>461009</v>
      </c>
      <c r="C886" t="str">
        <f>_xlfn.XLOOKUP(ELEVTAL[[#This Row],[Institutionsnummer]],INSTREG[INST_NR],INSTREG[INST_NAVN])</f>
        <v>Højby Skole</v>
      </c>
      <c r="D886" t="str">
        <f>_xlfn.XLOOKUP(ELEVTAL[[#This Row],[Institutionsnummer]],INSTREG[INST_NR],INSTREG[EJER_KODE_TEKST])</f>
        <v>Kommunale</v>
      </c>
      <c r="E886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886" t="str">
        <f>_xlfn.XLOOKUP(ELEVTAL[[#This Row],[Institutionsnummer]],INSTREG[INST_NR],INSTREG[ADM_KOMMUNE_NR_TEKST])</f>
        <v>Odense Kommune</v>
      </c>
      <c r="G886" t="str">
        <f>_xlfn.XLOOKUP(ELEVTAL[[#This Row],[Institutionsnummer]],INSTREG[INST_NR],INSTREG[BEL_KOMMUNE_TEKST])</f>
        <v>Odense Kommune</v>
      </c>
      <c r="H886">
        <v>332</v>
      </c>
    </row>
    <row r="887" spans="2:8" x14ac:dyDescent="0.25">
      <c r="B887">
        <v>461010</v>
      </c>
      <c r="C887" t="str">
        <f>_xlfn.XLOOKUP(ELEVTAL[[#This Row],[Institutionsnummer]],INSTREG[INST_NR],INSTREG[INST_NAVN])</f>
        <v>Højmeskolen</v>
      </c>
      <c r="D887" t="str">
        <f>_xlfn.XLOOKUP(ELEVTAL[[#This Row],[Institutionsnummer]],INSTREG[INST_NR],INSTREG[EJER_KODE_TEKST])</f>
        <v>Kommunale</v>
      </c>
      <c r="E887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887" t="str">
        <f>_xlfn.XLOOKUP(ELEVTAL[[#This Row],[Institutionsnummer]],INSTREG[INST_NR],INSTREG[ADM_KOMMUNE_NR_TEKST])</f>
        <v>Odense Kommune</v>
      </c>
      <c r="G887" t="str">
        <f>_xlfn.XLOOKUP(ELEVTAL[[#This Row],[Institutionsnummer]],INSTREG[INST_NR],INSTREG[BEL_KOMMUNE_TEKST])</f>
        <v>Odense Kommune</v>
      </c>
      <c r="H887">
        <v>567</v>
      </c>
    </row>
    <row r="888" spans="2:8" x14ac:dyDescent="0.25">
      <c r="B888">
        <v>461013</v>
      </c>
      <c r="C888" t="str">
        <f>_xlfn.XLOOKUP(ELEVTAL[[#This Row],[Institutionsnummer]],INSTREG[INST_NR],INSTREG[INST_NAVN])</f>
        <v>Korup Skole</v>
      </c>
      <c r="D888" t="str">
        <f>_xlfn.XLOOKUP(ELEVTAL[[#This Row],[Institutionsnummer]],INSTREG[INST_NR],INSTREG[EJER_KODE_TEKST])</f>
        <v>Kommunale</v>
      </c>
      <c r="E888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888" t="str">
        <f>_xlfn.XLOOKUP(ELEVTAL[[#This Row],[Institutionsnummer]],INSTREG[INST_NR],INSTREG[ADM_KOMMUNE_NR_TEKST])</f>
        <v>Odense Kommune</v>
      </c>
      <c r="G888" t="str">
        <f>_xlfn.XLOOKUP(ELEVTAL[[#This Row],[Institutionsnummer]],INSTREG[INST_NR],INSTREG[BEL_KOMMUNE_TEKST])</f>
        <v>Odense Kommune</v>
      </c>
      <c r="H888">
        <v>492</v>
      </c>
    </row>
    <row r="889" spans="2:8" x14ac:dyDescent="0.25">
      <c r="B889">
        <v>461014</v>
      </c>
      <c r="C889" t="str">
        <f>_xlfn.XLOOKUP(ELEVTAL[[#This Row],[Institutionsnummer]],INSTREG[INST_NR],INSTREG[INST_NAVN])</f>
        <v>Ejerslykkeskolen</v>
      </c>
      <c r="D889" t="str">
        <f>_xlfn.XLOOKUP(ELEVTAL[[#This Row],[Institutionsnummer]],INSTREG[INST_NR],INSTREG[EJER_KODE_TEKST])</f>
        <v>Kommunale</v>
      </c>
      <c r="E889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889" t="str">
        <f>_xlfn.XLOOKUP(ELEVTAL[[#This Row],[Institutionsnummer]],INSTREG[INST_NR],INSTREG[ADM_KOMMUNE_NR_TEKST])</f>
        <v>Odense Kommune</v>
      </c>
      <c r="G889" t="str">
        <f>_xlfn.XLOOKUP(ELEVTAL[[#This Row],[Institutionsnummer]],INSTREG[INST_NR],INSTREG[BEL_KOMMUNE_TEKST])</f>
        <v>Odense Kommune</v>
      </c>
      <c r="H889">
        <v>472</v>
      </c>
    </row>
    <row r="890" spans="2:8" x14ac:dyDescent="0.25">
      <c r="B890">
        <v>461015</v>
      </c>
      <c r="C890" t="str">
        <f>_xlfn.XLOOKUP(ELEVTAL[[#This Row],[Institutionsnummer]],INSTREG[INST_NR],INSTREG[INST_NAVN])</f>
        <v>Kroggårdsskolen</v>
      </c>
      <c r="D890" t="str">
        <f>_xlfn.XLOOKUP(ELEVTAL[[#This Row],[Institutionsnummer]],INSTREG[INST_NR],INSTREG[EJER_KODE_TEKST])</f>
        <v>Kommunale</v>
      </c>
      <c r="E890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890" t="str">
        <f>_xlfn.XLOOKUP(ELEVTAL[[#This Row],[Institutionsnummer]],INSTREG[INST_NR],INSTREG[ADM_KOMMUNE_NR_TEKST])</f>
        <v>Odense Kommune</v>
      </c>
      <c r="G890" t="str">
        <f>_xlfn.XLOOKUP(ELEVTAL[[#This Row],[Institutionsnummer]],INSTREG[INST_NR],INSTREG[BEL_KOMMUNE_TEKST])</f>
        <v>Odense Kommune</v>
      </c>
      <c r="H890">
        <v>554</v>
      </c>
    </row>
    <row r="891" spans="2:8" x14ac:dyDescent="0.25">
      <c r="B891">
        <v>461016</v>
      </c>
      <c r="C891" t="str">
        <f>_xlfn.XLOOKUP(ELEVTAL[[#This Row],[Institutionsnummer]],INSTREG[INST_NR],INSTREG[INST_NAVN])</f>
        <v>Lumby Skole</v>
      </c>
      <c r="D891" t="str">
        <f>_xlfn.XLOOKUP(ELEVTAL[[#This Row],[Institutionsnummer]],INSTREG[INST_NR],INSTREG[EJER_KODE_TEKST])</f>
        <v>Kommunale</v>
      </c>
      <c r="E891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891" t="str">
        <f>_xlfn.XLOOKUP(ELEVTAL[[#This Row],[Institutionsnummer]],INSTREG[INST_NR],INSTREG[ADM_KOMMUNE_NR_TEKST])</f>
        <v>Odense Kommune</v>
      </c>
      <c r="G891" t="str">
        <f>_xlfn.XLOOKUP(ELEVTAL[[#This Row],[Institutionsnummer]],INSTREG[INST_NR],INSTREG[BEL_KOMMUNE_TEKST])</f>
        <v>Odense Kommune</v>
      </c>
      <c r="H891">
        <v>156</v>
      </c>
    </row>
    <row r="892" spans="2:8" x14ac:dyDescent="0.25">
      <c r="B892">
        <v>461017</v>
      </c>
      <c r="C892" t="str">
        <f>_xlfn.XLOOKUP(ELEVTAL[[#This Row],[Institutionsnummer]],INSTREG[INST_NR],INSTREG[INST_NAVN])</f>
        <v>Munkebjergskolen</v>
      </c>
      <c r="D892" t="str">
        <f>_xlfn.XLOOKUP(ELEVTAL[[#This Row],[Institutionsnummer]],INSTREG[INST_NR],INSTREG[EJER_KODE_TEKST])</f>
        <v>Kommunale</v>
      </c>
      <c r="E892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892" t="str">
        <f>_xlfn.XLOOKUP(ELEVTAL[[#This Row],[Institutionsnummer]],INSTREG[INST_NR],INSTREG[ADM_KOMMUNE_NR_TEKST])</f>
        <v>Odense Kommune</v>
      </c>
      <c r="G892" t="str">
        <f>_xlfn.XLOOKUP(ELEVTAL[[#This Row],[Institutionsnummer]],INSTREG[INST_NR],INSTREG[BEL_KOMMUNE_TEKST])</f>
        <v>Odense Kommune</v>
      </c>
      <c r="H892">
        <v>557</v>
      </c>
    </row>
    <row r="893" spans="2:8" x14ac:dyDescent="0.25">
      <c r="B893">
        <v>461018</v>
      </c>
      <c r="C893" t="str">
        <f>_xlfn.XLOOKUP(ELEVTAL[[#This Row],[Institutionsnummer]],INSTREG[INST_NR],INSTREG[INST_NAVN])</f>
        <v>Næsby Skole</v>
      </c>
      <c r="D893" t="str">
        <f>_xlfn.XLOOKUP(ELEVTAL[[#This Row],[Institutionsnummer]],INSTREG[INST_NR],INSTREG[EJER_KODE_TEKST])</f>
        <v>Kommunale</v>
      </c>
      <c r="E893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893" t="str">
        <f>_xlfn.XLOOKUP(ELEVTAL[[#This Row],[Institutionsnummer]],INSTREG[INST_NR],INSTREG[ADM_KOMMUNE_NR_TEKST])</f>
        <v>Odense Kommune</v>
      </c>
      <c r="G893" t="str">
        <f>_xlfn.XLOOKUP(ELEVTAL[[#This Row],[Institutionsnummer]],INSTREG[INST_NR],INSTREG[BEL_KOMMUNE_TEKST])</f>
        <v>Odense Kommune</v>
      </c>
      <c r="H893">
        <v>383</v>
      </c>
    </row>
    <row r="894" spans="2:8" x14ac:dyDescent="0.25">
      <c r="B894">
        <v>461019</v>
      </c>
      <c r="C894" t="str">
        <f>_xlfn.XLOOKUP(ELEVTAL[[#This Row],[Institutionsnummer]],INSTREG[INST_NR],INSTREG[INST_NAVN])</f>
        <v>Provstegårdskolen</v>
      </c>
      <c r="D894" t="str">
        <f>_xlfn.XLOOKUP(ELEVTAL[[#This Row],[Institutionsnummer]],INSTREG[INST_NR],INSTREG[EJER_KODE_TEKST])</f>
        <v>Kommunale</v>
      </c>
      <c r="E894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894" t="str">
        <f>_xlfn.XLOOKUP(ELEVTAL[[#This Row],[Institutionsnummer]],INSTREG[INST_NR],INSTREG[ADM_KOMMUNE_NR_TEKST])</f>
        <v>Odense Kommune</v>
      </c>
      <c r="G894" t="str">
        <f>_xlfn.XLOOKUP(ELEVTAL[[#This Row],[Institutionsnummer]],INSTREG[INST_NR],INSTREG[BEL_KOMMUNE_TEKST])</f>
        <v>Odense Kommune</v>
      </c>
      <c r="H894">
        <v>610</v>
      </c>
    </row>
    <row r="895" spans="2:8" x14ac:dyDescent="0.25">
      <c r="B895">
        <v>461020</v>
      </c>
      <c r="C895" t="str">
        <f>_xlfn.XLOOKUP(ELEVTAL[[#This Row],[Institutionsnummer]],INSTREG[INST_NR],INSTREG[INST_NAVN])</f>
        <v>Paarup Skole</v>
      </c>
      <c r="D895" t="str">
        <f>_xlfn.XLOOKUP(ELEVTAL[[#This Row],[Institutionsnummer]],INSTREG[INST_NR],INSTREG[EJER_KODE_TEKST])</f>
        <v>Kommunale</v>
      </c>
      <c r="E895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895" t="str">
        <f>_xlfn.XLOOKUP(ELEVTAL[[#This Row],[Institutionsnummer]],INSTREG[INST_NR],INSTREG[ADM_KOMMUNE_NR_TEKST])</f>
        <v>Odense Kommune</v>
      </c>
      <c r="G895" t="str">
        <f>_xlfn.XLOOKUP(ELEVTAL[[#This Row],[Institutionsnummer]],INSTREG[INST_NR],INSTREG[BEL_KOMMUNE_TEKST])</f>
        <v>Odense Kommune</v>
      </c>
      <c r="H895">
        <v>730</v>
      </c>
    </row>
    <row r="896" spans="2:8" x14ac:dyDescent="0.25">
      <c r="B896">
        <v>461021</v>
      </c>
      <c r="C896" t="str">
        <f>_xlfn.XLOOKUP(ELEVTAL[[#This Row],[Institutionsnummer]],INSTREG[INST_NR],INSTREG[INST_NAVN])</f>
        <v>Rasmus Rask-Skolen</v>
      </c>
      <c r="D896" t="str">
        <f>_xlfn.XLOOKUP(ELEVTAL[[#This Row],[Institutionsnummer]],INSTREG[INST_NR],INSTREG[EJER_KODE_TEKST])</f>
        <v>Kommunale</v>
      </c>
      <c r="E896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896" t="str">
        <f>_xlfn.XLOOKUP(ELEVTAL[[#This Row],[Institutionsnummer]],INSTREG[INST_NR],INSTREG[ADM_KOMMUNE_NR_TEKST])</f>
        <v>Odense Kommune</v>
      </c>
      <c r="G896" t="str">
        <f>_xlfn.XLOOKUP(ELEVTAL[[#This Row],[Institutionsnummer]],INSTREG[INST_NR],INSTREG[BEL_KOMMUNE_TEKST])</f>
        <v>Odense Kommune</v>
      </c>
      <c r="H896">
        <v>496</v>
      </c>
    </row>
    <row r="897" spans="2:8" x14ac:dyDescent="0.25">
      <c r="B897">
        <v>461022</v>
      </c>
      <c r="C897" t="str">
        <f>_xlfn.XLOOKUP(ELEVTAL[[#This Row],[Institutionsnummer]],INSTREG[INST_NR],INSTREG[INST_NAVN])</f>
        <v>Risingskolen</v>
      </c>
      <c r="D897" t="str">
        <f>_xlfn.XLOOKUP(ELEVTAL[[#This Row],[Institutionsnummer]],INSTREG[INST_NR],INSTREG[EJER_KODE_TEKST])</f>
        <v>Kommunale</v>
      </c>
      <c r="E897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897" t="str">
        <f>_xlfn.XLOOKUP(ELEVTAL[[#This Row],[Institutionsnummer]],INSTREG[INST_NR],INSTREG[ADM_KOMMUNE_NR_TEKST])</f>
        <v>Odense Kommune</v>
      </c>
      <c r="G897" t="str">
        <f>_xlfn.XLOOKUP(ELEVTAL[[#This Row],[Institutionsnummer]],INSTREG[INST_NR],INSTREG[BEL_KOMMUNE_TEKST])</f>
        <v>Odense Kommune</v>
      </c>
      <c r="H897">
        <v>856</v>
      </c>
    </row>
    <row r="898" spans="2:8" x14ac:dyDescent="0.25">
      <c r="B898">
        <v>461023</v>
      </c>
      <c r="C898" t="str">
        <f>_xlfn.XLOOKUP(ELEVTAL[[#This Row],[Institutionsnummer]],INSTREG[INST_NR],INSTREG[INST_NAVN])</f>
        <v>Sanderumskolen</v>
      </c>
      <c r="D898" t="str">
        <f>_xlfn.XLOOKUP(ELEVTAL[[#This Row],[Institutionsnummer]],INSTREG[INST_NR],INSTREG[EJER_KODE_TEKST])</f>
        <v>Kommunale</v>
      </c>
      <c r="E898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898" t="str">
        <f>_xlfn.XLOOKUP(ELEVTAL[[#This Row],[Institutionsnummer]],INSTREG[INST_NR],INSTREG[ADM_KOMMUNE_NR_TEKST])</f>
        <v>Odense Kommune</v>
      </c>
      <c r="G898" t="str">
        <f>_xlfn.XLOOKUP(ELEVTAL[[#This Row],[Institutionsnummer]],INSTREG[INST_NR],INSTREG[BEL_KOMMUNE_TEKST])</f>
        <v>Odense Kommune</v>
      </c>
      <c r="H898">
        <v>735</v>
      </c>
    </row>
    <row r="899" spans="2:8" x14ac:dyDescent="0.25">
      <c r="B899">
        <v>461024</v>
      </c>
      <c r="C899" t="str">
        <f>_xlfn.XLOOKUP(ELEVTAL[[#This Row],[Institutionsnummer]],INSTREG[INST_NR],INSTREG[INST_NAVN])</f>
        <v>Sct Hans Skole</v>
      </c>
      <c r="D899" t="str">
        <f>_xlfn.XLOOKUP(ELEVTAL[[#This Row],[Institutionsnummer]],INSTREG[INST_NR],INSTREG[EJER_KODE_TEKST])</f>
        <v>Kommunale</v>
      </c>
      <c r="E899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899" t="str">
        <f>_xlfn.XLOOKUP(ELEVTAL[[#This Row],[Institutionsnummer]],INSTREG[INST_NR],INSTREG[ADM_KOMMUNE_NR_TEKST])</f>
        <v>Odense Kommune</v>
      </c>
      <c r="G899" t="str">
        <f>_xlfn.XLOOKUP(ELEVTAL[[#This Row],[Institutionsnummer]],INSTREG[INST_NR],INSTREG[BEL_KOMMUNE_TEKST])</f>
        <v>Odense Kommune</v>
      </c>
      <c r="H899">
        <v>696</v>
      </c>
    </row>
    <row r="900" spans="2:8" x14ac:dyDescent="0.25">
      <c r="B900">
        <v>461025</v>
      </c>
      <c r="C900" t="str">
        <f>_xlfn.XLOOKUP(ELEVTAL[[#This Row],[Institutionsnummer]],INSTREG[INST_NR],INSTREG[INST_NAVN])</f>
        <v>Seden Skole</v>
      </c>
      <c r="D900" t="str">
        <f>_xlfn.XLOOKUP(ELEVTAL[[#This Row],[Institutionsnummer]],INSTREG[INST_NR],INSTREG[EJER_KODE_TEKST])</f>
        <v>Kommunale</v>
      </c>
      <c r="E900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900" t="str">
        <f>_xlfn.XLOOKUP(ELEVTAL[[#This Row],[Institutionsnummer]],INSTREG[INST_NR],INSTREG[ADM_KOMMUNE_NR_TEKST])</f>
        <v>Odense Kommune</v>
      </c>
      <c r="G900" t="str">
        <f>_xlfn.XLOOKUP(ELEVTAL[[#This Row],[Institutionsnummer]],INSTREG[INST_NR],INSTREG[BEL_KOMMUNE_TEKST])</f>
        <v>Odense Kommune</v>
      </c>
      <c r="H900">
        <v>616</v>
      </c>
    </row>
    <row r="901" spans="2:8" x14ac:dyDescent="0.25">
      <c r="B901">
        <v>461026</v>
      </c>
      <c r="C901" t="str">
        <f>_xlfn.XLOOKUP(ELEVTAL[[#This Row],[Institutionsnummer]],INSTREG[INST_NR],INSTREG[INST_NAVN])</f>
        <v>Skt Klemensskolen</v>
      </c>
      <c r="D901" t="str">
        <f>_xlfn.XLOOKUP(ELEVTAL[[#This Row],[Institutionsnummer]],INSTREG[INST_NR],INSTREG[EJER_KODE_TEKST])</f>
        <v>Kommunale</v>
      </c>
      <c r="E901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901" t="str">
        <f>_xlfn.XLOOKUP(ELEVTAL[[#This Row],[Institutionsnummer]],INSTREG[INST_NR],INSTREG[ADM_KOMMUNE_NR_TEKST])</f>
        <v>Odense Kommune</v>
      </c>
      <c r="G901" t="str">
        <f>_xlfn.XLOOKUP(ELEVTAL[[#This Row],[Institutionsnummer]],INSTREG[INST_NR],INSTREG[BEL_KOMMUNE_TEKST])</f>
        <v>Odense Kommune</v>
      </c>
      <c r="H901">
        <v>427</v>
      </c>
    </row>
    <row r="902" spans="2:8" x14ac:dyDescent="0.25">
      <c r="B902">
        <v>461028</v>
      </c>
      <c r="C902" t="str">
        <f>_xlfn.XLOOKUP(ELEVTAL[[#This Row],[Institutionsnummer]],INSTREG[INST_NR],INSTREG[INST_NAVN])</f>
        <v>Spurvelundskolen</v>
      </c>
      <c r="D902" t="str">
        <f>_xlfn.XLOOKUP(ELEVTAL[[#This Row],[Institutionsnummer]],INSTREG[INST_NR],INSTREG[EJER_KODE_TEKST])</f>
        <v>Kommunale</v>
      </c>
      <c r="E902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902" t="str">
        <f>_xlfn.XLOOKUP(ELEVTAL[[#This Row],[Institutionsnummer]],INSTREG[INST_NR],INSTREG[ADM_KOMMUNE_NR_TEKST])</f>
        <v>Odense Kommune</v>
      </c>
      <c r="G902" t="str">
        <f>_xlfn.XLOOKUP(ELEVTAL[[#This Row],[Institutionsnummer]],INSTREG[INST_NR],INSTREG[BEL_KOMMUNE_TEKST])</f>
        <v>Odense Kommune</v>
      </c>
      <c r="H902">
        <v>211</v>
      </c>
    </row>
    <row r="903" spans="2:8" x14ac:dyDescent="0.25">
      <c r="B903">
        <v>461029</v>
      </c>
      <c r="C903" t="str">
        <f>_xlfn.XLOOKUP(ELEVTAL[[#This Row],[Institutionsnummer]],INSTREG[INST_NR],INSTREG[INST_NAVN])</f>
        <v>Stige Skole</v>
      </c>
      <c r="D903" t="str">
        <f>_xlfn.XLOOKUP(ELEVTAL[[#This Row],[Institutionsnummer]],INSTREG[INST_NR],INSTREG[EJER_KODE_TEKST])</f>
        <v>Kommunale</v>
      </c>
      <c r="E903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903" t="str">
        <f>_xlfn.XLOOKUP(ELEVTAL[[#This Row],[Institutionsnummer]],INSTREG[INST_NR],INSTREG[ADM_KOMMUNE_NR_TEKST])</f>
        <v>Odense Kommune</v>
      </c>
      <c r="G903" t="str">
        <f>_xlfn.XLOOKUP(ELEVTAL[[#This Row],[Institutionsnummer]],INSTREG[INST_NR],INSTREG[BEL_KOMMUNE_TEKST])</f>
        <v>Odense Kommune</v>
      </c>
      <c r="H903">
        <v>148</v>
      </c>
    </row>
    <row r="904" spans="2:8" x14ac:dyDescent="0.25">
      <c r="B904">
        <v>461030</v>
      </c>
      <c r="C904" t="str">
        <f>_xlfn.XLOOKUP(ELEVTAL[[#This Row],[Institutionsnummer]],INSTREG[INST_NR],INSTREG[INST_NAVN])</f>
        <v>Tarup Skole</v>
      </c>
      <c r="D904" t="str">
        <f>_xlfn.XLOOKUP(ELEVTAL[[#This Row],[Institutionsnummer]],INSTREG[INST_NR],INSTREG[EJER_KODE_TEKST])</f>
        <v>Kommunale</v>
      </c>
      <c r="E904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904" t="str">
        <f>_xlfn.XLOOKUP(ELEVTAL[[#This Row],[Institutionsnummer]],INSTREG[INST_NR],INSTREG[ADM_KOMMUNE_NR_TEKST])</f>
        <v>Odense Kommune</v>
      </c>
      <c r="G904" t="str">
        <f>_xlfn.XLOOKUP(ELEVTAL[[#This Row],[Institutionsnummer]],INSTREG[INST_NR],INSTREG[BEL_KOMMUNE_TEKST])</f>
        <v>Odense Kommune</v>
      </c>
      <c r="H904">
        <v>748</v>
      </c>
    </row>
    <row r="905" spans="2:8" x14ac:dyDescent="0.25">
      <c r="B905">
        <v>461032</v>
      </c>
      <c r="C905" t="str">
        <f>_xlfn.XLOOKUP(ELEVTAL[[#This Row],[Institutionsnummer]],INSTREG[INST_NR],INSTREG[INST_NAVN])</f>
        <v>Tingløkkeskolen</v>
      </c>
      <c r="D905" t="str">
        <f>_xlfn.XLOOKUP(ELEVTAL[[#This Row],[Institutionsnummer]],INSTREG[INST_NR],INSTREG[EJER_KODE_TEKST])</f>
        <v>Kommunale</v>
      </c>
      <c r="E905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905" t="str">
        <f>_xlfn.XLOOKUP(ELEVTAL[[#This Row],[Institutionsnummer]],INSTREG[INST_NR],INSTREG[ADM_KOMMUNE_NR_TEKST])</f>
        <v>Odense Kommune</v>
      </c>
      <c r="G905" t="str">
        <f>_xlfn.XLOOKUP(ELEVTAL[[#This Row],[Institutionsnummer]],INSTREG[INST_NR],INSTREG[BEL_KOMMUNE_TEKST])</f>
        <v>Odense Kommune</v>
      </c>
      <c r="H905">
        <v>774</v>
      </c>
    </row>
    <row r="906" spans="2:8" x14ac:dyDescent="0.25">
      <c r="B906">
        <v>461034</v>
      </c>
      <c r="C906" t="str">
        <f>_xlfn.XLOOKUP(ELEVTAL[[#This Row],[Institutionsnummer]],INSTREG[INST_NR],INSTREG[INST_NAVN])</f>
        <v>Ubberud Skole</v>
      </c>
      <c r="D906" t="str">
        <f>_xlfn.XLOOKUP(ELEVTAL[[#This Row],[Institutionsnummer]],INSTREG[INST_NR],INSTREG[EJER_KODE_TEKST])</f>
        <v>Kommunale</v>
      </c>
      <c r="E906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906" t="str">
        <f>_xlfn.XLOOKUP(ELEVTAL[[#This Row],[Institutionsnummer]],INSTREG[INST_NR],INSTREG[ADM_KOMMUNE_NR_TEKST])</f>
        <v>Odense Kommune</v>
      </c>
      <c r="G906" t="str">
        <f>_xlfn.XLOOKUP(ELEVTAL[[#This Row],[Institutionsnummer]],INSTREG[INST_NR],INSTREG[BEL_KOMMUNE_TEKST])</f>
        <v>Odense Kommune</v>
      </c>
      <c r="H906">
        <v>290</v>
      </c>
    </row>
    <row r="907" spans="2:8" x14ac:dyDescent="0.25">
      <c r="B907">
        <v>461035</v>
      </c>
      <c r="C907" t="str">
        <f>_xlfn.XLOOKUP(ELEVTAL[[#This Row],[Institutionsnummer]],INSTREG[INST_NR],INSTREG[INST_NAVN])</f>
        <v>Vestre Skole</v>
      </c>
      <c r="D907" t="str">
        <f>_xlfn.XLOOKUP(ELEVTAL[[#This Row],[Institutionsnummer]],INSTREG[INST_NR],INSTREG[EJER_KODE_TEKST])</f>
        <v>Kommunale</v>
      </c>
      <c r="E907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907" t="str">
        <f>_xlfn.XLOOKUP(ELEVTAL[[#This Row],[Institutionsnummer]],INSTREG[INST_NR],INSTREG[ADM_KOMMUNE_NR_TEKST])</f>
        <v>Odense Kommune</v>
      </c>
      <c r="G907" t="str">
        <f>_xlfn.XLOOKUP(ELEVTAL[[#This Row],[Institutionsnummer]],INSTREG[INST_NR],INSTREG[BEL_KOMMUNE_TEKST])</f>
        <v>Odense Kommune</v>
      </c>
      <c r="H907">
        <v>364</v>
      </c>
    </row>
    <row r="908" spans="2:8" x14ac:dyDescent="0.25">
      <c r="B908">
        <v>461037</v>
      </c>
      <c r="C908" t="str">
        <f>_xlfn.XLOOKUP(ELEVTAL[[#This Row],[Institutionsnummer]],INSTREG[INST_NR],INSTREG[INST_NAVN])</f>
        <v>Åløkkeskolen</v>
      </c>
      <c r="D908" t="str">
        <f>_xlfn.XLOOKUP(ELEVTAL[[#This Row],[Institutionsnummer]],INSTREG[INST_NR],INSTREG[EJER_KODE_TEKST])</f>
        <v>Kommunale</v>
      </c>
      <c r="E908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908" t="str">
        <f>_xlfn.XLOOKUP(ELEVTAL[[#This Row],[Institutionsnummer]],INSTREG[INST_NR],INSTREG[ADM_KOMMUNE_NR_TEKST])</f>
        <v>Odense Kommune</v>
      </c>
      <c r="G908" t="str">
        <f>_xlfn.XLOOKUP(ELEVTAL[[#This Row],[Institutionsnummer]],INSTREG[INST_NR],INSTREG[BEL_KOMMUNE_TEKST])</f>
        <v>Odense Kommune</v>
      </c>
      <c r="H908">
        <v>212</v>
      </c>
    </row>
    <row r="909" spans="2:8" x14ac:dyDescent="0.25">
      <c r="B909">
        <v>461038</v>
      </c>
      <c r="C909" t="str">
        <f>_xlfn.XLOOKUP(ELEVTAL[[#This Row],[Institutionsnummer]],INSTREG[INST_NR],INSTREG[INST_NAVN])</f>
        <v>Rosengårdskolen</v>
      </c>
      <c r="D909" t="str">
        <f>_xlfn.XLOOKUP(ELEVTAL[[#This Row],[Institutionsnummer]],INSTREG[INST_NR],INSTREG[EJER_KODE_TEKST])</f>
        <v>Kommunale</v>
      </c>
      <c r="E909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909" t="str">
        <f>_xlfn.XLOOKUP(ELEVTAL[[#This Row],[Institutionsnummer]],INSTREG[INST_NR],INSTREG[ADM_KOMMUNE_NR_TEKST])</f>
        <v>Odense Kommune</v>
      </c>
      <c r="G909" t="str">
        <f>_xlfn.XLOOKUP(ELEVTAL[[#This Row],[Institutionsnummer]],INSTREG[INST_NR],INSTREG[BEL_KOMMUNE_TEKST])</f>
        <v>Odense Kommune</v>
      </c>
      <c r="H909">
        <v>591</v>
      </c>
    </row>
    <row r="910" spans="2:8" x14ac:dyDescent="0.25">
      <c r="B910">
        <v>461039</v>
      </c>
      <c r="C910" t="str">
        <f>_xlfn.XLOOKUP(ELEVTAL[[#This Row],[Institutionsnummer]],INSTREG[INST_NR],INSTREG[INST_NAVN])</f>
        <v>Odinskolen</v>
      </c>
      <c r="D910" t="str">
        <f>_xlfn.XLOOKUP(ELEVTAL[[#This Row],[Institutionsnummer]],INSTREG[INST_NR],INSTREG[EJER_KODE_TEKST])</f>
        <v>Kommunale</v>
      </c>
      <c r="E910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910" t="str">
        <f>_xlfn.XLOOKUP(ELEVTAL[[#This Row],[Institutionsnummer]],INSTREG[INST_NR],INSTREG[ADM_KOMMUNE_NR_TEKST])</f>
        <v>Odense Kommune</v>
      </c>
      <c r="G910" t="str">
        <f>_xlfn.XLOOKUP(ELEVTAL[[#This Row],[Institutionsnummer]],INSTREG[INST_NR],INSTREG[BEL_KOMMUNE_TEKST])</f>
        <v>Odense Kommune</v>
      </c>
      <c r="H910">
        <v>506</v>
      </c>
    </row>
    <row r="911" spans="2:8" x14ac:dyDescent="0.25">
      <c r="B911">
        <v>461060</v>
      </c>
      <c r="C911" t="str">
        <f>_xlfn.XLOOKUP(ELEVTAL[[#This Row],[Institutionsnummer]],INSTREG[INST_NR],INSTREG[INST_NAVN])</f>
        <v>Søhusskolen</v>
      </c>
      <c r="D911" t="str">
        <f>_xlfn.XLOOKUP(ELEVTAL[[#This Row],[Institutionsnummer]],INSTREG[INST_NR],INSTREG[EJER_KODE_TEKST])</f>
        <v>Kommunale</v>
      </c>
      <c r="E911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911" t="str">
        <f>_xlfn.XLOOKUP(ELEVTAL[[#This Row],[Institutionsnummer]],INSTREG[INST_NR],INSTREG[ADM_KOMMUNE_NR_TEKST])</f>
        <v>Odense Kommune</v>
      </c>
      <c r="G911" t="str">
        <f>_xlfn.XLOOKUP(ELEVTAL[[#This Row],[Institutionsnummer]],INSTREG[INST_NR],INSTREG[BEL_KOMMUNE_TEKST])</f>
        <v>Odense Kommune</v>
      </c>
      <c r="H911">
        <v>348</v>
      </c>
    </row>
    <row r="912" spans="2:8" x14ac:dyDescent="0.25">
      <c r="B912">
        <v>461064</v>
      </c>
      <c r="C912" t="str">
        <f>_xlfn.XLOOKUP(ELEVTAL[[#This Row],[Institutionsnummer]],INSTREG[INST_NR],INSTREG[INST_NAVN])</f>
        <v>Holluf Pile Skole</v>
      </c>
      <c r="D912" t="str">
        <f>_xlfn.XLOOKUP(ELEVTAL[[#This Row],[Institutionsnummer]],INSTREG[INST_NR],INSTREG[EJER_KODE_TEKST])</f>
        <v>Kommunale</v>
      </c>
      <c r="E912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912" t="str">
        <f>_xlfn.XLOOKUP(ELEVTAL[[#This Row],[Institutionsnummer]],INSTREG[INST_NR],INSTREG[ADM_KOMMUNE_NR_TEKST])</f>
        <v>Odense Kommune</v>
      </c>
      <c r="G912" t="str">
        <f>_xlfn.XLOOKUP(ELEVTAL[[#This Row],[Institutionsnummer]],INSTREG[INST_NR],INSTREG[BEL_KOMMUNE_TEKST])</f>
        <v>Odense Kommune</v>
      </c>
      <c r="H912">
        <v>650</v>
      </c>
    </row>
    <row r="913" spans="2:8" x14ac:dyDescent="0.25">
      <c r="B913">
        <v>461076</v>
      </c>
      <c r="C913" t="str">
        <f>_xlfn.XLOOKUP(ELEVTAL[[#This Row],[Institutionsnummer]],INSTREG[INST_NR],INSTREG[INST_NAVN])</f>
        <v>Nørrebjergskolen</v>
      </c>
      <c r="D913" t="str">
        <f>_xlfn.XLOOKUP(ELEVTAL[[#This Row],[Institutionsnummer]],INSTREG[INST_NR],INSTREG[EJER_KODE_TEKST])</f>
        <v>Kommunale</v>
      </c>
      <c r="E913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913" t="str">
        <f>_xlfn.XLOOKUP(ELEVTAL[[#This Row],[Institutionsnummer]],INSTREG[INST_NR],INSTREG[ADM_KOMMUNE_NR_TEKST])</f>
        <v>Odense Kommune</v>
      </c>
      <c r="G913" t="str">
        <f>_xlfn.XLOOKUP(ELEVTAL[[#This Row],[Institutionsnummer]],INSTREG[INST_NR],INSTREG[BEL_KOMMUNE_TEKST])</f>
        <v>Odense Kommune</v>
      </c>
      <c r="H913">
        <v>128</v>
      </c>
    </row>
    <row r="914" spans="2:8" x14ac:dyDescent="0.25">
      <c r="B914">
        <v>461101</v>
      </c>
      <c r="C914" t="str">
        <f>_xlfn.XLOOKUP(ELEVTAL[[#This Row],[Institutionsnummer]],INSTREG[INST_NR],INSTREG[INST_NAVN])</f>
        <v>Bækholmskolen</v>
      </c>
      <c r="D914" t="str">
        <f>_xlfn.XLOOKUP(ELEVTAL[[#This Row],[Institutionsnummer]],INSTREG[INST_NR],INSTREG[EJER_KODE_TEKST])</f>
        <v>Kommunale</v>
      </c>
      <c r="E914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914" t="str">
        <f>_xlfn.XLOOKUP(ELEVTAL[[#This Row],[Institutionsnummer]],INSTREG[INST_NR],INSTREG[ADM_KOMMUNE_NR_TEKST])</f>
        <v>Odense Kommune</v>
      </c>
      <c r="G914" t="str">
        <f>_xlfn.XLOOKUP(ELEVTAL[[#This Row],[Institutionsnummer]],INSTREG[INST_NR],INSTREG[BEL_KOMMUNE_TEKST])</f>
        <v>Odense Kommune</v>
      </c>
    </row>
    <row r="915" spans="2:8" hidden="1" x14ac:dyDescent="0.25">
      <c r="B915">
        <v>461103</v>
      </c>
      <c r="C915" t="str">
        <f>_xlfn.XLOOKUP(ELEVTAL[[#This Row],[Institutionsnummer]],INSTREG[INST_NR],INSTREG[INST_NAVN])</f>
        <v>Skolen på Svennebjerggaard</v>
      </c>
      <c r="D915" t="str">
        <f>_xlfn.XLOOKUP(ELEVTAL[[#This Row],[Institutionsnummer]],INSTREG[INST_NR],INSTREG[EJER_KODE_TEKST])</f>
        <v>Selvejende, kommunale</v>
      </c>
      <c r="E915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915" t="str">
        <f>_xlfn.XLOOKUP(ELEVTAL[[#This Row],[Institutionsnummer]],INSTREG[INST_NR],INSTREG[ADM_KOMMUNE_NR_TEKST])</f>
        <v>Odense Kommune</v>
      </c>
      <c r="G915" t="str">
        <f>_xlfn.XLOOKUP(ELEVTAL[[#This Row],[Institutionsnummer]],INSTREG[INST_NR],INSTREG[BEL_KOMMUNE_TEKST])</f>
        <v>Odense Kommune</v>
      </c>
    </row>
    <row r="916" spans="2:8" x14ac:dyDescent="0.25">
      <c r="B916">
        <v>461211</v>
      </c>
      <c r="C916" t="str">
        <f>_xlfn.XLOOKUP(ELEVTAL[[#This Row],[Institutionsnummer]],INSTREG[INST_NR],INSTREG[INST_NAVN])</f>
        <v>UngOdense</v>
      </c>
      <c r="D916" t="str">
        <f>_xlfn.XLOOKUP(ELEVTAL[[#This Row],[Institutionsnummer]],INSTREG[INST_NR],INSTREG[EJER_KODE_TEKST])</f>
        <v>Kommunale</v>
      </c>
      <c r="E916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916" t="str">
        <f>_xlfn.XLOOKUP(ELEVTAL[[#This Row],[Institutionsnummer]],INSTREG[INST_NR],INSTREG[ADM_KOMMUNE_NR_TEKST])</f>
        <v>Odense Kommune</v>
      </c>
      <c r="G916" t="str">
        <f>_xlfn.XLOOKUP(ELEVTAL[[#This Row],[Institutionsnummer]],INSTREG[INST_NR],INSTREG[BEL_KOMMUNE_TEKST])</f>
        <v>Odense Kommune</v>
      </c>
      <c r="H916">
        <v>384</v>
      </c>
    </row>
    <row r="917" spans="2:8" x14ac:dyDescent="0.25">
      <c r="B917">
        <v>461301</v>
      </c>
      <c r="C917" t="str">
        <f>_xlfn.XLOOKUP(ELEVTAL[[#This Row],[Institutionsnummer]],INSTREG[INST_NR],INSTREG[INST_NAVN])</f>
        <v>Dalum Landbrugsskole</v>
      </c>
      <c r="D917" t="str">
        <f>_xlfn.XLOOKUP(ELEVTAL[[#This Row],[Institutionsnummer]],INSTREG[INST_NR],INSTREG[EJER_KODE_TEKST])</f>
        <v>Selvejende, statslige</v>
      </c>
      <c r="E917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917">
        <f>_xlfn.XLOOKUP(ELEVTAL[[#This Row],[Institutionsnummer]],INSTREG[INST_NR],INSTREG[ADM_KOMMUNE_NR_TEKST])</f>
        <v>0</v>
      </c>
      <c r="G917" t="str">
        <f>_xlfn.XLOOKUP(ELEVTAL[[#This Row],[Institutionsnummer]],INSTREG[INST_NR],INSTREG[BEL_KOMMUNE_TEKST])</f>
        <v>Odense Kommune</v>
      </c>
      <c r="H917">
        <v>48</v>
      </c>
    </row>
    <row r="918" spans="2:8" x14ac:dyDescent="0.25">
      <c r="B918">
        <v>461452</v>
      </c>
      <c r="C918" t="str">
        <f>_xlfn.XLOOKUP(ELEVTAL[[#This Row],[Institutionsnummer]],INSTREG[INST_NR],INSTREG[INST_NAVN])</f>
        <v>Syddansk Erhvervsskole Odense-Vejle</v>
      </c>
      <c r="D918" t="str">
        <f>_xlfn.XLOOKUP(ELEVTAL[[#This Row],[Institutionsnummer]],INSTREG[INST_NR],INSTREG[EJER_KODE_TEKST])</f>
        <v>Selvejende, statslige</v>
      </c>
      <c r="E918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918">
        <f>_xlfn.XLOOKUP(ELEVTAL[[#This Row],[Institutionsnummer]],INSTREG[INST_NR],INSTREG[ADM_KOMMUNE_NR_TEKST])</f>
        <v>0</v>
      </c>
      <c r="G918" t="str">
        <f>_xlfn.XLOOKUP(ELEVTAL[[#This Row],[Institutionsnummer]],INSTREG[INST_NR],INSTREG[BEL_KOMMUNE_TEKST])</f>
        <v>Odense Kommune</v>
      </c>
      <c r="H918">
        <v>118</v>
      </c>
    </row>
    <row r="919" spans="2:8" x14ac:dyDescent="0.25">
      <c r="B919">
        <v>461901</v>
      </c>
      <c r="C919" t="str">
        <f>_xlfn.XLOOKUP(ELEVTAL[[#This Row],[Institutionsnummer]],INSTREG[INST_NR],INSTREG[INST_NAVN])</f>
        <v>Enghaveskolen</v>
      </c>
      <c r="D919" t="str">
        <f>_xlfn.XLOOKUP(ELEVTAL[[#This Row],[Institutionsnummer]],INSTREG[INST_NR],INSTREG[EJER_KODE_TEKST])</f>
        <v>Kommunale</v>
      </c>
      <c r="E919" t="str">
        <f>IF(ELEVTAL[[#This Row],[Administrerende kommune]]=0,ELEVTAL[[#This Row],[Beliggenhedskommune]],IF(ELEVTAL[[#This Row],[Administrerende kommune]]="",ELEVTAL[[#This Row],[Beliggenhedskommune]],ELEVTAL[[#This Row],[Administrerende kommune]]))</f>
        <v>Odense Kommune</v>
      </c>
      <c r="F919" t="str">
        <f>_xlfn.XLOOKUP(ELEVTAL[[#This Row],[Institutionsnummer]],INSTREG[INST_NR],INSTREG[ADM_KOMMUNE_NR_TEKST])</f>
        <v>Odense Kommune</v>
      </c>
      <c r="G919" t="str">
        <f>_xlfn.XLOOKUP(ELEVTAL[[#This Row],[Institutionsnummer]],INSTREG[INST_NR],INSTREG[BEL_KOMMUNE_TEKST])</f>
        <v>Odense Kommune</v>
      </c>
      <c r="H919">
        <v>122</v>
      </c>
    </row>
    <row r="920" spans="2:8" x14ac:dyDescent="0.25">
      <c r="B920">
        <v>471005</v>
      </c>
      <c r="C920" t="str">
        <f>_xlfn.XLOOKUP(ELEVTAL[[#This Row],[Institutionsnummer]],INSTREG[INST_NR],INSTREG[INST_NAVN])</f>
        <v>Kystskolen</v>
      </c>
      <c r="D920" t="str">
        <f>_xlfn.XLOOKUP(ELEVTAL[[#This Row],[Institutionsnummer]],INSTREG[INST_NR],INSTREG[EJER_KODE_TEKST])</f>
        <v>Kommunale</v>
      </c>
      <c r="E920" t="str">
        <f>IF(ELEVTAL[[#This Row],[Administrerende kommune]]=0,ELEVTAL[[#This Row],[Beliggenhedskommune]],IF(ELEVTAL[[#This Row],[Administrerende kommune]]="",ELEVTAL[[#This Row],[Beliggenhedskommune]],ELEVTAL[[#This Row],[Administrerende kommune]]))</f>
        <v>Nordfyns Kommune</v>
      </c>
      <c r="F920" t="str">
        <f>_xlfn.XLOOKUP(ELEVTAL[[#This Row],[Institutionsnummer]],INSTREG[INST_NR],INSTREG[ADM_KOMMUNE_NR_TEKST])</f>
        <v>Nordfyns Kommune</v>
      </c>
      <c r="G920" t="str">
        <f>_xlfn.XLOOKUP(ELEVTAL[[#This Row],[Institutionsnummer]],INSTREG[INST_NR],INSTREG[BEL_KOMMUNE_TEKST])</f>
        <v>Nordfyns Kommune</v>
      </c>
      <c r="H920">
        <v>236</v>
      </c>
    </row>
    <row r="921" spans="2:8" x14ac:dyDescent="0.25">
      <c r="B921">
        <v>471008</v>
      </c>
      <c r="C921" t="str">
        <f>_xlfn.XLOOKUP(ELEVTAL[[#This Row],[Institutionsnummer]],INSTREG[INST_NR],INSTREG[INST_NAVN])</f>
        <v>Sletten Skole</v>
      </c>
      <c r="D921" t="str">
        <f>_xlfn.XLOOKUP(ELEVTAL[[#This Row],[Institutionsnummer]],INSTREG[INST_NR],INSTREG[EJER_KODE_TEKST])</f>
        <v>Kommunale</v>
      </c>
      <c r="E921" t="str">
        <f>IF(ELEVTAL[[#This Row],[Administrerende kommune]]=0,ELEVTAL[[#This Row],[Beliggenhedskommune]],IF(ELEVTAL[[#This Row],[Administrerende kommune]]="",ELEVTAL[[#This Row],[Beliggenhedskommune]],ELEVTAL[[#This Row],[Administrerende kommune]]))</f>
        <v>Nordfyns Kommune</v>
      </c>
      <c r="F921" t="str">
        <f>_xlfn.XLOOKUP(ELEVTAL[[#This Row],[Institutionsnummer]],INSTREG[INST_NR],INSTREG[ADM_KOMMUNE_NR_TEKST])</f>
        <v>Nordfyns Kommune</v>
      </c>
      <c r="G921" t="str">
        <f>_xlfn.XLOOKUP(ELEVTAL[[#This Row],[Institutionsnummer]],INSTREG[INST_NR],INSTREG[BEL_KOMMUNE_TEKST])</f>
        <v>Nordfyns Kommune</v>
      </c>
      <c r="H921">
        <v>690</v>
      </c>
    </row>
    <row r="922" spans="2:8" hidden="1" x14ac:dyDescent="0.25">
      <c r="B922">
        <v>471013</v>
      </c>
      <c r="C922" t="str">
        <f>_xlfn.XLOOKUP(ELEVTAL[[#This Row],[Institutionsnummer]],INSTREG[INST_NR],INSTREG[INST_NAVN])</f>
        <v>Center for Børn og Unge, Egely, Sikret og særlig sikret afdeling</v>
      </c>
      <c r="D922" t="str">
        <f>_xlfn.XLOOKUP(ELEVTAL[[#This Row],[Institutionsnummer]],INSTREG[INST_NR],INSTREG[EJER_KODE_TEKST])</f>
        <v>Regionale</v>
      </c>
      <c r="E922" t="str">
        <f>IF(ELEVTAL[[#This Row],[Administrerende kommune]]=0,ELEVTAL[[#This Row],[Beliggenhedskommune]],IF(ELEVTAL[[#This Row],[Administrerende kommune]]="",ELEVTAL[[#This Row],[Beliggenhedskommune]],ELEVTAL[[#This Row],[Administrerende kommune]]))</f>
        <v>Region Syddanmark</v>
      </c>
      <c r="F922" t="str">
        <f>_xlfn.XLOOKUP(ELEVTAL[[#This Row],[Institutionsnummer]],INSTREG[INST_NR],INSTREG[ADM_KOMMUNE_NR_TEKST])</f>
        <v>Region Syddanmark</v>
      </c>
      <c r="G922" t="str">
        <f>_xlfn.XLOOKUP(ELEVTAL[[#This Row],[Institutionsnummer]],INSTREG[INST_NR],INSTREG[BEL_KOMMUNE_TEKST])</f>
        <v>Middelfart Kommune</v>
      </c>
    </row>
    <row r="923" spans="2:8" x14ac:dyDescent="0.25">
      <c r="B923">
        <v>471210</v>
      </c>
      <c r="C923" t="str">
        <f>_xlfn.XLOOKUP(ELEVTAL[[#This Row],[Institutionsnummer]],INSTREG[INST_NR],INSTREG[INST_NAVN])</f>
        <v>Nordfyns Ungdomsskole</v>
      </c>
      <c r="D923" t="str">
        <f>_xlfn.XLOOKUP(ELEVTAL[[#This Row],[Institutionsnummer]],INSTREG[INST_NR],INSTREG[EJER_KODE_TEKST])</f>
        <v>Kommunale</v>
      </c>
      <c r="E923" t="str">
        <f>IF(ELEVTAL[[#This Row],[Administrerende kommune]]=0,ELEVTAL[[#This Row],[Beliggenhedskommune]],IF(ELEVTAL[[#This Row],[Administrerende kommune]]="",ELEVTAL[[#This Row],[Beliggenhedskommune]],ELEVTAL[[#This Row],[Administrerende kommune]]))</f>
        <v>Nordfyns Kommune</v>
      </c>
      <c r="F923" t="str">
        <f>_xlfn.XLOOKUP(ELEVTAL[[#This Row],[Institutionsnummer]],INSTREG[INST_NR],INSTREG[ADM_KOMMUNE_NR_TEKST])</f>
        <v>Nordfyns Kommune</v>
      </c>
      <c r="G923" t="str">
        <f>_xlfn.XLOOKUP(ELEVTAL[[#This Row],[Institutionsnummer]],INSTREG[INST_NR],INSTREG[BEL_KOMMUNE_TEKST])</f>
        <v>Nordfyns Kommune</v>
      </c>
    </row>
    <row r="924" spans="2:8" x14ac:dyDescent="0.25">
      <c r="B924">
        <v>473001</v>
      </c>
      <c r="C924" t="str">
        <f>_xlfn.XLOOKUP(ELEVTAL[[#This Row],[Institutionsnummer]],INSTREG[INST_NR],INSTREG[INST_NAVN])</f>
        <v>Espe Skole</v>
      </c>
      <c r="D924" t="str">
        <f>_xlfn.XLOOKUP(ELEVTAL[[#This Row],[Institutionsnummer]],INSTREG[INST_NR],INSTREG[EJER_KODE_TEKST])</f>
        <v>Kommunale</v>
      </c>
      <c r="E924" t="str">
        <f>IF(ELEVTAL[[#This Row],[Administrerende kommune]]=0,ELEVTAL[[#This Row],[Beliggenhedskommune]],IF(ELEVTAL[[#This Row],[Administrerende kommune]]="",ELEVTAL[[#This Row],[Beliggenhedskommune]],ELEVTAL[[#This Row],[Administrerende kommune]]))</f>
        <v>Faaborg-Midtfyn Kommune</v>
      </c>
      <c r="F924" t="str">
        <f>_xlfn.XLOOKUP(ELEVTAL[[#This Row],[Institutionsnummer]],INSTREG[INST_NR],INSTREG[ADM_KOMMUNE_NR_TEKST])</f>
        <v>Faaborg-Midtfyn Kommune</v>
      </c>
      <c r="G924" t="str">
        <f>_xlfn.XLOOKUP(ELEVTAL[[#This Row],[Institutionsnummer]],INSTREG[INST_NR],INSTREG[BEL_KOMMUNE_TEKST])</f>
        <v>Faaborg-Midtfyn Kommune</v>
      </c>
      <c r="H924">
        <v>102</v>
      </c>
    </row>
    <row r="925" spans="2:8" x14ac:dyDescent="0.25">
      <c r="B925">
        <v>473009</v>
      </c>
      <c r="C925" t="str">
        <f>_xlfn.XLOOKUP(ELEVTAL[[#This Row],[Institutionsnummer]],INSTREG[INST_NR],INSTREG[INST_NAVN])</f>
        <v>Tingagerskolen</v>
      </c>
      <c r="D925" t="str">
        <f>_xlfn.XLOOKUP(ELEVTAL[[#This Row],[Institutionsnummer]],INSTREG[INST_NR],INSTREG[EJER_KODE_TEKST])</f>
        <v>Kommunale</v>
      </c>
      <c r="E925" t="str">
        <f>IF(ELEVTAL[[#This Row],[Administrerende kommune]]=0,ELEVTAL[[#This Row],[Beliggenhedskommune]],IF(ELEVTAL[[#This Row],[Administrerende kommune]]="",ELEVTAL[[#This Row],[Beliggenhedskommune]],ELEVTAL[[#This Row],[Administrerende kommune]]))</f>
        <v>Faaborg-Midtfyn Kommune</v>
      </c>
      <c r="F925" t="str">
        <f>_xlfn.XLOOKUP(ELEVTAL[[#This Row],[Institutionsnummer]],INSTREG[INST_NR],INSTREG[ADM_KOMMUNE_NR_TEKST])</f>
        <v>Faaborg-Midtfyn Kommune</v>
      </c>
      <c r="G925" t="str">
        <f>_xlfn.XLOOKUP(ELEVTAL[[#This Row],[Institutionsnummer]],INSTREG[INST_NR],INSTREG[BEL_KOMMUNE_TEKST])</f>
        <v>Faaborg-Midtfyn Kommune</v>
      </c>
      <c r="H925">
        <v>496</v>
      </c>
    </row>
    <row r="926" spans="2:8" x14ac:dyDescent="0.25">
      <c r="B926">
        <v>473020</v>
      </c>
      <c r="C926" t="str">
        <f>_xlfn.XLOOKUP(ELEVTAL[[#This Row],[Institutionsnummer]],INSTREG[INST_NR],INSTREG[INST_NAVN])</f>
        <v>Nordagerskolen</v>
      </c>
      <c r="D926" t="str">
        <f>_xlfn.XLOOKUP(ELEVTAL[[#This Row],[Institutionsnummer]],INSTREG[INST_NR],INSTREG[EJER_KODE_TEKST])</f>
        <v>Kommunale</v>
      </c>
      <c r="E926" t="str">
        <f>IF(ELEVTAL[[#This Row],[Administrerende kommune]]=0,ELEVTAL[[#This Row],[Beliggenhedskommune]],IF(ELEVTAL[[#This Row],[Administrerende kommune]]="",ELEVTAL[[#This Row],[Beliggenhedskommune]],ELEVTAL[[#This Row],[Administrerende kommune]]))</f>
        <v>Faaborg-Midtfyn Kommune</v>
      </c>
      <c r="F926" t="str">
        <f>_xlfn.XLOOKUP(ELEVTAL[[#This Row],[Institutionsnummer]],INSTREG[INST_NR],INSTREG[ADM_KOMMUNE_NR_TEKST])</f>
        <v>Faaborg-Midtfyn Kommune</v>
      </c>
      <c r="G926" t="str">
        <f>_xlfn.XLOOKUP(ELEVTAL[[#This Row],[Institutionsnummer]],INSTREG[INST_NR],INSTREG[BEL_KOMMUNE_TEKST])</f>
        <v>Faaborg-Midtfyn Kommune</v>
      </c>
      <c r="H926">
        <v>580</v>
      </c>
    </row>
    <row r="927" spans="2:8" hidden="1" x14ac:dyDescent="0.25">
      <c r="B927">
        <v>473021</v>
      </c>
      <c r="C927" t="str">
        <f>_xlfn.XLOOKUP(ELEVTAL[[#This Row],[Institutionsnummer]],INSTREG[INST_NR],INSTREG[INST_NAVN])</f>
        <v>Børne- og Ungehusene Udby - Intern Skole</v>
      </c>
      <c r="D927" t="str">
        <f>_xlfn.XLOOKUP(ELEVTAL[[#This Row],[Institutionsnummer]],INSTREG[INST_NR],INSTREG[EJER_KODE_TEKST])</f>
        <v>Regionale</v>
      </c>
      <c r="E927" t="str">
        <f>IF(ELEVTAL[[#This Row],[Administrerende kommune]]=0,ELEVTAL[[#This Row],[Beliggenhedskommune]],IF(ELEVTAL[[#This Row],[Administrerende kommune]]="",ELEVTAL[[#This Row],[Beliggenhedskommune]],ELEVTAL[[#This Row],[Administrerende kommune]]))</f>
        <v>Region Syddanmark</v>
      </c>
      <c r="F927" t="str">
        <f>_xlfn.XLOOKUP(ELEVTAL[[#This Row],[Institutionsnummer]],INSTREG[INST_NR],INSTREG[ADM_KOMMUNE_NR_TEKST])</f>
        <v>Region Syddanmark</v>
      </c>
      <c r="G927" t="str">
        <f>_xlfn.XLOOKUP(ELEVTAL[[#This Row],[Institutionsnummer]],INSTREG[INST_NR],INSTREG[BEL_KOMMUNE_TEKST])</f>
        <v>Middelfart Kommune</v>
      </c>
    </row>
    <row r="928" spans="2:8" x14ac:dyDescent="0.25">
      <c r="B928">
        <v>477001</v>
      </c>
      <c r="C928" t="str">
        <f>_xlfn.XLOOKUP(ELEVTAL[[#This Row],[Institutionsnummer]],INSTREG[INST_NR],INSTREG[INST_NAVN])</f>
        <v>Tre Ege Skolen</v>
      </c>
      <c r="D928" t="str">
        <f>_xlfn.XLOOKUP(ELEVTAL[[#This Row],[Institutionsnummer]],INSTREG[INST_NR],INSTREG[EJER_KODE_TEKST])</f>
        <v>Kommunale</v>
      </c>
      <c r="E928" t="str">
        <f>IF(ELEVTAL[[#This Row],[Administrerende kommune]]=0,ELEVTAL[[#This Row],[Beliggenhedskommune]],IF(ELEVTAL[[#This Row],[Administrerende kommune]]="",ELEVTAL[[#This Row],[Beliggenhedskommune]],ELEVTAL[[#This Row],[Administrerende kommune]]))</f>
        <v>Faaborg-Midtfyn Kommune</v>
      </c>
      <c r="F928" t="str">
        <f>_xlfn.XLOOKUP(ELEVTAL[[#This Row],[Institutionsnummer]],INSTREG[INST_NR],INSTREG[ADM_KOMMUNE_NR_TEKST])</f>
        <v>Faaborg-Midtfyn Kommune</v>
      </c>
      <c r="G928" t="str">
        <f>_xlfn.XLOOKUP(ELEVTAL[[#This Row],[Institutionsnummer]],INSTREG[INST_NR],INSTREG[BEL_KOMMUNE_TEKST])</f>
        <v>Faaborg-Midtfyn Kommune</v>
      </c>
      <c r="H928">
        <v>236</v>
      </c>
    </row>
    <row r="929" spans="2:8" hidden="1" x14ac:dyDescent="0.25">
      <c r="B929">
        <v>477007</v>
      </c>
      <c r="C929" t="str">
        <f>_xlfn.XLOOKUP(ELEVTAL[[#This Row],[Institutionsnummer]],INSTREG[INST_NR],INSTREG[INST_NAVN])</f>
        <v>Gl. Højgaard</v>
      </c>
      <c r="D929" t="str">
        <f>_xlfn.XLOOKUP(ELEVTAL[[#This Row],[Institutionsnummer]],INSTREG[INST_NR],INSTREG[EJER_KODE_TEKST])</f>
        <v>Selvejende, kommunale</v>
      </c>
      <c r="E929" t="str">
        <f>IF(ELEVTAL[[#This Row],[Administrerende kommune]]=0,ELEVTAL[[#This Row],[Beliggenhedskommune]],IF(ELEVTAL[[#This Row],[Administrerende kommune]]="",ELEVTAL[[#This Row],[Beliggenhedskommune]],ELEVTAL[[#This Row],[Administrerende kommune]]))</f>
        <v>Faaborg-Midtfyn Kommune</v>
      </c>
      <c r="F929" t="str">
        <f>_xlfn.XLOOKUP(ELEVTAL[[#This Row],[Institutionsnummer]],INSTREG[INST_NR],INSTREG[ADM_KOMMUNE_NR_TEKST])</f>
        <v>Faaborg-Midtfyn Kommune</v>
      </c>
      <c r="G929" t="str">
        <f>_xlfn.XLOOKUP(ELEVTAL[[#This Row],[Institutionsnummer]],INSTREG[INST_NR],INSTREG[BEL_KOMMUNE_TEKST])</f>
        <v>Faaborg-Midtfyn Kommune</v>
      </c>
    </row>
    <row r="930" spans="2:8" x14ac:dyDescent="0.25">
      <c r="B930">
        <v>479008</v>
      </c>
      <c r="C930" t="str">
        <f>_xlfn.XLOOKUP(ELEVTAL[[#This Row],[Institutionsnummer]],INSTREG[INST_NR],INSTREG[INST_NAVN])</f>
        <v>Rantzausminde Skole</v>
      </c>
      <c r="D930" t="str">
        <f>_xlfn.XLOOKUP(ELEVTAL[[#This Row],[Institutionsnummer]],INSTREG[INST_NR],INSTREG[EJER_KODE_TEKST])</f>
        <v>Kommunale</v>
      </c>
      <c r="E930" t="str">
        <f>IF(ELEVTAL[[#This Row],[Administrerende kommune]]=0,ELEVTAL[[#This Row],[Beliggenhedskommune]],IF(ELEVTAL[[#This Row],[Administrerende kommune]]="",ELEVTAL[[#This Row],[Beliggenhedskommune]],ELEVTAL[[#This Row],[Administrerende kommune]]))</f>
        <v>Svendborg Kommune</v>
      </c>
      <c r="F930" t="str">
        <f>_xlfn.XLOOKUP(ELEVTAL[[#This Row],[Institutionsnummer]],INSTREG[INST_NR],INSTREG[ADM_KOMMUNE_NR_TEKST])</f>
        <v>Svendborg Kommune</v>
      </c>
      <c r="G930" t="str">
        <f>_xlfn.XLOOKUP(ELEVTAL[[#This Row],[Institutionsnummer]],INSTREG[INST_NR],INSTREG[BEL_KOMMUNE_TEKST])</f>
        <v>Svendborg Kommune</v>
      </c>
      <c r="H930">
        <v>508</v>
      </c>
    </row>
    <row r="931" spans="2:8" x14ac:dyDescent="0.25">
      <c r="B931">
        <v>479009</v>
      </c>
      <c r="C931" t="str">
        <f>_xlfn.XLOOKUP(ELEVTAL[[#This Row],[Institutionsnummer]],INSTREG[INST_NR],INSTREG[INST_NAVN])</f>
        <v>Thurø Skole</v>
      </c>
      <c r="D931" t="str">
        <f>_xlfn.XLOOKUP(ELEVTAL[[#This Row],[Institutionsnummer]],INSTREG[INST_NR],INSTREG[EJER_KODE_TEKST])</f>
        <v>Kommunale</v>
      </c>
      <c r="E931" t="str">
        <f>IF(ELEVTAL[[#This Row],[Administrerende kommune]]=0,ELEVTAL[[#This Row],[Beliggenhedskommune]],IF(ELEVTAL[[#This Row],[Administrerende kommune]]="",ELEVTAL[[#This Row],[Beliggenhedskommune]],ELEVTAL[[#This Row],[Administrerende kommune]]))</f>
        <v>Svendborg Kommune</v>
      </c>
      <c r="F931" t="str">
        <f>_xlfn.XLOOKUP(ELEVTAL[[#This Row],[Institutionsnummer]],INSTREG[INST_NR],INSTREG[ADM_KOMMUNE_NR_TEKST])</f>
        <v>Svendborg Kommune</v>
      </c>
      <c r="G931" t="str">
        <f>_xlfn.XLOOKUP(ELEVTAL[[#This Row],[Institutionsnummer]],INSTREG[INST_NR],INSTREG[BEL_KOMMUNE_TEKST])</f>
        <v>Svendborg Kommune</v>
      </c>
      <c r="H931">
        <v>309</v>
      </c>
    </row>
    <row r="932" spans="2:8" x14ac:dyDescent="0.25">
      <c r="B932">
        <v>479010</v>
      </c>
      <c r="C932" t="str">
        <f>_xlfn.XLOOKUP(ELEVTAL[[#This Row],[Institutionsnummer]],INSTREG[INST_NR],INSTREG[INST_NAVN])</f>
        <v>Tved Skole</v>
      </c>
      <c r="D932" t="str">
        <f>_xlfn.XLOOKUP(ELEVTAL[[#This Row],[Institutionsnummer]],INSTREG[INST_NR],INSTREG[EJER_KODE_TEKST])</f>
        <v>Kommunale</v>
      </c>
      <c r="E932" t="str">
        <f>IF(ELEVTAL[[#This Row],[Administrerende kommune]]=0,ELEVTAL[[#This Row],[Beliggenhedskommune]],IF(ELEVTAL[[#This Row],[Administrerende kommune]]="",ELEVTAL[[#This Row],[Beliggenhedskommune]],ELEVTAL[[#This Row],[Administrerende kommune]]))</f>
        <v>Svendborg Kommune</v>
      </c>
      <c r="F932" t="str">
        <f>_xlfn.XLOOKUP(ELEVTAL[[#This Row],[Institutionsnummer]],INSTREG[INST_NR],INSTREG[ADM_KOMMUNE_NR_TEKST])</f>
        <v>Svendborg Kommune</v>
      </c>
      <c r="G932" t="str">
        <f>_xlfn.XLOOKUP(ELEVTAL[[#This Row],[Institutionsnummer]],INSTREG[INST_NR],INSTREG[BEL_KOMMUNE_TEKST])</f>
        <v>Svendborg Kommune</v>
      </c>
      <c r="H932">
        <v>357</v>
      </c>
    </row>
    <row r="933" spans="2:8" x14ac:dyDescent="0.25">
      <c r="B933">
        <v>479011</v>
      </c>
      <c r="C933" t="str">
        <f>_xlfn.XLOOKUP(ELEVTAL[[#This Row],[Institutionsnummer]],INSTREG[INST_NR],INSTREG[INST_NAVN])</f>
        <v>Vestre Skole</v>
      </c>
      <c r="D933" t="str">
        <f>_xlfn.XLOOKUP(ELEVTAL[[#This Row],[Institutionsnummer]],INSTREG[INST_NR],INSTREG[EJER_KODE_TEKST])</f>
        <v>Kommunale</v>
      </c>
      <c r="E933" t="str">
        <f>IF(ELEVTAL[[#This Row],[Administrerende kommune]]=0,ELEVTAL[[#This Row],[Beliggenhedskommune]],IF(ELEVTAL[[#This Row],[Administrerende kommune]]="",ELEVTAL[[#This Row],[Beliggenhedskommune]],ELEVTAL[[#This Row],[Administrerende kommune]]))</f>
        <v>Svendborg Kommune</v>
      </c>
      <c r="F933" t="str">
        <f>_xlfn.XLOOKUP(ELEVTAL[[#This Row],[Institutionsnummer]],INSTREG[INST_NR],INSTREG[ADM_KOMMUNE_NR_TEKST])</f>
        <v>Svendborg Kommune</v>
      </c>
      <c r="G933" t="str">
        <f>_xlfn.XLOOKUP(ELEVTAL[[#This Row],[Institutionsnummer]],INSTREG[INST_NR],INSTREG[BEL_KOMMUNE_TEKST])</f>
        <v>Svendborg Kommune</v>
      </c>
      <c r="H933">
        <v>356</v>
      </c>
    </row>
    <row r="934" spans="2:8" hidden="1" x14ac:dyDescent="0.25">
      <c r="B934">
        <v>479024</v>
      </c>
      <c r="C934" t="str">
        <f>_xlfn.XLOOKUP(ELEVTAL[[#This Row],[Institutionsnummer]],INSTREG[INST_NR],INSTREG[INST_NAVN])</f>
        <v>Kernen</v>
      </c>
      <c r="D934" t="str">
        <f>_xlfn.XLOOKUP(ELEVTAL[[#This Row],[Institutionsnummer]],INSTREG[INST_NR],INSTREG[EJER_KODE_TEKST])</f>
        <v>Selvejende, kommunale</v>
      </c>
      <c r="E934" t="str">
        <f>IF(ELEVTAL[[#This Row],[Administrerende kommune]]=0,ELEVTAL[[#This Row],[Beliggenhedskommune]],IF(ELEVTAL[[#This Row],[Administrerende kommune]]="",ELEVTAL[[#This Row],[Beliggenhedskommune]],ELEVTAL[[#This Row],[Administrerende kommune]]))</f>
        <v>Svendborg Kommune</v>
      </c>
      <c r="F934" t="str">
        <f>_xlfn.XLOOKUP(ELEVTAL[[#This Row],[Institutionsnummer]],INSTREG[INST_NR],INSTREG[ADM_KOMMUNE_NR_TEKST])</f>
        <v>Svendborg Kommune</v>
      </c>
      <c r="G934" t="str">
        <f>_xlfn.XLOOKUP(ELEVTAL[[#This Row],[Institutionsnummer]],INSTREG[INST_NR],INSTREG[BEL_KOMMUNE_TEKST])</f>
        <v>Svendborg Kommune</v>
      </c>
      <c r="H934">
        <v>18</v>
      </c>
    </row>
    <row r="935" spans="2:8" hidden="1" x14ac:dyDescent="0.25">
      <c r="B935">
        <v>479025</v>
      </c>
      <c r="C935" t="str">
        <f>_xlfn.XLOOKUP(ELEVTAL[[#This Row],[Institutionsnummer]],INSTREG[INST_NR],INSTREG[INST_NAVN])</f>
        <v>Socialpædagogisk opholdssted Eggertshus</v>
      </c>
      <c r="D935" t="str">
        <f>_xlfn.XLOOKUP(ELEVTAL[[#This Row],[Institutionsnummer]],INSTREG[INST_NR],INSTREG[EJER_KODE_TEKST])</f>
        <v>Selvejende, kommunale</v>
      </c>
      <c r="E935" t="str">
        <f>IF(ELEVTAL[[#This Row],[Administrerende kommune]]=0,ELEVTAL[[#This Row],[Beliggenhedskommune]],IF(ELEVTAL[[#This Row],[Administrerende kommune]]="",ELEVTAL[[#This Row],[Beliggenhedskommune]],ELEVTAL[[#This Row],[Administrerende kommune]]))</f>
        <v>Svendborg Kommune</v>
      </c>
      <c r="F935" t="str">
        <f>_xlfn.XLOOKUP(ELEVTAL[[#This Row],[Institutionsnummer]],INSTREG[INST_NR],INSTREG[ADM_KOMMUNE_NR_TEKST])</f>
        <v>Svendborg Kommune</v>
      </c>
      <c r="G935" t="str">
        <f>_xlfn.XLOOKUP(ELEVTAL[[#This Row],[Institutionsnummer]],INSTREG[INST_NR],INSTREG[BEL_KOMMUNE_TEKST])</f>
        <v>Svendborg Kommune</v>
      </c>
      <c r="H935">
        <v>7</v>
      </c>
    </row>
    <row r="936" spans="2:8" hidden="1" x14ac:dyDescent="0.25">
      <c r="B936">
        <v>479031</v>
      </c>
      <c r="C936" t="str">
        <f>_xlfn.XLOOKUP(ELEVTAL[[#This Row],[Institutionsnummer]],INSTREG[INST_NR],INSTREG[INST_NAVN])</f>
        <v>Om Tanken</v>
      </c>
      <c r="D936" t="str">
        <f>_xlfn.XLOOKUP(ELEVTAL[[#This Row],[Institutionsnummer]],INSTREG[INST_NR],INSTREG[EJER_KODE_TEKST])</f>
        <v>Selvejende, kommunale</v>
      </c>
      <c r="E936" t="str">
        <f>IF(ELEVTAL[[#This Row],[Administrerende kommune]]=0,ELEVTAL[[#This Row],[Beliggenhedskommune]],IF(ELEVTAL[[#This Row],[Administrerende kommune]]="",ELEVTAL[[#This Row],[Beliggenhedskommune]],ELEVTAL[[#This Row],[Administrerende kommune]]))</f>
        <v>Svendborg Kommune</v>
      </c>
      <c r="F936" t="str">
        <f>_xlfn.XLOOKUP(ELEVTAL[[#This Row],[Institutionsnummer]],INSTREG[INST_NR],INSTREG[ADM_KOMMUNE_NR_TEKST])</f>
        <v>Svendborg Kommune</v>
      </c>
      <c r="G936" t="str">
        <f>_xlfn.XLOOKUP(ELEVTAL[[#This Row],[Institutionsnummer]],INSTREG[INST_NR],INSTREG[BEL_KOMMUNE_TEKST])</f>
        <v>Svendborg Kommune</v>
      </c>
    </row>
    <row r="937" spans="2:8" x14ac:dyDescent="0.25">
      <c r="B937">
        <v>479901</v>
      </c>
      <c r="C937" t="str">
        <f>_xlfn.XLOOKUP(ELEVTAL[[#This Row],[Institutionsnummer]],INSTREG[INST_NR],INSTREG[INST_NAVN])</f>
        <v>Byhaveskolen</v>
      </c>
      <c r="D937" t="str">
        <f>_xlfn.XLOOKUP(ELEVTAL[[#This Row],[Institutionsnummer]],INSTREG[INST_NR],INSTREG[EJER_KODE_TEKST])</f>
        <v>Kommunale</v>
      </c>
      <c r="E937" t="str">
        <f>IF(ELEVTAL[[#This Row],[Administrerende kommune]]=0,ELEVTAL[[#This Row],[Beliggenhedskommune]],IF(ELEVTAL[[#This Row],[Administrerende kommune]]="",ELEVTAL[[#This Row],[Beliggenhedskommune]],ELEVTAL[[#This Row],[Administrerende kommune]]))</f>
        <v>Svendborg Kommune</v>
      </c>
      <c r="F937" t="str">
        <f>_xlfn.XLOOKUP(ELEVTAL[[#This Row],[Institutionsnummer]],INSTREG[INST_NR],INSTREG[ADM_KOMMUNE_NR_TEKST])</f>
        <v>Svendborg Kommune</v>
      </c>
      <c r="G937" t="str">
        <f>_xlfn.XLOOKUP(ELEVTAL[[#This Row],[Institutionsnummer]],INSTREG[INST_NR],INSTREG[BEL_KOMMUNE_TEKST])</f>
        <v>Svendborg Kommune</v>
      </c>
      <c r="H937">
        <v>129</v>
      </c>
    </row>
    <row r="938" spans="2:8" x14ac:dyDescent="0.25">
      <c r="B938">
        <v>480001</v>
      </c>
      <c r="C938" t="str">
        <f>_xlfn.XLOOKUP(ELEVTAL[[#This Row],[Institutionsnummer]],INSTREG[INST_NR],INSTREG[INST_NAVN])</f>
        <v>Heldagsskolen</v>
      </c>
      <c r="D938" t="str">
        <f>_xlfn.XLOOKUP(ELEVTAL[[#This Row],[Institutionsnummer]],INSTREG[INST_NR],INSTREG[EJER_KODE_TEKST])</f>
        <v>Kommunale</v>
      </c>
      <c r="E938" t="str">
        <f>IF(ELEVTAL[[#This Row],[Administrerende kommune]]=0,ELEVTAL[[#This Row],[Beliggenhedskommune]],IF(ELEVTAL[[#This Row],[Administrerende kommune]]="",ELEVTAL[[#This Row],[Beliggenhedskommune]],ELEVTAL[[#This Row],[Administrerende kommune]]))</f>
        <v>Nordfyns Kommune</v>
      </c>
      <c r="F938" t="str">
        <f>_xlfn.XLOOKUP(ELEVTAL[[#This Row],[Institutionsnummer]],INSTREG[INST_NR],INSTREG[ADM_KOMMUNE_NR_TEKST])</f>
        <v>Nordfyns Kommune</v>
      </c>
      <c r="G938" t="str">
        <f>_xlfn.XLOOKUP(ELEVTAL[[#This Row],[Institutionsnummer]],INSTREG[INST_NR],INSTREG[BEL_KOMMUNE_TEKST])</f>
        <v>Nordfyns Kommune</v>
      </c>
    </row>
    <row r="939" spans="2:8" x14ac:dyDescent="0.25">
      <c r="B939">
        <v>481001</v>
      </c>
      <c r="C939" t="str">
        <f>_xlfn.XLOOKUP(ELEVTAL[[#This Row],[Institutionsnummer]],INSTREG[INST_NR],INSTREG[INST_NAVN])</f>
        <v>Humble Skole</v>
      </c>
      <c r="D939" t="str">
        <f>_xlfn.XLOOKUP(ELEVTAL[[#This Row],[Institutionsnummer]],INSTREG[INST_NR],INSTREG[EJER_KODE_TEKST])</f>
        <v>Kommunale</v>
      </c>
      <c r="E939" t="str">
        <f>IF(ELEVTAL[[#This Row],[Administrerende kommune]]=0,ELEVTAL[[#This Row],[Beliggenhedskommune]],IF(ELEVTAL[[#This Row],[Administrerende kommune]]="",ELEVTAL[[#This Row],[Beliggenhedskommune]],ELEVTAL[[#This Row],[Administrerende kommune]]))</f>
        <v>Langeland Kommune</v>
      </c>
      <c r="F939" t="str">
        <f>_xlfn.XLOOKUP(ELEVTAL[[#This Row],[Institutionsnummer]],INSTREG[INST_NR],INSTREG[ADM_KOMMUNE_NR_TEKST])</f>
        <v>Langeland Kommune</v>
      </c>
      <c r="G939" t="str">
        <f>_xlfn.XLOOKUP(ELEVTAL[[#This Row],[Institutionsnummer]],INSTREG[INST_NR],INSTREG[BEL_KOMMUNE_TEKST])</f>
        <v>Langeland Kommune</v>
      </c>
      <c r="H939">
        <v>113</v>
      </c>
    </row>
    <row r="940" spans="2:8" x14ac:dyDescent="0.25">
      <c r="B940">
        <v>483002</v>
      </c>
      <c r="C940" t="str">
        <f>_xlfn.XLOOKUP(ELEVTAL[[#This Row],[Institutionsnummer]],INSTREG[INST_NR],INSTREG[INST_NAVN])</f>
        <v>Havrehedskolen</v>
      </c>
      <c r="D940" t="str">
        <f>_xlfn.XLOOKUP(ELEVTAL[[#This Row],[Institutionsnummer]],INSTREG[INST_NR],INSTREG[EJER_KODE_TEKST])</f>
        <v>Kommunale</v>
      </c>
      <c r="E940" t="str">
        <f>IF(ELEVTAL[[#This Row],[Administrerende kommune]]=0,ELEVTAL[[#This Row],[Beliggenhedskommune]],IF(ELEVTAL[[#This Row],[Administrerende kommune]]="",ELEVTAL[[#This Row],[Beliggenhedskommune]],ELEVTAL[[#This Row],[Administrerende kommune]]))</f>
        <v>Nordfyns Kommune</v>
      </c>
      <c r="F940" t="str">
        <f>_xlfn.XLOOKUP(ELEVTAL[[#This Row],[Institutionsnummer]],INSTREG[INST_NR],INSTREG[ADM_KOMMUNE_NR_TEKST])</f>
        <v>Nordfyns Kommune</v>
      </c>
      <c r="G940" t="str">
        <f>_xlfn.XLOOKUP(ELEVTAL[[#This Row],[Institutionsnummer]],INSTREG[INST_NR],INSTREG[BEL_KOMMUNE_TEKST])</f>
        <v>Nordfyns Kommune</v>
      </c>
      <c r="H940">
        <v>603</v>
      </c>
    </row>
    <row r="941" spans="2:8" x14ac:dyDescent="0.25">
      <c r="B941">
        <v>483003</v>
      </c>
      <c r="C941" t="str">
        <f>_xlfn.XLOOKUP(ELEVTAL[[#This Row],[Institutionsnummer]],INSTREG[INST_NR],INSTREG[INST_NAVN])</f>
        <v>Særslev-Hårslev-Skolen</v>
      </c>
      <c r="D941" t="str">
        <f>_xlfn.XLOOKUP(ELEVTAL[[#This Row],[Institutionsnummer]],INSTREG[INST_NR],INSTREG[EJER_KODE_TEKST])</f>
        <v>Kommunale</v>
      </c>
      <c r="E941" t="str">
        <f>IF(ELEVTAL[[#This Row],[Administrerende kommune]]=0,ELEVTAL[[#This Row],[Beliggenhedskommune]],IF(ELEVTAL[[#This Row],[Administrerende kommune]]="",ELEVTAL[[#This Row],[Beliggenhedskommune]],ELEVTAL[[#This Row],[Administrerende kommune]]))</f>
        <v>Nordfyns Kommune</v>
      </c>
      <c r="F941" t="str">
        <f>_xlfn.XLOOKUP(ELEVTAL[[#This Row],[Institutionsnummer]],INSTREG[INST_NR],INSTREG[ADM_KOMMUNE_NR_TEKST])</f>
        <v>Nordfyns Kommune</v>
      </c>
      <c r="G941" t="str">
        <f>_xlfn.XLOOKUP(ELEVTAL[[#This Row],[Institutionsnummer]],INSTREG[INST_NR],INSTREG[BEL_KOMMUNE_TEKST])</f>
        <v>Nordfyns Kommune</v>
      </c>
      <c r="H941">
        <v>261</v>
      </c>
    </row>
    <row r="942" spans="2:8" x14ac:dyDescent="0.25">
      <c r="B942">
        <v>483004</v>
      </c>
      <c r="C942" t="str">
        <f>_xlfn.XLOOKUP(ELEVTAL[[#This Row],[Institutionsnummer]],INSTREG[INST_NR],INSTREG[INST_NAVN])</f>
        <v>Søndersøskolen</v>
      </c>
      <c r="D942" t="str">
        <f>_xlfn.XLOOKUP(ELEVTAL[[#This Row],[Institutionsnummer]],INSTREG[INST_NR],INSTREG[EJER_KODE_TEKST])</f>
        <v>Kommunale</v>
      </c>
      <c r="E942" t="str">
        <f>IF(ELEVTAL[[#This Row],[Administrerende kommune]]=0,ELEVTAL[[#This Row],[Beliggenhedskommune]],IF(ELEVTAL[[#This Row],[Administrerende kommune]]="",ELEVTAL[[#This Row],[Beliggenhedskommune]],ELEVTAL[[#This Row],[Administrerende kommune]]))</f>
        <v>Nordfyns Kommune</v>
      </c>
      <c r="F942" t="str">
        <f>_xlfn.XLOOKUP(ELEVTAL[[#This Row],[Institutionsnummer]],INSTREG[INST_NR],INSTREG[ADM_KOMMUNE_NR_TEKST])</f>
        <v>Nordfyns Kommune</v>
      </c>
      <c r="G942" t="str">
        <f>_xlfn.XLOOKUP(ELEVTAL[[#This Row],[Institutionsnummer]],INSTREG[INST_NR],INSTREG[BEL_KOMMUNE_TEKST])</f>
        <v>Nordfyns Kommune</v>
      </c>
      <c r="H942">
        <v>511</v>
      </c>
    </row>
    <row r="943" spans="2:8" x14ac:dyDescent="0.25">
      <c r="B943">
        <v>485001</v>
      </c>
      <c r="C943" t="str">
        <f>_xlfn.XLOOKUP(ELEVTAL[[#This Row],[Institutionsnummer]],INSTREG[INST_NR],INSTREG[INST_NAVN])</f>
        <v>Brylle Skole</v>
      </c>
      <c r="D943" t="str">
        <f>_xlfn.XLOOKUP(ELEVTAL[[#This Row],[Institutionsnummer]],INSTREG[INST_NR],INSTREG[EJER_KODE_TEKST])</f>
        <v>Kommunale</v>
      </c>
      <c r="E943" t="str">
        <f>IF(ELEVTAL[[#This Row],[Administrerende kommune]]=0,ELEVTAL[[#This Row],[Beliggenhedskommune]],IF(ELEVTAL[[#This Row],[Administrerende kommune]]="",ELEVTAL[[#This Row],[Beliggenhedskommune]],ELEVTAL[[#This Row],[Administrerende kommune]]))</f>
        <v>Assens Kommune</v>
      </c>
      <c r="F943" t="str">
        <f>_xlfn.XLOOKUP(ELEVTAL[[#This Row],[Institutionsnummer]],INSTREG[INST_NR],INSTREG[ADM_KOMMUNE_NR_TEKST])</f>
        <v>Assens Kommune</v>
      </c>
      <c r="G943" t="str">
        <f>_xlfn.XLOOKUP(ELEVTAL[[#This Row],[Institutionsnummer]],INSTREG[INST_NR],INSTREG[BEL_KOMMUNE_TEKST])</f>
        <v>Assens Kommune</v>
      </c>
      <c r="H943">
        <v>150</v>
      </c>
    </row>
    <row r="944" spans="2:8" x14ac:dyDescent="0.25">
      <c r="B944">
        <v>485003</v>
      </c>
      <c r="C944" t="str">
        <f>_xlfn.XLOOKUP(ELEVTAL[[#This Row],[Institutionsnummer]],INSTREG[INST_NR],INSTREG[INST_NAVN])</f>
        <v>Tallerupskolen</v>
      </c>
      <c r="D944" t="str">
        <f>_xlfn.XLOOKUP(ELEVTAL[[#This Row],[Institutionsnummer]],INSTREG[INST_NR],INSTREG[EJER_KODE_TEKST])</f>
        <v>Kommunale</v>
      </c>
      <c r="E944" t="str">
        <f>IF(ELEVTAL[[#This Row],[Administrerende kommune]]=0,ELEVTAL[[#This Row],[Beliggenhedskommune]],IF(ELEVTAL[[#This Row],[Administrerende kommune]]="",ELEVTAL[[#This Row],[Beliggenhedskommune]],ELEVTAL[[#This Row],[Administrerende kommune]]))</f>
        <v>Assens Kommune</v>
      </c>
      <c r="F944" t="str">
        <f>_xlfn.XLOOKUP(ELEVTAL[[#This Row],[Institutionsnummer]],INSTREG[INST_NR],INSTREG[ADM_KOMMUNE_NR_TEKST])</f>
        <v>Assens Kommune</v>
      </c>
      <c r="G944" t="str">
        <f>_xlfn.XLOOKUP(ELEVTAL[[#This Row],[Institutionsnummer]],INSTREG[INST_NR],INSTREG[BEL_KOMMUNE_TEKST])</f>
        <v>Assens Kommune</v>
      </c>
      <c r="H944">
        <v>446</v>
      </c>
    </row>
    <row r="945" spans="2:8" x14ac:dyDescent="0.25">
      <c r="B945">
        <v>485004</v>
      </c>
      <c r="C945" t="str">
        <f>_xlfn.XLOOKUP(ELEVTAL[[#This Row],[Institutionsnummer]],INSTREG[INST_NR],INSTREG[INST_NAVN])</f>
        <v>Tommerup Skole</v>
      </c>
      <c r="D945" t="str">
        <f>_xlfn.XLOOKUP(ELEVTAL[[#This Row],[Institutionsnummer]],INSTREG[INST_NR],INSTREG[EJER_KODE_TEKST])</f>
        <v>Kommunale</v>
      </c>
      <c r="E945" t="str">
        <f>IF(ELEVTAL[[#This Row],[Administrerende kommune]]=0,ELEVTAL[[#This Row],[Beliggenhedskommune]],IF(ELEVTAL[[#This Row],[Administrerende kommune]]="",ELEVTAL[[#This Row],[Beliggenhedskommune]],ELEVTAL[[#This Row],[Administrerende kommune]]))</f>
        <v>Assens Kommune</v>
      </c>
      <c r="F945" t="str">
        <f>_xlfn.XLOOKUP(ELEVTAL[[#This Row],[Institutionsnummer]],INSTREG[INST_NR],INSTREG[ADM_KOMMUNE_NR_TEKST])</f>
        <v>Assens Kommune</v>
      </c>
      <c r="G945" t="str">
        <f>_xlfn.XLOOKUP(ELEVTAL[[#This Row],[Institutionsnummer]],INSTREG[INST_NR],INSTREG[BEL_KOMMUNE_TEKST])</f>
        <v>Assens Kommune</v>
      </c>
      <c r="H945">
        <v>250</v>
      </c>
    </row>
    <row r="946" spans="2:8" x14ac:dyDescent="0.25">
      <c r="B946">
        <v>485005</v>
      </c>
      <c r="C946" t="str">
        <f>_xlfn.XLOOKUP(ELEVTAL[[#This Row],[Institutionsnummer]],INSTREG[INST_NR],INSTREG[INST_NAVN])</f>
        <v>Verninge Skole</v>
      </c>
      <c r="D946" t="str">
        <f>_xlfn.XLOOKUP(ELEVTAL[[#This Row],[Institutionsnummer]],INSTREG[INST_NR],INSTREG[EJER_KODE_TEKST])</f>
        <v>Kommunale</v>
      </c>
      <c r="E946" t="str">
        <f>IF(ELEVTAL[[#This Row],[Administrerende kommune]]=0,ELEVTAL[[#This Row],[Beliggenhedskommune]],IF(ELEVTAL[[#This Row],[Administrerende kommune]]="",ELEVTAL[[#This Row],[Beliggenhedskommune]],ELEVTAL[[#This Row],[Administrerende kommune]]))</f>
        <v>Assens Kommune</v>
      </c>
      <c r="F946" t="str">
        <f>_xlfn.XLOOKUP(ELEVTAL[[#This Row],[Institutionsnummer]],INSTREG[INST_NR],INSTREG[ADM_KOMMUNE_NR_TEKST])</f>
        <v>Assens Kommune</v>
      </c>
      <c r="G946" t="str">
        <f>_xlfn.XLOOKUP(ELEVTAL[[#This Row],[Institutionsnummer]],INSTREG[INST_NR],INSTREG[BEL_KOMMUNE_TEKST])</f>
        <v>Assens Kommune</v>
      </c>
      <c r="H946">
        <v>102</v>
      </c>
    </row>
    <row r="947" spans="2:8" x14ac:dyDescent="0.25">
      <c r="B947">
        <v>487002</v>
      </c>
      <c r="C947" t="str">
        <f>_xlfn.XLOOKUP(ELEVTAL[[#This Row],[Institutionsnummer]],INSTREG[INST_NR],INSTREG[INST_NAVN])</f>
        <v>Nordskolen</v>
      </c>
      <c r="D947" t="str">
        <f>_xlfn.XLOOKUP(ELEVTAL[[#This Row],[Institutionsnummer]],INSTREG[INST_NR],INSTREG[EJER_KODE_TEKST])</f>
        <v>Kommunale</v>
      </c>
      <c r="E947" t="str">
        <f>IF(ELEVTAL[[#This Row],[Administrerende kommune]]=0,ELEVTAL[[#This Row],[Beliggenhedskommune]],IF(ELEVTAL[[#This Row],[Administrerende kommune]]="",ELEVTAL[[#This Row],[Beliggenhedskommune]],ELEVTAL[[#This Row],[Administrerende kommune]]))</f>
        <v>Langeland Kommune</v>
      </c>
      <c r="F947" t="str">
        <f>_xlfn.XLOOKUP(ELEVTAL[[#This Row],[Institutionsnummer]],INSTREG[INST_NR],INSTREG[ADM_KOMMUNE_NR_TEKST])</f>
        <v>Langeland Kommune</v>
      </c>
      <c r="G947" t="str">
        <f>_xlfn.XLOOKUP(ELEVTAL[[#This Row],[Institutionsnummer]],INSTREG[INST_NR],INSTREG[BEL_KOMMUNE_TEKST])</f>
        <v>Langeland Kommune</v>
      </c>
      <c r="H947">
        <v>39</v>
      </c>
    </row>
    <row r="948" spans="2:8" x14ac:dyDescent="0.25">
      <c r="B948">
        <v>489002</v>
      </c>
      <c r="C948" t="str">
        <f>_xlfn.XLOOKUP(ELEVTAL[[#This Row],[Institutionsnummer]],INSTREG[INST_NR],INSTREG[INST_NAVN])</f>
        <v>Vibeskolen</v>
      </c>
      <c r="D948" t="str">
        <f>_xlfn.XLOOKUP(ELEVTAL[[#This Row],[Institutionsnummer]],INSTREG[INST_NR],INSTREG[EJER_KODE_TEKST])</f>
        <v>Kommunale</v>
      </c>
      <c r="E948" t="str">
        <f>IF(ELEVTAL[[#This Row],[Administrerende kommune]]=0,ELEVTAL[[#This Row],[Beliggenhedskommune]],IF(ELEVTAL[[#This Row],[Administrerende kommune]]="",ELEVTAL[[#This Row],[Beliggenhedskommune]],ELEVTAL[[#This Row],[Administrerende kommune]]))</f>
        <v>Nyborg Kommune</v>
      </c>
      <c r="F948" t="str">
        <f>_xlfn.XLOOKUP(ELEVTAL[[#This Row],[Institutionsnummer]],INSTREG[INST_NR],INSTREG[ADM_KOMMUNE_NR_TEKST])</f>
        <v>Nyborg Kommune</v>
      </c>
      <c r="G948" t="str">
        <f>_xlfn.XLOOKUP(ELEVTAL[[#This Row],[Institutionsnummer]],INSTREG[INST_NR],INSTREG[BEL_KOMMUNE_TEKST])</f>
        <v>Nyborg Kommune</v>
      </c>
      <c r="H948">
        <v>524</v>
      </c>
    </row>
    <row r="949" spans="2:8" x14ac:dyDescent="0.25">
      <c r="B949">
        <v>491004</v>
      </c>
      <c r="C949" t="str">
        <f>_xlfn.XLOOKUP(ELEVTAL[[#This Row],[Institutionsnummer]],INSTREG[INST_NR],INSTREG[INST_NAVN])</f>
        <v>Skallebølle Skole</v>
      </c>
      <c r="D949" t="str">
        <f>_xlfn.XLOOKUP(ELEVTAL[[#This Row],[Institutionsnummer]],INSTREG[INST_NR],INSTREG[EJER_KODE_TEKST])</f>
        <v>Kommunale</v>
      </c>
      <c r="E949" t="str">
        <f>IF(ELEVTAL[[#This Row],[Administrerende kommune]]=0,ELEVTAL[[#This Row],[Beliggenhedskommune]],IF(ELEVTAL[[#This Row],[Administrerende kommune]]="",ELEVTAL[[#This Row],[Beliggenhedskommune]],ELEVTAL[[#This Row],[Administrerende kommune]]))</f>
        <v>Assens Kommune</v>
      </c>
      <c r="F949" t="str">
        <f>_xlfn.XLOOKUP(ELEVTAL[[#This Row],[Institutionsnummer]],INSTREG[INST_NR],INSTREG[ADM_KOMMUNE_NR_TEKST])</f>
        <v>Assens Kommune</v>
      </c>
      <c r="G949" t="str">
        <f>_xlfn.XLOOKUP(ELEVTAL[[#This Row],[Institutionsnummer]],INSTREG[INST_NR],INSTREG[BEL_KOMMUNE_TEKST])</f>
        <v>Assens Kommune</v>
      </c>
    </row>
    <row r="950" spans="2:8" x14ac:dyDescent="0.25">
      <c r="B950">
        <v>491005</v>
      </c>
      <c r="C950" t="str">
        <f>_xlfn.XLOOKUP(ELEVTAL[[#This Row],[Institutionsnummer]],INSTREG[INST_NR],INSTREG[INST_NAVN])</f>
        <v>Vissenbjerg Skole</v>
      </c>
      <c r="D950" t="str">
        <f>_xlfn.XLOOKUP(ELEVTAL[[#This Row],[Institutionsnummer]],INSTREG[INST_NR],INSTREG[EJER_KODE_TEKST])</f>
        <v>Kommunale</v>
      </c>
      <c r="E950" t="str">
        <f>IF(ELEVTAL[[#This Row],[Administrerende kommune]]=0,ELEVTAL[[#This Row],[Beliggenhedskommune]],IF(ELEVTAL[[#This Row],[Administrerende kommune]]="",ELEVTAL[[#This Row],[Beliggenhedskommune]],ELEVTAL[[#This Row],[Administrerende kommune]]))</f>
        <v>Assens Kommune</v>
      </c>
      <c r="F950" t="str">
        <f>_xlfn.XLOOKUP(ELEVTAL[[#This Row],[Institutionsnummer]],INSTREG[INST_NR],INSTREG[ADM_KOMMUNE_NR_TEKST])</f>
        <v>Assens Kommune</v>
      </c>
      <c r="G950" t="str">
        <f>_xlfn.XLOOKUP(ELEVTAL[[#This Row],[Institutionsnummer]],INSTREG[INST_NR],INSTREG[BEL_KOMMUNE_TEKST])</f>
        <v>Assens Kommune</v>
      </c>
      <c r="H950">
        <v>573</v>
      </c>
    </row>
    <row r="951" spans="2:8" hidden="1" x14ac:dyDescent="0.25">
      <c r="B951">
        <v>491006</v>
      </c>
      <c r="C951" t="str">
        <f>_xlfn.XLOOKUP(ELEVTAL[[#This Row],[Institutionsnummer]],INSTREG[INST_NR],INSTREG[INST_NAVN])</f>
        <v>Behandlingsstedet Bjerget</v>
      </c>
      <c r="D951" t="str">
        <f>_xlfn.XLOOKUP(ELEVTAL[[#This Row],[Institutionsnummer]],INSTREG[INST_NR],INSTREG[EJER_KODE_TEKST])</f>
        <v>Selvejende, kommunale</v>
      </c>
      <c r="E951" t="str">
        <f>IF(ELEVTAL[[#This Row],[Administrerende kommune]]=0,ELEVTAL[[#This Row],[Beliggenhedskommune]],IF(ELEVTAL[[#This Row],[Administrerende kommune]]="",ELEVTAL[[#This Row],[Beliggenhedskommune]],ELEVTAL[[#This Row],[Administrerende kommune]]))</f>
        <v>Assens Kommune</v>
      </c>
      <c r="F951" t="str">
        <f>_xlfn.XLOOKUP(ELEVTAL[[#This Row],[Institutionsnummer]],INSTREG[INST_NR],INSTREG[ADM_KOMMUNE_NR_TEKST])</f>
        <v>Assens Kommune</v>
      </c>
      <c r="G951" t="str">
        <f>_xlfn.XLOOKUP(ELEVTAL[[#This Row],[Institutionsnummer]],INSTREG[INST_NR],INSTREG[BEL_KOMMUNE_TEKST])</f>
        <v>Assens Kommune</v>
      </c>
    </row>
    <row r="952" spans="2:8" x14ac:dyDescent="0.25">
      <c r="B952">
        <v>493002</v>
      </c>
      <c r="C952" t="str">
        <f>_xlfn.XLOOKUP(ELEVTAL[[#This Row],[Institutionsnummer]],INSTREG[INST_NR],INSTREG[INST_NAVN])</f>
        <v>Ærø Landsbyskole</v>
      </c>
      <c r="D952" t="str">
        <f>_xlfn.XLOOKUP(ELEVTAL[[#This Row],[Institutionsnummer]],INSTREG[INST_NR],INSTREG[EJER_KODE_TEKST])</f>
        <v>Kommunale</v>
      </c>
      <c r="E952" t="str">
        <f>IF(ELEVTAL[[#This Row],[Administrerende kommune]]=0,ELEVTAL[[#This Row],[Beliggenhedskommune]],IF(ELEVTAL[[#This Row],[Administrerende kommune]]="",ELEVTAL[[#This Row],[Beliggenhedskommune]],ELEVTAL[[#This Row],[Administrerende kommune]]))</f>
        <v>Ærø Kommune</v>
      </c>
      <c r="F952" t="str">
        <f>_xlfn.XLOOKUP(ELEVTAL[[#This Row],[Institutionsnummer]],INSTREG[INST_NR],INSTREG[ADM_KOMMUNE_NR_TEKST])</f>
        <v>Ærø Kommune</v>
      </c>
      <c r="G952" t="str">
        <f>_xlfn.XLOOKUP(ELEVTAL[[#This Row],[Institutionsnummer]],INSTREG[INST_NR],INSTREG[BEL_KOMMUNE_TEKST])</f>
        <v>Ærø Kommune</v>
      </c>
    </row>
    <row r="953" spans="2:8" x14ac:dyDescent="0.25">
      <c r="B953">
        <v>495005</v>
      </c>
      <c r="C953" t="str">
        <f>_xlfn.XLOOKUP(ELEVTAL[[#This Row],[Institutionsnummer]],INSTREG[INST_NR],INSTREG[INST_NAVN])</f>
        <v>4kløverskolen</v>
      </c>
      <c r="D953" t="str">
        <f>_xlfn.XLOOKUP(ELEVTAL[[#This Row],[Institutionsnummer]],INSTREG[INST_NR],INSTREG[EJER_KODE_TEKST])</f>
        <v>Kommunale</v>
      </c>
      <c r="E953" t="str">
        <f>IF(ELEVTAL[[#This Row],[Administrerende kommune]]=0,ELEVTAL[[#This Row],[Beliggenhedskommune]],IF(ELEVTAL[[#This Row],[Administrerende kommune]]="",ELEVTAL[[#This Row],[Beliggenhedskommune]],ELEVTAL[[#This Row],[Administrerende kommune]]))</f>
        <v>Nyborg Kommune</v>
      </c>
      <c r="F953" t="str">
        <f>_xlfn.XLOOKUP(ELEVTAL[[#This Row],[Institutionsnummer]],INSTREG[INST_NR],INSTREG[ADM_KOMMUNE_NR_TEKST])</f>
        <v>Nyborg Kommune</v>
      </c>
      <c r="G953" t="str">
        <f>_xlfn.XLOOKUP(ELEVTAL[[#This Row],[Institutionsnummer]],INSTREG[INST_NR],INSTREG[BEL_KOMMUNE_TEKST])</f>
        <v>Nyborg Kommune</v>
      </c>
      <c r="H953">
        <v>460</v>
      </c>
    </row>
    <row r="954" spans="2:8" x14ac:dyDescent="0.25">
      <c r="B954">
        <v>497001</v>
      </c>
      <c r="C954" t="str">
        <f>_xlfn.XLOOKUP(ELEVTAL[[#This Row],[Institutionsnummer]],INSTREG[INST_NR],INSTREG[INST_NAVN])</f>
        <v>Broskolen</v>
      </c>
      <c r="D954" t="str">
        <f>_xlfn.XLOOKUP(ELEVTAL[[#This Row],[Institutionsnummer]],INSTREG[INST_NR],INSTREG[EJER_KODE_TEKST])</f>
        <v>Kommunale</v>
      </c>
      <c r="E954" t="str">
        <f>IF(ELEVTAL[[#This Row],[Administrerende kommune]]=0,ELEVTAL[[#This Row],[Beliggenhedskommune]],IF(ELEVTAL[[#This Row],[Administrerende kommune]]="",ELEVTAL[[#This Row],[Beliggenhedskommune]],ELEVTAL[[#This Row],[Administrerende kommune]]))</f>
        <v>Faaborg-Midtfyn Kommune</v>
      </c>
      <c r="F954" t="str">
        <f>_xlfn.XLOOKUP(ELEVTAL[[#This Row],[Institutionsnummer]],INSTREG[INST_NR],INSTREG[ADM_KOMMUNE_NR_TEKST])</f>
        <v>Faaborg-Midtfyn Kommune</v>
      </c>
      <c r="G954" t="str">
        <f>_xlfn.XLOOKUP(ELEVTAL[[#This Row],[Institutionsnummer]],INSTREG[INST_NR],INSTREG[BEL_KOMMUNE_TEKST])</f>
        <v>Faaborg-Midtfyn Kommune</v>
      </c>
      <c r="H954">
        <v>652</v>
      </c>
    </row>
    <row r="955" spans="2:8" x14ac:dyDescent="0.25">
      <c r="B955">
        <v>497002</v>
      </c>
      <c r="C955" t="str">
        <f>_xlfn.XLOOKUP(ELEVTAL[[#This Row],[Institutionsnummer]],INSTREG[INST_NR],INSTREG[INST_NAVN])</f>
        <v>Carl Nielsen-Skolen</v>
      </c>
      <c r="D955" t="str">
        <f>_xlfn.XLOOKUP(ELEVTAL[[#This Row],[Institutionsnummer]],INSTREG[INST_NR],INSTREG[EJER_KODE_TEKST])</f>
        <v>Kommunale</v>
      </c>
      <c r="E955" t="str">
        <f>IF(ELEVTAL[[#This Row],[Administrerende kommune]]=0,ELEVTAL[[#This Row],[Beliggenhedskommune]],IF(ELEVTAL[[#This Row],[Administrerende kommune]]="",ELEVTAL[[#This Row],[Beliggenhedskommune]],ELEVTAL[[#This Row],[Administrerende kommune]]))</f>
        <v>Faaborg-Midtfyn Kommune</v>
      </c>
      <c r="F955" t="str">
        <f>_xlfn.XLOOKUP(ELEVTAL[[#This Row],[Institutionsnummer]],INSTREG[INST_NR],INSTREG[ADM_KOMMUNE_NR_TEKST])</f>
        <v>Faaborg-Midtfyn Kommune</v>
      </c>
      <c r="G955" t="str">
        <f>_xlfn.XLOOKUP(ELEVTAL[[#This Row],[Institutionsnummer]],INSTREG[INST_NR],INSTREG[BEL_KOMMUNE_TEKST])</f>
        <v>Faaborg-Midtfyn Kommune</v>
      </c>
      <c r="H955">
        <v>427</v>
      </c>
    </row>
    <row r="956" spans="2:8" hidden="1" x14ac:dyDescent="0.25">
      <c r="B956">
        <v>497008</v>
      </c>
      <c r="C956" t="str">
        <f>_xlfn.XLOOKUP(ELEVTAL[[#This Row],[Institutionsnummer]],INSTREG[INST_NR],INSTREG[INST_NAVN])</f>
        <v>Det Socialpædagogiske Opholdssted Æblegården</v>
      </c>
      <c r="D956" t="str">
        <f>_xlfn.XLOOKUP(ELEVTAL[[#This Row],[Institutionsnummer]],INSTREG[INST_NR],INSTREG[EJER_KODE_TEKST])</f>
        <v>Selvejende, kommunale</v>
      </c>
      <c r="E956" t="str">
        <f>IF(ELEVTAL[[#This Row],[Administrerende kommune]]=0,ELEVTAL[[#This Row],[Beliggenhedskommune]],IF(ELEVTAL[[#This Row],[Administrerende kommune]]="",ELEVTAL[[#This Row],[Beliggenhedskommune]],ELEVTAL[[#This Row],[Administrerende kommune]]))</f>
        <v>Faaborg-Midtfyn Kommune</v>
      </c>
      <c r="F956" t="str">
        <f>_xlfn.XLOOKUP(ELEVTAL[[#This Row],[Institutionsnummer]],INSTREG[INST_NR],INSTREG[ADM_KOMMUNE_NR_TEKST])</f>
        <v>Faaborg-Midtfyn Kommune</v>
      </c>
      <c r="G956" t="str">
        <f>_xlfn.XLOOKUP(ELEVTAL[[#This Row],[Institutionsnummer]],INSTREG[INST_NR],INSTREG[BEL_KOMMUNE_TEKST])</f>
        <v>Faaborg-Midtfyn Kommune</v>
      </c>
      <c r="H956">
        <v>7</v>
      </c>
    </row>
    <row r="957" spans="2:8" x14ac:dyDescent="0.25">
      <c r="B957">
        <v>499004</v>
      </c>
      <c r="C957" t="str">
        <f>_xlfn.XLOOKUP(ELEVTAL[[#This Row],[Institutionsnummer]],INSTREG[INST_NR],INSTREG[INST_NAVN])</f>
        <v>Aarupskolen</v>
      </c>
      <c r="D957" t="str">
        <f>_xlfn.XLOOKUP(ELEVTAL[[#This Row],[Institutionsnummer]],INSTREG[INST_NR],INSTREG[EJER_KODE_TEKST])</f>
        <v>Kommunale</v>
      </c>
      <c r="E957" t="str">
        <f>IF(ELEVTAL[[#This Row],[Administrerende kommune]]=0,ELEVTAL[[#This Row],[Beliggenhedskommune]],IF(ELEVTAL[[#This Row],[Administrerende kommune]]="",ELEVTAL[[#This Row],[Beliggenhedskommune]],ELEVTAL[[#This Row],[Administrerende kommune]]))</f>
        <v>Assens Kommune</v>
      </c>
      <c r="F957" t="str">
        <f>_xlfn.XLOOKUP(ELEVTAL[[#This Row],[Institutionsnummer]],INSTREG[INST_NR],INSTREG[ADM_KOMMUNE_NR_TEKST])</f>
        <v>Assens Kommune</v>
      </c>
      <c r="G957" t="str">
        <f>_xlfn.XLOOKUP(ELEVTAL[[#This Row],[Institutionsnummer]],INSTREG[INST_NR],INSTREG[BEL_KOMMUNE_TEKST])</f>
        <v>Assens Kommune</v>
      </c>
      <c r="H957">
        <v>511</v>
      </c>
    </row>
    <row r="958" spans="2:8" x14ac:dyDescent="0.25">
      <c r="B958">
        <v>501001</v>
      </c>
      <c r="C958" t="str">
        <f>_xlfn.XLOOKUP(ELEVTAL[[#This Row],[Institutionsnummer]],INSTREG[INST_NR],INSTREG[INST_NAVN])</f>
        <v>Augustenborg Skole</v>
      </c>
      <c r="D958" t="str">
        <f>_xlfn.XLOOKUP(ELEVTAL[[#This Row],[Institutionsnummer]],INSTREG[INST_NR],INSTREG[EJER_KODE_TEKST])</f>
        <v>Kommunale</v>
      </c>
      <c r="E958" t="str">
        <f>IF(ELEVTAL[[#This Row],[Administrerende kommune]]=0,ELEVTAL[[#This Row],[Beliggenhedskommune]],IF(ELEVTAL[[#This Row],[Administrerende kommune]]="",ELEVTAL[[#This Row],[Beliggenhedskommune]],ELEVTAL[[#This Row],[Administrerende kommune]]))</f>
        <v>Sønderborg Kommune</v>
      </c>
      <c r="F958" t="str">
        <f>_xlfn.XLOOKUP(ELEVTAL[[#This Row],[Institutionsnummer]],INSTREG[INST_NR],INSTREG[ADM_KOMMUNE_NR_TEKST])</f>
        <v>Sønderborg Kommune</v>
      </c>
      <c r="G958" t="str">
        <f>_xlfn.XLOOKUP(ELEVTAL[[#This Row],[Institutionsnummer]],INSTREG[INST_NR],INSTREG[BEL_KOMMUNE_TEKST])</f>
        <v>Sønderborg Kommune</v>
      </c>
      <c r="H958">
        <v>347</v>
      </c>
    </row>
    <row r="959" spans="2:8" x14ac:dyDescent="0.25">
      <c r="B959">
        <v>501002</v>
      </c>
      <c r="C959" t="str">
        <f>_xlfn.XLOOKUP(ELEVTAL[[#This Row],[Institutionsnummer]],INSTREG[INST_NR],INSTREG[INST_NAVN])</f>
        <v>Fynshav Børneunivers</v>
      </c>
      <c r="D959" t="str">
        <f>_xlfn.XLOOKUP(ELEVTAL[[#This Row],[Institutionsnummer]],INSTREG[INST_NR],INSTREG[EJER_KODE_TEKST])</f>
        <v>Kommunale</v>
      </c>
      <c r="E959" t="str">
        <f>IF(ELEVTAL[[#This Row],[Administrerende kommune]]=0,ELEVTAL[[#This Row],[Beliggenhedskommune]],IF(ELEVTAL[[#This Row],[Administrerende kommune]]="",ELEVTAL[[#This Row],[Beliggenhedskommune]],ELEVTAL[[#This Row],[Administrerende kommune]]))</f>
        <v>Sønderborg Kommune</v>
      </c>
      <c r="F959" t="str">
        <f>_xlfn.XLOOKUP(ELEVTAL[[#This Row],[Institutionsnummer]],INSTREG[INST_NR],INSTREG[ADM_KOMMUNE_NR_TEKST])</f>
        <v>Sønderborg Kommune</v>
      </c>
      <c r="G959" t="str">
        <f>_xlfn.XLOOKUP(ELEVTAL[[#This Row],[Institutionsnummer]],INSTREG[INST_NR],INSTREG[BEL_KOMMUNE_TEKST])</f>
        <v>Sønderborg Kommune</v>
      </c>
      <c r="H959">
        <v>87</v>
      </c>
    </row>
    <row r="960" spans="2:8" hidden="1" x14ac:dyDescent="0.25">
      <c r="B960">
        <v>501005</v>
      </c>
      <c r="C960" t="str">
        <f>_xlfn.XLOOKUP(ELEVTAL[[#This Row],[Institutionsnummer]],INSTREG[INST_NR],INSTREG[INST_NAVN])</f>
        <v>Alrunen</v>
      </c>
      <c r="D960" t="str">
        <f>_xlfn.XLOOKUP(ELEVTAL[[#This Row],[Institutionsnummer]],INSTREG[INST_NR],INSTREG[EJER_KODE_TEKST])</f>
        <v>Selvejende, kommunale</v>
      </c>
      <c r="E960" t="str">
        <f>IF(ELEVTAL[[#This Row],[Administrerende kommune]]=0,ELEVTAL[[#This Row],[Beliggenhedskommune]],IF(ELEVTAL[[#This Row],[Administrerende kommune]]="",ELEVTAL[[#This Row],[Beliggenhedskommune]],ELEVTAL[[#This Row],[Administrerende kommune]]))</f>
        <v>Sønderborg Kommune</v>
      </c>
      <c r="F960" t="str">
        <f>_xlfn.XLOOKUP(ELEVTAL[[#This Row],[Institutionsnummer]],INSTREG[INST_NR],INSTREG[ADM_KOMMUNE_NR_TEKST])</f>
        <v>Sønderborg Kommune</v>
      </c>
      <c r="G960" t="str">
        <f>_xlfn.XLOOKUP(ELEVTAL[[#This Row],[Institutionsnummer]],INSTREG[INST_NR],INSTREG[BEL_KOMMUNE_TEKST])</f>
        <v>Sønderborg Kommune</v>
      </c>
    </row>
    <row r="961" spans="2:8" x14ac:dyDescent="0.25">
      <c r="B961">
        <v>503004</v>
      </c>
      <c r="C961" t="str">
        <f>_xlfn.XLOOKUP(ELEVTAL[[#This Row],[Institutionsnummer]],INSTREG[INST_NR],INSTREG[INST_NAVN])</f>
        <v>Kollund Skole</v>
      </c>
      <c r="D961" t="str">
        <f>_xlfn.XLOOKUP(ELEVTAL[[#This Row],[Institutionsnummer]],INSTREG[INST_NR],INSTREG[EJER_KODE_TEKST])</f>
        <v>Kommunale</v>
      </c>
      <c r="E961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961" t="str">
        <f>_xlfn.XLOOKUP(ELEVTAL[[#This Row],[Institutionsnummer]],INSTREG[INST_NR],INSTREG[ADM_KOMMUNE_NR_TEKST])</f>
        <v>Aabenraa Kommune</v>
      </c>
      <c r="G961" t="str">
        <f>_xlfn.XLOOKUP(ELEVTAL[[#This Row],[Institutionsnummer]],INSTREG[INST_NR],INSTREG[BEL_KOMMUNE_TEKST])</f>
        <v>Aabenraa Kommune</v>
      </c>
      <c r="H961">
        <v>94</v>
      </c>
    </row>
    <row r="962" spans="2:8" x14ac:dyDescent="0.25">
      <c r="B962">
        <v>507001</v>
      </c>
      <c r="C962" t="str">
        <f>_xlfn.XLOOKUP(ELEVTAL[[#This Row],[Institutionsnummer]],INSTREG[INST_NR],INSTREG[INST_NAVN])</f>
        <v>Broager Skole</v>
      </c>
      <c r="D962" t="str">
        <f>_xlfn.XLOOKUP(ELEVTAL[[#This Row],[Institutionsnummer]],INSTREG[INST_NR],INSTREG[EJER_KODE_TEKST])</f>
        <v>Kommunale</v>
      </c>
      <c r="E962" t="str">
        <f>IF(ELEVTAL[[#This Row],[Administrerende kommune]]=0,ELEVTAL[[#This Row],[Beliggenhedskommune]],IF(ELEVTAL[[#This Row],[Administrerende kommune]]="",ELEVTAL[[#This Row],[Beliggenhedskommune]],ELEVTAL[[#This Row],[Administrerende kommune]]))</f>
        <v>Sønderborg Kommune</v>
      </c>
      <c r="F962" t="str">
        <f>_xlfn.XLOOKUP(ELEVTAL[[#This Row],[Institutionsnummer]],INSTREG[INST_NR],INSTREG[ADM_KOMMUNE_NR_TEKST])</f>
        <v>Sønderborg Kommune</v>
      </c>
      <c r="G962" t="str">
        <f>_xlfn.XLOOKUP(ELEVTAL[[#This Row],[Institutionsnummer]],INSTREG[INST_NR],INSTREG[BEL_KOMMUNE_TEKST])</f>
        <v>Sønderborg Kommune</v>
      </c>
      <c r="H962">
        <v>551</v>
      </c>
    </row>
    <row r="963" spans="2:8" x14ac:dyDescent="0.25">
      <c r="B963">
        <v>509009</v>
      </c>
      <c r="C963" t="str">
        <f>_xlfn.XLOOKUP(ELEVTAL[[#This Row],[Institutionsnummer]],INSTREG[INST_NR],INSTREG[INST_NAVN])</f>
        <v>Sjølund-Hejls Skole</v>
      </c>
      <c r="D963" t="str">
        <f>_xlfn.XLOOKUP(ELEVTAL[[#This Row],[Institutionsnummer]],INSTREG[INST_NR],INSTREG[EJER_KODE_TEKST])</f>
        <v>Kommunale</v>
      </c>
      <c r="E963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963" t="str">
        <f>_xlfn.XLOOKUP(ELEVTAL[[#This Row],[Institutionsnummer]],INSTREG[INST_NR],INSTREG[ADM_KOMMUNE_NR_TEKST])</f>
        <v>Kolding Kommune</v>
      </c>
      <c r="G963" t="str">
        <f>_xlfn.XLOOKUP(ELEVTAL[[#This Row],[Institutionsnummer]],INSTREG[INST_NR],INSTREG[BEL_KOMMUNE_TEKST])</f>
        <v>Kolding Kommune</v>
      </c>
      <c r="H963">
        <v>155</v>
      </c>
    </row>
    <row r="964" spans="2:8" hidden="1" x14ac:dyDescent="0.25">
      <c r="B964">
        <v>509012</v>
      </c>
      <c r="C964" t="str">
        <f>_xlfn.XLOOKUP(ELEVTAL[[#This Row],[Institutionsnummer]],INSTREG[INST_NR],INSTREG[INST_NAVN])</f>
        <v>Skolen på Tagkærgaard</v>
      </c>
      <c r="D964" t="str">
        <f>_xlfn.XLOOKUP(ELEVTAL[[#This Row],[Institutionsnummer]],INSTREG[INST_NR],INSTREG[EJER_KODE_TEKST])</f>
        <v>Selvejende, kommunale</v>
      </c>
      <c r="E964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964" t="str">
        <f>_xlfn.XLOOKUP(ELEVTAL[[#This Row],[Institutionsnummer]],INSTREG[INST_NR],INSTREG[ADM_KOMMUNE_NR_TEKST])</f>
        <v>Kolding Kommune</v>
      </c>
      <c r="G964" t="str">
        <f>_xlfn.XLOOKUP(ELEVTAL[[#This Row],[Institutionsnummer]],INSTREG[INST_NR],INSTREG[BEL_KOMMUNE_TEKST])</f>
        <v>Kolding Kommune</v>
      </c>
      <c r="H964">
        <v>25</v>
      </c>
    </row>
    <row r="965" spans="2:8" x14ac:dyDescent="0.25">
      <c r="B965">
        <v>509013</v>
      </c>
      <c r="C965" t="str">
        <f>_xlfn.XLOOKUP(ELEVTAL[[#This Row],[Institutionsnummer]],INSTREG[INST_NR],INSTREG[INST_NAVN])</f>
        <v>Christiansfeld Skole</v>
      </c>
      <c r="D965" t="str">
        <f>_xlfn.XLOOKUP(ELEVTAL[[#This Row],[Institutionsnummer]],INSTREG[INST_NR],INSTREG[EJER_KODE_TEKST])</f>
        <v>Kommunale</v>
      </c>
      <c r="E965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965" t="str">
        <f>_xlfn.XLOOKUP(ELEVTAL[[#This Row],[Institutionsnummer]],INSTREG[INST_NR],INSTREG[ADM_KOMMUNE_NR_TEKST])</f>
        <v>Kolding Kommune</v>
      </c>
      <c r="G965" t="str">
        <f>_xlfn.XLOOKUP(ELEVTAL[[#This Row],[Institutionsnummer]],INSTREG[INST_NR],INSTREG[BEL_KOMMUNE_TEKST])</f>
        <v>Kolding Kommune</v>
      </c>
      <c r="H965">
        <v>398</v>
      </c>
    </row>
    <row r="966" spans="2:8" x14ac:dyDescent="0.25">
      <c r="B966">
        <v>511003</v>
      </c>
      <c r="C966" t="str">
        <f>_xlfn.XLOOKUP(ELEVTAL[[#This Row],[Institutionsnummer]],INSTREG[INST_NR],INSTREG[INST_NAVN])</f>
        <v>Gram Skole</v>
      </c>
      <c r="D966" t="str">
        <f>_xlfn.XLOOKUP(ELEVTAL[[#This Row],[Institutionsnummer]],INSTREG[INST_NR],INSTREG[EJER_KODE_TEKST])</f>
        <v>Kommunale</v>
      </c>
      <c r="E966" t="str">
        <f>IF(ELEVTAL[[#This Row],[Administrerende kommune]]=0,ELEVTAL[[#This Row],[Beliggenhedskommune]],IF(ELEVTAL[[#This Row],[Administrerende kommune]]="",ELEVTAL[[#This Row],[Beliggenhedskommune]],ELEVTAL[[#This Row],[Administrerende kommune]]))</f>
        <v>Haderslev Kommune</v>
      </c>
      <c r="F966" t="str">
        <f>_xlfn.XLOOKUP(ELEVTAL[[#This Row],[Institutionsnummer]],INSTREG[INST_NR],INSTREG[ADM_KOMMUNE_NR_TEKST])</f>
        <v>Haderslev Kommune</v>
      </c>
      <c r="G966" t="str">
        <f>_xlfn.XLOOKUP(ELEVTAL[[#This Row],[Institutionsnummer]],INSTREG[INST_NR],INSTREG[BEL_KOMMUNE_TEKST])</f>
        <v>Haderslev Kommune</v>
      </c>
      <c r="H966">
        <v>246</v>
      </c>
    </row>
    <row r="967" spans="2:8" x14ac:dyDescent="0.25">
      <c r="B967">
        <v>513002</v>
      </c>
      <c r="C967" t="str">
        <f>_xlfn.XLOOKUP(ELEVTAL[[#This Row],[Institutionsnummer]],INSTREG[INST_NR],INSTREG[INST_NAVN])</f>
        <v>Gråsten Skole</v>
      </c>
      <c r="D967" t="str">
        <f>_xlfn.XLOOKUP(ELEVTAL[[#This Row],[Institutionsnummer]],INSTREG[INST_NR],INSTREG[EJER_KODE_TEKST])</f>
        <v>Kommunale</v>
      </c>
      <c r="E967" t="str">
        <f>IF(ELEVTAL[[#This Row],[Administrerende kommune]]=0,ELEVTAL[[#This Row],[Beliggenhedskommune]],IF(ELEVTAL[[#This Row],[Administrerende kommune]]="",ELEVTAL[[#This Row],[Beliggenhedskommune]],ELEVTAL[[#This Row],[Administrerende kommune]]))</f>
        <v>Sønderborg Kommune</v>
      </c>
      <c r="F967" t="str">
        <f>_xlfn.XLOOKUP(ELEVTAL[[#This Row],[Institutionsnummer]],INSTREG[INST_NR],INSTREG[ADM_KOMMUNE_NR_TEKST])</f>
        <v>Sønderborg Kommune</v>
      </c>
      <c r="G967" t="str">
        <f>_xlfn.XLOOKUP(ELEVTAL[[#This Row],[Institutionsnummer]],INSTREG[INST_NR],INSTREG[BEL_KOMMUNE_TEKST])</f>
        <v>Sønderborg Kommune</v>
      </c>
      <c r="H967">
        <v>464</v>
      </c>
    </row>
    <row r="968" spans="2:8" x14ac:dyDescent="0.25">
      <c r="B968">
        <v>513004</v>
      </c>
      <c r="C968" t="str">
        <f>_xlfn.XLOOKUP(ELEVTAL[[#This Row],[Institutionsnummer]],INSTREG[INST_NR],INSTREG[INST_NAVN])</f>
        <v>Rinkenæs Skole</v>
      </c>
      <c r="D968" t="str">
        <f>_xlfn.XLOOKUP(ELEVTAL[[#This Row],[Institutionsnummer]],INSTREG[INST_NR],INSTREG[EJER_KODE_TEKST])</f>
        <v>Kommunale</v>
      </c>
      <c r="E968" t="str">
        <f>IF(ELEVTAL[[#This Row],[Administrerende kommune]]=0,ELEVTAL[[#This Row],[Beliggenhedskommune]],IF(ELEVTAL[[#This Row],[Administrerende kommune]]="",ELEVTAL[[#This Row],[Beliggenhedskommune]],ELEVTAL[[#This Row],[Administrerende kommune]]))</f>
        <v>Sønderborg Kommune</v>
      </c>
      <c r="F968" t="str">
        <f>_xlfn.XLOOKUP(ELEVTAL[[#This Row],[Institutionsnummer]],INSTREG[INST_NR],INSTREG[ADM_KOMMUNE_NR_TEKST])</f>
        <v>Sønderborg Kommune</v>
      </c>
      <c r="G968" t="str">
        <f>_xlfn.XLOOKUP(ELEVTAL[[#This Row],[Institutionsnummer]],INSTREG[INST_NR],INSTREG[BEL_KOMMUNE_TEKST])</f>
        <v>Sønderborg Kommune</v>
      </c>
      <c r="H968">
        <v>75</v>
      </c>
    </row>
    <row r="969" spans="2:8" x14ac:dyDescent="0.25">
      <c r="B969">
        <v>513901</v>
      </c>
      <c r="C969" t="str">
        <f>_xlfn.XLOOKUP(ELEVTAL[[#This Row],[Institutionsnummer]],INSTREG[INST_NR],INSTREG[INST_NAVN])</f>
        <v>Rønshoved Skolehjem</v>
      </c>
      <c r="D969" t="str">
        <f>_xlfn.XLOOKUP(ELEVTAL[[#This Row],[Institutionsnummer]],INSTREG[INST_NR],INSTREG[EJER_KODE_TEKST])</f>
        <v>Kommunale</v>
      </c>
      <c r="E969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969" t="str">
        <f>_xlfn.XLOOKUP(ELEVTAL[[#This Row],[Institutionsnummer]],INSTREG[INST_NR],INSTREG[ADM_KOMMUNE_NR_TEKST])</f>
        <v>Aabenraa Kommune</v>
      </c>
      <c r="G969" t="str">
        <f>_xlfn.XLOOKUP(ELEVTAL[[#This Row],[Institutionsnummer]],INSTREG[INST_NR],INSTREG[BEL_KOMMUNE_TEKST])</f>
        <v>Aabenraa Kommune</v>
      </c>
    </row>
    <row r="970" spans="2:8" x14ac:dyDescent="0.25">
      <c r="B970">
        <v>515002</v>
      </c>
      <c r="C970" t="str">
        <f>_xlfn.XLOOKUP(ELEVTAL[[#This Row],[Institutionsnummer]],INSTREG[INST_NR],INSTREG[INST_NAVN])</f>
        <v>Erlev Skole</v>
      </c>
      <c r="D970" t="str">
        <f>_xlfn.XLOOKUP(ELEVTAL[[#This Row],[Institutionsnummer]],INSTREG[INST_NR],INSTREG[EJER_KODE_TEKST])</f>
        <v>Kommunale</v>
      </c>
      <c r="E970" t="str">
        <f>IF(ELEVTAL[[#This Row],[Administrerende kommune]]=0,ELEVTAL[[#This Row],[Beliggenhedskommune]],IF(ELEVTAL[[#This Row],[Administrerende kommune]]="",ELEVTAL[[#This Row],[Beliggenhedskommune]],ELEVTAL[[#This Row],[Administrerende kommune]]))</f>
        <v>Haderslev Kommune</v>
      </c>
      <c r="F970" t="str">
        <f>_xlfn.XLOOKUP(ELEVTAL[[#This Row],[Institutionsnummer]],INSTREG[INST_NR],INSTREG[ADM_KOMMUNE_NR_TEKST])</f>
        <v>Haderslev Kommune</v>
      </c>
      <c r="G970" t="str">
        <f>_xlfn.XLOOKUP(ELEVTAL[[#This Row],[Institutionsnummer]],INSTREG[INST_NR],INSTREG[BEL_KOMMUNE_TEKST])</f>
        <v>Haderslev Kommune</v>
      </c>
      <c r="H970">
        <v>316</v>
      </c>
    </row>
    <row r="971" spans="2:8" x14ac:dyDescent="0.25">
      <c r="B971">
        <v>515004</v>
      </c>
      <c r="C971" t="str">
        <f>_xlfn.XLOOKUP(ELEVTAL[[#This Row],[Institutionsnummer]],INSTREG[INST_NR],INSTREG[INST_NAVN])</f>
        <v>Kløvermarkskolen</v>
      </c>
      <c r="D971" t="str">
        <f>_xlfn.XLOOKUP(ELEVTAL[[#This Row],[Institutionsnummer]],INSTREG[INST_NR],INSTREG[EJER_KODE_TEKST])</f>
        <v>Kommunale</v>
      </c>
      <c r="E971" t="str">
        <f>IF(ELEVTAL[[#This Row],[Administrerende kommune]]=0,ELEVTAL[[#This Row],[Beliggenhedskommune]],IF(ELEVTAL[[#This Row],[Administrerende kommune]]="",ELEVTAL[[#This Row],[Beliggenhedskommune]],ELEVTAL[[#This Row],[Administrerende kommune]]))</f>
        <v>Haderslev Kommune</v>
      </c>
      <c r="F971" t="str">
        <f>_xlfn.XLOOKUP(ELEVTAL[[#This Row],[Institutionsnummer]],INSTREG[INST_NR],INSTREG[ADM_KOMMUNE_NR_TEKST])</f>
        <v>Haderslev Kommune</v>
      </c>
      <c r="G971" t="str">
        <f>_xlfn.XLOOKUP(ELEVTAL[[#This Row],[Institutionsnummer]],INSTREG[INST_NR],INSTREG[BEL_KOMMUNE_TEKST])</f>
        <v>Haderslev Kommune</v>
      </c>
      <c r="H971">
        <v>561</v>
      </c>
    </row>
    <row r="972" spans="2:8" x14ac:dyDescent="0.25">
      <c r="B972">
        <v>515021</v>
      </c>
      <c r="C972" t="str">
        <f>_xlfn.XLOOKUP(ELEVTAL[[#This Row],[Institutionsnummer]],INSTREG[INST_NR],INSTREG[INST_NAVN])</f>
        <v>10. ved Kløften</v>
      </c>
      <c r="D972" t="str">
        <f>_xlfn.XLOOKUP(ELEVTAL[[#This Row],[Institutionsnummer]],INSTREG[INST_NR],INSTREG[EJER_KODE_TEKST])</f>
        <v>Kommunale</v>
      </c>
      <c r="E972" t="str">
        <f>IF(ELEVTAL[[#This Row],[Administrerende kommune]]=0,ELEVTAL[[#This Row],[Beliggenhedskommune]],IF(ELEVTAL[[#This Row],[Administrerende kommune]]="",ELEVTAL[[#This Row],[Beliggenhedskommune]],ELEVTAL[[#This Row],[Administrerende kommune]]))</f>
        <v>Haderslev Kommune</v>
      </c>
      <c r="F972" t="str">
        <f>_xlfn.XLOOKUP(ELEVTAL[[#This Row],[Institutionsnummer]],INSTREG[INST_NR],INSTREG[ADM_KOMMUNE_NR_TEKST])</f>
        <v>Haderslev Kommune</v>
      </c>
      <c r="G972" t="str">
        <f>_xlfn.XLOOKUP(ELEVTAL[[#This Row],[Institutionsnummer]],INSTREG[INST_NR],INSTREG[BEL_KOMMUNE_TEKST])</f>
        <v>Haderslev Kommune</v>
      </c>
      <c r="H972">
        <v>141</v>
      </c>
    </row>
    <row r="973" spans="2:8" hidden="1" x14ac:dyDescent="0.25">
      <c r="B973">
        <v>515026</v>
      </c>
      <c r="C973" t="str">
        <f>_xlfn.XLOOKUP(ELEVTAL[[#This Row],[Institutionsnummer]],INSTREG[INST_NR],INSTREG[INST_NAVN])</f>
        <v>Helsehjemmet Behandlingsinstitution</v>
      </c>
      <c r="D973" t="str">
        <f>_xlfn.XLOOKUP(ELEVTAL[[#This Row],[Institutionsnummer]],INSTREG[INST_NR],INSTREG[EJER_KODE_TEKST])</f>
        <v>Selvejende, kommunale</v>
      </c>
      <c r="E973" t="str">
        <f>IF(ELEVTAL[[#This Row],[Administrerende kommune]]=0,ELEVTAL[[#This Row],[Beliggenhedskommune]],IF(ELEVTAL[[#This Row],[Administrerende kommune]]="",ELEVTAL[[#This Row],[Beliggenhedskommune]],ELEVTAL[[#This Row],[Administrerende kommune]]))</f>
        <v>Haderslev Kommune</v>
      </c>
      <c r="F973">
        <f>_xlfn.XLOOKUP(ELEVTAL[[#This Row],[Institutionsnummer]],INSTREG[INST_NR],INSTREG[ADM_KOMMUNE_NR_TEKST])</f>
        <v>0</v>
      </c>
      <c r="G973" t="str">
        <f>_xlfn.XLOOKUP(ELEVTAL[[#This Row],[Institutionsnummer]],INSTREG[INST_NR],INSTREG[BEL_KOMMUNE_TEKST])</f>
        <v>Haderslev Kommune</v>
      </c>
    </row>
    <row r="974" spans="2:8" x14ac:dyDescent="0.25">
      <c r="B974">
        <v>515210</v>
      </c>
      <c r="C974" t="str">
        <f>_xlfn.XLOOKUP(ELEVTAL[[#This Row],[Institutionsnummer]],INSTREG[INST_NR],INSTREG[INST_NAVN])</f>
        <v>Haderslev Ungdomsskole</v>
      </c>
      <c r="D974" t="str">
        <f>_xlfn.XLOOKUP(ELEVTAL[[#This Row],[Institutionsnummer]],INSTREG[INST_NR],INSTREG[EJER_KODE_TEKST])</f>
        <v>Kommunale</v>
      </c>
      <c r="E974" t="str">
        <f>IF(ELEVTAL[[#This Row],[Administrerende kommune]]=0,ELEVTAL[[#This Row],[Beliggenhedskommune]],IF(ELEVTAL[[#This Row],[Administrerende kommune]]="",ELEVTAL[[#This Row],[Beliggenhedskommune]],ELEVTAL[[#This Row],[Administrerende kommune]]))</f>
        <v>Haderslev Kommune</v>
      </c>
      <c r="F974" t="str">
        <f>_xlfn.XLOOKUP(ELEVTAL[[#This Row],[Institutionsnummer]],INSTREG[INST_NR],INSTREG[ADM_KOMMUNE_NR_TEKST])</f>
        <v>Haderslev Kommune</v>
      </c>
      <c r="G974" t="str">
        <f>_xlfn.XLOOKUP(ELEVTAL[[#This Row],[Institutionsnummer]],INSTREG[INST_NR],INSTREG[BEL_KOMMUNE_TEKST])</f>
        <v>Haderslev Kommune</v>
      </c>
      <c r="H974">
        <v>32</v>
      </c>
    </row>
    <row r="975" spans="2:8" x14ac:dyDescent="0.25">
      <c r="B975">
        <v>515901</v>
      </c>
      <c r="C975" t="str">
        <f>_xlfn.XLOOKUP(ELEVTAL[[#This Row],[Institutionsnummer]],INSTREG[INST_NR],INSTREG[INST_NAVN])</f>
        <v>Louiseskolen</v>
      </c>
      <c r="D975" t="str">
        <f>_xlfn.XLOOKUP(ELEVTAL[[#This Row],[Institutionsnummer]],INSTREG[INST_NR],INSTREG[EJER_KODE_TEKST])</f>
        <v>Kommunale</v>
      </c>
      <c r="E975" t="str">
        <f>IF(ELEVTAL[[#This Row],[Administrerende kommune]]=0,ELEVTAL[[#This Row],[Beliggenhedskommune]],IF(ELEVTAL[[#This Row],[Administrerende kommune]]="",ELEVTAL[[#This Row],[Beliggenhedskommune]],ELEVTAL[[#This Row],[Administrerende kommune]]))</f>
        <v>Haderslev Kommune</v>
      </c>
      <c r="F975" t="str">
        <f>_xlfn.XLOOKUP(ELEVTAL[[#This Row],[Institutionsnummer]],INSTREG[INST_NR],INSTREG[ADM_KOMMUNE_NR_TEKST])</f>
        <v>Haderslev Kommune</v>
      </c>
      <c r="G975" t="str">
        <f>_xlfn.XLOOKUP(ELEVTAL[[#This Row],[Institutionsnummer]],INSTREG[INST_NR],INSTREG[BEL_KOMMUNE_TEKST])</f>
        <v>Haderslev Kommune</v>
      </c>
      <c r="H975">
        <v>228</v>
      </c>
    </row>
    <row r="976" spans="2:8" x14ac:dyDescent="0.25">
      <c r="B976">
        <v>519002</v>
      </c>
      <c r="C976" t="str">
        <f>_xlfn.XLOOKUP(ELEVTAL[[#This Row],[Institutionsnummer]],INSTREG[INST_NR],INSTREG[INST_NAVN])</f>
        <v>Felsted Centralskole</v>
      </c>
      <c r="D976" t="str">
        <f>_xlfn.XLOOKUP(ELEVTAL[[#This Row],[Institutionsnummer]],INSTREG[INST_NR],INSTREG[EJER_KODE_TEKST])</f>
        <v>Kommunale</v>
      </c>
      <c r="E976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976" t="str">
        <f>_xlfn.XLOOKUP(ELEVTAL[[#This Row],[Institutionsnummer]],INSTREG[INST_NR],INSTREG[ADM_KOMMUNE_NR_TEKST])</f>
        <v>Aabenraa Kommune</v>
      </c>
      <c r="G976" t="str">
        <f>_xlfn.XLOOKUP(ELEVTAL[[#This Row],[Institutionsnummer]],INSTREG[INST_NR],INSTREG[BEL_KOMMUNE_TEKST])</f>
        <v>Aabenraa Kommune</v>
      </c>
      <c r="H976">
        <v>275</v>
      </c>
    </row>
    <row r="977" spans="2:8" x14ac:dyDescent="0.25">
      <c r="B977">
        <v>519003</v>
      </c>
      <c r="C977" t="str">
        <f>_xlfn.XLOOKUP(ELEVTAL[[#This Row],[Institutionsnummer]],INSTREG[INST_NR],INSTREG[INST_NAVN])</f>
        <v>Kliplev Skole</v>
      </c>
      <c r="D977" t="str">
        <f>_xlfn.XLOOKUP(ELEVTAL[[#This Row],[Institutionsnummer]],INSTREG[INST_NR],INSTREG[EJER_KODE_TEKST])</f>
        <v>Kommunale</v>
      </c>
      <c r="E977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977" t="str">
        <f>_xlfn.XLOOKUP(ELEVTAL[[#This Row],[Institutionsnummer]],INSTREG[INST_NR],INSTREG[ADM_KOMMUNE_NR_TEKST])</f>
        <v>Aabenraa Kommune</v>
      </c>
      <c r="G977" t="str">
        <f>_xlfn.XLOOKUP(ELEVTAL[[#This Row],[Institutionsnummer]],INSTREG[INST_NR],INSTREG[BEL_KOMMUNE_TEKST])</f>
        <v>Aabenraa Kommune</v>
      </c>
      <c r="H977">
        <v>125</v>
      </c>
    </row>
    <row r="978" spans="2:8" x14ac:dyDescent="0.25">
      <c r="B978">
        <v>519005</v>
      </c>
      <c r="C978" t="str">
        <f>_xlfn.XLOOKUP(ELEVTAL[[#This Row],[Institutionsnummer]],INSTREG[INST_NR],INSTREG[INST_NAVN])</f>
        <v>Varnæs Skole</v>
      </c>
      <c r="D978" t="str">
        <f>_xlfn.XLOOKUP(ELEVTAL[[#This Row],[Institutionsnummer]],INSTREG[INST_NR],INSTREG[EJER_KODE_TEKST])</f>
        <v>Kommunale</v>
      </c>
      <c r="E978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978" t="str">
        <f>_xlfn.XLOOKUP(ELEVTAL[[#This Row],[Institutionsnummer]],INSTREG[INST_NR],INSTREG[ADM_KOMMUNE_NR_TEKST])</f>
        <v>Aabenraa Kommune</v>
      </c>
      <c r="G978" t="str">
        <f>_xlfn.XLOOKUP(ELEVTAL[[#This Row],[Institutionsnummer]],INSTREG[INST_NR],INSTREG[BEL_KOMMUNE_TEKST])</f>
        <v>Aabenraa Kommune</v>
      </c>
      <c r="H978">
        <v>100</v>
      </c>
    </row>
    <row r="979" spans="2:8" x14ac:dyDescent="0.25">
      <c r="B979">
        <v>523001</v>
      </c>
      <c r="C979" t="str">
        <f>_xlfn.XLOOKUP(ELEVTAL[[#This Row],[Institutionsnummer]],INSTREG[INST_NR],INSTREG[INST_NAVN])</f>
        <v>Nørreskov-Skolen</v>
      </c>
      <c r="D979" t="str">
        <f>_xlfn.XLOOKUP(ELEVTAL[[#This Row],[Institutionsnummer]],INSTREG[INST_NR],INSTREG[EJER_KODE_TEKST])</f>
        <v>Kommunale</v>
      </c>
      <c r="E979" t="str">
        <f>IF(ELEVTAL[[#This Row],[Administrerende kommune]]=0,ELEVTAL[[#This Row],[Beliggenhedskommune]],IF(ELEVTAL[[#This Row],[Administrerende kommune]]="",ELEVTAL[[#This Row],[Beliggenhedskommune]],ELEVTAL[[#This Row],[Administrerende kommune]]))</f>
        <v>Sønderborg Kommune</v>
      </c>
      <c r="F979" t="str">
        <f>_xlfn.XLOOKUP(ELEVTAL[[#This Row],[Institutionsnummer]],INSTREG[INST_NR],INSTREG[ADM_KOMMUNE_NR_TEKST])</f>
        <v>Sønderborg Kommune</v>
      </c>
      <c r="G979" t="str">
        <f>_xlfn.XLOOKUP(ELEVTAL[[#This Row],[Institutionsnummer]],INSTREG[INST_NR],INSTREG[BEL_KOMMUNE_TEKST])</f>
        <v>Sønderborg Kommune</v>
      </c>
      <c r="H979">
        <v>325</v>
      </c>
    </row>
    <row r="980" spans="2:8" x14ac:dyDescent="0.25">
      <c r="B980">
        <v>527002</v>
      </c>
      <c r="C980" t="str">
        <f>_xlfn.XLOOKUP(ELEVTAL[[#This Row],[Institutionsnummer]],INSTREG[INST_NR],INSTREG[INST_NAVN])</f>
        <v>Jels Skole</v>
      </c>
      <c r="D980" t="str">
        <f>_xlfn.XLOOKUP(ELEVTAL[[#This Row],[Institutionsnummer]],INSTREG[INST_NR],INSTREG[EJER_KODE_TEKST])</f>
        <v>Kommunale</v>
      </c>
      <c r="E980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Vejen Kommune</v>
      </c>
      <c r="F980" t="str">
        <f>_xlfn.XLOOKUP(ELEVTAL[[#This Row],[Institutionsnummer]],INSTREG[INST_NR],INSTREG[ADM_KOMMUNE_NR_TEKST])</f>
        <v>Vejen Kommune</v>
      </c>
      <c r="G980" t="str">
        <f>_xlfn.XLOOKUP(ELEVTAL[[#This Row],[Institutionsnummer]],INSTREG[INST_NR],INSTREG[BEL_KOMMUNE_TEKST])</f>
        <v>Vejen Kommune</v>
      </c>
      <c r="H980">
        <v>291</v>
      </c>
    </row>
    <row r="981" spans="2:8" x14ac:dyDescent="0.25">
      <c r="B981">
        <v>527004</v>
      </c>
      <c r="C981" t="str">
        <f>_xlfn.XLOOKUP(ELEVTAL[[#This Row],[Institutionsnummer]],INSTREG[INST_NR],INSTREG[INST_NAVN])</f>
        <v>Rødding Skole</v>
      </c>
      <c r="D981" t="str">
        <f>_xlfn.XLOOKUP(ELEVTAL[[#This Row],[Institutionsnummer]],INSTREG[INST_NR],INSTREG[EJER_KODE_TEKST])</f>
        <v>Kommunale</v>
      </c>
      <c r="E981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Vejen Kommune</v>
      </c>
      <c r="F981" t="str">
        <f>_xlfn.XLOOKUP(ELEVTAL[[#This Row],[Institutionsnummer]],INSTREG[INST_NR],INSTREG[ADM_KOMMUNE_NR_TEKST])</f>
        <v>Vejen Kommune</v>
      </c>
      <c r="G981" t="str">
        <f>_xlfn.XLOOKUP(ELEVTAL[[#This Row],[Institutionsnummer]],INSTREG[INST_NR],INSTREG[BEL_KOMMUNE_TEKST])</f>
        <v>Vejen Kommune</v>
      </c>
      <c r="H981">
        <v>500</v>
      </c>
    </row>
    <row r="982" spans="2:8" x14ac:dyDescent="0.25">
      <c r="B982">
        <v>527005</v>
      </c>
      <c r="C982" t="str">
        <f>_xlfn.XLOOKUP(ELEVTAL[[#This Row],[Institutionsnummer]],INSTREG[INST_NR],INSTREG[INST_NAVN])</f>
        <v>Skodborg Børnecenter</v>
      </c>
      <c r="D982" t="str">
        <f>_xlfn.XLOOKUP(ELEVTAL[[#This Row],[Institutionsnummer]],INSTREG[INST_NR],INSTREG[EJER_KODE_TEKST])</f>
        <v>Kommunale</v>
      </c>
      <c r="E982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Vejen Kommune</v>
      </c>
      <c r="F982" t="str">
        <f>_xlfn.XLOOKUP(ELEVTAL[[#This Row],[Institutionsnummer]],INSTREG[INST_NR],INSTREG[ADM_KOMMUNE_NR_TEKST])</f>
        <v>Vejen Kommune</v>
      </c>
      <c r="G982" t="str">
        <f>_xlfn.XLOOKUP(ELEVTAL[[#This Row],[Institutionsnummer]],INSTREG[INST_NR],INSTREG[BEL_KOMMUNE_TEKST])</f>
        <v>Vejen Kommune</v>
      </c>
      <c r="H982">
        <v>147</v>
      </c>
    </row>
    <row r="983" spans="2:8" x14ac:dyDescent="0.25">
      <c r="B983">
        <v>529001</v>
      </c>
      <c r="C983" t="str">
        <f>_xlfn.XLOOKUP(ELEVTAL[[#This Row],[Institutionsnummer]],INSTREG[INST_NR],INSTREG[INST_NAVN])</f>
        <v>Genner Univers</v>
      </c>
      <c r="D983" t="str">
        <f>_xlfn.XLOOKUP(ELEVTAL[[#This Row],[Institutionsnummer]],INSTREG[INST_NR],INSTREG[EJER_KODE_TEKST])</f>
        <v>Kommunale</v>
      </c>
      <c r="E983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983" t="str">
        <f>_xlfn.XLOOKUP(ELEVTAL[[#This Row],[Institutionsnummer]],INSTREG[INST_NR],INSTREG[ADM_KOMMUNE_NR_TEKST])</f>
        <v>Aabenraa Kommune</v>
      </c>
      <c r="G983" t="str">
        <f>_xlfn.XLOOKUP(ELEVTAL[[#This Row],[Institutionsnummer]],INSTREG[INST_NR],INSTREG[BEL_KOMMUNE_TEKST])</f>
        <v>Aabenraa Kommune</v>
      </c>
      <c r="H983">
        <v>46</v>
      </c>
    </row>
    <row r="984" spans="2:8" x14ac:dyDescent="0.25">
      <c r="B984">
        <v>529002</v>
      </c>
      <c r="C984" t="str">
        <f>_xlfn.XLOOKUP(ELEVTAL[[#This Row],[Institutionsnummer]],INSTREG[INST_NR],INSTREG[INST_NAVN])</f>
        <v>Hellevad Børneunivers</v>
      </c>
      <c r="D984" t="str">
        <f>_xlfn.XLOOKUP(ELEVTAL[[#This Row],[Institutionsnummer]],INSTREG[INST_NR],INSTREG[EJER_KODE_TEKST])</f>
        <v>Kommunale</v>
      </c>
      <c r="E984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984" t="str">
        <f>_xlfn.XLOOKUP(ELEVTAL[[#This Row],[Institutionsnummer]],INSTREG[INST_NR],INSTREG[ADM_KOMMUNE_NR_TEKST])</f>
        <v>Aabenraa Kommune</v>
      </c>
      <c r="G984" t="str">
        <f>_xlfn.XLOOKUP(ELEVTAL[[#This Row],[Institutionsnummer]],INSTREG[INST_NR],INSTREG[BEL_KOMMUNE_TEKST])</f>
        <v>Aabenraa Kommune</v>
      </c>
      <c r="H984">
        <v>100</v>
      </c>
    </row>
    <row r="985" spans="2:8" x14ac:dyDescent="0.25">
      <c r="B985">
        <v>529003</v>
      </c>
      <c r="C985" t="str">
        <f>_xlfn.XLOOKUP(ELEVTAL[[#This Row],[Institutionsnummer]],INSTREG[INST_NR],INSTREG[INST_NAVN])</f>
        <v>Hjordkær Skole</v>
      </c>
      <c r="D985" t="str">
        <f>_xlfn.XLOOKUP(ELEVTAL[[#This Row],[Institutionsnummer]],INSTREG[INST_NR],INSTREG[EJER_KODE_TEKST])</f>
        <v>Kommunale</v>
      </c>
      <c r="E985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985" t="str">
        <f>_xlfn.XLOOKUP(ELEVTAL[[#This Row],[Institutionsnummer]],INSTREG[INST_NR],INSTREG[ADM_KOMMUNE_NR_TEKST])</f>
        <v>Aabenraa Kommune</v>
      </c>
      <c r="G985" t="str">
        <f>_xlfn.XLOOKUP(ELEVTAL[[#This Row],[Institutionsnummer]],INSTREG[INST_NR],INSTREG[BEL_KOMMUNE_TEKST])</f>
        <v>Aabenraa Kommune</v>
      </c>
      <c r="H985">
        <v>228</v>
      </c>
    </row>
    <row r="986" spans="2:8" x14ac:dyDescent="0.25">
      <c r="B986">
        <v>529004</v>
      </c>
      <c r="C986" t="str">
        <f>_xlfn.XLOOKUP(ELEVTAL[[#This Row],[Institutionsnummer]],INSTREG[INST_NR],INSTREG[INST_NAVN])</f>
        <v>Hovslund Børneunivers</v>
      </c>
      <c r="D986" t="str">
        <f>_xlfn.XLOOKUP(ELEVTAL[[#This Row],[Institutionsnummer]],INSTREG[INST_NR],INSTREG[EJER_KODE_TEKST])</f>
        <v>Kommunale</v>
      </c>
      <c r="E986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986" t="str">
        <f>_xlfn.XLOOKUP(ELEVTAL[[#This Row],[Institutionsnummer]],INSTREG[INST_NR],INSTREG[ADM_KOMMUNE_NR_TEKST])</f>
        <v>Aabenraa Kommune</v>
      </c>
      <c r="G986" t="str">
        <f>_xlfn.XLOOKUP(ELEVTAL[[#This Row],[Institutionsnummer]],INSTREG[INST_NR],INSTREG[BEL_KOMMUNE_TEKST])</f>
        <v>Aabenraa Kommune</v>
      </c>
      <c r="H986">
        <v>73</v>
      </c>
    </row>
    <row r="987" spans="2:8" x14ac:dyDescent="0.25">
      <c r="B987">
        <v>531005</v>
      </c>
      <c r="C987" t="str">
        <f>_xlfn.XLOOKUP(ELEVTAL[[#This Row],[Institutionsnummer]],INSTREG[INST_NR],INSTREG[INST_NAVN])</f>
        <v>Skærbæk Distriktsskole</v>
      </c>
      <c r="D987" t="str">
        <f>_xlfn.XLOOKUP(ELEVTAL[[#This Row],[Institutionsnummer]],INSTREG[INST_NR],INSTREG[EJER_KODE_TEKST])</f>
        <v>Kommunale</v>
      </c>
      <c r="E987" t="str">
        <f>IF(ELEVTAL[[#This Row],[Administrerende kommune]]=0,ELEVTAL[[#This Row],[Beliggenhedskommune]],IF(ELEVTAL[[#This Row],[Administrerende kommune]]="",ELEVTAL[[#This Row],[Beliggenhedskommune]],ELEVTAL[[#This Row],[Administrerende kommune]]))</f>
        <v>Tønder Kommune</v>
      </c>
      <c r="F987" t="str">
        <f>_xlfn.XLOOKUP(ELEVTAL[[#This Row],[Institutionsnummer]],INSTREG[INST_NR],INSTREG[ADM_KOMMUNE_NR_TEKST])</f>
        <v>Tønder Kommune</v>
      </c>
      <c r="G987" t="str">
        <f>_xlfn.XLOOKUP(ELEVTAL[[#This Row],[Institutionsnummer]],INSTREG[INST_NR],INSTREG[BEL_KOMMUNE_TEKST])</f>
        <v>Tønder Kommune</v>
      </c>
      <c r="H987">
        <v>551</v>
      </c>
    </row>
    <row r="988" spans="2:8" hidden="1" x14ac:dyDescent="0.25">
      <c r="B988">
        <v>531009</v>
      </c>
      <c r="C988" t="str">
        <f>_xlfn.XLOOKUP(ELEVTAL[[#This Row],[Institutionsnummer]],INSTREG[INST_NR],INSTREG[INST_NAVN])</f>
        <v>Friskolen Orion</v>
      </c>
      <c r="D988" t="str">
        <f>_xlfn.XLOOKUP(ELEVTAL[[#This Row],[Institutionsnummer]],INSTREG[INST_NR],INSTREG[EJER_KODE_TEKST])</f>
        <v>Selvejende, kommunale</v>
      </c>
      <c r="E988" t="str">
        <f>IF(ELEVTAL[[#This Row],[Administrerende kommune]]=0,ELEVTAL[[#This Row],[Beliggenhedskommune]],IF(ELEVTAL[[#This Row],[Administrerende kommune]]="",ELEVTAL[[#This Row],[Beliggenhedskommune]],ELEVTAL[[#This Row],[Administrerende kommune]]))</f>
        <v>Tønder Kommune</v>
      </c>
      <c r="F988" t="str">
        <f>_xlfn.XLOOKUP(ELEVTAL[[#This Row],[Institutionsnummer]],INSTREG[INST_NR],INSTREG[ADM_KOMMUNE_NR_TEKST])</f>
        <v>Tønder Kommune</v>
      </c>
      <c r="G988" t="str">
        <f>_xlfn.XLOOKUP(ELEVTAL[[#This Row],[Institutionsnummer]],INSTREG[INST_NR],INSTREG[BEL_KOMMUNE_TEKST])</f>
        <v>Tønder Kommune</v>
      </c>
    </row>
    <row r="989" spans="2:8" x14ac:dyDescent="0.25">
      <c r="B989">
        <v>533003</v>
      </c>
      <c r="C989" t="str">
        <f>_xlfn.XLOOKUP(ELEVTAL[[#This Row],[Institutionsnummer]],INSTREG[INST_NR],INSTREG[INST_NAVN])</f>
        <v>Nybøl Børneunivers</v>
      </c>
      <c r="D989" t="str">
        <f>_xlfn.XLOOKUP(ELEVTAL[[#This Row],[Institutionsnummer]],INSTREG[INST_NR],INSTREG[EJER_KODE_TEKST])</f>
        <v>Kommunale</v>
      </c>
      <c r="E989" t="str">
        <f>IF(ELEVTAL[[#This Row],[Administrerende kommune]]=0,ELEVTAL[[#This Row],[Beliggenhedskommune]],IF(ELEVTAL[[#This Row],[Administrerende kommune]]="",ELEVTAL[[#This Row],[Beliggenhedskommune]],ELEVTAL[[#This Row],[Administrerende kommune]]))</f>
        <v>Sønderborg Kommune</v>
      </c>
      <c r="F989" t="str">
        <f>_xlfn.XLOOKUP(ELEVTAL[[#This Row],[Institutionsnummer]],INSTREG[INST_NR],INSTREG[ADM_KOMMUNE_NR_TEKST])</f>
        <v>Sønderborg Kommune</v>
      </c>
      <c r="G989" t="str">
        <f>_xlfn.XLOOKUP(ELEVTAL[[#This Row],[Institutionsnummer]],INSTREG[INST_NR],INSTREG[BEL_KOMMUNE_TEKST])</f>
        <v>Sønderborg Kommune</v>
      </c>
      <c r="H989">
        <v>126</v>
      </c>
    </row>
    <row r="990" spans="2:8" x14ac:dyDescent="0.25">
      <c r="B990">
        <v>533004</v>
      </c>
      <c r="C990" t="str">
        <f>_xlfn.XLOOKUP(ELEVTAL[[#This Row],[Institutionsnummer]],INSTREG[INST_NR],INSTREG[INST_NAVN])</f>
        <v>Nydamskolen</v>
      </c>
      <c r="D990" t="str">
        <f>_xlfn.XLOOKUP(ELEVTAL[[#This Row],[Institutionsnummer]],INSTREG[INST_NR],INSTREG[EJER_KODE_TEKST])</f>
        <v>Kommunale</v>
      </c>
      <c r="E990" t="str">
        <f>IF(ELEVTAL[[#This Row],[Administrerende kommune]]=0,ELEVTAL[[#This Row],[Beliggenhedskommune]],IF(ELEVTAL[[#This Row],[Administrerende kommune]]="",ELEVTAL[[#This Row],[Beliggenhedskommune]],ELEVTAL[[#This Row],[Administrerende kommune]]))</f>
        <v>Sønderborg Kommune</v>
      </c>
      <c r="F990" t="str">
        <f>_xlfn.XLOOKUP(ELEVTAL[[#This Row],[Institutionsnummer]],INSTREG[INST_NR],INSTREG[ADM_KOMMUNE_NR_TEKST])</f>
        <v>Sønderborg Kommune</v>
      </c>
      <c r="G990" t="str">
        <f>_xlfn.XLOOKUP(ELEVTAL[[#This Row],[Institutionsnummer]],INSTREG[INST_NR],INSTREG[BEL_KOMMUNE_TEKST])</f>
        <v>Sønderborg Kommune</v>
      </c>
      <c r="H990">
        <v>395</v>
      </c>
    </row>
    <row r="991" spans="2:8" x14ac:dyDescent="0.25">
      <c r="B991">
        <v>535001</v>
      </c>
      <c r="C991" t="str">
        <f>_xlfn.XLOOKUP(ELEVTAL[[#This Row],[Institutionsnummer]],INSTREG[INST_NR],INSTREG[INST_NAVN])</f>
        <v>Hørup Centralskole</v>
      </c>
      <c r="D991" t="str">
        <f>_xlfn.XLOOKUP(ELEVTAL[[#This Row],[Institutionsnummer]],INSTREG[INST_NR],INSTREG[EJER_KODE_TEKST])</f>
        <v>Kommunale</v>
      </c>
      <c r="E991" t="str">
        <f>IF(ELEVTAL[[#This Row],[Administrerende kommune]]=0,ELEVTAL[[#This Row],[Beliggenhedskommune]],IF(ELEVTAL[[#This Row],[Administrerende kommune]]="",ELEVTAL[[#This Row],[Beliggenhedskommune]],ELEVTAL[[#This Row],[Administrerende kommune]]))</f>
        <v>Sønderborg Kommune</v>
      </c>
      <c r="F991" t="str">
        <f>_xlfn.XLOOKUP(ELEVTAL[[#This Row],[Institutionsnummer]],INSTREG[INST_NR],INSTREG[ADM_KOMMUNE_NR_TEKST])</f>
        <v>Sønderborg Kommune</v>
      </c>
      <c r="G991" t="str">
        <f>_xlfn.XLOOKUP(ELEVTAL[[#This Row],[Institutionsnummer]],INSTREG[INST_NR],INSTREG[BEL_KOMMUNE_TEKST])</f>
        <v>Sønderborg Kommune</v>
      </c>
      <c r="H991">
        <v>514</v>
      </c>
    </row>
    <row r="992" spans="2:8" x14ac:dyDescent="0.25">
      <c r="B992">
        <v>535003</v>
      </c>
      <c r="C992" t="str">
        <f>_xlfn.XLOOKUP(ELEVTAL[[#This Row],[Institutionsnummer]],INSTREG[INST_NR],INSTREG[INST_NAVN])</f>
        <v>Lysabild Børneunivers</v>
      </c>
      <c r="D992" t="str">
        <f>_xlfn.XLOOKUP(ELEVTAL[[#This Row],[Institutionsnummer]],INSTREG[INST_NR],INSTREG[EJER_KODE_TEKST])</f>
        <v>Kommunale</v>
      </c>
      <c r="E992" t="str">
        <f>IF(ELEVTAL[[#This Row],[Administrerende kommune]]=0,ELEVTAL[[#This Row],[Beliggenhedskommune]],IF(ELEVTAL[[#This Row],[Administrerende kommune]]="",ELEVTAL[[#This Row],[Beliggenhedskommune]],ELEVTAL[[#This Row],[Administrerende kommune]]))</f>
        <v>Sønderborg Kommune</v>
      </c>
      <c r="F992" t="str">
        <f>_xlfn.XLOOKUP(ELEVTAL[[#This Row],[Institutionsnummer]],INSTREG[INST_NR],INSTREG[ADM_KOMMUNE_NR_TEKST])</f>
        <v>Sønderborg Kommune</v>
      </c>
      <c r="G992" t="str">
        <f>_xlfn.XLOOKUP(ELEVTAL[[#This Row],[Institutionsnummer]],INSTREG[INST_NR],INSTREG[BEL_KOMMUNE_TEKST])</f>
        <v>Sønderborg Kommune</v>
      </c>
      <c r="H992">
        <v>73</v>
      </c>
    </row>
    <row r="993" spans="2:8" x14ac:dyDescent="0.25">
      <c r="B993">
        <v>537001</v>
      </c>
      <c r="C993" t="str">
        <f>_xlfn.XLOOKUP(ELEVTAL[[#This Row],[Institutionsnummer]],INSTREG[INST_NR],INSTREG[INST_NAVN])</f>
        <v>Ahlmann-Skolen</v>
      </c>
      <c r="D993" t="str">
        <f>_xlfn.XLOOKUP(ELEVTAL[[#This Row],[Institutionsnummer]],INSTREG[INST_NR],INSTREG[EJER_KODE_TEKST])</f>
        <v>Kommunale</v>
      </c>
      <c r="E993" t="str">
        <f>IF(ELEVTAL[[#This Row],[Administrerende kommune]]=0,ELEVTAL[[#This Row],[Beliggenhedskommune]],IF(ELEVTAL[[#This Row],[Administrerende kommune]]="",ELEVTAL[[#This Row],[Beliggenhedskommune]],ELEVTAL[[#This Row],[Administrerende kommune]]))</f>
        <v>Sønderborg Kommune</v>
      </c>
      <c r="F993" t="str">
        <f>_xlfn.XLOOKUP(ELEVTAL[[#This Row],[Institutionsnummer]],INSTREG[INST_NR],INSTREG[ADM_KOMMUNE_NR_TEKST])</f>
        <v>Sønderborg Kommune</v>
      </c>
      <c r="G993" t="str">
        <f>_xlfn.XLOOKUP(ELEVTAL[[#This Row],[Institutionsnummer]],INSTREG[INST_NR],INSTREG[BEL_KOMMUNE_TEKST])</f>
        <v>Sønderborg Kommune</v>
      </c>
      <c r="H993">
        <v>242</v>
      </c>
    </row>
    <row r="994" spans="2:8" x14ac:dyDescent="0.25">
      <c r="B994">
        <v>537004</v>
      </c>
      <c r="C994" t="str">
        <f>_xlfn.XLOOKUP(ELEVTAL[[#This Row],[Institutionsnummer]],INSTREG[INST_NR],INSTREG[INST_NAVN])</f>
        <v>Sønderskov-Skolen</v>
      </c>
      <c r="D994" t="str">
        <f>_xlfn.XLOOKUP(ELEVTAL[[#This Row],[Institutionsnummer]],INSTREG[INST_NR],INSTREG[EJER_KODE_TEKST])</f>
        <v>Kommunale</v>
      </c>
      <c r="E994" t="str">
        <f>IF(ELEVTAL[[#This Row],[Administrerende kommune]]=0,ELEVTAL[[#This Row],[Beliggenhedskommune]],IF(ELEVTAL[[#This Row],[Administrerende kommune]]="",ELEVTAL[[#This Row],[Beliggenhedskommune]],ELEVTAL[[#This Row],[Administrerende kommune]]))</f>
        <v>Sønderborg Kommune</v>
      </c>
      <c r="F994" t="str">
        <f>_xlfn.XLOOKUP(ELEVTAL[[#This Row],[Institutionsnummer]],INSTREG[INST_NR],INSTREG[ADM_KOMMUNE_NR_TEKST])</f>
        <v>Sønderborg Kommune</v>
      </c>
      <c r="G994" t="str">
        <f>_xlfn.XLOOKUP(ELEVTAL[[#This Row],[Institutionsnummer]],INSTREG[INST_NR],INSTREG[BEL_KOMMUNE_TEKST])</f>
        <v>Sønderborg Kommune</v>
      </c>
      <c r="H994">
        <v>610</v>
      </c>
    </row>
    <row r="995" spans="2:8" x14ac:dyDescent="0.25">
      <c r="B995">
        <v>537006</v>
      </c>
      <c r="C995" t="str">
        <f>_xlfn.XLOOKUP(ELEVTAL[[#This Row],[Institutionsnummer]],INSTREG[INST_NR],INSTREG[INST_NAVN])</f>
        <v>Ulkebøl Skole</v>
      </c>
      <c r="D995" t="str">
        <f>_xlfn.XLOOKUP(ELEVTAL[[#This Row],[Institutionsnummer]],INSTREG[INST_NR],INSTREG[EJER_KODE_TEKST])</f>
        <v>Kommunale</v>
      </c>
      <c r="E995" t="str">
        <f>IF(ELEVTAL[[#This Row],[Administrerende kommune]]=0,ELEVTAL[[#This Row],[Beliggenhedskommune]],IF(ELEVTAL[[#This Row],[Administrerende kommune]]="",ELEVTAL[[#This Row],[Beliggenhedskommune]],ELEVTAL[[#This Row],[Administrerende kommune]]))</f>
        <v>Sønderborg Kommune</v>
      </c>
      <c r="F995" t="str">
        <f>_xlfn.XLOOKUP(ELEVTAL[[#This Row],[Institutionsnummer]],INSTREG[INST_NR],INSTREG[ADM_KOMMUNE_NR_TEKST])</f>
        <v>Sønderborg Kommune</v>
      </c>
      <c r="G995" t="str">
        <f>_xlfn.XLOOKUP(ELEVTAL[[#This Row],[Institutionsnummer]],INSTREG[INST_NR],INSTREG[BEL_KOMMUNE_TEKST])</f>
        <v>Sønderborg Kommune</v>
      </c>
      <c r="H995">
        <v>582</v>
      </c>
    </row>
    <row r="996" spans="2:8" x14ac:dyDescent="0.25">
      <c r="B996">
        <v>537007</v>
      </c>
      <c r="C996" t="str">
        <f>_xlfn.XLOOKUP(ELEVTAL[[#This Row],[Institutionsnummer]],INSTREG[INST_NR],INSTREG[INST_NAVN])</f>
        <v>Dybbøl-Skolen</v>
      </c>
      <c r="D996" t="str">
        <f>_xlfn.XLOOKUP(ELEVTAL[[#This Row],[Institutionsnummer]],INSTREG[INST_NR],INSTREG[EJER_KODE_TEKST])</f>
        <v>Kommunale</v>
      </c>
      <c r="E996" t="str">
        <f>IF(ELEVTAL[[#This Row],[Administrerende kommune]]=0,ELEVTAL[[#This Row],[Beliggenhedskommune]],IF(ELEVTAL[[#This Row],[Administrerende kommune]]="",ELEVTAL[[#This Row],[Beliggenhedskommune]],ELEVTAL[[#This Row],[Administrerende kommune]]))</f>
        <v>Sønderborg Kommune</v>
      </c>
      <c r="F996" t="str">
        <f>_xlfn.XLOOKUP(ELEVTAL[[#This Row],[Institutionsnummer]],INSTREG[INST_NR],INSTREG[ADM_KOMMUNE_NR_TEKST])</f>
        <v>Sønderborg Kommune</v>
      </c>
      <c r="G996" t="str">
        <f>_xlfn.XLOOKUP(ELEVTAL[[#This Row],[Institutionsnummer]],INSTREG[INST_NR],INSTREG[BEL_KOMMUNE_TEKST])</f>
        <v>Sønderborg Kommune</v>
      </c>
      <c r="H996">
        <v>810</v>
      </c>
    </row>
    <row r="997" spans="2:8" x14ac:dyDescent="0.25">
      <c r="B997">
        <v>537008</v>
      </c>
      <c r="C997" t="str">
        <f>_xlfn.XLOOKUP(ELEVTAL[[#This Row],[Institutionsnummer]],INSTREG[INST_NR],INSTREG[INST_NAVN])</f>
        <v>Humlehøj-Skolen</v>
      </c>
      <c r="D997" t="str">
        <f>_xlfn.XLOOKUP(ELEVTAL[[#This Row],[Institutionsnummer]],INSTREG[INST_NR],INSTREG[EJER_KODE_TEKST])</f>
        <v>Kommunale</v>
      </c>
      <c r="E997" t="str">
        <f>IF(ELEVTAL[[#This Row],[Administrerende kommune]]=0,ELEVTAL[[#This Row],[Beliggenhedskommune]],IF(ELEVTAL[[#This Row],[Administrerende kommune]]="",ELEVTAL[[#This Row],[Beliggenhedskommune]],ELEVTAL[[#This Row],[Administrerende kommune]]))</f>
        <v>Sønderborg Kommune</v>
      </c>
      <c r="F997" t="str">
        <f>_xlfn.XLOOKUP(ELEVTAL[[#This Row],[Institutionsnummer]],INSTREG[INST_NR],INSTREG[ADM_KOMMUNE_NR_TEKST])</f>
        <v>Sønderborg Kommune</v>
      </c>
      <c r="G997" t="str">
        <f>_xlfn.XLOOKUP(ELEVTAL[[#This Row],[Institutionsnummer]],INSTREG[INST_NR],INSTREG[BEL_KOMMUNE_TEKST])</f>
        <v>Sønderborg Kommune</v>
      </c>
      <c r="H997">
        <v>337</v>
      </c>
    </row>
    <row r="998" spans="2:8" x14ac:dyDescent="0.25">
      <c r="B998">
        <v>537210</v>
      </c>
      <c r="C998" t="str">
        <f>_xlfn.XLOOKUP(ELEVTAL[[#This Row],[Institutionsnummer]],INSTREG[INST_NR],INSTREG[INST_NAVN])</f>
        <v>Ungecentret - 10. klasse</v>
      </c>
      <c r="D998" t="str">
        <f>_xlfn.XLOOKUP(ELEVTAL[[#This Row],[Institutionsnummer]],INSTREG[INST_NR],INSTREG[EJER_KODE_TEKST])</f>
        <v>Kommunale</v>
      </c>
      <c r="E998" t="str">
        <f>IF(ELEVTAL[[#This Row],[Administrerende kommune]]=0,ELEVTAL[[#This Row],[Beliggenhedskommune]],IF(ELEVTAL[[#This Row],[Administrerende kommune]]="",ELEVTAL[[#This Row],[Beliggenhedskommune]],ELEVTAL[[#This Row],[Administrerende kommune]]))</f>
        <v>Sønderborg Kommune</v>
      </c>
      <c r="F998" t="str">
        <f>_xlfn.XLOOKUP(ELEVTAL[[#This Row],[Institutionsnummer]],INSTREG[INST_NR],INSTREG[ADM_KOMMUNE_NR_TEKST])</f>
        <v>Sønderborg Kommune</v>
      </c>
      <c r="G998" t="str">
        <f>_xlfn.XLOOKUP(ELEVTAL[[#This Row],[Institutionsnummer]],INSTREG[INST_NR],INSTREG[BEL_KOMMUNE_TEKST])</f>
        <v>Sønderborg Kommune</v>
      </c>
      <c r="H998">
        <v>174</v>
      </c>
    </row>
    <row r="999" spans="2:8" x14ac:dyDescent="0.25">
      <c r="B999">
        <v>539001</v>
      </c>
      <c r="C999" t="str">
        <f>_xlfn.XLOOKUP(ELEVTAL[[#This Row],[Institutionsnummer]],INSTREG[INST_NR],INSTREG[INST_NAVN])</f>
        <v>Bolderslev Skole</v>
      </c>
      <c r="D999" t="str">
        <f>_xlfn.XLOOKUP(ELEVTAL[[#This Row],[Institutionsnummer]],INSTREG[INST_NR],INSTREG[EJER_KODE_TEKST])</f>
        <v>Kommunale</v>
      </c>
      <c r="E999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999" t="str">
        <f>_xlfn.XLOOKUP(ELEVTAL[[#This Row],[Institutionsnummer]],INSTREG[INST_NR],INSTREG[ADM_KOMMUNE_NR_TEKST])</f>
        <v>Aabenraa Kommune</v>
      </c>
      <c r="G999" t="str">
        <f>_xlfn.XLOOKUP(ELEVTAL[[#This Row],[Institutionsnummer]],INSTREG[INST_NR],INSTREG[BEL_KOMMUNE_TEKST])</f>
        <v>Aabenraa Kommune</v>
      </c>
      <c r="H999">
        <v>114</v>
      </c>
    </row>
    <row r="1000" spans="2:8" x14ac:dyDescent="0.25">
      <c r="B1000">
        <v>539003</v>
      </c>
      <c r="C1000" t="str">
        <f>_xlfn.XLOOKUP(ELEVTAL[[#This Row],[Institutionsnummer]],INSTREG[INST_NR],INSTREG[INST_NAVN])</f>
        <v>Bylderup Skole</v>
      </c>
      <c r="D1000" t="str">
        <f>_xlfn.XLOOKUP(ELEVTAL[[#This Row],[Institutionsnummer]],INSTREG[INST_NR],INSTREG[EJER_KODE_TEKST])</f>
        <v>Kommunale</v>
      </c>
      <c r="E1000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1000" t="str">
        <f>_xlfn.XLOOKUP(ELEVTAL[[#This Row],[Institutionsnummer]],INSTREG[INST_NR],INSTREG[ADM_KOMMUNE_NR_TEKST])</f>
        <v>Aabenraa Kommune</v>
      </c>
      <c r="G1000" t="str">
        <f>_xlfn.XLOOKUP(ELEVTAL[[#This Row],[Institutionsnummer]],INSTREG[INST_NR],INSTREG[BEL_KOMMUNE_TEKST])</f>
        <v>Aabenraa Kommune</v>
      </c>
      <c r="H1000">
        <v>177</v>
      </c>
    </row>
    <row r="1001" spans="2:8" x14ac:dyDescent="0.25">
      <c r="B1001">
        <v>539004</v>
      </c>
      <c r="C1001" t="str">
        <f>_xlfn.XLOOKUP(ELEVTAL[[#This Row],[Institutionsnummer]],INSTREG[INST_NR],INSTREG[INST_NAVN])</f>
        <v>Ravsted Børneunivers</v>
      </c>
      <c r="D1001" t="str">
        <f>_xlfn.XLOOKUP(ELEVTAL[[#This Row],[Institutionsnummer]],INSTREG[INST_NR],INSTREG[EJER_KODE_TEKST])</f>
        <v>Kommunale</v>
      </c>
      <c r="E1001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1001" t="str">
        <f>_xlfn.XLOOKUP(ELEVTAL[[#This Row],[Institutionsnummer]],INSTREG[INST_NR],INSTREG[ADM_KOMMUNE_NR_TEKST])</f>
        <v>Aabenraa Kommune</v>
      </c>
      <c r="G1001" t="str">
        <f>_xlfn.XLOOKUP(ELEVTAL[[#This Row],[Institutionsnummer]],INSTREG[INST_NR],INSTREG[BEL_KOMMUNE_TEKST])</f>
        <v>Aabenraa Kommune</v>
      </c>
      <c r="H1001">
        <v>68</v>
      </c>
    </row>
    <row r="1002" spans="2:8" x14ac:dyDescent="0.25">
      <c r="B1002">
        <v>539006</v>
      </c>
      <c r="C1002" t="str">
        <f>_xlfn.XLOOKUP(ELEVTAL[[#This Row],[Institutionsnummer]],INSTREG[INST_NR],INSTREG[INST_NAVN])</f>
        <v>Tinglev Skole</v>
      </c>
      <c r="D1002" t="str">
        <f>_xlfn.XLOOKUP(ELEVTAL[[#This Row],[Institutionsnummer]],INSTREG[INST_NR],INSTREG[EJER_KODE_TEKST])</f>
        <v>Kommunale</v>
      </c>
      <c r="E1002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1002" t="str">
        <f>_xlfn.XLOOKUP(ELEVTAL[[#This Row],[Institutionsnummer]],INSTREG[INST_NR],INSTREG[ADM_KOMMUNE_NR_TEKST])</f>
        <v>Aabenraa Kommune</v>
      </c>
      <c r="G1002" t="str">
        <f>_xlfn.XLOOKUP(ELEVTAL[[#This Row],[Institutionsnummer]],INSTREG[INST_NR],INSTREG[BEL_KOMMUNE_TEKST])</f>
        <v>Aabenraa Kommune</v>
      </c>
      <c r="H1002">
        <v>322</v>
      </c>
    </row>
    <row r="1003" spans="2:8" x14ac:dyDescent="0.25">
      <c r="B1003">
        <v>543001</v>
      </c>
      <c r="C1003" t="str">
        <f>_xlfn.XLOOKUP(ELEVTAL[[#This Row],[Institutionsnummer]],INSTREG[INST_NR],INSTREG[INST_NAVN])</f>
        <v>Bregnbjergskolen</v>
      </c>
      <c r="D1003" t="str">
        <f>_xlfn.XLOOKUP(ELEVTAL[[#This Row],[Institutionsnummer]],INSTREG[INST_NR],INSTREG[EJER_KODE_TEKST])</f>
        <v>Kommunale</v>
      </c>
      <c r="E1003" t="str">
        <f>IF(ELEVTAL[[#This Row],[Administrerende kommune]]=0,ELEVTAL[[#This Row],[Beliggenhedskommune]],IF(ELEVTAL[[#This Row],[Administrerende kommune]]="",ELEVTAL[[#This Row],[Beliggenhedskommune]],ELEVTAL[[#This Row],[Administrerende kommune]]))</f>
        <v>Haderslev Kommune</v>
      </c>
      <c r="F1003" t="str">
        <f>_xlfn.XLOOKUP(ELEVTAL[[#This Row],[Institutionsnummer]],INSTREG[INST_NR],INSTREG[ADM_KOMMUNE_NR_TEKST])</f>
        <v>Haderslev Kommune</v>
      </c>
      <c r="G1003" t="str">
        <f>_xlfn.XLOOKUP(ELEVTAL[[#This Row],[Institutionsnummer]],INSTREG[INST_NR],INSTREG[BEL_KOMMUNE_TEKST])</f>
        <v>Haderslev Kommune</v>
      </c>
      <c r="H1003">
        <v>447</v>
      </c>
    </row>
    <row r="1004" spans="2:8" x14ac:dyDescent="0.25">
      <c r="B1004">
        <v>543011</v>
      </c>
      <c r="C1004" t="str">
        <f>_xlfn.XLOOKUP(ELEVTAL[[#This Row],[Institutionsnummer]],INSTREG[INST_NR],INSTREG[INST_NAVN])</f>
        <v>Ungeuniverset-Vojens</v>
      </c>
      <c r="D1004" t="str">
        <f>_xlfn.XLOOKUP(ELEVTAL[[#This Row],[Institutionsnummer]],INSTREG[INST_NR],INSTREG[EJER_KODE_TEKST])</f>
        <v>Kommunale</v>
      </c>
      <c r="E1004" t="str">
        <f>IF(ELEVTAL[[#This Row],[Administrerende kommune]]=0,ELEVTAL[[#This Row],[Beliggenhedskommune]],IF(ELEVTAL[[#This Row],[Administrerende kommune]]="",ELEVTAL[[#This Row],[Beliggenhedskommune]],ELEVTAL[[#This Row],[Administrerende kommune]]))</f>
        <v>Haderslev Kommune</v>
      </c>
      <c r="F1004" t="str">
        <f>_xlfn.XLOOKUP(ELEVTAL[[#This Row],[Institutionsnummer]],INSTREG[INST_NR],INSTREG[ADM_KOMMUNE_NR_TEKST])</f>
        <v>Haderslev Kommune</v>
      </c>
      <c r="G1004" t="str">
        <f>_xlfn.XLOOKUP(ELEVTAL[[#This Row],[Institutionsnummer]],INSTREG[INST_NR],INSTREG[BEL_KOMMUNE_TEKST])</f>
        <v>Haderslev Kommune</v>
      </c>
      <c r="H1004">
        <v>351</v>
      </c>
    </row>
    <row r="1005" spans="2:8" x14ac:dyDescent="0.25">
      <c r="B1005">
        <v>545002</v>
      </c>
      <c r="C1005" t="str">
        <f>_xlfn.XLOOKUP(ELEVTAL[[#This Row],[Institutionsnummer]],INSTREG[INST_NR],INSTREG[INST_NAVN])</f>
        <v>Løjt Kirkeby Skole</v>
      </c>
      <c r="D1005" t="str">
        <f>_xlfn.XLOOKUP(ELEVTAL[[#This Row],[Institutionsnummer]],INSTREG[INST_NR],INSTREG[EJER_KODE_TEKST])</f>
        <v>Kommunale</v>
      </c>
      <c r="E1005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1005" t="str">
        <f>_xlfn.XLOOKUP(ELEVTAL[[#This Row],[Institutionsnummer]],INSTREG[INST_NR],INSTREG[ADM_KOMMUNE_NR_TEKST])</f>
        <v>Aabenraa Kommune</v>
      </c>
      <c r="G1005" t="str">
        <f>_xlfn.XLOOKUP(ELEVTAL[[#This Row],[Institutionsnummer]],INSTREG[INST_NR],INSTREG[BEL_KOMMUNE_TEKST])</f>
        <v>Aabenraa Kommune</v>
      </c>
      <c r="H1005">
        <v>429</v>
      </c>
    </row>
    <row r="1006" spans="2:8" x14ac:dyDescent="0.25">
      <c r="B1006">
        <v>545005</v>
      </c>
      <c r="C1006" t="str">
        <f>_xlfn.XLOOKUP(ELEVTAL[[#This Row],[Institutionsnummer]],INSTREG[INST_NR],INSTREG[INST_NAVN])</f>
        <v>Stubbæk Skole</v>
      </c>
      <c r="D1006" t="str">
        <f>_xlfn.XLOOKUP(ELEVTAL[[#This Row],[Institutionsnummer]],INSTREG[INST_NR],INSTREG[EJER_KODE_TEKST])</f>
        <v>Kommunale</v>
      </c>
      <c r="E1006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1006" t="str">
        <f>_xlfn.XLOOKUP(ELEVTAL[[#This Row],[Institutionsnummer]],INSTREG[INST_NR],INSTREG[ADM_KOMMUNE_NR_TEKST])</f>
        <v>Aabenraa Kommune</v>
      </c>
      <c r="G1006" t="str">
        <f>_xlfn.XLOOKUP(ELEVTAL[[#This Row],[Institutionsnummer]],INSTREG[INST_NR],INSTREG[BEL_KOMMUNE_TEKST])</f>
        <v>Aabenraa Kommune</v>
      </c>
      <c r="H1006">
        <v>307</v>
      </c>
    </row>
    <row r="1007" spans="2:8" x14ac:dyDescent="0.25">
      <c r="B1007">
        <v>545009</v>
      </c>
      <c r="C1007" t="str">
        <f>_xlfn.XLOOKUP(ELEVTAL[[#This Row],[Institutionsnummer]],INSTREG[INST_NR],INSTREG[INST_NAVN])</f>
        <v>Høje Kolstrup Skole</v>
      </c>
      <c r="D1007" t="str">
        <f>_xlfn.XLOOKUP(ELEVTAL[[#This Row],[Institutionsnummer]],INSTREG[INST_NR],INSTREG[EJER_KODE_TEKST])</f>
        <v>Kommunale</v>
      </c>
      <c r="E1007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1007" t="str">
        <f>_xlfn.XLOOKUP(ELEVTAL[[#This Row],[Institutionsnummer]],INSTREG[INST_NR],INSTREG[ADM_KOMMUNE_NR_TEKST])</f>
        <v>Aabenraa Kommune</v>
      </c>
      <c r="G1007" t="str">
        <f>_xlfn.XLOOKUP(ELEVTAL[[#This Row],[Institutionsnummer]],INSTREG[INST_NR],INSTREG[BEL_KOMMUNE_TEKST])</f>
        <v>Aabenraa Kommune</v>
      </c>
      <c r="H1007">
        <v>418</v>
      </c>
    </row>
    <row r="1008" spans="2:8" x14ac:dyDescent="0.25">
      <c r="B1008">
        <v>545016</v>
      </c>
      <c r="C1008" t="str">
        <f>_xlfn.XLOOKUP(ELEVTAL[[#This Row],[Institutionsnummer]],INSTREG[INST_NR],INSTREG[INST_NAVN])</f>
        <v>10. klasse Aabenraa</v>
      </c>
      <c r="D1008" t="str">
        <f>_xlfn.XLOOKUP(ELEVTAL[[#This Row],[Institutionsnummer]],INSTREG[INST_NR],INSTREG[EJER_KODE_TEKST])</f>
        <v>Kommunale</v>
      </c>
      <c r="E1008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1008" t="str">
        <f>_xlfn.XLOOKUP(ELEVTAL[[#This Row],[Institutionsnummer]],INSTREG[INST_NR],INSTREG[ADM_KOMMUNE_NR_TEKST])</f>
        <v>Aabenraa Kommune</v>
      </c>
      <c r="G1008" t="str">
        <f>_xlfn.XLOOKUP(ELEVTAL[[#This Row],[Institutionsnummer]],INSTREG[INST_NR],INSTREG[BEL_KOMMUNE_TEKST])</f>
        <v>Aabenraa Kommune</v>
      </c>
      <c r="H1008">
        <v>126</v>
      </c>
    </row>
    <row r="1009" spans="2:8" x14ac:dyDescent="0.25">
      <c r="B1009">
        <v>545210</v>
      </c>
      <c r="C1009" t="str">
        <f>_xlfn.XLOOKUP(ELEVTAL[[#This Row],[Institutionsnummer]],INSTREG[INST_NR],INSTREG[INST_NAVN])</f>
        <v>Aabenraa Ungdomsskole</v>
      </c>
      <c r="D1009" t="str">
        <f>_xlfn.XLOOKUP(ELEVTAL[[#This Row],[Institutionsnummer]],INSTREG[INST_NR],INSTREG[EJER_KODE_TEKST])</f>
        <v>Kommunale</v>
      </c>
      <c r="E1009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1009" t="str">
        <f>_xlfn.XLOOKUP(ELEVTAL[[#This Row],[Institutionsnummer]],INSTREG[INST_NR],INSTREG[ADM_KOMMUNE_NR_TEKST])</f>
        <v>Aabenraa Kommune</v>
      </c>
      <c r="G1009" t="str">
        <f>_xlfn.XLOOKUP(ELEVTAL[[#This Row],[Institutionsnummer]],INSTREG[INST_NR],INSTREG[BEL_KOMMUNE_TEKST])</f>
        <v>Aabenraa Kommune</v>
      </c>
      <c r="H1009">
        <v>49</v>
      </c>
    </row>
    <row r="1010" spans="2:8" x14ac:dyDescent="0.25">
      <c r="B1010">
        <v>545901</v>
      </c>
      <c r="C1010" t="str">
        <f>_xlfn.XLOOKUP(ELEVTAL[[#This Row],[Institutionsnummer]],INSTREG[INST_NR],INSTREG[INST_NAVN])</f>
        <v>Fjordskolen</v>
      </c>
      <c r="D1010" t="str">
        <f>_xlfn.XLOOKUP(ELEVTAL[[#This Row],[Institutionsnummer]],INSTREG[INST_NR],INSTREG[EJER_KODE_TEKST])</f>
        <v>Kommunale</v>
      </c>
      <c r="E1010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1010" t="str">
        <f>_xlfn.XLOOKUP(ELEVTAL[[#This Row],[Institutionsnummer]],INSTREG[INST_NR],INSTREG[ADM_KOMMUNE_NR_TEKST])</f>
        <v>Aabenraa Kommune</v>
      </c>
      <c r="G1010" t="str">
        <f>_xlfn.XLOOKUP(ELEVTAL[[#This Row],[Institutionsnummer]],INSTREG[INST_NR],INSTREG[BEL_KOMMUNE_TEKST])</f>
        <v>Aabenraa Kommune</v>
      </c>
      <c r="H1010">
        <v>225</v>
      </c>
    </row>
    <row r="1011" spans="2:8" x14ac:dyDescent="0.25">
      <c r="B1011">
        <v>551003</v>
      </c>
      <c r="C1011" t="str">
        <f>_xlfn.XLOOKUP(ELEVTAL[[#This Row],[Institutionsnummer]],INSTREG[INST_NR],INSTREG[INST_NAVN])</f>
        <v>Vorbasse Skole</v>
      </c>
      <c r="D1011" t="str">
        <f>_xlfn.XLOOKUP(ELEVTAL[[#This Row],[Institutionsnummer]],INSTREG[INST_NR],INSTREG[EJER_KODE_TEKST])</f>
        <v>Kommunale</v>
      </c>
      <c r="E1011" t="str">
        <f>IF(ELEVTAL[[#This Row],[Administrerende kommune]]=0,ELEVTAL[[#This Row],[Beliggenhedskommune]],IF(ELEVTAL[[#This Row],[Administrerende kommune]]="",ELEVTAL[[#This Row],[Beliggenhedskommune]],ELEVTAL[[#This Row],[Administrerende kommune]]))</f>
        <v>Billund Kommune</v>
      </c>
      <c r="F1011" t="str">
        <f>_xlfn.XLOOKUP(ELEVTAL[[#This Row],[Institutionsnummer]],INSTREG[INST_NR],INSTREG[ADM_KOMMUNE_NR_TEKST])</f>
        <v>Billund Kommune</v>
      </c>
      <c r="G1011" t="str">
        <f>_xlfn.XLOOKUP(ELEVTAL[[#This Row],[Institutionsnummer]],INSTREG[INST_NR],INSTREG[BEL_KOMMUNE_TEKST])</f>
        <v>Billund Kommune</v>
      </c>
      <c r="H1011">
        <v>218</v>
      </c>
    </row>
    <row r="1012" spans="2:8" x14ac:dyDescent="0.25">
      <c r="B1012">
        <v>551210</v>
      </c>
      <c r="C1012" t="str">
        <f>_xlfn.XLOOKUP(ELEVTAL[[#This Row],[Institutionsnummer]],INSTREG[INST_NR],INSTREG[INST_NAVN])</f>
        <v>Billund Komm. Ungdomsskole</v>
      </c>
      <c r="D1012" t="str">
        <f>_xlfn.XLOOKUP(ELEVTAL[[#This Row],[Institutionsnummer]],INSTREG[INST_NR],INSTREG[EJER_KODE_TEKST])</f>
        <v>Kommunale</v>
      </c>
      <c r="E1012" t="str">
        <f>IF(ELEVTAL[[#This Row],[Administrerende kommune]]=0,ELEVTAL[[#This Row],[Beliggenhedskommune]],IF(ELEVTAL[[#This Row],[Administrerende kommune]]="",ELEVTAL[[#This Row],[Beliggenhedskommune]],ELEVTAL[[#This Row],[Administrerende kommune]]))</f>
        <v>Billund Kommune</v>
      </c>
      <c r="F1012" t="str">
        <f>_xlfn.XLOOKUP(ELEVTAL[[#This Row],[Institutionsnummer]],INSTREG[INST_NR],INSTREG[ADM_KOMMUNE_NR_TEKST])</f>
        <v>Billund Kommune</v>
      </c>
      <c r="G1012" t="str">
        <f>_xlfn.XLOOKUP(ELEVTAL[[#This Row],[Institutionsnummer]],INSTREG[INST_NR],INSTREG[BEL_KOMMUNE_TEKST])</f>
        <v>Billund Kommune</v>
      </c>
      <c r="H1012">
        <v>15</v>
      </c>
    </row>
    <row r="1013" spans="2:8" x14ac:dyDescent="0.25">
      <c r="B1013">
        <v>555001</v>
      </c>
      <c r="C1013" t="str">
        <f>_xlfn.XLOOKUP(ELEVTAL[[#This Row],[Institutionsnummer]],INSTREG[INST_NR],INSTREG[INST_NAVN])</f>
        <v>Blåvandshuk Skole</v>
      </c>
      <c r="D1013" t="str">
        <f>_xlfn.XLOOKUP(ELEVTAL[[#This Row],[Institutionsnummer]],INSTREG[INST_NR],INSTREG[EJER_KODE_TEKST])</f>
        <v>Kommunale</v>
      </c>
      <c r="E1013" t="str">
        <f>IF(ELEVTAL[[#This Row],[Administrerende kommune]]=0,ELEVTAL[[#This Row],[Beliggenhedskommune]],IF(ELEVTAL[[#This Row],[Administrerende kommune]]="",ELEVTAL[[#This Row],[Beliggenhedskommune]],ELEVTAL[[#This Row],[Administrerende kommune]]))</f>
        <v>Varde Kommune</v>
      </c>
      <c r="F1013" t="str">
        <f>_xlfn.XLOOKUP(ELEVTAL[[#This Row],[Institutionsnummer]],INSTREG[INST_NR],INSTREG[ADM_KOMMUNE_NR_TEKST])</f>
        <v>Varde Kommune</v>
      </c>
      <c r="G1013" t="str">
        <f>_xlfn.XLOOKUP(ELEVTAL[[#This Row],[Institutionsnummer]],INSTREG[INST_NR],INSTREG[BEL_KOMMUNE_TEKST])</f>
        <v>Varde Kommune</v>
      </c>
      <c r="H1013">
        <v>498</v>
      </c>
    </row>
    <row r="1014" spans="2:8" x14ac:dyDescent="0.25">
      <c r="B1014">
        <v>557002</v>
      </c>
      <c r="C1014" t="str">
        <f>_xlfn.XLOOKUP(ELEVTAL[[#This Row],[Institutionsnummer]],INSTREG[INST_NR],INSTREG[INST_NAVN])</f>
        <v>Darum Børneby</v>
      </c>
      <c r="D1014" t="str">
        <f>_xlfn.XLOOKUP(ELEVTAL[[#This Row],[Institutionsnummer]],INSTREG[INST_NR],INSTREG[EJER_KODE_TEKST])</f>
        <v>Kommunale</v>
      </c>
      <c r="E1014" t="str">
        <f>IF(ELEVTAL[[#This Row],[Administrerende kommune]]=0,ELEVTAL[[#This Row],[Beliggenhedskommune]],IF(ELEVTAL[[#This Row],[Administrerende kommune]]="",ELEVTAL[[#This Row],[Beliggenhedskommune]],ELEVTAL[[#This Row],[Administrerende kommune]]))</f>
        <v>Esbjerg Kommune</v>
      </c>
      <c r="F1014" t="str">
        <f>_xlfn.XLOOKUP(ELEVTAL[[#This Row],[Institutionsnummer]],INSTREG[INST_NR],INSTREG[ADM_KOMMUNE_NR_TEKST])</f>
        <v>Esbjerg Kommune</v>
      </c>
      <c r="G1014" t="str">
        <f>_xlfn.XLOOKUP(ELEVTAL[[#This Row],[Institutionsnummer]],INSTREG[INST_NR],INSTREG[BEL_KOMMUNE_TEKST])</f>
        <v>Esbjerg Kommune</v>
      </c>
      <c r="H1014">
        <v>113</v>
      </c>
    </row>
    <row r="1015" spans="2:8" x14ac:dyDescent="0.25">
      <c r="B1015">
        <v>559006</v>
      </c>
      <c r="C1015" t="str">
        <f>_xlfn.XLOOKUP(ELEVTAL[[#This Row],[Institutionsnummer]],INSTREG[INST_NR],INSTREG[INST_NAVN])</f>
        <v>Kostskolen på Assersbølgård</v>
      </c>
      <c r="D1015" t="str">
        <f>_xlfn.XLOOKUP(ELEVTAL[[#This Row],[Institutionsnummer]],INSTREG[INST_NR],INSTREG[EJER_KODE_TEKST])</f>
        <v>Kommunale</v>
      </c>
      <c r="E1015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Vejen Kommune</v>
      </c>
      <c r="F1015" t="str">
        <f>_xlfn.XLOOKUP(ELEVTAL[[#This Row],[Institutionsnummer]],INSTREG[INST_NR],INSTREG[ADM_KOMMUNE_NR_TEKST])</f>
        <v>Vejen Kommune</v>
      </c>
      <c r="G1015" t="str">
        <f>_xlfn.XLOOKUP(ELEVTAL[[#This Row],[Institutionsnummer]],INSTREG[INST_NR],INSTREG[BEL_KOMMUNE_TEKST])</f>
        <v>Vejen Kommune</v>
      </c>
    </row>
    <row r="1016" spans="2:8" x14ac:dyDescent="0.25">
      <c r="B1016">
        <v>561025</v>
      </c>
      <c r="C1016" t="str">
        <f>_xlfn.XLOOKUP(ELEVTAL[[#This Row],[Institutionsnummer]],INSTREG[INST_NR],INSTREG[INST_NAVN])</f>
        <v>Vestervangskolen</v>
      </c>
      <c r="D1016" t="str">
        <f>_xlfn.XLOOKUP(ELEVTAL[[#This Row],[Institutionsnummer]],INSTREG[INST_NR],INSTREG[EJER_KODE_TEKST])</f>
        <v>Kommunale</v>
      </c>
      <c r="E1016" t="str">
        <f>IF(ELEVTAL[[#This Row],[Administrerende kommune]]=0,ELEVTAL[[#This Row],[Beliggenhedskommune]],IF(ELEVTAL[[#This Row],[Administrerende kommune]]="",ELEVTAL[[#This Row],[Beliggenhedskommune]],ELEVTAL[[#This Row],[Administrerende kommune]]))</f>
        <v>Esbjerg Kommune</v>
      </c>
      <c r="F1016" t="str">
        <f>_xlfn.XLOOKUP(ELEVTAL[[#This Row],[Institutionsnummer]],INSTREG[INST_NR],INSTREG[ADM_KOMMUNE_NR_TEKST])</f>
        <v>Esbjerg Kommune</v>
      </c>
      <c r="G1016" t="str">
        <f>_xlfn.XLOOKUP(ELEVTAL[[#This Row],[Institutionsnummer]],INSTREG[INST_NR],INSTREG[BEL_KOMMUNE_TEKST])</f>
        <v>Esbjerg Kommune</v>
      </c>
    </row>
    <row r="1017" spans="2:8" x14ac:dyDescent="0.25">
      <c r="B1017">
        <v>561034</v>
      </c>
      <c r="C1017" t="str">
        <f>_xlfn.XLOOKUP(ELEVTAL[[#This Row],[Institutionsnummer]],INSTREG[INST_NR],INSTREG[INST_NAVN])</f>
        <v>Blåbjerggårdskolen</v>
      </c>
      <c r="D1017" t="str">
        <f>_xlfn.XLOOKUP(ELEVTAL[[#This Row],[Institutionsnummer]],INSTREG[INST_NR],INSTREG[EJER_KODE_TEKST])</f>
        <v>Kommunale</v>
      </c>
      <c r="E1017" t="str">
        <f>IF(ELEVTAL[[#This Row],[Administrerende kommune]]=0,ELEVTAL[[#This Row],[Beliggenhedskommune]],IF(ELEVTAL[[#This Row],[Administrerende kommune]]="",ELEVTAL[[#This Row],[Beliggenhedskommune]],ELEVTAL[[#This Row],[Administrerende kommune]]))</f>
        <v>Esbjerg Kommune</v>
      </c>
      <c r="F1017" t="str">
        <f>_xlfn.XLOOKUP(ELEVTAL[[#This Row],[Institutionsnummer]],INSTREG[INST_NR],INSTREG[ADM_KOMMUNE_NR_TEKST])</f>
        <v>Esbjerg Kommune</v>
      </c>
      <c r="G1017" t="str">
        <f>_xlfn.XLOOKUP(ELEVTAL[[#This Row],[Institutionsnummer]],INSTREG[INST_NR],INSTREG[BEL_KOMMUNE_TEKST])</f>
        <v>Esbjerg Kommune</v>
      </c>
    </row>
    <row r="1018" spans="2:8" hidden="1" x14ac:dyDescent="0.25">
      <c r="B1018">
        <v>561048</v>
      </c>
      <c r="C1018" t="str">
        <f>_xlfn.XLOOKUP(ELEVTAL[[#This Row],[Institutionsnummer]],INSTREG[INST_NR],INSTREG[INST_NAVN])</f>
        <v>Skole og Familiehuset</v>
      </c>
      <c r="D1018" t="str">
        <f>_xlfn.XLOOKUP(ELEVTAL[[#This Row],[Institutionsnummer]],INSTREG[INST_NR],INSTREG[EJER_KODE_TEKST])</f>
        <v>Selvejende, kommunale</v>
      </c>
      <c r="E1018" t="str">
        <f>IF(ELEVTAL[[#This Row],[Administrerende kommune]]=0,ELEVTAL[[#This Row],[Beliggenhedskommune]],IF(ELEVTAL[[#This Row],[Administrerende kommune]]="",ELEVTAL[[#This Row],[Beliggenhedskommune]],ELEVTAL[[#This Row],[Administrerende kommune]]))</f>
        <v>Esbjerg Kommune</v>
      </c>
      <c r="F1018" t="str">
        <f>_xlfn.XLOOKUP(ELEVTAL[[#This Row],[Institutionsnummer]],INSTREG[INST_NR],INSTREG[ADM_KOMMUNE_NR_TEKST])</f>
        <v>Esbjerg Kommune</v>
      </c>
      <c r="G1018" t="str">
        <f>_xlfn.XLOOKUP(ELEVTAL[[#This Row],[Institutionsnummer]],INSTREG[INST_NR],INSTREG[BEL_KOMMUNE_TEKST])</f>
        <v>Esbjerg Kommune</v>
      </c>
    </row>
    <row r="1019" spans="2:8" x14ac:dyDescent="0.25">
      <c r="B1019">
        <v>561210</v>
      </c>
      <c r="C1019" t="str">
        <f>_xlfn.XLOOKUP(ELEVTAL[[#This Row],[Institutionsnummer]],INSTREG[INST_NR],INSTREG[INST_NAVN])</f>
        <v>Esbjerg Ungdomsskole</v>
      </c>
      <c r="D1019" t="str">
        <f>_xlfn.XLOOKUP(ELEVTAL[[#This Row],[Institutionsnummer]],INSTREG[INST_NR],INSTREG[EJER_KODE_TEKST])</f>
        <v>Kommunale</v>
      </c>
      <c r="E1019" t="str">
        <f>IF(ELEVTAL[[#This Row],[Administrerende kommune]]=0,ELEVTAL[[#This Row],[Beliggenhedskommune]],IF(ELEVTAL[[#This Row],[Administrerende kommune]]="",ELEVTAL[[#This Row],[Beliggenhedskommune]],ELEVTAL[[#This Row],[Administrerende kommune]]))</f>
        <v>Esbjerg Kommune</v>
      </c>
      <c r="F1019" t="str">
        <f>_xlfn.XLOOKUP(ELEVTAL[[#This Row],[Institutionsnummer]],INSTREG[INST_NR],INSTREG[ADM_KOMMUNE_NR_TEKST])</f>
        <v>Esbjerg Kommune</v>
      </c>
      <c r="G1019" t="str">
        <f>_xlfn.XLOOKUP(ELEVTAL[[#This Row],[Institutionsnummer]],INSTREG[INST_NR],INSTREG[BEL_KOMMUNE_TEKST])</f>
        <v>Esbjerg Kommune</v>
      </c>
      <c r="H1019">
        <v>57</v>
      </c>
    </row>
    <row r="1020" spans="2:8" x14ac:dyDescent="0.25">
      <c r="B1020">
        <v>563001</v>
      </c>
      <c r="C1020" t="str">
        <f>_xlfn.XLOOKUP(ELEVTAL[[#This Row],[Institutionsnummer]],INSTREG[INST_NR],INSTREG[INST_NAVN])</f>
        <v>Fanø Skole</v>
      </c>
      <c r="D1020" t="str">
        <f>_xlfn.XLOOKUP(ELEVTAL[[#This Row],[Institutionsnummer]],INSTREG[INST_NR],INSTREG[EJER_KODE_TEKST])</f>
        <v>Kommunale</v>
      </c>
      <c r="E1020" t="str">
        <f>IF(ELEVTAL[[#This Row],[Administrerende kommune]]=0,ELEVTAL[[#This Row],[Beliggenhedskommune]],IF(ELEVTAL[[#This Row],[Administrerende kommune]]="",ELEVTAL[[#This Row],[Beliggenhedskommune]],ELEVTAL[[#This Row],[Administrerende kommune]]))</f>
        <v>Fanø Kommune</v>
      </c>
      <c r="F1020" t="str">
        <f>_xlfn.XLOOKUP(ELEVTAL[[#This Row],[Institutionsnummer]],INSTREG[INST_NR],INSTREG[ADM_KOMMUNE_NR_TEKST])</f>
        <v>Fanø Kommune</v>
      </c>
      <c r="G1020" t="str">
        <f>_xlfn.XLOOKUP(ELEVTAL[[#This Row],[Institutionsnummer]],INSTREG[INST_NR],INSTREG[BEL_KOMMUNE_TEKST])</f>
        <v>Fanø Kommune</v>
      </c>
      <c r="H1020">
        <v>347</v>
      </c>
    </row>
    <row r="1021" spans="2:8" x14ac:dyDescent="0.25">
      <c r="B1021">
        <v>565004</v>
      </c>
      <c r="C1021" t="str">
        <f>_xlfn.XLOOKUP(ELEVTAL[[#This Row],[Institutionsnummer]],INSTREG[INST_NR],INSTREG[INST_NAVN])</f>
        <v>Hejnsvig Skole</v>
      </c>
      <c r="D1021" t="str">
        <f>_xlfn.XLOOKUP(ELEVTAL[[#This Row],[Institutionsnummer]],INSTREG[INST_NR],INSTREG[EJER_KODE_TEKST])</f>
        <v>Kommunale</v>
      </c>
      <c r="E1021" t="str">
        <f>IF(ELEVTAL[[#This Row],[Administrerende kommune]]=0,ELEVTAL[[#This Row],[Beliggenhedskommune]],IF(ELEVTAL[[#This Row],[Administrerende kommune]]="",ELEVTAL[[#This Row],[Beliggenhedskommune]],ELEVTAL[[#This Row],[Administrerende kommune]]))</f>
        <v>Billund Kommune</v>
      </c>
      <c r="F1021" t="str">
        <f>_xlfn.XLOOKUP(ELEVTAL[[#This Row],[Institutionsnummer]],INSTREG[INST_NR],INSTREG[ADM_KOMMUNE_NR_TEKST])</f>
        <v>Billund Kommune</v>
      </c>
      <c r="G1021" t="str">
        <f>_xlfn.XLOOKUP(ELEVTAL[[#This Row],[Institutionsnummer]],INSTREG[INST_NR],INSTREG[BEL_KOMMUNE_TEKST])</f>
        <v>Billund Kommune</v>
      </c>
      <c r="H1021">
        <v>167</v>
      </c>
    </row>
    <row r="1022" spans="2:8" x14ac:dyDescent="0.25">
      <c r="B1022">
        <v>565007</v>
      </c>
      <c r="C1022" t="str">
        <f>_xlfn.XLOOKUP(ELEVTAL[[#This Row],[Institutionsnummer]],INSTREG[INST_NR],INSTREG[INST_NAVN])</f>
        <v>Sdr Omme Skole</v>
      </c>
      <c r="D1022" t="str">
        <f>_xlfn.XLOOKUP(ELEVTAL[[#This Row],[Institutionsnummer]],INSTREG[INST_NR],INSTREG[EJER_KODE_TEKST])</f>
        <v>Kommunale</v>
      </c>
      <c r="E1022" t="str">
        <f>IF(ELEVTAL[[#This Row],[Administrerende kommune]]=0,ELEVTAL[[#This Row],[Beliggenhedskommune]],IF(ELEVTAL[[#This Row],[Administrerende kommune]]="",ELEVTAL[[#This Row],[Beliggenhedskommune]],ELEVTAL[[#This Row],[Administrerende kommune]]))</f>
        <v>Billund Kommune</v>
      </c>
      <c r="F1022" t="str">
        <f>_xlfn.XLOOKUP(ELEVTAL[[#This Row],[Institutionsnummer]],INSTREG[INST_NR],INSTREG[ADM_KOMMUNE_NR_TEKST])</f>
        <v>Billund Kommune</v>
      </c>
      <c r="G1022" t="str">
        <f>_xlfn.XLOOKUP(ELEVTAL[[#This Row],[Institutionsnummer]],INSTREG[INST_NR],INSTREG[BEL_KOMMUNE_TEKST])</f>
        <v>Billund Kommune</v>
      </c>
      <c r="H1022">
        <v>250</v>
      </c>
    </row>
    <row r="1023" spans="2:8" x14ac:dyDescent="0.25">
      <c r="B1023">
        <v>565009</v>
      </c>
      <c r="C1023" t="str">
        <f>_xlfn.XLOOKUP(ELEVTAL[[#This Row],[Institutionsnummer]],INSTREG[INST_NR],INSTREG[INST_NAVN])</f>
        <v>Grindsted Vestre Skole</v>
      </c>
      <c r="D1023" t="str">
        <f>_xlfn.XLOOKUP(ELEVTAL[[#This Row],[Institutionsnummer]],INSTREG[INST_NR],INSTREG[EJER_KODE_TEKST])</f>
        <v>Kommunale</v>
      </c>
      <c r="E1023" t="str">
        <f>IF(ELEVTAL[[#This Row],[Administrerende kommune]]=0,ELEVTAL[[#This Row],[Beliggenhedskommune]],IF(ELEVTAL[[#This Row],[Administrerende kommune]]="",ELEVTAL[[#This Row],[Beliggenhedskommune]],ELEVTAL[[#This Row],[Administrerende kommune]]))</f>
        <v>Billund Kommune</v>
      </c>
      <c r="F1023" t="str">
        <f>_xlfn.XLOOKUP(ELEVTAL[[#This Row],[Institutionsnummer]],INSTREG[INST_NR],INSTREG[ADM_KOMMUNE_NR_TEKST])</f>
        <v>Billund Kommune</v>
      </c>
      <c r="G1023" t="str">
        <f>_xlfn.XLOOKUP(ELEVTAL[[#This Row],[Institutionsnummer]],INSTREG[INST_NR],INSTREG[BEL_KOMMUNE_TEKST])</f>
        <v>Billund Kommune</v>
      </c>
      <c r="H1023">
        <v>613</v>
      </c>
    </row>
    <row r="1024" spans="2:8" x14ac:dyDescent="0.25">
      <c r="B1024">
        <v>567001</v>
      </c>
      <c r="C1024" t="str">
        <f>_xlfn.XLOOKUP(ELEVTAL[[#This Row],[Institutionsnummer]],INSTREG[INST_NR],INSTREG[INST_NAVN])</f>
        <v>Agerbæk Skole</v>
      </c>
      <c r="D1024" t="str">
        <f>_xlfn.XLOOKUP(ELEVTAL[[#This Row],[Institutionsnummer]],INSTREG[INST_NR],INSTREG[EJER_KODE_TEKST])</f>
        <v>Kommunale</v>
      </c>
      <c r="E1024" t="str">
        <f>IF(ELEVTAL[[#This Row],[Administrerende kommune]]=0,ELEVTAL[[#This Row],[Beliggenhedskommune]],IF(ELEVTAL[[#This Row],[Administrerende kommune]]="",ELEVTAL[[#This Row],[Beliggenhedskommune]],ELEVTAL[[#This Row],[Administrerende kommune]]))</f>
        <v>Varde Kommune</v>
      </c>
      <c r="F1024" t="str">
        <f>_xlfn.XLOOKUP(ELEVTAL[[#This Row],[Institutionsnummer]],INSTREG[INST_NR],INSTREG[ADM_KOMMUNE_NR_TEKST])</f>
        <v>Varde Kommune</v>
      </c>
      <c r="G1024" t="str">
        <f>_xlfn.XLOOKUP(ELEVTAL[[#This Row],[Institutionsnummer]],INSTREG[INST_NR],INSTREG[BEL_KOMMUNE_TEKST])</f>
        <v>Varde Kommune</v>
      </c>
      <c r="H1024">
        <v>276</v>
      </c>
    </row>
    <row r="1025" spans="2:8" x14ac:dyDescent="0.25">
      <c r="B1025">
        <v>567005</v>
      </c>
      <c r="C1025" t="str">
        <f>_xlfn.XLOOKUP(ELEVTAL[[#This Row],[Institutionsnummer]],INSTREG[INST_NR],INSTREG[INST_NAVN])</f>
        <v>Starup Skole</v>
      </c>
      <c r="D1025" t="str">
        <f>_xlfn.XLOOKUP(ELEVTAL[[#This Row],[Institutionsnummer]],INSTREG[INST_NR],INSTREG[EJER_KODE_TEKST])</f>
        <v>Kommunale</v>
      </c>
      <c r="E1025" t="str">
        <f>IF(ELEVTAL[[#This Row],[Administrerende kommune]]=0,ELEVTAL[[#This Row],[Beliggenhedskommune]],IF(ELEVTAL[[#This Row],[Administrerende kommune]]="",ELEVTAL[[#This Row],[Beliggenhedskommune]],ELEVTAL[[#This Row],[Administrerende kommune]]))</f>
        <v>Varde Kommune</v>
      </c>
      <c r="F1025" t="str">
        <f>_xlfn.XLOOKUP(ELEVTAL[[#This Row],[Institutionsnummer]],INSTREG[INST_NR],INSTREG[ADM_KOMMUNE_NR_TEKST])</f>
        <v>Varde Kommune</v>
      </c>
      <c r="G1025" t="str">
        <f>_xlfn.XLOOKUP(ELEVTAL[[#This Row],[Institutionsnummer]],INSTREG[INST_NR],INSTREG[BEL_KOMMUNE_TEKST])</f>
        <v>Varde Kommune</v>
      </c>
      <c r="H1025">
        <v>75</v>
      </c>
    </row>
    <row r="1026" spans="2:8" x14ac:dyDescent="0.25">
      <c r="B1026">
        <v>567007</v>
      </c>
      <c r="C1026" t="str">
        <f>_xlfn.XLOOKUP(ELEVTAL[[#This Row],[Institutionsnummer]],INSTREG[INST_NR],INSTREG[INST_NAVN])</f>
        <v>Årre Skole</v>
      </c>
      <c r="D1026" t="str">
        <f>_xlfn.XLOOKUP(ELEVTAL[[#This Row],[Institutionsnummer]],INSTREG[INST_NR],INSTREG[EJER_KODE_TEKST])</f>
        <v>Kommunale</v>
      </c>
      <c r="E1026" t="str">
        <f>IF(ELEVTAL[[#This Row],[Administrerende kommune]]=0,ELEVTAL[[#This Row],[Beliggenhedskommune]],IF(ELEVTAL[[#This Row],[Administrerende kommune]]="",ELEVTAL[[#This Row],[Beliggenhedskommune]],ELEVTAL[[#This Row],[Administrerende kommune]]))</f>
        <v>Varde Kommune</v>
      </c>
      <c r="F1026" t="str">
        <f>_xlfn.XLOOKUP(ELEVTAL[[#This Row],[Institutionsnummer]],INSTREG[INST_NR],INSTREG[ADM_KOMMUNE_NR_TEKST])</f>
        <v>Varde Kommune</v>
      </c>
      <c r="G1026" t="str">
        <f>_xlfn.XLOOKUP(ELEVTAL[[#This Row],[Institutionsnummer]],INSTREG[INST_NR],INSTREG[BEL_KOMMUNE_TEKST])</f>
        <v>Varde Kommune</v>
      </c>
      <c r="H1026">
        <v>137</v>
      </c>
    </row>
    <row r="1027" spans="2:8" x14ac:dyDescent="0.25">
      <c r="B1027">
        <v>569001</v>
      </c>
      <c r="C1027" t="str">
        <f>_xlfn.XLOOKUP(ELEVTAL[[#This Row],[Institutionsnummer]],INSTREG[INST_NR],INSTREG[INST_NAVN])</f>
        <v>Føvling Skole</v>
      </c>
      <c r="D1027" t="str">
        <f>_xlfn.XLOOKUP(ELEVTAL[[#This Row],[Institutionsnummer]],INSTREG[INST_NR],INSTREG[EJER_KODE_TEKST])</f>
        <v>Kommunale</v>
      </c>
      <c r="E1027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Vejen Kommune</v>
      </c>
      <c r="F1027" t="str">
        <f>_xlfn.XLOOKUP(ELEVTAL[[#This Row],[Institutionsnummer]],INSTREG[INST_NR],INSTREG[ADM_KOMMUNE_NR_TEKST])</f>
        <v>Vejen Kommune</v>
      </c>
      <c r="G1027" t="str">
        <f>_xlfn.XLOOKUP(ELEVTAL[[#This Row],[Institutionsnummer]],INSTREG[INST_NR],INSTREG[BEL_KOMMUNE_TEKST])</f>
        <v>Vejen Kommune</v>
      </c>
      <c r="H1027">
        <v>80</v>
      </c>
    </row>
    <row r="1028" spans="2:8" x14ac:dyDescent="0.25">
      <c r="B1028">
        <v>569004</v>
      </c>
      <c r="C1028" t="str">
        <f>_xlfn.XLOOKUP(ELEVTAL[[#This Row],[Institutionsnummer]],INSTREG[INST_NR],INSTREG[INST_NAVN])</f>
        <v>Højmarkskolen</v>
      </c>
      <c r="D1028" t="str">
        <f>_xlfn.XLOOKUP(ELEVTAL[[#This Row],[Institutionsnummer]],INSTREG[INST_NR],INSTREG[EJER_KODE_TEKST])</f>
        <v>Kommunale</v>
      </c>
      <c r="E1028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Vejen Kommune</v>
      </c>
      <c r="F1028" t="str">
        <f>_xlfn.XLOOKUP(ELEVTAL[[#This Row],[Institutionsnummer]],INSTREG[INST_NR],INSTREG[ADM_KOMMUNE_NR_TEKST])</f>
        <v>Vejen Kommune</v>
      </c>
      <c r="G1028" t="str">
        <f>_xlfn.XLOOKUP(ELEVTAL[[#This Row],[Institutionsnummer]],INSTREG[INST_NR],INSTREG[BEL_KOMMUNE_TEKST])</f>
        <v>Vejen Kommune</v>
      </c>
      <c r="H1028">
        <v>511</v>
      </c>
    </row>
    <row r="1029" spans="2:8" x14ac:dyDescent="0.25">
      <c r="B1029">
        <v>569007</v>
      </c>
      <c r="C1029" t="str">
        <f>_xlfn.XLOOKUP(ELEVTAL[[#This Row],[Institutionsnummer]],INSTREG[INST_NR],INSTREG[INST_NAVN])</f>
        <v>Glejbjerg Børne- og Skolecenter</v>
      </c>
      <c r="D1029" t="str">
        <f>_xlfn.XLOOKUP(ELEVTAL[[#This Row],[Institutionsnummer]],INSTREG[INST_NR],INSTREG[EJER_KODE_TEKST])</f>
        <v>Kommunale</v>
      </c>
      <c r="E1029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Vejen Kommune</v>
      </c>
      <c r="F1029" t="str">
        <f>_xlfn.XLOOKUP(ELEVTAL[[#This Row],[Institutionsnummer]],INSTREG[INST_NR],INSTREG[ADM_KOMMUNE_NR_TEKST])</f>
        <v>Vejen Kommune</v>
      </c>
      <c r="G1029" t="str">
        <f>_xlfn.XLOOKUP(ELEVTAL[[#This Row],[Institutionsnummer]],INSTREG[INST_NR],INSTREG[BEL_KOMMUNE_TEKST])</f>
        <v>Vejen Kommune</v>
      </c>
      <c r="H1029">
        <v>100</v>
      </c>
    </row>
    <row r="1030" spans="2:8" x14ac:dyDescent="0.25">
      <c r="B1030">
        <v>571014</v>
      </c>
      <c r="C1030" t="str">
        <f>_xlfn.XLOOKUP(ELEVTAL[[#This Row],[Institutionsnummer]],INSTREG[INST_NR],INSTREG[INST_NAVN])</f>
        <v>Valdemarskolen</v>
      </c>
      <c r="D1030" t="str">
        <f>_xlfn.XLOOKUP(ELEVTAL[[#This Row],[Institutionsnummer]],INSTREG[INST_NR],INSTREG[EJER_KODE_TEKST])</f>
        <v>Kommunale</v>
      </c>
      <c r="E1030" t="str">
        <f>IF(ELEVTAL[[#This Row],[Administrerende kommune]]=0,ELEVTAL[[#This Row],[Beliggenhedskommune]],IF(ELEVTAL[[#This Row],[Administrerende kommune]]="",ELEVTAL[[#This Row],[Beliggenhedskommune]],ELEVTAL[[#This Row],[Administrerende kommune]]))</f>
        <v>Esbjerg Kommune</v>
      </c>
      <c r="F1030" t="str">
        <f>_xlfn.XLOOKUP(ELEVTAL[[#This Row],[Institutionsnummer]],INSTREG[INST_NR],INSTREG[ADM_KOMMUNE_NR_TEKST])</f>
        <v>Esbjerg Kommune</v>
      </c>
      <c r="G1030" t="str">
        <f>_xlfn.XLOOKUP(ELEVTAL[[#This Row],[Institutionsnummer]],INSTREG[INST_NR],INSTREG[BEL_KOMMUNE_TEKST])</f>
        <v>Esbjerg Kommune</v>
      </c>
    </row>
    <row r="1031" spans="2:8" x14ac:dyDescent="0.25">
      <c r="B1031">
        <v>571018</v>
      </c>
      <c r="C1031" t="str">
        <f>_xlfn.XLOOKUP(ELEVTAL[[#This Row],[Institutionsnummer]],INSTREG[INST_NR],INSTREG[INST_NAVN])</f>
        <v>Nørremarkskolen</v>
      </c>
      <c r="D1031" t="str">
        <f>_xlfn.XLOOKUP(ELEVTAL[[#This Row],[Institutionsnummer]],INSTREG[INST_NR],INSTREG[EJER_KODE_TEKST])</f>
        <v>Kommunale</v>
      </c>
      <c r="E1031" t="str">
        <f>IF(ELEVTAL[[#This Row],[Administrerende kommune]]=0,ELEVTAL[[#This Row],[Beliggenhedskommune]],IF(ELEVTAL[[#This Row],[Administrerende kommune]]="",ELEVTAL[[#This Row],[Beliggenhedskommune]],ELEVTAL[[#This Row],[Administrerende kommune]]))</f>
        <v>Esbjerg Kommune</v>
      </c>
      <c r="F1031" t="str">
        <f>_xlfn.XLOOKUP(ELEVTAL[[#This Row],[Institutionsnummer]],INSTREG[INST_NR],INSTREG[ADM_KOMMUNE_NR_TEKST])</f>
        <v>Esbjerg Kommune</v>
      </c>
      <c r="G1031" t="str">
        <f>_xlfn.XLOOKUP(ELEVTAL[[#This Row],[Institutionsnummer]],INSTREG[INST_NR],INSTREG[BEL_KOMMUNE_TEKST])</f>
        <v>Esbjerg Kommune</v>
      </c>
    </row>
    <row r="1032" spans="2:8" x14ac:dyDescent="0.25">
      <c r="B1032">
        <v>573001</v>
      </c>
      <c r="C1032" t="str">
        <f>_xlfn.XLOOKUP(ELEVTAL[[#This Row],[Institutionsnummer]],INSTREG[INST_NR],INSTREG[INST_NAVN])</f>
        <v>Alslev Skole</v>
      </c>
      <c r="D1032" t="str">
        <f>_xlfn.XLOOKUP(ELEVTAL[[#This Row],[Institutionsnummer]],INSTREG[INST_NR],INSTREG[EJER_KODE_TEKST])</f>
        <v>Kommunale</v>
      </c>
      <c r="E1032" t="str">
        <f>IF(ELEVTAL[[#This Row],[Administrerende kommune]]=0,ELEVTAL[[#This Row],[Beliggenhedskommune]],IF(ELEVTAL[[#This Row],[Administrerende kommune]]="",ELEVTAL[[#This Row],[Beliggenhedskommune]],ELEVTAL[[#This Row],[Administrerende kommune]]))</f>
        <v>Varde Kommune</v>
      </c>
      <c r="F1032" t="str">
        <f>_xlfn.XLOOKUP(ELEVTAL[[#This Row],[Institutionsnummer]],INSTREG[INST_NR],INSTREG[ADM_KOMMUNE_NR_TEKST])</f>
        <v>Varde Kommune</v>
      </c>
      <c r="G1032" t="str">
        <f>_xlfn.XLOOKUP(ELEVTAL[[#This Row],[Institutionsnummer]],INSTREG[INST_NR],INSTREG[BEL_KOMMUNE_TEKST])</f>
        <v>Varde Kommune</v>
      </c>
      <c r="H1032">
        <v>172</v>
      </c>
    </row>
    <row r="1033" spans="2:8" x14ac:dyDescent="0.25">
      <c r="B1033">
        <v>573002</v>
      </c>
      <c r="C1033" t="str">
        <f>_xlfn.XLOOKUP(ELEVTAL[[#This Row],[Institutionsnummer]],INSTREG[INST_NR],INSTREG[INST_NAVN])</f>
        <v>Billum Skole</v>
      </c>
      <c r="D1033" t="str">
        <f>_xlfn.XLOOKUP(ELEVTAL[[#This Row],[Institutionsnummer]],INSTREG[INST_NR],INSTREG[EJER_KODE_TEKST])</f>
        <v>Kommunale</v>
      </c>
      <c r="E1033" t="str">
        <f>IF(ELEVTAL[[#This Row],[Administrerende kommune]]=0,ELEVTAL[[#This Row],[Beliggenhedskommune]],IF(ELEVTAL[[#This Row],[Administrerende kommune]]="",ELEVTAL[[#This Row],[Beliggenhedskommune]],ELEVTAL[[#This Row],[Administrerende kommune]]))</f>
        <v>Varde Kommune</v>
      </c>
      <c r="F1033" t="str">
        <f>_xlfn.XLOOKUP(ELEVTAL[[#This Row],[Institutionsnummer]],INSTREG[INST_NR],INSTREG[ADM_KOMMUNE_NR_TEKST])</f>
        <v>Varde Kommune</v>
      </c>
      <c r="G1033" t="str">
        <f>_xlfn.XLOOKUP(ELEVTAL[[#This Row],[Institutionsnummer]],INSTREG[INST_NR],INSTREG[BEL_KOMMUNE_TEKST])</f>
        <v>Varde Kommune</v>
      </c>
    </row>
    <row r="1034" spans="2:8" x14ac:dyDescent="0.25">
      <c r="B1034">
        <v>573003</v>
      </c>
      <c r="C1034" t="str">
        <f>_xlfn.XLOOKUP(ELEVTAL[[#This Row],[Institutionsnummer]],INSTREG[INST_NR],INSTREG[INST_NAVN])</f>
        <v>Brorsonskolen</v>
      </c>
      <c r="D1034" t="str">
        <f>_xlfn.XLOOKUP(ELEVTAL[[#This Row],[Institutionsnummer]],INSTREG[INST_NR],INSTREG[EJER_KODE_TEKST])</f>
        <v>Kommunale</v>
      </c>
      <c r="E1034" t="str">
        <f>IF(ELEVTAL[[#This Row],[Administrerende kommune]]=0,ELEVTAL[[#This Row],[Beliggenhedskommune]],IF(ELEVTAL[[#This Row],[Administrerende kommune]]="",ELEVTAL[[#This Row],[Beliggenhedskommune]],ELEVTAL[[#This Row],[Administrerende kommune]]))</f>
        <v>Varde Kommune</v>
      </c>
      <c r="F1034" t="str">
        <f>_xlfn.XLOOKUP(ELEVTAL[[#This Row],[Institutionsnummer]],INSTREG[INST_NR],INSTREG[ADM_KOMMUNE_NR_TEKST])</f>
        <v>Varde Kommune</v>
      </c>
      <c r="G1034" t="str">
        <f>_xlfn.XLOOKUP(ELEVTAL[[#This Row],[Institutionsnummer]],INSTREG[INST_NR],INSTREG[BEL_KOMMUNE_TEKST])</f>
        <v>Varde Kommune</v>
      </c>
    </row>
    <row r="1035" spans="2:8" x14ac:dyDescent="0.25">
      <c r="B1035">
        <v>573004</v>
      </c>
      <c r="C1035" t="str">
        <f>_xlfn.XLOOKUP(ELEVTAL[[#This Row],[Institutionsnummer]],INSTREG[INST_NR],INSTREG[INST_NAVN])</f>
        <v>Horne Skole</v>
      </c>
      <c r="D1035" t="str">
        <f>_xlfn.XLOOKUP(ELEVTAL[[#This Row],[Institutionsnummer]],INSTREG[INST_NR],INSTREG[EJER_KODE_TEKST])</f>
        <v>Kommunale</v>
      </c>
      <c r="E1035" t="str">
        <f>IF(ELEVTAL[[#This Row],[Administrerende kommune]]=0,ELEVTAL[[#This Row],[Beliggenhedskommune]],IF(ELEVTAL[[#This Row],[Administrerende kommune]]="",ELEVTAL[[#This Row],[Beliggenhedskommune]],ELEVTAL[[#This Row],[Administrerende kommune]]))</f>
        <v>Varde Kommune</v>
      </c>
      <c r="F1035" t="str">
        <f>_xlfn.XLOOKUP(ELEVTAL[[#This Row],[Institutionsnummer]],INSTREG[INST_NR],INSTREG[ADM_KOMMUNE_NR_TEKST])</f>
        <v>Varde Kommune</v>
      </c>
      <c r="G1035" t="str">
        <f>_xlfn.XLOOKUP(ELEVTAL[[#This Row],[Institutionsnummer]],INSTREG[INST_NR],INSTREG[BEL_KOMMUNE_TEKST])</f>
        <v>Varde Kommune</v>
      </c>
      <c r="H1035">
        <v>71</v>
      </c>
    </row>
    <row r="1036" spans="2:8" x14ac:dyDescent="0.25">
      <c r="B1036">
        <v>573005</v>
      </c>
      <c r="C1036" t="str">
        <f>_xlfn.XLOOKUP(ELEVTAL[[#This Row],[Institutionsnummer]],INSTREG[INST_NR],INSTREG[INST_NAVN])</f>
        <v>Janderup Skole</v>
      </c>
      <c r="D1036" t="str">
        <f>_xlfn.XLOOKUP(ELEVTAL[[#This Row],[Institutionsnummer]],INSTREG[INST_NR],INSTREG[EJER_KODE_TEKST])</f>
        <v>Kommunale</v>
      </c>
      <c r="E1036" t="str">
        <f>IF(ELEVTAL[[#This Row],[Administrerende kommune]]=0,ELEVTAL[[#This Row],[Beliggenhedskommune]],IF(ELEVTAL[[#This Row],[Administrerende kommune]]="",ELEVTAL[[#This Row],[Beliggenhedskommune]],ELEVTAL[[#This Row],[Administrerende kommune]]))</f>
        <v>Varde Kommune</v>
      </c>
      <c r="F1036" t="str">
        <f>_xlfn.XLOOKUP(ELEVTAL[[#This Row],[Institutionsnummer]],INSTREG[INST_NR],INSTREG[ADM_KOMMUNE_NR_TEKST])</f>
        <v>Varde Kommune</v>
      </c>
      <c r="G1036" t="str">
        <f>_xlfn.XLOOKUP(ELEVTAL[[#This Row],[Institutionsnummer]],INSTREG[INST_NR],INSTREG[BEL_KOMMUNE_TEKST])</f>
        <v>Varde Kommune</v>
      </c>
      <c r="H1036">
        <v>111</v>
      </c>
    </row>
    <row r="1037" spans="2:8" x14ac:dyDescent="0.25">
      <c r="B1037">
        <v>573006</v>
      </c>
      <c r="C1037" t="str">
        <f>_xlfn.XLOOKUP(ELEVTAL[[#This Row],[Institutionsnummer]],INSTREG[INST_NR],INSTREG[INST_NAVN])</f>
        <v>Lykkesgårdskolen</v>
      </c>
      <c r="D1037" t="str">
        <f>_xlfn.XLOOKUP(ELEVTAL[[#This Row],[Institutionsnummer]],INSTREG[INST_NR],INSTREG[EJER_KODE_TEKST])</f>
        <v>Kommunale</v>
      </c>
      <c r="E1037" t="str">
        <f>IF(ELEVTAL[[#This Row],[Administrerende kommune]]=0,ELEVTAL[[#This Row],[Beliggenhedskommune]],IF(ELEVTAL[[#This Row],[Administrerende kommune]]="",ELEVTAL[[#This Row],[Beliggenhedskommune]],ELEVTAL[[#This Row],[Administrerende kommune]]))</f>
        <v>Varde Kommune</v>
      </c>
      <c r="F1037" t="str">
        <f>_xlfn.XLOOKUP(ELEVTAL[[#This Row],[Institutionsnummer]],INSTREG[INST_NR],INSTREG[ADM_KOMMUNE_NR_TEKST])</f>
        <v>Varde Kommune</v>
      </c>
      <c r="G1037" t="str">
        <f>_xlfn.XLOOKUP(ELEVTAL[[#This Row],[Institutionsnummer]],INSTREG[INST_NR],INSTREG[BEL_KOMMUNE_TEKST])</f>
        <v>Varde Kommune</v>
      </c>
      <c r="H1037">
        <v>542</v>
      </c>
    </row>
    <row r="1038" spans="2:8" x14ac:dyDescent="0.25">
      <c r="B1038">
        <v>573008</v>
      </c>
      <c r="C1038" t="str">
        <f>_xlfn.XLOOKUP(ELEVTAL[[#This Row],[Institutionsnummer]],INSTREG[INST_NR],INSTREG[INST_NAVN])</f>
        <v>Sct. Jacobi Skole</v>
      </c>
      <c r="D1038" t="str">
        <f>_xlfn.XLOOKUP(ELEVTAL[[#This Row],[Institutionsnummer]],INSTREG[INST_NR],INSTREG[EJER_KODE_TEKST])</f>
        <v>Kommunale</v>
      </c>
      <c r="E1038" t="str">
        <f>IF(ELEVTAL[[#This Row],[Administrerende kommune]]=0,ELEVTAL[[#This Row],[Beliggenhedskommune]],IF(ELEVTAL[[#This Row],[Administrerende kommune]]="",ELEVTAL[[#This Row],[Beliggenhedskommune]],ELEVTAL[[#This Row],[Administrerende kommune]]))</f>
        <v>Varde Kommune</v>
      </c>
      <c r="F1038" t="str">
        <f>_xlfn.XLOOKUP(ELEVTAL[[#This Row],[Institutionsnummer]],INSTREG[INST_NR],INSTREG[ADM_KOMMUNE_NR_TEKST])</f>
        <v>Varde Kommune</v>
      </c>
      <c r="G1038" t="str">
        <f>_xlfn.XLOOKUP(ELEVTAL[[#This Row],[Institutionsnummer]],INSTREG[INST_NR],INSTREG[BEL_KOMMUNE_TEKST])</f>
        <v>Varde Kommune</v>
      </c>
    </row>
    <row r="1039" spans="2:8" x14ac:dyDescent="0.25">
      <c r="B1039">
        <v>573009</v>
      </c>
      <c r="C1039" t="str">
        <f>_xlfn.XLOOKUP(ELEVTAL[[#This Row],[Institutionsnummer]],INSTREG[INST_NR],INSTREG[INST_NAVN])</f>
        <v>Thorstrup Skole</v>
      </c>
      <c r="D1039" t="str">
        <f>_xlfn.XLOOKUP(ELEVTAL[[#This Row],[Institutionsnummer]],INSTREG[INST_NR],INSTREG[EJER_KODE_TEKST])</f>
        <v>Kommunale</v>
      </c>
      <c r="E1039" t="str">
        <f>IF(ELEVTAL[[#This Row],[Administrerende kommune]]=0,ELEVTAL[[#This Row],[Beliggenhedskommune]],IF(ELEVTAL[[#This Row],[Administrerende kommune]]="",ELEVTAL[[#This Row],[Beliggenhedskommune]],ELEVTAL[[#This Row],[Administrerende kommune]]))</f>
        <v>Varde Kommune</v>
      </c>
      <c r="F1039" t="str">
        <f>_xlfn.XLOOKUP(ELEVTAL[[#This Row],[Institutionsnummer]],INSTREG[INST_NR],INSTREG[ADM_KOMMUNE_NR_TEKST])</f>
        <v>Varde Kommune</v>
      </c>
      <c r="G1039" t="str">
        <f>_xlfn.XLOOKUP(ELEVTAL[[#This Row],[Institutionsnummer]],INSTREG[INST_NR],INSTREG[BEL_KOMMUNE_TEKST])</f>
        <v>Varde Kommune</v>
      </c>
      <c r="H1039">
        <v>87</v>
      </c>
    </row>
    <row r="1040" spans="2:8" x14ac:dyDescent="0.25">
      <c r="B1040">
        <v>575001</v>
      </c>
      <c r="C1040" t="str">
        <f>_xlfn.XLOOKUP(ELEVTAL[[#This Row],[Institutionsnummer]],INSTREG[INST_NR],INSTREG[INST_NAVN])</f>
        <v>Andst Børne- og Skolecenter</v>
      </c>
      <c r="D1040" t="str">
        <f>_xlfn.XLOOKUP(ELEVTAL[[#This Row],[Institutionsnummer]],INSTREG[INST_NR],INSTREG[EJER_KODE_TEKST])</f>
        <v>Kommunale</v>
      </c>
      <c r="E1040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Vejen Kommune</v>
      </c>
      <c r="F1040" t="str">
        <f>_xlfn.XLOOKUP(ELEVTAL[[#This Row],[Institutionsnummer]],INSTREG[INST_NR],INSTREG[ADM_KOMMUNE_NR_TEKST])</f>
        <v>Vejen Kommune</v>
      </c>
      <c r="G1040" t="str">
        <f>_xlfn.XLOOKUP(ELEVTAL[[#This Row],[Institutionsnummer]],INSTREG[INST_NR],INSTREG[BEL_KOMMUNE_TEKST])</f>
        <v>Vejen Kommune</v>
      </c>
      <c r="H1040">
        <v>134</v>
      </c>
    </row>
    <row r="1041" spans="2:8" x14ac:dyDescent="0.25">
      <c r="B1041">
        <v>575002</v>
      </c>
      <c r="C1041" t="str">
        <f>_xlfn.XLOOKUP(ELEVTAL[[#This Row],[Institutionsnummer]],INSTREG[INST_NR],INSTREG[INST_NAVN])</f>
        <v>Askov-Malt Skole</v>
      </c>
      <c r="D1041" t="str">
        <f>_xlfn.XLOOKUP(ELEVTAL[[#This Row],[Institutionsnummer]],INSTREG[INST_NR],INSTREG[EJER_KODE_TEKST])</f>
        <v>Kommunale</v>
      </c>
      <c r="E1041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Vejen Kommune</v>
      </c>
      <c r="F1041" t="str">
        <f>_xlfn.XLOOKUP(ELEVTAL[[#This Row],[Institutionsnummer]],INSTREG[INST_NR],INSTREG[ADM_KOMMUNE_NR_TEKST])</f>
        <v>Vejen Kommune</v>
      </c>
      <c r="G1041" t="str">
        <f>_xlfn.XLOOKUP(ELEVTAL[[#This Row],[Institutionsnummer]],INSTREG[INST_NR],INSTREG[BEL_KOMMUNE_TEKST])</f>
        <v>Vejen Kommune</v>
      </c>
      <c r="H1041">
        <v>325</v>
      </c>
    </row>
    <row r="1042" spans="2:8" x14ac:dyDescent="0.25">
      <c r="B1042">
        <v>575003</v>
      </c>
      <c r="C1042" t="str">
        <f>_xlfn.XLOOKUP(ELEVTAL[[#This Row],[Institutionsnummer]],INSTREG[INST_NR],INSTREG[INST_NAVN])</f>
        <v>Grønvangskolen</v>
      </c>
      <c r="D1042" t="str">
        <f>_xlfn.XLOOKUP(ELEVTAL[[#This Row],[Institutionsnummer]],INSTREG[INST_NR],INSTREG[EJER_KODE_TEKST])</f>
        <v>Kommunale</v>
      </c>
      <c r="E1042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Vejen Kommune</v>
      </c>
      <c r="F1042" t="str">
        <f>_xlfn.XLOOKUP(ELEVTAL[[#This Row],[Institutionsnummer]],INSTREG[INST_NR],INSTREG[ADM_KOMMUNE_NR_TEKST])</f>
        <v>Vejen Kommune</v>
      </c>
      <c r="G1042" t="str">
        <f>_xlfn.XLOOKUP(ELEVTAL[[#This Row],[Institutionsnummer]],INSTREG[INST_NR],INSTREG[BEL_KOMMUNE_TEKST])</f>
        <v>Vejen Kommune</v>
      </c>
      <c r="H1042">
        <v>883</v>
      </c>
    </row>
    <row r="1043" spans="2:8" x14ac:dyDescent="0.25">
      <c r="B1043">
        <v>575004</v>
      </c>
      <c r="C1043" t="str">
        <f>_xlfn.XLOOKUP(ELEVTAL[[#This Row],[Institutionsnummer]],INSTREG[INST_NR],INSTREG[INST_NAVN])</f>
        <v>Bække Skole</v>
      </c>
      <c r="D1043" t="str">
        <f>_xlfn.XLOOKUP(ELEVTAL[[#This Row],[Institutionsnummer]],INSTREG[INST_NR],INSTREG[EJER_KODE_TEKST])</f>
        <v>Kommunale</v>
      </c>
      <c r="E1043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Vejen Kommune</v>
      </c>
      <c r="F1043" t="str">
        <f>_xlfn.XLOOKUP(ELEVTAL[[#This Row],[Institutionsnummer]],INSTREG[INST_NR],INSTREG[ADM_KOMMUNE_NR_TEKST])</f>
        <v>Vejen Kommune</v>
      </c>
      <c r="G1043" t="str">
        <f>_xlfn.XLOOKUP(ELEVTAL[[#This Row],[Institutionsnummer]],INSTREG[INST_NR],INSTREG[BEL_KOMMUNE_TEKST])</f>
        <v>Vejen Kommune</v>
      </c>
      <c r="H1043">
        <v>240</v>
      </c>
    </row>
    <row r="1044" spans="2:8" x14ac:dyDescent="0.25">
      <c r="B1044">
        <v>575005</v>
      </c>
      <c r="C1044" t="str">
        <f>_xlfn.XLOOKUP(ELEVTAL[[#This Row],[Institutionsnummer]],INSTREG[INST_NR],INSTREG[INST_NAVN])</f>
        <v>Gesten Børnecenter</v>
      </c>
      <c r="D1044" t="str">
        <f>_xlfn.XLOOKUP(ELEVTAL[[#This Row],[Institutionsnummer]],INSTREG[INST_NR],INSTREG[EJER_KODE_TEKST])</f>
        <v>Kommunale</v>
      </c>
      <c r="E1044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Vejen Kommune</v>
      </c>
      <c r="F1044" t="str">
        <f>_xlfn.XLOOKUP(ELEVTAL[[#This Row],[Institutionsnummer]],INSTREG[INST_NR],INSTREG[ADM_KOMMUNE_NR_TEKST])</f>
        <v>Vejen Kommune</v>
      </c>
      <c r="G1044" t="str">
        <f>_xlfn.XLOOKUP(ELEVTAL[[#This Row],[Institutionsnummer]],INSTREG[INST_NR],INSTREG[BEL_KOMMUNE_TEKST])</f>
        <v>Vejen Kommune</v>
      </c>
      <c r="H1044">
        <v>81</v>
      </c>
    </row>
    <row r="1045" spans="2:8" x14ac:dyDescent="0.25">
      <c r="B1045">
        <v>575011</v>
      </c>
      <c r="C1045" t="str">
        <f>_xlfn.XLOOKUP(ELEVTAL[[#This Row],[Institutionsnummer]],INSTREG[INST_NR],INSTREG[INST_NAVN])</f>
        <v>Østerbyskolen</v>
      </c>
      <c r="D1045" t="str">
        <f>_xlfn.XLOOKUP(ELEVTAL[[#This Row],[Institutionsnummer]],INSTREG[INST_NR],INSTREG[EJER_KODE_TEKST])</f>
        <v>Kommunale</v>
      </c>
      <c r="E1045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Vejen Kommune</v>
      </c>
      <c r="F1045" t="str">
        <f>_xlfn.XLOOKUP(ELEVTAL[[#This Row],[Institutionsnummer]],INSTREG[INST_NR],INSTREG[ADM_KOMMUNE_NR_TEKST])</f>
        <v>Vejen Kommune</v>
      </c>
      <c r="G1045" t="str">
        <f>_xlfn.XLOOKUP(ELEVTAL[[#This Row],[Institutionsnummer]],INSTREG[INST_NR],INSTREG[BEL_KOMMUNE_TEKST])</f>
        <v>Vejen Kommune</v>
      </c>
      <c r="H1045">
        <v>554</v>
      </c>
    </row>
    <row r="1046" spans="2:8" hidden="1" x14ac:dyDescent="0.25">
      <c r="B1046">
        <v>575014</v>
      </c>
      <c r="C1046" t="str">
        <f>_xlfn.XLOOKUP(ELEVTAL[[#This Row],[Institutionsnummer]],INSTREG[INST_NR],INSTREG[INST_NAVN])</f>
        <v>Friskolen Helios</v>
      </c>
      <c r="D1046" t="str">
        <f>_xlfn.XLOOKUP(ELEVTAL[[#This Row],[Institutionsnummer]],INSTREG[INST_NR],INSTREG[EJER_KODE_TEKST])</f>
        <v>Selvejende, kommunale</v>
      </c>
      <c r="E1046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Vejen Kommune</v>
      </c>
      <c r="F1046" t="str">
        <f>_xlfn.XLOOKUP(ELEVTAL[[#This Row],[Institutionsnummer]],INSTREG[INST_NR],INSTREG[ADM_KOMMUNE_NR_TEKST])</f>
        <v>Vejen Kommune</v>
      </c>
      <c r="G1046" t="str">
        <f>_xlfn.XLOOKUP(ELEVTAL[[#This Row],[Institutionsnummer]],INSTREG[INST_NR],INSTREG[BEL_KOMMUNE_TEKST])</f>
        <v>Vejen Kommune</v>
      </c>
    </row>
    <row r="1047" spans="2:8" x14ac:dyDescent="0.25">
      <c r="B1047">
        <v>575210</v>
      </c>
      <c r="C1047" t="str">
        <f>_xlfn.XLOOKUP(ELEVTAL[[#This Row],[Institutionsnummer]],INSTREG[INST_NR],INSTREG[INST_NAVN])</f>
        <v>Vejen kommunale ungdomsskole</v>
      </c>
      <c r="D1047" t="str">
        <f>_xlfn.XLOOKUP(ELEVTAL[[#This Row],[Institutionsnummer]],INSTREG[INST_NR],INSTREG[EJER_KODE_TEKST])</f>
        <v>Kommunale</v>
      </c>
      <c r="E1047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Vejen Kommune</v>
      </c>
      <c r="F1047" t="str">
        <f>_xlfn.XLOOKUP(ELEVTAL[[#This Row],[Institutionsnummer]],INSTREG[INST_NR],INSTREG[ADM_KOMMUNE_NR_TEKST])</f>
        <v>Vejen Kommune</v>
      </c>
      <c r="G1047" t="str">
        <f>_xlfn.XLOOKUP(ELEVTAL[[#This Row],[Institutionsnummer]],INSTREG[INST_NR],INSTREG[BEL_KOMMUNE_TEKST])</f>
        <v>Vejen Kommune</v>
      </c>
      <c r="H1047">
        <v>45</v>
      </c>
    </row>
    <row r="1048" spans="2:8" x14ac:dyDescent="0.25">
      <c r="B1048">
        <v>577001</v>
      </c>
      <c r="C1048" t="str">
        <f>_xlfn.XLOOKUP(ELEVTAL[[#This Row],[Institutionsnummer]],INSTREG[INST_NR],INSTREG[INST_NAVN])</f>
        <v>Ansager Skole</v>
      </c>
      <c r="D1048" t="str">
        <f>_xlfn.XLOOKUP(ELEVTAL[[#This Row],[Institutionsnummer]],INSTREG[INST_NR],INSTREG[EJER_KODE_TEKST])</f>
        <v>Kommunale</v>
      </c>
      <c r="E1048" t="str">
        <f>IF(ELEVTAL[[#This Row],[Administrerende kommune]]=0,ELEVTAL[[#This Row],[Beliggenhedskommune]],IF(ELEVTAL[[#This Row],[Administrerende kommune]]="",ELEVTAL[[#This Row],[Beliggenhedskommune]],ELEVTAL[[#This Row],[Administrerende kommune]]))</f>
        <v>Varde Kommune</v>
      </c>
      <c r="F1048" t="str">
        <f>_xlfn.XLOOKUP(ELEVTAL[[#This Row],[Institutionsnummer]],INSTREG[INST_NR],INSTREG[ADM_KOMMUNE_NR_TEKST])</f>
        <v>Varde Kommune</v>
      </c>
      <c r="G1048" t="str">
        <f>_xlfn.XLOOKUP(ELEVTAL[[#This Row],[Institutionsnummer]],INSTREG[INST_NR],INSTREG[BEL_KOMMUNE_TEKST])</f>
        <v>Varde Kommune</v>
      </c>
      <c r="H1048">
        <v>172</v>
      </c>
    </row>
    <row r="1049" spans="2:8" x14ac:dyDescent="0.25">
      <c r="B1049">
        <v>577007</v>
      </c>
      <c r="C1049" t="str">
        <f>_xlfn.XLOOKUP(ELEVTAL[[#This Row],[Institutionsnummer]],INSTREG[INST_NR],INSTREG[INST_NAVN])</f>
        <v>Tistrup Skole</v>
      </c>
      <c r="D1049" t="str">
        <f>_xlfn.XLOOKUP(ELEVTAL[[#This Row],[Institutionsnummer]],INSTREG[INST_NR],INSTREG[EJER_KODE_TEKST])</f>
        <v>Kommunale</v>
      </c>
      <c r="E1049" t="str">
        <f>IF(ELEVTAL[[#This Row],[Administrerende kommune]]=0,ELEVTAL[[#This Row],[Beliggenhedskommune]],IF(ELEVTAL[[#This Row],[Administrerende kommune]]="",ELEVTAL[[#This Row],[Beliggenhedskommune]],ELEVTAL[[#This Row],[Administrerende kommune]]))</f>
        <v>Varde Kommune</v>
      </c>
      <c r="F1049" t="str">
        <f>_xlfn.XLOOKUP(ELEVTAL[[#This Row],[Institutionsnummer]],INSTREG[INST_NR],INSTREG[ADM_KOMMUNE_NR_TEKST])</f>
        <v>Varde Kommune</v>
      </c>
      <c r="G1049" t="str">
        <f>_xlfn.XLOOKUP(ELEVTAL[[#This Row],[Institutionsnummer]],INSTREG[INST_NR],INSTREG[BEL_KOMMUNE_TEKST])</f>
        <v>Varde Kommune</v>
      </c>
      <c r="H1049">
        <v>269</v>
      </c>
    </row>
    <row r="1050" spans="2:8" x14ac:dyDescent="0.25">
      <c r="B1050">
        <v>577008</v>
      </c>
      <c r="C1050" t="str">
        <f>_xlfn.XLOOKUP(ELEVTAL[[#This Row],[Institutionsnummer]],INSTREG[INST_NR],INSTREG[INST_NAVN])</f>
        <v>Ølgod Skole</v>
      </c>
      <c r="D1050" t="str">
        <f>_xlfn.XLOOKUP(ELEVTAL[[#This Row],[Institutionsnummer]],INSTREG[INST_NR],INSTREG[EJER_KODE_TEKST])</f>
        <v>Kommunale</v>
      </c>
      <c r="E1050" t="str">
        <f>IF(ELEVTAL[[#This Row],[Administrerende kommune]]=0,ELEVTAL[[#This Row],[Beliggenhedskommune]],IF(ELEVTAL[[#This Row],[Administrerende kommune]]="",ELEVTAL[[#This Row],[Beliggenhedskommune]],ELEVTAL[[#This Row],[Administrerende kommune]]))</f>
        <v>Varde Kommune</v>
      </c>
      <c r="F1050" t="str">
        <f>_xlfn.XLOOKUP(ELEVTAL[[#This Row],[Institutionsnummer]],INSTREG[INST_NR],INSTREG[ADM_KOMMUNE_NR_TEKST])</f>
        <v>Varde Kommune</v>
      </c>
      <c r="G1050" t="str">
        <f>_xlfn.XLOOKUP(ELEVTAL[[#This Row],[Institutionsnummer]],INSTREG[INST_NR],INSTREG[BEL_KOMMUNE_TEKST])</f>
        <v>Varde Kommune</v>
      </c>
      <c r="H1050">
        <v>446</v>
      </c>
    </row>
    <row r="1051" spans="2:8" x14ac:dyDescent="0.25">
      <c r="B1051">
        <v>577012</v>
      </c>
      <c r="C1051" t="str">
        <f>_xlfn.XLOOKUP(ELEVTAL[[#This Row],[Institutionsnummer]],INSTREG[INST_NR],INSTREG[INST_NAVN])</f>
        <v>Skolen ved Tippen</v>
      </c>
      <c r="D1051" t="str">
        <f>_xlfn.XLOOKUP(ELEVTAL[[#This Row],[Institutionsnummer]],INSTREG[INST_NR],INSTREG[EJER_KODE_TEKST])</f>
        <v>Kommunale</v>
      </c>
      <c r="E1051" t="str">
        <f>IF(ELEVTAL[[#This Row],[Administrerende kommune]]=0,ELEVTAL[[#This Row],[Beliggenhedskommune]],IF(ELEVTAL[[#This Row],[Administrerende kommune]]="",ELEVTAL[[#This Row],[Beliggenhedskommune]],ELEVTAL[[#This Row],[Administrerende kommune]]))</f>
        <v>Varde Kommune</v>
      </c>
      <c r="F1051" t="str">
        <f>_xlfn.XLOOKUP(ELEVTAL[[#This Row],[Institutionsnummer]],INSTREG[INST_NR],INSTREG[ADM_KOMMUNE_NR_TEKST])</f>
        <v>Varde Kommune</v>
      </c>
      <c r="G1051" t="str">
        <f>_xlfn.XLOOKUP(ELEVTAL[[#This Row],[Institutionsnummer]],INSTREG[INST_NR],INSTREG[BEL_KOMMUNE_TEKST])</f>
        <v>Varde Kommune</v>
      </c>
    </row>
    <row r="1052" spans="2:8" hidden="1" x14ac:dyDescent="0.25">
      <c r="B1052">
        <v>580001</v>
      </c>
      <c r="C1052" t="str">
        <f>_xlfn.XLOOKUP(ELEVTAL[[#This Row],[Institutionsnummer]],INSTREG[INST_NR],INSTREG[INST_NAVN])</f>
        <v>Småskolen Søgårdhus</v>
      </c>
      <c r="D1052" t="str">
        <f>_xlfn.XLOOKUP(ELEVTAL[[#This Row],[Institutionsnummer]],INSTREG[INST_NR],INSTREG[EJER_KODE_TEKST])</f>
        <v>Selvejende, kommunale</v>
      </c>
      <c r="E1052" t="str">
        <f>IF(ELEVTAL[[#This Row],[Administrerende kommune]]=0,ELEVTAL[[#This Row],[Beliggenhedskommune]],IF(ELEVTAL[[#This Row],[Administrerende kommune]]="",ELEVTAL[[#This Row],[Beliggenhedskommune]],ELEVTAL[[#This Row],[Administrerende kommune]]))</f>
        <v>Aabenraa Kommune</v>
      </c>
      <c r="F1052" t="str">
        <f>_xlfn.XLOOKUP(ELEVTAL[[#This Row],[Institutionsnummer]],INSTREG[INST_NR],INSTREG[ADM_KOMMUNE_NR_TEKST])</f>
        <v>Aabenraa Kommune</v>
      </c>
      <c r="G1052" t="str">
        <f>_xlfn.XLOOKUP(ELEVTAL[[#This Row],[Institutionsnummer]],INSTREG[INST_NR],INSTREG[BEL_KOMMUNE_TEKST])</f>
        <v>Aabenraa Kommune</v>
      </c>
      <c r="H1052">
        <v>17</v>
      </c>
    </row>
    <row r="1053" spans="2:8" x14ac:dyDescent="0.25">
      <c r="B1053">
        <v>601004</v>
      </c>
      <c r="C1053" t="str">
        <f>_xlfn.XLOOKUP(ELEVTAL[[#This Row],[Institutionsnummer]],INSTREG[INST_NR],INSTREG[INST_NAVN])</f>
        <v>Nim Skole og Børnehus</v>
      </c>
      <c r="D1053" t="str">
        <f>_xlfn.XLOOKUP(ELEVTAL[[#This Row],[Institutionsnummer]],INSTREG[INST_NR],INSTREG[EJER_KODE_TEKST])</f>
        <v>Kommunale</v>
      </c>
      <c r="E1053" t="str">
        <f>IF(ELEVTAL[[#This Row],[Administrerende kommune]]=0,ELEVTAL[[#This Row],[Beliggenhedskommune]],IF(ELEVTAL[[#This Row],[Administrerende kommune]]="",ELEVTAL[[#This Row],[Beliggenhedskommune]],ELEVTAL[[#This Row],[Administrerende kommune]]))</f>
        <v>Horsens Kommune</v>
      </c>
      <c r="F1053" t="str">
        <f>_xlfn.XLOOKUP(ELEVTAL[[#This Row],[Institutionsnummer]],INSTREG[INST_NR],INSTREG[ADM_KOMMUNE_NR_TEKST])</f>
        <v>Horsens Kommune</v>
      </c>
      <c r="G1053" t="str">
        <f>_xlfn.XLOOKUP(ELEVTAL[[#This Row],[Institutionsnummer]],INSTREG[INST_NR],INSTREG[BEL_KOMMUNE_TEKST])</f>
        <v>Horsens Kommune</v>
      </c>
      <c r="H1053">
        <v>130</v>
      </c>
    </row>
    <row r="1054" spans="2:8" x14ac:dyDescent="0.25">
      <c r="B1054">
        <v>601007</v>
      </c>
      <c r="C1054" t="str">
        <f>_xlfn.XLOOKUP(ELEVTAL[[#This Row],[Institutionsnummer]],INSTREG[INST_NR],INSTREG[INST_NAVN])</f>
        <v>Voerladegård Skole</v>
      </c>
      <c r="D1054" t="str">
        <f>_xlfn.XLOOKUP(ELEVTAL[[#This Row],[Institutionsnummer]],INSTREG[INST_NR],INSTREG[EJER_KODE_TEKST])</f>
        <v>Kommunale</v>
      </c>
      <c r="E1054" t="str">
        <f>IF(ELEVTAL[[#This Row],[Administrerende kommune]]=0,ELEVTAL[[#This Row],[Beliggenhedskommune]],IF(ELEVTAL[[#This Row],[Administrerende kommune]]="",ELEVTAL[[#This Row],[Beliggenhedskommune]],ELEVTAL[[#This Row],[Administrerende kommune]]))</f>
        <v>Skanderborg Kommune</v>
      </c>
      <c r="F1054" t="str">
        <f>_xlfn.XLOOKUP(ELEVTAL[[#This Row],[Institutionsnummer]],INSTREG[INST_NR],INSTREG[ADM_KOMMUNE_NR_TEKST])</f>
        <v>Skanderborg Kommune</v>
      </c>
      <c r="G1054" t="str">
        <f>_xlfn.XLOOKUP(ELEVTAL[[#This Row],[Institutionsnummer]],INSTREG[INST_NR],INSTREG[BEL_KOMMUNE_TEKST])</f>
        <v>Skanderborg Kommune</v>
      </c>
      <c r="H1054">
        <v>87</v>
      </c>
    </row>
    <row r="1055" spans="2:8" hidden="1" x14ac:dyDescent="0.25">
      <c r="B1055">
        <v>601010</v>
      </c>
      <c r="C1055" t="str">
        <f>_xlfn.XLOOKUP(ELEVTAL[[#This Row],[Institutionsnummer]],INSTREG[INST_NR],INSTREG[INST_NAVN])</f>
        <v>Heldagsskolen Stenagergård</v>
      </c>
      <c r="D1055" t="str">
        <f>_xlfn.XLOOKUP(ELEVTAL[[#This Row],[Institutionsnummer]],INSTREG[INST_NR],INSTREG[EJER_KODE_TEKST])</f>
        <v>Selvejende, kommunale</v>
      </c>
      <c r="E1055" t="str">
        <f>IF(ELEVTAL[[#This Row],[Administrerende kommune]]=0,ELEVTAL[[#This Row],[Beliggenhedskommune]],IF(ELEVTAL[[#This Row],[Administrerende kommune]]="",ELEVTAL[[#This Row],[Beliggenhedskommune]],ELEVTAL[[#This Row],[Administrerende kommune]]))</f>
        <v>Horsens Kommune</v>
      </c>
      <c r="F1055" t="str">
        <f>_xlfn.XLOOKUP(ELEVTAL[[#This Row],[Institutionsnummer]],INSTREG[INST_NR],INSTREG[ADM_KOMMUNE_NR_TEKST])</f>
        <v>Horsens Kommune</v>
      </c>
      <c r="G1055" t="str">
        <f>_xlfn.XLOOKUP(ELEVTAL[[#This Row],[Institutionsnummer]],INSTREG[INST_NR],INSTREG[BEL_KOMMUNE_TEKST])</f>
        <v>Horsens Kommune</v>
      </c>
      <c r="H1055">
        <v>23</v>
      </c>
    </row>
    <row r="1056" spans="2:8" x14ac:dyDescent="0.25">
      <c r="B1056">
        <v>603002</v>
      </c>
      <c r="C1056" t="str">
        <f>_xlfn.XLOOKUP(ELEVTAL[[#This Row],[Institutionsnummer]],INSTREG[INST_NR],INSTREG[INST_NAVN])</f>
        <v>Gårslev Skole</v>
      </c>
      <c r="D1056" t="str">
        <f>_xlfn.XLOOKUP(ELEVTAL[[#This Row],[Institutionsnummer]],INSTREG[INST_NR],INSTREG[EJER_KODE_TEKST])</f>
        <v>Kommunale</v>
      </c>
      <c r="E1056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056" t="str">
        <f>_xlfn.XLOOKUP(ELEVTAL[[#This Row],[Institutionsnummer]],INSTREG[INST_NR],INSTREG[ADM_KOMMUNE_NR_TEKST])</f>
        <v>Vejle Kommune</v>
      </c>
      <c r="G1056" t="str">
        <f>_xlfn.XLOOKUP(ELEVTAL[[#This Row],[Institutionsnummer]],INSTREG[INST_NR],INSTREG[BEL_KOMMUNE_TEKST])</f>
        <v>Vejle Kommune</v>
      </c>
      <c r="H1056">
        <v>143</v>
      </c>
    </row>
    <row r="1057" spans="2:8" x14ac:dyDescent="0.25">
      <c r="B1057">
        <v>603004</v>
      </c>
      <c r="C1057" t="str">
        <f>_xlfn.XLOOKUP(ELEVTAL[[#This Row],[Institutionsnummer]],INSTREG[INST_NR],INSTREG[INST_NAVN])</f>
        <v>Smidstrup-Skærup Skole</v>
      </c>
      <c r="D1057" t="str">
        <f>_xlfn.XLOOKUP(ELEVTAL[[#This Row],[Institutionsnummer]],INSTREG[INST_NR],INSTREG[EJER_KODE_TEKST])</f>
        <v>Kommunale</v>
      </c>
      <c r="E1057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057" t="str">
        <f>_xlfn.XLOOKUP(ELEVTAL[[#This Row],[Institutionsnummer]],INSTREG[INST_NR],INSTREG[ADM_KOMMUNE_NR_TEKST])</f>
        <v>Vejle Kommune</v>
      </c>
      <c r="G1057" t="str">
        <f>_xlfn.XLOOKUP(ELEVTAL[[#This Row],[Institutionsnummer]],INSTREG[INST_NR],INSTREG[BEL_KOMMUNE_TEKST])</f>
        <v>Vejle Kommune</v>
      </c>
      <c r="H1057">
        <v>293</v>
      </c>
    </row>
    <row r="1058" spans="2:8" x14ac:dyDescent="0.25">
      <c r="B1058">
        <v>603005</v>
      </c>
      <c r="C1058" t="str">
        <f>_xlfn.XLOOKUP(ELEVTAL[[#This Row],[Institutionsnummer]],INSTREG[INST_NR],INSTREG[INST_NAVN])</f>
        <v>Englystskolen</v>
      </c>
      <c r="D1058" t="str">
        <f>_xlfn.XLOOKUP(ELEVTAL[[#This Row],[Institutionsnummer]],INSTREG[INST_NR],INSTREG[EJER_KODE_TEKST])</f>
        <v>Kommunale</v>
      </c>
      <c r="E1058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058" t="str">
        <f>_xlfn.XLOOKUP(ELEVTAL[[#This Row],[Institutionsnummer]],INSTREG[INST_NR],INSTREG[ADM_KOMMUNE_NR_TEKST])</f>
        <v>Vejle Kommune</v>
      </c>
      <c r="G1058" t="str">
        <f>_xlfn.XLOOKUP(ELEVTAL[[#This Row],[Institutionsnummer]],INSTREG[INST_NR],INSTREG[BEL_KOMMUNE_TEKST])</f>
        <v>Vejle Kommune</v>
      </c>
      <c r="H1058">
        <v>903</v>
      </c>
    </row>
    <row r="1059" spans="2:8" x14ac:dyDescent="0.25">
      <c r="B1059">
        <v>605002</v>
      </c>
      <c r="C1059" t="str">
        <f>_xlfn.XLOOKUP(ELEVTAL[[#This Row],[Institutionsnummer]],INSTREG[INST_NR],INSTREG[INST_NAVN])</f>
        <v>Egtved Skole</v>
      </c>
      <c r="D1059" t="str">
        <f>_xlfn.XLOOKUP(ELEVTAL[[#This Row],[Institutionsnummer]],INSTREG[INST_NR],INSTREG[EJER_KODE_TEKST])</f>
        <v>Kommunale</v>
      </c>
      <c r="E1059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059" t="str">
        <f>_xlfn.XLOOKUP(ELEVTAL[[#This Row],[Institutionsnummer]],INSTREG[INST_NR],INSTREG[ADM_KOMMUNE_NR_TEKST])</f>
        <v>Vejle Kommune</v>
      </c>
      <c r="G1059" t="str">
        <f>_xlfn.XLOOKUP(ELEVTAL[[#This Row],[Institutionsnummer]],INSTREG[INST_NR],INSTREG[BEL_KOMMUNE_TEKST])</f>
        <v>Vejle Kommune</v>
      </c>
      <c r="H1059">
        <v>449</v>
      </c>
    </row>
    <row r="1060" spans="2:8" x14ac:dyDescent="0.25">
      <c r="B1060">
        <v>605005</v>
      </c>
      <c r="C1060" t="str">
        <f>_xlfn.XLOOKUP(ELEVTAL[[#This Row],[Institutionsnummer]],INSTREG[INST_NR],INSTREG[INST_NAVN])</f>
        <v>Vester Nebel Skole</v>
      </c>
      <c r="D1060" t="str">
        <f>_xlfn.XLOOKUP(ELEVTAL[[#This Row],[Institutionsnummer]],INSTREG[INST_NR],INSTREG[EJER_KODE_TEKST])</f>
        <v>Kommunale</v>
      </c>
      <c r="E1060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060" t="str">
        <f>_xlfn.XLOOKUP(ELEVTAL[[#This Row],[Institutionsnummer]],INSTREG[INST_NR],INSTREG[ADM_KOMMUNE_NR_TEKST])</f>
        <v>Kolding Kommune</v>
      </c>
      <c r="G1060" t="str">
        <f>_xlfn.XLOOKUP(ELEVTAL[[#This Row],[Institutionsnummer]],INSTREG[INST_NR],INSTREG[BEL_KOMMUNE_TEKST])</f>
        <v>Kolding Kommune</v>
      </c>
      <c r="H1060">
        <v>218</v>
      </c>
    </row>
    <row r="1061" spans="2:8" x14ac:dyDescent="0.25">
      <c r="B1061">
        <v>605007</v>
      </c>
      <c r="C1061" t="str">
        <f>_xlfn.XLOOKUP(ELEVTAL[[#This Row],[Institutionsnummer]],INSTREG[INST_NR],INSTREG[INST_NAVN])</f>
        <v>Ødsted Skole</v>
      </c>
      <c r="D1061" t="str">
        <f>_xlfn.XLOOKUP(ELEVTAL[[#This Row],[Institutionsnummer]],INSTREG[INST_NR],INSTREG[EJER_KODE_TEKST])</f>
        <v>Kommunale</v>
      </c>
      <c r="E1061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061" t="str">
        <f>_xlfn.XLOOKUP(ELEVTAL[[#This Row],[Institutionsnummer]],INSTREG[INST_NR],INSTREG[ADM_KOMMUNE_NR_TEKST])</f>
        <v>Vejle Kommune</v>
      </c>
      <c r="G1061" t="str">
        <f>_xlfn.XLOOKUP(ELEVTAL[[#This Row],[Institutionsnummer]],INSTREG[INST_NR],INSTREG[BEL_KOMMUNE_TEKST])</f>
        <v>Vejle Kommune</v>
      </c>
      <c r="H1061">
        <v>296</v>
      </c>
    </row>
    <row r="1062" spans="2:8" x14ac:dyDescent="0.25">
      <c r="B1062">
        <v>605008</v>
      </c>
      <c r="C1062" t="str">
        <f>_xlfn.XLOOKUP(ELEVTAL[[#This Row],[Institutionsnummer]],INSTREG[INST_NR],INSTREG[INST_NAVN])</f>
        <v>Øster Starup Skole</v>
      </c>
      <c r="D1062" t="str">
        <f>_xlfn.XLOOKUP(ELEVTAL[[#This Row],[Institutionsnummer]],INSTREG[INST_NR],INSTREG[EJER_KODE_TEKST])</f>
        <v>Kommunale</v>
      </c>
      <c r="E1062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062" t="str">
        <f>_xlfn.XLOOKUP(ELEVTAL[[#This Row],[Institutionsnummer]],INSTREG[INST_NR],INSTREG[ADM_KOMMUNE_NR_TEKST])</f>
        <v>Vejle Kommune</v>
      </c>
      <c r="G1062" t="str">
        <f>_xlfn.XLOOKUP(ELEVTAL[[#This Row],[Institutionsnummer]],INSTREG[INST_NR],INSTREG[BEL_KOMMUNE_TEKST])</f>
        <v>Vejle Kommune</v>
      </c>
      <c r="H1062">
        <v>237</v>
      </c>
    </row>
    <row r="1063" spans="2:8" x14ac:dyDescent="0.25">
      <c r="B1063">
        <v>607030</v>
      </c>
      <c r="C1063" t="str">
        <f>_xlfn.XLOOKUP(ELEVTAL[[#This Row],[Institutionsnummer]],INSTREG[INST_NR],INSTREG[INST_NAVN])</f>
        <v>10 énde Fredericia</v>
      </c>
      <c r="D1063" t="str">
        <f>_xlfn.XLOOKUP(ELEVTAL[[#This Row],[Institutionsnummer]],INSTREG[INST_NR],INSTREG[EJER_KODE_TEKST])</f>
        <v>Kommunale</v>
      </c>
      <c r="E1063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Fredericia Kommune</v>
      </c>
      <c r="F1063" t="str">
        <f>_xlfn.XLOOKUP(ELEVTAL[[#This Row],[Institutionsnummer]],INSTREG[INST_NR],INSTREG[ADM_KOMMUNE_NR_TEKST])</f>
        <v>Fredericia Kommune</v>
      </c>
      <c r="G1063" t="str">
        <f>_xlfn.XLOOKUP(ELEVTAL[[#This Row],[Institutionsnummer]],INSTREG[INST_NR],INSTREG[BEL_KOMMUNE_TEKST])</f>
        <v>Fredericia Kommune</v>
      </c>
      <c r="H1063">
        <v>83</v>
      </c>
    </row>
    <row r="1064" spans="2:8" x14ac:dyDescent="0.25">
      <c r="B1064">
        <v>607211</v>
      </c>
      <c r="C1064" t="str">
        <f>_xlfn.XLOOKUP(ELEVTAL[[#This Row],[Institutionsnummer]],INSTREG[INST_NR],INSTREG[INST_NAVN])</f>
        <v>UngFredericia</v>
      </c>
      <c r="D1064" t="str">
        <f>_xlfn.XLOOKUP(ELEVTAL[[#This Row],[Institutionsnummer]],INSTREG[INST_NR],INSTREG[EJER_KODE_TEKST])</f>
        <v>Kommunale</v>
      </c>
      <c r="E1064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Fredericia Kommune</v>
      </c>
      <c r="F1064" t="str">
        <f>_xlfn.XLOOKUP(ELEVTAL[[#This Row],[Institutionsnummer]],INSTREG[INST_NR],INSTREG[ADM_KOMMUNE_NR_TEKST])</f>
        <v>Fredericia Kommune</v>
      </c>
      <c r="G1064" t="str">
        <f>_xlfn.XLOOKUP(ELEVTAL[[#This Row],[Institutionsnummer]],INSTREG[INST_NR],INSTREG[BEL_KOMMUNE_TEKST])</f>
        <v>Fredericia Kommune</v>
      </c>
    </row>
    <row r="1065" spans="2:8" hidden="1" x14ac:dyDescent="0.25">
      <c r="B1065">
        <v>607901</v>
      </c>
      <c r="C1065" t="str">
        <f>_xlfn.XLOOKUP(ELEVTAL[[#This Row],[Institutionsnummer]],INSTREG[INST_NR],INSTREG[INST_NAVN])</f>
        <v>Fredericiaskolen</v>
      </c>
      <c r="D1065" t="str">
        <f>_xlfn.XLOOKUP(ELEVTAL[[#This Row],[Institutionsnummer]],INSTREG[INST_NR],INSTREG[EJER_KODE_TEKST])</f>
        <v>Regionale</v>
      </c>
      <c r="E1065" t="str">
        <f>IF(ELEVTAL[[#This Row],[Administrerende kommune]]=0,ELEVTAL[[#This Row],[Beliggenhedskommune]],IF(ELEVTAL[[#This Row],[Administrerende kommune]]="",ELEVTAL[[#This Row],[Beliggenhedskommune]],ELEVTAL[[#This Row],[Administrerende kommune]]))</f>
        <v>Region Syddanmark</v>
      </c>
      <c r="F1065" t="str">
        <f>_xlfn.XLOOKUP(ELEVTAL[[#This Row],[Institutionsnummer]],INSTREG[INST_NR],INSTREG[ADM_KOMMUNE_NR_TEKST])</f>
        <v>Region Syddanmark</v>
      </c>
      <c r="G1065" t="str">
        <f>_xlfn.XLOOKUP(ELEVTAL[[#This Row],[Institutionsnummer]],INSTREG[INST_NR],INSTREG[BEL_KOMMUNE_TEKST])</f>
        <v>Fredericia Kommune</v>
      </c>
      <c r="H1065">
        <v>39</v>
      </c>
    </row>
    <row r="1066" spans="2:8" x14ac:dyDescent="0.25">
      <c r="B1066">
        <v>609002</v>
      </c>
      <c r="C1066" t="str">
        <f>_xlfn.XLOOKUP(ELEVTAL[[#This Row],[Institutionsnummer]],INSTREG[INST_NR],INSTREG[INST_NAVN])</f>
        <v>Søvind Skole</v>
      </c>
      <c r="D1066" t="str">
        <f>_xlfn.XLOOKUP(ELEVTAL[[#This Row],[Institutionsnummer]],INSTREG[INST_NR],INSTREG[EJER_KODE_TEKST])</f>
        <v>Kommunale</v>
      </c>
      <c r="E1066" t="str">
        <f>IF(ELEVTAL[[#This Row],[Administrerende kommune]]=0,ELEVTAL[[#This Row],[Beliggenhedskommune]],IF(ELEVTAL[[#This Row],[Administrerende kommune]]="",ELEVTAL[[#This Row],[Beliggenhedskommune]],ELEVTAL[[#This Row],[Administrerende kommune]]))</f>
        <v>Horsens Kommune</v>
      </c>
      <c r="F1066" t="str">
        <f>_xlfn.XLOOKUP(ELEVTAL[[#This Row],[Institutionsnummer]],INSTREG[INST_NR],INSTREG[ADM_KOMMUNE_NR_TEKST])</f>
        <v>Horsens Kommune</v>
      </c>
      <c r="G1066" t="str">
        <f>_xlfn.XLOOKUP(ELEVTAL[[#This Row],[Institutionsnummer]],INSTREG[INST_NR],INSTREG[BEL_KOMMUNE_TEKST])</f>
        <v>Horsens Kommune</v>
      </c>
      <c r="H1066">
        <v>96</v>
      </c>
    </row>
    <row r="1067" spans="2:8" x14ac:dyDescent="0.25">
      <c r="B1067">
        <v>609003</v>
      </c>
      <c r="C1067" t="str">
        <f>_xlfn.XLOOKUP(ELEVTAL[[#This Row],[Institutionsnummer]],INSTREG[INST_NR],INSTREG[INST_NAVN])</f>
        <v>Østbirk Skole</v>
      </c>
      <c r="D1067" t="str">
        <f>_xlfn.XLOOKUP(ELEVTAL[[#This Row],[Institutionsnummer]],INSTREG[INST_NR],INSTREG[EJER_KODE_TEKST])</f>
        <v>Kommunale</v>
      </c>
      <c r="E1067" t="str">
        <f>IF(ELEVTAL[[#This Row],[Administrerende kommune]]=0,ELEVTAL[[#This Row],[Beliggenhedskommune]],IF(ELEVTAL[[#This Row],[Administrerende kommune]]="",ELEVTAL[[#This Row],[Beliggenhedskommune]],ELEVTAL[[#This Row],[Administrerende kommune]]))</f>
        <v>Horsens Kommune</v>
      </c>
      <c r="F1067" t="str">
        <f>_xlfn.XLOOKUP(ELEVTAL[[#This Row],[Institutionsnummer]],INSTREG[INST_NR],INSTREG[ADM_KOMMUNE_NR_TEKST])</f>
        <v>Horsens Kommune</v>
      </c>
      <c r="G1067" t="str">
        <f>_xlfn.XLOOKUP(ELEVTAL[[#This Row],[Institutionsnummer]],INSTREG[INST_NR],INSTREG[BEL_KOMMUNE_TEKST])</f>
        <v>Horsens Kommune</v>
      </c>
      <c r="H1067">
        <v>432</v>
      </c>
    </row>
    <row r="1068" spans="2:8" x14ac:dyDescent="0.25">
      <c r="B1068">
        <v>609004</v>
      </c>
      <c r="C1068" t="str">
        <f>_xlfn.XLOOKUP(ELEVTAL[[#This Row],[Institutionsnummer]],INSTREG[INST_NR],INSTREG[INST_NAVN])</f>
        <v>Gedved Skole</v>
      </c>
      <c r="D1068" t="str">
        <f>_xlfn.XLOOKUP(ELEVTAL[[#This Row],[Institutionsnummer]],INSTREG[INST_NR],INSTREG[EJER_KODE_TEKST])</f>
        <v>Kommunale</v>
      </c>
      <c r="E1068" t="str">
        <f>IF(ELEVTAL[[#This Row],[Administrerende kommune]]=0,ELEVTAL[[#This Row],[Beliggenhedskommune]],IF(ELEVTAL[[#This Row],[Administrerende kommune]]="",ELEVTAL[[#This Row],[Beliggenhedskommune]],ELEVTAL[[#This Row],[Administrerende kommune]]))</f>
        <v>Horsens Kommune</v>
      </c>
      <c r="F1068" t="str">
        <f>_xlfn.XLOOKUP(ELEVTAL[[#This Row],[Institutionsnummer]],INSTREG[INST_NR],INSTREG[ADM_KOMMUNE_NR_TEKST])</f>
        <v>Horsens Kommune</v>
      </c>
      <c r="G1068" t="str">
        <f>_xlfn.XLOOKUP(ELEVTAL[[#This Row],[Institutionsnummer]],INSTREG[INST_NR],INSTREG[BEL_KOMMUNE_TEKST])</f>
        <v>Horsens Kommune</v>
      </c>
      <c r="H1068">
        <v>412</v>
      </c>
    </row>
    <row r="1069" spans="2:8" x14ac:dyDescent="0.25">
      <c r="B1069">
        <v>611008</v>
      </c>
      <c r="C1069" t="str">
        <f>_xlfn.XLOOKUP(ELEVTAL[[#This Row],[Institutionsnummer]],INSTREG[INST_NR],INSTREG[INST_NAVN])</f>
        <v>Thyregod Skole</v>
      </c>
      <c r="D1069" t="str">
        <f>_xlfn.XLOOKUP(ELEVTAL[[#This Row],[Institutionsnummer]],INSTREG[INST_NR],INSTREG[EJER_KODE_TEKST])</f>
        <v>Kommunale</v>
      </c>
      <c r="E1069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069" t="str">
        <f>_xlfn.XLOOKUP(ELEVTAL[[#This Row],[Institutionsnummer]],INSTREG[INST_NR],INSTREG[ADM_KOMMUNE_NR_TEKST])</f>
        <v>Vejle Kommune</v>
      </c>
      <c r="G1069" t="str">
        <f>_xlfn.XLOOKUP(ELEVTAL[[#This Row],[Institutionsnummer]],INSTREG[INST_NR],INSTREG[BEL_KOMMUNE_TEKST])</f>
        <v>Vejle Kommune</v>
      </c>
      <c r="H1069">
        <v>280</v>
      </c>
    </row>
    <row r="1070" spans="2:8" x14ac:dyDescent="0.25">
      <c r="B1070">
        <v>611010</v>
      </c>
      <c r="C1070" t="str">
        <f>_xlfn.XLOOKUP(ELEVTAL[[#This Row],[Institutionsnummer]],INSTREG[INST_NR],INSTREG[INST_NAVN])</f>
        <v>Øster Nykirke Skole</v>
      </c>
      <c r="D1070" t="str">
        <f>_xlfn.XLOOKUP(ELEVTAL[[#This Row],[Institutionsnummer]],INSTREG[INST_NR],INSTREG[EJER_KODE_TEKST])</f>
        <v>Kommunale</v>
      </c>
      <c r="E1070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070" t="str">
        <f>_xlfn.XLOOKUP(ELEVTAL[[#This Row],[Institutionsnummer]],INSTREG[INST_NR],INSTREG[ADM_KOMMUNE_NR_TEKST])</f>
        <v>Vejle Kommune</v>
      </c>
      <c r="G1070" t="str">
        <f>_xlfn.XLOOKUP(ELEVTAL[[#This Row],[Institutionsnummer]],INSTREG[INST_NR],INSTREG[BEL_KOMMUNE_TEKST])</f>
        <v>Vejle Kommune</v>
      </c>
      <c r="H1070">
        <v>129</v>
      </c>
    </row>
    <row r="1071" spans="2:8" x14ac:dyDescent="0.25">
      <c r="B1071">
        <v>613002</v>
      </c>
      <c r="C1071" t="str">
        <f>_xlfn.XLOOKUP(ELEVTAL[[#This Row],[Institutionsnummer]],INSTREG[INST_NR],INSTREG[INST_NAVN])</f>
        <v>Hedensted Skole</v>
      </c>
      <c r="D1071" t="str">
        <f>_xlfn.XLOOKUP(ELEVTAL[[#This Row],[Institutionsnummer]],INSTREG[INST_NR],INSTREG[EJER_KODE_TEKST])</f>
        <v>Kommunale</v>
      </c>
      <c r="E1071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1071" t="str">
        <f>_xlfn.XLOOKUP(ELEVTAL[[#This Row],[Institutionsnummer]],INSTREG[INST_NR],INSTREG[ADM_KOMMUNE_NR_TEKST])</f>
        <v>Hedensted Kommune</v>
      </c>
      <c r="G1071" t="str">
        <f>_xlfn.XLOOKUP(ELEVTAL[[#This Row],[Institutionsnummer]],INSTREG[INST_NR],INSTREG[BEL_KOMMUNE_TEKST])</f>
        <v>Hedensted Kommune</v>
      </c>
      <c r="H1071">
        <v>839</v>
      </c>
    </row>
    <row r="1072" spans="2:8" x14ac:dyDescent="0.25">
      <c r="B1072">
        <v>613006</v>
      </c>
      <c r="C1072" t="str">
        <f>_xlfn.XLOOKUP(ELEVTAL[[#This Row],[Institutionsnummer]],INSTREG[INST_NR],INSTREG[INST_NAVN])</f>
        <v>Ølsted Skole</v>
      </c>
      <c r="D1072" t="str">
        <f>_xlfn.XLOOKUP(ELEVTAL[[#This Row],[Institutionsnummer]],INSTREG[INST_NR],INSTREG[EJER_KODE_TEKST])</f>
        <v>Kommunale</v>
      </c>
      <c r="E1072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1072" t="str">
        <f>_xlfn.XLOOKUP(ELEVTAL[[#This Row],[Institutionsnummer]],INSTREG[INST_NR],INSTREG[ADM_KOMMUNE_NR_TEKST])</f>
        <v>Hedensted Kommune</v>
      </c>
      <c r="G1072" t="str">
        <f>_xlfn.XLOOKUP(ELEVTAL[[#This Row],[Institutionsnummer]],INSTREG[INST_NR],INSTREG[BEL_KOMMUNE_TEKST])</f>
        <v>Hedensted Kommune</v>
      </c>
      <c r="H1072">
        <v>97</v>
      </c>
    </row>
    <row r="1073" spans="2:8" x14ac:dyDescent="0.25">
      <c r="B1073">
        <v>613007</v>
      </c>
      <c r="C1073" t="str">
        <f>_xlfn.XLOOKUP(ELEVTAL[[#This Row],[Institutionsnummer]],INSTREG[INST_NR],INSTREG[INST_NAVN])</f>
        <v>Daugård Skole</v>
      </c>
      <c r="D1073" t="str">
        <f>_xlfn.XLOOKUP(ELEVTAL[[#This Row],[Institutionsnummer]],INSTREG[INST_NR],INSTREG[EJER_KODE_TEKST])</f>
        <v>Kommunale</v>
      </c>
      <c r="E1073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1073" t="str">
        <f>_xlfn.XLOOKUP(ELEVTAL[[#This Row],[Institutionsnummer]],INSTREG[INST_NR],INSTREG[ADM_KOMMUNE_NR_TEKST])</f>
        <v>Hedensted Kommune</v>
      </c>
      <c r="G1073" t="str">
        <f>_xlfn.XLOOKUP(ELEVTAL[[#This Row],[Institutionsnummer]],INSTREG[INST_NR],INSTREG[BEL_KOMMUNE_TEKST])</f>
        <v>Hedensted Kommune</v>
      </c>
      <c r="H1073">
        <v>107</v>
      </c>
    </row>
    <row r="1074" spans="2:8" x14ac:dyDescent="0.25">
      <c r="B1074">
        <v>613012</v>
      </c>
      <c r="C1074" t="str">
        <f>_xlfn.XLOOKUP(ELEVTAL[[#This Row],[Institutionsnummer]],INSTREG[INST_NR],INSTREG[INST_NAVN])</f>
        <v>Stjernevejskolen</v>
      </c>
      <c r="D1074" t="str">
        <f>_xlfn.XLOOKUP(ELEVTAL[[#This Row],[Institutionsnummer]],INSTREG[INST_NR],INSTREG[EJER_KODE_TEKST])</f>
        <v>Kommunale</v>
      </c>
      <c r="E1074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1074" t="str">
        <f>_xlfn.XLOOKUP(ELEVTAL[[#This Row],[Institutionsnummer]],INSTREG[INST_NR],INSTREG[ADM_KOMMUNE_NR_TEKST])</f>
        <v>Hedensted Kommune</v>
      </c>
      <c r="G1074" t="str">
        <f>_xlfn.XLOOKUP(ELEVTAL[[#This Row],[Institutionsnummer]],INSTREG[INST_NR],INSTREG[BEL_KOMMUNE_TEKST])</f>
        <v>Hedensted Kommune</v>
      </c>
      <c r="H1074">
        <v>509</v>
      </c>
    </row>
    <row r="1075" spans="2:8" x14ac:dyDescent="0.25">
      <c r="B1075">
        <v>613013</v>
      </c>
      <c r="C1075" t="str">
        <f>_xlfn.XLOOKUP(ELEVTAL[[#This Row],[Institutionsnummer]],INSTREG[INST_NR],INSTREG[INST_NAVN])</f>
        <v>Øster Snede Skole</v>
      </c>
      <c r="D1075" t="str">
        <f>_xlfn.XLOOKUP(ELEVTAL[[#This Row],[Institutionsnummer]],INSTREG[INST_NR],INSTREG[EJER_KODE_TEKST])</f>
        <v>Kommunale</v>
      </c>
      <c r="E1075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1075" t="str">
        <f>_xlfn.XLOOKUP(ELEVTAL[[#This Row],[Institutionsnummer]],INSTREG[INST_NR],INSTREG[ADM_KOMMUNE_NR_TEKST])</f>
        <v>Hedensted Kommune</v>
      </c>
      <c r="G1075" t="str">
        <f>_xlfn.XLOOKUP(ELEVTAL[[#This Row],[Institutionsnummer]],INSTREG[INST_NR],INSTREG[BEL_KOMMUNE_TEKST])</f>
        <v>Hedensted Kommune</v>
      </c>
      <c r="H1075">
        <v>126</v>
      </c>
    </row>
    <row r="1076" spans="2:8" x14ac:dyDescent="0.25">
      <c r="B1076">
        <v>613210</v>
      </c>
      <c r="C1076" t="str">
        <f>_xlfn.XLOOKUP(ELEVTAL[[#This Row],[Institutionsnummer]],INSTREG[INST_NR],INSTREG[INST_NAVN])</f>
        <v>Ungdomsskolen Hedensted</v>
      </c>
      <c r="D1076" t="str">
        <f>_xlfn.XLOOKUP(ELEVTAL[[#This Row],[Institutionsnummer]],INSTREG[INST_NR],INSTREG[EJER_KODE_TEKST])</f>
        <v>Kommunale</v>
      </c>
      <c r="E1076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1076" t="str">
        <f>_xlfn.XLOOKUP(ELEVTAL[[#This Row],[Institutionsnummer]],INSTREG[INST_NR],INSTREG[ADM_KOMMUNE_NR_TEKST])</f>
        <v>Hedensted Kommune</v>
      </c>
      <c r="G1076" t="str">
        <f>_xlfn.XLOOKUP(ELEVTAL[[#This Row],[Institutionsnummer]],INSTREG[INST_NR],INSTREG[BEL_KOMMUNE_TEKST])</f>
        <v>Hedensted Kommune</v>
      </c>
      <c r="H1076">
        <v>34</v>
      </c>
    </row>
    <row r="1077" spans="2:8" x14ac:dyDescent="0.25">
      <c r="B1077">
        <v>615002</v>
      </c>
      <c r="C1077" t="str">
        <f>_xlfn.XLOOKUP(ELEVTAL[[#This Row],[Institutionsnummer]],INSTREG[INST_NR],INSTREG[INST_NAVN])</f>
        <v>Dagnæsskolen</v>
      </c>
      <c r="D1077" t="str">
        <f>_xlfn.XLOOKUP(ELEVTAL[[#This Row],[Institutionsnummer]],INSTREG[INST_NR],INSTREG[EJER_KODE_TEKST])</f>
        <v>Kommunale</v>
      </c>
      <c r="E1077" t="str">
        <f>IF(ELEVTAL[[#This Row],[Administrerende kommune]]=0,ELEVTAL[[#This Row],[Beliggenhedskommune]],IF(ELEVTAL[[#This Row],[Administrerende kommune]]="",ELEVTAL[[#This Row],[Beliggenhedskommune]],ELEVTAL[[#This Row],[Administrerende kommune]]))</f>
        <v>Horsens Kommune</v>
      </c>
      <c r="F1077" t="str">
        <f>_xlfn.XLOOKUP(ELEVTAL[[#This Row],[Institutionsnummer]],INSTREG[INST_NR],INSTREG[ADM_KOMMUNE_NR_TEKST])</f>
        <v>Horsens Kommune</v>
      </c>
      <c r="G1077" t="str">
        <f>_xlfn.XLOOKUP(ELEVTAL[[#This Row],[Institutionsnummer]],INSTREG[INST_NR],INSTREG[BEL_KOMMUNE_TEKST])</f>
        <v>Horsens Kommune</v>
      </c>
      <c r="H1077">
        <v>653</v>
      </c>
    </row>
    <row r="1078" spans="2:8" x14ac:dyDescent="0.25">
      <c r="B1078">
        <v>615003</v>
      </c>
      <c r="C1078" t="str">
        <f>_xlfn.XLOOKUP(ELEVTAL[[#This Row],[Institutionsnummer]],INSTREG[INST_NR],INSTREG[INST_NAVN])</f>
        <v>Egebjergskolen</v>
      </c>
      <c r="D1078" t="str">
        <f>_xlfn.XLOOKUP(ELEVTAL[[#This Row],[Institutionsnummer]],INSTREG[INST_NR],INSTREG[EJER_KODE_TEKST])</f>
        <v>Kommunale</v>
      </c>
      <c r="E1078" t="str">
        <f>IF(ELEVTAL[[#This Row],[Administrerende kommune]]=0,ELEVTAL[[#This Row],[Beliggenhedskommune]],IF(ELEVTAL[[#This Row],[Administrerende kommune]]="",ELEVTAL[[#This Row],[Beliggenhedskommune]],ELEVTAL[[#This Row],[Administrerende kommune]]))</f>
        <v>Horsens Kommune</v>
      </c>
      <c r="F1078" t="str">
        <f>_xlfn.XLOOKUP(ELEVTAL[[#This Row],[Institutionsnummer]],INSTREG[INST_NR],INSTREG[ADM_KOMMUNE_NR_TEKST])</f>
        <v>Horsens Kommune</v>
      </c>
      <c r="G1078" t="str">
        <f>_xlfn.XLOOKUP(ELEVTAL[[#This Row],[Institutionsnummer]],INSTREG[INST_NR],INSTREG[BEL_KOMMUNE_TEKST])</f>
        <v>Horsens Kommune</v>
      </c>
      <c r="H1078">
        <v>644</v>
      </c>
    </row>
    <row r="1079" spans="2:8" x14ac:dyDescent="0.25">
      <c r="B1079">
        <v>615004</v>
      </c>
      <c r="C1079" t="str">
        <f>_xlfn.XLOOKUP(ELEVTAL[[#This Row],[Institutionsnummer]],INSTREG[INST_NR],INSTREG[INST_NAVN])</f>
        <v>Endelave Skole</v>
      </c>
      <c r="D1079" t="str">
        <f>_xlfn.XLOOKUP(ELEVTAL[[#This Row],[Institutionsnummer]],INSTREG[INST_NR],INSTREG[EJER_KODE_TEKST])</f>
        <v>Kommunale</v>
      </c>
      <c r="E1079" t="str">
        <f>IF(ELEVTAL[[#This Row],[Administrerende kommune]]=0,ELEVTAL[[#This Row],[Beliggenhedskommune]],IF(ELEVTAL[[#This Row],[Administrerende kommune]]="",ELEVTAL[[#This Row],[Beliggenhedskommune]],ELEVTAL[[#This Row],[Administrerende kommune]]))</f>
        <v>Horsens Kommune</v>
      </c>
      <c r="F1079" t="str">
        <f>_xlfn.XLOOKUP(ELEVTAL[[#This Row],[Institutionsnummer]],INSTREG[INST_NR],INSTREG[ADM_KOMMUNE_NR_TEKST])</f>
        <v>Horsens Kommune</v>
      </c>
      <c r="G1079" t="str">
        <f>_xlfn.XLOOKUP(ELEVTAL[[#This Row],[Institutionsnummer]],INSTREG[INST_NR],INSTREG[BEL_KOMMUNE_TEKST])</f>
        <v>Horsens Kommune</v>
      </c>
    </row>
    <row r="1080" spans="2:8" x14ac:dyDescent="0.25">
      <c r="B1080">
        <v>615007</v>
      </c>
      <c r="C1080" t="str">
        <f>_xlfn.XLOOKUP(ELEVTAL[[#This Row],[Institutionsnummer]],INSTREG[INST_NR],INSTREG[INST_NAVN])</f>
        <v>Langmarkskolen</v>
      </c>
      <c r="D1080" t="str">
        <f>_xlfn.XLOOKUP(ELEVTAL[[#This Row],[Institutionsnummer]],INSTREG[INST_NR],INSTREG[EJER_KODE_TEKST])</f>
        <v>Kommunale</v>
      </c>
      <c r="E1080" t="str">
        <f>IF(ELEVTAL[[#This Row],[Administrerende kommune]]=0,ELEVTAL[[#This Row],[Beliggenhedskommune]],IF(ELEVTAL[[#This Row],[Administrerende kommune]]="",ELEVTAL[[#This Row],[Beliggenhedskommune]],ELEVTAL[[#This Row],[Administrerende kommune]]))</f>
        <v>Horsens Kommune</v>
      </c>
      <c r="F1080" t="str">
        <f>_xlfn.XLOOKUP(ELEVTAL[[#This Row],[Institutionsnummer]],INSTREG[INST_NR],INSTREG[ADM_KOMMUNE_NR_TEKST])</f>
        <v>Horsens Kommune</v>
      </c>
      <c r="G1080" t="str">
        <f>_xlfn.XLOOKUP(ELEVTAL[[#This Row],[Institutionsnummer]],INSTREG[INST_NR],INSTREG[BEL_KOMMUNE_TEKST])</f>
        <v>Horsens Kommune</v>
      </c>
      <c r="H1080">
        <v>557</v>
      </c>
    </row>
    <row r="1081" spans="2:8" x14ac:dyDescent="0.25">
      <c r="B1081">
        <v>615011</v>
      </c>
      <c r="C1081" t="str">
        <f>_xlfn.XLOOKUP(ELEVTAL[[#This Row],[Institutionsnummer]],INSTREG[INST_NR],INSTREG[INST_NAVN])</f>
        <v>Stensballeskolen</v>
      </c>
      <c r="D1081" t="str">
        <f>_xlfn.XLOOKUP(ELEVTAL[[#This Row],[Institutionsnummer]],INSTREG[INST_NR],INSTREG[EJER_KODE_TEKST])</f>
        <v>Kommunale</v>
      </c>
      <c r="E1081" t="str">
        <f>IF(ELEVTAL[[#This Row],[Administrerende kommune]]=0,ELEVTAL[[#This Row],[Beliggenhedskommune]],IF(ELEVTAL[[#This Row],[Administrerende kommune]]="",ELEVTAL[[#This Row],[Beliggenhedskommune]],ELEVTAL[[#This Row],[Administrerende kommune]]))</f>
        <v>Horsens Kommune</v>
      </c>
      <c r="F1081" t="str">
        <f>_xlfn.XLOOKUP(ELEVTAL[[#This Row],[Institutionsnummer]],INSTREG[INST_NR],INSTREG[ADM_KOMMUNE_NR_TEKST])</f>
        <v>Horsens Kommune</v>
      </c>
      <c r="G1081" t="str">
        <f>_xlfn.XLOOKUP(ELEVTAL[[#This Row],[Institutionsnummer]],INSTREG[INST_NR],INSTREG[BEL_KOMMUNE_TEKST])</f>
        <v>Horsens Kommune</v>
      </c>
      <c r="H1081">
        <v>805</v>
      </c>
    </row>
    <row r="1082" spans="2:8" x14ac:dyDescent="0.25">
      <c r="B1082">
        <v>615012</v>
      </c>
      <c r="C1082" t="str">
        <f>_xlfn.XLOOKUP(ELEVTAL[[#This Row],[Institutionsnummer]],INSTREG[INST_NR],INSTREG[INST_NAVN])</f>
        <v>Lundskolen</v>
      </c>
      <c r="D1082" t="str">
        <f>_xlfn.XLOOKUP(ELEVTAL[[#This Row],[Institutionsnummer]],INSTREG[INST_NR],INSTREG[EJER_KODE_TEKST])</f>
        <v>Kommunale</v>
      </c>
      <c r="E1082" t="str">
        <f>IF(ELEVTAL[[#This Row],[Administrerende kommune]]=0,ELEVTAL[[#This Row],[Beliggenhedskommune]],IF(ELEVTAL[[#This Row],[Administrerende kommune]]="",ELEVTAL[[#This Row],[Beliggenhedskommune]],ELEVTAL[[#This Row],[Administrerende kommune]]))</f>
        <v>Horsens Kommune</v>
      </c>
      <c r="F1082" t="str">
        <f>_xlfn.XLOOKUP(ELEVTAL[[#This Row],[Institutionsnummer]],INSTREG[INST_NR],INSTREG[ADM_KOMMUNE_NR_TEKST])</f>
        <v>Horsens Kommune</v>
      </c>
      <c r="G1082" t="str">
        <f>_xlfn.XLOOKUP(ELEVTAL[[#This Row],[Institutionsnummer]],INSTREG[INST_NR],INSTREG[BEL_KOMMUNE_TEKST])</f>
        <v>Horsens Kommune</v>
      </c>
      <c r="H1082">
        <v>520</v>
      </c>
    </row>
    <row r="1083" spans="2:8" x14ac:dyDescent="0.25">
      <c r="B1083">
        <v>615014</v>
      </c>
      <c r="C1083" t="str">
        <f>_xlfn.XLOOKUP(ELEVTAL[[#This Row],[Institutionsnummer]],INSTREG[INST_NR],INSTREG[INST_NAVN])</f>
        <v>Østerhåbskolen</v>
      </c>
      <c r="D1083" t="str">
        <f>_xlfn.XLOOKUP(ELEVTAL[[#This Row],[Institutionsnummer]],INSTREG[INST_NR],INSTREG[EJER_KODE_TEKST])</f>
        <v>Kommunale</v>
      </c>
      <c r="E1083" t="str">
        <f>IF(ELEVTAL[[#This Row],[Administrerende kommune]]=0,ELEVTAL[[#This Row],[Beliggenhedskommune]],IF(ELEVTAL[[#This Row],[Administrerende kommune]]="",ELEVTAL[[#This Row],[Beliggenhedskommune]],ELEVTAL[[#This Row],[Administrerende kommune]]))</f>
        <v>Horsens Kommune</v>
      </c>
      <c r="F1083" t="str">
        <f>_xlfn.XLOOKUP(ELEVTAL[[#This Row],[Institutionsnummer]],INSTREG[INST_NR],INSTREG[ADM_KOMMUNE_NR_TEKST])</f>
        <v>Horsens Kommune</v>
      </c>
      <c r="G1083" t="str">
        <f>_xlfn.XLOOKUP(ELEVTAL[[#This Row],[Institutionsnummer]],INSTREG[INST_NR],INSTREG[BEL_KOMMUNE_TEKST])</f>
        <v>Horsens Kommune</v>
      </c>
      <c r="H1083">
        <v>1381</v>
      </c>
    </row>
    <row r="1084" spans="2:8" x14ac:dyDescent="0.25">
      <c r="B1084">
        <v>615015</v>
      </c>
      <c r="C1084" t="str">
        <f>_xlfn.XLOOKUP(ELEVTAL[[#This Row],[Institutionsnummer]],INSTREG[INST_NR],INSTREG[INST_NAVN])</f>
        <v>Bankagerskolen</v>
      </c>
      <c r="D1084" t="str">
        <f>_xlfn.XLOOKUP(ELEVTAL[[#This Row],[Institutionsnummer]],INSTREG[INST_NR],INSTREG[EJER_KODE_TEKST])</f>
        <v>Kommunale</v>
      </c>
      <c r="E1084" t="str">
        <f>IF(ELEVTAL[[#This Row],[Administrerende kommune]]=0,ELEVTAL[[#This Row],[Beliggenhedskommune]],IF(ELEVTAL[[#This Row],[Administrerende kommune]]="",ELEVTAL[[#This Row],[Beliggenhedskommune]],ELEVTAL[[#This Row],[Administrerende kommune]]))</f>
        <v>Horsens Kommune</v>
      </c>
      <c r="F1084" t="str">
        <f>_xlfn.XLOOKUP(ELEVTAL[[#This Row],[Institutionsnummer]],INSTREG[INST_NR],INSTREG[ADM_KOMMUNE_NR_TEKST])</f>
        <v>Horsens Kommune</v>
      </c>
      <c r="G1084" t="str">
        <f>_xlfn.XLOOKUP(ELEVTAL[[#This Row],[Institutionsnummer]],INSTREG[INST_NR],INSTREG[BEL_KOMMUNE_TEKST])</f>
        <v>Horsens Kommune</v>
      </c>
      <c r="H1084">
        <v>779</v>
      </c>
    </row>
    <row r="1085" spans="2:8" x14ac:dyDescent="0.25">
      <c r="B1085">
        <v>615025</v>
      </c>
      <c r="C1085" t="str">
        <f>_xlfn.XLOOKUP(ELEVTAL[[#This Row],[Institutionsnummer]],INSTREG[INST_NR],INSTREG[INST_NAVN])</f>
        <v>Bakkeskolen</v>
      </c>
      <c r="D1085" t="str">
        <f>_xlfn.XLOOKUP(ELEVTAL[[#This Row],[Institutionsnummer]],INSTREG[INST_NR],INSTREG[EJER_KODE_TEKST])</f>
        <v>Kommunale</v>
      </c>
      <c r="E1085" t="str">
        <f>IF(ELEVTAL[[#This Row],[Administrerende kommune]]=0,ELEVTAL[[#This Row],[Beliggenhedskommune]],IF(ELEVTAL[[#This Row],[Administrerende kommune]]="",ELEVTAL[[#This Row],[Beliggenhedskommune]],ELEVTAL[[#This Row],[Administrerende kommune]]))</f>
        <v>Horsens Kommune</v>
      </c>
      <c r="F1085" t="str">
        <f>_xlfn.XLOOKUP(ELEVTAL[[#This Row],[Institutionsnummer]],INSTREG[INST_NR],INSTREG[ADM_KOMMUNE_NR_TEKST])</f>
        <v>Horsens Kommune</v>
      </c>
      <c r="G1085" t="str">
        <f>_xlfn.XLOOKUP(ELEVTAL[[#This Row],[Institutionsnummer]],INSTREG[INST_NR],INSTREG[BEL_KOMMUNE_TEKST])</f>
        <v>Horsens Kommune</v>
      </c>
      <c r="H1085">
        <v>41</v>
      </c>
    </row>
    <row r="1086" spans="2:8" x14ac:dyDescent="0.25">
      <c r="B1086">
        <v>615032</v>
      </c>
      <c r="C1086" t="str">
        <f>_xlfn.XLOOKUP(ELEVTAL[[#This Row],[Institutionsnummer]],INSTREG[INST_NR],INSTREG[INST_NAVN])</f>
        <v>Højvangskolen</v>
      </c>
      <c r="D1086" t="str">
        <f>_xlfn.XLOOKUP(ELEVTAL[[#This Row],[Institutionsnummer]],INSTREG[INST_NR],INSTREG[EJER_KODE_TEKST])</f>
        <v>Kommunale</v>
      </c>
      <c r="E1086" t="str">
        <f>IF(ELEVTAL[[#This Row],[Administrerende kommune]]=0,ELEVTAL[[#This Row],[Beliggenhedskommune]],IF(ELEVTAL[[#This Row],[Administrerende kommune]]="",ELEVTAL[[#This Row],[Beliggenhedskommune]],ELEVTAL[[#This Row],[Administrerende kommune]]))</f>
        <v>Horsens Kommune</v>
      </c>
      <c r="F1086" t="str">
        <f>_xlfn.XLOOKUP(ELEVTAL[[#This Row],[Institutionsnummer]],INSTREG[INST_NR],INSTREG[ADM_KOMMUNE_NR_TEKST])</f>
        <v>Horsens Kommune</v>
      </c>
      <c r="G1086" t="str">
        <f>_xlfn.XLOOKUP(ELEVTAL[[#This Row],[Institutionsnummer]],INSTREG[INST_NR],INSTREG[BEL_KOMMUNE_TEKST])</f>
        <v>Horsens Kommune</v>
      </c>
      <c r="H1086">
        <v>779</v>
      </c>
    </row>
    <row r="1087" spans="2:8" x14ac:dyDescent="0.25">
      <c r="B1087">
        <v>615210</v>
      </c>
      <c r="C1087" t="str">
        <f>_xlfn.XLOOKUP(ELEVTAL[[#This Row],[Institutionsnummer]],INSTREG[INST_NR],INSTREG[INST_NAVN])</f>
        <v>Horsens Ungdomsskole</v>
      </c>
      <c r="D1087" t="str">
        <f>_xlfn.XLOOKUP(ELEVTAL[[#This Row],[Institutionsnummer]],INSTREG[INST_NR],INSTREG[EJER_KODE_TEKST])</f>
        <v>Kommunale</v>
      </c>
      <c r="E1087" t="str">
        <f>IF(ELEVTAL[[#This Row],[Administrerende kommune]]=0,ELEVTAL[[#This Row],[Beliggenhedskommune]],IF(ELEVTAL[[#This Row],[Administrerende kommune]]="",ELEVTAL[[#This Row],[Beliggenhedskommune]],ELEVTAL[[#This Row],[Administrerende kommune]]))</f>
        <v>Horsens Kommune</v>
      </c>
      <c r="F1087" t="str">
        <f>_xlfn.XLOOKUP(ELEVTAL[[#This Row],[Institutionsnummer]],INSTREG[INST_NR],INSTREG[ADM_KOMMUNE_NR_TEKST])</f>
        <v>Horsens Kommune</v>
      </c>
      <c r="G1087" t="str">
        <f>_xlfn.XLOOKUP(ELEVTAL[[#This Row],[Institutionsnummer]],INSTREG[INST_NR],INSTREG[BEL_KOMMUNE_TEKST])</f>
        <v>Horsens Kommune</v>
      </c>
      <c r="H1087">
        <v>72</v>
      </c>
    </row>
    <row r="1088" spans="2:8" x14ac:dyDescent="0.25">
      <c r="B1088">
        <v>615402</v>
      </c>
      <c r="C1088" t="str">
        <f>_xlfn.XLOOKUP(ELEVTAL[[#This Row],[Institutionsnummer]],INSTREG[INST_NR],INSTREG[INST_NAVN])</f>
        <v>Learnmark Horsens</v>
      </c>
      <c r="D1088" t="str">
        <f>_xlfn.XLOOKUP(ELEVTAL[[#This Row],[Institutionsnummer]],INSTREG[INST_NR],INSTREG[EJER_KODE_TEKST])</f>
        <v>Selvejende, statslige</v>
      </c>
      <c r="E1088" t="str">
        <f>IF(ELEVTAL[[#This Row],[Administrerende kommune]]=0,ELEVTAL[[#This Row],[Beliggenhedskommune]],IF(ELEVTAL[[#This Row],[Administrerende kommune]]="",ELEVTAL[[#This Row],[Beliggenhedskommune]],ELEVTAL[[#This Row],[Administrerende kommune]]))</f>
        <v>Horsens Kommune</v>
      </c>
      <c r="F1088">
        <f>_xlfn.XLOOKUP(ELEVTAL[[#This Row],[Institutionsnummer]],INSTREG[INST_NR],INSTREG[ADM_KOMMUNE_NR_TEKST])</f>
        <v>0</v>
      </c>
      <c r="G1088" t="str">
        <f>_xlfn.XLOOKUP(ELEVTAL[[#This Row],[Institutionsnummer]],INSTREG[INST_NR],INSTREG[BEL_KOMMUNE_TEKST])</f>
        <v>Horsens Kommune</v>
      </c>
      <c r="H1088">
        <v>204</v>
      </c>
    </row>
    <row r="1089" spans="2:8" x14ac:dyDescent="0.25">
      <c r="B1089">
        <v>615902</v>
      </c>
      <c r="C1089" t="str">
        <f>_xlfn.XLOOKUP(ELEVTAL[[#This Row],[Institutionsnummer]],INSTREG[INST_NR],INSTREG[INST_NAVN])</f>
        <v>Lundagerskolen</v>
      </c>
      <c r="D1089" t="str">
        <f>_xlfn.XLOOKUP(ELEVTAL[[#This Row],[Institutionsnummer]],INSTREG[INST_NR],INSTREG[EJER_KODE_TEKST])</f>
        <v>Kommunale</v>
      </c>
      <c r="E1089" t="str">
        <f>IF(ELEVTAL[[#This Row],[Administrerende kommune]]=0,ELEVTAL[[#This Row],[Beliggenhedskommune]],IF(ELEVTAL[[#This Row],[Administrerende kommune]]="",ELEVTAL[[#This Row],[Beliggenhedskommune]],ELEVTAL[[#This Row],[Administrerende kommune]]))</f>
        <v>Horsens Kommune</v>
      </c>
      <c r="F1089" t="str">
        <f>_xlfn.XLOOKUP(ELEVTAL[[#This Row],[Institutionsnummer]],INSTREG[INST_NR],INSTREG[ADM_KOMMUNE_NR_TEKST])</f>
        <v>Horsens Kommune</v>
      </c>
      <c r="G1089" t="str">
        <f>_xlfn.XLOOKUP(ELEVTAL[[#This Row],[Institutionsnummer]],INSTREG[INST_NR],INSTREG[BEL_KOMMUNE_TEKST])</f>
        <v>Horsens Kommune</v>
      </c>
      <c r="H1089">
        <v>126</v>
      </c>
    </row>
    <row r="1090" spans="2:8" x14ac:dyDescent="0.25">
      <c r="B1090">
        <v>617001</v>
      </c>
      <c r="C1090" t="str">
        <f>_xlfn.XLOOKUP(ELEVTAL[[#This Row],[Institutionsnummer]],INSTREG[INST_NR],INSTREG[INST_NAVN])</f>
        <v>Kollerup Skole</v>
      </c>
      <c r="D1090" t="str">
        <f>_xlfn.XLOOKUP(ELEVTAL[[#This Row],[Institutionsnummer]],INSTREG[INST_NR],INSTREG[EJER_KODE_TEKST])</f>
        <v>Kommunale</v>
      </c>
      <c r="E1090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090" t="str">
        <f>_xlfn.XLOOKUP(ELEVTAL[[#This Row],[Institutionsnummer]],INSTREG[INST_NR],INSTREG[ADM_KOMMUNE_NR_TEKST])</f>
        <v>Vejle Kommune</v>
      </c>
      <c r="G1090" t="str">
        <f>_xlfn.XLOOKUP(ELEVTAL[[#This Row],[Institutionsnummer]],INSTREG[INST_NR],INSTREG[BEL_KOMMUNE_TEKST])</f>
        <v>Vejle Kommune</v>
      </c>
      <c r="H1090">
        <v>91</v>
      </c>
    </row>
    <row r="1091" spans="2:8" x14ac:dyDescent="0.25">
      <c r="B1091">
        <v>617002</v>
      </c>
      <c r="C1091" t="str">
        <f>_xlfn.XLOOKUP(ELEVTAL[[#This Row],[Institutionsnummer]],INSTREG[INST_NR],INSTREG[INST_NAVN])</f>
        <v>Bredagerskolen</v>
      </c>
      <c r="D1091" t="str">
        <f>_xlfn.XLOOKUP(ELEVTAL[[#This Row],[Institutionsnummer]],INSTREG[INST_NR],INSTREG[EJER_KODE_TEKST])</f>
        <v>Kommunale</v>
      </c>
      <c r="E1091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091" t="str">
        <f>_xlfn.XLOOKUP(ELEVTAL[[#This Row],[Institutionsnummer]],INSTREG[INST_NR],INSTREG[ADM_KOMMUNE_NR_TEKST])</f>
        <v>Vejle Kommune</v>
      </c>
      <c r="G1091" t="str">
        <f>_xlfn.XLOOKUP(ELEVTAL[[#This Row],[Institutionsnummer]],INSTREG[INST_NR],INSTREG[BEL_KOMMUNE_TEKST])</f>
        <v>Vejle Kommune</v>
      </c>
      <c r="H1091">
        <v>547</v>
      </c>
    </row>
    <row r="1092" spans="2:8" x14ac:dyDescent="0.25">
      <c r="B1092">
        <v>617003</v>
      </c>
      <c r="C1092" t="str">
        <f>_xlfn.XLOOKUP(ELEVTAL[[#This Row],[Institutionsnummer]],INSTREG[INST_NR],INSTREG[INST_NAVN])</f>
        <v>Skovagerskolen</v>
      </c>
      <c r="D1092" t="str">
        <f>_xlfn.XLOOKUP(ELEVTAL[[#This Row],[Institutionsnummer]],INSTREG[INST_NR],INSTREG[EJER_KODE_TEKST])</f>
        <v>Kommunale</v>
      </c>
      <c r="E1092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092" t="str">
        <f>_xlfn.XLOOKUP(ELEVTAL[[#This Row],[Institutionsnummer]],INSTREG[INST_NR],INSTREG[ADM_KOMMUNE_NR_TEKST])</f>
        <v>Vejle Kommune</v>
      </c>
      <c r="G1092" t="str">
        <f>_xlfn.XLOOKUP(ELEVTAL[[#This Row],[Institutionsnummer]],INSTREG[INST_NR],INSTREG[BEL_KOMMUNE_TEKST])</f>
        <v>Vejle Kommune</v>
      </c>
      <c r="H1092">
        <v>100</v>
      </c>
    </row>
    <row r="1093" spans="2:8" x14ac:dyDescent="0.25">
      <c r="B1093">
        <v>619002</v>
      </c>
      <c r="C1093" t="str">
        <f>_xlfn.XLOOKUP(ELEVTAL[[#This Row],[Institutionsnummer]],INSTREG[INST_NR],INSTREG[INST_NAVN])</f>
        <v>Barrit Skole</v>
      </c>
      <c r="D1093" t="str">
        <f>_xlfn.XLOOKUP(ELEVTAL[[#This Row],[Institutionsnummer]],INSTREG[INST_NR],INSTREG[EJER_KODE_TEKST])</f>
        <v>Kommunale</v>
      </c>
      <c r="E1093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1093" t="str">
        <f>_xlfn.XLOOKUP(ELEVTAL[[#This Row],[Institutionsnummer]],INSTREG[INST_NR],INSTREG[ADM_KOMMUNE_NR_TEKST])</f>
        <v>Hedensted Kommune</v>
      </c>
      <c r="G1093" t="str">
        <f>_xlfn.XLOOKUP(ELEVTAL[[#This Row],[Institutionsnummer]],INSTREG[INST_NR],INSTREG[BEL_KOMMUNE_TEKST])</f>
        <v>Hedensted Kommune</v>
      </c>
      <c r="H1093">
        <v>121</v>
      </c>
    </row>
    <row r="1094" spans="2:8" x14ac:dyDescent="0.25">
      <c r="B1094">
        <v>619004</v>
      </c>
      <c r="C1094" t="str">
        <f>_xlfn.XLOOKUP(ELEVTAL[[#This Row],[Institutionsnummer]],INSTREG[INST_NR],INSTREG[INST_NAVN])</f>
        <v>Glud Skole</v>
      </c>
      <c r="D1094" t="str">
        <f>_xlfn.XLOOKUP(ELEVTAL[[#This Row],[Institutionsnummer]],INSTREG[INST_NR],INSTREG[EJER_KODE_TEKST])</f>
        <v>Kommunale</v>
      </c>
      <c r="E1094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1094" t="str">
        <f>_xlfn.XLOOKUP(ELEVTAL[[#This Row],[Institutionsnummer]],INSTREG[INST_NR],INSTREG[ADM_KOMMUNE_NR_TEKST])</f>
        <v>Hedensted Kommune</v>
      </c>
      <c r="G1094" t="str">
        <f>_xlfn.XLOOKUP(ELEVTAL[[#This Row],[Institutionsnummer]],INSTREG[INST_NR],INSTREG[BEL_KOMMUNE_TEKST])</f>
        <v>Hedensted Kommune</v>
      </c>
      <c r="H1094">
        <v>121</v>
      </c>
    </row>
    <row r="1095" spans="2:8" x14ac:dyDescent="0.25">
      <c r="B1095">
        <v>619005</v>
      </c>
      <c r="C1095" t="str">
        <f>_xlfn.XLOOKUP(ELEVTAL[[#This Row],[Institutionsnummer]],INSTREG[INST_NR],INSTREG[INST_NAVN])</f>
        <v>Hornsyld Skole</v>
      </c>
      <c r="D1095" t="str">
        <f>_xlfn.XLOOKUP(ELEVTAL[[#This Row],[Institutionsnummer]],INSTREG[INST_NR],INSTREG[EJER_KODE_TEKST])</f>
        <v>Kommunale</v>
      </c>
      <c r="E1095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1095" t="str">
        <f>_xlfn.XLOOKUP(ELEVTAL[[#This Row],[Institutionsnummer]],INSTREG[INST_NR],INSTREG[ADM_KOMMUNE_NR_TEKST])</f>
        <v>Hedensted Kommune</v>
      </c>
      <c r="G1095" t="str">
        <f>_xlfn.XLOOKUP(ELEVTAL[[#This Row],[Institutionsnummer]],INSTREG[INST_NR],INSTREG[BEL_KOMMUNE_TEKST])</f>
        <v>Hedensted Kommune</v>
      </c>
      <c r="H1095">
        <v>121</v>
      </c>
    </row>
    <row r="1096" spans="2:8" x14ac:dyDescent="0.25">
      <c r="B1096">
        <v>619007</v>
      </c>
      <c r="C1096" t="str">
        <f>_xlfn.XLOOKUP(ELEVTAL[[#This Row],[Institutionsnummer]],INSTREG[INST_NR],INSTREG[INST_NAVN])</f>
        <v>Juelsminde Skole</v>
      </c>
      <c r="D1096" t="str">
        <f>_xlfn.XLOOKUP(ELEVTAL[[#This Row],[Institutionsnummer]],INSTREG[INST_NR],INSTREG[EJER_KODE_TEKST])</f>
        <v>Kommunale</v>
      </c>
      <c r="E1096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1096" t="str">
        <f>_xlfn.XLOOKUP(ELEVTAL[[#This Row],[Institutionsnummer]],INSTREG[INST_NR],INSTREG[ADM_KOMMUNE_NR_TEKST])</f>
        <v>Hedensted Kommune</v>
      </c>
      <c r="G1096" t="str">
        <f>_xlfn.XLOOKUP(ELEVTAL[[#This Row],[Institutionsnummer]],INSTREG[INST_NR],INSTREG[BEL_KOMMUNE_TEKST])</f>
        <v>Hedensted Kommune</v>
      </c>
      <c r="H1096">
        <v>425</v>
      </c>
    </row>
    <row r="1097" spans="2:8" x14ac:dyDescent="0.25">
      <c r="B1097">
        <v>619010</v>
      </c>
      <c r="C1097" t="str">
        <f>_xlfn.XLOOKUP(ELEVTAL[[#This Row],[Institutionsnummer]],INSTREG[INST_NR],INSTREG[INST_NAVN])</f>
        <v>Raarup Skole</v>
      </c>
      <c r="D1097" t="str">
        <f>_xlfn.XLOOKUP(ELEVTAL[[#This Row],[Institutionsnummer]],INSTREG[INST_NR],INSTREG[EJER_KODE_TEKST])</f>
        <v>Kommunale</v>
      </c>
      <c r="E1097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1097" t="str">
        <f>_xlfn.XLOOKUP(ELEVTAL[[#This Row],[Institutionsnummer]],INSTREG[INST_NR],INSTREG[ADM_KOMMUNE_NR_TEKST])</f>
        <v>Hedensted Kommune</v>
      </c>
      <c r="G1097" t="str">
        <f>_xlfn.XLOOKUP(ELEVTAL[[#This Row],[Institutionsnummer]],INSTREG[INST_NR],INSTREG[BEL_KOMMUNE_TEKST])</f>
        <v>Hedensted Kommune</v>
      </c>
      <c r="H1097">
        <v>86</v>
      </c>
    </row>
    <row r="1098" spans="2:8" x14ac:dyDescent="0.25">
      <c r="B1098">
        <v>619011</v>
      </c>
      <c r="C1098" t="str">
        <f>_xlfn.XLOOKUP(ELEVTAL[[#This Row],[Institutionsnummer]],INSTREG[INST_NR],INSTREG[INST_NAVN])</f>
        <v>Stouby Skole</v>
      </c>
      <c r="D1098" t="str">
        <f>_xlfn.XLOOKUP(ELEVTAL[[#This Row],[Institutionsnummer]],INSTREG[INST_NR],INSTREG[EJER_KODE_TEKST])</f>
        <v>Kommunale</v>
      </c>
      <c r="E1098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1098" t="str">
        <f>_xlfn.XLOOKUP(ELEVTAL[[#This Row],[Institutionsnummer]],INSTREG[INST_NR],INSTREG[ADM_KOMMUNE_NR_TEKST])</f>
        <v>Hedensted Kommune</v>
      </c>
      <c r="G1098" t="str">
        <f>_xlfn.XLOOKUP(ELEVTAL[[#This Row],[Institutionsnummer]],INSTREG[INST_NR],INSTREG[BEL_KOMMUNE_TEKST])</f>
        <v>Hedensted Kommune</v>
      </c>
      <c r="H1098">
        <v>134</v>
      </c>
    </row>
    <row r="1099" spans="2:8" x14ac:dyDescent="0.25">
      <c r="B1099">
        <v>619012</v>
      </c>
      <c r="C1099" t="str">
        <f>_xlfn.XLOOKUP(ELEVTAL[[#This Row],[Institutionsnummer]],INSTREG[INST_NR],INSTREG[INST_NAVN])</f>
        <v>Stenderup Skole</v>
      </c>
      <c r="D1099" t="str">
        <f>_xlfn.XLOOKUP(ELEVTAL[[#This Row],[Institutionsnummer]],INSTREG[INST_NR],INSTREG[EJER_KODE_TEKST])</f>
        <v>Kommunale</v>
      </c>
      <c r="E1099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1099" t="str">
        <f>_xlfn.XLOOKUP(ELEVTAL[[#This Row],[Institutionsnummer]],INSTREG[INST_NR],INSTREG[ADM_KOMMUNE_NR_TEKST])</f>
        <v>Hedensted Kommune</v>
      </c>
      <c r="G1099" t="str">
        <f>_xlfn.XLOOKUP(ELEVTAL[[#This Row],[Institutionsnummer]],INSTREG[INST_NR],INSTREG[BEL_KOMMUNE_TEKST])</f>
        <v>Hedensted Kommune</v>
      </c>
      <c r="H1099">
        <v>122</v>
      </c>
    </row>
    <row r="1100" spans="2:8" hidden="1" x14ac:dyDescent="0.25">
      <c r="B1100">
        <v>619015</v>
      </c>
      <c r="C1100" t="str">
        <f>_xlfn.XLOOKUP(ELEVTAL[[#This Row],[Institutionsnummer]],INSTREG[INST_NR],INSTREG[INST_NAVN])</f>
        <v>Kildebjerget Kostskole og Ungdomsuddannelsescenter</v>
      </c>
      <c r="D1100" t="str">
        <f>_xlfn.XLOOKUP(ELEVTAL[[#This Row],[Institutionsnummer]],INSTREG[INST_NR],INSTREG[EJER_KODE_TEKST])</f>
        <v>Regionale</v>
      </c>
      <c r="E1100" t="str">
        <f>IF(ELEVTAL[[#This Row],[Administrerende kommune]]=0,ELEVTAL[[#This Row],[Beliggenhedskommune]],IF(ELEVTAL[[#This Row],[Administrerende kommune]]="",ELEVTAL[[#This Row],[Beliggenhedskommune]],ELEVTAL[[#This Row],[Administrerende kommune]]))</f>
        <v>Region Midtjylland</v>
      </c>
      <c r="F1100" t="str">
        <f>_xlfn.XLOOKUP(ELEVTAL[[#This Row],[Institutionsnummer]],INSTREG[INST_NR],INSTREG[ADM_KOMMUNE_NR_TEKST])</f>
        <v>Region Midtjylland</v>
      </c>
      <c r="G1100" t="str">
        <f>_xlfn.XLOOKUP(ELEVTAL[[#This Row],[Institutionsnummer]],INSTREG[INST_NR],INSTREG[BEL_KOMMUNE_TEKST])</f>
        <v>Hedensted Kommune</v>
      </c>
    </row>
    <row r="1101" spans="2:8" hidden="1" x14ac:dyDescent="0.25">
      <c r="B1101">
        <v>619016</v>
      </c>
      <c r="C1101" t="str">
        <f>_xlfn.XLOOKUP(ELEVTAL[[#This Row],[Institutionsnummer]],INSTREG[INST_NR],INSTREG[INST_NAVN])</f>
        <v>Juelsminde Dagskole</v>
      </c>
      <c r="D1101" t="str">
        <f>_xlfn.XLOOKUP(ELEVTAL[[#This Row],[Institutionsnummer]],INSTREG[INST_NR],INSTREG[EJER_KODE_TEKST])</f>
        <v>Selvejende, kommunale</v>
      </c>
      <c r="E1101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1101">
        <f>_xlfn.XLOOKUP(ELEVTAL[[#This Row],[Institutionsnummer]],INSTREG[INST_NR],INSTREG[ADM_KOMMUNE_NR_TEKST])</f>
        <v>0</v>
      </c>
      <c r="G1101" t="str">
        <f>_xlfn.XLOOKUP(ELEVTAL[[#This Row],[Institutionsnummer]],INSTREG[INST_NR],INSTREG[BEL_KOMMUNE_TEKST])</f>
        <v>Hedensted Kommune</v>
      </c>
      <c r="H1101">
        <v>24</v>
      </c>
    </row>
    <row r="1102" spans="2:8" x14ac:dyDescent="0.25">
      <c r="B1102">
        <v>621001</v>
      </c>
      <c r="C1102" t="str">
        <f>_xlfn.XLOOKUP(ELEVTAL[[#This Row],[Institutionsnummer]],INSTREG[INST_NR],INSTREG[INST_NAVN])</f>
        <v>Alminde-Viuf Fællesskole</v>
      </c>
      <c r="D1102" t="str">
        <f>_xlfn.XLOOKUP(ELEVTAL[[#This Row],[Institutionsnummer]],INSTREG[INST_NR],INSTREG[EJER_KODE_TEKST])</f>
        <v>Kommunale</v>
      </c>
      <c r="E1102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02" t="str">
        <f>_xlfn.XLOOKUP(ELEVTAL[[#This Row],[Institutionsnummer]],INSTREG[INST_NR],INSTREG[ADM_KOMMUNE_NR_TEKST])</f>
        <v>Kolding Kommune</v>
      </c>
      <c r="G1102" t="str">
        <f>_xlfn.XLOOKUP(ELEVTAL[[#This Row],[Institutionsnummer]],INSTREG[INST_NR],INSTREG[BEL_KOMMUNE_TEKST])</f>
        <v>Kolding Kommune</v>
      </c>
      <c r="H1102">
        <v>455</v>
      </c>
    </row>
    <row r="1103" spans="2:8" x14ac:dyDescent="0.25">
      <c r="B1103">
        <v>621002</v>
      </c>
      <c r="C1103" t="str">
        <f>_xlfn.XLOOKUP(ELEVTAL[[#This Row],[Institutionsnummer]],INSTREG[INST_NR],INSTREG[INST_NAVN])</f>
        <v>Bramdrup Skole</v>
      </c>
      <c r="D1103" t="str">
        <f>_xlfn.XLOOKUP(ELEVTAL[[#This Row],[Institutionsnummer]],INSTREG[INST_NR],INSTREG[EJER_KODE_TEKST])</f>
        <v>Kommunale</v>
      </c>
      <c r="E1103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03" t="str">
        <f>_xlfn.XLOOKUP(ELEVTAL[[#This Row],[Institutionsnummer]],INSTREG[INST_NR],INSTREG[ADM_KOMMUNE_NR_TEKST])</f>
        <v>Kolding Kommune</v>
      </c>
      <c r="G1103" t="str">
        <f>_xlfn.XLOOKUP(ELEVTAL[[#This Row],[Institutionsnummer]],INSTREG[INST_NR],INSTREG[BEL_KOMMUNE_TEKST])</f>
        <v>Kolding Kommune</v>
      </c>
      <c r="H1103">
        <v>572</v>
      </c>
    </row>
    <row r="1104" spans="2:8" x14ac:dyDescent="0.25">
      <c r="B1104">
        <v>621003</v>
      </c>
      <c r="C1104" t="str">
        <f>_xlfn.XLOOKUP(ELEVTAL[[#This Row],[Institutionsnummer]],INSTREG[INST_NR],INSTREG[INST_NAVN])</f>
        <v>Brændkjærskolen</v>
      </c>
      <c r="D1104" t="str">
        <f>_xlfn.XLOOKUP(ELEVTAL[[#This Row],[Institutionsnummer]],INSTREG[INST_NR],INSTREG[EJER_KODE_TEKST])</f>
        <v>Kommunale</v>
      </c>
      <c r="E1104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04" t="str">
        <f>_xlfn.XLOOKUP(ELEVTAL[[#This Row],[Institutionsnummer]],INSTREG[INST_NR],INSTREG[ADM_KOMMUNE_NR_TEKST])</f>
        <v>Kolding Kommune</v>
      </c>
      <c r="G1104" t="str">
        <f>_xlfn.XLOOKUP(ELEVTAL[[#This Row],[Institutionsnummer]],INSTREG[INST_NR],INSTREG[BEL_KOMMUNE_TEKST])</f>
        <v>Kolding Kommune</v>
      </c>
      <c r="H1104">
        <v>747</v>
      </c>
    </row>
    <row r="1105" spans="2:8" x14ac:dyDescent="0.25">
      <c r="B1105">
        <v>621004</v>
      </c>
      <c r="C1105" t="str">
        <f>_xlfn.XLOOKUP(ELEVTAL[[#This Row],[Institutionsnummer]],INSTREG[INST_NR],INSTREG[INST_NAVN])</f>
        <v>Dalby Skole</v>
      </c>
      <c r="D1105" t="str">
        <f>_xlfn.XLOOKUP(ELEVTAL[[#This Row],[Institutionsnummer]],INSTREG[INST_NR],INSTREG[EJER_KODE_TEKST])</f>
        <v>Kommunale</v>
      </c>
      <c r="E1105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05" t="str">
        <f>_xlfn.XLOOKUP(ELEVTAL[[#This Row],[Institutionsnummer]],INSTREG[INST_NR],INSTREG[ADM_KOMMUNE_NR_TEKST])</f>
        <v>Kolding Kommune</v>
      </c>
      <c r="G1105" t="str">
        <f>_xlfn.XLOOKUP(ELEVTAL[[#This Row],[Institutionsnummer]],INSTREG[INST_NR],INSTREG[BEL_KOMMUNE_TEKST])</f>
        <v>Kolding Kommune</v>
      </c>
      <c r="H1105">
        <v>576</v>
      </c>
    </row>
    <row r="1106" spans="2:8" x14ac:dyDescent="0.25">
      <c r="B1106">
        <v>621005</v>
      </c>
      <c r="C1106" t="str">
        <f>_xlfn.XLOOKUP(ELEVTAL[[#This Row],[Institutionsnummer]],INSTREG[INST_NR],INSTREG[INST_NAVN])</f>
        <v>Dronning Dorothea Skolen</v>
      </c>
      <c r="D1106" t="str">
        <f>_xlfn.XLOOKUP(ELEVTAL[[#This Row],[Institutionsnummer]],INSTREG[INST_NR],INSTREG[EJER_KODE_TEKST])</f>
        <v>Kommunale</v>
      </c>
      <c r="E1106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06" t="str">
        <f>_xlfn.XLOOKUP(ELEVTAL[[#This Row],[Institutionsnummer]],INSTREG[INST_NR],INSTREG[ADM_KOMMUNE_NR_TEKST])</f>
        <v>Kolding Kommune</v>
      </c>
      <c r="G1106" t="str">
        <f>_xlfn.XLOOKUP(ELEVTAL[[#This Row],[Institutionsnummer]],INSTREG[INST_NR],INSTREG[BEL_KOMMUNE_TEKST])</f>
        <v>Kolding Kommune</v>
      </c>
    </row>
    <row r="1107" spans="2:8" x14ac:dyDescent="0.25">
      <c r="B1107">
        <v>621006</v>
      </c>
      <c r="C1107" t="str">
        <f>_xlfn.XLOOKUP(ELEVTAL[[#This Row],[Institutionsnummer]],INSTREG[INST_NR],INSTREG[INST_NAVN])</f>
        <v>Eltang Skole og Børnehave</v>
      </c>
      <c r="D1107" t="str">
        <f>_xlfn.XLOOKUP(ELEVTAL[[#This Row],[Institutionsnummer]],INSTREG[INST_NR],INSTREG[EJER_KODE_TEKST])</f>
        <v>Kommunale</v>
      </c>
      <c r="E1107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07" t="str">
        <f>_xlfn.XLOOKUP(ELEVTAL[[#This Row],[Institutionsnummer]],INSTREG[INST_NR],INSTREG[ADM_KOMMUNE_NR_TEKST])</f>
        <v>Kolding Kommune</v>
      </c>
      <c r="G1107" t="str">
        <f>_xlfn.XLOOKUP(ELEVTAL[[#This Row],[Institutionsnummer]],INSTREG[INST_NR],INSTREG[BEL_KOMMUNE_TEKST])</f>
        <v>Kolding Kommune</v>
      </c>
      <c r="H1107">
        <v>107</v>
      </c>
    </row>
    <row r="1108" spans="2:8" x14ac:dyDescent="0.25">
      <c r="B1108">
        <v>621007</v>
      </c>
      <c r="C1108" t="str">
        <f>_xlfn.XLOOKUP(ELEVTAL[[#This Row],[Institutionsnummer]],INSTREG[INST_NR],INSTREG[INST_NAVN])</f>
        <v>Harte Skole</v>
      </c>
      <c r="D1108" t="str">
        <f>_xlfn.XLOOKUP(ELEVTAL[[#This Row],[Institutionsnummer]],INSTREG[INST_NR],INSTREG[EJER_KODE_TEKST])</f>
        <v>Kommunale</v>
      </c>
      <c r="E1108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08" t="str">
        <f>_xlfn.XLOOKUP(ELEVTAL[[#This Row],[Institutionsnummer]],INSTREG[INST_NR],INSTREG[ADM_KOMMUNE_NR_TEKST])</f>
        <v>Kolding Kommune</v>
      </c>
      <c r="G1108" t="str">
        <f>_xlfn.XLOOKUP(ELEVTAL[[#This Row],[Institutionsnummer]],INSTREG[INST_NR],INSTREG[BEL_KOMMUNE_TEKST])</f>
        <v>Kolding Kommune</v>
      </c>
      <c r="H1108">
        <v>190</v>
      </c>
    </row>
    <row r="1109" spans="2:8" x14ac:dyDescent="0.25">
      <c r="B1109">
        <v>621008</v>
      </c>
      <c r="C1109" t="str">
        <f>_xlfn.XLOOKUP(ELEVTAL[[#This Row],[Institutionsnummer]],INSTREG[INST_NR],INSTREG[INST_NAVN])</f>
        <v>Karen Blixen Skolen</v>
      </c>
      <c r="D1109" t="str">
        <f>_xlfn.XLOOKUP(ELEVTAL[[#This Row],[Institutionsnummer]],INSTREG[INST_NR],INSTREG[EJER_KODE_TEKST])</f>
        <v>Kommunale</v>
      </c>
      <c r="E1109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09" t="str">
        <f>_xlfn.XLOOKUP(ELEVTAL[[#This Row],[Institutionsnummer]],INSTREG[INST_NR],INSTREG[ADM_KOMMUNE_NR_TEKST])</f>
        <v>Kolding Kommune</v>
      </c>
      <c r="G1109" t="str">
        <f>_xlfn.XLOOKUP(ELEVTAL[[#This Row],[Institutionsnummer]],INSTREG[INST_NR],INSTREG[BEL_KOMMUNE_TEKST])</f>
        <v>Kolding Kommune</v>
      </c>
      <c r="H1109">
        <v>85</v>
      </c>
    </row>
    <row r="1110" spans="2:8" x14ac:dyDescent="0.25">
      <c r="B1110">
        <v>621011</v>
      </c>
      <c r="C1110" t="str">
        <f>_xlfn.XLOOKUP(ELEVTAL[[#This Row],[Institutionsnummer]],INSTREG[INST_NR],INSTREG[INST_NAVN])</f>
        <v>Sdr Vang Skole</v>
      </c>
      <c r="D1110" t="str">
        <f>_xlfn.XLOOKUP(ELEVTAL[[#This Row],[Institutionsnummer]],INSTREG[INST_NR],INSTREG[EJER_KODE_TEKST])</f>
        <v>Kommunale</v>
      </c>
      <c r="E1110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10" t="str">
        <f>_xlfn.XLOOKUP(ELEVTAL[[#This Row],[Institutionsnummer]],INSTREG[INST_NR],INSTREG[ADM_KOMMUNE_NR_TEKST])</f>
        <v>Kolding Kommune</v>
      </c>
      <c r="G1110" t="str">
        <f>_xlfn.XLOOKUP(ELEVTAL[[#This Row],[Institutionsnummer]],INSTREG[INST_NR],INSTREG[BEL_KOMMUNE_TEKST])</f>
        <v>Kolding Kommune</v>
      </c>
      <c r="H1110">
        <v>490</v>
      </c>
    </row>
    <row r="1111" spans="2:8" x14ac:dyDescent="0.25">
      <c r="B1111">
        <v>621012</v>
      </c>
      <c r="C1111" t="str">
        <f>_xlfn.XLOOKUP(ELEVTAL[[#This Row],[Institutionsnummer]],INSTREG[INST_NR],INSTREG[INST_NAVN])</f>
        <v>Bakkeskolen</v>
      </c>
      <c r="D1111" t="str">
        <f>_xlfn.XLOOKUP(ELEVTAL[[#This Row],[Institutionsnummer]],INSTREG[INST_NR],INSTREG[EJER_KODE_TEKST])</f>
        <v>Kommunale</v>
      </c>
      <c r="E1111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11" t="str">
        <f>_xlfn.XLOOKUP(ELEVTAL[[#This Row],[Institutionsnummer]],INSTREG[INST_NR],INSTREG[ADM_KOMMUNE_NR_TEKST])</f>
        <v>Kolding Kommune</v>
      </c>
      <c r="G1111" t="str">
        <f>_xlfn.XLOOKUP(ELEVTAL[[#This Row],[Institutionsnummer]],INSTREG[INST_NR],INSTREG[BEL_KOMMUNE_TEKST])</f>
        <v>Kolding Kommune</v>
      </c>
      <c r="H1111">
        <v>524</v>
      </c>
    </row>
    <row r="1112" spans="2:8" x14ac:dyDescent="0.25">
      <c r="B1112">
        <v>621013</v>
      </c>
      <c r="C1112" t="str">
        <f>_xlfn.XLOOKUP(ELEVTAL[[#This Row],[Institutionsnummer]],INSTREG[INST_NR],INSTREG[INST_NAVN])</f>
        <v>Lyshøjskolen</v>
      </c>
      <c r="D1112" t="str">
        <f>_xlfn.XLOOKUP(ELEVTAL[[#This Row],[Institutionsnummer]],INSTREG[INST_NR],INSTREG[EJER_KODE_TEKST])</f>
        <v>Kommunale</v>
      </c>
      <c r="E1112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12" t="str">
        <f>_xlfn.XLOOKUP(ELEVTAL[[#This Row],[Institutionsnummer]],INSTREG[INST_NR],INSTREG[ADM_KOMMUNE_NR_TEKST])</f>
        <v>Kolding Kommune</v>
      </c>
      <c r="G1112" t="str">
        <f>_xlfn.XLOOKUP(ELEVTAL[[#This Row],[Institutionsnummer]],INSTREG[INST_NR],INSTREG[BEL_KOMMUNE_TEKST])</f>
        <v>Kolding Kommune</v>
      </c>
      <c r="H1112">
        <v>1052</v>
      </c>
    </row>
    <row r="1113" spans="2:8" x14ac:dyDescent="0.25">
      <c r="B1113">
        <v>621014</v>
      </c>
      <c r="C1113" t="str">
        <f>_xlfn.XLOOKUP(ELEVTAL[[#This Row],[Institutionsnummer]],INSTREG[INST_NR],INSTREG[INST_NAVN])</f>
        <v>Sdr. Bjert Skole</v>
      </c>
      <c r="D1113" t="str">
        <f>_xlfn.XLOOKUP(ELEVTAL[[#This Row],[Institutionsnummer]],INSTREG[INST_NR],INSTREG[EJER_KODE_TEKST])</f>
        <v>Kommunale</v>
      </c>
      <c r="E1113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13" t="str">
        <f>_xlfn.XLOOKUP(ELEVTAL[[#This Row],[Institutionsnummer]],INSTREG[INST_NR],INSTREG[ADM_KOMMUNE_NR_TEKST])</f>
        <v>Kolding Kommune</v>
      </c>
      <c r="G1113" t="str">
        <f>_xlfn.XLOOKUP(ELEVTAL[[#This Row],[Institutionsnummer]],INSTREG[INST_NR],INSTREG[BEL_KOMMUNE_TEKST])</f>
        <v>Kolding Kommune</v>
      </c>
      <c r="H1113">
        <v>390</v>
      </c>
    </row>
    <row r="1114" spans="2:8" x14ac:dyDescent="0.25">
      <c r="B1114">
        <v>621016</v>
      </c>
      <c r="C1114" t="str">
        <f>_xlfn.XLOOKUP(ELEVTAL[[#This Row],[Institutionsnummer]],INSTREG[INST_NR],INSTREG[INST_NAVN])</f>
        <v>Vonsild Skole</v>
      </c>
      <c r="D1114" t="str">
        <f>_xlfn.XLOOKUP(ELEVTAL[[#This Row],[Institutionsnummer]],INSTREG[INST_NR],INSTREG[EJER_KODE_TEKST])</f>
        <v>Kommunale</v>
      </c>
      <c r="E1114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14" t="str">
        <f>_xlfn.XLOOKUP(ELEVTAL[[#This Row],[Institutionsnummer]],INSTREG[INST_NR],INSTREG[ADM_KOMMUNE_NR_TEKST])</f>
        <v>Kolding Kommune</v>
      </c>
      <c r="G1114" t="str">
        <f>_xlfn.XLOOKUP(ELEVTAL[[#This Row],[Institutionsnummer]],INSTREG[INST_NR],INSTREG[BEL_KOMMUNE_TEKST])</f>
        <v>Kolding Kommune</v>
      </c>
      <c r="H1114">
        <v>601</v>
      </c>
    </row>
    <row r="1115" spans="2:8" x14ac:dyDescent="0.25">
      <c r="B1115">
        <v>621017</v>
      </c>
      <c r="C1115" t="str">
        <f>_xlfn.XLOOKUP(ELEVTAL[[#This Row],[Institutionsnummer]],INSTREG[INST_NR],INSTREG[INST_NAVN])</f>
        <v>Aalykkeskolen</v>
      </c>
      <c r="D1115" t="str">
        <f>_xlfn.XLOOKUP(ELEVTAL[[#This Row],[Institutionsnummer]],INSTREG[INST_NR],INSTREG[EJER_KODE_TEKST])</f>
        <v>Kommunale</v>
      </c>
      <c r="E1115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15" t="str">
        <f>_xlfn.XLOOKUP(ELEVTAL[[#This Row],[Institutionsnummer]],INSTREG[INST_NR],INSTREG[ADM_KOMMUNE_NR_TEKST])</f>
        <v>Kolding Kommune</v>
      </c>
      <c r="G1115" t="str">
        <f>_xlfn.XLOOKUP(ELEVTAL[[#This Row],[Institutionsnummer]],INSTREG[INST_NR],INSTREG[BEL_KOMMUNE_TEKST])</f>
        <v>Kolding Kommune</v>
      </c>
      <c r="H1115">
        <v>452</v>
      </c>
    </row>
    <row r="1116" spans="2:8" x14ac:dyDescent="0.25">
      <c r="B1116">
        <v>621018</v>
      </c>
      <c r="C1116" t="str">
        <f>_xlfn.XLOOKUP(ELEVTAL[[#This Row],[Institutionsnummer]],INSTREG[INST_NR],INSTREG[INST_NAVN])</f>
        <v>Munkevængets Skole</v>
      </c>
      <c r="D1116" t="str">
        <f>_xlfn.XLOOKUP(ELEVTAL[[#This Row],[Institutionsnummer]],INSTREG[INST_NR],INSTREG[EJER_KODE_TEKST])</f>
        <v>Kommunale</v>
      </c>
      <c r="E1116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16" t="str">
        <f>_xlfn.XLOOKUP(ELEVTAL[[#This Row],[Institutionsnummer]],INSTREG[INST_NR],INSTREG[ADM_KOMMUNE_NR_TEKST])</f>
        <v>Kolding Kommune</v>
      </c>
      <c r="G1116" t="str">
        <f>_xlfn.XLOOKUP(ELEVTAL[[#This Row],[Institutionsnummer]],INSTREG[INST_NR],INSTREG[BEL_KOMMUNE_TEKST])</f>
        <v>Kolding Kommune</v>
      </c>
      <c r="H1116">
        <v>479</v>
      </c>
    </row>
    <row r="1117" spans="2:8" x14ac:dyDescent="0.25">
      <c r="B1117">
        <v>621031</v>
      </c>
      <c r="C1117" t="str">
        <f>_xlfn.XLOOKUP(ELEVTAL[[#This Row],[Institutionsnummer]],INSTREG[INST_NR],INSTREG[INST_NAVN])</f>
        <v>Ådalsskolen</v>
      </c>
      <c r="D1117" t="str">
        <f>_xlfn.XLOOKUP(ELEVTAL[[#This Row],[Institutionsnummer]],INSTREG[INST_NR],INSTREG[EJER_KODE_TEKST])</f>
        <v>Kommunale</v>
      </c>
      <c r="E1117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17" t="str">
        <f>_xlfn.XLOOKUP(ELEVTAL[[#This Row],[Institutionsnummer]],INSTREG[INST_NR],INSTREG[ADM_KOMMUNE_NR_TEKST])</f>
        <v>Kolding Kommune</v>
      </c>
      <c r="G1117" t="str">
        <f>_xlfn.XLOOKUP(ELEVTAL[[#This Row],[Institutionsnummer]],INSTREG[INST_NR],INSTREG[BEL_KOMMUNE_TEKST])</f>
        <v>Kolding Kommune</v>
      </c>
      <c r="H1117">
        <v>111</v>
      </c>
    </row>
    <row r="1118" spans="2:8" x14ac:dyDescent="0.25">
      <c r="B1118">
        <v>621211</v>
      </c>
      <c r="C1118" t="str">
        <f>_xlfn.XLOOKUP(ELEVTAL[[#This Row],[Institutionsnummer]],INSTREG[INST_NR],INSTREG[INST_NAVN])</f>
        <v>Ungdomsskolen Kolding</v>
      </c>
      <c r="D1118" t="str">
        <f>_xlfn.XLOOKUP(ELEVTAL[[#This Row],[Institutionsnummer]],INSTREG[INST_NR],INSTREG[EJER_KODE_TEKST])</f>
        <v>Kommunale</v>
      </c>
      <c r="E1118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18" t="str">
        <f>_xlfn.XLOOKUP(ELEVTAL[[#This Row],[Institutionsnummer]],INSTREG[INST_NR],INSTREG[ADM_KOMMUNE_NR_TEKST])</f>
        <v>Kolding Kommune</v>
      </c>
      <c r="G1118" t="str">
        <f>_xlfn.XLOOKUP(ELEVTAL[[#This Row],[Institutionsnummer]],INSTREG[INST_NR],INSTREG[BEL_KOMMUNE_TEKST])</f>
        <v>Kolding Kommune</v>
      </c>
      <c r="H1118">
        <v>81</v>
      </c>
    </row>
    <row r="1119" spans="2:8" x14ac:dyDescent="0.25">
      <c r="B1119">
        <v>621401</v>
      </c>
      <c r="C1119" t="str">
        <f>_xlfn.XLOOKUP(ELEVTAL[[#This Row],[Institutionsnummer]],INSTREG[INST_NR],INSTREG[INST_NAVN])</f>
        <v>HANSENBERG</v>
      </c>
      <c r="D1119" t="str">
        <f>_xlfn.XLOOKUP(ELEVTAL[[#This Row],[Institutionsnummer]],INSTREG[INST_NR],INSTREG[EJER_KODE_TEKST])</f>
        <v>Selvejende, statslige</v>
      </c>
      <c r="E1119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19">
        <f>_xlfn.XLOOKUP(ELEVTAL[[#This Row],[Institutionsnummer]],INSTREG[INST_NR],INSTREG[ADM_KOMMUNE_NR_TEKST])</f>
        <v>0</v>
      </c>
      <c r="G1119" t="str">
        <f>_xlfn.XLOOKUP(ELEVTAL[[#This Row],[Institutionsnummer]],INSTREG[INST_NR],INSTREG[BEL_KOMMUNE_TEKST])</f>
        <v>Kolding Kommune</v>
      </c>
    </row>
    <row r="1120" spans="2:8" x14ac:dyDescent="0.25">
      <c r="B1120">
        <v>621402</v>
      </c>
      <c r="C1120" t="str">
        <f>_xlfn.XLOOKUP(ELEVTAL[[#This Row],[Institutionsnummer]],INSTREG[INST_NR],INSTREG[INST_NAVN])</f>
        <v>IBC International Business College</v>
      </c>
      <c r="D1120" t="str">
        <f>_xlfn.XLOOKUP(ELEVTAL[[#This Row],[Institutionsnummer]],INSTREG[INST_NR],INSTREG[EJER_KODE_TEKST])</f>
        <v>Selvejende, statslige</v>
      </c>
      <c r="E1120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20">
        <f>_xlfn.XLOOKUP(ELEVTAL[[#This Row],[Institutionsnummer]],INSTREG[INST_NR],INSTREG[ADM_KOMMUNE_NR_TEKST])</f>
        <v>0</v>
      </c>
      <c r="G1120" t="str">
        <f>_xlfn.XLOOKUP(ELEVTAL[[#This Row],[Institutionsnummer]],INSTREG[INST_NR],INSTREG[BEL_KOMMUNE_TEKST])</f>
        <v>Kolding Kommune</v>
      </c>
      <c r="H1120">
        <v>76</v>
      </c>
    </row>
    <row r="1121" spans="2:8" hidden="1" x14ac:dyDescent="0.25">
      <c r="B1121">
        <v>621905</v>
      </c>
      <c r="C1121" t="str">
        <f>_xlfn.XLOOKUP(ELEVTAL[[#This Row],[Institutionsnummer]],INSTREG[INST_NR],INSTREG[INST_NAVN])</f>
        <v>Behandlingshjemmet Landerupgaard</v>
      </c>
      <c r="D1121" t="str">
        <f>_xlfn.XLOOKUP(ELEVTAL[[#This Row],[Institutionsnummer]],INSTREG[INST_NR],INSTREG[EJER_KODE_TEKST])</f>
        <v>Selvejende, kommunale</v>
      </c>
      <c r="E1121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21" t="str">
        <f>_xlfn.XLOOKUP(ELEVTAL[[#This Row],[Institutionsnummer]],INSTREG[INST_NR],INSTREG[ADM_KOMMUNE_NR_TEKST])</f>
        <v>Kolding Kommune</v>
      </c>
      <c r="G1121" t="str">
        <f>_xlfn.XLOOKUP(ELEVTAL[[#This Row],[Institutionsnummer]],INSTREG[INST_NR],INSTREG[BEL_KOMMUNE_TEKST])</f>
        <v>Kolding Kommune</v>
      </c>
    </row>
    <row r="1122" spans="2:8" x14ac:dyDescent="0.25">
      <c r="B1122">
        <v>623001</v>
      </c>
      <c r="C1122" t="str">
        <f>_xlfn.XLOOKUP(ELEVTAL[[#This Row],[Institutionsnummer]],INSTREG[INST_NR],INSTREG[INST_NAVN])</f>
        <v>Fynslund Skole og Børnehus</v>
      </c>
      <c r="D1122" t="str">
        <f>_xlfn.XLOOKUP(ELEVTAL[[#This Row],[Institutionsnummer]],INSTREG[INST_NR],INSTREG[EJER_KODE_TEKST])</f>
        <v>Kommunale</v>
      </c>
      <c r="E1122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22" t="str">
        <f>_xlfn.XLOOKUP(ELEVTAL[[#This Row],[Institutionsnummer]],INSTREG[INST_NR],INSTREG[ADM_KOMMUNE_NR_TEKST])</f>
        <v>Kolding Kommune</v>
      </c>
      <c r="G1122" t="str">
        <f>_xlfn.XLOOKUP(ELEVTAL[[#This Row],[Institutionsnummer]],INSTREG[INST_NR],INSTREG[BEL_KOMMUNE_TEKST])</f>
        <v>Kolding Kommune</v>
      </c>
      <c r="H1122">
        <v>103</v>
      </c>
    </row>
    <row r="1123" spans="2:8" x14ac:dyDescent="0.25">
      <c r="B1123">
        <v>623002</v>
      </c>
      <c r="C1123" t="str">
        <f>_xlfn.XLOOKUP(ELEVTAL[[#This Row],[Institutionsnummer]],INSTREG[INST_NR],INSTREG[INST_NAVN])</f>
        <v>Kongsbjergskolen</v>
      </c>
      <c r="D1123" t="str">
        <f>_xlfn.XLOOKUP(ELEVTAL[[#This Row],[Institutionsnummer]],INSTREG[INST_NR],INSTREG[EJER_KODE_TEKST])</f>
        <v>Kommunale</v>
      </c>
      <c r="E1123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23" t="str">
        <f>_xlfn.XLOOKUP(ELEVTAL[[#This Row],[Institutionsnummer]],INSTREG[INST_NR],INSTREG[ADM_KOMMUNE_NR_TEKST])</f>
        <v>Kolding Kommune</v>
      </c>
      <c r="G1123" t="str">
        <f>_xlfn.XLOOKUP(ELEVTAL[[#This Row],[Institutionsnummer]],INSTREG[INST_NR],INSTREG[BEL_KOMMUNE_TEKST])</f>
        <v>Kolding Kommune</v>
      </c>
      <c r="H1123">
        <v>532</v>
      </c>
    </row>
    <row r="1124" spans="2:8" x14ac:dyDescent="0.25">
      <c r="B1124">
        <v>625001</v>
      </c>
      <c r="C1124" t="str">
        <f>_xlfn.XLOOKUP(ELEVTAL[[#This Row],[Institutionsnummer]],INSTREG[INST_NR],INSTREG[INST_NAVN])</f>
        <v>Ejstrupholm Skole</v>
      </c>
      <c r="D1124" t="str">
        <f>_xlfn.XLOOKUP(ELEVTAL[[#This Row],[Institutionsnummer]],INSTREG[INST_NR],INSTREG[EJER_KODE_TEKST])</f>
        <v>Kommunale</v>
      </c>
      <c r="E1124" t="str">
        <f>IF(ELEVTAL[[#This Row],[Administrerende kommune]]=0,ELEVTAL[[#This Row],[Beliggenhedskommune]],IF(ELEVTAL[[#This Row],[Administrerende kommune]]="",ELEVTAL[[#This Row],[Beliggenhedskommune]],ELEVTAL[[#This Row],[Administrerende kommune]]))</f>
        <v>Ikast-Brande Kommune</v>
      </c>
      <c r="F1124" t="str">
        <f>_xlfn.XLOOKUP(ELEVTAL[[#This Row],[Institutionsnummer]],INSTREG[INST_NR],INSTREG[ADM_KOMMUNE_NR_TEKST])</f>
        <v>Ikast-Brande Kommune</v>
      </c>
      <c r="G1124" t="str">
        <f>_xlfn.XLOOKUP(ELEVTAL[[#This Row],[Institutionsnummer]],INSTREG[INST_NR],INSTREG[BEL_KOMMUNE_TEKST])</f>
        <v>Ikast-Brande Kommune</v>
      </c>
      <c r="H1124">
        <v>262</v>
      </c>
    </row>
    <row r="1125" spans="2:8" x14ac:dyDescent="0.25">
      <c r="B1125">
        <v>625004</v>
      </c>
      <c r="C1125" t="str">
        <f>_xlfn.XLOOKUP(ELEVTAL[[#This Row],[Institutionsnummer]],INSTREG[INST_NR],INSTREG[INST_NAVN])</f>
        <v>Nørre-Snede Skole</v>
      </c>
      <c r="D1125" t="str">
        <f>_xlfn.XLOOKUP(ELEVTAL[[#This Row],[Institutionsnummer]],INSTREG[INST_NR],INSTREG[EJER_KODE_TEKST])</f>
        <v>Kommunale</v>
      </c>
      <c r="E1125" t="str">
        <f>IF(ELEVTAL[[#This Row],[Administrerende kommune]]=0,ELEVTAL[[#This Row],[Beliggenhedskommune]],IF(ELEVTAL[[#This Row],[Administrerende kommune]]="",ELEVTAL[[#This Row],[Beliggenhedskommune]],ELEVTAL[[#This Row],[Administrerende kommune]]))</f>
        <v>Ikast-Brande Kommune</v>
      </c>
      <c r="F1125" t="str">
        <f>_xlfn.XLOOKUP(ELEVTAL[[#This Row],[Institutionsnummer]],INSTREG[INST_NR],INSTREG[ADM_KOMMUNE_NR_TEKST])</f>
        <v>Ikast-Brande Kommune</v>
      </c>
      <c r="G1125" t="str">
        <f>_xlfn.XLOOKUP(ELEVTAL[[#This Row],[Institutionsnummer]],INSTREG[INST_NR],INSTREG[BEL_KOMMUNE_TEKST])</f>
        <v>Ikast-Brande Kommune</v>
      </c>
      <c r="H1125">
        <v>322</v>
      </c>
    </row>
    <row r="1126" spans="2:8" x14ac:dyDescent="0.25">
      <c r="B1126">
        <v>627001</v>
      </c>
      <c r="C1126" t="str">
        <f>_xlfn.XLOOKUP(ELEVTAL[[#This Row],[Institutionsnummer]],INSTREG[INST_NR],INSTREG[INST_NAVN])</f>
        <v>Lindved Skole</v>
      </c>
      <c r="D1126" t="str">
        <f>_xlfn.XLOOKUP(ELEVTAL[[#This Row],[Institutionsnummer]],INSTREG[INST_NR],INSTREG[EJER_KODE_TEKST])</f>
        <v>Kommunale</v>
      </c>
      <c r="E1126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1126" t="str">
        <f>_xlfn.XLOOKUP(ELEVTAL[[#This Row],[Institutionsnummer]],INSTREG[INST_NR],INSTREG[ADM_KOMMUNE_NR_TEKST])</f>
        <v>Hedensted Kommune</v>
      </c>
      <c r="G1126" t="str">
        <f>_xlfn.XLOOKUP(ELEVTAL[[#This Row],[Institutionsnummer]],INSTREG[INST_NR],INSTREG[BEL_KOMMUNE_TEKST])</f>
        <v>Hedensted Kommune</v>
      </c>
      <c r="H1126">
        <v>302</v>
      </c>
    </row>
    <row r="1127" spans="2:8" x14ac:dyDescent="0.25">
      <c r="B1127">
        <v>627002</v>
      </c>
      <c r="C1127" t="str">
        <f>_xlfn.XLOOKUP(ELEVTAL[[#This Row],[Institutionsnummer]],INSTREG[INST_NR],INSTREG[INST_NAVN])</f>
        <v>Ølholm Skole og børnehave</v>
      </c>
      <c r="D1127" t="str">
        <f>_xlfn.XLOOKUP(ELEVTAL[[#This Row],[Institutionsnummer]],INSTREG[INST_NR],INSTREG[EJER_KODE_TEKST])</f>
        <v>Kommunale</v>
      </c>
      <c r="E1127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1127" t="str">
        <f>_xlfn.XLOOKUP(ELEVTAL[[#This Row],[Institutionsnummer]],INSTREG[INST_NR],INSTREG[ADM_KOMMUNE_NR_TEKST])</f>
        <v>Hedensted Kommune</v>
      </c>
      <c r="G1127" t="str">
        <f>_xlfn.XLOOKUP(ELEVTAL[[#This Row],[Institutionsnummer]],INSTREG[INST_NR],INSTREG[BEL_KOMMUNE_TEKST])</f>
        <v>Hedensted Kommune</v>
      </c>
      <c r="H1127">
        <v>111</v>
      </c>
    </row>
    <row r="1128" spans="2:8" x14ac:dyDescent="0.25">
      <c r="B1128">
        <v>627003</v>
      </c>
      <c r="C1128" t="str">
        <f>_xlfn.XLOOKUP(ELEVTAL[[#This Row],[Institutionsnummer]],INSTREG[INST_NR],INSTREG[INST_NAVN])</f>
        <v>Rask Mølle Skole</v>
      </c>
      <c r="D1128" t="str">
        <f>_xlfn.XLOOKUP(ELEVTAL[[#This Row],[Institutionsnummer]],INSTREG[INST_NR],INSTREG[EJER_KODE_TEKST])</f>
        <v>Kommunale</v>
      </c>
      <c r="E1128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1128" t="str">
        <f>_xlfn.XLOOKUP(ELEVTAL[[#This Row],[Institutionsnummer]],INSTREG[INST_NR],INSTREG[ADM_KOMMUNE_NR_TEKST])</f>
        <v>Hedensted Kommune</v>
      </c>
      <c r="G1128" t="str">
        <f>_xlfn.XLOOKUP(ELEVTAL[[#This Row],[Institutionsnummer]],INSTREG[INST_NR],INSTREG[BEL_KOMMUNE_TEKST])</f>
        <v>Hedensted Kommune</v>
      </c>
      <c r="H1128">
        <v>375</v>
      </c>
    </row>
    <row r="1129" spans="2:8" x14ac:dyDescent="0.25">
      <c r="B1129">
        <v>627004</v>
      </c>
      <c r="C1129" t="str">
        <f>_xlfn.XLOOKUP(ELEVTAL[[#This Row],[Institutionsnummer]],INSTREG[INST_NR],INSTREG[INST_NAVN])</f>
        <v>Tørring Skole</v>
      </c>
      <c r="D1129" t="str">
        <f>_xlfn.XLOOKUP(ELEVTAL[[#This Row],[Institutionsnummer]],INSTREG[INST_NR],INSTREG[EJER_KODE_TEKST])</f>
        <v>Kommunale</v>
      </c>
      <c r="E1129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1129" t="str">
        <f>_xlfn.XLOOKUP(ELEVTAL[[#This Row],[Institutionsnummer]],INSTREG[INST_NR],INSTREG[ADM_KOMMUNE_NR_TEKST])</f>
        <v>Hedensted Kommune</v>
      </c>
      <c r="G1129" t="str">
        <f>_xlfn.XLOOKUP(ELEVTAL[[#This Row],[Institutionsnummer]],INSTREG[INST_NR],INSTREG[BEL_KOMMUNE_TEKST])</f>
        <v>Hedensted Kommune</v>
      </c>
      <c r="H1129">
        <v>417</v>
      </c>
    </row>
    <row r="1130" spans="2:8" x14ac:dyDescent="0.25">
      <c r="B1130">
        <v>627005</v>
      </c>
      <c r="C1130" t="str">
        <f>_xlfn.XLOOKUP(ELEVTAL[[#This Row],[Institutionsnummer]],INSTREG[INST_NR],INSTREG[INST_NAVN])</f>
        <v>Uldum Skole</v>
      </c>
      <c r="D1130" t="str">
        <f>_xlfn.XLOOKUP(ELEVTAL[[#This Row],[Institutionsnummer]],INSTREG[INST_NR],INSTREG[EJER_KODE_TEKST])</f>
        <v>Kommunale</v>
      </c>
      <c r="E1130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1130" t="str">
        <f>_xlfn.XLOOKUP(ELEVTAL[[#This Row],[Institutionsnummer]],INSTREG[INST_NR],INSTREG[ADM_KOMMUNE_NR_TEKST])</f>
        <v>Hedensted Kommune</v>
      </c>
      <c r="G1130" t="str">
        <f>_xlfn.XLOOKUP(ELEVTAL[[#This Row],[Institutionsnummer]],INSTREG[INST_NR],INSTREG[BEL_KOMMUNE_TEKST])</f>
        <v>Hedensted Kommune</v>
      </c>
      <c r="H1130">
        <v>126</v>
      </c>
    </row>
    <row r="1131" spans="2:8" x14ac:dyDescent="0.25">
      <c r="B1131">
        <v>627006</v>
      </c>
      <c r="C1131" t="str">
        <f>_xlfn.XLOOKUP(ELEVTAL[[#This Row],[Institutionsnummer]],INSTREG[INST_NR],INSTREG[INST_NAVN])</f>
        <v>Aale Hjortsvang Skole</v>
      </c>
      <c r="D1131" t="str">
        <f>_xlfn.XLOOKUP(ELEVTAL[[#This Row],[Institutionsnummer]],INSTREG[INST_NR],INSTREG[EJER_KODE_TEKST])</f>
        <v>Kommunale</v>
      </c>
      <c r="E1131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1131" t="str">
        <f>_xlfn.XLOOKUP(ELEVTAL[[#This Row],[Institutionsnummer]],INSTREG[INST_NR],INSTREG[ADM_KOMMUNE_NR_TEKST])</f>
        <v>Hedensted Kommune</v>
      </c>
      <c r="G1131" t="str">
        <f>_xlfn.XLOOKUP(ELEVTAL[[#This Row],[Institutionsnummer]],INSTREG[INST_NR],INSTREG[BEL_KOMMUNE_TEKST])</f>
        <v>Hedensted Kommune</v>
      </c>
      <c r="H1131">
        <v>71</v>
      </c>
    </row>
    <row r="1132" spans="2:8" x14ac:dyDescent="0.25">
      <c r="B1132">
        <v>629001</v>
      </c>
      <c r="C1132" t="str">
        <f>_xlfn.XLOOKUP(ELEVTAL[[#This Row],[Institutionsnummer]],INSTREG[INST_NR],INSTREG[INST_NAVN])</f>
        <v>Vamdrup Skole</v>
      </c>
      <c r="D1132" t="str">
        <f>_xlfn.XLOOKUP(ELEVTAL[[#This Row],[Institutionsnummer]],INSTREG[INST_NR],INSTREG[EJER_KODE_TEKST])</f>
        <v>Kommunale</v>
      </c>
      <c r="E1132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32" t="str">
        <f>_xlfn.XLOOKUP(ELEVTAL[[#This Row],[Institutionsnummer]],INSTREG[INST_NR],INSTREG[ADM_KOMMUNE_NR_TEKST])</f>
        <v>Kolding Kommune</v>
      </c>
      <c r="G1132" t="str">
        <f>_xlfn.XLOOKUP(ELEVTAL[[#This Row],[Institutionsnummer]],INSTREG[INST_NR],INSTREG[BEL_KOMMUNE_TEKST])</f>
        <v>Kolding Kommune</v>
      </c>
      <c r="H1132">
        <v>542</v>
      </c>
    </row>
    <row r="1133" spans="2:8" x14ac:dyDescent="0.25">
      <c r="B1133">
        <v>629002</v>
      </c>
      <c r="C1133" t="str">
        <f>_xlfn.XLOOKUP(ELEVTAL[[#This Row],[Institutionsnummer]],INSTREG[INST_NR],INSTREG[INST_NAVN])</f>
        <v>Ødis Skole</v>
      </c>
      <c r="D1133" t="str">
        <f>_xlfn.XLOOKUP(ELEVTAL[[#This Row],[Institutionsnummer]],INSTREG[INST_NR],INSTREG[EJER_KODE_TEKST])</f>
        <v>Kommunale</v>
      </c>
      <c r="E1133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33" t="str">
        <f>_xlfn.XLOOKUP(ELEVTAL[[#This Row],[Institutionsnummer]],INSTREG[INST_NR],INSTREG[ADM_KOMMUNE_NR_TEKST])</f>
        <v>Kolding Kommune</v>
      </c>
      <c r="G1133" t="str">
        <f>_xlfn.XLOOKUP(ELEVTAL[[#This Row],[Institutionsnummer]],INSTREG[INST_NR],INSTREG[BEL_KOMMUNE_TEKST])</f>
        <v>Kolding Kommune</v>
      </c>
      <c r="H1133">
        <v>70</v>
      </c>
    </row>
    <row r="1134" spans="2:8" x14ac:dyDescent="0.25">
      <c r="B1134">
        <v>629004</v>
      </c>
      <c r="C1134" t="str">
        <f>_xlfn.XLOOKUP(ELEVTAL[[#This Row],[Institutionsnummer]],INSTREG[INST_NR],INSTREG[INST_NAVN])</f>
        <v>Skanderup-Hjarup Forbundsskole</v>
      </c>
      <c r="D1134" t="str">
        <f>_xlfn.XLOOKUP(ELEVTAL[[#This Row],[Institutionsnummer]],INSTREG[INST_NR],INSTREG[EJER_KODE_TEKST])</f>
        <v>Kommunale</v>
      </c>
      <c r="E1134" t="str">
        <f>IF(ELEVTAL[[#This Row],[Administrerende kommune]]=0,ELEVTAL[[#This Row],[Beliggenhedskommune]],IF(ELEVTAL[[#This Row],[Administrerende kommune]]="",ELEVTAL[[#This Row],[Beliggenhedskommune]],ELEVTAL[[#This Row],[Administrerende kommune]]))</f>
        <v>Kolding Kommune</v>
      </c>
      <c r="F1134" t="str">
        <f>_xlfn.XLOOKUP(ELEVTAL[[#This Row],[Institutionsnummer]],INSTREG[INST_NR],INSTREG[ADM_KOMMUNE_NR_TEKST])</f>
        <v>Kolding Kommune</v>
      </c>
      <c r="G1134" t="str">
        <f>_xlfn.XLOOKUP(ELEVTAL[[#This Row],[Institutionsnummer]],INSTREG[INST_NR],INSTREG[BEL_KOMMUNE_TEKST])</f>
        <v>Kolding Kommune</v>
      </c>
      <c r="H1134">
        <v>165</v>
      </c>
    </row>
    <row r="1135" spans="2:8" hidden="1" x14ac:dyDescent="0.25">
      <c r="B1135">
        <v>630002</v>
      </c>
      <c r="C1135" t="str">
        <f>_xlfn.XLOOKUP(ELEVTAL[[#This Row],[Institutionsnummer]],INSTREG[INST_NR],INSTREG[INST_NAVN])</f>
        <v>Team Ravning</v>
      </c>
      <c r="D1135" t="str">
        <f>_xlfn.XLOOKUP(ELEVTAL[[#This Row],[Institutionsnummer]],INSTREG[INST_NR],INSTREG[EJER_KODE_TEKST])</f>
        <v>Selvejende, kommunale</v>
      </c>
      <c r="E1135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135" t="str">
        <f>_xlfn.XLOOKUP(ELEVTAL[[#This Row],[Institutionsnummer]],INSTREG[INST_NR],INSTREG[ADM_KOMMUNE_NR_TEKST])</f>
        <v>Vejle Kommune</v>
      </c>
      <c r="G1135" t="str">
        <f>_xlfn.XLOOKUP(ELEVTAL[[#This Row],[Institutionsnummer]],INSTREG[INST_NR],INSTREG[BEL_KOMMUNE_TEKST])</f>
        <v>Vejle Kommune</v>
      </c>
    </row>
    <row r="1136" spans="2:8" x14ac:dyDescent="0.25">
      <c r="B1136">
        <v>630003</v>
      </c>
      <c r="C1136" t="str">
        <f>_xlfn.XLOOKUP(ELEVTAL[[#This Row],[Institutionsnummer]],INSTREG[INST_NR],INSTREG[INST_NAVN])</f>
        <v>Fårupgård Ungecenter</v>
      </c>
      <c r="D1136" t="str">
        <f>_xlfn.XLOOKUP(ELEVTAL[[#This Row],[Institutionsnummer]],INSTREG[INST_NR],INSTREG[EJER_KODE_TEKST])</f>
        <v>Kommunale</v>
      </c>
      <c r="E1136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136" t="str">
        <f>_xlfn.XLOOKUP(ELEVTAL[[#This Row],[Institutionsnummer]],INSTREG[INST_NR],INSTREG[ADM_KOMMUNE_NR_TEKST])</f>
        <v>Vejle Kommune</v>
      </c>
      <c r="G1136" t="str">
        <f>_xlfn.XLOOKUP(ELEVTAL[[#This Row],[Institutionsnummer]],INSTREG[INST_NR],INSTREG[BEL_KOMMUNE_TEKST])</f>
        <v>Vejle Kommune</v>
      </c>
      <c r="H1136">
        <v>30</v>
      </c>
    </row>
    <row r="1137" spans="2:8" x14ac:dyDescent="0.25">
      <c r="B1137">
        <v>631002</v>
      </c>
      <c r="C1137" t="str">
        <f>_xlfn.XLOOKUP(ELEVTAL[[#This Row],[Institutionsnummer]],INSTREG[INST_NR],INSTREG[INST_NAVN])</f>
        <v>Engum Skole</v>
      </c>
      <c r="D1137" t="str">
        <f>_xlfn.XLOOKUP(ELEVTAL[[#This Row],[Institutionsnummer]],INSTREG[INST_NR],INSTREG[EJER_KODE_TEKST])</f>
        <v>Kommunale</v>
      </c>
      <c r="E1137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137" t="str">
        <f>_xlfn.XLOOKUP(ELEVTAL[[#This Row],[Institutionsnummer]],INSTREG[INST_NR],INSTREG[ADM_KOMMUNE_NR_TEKST])</f>
        <v>Vejle Kommune</v>
      </c>
      <c r="G1137" t="str">
        <f>_xlfn.XLOOKUP(ELEVTAL[[#This Row],[Institutionsnummer]],INSTREG[INST_NR],INSTREG[BEL_KOMMUNE_TEKST])</f>
        <v>Vejle Kommune</v>
      </c>
      <c r="H1137">
        <v>145</v>
      </c>
    </row>
    <row r="1138" spans="2:8" x14ac:dyDescent="0.25">
      <c r="B1138">
        <v>631003</v>
      </c>
      <c r="C1138" t="str">
        <f>_xlfn.XLOOKUP(ELEVTAL[[#This Row],[Institutionsnummer]],INSTREG[INST_NR],INSTREG[INST_NAVN])</f>
        <v>Grejsdal Skole</v>
      </c>
      <c r="D1138" t="str">
        <f>_xlfn.XLOOKUP(ELEVTAL[[#This Row],[Institutionsnummer]],INSTREG[INST_NR],INSTREG[EJER_KODE_TEKST])</f>
        <v>Kommunale</v>
      </c>
      <c r="E1138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138" t="str">
        <f>_xlfn.XLOOKUP(ELEVTAL[[#This Row],[Institutionsnummer]],INSTREG[INST_NR],INSTREG[ADM_KOMMUNE_NR_TEKST])</f>
        <v>Vejle Kommune</v>
      </c>
      <c r="G1138" t="str">
        <f>_xlfn.XLOOKUP(ELEVTAL[[#This Row],[Institutionsnummer]],INSTREG[INST_NR],INSTREG[BEL_KOMMUNE_TEKST])</f>
        <v>Vejle Kommune</v>
      </c>
      <c r="H1138">
        <v>149</v>
      </c>
    </row>
    <row r="1139" spans="2:8" x14ac:dyDescent="0.25">
      <c r="B1139">
        <v>631005</v>
      </c>
      <c r="C1139" t="str">
        <f>_xlfn.XLOOKUP(ELEVTAL[[#This Row],[Institutionsnummer]],INSTREG[INST_NR],INSTREG[INST_NAVN])</f>
        <v>Højen Skole</v>
      </c>
      <c r="D1139" t="str">
        <f>_xlfn.XLOOKUP(ELEVTAL[[#This Row],[Institutionsnummer]],INSTREG[INST_NR],INSTREG[EJER_KODE_TEKST])</f>
        <v>Kommunale</v>
      </c>
      <c r="E1139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139" t="str">
        <f>_xlfn.XLOOKUP(ELEVTAL[[#This Row],[Institutionsnummer]],INSTREG[INST_NR],INSTREG[ADM_KOMMUNE_NR_TEKST])</f>
        <v>Vejle Kommune</v>
      </c>
      <c r="G1139" t="str">
        <f>_xlfn.XLOOKUP(ELEVTAL[[#This Row],[Institutionsnummer]],INSTREG[INST_NR],INSTREG[BEL_KOMMUNE_TEKST])</f>
        <v>Vejle Kommune</v>
      </c>
      <c r="H1139">
        <v>133</v>
      </c>
    </row>
    <row r="1140" spans="2:8" x14ac:dyDescent="0.25">
      <c r="B1140">
        <v>631006</v>
      </c>
      <c r="C1140" t="str">
        <f>_xlfn.XLOOKUP(ELEVTAL[[#This Row],[Institutionsnummer]],INSTREG[INST_NR],INSTREG[INST_NAVN])</f>
        <v>Kirkebakkeskolen</v>
      </c>
      <c r="D1140" t="str">
        <f>_xlfn.XLOOKUP(ELEVTAL[[#This Row],[Institutionsnummer]],INSTREG[INST_NR],INSTREG[EJER_KODE_TEKST])</f>
        <v>Kommunale</v>
      </c>
      <c r="E1140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140" t="str">
        <f>_xlfn.XLOOKUP(ELEVTAL[[#This Row],[Institutionsnummer]],INSTREG[INST_NR],INSTREG[ADM_KOMMUNE_NR_TEKST])</f>
        <v>Vejle Kommune</v>
      </c>
      <c r="G1140" t="str">
        <f>_xlfn.XLOOKUP(ELEVTAL[[#This Row],[Institutionsnummer]],INSTREG[INST_NR],INSTREG[BEL_KOMMUNE_TEKST])</f>
        <v>Vejle Kommune</v>
      </c>
      <c r="H1140">
        <v>765</v>
      </c>
    </row>
    <row r="1141" spans="2:8" x14ac:dyDescent="0.25">
      <c r="B1141">
        <v>631009</v>
      </c>
      <c r="C1141" t="str">
        <f>_xlfn.XLOOKUP(ELEVTAL[[#This Row],[Institutionsnummer]],INSTREG[INST_NR],INSTREG[INST_NAVN])</f>
        <v>Mølholm Skole</v>
      </c>
      <c r="D1141" t="str">
        <f>_xlfn.XLOOKUP(ELEVTAL[[#This Row],[Institutionsnummer]],INSTREG[INST_NR],INSTREG[EJER_KODE_TEKST])</f>
        <v>Kommunale</v>
      </c>
      <c r="E1141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141" t="str">
        <f>_xlfn.XLOOKUP(ELEVTAL[[#This Row],[Institutionsnummer]],INSTREG[INST_NR],INSTREG[ADM_KOMMUNE_NR_TEKST])</f>
        <v>Vejle Kommune</v>
      </c>
      <c r="G1141" t="str">
        <f>_xlfn.XLOOKUP(ELEVTAL[[#This Row],[Institutionsnummer]],INSTREG[INST_NR],INSTREG[BEL_KOMMUNE_TEKST])</f>
        <v>Vejle Kommune</v>
      </c>
      <c r="H1141">
        <v>631</v>
      </c>
    </row>
    <row r="1142" spans="2:8" x14ac:dyDescent="0.25">
      <c r="B1142">
        <v>631011</v>
      </c>
      <c r="C1142" t="str">
        <f>_xlfn.XLOOKUP(ELEVTAL[[#This Row],[Institutionsnummer]],INSTREG[INST_NR],INSTREG[INST_NAVN])</f>
        <v>NOVAskolen</v>
      </c>
      <c r="D1142" t="str">
        <f>_xlfn.XLOOKUP(ELEVTAL[[#This Row],[Institutionsnummer]],INSTREG[INST_NR],INSTREG[EJER_KODE_TEKST])</f>
        <v>Kommunale</v>
      </c>
      <c r="E1142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142" t="str">
        <f>_xlfn.XLOOKUP(ELEVTAL[[#This Row],[Institutionsnummer]],INSTREG[INST_NR],INSTREG[ADM_KOMMUNE_NR_TEKST])</f>
        <v>Vejle Kommune</v>
      </c>
      <c r="G1142" t="str">
        <f>_xlfn.XLOOKUP(ELEVTAL[[#This Row],[Institutionsnummer]],INSTREG[INST_NR],INSTREG[BEL_KOMMUNE_TEKST])</f>
        <v>Vejle Kommune</v>
      </c>
      <c r="H1142">
        <v>417</v>
      </c>
    </row>
    <row r="1143" spans="2:8" x14ac:dyDescent="0.25">
      <c r="B1143">
        <v>631012</v>
      </c>
      <c r="C1143" t="str">
        <f>_xlfn.XLOOKUP(ELEVTAL[[#This Row],[Institutionsnummer]],INSTREG[INST_NR],INSTREG[INST_NAVN])</f>
        <v>Petersmindeskolen</v>
      </c>
      <c r="D1143" t="str">
        <f>_xlfn.XLOOKUP(ELEVTAL[[#This Row],[Institutionsnummer]],INSTREG[INST_NR],INSTREG[EJER_KODE_TEKST])</f>
        <v>Kommunale</v>
      </c>
      <c r="E1143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143" t="str">
        <f>_xlfn.XLOOKUP(ELEVTAL[[#This Row],[Institutionsnummer]],INSTREG[INST_NR],INSTREG[ADM_KOMMUNE_NR_TEKST])</f>
        <v>Vejle Kommune</v>
      </c>
      <c r="G1143" t="str">
        <f>_xlfn.XLOOKUP(ELEVTAL[[#This Row],[Institutionsnummer]],INSTREG[INST_NR],INSTREG[BEL_KOMMUNE_TEKST])</f>
        <v>Vejle Kommune</v>
      </c>
      <c r="H1143">
        <v>702</v>
      </c>
    </row>
    <row r="1144" spans="2:8" x14ac:dyDescent="0.25">
      <c r="B1144">
        <v>631013</v>
      </c>
      <c r="C1144" t="str">
        <f>_xlfn.XLOOKUP(ELEVTAL[[#This Row],[Institutionsnummer]],INSTREG[INST_NR],INSTREG[INST_NAVN])</f>
        <v>Skibet Skole</v>
      </c>
      <c r="D1144" t="str">
        <f>_xlfn.XLOOKUP(ELEVTAL[[#This Row],[Institutionsnummer]],INSTREG[INST_NR],INSTREG[EJER_KODE_TEKST])</f>
        <v>Kommunale</v>
      </c>
      <c r="E1144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144" t="str">
        <f>_xlfn.XLOOKUP(ELEVTAL[[#This Row],[Institutionsnummer]],INSTREG[INST_NR],INSTREG[ADM_KOMMUNE_NR_TEKST])</f>
        <v>Vejle Kommune</v>
      </c>
      <c r="G1144" t="str">
        <f>_xlfn.XLOOKUP(ELEVTAL[[#This Row],[Institutionsnummer]],INSTREG[INST_NR],INSTREG[BEL_KOMMUNE_TEKST])</f>
        <v>Vejle Kommune</v>
      </c>
      <c r="H1144">
        <v>373</v>
      </c>
    </row>
    <row r="1145" spans="2:8" x14ac:dyDescent="0.25">
      <c r="B1145">
        <v>631014</v>
      </c>
      <c r="C1145" t="str">
        <f>_xlfn.XLOOKUP(ELEVTAL[[#This Row],[Institutionsnummer]],INSTREG[INST_NR],INSTREG[INST_NAVN])</f>
        <v>Søndermarksskolen</v>
      </c>
      <c r="D1145" t="str">
        <f>_xlfn.XLOOKUP(ELEVTAL[[#This Row],[Institutionsnummer]],INSTREG[INST_NR],INSTREG[EJER_KODE_TEKST])</f>
        <v>Kommunale</v>
      </c>
      <c r="E1145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145" t="str">
        <f>_xlfn.XLOOKUP(ELEVTAL[[#This Row],[Institutionsnummer]],INSTREG[INST_NR],INSTREG[ADM_KOMMUNE_NR_TEKST])</f>
        <v>Vejle Kommune</v>
      </c>
      <c r="G1145" t="str">
        <f>_xlfn.XLOOKUP(ELEVTAL[[#This Row],[Institutionsnummer]],INSTREG[INST_NR],INSTREG[BEL_KOMMUNE_TEKST])</f>
        <v>Vejle Kommune</v>
      </c>
      <c r="H1145">
        <v>542</v>
      </c>
    </row>
    <row r="1146" spans="2:8" x14ac:dyDescent="0.25">
      <c r="B1146">
        <v>631015</v>
      </c>
      <c r="C1146" t="str">
        <f>_xlfn.XLOOKUP(ELEVTAL[[#This Row],[Institutionsnummer]],INSTREG[INST_NR],INSTREG[INST_NAVN])</f>
        <v>Vinding Skole</v>
      </c>
      <c r="D1146" t="str">
        <f>_xlfn.XLOOKUP(ELEVTAL[[#This Row],[Institutionsnummer]],INSTREG[INST_NR],INSTREG[EJER_KODE_TEKST])</f>
        <v>Kommunale</v>
      </c>
      <c r="E1146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146" t="str">
        <f>_xlfn.XLOOKUP(ELEVTAL[[#This Row],[Institutionsnummer]],INSTREG[INST_NR],INSTREG[ADM_KOMMUNE_NR_TEKST])</f>
        <v>Vejle Kommune</v>
      </c>
      <c r="G1146" t="str">
        <f>_xlfn.XLOOKUP(ELEVTAL[[#This Row],[Institutionsnummer]],INSTREG[INST_NR],INSTREG[BEL_KOMMUNE_TEKST])</f>
        <v>Vejle Kommune</v>
      </c>
      <c r="H1146">
        <v>519</v>
      </c>
    </row>
    <row r="1147" spans="2:8" x14ac:dyDescent="0.25">
      <c r="B1147">
        <v>631017</v>
      </c>
      <c r="C1147" t="str">
        <f>_xlfn.XLOOKUP(ELEVTAL[[#This Row],[Institutionsnummer]],INSTREG[INST_NR],INSTREG[INST_NAVN])</f>
        <v>Hældagerskolen</v>
      </c>
      <c r="D1147" t="str">
        <f>_xlfn.XLOOKUP(ELEVTAL[[#This Row],[Institutionsnummer]],INSTREG[INST_NR],INSTREG[EJER_KODE_TEKST])</f>
        <v>Kommunale</v>
      </c>
      <c r="E1147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147" t="str">
        <f>_xlfn.XLOOKUP(ELEVTAL[[#This Row],[Institutionsnummer]],INSTREG[INST_NR],INSTREG[ADM_KOMMUNE_NR_TEKST])</f>
        <v>Vejle Kommune</v>
      </c>
      <c r="G1147" t="str">
        <f>_xlfn.XLOOKUP(ELEVTAL[[#This Row],[Institutionsnummer]],INSTREG[INST_NR],INSTREG[BEL_KOMMUNE_TEKST])</f>
        <v>Vejle Kommune</v>
      </c>
      <c r="H1147">
        <v>790</v>
      </c>
    </row>
    <row r="1148" spans="2:8" x14ac:dyDescent="0.25">
      <c r="B1148">
        <v>631034</v>
      </c>
      <c r="C1148" t="str">
        <f>_xlfn.XLOOKUP(ELEVTAL[[#This Row],[Institutionsnummer]],INSTREG[INST_NR],INSTREG[INST_NAVN])</f>
        <v>10. Klasse UngdomsCenter Vejle</v>
      </c>
      <c r="D1148" t="str">
        <f>_xlfn.XLOOKUP(ELEVTAL[[#This Row],[Institutionsnummer]],INSTREG[INST_NR],INSTREG[EJER_KODE_TEKST])</f>
        <v>Kommunale</v>
      </c>
      <c r="E1148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148" t="str">
        <f>_xlfn.XLOOKUP(ELEVTAL[[#This Row],[Institutionsnummer]],INSTREG[INST_NR],INSTREG[ADM_KOMMUNE_NR_TEKST])</f>
        <v>Vejle Kommune</v>
      </c>
      <c r="G1148" t="str">
        <f>_xlfn.XLOOKUP(ELEVTAL[[#This Row],[Institutionsnummer]],INSTREG[INST_NR],INSTREG[BEL_KOMMUNE_TEKST])</f>
        <v>Vejle Kommune</v>
      </c>
      <c r="H1148">
        <v>224</v>
      </c>
    </row>
    <row r="1149" spans="2:8" x14ac:dyDescent="0.25">
      <c r="B1149">
        <v>631211</v>
      </c>
      <c r="C1149" t="str">
        <f>_xlfn.XLOOKUP(ELEVTAL[[#This Row],[Institutionsnummer]],INSTREG[INST_NR],INSTREG[INST_NAVN])</f>
        <v>Vejle Komm. Ungdomsskole</v>
      </c>
      <c r="D1149" t="str">
        <f>_xlfn.XLOOKUP(ELEVTAL[[#This Row],[Institutionsnummer]],INSTREG[INST_NR],INSTREG[EJER_KODE_TEKST])</f>
        <v>Kommunale</v>
      </c>
      <c r="E1149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149" t="str">
        <f>_xlfn.XLOOKUP(ELEVTAL[[#This Row],[Institutionsnummer]],INSTREG[INST_NR],INSTREG[ADM_KOMMUNE_NR_TEKST])</f>
        <v>Vejle Kommune</v>
      </c>
      <c r="G1149" t="str">
        <f>_xlfn.XLOOKUP(ELEVTAL[[#This Row],[Institutionsnummer]],INSTREG[INST_NR],INSTREG[BEL_KOMMUNE_TEKST])</f>
        <v>Vejle Kommune</v>
      </c>
    </row>
    <row r="1150" spans="2:8" hidden="1" x14ac:dyDescent="0.25">
      <c r="B1150">
        <v>631902</v>
      </c>
      <c r="C1150" t="str">
        <f>_xlfn.XLOOKUP(ELEVTAL[[#This Row],[Institutionsnummer]],INSTREG[INST_NR],INSTREG[INST_NAVN])</f>
        <v>Børne og Unge Center Vejle Fjord</v>
      </c>
      <c r="D1150" t="str">
        <f>_xlfn.XLOOKUP(ELEVTAL[[#This Row],[Institutionsnummer]],INSTREG[INST_NR],INSTREG[EJER_KODE_TEKST])</f>
        <v>Selvejende, kommunale</v>
      </c>
      <c r="E1150" t="str">
        <f>IF(ELEVTAL[[#This Row],[Administrerende kommune]]=0,ELEVTAL[[#This Row],[Beliggenhedskommune]],IF(ELEVTAL[[#This Row],[Administrerende kommune]]="",ELEVTAL[[#This Row],[Beliggenhedskommune]],ELEVTAL[[#This Row],[Administrerende kommune]]))</f>
        <v>Vejle Kommune</v>
      </c>
      <c r="F1150" t="str">
        <f>_xlfn.XLOOKUP(ELEVTAL[[#This Row],[Institutionsnummer]],INSTREG[INST_NR],INSTREG[ADM_KOMMUNE_NR_TEKST])</f>
        <v>Vejle Kommune</v>
      </c>
      <c r="G1150" t="str">
        <f>_xlfn.XLOOKUP(ELEVTAL[[#This Row],[Institutionsnummer]],INSTREG[INST_NR],INSTREG[BEL_KOMMUNE_TEKST])</f>
        <v>Vejle Kommune</v>
      </c>
      <c r="H1150">
        <v>38</v>
      </c>
    </row>
    <row r="1151" spans="2:8" x14ac:dyDescent="0.25">
      <c r="B1151">
        <v>651002</v>
      </c>
      <c r="C1151" t="str">
        <f>_xlfn.XLOOKUP(ELEVTAL[[#This Row],[Institutionsnummer]],INSTREG[INST_NR],INSTREG[INST_NAVN])</f>
        <v>Feldborg Centralskole</v>
      </c>
      <c r="D1151" t="str">
        <f>_xlfn.XLOOKUP(ELEVTAL[[#This Row],[Institutionsnummer]],INSTREG[INST_NR],INSTREG[EJER_KODE_TEKST])</f>
        <v>Kommunale</v>
      </c>
      <c r="E1151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151" t="str">
        <f>_xlfn.XLOOKUP(ELEVTAL[[#This Row],[Institutionsnummer]],INSTREG[INST_NR],INSTREG[ADM_KOMMUNE_NR_TEKST])</f>
        <v>Herning Kommune</v>
      </c>
      <c r="G1151" t="str">
        <f>_xlfn.XLOOKUP(ELEVTAL[[#This Row],[Institutionsnummer]],INSTREG[INST_NR],INSTREG[BEL_KOMMUNE_TEKST])</f>
        <v>Herning Kommune</v>
      </c>
    </row>
    <row r="1152" spans="2:8" x14ac:dyDescent="0.25">
      <c r="B1152">
        <v>651003</v>
      </c>
      <c r="C1152" t="str">
        <f>_xlfn.XLOOKUP(ELEVTAL[[#This Row],[Institutionsnummer]],INSTREG[INST_NR],INSTREG[INST_NAVN])</f>
        <v>Haderup Skole</v>
      </c>
      <c r="D1152" t="str">
        <f>_xlfn.XLOOKUP(ELEVTAL[[#This Row],[Institutionsnummer]],INSTREG[INST_NR],INSTREG[EJER_KODE_TEKST])</f>
        <v>Kommunale</v>
      </c>
      <c r="E1152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152" t="str">
        <f>_xlfn.XLOOKUP(ELEVTAL[[#This Row],[Institutionsnummer]],INSTREG[INST_NR],INSTREG[ADM_KOMMUNE_NR_TEKST])</f>
        <v>Herning Kommune</v>
      </c>
      <c r="G1152" t="str">
        <f>_xlfn.XLOOKUP(ELEVTAL[[#This Row],[Institutionsnummer]],INSTREG[INST_NR],INSTREG[BEL_KOMMUNE_TEKST])</f>
        <v>Herning Kommune</v>
      </c>
      <c r="H1152">
        <v>121</v>
      </c>
    </row>
    <row r="1153" spans="2:8" x14ac:dyDescent="0.25">
      <c r="B1153">
        <v>655005</v>
      </c>
      <c r="C1153" t="str">
        <f>_xlfn.XLOOKUP(ELEVTAL[[#This Row],[Institutionsnummer]],INSTREG[INST_NR],INSTREG[INST_NAVN])</f>
        <v>Bork Skole</v>
      </c>
      <c r="D1153" t="str">
        <f>_xlfn.XLOOKUP(ELEVTAL[[#This Row],[Institutionsnummer]],INSTREG[INST_NR],INSTREG[EJER_KODE_TEKST])</f>
        <v>Kommunale</v>
      </c>
      <c r="E1153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153" t="str">
        <f>_xlfn.XLOOKUP(ELEVTAL[[#This Row],[Institutionsnummer]],INSTREG[INST_NR],INSTREG[ADM_KOMMUNE_NR_TEKST])</f>
        <v>Ringkøbing-Skjern Kommune</v>
      </c>
      <c r="G1153" t="str">
        <f>_xlfn.XLOOKUP(ELEVTAL[[#This Row],[Institutionsnummer]],INSTREG[INST_NR],INSTREG[BEL_KOMMUNE_TEKST])</f>
        <v>Ringkøbing-Skjern Kommune</v>
      </c>
      <c r="H1153">
        <v>73</v>
      </c>
    </row>
    <row r="1154" spans="2:8" x14ac:dyDescent="0.25">
      <c r="B1154">
        <v>655008</v>
      </c>
      <c r="C1154" t="str">
        <f>_xlfn.XLOOKUP(ELEVTAL[[#This Row],[Institutionsnummer]],INSTREG[INST_NR],INSTREG[INST_NAVN])</f>
        <v>Tarm Skole</v>
      </c>
      <c r="D1154" t="str">
        <f>_xlfn.XLOOKUP(ELEVTAL[[#This Row],[Institutionsnummer]],INSTREG[INST_NR],INSTREG[EJER_KODE_TEKST])</f>
        <v>Kommunale</v>
      </c>
      <c r="E1154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154" t="str">
        <f>_xlfn.XLOOKUP(ELEVTAL[[#This Row],[Institutionsnummer]],INSTREG[INST_NR],INSTREG[ADM_KOMMUNE_NR_TEKST])</f>
        <v>Ringkøbing-Skjern Kommune</v>
      </c>
      <c r="G1154" t="str">
        <f>_xlfn.XLOOKUP(ELEVTAL[[#This Row],[Institutionsnummer]],INSTREG[INST_NR],INSTREG[BEL_KOMMUNE_TEKST])</f>
        <v>Ringkøbing-Skjern Kommune</v>
      </c>
      <c r="H1154">
        <v>471</v>
      </c>
    </row>
    <row r="1155" spans="2:8" x14ac:dyDescent="0.25">
      <c r="B1155">
        <v>655009</v>
      </c>
      <c r="C1155" t="str">
        <f>_xlfn.XLOOKUP(ELEVTAL[[#This Row],[Institutionsnummer]],INSTREG[INST_NR],INSTREG[INST_NAVN])</f>
        <v>Ådum Børneunivers</v>
      </c>
      <c r="D1155" t="str">
        <f>_xlfn.XLOOKUP(ELEVTAL[[#This Row],[Institutionsnummer]],INSTREG[INST_NR],INSTREG[EJER_KODE_TEKST])</f>
        <v>Kommunale</v>
      </c>
      <c r="E1155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155" t="str">
        <f>_xlfn.XLOOKUP(ELEVTAL[[#This Row],[Institutionsnummer]],INSTREG[INST_NR],INSTREG[ADM_KOMMUNE_NR_TEKST])</f>
        <v>Ringkøbing-Skjern Kommune</v>
      </c>
      <c r="G1155" t="str">
        <f>_xlfn.XLOOKUP(ELEVTAL[[#This Row],[Institutionsnummer]],INSTREG[INST_NR],INSTREG[BEL_KOMMUNE_TEKST])</f>
        <v>Ringkøbing-Skjern Kommune</v>
      </c>
      <c r="H1155">
        <v>60</v>
      </c>
    </row>
    <row r="1156" spans="2:8" x14ac:dyDescent="0.25">
      <c r="B1156">
        <v>657004</v>
      </c>
      <c r="C1156" t="str">
        <f>_xlfn.XLOOKUP(ELEVTAL[[#This Row],[Institutionsnummer]],INSTREG[INST_NR],INSTREG[INST_NAVN])</f>
        <v>Gullestrup Børnecenter</v>
      </c>
      <c r="D1156" t="str">
        <f>_xlfn.XLOOKUP(ELEVTAL[[#This Row],[Institutionsnummer]],INSTREG[INST_NR],INSTREG[EJER_KODE_TEKST])</f>
        <v>Kommunale</v>
      </c>
      <c r="E1156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156" t="str">
        <f>_xlfn.XLOOKUP(ELEVTAL[[#This Row],[Institutionsnummer]],INSTREG[INST_NR],INSTREG[ADM_KOMMUNE_NR_TEKST])</f>
        <v>Herning Kommune</v>
      </c>
      <c r="G1156" t="str">
        <f>_xlfn.XLOOKUP(ELEVTAL[[#This Row],[Institutionsnummer]],INSTREG[INST_NR],INSTREG[BEL_KOMMUNE_TEKST])</f>
        <v>Herning Kommune</v>
      </c>
      <c r="H1156">
        <v>135</v>
      </c>
    </row>
    <row r="1157" spans="2:8" x14ac:dyDescent="0.25">
      <c r="B1157">
        <v>657007</v>
      </c>
      <c r="C1157" t="str">
        <f>_xlfn.XLOOKUP(ELEVTAL[[#This Row],[Institutionsnummer]],INSTREG[INST_NR],INSTREG[INST_NAVN])</f>
        <v>Herningsholmskolen</v>
      </c>
      <c r="D1157" t="str">
        <f>_xlfn.XLOOKUP(ELEVTAL[[#This Row],[Institutionsnummer]],INSTREG[INST_NR],INSTREG[EJER_KODE_TEKST])</f>
        <v>Kommunale</v>
      </c>
      <c r="E1157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157" t="str">
        <f>_xlfn.XLOOKUP(ELEVTAL[[#This Row],[Institutionsnummer]],INSTREG[INST_NR],INSTREG[ADM_KOMMUNE_NR_TEKST])</f>
        <v>Herning Kommune</v>
      </c>
      <c r="G1157" t="str">
        <f>_xlfn.XLOOKUP(ELEVTAL[[#This Row],[Institutionsnummer]],INSTREG[INST_NR],INSTREG[BEL_KOMMUNE_TEKST])</f>
        <v>Herning Kommune</v>
      </c>
      <c r="H1157">
        <v>609</v>
      </c>
    </row>
    <row r="1158" spans="2:8" x14ac:dyDescent="0.25">
      <c r="B1158">
        <v>657010</v>
      </c>
      <c r="C1158" t="str">
        <f>_xlfn.XLOOKUP(ELEVTAL[[#This Row],[Institutionsnummer]],INSTREG[INST_NR],INSTREG[INST_NAVN])</f>
        <v>Lind Skole</v>
      </c>
      <c r="D1158" t="str">
        <f>_xlfn.XLOOKUP(ELEVTAL[[#This Row],[Institutionsnummer]],INSTREG[INST_NR],INSTREG[EJER_KODE_TEKST])</f>
        <v>Kommunale</v>
      </c>
      <c r="E1158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158" t="str">
        <f>_xlfn.XLOOKUP(ELEVTAL[[#This Row],[Institutionsnummer]],INSTREG[INST_NR],INSTREG[ADM_KOMMUNE_NR_TEKST])</f>
        <v>Herning Kommune</v>
      </c>
      <c r="G1158" t="str">
        <f>_xlfn.XLOOKUP(ELEVTAL[[#This Row],[Institutionsnummer]],INSTREG[INST_NR],INSTREG[BEL_KOMMUNE_TEKST])</f>
        <v>Herning Kommune</v>
      </c>
      <c r="H1158">
        <v>684</v>
      </c>
    </row>
    <row r="1159" spans="2:8" x14ac:dyDescent="0.25">
      <c r="B1159">
        <v>657013</v>
      </c>
      <c r="C1159" t="str">
        <f>_xlfn.XLOOKUP(ELEVTAL[[#This Row],[Institutionsnummer]],INSTREG[INST_NR],INSTREG[INST_NAVN])</f>
        <v>Sinding-Ørre Midtpunkt, Skolen</v>
      </c>
      <c r="D1159" t="str">
        <f>_xlfn.XLOOKUP(ELEVTAL[[#This Row],[Institutionsnummer]],INSTREG[INST_NR],INSTREG[EJER_KODE_TEKST])</f>
        <v>Kommunale</v>
      </c>
      <c r="E1159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159" t="str">
        <f>_xlfn.XLOOKUP(ELEVTAL[[#This Row],[Institutionsnummer]],INSTREG[INST_NR],INSTREG[ADM_KOMMUNE_NR_TEKST])</f>
        <v>Herning Kommune</v>
      </c>
      <c r="G1159" t="str">
        <f>_xlfn.XLOOKUP(ELEVTAL[[#This Row],[Institutionsnummer]],INSTREG[INST_NR],INSTREG[BEL_KOMMUNE_TEKST])</f>
        <v>Herning Kommune</v>
      </c>
      <c r="H1159">
        <v>67</v>
      </c>
    </row>
    <row r="1160" spans="2:8" x14ac:dyDescent="0.25">
      <c r="B1160">
        <v>657014</v>
      </c>
      <c r="C1160" t="str">
        <f>_xlfn.XLOOKUP(ELEVTAL[[#This Row],[Institutionsnummer]],INSTREG[INST_NR],INSTREG[INST_NAVN])</f>
        <v>Snejbjerg Skole</v>
      </c>
      <c r="D1160" t="str">
        <f>_xlfn.XLOOKUP(ELEVTAL[[#This Row],[Institutionsnummer]],INSTREG[INST_NR],INSTREG[EJER_KODE_TEKST])</f>
        <v>Kommunale</v>
      </c>
      <c r="E1160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160" t="str">
        <f>_xlfn.XLOOKUP(ELEVTAL[[#This Row],[Institutionsnummer]],INSTREG[INST_NR],INSTREG[ADM_KOMMUNE_NR_TEKST])</f>
        <v>Herning Kommune</v>
      </c>
      <c r="G1160" t="str">
        <f>_xlfn.XLOOKUP(ELEVTAL[[#This Row],[Institutionsnummer]],INSTREG[INST_NR],INSTREG[BEL_KOMMUNE_TEKST])</f>
        <v>Herning Kommune</v>
      </c>
      <c r="H1160">
        <v>493</v>
      </c>
    </row>
    <row r="1161" spans="2:8" x14ac:dyDescent="0.25">
      <c r="B1161">
        <v>657017</v>
      </c>
      <c r="C1161" t="str">
        <f>_xlfn.XLOOKUP(ELEVTAL[[#This Row],[Institutionsnummer]],INSTREG[INST_NR],INSTREG[INST_NAVN])</f>
        <v>Skolen på Sønderager</v>
      </c>
      <c r="D1161" t="str">
        <f>_xlfn.XLOOKUP(ELEVTAL[[#This Row],[Institutionsnummer]],INSTREG[INST_NR],INSTREG[EJER_KODE_TEKST])</f>
        <v>Kommunale</v>
      </c>
      <c r="E1161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161" t="str">
        <f>_xlfn.XLOOKUP(ELEVTAL[[#This Row],[Institutionsnummer]],INSTREG[INST_NR],INSTREG[ADM_KOMMUNE_NR_TEKST])</f>
        <v>Herning Kommune</v>
      </c>
      <c r="G1161" t="str">
        <f>_xlfn.XLOOKUP(ELEVTAL[[#This Row],[Institutionsnummer]],INSTREG[INST_NR],INSTREG[BEL_KOMMUNE_TEKST])</f>
        <v>Herning Kommune</v>
      </c>
    </row>
    <row r="1162" spans="2:8" x14ac:dyDescent="0.25">
      <c r="B1162">
        <v>657018</v>
      </c>
      <c r="C1162" t="str">
        <f>_xlfn.XLOOKUP(ELEVTAL[[#This Row],[Institutionsnummer]],INSTREG[INST_NR],INSTREG[INST_NAVN])</f>
        <v>Tjørring Skole</v>
      </c>
      <c r="D1162" t="str">
        <f>_xlfn.XLOOKUP(ELEVTAL[[#This Row],[Institutionsnummer]],INSTREG[INST_NR],INSTREG[EJER_KODE_TEKST])</f>
        <v>Kommunale</v>
      </c>
      <c r="E1162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162" t="str">
        <f>_xlfn.XLOOKUP(ELEVTAL[[#This Row],[Institutionsnummer]],INSTREG[INST_NR],INSTREG[ADM_KOMMUNE_NR_TEKST])</f>
        <v>Herning Kommune</v>
      </c>
      <c r="G1162" t="str">
        <f>_xlfn.XLOOKUP(ELEVTAL[[#This Row],[Institutionsnummer]],INSTREG[INST_NR],INSTREG[BEL_KOMMUNE_TEKST])</f>
        <v>Herning Kommune</v>
      </c>
      <c r="H1162">
        <v>338</v>
      </c>
    </row>
    <row r="1163" spans="2:8" x14ac:dyDescent="0.25">
      <c r="B1163">
        <v>657019</v>
      </c>
      <c r="C1163" t="str">
        <f>_xlfn.XLOOKUP(ELEVTAL[[#This Row],[Institutionsnummer]],INSTREG[INST_NR],INSTREG[INST_NAVN])</f>
        <v>Vestervangskolen</v>
      </c>
      <c r="D1163" t="str">
        <f>_xlfn.XLOOKUP(ELEVTAL[[#This Row],[Institutionsnummer]],INSTREG[INST_NR],INSTREG[EJER_KODE_TEKST])</f>
        <v>Kommunale</v>
      </c>
      <c r="E1163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163" t="str">
        <f>_xlfn.XLOOKUP(ELEVTAL[[#This Row],[Institutionsnummer]],INSTREG[INST_NR],INSTREG[ADM_KOMMUNE_NR_TEKST])</f>
        <v>Herning Kommune</v>
      </c>
      <c r="G1163" t="str">
        <f>_xlfn.XLOOKUP(ELEVTAL[[#This Row],[Institutionsnummer]],INSTREG[INST_NR],INSTREG[BEL_KOMMUNE_TEKST])</f>
        <v>Herning Kommune</v>
      </c>
      <c r="H1163">
        <v>471</v>
      </c>
    </row>
    <row r="1164" spans="2:8" x14ac:dyDescent="0.25">
      <c r="B1164">
        <v>657021</v>
      </c>
      <c r="C1164" t="str">
        <f>_xlfn.XLOOKUP(ELEVTAL[[#This Row],[Institutionsnummer]],INSTREG[INST_NR],INSTREG[INST_NAVN])</f>
        <v>Holtbjergskolen</v>
      </c>
      <c r="D1164" t="str">
        <f>_xlfn.XLOOKUP(ELEVTAL[[#This Row],[Institutionsnummer]],INSTREG[INST_NR],INSTREG[EJER_KODE_TEKST])</f>
        <v>Kommunale</v>
      </c>
      <c r="E1164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164" t="str">
        <f>_xlfn.XLOOKUP(ELEVTAL[[#This Row],[Institutionsnummer]],INSTREG[INST_NR],INSTREG[ADM_KOMMUNE_NR_TEKST])</f>
        <v>Herning Kommune</v>
      </c>
      <c r="G1164" t="str">
        <f>_xlfn.XLOOKUP(ELEVTAL[[#This Row],[Institutionsnummer]],INSTREG[INST_NR],INSTREG[BEL_KOMMUNE_TEKST])</f>
        <v>Herning Kommune</v>
      </c>
    </row>
    <row r="1165" spans="2:8" x14ac:dyDescent="0.25">
      <c r="B1165">
        <v>657022</v>
      </c>
      <c r="C1165" t="str">
        <f>_xlfn.XLOOKUP(ELEVTAL[[#This Row],[Institutionsnummer]],INSTREG[INST_NR],INSTREG[INST_NAVN])</f>
        <v>Lundgårdskolen</v>
      </c>
      <c r="D1165" t="str">
        <f>_xlfn.XLOOKUP(ELEVTAL[[#This Row],[Institutionsnummer]],INSTREG[INST_NR],INSTREG[EJER_KODE_TEKST])</f>
        <v>Kommunale</v>
      </c>
      <c r="E1165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165" t="str">
        <f>_xlfn.XLOOKUP(ELEVTAL[[#This Row],[Institutionsnummer]],INSTREG[INST_NR],INSTREG[ADM_KOMMUNE_NR_TEKST])</f>
        <v>Herning Kommune</v>
      </c>
      <c r="G1165" t="str">
        <f>_xlfn.XLOOKUP(ELEVTAL[[#This Row],[Institutionsnummer]],INSTREG[INST_NR],INSTREG[BEL_KOMMUNE_TEKST])</f>
        <v>Herning Kommune</v>
      </c>
      <c r="H1165">
        <v>529</v>
      </c>
    </row>
    <row r="1166" spans="2:8" x14ac:dyDescent="0.25">
      <c r="B1166">
        <v>657023</v>
      </c>
      <c r="C1166" t="str">
        <f>_xlfn.XLOOKUP(ELEVTAL[[#This Row],[Institutionsnummer]],INSTREG[INST_NR],INSTREG[INST_NAVN])</f>
        <v>Brændgårdskolen</v>
      </c>
      <c r="D1166" t="str">
        <f>_xlfn.XLOOKUP(ELEVTAL[[#This Row],[Institutionsnummer]],INSTREG[INST_NR],INSTREG[EJER_KODE_TEKST])</f>
        <v>Kommunale</v>
      </c>
      <c r="E1166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166" t="str">
        <f>_xlfn.XLOOKUP(ELEVTAL[[#This Row],[Institutionsnummer]],INSTREG[INST_NR],INSTREG[ADM_KOMMUNE_NR_TEKST])</f>
        <v>Herning Kommune</v>
      </c>
      <c r="G1166" t="str">
        <f>_xlfn.XLOOKUP(ELEVTAL[[#This Row],[Institutionsnummer]],INSTREG[INST_NR],INSTREG[BEL_KOMMUNE_TEKST])</f>
        <v>Herning Kommune</v>
      </c>
      <c r="H1166">
        <v>569</v>
      </c>
    </row>
    <row r="1167" spans="2:8" x14ac:dyDescent="0.25">
      <c r="B1167">
        <v>657031</v>
      </c>
      <c r="C1167" t="str">
        <f>_xlfn.XLOOKUP(ELEVTAL[[#This Row],[Institutionsnummer]],INSTREG[INST_NR],INSTREG[INST_NAVN])</f>
        <v>Engbjergskolen</v>
      </c>
      <c r="D1167" t="str">
        <f>_xlfn.XLOOKUP(ELEVTAL[[#This Row],[Institutionsnummer]],INSTREG[INST_NR],INSTREG[EJER_KODE_TEKST])</f>
        <v>Kommunale</v>
      </c>
      <c r="E1167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167" t="str">
        <f>_xlfn.XLOOKUP(ELEVTAL[[#This Row],[Institutionsnummer]],INSTREG[INST_NR],INSTREG[ADM_KOMMUNE_NR_TEKST])</f>
        <v>Herning Kommune</v>
      </c>
      <c r="G1167" t="str">
        <f>_xlfn.XLOOKUP(ELEVTAL[[#This Row],[Institutionsnummer]],INSTREG[INST_NR],INSTREG[BEL_KOMMUNE_TEKST])</f>
        <v>Herning Kommune</v>
      </c>
      <c r="H1167">
        <v>246</v>
      </c>
    </row>
    <row r="1168" spans="2:8" x14ac:dyDescent="0.25">
      <c r="B1168">
        <v>657032</v>
      </c>
      <c r="C1168" t="str">
        <f>_xlfn.XLOOKUP(ELEVTAL[[#This Row],[Institutionsnummer]],INSTREG[INST_NR],INSTREG[INST_NAVN])</f>
        <v>Højgårdskolen</v>
      </c>
      <c r="D1168" t="str">
        <f>_xlfn.XLOOKUP(ELEVTAL[[#This Row],[Institutionsnummer]],INSTREG[INST_NR],INSTREG[EJER_KODE_TEKST])</f>
        <v>Kommunale</v>
      </c>
      <c r="E1168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168" t="str">
        <f>_xlfn.XLOOKUP(ELEVTAL[[#This Row],[Institutionsnummer]],INSTREG[INST_NR],INSTREG[ADM_KOMMUNE_NR_TEKST])</f>
        <v>Herning Kommune</v>
      </c>
      <c r="G1168" t="str">
        <f>_xlfn.XLOOKUP(ELEVTAL[[#This Row],[Institutionsnummer]],INSTREG[INST_NR],INSTREG[BEL_KOMMUNE_TEKST])</f>
        <v>Herning Kommune</v>
      </c>
      <c r="H1168">
        <v>279</v>
      </c>
    </row>
    <row r="1169" spans="2:8" x14ac:dyDescent="0.25">
      <c r="B1169">
        <v>657035</v>
      </c>
      <c r="C1169" t="str">
        <f>_xlfn.XLOOKUP(ELEVTAL[[#This Row],[Institutionsnummer]],INSTREG[INST_NR],INSTREG[INST_NAVN])</f>
        <v>Skalmejeskolen</v>
      </c>
      <c r="D1169" t="str">
        <f>_xlfn.XLOOKUP(ELEVTAL[[#This Row],[Institutionsnummer]],INSTREG[INST_NR],INSTREG[EJER_KODE_TEKST])</f>
        <v>Kommunale</v>
      </c>
      <c r="E1169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169" t="str">
        <f>_xlfn.XLOOKUP(ELEVTAL[[#This Row],[Institutionsnummer]],INSTREG[INST_NR],INSTREG[ADM_KOMMUNE_NR_TEKST])</f>
        <v>Herning Kommune</v>
      </c>
      <c r="G1169" t="str">
        <f>_xlfn.XLOOKUP(ELEVTAL[[#This Row],[Institutionsnummer]],INSTREG[INST_NR],INSTREG[BEL_KOMMUNE_TEKST])</f>
        <v>Herning Kommune</v>
      </c>
      <c r="H1169">
        <v>212</v>
      </c>
    </row>
    <row r="1170" spans="2:8" x14ac:dyDescent="0.25">
      <c r="B1170">
        <v>657210</v>
      </c>
      <c r="C1170" t="str">
        <f>_xlfn.XLOOKUP(ELEVTAL[[#This Row],[Institutionsnummer]],INSTREG[INST_NR],INSTREG[INST_NAVN])</f>
        <v>UngHerning</v>
      </c>
      <c r="D1170" t="str">
        <f>_xlfn.XLOOKUP(ELEVTAL[[#This Row],[Institutionsnummer]],INSTREG[INST_NR],INSTREG[EJER_KODE_TEKST])</f>
        <v>Kommunale</v>
      </c>
      <c r="E1170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170" t="str">
        <f>_xlfn.XLOOKUP(ELEVTAL[[#This Row],[Institutionsnummer]],INSTREG[INST_NR],INSTREG[ADM_KOMMUNE_NR_TEKST])</f>
        <v>Herning Kommune</v>
      </c>
      <c r="G1170" t="str">
        <f>_xlfn.XLOOKUP(ELEVTAL[[#This Row],[Institutionsnummer]],INSTREG[INST_NR],INSTREG[BEL_KOMMUNE_TEKST])</f>
        <v>Herning Kommune</v>
      </c>
      <c r="H1170">
        <v>27</v>
      </c>
    </row>
    <row r="1171" spans="2:8" x14ac:dyDescent="0.25">
      <c r="B1171">
        <v>657902</v>
      </c>
      <c r="C1171" t="str">
        <f>_xlfn.XLOOKUP(ELEVTAL[[#This Row],[Institutionsnummer]],INSTREG[INST_NR],INSTREG[INST_NAVN])</f>
        <v>Valdemarskolen</v>
      </c>
      <c r="D1171" t="str">
        <f>_xlfn.XLOOKUP(ELEVTAL[[#This Row],[Institutionsnummer]],INSTREG[INST_NR],INSTREG[EJER_KODE_TEKST])</f>
        <v>Kommunale</v>
      </c>
      <c r="E1171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171" t="str">
        <f>_xlfn.XLOOKUP(ELEVTAL[[#This Row],[Institutionsnummer]],INSTREG[INST_NR],INSTREG[ADM_KOMMUNE_NR_TEKST])</f>
        <v>Herning Kommune</v>
      </c>
      <c r="G1171" t="str">
        <f>_xlfn.XLOOKUP(ELEVTAL[[#This Row],[Institutionsnummer]],INSTREG[INST_NR],INSTREG[BEL_KOMMUNE_TEKST])</f>
        <v>Herning Kommune</v>
      </c>
      <c r="H1171">
        <v>223</v>
      </c>
    </row>
    <row r="1172" spans="2:8" x14ac:dyDescent="0.25">
      <c r="B1172">
        <v>659001</v>
      </c>
      <c r="C1172" t="str">
        <f>_xlfn.XLOOKUP(ELEVTAL[[#This Row],[Institutionsnummer]],INSTREG[INST_NR],INSTREG[INST_NAVN])</f>
        <v>Holmsland Skole</v>
      </c>
      <c r="D1172" t="str">
        <f>_xlfn.XLOOKUP(ELEVTAL[[#This Row],[Institutionsnummer]],INSTREG[INST_NR],INSTREG[EJER_KODE_TEKST])</f>
        <v>Kommunale</v>
      </c>
      <c r="E1172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172" t="str">
        <f>_xlfn.XLOOKUP(ELEVTAL[[#This Row],[Institutionsnummer]],INSTREG[INST_NR],INSTREG[ADM_KOMMUNE_NR_TEKST])</f>
        <v>Ringkøbing-Skjern Kommune</v>
      </c>
      <c r="G1172" t="str">
        <f>_xlfn.XLOOKUP(ELEVTAL[[#This Row],[Institutionsnummer]],INSTREG[INST_NR],INSTREG[BEL_KOMMUNE_TEKST])</f>
        <v>Ringkøbing-Skjern Kommune</v>
      </c>
      <c r="H1172">
        <v>66</v>
      </c>
    </row>
    <row r="1173" spans="2:8" x14ac:dyDescent="0.25">
      <c r="B1173">
        <v>659002</v>
      </c>
      <c r="C1173" t="str">
        <f>_xlfn.XLOOKUP(ELEVTAL[[#This Row],[Institutionsnummer]],INSTREG[INST_NR],INSTREG[INST_NAVN])</f>
        <v>Hvide Sande Skole</v>
      </c>
      <c r="D1173" t="str">
        <f>_xlfn.XLOOKUP(ELEVTAL[[#This Row],[Institutionsnummer]],INSTREG[INST_NR],INSTREG[EJER_KODE_TEKST])</f>
        <v>Kommunale</v>
      </c>
      <c r="E1173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173" t="str">
        <f>_xlfn.XLOOKUP(ELEVTAL[[#This Row],[Institutionsnummer]],INSTREG[INST_NR],INSTREG[ADM_KOMMUNE_NR_TEKST])</f>
        <v>Ringkøbing-Skjern Kommune</v>
      </c>
      <c r="G1173" t="str">
        <f>_xlfn.XLOOKUP(ELEVTAL[[#This Row],[Institutionsnummer]],INSTREG[INST_NR],INSTREG[BEL_KOMMUNE_TEKST])</f>
        <v>Ringkøbing-Skjern Kommune</v>
      </c>
      <c r="H1173">
        <v>318</v>
      </c>
    </row>
    <row r="1174" spans="2:8" x14ac:dyDescent="0.25">
      <c r="B1174">
        <v>661001</v>
      </c>
      <c r="C1174" t="str">
        <f>_xlfn.XLOOKUP(ELEVTAL[[#This Row],[Institutionsnummer]],INSTREG[INST_NR],INSTREG[INST_NAVN])</f>
        <v>Borbjerg Skole og Børnehus</v>
      </c>
      <c r="D1174" t="str">
        <f>_xlfn.XLOOKUP(ELEVTAL[[#This Row],[Institutionsnummer]],INSTREG[INST_NR],INSTREG[EJER_KODE_TEKST])</f>
        <v>Kommunale</v>
      </c>
      <c r="E1174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Holstebro Kommune</v>
      </c>
      <c r="F1174" t="str">
        <f>_xlfn.XLOOKUP(ELEVTAL[[#This Row],[Institutionsnummer]],INSTREG[INST_NR],INSTREG[ADM_KOMMUNE_NR_TEKST])</f>
        <v>Holstebro Kommune</v>
      </c>
      <c r="G1174" t="str">
        <f>_xlfn.XLOOKUP(ELEVTAL[[#This Row],[Institutionsnummer]],INSTREG[INST_NR],INSTREG[BEL_KOMMUNE_TEKST])</f>
        <v>Holstebro Kommune</v>
      </c>
      <c r="H1174">
        <v>137</v>
      </c>
    </row>
    <row r="1175" spans="2:8" x14ac:dyDescent="0.25">
      <c r="B1175">
        <v>661002</v>
      </c>
      <c r="C1175" t="str">
        <f>_xlfn.XLOOKUP(ELEVTAL[[#This Row],[Institutionsnummer]],INSTREG[INST_NR],INSTREG[INST_NAVN])</f>
        <v>Rolf Krake Skolen</v>
      </c>
      <c r="D1175" t="str">
        <f>_xlfn.XLOOKUP(ELEVTAL[[#This Row],[Institutionsnummer]],INSTREG[INST_NR],INSTREG[EJER_KODE_TEKST])</f>
        <v>Kommunale</v>
      </c>
      <c r="E1175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Holstebro Kommune</v>
      </c>
      <c r="F1175" t="str">
        <f>_xlfn.XLOOKUP(ELEVTAL[[#This Row],[Institutionsnummer]],INSTREG[INST_NR],INSTREG[ADM_KOMMUNE_NR_TEKST])</f>
        <v>Holstebro Kommune</v>
      </c>
      <c r="G1175" t="str">
        <f>_xlfn.XLOOKUP(ELEVTAL[[#This Row],[Institutionsnummer]],INSTREG[INST_NR],INSTREG[BEL_KOMMUNE_TEKST])</f>
        <v>Holstebro Kommune</v>
      </c>
      <c r="H1175">
        <v>616</v>
      </c>
    </row>
    <row r="1176" spans="2:8" x14ac:dyDescent="0.25">
      <c r="B1176">
        <v>661003</v>
      </c>
      <c r="C1176" t="str">
        <f>_xlfn.XLOOKUP(ELEVTAL[[#This Row],[Institutionsnummer]],INSTREG[INST_NR],INSTREG[INST_NAVN])</f>
        <v>Halgård Skole</v>
      </c>
      <c r="D1176" t="str">
        <f>_xlfn.XLOOKUP(ELEVTAL[[#This Row],[Institutionsnummer]],INSTREG[INST_NR],INSTREG[EJER_KODE_TEKST])</f>
        <v>Kommunale</v>
      </c>
      <c r="E1176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Holstebro Kommune</v>
      </c>
      <c r="F1176" t="str">
        <f>_xlfn.XLOOKUP(ELEVTAL[[#This Row],[Institutionsnummer]],INSTREG[INST_NR],INSTREG[ADM_KOMMUNE_NR_TEKST])</f>
        <v>Holstebro Kommune</v>
      </c>
      <c r="G1176" t="str">
        <f>_xlfn.XLOOKUP(ELEVTAL[[#This Row],[Institutionsnummer]],INSTREG[INST_NR],INSTREG[BEL_KOMMUNE_TEKST])</f>
        <v>Holstebro Kommune</v>
      </c>
      <c r="H1176">
        <v>641</v>
      </c>
    </row>
    <row r="1177" spans="2:8" x14ac:dyDescent="0.25">
      <c r="B1177">
        <v>661004</v>
      </c>
      <c r="C1177" t="str">
        <f>_xlfn.XLOOKUP(ELEVTAL[[#This Row],[Institutionsnummer]],INSTREG[INST_NR],INSTREG[INST_NAVN])</f>
        <v>Idom-Råsted Skole og Børnehus</v>
      </c>
      <c r="D1177" t="str">
        <f>_xlfn.XLOOKUP(ELEVTAL[[#This Row],[Institutionsnummer]],INSTREG[INST_NR],INSTREG[EJER_KODE_TEKST])</f>
        <v>Kommunale</v>
      </c>
      <c r="E1177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Holstebro Kommune</v>
      </c>
      <c r="F1177" t="str">
        <f>_xlfn.XLOOKUP(ELEVTAL[[#This Row],[Institutionsnummer]],INSTREG[INST_NR],INSTREG[ADM_KOMMUNE_NR_TEKST])</f>
        <v>Holstebro Kommune</v>
      </c>
      <c r="G1177" t="str">
        <f>_xlfn.XLOOKUP(ELEVTAL[[#This Row],[Institutionsnummer]],INSTREG[INST_NR],INSTREG[BEL_KOMMUNE_TEKST])</f>
        <v>Holstebro Kommune</v>
      </c>
      <c r="H1177">
        <v>93</v>
      </c>
    </row>
    <row r="1178" spans="2:8" x14ac:dyDescent="0.25">
      <c r="B1178">
        <v>661005</v>
      </c>
      <c r="C1178" t="str">
        <f>_xlfn.XLOOKUP(ELEVTAL[[#This Row],[Institutionsnummer]],INSTREG[INST_NR],INSTREG[INST_NAVN])</f>
        <v>Mejrup Skole</v>
      </c>
      <c r="D1178" t="str">
        <f>_xlfn.XLOOKUP(ELEVTAL[[#This Row],[Institutionsnummer]],INSTREG[INST_NR],INSTREG[EJER_KODE_TEKST])</f>
        <v>Kommunale</v>
      </c>
      <c r="E1178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Holstebro Kommune</v>
      </c>
      <c r="F1178" t="str">
        <f>_xlfn.XLOOKUP(ELEVTAL[[#This Row],[Institutionsnummer]],INSTREG[INST_NR],INSTREG[ADM_KOMMUNE_NR_TEKST])</f>
        <v>Holstebro Kommune</v>
      </c>
      <c r="G1178" t="str">
        <f>_xlfn.XLOOKUP(ELEVTAL[[#This Row],[Institutionsnummer]],INSTREG[INST_NR],INSTREG[BEL_KOMMUNE_TEKST])</f>
        <v>Holstebro Kommune</v>
      </c>
      <c r="H1178">
        <v>704</v>
      </c>
    </row>
    <row r="1179" spans="2:8" x14ac:dyDescent="0.25">
      <c r="B1179">
        <v>661007</v>
      </c>
      <c r="C1179" t="str">
        <f>_xlfn.XLOOKUP(ELEVTAL[[#This Row],[Institutionsnummer]],INSTREG[INST_NR],INSTREG[INST_NAVN])</f>
        <v>Naur-Sir Skole og Børnehus</v>
      </c>
      <c r="D1179" t="str">
        <f>_xlfn.XLOOKUP(ELEVTAL[[#This Row],[Institutionsnummer]],INSTREG[INST_NR],INSTREG[EJER_KODE_TEKST])</f>
        <v>Kommunale</v>
      </c>
      <c r="E1179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Holstebro Kommune</v>
      </c>
      <c r="F1179" t="str">
        <f>_xlfn.XLOOKUP(ELEVTAL[[#This Row],[Institutionsnummer]],INSTREG[INST_NR],INSTREG[ADM_KOMMUNE_NR_TEKST])</f>
        <v>Holstebro Kommune</v>
      </c>
      <c r="G1179" t="str">
        <f>_xlfn.XLOOKUP(ELEVTAL[[#This Row],[Institutionsnummer]],INSTREG[INST_NR],INSTREG[BEL_KOMMUNE_TEKST])</f>
        <v>Holstebro Kommune</v>
      </c>
      <c r="H1179">
        <v>106</v>
      </c>
    </row>
    <row r="1180" spans="2:8" x14ac:dyDescent="0.25">
      <c r="B1180">
        <v>661008</v>
      </c>
      <c r="C1180" t="str">
        <f>_xlfn.XLOOKUP(ELEVTAL[[#This Row],[Institutionsnummer]],INSTREG[INST_NR],INSTREG[INST_NAVN])</f>
        <v>Nr Felding skole og Børnehus</v>
      </c>
      <c r="D1180" t="str">
        <f>_xlfn.XLOOKUP(ELEVTAL[[#This Row],[Institutionsnummer]],INSTREG[INST_NR],INSTREG[EJER_KODE_TEKST])</f>
        <v>Kommunale</v>
      </c>
      <c r="E1180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Holstebro Kommune</v>
      </c>
      <c r="F1180" t="str">
        <f>_xlfn.XLOOKUP(ELEVTAL[[#This Row],[Institutionsnummer]],INSTREG[INST_NR],INSTREG[ADM_KOMMUNE_NR_TEKST])</f>
        <v>Holstebro Kommune</v>
      </c>
      <c r="G1180" t="str">
        <f>_xlfn.XLOOKUP(ELEVTAL[[#This Row],[Institutionsnummer]],INSTREG[INST_NR],INSTREG[BEL_KOMMUNE_TEKST])</f>
        <v>Holstebro Kommune</v>
      </c>
      <c r="H1180">
        <v>85</v>
      </c>
    </row>
    <row r="1181" spans="2:8" x14ac:dyDescent="0.25">
      <c r="B1181">
        <v>661010</v>
      </c>
      <c r="C1181" t="str">
        <f>_xlfn.XLOOKUP(ELEVTAL[[#This Row],[Institutionsnummer]],INSTREG[INST_NR],INSTREG[INST_NAVN])</f>
        <v>Sct. Jørgens Skole</v>
      </c>
      <c r="D1181" t="str">
        <f>_xlfn.XLOOKUP(ELEVTAL[[#This Row],[Institutionsnummer]],INSTREG[INST_NR],INSTREG[EJER_KODE_TEKST])</f>
        <v>Kommunale</v>
      </c>
      <c r="E1181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Holstebro Kommune</v>
      </c>
      <c r="F1181" t="str">
        <f>_xlfn.XLOOKUP(ELEVTAL[[#This Row],[Institutionsnummer]],INSTREG[INST_NR],INSTREG[ADM_KOMMUNE_NR_TEKST])</f>
        <v>Holstebro Kommune</v>
      </c>
      <c r="G1181" t="str">
        <f>_xlfn.XLOOKUP(ELEVTAL[[#This Row],[Institutionsnummer]],INSTREG[INST_NR],INSTREG[BEL_KOMMUNE_TEKST])</f>
        <v>Holstebro Kommune</v>
      </c>
    </row>
    <row r="1182" spans="2:8" x14ac:dyDescent="0.25">
      <c r="B1182">
        <v>661011</v>
      </c>
      <c r="C1182" t="str">
        <f>_xlfn.XLOOKUP(ELEVTAL[[#This Row],[Institutionsnummer]],INSTREG[INST_NR],INSTREG[INST_NAVN])</f>
        <v>Skave Skole og Børnehus</v>
      </c>
      <c r="D1182" t="str">
        <f>_xlfn.XLOOKUP(ELEVTAL[[#This Row],[Institutionsnummer]],INSTREG[INST_NR],INSTREG[EJER_KODE_TEKST])</f>
        <v>Kommunale</v>
      </c>
      <c r="E1182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Holstebro Kommune</v>
      </c>
      <c r="F1182" t="str">
        <f>_xlfn.XLOOKUP(ELEVTAL[[#This Row],[Institutionsnummer]],INSTREG[INST_NR],INSTREG[ADM_KOMMUNE_NR_TEKST])</f>
        <v>Holstebro Kommune</v>
      </c>
      <c r="G1182" t="str">
        <f>_xlfn.XLOOKUP(ELEVTAL[[#This Row],[Institutionsnummer]],INSTREG[INST_NR],INSTREG[BEL_KOMMUNE_TEKST])</f>
        <v>Holstebro Kommune</v>
      </c>
      <c r="H1182">
        <v>98</v>
      </c>
    </row>
    <row r="1183" spans="2:8" x14ac:dyDescent="0.25">
      <c r="B1183">
        <v>661012</v>
      </c>
      <c r="C1183" t="str">
        <f>_xlfn.XLOOKUP(ELEVTAL[[#This Row],[Institutionsnummer]],INSTREG[INST_NR],INSTREG[INST_NAVN])</f>
        <v>Sønderlandsskolen</v>
      </c>
      <c r="D1183" t="str">
        <f>_xlfn.XLOOKUP(ELEVTAL[[#This Row],[Institutionsnummer]],INSTREG[INST_NR],INSTREG[EJER_KODE_TEKST])</f>
        <v>Kommunale</v>
      </c>
      <c r="E1183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Holstebro Kommune</v>
      </c>
      <c r="F1183" t="str">
        <f>_xlfn.XLOOKUP(ELEVTAL[[#This Row],[Institutionsnummer]],INSTREG[INST_NR],INSTREG[ADM_KOMMUNE_NR_TEKST])</f>
        <v>Holstebro Kommune</v>
      </c>
      <c r="G1183" t="str">
        <f>_xlfn.XLOOKUP(ELEVTAL[[#This Row],[Institutionsnummer]],INSTREG[INST_NR],INSTREG[BEL_KOMMUNE_TEKST])</f>
        <v>Holstebro Kommune</v>
      </c>
      <c r="H1183">
        <v>668</v>
      </c>
    </row>
    <row r="1184" spans="2:8" x14ac:dyDescent="0.25">
      <c r="B1184">
        <v>661013</v>
      </c>
      <c r="C1184" t="str">
        <f>_xlfn.XLOOKUP(ELEVTAL[[#This Row],[Institutionsnummer]],INSTREG[INST_NR],INSTREG[INST_NAVN])</f>
        <v>Tvis Skole</v>
      </c>
      <c r="D1184" t="str">
        <f>_xlfn.XLOOKUP(ELEVTAL[[#This Row],[Institutionsnummer]],INSTREG[INST_NR],INSTREG[EJER_KODE_TEKST])</f>
        <v>Kommunale</v>
      </c>
      <c r="E1184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Holstebro Kommune</v>
      </c>
      <c r="F1184" t="str">
        <f>_xlfn.XLOOKUP(ELEVTAL[[#This Row],[Institutionsnummer]],INSTREG[INST_NR],INSTREG[ADM_KOMMUNE_NR_TEKST])</f>
        <v>Holstebro Kommune</v>
      </c>
      <c r="G1184" t="str">
        <f>_xlfn.XLOOKUP(ELEVTAL[[#This Row],[Institutionsnummer]],INSTREG[INST_NR],INSTREG[BEL_KOMMUNE_TEKST])</f>
        <v>Holstebro Kommune</v>
      </c>
      <c r="H1184">
        <v>425</v>
      </c>
    </row>
    <row r="1185" spans="2:8" x14ac:dyDescent="0.25">
      <c r="B1185">
        <v>661014</v>
      </c>
      <c r="C1185" t="str">
        <f>_xlfn.XLOOKUP(ELEVTAL[[#This Row],[Institutionsnummer]],INSTREG[INST_NR],INSTREG[INST_NAVN])</f>
        <v>Nørre Boulevard Skolen</v>
      </c>
      <c r="D1185" t="str">
        <f>_xlfn.XLOOKUP(ELEVTAL[[#This Row],[Institutionsnummer]],INSTREG[INST_NR],INSTREG[EJER_KODE_TEKST])</f>
        <v>Kommunale</v>
      </c>
      <c r="E1185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Holstebro Kommune</v>
      </c>
      <c r="F1185" t="str">
        <f>_xlfn.XLOOKUP(ELEVTAL[[#This Row],[Institutionsnummer]],INSTREG[INST_NR],INSTREG[ADM_KOMMUNE_NR_TEKST])</f>
        <v>Holstebro Kommune</v>
      </c>
      <c r="G1185" t="str">
        <f>_xlfn.XLOOKUP(ELEVTAL[[#This Row],[Institutionsnummer]],INSTREG[INST_NR],INSTREG[BEL_KOMMUNE_TEKST])</f>
        <v>Holstebro Kommune</v>
      </c>
      <c r="H1185">
        <v>801</v>
      </c>
    </row>
    <row r="1186" spans="2:8" x14ac:dyDescent="0.25">
      <c r="B1186">
        <v>661017</v>
      </c>
      <c r="C1186" t="str">
        <f>_xlfn.XLOOKUP(ELEVTAL[[#This Row],[Institutionsnummer]],INSTREG[INST_NR],INSTREG[INST_NAVN])</f>
        <v>Ellebækskolen</v>
      </c>
      <c r="D1186" t="str">
        <f>_xlfn.XLOOKUP(ELEVTAL[[#This Row],[Institutionsnummer]],INSTREG[INST_NR],INSTREG[EJER_KODE_TEKST])</f>
        <v>Kommunale</v>
      </c>
      <c r="E1186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Holstebro Kommune</v>
      </c>
      <c r="F1186" t="str">
        <f>_xlfn.XLOOKUP(ELEVTAL[[#This Row],[Institutionsnummer]],INSTREG[INST_NR],INSTREG[ADM_KOMMUNE_NR_TEKST])</f>
        <v>Holstebro Kommune</v>
      </c>
      <c r="G1186" t="str">
        <f>_xlfn.XLOOKUP(ELEVTAL[[#This Row],[Institutionsnummer]],INSTREG[INST_NR],INSTREG[BEL_KOMMUNE_TEKST])</f>
        <v>Holstebro Kommune</v>
      </c>
    </row>
    <row r="1187" spans="2:8" x14ac:dyDescent="0.25">
      <c r="B1187">
        <v>663001</v>
      </c>
      <c r="C1187" t="str">
        <f>_xlfn.XLOOKUP(ELEVTAL[[#This Row],[Institutionsnummer]],INSTREG[INST_NR],INSTREG[INST_NAVN])</f>
        <v>Bording Skole</v>
      </c>
      <c r="D1187" t="str">
        <f>_xlfn.XLOOKUP(ELEVTAL[[#This Row],[Institutionsnummer]],INSTREG[INST_NR],INSTREG[EJER_KODE_TEKST])</f>
        <v>Kommunale</v>
      </c>
      <c r="E1187" t="str">
        <f>IF(ELEVTAL[[#This Row],[Administrerende kommune]]=0,ELEVTAL[[#This Row],[Beliggenhedskommune]],IF(ELEVTAL[[#This Row],[Administrerende kommune]]="",ELEVTAL[[#This Row],[Beliggenhedskommune]],ELEVTAL[[#This Row],[Administrerende kommune]]))</f>
        <v>Ikast-Brande Kommune</v>
      </c>
      <c r="F1187" t="str">
        <f>_xlfn.XLOOKUP(ELEVTAL[[#This Row],[Institutionsnummer]],INSTREG[INST_NR],INSTREG[ADM_KOMMUNE_NR_TEKST])</f>
        <v>Ikast-Brande Kommune</v>
      </c>
      <c r="G1187" t="str">
        <f>_xlfn.XLOOKUP(ELEVTAL[[#This Row],[Institutionsnummer]],INSTREG[INST_NR],INSTREG[BEL_KOMMUNE_TEKST])</f>
        <v>Ikast-Brande Kommune</v>
      </c>
      <c r="H1187">
        <v>461</v>
      </c>
    </row>
    <row r="1188" spans="2:8" x14ac:dyDescent="0.25">
      <c r="B1188">
        <v>663002</v>
      </c>
      <c r="C1188" t="str">
        <f>_xlfn.XLOOKUP(ELEVTAL[[#This Row],[Institutionsnummer]],INSTREG[INST_NR],INSTREG[INST_NAVN])</f>
        <v>Engesvang Skole</v>
      </c>
      <c r="D1188" t="str">
        <f>_xlfn.XLOOKUP(ELEVTAL[[#This Row],[Institutionsnummer]],INSTREG[INST_NR],INSTREG[EJER_KODE_TEKST])</f>
        <v>Kommunale</v>
      </c>
      <c r="E1188" t="str">
        <f>IF(ELEVTAL[[#This Row],[Administrerende kommune]]=0,ELEVTAL[[#This Row],[Beliggenhedskommune]],IF(ELEVTAL[[#This Row],[Administrerende kommune]]="",ELEVTAL[[#This Row],[Beliggenhedskommune]],ELEVTAL[[#This Row],[Administrerende kommune]]))</f>
        <v>Ikast-Brande Kommune</v>
      </c>
      <c r="F1188" t="str">
        <f>_xlfn.XLOOKUP(ELEVTAL[[#This Row],[Institutionsnummer]],INSTREG[INST_NR],INSTREG[ADM_KOMMUNE_NR_TEKST])</f>
        <v>Ikast-Brande Kommune</v>
      </c>
      <c r="G1188" t="str">
        <f>_xlfn.XLOOKUP(ELEVTAL[[#This Row],[Institutionsnummer]],INSTREG[INST_NR],INSTREG[BEL_KOMMUNE_TEKST])</f>
        <v>Ikast-Brande Kommune</v>
      </c>
      <c r="H1188">
        <v>318</v>
      </c>
    </row>
    <row r="1189" spans="2:8" x14ac:dyDescent="0.25">
      <c r="B1189">
        <v>663003</v>
      </c>
      <c r="C1189" t="str">
        <f>_xlfn.XLOOKUP(ELEVTAL[[#This Row],[Institutionsnummer]],INSTREG[INST_NR],INSTREG[INST_NAVN])</f>
        <v>Ikast Østre Skole</v>
      </c>
      <c r="D1189" t="str">
        <f>_xlfn.XLOOKUP(ELEVTAL[[#This Row],[Institutionsnummer]],INSTREG[INST_NR],INSTREG[EJER_KODE_TEKST])</f>
        <v>Kommunale</v>
      </c>
      <c r="E1189" t="str">
        <f>IF(ELEVTAL[[#This Row],[Administrerende kommune]]=0,ELEVTAL[[#This Row],[Beliggenhedskommune]],IF(ELEVTAL[[#This Row],[Administrerende kommune]]="",ELEVTAL[[#This Row],[Beliggenhedskommune]],ELEVTAL[[#This Row],[Administrerende kommune]]))</f>
        <v>Ikast-Brande Kommune</v>
      </c>
      <c r="F1189" t="str">
        <f>_xlfn.XLOOKUP(ELEVTAL[[#This Row],[Institutionsnummer]],INSTREG[INST_NR],INSTREG[ADM_KOMMUNE_NR_TEKST])</f>
        <v>Ikast-Brande Kommune</v>
      </c>
      <c r="G1189" t="str">
        <f>_xlfn.XLOOKUP(ELEVTAL[[#This Row],[Institutionsnummer]],INSTREG[INST_NR],INSTREG[BEL_KOMMUNE_TEKST])</f>
        <v>Ikast-Brande Kommune</v>
      </c>
      <c r="H1189">
        <v>734</v>
      </c>
    </row>
    <row r="1190" spans="2:8" x14ac:dyDescent="0.25">
      <c r="B1190">
        <v>663004</v>
      </c>
      <c r="C1190" t="str">
        <f>_xlfn.XLOOKUP(ELEVTAL[[#This Row],[Institutionsnummer]],INSTREG[INST_NR],INSTREG[INST_NAVN])</f>
        <v>Ikast Vestre Skole</v>
      </c>
      <c r="D1190" t="str">
        <f>_xlfn.XLOOKUP(ELEVTAL[[#This Row],[Institutionsnummer]],INSTREG[INST_NR],INSTREG[EJER_KODE_TEKST])</f>
        <v>Kommunale</v>
      </c>
      <c r="E1190" t="str">
        <f>IF(ELEVTAL[[#This Row],[Administrerende kommune]]=0,ELEVTAL[[#This Row],[Beliggenhedskommune]],IF(ELEVTAL[[#This Row],[Administrerende kommune]]="",ELEVTAL[[#This Row],[Beliggenhedskommune]],ELEVTAL[[#This Row],[Administrerende kommune]]))</f>
        <v>Ikast-Brande Kommune</v>
      </c>
      <c r="F1190" t="str">
        <f>_xlfn.XLOOKUP(ELEVTAL[[#This Row],[Institutionsnummer]],INSTREG[INST_NR],INSTREG[ADM_KOMMUNE_NR_TEKST])</f>
        <v>Ikast-Brande Kommune</v>
      </c>
      <c r="G1190" t="str">
        <f>_xlfn.XLOOKUP(ELEVTAL[[#This Row],[Institutionsnummer]],INSTREG[INST_NR],INSTREG[BEL_KOMMUNE_TEKST])</f>
        <v>Ikast-Brande Kommune</v>
      </c>
    </row>
    <row r="1191" spans="2:8" x14ac:dyDescent="0.25">
      <c r="B1191">
        <v>663005</v>
      </c>
      <c r="C1191" t="str">
        <f>_xlfn.XLOOKUP(ELEVTAL[[#This Row],[Institutionsnummer]],INSTREG[INST_NR],INSTREG[INST_NAVN])</f>
        <v>Isenvad Skole</v>
      </c>
      <c r="D1191" t="str">
        <f>_xlfn.XLOOKUP(ELEVTAL[[#This Row],[Institutionsnummer]],INSTREG[INST_NR],INSTREG[EJER_KODE_TEKST])</f>
        <v>Kommunale</v>
      </c>
      <c r="E1191" t="str">
        <f>IF(ELEVTAL[[#This Row],[Administrerende kommune]]=0,ELEVTAL[[#This Row],[Beliggenhedskommune]],IF(ELEVTAL[[#This Row],[Administrerende kommune]]="",ELEVTAL[[#This Row],[Beliggenhedskommune]],ELEVTAL[[#This Row],[Administrerende kommune]]))</f>
        <v>Ikast-Brande Kommune</v>
      </c>
      <c r="F1191" t="str">
        <f>_xlfn.XLOOKUP(ELEVTAL[[#This Row],[Institutionsnummer]],INSTREG[INST_NR],INSTREG[ADM_KOMMUNE_NR_TEKST])</f>
        <v>Ikast-Brande Kommune</v>
      </c>
      <c r="G1191" t="str">
        <f>_xlfn.XLOOKUP(ELEVTAL[[#This Row],[Institutionsnummer]],INSTREG[INST_NR],INSTREG[BEL_KOMMUNE_TEKST])</f>
        <v>Ikast-Brande Kommune</v>
      </c>
      <c r="H1191">
        <v>101</v>
      </c>
    </row>
    <row r="1192" spans="2:8" x14ac:dyDescent="0.25">
      <c r="B1192">
        <v>663006</v>
      </c>
      <c r="C1192" t="str">
        <f>_xlfn.XLOOKUP(ELEVTAL[[#This Row],[Institutionsnummer]],INSTREG[INST_NR],INSTREG[INST_NAVN])</f>
        <v>Ikast Nordre Skole</v>
      </c>
      <c r="D1192" t="str">
        <f>_xlfn.XLOOKUP(ELEVTAL[[#This Row],[Institutionsnummer]],INSTREG[INST_NR],INSTREG[EJER_KODE_TEKST])</f>
        <v>Kommunale</v>
      </c>
      <c r="E1192" t="str">
        <f>IF(ELEVTAL[[#This Row],[Administrerende kommune]]=0,ELEVTAL[[#This Row],[Beliggenhedskommune]],IF(ELEVTAL[[#This Row],[Administrerende kommune]]="",ELEVTAL[[#This Row],[Beliggenhedskommune]],ELEVTAL[[#This Row],[Administrerende kommune]]))</f>
        <v>Ikast-Brande Kommune</v>
      </c>
      <c r="F1192" t="str">
        <f>_xlfn.XLOOKUP(ELEVTAL[[#This Row],[Institutionsnummer]],INSTREG[INST_NR],INSTREG[ADM_KOMMUNE_NR_TEKST])</f>
        <v>Ikast-Brande Kommune</v>
      </c>
      <c r="G1192" t="str">
        <f>_xlfn.XLOOKUP(ELEVTAL[[#This Row],[Institutionsnummer]],INSTREG[INST_NR],INSTREG[BEL_KOMMUNE_TEKST])</f>
        <v>Ikast-Brande Kommune</v>
      </c>
      <c r="H1192">
        <v>528</v>
      </c>
    </row>
    <row r="1193" spans="2:8" x14ac:dyDescent="0.25">
      <c r="B1193">
        <v>663008</v>
      </c>
      <c r="C1193" t="str">
        <f>_xlfn.XLOOKUP(ELEVTAL[[#This Row],[Institutionsnummer]],INSTREG[INST_NR],INSTREG[INST_NAVN])</f>
        <v>Hyldgårdsskolen</v>
      </c>
      <c r="D1193" t="str">
        <f>_xlfn.XLOOKUP(ELEVTAL[[#This Row],[Institutionsnummer]],INSTREG[INST_NR],INSTREG[EJER_KODE_TEKST])</f>
        <v>Kommunale</v>
      </c>
      <c r="E1193" t="str">
        <f>IF(ELEVTAL[[#This Row],[Administrerende kommune]]=0,ELEVTAL[[#This Row],[Beliggenhedskommune]],IF(ELEVTAL[[#This Row],[Administrerende kommune]]="",ELEVTAL[[#This Row],[Beliggenhedskommune]],ELEVTAL[[#This Row],[Administrerende kommune]]))</f>
        <v>Ikast-Brande Kommune</v>
      </c>
      <c r="F1193" t="str">
        <f>_xlfn.XLOOKUP(ELEVTAL[[#This Row],[Institutionsnummer]],INSTREG[INST_NR],INSTREG[ADM_KOMMUNE_NR_TEKST])</f>
        <v>Ikast-Brande Kommune</v>
      </c>
      <c r="G1193" t="str">
        <f>_xlfn.XLOOKUP(ELEVTAL[[#This Row],[Institutionsnummer]],INSTREG[INST_NR],INSTREG[BEL_KOMMUNE_TEKST])</f>
        <v>Ikast-Brande Kommune</v>
      </c>
      <c r="H1193">
        <v>634</v>
      </c>
    </row>
    <row r="1194" spans="2:8" x14ac:dyDescent="0.25">
      <c r="B1194">
        <v>663010</v>
      </c>
      <c r="C1194" t="str">
        <f>_xlfn.XLOOKUP(ELEVTAL[[#This Row],[Institutionsnummer]],INSTREG[INST_NR],INSTREG[INST_NAVN])</f>
        <v>Ikast-Brande Ungdomscenter</v>
      </c>
      <c r="D1194" t="str">
        <f>_xlfn.XLOOKUP(ELEVTAL[[#This Row],[Institutionsnummer]],INSTREG[INST_NR],INSTREG[EJER_KODE_TEKST])</f>
        <v>Kommunale</v>
      </c>
      <c r="E1194" t="str">
        <f>IF(ELEVTAL[[#This Row],[Administrerende kommune]]=0,ELEVTAL[[#This Row],[Beliggenhedskommune]],IF(ELEVTAL[[#This Row],[Administrerende kommune]]="",ELEVTAL[[#This Row],[Beliggenhedskommune]],ELEVTAL[[#This Row],[Administrerende kommune]]))</f>
        <v>Ikast-Brande Kommune</v>
      </c>
      <c r="F1194" t="str">
        <f>_xlfn.XLOOKUP(ELEVTAL[[#This Row],[Institutionsnummer]],INSTREG[INST_NR],INSTREG[ADM_KOMMUNE_NR_TEKST])</f>
        <v>Ikast-Brande Kommune</v>
      </c>
      <c r="G1194" t="str">
        <f>_xlfn.XLOOKUP(ELEVTAL[[#This Row],[Institutionsnummer]],INSTREG[INST_NR],INSTREG[BEL_KOMMUNE_TEKST])</f>
        <v>Ikast-Brande Kommune</v>
      </c>
      <c r="H1194">
        <v>100</v>
      </c>
    </row>
    <row r="1195" spans="2:8" x14ac:dyDescent="0.25">
      <c r="B1195">
        <v>663011</v>
      </c>
      <c r="C1195" t="str">
        <f>_xlfn.XLOOKUP(ELEVTAL[[#This Row],[Institutionsnummer]],INSTREG[INST_NR],INSTREG[INST_NAVN])</f>
        <v>Småskolen Christianshede</v>
      </c>
      <c r="D1195" t="str">
        <f>_xlfn.XLOOKUP(ELEVTAL[[#This Row],[Institutionsnummer]],INSTREG[INST_NR],INSTREG[EJER_KODE_TEKST])</f>
        <v>Kommunale</v>
      </c>
      <c r="E1195" t="str">
        <f>IF(ELEVTAL[[#This Row],[Administrerende kommune]]=0,ELEVTAL[[#This Row],[Beliggenhedskommune]],IF(ELEVTAL[[#This Row],[Administrerende kommune]]="",ELEVTAL[[#This Row],[Beliggenhedskommune]],ELEVTAL[[#This Row],[Administrerende kommune]]))</f>
        <v>Ikast-Brande Kommune</v>
      </c>
      <c r="F1195" t="str">
        <f>_xlfn.XLOOKUP(ELEVTAL[[#This Row],[Institutionsnummer]],INSTREG[INST_NR],INSTREG[ADM_KOMMUNE_NR_TEKST])</f>
        <v>Ikast-Brande Kommune</v>
      </c>
      <c r="G1195" t="str">
        <f>_xlfn.XLOOKUP(ELEVTAL[[#This Row],[Institutionsnummer]],INSTREG[INST_NR],INSTREG[BEL_KOMMUNE_TEKST])</f>
        <v>Ikast-Brande Kommune</v>
      </c>
      <c r="H1195">
        <v>20</v>
      </c>
    </row>
    <row r="1196" spans="2:8" x14ac:dyDescent="0.25">
      <c r="B1196">
        <v>663210</v>
      </c>
      <c r="C1196" t="str">
        <f>_xlfn.XLOOKUP(ELEVTAL[[#This Row],[Institutionsnummer]],INSTREG[INST_NR],INSTREG[INST_NAVN])</f>
        <v>Ikast-Brande kommunale Ungdomsskole</v>
      </c>
      <c r="D1196" t="str">
        <f>_xlfn.XLOOKUP(ELEVTAL[[#This Row],[Institutionsnummer]],INSTREG[INST_NR],INSTREG[EJER_KODE_TEKST])</f>
        <v>Kommunale</v>
      </c>
      <c r="E1196" t="str">
        <f>IF(ELEVTAL[[#This Row],[Administrerende kommune]]=0,ELEVTAL[[#This Row],[Beliggenhedskommune]],IF(ELEVTAL[[#This Row],[Administrerende kommune]]="",ELEVTAL[[#This Row],[Beliggenhedskommune]],ELEVTAL[[#This Row],[Administrerende kommune]]))</f>
        <v>Ikast-Brande Kommune</v>
      </c>
      <c r="F1196" t="str">
        <f>_xlfn.XLOOKUP(ELEVTAL[[#This Row],[Institutionsnummer]],INSTREG[INST_NR],INSTREG[ADM_KOMMUNE_NR_TEKST])</f>
        <v>Ikast-Brande Kommune</v>
      </c>
      <c r="G1196" t="str">
        <f>_xlfn.XLOOKUP(ELEVTAL[[#This Row],[Institutionsnummer]],INSTREG[INST_NR],INSTREG[BEL_KOMMUNE_TEKST])</f>
        <v>Ikast-Brande Kommune</v>
      </c>
      <c r="H1196">
        <v>15</v>
      </c>
    </row>
    <row r="1197" spans="2:8" x14ac:dyDescent="0.25">
      <c r="B1197">
        <v>665002</v>
      </c>
      <c r="C1197" t="str">
        <f>_xlfn.XLOOKUP(ELEVTAL[[#This Row],[Institutionsnummer]],INSTREG[INST_NR],INSTREG[INST_NAVN])</f>
        <v>Christinelyst og Klinkby Skole</v>
      </c>
      <c r="D1197" t="str">
        <f>_xlfn.XLOOKUP(ELEVTAL[[#This Row],[Institutionsnummer]],INSTREG[INST_NR],INSTREG[EJER_KODE_TEKST])</f>
        <v>Kommunale</v>
      </c>
      <c r="E1197" t="str">
        <f>IF(ELEVTAL[[#This Row],[Administrerende kommune]]=0,ELEVTAL[[#This Row],[Beliggenhedskommune]],IF(ELEVTAL[[#This Row],[Administrerende kommune]]="",ELEVTAL[[#This Row],[Beliggenhedskommune]],ELEVTAL[[#This Row],[Administrerende kommune]]))</f>
        <v>Lemvig Kommune</v>
      </c>
      <c r="F1197" t="str">
        <f>_xlfn.XLOOKUP(ELEVTAL[[#This Row],[Institutionsnummer]],INSTREG[INST_NR],INSTREG[ADM_KOMMUNE_NR_TEKST])</f>
        <v>Lemvig Kommune</v>
      </c>
      <c r="G1197" t="str">
        <f>_xlfn.XLOOKUP(ELEVTAL[[#This Row],[Institutionsnummer]],INSTREG[INST_NR],INSTREG[BEL_KOMMUNE_TEKST])</f>
        <v>Lemvig Kommune</v>
      </c>
      <c r="H1197">
        <v>566</v>
      </c>
    </row>
    <row r="1198" spans="2:8" x14ac:dyDescent="0.25">
      <c r="B1198">
        <v>665003</v>
      </c>
      <c r="C1198" t="str">
        <f>_xlfn.XLOOKUP(ELEVTAL[[#This Row],[Institutionsnummer]],INSTREG[INST_NR],INSTREG[INST_NAVN])</f>
        <v>Ramme Skole</v>
      </c>
      <c r="D1198" t="str">
        <f>_xlfn.XLOOKUP(ELEVTAL[[#This Row],[Institutionsnummer]],INSTREG[INST_NR],INSTREG[EJER_KODE_TEKST])</f>
        <v>Kommunale</v>
      </c>
      <c r="E1198" t="str">
        <f>IF(ELEVTAL[[#This Row],[Administrerende kommune]]=0,ELEVTAL[[#This Row],[Beliggenhedskommune]],IF(ELEVTAL[[#This Row],[Administrerende kommune]]="",ELEVTAL[[#This Row],[Beliggenhedskommune]],ELEVTAL[[#This Row],[Administrerende kommune]]))</f>
        <v>Lemvig Kommune</v>
      </c>
      <c r="F1198" t="str">
        <f>_xlfn.XLOOKUP(ELEVTAL[[#This Row],[Institutionsnummer]],INSTREG[INST_NR],INSTREG[ADM_KOMMUNE_NR_TEKST])</f>
        <v>Lemvig Kommune</v>
      </c>
      <c r="G1198" t="str">
        <f>_xlfn.XLOOKUP(ELEVTAL[[#This Row],[Institutionsnummer]],INSTREG[INST_NR],INSTREG[BEL_KOMMUNE_TEKST])</f>
        <v>Lemvig Kommune</v>
      </c>
      <c r="H1198">
        <v>98</v>
      </c>
    </row>
    <row r="1199" spans="2:8" x14ac:dyDescent="0.25">
      <c r="B1199">
        <v>665005</v>
      </c>
      <c r="C1199" t="str">
        <f>_xlfn.XLOOKUP(ELEVTAL[[#This Row],[Institutionsnummer]],INSTREG[INST_NR],INSTREG[INST_NAVN])</f>
        <v>Tangsø skole</v>
      </c>
      <c r="D1199" t="str">
        <f>_xlfn.XLOOKUP(ELEVTAL[[#This Row],[Institutionsnummer]],INSTREG[INST_NR],INSTREG[EJER_KODE_TEKST])</f>
        <v>Kommunale</v>
      </c>
      <c r="E1199" t="str">
        <f>IF(ELEVTAL[[#This Row],[Administrerende kommune]]=0,ELEVTAL[[#This Row],[Beliggenhedskommune]],IF(ELEVTAL[[#This Row],[Administrerende kommune]]="",ELEVTAL[[#This Row],[Beliggenhedskommune]],ELEVTAL[[#This Row],[Administrerende kommune]]))</f>
        <v>Lemvig Kommune</v>
      </c>
      <c r="F1199" t="str">
        <f>_xlfn.XLOOKUP(ELEVTAL[[#This Row],[Institutionsnummer]],INSTREG[INST_NR],INSTREG[ADM_KOMMUNE_NR_TEKST])</f>
        <v>Lemvig Kommune</v>
      </c>
      <c r="G1199" t="str">
        <f>_xlfn.XLOOKUP(ELEVTAL[[#This Row],[Institutionsnummer]],INSTREG[INST_NR],INSTREG[BEL_KOMMUNE_TEKST])</f>
        <v>Lemvig Kommune</v>
      </c>
      <c r="H1199">
        <v>139</v>
      </c>
    </row>
    <row r="1200" spans="2:8" x14ac:dyDescent="0.25">
      <c r="B1200">
        <v>665012</v>
      </c>
      <c r="C1200" t="str">
        <f>_xlfn.XLOOKUP(ELEVTAL[[#This Row],[Institutionsnummer]],INSTREG[INST_NR],INSTREG[INST_NAVN])</f>
        <v>Nørre Nissum Skole- og Børneunivers</v>
      </c>
      <c r="D1200" t="str">
        <f>_xlfn.XLOOKUP(ELEVTAL[[#This Row],[Institutionsnummer]],INSTREG[INST_NR],INSTREG[EJER_KODE_TEKST])</f>
        <v>Kommunale</v>
      </c>
      <c r="E1200" t="str">
        <f>IF(ELEVTAL[[#This Row],[Administrerende kommune]]=0,ELEVTAL[[#This Row],[Beliggenhedskommune]],IF(ELEVTAL[[#This Row],[Administrerende kommune]]="",ELEVTAL[[#This Row],[Beliggenhedskommune]],ELEVTAL[[#This Row],[Administrerende kommune]]))</f>
        <v>Lemvig Kommune</v>
      </c>
      <c r="F1200" t="str">
        <f>_xlfn.XLOOKUP(ELEVTAL[[#This Row],[Institutionsnummer]],INSTREG[INST_NR],INSTREG[ADM_KOMMUNE_NR_TEKST])</f>
        <v>Lemvig Kommune</v>
      </c>
      <c r="G1200" t="str">
        <f>_xlfn.XLOOKUP(ELEVTAL[[#This Row],[Institutionsnummer]],INSTREG[INST_NR],INSTREG[BEL_KOMMUNE_TEKST])</f>
        <v>Lemvig Kommune</v>
      </c>
      <c r="H1200">
        <v>191</v>
      </c>
    </row>
    <row r="1201" spans="2:8" x14ac:dyDescent="0.25">
      <c r="B1201">
        <v>665020</v>
      </c>
      <c r="C1201" t="str">
        <f>_xlfn.XLOOKUP(ELEVTAL[[#This Row],[Institutionsnummer]],INSTREG[INST_NR],INSTREG[INST_NAVN])</f>
        <v>Lemtorpskolen</v>
      </c>
      <c r="D1201" t="str">
        <f>_xlfn.XLOOKUP(ELEVTAL[[#This Row],[Institutionsnummer]],INSTREG[INST_NR],INSTREG[EJER_KODE_TEKST])</f>
        <v>Kommunale</v>
      </c>
      <c r="E1201" t="str">
        <f>IF(ELEVTAL[[#This Row],[Administrerende kommune]]=0,ELEVTAL[[#This Row],[Beliggenhedskommune]],IF(ELEVTAL[[#This Row],[Administrerende kommune]]="",ELEVTAL[[#This Row],[Beliggenhedskommune]],ELEVTAL[[#This Row],[Administrerende kommune]]))</f>
        <v>Lemvig Kommune</v>
      </c>
      <c r="F1201" t="str">
        <f>_xlfn.XLOOKUP(ELEVTAL[[#This Row],[Institutionsnummer]],INSTREG[INST_NR],INSTREG[ADM_KOMMUNE_NR_TEKST])</f>
        <v>Lemvig Kommune</v>
      </c>
      <c r="G1201" t="str">
        <f>_xlfn.XLOOKUP(ELEVTAL[[#This Row],[Institutionsnummer]],INSTREG[INST_NR],INSTREG[BEL_KOMMUNE_TEKST])</f>
        <v>Lemvig Kommune</v>
      </c>
      <c r="H1201">
        <v>278</v>
      </c>
    </row>
    <row r="1202" spans="2:8" x14ac:dyDescent="0.25">
      <c r="B1202">
        <v>665210</v>
      </c>
      <c r="C1202" t="str">
        <f>_xlfn.XLOOKUP(ELEVTAL[[#This Row],[Institutionsnummer]],INSTREG[INST_NR],INSTREG[INST_NAVN])</f>
        <v>Lemvig Ungdomsskole</v>
      </c>
      <c r="D1202" t="str">
        <f>_xlfn.XLOOKUP(ELEVTAL[[#This Row],[Institutionsnummer]],INSTREG[INST_NR],INSTREG[EJER_KODE_TEKST])</f>
        <v>Kommunale</v>
      </c>
      <c r="E1202" t="str">
        <f>IF(ELEVTAL[[#This Row],[Administrerende kommune]]=0,ELEVTAL[[#This Row],[Beliggenhedskommune]],IF(ELEVTAL[[#This Row],[Administrerende kommune]]="",ELEVTAL[[#This Row],[Beliggenhedskommune]],ELEVTAL[[#This Row],[Administrerende kommune]]))</f>
        <v>Lemvig Kommune</v>
      </c>
      <c r="F1202" t="str">
        <f>_xlfn.XLOOKUP(ELEVTAL[[#This Row],[Institutionsnummer]],INSTREG[INST_NR],INSTREG[ADM_KOMMUNE_NR_TEKST])</f>
        <v>Lemvig Kommune</v>
      </c>
      <c r="G1202" t="str">
        <f>_xlfn.XLOOKUP(ELEVTAL[[#This Row],[Institutionsnummer]],INSTREG[INST_NR],INSTREG[BEL_KOMMUNE_TEKST])</f>
        <v>Lemvig Kommune</v>
      </c>
    </row>
    <row r="1203" spans="2:8" x14ac:dyDescent="0.25">
      <c r="B1203">
        <v>667002</v>
      </c>
      <c r="C1203" t="str">
        <f>_xlfn.XLOOKUP(ELEVTAL[[#This Row],[Institutionsnummer]],INSTREG[INST_NR],INSTREG[INST_NAVN])</f>
        <v>Hee Skole</v>
      </c>
      <c r="D1203" t="str">
        <f>_xlfn.XLOOKUP(ELEVTAL[[#This Row],[Institutionsnummer]],INSTREG[INST_NR],INSTREG[EJER_KODE_TEKST])</f>
        <v>Kommunale</v>
      </c>
      <c r="E1203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203" t="str">
        <f>_xlfn.XLOOKUP(ELEVTAL[[#This Row],[Institutionsnummer]],INSTREG[INST_NR],INSTREG[ADM_KOMMUNE_NR_TEKST])</f>
        <v>Ringkøbing-Skjern Kommune</v>
      </c>
      <c r="G1203" t="str">
        <f>_xlfn.XLOOKUP(ELEVTAL[[#This Row],[Institutionsnummer]],INSTREG[INST_NR],INSTREG[BEL_KOMMUNE_TEKST])</f>
        <v>Ringkøbing-Skjern Kommune</v>
      </c>
      <c r="H1203">
        <v>82</v>
      </c>
    </row>
    <row r="1204" spans="2:8" x14ac:dyDescent="0.25">
      <c r="B1204">
        <v>667004</v>
      </c>
      <c r="C1204" t="str">
        <f>_xlfn.XLOOKUP(ELEVTAL[[#This Row],[Institutionsnummer]],INSTREG[INST_NR],INSTREG[INST_NAVN])</f>
        <v>Højmark Skole</v>
      </c>
      <c r="D1204" t="str">
        <f>_xlfn.XLOOKUP(ELEVTAL[[#This Row],[Institutionsnummer]],INSTREG[INST_NR],INSTREG[EJER_KODE_TEKST])</f>
        <v>Kommunale</v>
      </c>
      <c r="E1204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204" t="str">
        <f>_xlfn.XLOOKUP(ELEVTAL[[#This Row],[Institutionsnummer]],INSTREG[INST_NR],INSTREG[ADM_KOMMUNE_NR_TEKST])</f>
        <v>Ringkøbing-Skjern Kommune</v>
      </c>
      <c r="G1204" t="str">
        <f>_xlfn.XLOOKUP(ELEVTAL[[#This Row],[Institutionsnummer]],INSTREG[INST_NR],INSTREG[BEL_KOMMUNE_TEKST])</f>
        <v>Ringkøbing-Skjern Kommune</v>
      </c>
    </row>
    <row r="1205" spans="2:8" x14ac:dyDescent="0.25">
      <c r="B1205">
        <v>667005</v>
      </c>
      <c r="C1205" t="str">
        <f>_xlfn.XLOOKUP(ELEVTAL[[#This Row],[Institutionsnummer]],INSTREG[INST_NR],INSTREG[INST_NAVN])</f>
        <v>Lem Stationsskole</v>
      </c>
      <c r="D1205" t="str">
        <f>_xlfn.XLOOKUP(ELEVTAL[[#This Row],[Institutionsnummer]],INSTREG[INST_NR],INSTREG[EJER_KODE_TEKST])</f>
        <v>Kommunale</v>
      </c>
      <c r="E1205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205" t="str">
        <f>_xlfn.XLOOKUP(ELEVTAL[[#This Row],[Institutionsnummer]],INSTREG[INST_NR],INSTREG[ADM_KOMMUNE_NR_TEKST])</f>
        <v>Ringkøbing-Skjern Kommune</v>
      </c>
      <c r="G1205" t="str">
        <f>_xlfn.XLOOKUP(ELEVTAL[[#This Row],[Institutionsnummer]],INSTREG[INST_NR],INSTREG[BEL_KOMMUNE_TEKST])</f>
        <v>Ringkøbing-Skjern Kommune</v>
      </c>
      <c r="H1205">
        <v>181</v>
      </c>
    </row>
    <row r="1206" spans="2:8" x14ac:dyDescent="0.25">
      <c r="B1206">
        <v>667009</v>
      </c>
      <c r="C1206" t="str">
        <f>_xlfn.XLOOKUP(ELEVTAL[[#This Row],[Institutionsnummer]],INSTREG[INST_NR],INSTREG[INST_NAVN])</f>
        <v>Stadil/Vedersø Skole</v>
      </c>
      <c r="D1206" t="str">
        <f>_xlfn.XLOOKUP(ELEVTAL[[#This Row],[Institutionsnummer]],INSTREG[INST_NR],INSTREG[EJER_KODE_TEKST])</f>
        <v>Kommunale</v>
      </c>
      <c r="E1206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206" t="str">
        <f>_xlfn.XLOOKUP(ELEVTAL[[#This Row],[Institutionsnummer]],INSTREG[INST_NR],INSTREG[ADM_KOMMUNE_NR_TEKST])</f>
        <v>Ringkøbing-Skjern Kommune</v>
      </c>
      <c r="G1206" t="str">
        <f>_xlfn.XLOOKUP(ELEVTAL[[#This Row],[Institutionsnummer]],INSTREG[INST_NR],INSTREG[BEL_KOMMUNE_TEKST])</f>
        <v>Ringkøbing-Skjern Kommune</v>
      </c>
    </row>
    <row r="1207" spans="2:8" x14ac:dyDescent="0.25">
      <c r="B1207">
        <v>667014</v>
      </c>
      <c r="C1207" t="str">
        <f>_xlfn.XLOOKUP(ELEVTAL[[#This Row],[Institutionsnummer]],INSTREG[INST_NR],INSTREG[INST_NAVN])</f>
        <v>Tim Skole</v>
      </c>
      <c r="D1207" t="str">
        <f>_xlfn.XLOOKUP(ELEVTAL[[#This Row],[Institutionsnummer]],INSTREG[INST_NR],INSTREG[EJER_KODE_TEKST])</f>
        <v>Kommunale</v>
      </c>
      <c r="E1207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207" t="str">
        <f>_xlfn.XLOOKUP(ELEVTAL[[#This Row],[Institutionsnummer]],INSTREG[INST_NR],INSTREG[ADM_KOMMUNE_NR_TEKST])</f>
        <v>Ringkøbing-Skjern Kommune</v>
      </c>
      <c r="G1207" t="str">
        <f>_xlfn.XLOOKUP(ELEVTAL[[#This Row],[Institutionsnummer]],INSTREG[INST_NR],INSTREG[BEL_KOMMUNE_TEKST])</f>
        <v>Ringkøbing-Skjern Kommune</v>
      </c>
      <c r="H1207">
        <v>180</v>
      </c>
    </row>
    <row r="1208" spans="2:8" x14ac:dyDescent="0.25">
      <c r="B1208">
        <v>667017</v>
      </c>
      <c r="C1208" t="str">
        <f>_xlfn.XLOOKUP(ELEVTAL[[#This Row],[Institutionsnummer]],INSTREG[INST_NR],INSTREG[INST_NAVN])</f>
        <v>Rindum Kjærgaard</v>
      </c>
      <c r="D1208" t="str">
        <f>_xlfn.XLOOKUP(ELEVTAL[[#This Row],[Institutionsnummer]],INSTREG[INST_NR],INSTREG[EJER_KODE_TEKST])</f>
        <v>Kommunale</v>
      </c>
      <c r="E1208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208" t="str">
        <f>_xlfn.XLOOKUP(ELEVTAL[[#This Row],[Institutionsnummer]],INSTREG[INST_NR],INSTREG[ADM_KOMMUNE_NR_TEKST])</f>
        <v>Ringkøbing-Skjern Kommune</v>
      </c>
      <c r="G1208" t="str">
        <f>_xlfn.XLOOKUP(ELEVTAL[[#This Row],[Institutionsnummer]],INSTREG[INST_NR],INSTREG[BEL_KOMMUNE_TEKST])</f>
        <v>Ringkøbing-Skjern Kommune</v>
      </c>
      <c r="H1208">
        <v>87</v>
      </c>
    </row>
    <row r="1209" spans="2:8" x14ac:dyDescent="0.25">
      <c r="B1209">
        <v>669001</v>
      </c>
      <c r="C1209" t="str">
        <f>_xlfn.XLOOKUP(ELEVTAL[[#This Row],[Institutionsnummer]],INSTREG[INST_NR],INSTREG[INST_NAVN])</f>
        <v>Borris Skole</v>
      </c>
      <c r="D1209" t="str">
        <f>_xlfn.XLOOKUP(ELEVTAL[[#This Row],[Institutionsnummer]],INSTREG[INST_NR],INSTREG[EJER_KODE_TEKST])</f>
        <v>Kommunale</v>
      </c>
      <c r="E1209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209" t="str">
        <f>_xlfn.XLOOKUP(ELEVTAL[[#This Row],[Institutionsnummer]],INSTREG[INST_NR],INSTREG[ADM_KOMMUNE_NR_TEKST])</f>
        <v>Ringkøbing-Skjern Kommune</v>
      </c>
      <c r="G1209" t="str">
        <f>_xlfn.XLOOKUP(ELEVTAL[[#This Row],[Institutionsnummer]],INSTREG[INST_NR],INSTREG[BEL_KOMMUNE_TEKST])</f>
        <v>Ringkøbing-Skjern Kommune</v>
      </c>
      <c r="H1209">
        <v>116</v>
      </c>
    </row>
    <row r="1210" spans="2:8" x14ac:dyDescent="0.25">
      <c r="B1210">
        <v>669004</v>
      </c>
      <c r="C1210" t="str">
        <f>_xlfn.XLOOKUP(ELEVTAL[[#This Row],[Institutionsnummer]],INSTREG[INST_NR],INSTREG[INST_NAVN])</f>
        <v>Stauning Skole</v>
      </c>
      <c r="D1210" t="str">
        <f>_xlfn.XLOOKUP(ELEVTAL[[#This Row],[Institutionsnummer]],INSTREG[INST_NR],INSTREG[EJER_KODE_TEKST])</f>
        <v>Kommunale</v>
      </c>
      <c r="E1210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210" t="str">
        <f>_xlfn.XLOOKUP(ELEVTAL[[#This Row],[Institutionsnummer]],INSTREG[INST_NR],INSTREG[ADM_KOMMUNE_NR_TEKST])</f>
        <v>Ringkøbing-Skjern Kommune</v>
      </c>
      <c r="G1210" t="str">
        <f>_xlfn.XLOOKUP(ELEVTAL[[#This Row],[Institutionsnummer]],INSTREG[INST_NR],INSTREG[BEL_KOMMUNE_TEKST])</f>
        <v>Ringkøbing-Skjern Kommune</v>
      </c>
      <c r="H1210">
        <v>97</v>
      </c>
    </row>
    <row r="1211" spans="2:8" x14ac:dyDescent="0.25">
      <c r="B1211">
        <v>669006</v>
      </c>
      <c r="C1211" t="str">
        <f>_xlfn.XLOOKUP(ELEVTAL[[#This Row],[Institutionsnummer]],INSTREG[INST_NR],INSTREG[INST_NAVN])</f>
        <v>Faster-Astrup Skole</v>
      </c>
      <c r="D1211" t="str">
        <f>_xlfn.XLOOKUP(ELEVTAL[[#This Row],[Institutionsnummer]],INSTREG[INST_NR],INSTREG[EJER_KODE_TEKST])</f>
        <v>Kommunale</v>
      </c>
      <c r="E1211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211" t="str">
        <f>_xlfn.XLOOKUP(ELEVTAL[[#This Row],[Institutionsnummer]],INSTREG[INST_NR],INSTREG[ADM_KOMMUNE_NR_TEKST])</f>
        <v>Ringkøbing-Skjern Kommune</v>
      </c>
      <c r="G1211" t="str">
        <f>_xlfn.XLOOKUP(ELEVTAL[[#This Row],[Institutionsnummer]],INSTREG[INST_NR],INSTREG[BEL_KOMMUNE_TEKST])</f>
        <v>Ringkøbing-Skjern Kommune</v>
      </c>
      <c r="H1211">
        <v>64</v>
      </c>
    </row>
    <row r="1212" spans="2:8" x14ac:dyDescent="0.25">
      <c r="B1212">
        <v>669007</v>
      </c>
      <c r="C1212" t="str">
        <f>_xlfn.XLOOKUP(ELEVTAL[[#This Row],[Institutionsnummer]],INSTREG[INST_NR],INSTREG[INST_NAVN])</f>
        <v>Rækker Mølle Skolen</v>
      </c>
      <c r="D1212" t="str">
        <f>_xlfn.XLOOKUP(ELEVTAL[[#This Row],[Institutionsnummer]],INSTREG[INST_NR],INSTREG[EJER_KODE_TEKST])</f>
        <v>Kommunale</v>
      </c>
      <c r="E1212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212" t="str">
        <f>_xlfn.XLOOKUP(ELEVTAL[[#This Row],[Institutionsnummer]],INSTREG[INST_NR],INSTREG[ADM_KOMMUNE_NR_TEKST])</f>
        <v>Ringkøbing-Skjern Kommune</v>
      </c>
      <c r="G1212" t="str">
        <f>_xlfn.XLOOKUP(ELEVTAL[[#This Row],[Institutionsnummer]],INSTREG[INST_NR],INSTREG[BEL_KOMMUNE_TEKST])</f>
        <v>Ringkøbing-Skjern Kommune</v>
      </c>
      <c r="H1212">
        <v>123</v>
      </c>
    </row>
    <row r="1213" spans="2:8" hidden="1" x14ac:dyDescent="0.25">
      <c r="B1213">
        <v>669011</v>
      </c>
      <c r="C1213" t="str">
        <f>_xlfn.XLOOKUP(ELEVTAL[[#This Row],[Institutionsnummer]],INSTREG[INST_NR],INSTREG[INST_NAVN])</f>
        <v>Bækgårdsskolen</v>
      </c>
      <c r="D1213" t="str">
        <f>_xlfn.XLOOKUP(ELEVTAL[[#This Row],[Institutionsnummer]],INSTREG[INST_NR],INSTREG[EJER_KODE_TEKST])</f>
        <v>Selvejende, kommunale</v>
      </c>
      <c r="E1213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213" t="str">
        <f>_xlfn.XLOOKUP(ELEVTAL[[#This Row],[Institutionsnummer]],INSTREG[INST_NR],INSTREG[ADM_KOMMUNE_NR_TEKST])</f>
        <v>Ringkøbing-Skjern Kommune</v>
      </c>
      <c r="G1213" t="str">
        <f>_xlfn.XLOOKUP(ELEVTAL[[#This Row],[Institutionsnummer]],INSTREG[INST_NR],INSTREG[BEL_KOMMUNE_TEKST])</f>
        <v>Ringkøbing-Skjern Kommune</v>
      </c>
    </row>
    <row r="1214" spans="2:8" x14ac:dyDescent="0.25">
      <c r="B1214">
        <v>669901</v>
      </c>
      <c r="C1214" t="str">
        <f>_xlfn.XLOOKUP(ELEVTAL[[#This Row],[Institutionsnummer]],INSTREG[INST_NR],INSTREG[INST_NAVN])</f>
        <v>Skjernåskolen</v>
      </c>
      <c r="D1214" t="str">
        <f>_xlfn.XLOOKUP(ELEVTAL[[#This Row],[Institutionsnummer]],INSTREG[INST_NR],INSTREG[EJER_KODE_TEKST])</f>
        <v>Kommunale</v>
      </c>
      <c r="E1214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214" t="str">
        <f>_xlfn.XLOOKUP(ELEVTAL[[#This Row],[Institutionsnummer]],INSTREG[INST_NR],INSTREG[ADM_KOMMUNE_NR_TEKST])</f>
        <v>Ringkøbing-Skjern Kommune</v>
      </c>
      <c r="G1214" t="str">
        <f>_xlfn.XLOOKUP(ELEVTAL[[#This Row],[Institutionsnummer]],INSTREG[INST_NR],INSTREG[BEL_KOMMUNE_TEKST])</f>
        <v>Ringkøbing-Skjern Kommune</v>
      </c>
      <c r="H1214">
        <v>82</v>
      </c>
    </row>
    <row r="1215" spans="2:8" x14ac:dyDescent="0.25">
      <c r="B1215">
        <v>671002</v>
      </c>
      <c r="C1215" t="str">
        <f>_xlfn.XLOOKUP(ELEVTAL[[#This Row],[Institutionsnummer]],INSTREG[INST_NR],INSTREG[INST_NAVN])</f>
        <v>Hjerm Landsbyordning</v>
      </c>
      <c r="D1215" t="str">
        <f>_xlfn.XLOOKUP(ELEVTAL[[#This Row],[Institutionsnummer]],INSTREG[INST_NR],INSTREG[EJER_KODE_TEKST])</f>
        <v>Kommunale</v>
      </c>
      <c r="E1215" t="str">
        <f>IF(ELEVTAL[[#This Row],[Administrerende kommune]]=0,ELEVTAL[[#This Row],[Beliggenhedskommune]],IF(ELEVTAL[[#This Row],[Administrerende kommune]]="",ELEVTAL[[#This Row],[Beliggenhedskommune]],ELEVTAL[[#This Row],[Administrerende kommune]]))</f>
        <v>Struer Kommune</v>
      </c>
      <c r="F1215" t="str">
        <f>_xlfn.XLOOKUP(ELEVTAL[[#This Row],[Institutionsnummer]],INSTREG[INST_NR],INSTREG[ADM_KOMMUNE_NR_TEKST])</f>
        <v>Struer Kommune</v>
      </c>
      <c r="G1215" t="str">
        <f>_xlfn.XLOOKUP(ELEVTAL[[#This Row],[Institutionsnummer]],INSTREG[INST_NR],INSTREG[BEL_KOMMUNE_TEKST])</f>
        <v>Struer Kommune</v>
      </c>
      <c r="H1215">
        <v>134</v>
      </c>
    </row>
    <row r="1216" spans="2:8" x14ac:dyDescent="0.25">
      <c r="B1216">
        <v>671003</v>
      </c>
      <c r="C1216" t="str">
        <f>_xlfn.XLOOKUP(ELEVTAL[[#This Row],[Institutionsnummer]],INSTREG[INST_NR],INSTREG[INST_NAVN])</f>
        <v>Humlum Landsbyordning</v>
      </c>
      <c r="D1216" t="str">
        <f>_xlfn.XLOOKUP(ELEVTAL[[#This Row],[Institutionsnummer]],INSTREG[INST_NR],INSTREG[EJER_KODE_TEKST])</f>
        <v>Kommunale</v>
      </c>
      <c r="E1216" t="str">
        <f>IF(ELEVTAL[[#This Row],[Administrerende kommune]]=0,ELEVTAL[[#This Row],[Beliggenhedskommune]],IF(ELEVTAL[[#This Row],[Administrerende kommune]]="",ELEVTAL[[#This Row],[Beliggenhedskommune]],ELEVTAL[[#This Row],[Administrerende kommune]]))</f>
        <v>Struer Kommune</v>
      </c>
      <c r="F1216" t="str">
        <f>_xlfn.XLOOKUP(ELEVTAL[[#This Row],[Institutionsnummer]],INSTREG[INST_NR],INSTREG[ADM_KOMMUNE_NR_TEKST])</f>
        <v>Struer Kommune</v>
      </c>
      <c r="G1216" t="str">
        <f>_xlfn.XLOOKUP(ELEVTAL[[#This Row],[Institutionsnummer]],INSTREG[INST_NR],INSTREG[BEL_KOMMUNE_TEKST])</f>
        <v>Struer Kommune</v>
      </c>
      <c r="H1216">
        <v>85</v>
      </c>
    </row>
    <row r="1217" spans="2:8" x14ac:dyDescent="0.25">
      <c r="B1217">
        <v>671004</v>
      </c>
      <c r="C1217" t="str">
        <f>_xlfn.XLOOKUP(ELEVTAL[[#This Row],[Institutionsnummer]],INSTREG[INST_NR],INSTREG[INST_NAVN])</f>
        <v>Langhøjskolen</v>
      </c>
      <c r="D1217" t="str">
        <f>_xlfn.XLOOKUP(ELEVTAL[[#This Row],[Institutionsnummer]],INSTREG[INST_NR],INSTREG[EJER_KODE_TEKST])</f>
        <v>Kommunale</v>
      </c>
      <c r="E1217" t="str">
        <f>IF(ELEVTAL[[#This Row],[Administrerende kommune]]=0,ELEVTAL[[#This Row],[Beliggenhedskommune]],IF(ELEVTAL[[#This Row],[Administrerende kommune]]="",ELEVTAL[[#This Row],[Beliggenhedskommune]],ELEVTAL[[#This Row],[Administrerende kommune]]))</f>
        <v>Struer Kommune</v>
      </c>
      <c r="F1217" t="str">
        <f>_xlfn.XLOOKUP(ELEVTAL[[#This Row],[Institutionsnummer]],INSTREG[INST_NR],INSTREG[ADM_KOMMUNE_NR_TEKST])</f>
        <v>Struer Kommune</v>
      </c>
      <c r="G1217" t="str">
        <f>_xlfn.XLOOKUP(ELEVTAL[[#This Row],[Institutionsnummer]],INSTREG[INST_NR],INSTREG[BEL_KOMMUNE_TEKST])</f>
        <v>Struer Kommune</v>
      </c>
      <c r="H1217">
        <v>156</v>
      </c>
    </row>
    <row r="1218" spans="2:8" x14ac:dyDescent="0.25">
      <c r="B1218">
        <v>671005</v>
      </c>
      <c r="C1218" t="str">
        <f>_xlfn.XLOOKUP(ELEVTAL[[#This Row],[Institutionsnummer]],INSTREG[INST_NR],INSTREG[INST_NAVN])</f>
        <v>Bremdal Skole</v>
      </c>
      <c r="D1218" t="str">
        <f>_xlfn.XLOOKUP(ELEVTAL[[#This Row],[Institutionsnummer]],INSTREG[INST_NR],INSTREG[EJER_KODE_TEKST])</f>
        <v>Kommunale</v>
      </c>
      <c r="E1218" t="str">
        <f>IF(ELEVTAL[[#This Row],[Administrerende kommune]]=0,ELEVTAL[[#This Row],[Beliggenhedskommune]],IF(ELEVTAL[[#This Row],[Administrerende kommune]]="",ELEVTAL[[#This Row],[Beliggenhedskommune]],ELEVTAL[[#This Row],[Administrerende kommune]]))</f>
        <v>Struer Kommune</v>
      </c>
      <c r="F1218" t="str">
        <f>_xlfn.XLOOKUP(ELEVTAL[[#This Row],[Institutionsnummer]],INSTREG[INST_NR],INSTREG[ADM_KOMMUNE_NR_TEKST])</f>
        <v>Struer Kommune</v>
      </c>
      <c r="G1218" t="str">
        <f>_xlfn.XLOOKUP(ELEVTAL[[#This Row],[Institutionsnummer]],INSTREG[INST_NR],INSTREG[BEL_KOMMUNE_TEKST])</f>
        <v>Struer Kommune</v>
      </c>
      <c r="H1218">
        <v>120</v>
      </c>
    </row>
    <row r="1219" spans="2:8" x14ac:dyDescent="0.25">
      <c r="B1219">
        <v>671009</v>
      </c>
      <c r="C1219" t="str">
        <f>_xlfn.XLOOKUP(ELEVTAL[[#This Row],[Institutionsnummer]],INSTREG[INST_NR],INSTREG[INST_NAVN])</f>
        <v>Parkskolen</v>
      </c>
      <c r="D1219" t="str">
        <f>_xlfn.XLOOKUP(ELEVTAL[[#This Row],[Institutionsnummer]],INSTREG[INST_NR],INSTREG[EJER_KODE_TEKST])</f>
        <v>Kommunale</v>
      </c>
      <c r="E1219" t="str">
        <f>IF(ELEVTAL[[#This Row],[Administrerende kommune]]=0,ELEVTAL[[#This Row],[Beliggenhedskommune]],IF(ELEVTAL[[#This Row],[Administrerende kommune]]="",ELEVTAL[[#This Row],[Beliggenhedskommune]],ELEVTAL[[#This Row],[Administrerende kommune]]))</f>
        <v>Struer Kommune</v>
      </c>
      <c r="F1219" t="str">
        <f>_xlfn.XLOOKUP(ELEVTAL[[#This Row],[Institutionsnummer]],INSTREG[INST_NR],INSTREG[ADM_KOMMUNE_NR_TEKST])</f>
        <v>Struer Kommune</v>
      </c>
      <c r="G1219" t="str">
        <f>_xlfn.XLOOKUP(ELEVTAL[[#This Row],[Institutionsnummer]],INSTREG[INST_NR],INSTREG[BEL_KOMMUNE_TEKST])</f>
        <v>Struer Kommune</v>
      </c>
      <c r="H1219">
        <v>457</v>
      </c>
    </row>
    <row r="1220" spans="2:8" x14ac:dyDescent="0.25">
      <c r="B1220">
        <v>671014</v>
      </c>
      <c r="C1220" t="str">
        <f>_xlfn.XLOOKUP(ELEVTAL[[#This Row],[Institutionsnummer]],INSTREG[INST_NR],INSTREG[INST_NAVN])</f>
        <v>Struer Statsgymnasium</v>
      </c>
      <c r="D1220" t="str">
        <f>_xlfn.XLOOKUP(ELEVTAL[[#This Row],[Institutionsnummer]],INSTREG[INST_NR],INSTREG[EJER_KODE_TEKST])</f>
        <v>Selvejende, statslige</v>
      </c>
      <c r="E1220" t="str">
        <f>IF(ELEVTAL[[#This Row],[Administrerende kommune]]=0,ELEVTAL[[#This Row],[Beliggenhedskommune]],IF(ELEVTAL[[#This Row],[Administrerende kommune]]="",ELEVTAL[[#This Row],[Beliggenhedskommune]],ELEVTAL[[#This Row],[Administrerende kommune]]))</f>
        <v>Struer Kommune</v>
      </c>
      <c r="F1220">
        <f>_xlfn.XLOOKUP(ELEVTAL[[#This Row],[Institutionsnummer]],INSTREG[INST_NR],INSTREG[ADM_KOMMUNE_NR_TEKST])</f>
        <v>0</v>
      </c>
      <c r="G1220" t="str">
        <f>_xlfn.XLOOKUP(ELEVTAL[[#This Row],[Institutionsnummer]],INSTREG[INST_NR],INSTREG[BEL_KOMMUNE_TEKST])</f>
        <v>Struer Kommune</v>
      </c>
      <c r="H1220">
        <v>49</v>
      </c>
    </row>
    <row r="1221" spans="2:8" x14ac:dyDescent="0.25">
      <c r="B1221">
        <v>671210</v>
      </c>
      <c r="C1221" t="str">
        <f>_xlfn.XLOOKUP(ELEVTAL[[#This Row],[Institutionsnummer]],INSTREG[INST_NR],INSTREG[INST_NAVN])</f>
        <v>Struer Kommunale Ungdomsskole</v>
      </c>
      <c r="D1221" t="str">
        <f>_xlfn.XLOOKUP(ELEVTAL[[#This Row],[Institutionsnummer]],INSTREG[INST_NR],INSTREG[EJER_KODE_TEKST])</f>
        <v>Kommunale</v>
      </c>
      <c r="E1221" t="str">
        <f>IF(ELEVTAL[[#This Row],[Administrerende kommune]]=0,ELEVTAL[[#This Row],[Beliggenhedskommune]],IF(ELEVTAL[[#This Row],[Administrerende kommune]]="",ELEVTAL[[#This Row],[Beliggenhedskommune]],ELEVTAL[[#This Row],[Administrerende kommune]]))</f>
        <v>Struer Kommune</v>
      </c>
      <c r="F1221" t="str">
        <f>_xlfn.XLOOKUP(ELEVTAL[[#This Row],[Institutionsnummer]],INSTREG[INST_NR],INSTREG[ADM_KOMMUNE_NR_TEKST])</f>
        <v>Struer Kommune</v>
      </c>
      <c r="G1221" t="str">
        <f>_xlfn.XLOOKUP(ELEVTAL[[#This Row],[Institutionsnummer]],INSTREG[INST_NR],INSTREG[BEL_KOMMUNE_TEKST])</f>
        <v>Struer Kommune</v>
      </c>
      <c r="H1221">
        <v>24</v>
      </c>
    </row>
    <row r="1222" spans="2:8" x14ac:dyDescent="0.25">
      <c r="B1222">
        <v>671901</v>
      </c>
      <c r="C1222" t="str">
        <f>_xlfn.XLOOKUP(ELEVTAL[[#This Row],[Institutionsnummer]],INSTREG[INST_NR],INSTREG[INST_NAVN])</f>
        <v>Godthåbsvejens Skole</v>
      </c>
      <c r="D1222" t="str">
        <f>_xlfn.XLOOKUP(ELEVTAL[[#This Row],[Institutionsnummer]],INSTREG[INST_NR],INSTREG[EJER_KODE_TEKST])</f>
        <v>Kommunale</v>
      </c>
      <c r="E1222" t="str">
        <f>IF(ELEVTAL[[#This Row],[Administrerende kommune]]=0,ELEVTAL[[#This Row],[Beliggenhedskommune]],IF(ELEVTAL[[#This Row],[Administrerende kommune]]="",ELEVTAL[[#This Row],[Beliggenhedskommune]],ELEVTAL[[#This Row],[Administrerende kommune]]))</f>
        <v>Struer Kommune</v>
      </c>
      <c r="F1222" t="str">
        <f>_xlfn.XLOOKUP(ELEVTAL[[#This Row],[Institutionsnummer]],INSTREG[INST_NR],INSTREG[ADM_KOMMUNE_NR_TEKST])</f>
        <v>Struer Kommune</v>
      </c>
      <c r="G1222" t="str">
        <f>_xlfn.XLOOKUP(ELEVTAL[[#This Row],[Institutionsnummer]],INSTREG[INST_NR],INSTREG[BEL_KOMMUNE_TEKST])</f>
        <v>Struer Kommune</v>
      </c>
      <c r="H1222">
        <v>16</v>
      </c>
    </row>
    <row r="1223" spans="2:8" x14ac:dyDescent="0.25">
      <c r="B1223">
        <v>673001</v>
      </c>
      <c r="C1223" t="str">
        <f>_xlfn.XLOOKUP(ELEVTAL[[#This Row],[Institutionsnummer]],INSTREG[INST_NR],INSTREG[INST_NAVN])</f>
        <v>Harboøre Skole og Børnecenter</v>
      </c>
      <c r="D1223" t="str">
        <f>_xlfn.XLOOKUP(ELEVTAL[[#This Row],[Institutionsnummer]],INSTREG[INST_NR],INSTREG[EJER_KODE_TEKST])</f>
        <v>Kommunale</v>
      </c>
      <c r="E1223" t="str">
        <f>IF(ELEVTAL[[#This Row],[Administrerende kommune]]=0,ELEVTAL[[#This Row],[Beliggenhedskommune]],IF(ELEVTAL[[#This Row],[Administrerende kommune]]="",ELEVTAL[[#This Row],[Beliggenhedskommune]],ELEVTAL[[#This Row],[Administrerende kommune]]))</f>
        <v>Lemvig Kommune</v>
      </c>
      <c r="F1223" t="str">
        <f>_xlfn.XLOOKUP(ELEVTAL[[#This Row],[Institutionsnummer]],INSTREG[INST_NR],INSTREG[ADM_KOMMUNE_NR_TEKST])</f>
        <v>Lemvig Kommune</v>
      </c>
      <c r="G1223" t="str">
        <f>_xlfn.XLOOKUP(ELEVTAL[[#This Row],[Institutionsnummer]],INSTREG[INST_NR],INSTREG[BEL_KOMMUNE_TEKST])</f>
        <v>Lemvig Kommune</v>
      </c>
      <c r="H1223">
        <v>197</v>
      </c>
    </row>
    <row r="1224" spans="2:8" x14ac:dyDescent="0.25">
      <c r="B1224">
        <v>673002</v>
      </c>
      <c r="C1224" t="str">
        <f>_xlfn.XLOOKUP(ELEVTAL[[#This Row],[Institutionsnummer]],INSTREG[INST_NR],INSTREG[INST_NAVN])</f>
        <v>Thyborøn Skole</v>
      </c>
      <c r="D1224" t="str">
        <f>_xlfn.XLOOKUP(ELEVTAL[[#This Row],[Institutionsnummer]],INSTREG[INST_NR],INSTREG[EJER_KODE_TEKST])</f>
        <v>Kommunale</v>
      </c>
      <c r="E1224" t="str">
        <f>IF(ELEVTAL[[#This Row],[Administrerende kommune]]=0,ELEVTAL[[#This Row],[Beliggenhedskommune]],IF(ELEVTAL[[#This Row],[Administrerende kommune]]="",ELEVTAL[[#This Row],[Beliggenhedskommune]],ELEVTAL[[#This Row],[Administrerende kommune]]))</f>
        <v>Lemvig Kommune</v>
      </c>
      <c r="F1224" t="str">
        <f>_xlfn.XLOOKUP(ELEVTAL[[#This Row],[Institutionsnummer]],INSTREG[INST_NR],INSTREG[ADM_KOMMUNE_NR_TEKST])</f>
        <v>Lemvig Kommune</v>
      </c>
      <c r="G1224" t="str">
        <f>_xlfn.XLOOKUP(ELEVTAL[[#This Row],[Institutionsnummer]],INSTREG[INST_NR],INSTREG[BEL_KOMMUNE_TEKST])</f>
        <v>Lemvig Kommune</v>
      </c>
      <c r="H1224">
        <v>168</v>
      </c>
    </row>
    <row r="1225" spans="2:8" x14ac:dyDescent="0.25">
      <c r="B1225">
        <v>675001</v>
      </c>
      <c r="C1225" t="str">
        <f>_xlfn.XLOOKUP(ELEVTAL[[#This Row],[Institutionsnummer]],INSTREG[INST_NR],INSTREG[INST_NAVN])</f>
        <v>Thyholm Skole</v>
      </c>
      <c r="D1225" t="str">
        <f>_xlfn.XLOOKUP(ELEVTAL[[#This Row],[Institutionsnummer]],INSTREG[INST_NR],INSTREG[EJER_KODE_TEKST])</f>
        <v>Kommunale</v>
      </c>
      <c r="E1225" t="str">
        <f>IF(ELEVTAL[[#This Row],[Administrerende kommune]]=0,ELEVTAL[[#This Row],[Beliggenhedskommune]],IF(ELEVTAL[[#This Row],[Administrerende kommune]]="",ELEVTAL[[#This Row],[Beliggenhedskommune]],ELEVTAL[[#This Row],[Administrerende kommune]]))</f>
        <v>Struer Kommune</v>
      </c>
      <c r="F1225" t="str">
        <f>_xlfn.XLOOKUP(ELEVTAL[[#This Row],[Institutionsnummer]],INSTREG[INST_NR],INSTREG[ADM_KOMMUNE_NR_TEKST])</f>
        <v>Struer Kommune</v>
      </c>
      <c r="G1225" t="str">
        <f>_xlfn.XLOOKUP(ELEVTAL[[#This Row],[Institutionsnummer]],INSTREG[INST_NR],INSTREG[BEL_KOMMUNE_TEKST])</f>
        <v>Struer Kommune</v>
      </c>
      <c r="H1225">
        <v>339</v>
      </c>
    </row>
    <row r="1226" spans="2:8" x14ac:dyDescent="0.25">
      <c r="B1226">
        <v>677001</v>
      </c>
      <c r="C1226" t="str">
        <f>_xlfn.XLOOKUP(ELEVTAL[[#This Row],[Institutionsnummer]],INSTREG[INST_NR],INSTREG[INST_NAVN])</f>
        <v>Nøvling Skole</v>
      </c>
      <c r="D1226" t="str">
        <f>_xlfn.XLOOKUP(ELEVTAL[[#This Row],[Institutionsnummer]],INSTREG[INST_NR],INSTREG[EJER_KODE_TEKST])</f>
        <v>Kommunale</v>
      </c>
      <c r="E1226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226" t="str">
        <f>_xlfn.XLOOKUP(ELEVTAL[[#This Row],[Institutionsnummer]],INSTREG[INST_NR],INSTREG[ADM_KOMMUNE_NR_TEKST])</f>
        <v>Herning Kommune</v>
      </c>
      <c r="G1226" t="str">
        <f>_xlfn.XLOOKUP(ELEVTAL[[#This Row],[Institutionsnummer]],INSTREG[INST_NR],INSTREG[BEL_KOMMUNE_TEKST])</f>
        <v>Herning Kommune</v>
      </c>
    </row>
    <row r="1227" spans="2:8" x14ac:dyDescent="0.25">
      <c r="B1227">
        <v>677002</v>
      </c>
      <c r="C1227" t="str">
        <f>_xlfn.XLOOKUP(ELEVTAL[[#This Row],[Institutionsnummer]],INSTREG[INST_NR],INSTREG[INST_NAVN])</f>
        <v>Timring Skole</v>
      </c>
      <c r="D1227" t="str">
        <f>_xlfn.XLOOKUP(ELEVTAL[[#This Row],[Institutionsnummer]],INSTREG[INST_NR],INSTREG[EJER_KODE_TEKST])</f>
        <v>Kommunale</v>
      </c>
      <c r="E1227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227" t="str">
        <f>_xlfn.XLOOKUP(ELEVTAL[[#This Row],[Institutionsnummer]],INSTREG[INST_NR],INSTREG[ADM_KOMMUNE_NR_TEKST])</f>
        <v>Herning Kommune</v>
      </c>
      <c r="G1227" t="str">
        <f>_xlfn.XLOOKUP(ELEVTAL[[#This Row],[Institutionsnummer]],INSTREG[INST_NR],INSTREG[BEL_KOMMUNE_TEKST])</f>
        <v>Herning Kommune</v>
      </c>
      <c r="H1227">
        <v>82</v>
      </c>
    </row>
    <row r="1228" spans="2:8" x14ac:dyDescent="0.25">
      <c r="B1228">
        <v>677003</v>
      </c>
      <c r="C1228" t="str">
        <f>_xlfn.XLOOKUP(ELEVTAL[[#This Row],[Institutionsnummer]],INSTREG[INST_NR],INSTREG[INST_NAVN])</f>
        <v>Vildbjerg Skole</v>
      </c>
      <c r="D1228" t="str">
        <f>_xlfn.XLOOKUP(ELEVTAL[[#This Row],[Institutionsnummer]],INSTREG[INST_NR],INSTREG[EJER_KODE_TEKST])</f>
        <v>Kommunale</v>
      </c>
      <c r="E1228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228" t="str">
        <f>_xlfn.XLOOKUP(ELEVTAL[[#This Row],[Institutionsnummer]],INSTREG[INST_NR],INSTREG[ADM_KOMMUNE_NR_TEKST])</f>
        <v>Herning Kommune</v>
      </c>
      <c r="G1228" t="str">
        <f>_xlfn.XLOOKUP(ELEVTAL[[#This Row],[Institutionsnummer]],INSTREG[INST_NR],INSTREG[BEL_KOMMUNE_TEKST])</f>
        <v>Herning Kommune</v>
      </c>
      <c r="H1228">
        <v>566</v>
      </c>
    </row>
    <row r="1229" spans="2:8" x14ac:dyDescent="0.25">
      <c r="B1229">
        <v>677004</v>
      </c>
      <c r="C1229" t="str">
        <f>_xlfn.XLOOKUP(ELEVTAL[[#This Row],[Institutionsnummer]],INSTREG[INST_NR],INSTREG[INST_NAVN])</f>
        <v>Sørvad-Ørnhøj Skole</v>
      </c>
      <c r="D1229" t="str">
        <f>_xlfn.XLOOKUP(ELEVTAL[[#This Row],[Institutionsnummer]],INSTREG[INST_NR],INSTREG[EJER_KODE_TEKST])</f>
        <v>Kommunale</v>
      </c>
      <c r="E1229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229" t="str">
        <f>_xlfn.XLOOKUP(ELEVTAL[[#This Row],[Institutionsnummer]],INSTREG[INST_NR],INSTREG[ADM_KOMMUNE_NR_TEKST])</f>
        <v>Herning Kommune</v>
      </c>
      <c r="G1229" t="str">
        <f>_xlfn.XLOOKUP(ELEVTAL[[#This Row],[Institutionsnummer]],INSTREG[INST_NR],INSTREG[BEL_KOMMUNE_TEKST])</f>
        <v>Herning Kommune</v>
      </c>
      <c r="H1229">
        <v>371</v>
      </c>
    </row>
    <row r="1230" spans="2:8" x14ac:dyDescent="0.25">
      <c r="B1230">
        <v>677008</v>
      </c>
      <c r="C1230" t="str">
        <f>_xlfn.XLOOKUP(ELEVTAL[[#This Row],[Institutionsnummer]],INSTREG[INST_NR],INSTREG[INST_NAVN])</f>
        <v>Kildebakkeskolen</v>
      </c>
      <c r="D1230" t="str">
        <f>_xlfn.XLOOKUP(ELEVTAL[[#This Row],[Institutionsnummer]],INSTREG[INST_NR],INSTREG[EJER_KODE_TEKST])</f>
        <v>Kommunale</v>
      </c>
      <c r="E1230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230" t="str">
        <f>_xlfn.XLOOKUP(ELEVTAL[[#This Row],[Institutionsnummer]],INSTREG[INST_NR],INSTREG[ADM_KOMMUNE_NR_TEKST])</f>
        <v>Herning Kommune</v>
      </c>
      <c r="G1230" t="str">
        <f>_xlfn.XLOOKUP(ELEVTAL[[#This Row],[Institutionsnummer]],INSTREG[INST_NR],INSTREG[BEL_KOMMUNE_TEKST])</f>
        <v>Herning Kommune</v>
      </c>
      <c r="H1230">
        <v>150</v>
      </c>
    </row>
    <row r="1231" spans="2:8" x14ac:dyDescent="0.25">
      <c r="B1231">
        <v>679004</v>
      </c>
      <c r="C1231" t="str">
        <f>_xlfn.XLOOKUP(ELEVTAL[[#This Row],[Institutionsnummer]],INSTREG[INST_NR],INSTREG[INST_NAVN])</f>
        <v>Staby Skole og Børnehus</v>
      </c>
      <c r="D1231" t="str">
        <f>_xlfn.XLOOKUP(ELEVTAL[[#This Row],[Institutionsnummer]],INSTREG[INST_NR],INSTREG[EJER_KODE_TEKST])</f>
        <v>Kommunale</v>
      </c>
      <c r="E1231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Holstebro Kommune</v>
      </c>
      <c r="F1231" t="str">
        <f>_xlfn.XLOOKUP(ELEVTAL[[#This Row],[Institutionsnummer]],INSTREG[INST_NR],INSTREG[ADM_KOMMUNE_NR_TEKST])</f>
        <v>Holstebro Kommune</v>
      </c>
      <c r="G1231" t="str">
        <f>_xlfn.XLOOKUP(ELEVTAL[[#This Row],[Institutionsnummer]],INSTREG[INST_NR],INSTREG[BEL_KOMMUNE_TEKST])</f>
        <v>Holstebro Kommune</v>
      </c>
      <c r="H1231">
        <v>92</v>
      </c>
    </row>
    <row r="1232" spans="2:8" x14ac:dyDescent="0.25">
      <c r="B1232">
        <v>679006</v>
      </c>
      <c r="C1232" t="str">
        <f>_xlfn.XLOOKUP(ELEVTAL[[#This Row],[Institutionsnummer]],INSTREG[INST_NR],INSTREG[INST_NAVN])</f>
        <v>Ulfborg Skole</v>
      </c>
      <c r="D1232" t="str">
        <f>_xlfn.XLOOKUP(ELEVTAL[[#This Row],[Institutionsnummer]],INSTREG[INST_NR],INSTREG[EJER_KODE_TEKST])</f>
        <v>Kommunale</v>
      </c>
      <c r="E1232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Holstebro Kommune</v>
      </c>
      <c r="F1232" t="str">
        <f>_xlfn.XLOOKUP(ELEVTAL[[#This Row],[Institutionsnummer]],INSTREG[INST_NR],INSTREG[ADM_KOMMUNE_NR_TEKST])</f>
        <v>Holstebro Kommune</v>
      </c>
      <c r="G1232" t="str">
        <f>_xlfn.XLOOKUP(ELEVTAL[[#This Row],[Institutionsnummer]],INSTREG[INST_NR],INSTREG[BEL_KOMMUNE_TEKST])</f>
        <v>Holstebro Kommune</v>
      </c>
      <c r="H1232">
        <v>281</v>
      </c>
    </row>
    <row r="1233" spans="2:8" x14ac:dyDescent="0.25">
      <c r="B1233">
        <v>679008</v>
      </c>
      <c r="C1233" t="str">
        <f>_xlfn.XLOOKUP(ELEVTAL[[#This Row],[Institutionsnummer]],INSTREG[INST_NR],INSTREG[INST_NAVN])</f>
        <v>Vemb Skole og Børnehus</v>
      </c>
      <c r="D1233" t="str">
        <f>_xlfn.XLOOKUP(ELEVTAL[[#This Row],[Institutionsnummer]],INSTREG[INST_NR],INSTREG[EJER_KODE_TEKST])</f>
        <v>Kommunale</v>
      </c>
      <c r="E1233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Holstebro Kommune</v>
      </c>
      <c r="F1233" t="str">
        <f>_xlfn.XLOOKUP(ELEVTAL[[#This Row],[Institutionsnummer]],INSTREG[INST_NR],INSTREG[ADM_KOMMUNE_NR_TEKST])</f>
        <v>Holstebro Kommune</v>
      </c>
      <c r="G1233" t="str">
        <f>_xlfn.XLOOKUP(ELEVTAL[[#This Row],[Institutionsnummer]],INSTREG[INST_NR],INSTREG[BEL_KOMMUNE_TEKST])</f>
        <v>Holstebro Kommune</v>
      </c>
      <c r="H1233">
        <v>122</v>
      </c>
    </row>
    <row r="1234" spans="2:8" x14ac:dyDescent="0.25">
      <c r="B1234">
        <v>681001</v>
      </c>
      <c r="C1234" t="str">
        <f>_xlfn.XLOOKUP(ELEVTAL[[#This Row],[Institutionsnummer]],INSTREG[INST_NR],INSTREG[INST_NAVN])</f>
        <v>Spjald Skole</v>
      </c>
      <c r="D1234" t="str">
        <f>_xlfn.XLOOKUP(ELEVTAL[[#This Row],[Institutionsnummer]],INSTREG[INST_NR],INSTREG[EJER_KODE_TEKST])</f>
        <v>Kommunale</v>
      </c>
      <c r="E1234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234" t="str">
        <f>_xlfn.XLOOKUP(ELEVTAL[[#This Row],[Institutionsnummer]],INSTREG[INST_NR],INSTREG[ADM_KOMMUNE_NR_TEKST])</f>
        <v>Ringkøbing-Skjern Kommune</v>
      </c>
      <c r="G1234" t="str">
        <f>_xlfn.XLOOKUP(ELEVTAL[[#This Row],[Institutionsnummer]],INSTREG[INST_NR],INSTREG[BEL_KOMMUNE_TEKST])</f>
        <v>Ringkøbing-Skjern Kommune</v>
      </c>
      <c r="H1234">
        <v>333</v>
      </c>
    </row>
    <row r="1235" spans="2:8" x14ac:dyDescent="0.25">
      <c r="B1235">
        <v>681002</v>
      </c>
      <c r="C1235" t="str">
        <f>_xlfn.XLOOKUP(ELEVTAL[[#This Row],[Institutionsnummer]],INSTREG[INST_NR],INSTREG[INST_NAVN])</f>
        <v>Fjelstervang Skole</v>
      </c>
      <c r="D1235" t="str">
        <f>_xlfn.XLOOKUP(ELEVTAL[[#This Row],[Institutionsnummer]],INSTREG[INST_NR],INSTREG[EJER_KODE_TEKST])</f>
        <v>Kommunale</v>
      </c>
      <c r="E1235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235" t="str">
        <f>_xlfn.XLOOKUP(ELEVTAL[[#This Row],[Institutionsnummer]],INSTREG[INST_NR],INSTREG[ADM_KOMMUNE_NR_TEKST])</f>
        <v>Ringkøbing-Skjern Kommune</v>
      </c>
      <c r="G1235" t="str">
        <f>_xlfn.XLOOKUP(ELEVTAL[[#This Row],[Institutionsnummer]],INSTREG[INST_NR],INSTREG[BEL_KOMMUNE_TEKST])</f>
        <v>Ringkøbing-Skjern Kommune</v>
      </c>
      <c r="H1235">
        <v>73</v>
      </c>
    </row>
    <row r="1236" spans="2:8" x14ac:dyDescent="0.25">
      <c r="B1236">
        <v>681006</v>
      </c>
      <c r="C1236" t="str">
        <f>_xlfn.XLOOKUP(ELEVTAL[[#This Row],[Institutionsnummer]],INSTREG[INST_NR],INSTREG[INST_NAVN])</f>
        <v>Nr. Vium-Troldhede Skole</v>
      </c>
      <c r="D1236" t="str">
        <f>_xlfn.XLOOKUP(ELEVTAL[[#This Row],[Institutionsnummer]],INSTREG[INST_NR],INSTREG[EJER_KODE_TEKST])</f>
        <v>Kommunale</v>
      </c>
      <c r="E1236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236" t="str">
        <f>_xlfn.XLOOKUP(ELEVTAL[[#This Row],[Institutionsnummer]],INSTREG[INST_NR],INSTREG[ADM_KOMMUNE_NR_TEKST])</f>
        <v>Ringkøbing-Skjern Kommune</v>
      </c>
      <c r="G1236" t="str">
        <f>_xlfn.XLOOKUP(ELEVTAL[[#This Row],[Institutionsnummer]],INSTREG[INST_NR],INSTREG[BEL_KOMMUNE_TEKST])</f>
        <v>Ringkøbing-Skjern Kommune</v>
      </c>
      <c r="H1236">
        <v>77</v>
      </c>
    </row>
    <row r="1237" spans="2:8" x14ac:dyDescent="0.25">
      <c r="B1237">
        <v>681007</v>
      </c>
      <c r="C1237" t="str">
        <f>_xlfn.XLOOKUP(ELEVTAL[[#This Row],[Institutionsnummer]],INSTREG[INST_NR],INSTREG[INST_NAVN])</f>
        <v>Videbæk Skole</v>
      </c>
      <c r="D1237" t="str">
        <f>_xlfn.XLOOKUP(ELEVTAL[[#This Row],[Institutionsnummer]],INSTREG[INST_NR],INSTREG[EJER_KODE_TEKST])</f>
        <v>Kommunale</v>
      </c>
      <c r="E1237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237" t="str">
        <f>_xlfn.XLOOKUP(ELEVTAL[[#This Row],[Institutionsnummer]],INSTREG[INST_NR],INSTREG[ADM_KOMMUNE_NR_TEKST])</f>
        <v>Ringkøbing-Skjern Kommune</v>
      </c>
      <c r="G1237" t="str">
        <f>_xlfn.XLOOKUP(ELEVTAL[[#This Row],[Institutionsnummer]],INSTREG[INST_NR],INSTREG[BEL_KOMMUNE_TEKST])</f>
        <v>Ringkøbing-Skjern Kommune</v>
      </c>
      <c r="H1237">
        <v>418</v>
      </c>
    </row>
    <row r="1238" spans="2:8" x14ac:dyDescent="0.25">
      <c r="B1238">
        <v>681008</v>
      </c>
      <c r="C1238" t="str">
        <f>_xlfn.XLOOKUP(ELEVTAL[[#This Row],[Institutionsnummer]],INSTREG[INST_NR],INSTREG[INST_NAVN])</f>
        <v>Vorgod-Barde Skole</v>
      </c>
      <c r="D1238" t="str">
        <f>_xlfn.XLOOKUP(ELEVTAL[[#This Row],[Institutionsnummer]],INSTREG[INST_NR],INSTREG[EJER_KODE_TEKST])</f>
        <v>Kommunale</v>
      </c>
      <c r="E1238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238" t="str">
        <f>_xlfn.XLOOKUP(ELEVTAL[[#This Row],[Institutionsnummer]],INSTREG[INST_NR],INSTREG[ADM_KOMMUNE_NR_TEKST])</f>
        <v>Ringkøbing-Skjern Kommune</v>
      </c>
      <c r="G1238" t="str">
        <f>_xlfn.XLOOKUP(ELEVTAL[[#This Row],[Institutionsnummer]],INSTREG[INST_NR],INSTREG[BEL_KOMMUNE_TEKST])</f>
        <v>Ringkøbing-Skjern Kommune</v>
      </c>
      <c r="H1238">
        <v>171</v>
      </c>
    </row>
    <row r="1239" spans="2:8" x14ac:dyDescent="0.25">
      <c r="B1239">
        <v>681210</v>
      </c>
      <c r="C1239" t="str">
        <f>_xlfn.XLOOKUP(ELEVTAL[[#This Row],[Institutionsnummer]],INSTREG[INST_NR],INSTREG[INST_NAVN])</f>
        <v>Ringkøbing-Skjern Ungdomsskole</v>
      </c>
      <c r="D1239" t="str">
        <f>_xlfn.XLOOKUP(ELEVTAL[[#This Row],[Institutionsnummer]],INSTREG[INST_NR],INSTREG[EJER_KODE_TEKST])</f>
        <v>Kommunale</v>
      </c>
      <c r="E1239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239" t="str">
        <f>_xlfn.XLOOKUP(ELEVTAL[[#This Row],[Institutionsnummer]],INSTREG[INST_NR],INSTREG[ADM_KOMMUNE_NR_TEKST])</f>
        <v>Ringkøbing-Skjern Kommune</v>
      </c>
      <c r="G1239" t="str">
        <f>_xlfn.XLOOKUP(ELEVTAL[[#This Row],[Institutionsnummer]],INSTREG[INST_NR],INSTREG[BEL_KOMMUNE_TEKST])</f>
        <v>Ringkøbing-Skjern Kommune</v>
      </c>
      <c r="H1239">
        <v>24</v>
      </c>
    </row>
    <row r="1240" spans="2:8" x14ac:dyDescent="0.25">
      <c r="B1240">
        <v>683005</v>
      </c>
      <c r="C1240" t="str">
        <f>_xlfn.XLOOKUP(ELEVTAL[[#This Row],[Institutionsnummer]],INSTREG[INST_NR],INSTREG[INST_NAVN])</f>
        <v>Sevel Skole og Børnehus</v>
      </c>
      <c r="D1240" t="str">
        <f>_xlfn.XLOOKUP(ELEVTAL[[#This Row],[Institutionsnummer]],INSTREG[INST_NR],INSTREG[EJER_KODE_TEKST])</f>
        <v>Kommunale</v>
      </c>
      <c r="E1240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Holstebro Kommune</v>
      </c>
      <c r="F1240" t="str">
        <f>_xlfn.XLOOKUP(ELEVTAL[[#This Row],[Institutionsnummer]],INSTREG[INST_NR],INSTREG[ADM_KOMMUNE_NR_TEKST])</f>
        <v>Holstebro Kommune</v>
      </c>
      <c r="G1240" t="str">
        <f>_xlfn.XLOOKUP(ELEVTAL[[#This Row],[Institutionsnummer]],INSTREG[INST_NR],INSTREG[BEL_KOMMUNE_TEKST])</f>
        <v>Holstebro Kommune</v>
      </c>
      <c r="H1240">
        <v>128</v>
      </c>
    </row>
    <row r="1241" spans="2:8" x14ac:dyDescent="0.25">
      <c r="B1241">
        <v>683006</v>
      </c>
      <c r="C1241" t="str">
        <f>_xlfn.XLOOKUP(ELEVTAL[[#This Row],[Institutionsnummer]],INSTREG[INST_NR],INSTREG[INST_NAVN])</f>
        <v>Vinderup Skole</v>
      </c>
      <c r="D1241" t="str">
        <f>_xlfn.XLOOKUP(ELEVTAL[[#This Row],[Institutionsnummer]],INSTREG[INST_NR],INSTREG[EJER_KODE_TEKST])</f>
        <v>Kommunale</v>
      </c>
      <c r="E1241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Holstebro Kommune</v>
      </c>
      <c r="F1241" t="str">
        <f>_xlfn.XLOOKUP(ELEVTAL[[#This Row],[Institutionsnummer]],INSTREG[INST_NR],INSTREG[ADM_KOMMUNE_NR_TEKST])</f>
        <v>Holstebro Kommune</v>
      </c>
      <c r="G1241" t="str">
        <f>_xlfn.XLOOKUP(ELEVTAL[[#This Row],[Institutionsnummer]],INSTREG[INST_NR],INSTREG[BEL_KOMMUNE_TEKST])</f>
        <v>Holstebro Kommune</v>
      </c>
      <c r="H1241">
        <v>291</v>
      </c>
    </row>
    <row r="1242" spans="2:8" hidden="1" x14ac:dyDescent="0.25">
      <c r="B1242">
        <v>683301</v>
      </c>
      <c r="C1242" t="str">
        <f>_xlfn.XLOOKUP(ELEVTAL[[#This Row],[Institutionsnummer]],INSTREG[INST_NR],INSTREG[INST_NAVN])</f>
        <v>Handbjerghus Ungdomskostskole</v>
      </c>
      <c r="D1242" t="str">
        <f>_xlfn.XLOOKUP(ELEVTAL[[#This Row],[Institutionsnummer]],INSTREG[INST_NR],INSTREG[EJER_KODE_TEKST])</f>
        <v>Selvejende, kommunale</v>
      </c>
      <c r="E1242" t="str">
        <f>IF(ELEVTAL[[#This Row],[Administrerende kommune]]=0,ELEVTAL[[#This Row],[Beliggenhedskommune]],IF(ELEVTAL[[#This Row],[Administrerende kommune]]="",ELEVTAL[[#This Row],[Beliggenhedskommune]],ELEVTAL[[#This Row],[Administrerende kommune]]))</f>
        <v>Holstebro Kommune</v>
      </c>
      <c r="F1242">
        <f>_xlfn.XLOOKUP(ELEVTAL[[#This Row],[Institutionsnummer]],INSTREG[INST_NR],INSTREG[ADM_KOMMUNE_NR_TEKST])</f>
        <v>0</v>
      </c>
      <c r="G1242" t="str">
        <f>_xlfn.XLOOKUP(ELEVTAL[[#This Row],[Institutionsnummer]],INSTREG[INST_NR],INSTREG[BEL_KOMMUNE_TEKST])</f>
        <v>Holstebro Kommune</v>
      </c>
    </row>
    <row r="1243" spans="2:8" x14ac:dyDescent="0.25">
      <c r="B1243">
        <v>685001</v>
      </c>
      <c r="C1243" t="str">
        <f>_xlfn.XLOOKUP(ELEVTAL[[#This Row],[Institutionsnummer]],INSTREG[INST_NR],INSTREG[INST_NAVN])</f>
        <v>Kibæk Skole</v>
      </c>
      <c r="D1243" t="str">
        <f>_xlfn.XLOOKUP(ELEVTAL[[#This Row],[Institutionsnummer]],INSTREG[INST_NR],INSTREG[EJER_KODE_TEKST])</f>
        <v>Kommunale</v>
      </c>
      <c r="E1243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243" t="str">
        <f>_xlfn.XLOOKUP(ELEVTAL[[#This Row],[Institutionsnummer]],INSTREG[INST_NR],INSTREG[ADM_KOMMUNE_NR_TEKST])</f>
        <v>Herning Kommune</v>
      </c>
      <c r="G1243" t="str">
        <f>_xlfn.XLOOKUP(ELEVTAL[[#This Row],[Institutionsnummer]],INSTREG[INST_NR],INSTREG[BEL_KOMMUNE_TEKST])</f>
        <v>Herning Kommune</v>
      </c>
      <c r="H1243">
        <v>337</v>
      </c>
    </row>
    <row r="1244" spans="2:8" x14ac:dyDescent="0.25">
      <c r="B1244">
        <v>685002</v>
      </c>
      <c r="C1244" t="str">
        <f>_xlfn.XLOOKUP(ELEVTAL[[#This Row],[Institutionsnummer]],INSTREG[INST_NR],INSTREG[INST_NAVN])</f>
        <v>Sdr.  Felding Skole og Børneunivers</v>
      </c>
      <c r="D1244" t="str">
        <f>_xlfn.XLOOKUP(ELEVTAL[[#This Row],[Institutionsnummer]],INSTREG[INST_NR],INSTREG[EJER_KODE_TEKST])</f>
        <v>Kommunale</v>
      </c>
      <c r="E1244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244" t="str">
        <f>_xlfn.XLOOKUP(ELEVTAL[[#This Row],[Institutionsnummer]],INSTREG[INST_NR],INSTREG[ADM_KOMMUNE_NR_TEKST])</f>
        <v>Herning Kommune</v>
      </c>
      <c r="G1244" t="str">
        <f>_xlfn.XLOOKUP(ELEVTAL[[#This Row],[Institutionsnummer]],INSTREG[INST_NR],INSTREG[BEL_KOMMUNE_TEKST])</f>
        <v>Herning Kommune</v>
      </c>
      <c r="H1244">
        <v>256</v>
      </c>
    </row>
    <row r="1245" spans="2:8" x14ac:dyDescent="0.25">
      <c r="B1245">
        <v>685003</v>
      </c>
      <c r="C1245" t="str">
        <f>_xlfn.XLOOKUP(ELEVTAL[[#This Row],[Institutionsnummer]],INSTREG[INST_NR],INSTREG[INST_NAVN])</f>
        <v>Skarrild Skole</v>
      </c>
      <c r="D1245" t="str">
        <f>_xlfn.XLOOKUP(ELEVTAL[[#This Row],[Institutionsnummer]],INSTREG[INST_NR],INSTREG[EJER_KODE_TEKST])</f>
        <v>Kommunale</v>
      </c>
      <c r="E1245" t="str">
        <f>IF(ELEVTAL[[#This Row],[Administrerende kommune]]=0,ELEVTAL[[#This Row],[Beliggenhedskommune]],IF(ELEVTAL[[#This Row],[Administrerende kommune]]="",ELEVTAL[[#This Row],[Beliggenhedskommune]],ELEVTAL[[#This Row],[Administrerende kommune]]))</f>
        <v>Herning Kommune</v>
      </c>
      <c r="F1245" t="str">
        <f>_xlfn.XLOOKUP(ELEVTAL[[#This Row],[Institutionsnummer]],INSTREG[INST_NR],INSTREG[ADM_KOMMUNE_NR_TEKST])</f>
        <v>Herning Kommune</v>
      </c>
      <c r="G1245" t="str">
        <f>_xlfn.XLOOKUP(ELEVTAL[[#This Row],[Institutionsnummer]],INSTREG[INST_NR],INSTREG[BEL_KOMMUNE_TEKST])</f>
        <v>Herning Kommune</v>
      </c>
      <c r="H1245">
        <v>68</v>
      </c>
    </row>
    <row r="1246" spans="2:8" x14ac:dyDescent="0.25">
      <c r="B1246">
        <v>701001</v>
      </c>
      <c r="C1246" t="str">
        <f>_xlfn.XLOOKUP(ELEVTAL[[#This Row],[Institutionsnummer]],INSTREG[INST_NR],INSTREG[INST_NAVN])</f>
        <v>Ebeltoft Skole</v>
      </c>
      <c r="D1246" t="str">
        <f>_xlfn.XLOOKUP(ELEVTAL[[#This Row],[Institutionsnummer]],INSTREG[INST_NR],INSTREG[EJER_KODE_TEKST])</f>
        <v>Kommunale</v>
      </c>
      <c r="E1246" t="str">
        <f>IF(ELEVTAL[[#This Row],[Administrerende kommune]]=0,ELEVTAL[[#This Row],[Beliggenhedskommune]],IF(ELEVTAL[[#This Row],[Administrerende kommune]]="",ELEVTAL[[#This Row],[Beliggenhedskommune]],ELEVTAL[[#This Row],[Administrerende kommune]]))</f>
        <v>Syddjurs Kommune</v>
      </c>
      <c r="F1246" t="str">
        <f>_xlfn.XLOOKUP(ELEVTAL[[#This Row],[Institutionsnummer]],INSTREG[INST_NR],INSTREG[ADM_KOMMUNE_NR_TEKST])</f>
        <v>Syddjurs Kommune</v>
      </c>
      <c r="G1246" t="str">
        <f>_xlfn.XLOOKUP(ELEVTAL[[#This Row],[Institutionsnummer]],INSTREG[INST_NR],INSTREG[BEL_KOMMUNE_TEKST])</f>
        <v>Syddjurs Kommune</v>
      </c>
      <c r="H1246">
        <v>488</v>
      </c>
    </row>
    <row r="1247" spans="2:8" x14ac:dyDescent="0.25">
      <c r="B1247">
        <v>701002</v>
      </c>
      <c r="C1247" t="str">
        <f>_xlfn.XLOOKUP(ELEVTAL[[#This Row],[Institutionsnummer]],INSTREG[INST_NR],INSTREG[INST_NAVN])</f>
        <v>Rosmus Skole</v>
      </c>
      <c r="D1247" t="str">
        <f>_xlfn.XLOOKUP(ELEVTAL[[#This Row],[Institutionsnummer]],INSTREG[INST_NR],INSTREG[EJER_KODE_TEKST])</f>
        <v>Kommunale</v>
      </c>
      <c r="E1247" t="str">
        <f>IF(ELEVTAL[[#This Row],[Administrerende kommune]]=0,ELEVTAL[[#This Row],[Beliggenhedskommune]],IF(ELEVTAL[[#This Row],[Administrerende kommune]]="",ELEVTAL[[#This Row],[Beliggenhedskommune]],ELEVTAL[[#This Row],[Administrerende kommune]]))</f>
        <v>Syddjurs Kommune</v>
      </c>
      <c r="F1247" t="str">
        <f>_xlfn.XLOOKUP(ELEVTAL[[#This Row],[Institutionsnummer]],INSTREG[INST_NR],INSTREG[ADM_KOMMUNE_NR_TEKST])</f>
        <v>Syddjurs Kommune</v>
      </c>
      <c r="G1247" t="str">
        <f>_xlfn.XLOOKUP(ELEVTAL[[#This Row],[Institutionsnummer]],INSTREG[INST_NR],INSTREG[BEL_KOMMUNE_TEKST])</f>
        <v>Syddjurs Kommune</v>
      </c>
      <c r="H1247">
        <v>380</v>
      </c>
    </row>
    <row r="1248" spans="2:8" x14ac:dyDescent="0.25">
      <c r="B1248">
        <v>701003</v>
      </c>
      <c r="C1248" t="str">
        <f>_xlfn.XLOOKUP(ELEVTAL[[#This Row],[Institutionsnummer]],INSTREG[INST_NR],INSTREG[INST_NAVN])</f>
        <v>Molsskolen</v>
      </c>
      <c r="D1248" t="str">
        <f>_xlfn.XLOOKUP(ELEVTAL[[#This Row],[Institutionsnummer]],INSTREG[INST_NR],INSTREG[EJER_KODE_TEKST])</f>
        <v>Kommunale</v>
      </c>
      <c r="E1248" t="str">
        <f>IF(ELEVTAL[[#This Row],[Administrerende kommune]]=0,ELEVTAL[[#This Row],[Beliggenhedskommune]],IF(ELEVTAL[[#This Row],[Administrerende kommune]]="",ELEVTAL[[#This Row],[Beliggenhedskommune]],ELEVTAL[[#This Row],[Administrerende kommune]]))</f>
        <v>Syddjurs Kommune</v>
      </c>
      <c r="F1248" t="str">
        <f>_xlfn.XLOOKUP(ELEVTAL[[#This Row],[Institutionsnummer]],INSTREG[INST_NR],INSTREG[ADM_KOMMUNE_NR_TEKST])</f>
        <v>Syddjurs Kommune</v>
      </c>
      <c r="G1248" t="str">
        <f>_xlfn.XLOOKUP(ELEVTAL[[#This Row],[Institutionsnummer]],INSTREG[INST_NR],INSTREG[BEL_KOMMUNE_TEKST])</f>
        <v>Syddjurs Kommune</v>
      </c>
      <c r="H1248">
        <v>252</v>
      </c>
    </row>
    <row r="1249" spans="2:8" x14ac:dyDescent="0.25">
      <c r="B1249">
        <v>703001</v>
      </c>
      <c r="C1249" t="str">
        <f>_xlfn.XLOOKUP(ELEVTAL[[#This Row],[Institutionsnummer]],INSTREG[INST_NR],INSTREG[INST_NAVN])</f>
        <v>Gyvelhøjskolen</v>
      </c>
      <c r="D1249" t="str">
        <f>_xlfn.XLOOKUP(ELEVTAL[[#This Row],[Institutionsnummer]],INSTREG[INST_NR],INSTREG[EJER_KODE_TEKST])</f>
        <v>Kommunale</v>
      </c>
      <c r="E1249" t="str">
        <f>IF(ELEVTAL[[#This Row],[Administrerende kommune]]=0,ELEVTAL[[#This Row],[Beliggenhedskommune]],IF(ELEVTAL[[#This Row],[Administrerende kommune]]="",ELEVTAL[[#This Row],[Beliggenhedskommune]],ELEVTAL[[#This Row],[Administrerende kommune]]))</f>
        <v>Skanderborg Kommune</v>
      </c>
      <c r="F1249" t="str">
        <f>_xlfn.XLOOKUP(ELEVTAL[[#This Row],[Institutionsnummer]],INSTREG[INST_NR],INSTREG[ADM_KOMMUNE_NR_TEKST])</f>
        <v>Skanderborg Kommune</v>
      </c>
      <c r="G1249" t="str">
        <f>_xlfn.XLOOKUP(ELEVTAL[[#This Row],[Institutionsnummer]],INSTREG[INST_NR],INSTREG[BEL_KOMMUNE_TEKST])</f>
        <v>Skanderborg Kommune</v>
      </c>
      <c r="H1249">
        <v>507</v>
      </c>
    </row>
    <row r="1250" spans="2:8" x14ac:dyDescent="0.25">
      <c r="B1250">
        <v>703003</v>
      </c>
      <c r="C1250" t="str">
        <f>_xlfn.XLOOKUP(ELEVTAL[[#This Row],[Institutionsnummer]],INSTREG[INST_NR],INSTREG[INST_NAVN])</f>
        <v>Herskindskolen</v>
      </c>
      <c r="D1250" t="str">
        <f>_xlfn.XLOOKUP(ELEVTAL[[#This Row],[Institutionsnummer]],INSTREG[INST_NR],INSTREG[EJER_KODE_TEKST])</f>
        <v>Kommunale</v>
      </c>
      <c r="E1250" t="str">
        <f>IF(ELEVTAL[[#This Row],[Administrerende kommune]]=0,ELEVTAL[[#This Row],[Beliggenhedskommune]],IF(ELEVTAL[[#This Row],[Administrerende kommune]]="",ELEVTAL[[#This Row],[Beliggenhedskommune]],ELEVTAL[[#This Row],[Administrerende kommune]]))</f>
        <v>Skanderborg Kommune</v>
      </c>
      <c r="F1250" t="str">
        <f>_xlfn.XLOOKUP(ELEVTAL[[#This Row],[Institutionsnummer]],INSTREG[INST_NR],INSTREG[ADM_KOMMUNE_NR_TEKST])</f>
        <v>Skanderborg Kommune</v>
      </c>
      <c r="G1250" t="str">
        <f>_xlfn.XLOOKUP(ELEVTAL[[#This Row],[Institutionsnummer]],INSTREG[INST_NR],INSTREG[BEL_KOMMUNE_TEKST])</f>
        <v>Skanderborg Kommune</v>
      </c>
      <c r="H1250">
        <v>194</v>
      </c>
    </row>
    <row r="1251" spans="2:8" x14ac:dyDescent="0.25">
      <c r="B1251">
        <v>703004</v>
      </c>
      <c r="C1251" t="str">
        <f>_xlfn.XLOOKUP(ELEVTAL[[#This Row],[Institutionsnummer]],INSTREG[INST_NR],INSTREG[INST_NAVN])</f>
        <v>Skovbyskolen</v>
      </c>
      <c r="D1251" t="str">
        <f>_xlfn.XLOOKUP(ELEVTAL[[#This Row],[Institutionsnummer]],INSTREG[INST_NR],INSTREG[EJER_KODE_TEKST])</f>
        <v>Kommunale</v>
      </c>
      <c r="E1251" t="str">
        <f>IF(ELEVTAL[[#This Row],[Administrerende kommune]]=0,ELEVTAL[[#This Row],[Beliggenhedskommune]],IF(ELEVTAL[[#This Row],[Administrerende kommune]]="",ELEVTAL[[#This Row],[Beliggenhedskommune]],ELEVTAL[[#This Row],[Administrerende kommune]]))</f>
        <v>Skanderborg Kommune</v>
      </c>
      <c r="F1251" t="str">
        <f>_xlfn.XLOOKUP(ELEVTAL[[#This Row],[Institutionsnummer]],INSTREG[INST_NR],INSTREG[ADM_KOMMUNE_NR_TEKST])</f>
        <v>Skanderborg Kommune</v>
      </c>
      <c r="G1251" t="str">
        <f>_xlfn.XLOOKUP(ELEVTAL[[#This Row],[Institutionsnummer]],INSTREG[INST_NR],INSTREG[BEL_KOMMUNE_TEKST])</f>
        <v>Skanderborg Kommune</v>
      </c>
      <c r="H1251">
        <v>824</v>
      </c>
    </row>
    <row r="1252" spans="2:8" x14ac:dyDescent="0.25">
      <c r="B1252">
        <v>703006</v>
      </c>
      <c r="C1252" t="str">
        <f>_xlfn.XLOOKUP(ELEVTAL[[#This Row],[Institutionsnummer]],INSTREG[INST_NR],INSTREG[INST_NAVN])</f>
        <v>Stjærskolen</v>
      </c>
      <c r="D1252" t="str">
        <f>_xlfn.XLOOKUP(ELEVTAL[[#This Row],[Institutionsnummer]],INSTREG[INST_NR],INSTREG[EJER_KODE_TEKST])</f>
        <v>Kommunale</v>
      </c>
      <c r="E1252" t="str">
        <f>IF(ELEVTAL[[#This Row],[Administrerende kommune]]=0,ELEVTAL[[#This Row],[Beliggenhedskommune]],IF(ELEVTAL[[#This Row],[Administrerende kommune]]="",ELEVTAL[[#This Row],[Beliggenhedskommune]],ELEVTAL[[#This Row],[Administrerende kommune]]))</f>
        <v>Skanderborg Kommune</v>
      </c>
      <c r="F1252" t="str">
        <f>_xlfn.XLOOKUP(ELEVTAL[[#This Row],[Institutionsnummer]],INSTREG[INST_NR],INSTREG[ADM_KOMMUNE_NR_TEKST])</f>
        <v>Skanderborg Kommune</v>
      </c>
      <c r="G1252" t="str">
        <f>_xlfn.XLOOKUP(ELEVTAL[[#This Row],[Institutionsnummer]],INSTREG[INST_NR],INSTREG[BEL_KOMMUNE_TEKST])</f>
        <v>Skanderborg Kommune</v>
      </c>
      <c r="H1252">
        <v>220</v>
      </c>
    </row>
    <row r="1253" spans="2:8" x14ac:dyDescent="0.25">
      <c r="B1253">
        <v>705001</v>
      </c>
      <c r="C1253" t="str">
        <f>_xlfn.XLOOKUP(ELEVTAL[[#This Row],[Institutionsnummer]],INSTREG[INST_NR],INSTREG[INST_NAVN])</f>
        <v>Gjern Skole</v>
      </c>
      <c r="D1253" t="str">
        <f>_xlfn.XLOOKUP(ELEVTAL[[#This Row],[Institutionsnummer]],INSTREG[INST_NR],INSTREG[EJER_KODE_TEKST])</f>
        <v>Kommunale</v>
      </c>
      <c r="E1253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253" t="str">
        <f>_xlfn.XLOOKUP(ELEVTAL[[#This Row],[Institutionsnummer]],INSTREG[INST_NR],INSTREG[ADM_KOMMUNE_NR_TEKST])</f>
        <v>Silkeborg Kommune</v>
      </c>
      <c r="G1253" t="str">
        <f>_xlfn.XLOOKUP(ELEVTAL[[#This Row],[Institutionsnummer]],INSTREG[INST_NR],INSTREG[BEL_KOMMUNE_TEKST])</f>
        <v>Silkeborg Kommune</v>
      </c>
      <c r="H1253">
        <v>157</v>
      </c>
    </row>
    <row r="1254" spans="2:8" x14ac:dyDescent="0.25">
      <c r="B1254">
        <v>705002</v>
      </c>
      <c r="C1254" t="str">
        <f>_xlfn.XLOOKUP(ELEVTAL[[#This Row],[Institutionsnummer]],INSTREG[INST_NR],INSTREG[INST_NAVN])</f>
        <v>Grauballe Skole</v>
      </c>
      <c r="D1254" t="str">
        <f>_xlfn.XLOOKUP(ELEVTAL[[#This Row],[Institutionsnummer]],INSTREG[INST_NR],INSTREG[EJER_KODE_TEKST])</f>
        <v>Kommunale</v>
      </c>
      <c r="E1254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254" t="str">
        <f>_xlfn.XLOOKUP(ELEVTAL[[#This Row],[Institutionsnummer]],INSTREG[INST_NR],INSTREG[ADM_KOMMUNE_NR_TEKST])</f>
        <v>Silkeborg Kommune</v>
      </c>
      <c r="G1254" t="str">
        <f>_xlfn.XLOOKUP(ELEVTAL[[#This Row],[Institutionsnummer]],INSTREG[INST_NR],INSTREG[BEL_KOMMUNE_TEKST])</f>
        <v>Silkeborg Kommune</v>
      </c>
      <c r="H1254">
        <v>121</v>
      </c>
    </row>
    <row r="1255" spans="2:8" x14ac:dyDescent="0.25">
      <c r="B1255">
        <v>705003</v>
      </c>
      <c r="C1255" t="str">
        <f>_xlfn.XLOOKUP(ELEVTAL[[#This Row],[Institutionsnummer]],INSTREG[INST_NR],INSTREG[INST_NAVN])</f>
        <v>Fårvang Skole</v>
      </c>
      <c r="D1255" t="str">
        <f>_xlfn.XLOOKUP(ELEVTAL[[#This Row],[Institutionsnummer]],INSTREG[INST_NR],INSTREG[EJER_KODE_TEKST])</f>
        <v>Kommunale</v>
      </c>
      <c r="E1255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255" t="str">
        <f>_xlfn.XLOOKUP(ELEVTAL[[#This Row],[Institutionsnummer]],INSTREG[INST_NR],INSTREG[ADM_KOMMUNE_NR_TEKST])</f>
        <v>Silkeborg Kommune</v>
      </c>
      <c r="G1255" t="str">
        <f>_xlfn.XLOOKUP(ELEVTAL[[#This Row],[Institutionsnummer]],INSTREG[INST_NR],INSTREG[BEL_KOMMUNE_TEKST])</f>
        <v>Silkeborg Kommune</v>
      </c>
      <c r="H1255">
        <v>306</v>
      </c>
    </row>
    <row r="1256" spans="2:8" x14ac:dyDescent="0.25">
      <c r="B1256">
        <v>705004</v>
      </c>
      <c r="C1256" t="str">
        <f>_xlfn.XLOOKUP(ELEVTAL[[#This Row],[Institutionsnummer]],INSTREG[INST_NR],INSTREG[INST_NAVN])</f>
        <v>Sorring Skole</v>
      </c>
      <c r="D1256" t="str">
        <f>_xlfn.XLOOKUP(ELEVTAL[[#This Row],[Institutionsnummer]],INSTREG[INST_NR],INSTREG[EJER_KODE_TEKST])</f>
        <v>Kommunale</v>
      </c>
      <c r="E1256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256" t="str">
        <f>_xlfn.XLOOKUP(ELEVTAL[[#This Row],[Institutionsnummer]],INSTREG[INST_NR],INSTREG[ADM_KOMMUNE_NR_TEKST])</f>
        <v>Silkeborg Kommune</v>
      </c>
      <c r="G1256" t="str">
        <f>_xlfn.XLOOKUP(ELEVTAL[[#This Row],[Institutionsnummer]],INSTREG[INST_NR],INSTREG[BEL_KOMMUNE_TEKST])</f>
        <v>Silkeborg Kommune</v>
      </c>
      <c r="H1256">
        <v>169</v>
      </c>
    </row>
    <row r="1257" spans="2:8" x14ac:dyDescent="0.25">
      <c r="B1257">
        <v>705005</v>
      </c>
      <c r="C1257" t="str">
        <f>_xlfn.XLOOKUP(ELEVTAL[[#This Row],[Institutionsnummer]],INSTREG[INST_NR],INSTREG[INST_NAVN])</f>
        <v>Voel Skole</v>
      </c>
      <c r="D1257" t="str">
        <f>_xlfn.XLOOKUP(ELEVTAL[[#This Row],[Institutionsnummer]],INSTREG[INST_NR],INSTREG[EJER_KODE_TEKST])</f>
        <v>Kommunale</v>
      </c>
      <c r="E1257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257" t="str">
        <f>_xlfn.XLOOKUP(ELEVTAL[[#This Row],[Institutionsnummer]],INSTREG[INST_NR],INSTREG[ADM_KOMMUNE_NR_TEKST])</f>
        <v>Silkeborg Kommune</v>
      </c>
      <c r="G1257" t="str">
        <f>_xlfn.XLOOKUP(ELEVTAL[[#This Row],[Institutionsnummer]],INSTREG[INST_NR],INSTREG[BEL_KOMMUNE_TEKST])</f>
        <v>Silkeborg Kommune</v>
      </c>
      <c r="H1257">
        <v>178</v>
      </c>
    </row>
    <row r="1258" spans="2:8" x14ac:dyDescent="0.25">
      <c r="B1258">
        <v>706210</v>
      </c>
      <c r="C1258" t="str">
        <f>_xlfn.XLOOKUP(ELEVTAL[[#This Row],[Institutionsnummer]],INSTREG[INST_NR],INSTREG[INST_NAVN])</f>
        <v>Syddjurs Ungdomsskole</v>
      </c>
      <c r="D1258" t="str">
        <f>_xlfn.XLOOKUP(ELEVTAL[[#This Row],[Institutionsnummer]],INSTREG[INST_NR],INSTREG[EJER_KODE_TEKST])</f>
        <v>Kommunale</v>
      </c>
      <c r="E1258" t="str">
        <f>IF(ELEVTAL[[#This Row],[Administrerende kommune]]=0,ELEVTAL[[#This Row],[Beliggenhedskommune]],IF(ELEVTAL[[#This Row],[Administrerende kommune]]="",ELEVTAL[[#This Row],[Beliggenhedskommune]],ELEVTAL[[#This Row],[Administrerende kommune]]))</f>
        <v>Syddjurs Kommune</v>
      </c>
      <c r="F1258" t="str">
        <f>_xlfn.XLOOKUP(ELEVTAL[[#This Row],[Institutionsnummer]],INSTREG[INST_NR],INSTREG[ADM_KOMMUNE_NR_TEKST])</f>
        <v>Syddjurs Kommune</v>
      </c>
      <c r="G1258" t="str">
        <f>_xlfn.XLOOKUP(ELEVTAL[[#This Row],[Institutionsnummer]],INSTREG[INST_NR],INSTREG[BEL_KOMMUNE_TEKST])</f>
        <v>Syddjurs Kommune</v>
      </c>
      <c r="H1258">
        <v>23</v>
      </c>
    </row>
    <row r="1259" spans="2:8" x14ac:dyDescent="0.25">
      <c r="B1259">
        <v>707001</v>
      </c>
      <c r="C1259" t="str">
        <f>_xlfn.XLOOKUP(ELEVTAL[[#This Row],[Institutionsnummer]],INSTREG[INST_NR],INSTREG[INST_NAVN])</f>
        <v>Anholt Skole</v>
      </c>
      <c r="D1259" t="str">
        <f>_xlfn.XLOOKUP(ELEVTAL[[#This Row],[Institutionsnummer]],INSTREG[INST_NR],INSTREG[EJER_KODE_TEKST])</f>
        <v>Kommunale</v>
      </c>
      <c r="E1259" t="str">
        <f>IF(ELEVTAL[[#This Row],[Administrerende kommune]]=0,ELEVTAL[[#This Row],[Beliggenhedskommune]],IF(ELEVTAL[[#This Row],[Administrerende kommune]]="",ELEVTAL[[#This Row],[Beliggenhedskommune]],ELEVTAL[[#This Row],[Administrerende kommune]]))</f>
        <v>Norddjurs Kommune</v>
      </c>
      <c r="F1259" t="str">
        <f>_xlfn.XLOOKUP(ELEVTAL[[#This Row],[Institutionsnummer]],INSTREG[INST_NR],INSTREG[ADM_KOMMUNE_NR_TEKST])</f>
        <v>Norddjurs Kommune</v>
      </c>
      <c r="G1259" t="str">
        <f>_xlfn.XLOOKUP(ELEVTAL[[#This Row],[Institutionsnummer]],INSTREG[INST_NR],INSTREG[BEL_KOMMUNE_TEKST])</f>
        <v>Norddjurs Kommune</v>
      </c>
      <c r="H1259">
        <v>18</v>
      </c>
    </row>
    <row r="1260" spans="2:8" x14ac:dyDescent="0.25">
      <c r="B1260">
        <v>707011</v>
      </c>
      <c r="C1260" t="str">
        <f>_xlfn.XLOOKUP(ELEVTAL[[#This Row],[Institutionsnummer]],INSTREG[INST_NR],INSTREG[INST_NAVN])</f>
        <v>10. Klasse Center Djursland</v>
      </c>
      <c r="D1260" t="str">
        <f>_xlfn.XLOOKUP(ELEVTAL[[#This Row],[Institutionsnummer]],INSTREG[INST_NR],INSTREG[EJER_KODE_TEKST])</f>
        <v>Kommunale</v>
      </c>
      <c r="E1260" t="str">
        <f>IF(ELEVTAL[[#This Row],[Administrerende kommune]]=0,ELEVTAL[[#This Row],[Beliggenhedskommune]],IF(ELEVTAL[[#This Row],[Administrerende kommune]]="",ELEVTAL[[#This Row],[Beliggenhedskommune]],ELEVTAL[[#This Row],[Administrerende kommune]]))</f>
        <v>Norddjurs Kommune</v>
      </c>
      <c r="F1260" t="str">
        <f>_xlfn.XLOOKUP(ELEVTAL[[#This Row],[Institutionsnummer]],INSTREG[INST_NR],INSTREG[ADM_KOMMUNE_NR_TEKST])</f>
        <v>Norddjurs Kommune</v>
      </c>
      <c r="G1260" t="str">
        <f>_xlfn.XLOOKUP(ELEVTAL[[#This Row],[Institutionsnummer]],INSTREG[INST_NR],INSTREG[BEL_KOMMUNE_TEKST])</f>
        <v>Norddjurs Kommune</v>
      </c>
    </row>
    <row r="1261" spans="2:8" x14ac:dyDescent="0.25">
      <c r="B1261">
        <v>707211</v>
      </c>
      <c r="C1261" t="str">
        <f>_xlfn.XLOOKUP(ELEVTAL[[#This Row],[Institutionsnummer]],INSTREG[INST_NR],INSTREG[INST_NAVN])</f>
        <v>Ungnorddjurs</v>
      </c>
      <c r="D1261" t="str">
        <f>_xlfn.XLOOKUP(ELEVTAL[[#This Row],[Institutionsnummer]],INSTREG[INST_NR],INSTREG[EJER_KODE_TEKST])</f>
        <v>Kommunale</v>
      </c>
      <c r="E1261" t="str">
        <f>IF(ELEVTAL[[#This Row],[Administrerende kommune]]=0,ELEVTAL[[#This Row],[Beliggenhedskommune]],IF(ELEVTAL[[#This Row],[Administrerende kommune]]="",ELEVTAL[[#This Row],[Beliggenhedskommune]],ELEVTAL[[#This Row],[Administrerende kommune]]))</f>
        <v>Norddjurs Kommune</v>
      </c>
      <c r="F1261" t="str">
        <f>_xlfn.XLOOKUP(ELEVTAL[[#This Row],[Institutionsnummer]],INSTREG[INST_NR],INSTREG[ADM_KOMMUNE_NR_TEKST])</f>
        <v>Norddjurs Kommune</v>
      </c>
      <c r="G1261" t="str">
        <f>_xlfn.XLOOKUP(ELEVTAL[[#This Row],[Institutionsnummer]],INSTREG[INST_NR],INSTREG[BEL_KOMMUNE_TEKST])</f>
        <v>Norddjurs Kommune</v>
      </c>
      <c r="H1261">
        <v>15</v>
      </c>
    </row>
    <row r="1262" spans="2:8" x14ac:dyDescent="0.25">
      <c r="B1262">
        <v>707403</v>
      </c>
      <c r="C1262" t="str">
        <f>_xlfn.XLOOKUP(ELEVTAL[[#This Row],[Institutionsnummer]],INSTREG[INST_NR],INSTREG[INST_NAVN])</f>
        <v>Viden Djurs</v>
      </c>
      <c r="D1262" t="str">
        <f>_xlfn.XLOOKUP(ELEVTAL[[#This Row],[Institutionsnummer]],INSTREG[INST_NR],INSTREG[EJER_KODE_TEKST])</f>
        <v>Selvejende, statslige</v>
      </c>
      <c r="E1262" t="str">
        <f>IF(ELEVTAL[[#This Row],[Administrerende kommune]]=0,ELEVTAL[[#This Row],[Beliggenhedskommune]],IF(ELEVTAL[[#This Row],[Administrerende kommune]]="",ELEVTAL[[#This Row],[Beliggenhedskommune]],ELEVTAL[[#This Row],[Administrerende kommune]]))</f>
        <v>Norddjurs Kommune</v>
      </c>
      <c r="F1262">
        <f>_xlfn.XLOOKUP(ELEVTAL[[#This Row],[Institutionsnummer]],INSTREG[INST_NR],INSTREG[ADM_KOMMUNE_NR_TEKST])</f>
        <v>0</v>
      </c>
      <c r="G1262" t="str">
        <f>_xlfn.XLOOKUP(ELEVTAL[[#This Row],[Institutionsnummer]],INSTREG[INST_NR],INSTREG[BEL_KOMMUNE_TEKST])</f>
        <v>Norddjurs Kommune</v>
      </c>
      <c r="H1262">
        <v>87</v>
      </c>
    </row>
    <row r="1263" spans="2:8" x14ac:dyDescent="0.25">
      <c r="B1263">
        <v>709001</v>
      </c>
      <c r="C1263" t="str">
        <f>_xlfn.XLOOKUP(ELEVTAL[[#This Row],[Institutionsnummer]],INSTREG[INST_NR],INSTREG[INST_NAVN])</f>
        <v>Hadsten Skole</v>
      </c>
      <c r="D1263" t="str">
        <f>_xlfn.XLOOKUP(ELEVTAL[[#This Row],[Institutionsnummer]],INSTREG[INST_NR],INSTREG[EJER_KODE_TEKST])</f>
        <v>Kommunale</v>
      </c>
      <c r="E1263" t="str">
        <f>IF(ELEVTAL[[#This Row],[Administrerende kommune]]=0,ELEVTAL[[#This Row],[Beliggenhedskommune]],IF(ELEVTAL[[#This Row],[Administrerende kommune]]="",ELEVTAL[[#This Row],[Beliggenhedskommune]],ELEVTAL[[#This Row],[Administrerende kommune]]))</f>
        <v>Favrskov Kommune</v>
      </c>
      <c r="F1263" t="str">
        <f>_xlfn.XLOOKUP(ELEVTAL[[#This Row],[Institutionsnummer]],INSTREG[INST_NR],INSTREG[ADM_KOMMUNE_NR_TEKST])</f>
        <v>Favrskov Kommune</v>
      </c>
      <c r="G1263" t="str">
        <f>_xlfn.XLOOKUP(ELEVTAL[[#This Row],[Institutionsnummer]],INSTREG[INST_NR],INSTREG[BEL_KOMMUNE_TEKST])</f>
        <v>Favrskov Kommune</v>
      </c>
      <c r="H1263">
        <v>650</v>
      </c>
    </row>
    <row r="1264" spans="2:8" x14ac:dyDescent="0.25">
      <c r="B1264">
        <v>709003</v>
      </c>
      <c r="C1264" t="str">
        <f>_xlfn.XLOOKUP(ELEVTAL[[#This Row],[Institutionsnummer]],INSTREG[INST_NR],INSTREG[INST_NAVN])</f>
        <v>Hadbjerg Skole</v>
      </c>
      <c r="D1264" t="str">
        <f>_xlfn.XLOOKUP(ELEVTAL[[#This Row],[Institutionsnummer]],INSTREG[INST_NR],INSTREG[EJER_KODE_TEKST])</f>
        <v>Kommunale</v>
      </c>
      <c r="E1264" t="str">
        <f>IF(ELEVTAL[[#This Row],[Administrerende kommune]]=0,ELEVTAL[[#This Row],[Beliggenhedskommune]],IF(ELEVTAL[[#This Row],[Administrerende kommune]]="",ELEVTAL[[#This Row],[Beliggenhedskommune]],ELEVTAL[[#This Row],[Administrerende kommune]]))</f>
        <v>Favrskov Kommune</v>
      </c>
      <c r="F1264" t="str">
        <f>_xlfn.XLOOKUP(ELEVTAL[[#This Row],[Institutionsnummer]],INSTREG[INST_NR],INSTREG[ADM_KOMMUNE_NR_TEKST])</f>
        <v>Favrskov Kommune</v>
      </c>
      <c r="G1264" t="str">
        <f>_xlfn.XLOOKUP(ELEVTAL[[#This Row],[Institutionsnummer]],INSTREG[INST_NR],INSTREG[BEL_KOMMUNE_TEKST])</f>
        <v>Favrskov Kommune</v>
      </c>
      <c r="H1264">
        <v>392</v>
      </c>
    </row>
    <row r="1265" spans="2:8" x14ac:dyDescent="0.25">
      <c r="B1265">
        <v>709004</v>
      </c>
      <c r="C1265" t="str">
        <f>_xlfn.XLOOKUP(ELEVTAL[[#This Row],[Institutionsnummer]],INSTREG[INST_NR],INSTREG[INST_NAVN])</f>
        <v>Østervangskolen</v>
      </c>
      <c r="D1265" t="str">
        <f>_xlfn.XLOOKUP(ELEVTAL[[#This Row],[Institutionsnummer]],INSTREG[INST_NR],INSTREG[EJER_KODE_TEKST])</f>
        <v>Kommunale</v>
      </c>
      <c r="E1265" t="str">
        <f>IF(ELEVTAL[[#This Row],[Administrerende kommune]]=0,ELEVTAL[[#This Row],[Beliggenhedskommune]],IF(ELEVTAL[[#This Row],[Administrerende kommune]]="",ELEVTAL[[#This Row],[Beliggenhedskommune]],ELEVTAL[[#This Row],[Administrerende kommune]]))</f>
        <v>Favrskov Kommune</v>
      </c>
      <c r="F1265" t="str">
        <f>_xlfn.XLOOKUP(ELEVTAL[[#This Row],[Institutionsnummer]],INSTREG[INST_NR],INSTREG[ADM_KOMMUNE_NR_TEKST])</f>
        <v>Favrskov Kommune</v>
      </c>
      <c r="G1265" t="str">
        <f>_xlfn.XLOOKUP(ELEVTAL[[#This Row],[Institutionsnummer]],INSTREG[INST_NR],INSTREG[BEL_KOMMUNE_TEKST])</f>
        <v>Favrskov Kommune</v>
      </c>
      <c r="H1265">
        <v>440</v>
      </c>
    </row>
    <row r="1266" spans="2:8" x14ac:dyDescent="0.25">
      <c r="B1266">
        <v>709005</v>
      </c>
      <c r="C1266" t="str">
        <f>_xlfn.XLOOKUP(ELEVTAL[[#This Row],[Institutionsnummer]],INSTREG[INST_NR],INSTREG[INST_NAVN])</f>
        <v>Bavnehøjskolen</v>
      </c>
      <c r="D1266" t="str">
        <f>_xlfn.XLOOKUP(ELEVTAL[[#This Row],[Institutionsnummer]],INSTREG[INST_NR],INSTREG[EJER_KODE_TEKST])</f>
        <v>Kommunale</v>
      </c>
      <c r="E1266" t="str">
        <f>IF(ELEVTAL[[#This Row],[Administrerende kommune]]=0,ELEVTAL[[#This Row],[Beliggenhedskommune]],IF(ELEVTAL[[#This Row],[Administrerende kommune]]="",ELEVTAL[[#This Row],[Beliggenhedskommune]],ELEVTAL[[#This Row],[Administrerende kommune]]))</f>
        <v>Favrskov Kommune</v>
      </c>
      <c r="F1266" t="str">
        <f>_xlfn.XLOOKUP(ELEVTAL[[#This Row],[Institutionsnummer]],INSTREG[INST_NR],INSTREG[ADM_KOMMUNE_NR_TEKST])</f>
        <v>Favrskov Kommune</v>
      </c>
      <c r="G1266" t="str">
        <f>_xlfn.XLOOKUP(ELEVTAL[[#This Row],[Institutionsnummer]],INSTREG[INST_NR],INSTREG[BEL_KOMMUNE_TEKST])</f>
        <v>Favrskov Kommune</v>
      </c>
      <c r="H1266">
        <v>263</v>
      </c>
    </row>
    <row r="1267" spans="2:8" hidden="1" x14ac:dyDescent="0.25">
      <c r="B1267">
        <v>710001</v>
      </c>
      <c r="C1267" t="str">
        <f>_xlfn.XLOOKUP(ELEVTAL[[#This Row],[Institutionsnummer]],INSTREG[INST_NR],INSTREG[INST_NAVN])</f>
        <v>Kanonskolen</v>
      </c>
      <c r="D1267" t="str">
        <f>_xlfn.XLOOKUP(ELEVTAL[[#This Row],[Institutionsnummer]],INSTREG[INST_NR],INSTREG[EJER_KODE_TEKST])</f>
        <v>Selvejende, kommunale</v>
      </c>
      <c r="E1267" t="str">
        <f>IF(ELEVTAL[[#This Row],[Administrerende kommune]]=0,ELEVTAL[[#This Row],[Beliggenhedskommune]],IF(ELEVTAL[[#This Row],[Administrerende kommune]]="",ELEVTAL[[#This Row],[Beliggenhedskommune]],ELEVTAL[[#This Row],[Administrerende kommune]]))</f>
        <v>Favrskov Kommune</v>
      </c>
      <c r="F1267" t="str">
        <f>_xlfn.XLOOKUP(ELEVTAL[[#This Row],[Institutionsnummer]],INSTREG[INST_NR],INSTREG[ADM_KOMMUNE_NR_TEKST])</f>
        <v>Favrskov Kommune</v>
      </c>
      <c r="G1267" t="str">
        <f>_xlfn.XLOOKUP(ELEVTAL[[#This Row],[Institutionsnummer]],INSTREG[INST_NR],INSTREG[BEL_KOMMUNE_TEKST])</f>
        <v>Favrskov Kommune</v>
      </c>
      <c r="H1267">
        <v>39</v>
      </c>
    </row>
    <row r="1268" spans="2:8" x14ac:dyDescent="0.25">
      <c r="B1268">
        <v>711001</v>
      </c>
      <c r="C1268" t="str">
        <f>_xlfn.XLOOKUP(ELEVTAL[[#This Row],[Institutionsnummer]],INSTREG[INST_NR],INSTREG[INST_NAVN])</f>
        <v>Skovvangskolen</v>
      </c>
      <c r="D1268" t="str">
        <f>_xlfn.XLOOKUP(ELEVTAL[[#This Row],[Institutionsnummer]],INSTREG[INST_NR],INSTREG[EJER_KODE_TEKST])</f>
        <v>Kommunale</v>
      </c>
      <c r="E1268" t="str">
        <f>IF(ELEVTAL[[#This Row],[Administrerende kommune]]=0,ELEVTAL[[#This Row],[Beliggenhedskommune]],IF(ELEVTAL[[#This Row],[Administrerende kommune]]="",ELEVTAL[[#This Row],[Beliggenhedskommune]],ELEVTAL[[#This Row],[Administrerende kommune]]))</f>
        <v>Favrskov Kommune</v>
      </c>
      <c r="F1268" t="str">
        <f>_xlfn.XLOOKUP(ELEVTAL[[#This Row],[Institutionsnummer]],INSTREG[INST_NR],INSTREG[ADM_KOMMUNE_NR_TEKST])</f>
        <v>Favrskov Kommune</v>
      </c>
      <c r="G1268" t="str">
        <f>_xlfn.XLOOKUP(ELEVTAL[[#This Row],[Institutionsnummer]],INSTREG[INST_NR],INSTREG[BEL_KOMMUNE_TEKST])</f>
        <v>Favrskov Kommune</v>
      </c>
      <c r="H1268">
        <v>627</v>
      </c>
    </row>
    <row r="1269" spans="2:8" x14ac:dyDescent="0.25">
      <c r="B1269">
        <v>711004</v>
      </c>
      <c r="C1269" t="str">
        <f>_xlfn.XLOOKUP(ELEVTAL[[#This Row],[Institutionsnummer]],INSTREG[INST_NR],INSTREG[INST_NAVN])</f>
        <v>Søndervangskolen</v>
      </c>
      <c r="D1269" t="str">
        <f>_xlfn.XLOOKUP(ELEVTAL[[#This Row],[Institutionsnummer]],INSTREG[INST_NR],INSTREG[EJER_KODE_TEKST])</f>
        <v>Kommunale</v>
      </c>
      <c r="E1269" t="str">
        <f>IF(ELEVTAL[[#This Row],[Administrerende kommune]]=0,ELEVTAL[[#This Row],[Beliggenhedskommune]],IF(ELEVTAL[[#This Row],[Administrerende kommune]]="",ELEVTAL[[#This Row],[Beliggenhedskommune]],ELEVTAL[[#This Row],[Administrerende kommune]]))</f>
        <v>Favrskov Kommune</v>
      </c>
      <c r="F1269" t="str">
        <f>_xlfn.XLOOKUP(ELEVTAL[[#This Row],[Institutionsnummer]],INSTREG[INST_NR],INSTREG[ADM_KOMMUNE_NR_TEKST])</f>
        <v>Favrskov Kommune</v>
      </c>
      <c r="G1269" t="str">
        <f>_xlfn.XLOOKUP(ELEVTAL[[#This Row],[Institutionsnummer]],INSTREG[INST_NR],INSTREG[BEL_KOMMUNE_TEKST])</f>
        <v>Favrskov Kommune</v>
      </c>
      <c r="H1269">
        <v>669</v>
      </c>
    </row>
    <row r="1270" spans="2:8" x14ac:dyDescent="0.25">
      <c r="B1270">
        <v>713001</v>
      </c>
      <c r="C1270" t="str">
        <f>_xlfn.XLOOKUP(ELEVTAL[[#This Row],[Institutionsnummer]],INSTREG[INST_NR],INSTREG[INST_NAVN])</f>
        <v>Haldum-Hinnerup Skolen</v>
      </c>
      <c r="D1270" t="str">
        <f>_xlfn.XLOOKUP(ELEVTAL[[#This Row],[Institutionsnummer]],INSTREG[INST_NR],INSTREG[EJER_KODE_TEKST])</f>
        <v>Kommunale</v>
      </c>
      <c r="E1270" t="str">
        <f>IF(ELEVTAL[[#This Row],[Administrerende kommune]]=0,ELEVTAL[[#This Row],[Beliggenhedskommune]],IF(ELEVTAL[[#This Row],[Administrerende kommune]]="",ELEVTAL[[#This Row],[Beliggenhedskommune]],ELEVTAL[[#This Row],[Administrerende kommune]]))</f>
        <v>Favrskov Kommune</v>
      </c>
      <c r="F1270" t="str">
        <f>_xlfn.XLOOKUP(ELEVTAL[[#This Row],[Institutionsnummer]],INSTREG[INST_NR],INSTREG[ADM_KOMMUNE_NR_TEKST])</f>
        <v>Favrskov Kommune</v>
      </c>
      <c r="G1270" t="str">
        <f>_xlfn.XLOOKUP(ELEVTAL[[#This Row],[Institutionsnummer]],INSTREG[INST_NR],INSTREG[BEL_KOMMUNE_TEKST])</f>
        <v>Favrskov Kommune</v>
      </c>
      <c r="H1270">
        <v>640</v>
      </c>
    </row>
    <row r="1271" spans="2:8" x14ac:dyDescent="0.25">
      <c r="B1271">
        <v>713002</v>
      </c>
      <c r="C1271" t="str">
        <f>_xlfn.XLOOKUP(ELEVTAL[[#This Row],[Institutionsnummer]],INSTREG[INST_NR],INSTREG[INST_NAVN])</f>
        <v>Korsholm Skole</v>
      </c>
      <c r="D1271" t="str">
        <f>_xlfn.XLOOKUP(ELEVTAL[[#This Row],[Institutionsnummer]],INSTREG[INST_NR],INSTREG[EJER_KODE_TEKST])</f>
        <v>Kommunale</v>
      </c>
      <c r="E1271" t="str">
        <f>IF(ELEVTAL[[#This Row],[Administrerende kommune]]=0,ELEVTAL[[#This Row],[Beliggenhedskommune]],IF(ELEVTAL[[#This Row],[Administrerende kommune]]="",ELEVTAL[[#This Row],[Beliggenhedskommune]],ELEVTAL[[#This Row],[Administrerende kommune]]))</f>
        <v>Favrskov Kommune</v>
      </c>
      <c r="F1271" t="str">
        <f>_xlfn.XLOOKUP(ELEVTAL[[#This Row],[Institutionsnummer]],INSTREG[INST_NR],INSTREG[ADM_KOMMUNE_NR_TEKST])</f>
        <v>Favrskov Kommune</v>
      </c>
      <c r="G1271" t="str">
        <f>_xlfn.XLOOKUP(ELEVTAL[[#This Row],[Institutionsnummer]],INSTREG[INST_NR],INSTREG[BEL_KOMMUNE_TEKST])</f>
        <v>Favrskov Kommune</v>
      </c>
      <c r="H1271">
        <v>128</v>
      </c>
    </row>
    <row r="1272" spans="2:8" x14ac:dyDescent="0.25">
      <c r="B1272">
        <v>713003</v>
      </c>
      <c r="C1272" t="str">
        <f>_xlfn.XLOOKUP(ELEVTAL[[#This Row],[Institutionsnummer]],INSTREG[INST_NR],INSTREG[INST_NAVN])</f>
        <v>Rønbækskolen</v>
      </c>
      <c r="D1272" t="str">
        <f>_xlfn.XLOOKUP(ELEVTAL[[#This Row],[Institutionsnummer]],INSTREG[INST_NR],INSTREG[EJER_KODE_TEKST])</f>
        <v>Kommunale</v>
      </c>
      <c r="E1272" t="str">
        <f>IF(ELEVTAL[[#This Row],[Administrerende kommune]]=0,ELEVTAL[[#This Row],[Beliggenhedskommune]],IF(ELEVTAL[[#This Row],[Administrerende kommune]]="",ELEVTAL[[#This Row],[Beliggenhedskommune]],ELEVTAL[[#This Row],[Administrerende kommune]]))</f>
        <v>Favrskov Kommune</v>
      </c>
      <c r="F1272" t="str">
        <f>_xlfn.XLOOKUP(ELEVTAL[[#This Row],[Institutionsnummer]],INSTREG[INST_NR],INSTREG[ADM_KOMMUNE_NR_TEKST])</f>
        <v>Favrskov Kommune</v>
      </c>
      <c r="G1272" t="str">
        <f>_xlfn.XLOOKUP(ELEVTAL[[#This Row],[Institutionsnummer]],INSTREG[INST_NR],INSTREG[BEL_KOMMUNE_TEKST])</f>
        <v>Favrskov Kommune</v>
      </c>
      <c r="H1272">
        <v>646</v>
      </c>
    </row>
    <row r="1273" spans="2:8" x14ac:dyDescent="0.25">
      <c r="B1273">
        <v>713004</v>
      </c>
      <c r="C1273" t="str">
        <f>_xlfn.XLOOKUP(ELEVTAL[[#This Row],[Institutionsnummer]],INSTREG[INST_NR],INSTREG[INST_NAVN])</f>
        <v>Præstemarkskolen</v>
      </c>
      <c r="D1273" t="str">
        <f>_xlfn.XLOOKUP(ELEVTAL[[#This Row],[Institutionsnummer]],INSTREG[INST_NR],INSTREG[EJER_KODE_TEKST])</f>
        <v>Kommunale</v>
      </c>
      <c r="E1273" t="str">
        <f>IF(ELEVTAL[[#This Row],[Administrerende kommune]]=0,ELEVTAL[[#This Row],[Beliggenhedskommune]],IF(ELEVTAL[[#This Row],[Administrerende kommune]]="",ELEVTAL[[#This Row],[Beliggenhedskommune]],ELEVTAL[[#This Row],[Administrerende kommune]]))</f>
        <v>Favrskov Kommune</v>
      </c>
      <c r="F1273" t="str">
        <f>_xlfn.XLOOKUP(ELEVTAL[[#This Row],[Institutionsnummer]],INSTREG[INST_NR],INSTREG[ADM_KOMMUNE_NR_TEKST])</f>
        <v>Favrskov Kommune</v>
      </c>
      <c r="G1273" t="str">
        <f>_xlfn.XLOOKUP(ELEVTAL[[#This Row],[Institutionsnummer]],INSTREG[INST_NR],INSTREG[BEL_KOMMUNE_TEKST])</f>
        <v>Favrskov Kommune</v>
      </c>
      <c r="H1273">
        <v>630</v>
      </c>
    </row>
    <row r="1274" spans="2:8" x14ac:dyDescent="0.25">
      <c r="B1274">
        <v>715001</v>
      </c>
      <c r="C1274" t="str">
        <f>_xlfn.XLOOKUP(ELEVTAL[[#This Row],[Institutionsnummer]],INSTREG[INST_NR],INSTREG[INST_NAVN])</f>
        <v>Bakkeskolen</v>
      </c>
      <c r="D1274" t="str">
        <f>_xlfn.XLOOKUP(ELEVTAL[[#This Row],[Institutionsnummer]],INSTREG[INST_NR],INSTREG[EJER_KODE_TEKST])</f>
        <v>Kommunale</v>
      </c>
      <c r="E1274" t="str">
        <f>IF(ELEVTAL[[#This Row],[Administrerende kommune]]=0,ELEVTAL[[#This Row],[Beliggenhedskommune]],IF(ELEVTAL[[#This Row],[Administrerende kommune]]="",ELEVTAL[[#This Row],[Beliggenhedskommune]],ELEVTAL[[#This Row],[Administrerende kommune]]))</f>
        <v>Skanderborg Kommune</v>
      </c>
      <c r="F1274" t="str">
        <f>_xlfn.XLOOKUP(ELEVTAL[[#This Row],[Institutionsnummer]],INSTREG[INST_NR],INSTREG[ADM_KOMMUNE_NR_TEKST])</f>
        <v>Skanderborg Kommune</v>
      </c>
      <c r="G1274" t="str">
        <f>_xlfn.XLOOKUP(ELEVTAL[[#This Row],[Institutionsnummer]],INSTREG[INST_NR],INSTREG[BEL_KOMMUNE_TEKST])</f>
        <v>Skanderborg Kommune</v>
      </c>
      <c r="H1274">
        <v>675</v>
      </c>
    </row>
    <row r="1275" spans="2:8" x14ac:dyDescent="0.25">
      <c r="B1275">
        <v>715002</v>
      </c>
      <c r="C1275" t="str">
        <f>_xlfn.XLOOKUP(ELEVTAL[[#This Row],[Institutionsnummer]],INSTREG[INST_NR],INSTREG[INST_NAVN])</f>
        <v>Veng Skole og Børnehus</v>
      </c>
      <c r="D1275" t="str">
        <f>_xlfn.XLOOKUP(ELEVTAL[[#This Row],[Institutionsnummer]],INSTREG[INST_NR],INSTREG[EJER_KODE_TEKST])</f>
        <v>Kommunale</v>
      </c>
      <c r="E1275" t="str">
        <f>IF(ELEVTAL[[#This Row],[Administrerende kommune]]=0,ELEVTAL[[#This Row],[Beliggenhedskommune]],IF(ELEVTAL[[#This Row],[Administrerende kommune]]="",ELEVTAL[[#This Row],[Beliggenhedskommune]],ELEVTAL[[#This Row],[Administrerende kommune]]))</f>
        <v>Skanderborg Kommune</v>
      </c>
      <c r="F1275" t="str">
        <f>_xlfn.XLOOKUP(ELEVTAL[[#This Row],[Institutionsnummer]],INSTREG[INST_NR],INSTREG[ADM_KOMMUNE_NR_TEKST])</f>
        <v>Skanderborg Kommune</v>
      </c>
      <c r="G1275" t="str">
        <f>_xlfn.XLOOKUP(ELEVTAL[[#This Row],[Institutionsnummer]],INSTREG[INST_NR],INSTREG[BEL_KOMMUNE_TEKST])</f>
        <v>Skanderborg Kommune</v>
      </c>
      <c r="H1275">
        <v>76</v>
      </c>
    </row>
    <row r="1276" spans="2:8" x14ac:dyDescent="0.25">
      <c r="B1276">
        <v>715003</v>
      </c>
      <c r="C1276" t="str">
        <f>_xlfn.XLOOKUP(ELEVTAL[[#This Row],[Institutionsnummer]],INSTREG[INST_NR],INSTREG[INST_NAVN])</f>
        <v>Højboskolen</v>
      </c>
      <c r="D1276" t="str">
        <f>_xlfn.XLOOKUP(ELEVTAL[[#This Row],[Institutionsnummer]],INSTREG[INST_NR],INSTREG[EJER_KODE_TEKST])</f>
        <v>Kommunale</v>
      </c>
      <c r="E1276" t="str">
        <f>IF(ELEVTAL[[#This Row],[Administrerende kommune]]=0,ELEVTAL[[#This Row],[Beliggenhedskommune]],IF(ELEVTAL[[#This Row],[Administrerende kommune]]="",ELEVTAL[[#This Row],[Beliggenhedskommune]],ELEVTAL[[#This Row],[Administrerende kommune]]))</f>
        <v>Skanderborg Kommune</v>
      </c>
      <c r="F1276" t="str">
        <f>_xlfn.XLOOKUP(ELEVTAL[[#This Row],[Institutionsnummer]],INSTREG[INST_NR],INSTREG[ADM_KOMMUNE_NR_TEKST])</f>
        <v>Skanderborg Kommune</v>
      </c>
      <c r="G1276" t="str">
        <f>_xlfn.XLOOKUP(ELEVTAL[[#This Row],[Institutionsnummer]],INSTREG[INST_NR],INSTREG[BEL_KOMMUNE_TEKST])</f>
        <v>Skanderborg Kommune</v>
      </c>
      <c r="H1276">
        <v>533</v>
      </c>
    </row>
    <row r="1277" spans="2:8" x14ac:dyDescent="0.25">
      <c r="B1277">
        <v>715005</v>
      </c>
      <c r="C1277" t="str">
        <f>_xlfn.XLOOKUP(ELEVTAL[[#This Row],[Institutionsnummer]],INSTREG[INST_NR],INSTREG[INST_NAVN])</f>
        <v>Hørningskolen</v>
      </c>
      <c r="D1277" t="str">
        <f>_xlfn.XLOOKUP(ELEVTAL[[#This Row],[Institutionsnummer]],INSTREG[INST_NR],INSTREG[EJER_KODE_TEKST])</f>
        <v>Kommunale</v>
      </c>
      <c r="E1277" t="str">
        <f>IF(ELEVTAL[[#This Row],[Administrerende kommune]]=0,ELEVTAL[[#This Row],[Beliggenhedskommune]],IF(ELEVTAL[[#This Row],[Administrerende kommune]]="",ELEVTAL[[#This Row],[Beliggenhedskommune]],ELEVTAL[[#This Row],[Administrerende kommune]]))</f>
        <v>Skanderborg Kommune</v>
      </c>
      <c r="F1277" t="str">
        <f>_xlfn.XLOOKUP(ELEVTAL[[#This Row],[Institutionsnummer]],INSTREG[INST_NR],INSTREG[ADM_KOMMUNE_NR_TEKST])</f>
        <v>Skanderborg Kommune</v>
      </c>
      <c r="G1277" t="str">
        <f>_xlfn.XLOOKUP(ELEVTAL[[#This Row],[Institutionsnummer]],INSTREG[INST_NR],INSTREG[BEL_KOMMUNE_TEKST])</f>
        <v>Skanderborg Kommune</v>
      </c>
      <c r="H1277">
        <v>44</v>
      </c>
    </row>
    <row r="1278" spans="2:8" x14ac:dyDescent="0.25">
      <c r="B1278">
        <v>717002</v>
      </c>
      <c r="C1278" t="str">
        <f>_xlfn.XLOOKUP(ELEVTAL[[#This Row],[Institutionsnummer]],INSTREG[INST_NR],INSTREG[INST_NAVN])</f>
        <v>Langå Skole</v>
      </c>
      <c r="D1278" t="str">
        <f>_xlfn.XLOOKUP(ELEVTAL[[#This Row],[Institutionsnummer]],INSTREG[INST_NR],INSTREG[EJER_KODE_TEKST])</f>
        <v>Kommunale</v>
      </c>
      <c r="E1278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278" t="str">
        <f>_xlfn.XLOOKUP(ELEVTAL[[#This Row],[Institutionsnummer]],INSTREG[INST_NR],INSTREG[ADM_KOMMUNE_NR_TEKST])</f>
        <v>Randers Kommune</v>
      </c>
      <c r="G1278" t="str">
        <f>_xlfn.XLOOKUP(ELEVTAL[[#This Row],[Institutionsnummer]],INSTREG[INST_NR],INSTREG[BEL_KOMMUNE_TEKST])</f>
        <v>Randers Kommune</v>
      </c>
      <c r="H1278">
        <v>421</v>
      </c>
    </row>
    <row r="1279" spans="2:8" x14ac:dyDescent="0.25">
      <c r="B1279">
        <v>717003</v>
      </c>
      <c r="C1279" t="str">
        <f>_xlfn.XLOOKUP(ELEVTAL[[#This Row],[Institutionsnummer]],INSTREG[INST_NR],INSTREG[INST_NAVN])</f>
        <v>Lilleåskolen</v>
      </c>
      <c r="D1279" t="str">
        <f>_xlfn.XLOOKUP(ELEVTAL[[#This Row],[Institutionsnummer]],INSTREG[INST_NR],INSTREG[EJER_KODE_TEKST])</f>
        <v>Kommunale</v>
      </c>
      <c r="E1279" t="str">
        <f>IF(ELEVTAL[[#This Row],[Administrerende kommune]]=0,ELEVTAL[[#This Row],[Beliggenhedskommune]],IF(ELEVTAL[[#This Row],[Administrerende kommune]]="",ELEVTAL[[#This Row],[Beliggenhedskommune]],ELEVTAL[[#This Row],[Administrerende kommune]]))</f>
        <v>Favrskov Kommune</v>
      </c>
      <c r="F1279" t="str">
        <f>_xlfn.XLOOKUP(ELEVTAL[[#This Row],[Institutionsnummer]],INSTREG[INST_NR],INSTREG[ADM_KOMMUNE_NR_TEKST])</f>
        <v>Favrskov Kommune</v>
      </c>
      <c r="G1279" t="str">
        <f>_xlfn.XLOOKUP(ELEVTAL[[#This Row],[Institutionsnummer]],INSTREG[INST_NR],INSTREG[BEL_KOMMUNE_TEKST])</f>
        <v>Favrskov Kommune</v>
      </c>
      <c r="H1279">
        <v>104</v>
      </c>
    </row>
    <row r="1280" spans="2:8" x14ac:dyDescent="0.25">
      <c r="B1280">
        <v>717004</v>
      </c>
      <c r="C1280" t="str">
        <f>_xlfn.XLOOKUP(ELEVTAL[[#This Row],[Institutionsnummer]],INSTREG[INST_NR],INSTREG[INST_NAVN])</f>
        <v>Munkholmskolen</v>
      </c>
      <c r="D1280" t="str">
        <f>_xlfn.XLOOKUP(ELEVTAL[[#This Row],[Institutionsnummer]],INSTREG[INST_NR],INSTREG[EJER_KODE_TEKST])</f>
        <v>Kommunale</v>
      </c>
      <c r="E1280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280" t="str">
        <f>_xlfn.XLOOKUP(ELEVTAL[[#This Row],[Institutionsnummer]],INSTREG[INST_NR],INSTREG[ADM_KOMMUNE_NR_TEKST])</f>
        <v>Randers Kommune</v>
      </c>
      <c r="G1280" t="str">
        <f>_xlfn.XLOOKUP(ELEVTAL[[#This Row],[Institutionsnummer]],INSTREG[INST_NR],INSTREG[BEL_KOMMUNE_TEKST])</f>
        <v>Randers Kommune</v>
      </c>
      <c r="H1280">
        <v>433</v>
      </c>
    </row>
    <row r="1281" spans="2:8" x14ac:dyDescent="0.25">
      <c r="B1281">
        <v>717010</v>
      </c>
      <c r="C1281" t="str">
        <f>_xlfn.XLOOKUP(ELEVTAL[[#This Row],[Institutionsnummer]],INSTREG[INST_NR],INSTREG[INST_NAVN])</f>
        <v>Heldagsskolen i Houlbjerg</v>
      </c>
      <c r="D1281" t="str">
        <f>_xlfn.XLOOKUP(ELEVTAL[[#This Row],[Institutionsnummer]],INSTREG[INST_NR],INSTREG[EJER_KODE_TEKST])</f>
        <v>Kommunale</v>
      </c>
      <c r="E1281" t="str">
        <f>IF(ELEVTAL[[#This Row],[Administrerende kommune]]=0,ELEVTAL[[#This Row],[Beliggenhedskommune]],IF(ELEVTAL[[#This Row],[Administrerende kommune]]="",ELEVTAL[[#This Row],[Beliggenhedskommune]],ELEVTAL[[#This Row],[Administrerende kommune]]))</f>
        <v>Favrskov Kommune</v>
      </c>
      <c r="F1281" t="str">
        <f>_xlfn.XLOOKUP(ELEVTAL[[#This Row],[Institutionsnummer]],INSTREG[INST_NR],INSTREG[ADM_KOMMUNE_NR_TEKST])</f>
        <v>Favrskov Kommune</v>
      </c>
      <c r="G1281" t="str">
        <f>_xlfn.XLOOKUP(ELEVTAL[[#This Row],[Institutionsnummer]],INSTREG[INST_NR],INSTREG[BEL_KOMMUNE_TEKST])</f>
        <v>Favrskov Kommune</v>
      </c>
    </row>
    <row r="1282" spans="2:8" x14ac:dyDescent="0.25">
      <c r="B1282">
        <v>719001</v>
      </c>
      <c r="C1282" t="str">
        <f>_xlfn.XLOOKUP(ELEVTAL[[#This Row],[Institutionsnummer]],INSTREG[INST_NR],INSTREG[INST_NAVN])</f>
        <v>Assens Skole</v>
      </c>
      <c r="D1282" t="str">
        <f>_xlfn.XLOOKUP(ELEVTAL[[#This Row],[Institutionsnummer]],INSTREG[INST_NR],INSTREG[EJER_KODE_TEKST])</f>
        <v>Kommunale</v>
      </c>
      <c r="E1282" t="str">
        <f>IF(ELEVTAL[[#This Row],[Administrerende kommune]]=0,ELEVTAL[[#This Row],[Beliggenhedskommune]],IF(ELEVTAL[[#This Row],[Administrerende kommune]]="",ELEVTAL[[#This Row],[Beliggenhedskommune]],ELEVTAL[[#This Row],[Administrerende kommune]]))</f>
        <v>Mariagerfjord Kommune</v>
      </c>
      <c r="F1282" t="str">
        <f>_xlfn.XLOOKUP(ELEVTAL[[#This Row],[Institutionsnummer]],INSTREG[INST_NR],INSTREG[ADM_KOMMUNE_NR_TEKST])</f>
        <v>Mariagerfjord Kommune</v>
      </c>
      <c r="G1282" t="str">
        <f>_xlfn.XLOOKUP(ELEVTAL[[#This Row],[Institutionsnummer]],INSTREG[INST_NR],INSTREG[BEL_KOMMUNE_TEKST])</f>
        <v>Mariagerfjord Kommune</v>
      </c>
      <c r="H1282">
        <v>209</v>
      </c>
    </row>
    <row r="1283" spans="2:8" x14ac:dyDescent="0.25">
      <c r="B1283">
        <v>719002</v>
      </c>
      <c r="C1283" t="str">
        <f>_xlfn.XLOOKUP(ELEVTAL[[#This Row],[Institutionsnummer]],INSTREG[INST_NR],INSTREG[INST_NAVN])</f>
        <v>Havndal Skole</v>
      </c>
      <c r="D1283" t="str">
        <f>_xlfn.XLOOKUP(ELEVTAL[[#This Row],[Institutionsnummer]],INSTREG[INST_NR],INSTREG[EJER_KODE_TEKST])</f>
        <v>Kommunale</v>
      </c>
      <c r="E1283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283" t="str">
        <f>_xlfn.XLOOKUP(ELEVTAL[[#This Row],[Institutionsnummer]],INSTREG[INST_NR],INSTREG[ADM_KOMMUNE_NR_TEKST])</f>
        <v>Randers Kommune</v>
      </c>
      <c r="G1283" t="str">
        <f>_xlfn.XLOOKUP(ELEVTAL[[#This Row],[Institutionsnummer]],INSTREG[INST_NR],INSTREG[BEL_KOMMUNE_TEKST])</f>
        <v>Randers Kommune</v>
      </c>
      <c r="H1283">
        <v>78</v>
      </c>
    </row>
    <row r="1284" spans="2:8" x14ac:dyDescent="0.25">
      <c r="B1284">
        <v>719003</v>
      </c>
      <c r="C1284" t="str">
        <f>_xlfn.XLOOKUP(ELEVTAL[[#This Row],[Institutionsnummer]],INSTREG[INST_NR],INSTREG[INST_NAVN])</f>
        <v>Mariager Skole</v>
      </c>
      <c r="D1284" t="str">
        <f>_xlfn.XLOOKUP(ELEVTAL[[#This Row],[Institutionsnummer]],INSTREG[INST_NR],INSTREG[EJER_KODE_TEKST])</f>
        <v>Kommunale</v>
      </c>
      <c r="E1284" t="str">
        <f>IF(ELEVTAL[[#This Row],[Administrerende kommune]]=0,ELEVTAL[[#This Row],[Beliggenhedskommune]],IF(ELEVTAL[[#This Row],[Administrerende kommune]]="",ELEVTAL[[#This Row],[Beliggenhedskommune]],ELEVTAL[[#This Row],[Administrerende kommune]]))</f>
        <v>Mariagerfjord Kommune</v>
      </c>
      <c r="F1284" t="str">
        <f>_xlfn.XLOOKUP(ELEVTAL[[#This Row],[Institutionsnummer]],INSTREG[INST_NR],INSTREG[ADM_KOMMUNE_NR_TEKST])</f>
        <v>Mariagerfjord Kommune</v>
      </c>
      <c r="G1284" t="str">
        <f>_xlfn.XLOOKUP(ELEVTAL[[#This Row],[Institutionsnummer]],INSTREG[INST_NR],INSTREG[BEL_KOMMUNE_TEKST])</f>
        <v>Mariagerfjord Kommune</v>
      </c>
      <c r="H1284">
        <v>338</v>
      </c>
    </row>
    <row r="1285" spans="2:8" hidden="1" x14ac:dyDescent="0.25">
      <c r="B1285">
        <v>719007</v>
      </c>
      <c r="C1285" t="str">
        <f>_xlfn.XLOOKUP(ELEVTAL[[#This Row],[Institutionsnummer]],INSTREG[INST_NR],INSTREG[INST_NAVN])</f>
        <v>Hedehuset</v>
      </c>
      <c r="D1285" t="str">
        <f>_xlfn.XLOOKUP(ELEVTAL[[#This Row],[Institutionsnummer]],INSTREG[INST_NR],INSTREG[EJER_KODE_TEKST])</f>
        <v>Selvejende, kommunale</v>
      </c>
      <c r="E1285" t="str">
        <f>IF(ELEVTAL[[#This Row],[Administrerende kommune]]=0,ELEVTAL[[#This Row],[Beliggenhedskommune]],IF(ELEVTAL[[#This Row],[Administrerende kommune]]="",ELEVTAL[[#This Row],[Beliggenhedskommune]],ELEVTAL[[#This Row],[Administrerende kommune]]))</f>
        <v>Mariagerfjord Kommune</v>
      </c>
      <c r="F1285" t="str">
        <f>_xlfn.XLOOKUP(ELEVTAL[[#This Row],[Institutionsnummer]],INSTREG[INST_NR],INSTREG[ADM_KOMMUNE_NR_TEKST])</f>
        <v>Mariagerfjord Kommune</v>
      </c>
      <c r="G1285" t="str">
        <f>_xlfn.XLOOKUP(ELEVTAL[[#This Row],[Institutionsnummer]],INSTREG[INST_NR],INSTREG[BEL_KOMMUNE_TEKST])</f>
        <v>Mariagerfjord Kommune</v>
      </c>
    </row>
    <row r="1286" spans="2:8" x14ac:dyDescent="0.25">
      <c r="B1286">
        <v>721002</v>
      </c>
      <c r="C1286" t="str">
        <f>_xlfn.XLOOKUP(ELEVTAL[[#This Row],[Institutionsnummer]],INSTREG[INST_NR],INSTREG[INST_NAVN])</f>
        <v>Kolind skole</v>
      </c>
      <c r="D1286" t="str">
        <f>_xlfn.XLOOKUP(ELEVTAL[[#This Row],[Institutionsnummer]],INSTREG[INST_NR],INSTREG[EJER_KODE_TEKST])</f>
        <v>Kommunale</v>
      </c>
      <c r="E1286" t="str">
        <f>IF(ELEVTAL[[#This Row],[Administrerende kommune]]=0,ELEVTAL[[#This Row],[Beliggenhedskommune]],IF(ELEVTAL[[#This Row],[Administrerende kommune]]="",ELEVTAL[[#This Row],[Beliggenhedskommune]],ELEVTAL[[#This Row],[Administrerende kommune]]))</f>
        <v>Syddjurs Kommune</v>
      </c>
      <c r="F1286" t="str">
        <f>_xlfn.XLOOKUP(ELEVTAL[[#This Row],[Institutionsnummer]],INSTREG[INST_NR],INSTREG[ADM_KOMMUNE_NR_TEKST])</f>
        <v>Syddjurs Kommune</v>
      </c>
      <c r="G1286" t="str">
        <f>_xlfn.XLOOKUP(ELEVTAL[[#This Row],[Institutionsnummer]],INSTREG[INST_NR],INSTREG[BEL_KOMMUNE_TEKST])</f>
        <v>Syddjurs Kommune</v>
      </c>
      <c r="H1286">
        <v>317</v>
      </c>
    </row>
    <row r="1287" spans="2:8" x14ac:dyDescent="0.25">
      <c r="B1287">
        <v>721004</v>
      </c>
      <c r="C1287" t="str">
        <f>_xlfn.XLOOKUP(ELEVTAL[[#This Row],[Institutionsnummer]],INSTREG[INST_NR],INSTREG[INST_NAVN])</f>
        <v>Marienhoffskolen</v>
      </c>
      <c r="D1287" t="str">
        <f>_xlfn.XLOOKUP(ELEVTAL[[#This Row],[Institutionsnummer]],INSTREG[INST_NR],INSTREG[EJER_KODE_TEKST])</f>
        <v>Kommunale</v>
      </c>
      <c r="E1287" t="str">
        <f>IF(ELEVTAL[[#This Row],[Administrerende kommune]]=0,ELEVTAL[[#This Row],[Beliggenhedskommune]],IF(ELEVTAL[[#This Row],[Administrerende kommune]]="",ELEVTAL[[#This Row],[Beliggenhedskommune]],ELEVTAL[[#This Row],[Administrerende kommune]]))</f>
        <v>Syddjurs Kommune</v>
      </c>
      <c r="F1287" t="str">
        <f>_xlfn.XLOOKUP(ELEVTAL[[#This Row],[Institutionsnummer]],INSTREG[INST_NR],INSTREG[ADM_KOMMUNE_NR_TEKST])</f>
        <v>Syddjurs Kommune</v>
      </c>
      <c r="G1287" t="str">
        <f>_xlfn.XLOOKUP(ELEVTAL[[#This Row],[Institutionsnummer]],INSTREG[INST_NR],INSTREG[BEL_KOMMUNE_TEKST])</f>
        <v>Syddjurs Kommune</v>
      </c>
      <c r="H1287">
        <v>427</v>
      </c>
    </row>
    <row r="1288" spans="2:8" x14ac:dyDescent="0.25">
      <c r="B1288">
        <v>721007</v>
      </c>
      <c r="C1288" t="str">
        <f>_xlfn.XLOOKUP(ELEVTAL[[#This Row],[Institutionsnummer]],INSTREG[INST_NR],INSTREG[INST_NAVN])</f>
        <v>Pindstrupskolen afd Pinstrup</v>
      </c>
      <c r="D1288" t="str">
        <f>_xlfn.XLOOKUP(ELEVTAL[[#This Row],[Institutionsnummer]],INSTREG[INST_NR],INSTREG[EJER_KODE_TEKST])</f>
        <v>Kommunale</v>
      </c>
      <c r="E1288" t="str">
        <f>IF(ELEVTAL[[#This Row],[Administrerende kommune]]=0,ELEVTAL[[#This Row],[Beliggenhedskommune]],IF(ELEVTAL[[#This Row],[Administrerende kommune]]="",ELEVTAL[[#This Row],[Beliggenhedskommune]],ELEVTAL[[#This Row],[Administrerende kommune]]))</f>
        <v>Syddjurs Kommune</v>
      </c>
      <c r="F1288" t="str">
        <f>_xlfn.XLOOKUP(ELEVTAL[[#This Row],[Institutionsnummer]],INSTREG[INST_NR],INSTREG[ADM_KOMMUNE_NR_TEKST])</f>
        <v>Syddjurs Kommune</v>
      </c>
      <c r="G1288" t="str">
        <f>_xlfn.XLOOKUP(ELEVTAL[[#This Row],[Institutionsnummer]],INSTREG[INST_NR],INSTREG[BEL_KOMMUNE_TEKST])</f>
        <v>Syddjurs Kommune</v>
      </c>
      <c r="H1288">
        <v>92</v>
      </c>
    </row>
    <row r="1289" spans="2:8" x14ac:dyDescent="0.25">
      <c r="B1289">
        <v>723001</v>
      </c>
      <c r="C1289" t="str">
        <f>_xlfn.XLOOKUP(ELEVTAL[[#This Row],[Institutionsnummer]],INSTREG[INST_NR],INSTREG[INST_NAVN])</f>
        <v>Grønhøjskolen</v>
      </c>
      <c r="D1289" t="str">
        <f>_xlfn.XLOOKUP(ELEVTAL[[#This Row],[Institutionsnummer]],INSTREG[INST_NR],INSTREG[EJER_KODE_TEKST])</f>
        <v>Kommunale</v>
      </c>
      <c r="E1289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289" t="str">
        <f>_xlfn.XLOOKUP(ELEVTAL[[#This Row],[Institutionsnummer]],INSTREG[INST_NR],INSTREG[ADM_KOMMUNE_NR_TEKST])</f>
        <v>Randers Kommune</v>
      </c>
      <c r="G1289" t="str">
        <f>_xlfn.XLOOKUP(ELEVTAL[[#This Row],[Institutionsnummer]],INSTREG[INST_NR],INSTREG[BEL_KOMMUNE_TEKST])</f>
        <v>Randers Kommune</v>
      </c>
      <c r="H1289">
        <v>376</v>
      </c>
    </row>
    <row r="1290" spans="2:8" x14ac:dyDescent="0.25">
      <c r="B1290">
        <v>723002</v>
      </c>
      <c r="C1290" t="str">
        <f>_xlfn.XLOOKUP(ELEVTAL[[#This Row],[Institutionsnummer]],INSTREG[INST_NR],INSTREG[INST_NAVN])</f>
        <v>Gjerlev-Enslev Skole</v>
      </c>
      <c r="D1290" t="str">
        <f>_xlfn.XLOOKUP(ELEVTAL[[#This Row],[Institutionsnummer]],INSTREG[INST_NR],INSTREG[EJER_KODE_TEKST])</f>
        <v>Kommunale</v>
      </c>
      <c r="E1290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290" t="str">
        <f>_xlfn.XLOOKUP(ELEVTAL[[#This Row],[Institutionsnummer]],INSTREG[INST_NR],INSTREG[ADM_KOMMUNE_NR_TEKST])</f>
        <v>Randers Kommune</v>
      </c>
      <c r="G1290" t="str">
        <f>_xlfn.XLOOKUP(ELEVTAL[[#This Row],[Institutionsnummer]],INSTREG[INST_NR],INSTREG[BEL_KOMMUNE_TEKST])</f>
        <v>Randers Kommune</v>
      </c>
    </row>
    <row r="1291" spans="2:8" x14ac:dyDescent="0.25">
      <c r="B1291">
        <v>723004</v>
      </c>
      <c r="C1291" t="str">
        <f>_xlfn.XLOOKUP(ELEVTAL[[#This Row],[Institutionsnummer]],INSTREG[INST_NR],INSTREG[INST_NAVN])</f>
        <v>Korshøjskolen</v>
      </c>
      <c r="D1291" t="str">
        <f>_xlfn.XLOOKUP(ELEVTAL[[#This Row],[Institutionsnummer]],INSTREG[INST_NR],INSTREG[EJER_KODE_TEKST])</f>
        <v>Kommunale</v>
      </c>
      <c r="E1291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291" t="str">
        <f>_xlfn.XLOOKUP(ELEVTAL[[#This Row],[Institutionsnummer]],INSTREG[INST_NR],INSTREG[ADM_KOMMUNE_NR_TEKST])</f>
        <v>Randers Kommune</v>
      </c>
      <c r="G1291" t="str">
        <f>_xlfn.XLOOKUP(ELEVTAL[[#This Row],[Institutionsnummer]],INSTREG[INST_NR],INSTREG[BEL_KOMMUNE_TEKST])</f>
        <v>Randers Kommune</v>
      </c>
      <c r="H1291">
        <v>322</v>
      </c>
    </row>
    <row r="1292" spans="2:8" x14ac:dyDescent="0.25">
      <c r="B1292">
        <v>725009</v>
      </c>
      <c r="C1292" t="str">
        <f>_xlfn.XLOOKUP(ELEVTAL[[#This Row],[Institutionsnummer]],INSTREG[INST_NR],INSTREG[INST_NAVN])</f>
        <v>Djurslandsskolen</v>
      </c>
      <c r="D1292" t="str">
        <f>_xlfn.XLOOKUP(ELEVTAL[[#This Row],[Institutionsnummer]],INSTREG[INST_NR],INSTREG[EJER_KODE_TEKST])</f>
        <v>Kommunale</v>
      </c>
      <c r="E1292" t="str">
        <f>IF(ELEVTAL[[#This Row],[Administrerende kommune]]=0,ELEVTAL[[#This Row],[Beliggenhedskommune]],IF(ELEVTAL[[#This Row],[Administrerende kommune]]="",ELEVTAL[[#This Row],[Beliggenhedskommune]],ELEVTAL[[#This Row],[Administrerende kommune]]))</f>
        <v>Norddjurs Kommune</v>
      </c>
      <c r="F1292" t="str">
        <f>_xlfn.XLOOKUP(ELEVTAL[[#This Row],[Institutionsnummer]],INSTREG[INST_NR],INSTREG[ADM_KOMMUNE_NR_TEKST])</f>
        <v>Norddjurs Kommune</v>
      </c>
      <c r="G1292" t="str">
        <f>_xlfn.XLOOKUP(ELEVTAL[[#This Row],[Institutionsnummer]],INSTREG[INST_NR],INSTREG[BEL_KOMMUNE_TEKST])</f>
        <v>Norddjurs Kommune</v>
      </c>
      <c r="H1292">
        <v>113</v>
      </c>
    </row>
    <row r="1293" spans="2:8" hidden="1" x14ac:dyDescent="0.25">
      <c r="B1293">
        <v>725013</v>
      </c>
      <c r="C1293" t="str">
        <f>_xlfn.XLOOKUP(ELEVTAL[[#This Row],[Institutionsnummer]],INSTREG[INST_NR],INSTREG[INST_NAVN])</f>
        <v>Opholdsstedet Østergaard</v>
      </c>
      <c r="D1293" t="str">
        <f>_xlfn.XLOOKUP(ELEVTAL[[#This Row],[Institutionsnummer]],INSTREG[INST_NR],INSTREG[EJER_KODE_TEKST])</f>
        <v>Selvejende, kommunale</v>
      </c>
      <c r="E1293" t="str">
        <f>IF(ELEVTAL[[#This Row],[Administrerende kommune]]=0,ELEVTAL[[#This Row],[Beliggenhedskommune]],IF(ELEVTAL[[#This Row],[Administrerende kommune]]="",ELEVTAL[[#This Row],[Beliggenhedskommune]],ELEVTAL[[#This Row],[Administrerende kommune]]))</f>
        <v>Norddjurs Kommune</v>
      </c>
      <c r="F1293" t="str">
        <f>_xlfn.XLOOKUP(ELEVTAL[[#This Row],[Institutionsnummer]],INSTREG[INST_NR],INSTREG[ADM_KOMMUNE_NR_TEKST])</f>
        <v>Norddjurs Kommune</v>
      </c>
      <c r="G1293" t="str">
        <f>_xlfn.XLOOKUP(ELEVTAL[[#This Row],[Institutionsnummer]],INSTREG[INST_NR],INSTREG[BEL_KOMMUNE_TEKST])</f>
        <v>Norddjurs Kommune</v>
      </c>
    </row>
    <row r="1294" spans="2:8" x14ac:dyDescent="0.25">
      <c r="B1294">
        <v>727004</v>
      </c>
      <c r="C1294" t="str">
        <f>_xlfn.XLOOKUP(ELEVTAL[[#This Row],[Institutionsnummer]],INSTREG[INST_NR],INSTREG[INST_NAVN])</f>
        <v>Parkvejens Skole</v>
      </c>
      <c r="D1294" t="str">
        <f>_xlfn.XLOOKUP(ELEVTAL[[#This Row],[Institutionsnummer]],INSTREG[INST_NR],INSTREG[EJER_KODE_TEKST])</f>
        <v>Kommunale</v>
      </c>
      <c r="E1294" t="str">
        <f>IF(ELEVTAL[[#This Row],[Administrerende kommune]]=0,ELEVTAL[[#This Row],[Beliggenhedskommune]],IF(ELEVTAL[[#This Row],[Administrerende kommune]]="",ELEVTAL[[#This Row],[Beliggenhedskommune]],ELEVTAL[[#This Row],[Administrerende kommune]]))</f>
        <v>Odder Kommune</v>
      </c>
      <c r="F1294" t="str">
        <f>_xlfn.XLOOKUP(ELEVTAL[[#This Row],[Institutionsnummer]],INSTREG[INST_NR],INSTREG[ADM_KOMMUNE_NR_TEKST])</f>
        <v>Odder Kommune</v>
      </c>
      <c r="G1294" t="str">
        <f>_xlfn.XLOOKUP(ELEVTAL[[#This Row],[Institutionsnummer]],INSTREG[INST_NR],INSTREG[BEL_KOMMUNE_TEKST])</f>
        <v>Odder Kommune</v>
      </c>
      <c r="H1294">
        <v>665</v>
      </c>
    </row>
    <row r="1295" spans="2:8" hidden="1" x14ac:dyDescent="0.25">
      <c r="B1295">
        <v>727015</v>
      </c>
      <c r="C1295" t="str">
        <f>_xlfn.XLOOKUP(ELEVTAL[[#This Row],[Institutionsnummer]],INSTREG[INST_NR],INSTREG[INST_NAVN])</f>
        <v>Hadruplund</v>
      </c>
      <c r="D1295" t="str">
        <f>_xlfn.XLOOKUP(ELEVTAL[[#This Row],[Institutionsnummer]],INSTREG[INST_NR],INSTREG[EJER_KODE_TEKST])</f>
        <v>Selvejende, kommunale</v>
      </c>
      <c r="E1295" t="str">
        <f>IF(ELEVTAL[[#This Row],[Administrerende kommune]]=0,ELEVTAL[[#This Row],[Beliggenhedskommune]],IF(ELEVTAL[[#This Row],[Administrerende kommune]]="",ELEVTAL[[#This Row],[Beliggenhedskommune]],ELEVTAL[[#This Row],[Administrerende kommune]]))</f>
        <v>Odder Kommune</v>
      </c>
      <c r="F1295" t="str">
        <f>_xlfn.XLOOKUP(ELEVTAL[[#This Row],[Institutionsnummer]],INSTREG[INST_NR],INSTREG[ADM_KOMMUNE_NR_TEKST])</f>
        <v>Odder Kommune</v>
      </c>
      <c r="G1295" t="str">
        <f>_xlfn.XLOOKUP(ELEVTAL[[#This Row],[Institutionsnummer]],INSTREG[INST_NR],INSTREG[BEL_KOMMUNE_TEKST])</f>
        <v>Odder Kommune</v>
      </c>
    </row>
    <row r="1296" spans="2:8" x14ac:dyDescent="0.25">
      <c r="B1296">
        <v>727211</v>
      </c>
      <c r="C1296" t="str">
        <f>_xlfn.XLOOKUP(ELEVTAL[[#This Row],[Institutionsnummer]],INSTREG[INST_NR],INSTREG[INST_NAVN])</f>
        <v>Odder Ungdomsskole</v>
      </c>
      <c r="D1296" t="str">
        <f>_xlfn.XLOOKUP(ELEVTAL[[#This Row],[Institutionsnummer]],INSTREG[INST_NR],INSTREG[EJER_KODE_TEKST])</f>
        <v>Kommunale</v>
      </c>
      <c r="E1296" t="str">
        <f>IF(ELEVTAL[[#This Row],[Administrerende kommune]]=0,ELEVTAL[[#This Row],[Beliggenhedskommune]],IF(ELEVTAL[[#This Row],[Administrerende kommune]]="",ELEVTAL[[#This Row],[Beliggenhedskommune]],ELEVTAL[[#This Row],[Administrerende kommune]]))</f>
        <v>Odder Kommune</v>
      </c>
      <c r="F1296" t="str">
        <f>_xlfn.XLOOKUP(ELEVTAL[[#This Row],[Institutionsnummer]],INSTREG[INST_NR],INSTREG[ADM_KOMMUNE_NR_TEKST])</f>
        <v>Odder Kommune</v>
      </c>
      <c r="G1296" t="str">
        <f>_xlfn.XLOOKUP(ELEVTAL[[#This Row],[Institutionsnummer]],INSTREG[INST_NR],INSTREG[BEL_KOMMUNE_TEKST])</f>
        <v>Odder Kommune</v>
      </c>
      <c r="H1296">
        <v>21</v>
      </c>
    </row>
    <row r="1297" spans="2:8" x14ac:dyDescent="0.25">
      <c r="B1297">
        <v>729001</v>
      </c>
      <c r="C1297" t="str">
        <f>_xlfn.XLOOKUP(ELEVTAL[[#This Row],[Institutionsnummer]],INSTREG[INST_NR],INSTREG[INST_NAVN])</f>
        <v>Asferg Skole</v>
      </c>
      <c r="D1297" t="str">
        <f>_xlfn.XLOOKUP(ELEVTAL[[#This Row],[Institutionsnummer]],INSTREG[INST_NR],INSTREG[EJER_KODE_TEKST])</f>
        <v>Kommunale</v>
      </c>
      <c r="E1297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297" t="str">
        <f>_xlfn.XLOOKUP(ELEVTAL[[#This Row],[Institutionsnummer]],INSTREG[INST_NR],INSTREG[ADM_KOMMUNE_NR_TEKST])</f>
        <v>Randers Kommune</v>
      </c>
      <c r="G1297" t="str">
        <f>_xlfn.XLOOKUP(ELEVTAL[[#This Row],[Institutionsnummer]],INSTREG[INST_NR],INSTREG[BEL_KOMMUNE_TEKST])</f>
        <v>Randers Kommune</v>
      </c>
      <c r="H1297">
        <v>90</v>
      </c>
    </row>
    <row r="1298" spans="2:8" x14ac:dyDescent="0.25">
      <c r="B1298">
        <v>729002</v>
      </c>
      <c r="C1298" t="str">
        <f>_xlfn.XLOOKUP(ELEVTAL[[#This Row],[Institutionsnummer]],INSTREG[INST_NR],INSTREG[INST_NAVN])</f>
        <v>Blicherskolen</v>
      </c>
      <c r="D1298" t="str">
        <f>_xlfn.XLOOKUP(ELEVTAL[[#This Row],[Institutionsnummer]],INSTREG[INST_NR],INSTREG[EJER_KODE_TEKST])</f>
        <v>Kommunale</v>
      </c>
      <c r="E1298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298" t="str">
        <f>_xlfn.XLOOKUP(ELEVTAL[[#This Row],[Institutionsnummer]],INSTREG[INST_NR],INSTREG[ADM_KOMMUNE_NR_TEKST])</f>
        <v>Randers Kommune</v>
      </c>
      <c r="G1298" t="str">
        <f>_xlfn.XLOOKUP(ELEVTAL[[#This Row],[Institutionsnummer]],INSTREG[INST_NR],INSTREG[BEL_KOMMUNE_TEKST])</f>
        <v>Randers Kommune</v>
      </c>
      <c r="H1298">
        <v>483</v>
      </c>
    </row>
    <row r="1299" spans="2:8" x14ac:dyDescent="0.25">
      <c r="B1299">
        <v>729003</v>
      </c>
      <c r="C1299" t="str">
        <f>_xlfn.XLOOKUP(ELEVTAL[[#This Row],[Institutionsnummer]],INSTREG[INST_NR],INSTREG[INST_NAVN])</f>
        <v>Fårup Skole og Børneby</v>
      </c>
      <c r="D1299" t="str">
        <f>_xlfn.XLOOKUP(ELEVTAL[[#This Row],[Institutionsnummer]],INSTREG[INST_NR],INSTREG[EJER_KODE_TEKST])</f>
        <v>Kommunale</v>
      </c>
      <c r="E1299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299" t="str">
        <f>_xlfn.XLOOKUP(ELEVTAL[[#This Row],[Institutionsnummer]],INSTREG[INST_NR],INSTREG[ADM_KOMMUNE_NR_TEKST])</f>
        <v>Randers Kommune</v>
      </c>
      <c r="G1299" t="str">
        <f>_xlfn.XLOOKUP(ELEVTAL[[#This Row],[Institutionsnummer]],INSTREG[INST_NR],INSTREG[BEL_KOMMUNE_TEKST])</f>
        <v>Randers Kommune</v>
      </c>
      <c r="H1299">
        <v>146</v>
      </c>
    </row>
    <row r="1300" spans="2:8" x14ac:dyDescent="0.25">
      <c r="B1300">
        <v>729005</v>
      </c>
      <c r="C1300" t="str">
        <f>_xlfn.XLOOKUP(ELEVTAL[[#This Row],[Institutionsnummer]],INSTREG[INST_NR],INSTREG[INST_NAVN])</f>
        <v>Bjerregrav Skole</v>
      </c>
      <c r="D1300" t="str">
        <f>_xlfn.XLOOKUP(ELEVTAL[[#This Row],[Institutionsnummer]],INSTREG[INST_NR],INSTREG[EJER_KODE_TEKST])</f>
        <v>Kommunale</v>
      </c>
      <c r="E1300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300" t="str">
        <f>_xlfn.XLOOKUP(ELEVTAL[[#This Row],[Institutionsnummer]],INSTREG[INST_NR],INSTREG[ADM_KOMMUNE_NR_TEKST])</f>
        <v>Randers Kommune</v>
      </c>
      <c r="G1300" t="str">
        <f>_xlfn.XLOOKUP(ELEVTAL[[#This Row],[Institutionsnummer]],INSTREG[INST_NR],INSTREG[BEL_KOMMUNE_TEKST])</f>
        <v>Randers Kommune</v>
      </c>
      <c r="H1300">
        <v>130</v>
      </c>
    </row>
    <row r="1301" spans="2:8" x14ac:dyDescent="0.25">
      <c r="B1301">
        <v>731001</v>
      </c>
      <c r="C1301" t="str">
        <f>_xlfn.XLOOKUP(ELEVTAL[[#This Row],[Institutionsnummer]],INSTREG[INST_NR],INSTREG[INST_NAVN])</f>
        <v>Hadsundvejens Skole</v>
      </c>
      <c r="D1301" t="str">
        <f>_xlfn.XLOOKUP(ELEVTAL[[#This Row],[Institutionsnummer]],INSTREG[INST_NR],INSTREG[EJER_KODE_TEKST])</f>
        <v>Kommunale</v>
      </c>
      <c r="E1301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301" t="str">
        <f>_xlfn.XLOOKUP(ELEVTAL[[#This Row],[Institutionsnummer]],INSTREG[INST_NR],INSTREG[ADM_KOMMUNE_NR_TEKST])</f>
        <v>Randers Kommune</v>
      </c>
      <c r="G1301" t="str">
        <f>_xlfn.XLOOKUP(ELEVTAL[[#This Row],[Institutionsnummer]],INSTREG[INST_NR],INSTREG[BEL_KOMMUNE_TEKST])</f>
        <v>Randers Kommune</v>
      </c>
    </row>
    <row r="1302" spans="2:8" x14ac:dyDescent="0.25">
      <c r="B1302">
        <v>731002</v>
      </c>
      <c r="C1302" t="str">
        <f>_xlfn.XLOOKUP(ELEVTAL[[#This Row],[Institutionsnummer]],INSTREG[INST_NR],INSTREG[INST_NAVN])</f>
        <v>Hobrovejens Skole</v>
      </c>
      <c r="D1302" t="str">
        <f>_xlfn.XLOOKUP(ELEVTAL[[#This Row],[Institutionsnummer]],INSTREG[INST_NR],INSTREG[EJER_KODE_TEKST])</f>
        <v>Kommunale</v>
      </c>
      <c r="E1302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302" t="str">
        <f>_xlfn.XLOOKUP(ELEVTAL[[#This Row],[Institutionsnummer]],INSTREG[INST_NR],INSTREG[ADM_KOMMUNE_NR_TEKST])</f>
        <v>Randers Kommune</v>
      </c>
      <c r="G1302" t="str">
        <f>_xlfn.XLOOKUP(ELEVTAL[[#This Row],[Institutionsnummer]],INSTREG[INST_NR],INSTREG[BEL_KOMMUNE_TEKST])</f>
        <v>Randers Kommune</v>
      </c>
      <c r="H1302">
        <v>478</v>
      </c>
    </row>
    <row r="1303" spans="2:8" x14ac:dyDescent="0.25">
      <c r="B1303">
        <v>731003</v>
      </c>
      <c r="C1303" t="str">
        <f>_xlfn.XLOOKUP(ELEVTAL[[#This Row],[Institutionsnummer]],INSTREG[INST_NR],INSTREG[INST_NAVN])</f>
        <v>Hornbæk Skole</v>
      </c>
      <c r="D1303" t="str">
        <f>_xlfn.XLOOKUP(ELEVTAL[[#This Row],[Institutionsnummer]],INSTREG[INST_NR],INSTREG[EJER_KODE_TEKST])</f>
        <v>Kommunale</v>
      </c>
      <c r="E1303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303" t="str">
        <f>_xlfn.XLOOKUP(ELEVTAL[[#This Row],[Institutionsnummer]],INSTREG[INST_NR],INSTREG[ADM_KOMMUNE_NR_TEKST])</f>
        <v>Randers Kommune</v>
      </c>
      <c r="G1303" t="str">
        <f>_xlfn.XLOOKUP(ELEVTAL[[#This Row],[Institutionsnummer]],INSTREG[INST_NR],INSTREG[BEL_KOMMUNE_TEKST])</f>
        <v>Randers Kommune</v>
      </c>
      <c r="H1303">
        <v>463</v>
      </c>
    </row>
    <row r="1304" spans="2:8" x14ac:dyDescent="0.25">
      <c r="B1304">
        <v>731004</v>
      </c>
      <c r="C1304" t="str">
        <f>_xlfn.XLOOKUP(ELEVTAL[[#This Row],[Institutionsnummer]],INSTREG[INST_NR],INSTREG[INST_NAVN])</f>
        <v>Kristrup Skole</v>
      </c>
      <c r="D1304" t="str">
        <f>_xlfn.XLOOKUP(ELEVTAL[[#This Row],[Institutionsnummer]],INSTREG[INST_NR],INSTREG[EJER_KODE_TEKST])</f>
        <v>Kommunale</v>
      </c>
      <c r="E1304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304" t="str">
        <f>_xlfn.XLOOKUP(ELEVTAL[[#This Row],[Institutionsnummer]],INSTREG[INST_NR],INSTREG[ADM_KOMMUNE_NR_TEKST])</f>
        <v>Randers Kommune</v>
      </c>
      <c r="G1304" t="str">
        <f>_xlfn.XLOOKUP(ELEVTAL[[#This Row],[Institutionsnummer]],INSTREG[INST_NR],INSTREG[BEL_KOMMUNE_TEKST])</f>
        <v>Randers Kommune</v>
      </c>
      <c r="H1304">
        <v>597</v>
      </c>
    </row>
    <row r="1305" spans="2:8" x14ac:dyDescent="0.25">
      <c r="B1305">
        <v>731005</v>
      </c>
      <c r="C1305" t="str">
        <f>_xlfn.XLOOKUP(ELEVTAL[[#This Row],[Institutionsnummer]],INSTREG[INST_NR],INSTREG[INST_NAVN])</f>
        <v>Nyvangsskolen</v>
      </c>
      <c r="D1305" t="str">
        <f>_xlfn.XLOOKUP(ELEVTAL[[#This Row],[Institutionsnummer]],INSTREG[INST_NR],INSTREG[EJER_KODE_TEKST])</f>
        <v>Kommunale</v>
      </c>
      <c r="E1305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305" t="str">
        <f>_xlfn.XLOOKUP(ELEVTAL[[#This Row],[Institutionsnummer]],INSTREG[INST_NR],INSTREG[ADM_KOMMUNE_NR_TEKST])</f>
        <v>Randers Kommune</v>
      </c>
      <c r="G1305" t="str">
        <f>_xlfn.XLOOKUP(ELEVTAL[[#This Row],[Institutionsnummer]],INSTREG[INST_NR],INSTREG[BEL_KOMMUNE_TEKST])</f>
        <v>Randers Kommune</v>
      </c>
    </row>
    <row r="1306" spans="2:8" x14ac:dyDescent="0.25">
      <c r="B1306">
        <v>731006</v>
      </c>
      <c r="C1306" t="str">
        <f>_xlfn.XLOOKUP(ELEVTAL[[#This Row],[Institutionsnummer]],INSTREG[INST_NR],INSTREG[INST_NAVN])</f>
        <v>Rismølleskolen</v>
      </c>
      <c r="D1306" t="str">
        <f>_xlfn.XLOOKUP(ELEVTAL[[#This Row],[Institutionsnummer]],INSTREG[INST_NR],INSTREG[EJER_KODE_TEKST])</f>
        <v>Kommunale</v>
      </c>
      <c r="E1306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306" t="str">
        <f>_xlfn.XLOOKUP(ELEVTAL[[#This Row],[Institutionsnummer]],INSTREG[INST_NR],INSTREG[ADM_KOMMUNE_NR_TEKST])</f>
        <v>Randers Kommune</v>
      </c>
      <c r="G1306" t="str">
        <f>_xlfn.XLOOKUP(ELEVTAL[[#This Row],[Institutionsnummer]],INSTREG[INST_NR],INSTREG[BEL_KOMMUNE_TEKST])</f>
        <v>Randers Kommune</v>
      </c>
      <c r="H1306">
        <v>428</v>
      </c>
    </row>
    <row r="1307" spans="2:8" x14ac:dyDescent="0.25">
      <c r="B1307">
        <v>731007</v>
      </c>
      <c r="C1307" t="str">
        <f>_xlfn.XLOOKUP(ELEVTAL[[#This Row],[Institutionsnummer]],INSTREG[INST_NR],INSTREG[INST_NAVN])</f>
        <v>Rytterskolen</v>
      </c>
      <c r="D1307" t="str">
        <f>_xlfn.XLOOKUP(ELEVTAL[[#This Row],[Institutionsnummer]],INSTREG[INST_NR],INSTREG[EJER_KODE_TEKST])</f>
        <v>Kommunale</v>
      </c>
      <c r="E1307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307" t="str">
        <f>_xlfn.XLOOKUP(ELEVTAL[[#This Row],[Institutionsnummer]],INSTREG[INST_NR],INSTREG[ADM_KOMMUNE_NR_TEKST])</f>
        <v>Randers Kommune</v>
      </c>
      <c r="G1307" t="str">
        <f>_xlfn.XLOOKUP(ELEVTAL[[#This Row],[Institutionsnummer]],INSTREG[INST_NR],INSTREG[BEL_KOMMUNE_TEKST])</f>
        <v>Randers Kommune</v>
      </c>
    </row>
    <row r="1308" spans="2:8" x14ac:dyDescent="0.25">
      <c r="B1308">
        <v>731008</v>
      </c>
      <c r="C1308" t="str">
        <f>_xlfn.XLOOKUP(ELEVTAL[[#This Row],[Institutionsnummer]],INSTREG[INST_NR],INSTREG[INST_NAVN])</f>
        <v>Søndermarkskolen</v>
      </c>
      <c r="D1308" t="str">
        <f>_xlfn.XLOOKUP(ELEVTAL[[#This Row],[Institutionsnummer]],INSTREG[INST_NR],INSTREG[EJER_KODE_TEKST])</f>
        <v>Kommunale</v>
      </c>
      <c r="E1308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308" t="str">
        <f>_xlfn.XLOOKUP(ELEVTAL[[#This Row],[Institutionsnummer]],INSTREG[INST_NR],INSTREG[ADM_KOMMUNE_NR_TEKST])</f>
        <v>Randers Kommune</v>
      </c>
      <c r="G1308" t="str">
        <f>_xlfn.XLOOKUP(ELEVTAL[[#This Row],[Institutionsnummer]],INSTREG[INST_NR],INSTREG[BEL_KOMMUNE_TEKST])</f>
        <v>Randers Kommune</v>
      </c>
      <c r="H1308">
        <v>579</v>
      </c>
    </row>
    <row r="1309" spans="2:8" x14ac:dyDescent="0.25">
      <c r="B1309">
        <v>731010</v>
      </c>
      <c r="C1309" t="str">
        <f>_xlfn.XLOOKUP(ELEVTAL[[#This Row],[Institutionsnummer]],INSTREG[INST_NR],INSTREG[INST_NAVN])</f>
        <v>Tirsdalens Skole</v>
      </c>
      <c r="D1309" t="str">
        <f>_xlfn.XLOOKUP(ELEVTAL[[#This Row],[Institutionsnummer]],INSTREG[INST_NR],INSTREG[EJER_KODE_TEKST])</f>
        <v>Kommunale</v>
      </c>
      <c r="E1309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309" t="str">
        <f>_xlfn.XLOOKUP(ELEVTAL[[#This Row],[Institutionsnummer]],INSTREG[INST_NR],INSTREG[ADM_KOMMUNE_NR_TEKST])</f>
        <v>Randers Kommune</v>
      </c>
      <c r="G1309" t="str">
        <f>_xlfn.XLOOKUP(ELEVTAL[[#This Row],[Institutionsnummer]],INSTREG[INST_NR],INSTREG[BEL_KOMMUNE_TEKST])</f>
        <v>Randers Kommune</v>
      </c>
      <c r="H1309">
        <v>550</v>
      </c>
    </row>
    <row r="1310" spans="2:8" x14ac:dyDescent="0.25">
      <c r="B1310">
        <v>731011</v>
      </c>
      <c r="C1310" t="str">
        <f>_xlfn.XLOOKUP(ELEVTAL[[#This Row],[Institutionsnummer]],INSTREG[INST_NR],INSTREG[INST_NAVN])</f>
        <v>Vestervangsskolen</v>
      </c>
      <c r="D1310" t="str">
        <f>_xlfn.XLOOKUP(ELEVTAL[[#This Row],[Institutionsnummer]],INSTREG[INST_NR],INSTREG[EJER_KODE_TEKST])</f>
        <v>Kommunale</v>
      </c>
      <c r="E1310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310" t="str">
        <f>_xlfn.XLOOKUP(ELEVTAL[[#This Row],[Institutionsnummer]],INSTREG[INST_NR],INSTREG[ADM_KOMMUNE_NR_TEKST])</f>
        <v>Randers Kommune</v>
      </c>
      <c r="G1310" t="str">
        <f>_xlfn.XLOOKUP(ELEVTAL[[#This Row],[Institutionsnummer]],INSTREG[INST_NR],INSTREG[BEL_KOMMUNE_TEKST])</f>
        <v>Randers Kommune</v>
      </c>
      <c r="H1310">
        <v>853</v>
      </c>
    </row>
    <row r="1311" spans="2:8" x14ac:dyDescent="0.25">
      <c r="B1311">
        <v>731012</v>
      </c>
      <c r="C1311" t="str">
        <f>_xlfn.XLOOKUP(ELEVTAL[[#This Row],[Institutionsnummer]],INSTREG[INST_NR],INSTREG[INST_NAVN])</f>
        <v>Vorup Skole</v>
      </c>
      <c r="D1311" t="str">
        <f>_xlfn.XLOOKUP(ELEVTAL[[#This Row],[Institutionsnummer]],INSTREG[INST_NR],INSTREG[EJER_KODE_TEKST])</f>
        <v>Kommunale</v>
      </c>
      <c r="E1311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311" t="str">
        <f>_xlfn.XLOOKUP(ELEVTAL[[#This Row],[Institutionsnummer]],INSTREG[INST_NR],INSTREG[ADM_KOMMUNE_NR_TEKST])</f>
        <v>Randers Kommune</v>
      </c>
      <c r="G1311" t="str">
        <f>_xlfn.XLOOKUP(ELEVTAL[[#This Row],[Institutionsnummer]],INSTREG[INST_NR],INSTREG[BEL_KOMMUNE_TEKST])</f>
        <v>Randers Kommune</v>
      </c>
    </row>
    <row r="1312" spans="2:8" x14ac:dyDescent="0.25">
      <c r="B1312">
        <v>731013</v>
      </c>
      <c r="C1312" t="str">
        <f>_xlfn.XLOOKUP(ELEVTAL[[#This Row],[Institutionsnummer]],INSTREG[INST_NR],INSTREG[INST_NAVN])</f>
        <v>Østervangsskolen</v>
      </c>
      <c r="D1312" t="str">
        <f>_xlfn.XLOOKUP(ELEVTAL[[#This Row],[Institutionsnummer]],INSTREG[INST_NR],INSTREG[EJER_KODE_TEKST])</f>
        <v>Kommunale</v>
      </c>
      <c r="E1312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312" t="str">
        <f>_xlfn.XLOOKUP(ELEVTAL[[#This Row],[Institutionsnummer]],INSTREG[INST_NR],INSTREG[ADM_KOMMUNE_NR_TEKST])</f>
        <v>Randers Kommune</v>
      </c>
      <c r="G1312" t="str">
        <f>_xlfn.XLOOKUP(ELEVTAL[[#This Row],[Institutionsnummer]],INSTREG[INST_NR],INSTREG[BEL_KOMMUNE_TEKST])</f>
        <v>Randers Kommune</v>
      </c>
      <c r="H1312">
        <v>389</v>
      </c>
    </row>
    <row r="1313" spans="2:8" x14ac:dyDescent="0.25">
      <c r="B1313">
        <v>731014</v>
      </c>
      <c r="C1313" t="str">
        <f>_xlfn.XLOOKUP(ELEVTAL[[#This Row],[Institutionsnummer]],INSTREG[INST_NR],INSTREG[INST_NAVN])</f>
        <v>Nørrevangsskolen og UNX-Ung Nord10</v>
      </c>
      <c r="D1313" t="str">
        <f>_xlfn.XLOOKUP(ELEVTAL[[#This Row],[Institutionsnummer]],INSTREG[INST_NR],INSTREG[EJER_KODE_TEKST])</f>
        <v>Kommunale</v>
      </c>
      <c r="E1313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313" t="str">
        <f>_xlfn.XLOOKUP(ELEVTAL[[#This Row],[Institutionsnummer]],INSTREG[INST_NR],INSTREG[ADM_KOMMUNE_NR_TEKST])</f>
        <v>Randers Kommune</v>
      </c>
      <c r="G1313" t="str">
        <f>_xlfn.XLOOKUP(ELEVTAL[[#This Row],[Institutionsnummer]],INSTREG[INST_NR],INSTREG[BEL_KOMMUNE_TEKST])</f>
        <v>Randers Kommune</v>
      </c>
      <c r="H1313">
        <v>478</v>
      </c>
    </row>
    <row r="1314" spans="2:8" x14ac:dyDescent="0.25">
      <c r="B1314">
        <v>731026</v>
      </c>
      <c r="C1314" t="str">
        <f>_xlfn.XLOOKUP(ELEVTAL[[#This Row],[Institutionsnummer]],INSTREG[INST_NR],INSTREG[INST_NAVN])</f>
        <v>Oust Mølleskolen</v>
      </c>
      <c r="D1314" t="str">
        <f>_xlfn.XLOOKUP(ELEVTAL[[#This Row],[Institutionsnummer]],INSTREG[INST_NR],INSTREG[EJER_KODE_TEKST])</f>
        <v>Kommunale</v>
      </c>
      <c r="E1314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314" t="str">
        <f>_xlfn.XLOOKUP(ELEVTAL[[#This Row],[Institutionsnummer]],INSTREG[INST_NR],INSTREG[ADM_KOMMUNE_NR_TEKST])</f>
        <v>Randers Kommune</v>
      </c>
      <c r="G1314" t="str">
        <f>_xlfn.XLOOKUP(ELEVTAL[[#This Row],[Institutionsnummer]],INSTREG[INST_NR],INSTREG[BEL_KOMMUNE_TEKST])</f>
        <v>Randers Kommune</v>
      </c>
      <c r="H1314">
        <v>36</v>
      </c>
    </row>
    <row r="1315" spans="2:8" x14ac:dyDescent="0.25">
      <c r="B1315">
        <v>731030</v>
      </c>
      <c r="C1315" t="str">
        <f>_xlfn.XLOOKUP(ELEVTAL[[#This Row],[Institutionsnummer]],INSTREG[INST_NR],INSTREG[INST_NAVN])</f>
        <v>Trekløverskolen</v>
      </c>
      <c r="D1315" t="str">
        <f>_xlfn.XLOOKUP(ELEVTAL[[#This Row],[Institutionsnummer]],INSTREG[INST_NR],INSTREG[EJER_KODE_TEKST])</f>
        <v>Kommunale</v>
      </c>
      <c r="E1315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315" t="str">
        <f>_xlfn.XLOOKUP(ELEVTAL[[#This Row],[Institutionsnummer]],INSTREG[INST_NR],INSTREG[ADM_KOMMUNE_NR_TEKST])</f>
        <v>Randers Kommune</v>
      </c>
      <c r="G1315" t="str">
        <f>_xlfn.XLOOKUP(ELEVTAL[[#This Row],[Institutionsnummer]],INSTREG[INST_NR],INSTREG[BEL_KOMMUNE_TEKST])</f>
        <v>Randers Kommune</v>
      </c>
      <c r="H1315">
        <v>264</v>
      </c>
    </row>
    <row r="1316" spans="2:8" x14ac:dyDescent="0.25">
      <c r="B1316">
        <v>731211</v>
      </c>
      <c r="C1316" t="str">
        <f>_xlfn.XLOOKUP(ELEVTAL[[#This Row],[Institutionsnummer]],INSTREG[INST_NR],INSTREG[INST_NAVN])</f>
        <v>Randers Ungdomsskole</v>
      </c>
      <c r="D1316" t="str">
        <f>_xlfn.XLOOKUP(ELEVTAL[[#This Row],[Institutionsnummer]],INSTREG[INST_NR],INSTREG[EJER_KODE_TEKST])</f>
        <v>Kommunale</v>
      </c>
      <c r="E1316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316" t="str">
        <f>_xlfn.XLOOKUP(ELEVTAL[[#This Row],[Institutionsnummer]],INSTREG[INST_NR],INSTREG[ADM_KOMMUNE_NR_TEKST])</f>
        <v>Randers Kommune</v>
      </c>
      <c r="G1316" t="str">
        <f>_xlfn.XLOOKUP(ELEVTAL[[#This Row],[Institutionsnummer]],INSTREG[INST_NR],INSTREG[BEL_KOMMUNE_TEKST])</f>
        <v>Randers Kommune</v>
      </c>
      <c r="H1316">
        <v>37</v>
      </c>
    </row>
    <row r="1317" spans="2:8" x14ac:dyDescent="0.25">
      <c r="B1317">
        <v>731903</v>
      </c>
      <c r="C1317" t="str">
        <f>_xlfn.XLOOKUP(ELEVTAL[[#This Row],[Institutionsnummer]],INSTREG[INST_NR],INSTREG[INST_NAVN])</f>
        <v>Mellerup Skolehjem</v>
      </c>
      <c r="D1317" t="str">
        <f>_xlfn.XLOOKUP(ELEVTAL[[#This Row],[Institutionsnummer]],INSTREG[INST_NR],INSTREG[EJER_KODE_TEKST])</f>
        <v>Kommunale</v>
      </c>
      <c r="E1317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317" t="str">
        <f>_xlfn.XLOOKUP(ELEVTAL[[#This Row],[Institutionsnummer]],INSTREG[INST_NR],INSTREG[ADM_KOMMUNE_NR_TEKST])</f>
        <v>Randers Kommune</v>
      </c>
      <c r="G1317" t="str">
        <f>_xlfn.XLOOKUP(ELEVTAL[[#This Row],[Institutionsnummer]],INSTREG[INST_NR],INSTREG[BEL_KOMMUNE_TEKST])</f>
        <v>Randers Kommune</v>
      </c>
    </row>
    <row r="1318" spans="2:8" x14ac:dyDescent="0.25">
      <c r="B1318">
        <v>733001</v>
      </c>
      <c r="C1318" t="str">
        <f>_xlfn.XLOOKUP(ELEVTAL[[#This Row],[Institutionsnummer]],INSTREG[INST_NR],INSTREG[INST_NAVN])</f>
        <v>Hornslet Skole</v>
      </c>
      <c r="D1318" t="str">
        <f>_xlfn.XLOOKUP(ELEVTAL[[#This Row],[Institutionsnummer]],INSTREG[INST_NR],INSTREG[EJER_KODE_TEKST])</f>
        <v>Kommunale</v>
      </c>
      <c r="E1318" t="str">
        <f>IF(ELEVTAL[[#This Row],[Administrerende kommune]]=0,ELEVTAL[[#This Row],[Beliggenhedskommune]],IF(ELEVTAL[[#This Row],[Administrerende kommune]]="",ELEVTAL[[#This Row],[Beliggenhedskommune]],ELEVTAL[[#This Row],[Administrerende kommune]]))</f>
        <v>Syddjurs Kommune</v>
      </c>
      <c r="F1318" t="str">
        <f>_xlfn.XLOOKUP(ELEVTAL[[#This Row],[Institutionsnummer]],INSTREG[INST_NR],INSTREG[ADM_KOMMUNE_NR_TEKST])</f>
        <v>Syddjurs Kommune</v>
      </c>
      <c r="G1318" t="str">
        <f>_xlfn.XLOOKUP(ELEVTAL[[#This Row],[Institutionsnummer]],INSTREG[INST_NR],INSTREG[BEL_KOMMUNE_TEKST])</f>
        <v>Syddjurs Kommune</v>
      </c>
      <c r="H1318">
        <v>872</v>
      </c>
    </row>
    <row r="1319" spans="2:8" x14ac:dyDescent="0.25">
      <c r="B1319">
        <v>733002</v>
      </c>
      <c r="C1319" t="str">
        <f>_xlfn.XLOOKUP(ELEVTAL[[#This Row],[Institutionsnummer]],INSTREG[INST_NR],INSTREG[INST_NAVN])</f>
        <v>Mørke Skole</v>
      </c>
      <c r="D1319" t="str">
        <f>_xlfn.XLOOKUP(ELEVTAL[[#This Row],[Institutionsnummer]],INSTREG[INST_NR],INSTREG[EJER_KODE_TEKST])</f>
        <v>Kommunale</v>
      </c>
      <c r="E1319" t="str">
        <f>IF(ELEVTAL[[#This Row],[Administrerende kommune]]=0,ELEVTAL[[#This Row],[Beliggenhedskommune]],IF(ELEVTAL[[#This Row],[Administrerende kommune]]="",ELEVTAL[[#This Row],[Beliggenhedskommune]],ELEVTAL[[#This Row],[Administrerende kommune]]))</f>
        <v>Syddjurs Kommune</v>
      </c>
      <c r="F1319" t="str">
        <f>_xlfn.XLOOKUP(ELEVTAL[[#This Row],[Institutionsnummer]],INSTREG[INST_NR],INSTREG[ADM_KOMMUNE_NR_TEKST])</f>
        <v>Syddjurs Kommune</v>
      </c>
      <c r="G1319" t="str">
        <f>_xlfn.XLOOKUP(ELEVTAL[[#This Row],[Institutionsnummer]],INSTREG[INST_NR],INSTREG[BEL_KOMMUNE_TEKST])</f>
        <v>Syddjurs Kommune</v>
      </c>
      <c r="H1319">
        <v>252</v>
      </c>
    </row>
    <row r="1320" spans="2:8" x14ac:dyDescent="0.25">
      <c r="B1320">
        <v>733003</v>
      </c>
      <c r="C1320" t="str">
        <f>_xlfn.XLOOKUP(ELEVTAL[[#This Row],[Institutionsnummer]],INSTREG[INST_NR],INSTREG[INST_NAVN])</f>
        <v>Ådalens Skole</v>
      </c>
      <c r="D1320" t="str">
        <f>_xlfn.XLOOKUP(ELEVTAL[[#This Row],[Institutionsnummer]],INSTREG[INST_NR],INSTREG[EJER_KODE_TEKST])</f>
        <v>Kommunale</v>
      </c>
      <c r="E1320" t="str">
        <f>IF(ELEVTAL[[#This Row],[Administrerende kommune]]=0,ELEVTAL[[#This Row],[Beliggenhedskommune]],IF(ELEVTAL[[#This Row],[Administrerende kommune]]="",ELEVTAL[[#This Row],[Beliggenhedskommune]],ELEVTAL[[#This Row],[Administrerende kommune]]))</f>
        <v>Syddjurs Kommune</v>
      </c>
      <c r="F1320" t="str">
        <f>_xlfn.XLOOKUP(ELEVTAL[[#This Row],[Institutionsnummer]],INSTREG[INST_NR],INSTREG[ADM_KOMMUNE_NR_TEKST])</f>
        <v>Syddjurs Kommune</v>
      </c>
      <c r="G1320" t="str">
        <f>_xlfn.XLOOKUP(ELEVTAL[[#This Row],[Institutionsnummer]],INSTREG[INST_NR],INSTREG[BEL_KOMMUNE_TEKST])</f>
        <v>Syddjurs Kommune</v>
      </c>
      <c r="H1320">
        <v>258</v>
      </c>
    </row>
    <row r="1321" spans="2:8" x14ac:dyDescent="0.25">
      <c r="B1321">
        <v>737001</v>
      </c>
      <c r="C1321" t="str">
        <f>_xlfn.XLOOKUP(ELEVTAL[[#This Row],[Institutionsnummer]],INSTREG[INST_NR],INSTREG[INST_NAVN])</f>
        <v>Knudsøskolen</v>
      </c>
      <c r="D1321" t="str">
        <f>_xlfn.XLOOKUP(ELEVTAL[[#This Row],[Institutionsnummer]],INSTREG[INST_NR],INSTREG[EJER_KODE_TEKST])</f>
        <v>Kommunale</v>
      </c>
      <c r="E1321" t="str">
        <f>IF(ELEVTAL[[#This Row],[Administrerende kommune]]=0,ELEVTAL[[#This Row],[Beliggenhedskommune]],IF(ELEVTAL[[#This Row],[Administrerende kommune]]="",ELEVTAL[[#This Row],[Beliggenhedskommune]],ELEVTAL[[#This Row],[Administrerende kommune]]))</f>
        <v>Skanderborg Kommune</v>
      </c>
      <c r="F1321" t="str">
        <f>_xlfn.XLOOKUP(ELEVTAL[[#This Row],[Institutionsnummer]],INSTREG[INST_NR],INSTREG[ADM_KOMMUNE_NR_TEKST])</f>
        <v>Skanderborg Kommune</v>
      </c>
      <c r="G1321" t="str">
        <f>_xlfn.XLOOKUP(ELEVTAL[[#This Row],[Institutionsnummer]],INSTREG[INST_NR],INSTREG[BEL_KOMMUNE_TEKST])</f>
        <v>Skanderborg Kommune</v>
      </c>
      <c r="H1321">
        <v>188</v>
      </c>
    </row>
    <row r="1322" spans="2:8" x14ac:dyDescent="0.25">
      <c r="B1322">
        <v>737002</v>
      </c>
      <c r="C1322" t="str">
        <f>_xlfn.XLOOKUP(ELEVTAL[[#This Row],[Institutionsnummer]],INSTREG[INST_NR],INSTREG[INST_NAVN])</f>
        <v>Bjedstrup Skole</v>
      </c>
      <c r="D1322" t="str">
        <f>_xlfn.XLOOKUP(ELEVTAL[[#This Row],[Institutionsnummer]],INSTREG[INST_NR],INSTREG[EJER_KODE_TEKST])</f>
        <v>Kommunale</v>
      </c>
      <c r="E1322" t="str">
        <f>IF(ELEVTAL[[#This Row],[Administrerende kommune]]=0,ELEVTAL[[#This Row],[Beliggenhedskommune]],IF(ELEVTAL[[#This Row],[Administrerende kommune]]="",ELEVTAL[[#This Row],[Beliggenhedskommune]],ELEVTAL[[#This Row],[Administrerende kommune]]))</f>
        <v>Skanderborg Kommune</v>
      </c>
      <c r="F1322" t="str">
        <f>_xlfn.XLOOKUP(ELEVTAL[[#This Row],[Institutionsnummer]],INSTREG[INST_NR],INSTREG[ADM_KOMMUNE_NR_TEKST])</f>
        <v>Skanderborg Kommune</v>
      </c>
      <c r="G1322" t="str">
        <f>_xlfn.XLOOKUP(ELEVTAL[[#This Row],[Institutionsnummer]],INSTREG[INST_NR],INSTREG[BEL_KOMMUNE_TEKST])</f>
        <v>Skanderborg Kommune</v>
      </c>
      <c r="H1322">
        <v>110</v>
      </c>
    </row>
    <row r="1323" spans="2:8" x14ac:dyDescent="0.25">
      <c r="B1323">
        <v>737003</v>
      </c>
      <c r="C1323" t="str">
        <f>_xlfn.XLOOKUP(ELEVTAL[[#This Row],[Institutionsnummer]],INSTREG[INST_NR],INSTREG[INST_NAVN])</f>
        <v>Låsby Skole</v>
      </c>
      <c r="D1323" t="str">
        <f>_xlfn.XLOOKUP(ELEVTAL[[#This Row],[Institutionsnummer]],INSTREG[INST_NR],INSTREG[EJER_KODE_TEKST])</f>
        <v>Kommunale</v>
      </c>
      <c r="E1323" t="str">
        <f>IF(ELEVTAL[[#This Row],[Administrerende kommune]]=0,ELEVTAL[[#This Row],[Beliggenhedskommune]],IF(ELEVTAL[[#This Row],[Administrerende kommune]]="",ELEVTAL[[#This Row],[Beliggenhedskommune]],ELEVTAL[[#This Row],[Administrerende kommune]]))</f>
        <v>Skanderborg Kommune</v>
      </c>
      <c r="F1323" t="str">
        <f>_xlfn.XLOOKUP(ELEVTAL[[#This Row],[Institutionsnummer]],INSTREG[INST_NR],INSTREG[ADM_KOMMUNE_NR_TEKST])</f>
        <v>Skanderborg Kommune</v>
      </c>
      <c r="G1323" t="str">
        <f>_xlfn.XLOOKUP(ELEVTAL[[#This Row],[Institutionsnummer]],INSTREG[INST_NR],INSTREG[BEL_KOMMUNE_TEKST])</f>
        <v>Skanderborg Kommune</v>
      </c>
      <c r="H1323">
        <v>430</v>
      </c>
    </row>
    <row r="1324" spans="2:8" x14ac:dyDescent="0.25">
      <c r="B1324">
        <v>737004</v>
      </c>
      <c r="C1324" t="str">
        <f>_xlfn.XLOOKUP(ELEVTAL[[#This Row],[Institutionsnummer]],INSTREG[INST_NR],INSTREG[INST_NAVN])</f>
        <v>Mølleskolen</v>
      </c>
      <c r="D1324" t="str">
        <f>_xlfn.XLOOKUP(ELEVTAL[[#This Row],[Institutionsnummer]],INSTREG[INST_NR],INSTREG[EJER_KODE_TEKST])</f>
        <v>Kommunale</v>
      </c>
      <c r="E1324" t="str">
        <f>IF(ELEVTAL[[#This Row],[Administrerende kommune]]=0,ELEVTAL[[#This Row],[Beliggenhedskommune]],IF(ELEVTAL[[#This Row],[Administrerende kommune]]="",ELEVTAL[[#This Row],[Beliggenhedskommune]],ELEVTAL[[#This Row],[Administrerende kommune]]))</f>
        <v>Skanderborg Kommune</v>
      </c>
      <c r="F1324" t="str">
        <f>_xlfn.XLOOKUP(ELEVTAL[[#This Row],[Institutionsnummer]],INSTREG[INST_NR],INSTREG[ADM_KOMMUNE_NR_TEKST])</f>
        <v>Skanderborg Kommune</v>
      </c>
      <c r="G1324" t="str">
        <f>_xlfn.XLOOKUP(ELEVTAL[[#This Row],[Institutionsnummer]],INSTREG[INST_NR],INSTREG[BEL_KOMMUNE_TEKST])</f>
        <v>Skanderborg Kommune</v>
      </c>
      <c r="H1324">
        <v>978</v>
      </c>
    </row>
    <row r="1325" spans="2:8" x14ac:dyDescent="0.25">
      <c r="B1325">
        <v>737005</v>
      </c>
      <c r="C1325" t="str">
        <f>_xlfn.XLOOKUP(ELEVTAL[[#This Row],[Institutionsnummer]],INSTREG[INST_NR],INSTREG[INST_NAVN])</f>
        <v>Gl Rye Skole</v>
      </c>
      <c r="D1325" t="str">
        <f>_xlfn.XLOOKUP(ELEVTAL[[#This Row],[Institutionsnummer]],INSTREG[INST_NR],INSTREG[EJER_KODE_TEKST])</f>
        <v>Kommunale</v>
      </c>
      <c r="E1325" t="str">
        <f>IF(ELEVTAL[[#This Row],[Administrerende kommune]]=0,ELEVTAL[[#This Row],[Beliggenhedskommune]],IF(ELEVTAL[[#This Row],[Administrerende kommune]]="",ELEVTAL[[#This Row],[Beliggenhedskommune]],ELEVTAL[[#This Row],[Administrerende kommune]]))</f>
        <v>Skanderborg Kommune</v>
      </c>
      <c r="F1325" t="str">
        <f>_xlfn.XLOOKUP(ELEVTAL[[#This Row],[Institutionsnummer]],INSTREG[INST_NR],INSTREG[ADM_KOMMUNE_NR_TEKST])</f>
        <v>Skanderborg Kommune</v>
      </c>
      <c r="G1325" t="str">
        <f>_xlfn.XLOOKUP(ELEVTAL[[#This Row],[Institutionsnummer]],INSTREG[INST_NR],INSTREG[BEL_KOMMUNE_TEKST])</f>
        <v>Skanderborg Kommune</v>
      </c>
      <c r="H1325">
        <v>209</v>
      </c>
    </row>
    <row r="1326" spans="2:8" hidden="1" x14ac:dyDescent="0.25">
      <c r="B1326">
        <v>737901</v>
      </c>
      <c r="C1326" t="str">
        <f>_xlfn.XLOOKUP(ELEVTAL[[#This Row],[Institutionsnummer]],INSTREG[INST_NR],INSTREG[INST_NAVN])</f>
        <v>Behandlingshjemmet Himmelbjerggården</v>
      </c>
      <c r="D1326" t="str">
        <f>_xlfn.XLOOKUP(ELEVTAL[[#This Row],[Institutionsnummer]],INSTREG[INST_NR],INSTREG[EJER_KODE_TEKST])</f>
        <v>Regionale</v>
      </c>
      <c r="E1326" t="str">
        <f>IF(ELEVTAL[[#This Row],[Administrerende kommune]]=0,ELEVTAL[[#This Row],[Beliggenhedskommune]],IF(ELEVTAL[[#This Row],[Administrerende kommune]]="",ELEVTAL[[#This Row],[Beliggenhedskommune]],ELEVTAL[[#This Row],[Administrerende kommune]]))</f>
        <v>Region Midtjylland</v>
      </c>
      <c r="F1326" t="str">
        <f>_xlfn.XLOOKUP(ELEVTAL[[#This Row],[Institutionsnummer]],INSTREG[INST_NR],INSTREG[ADM_KOMMUNE_NR_TEKST])</f>
        <v>Region Midtjylland</v>
      </c>
      <c r="G1326" t="str">
        <f>_xlfn.XLOOKUP(ELEVTAL[[#This Row],[Institutionsnummer]],INSTREG[INST_NR],INSTREG[BEL_KOMMUNE_TEKST])</f>
        <v>Skanderborg Kommune</v>
      </c>
    </row>
    <row r="1327" spans="2:8" x14ac:dyDescent="0.25">
      <c r="B1327">
        <v>739002</v>
      </c>
      <c r="C1327" t="str">
        <f>_xlfn.XLOOKUP(ELEVTAL[[#This Row],[Institutionsnummer]],INSTREG[INST_NR],INSTREG[INST_NAVN])</f>
        <v>Rønde Skole</v>
      </c>
      <c r="D1327" t="str">
        <f>_xlfn.XLOOKUP(ELEVTAL[[#This Row],[Institutionsnummer]],INSTREG[INST_NR],INSTREG[EJER_KODE_TEKST])</f>
        <v>Kommunale</v>
      </c>
      <c r="E1327" t="str">
        <f>IF(ELEVTAL[[#This Row],[Administrerende kommune]]=0,ELEVTAL[[#This Row],[Beliggenhedskommune]],IF(ELEVTAL[[#This Row],[Administrerende kommune]]="",ELEVTAL[[#This Row],[Beliggenhedskommune]],ELEVTAL[[#This Row],[Administrerende kommune]]))</f>
        <v>Syddjurs Kommune</v>
      </c>
      <c r="F1327" t="str">
        <f>_xlfn.XLOOKUP(ELEVTAL[[#This Row],[Institutionsnummer]],INSTREG[INST_NR],INSTREG[ADM_KOMMUNE_NR_TEKST])</f>
        <v>Syddjurs Kommune</v>
      </c>
      <c r="G1327" t="str">
        <f>_xlfn.XLOOKUP(ELEVTAL[[#This Row],[Institutionsnummer]],INSTREG[INST_NR],INSTREG[BEL_KOMMUNE_TEKST])</f>
        <v>Syddjurs Kommune</v>
      </c>
      <c r="H1327">
        <v>539</v>
      </c>
    </row>
    <row r="1328" spans="2:8" x14ac:dyDescent="0.25">
      <c r="B1328">
        <v>739003</v>
      </c>
      <c r="C1328" t="str">
        <f>_xlfn.XLOOKUP(ELEVTAL[[#This Row],[Institutionsnummer]],INSTREG[INST_NR],INSTREG[INST_NAVN])</f>
        <v>Thorsager Skole</v>
      </c>
      <c r="D1328" t="str">
        <f>_xlfn.XLOOKUP(ELEVTAL[[#This Row],[Institutionsnummer]],INSTREG[INST_NR],INSTREG[EJER_KODE_TEKST])</f>
        <v>Kommunale</v>
      </c>
      <c r="E1328" t="str">
        <f>IF(ELEVTAL[[#This Row],[Administrerende kommune]]=0,ELEVTAL[[#This Row],[Beliggenhedskommune]],IF(ELEVTAL[[#This Row],[Administrerende kommune]]="",ELEVTAL[[#This Row],[Beliggenhedskommune]],ELEVTAL[[#This Row],[Administrerende kommune]]))</f>
        <v>Syddjurs Kommune</v>
      </c>
      <c r="F1328" t="str">
        <f>_xlfn.XLOOKUP(ELEVTAL[[#This Row],[Institutionsnummer]],INSTREG[INST_NR],INSTREG[ADM_KOMMUNE_NR_TEKST])</f>
        <v>Syddjurs Kommune</v>
      </c>
      <c r="G1328" t="str">
        <f>_xlfn.XLOOKUP(ELEVTAL[[#This Row],[Institutionsnummer]],INSTREG[INST_NR],INSTREG[BEL_KOMMUNE_TEKST])</f>
        <v>Syddjurs Kommune</v>
      </c>
      <c r="H1328">
        <v>149</v>
      </c>
    </row>
    <row r="1329" spans="2:8" x14ac:dyDescent="0.25">
      <c r="B1329">
        <v>740002</v>
      </c>
      <c r="C1329" t="str">
        <f>_xlfn.XLOOKUP(ELEVTAL[[#This Row],[Institutionsnummer]],INSTREG[INST_NR],INSTREG[INST_NAVN])</f>
        <v>Himmelbjerggårdens Specialskole</v>
      </c>
      <c r="D1329" t="str">
        <f>_xlfn.XLOOKUP(ELEVTAL[[#This Row],[Institutionsnummer]],INSTREG[INST_NR],INSTREG[EJER_KODE_TEKST])</f>
        <v>Kommunale</v>
      </c>
      <c r="E1329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329" t="str">
        <f>_xlfn.XLOOKUP(ELEVTAL[[#This Row],[Institutionsnummer]],INSTREG[INST_NR],INSTREG[ADM_KOMMUNE_NR_TEKST])</f>
        <v>Silkeborg Kommune</v>
      </c>
      <c r="G1329" t="str">
        <f>_xlfn.XLOOKUP(ELEVTAL[[#This Row],[Institutionsnummer]],INSTREG[INST_NR],INSTREG[BEL_KOMMUNE_TEKST])</f>
        <v>Skanderborg Kommune</v>
      </c>
    </row>
    <row r="1330" spans="2:8" x14ac:dyDescent="0.25">
      <c r="B1330">
        <v>740005</v>
      </c>
      <c r="C1330" t="str">
        <f>_xlfn.XLOOKUP(ELEVTAL[[#This Row],[Institutionsnummer]],INSTREG[INST_NR],INSTREG[INST_NAVN])</f>
        <v>Sølystskolen</v>
      </c>
      <c r="D1330" t="str">
        <f>_xlfn.XLOOKUP(ELEVTAL[[#This Row],[Institutionsnummer]],INSTREG[INST_NR],INSTREG[EJER_KODE_TEKST])</f>
        <v>Kommunale</v>
      </c>
      <c r="E1330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330" t="str">
        <f>_xlfn.XLOOKUP(ELEVTAL[[#This Row],[Institutionsnummer]],INSTREG[INST_NR],INSTREG[ADM_KOMMUNE_NR_TEKST])</f>
        <v>Silkeborg Kommune</v>
      </c>
      <c r="G1330" t="str">
        <f>_xlfn.XLOOKUP(ELEVTAL[[#This Row],[Institutionsnummer]],INSTREG[INST_NR],INSTREG[BEL_KOMMUNE_TEKST])</f>
        <v>Silkeborg Kommune</v>
      </c>
      <c r="H1330">
        <v>678</v>
      </c>
    </row>
    <row r="1331" spans="2:8" x14ac:dyDescent="0.25">
      <c r="B1331">
        <v>741004</v>
      </c>
      <c r="C1331" t="str">
        <f>_xlfn.XLOOKUP(ELEVTAL[[#This Row],[Institutionsnummer]],INSTREG[INST_NR],INSTREG[INST_NAVN])</f>
        <v>Samsø Skole</v>
      </c>
      <c r="D1331" t="str">
        <f>_xlfn.XLOOKUP(ELEVTAL[[#This Row],[Institutionsnummer]],INSTREG[INST_NR],INSTREG[EJER_KODE_TEKST])</f>
        <v>Kommunale</v>
      </c>
      <c r="E1331" t="str">
        <f>IF(ELEVTAL[[#This Row],[Administrerende kommune]]=0,ELEVTAL[[#This Row],[Beliggenhedskommune]],IF(ELEVTAL[[#This Row],[Administrerende kommune]]="",ELEVTAL[[#This Row],[Beliggenhedskommune]],ELEVTAL[[#This Row],[Administrerende kommune]]))</f>
        <v>Samsø Kommune</v>
      </c>
      <c r="F1331" t="str">
        <f>_xlfn.XLOOKUP(ELEVTAL[[#This Row],[Institutionsnummer]],INSTREG[INST_NR],INSTREG[ADM_KOMMUNE_NR_TEKST])</f>
        <v>Samsø Kommune</v>
      </c>
      <c r="G1331" t="str">
        <f>_xlfn.XLOOKUP(ELEVTAL[[#This Row],[Institutionsnummer]],INSTREG[INST_NR],INSTREG[BEL_KOMMUNE_TEKST])</f>
        <v>Samsø Kommune</v>
      </c>
      <c r="H1331">
        <v>232</v>
      </c>
    </row>
    <row r="1332" spans="2:8" hidden="1" x14ac:dyDescent="0.25">
      <c r="B1332">
        <v>741006</v>
      </c>
      <c r="C1332" t="str">
        <f>_xlfn.XLOOKUP(ELEVTAL[[#This Row],[Institutionsnummer]],INSTREG[INST_NR],INSTREG[INST_NAVN])</f>
        <v>Bryggergårdens Skole</v>
      </c>
      <c r="D1332" t="str">
        <f>_xlfn.XLOOKUP(ELEVTAL[[#This Row],[Institutionsnummer]],INSTREG[INST_NR],INSTREG[EJER_KODE_TEKST])</f>
        <v>Selvejende, kommunale</v>
      </c>
      <c r="E1332" t="str">
        <f>IF(ELEVTAL[[#This Row],[Administrerende kommune]]=0,ELEVTAL[[#This Row],[Beliggenhedskommune]],IF(ELEVTAL[[#This Row],[Administrerende kommune]]="",ELEVTAL[[#This Row],[Beliggenhedskommune]],ELEVTAL[[#This Row],[Administrerende kommune]]))</f>
        <v>Samsø Kommune</v>
      </c>
      <c r="F1332">
        <f>_xlfn.XLOOKUP(ELEVTAL[[#This Row],[Institutionsnummer]],INSTREG[INST_NR],INSTREG[ADM_KOMMUNE_NR_TEKST])</f>
        <v>0</v>
      </c>
      <c r="G1332" t="str">
        <f>_xlfn.XLOOKUP(ELEVTAL[[#This Row],[Institutionsnummer]],INSTREG[INST_NR],INSTREG[BEL_KOMMUNE_TEKST])</f>
        <v>Samsø Kommune</v>
      </c>
    </row>
    <row r="1333" spans="2:8" x14ac:dyDescent="0.25">
      <c r="B1333">
        <v>743002</v>
      </c>
      <c r="C1333" t="str">
        <f>_xlfn.XLOOKUP(ELEVTAL[[#This Row],[Institutionsnummer]],INSTREG[INST_NR],INSTREG[INST_NAVN])</f>
        <v>Dybkærskolen</v>
      </c>
      <c r="D1333" t="str">
        <f>_xlfn.XLOOKUP(ELEVTAL[[#This Row],[Institutionsnummer]],INSTREG[INST_NR],INSTREG[EJER_KODE_TEKST])</f>
        <v>Kommunale</v>
      </c>
      <c r="E1333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333" t="str">
        <f>_xlfn.XLOOKUP(ELEVTAL[[#This Row],[Institutionsnummer]],INSTREG[INST_NR],INSTREG[ADM_KOMMUNE_NR_TEKST])</f>
        <v>Silkeborg Kommune</v>
      </c>
      <c r="G1333" t="str">
        <f>_xlfn.XLOOKUP(ELEVTAL[[#This Row],[Institutionsnummer]],INSTREG[INST_NR],INSTREG[BEL_KOMMUNE_TEKST])</f>
        <v>Silkeborg Kommune</v>
      </c>
      <c r="H1333">
        <v>680</v>
      </c>
    </row>
    <row r="1334" spans="2:8" x14ac:dyDescent="0.25">
      <c r="B1334">
        <v>743008</v>
      </c>
      <c r="C1334" t="str">
        <f>_xlfn.XLOOKUP(ELEVTAL[[#This Row],[Institutionsnummer]],INSTREG[INST_NR],INSTREG[INST_NAVN])</f>
        <v>Resenbro Skole</v>
      </c>
      <c r="D1334" t="str">
        <f>_xlfn.XLOOKUP(ELEVTAL[[#This Row],[Institutionsnummer]],INSTREG[INST_NR],INSTREG[EJER_KODE_TEKST])</f>
        <v>Kommunale</v>
      </c>
      <c r="E1334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334" t="str">
        <f>_xlfn.XLOOKUP(ELEVTAL[[#This Row],[Institutionsnummer]],INSTREG[INST_NR],INSTREG[ADM_KOMMUNE_NR_TEKST])</f>
        <v>Silkeborg Kommune</v>
      </c>
      <c r="G1334" t="str">
        <f>_xlfn.XLOOKUP(ELEVTAL[[#This Row],[Institutionsnummer]],INSTREG[INST_NR],INSTREG[BEL_KOMMUNE_TEKST])</f>
        <v>Silkeborg Kommune</v>
      </c>
      <c r="H1334">
        <v>149</v>
      </c>
    </row>
    <row r="1335" spans="2:8" x14ac:dyDescent="0.25">
      <c r="B1335">
        <v>743010</v>
      </c>
      <c r="C1335" t="str">
        <f>_xlfn.XLOOKUP(ELEVTAL[[#This Row],[Institutionsnummer]],INSTREG[INST_NR],INSTREG[INST_NAVN])</f>
        <v>Sejs Skole</v>
      </c>
      <c r="D1335" t="str">
        <f>_xlfn.XLOOKUP(ELEVTAL[[#This Row],[Institutionsnummer]],INSTREG[INST_NR],INSTREG[EJER_KODE_TEKST])</f>
        <v>Kommunale</v>
      </c>
      <c r="E1335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335" t="str">
        <f>_xlfn.XLOOKUP(ELEVTAL[[#This Row],[Institutionsnummer]],INSTREG[INST_NR],INSTREG[ADM_KOMMUNE_NR_TEKST])</f>
        <v>Silkeborg Kommune</v>
      </c>
      <c r="G1335" t="str">
        <f>_xlfn.XLOOKUP(ELEVTAL[[#This Row],[Institutionsnummer]],INSTREG[INST_NR],INSTREG[BEL_KOMMUNE_TEKST])</f>
        <v>Silkeborg Kommune</v>
      </c>
      <c r="H1335">
        <v>719</v>
      </c>
    </row>
    <row r="1336" spans="2:8" x14ac:dyDescent="0.25">
      <c r="B1336">
        <v>743011</v>
      </c>
      <c r="C1336" t="str">
        <f>_xlfn.XLOOKUP(ELEVTAL[[#This Row],[Institutionsnummer]],INSTREG[INST_NR],INSTREG[INST_NAVN])</f>
        <v>Skægkærskolen</v>
      </c>
      <c r="D1336" t="str">
        <f>_xlfn.XLOOKUP(ELEVTAL[[#This Row],[Institutionsnummer]],INSTREG[INST_NR],INSTREG[EJER_KODE_TEKST])</f>
        <v>Kommunale</v>
      </c>
      <c r="E1336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336" t="str">
        <f>_xlfn.XLOOKUP(ELEVTAL[[#This Row],[Institutionsnummer]],INSTREG[INST_NR],INSTREG[ADM_KOMMUNE_NR_TEKST])</f>
        <v>Silkeborg Kommune</v>
      </c>
      <c r="G1336" t="str">
        <f>_xlfn.XLOOKUP(ELEVTAL[[#This Row],[Institutionsnummer]],INSTREG[INST_NR],INSTREG[BEL_KOMMUNE_TEKST])</f>
        <v>Silkeborg Kommune</v>
      </c>
      <c r="H1336">
        <v>388</v>
      </c>
    </row>
    <row r="1337" spans="2:8" x14ac:dyDescent="0.25">
      <c r="B1337">
        <v>743012</v>
      </c>
      <c r="C1337" t="str">
        <f>_xlfn.XLOOKUP(ELEVTAL[[#This Row],[Institutionsnummer]],INSTREG[INST_NR],INSTREG[INST_NAVN])</f>
        <v>Vestre Skole</v>
      </c>
      <c r="D1337" t="str">
        <f>_xlfn.XLOOKUP(ELEVTAL[[#This Row],[Institutionsnummer]],INSTREG[INST_NR],INSTREG[EJER_KODE_TEKST])</f>
        <v>Kommunale</v>
      </c>
      <c r="E1337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337" t="str">
        <f>_xlfn.XLOOKUP(ELEVTAL[[#This Row],[Institutionsnummer]],INSTREG[INST_NR],INSTREG[ADM_KOMMUNE_NR_TEKST])</f>
        <v>Silkeborg Kommune</v>
      </c>
      <c r="G1337" t="str">
        <f>_xlfn.XLOOKUP(ELEVTAL[[#This Row],[Institutionsnummer]],INSTREG[INST_NR],INSTREG[BEL_KOMMUNE_TEKST])</f>
        <v>Silkeborg Kommune</v>
      </c>
      <c r="H1337">
        <v>483</v>
      </c>
    </row>
    <row r="1338" spans="2:8" x14ac:dyDescent="0.25">
      <c r="B1338">
        <v>743013</v>
      </c>
      <c r="C1338" t="str">
        <f>_xlfn.XLOOKUP(ELEVTAL[[#This Row],[Institutionsnummer]],INSTREG[INST_NR],INSTREG[INST_NAVN])</f>
        <v>Virklund Skole</v>
      </c>
      <c r="D1338" t="str">
        <f>_xlfn.XLOOKUP(ELEVTAL[[#This Row],[Institutionsnummer]],INSTREG[INST_NR],INSTREG[EJER_KODE_TEKST])</f>
        <v>Kommunale</v>
      </c>
      <c r="E1338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338" t="str">
        <f>_xlfn.XLOOKUP(ELEVTAL[[#This Row],[Institutionsnummer]],INSTREG[INST_NR],INSTREG[ADM_KOMMUNE_NR_TEKST])</f>
        <v>Silkeborg Kommune</v>
      </c>
      <c r="G1338" t="str">
        <f>_xlfn.XLOOKUP(ELEVTAL[[#This Row],[Institutionsnummer]],INSTREG[INST_NR],INSTREG[BEL_KOMMUNE_TEKST])</f>
        <v>Silkeborg Kommune</v>
      </c>
      <c r="H1338">
        <v>492</v>
      </c>
    </row>
    <row r="1339" spans="2:8" x14ac:dyDescent="0.25">
      <c r="B1339">
        <v>743014</v>
      </c>
      <c r="C1339" t="str">
        <f>_xlfn.XLOOKUP(ELEVTAL[[#This Row],[Institutionsnummer]],INSTREG[INST_NR],INSTREG[INST_NAVN])</f>
        <v>Balleskolen</v>
      </c>
      <c r="D1339" t="str">
        <f>_xlfn.XLOOKUP(ELEVTAL[[#This Row],[Institutionsnummer]],INSTREG[INST_NR],INSTREG[EJER_KODE_TEKST])</f>
        <v>Kommunale</v>
      </c>
      <c r="E1339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339" t="str">
        <f>_xlfn.XLOOKUP(ELEVTAL[[#This Row],[Institutionsnummer]],INSTREG[INST_NR],INSTREG[ADM_KOMMUNE_NR_TEKST])</f>
        <v>Silkeborg Kommune</v>
      </c>
      <c r="G1339" t="str">
        <f>_xlfn.XLOOKUP(ELEVTAL[[#This Row],[Institutionsnummer]],INSTREG[INST_NR],INSTREG[BEL_KOMMUNE_TEKST])</f>
        <v>Silkeborg Kommune</v>
      </c>
      <c r="H1339">
        <v>605</v>
      </c>
    </row>
    <row r="1340" spans="2:8" x14ac:dyDescent="0.25">
      <c r="B1340">
        <v>743016</v>
      </c>
      <c r="C1340" t="str">
        <f>_xlfn.XLOOKUP(ELEVTAL[[#This Row],[Institutionsnummer]],INSTREG[INST_NR],INSTREG[INST_NAVN])</f>
        <v>Langsøskolen</v>
      </c>
      <c r="D1340" t="str">
        <f>_xlfn.XLOOKUP(ELEVTAL[[#This Row],[Institutionsnummer]],INSTREG[INST_NR],INSTREG[EJER_KODE_TEKST])</f>
        <v>Kommunale</v>
      </c>
      <c r="E1340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340" t="str">
        <f>_xlfn.XLOOKUP(ELEVTAL[[#This Row],[Institutionsnummer]],INSTREG[INST_NR],INSTREG[ADM_KOMMUNE_NR_TEKST])</f>
        <v>Silkeborg Kommune</v>
      </c>
      <c r="G1340" t="str">
        <f>_xlfn.XLOOKUP(ELEVTAL[[#This Row],[Institutionsnummer]],INSTREG[INST_NR],INSTREG[BEL_KOMMUNE_TEKST])</f>
        <v>Silkeborg Kommune</v>
      </c>
      <c r="H1340">
        <v>412</v>
      </c>
    </row>
    <row r="1341" spans="2:8" x14ac:dyDescent="0.25">
      <c r="B1341">
        <v>743020</v>
      </c>
      <c r="C1341" t="str">
        <f>_xlfn.XLOOKUP(ELEVTAL[[#This Row],[Institutionsnummer]],INSTREG[INST_NR],INSTREG[INST_NAVN])</f>
        <v>Hvinningdalskolen</v>
      </c>
      <c r="D1341" t="str">
        <f>_xlfn.XLOOKUP(ELEVTAL[[#This Row],[Institutionsnummer]],INSTREG[INST_NR],INSTREG[EJER_KODE_TEKST])</f>
        <v>Kommunale</v>
      </c>
      <c r="E1341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341" t="str">
        <f>_xlfn.XLOOKUP(ELEVTAL[[#This Row],[Institutionsnummer]],INSTREG[INST_NR],INSTREG[ADM_KOMMUNE_NR_TEKST])</f>
        <v>Silkeborg Kommune</v>
      </c>
      <c r="G1341" t="str">
        <f>_xlfn.XLOOKUP(ELEVTAL[[#This Row],[Institutionsnummer]],INSTREG[INST_NR],INSTREG[BEL_KOMMUNE_TEKST])</f>
        <v>Silkeborg Kommune</v>
      </c>
      <c r="H1341">
        <v>615</v>
      </c>
    </row>
    <row r="1342" spans="2:8" x14ac:dyDescent="0.25">
      <c r="B1342">
        <v>743021</v>
      </c>
      <c r="C1342" t="str">
        <f>_xlfn.XLOOKUP(ELEVTAL[[#This Row],[Institutionsnummer]],INSTREG[INST_NR],INSTREG[INST_NAVN])</f>
        <v>Gødvadskolen</v>
      </c>
      <c r="D1342" t="str">
        <f>_xlfn.XLOOKUP(ELEVTAL[[#This Row],[Institutionsnummer]],INSTREG[INST_NR],INSTREG[EJER_KODE_TEKST])</f>
        <v>Kommunale</v>
      </c>
      <c r="E1342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342" t="str">
        <f>_xlfn.XLOOKUP(ELEVTAL[[#This Row],[Institutionsnummer]],INSTREG[INST_NR],INSTREG[ADM_KOMMUNE_NR_TEKST])</f>
        <v>Silkeborg Kommune</v>
      </c>
      <c r="G1342" t="str">
        <f>_xlfn.XLOOKUP(ELEVTAL[[#This Row],[Institutionsnummer]],INSTREG[INST_NR],INSTREG[BEL_KOMMUNE_TEKST])</f>
        <v>Silkeborg Kommune</v>
      </c>
      <c r="H1342">
        <v>304</v>
      </c>
    </row>
    <row r="1343" spans="2:8" x14ac:dyDescent="0.25">
      <c r="B1343">
        <v>743025</v>
      </c>
      <c r="C1343" t="str">
        <f>_xlfn.XLOOKUP(ELEVTAL[[#This Row],[Institutionsnummer]],INSTREG[INST_NR],INSTREG[INST_NAVN])</f>
        <v>Dybkær Specialskole</v>
      </c>
      <c r="D1343" t="str">
        <f>_xlfn.XLOOKUP(ELEVTAL[[#This Row],[Institutionsnummer]],INSTREG[INST_NR],INSTREG[EJER_KODE_TEKST])</f>
        <v>Kommunale</v>
      </c>
      <c r="E1343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343" t="str">
        <f>_xlfn.XLOOKUP(ELEVTAL[[#This Row],[Institutionsnummer]],INSTREG[INST_NR],INSTREG[ADM_KOMMUNE_NR_TEKST])</f>
        <v>Silkeborg Kommune</v>
      </c>
      <c r="G1343" t="str">
        <f>_xlfn.XLOOKUP(ELEVTAL[[#This Row],[Institutionsnummer]],INSTREG[INST_NR],INSTREG[BEL_KOMMUNE_TEKST])</f>
        <v>Silkeborg Kommune</v>
      </c>
      <c r="H1343">
        <v>107</v>
      </c>
    </row>
    <row r="1344" spans="2:8" x14ac:dyDescent="0.25">
      <c r="B1344">
        <v>743027</v>
      </c>
      <c r="C1344" t="str">
        <f>_xlfn.XLOOKUP(ELEVTAL[[#This Row],[Institutionsnummer]],INSTREG[INST_NR],INSTREG[INST_NAVN])</f>
        <v>Buskelundskolen</v>
      </c>
      <c r="D1344" t="str">
        <f>_xlfn.XLOOKUP(ELEVTAL[[#This Row],[Institutionsnummer]],INSTREG[INST_NR],INSTREG[EJER_KODE_TEKST])</f>
        <v>Kommunale</v>
      </c>
      <c r="E1344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344" t="str">
        <f>_xlfn.XLOOKUP(ELEVTAL[[#This Row],[Institutionsnummer]],INSTREG[INST_NR],INSTREG[ADM_KOMMUNE_NR_TEKST])</f>
        <v>Silkeborg Kommune</v>
      </c>
      <c r="G1344" t="str">
        <f>_xlfn.XLOOKUP(ELEVTAL[[#This Row],[Institutionsnummer]],INSTREG[INST_NR],INSTREG[BEL_KOMMUNE_TEKST])</f>
        <v>Silkeborg Kommune</v>
      </c>
      <c r="H1344">
        <v>528</v>
      </c>
    </row>
    <row r="1345" spans="2:8" hidden="1" x14ac:dyDescent="0.25">
      <c r="B1345">
        <v>743029</v>
      </c>
      <c r="C1345" t="str">
        <f>_xlfn.XLOOKUP(ELEVTAL[[#This Row],[Institutionsnummer]],INSTREG[INST_NR],INSTREG[INST_NAVN])</f>
        <v>Børne- og familiehuset</v>
      </c>
      <c r="D1345" t="str">
        <f>_xlfn.XLOOKUP(ELEVTAL[[#This Row],[Institutionsnummer]],INSTREG[INST_NR],INSTREG[EJER_KODE_TEKST])</f>
        <v>Selvejende, kommunale</v>
      </c>
      <c r="E1345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345">
        <f>_xlfn.XLOOKUP(ELEVTAL[[#This Row],[Institutionsnummer]],INSTREG[INST_NR],INSTREG[ADM_KOMMUNE_NR_TEKST])</f>
        <v>0</v>
      </c>
      <c r="G1345" t="str">
        <f>_xlfn.XLOOKUP(ELEVTAL[[#This Row],[Institutionsnummer]],INSTREG[INST_NR],INSTREG[BEL_KOMMUNE_TEKST])</f>
        <v>Silkeborg Kommune</v>
      </c>
      <c r="H1345">
        <v>25</v>
      </c>
    </row>
    <row r="1346" spans="2:8" x14ac:dyDescent="0.25">
      <c r="B1346">
        <v>743211</v>
      </c>
      <c r="C1346" t="str">
        <f>_xlfn.XLOOKUP(ELEVTAL[[#This Row],[Institutionsnummer]],INSTREG[INST_NR],INSTREG[INST_NAVN])</f>
        <v>Silkeborg Ungdomsskole</v>
      </c>
      <c r="D1346" t="str">
        <f>_xlfn.XLOOKUP(ELEVTAL[[#This Row],[Institutionsnummer]],INSTREG[INST_NR],INSTREG[EJER_KODE_TEKST])</f>
        <v>Kommunale</v>
      </c>
      <c r="E1346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346" t="str">
        <f>_xlfn.XLOOKUP(ELEVTAL[[#This Row],[Institutionsnummer]],INSTREG[INST_NR],INSTREG[ADM_KOMMUNE_NR_TEKST])</f>
        <v>Silkeborg Kommune</v>
      </c>
      <c r="G1346" t="str">
        <f>_xlfn.XLOOKUP(ELEVTAL[[#This Row],[Institutionsnummer]],INSTREG[INST_NR],INSTREG[BEL_KOMMUNE_TEKST])</f>
        <v>Silkeborg Kommune</v>
      </c>
      <c r="H1346">
        <v>297</v>
      </c>
    </row>
    <row r="1347" spans="2:8" x14ac:dyDescent="0.25">
      <c r="B1347">
        <v>745001</v>
      </c>
      <c r="C1347" t="str">
        <f>_xlfn.XLOOKUP(ELEVTAL[[#This Row],[Institutionsnummer]],INSTREG[INST_NR],INSTREG[INST_NAVN])</f>
        <v>Ejer Bavnehøjskolen</v>
      </c>
      <c r="D1347" t="str">
        <f>_xlfn.XLOOKUP(ELEVTAL[[#This Row],[Institutionsnummer]],INSTREG[INST_NR],INSTREG[EJER_KODE_TEKST])</f>
        <v>Kommunale</v>
      </c>
      <c r="E1347" t="str">
        <f>IF(ELEVTAL[[#This Row],[Administrerende kommune]]=0,ELEVTAL[[#This Row],[Beliggenhedskommune]],IF(ELEVTAL[[#This Row],[Administrerende kommune]]="",ELEVTAL[[#This Row],[Beliggenhedskommune]],ELEVTAL[[#This Row],[Administrerende kommune]]))</f>
        <v>Skanderborg Kommune</v>
      </c>
      <c r="F1347" t="str">
        <f>_xlfn.XLOOKUP(ELEVTAL[[#This Row],[Institutionsnummer]],INSTREG[INST_NR],INSTREG[ADM_KOMMUNE_NR_TEKST])</f>
        <v>Skanderborg Kommune</v>
      </c>
      <c r="G1347" t="str">
        <f>_xlfn.XLOOKUP(ELEVTAL[[#This Row],[Institutionsnummer]],INSTREG[INST_NR],INSTREG[BEL_KOMMUNE_TEKST])</f>
        <v>Skanderborg Kommune</v>
      </c>
      <c r="H1347">
        <v>81</v>
      </c>
    </row>
    <row r="1348" spans="2:8" x14ac:dyDescent="0.25">
      <c r="B1348">
        <v>745002</v>
      </c>
      <c r="C1348" t="str">
        <f>_xlfn.XLOOKUP(ELEVTAL[[#This Row],[Institutionsnummer]],INSTREG[INST_NR],INSTREG[INST_NAVN])</f>
        <v>Morten Børup Skolen</v>
      </c>
      <c r="D1348" t="str">
        <f>_xlfn.XLOOKUP(ELEVTAL[[#This Row],[Institutionsnummer]],INSTREG[INST_NR],INSTREG[EJER_KODE_TEKST])</f>
        <v>Kommunale</v>
      </c>
      <c r="E1348" t="str">
        <f>IF(ELEVTAL[[#This Row],[Administrerende kommune]]=0,ELEVTAL[[#This Row],[Beliggenhedskommune]],IF(ELEVTAL[[#This Row],[Administrerende kommune]]="",ELEVTAL[[#This Row],[Beliggenhedskommune]],ELEVTAL[[#This Row],[Administrerende kommune]]))</f>
        <v>Skanderborg Kommune</v>
      </c>
      <c r="F1348" t="str">
        <f>_xlfn.XLOOKUP(ELEVTAL[[#This Row],[Institutionsnummer]],INSTREG[INST_NR],INSTREG[ADM_KOMMUNE_NR_TEKST])</f>
        <v>Skanderborg Kommune</v>
      </c>
      <c r="G1348" t="str">
        <f>_xlfn.XLOOKUP(ELEVTAL[[#This Row],[Institutionsnummer]],INSTREG[INST_NR],INSTREG[BEL_KOMMUNE_TEKST])</f>
        <v>Skanderborg Kommune</v>
      </c>
      <c r="H1348">
        <v>834</v>
      </c>
    </row>
    <row r="1349" spans="2:8" x14ac:dyDescent="0.25">
      <c r="B1349">
        <v>745003</v>
      </c>
      <c r="C1349" t="str">
        <f>_xlfn.XLOOKUP(ELEVTAL[[#This Row],[Institutionsnummer]],INSTREG[INST_NR],INSTREG[INST_NAVN])</f>
        <v>Stilling Skole</v>
      </c>
      <c r="D1349" t="str">
        <f>_xlfn.XLOOKUP(ELEVTAL[[#This Row],[Institutionsnummer]],INSTREG[INST_NR],INSTREG[EJER_KODE_TEKST])</f>
        <v>Kommunale</v>
      </c>
      <c r="E1349" t="str">
        <f>IF(ELEVTAL[[#This Row],[Administrerende kommune]]=0,ELEVTAL[[#This Row],[Beliggenhedskommune]],IF(ELEVTAL[[#This Row],[Administrerende kommune]]="",ELEVTAL[[#This Row],[Beliggenhedskommune]],ELEVTAL[[#This Row],[Administrerende kommune]]))</f>
        <v>Skanderborg Kommune</v>
      </c>
      <c r="F1349" t="str">
        <f>_xlfn.XLOOKUP(ELEVTAL[[#This Row],[Institutionsnummer]],INSTREG[INST_NR],INSTREG[ADM_KOMMUNE_NR_TEKST])</f>
        <v>Skanderborg Kommune</v>
      </c>
      <c r="G1349" t="str">
        <f>_xlfn.XLOOKUP(ELEVTAL[[#This Row],[Institutionsnummer]],INSTREG[INST_NR],INSTREG[BEL_KOMMUNE_TEKST])</f>
        <v>Skanderborg Kommune</v>
      </c>
      <c r="H1349">
        <v>575</v>
      </c>
    </row>
    <row r="1350" spans="2:8" x14ac:dyDescent="0.25">
      <c r="B1350">
        <v>745004</v>
      </c>
      <c r="C1350" t="str">
        <f>_xlfn.XLOOKUP(ELEVTAL[[#This Row],[Institutionsnummer]],INSTREG[INST_NR],INSTREG[INST_NAVN])</f>
        <v>Virring Skole</v>
      </c>
      <c r="D1350" t="str">
        <f>_xlfn.XLOOKUP(ELEVTAL[[#This Row],[Institutionsnummer]],INSTREG[INST_NR],INSTREG[EJER_KODE_TEKST])</f>
        <v>Kommunale</v>
      </c>
      <c r="E1350" t="str">
        <f>IF(ELEVTAL[[#This Row],[Administrerende kommune]]=0,ELEVTAL[[#This Row],[Beliggenhedskommune]],IF(ELEVTAL[[#This Row],[Administrerende kommune]]="",ELEVTAL[[#This Row],[Beliggenhedskommune]],ELEVTAL[[#This Row],[Administrerende kommune]]))</f>
        <v>Skanderborg Kommune</v>
      </c>
      <c r="F1350" t="str">
        <f>_xlfn.XLOOKUP(ELEVTAL[[#This Row],[Institutionsnummer]],INSTREG[INST_NR],INSTREG[ADM_KOMMUNE_NR_TEKST])</f>
        <v>Skanderborg Kommune</v>
      </c>
      <c r="G1350" t="str">
        <f>_xlfn.XLOOKUP(ELEVTAL[[#This Row],[Institutionsnummer]],INSTREG[INST_NR],INSTREG[BEL_KOMMUNE_TEKST])</f>
        <v>Skanderborg Kommune</v>
      </c>
      <c r="H1350">
        <v>376</v>
      </c>
    </row>
    <row r="1351" spans="2:8" x14ac:dyDescent="0.25">
      <c r="B1351">
        <v>745005</v>
      </c>
      <c r="C1351" t="str">
        <f>_xlfn.XLOOKUP(ELEVTAL[[#This Row],[Institutionsnummer]],INSTREG[INST_NR],INSTREG[INST_NAVN])</f>
        <v>Niels Ebbesen Skolen</v>
      </c>
      <c r="D1351" t="str">
        <f>_xlfn.XLOOKUP(ELEVTAL[[#This Row],[Institutionsnummer]],INSTREG[INST_NR],INSTREG[EJER_KODE_TEKST])</f>
        <v>Kommunale</v>
      </c>
      <c r="E1351" t="str">
        <f>IF(ELEVTAL[[#This Row],[Administrerende kommune]]=0,ELEVTAL[[#This Row],[Beliggenhedskommune]],IF(ELEVTAL[[#This Row],[Administrerende kommune]]="",ELEVTAL[[#This Row],[Beliggenhedskommune]],ELEVTAL[[#This Row],[Administrerende kommune]]))</f>
        <v>Skanderborg Kommune</v>
      </c>
      <c r="F1351" t="str">
        <f>_xlfn.XLOOKUP(ELEVTAL[[#This Row],[Institutionsnummer]],INSTREG[INST_NR],INSTREG[ADM_KOMMUNE_NR_TEKST])</f>
        <v>Skanderborg Kommune</v>
      </c>
      <c r="G1351" t="str">
        <f>_xlfn.XLOOKUP(ELEVTAL[[#This Row],[Institutionsnummer]],INSTREG[INST_NR],INSTREG[BEL_KOMMUNE_TEKST])</f>
        <v>Skanderborg Kommune</v>
      </c>
      <c r="H1351">
        <v>664</v>
      </c>
    </row>
    <row r="1352" spans="2:8" x14ac:dyDescent="0.25">
      <c r="B1352">
        <v>746211</v>
      </c>
      <c r="C1352" t="str">
        <f>_xlfn.XLOOKUP(ELEVTAL[[#This Row],[Institutionsnummer]],INSTREG[INST_NR],INSTREG[INST_NAVN])</f>
        <v>Skanderborg Ungdomsskole</v>
      </c>
      <c r="D1352" t="str">
        <f>_xlfn.XLOOKUP(ELEVTAL[[#This Row],[Institutionsnummer]],INSTREG[INST_NR],INSTREG[EJER_KODE_TEKST])</f>
        <v>Kommunale</v>
      </c>
      <c r="E1352" t="str">
        <f>IF(ELEVTAL[[#This Row],[Administrerende kommune]]=0,ELEVTAL[[#This Row],[Beliggenhedskommune]],IF(ELEVTAL[[#This Row],[Administrerende kommune]]="",ELEVTAL[[#This Row],[Beliggenhedskommune]],ELEVTAL[[#This Row],[Administrerende kommune]]))</f>
        <v>Skanderborg Kommune</v>
      </c>
      <c r="F1352" t="str">
        <f>_xlfn.XLOOKUP(ELEVTAL[[#This Row],[Institutionsnummer]],INSTREG[INST_NR],INSTREG[ADM_KOMMUNE_NR_TEKST])</f>
        <v>Skanderborg Kommune</v>
      </c>
      <c r="G1352" t="str">
        <f>_xlfn.XLOOKUP(ELEVTAL[[#This Row],[Institutionsnummer]],INSTREG[INST_NR],INSTREG[BEL_KOMMUNE_TEKST])</f>
        <v>Skanderborg Kommune</v>
      </c>
      <c r="H1352">
        <v>378</v>
      </c>
    </row>
    <row r="1353" spans="2:8" x14ac:dyDescent="0.25">
      <c r="B1353">
        <v>747001</v>
      </c>
      <c r="C1353" t="str">
        <f>_xlfn.XLOOKUP(ELEVTAL[[#This Row],[Institutionsnummer]],INSTREG[INST_NR],INSTREG[INST_NAVN])</f>
        <v>Auning Skole</v>
      </c>
      <c r="D1353" t="str">
        <f>_xlfn.XLOOKUP(ELEVTAL[[#This Row],[Institutionsnummer]],INSTREG[INST_NR],INSTREG[EJER_KODE_TEKST])</f>
        <v>Kommunale</v>
      </c>
      <c r="E1353" t="str">
        <f>IF(ELEVTAL[[#This Row],[Administrerende kommune]]=0,ELEVTAL[[#This Row],[Beliggenhedskommune]],IF(ELEVTAL[[#This Row],[Administrerende kommune]]="",ELEVTAL[[#This Row],[Beliggenhedskommune]],ELEVTAL[[#This Row],[Administrerende kommune]]))</f>
        <v>Norddjurs Kommune</v>
      </c>
      <c r="F1353" t="str">
        <f>_xlfn.XLOOKUP(ELEVTAL[[#This Row],[Institutionsnummer]],INSTREG[INST_NR],INSTREG[ADM_KOMMUNE_NR_TEKST])</f>
        <v>Norddjurs Kommune</v>
      </c>
      <c r="G1353" t="str">
        <f>_xlfn.XLOOKUP(ELEVTAL[[#This Row],[Institutionsnummer]],INSTREG[INST_NR],INSTREG[BEL_KOMMUNE_TEKST])</f>
        <v>Norddjurs Kommune</v>
      </c>
      <c r="H1353">
        <v>677</v>
      </c>
    </row>
    <row r="1354" spans="2:8" x14ac:dyDescent="0.25">
      <c r="B1354">
        <v>747002</v>
      </c>
      <c r="C1354" t="str">
        <f>_xlfn.XLOOKUP(ELEVTAL[[#This Row],[Institutionsnummer]],INSTREG[INST_NR],INSTREG[INST_NAVN])</f>
        <v>Assentoftskolen</v>
      </c>
      <c r="D1354" t="str">
        <f>_xlfn.XLOOKUP(ELEVTAL[[#This Row],[Institutionsnummer]],INSTREG[INST_NR],INSTREG[EJER_KODE_TEKST])</f>
        <v>Kommunale</v>
      </c>
      <c r="E1354" t="str">
        <f>IF(ELEVTAL[[#This Row],[Administrerende kommune]]=0,ELEVTAL[[#This Row],[Beliggenhedskommune]],IF(ELEVTAL[[#This Row],[Administrerende kommune]]="",ELEVTAL[[#This Row],[Beliggenhedskommune]],ELEVTAL[[#This Row],[Administrerende kommune]]))</f>
        <v>Randers Kommune</v>
      </c>
      <c r="F1354" t="str">
        <f>_xlfn.XLOOKUP(ELEVTAL[[#This Row],[Institutionsnummer]],INSTREG[INST_NR],INSTREG[ADM_KOMMUNE_NR_TEKST])</f>
        <v>Randers Kommune</v>
      </c>
      <c r="G1354" t="str">
        <f>_xlfn.XLOOKUP(ELEVTAL[[#This Row],[Institutionsnummer]],INSTREG[INST_NR],INSTREG[BEL_KOMMUNE_TEKST])</f>
        <v>Randers Kommune</v>
      </c>
      <c r="H1354">
        <v>624</v>
      </c>
    </row>
    <row r="1355" spans="2:8" x14ac:dyDescent="0.25">
      <c r="B1355">
        <v>749001</v>
      </c>
      <c r="C1355" t="str">
        <f>_xlfn.XLOOKUP(ELEVTAL[[#This Row],[Institutionsnummer]],INSTREG[INST_NR],INSTREG[INST_NAVN])</f>
        <v>Bryrup Skole</v>
      </c>
      <c r="D1355" t="str">
        <f>_xlfn.XLOOKUP(ELEVTAL[[#This Row],[Institutionsnummer]],INSTREG[INST_NR],INSTREG[EJER_KODE_TEKST])</f>
        <v>Kommunale</v>
      </c>
      <c r="E1355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355" t="str">
        <f>_xlfn.XLOOKUP(ELEVTAL[[#This Row],[Institutionsnummer]],INSTREG[INST_NR],INSTREG[ADM_KOMMUNE_NR_TEKST])</f>
        <v>Silkeborg Kommune</v>
      </c>
      <c r="G1355" t="str">
        <f>_xlfn.XLOOKUP(ELEVTAL[[#This Row],[Institutionsnummer]],INSTREG[INST_NR],INSTREG[BEL_KOMMUNE_TEKST])</f>
        <v>Silkeborg Kommune</v>
      </c>
      <c r="H1355">
        <v>265</v>
      </c>
    </row>
    <row r="1356" spans="2:8" x14ac:dyDescent="0.25">
      <c r="B1356">
        <v>749002</v>
      </c>
      <c r="C1356" t="str">
        <f>_xlfn.XLOOKUP(ELEVTAL[[#This Row],[Institutionsnummer]],INSTREG[INST_NR],INSTREG[INST_NAVN])</f>
        <v>Gjessø Skole</v>
      </c>
      <c r="D1356" t="str">
        <f>_xlfn.XLOOKUP(ELEVTAL[[#This Row],[Institutionsnummer]],INSTREG[INST_NR],INSTREG[EJER_KODE_TEKST])</f>
        <v>Kommunale</v>
      </c>
      <c r="E1356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356" t="str">
        <f>_xlfn.XLOOKUP(ELEVTAL[[#This Row],[Institutionsnummer]],INSTREG[INST_NR],INSTREG[ADM_KOMMUNE_NR_TEKST])</f>
        <v>Silkeborg Kommune</v>
      </c>
      <c r="G1356" t="str">
        <f>_xlfn.XLOOKUP(ELEVTAL[[#This Row],[Institutionsnummer]],INSTREG[INST_NR],INSTREG[BEL_KOMMUNE_TEKST])</f>
        <v>Silkeborg Kommune</v>
      </c>
      <c r="H1356">
        <v>100</v>
      </c>
    </row>
    <row r="1357" spans="2:8" x14ac:dyDescent="0.25">
      <c r="B1357">
        <v>749003</v>
      </c>
      <c r="C1357" t="str">
        <f>_xlfn.XLOOKUP(ELEVTAL[[#This Row],[Institutionsnummer]],INSTREG[INST_NR],INSTREG[INST_NAVN])</f>
        <v>Frisholm Skole</v>
      </c>
      <c r="D1357" t="str">
        <f>_xlfn.XLOOKUP(ELEVTAL[[#This Row],[Institutionsnummer]],INSTREG[INST_NR],INSTREG[EJER_KODE_TEKST])</f>
        <v>Kommunale</v>
      </c>
      <c r="E1357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357" t="str">
        <f>_xlfn.XLOOKUP(ELEVTAL[[#This Row],[Institutionsnummer]],INSTREG[INST_NR],INSTREG[ADM_KOMMUNE_NR_TEKST])</f>
        <v>Silkeborg Kommune</v>
      </c>
      <c r="G1357" t="str">
        <f>_xlfn.XLOOKUP(ELEVTAL[[#This Row],[Institutionsnummer]],INSTREG[INST_NR],INSTREG[BEL_KOMMUNE_TEKST])</f>
        <v>Silkeborg Kommune</v>
      </c>
      <c r="H1357">
        <v>419</v>
      </c>
    </row>
    <row r="1358" spans="2:8" x14ac:dyDescent="0.25">
      <c r="B1358">
        <v>751002</v>
      </c>
      <c r="C1358" t="str">
        <f>_xlfn.XLOOKUP(ELEVTAL[[#This Row],[Institutionsnummer]],INSTREG[INST_NR],INSTREG[INST_NAVN])</f>
        <v>Bakkegårdsskolen</v>
      </c>
      <c r="D1358" t="str">
        <f>_xlfn.XLOOKUP(ELEVTAL[[#This Row],[Institutionsnummer]],INSTREG[INST_NR],INSTREG[EJER_KODE_TEKST])</f>
        <v>Kommunale</v>
      </c>
      <c r="E1358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58" t="str">
        <f>_xlfn.XLOOKUP(ELEVTAL[[#This Row],[Institutionsnummer]],INSTREG[INST_NR],INSTREG[ADM_KOMMUNE_NR_TEKST])</f>
        <v>Aarhus Kommune</v>
      </c>
      <c r="G1358" t="str">
        <f>_xlfn.XLOOKUP(ELEVTAL[[#This Row],[Institutionsnummer]],INSTREG[INST_NR],INSTREG[BEL_KOMMUNE_TEKST])</f>
        <v>Aarhus Kommune</v>
      </c>
      <c r="H1358">
        <v>392</v>
      </c>
    </row>
    <row r="1359" spans="2:8" x14ac:dyDescent="0.25">
      <c r="B1359">
        <v>751003</v>
      </c>
      <c r="C1359" t="str">
        <f>_xlfn.XLOOKUP(ELEVTAL[[#This Row],[Institutionsnummer]],INSTREG[INST_NR],INSTREG[INST_NAVN])</f>
        <v>Ellevangskolen</v>
      </c>
      <c r="D1359" t="str">
        <f>_xlfn.XLOOKUP(ELEVTAL[[#This Row],[Institutionsnummer]],INSTREG[INST_NR],INSTREG[EJER_KODE_TEKST])</f>
        <v>Kommunale</v>
      </c>
      <c r="E1359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59" t="str">
        <f>_xlfn.XLOOKUP(ELEVTAL[[#This Row],[Institutionsnummer]],INSTREG[INST_NR],INSTREG[ADM_KOMMUNE_NR_TEKST])</f>
        <v>Aarhus Kommune</v>
      </c>
      <c r="G1359" t="str">
        <f>_xlfn.XLOOKUP(ELEVTAL[[#This Row],[Institutionsnummer]],INSTREG[INST_NR],INSTREG[BEL_KOMMUNE_TEKST])</f>
        <v>Aarhus Kommune</v>
      </c>
      <c r="H1359">
        <v>808</v>
      </c>
    </row>
    <row r="1360" spans="2:8" x14ac:dyDescent="0.25">
      <c r="B1360">
        <v>751004</v>
      </c>
      <c r="C1360" t="str">
        <f>_xlfn.XLOOKUP(ELEVTAL[[#This Row],[Institutionsnummer]],INSTREG[INST_NR],INSTREG[INST_NAVN])</f>
        <v>Beder Skole</v>
      </c>
      <c r="D1360" t="str">
        <f>_xlfn.XLOOKUP(ELEVTAL[[#This Row],[Institutionsnummer]],INSTREG[INST_NR],INSTREG[EJER_KODE_TEKST])</f>
        <v>Kommunale</v>
      </c>
      <c r="E1360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60" t="str">
        <f>_xlfn.XLOOKUP(ELEVTAL[[#This Row],[Institutionsnummer]],INSTREG[INST_NR],INSTREG[ADM_KOMMUNE_NR_TEKST])</f>
        <v>Aarhus Kommune</v>
      </c>
      <c r="G1360" t="str">
        <f>_xlfn.XLOOKUP(ELEVTAL[[#This Row],[Institutionsnummer]],INSTREG[INST_NR],INSTREG[BEL_KOMMUNE_TEKST])</f>
        <v>Aarhus Kommune</v>
      </c>
      <c r="H1360">
        <v>574</v>
      </c>
    </row>
    <row r="1361" spans="2:8" x14ac:dyDescent="0.25">
      <c r="B1361">
        <v>751006</v>
      </c>
      <c r="C1361" t="str">
        <f>_xlfn.XLOOKUP(ELEVTAL[[#This Row],[Institutionsnummer]],INSTREG[INST_NR],INSTREG[INST_NAVN])</f>
        <v>Elev Skole</v>
      </c>
      <c r="D1361" t="str">
        <f>_xlfn.XLOOKUP(ELEVTAL[[#This Row],[Institutionsnummer]],INSTREG[INST_NR],INSTREG[EJER_KODE_TEKST])</f>
        <v>Kommunale</v>
      </c>
      <c r="E1361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61" t="str">
        <f>_xlfn.XLOOKUP(ELEVTAL[[#This Row],[Institutionsnummer]],INSTREG[INST_NR],INSTREG[ADM_KOMMUNE_NR_TEKST])</f>
        <v>Aarhus Kommune</v>
      </c>
      <c r="G1361" t="str">
        <f>_xlfn.XLOOKUP(ELEVTAL[[#This Row],[Institutionsnummer]],INSTREG[INST_NR],INSTREG[BEL_KOMMUNE_TEKST])</f>
        <v>Aarhus Kommune</v>
      </c>
      <c r="H1361">
        <v>197</v>
      </c>
    </row>
    <row r="1362" spans="2:8" x14ac:dyDescent="0.25">
      <c r="B1362">
        <v>751007</v>
      </c>
      <c r="C1362" t="str">
        <f>_xlfn.XLOOKUP(ELEVTAL[[#This Row],[Institutionsnummer]],INSTREG[INST_NR],INSTREG[INST_NAVN])</f>
        <v>Elsted Skole</v>
      </c>
      <c r="D1362" t="str">
        <f>_xlfn.XLOOKUP(ELEVTAL[[#This Row],[Institutionsnummer]],INSTREG[INST_NR],INSTREG[EJER_KODE_TEKST])</f>
        <v>Kommunale</v>
      </c>
      <c r="E1362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62" t="str">
        <f>_xlfn.XLOOKUP(ELEVTAL[[#This Row],[Institutionsnummer]],INSTREG[INST_NR],INSTREG[ADM_KOMMUNE_NR_TEKST])</f>
        <v>Aarhus Kommune</v>
      </c>
      <c r="G1362" t="str">
        <f>_xlfn.XLOOKUP(ELEVTAL[[#This Row],[Institutionsnummer]],INSTREG[INST_NR],INSTREG[BEL_KOMMUNE_TEKST])</f>
        <v>Aarhus Kommune</v>
      </c>
      <c r="H1362">
        <v>827</v>
      </c>
    </row>
    <row r="1363" spans="2:8" x14ac:dyDescent="0.25">
      <c r="B1363">
        <v>751008</v>
      </c>
      <c r="C1363" t="str">
        <f>_xlfn.XLOOKUP(ELEVTAL[[#This Row],[Institutionsnummer]],INSTREG[INST_NR],INSTREG[INST_NAVN])</f>
        <v>Engdalskolen</v>
      </c>
      <c r="D1363" t="str">
        <f>_xlfn.XLOOKUP(ELEVTAL[[#This Row],[Institutionsnummer]],INSTREG[INST_NR],INSTREG[EJER_KODE_TEKST])</f>
        <v>Kommunale</v>
      </c>
      <c r="E1363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63" t="str">
        <f>_xlfn.XLOOKUP(ELEVTAL[[#This Row],[Institutionsnummer]],INSTREG[INST_NR],INSTREG[ADM_KOMMUNE_NR_TEKST])</f>
        <v>Aarhus Kommune</v>
      </c>
      <c r="G1363" t="str">
        <f>_xlfn.XLOOKUP(ELEVTAL[[#This Row],[Institutionsnummer]],INSTREG[INST_NR],INSTREG[BEL_KOMMUNE_TEKST])</f>
        <v>Aarhus Kommune</v>
      </c>
      <c r="H1363">
        <v>995</v>
      </c>
    </row>
    <row r="1364" spans="2:8" x14ac:dyDescent="0.25">
      <c r="B1364">
        <v>751013</v>
      </c>
      <c r="C1364" t="str">
        <f>_xlfn.XLOOKUP(ELEVTAL[[#This Row],[Institutionsnummer]],INSTREG[INST_NR],INSTREG[INST_NAVN])</f>
        <v>Gammelgaardsskolen</v>
      </c>
      <c r="D1364" t="str">
        <f>_xlfn.XLOOKUP(ELEVTAL[[#This Row],[Institutionsnummer]],INSTREG[INST_NR],INSTREG[EJER_KODE_TEKST])</f>
        <v>Kommunale</v>
      </c>
      <c r="E1364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64" t="str">
        <f>_xlfn.XLOOKUP(ELEVTAL[[#This Row],[Institutionsnummer]],INSTREG[INST_NR],INSTREG[ADM_KOMMUNE_NR_TEKST])</f>
        <v>Aarhus Kommune</v>
      </c>
      <c r="G1364" t="str">
        <f>_xlfn.XLOOKUP(ELEVTAL[[#This Row],[Institutionsnummer]],INSTREG[INST_NR],INSTREG[BEL_KOMMUNE_TEKST])</f>
        <v>Aarhus Kommune</v>
      </c>
      <c r="H1364">
        <v>1025</v>
      </c>
    </row>
    <row r="1365" spans="2:8" x14ac:dyDescent="0.25">
      <c r="B1365">
        <v>751014</v>
      </c>
      <c r="C1365" t="str">
        <f>_xlfn.XLOOKUP(ELEVTAL[[#This Row],[Institutionsnummer]],INSTREG[INST_NR],INSTREG[INST_NAVN])</f>
        <v>Sødalskolen</v>
      </c>
      <c r="D1365" t="str">
        <f>_xlfn.XLOOKUP(ELEVTAL[[#This Row],[Institutionsnummer]],INSTREG[INST_NR],INSTREG[EJER_KODE_TEKST])</f>
        <v>Kommunale</v>
      </c>
      <c r="E1365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65" t="str">
        <f>_xlfn.XLOOKUP(ELEVTAL[[#This Row],[Institutionsnummer]],INSTREG[INST_NR],INSTREG[ADM_KOMMUNE_NR_TEKST])</f>
        <v>Aarhus Kommune</v>
      </c>
      <c r="G1365" t="str">
        <f>_xlfn.XLOOKUP(ELEVTAL[[#This Row],[Institutionsnummer]],INSTREG[INST_NR],INSTREG[BEL_KOMMUNE_TEKST])</f>
        <v>Aarhus Kommune</v>
      </c>
      <c r="H1365">
        <v>325</v>
      </c>
    </row>
    <row r="1366" spans="2:8" x14ac:dyDescent="0.25">
      <c r="B1366">
        <v>751015</v>
      </c>
      <c r="C1366" t="str">
        <f>_xlfn.XLOOKUP(ELEVTAL[[#This Row],[Institutionsnummer]],INSTREG[INST_NR],INSTREG[INST_NAVN])</f>
        <v>Hasle Skole</v>
      </c>
      <c r="D1366" t="str">
        <f>_xlfn.XLOOKUP(ELEVTAL[[#This Row],[Institutionsnummer]],INSTREG[INST_NR],INSTREG[EJER_KODE_TEKST])</f>
        <v>Kommunale</v>
      </c>
      <c r="E1366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66" t="str">
        <f>_xlfn.XLOOKUP(ELEVTAL[[#This Row],[Institutionsnummer]],INSTREG[INST_NR],INSTREG[ADM_KOMMUNE_NR_TEKST])</f>
        <v>Aarhus Kommune</v>
      </c>
      <c r="G1366" t="str">
        <f>_xlfn.XLOOKUP(ELEVTAL[[#This Row],[Institutionsnummer]],INSTREG[INST_NR],INSTREG[BEL_KOMMUNE_TEKST])</f>
        <v>Aarhus Kommune</v>
      </c>
      <c r="H1366">
        <v>737</v>
      </c>
    </row>
    <row r="1367" spans="2:8" x14ac:dyDescent="0.25">
      <c r="B1367">
        <v>751016</v>
      </c>
      <c r="C1367" t="str">
        <f>_xlfn.XLOOKUP(ELEVTAL[[#This Row],[Institutionsnummer]],INSTREG[INST_NR],INSTREG[INST_NAVN])</f>
        <v>Bavnehøj Skole</v>
      </c>
      <c r="D1367" t="str">
        <f>_xlfn.XLOOKUP(ELEVTAL[[#This Row],[Institutionsnummer]],INSTREG[INST_NR],INSTREG[EJER_KODE_TEKST])</f>
        <v>Kommunale</v>
      </c>
      <c r="E1367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67" t="str">
        <f>_xlfn.XLOOKUP(ELEVTAL[[#This Row],[Institutionsnummer]],INSTREG[INST_NR],INSTREG[ADM_KOMMUNE_NR_TEKST])</f>
        <v>Aarhus Kommune</v>
      </c>
      <c r="G1367" t="str">
        <f>_xlfn.XLOOKUP(ELEVTAL[[#This Row],[Institutionsnummer]],INSTREG[INST_NR],INSTREG[BEL_KOMMUNE_TEKST])</f>
        <v>Aarhus Kommune</v>
      </c>
      <c r="H1367">
        <v>653</v>
      </c>
    </row>
    <row r="1368" spans="2:8" x14ac:dyDescent="0.25">
      <c r="B1368">
        <v>751017</v>
      </c>
      <c r="C1368" t="str">
        <f>_xlfn.XLOOKUP(ELEVTAL[[#This Row],[Institutionsnummer]],INSTREG[INST_NR],INSTREG[INST_NAVN])</f>
        <v>Holme Skole</v>
      </c>
      <c r="D1368" t="str">
        <f>_xlfn.XLOOKUP(ELEVTAL[[#This Row],[Institutionsnummer]],INSTREG[INST_NR],INSTREG[EJER_KODE_TEKST])</f>
        <v>Kommunale</v>
      </c>
      <c r="E1368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68" t="str">
        <f>_xlfn.XLOOKUP(ELEVTAL[[#This Row],[Institutionsnummer]],INSTREG[INST_NR],INSTREG[ADM_KOMMUNE_NR_TEKST])</f>
        <v>Aarhus Kommune</v>
      </c>
      <c r="G1368" t="str">
        <f>_xlfn.XLOOKUP(ELEVTAL[[#This Row],[Institutionsnummer]],INSTREG[INST_NR],INSTREG[BEL_KOMMUNE_TEKST])</f>
        <v>Aarhus Kommune</v>
      </c>
      <c r="H1368">
        <v>534</v>
      </c>
    </row>
    <row r="1369" spans="2:8" x14ac:dyDescent="0.25">
      <c r="B1369">
        <v>751018</v>
      </c>
      <c r="C1369" t="str">
        <f>_xlfn.XLOOKUP(ELEVTAL[[#This Row],[Institutionsnummer]],INSTREG[INST_NR],INSTREG[INST_NAVN])</f>
        <v>Højvangskolen</v>
      </c>
      <c r="D1369" t="str">
        <f>_xlfn.XLOOKUP(ELEVTAL[[#This Row],[Institutionsnummer]],INSTREG[INST_NR],INSTREG[EJER_KODE_TEKST])</f>
        <v>Kommunale</v>
      </c>
      <c r="E1369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69" t="str">
        <f>_xlfn.XLOOKUP(ELEVTAL[[#This Row],[Institutionsnummer]],INSTREG[INST_NR],INSTREG[ADM_KOMMUNE_NR_TEKST])</f>
        <v>Aarhus Kommune</v>
      </c>
      <c r="G1369" t="str">
        <f>_xlfn.XLOOKUP(ELEVTAL[[#This Row],[Institutionsnummer]],INSTREG[INST_NR],INSTREG[BEL_KOMMUNE_TEKST])</f>
        <v>Aarhus Kommune</v>
      </c>
      <c r="H1369">
        <v>788</v>
      </c>
    </row>
    <row r="1370" spans="2:8" x14ac:dyDescent="0.25">
      <c r="B1370">
        <v>751019</v>
      </c>
      <c r="C1370" t="str">
        <f>_xlfn.XLOOKUP(ELEVTAL[[#This Row],[Institutionsnummer]],INSTREG[INST_NR],INSTREG[INST_NAVN])</f>
        <v>Katrinebjergskolen</v>
      </c>
      <c r="D1370" t="str">
        <f>_xlfn.XLOOKUP(ELEVTAL[[#This Row],[Institutionsnummer]],INSTREG[INST_NR],INSTREG[EJER_KODE_TEKST])</f>
        <v>Kommunale</v>
      </c>
      <c r="E1370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70" t="str">
        <f>_xlfn.XLOOKUP(ELEVTAL[[#This Row],[Institutionsnummer]],INSTREG[INST_NR],INSTREG[ADM_KOMMUNE_NR_TEKST])</f>
        <v>Aarhus Kommune</v>
      </c>
      <c r="G1370" t="str">
        <f>_xlfn.XLOOKUP(ELEVTAL[[#This Row],[Institutionsnummer]],INSTREG[INST_NR],INSTREG[BEL_KOMMUNE_TEKST])</f>
        <v>Aarhus Kommune</v>
      </c>
      <c r="H1370">
        <v>646</v>
      </c>
    </row>
    <row r="1371" spans="2:8" x14ac:dyDescent="0.25">
      <c r="B1371">
        <v>751020</v>
      </c>
      <c r="C1371" t="str">
        <f>_xlfn.XLOOKUP(ELEVTAL[[#This Row],[Institutionsnummer]],INSTREG[INST_NR],INSTREG[INST_NAVN])</f>
        <v>Kaløvigskolen</v>
      </c>
      <c r="D1371" t="str">
        <f>_xlfn.XLOOKUP(ELEVTAL[[#This Row],[Institutionsnummer]],INSTREG[INST_NR],INSTREG[EJER_KODE_TEKST])</f>
        <v>Kommunale</v>
      </c>
      <c r="E1371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71" t="str">
        <f>_xlfn.XLOOKUP(ELEVTAL[[#This Row],[Institutionsnummer]],INSTREG[INST_NR],INSTREG[ADM_KOMMUNE_NR_TEKST])</f>
        <v>Aarhus Kommune</v>
      </c>
      <c r="G1371" t="str">
        <f>_xlfn.XLOOKUP(ELEVTAL[[#This Row],[Institutionsnummer]],INSTREG[INST_NR],INSTREG[BEL_KOMMUNE_TEKST])</f>
        <v>Aarhus Kommune</v>
      </c>
      <c r="H1371">
        <v>33</v>
      </c>
    </row>
    <row r="1372" spans="2:8" x14ac:dyDescent="0.25">
      <c r="B1372">
        <v>751021</v>
      </c>
      <c r="C1372" t="str">
        <f>_xlfn.XLOOKUP(ELEVTAL[[#This Row],[Institutionsnummer]],INSTREG[INST_NR],INSTREG[INST_NAVN])</f>
        <v>Kragelundskolen</v>
      </c>
      <c r="D1372" t="str">
        <f>_xlfn.XLOOKUP(ELEVTAL[[#This Row],[Institutionsnummer]],INSTREG[INST_NR],INSTREG[EJER_KODE_TEKST])</f>
        <v>Kommunale</v>
      </c>
      <c r="E1372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72" t="str">
        <f>_xlfn.XLOOKUP(ELEVTAL[[#This Row],[Institutionsnummer]],INSTREG[INST_NR],INSTREG[ADM_KOMMUNE_NR_TEKST])</f>
        <v>Aarhus Kommune</v>
      </c>
      <c r="G1372" t="str">
        <f>_xlfn.XLOOKUP(ELEVTAL[[#This Row],[Institutionsnummer]],INSTREG[INST_NR],INSTREG[BEL_KOMMUNE_TEKST])</f>
        <v>Aarhus Kommune</v>
      </c>
      <c r="H1372">
        <v>857</v>
      </c>
    </row>
    <row r="1373" spans="2:8" x14ac:dyDescent="0.25">
      <c r="B1373">
        <v>751022</v>
      </c>
      <c r="C1373" t="str">
        <f>_xlfn.XLOOKUP(ELEVTAL[[#This Row],[Institutionsnummer]],INSTREG[INST_NR],INSTREG[INST_NAVN])</f>
        <v>Lisbjergskolen</v>
      </c>
      <c r="D1373" t="str">
        <f>_xlfn.XLOOKUP(ELEVTAL[[#This Row],[Institutionsnummer]],INSTREG[INST_NR],INSTREG[EJER_KODE_TEKST])</f>
        <v>Kommunale</v>
      </c>
      <c r="E1373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73" t="str">
        <f>_xlfn.XLOOKUP(ELEVTAL[[#This Row],[Institutionsnummer]],INSTREG[INST_NR],INSTREG[ADM_KOMMUNE_NR_TEKST])</f>
        <v>Aarhus Kommune</v>
      </c>
      <c r="G1373" t="str">
        <f>_xlfn.XLOOKUP(ELEVTAL[[#This Row],[Institutionsnummer]],INSTREG[INST_NR],INSTREG[BEL_KOMMUNE_TEKST])</f>
        <v>Aarhus Kommune</v>
      </c>
      <c r="H1373">
        <v>383</v>
      </c>
    </row>
    <row r="1374" spans="2:8" x14ac:dyDescent="0.25">
      <c r="B1374">
        <v>751023</v>
      </c>
      <c r="C1374" t="str">
        <f>_xlfn.XLOOKUP(ELEVTAL[[#This Row],[Institutionsnummer]],INSTREG[INST_NR],INSTREG[INST_NAVN])</f>
        <v>Læssøesgades Skole</v>
      </c>
      <c r="D1374" t="str">
        <f>_xlfn.XLOOKUP(ELEVTAL[[#This Row],[Institutionsnummer]],INSTREG[INST_NR],INSTREG[EJER_KODE_TEKST])</f>
        <v>Kommunale</v>
      </c>
      <c r="E1374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74" t="str">
        <f>_xlfn.XLOOKUP(ELEVTAL[[#This Row],[Institutionsnummer]],INSTREG[INST_NR],INSTREG[ADM_KOMMUNE_NR_TEKST])</f>
        <v>Aarhus Kommune</v>
      </c>
      <c r="G1374" t="str">
        <f>_xlfn.XLOOKUP(ELEVTAL[[#This Row],[Institutionsnummer]],INSTREG[INST_NR],INSTREG[BEL_KOMMUNE_TEKST])</f>
        <v>Aarhus Kommune</v>
      </c>
      <c r="H1374">
        <v>331</v>
      </c>
    </row>
    <row r="1375" spans="2:8" x14ac:dyDescent="0.25">
      <c r="B1375">
        <v>751024</v>
      </c>
      <c r="C1375" t="str">
        <f>_xlfn.XLOOKUP(ELEVTAL[[#This Row],[Institutionsnummer]],INSTREG[INST_NR],INSTREG[INST_NAVN])</f>
        <v>Malling Skole</v>
      </c>
      <c r="D1375" t="str">
        <f>_xlfn.XLOOKUP(ELEVTAL[[#This Row],[Institutionsnummer]],INSTREG[INST_NR],INSTREG[EJER_KODE_TEKST])</f>
        <v>Kommunale</v>
      </c>
      <c r="E1375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75" t="str">
        <f>_xlfn.XLOOKUP(ELEVTAL[[#This Row],[Institutionsnummer]],INSTREG[INST_NR],INSTREG[ADM_KOMMUNE_NR_TEKST])</f>
        <v>Aarhus Kommune</v>
      </c>
      <c r="G1375" t="str">
        <f>_xlfn.XLOOKUP(ELEVTAL[[#This Row],[Institutionsnummer]],INSTREG[INST_NR],INSTREG[BEL_KOMMUNE_TEKST])</f>
        <v>Aarhus Kommune</v>
      </c>
      <c r="H1375">
        <v>622</v>
      </c>
    </row>
    <row r="1376" spans="2:8" x14ac:dyDescent="0.25">
      <c r="B1376">
        <v>751025</v>
      </c>
      <c r="C1376" t="str">
        <f>_xlfn.XLOOKUP(ELEVTAL[[#This Row],[Institutionsnummer]],INSTREG[INST_NR],INSTREG[INST_NAVN])</f>
        <v>Møllevangskolen</v>
      </c>
      <c r="D1376" t="str">
        <f>_xlfn.XLOOKUP(ELEVTAL[[#This Row],[Institutionsnummer]],INSTREG[INST_NR],INSTREG[EJER_KODE_TEKST])</f>
        <v>Kommunale</v>
      </c>
      <c r="E1376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76" t="str">
        <f>_xlfn.XLOOKUP(ELEVTAL[[#This Row],[Institutionsnummer]],INSTREG[INST_NR],INSTREG[ADM_KOMMUNE_NR_TEKST])</f>
        <v>Aarhus Kommune</v>
      </c>
      <c r="G1376" t="str">
        <f>_xlfn.XLOOKUP(ELEVTAL[[#This Row],[Institutionsnummer]],INSTREG[INST_NR],INSTREG[BEL_KOMMUNE_TEKST])</f>
        <v>Aarhus Kommune</v>
      </c>
      <c r="H1376">
        <v>442</v>
      </c>
    </row>
    <row r="1377" spans="2:8" x14ac:dyDescent="0.25">
      <c r="B1377">
        <v>751026</v>
      </c>
      <c r="C1377" t="str">
        <f>_xlfn.XLOOKUP(ELEVTAL[[#This Row],[Institutionsnummer]],INSTREG[INST_NR],INSTREG[INST_NAVN])</f>
        <v>Mårslet Skole</v>
      </c>
      <c r="D1377" t="str">
        <f>_xlfn.XLOOKUP(ELEVTAL[[#This Row],[Institutionsnummer]],INSTREG[INST_NR],INSTREG[EJER_KODE_TEKST])</f>
        <v>Kommunale</v>
      </c>
      <c r="E1377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77" t="str">
        <f>_xlfn.XLOOKUP(ELEVTAL[[#This Row],[Institutionsnummer]],INSTREG[INST_NR],INSTREG[ADM_KOMMUNE_NR_TEKST])</f>
        <v>Aarhus Kommune</v>
      </c>
      <c r="G1377" t="str">
        <f>_xlfn.XLOOKUP(ELEVTAL[[#This Row],[Institutionsnummer]],INSTREG[INST_NR],INSTREG[BEL_KOMMUNE_TEKST])</f>
        <v>Aarhus Kommune</v>
      </c>
      <c r="H1377">
        <v>860</v>
      </c>
    </row>
    <row r="1378" spans="2:8" x14ac:dyDescent="0.25">
      <c r="B1378">
        <v>751027</v>
      </c>
      <c r="C1378" t="str">
        <f>_xlfn.XLOOKUP(ELEVTAL[[#This Row],[Institutionsnummer]],INSTREG[INST_NR],INSTREG[INST_NAVN])</f>
        <v>Frederiksbjerg Skole</v>
      </c>
      <c r="D1378" t="str">
        <f>_xlfn.XLOOKUP(ELEVTAL[[#This Row],[Institutionsnummer]],INSTREG[INST_NR],INSTREG[EJER_KODE_TEKST])</f>
        <v>Kommunale</v>
      </c>
      <c r="E1378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78" t="str">
        <f>_xlfn.XLOOKUP(ELEVTAL[[#This Row],[Institutionsnummer]],INSTREG[INST_NR],INSTREG[ADM_KOMMUNE_NR_TEKST])</f>
        <v>Aarhus Kommune</v>
      </c>
      <c r="G1378" t="str">
        <f>_xlfn.XLOOKUP(ELEVTAL[[#This Row],[Institutionsnummer]],INSTREG[INST_NR],INSTREG[BEL_KOMMUNE_TEKST])</f>
        <v>Aarhus Kommune</v>
      </c>
      <c r="H1378">
        <v>919</v>
      </c>
    </row>
    <row r="1379" spans="2:8" x14ac:dyDescent="0.25">
      <c r="B1379">
        <v>751032</v>
      </c>
      <c r="C1379" t="str">
        <f>_xlfn.XLOOKUP(ELEVTAL[[#This Row],[Institutionsnummer]],INSTREG[INST_NR],INSTREG[INST_NAVN])</f>
        <v>Risskov Skole</v>
      </c>
      <c r="D1379" t="str">
        <f>_xlfn.XLOOKUP(ELEVTAL[[#This Row],[Institutionsnummer]],INSTREG[INST_NR],INSTREG[EJER_KODE_TEKST])</f>
        <v>Kommunale</v>
      </c>
      <c r="E1379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79" t="str">
        <f>_xlfn.XLOOKUP(ELEVTAL[[#This Row],[Institutionsnummer]],INSTREG[INST_NR],INSTREG[ADM_KOMMUNE_NR_TEKST])</f>
        <v>Aarhus Kommune</v>
      </c>
      <c r="G1379" t="str">
        <f>_xlfn.XLOOKUP(ELEVTAL[[#This Row],[Institutionsnummer]],INSTREG[INST_NR],INSTREG[BEL_KOMMUNE_TEKST])</f>
        <v>Aarhus Kommune</v>
      </c>
      <c r="H1379">
        <v>948</v>
      </c>
    </row>
    <row r="1380" spans="2:8" x14ac:dyDescent="0.25">
      <c r="B1380">
        <v>751033</v>
      </c>
      <c r="C1380" t="str">
        <f>_xlfn.XLOOKUP(ELEVTAL[[#This Row],[Institutionsnummer]],INSTREG[INST_NR],INSTREG[INST_NAVN])</f>
        <v>Rosenvangskolen</v>
      </c>
      <c r="D1380" t="str">
        <f>_xlfn.XLOOKUP(ELEVTAL[[#This Row],[Institutionsnummer]],INSTREG[INST_NR],INSTREG[EJER_KODE_TEKST])</f>
        <v>Kommunale</v>
      </c>
      <c r="E1380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80" t="str">
        <f>_xlfn.XLOOKUP(ELEVTAL[[#This Row],[Institutionsnummer]],INSTREG[INST_NR],INSTREG[ADM_KOMMUNE_NR_TEKST])</f>
        <v>Aarhus Kommune</v>
      </c>
      <c r="G1380" t="str">
        <f>_xlfn.XLOOKUP(ELEVTAL[[#This Row],[Institutionsnummer]],INSTREG[INST_NR],INSTREG[BEL_KOMMUNE_TEKST])</f>
        <v>Aarhus Kommune</v>
      </c>
      <c r="H1380">
        <v>590</v>
      </c>
    </row>
    <row r="1381" spans="2:8" x14ac:dyDescent="0.25">
      <c r="B1381">
        <v>751034</v>
      </c>
      <c r="C1381" t="str">
        <f>_xlfn.XLOOKUP(ELEVTAL[[#This Row],[Institutionsnummer]],INSTREG[INST_NR],INSTREG[INST_NAVN])</f>
        <v>Rundhøjskolen</v>
      </c>
      <c r="D1381" t="str">
        <f>_xlfn.XLOOKUP(ELEVTAL[[#This Row],[Institutionsnummer]],INSTREG[INST_NR],INSTREG[EJER_KODE_TEKST])</f>
        <v>Kommunale</v>
      </c>
      <c r="E1381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81" t="str">
        <f>_xlfn.XLOOKUP(ELEVTAL[[#This Row],[Institutionsnummer]],INSTREG[INST_NR],INSTREG[ADM_KOMMUNE_NR_TEKST])</f>
        <v>Aarhus Kommune</v>
      </c>
      <c r="G1381" t="str">
        <f>_xlfn.XLOOKUP(ELEVTAL[[#This Row],[Institutionsnummer]],INSTREG[INST_NR],INSTREG[BEL_KOMMUNE_TEKST])</f>
        <v>Aarhus Kommune</v>
      </c>
      <c r="H1381">
        <v>574</v>
      </c>
    </row>
    <row r="1382" spans="2:8" x14ac:dyDescent="0.25">
      <c r="B1382">
        <v>751035</v>
      </c>
      <c r="C1382" t="str">
        <f>_xlfn.XLOOKUP(ELEVTAL[[#This Row],[Institutionsnummer]],INSTREG[INST_NR],INSTREG[INST_NAVN])</f>
        <v>Sabro-Korsvejskolen</v>
      </c>
      <c r="D1382" t="str">
        <f>_xlfn.XLOOKUP(ELEVTAL[[#This Row],[Institutionsnummer]],INSTREG[INST_NR],INSTREG[EJER_KODE_TEKST])</f>
        <v>Kommunale</v>
      </c>
      <c r="E1382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82" t="str">
        <f>_xlfn.XLOOKUP(ELEVTAL[[#This Row],[Institutionsnummer]],INSTREG[INST_NR],INSTREG[ADM_KOMMUNE_NR_TEKST])</f>
        <v>Aarhus Kommune</v>
      </c>
      <c r="G1382" t="str">
        <f>_xlfn.XLOOKUP(ELEVTAL[[#This Row],[Institutionsnummer]],INSTREG[INST_NR],INSTREG[BEL_KOMMUNE_TEKST])</f>
        <v>Aarhus Kommune</v>
      </c>
      <c r="H1382">
        <v>657</v>
      </c>
    </row>
    <row r="1383" spans="2:8" x14ac:dyDescent="0.25">
      <c r="B1383">
        <v>751036</v>
      </c>
      <c r="C1383" t="str">
        <f>_xlfn.XLOOKUP(ELEVTAL[[#This Row],[Institutionsnummer]],INSTREG[INST_NR],INSTREG[INST_NAVN])</f>
        <v>Samsøgades Skole</v>
      </c>
      <c r="D1383" t="str">
        <f>_xlfn.XLOOKUP(ELEVTAL[[#This Row],[Institutionsnummer]],INSTREG[INST_NR],INSTREG[EJER_KODE_TEKST])</f>
        <v>Kommunale</v>
      </c>
      <c r="E1383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83" t="str">
        <f>_xlfn.XLOOKUP(ELEVTAL[[#This Row],[Institutionsnummer]],INSTREG[INST_NR],INSTREG[ADM_KOMMUNE_NR_TEKST])</f>
        <v>Aarhus Kommune</v>
      </c>
      <c r="G1383" t="str">
        <f>_xlfn.XLOOKUP(ELEVTAL[[#This Row],[Institutionsnummer]],INSTREG[INST_NR],INSTREG[BEL_KOMMUNE_TEKST])</f>
        <v>Aarhus Kommune</v>
      </c>
      <c r="H1383">
        <v>513</v>
      </c>
    </row>
    <row r="1384" spans="2:8" x14ac:dyDescent="0.25">
      <c r="B1384">
        <v>751038</v>
      </c>
      <c r="C1384" t="str">
        <f>_xlfn.XLOOKUP(ELEVTAL[[#This Row],[Institutionsnummer]],INSTREG[INST_NR],INSTREG[INST_NAVN])</f>
        <v>Skovvangskolen</v>
      </c>
      <c r="D1384" t="str">
        <f>_xlfn.XLOOKUP(ELEVTAL[[#This Row],[Institutionsnummer]],INSTREG[INST_NR],INSTREG[EJER_KODE_TEKST])</f>
        <v>Kommunale</v>
      </c>
      <c r="E1384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84" t="str">
        <f>_xlfn.XLOOKUP(ELEVTAL[[#This Row],[Institutionsnummer]],INSTREG[INST_NR],INSTREG[ADM_KOMMUNE_NR_TEKST])</f>
        <v>Aarhus Kommune</v>
      </c>
      <c r="G1384" t="str">
        <f>_xlfn.XLOOKUP(ELEVTAL[[#This Row],[Institutionsnummer]],INSTREG[INST_NR],INSTREG[BEL_KOMMUNE_TEKST])</f>
        <v>Aarhus Kommune</v>
      </c>
      <c r="H1384">
        <v>587</v>
      </c>
    </row>
    <row r="1385" spans="2:8" x14ac:dyDescent="0.25">
      <c r="B1385">
        <v>751039</v>
      </c>
      <c r="C1385" t="str">
        <f>_xlfn.XLOOKUP(ELEVTAL[[#This Row],[Institutionsnummer]],INSTREG[INST_NR],INSTREG[INST_NAVN])</f>
        <v>Skødstrup Skole</v>
      </c>
      <c r="D1385" t="str">
        <f>_xlfn.XLOOKUP(ELEVTAL[[#This Row],[Institutionsnummer]],INSTREG[INST_NR],INSTREG[EJER_KODE_TEKST])</f>
        <v>Kommunale</v>
      </c>
      <c r="E1385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85" t="str">
        <f>_xlfn.XLOOKUP(ELEVTAL[[#This Row],[Institutionsnummer]],INSTREG[INST_NR],INSTREG[ADM_KOMMUNE_NR_TEKST])</f>
        <v>Aarhus Kommune</v>
      </c>
      <c r="G1385" t="str">
        <f>_xlfn.XLOOKUP(ELEVTAL[[#This Row],[Institutionsnummer]],INSTREG[INST_NR],INSTREG[BEL_KOMMUNE_TEKST])</f>
        <v>Aarhus Kommune</v>
      </c>
      <c r="H1385">
        <v>1322</v>
      </c>
    </row>
    <row r="1386" spans="2:8" x14ac:dyDescent="0.25">
      <c r="B1386">
        <v>751040</v>
      </c>
      <c r="C1386" t="str">
        <f>_xlfn.XLOOKUP(ELEVTAL[[#This Row],[Institutionsnummer]],INSTREG[INST_NR],INSTREG[INST_NAVN])</f>
        <v>Skåde Skole</v>
      </c>
      <c r="D1386" t="str">
        <f>_xlfn.XLOOKUP(ELEVTAL[[#This Row],[Institutionsnummer]],INSTREG[INST_NR],INSTREG[EJER_KODE_TEKST])</f>
        <v>Kommunale</v>
      </c>
      <c r="E1386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86" t="str">
        <f>_xlfn.XLOOKUP(ELEVTAL[[#This Row],[Institutionsnummer]],INSTREG[INST_NR],INSTREG[ADM_KOMMUNE_NR_TEKST])</f>
        <v>Aarhus Kommune</v>
      </c>
      <c r="G1386" t="str">
        <f>_xlfn.XLOOKUP(ELEVTAL[[#This Row],[Institutionsnummer]],INSTREG[INST_NR],INSTREG[BEL_KOMMUNE_TEKST])</f>
        <v>Aarhus Kommune</v>
      </c>
      <c r="H1386">
        <v>596</v>
      </c>
    </row>
    <row r="1387" spans="2:8" x14ac:dyDescent="0.25">
      <c r="B1387">
        <v>751041</v>
      </c>
      <c r="C1387" t="str">
        <f>_xlfn.XLOOKUP(ELEVTAL[[#This Row],[Institutionsnummer]],INSTREG[INST_NR],INSTREG[INST_NAVN])</f>
        <v>Solbjergskolen</v>
      </c>
      <c r="D1387" t="str">
        <f>_xlfn.XLOOKUP(ELEVTAL[[#This Row],[Institutionsnummer]],INSTREG[INST_NR],INSTREG[EJER_KODE_TEKST])</f>
        <v>Kommunale</v>
      </c>
      <c r="E1387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87" t="str">
        <f>_xlfn.XLOOKUP(ELEVTAL[[#This Row],[Institutionsnummer]],INSTREG[INST_NR],INSTREG[ADM_KOMMUNE_NR_TEKST])</f>
        <v>Aarhus Kommune</v>
      </c>
      <c r="G1387" t="str">
        <f>_xlfn.XLOOKUP(ELEVTAL[[#This Row],[Institutionsnummer]],INSTREG[INST_NR],INSTREG[BEL_KOMMUNE_TEKST])</f>
        <v>Aarhus Kommune</v>
      </c>
      <c r="H1387">
        <v>827</v>
      </c>
    </row>
    <row r="1388" spans="2:8" x14ac:dyDescent="0.25">
      <c r="B1388">
        <v>751042</v>
      </c>
      <c r="C1388" t="str">
        <f>_xlfn.XLOOKUP(ELEVTAL[[#This Row],[Institutionsnummer]],INSTREG[INST_NR],INSTREG[INST_NAVN])</f>
        <v>Strandskolen</v>
      </c>
      <c r="D1388" t="str">
        <f>_xlfn.XLOOKUP(ELEVTAL[[#This Row],[Institutionsnummer]],INSTREG[INST_NR],INSTREG[EJER_KODE_TEKST])</f>
        <v>Kommunale</v>
      </c>
      <c r="E1388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88" t="str">
        <f>_xlfn.XLOOKUP(ELEVTAL[[#This Row],[Institutionsnummer]],INSTREG[INST_NR],INSTREG[ADM_KOMMUNE_NR_TEKST])</f>
        <v>Aarhus Kommune</v>
      </c>
      <c r="G1388" t="str">
        <f>_xlfn.XLOOKUP(ELEVTAL[[#This Row],[Institutionsnummer]],INSTREG[INST_NR],INSTREG[BEL_KOMMUNE_TEKST])</f>
        <v>Aarhus Kommune</v>
      </c>
      <c r="H1388">
        <v>706</v>
      </c>
    </row>
    <row r="1389" spans="2:8" x14ac:dyDescent="0.25">
      <c r="B1389">
        <v>751043</v>
      </c>
      <c r="C1389" t="str">
        <f>_xlfn.XLOOKUP(ELEVTAL[[#This Row],[Institutionsnummer]],INSTREG[INST_NR],INSTREG[INST_NAVN])</f>
        <v>Sølystskolen</v>
      </c>
      <c r="D1389" t="str">
        <f>_xlfn.XLOOKUP(ELEVTAL[[#This Row],[Institutionsnummer]],INSTREG[INST_NR],INSTREG[EJER_KODE_TEKST])</f>
        <v>Kommunale</v>
      </c>
      <c r="E1389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89" t="str">
        <f>_xlfn.XLOOKUP(ELEVTAL[[#This Row],[Institutionsnummer]],INSTREG[INST_NR],INSTREG[ADM_KOMMUNE_NR_TEKST])</f>
        <v>Aarhus Kommune</v>
      </c>
      <c r="G1389" t="str">
        <f>_xlfn.XLOOKUP(ELEVTAL[[#This Row],[Institutionsnummer]],INSTREG[INST_NR],INSTREG[BEL_KOMMUNE_TEKST])</f>
        <v>Aarhus Kommune</v>
      </c>
      <c r="H1389">
        <v>726</v>
      </c>
    </row>
    <row r="1390" spans="2:8" x14ac:dyDescent="0.25">
      <c r="B1390">
        <v>751044</v>
      </c>
      <c r="C1390" t="str">
        <f>_xlfn.XLOOKUP(ELEVTAL[[#This Row],[Institutionsnummer]],INSTREG[INST_NR],INSTREG[INST_NAVN])</f>
        <v>Søndervangskolen</v>
      </c>
      <c r="D1390" t="str">
        <f>_xlfn.XLOOKUP(ELEVTAL[[#This Row],[Institutionsnummer]],INSTREG[INST_NR],INSTREG[EJER_KODE_TEKST])</f>
        <v>Kommunale</v>
      </c>
      <c r="E1390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90" t="str">
        <f>_xlfn.XLOOKUP(ELEVTAL[[#This Row],[Institutionsnummer]],INSTREG[INST_NR],INSTREG[ADM_KOMMUNE_NR_TEKST])</f>
        <v>Aarhus Kommune</v>
      </c>
      <c r="G1390" t="str">
        <f>_xlfn.XLOOKUP(ELEVTAL[[#This Row],[Institutionsnummer]],INSTREG[INST_NR],INSTREG[BEL_KOMMUNE_TEKST])</f>
        <v>Aarhus Kommune</v>
      </c>
      <c r="H1390">
        <v>347</v>
      </c>
    </row>
    <row r="1391" spans="2:8" x14ac:dyDescent="0.25">
      <c r="B1391">
        <v>751045</v>
      </c>
      <c r="C1391" t="str">
        <f>_xlfn.XLOOKUP(ELEVTAL[[#This Row],[Institutionsnummer]],INSTREG[INST_NR],INSTREG[INST_NAVN])</f>
        <v>Tilst Skole</v>
      </c>
      <c r="D1391" t="str">
        <f>_xlfn.XLOOKUP(ELEVTAL[[#This Row],[Institutionsnummer]],INSTREG[INST_NR],INSTREG[EJER_KODE_TEKST])</f>
        <v>Kommunale</v>
      </c>
      <c r="E1391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91" t="str">
        <f>_xlfn.XLOOKUP(ELEVTAL[[#This Row],[Institutionsnummer]],INSTREG[INST_NR],INSTREG[ADM_KOMMUNE_NR_TEKST])</f>
        <v>Aarhus Kommune</v>
      </c>
      <c r="G1391" t="str">
        <f>_xlfn.XLOOKUP(ELEVTAL[[#This Row],[Institutionsnummer]],INSTREG[INST_NR],INSTREG[BEL_KOMMUNE_TEKST])</f>
        <v>Aarhus Kommune</v>
      </c>
      <c r="H1391">
        <v>648</v>
      </c>
    </row>
    <row r="1392" spans="2:8" x14ac:dyDescent="0.25">
      <c r="B1392">
        <v>751046</v>
      </c>
      <c r="C1392" t="str">
        <f>_xlfn.XLOOKUP(ELEVTAL[[#This Row],[Institutionsnummer]],INSTREG[INST_NR],INSTREG[INST_NAVN])</f>
        <v>Hårup Skole</v>
      </c>
      <c r="D1392" t="str">
        <f>_xlfn.XLOOKUP(ELEVTAL[[#This Row],[Institutionsnummer]],INSTREG[INST_NR],INSTREG[EJER_KODE_TEKST])</f>
        <v>Kommunale</v>
      </c>
      <c r="E1392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92" t="str">
        <f>_xlfn.XLOOKUP(ELEVTAL[[#This Row],[Institutionsnummer]],INSTREG[INST_NR],INSTREG[ADM_KOMMUNE_NR_TEKST])</f>
        <v>Aarhus Kommune</v>
      </c>
      <c r="G1392" t="str">
        <f>_xlfn.XLOOKUP(ELEVTAL[[#This Row],[Institutionsnummer]],INSTREG[INST_NR],INSTREG[BEL_KOMMUNE_TEKST])</f>
        <v>Aarhus Kommune</v>
      </c>
      <c r="H1392">
        <v>314</v>
      </c>
    </row>
    <row r="1393" spans="2:8" x14ac:dyDescent="0.25">
      <c r="B1393">
        <v>751050</v>
      </c>
      <c r="C1393" t="str">
        <f>_xlfn.XLOOKUP(ELEVTAL[[#This Row],[Institutionsnummer]],INSTREG[INST_NR],INSTREG[INST_NAVN])</f>
        <v>Vestergårdsskolen</v>
      </c>
      <c r="D1393" t="str">
        <f>_xlfn.XLOOKUP(ELEVTAL[[#This Row],[Institutionsnummer]],INSTREG[INST_NR],INSTREG[EJER_KODE_TEKST])</f>
        <v>Kommunale</v>
      </c>
      <c r="E1393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93" t="str">
        <f>_xlfn.XLOOKUP(ELEVTAL[[#This Row],[Institutionsnummer]],INSTREG[INST_NR],INSTREG[ADM_KOMMUNE_NR_TEKST])</f>
        <v>Aarhus Kommune</v>
      </c>
      <c r="G1393" t="str">
        <f>_xlfn.XLOOKUP(ELEVTAL[[#This Row],[Institutionsnummer]],INSTREG[INST_NR],INSTREG[BEL_KOMMUNE_TEKST])</f>
        <v>Aarhus Kommune</v>
      </c>
      <c r="H1393">
        <v>423</v>
      </c>
    </row>
    <row r="1394" spans="2:8" x14ac:dyDescent="0.25">
      <c r="B1394">
        <v>751051</v>
      </c>
      <c r="C1394" t="str">
        <f>_xlfn.XLOOKUP(ELEVTAL[[#This Row],[Institutionsnummer]],INSTREG[INST_NR],INSTREG[INST_NAVN])</f>
        <v>Viby Skole</v>
      </c>
      <c r="D1394" t="str">
        <f>_xlfn.XLOOKUP(ELEVTAL[[#This Row],[Institutionsnummer]],INSTREG[INST_NR],INSTREG[EJER_KODE_TEKST])</f>
        <v>Kommunale</v>
      </c>
      <c r="E1394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94" t="str">
        <f>_xlfn.XLOOKUP(ELEVTAL[[#This Row],[Institutionsnummer]],INSTREG[INST_NR],INSTREG[ADM_KOMMUNE_NR_TEKST])</f>
        <v>Aarhus Kommune</v>
      </c>
      <c r="G1394" t="str">
        <f>_xlfn.XLOOKUP(ELEVTAL[[#This Row],[Institutionsnummer]],INSTREG[INST_NR],INSTREG[BEL_KOMMUNE_TEKST])</f>
        <v>Aarhus Kommune</v>
      </c>
      <c r="H1394">
        <v>483</v>
      </c>
    </row>
    <row r="1395" spans="2:8" x14ac:dyDescent="0.25">
      <c r="B1395">
        <v>751052</v>
      </c>
      <c r="C1395" t="str">
        <f>_xlfn.XLOOKUP(ELEVTAL[[#This Row],[Institutionsnummer]],INSTREG[INST_NR],INSTREG[INST_NAVN])</f>
        <v>Virupskolen</v>
      </c>
      <c r="D1395" t="str">
        <f>_xlfn.XLOOKUP(ELEVTAL[[#This Row],[Institutionsnummer]],INSTREG[INST_NR],INSTREG[EJER_KODE_TEKST])</f>
        <v>Kommunale</v>
      </c>
      <c r="E1395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95" t="str">
        <f>_xlfn.XLOOKUP(ELEVTAL[[#This Row],[Institutionsnummer]],INSTREG[INST_NR],INSTREG[ADM_KOMMUNE_NR_TEKST])</f>
        <v>Aarhus Kommune</v>
      </c>
      <c r="G1395" t="str">
        <f>_xlfn.XLOOKUP(ELEVTAL[[#This Row],[Institutionsnummer]],INSTREG[INST_NR],INSTREG[BEL_KOMMUNE_TEKST])</f>
        <v>Aarhus Kommune</v>
      </c>
      <c r="H1395">
        <v>654</v>
      </c>
    </row>
    <row r="1396" spans="2:8" x14ac:dyDescent="0.25">
      <c r="B1396">
        <v>751053</v>
      </c>
      <c r="C1396" t="str">
        <f>_xlfn.XLOOKUP(ELEVTAL[[#This Row],[Institutionsnummer]],INSTREG[INST_NR],INSTREG[INST_NAVN])</f>
        <v>Vorrevangskolen</v>
      </c>
      <c r="D1396" t="str">
        <f>_xlfn.XLOOKUP(ELEVTAL[[#This Row],[Institutionsnummer]],INSTREG[INST_NR],INSTREG[EJER_KODE_TEKST])</f>
        <v>Kommunale</v>
      </c>
      <c r="E1396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96" t="str">
        <f>_xlfn.XLOOKUP(ELEVTAL[[#This Row],[Institutionsnummer]],INSTREG[INST_NR],INSTREG[ADM_KOMMUNE_NR_TEKST])</f>
        <v>Aarhus Kommune</v>
      </c>
      <c r="G1396" t="str">
        <f>_xlfn.XLOOKUP(ELEVTAL[[#This Row],[Institutionsnummer]],INSTREG[INST_NR],INSTREG[BEL_KOMMUNE_TEKST])</f>
        <v>Aarhus Kommune</v>
      </c>
      <c r="H1396">
        <v>480</v>
      </c>
    </row>
    <row r="1397" spans="2:8" x14ac:dyDescent="0.25">
      <c r="B1397">
        <v>751054</v>
      </c>
      <c r="C1397" t="str">
        <f>_xlfn.XLOOKUP(ELEVTAL[[#This Row],[Institutionsnummer]],INSTREG[INST_NR],INSTREG[INST_NAVN])</f>
        <v>Åby Skole</v>
      </c>
      <c r="D1397" t="str">
        <f>_xlfn.XLOOKUP(ELEVTAL[[#This Row],[Institutionsnummer]],INSTREG[INST_NR],INSTREG[EJER_KODE_TEKST])</f>
        <v>Kommunale</v>
      </c>
      <c r="E1397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97" t="str">
        <f>_xlfn.XLOOKUP(ELEVTAL[[#This Row],[Institutionsnummer]],INSTREG[INST_NR],INSTREG[ADM_KOMMUNE_NR_TEKST])</f>
        <v>Aarhus Kommune</v>
      </c>
      <c r="G1397" t="str">
        <f>_xlfn.XLOOKUP(ELEVTAL[[#This Row],[Institutionsnummer]],INSTREG[INST_NR],INSTREG[BEL_KOMMUNE_TEKST])</f>
        <v>Aarhus Kommune</v>
      </c>
      <c r="H1397">
        <v>748</v>
      </c>
    </row>
    <row r="1398" spans="2:8" x14ac:dyDescent="0.25">
      <c r="B1398">
        <v>751055</v>
      </c>
      <c r="C1398" t="str">
        <f>_xlfn.XLOOKUP(ELEVTAL[[#This Row],[Institutionsnummer]],INSTREG[INST_NR],INSTREG[INST_NAVN])</f>
        <v>Næshøjskolen</v>
      </c>
      <c r="D1398" t="str">
        <f>_xlfn.XLOOKUP(ELEVTAL[[#This Row],[Institutionsnummer]],INSTREG[INST_NR],INSTREG[EJER_KODE_TEKST])</f>
        <v>Kommunale</v>
      </c>
      <c r="E1398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98" t="str">
        <f>_xlfn.XLOOKUP(ELEVTAL[[#This Row],[Institutionsnummer]],INSTREG[INST_NR],INSTREG[ADM_KOMMUNE_NR_TEKST])</f>
        <v>Aarhus Kommune</v>
      </c>
      <c r="G1398" t="str">
        <f>_xlfn.XLOOKUP(ELEVTAL[[#This Row],[Institutionsnummer]],INSTREG[INST_NR],INSTREG[BEL_KOMMUNE_TEKST])</f>
        <v>Aarhus Kommune</v>
      </c>
      <c r="H1398">
        <v>570</v>
      </c>
    </row>
    <row r="1399" spans="2:8" x14ac:dyDescent="0.25">
      <c r="B1399">
        <v>751056</v>
      </c>
      <c r="C1399" t="str">
        <f>_xlfn.XLOOKUP(ELEVTAL[[#This Row],[Institutionsnummer]],INSTREG[INST_NR],INSTREG[INST_NAVN])</f>
        <v>Skæring Skole</v>
      </c>
      <c r="D1399" t="str">
        <f>_xlfn.XLOOKUP(ELEVTAL[[#This Row],[Institutionsnummer]],INSTREG[INST_NR],INSTREG[EJER_KODE_TEKST])</f>
        <v>Kommunale</v>
      </c>
      <c r="E1399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399" t="str">
        <f>_xlfn.XLOOKUP(ELEVTAL[[#This Row],[Institutionsnummer]],INSTREG[INST_NR],INSTREG[ADM_KOMMUNE_NR_TEKST])</f>
        <v>Aarhus Kommune</v>
      </c>
      <c r="G1399" t="str">
        <f>_xlfn.XLOOKUP(ELEVTAL[[#This Row],[Institutionsnummer]],INSTREG[INST_NR],INSTREG[BEL_KOMMUNE_TEKST])</f>
        <v>Aarhus Kommune</v>
      </c>
      <c r="H1399">
        <v>811</v>
      </c>
    </row>
    <row r="1400" spans="2:8" x14ac:dyDescent="0.25">
      <c r="B1400">
        <v>751065</v>
      </c>
      <c r="C1400" t="str">
        <f>_xlfn.XLOOKUP(ELEVTAL[[#This Row],[Institutionsnummer]],INSTREG[INST_NR],INSTREG[INST_NAVN])</f>
        <v>Skjoldhøjskolen</v>
      </c>
      <c r="D1400" t="str">
        <f>_xlfn.XLOOKUP(ELEVTAL[[#This Row],[Institutionsnummer]],INSTREG[INST_NR],INSTREG[EJER_KODE_TEKST])</f>
        <v>Kommunale</v>
      </c>
      <c r="E1400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400" t="str">
        <f>_xlfn.XLOOKUP(ELEVTAL[[#This Row],[Institutionsnummer]],INSTREG[INST_NR],INSTREG[ADM_KOMMUNE_NR_TEKST])</f>
        <v>Aarhus Kommune</v>
      </c>
      <c r="G1400" t="str">
        <f>_xlfn.XLOOKUP(ELEVTAL[[#This Row],[Institutionsnummer]],INSTREG[INST_NR],INSTREG[BEL_KOMMUNE_TEKST])</f>
        <v>Aarhus Kommune</v>
      </c>
      <c r="H1400">
        <v>502</v>
      </c>
    </row>
    <row r="1401" spans="2:8" x14ac:dyDescent="0.25">
      <c r="B1401">
        <v>751066</v>
      </c>
      <c r="C1401" t="str">
        <f>_xlfn.XLOOKUP(ELEVTAL[[#This Row],[Institutionsnummer]],INSTREG[INST_NR],INSTREG[INST_NAVN])</f>
        <v>Lystrup Skole</v>
      </c>
      <c r="D1401" t="str">
        <f>_xlfn.XLOOKUP(ELEVTAL[[#This Row],[Institutionsnummer]],INSTREG[INST_NR],INSTREG[EJER_KODE_TEKST])</f>
        <v>Kommunale</v>
      </c>
      <c r="E1401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401" t="str">
        <f>_xlfn.XLOOKUP(ELEVTAL[[#This Row],[Institutionsnummer]],INSTREG[INST_NR],INSTREG[ADM_KOMMUNE_NR_TEKST])</f>
        <v>Aarhus Kommune</v>
      </c>
      <c r="G1401" t="str">
        <f>_xlfn.XLOOKUP(ELEVTAL[[#This Row],[Institutionsnummer]],INSTREG[INST_NR],INSTREG[BEL_KOMMUNE_TEKST])</f>
        <v>Aarhus Kommune</v>
      </c>
      <c r="H1401">
        <v>530</v>
      </c>
    </row>
    <row r="1402" spans="2:8" x14ac:dyDescent="0.25">
      <c r="B1402">
        <v>751090</v>
      </c>
      <c r="C1402" t="str">
        <f>_xlfn.XLOOKUP(ELEVTAL[[#This Row],[Institutionsnummer]],INSTREG[INST_NR],INSTREG[INST_NAVN])</f>
        <v>Langagerskolen</v>
      </c>
      <c r="D1402" t="str">
        <f>_xlfn.XLOOKUP(ELEVTAL[[#This Row],[Institutionsnummer]],INSTREG[INST_NR],INSTREG[EJER_KODE_TEKST])</f>
        <v>Kommunale</v>
      </c>
      <c r="E1402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402" t="str">
        <f>_xlfn.XLOOKUP(ELEVTAL[[#This Row],[Institutionsnummer]],INSTREG[INST_NR],INSTREG[ADM_KOMMUNE_NR_TEKST])</f>
        <v>Aarhus Kommune</v>
      </c>
      <c r="G1402" t="str">
        <f>_xlfn.XLOOKUP(ELEVTAL[[#This Row],[Institutionsnummer]],INSTREG[INST_NR],INSTREG[BEL_KOMMUNE_TEKST])</f>
        <v>Aarhus Kommune</v>
      </c>
      <c r="H1402">
        <v>241</v>
      </c>
    </row>
    <row r="1403" spans="2:8" hidden="1" x14ac:dyDescent="0.25">
      <c r="B1403">
        <v>751106</v>
      </c>
      <c r="C1403" t="str">
        <f>_xlfn.XLOOKUP(ELEVTAL[[#This Row],[Institutionsnummer]],INSTREG[INST_NR],INSTREG[INST_NAVN])</f>
        <v>Bangholmskolen</v>
      </c>
      <c r="D1403" t="str">
        <f>_xlfn.XLOOKUP(ELEVTAL[[#This Row],[Institutionsnummer]],INSTREG[INST_NR],INSTREG[EJER_KODE_TEKST])</f>
        <v>Selvejende, kommunale</v>
      </c>
      <c r="E1403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403">
        <f>_xlfn.XLOOKUP(ELEVTAL[[#This Row],[Institutionsnummer]],INSTREG[INST_NR],INSTREG[ADM_KOMMUNE_NR_TEKST])</f>
        <v>0</v>
      </c>
      <c r="G1403" t="str">
        <f>_xlfn.XLOOKUP(ELEVTAL[[#This Row],[Institutionsnummer]],INSTREG[INST_NR],INSTREG[BEL_KOMMUNE_TEKST])</f>
        <v>Aarhus Kommune</v>
      </c>
    </row>
    <row r="1404" spans="2:8" x14ac:dyDescent="0.25">
      <c r="B1404">
        <v>751112</v>
      </c>
      <c r="C1404" t="str">
        <f>_xlfn.XLOOKUP(ELEVTAL[[#This Row],[Institutionsnummer]],INSTREG[INST_NR],INSTREG[INST_NAVN])</f>
        <v>Holme Nygaard skole</v>
      </c>
      <c r="D1404" t="str">
        <f>_xlfn.XLOOKUP(ELEVTAL[[#This Row],[Institutionsnummer]],INSTREG[INST_NR],INSTREG[EJER_KODE_TEKST])</f>
        <v>Kommunale</v>
      </c>
      <c r="E1404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404" t="str">
        <f>_xlfn.XLOOKUP(ELEVTAL[[#This Row],[Institutionsnummer]],INSTREG[INST_NR],INSTREG[ADM_KOMMUNE_NR_TEKST])</f>
        <v>Aarhus Kommune</v>
      </c>
      <c r="G1404" t="str">
        <f>_xlfn.XLOOKUP(ELEVTAL[[#This Row],[Institutionsnummer]],INSTREG[INST_NR],INSTREG[BEL_KOMMUNE_TEKST])</f>
        <v>Aarhus Kommune</v>
      </c>
    </row>
    <row r="1405" spans="2:8" x14ac:dyDescent="0.25">
      <c r="B1405">
        <v>751116</v>
      </c>
      <c r="C1405" t="str">
        <f>_xlfn.XLOOKUP(ELEVTAL[[#This Row],[Institutionsnummer]],INSTREG[INST_NR],INSTREG[INST_NAVN])</f>
        <v>Center-10, Aarhus High School</v>
      </c>
      <c r="D1405" t="str">
        <f>_xlfn.XLOOKUP(ELEVTAL[[#This Row],[Institutionsnummer]],INSTREG[INST_NR],INSTREG[EJER_KODE_TEKST])</f>
        <v>Kommunale</v>
      </c>
      <c r="E1405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405" t="str">
        <f>_xlfn.XLOOKUP(ELEVTAL[[#This Row],[Institutionsnummer]],INSTREG[INST_NR],INSTREG[ADM_KOMMUNE_NR_TEKST])</f>
        <v>Aarhus Kommune</v>
      </c>
      <c r="G1405" t="str">
        <f>_xlfn.XLOOKUP(ELEVTAL[[#This Row],[Institutionsnummer]],INSTREG[INST_NR],INSTREG[BEL_KOMMUNE_TEKST])</f>
        <v>Aarhus Kommune</v>
      </c>
    </row>
    <row r="1406" spans="2:8" x14ac:dyDescent="0.25">
      <c r="B1406">
        <v>751221</v>
      </c>
      <c r="C1406" t="str">
        <f>_xlfn.XLOOKUP(ELEVTAL[[#This Row],[Institutionsnummer]],INSTREG[INST_NR],INSTREG[INST_NAVN])</f>
        <v>Netværksskolen, Heltidsundervisningen Aarhus</v>
      </c>
      <c r="D1406" t="str">
        <f>_xlfn.XLOOKUP(ELEVTAL[[#This Row],[Institutionsnummer]],INSTREG[INST_NR],INSTREG[EJER_KODE_TEKST])</f>
        <v>Kommunale</v>
      </c>
      <c r="E1406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406" t="str">
        <f>_xlfn.XLOOKUP(ELEVTAL[[#This Row],[Institutionsnummer]],INSTREG[INST_NR],INSTREG[ADM_KOMMUNE_NR_TEKST])</f>
        <v>Aarhus Kommune</v>
      </c>
      <c r="G1406" t="str">
        <f>_xlfn.XLOOKUP(ELEVTAL[[#This Row],[Institutionsnummer]],INSTREG[INST_NR],INSTREG[BEL_KOMMUNE_TEKST])</f>
        <v>Aarhus Kommune</v>
      </c>
      <c r="H1406">
        <v>20</v>
      </c>
    </row>
    <row r="1407" spans="2:8" hidden="1" x14ac:dyDescent="0.25">
      <c r="B1407">
        <v>751327</v>
      </c>
      <c r="C1407" t="str">
        <f>_xlfn.XLOOKUP(ELEVTAL[[#This Row],[Institutionsnummer]],INSTREG[INST_NR],INSTREG[INST_NAVN])</f>
        <v>Holmstrupgård - Psykiatri for unge</v>
      </c>
      <c r="D1407" t="str">
        <f>_xlfn.XLOOKUP(ELEVTAL[[#This Row],[Institutionsnummer]],INSTREG[INST_NR],INSTREG[EJER_KODE_TEKST])</f>
        <v>Regionale</v>
      </c>
      <c r="E1407" t="str">
        <f>IF(ELEVTAL[[#This Row],[Administrerende kommune]]=0,ELEVTAL[[#This Row],[Beliggenhedskommune]],IF(ELEVTAL[[#This Row],[Administrerende kommune]]="",ELEVTAL[[#This Row],[Beliggenhedskommune]],ELEVTAL[[#This Row],[Administrerende kommune]]))</f>
        <v>Region Nordjylland</v>
      </c>
      <c r="F1407" t="str">
        <f>_xlfn.XLOOKUP(ELEVTAL[[#This Row],[Institutionsnummer]],INSTREG[INST_NR],INSTREG[ADM_KOMMUNE_NR_TEKST])</f>
        <v>Region Nordjylland</v>
      </c>
      <c r="G1407" t="str">
        <f>_xlfn.XLOOKUP(ELEVTAL[[#This Row],[Institutionsnummer]],INSTREG[INST_NR],INSTREG[BEL_KOMMUNE_TEKST])</f>
        <v>Aarhus Kommune</v>
      </c>
      <c r="H1407">
        <v>13</v>
      </c>
    </row>
    <row r="1408" spans="2:8" x14ac:dyDescent="0.25">
      <c r="B1408">
        <v>751903</v>
      </c>
      <c r="C1408" t="str">
        <f>_xlfn.XLOOKUP(ELEVTAL[[#This Row],[Institutionsnummer]],INSTREG[INST_NR],INSTREG[INST_NAVN])</f>
        <v>Stensagerskolen</v>
      </c>
      <c r="D1408" t="str">
        <f>_xlfn.XLOOKUP(ELEVTAL[[#This Row],[Institutionsnummer]],INSTREG[INST_NR],INSTREG[EJER_KODE_TEKST])</f>
        <v>Kommunale</v>
      </c>
      <c r="E1408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408" t="str">
        <f>_xlfn.XLOOKUP(ELEVTAL[[#This Row],[Institutionsnummer]],INSTREG[INST_NR],INSTREG[ADM_KOMMUNE_NR_TEKST])</f>
        <v>Aarhus Kommune</v>
      </c>
      <c r="G1408" t="str">
        <f>_xlfn.XLOOKUP(ELEVTAL[[#This Row],[Institutionsnummer]],INSTREG[INST_NR],INSTREG[BEL_KOMMUNE_TEKST])</f>
        <v>Aarhus Kommune</v>
      </c>
      <c r="H1408">
        <v>258</v>
      </c>
    </row>
    <row r="1409" spans="2:8" hidden="1" x14ac:dyDescent="0.25">
      <c r="B1409">
        <v>751905</v>
      </c>
      <c r="C1409" t="str">
        <f>_xlfn.XLOOKUP(ELEVTAL[[#This Row],[Institutionsnummer]],INSTREG[INST_NR],INSTREG[INST_NAVN])</f>
        <v>Behandlingshjemmet Dalgården</v>
      </c>
      <c r="D1409" t="str">
        <f>_xlfn.XLOOKUP(ELEVTAL[[#This Row],[Institutionsnummer]],INSTREG[INST_NR],INSTREG[EJER_KODE_TEKST])</f>
        <v>Selvejende, kommunale</v>
      </c>
      <c r="E1409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409">
        <f>_xlfn.XLOOKUP(ELEVTAL[[#This Row],[Institutionsnummer]],INSTREG[INST_NR],INSTREG[ADM_KOMMUNE_NR_TEKST])</f>
        <v>0</v>
      </c>
      <c r="G1409" t="str">
        <f>_xlfn.XLOOKUP(ELEVTAL[[#This Row],[Institutionsnummer]],INSTREG[INST_NR],INSTREG[BEL_KOMMUNE_TEKST])</f>
        <v>Aarhus Kommune</v>
      </c>
    </row>
    <row r="1410" spans="2:8" x14ac:dyDescent="0.25">
      <c r="B1410">
        <v>751908</v>
      </c>
      <c r="C1410" t="str">
        <f>_xlfn.XLOOKUP(ELEVTAL[[#This Row],[Institutionsnummer]],INSTREG[INST_NR],INSTREG[INST_NAVN])</f>
        <v>Behandlingshjemmet Bøgholt</v>
      </c>
      <c r="D1410" t="str">
        <f>_xlfn.XLOOKUP(ELEVTAL[[#This Row],[Institutionsnummer]],INSTREG[INST_NR],INSTREG[EJER_KODE_TEKST])</f>
        <v>Kommunale</v>
      </c>
      <c r="E1410" t="str">
        <f>IF(ELEVTAL[[#This Row],[Administrerende kommune]]=0,ELEVTAL[[#This Row],[Beliggenhedskommune]],IF(ELEVTAL[[#This Row],[Administrerende kommune]]="",ELEVTAL[[#This Row],[Beliggenhedskommune]],ELEVTAL[[#This Row],[Administrerende kommune]]))</f>
        <v>Aarhus Kommune</v>
      </c>
      <c r="F1410" t="str">
        <f>_xlfn.XLOOKUP(ELEVTAL[[#This Row],[Institutionsnummer]],INSTREG[INST_NR],INSTREG[ADM_KOMMUNE_NR_TEKST])</f>
        <v>Aarhus Kommune</v>
      </c>
      <c r="G1410" t="str">
        <f>_xlfn.XLOOKUP(ELEVTAL[[#This Row],[Institutionsnummer]],INSTREG[INST_NR],INSTREG[BEL_KOMMUNE_TEKST])</f>
        <v>Aarhus Kommune</v>
      </c>
    </row>
    <row r="1411" spans="2:8" x14ac:dyDescent="0.25">
      <c r="B1411">
        <v>760401</v>
      </c>
      <c r="C1411" t="str">
        <f>_xlfn.XLOOKUP(ELEVTAL[[#This Row],[Institutionsnummer]],INSTREG[INST_NR],INSTREG[INST_NAVN])</f>
        <v>UCRS</v>
      </c>
      <c r="D1411" t="str">
        <f>_xlfn.XLOOKUP(ELEVTAL[[#This Row],[Institutionsnummer]],INSTREG[INST_NR],INSTREG[EJER_KODE_TEKST])</f>
        <v>Selvejende, statslige</v>
      </c>
      <c r="E1411" t="str">
        <f>IF(ELEVTAL[[#This Row],[Administrerende kommune]]=0,ELEVTAL[[#This Row],[Beliggenhedskommune]],IF(ELEVTAL[[#This Row],[Administrerende kommune]]="",ELEVTAL[[#This Row],[Beliggenhedskommune]],ELEVTAL[[#This Row],[Administrerende kommune]]))</f>
        <v>Ringkøbing-Skjern Kommune</v>
      </c>
      <c r="F1411">
        <f>_xlfn.XLOOKUP(ELEVTAL[[#This Row],[Institutionsnummer]],INSTREG[INST_NR],INSTREG[ADM_KOMMUNE_NR_TEKST])</f>
        <v>0</v>
      </c>
      <c r="G1411" t="str">
        <f>_xlfn.XLOOKUP(ELEVTAL[[#This Row],[Institutionsnummer]],INSTREG[INST_NR],INSTREG[BEL_KOMMUNE_TEKST])</f>
        <v>Ringkøbing-Skjern Kommune</v>
      </c>
      <c r="H1411">
        <v>80</v>
      </c>
    </row>
    <row r="1412" spans="2:8" x14ac:dyDescent="0.25">
      <c r="B1412">
        <v>761006</v>
      </c>
      <c r="C1412" t="str">
        <f>_xlfn.XLOOKUP(ELEVTAL[[#This Row],[Institutionsnummer]],INSTREG[INST_NR],INSTREG[INST_NAVN])</f>
        <v>Rødkærsbro skole</v>
      </c>
      <c r="D1412" t="str">
        <f>_xlfn.XLOOKUP(ELEVTAL[[#This Row],[Institutionsnummer]],INSTREG[INST_NR],INSTREG[EJER_KODE_TEKST])</f>
        <v>Kommunale</v>
      </c>
      <c r="E1412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12" t="str">
        <f>_xlfn.XLOOKUP(ELEVTAL[[#This Row],[Institutionsnummer]],INSTREG[INST_NR],INSTREG[ADM_KOMMUNE_NR_TEKST])</f>
        <v>Viborg Kommune</v>
      </c>
      <c r="G1412" t="str">
        <f>_xlfn.XLOOKUP(ELEVTAL[[#This Row],[Institutionsnummer]],INSTREG[INST_NR],INSTREG[BEL_KOMMUNE_TEKST])</f>
        <v>Viborg Kommune</v>
      </c>
      <c r="H1412">
        <v>314</v>
      </c>
    </row>
    <row r="1413" spans="2:8" x14ac:dyDescent="0.25">
      <c r="B1413">
        <v>763006</v>
      </c>
      <c r="C1413" t="str">
        <f>_xlfn.XLOOKUP(ELEVTAL[[#This Row],[Institutionsnummer]],INSTREG[INST_NR],INSTREG[INST_NAVN])</f>
        <v>Stoholm Skole</v>
      </c>
      <c r="D1413" t="str">
        <f>_xlfn.XLOOKUP(ELEVTAL[[#This Row],[Institutionsnummer]],INSTREG[INST_NR],INSTREG[EJER_KODE_TEKST])</f>
        <v>Kommunale</v>
      </c>
      <c r="E1413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13" t="str">
        <f>_xlfn.XLOOKUP(ELEVTAL[[#This Row],[Institutionsnummer]],INSTREG[INST_NR],INSTREG[ADM_KOMMUNE_NR_TEKST])</f>
        <v>Viborg Kommune</v>
      </c>
      <c r="G1413" t="str">
        <f>_xlfn.XLOOKUP(ELEVTAL[[#This Row],[Institutionsnummer]],INSTREG[INST_NR],INSTREG[BEL_KOMMUNE_TEKST])</f>
        <v>Viborg Kommune</v>
      </c>
      <c r="H1413">
        <v>445</v>
      </c>
    </row>
    <row r="1414" spans="2:8" x14ac:dyDescent="0.25">
      <c r="B1414">
        <v>763008</v>
      </c>
      <c r="C1414" t="str">
        <f>_xlfn.XLOOKUP(ELEVTAL[[#This Row],[Institutionsnummer]],INSTREG[INST_NR],INSTREG[INST_NAVN])</f>
        <v>Vestfjendsskolen</v>
      </c>
      <c r="D1414" t="str">
        <f>_xlfn.XLOOKUP(ELEVTAL[[#This Row],[Institutionsnummer]],INSTREG[INST_NR],INSTREG[EJER_KODE_TEKST])</f>
        <v>Kommunale</v>
      </c>
      <c r="E1414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14" t="str">
        <f>_xlfn.XLOOKUP(ELEVTAL[[#This Row],[Institutionsnummer]],INSTREG[INST_NR],INSTREG[ADM_KOMMUNE_NR_TEKST])</f>
        <v>Viborg Kommune</v>
      </c>
      <c r="G1414" t="str">
        <f>_xlfn.XLOOKUP(ELEVTAL[[#This Row],[Institutionsnummer]],INSTREG[INST_NR],INSTREG[BEL_KOMMUNE_TEKST])</f>
        <v>Viborg Kommune</v>
      </c>
      <c r="H1414">
        <v>239</v>
      </c>
    </row>
    <row r="1415" spans="2:8" x14ac:dyDescent="0.25">
      <c r="B1415">
        <v>765001</v>
      </c>
      <c r="C1415" t="str">
        <f>_xlfn.XLOOKUP(ELEVTAL[[#This Row],[Institutionsnummer]],INSTREG[INST_NR],INSTREG[INST_NAVN])</f>
        <v>Hanstholm Skole</v>
      </c>
      <c r="D1415" t="str">
        <f>_xlfn.XLOOKUP(ELEVTAL[[#This Row],[Institutionsnummer]],INSTREG[INST_NR],INSTREG[EJER_KODE_TEKST])</f>
        <v>Kommunale</v>
      </c>
      <c r="E1415" t="str">
        <f>IF(ELEVTAL[[#This Row],[Administrerende kommune]]=0,ELEVTAL[[#This Row],[Beliggenhedskommune]],IF(ELEVTAL[[#This Row],[Administrerende kommune]]="",ELEVTAL[[#This Row],[Beliggenhedskommune]],ELEVTAL[[#This Row],[Administrerende kommune]]))</f>
        <v>Thisted Kommune</v>
      </c>
      <c r="F1415" t="str">
        <f>_xlfn.XLOOKUP(ELEVTAL[[#This Row],[Institutionsnummer]],INSTREG[INST_NR],INSTREG[ADM_KOMMUNE_NR_TEKST])</f>
        <v>Thisted Kommune</v>
      </c>
      <c r="G1415" t="str">
        <f>_xlfn.XLOOKUP(ELEVTAL[[#This Row],[Institutionsnummer]],INSTREG[INST_NR],INSTREG[BEL_KOMMUNE_TEKST])</f>
        <v>Thisted Kommune</v>
      </c>
      <c r="H1415">
        <v>206</v>
      </c>
    </row>
    <row r="1416" spans="2:8" x14ac:dyDescent="0.25">
      <c r="B1416">
        <v>766001</v>
      </c>
      <c r="C1416" t="str">
        <f>_xlfn.XLOOKUP(ELEVTAL[[#This Row],[Institutionsnummer]],INSTREG[INST_NR],INSTREG[INST_NAVN])</f>
        <v>Skolen i Midten</v>
      </c>
      <c r="D1416" t="str">
        <f>_xlfn.XLOOKUP(ELEVTAL[[#This Row],[Institutionsnummer]],INSTREG[INST_NR],INSTREG[EJER_KODE_TEKST])</f>
        <v>Kommunale</v>
      </c>
      <c r="E1416" t="str">
        <f>IF(ELEVTAL[[#This Row],[Administrerende kommune]]=0,ELEVTAL[[#This Row],[Beliggenhedskommune]],IF(ELEVTAL[[#This Row],[Administrerende kommune]]="",ELEVTAL[[#This Row],[Beliggenhedskommune]],ELEVTAL[[#This Row],[Administrerende kommune]]))</f>
        <v>Hedensted Kommune</v>
      </c>
      <c r="F1416" t="str">
        <f>_xlfn.XLOOKUP(ELEVTAL[[#This Row],[Institutionsnummer]],INSTREG[INST_NR],INSTREG[ADM_KOMMUNE_NR_TEKST])</f>
        <v>Hedensted Kommune</v>
      </c>
      <c r="G1416" t="str">
        <f>_xlfn.XLOOKUP(ELEVTAL[[#This Row],[Institutionsnummer]],INSTREG[INST_NR],INSTREG[BEL_KOMMUNE_TEKST])</f>
        <v>Hedensted Kommune</v>
      </c>
      <c r="H1416">
        <v>190</v>
      </c>
    </row>
    <row r="1417" spans="2:8" x14ac:dyDescent="0.25">
      <c r="B1417">
        <v>767001</v>
      </c>
      <c r="C1417" t="str">
        <f>_xlfn.XLOOKUP(ELEVTAL[[#This Row],[Institutionsnummer]],INSTREG[INST_NR],INSTREG[INST_NAVN])</f>
        <v>Tungelundskolen</v>
      </c>
      <c r="D1417" t="str">
        <f>_xlfn.XLOOKUP(ELEVTAL[[#This Row],[Institutionsnummer]],INSTREG[INST_NR],INSTREG[EJER_KODE_TEKST])</f>
        <v>Kommunale</v>
      </c>
      <c r="E1417" t="str">
        <f>IF(ELEVTAL[[#This Row],[Administrerende kommune]]=0,ELEVTAL[[#This Row],[Beliggenhedskommune]],IF(ELEVTAL[[#This Row],[Administrerende kommune]]="",ELEVTAL[[#This Row],[Beliggenhedskommune]],ELEVTAL[[#This Row],[Administrerende kommune]]))</f>
        <v>Favrskov Kommune</v>
      </c>
      <c r="F1417" t="str">
        <f>_xlfn.XLOOKUP(ELEVTAL[[#This Row],[Institutionsnummer]],INSTREG[INST_NR],INSTREG[ADM_KOMMUNE_NR_TEKST])</f>
        <v>Favrskov Kommune</v>
      </c>
      <c r="G1417" t="str">
        <f>_xlfn.XLOOKUP(ELEVTAL[[#This Row],[Institutionsnummer]],INSTREG[INST_NR],INSTREG[BEL_KOMMUNE_TEKST])</f>
        <v>Favrskov Kommune</v>
      </c>
      <c r="H1417">
        <v>303</v>
      </c>
    </row>
    <row r="1418" spans="2:8" x14ac:dyDescent="0.25">
      <c r="B1418">
        <v>767002</v>
      </c>
      <c r="C1418" t="str">
        <f>_xlfn.XLOOKUP(ELEVTAL[[#This Row],[Institutionsnummer]],INSTREG[INST_NR],INSTREG[INST_NAVN])</f>
        <v>Ulstrup Skole</v>
      </c>
      <c r="D1418" t="str">
        <f>_xlfn.XLOOKUP(ELEVTAL[[#This Row],[Institutionsnummer]],INSTREG[INST_NR],INSTREG[EJER_KODE_TEKST])</f>
        <v>Kommunale</v>
      </c>
      <c r="E1418" t="str">
        <f>IF(ELEVTAL[[#This Row],[Administrerende kommune]]=0,ELEVTAL[[#This Row],[Beliggenhedskommune]],IF(ELEVTAL[[#This Row],[Administrerende kommune]]="",ELEVTAL[[#This Row],[Beliggenhedskommune]],ELEVTAL[[#This Row],[Administrerende kommune]]))</f>
        <v>Favrskov Kommune</v>
      </c>
      <c r="F1418" t="str">
        <f>_xlfn.XLOOKUP(ELEVTAL[[#This Row],[Institutionsnummer]],INSTREG[INST_NR],INSTREG[ADM_KOMMUNE_NR_TEKST])</f>
        <v>Favrskov Kommune</v>
      </c>
      <c r="G1418" t="str">
        <f>_xlfn.XLOOKUP(ELEVTAL[[#This Row],[Institutionsnummer]],INSTREG[INST_NR],INSTREG[BEL_KOMMUNE_TEKST])</f>
        <v>Favrskov Kommune</v>
      </c>
      <c r="H1418">
        <v>375</v>
      </c>
    </row>
    <row r="1419" spans="2:8" x14ac:dyDescent="0.25">
      <c r="B1419">
        <v>767003</v>
      </c>
      <c r="C1419" t="str">
        <f>_xlfn.XLOOKUP(ELEVTAL[[#This Row],[Institutionsnummer]],INSTREG[INST_NR],INSTREG[INST_NAVN])</f>
        <v>Vellev Skole</v>
      </c>
      <c r="D1419" t="str">
        <f>_xlfn.XLOOKUP(ELEVTAL[[#This Row],[Institutionsnummer]],INSTREG[INST_NR],INSTREG[EJER_KODE_TEKST])</f>
        <v>Kommunale</v>
      </c>
      <c r="E1419" t="str">
        <f>IF(ELEVTAL[[#This Row],[Administrerende kommune]]=0,ELEVTAL[[#This Row],[Beliggenhedskommune]],IF(ELEVTAL[[#This Row],[Administrerende kommune]]="",ELEVTAL[[#This Row],[Beliggenhedskommune]],ELEVTAL[[#This Row],[Administrerende kommune]]))</f>
        <v>Favrskov Kommune</v>
      </c>
      <c r="F1419" t="str">
        <f>_xlfn.XLOOKUP(ELEVTAL[[#This Row],[Institutionsnummer]],INSTREG[INST_NR],INSTREG[ADM_KOMMUNE_NR_TEKST])</f>
        <v>Favrskov Kommune</v>
      </c>
      <c r="G1419" t="str">
        <f>_xlfn.XLOOKUP(ELEVTAL[[#This Row],[Institutionsnummer]],INSTREG[INST_NR],INSTREG[BEL_KOMMUNE_TEKST])</f>
        <v>Favrskov Kommune</v>
      </c>
    </row>
    <row r="1420" spans="2:8" x14ac:dyDescent="0.25">
      <c r="B1420">
        <v>769001</v>
      </c>
      <c r="C1420" t="str">
        <f>_xlfn.XLOOKUP(ELEVTAL[[#This Row],[Institutionsnummer]],INSTREG[INST_NR],INSTREG[INST_NAVN])</f>
        <v>Frederiks Skole</v>
      </c>
      <c r="D1420" t="str">
        <f>_xlfn.XLOOKUP(ELEVTAL[[#This Row],[Institutionsnummer]],INSTREG[INST_NR],INSTREG[EJER_KODE_TEKST])</f>
        <v>Kommunale</v>
      </c>
      <c r="E1420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20" t="str">
        <f>_xlfn.XLOOKUP(ELEVTAL[[#This Row],[Institutionsnummer]],INSTREG[INST_NR],INSTREG[ADM_KOMMUNE_NR_TEKST])</f>
        <v>Viborg Kommune</v>
      </c>
      <c r="G1420" t="str">
        <f>_xlfn.XLOOKUP(ELEVTAL[[#This Row],[Institutionsnummer]],INSTREG[INST_NR],INSTREG[BEL_KOMMUNE_TEKST])</f>
        <v>Viborg Kommune</v>
      </c>
      <c r="H1420">
        <v>365</v>
      </c>
    </row>
    <row r="1421" spans="2:8" x14ac:dyDescent="0.25">
      <c r="B1421">
        <v>769003</v>
      </c>
      <c r="C1421" t="str">
        <f>_xlfn.XLOOKUP(ELEVTAL[[#This Row],[Institutionsnummer]],INSTREG[INST_NR],INSTREG[INST_NAVN])</f>
        <v>Karup Skole</v>
      </c>
      <c r="D1421" t="str">
        <f>_xlfn.XLOOKUP(ELEVTAL[[#This Row],[Institutionsnummer]],INSTREG[INST_NR],INSTREG[EJER_KODE_TEKST])</f>
        <v>Kommunale</v>
      </c>
      <c r="E1421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21" t="str">
        <f>_xlfn.XLOOKUP(ELEVTAL[[#This Row],[Institutionsnummer]],INSTREG[INST_NR],INSTREG[ADM_KOMMUNE_NR_TEKST])</f>
        <v>Viborg Kommune</v>
      </c>
      <c r="G1421" t="str">
        <f>_xlfn.XLOOKUP(ELEVTAL[[#This Row],[Institutionsnummer]],INSTREG[INST_NR],INSTREG[BEL_KOMMUNE_TEKST])</f>
        <v>Viborg Kommune</v>
      </c>
      <c r="H1421">
        <v>249</v>
      </c>
    </row>
    <row r="1422" spans="2:8" x14ac:dyDescent="0.25">
      <c r="B1422">
        <v>771001</v>
      </c>
      <c r="C1422" t="str">
        <f>_xlfn.XLOOKUP(ELEVTAL[[#This Row],[Institutionsnummer]],INSTREG[INST_NR],INSTREG[INST_NAVN])</f>
        <v>Ans Skole</v>
      </c>
      <c r="D1422" t="str">
        <f>_xlfn.XLOOKUP(ELEVTAL[[#This Row],[Institutionsnummer]],INSTREG[INST_NR],INSTREG[EJER_KODE_TEKST])</f>
        <v>Kommunale</v>
      </c>
      <c r="E1422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422" t="str">
        <f>_xlfn.XLOOKUP(ELEVTAL[[#This Row],[Institutionsnummer]],INSTREG[INST_NR],INSTREG[ADM_KOMMUNE_NR_TEKST])</f>
        <v>Silkeborg Kommune</v>
      </c>
      <c r="G1422" t="str">
        <f>_xlfn.XLOOKUP(ELEVTAL[[#This Row],[Institutionsnummer]],INSTREG[INST_NR],INSTREG[BEL_KOMMUNE_TEKST])</f>
        <v>Silkeborg Kommune</v>
      </c>
      <c r="H1422">
        <v>422</v>
      </c>
    </row>
    <row r="1423" spans="2:8" x14ac:dyDescent="0.25">
      <c r="B1423">
        <v>771007</v>
      </c>
      <c r="C1423" t="str">
        <f>_xlfn.XLOOKUP(ELEVTAL[[#This Row],[Institutionsnummer]],INSTREG[INST_NR],INSTREG[INST_NAVN])</f>
        <v>Thorning Skole</v>
      </c>
      <c r="D1423" t="str">
        <f>_xlfn.XLOOKUP(ELEVTAL[[#This Row],[Institutionsnummer]],INSTREG[INST_NR],INSTREG[EJER_KODE_TEKST])</f>
        <v>Kommunale</v>
      </c>
      <c r="E1423" t="str">
        <f>IF(ELEVTAL[[#This Row],[Administrerende kommune]]=0,ELEVTAL[[#This Row],[Beliggenhedskommune]],IF(ELEVTAL[[#This Row],[Administrerende kommune]]="",ELEVTAL[[#This Row],[Beliggenhedskommune]],ELEVTAL[[#This Row],[Administrerende kommune]]))</f>
        <v>Silkeborg Kommune</v>
      </c>
      <c r="F1423" t="str">
        <f>_xlfn.XLOOKUP(ELEVTAL[[#This Row],[Institutionsnummer]],INSTREG[INST_NR],INSTREG[ADM_KOMMUNE_NR_TEKST])</f>
        <v>Silkeborg Kommune</v>
      </c>
      <c r="G1423" t="str">
        <f>_xlfn.XLOOKUP(ELEVTAL[[#This Row],[Institutionsnummer]],INSTREG[INST_NR],INSTREG[BEL_KOMMUNE_TEKST])</f>
        <v>Silkeborg Kommune</v>
      </c>
      <c r="H1423">
        <v>333</v>
      </c>
    </row>
    <row r="1424" spans="2:8" x14ac:dyDescent="0.25">
      <c r="B1424">
        <v>773001</v>
      </c>
      <c r="C1424" t="str">
        <f>_xlfn.XLOOKUP(ELEVTAL[[#This Row],[Institutionsnummer]],INSTREG[INST_NR],INSTREG[INST_NAVN])</f>
        <v>Dueholmskolen</v>
      </c>
      <c r="D1424" t="str">
        <f>_xlfn.XLOOKUP(ELEVTAL[[#This Row],[Institutionsnummer]],INSTREG[INST_NR],INSTREG[EJER_KODE_TEKST])</f>
        <v>Kommunale</v>
      </c>
      <c r="E1424" t="str">
        <f>IF(ELEVTAL[[#This Row],[Administrerende kommune]]=0,ELEVTAL[[#This Row],[Beliggenhedskommune]],IF(ELEVTAL[[#This Row],[Administrerende kommune]]="",ELEVTAL[[#This Row],[Beliggenhedskommune]],ELEVTAL[[#This Row],[Administrerende kommune]]))</f>
        <v>Morsø Kommune</v>
      </c>
      <c r="F1424" t="str">
        <f>_xlfn.XLOOKUP(ELEVTAL[[#This Row],[Institutionsnummer]],INSTREG[INST_NR],INSTREG[ADM_KOMMUNE_NR_TEKST])</f>
        <v>Morsø Kommune</v>
      </c>
      <c r="G1424" t="str">
        <f>_xlfn.XLOOKUP(ELEVTAL[[#This Row],[Institutionsnummer]],INSTREG[INST_NR],INSTREG[BEL_KOMMUNE_TEKST])</f>
        <v>Morsø Kommune</v>
      </c>
      <c r="H1424">
        <v>843</v>
      </c>
    </row>
    <row r="1425" spans="2:8" x14ac:dyDescent="0.25">
      <c r="B1425">
        <v>773006</v>
      </c>
      <c r="C1425" t="str">
        <f>_xlfn.XLOOKUP(ELEVTAL[[#This Row],[Institutionsnummer]],INSTREG[INST_NR],INSTREG[INST_NAVN])</f>
        <v>Øster Jølby Skole</v>
      </c>
      <c r="D1425" t="str">
        <f>_xlfn.XLOOKUP(ELEVTAL[[#This Row],[Institutionsnummer]],INSTREG[INST_NR],INSTREG[EJER_KODE_TEKST])</f>
        <v>Kommunale</v>
      </c>
      <c r="E1425" t="str">
        <f>IF(ELEVTAL[[#This Row],[Administrerende kommune]]=0,ELEVTAL[[#This Row],[Beliggenhedskommune]],IF(ELEVTAL[[#This Row],[Administrerende kommune]]="",ELEVTAL[[#This Row],[Beliggenhedskommune]],ELEVTAL[[#This Row],[Administrerende kommune]]))</f>
        <v>Morsø Kommune</v>
      </c>
      <c r="F1425" t="str">
        <f>_xlfn.XLOOKUP(ELEVTAL[[#This Row],[Institutionsnummer]],INSTREG[INST_NR],INSTREG[ADM_KOMMUNE_NR_TEKST])</f>
        <v>Morsø Kommune</v>
      </c>
      <c r="G1425" t="str">
        <f>_xlfn.XLOOKUP(ELEVTAL[[#This Row],[Institutionsnummer]],INSTREG[INST_NR],INSTREG[BEL_KOMMUNE_TEKST])</f>
        <v>Morsø Kommune</v>
      </c>
      <c r="H1425">
        <v>174</v>
      </c>
    </row>
    <row r="1426" spans="2:8" x14ac:dyDescent="0.25">
      <c r="B1426">
        <v>773010</v>
      </c>
      <c r="C1426" t="str">
        <f>_xlfn.XLOOKUP(ELEVTAL[[#This Row],[Institutionsnummer]],INSTREG[INST_NR],INSTREG[INST_NAVN])</f>
        <v>M.C. Holms Skole</v>
      </c>
      <c r="D1426" t="str">
        <f>_xlfn.XLOOKUP(ELEVTAL[[#This Row],[Institutionsnummer]],INSTREG[INST_NR],INSTREG[EJER_KODE_TEKST])</f>
        <v>Kommunale</v>
      </c>
      <c r="E1426" t="str">
        <f>IF(ELEVTAL[[#This Row],[Administrerende kommune]]=0,ELEVTAL[[#This Row],[Beliggenhedskommune]],IF(ELEVTAL[[#This Row],[Administrerende kommune]]="",ELEVTAL[[#This Row],[Beliggenhedskommune]],ELEVTAL[[#This Row],[Administrerende kommune]]))</f>
        <v>Morsø Kommune</v>
      </c>
      <c r="F1426" t="str">
        <f>_xlfn.XLOOKUP(ELEVTAL[[#This Row],[Institutionsnummer]],INSTREG[INST_NR],INSTREG[ADM_KOMMUNE_NR_TEKST])</f>
        <v>Morsø Kommune</v>
      </c>
      <c r="G1426" t="str">
        <f>_xlfn.XLOOKUP(ELEVTAL[[#This Row],[Institutionsnummer]],INSTREG[INST_NR],INSTREG[BEL_KOMMUNE_TEKST])</f>
        <v>Morsø Kommune</v>
      </c>
      <c r="H1426">
        <v>295</v>
      </c>
    </row>
    <row r="1427" spans="2:8" x14ac:dyDescent="0.25">
      <c r="B1427">
        <v>773013</v>
      </c>
      <c r="C1427" t="str">
        <f>_xlfn.XLOOKUP(ELEVTAL[[#This Row],[Institutionsnummer]],INSTREG[INST_NR],INSTREG[INST_NAVN])</f>
        <v>Nordmorsskolen</v>
      </c>
      <c r="D1427" t="str">
        <f>_xlfn.XLOOKUP(ELEVTAL[[#This Row],[Institutionsnummer]],INSTREG[INST_NR],INSTREG[EJER_KODE_TEKST])</f>
        <v>Kommunale</v>
      </c>
      <c r="E1427" t="str">
        <f>IF(ELEVTAL[[#This Row],[Administrerende kommune]]=0,ELEVTAL[[#This Row],[Beliggenhedskommune]],IF(ELEVTAL[[#This Row],[Administrerende kommune]]="",ELEVTAL[[#This Row],[Beliggenhedskommune]],ELEVTAL[[#This Row],[Administrerende kommune]]))</f>
        <v>Morsø Kommune</v>
      </c>
      <c r="F1427" t="str">
        <f>_xlfn.XLOOKUP(ELEVTAL[[#This Row],[Institutionsnummer]],INSTREG[INST_NR],INSTREG[ADM_KOMMUNE_NR_TEKST])</f>
        <v>Morsø Kommune</v>
      </c>
      <c r="G1427" t="str">
        <f>_xlfn.XLOOKUP(ELEVTAL[[#This Row],[Institutionsnummer]],INSTREG[INST_NR],INSTREG[BEL_KOMMUNE_TEKST])</f>
        <v>Morsø Kommune</v>
      </c>
    </row>
    <row r="1428" spans="2:8" x14ac:dyDescent="0.25">
      <c r="B1428">
        <v>773018</v>
      </c>
      <c r="C1428" t="str">
        <f>_xlfn.XLOOKUP(ELEVTAL[[#This Row],[Institutionsnummer]],INSTREG[INST_NR],INSTREG[INST_NAVN])</f>
        <v>Sydmors skole og Børnehus</v>
      </c>
      <c r="D1428" t="str">
        <f>_xlfn.XLOOKUP(ELEVTAL[[#This Row],[Institutionsnummer]],INSTREG[INST_NR],INSTREG[EJER_KODE_TEKST])</f>
        <v>Kommunale</v>
      </c>
      <c r="E1428" t="str">
        <f>IF(ELEVTAL[[#This Row],[Administrerende kommune]]=0,ELEVTAL[[#This Row],[Beliggenhedskommune]],IF(ELEVTAL[[#This Row],[Administrerende kommune]]="",ELEVTAL[[#This Row],[Beliggenhedskommune]],ELEVTAL[[#This Row],[Administrerende kommune]]))</f>
        <v>Morsø Kommune</v>
      </c>
      <c r="F1428" t="str">
        <f>_xlfn.XLOOKUP(ELEVTAL[[#This Row],[Institutionsnummer]],INSTREG[INST_NR],INSTREG[ADM_KOMMUNE_NR_TEKST])</f>
        <v>Morsø Kommune</v>
      </c>
      <c r="G1428" t="str">
        <f>_xlfn.XLOOKUP(ELEVTAL[[#This Row],[Institutionsnummer]],INSTREG[INST_NR],INSTREG[BEL_KOMMUNE_TEKST])</f>
        <v>Morsø Kommune</v>
      </c>
      <c r="H1428">
        <v>187</v>
      </c>
    </row>
    <row r="1429" spans="2:8" x14ac:dyDescent="0.25">
      <c r="B1429">
        <v>773026</v>
      </c>
      <c r="C1429" t="str">
        <f>_xlfn.XLOOKUP(ELEVTAL[[#This Row],[Institutionsnummer]],INSTREG[INST_NR],INSTREG[INST_NAVN])</f>
        <v>Erslev Skole</v>
      </c>
      <c r="D1429" t="str">
        <f>_xlfn.XLOOKUP(ELEVTAL[[#This Row],[Institutionsnummer]],INSTREG[INST_NR],INSTREG[EJER_KODE_TEKST])</f>
        <v>Kommunale</v>
      </c>
      <c r="E1429" t="str">
        <f>IF(ELEVTAL[[#This Row],[Administrerende kommune]]=0,ELEVTAL[[#This Row],[Beliggenhedskommune]],IF(ELEVTAL[[#This Row],[Administrerende kommune]]="",ELEVTAL[[#This Row],[Beliggenhedskommune]],ELEVTAL[[#This Row],[Administrerende kommune]]))</f>
        <v>Morsø Kommune</v>
      </c>
      <c r="F1429" t="str">
        <f>_xlfn.XLOOKUP(ELEVTAL[[#This Row],[Institutionsnummer]],INSTREG[INST_NR],INSTREG[ADM_KOMMUNE_NR_TEKST])</f>
        <v>Morsø Kommune</v>
      </c>
      <c r="G1429" t="str">
        <f>_xlfn.XLOOKUP(ELEVTAL[[#This Row],[Institutionsnummer]],INSTREG[INST_NR],INSTREG[BEL_KOMMUNE_TEKST])</f>
        <v>Morsø Kommune</v>
      </c>
      <c r="H1429">
        <v>69</v>
      </c>
    </row>
    <row r="1430" spans="2:8" x14ac:dyDescent="0.25">
      <c r="B1430">
        <v>775001</v>
      </c>
      <c r="C1430" t="str">
        <f>_xlfn.XLOOKUP(ELEVTAL[[#This Row],[Institutionsnummer]],INSTREG[INST_NR],INSTREG[INST_NAVN])</f>
        <v>Brattingsborgskolen</v>
      </c>
      <c r="D1430" t="str">
        <f>_xlfn.XLOOKUP(ELEVTAL[[#This Row],[Institutionsnummer]],INSTREG[INST_NR],INSTREG[EJER_KODE_TEKST])</f>
        <v>Kommunale</v>
      </c>
      <c r="E1430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30" t="str">
        <f>_xlfn.XLOOKUP(ELEVTAL[[#This Row],[Institutionsnummer]],INSTREG[INST_NR],INSTREG[ADM_KOMMUNE_NR_TEKST])</f>
        <v>Viborg Kommune</v>
      </c>
      <c r="G1430" t="str">
        <f>_xlfn.XLOOKUP(ELEVTAL[[#This Row],[Institutionsnummer]],INSTREG[INST_NR],INSTREG[BEL_KOMMUNE_TEKST])</f>
        <v>Viborg Kommune</v>
      </c>
      <c r="H1430">
        <v>124</v>
      </c>
    </row>
    <row r="1431" spans="2:8" x14ac:dyDescent="0.25">
      <c r="B1431">
        <v>775004</v>
      </c>
      <c r="C1431" t="str">
        <f>_xlfn.XLOOKUP(ELEVTAL[[#This Row],[Institutionsnummer]],INSTREG[INST_NR],INSTREG[INST_NAVN])</f>
        <v>Møldrup Skole</v>
      </c>
      <c r="D1431" t="str">
        <f>_xlfn.XLOOKUP(ELEVTAL[[#This Row],[Institutionsnummer]],INSTREG[INST_NR],INSTREG[EJER_KODE_TEKST])</f>
        <v>Kommunale</v>
      </c>
      <c r="E1431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31" t="str">
        <f>_xlfn.XLOOKUP(ELEVTAL[[#This Row],[Institutionsnummer]],INSTREG[INST_NR],INSTREG[ADM_KOMMUNE_NR_TEKST])</f>
        <v>Viborg Kommune</v>
      </c>
      <c r="G1431" t="str">
        <f>_xlfn.XLOOKUP(ELEVTAL[[#This Row],[Institutionsnummer]],INSTREG[INST_NR],INSTREG[BEL_KOMMUNE_TEKST])</f>
        <v>Viborg Kommune</v>
      </c>
      <c r="H1431">
        <v>229</v>
      </c>
    </row>
    <row r="1432" spans="2:8" hidden="1" x14ac:dyDescent="0.25">
      <c r="B1432">
        <v>775008</v>
      </c>
      <c r="C1432" t="str">
        <f>_xlfn.XLOOKUP(ELEVTAL[[#This Row],[Institutionsnummer]],INSTREG[INST_NR],INSTREG[INST_NAVN])</f>
        <v>Haugård skole</v>
      </c>
      <c r="D1432" t="str">
        <f>_xlfn.XLOOKUP(ELEVTAL[[#This Row],[Institutionsnummer]],INSTREG[INST_NR],INSTREG[EJER_KODE_TEKST])</f>
        <v>Selvejende, kommunale</v>
      </c>
      <c r="E1432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32">
        <f>_xlfn.XLOOKUP(ELEVTAL[[#This Row],[Institutionsnummer]],INSTREG[INST_NR],INSTREG[ADM_KOMMUNE_NR_TEKST])</f>
        <v>0</v>
      </c>
      <c r="G1432" t="str">
        <f>_xlfn.XLOOKUP(ELEVTAL[[#This Row],[Institutionsnummer]],INSTREG[INST_NR],INSTREG[BEL_KOMMUNE_TEKST])</f>
        <v>Viborg Kommune</v>
      </c>
    </row>
    <row r="1433" spans="2:8" x14ac:dyDescent="0.25">
      <c r="B1433">
        <v>777001</v>
      </c>
      <c r="C1433" t="str">
        <f>_xlfn.XLOOKUP(ELEVTAL[[#This Row],[Institutionsnummer]],INSTREG[INST_NR],INSTREG[INST_NAVN])</f>
        <v>Durup Skole</v>
      </c>
      <c r="D1433" t="str">
        <f>_xlfn.XLOOKUP(ELEVTAL[[#This Row],[Institutionsnummer]],INSTREG[INST_NR],INSTREG[EJER_KODE_TEKST])</f>
        <v>Kommunale</v>
      </c>
      <c r="E1433" t="str">
        <f>IF(ELEVTAL[[#This Row],[Administrerende kommune]]=0,ELEVTAL[[#This Row],[Beliggenhedskommune]],IF(ELEVTAL[[#This Row],[Administrerende kommune]]="",ELEVTAL[[#This Row],[Beliggenhedskommune]],ELEVTAL[[#This Row],[Administrerende kommune]]))</f>
        <v>Skive Kommune</v>
      </c>
      <c r="F1433" t="str">
        <f>_xlfn.XLOOKUP(ELEVTAL[[#This Row],[Institutionsnummer]],INSTREG[INST_NR],INSTREG[ADM_KOMMUNE_NR_TEKST])</f>
        <v>Skive Kommune</v>
      </c>
      <c r="G1433" t="str">
        <f>_xlfn.XLOOKUP(ELEVTAL[[#This Row],[Institutionsnummer]],INSTREG[INST_NR],INSTREG[BEL_KOMMUNE_TEKST])</f>
        <v>Skive Kommune</v>
      </c>
      <c r="H1433">
        <v>101</v>
      </c>
    </row>
    <row r="1434" spans="2:8" x14ac:dyDescent="0.25">
      <c r="B1434">
        <v>777002</v>
      </c>
      <c r="C1434" t="str">
        <f>_xlfn.XLOOKUP(ELEVTAL[[#This Row],[Institutionsnummer]],INSTREG[INST_NR],INSTREG[INST_NAVN])</f>
        <v>Glyngøre Skole</v>
      </c>
      <c r="D1434" t="str">
        <f>_xlfn.XLOOKUP(ELEVTAL[[#This Row],[Institutionsnummer]],INSTREG[INST_NR],INSTREG[EJER_KODE_TEKST])</f>
        <v>Kommunale</v>
      </c>
      <c r="E1434" t="str">
        <f>IF(ELEVTAL[[#This Row],[Administrerende kommune]]=0,ELEVTAL[[#This Row],[Beliggenhedskommune]],IF(ELEVTAL[[#This Row],[Administrerende kommune]]="",ELEVTAL[[#This Row],[Beliggenhedskommune]],ELEVTAL[[#This Row],[Administrerende kommune]]))</f>
        <v>Skive Kommune</v>
      </c>
      <c r="F1434" t="str">
        <f>_xlfn.XLOOKUP(ELEVTAL[[#This Row],[Institutionsnummer]],INSTREG[INST_NR],INSTREG[ADM_KOMMUNE_NR_TEKST])</f>
        <v>Skive Kommune</v>
      </c>
      <c r="G1434" t="str">
        <f>_xlfn.XLOOKUP(ELEVTAL[[#This Row],[Institutionsnummer]],INSTREG[INST_NR],INSTREG[BEL_KOMMUNE_TEKST])</f>
        <v>Skive Kommune</v>
      </c>
      <c r="H1434">
        <v>71</v>
      </c>
    </row>
    <row r="1435" spans="2:8" x14ac:dyDescent="0.25">
      <c r="B1435">
        <v>777004</v>
      </c>
      <c r="C1435" t="str">
        <f>_xlfn.XLOOKUP(ELEVTAL[[#This Row],[Institutionsnummer]],INSTREG[INST_NR],INSTREG[INST_NAVN])</f>
        <v>Roslev Skole</v>
      </c>
      <c r="D1435" t="str">
        <f>_xlfn.XLOOKUP(ELEVTAL[[#This Row],[Institutionsnummer]],INSTREG[INST_NR],INSTREG[EJER_KODE_TEKST])</f>
        <v>Kommunale</v>
      </c>
      <c r="E1435" t="str">
        <f>IF(ELEVTAL[[#This Row],[Administrerende kommune]]=0,ELEVTAL[[#This Row],[Beliggenhedskommune]],IF(ELEVTAL[[#This Row],[Administrerende kommune]]="",ELEVTAL[[#This Row],[Beliggenhedskommune]],ELEVTAL[[#This Row],[Administrerende kommune]]))</f>
        <v>Skive Kommune</v>
      </c>
      <c r="F1435" t="str">
        <f>_xlfn.XLOOKUP(ELEVTAL[[#This Row],[Institutionsnummer]],INSTREG[INST_NR],INSTREG[ADM_KOMMUNE_NR_TEKST])</f>
        <v>Skive Kommune</v>
      </c>
      <c r="G1435" t="str">
        <f>_xlfn.XLOOKUP(ELEVTAL[[#This Row],[Institutionsnummer]],INSTREG[INST_NR],INSTREG[BEL_KOMMUNE_TEKST])</f>
        <v>Skive Kommune</v>
      </c>
      <c r="H1435">
        <v>294</v>
      </c>
    </row>
    <row r="1436" spans="2:8" x14ac:dyDescent="0.25">
      <c r="B1436">
        <v>779001</v>
      </c>
      <c r="C1436" t="str">
        <f>_xlfn.XLOOKUP(ELEVTAL[[#This Row],[Institutionsnummer]],INSTREG[INST_NR],INSTREG[INST_NAVN])</f>
        <v>Brårup Skole</v>
      </c>
      <c r="D1436" t="str">
        <f>_xlfn.XLOOKUP(ELEVTAL[[#This Row],[Institutionsnummer]],INSTREG[INST_NR],INSTREG[EJER_KODE_TEKST])</f>
        <v>Kommunale</v>
      </c>
      <c r="E1436" t="str">
        <f>IF(ELEVTAL[[#This Row],[Administrerende kommune]]=0,ELEVTAL[[#This Row],[Beliggenhedskommune]],IF(ELEVTAL[[#This Row],[Administrerende kommune]]="",ELEVTAL[[#This Row],[Beliggenhedskommune]],ELEVTAL[[#This Row],[Administrerende kommune]]))</f>
        <v>Skive Kommune</v>
      </c>
      <c r="F1436" t="str">
        <f>_xlfn.XLOOKUP(ELEVTAL[[#This Row],[Institutionsnummer]],INSTREG[INST_NR],INSTREG[ADM_KOMMUNE_NR_TEKST])</f>
        <v>Skive Kommune</v>
      </c>
      <c r="G1436" t="str">
        <f>_xlfn.XLOOKUP(ELEVTAL[[#This Row],[Institutionsnummer]],INSTREG[INST_NR],INSTREG[BEL_KOMMUNE_TEKST])</f>
        <v>Skive Kommune</v>
      </c>
      <c r="H1436">
        <v>661</v>
      </c>
    </row>
    <row r="1437" spans="2:8" x14ac:dyDescent="0.25">
      <c r="B1437">
        <v>779003</v>
      </c>
      <c r="C1437" t="str">
        <f>_xlfn.XLOOKUP(ELEVTAL[[#This Row],[Institutionsnummer]],INSTREG[INST_NR],INSTREG[INST_NAVN])</f>
        <v>Hem Skole</v>
      </c>
      <c r="D1437" t="str">
        <f>_xlfn.XLOOKUP(ELEVTAL[[#This Row],[Institutionsnummer]],INSTREG[INST_NR],INSTREG[EJER_KODE_TEKST])</f>
        <v>Kommunale</v>
      </c>
      <c r="E1437" t="str">
        <f>IF(ELEVTAL[[#This Row],[Administrerende kommune]]=0,ELEVTAL[[#This Row],[Beliggenhedskommune]],IF(ELEVTAL[[#This Row],[Administrerende kommune]]="",ELEVTAL[[#This Row],[Beliggenhedskommune]],ELEVTAL[[#This Row],[Administrerende kommune]]))</f>
        <v>Skive Kommune</v>
      </c>
      <c r="F1437" t="str">
        <f>_xlfn.XLOOKUP(ELEVTAL[[#This Row],[Institutionsnummer]],INSTREG[INST_NR],INSTREG[ADM_KOMMUNE_NR_TEKST])</f>
        <v>Skive Kommune</v>
      </c>
      <c r="G1437" t="str">
        <f>_xlfn.XLOOKUP(ELEVTAL[[#This Row],[Institutionsnummer]],INSTREG[INST_NR],INSTREG[BEL_KOMMUNE_TEKST])</f>
        <v>Skive Kommune</v>
      </c>
      <c r="H1437">
        <v>85</v>
      </c>
    </row>
    <row r="1438" spans="2:8" x14ac:dyDescent="0.25">
      <c r="B1438">
        <v>779004</v>
      </c>
      <c r="C1438" t="str">
        <f>_xlfn.XLOOKUP(ELEVTAL[[#This Row],[Institutionsnummer]],INSTREG[INST_NR],INSTREG[INST_NAVN])</f>
        <v>Højslev Skole</v>
      </c>
      <c r="D1438" t="str">
        <f>_xlfn.XLOOKUP(ELEVTAL[[#This Row],[Institutionsnummer]],INSTREG[INST_NR],INSTREG[EJER_KODE_TEKST])</f>
        <v>Kommunale</v>
      </c>
      <c r="E1438" t="str">
        <f>IF(ELEVTAL[[#This Row],[Administrerende kommune]]=0,ELEVTAL[[#This Row],[Beliggenhedskommune]],IF(ELEVTAL[[#This Row],[Administrerende kommune]]="",ELEVTAL[[#This Row],[Beliggenhedskommune]],ELEVTAL[[#This Row],[Administrerende kommune]]))</f>
        <v>Skive Kommune</v>
      </c>
      <c r="F1438" t="str">
        <f>_xlfn.XLOOKUP(ELEVTAL[[#This Row],[Institutionsnummer]],INSTREG[INST_NR],INSTREG[ADM_KOMMUNE_NR_TEKST])</f>
        <v>Skive Kommune</v>
      </c>
      <c r="G1438" t="str">
        <f>_xlfn.XLOOKUP(ELEVTAL[[#This Row],[Institutionsnummer]],INSTREG[INST_NR],INSTREG[BEL_KOMMUNE_TEKST])</f>
        <v>Skive Kommune</v>
      </c>
      <c r="H1438">
        <v>396</v>
      </c>
    </row>
    <row r="1439" spans="2:8" x14ac:dyDescent="0.25">
      <c r="B1439">
        <v>779005</v>
      </c>
      <c r="C1439" t="str">
        <f>_xlfn.XLOOKUP(ELEVTAL[[#This Row],[Institutionsnummer]],INSTREG[INST_NR],INSTREG[INST_NAVN])</f>
        <v>Nr. Søby Skole</v>
      </c>
      <c r="D1439" t="str">
        <f>_xlfn.XLOOKUP(ELEVTAL[[#This Row],[Institutionsnummer]],INSTREG[INST_NR],INSTREG[EJER_KODE_TEKST])</f>
        <v>Kommunale</v>
      </c>
      <c r="E1439" t="str">
        <f>IF(ELEVTAL[[#This Row],[Administrerende kommune]]=0,ELEVTAL[[#This Row],[Beliggenhedskommune]],IF(ELEVTAL[[#This Row],[Administrerende kommune]]="",ELEVTAL[[#This Row],[Beliggenhedskommune]],ELEVTAL[[#This Row],[Administrerende kommune]]))</f>
        <v>Skive Kommune</v>
      </c>
      <c r="F1439" t="str">
        <f>_xlfn.XLOOKUP(ELEVTAL[[#This Row],[Institutionsnummer]],INSTREG[INST_NR],INSTREG[ADM_KOMMUNE_NR_TEKST])</f>
        <v>Skive Kommune</v>
      </c>
      <c r="G1439" t="str">
        <f>_xlfn.XLOOKUP(ELEVTAL[[#This Row],[Institutionsnummer]],INSTREG[INST_NR],INSTREG[BEL_KOMMUNE_TEKST])</f>
        <v>Skive Kommune</v>
      </c>
      <c r="H1439">
        <v>140</v>
      </c>
    </row>
    <row r="1440" spans="2:8" x14ac:dyDescent="0.25">
      <c r="B1440">
        <v>779006</v>
      </c>
      <c r="C1440" t="str">
        <f>_xlfn.XLOOKUP(ELEVTAL[[#This Row],[Institutionsnummer]],INSTREG[INST_NR],INSTREG[INST_NAVN])</f>
        <v>Resen Skole</v>
      </c>
      <c r="D1440" t="str">
        <f>_xlfn.XLOOKUP(ELEVTAL[[#This Row],[Institutionsnummer]],INSTREG[INST_NR],INSTREG[EJER_KODE_TEKST])</f>
        <v>Kommunale</v>
      </c>
      <c r="E1440" t="str">
        <f>IF(ELEVTAL[[#This Row],[Administrerende kommune]]=0,ELEVTAL[[#This Row],[Beliggenhedskommune]],IF(ELEVTAL[[#This Row],[Administrerende kommune]]="",ELEVTAL[[#This Row],[Beliggenhedskommune]],ELEVTAL[[#This Row],[Administrerende kommune]]))</f>
        <v>Skive Kommune</v>
      </c>
      <c r="F1440" t="str">
        <f>_xlfn.XLOOKUP(ELEVTAL[[#This Row],[Institutionsnummer]],INSTREG[INST_NR],INSTREG[ADM_KOMMUNE_NR_TEKST])</f>
        <v>Skive Kommune</v>
      </c>
      <c r="G1440" t="str">
        <f>_xlfn.XLOOKUP(ELEVTAL[[#This Row],[Institutionsnummer]],INSTREG[INST_NR],INSTREG[BEL_KOMMUNE_TEKST])</f>
        <v>Skive Kommune</v>
      </c>
      <c r="H1440">
        <v>558</v>
      </c>
    </row>
    <row r="1441" spans="2:8" x14ac:dyDescent="0.25">
      <c r="B1441">
        <v>779007</v>
      </c>
      <c r="C1441" t="str">
        <f>_xlfn.XLOOKUP(ELEVTAL[[#This Row],[Institutionsnummer]],INSTREG[INST_NR],INSTREG[INST_NAVN])</f>
        <v>Skivehus Skole</v>
      </c>
      <c r="D1441" t="str">
        <f>_xlfn.XLOOKUP(ELEVTAL[[#This Row],[Institutionsnummer]],INSTREG[INST_NR],INSTREG[EJER_KODE_TEKST])</f>
        <v>Kommunale</v>
      </c>
      <c r="E1441" t="str">
        <f>IF(ELEVTAL[[#This Row],[Administrerende kommune]]=0,ELEVTAL[[#This Row],[Beliggenhedskommune]],IF(ELEVTAL[[#This Row],[Administrerende kommune]]="",ELEVTAL[[#This Row],[Beliggenhedskommune]],ELEVTAL[[#This Row],[Administrerende kommune]]))</f>
        <v>Skive Kommune</v>
      </c>
      <c r="F1441" t="str">
        <f>_xlfn.XLOOKUP(ELEVTAL[[#This Row],[Institutionsnummer]],INSTREG[INST_NR],INSTREG[ADM_KOMMUNE_NR_TEKST])</f>
        <v>Skive Kommune</v>
      </c>
      <c r="G1441" t="str">
        <f>_xlfn.XLOOKUP(ELEVTAL[[#This Row],[Institutionsnummer]],INSTREG[INST_NR],INSTREG[BEL_KOMMUNE_TEKST])</f>
        <v>Skive Kommune</v>
      </c>
      <c r="H1441">
        <v>521</v>
      </c>
    </row>
    <row r="1442" spans="2:8" x14ac:dyDescent="0.25">
      <c r="B1442">
        <v>779008</v>
      </c>
      <c r="C1442" t="str">
        <f>_xlfn.XLOOKUP(ELEVTAL[[#This Row],[Institutionsnummer]],INSTREG[INST_NR],INSTREG[INST_NAVN])</f>
        <v>Aakjærskolen</v>
      </c>
      <c r="D1442" t="str">
        <f>_xlfn.XLOOKUP(ELEVTAL[[#This Row],[Institutionsnummer]],INSTREG[INST_NR],INSTREG[EJER_KODE_TEKST])</f>
        <v>Kommunale</v>
      </c>
      <c r="E1442" t="str">
        <f>IF(ELEVTAL[[#This Row],[Administrerende kommune]]=0,ELEVTAL[[#This Row],[Beliggenhedskommune]],IF(ELEVTAL[[#This Row],[Administrerende kommune]]="",ELEVTAL[[#This Row],[Beliggenhedskommune]],ELEVTAL[[#This Row],[Administrerende kommune]]))</f>
        <v>Skive Kommune</v>
      </c>
      <c r="F1442" t="str">
        <f>_xlfn.XLOOKUP(ELEVTAL[[#This Row],[Institutionsnummer]],INSTREG[INST_NR],INSTREG[ADM_KOMMUNE_NR_TEKST])</f>
        <v>Skive Kommune</v>
      </c>
      <c r="G1442" t="str">
        <f>_xlfn.XLOOKUP(ELEVTAL[[#This Row],[Institutionsnummer]],INSTREG[INST_NR],INSTREG[BEL_KOMMUNE_TEKST])</f>
        <v>Skive Kommune</v>
      </c>
      <c r="H1442">
        <v>296</v>
      </c>
    </row>
    <row r="1443" spans="2:8" x14ac:dyDescent="0.25">
      <c r="B1443">
        <v>779009</v>
      </c>
      <c r="C1443" t="str">
        <f>_xlfn.XLOOKUP(ELEVTAL[[#This Row],[Institutionsnummer]],INSTREG[INST_NR],INSTREG[INST_NAVN])</f>
        <v>Ørslevkloster Skole</v>
      </c>
      <c r="D1443" t="str">
        <f>_xlfn.XLOOKUP(ELEVTAL[[#This Row],[Institutionsnummer]],INSTREG[INST_NR],INSTREG[EJER_KODE_TEKST])</f>
        <v>Kommunale</v>
      </c>
      <c r="E1443" t="str">
        <f>IF(ELEVTAL[[#This Row],[Administrerende kommune]]=0,ELEVTAL[[#This Row],[Beliggenhedskommune]],IF(ELEVTAL[[#This Row],[Administrerende kommune]]="",ELEVTAL[[#This Row],[Beliggenhedskommune]],ELEVTAL[[#This Row],[Administrerende kommune]]))</f>
        <v>Skive Kommune</v>
      </c>
      <c r="F1443" t="str">
        <f>_xlfn.XLOOKUP(ELEVTAL[[#This Row],[Institutionsnummer]],INSTREG[INST_NR],INSTREG[ADM_KOMMUNE_NR_TEKST])</f>
        <v>Skive Kommune</v>
      </c>
      <c r="G1443" t="str">
        <f>_xlfn.XLOOKUP(ELEVTAL[[#This Row],[Institutionsnummer]],INSTREG[INST_NR],INSTREG[BEL_KOMMUNE_TEKST])</f>
        <v>Skive Kommune</v>
      </c>
      <c r="H1443">
        <v>67</v>
      </c>
    </row>
    <row r="1444" spans="2:8" x14ac:dyDescent="0.25">
      <c r="B1444">
        <v>779011</v>
      </c>
      <c r="C1444" t="str">
        <f>_xlfn.XLOOKUP(ELEVTAL[[#This Row],[Institutionsnummer]],INSTREG[INST_NR],INSTREG[INST_NAVN])</f>
        <v>Ådalskolen</v>
      </c>
      <c r="D1444" t="str">
        <f>_xlfn.XLOOKUP(ELEVTAL[[#This Row],[Institutionsnummer]],INSTREG[INST_NR],INSTREG[EJER_KODE_TEKST])</f>
        <v>Kommunale</v>
      </c>
      <c r="E1444" t="str">
        <f>IF(ELEVTAL[[#This Row],[Administrerende kommune]]=0,ELEVTAL[[#This Row],[Beliggenhedskommune]],IF(ELEVTAL[[#This Row],[Administrerende kommune]]="",ELEVTAL[[#This Row],[Beliggenhedskommune]],ELEVTAL[[#This Row],[Administrerende kommune]]))</f>
        <v>Skive Kommune</v>
      </c>
      <c r="F1444" t="str">
        <f>_xlfn.XLOOKUP(ELEVTAL[[#This Row],[Institutionsnummer]],INSTREG[INST_NR],INSTREG[ADM_KOMMUNE_NR_TEKST])</f>
        <v>Skive Kommune</v>
      </c>
      <c r="G1444" t="str">
        <f>_xlfn.XLOOKUP(ELEVTAL[[#This Row],[Institutionsnummer]],INSTREG[INST_NR],INSTREG[BEL_KOMMUNE_TEKST])</f>
        <v>Skive Kommune</v>
      </c>
      <c r="H1444">
        <v>215</v>
      </c>
    </row>
    <row r="1445" spans="2:8" x14ac:dyDescent="0.25">
      <c r="B1445">
        <v>779017</v>
      </c>
      <c r="C1445" t="str">
        <f>_xlfn.XLOOKUP(ELEVTAL[[#This Row],[Institutionsnummer]],INSTREG[INST_NR],INSTREG[INST_NAVN])</f>
        <v>10. Klasse Center Skive</v>
      </c>
      <c r="D1445" t="str">
        <f>_xlfn.XLOOKUP(ELEVTAL[[#This Row],[Institutionsnummer]],INSTREG[INST_NR],INSTREG[EJER_KODE_TEKST])</f>
        <v>Kommunale</v>
      </c>
      <c r="E1445" t="str">
        <f>IF(ELEVTAL[[#This Row],[Administrerende kommune]]=0,ELEVTAL[[#This Row],[Beliggenhedskommune]],IF(ELEVTAL[[#This Row],[Administrerende kommune]]="",ELEVTAL[[#This Row],[Beliggenhedskommune]],ELEVTAL[[#This Row],[Administrerende kommune]]))</f>
        <v>Skive Kommune</v>
      </c>
      <c r="F1445" t="str">
        <f>_xlfn.XLOOKUP(ELEVTAL[[#This Row],[Institutionsnummer]],INSTREG[INST_NR],INSTREG[ADM_KOMMUNE_NR_TEKST])</f>
        <v>Skive Kommune</v>
      </c>
      <c r="G1445" t="str">
        <f>_xlfn.XLOOKUP(ELEVTAL[[#This Row],[Institutionsnummer]],INSTREG[INST_NR],INSTREG[BEL_KOMMUNE_TEKST])</f>
        <v>Skive Kommune</v>
      </c>
      <c r="H1445">
        <v>86</v>
      </c>
    </row>
    <row r="1446" spans="2:8" x14ac:dyDescent="0.25">
      <c r="B1446">
        <v>779210</v>
      </c>
      <c r="C1446" t="str">
        <f>_xlfn.XLOOKUP(ELEVTAL[[#This Row],[Institutionsnummer]],INSTREG[INST_NR],INSTREG[INST_NAVN])</f>
        <v>Ungdomsskolen-Skive</v>
      </c>
      <c r="D1446" t="str">
        <f>_xlfn.XLOOKUP(ELEVTAL[[#This Row],[Institutionsnummer]],INSTREG[INST_NR],INSTREG[EJER_KODE_TEKST])</f>
        <v>Kommunale</v>
      </c>
      <c r="E1446" t="str">
        <f>IF(ELEVTAL[[#This Row],[Administrerende kommune]]=0,ELEVTAL[[#This Row],[Beliggenhedskommune]],IF(ELEVTAL[[#This Row],[Administrerende kommune]]="",ELEVTAL[[#This Row],[Beliggenhedskommune]],ELEVTAL[[#This Row],[Administrerende kommune]]))</f>
        <v>Skive Kommune</v>
      </c>
      <c r="F1446" t="str">
        <f>_xlfn.XLOOKUP(ELEVTAL[[#This Row],[Institutionsnummer]],INSTREG[INST_NR],INSTREG[ADM_KOMMUNE_NR_TEKST])</f>
        <v>Skive Kommune</v>
      </c>
      <c r="G1446" t="str">
        <f>_xlfn.XLOOKUP(ELEVTAL[[#This Row],[Institutionsnummer]],INSTREG[INST_NR],INSTREG[BEL_KOMMUNE_TEKST])</f>
        <v>Skive Kommune</v>
      </c>
      <c r="H1446">
        <v>29</v>
      </c>
    </row>
    <row r="1447" spans="2:8" x14ac:dyDescent="0.25">
      <c r="B1447">
        <v>781005</v>
      </c>
      <c r="C1447" t="str">
        <f>_xlfn.XLOOKUP(ELEVTAL[[#This Row],[Institutionsnummer]],INSTREG[INST_NR],INSTREG[INST_NAVN])</f>
        <v>Oddense Skole</v>
      </c>
      <c r="D1447" t="str">
        <f>_xlfn.XLOOKUP(ELEVTAL[[#This Row],[Institutionsnummer]],INSTREG[INST_NR],INSTREG[EJER_KODE_TEKST])</f>
        <v>Kommunale</v>
      </c>
      <c r="E1447" t="str">
        <f>IF(ELEVTAL[[#This Row],[Administrerende kommune]]=0,ELEVTAL[[#This Row],[Beliggenhedskommune]],IF(ELEVTAL[[#This Row],[Administrerende kommune]]="",ELEVTAL[[#This Row],[Beliggenhedskommune]],ELEVTAL[[#This Row],[Administrerende kommune]]))</f>
        <v>Skive Kommune</v>
      </c>
      <c r="F1447" t="str">
        <f>_xlfn.XLOOKUP(ELEVTAL[[#This Row],[Institutionsnummer]],INSTREG[INST_NR],INSTREG[ADM_KOMMUNE_NR_TEKST])</f>
        <v>Skive Kommune</v>
      </c>
      <c r="G1447" t="str">
        <f>_xlfn.XLOOKUP(ELEVTAL[[#This Row],[Institutionsnummer]],INSTREG[INST_NR],INSTREG[BEL_KOMMUNE_TEKST])</f>
        <v>Skive Kommune</v>
      </c>
      <c r="H1447">
        <v>74</v>
      </c>
    </row>
    <row r="1448" spans="2:8" hidden="1" x14ac:dyDescent="0.25">
      <c r="B1448">
        <v>781010</v>
      </c>
      <c r="C1448" t="str">
        <f>_xlfn.XLOOKUP(ELEVTAL[[#This Row],[Institutionsnummer]],INSTREG[INST_NR],INSTREG[INST_NAVN])</f>
        <v>Dagskolen Bustrup Hovedgaard</v>
      </c>
      <c r="D1448" t="str">
        <f>_xlfn.XLOOKUP(ELEVTAL[[#This Row],[Institutionsnummer]],INSTREG[INST_NR],INSTREG[EJER_KODE_TEKST])</f>
        <v>Selvejende, kommunale</v>
      </c>
      <c r="E1448" t="str">
        <f>IF(ELEVTAL[[#This Row],[Administrerende kommune]]=0,ELEVTAL[[#This Row],[Beliggenhedskommune]],IF(ELEVTAL[[#This Row],[Administrerende kommune]]="",ELEVTAL[[#This Row],[Beliggenhedskommune]],ELEVTAL[[#This Row],[Administrerende kommune]]))</f>
        <v>Skive Kommune</v>
      </c>
      <c r="F1448" t="str">
        <f>_xlfn.XLOOKUP(ELEVTAL[[#This Row],[Institutionsnummer]],INSTREG[INST_NR],INSTREG[ADM_KOMMUNE_NR_TEKST])</f>
        <v>Skive Kommune</v>
      </c>
      <c r="G1448" t="str">
        <f>_xlfn.XLOOKUP(ELEVTAL[[#This Row],[Institutionsnummer]],INSTREG[INST_NR],INSTREG[BEL_KOMMUNE_TEKST])</f>
        <v>Skive Kommune</v>
      </c>
      <c r="H1448">
        <v>15</v>
      </c>
    </row>
    <row r="1449" spans="2:8" x14ac:dyDescent="0.25">
      <c r="B1449">
        <v>785002</v>
      </c>
      <c r="C1449" t="str">
        <f>_xlfn.XLOOKUP(ELEVTAL[[#This Row],[Institutionsnummer]],INSTREG[INST_NR],INSTREG[INST_NAVN])</f>
        <v>Bedsted Skole</v>
      </c>
      <c r="D1449" t="str">
        <f>_xlfn.XLOOKUP(ELEVTAL[[#This Row],[Institutionsnummer]],INSTREG[INST_NR],INSTREG[EJER_KODE_TEKST])</f>
        <v>Kommunale</v>
      </c>
      <c r="E1449" t="str">
        <f>IF(ELEVTAL[[#This Row],[Administrerende kommune]]=0,ELEVTAL[[#This Row],[Beliggenhedskommune]],IF(ELEVTAL[[#This Row],[Administrerende kommune]]="",ELEVTAL[[#This Row],[Beliggenhedskommune]],ELEVTAL[[#This Row],[Administrerende kommune]]))</f>
        <v>Thisted Kommune</v>
      </c>
      <c r="F1449" t="str">
        <f>_xlfn.XLOOKUP(ELEVTAL[[#This Row],[Institutionsnummer]],INSTREG[INST_NR],INSTREG[ADM_KOMMUNE_NR_TEKST])</f>
        <v>Thisted Kommune</v>
      </c>
      <c r="G1449" t="str">
        <f>_xlfn.XLOOKUP(ELEVTAL[[#This Row],[Institutionsnummer]],INSTREG[INST_NR],INSTREG[BEL_KOMMUNE_TEKST])</f>
        <v>Thisted Kommune</v>
      </c>
      <c r="H1449">
        <v>106</v>
      </c>
    </row>
    <row r="1450" spans="2:8" x14ac:dyDescent="0.25">
      <c r="B1450">
        <v>785006</v>
      </c>
      <c r="C1450" t="str">
        <f>_xlfn.XLOOKUP(ELEVTAL[[#This Row],[Institutionsnummer]],INSTREG[INST_NR],INSTREG[INST_NAVN])</f>
        <v>Hurup Skole</v>
      </c>
      <c r="D1450" t="str">
        <f>_xlfn.XLOOKUP(ELEVTAL[[#This Row],[Institutionsnummer]],INSTREG[INST_NR],INSTREG[EJER_KODE_TEKST])</f>
        <v>Kommunale</v>
      </c>
      <c r="E1450" t="str">
        <f>IF(ELEVTAL[[#This Row],[Administrerende kommune]]=0,ELEVTAL[[#This Row],[Beliggenhedskommune]],IF(ELEVTAL[[#This Row],[Administrerende kommune]]="",ELEVTAL[[#This Row],[Beliggenhedskommune]],ELEVTAL[[#This Row],[Administrerende kommune]]))</f>
        <v>Thisted Kommune</v>
      </c>
      <c r="F1450" t="str">
        <f>_xlfn.XLOOKUP(ELEVTAL[[#This Row],[Institutionsnummer]],INSTREG[INST_NR],INSTREG[ADM_KOMMUNE_NR_TEKST])</f>
        <v>Thisted Kommune</v>
      </c>
      <c r="G1450" t="str">
        <f>_xlfn.XLOOKUP(ELEVTAL[[#This Row],[Institutionsnummer]],INSTREG[INST_NR],INSTREG[BEL_KOMMUNE_TEKST])</f>
        <v>Thisted Kommune</v>
      </c>
      <c r="H1450">
        <v>522</v>
      </c>
    </row>
    <row r="1451" spans="2:8" x14ac:dyDescent="0.25">
      <c r="B1451">
        <v>785007</v>
      </c>
      <c r="C1451" t="str">
        <f>_xlfn.XLOOKUP(ELEVTAL[[#This Row],[Institutionsnummer]],INSTREG[INST_NR],INSTREG[INST_NAVN])</f>
        <v>Koldby Skole</v>
      </c>
      <c r="D1451" t="str">
        <f>_xlfn.XLOOKUP(ELEVTAL[[#This Row],[Institutionsnummer]],INSTREG[INST_NR],INSTREG[EJER_KODE_TEKST])</f>
        <v>Kommunale</v>
      </c>
      <c r="E1451" t="str">
        <f>IF(ELEVTAL[[#This Row],[Administrerende kommune]]=0,ELEVTAL[[#This Row],[Beliggenhedskommune]],IF(ELEVTAL[[#This Row],[Administrerende kommune]]="",ELEVTAL[[#This Row],[Beliggenhedskommune]],ELEVTAL[[#This Row],[Administrerende kommune]]))</f>
        <v>Thisted Kommune</v>
      </c>
      <c r="F1451" t="str">
        <f>_xlfn.XLOOKUP(ELEVTAL[[#This Row],[Institutionsnummer]],INSTREG[INST_NR],INSTREG[ADM_KOMMUNE_NR_TEKST])</f>
        <v>Thisted Kommune</v>
      </c>
      <c r="G1451" t="str">
        <f>_xlfn.XLOOKUP(ELEVTAL[[#This Row],[Institutionsnummer]],INSTREG[INST_NR],INSTREG[BEL_KOMMUNE_TEKST])</f>
        <v>Thisted Kommune</v>
      </c>
      <c r="H1451">
        <v>96</v>
      </c>
    </row>
    <row r="1452" spans="2:8" x14ac:dyDescent="0.25">
      <c r="B1452">
        <v>785009</v>
      </c>
      <c r="C1452" t="str">
        <f>_xlfn.XLOOKUP(ELEVTAL[[#This Row],[Institutionsnummer]],INSTREG[INST_NR],INSTREG[INST_NAVN])</f>
        <v>Vestervig Skole</v>
      </c>
      <c r="D1452" t="str">
        <f>_xlfn.XLOOKUP(ELEVTAL[[#This Row],[Institutionsnummer]],INSTREG[INST_NR],INSTREG[EJER_KODE_TEKST])</f>
        <v>Kommunale</v>
      </c>
      <c r="E1452" t="str">
        <f>IF(ELEVTAL[[#This Row],[Administrerende kommune]]=0,ELEVTAL[[#This Row],[Beliggenhedskommune]],IF(ELEVTAL[[#This Row],[Administrerende kommune]]="",ELEVTAL[[#This Row],[Beliggenhedskommune]],ELEVTAL[[#This Row],[Administrerende kommune]]))</f>
        <v>Thisted Kommune</v>
      </c>
      <c r="F1452" t="str">
        <f>_xlfn.XLOOKUP(ELEVTAL[[#This Row],[Institutionsnummer]],INSTREG[INST_NR],INSTREG[ADM_KOMMUNE_NR_TEKST])</f>
        <v>Thisted Kommune</v>
      </c>
      <c r="G1452" t="str">
        <f>_xlfn.XLOOKUP(ELEVTAL[[#This Row],[Institutionsnummer]],INSTREG[INST_NR],INSTREG[BEL_KOMMUNE_TEKST])</f>
        <v>Thisted Kommune</v>
      </c>
      <c r="H1452">
        <v>49</v>
      </c>
    </row>
    <row r="1453" spans="2:8" x14ac:dyDescent="0.25">
      <c r="B1453">
        <v>785015</v>
      </c>
      <c r="C1453" t="str">
        <f>_xlfn.XLOOKUP(ELEVTAL[[#This Row],[Institutionsnummer]],INSTREG[INST_NR],INSTREG[INST_NAVN])</f>
        <v>Campus 10</v>
      </c>
      <c r="D1453" t="str">
        <f>_xlfn.XLOOKUP(ELEVTAL[[#This Row],[Institutionsnummer]],INSTREG[INST_NR],INSTREG[EJER_KODE_TEKST])</f>
        <v>Kommunale</v>
      </c>
      <c r="E1453" t="str">
        <f>IF(ELEVTAL[[#This Row],[Administrerende kommune]]=0,ELEVTAL[[#This Row],[Beliggenhedskommune]],IF(ELEVTAL[[#This Row],[Administrerende kommune]]="",ELEVTAL[[#This Row],[Beliggenhedskommune]],ELEVTAL[[#This Row],[Administrerende kommune]]))</f>
        <v>Thisted Kommune</v>
      </c>
      <c r="F1453" t="str">
        <f>_xlfn.XLOOKUP(ELEVTAL[[#This Row],[Institutionsnummer]],INSTREG[INST_NR],INSTREG[ADM_KOMMUNE_NR_TEKST])</f>
        <v>Thisted Kommune</v>
      </c>
      <c r="G1453" t="str">
        <f>_xlfn.XLOOKUP(ELEVTAL[[#This Row],[Institutionsnummer]],INSTREG[INST_NR],INSTREG[BEL_KOMMUNE_TEKST])</f>
        <v>Thisted Kommune</v>
      </c>
      <c r="H1453">
        <v>107</v>
      </c>
    </row>
    <row r="1454" spans="2:8" x14ac:dyDescent="0.25">
      <c r="B1454">
        <v>787001</v>
      </c>
      <c r="C1454" t="str">
        <f>_xlfn.XLOOKUP(ELEVTAL[[#This Row],[Institutionsnummer]],INSTREG[INST_NR],INSTREG[INST_NAVN])</f>
        <v>Hillerslev Skole</v>
      </c>
      <c r="D1454" t="str">
        <f>_xlfn.XLOOKUP(ELEVTAL[[#This Row],[Institutionsnummer]],INSTREG[INST_NR],INSTREG[EJER_KODE_TEKST])</f>
        <v>Kommunale</v>
      </c>
      <c r="E1454" t="str">
        <f>IF(ELEVTAL[[#This Row],[Administrerende kommune]]=0,ELEVTAL[[#This Row],[Beliggenhedskommune]],IF(ELEVTAL[[#This Row],[Administrerende kommune]]="",ELEVTAL[[#This Row],[Beliggenhedskommune]],ELEVTAL[[#This Row],[Administrerende kommune]]))</f>
        <v>Thisted Kommune</v>
      </c>
      <c r="F1454" t="str">
        <f>_xlfn.XLOOKUP(ELEVTAL[[#This Row],[Institutionsnummer]],INSTREG[INST_NR],INSTREG[ADM_KOMMUNE_NR_TEKST])</f>
        <v>Thisted Kommune</v>
      </c>
      <c r="G1454" t="str">
        <f>_xlfn.XLOOKUP(ELEVTAL[[#This Row],[Institutionsnummer]],INSTREG[INST_NR],INSTREG[BEL_KOMMUNE_TEKST])</f>
        <v>Thisted Kommune</v>
      </c>
    </row>
    <row r="1455" spans="2:8" x14ac:dyDescent="0.25">
      <c r="B1455">
        <v>787004</v>
      </c>
      <c r="C1455" t="str">
        <f>_xlfn.XLOOKUP(ELEVTAL[[#This Row],[Institutionsnummer]],INSTREG[INST_NR],INSTREG[INST_NAVN])</f>
        <v>Nors Skole</v>
      </c>
      <c r="D1455" t="str">
        <f>_xlfn.XLOOKUP(ELEVTAL[[#This Row],[Institutionsnummer]],INSTREG[INST_NR],INSTREG[EJER_KODE_TEKST])</f>
        <v>Kommunale</v>
      </c>
      <c r="E1455" t="str">
        <f>IF(ELEVTAL[[#This Row],[Administrerende kommune]]=0,ELEVTAL[[#This Row],[Beliggenhedskommune]],IF(ELEVTAL[[#This Row],[Administrerende kommune]]="",ELEVTAL[[#This Row],[Beliggenhedskommune]],ELEVTAL[[#This Row],[Administrerende kommune]]))</f>
        <v>Thisted Kommune</v>
      </c>
      <c r="F1455" t="str">
        <f>_xlfn.XLOOKUP(ELEVTAL[[#This Row],[Institutionsnummer]],INSTREG[INST_NR],INSTREG[ADM_KOMMUNE_NR_TEKST])</f>
        <v>Thisted Kommune</v>
      </c>
      <c r="G1455" t="str">
        <f>_xlfn.XLOOKUP(ELEVTAL[[#This Row],[Institutionsnummer]],INSTREG[INST_NR],INSTREG[BEL_KOMMUNE_TEKST])</f>
        <v>Thisted Kommune</v>
      </c>
      <c r="H1455">
        <v>137</v>
      </c>
    </row>
    <row r="1456" spans="2:8" x14ac:dyDescent="0.25">
      <c r="B1456">
        <v>787005</v>
      </c>
      <c r="C1456" t="str">
        <f>_xlfn.XLOOKUP(ELEVTAL[[#This Row],[Institutionsnummer]],INSTREG[INST_NR],INSTREG[INST_NAVN])</f>
        <v>Sennels Skole</v>
      </c>
      <c r="D1456" t="str">
        <f>_xlfn.XLOOKUP(ELEVTAL[[#This Row],[Institutionsnummer]],INSTREG[INST_NR],INSTREG[EJER_KODE_TEKST])</f>
        <v>Kommunale</v>
      </c>
      <c r="E1456" t="str">
        <f>IF(ELEVTAL[[#This Row],[Administrerende kommune]]=0,ELEVTAL[[#This Row],[Beliggenhedskommune]],IF(ELEVTAL[[#This Row],[Administrerende kommune]]="",ELEVTAL[[#This Row],[Beliggenhedskommune]],ELEVTAL[[#This Row],[Administrerende kommune]]))</f>
        <v>Thisted Kommune</v>
      </c>
      <c r="F1456" t="str">
        <f>_xlfn.XLOOKUP(ELEVTAL[[#This Row],[Institutionsnummer]],INSTREG[INST_NR],INSTREG[ADM_KOMMUNE_NR_TEKST])</f>
        <v>Thisted Kommune</v>
      </c>
      <c r="G1456" t="str">
        <f>_xlfn.XLOOKUP(ELEVTAL[[#This Row],[Institutionsnummer]],INSTREG[INST_NR],INSTREG[BEL_KOMMUNE_TEKST])</f>
        <v>Thisted Kommune</v>
      </c>
      <c r="H1456">
        <v>127</v>
      </c>
    </row>
    <row r="1457" spans="2:8" x14ac:dyDescent="0.25">
      <c r="B1457">
        <v>787006</v>
      </c>
      <c r="C1457" t="str">
        <f>_xlfn.XLOOKUP(ELEVTAL[[#This Row],[Institutionsnummer]],INSTREG[INST_NR],INSTREG[INST_NAVN])</f>
        <v>Sjørring Skole</v>
      </c>
      <c r="D1457" t="str">
        <f>_xlfn.XLOOKUP(ELEVTAL[[#This Row],[Institutionsnummer]],INSTREG[INST_NR],INSTREG[EJER_KODE_TEKST])</f>
        <v>Kommunale</v>
      </c>
      <c r="E1457" t="str">
        <f>IF(ELEVTAL[[#This Row],[Administrerende kommune]]=0,ELEVTAL[[#This Row],[Beliggenhedskommune]],IF(ELEVTAL[[#This Row],[Administrerende kommune]]="",ELEVTAL[[#This Row],[Beliggenhedskommune]],ELEVTAL[[#This Row],[Administrerende kommune]]))</f>
        <v>Thisted Kommune</v>
      </c>
      <c r="F1457" t="str">
        <f>_xlfn.XLOOKUP(ELEVTAL[[#This Row],[Institutionsnummer]],INSTREG[INST_NR],INSTREG[ADM_KOMMUNE_NR_TEKST])</f>
        <v>Thisted Kommune</v>
      </c>
      <c r="G1457" t="str">
        <f>_xlfn.XLOOKUP(ELEVTAL[[#This Row],[Institutionsnummer]],INSTREG[INST_NR],INSTREG[BEL_KOMMUNE_TEKST])</f>
        <v>Thisted Kommune</v>
      </c>
      <c r="H1457">
        <v>388</v>
      </c>
    </row>
    <row r="1458" spans="2:8" x14ac:dyDescent="0.25">
      <c r="B1458">
        <v>787008</v>
      </c>
      <c r="C1458" t="str">
        <f>_xlfn.XLOOKUP(ELEVTAL[[#This Row],[Institutionsnummer]],INSTREG[INST_NR],INSTREG[INST_NAVN])</f>
        <v>Snedsted Skole</v>
      </c>
      <c r="D1458" t="str">
        <f>_xlfn.XLOOKUP(ELEVTAL[[#This Row],[Institutionsnummer]],INSTREG[INST_NR],INSTREG[EJER_KODE_TEKST])</f>
        <v>Kommunale</v>
      </c>
      <c r="E1458" t="str">
        <f>IF(ELEVTAL[[#This Row],[Administrerende kommune]]=0,ELEVTAL[[#This Row],[Beliggenhedskommune]],IF(ELEVTAL[[#This Row],[Administrerende kommune]]="",ELEVTAL[[#This Row],[Beliggenhedskommune]],ELEVTAL[[#This Row],[Administrerende kommune]]))</f>
        <v>Thisted Kommune</v>
      </c>
      <c r="F1458" t="str">
        <f>_xlfn.XLOOKUP(ELEVTAL[[#This Row],[Institutionsnummer]],INSTREG[INST_NR],INSTREG[ADM_KOMMUNE_NR_TEKST])</f>
        <v>Thisted Kommune</v>
      </c>
      <c r="G1458" t="str">
        <f>_xlfn.XLOOKUP(ELEVTAL[[#This Row],[Institutionsnummer]],INSTREG[INST_NR],INSTREG[BEL_KOMMUNE_TEKST])</f>
        <v>Thisted Kommune</v>
      </c>
      <c r="H1458">
        <v>465</v>
      </c>
    </row>
    <row r="1459" spans="2:8" x14ac:dyDescent="0.25">
      <c r="B1459">
        <v>787012</v>
      </c>
      <c r="C1459" t="str">
        <f>_xlfn.XLOOKUP(ELEVTAL[[#This Row],[Institutionsnummer]],INSTREG[INST_NR],INSTREG[INST_NAVN])</f>
        <v>Tilsted Skole</v>
      </c>
      <c r="D1459" t="str">
        <f>_xlfn.XLOOKUP(ELEVTAL[[#This Row],[Institutionsnummer]],INSTREG[INST_NR],INSTREG[EJER_KODE_TEKST])</f>
        <v>Kommunale</v>
      </c>
      <c r="E1459" t="str">
        <f>IF(ELEVTAL[[#This Row],[Administrerende kommune]]=0,ELEVTAL[[#This Row],[Beliggenhedskommune]],IF(ELEVTAL[[#This Row],[Administrerende kommune]]="",ELEVTAL[[#This Row],[Beliggenhedskommune]],ELEVTAL[[#This Row],[Administrerende kommune]]))</f>
        <v>Thisted Kommune</v>
      </c>
      <c r="F1459" t="str">
        <f>_xlfn.XLOOKUP(ELEVTAL[[#This Row],[Institutionsnummer]],INSTREG[INST_NR],INSTREG[ADM_KOMMUNE_NR_TEKST])</f>
        <v>Thisted Kommune</v>
      </c>
      <c r="G1459" t="str">
        <f>_xlfn.XLOOKUP(ELEVTAL[[#This Row],[Institutionsnummer]],INSTREG[INST_NR],INSTREG[BEL_KOMMUNE_TEKST])</f>
        <v>Thisted Kommune</v>
      </c>
      <c r="H1459">
        <v>193</v>
      </c>
    </row>
    <row r="1460" spans="2:8" x14ac:dyDescent="0.25">
      <c r="B1460">
        <v>787013</v>
      </c>
      <c r="C1460" t="str">
        <f>_xlfn.XLOOKUP(ELEVTAL[[#This Row],[Institutionsnummer]],INSTREG[INST_NR],INSTREG[INST_NAVN])</f>
        <v>Tingstrup Skole</v>
      </c>
      <c r="D1460" t="str">
        <f>_xlfn.XLOOKUP(ELEVTAL[[#This Row],[Institutionsnummer]],INSTREG[INST_NR],INSTREG[EJER_KODE_TEKST])</f>
        <v>Kommunale</v>
      </c>
      <c r="E1460" t="str">
        <f>IF(ELEVTAL[[#This Row],[Administrerende kommune]]=0,ELEVTAL[[#This Row],[Beliggenhedskommune]],IF(ELEVTAL[[#This Row],[Administrerende kommune]]="",ELEVTAL[[#This Row],[Beliggenhedskommune]],ELEVTAL[[#This Row],[Administrerende kommune]]))</f>
        <v>Thisted Kommune</v>
      </c>
      <c r="F1460" t="str">
        <f>_xlfn.XLOOKUP(ELEVTAL[[#This Row],[Institutionsnummer]],INSTREG[INST_NR],INSTREG[ADM_KOMMUNE_NR_TEKST])</f>
        <v>Thisted Kommune</v>
      </c>
      <c r="G1460" t="str">
        <f>_xlfn.XLOOKUP(ELEVTAL[[#This Row],[Institutionsnummer]],INSTREG[INST_NR],INSTREG[BEL_KOMMUNE_TEKST])</f>
        <v>Thisted Kommune</v>
      </c>
      <c r="H1460">
        <v>441</v>
      </c>
    </row>
    <row r="1461" spans="2:8" x14ac:dyDescent="0.25">
      <c r="B1461">
        <v>787016</v>
      </c>
      <c r="C1461" t="str">
        <f>_xlfn.XLOOKUP(ELEVTAL[[#This Row],[Institutionsnummer]],INSTREG[INST_NR],INSTREG[INST_NAVN])</f>
        <v>Hannæs-Østerild Skole</v>
      </c>
      <c r="D1461" t="str">
        <f>_xlfn.XLOOKUP(ELEVTAL[[#This Row],[Institutionsnummer]],INSTREG[INST_NR],INSTREG[EJER_KODE_TEKST])</f>
        <v>Kommunale</v>
      </c>
      <c r="E1461" t="str">
        <f>IF(ELEVTAL[[#This Row],[Administrerende kommune]]=0,ELEVTAL[[#This Row],[Beliggenhedskommune]],IF(ELEVTAL[[#This Row],[Administrerende kommune]]="",ELEVTAL[[#This Row],[Beliggenhedskommune]],ELEVTAL[[#This Row],[Administrerende kommune]]))</f>
        <v>Thisted Kommune</v>
      </c>
      <c r="F1461" t="str">
        <f>_xlfn.XLOOKUP(ELEVTAL[[#This Row],[Institutionsnummer]],INSTREG[INST_NR],INSTREG[ADM_KOMMUNE_NR_TEKST])</f>
        <v>Thisted Kommune</v>
      </c>
      <c r="G1461" t="str">
        <f>_xlfn.XLOOKUP(ELEVTAL[[#This Row],[Institutionsnummer]],INSTREG[INST_NR],INSTREG[BEL_KOMMUNE_TEKST])</f>
        <v>Thisted Kommune</v>
      </c>
      <c r="H1461">
        <v>212</v>
      </c>
    </row>
    <row r="1462" spans="2:8" x14ac:dyDescent="0.25">
      <c r="B1462">
        <v>787019</v>
      </c>
      <c r="C1462" t="str">
        <f>_xlfn.XLOOKUP(ELEVTAL[[#This Row],[Institutionsnummer]],INSTREG[INST_NR],INSTREG[INST_NAVN])</f>
        <v>Østre Skole</v>
      </c>
      <c r="D1462" t="str">
        <f>_xlfn.XLOOKUP(ELEVTAL[[#This Row],[Institutionsnummer]],INSTREG[INST_NR],INSTREG[EJER_KODE_TEKST])</f>
        <v>Kommunale</v>
      </c>
      <c r="E1462" t="str">
        <f>IF(ELEVTAL[[#This Row],[Administrerende kommune]]=0,ELEVTAL[[#This Row],[Beliggenhedskommune]],IF(ELEVTAL[[#This Row],[Administrerende kommune]]="",ELEVTAL[[#This Row],[Beliggenhedskommune]],ELEVTAL[[#This Row],[Administrerende kommune]]))</f>
        <v>Thisted Kommune</v>
      </c>
      <c r="F1462" t="str">
        <f>_xlfn.XLOOKUP(ELEVTAL[[#This Row],[Institutionsnummer]],INSTREG[INST_NR],INSTREG[ADM_KOMMUNE_NR_TEKST])</f>
        <v>Thisted Kommune</v>
      </c>
      <c r="G1462" t="str">
        <f>_xlfn.XLOOKUP(ELEVTAL[[#This Row],[Institutionsnummer]],INSTREG[INST_NR],INSTREG[BEL_KOMMUNE_TEKST])</f>
        <v>Thisted Kommune</v>
      </c>
      <c r="H1462">
        <v>520</v>
      </c>
    </row>
    <row r="1463" spans="2:8" x14ac:dyDescent="0.25">
      <c r="B1463">
        <v>787024</v>
      </c>
      <c r="C1463" t="str">
        <f>_xlfn.XLOOKUP(ELEVTAL[[#This Row],[Institutionsnummer]],INSTREG[INST_NR],INSTREG[INST_NAVN])</f>
        <v>Rolighedsskolen</v>
      </c>
      <c r="D1463" t="str">
        <f>_xlfn.XLOOKUP(ELEVTAL[[#This Row],[Institutionsnummer]],INSTREG[INST_NR],INSTREG[EJER_KODE_TEKST])</f>
        <v>Kommunale</v>
      </c>
      <c r="E1463" t="str">
        <f>IF(ELEVTAL[[#This Row],[Administrerende kommune]]=0,ELEVTAL[[#This Row],[Beliggenhedskommune]],IF(ELEVTAL[[#This Row],[Administrerende kommune]]="",ELEVTAL[[#This Row],[Beliggenhedskommune]],ELEVTAL[[#This Row],[Administrerende kommune]]))</f>
        <v>Thisted Kommune</v>
      </c>
      <c r="F1463" t="str">
        <f>_xlfn.XLOOKUP(ELEVTAL[[#This Row],[Institutionsnummer]],INSTREG[INST_NR],INSTREG[ADM_KOMMUNE_NR_TEKST])</f>
        <v>Thisted Kommune</v>
      </c>
      <c r="G1463" t="str">
        <f>_xlfn.XLOOKUP(ELEVTAL[[#This Row],[Institutionsnummer]],INSTREG[INST_NR],INSTREG[BEL_KOMMUNE_TEKST])</f>
        <v>Thisted Kommune</v>
      </c>
      <c r="H1463">
        <v>377</v>
      </c>
    </row>
    <row r="1464" spans="2:8" hidden="1" x14ac:dyDescent="0.25">
      <c r="B1464">
        <v>787037</v>
      </c>
      <c r="C1464" t="str">
        <f>_xlfn.XLOOKUP(ELEVTAL[[#This Row],[Institutionsnummer]],INSTREG[INST_NR],INSTREG[INST_NAVN])</f>
        <v>Kvadderkjær</v>
      </c>
      <c r="D1464" t="str">
        <f>_xlfn.XLOOKUP(ELEVTAL[[#This Row],[Institutionsnummer]],INSTREG[INST_NR],INSTREG[EJER_KODE_TEKST])</f>
        <v>Selvejende, kommunale</v>
      </c>
      <c r="E1464" t="str">
        <f>IF(ELEVTAL[[#This Row],[Administrerende kommune]]=0,ELEVTAL[[#This Row],[Beliggenhedskommune]],IF(ELEVTAL[[#This Row],[Administrerende kommune]]="",ELEVTAL[[#This Row],[Beliggenhedskommune]],ELEVTAL[[#This Row],[Administrerende kommune]]))</f>
        <v>Thisted Kommune</v>
      </c>
      <c r="F1464" t="str">
        <f>_xlfn.XLOOKUP(ELEVTAL[[#This Row],[Institutionsnummer]],INSTREG[INST_NR],INSTREG[ADM_KOMMUNE_NR_TEKST])</f>
        <v>Thisted Kommune</v>
      </c>
      <c r="G1464" t="str">
        <f>_xlfn.XLOOKUP(ELEVTAL[[#This Row],[Institutionsnummer]],INSTREG[INST_NR],INSTREG[BEL_KOMMUNE_TEKST])</f>
        <v>Thisted Kommune</v>
      </c>
    </row>
    <row r="1465" spans="2:8" x14ac:dyDescent="0.25">
      <c r="B1465">
        <v>787214</v>
      </c>
      <c r="C1465" t="str">
        <f>_xlfn.XLOOKUP(ELEVTAL[[#This Row],[Institutionsnummer]],INSTREG[INST_NR],INSTREG[INST_NAVN])</f>
        <v>Ungdomsskolen Thisted</v>
      </c>
      <c r="D1465" t="str">
        <f>_xlfn.XLOOKUP(ELEVTAL[[#This Row],[Institutionsnummer]],INSTREG[INST_NR],INSTREG[EJER_KODE_TEKST])</f>
        <v>Kommunale</v>
      </c>
      <c r="E1465" t="str">
        <f>IF(ELEVTAL[[#This Row],[Administrerende kommune]]=0,ELEVTAL[[#This Row],[Beliggenhedskommune]],IF(ELEVTAL[[#This Row],[Administrerende kommune]]="",ELEVTAL[[#This Row],[Beliggenhedskommune]],ELEVTAL[[#This Row],[Administrerende kommune]]))</f>
        <v>Thisted Kommune</v>
      </c>
      <c r="F1465" t="str">
        <f>_xlfn.XLOOKUP(ELEVTAL[[#This Row],[Institutionsnummer]],INSTREG[INST_NR],INSTREG[ADM_KOMMUNE_NR_TEKST])</f>
        <v>Thisted Kommune</v>
      </c>
      <c r="G1465" t="str">
        <f>_xlfn.XLOOKUP(ELEVTAL[[#This Row],[Institutionsnummer]],INSTREG[INST_NR],INSTREG[BEL_KOMMUNE_TEKST])</f>
        <v>Thisted Kommune</v>
      </c>
      <c r="H1465">
        <v>12</v>
      </c>
    </row>
    <row r="1466" spans="2:8" x14ac:dyDescent="0.25">
      <c r="B1466">
        <v>787410</v>
      </c>
      <c r="C1466" t="str">
        <f>_xlfn.XLOOKUP(ELEVTAL[[#This Row],[Institutionsnummer]],INSTREG[INST_NR],INSTREG[INST_NAVN])</f>
        <v>EUC Nordvest</v>
      </c>
      <c r="D1466" t="str">
        <f>_xlfn.XLOOKUP(ELEVTAL[[#This Row],[Institutionsnummer]],INSTREG[INST_NR],INSTREG[EJER_KODE_TEKST])</f>
        <v>Selvejende, statslige</v>
      </c>
      <c r="E1466" t="str">
        <f>IF(ELEVTAL[[#This Row],[Administrerende kommune]]=0,ELEVTAL[[#This Row],[Beliggenhedskommune]],IF(ELEVTAL[[#This Row],[Administrerende kommune]]="",ELEVTAL[[#This Row],[Beliggenhedskommune]],ELEVTAL[[#This Row],[Administrerende kommune]]))</f>
        <v>Thisted Kommune</v>
      </c>
      <c r="F1466">
        <f>_xlfn.XLOOKUP(ELEVTAL[[#This Row],[Institutionsnummer]],INSTREG[INST_NR],INSTREG[ADM_KOMMUNE_NR_TEKST])</f>
        <v>0</v>
      </c>
      <c r="G1466" t="str">
        <f>_xlfn.XLOOKUP(ELEVTAL[[#This Row],[Institutionsnummer]],INSTREG[INST_NR],INSTREG[BEL_KOMMUNE_TEKST])</f>
        <v>Thisted Kommune</v>
      </c>
    </row>
    <row r="1467" spans="2:8" x14ac:dyDescent="0.25">
      <c r="B1467">
        <v>789002</v>
      </c>
      <c r="C1467" t="str">
        <f>_xlfn.XLOOKUP(ELEVTAL[[#This Row],[Institutionsnummer]],INSTREG[INST_NR],INSTREG[INST_NAVN])</f>
        <v>Hammershøj Skole</v>
      </c>
      <c r="D1467" t="str">
        <f>_xlfn.XLOOKUP(ELEVTAL[[#This Row],[Institutionsnummer]],INSTREG[INST_NR],INSTREG[EJER_KODE_TEKST])</f>
        <v>Kommunale</v>
      </c>
      <c r="E1467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67" t="str">
        <f>_xlfn.XLOOKUP(ELEVTAL[[#This Row],[Institutionsnummer]],INSTREG[INST_NR],INSTREG[ADM_KOMMUNE_NR_TEKST])</f>
        <v>Viborg Kommune</v>
      </c>
      <c r="G1467" t="str">
        <f>_xlfn.XLOOKUP(ELEVTAL[[#This Row],[Institutionsnummer]],INSTREG[INST_NR],INSTREG[BEL_KOMMUNE_TEKST])</f>
        <v>Viborg Kommune</v>
      </c>
      <c r="H1467">
        <v>234</v>
      </c>
    </row>
    <row r="1468" spans="2:8" x14ac:dyDescent="0.25">
      <c r="B1468">
        <v>789005</v>
      </c>
      <c r="C1468" t="str">
        <f>_xlfn.XLOOKUP(ELEVTAL[[#This Row],[Institutionsnummer]],INSTREG[INST_NR],INSTREG[INST_NAVN])</f>
        <v>Sødalskolen</v>
      </c>
      <c r="D1468" t="str">
        <f>_xlfn.XLOOKUP(ELEVTAL[[#This Row],[Institutionsnummer]],INSTREG[INST_NR],INSTREG[EJER_KODE_TEKST])</f>
        <v>Kommunale</v>
      </c>
      <c r="E1468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68" t="str">
        <f>_xlfn.XLOOKUP(ELEVTAL[[#This Row],[Institutionsnummer]],INSTREG[INST_NR],INSTREG[ADM_KOMMUNE_NR_TEKST])</f>
        <v>Viborg Kommune</v>
      </c>
      <c r="G1468" t="str">
        <f>_xlfn.XLOOKUP(ELEVTAL[[#This Row],[Institutionsnummer]],INSTREG[INST_NR],INSTREG[BEL_KOMMUNE_TEKST])</f>
        <v>Viborg Kommune</v>
      </c>
      <c r="H1468">
        <v>335</v>
      </c>
    </row>
    <row r="1469" spans="2:8" x14ac:dyDescent="0.25">
      <c r="B1469">
        <v>789008</v>
      </c>
      <c r="C1469" t="str">
        <f>_xlfn.XLOOKUP(ELEVTAL[[#This Row],[Institutionsnummer]],INSTREG[INST_NR],INSTREG[INST_NAVN])</f>
        <v>Ørum Skole</v>
      </c>
      <c r="D1469" t="str">
        <f>_xlfn.XLOOKUP(ELEVTAL[[#This Row],[Institutionsnummer]],INSTREG[INST_NR],INSTREG[EJER_KODE_TEKST])</f>
        <v>Kommunale</v>
      </c>
      <c r="E1469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69" t="str">
        <f>_xlfn.XLOOKUP(ELEVTAL[[#This Row],[Institutionsnummer]],INSTREG[INST_NR],INSTREG[ADM_KOMMUNE_NR_TEKST])</f>
        <v>Viborg Kommune</v>
      </c>
      <c r="G1469" t="str">
        <f>_xlfn.XLOOKUP(ELEVTAL[[#This Row],[Institutionsnummer]],INSTREG[INST_NR],INSTREG[BEL_KOMMUNE_TEKST])</f>
        <v>Viborg Kommune</v>
      </c>
      <c r="H1469">
        <v>225</v>
      </c>
    </row>
    <row r="1470" spans="2:8" x14ac:dyDescent="0.25">
      <c r="B1470">
        <v>791002</v>
      </c>
      <c r="C1470" t="str">
        <f>_xlfn.XLOOKUP(ELEVTAL[[#This Row],[Institutionsnummer]],INSTREG[INST_NR],INSTREG[INST_NAVN])</f>
        <v>Møllehøjskolen</v>
      </c>
      <c r="D1470" t="str">
        <f>_xlfn.XLOOKUP(ELEVTAL[[#This Row],[Institutionsnummer]],INSTREG[INST_NR],INSTREG[EJER_KODE_TEKST])</f>
        <v>Kommunale</v>
      </c>
      <c r="E1470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70" t="str">
        <f>_xlfn.XLOOKUP(ELEVTAL[[#This Row],[Institutionsnummer]],INSTREG[INST_NR],INSTREG[ADM_KOMMUNE_NR_TEKST])</f>
        <v>Viborg Kommune</v>
      </c>
      <c r="G1470" t="str">
        <f>_xlfn.XLOOKUP(ELEVTAL[[#This Row],[Institutionsnummer]],INSTREG[INST_NR],INSTREG[BEL_KOMMUNE_TEKST])</f>
        <v>Viborg Kommune</v>
      </c>
      <c r="H1470">
        <v>312</v>
      </c>
    </row>
    <row r="1471" spans="2:8" x14ac:dyDescent="0.25">
      <c r="B1471">
        <v>791003</v>
      </c>
      <c r="C1471" t="str">
        <f>_xlfn.XLOOKUP(ELEVTAL[[#This Row],[Institutionsnummer]],INSTREG[INST_NR],INSTREG[INST_NAVN])</f>
        <v>Hald Ege Skole</v>
      </c>
      <c r="D1471" t="str">
        <f>_xlfn.XLOOKUP(ELEVTAL[[#This Row],[Institutionsnummer]],INSTREG[INST_NR],INSTREG[EJER_KODE_TEKST])</f>
        <v>Kommunale</v>
      </c>
      <c r="E1471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71" t="str">
        <f>_xlfn.XLOOKUP(ELEVTAL[[#This Row],[Institutionsnummer]],INSTREG[INST_NR],INSTREG[ADM_KOMMUNE_NR_TEKST])</f>
        <v>Viborg Kommune</v>
      </c>
      <c r="G1471" t="str">
        <f>_xlfn.XLOOKUP(ELEVTAL[[#This Row],[Institutionsnummer]],INSTREG[INST_NR],INSTREG[BEL_KOMMUNE_TEKST])</f>
        <v>Viborg Kommune</v>
      </c>
      <c r="H1471">
        <v>462</v>
      </c>
    </row>
    <row r="1472" spans="2:8" x14ac:dyDescent="0.25">
      <c r="B1472">
        <v>791004</v>
      </c>
      <c r="C1472" t="str">
        <f>_xlfn.XLOOKUP(ELEVTAL[[#This Row],[Institutionsnummer]],INSTREG[INST_NR],INSTREG[INST_NAVN])</f>
        <v>Løgstrup Skole</v>
      </c>
      <c r="D1472" t="str">
        <f>_xlfn.XLOOKUP(ELEVTAL[[#This Row],[Institutionsnummer]],INSTREG[INST_NR],INSTREG[EJER_KODE_TEKST])</f>
        <v>Kommunale</v>
      </c>
      <c r="E1472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72" t="str">
        <f>_xlfn.XLOOKUP(ELEVTAL[[#This Row],[Institutionsnummer]],INSTREG[INST_NR],INSTREG[ADM_KOMMUNE_NR_TEKST])</f>
        <v>Viborg Kommune</v>
      </c>
      <c r="G1472" t="str">
        <f>_xlfn.XLOOKUP(ELEVTAL[[#This Row],[Institutionsnummer]],INSTREG[INST_NR],INSTREG[BEL_KOMMUNE_TEKST])</f>
        <v>Viborg Kommune</v>
      </c>
      <c r="H1472">
        <v>406</v>
      </c>
    </row>
    <row r="1473" spans="2:8" x14ac:dyDescent="0.25">
      <c r="B1473">
        <v>791005</v>
      </c>
      <c r="C1473" t="str">
        <f>_xlfn.XLOOKUP(ELEVTAL[[#This Row],[Institutionsnummer]],INSTREG[INST_NR],INSTREG[INST_NAVN])</f>
        <v>Nordre Skole</v>
      </c>
      <c r="D1473" t="str">
        <f>_xlfn.XLOOKUP(ELEVTAL[[#This Row],[Institutionsnummer]],INSTREG[INST_NR],INSTREG[EJER_KODE_TEKST])</f>
        <v>Kommunale</v>
      </c>
      <c r="E1473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73" t="str">
        <f>_xlfn.XLOOKUP(ELEVTAL[[#This Row],[Institutionsnummer]],INSTREG[INST_NR],INSTREG[ADM_KOMMUNE_NR_TEKST])</f>
        <v>Viborg Kommune</v>
      </c>
      <c r="G1473" t="str">
        <f>_xlfn.XLOOKUP(ELEVTAL[[#This Row],[Institutionsnummer]],INSTREG[INST_NR],INSTREG[BEL_KOMMUNE_TEKST])</f>
        <v>Viborg Kommune</v>
      </c>
      <c r="H1473">
        <v>674</v>
      </c>
    </row>
    <row r="1474" spans="2:8" x14ac:dyDescent="0.25">
      <c r="B1474">
        <v>791006</v>
      </c>
      <c r="C1474" t="str">
        <f>_xlfn.XLOOKUP(ELEVTAL[[#This Row],[Institutionsnummer]],INSTREG[INST_NR],INSTREG[INST_NAVN])</f>
        <v>Overlund Skole</v>
      </c>
      <c r="D1474" t="str">
        <f>_xlfn.XLOOKUP(ELEVTAL[[#This Row],[Institutionsnummer]],INSTREG[INST_NR],INSTREG[EJER_KODE_TEKST])</f>
        <v>Kommunale</v>
      </c>
      <c r="E1474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74" t="str">
        <f>_xlfn.XLOOKUP(ELEVTAL[[#This Row],[Institutionsnummer]],INSTREG[INST_NR],INSTREG[ADM_KOMMUNE_NR_TEKST])</f>
        <v>Viborg Kommune</v>
      </c>
      <c r="G1474" t="str">
        <f>_xlfn.XLOOKUP(ELEVTAL[[#This Row],[Institutionsnummer]],INSTREG[INST_NR],INSTREG[BEL_KOMMUNE_TEKST])</f>
        <v>Viborg Kommune</v>
      </c>
      <c r="H1474">
        <v>600</v>
      </c>
    </row>
    <row r="1475" spans="2:8" x14ac:dyDescent="0.25">
      <c r="B1475">
        <v>791008</v>
      </c>
      <c r="C1475" t="str">
        <f>_xlfn.XLOOKUP(ELEVTAL[[#This Row],[Institutionsnummer]],INSTREG[INST_NR],INSTREG[INST_NAVN])</f>
        <v>Søndre Skole</v>
      </c>
      <c r="D1475" t="str">
        <f>_xlfn.XLOOKUP(ELEVTAL[[#This Row],[Institutionsnummer]],INSTREG[INST_NR],INSTREG[EJER_KODE_TEKST])</f>
        <v>Kommunale</v>
      </c>
      <c r="E1475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75" t="str">
        <f>_xlfn.XLOOKUP(ELEVTAL[[#This Row],[Institutionsnummer]],INSTREG[INST_NR],INSTREG[ADM_KOMMUNE_NR_TEKST])</f>
        <v>Viborg Kommune</v>
      </c>
      <c r="G1475" t="str">
        <f>_xlfn.XLOOKUP(ELEVTAL[[#This Row],[Institutionsnummer]],INSTREG[INST_NR],INSTREG[BEL_KOMMUNE_TEKST])</f>
        <v>Viborg Kommune</v>
      </c>
      <c r="H1475">
        <v>469</v>
      </c>
    </row>
    <row r="1476" spans="2:8" x14ac:dyDescent="0.25">
      <c r="B1476">
        <v>791010</v>
      </c>
      <c r="C1476" t="str">
        <f>_xlfn.XLOOKUP(ELEVTAL[[#This Row],[Institutionsnummer]],INSTREG[INST_NR],INSTREG[INST_NAVN])</f>
        <v>Vestre Skole</v>
      </c>
      <c r="D1476" t="str">
        <f>_xlfn.XLOOKUP(ELEVTAL[[#This Row],[Institutionsnummer]],INSTREG[INST_NR],INSTREG[EJER_KODE_TEKST])</f>
        <v>Kommunale</v>
      </c>
      <c r="E1476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76" t="str">
        <f>_xlfn.XLOOKUP(ELEVTAL[[#This Row],[Institutionsnummer]],INSTREG[INST_NR],INSTREG[ADM_KOMMUNE_NR_TEKST])</f>
        <v>Viborg Kommune</v>
      </c>
      <c r="G1476" t="str">
        <f>_xlfn.XLOOKUP(ELEVTAL[[#This Row],[Institutionsnummer]],INSTREG[INST_NR],INSTREG[BEL_KOMMUNE_TEKST])</f>
        <v>Viborg Kommune</v>
      </c>
      <c r="H1476">
        <v>568</v>
      </c>
    </row>
    <row r="1477" spans="2:8" x14ac:dyDescent="0.25">
      <c r="B1477">
        <v>791013</v>
      </c>
      <c r="C1477" t="str">
        <f>_xlfn.XLOOKUP(ELEVTAL[[#This Row],[Institutionsnummer]],INSTREG[INST_NR],INSTREG[INST_NAVN])</f>
        <v>Vestervang Skole</v>
      </c>
      <c r="D1477" t="str">
        <f>_xlfn.XLOOKUP(ELEVTAL[[#This Row],[Institutionsnummer]],INSTREG[INST_NR],INSTREG[EJER_KODE_TEKST])</f>
        <v>Kommunale</v>
      </c>
      <c r="E1477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77" t="str">
        <f>_xlfn.XLOOKUP(ELEVTAL[[#This Row],[Institutionsnummer]],INSTREG[INST_NR],INSTREG[ADM_KOMMUNE_NR_TEKST])</f>
        <v>Viborg Kommune</v>
      </c>
      <c r="G1477" t="str">
        <f>_xlfn.XLOOKUP(ELEVTAL[[#This Row],[Institutionsnummer]],INSTREG[INST_NR],INSTREG[BEL_KOMMUNE_TEKST])</f>
        <v>Viborg Kommune</v>
      </c>
      <c r="H1477">
        <v>711</v>
      </c>
    </row>
    <row r="1478" spans="2:8" x14ac:dyDescent="0.25">
      <c r="B1478">
        <v>791019</v>
      </c>
      <c r="C1478" t="str">
        <f>_xlfn.XLOOKUP(ELEVTAL[[#This Row],[Institutionsnummer]],INSTREG[INST_NR],INSTREG[INST_NAVN])</f>
        <v>Finderuphøj Skole</v>
      </c>
      <c r="D1478" t="str">
        <f>_xlfn.XLOOKUP(ELEVTAL[[#This Row],[Institutionsnummer]],INSTREG[INST_NR],INSTREG[EJER_KODE_TEKST])</f>
        <v>Kommunale</v>
      </c>
      <c r="E1478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78" t="str">
        <f>_xlfn.XLOOKUP(ELEVTAL[[#This Row],[Institutionsnummer]],INSTREG[INST_NR],INSTREG[ADM_KOMMUNE_NR_TEKST])</f>
        <v>Viborg Kommune</v>
      </c>
      <c r="G1478" t="str">
        <f>_xlfn.XLOOKUP(ELEVTAL[[#This Row],[Institutionsnummer]],INSTREG[INST_NR],INSTREG[BEL_KOMMUNE_TEKST])</f>
        <v>Viborg Kommune</v>
      </c>
      <c r="H1478">
        <v>395</v>
      </c>
    </row>
    <row r="1479" spans="2:8" x14ac:dyDescent="0.25">
      <c r="B1479">
        <v>791020</v>
      </c>
      <c r="C1479" t="str">
        <f>_xlfn.XLOOKUP(ELEVTAL[[#This Row],[Institutionsnummer]],INSTREG[INST_NR],INSTREG[INST_NAVN])</f>
        <v>Houlkærskolen</v>
      </c>
      <c r="D1479" t="str">
        <f>_xlfn.XLOOKUP(ELEVTAL[[#This Row],[Institutionsnummer]],INSTREG[INST_NR],INSTREG[EJER_KODE_TEKST])</f>
        <v>Kommunale</v>
      </c>
      <c r="E1479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79" t="str">
        <f>_xlfn.XLOOKUP(ELEVTAL[[#This Row],[Institutionsnummer]],INSTREG[INST_NR],INSTREG[ADM_KOMMUNE_NR_TEKST])</f>
        <v>Viborg Kommune</v>
      </c>
      <c r="G1479" t="str">
        <f>_xlfn.XLOOKUP(ELEVTAL[[#This Row],[Institutionsnummer]],INSTREG[INST_NR],INSTREG[BEL_KOMMUNE_TEKST])</f>
        <v>Viborg Kommune</v>
      </c>
      <c r="H1479">
        <v>706</v>
      </c>
    </row>
    <row r="1480" spans="2:8" x14ac:dyDescent="0.25">
      <c r="B1480">
        <v>791210</v>
      </c>
      <c r="C1480" t="str">
        <f>_xlfn.XLOOKUP(ELEVTAL[[#This Row],[Institutionsnummer]],INSTREG[INST_NR],INSTREG[INST_NAVN])</f>
        <v>Viborg Komm. Ungdomsskole</v>
      </c>
      <c r="D1480" t="str">
        <f>_xlfn.XLOOKUP(ELEVTAL[[#This Row],[Institutionsnummer]],INSTREG[INST_NR],INSTREG[EJER_KODE_TEKST])</f>
        <v>Kommunale</v>
      </c>
      <c r="E1480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80" t="str">
        <f>_xlfn.XLOOKUP(ELEVTAL[[#This Row],[Institutionsnummer]],INSTREG[INST_NR],INSTREG[ADM_KOMMUNE_NR_TEKST])</f>
        <v>Viborg Kommune</v>
      </c>
      <c r="G1480" t="str">
        <f>_xlfn.XLOOKUP(ELEVTAL[[#This Row],[Institutionsnummer]],INSTREG[INST_NR],INSTREG[BEL_KOMMUNE_TEKST])</f>
        <v>Viborg Kommune</v>
      </c>
      <c r="H1480">
        <v>336</v>
      </c>
    </row>
    <row r="1481" spans="2:8" x14ac:dyDescent="0.25">
      <c r="B1481">
        <v>791902</v>
      </c>
      <c r="C1481" t="str">
        <f>_xlfn.XLOOKUP(ELEVTAL[[#This Row],[Institutionsnummer]],INSTREG[INST_NR],INSTREG[INST_NAVN])</f>
        <v>Rosenvængets Skole</v>
      </c>
      <c r="D1481" t="str">
        <f>_xlfn.XLOOKUP(ELEVTAL[[#This Row],[Institutionsnummer]],INSTREG[INST_NR],INSTREG[EJER_KODE_TEKST])</f>
        <v>Kommunale</v>
      </c>
      <c r="E1481" t="str">
        <f>IF(ELEVTAL[[#This Row],[Administrerende kommune]]=0,ELEVTAL[[#This Row],[Beliggenhedskommune]],IF(ELEVTAL[[#This Row],[Administrerende kommune]]="",ELEVTAL[[#This Row],[Beliggenhedskommune]],ELEVTAL[[#This Row],[Administrerende kommune]]))</f>
        <v>Viborg Kommune</v>
      </c>
      <c r="F1481" t="str">
        <f>_xlfn.XLOOKUP(ELEVTAL[[#This Row],[Institutionsnummer]],INSTREG[INST_NR],INSTREG[ADM_KOMMUNE_NR_TEKST])</f>
        <v>Viborg Kommune</v>
      </c>
      <c r="G1481" t="str">
        <f>_xlfn.XLOOKUP(ELEVTAL[[#This Row],[Institutionsnummer]],INSTREG[INST_NR],INSTREG[BEL_KOMMUNE_TEKST])</f>
        <v>Viborg Kommune</v>
      </c>
      <c r="H1481">
        <v>70</v>
      </c>
    </row>
    <row r="1482" spans="2:8" x14ac:dyDescent="0.25">
      <c r="B1482">
        <v>793002</v>
      </c>
      <c r="C1482" t="str">
        <f>_xlfn.XLOOKUP(ELEVTAL[[#This Row],[Institutionsnummer]],INSTREG[INST_NR],INSTREG[INST_NAVN])</f>
        <v>Gedsted Skole</v>
      </c>
      <c r="D1482" t="str">
        <f>_xlfn.XLOOKUP(ELEVTAL[[#This Row],[Institutionsnummer]],INSTREG[INST_NR],INSTREG[EJER_KODE_TEKST])</f>
        <v>Kommunale</v>
      </c>
      <c r="E1482" t="str">
        <f>IF(ELEVTAL[[#This Row],[Administrerende kommune]]=0,ELEVTAL[[#This Row],[Beliggenhedskommune]],IF(ELEVTAL[[#This Row],[Administrerende kommune]]="",ELEVTAL[[#This Row],[Beliggenhedskommune]],ELEVTAL[[#This Row],[Administrerende kommune]]))</f>
        <v>Vesthimmerlands Kommune</v>
      </c>
      <c r="F1482" t="str">
        <f>_xlfn.XLOOKUP(ELEVTAL[[#This Row],[Institutionsnummer]],INSTREG[INST_NR],INSTREG[ADM_KOMMUNE_NR_TEKST])</f>
        <v>Vesthimmerlands Kommune</v>
      </c>
      <c r="G1482" t="str">
        <f>_xlfn.XLOOKUP(ELEVTAL[[#This Row],[Institutionsnummer]],INSTREG[INST_NR],INSTREG[BEL_KOMMUNE_TEKST])</f>
        <v>Vesthimmerlands Kommune</v>
      </c>
      <c r="H1482">
        <v>79</v>
      </c>
    </row>
    <row r="1483" spans="2:8" x14ac:dyDescent="0.25">
      <c r="B1483">
        <v>793007</v>
      </c>
      <c r="C1483" t="str">
        <f>_xlfn.XLOOKUP(ELEVTAL[[#This Row],[Institutionsnummer]],INSTREG[INST_NR],INSTREG[INST_NAVN])</f>
        <v>Aalestrup Skole</v>
      </c>
      <c r="D1483" t="str">
        <f>_xlfn.XLOOKUP(ELEVTAL[[#This Row],[Institutionsnummer]],INSTREG[INST_NR],INSTREG[EJER_KODE_TEKST])</f>
        <v>Kommunale</v>
      </c>
      <c r="E1483" t="str">
        <f>IF(ELEVTAL[[#This Row],[Administrerende kommune]]=0,ELEVTAL[[#This Row],[Beliggenhedskommune]],IF(ELEVTAL[[#This Row],[Administrerende kommune]]="",ELEVTAL[[#This Row],[Beliggenhedskommune]],ELEVTAL[[#This Row],[Administrerende kommune]]))</f>
        <v>Vesthimmerlands Kommune</v>
      </c>
      <c r="F1483" t="str">
        <f>_xlfn.XLOOKUP(ELEVTAL[[#This Row],[Institutionsnummer]],INSTREG[INST_NR],INSTREG[ADM_KOMMUNE_NR_TEKST])</f>
        <v>Vesthimmerlands Kommune</v>
      </c>
      <c r="G1483" t="str">
        <f>_xlfn.XLOOKUP(ELEVTAL[[#This Row],[Institutionsnummer]],INSTREG[INST_NR],INSTREG[BEL_KOMMUNE_TEKST])</f>
        <v>Vesthimmerlands Kommune</v>
      </c>
      <c r="H1483">
        <v>288</v>
      </c>
    </row>
    <row r="1484" spans="2:8" x14ac:dyDescent="0.25">
      <c r="B1484">
        <v>801001</v>
      </c>
      <c r="C1484" t="str">
        <f>_xlfn.XLOOKUP(ELEVTAL[[#This Row],[Institutionsnummer]],INSTREG[INST_NR],INSTREG[INST_NAVN])</f>
        <v>Arden Skole</v>
      </c>
      <c r="D1484" t="str">
        <f>_xlfn.XLOOKUP(ELEVTAL[[#This Row],[Institutionsnummer]],INSTREG[INST_NR],INSTREG[EJER_KODE_TEKST])</f>
        <v>Kommunale</v>
      </c>
      <c r="E1484" t="str">
        <f>IF(ELEVTAL[[#This Row],[Administrerende kommune]]=0,ELEVTAL[[#This Row],[Beliggenhedskommune]],IF(ELEVTAL[[#This Row],[Administrerende kommune]]="",ELEVTAL[[#This Row],[Beliggenhedskommune]],ELEVTAL[[#This Row],[Administrerende kommune]]))</f>
        <v>Mariagerfjord Kommune</v>
      </c>
      <c r="F1484" t="str">
        <f>_xlfn.XLOOKUP(ELEVTAL[[#This Row],[Institutionsnummer]],INSTREG[INST_NR],INSTREG[ADM_KOMMUNE_NR_TEKST])</f>
        <v>Mariagerfjord Kommune</v>
      </c>
      <c r="G1484" t="str">
        <f>_xlfn.XLOOKUP(ELEVTAL[[#This Row],[Institutionsnummer]],INSTREG[INST_NR],INSTREG[BEL_KOMMUNE_TEKST])</f>
        <v>Mariagerfjord Kommune</v>
      </c>
      <c r="H1484">
        <v>523</v>
      </c>
    </row>
    <row r="1485" spans="2:8" x14ac:dyDescent="0.25">
      <c r="B1485">
        <v>801002</v>
      </c>
      <c r="C1485" t="str">
        <f>_xlfn.XLOOKUP(ELEVTAL[[#This Row],[Institutionsnummer]],INSTREG[INST_NR],INSTREG[INST_NAVN])</f>
        <v>Astrup Skole</v>
      </c>
      <c r="D1485" t="str">
        <f>_xlfn.XLOOKUP(ELEVTAL[[#This Row],[Institutionsnummer]],INSTREG[INST_NR],INSTREG[EJER_KODE_TEKST])</f>
        <v>Kommunale</v>
      </c>
      <c r="E1485" t="str">
        <f>IF(ELEVTAL[[#This Row],[Administrerende kommune]]=0,ELEVTAL[[#This Row],[Beliggenhedskommune]],IF(ELEVTAL[[#This Row],[Administrerende kommune]]="",ELEVTAL[[#This Row],[Beliggenhedskommune]],ELEVTAL[[#This Row],[Administrerende kommune]]))</f>
        <v>Mariagerfjord Kommune</v>
      </c>
      <c r="F1485" t="str">
        <f>_xlfn.XLOOKUP(ELEVTAL[[#This Row],[Institutionsnummer]],INSTREG[INST_NR],INSTREG[ADM_KOMMUNE_NR_TEKST])</f>
        <v>Mariagerfjord Kommune</v>
      </c>
      <c r="G1485" t="str">
        <f>_xlfn.XLOOKUP(ELEVTAL[[#This Row],[Institutionsnummer]],INSTREG[INST_NR],INSTREG[BEL_KOMMUNE_TEKST])</f>
        <v>Mariagerfjord Kommune</v>
      </c>
      <c r="H1485">
        <v>52</v>
      </c>
    </row>
    <row r="1486" spans="2:8" x14ac:dyDescent="0.25">
      <c r="B1486">
        <v>801005</v>
      </c>
      <c r="C1486" t="str">
        <f>_xlfn.XLOOKUP(ELEVTAL[[#This Row],[Institutionsnummer]],INSTREG[INST_NR],INSTREG[INST_NAVN])</f>
        <v>Valsgaard Skole</v>
      </c>
      <c r="D1486" t="str">
        <f>_xlfn.XLOOKUP(ELEVTAL[[#This Row],[Institutionsnummer]],INSTREG[INST_NR],INSTREG[EJER_KODE_TEKST])</f>
        <v>Kommunale</v>
      </c>
      <c r="E1486" t="str">
        <f>IF(ELEVTAL[[#This Row],[Administrerende kommune]]=0,ELEVTAL[[#This Row],[Beliggenhedskommune]],IF(ELEVTAL[[#This Row],[Administrerende kommune]]="",ELEVTAL[[#This Row],[Beliggenhedskommune]],ELEVTAL[[#This Row],[Administrerende kommune]]))</f>
        <v>Mariagerfjord Kommune</v>
      </c>
      <c r="F1486" t="str">
        <f>_xlfn.XLOOKUP(ELEVTAL[[#This Row],[Institutionsnummer]],INSTREG[INST_NR],INSTREG[ADM_KOMMUNE_NR_TEKST])</f>
        <v>Mariagerfjord Kommune</v>
      </c>
      <c r="G1486" t="str">
        <f>_xlfn.XLOOKUP(ELEVTAL[[#This Row],[Institutionsnummer]],INSTREG[INST_NR],INSTREG[BEL_KOMMUNE_TEKST])</f>
        <v>Mariagerfjord Kommune</v>
      </c>
      <c r="H1486">
        <v>270</v>
      </c>
    </row>
    <row r="1487" spans="2:8" x14ac:dyDescent="0.25">
      <c r="B1487">
        <v>801213</v>
      </c>
      <c r="C1487" t="str">
        <f>_xlfn.XLOOKUP(ELEVTAL[[#This Row],[Institutionsnummer]],INSTREG[INST_NR],INSTREG[INST_NAVN])</f>
        <v>Mariagerfjord Ungdomsskole</v>
      </c>
      <c r="D1487" t="str">
        <f>_xlfn.XLOOKUP(ELEVTAL[[#This Row],[Institutionsnummer]],INSTREG[INST_NR],INSTREG[EJER_KODE_TEKST])</f>
        <v>Kommunale</v>
      </c>
      <c r="E1487" t="str">
        <f>IF(ELEVTAL[[#This Row],[Administrerende kommune]]=0,ELEVTAL[[#This Row],[Beliggenhedskommune]],IF(ELEVTAL[[#This Row],[Administrerende kommune]]="",ELEVTAL[[#This Row],[Beliggenhedskommune]],ELEVTAL[[#This Row],[Administrerende kommune]]))</f>
        <v>Mariagerfjord Kommune</v>
      </c>
      <c r="F1487" t="str">
        <f>_xlfn.XLOOKUP(ELEVTAL[[#This Row],[Institutionsnummer]],INSTREG[INST_NR],INSTREG[ADM_KOMMUNE_NR_TEKST])</f>
        <v>Mariagerfjord Kommune</v>
      </c>
      <c r="G1487" t="str">
        <f>_xlfn.XLOOKUP(ELEVTAL[[#This Row],[Institutionsnummer]],INSTREG[INST_NR],INSTREG[BEL_KOMMUNE_TEKST])</f>
        <v>Mariagerfjord Kommune</v>
      </c>
      <c r="H1487">
        <v>29</v>
      </c>
    </row>
    <row r="1488" spans="2:8" x14ac:dyDescent="0.25">
      <c r="B1488">
        <v>803001</v>
      </c>
      <c r="C1488" t="str">
        <f>_xlfn.XLOOKUP(ELEVTAL[[#This Row],[Institutionsnummer]],INSTREG[INST_NR],INSTREG[INST_NAVN])</f>
        <v>Brovst Skole</v>
      </c>
      <c r="D1488" t="str">
        <f>_xlfn.XLOOKUP(ELEVTAL[[#This Row],[Institutionsnummer]],INSTREG[INST_NR],INSTREG[EJER_KODE_TEKST])</f>
        <v>Kommunale</v>
      </c>
      <c r="E1488" t="str">
        <f>IF(ELEVTAL[[#This Row],[Administrerende kommune]]=0,ELEVTAL[[#This Row],[Beliggenhedskommune]],IF(ELEVTAL[[#This Row],[Administrerende kommune]]="",ELEVTAL[[#This Row],[Beliggenhedskommune]],ELEVTAL[[#This Row],[Administrerende kommune]]))</f>
        <v>Jammerbugt Kommune</v>
      </c>
      <c r="F1488" t="str">
        <f>_xlfn.XLOOKUP(ELEVTAL[[#This Row],[Institutionsnummer]],INSTREG[INST_NR],INSTREG[ADM_KOMMUNE_NR_TEKST])</f>
        <v>Jammerbugt Kommune</v>
      </c>
      <c r="G1488" t="str">
        <f>_xlfn.XLOOKUP(ELEVTAL[[#This Row],[Institutionsnummer]],INSTREG[INST_NR],INSTREG[BEL_KOMMUNE_TEKST])</f>
        <v>Jammerbugt Kommune</v>
      </c>
      <c r="H1488">
        <v>472</v>
      </c>
    </row>
    <row r="1489" spans="2:8" x14ac:dyDescent="0.25">
      <c r="B1489">
        <v>803004</v>
      </c>
      <c r="C1489" t="str">
        <f>_xlfn.XLOOKUP(ELEVTAL[[#This Row],[Institutionsnummer]],INSTREG[INST_NR],INSTREG[INST_NAVN])</f>
        <v>Skovsgård Tranum skole</v>
      </c>
      <c r="D1489" t="str">
        <f>_xlfn.XLOOKUP(ELEVTAL[[#This Row],[Institutionsnummer]],INSTREG[INST_NR],INSTREG[EJER_KODE_TEKST])</f>
        <v>Kommunale</v>
      </c>
      <c r="E1489" t="str">
        <f>IF(ELEVTAL[[#This Row],[Administrerende kommune]]=0,ELEVTAL[[#This Row],[Beliggenhedskommune]],IF(ELEVTAL[[#This Row],[Administrerende kommune]]="",ELEVTAL[[#This Row],[Beliggenhedskommune]],ELEVTAL[[#This Row],[Administrerende kommune]]))</f>
        <v>Jammerbugt Kommune</v>
      </c>
      <c r="F1489" t="str">
        <f>_xlfn.XLOOKUP(ELEVTAL[[#This Row],[Institutionsnummer]],INSTREG[INST_NR],INSTREG[ADM_KOMMUNE_NR_TEKST])</f>
        <v>Jammerbugt Kommune</v>
      </c>
      <c r="G1489" t="str">
        <f>_xlfn.XLOOKUP(ELEVTAL[[#This Row],[Institutionsnummer]],INSTREG[INST_NR],INSTREG[BEL_KOMMUNE_TEKST])</f>
        <v>Jammerbugt Kommune</v>
      </c>
      <c r="H1489">
        <v>232</v>
      </c>
    </row>
    <row r="1490" spans="2:8" hidden="1" x14ac:dyDescent="0.25">
      <c r="B1490">
        <v>803009</v>
      </c>
      <c r="C1490" t="str">
        <f>_xlfn.XLOOKUP(ELEVTAL[[#This Row],[Institutionsnummer]],INSTREG[INST_NR],INSTREG[INST_NAVN])</f>
        <v>Tranhøjskolen</v>
      </c>
      <c r="D1490" t="str">
        <f>_xlfn.XLOOKUP(ELEVTAL[[#This Row],[Institutionsnummer]],INSTREG[INST_NR],INSTREG[EJER_KODE_TEKST])</f>
        <v>Selvejende, private</v>
      </c>
      <c r="E1490" t="str">
        <f>IF(ELEVTAL[[#This Row],[Administrerende kommune]]=0,ELEVTAL[[#This Row],[Beliggenhedskommune]],IF(ELEVTAL[[#This Row],[Administrerende kommune]]="",ELEVTAL[[#This Row],[Beliggenhedskommune]],ELEVTAL[[#This Row],[Administrerende kommune]]))</f>
        <v>Jammerbugt Kommune</v>
      </c>
      <c r="F1490">
        <f>_xlfn.XLOOKUP(ELEVTAL[[#This Row],[Institutionsnummer]],INSTREG[INST_NR],INSTREG[ADM_KOMMUNE_NR_TEKST])</f>
        <v>0</v>
      </c>
      <c r="G1490" t="str">
        <f>_xlfn.XLOOKUP(ELEVTAL[[#This Row],[Institutionsnummer]],INSTREG[INST_NR],INSTREG[BEL_KOMMUNE_TEKST])</f>
        <v>Jammerbugt Kommune</v>
      </c>
      <c r="H1490">
        <v>17</v>
      </c>
    </row>
    <row r="1491" spans="2:8" x14ac:dyDescent="0.25">
      <c r="B1491">
        <v>805005</v>
      </c>
      <c r="C1491" t="str">
        <f>_xlfn.XLOOKUP(ELEVTAL[[#This Row],[Institutionsnummer]],INSTREG[INST_NR],INSTREG[INST_NAVN])</f>
        <v>Serritslev Skole</v>
      </c>
      <c r="D1491" t="str">
        <f>_xlfn.XLOOKUP(ELEVTAL[[#This Row],[Institutionsnummer]],INSTREG[INST_NR],INSTREG[EJER_KODE_TEKST])</f>
        <v>Kommunale</v>
      </c>
      <c r="E1491" t="str">
        <f>IF(ELEVTAL[[#This Row],[Administrerende kommune]]=0,ELEVTAL[[#This Row],[Beliggenhedskommune]],IF(ELEVTAL[[#This Row],[Administrerende kommune]]="",ELEVTAL[[#This Row],[Beliggenhedskommune]],ELEVTAL[[#This Row],[Administrerende kommune]]))</f>
        <v>Brønderslev Kommune</v>
      </c>
      <c r="F1491" t="str">
        <f>_xlfn.XLOOKUP(ELEVTAL[[#This Row],[Institutionsnummer]],INSTREG[INST_NR],INSTREG[ADM_KOMMUNE_NR_TEKST])</f>
        <v>Brønderslev Kommune</v>
      </c>
      <c r="G1491" t="str">
        <f>_xlfn.XLOOKUP(ELEVTAL[[#This Row],[Institutionsnummer]],INSTREG[INST_NR],INSTREG[BEL_KOMMUNE_TEKST])</f>
        <v>Brønderslev Kommune</v>
      </c>
    </row>
    <row r="1492" spans="2:8" hidden="1" x14ac:dyDescent="0.25">
      <c r="B1492">
        <v>805018</v>
      </c>
      <c r="C1492" t="str">
        <f>_xlfn.XLOOKUP(ELEVTAL[[#This Row],[Institutionsnummer]],INSTREG[INST_NR],INSTREG[INST_NAVN])</f>
        <v>Semaiskolen</v>
      </c>
      <c r="D1492" t="str">
        <f>_xlfn.XLOOKUP(ELEVTAL[[#This Row],[Institutionsnummer]],INSTREG[INST_NR],INSTREG[EJER_KODE_TEKST])</f>
        <v>Selvejende, kommunale</v>
      </c>
      <c r="E1492" t="str">
        <f>IF(ELEVTAL[[#This Row],[Administrerende kommune]]=0,ELEVTAL[[#This Row],[Beliggenhedskommune]],IF(ELEVTAL[[#This Row],[Administrerende kommune]]="",ELEVTAL[[#This Row],[Beliggenhedskommune]],ELEVTAL[[#This Row],[Administrerende kommune]]))</f>
        <v>Brønderslev Kommune</v>
      </c>
      <c r="F1492">
        <f>_xlfn.XLOOKUP(ELEVTAL[[#This Row],[Institutionsnummer]],INSTREG[INST_NR],INSTREG[ADM_KOMMUNE_NR_TEKST])</f>
        <v>0</v>
      </c>
      <c r="G1492" t="str">
        <f>_xlfn.XLOOKUP(ELEVTAL[[#This Row],[Institutionsnummer]],INSTREG[INST_NR],INSTREG[BEL_KOMMUNE_TEKST])</f>
        <v>Brønderslev Kommune</v>
      </c>
    </row>
    <row r="1493" spans="2:8" x14ac:dyDescent="0.25">
      <c r="B1493">
        <v>805019</v>
      </c>
      <c r="C1493" t="str">
        <f>_xlfn.XLOOKUP(ELEVTAL[[#This Row],[Institutionsnummer]],INSTREG[INST_NR],INSTREG[INST_NAVN])</f>
        <v>Christiansmindeskolen</v>
      </c>
      <c r="D1493" t="str">
        <f>_xlfn.XLOOKUP(ELEVTAL[[#This Row],[Institutionsnummer]],INSTREG[INST_NR],INSTREG[EJER_KODE_TEKST])</f>
        <v>Kommunale</v>
      </c>
      <c r="E1493" t="str">
        <f>IF(ELEVTAL[[#This Row],[Administrerende kommune]]=0,ELEVTAL[[#This Row],[Beliggenhedskommune]],IF(ELEVTAL[[#This Row],[Administrerende kommune]]="",ELEVTAL[[#This Row],[Beliggenhedskommune]],ELEVTAL[[#This Row],[Administrerende kommune]]))</f>
        <v>Brønderslev Kommune</v>
      </c>
      <c r="F1493" t="str">
        <f>_xlfn.XLOOKUP(ELEVTAL[[#This Row],[Institutionsnummer]],INSTREG[INST_NR],INSTREG[ADM_KOMMUNE_NR_TEKST])</f>
        <v>Brønderslev Kommune</v>
      </c>
      <c r="G1493" t="str">
        <f>_xlfn.XLOOKUP(ELEVTAL[[#This Row],[Institutionsnummer]],INSTREG[INST_NR],INSTREG[BEL_KOMMUNE_TEKST])</f>
        <v>Brønderslev Kommune</v>
      </c>
    </row>
    <row r="1494" spans="2:8" hidden="1" x14ac:dyDescent="0.25">
      <c r="B1494">
        <v>805020</v>
      </c>
      <c r="C1494" t="str">
        <f>_xlfn.XLOOKUP(ELEVTAL[[#This Row],[Institutionsnummer]],INSTREG[INST_NR],INSTREG[INST_NAVN])</f>
        <v>Vendsyssel Rådgivnings Center</v>
      </c>
      <c r="D1494" t="str">
        <f>_xlfn.XLOOKUP(ELEVTAL[[#This Row],[Institutionsnummer]],INSTREG[INST_NR],INSTREG[EJER_KODE_TEKST])</f>
        <v>Selvejende, kommunale</v>
      </c>
      <c r="E1494" t="str">
        <f>IF(ELEVTAL[[#This Row],[Administrerende kommune]]=0,ELEVTAL[[#This Row],[Beliggenhedskommune]],IF(ELEVTAL[[#This Row],[Administrerende kommune]]="",ELEVTAL[[#This Row],[Beliggenhedskommune]],ELEVTAL[[#This Row],[Administrerende kommune]]))</f>
        <v>Brønderslev Kommune</v>
      </c>
      <c r="F1494" t="str">
        <f>_xlfn.XLOOKUP(ELEVTAL[[#This Row],[Institutionsnummer]],INSTREG[INST_NR],INSTREG[ADM_KOMMUNE_NR_TEKST])</f>
        <v>Brønderslev Kommune</v>
      </c>
      <c r="G1494" t="str">
        <f>_xlfn.XLOOKUP(ELEVTAL[[#This Row],[Institutionsnummer]],INSTREG[INST_NR],INSTREG[BEL_KOMMUNE_TEKST])</f>
        <v>Brønderslev Kommune</v>
      </c>
      <c r="H1494">
        <v>19</v>
      </c>
    </row>
    <row r="1495" spans="2:8" x14ac:dyDescent="0.25">
      <c r="B1495">
        <v>807001</v>
      </c>
      <c r="C1495" t="str">
        <f>_xlfn.XLOOKUP(ELEVTAL[[#This Row],[Institutionsnummer]],INSTREG[INST_NR],INSTREG[INST_NAVN])</f>
        <v>Agersted Skole</v>
      </c>
      <c r="D1495" t="str">
        <f>_xlfn.XLOOKUP(ELEVTAL[[#This Row],[Institutionsnummer]],INSTREG[INST_NR],INSTREG[EJER_KODE_TEKST])</f>
        <v>Kommunale</v>
      </c>
      <c r="E1495" t="str">
        <f>IF(ELEVTAL[[#This Row],[Administrerende kommune]]=0,ELEVTAL[[#This Row],[Beliggenhedskommune]],IF(ELEVTAL[[#This Row],[Administrerende kommune]]="",ELEVTAL[[#This Row],[Beliggenhedskommune]],ELEVTAL[[#This Row],[Administrerende kommune]]))</f>
        <v>Brønderslev Kommune</v>
      </c>
      <c r="F1495" t="str">
        <f>_xlfn.XLOOKUP(ELEVTAL[[#This Row],[Institutionsnummer]],INSTREG[INST_NR],INSTREG[ADM_KOMMUNE_NR_TEKST])</f>
        <v>Brønderslev Kommune</v>
      </c>
      <c r="G1495" t="str">
        <f>_xlfn.XLOOKUP(ELEVTAL[[#This Row],[Institutionsnummer]],INSTREG[INST_NR],INSTREG[BEL_KOMMUNE_TEKST])</f>
        <v>Brønderslev Kommune</v>
      </c>
    </row>
    <row r="1496" spans="2:8" x14ac:dyDescent="0.25">
      <c r="B1496">
        <v>809001</v>
      </c>
      <c r="C1496" t="str">
        <f>_xlfn.XLOOKUP(ELEVTAL[[#This Row],[Institutionsnummer]],INSTREG[INST_NR],INSTREG[INST_NAVN])</f>
        <v>Farsø Skole</v>
      </c>
      <c r="D1496" t="str">
        <f>_xlfn.XLOOKUP(ELEVTAL[[#This Row],[Institutionsnummer]],INSTREG[INST_NR],INSTREG[EJER_KODE_TEKST])</f>
        <v>Kommunale</v>
      </c>
      <c r="E1496" t="str">
        <f>IF(ELEVTAL[[#This Row],[Administrerende kommune]]=0,ELEVTAL[[#This Row],[Beliggenhedskommune]],IF(ELEVTAL[[#This Row],[Administrerende kommune]]="",ELEVTAL[[#This Row],[Beliggenhedskommune]],ELEVTAL[[#This Row],[Administrerende kommune]]))</f>
        <v>Vesthimmerlands Kommune</v>
      </c>
      <c r="F1496" t="str">
        <f>_xlfn.XLOOKUP(ELEVTAL[[#This Row],[Institutionsnummer]],INSTREG[INST_NR],INSTREG[ADM_KOMMUNE_NR_TEKST])</f>
        <v>Vesthimmerlands Kommune</v>
      </c>
      <c r="G1496" t="str">
        <f>_xlfn.XLOOKUP(ELEVTAL[[#This Row],[Institutionsnummer]],INSTREG[INST_NR],INSTREG[BEL_KOMMUNE_TEKST])</f>
        <v>Vesthimmerlands Kommune</v>
      </c>
      <c r="H1496">
        <v>640</v>
      </c>
    </row>
    <row r="1497" spans="2:8" x14ac:dyDescent="0.25">
      <c r="B1497">
        <v>809003</v>
      </c>
      <c r="C1497" t="str">
        <f>_xlfn.XLOOKUP(ELEVTAL[[#This Row],[Institutionsnummer]],INSTREG[INST_NR],INSTREG[INST_NAVN])</f>
        <v>Strandby Skole</v>
      </c>
      <c r="D1497" t="str">
        <f>_xlfn.XLOOKUP(ELEVTAL[[#This Row],[Institutionsnummer]],INSTREG[INST_NR],INSTREG[EJER_KODE_TEKST])</f>
        <v>Kommunale</v>
      </c>
      <c r="E1497" t="str">
        <f>IF(ELEVTAL[[#This Row],[Administrerende kommune]]=0,ELEVTAL[[#This Row],[Beliggenhedskommune]],IF(ELEVTAL[[#This Row],[Administrerende kommune]]="",ELEVTAL[[#This Row],[Beliggenhedskommune]],ELEVTAL[[#This Row],[Administrerende kommune]]))</f>
        <v>Vesthimmerlands Kommune</v>
      </c>
      <c r="F1497" t="str">
        <f>_xlfn.XLOOKUP(ELEVTAL[[#This Row],[Institutionsnummer]],INSTREG[INST_NR],INSTREG[ADM_KOMMUNE_NR_TEKST])</f>
        <v>Vesthimmerlands Kommune</v>
      </c>
      <c r="G1497" t="str">
        <f>_xlfn.XLOOKUP(ELEVTAL[[#This Row],[Institutionsnummer]],INSTREG[INST_NR],INSTREG[BEL_KOMMUNE_TEKST])</f>
        <v>Vesthimmerlands Kommune</v>
      </c>
    </row>
    <row r="1498" spans="2:8" x14ac:dyDescent="0.25">
      <c r="B1498">
        <v>809004</v>
      </c>
      <c r="C1498" t="str">
        <f>_xlfn.XLOOKUP(ELEVTAL[[#This Row],[Institutionsnummer]],INSTREG[INST_NR],INSTREG[INST_NAVN])</f>
        <v>Ullits Skole og Børnehuset Fjorden</v>
      </c>
      <c r="D1498" t="str">
        <f>_xlfn.XLOOKUP(ELEVTAL[[#This Row],[Institutionsnummer]],INSTREG[INST_NR],INSTREG[EJER_KODE_TEKST])</f>
        <v>Kommunale</v>
      </c>
      <c r="E1498" t="str">
        <f>IF(ELEVTAL[[#This Row],[Administrerende kommune]]=0,ELEVTAL[[#This Row],[Beliggenhedskommune]],IF(ELEVTAL[[#This Row],[Administrerende kommune]]="",ELEVTAL[[#This Row],[Beliggenhedskommune]],ELEVTAL[[#This Row],[Administrerende kommune]]))</f>
        <v>Vesthimmerlands Kommune</v>
      </c>
      <c r="F1498" t="str">
        <f>_xlfn.XLOOKUP(ELEVTAL[[#This Row],[Institutionsnummer]],INSTREG[INST_NR],INSTREG[ADM_KOMMUNE_NR_TEKST])</f>
        <v>Vesthimmerlands Kommune</v>
      </c>
      <c r="G1498" t="str">
        <f>_xlfn.XLOOKUP(ELEVTAL[[#This Row],[Institutionsnummer]],INSTREG[INST_NR],INSTREG[BEL_KOMMUNE_TEKST])</f>
        <v>Vesthimmerlands Kommune</v>
      </c>
      <c r="H1498">
        <v>70</v>
      </c>
    </row>
    <row r="1499" spans="2:8" x14ac:dyDescent="0.25">
      <c r="B1499">
        <v>809005</v>
      </c>
      <c r="C1499" t="str">
        <f>_xlfn.XLOOKUP(ELEVTAL[[#This Row],[Institutionsnummer]],INSTREG[INST_NR],INSTREG[INST_NAVN])</f>
        <v>Vester Hornum Skole</v>
      </c>
      <c r="D1499" t="str">
        <f>_xlfn.XLOOKUP(ELEVTAL[[#This Row],[Institutionsnummer]],INSTREG[INST_NR],INSTREG[EJER_KODE_TEKST])</f>
        <v>Kommunale</v>
      </c>
      <c r="E1499" t="str">
        <f>IF(ELEVTAL[[#This Row],[Administrerende kommune]]=0,ELEVTAL[[#This Row],[Beliggenhedskommune]],IF(ELEVTAL[[#This Row],[Administrerende kommune]]="",ELEVTAL[[#This Row],[Beliggenhedskommune]],ELEVTAL[[#This Row],[Administrerende kommune]]))</f>
        <v>Vesthimmerlands Kommune</v>
      </c>
      <c r="F1499" t="str">
        <f>_xlfn.XLOOKUP(ELEVTAL[[#This Row],[Institutionsnummer]],INSTREG[INST_NR],INSTREG[ADM_KOMMUNE_NR_TEKST])</f>
        <v>Vesthimmerlands Kommune</v>
      </c>
      <c r="G1499" t="str">
        <f>_xlfn.XLOOKUP(ELEVTAL[[#This Row],[Institutionsnummer]],INSTREG[INST_NR],INSTREG[BEL_KOMMUNE_TEKST])</f>
        <v>Vesthimmerlands Kommune</v>
      </c>
      <c r="H1499">
        <v>105</v>
      </c>
    </row>
    <row r="1500" spans="2:8" hidden="1" x14ac:dyDescent="0.25">
      <c r="B1500">
        <v>809006</v>
      </c>
      <c r="C1500" t="str">
        <f>_xlfn.XLOOKUP(ELEVTAL[[#This Row],[Institutionsnummer]],INSTREG[INST_NR],INSTREG[INST_NAVN])</f>
        <v>Altingets Skole</v>
      </c>
      <c r="D1500" t="str">
        <f>_xlfn.XLOOKUP(ELEVTAL[[#This Row],[Institutionsnummer]],INSTREG[INST_NR],INSTREG[EJER_KODE_TEKST])</f>
        <v>Selvejende, kommunale</v>
      </c>
      <c r="E1500" t="str">
        <f>IF(ELEVTAL[[#This Row],[Administrerende kommune]]=0,ELEVTAL[[#This Row],[Beliggenhedskommune]],IF(ELEVTAL[[#This Row],[Administrerende kommune]]="",ELEVTAL[[#This Row],[Beliggenhedskommune]],ELEVTAL[[#This Row],[Administrerende kommune]]))</f>
        <v>Vesthimmerlands Kommune</v>
      </c>
      <c r="F1500">
        <f>_xlfn.XLOOKUP(ELEVTAL[[#This Row],[Institutionsnummer]],INSTREG[INST_NR],INSTREG[ADM_KOMMUNE_NR_TEKST])</f>
        <v>0</v>
      </c>
      <c r="G1500" t="str">
        <f>_xlfn.XLOOKUP(ELEVTAL[[#This Row],[Institutionsnummer]],INSTREG[INST_NR],INSTREG[BEL_KOMMUNE_TEKST])</f>
        <v>Vesthimmerlands Kommune</v>
      </c>
    </row>
    <row r="1501" spans="2:8" x14ac:dyDescent="0.25">
      <c r="B1501">
        <v>809008</v>
      </c>
      <c r="C1501" t="str">
        <f>_xlfn.XLOOKUP(ELEVTAL[[#This Row],[Institutionsnummer]],INSTREG[INST_NR],INSTREG[INST_NAVN])</f>
        <v>Den Kommunale Specialskole</v>
      </c>
      <c r="D1501" t="str">
        <f>_xlfn.XLOOKUP(ELEVTAL[[#This Row],[Institutionsnummer]],INSTREG[INST_NR],INSTREG[EJER_KODE_TEKST])</f>
        <v>Kommunale</v>
      </c>
      <c r="E1501" t="str">
        <f>IF(ELEVTAL[[#This Row],[Administrerende kommune]]=0,ELEVTAL[[#This Row],[Beliggenhedskommune]],IF(ELEVTAL[[#This Row],[Administrerende kommune]]="",ELEVTAL[[#This Row],[Beliggenhedskommune]],ELEVTAL[[#This Row],[Administrerende kommune]]))</f>
        <v>Vesthimmerlands Kommune</v>
      </c>
      <c r="F1501" t="str">
        <f>_xlfn.XLOOKUP(ELEVTAL[[#This Row],[Institutionsnummer]],INSTREG[INST_NR],INSTREG[ADM_KOMMUNE_NR_TEKST])</f>
        <v>Vesthimmerlands Kommune</v>
      </c>
      <c r="G1501" t="str">
        <f>_xlfn.XLOOKUP(ELEVTAL[[#This Row],[Institutionsnummer]],INSTREG[INST_NR],INSTREG[BEL_KOMMUNE_TEKST])</f>
        <v>Vesthimmerlands Kommune</v>
      </c>
    </row>
    <row r="1502" spans="2:8" x14ac:dyDescent="0.25">
      <c r="B1502">
        <v>811001</v>
      </c>
      <c r="C1502" t="str">
        <f>_xlfn.XLOOKUP(ELEVTAL[[#This Row],[Institutionsnummer]],INSTREG[INST_NR],INSTREG[INST_NAVN])</f>
        <v>Fjerritslev Skole</v>
      </c>
      <c r="D1502" t="str">
        <f>_xlfn.XLOOKUP(ELEVTAL[[#This Row],[Institutionsnummer]],INSTREG[INST_NR],INSTREG[EJER_KODE_TEKST])</f>
        <v>Kommunale</v>
      </c>
      <c r="E1502" t="str">
        <f>IF(ELEVTAL[[#This Row],[Administrerende kommune]]=0,ELEVTAL[[#This Row],[Beliggenhedskommune]],IF(ELEVTAL[[#This Row],[Administrerende kommune]]="",ELEVTAL[[#This Row],[Beliggenhedskommune]],ELEVTAL[[#This Row],[Administrerende kommune]]))</f>
        <v>Jammerbugt Kommune</v>
      </c>
      <c r="F1502" t="str">
        <f>_xlfn.XLOOKUP(ELEVTAL[[#This Row],[Institutionsnummer]],INSTREG[INST_NR],INSTREG[ADM_KOMMUNE_NR_TEKST])</f>
        <v>Jammerbugt Kommune</v>
      </c>
      <c r="G1502" t="str">
        <f>_xlfn.XLOOKUP(ELEVTAL[[#This Row],[Institutionsnummer]],INSTREG[INST_NR],INSTREG[BEL_KOMMUNE_TEKST])</f>
        <v>Jammerbugt Kommune</v>
      </c>
      <c r="H1502">
        <v>528</v>
      </c>
    </row>
    <row r="1503" spans="2:8" x14ac:dyDescent="0.25">
      <c r="B1503">
        <v>811003</v>
      </c>
      <c r="C1503" t="str">
        <f>_xlfn.XLOOKUP(ELEVTAL[[#This Row],[Institutionsnummer]],INSTREG[INST_NR],INSTREG[INST_NAVN])</f>
        <v>Thorup-Klim Skole</v>
      </c>
      <c r="D1503" t="str">
        <f>_xlfn.XLOOKUP(ELEVTAL[[#This Row],[Institutionsnummer]],INSTREG[INST_NR],INSTREG[EJER_KODE_TEKST])</f>
        <v>Kommunale</v>
      </c>
      <c r="E1503" t="str">
        <f>IF(ELEVTAL[[#This Row],[Administrerende kommune]]=0,ELEVTAL[[#This Row],[Beliggenhedskommune]],IF(ELEVTAL[[#This Row],[Administrerende kommune]]="",ELEVTAL[[#This Row],[Beliggenhedskommune]],ELEVTAL[[#This Row],[Administrerende kommune]]))</f>
        <v>Jammerbugt Kommune</v>
      </c>
      <c r="F1503" t="str">
        <f>_xlfn.XLOOKUP(ELEVTAL[[#This Row],[Institutionsnummer]],INSTREG[INST_NR],INSTREG[ADM_KOMMUNE_NR_TEKST])</f>
        <v>Jammerbugt Kommune</v>
      </c>
      <c r="G1503" t="str">
        <f>_xlfn.XLOOKUP(ELEVTAL[[#This Row],[Institutionsnummer]],INSTREG[INST_NR],INSTREG[BEL_KOMMUNE_TEKST])</f>
        <v>Jammerbugt Kommune</v>
      </c>
      <c r="H1503">
        <v>80</v>
      </c>
    </row>
    <row r="1504" spans="2:8" x14ac:dyDescent="0.25">
      <c r="B1504">
        <v>811005</v>
      </c>
      <c r="C1504" t="str">
        <f>_xlfn.XLOOKUP(ELEVTAL[[#This Row],[Institutionsnummer]],INSTREG[INST_NR],INSTREG[INST_NAVN])</f>
        <v>Trekronerskolen</v>
      </c>
      <c r="D1504" t="str">
        <f>_xlfn.XLOOKUP(ELEVTAL[[#This Row],[Institutionsnummer]],INSTREG[INST_NR],INSTREG[EJER_KODE_TEKST])</f>
        <v>Kommunale</v>
      </c>
      <c r="E1504" t="str">
        <f>IF(ELEVTAL[[#This Row],[Administrerende kommune]]=0,ELEVTAL[[#This Row],[Beliggenhedskommune]],IF(ELEVTAL[[#This Row],[Administrerende kommune]]="",ELEVTAL[[#This Row],[Beliggenhedskommune]],ELEVTAL[[#This Row],[Administrerende kommune]]))</f>
        <v>Jammerbugt Kommune</v>
      </c>
      <c r="F1504" t="str">
        <f>_xlfn.XLOOKUP(ELEVTAL[[#This Row],[Institutionsnummer]],INSTREG[INST_NR],INSTREG[ADM_KOMMUNE_NR_TEKST])</f>
        <v>Jammerbugt Kommune</v>
      </c>
      <c r="G1504" t="str">
        <f>_xlfn.XLOOKUP(ELEVTAL[[#This Row],[Institutionsnummer]],INSTREG[INST_NR],INSTREG[BEL_KOMMUNE_TEKST])</f>
        <v>Jammerbugt Kommune</v>
      </c>
      <c r="H1504">
        <v>56</v>
      </c>
    </row>
    <row r="1505" spans="2:8" x14ac:dyDescent="0.25">
      <c r="B1505">
        <v>811006</v>
      </c>
      <c r="C1505" t="str">
        <f>_xlfn.XLOOKUP(ELEVTAL[[#This Row],[Institutionsnummer]],INSTREG[INST_NR],INSTREG[INST_NAVN])</f>
        <v>Ørebroskolen</v>
      </c>
      <c r="D1505" t="str">
        <f>_xlfn.XLOOKUP(ELEVTAL[[#This Row],[Institutionsnummer]],INSTREG[INST_NR],INSTREG[EJER_KODE_TEKST])</f>
        <v>Kommunale</v>
      </c>
      <c r="E1505" t="str">
        <f>IF(ELEVTAL[[#This Row],[Administrerende kommune]]=0,ELEVTAL[[#This Row],[Beliggenhedskommune]],IF(ELEVTAL[[#This Row],[Administrerende kommune]]="",ELEVTAL[[#This Row],[Beliggenhedskommune]],ELEVTAL[[#This Row],[Administrerende kommune]]))</f>
        <v>Jammerbugt Kommune</v>
      </c>
      <c r="F1505" t="str">
        <f>_xlfn.XLOOKUP(ELEVTAL[[#This Row],[Institutionsnummer]],INSTREG[INST_NR],INSTREG[ADM_KOMMUNE_NR_TEKST])</f>
        <v>Jammerbugt Kommune</v>
      </c>
      <c r="G1505" t="str">
        <f>_xlfn.XLOOKUP(ELEVTAL[[#This Row],[Institutionsnummer]],INSTREG[INST_NR],INSTREG[BEL_KOMMUNE_TEKST])</f>
        <v>Jammerbugt Kommune</v>
      </c>
      <c r="H1505">
        <v>79</v>
      </c>
    </row>
    <row r="1506" spans="2:8" hidden="1" x14ac:dyDescent="0.25">
      <c r="B1506">
        <v>811010</v>
      </c>
      <c r="C1506" t="str">
        <f>_xlfn.XLOOKUP(ELEVTAL[[#This Row],[Institutionsnummer]],INSTREG[INST_NR],INSTREG[INST_NAVN])</f>
        <v>Kursus og Undervisning Nordenfjords</v>
      </c>
      <c r="D1506" t="str">
        <f>_xlfn.XLOOKUP(ELEVTAL[[#This Row],[Institutionsnummer]],INSTREG[INST_NR],INSTREG[EJER_KODE_TEKST])</f>
        <v>Selvejende, kommunale</v>
      </c>
      <c r="E1506" t="str">
        <f>IF(ELEVTAL[[#This Row],[Administrerende kommune]]=0,ELEVTAL[[#This Row],[Beliggenhedskommune]],IF(ELEVTAL[[#This Row],[Administrerende kommune]]="",ELEVTAL[[#This Row],[Beliggenhedskommune]],ELEVTAL[[#This Row],[Administrerende kommune]]))</f>
        <v>Jammerbugt Kommune</v>
      </c>
      <c r="F1506">
        <f>_xlfn.XLOOKUP(ELEVTAL[[#This Row],[Institutionsnummer]],INSTREG[INST_NR],INSTREG[ADM_KOMMUNE_NR_TEKST])</f>
        <v>0</v>
      </c>
      <c r="G1506" t="str">
        <f>_xlfn.XLOOKUP(ELEVTAL[[#This Row],[Institutionsnummer]],INSTREG[INST_NR],INSTREG[BEL_KOMMUNE_TEKST])</f>
        <v>Jammerbugt Kommune</v>
      </c>
      <c r="H1506">
        <v>13</v>
      </c>
    </row>
    <row r="1507" spans="2:8" x14ac:dyDescent="0.25">
      <c r="B1507">
        <v>813004</v>
      </c>
      <c r="C1507" t="str">
        <f>_xlfn.XLOOKUP(ELEVTAL[[#This Row],[Institutionsnummer]],INSTREG[INST_NR],INSTREG[INST_NAVN])</f>
        <v>Jerup Skole</v>
      </c>
      <c r="D1507" t="str">
        <f>_xlfn.XLOOKUP(ELEVTAL[[#This Row],[Institutionsnummer]],INSTREG[INST_NR],INSTREG[EJER_KODE_TEKST])</f>
        <v>Kommunale</v>
      </c>
      <c r="E1507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Frederikshavn Kommune</v>
      </c>
      <c r="F1507" t="str">
        <f>_xlfn.XLOOKUP(ELEVTAL[[#This Row],[Institutionsnummer]],INSTREG[INST_NR],INSTREG[ADM_KOMMUNE_NR_TEKST])</f>
        <v>Frederikshavn Kommune</v>
      </c>
      <c r="G1507" t="str">
        <f>_xlfn.XLOOKUP(ELEVTAL[[#This Row],[Institutionsnummer]],INSTREG[INST_NR],INSTREG[BEL_KOMMUNE_TEKST])</f>
        <v>Frederikshavn Kommune</v>
      </c>
    </row>
    <row r="1508" spans="2:8" x14ac:dyDescent="0.25">
      <c r="B1508">
        <v>813006</v>
      </c>
      <c r="C1508" t="str">
        <f>_xlfn.XLOOKUP(ELEVTAL[[#This Row],[Institutionsnummer]],INSTREG[INST_NR],INSTREG[INST_NAVN])</f>
        <v>Strandby Skole</v>
      </c>
      <c r="D1508" t="str">
        <f>_xlfn.XLOOKUP(ELEVTAL[[#This Row],[Institutionsnummer]],INSTREG[INST_NR],INSTREG[EJER_KODE_TEKST])</f>
        <v>Kommunale</v>
      </c>
      <c r="E1508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Frederikshavn Kommune</v>
      </c>
      <c r="F1508" t="str">
        <f>_xlfn.XLOOKUP(ELEVTAL[[#This Row],[Institutionsnummer]],INSTREG[INST_NR],INSTREG[ADM_KOMMUNE_NR_TEKST])</f>
        <v>Frederikshavn Kommune</v>
      </c>
      <c r="G1508" t="str">
        <f>_xlfn.XLOOKUP(ELEVTAL[[#This Row],[Institutionsnummer]],INSTREG[INST_NR],INSTREG[BEL_KOMMUNE_TEKST])</f>
        <v>Frederikshavn Kommune</v>
      </c>
      <c r="H1508">
        <v>453</v>
      </c>
    </row>
    <row r="1509" spans="2:8" x14ac:dyDescent="0.25">
      <c r="B1509">
        <v>813009</v>
      </c>
      <c r="C1509" t="str">
        <f>_xlfn.XLOOKUP(ELEVTAL[[#This Row],[Institutionsnummer]],INSTREG[INST_NR],INSTREG[INST_NAVN])</f>
        <v>Ravnshøj skole</v>
      </c>
      <c r="D1509" t="str">
        <f>_xlfn.XLOOKUP(ELEVTAL[[#This Row],[Institutionsnummer]],INSTREG[INST_NR],INSTREG[EJER_KODE_TEKST])</f>
        <v>Kommunale</v>
      </c>
      <c r="E1509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Frederikshavn Kommune</v>
      </c>
      <c r="F1509" t="str">
        <f>_xlfn.XLOOKUP(ELEVTAL[[#This Row],[Institutionsnummer]],INSTREG[INST_NR],INSTREG[ADM_KOMMUNE_NR_TEKST])</f>
        <v>Frederikshavn Kommune</v>
      </c>
      <c r="G1509" t="str">
        <f>_xlfn.XLOOKUP(ELEVTAL[[#This Row],[Institutionsnummer]],INSTREG[INST_NR],INSTREG[BEL_KOMMUNE_TEKST])</f>
        <v>Frederikshavn Kommune</v>
      </c>
      <c r="H1509">
        <v>181</v>
      </c>
    </row>
    <row r="1510" spans="2:8" x14ac:dyDescent="0.25">
      <c r="B1510">
        <v>813016</v>
      </c>
      <c r="C1510" t="str">
        <f>_xlfn.XLOOKUP(ELEVTAL[[#This Row],[Institutionsnummer]],INSTREG[INST_NR],INSTREG[INST_NAVN])</f>
        <v>Elling Skole</v>
      </c>
      <c r="D1510" t="str">
        <f>_xlfn.XLOOKUP(ELEVTAL[[#This Row],[Institutionsnummer]],INSTREG[INST_NR],INSTREG[EJER_KODE_TEKST])</f>
        <v>Kommunale</v>
      </c>
      <c r="E1510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Frederikshavn Kommune</v>
      </c>
      <c r="F1510" t="str">
        <f>_xlfn.XLOOKUP(ELEVTAL[[#This Row],[Institutionsnummer]],INSTREG[INST_NR],INSTREG[ADM_KOMMUNE_NR_TEKST])</f>
        <v>Frederikshavn Kommune</v>
      </c>
      <c r="G1510" t="str">
        <f>_xlfn.XLOOKUP(ELEVTAL[[#This Row],[Institutionsnummer]],INSTREG[INST_NR],INSTREG[BEL_KOMMUNE_TEKST])</f>
        <v>Frederikshavn Kommune</v>
      </c>
    </row>
    <row r="1511" spans="2:8" x14ac:dyDescent="0.25">
      <c r="B1511">
        <v>813211</v>
      </c>
      <c r="C1511" t="str">
        <f>_xlfn.XLOOKUP(ELEVTAL[[#This Row],[Institutionsnummer]],INSTREG[INST_NR],INSTREG[INST_NAVN])</f>
        <v>Frederikshavn Kommunale Ungdomsskole og 10. klassecenter</v>
      </c>
      <c r="D1511" t="str">
        <f>_xlfn.XLOOKUP(ELEVTAL[[#This Row],[Institutionsnummer]],INSTREG[INST_NR],INSTREG[EJER_KODE_TEKST])</f>
        <v>Kommunale</v>
      </c>
      <c r="E1511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Frederikshavn Kommune</v>
      </c>
      <c r="F1511" t="str">
        <f>_xlfn.XLOOKUP(ELEVTAL[[#This Row],[Institutionsnummer]],INSTREG[INST_NR],INSTREG[ADM_KOMMUNE_NR_TEKST])</f>
        <v>Frederikshavn Kommune</v>
      </c>
      <c r="G1511" t="str">
        <f>_xlfn.XLOOKUP(ELEVTAL[[#This Row],[Institutionsnummer]],INSTREG[INST_NR],INSTREG[BEL_KOMMUNE_TEKST])</f>
        <v>Frederikshavn Kommune</v>
      </c>
      <c r="H1511">
        <v>134</v>
      </c>
    </row>
    <row r="1512" spans="2:8" x14ac:dyDescent="0.25">
      <c r="B1512">
        <v>815001</v>
      </c>
      <c r="C1512" t="str">
        <f>_xlfn.XLOOKUP(ELEVTAL[[#This Row],[Institutionsnummer]],INSTREG[INST_NR],INSTREG[INST_NAVN])</f>
        <v>Havbakkeskolen</v>
      </c>
      <c r="D1512" t="str">
        <f>_xlfn.XLOOKUP(ELEVTAL[[#This Row],[Institutionsnummer]],INSTREG[INST_NR],INSTREG[EJER_KODE_TEKST])</f>
        <v>Kommunale</v>
      </c>
      <c r="E1512" t="str">
        <f>IF(ELEVTAL[[#This Row],[Administrerende kommune]]=0,ELEVTAL[[#This Row],[Beliggenhedskommune]],IF(ELEVTAL[[#This Row],[Administrerende kommune]]="",ELEVTAL[[#This Row],[Beliggenhedskommune]],ELEVTAL[[#This Row],[Administrerende kommune]]))</f>
        <v>Mariagerfjord Kommune</v>
      </c>
      <c r="F1512" t="str">
        <f>_xlfn.XLOOKUP(ELEVTAL[[#This Row],[Institutionsnummer]],INSTREG[INST_NR],INSTREG[ADM_KOMMUNE_NR_TEKST])</f>
        <v>Mariagerfjord Kommune</v>
      </c>
      <c r="G1512" t="str">
        <f>_xlfn.XLOOKUP(ELEVTAL[[#This Row],[Institutionsnummer]],INSTREG[INST_NR],INSTREG[BEL_KOMMUNE_TEKST])</f>
        <v>Mariagerfjord Kommune</v>
      </c>
      <c r="H1512">
        <v>209</v>
      </c>
    </row>
    <row r="1513" spans="2:8" x14ac:dyDescent="0.25">
      <c r="B1513">
        <v>815002</v>
      </c>
      <c r="C1513" t="str">
        <f>_xlfn.XLOOKUP(ELEVTAL[[#This Row],[Institutionsnummer]],INSTREG[INST_NR],INSTREG[INST_NAVN])</f>
        <v>Hadsund Skole</v>
      </c>
      <c r="D1513" t="str">
        <f>_xlfn.XLOOKUP(ELEVTAL[[#This Row],[Institutionsnummer]],INSTREG[INST_NR],INSTREG[EJER_KODE_TEKST])</f>
        <v>Kommunale</v>
      </c>
      <c r="E1513" t="str">
        <f>IF(ELEVTAL[[#This Row],[Administrerende kommune]]=0,ELEVTAL[[#This Row],[Beliggenhedskommune]],IF(ELEVTAL[[#This Row],[Administrerende kommune]]="",ELEVTAL[[#This Row],[Beliggenhedskommune]],ELEVTAL[[#This Row],[Administrerende kommune]]))</f>
        <v>Mariagerfjord Kommune</v>
      </c>
      <c r="F1513" t="str">
        <f>_xlfn.XLOOKUP(ELEVTAL[[#This Row],[Institutionsnummer]],INSTREG[INST_NR],INSTREG[ADM_KOMMUNE_NR_TEKST])</f>
        <v>Mariagerfjord Kommune</v>
      </c>
      <c r="G1513" t="str">
        <f>_xlfn.XLOOKUP(ELEVTAL[[#This Row],[Institutionsnummer]],INSTREG[INST_NR],INSTREG[BEL_KOMMUNE_TEKST])</f>
        <v>Mariagerfjord Kommune</v>
      </c>
      <c r="H1513">
        <v>626</v>
      </c>
    </row>
    <row r="1514" spans="2:8" x14ac:dyDescent="0.25">
      <c r="B1514">
        <v>817001</v>
      </c>
      <c r="C1514" t="str">
        <f>_xlfn.XLOOKUP(ELEVTAL[[#This Row],[Institutionsnummer]],INSTREG[INST_NR],INSTREG[INST_NAVN])</f>
        <v>Gandrup Skole</v>
      </c>
      <c r="D1514" t="str">
        <f>_xlfn.XLOOKUP(ELEVTAL[[#This Row],[Institutionsnummer]],INSTREG[INST_NR],INSTREG[EJER_KODE_TEKST])</f>
        <v>Kommunale</v>
      </c>
      <c r="E1514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14" t="str">
        <f>_xlfn.XLOOKUP(ELEVTAL[[#This Row],[Institutionsnummer]],INSTREG[INST_NR],INSTREG[ADM_KOMMUNE_NR_TEKST])</f>
        <v>Aalborg Kommune</v>
      </c>
      <c r="G1514" t="str">
        <f>_xlfn.XLOOKUP(ELEVTAL[[#This Row],[Institutionsnummer]],INSTREG[INST_NR],INSTREG[BEL_KOMMUNE_TEKST])</f>
        <v>Aalborg Kommune</v>
      </c>
      <c r="H1514">
        <v>362</v>
      </c>
    </row>
    <row r="1515" spans="2:8" x14ac:dyDescent="0.25">
      <c r="B1515">
        <v>817002</v>
      </c>
      <c r="C1515" t="str">
        <f>_xlfn.XLOOKUP(ELEVTAL[[#This Row],[Institutionsnummer]],INSTREG[INST_NR],INSTREG[INST_NAVN])</f>
        <v>Hals Skole</v>
      </c>
      <c r="D1515" t="str">
        <f>_xlfn.XLOOKUP(ELEVTAL[[#This Row],[Institutionsnummer]],INSTREG[INST_NR],INSTREG[EJER_KODE_TEKST])</f>
        <v>Kommunale</v>
      </c>
      <c r="E1515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15" t="str">
        <f>_xlfn.XLOOKUP(ELEVTAL[[#This Row],[Institutionsnummer]],INSTREG[INST_NR],INSTREG[ADM_KOMMUNE_NR_TEKST])</f>
        <v>Aalborg Kommune</v>
      </c>
      <c r="G1515" t="str">
        <f>_xlfn.XLOOKUP(ELEVTAL[[#This Row],[Institutionsnummer]],INSTREG[INST_NR],INSTREG[BEL_KOMMUNE_TEKST])</f>
        <v>Aalborg Kommune</v>
      </c>
      <c r="H1515">
        <v>252</v>
      </c>
    </row>
    <row r="1516" spans="2:8" x14ac:dyDescent="0.25">
      <c r="B1516">
        <v>817003</v>
      </c>
      <c r="C1516" t="str">
        <f>_xlfn.XLOOKUP(ELEVTAL[[#This Row],[Institutionsnummer]],INSTREG[INST_NR],INSTREG[INST_NAVN])</f>
        <v>Hou Skole</v>
      </c>
      <c r="D1516" t="str">
        <f>_xlfn.XLOOKUP(ELEVTAL[[#This Row],[Institutionsnummer]],INSTREG[INST_NR],INSTREG[EJER_KODE_TEKST])</f>
        <v>Kommunale</v>
      </c>
      <c r="E1516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16" t="str">
        <f>_xlfn.XLOOKUP(ELEVTAL[[#This Row],[Institutionsnummer]],INSTREG[INST_NR],INSTREG[ADM_KOMMUNE_NR_TEKST])</f>
        <v>Aalborg Kommune</v>
      </c>
      <c r="G1516" t="str">
        <f>_xlfn.XLOOKUP(ELEVTAL[[#This Row],[Institutionsnummer]],INSTREG[INST_NR],INSTREG[BEL_KOMMUNE_TEKST])</f>
        <v>Aalborg Kommune</v>
      </c>
      <c r="H1516">
        <v>33</v>
      </c>
    </row>
    <row r="1517" spans="2:8" x14ac:dyDescent="0.25">
      <c r="B1517">
        <v>817004</v>
      </c>
      <c r="C1517" t="str">
        <f>_xlfn.XLOOKUP(ELEVTAL[[#This Row],[Institutionsnummer]],INSTREG[INST_NR],INSTREG[INST_NAVN])</f>
        <v>Ulsted Skole</v>
      </c>
      <c r="D1517" t="str">
        <f>_xlfn.XLOOKUP(ELEVTAL[[#This Row],[Institutionsnummer]],INSTREG[INST_NR],INSTREG[EJER_KODE_TEKST])</f>
        <v>Kommunale</v>
      </c>
      <c r="E1517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17" t="str">
        <f>_xlfn.XLOOKUP(ELEVTAL[[#This Row],[Institutionsnummer]],INSTREG[INST_NR],INSTREG[ADM_KOMMUNE_NR_TEKST])</f>
        <v>Aalborg Kommune</v>
      </c>
      <c r="G1517" t="str">
        <f>_xlfn.XLOOKUP(ELEVTAL[[#This Row],[Institutionsnummer]],INSTREG[INST_NR],INSTREG[BEL_KOMMUNE_TEKST])</f>
        <v>Aalborg Kommune</v>
      </c>
      <c r="H1517">
        <v>100</v>
      </c>
    </row>
    <row r="1518" spans="2:8" x14ac:dyDescent="0.25">
      <c r="B1518">
        <v>817005</v>
      </c>
      <c r="C1518" t="str">
        <f>_xlfn.XLOOKUP(ELEVTAL[[#This Row],[Institutionsnummer]],INSTREG[INST_NR],INSTREG[INST_NAVN])</f>
        <v>Vester Hassing Skole</v>
      </c>
      <c r="D1518" t="str">
        <f>_xlfn.XLOOKUP(ELEVTAL[[#This Row],[Institutionsnummer]],INSTREG[INST_NR],INSTREG[EJER_KODE_TEKST])</f>
        <v>Kommunale</v>
      </c>
      <c r="E1518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18" t="str">
        <f>_xlfn.XLOOKUP(ELEVTAL[[#This Row],[Institutionsnummer]],INSTREG[INST_NR],INSTREG[ADM_KOMMUNE_NR_TEKST])</f>
        <v>Aalborg Kommune</v>
      </c>
      <c r="G1518" t="str">
        <f>_xlfn.XLOOKUP(ELEVTAL[[#This Row],[Institutionsnummer]],INSTREG[INST_NR],INSTREG[BEL_KOMMUNE_TEKST])</f>
        <v>Aalborg Kommune</v>
      </c>
      <c r="H1518">
        <v>396</v>
      </c>
    </row>
    <row r="1519" spans="2:8" x14ac:dyDescent="0.25">
      <c r="B1519">
        <v>820001</v>
      </c>
      <c r="C1519" t="str">
        <f>_xlfn.XLOOKUP(ELEVTAL[[#This Row],[Institutionsnummer]],INSTREG[INST_NR],INSTREG[INST_NAVN])</f>
        <v>10. KlasseCentret Vesthimmerland</v>
      </c>
      <c r="D1519" t="str">
        <f>_xlfn.XLOOKUP(ELEVTAL[[#This Row],[Institutionsnummer]],INSTREG[INST_NR],INSTREG[EJER_KODE_TEKST])</f>
        <v>Kommunale</v>
      </c>
      <c r="E1519" t="str">
        <f>IF(ELEVTAL[[#This Row],[Administrerende kommune]]=0,ELEVTAL[[#This Row],[Beliggenhedskommune]],IF(ELEVTAL[[#This Row],[Administrerende kommune]]="",ELEVTAL[[#This Row],[Beliggenhedskommune]],ELEVTAL[[#This Row],[Administrerende kommune]]))</f>
        <v>Vesthimmerlands Kommune</v>
      </c>
      <c r="F1519" t="str">
        <f>_xlfn.XLOOKUP(ELEVTAL[[#This Row],[Institutionsnummer]],INSTREG[INST_NR],INSTREG[ADM_KOMMUNE_NR_TEKST])</f>
        <v>Vesthimmerlands Kommune</v>
      </c>
      <c r="G1519" t="str">
        <f>_xlfn.XLOOKUP(ELEVTAL[[#This Row],[Institutionsnummer]],INSTREG[INST_NR],INSTREG[BEL_KOMMUNE_TEKST])</f>
        <v>Vesthimmerlands Kommune</v>
      </c>
      <c r="H1519">
        <v>106</v>
      </c>
    </row>
    <row r="1520" spans="2:8" x14ac:dyDescent="0.25">
      <c r="B1520">
        <v>820210</v>
      </c>
      <c r="C1520" t="str">
        <f>_xlfn.XLOOKUP(ELEVTAL[[#This Row],[Institutionsnummer]],INSTREG[INST_NR],INSTREG[INST_NAVN])</f>
        <v>Vesthimmerlands Ungdomsskole</v>
      </c>
      <c r="D1520" t="str">
        <f>_xlfn.XLOOKUP(ELEVTAL[[#This Row],[Institutionsnummer]],INSTREG[INST_NR],INSTREG[EJER_KODE_TEKST])</f>
        <v>Kommunale</v>
      </c>
      <c r="E1520" t="str">
        <f>IF(ELEVTAL[[#This Row],[Administrerende kommune]]=0,ELEVTAL[[#This Row],[Beliggenhedskommune]],IF(ELEVTAL[[#This Row],[Administrerende kommune]]="",ELEVTAL[[#This Row],[Beliggenhedskommune]],ELEVTAL[[#This Row],[Administrerende kommune]]))</f>
        <v>Vesthimmerlands Kommune</v>
      </c>
      <c r="F1520" t="str">
        <f>_xlfn.XLOOKUP(ELEVTAL[[#This Row],[Institutionsnummer]],INSTREG[INST_NR],INSTREG[ADM_KOMMUNE_NR_TEKST])</f>
        <v>Vesthimmerlands Kommune</v>
      </c>
      <c r="G1520" t="str">
        <f>_xlfn.XLOOKUP(ELEVTAL[[#This Row],[Institutionsnummer]],INSTREG[INST_NR],INSTREG[BEL_KOMMUNE_TEKST])</f>
        <v>Vesthimmerlands Kommune</v>
      </c>
      <c r="H1520">
        <v>12</v>
      </c>
    </row>
    <row r="1521" spans="2:8" x14ac:dyDescent="0.25">
      <c r="B1521">
        <v>821004</v>
      </c>
      <c r="C1521" t="str">
        <f>_xlfn.XLOOKUP(ELEVTAL[[#This Row],[Institutionsnummer]],INSTREG[INST_NR],INSTREG[INST_NAVN])</f>
        <v>Holmegårdskolen</v>
      </c>
      <c r="D1521" t="str">
        <f>_xlfn.XLOOKUP(ELEVTAL[[#This Row],[Institutionsnummer]],INSTREG[INST_NR],INSTREG[EJER_KODE_TEKST])</f>
        <v>Kommunale</v>
      </c>
      <c r="E1521" t="str">
        <f>IF(ELEVTAL[[#This Row],[Administrerende kommune]]=0,ELEVTAL[[#This Row],[Beliggenhedskommune]],IF(ELEVTAL[[#This Row],[Administrerende kommune]]="",ELEVTAL[[#This Row],[Beliggenhedskommune]],ELEVTAL[[#This Row],[Administrerende kommune]]))</f>
        <v>Hjørring Kommune</v>
      </c>
      <c r="F1521" t="str">
        <f>_xlfn.XLOOKUP(ELEVTAL[[#This Row],[Institutionsnummer]],INSTREG[INST_NR],INSTREG[ADM_KOMMUNE_NR_TEKST])</f>
        <v>Hjørring Kommune</v>
      </c>
      <c r="G1521" t="str">
        <f>_xlfn.XLOOKUP(ELEVTAL[[#This Row],[Institutionsnummer]],INSTREG[INST_NR],INSTREG[BEL_KOMMUNE_TEKST])</f>
        <v>Hjørring Kommune</v>
      </c>
    </row>
    <row r="1522" spans="2:8" x14ac:dyDescent="0.25">
      <c r="B1522">
        <v>821006</v>
      </c>
      <c r="C1522" t="str">
        <f>_xlfn.XLOOKUP(ELEVTAL[[#This Row],[Institutionsnummer]],INSTREG[INST_NR],INSTREG[INST_NAVN])</f>
        <v>Tårs Skole</v>
      </c>
      <c r="D1522" t="str">
        <f>_xlfn.XLOOKUP(ELEVTAL[[#This Row],[Institutionsnummer]],INSTREG[INST_NR],INSTREG[EJER_KODE_TEKST])</f>
        <v>Kommunale</v>
      </c>
      <c r="E1522" t="str">
        <f>IF(ELEVTAL[[#This Row],[Administrerende kommune]]=0,ELEVTAL[[#This Row],[Beliggenhedskommune]],IF(ELEVTAL[[#This Row],[Administrerende kommune]]="",ELEVTAL[[#This Row],[Beliggenhedskommune]],ELEVTAL[[#This Row],[Administrerende kommune]]))</f>
        <v>Hjørring Kommune</v>
      </c>
      <c r="F1522" t="str">
        <f>_xlfn.XLOOKUP(ELEVTAL[[#This Row],[Institutionsnummer]],INSTREG[INST_NR],INSTREG[ADM_KOMMUNE_NR_TEKST])</f>
        <v>Hjørring Kommune</v>
      </c>
      <c r="G1522" t="str">
        <f>_xlfn.XLOOKUP(ELEVTAL[[#This Row],[Institutionsnummer]],INSTREG[INST_NR],INSTREG[BEL_KOMMUNE_TEKST])</f>
        <v>Hjørring Kommune</v>
      </c>
      <c r="H1522">
        <v>337</v>
      </c>
    </row>
    <row r="1523" spans="2:8" x14ac:dyDescent="0.25">
      <c r="B1523">
        <v>821019</v>
      </c>
      <c r="C1523" t="str">
        <f>_xlfn.XLOOKUP(ELEVTAL[[#This Row],[Institutionsnummer]],INSTREG[INST_NR],INSTREG[INST_NAVN])</f>
        <v>Hjørring Ny 10.</v>
      </c>
      <c r="D1523" t="str">
        <f>_xlfn.XLOOKUP(ELEVTAL[[#This Row],[Institutionsnummer]],INSTREG[INST_NR],INSTREG[EJER_KODE_TEKST])</f>
        <v>Kommunale</v>
      </c>
      <c r="E1523" t="str">
        <f>IF(ELEVTAL[[#This Row],[Administrerende kommune]]=0,ELEVTAL[[#This Row],[Beliggenhedskommune]],IF(ELEVTAL[[#This Row],[Administrerende kommune]]="",ELEVTAL[[#This Row],[Beliggenhedskommune]],ELEVTAL[[#This Row],[Administrerende kommune]]))</f>
        <v>Hjørring Kommune</v>
      </c>
      <c r="F1523" t="str">
        <f>_xlfn.XLOOKUP(ELEVTAL[[#This Row],[Institutionsnummer]],INSTREG[INST_NR],INSTREG[ADM_KOMMUNE_NR_TEKST])</f>
        <v>Hjørring Kommune</v>
      </c>
      <c r="G1523" t="str">
        <f>_xlfn.XLOOKUP(ELEVTAL[[#This Row],[Institutionsnummer]],INSTREG[INST_NR],INSTREG[BEL_KOMMUNE_TEKST])</f>
        <v>Hjørring Kommune</v>
      </c>
      <c r="H1523">
        <v>117</v>
      </c>
    </row>
    <row r="1524" spans="2:8" x14ac:dyDescent="0.25">
      <c r="B1524">
        <v>821210</v>
      </c>
      <c r="C1524" t="str">
        <f>_xlfn.XLOOKUP(ELEVTAL[[#This Row],[Institutionsnummer]],INSTREG[INST_NR],INSTREG[INST_NAVN])</f>
        <v>Hjørring Ungdomsskole</v>
      </c>
      <c r="D1524" t="str">
        <f>_xlfn.XLOOKUP(ELEVTAL[[#This Row],[Institutionsnummer]],INSTREG[INST_NR],INSTREG[EJER_KODE_TEKST])</f>
        <v>Kommunale</v>
      </c>
      <c r="E1524" t="str">
        <f>IF(ELEVTAL[[#This Row],[Administrerende kommune]]=0,ELEVTAL[[#This Row],[Beliggenhedskommune]],IF(ELEVTAL[[#This Row],[Administrerende kommune]]="",ELEVTAL[[#This Row],[Beliggenhedskommune]],ELEVTAL[[#This Row],[Administrerende kommune]]))</f>
        <v>Hjørring Kommune</v>
      </c>
      <c r="F1524" t="str">
        <f>_xlfn.XLOOKUP(ELEVTAL[[#This Row],[Institutionsnummer]],INSTREG[INST_NR],INSTREG[ADM_KOMMUNE_NR_TEKST])</f>
        <v>Hjørring Kommune</v>
      </c>
      <c r="G1524" t="str">
        <f>_xlfn.XLOOKUP(ELEVTAL[[#This Row],[Institutionsnummer]],INSTREG[INST_NR],INSTREG[BEL_KOMMUNE_TEKST])</f>
        <v>Hjørring Kommune</v>
      </c>
    </row>
    <row r="1525" spans="2:8" x14ac:dyDescent="0.25">
      <c r="B1525">
        <v>823004</v>
      </c>
      <c r="C1525" t="str">
        <f>_xlfn.XLOOKUP(ELEVTAL[[#This Row],[Institutionsnummer]],INSTREG[INST_NR],INSTREG[INST_NAVN])</f>
        <v>Rosendalskolen</v>
      </c>
      <c r="D1525" t="str">
        <f>_xlfn.XLOOKUP(ELEVTAL[[#This Row],[Institutionsnummer]],INSTREG[INST_NR],INSTREG[EJER_KODE_TEKST])</f>
        <v>Kommunale</v>
      </c>
      <c r="E1525" t="str">
        <f>IF(ELEVTAL[[#This Row],[Administrerende kommune]]=0,ELEVTAL[[#This Row],[Beliggenhedskommune]],IF(ELEVTAL[[#This Row],[Administrerende kommune]]="",ELEVTAL[[#This Row],[Beliggenhedskommune]],ELEVTAL[[#This Row],[Administrerende kommune]]))</f>
        <v>Mariagerfjord Kommune</v>
      </c>
      <c r="F1525" t="str">
        <f>_xlfn.XLOOKUP(ELEVTAL[[#This Row],[Institutionsnummer]],INSTREG[INST_NR],INSTREG[ADM_KOMMUNE_NR_TEKST])</f>
        <v>Mariagerfjord Kommune</v>
      </c>
      <c r="G1525" t="str">
        <f>_xlfn.XLOOKUP(ELEVTAL[[#This Row],[Institutionsnummer]],INSTREG[INST_NR],INSTREG[BEL_KOMMUNE_TEKST])</f>
        <v>Mariagerfjord Kommune</v>
      </c>
      <c r="H1525">
        <v>730</v>
      </c>
    </row>
    <row r="1526" spans="2:8" x14ac:dyDescent="0.25">
      <c r="B1526">
        <v>823006</v>
      </c>
      <c r="C1526" t="str">
        <f>_xlfn.XLOOKUP(ELEVTAL[[#This Row],[Institutionsnummer]],INSTREG[INST_NR],INSTREG[INST_NAVN])</f>
        <v>Hobro Søndre Skole og MF10</v>
      </c>
      <c r="D1526" t="str">
        <f>_xlfn.XLOOKUP(ELEVTAL[[#This Row],[Institutionsnummer]],INSTREG[INST_NR],INSTREG[EJER_KODE_TEKST])</f>
        <v>Kommunale</v>
      </c>
      <c r="E1526" t="str">
        <f>IF(ELEVTAL[[#This Row],[Administrerende kommune]]=0,ELEVTAL[[#This Row],[Beliggenhedskommune]],IF(ELEVTAL[[#This Row],[Administrerende kommune]]="",ELEVTAL[[#This Row],[Beliggenhedskommune]],ELEVTAL[[#This Row],[Administrerende kommune]]))</f>
        <v>Mariagerfjord Kommune</v>
      </c>
      <c r="F1526" t="str">
        <f>_xlfn.XLOOKUP(ELEVTAL[[#This Row],[Institutionsnummer]],INSTREG[INST_NR],INSTREG[ADM_KOMMUNE_NR_TEKST])</f>
        <v>Mariagerfjord Kommune</v>
      </c>
      <c r="G1526" t="str">
        <f>_xlfn.XLOOKUP(ELEVTAL[[#This Row],[Institutionsnummer]],INSTREG[INST_NR],INSTREG[BEL_KOMMUNE_TEKST])</f>
        <v>Mariagerfjord Kommune</v>
      </c>
      <c r="H1526">
        <v>419</v>
      </c>
    </row>
    <row r="1527" spans="2:8" x14ac:dyDescent="0.25">
      <c r="B1527">
        <v>823008</v>
      </c>
      <c r="C1527" t="str">
        <f>_xlfn.XLOOKUP(ELEVTAL[[#This Row],[Institutionsnummer]],INSTREG[INST_NR],INSTREG[INST_NAVN])</f>
        <v>Bymarkskolen</v>
      </c>
      <c r="D1527" t="str">
        <f>_xlfn.XLOOKUP(ELEVTAL[[#This Row],[Institutionsnummer]],INSTREG[INST_NR],INSTREG[EJER_KODE_TEKST])</f>
        <v>Kommunale</v>
      </c>
      <c r="E1527" t="str">
        <f>IF(ELEVTAL[[#This Row],[Administrerende kommune]]=0,ELEVTAL[[#This Row],[Beliggenhedskommune]],IF(ELEVTAL[[#This Row],[Administrerende kommune]]="",ELEVTAL[[#This Row],[Beliggenhedskommune]],ELEVTAL[[#This Row],[Administrerende kommune]]))</f>
        <v>Mariagerfjord Kommune</v>
      </c>
      <c r="F1527" t="str">
        <f>_xlfn.XLOOKUP(ELEVTAL[[#This Row],[Institutionsnummer]],INSTREG[INST_NR],INSTREG[ADM_KOMMUNE_NR_TEKST])</f>
        <v>Mariagerfjord Kommune</v>
      </c>
      <c r="G1527" t="str">
        <f>_xlfn.XLOOKUP(ELEVTAL[[#This Row],[Institutionsnummer]],INSTREG[INST_NR],INSTREG[BEL_KOMMUNE_TEKST])</f>
        <v>Mariagerfjord Kommune</v>
      </c>
      <c r="H1527">
        <v>407</v>
      </c>
    </row>
    <row r="1528" spans="2:8" x14ac:dyDescent="0.25">
      <c r="B1528">
        <v>825001</v>
      </c>
      <c r="C1528" t="str">
        <f>_xlfn.XLOOKUP(ELEVTAL[[#This Row],[Institutionsnummer]],INSTREG[INST_NR],INSTREG[INST_NAVN])</f>
        <v>Læsø Skole og Børnehus</v>
      </c>
      <c r="D1528" t="str">
        <f>_xlfn.XLOOKUP(ELEVTAL[[#This Row],[Institutionsnummer]],INSTREG[INST_NR],INSTREG[EJER_KODE_TEKST])</f>
        <v>Kommunale</v>
      </c>
      <c r="E1528" t="str">
        <f>IF(ELEVTAL[[#This Row],[Administrerende kommune]]=0,ELEVTAL[[#This Row],[Beliggenhedskommune]],IF(ELEVTAL[[#This Row],[Administrerende kommune]]="",ELEVTAL[[#This Row],[Beliggenhedskommune]],ELEVTAL[[#This Row],[Administrerende kommune]]))</f>
        <v>Læsø Kommune</v>
      </c>
      <c r="F1528" t="str">
        <f>_xlfn.XLOOKUP(ELEVTAL[[#This Row],[Institutionsnummer]],INSTREG[INST_NR],INSTREG[ADM_KOMMUNE_NR_TEKST])</f>
        <v>Læsø Kommune</v>
      </c>
      <c r="G1528" t="str">
        <f>_xlfn.XLOOKUP(ELEVTAL[[#This Row],[Institutionsnummer]],INSTREG[INST_NR],INSTREG[BEL_KOMMUNE_TEKST])</f>
        <v>Læsø Kommune</v>
      </c>
      <c r="H1528">
        <v>111</v>
      </c>
    </row>
    <row r="1529" spans="2:8" x14ac:dyDescent="0.25">
      <c r="B1529">
        <v>827002</v>
      </c>
      <c r="C1529" t="str">
        <f>_xlfn.XLOOKUP(ELEVTAL[[#This Row],[Institutionsnummer]],INSTREG[INST_NR],INSTREG[INST_NAVN])</f>
        <v>Løgstør Skole</v>
      </c>
      <c r="D1529" t="str">
        <f>_xlfn.XLOOKUP(ELEVTAL[[#This Row],[Institutionsnummer]],INSTREG[INST_NR],INSTREG[EJER_KODE_TEKST])</f>
        <v>Kommunale</v>
      </c>
      <c r="E1529" t="str">
        <f>IF(ELEVTAL[[#This Row],[Administrerende kommune]]=0,ELEVTAL[[#This Row],[Beliggenhedskommune]],IF(ELEVTAL[[#This Row],[Administrerende kommune]]="",ELEVTAL[[#This Row],[Beliggenhedskommune]],ELEVTAL[[#This Row],[Administrerende kommune]]))</f>
        <v>Vesthimmerlands Kommune</v>
      </c>
      <c r="F1529" t="str">
        <f>_xlfn.XLOOKUP(ELEVTAL[[#This Row],[Institutionsnummer]],INSTREG[INST_NR],INSTREG[ADM_KOMMUNE_NR_TEKST])</f>
        <v>Vesthimmerlands Kommune</v>
      </c>
      <c r="G1529" t="str">
        <f>_xlfn.XLOOKUP(ELEVTAL[[#This Row],[Institutionsnummer]],INSTREG[INST_NR],INSTREG[BEL_KOMMUNE_TEKST])</f>
        <v>Vesthimmerlands Kommune</v>
      </c>
      <c r="H1529">
        <v>374</v>
      </c>
    </row>
    <row r="1530" spans="2:8" x14ac:dyDescent="0.25">
      <c r="B1530">
        <v>827003</v>
      </c>
      <c r="C1530" t="str">
        <f>_xlfn.XLOOKUP(ELEVTAL[[#This Row],[Institutionsnummer]],INSTREG[INST_NR],INSTREG[INST_NAVN])</f>
        <v>Overlade Centralskole</v>
      </c>
      <c r="D1530" t="str">
        <f>_xlfn.XLOOKUP(ELEVTAL[[#This Row],[Institutionsnummer]],INSTREG[INST_NR],INSTREG[EJER_KODE_TEKST])</f>
        <v>Kommunale</v>
      </c>
      <c r="E1530" t="str">
        <f>IF(ELEVTAL[[#This Row],[Administrerende kommune]]=0,ELEVTAL[[#This Row],[Beliggenhedskommune]],IF(ELEVTAL[[#This Row],[Administrerende kommune]]="",ELEVTAL[[#This Row],[Beliggenhedskommune]],ELEVTAL[[#This Row],[Administrerende kommune]]))</f>
        <v>Vesthimmerlands Kommune</v>
      </c>
      <c r="F1530" t="str">
        <f>_xlfn.XLOOKUP(ELEVTAL[[#This Row],[Institutionsnummer]],INSTREG[INST_NR],INSTREG[ADM_KOMMUNE_NR_TEKST])</f>
        <v>Vesthimmerlands Kommune</v>
      </c>
      <c r="G1530" t="str">
        <f>_xlfn.XLOOKUP(ELEVTAL[[#This Row],[Institutionsnummer]],INSTREG[INST_NR],INSTREG[BEL_KOMMUNE_TEKST])</f>
        <v>Vesthimmerlands Kommune</v>
      </c>
    </row>
    <row r="1531" spans="2:8" x14ac:dyDescent="0.25">
      <c r="B1531">
        <v>827005</v>
      </c>
      <c r="C1531" t="str">
        <f>_xlfn.XLOOKUP(ELEVTAL[[#This Row],[Institutionsnummer]],INSTREG[INST_NR],INSTREG[INST_NAVN])</f>
        <v>Ranum Skole</v>
      </c>
      <c r="D1531" t="str">
        <f>_xlfn.XLOOKUP(ELEVTAL[[#This Row],[Institutionsnummer]],INSTREG[INST_NR],INSTREG[EJER_KODE_TEKST])</f>
        <v>Kommunale</v>
      </c>
      <c r="E1531" t="str">
        <f>IF(ELEVTAL[[#This Row],[Administrerende kommune]]=0,ELEVTAL[[#This Row],[Beliggenhedskommune]],IF(ELEVTAL[[#This Row],[Administrerende kommune]]="",ELEVTAL[[#This Row],[Beliggenhedskommune]],ELEVTAL[[#This Row],[Administrerende kommune]]))</f>
        <v>Vesthimmerlands Kommune</v>
      </c>
      <c r="F1531" t="str">
        <f>_xlfn.XLOOKUP(ELEVTAL[[#This Row],[Institutionsnummer]],INSTREG[INST_NR],INSTREG[ADM_KOMMUNE_NR_TEKST])</f>
        <v>Vesthimmerlands Kommune</v>
      </c>
      <c r="G1531" t="str">
        <f>_xlfn.XLOOKUP(ELEVTAL[[#This Row],[Institutionsnummer]],INSTREG[INST_NR],INSTREG[BEL_KOMMUNE_TEKST])</f>
        <v>Vesthimmerlands Kommune</v>
      </c>
      <c r="H1531">
        <v>152</v>
      </c>
    </row>
    <row r="1532" spans="2:8" hidden="1" x14ac:dyDescent="0.25">
      <c r="B1532">
        <v>827010</v>
      </c>
      <c r="C1532" t="str">
        <f>_xlfn.XLOOKUP(ELEVTAL[[#This Row],[Institutionsnummer]],INSTREG[INST_NR],INSTREG[INST_NAVN])</f>
        <v>Skolegården</v>
      </c>
      <c r="D1532" t="str">
        <f>_xlfn.XLOOKUP(ELEVTAL[[#This Row],[Institutionsnummer]],INSTREG[INST_NR],INSTREG[EJER_KODE_TEKST])</f>
        <v>Selvejende, kommunale</v>
      </c>
      <c r="E1532" t="str">
        <f>IF(ELEVTAL[[#This Row],[Administrerende kommune]]=0,ELEVTAL[[#This Row],[Beliggenhedskommune]],IF(ELEVTAL[[#This Row],[Administrerende kommune]]="",ELEVTAL[[#This Row],[Beliggenhedskommune]],ELEVTAL[[#This Row],[Administrerende kommune]]))</f>
        <v>Vesthimmerlands Kommune</v>
      </c>
      <c r="F1532" t="str">
        <f>_xlfn.XLOOKUP(ELEVTAL[[#This Row],[Institutionsnummer]],INSTREG[INST_NR],INSTREG[ADM_KOMMUNE_NR_TEKST])</f>
        <v>Vesthimmerlands Kommune</v>
      </c>
      <c r="G1532" t="str">
        <f>_xlfn.XLOOKUP(ELEVTAL[[#This Row],[Institutionsnummer]],INSTREG[INST_NR],INSTREG[BEL_KOMMUNE_TEKST])</f>
        <v>Vesthimmerlands Kommune</v>
      </c>
    </row>
    <row r="1533" spans="2:8" hidden="1" x14ac:dyDescent="0.25">
      <c r="B1533">
        <v>829008</v>
      </c>
      <c r="C1533" t="str">
        <f>_xlfn.XLOOKUP(ELEVTAL[[#This Row],[Institutionsnummer]],INSTREG[INST_NR],INSTREG[INST_NAVN])</f>
        <v>Havmågen</v>
      </c>
      <c r="D1533" t="str">
        <f>_xlfn.XLOOKUP(ELEVTAL[[#This Row],[Institutionsnummer]],INSTREG[INST_NR],INSTREG[EJER_KODE_TEKST])</f>
        <v>Selvejende, kommunale</v>
      </c>
      <c r="E1533" t="str">
        <f>IF(ELEVTAL[[#This Row],[Administrerende kommune]]=0,ELEVTAL[[#This Row],[Beliggenhedskommune]],IF(ELEVTAL[[#This Row],[Administrerende kommune]]="",ELEVTAL[[#This Row],[Beliggenhedskommune]],ELEVTAL[[#This Row],[Administrerende kommune]]))</f>
        <v>Jammerbugt Kommune</v>
      </c>
      <c r="F1533" t="str">
        <f>_xlfn.XLOOKUP(ELEVTAL[[#This Row],[Institutionsnummer]],INSTREG[INST_NR],INSTREG[ADM_KOMMUNE_NR_TEKST])</f>
        <v>Jammerbugt Kommune</v>
      </c>
      <c r="G1533" t="str">
        <f>_xlfn.XLOOKUP(ELEVTAL[[#This Row],[Institutionsnummer]],INSTREG[INST_NR],INSTREG[BEL_KOMMUNE_TEKST])</f>
        <v>Hjørring Kommune</v>
      </c>
    </row>
    <row r="1534" spans="2:8" hidden="1" x14ac:dyDescent="0.25">
      <c r="B1534">
        <v>829009</v>
      </c>
      <c r="C1534" t="str">
        <f>_xlfn.XLOOKUP(ELEVTAL[[#This Row],[Institutionsnummer]],INSTREG[INST_NR],INSTREG[INST_NAVN])</f>
        <v>Kløvergården</v>
      </c>
      <c r="D1534" t="str">
        <f>_xlfn.XLOOKUP(ELEVTAL[[#This Row],[Institutionsnummer]],INSTREG[INST_NR],INSTREG[EJER_KODE_TEKST])</f>
        <v>Selvejende, kommunale</v>
      </c>
      <c r="E1534" t="str">
        <f>IF(ELEVTAL[[#This Row],[Administrerende kommune]]=0,ELEVTAL[[#This Row],[Beliggenhedskommune]],IF(ELEVTAL[[#This Row],[Administrerende kommune]]="",ELEVTAL[[#This Row],[Beliggenhedskommune]],ELEVTAL[[#This Row],[Administrerende kommune]]))</f>
        <v>Hjørring Kommune</v>
      </c>
      <c r="F1534" t="str">
        <f>_xlfn.XLOOKUP(ELEVTAL[[#This Row],[Institutionsnummer]],INSTREG[INST_NR],INSTREG[ADM_KOMMUNE_NR_TEKST])</f>
        <v>Hjørring Kommune</v>
      </c>
      <c r="G1534" t="str">
        <f>_xlfn.XLOOKUP(ELEVTAL[[#This Row],[Institutionsnummer]],INSTREG[INST_NR],INSTREG[BEL_KOMMUNE_TEKST])</f>
        <v>Hjørring Kommune</v>
      </c>
    </row>
    <row r="1535" spans="2:8" hidden="1" x14ac:dyDescent="0.25">
      <c r="B1535">
        <v>829010</v>
      </c>
      <c r="C1535" t="str">
        <f>_xlfn.XLOOKUP(ELEVTAL[[#This Row],[Institutionsnummer]],INSTREG[INST_NR],INSTREG[INST_NAVN])</f>
        <v>Østergaardskolen</v>
      </c>
      <c r="D1535" t="str">
        <f>_xlfn.XLOOKUP(ELEVTAL[[#This Row],[Institutionsnummer]],INSTREG[INST_NR],INSTREG[EJER_KODE_TEKST])</f>
        <v>Selvejende, private</v>
      </c>
      <c r="E1535" t="str">
        <f>IF(ELEVTAL[[#This Row],[Administrerende kommune]]=0,ELEVTAL[[#This Row],[Beliggenhedskommune]],IF(ELEVTAL[[#This Row],[Administrerende kommune]]="",ELEVTAL[[#This Row],[Beliggenhedskommune]],ELEVTAL[[#This Row],[Administrerende kommune]]))</f>
        <v>Hjørring Kommune</v>
      </c>
      <c r="F1535">
        <f>_xlfn.XLOOKUP(ELEVTAL[[#This Row],[Institutionsnummer]],INSTREG[INST_NR],INSTREG[ADM_KOMMUNE_NR_TEKST])</f>
        <v>0</v>
      </c>
      <c r="G1535" t="str">
        <f>_xlfn.XLOOKUP(ELEVTAL[[#This Row],[Institutionsnummer]],INSTREG[INST_NR],INSTREG[BEL_KOMMUNE_TEKST])</f>
        <v>Hjørring Kommune</v>
      </c>
    </row>
    <row r="1536" spans="2:8" x14ac:dyDescent="0.25">
      <c r="B1536">
        <v>831001</v>
      </c>
      <c r="C1536" t="str">
        <f>_xlfn.XLOOKUP(ELEVTAL[[#This Row],[Institutionsnummer]],INSTREG[INST_NR],INSTREG[INST_NAVN])</f>
        <v>Bislev Skole</v>
      </c>
      <c r="D1536" t="str">
        <f>_xlfn.XLOOKUP(ELEVTAL[[#This Row],[Institutionsnummer]],INSTREG[INST_NR],INSTREG[EJER_KODE_TEKST])</f>
        <v>Kommunale</v>
      </c>
      <c r="E1536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36" t="str">
        <f>_xlfn.XLOOKUP(ELEVTAL[[#This Row],[Institutionsnummer]],INSTREG[INST_NR],INSTREG[ADM_KOMMUNE_NR_TEKST])</f>
        <v>Aalborg Kommune</v>
      </c>
      <c r="G1536" t="str">
        <f>_xlfn.XLOOKUP(ELEVTAL[[#This Row],[Institutionsnummer]],INSTREG[INST_NR],INSTREG[BEL_KOMMUNE_TEKST])</f>
        <v>Aalborg Kommune</v>
      </c>
      <c r="H1536">
        <v>64</v>
      </c>
    </row>
    <row r="1537" spans="2:8" x14ac:dyDescent="0.25">
      <c r="B1537">
        <v>831002</v>
      </c>
      <c r="C1537" t="str">
        <f>_xlfn.XLOOKUP(ELEVTAL[[#This Row],[Institutionsnummer]],INSTREG[INST_NR],INSTREG[INST_NAVN])</f>
        <v>Farstrup Skole</v>
      </c>
      <c r="D1537" t="str">
        <f>_xlfn.XLOOKUP(ELEVTAL[[#This Row],[Institutionsnummer]],INSTREG[INST_NR],INSTREG[EJER_KODE_TEKST])</f>
        <v>Kommunale</v>
      </c>
      <c r="E1537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37" t="str">
        <f>_xlfn.XLOOKUP(ELEVTAL[[#This Row],[Institutionsnummer]],INSTREG[INST_NR],INSTREG[ADM_KOMMUNE_NR_TEKST])</f>
        <v>Aalborg Kommune</v>
      </c>
      <c r="G1537" t="str">
        <f>_xlfn.XLOOKUP(ELEVTAL[[#This Row],[Institutionsnummer]],INSTREG[INST_NR],INSTREG[BEL_KOMMUNE_TEKST])</f>
        <v>Aalborg Kommune</v>
      </c>
      <c r="H1537">
        <v>139</v>
      </c>
    </row>
    <row r="1538" spans="2:8" x14ac:dyDescent="0.25">
      <c r="B1538">
        <v>831003</v>
      </c>
      <c r="C1538" t="str">
        <f>_xlfn.XLOOKUP(ELEVTAL[[#This Row],[Institutionsnummer]],INSTREG[INST_NR],INSTREG[INST_NAVN])</f>
        <v>Nibe Skole</v>
      </c>
      <c r="D1538" t="str">
        <f>_xlfn.XLOOKUP(ELEVTAL[[#This Row],[Institutionsnummer]],INSTREG[INST_NR],INSTREG[EJER_KODE_TEKST])</f>
        <v>Kommunale</v>
      </c>
      <c r="E1538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38" t="str">
        <f>_xlfn.XLOOKUP(ELEVTAL[[#This Row],[Institutionsnummer]],INSTREG[INST_NR],INSTREG[ADM_KOMMUNE_NR_TEKST])</f>
        <v>Aalborg Kommune</v>
      </c>
      <c r="G1538" t="str">
        <f>_xlfn.XLOOKUP(ELEVTAL[[#This Row],[Institutionsnummer]],INSTREG[INST_NR],INSTREG[BEL_KOMMUNE_TEKST])</f>
        <v>Aalborg Kommune</v>
      </c>
      <c r="H1538">
        <v>721</v>
      </c>
    </row>
    <row r="1539" spans="2:8" x14ac:dyDescent="0.25">
      <c r="B1539">
        <v>831004</v>
      </c>
      <c r="C1539" t="str">
        <f>_xlfn.XLOOKUP(ELEVTAL[[#This Row],[Institutionsnummer]],INSTREG[INST_NR],INSTREG[INST_NAVN])</f>
        <v>Sebber Skole</v>
      </c>
      <c r="D1539" t="str">
        <f>_xlfn.XLOOKUP(ELEVTAL[[#This Row],[Institutionsnummer]],INSTREG[INST_NR],INSTREG[EJER_KODE_TEKST])</f>
        <v>Kommunale</v>
      </c>
      <c r="E1539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39" t="str">
        <f>_xlfn.XLOOKUP(ELEVTAL[[#This Row],[Institutionsnummer]],INSTREG[INST_NR],INSTREG[ADM_KOMMUNE_NR_TEKST])</f>
        <v>Aalborg Kommune</v>
      </c>
      <c r="G1539" t="str">
        <f>_xlfn.XLOOKUP(ELEVTAL[[#This Row],[Institutionsnummer]],INSTREG[INST_NR],INSTREG[BEL_KOMMUNE_TEKST])</f>
        <v>Aalborg Kommune</v>
      </c>
      <c r="H1539">
        <v>43</v>
      </c>
    </row>
    <row r="1540" spans="2:8" hidden="1" x14ac:dyDescent="0.25">
      <c r="B1540">
        <v>831008</v>
      </c>
      <c r="C1540" t="str">
        <f>_xlfn.XLOOKUP(ELEVTAL[[#This Row],[Institutionsnummer]],INSTREG[INST_NR],INSTREG[INST_NAVN])</f>
        <v>Den Gamle Smedje</v>
      </c>
      <c r="D1540" t="str">
        <f>_xlfn.XLOOKUP(ELEVTAL[[#This Row],[Institutionsnummer]],INSTREG[INST_NR],INSTREG[EJER_KODE_TEKST])</f>
        <v>Selvejende, kommunale</v>
      </c>
      <c r="E1540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40" t="str">
        <f>_xlfn.XLOOKUP(ELEVTAL[[#This Row],[Institutionsnummer]],INSTREG[INST_NR],INSTREG[ADM_KOMMUNE_NR_TEKST])</f>
        <v>Aalborg Kommune</v>
      </c>
      <c r="G1540" t="str">
        <f>_xlfn.XLOOKUP(ELEVTAL[[#This Row],[Institutionsnummer]],INSTREG[INST_NR],INSTREG[BEL_KOMMUNE_TEKST])</f>
        <v>Aalborg Kommune</v>
      </c>
    </row>
    <row r="1541" spans="2:8" x14ac:dyDescent="0.25">
      <c r="B1541">
        <v>833004</v>
      </c>
      <c r="C1541" t="str">
        <f>_xlfn.XLOOKUP(ELEVTAL[[#This Row],[Institutionsnummer]],INSTREG[INST_NR],INSTREG[INST_NAVN])</f>
        <v>Sortebakkeskolen</v>
      </c>
      <c r="D1541" t="str">
        <f>_xlfn.XLOOKUP(ELEVTAL[[#This Row],[Institutionsnummer]],INSTREG[INST_NR],INSTREG[EJER_KODE_TEKST])</f>
        <v>Kommunale</v>
      </c>
      <c r="E1541" t="str">
        <f>IF(ELEVTAL[[#This Row],[Administrerende kommune]]=0,ELEVTAL[[#This Row],[Beliggenhedskommune]],IF(ELEVTAL[[#This Row],[Administrerende kommune]]="",ELEVTAL[[#This Row],[Beliggenhedskommune]],ELEVTAL[[#This Row],[Administrerende kommune]]))</f>
        <v>Rebild Kommune</v>
      </c>
      <c r="F1541" t="str">
        <f>_xlfn.XLOOKUP(ELEVTAL[[#This Row],[Institutionsnummer]],INSTREG[INST_NR],INSTREG[ADM_KOMMUNE_NR_TEKST])</f>
        <v>Rebild Kommune</v>
      </c>
      <c r="G1541" t="str">
        <f>_xlfn.XLOOKUP(ELEVTAL[[#This Row],[Institutionsnummer]],INSTREG[INST_NR],INSTREG[BEL_KOMMUNE_TEKST])</f>
        <v>Rebild Kommune</v>
      </c>
      <c r="H1541">
        <v>413</v>
      </c>
    </row>
    <row r="1542" spans="2:8" x14ac:dyDescent="0.25">
      <c r="B1542">
        <v>835006</v>
      </c>
      <c r="C1542" t="str">
        <f>_xlfn.XLOOKUP(ELEVTAL[[#This Row],[Institutionsnummer]],INSTREG[INST_NR],INSTREG[INST_NAVN])</f>
        <v>Saltum Skole</v>
      </c>
      <c r="D1542" t="str">
        <f>_xlfn.XLOOKUP(ELEVTAL[[#This Row],[Institutionsnummer]],INSTREG[INST_NR],INSTREG[EJER_KODE_TEKST])</f>
        <v>Kommunale</v>
      </c>
      <c r="E1542" t="str">
        <f>IF(ELEVTAL[[#This Row],[Administrerende kommune]]=0,ELEVTAL[[#This Row],[Beliggenhedskommune]],IF(ELEVTAL[[#This Row],[Administrerende kommune]]="",ELEVTAL[[#This Row],[Beliggenhedskommune]],ELEVTAL[[#This Row],[Administrerende kommune]]))</f>
        <v>Jammerbugt Kommune</v>
      </c>
      <c r="F1542" t="str">
        <f>_xlfn.XLOOKUP(ELEVTAL[[#This Row],[Institutionsnummer]],INSTREG[INST_NR],INSTREG[ADM_KOMMUNE_NR_TEKST])</f>
        <v>Jammerbugt Kommune</v>
      </c>
      <c r="G1542" t="str">
        <f>_xlfn.XLOOKUP(ELEVTAL[[#This Row],[Institutionsnummer]],INSTREG[INST_NR],INSTREG[BEL_KOMMUNE_TEKST])</f>
        <v>Jammerbugt Kommune</v>
      </c>
      <c r="H1542">
        <v>159</v>
      </c>
    </row>
    <row r="1543" spans="2:8" x14ac:dyDescent="0.25">
      <c r="B1543">
        <v>837002</v>
      </c>
      <c r="C1543" t="str">
        <f>_xlfn.XLOOKUP(ELEVTAL[[#This Row],[Institutionsnummer]],INSTREG[INST_NR],INSTREG[INST_NAVN])</f>
        <v>Gudumholm Skole</v>
      </c>
      <c r="D1543" t="str">
        <f>_xlfn.XLOOKUP(ELEVTAL[[#This Row],[Institutionsnummer]],INSTREG[INST_NR],INSTREG[EJER_KODE_TEKST])</f>
        <v>Kommunale</v>
      </c>
      <c r="E1543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43" t="str">
        <f>_xlfn.XLOOKUP(ELEVTAL[[#This Row],[Institutionsnummer]],INSTREG[INST_NR],INSTREG[ADM_KOMMUNE_NR_TEKST])</f>
        <v>Aalborg Kommune</v>
      </c>
      <c r="G1543" t="str">
        <f>_xlfn.XLOOKUP(ELEVTAL[[#This Row],[Institutionsnummer]],INSTREG[INST_NR],INSTREG[BEL_KOMMUNE_TEKST])</f>
        <v>Aalborg Kommune</v>
      </c>
      <c r="H1543">
        <v>142</v>
      </c>
    </row>
    <row r="1544" spans="2:8" x14ac:dyDescent="0.25">
      <c r="B1544">
        <v>837003</v>
      </c>
      <c r="C1544" t="str">
        <f>_xlfn.XLOOKUP(ELEVTAL[[#This Row],[Institutionsnummer]],INSTREG[INST_NR],INSTREG[INST_NAVN])</f>
        <v>Mou Skole</v>
      </c>
      <c r="D1544" t="str">
        <f>_xlfn.XLOOKUP(ELEVTAL[[#This Row],[Institutionsnummer]],INSTREG[INST_NR],INSTREG[EJER_KODE_TEKST])</f>
        <v>Kommunale</v>
      </c>
      <c r="E1544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44" t="str">
        <f>_xlfn.XLOOKUP(ELEVTAL[[#This Row],[Institutionsnummer]],INSTREG[INST_NR],INSTREG[ADM_KOMMUNE_NR_TEKST])</f>
        <v>Aalborg Kommune</v>
      </c>
      <c r="G1544" t="str">
        <f>_xlfn.XLOOKUP(ELEVTAL[[#This Row],[Institutionsnummer]],INSTREG[INST_NR],INSTREG[BEL_KOMMUNE_TEKST])</f>
        <v>Aalborg Kommune</v>
      </c>
      <c r="H1544">
        <v>142</v>
      </c>
    </row>
    <row r="1545" spans="2:8" x14ac:dyDescent="0.25">
      <c r="B1545">
        <v>837005</v>
      </c>
      <c r="C1545" t="str">
        <f>_xlfn.XLOOKUP(ELEVTAL[[#This Row],[Institutionsnummer]],INSTREG[INST_NR],INSTREG[INST_NAVN])</f>
        <v>Kongerslev Skole</v>
      </c>
      <c r="D1545" t="str">
        <f>_xlfn.XLOOKUP(ELEVTAL[[#This Row],[Institutionsnummer]],INSTREG[INST_NR],INSTREG[EJER_KODE_TEKST])</f>
        <v>Kommunale</v>
      </c>
      <c r="E1545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45" t="str">
        <f>_xlfn.XLOOKUP(ELEVTAL[[#This Row],[Institutionsnummer]],INSTREG[INST_NR],INSTREG[ADM_KOMMUNE_NR_TEKST])</f>
        <v>Aalborg Kommune</v>
      </c>
      <c r="G1545" t="str">
        <f>_xlfn.XLOOKUP(ELEVTAL[[#This Row],[Institutionsnummer]],INSTREG[INST_NR],INSTREG[BEL_KOMMUNE_TEKST])</f>
        <v>Aalborg Kommune</v>
      </c>
      <c r="H1545">
        <v>188</v>
      </c>
    </row>
    <row r="1546" spans="2:8" x14ac:dyDescent="0.25">
      <c r="B1546">
        <v>837006</v>
      </c>
      <c r="C1546" t="str">
        <f>_xlfn.XLOOKUP(ELEVTAL[[#This Row],[Institutionsnummer]],INSTREG[INST_NR],INSTREG[INST_NAVN])</f>
        <v>Tofthøjskolen</v>
      </c>
      <c r="D1546" t="str">
        <f>_xlfn.XLOOKUP(ELEVTAL[[#This Row],[Institutionsnummer]],INSTREG[INST_NR],INSTREG[EJER_KODE_TEKST])</f>
        <v>Kommunale</v>
      </c>
      <c r="E1546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46" t="str">
        <f>_xlfn.XLOOKUP(ELEVTAL[[#This Row],[Institutionsnummer]],INSTREG[INST_NR],INSTREG[ADM_KOMMUNE_NR_TEKST])</f>
        <v>Aalborg Kommune</v>
      </c>
      <c r="G1546" t="str">
        <f>_xlfn.XLOOKUP(ELEVTAL[[#This Row],[Institutionsnummer]],INSTREG[INST_NR],INSTREG[BEL_KOMMUNE_TEKST])</f>
        <v>Aalborg Kommune</v>
      </c>
      <c r="H1546">
        <v>496</v>
      </c>
    </row>
    <row r="1547" spans="2:8" hidden="1" x14ac:dyDescent="0.25">
      <c r="B1547">
        <v>840001</v>
      </c>
      <c r="C1547" t="str">
        <f>_xlfn.XLOOKUP(ELEVTAL[[#This Row],[Institutionsnummer]],INSTREG[INST_NR],INSTREG[INST_NAVN])</f>
        <v>Kløverbakkeskolen</v>
      </c>
      <c r="D1547" t="str">
        <f>_xlfn.XLOOKUP(ELEVTAL[[#This Row],[Institutionsnummer]],INSTREG[INST_NR],INSTREG[EJER_KODE_TEKST])</f>
        <v>Selvejende, kommunale</v>
      </c>
      <c r="E1547" t="str">
        <f>IF(ELEVTAL[[#This Row],[Administrerende kommune]]=0,ELEVTAL[[#This Row],[Beliggenhedskommune]],IF(ELEVTAL[[#This Row],[Administrerende kommune]]="",ELEVTAL[[#This Row],[Beliggenhedskommune]],ELEVTAL[[#This Row],[Administrerende kommune]]))</f>
        <v>Rebild Kommune</v>
      </c>
      <c r="F1547" t="str">
        <f>_xlfn.XLOOKUP(ELEVTAL[[#This Row],[Institutionsnummer]],INSTREG[INST_NR],INSTREG[ADM_KOMMUNE_NR_TEKST])</f>
        <v>Rebild Kommune</v>
      </c>
      <c r="G1547" t="str">
        <f>_xlfn.XLOOKUP(ELEVTAL[[#This Row],[Institutionsnummer]],INSTREG[INST_NR],INSTREG[BEL_KOMMUNE_TEKST])</f>
        <v>Rebild Kommune</v>
      </c>
      <c r="H1547">
        <v>17</v>
      </c>
    </row>
    <row r="1548" spans="2:8" hidden="1" x14ac:dyDescent="0.25">
      <c r="B1548">
        <v>840003</v>
      </c>
      <c r="C1548" t="str">
        <f>_xlfn.XLOOKUP(ELEVTAL[[#This Row],[Institutionsnummer]],INSTREG[INST_NR],INSTREG[INST_NAVN])</f>
        <v>No Name intern skole</v>
      </c>
      <c r="D1548" t="str">
        <f>_xlfn.XLOOKUP(ELEVTAL[[#This Row],[Institutionsnummer]],INSTREG[INST_NR],INSTREG[EJER_KODE_TEKST])</f>
        <v>Selvejende, kommunale</v>
      </c>
      <c r="E1548" t="str">
        <f>IF(ELEVTAL[[#This Row],[Administrerende kommune]]=0,ELEVTAL[[#This Row],[Beliggenhedskommune]],IF(ELEVTAL[[#This Row],[Administrerende kommune]]="",ELEVTAL[[#This Row],[Beliggenhedskommune]],ELEVTAL[[#This Row],[Administrerende kommune]]))</f>
        <v>Rebild Kommune</v>
      </c>
      <c r="F1548" t="str">
        <f>_xlfn.XLOOKUP(ELEVTAL[[#This Row],[Institutionsnummer]],INSTREG[INST_NR],INSTREG[ADM_KOMMUNE_NR_TEKST])</f>
        <v>Rebild Kommune</v>
      </c>
      <c r="G1548" t="str">
        <f>_xlfn.XLOOKUP(ELEVTAL[[#This Row],[Institutionsnummer]],INSTREG[INST_NR],INSTREG[BEL_KOMMUNE_TEKST])</f>
        <v>Rebild Kommune</v>
      </c>
    </row>
    <row r="1549" spans="2:8" x14ac:dyDescent="0.25">
      <c r="B1549">
        <v>841003</v>
      </c>
      <c r="C1549" t="str">
        <f>_xlfn.XLOOKUP(ELEVTAL[[#This Row],[Institutionsnummer]],INSTREG[INST_NR],INSTREG[INST_NAVN])</f>
        <v>Ålbæk Skole</v>
      </c>
      <c r="D1549" t="str">
        <f>_xlfn.XLOOKUP(ELEVTAL[[#This Row],[Institutionsnummer]],INSTREG[INST_NR],INSTREG[EJER_KODE_TEKST])</f>
        <v>Kommunale</v>
      </c>
      <c r="E1549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Frederikshavn Kommune</v>
      </c>
      <c r="F1549" t="str">
        <f>_xlfn.XLOOKUP(ELEVTAL[[#This Row],[Institutionsnummer]],INSTREG[INST_NR],INSTREG[ADM_KOMMUNE_NR_TEKST])</f>
        <v>Frederikshavn Kommune</v>
      </c>
      <c r="G1549" t="str">
        <f>_xlfn.XLOOKUP(ELEVTAL[[#This Row],[Institutionsnummer]],INSTREG[INST_NR],INSTREG[BEL_KOMMUNE_TEKST])</f>
        <v>Frederikshavn Kommune</v>
      </c>
      <c r="H1549">
        <v>142</v>
      </c>
    </row>
    <row r="1550" spans="2:8" x14ac:dyDescent="0.25">
      <c r="B1550">
        <v>843004</v>
      </c>
      <c r="C1550" t="str">
        <f>_xlfn.XLOOKUP(ELEVTAL[[#This Row],[Institutionsnummer]],INSTREG[INST_NR],INSTREG[INST_NAVN])</f>
        <v>Skørping Skole</v>
      </c>
      <c r="D1550" t="str">
        <f>_xlfn.XLOOKUP(ELEVTAL[[#This Row],[Institutionsnummer]],INSTREG[INST_NR],INSTREG[EJER_KODE_TEKST])</f>
        <v>Kommunale</v>
      </c>
      <c r="E1550" t="str">
        <f>IF(ELEVTAL[[#This Row],[Administrerende kommune]]=0,ELEVTAL[[#This Row],[Beliggenhedskommune]],IF(ELEVTAL[[#This Row],[Administrerende kommune]]="",ELEVTAL[[#This Row],[Beliggenhedskommune]],ELEVTAL[[#This Row],[Administrerende kommune]]))</f>
        <v>Rebild Kommune</v>
      </c>
      <c r="F1550" t="str">
        <f>_xlfn.XLOOKUP(ELEVTAL[[#This Row],[Institutionsnummer]],INSTREG[INST_NR],INSTREG[ADM_KOMMUNE_NR_TEKST])</f>
        <v>Rebild Kommune</v>
      </c>
      <c r="G1550" t="str">
        <f>_xlfn.XLOOKUP(ELEVTAL[[#This Row],[Institutionsnummer]],INSTREG[INST_NR],INSTREG[BEL_KOMMUNE_TEKST])</f>
        <v>Rebild Kommune</v>
      </c>
      <c r="H1550">
        <v>724</v>
      </c>
    </row>
    <row r="1551" spans="2:8" x14ac:dyDescent="0.25">
      <c r="B1551">
        <v>843210</v>
      </c>
      <c r="C1551" t="str">
        <f>_xlfn.XLOOKUP(ELEVTAL[[#This Row],[Institutionsnummer]],INSTREG[INST_NR],INSTREG[INST_NAVN])</f>
        <v>Rebild Ungdomsskole</v>
      </c>
      <c r="D1551" t="str">
        <f>_xlfn.XLOOKUP(ELEVTAL[[#This Row],[Institutionsnummer]],INSTREG[INST_NR],INSTREG[EJER_KODE_TEKST])</f>
        <v>Kommunale</v>
      </c>
      <c r="E1551" t="str">
        <f>IF(ELEVTAL[[#This Row],[Administrerende kommune]]=0,ELEVTAL[[#This Row],[Beliggenhedskommune]],IF(ELEVTAL[[#This Row],[Administrerende kommune]]="",ELEVTAL[[#This Row],[Beliggenhedskommune]],ELEVTAL[[#This Row],[Administrerende kommune]]))</f>
        <v>Rebild Kommune</v>
      </c>
      <c r="F1551" t="str">
        <f>_xlfn.XLOOKUP(ELEVTAL[[#This Row],[Institutionsnummer]],INSTREG[INST_NR],INSTREG[ADM_KOMMUNE_NR_TEKST])</f>
        <v>Rebild Kommune</v>
      </c>
      <c r="G1551" t="str">
        <f>_xlfn.XLOOKUP(ELEVTAL[[#This Row],[Institutionsnummer]],INSTREG[INST_NR],INSTREG[BEL_KOMMUNE_TEKST])</f>
        <v>Rebild Kommune</v>
      </c>
      <c r="H1551">
        <v>12</v>
      </c>
    </row>
    <row r="1552" spans="2:8" x14ac:dyDescent="0.25">
      <c r="B1552">
        <v>843901</v>
      </c>
      <c r="C1552" t="str">
        <f>_xlfn.XLOOKUP(ELEVTAL[[#This Row],[Institutionsnummer]],INSTREG[INST_NR],INSTREG[INST_NAVN])</f>
        <v>Læringscenter Himmerland</v>
      </c>
      <c r="D1552" t="str">
        <f>_xlfn.XLOOKUP(ELEVTAL[[#This Row],[Institutionsnummer]],INSTREG[INST_NR],INSTREG[EJER_KODE_TEKST])</f>
        <v>Kommunale</v>
      </c>
      <c r="E1552" t="str">
        <f>IF(ELEVTAL[[#This Row],[Administrerende kommune]]=0,ELEVTAL[[#This Row],[Beliggenhedskommune]],IF(ELEVTAL[[#This Row],[Administrerende kommune]]="",ELEVTAL[[#This Row],[Beliggenhedskommune]],ELEVTAL[[#This Row],[Administrerende kommune]]))</f>
        <v>Rebild Kommune</v>
      </c>
      <c r="F1552" t="str">
        <f>_xlfn.XLOOKUP(ELEVTAL[[#This Row],[Institutionsnummer]],INSTREG[INST_NR],INSTREG[ADM_KOMMUNE_NR_TEKST])</f>
        <v>Rebild Kommune</v>
      </c>
      <c r="G1552" t="str">
        <f>_xlfn.XLOOKUP(ELEVTAL[[#This Row],[Institutionsnummer]],INSTREG[INST_NR],INSTREG[BEL_KOMMUNE_TEKST])</f>
        <v>Rebild Kommune</v>
      </c>
      <c r="H1552">
        <v>29</v>
      </c>
    </row>
    <row r="1553" spans="2:8" x14ac:dyDescent="0.25">
      <c r="B1553">
        <v>845003</v>
      </c>
      <c r="C1553" t="str">
        <f>_xlfn.XLOOKUP(ELEVTAL[[#This Row],[Institutionsnummer]],INSTREG[INST_NR],INSTREG[INST_NAVN])</f>
        <v>Bavnebakkeskolen</v>
      </c>
      <c r="D1553" t="str">
        <f>_xlfn.XLOOKUP(ELEVTAL[[#This Row],[Institutionsnummer]],INSTREG[INST_NR],INSTREG[EJER_KODE_TEKST])</f>
        <v>Kommunale</v>
      </c>
      <c r="E1553" t="str">
        <f>IF(ELEVTAL[[#This Row],[Administrerende kommune]]=0,ELEVTAL[[#This Row],[Beliggenhedskommune]],IF(ELEVTAL[[#This Row],[Administrerende kommune]]="",ELEVTAL[[#This Row],[Beliggenhedskommune]],ELEVTAL[[#This Row],[Administrerende kommune]]))</f>
        <v>Rebild Kommune</v>
      </c>
      <c r="F1553" t="str">
        <f>_xlfn.XLOOKUP(ELEVTAL[[#This Row],[Institutionsnummer]],INSTREG[INST_NR],INSTREG[ADM_KOMMUNE_NR_TEKST])</f>
        <v>Rebild Kommune</v>
      </c>
      <c r="G1553" t="str">
        <f>_xlfn.XLOOKUP(ELEVTAL[[#This Row],[Institutionsnummer]],INSTREG[INST_NR],INSTREG[BEL_KOMMUNE_TEKST])</f>
        <v>Rebild Kommune</v>
      </c>
      <c r="H1553">
        <v>734</v>
      </c>
    </row>
    <row r="1554" spans="2:8" x14ac:dyDescent="0.25">
      <c r="B1554">
        <v>845004</v>
      </c>
      <c r="C1554" t="str">
        <f>_xlfn.XLOOKUP(ELEVTAL[[#This Row],[Institutionsnummer]],INSTREG[INST_NR],INSTREG[INST_NAVN])</f>
        <v>Suldrup Skole</v>
      </c>
      <c r="D1554" t="str">
        <f>_xlfn.XLOOKUP(ELEVTAL[[#This Row],[Institutionsnummer]],INSTREG[INST_NR],INSTREG[EJER_KODE_TEKST])</f>
        <v>Kommunale</v>
      </c>
      <c r="E1554" t="str">
        <f>IF(ELEVTAL[[#This Row],[Administrerende kommune]]=0,ELEVTAL[[#This Row],[Beliggenhedskommune]],IF(ELEVTAL[[#This Row],[Administrerende kommune]]="",ELEVTAL[[#This Row],[Beliggenhedskommune]],ELEVTAL[[#This Row],[Administrerende kommune]]))</f>
        <v>Rebild Kommune</v>
      </c>
      <c r="F1554" t="str">
        <f>_xlfn.XLOOKUP(ELEVTAL[[#This Row],[Institutionsnummer]],INSTREG[INST_NR],INSTREG[ADM_KOMMUNE_NR_TEKST])</f>
        <v>Rebild Kommune</v>
      </c>
      <c r="G1554" t="str">
        <f>_xlfn.XLOOKUP(ELEVTAL[[#This Row],[Institutionsnummer]],INSTREG[INST_NR],INSTREG[BEL_KOMMUNE_TEKST])</f>
        <v>Rebild Kommune</v>
      </c>
      <c r="H1554">
        <v>282</v>
      </c>
    </row>
    <row r="1555" spans="2:8" x14ac:dyDescent="0.25">
      <c r="B1555">
        <v>845006</v>
      </c>
      <c r="C1555" t="str">
        <f>_xlfn.XLOOKUP(ELEVTAL[[#This Row],[Institutionsnummer]],INSTREG[INST_NR],INSTREG[INST_NAVN])</f>
        <v>Øster Hornum Børneunivers</v>
      </c>
      <c r="D1555" t="str">
        <f>_xlfn.XLOOKUP(ELEVTAL[[#This Row],[Institutionsnummer]],INSTREG[INST_NR],INSTREG[EJER_KODE_TEKST])</f>
        <v>Kommunale</v>
      </c>
      <c r="E1555" t="str">
        <f>IF(ELEVTAL[[#This Row],[Administrerende kommune]]=0,ELEVTAL[[#This Row],[Beliggenhedskommune]],IF(ELEVTAL[[#This Row],[Administrerende kommune]]="",ELEVTAL[[#This Row],[Beliggenhedskommune]],ELEVTAL[[#This Row],[Administrerende kommune]]))</f>
        <v>Rebild Kommune</v>
      </c>
      <c r="F1555" t="str">
        <f>_xlfn.XLOOKUP(ELEVTAL[[#This Row],[Institutionsnummer]],INSTREG[INST_NR],INSTREG[ADM_KOMMUNE_NR_TEKST])</f>
        <v>Rebild Kommune</v>
      </c>
      <c r="G1555" t="str">
        <f>_xlfn.XLOOKUP(ELEVTAL[[#This Row],[Institutionsnummer]],INSTREG[INST_NR],INSTREG[BEL_KOMMUNE_TEKST])</f>
        <v>Rebild Kommune</v>
      </c>
      <c r="H1555">
        <v>143</v>
      </c>
    </row>
    <row r="1556" spans="2:8" x14ac:dyDescent="0.25">
      <c r="B1556">
        <v>845011</v>
      </c>
      <c r="C1556" t="str">
        <f>_xlfn.XLOOKUP(ELEVTAL[[#This Row],[Institutionsnummer]],INSTREG[INST_NR],INSTREG[INST_NAVN])</f>
        <v>Karensmindeskolen</v>
      </c>
      <c r="D1556" t="str">
        <f>_xlfn.XLOOKUP(ELEVTAL[[#This Row],[Institutionsnummer]],INSTREG[INST_NR],INSTREG[EJER_KODE_TEKST])</f>
        <v>Kommunale</v>
      </c>
      <c r="E1556" t="str">
        <f>IF(ELEVTAL[[#This Row],[Administrerende kommune]]=0,ELEVTAL[[#This Row],[Beliggenhedskommune]],IF(ELEVTAL[[#This Row],[Administrerende kommune]]="",ELEVTAL[[#This Row],[Beliggenhedskommune]],ELEVTAL[[#This Row],[Administrerende kommune]]))</f>
        <v>Rebild Kommune</v>
      </c>
      <c r="F1556" t="str">
        <f>_xlfn.XLOOKUP(ELEVTAL[[#This Row],[Institutionsnummer]],INSTREG[INST_NR],INSTREG[ADM_KOMMUNE_NR_TEKST])</f>
        <v>Rebild Kommune</v>
      </c>
      <c r="G1556" t="str">
        <f>_xlfn.XLOOKUP(ELEVTAL[[#This Row],[Institutionsnummer]],INSTREG[INST_NR],INSTREG[BEL_KOMMUNE_TEKST])</f>
        <v>Rebild Kommune</v>
      </c>
      <c r="H1556">
        <v>719</v>
      </c>
    </row>
    <row r="1557" spans="2:8" hidden="1" x14ac:dyDescent="0.25">
      <c r="B1557">
        <v>846001</v>
      </c>
      <c r="C1557" t="str">
        <f>_xlfn.XLOOKUP(ELEVTAL[[#This Row],[Institutionsnummer]],INSTREG[INST_NR],INSTREG[INST_NAVN])</f>
        <v>Hostruphøj</v>
      </c>
      <c r="D1557" t="str">
        <f>_xlfn.XLOOKUP(ELEVTAL[[#This Row],[Institutionsnummer]],INSTREG[INST_NR],INSTREG[EJER_KODE_TEKST])</f>
        <v>Selvejende, kommunale</v>
      </c>
      <c r="E1557" t="str">
        <f>IF(ELEVTAL[[#This Row],[Administrerende kommune]]=0,ELEVTAL[[#This Row],[Beliggenhedskommune]],IF(ELEVTAL[[#This Row],[Administrerende kommune]]="",ELEVTAL[[#This Row],[Beliggenhedskommune]],ELEVTAL[[#This Row],[Administrerende kommune]]))</f>
        <v>Mariagerfjord Kommune</v>
      </c>
      <c r="F1557" t="str">
        <f>_xlfn.XLOOKUP(ELEVTAL[[#This Row],[Institutionsnummer]],INSTREG[INST_NR],INSTREG[ADM_KOMMUNE_NR_TEKST])</f>
        <v>Mariagerfjord Kommune</v>
      </c>
      <c r="G1557" t="str">
        <f>_xlfn.XLOOKUP(ELEVTAL[[#This Row],[Institutionsnummer]],INSTREG[INST_NR],INSTREG[BEL_KOMMUNE_TEKST])</f>
        <v>Mariagerfjord Kommune</v>
      </c>
      <c r="H1557">
        <v>14</v>
      </c>
    </row>
    <row r="1558" spans="2:8" x14ac:dyDescent="0.25">
      <c r="B1558">
        <v>847007</v>
      </c>
      <c r="C1558" t="str">
        <f>_xlfn.XLOOKUP(ELEVTAL[[#This Row],[Institutionsnummer]],INSTREG[INST_NR],INSTREG[INST_NAVN])</f>
        <v>Torslev Skole</v>
      </c>
      <c r="D1558" t="str">
        <f>_xlfn.XLOOKUP(ELEVTAL[[#This Row],[Institutionsnummer]],INSTREG[INST_NR],INSTREG[EJER_KODE_TEKST])</f>
        <v>Kommunale</v>
      </c>
      <c r="E1558" t="str">
        <f>IF(ELEVTAL[[#This Row],[Administrerende kommune]]=0,ELEVTAL[[#This Row],[Beliggenhedskommune]],IF(ELEVTAL[[#This Row],[Administrerende kommune]]="",ELEVTAL[[#This Row],[Beliggenhedskommune]],ELEVTAL[[#This Row],[Administrerende kommune]]))</f>
        <v>Frederikshavn Kommune</v>
      </c>
      <c r="F1558" t="str">
        <f>_xlfn.XLOOKUP(ELEVTAL[[#This Row],[Institutionsnummer]],INSTREG[INST_NR],INSTREG[ADM_KOMMUNE_NR_TEKST])</f>
        <v>Frederikshavn Kommune</v>
      </c>
      <c r="G1558" t="str">
        <f>_xlfn.XLOOKUP(ELEVTAL[[#This Row],[Institutionsnummer]],INSTREG[INST_NR],INSTREG[BEL_KOMMUNE_TEKST])</f>
        <v>Frederikshavn Kommune</v>
      </c>
      <c r="H1558">
        <v>252</v>
      </c>
    </row>
    <row r="1559" spans="2:8" x14ac:dyDescent="0.25">
      <c r="B1559">
        <v>849001</v>
      </c>
      <c r="C1559" t="str">
        <f>_xlfn.XLOOKUP(ELEVTAL[[#This Row],[Institutionsnummer]],INSTREG[INST_NR],INSTREG[INST_NAVN])</f>
        <v>Biersted Skole</v>
      </c>
      <c r="D1559" t="str">
        <f>_xlfn.XLOOKUP(ELEVTAL[[#This Row],[Institutionsnummer]],INSTREG[INST_NR],INSTREG[EJER_KODE_TEKST])</f>
        <v>Kommunale</v>
      </c>
      <c r="E1559" t="str">
        <f>IF(ELEVTAL[[#This Row],[Administrerende kommune]]=0,ELEVTAL[[#This Row],[Beliggenhedskommune]],IF(ELEVTAL[[#This Row],[Administrerende kommune]]="",ELEVTAL[[#This Row],[Beliggenhedskommune]],ELEVTAL[[#This Row],[Administrerende kommune]]))</f>
        <v>Jammerbugt Kommune</v>
      </c>
      <c r="F1559" t="str">
        <f>_xlfn.XLOOKUP(ELEVTAL[[#This Row],[Institutionsnummer]],INSTREG[INST_NR],INSTREG[ADM_KOMMUNE_NR_TEKST])</f>
        <v>Jammerbugt Kommune</v>
      </c>
      <c r="G1559" t="str">
        <f>_xlfn.XLOOKUP(ELEVTAL[[#This Row],[Institutionsnummer]],INSTREG[INST_NR],INSTREG[BEL_KOMMUNE_TEKST])</f>
        <v>Jammerbugt Kommune</v>
      </c>
      <c r="H1559">
        <v>362</v>
      </c>
    </row>
    <row r="1560" spans="2:8" x14ac:dyDescent="0.25">
      <c r="B1560">
        <v>849002</v>
      </c>
      <c r="C1560" t="str">
        <f>_xlfn.XLOOKUP(ELEVTAL[[#This Row],[Institutionsnummer]],INSTREG[INST_NR],INSTREG[INST_NAVN])</f>
        <v>Gjøl Skole</v>
      </c>
      <c r="D1560" t="str">
        <f>_xlfn.XLOOKUP(ELEVTAL[[#This Row],[Institutionsnummer]],INSTREG[INST_NR],INSTREG[EJER_KODE_TEKST])</f>
        <v>Kommunale</v>
      </c>
      <c r="E1560" t="str">
        <f>IF(ELEVTAL[[#This Row],[Administrerende kommune]]=0,ELEVTAL[[#This Row],[Beliggenhedskommune]],IF(ELEVTAL[[#This Row],[Administrerende kommune]]="",ELEVTAL[[#This Row],[Beliggenhedskommune]],ELEVTAL[[#This Row],[Administrerende kommune]]))</f>
        <v>Jammerbugt Kommune</v>
      </c>
      <c r="F1560" t="str">
        <f>_xlfn.XLOOKUP(ELEVTAL[[#This Row],[Institutionsnummer]],INSTREG[INST_NR],INSTREG[ADM_KOMMUNE_NR_TEKST])</f>
        <v>Jammerbugt Kommune</v>
      </c>
      <c r="G1560" t="str">
        <f>_xlfn.XLOOKUP(ELEVTAL[[#This Row],[Institutionsnummer]],INSTREG[INST_NR],INSTREG[BEL_KOMMUNE_TEKST])</f>
        <v>Jammerbugt Kommune</v>
      </c>
      <c r="H1560">
        <v>78</v>
      </c>
    </row>
    <row r="1561" spans="2:8" x14ac:dyDescent="0.25">
      <c r="B1561">
        <v>849003</v>
      </c>
      <c r="C1561" t="str">
        <f>_xlfn.XLOOKUP(ELEVTAL[[#This Row],[Institutionsnummer]],INSTREG[INST_NR],INSTREG[INST_NAVN])</f>
        <v>Nørhalne Skole</v>
      </c>
      <c r="D1561" t="str">
        <f>_xlfn.XLOOKUP(ELEVTAL[[#This Row],[Institutionsnummer]],INSTREG[INST_NR],INSTREG[EJER_KODE_TEKST])</f>
        <v>Kommunale</v>
      </c>
      <c r="E1561" t="str">
        <f>IF(ELEVTAL[[#This Row],[Administrerende kommune]]=0,ELEVTAL[[#This Row],[Beliggenhedskommune]],IF(ELEVTAL[[#This Row],[Administrerende kommune]]="",ELEVTAL[[#This Row],[Beliggenhedskommune]],ELEVTAL[[#This Row],[Administrerende kommune]]))</f>
        <v>Jammerbugt Kommune</v>
      </c>
      <c r="F1561" t="str">
        <f>_xlfn.XLOOKUP(ELEVTAL[[#This Row],[Institutionsnummer]],INSTREG[INST_NR],INSTREG[ADM_KOMMUNE_NR_TEKST])</f>
        <v>Jammerbugt Kommune</v>
      </c>
      <c r="G1561" t="str">
        <f>_xlfn.XLOOKUP(ELEVTAL[[#This Row],[Institutionsnummer]],INSTREG[INST_NR],INSTREG[BEL_KOMMUNE_TEKST])</f>
        <v>Jammerbugt Kommune</v>
      </c>
      <c r="H1561">
        <v>190</v>
      </c>
    </row>
    <row r="1562" spans="2:8" x14ac:dyDescent="0.25">
      <c r="B1562">
        <v>849005</v>
      </c>
      <c r="C1562" t="str">
        <f>_xlfn.XLOOKUP(ELEVTAL[[#This Row],[Institutionsnummer]],INSTREG[INST_NR],INSTREG[INST_NAVN])</f>
        <v>Aabybro Skole</v>
      </c>
      <c r="D1562" t="str">
        <f>_xlfn.XLOOKUP(ELEVTAL[[#This Row],[Institutionsnummer]],INSTREG[INST_NR],INSTREG[EJER_KODE_TEKST])</f>
        <v>Kommunale</v>
      </c>
      <c r="E1562" t="str">
        <f>IF(ELEVTAL[[#This Row],[Administrerende kommune]]=0,ELEVTAL[[#This Row],[Beliggenhedskommune]],IF(ELEVTAL[[#This Row],[Administrerende kommune]]="",ELEVTAL[[#This Row],[Beliggenhedskommune]],ELEVTAL[[#This Row],[Administrerende kommune]]))</f>
        <v>Jammerbugt Kommune</v>
      </c>
      <c r="F1562" t="str">
        <f>_xlfn.XLOOKUP(ELEVTAL[[#This Row],[Institutionsnummer]],INSTREG[INST_NR],INSTREG[ADM_KOMMUNE_NR_TEKST])</f>
        <v>Jammerbugt Kommune</v>
      </c>
      <c r="G1562" t="str">
        <f>_xlfn.XLOOKUP(ELEVTAL[[#This Row],[Institutionsnummer]],INSTREG[INST_NR],INSTREG[BEL_KOMMUNE_TEKST])</f>
        <v>Jammerbugt Kommune</v>
      </c>
      <c r="H1562">
        <v>1014</v>
      </c>
    </row>
    <row r="1563" spans="2:8" hidden="1" x14ac:dyDescent="0.25">
      <c r="B1563">
        <v>849014</v>
      </c>
      <c r="C1563" t="str">
        <f>_xlfn.XLOOKUP(ELEVTAL[[#This Row],[Institutionsnummer]],INSTREG[INST_NR],INSTREG[INST_NAVN])</f>
        <v>Opholdsstedet Ølandhus</v>
      </c>
      <c r="D1563" t="str">
        <f>_xlfn.XLOOKUP(ELEVTAL[[#This Row],[Institutionsnummer]],INSTREG[INST_NR],INSTREG[EJER_KODE_TEKST])</f>
        <v>Selvejende, kommunale</v>
      </c>
      <c r="E1563" t="str">
        <f>IF(ELEVTAL[[#This Row],[Administrerende kommune]]=0,ELEVTAL[[#This Row],[Beliggenhedskommune]],IF(ELEVTAL[[#This Row],[Administrerende kommune]]="",ELEVTAL[[#This Row],[Beliggenhedskommune]],ELEVTAL[[#This Row],[Administrerende kommune]]))</f>
        <v>Jammerbugt Kommune</v>
      </c>
      <c r="F1563">
        <f>_xlfn.XLOOKUP(ELEVTAL[[#This Row],[Institutionsnummer]],INSTREG[INST_NR],INSTREG[ADM_KOMMUNE_NR_TEKST])</f>
        <v>0</v>
      </c>
      <c r="G1563" t="str">
        <f>_xlfn.XLOOKUP(ELEVTAL[[#This Row],[Institutionsnummer]],INSTREG[INST_NR],INSTREG[BEL_KOMMUNE_TEKST])</f>
        <v>Jammerbugt Kommune</v>
      </c>
      <c r="H1563">
        <v>11</v>
      </c>
    </row>
    <row r="1564" spans="2:8" hidden="1" x14ac:dyDescent="0.25">
      <c r="B1564">
        <v>849015</v>
      </c>
      <c r="C1564" t="str">
        <f>_xlfn.XLOOKUP(ELEVTAL[[#This Row],[Institutionsnummer]],INSTREG[INST_NR],INSTREG[INST_NAVN])</f>
        <v>Tranegården</v>
      </c>
      <c r="D1564" t="str">
        <f>_xlfn.XLOOKUP(ELEVTAL[[#This Row],[Institutionsnummer]],INSTREG[INST_NR],INSTREG[EJER_KODE_TEKST])</f>
        <v>Selvejende, kommunale</v>
      </c>
      <c r="E1564" t="str">
        <f>IF(ELEVTAL[[#This Row],[Administrerende kommune]]=0,ELEVTAL[[#This Row],[Beliggenhedskommune]],IF(ELEVTAL[[#This Row],[Administrerende kommune]]="",ELEVTAL[[#This Row],[Beliggenhedskommune]],ELEVTAL[[#This Row],[Administrerende kommune]]))</f>
        <v>Jammerbugt Kommune</v>
      </c>
      <c r="F1564">
        <f>_xlfn.XLOOKUP(ELEVTAL[[#This Row],[Institutionsnummer]],INSTREG[INST_NR],INSTREG[ADM_KOMMUNE_NR_TEKST])</f>
        <v>0</v>
      </c>
      <c r="G1564" t="str">
        <f>_xlfn.XLOOKUP(ELEVTAL[[#This Row],[Institutionsnummer]],INSTREG[INST_NR],INSTREG[BEL_KOMMUNE_TEKST])</f>
        <v>Jammerbugt Kommune</v>
      </c>
    </row>
    <row r="1565" spans="2:8" x14ac:dyDescent="0.25">
      <c r="B1565">
        <v>851004</v>
      </c>
      <c r="C1565" t="str">
        <f>_xlfn.XLOOKUP(ELEVTAL[[#This Row],[Institutionsnummer]],INSTREG[INST_NR],INSTREG[INST_NAVN])</f>
        <v>Ellidshøj Skole</v>
      </c>
      <c r="D1565" t="str">
        <f>_xlfn.XLOOKUP(ELEVTAL[[#This Row],[Institutionsnummer]],INSTREG[INST_NR],INSTREG[EJER_KODE_TEKST])</f>
        <v>Kommunale</v>
      </c>
      <c r="E1565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65" t="str">
        <f>_xlfn.XLOOKUP(ELEVTAL[[#This Row],[Institutionsnummer]],INSTREG[INST_NR],INSTREG[ADM_KOMMUNE_NR_TEKST])</f>
        <v>Aalborg Kommune</v>
      </c>
      <c r="G1565" t="str">
        <f>_xlfn.XLOOKUP(ELEVTAL[[#This Row],[Institutionsnummer]],INSTREG[INST_NR],INSTREG[BEL_KOMMUNE_TEKST])</f>
        <v>Aalborg Kommune</v>
      </c>
      <c r="H1565">
        <v>60</v>
      </c>
    </row>
    <row r="1566" spans="2:8" x14ac:dyDescent="0.25">
      <c r="B1566">
        <v>851005</v>
      </c>
      <c r="C1566" t="str">
        <f>_xlfn.XLOOKUP(ELEVTAL[[#This Row],[Institutionsnummer]],INSTREG[INST_NR],INSTREG[INST_NAVN])</f>
        <v>Ferslev Skole</v>
      </c>
      <c r="D1566" t="str">
        <f>_xlfn.XLOOKUP(ELEVTAL[[#This Row],[Institutionsnummer]],INSTREG[INST_NR],INSTREG[EJER_KODE_TEKST])</f>
        <v>Kommunale</v>
      </c>
      <c r="E1566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66" t="str">
        <f>_xlfn.XLOOKUP(ELEVTAL[[#This Row],[Institutionsnummer]],INSTREG[INST_NR],INSTREG[ADM_KOMMUNE_NR_TEKST])</f>
        <v>Aalborg Kommune</v>
      </c>
      <c r="G1566" t="str">
        <f>_xlfn.XLOOKUP(ELEVTAL[[#This Row],[Institutionsnummer]],INSTREG[INST_NR],INSTREG[BEL_KOMMUNE_TEKST])</f>
        <v>Aalborg Kommune</v>
      </c>
      <c r="H1566">
        <v>298</v>
      </c>
    </row>
    <row r="1567" spans="2:8" x14ac:dyDescent="0.25">
      <c r="B1567">
        <v>851007</v>
      </c>
      <c r="C1567" t="str">
        <f>_xlfn.XLOOKUP(ELEVTAL[[#This Row],[Institutionsnummer]],INSTREG[INST_NR],INSTREG[INST_NAVN])</f>
        <v>Frejlev Skole</v>
      </c>
      <c r="D1567" t="str">
        <f>_xlfn.XLOOKUP(ELEVTAL[[#This Row],[Institutionsnummer]],INSTREG[INST_NR],INSTREG[EJER_KODE_TEKST])</f>
        <v>Kommunale</v>
      </c>
      <c r="E1567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67" t="str">
        <f>_xlfn.XLOOKUP(ELEVTAL[[#This Row],[Institutionsnummer]],INSTREG[INST_NR],INSTREG[ADM_KOMMUNE_NR_TEKST])</f>
        <v>Aalborg Kommune</v>
      </c>
      <c r="G1567" t="str">
        <f>_xlfn.XLOOKUP(ELEVTAL[[#This Row],[Institutionsnummer]],INSTREG[INST_NR],INSTREG[BEL_KOMMUNE_TEKST])</f>
        <v>Aalborg Kommune</v>
      </c>
      <c r="H1567">
        <v>539</v>
      </c>
    </row>
    <row r="1568" spans="2:8" x14ac:dyDescent="0.25">
      <c r="B1568">
        <v>851010</v>
      </c>
      <c r="C1568" t="str">
        <f>_xlfn.XLOOKUP(ELEVTAL[[#This Row],[Institutionsnummer]],INSTREG[INST_NR],INSTREG[INST_NAVN])</f>
        <v>Gl Hasseris Skole</v>
      </c>
      <c r="D1568" t="str">
        <f>_xlfn.XLOOKUP(ELEVTAL[[#This Row],[Institutionsnummer]],INSTREG[INST_NR],INSTREG[EJER_KODE_TEKST])</f>
        <v>Kommunale</v>
      </c>
      <c r="E1568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68" t="str">
        <f>_xlfn.XLOOKUP(ELEVTAL[[#This Row],[Institutionsnummer]],INSTREG[INST_NR],INSTREG[ADM_KOMMUNE_NR_TEKST])</f>
        <v>Aalborg Kommune</v>
      </c>
      <c r="G1568" t="str">
        <f>_xlfn.XLOOKUP(ELEVTAL[[#This Row],[Institutionsnummer]],INSTREG[INST_NR],INSTREG[BEL_KOMMUNE_TEKST])</f>
        <v>Aalborg Kommune</v>
      </c>
      <c r="H1568">
        <v>798</v>
      </c>
    </row>
    <row r="1569" spans="2:8" x14ac:dyDescent="0.25">
      <c r="B1569">
        <v>851011</v>
      </c>
      <c r="C1569" t="str">
        <f>_xlfn.XLOOKUP(ELEVTAL[[#This Row],[Institutionsnummer]],INSTREG[INST_NR],INSTREG[INST_NAVN])</f>
        <v>Gl Lindholm Skole</v>
      </c>
      <c r="D1569" t="str">
        <f>_xlfn.XLOOKUP(ELEVTAL[[#This Row],[Institutionsnummer]],INSTREG[INST_NR],INSTREG[EJER_KODE_TEKST])</f>
        <v>Kommunale</v>
      </c>
      <c r="E1569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69" t="str">
        <f>_xlfn.XLOOKUP(ELEVTAL[[#This Row],[Institutionsnummer]],INSTREG[INST_NR],INSTREG[ADM_KOMMUNE_NR_TEKST])</f>
        <v>Aalborg Kommune</v>
      </c>
      <c r="G1569" t="str">
        <f>_xlfn.XLOOKUP(ELEVTAL[[#This Row],[Institutionsnummer]],INSTREG[INST_NR],INSTREG[BEL_KOMMUNE_TEKST])</f>
        <v>Aalborg Kommune</v>
      </c>
      <c r="H1569">
        <v>622</v>
      </c>
    </row>
    <row r="1570" spans="2:8" x14ac:dyDescent="0.25">
      <c r="B1570">
        <v>851014</v>
      </c>
      <c r="C1570" t="str">
        <f>_xlfn.XLOOKUP(ELEVTAL[[#This Row],[Institutionsnummer]],INSTREG[INST_NR],INSTREG[INST_NAVN])</f>
        <v>Grindsted Skole</v>
      </c>
      <c r="D1570" t="str">
        <f>_xlfn.XLOOKUP(ELEVTAL[[#This Row],[Institutionsnummer]],INSTREG[INST_NR],INSTREG[EJER_KODE_TEKST])</f>
        <v>Kommunale</v>
      </c>
      <c r="E1570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70" t="str">
        <f>_xlfn.XLOOKUP(ELEVTAL[[#This Row],[Institutionsnummer]],INSTREG[INST_NR],INSTREG[ADM_KOMMUNE_NR_TEKST])</f>
        <v>Aalborg Kommune</v>
      </c>
      <c r="G1570" t="str">
        <f>_xlfn.XLOOKUP(ELEVTAL[[#This Row],[Institutionsnummer]],INSTREG[INST_NR],INSTREG[BEL_KOMMUNE_TEKST])</f>
        <v>Aalborg Kommune</v>
      </c>
      <c r="H1570">
        <v>86</v>
      </c>
    </row>
    <row r="1571" spans="2:8" x14ac:dyDescent="0.25">
      <c r="B1571">
        <v>851015</v>
      </c>
      <c r="C1571" t="str">
        <f>_xlfn.XLOOKUP(ELEVTAL[[#This Row],[Institutionsnummer]],INSTREG[INST_NR],INSTREG[INST_NAVN])</f>
        <v>Gug Skole</v>
      </c>
      <c r="D1571" t="str">
        <f>_xlfn.XLOOKUP(ELEVTAL[[#This Row],[Institutionsnummer]],INSTREG[INST_NR],INSTREG[EJER_KODE_TEKST])</f>
        <v>Kommunale</v>
      </c>
      <c r="E1571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71" t="str">
        <f>_xlfn.XLOOKUP(ELEVTAL[[#This Row],[Institutionsnummer]],INSTREG[INST_NR],INSTREG[ADM_KOMMUNE_NR_TEKST])</f>
        <v>Aalborg Kommune</v>
      </c>
      <c r="G1571" t="str">
        <f>_xlfn.XLOOKUP(ELEVTAL[[#This Row],[Institutionsnummer]],INSTREG[INST_NR],INSTREG[BEL_KOMMUNE_TEKST])</f>
        <v>Aalborg Kommune</v>
      </c>
      <c r="H1571">
        <v>863</v>
      </c>
    </row>
    <row r="1572" spans="2:8" x14ac:dyDescent="0.25">
      <c r="B1572">
        <v>851017</v>
      </c>
      <c r="C1572" t="str">
        <f>_xlfn.XLOOKUP(ELEVTAL[[#This Row],[Institutionsnummer]],INSTREG[INST_NR],INSTREG[INST_NAVN])</f>
        <v>Langholt Skole</v>
      </c>
      <c r="D1572" t="str">
        <f>_xlfn.XLOOKUP(ELEVTAL[[#This Row],[Institutionsnummer]],INSTREG[INST_NR],INSTREG[EJER_KODE_TEKST])</f>
        <v>Kommunale</v>
      </c>
      <c r="E1572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72" t="str">
        <f>_xlfn.XLOOKUP(ELEVTAL[[#This Row],[Institutionsnummer]],INSTREG[INST_NR],INSTREG[ADM_KOMMUNE_NR_TEKST])</f>
        <v>Aalborg Kommune</v>
      </c>
      <c r="G1572" t="str">
        <f>_xlfn.XLOOKUP(ELEVTAL[[#This Row],[Institutionsnummer]],INSTREG[INST_NR],INSTREG[BEL_KOMMUNE_TEKST])</f>
        <v>Aalborg Kommune</v>
      </c>
      <c r="H1572">
        <v>81</v>
      </c>
    </row>
    <row r="1573" spans="2:8" x14ac:dyDescent="0.25">
      <c r="B1573">
        <v>851019</v>
      </c>
      <c r="C1573" t="str">
        <f>_xlfn.XLOOKUP(ELEVTAL[[#This Row],[Institutionsnummer]],INSTREG[INST_NR],INSTREG[INST_NAVN])</f>
        <v>Kærbyskolen</v>
      </c>
      <c r="D1573" t="str">
        <f>_xlfn.XLOOKUP(ELEVTAL[[#This Row],[Institutionsnummer]],INSTREG[INST_NR],INSTREG[EJER_KODE_TEKST])</f>
        <v>Kommunale</v>
      </c>
      <c r="E1573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73" t="str">
        <f>_xlfn.XLOOKUP(ELEVTAL[[#This Row],[Institutionsnummer]],INSTREG[INST_NR],INSTREG[ADM_KOMMUNE_NR_TEKST])</f>
        <v>Aalborg Kommune</v>
      </c>
      <c r="G1573" t="str">
        <f>_xlfn.XLOOKUP(ELEVTAL[[#This Row],[Institutionsnummer]],INSTREG[INST_NR],INSTREG[BEL_KOMMUNE_TEKST])</f>
        <v>Aalborg Kommune</v>
      </c>
      <c r="H1573">
        <v>299</v>
      </c>
    </row>
    <row r="1574" spans="2:8" x14ac:dyDescent="0.25">
      <c r="B1574">
        <v>851020</v>
      </c>
      <c r="C1574" t="str">
        <f>_xlfn.XLOOKUP(ELEVTAL[[#This Row],[Institutionsnummer]],INSTREG[INST_NR],INSTREG[INST_NAVN])</f>
        <v>Nr Uttrup Skole</v>
      </c>
      <c r="D1574" t="str">
        <f>_xlfn.XLOOKUP(ELEVTAL[[#This Row],[Institutionsnummer]],INSTREG[INST_NR],INSTREG[EJER_KODE_TEKST])</f>
        <v>Kommunale</v>
      </c>
      <c r="E1574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74" t="str">
        <f>_xlfn.XLOOKUP(ELEVTAL[[#This Row],[Institutionsnummer]],INSTREG[INST_NR],INSTREG[ADM_KOMMUNE_NR_TEKST])</f>
        <v>Aalborg Kommune</v>
      </c>
      <c r="G1574" t="str">
        <f>_xlfn.XLOOKUP(ELEVTAL[[#This Row],[Institutionsnummer]],INSTREG[INST_NR],INSTREG[BEL_KOMMUNE_TEKST])</f>
        <v>Aalborg Kommune</v>
      </c>
      <c r="H1574">
        <v>531</v>
      </c>
    </row>
    <row r="1575" spans="2:8" x14ac:dyDescent="0.25">
      <c r="B1575">
        <v>851021</v>
      </c>
      <c r="C1575" t="str">
        <f>_xlfn.XLOOKUP(ELEVTAL[[#This Row],[Institutionsnummer]],INSTREG[INST_NR],INSTREG[INST_NAVN])</f>
        <v>Nørholm Skole</v>
      </c>
      <c r="D1575" t="str">
        <f>_xlfn.XLOOKUP(ELEVTAL[[#This Row],[Institutionsnummer]],INSTREG[INST_NR],INSTREG[EJER_KODE_TEKST])</f>
        <v>Kommunale</v>
      </c>
      <c r="E1575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75" t="str">
        <f>_xlfn.XLOOKUP(ELEVTAL[[#This Row],[Institutionsnummer]],INSTREG[INST_NR],INSTREG[ADM_KOMMUNE_NR_TEKST])</f>
        <v>Aalborg Kommune</v>
      </c>
      <c r="G1575" t="str">
        <f>_xlfn.XLOOKUP(ELEVTAL[[#This Row],[Institutionsnummer]],INSTREG[INST_NR],INSTREG[BEL_KOMMUNE_TEKST])</f>
        <v>Aalborg Kommune</v>
      </c>
      <c r="H1575">
        <v>103</v>
      </c>
    </row>
    <row r="1576" spans="2:8" x14ac:dyDescent="0.25">
      <c r="B1576">
        <v>851022</v>
      </c>
      <c r="C1576" t="str">
        <f>_xlfn.XLOOKUP(ELEVTAL[[#This Row],[Institutionsnummer]],INSTREG[INST_NR],INSTREG[INST_NAVN])</f>
        <v>Nøvling Skole</v>
      </c>
      <c r="D1576" t="str">
        <f>_xlfn.XLOOKUP(ELEVTAL[[#This Row],[Institutionsnummer]],INSTREG[INST_NR],INSTREG[EJER_KODE_TEKST])</f>
        <v>Kommunale</v>
      </c>
      <c r="E1576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76" t="str">
        <f>_xlfn.XLOOKUP(ELEVTAL[[#This Row],[Institutionsnummer]],INSTREG[INST_NR],INSTREG[ADM_KOMMUNE_NR_TEKST])</f>
        <v>Aalborg Kommune</v>
      </c>
      <c r="G1576" t="str">
        <f>_xlfn.XLOOKUP(ELEVTAL[[#This Row],[Institutionsnummer]],INSTREG[INST_NR],INSTREG[BEL_KOMMUNE_TEKST])</f>
        <v>Aalborg Kommune</v>
      </c>
      <c r="H1576">
        <v>149</v>
      </c>
    </row>
    <row r="1577" spans="2:8" x14ac:dyDescent="0.25">
      <c r="B1577">
        <v>851024</v>
      </c>
      <c r="C1577" t="str">
        <f>_xlfn.XLOOKUP(ELEVTAL[[#This Row],[Institutionsnummer]],INSTREG[INST_NR],INSTREG[INST_NAVN])</f>
        <v>Klarup Skole</v>
      </c>
      <c r="D1577" t="str">
        <f>_xlfn.XLOOKUP(ELEVTAL[[#This Row],[Institutionsnummer]],INSTREG[INST_NR],INSTREG[EJER_KODE_TEKST])</f>
        <v>Kommunale</v>
      </c>
      <c r="E1577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77" t="str">
        <f>_xlfn.XLOOKUP(ELEVTAL[[#This Row],[Institutionsnummer]],INSTREG[INST_NR],INSTREG[ADM_KOMMUNE_NR_TEKST])</f>
        <v>Aalborg Kommune</v>
      </c>
      <c r="G1577" t="str">
        <f>_xlfn.XLOOKUP(ELEVTAL[[#This Row],[Institutionsnummer]],INSTREG[INST_NR],INSTREG[BEL_KOMMUNE_TEKST])</f>
        <v>Aalborg Kommune</v>
      </c>
      <c r="H1577">
        <v>798</v>
      </c>
    </row>
    <row r="1578" spans="2:8" x14ac:dyDescent="0.25">
      <c r="B1578">
        <v>851026</v>
      </c>
      <c r="C1578" t="str">
        <f>_xlfn.XLOOKUP(ELEVTAL[[#This Row],[Institutionsnummer]],INSTREG[INST_NR],INSTREG[INST_NAVN])</f>
        <v>Skansevejens Skole</v>
      </c>
      <c r="D1578" t="str">
        <f>_xlfn.XLOOKUP(ELEVTAL[[#This Row],[Institutionsnummer]],INSTREG[INST_NR],INSTREG[EJER_KODE_TEKST])</f>
        <v>Kommunale</v>
      </c>
      <c r="E1578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78" t="str">
        <f>_xlfn.XLOOKUP(ELEVTAL[[#This Row],[Institutionsnummer]],INSTREG[INST_NR],INSTREG[ADM_KOMMUNE_NR_TEKST])</f>
        <v>Aalborg Kommune</v>
      </c>
      <c r="G1578" t="str">
        <f>_xlfn.XLOOKUP(ELEVTAL[[#This Row],[Institutionsnummer]],INSTREG[INST_NR],INSTREG[BEL_KOMMUNE_TEKST])</f>
        <v>Aalborg Kommune</v>
      </c>
      <c r="H1578">
        <v>501</v>
      </c>
    </row>
    <row r="1579" spans="2:8" x14ac:dyDescent="0.25">
      <c r="B1579">
        <v>851027</v>
      </c>
      <c r="C1579" t="str">
        <f>_xlfn.XLOOKUP(ELEVTAL[[#This Row],[Institutionsnummer]],INSTREG[INST_NR],INSTREG[INST_NAVN])</f>
        <v>Sofiendalskolen</v>
      </c>
      <c r="D1579" t="str">
        <f>_xlfn.XLOOKUP(ELEVTAL[[#This Row],[Institutionsnummer]],INSTREG[INST_NR],INSTREG[EJER_KODE_TEKST])</f>
        <v>Kommunale</v>
      </c>
      <c r="E1579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79" t="str">
        <f>_xlfn.XLOOKUP(ELEVTAL[[#This Row],[Institutionsnummer]],INSTREG[INST_NR],INSTREG[ADM_KOMMUNE_NR_TEKST])</f>
        <v>Aalborg Kommune</v>
      </c>
      <c r="G1579" t="str">
        <f>_xlfn.XLOOKUP(ELEVTAL[[#This Row],[Institutionsnummer]],INSTREG[INST_NR],INSTREG[BEL_KOMMUNE_TEKST])</f>
        <v>Aalborg Kommune</v>
      </c>
      <c r="H1579">
        <v>676</v>
      </c>
    </row>
    <row r="1580" spans="2:8" x14ac:dyDescent="0.25">
      <c r="B1580">
        <v>851028</v>
      </c>
      <c r="C1580" t="str">
        <f>_xlfn.XLOOKUP(ELEVTAL[[#This Row],[Institutionsnummer]],INSTREG[INST_NR],INSTREG[INST_NAVN])</f>
        <v>Stolpedalsskolen</v>
      </c>
      <c r="D1580" t="str">
        <f>_xlfn.XLOOKUP(ELEVTAL[[#This Row],[Institutionsnummer]],INSTREG[INST_NR],INSTREG[EJER_KODE_TEKST])</f>
        <v>Kommunale</v>
      </c>
      <c r="E1580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80" t="str">
        <f>_xlfn.XLOOKUP(ELEVTAL[[#This Row],[Institutionsnummer]],INSTREG[INST_NR],INSTREG[ADM_KOMMUNE_NR_TEKST])</f>
        <v>Aalborg Kommune</v>
      </c>
      <c r="G1580" t="str">
        <f>_xlfn.XLOOKUP(ELEVTAL[[#This Row],[Institutionsnummer]],INSTREG[INST_NR],INSTREG[BEL_KOMMUNE_TEKST])</f>
        <v>Aalborg Kommune</v>
      </c>
      <c r="H1580">
        <v>696</v>
      </c>
    </row>
    <row r="1581" spans="2:8" x14ac:dyDescent="0.25">
      <c r="B1581">
        <v>851029</v>
      </c>
      <c r="C1581" t="str">
        <f>_xlfn.XLOOKUP(ELEVTAL[[#This Row],[Institutionsnummer]],INSTREG[INST_NR],INSTREG[INST_NAVN])</f>
        <v>Sulsted Skole</v>
      </c>
      <c r="D1581" t="str">
        <f>_xlfn.XLOOKUP(ELEVTAL[[#This Row],[Institutionsnummer]],INSTREG[INST_NR],INSTREG[EJER_KODE_TEKST])</f>
        <v>Kommunale</v>
      </c>
      <c r="E1581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81" t="str">
        <f>_xlfn.XLOOKUP(ELEVTAL[[#This Row],[Institutionsnummer]],INSTREG[INST_NR],INSTREG[ADM_KOMMUNE_NR_TEKST])</f>
        <v>Aalborg Kommune</v>
      </c>
      <c r="G1581" t="str">
        <f>_xlfn.XLOOKUP(ELEVTAL[[#This Row],[Institutionsnummer]],INSTREG[INST_NR],INSTREG[BEL_KOMMUNE_TEKST])</f>
        <v>Aalborg Kommune</v>
      </c>
      <c r="H1581">
        <v>269</v>
      </c>
    </row>
    <row r="1582" spans="2:8" x14ac:dyDescent="0.25">
      <c r="B1582">
        <v>851030</v>
      </c>
      <c r="C1582" t="str">
        <f>_xlfn.XLOOKUP(ELEVTAL[[#This Row],[Institutionsnummer]],INSTREG[INST_NR],INSTREG[INST_NAVN])</f>
        <v>Svenstrup Skole</v>
      </c>
      <c r="D1582" t="str">
        <f>_xlfn.XLOOKUP(ELEVTAL[[#This Row],[Institutionsnummer]],INSTREG[INST_NR],INSTREG[EJER_KODE_TEKST])</f>
        <v>Kommunale</v>
      </c>
      <c r="E1582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82" t="str">
        <f>_xlfn.XLOOKUP(ELEVTAL[[#This Row],[Institutionsnummer]],INSTREG[INST_NR],INSTREG[ADM_KOMMUNE_NR_TEKST])</f>
        <v>Aalborg Kommune</v>
      </c>
      <c r="G1582" t="str">
        <f>_xlfn.XLOOKUP(ELEVTAL[[#This Row],[Institutionsnummer]],INSTREG[INST_NR],INSTREG[BEL_KOMMUNE_TEKST])</f>
        <v>Aalborg Kommune</v>
      </c>
      <c r="H1582">
        <v>460</v>
      </c>
    </row>
    <row r="1583" spans="2:8" x14ac:dyDescent="0.25">
      <c r="B1583">
        <v>851031</v>
      </c>
      <c r="C1583" t="str">
        <f>_xlfn.XLOOKUP(ELEVTAL[[#This Row],[Institutionsnummer]],INSTREG[INST_NR],INSTREG[INST_NAVN])</f>
        <v>Sønderbroskolen</v>
      </c>
      <c r="D1583" t="str">
        <f>_xlfn.XLOOKUP(ELEVTAL[[#This Row],[Institutionsnummer]],INSTREG[INST_NR],INSTREG[EJER_KODE_TEKST])</f>
        <v>Kommunale</v>
      </c>
      <c r="E1583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83" t="str">
        <f>_xlfn.XLOOKUP(ELEVTAL[[#This Row],[Institutionsnummer]],INSTREG[INST_NR],INSTREG[ADM_KOMMUNE_NR_TEKST])</f>
        <v>Aalborg Kommune</v>
      </c>
      <c r="G1583" t="str">
        <f>_xlfn.XLOOKUP(ELEVTAL[[#This Row],[Institutionsnummer]],INSTREG[INST_NR],INSTREG[BEL_KOMMUNE_TEKST])</f>
        <v>Aalborg Kommune</v>
      </c>
      <c r="H1583">
        <v>507</v>
      </c>
    </row>
    <row r="1584" spans="2:8" x14ac:dyDescent="0.25">
      <c r="B1584">
        <v>851032</v>
      </c>
      <c r="C1584" t="str">
        <f>_xlfn.XLOOKUP(ELEVTAL[[#This Row],[Institutionsnummer]],INSTREG[INST_NR],INSTREG[INST_NAVN])</f>
        <v>Sønderholm Skole</v>
      </c>
      <c r="D1584" t="str">
        <f>_xlfn.XLOOKUP(ELEVTAL[[#This Row],[Institutionsnummer]],INSTREG[INST_NR],INSTREG[EJER_KODE_TEKST])</f>
        <v>Kommunale</v>
      </c>
      <c r="E1584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84" t="str">
        <f>_xlfn.XLOOKUP(ELEVTAL[[#This Row],[Institutionsnummer]],INSTREG[INST_NR],INSTREG[ADM_KOMMUNE_NR_TEKST])</f>
        <v>Aalborg Kommune</v>
      </c>
      <c r="G1584" t="str">
        <f>_xlfn.XLOOKUP(ELEVTAL[[#This Row],[Institutionsnummer]],INSTREG[INST_NR],INSTREG[BEL_KOMMUNE_TEKST])</f>
        <v>Aalborg Kommune</v>
      </c>
      <c r="H1584">
        <v>190</v>
      </c>
    </row>
    <row r="1585" spans="2:8" x14ac:dyDescent="0.25">
      <c r="B1585">
        <v>851034</v>
      </c>
      <c r="C1585" t="str">
        <f>_xlfn.XLOOKUP(ELEVTAL[[#This Row],[Institutionsnummer]],INSTREG[INST_NR],INSTREG[INST_NAVN])</f>
        <v>Tylstrup Skole</v>
      </c>
      <c r="D1585" t="str">
        <f>_xlfn.XLOOKUP(ELEVTAL[[#This Row],[Institutionsnummer]],INSTREG[INST_NR],INSTREG[EJER_KODE_TEKST])</f>
        <v>Kommunale</v>
      </c>
      <c r="E1585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85" t="str">
        <f>_xlfn.XLOOKUP(ELEVTAL[[#This Row],[Institutionsnummer]],INSTREG[INST_NR],INSTREG[ADM_KOMMUNE_NR_TEKST])</f>
        <v>Aalborg Kommune</v>
      </c>
      <c r="G1585" t="str">
        <f>_xlfn.XLOOKUP(ELEVTAL[[#This Row],[Institutionsnummer]],INSTREG[INST_NR],INSTREG[BEL_KOMMUNE_TEKST])</f>
        <v>Aalborg Kommune</v>
      </c>
      <c r="H1585">
        <v>105</v>
      </c>
    </row>
    <row r="1586" spans="2:8" x14ac:dyDescent="0.25">
      <c r="B1586">
        <v>851036</v>
      </c>
      <c r="C1586" t="str">
        <f>_xlfn.XLOOKUP(ELEVTAL[[#This Row],[Institutionsnummer]],INSTREG[INST_NR],INSTREG[INST_NAVN])</f>
        <v>Vadum Skole</v>
      </c>
      <c r="D1586" t="str">
        <f>_xlfn.XLOOKUP(ELEVTAL[[#This Row],[Institutionsnummer]],INSTREG[INST_NR],INSTREG[EJER_KODE_TEKST])</f>
        <v>Kommunale</v>
      </c>
      <c r="E1586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86" t="str">
        <f>_xlfn.XLOOKUP(ELEVTAL[[#This Row],[Institutionsnummer]],INSTREG[INST_NR],INSTREG[ADM_KOMMUNE_NR_TEKST])</f>
        <v>Aalborg Kommune</v>
      </c>
      <c r="G1586" t="str">
        <f>_xlfn.XLOOKUP(ELEVTAL[[#This Row],[Institutionsnummer]],INSTREG[INST_NR],INSTREG[BEL_KOMMUNE_TEKST])</f>
        <v>Aalborg Kommune</v>
      </c>
      <c r="H1586">
        <v>330</v>
      </c>
    </row>
    <row r="1587" spans="2:8" x14ac:dyDescent="0.25">
      <c r="B1587">
        <v>851037</v>
      </c>
      <c r="C1587" t="str">
        <f>_xlfn.XLOOKUP(ELEVTAL[[#This Row],[Institutionsnummer]],INSTREG[INST_NR],INSTREG[INST_NAVN])</f>
        <v>Vejgaard Østre Skole</v>
      </c>
      <c r="D1587" t="str">
        <f>_xlfn.XLOOKUP(ELEVTAL[[#This Row],[Institutionsnummer]],INSTREG[INST_NR],INSTREG[EJER_KODE_TEKST])</f>
        <v>Kommunale</v>
      </c>
      <c r="E1587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87" t="str">
        <f>_xlfn.XLOOKUP(ELEVTAL[[#This Row],[Institutionsnummer]],INSTREG[INST_NR],INSTREG[ADM_KOMMUNE_NR_TEKST])</f>
        <v>Aalborg Kommune</v>
      </c>
      <c r="G1587" t="str">
        <f>_xlfn.XLOOKUP(ELEVTAL[[#This Row],[Institutionsnummer]],INSTREG[INST_NR],INSTREG[BEL_KOMMUNE_TEKST])</f>
        <v>Aalborg Kommune</v>
      </c>
      <c r="H1587">
        <v>702</v>
      </c>
    </row>
    <row r="1588" spans="2:8" x14ac:dyDescent="0.25">
      <c r="B1588">
        <v>851039</v>
      </c>
      <c r="C1588" t="str">
        <f>_xlfn.XLOOKUP(ELEVTAL[[#This Row],[Institutionsnummer]],INSTREG[INST_NR],INSTREG[INST_NAVN])</f>
        <v>Vestbjerg Skole</v>
      </c>
      <c r="D1588" t="str">
        <f>_xlfn.XLOOKUP(ELEVTAL[[#This Row],[Institutionsnummer]],INSTREG[INST_NR],INSTREG[EJER_KODE_TEKST])</f>
        <v>Kommunale</v>
      </c>
      <c r="E1588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88" t="str">
        <f>_xlfn.XLOOKUP(ELEVTAL[[#This Row],[Institutionsnummer]],INSTREG[INST_NR],INSTREG[ADM_KOMMUNE_NR_TEKST])</f>
        <v>Aalborg Kommune</v>
      </c>
      <c r="G1588" t="str">
        <f>_xlfn.XLOOKUP(ELEVTAL[[#This Row],[Institutionsnummer]],INSTREG[INST_NR],INSTREG[BEL_KOMMUNE_TEKST])</f>
        <v>Aalborg Kommune</v>
      </c>
      <c r="H1588">
        <v>511</v>
      </c>
    </row>
    <row r="1589" spans="2:8" x14ac:dyDescent="0.25">
      <c r="B1589">
        <v>851040</v>
      </c>
      <c r="C1589" t="str">
        <f>_xlfn.XLOOKUP(ELEVTAL[[#This Row],[Institutionsnummer]],INSTREG[INST_NR],INSTREG[INST_NAVN])</f>
        <v>Vester Mariendal Skole</v>
      </c>
      <c r="D1589" t="str">
        <f>_xlfn.XLOOKUP(ELEVTAL[[#This Row],[Institutionsnummer]],INSTREG[INST_NR],INSTREG[EJER_KODE_TEKST])</f>
        <v>Kommunale</v>
      </c>
      <c r="E1589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89" t="str">
        <f>_xlfn.XLOOKUP(ELEVTAL[[#This Row],[Institutionsnummer]],INSTREG[INST_NR],INSTREG[ADM_KOMMUNE_NR_TEKST])</f>
        <v>Aalborg Kommune</v>
      </c>
      <c r="G1589" t="str">
        <f>_xlfn.XLOOKUP(ELEVTAL[[#This Row],[Institutionsnummer]],INSTREG[INST_NR],INSTREG[BEL_KOMMUNE_TEKST])</f>
        <v>Aalborg Kommune</v>
      </c>
      <c r="H1589">
        <v>519</v>
      </c>
    </row>
    <row r="1590" spans="2:8" x14ac:dyDescent="0.25">
      <c r="B1590">
        <v>851041</v>
      </c>
      <c r="C1590" t="str">
        <f>_xlfn.XLOOKUP(ELEVTAL[[#This Row],[Institutionsnummer]],INSTREG[INST_NR],INSTREG[INST_NAVN])</f>
        <v>Vesterkærets Skole</v>
      </c>
      <c r="D1590" t="str">
        <f>_xlfn.XLOOKUP(ELEVTAL[[#This Row],[Institutionsnummer]],INSTREG[INST_NR],INSTREG[EJER_KODE_TEKST])</f>
        <v>Kommunale</v>
      </c>
      <c r="E1590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90" t="str">
        <f>_xlfn.XLOOKUP(ELEVTAL[[#This Row],[Institutionsnummer]],INSTREG[INST_NR],INSTREG[ADM_KOMMUNE_NR_TEKST])</f>
        <v>Aalborg Kommune</v>
      </c>
      <c r="G1590" t="str">
        <f>_xlfn.XLOOKUP(ELEVTAL[[#This Row],[Institutionsnummer]],INSTREG[INST_NR],INSTREG[BEL_KOMMUNE_TEKST])</f>
        <v>Aalborg Kommune</v>
      </c>
      <c r="H1590">
        <v>289</v>
      </c>
    </row>
    <row r="1591" spans="2:8" x14ac:dyDescent="0.25">
      <c r="B1591">
        <v>851042</v>
      </c>
      <c r="C1591" t="str">
        <f>_xlfn.XLOOKUP(ELEVTAL[[#This Row],[Institutionsnummer]],INSTREG[INST_NR],INSTREG[INST_NAVN])</f>
        <v>Vodskov Skole</v>
      </c>
      <c r="D1591" t="str">
        <f>_xlfn.XLOOKUP(ELEVTAL[[#This Row],[Institutionsnummer]],INSTREG[INST_NR],INSTREG[EJER_KODE_TEKST])</f>
        <v>Kommunale</v>
      </c>
      <c r="E1591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91" t="str">
        <f>_xlfn.XLOOKUP(ELEVTAL[[#This Row],[Institutionsnummer]],INSTREG[INST_NR],INSTREG[ADM_KOMMUNE_NR_TEKST])</f>
        <v>Aalborg Kommune</v>
      </c>
      <c r="G1591" t="str">
        <f>_xlfn.XLOOKUP(ELEVTAL[[#This Row],[Institutionsnummer]],INSTREG[INST_NR],INSTREG[BEL_KOMMUNE_TEKST])</f>
        <v>Aalborg Kommune</v>
      </c>
      <c r="H1591">
        <v>618</v>
      </c>
    </row>
    <row r="1592" spans="2:8" x14ac:dyDescent="0.25">
      <c r="B1592">
        <v>851044</v>
      </c>
      <c r="C1592" t="str">
        <f>_xlfn.XLOOKUP(ELEVTAL[[#This Row],[Institutionsnummer]],INSTREG[INST_NR],INSTREG[INST_NAVN])</f>
        <v>Mellervangskolen</v>
      </c>
      <c r="D1592" t="str">
        <f>_xlfn.XLOOKUP(ELEVTAL[[#This Row],[Institutionsnummer]],INSTREG[INST_NR],INSTREG[EJER_KODE_TEKST])</f>
        <v>Kommunale</v>
      </c>
      <c r="E1592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92" t="str">
        <f>_xlfn.XLOOKUP(ELEVTAL[[#This Row],[Institutionsnummer]],INSTREG[INST_NR],INSTREG[ADM_KOMMUNE_NR_TEKST])</f>
        <v>Aalborg Kommune</v>
      </c>
      <c r="G1592" t="str">
        <f>_xlfn.XLOOKUP(ELEVTAL[[#This Row],[Institutionsnummer]],INSTREG[INST_NR],INSTREG[BEL_KOMMUNE_TEKST])</f>
        <v>Aalborg Kommune</v>
      </c>
      <c r="H1592">
        <v>433</v>
      </c>
    </row>
    <row r="1593" spans="2:8" x14ac:dyDescent="0.25">
      <c r="B1593">
        <v>851045</v>
      </c>
      <c r="C1593" t="str">
        <f>_xlfn.XLOOKUP(ELEVTAL[[#This Row],[Institutionsnummer]],INSTREG[INST_NR],INSTREG[INST_NAVN])</f>
        <v>Løvvangskolen</v>
      </c>
      <c r="D1593" t="str">
        <f>_xlfn.XLOOKUP(ELEVTAL[[#This Row],[Institutionsnummer]],INSTREG[INST_NR],INSTREG[EJER_KODE_TEKST])</f>
        <v>Kommunale</v>
      </c>
      <c r="E1593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93" t="str">
        <f>_xlfn.XLOOKUP(ELEVTAL[[#This Row],[Institutionsnummer]],INSTREG[INST_NR],INSTREG[ADM_KOMMUNE_NR_TEKST])</f>
        <v>Aalborg Kommune</v>
      </c>
      <c r="G1593" t="str">
        <f>_xlfn.XLOOKUP(ELEVTAL[[#This Row],[Institutionsnummer]],INSTREG[INST_NR],INSTREG[BEL_KOMMUNE_TEKST])</f>
        <v>Aalborg Kommune</v>
      </c>
    </row>
    <row r="1594" spans="2:8" x14ac:dyDescent="0.25">
      <c r="B1594">
        <v>851048</v>
      </c>
      <c r="C1594" t="str">
        <f>_xlfn.XLOOKUP(ELEVTAL[[#This Row],[Institutionsnummer]],INSTREG[INST_NR],INSTREG[INST_NAVN])</f>
        <v>Tornhøjskolen</v>
      </c>
      <c r="D1594" t="str">
        <f>_xlfn.XLOOKUP(ELEVTAL[[#This Row],[Institutionsnummer]],INSTREG[INST_NR],INSTREG[EJER_KODE_TEKST])</f>
        <v>Kommunale</v>
      </c>
      <c r="E1594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94" t="str">
        <f>_xlfn.XLOOKUP(ELEVTAL[[#This Row],[Institutionsnummer]],INSTREG[INST_NR],INSTREG[ADM_KOMMUNE_NR_TEKST])</f>
        <v>Aalborg Kommune</v>
      </c>
      <c r="G1594" t="str">
        <f>_xlfn.XLOOKUP(ELEVTAL[[#This Row],[Institutionsnummer]],INSTREG[INST_NR],INSTREG[BEL_KOMMUNE_TEKST])</f>
        <v>Aalborg Kommune</v>
      </c>
      <c r="H1594">
        <v>263</v>
      </c>
    </row>
    <row r="1595" spans="2:8" x14ac:dyDescent="0.25">
      <c r="B1595">
        <v>851049</v>
      </c>
      <c r="C1595" t="str">
        <f>_xlfn.XLOOKUP(ELEVTAL[[#This Row],[Institutionsnummer]],INSTREG[INST_NR],INSTREG[INST_NAVN])</f>
        <v>Filstedvejens Skole</v>
      </c>
      <c r="D1595" t="str">
        <f>_xlfn.XLOOKUP(ELEVTAL[[#This Row],[Institutionsnummer]],INSTREG[INST_NR],INSTREG[EJER_KODE_TEKST])</f>
        <v>Kommunale</v>
      </c>
      <c r="E1595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95" t="str">
        <f>_xlfn.XLOOKUP(ELEVTAL[[#This Row],[Institutionsnummer]],INSTREG[INST_NR],INSTREG[ADM_KOMMUNE_NR_TEKST])</f>
        <v>Aalborg Kommune</v>
      </c>
      <c r="G1595" t="str">
        <f>_xlfn.XLOOKUP(ELEVTAL[[#This Row],[Institutionsnummer]],INSTREG[INST_NR],INSTREG[BEL_KOMMUNE_TEKST])</f>
        <v>Aalborg Kommune</v>
      </c>
      <c r="H1595">
        <v>630</v>
      </c>
    </row>
    <row r="1596" spans="2:8" x14ac:dyDescent="0.25">
      <c r="B1596">
        <v>851050</v>
      </c>
      <c r="C1596" t="str">
        <f>_xlfn.XLOOKUP(ELEVTAL[[#This Row],[Institutionsnummer]],INSTREG[INST_NR],INSTREG[INST_NAVN])</f>
        <v>Byplanvejens Skole</v>
      </c>
      <c r="D1596" t="str">
        <f>_xlfn.XLOOKUP(ELEVTAL[[#This Row],[Institutionsnummer]],INSTREG[INST_NR],INSTREG[EJER_KODE_TEKST])</f>
        <v>Kommunale</v>
      </c>
      <c r="E1596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96" t="str">
        <f>_xlfn.XLOOKUP(ELEVTAL[[#This Row],[Institutionsnummer]],INSTREG[INST_NR],INSTREG[ADM_KOMMUNE_NR_TEKST])</f>
        <v>Aalborg Kommune</v>
      </c>
      <c r="G1596" t="str">
        <f>_xlfn.XLOOKUP(ELEVTAL[[#This Row],[Institutionsnummer]],INSTREG[INST_NR],INSTREG[BEL_KOMMUNE_TEKST])</f>
        <v>Aalborg Kommune</v>
      </c>
      <c r="H1596">
        <v>469</v>
      </c>
    </row>
    <row r="1597" spans="2:8" x14ac:dyDescent="0.25">
      <c r="B1597">
        <v>851054</v>
      </c>
      <c r="C1597" t="str">
        <f>_xlfn.XLOOKUP(ELEVTAL[[#This Row],[Institutionsnummer]],INSTREG[INST_NR],INSTREG[INST_NAVN])</f>
        <v>Seminarieskolen</v>
      </c>
      <c r="D1597" t="str">
        <f>_xlfn.XLOOKUP(ELEVTAL[[#This Row],[Institutionsnummer]],INSTREG[INST_NR],INSTREG[EJER_KODE_TEKST])</f>
        <v>Kommunale</v>
      </c>
      <c r="E1597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97" t="str">
        <f>_xlfn.XLOOKUP(ELEVTAL[[#This Row],[Institutionsnummer]],INSTREG[INST_NR],INSTREG[ADM_KOMMUNE_NR_TEKST])</f>
        <v>Aalborg Kommune</v>
      </c>
      <c r="G1597" t="str">
        <f>_xlfn.XLOOKUP(ELEVTAL[[#This Row],[Institutionsnummer]],INSTREG[INST_NR],INSTREG[BEL_KOMMUNE_TEKST])</f>
        <v>Aalborg Kommune</v>
      </c>
      <c r="H1597">
        <v>258</v>
      </c>
    </row>
    <row r="1598" spans="2:8" x14ac:dyDescent="0.25">
      <c r="B1598">
        <v>851064</v>
      </c>
      <c r="C1598" t="str">
        <f>_xlfn.XLOOKUP(ELEVTAL[[#This Row],[Institutionsnummer]],INSTREG[INST_NR],INSTREG[INST_NAVN])</f>
        <v>Højvangskolen</v>
      </c>
      <c r="D1598" t="str">
        <f>_xlfn.XLOOKUP(ELEVTAL[[#This Row],[Institutionsnummer]],INSTREG[INST_NR],INSTREG[EJER_KODE_TEKST])</f>
        <v>Kommunale</v>
      </c>
      <c r="E1598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98" t="str">
        <f>_xlfn.XLOOKUP(ELEVTAL[[#This Row],[Institutionsnummer]],INSTREG[INST_NR],INSTREG[ADM_KOMMUNE_NR_TEKST])</f>
        <v>Aalborg Kommune</v>
      </c>
      <c r="G1598" t="str">
        <f>_xlfn.XLOOKUP(ELEVTAL[[#This Row],[Institutionsnummer]],INSTREG[INST_NR],INSTREG[BEL_KOMMUNE_TEKST])</f>
        <v>Aalborg Kommune</v>
      </c>
      <c r="H1598">
        <v>482</v>
      </c>
    </row>
    <row r="1599" spans="2:8" x14ac:dyDescent="0.25">
      <c r="B1599">
        <v>851066</v>
      </c>
      <c r="C1599" t="str">
        <f>_xlfn.XLOOKUP(ELEVTAL[[#This Row],[Institutionsnummer]],INSTREG[INST_NR],INSTREG[INST_NAVN])</f>
        <v>Herningvej Skole</v>
      </c>
      <c r="D1599" t="str">
        <f>_xlfn.XLOOKUP(ELEVTAL[[#This Row],[Institutionsnummer]],INSTREG[INST_NR],INSTREG[EJER_KODE_TEKST])</f>
        <v>Kommunale</v>
      </c>
      <c r="E1599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599" t="str">
        <f>_xlfn.XLOOKUP(ELEVTAL[[#This Row],[Institutionsnummer]],INSTREG[INST_NR],INSTREG[ADM_KOMMUNE_NR_TEKST])</f>
        <v>Aalborg Kommune</v>
      </c>
      <c r="G1599" t="str">
        <f>_xlfn.XLOOKUP(ELEVTAL[[#This Row],[Institutionsnummer]],INSTREG[INST_NR],INSTREG[BEL_KOMMUNE_TEKST])</f>
        <v>Aalborg Kommune</v>
      </c>
      <c r="H1599">
        <v>403</v>
      </c>
    </row>
    <row r="1600" spans="2:8" x14ac:dyDescent="0.25">
      <c r="B1600">
        <v>851077</v>
      </c>
      <c r="C1600" t="str">
        <f>_xlfn.XLOOKUP(ELEVTAL[[#This Row],[Institutionsnummer]],INSTREG[INST_NR],INSTREG[INST_NAVN])</f>
        <v>Egebakken</v>
      </c>
      <c r="D1600" t="str">
        <f>_xlfn.XLOOKUP(ELEVTAL[[#This Row],[Institutionsnummer]],INSTREG[INST_NR],INSTREG[EJER_KODE_TEKST])</f>
        <v>Kommunale</v>
      </c>
      <c r="E1600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600" t="str">
        <f>_xlfn.XLOOKUP(ELEVTAL[[#This Row],[Institutionsnummer]],INSTREG[INST_NR],INSTREG[ADM_KOMMUNE_NR_TEKST])</f>
        <v>Aalborg Kommune</v>
      </c>
      <c r="G1600" t="str">
        <f>_xlfn.XLOOKUP(ELEVTAL[[#This Row],[Institutionsnummer]],INSTREG[INST_NR],INSTREG[BEL_KOMMUNE_TEKST])</f>
        <v>Aalborg Kommune</v>
      </c>
      <c r="H1600">
        <v>89</v>
      </c>
    </row>
    <row r="1601" spans="2:8" x14ac:dyDescent="0.25">
      <c r="B1601">
        <v>851112</v>
      </c>
      <c r="C1601" t="str">
        <f>_xlfn.XLOOKUP(ELEVTAL[[#This Row],[Institutionsnummer]],INSTREG[INST_NR],INSTREG[INST_NAVN])</f>
        <v>Kollegievejens Skole</v>
      </c>
      <c r="D1601" t="str">
        <f>_xlfn.XLOOKUP(ELEVTAL[[#This Row],[Institutionsnummer]],INSTREG[INST_NR],INSTREG[EJER_KODE_TEKST])</f>
        <v>Kommunale</v>
      </c>
      <c r="E1601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601" t="str">
        <f>_xlfn.XLOOKUP(ELEVTAL[[#This Row],[Institutionsnummer]],INSTREG[INST_NR],INSTREG[ADM_KOMMUNE_NR_TEKST])</f>
        <v>Aalborg Kommune</v>
      </c>
      <c r="G1601" t="str">
        <f>_xlfn.XLOOKUP(ELEVTAL[[#This Row],[Institutionsnummer]],INSTREG[INST_NR],INSTREG[BEL_KOMMUNE_TEKST])</f>
        <v>Aalborg Kommune</v>
      </c>
      <c r="H1601">
        <v>119</v>
      </c>
    </row>
    <row r="1602" spans="2:8" x14ac:dyDescent="0.25">
      <c r="B1602">
        <v>851114</v>
      </c>
      <c r="C1602" t="str">
        <f>_xlfn.XLOOKUP(ELEVTAL[[#This Row],[Institutionsnummer]],INSTREG[INST_NR],INSTREG[INST_NAVN])</f>
        <v>Dagbehandling Unge, Vissegård</v>
      </c>
      <c r="D1602" t="str">
        <f>_xlfn.XLOOKUP(ELEVTAL[[#This Row],[Institutionsnummer]],INSTREG[INST_NR],INSTREG[EJER_KODE_TEKST])</f>
        <v>Kommunale</v>
      </c>
      <c r="E1602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602" t="str">
        <f>_xlfn.XLOOKUP(ELEVTAL[[#This Row],[Institutionsnummer]],INSTREG[INST_NR],INSTREG[ADM_KOMMUNE_NR_TEKST])</f>
        <v>Aalborg Kommune</v>
      </c>
      <c r="G1602" t="str">
        <f>_xlfn.XLOOKUP(ELEVTAL[[#This Row],[Institutionsnummer]],INSTREG[INST_NR],INSTREG[BEL_KOMMUNE_TEKST])</f>
        <v>Aalborg Kommune</v>
      </c>
    </row>
    <row r="1603" spans="2:8" x14ac:dyDescent="0.25">
      <c r="B1603">
        <v>851220</v>
      </c>
      <c r="C1603" t="str">
        <f>_xlfn.XLOOKUP(ELEVTAL[[#This Row],[Institutionsnummer]],INSTREG[INST_NR],INSTREG[INST_NAVN])</f>
        <v>Aalborg Ungdomsskole</v>
      </c>
      <c r="D1603" t="str">
        <f>_xlfn.XLOOKUP(ELEVTAL[[#This Row],[Institutionsnummer]],INSTREG[INST_NR],INSTREG[EJER_KODE_TEKST])</f>
        <v>Kommunale</v>
      </c>
      <c r="E1603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603" t="str">
        <f>_xlfn.XLOOKUP(ELEVTAL[[#This Row],[Institutionsnummer]],INSTREG[INST_NR],INSTREG[ADM_KOMMUNE_NR_TEKST])</f>
        <v>Aalborg Kommune</v>
      </c>
      <c r="G1603" t="str">
        <f>_xlfn.XLOOKUP(ELEVTAL[[#This Row],[Institutionsnummer]],INSTREG[INST_NR],INSTREG[BEL_KOMMUNE_TEKST])</f>
        <v>Aalborg Kommune</v>
      </c>
      <c r="H1603">
        <v>171</v>
      </c>
    </row>
    <row r="1604" spans="2:8" x14ac:dyDescent="0.25">
      <c r="B1604">
        <v>851221</v>
      </c>
      <c r="C1604" t="str">
        <f>_xlfn.XLOOKUP(ELEVTAL[[#This Row],[Institutionsnummer]],INSTREG[INST_NR],INSTREG[INST_NAVN])</f>
        <v>UngAalborg Uddannelsescenter</v>
      </c>
      <c r="D1604" t="str">
        <f>_xlfn.XLOOKUP(ELEVTAL[[#This Row],[Institutionsnummer]],INSTREG[INST_NR],INSTREG[EJER_KODE_TEKST])</f>
        <v>Kommunale</v>
      </c>
      <c r="E1604" t="str">
        <f>IF(ELEVTAL[[#This Row],[Administrerende kommune]]=0,ELEVTAL[[#This Row],[Beliggenhedskommune]],IF(ELEVTAL[[#This Row],[Administrerende kommune]]="",ELEVTAL[[#This Row],[Beliggenhedskommune]],ELEVTAL[[#This Row],[Administrerende kommune]]))</f>
        <v>Aalborg Kommune</v>
      </c>
      <c r="F1604" t="str">
        <f>_xlfn.XLOOKUP(ELEVTAL[[#This Row],[Institutionsnummer]],INSTREG[INST_NR],INSTREG[ADM_KOMMUNE_NR_TEKST])</f>
        <v>Aalborg Kommune</v>
      </c>
      <c r="G1604" t="str">
        <f>_xlfn.XLOOKUP(ELEVTAL[[#This Row],[Institutionsnummer]],INSTREG[INST_NR],INSTREG[BEL_KOMMUNE_TEKST])</f>
        <v>Aalborg Kommune</v>
      </c>
      <c r="H1604">
        <v>209</v>
      </c>
    </row>
    <row r="1605" spans="2:8" x14ac:dyDescent="0.25">
      <c r="B1605">
        <v>861001</v>
      </c>
      <c r="C1605" t="str">
        <f>_xlfn.XLOOKUP(ELEVTAL[[#This Row],[Institutionsnummer]],INSTREG[INST_NR],INSTREG[INST_NAVN])</f>
        <v>Blære Skole</v>
      </c>
      <c r="D1605" t="str">
        <f>_xlfn.XLOOKUP(ELEVTAL[[#This Row],[Institutionsnummer]],INSTREG[INST_NR],INSTREG[EJER_KODE_TEKST])</f>
        <v>Kommunale</v>
      </c>
      <c r="E1605" t="str">
        <f>IF(ELEVTAL[[#This Row],[Administrerende kommune]]=0,ELEVTAL[[#This Row],[Beliggenhedskommune]],IF(ELEVTAL[[#This Row],[Administrerende kommune]]="",ELEVTAL[[#This Row],[Beliggenhedskommune]],ELEVTAL[[#This Row],[Administrerende kommune]]))</f>
        <v>Vesthimmerlands Kommune</v>
      </c>
      <c r="F1605" t="str">
        <f>_xlfn.XLOOKUP(ELEVTAL[[#This Row],[Institutionsnummer]],INSTREG[INST_NR],INSTREG[ADM_KOMMUNE_NR_TEKST])</f>
        <v>Vesthimmerlands Kommune</v>
      </c>
      <c r="G1605" t="str">
        <f>_xlfn.XLOOKUP(ELEVTAL[[#This Row],[Institutionsnummer]],INSTREG[INST_NR],INSTREG[BEL_KOMMUNE_TEKST])</f>
        <v>Vesthimmerlands Kommune</v>
      </c>
    </row>
    <row r="1606" spans="2:8" x14ac:dyDescent="0.25">
      <c r="B1606">
        <v>861006</v>
      </c>
      <c r="C1606" t="str">
        <f>_xlfn.XLOOKUP(ELEVTAL[[#This Row],[Institutionsnummer]],INSTREG[INST_NR],INSTREG[INST_NAVN])</f>
        <v>Hornum Skole</v>
      </c>
      <c r="D1606" t="str">
        <f>_xlfn.XLOOKUP(ELEVTAL[[#This Row],[Institutionsnummer]],INSTREG[INST_NR],INSTREG[EJER_KODE_TEKST])</f>
        <v>Kommunale</v>
      </c>
      <c r="E1606" t="str">
        <f>IF(ELEVTAL[[#This Row],[Administrerende kommune]]=0,ELEVTAL[[#This Row],[Beliggenhedskommune]],IF(ELEVTAL[[#This Row],[Administrerende kommune]]="",ELEVTAL[[#This Row],[Beliggenhedskommune]],ELEVTAL[[#This Row],[Administrerende kommune]]))</f>
        <v>Vesthimmerlands Kommune</v>
      </c>
      <c r="F1606" t="str">
        <f>_xlfn.XLOOKUP(ELEVTAL[[#This Row],[Institutionsnummer]],INSTREG[INST_NR],INSTREG[ADM_KOMMUNE_NR_TEKST])</f>
        <v>Vesthimmerlands Kommune</v>
      </c>
      <c r="G1606" t="str">
        <f>_xlfn.XLOOKUP(ELEVTAL[[#This Row],[Institutionsnummer]],INSTREG[INST_NR],INSTREG[BEL_KOMMUNE_TEKST])</f>
        <v>Vesthimmerlands Kommune</v>
      </c>
      <c r="H1606">
        <v>217</v>
      </c>
    </row>
    <row r="1607" spans="2:8" x14ac:dyDescent="0.25">
      <c r="B1607">
        <v>861009</v>
      </c>
      <c r="C1607" t="str">
        <f>_xlfn.XLOOKUP(ELEVTAL[[#This Row],[Institutionsnummer]],INSTREG[INST_NR],INSTREG[INST_NAVN])</f>
        <v>Vestrup Skole</v>
      </c>
      <c r="D1607" t="str">
        <f>_xlfn.XLOOKUP(ELEVTAL[[#This Row],[Institutionsnummer]],INSTREG[INST_NR],INSTREG[EJER_KODE_TEKST])</f>
        <v>Kommunale</v>
      </c>
      <c r="E1607" t="str">
        <f>IF(ELEVTAL[[#This Row],[Administrerende kommune]]=0,ELEVTAL[[#This Row],[Beliggenhedskommune]],IF(ELEVTAL[[#This Row],[Administrerende kommune]]="",ELEVTAL[[#This Row],[Beliggenhedskommune]],ELEVTAL[[#This Row],[Administrerende kommune]]))</f>
        <v>Vesthimmerlands Kommune</v>
      </c>
      <c r="F1607" t="str">
        <f>_xlfn.XLOOKUP(ELEVTAL[[#This Row],[Institutionsnummer]],INSTREG[INST_NR],INSTREG[ADM_KOMMUNE_NR_TEKST])</f>
        <v>Vesthimmerlands Kommune</v>
      </c>
      <c r="G1607" t="str">
        <f>_xlfn.XLOOKUP(ELEVTAL[[#This Row],[Institutionsnummer]],INSTREG[INST_NR],INSTREG[BEL_KOMMUNE_TEKST])</f>
        <v>Vesthimmerlands Kommune</v>
      </c>
      <c r="H1607">
        <v>70</v>
      </c>
    </row>
    <row r="1608" spans="2:8" x14ac:dyDescent="0.25">
      <c r="B1608">
        <v>861010</v>
      </c>
      <c r="C1608" t="str">
        <f>_xlfn.XLOOKUP(ELEVTAL[[#This Row],[Institutionsnummer]],INSTREG[INST_NR],INSTREG[INST_NAVN])</f>
        <v>Aars Skole</v>
      </c>
      <c r="D1608" t="str">
        <f>_xlfn.XLOOKUP(ELEVTAL[[#This Row],[Institutionsnummer]],INSTREG[INST_NR],INSTREG[EJER_KODE_TEKST])</f>
        <v>Kommunale</v>
      </c>
      <c r="E1608" t="str">
        <f>IF(ELEVTAL[[#This Row],[Administrerende kommune]]=0,ELEVTAL[[#This Row],[Beliggenhedskommune]],IF(ELEVTAL[[#This Row],[Administrerende kommune]]="",ELEVTAL[[#This Row],[Beliggenhedskommune]],ELEVTAL[[#This Row],[Administrerende kommune]]))</f>
        <v>Vesthimmerlands Kommune</v>
      </c>
      <c r="F1608" t="str">
        <f>_xlfn.XLOOKUP(ELEVTAL[[#This Row],[Institutionsnummer]],INSTREG[INST_NR],INSTREG[ADM_KOMMUNE_NR_TEKST])</f>
        <v>Vesthimmerlands Kommune</v>
      </c>
      <c r="G1608" t="str">
        <f>_xlfn.XLOOKUP(ELEVTAL[[#This Row],[Institutionsnummer]],INSTREG[INST_NR],INSTREG[BEL_KOMMUNE_TEKST])</f>
        <v>Vesthimmerlands Kommune</v>
      </c>
      <c r="H1608">
        <v>565</v>
      </c>
    </row>
    <row r="1609" spans="2:8" x14ac:dyDescent="0.25">
      <c r="B1609">
        <v>861011</v>
      </c>
      <c r="C1609" t="str">
        <f>_xlfn.XLOOKUP(ELEVTAL[[#This Row],[Institutionsnummer]],INSTREG[INST_NR],INSTREG[INST_NAVN])</f>
        <v>Østermarkskolen</v>
      </c>
      <c r="D1609" t="str">
        <f>_xlfn.XLOOKUP(ELEVTAL[[#This Row],[Institutionsnummer]],INSTREG[INST_NR],INSTREG[EJER_KODE_TEKST])</f>
        <v>Kommunale</v>
      </c>
      <c r="E1609" t="str">
        <f>IF(ELEVTAL[[#This Row],[Administrerende kommune]]=0,ELEVTAL[[#This Row],[Beliggenhedskommune]],IF(ELEVTAL[[#This Row],[Administrerende kommune]]="",ELEVTAL[[#This Row],[Beliggenhedskommune]],ELEVTAL[[#This Row],[Administrerende kommune]]))</f>
        <v>Vesthimmerlands Kommune</v>
      </c>
      <c r="F1609" t="str">
        <f>_xlfn.XLOOKUP(ELEVTAL[[#This Row],[Institutionsnummer]],INSTREG[INST_NR],INSTREG[ADM_KOMMUNE_NR_TEKST])</f>
        <v>Vesthimmerlands Kommune</v>
      </c>
      <c r="G1609" t="str">
        <f>_xlfn.XLOOKUP(ELEVTAL[[#This Row],[Institutionsnummer]],INSTREG[INST_NR],INSTREG[BEL_KOMMUNE_TEKST])</f>
        <v>Vesthimmerlands Kommune</v>
      </c>
      <c r="H1609">
        <v>600</v>
      </c>
    </row>
    <row r="1610" spans="2:8" x14ac:dyDescent="0.25">
      <c r="B1610">
        <v>861901</v>
      </c>
      <c r="C1610" t="str">
        <f>_xlfn.XLOOKUP(ELEVTAL[[#This Row],[Institutionsnummer]],INSTREG[INST_NR],INSTREG[INST_NAVN])</f>
        <v>Vestermarkskolen Aars</v>
      </c>
      <c r="D1610" t="str">
        <f>_xlfn.XLOOKUP(ELEVTAL[[#This Row],[Institutionsnummer]],INSTREG[INST_NR],INSTREG[EJER_KODE_TEKST])</f>
        <v>Kommunale</v>
      </c>
      <c r="E1610" t="str">
        <f>IF(ELEVTAL[[#This Row],[Administrerende kommune]]=0,ELEVTAL[[#This Row],[Beliggenhedskommune]],IF(ELEVTAL[[#This Row],[Administrerende kommune]]="",ELEVTAL[[#This Row],[Beliggenhedskommune]],ELEVTAL[[#This Row],[Administrerende kommune]]))</f>
        <v>Vesthimmerlands Kommune</v>
      </c>
      <c r="F1610" t="str">
        <f>_xlfn.XLOOKUP(ELEVTAL[[#This Row],[Institutionsnummer]],INSTREG[INST_NR],INSTREG[ADM_KOMMUNE_NR_TEKST])</f>
        <v>Vesthimmerlands Kommune</v>
      </c>
      <c r="G1610" t="str">
        <f>_xlfn.XLOOKUP(ELEVTAL[[#This Row],[Institutionsnummer]],INSTREG[INST_NR],INSTREG[BEL_KOMMUNE_TEKST])</f>
        <v>Vesthimmerlands Kommune</v>
      </c>
      <c r="H1610">
        <v>54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D9D7A-7F36-47A8-B866-685385DBCBC4}">
  <dimension ref="B3:M1618"/>
  <sheetViews>
    <sheetView showGridLines="0" workbookViewId="0"/>
  </sheetViews>
  <sheetFormatPr defaultRowHeight="15" x14ac:dyDescent="0.25"/>
  <cols>
    <col min="2" max="2" width="15.7109375" bestFit="1" customWidth="1"/>
    <col min="3" max="3" width="20.28515625" bestFit="1" customWidth="1"/>
    <col min="4" max="13" width="10" bestFit="1" customWidth="1"/>
    <col min="14" max="17" width="9.85546875" bestFit="1" customWidth="1"/>
    <col min="18" max="18" width="11.28515625" bestFit="1" customWidth="1"/>
  </cols>
  <sheetData>
    <row r="3" spans="2:13" ht="21" x14ac:dyDescent="0.35">
      <c r="B3" s="17" t="s">
        <v>57747</v>
      </c>
    </row>
    <row r="4" spans="2:13" ht="15.75" thickBot="1" x14ac:dyDescent="0.3">
      <c r="E4" s="7"/>
      <c r="F4" s="7"/>
      <c r="G4" s="7"/>
      <c r="H4" s="7"/>
      <c r="I4" s="7"/>
    </row>
    <row r="6" spans="2:13" x14ac:dyDescent="0.25">
      <c r="B6" t="s">
        <v>56079</v>
      </c>
      <c r="C6" t="s" vm="1">
        <v>56080</v>
      </c>
    </row>
    <row r="8" spans="2:13" x14ac:dyDescent="0.25">
      <c r="B8" t="s">
        <v>56081</v>
      </c>
      <c r="C8" t="s">
        <v>56082</v>
      </c>
    </row>
    <row r="9" spans="2:13" x14ac:dyDescent="0.25">
      <c r="B9" t="s">
        <v>56083</v>
      </c>
      <c r="C9" t="s">
        <v>56084</v>
      </c>
      <c r="D9" t="s">
        <v>56085</v>
      </c>
      <c r="E9" t="s">
        <v>56086</v>
      </c>
      <c r="F9" t="s">
        <v>56087</v>
      </c>
      <c r="G9" t="s">
        <v>56088</v>
      </c>
      <c r="H9" t="s">
        <v>56089</v>
      </c>
      <c r="I9" t="s">
        <v>56090</v>
      </c>
      <c r="J9" t="s">
        <v>56091</v>
      </c>
      <c r="K9" t="s">
        <v>56092</v>
      </c>
      <c r="L9" t="s">
        <v>56093</v>
      </c>
      <c r="M9" t="s">
        <v>56094</v>
      </c>
    </row>
    <row r="10" spans="2:13" x14ac:dyDescent="0.25">
      <c r="B10" s="8" t="s">
        <v>56095</v>
      </c>
      <c r="C10" s="6">
        <v>484</v>
      </c>
      <c r="D10" s="6">
        <v>500</v>
      </c>
      <c r="E10" s="6">
        <v>521</v>
      </c>
      <c r="F10" s="6">
        <v>515</v>
      </c>
      <c r="G10" s="6">
        <v>509</v>
      </c>
      <c r="H10" s="6">
        <v>498</v>
      </c>
      <c r="I10" s="6">
        <v>505</v>
      </c>
      <c r="J10" s="6">
        <v>496</v>
      </c>
      <c r="K10" s="6">
        <v>505</v>
      </c>
      <c r="L10" s="6">
        <v>503</v>
      </c>
      <c r="M10" s="6">
        <v>494</v>
      </c>
    </row>
    <row r="11" spans="2:13" x14ac:dyDescent="0.25">
      <c r="B11" s="8" t="s">
        <v>56096</v>
      </c>
      <c r="C11" s="6">
        <v>541</v>
      </c>
      <c r="D11" s="6">
        <v>550</v>
      </c>
      <c r="E11" s="6">
        <v>533</v>
      </c>
      <c r="F11" s="6">
        <v>527</v>
      </c>
      <c r="G11" s="6">
        <v>518</v>
      </c>
      <c r="H11" s="6">
        <v>522</v>
      </c>
      <c r="I11" s="6">
        <v>526</v>
      </c>
      <c r="J11" s="6">
        <v>527</v>
      </c>
      <c r="K11" s="6">
        <v>514</v>
      </c>
      <c r="L11" s="6">
        <v>501</v>
      </c>
      <c r="M11" s="6">
        <v>486</v>
      </c>
    </row>
    <row r="12" spans="2:13" x14ac:dyDescent="0.25">
      <c r="B12" s="8" t="s">
        <v>56097</v>
      </c>
      <c r="C12" s="6">
        <v>450</v>
      </c>
      <c r="D12" s="6">
        <v>472</v>
      </c>
      <c r="E12" s="6">
        <v>478</v>
      </c>
      <c r="F12" s="6">
        <v>460</v>
      </c>
      <c r="G12" s="6">
        <v>464</v>
      </c>
      <c r="H12" s="6">
        <v>487</v>
      </c>
      <c r="I12" s="6">
        <v>467</v>
      </c>
      <c r="J12" s="6">
        <v>461</v>
      </c>
      <c r="K12" s="6">
        <v>454</v>
      </c>
      <c r="L12" s="6">
        <v>464</v>
      </c>
      <c r="M12" s="6">
        <v>449</v>
      </c>
    </row>
    <row r="13" spans="2:13" x14ac:dyDescent="0.25">
      <c r="B13" s="8" t="s">
        <v>56098</v>
      </c>
      <c r="C13" s="6">
        <v>643</v>
      </c>
      <c r="D13" s="6">
        <v>685</v>
      </c>
      <c r="E13" s="6">
        <v>746</v>
      </c>
      <c r="F13" s="6">
        <v>703</v>
      </c>
      <c r="G13" s="6">
        <v>722</v>
      </c>
      <c r="H13" s="6">
        <v>707</v>
      </c>
      <c r="I13" s="6">
        <v>739</v>
      </c>
      <c r="J13" s="6">
        <v>736</v>
      </c>
      <c r="K13" s="6">
        <v>708</v>
      </c>
      <c r="L13" s="6">
        <v>693</v>
      </c>
      <c r="M13" s="6">
        <v>694</v>
      </c>
    </row>
    <row r="14" spans="2:13" x14ac:dyDescent="0.25">
      <c r="B14" s="8" t="s">
        <v>56099</v>
      </c>
      <c r="C14" s="6">
        <v>463</v>
      </c>
      <c r="D14" s="6">
        <v>476</v>
      </c>
      <c r="E14" s="6">
        <v>500</v>
      </c>
      <c r="F14" s="6">
        <v>531</v>
      </c>
      <c r="G14" s="6">
        <v>533</v>
      </c>
      <c r="H14" s="6">
        <v>553</v>
      </c>
      <c r="I14" s="6">
        <v>589</v>
      </c>
      <c r="J14" s="6">
        <v>592</v>
      </c>
      <c r="K14" s="6">
        <v>544</v>
      </c>
      <c r="L14" s="6">
        <v>508</v>
      </c>
      <c r="M14" s="6">
        <v>507</v>
      </c>
    </row>
    <row r="15" spans="2:13" x14ac:dyDescent="0.25">
      <c r="B15" s="8" t="s">
        <v>56100</v>
      </c>
      <c r="C15" s="6">
        <v>785</v>
      </c>
      <c r="D15" s="6">
        <v>819</v>
      </c>
      <c r="E15" s="6">
        <v>819</v>
      </c>
      <c r="F15" s="6">
        <v>841</v>
      </c>
      <c r="G15" s="6">
        <v>849</v>
      </c>
      <c r="H15" s="6">
        <v>831</v>
      </c>
      <c r="I15" s="6">
        <v>793</v>
      </c>
      <c r="J15" s="6">
        <v>778</v>
      </c>
      <c r="K15" s="6">
        <v>715</v>
      </c>
      <c r="L15" s="6">
        <v>650</v>
      </c>
      <c r="M15" s="6">
        <v>619</v>
      </c>
    </row>
    <row r="16" spans="2:13" x14ac:dyDescent="0.25">
      <c r="B16" s="8" t="s">
        <v>56101</v>
      </c>
      <c r="C16" s="6">
        <v>676</v>
      </c>
      <c r="D16" s="6">
        <v>714</v>
      </c>
      <c r="E16" s="6">
        <v>740</v>
      </c>
      <c r="F16" s="6">
        <v>812</v>
      </c>
      <c r="G16" s="6">
        <v>819</v>
      </c>
      <c r="H16" s="6">
        <v>867</v>
      </c>
      <c r="I16" s="6">
        <v>883</v>
      </c>
      <c r="J16" s="6">
        <v>884</v>
      </c>
      <c r="K16" s="6">
        <v>925</v>
      </c>
      <c r="L16" s="6">
        <v>943</v>
      </c>
      <c r="M16" s="6">
        <v>971</v>
      </c>
    </row>
    <row r="17" spans="2:13" x14ac:dyDescent="0.25">
      <c r="B17" s="8" t="s">
        <v>56102</v>
      </c>
      <c r="C17" s="6">
        <v>466</v>
      </c>
      <c r="D17" s="6">
        <v>449</v>
      </c>
      <c r="E17" s="6">
        <v>446</v>
      </c>
      <c r="F17" s="6">
        <v>417</v>
      </c>
      <c r="G17" s="6">
        <v>455</v>
      </c>
      <c r="H17" s="6">
        <v>453</v>
      </c>
      <c r="I17" s="6">
        <v>458</v>
      </c>
      <c r="J17" s="6">
        <v>456</v>
      </c>
      <c r="K17" s="6">
        <v>471</v>
      </c>
      <c r="L17" s="6">
        <v>459</v>
      </c>
      <c r="M17" s="6">
        <v>524</v>
      </c>
    </row>
    <row r="18" spans="2:13" x14ac:dyDescent="0.25">
      <c r="B18" s="8" t="s">
        <v>56103</v>
      </c>
      <c r="C18" s="6">
        <v>600</v>
      </c>
      <c r="D18" s="6">
        <v>641</v>
      </c>
      <c r="E18" s="6">
        <v>636</v>
      </c>
      <c r="F18" s="6">
        <v>637</v>
      </c>
      <c r="G18" s="6">
        <v>656</v>
      </c>
      <c r="H18" s="6">
        <v>661</v>
      </c>
      <c r="I18" s="6">
        <v>680</v>
      </c>
      <c r="J18" s="6">
        <v>670</v>
      </c>
      <c r="K18" s="6">
        <v>696</v>
      </c>
      <c r="L18" s="6">
        <v>677</v>
      </c>
      <c r="M18" s="6">
        <v>656</v>
      </c>
    </row>
    <row r="19" spans="2:13" x14ac:dyDescent="0.25">
      <c r="B19" s="8" t="s">
        <v>56104</v>
      </c>
      <c r="C19" s="6">
        <v>832</v>
      </c>
      <c r="D19" s="6">
        <v>835</v>
      </c>
      <c r="E19" s="6">
        <v>861</v>
      </c>
      <c r="F19" s="6">
        <v>905</v>
      </c>
      <c r="G19" s="6">
        <v>924</v>
      </c>
      <c r="H19" s="6">
        <v>946</v>
      </c>
      <c r="I19" s="6">
        <v>941</v>
      </c>
      <c r="J19" s="6">
        <v>922</v>
      </c>
      <c r="K19" s="6">
        <v>957</v>
      </c>
      <c r="L19" s="6">
        <v>966</v>
      </c>
      <c r="M19" s="6">
        <v>951</v>
      </c>
    </row>
    <row r="20" spans="2:13" x14ac:dyDescent="0.25">
      <c r="B20" s="8" t="s">
        <v>56105</v>
      </c>
      <c r="C20" s="6">
        <v>799</v>
      </c>
      <c r="D20" s="6">
        <v>796</v>
      </c>
      <c r="E20" s="6">
        <v>794</v>
      </c>
      <c r="F20" s="6">
        <v>844</v>
      </c>
      <c r="G20" s="6">
        <v>912</v>
      </c>
      <c r="H20" s="6">
        <v>985</v>
      </c>
      <c r="I20" s="6">
        <v>1058</v>
      </c>
      <c r="J20" s="6">
        <v>1070</v>
      </c>
      <c r="K20" s="6">
        <v>1058</v>
      </c>
      <c r="L20" s="6">
        <v>1052</v>
      </c>
      <c r="M20" s="6">
        <v>1021</v>
      </c>
    </row>
    <row r="21" spans="2:13" x14ac:dyDescent="0.25">
      <c r="B21" s="8" t="s">
        <v>56106</v>
      </c>
      <c r="C21" s="6">
        <v>703</v>
      </c>
      <c r="D21" s="6">
        <v>664</v>
      </c>
      <c r="E21" s="6">
        <v>676</v>
      </c>
      <c r="F21" s="6">
        <v>686</v>
      </c>
      <c r="G21" s="6">
        <v>701</v>
      </c>
      <c r="H21" s="6">
        <v>708</v>
      </c>
      <c r="I21" s="6">
        <v>715</v>
      </c>
      <c r="J21" s="6">
        <v>685</v>
      </c>
      <c r="K21" s="6">
        <v>687</v>
      </c>
      <c r="L21" s="6">
        <v>694</v>
      </c>
      <c r="M21" s="6">
        <v>744</v>
      </c>
    </row>
    <row r="22" spans="2:13" x14ac:dyDescent="0.25">
      <c r="B22" s="8" t="s">
        <v>56107</v>
      </c>
      <c r="C22" s="6">
        <v>721</v>
      </c>
      <c r="D22" s="6">
        <v>727</v>
      </c>
      <c r="E22" s="6">
        <v>731</v>
      </c>
      <c r="F22" s="6">
        <v>702</v>
      </c>
      <c r="G22" s="6">
        <v>713</v>
      </c>
      <c r="H22" s="6">
        <v>726</v>
      </c>
      <c r="I22" s="6">
        <v>748</v>
      </c>
      <c r="J22" s="6">
        <v>718</v>
      </c>
      <c r="K22" s="6">
        <v>725</v>
      </c>
      <c r="L22" s="6">
        <v>703</v>
      </c>
      <c r="M22" s="6">
        <v>730</v>
      </c>
    </row>
    <row r="23" spans="2:13" x14ac:dyDescent="0.25">
      <c r="B23" s="8" t="s">
        <v>56108</v>
      </c>
      <c r="C23" s="6">
        <v>419</v>
      </c>
      <c r="D23" s="6">
        <v>421</v>
      </c>
      <c r="E23" s="6">
        <v>412</v>
      </c>
      <c r="F23" s="6">
        <v>407</v>
      </c>
      <c r="G23" s="6">
        <v>442</v>
      </c>
      <c r="H23" s="6">
        <v>457</v>
      </c>
      <c r="I23" s="6">
        <v>495</v>
      </c>
      <c r="J23" s="6">
        <v>523</v>
      </c>
      <c r="K23" s="6">
        <v>547</v>
      </c>
      <c r="L23" s="6">
        <v>566</v>
      </c>
      <c r="M23" s="6">
        <v>589</v>
      </c>
    </row>
    <row r="24" spans="2:13" x14ac:dyDescent="0.25">
      <c r="B24" s="8" t="s">
        <v>56109</v>
      </c>
      <c r="C24" s="6">
        <v>456</v>
      </c>
      <c r="D24" s="6">
        <v>497</v>
      </c>
      <c r="E24" s="6">
        <v>523</v>
      </c>
      <c r="F24" s="6">
        <v>513</v>
      </c>
      <c r="G24" s="6">
        <v>517</v>
      </c>
      <c r="H24" s="6">
        <v>483</v>
      </c>
      <c r="I24" s="6">
        <v>504</v>
      </c>
      <c r="J24" s="6">
        <v>523</v>
      </c>
      <c r="K24" s="6">
        <v>539</v>
      </c>
      <c r="L24" s="6">
        <v>559</v>
      </c>
      <c r="M24" s="6">
        <v>596</v>
      </c>
    </row>
    <row r="25" spans="2:13" x14ac:dyDescent="0.25">
      <c r="B25" s="8" t="s">
        <v>56110</v>
      </c>
      <c r="C25" s="6">
        <v>665</v>
      </c>
      <c r="D25" s="6">
        <v>620</v>
      </c>
      <c r="E25" s="6">
        <v>612</v>
      </c>
      <c r="F25" s="6">
        <v>574</v>
      </c>
      <c r="G25" s="6">
        <v>559</v>
      </c>
      <c r="H25" s="6">
        <v>593</v>
      </c>
      <c r="I25" s="6">
        <v>602</v>
      </c>
      <c r="J25" s="6">
        <v>616</v>
      </c>
      <c r="K25" s="6">
        <v>611</v>
      </c>
      <c r="L25" s="6">
        <v>639</v>
      </c>
      <c r="M25" s="6">
        <v>651</v>
      </c>
    </row>
    <row r="26" spans="2:13" x14ac:dyDescent="0.25">
      <c r="B26" s="8" t="s">
        <v>56111</v>
      </c>
      <c r="C26" s="6">
        <v>550</v>
      </c>
      <c r="D26" s="6">
        <v>505</v>
      </c>
      <c r="E26" s="6">
        <v>544</v>
      </c>
      <c r="F26" s="6">
        <v>560</v>
      </c>
      <c r="G26" s="6">
        <v>568</v>
      </c>
      <c r="H26" s="6">
        <v>621</v>
      </c>
      <c r="I26" s="6">
        <v>673</v>
      </c>
      <c r="J26" s="6">
        <v>717</v>
      </c>
      <c r="K26" s="6">
        <v>699</v>
      </c>
      <c r="L26" s="6">
        <v>732</v>
      </c>
      <c r="M26" s="6">
        <v>758</v>
      </c>
    </row>
    <row r="27" spans="2:13" x14ac:dyDescent="0.25">
      <c r="B27" s="8" t="s">
        <v>56112</v>
      </c>
      <c r="C27" s="6">
        <v>823</v>
      </c>
      <c r="D27" s="6">
        <v>870</v>
      </c>
      <c r="E27" s="6">
        <v>938</v>
      </c>
      <c r="F27" s="6">
        <v>953</v>
      </c>
      <c r="G27" s="6">
        <v>971</v>
      </c>
      <c r="H27" s="6">
        <v>958</v>
      </c>
      <c r="I27" s="6">
        <v>910</v>
      </c>
      <c r="J27" s="6">
        <v>810</v>
      </c>
      <c r="K27" s="6">
        <v>739</v>
      </c>
      <c r="L27" s="6">
        <v>686</v>
      </c>
      <c r="M27" s="6">
        <v>650</v>
      </c>
    </row>
    <row r="28" spans="2:13" x14ac:dyDescent="0.25">
      <c r="B28" s="8" t="s">
        <v>56113</v>
      </c>
      <c r="C28" s="6">
        <v>486</v>
      </c>
      <c r="D28" s="6">
        <v>492</v>
      </c>
      <c r="E28" s="6">
        <v>449</v>
      </c>
      <c r="F28" s="6">
        <v>430</v>
      </c>
      <c r="G28" s="6">
        <v>426</v>
      </c>
      <c r="H28" s="6">
        <v>419</v>
      </c>
      <c r="I28" s="6">
        <v>408</v>
      </c>
      <c r="J28" s="6">
        <v>389</v>
      </c>
      <c r="K28" s="6">
        <v>366</v>
      </c>
      <c r="L28" s="6">
        <v>336</v>
      </c>
      <c r="M28" s="6">
        <v>309</v>
      </c>
    </row>
    <row r="29" spans="2:13" x14ac:dyDescent="0.25">
      <c r="B29" s="8" t="s">
        <v>56114</v>
      </c>
      <c r="C29" s="6">
        <v>586</v>
      </c>
      <c r="D29" s="6">
        <v>586</v>
      </c>
      <c r="E29" s="6">
        <v>597</v>
      </c>
      <c r="F29" s="6">
        <v>578</v>
      </c>
      <c r="G29" s="6">
        <v>582</v>
      </c>
      <c r="H29" s="6">
        <v>585</v>
      </c>
      <c r="I29" s="6">
        <v>609</v>
      </c>
      <c r="J29" s="6">
        <v>626</v>
      </c>
      <c r="K29" s="6">
        <v>582</v>
      </c>
      <c r="L29" s="6">
        <v>555</v>
      </c>
      <c r="M29" s="6">
        <v>562</v>
      </c>
    </row>
    <row r="30" spans="2:13" x14ac:dyDescent="0.25">
      <c r="B30" s="8" t="s">
        <v>56115</v>
      </c>
      <c r="C30" s="6">
        <v>594</v>
      </c>
      <c r="D30" s="6">
        <v>566</v>
      </c>
      <c r="E30" s="6">
        <v>529</v>
      </c>
      <c r="F30" s="6">
        <v>530</v>
      </c>
      <c r="G30" s="6">
        <v>548</v>
      </c>
      <c r="H30" s="6">
        <v>541</v>
      </c>
      <c r="I30" s="6">
        <v>553</v>
      </c>
      <c r="J30" s="6">
        <v>547</v>
      </c>
      <c r="K30" s="6">
        <v>555</v>
      </c>
      <c r="L30" s="6">
        <v>546</v>
      </c>
      <c r="M30" s="6">
        <v>513</v>
      </c>
    </row>
    <row r="31" spans="2:13" x14ac:dyDescent="0.25">
      <c r="B31" s="8" t="s">
        <v>56116</v>
      </c>
      <c r="C31" s="6">
        <v>610</v>
      </c>
      <c r="D31" s="6">
        <v>646</v>
      </c>
      <c r="E31" s="6">
        <v>660</v>
      </c>
      <c r="F31" s="6">
        <v>708</v>
      </c>
      <c r="G31" s="6">
        <v>712</v>
      </c>
      <c r="H31" s="6">
        <v>764</v>
      </c>
      <c r="I31" s="6">
        <v>785</v>
      </c>
      <c r="J31" s="6">
        <v>804</v>
      </c>
      <c r="K31" s="6">
        <v>808</v>
      </c>
      <c r="L31" s="6">
        <v>782</v>
      </c>
      <c r="M31" s="6">
        <v>768</v>
      </c>
    </row>
    <row r="32" spans="2:13" x14ac:dyDescent="0.25">
      <c r="B32" s="8" t="s">
        <v>56117</v>
      </c>
      <c r="C32" s="6">
        <v>172</v>
      </c>
      <c r="D32" s="6">
        <v>247</v>
      </c>
      <c r="E32" s="6">
        <v>313</v>
      </c>
      <c r="F32" s="6">
        <v>357</v>
      </c>
      <c r="G32" s="6">
        <v>377</v>
      </c>
      <c r="H32" s="6">
        <v>410</v>
      </c>
      <c r="I32" s="6">
        <v>454</v>
      </c>
      <c r="J32" s="6">
        <v>464</v>
      </c>
      <c r="K32" s="6">
        <v>449</v>
      </c>
      <c r="L32" s="6">
        <v>454</v>
      </c>
      <c r="M32" s="6">
        <v>437</v>
      </c>
    </row>
    <row r="33" spans="2:13" x14ac:dyDescent="0.25">
      <c r="B33" s="8" t="s">
        <v>56118</v>
      </c>
      <c r="C33" s="6">
        <v>714</v>
      </c>
      <c r="D33" s="6">
        <v>728</v>
      </c>
      <c r="E33" s="6">
        <v>755</v>
      </c>
      <c r="F33" s="6">
        <v>774</v>
      </c>
      <c r="G33" s="6">
        <v>790</v>
      </c>
      <c r="H33" s="6">
        <v>785</v>
      </c>
      <c r="I33" s="6">
        <v>788</v>
      </c>
      <c r="J33" s="6">
        <v>750</v>
      </c>
      <c r="K33" s="6">
        <v>736</v>
      </c>
      <c r="L33" s="6">
        <v>710</v>
      </c>
      <c r="M33" s="6">
        <v>728</v>
      </c>
    </row>
    <row r="34" spans="2:13" x14ac:dyDescent="0.25">
      <c r="B34" s="8" t="s">
        <v>56119</v>
      </c>
      <c r="C34" s="6">
        <v>358</v>
      </c>
      <c r="D34" s="6">
        <v>363</v>
      </c>
      <c r="E34" s="6">
        <v>350</v>
      </c>
      <c r="F34" s="6">
        <v>390</v>
      </c>
      <c r="G34" s="6">
        <v>455</v>
      </c>
      <c r="H34" s="6">
        <v>510</v>
      </c>
      <c r="I34" s="6">
        <v>560</v>
      </c>
      <c r="J34" s="6">
        <v>596</v>
      </c>
      <c r="K34" s="6">
        <v>628</v>
      </c>
      <c r="L34" s="6">
        <v>658</v>
      </c>
      <c r="M34" s="6">
        <v>677</v>
      </c>
    </row>
    <row r="35" spans="2:13" x14ac:dyDescent="0.25">
      <c r="B35" s="8" t="s">
        <v>56120</v>
      </c>
      <c r="C35" s="6">
        <v>499</v>
      </c>
      <c r="D35" s="6">
        <v>504</v>
      </c>
      <c r="E35" s="6">
        <v>415</v>
      </c>
      <c r="F35" s="6">
        <v>369</v>
      </c>
      <c r="G35" s="6">
        <v>382</v>
      </c>
      <c r="H35" s="6">
        <v>383</v>
      </c>
      <c r="I35" s="6">
        <v>375</v>
      </c>
      <c r="J35" s="6">
        <v>381</v>
      </c>
      <c r="K35" s="6">
        <v>346</v>
      </c>
      <c r="L35" s="6">
        <v>337</v>
      </c>
      <c r="M35" s="6">
        <v>333</v>
      </c>
    </row>
    <row r="36" spans="2:13" x14ac:dyDescent="0.25">
      <c r="B36" s="8" t="s">
        <v>56121</v>
      </c>
      <c r="C36" s="6">
        <v>639</v>
      </c>
      <c r="D36" s="6">
        <v>632</v>
      </c>
      <c r="E36" s="6">
        <v>665</v>
      </c>
      <c r="F36" s="6">
        <v>711</v>
      </c>
      <c r="G36" s="6">
        <v>758</v>
      </c>
      <c r="H36" s="6">
        <v>790</v>
      </c>
      <c r="I36" s="6">
        <v>833</v>
      </c>
      <c r="J36" s="6">
        <v>825</v>
      </c>
      <c r="K36" s="6">
        <v>793</v>
      </c>
      <c r="L36" s="6">
        <v>767</v>
      </c>
      <c r="M36" s="6">
        <v>765</v>
      </c>
    </row>
    <row r="37" spans="2:13" x14ac:dyDescent="0.25">
      <c r="B37" s="8" t="s">
        <v>56122</v>
      </c>
      <c r="C37" s="6">
        <v>642</v>
      </c>
      <c r="D37" s="6">
        <v>650</v>
      </c>
      <c r="E37" s="6">
        <v>637</v>
      </c>
      <c r="F37" s="6">
        <v>609</v>
      </c>
      <c r="G37" s="6">
        <v>579</v>
      </c>
      <c r="H37" s="6">
        <v>534</v>
      </c>
      <c r="I37" s="6">
        <v>519</v>
      </c>
      <c r="J37" s="6">
        <v>539</v>
      </c>
      <c r="K37" s="6">
        <v>570</v>
      </c>
      <c r="L37" s="6">
        <v>562</v>
      </c>
      <c r="M37" s="6">
        <v>624</v>
      </c>
    </row>
    <row r="38" spans="2:13" x14ac:dyDescent="0.25">
      <c r="B38" s="8" t="s">
        <v>56123</v>
      </c>
      <c r="C38" s="6">
        <v>817</v>
      </c>
      <c r="D38" s="6">
        <v>839</v>
      </c>
      <c r="E38" s="6">
        <v>836</v>
      </c>
      <c r="F38" s="6">
        <v>833</v>
      </c>
      <c r="G38" s="6">
        <v>825</v>
      </c>
      <c r="H38" s="6">
        <v>842</v>
      </c>
      <c r="I38" s="6">
        <v>861</v>
      </c>
      <c r="J38" s="6">
        <v>863</v>
      </c>
      <c r="K38" s="6">
        <v>885</v>
      </c>
      <c r="L38" s="6">
        <v>897</v>
      </c>
      <c r="M38" s="6">
        <v>917</v>
      </c>
    </row>
    <row r="39" spans="2:13" x14ac:dyDescent="0.25">
      <c r="B39" s="8" t="s">
        <v>56124</v>
      </c>
      <c r="C39" s="6">
        <v>404</v>
      </c>
      <c r="D39" s="6">
        <v>402</v>
      </c>
      <c r="E39" s="6">
        <v>395</v>
      </c>
      <c r="F39" s="6">
        <v>414</v>
      </c>
      <c r="G39" s="6">
        <v>458</v>
      </c>
      <c r="H39" s="6">
        <v>449</v>
      </c>
      <c r="I39" s="6">
        <v>468</v>
      </c>
      <c r="J39" s="6">
        <v>480</v>
      </c>
      <c r="K39" s="6">
        <v>476</v>
      </c>
      <c r="L39" s="6">
        <v>487</v>
      </c>
      <c r="M39" s="6">
        <v>541</v>
      </c>
    </row>
    <row r="40" spans="2:13" x14ac:dyDescent="0.25">
      <c r="B40" s="8" t="s">
        <v>56125</v>
      </c>
      <c r="C40" s="6">
        <v>668</v>
      </c>
      <c r="D40" s="6">
        <v>660</v>
      </c>
      <c r="E40" s="6">
        <v>723</v>
      </c>
      <c r="F40" s="6">
        <v>771</v>
      </c>
      <c r="G40" s="6">
        <v>830</v>
      </c>
      <c r="H40" s="6">
        <v>893</v>
      </c>
      <c r="I40" s="6">
        <v>927</v>
      </c>
      <c r="J40" s="6">
        <v>944</v>
      </c>
      <c r="K40" s="6">
        <v>958</v>
      </c>
      <c r="L40" s="6">
        <v>969</v>
      </c>
      <c r="M40" s="6">
        <v>921</v>
      </c>
    </row>
    <row r="41" spans="2:13" x14ac:dyDescent="0.25">
      <c r="B41" s="8" t="s">
        <v>56126</v>
      </c>
      <c r="C41" s="6">
        <v>894</v>
      </c>
      <c r="D41" s="6">
        <v>996</v>
      </c>
      <c r="E41" s="6">
        <v>1079</v>
      </c>
      <c r="F41" s="6">
        <v>1127</v>
      </c>
      <c r="G41" s="6">
        <v>1169</v>
      </c>
      <c r="H41" s="6">
        <v>1222</v>
      </c>
      <c r="I41" s="6">
        <v>1300</v>
      </c>
      <c r="J41" s="6">
        <v>1344</v>
      </c>
      <c r="K41" s="6">
        <v>1378</v>
      </c>
      <c r="L41" s="6">
        <v>1366</v>
      </c>
      <c r="M41" s="6">
        <v>1381</v>
      </c>
    </row>
    <row r="42" spans="2:13" x14ac:dyDescent="0.25">
      <c r="B42" s="8" t="s">
        <v>56127</v>
      </c>
      <c r="C42" s="6">
        <v>714</v>
      </c>
      <c r="D42" s="6">
        <v>724</v>
      </c>
      <c r="E42" s="6">
        <v>711</v>
      </c>
      <c r="F42" s="6">
        <v>682</v>
      </c>
      <c r="G42" s="6">
        <v>684</v>
      </c>
      <c r="H42" s="6">
        <v>679</v>
      </c>
      <c r="I42" s="6">
        <v>679</v>
      </c>
      <c r="J42" s="6">
        <v>650</v>
      </c>
      <c r="K42" s="6">
        <v>665</v>
      </c>
      <c r="L42" s="6">
        <v>687</v>
      </c>
      <c r="M42" s="6">
        <v>695</v>
      </c>
    </row>
    <row r="43" spans="2:13" x14ac:dyDescent="0.25">
      <c r="B43" s="8" t="s">
        <v>56128</v>
      </c>
      <c r="C43" s="6">
        <v>303</v>
      </c>
      <c r="D43" s="6">
        <v>283</v>
      </c>
      <c r="E43" s="6">
        <v>286</v>
      </c>
      <c r="F43" s="6">
        <v>317</v>
      </c>
      <c r="G43" s="6">
        <v>324</v>
      </c>
      <c r="H43" s="6">
        <v>343</v>
      </c>
      <c r="I43" s="6">
        <v>374</v>
      </c>
      <c r="J43" s="6">
        <v>398</v>
      </c>
      <c r="K43" s="6">
        <v>387</v>
      </c>
      <c r="L43" s="6">
        <v>416</v>
      </c>
      <c r="M43" s="6">
        <v>462</v>
      </c>
    </row>
    <row r="44" spans="2:13" x14ac:dyDescent="0.25">
      <c r="B44" s="8" t="s">
        <v>56129</v>
      </c>
      <c r="C44" s="6">
        <v>361</v>
      </c>
      <c r="D44" s="6">
        <v>366</v>
      </c>
      <c r="E44" s="6">
        <v>399</v>
      </c>
      <c r="F44" s="6">
        <v>424</v>
      </c>
      <c r="G44" s="6">
        <v>442</v>
      </c>
      <c r="H44" s="6">
        <v>472</v>
      </c>
      <c r="I44" s="6">
        <v>499</v>
      </c>
      <c r="J44" s="6">
        <v>511</v>
      </c>
      <c r="K44" s="6">
        <v>510</v>
      </c>
      <c r="L44" s="6">
        <v>520</v>
      </c>
      <c r="M44" s="6">
        <v>547</v>
      </c>
    </row>
    <row r="45" spans="2:13" x14ac:dyDescent="0.25">
      <c r="B45" s="8" t="s">
        <v>56130</v>
      </c>
      <c r="C45" s="6">
        <v>770</v>
      </c>
      <c r="D45" s="6">
        <v>817</v>
      </c>
      <c r="E45" s="6">
        <v>829</v>
      </c>
      <c r="F45" s="6">
        <v>842</v>
      </c>
      <c r="G45" s="6">
        <v>868</v>
      </c>
      <c r="H45" s="6">
        <v>889</v>
      </c>
      <c r="I45" s="6">
        <v>882</v>
      </c>
      <c r="J45" s="6">
        <v>897</v>
      </c>
      <c r="K45" s="6">
        <v>874</v>
      </c>
      <c r="L45" s="6">
        <v>869</v>
      </c>
      <c r="M45" s="6">
        <v>871</v>
      </c>
    </row>
    <row r="46" spans="2:13" x14ac:dyDescent="0.25">
      <c r="B46" s="8" t="s">
        <v>56131</v>
      </c>
      <c r="C46" s="6">
        <v>497</v>
      </c>
      <c r="D46" s="6">
        <v>498</v>
      </c>
      <c r="E46" s="6">
        <v>486</v>
      </c>
      <c r="F46" s="6">
        <v>480</v>
      </c>
      <c r="G46" s="6">
        <v>495</v>
      </c>
      <c r="H46" s="6">
        <v>553</v>
      </c>
      <c r="I46" s="6">
        <v>562</v>
      </c>
      <c r="J46" s="6">
        <v>568</v>
      </c>
      <c r="K46" s="6">
        <v>513</v>
      </c>
      <c r="L46" s="6">
        <v>500</v>
      </c>
      <c r="M46" s="6">
        <v>513</v>
      </c>
    </row>
    <row r="47" spans="2:13" x14ac:dyDescent="0.25">
      <c r="B47" s="8" t="s">
        <v>56132</v>
      </c>
      <c r="C47" s="6">
        <v>535</v>
      </c>
      <c r="D47" s="6">
        <v>537</v>
      </c>
      <c r="E47" s="6">
        <v>546</v>
      </c>
      <c r="F47" s="6">
        <v>547</v>
      </c>
      <c r="G47" s="6">
        <v>542</v>
      </c>
      <c r="H47" s="6">
        <v>543</v>
      </c>
      <c r="I47" s="6">
        <v>556</v>
      </c>
      <c r="J47" s="6">
        <v>546</v>
      </c>
      <c r="K47" s="6">
        <v>548</v>
      </c>
      <c r="L47" s="6">
        <v>522</v>
      </c>
      <c r="M47" s="6">
        <v>490</v>
      </c>
    </row>
    <row r="48" spans="2:13" x14ac:dyDescent="0.25">
      <c r="B48" s="8" t="s">
        <v>56133</v>
      </c>
      <c r="C48" s="6">
        <v>600</v>
      </c>
      <c r="D48" s="6">
        <v>594</v>
      </c>
      <c r="E48" s="6">
        <v>617</v>
      </c>
      <c r="F48" s="6">
        <v>631</v>
      </c>
      <c r="G48" s="6">
        <v>646</v>
      </c>
      <c r="H48" s="6">
        <v>678</v>
      </c>
      <c r="I48" s="6">
        <v>653</v>
      </c>
      <c r="J48" s="6">
        <v>658</v>
      </c>
      <c r="K48" s="6">
        <v>629</v>
      </c>
      <c r="L48" s="6">
        <v>610</v>
      </c>
      <c r="M48" s="6">
        <v>634</v>
      </c>
    </row>
    <row r="49" spans="2:13" x14ac:dyDescent="0.25">
      <c r="B49" s="8" t="s">
        <v>56134</v>
      </c>
      <c r="C49" s="6">
        <v>512</v>
      </c>
      <c r="D49" s="6">
        <v>505</v>
      </c>
      <c r="E49" s="6">
        <v>576</v>
      </c>
      <c r="F49" s="6">
        <v>620</v>
      </c>
      <c r="G49" s="6">
        <v>628</v>
      </c>
      <c r="H49" s="6">
        <v>648</v>
      </c>
      <c r="I49" s="6">
        <v>706</v>
      </c>
      <c r="J49" s="6">
        <v>732</v>
      </c>
      <c r="K49" s="6">
        <v>742</v>
      </c>
      <c r="L49" s="6">
        <v>730</v>
      </c>
      <c r="M49" s="6">
        <v>755</v>
      </c>
    </row>
    <row r="50" spans="2:13" x14ac:dyDescent="0.25">
      <c r="B50" s="8" t="s">
        <v>56135</v>
      </c>
      <c r="C50" s="6">
        <v>378</v>
      </c>
      <c r="D50" s="6">
        <v>391</v>
      </c>
      <c r="E50" s="6">
        <v>444</v>
      </c>
      <c r="F50" s="6">
        <v>486</v>
      </c>
      <c r="G50" s="6">
        <v>541</v>
      </c>
      <c r="H50" s="6">
        <v>581</v>
      </c>
      <c r="I50" s="6">
        <v>641</v>
      </c>
      <c r="J50" s="6">
        <v>616</v>
      </c>
      <c r="K50" s="6">
        <v>645</v>
      </c>
      <c r="L50" s="6">
        <v>671</v>
      </c>
      <c r="M50" s="6">
        <v>662</v>
      </c>
    </row>
    <row r="51" spans="2:13" x14ac:dyDescent="0.25">
      <c r="B51" s="8" t="s">
        <v>56136</v>
      </c>
      <c r="C51" s="6">
        <v>111</v>
      </c>
      <c r="D51" s="6">
        <v>128</v>
      </c>
      <c r="E51" s="6">
        <v>139</v>
      </c>
      <c r="F51" s="6">
        <v>149</v>
      </c>
      <c r="G51" s="6">
        <v>152</v>
      </c>
      <c r="H51" s="6">
        <v>149</v>
      </c>
      <c r="I51" s="6">
        <v>153</v>
      </c>
      <c r="J51" s="6">
        <v>181</v>
      </c>
      <c r="K51" s="6">
        <v>190</v>
      </c>
      <c r="L51" s="6">
        <v>183</v>
      </c>
      <c r="M51" s="6">
        <v>180</v>
      </c>
    </row>
    <row r="52" spans="2:13" x14ac:dyDescent="0.25">
      <c r="B52" s="8" t="s">
        <v>56137</v>
      </c>
      <c r="C52" s="6">
        <v>124</v>
      </c>
      <c r="D52" s="6">
        <v>126</v>
      </c>
      <c r="E52" s="6">
        <v>114</v>
      </c>
      <c r="F52" s="6">
        <v>105</v>
      </c>
      <c r="G52" s="6">
        <v>101</v>
      </c>
      <c r="H52" s="6">
        <v>128</v>
      </c>
      <c r="I52" s="6">
        <v>155</v>
      </c>
      <c r="J52" s="6">
        <v>169</v>
      </c>
      <c r="K52" s="6">
        <v>172</v>
      </c>
      <c r="L52" s="6">
        <v>175</v>
      </c>
      <c r="M52" s="6">
        <v>176</v>
      </c>
    </row>
    <row r="53" spans="2:13" x14ac:dyDescent="0.25">
      <c r="B53" s="8" t="s">
        <v>56138</v>
      </c>
      <c r="C53" s="6">
        <v>112</v>
      </c>
      <c r="D53" s="6">
        <v>104</v>
      </c>
      <c r="E53" s="6">
        <v>96</v>
      </c>
      <c r="F53" s="6">
        <v>91</v>
      </c>
      <c r="G53" s="6">
        <v>106</v>
      </c>
      <c r="H53" s="6">
        <v>112</v>
      </c>
      <c r="I53" s="6">
        <v>123</v>
      </c>
      <c r="J53" s="6">
        <v>128</v>
      </c>
      <c r="K53" s="6">
        <v>132</v>
      </c>
      <c r="L53" s="6">
        <v>122</v>
      </c>
      <c r="M53" s="6">
        <v>133</v>
      </c>
    </row>
    <row r="54" spans="2:13" x14ac:dyDescent="0.25">
      <c r="B54" s="8" t="s">
        <v>56139</v>
      </c>
      <c r="C54" s="6">
        <v>611</v>
      </c>
      <c r="D54" s="6">
        <v>571</v>
      </c>
      <c r="E54" s="6">
        <v>563</v>
      </c>
      <c r="F54" s="6">
        <v>560</v>
      </c>
      <c r="G54" s="6">
        <v>520</v>
      </c>
      <c r="H54" s="6">
        <v>499</v>
      </c>
      <c r="I54" s="6">
        <v>471</v>
      </c>
      <c r="J54" s="6">
        <v>459</v>
      </c>
      <c r="K54" s="6">
        <v>509</v>
      </c>
      <c r="L54" s="6">
        <v>489</v>
      </c>
      <c r="M54" s="6">
        <v>523</v>
      </c>
    </row>
    <row r="55" spans="2:13" x14ac:dyDescent="0.25">
      <c r="B55" s="8" t="s">
        <v>56140</v>
      </c>
      <c r="C55" s="6">
        <v>813</v>
      </c>
      <c r="D55" s="6">
        <v>776</v>
      </c>
      <c r="E55" s="6">
        <v>755</v>
      </c>
      <c r="F55" s="6">
        <v>618</v>
      </c>
      <c r="G55" s="6">
        <v>614</v>
      </c>
      <c r="H55" s="6">
        <v>580</v>
      </c>
      <c r="I55" s="6">
        <v>573</v>
      </c>
      <c r="J55" s="6">
        <v>571</v>
      </c>
      <c r="K55" s="6">
        <v>549</v>
      </c>
      <c r="L55" s="6">
        <v>524</v>
      </c>
      <c r="M55" s="6">
        <v>490</v>
      </c>
    </row>
    <row r="56" spans="2:13" x14ac:dyDescent="0.25">
      <c r="B56" s="8" t="s">
        <v>56141</v>
      </c>
      <c r="C56" s="6">
        <v>753</v>
      </c>
      <c r="D56" s="6">
        <v>749</v>
      </c>
      <c r="E56" s="6">
        <v>744</v>
      </c>
      <c r="F56" s="6">
        <v>704</v>
      </c>
      <c r="G56" s="6">
        <v>685</v>
      </c>
      <c r="H56" s="6">
        <v>666</v>
      </c>
      <c r="I56" s="6">
        <v>678</v>
      </c>
      <c r="J56" s="6">
        <v>654</v>
      </c>
      <c r="K56" s="6">
        <v>632</v>
      </c>
      <c r="L56" s="6">
        <v>646</v>
      </c>
      <c r="M56" s="6">
        <v>649</v>
      </c>
    </row>
    <row r="57" spans="2:13" x14ac:dyDescent="0.25">
      <c r="B57" s="8" t="s">
        <v>56142</v>
      </c>
      <c r="C57" s="6">
        <v>578</v>
      </c>
      <c r="D57" s="6">
        <v>583</v>
      </c>
      <c r="E57" s="6">
        <v>577</v>
      </c>
      <c r="F57" s="6">
        <v>575</v>
      </c>
      <c r="G57" s="6">
        <v>572</v>
      </c>
      <c r="H57" s="6">
        <v>573</v>
      </c>
      <c r="I57" s="6">
        <v>577</v>
      </c>
      <c r="J57" s="6">
        <v>576</v>
      </c>
      <c r="K57" s="6">
        <v>574</v>
      </c>
      <c r="L57" s="6">
        <v>573</v>
      </c>
      <c r="M57" s="6">
        <v>578</v>
      </c>
    </row>
    <row r="58" spans="2:13" x14ac:dyDescent="0.25">
      <c r="B58" s="8" t="s">
        <v>56143</v>
      </c>
      <c r="C58" s="6"/>
      <c r="D58" s="6"/>
      <c r="E58" s="6"/>
      <c r="F58" s="6">
        <v>23</v>
      </c>
      <c r="G58" s="6">
        <v>14</v>
      </c>
      <c r="H58" s="6">
        <v>23</v>
      </c>
      <c r="I58" s="6">
        <v>23</v>
      </c>
      <c r="J58" s="6">
        <v>21</v>
      </c>
      <c r="K58" s="6">
        <v>29</v>
      </c>
      <c r="L58" s="6">
        <v>98</v>
      </c>
      <c r="M58" s="6">
        <v>109</v>
      </c>
    </row>
    <row r="59" spans="2:13" x14ac:dyDescent="0.25">
      <c r="B59" s="8" t="s">
        <v>56144</v>
      </c>
      <c r="C59" s="6">
        <v>542</v>
      </c>
      <c r="D59" s="6">
        <v>598</v>
      </c>
      <c r="E59" s="6">
        <v>632</v>
      </c>
      <c r="F59" s="6">
        <v>690</v>
      </c>
      <c r="G59" s="6">
        <v>744</v>
      </c>
      <c r="H59" s="6">
        <v>806</v>
      </c>
      <c r="I59" s="6">
        <v>827</v>
      </c>
      <c r="J59" s="6">
        <v>857</v>
      </c>
      <c r="K59" s="6">
        <v>877</v>
      </c>
      <c r="L59" s="6">
        <v>841</v>
      </c>
      <c r="M59" s="6">
        <v>846</v>
      </c>
    </row>
    <row r="60" spans="2:13" x14ac:dyDescent="0.25">
      <c r="B60" s="8" t="s">
        <v>56145</v>
      </c>
      <c r="C60" s="6">
        <v>672</v>
      </c>
      <c r="D60" s="6">
        <v>715</v>
      </c>
      <c r="E60" s="6">
        <v>744</v>
      </c>
      <c r="F60" s="6">
        <v>833</v>
      </c>
      <c r="G60" s="6">
        <v>902</v>
      </c>
      <c r="H60" s="6">
        <v>945</v>
      </c>
      <c r="I60" s="6">
        <v>1003</v>
      </c>
      <c r="J60" s="6">
        <v>1039</v>
      </c>
      <c r="K60" s="6">
        <v>1068</v>
      </c>
      <c r="L60" s="6">
        <v>1082</v>
      </c>
      <c r="M60" s="6">
        <v>1095</v>
      </c>
    </row>
    <row r="61" spans="2:13" x14ac:dyDescent="0.25">
      <c r="B61" s="8" t="s">
        <v>56146</v>
      </c>
      <c r="C61" s="6">
        <v>202</v>
      </c>
      <c r="D61" s="6">
        <v>214</v>
      </c>
      <c r="E61" s="6">
        <v>210</v>
      </c>
      <c r="F61" s="6">
        <v>22</v>
      </c>
      <c r="G61" s="6">
        <v>41</v>
      </c>
      <c r="H61" s="6">
        <v>36</v>
      </c>
      <c r="I61" s="6">
        <v>35</v>
      </c>
      <c r="J61" s="6">
        <v>36</v>
      </c>
      <c r="K61" s="6">
        <v>20</v>
      </c>
      <c r="L61" s="6">
        <v>11</v>
      </c>
      <c r="M61" s="6"/>
    </row>
    <row r="62" spans="2:13" x14ac:dyDescent="0.25">
      <c r="B62" s="8" t="s">
        <v>56147</v>
      </c>
      <c r="C62" s="6">
        <v>97</v>
      </c>
      <c r="D62" s="6">
        <v>79</v>
      </c>
      <c r="E62" s="6">
        <v>78</v>
      </c>
      <c r="F62" s="6">
        <v>70</v>
      </c>
      <c r="G62" s="6">
        <v>61</v>
      </c>
      <c r="H62" s="6">
        <v>64</v>
      </c>
      <c r="I62" s="6">
        <v>66</v>
      </c>
      <c r="J62" s="6">
        <v>65</v>
      </c>
      <c r="K62" s="6">
        <v>89</v>
      </c>
      <c r="L62" s="6">
        <v>85</v>
      </c>
      <c r="M62" s="6">
        <v>92</v>
      </c>
    </row>
    <row r="63" spans="2:13" x14ac:dyDescent="0.25">
      <c r="B63" s="8" t="s">
        <v>56148</v>
      </c>
      <c r="C63" s="6">
        <v>82</v>
      </c>
      <c r="D63" s="6">
        <v>72</v>
      </c>
      <c r="E63" s="6">
        <v>96</v>
      </c>
      <c r="F63" s="6">
        <v>44</v>
      </c>
      <c r="G63" s="6">
        <v>49</v>
      </c>
      <c r="H63" s="6">
        <v>72</v>
      </c>
      <c r="I63" s="6">
        <v>60</v>
      </c>
      <c r="J63" s="6">
        <v>47</v>
      </c>
      <c r="K63" s="6">
        <v>34</v>
      </c>
      <c r="L63" s="6"/>
      <c r="M63" s="6"/>
    </row>
    <row r="64" spans="2:13" x14ac:dyDescent="0.25">
      <c r="B64" s="8" t="s">
        <v>56149</v>
      </c>
      <c r="C64" s="6">
        <v>87</v>
      </c>
      <c r="D64" s="6">
        <v>78</v>
      </c>
      <c r="E64" s="6">
        <v>62</v>
      </c>
      <c r="F64" s="6">
        <v>66</v>
      </c>
      <c r="G64" s="6">
        <v>64</v>
      </c>
      <c r="H64" s="6"/>
      <c r="I64" s="6"/>
      <c r="J64" s="6"/>
      <c r="K64" s="6"/>
      <c r="L64" s="6"/>
      <c r="M64" s="6"/>
    </row>
    <row r="65" spans="2:13" x14ac:dyDescent="0.25">
      <c r="B65" s="8" t="s">
        <v>56150</v>
      </c>
      <c r="C65" s="6">
        <v>123</v>
      </c>
      <c r="D65" s="6">
        <v>139</v>
      </c>
      <c r="E65" s="6">
        <v>144</v>
      </c>
      <c r="F65" s="6">
        <v>113</v>
      </c>
      <c r="G65" s="6">
        <v>96</v>
      </c>
      <c r="H65" s="6">
        <v>121</v>
      </c>
      <c r="I65" s="6">
        <v>121</v>
      </c>
      <c r="J65" s="6">
        <v>123</v>
      </c>
      <c r="K65" s="6">
        <v>146</v>
      </c>
      <c r="L65" s="6">
        <v>121</v>
      </c>
      <c r="M65" s="6">
        <v>193</v>
      </c>
    </row>
    <row r="66" spans="2:13" x14ac:dyDescent="0.25">
      <c r="B66" s="8" t="s">
        <v>56151</v>
      </c>
      <c r="C66" s="6">
        <v>78</v>
      </c>
      <c r="D66" s="6">
        <v>74</v>
      </c>
      <c r="E66" s="6">
        <v>59</v>
      </c>
      <c r="F66" s="6">
        <v>60</v>
      </c>
      <c r="G66" s="6">
        <v>71</v>
      </c>
      <c r="H66" s="6">
        <v>60</v>
      </c>
      <c r="I66" s="6">
        <v>86</v>
      </c>
      <c r="J66" s="6">
        <v>60</v>
      </c>
      <c r="K66" s="6">
        <v>58</v>
      </c>
      <c r="L66" s="6">
        <v>77</v>
      </c>
      <c r="M66" s="6">
        <v>54</v>
      </c>
    </row>
    <row r="67" spans="2:13" x14ac:dyDescent="0.25">
      <c r="B67" s="8" t="s">
        <v>56152</v>
      </c>
      <c r="C67" s="6"/>
      <c r="D67" s="6"/>
      <c r="E67" s="6">
        <v>55</v>
      </c>
      <c r="F67" s="6"/>
      <c r="G67" s="6"/>
      <c r="H67" s="6">
        <v>66</v>
      </c>
      <c r="I67" s="6">
        <v>53</v>
      </c>
      <c r="J67" s="6">
        <v>40</v>
      </c>
      <c r="K67" s="6"/>
      <c r="L67" s="6">
        <v>79</v>
      </c>
      <c r="M67" s="6">
        <v>97</v>
      </c>
    </row>
    <row r="68" spans="2:13" x14ac:dyDescent="0.25">
      <c r="B68" s="8" t="s">
        <v>56153</v>
      </c>
      <c r="C68" s="6">
        <v>90</v>
      </c>
      <c r="D68" s="6">
        <v>93</v>
      </c>
      <c r="E68" s="6">
        <v>91</v>
      </c>
      <c r="F68" s="6">
        <v>94</v>
      </c>
      <c r="G68" s="6">
        <v>109</v>
      </c>
      <c r="H68" s="6">
        <v>110</v>
      </c>
      <c r="I68" s="6">
        <v>117</v>
      </c>
      <c r="J68" s="6">
        <v>117</v>
      </c>
      <c r="K68" s="6">
        <v>121</v>
      </c>
      <c r="L68" s="6">
        <v>127</v>
      </c>
      <c r="M68" s="6">
        <v>118</v>
      </c>
    </row>
    <row r="69" spans="2:13" x14ac:dyDescent="0.25">
      <c r="B69" s="8" t="s">
        <v>56154</v>
      </c>
      <c r="C69" s="6">
        <v>593</v>
      </c>
      <c r="D69" s="6">
        <v>585</v>
      </c>
      <c r="E69" s="6">
        <v>553</v>
      </c>
      <c r="F69" s="6">
        <v>549</v>
      </c>
      <c r="G69" s="6">
        <v>519</v>
      </c>
      <c r="H69" s="6">
        <v>524</v>
      </c>
      <c r="I69" s="6">
        <v>523</v>
      </c>
      <c r="J69" s="6">
        <v>536</v>
      </c>
      <c r="K69" s="6">
        <v>538</v>
      </c>
      <c r="L69" s="6">
        <v>526</v>
      </c>
      <c r="M69" s="6">
        <v>527</v>
      </c>
    </row>
    <row r="70" spans="2:13" x14ac:dyDescent="0.25">
      <c r="B70" s="8" t="s">
        <v>56155</v>
      </c>
      <c r="C70" s="6">
        <v>109</v>
      </c>
      <c r="D70" s="6">
        <v>112</v>
      </c>
      <c r="E70" s="6">
        <v>120</v>
      </c>
      <c r="F70" s="6">
        <v>116</v>
      </c>
      <c r="G70" s="6">
        <v>111</v>
      </c>
      <c r="H70" s="6">
        <v>111</v>
      </c>
      <c r="I70" s="6">
        <v>159</v>
      </c>
      <c r="J70" s="6">
        <v>174</v>
      </c>
      <c r="K70" s="6">
        <v>184</v>
      </c>
      <c r="L70" s="6">
        <v>126</v>
      </c>
      <c r="M70" s="6">
        <v>124</v>
      </c>
    </row>
    <row r="71" spans="2:13" x14ac:dyDescent="0.25">
      <c r="B71" s="8" t="s">
        <v>56156</v>
      </c>
      <c r="C71" s="6">
        <v>639</v>
      </c>
      <c r="D71" s="6">
        <v>670</v>
      </c>
      <c r="E71" s="6">
        <v>709</v>
      </c>
      <c r="F71" s="6">
        <v>738</v>
      </c>
      <c r="G71" s="6">
        <v>739</v>
      </c>
      <c r="H71" s="6">
        <v>783</v>
      </c>
      <c r="I71" s="6">
        <v>835</v>
      </c>
      <c r="J71" s="6">
        <v>829</v>
      </c>
      <c r="K71" s="6">
        <v>785</v>
      </c>
      <c r="L71" s="6">
        <v>737</v>
      </c>
      <c r="M71" s="6">
        <v>720</v>
      </c>
    </row>
    <row r="72" spans="2:13" x14ac:dyDescent="0.25">
      <c r="B72" s="8" t="s">
        <v>56157</v>
      </c>
      <c r="C72" s="6">
        <v>39</v>
      </c>
      <c r="D72" s="6">
        <v>37</v>
      </c>
      <c r="E72" s="6">
        <v>38</v>
      </c>
      <c r="F72" s="6">
        <v>28</v>
      </c>
      <c r="G72" s="6">
        <v>39</v>
      </c>
      <c r="H72" s="6">
        <v>36</v>
      </c>
      <c r="I72" s="6">
        <v>35</v>
      </c>
      <c r="J72" s="6">
        <v>40</v>
      </c>
      <c r="K72" s="6">
        <v>33</v>
      </c>
      <c r="L72" s="6">
        <v>34</v>
      </c>
      <c r="M72" s="6">
        <v>42</v>
      </c>
    </row>
    <row r="73" spans="2:13" x14ac:dyDescent="0.25">
      <c r="B73" s="8" t="s">
        <v>56158</v>
      </c>
      <c r="C73" s="6">
        <v>18</v>
      </c>
      <c r="D73" s="6">
        <v>11</v>
      </c>
      <c r="E73" s="6">
        <v>18</v>
      </c>
      <c r="F73" s="6">
        <v>15</v>
      </c>
      <c r="G73" s="6">
        <v>15</v>
      </c>
      <c r="H73" s="6">
        <v>13</v>
      </c>
      <c r="I73" s="6"/>
      <c r="J73" s="6"/>
      <c r="K73" s="6"/>
      <c r="L73" s="6"/>
      <c r="M73" s="6"/>
    </row>
    <row r="74" spans="2:13" x14ac:dyDescent="0.25">
      <c r="B74" s="8" t="s">
        <v>56159</v>
      </c>
      <c r="C74" s="6">
        <v>75</v>
      </c>
      <c r="D74" s="6">
        <v>82</v>
      </c>
      <c r="E74" s="6">
        <v>78</v>
      </c>
      <c r="F74" s="6">
        <v>81</v>
      </c>
      <c r="G74" s="6">
        <v>81</v>
      </c>
      <c r="H74" s="6">
        <v>83</v>
      </c>
      <c r="I74" s="6">
        <v>85</v>
      </c>
      <c r="J74" s="6">
        <v>90</v>
      </c>
      <c r="K74" s="6">
        <v>88</v>
      </c>
      <c r="L74" s="6">
        <v>90</v>
      </c>
      <c r="M74" s="6">
        <v>109</v>
      </c>
    </row>
    <row r="75" spans="2:13" x14ac:dyDescent="0.25">
      <c r="B75" s="8" t="s">
        <v>56160</v>
      </c>
      <c r="C75" s="6">
        <v>19</v>
      </c>
      <c r="D75" s="6">
        <v>25</v>
      </c>
      <c r="E75" s="6">
        <v>31</v>
      </c>
      <c r="F75" s="6">
        <v>32</v>
      </c>
      <c r="G75" s="6">
        <v>31</v>
      </c>
      <c r="H75" s="6">
        <v>29</v>
      </c>
      <c r="I75" s="6">
        <v>31</v>
      </c>
      <c r="J75" s="6">
        <v>30</v>
      </c>
      <c r="K75" s="6">
        <v>24</v>
      </c>
      <c r="L75" s="6">
        <v>25</v>
      </c>
      <c r="M75" s="6">
        <v>20</v>
      </c>
    </row>
    <row r="76" spans="2:13" x14ac:dyDescent="0.25">
      <c r="B76" s="8" t="s">
        <v>56161</v>
      </c>
      <c r="C76" s="6">
        <v>7</v>
      </c>
      <c r="D76" s="6">
        <v>13</v>
      </c>
      <c r="E76" s="6">
        <v>22</v>
      </c>
      <c r="F76" s="6">
        <v>23</v>
      </c>
      <c r="G76" s="6">
        <v>16</v>
      </c>
      <c r="H76" s="6">
        <v>36</v>
      </c>
      <c r="I76" s="6">
        <v>36</v>
      </c>
      <c r="J76" s="6">
        <v>32</v>
      </c>
      <c r="K76" s="6">
        <v>40</v>
      </c>
      <c r="L76" s="6">
        <v>43</v>
      </c>
      <c r="M76" s="6">
        <v>39</v>
      </c>
    </row>
    <row r="77" spans="2:13" x14ac:dyDescent="0.25">
      <c r="B77" s="8" t="s">
        <v>56162</v>
      </c>
      <c r="C77" s="6">
        <v>96</v>
      </c>
      <c r="D77" s="6">
        <v>99</v>
      </c>
      <c r="E77" s="6">
        <v>99</v>
      </c>
      <c r="F77" s="6">
        <v>107</v>
      </c>
      <c r="G77" s="6">
        <v>90</v>
      </c>
      <c r="H77" s="6">
        <v>131</v>
      </c>
      <c r="I77" s="6">
        <v>141</v>
      </c>
      <c r="J77" s="6">
        <v>95</v>
      </c>
      <c r="K77" s="6"/>
      <c r="L77" s="6"/>
      <c r="M77" s="6"/>
    </row>
    <row r="78" spans="2:13" x14ac:dyDescent="0.25">
      <c r="B78" s="8" t="s">
        <v>56163</v>
      </c>
      <c r="C78" s="6">
        <v>606</v>
      </c>
      <c r="D78" s="6">
        <v>680</v>
      </c>
      <c r="E78" s="6">
        <v>741</v>
      </c>
      <c r="F78" s="6">
        <v>666</v>
      </c>
      <c r="G78" s="6">
        <v>693</v>
      </c>
      <c r="H78" s="6">
        <v>738</v>
      </c>
      <c r="I78" s="6">
        <v>739</v>
      </c>
      <c r="J78" s="6">
        <v>748</v>
      </c>
      <c r="K78" s="6">
        <v>788</v>
      </c>
      <c r="L78" s="6">
        <v>785</v>
      </c>
      <c r="M78" s="6">
        <v>844</v>
      </c>
    </row>
    <row r="79" spans="2:13" x14ac:dyDescent="0.25">
      <c r="B79" s="8" t="s">
        <v>56164</v>
      </c>
      <c r="C79" s="6">
        <v>27</v>
      </c>
      <c r="D79" s="6">
        <v>27</v>
      </c>
      <c r="E79" s="6">
        <v>27</v>
      </c>
      <c r="F79" s="6">
        <v>21</v>
      </c>
      <c r="G79" s="6"/>
      <c r="H79" s="6"/>
      <c r="I79" s="6"/>
      <c r="J79" s="6"/>
      <c r="K79" s="6"/>
      <c r="L79" s="6"/>
      <c r="M79" s="6"/>
    </row>
    <row r="80" spans="2:13" x14ac:dyDescent="0.25">
      <c r="B80" s="8" t="s">
        <v>56165</v>
      </c>
      <c r="C80" s="6">
        <v>66</v>
      </c>
      <c r="D80" s="6">
        <v>63</v>
      </c>
      <c r="E80" s="6">
        <v>64</v>
      </c>
      <c r="F80" s="6">
        <v>62</v>
      </c>
      <c r="G80" s="6">
        <v>66</v>
      </c>
      <c r="H80" s="6">
        <v>62</v>
      </c>
      <c r="I80" s="6">
        <v>65</v>
      </c>
      <c r="J80" s="6">
        <v>69</v>
      </c>
      <c r="K80" s="6">
        <v>72</v>
      </c>
      <c r="L80" s="6">
        <v>68</v>
      </c>
      <c r="M80" s="6">
        <v>70</v>
      </c>
    </row>
    <row r="81" spans="2:13" x14ac:dyDescent="0.25">
      <c r="B81" s="8" t="s">
        <v>56166</v>
      </c>
      <c r="C81" s="6">
        <v>448</v>
      </c>
      <c r="D81" s="6">
        <v>498</v>
      </c>
      <c r="E81" s="6">
        <v>538</v>
      </c>
      <c r="F81" s="6">
        <v>568</v>
      </c>
      <c r="G81" s="6">
        <v>555</v>
      </c>
      <c r="H81" s="6">
        <v>552</v>
      </c>
      <c r="I81" s="6">
        <v>548</v>
      </c>
      <c r="J81" s="6">
        <v>544</v>
      </c>
      <c r="K81" s="6">
        <v>518</v>
      </c>
      <c r="L81" s="6">
        <v>523</v>
      </c>
      <c r="M81" s="6">
        <v>527</v>
      </c>
    </row>
    <row r="82" spans="2:13" x14ac:dyDescent="0.25">
      <c r="B82" s="8" t="s">
        <v>56167</v>
      </c>
      <c r="C82" s="6">
        <v>6</v>
      </c>
      <c r="D82" s="6">
        <v>14</v>
      </c>
      <c r="E82" s="6">
        <v>8</v>
      </c>
      <c r="F82" s="6">
        <v>54</v>
      </c>
      <c r="G82" s="6">
        <v>69</v>
      </c>
      <c r="H82" s="6">
        <v>85</v>
      </c>
      <c r="I82" s="6">
        <v>86</v>
      </c>
      <c r="J82" s="6">
        <v>79</v>
      </c>
      <c r="K82" s="6">
        <v>77</v>
      </c>
      <c r="L82" s="6">
        <v>84</v>
      </c>
      <c r="M82" s="6">
        <v>70</v>
      </c>
    </row>
    <row r="83" spans="2:13" x14ac:dyDescent="0.25">
      <c r="B83" s="8" t="s">
        <v>56168</v>
      </c>
      <c r="C83" s="6">
        <v>90</v>
      </c>
      <c r="D83" s="6">
        <v>89</v>
      </c>
      <c r="E83" s="6">
        <v>91</v>
      </c>
      <c r="F83" s="6">
        <v>91</v>
      </c>
      <c r="G83" s="6">
        <v>91</v>
      </c>
      <c r="H83" s="6">
        <v>85</v>
      </c>
      <c r="I83" s="6">
        <v>94</v>
      </c>
      <c r="J83" s="6">
        <v>99</v>
      </c>
      <c r="K83" s="6">
        <v>97</v>
      </c>
      <c r="L83" s="6">
        <v>102</v>
      </c>
      <c r="M83" s="6">
        <v>106</v>
      </c>
    </row>
    <row r="84" spans="2:13" x14ac:dyDescent="0.25">
      <c r="B84" s="8" t="s">
        <v>56169</v>
      </c>
      <c r="C84" s="6">
        <v>6</v>
      </c>
      <c r="D84" s="6">
        <v>8</v>
      </c>
      <c r="E84" s="6">
        <v>8</v>
      </c>
      <c r="F84" s="6">
        <v>41</v>
      </c>
      <c r="G84" s="6">
        <v>27</v>
      </c>
      <c r="H84" s="6">
        <v>40</v>
      </c>
      <c r="I84" s="6">
        <v>53</v>
      </c>
      <c r="J84" s="6">
        <v>50</v>
      </c>
      <c r="K84" s="6">
        <v>53</v>
      </c>
      <c r="L84" s="6">
        <v>55</v>
      </c>
      <c r="M84" s="6">
        <v>46</v>
      </c>
    </row>
    <row r="85" spans="2:13" x14ac:dyDescent="0.25">
      <c r="B85" s="8" t="s">
        <v>56170</v>
      </c>
      <c r="C85" s="6">
        <v>29</v>
      </c>
      <c r="D85" s="6">
        <v>28</v>
      </c>
      <c r="E85" s="6">
        <v>35</v>
      </c>
      <c r="F85" s="6">
        <v>25</v>
      </c>
      <c r="G85" s="6">
        <v>16</v>
      </c>
      <c r="H85" s="6">
        <v>10</v>
      </c>
      <c r="I85" s="6">
        <v>14</v>
      </c>
      <c r="J85" s="6">
        <v>14</v>
      </c>
      <c r="K85" s="6">
        <v>39</v>
      </c>
      <c r="L85" s="6">
        <v>42</v>
      </c>
      <c r="M85" s="6">
        <v>33</v>
      </c>
    </row>
    <row r="86" spans="2:13" x14ac:dyDescent="0.25">
      <c r="B86" s="8" t="s">
        <v>56171</v>
      </c>
      <c r="C86" s="6">
        <v>10</v>
      </c>
      <c r="D86" s="6">
        <v>15</v>
      </c>
      <c r="E86" s="6">
        <v>19</v>
      </c>
      <c r="F86" s="6">
        <v>18</v>
      </c>
      <c r="G86" s="6">
        <v>43</v>
      </c>
      <c r="H86" s="6">
        <v>41</v>
      </c>
      <c r="I86" s="6">
        <v>25</v>
      </c>
      <c r="J86" s="6">
        <v>50</v>
      </c>
      <c r="K86" s="6">
        <v>41</v>
      </c>
      <c r="L86" s="6">
        <v>59</v>
      </c>
      <c r="M86" s="6">
        <v>49</v>
      </c>
    </row>
    <row r="87" spans="2:13" x14ac:dyDescent="0.25">
      <c r="B87" s="8" t="s">
        <v>56172</v>
      </c>
      <c r="C87" s="6">
        <v>21</v>
      </c>
      <c r="D87" s="6">
        <v>19</v>
      </c>
      <c r="E87" s="6">
        <v>25</v>
      </c>
      <c r="F87" s="6">
        <v>30</v>
      </c>
      <c r="G87" s="6">
        <v>8</v>
      </c>
      <c r="H87" s="6">
        <v>10</v>
      </c>
      <c r="I87" s="6">
        <v>9</v>
      </c>
      <c r="J87" s="6">
        <v>19</v>
      </c>
      <c r="K87" s="6">
        <v>23</v>
      </c>
      <c r="L87" s="6">
        <v>26</v>
      </c>
      <c r="M87" s="6">
        <v>22</v>
      </c>
    </row>
    <row r="88" spans="2:13" x14ac:dyDescent="0.25">
      <c r="B88" s="8" t="s">
        <v>56173</v>
      </c>
      <c r="C88" s="6">
        <v>11</v>
      </c>
      <c r="D88" s="6">
        <v>6</v>
      </c>
      <c r="E88" s="6">
        <v>7</v>
      </c>
      <c r="F88" s="6">
        <v>9</v>
      </c>
      <c r="G88" s="6">
        <v>9</v>
      </c>
      <c r="H88" s="6">
        <v>7</v>
      </c>
      <c r="I88" s="6">
        <v>12</v>
      </c>
      <c r="J88" s="6">
        <v>11</v>
      </c>
      <c r="K88" s="6">
        <v>9</v>
      </c>
      <c r="L88" s="6">
        <v>12</v>
      </c>
      <c r="M88" s="6">
        <v>6</v>
      </c>
    </row>
    <row r="89" spans="2:13" x14ac:dyDescent="0.25">
      <c r="B89" s="8" t="s">
        <v>56174</v>
      </c>
      <c r="C89" s="6">
        <v>76</v>
      </c>
      <c r="D89" s="6">
        <v>74</v>
      </c>
      <c r="E89" s="6">
        <v>82</v>
      </c>
      <c r="F89" s="6">
        <v>80</v>
      </c>
      <c r="G89" s="6">
        <v>81</v>
      </c>
      <c r="H89" s="6">
        <v>88</v>
      </c>
      <c r="I89" s="6">
        <v>90</v>
      </c>
      <c r="J89" s="6">
        <v>94</v>
      </c>
      <c r="K89" s="6">
        <v>93</v>
      </c>
      <c r="L89" s="6">
        <v>92</v>
      </c>
      <c r="M89" s="6">
        <v>99</v>
      </c>
    </row>
    <row r="90" spans="2:13" x14ac:dyDescent="0.25">
      <c r="B90" s="8" t="s">
        <v>56175</v>
      </c>
      <c r="C90" s="6">
        <v>32</v>
      </c>
      <c r="D90" s="6">
        <v>39</v>
      </c>
      <c r="E90" s="6">
        <v>41</v>
      </c>
      <c r="F90" s="6">
        <v>38</v>
      </c>
      <c r="G90" s="6">
        <v>42</v>
      </c>
      <c r="H90" s="6">
        <v>50</v>
      </c>
      <c r="I90" s="6">
        <v>57</v>
      </c>
      <c r="J90" s="6">
        <v>57</v>
      </c>
      <c r="K90" s="6">
        <v>47</v>
      </c>
      <c r="L90" s="6">
        <v>43</v>
      </c>
      <c r="M90" s="6">
        <v>40</v>
      </c>
    </row>
    <row r="91" spans="2:13" x14ac:dyDescent="0.25">
      <c r="B91" s="8" t="s">
        <v>56176</v>
      </c>
      <c r="C91" s="6">
        <v>27</v>
      </c>
      <c r="D91" s="6">
        <v>30</v>
      </c>
      <c r="E91" s="6">
        <v>27</v>
      </c>
      <c r="F91" s="6">
        <v>24</v>
      </c>
      <c r="G91" s="6">
        <v>27</v>
      </c>
      <c r="H91" s="6">
        <v>30</v>
      </c>
      <c r="I91" s="6">
        <v>35</v>
      </c>
      <c r="J91" s="6">
        <v>33</v>
      </c>
      <c r="K91" s="6">
        <v>27</v>
      </c>
      <c r="L91" s="6">
        <v>27</v>
      </c>
      <c r="M91" s="6">
        <v>20</v>
      </c>
    </row>
    <row r="92" spans="2:13" x14ac:dyDescent="0.25">
      <c r="B92" s="8" t="s">
        <v>56177</v>
      </c>
      <c r="C92" s="6">
        <v>650</v>
      </c>
      <c r="D92" s="6">
        <v>669</v>
      </c>
      <c r="E92" s="6">
        <v>722</v>
      </c>
      <c r="F92" s="6">
        <v>766</v>
      </c>
      <c r="G92" s="6">
        <v>808</v>
      </c>
      <c r="H92" s="6">
        <v>880</v>
      </c>
      <c r="I92" s="6">
        <v>931</v>
      </c>
      <c r="J92" s="6">
        <v>907</v>
      </c>
      <c r="K92" s="6">
        <v>891</v>
      </c>
      <c r="L92" s="6">
        <v>830</v>
      </c>
      <c r="M92" s="6">
        <v>837</v>
      </c>
    </row>
    <row r="93" spans="2:13" x14ac:dyDescent="0.25">
      <c r="B93" s="8" t="s">
        <v>56178</v>
      </c>
      <c r="C93" s="6">
        <v>801</v>
      </c>
      <c r="D93" s="6">
        <v>825</v>
      </c>
      <c r="E93" s="6">
        <v>829</v>
      </c>
      <c r="F93" s="6">
        <v>797</v>
      </c>
      <c r="G93" s="6">
        <v>804</v>
      </c>
      <c r="H93" s="6">
        <v>807</v>
      </c>
      <c r="I93" s="6">
        <v>774</v>
      </c>
      <c r="J93" s="6">
        <v>765</v>
      </c>
      <c r="K93" s="6">
        <v>764</v>
      </c>
      <c r="L93" s="6">
        <v>779</v>
      </c>
      <c r="M93" s="6">
        <v>747</v>
      </c>
    </row>
    <row r="94" spans="2:13" x14ac:dyDescent="0.25">
      <c r="B94" s="8" t="s">
        <v>56179</v>
      </c>
      <c r="C94" s="6">
        <v>751</v>
      </c>
      <c r="D94" s="6">
        <v>758</v>
      </c>
      <c r="E94" s="6">
        <v>798</v>
      </c>
      <c r="F94" s="6">
        <v>825</v>
      </c>
      <c r="G94" s="6">
        <v>838</v>
      </c>
      <c r="H94" s="6">
        <v>849</v>
      </c>
      <c r="I94" s="6">
        <v>866</v>
      </c>
      <c r="J94" s="6">
        <v>851</v>
      </c>
      <c r="K94" s="6">
        <v>879</v>
      </c>
      <c r="L94" s="6">
        <v>879</v>
      </c>
      <c r="M94" s="6">
        <v>874</v>
      </c>
    </row>
    <row r="95" spans="2:13" x14ac:dyDescent="0.25">
      <c r="B95" s="8" t="s">
        <v>56180</v>
      </c>
      <c r="C95" s="6">
        <v>793</v>
      </c>
      <c r="D95" s="6">
        <v>843</v>
      </c>
      <c r="E95" s="6">
        <v>888</v>
      </c>
      <c r="F95" s="6">
        <v>930</v>
      </c>
      <c r="G95" s="6">
        <v>934</v>
      </c>
      <c r="H95" s="6">
        <v>897</v>
      </c>
      <c r="I95" s="6">
        <v>902</v>
      </c>
      <c r="J95" s="6">
        <v>880</v>
      </c>
      <c r="K95" s="6">
        <v>849</v>
      </c>
      <c r="L95" s="6">
        <v>900</v>
      </c>
      <c r="M95" s="6">
        <v>899</v>
      </c>
    </row>
    <row r="96" spans="2:13" x14ac:dyDescent="0.25">
      <c r="B96" s="8" t="s">
        <v>56181</v>
      </c>
      <c r="C96" s="6">
        <v>834</v>
      </c>
      <c r="D96" s="6">
        <v>833</v>
      </c>
      <c r="E96" s="6">
        <v>810</v>
      </c>
      <c r="F96" s="6">
        <v>815</v>
      </c>
      <c r="G96" s="6">
        <v>806</v>
      </c>
      <c r="H96" s="6">
        <v>790</v>
      </c>
      <c r="I96" s="6">
        <v>753</v>
      </c>
      <c r="J96" s="6">
        <v>712</v>
      </c>
      <c r="K96" s="6">
        <v>694</v>
      </c>
      <c r="L96" s="6">
        <v>703</v>
      </c>
      <c r="M96" s="6">
        <v>736</v>
      </c>
    </row>
    <row r="97" spans="2:13" x14ac:dyDescent="0.25">
      <c r="B97" s="8" t="s">
        <v>56182</v>
      </c>
      <c r="C97" s="6">
        <v>746</v>
      </c>
      <c r="D97" s="6">
        <v>747</v>
      </c>
      <c r="E97" s="6">
        <v>771</v>
      </c>
      <c r="F97" s="6">
        <v>788</v>
      </c>
      <c r="G97" s="6">
        <v>847</v>
      </c>
      <c r="H97" s="6">
        <v>888</v>
      </c>
      <c r="I97" s="6">
        <v>916</v>
      </c>
      <c r="J97" s="6">
        <v>924</v>
      </c>
      <c r="K97" s="6">
        <v>828</v>
      </c>
      <c r="L97" s="6">
        <v>857</v>
      </c>
      <c r="M97" s="6">
        <v>888</v>
      </c>
    </row>
    <row r="98" spans="2:13" x14ac:dyDescent="0.25">
      <c r="B98" s="8" t="s">
        <v>56183</v>
      </c>
      <c r="C98" s="6">
        <v>900</v>
      </c>
      <c r="D98" s="6">
        <v>934</v>
      </c>
      <c r="E98" s="6">
        <v>951</v>
      </c>
      <c r="F98" s="6">
        <v>972</v>
      </c>
      <c r="G98" s="6">
        <v>954</v>
      </c>
      <c r="H98" s="6">
        <v>957</v>
      </c>
      <c r="I98" s="6">
        <v>938</v>
      </c>
      <c r="J98" s="6">
        <v>883</v>
      </c>
      <c r="K98" s="6">
        <v>819</v>
      </c>
      <c r="L98" s="6">
        <v>779</v>
      </c>
      <c r="M98" s="6">
        <v>781</v>
      </c>
    </row>
    <row r="99" spans="2:13" x14ac:dyDescent="0.25">
      <c r="B99" s="8" t="s">
        <v>56184</v>
      </c>
      <c r="C99" s="6">
        <v>286</v>
      </c>
      <c r="D99" s="6">
        <v>281</v>
      </c>
      <c r="E99" s="6">
        <v>284</v>
      </c>
      <c r="F99" s="6">
        <v>298</v>
      </c>
      <c r="G99" s="6">
        <v>298</v>
      </c>
      <c r="H99" s="6">
        <v>288</v>
      </c>
      <c r="I99" s="6">
        <v>281</v>
      </c>
      <c r="J99" s="6">
        <v>312</v>
      </c>
      <c r="K99" s="6">
        <v>372</v>
      </c>
      <c r="L99" s="6">
        <v>349</v>
      </c>
      <c r="M99" s="6">
        <v>349</v>
      </c>
    </row>
    <row r="100" spans="2:13" x14ac:dyDescent="0.25">
      <c r="B100" s="8" t="s">
        <v>56185</v>
      </c>
      <c r="C100" s="6">
        <v>751</v>
      </c>
      <c r="D100" s="6">
        <v>742</v>
      </c>
      <c r="E100" s="6">
        <v>732</v>
      </c>
      <c r="F100" s="6">
        <v>707</v>
      </c>
      <c r="G100" s="6">
        <v>664</v>
      </c>
      <c r="H100" s="6">
        <v>697</v>
      </c>
      <c r="I100" s="6">
        <v>698</v>
      </c>
      <c r="J100" s="6">
        <v>697</v>
      </c>
      <c r="K100" s="6">
        <v>675</v>
      </c>
      <c r="L100" s="6">
        <v>652</v>
      </c>
      <c r="M100" s="6">
        <v>641</v>
      </c>
    </row>
    <row r="101" spans="2:13" x14ac:dyDescent="0.25">
      <c r="B101" s="8" t="s">
        <v>56186</v>
      </c>
      <c r="C101" s="6">
        <v>26</v>
      </c>
      <c r="D101" s="6">
        <v>39</v>
      </c>
      <c r="E101" s="6">
        <v>41</v>
      </c>
      <c r="F101" s="6">
        <v>52</v>
      </c>
      <c r="G101" s="6">
        <v>73</v>
      </c>
      <c r="H101" s="6">
        <v>69</v>
      </c>
      <c r="I101" s="6">
        <v>68</v>
      </c>
      <c r="J101" s="6">
        <v>62</v>
      </c>
      <c r="K101" s="6">
        <v>57</v>
      </c>
      <c r="L101" s="6">
        <v>57</v>
      </c>
      <c r="M101" s="6">
        <v>51</v>
      </c>
    </row>
    <row r="102" spans="2:13" x14ac:dyDescent="0.25">
      <c r="B102" s="8" t="s">
        <v>56187</v>
      </c>
      <c r="C102" s="6"/>
      <c r="D102" s="6"/>
      <c r="E102" s="6"/>
      <c r="F102" s="6"/>
      <c r="G102" s="6"/>
      <c r="H102" s="6"/>
      <c r="I102" s="6"/>
      <c r="J102" s="6"/>
      <c r="K102" s="6"/>
      <c r="L102" s="6">
        <v>89</v>
      </c>
      <c r="M102" s="6">
        <v>72</v>
      </c>
    </row>
    <row r="103" spans="2:13" x14ac:dyDescent="0.25">
      <c r="B103" s="8" t="s">
        <v>56188</v>
      </c>
      <c r="C103" s="6">
        <v>622</v>
      </c>
      <c r="D103" s="6">
        <v>608</v>
      </c>
      <c r="E103" s="6">
        <v>608</v>
      </c>
      <c r="F103" s="6">
        <v>663</v>
      </c>
      <c r="G103" s="6">
        <v>666</v>
      </c>
      <c r="H103" s="6">
        <v>672</v>
      </c>
      <c r="I103" s="6">
        <v>658</v>
      </c>
      <c r="J103" s="6">
        <v>631</v>
      </c>
      <c r="K103" s="6">
        <v>595</v>
      </c>
      <c r="L103" s="6">
        <v>600</v>
      </c>
      <c r="M103" s="6">
        <v>642</v>
      </c>
    </row>
    <row r="104" spans="2:13" x14ac:dyDescent="0.25">
      <c r="B104" s="8" t="s">
        <v>56189</v>
      </c>
      <c r="C104" s="6">
        <v>51</v>
      </c>
      <c r="D104" s="6">
        <v>32</v>
      </c>
      <c r="E104" s="6">
        <v>37</v>
      </c>
      <c r="F104" s="6">
        <v>52</v>
      </c>
      <c r="G104" s="6"/>
      <c r="H104" s="6"/>
      <c r="I104" s="6"/>
      <c r="J104" s="6"/>
      <c r="K104" s="6"/>
      <c r="L104" s="6"/>
      <c r="M104" s="6"/>
    </row>
    <row r="105" spans="2:13" x14ac:dyDescent="0.25">
      <c r="B105" s="8" t="s">
        <v>56190</v>
      </c>
      <c r="C105" s="6">
        <v>112</v>
      </c>
      <c r="D105" s="6">
        <v>102</v>
      </c>
      <c r="E105" s="6">
        <v>107</v>
      </c>
      <c r="F105" s="6">
        <v>134</v>
      </c>
      <c r="G105" s="6">
        <v>138</v>
      </c>
      <c r="H105" s="6">
        <v>143</v>
      </c>
      <c r="I105" s="6">
        <v>139</v>
      </c>
      <c r="J105" s="6">
        <v>137</v>
      </c>
      <c r="K105" s="6">
        <v>139</v>
      </c>
      <c r="L105" s="6">
        <v>134</v>
      </c>
      <c r="M105" s="6">
        <v>131</v>
      </c>
    </row>
    <row r="106" spans="2:13" x14ac:dyDescent="0.25">
      <c r="B106" s="8" t="s">
        <v>56191</v>
      </c>
      <c r="C106" s="6">
        <v>77</v>
      </c>
      <c r="D106" s="6">
        <v>69</v>
      </c>
      <c r="E106" s="6">
        <v>76</v>
      </c>
      <c r="F106" s="6">
        <v>103</v>
      </c>
      <c r="G106" s="6">
        <v>84</v>
      </c>
      <c r="H106" s="6">
        <v>89</v>
      </c>
      <c r="I106" s="6">
        <v>98</v>
      </c>
      <c r="J106" s="6">
        <v>91</v>
      </c>
      <c r="K106" s="6">
        <v>99</v>
      </c>
      <c r="L106" s="6">
        <v>94</v>
      </c>
      <c r="M106" s="6">
        <v>89</v>
      </c>
    </row>
    <row r="107" spans="2:13" x14ac:dyDescent="0.25">
      <c r="B107" s="8" t="s">
        <v>56192</v>
      </c>
      <c r="C107" s="6">
        <v>216</v>
      </c>
      <c r="D107" s="6">
        <v>211</v>
      </c>
      <c r="E107" s="6">
        <v>257</v>
      </c>
      <c r="F107" s="6">
        <v>231</v>
      </c>
      <c r="G107" s="6">
        <v>197</v>
      </c>
      <c r="H107" s="6">
        <v>248</v>
      </c>
      <c r="I107" s="6">
        <v>226</v>
      </c>
      <c r="J107" s="6">
        <v>209</v>
      </c>
      <c r="K107" s="6">
        <v>188</v>
      </c>
      <c r="L107" s="6">
        <v>147</v>
      </c>
      <c r="M107" s="6">
        <v>191</v>
      </c>
    </row>
    <row r="108" spans="2:13" x14ac:dyDescent="0.25">
      <c r="B108" s="8" t="s">
        <v>56193</v>
      </c>
      <c r="C108" s="6">
        <v>63</v>
      </c>
      <c r="D108" s="6">
        <v>33</v>
      </c>
      <c r="E108" s="6"/>
      <c r="F108" s="6"/>
      <c r="G108" s="6"/>
      <c r="H108" s="6"/>
      <c r="I108" s="6"/>
      <c r="J108" s="6"/>
      <c r="K108" s="6"/>
      <c r="L108" s="6"/>
      <c r="M108" s="6"/>
    </row>
    <row r="109" spans="2:13" x14ac:dyDescent="0.25">
      <c r="B109" s="8" t="s">
        <v>56194</v>
      </c>
      <c r="C109" s="6">
        <v>861</v>
      </c>
      <c r="D109" s="6">
        <v>882</v>
      </c>
      <c r="E109" s="6">
        <v>828</v>
      </c>
      <c r="F109" s="6">
        <v>827</v>
      </c>
      <c r="G109" s="6">
        <v>868</v>
      </c>
      <c r="H109" s="6">
        <v>905</v>
      </c>
      <c r="I109" s="6">
        <v>932</v>
      </c>
      <c r="J109" s="6">
        <v>963</v>
      </c>
      <c r="K109" s="6">
        <v>978</v>
      </c>
      <c r="L109" s="6">
        <v>977</v>
      </c>
      <c r="M109" s="6">
        <v>994</v>
      </c>
    </row>
    <row r="110" spans="2:13" x14ac:dyDescent="0.25">
      <c r="B110" s="8" t="s">
        <v>56195</v>
      </c>
      <c r="C110" s="6">
        <v>1000</v>
      </c>
      <c r="D110" s="6">
        <v>1029</v>
      </c>
      <c r="E110" s="6">
        <v>1026</v>
      </c>
      <c r="F110" s="6">
        <v>1100</v>
      </c>
      <c r="G110" s="6">
        <v>1150</v>
      </c>
      <c r="H110" s="6">
        <v>1150</v>
      </c>
      <c r="I110" s="6">
        <v>1151</v>
      </c>
      <c r="J110" s="6">
        <v>1139</v>
      </c>
      <c r="K110" s="6">
        <v>1115</v>
      </c>
      <c r="L110" s="6">
        <v>1082</v>
      </c>
      <c r="M110" s="6">
        <v>1119</v>
      </c>
    </row>
    <row r="111" spans="2:13" x14ac:dyDescent="0.25">
      <c r="B111" s="8" t="s">
        <v>56196</v>
      </c>
      <c r="C111" s="6">
        <v>1184</v>
      </c>
      <c r="D111" s="6">
        <v>1183</v>
      </c>
      <c r="E111" s="6">
        <v>1183</v>
      </c>
      <c r="F111" s="6">
        <v>1061</v>
      </c>
      <c r="G111" s="6">
        <v>1070</v>
      </c>
      <c r="H111" s="6">
        <v>1048</v>
      </c>
      <c r="I111" s="6">
        <v>1027</v>
      </c>
      <c r="J111" s="6">
        <v>1027</v>
      </c>
      <c r="K111" s="6">
        <v>1065</v>
      </c>
      <c r="L111" s="6">
        <v>1068</v>
      </c>
      <c r="M111" s="6">
        <v>1045</v>
      </c>
    </row>
    <row r="112" spans="2:13" x14ac:dyDescent="0.25">
      <c r="B112" s="8" t="s">
        <v>56197</v>
      </c>
      <c r="C112" s="6">
        <v>518</v>
      </c>
      <c r="D112" s="6">
        <v>602</v>
      </c>
      <c r="E112" s="6"/>
      <c r="F112" s="6"/>
      <c r="G112" s="6"/>
      <c r="H112" s="6"/>
      <c r="I112" s="6">
        <v>720</v>
      </c>
      <c r="J112" s="6">
        <v>720</v>
      </c>
      <c r="K112" s="6">
        <v>727</v>
      </c>
      <c r="L112" s="6">
        <v>742</v>
      </c>
      <c r="M112" s="6">
        <v>743</v>
      </c>
    </row>
    <row r="113" spans="2:13" x14ac:dyDescent="0.25">
      <c r="B113" s="8" t="s">
        <v>56198</v>
      </c>
      <c r="C113" s="6">
        <v>673</v>
      </c>
      <c r="D113" s="6">
        <v>698</v>
      </c>
      <c r="E113" s="6">
        <v>716</v>
      </c>
      <c r="F113" s="6">
        <v>720</v>
      </c>
      <c r="G113" s="6">
        <v>725</v>
      </c>
      <c r="H113" s="6">
        <v>761</v>
      </c>
      <c r="I113" s="6">
        <v>743</v>
      </c>
      <c r="J113" s="6">
        <v>699</v>
      </c>
      <c r="K113" s="6">
        <v>712</v>
      </c>
      <c r="L113" s="6">
        <v>707</v>
      </c>
      <c r="M113" s="6">
        <v>713</v>
      </c>
    </row>
    <row r="114" spans="2:13" x14ac:dyDescent="0.25">
      <c r="B114" s="8" t="s">
        <v>56199</v>
      </c>
      <c r="C114" s="6">
        <v>716</v>
      </c>
      <c r="D114" s="6">
        <v>721</v>
      </c>
      <c r="E114" s="6">
        <v>724</v>
      </c>
      <c r="F114" s="6">
        <v>715</v>
      </c>
      <c r="G114" s="6">
        <v>718</v>
      </c>
      <c r="H114" s="6">
        <v>713</v>
      </c>
      <c r="I114" s="6">
        <v>722</v>
      </c>
      <c r="J114" s="6">
        <v>734</v>
      </c>
      <c r="K114" s="6">
        <v>727</v>
      </c>
      <c r="L114" s="6">
        <v>727</v>
      </c>
      <c r="M114" s="6">
        <v>725</v>
      </c>
    </row>
    <row r="115" spans="2:13" x14ac:dyDescent="0.25">
      <c r="B115" s="8" t="s">
        <v>56200</v>
      </c>
      <c r="C115" s="6">
        <v>782</v>
      </c>
      <c r="D115" s="6">
        <v>807</v>
      </c>
      <c r="E115" s="6">
        <v>764</v>
      </c>
      <c r="F115" s="6">
        <v>759</v>
      </c>
      <c r="G115" s="6">
        <v>775</v>
      </c>
      <c r="H115" s="6">
        <v>760</v>
      </c>
      <c r="I115" s="6">
        <v>744</v>
      </c>
      <c r="J115" s="6">
        <v>748</v>
      </c>
      <c r="K115" s="6">
        <v>733</v>
      </c>
      <c r="L115" s="6">
        <v>745</v>
      </c>
      <c r="M115" s="6">
        <v>750</v>
      </c>
    </row>
    <row r="116" spans="2:13" x14ac:dyDescent="0.25">
      <c r="B116" s="8" t="s">
        <v>56201</v>
      </c>
      <c r="C116" s="6">
        <v>724</v>
      </c>
      <c r="D116" s="6">
        <v>733</v>
      </c>
      <c r="E116" s="6">
        <v>726</v>
      </c>
      <c r="F116" s="6">
        <v>720</v>
      </c>
      <c r="G116" s="6">
        <v>711</v>
      </c>
      <c r="H116" s="6">
        <v>709</v>
      </c>
      <c r="I116" s="6">
        <v>703</v>
      </c>
      <c r="J116" s="6">
        <v>676</v>
      </c>
      <c r="K116" s="6">
        <v>670</v>
      </c>
      <c r="L116" s="6">
        <v>626</v>
      </c>
      <c r="M116" s="6">
        <v>625</v>
      </c>
    </row>
    <row r="117" spans="2:13" x14ac:dyDescent="0.25">
      <c r="B117" s="8" t="s">
        <v>56202</v>
      </c>
      <c r="C117" s="6">
        <v>477</v>
      </c>
      <c r="D117" s="6">
        <v>490</v>
      </c>
      <c r="E117" s="6">
        <v>514</v>
      </c>
      <c r="F117" s="6">
        <v>540</v>
      </c>
      <c r="G117" s="6">
        <v>559</v>
      </c>
      <c r="H117" s="6">
        <v>583</v>
      </c>
      <c r="I117" s="6">
        <v>606</v>
      </c>
      <c r="J117" s="6">
        <v>634</v>
      </c>
      <c r="K117" s="6">
        <v>596</v>
      </c>
      <c r="L117" s="6">
        <v>583</v>
      </c>
      <c r="M117" s="6">
        <v>566</v>
      </c>
    </row>
    <row r="118" spans="2:13" x14ac:dyDescent="0.25">
      <c r="B118" s="8" t="s">
        <v>56203</v>
      </c>
      <c r="C118" s="6">
        <v>707</v>
      </c>
      <c r="D118" s="6">
        <v>739</v>
      </c>
      <c r="E118" s="6">
        <v>749</v>
      </c>
      <c r="F118" s="6">
        <v>808</v>
      </c>
      <c r="G118" s="6">
        <v>799</v>
      </c>
      <c r="H118" s="6">
        <v>801</v>
      </c>
      <c r="I118" s="6">
        <v>785</v>
      </c>
      <c r="J118" s="6">
        <v>786</v>
      </c>
      <c r="K118" s="6">
        <v>777</v>
      </c>
      <c r="L118" s="6">
        <v>740</v>
      </c>
      <c r="M118" s="6">
        <v>689</v>
      </c>
    </row>
    <row r="119" spans="2:13" x14ac:dyDescent="0.25">
      <c r="B119" s="8" t="s">
        <v>56204</v>
      </c>
      <c r="C119" s="6">
        <v>752</v>
      </c>
      <c r="D119" s="6">
        <v>766</v>
      </c>
      <c r="E119" s="6">
        <v>759</v>
      </c>
      <c r="F119" s="6">
        <v>746</v>
      </c>
      <c r="G119" s="6">
        <v>742</v>
      </c>
      <c r="H119" s="6">
        <v>777</v>
      </c>
      <c r="I119" s="6">
        <v>760</v>
      </c>
      <c r="J119" s="6">
        <v>784</v>
      </c>
      <c r="K119" s="6">
        <v>781</v>
      </c>
      <c r="L119" s="6">
        <v>739</v>
      </c>
      <c r="M119" s="6">
        <v>737</v>
      </c>
    </row>
    <row r="120" spans="2:13" x14ac:dyDescent="0.25">
      <c r="B120" s="8" t="s">
        <v>56205</v>
      </c>
      <c r="C120" s="6">
        <v>717</v>
      </c>
      <c r="D120" s="6">
        <v>713</v>
      </c>
      <c r="E120" s="6">
        <v>691</v>
      </c>
      <c r="F120" s="6">
        <v>698</v>
      </c>
      <c r="G120" s="6">
        <v>662</v>
      </c>
      <c r="H120" s="6">
        <v>644</v>
      </c>
      <c r="I120" s="6">
        <v>644</v>
      </c>
      <c r="J120" s="6">
        <v>628</v>
      </c>
      <c r="K120" s="6">
        <v>667</v>
      </c>
      <c r="L120" s="6">
        <v>659</v>
      </c>
      <c r="M120" s="6">
        <v>672</v>
      </c>
    </row>
    <row r="121" spans="2:13" x14ac:dyDescent="0.25">
      <c r="B121" s="8" t="s">
        <v>56206</v>
      </c>
      <c r="C121" s="6">
        <v>674</v>
      </c>
      <c r="D121" s="6">
        <v>670</v>
      </c>
      <c r="E121" s="6">
        <v>668</v>
      </c>
      <c r="F121" s="6">
        <v>675</v>
      </c>
      <c r="G121" s="6">
        <v>682</v>
      </c>
      <c r="H121" s="6">
        <v>671</v>
      </c>
      <c r="I121" s="6">
        <v>629</v>
      </c>
      <c r="J121" s="6">
        <v>631</v>
      </c>
      <c r="K121" s="6">
        <v>619</v>
      </c>
      <c r="L121" s="6">
        <v>617</v>
      </c>
      <c r="M121" s="6">
        <v>599</v>
      </c>
    </row>
    <row r="122" spans="2:13" x14ac:dyDescent="0.25">
      <c r="B122" s="8" t="s">
        <v>56207</v>
      </c>
      <c r="C122" s="6">
        <v>518</v>
      </c>
      <c r="D122" s="6">
        <v>511</v>
      </c>
      <c r="E122" s="6">
        <v>489</v>
      </c>
      <c r="F122" s="6">
        <v>510</v>
      </c>
      <c r="G122" s="6">
        <v>518</v>
      </c>
      <c r="H122" s="6">
        <v>512</v>
      </c>
      <c r="I122" s="6">
        <v>514</v>
      </c>
      <c r="J122" s="6">
        <v>511</v>
      </c>
      <c r="K122" s="6">
        <v>515</v>
      </c>
      <c r="L122" s="6">
        <v>505</v>
      </c>
      <c r="M122" s="6">
        <v>508</v>
      </c>
    </row>
    <row r="123" spans="2:13" x14ac:dyDescent="0.25">
      <c r="B123" s="8" t="s">
        <v>56208</v>
      </c>
      <c r="C123" s="6">
        <v>116</v>
      </c>
      <c r="D123" s="6">
        <v>126</v>
      </c>
      <c r="E123" s="6">
        <v>129</v>
      </c>
      <c r="F123" s="6">
        <v>127</v>
      </c>
      <c r="G123" s="6">
        <v>156</v>
      </c>
      <c r="H123" s="6">
        <v>157</v>
      </c>
      <c r="I123" s="6">
        <v>149</v>
      </c>
      <c r="J123" s="6">
        <v>130</v>
      </c>
      <c r="K123" s="6">
        <v>122</v>
      </c>
      <c r="L123" s="6">
        <v>103</v>
      </c>
      <c r="M123" s="6">
        <v>100</v>
      </c>
    </row>
    <row r="124" spans="2:13" x14ac:dyDescent="0.25">
      <c r="B124" s="8" t="s">
        <v>56209</v>
      </c>
      <c r="C124" s="6">
        <v>650</v>
      </c>
      <c r="D124" s="6">
        <v>683</v>
      </c>
      <c r="E124" s="6">
        <v>666</v>
      </c>
      <c r="F124" s="6">
        <v>642</v>
      </c>
      <c r="G124" s="6">
        <v>630</v>
      </c>
      <c r="H124" s="6">
        <v>642</v>
      </c>
      <c r="I124" s="6">
        <v>627</v>
      </c>
      <c r="J124" s="6">
        <v>614</v>
      </c>
      <c r="K124" s="6">
        <v>594</v>
      </c>
      <c r="L124" s="6">
        <v>564</v>
      </c>
      <c r="M124" s="6">
        <v>527</v>
      </c>
    </row>
    <row r="125" spans="2:13" x14ac:dyDescent="0.25">
      <c r="B125" s="8" t="s">
        <v>56210</v>
      </c>
      <c r="C125" s="6">
        <v>149</v>
      </c>
      <c r="D125" s="6">
        <v>149</v>
      </c>
      <c r="E125" s="6">
        <v>112</v>
      </c>
      <c r="F125" s="6">
        <v>156</v>
      </c>
      <c r="G125" s="6">
        <v>169</v>
      </c>
      <c r="H125" s="6">
        <v>137</v>
      </c>
      <c r="I125" s="6">
        <v>103</v>
      </c>
      <c r="J125" s="6">
        <v>105</v>
      </c>
      <c r="K125" s="6">
        <v>111</v>
      </c>
      <c r="L125" s="6">
        <v>139</v>
      </c>
      <c r="M125" s="6">
        <v>146</v>
      </c>
    </row>
    <row r="126" spans="2:13" x14ac:dyDescent="0.25">
      <c r="B126" s="8" t="s">
        <v>56211</v>
      </c>
      <c r="C126" s="6">
        <v>739</v>
      </c>
      <c r="D126" s="6">
        <v>784</v>
      </c>
      <c r="E126" s="6">
        <v>820</v>
      </c>
      <c r="F126" s="6">
        <v>826</v>
      </c>
      <c r="G126" s="6">
        <v>827</v>
      </c>
      <c r="H126" s="6">
        <v>825</v>
      </c>
      <c r="I126" s="6">
        <v>854</v>
      </c>
      <c r="J126" s="6">
        <v>847</v>
      </c>
      <c r="K126" s="6">
        <v>845</v>
      </c>
      <c r="L126" s="6">
        <v>837</v>
      </c>
      <c r="M126" s="6">
        <v>806</v>
      </c>
    </row>
    <row r="127" spans="2:13" x14ac:dyDescent="0.25">
      <c r="B127" s="8" t="s">
        <v>56212</v>
      </c>
      <c r="C127" s="6">
        <v>640</v>
      </c>
      <c r="D127" s="6">
        <v>631</v>
      </c>
      <c r="E127" s="6">
        <v>659</v>
      </c>
      <c r="F127" s="6">
        <v>671</v>
      </c>
      <c r="G127" s="6">
        <v>692</v>
      </c>
      <c r="H127" s="6">
        <v>699</v>
      </c>
      <c r="I127" s="6">
        <v>727</v>
      </c>
      <c r="J127" s="6">
        <v>748</v>
      </c>
      <c r="K127" s="6">
        <v>719</v>
      </c>
      <c r="L127" s="6">
        <v>668</v>
      </c>
      <c r="M127" s="6">
        <v>664</v>
      </c>
    </row>
    <row r="128" spans="2:13" x14ac:dyDescent="0.25">
      <c r="B128" s="8" t="s">
        <v>56213</v>
      </c>
      <c r="C128" s="6">
        <v>708</v>
      </c>
      <c r="D128" s="6">
        <v>751</v>
      </c>
      <c r="E128" s="6">
        <v>754</v>
      </c>
      <c r="F128" s="6">
        <v>756</v>
      </c>
      <c r="G128" s="6">
        <v>810</v>
      </c>
      <c r="H128" s="6">
        <v>816</v>
      </c>
      <c r="I128" s="6">
        <v>824</v>
      </c>
      <c r="J128" s="6">
        <v>811</v>
      </c>
      <c r="K128" s="6">
        <v>792</v>
      </c>
      <c r="L128" s="6">
        <v>777</v>
      </c>
      <c r="M128" s="6">
        <v>789</v>
      </c>
    </row>
    <row r="129" spans="2:13" x14ac:dyDescent="0.25">
      <c r="B129" s="8" t="s">
        <v>56214</v>
      </c>
      <c r="C129" s="6">
        <v>693</v>
      </c>
      <c r="D129" s="6">
        <v>721</v>
      </c>
      <c r="E129" s="6">
        <v>723</v>
      </c>
      <c r="F129" s="6">
        <v>765</v>
      </c>
      <c r="G129" s="6">
        <v>802</v>
      </c>
      <c r="H129" s="6">
        <v>797</v>
      </c>
      <c r="I129" s="6">
        <v>798</v>
      </c>
      <c r="J129" s="6">
        <v>811</v>
      </c>
      <c r="K129" s="6">
        <v>789</v>
      </c>
      <c r="L129" s="6">
        <v>757</v>
      </c>
      <c r="M129" s="6">
        <v>744</v>
      </c>
    </row>
    <row r="130" spans="2:13" x14ac:dyDescent="0.25">
      <c r="B130" s="8" t="s">
        <v>56215</v>
      </c>
      <c r="C130" s="6">
        <v>1074</v>
      </c>
      <c r="D130" s="6">
        <v>1025</v>
      </c>
      <c r="E130" s="6">
        <v>981</v>
      </c>
      <c r="F130" s="6">
        <v>948</v>
      </c>
      <c r="G130" s="6">
        <v>894</v>
      </c>
      <c r="H130" s="6">
        <v>887</v>
      </c>
      <c r="I130" s="6">
        <v>880</v>
      </c>
      <c r="J130" s="6">
        <v>825</v>
      </c>
      <c r="K130" s="6">
        <v>823</v>
      </c>
      <c r="L130" s="6">
        <v>796</v>
      </c>
      <c r="M130" s="6">
        <v>774</v>
      </c>
    </row>
    <row r="131" spans="2:13" x14ac:dyDescent="0.25">
      <c r="B131" s="8" t="s">
        <v>56216</v>
      </c>
      <c r="C131" s="6">
        <v>376</v>
      </c>
      <c r="D131" s="6">
        <v>423</v>
      </c>
      <c r="E131" s="6">
        <v>445</v>
      </c>
      <c r="F131" s="6">
        <v>430</v>
      </c>
      <c r="G131" s="6">
        <v>400</v>
      </c>
      <c r="H131" s="6">
        <v>397</v>
      </c>
      <c r="I131" s="6">
        <v>430</v>
      </c>
      <c r="J131" s="6">
        <v>420</v>
      </c>
      <c r="K131" s="6">
        <v>417</v>
      </c>
      <c r="L131" s="6">
        <v>401</v>
      </c>
      <c r="M131" s="6">
        <v>396</v>
      </c>
    </row>
    <row r="132" spans="2:13" x14ac:dyDescent="0.25">
      <c r="B132" s="8" t="s">
        <v>56217</v>
      </c>
      <c r="C132" s="6">
        <v>616</v>
      </c>
      <c r="D132" s="6">
        <v>601</v>
      </c>
      <c r="E132" s="6">
        <v>585</v>
      </c>
      <c r="F132" s="6">
        <v>570</v>
      </c>
      <c r="G132" s="6">
        <v>569</v>
      </c>
      <c r="H132" s="6">
        <v>578</v>
      </c>
      <c r="I132" s="6">
        <v>590</v>
      </c>
      <c r="J132" s="6">
        <v>578</v>
      </c>
      <c r="K132" s="6">
        <v>553</v>
      </c>
      <c r="L132" s="6">
        <v>528</v>
      </c>
      <c r="M132" s="6">
        <v>567</v>
      </c>
    </row>
    <row r="133" spans="2:13" x14ac:dyDescent="0.25">
      <c r="B133" s="8" t="s">
        <v>56218</v>
      </c>
      <c r="C133" s="6">
        <v>563</v>
      </c>
      <c r="D133" s="6">
        <v>586</v>
      </c>
      <c r="E133" s="6">
        <v>582</v>
      </c>
      <c r="F133" s="6">
        <v>609</v>
      </c>
      <c r="G133" s="6">
        <v>616</v>
      </c>
      <c r="H133" s="6">
        <v>623</v>
      </c>
      <c r="I133" s="6">
        <v>611</v>
      </c>
      <c r="J133" s="6">
        <v>576</v>
      </c>
      <c r="K133" s="6">
        <v>547</v>
      </c>
      <c r="L133" s="6">
        <v>543</v>
      </c>
      <c r="M133" s="6">
        <v>552</v>
      </c>
    </row>
    <row r="134" spans="2:13" x14ac:dyDescent="0.25">
      <c r="B134" s="8" t="s">
        <v>56219</v>
      </c>
      <c r="C134" s="6">
        <v>536</v>
      </c>
      <c r="D134" s="6">
        <v>545</v>
      </c>
      <c r="E134" s="6">
        <v>627</v>
      </c>
      <c r="F134" s="6">
        <v>655</v>
      </c>
      <c r="G134" s="6">
        <v>653</v>
      </c>
      <c r="H134" s="6">
        <v>663</v>
      </c>
      <c r="I134" s="6">
        <v>625</v>
      </c>
      <c r="J134" s="6">
        <v>653</v>
      </c>
      <c r="K134" s="6">
        <v>653</v>
      </c>
      <c r="L134" s="6">
        <v>632</v>
      </c>
      <c r="M134" s="6">
        <v>680</v>
      </c>
    </row>
    <row r="135" spans="2:13" x14ac:dyDescent="0.25">
      <c r="B135" s="8" t="s">
        <v>56220</v>
      </c>
      <c r="C135" s="6">
        <v>395</v>
      </c>
      <c r="D135" s="6">
        <v>368</v>
      </c>
      <c r="E135" s="6">
        <v>349</v>
      </c>
      <c r="F135" s="6">
        <v>347</v>
      </c>
      <c r="G135" s="6">
        <v>346</v>
      </c>
      <c r="H135" s="6">
        <v>375</v>
      </c>
      <c r="I135" s="6">
        <v>349</v>
      </c>
      <c r="J135" s="6">
        <v>338</v>
      </c>
      <c r="K135" s="6">
        <v>345</v>
      </c>
      <c r="L135" s="6">
        <v>347</v>
      </c>
      <c r="M135" s="6">
        <v>363</v>
      </c>
    </row>
    <row r="136" spans="2:13" x14ac:dyDescent="0.25">
      <c r="B136" s="8" t="s">
        <v>56221</v>
      </c>
      <c r="C136" s="6">
        <v>43</v>
      </c>
      <c r="D136" s="6">
        <v>40</v>
      </c>
      <c r="E136" s="6">
        <v>40</v>
      </c>
      <c r="F136" s="6">
        <v>36</v>
      </c>
      <c r="G136" s="6">
        <v>37</v>
      </c>
      <c r="H136" s="6">
        <v>37</v>
      </c>
      <c r="I136" s="6">
        <v>38</v>
      </c>
      <c r="J136" s="6">
        <v>38</v>
      </c>
      <c r="K136" s="6">
        <v>38</v>
      </c>
      <c r="L136" s="6">
        <v>38</v>
      </c>
      <c r="M136" s="6">
        <v>39</v>
      </c>
    </row>
    <row r="137" spans="2:13" x14ac:dyDescent="0.25">
      <c r="B137" s="8" t="s">
        <v>56222</v>
      </c>
      <c r="C137" s="6">
        <v>49</v>
      </c>
      <c r="D137" s="6">
        <v>48</v>
      </c>
      <c r="E137" s="6">
        <v>52</v>
      </c>
      <c r="F137" s="6">
        <v>48</v>
      </c>
      <c r="G137" s="6">
        <v>59</v>
      </c>
      <c r="H137" s="6">
        <v>64</v>
      </c>
      <c r="I137" s="6">
        <v>62</v>
      </c>
      <c r="J137" s="6">
        <v>64</v>
      </c>
      <c r="K137" s="6">
        <v>66</v>
      </c>
      <c r="L137" s="6">
        <v>63</v>
      </c>
      <c r="M137" s="6">
        <v>65</v>
      </c>
    </row>
    <row r="138" spans="2:13" x14ac:dyDescent="0.25">
      <c r="B138" s="8" t="s">
        <v>56223</v>
      </c>
      <c r="C138" s="6">
        <v>10</v>
      </c>
      <c r="D138" s="6">
        <v>5</v>
      </c>
      <c r="E138" s="6"/>
      <c r="F138" s="6"/>
      <c r="G138" s="6"/>
      <c r="H138" s="6"/>
      <c r="I138" s="6"/>
      <c r="J138" s="6"/>
      <c r="K138" s="6"/>
      <c r="L138" s="6"/>
      <c r="M138" s="6"/>
    </row>
    <row r="139" spans="2:13" x14ac:dyDescent="0.25">
      <c r="B139" s="8" t="s">
        <v>56224</v>
      </c>
      <c r="C139" s="6">
        <v>13</v>
      </c>
      <c r="D139" s="6">
        <v>14</v>
      </c>
      <c r="E139" s="6">
        <v>13</v>
      </c>
      <c r="F139" s="6">
        <v>13</v>
      </c>
      <c r="G139" s="6">
        <v>11</v>
      </c>
      <c r="H139" s="6">
        <v>12</v>
      </c>
      <c r="I139" s="6">
        <v>14</v>
      </c>
      <c r="J139" s="6">
        <v>15</v>
      </c>
      <c r="K139" s="6">
        <v>13</v>
      </c>
      <c r="L139" s="6">
        <v>11</v>
      </c>
      <c r="M139" s="6">
        <v>11</v>
      </c>
    </row>
    <row r="140" spans="2:13" x14ac:dyDescent="0.25">
      <c r="B140" s="8" t="s">
        <v>56225</v>
      </c>
      <c r="C140" s="6">
        <v>74</v>
      </c>
      <c r="D140" s="6">
        <v>71</v>
      </c>
      <c r="E140" s="6">
        <v>79</v>
      </c>
      <c r="F140" s="6">
        <v>74</v>
      </c>
      <c r="G140" s="6">
        <v>38</v>
      </c>
      <c r="H140" s="6">
        <v>39</v>
      </c>
      <c r="I140" s="6">
        <v>10</v>
      </c>
      <c r="J140" s="6">
        <v>10</v>
      </c>
      <c r="K140" s="6">
        <v>8</v>
      </c>
      <c r="L140" s="6">
        <v>7</v>
      </c>
      <c r="M140" s="6">
        <v>8</v>
      </c>
    </row>
    <row r="141" spans="2:13" x14ac:dyDescent="0.25">
      <c r="B141" s="8" t="s">
        <v>56226</v>
      </c>
      <c r="C141" s="6">
        <v>900</v>
      </c>
      <c r="D141" s="6">
        <v>891</v>
      </c>
      <c r="E141" s="6">
        <v>884</v>
      </c>
      <c r="F141" s="6">
        <v>917</v>
      </c>
      <c r="G141" s="6">
        <v>925</v>
      </c>
      <c r="H141" s="6">
        <v>925</v>
      </c>
      <c r="I141" s="6">
        <v>913</v>
      </c>
      <c r="J141" s="6">
        <v>914</v>
      </c>
      <c r="K141" s="6">
        <v>891</v>
      </c>
      <c r="L141" s="6">
        <v>864</v>
      </c>
      <c r="M141" s="6">
        <v>861</v>
      </c>
    </row>
    <row r="142" spans="2:13" x14ac:dyDescent="0.25">
      <c r="B142" s="8" t="s">
        <v>56227</v>
      </c>
      <c r="C142" s="6">
        <v>14</v>
      </c>
      <c r="D142" s="6">
        <v>16</v>
      </c>
      <c r="E142" s="6">
        <v>13</v>
      </c>
      <c r="F142" s="6">
        <v>13</v>
      </c>
      <c r="G142" s="6">
        <v>18</v>
      </c>
      <c r="H142" s="6">
        <v>18</v>
      </c>
      <c r="I142" s="6">
        <v>30</v>
      </c>
      <c r="J142" s="6">
        <v>36</v>
      </c>
      <c r="K142" s="6">
        <v>29</v>
      </c>
      <c r="L142" s="6">
        <v>30</v>
      </c>
      <c r="M142" s="6">
        <v>24</v>
      </c>
    </row>
    <row r="143" spans="2:13" x14ac:dyDescent="0.25">
      <c r="B143" s="8" t="s">
        <v>56228</v>
      </c>
      <c r="C143" s="6">
        <v>508</v>
      </c>
      <c r="D143" s="6">
        <v>496</v>
      </c>
      <c r="E143" s="6">
        <v>493</v>
      </c>
      <c r="F143" s="6">
        <v>495</v>
      </c>
      <c r="G143" s="6">
        <v>493</v>
      </c>
      <c r="H143" s="6">
        <v>490</v>
      </c>
      <c r="I143" s="6">
        <v>480</v>
      </c>
      <c r="J143" s="6">
        <v>460</v>
      </c>
      <c r="K143" s="6">
        <v>453</v>
      </c>
      <c r="L143" s="6">
        <v>433</v>
      </c>
      <c r="M143" s="6">
        <v>434</v>
      </c>
    </row>
    <row r="144" spans="2:13" x14ac:dyDescent="0.25">
      <c r="B144" s="8" t="s">
        <v>56229</v>
      </c>
      <c r="C144" s="6">
        <v>963</v>
      </c>
      <c r="D144" s="6">
        <v>948</v>
      </c>
      <c r="E144" s="6">
        <v>947</v>
      </c>
      <c r="F144" s="6">
        <v>961</v>
      </c>
      <c r="G144" s="6">
        <v>979</v>
      </c>
      <c r="H144" s="6">
        <v>966</v>
      </c>
      <c r="I144" s="6">
        <v>954</v>
      </c>
      <c r="J144" s="6">
        <v>953</v>
      </c>
      <c r="K144" s="6">
        <v>950</v>
      </c>
      <c r="L144" s="6">
        <v>939</v>
      </c>
      <c r="M144" s="6">
        <v>914</v>
      </c>
    </row>
    <row r="145" spans="2:13" x14ac:dyDescent="0.25">
      <c r="B145" s="8" t="s">
        <v>56230</v>
      </c>
      <c r="C145" s="6">
        <v>967</v>
      </c>
      <c r="D145" s="6">
        <v>962</v>
      </c>
      <c r="E145" s="6">
        <v>971</v>
      </c>
      <c r="F145" s="6">
        <v>925</v>
      </c>
      <c r="G145" s="6">
        <v>914</v>
      </c>
      <c r="H145" s="6">
        <v>908</v>
      </c>
      <c r="I145" s="6">
        <v>873</v>
      </c>
      <c r="J145" s="6">
        <v>833</v>
      </c>
      <c r="K145" s="6">
        <v>807</v>
      </c>
      <c r="L145" s="6">
        <v>791</v>
      </c>
      <c r="M145" s="6">
        <v>799</v>
      </c>
    </row>
    <row r="146" spans="2:13" x14ac:dyDescent="0.25">
      <c r="B146" s="8" t="s">
        <v>56231</v>
      </c>
      <c r="C146" s="6">
        <v>703</v>
      </c>
      <c r="D146" s="6">
        <v>733</v>
      </c>
      <c r="E146" s="6">
        <v>766</v>
      </c>
      <c r="F146" s="6">
        <v>747</v>
      </c>
      <c r="G146" s="6">
        <v>773</v>
      </c>
      <c r="H146" s="6">
        <v>767</v>
      </c>
      <c r="I146" s="6">
        <v>781</v>
      </c>
      <c r="J146" s="6">
        <v>777</v>
      </c>
      <c r="K146" s="6">
        <v>750</v>
      </c>
      <c r="L146" s="6">
        <v>749</v>
      </c>
      <c r="M146" s="6">
        <v>707</v>
      </c>
    </row>
    <row r="147" spans="2:13" x14ac:dyDescent="0.25">
      <c r="B147" s="8" t="s">
        <v>56232</v>
      </c>
      <c r="C147" s="6">
        <v>738</v>
      </c>
      <c r="D147" s="6">
        <v>716</v>
      </c>
      <c r="E147" s="6">
        <v>717</v>
      </c>
      <c r="F147" s="6">
        <v>663</v>
      </c>
      <c r="G147" s="6">
        <v>633</v>
      </c>
      <c r="H147" s="6">
        <v>585</v>
      </c>
      <c r="I147" s="6">
        <v>584</v>
      </c>
      <c r="J147" s="6">
        <v>579</v>
      </c>
      <c r="K147" s="6">
        <v>573</v>
      </c>
      <c r="L147" s="6">
        <v>546</v>
      </c>
      <c r="M147" s="6">
        <v>554</v>
      </c>
    </row>
    <row r="148" spans="2:13" x14ac:dyDescent="0.25">
      <c r="B148" s="8" t="s">
        <v>56233</v>
      </c>
      <c r="C148" s="6">
        <v>551</v>
      </c>
      <c r="D148" s="6">
        <v>556</v>
      </c>
      <c r="E148" s="6">
        <v>563</v>
      </c>
      <c r="F148" s="6">
        <v>577</v>
      </c>
      <c r="G148" s="6">
        <v>576</v>
      </c>
      <c r="H148" s="6">
        <v>590</v>
      </c>
      <c r="I148" s="6">
        <v>580</v>
      </c>
      <c r="J148" s="6">
        <v>561</v>
      </c>
      <c r="K148" s="6">
        <v>538</v>
      </c>
      <c r="L148" s="6">
        <v>557</v>
      </c>
      <c r="M148" s="6">
        <v>561</v>
      </c>
    </row>
    <row r="149" spans="2:13" x14ac:dyDescent="0.25">
      <c r="B149" s="8" t="s">
        <v>56234</v>
      </c>
      <c r="C149" s="6">
        <v>752</v>
      </c>
      <c r="D149" s="6">
        <v>763</v>
      </c>
      <c r="E149" s="6">
        <v>742</v>
      </c>
      <c r="F149" s="6">
        <v>712</v>
      </c>
      <c r="G149" s="6">
        <v>708</v>
      </c>
      <c r="H149" s="6">
        <v>697</v>
      </c>
      <c r="I149" s="6">
        <v>697</v>
      </c>
      <c r="J149" s="6">
        <v>686</v>
      </c>
      <c r="K149" s="6">
        <v>722</v>
      </c>
      <c r="L149" s="6">
        <v>700</v>
      </c>
      <c r="M149" s="6">
        <v>721</v>
      </c>
    </row>
    <row r="150" spans="2:13" x14ac:dyDescent="0.25">
      <c r="B150" s="8" t="s">
        <v>56235</v>
      </c>
      <c r="C150" s="6">
        <v>507</v>
      </c>
      <c r="D150" s="6">
        <v>503</v>
      </c>
      <c r="E150" s="6">
        <v>527</v>
      </c>
      <c r="F150" s="6">
        <v>515</v>
      </c>
      <c r="G150" s="6">
        <v>513</v>
      </c>
      <c r="H150" s="6">
        <v>514</v>
      </c>
      <c r="I150" s="6">
        <v>518</v>
      </c>
      <c r="J150" s="6">
        <v>538</v>
      </c>
      <c r="K150" s="6">
        <v>543</v>
      </c>
      <c r="L150" s="6">
        <v>553</v>
      </c>
      <c r="M150" s="6">
        <v>547</v>
      </c>
    </row>
    <row r="151" spans="2:13" x14ac:dyDescent="0.25">
      <c r="B151" s="8" t="s">
        <v>56236</v>
      </c>
      <c r="C151" s="6">
        <v>701</v>
      </c>
      <c r="D151" s="6">
        <v>708</v>
      </c>
      <c r="E151" s="6">
        <v>711</v>
      </c>
      <c r="F151" s="6">
        <v>724</v>
      </c>
      <c r="G151" s="6">
        <v>746</v>
      </c>
      <c r="H151" s="6">
        <v>770</v>
      </c>
      <c r="I151" s="6">
        <v>780</v>
      </c>
      <c r="J151" s="6">
        <v>789</v>
      </c>
      <c r="K151" s="6">
        <v>800</v>
      </c>
      <c r="L151" s="6">
        <v>799</v>
      </c>
      <c r="M151" s="6">
        <v>807</v>
      </c>
    </row>
    <row r="152" spans="2:13" x14ac:dyDescent="0.25">
      <c r="B152" s="8" t="s">
        <v>56237</v>
      </c>
      <c r="C152" s="6">
        <v>503</v>
      </c>
      <c r="D152" s="6">
        <v>477</v>
      </c>
      <c r="E152" s="6">
        <v>463</v>
      </c>
      <c r="F152" s="6">
        <v>471</v>
      </c>
      <c r="G152" s="6">
        <v>509</v>
      </c>
      <c r="H152" s="6">
        <v>553</v>
      </c>
      <c r="I152" s="6">
        <v>553</v>
      </c>
      <c r="J152" s="6">
        <v>565</v>
      </c>
      <c r="K152" s="6">
        <v>498</v>
      </c>
      <c r="L152" s="6">
        <v>494</v>
      </c>
      <c r="M152" s="6">
        <v>479</v>
      </c>
    </row>
    <row r="153" spans="2:13" x14ac:dyDescent="0.25">
      <c r="B153" s="8" t="s">
        <v>56238</v>
      </c>
      <c r="C153" s="6">
        <v>657</v>
      </c>
      <c r="D153" s="6">
        <v>667</v>
      </c>
      <c r="E153" s="6">
        <v>687</v>
      </c>
      <c r="F153" s="6">
        <v>658</v>
      </c>
      <c r="G153" s="6">
        <v>648</v>
      </c>
      <c r="H153" s="6">
        <v>641</v>
      </c>
      <c r="I153" s="6">
        <v>624</v>
      </c>
      <c r="J153" s="6">
        <v>607</v>
      </c>
      <c r="K153" s="6">
        <v>586</v>
      </c>
      <c r="L153" s="6">
        <v>577</v>
      </c>
      <c r="M153" s="6">
        <v>623</v>
      </c>
    </row>
    <row r="154" spans="2:13" x14ac:dyDescent="0.25">
      <c r="B154" s="8" t="s">
        <v>56239</v>
      </c>
      <c r="C154" s="6">
        <v>659</v>
      </c>
      <c r="D154" s="6">
        <v>690</v>
      </c>
      <c r="E154" s="6">
        <v>712</v>
      </c>
      <c r="F154" s="6">
        <v>671</v>
      </c>
      <c r="G154" s="6">
        <v>675</v>
      </c>
      <c r="H154" s="6">
        <v>675</v>
      </c>
      <c r="I154" s="6">
        <v>664</v>
      </c>
      <c r="J154" s="6">
        <v>678</v>
      </c>
      <c r="K154" s="6">
        <v>690</v>
      </c>
      <c r="L154" s="6">
        <v>706</v>
      </c>
      <c r="M154" s="6">
        <v>706</v>
      </c>
    </row>
    <row r="155" spans="2:13" x14ac:dyDescent="0.25">
      <c r="B155" s="8" t="s">
        <v>56240</v>
      </c>
      <c r="C155" s="6">
        <v>24</v>
      </c>
      <c r="D155" s="6">
        <v>13</v>
      </c>
      <c r="E155" s="6">
        <v>8</v>
      </c>
      <c r="F155" s="6">
        <v>12</v>
      </c>
      <c r="G155" s="6">
        <v>12</v>
      </c>
      <c r="H155" s="6">
        <v>13</v>
      </c>
      <c r="I155" s="6">
        <v>13</v>
      </c>
      <c r="J155" s="6">
        <v>14</v>
      </c>
      <c r="K155" s="6">
        <v>86</v>
      </c>
      <c r="L155" s="6">
        <v>92</v>
      </c>
      <c r="M155" s="6">
        <v>93</v>
      </c>
    </row>
    <row r="156" spans="2:13" x14ac:dyDescent="0.25">
      <c r="B156" s="8" t="s">
        <v>56241</v>
      </c>
      <c r="C156" s="6">
        <v>8</v>
      </c>
      <c r="D156" s="6">
        <v>12</v>
      </c>
      <c r="E156" s="6">
        <v>6</v>
      </c>
      <c r="F156" s="6">
        <v>6</v>
      </c>
      <c r="G156" s="6"/>
      <c r="H156" s="6">
        <v>6</v>
      </c>
      <c r="I156" s="6">
        <v>10</v>
      </c>
      <c r="J156" s="6">
        <v>13</v>
      </c>
      <c r="K156" s="6">
        <v>20</v>
      </c>
      <c r="L156" s="6">
        <v>22</v>
      </c>
      <c r="M156" s="6">
        <v>21</v>
      </c>
    </row>
    <row r="157" spans="2:13" x14ac:dyDescent="0.25">
      <c r="B157" s="8" t="s">
        <v>56242</v>
      </c>
      <c r="C157" s="6">
        <v>445</v>
      </c>
      <c r="D157" s="6">
        <v>459</v>
      </c>
      <c r="E157" s="6">
        <v>480</v>
      </c>
      <c r="F157" s="6">
        <v>500</v>
      </c>
      <c r="G157" s="6">
        <v>504</v>
      </c>
      <c r="H157" s="6">
        <v>519</v>
      </c>
      <c r="I157" s="6">
        <v>519</v>
      </c>
      <c r="J157" s="6">
        <v>529</v>
      </c>
      <c r="K157" s="6">
        <v>556</v>
      </c>
      <c r="L157" s="6">
        <v>654</v>
      </c>
      <c r="M157" s="6">
        <v>650</v>
      </c>
    </row>
    <row r="158" spans="2:13" x14ac:dyDescent="0.25">
      <c r="B158" s="8" t="s">
        <v>56243</v>
      </c>
      <c r="C158" s="6">
        <v>143</v>
      </c>
      <c r="D158" s="6">
        <v>136</v>
      </c>
      <c r="E158" s="6">
        <v>133</v>
      </c>
      <c r="F158" s="6">
        <v>129</v>
      </c>
      <c r="G158" s="6">
        <v>132</v>
      </c>
      <c r="H158" s="6">
        <v>145</v>
      </c>
      <c r="I158" s="6">
        <v>148</v>
      </c>
      <c r="J158" s="6">
        <v>162</v>
      </c>
      <c r="K158" s="6">
        <v>150</v>
      </c>
      <c r="L158" s="6">
        <v>118</v>
      </c>
      <c r="M158" s="6">
        <v>121</v>
      </c>
    </row>
    <row r="159" spans="2:13" x14ac:dyDescent="0.25">
      <c r="B159" s="8" t="s">
        <v>56244</v>
      </c>
      <c r="C159" s="6">
        <v>768</v>
      </c>
      <c r="D159" s="6">
        <v>760</v>
      </c>
      <c r="E159" s="6">
        <v>785</v>
      </c>
      <c r="F159" s="6">
        <v>785</v>
      </c>
      <c r="G159" s="6">
        <v>781</v>
      </c>
      <c r="H159" s="6">
        <v>771</v>
      </c>
      <c r="I159" s="6">
        <v>792</v>
      </c>
      <c r="J159" s="6">
        <v>804</v>
      </c>
      <c r="K159" s="6">
        <v>820</v>
      </c>
      <c r="L159" s="6">
        <v>815</v>
      </c>
      <c r="M159" s="6">
        <v>813</v>
      </c>
    </row>
    <row r="160" spans="2:13" x14ac:dyDescent="0.25">
      <c r="B160" s="8" t="s">
        <v>56245</v>
      </c>
      <c r="C160" s="6">
        <v>827</v>
      </c>
      <c r="D160" s="6">
        <v>801</v>
      </c>
      <c r="E160" s="6">
        <v>811</v>
      </c>
      <c r="F160" s="6">
        <v>800</v>
      </c>
      <c r="G160" s="6">
        <v>775</v>
      </c>
      <c r="H160" s="6">
        <v>751</v>
      </c>
      <c r="I160" s="6">
        <v>759</v>
      </c>
      <c r="J160" s="6">
        <v>736</v>
      </c>
      <c r="K160" s="6">
        <v>721</v>
      </c>
      <c r="L160" s="6">
        <v>693</v>
      </c>
      <c r="M160" s="6">
        <v>687</v>
      </c>
    </row>
    <row r="161" spans="2:13" x14ac:dyDescent="0.25">
      <c r="B161" s="8" t="s">
        <v>56246</v>
      </c>
      <c r="C161" s="6">
        <v>391</v>
      </c>
      <c r="D161" s="6">
        <v>429</v>
      </c>
      <c r="E161" s="6">
        <v>451</v>
      </c>
      <c r="F161" s="6">
        <v>474</v>
      </c>
      <c r="G161" s="6">
        <v>468</v>
      </c>
      <c r="H161" s="6">
        <v>466</v>
      </c>
      <c r="I161" s="6">
        <v>471</v>
      </c>
      <c r="J161" s="6">
        <v>468</v>
      </c>
      <c r="K161" s="6">
        <v>459</v>
      </c>
      <c r="L161" s="6">
        <v>462</v>
      </c>
      <c r="M161" s="6">
        <v>464</v>
      </c>
    </row>
    <row r="162" spans="2:13" x14ac:dyDescent="0.25">
      <c r="B162" s="8" t="s">
        <v>56247</v>
      </c>
      <c r="C162" s="6">
        <v>721</v>
      </c>
      <c r="D162" s="6">
        <v>688</v>
      </c>
      <c r="E162" s="6">
        <v>692</v>
      </c>
      <c r="F162" s="6">
        <v>691</v>
      </c>
      <c r="G162" s="6">
        <v>697</v>
      </c>
      <c r="H162" s="6">
        <v>690</v>
      </c>
      <c r="I162" s="6">
        <v>667</v>
      </c>
      <c r="J162" s="6">
        <v>630</v>
      </c>
      <c r="K162" s="6">
        <v>628</v>
      </c>
      <c r="L162" s="6">
        <v>620</v>
      </c>
      <c r="M162" s="6">
        <v>599</v>
      </c>
    </row>
    <row r="163" spans="2:13" x14ac:dyDescent="0.25">
      <c r="B163" s="8" t="s">
        <v>56248</v>
      </c>
      <c r="C163" s="6">
        <v>95</v>
      </c>
      <c r="D163" s="6">
        <v>112</v>
      </c>
      <c r="E163" s="6">
        <v>89</v>
      </c>
      <c r="F163" s="6">
        <v>120</v>
      </c>
      <c r="G163" s="6">
        <v>82</v>
      </c>
      <c r="H163" s="6">
        <v>78</v>
      </c>
      <c r="I163" s="6">
        <v>55</v>
      </c>
      <c r="J163" s="6">
        <v>68</v>
      </c>
      <c r="K163" s="6">
        <v>60</v>
      </c>
      <c r="L163" s="6">
        <v>64</v>
      </c>
      <c r="M163" s="6">
        <v>62</v>
      </c>
    </row>
    <row r="164" spans="2:13" x14ac:dyDescent="0.25">
      <c r="B164" s="8" t="s">
        <v>56249</v>
      </c>
      <c r="C164" s="6">
        <v>14</v>
      </c>
      <c r="D164" s="6">
        <v>14</v>
      </c>
      <c r="E164" s="6">
        <v>13</v>
      </c>
      <c r="F164" s="6">
        <v>13</v>
      </c>
      <c r="G164" s="6">
        <v>18</v>
      </c>
      <c r="H164" s="6">
        <v>18</v>
      </c>
      <c r="I164" s="6">
        <v>19</v>
      </c>
      <c r="J164" s="6">
        <v>14</v>
      </c>
      <c r="K164" s="6">
        <v>17</v>
      </c>
      <c r="L164" s="6">
        <v>19</v>
      </c>
      <c r="M164" s="6">
        <v>20</v>
      </c>
    </row>
    <row r="165" spans="2:13" x14ac:dyDescent="0.25">
      <c r="B165" s="8" t="s">
        <v>56250</v>
      </c>
      <c r="C165" s="6">
        <v>48</v>
      </c>
      <c r="D165" s="6">
        <v>39</v>
      </c>
      <c r="E165" s="6">
        <v>29</v>
      </c>
      <c r="F165" s="6">
        <v>28</v>
      </c>
      <c r="G165" s="6">
        <v>48</v>
      </c>
      <c r="H165" s="6">
        <v>44</v>
      </c>
      <c r="I165" s="6">
        <v>42</v>
      </c>
      <c r="J165" s="6">
        <v>44</v>
      </c>
      <c r="K165" s="6">
        <v>43</v>
      </c>
      <c r="L165" s="6">
        <v>18</v>
      </c>
      <c r="M165" s="6">
        <v>37</v>
      </c>
    </row>
    <row r="166" spans="2:13" x14ac:dyDescent="0.25">
      <c r="B166" s="8" t="s">
        <v>56251</v>
      </c>
      <c r="C166" s="6">
        <v>901</v>
      </c>
      <c r="D166" s="6">
        <v>919</v>
      </c>
      <c r="E166" s="6">
        <v>955</v>
      </c>
      <c r="F166" s="6">
        <v>971</v>
      </c>
      <c r="G166" s="6">
        <v>998</v>
      </c>
      <c r="H166" s="6">
        <v>1013</v>
      </c>
      <c r="I166" s="6">
        <v>1024</v>
      </c>
      <c r="J166" s="6">
        <v>1017</v>
      </c>
      <c r="K166" s="6">
        <v>1003</v>
      </c>
      <c r="L166" s="6">
        <v>985</v>
      </c>
      <c r="M166" s="6">
        <v>952</v>
      </c>
    </row>
    <row r="167" spans="2:13" x14ac:dyDescent="0.25">
      <c r="B167" s="8" t="s">
        <v>56252</v>
      </c>
      <c r="C167" s="6">
        <v>662</v>
      </c>
      <c r="D167" s="6">
        <v>678</v>
      </c>
      <c r="E167" s="6">
        <v>692</v>
      </c>
      <c r="F167" s="6">
        <v>732</v>
      </c>
      <c r="G167" s="6">
        <v>717</v>
      </c>
      <c r="H167" s="6">
        <v>712</v>
      </c>
      <c r="I167" s="6">
        <v>715</v>
      </c>
      <c r="J167" s="6">
        <v>739</v>
      </c>
      <c r="K167" s="6">
        <v>743</v>
      </c>
      <c r="L167" s="6">
        <v>740</v>
      </c>
      <c r="M167" s="6">
        <v>751</v>
      </c>
    </row>
    <row r="168" spans="2:13" x14ac:dyDescent="0.25">
      <c r="B168" s="8" t="s">
        <v>56253</v>
      </c>
      <c r="C168" s="6">
        <v>743</v>
      </c>
      <c r="D168" s="6">
        <v>763</v>
      </c>
      <c r="E168" s="6">
        <v>803</v>
      </c>
      <c r="F168" s="6">
        <v>818</v>
      </c>
      <c r="G168" s="6">
        <v>829</v>
      </c>
      <c r="H168" s="6">
        <v>817</v>
      </c>
      <c r="I168" s="6">
        <v>852</v>
      </c>
      <c r="J168" s="6">
        <v>863</v>
      </c>
      <c r="K168" s="6">
        <v>855</v>
      </c>
      <c r="L168" s="6">
        <v>838</v>
      </c>
      <c r="M168" s="6">
        <v>836</v>
      </c>
    </row>
    <row r="169" spans="2:13" x14ac:dyDescent="0.25">
      <c r="B169" s="8" t="s">
        <v>56254</v>
      </c>
      <c r="C169" s="6">
        <v>668</v>
      </c>
      <c r="D169" s="6">
        <v>704</v>
      </c>
      <c r="E169" s="6">
        <v>716</v>
      </c>
      <c r="F169" s="6">
        <v>730</v>
      </c>
      <c r="G169" s="6">
        <v>749</v>
      </c>
      <c r="H169" s="6">
        <v>740</v>
      </c>
      <c r="I169" s="6">
        <v>732</v>
      </c>
      <c r="J169" s="6">
        <v>733</v>
      </c>
      <c r="K169" s="6">
        <v>743</v>
      </c>
      <c r="L169" s="6">
        <v>725</v>
      </c>
      <c r="M169" s="6">
        <v>718</v>
      </c>
    </row>
    <row r="170" spans="2:13" x14ac:dyDescent="0.25">
      <c r="B170" s="8" t="s">
        <v>56255</v>
      </c>
      <c r="C170" s="6">
        <v>451</v>
      </c>
      <c r="D170" s="6">
        <v>481</v>
      </c>
      <c r="E170" s="6">
        <v>480</v>
      </c>
      <c r="F170" s="6">
        <v>490</v>
      </c>
      <c r="G170" s="6">
        <v>478</v>
      </c>
      <c r="H170" s="6">
        <v>465</v>
      </c>
      <c r="I170" s="6">
        <v>451</v>
      </c>
      <c r="J170" s="6">
        <v>450</v>
      </c>
      <c r="K170" s="6">
        <v>452</v>
      </c>
      <c r="L170" s="6">
        <v>423</v>
      </c>
      <c r="M170" s="6">
        <v>389</v>
      </c>
    </row>
    <row r="171" spans="2:13" x14ac:dyDescent="0.25">
      <c r="B171" s="8" t="s">
        <v>56256</v>
      </c>
      <c r="C171" s="6">
        <v>550</v>
      </c>
      <c r="D171" s="6">
        <v>532</v>
      </c>
      <c r="E171" s="6">
        <v>523</v>
      </c>
      <c r="F171" s="6">
        <v>516</v>
      </c>
      <c r="G171" s="6">
        <v>496</v>
      </c>
      <c r="H171" s="6">
        <v>504</v>
      </c>
      <c r="I171" s="6">
        <v>500</v>
      </c>
      <c r="J171" s="6">
        <v>477</v>
      </c>
      <c r="K171" s="6">
        <v>456</v>
      </c>
      <c r="L171" s="6">
        <v>422</v>
      </c>
      <c r="M171" s="6">
        <v>419</v>
      </c>
    </row>
    <row r="172" spans="2:13" x14ac:dyDescent="0.25">
      <c r="B172" s="8" t="s">
        <v>56257</v>
      </c>
      <c r="C172" s="6">
        <v>133</v>
      </c>
      <c r="D172" s="6">
        <v>132</v>
      </c>
      <c r="E172" s="6">
        <v>127</v>
      </c>
      <c r="F172" s="6">
        <v>126</v>
      </c>
      <c r="G172" s="6">
        <v>136</v>
      </c>
      <c r="H172" s="6">
        <v>148</v>
      </c>
      <c r="I172" s="6">
        <v>141</v>
      </c>
      <c r="J172" s="6">
        <v>134</v>
      </c>
      <c r="K172" s="6">
        <v>129</v>
      </c>
      <c r="L172" s="6">
        <v>104</v>
      </c>
      <c r="M172" s="6">
        <v>111</v>
      </c>
    </row>
    <row r="173" spans="2:13" x14ac:dyDescent="0.25">
      <c r="B173" s="8" t="s">
        <v>56258</v>
      </c>
      <c r="C173" s="6">
        <v>644</v>
      </c>
      <c r="D173" s="6">
        <v>617</v>
      </c>
      <c r="E173" s="6">
        <v>641</v>
      </c>
      <c r="F173" s="6">
        <v>655</v>
      </c>
      <c r="G173" s="6">
        <v>704</v>
      </c>
      <c r="H173" s="6">
        <v>659</v>
      </c>
      <c r="I173" s="6">
        <v>668</v>
      </c>
      <c r="J173" s="6">
        <v>663</v>
      </c>
      <c r="K173" s="6">
        <v>623</v>
      </c>
      <c r="L173" s="6">
        <v>621</v>
      </c>
      <c r="M173" s="6">
        <v>646</v>
      </c>
    </row>
    <row r="174" spans="2:13" x14ac:dyDescent="0.25">
      <c r="B174" s="8" t="s">
        <v>56259</v>
      </c>
      <c r="C174" s="6">
        <v>949</v>
      </c>
      <c r="D174" s="6">
        <v>984</v>
      </c>
      <c r="E174" s="6">
        <v>997</v>
      </c>
      <c r="F174" s="6">
        <v>1013</v>
      </c>
      <c r="G174" s="6">
        <v>993</v>
      </c>
      <c r="H174" s="6">
        <v>1013</v>
      </c>
      <c r="I174" s="6">
        <v>1025</v>
      </c>
      <c r="J174" s="6">
        <v>1021</v>
      </c>
      <c r="K174" s="6">
        <v>1012</v>
      </c>
      <c r="L174" s="6">
        <v>1052</v>
      </c>
      <c r="M174" s="6">
        <v>1060</v>
      </c>
    </row>
    <row r="175" spans="2:13" x14ac:dyDescent="0.25">
      <c r="B175" s="8" t="s">
        <v>56260</v>
      </c>
      <c r="C175" s="6">
        <v>92</v>
      </c>
      <c r="D175" s="6">
        <v>98</v>
      </c>
      <c r="E175" s="6">
        <v>93</v>
      </c>
      <c r="F175" s="6">
        <v>103</v>
      </c>
      <c r="G175" s="6">
        <v>101</v>
      </c>
      <c r="H175" s="6">
        <v>108</v>
      </c>
      <c r="I175" s="6">
        <v>113</v>
      </c>
      <c r="J175" s="6">
        <v>113</v>
      </c>
      <c r="K175" s="6">
        <v>117</v>
      </c>
      <c r="L175" s="6">
        <v>118</v>
      </c>
      <c r="M175" s="6">
        <v>110</v>
      </c>
    </row>
    <row r="176" spans="2:13" x14ac:dyDescent="0.25">
      <c r="B176" s="8" t="s">
        <v>56261</v>
      </c>
      <c r="C176" s="6">
        <v>49</v>
      </c>
      <c r="D176" s="6">
        <v>47</v>
      </c>
      <c r="E176" s="6">
        <v>50</v>
      </c>
      <c r="F176" s="6">
        <v>53</v>
      </c>
      <c r="G176" s="6">
        <v>55</v>
      </c>
      <c r="H176" s="6">
        <v>57</v>
      </c>
      <c r="I176" s="6">
        <v>56</v>
      </c>
      <c r="J176" s="6">
        <v>53</v>
      </c>
      <c r="K176" s="6">
        <v>57</v>
      </c>
      <c r="L176" s="6">
        <v>67</v>
      </c>
      <c r="M176" s="6">
        <v>62</v>
      </c>
    </row>
    <row r="177" spans="2:13" x14ac:dyDescent="0.25">
      <c r="B177" s="8" t="s">
        <v>56262</v>
      </c>
      <c r="C177" s="6">
        <v>157</v>
      </c>
      <c r="D177" s="6">
        <v>167</v>
      </c>
      <c r="E177" s="6">
        <v>159</v>
      </c>
      <c r="F177" s="6">
        <v>87</v>
      </c>
      <c r="G177" s="6"/>
      <c r="H177" s="6"/>
      <c r="I177" s="6"/>
      <c r="J177" s="6"/>
      <c r="K177" s="6"/>
      <c r="L177" s="6"/>
      <c r="M177" s="6"/>
    </row>
    <row r="178" spans="2:13" x14ac:dyDescent="0.25">
      <c r="B178" s="8" t="s">
        <v>56263</v>
      </c>
      <c r="C178" s="6">
        <v>77</v>
      </c>
      <c r="D178" s="6">
        <v>82</v>
      </c>
      <c r="E178" s="6">
        <v>83</v>
      </c>
      <c r="F178" s="6">
        <v>103</v>
      </c>
      <c r="G178" s="6">
        <v>101</v>
      </c>
      <c r="H178" s="6">
        <v>105</v>
      </c>
      <c r="I178" s="6">
        <v>108</v>
      </c>
      <c r="J178" s="6">
        <v>102</v>
      </c>
      <c r="K178" s="6">
        <v>99</v>
      </c>
      <c r="L178" s="6">
        <v>91</v>
      </c>
      <c r="M178" s="6">
        <v>96</v>
      </c>
    </row>
    <row r="179" spans="2:13" x14ac:dyDescent="0.25">
      <c r="B179" s="8" t="s">
        <v>56264</v>
      </c>
      <c r="C179" s="6">
        <v>570</v>
      </c>
      <c r="D179" s="6">
        <v>585</v>
      </c>
      <c r="E179" s="6">
        <v>604</v>
      </c>
      <c r="F179" s="6">
        <v>634</v>
      </c>
      <c r="G179" s="6">
        <v>650</v>
      </c>
      <c r="H179" s="6">
        <v>648</v>
      </c>
      <c r="I179" s="6">
        <v>644</v>
      </c>
      <c r="J179" s="6">
        <v>606</v>
      </c>
      <c r="K179" s="6">
        <v>584</v>
      </c>
      <c r="L179" s="6">
        <v>566</v>
      </c>
      <c r="M179" s="6">
        <v>578</v>
      </c>
    </row>
    <row r="180" spans="2:13" x14ac:dyDescent="0.25">
      <c r="B180" s="8" t="s">
        <v>56265</v>
      </c>
      <c r="C180" s="6">
        <v>691</v>
      </c>
      <c r="D180" s="6">
        <v>643</v>
      </c>
      <c r="E180" s="6">
        <v>705</v>
      </c>
      <c r="F180" s="6">
        <v>719</v>
      </c>
      <c r="G180" s="6">
        <v>721</v>
      </c>
      <c r="H180" s="6">
        <v>713</v>
      </c>
      <c r="I180" s="6">
        <v>720</v>
      </c>
      <c r="J180" s="6">
        <v>702</v>
      </c>
      <c r="K180" s="6">
        <v>694</v>
      </c>
      <c r="L180" s="6">
        <v>692</v>
      </c>
      <c r="M180" s="6">
        <v>664</v>
      </c>
    </row>
    <row r="181" spans="2:13" x14ac:dyDescent="0.25">
      <c r="B181" s="8" t="s">
        <v>56266</v>
      </c>
      <c r="C181" s="6">
        <v>683</v>
      </c>
      <c r="D181" s="6">
        <v>694</v>
      </c>
      <c r="E181" s="6">
        <v>705</v>
      </c>
      <c r="F181" s="6">
        <v>705</v>
      </c>
      <c r="G181" s="6">
        <v>718</v>
      </c>
      <c r="H181" s="6">
        <v>703</v>
      </c>
      <c r="I181" s="6">
        <v>734</v>
      </c>
      <c r="J181" s="6">
        <v>724</v>
      </c>
      <c r="K181" s="6">
        <v>733</v>
      </c>
      <c r="L181" s="6">
        <v>726</v>
      </c>
      <c r="M181" s="6">
        <v>749</v>
      </c>
    </row>
    <row r="182" spans="2:13" x14ac:dyDescent="0.25">
      <c r="B182" s="8" t="s">
        <v>56267</v>
      </c>
      <c r="C182" s="6">
        <v>625</v>
      </c>
      <c r="D182" s="6">
        <v>639</v>
      </c>
      <c r="E182" s="6">
        <v>655</v>
      </c>
      <c r="F182" s="6">
        <v>644</v>
      </c>
      <c r="G182" s="6">
        <v>631</v>
      </c>
      <c r="H182" s="6">
        <v>634</v>
      </c>
      <c r="I182" s="6">
        <v>637</v>
      </c>
      <c r="J182" s="6">
        <v>638</v>
      </c>
      <c r="K182" s="6">
        <v>667</v>
      </c>
      <c r="L182" s="6">
        <v>676</v>
      </c>
      <c r="M182" s="6">
        <v>686</v>
      </c>
    </row>
    <row r="183" spans="2:13" x14ac:dyDescent="0.25">
      <c r="B183" s="8" t="s">
        <v>56268</v>
      </c>
      <c r="C183" s="6">
        <v>493</v>
      </c>
      <c r="D183" s="6">
        <v>487</v>
      </c>
      <c r="E183" s="6">
        <v>467</v>
      </c>
      <c r="F183" s="6">
        <v>405</v>
      </c>
      <c r="G183" s="6">
        <v>455</v>
      </c>
      <c r="H183" s="6">
        <v>451</v>
      </c>
      <c r="I183" s="6">
        <v>451</v>
      </c>
      <c r="J183" s="6">
        <v>513</v>
      </c>
      <c r="K183" s="6">
        <v>501</v>
      </c>
      <c r="L183" s="6">
        <v>480</v>
      </c>
      <c r="M183" s="6">
        <v>534</v>
      </c>
    </row>
    <row r="184" spans="2:13" x14ac:dyDescent="0.25">
      <c r="B184" s="8" t="s">
        <v>56269</v>
      </c>
      <c r="C184" s="6">
        <v>644</v>
      </c>
      <c r="D184" s="6">
        <v>677</v>
      </c>
      <c r="E184" s="6">
        <v>596</v>
      </c>
      <c r="F184" s="6">
        <v>606</v>
      </c>
      <c r="G184" s="6">
        <v>636</v>
      </c>
      <c r="H184" s="6">
        <v>703</v>
      </c>
      <c r="I184" s="6">
        <v>736</v>
      </c>
      <c r="J184" s="6">
        <v>761</v>
      </c>
      <c r="K184" s="6">
        <v>767</v>
      </c>
      <c r="L184" s="6">
        <v>782</v>
      </c>
      <c r="M184" s="6">
        <v>875</v>
      </c>
    </row>
    <row r="185" spans="2:13" x14ac:dyDescent="0.25">
      <c r="B185" s="8" t="s">
        <v>56270</v>
      </c>
      <c r="C185" s="6">
        <v>126</v>
      </c>
      <c r="D185" s="6">
        <v>119</v>
      </c>
      <c r="E185" s="6">
        <v>115</v>
      </c>
      <c r="F185" s="6">
        <v>119</v>
      </c>
      <c r="G185" s="6">
        <v>105</v>
      </c>
      <c r="H185" s="6">
        <v>115</v>
      </c>
      <c r="I185" s="6">
        <v>124</v>
      </c>
      <c r="J185" s="6">
        <v>128</v>
      </c>
      <c r="K185" s="6">
        <v>120</v>
      </c>
      <c r="L185" s="6">
        <v>122</v>
      </c>
      <c r="M185" s="6">
        <v>119</v>
      </c>
    </row>
    <row r="186" spans="2:13" x14ac:dyDescent="0.25">
      <c r="B186" s="8" t="s">
        <v>56271</v>
      </c>
      <c r="C186" s="6">
        <v>40</v>
      </c>
      <c r="D186" s="6">
        <v>40</v>
      </c>
      <c r="E186" s="6">
        <v>39</v>
      </c>
      <c r="F186" s="6">
        <v>37</v>
      </c>
      <c r="G186" s="6">
        <v>40</v>
      </c>
      <c r="H186" s="6">
        <v>46</v>
      </c>
      <c r="I186" s="6">
        <v>50</v>
      </c>
      <c r="J186" s="6">
        <v>46</v>
      </c>
      <c r="K186" s="6">
        <v>49</v>
      </c>
      <c r="L186" s="6">
        <v>58</v>
      </c>
      <c r="M186" s="6">
        <v>48</v>
      </c>
    </row>
    <row r="187" spans="2:13" x14ac:dyDescent="0.25">
      <c r="B187" s="8" t="s">
        <v>56272</v>
      </c>
      <c r="C187" s="6">
        <v>33</v>
      </c>
      <c r="D187" s="6">
        <v>33</v>
      </c>
      <c r="E187" s="6">
        <v>104</v>
      </c>
      <c r="F187" s="6">
        <v>135</v>
      </c>
      <c r="G187" s="6">
        <v>113</v>
      </c>
      <c r="H187" s="6">
        <v>115</v>
      </c>
      <c r="I187" s="6">
        <v>125</v>
      </c>
      <c r="J187" s="6">
        <v>107</v>
      </c>
      <c r="K187" s="6">
        <v>80</v>
      </c>
      <c r="L187" s="6">
        <v>99</v>
      </c>
      <c r="M187" s="6">
        <v>95</v>
      </c>
    </row>
    <row r="188" spans="2:13" x14ac:dyDescent="0.25">
      <c r="B188" s="8" t="s">
        <v>56273</v>
      </c>
      <c r="C188" s="6">
        <v>537</v>
      </c>
      <c r="D188" s="6">
        <v>547</v>
      </c>
      <c r="E188" s="6">
        <v>525</v>
      </c>
      <c r="F188" s="6">
        <v>488</v>
      </c>
      <c r="G188" s="6">
        <v>500</v>
      </c>
      <c r="H188" s="6">
        <v>505</v>
      </c>
      <c r="I188" s="6">
        <v>518</v>
      </c>
      <c r="J188" s="6">
        <v>508</v>
      </c>
      <c r="K188" s="6">
        <v>500</v>
      </c>
      <c r="L188" s="6">
        <v>489</v>
      </c>
      <c r="M188" s="6">
        <v>497</v>
      </c>
    </row>
    <row r="189" spans="2:13" x14ac:dyDescent="0.25">
      <c r="B189" s="8" t="s">
        <v>56274</v>
      </c>
      <c r="C189" s="6">
        <v>498</v>
      </c>
      <c r="D189" s="6">
        <v>494</v>
      </c>
      <c r="E189" s="6">
        <v>482</v>
      </c>
      <c r="F189" s="6">
        <v>466</v>
      </c>
      <c r="G189" s="6">
        <v>481</v>
      </c>
      <c r="H189" s="6">
        <v>485</v>
      </c>
      <c r="I189" s="6">
        <v>517</v>
      </c>
      <c r="J189" s="6">
        <v>517</v>
      </c>
      <c r="K189" s="6">
        <v>513</v>
      </c>
      <c r="L189" s="6">
        <v>521</v>
      </c>
      <c r="M189" s="6">
        <v>504</v>
      </c>
    </row>
    <row r="190" spans="2:13" x14ac:dyDescent="0.25">
      <c r="B190" s="8" t="s">
        <v>56275</v>
      </c>
      <c r="C190" s="6">
        <v>1033</v>
      </c>
      <c r="D190" s="6">
        <v>1019</v>
      </c>
      <c r="E190" s="6">
        <v>1004</v>
      </c>
      <c r="F190" s="6">
        <v>1019</v>
      </c>
      <c r="G190" s="6">
        <v>996</v>
      </c>
      <c r="H190" s="6">
        <v>977</v>
      </c>
      <c r="I190" s="6">
        <v>951</v>
      </c>
      <c r="J190" s="6">
        <v>946</v>
      </c>
      <c r="K190" s="6">
        <v>951</v>
      </c>
      <c r="L190" s="6">
        <v>982</v>
      </c>
      <c r="M190" s="6">
        <v>975</v>
      </c>
    </row>
    <row r="191" spans="2:13" x14ac:dyDescent="0.25">
      <c r="B191" s="8" t="s">
        <v>56276</v>
      </c>
      <c r="C191" s="6">
        <v>12</v>
      </c>
      <c r="D191" s="6">
        <v>7</v>
      </c>
      <c r="E191" s="6"/>
      <c r="F191" s="6"/>
      <c r="G191" s="6"/>
      <c r="H191" s="6"/>
      <c r="I191" s="6"/>
      <c r="J191" s="6"/>
      <c r="K191" s="6"/>
      <c r="L191" s="6"/>
      <c r="M191" s="6"/>
    </row>
    <row r="192" spans="2:13" x14ac:dyDescent="0.25">
      <c r="B192" s="8" t="s">
        <v>56277</v>
      </c>
      <c r="C192" s="6">
        <v>6</v>
      </c>
      <c r="D192" s="6"/>
      <c r="E192" s="6"/>
      <c r="F192" s="6"/>
      <c r="G192" s="6"/>
      <c r="H192" s="6"/>
      <c r="I192" s="6"/>
      <c r="J192" s="6"/>
      <c r="K192" s="6"/>
      <c r="L192" s="6"/>
      <c r="M192" s="6"/>
    </row>
    <row r="193" spans="2:13" x14ac:dyDescent="0.25">
      <c r="B193" s="8" t="s">
        <v>56278</v>
      </c>
      <c r="C193" s="6">
        <v>290</v>
      </c>
      <c r="D193" s="6">
        <v>278</v>
      </c>
      <c r="E193" s="6">
        <v>265</v>
      </c>
      <c r="F193" s="6">
        <v>267</v>
      </c>
      <c r="G193" s="6">
        <v>266</v>
      </c>
      <c r="H193" s="6">
        <v>247</v>
      </c>
      <c r="I193" s="6">
        <v>247</v>
      </c>
      <c r="J193" s="6">
        <v>246</v>
      </c>
      <c r="K193" s="6">
        <v>275</v>
      </c>
      <c r="L193" s="6">
        <v>270</v>
      </c>
      <c r="M193" s="6">
        <v>281</v>
      </c>
    </row>
    <row r="194" spans="2:13" x14ac:dyDescent="0.25">
      <c r="B194" s="8" t="s">
        <v>56279</v>
      </c>
      <c r="C194" s="6">
        <v>479</v>
      </c>
      <c r="D194" s="6">
        <v>475</v>
      </c>
      <c r="E194" s="6">
        <v>486</v>
      </c>
      <c r="F194" s="6">
        <v>474</v>
      </c>
      <c r="G194" s="6">
        <v>521</v>
      </c>
      <c r="H194" s="6">
        <v>514</v>
      </c>
      <c r="I194" s="6">
        <v>497</v>
      </c>
      <c r="J194" s="6">
        <v>507</v>
      </c>
      <c r="K194" s="6">
        <v>506</v>
      </c>
      <c r="L194" s="6">
        <v>510</v>
      </c>
      <c r="M194" s="6">
        <v>513</v>
      </c>
    </row>
    <row r="195" spans="2:13" x14ac:dyDescent="0.25">
      <c r="B195" s="8" t="s">
        <v>56280</v>
      </c>
      <c r="C195" s="6">
        <v>617</v>
      </c>
      <c r="D195" s="6">
        <v>574</v>
      </c>
      <c r="E195" s="6">
        <v>547</v>
      </c>
      <c r="F195" s="6">
        <v>519</v>
      </c>
      <c r="G195" s="6">
        <v>521</v>
      </c>
      <c r="H195" s="6">
        <v>519</v>
      </c>
      <c r="I195" s="6">
        <v>478</v>
      </c>
      <c r="J195" s="6">
        <v>477</v>
      </c>
      <c r="K195" s="6">
        <v>467</v>
      </c>
      <c r="L195" s="6">
        <v>469</v>
      </c>
      <c r="M195" s="6">
        <v>478</v>
      </c>
    </row>
    <row r="196" spans="2:13" x14ac:dyDescent="0.25">
      <c r="B196" s="8" t="s">
        <v>56281</v>
      </c>
      <c r="C196" s="6">
        <v>496</v>
      </c>
      <c r="D196" s="6">
        <v>497</v>
      </c>
      <c r="E196" s="6">
        <v>512</v>
      </c>
      <c r="F196" s="6">
        <v>498</v>
      </c>
      <c r="G196" s="6">
        <v>521</v>
      </c>
      <c r="H196" s="6">
        <v>490</v>
      </c>
      <c r="I196" s="6">
        <v>463</v>
      </c>
      <c r="J196" s="6">
        <v>447</v>
      </c>
      <c r="K196" s="6">
        <v>447</v>
      </c>
      <c r="L196" s="6">
        <v>444</v>
      </c>
      <c r="M196" s="6">
        <v>442</v>
      </c>
    </row>
    <row r="197" spans="2:13" x14ac:dyDescent="0.25">
      <c r="B197" s="8" t="s">
        <v>56282</v>
      </c>
      <c r="C197" s="6">
        <v>397</v>
      </c>
      <c r="D197" s="6">
        <v>400</v>
      </c>
      <c r="E197" s="6">
        <v>390</v>
      </c>
      <c r="F197" s="6">
        <v>423</v>
      </c>
      <c r="G197" s="6">
        <v>420</v>
      </c>
      <c r="H197" s="6">
        <v>422</v>
      </c>
      <c r="I197" s="6">
        <v>427</v>
      </c>
      <c r="J197" s="6">
        <v>412</v>
      </c>
      <c r="K197" s="6">
        <v>381</v>
      </c>
      <c r="L197" s="6">
        <v>386</v>
      </c>
      <c r="M197" s="6">
        <v>416</v>
      </c>
    </row>
    <row r="198" spans="2:13" x14ac:dyDescent="0.25">
      <c r="B198" s="8" t="s">
        <v>56283</v>
      </c>
      <c r="C198" s="6">
        <v>22</v>
      </c>
      <c r="D198" s="6">
        <v>30</v>
      </c>
      <c r="E198" s="6">
        <v>32</v>
      </c>
      <c r="F198" s="6">
        <v>35</v>
      </c>
      <c r="G198" s="6">
        <v>41</v>
      </c>
      <c r="H198" s="6">
        <v>43</v>
      </c>
      <c r="I198" s="6">
        <v>35</v>
      </c>
      <c r="J198" s="6">
        <v>33</v>
      </c>
      <c r="K198" s="6">
        <v>34</v>
      </c>
      <c r="L198" s="6">
        <v>36</v>
      </c>
      <c r="M198" s="6">
        <v>34</v>
      </c>
    </row>
    <row r="199" spans="2:13" x14ac:dyDescent="0.25">
      <c r="B199" s="8" t="s">
        <v>56284</v>
      </c>
      <c r="C199" s="6">
        <v>6</v>
      </c>
      <c r="D199" s="6">
        <v>9</v>
      </c>
      <c r="E199" s="6">
        <v>8</v>
      </c>
      <c r="F199" s="6">
        <v>6</v>
      </c>
      <c r="G199" s="6">
        <v>9</v>
      </c>
      <c r="H199" s="6">
        <v>5</v>
      </c>
      <c r="I199" s="6"/>
      <c r="J199" s="6"/>
      <c r="K199" s="6"/>
      <c r="L199" s="6"/>
      <c r="M199" s="6"/>
    </row>
    <row r="200" spans="2:13" x14ac:dyDescent="0.25">
      <c r="B200" s="8" t="s">
        <v>56285</v>
      </c>
      <c r="C200" s="6">
        <v>8</v>
      </c>
      <c r="D200" s="6">
        <v>12</v>
      </c>
      <c r="E200" s="6">
        <v>5</v>
      </c>
      <c r="F200" s="6"/>
      <c r="G200" s="6"/>
      <c r="H200" s="6"/>
      <c r="I200" s="6"/>
      <c r="J200" s="6"/>
      <c r="K200" s="6"/>
      <c r="L200" s="6"/>
      <c r="M200" s="6"/>
    </row>
    <row r="201" spans="2:13" x14ac:dyDescent="0.25">
      <c r="B201" s="8" t="s">
        <v>56286</v>
      </c>
      <c r="C201" s="6">
        <v>497</v>
      </c>
      <c r="D201" s="6">
        <v>504</v>
      </c>
      <c r="E201" s="6">
        <v>534</v>
      </c>
      <c r="F201" s="6">
        <v>510</v>
      </c>
      <c r="G201" s="6">
        <v>510</v>
      </c>
      <c r="H201" s="6">
        <v>471</v>
      </c>
      <c r="I201" s="6">
        <v>446</v>
      </c>
      <c r="J201" s="6">
        <v>407</v>
      </c>
      <c r="K201" s="6">
        <v>393</v>
      </c>
      <c r="L201" s="6">
        <v>386</v>
      </c>
      <c r="M201" s="6">
        <v>386</v>
      </c>
    </row>
    <row r="202" spans="2:13" x14ac:dyDescent="0.25">
      <c r="B202" s="8" t="s">
        <v>56287</v>
      </c>
      <c r="C202" s="6">
        <v>699</v>
      </c>
      <c r="D202" s="6">
        <v>757</v>
      </c>
      <c r="E202" s="6">
        <v>790</v>
      </c>
      <c r="F202" s="6">
        <v>773</v>
      </c>
      <c r="G202" s="6">
        <v>796</v>
      </c>
      <c r="H202" s="6">
        <v>786</v>
      </c>
      <c r="I202" s="6">
        <v>760</v>
      </c>
      <c r="J202" s="6">
        <v>758</v>
      </c>
      <c r="K202" s="6">
        <v>741</v>
      </c>
      <c r="L202" s="6">
        <v>750</v>
      </c>
      <c r="M202" s="6">
        <v>759</v>
      </c>
    </row>
    <row r="203" spans="2:13" x14ac:dyDescent="0.25">
      <c r="B203" s="8" t="s">
        <v>56288</v>
      </c>
      <c r="C203" s="6">
        <v>446</v>
      </c>
      <c r="D203" s="6">
        <v>438</v>
      </c>
      <c r="E203" s="6">
        <v>431</v>
      </c>
      <c r="F203" s="6">
        <v>430</v>
      </c>
      <c r="G203" s="6">
        <v>426</v>
      </c>
      <c r="H203" s="6">
        <v>433</v>
      </c>
      <c r="I203" s="6">
        <v>424</v>
      </c>
      <c r="J203" s="6">
        <v>436</v>
      </c>
      <c r="K203" s="6">
        <v>406</v>
      </c>
      <c r="L203" s="6">
        <v>392</v>
      </c>
      <c r="M203" s="6">
        <v>380</v>
      </c>
    </row>
    <row r="204" spans="2:13" x14ac:dyDescent="0.25">
      <c r="B204" s="8" t="s">
        <v>56289</v>
      </c>
      <c r="C204" s="6">
        <v>970</v>
      </c>
      <c r="D204" s="6">
        <v>1017</v>
      </c>
      <c r="E204" s="6">
        <v>1008</v>
      </c>
      <c r="F204" s="6">
        <v>1035</v>
      </c>
      <c r="G204" s="6">
        <v>1069</v>
      </c>
      <c r="H204" s="6">
        <v>1098</v>
      </c>
      <c r="I204" s="6">
        <v>1130</v>
      </c>
      <c r="J204" s="6">
        <v>1121</v>
      </c>
      <c r="K204" s="6">
        <v>1144</v>
      </c>
      <c r="L204" s="6">
        <v>1159</v>
      </c>
      <c r="M204" s="6">
        <v>1162</v>
      </c>
    </row>
    <row r="205" spans="2:13" x14ac:dyDescent="0.25">
      <c r="B205" s="8" t="s">
        <v>56290</v>
      </c>
      <c r="C205" s="6">
        <v>780</v>
      </c>
      <c r="D205" s="6">
        <v>797</v>
      </c>
      <c r="E205" s="6">
        <v>831</v>
      </c>
      <c r="F205" s="6">
        <v>837</v>
      </c>
      <c r="G205" s="6">
        <v>855</v>
      </c>
      <c r="H205" s="6">
        <v>850</v>
      </c>
      <c r="I205" s="6">
        <v>856</v>
      </c>
      <c r="J205" s="6">
        <v>870</v>
      </c>
      <c r="K205" s="6">
        <v>894</v>
      </c>
      <c r="L205" s="6">
        <v>894</v>
      </c>
      <c r="M205" s="6">
        <v>888</v>
      </c>
    </row>
    <row r="206" spans="2:13" x14ac:dyDescent="0.25">
      <c r="B206" s="8" t="s">
        <v>56291</v>
      </c>
      <c r="C206" s="6">
        <v>68</v>
      </c>
      <c r="D206" s="6">
        <v>75</v>
      </c>
      <c r="E206" s="6">
        <v>70</v>
      </c>
      <c r="F206" s="6">
        <v>70</v>
      </c>
      <c r="G206" s="6">
        <v>71</v>
      </c>
      <c r="H206" s="6">
        <v>72</v>
      </c>
      <c r="I206" s="6">
        <v>70</v>
      </c>
      <c r="J206" s="6">
        <v>86</v>
      </c>
      <c r="K206" s="6">
        <v>85</v>
      </c>
      <c r="L206" s="6">
        <v>80</v>
      </c>
      <c r="M206" s="6">
        <v>70</v>
      </c>
    </row>
    <row r="207" spans="2:13" x14ac:dyDescent="0.25">
      <c r="B207" s="8" t="s">
        <v>56292</v>
      </c>
      <c r="C207" s="6">
        <v>590</v>
      </c>
      <c r="D207" s="6">
        <v>612</v>
      </c>
      <c r="E207" s="6">
        <v>623</v>
      </c>
      <c r="F207" s="6">
        <v>632</v>
      </c>
      <c r="G207" s="6">
        <v>664</v>
      </c>
      <c r="H207" s="6">
        <v>696</v>
      </c>
      <c r="I207" s="6">
        <v>707</v>
      </c>
      <c r="J207" s="6">
        <v>689</v>
      </c>
      <c r="K207" s="6">
        <v>702</v>
      </c>
      <c r="L207" s="6">
        <v>698</v>
      </c>
      <c r="M207" s="6">
        <v>663</v>
      </c>
    </row>
    <row r="208" spans="2:13" x14ac:dyDescent="0.25">
      <c r="B208" s="8" t="s">
        <v>56293</v>
      </c>
      <c r="C208" s="6">
        <v>546</v>
      </c>
      <c r="D208" s="6">
        <v>537</v>
      </c>
      <c r="E208" s="6">
        <v>522</v>
      </c>
      <c r="F208" s="6">
        <v>497</v>
      </c>
      <c r="G208" s="6">
        <v>492</v>
      </c>
      <c r="H208" s="6">
        <v>462</v>
      </c>
      <c r="I208" s="6">
        <v>453</v>
      </c>
      <c r="J208" s="6">
        <v>431</v>
      </c>
      <c r="K208" s="6">
        <v>430</v>
      </c>
      <c r="L208" s="6">
        <v>433</v>
      </c>
      <c r="M208" s="6">
        <v>481</v>
      </c>
    </row>
    <row r="209" spans="2:13" x14ac:dyDescent="0.25">
      <c r="B209" s="8" t="s">
        <v>56294</v>
      </c>
      <c r="C209" s="6"/>
      <c r="D209" s="6"/>
      <c r="E209" s="6"/>
      <c r="F209" s="6"/>
      <c r="G209" s="6"/>
      <c r="H209" s="6"/>
      <c r="I209" s="6">
        <v>28</v>
      </c>
      <c r="J209" s="6">
        <v>36</v>
      </c>
      <c r="K209" s="6">
        <v>31</v>
      </c>
      <c r="L209" s="6">
        <v>33</v>
      </c>
      <c r="M209" s="6">
        <v>30</v>
      </c>
    </row>
    <row r="210" spans="2:13" x14ac:dyDescent="0.25">
      <c r="B210" s="8" t="s">
        <v>56295</v>
      </c>
      <c r="C210" s="6">
        <v>168</v>
      </c>
      <c r="D210" s="6">
        <v>137</v>
      </c>
      <c r="E210" s="6">
        <v>120</v>
      </c>
      <c r="F210" s="6">
        <v>138</v>
      </c>
      <c r="G210" s="6">
        <v>84</v>
      </c>
      <c r="H210" s="6">
        <v>100</v>
      </c>
      <c r="I210" s="6">
        <v>94</v>
      </c>
      <c r="J210" s="6">
        <v>76</v>
      </c>
      <c r="K210" s="6">
        <v>70</v>
      </c>
      <c r="L210" s="6">
        <v>77</v>
      </c>
      <c r="M210" s="6"/>
    </row>
    <row r="211" spans="2:13" x14ac:dyDescent="0.25">
      <c r="B211" s="8" t="s">
        <v>56296</v>
      </c>
      <c r="C211" s="6">
        <v>735</v>
      </c>
      <c r="D211" s="6">
        <v>758</v>
      </c>
      <c r="E211" s="6">
        <v>786</v>
      </c>
      <c r="F211" s="6">
        <v>805</v>
      </c>
      <c r="G211" s="6">
        <v>830</v>
      </c>
      <c r="H211" s="6">
        <v>845</v>
      </c>
      <c r="I211" s="6">
        <v>870</v>
      </c>
      <c r="J211" s="6">
        <v>903</v>
      </c>
      <c r="K211" s="6">
        <v>926</v>
      </c>
      <c r="L211" s="6">
        <v>912</v>
      </c>
      <c r="M211" s="6">
        <v>890</v>
      </c>
    </row>
    <row r="212" spans="2:13" x14ac:dyDescent="0.25">
      <c r="B212" s="8" t="s">
        <v>56297</v>
      </c>
      <c r="C212" s="6">
        <v>746</v>
      </c>
      <c r="D212" s="6">
        <v>735</v>
      </c>
      <c r="E212" s="6">
        <v>732</v>
      </c>
      <c r="F212" s="6">
        <v>729</v>
      </c>
      <c r="G212" s="6">
        <v>737</v>
      </c>
      <c r="H212" s="6">
        <v>759</v>
      </c>
      <c r="I212" s="6">
        <v>759</v>
      </c>
      <c r="J212" s="6">
        <v>786</v>
      </c>
      <c r="K212" s="6">
        <v>790</v>
      </c>
      <c r="L212" s="6">
        <v>785</v>
      </c>
      <c r="M212" s="6">
        <v>776</v>
      </c>
    </row>
    <row r="213" spans="2:13" x14ac:dyDescent="0.25">
      <c r="B213" s="8" t="s">
        <v>56298</v>
      </c>
      <c r="C213" s="6">
        <v>491</v>
      </c>
      <c r="D213" s="6">
        <v>498</v>
      </c>
      <c r="E213" s="6">
        <v>473</v>
      </c>
      <c r="F213" s="6">
        <v>494</v>
      </c>
      <c r="G213" s="6">
        <v>470</v>
      </c>
      <c r="H213" s="6">
        <v>485</v>
      </c>
      <c r="I213" s="6">
        <v>508</v>
      </c>
      <c r="J213" s="6">
        <v>492</v>
      </c>
      <c r="K213" s="6">
        <v>471</v>
      </c>
      <c r="L213" s="6">
        <v>466</v>
      </c>
      <c r="M213" s="6">
        <v>494</v>
      </c>
    </row>
    <row r="214" spans="2:13" x14ac:dyDescent="0.25">
      <c r="B214" s="8" t="s">
        <v>56299</v>
      </c>
      <c r="C214" s="6">
        <v>45</v>
      </c>
      <c r="D214" s="6">
        <v>50</v>
      </c>
      <c r="E214" s="6">
        <v>51</v>
      </c>
      <c r="F214" s="6">
        <v>51</v>
      </c>
      <c r="G214" s="6">
        <v>49</v>
      </c>
      <c r="H214" s="6">
        <v>49</v>
      </c>
      <c r="I214" s="6">
        <v>44</v>
      </c>
      <c r="J214" s="6">
        <v>47</v>
      </c>
      <c r="K214" s="6">
        <v>42</v>
      </c>
      <c r="L214" s="6">
        <v>37</v>
      </c>
      <c r="M214" s="6">
        <v>42</v>
      </c>
    </row>
    <row r="215" spans="2:13" x14ac:dyDescent="0.25">
      <c r="B215" s="8" t="s">
        <v>56300</v>
      </c>
      <c r="C215" s="6">
        <v>7</v>
      </c>
      <c r="D215" s="6"/>
      <c r="E215" s="6"/>
      <c r="F215" s="6"/>
      <c r="G215" s="6"/>
      <c r="H215" s="6"/>
      <c r="I215" s="6"/>
      <c r="J215" s="6"/>
      <c r="K215" s="6"/>
      <c r="L215" s="6"/>
      <c r="M215" s="6"/>
    </row>
    <row r="216" spans="2:13" x14ac:dyDescent="0.25">
      <c r="B216" s="8" t="s">
        <v>56301</v>
      </c>
      <c r="C216" s="6">
        <v>653</v>
      </c>
      <c r="D216" s="6">
        <v>680</v>
      </c>
      <c r="E216" s="6">
        <v>698</v>
      </c>
      <c r="F216" s="6">
        <v>707</v>
      </c>
      <c r="G216" s="6">
        <v>703</v>
      </c>
      <c r="H216" s="6">
        <v>715</v>
      </c>
      <c r="I216" s="6">
        <v>748</v>
      </c>
      <c r="J216" s="6">
        <v>766</v>
      </c>
      <c r="K216" s="6">
        <v>764</v>
      </c>
      <c r="L216" s="6">
        <v>766</v>
      </c>
      <c r="M216" s="6">
        <v>782</v>
      </c>
    </row>
    <row r="217" spans="2:13" x14ac:dyDescent="0.25">
      <c r="B217" s="8" t="s">
        <v>56302</v>
      </c>
      <c r="C217" s="6">
        <v>481</v>
      </c>
      <c r="D217" s="6">
        <v>477</v>
      </c>
      <c r="E217" s="6">
        <v>441</v>
      </c>
      <c r="F217" s="6">
        <v>425</v>
      </c>
      <c r="G217" s="6">
        <v>459</v>
      </c>
      <c r="H217" s="6">
        <v>511</v>
      </c>
      <c r="I217" s="6">
        <v>539</v>
      </c>
      <c r="J217" s="6">
        <v>558</v>
      </c>
      <c r="K217" s="6">
        <v>591</v>
      </c>
      <c r="L217" s="6">
        <v>640</v>
      </c>
      <c r="M217" s="6">
        <v>660</v>
      </c>
    </row>
    <row r="218" spans="2:13" x14ac:dyDescent="0.25">
      <c r="B218" s="8" t="s">
        <v>56303</v>
      </c>
      <c r="C218" s="6">
        <v>866</v>
      </c>
      <c r="D218" s="6">
        <v>890</v>
      </c>
      <c r="E218" s="6">
        <v>914</v>
      </c>
      <c r="F218" s="6">
        <v>928</v>
      </c>
      <c r="G218" s="6">
        <v>938</v>
      </c>
      <c r="H218" s="6">
        <v>937</v>
      </c>
      <c r="I218" s="6">
        <v>905</v>
      </c>
      <c r="J218" s="6">
        <v>863</v>
      </c>
      <c r="K218" s="6">
        <v>863</v>
      </c>
      <c r="L218" s="6">
        <v>843</v>
      </c>
      <c r="M218" s="6">
        <v>829</v>
      </c>
    </row>
    <row r="219" spans="2:13" x14ac:dyDescent="0.25">
      <c r="B219" s="8" t="s">
        <v>56304</v>
      </c>
      <c r="C219" s="6">
        <v>736</v>
      </c>
      <c r="D219" s="6">
        <v>671</v>
      </c>
      <c r="E219" s="6">
        <v>717</v>
      </c>
      <c r="F219" s="6">
        <v>690</v>
      </c>
      <c r="G219" s="6">
        <v>733</v>
      </c>
      <c r="H219" s="6">
        <v>689</v>
      </c>
      <c r="I219" s="6">
        <v>703</v>
      </c>
      <c r="J219" s="6">
        <v>710</v>
      </c>
      <c r="K219" s="6">
        <v>750</v>
      </c>
      <c r="L219" s="6">
        <v>749</v>
      </c>
      <c r="M219" s="6">
        <v>748</v>
      </c>
    </row>
    <row r="220" spans="2:13" x14ac:dyDescent="0.25">
      <c r="B220" s="8" t="s">
        <v>56305</v>
      </c>
      <c r="C220" s="6">
        <v>20</v>
      </c>
      <c r="D220" s="6">
        <v>24</v>
      </c>
      <c r="E220" s="6">
        <v>25</v>
      </c>
      <c r="F220" s="6">
        <v>20</v>
      </c>
      <c r="G220" s="6">
        <v>23</v>
      </c>
      <c r="H220" s="6">
        <v>14</v>
      </c>
      <c r="I220" s="6"/>
      <c r="J220" s="6"/>
      <c r="K220" s="6"/>
      <c r="L220" s="6"/>
      <c r="M220" s="6"/>
    </row>
    <row r="221" spans="2:13" x14ac:dyDescent="0.25">
      <c r="B221" s="8" t="s">
        <v>56306</v>
      </c>
      <c r="C221" s="6">
        <v>233</v>
      </c>
      <c r="D221" s="6">
        <v>297</v>
      </c>
      <c r="E221" s="6">
        <v>252</v>
      </c>
      <c r="F221" s="6">
        <v>159</v>
      </c>
      <c r="G221" s="6">
        <v>145</v>
      </c>
      <c r="H221" s="6">
        <v>190</v>
      </c>
      <c r="I221" s="6">
        <v>206</v>
      </c>
      <c r="J221" s="6">
        <v>192</v>
      </c>
      <c r="K221" s="6">
        <v>202</v>
      </c>
      <c r="L221" s="6">
        <v>195</v>
      </c>
      <c r="M221" s="6">
        <v>183</v>
      </c>
    </row>
    <row r="222" spans="2:13" x14ac:dyDescent="0.25">
      <c r="B222" s="8" t="s">
        <v>56307</v>
      </c>
      <c r="C222" s="6">
        <v>8</v>
      </c>
      <c r="D222" s="6">
        <v>9</v>
      </c>
      <c r="E222" s="6">
        <v>10</v>
      </c>
      <c r="F222" s="6">
        <v>13</v>
      </c>
      <c r="G222" s="6">
        <v>12</v>
      </c>
      <c r="H222" s="6">
        <v>11</v>
      </c>
      <c r="I222" s="6">
        <v>7</v>
      </c>
      <c r="J222" s="6">
        <v>6</v>
      </c>
      <c r="K222" s="6"/>
      <c r="L222" s="6"/>
      <c r="M222" s="6"/>
    </row>
    <row r="223" spans="2:13" x14ac:dyDescent="0.25">
      <c r="B223" s="8" t="s">
        <v>56308</v>
      </c>
      <c r="C223" s="6">
        <v>607</v>
      </c>
      <c r="D223" s="6">
        <v>586</v>
      </c>
      <c r="E223" s="6">
        <v>636</v>
      </c>
      <c r="F223" s="6">
        <v>665</v>
      </c>
      <c r="G223" s="6">
        <v>651</v>
      </c>
      <c r="H223" s="6">
        <v>663</v>
      </c>
      <c r="I223" s="6">
        <v>638</v>
      </c>
      <c r="J223" s="6">
        <v>631</v>
      </c>
      <c r="K223" s="6">
        <v>606</v>
      </c>
      <c r="L223" s="6">
        <v>585</v>
      </c>
      <c r="M223" s="6">
        <v>586</v>
      </c>
    </row>
    <row r="224" spans="2:13" x14ac:dyDescent="0.25">
      <c r="B224" s="8" t="s">
        <v>56309</v>
      </c>
      <c r="C224" s="6">
        <v>396</v>
      </c>
      <c r="D224" s="6">
        <v>394</v>
      </c>
      <c r="E224" s="6">
        <v>381</v>
      </c>
      <c r="F224" s="6">
        <v>390</v>
      </c>
      <c r="G224" s="6">
        <v>381</v>
      </c>
      <c r="H224" s="6">
        <v>360</v>
      </c>
      <c r="I224" s="6">
        <v>366</v>
      </c>
      <c r="J224" s="6">
        <v>384</v>
      </c>
      <c r="K224" s="6">
        <v>372</v>
      </c>
      <c r="L224" s="6">
        <v>387</v>
      </c>
      <c r="M224" s="6">
        <v>392</v>
      </c>
    </row>
    <row r="225" spans="2:13" x14ac:dyDescent="0.25">
      <c r="B225" s="8" t="s">
        <v>56310</v>
      </c>
      <c r="C225" s="6">
        <v>812</v>
      </c>
      <c r="D225" s="6">
        <v>789</v>
      </c>
      <c r="E225" s="6">
        <v>781</v>
      </c>
      <c r="F225" s="6">
        <v>759</v>
      </c>
      <c r="G225" s="6">
        <v>712</v>
      </c>
      <c r="H225" s="6">
        <v>702</v>
      </c>
      <c r="I225" s="6">
        <v>667</v>
      </c>
      <c r="J225" s="6">
        <v>635</v>
      </c>
      <c r="K225" s="6">
        <v>627</v>
      </c>
      <c r="L225" s="6">
        <v>601</v>
      </c>
      <c r="M225" s="6">
        <v>592</v>
      </c>
    </row>
    <row r="226" spans="2:13" x14ac:dyDescent="0.25">
      <c r="B226" s="8" t="s">
        <v>56311</v>
      </c>
      <c r="C226" s="6">
        <v>74</v>
      </c>
      <c r="D226" s="6">
        <v>75</v>
      </c>
      <c r="E226" s="6">
        <v>75</v>
      </c>
      <c r="F226" s="6">
        <v>71</v>
      </c>
      <c r="G226" s="6">
        <v>62</v>
      </c>
      <c r="H226" s="6">
        <v>65</v>
      </c>
      <c r="I226" s="6">
        <v>72</v>
      </c>
      <c r="J226" s="6">
        <v>69</v>
      </c>
      <c r="K226" s="6">
        <v>75</v>
      </c>
      <c r="L226" s="6">
        <v>71</v>
      </c>
      <c r="M226" s="6">
        <v>75</v>
      </c>
    </row>
    <row r="227" spans="2:13" x14ac:dyDescent="0.25">
      <c r="B227" s="8" t="s">
        <v>56312</v>
      </c>
      <c r="C227" s="6">
        <v>5</v>
      </c>
      <c r="D227" s="6"/>
      <c r="E227" s="6"/>
      <c r="F227" s="6"/>
      <c r="G227" s="6"/>
      <c r="H227" s="6"/>
      <c r="I227" s="6"/>
      <c r="J227" s="6"/>
      <c r="K227" s="6"/>
      <c r="L227" s="6"/>
      <c r="M227" s="6"/>
    </row>
    <row r="228" spans="2:13" x14ac:dyDescent="0.25">
      <c r="B228" s="8" t="s">
        <v>56313</v>
      </c>
      <c r="C228" s="6">
        <v>698</v>
      </c>
      <c r="D228" s="6">
        <v>695</v>
      </c>
      <c r="E228" s="6">
        <v>698</v>
      </c>
      <c r="F228" s="6">
        <v>691</v>
      </c>
      <c r="G228" s="6">
        <v>698</v>
      </c>
      <c r="H228" s="6">
        <v>711</v>
      </c>
      <c r="I228" s="6">
        <v>716</v>
      </c>
      <c r="J228" s="6">
        <v>727</v>
      </c>
      <c r="K228" s="6">
        <v>718</v>
      </c>
      <c r="L228" s="6">
        <v>710</v>
      </c>
      <c r="M228" s="6">
        <v>713</v>
      </c>
    </row>
    <row r="229" spans="2:13" x14ac:dyDescent="0.25">
      <c r="B229" s="8" t="s">
        <v>56314</v>
      </c>
      <c r="C229" s="6">
        <v>699</v>
      </c>
      <c r="D229" s="6">
        <v>671</v>
      </c>
      <c r="E229" s="6">
        <v>654</v>
      </c>
      <c r="F229" s="6">
        <v>648</v>
      </c>
      <c r="G229" s="6">
        <v>646</v>
      </c>
      <c r="H229" s="6">
        <v>639</v>
      </c>
      <c r="I229" s="6">
        <v>651</v>
      </c>
      <c r="J229" s="6">
        <v>623</v>
      </c>
      <c r="K229" s="6">
        <v>573</v>
      </c>
      <c r="L229" s="6">
        <v>553</v>
      </c>
      <c r="M229" s="6">
        <v>561</v>
      </c>
    </row>
    <row r="230" spans="2:13" x14ac:dyDescent="0.25">
      <c r="B230" s="8" t="s">
        <v>56315</v>
      </c>
      <c r="C230" s="6">
        <v>522</v>
      </c>
      <c r="D230" s="6">
        <v>508</v>
      </c>
      <c r="E230" s="6">
        <v>510</v>
      </c>
      <c r="F230" s="6">
        <v>463</v>
      </c>
      <c r="G230" s="6">
        <v>486</v>
      </c>
      <c r="H230" s="6">
        <v>479</v>
      </c>
      <c r="I230" s="6">
        <v>504</v>
      </c>
      <c r="J230" s="6">
        <v>505</v>
      </c>
      <c r="K230" s="6">
        <v>502</v>
      </c>
      <c r="L230" s="6">
        <v>520</v>
      </c>
      <c r="M230" s="6">
        <v>509</v>
      </c>
    </row>
    <row r="231" spans="2:13" x14ac:dyDescent="0.25">
      <c r="B231" s="8" t="s">
        <v>56316</v>
      </c>
      <c r="C231" s="6">
        <v>464</v>
      </c>
      <c r="D231" s="6">
        <v>455</v>
      </c>
      <c r="E231" s="6">
        <v>465</v>
      </c>
      <c r="F231" s="6">
        <v>471</v>
      </c>
      <c r="G231" s="6">
        <v>480</v>
      </c>
      <c r="H231" s="6">
        <v>477</v>
      </c>
      <c r="I231" s="6">
        <v>458</v>
      </c>
      <c r="J231" s="6">
        <v>458</v>
      </c>
      <c r="K231" s="6">
        <v>448</v>
      </c>
      <c r="L231" s="6">
        <v>464</v>
      </c>
      <c r="M231" s="6">
        <v>467</v>
      </c>
    </row>
    <row r="232" spans="2:13" x14ac:dyDescent="0.25">
      <c r="B232" s="8" t="s">
        <v>56317</v>
      </c>
      <c r="C232" s="6">
        <v>458</v>
      </c>
      <c r="D232" s="6">
        <v>466</v>
      </c>
      <c r="E232" s="6">
        <v>477</v>
      </c>
      <c r="F232" s="6">
        <v>470</v>
      </c>
      <c r="G232" s="6"/>
      <c r="H232" s="6"/>
      <c r="I232" s="6">
        <v>457</v>
      </c>
      <c r="J232" s="6">
        <v>445</v>
      </c>
      <c r="K232" s="6">
        <v>422</v>
      </c>
      <c r="L232" s="6">
        <v>401</v>
      </c>
      <c r="M232" s="6">
        <v>397</v>
      </c>
    </row>
    <row r="233" spans="2:13" x14ac:dyDescent="0.25">
      <c r="B233" s="8" t="s">
        <v>56318</v>
      </c>
      <c r="C233" s="6">
        <v>228</v>
      </c>
      <c r="D233" s="6">
        <v>250</v>
      </c>
      <c r="E233" s="6">
        <v>266</v>
      </c>
      <c r="F233" s="6">
        <v>234</v>
      </c>
      <c r="G233" s="6">
        <v>226</v>
      </c>
      <c r="H233" s="6"/>
      <c r="I233" s="6"/>
      <c r="J233" s="6">
        <v>285</v>
      </c>
      <c r="K233" s="6">
        <v>305</v>
      </c>
      <c r="L233" s="6">
        <v>296</v>
      </c>
      <c r="M233" s="6">
        <v>286</v>
      </c>
    </row>
    <row r="234" spans="2:13" x14ac:dyDescent="0.25">
      <c r="B234" s="8" t="s">
        <v>56319</v>
      </c>
      <c r="C234" s="6">
        <v>484</v>
      </c>
      <c r="D234" s="6">
        <v>513</v>
      </c>
      <c r="E234" s="6">
        <v>748</v>
      </c>
      <c r="F234" s="6">
        <v>747</v>
      </c>
      <c r="G234" s="6">
        <v>652</v>
      </c>
      <c r="H234" s="6">
        <v>870</v>
      </c>
      <c r="I234" s="6">
        <v>859</v>
      </c>
      <c r="J234" s="6">
        <v>570</v>
      </c>
      <c r="K234" s="6">
        <v>532</v>
      </c>
      <c r="L234" s="6">
        <v>517</v>
      </c>
      <c r="M234" s="6">
        <v>523</v>
      </c>
    </row>
    <row r="235" spans="2:13" x14ac:dyDescent="0.25">
      <c r="B235" s="8" t="s">
        <v>56320</v>
      </c>
      <c r="C235" s="6">
        <v>493</v>
      </c>
      <c r="D235" s="6">
        <v>508</v>
      </c>
      <c r="E235" s="6">
        <v>521</v>
      </c>
      <c r="F235" s="6">
        <v>512</v>
      </c>
      <c r="G235" s="6">
        <v>503</v>
      </c>
      <c r="H235" s="6">
        <v>514</v>
      </c>
      <c r="I235" s="6">
        <v>492</v>
      </c>
      <c r="J235" s="6">
        <v>483</v>
      </c>
      <c r="K235" s="6">
        <v>507</v>
      </c>
      <c r="L235" s="6">
        <v>528</v>
      </c>
      <c r="M235" s="6">
        <v>534</v>
      </c>
    </row>
    <row r="236" spans="2:13" x14ac:dyDescent="0.25">
      <c r="B236" s="8" t="s">
        <v>56321</v>
      </c>
      <c r="C236" s="6"/>
      <c r="D236" s="6"/>
      <c r="E236" s="6"/>
      <c r="F236" s="6"/>
      <c r="G236" s="6"/>
      <c r="H236" s="6">
        <v>127</v>
      </c>
      <c r="I236" s="6">
        <v>118</v>
      </c>
      <c r="J236" s="6">
        <v>115</v>
      </c>
      <c r="K236" s="6">
        <v>116</v>
      </c>
      <c r="L236" s="6">
        <v>110</v>
      </c>
      <c r="M236" s="6">
        <v>108</v>
      </c>
    </row>
    <row r="237" spans="2:13" x14ac:dyDescent="0.25">
      <c r="B237" s="8" t="s">
        <v>56322</v>
      </c>
      <c r="C237" s="6">
        <v>13</v>
      </c>
      <c r="D237" s="6">
        <v>14</v>
      </c>
      <c r="E237" s="6">
        <v>25</v>
      </c>
      <c r="F237" s="6">
        <v>52</v>
      </c>
      <c r="G237" s="6">
        <v>29</v>
      </c>
      <c r="H237" s="6">
        <v>31</v>
      </c>
      <c r="I237" s="6">
        <v>42</v>
      </c>
      <c r="J237" s="6">
        <v>41</v>
      </c>
      <c r="K237" s="6">
        <v>39</v>
      </c>
      <c r="L237" s="6">
        <v>46</v>
      </c>
      <c r="M237" s="6">
        <v>39</v>
      </c>
    </row>
    <row r="238" spans="2:13" x14ac:dyDescent="0.25">
      <c r="B238" s="8" t="s">
        <v>56323</v>
      </c>
      <c r="C238" s="6">
        <v>809</v>
      </c>
      <c r="D238" s="6">
        <v>762</v>
      </c>
      <c r="E238" s="6">
        <v>750</v>
      </c>
      <c r="F238" s="6">
        <v>784</v>
      </c>
      <c r="G238" s="6">
        <v>775</v>
      </c>
      <c r="H238" s="6">
        <v>740</v>
      </c>
      <c r="I238" s="6">
        <v>700</v>
      </c>
      <c r="J238" s="6">
        <v>696</v>
      </c>
      <c r="K238" s="6">
        <v>654</v>
      </c>
      <c r="L238" s="6">
        <v>646</v>
      </c>
      <c r="M238" s="6">
        <v>648</v>
      </c>
    </row>
    <row r="239" spans="2:13" x14ac:dyDescent="0.25">
      <c r="B239" s="8" t="s">
        <v>56324</v>
      </c>
      <c r="C239" s="6">
        <v>678</v>
      </c>
      <c r="D239" s="6">
        <v>661</v>
      </c>
      <c r="E239" s="6">
        <v>612</v>
      </c>
      <c r="F239" s="6">
        <v>583</v>
      </c>
      <c r="G239" s="6">
        <v>539</v>
      </c>
      <c r="H239" s="6">
        <v>484</v>
      </c>
      <c r="I239" s="6">
        <v>463</v>
      </c>
      <c r="J239" s="6">
        <v>443</v>
      </c>
      <c r="K239" s="6">
        <v>431</v>
      </c>
      <c r="L239" s="6">
        <v>440</v>
      </c>
      <c r="M239" s="6">
        <v>432</v>
      </c>
    </row>
    <row r="240" spans="2:13" x14ac:dyDescent="0.25">
      <c r="B240" s="8" t="s">
        <v>56325</v>
      </c>
      <c r="C240" s="6">
        <v>146</v>
      </c>
      <c r="D240" s="6">
        <v>141</v>
      </c>
      <c r="E240" s="6">
        <v>142</v>
      </c>
      <c r="F240" s="6">
        <v>144</v>
      </c>
      <c r="G240" s="6">
        <v>153</v>
      </c>
      <c r="H240" s="6">
        <v>152</v>
      </c>
      <c r="I240" s="6">
        <v>157</v>
      </c>
      <c r="J240" s="6">
        <v>155</v>
      </c>
      <c r="K240" s="6">
        <v>156</v>
      </c>
      <c r="L240" s="6">
        <v>161</v>
      </c>
      <c r="M240" s="6">
        <v>147</v>
      </c>
    </row>
    <row r="241" spans="2:13" x14ac:dyDescent="0.25">
      <c r="B241" s="8" t="s">
        <v>56326</v>
      </c>
      <c r="C241" s="6">
        <v>233</v>
      </c>
      <c r="D241" s="6">
        <v>160</v>
      </c>
      <c r="E241" s="6">
        <v>157</v>
      </c>
      <c r="F241" s="6">
        <v>165</v>
      </c>
      <c r="G241" s="6">
        <v>104</v>
      </c>
      <c r="H241" s="6">
        <v>93</v>
      </c>
      <c r="I241" s="6">
        <v>84</v>
      </c>
      <c r="J241" s="6">
        <v>89</v>
      </c>
      <c r="K241" s="6">
        <v>85</v>
      </c>
      <c r="L241" s="6">
        <v>73</v>
      </c>
      <c r="M241" s="6">
        <v>65</v>
      </c>
    </row>
    <row r="242" spans="2:13" x14ac:dyDescent="0.25">
      <c r="B242" s="8" t="s">
        <v>56327</v>
      </c>
      <c r="C242" s="6">
        <v>12</v>
      </c>
      <c r="D242" s="6">
        <v>14</v>
      </c>
      <c r="E242" s="6">
        <v>14</v>
      </c>
      <c r="F242" s="6">
        <v>12</v>
      </c>
      <c r="G242" s="6"/>
      <c r="H242" s="6"/>
      <c r="I242" s="6"/>
      <c r="J242" s="6"/>
      <c r="K242" s="6"/>
      <c r="L242" s="6"/>
      <c r="M242" s="6"/>
    </row>
    <row r="243" spans="2:13" x14ac:dyDescent="0.25">
      <c r="B243" s="8" t="s">
        <v>56328</v>
      </c>
      <c r="C243" s="6">
        <v>66</v>
      </c>
      <c r="D243" s="6">
        <v>66</v>
      </c>
      <c r="E243" s="6">
        <v>55</v>
      </c>
      <c r="F243" s="6">
        <v>77</v>
      </c>
      <c r="G243" s="6">
        <v>76</v>
      </c>
      <c r="H243" s="6">
        <v>79</v>
      </c>
      <c r="I243" s="6">
        <v>39</v>
      </c>
      <c r="J243" s="6">
        <v>57</v>
      </c>
      <c r="K243" s="6">
        <v>57</v>
      </c>
      <c r="L243" s="6">
        <v>67</v>
      </c>
      <c r="M243" s="6">
        <v>77</v>
      </c>
    </row>
    <row r="244" spans="2:13" x14ac:dyDescent="0.25">
      <c r="B244" s="8" t="s">
        <v>56329</v>
      </c>
      <c r="C244" s="6">
        <v>833</v>
      </c>
      <c r="D244" s="6">
        <v>883</v>
      </c>
      <c r="E244" s="6">
        <v>849</v>
      </c>
      <c r="F244" s="6">
        <v>843</v>
      </c>
      <c r="G244" s="6">
        <v>829</v>
      </c>
      <c r="H244" s="6">
        <v>833</v>
      </c>
      <c r="I244" s="6">
        <v>835</v>
      </c>
      <c r="J244" s="6">
        <v>821</v>
      </c>
      <c r="K244" s="6">
        <v>800</v>
      </c>
      <c r="L244" s="6">
        <v>752</v>
      </c>
      <c r="M244" s="6">
        <v>796</v>
      </c>
    </row>
    <row r="245" spans="2:13" x14ac:dyDescent="0.25">
      <c r="B245" s="8" t="s">
        <v>56330</v>
      </c>
      <c r="C245" s="6">
        <v>753</v>
      </c>
      <c r="D245" s="6">
        <v>718</v>
      </c>
      <c r="E245" s="6">
        <v>697</v>
      </c>
      <c r="F245" s="6">
        <v>689</v>
      </c>
      <c r="G245" s="6">
        <v>686</v>
      </c>
      <c r="H245" s="6">
        <v>671</v>
      </c>
      <c r="I245" s="6">
        <v>669</v>
      </c>
      <c r="J245" s="6">
        <v>681</v>
      </c>
      <c r="K245" s="6">
        <v>662</v>
      </c>
      <c r="L245" s="6">
        <v>668</v>
      </c>
      <c r="M245" s="6">
        <v>659</v>
      </c>
    </row>
    <row r="246" spans="2:13" x14ac:dyDescent="0.25">
      <c r="B246" s="8" t="s">
        <v>56331</v>
      </c>
      <c r="C246" s="6">
        <v>255</v>
      </c>
      <c r="D246" s="6">
        <v>228</v>
      </c>
      <c r="E246" s="6">
        <v>194</v>
      </c>
      <c r="F246" s="6">
        <v>191</v>
      </c>
      <c r="G246" s="6">
        <v>185</v>
      </c>
      <c r="H246" s="6">
        <v>199</v>
      </c>
      <c r="I246" s="6">
        <v>155</v>
      </c>
      <c r="J246" s="6">
        <v>172</v>
      </c>
      <c r="K246" s="6">
        <v>143</v>
      </c>
      <c r="L246" s="6">
        <v>129</v>
      </c>
      <c r="M246" s="6">
        <v>186</v>
      </c>
    </row>
    <row r="247" spans="2:13" x14ac:dyDescent="0.25">
      <c r="B247" s="8" t="s">
        <v>56332</v>
      </c>
      <c r="C247" s="6">
        <v>11</v>
      </c>
      <c r="D247" s="6">
        <v>15</v>
      </c>
      <c r="E247" s="6">
        <v>12</v>
      </c>
      <c r="F247" s="6">
        <v>12</v>
      </c>
      <c r="G247" s="6">
        <v>15</v>
      </c>
      <c r="H247" s="6">
        <v>24</v>
      </c>
      <c r="I247" s="6">
        <v>14</v>
      </c>
      <c r="J247" s="6">
        <v>11</v>
      </c>
      <c r="K247" s="6">
        <v>16</v>
      </c>
      <c r="L247" s="6">
        <v>20</v>
      </c>
      <c r="M247" s="6">
        <v>18</v>
      </c>
    </row>
    <row r="248" spans="2:13" x14ac:dyDescent="0.25">
      <c r="B248" s="8" t="s">
        <v>56333</v>
      </c>
      <c r="C248" s="6">
        <v>25</v>
      </c>
      <c r="D248" s="6">
        <v>22</v>
      </c>
      <c r="E248" s="6">
        <v>19</v>
      </c>
      <c r="F248" s="6">
        <v>22</v>
      </c>
      <c r="G248" s="6">
        <v>21</v>
      </c>
      <c r="H248" s="6">
        <v>41</v>
      </c>
      <c r="I248" s="6">
        <v>37</v>
      </c>
      <c r="J248" s="6">
        <v>40</v>
      </c>
      <c r="K248" s="6">
        <v>39</v>
      </c>
      <c r="L248" s="6">
        <v>36</v>
      </c>
      <c r="M248" s="6">
        <v>32</v>
      </c>
    </row>
    <row r="249" spans="2:13" x14ac:dyDescent="0.25">
      <c r="B249" s="8" t="s">
        <v>56334</v>
      </c>
      <c r="C249" s="6">
        <v>83</v>
      </c>
      <c r="D249" s="6">
        <v>82</v>
      </c>
      <c r="E249" s="6">
        <v>85</v>
      </c>
      <c r="F249" s="6">
        <v>89</v>
      </c>
      <c r="G249" s="6">
        <v>87</v>
      </c>
      <c r="H249" s="6">
        <v>87</v>
      </c>
      <c r="I249" s="6">
        <v>84</v>
      </c>
      <c r="J249" s="6">
        <v>86</v>
      </c>
      <c r="K249" s="6">
        <v>85</v>
      </c>
      <c r="L249" s="6">
        <v>85</v>
      </c>
      <c r="M249" s="6">
        <v>81</v>
      </c>
    </row>
    <row r="250" spans="2:13" x14ac:dyDescent="0.25">
      <c r="B250" s="8" t="s">
        <v>56335</v>
      </c>
      <c r="C250" s="6">
        <v>500</v>
      </c>
      <c r="D250" s="6">
        <v>505</v>
      </c>
      <c r="E250" s="6">
        <v>524</v>
      </c>
      <c r="F250" s="6">
        <v>521</v>
      </c>
      <c r="G250" s="6">
        <v>513</v>
      </c>
      <c r="H250" s="6">
        <v>520</v>
      </c>
      <c r="I250" s="6">
        <v>503</v>
      </c>
      <c r="J250" s="6">
        <v>485</v>
      </c>
      <c r="K250" s="6">
        <v>458</v>
      </c>
      <c r="L250" s="6">
        <v>488</v>
      </c>
      <c r="M250" s="6">
        <v>497</v>
      </c>
    </row>
    <row r="251" spans="2:13" x14ac:dyDescent="0.25">
      <c r="B251" s="8" t="s">
        <v>56336</v>
      </c>
      <c r="C251" s="6">
        <v>10</v>
      </c>
      <c r="D251" s="6">
        <v>14</v>
      </c>
      <c r="E251" s="6">
        <v>9</v>
      </c>
      <c r="F251" s="6">
        <v>11</v>
      </c>
      <c r="G251" s="6">
        <v>14</v>
      </c>
      <c r="H251" s="6">
        <v>12</v>
      </c>
      <c r="I251" s="6">
        <v>8</v>
      </c>
      <c r="J251" s="6">
        <v>14</v>
      </c>
      <c r="K251" s="6">
        <v>11</v>
      </c>
      <c r="L251" s="6">
        <v>16</v>
      </c>
      <c r="M251" s="6">
        <v>20</v>
      </c>
    </row>
    <row r="252" spans="2:13" x14ac:dyDescent="0.25">
      <c r="B252" s="8" t="s">
        <v>56337</v>
      </c>
      <c r="C252" s="6">
        <v>81</v>
      </c>
      <c r="D252" s="6">
        <v>81</v>
      </c>
      <c r="E252" s="6">
        <v>76</v>
      </c>
      <c r="F252" s="6">
        <v>63</v>
      </c>
      <c r="G252" s="6">
        <v>63</v>
      </c>
      <c r="H252" s="6">
        <v>63</v>
      </c>
      <c r="I252" s="6">
        <v>67</v>
      </c>
      <c r="J252" s="6">
        <v>70</v>
      </c>
      <c r="K252" s="6">
        <v>82</v>
      </c>
      <c r="L252" s="6">
        <v>80</v>
      </c>
      <c r="M252" s="6">
        <v>92</v>
      </c>
    </row>
    <row r="253" spans="2:13" x14ac:dyDescent="0.25">
      <c r="B253" s="8" t="s">
        <v>56338</v>
      </c>
      <c r="C253" s="6">
        <v>15</v>
      </c>
      <c r="D253" s="6">
        <v>20</v>
      </c>
      <c r="E253" s="6">
        <v>19</v>
      </c>
      <c r="F253" s="6">
        <v>19</v>
      </c>
      <c r="G253" s="6">
        <v>15</v>
      </c>
      <c r="H253" s="6">
        <v>13</v>
      </c>
      <c r="I253" s="6">
        <v>18</v>
      </c>
      <c r="J253" s="6">
        <v>19</v>
      </c>
      <c r="K253" s="6">
        <v>19</v>
      </c>
      <c r="L253" s="6">
        <v>11</v>
      </c>
      <c r="M253" s="6">
        <v>15</v>
      </c>
    </row>
    <row r="254" spans="2:13" x14ac:dyDescent="0.25">
      <c r="B254" s="8" t="s">
        <v>56339</v>
      </c>
      <c r="C254" s="6">
        <v>19</v>
      </c>
      <c r="D254" s="6">
        <v>13</v>
      </c>
      <c r="E254" s="6">
        <v>13</v>
      </c>
      <c r="F254" s="6">
        <v>13</v>
      </c>
      <c r="G254" s="6">
        <v>14</v>
      </c>
      <c r="H254" s="6">
        <v>13</v>
      </c>
      <c r="I254" s="6">
        <v>23</v>
      </c>
      <c r="J254" s="6">
        <v>23</v>
      </c>
      <c r="K254" s="6">
        <v>24</v>
      </c>
      <c r="L254" s="6">
        <v>24</v>
      </c>
      <c r="M254" s="6">
        <v>24</v>
      </c>
    </row>
    <row r="255" spans="2:13" x14ac:dyDescent="0.25">
      <c r="B255" s="8" t="s">
        <v>56340</v>
      </c>
      <c r="C255" s="6">
        <v>91</v>
      </c>
      <c r="D255" s="6">
        <v>84</v>
      </c>
      <c r="E255" s="6">
        <v>87</v>
      </c>
      <c r="F255" s="6">
        <v>79</v>
      </c>
      <c r="G255" s="6"/>
      <c r="H255" s="6"/>
      <c r="I255" s="6"/>
      <c r="J255" s="6">
        <v>62</v>
      </c>
      <c r="K255" s="6">
        <v>64</v>
      </c>
      <c r="L255" s="6">
        <v>53</v>
      </c>
      <c r="M255" s="6">
        <v>55</v>
      </c>
    </row>
    <row r="256" spans="2:13" x14ac:dyDescent="0.25">
      <c r="B256" s="8" t="s">
        <v>56341</v>
      </c>
      <c r="C256" s="6">
        <v>741</v>
      </c>
      <c r="D256" s="6">
        <v>716</v>
      </c>
      <c r="E256" s="6">
        <v>681</v>
      </c>
      <c r="F256" s="6">
        <v>682</v>
      </c>
      <c r="G256" s="6">
        <v>696</v>
      </c>
      <c r="H256" s="6">
        <v>691</v>
      </c>
      <c r="I256" s="6">
        <v>686</v>
      </c>
      <c r="J256" s="6">
        <v>684</v>
      </c>
      <c r="K256" s="6">
        <v>670</v>
      </c>
      <c r="L256" s="6">
        <v>659</v>
      </c>
      <c r="M256" s="6">
        <v>663</v>
      </c>
    </row>
    <row r="257" spans="2:13" x14ac:dyDescent="0.25">
      <c r="B257" s="8" t="s">
        <v>56342</v>
      </c>
      <c r="C257" s="6">
        <v>467</v>
      </c>
      <c r="D257" s="6">
        <v>466</v>
      </c>
      <c r="E257" s="6">
        <v>485</v>
      </c>
      <c r="F257" s="6">
        <v>508</v>
      </c>
      <c r="G257" s="6">
        <v>474</v>
      </c>
      <c r="H257" s="6">
        <v>458</v>
      </c>
      <c r="I257" s="6">
        <v>448</v>
      </c>
      <c r="J257" s="6">
        <v>439</v>
      </c>
      <c r="K257" s="6">
        <v>449</v>
      </c>
      <c r="L257" s="6">
        <v>433</v>
      </c>
      <c r="M257" s="6">
        <v>440</v>
      </c>
    </row>
    <row r="258" spans="2:13" x14ac:dyDescent="0.25">
      <c r="B258" s="8" t="s">
        <v>56343</v>
      </c>
      <c r="C258" s="6">
        <v>655</v>
      </c>
      <c r="D258" s="6">
        <v>663</v>
      </c>
      <c r="E258" s="6">
        <v>639</v>
      </c>
      <c r="F258" s="6">
        <v>632</v>
      </c>
      <c r="G258" s="6">
        <v>599</v>
      </c>
      <c r="H258" s="6">
        <v>587</v>
      </c>
      <c r="I258" s="6">
        <v>568</v>
      </c>
      <c r="J258" s="6">
        <v>527</v>
      </c>
      <c r="K258" s="6">
        <v>499</v>
      </c>
      <c r="L258" s="6">
        <v>497</v>
      </c>
      <c r="M258" s="6">
        <v>493</v>
      </c>
    </row>
    <row r="259" spans="2:13" x14ac:dyDescent="0.25">
      <c r="B259" s="8" t="s">
        <v>56344</v>
      </c>
      <c r="C259" s="6">
        <v>832</v>
      </c>
      <c r="D259" s="6">
        <v>818</v>
      </c>
      <c r="E259" s="6">
        <v>789</v>
      </c>
      <c r="F259" s="6">
        <v>792</v>
      </c>
      <c r="G259" s="6">
        <v>757</v>
      </c>
      <c r="H259" s="6">
        <v>744</v>
      </c>
      <c r="I259" s="6">
        <v>725</v>
      </c>
      <c r="J259" s="6">
        <v>702</v>
      </c>
      <c r="K259" s="6">
        <v>666</v>
      </c>
      <c r="L259" s="6">
        <v>632</v>
      </c>
      <c r="M259" s="6">
        <v>584</v>
      </c>
    </row>
    <row r="260" spans="2:13" x14ac:dyDescent="0.25">
      <c r="B260" s="8" t="s">
        <v>56345</v>
      </c>
      <c r="C260" s="6"/>
      <c r="D260" s="6"/>
      <c r="E260" s="6"/>
      <c r="F260" s="6"/>
      <c r="G260" s="6"/>
      <c r="H260" s="6"/>
      <c r="I260" s="6"/>
      <c r="J260" s="6"/>
      <c r="K260" s="6"/>
      <c r="L260" s="6">
        <v>8</v>
      </c>
      <c r="M260" s="6">
        <v>6</v>
      </c>
    </row>
    <row r="261" spans="2:13" x14ac:dyDescent="0.25">
      <c r="B261" s="8" t="s">
        <v>56346</v>
      </c>
      <c r="C261" s="6">
        <v>25</v>
      </c>
      <c r="D261" s="6">
        <v>22</v>
      </c>
      <c r="E261" s="6">
        <v>27</v>
      </c>
      <c r="F261" s="6">
        <v>27</v>
      </c>
      <c r="G261" s="6">
        <v>26</v>
      </c>
      <c r="H261" s="6">
        <v>25</v>
      </c>
      <c r="I261" s="6">
        <v>22</v>
      </c>
      <c r="J261" s="6">
        <v>12</v>
      </c>
      <c r="K261" s="6"/>
      <c r="L261" s="6"/>
      <c r="M261" s="6"/>
    </row>
    <row r="262" spans="2:13" x14ac:dyDescent="0.25">
      <c r="B262" s="8" t="s">
        <v>56347</v>
      </c>
      <c r="C262" s="6">
        <v>10</v>
      </c>
      <c r="D262" s="6">
        <v>12</v>
      </c>
      <c r="E262" s="6">
        <v>12</v>
      </c>
      <c r="F262" s="6">
        <v>13</v>
      </c>
      <c r="G262" s="6">
        <v>11</v>
      </c>
      <c r="H262" s="6"/>
      <c r="I262" s="6"/>
      <c r="J262" s="6"/>
      <c r="K262" s="6"/>
      <c r="L262" s="6"/>
      <c r="M262" s="6"/>
    </row>
    <row r="263" spans="2:13" x14ac:dyDescent="0.25">
      <c r="B263" s="8" t="s">
        <v>56348</v>
      </c>
      <c r="C263" s="6">
        <v>8</v>
      </c>
      <c r="D263" s="6">
        <v>9</v>
      </c>
      <c r="E263" s="6">
        <v>6</v>
      </c>
      <c r="F263" s="6"/>
      <c r="G263" s="6">
        <v>5</v>
      </c>
      <c r="H263" s="6"/>
      <c r="I263" s="6"/>
      <c r="J263" s="6"/>
      <c r="K263" s="6"/>
      <c r="L263" s="6"/>
      <c r="M263" s="6"/>
    </row>
    <row r="264" spans="2:13" x14ac:dyDescent="0.25">
      <c r="B264" s="8" t="s">
        <v>56349</v>
      </c>
      <c r="C264" s="6">
        <v>50</v>
      </c>
      <c r="D264" s="6">
        <v>49</v>
      </c>
      <c r="E264" s="6">
        <v>47</v>
      </c>
      <c r="F264" s="6">
        <v>49</v>
      </c>
      <c r="G264" s="6">
        <v>52</v>
      </c>
      <c r="H264" s="6">
        <v>55</v>
      </c>
      <c r="I264" s="6">
        <v>60</v>
      </c>
      <c r="J264" s="6">
        <v>62</v>
      </c>
      <c r="K264" s="6">
        <v>66</v>
      </c>
      <c r="L264" s="6">
        <v>67</v>
      </c>
      <c r="M264" s="6">
        <v>67</v>
      </c>
    </row>
    <row r="265" spans="2:13" x14ac:dyDescent="0.25">
      <c r="B265" s="8" t="s">
        <v>56350</v>
      </c>
      <c r="C265" s="6">
        <v>5</v>
      </c>
      <c r="D265" s="6">
        <v>8</v>
      </c>
      <c r="E265" s="6">
        <v>9</v>
      </c>
      <c r="F265" s="6">
        <v>9</v>
      </c>
      <c r="G265" s="6">
        <v>9</v>
      </c>
      <c r="H265" s="6">
        <v>14</v>
      </c>
      <c r="I265" s="6">
        <v>17</v>
      </c>
      <c r="J265" s="6">
        <v>23</v>
      </c>
      <c r="K265" s="6">
        <v>19</v>
      </c>
      <c r="L265" s="6">
        <v>19</v>
      </c>
      <c r="M265" s="6">
        <v>21</v>
      </c>
    </row>
    <row r="266" spans="2:13" x14ac:dyDescent="0.25">
      <c r="B266" s="8" t="s">
        <v>56351</v>
      </c>
      <c r="C266" s="6">
        <v>50</v>
      </c>
      <c r="D266" s="6">
        <v>42</v>
      </c>
      <c r="E266" s="6">
        <v>41</v>
      </c>
      <c r="F266" s="6">
        <v>53</v>
      </c>
      <c r="G266" s="6">
        <v>48</v>
      </c>
      <c r="H266" s="6">
        <v>42</v>
      </c>
      <c r="I266" s="6">
        <v>53</v>
      </c>
      <c r="J266" s="6">
        <v>52</v>
      </c>
      <c r="K266" s="6">
        <v>54</v>
      </c>
      <c r="L266" s="6">
        <v>56</v>
      </c>
      <c r="M266" s="6">
        <v>50</v>
      </c>
    </row>
    <row r="267" spans="2:13" x14ac:dyDescent="0.25">
      <c r="B267" s="8" t="s">
        <v>56352</v>
      </c>
      <c r="C267" s="6">
        <v>17</v>
      </c>
      <c r="D267" s="6">
        <v>16</v>
      </c>
      <c r="E267" s="6">
        <v>12</v>
      </c>
      <c r="F267" s="6">
        <v>16</v>
      </c>
      <c r="G267" s="6">
        <v>14</v>
      </c>
      <c r="H267" s="6">
        <v>9</v>
      </c>
      <c r="I267" s="6">
        <v>15</v>
      </c>
      <c r="J267" s="6">
        <v>11</v>
      </c>
      <c r="K267" s="6">
        <v>14</v>
      </c>
      <c r="L267" s="6">
        <v>16</v>
      </c>
      <c r="M267" s="6">
        <v>12</v>
      </c>
    </row>
    <row r="268" spans="2:13" x14ac:dyDescent="0.25">
      <c r="B268" s="8" t="s">
        <v>56353</v>
      </c>
      <c r="C268" s="6">
        <v>36</v>
      </c>
      <c r="D268" s="6">
        <v>23</v>
      </c>
      <c r="E268" s="6">
        <v>24</v>
      </c>
      <c r="F268" s="6">
        <v>28</v>
      </c>
      <c r="G268" s="6">
        <v>25</v>
      </c>
      <c r="H268" s="6">
        <v>31</v>
      </c>
      <c r="I268" s="6">
        <v>34</v>
      </c>
      <c r="J268" s="6">
        <v>35</v>
      </c>
      <c r="K268" s="6">
        <v>34</v>
      </c>
      <c r="L268" s="6">
        <v>35</v>
      </c>
      <c r="M268" s="6">
        <v>34</v>
      </c>
    </row>
    <row r="269" spans="2:13" x14ac:dyDescent="0.25">
      <c r="B269" s="8" t="s">
        <v>56354</v>
      </c>
      <c r="C269" s="6">
        <v>13</v>
      </c>
      <c r="D269" s="6">
        <v>15</v>
      </c>
      <c r="E269" s="6">
        <v>17</v>
      </c>
      <c r="F269" s="6">
        <v>17</v>
      </c>
      <c r="G269" s="6">
        <v>19</v>
      </c>
      <c r="H269" s="6">
        <v>32</v>
      </c>
      <c r="I269" s="6">
        <v>29</v>
      </c>
      <c r="J269" s="6">
        <v>40</v>
      </c>
      <c r="K269" s="6">
        <v>25</v>
      </c>
      <c r="L269" s="6">
        <v>19</v>
      </c>
      <c r="M269" s="6">
        <v>9</v>
      </c>
    </row>
    <row r="270" spans="2:13" x14ac:dyDescent="0.25">
      <c r="B270" s="8" t="s">
        <v>56355</v>
      </c>
      <c r="C270" s="6"/>
      <c r="D270" s="6"/>
      <c r="E270" s="6"/>
      <c r="F270" s="6"/>
      <c r="G270" s="6"/>
      <c r="H270" s="6"/>
      <c r="I270" s="6"/>
      <c r="J270" s="6"/>
      <c r="K270" s="6">
        <v>6</v>
      </c>
      <c r="L270" s="6"/>
      <c r="M270" s="6">
        <v>7</v>
      </c>
    </row>
    <row r="271" spans="2:13" x14ac:dyDescent="0.25">
      <c r="B271" s="8" t="s">
        <v>56356</v>
      </c>
      <c r="C271" s="6">
        <v>706</v>
      </c>
      <c r="D271" s="6">
        <v>679</v>
      </c>
      <c r="E271" s="6">
        <v>657</v>
      </c>
      <c r="F271" s="6">
        <v>679</v>
      </c>
      <c r="G271" s="6">
        <v>651</v>
      </c>
      <c r="H271" s="6">
        <v>585</v>
      </c>
      <c r="I271" s="6">
        <v>556</v>
      </c>
      <c r="J271" s="6">
        <v>529</v>
      </c>
      <c r="K271" s="6">
        <v>468</v>
      </c>
      <c r="L271" s="6">
        <v>427</v>
      </c>
      <c r="M271" s="6">
        <v>435</v>
      </c>
    </row>
    <row r="272" spans="2:13" x14ac:dyDescent="0.25">
      <c r="B272" s="8" t="s">
        <v>56357</v>
      </c>
      <c r="C272" s="6"/>
      <c r="D272" s="6"/>
      <c r="E272" s="6"/>
      <c r="F272" s="6"/>
      <c r="G272" s="6"/>
      <c r="H272" s="6"/>
      <c r="I272" s="6"/>
      <c r="J272" s="6"/>
      <c r="K272" s="6">
        <v>16</v>
      </c>
      <c r="L272" s="6">
        <v>19</v>
      </c>
      <c r="M272" s="6">
        <v>19</v>
      </c>
    </row>
    <row r="273" spans="2:13" x14ac:dyDescent="0.25">
      <c r="B273" s="8" t="s">
        <v>56358</v>
      </c>
      <c r="C273" s="6">
        <v>435</v>
      </c>
      <c r="D273" s="6">
        <v>425</v>
      </c>
      <c r="E273" s="6">
        <v>413</v>
      </c>
      <c r="F273" s="6">
        <v>420</v>
      </c>
      <c r="G273" s="6">
        <v>390</v>
      </c>
      <c r="H273" s="6">
        <v>394</v>
      </c>
      <c r="I273" s="6">
        <v>382</v>
      </c>
      <c r="J273" s="6">
        <v>378</v>
      </c>
      <c r="K273" s="6">
        <v>375</v>
      </c>
      <c r="L273" s="6">
        <v>356</v>
      </c>
      <c r="M273" s="6">
        <v>355</v>
      </c>
    </row>
    <row r="274" spans="2:13" x14ac:dyDescent="0.25">
      <c r="B274" s="8" t="s">
        <v>56359</v>
      </c>
      <c r="C274" s="6">
        <v>434</v>
      </c>
      <c r="D274" s="6">
        <v>445</v>
      </c>
      <c r="E274" s="6">
        <v>443</v>
      </c>
      <c r="F274" s="6">
        <v>437</v>
      </c>
      <c r="G274" s="6">
        <v>443</v>
      </c>
      <c r="H274" s="6">
        <v>457</v>
      </c>
      <c r="I274" s="6">
        <v>466</v>
      </c>
      <c r="J274" s="6">
        <v>452</v>
      </c>
      <c r="K274" s="6">
        <v>431</v>
      </c>
      <c r="L274" s="6">
        <v>417</v>
      </c>
      <c r="M274" s="6">
        <v>403</v>
      </c>
    </row>
    <row r="275" spans="2:13" x14ac:dyDescent="0.25">
      <c r="B275" s="8" t="s">
        <v>56360</v>
      </c>
      <c r="C275" s="6">
        <v>9</v>
      </c>
      <c r="D275" s="6">
        <v>9</v>
      </c>
      <c r="E275" s="6">
        <v>8</v>
      </c>
      <c r="F275" s="6">
        <v>9</v>
      </c>
      <c r="G275" s="6">
        <v>10</v>
      </c>
      <c r="H275" s="6">
        <v>11</v>
      </c>
      <c r="I275" s="6">
        <v>8</v>
      </c>
      <c r="J275" s="6">
        <v>16</v>
      </c>
      <c r="K275" s="6">
        <v>12</v>
      </c>
      <c r="L275" s="6">
        <v>19</v>
      </c>
      <c r="M275" s="6">
        <v>17</v>
      </c>
    </row>
    <row r="276" spans="2:13" x14ac:dyDescent="0.25">
      <c r="B276" s="8" t="s">
        <v>56361</v>
      </c>
      <c r="C276" s="6">
        <v>9</v>
      </c>
      <c r="D276" s="6">
        <v>7</v>
      </c>
      <c r="E276" s="6"/>
      <c r="F276" s="6"/>
      <c r="G276" s="6"/>
      <c r="H276" s="6"/>
      <c r="I276" s="6"/>
      <c r="J276" s="6"/>
      <c r="K276" s="6"/>
      <c r="L276" s="6"/>
      <c r="M276" s="6"/>
    </row>
    <row r="277" spans="2:13" x14ac:dyDescent="0.25">
      <c r="B277" s="8" t="s">
        <v>56362</v>
      </c>
      <c r="C277" s="6">
        <v>668</v>
      </c>
      <c r="D277" s="6">
        <v>655</v>
      </c>
      <c r="E277" s="6">
        <v>696</v>
      </c>
      <c r="F277" s="6">
        <v>737</v>
      </c>
      <c r="G277" s="6">
        <v>756</v>
      </c>
      <c r="H277" s="6">
        <v>841</v>
      </c>
      <c r="I277" s="6">
        <v>828</v>
      </c>
      <c r="J277" s="6">
        <v>786</v>
      </c>
      <c r="K277" s="6">
        <v>738</v>
      </c>
      <c r="L277" s="6">
        <v>734</v>
      </c>
      <c r="M277" s="6">
        <v>730</v>
      </c>
    </row>
    <row r="278" spans="2:13" x14ac:dyDescent="0.25">
      <c r="B278" s="8" t="s">
        <v>56363</v>
      </c>
      <c r="C278" s="6">
        <v>407</v>
      </c>
      <c r="D278" s="6">
        <v>406</v>
      </c>
      <c r="E278" s="6">
        <v>387</v>
      </c>
      <c r="F278" s="6">
        <v>404</v>
      </c>
      <c r="G278" s="6">
        <v>411</v>
      </c>
      <c r="H278" s="6">
        <v>417</v>
      </c>
      <c r="I278" s="6">
        <v>407</v>
      </c>
      <c r="J278" s="6">
        <v>402</v>
      </c>
      <c r="K278" s="6">
        <v>399</v>
      </c>
      <c r="L278" s="6">
        <v>404</v>
      </c>
      <c r="M278" s="6">
        <v>408</v>
      </c>
    </row>
    <row r="279" spans="2:13" x14ac:dyDescent="0.25">
      <c r="B279" s="8" t="s">
        <v>56364</v>
      </c>
      <c r="C279" s="6">
        <v>606</v>
      </c>
      <c r="D279" s="6">
        <v>553</v>
      </c>
      <c r="E279" s="6">
        <v>531</v>
      </c>
      <c r="F279" s="6">
        <v>513</v>
      </c>
      <c r="G279" s="6">
        <v>529</v>
      </c>
      <c r="H279" s="6">
        <v>690</v>
      </c>
      <c r="I279" s="6">
        <v>693</v>
      </c>
      <c r="J279" s="6">
        <v>690</v>
      </c>
      <c r="K279" s="6">
        <v>669</v>
      </c>
      <c r="L279" s="6">
        <v>660</v>
      </c>
      <c r="M279" s="6">
        <v>655</v>
      </c>
    </row>
    <row r="280" spans="2:13" x14ac:dyDescent="0.25">
      <c r="B280" s="8" t="s">
        <v>56365</v>
      </c>
      <c r="C280" s="6">
        <v>734</v>
      </c>
      <c r="D280" s="6">
        <v>710</v>
      </c>
      <c r="E280" s="6">
        <v>726</v>
      </c>
      <c r="F280" s="6">
        <v>721</v>
      </c>
      <c r="G280" s="6">
        <v>725</v>
      </c>
      <c r="H280" s="6">
        <v>732</v>
      </c>
      <c r="I280" s="6">
        <v>728</v>
      </c>
      <c r="J280" s="6">
        <v>731</v>
      </c>
      <c r="K280" s="6">
        <v>726</v>
      </c>
      <c r="L280" s="6">
        <v>728</v>
      </c>
      <c r="M280" s="6">
        <v>733</v>
      </c>
    </row>
    <row r="281" spans="2:13" x14ac:dyDescent="0.25">
      <c r="B281" s="8" t="s">
        <v>56366</v>
      </c>
      <c r="C281" s="6">
        <v>661</v>
      </c>
      <c r="D281" s="6">
        <v>648</v>
      </c>
      <c r="E281" s="6">
        <v>644</v>
      </c>
      <c r="F281" s="6">
        <v>624</v>
      </c>
      <c r="G281" s="6">
        <v>624</v>
      </c>
      <c r="H281" s="6">
        <v>596</v>
      </c>
      <c r="I281" s="6">
        <v>610</v>
      </c>
      <c r="J281" s="6">
        <v>602</v>
      </c>
      <c r="K281" s="6">
        <v>594</v>
      </c>
      <c r="L281" s="6">
        <v>593</v>
      </c>
      <c r="M281" s="6">
        <v>607</v>
      </c>
    </row>
    <row r="282" spans="2:13" x14ac:dyDescent="0.25">
      <c r="B282" s="8" t="s">
        <v>56367</v>
      </c>
      <c r="C282" s="6">
        <v>715</v>
      </c>
      <c r="D282" s="6">
        <v>717</v>
      </c>
      <c r="E282" s="6">
        <v>702</v>
      </c>
      <c r="F282" s="6">
        <v>680</v>
      </c>
      <c r="G282" s="6">
        <v>664</v>
      </c>
      <c r="H282" s="6">
        <v>615</v>
      </c>
      <c r="I282" s="6">
        <v>640</v>
      </c>
      <c r="J282" s="6">
        <v>655</v>
      </c>
      <c r="K282" s="6">
        <v>666</v>
      </c>
      <c r="L282" s="6">
        <v>664</v>
      </c>
      <c r="M282" s="6">
        <v>663</v>
      </c>
    </row>
    <row r="283" spans="2:13" x14ac:dyDescent="0.25">
      <c r="B283" s="8" t="s">
        <v>56368</v>
      </c>
      <c r="C283" s="6">
        <v>485</v>
      </c>
      <c r="D283" s="6">
        <v>455</v>
      </c>
      <c r="E283" s="6">
        <v>422</v>
      </c>
      <c r="F283" s="6">
        <v>405</v>
      </c>
      <c r="G283" s="6">
        <v>333</v>
      </c>
      <c r="H283" s="6"/>
      <c r="I283" s="6"/>
      <c r="J283" s="6"/>
      <c r="K283" s="6"/>
      <c r="L283" s="6"/>
      <c r="M283" s="6"/>
    </row>
    <row r="284" spans="2:13" x14ac:dyDescent="0.25">
      <c r="B284" s="8" t="s">
        <v>56369</v>
      </c>
      <c r="C284" s="6">
        <v>312</v>
      </c>
      <c r="D284" s="6">
        <v>298</v>
      </c>
      <c r="E284" s="6">
        <v>257</v>
      </c>
      <c r="F284" s="6">
        <v>235</v>
      </c>
      <c r="G284" s="6">
        <v>251</v>
      </c>
      <c r="H284" s="6">
        <v>304</v>
      </c>
      <c r="I284" s="6">
        <v>311</v>
      </c>
      <c r="J284" s="6">
        <v>318</v>
      </c>
      <c r="K284" s="6">
        <v>348</v>
      </c>
      <c r="L284" s="6">
        <v>343</v>
      </c>
      <c r="M284" s="6">
        <v>361</v>
      </c>
    </row>
    <row r="285" spans="2:13" x14ac:dyDescent="0.25">
      <c r="B285" s="8" t="s">
        <v>56370</v>
      </c>
      <c r="C285" s="6">
        <v>702</v>
      </c>
      <c r="D285" s="6">
        <v>744</v>
      </c>
      <c r="E285" s="6">
        <v>751</v>
      </c>
      <c r="F285" s="6">
        <v>756</v>
      </c>
      <c r="G285" s="6">
        <v>750</v>
      </c>
      <c r="H285" s="6">
        <v>742</v>
      </c>
      <c r="I285" s="6">
        <v>739</v>
      </c>
      <c r="J285" s="6">
        <v>717</v>
      </c>
      <c r="K285" s="6">
        <v>711</v>
      </c>
      <c r="L285" s="6">
        <v>725</v>
      </c>
      <c r="M285" s="6">
        <v>715</v>
      </c>
    </row>
    <row r="286" spans="2:13" x14ac:dyDescent="0.25">
      <c r="B286" s="8" t="s">
        <v>56371</v>
      </c>
      <c r="C286" s="6">
        <v>45</v>
      </c>
      <c r="D286" s="6">
        <v>49</v>
      </c>
      <c r="E286" s="6">
        <v>42</v>
      </c>
      <c r="F286" s="6">
        <v>47</v>
      </c>
      <c r="G286" s="6">
        <v>36</v>
      </c>
      <c r="H286" s="6">
        <v>34</v>
      </c>
      <c r="I286" s="6">
        <v>43</v>
      </c>
      <c r="J286" s="6">
        <v>36</v>
      </c>
      <c r="K286" s="6">
        <v>34</v>
      </c>
      <c r="L286" s="6">
        <v>40</v>
      </c>
      <c r="M286" s="6">
        <v>40</v>
      </c>
    </row>
    <row r="287" spans="2:13" x14ac:dyDescent="0.25">
      <c r="B287" s="8" t="s">
        <v>56372</v>
      </c>
      <c r="C287" s="6">
        <v>29</v>
      </c>
      <c r="D287" s="6">
        <v>33</v>
      </c>
      <c r="E287" s="6">
        <v>35</v>
      </c>
      <c r="F287" s="6">
        <v>34</v>
      </c>
      <c r="G287" s="6">
        <v>29</v>
      </c>
      <c r="H287" s="6">
        <v>28</v>
      </c>
      <c r="I287" s="6">
        <v>46</v>
      </c>
      <c r="J287" s="6">
        <v>53</v>
      </c>
      <c r="K287" s="6">
        <v>46</v>
      </c>
      <c r="L287" s="6">
        <v>49</v>
      </c>
      <c r="M287" s="6">
        <v>66</v>
      </c>
    </row>
    <row r="288" spans="2:13" x14ac:dyDescent="0.25">
      <c r="B288" s="8" t="s">
        <v>56373</v>
      </c>
      <c r="C288" s="6">
        <v>34</v>
      </c>
      <c r="D288" s="6">
        <v>32</v>
      </c>
      <c r="E288" s="6">
        <v>36</v>
      </c>
      <c r="F288" s="6">
        <v>39</v>
      </c>
      <c r="G288" s="6">
        <v>42</v>
      </c>
      <c r="H288" s="6">
        <v>46</v>
      </c>
      <c r="I288" s="6">
        <v>51</v>
      </c>
      <c r="J288" s="6">
        <v>59</v>
      </c>
      <c r="K288" s="6">
        <v>65</v>
      </c>
      <c r="L288" s="6">
        <v>66</v>
      </c>
      <c r="M288" s="6">
        <v>74</v>
      </c>
    </row>
    <row r="289" spans="2:13" x14ac:dyDescent="0.25">
      <c r="B289" s="8" t="s">
        <v>56374</v>
      </c>
      <c r="C289" s="6">
        <v>359</v>
      </c>
      <c r="D289" s="6">
        <v>365</v>
      </c>
      <c r="E289" s="6">
        <v>357</v>
      </c>
      <c r="F289" s="6">
        <v>344</v>
      </c>
      <c r="G289" s="6">
        <v>353</v>
      </c>
      <c r="H289" s="6">
        <v>348</v>
      </c>
      <c r="I289" s="6">
        <v>363</v>
      </c>
      <c r="J289" s="6">
        <v>347</v>
      </c>
      <c r="K289" s="6">
        <v>343</v>
      </c>
      <c r="L289" s="6">
        <v>342</v>
      </c>
      <c r="M289" s="6">
        <v>309</v>
      </c>
    </row>
    <row r="290" spans="2:13" x14ac:dyDescent="0.25">
      <c r="B290" s="8" t="s">
        <v>56375</v>
      </c>
      <c r="C290" s="6">
        <v>337</v>
      </c>
      <c r="D290" s="6">
        <v>359</v>
      </c>
      <c r="E290" s="6">
        <v>362</v>
      </c>
      <c r="F290" s="6">
        <v>369</v>
      </c>
      <c r="G290" s="6">
        <v>392</v>
      </c>
      <c r="H290" s="6">
        <v>391</v>
      </c>
      <c r="I290" s="6">
        <v>380</v>
      </c>
      <c r="J290" s="6">
        <v>402</v>
      </c>
      <c r="K290" s="6">
        <v>421</v>
      </c>
      <c r="L290" s="6">
        <v>435</v>
      </c>
      <c r="M290" s="6">
        <v>452</v>
      </c>
    </row>
    <row r="291" spans="2:13" x14ac:dyDescent="0.25">
      <c r="B291" s="8" t="s">
        <v>56376</v>
      </c>
      <c r="C291" s="6">
        <v>5</v>
      </c>
      <c r="D291" s="6">
        <v>9</v>
      </c>
      <c r="E291" s="6">
        <v>6</v>
      </c>
      <c r="F291" s="6">
        <v>6</v>
      </c>
      <c r="G291" s="6"/>
      <c r="H291" s="6"/>
      <c r="I291" s="6"/>
      <c r="J291" s="6"/>
      <c r="K291" s="6"/>
      <c r="L291" s="6"/>
      <c r="M291" s="6"/>
    </row>
    <row r="292" spans="2:13" x14ac:dyDescent="0.25">
      <c r="B292" s="8" t="s">
        <v>56377</v>
      </c>
      <c r="C292" s="6">
        <v>715</v>
      </c>
      <c r="D292" s="6">
        <v>719</v>
      </c>
      <c r="E292" s="6">
        <v>707</v>
      </c>
      <c r="F292" s="6">
        <v>700</v>
      </c>
      <c r="G292" s="6">
        <v>678</v>
      </c>
      <c r="H292" s="6">
        <v>662</v>
      </c>
      <c r="I292" s="6">
        <v>599</v>
      </c>
      <c r="J292" s="6">
        <v>607</v>
      </c>
      <c r="K292" s="6">
        <v>600</v>
      </c>
      <c r="L292" s="6">
        <v>599</v>
      </c>
      <c r="M292" s="6">
        <v>639</v>
      </c>
    </row>
    <row r="293" spans="2:13" x14ac:dyDescent="0.25">
      <c r="B293" s="8" t="s">
        <v>56378</v>
      </c>
      <c r="C293" s="6">
        <v>345</v>
      </c>
      <c r="D293" s="6">
        <v>340</v>
      </c>
      <c r="E293" s="6">
        <v>323</v>
      </c>
      <c r="F293" s="6">
        <v>304</v>
      </c>
      <c r="G293" s="6">
        <v>305</v>
      </c>
      <c r="H293" s="6">
        <v>293</v>
      </c>
      <c r="I293" s="6">
        <v>305</v>
      </c>
      <c r="J293" s="6">
        <v>313</v>
      </c>
      <c r="K293" s="6">
        <v>306</v>
      </c>
      <c r="L293" s="6">
        <v>291</v>
      </c>
      <c r="M293" s="6">
        <v>276</v>
      </c>
    </row>
    <row r="294" spans="2:13" x14ac:dyDescent="0.25">
      <c r="B294" s="8" t="s">
        <v>56379</v>
      </c>
      <c r="C294" s="6">
        <v>154</v>
      </c>
      <c r="D294" s="6">
        <v>147</v>
      </c>
      <c r="E294" s="6">
        <v>146</v>
      </c>
      <c r="F294" s="6">
        <v>122</v>
      </c>
      <c r="G294" s="6">
        <v>117</v>
      </c>
      <c r="H294" s="6">
        <v>109</v>
      </c>
      <c r="I294" s="6">
        <v>107</v>
      </c>
      <c r="J294" s="6">
        <v>102</v>
      </c>
      <c r="K294" s="6">
        <v>93</v>
      </c>
      <c r="L294" s="6">
        <v>100</v>
      </c>
      <c r="M294" s="6">
        <v>102</v>
      </c>
    </row>
    <row r="295" spans="2:13" x14ac:dyDescent="0.25">
      <c r="B295" s="8" t="s">
        <v>56380</v>
      </c>
      <c r="C295" s="6">
        <v>597</v>
      </c>
      <c r="D295" s="6">
        <v>527</v>
      </c>
      <c r="E295" s="6">
        <v>437</v>
      </c>
      <c r="F295" s="6">
        <v>430</v>
      </c>
      <c r="G295" s="6">
        <v>453</v>
      </c>
      <c r="H295" s="6">
        <v>463</v>
      </c>
      <c r="I295" s="6">
        <v>482</v>
      </c>
      <c r="J295" s="6">
        <v>455</v>
      </c>
      <c r="K295" s="6">
        <v>422</v>
      </c>
      <c r="L295" s="6">
        <v>411</v>
      </c>
      <c r="M295" s="6">
        <v>392</v>
      </c>
    </row>
    <row r="296" spans="2:13" x14ac:dyDescent="0.25">
      <c r="B296" s="8" t="s">
        <v>56381</v>
      </c>
      <c r="C296" s="6">
        <v>476</v>
      </c>
      <c r="D296" s="6">
        <v>466</v>
      </c>
      <c r="E296" s="6">
        <v>463</v>
      </c>
      <c r="F296" s="6">
        <v>452</v>
      </c>
      <c r="G296" s="6">
        <v>477</v>
      </c>
      <c r="H296" s="6">
        <v>462</v>
      </c>
      <c r="I296" s="6">
        <v>425</v>
      </c>
      <c r="J296" s="6">
        <v>423</v>
      </c>
      <c r="K296" s="6">
        <v>409</v>
      </c>
      <c r="L296" s="6">
        <v>403</v>
      </c>
      <c r="M296" s="6">
        <v>362</v>
      </c>
    </row>
    <row r="297" spans="2:13" x14ac:dyDescent="0.25">
      <c r="B297" s="8" t="s">
        <v>56382</v>
      </c>
      <c r="C297" s="6">
        <v>259</v>
      </c>
      <c r="D297" s="6">
        <v>244</v>
      </c>
      <c r="E297" s="6">
        <v>240</v>
      </c>
      <c r="F297" s="6">
        <v>242</v>
      </c>
      <c r="G297" s="6">
        <v>261</v>
      </c>
      <c r="H297" s="6">
        <v>260</v>
      </c>
      <c r="I297" s="6">
        <v>263</v>
      </c>
      <c r="J297" s="6">
        <v>270</v>
      </c>
      <c r="K297" s="6">
        <v>266</v>
      </c>
      <c r="L297" s="6">
        <v>262</v>
      </c>
      <c r="M297" s="6">
        <v>265</v>
      </c>
    </row>
    <row r="298" spans="2:13" x14ac:dyDescent="0.25">
      <c r="B298" s="8" t="s">
        <v>56383</v>
      </c>
      <c r="C298" s="6">
        <v>605</v>
      </c>
      <c r="D298" s="6">
        <v>618</v>
      </c>
      <c r="E298" s="6">
        <v>637</v>
      </c>
      <c r="F298" s="6">
        <v>632</v>
      </c>
      <c r="G298" s="6">
        <v>628</v>
      </c>
      <c r="H298" s="6">
        <v>591</v>
      </c>
      <c r="I298" s="6">
        <v>554</v>
      </c>
      <c r="J298" s="6">
        <v>546</v>
      </c>
      <c r="K298" s="6">
        <v>546</v>
      </c>
      <c r="L298" s="6">
        <v>543</v>
      </c>
      <c r="M298" s="6">
        <v>558</v>
      </c>
    </row>
    <row r="299" spans="2:13" x14ac:dyDescent="0.25">
      <c r="B299" s="8" t="s">
        <v>56384</v>
      </c>
      <c r="C299" s="6">
        <v>94</v>
      </c>
      <c r="D299" s="6">
        <v>86</v>
      </c>
      <c r="E299" s="6">
        <v>52</v>
      </c>
      <c r="F299" s="6"/>
      <c r="G299" s="6"/>
      <c r="H299" s="6"/>
      <c r="I299" s="6"/>
      <c r="J299" s="6"/>
      <c r="K299" s="6"/>
      <c r="L299" s="6"/>
      <c r="M299" s="6"/>
    </row>
    <row r="300" spans="2:13" x14ac:dyDescent="0.25">
      <c r="B300" s="8" t="s">
        <v>56385</v>
      </c>
      <c r="C300" s="6">
        <v>468</v>
      </c>
      <c r="D300" s="6">
        <v>472</v>
      </c>
      <c r="E300" s="6">
        <v>474</v>
      </c>
      <c r="F300" s="6">
        <v>473</v>
      </c>
      <c r="G300" s="6">
        <v>462</v>
      </c>
      <c r="H300" s="6">
        <v>443</v>
      </c>
      <c r="I300" s="6">
        <v>449</v>
      </c>
      <c r="J300" s="6">
        <v>431</v>
      </c>
      <c r="K300" s="6">
        <v>414</v>
      </c>
      <c r="L300" s="6">
        <v>411</v>
      </c>
      <c r="M300" s="6">
        <v>401</v>
      </c>
    </row>
    <row r="301" spans="2:13" x14ac:dyDescent="0.25">
      <c r="B301" s="8" t="s">
        <v>56386</v>
      </c>
      <c r="C301" s="6">
        <v>610</v>
      </c>
      <c r="D301" s="6">
        <v>612</v>
      </c>
      <c r="E301" s="6">
        <v>594</v>
      </c>
      <c r="F301" s="6">
        <v>573</v>
      </c>
      <c r="G301" s="6">
        <v>548</v>
      </c>
      <c r="H301" s="6">
        <v>535</v>
      </c>
      <c r="I301" s="6">
        <v>520</v>
      </c>
      <c r="J301" s="6">
        <v>499</v>
      </c>
      <c r="K301" s="6">
        <v>500</v>
      </c>
      <c r="L301" s="6">
        <v>510</v>
      </c>
      <c r="M301" s="6">
        <v>524</v>
      </c>
    </row>
    <row r="302" spans="2:13" x14ac:dyDescent="0.25">
      <c r="B302" s="8" t="s">
        <v>56387</v>
      </c>
      <c r="C302" s="6">
        <v>414</v>
      </c>
      <c r="D302" s="6">
        <v>434</v>
      </c>
      <c r="E302" s="6">
        <v>403</v>
      </c>
      <c r="F302" s="6">
        <v>373</v>
      </c>
      <c r="G302" s="6">
        <v>353</v>
      </c>
      <c r="H302" s="6">
        <v>347</v>
      </c>
      <c r="I302" s="6">
        <v>348</v>
      </c>
      <c r="J302" s="6">
        <v>320</v>
      </c>
      <c r="K302" s="6">
        <v>275</v>
      </c>
      <c r="L302" s="6">
        <v>241</v>
      </c>
      <c r="M302" s="6">
        <v>223</v>
      </c>
    </row>
    <row r="303" spans="2:13" x14ac:dyDescent="0.25">
      <c r="B303" s="8" t="s">
        <v>56388</v>
      </c>
      <c r="C303" s="6">
        <v>474</v>
      </c>
      <c r="D303" s="6">
        <v>499</v>
      </c>
      <c r="E303" s="6">
        <v>495</v>
      </c>
      <c r="F303" s="6">
        <v>494</v>
      </c>
      <c r="G303" s="6">
        <v>497</v>
      </c>
      <c r="H303" s="6">
        <v>487</v>
      </c>
      <c r="I303" s="6">
        <v>478</v>
      </c>
      <c r="J303" s="6">
        <v>483</v>
      </c>
      <c r="K303" s="6">
        <v>472</v>
      </c>
      <c r="L303" s="6">
        <v>475</v>
      </c>
      <c r="M303" s="6">
        <v>461</v>
      </c>
    </row>
    <row r="304" spans="2:13" x14ac:dyDescent="0.25">
      <c r="B304" s="8" t="s">
        <v>56389</v>
      </c>
      <c r="C304" s="6">
        <v>745</v>
      </c>
      <c r="D304" s="6">
        <v>715</v>
      </c>
      <c r="E304" s="6">
        <v>709</v>
      </c>
      <c r="F304" s="6">
        <v>704</v>
      </c>
      <c r="G304" s="6">
        <v>697</v>
      </c>
      <c r="H304" s="6">
        <v>634</v>
      </c>
      <c r="I304" s="6">
        <v>593</v>
      </c>
      <c r="J304" s="6">
        <v>540</v>
      </c>
      <c r="K304" s="6">
        <v>532</v>
      </c>
      <c r="L304" s="6">
        <v>473</v>
      </c>
      <c r="M304" s="6">
        <v>459</v>
      </c>
    </row>
    <row r="305" spans="2:13" x14ac:dyDescent="0.25">
      <c r="B305" s="8" t="s">
        <v>56390</v>
      </c>
      <c r="C305" s="6">
        <v>82</v>
      </c>
      <c r="D305" s="6">
        <v>67</v>
      </c>
      <c r="E305" s="6">
        <v>74</v>
      </c>
      <c r="F305" s="6">
        <v>75</v>
      </c>
      <c r="G305" s="6">
        <v>90</v>
      </c>
      <c r="H305" s="6">
        <v>89</v>
      </c>
      <c r="I305" s="6">
        <v>102</v>
      </c>
      <c r="J305" s="6">
        <v>97</v>
      </c>
      <c r="K305" s="6">
        <v>87</v>
      </c>
      <c r="L305" s="6">
        <v>89</v>
      </c>
      <c r="M305" s="6">
        <v>97</v>
      </c>
    </row>
    <row r="306" spans="2:13" x14ac:dyDescent="0.25">
      <c r="B306" s="8" t="s">
        <v>56391</v>
      </c>
      <c r="C306" s="6">
        <v>656</v>
      </c>
      <c r="D306" s="6">
        <v>654</v>
      </c>
      <c r="E306" s="6">
        <v>660</v>
      </c>
      <c r="F306" s="6">
        <v>651</v>
      </c>
      <c r="G306" s="6">
        <v>651</v>
      </c>
      <c r="H306" s="6">
        <v>628</v>
      </c>
      <c r="I306" s="6">
        <v>609</v>
      </c>
      <c r="J306" s="6">
        <v>609</v>
      </c>
      <c r="K306" s="6">
        <v>634</v>
      </c>
      <c r="L306" s="6">
        <v>637</v>
      </c>
      <c r="M306" s="6">
        <v>649</v>
      </c>
    </row>
    <row r="307" spans="2:13" x14ac:dyDescent="0.25">
      <c r="B307" s="8" t="s">
        <v>56392</v>
      </c>
      <c r="C307" s="6">
        <v>238</v>
      </c>
      <c r="D307" s="6">
        <v>238</v>
      </c>
      <c r="E307" s="6">
        <v>234</v>
      </c>
      <c r="F307" s="6">
        <v>241</v>
      </c>
      <c r="G307" s="6">
        <v>240</v>
      </c>
      <c r="H307" s="6">
        <v>232</v>
      </c>
      <c r="I307" s="6">
        <v>233</v>
      </c>
      <c r="J307" s="6">
        <v>225</v>
      </c>
      <c r="K307" s="6">
        <v>221</v>
      </c>
      <c r="L307" s="6">
        <v>223</v>
      </c>
      <c r="M307" s="6">
        <v>222</v>
      </c>
    </row>
    <row r="308" spans="2:13" x14ac:dyDescent="0.25">
      <c r="B308" s="8" t="s">
        <v>56393</v>
      </c>
      <c r="C308" s="6">
        <v>310</v>
      </c>
      <c r="D308" s="6">
        <v>313</v>
      </c>
      <c r="E308" s="6">
        <v>334</v>
      </c>
      <c r="F308" s="6">
        <v>312</v>
      </c>
      <c r="G308" s="6">
        <v>302</v>
      </c>
      <c r="H308" s="6">
        <v>292</v>
      </c>
      <c r="I308" s="6">
        <v>283</v>
      </c>
      <c r="J308" s="6">
        <v>276</v>
      </c>
      <c r="K308" s="6">
        <v>287</v>
      </c>
      <c r="L308" s="6">
        <v>284</v>
      </c>
      <c r="M308" s="6">
        <v>283</v>
      </c>
    </row>
    <row r="309" spans="2:13" x14ac:dyDescent="0.25">
      <c r="B309" s="8" t="s">
        <v>56394</v>
      </c>
      <c r="C309" s="6"/>
      <c r="D309" s="6"/>
      <c r="E309" s="6"/>
      <c r="F309" s="6">
        <v>10</v>
      </c>
      <c r="G309" s="6">
        <v>7</v>
      </c>
      <c r="H309" s="6">
        <v>7</v>
      </c>
      <c r="I309" s="6">
        <v>15</v>
      </c>
      <c r="J309" s="6">
        <v>12</v>
      </c>
      <c r="K309" s="6">
        <v>11</v>
      </c>
      <c r="L309" s="6">
        <v>7</v>
      </c>
      <c r="M309" s="6">
        <v>11</v>
      </c>
    </row>
    <row r="310" spans="2:13" x14ac:dyDescent="0.25">
      <c r="B310" s="8" t="s">
        <v>56395</v>
      </c>
      <c r="C310" s="6">
        <v>498</v>
      </c>
      <c r="D310" s="6">
        <v>491</v>
      </c>
      <c r="E310" s="6">
        <v>491</v>
      </c>
      <c r="F310" s="6">
        <v>469</v>
      </c>
      <c r="G310" s="6">
        <v>480</v>
      </c>
      <c r="H310" s="6">
        <v>492</v>
      </c>
      <c r="I310" s="6">
        <v>489</v>
      </c>
      <c r="J310" s="6">
        <v>467</v>
      </c>
      <c r="K310" s="6">
        <v>442</v>
      </c>
      <c r="L310" s="6">
        <v>427</v>
      </c>
      <c r="M310" s="6">
        <v>392</v>
      </c>
    </row>
    <row r="311" spans="2:13" x14ac:dyDescent="0.25">
      <c r="B311" s="8" t="s">
        <v>56396</v>
      </c>
      <c r="C311" s="6">
        <v>9</v>
      </c>
      <c r="D311" s="6">
        <v>11</v>
      </c>
      <c r="E311" s="6">
        <v>11</v>
      </c>
      <c r="F311" s="6">
        <v>7</v>
      </c>
      <c r="G311" s="6">
        <v>7</v>
      </c>
      <c r="H311" s="6">
        <v>8</v>
      </c>
      <c r="I311" s="6">
        <v>9</v>
      </c>
      <c r="J311" s="6"/>
      <c r="K311" s="6"/>
      <c r="L311" s="6"/>
      <c r="M311" s="6"/>
    </row>
    <row r="312" spans="2:13" x14ac:dyDescent="0.25">
      <c r="B312" s="8" t="s">
        <v>56397</v>
      </c>
      <c r="C312" s="6">
        <v>718</v>
      </c>
      <c r="D312" s="6">
        <v>718</v>
      </c>
      <c r="E312" s="6">
        <v>722</v>
      </c>
      <c r="F312" s="6">
        <v>732</v>
      </c>
      <c r="G312" s="6">
        <v>731</v>
      </c>
      <c r="H312" s="6">
        <v>727</v>
      </c>
      <c r="I312" s="6">
        <v>727</v>
      </c>
      <c r="J312" s="6">
        <v>724</v>
      </c>
      <c r="K312" s="6">
        <v>688</v>
      </c>
      <c r="L312" s="6">
        <v>676</v>
      </c>
      <c r="M312" s="6">
        <v>655</v>
      </c>
    </row>
    <row r="313" spans="2:13" x14ac:dyDescent="0.25">
      <c r="B313" s="8" t="s">
        <v>56398</v>
      </c>
      <c r="C313" s="6">
        <v>418</v>
      </c>
      <c r="D313" s="6">
        <v>430</v>
      </c>
      <c r="E313" s="6">
        <v>401</v>
      </c>
      <c r="F313" s="6">
        <v>371</v>
      </c>
      <c r="G313" s="6">
        <v>385</v>
      </c>
      <c r="H313" s="6">
        <v>401</v>
      </c>
      <c r="I313" s="6">
        <v>386</v>
      </c>
      <c r="J313" s="6">
        <v>388</v>
      </c>
      <c r="K313" s="6">
        <v>391</v>
      </c>
      <c r="L313" s="6">
        <v>386</v>
      </c>
      <c r="M313" s="6">
        <v>427</v>
      </c>
    </row>
    <row r="314" spans="2:13" x14ac:dyDescent="0.25">
      <c r="B314" s="8" t="s">
        <v>56399</v>
      </c>
      <c r="C314" s="6">
        <v>787</v>
      </c>
      <c r="D314" s="6">
        <v>828</v>
      </c>
      <c r="E314" s="6">
        <v>820</v>
      </c>
      <c r="F314" s="6">
        <v>815</v>
      </c>
      <c r="G314" s="6">
        <v>802</v>
      </c>
      <c r="H314" s="6">
        <v>778</v>
      </c>
      <c r="I314" s="6">
        <v>754</v>
      </c>
      <c r="J314" s="6">
        <v>752</v>
      </c>
      <c r="K314" s="6">
        <v>752</v>
      </c>
      <c r="L314" s="6">
        <v>758</v>
      </c>
      <c r="M314" s="6">
        <v>758</v>
      </c>
    </row>
    <row r="315" spans="2:13" x14ac:dyDescent="0.25">
      <c r="B315" s="8" t="s">
        <v>56400</v>
      </c>
      <c r="C315" s="6">
        <v>578</v>
      </c>
      <c r="D315" s="6">
        <v>545</v>
      </c>
      <c r="E315" s="6">
        <v>568</v>
      </c>
      <c r="F315" s="6">
        <v>632</v>
      </c>
      <c r="G315" s="6">
        <v>667</v>
      </c>
      <c r="H315" s="6">
        <v>711</v>
      </c>
      <c r="I315" s="6">
        <v>734</v>
      </c>
      <c r="J315" s="6">
        <v>722</v>
      </c>
      <c r="K315" s="6">
        <v>727</v>
      </c>
      <c r="L315" s="6">
        <v>691</v>
      </c>
      <c r="M315" s="6">
        <v>696</v>
      </c>
    </row>
    <row r="316" spans="2:13" x14ac:dyDescent="0.25">
      <c r="B316" s="8" t="s">
        <v>56401</v>
      </c>
      <c r="C316" s="6">
        <v>626</v>
      </c>
      <c r="D316" s="6">
        <v>600</v>
      </c>
      <c r="E316" s="6">
        <v>601</v>
      </c>
      <c r="F316" s="6">
        <v>595</v>
      </c>
      <c r="G316" s="6">
        <v>598</v>
      </c>
      <c r="H316" s="6">
        <v>594</v>
      </c>
      <c r="I316" s="6">
        <v>564</v>
      </c>
      <c r="J316" s="6">
        <v>552</v>
      </c>
      <c r="K316" s="6">
        <v>525</v>
      </c>
      <c r="L316" s="6">
        <v>521</v>
      </c>
      <c r="M316" s="6">
        <v>521</v>
      </c>
    </row>
    <row r="317" spans="2:13" x14ac:dyDescent="0.25">
      <c r="B317" s="8" t="s">
        <v>56402</v>
      </c>
      <c r="C317" s="6">
        <v>620</v>
      </c>
      <c r="D317" s="6">
        <v>637</v>
      </c>
      <c r="E317" s="6">
        <v>613</v>
      </c>
      <c r="F317" s="6">
        <v>611</v>
      </c>
      <c r="G317" s="6">
        <v>620</v>
      </c>
      <c r="H317" s="6">
        <v>633</v>
      </c>
      <c r="I317" s="6">
        <v>633</v>
      </c>
      <c r="J317" s="6">
        <v>595</v>
      </c>
      <c r="K317" s="6">
        <v>603</v>
      </c>
      <c r="L317" s="6">
        <v>596</v>
      </c>
      <c r="M317" s="6">
        <v>603</v>
      </c>
    </row>
    <row r="318" spans="2:13" x14ac:dyDescent="0.25">
      <c r="B318" s="8" t="s">
        <v>56403</v>
      </c>
      <c r="C318" s="6">
        <v>227</v>
      </c>
      <c r="D318" s="6">
        <v>244</v>
      </c>
      <c r="E318" s="6">
        <v>257</v>
      </c>
      <c r="F318" s="6">
        <v>270</v>
      </c>
      <c r="G318" s="6">
        <v>280</v>
      </c>
      <c r="H318" s="6">
        <v>307</v>
      </c>
      <c r="I318" s="6">
        <v>322</v>
      </c>
      <c r="J318" s="6">
        <v>372</v>
      </c>
      <c r="K318" s="6">
        <v>396</v>
      </c>
      <c r="L318" s="6">
        <v>434</v>
      </c>
      <c r="M318" s="6">
        <v>449</v>
      </c>
    </row>
    <row r="319" spans="2:13" x14ac:dyDescent="0.25">
      <c r="B319" s="8" t="s">
        <v>56404</v>
      </c>
      <c r="C319" s="6">
        <v>102</v>
      </c>
      <c r="D319" s="6">
        <v>101</v>
      </c>
      <c r="E319" s="6">
        <v>89</v>
      </c>
      <c r="F319" s="6">
        <v>89</v>
      </c>
      <c r="G319" s="6">
        <v>81</v>
      </c>
      <c r="H319" s="6">
        <v>84</v>
      </c>
      <c r="I319" s="6">
        <v>63</v>
      </c>
      <c r="J319" s="6">
        <v>33</v>
      </c>
      <c r="K319" s="6">
        <v>26</v>
      </c>
      <c r="L319" s="6">
        <v>22</v>
      </c>
      <c r="M319" s="6">
        <v>34</v>
      </c>
    </row>
    <row r="320" spans="2:13" x14ac:dyDescent="0.25">
      <c r="B320" s="8" t="s">
        <v>56405</v>
      </c>
      <c r="C320" s="6">
        <v>339</v>
      </c>
      <c r="D320" s="6">
        <v>368</v>
      </c>
      <c r="E320" s="6">
        <v>404</v>
      </c>
      <c r="F320" s="6">
        <v>394</v>
      </c>
      <c r="G320" s="6">
        <v>446</v>
      </c>
      <c r="H320" s="6">
        <v>506</v>
      </c>
      <c r="I320" s="6">
        <v>539</v>
      </c>
      <c r="J320" s="6">
        <v>570</v>
      </c>
      <c r="K320" s="6">
        <v>567</v>
      </c>
      <c r="L320" s="6">
        <v>571</v>
      </c>
      <c r="M320" s="6">
        <v>566</v>
      </c>
    </row>
    <row r="321" spans="2:13" x14ac:dyDescent="0.25">
      <c r="B321" s="8" t="s">
        <v>56406</v>
      </c>
      <c r="C321" s="6">
        <v>535</v>
      </c>
      <c r="D321" s="6">
        <v>497</v>
      </c>
      <c r="E321" s="6">
        <v>487</v>
      </c>
      <c r="F321" s="6">
        <v>487</v>
      </c>
      <c r="G321" s="6">
        <v>476</v>
      </c>
      <c r="H321" s="6">
        <v>473</v>
      </c>
      <c r="I321" s="6">
        <v>482</v>
      </c>
      <c r="J321" s="6">
        <v>461</v>
      </c>
      <c r="K321" s="6">
        <v>454</v>
      </c>
      <c r="L321" s="6">
        <v>452</v>
      </c>
      <c r="M321" s="6">
        <v>444</v>
      </c>
    </row>
    <row r="322" spans="2:13" x14ac:dyDescent="0.25">
      <c r="B322" s="8" t="s">
        <v>56407</v>
      </c>
      <c r="C322" s="6">
        <v>31</v>
      </c>
      <c r="D322" s="6">
        <v>32</v>
      </c>
      <c r="E322" s="6">
        <v>33</v>
      </c>
      <c r="F322" s="6">
        <v>32</v>
      </c>
      <c r="G322" s="6">
        <v>32</v>
      </c>
      <c r="H322" s="6">
        <v>34</v>
      </c>
      <c r="I322" s="6">
        <v>33</v>
      </c>
      <c r="J322" s="6">
        <v>34</v>
      </c>
      <c r="K322" s="6">
        <v>33</v>
      </c>
      <c r="L322" s="6">
        <v>34</v>
      </c>
      <c r="M322" s="6">
        <v>37</v>
      </c>
    </row>
    <row r="323" spans="2:13" x14ac:dyDescent="0.25">
      <c r="B323" s="8" t="s">
        <v>56408</v>
      </c>
      <c r="C323" s="6"/>
      <c r="D323" s="6">
        <v>5</v>
      </c>
      <c r="E323" s="6">
        <v>6</v>
      </c>
      <c r="F323" s="6">
        <v>8</v>
      </c>
      <c r="G323" s="6">
        <v>13</v>
      </c>
      <c r="H323" s="6">
        <v>9</v>
      </c>
      <c r="I323" s="6">
        <v>10</v>
      </c>
      <c r="J323" s="6">
        <v>12</v>
      </c>
      <c r="K323" s="6">
        <v>19</v>
      </c>
      <c r="L323" s="6">
        <v>19</v>
      </c>
      <c r="M323" s="6">
        <v>26</v>
      </c>
    </row>
    <row r="324" spans="2:13" x14ac:dyDescent="0.25">
      <c r="B324" s="8" t="s">
        <v>56409</v>
      </c>
      <c r="C324" s="6">
        <v>211</v>
      </c>
      <c r="D324" s="6">
        <v>171</v>
      </c>
      <c r="E324" s="6">
        <v>198</v>
      </c>
      <c r="F324" s="6">
        <v>178</v>
      </c>
      <c r="G324" s="6">
        <v>171</v>
      </c>
      <c r="H324" s="6">
        <v>143</v>
      </c>
      <c r="I324" s="6">
        <v>167</v>
      </c>
      <c r="J324" s="6">
        <v>180</v>
      </c>
      <c r="K324" s="6">
        <v>188</v>
      </c>
      <c r="L324" s="6">
        <v>189</v>
      </c>
      <c r="M324" s="6">
        <v>185</v>
      </c>
    </row>
    <row r="325" spans="2:13" x14ac:dyDescent="0.25">
      <c r="B325" s="8" t="s">
        <v>56410</v>
      </c>
      <c r="C325" s="6">
        <v>817</v>
      </c>
      <c r="D325" s="6">
        <v>838</v>
      </c>
      <c r="E325" s="6">
        <v>830</v>
      </c>
      <c r="F325" s="6">
        <v>848</v>
      </c>
      <c r="G325" s="6">
        <v>898</v>
      </c>
      <c r="H325" s="6">
        <v>884</v>
      </c>
      <c r="I325" s="6">
        <v>909</v>
      </c>
      <c r="J325" s="6">
        <v>910</v>
      </c>
      <c r="K325" s="6">
        <v>880</v>
      </c>
      <c r="L325" s="6">
        <v>900</v>
      </c>
      <c r="M325" s="6">
        <v>873</v>
      </c>
    </row>
    <row r="326" spans="2:13" x14ac:dyDescent="0.25">
      <c r="B326" s="8" t="s">
        <v>56411</v>
      </c>
      <c r="C326" s="6">
        <v>9</v>
      </c>
      <c r="D326" s="6">
        <v>10</v>
      </c>
      <c r="E326" s="6">
        <v>15</v>
      </c>
      <c r="F326" s="6">
        <v>14</v>
      </c>
      <c r="G326" s="6">
        <v>10</v>
      </c>
      <c r="H326" s="6">
        <v>8</v>
      </c>
      <c r="I326" s="6">
        <v>23</v>
      </c>
      <c r="J326" s="6">
        <v>24</v>
      </c>
      <c r="K326" s="6">
        <v>21</v>
      </c>
      <c r="L326" s="6">
        <v>20</v>
      </c>
      <c r="M326" s="6">
        <v>20</v>
      </c>
    </row>
    <row r="327" spans="2:13" x14ac:dyDescent="0.25">
      <c r="B327" s="8" t="s">
        <v>56412</v>
      </c>
      <c r="C327" s="6"/>
      <c r="D327" s="6">
        <v>5</v>
      </c>
      <c r="E327" s="6"/>
      <c r="F327" s="6"/>
      <c r="G327" s="6"/>
      <c r="H327" s="6"/>
      <c r="I327" s="6"/>
      <c r="J327" s="6"/>
      <c r="K327" s="6"/>
      <c r="L327" s="6"/>
      <c r="M327" s="6"/>
    </row>
    <row r="328" spans="2:13" x14ac:dyDescent="0.25">
      <c r="B328" s="8" t="s">
        <v>56413</v>
      </c>
      <c r="C328" s="6">
        <v>7</v>
      </c>
      <c r="D328" s="6">
        <v>9</v>
      </c>
      <c r="E328" s="6">
        <v>10</v>
      </c>
      <c r="F328" s="6">
        <v>8</v>
      </c>
      <c r="G328" s="6">
        <v>12</v>
      </c>
      <c r="H328" s="6">
        <v>21</v>
      </c>
      <c r="I328" s="6">
        <v>24</v>
      </c>
      <c r="J328" s="6">
        <v>20</v>
      </c>
      <c r="K328" s="6">
        <v>17</v>
      </c>
      <c r="L328" s="6">
        <v>20</v>
      </c>
      <c r="M328" s="6">
        <v>9</v>
      </c>
    </row>
    <row r="329" spans="2:13" x14ac:dyDescent="0.25">
      <c r="B329" s="8" t="s">
        <v>56414</v>
      </c>
      <c r="C329" s="6"/>
      <c r="D329" s="6"/>
      <c r="E329" s="6">
        <v>11</v>
      </c>
      <c r="F329" s="6">
        <v>8</v>
      </c>
      <c r="G329" s="6"/>
      <c r="H329" s="6"/>
      <c r="I329" s="6"/>
      <c r="J329" s="6"/>
      <c r="K329" s="6"/>
      <c r="L329" s="6"/>
      <c r="M329" s="6"/>
    </row>
    <row r="330" spans="2:13" x14ac:dyDescent="0.25">
      <c r="B330" s="8" t="s">
        <v>56415</v>
      </c>
      <c r="C330" s="6">
        <v>130</v>
      </c>
      <c r="D330" s="6">
        <v>127</v>
      </c>
      <c r="E330" s="6">
        <v>132</v>
      </c>
      <c r="F330" s="6">
        <v>144</v>
      </c>
      <c r="G330" s="6">
        <v>149</v>
      </c>
      <c r="H330" s="6">
        <v>158</v>
      </c>
      <c r="I330" s="6">
        <v>152</v>
      </c>
      <c r="J330" s="6">
        <v>147</v>
      </c>
      <c r="K330" s="6">
        <v>133</v>
      </c>
      <c r="L330" s="6">
        <v>148</v>
      </c>
      <c r="M330" s="6">
        <v>145</v>
      </c>
    </row>
    <row r="331" spans="2:13" x14ac:dyDescent="0.25">
      <c r="B331" s="8" t="s">
        <v>56416</v>
      </c>
      <c r="C331" s="6">
        <v>14</v>
      </c>
      <c r="D331" s="6">
        <v>13</v>
      </c>
      <c r="E331" s="6">
        <v>10</v>
      </c>
      <c r="F331" s="6">
        <v>8</v>
      </c>
      <c r="G331" s="6">
        <v>24</v>
      </c>
      <c r="H331" s="6">
        <v>16</v>
      </c>
      <c r="I331" s="6">
        <v>16</v>
      </c>
      <c r="J331" s="6">
        <v>16</v>
      </c>
      <c r="K331" s="6">
        <v>21</v>
      </c>
      <c r="L331" s="6">
        <v>15</v>
      </c>
      <c r="M331" s="6">
        <v>19</v>
      </c>
    </row>
    <row r="332" spans="2:13" x14ac:dyDescent="0.25">
      <c r="B332" s="8" t="s">
        <v>56417</v>
      </c>
      <c r="C332" s="6">
        <v>558</v>
      </c>
      <c r="D332" s="6">
        <v>587</v>
      </c>
      <c r="E332" s="6">
        <v>619</v>
      </c>
      <c r="F332" s="6">
        <v>576</v>
      </c>
      <c r="G332" s="6">
        <v>531</v>
      </c>
      <c r="H332" s="6">
        <v>486</v>
      </c>
      <c r="I332" s="6">
        <v>468</v>
      </c>
      <c r="J332" s="6">
        <v>486</v>
      </c>
      <c r="K332" s="6">
        <v>480</v>
      </c>
      <c r="L332" s="6">
        <v>450</v>
      </c>
      <c r="M332" s="6">
        <v>465</v>
      </c>
    </row>
    <row r="333" spans="2:13" x14ac:dyDescent="0.25">
      <c r="B333" s="8" t="s">
        <v>56418</v>
      </c>
      <c r="C333" s="6">
        <v>669</v>
      </c>
      <c r="D333" s="6">
        <v>695</v>
      </c>
      <c r="E333" s="6">
        <v>686</v>
      </c>
      <c r="F333" s="6">
        <v>707</v>
      </c>
      <c r="G333" s="6">
        <v>698</v>
      </c>
      <c r="H333" s="6">
        <v>670</v>
      </c>
      <c r="I333" s="6">
        <v>658</v>
      </c>
      <c r="J333" s="6">
        <v>657</v>
      </c>
      <c r="K333" s="6">
        <v>652</v>
      </c>
      <c r="L333" s="6">
        <v>633</v>
      </c>
      <c r="M333" s="6">
        <v>603</v>
      </c>
    </row>
    <row r="334" spans="2:13" x14ac:dyDescent="0.25">
      <c r="B334" s="8" t="s">
        <v>56419</v>
      </c>
      <c r="C334" s="6">
        <v>521</v>
      </c>
      <c r="D334" s="6">
        <v>504</v>
      </c>
      <c r="E334" s="6">
        <v>488</v>
      </c>
      <c r="F334" s="6">
        <v>455</v>
      </c>
      <c r="G334" s="6">
        <v>453</v>
      </c>
      <c r="H334" s="6">
        <v>432</v>
      </c>
      <c r="I334" s="6">
        <v>385</v>
      </c>
      <c r="J334" s="6">
        <v>365</v>
      </c>
      <c r="K334" s="6">
        <v>354</v>
      </c>
      <c r="L334" s="6">
        <v>361</v>
      </c>
      <c r="M334" s="6">
        <v>360</v>
      </c>
    </row>
    <row r="335" spans="2:13" x14ac:dyDescent="0.25">
      <c r="B335" s="8" t="s">
        <v>56420</v>
      </c>
      <c r="C335" s="6">
        <v>93</v>
      </c>
      <c r="D335" s="6">
        <v>44</v>
      </c>
      <c r="E335" s="6"/>
      <c r="F335" s="6"/>
      <c r="G335" s="6"/>
      <c r="H335" s="6"/>
      <c r="I335" s="6"/>
      <c r="J335" s="6"/>
      <c r="K335" s="6"/>
      <c r="L335" s="6"/>
      <c r="M335" s="6"/>
    </row>
    <row r="336" spans="2:13" x14ac:dyDescent="0.25">
      <c r="B336" s="8" t="s">
        <v>56421</v>
      </c>
      <c r="C336" s="6">
        <v>267</v>
      </c>
      <c r="D336" s="6">
        <v>282</v>
      </c>
      <c r="E336" s="6">
        <v>303</v>
      </c>
      <c r="F336" s="6">
        <v>354</v>
      </c>
      <c r="G336" s="6">
        <v>354</v>
      </c>
      <c r="H336" s="6">
        <v>330</v>
      </c>
      <c r="I336" s="6">
        <v>295</v>
      </c>
      <c r="J336" s="6">
        <v>253</v>
      </c>
      <c r="K336" s="6">
        <v>243</v>
      </c>
      <c r="L336" s="6">
        <v>245</v>
      </c>
      <c r="M336" s="6">
        <v>231</v>
      </c>
    </row>
    <row r="337" spans="2:13" x14ac:dyDescent="0.25">
      <c r="B337" s="8" t="s">
        <v>56422</v>
      </c>
      <c r="C337" s="6">
        <v>34</v>
      </c>
      <c r="D337" s="6">
        <v>38</v>
      </c>
      <c r="E337" s="6">
        <v>41</v>
      </c>
      <c r="F337" s="6">
        <v>41</v>
      </c>
      <c r="G337" s="6">
        <v>43</v>
      </c>
      <c r="H337" s="6">
        <v>41</v>
      </c>
      <c r="I337" s="6">
        <v>40</v>
      </c>
      <c r="J337" s="6">
        <v>43</v>
      </c>
      <c r="K337" s="6">
        <v>48</v>
      </c>
      <c r="L337" s="6">
        <v>47</v>
      </c>
      <c r="M337" s="6">
        <v>47</v>
      </c>
    </row>
    <row r="338" spans="2:13" x14ac:dyDescent="0.25">
      <c r="B338" s="8" t="s">
        <v>56423</v>
      </c>
      <c r="C338" s="6">
        <v>21</v>
      </c>
      <c r="D338" s="6">
        <v>16</v>
      </c>
      <c r="E338" s="6">
        <v>14</v>
      </c>
      <c r="F338" s="6">
        <v>21</v>
      </c>
      <c r="G338" s="6">
        <v>18</v>
      </c>
      <c r="H338" s="6">
        <v>16</v>
      </c>
      <c r="I338" s="6">
        <v>12</v>
      </c>
      <c r="J338" s="6"/>
      <c r="K338" s="6"/>
      <c r="L338" s="6"/>
      <c r="M338" s="6"/>
    </row>
    <row r="339" spans="2:13" x14ac:dyDescent="0.25">
      <c r="B339" s="8" t="s">
        <v>56424</v>
      </c>
      <c r="C339" s="6">
        <v>524</v>
      </c>
      <c r="D339" s="6">
        <v>504</v>
      </c>
      <c r="E339" s="6">
        <v>534</v>
      </c>
      <c r="F339" s="6">
        <v>547</v>
      </c>
      <c r="G339" s="6">
        <v>558</v>
      </c>
      <c r="H339" s="6">
        <v>541</v>
      </c>
      <c r="I339" s="6">
        <v>517</v>
      </c>
      <c r="J339" s="6">
        <v>515</v>
      </c>
      <c r="K339" s="6">
        <v>489</v>
      </c>
      <c r="L339" s="6">
        <v>502</v>
      </c>
      <c r="M339" s="6">
        <v>516</v>
      </c>
    </row>
    <row r="340" spans="2:13" x14ac:dyDescent="0.25">
      <c r="B340" s="8" t="s">
        <v>56425</v>
      </c>
      <c r="C340" s="6">
        <v>1018</v>
      </c>
      <c r="D340" s="6">
        <v>1038</v>
      </c>
      <c r="E340" s="6">
        <v>1115</v>
      </c>
      <c r="F340" s="6">
        <v>1152</v>
      </c>
      <c r="G340" s="6">
        <v>1203</v>
      </c>
      <c r="H340" s="6">
        <v>1230</v>
      </c>
      <c r="I340" s="6">
        <v>1201</v>
      </c>
      <c r="J340" s="6">
        <v>1202</v>
      </c>
      <c r="K340" s="6">
        <v>1208</v>
      </c>
      <c r="L340" s="6">
        <v>1186</v>
      </c>
      <c r="M340" s="6">
        <v>1186</v>
      </c>
    </row>
    <row r="341" spans="2:13" x14ac:dyDescent="0.25">
      <c r="B341" s="8" t="s">
        <v>56426</v>
      </c>
      <c r="C341" s="6">
        <v>859</v>
      </c>
      <c r="D341" s="6">
        <v>855</v>
      </c>
      <c r="E341" s="6">
        <v>868</v>
      </c>
      <c r="F341" s="6">
        <v>865</v>
      </c>
      <c r="G341" s="6">
        <v>895</v>
      </c>
      <c r="H341" s="6">
        <v>888</v>
      </c>
      <c r="I341" s="6">
        <v>901</v>
      </c>
      <c r="J341" s="6">
        <v>902</v>
      </c>
      <c r="K341" s="6">
        <v>860</v>
      </c>
      <c r="L341" s="6">
        <v>859</v>
      </c>
      <c r="M341" s="6">
        <v>886</v>
      </c>
    </row>
    <row r="342" spans="2:13" x14ac:dyDescent="0.25">
      <c r="B342" s="8" t="s">
        <v>56427</v>
      </c>
      <c r="C342" s="6">
        <v>207</v>
      </c>
      <c r="D342" s="6">
        <v>192</v>
      </c>
      <c r="E342" s="6">
        <v>197</v>
      </c>
      <c r="F342" s="6">
        <v>200</v>
      </c>
      <c r="G342" s="6">
        <v>216</v>
      </c>
      <c r="H342" s="6">
        <v>175</v>
      </c>
      <c r="I342" s="6">
        <v>165</v>
      </c>
      <c r="J342" s="6">
        <v>186</v>
      </c>
      <c r="K342" s="6">
        <v>177</v>
      </c>
      <c r="L342" s="6">
        <v>150</v>
      </c>
      <c r="M342" s="6">
        <v>175</v>
      </c>
    </row>
    <row r="343" spans="2:13" x14ac:dyDescent="0.25">
      <c r="B343" s="8" t="s">
        <v>56428</v>
      </c>
      <c r="C343" s="6">
        <v>21</v>
      </c>
      <c r="D343" s="6">
        <v>24</v>
      </c>
      <c r="E343" s="6">
        <v>21</v>
      </c>
      <c r="F343" s="6">
        <v>22</v>
      </c>
      <c r="G343" s="6">
        <v>26</v>
      </c>
      <c r="H343" s="6">
        <v>26</v>
      </c>
      <c r="I343" s="6">
        <v>29</v>
      </c>
      <c r="J343" s="6">
        <v>25</v>
      </c>
      <c r="K343" s="6">
        <v>19</v>
      </c>
      <c r="L343" s="6">
        <v>28</v>
      </c>
      <c r="M343" s="6">
        <v>35</v>
      </c>
    </row>
    <row r="344" spans="2:13" x14ac:dyDescent="0.25">
      <c r="B344" s="8" t="s">
        <v>56429</v>
      </c>
      <c r="C344" s="6">
        <v>14</v>
      </c>
      <c r="D344" s="6">
        <v>23</v>
      </c>
      <c r="E344" s="6">
        <v>19</v>
      </c>
      <c r="F344" s="6">
        <v>18</v>
      </c>
      <c r="G344" s="6">
        <v>23</v>
      </c>
      <c r="H344" s="6">
        <v>24</v>
      </c>
      <c r="I344" s="6">
        <v>32</v>
      </c>
      <c r="J344" s="6">
        <v>28</v>
      </c>
      <c r="K344" s="6">
        <v>30</v>
      </c>
      <c r="L344" s="6">
        <v>31</v>
      </c>
      <c r="M344" s="6">
        <v>34</v>
      </c>
    </row>
    <row r="345" spans="2:13" x14ac:dyDescent="0.25">
      <c r="B345" s="8" t="s">
        <v>56430</v>
      </c>
      <c r="C345" s="6">
        <v>399</v>
      </c>
      <c r="D345" s="6">
        <v>399</v>
      </c>
      <c r="E345" s="6">
        <v>356</v>
      </c>
      <c r="F345" s="6">
        <v>372</v>
      </c>
      <c r="G345" s="6">
        <v>366</v>
      </c>
      <c r="H345" s="6">
        <v>387</v>
      </c>
      <c r="I345" s="6">
        <v>389</v>
      </c>
      <c r="J345" s="6">
        <v>361</v>
      </c>
      <c r="K345" s="6">
        <v>333</v>
      </c>
      <c r="L345" s="6">
        <v>341</v>
      </c>
      <c r="M345" s="6">
        <v>310</v>
      </c>
    </row>
    <row r="346" spans="2:13" x14ac:dyDescent="0.25">
      <c r="B346" s="8" t="s">
        <v>56431</v>
      </c>
      <c r="C346" s="6">
        <v>667</v>
      </c>
      <c r="D346" s="6">
        <v>535</v>
      </c>
      <c r="E346" s="6">
        <v>509</v>
      </c>
      <c r="F346" s="6">
        <v>458</v>
      </c>
      <c r="G346" s="6">
        <v>440</v>
      </c>
      <c r="H346" s="6">
        <v>398</v>
      </c>
      <c r="I346" s="6">
        <v>393</v>
      </c>
      <c r="J346" s="6">
        <v>392</v>
      </c>
      <c r="K346" s="6">
        <v>384</v>
      </c>
      <c r="L346" s="6">
        <v>378</v>
      </c>
      <c r="M346" s="6">
        <v>386</v>
      </c>
    </row>
    <row r="347" spans="2:13" x14ac:dyDescent="0.25">
      <c r="B347" s="8" t="s">
        <v>56432</v>
      </c>
      <c r="C347" s="6">
        <v>888</v>
      </c>
      <c r="D347" s="6">
        <v>777</v>
      </c>
      <c r="E347" s="6">
        <v>786</v>
      </c>
      <c r="F347" s="6">
        <v>806</v>
      </c>
      <c r="G347" s="6">
        <v>796</v>
      </c>
      <c r="H347" s="6">
        <v>817</v>
      </c>
      <c r="I347" s="6">
        <v>778</v>
      </c>
      <c r="J347" s="6">
        <v>757</v>
      </c>
      <c r="K347" s="6">
        <v>746</v>
      </c>
      <c r="L347" s="6">
        <v>737</v>
      </c>
      <c r="M347" s="6">
        <v>748</v>
      </c>
    </row>
    <row r="348" spans="2:13" x14ac:dyDescent="0.25">
      <c r="B348" s="8" t="s">
        <v>56433</v>
      </c>
      <c r="C348" s="6">
        <v>19</v>
      </c>
      <c r="D348" s="6">
        <v>23</v>
      </c>
      <c r="E348" s="6">
        <v>18</v>
      </c>
      <c r="F348" s="6">
        <v>16</v>
      </c>
      <c r="G348" s="6">
        <v>13</v>
      </c>
      <c r="H348" s="6">
        <v>12</v>
      </c>
      <c r="I348" s="6">
        <v>14</v>
      </c>
      <c r="J348" s="6">
        <v>14</v>
      </c>
      <c r="K348" s="6">
        <v>21</v>
      </c>
      <c r="L348" s="6">
        <v>19</v>
      </c>
      <c r="M348" s="6">
        <v>21</v>
      </c>
    </row>
    <row r="349" spans="2:13" x14ac:dyDescent="0.25">
      <c r="B349" s="8" t="s">
        <v>56434</v>
      </c>
      <c r="C349" s="6"/>
      <c r="D349" s="6">
        <v>7</v>
      </c>
      <c r="E349" s="6">
        <v>5</v>
      </c>
      <c r="F349" s="6"/>
      <c r="G349" s="6"/>
      <c r="H349" s="6"/>
      <c r="I349" s="6"/>
      <c r="J349" s="6"/>
      <c r="K349" s="6"/>
      <c r="L349" s="6"/>
      <c r="M349" s="6"/>
    </row>
    <row r="350" spans="2:13" x14ac:dyDescent="0.25">
      <c r="B350" s="8" t="s">
        <v>56435</v>
      </c>
      <c r="C350" s="6">
        <v>5</v>
      </c>
      <c r="D350" s="6">
        <v>5</v>
      </c>
      <c r="E350" s="6"/>
      <c r="F350" s="6"/>
      <c r="G350" s="6">
        <v>6</v>
      </c>
      <c r="H350" s="6">
        <v>5</v>
      </c>
      <c r="I350" s="6">
        <v>11</v>
      </c>
      <c r="J350" s="6">
        <v>9</v>
      </c>
      <c r="K350" s="6">
        <v>9</v>
      </c>
      <c r="L350" s="6">
        <v>12</v>
      </c>
      <c r="M350" s="6">
        <v>13</v>
      </c>
    </row>
    <row r="351" spans="2:13" x14ac:dyDescent="0.25">
      <c r="B351" s="8" t="s">
        <v>56436</v>
      </c>
      <c r="C351" s="6">
        <v>10</v>
      </c>
      <c r="D351" s="6">
        <v>9</v>
      </c>
      <c r="E351" s="6">
        <v>9</v>
      </c>
      <c r="F351" s="6">
        <v>10</v>
      </c>
      <c r="G351" s="6">
        <v>10</v>
      </c>
      <c r="H351" s="6"/>
      <c r="I351" s="6">
        <v>10</v>
      </c>
      <c r="J351" s="6">
        <v>17</v>
      </c>
      <c r="K351" s="6">
        <v>18</v>
      </c>
      <c r="L351" s="6">
        <v>18</v>
      </c>
      <c r="M351" s="6">
        <v>21</v>
      </c>
    </row>
    <row r="352" spans="2:13" x14ac:dyDescent="0.25">
      <c r="B352" s="8" t="s">
        <v>56437</v>
      </c>
      <c r="C352" s="6">
        <v>6</v>
      </c>
      <c r="D352" s="6">
        <v>10</v>
      </c>
      <c r="E352" s="6">
        <v>10</v>
      </c>
      <c r="F352" s="6">
        <v>9</v>
      </c>
      <c r="G352" s="6">
        <v>12</v>
      </c>
      <c r="H352" s="6">
        <v>12</v>
      </c>
      <c r="I352" s="6">
        <v>16</v>
      </c>
      <c r="J352" s="6">
        <v>22</v>
      </c>
      <c r="K352" s="6">
        <v>18</v>
      </c>
      <c r="L352" s="6">
        <v>20</v>
      </c>
      <c r="M352" s="6">
        <v>21</v>
      </c>
    </row>
    <row r="353" spans="2:13" x14ac:dyDescent="0.25">
      <c r="B353" s="8" t="s">
        <v>56438</v>
      </c>
      <c r="C353" s="6">
        <v>7</v>
      </c>
      <c r="D353" s="6"/>
      <c r="E353" s="6"/>
      <c r="F353" s="6"/>
      <c r="G353" s="6"/>
      <c r="H353" s="6"/>
      <c r="I353" s="6"/>
      <c r="J353" s="6"/>
      <c r="K353" s="6"/>
      <c r="L353" s="6"/>
      <c r="M353" s="6"/>
    </row>
    <row r="354" spans="2:13" x14ac:dyDescent="0.25">
      <c r="B354" s="8" t="s">
        <v>56439</v>
      </c>
      <c r="C354" s="6"/>
      <c r="D354" s="6">
        <v>12</v>
      </c>
      <c r="E354" s="6">
        <v>6</v>
      </c>
      <c r="F354" s="6"/>
      <c r="G354" s="6">
        <v>6</v>
      </c>
      <c r="H354" s="6">
        <v>6</v>
      </c>
      <c r="I354" s="6"/>
      <c r="J354" s="6"/>
      <c r="K354" s="6"/>
      <c r="L354" s="6"/>
      <c r="M354" s="6"/>
    </row>
    <row r="355" spans="2:13" x14ac:dyDescent="0.25">
      <c r="B355" s="8" t="s">
        <v>56440</v>
      </c>
      <c r="C355" s="6">
        <v>58</v>
      </c>
      <c r="D355" s="6">
        <v>60</v>
      </c>
      <c r="E355" s="6">
        <v>60</v>
      </c>
      <c r="F355" s="6">
        <v>57</v>
      </c>
      <c r="G355" s="6">
        <v>62</v>
      </c>
      <c r="H355" s="6">
        <v>64</v>
      </c>
      <c r="I355" s="6">
        <v>72</v>
      </c>
      <c r="J355" s="6">
        <v>74</v>
      </c>
      <c r="K355" s="6">
        <v>96</v>
      </c>
      <c r="L355" s="6">
        <v>103</v>
      </c>
      <c r="M355" s="6">
        <v>101</v>
      </c>
    </row>
    <row r="356" spans="2:13" x14ac:dyDescent="0.25">
      <c r="B356" s="8" t="s">
        <v>56441</v>
      </c>
      <c r="C356" s="6">
        <v>48</v>
      </c>
      <c r="D356" s="6">
        <v>55</v>
      </c>
      <c r="E356" s="6">
        <v>62</v>
      </c>
      <c r="F356" s="6">
        <v>66</v>
      </c>
      <c r="G356" s="6">
        <v>84</v>
      </c>
      <c r="H356" s="6">
        <v>82</v>
      </c>
      <c r="I356" s="6">
        <v>73</v>
      </c>
      <c r="J356" s="6">
        <v>81</v>
      </c>
      <c r="K356" s="6">
        <v>97</v>
      </c>
      <c r="L356" s="6">
        <v>98</v>
      </c>
      <c r="M356" s="6">
        <v>98</v>
      </c>
    </row>
    <row r="357" spans="2:13" x14ac:dyDescent="0.25">
      <c r="B357" s="8" t="s">
        <v>56442</v>
      </c>
      <c r="C357" s="6">
        <v>28</v>
      </c>
      <c r="D357" s="6">
        <v>23</v>
      </c>
      <c r="E357" s="6">
        <v>24</v>
      </c>
      <c r="F357" s="6">
        <v>27</v>
      </c>
      <c r="G357" s="6">
        <v>29</v>
      </c>
      <c r="H357" s="6">
        <v>24</v>
      </c>
      <c r="I357" s="6">
        <v>27</v>
      </c>
      <c r="J357" s="6">
        <v>27</v>
      </c>
      <c r="K357" s="6">
        <v>28</v>
      </c>
      <c r="L357" s="6">
        <v>29</v>
      </c>
      <c r="M357" s="6">
        <v>25</v>
      </c>
    </row>
    <row r="358" spans="2:13" x14ac:dyDescent="0.25">
      <c r="B358" s="8" t="s">
        <v>56443</v>
      </c>
      <c r="C358" s="6"/>
      <c r="D358" s="6"/>
      <c r="E358" s="6">
        <v>9</v>
      </c>
      <c r="F358" s="6">
        <v>12</v>
      </c>
      <c r="G358" s="6">
        <v>16</v>
      </c>
      <c r="H358" s="6">
        <v>20</v>
      </c>
      <c r="I358" s="6">
        <v>18</v>
      </c>
      <c r="J358" s="6">
        <v>14</v>
      </c>
      <c r="K358" s="6">
        <v>9</v>
      </c>
      <c r="L358" s="6"/>
      <c r="M358" s="6"/>
    </row>
    <row r="359" spans="2:13" x14ac:dyDescent="0.25">
      <c r="B359" s="8" t="s">
        <v>56444</v>
      </c>
      <c r="C359" s="6">
        <v>6</v>
      </c>
      <c r="D359" s="6">
        <v>5</v>
      </c>
      <c r="E359" s="6"/>
      <c r="F359" s="6"/>
      <c r="G359" s="6"/>
      <c r="H359" s="6"/>
      <c r="I359" s="6"/>
      <c r="J359" s="6"/>
      <c r="K359" s="6"/>
      <c r="L359" s="6"/>
      <c r="M359" s="6"/>
    </row>
    <row r="360" spans="2:13" x14ac:dyDescent="0.25">
      <c r="B360" s="8" t="s">
        <v>56445</v>
      </c>
      <c r="C360" s="6"/>
      <c r="D360" s="6">
        <v>9</v>
      </c>
      <c r="E360" s="6">
        <v>11</v>
      </c>
      <c r="F360" s="6"/>
      <c r="G360" s="6"/>
      <c r="H360" s="6"/>
      <c r="I360" s="6"/>
      <c r="J360" s="6"/>
      <c r="K360" s="6"/>
      <c r="L360" s="6"/>
      <c r="M360" s="6"/>
    </row>
    <row r="361" spans="2:13" x14ac:dyDescent="0.25">
      <c r="B361" s="8" t="s">
        <v>56446</v>
      </c>
      <c r="C361" s="6">
        <v>6</v>
      </c>
      <c r="D361" s="6">
        <v>9</v>
      </c>
      <c r="E361" s="6">
        <v>12</v>
      </c>
      <c r="F361" s="6">
        <v>15</v>
      </c>
      <c r="G361" s="6">
        <v>14</v>
      </c>
      <c r="H361" s="6">
        <v>9</v>
      </c>
      <c r="I361" s="6"/>
      <c r="J361" s="6"/>
      <c r="K361" s="6"/>
      <c r="L361" s="6"/>
      <c r="M361" s="6"/>
    </row>
    <row r="362" spans="2:13" x14ac:dyDescent="0.25">
      <c r="B362" s="8" t="s">
        <v>56447</v>
      </c>
      <c r="C362" s="6">
        <v>54</v>
      </c>
      <c r="D362" s="6">
        <v>57</v>
      </c>
      <c r="E362" s="6">
        <v>55</v>
      </c>
      <c r="F362" s="6">
        <v>50</v>
      </c>
      <c r="G362" s="6">
        <v>43</v>
      </c>
      <c r="H362" s="6">
        <v>41</v>
      </c>
      <c r="I362" s="6">
        <v>35</v>
      </c>
      <c r="J362" s="6">
        <v>36</v>
      </c>
      <c r="K362" s="6">
        <v>28</v>
      </c>
      <c r="L362" s="6">
        <v>28</v>
      </c>
      <c r="M362" s="6">
        <v>32</v>
      </c>
    </row>
    <row r="363" spans="2:13" x14ac:dyDescent="0.25">
      <c r="B363" s="8" t="s">
        <v>56448</v>
      </c>
      <c r="C363" s="6">
        <v>297</v>
      </c>
      <c r="D363" s="6">
        <v>317</v>
      </c>
      <c r="E363" s="6">
        <v>325</v>
      </c>
      <c r="F363" s="6">
        <v>281</v>
      </c>
      <c r="G363" s="6">
        <v>290</v>
      </c>
      <c r="H363" s="6">
        <v>271</v>
      </c>
      <c r="I363" s="6">
        <v>243</v>
      </c>
      <c r="J363" s="6">
        <v>244</v>
      </c>
      <c r="K363" s="6">
        <v>266</v>
      </c>
      <c r="L363" s="6">
        <v>273</v>
      </c>
      <c r="M363" s="6">
        <v>256</v>
      </c>
    </row>
    <row r="364" spans="2:13" x14ac:dyDescent="0.25">
      <c r="B364" s="8" t="s">
        <v>56449</v>
      </c>
      <c r="C364" s="6">
        <v>307</v>
      </c>
      <c r="D364" s="6">
        <v>335</v>
      </c>
      <c r="E364" s="6">
        <v>364</v>
      </c>
      <c r="F364" s="6">
        <v>344</v>
      </c>
      <c r="G364" s="6">
        <v>349</v>
      </c>
      <c r="H364" s="6">
        <v>345</v>
      </c>
      <c r="I364" s="6">
        <v>342</v>
      </c>
      <c r="J364" s="6">
        <v>318</v>
      </c>
      <c r="K364" s="6">
        <v>305</v>
      </c>
      <c r="L364" s="6">
        <v>291</v>
      </c>
      <c r="M364" s="6">
        <v>279</v>
      </c>
    </row>
    <row r="365" spans="2:13" x14ac:dyDescent="0.25">
      <c r="B365" s="8" t="s">
        <v>56450</v>
      </c>
      <c r="C365" s="6"/>
      <c r="D365" s="6"/>
      <c r="E365" s="6"/>
      <c r="F365" s="6">
        <v>72</v>
      </c>
      <c r="G365" s="6"/>
      <c r="H365" s="6"/>
      <c r="I365" s="6"/>
      <c r="J365" s="6">
        <v>102</v>
      </c>
      <c r="K365" s="6"/>
      <c r="L365" s="6">
        <v>112</v>
      </c>
      <c r="M365" s="6">
        <v>97</v>
      </c>
    </row>
    <row r="366" spans="2:13" x14ac:dyDescent="0.25">
      <c r="B366" s="8" t="s">
        <v>56451</v>
      </c>
      <c r="C366" s="6"/>
      <c r="D366" s="6"/>
      <c r="E366" s="6"/>
      <c r="F366" s="6"/>
      <c r="G366" s="6"/>
      <c r="H366" s="6">
        <v>125</v>
      </c>
      <c r="I366" s="6">
        <v>128</v>
      </c>
      <c r="J366" s="6">
        <v>138</v>
      </c>
      <c r="K366" s="6">
        <v>106</v>
      </c>
      <c r="L366" s="6">
        <v>146</v>
      </c>
      <c r="M366" s="6">
        <v>47</v>
      </c>
    </row>
    <row r="367" spans="2:13" x14ac:dyDescent="0.25">
      <c r="B367" s="8" t="s">
        <v>56452</v>
      </c>
      <c r="C367" s="6">
        <v>11</v>
      </c>
      <c r="D367" s="6">
        <v>19</v>
      </c>
      <c r="E367" s="6">
        <v>20</v>
      </c>
      <c r="F367" s="6">
        <v>13</v>
      </c>
      <c r="G367" s="6">
        <v>14</v>
      </c>
      <c r="H367" s="6">
        <v>5</v>
      </c>
      <c r="I367" s="6">
        <v>5</v>
      </c>
      <c r="J367" s="6">
        <v>15</v>
      </c>
      <c r="K367" s="6">
        <v>12</v>
      </c>
      <c r="L367" s="6">
        <v>17</v>
      </c>
      <c r="M367" s="6">
        <v>5</v>
      </c>
    </row>
    <row r="368" spans="2:13" x14ac:dyDescent="0.25">
      <c r="B368" s="8" t="s">
        <v>56453</v>
      </c>
      <c r="C368" s="6">
        <v>8</v>
      </c>
      <c r="D368" s="6"/>
      <c r="E368" s="6"/>
      <c r="F368" s="6">
        <v>7</v>
      </c>
      <c r="G368" s="6">
        <v>6</v>
      </c>
      <c r="H368" s="6"/>
      <c r="I368" s="6"/>
      <c r="J368" s="6"/>
      <c r="K368" s="6"/>
      <c r="L368" s="6"/>
      <c r="M368" s="6"/>
    </row>
    <row r="369" spans="2:13" x14ac:dyDescent="0.25">
      <c r="B369" s="8" t="s">
        <v>56454</v>
      </c>
      <c r="C369" s="6">
        <v>5</v>
      </c>
      <c r="D369" s="6">
        <v>10</v>
      </c>
      <c r="E369" s="6">
        <v>9</v>
      </c>
      <c r="F369" s="6">
        <v>11</v>
      </c>
      <c r="G369" s="6">
        <v>6</v>
      </c>
      <c r="H369" s="6"/>
      <c r="I369" s="6"/>
      <c r="J369" s="6"/>
      <c r="K369" s="6"/>
      <c r="L369" s="6"/>
      <c r="M369" s="6"/>
    </row>
    <row r="370" spans="2:13" x14ac:dyDescent="0.25">
      <c r="B370" s="8" t="s">
        <v>56455</v>
      </c>
      <c r="C370" s="6"/>
      <c r="D370" s="6"/>
      <c r="E370" s="6"/>
      <c r="F370" s="6"/>
      <c r="G370" s="6">
        <v>6</v>
      </c>
      <c r="H370" s="6">
        <v>7</v>
      </c>
      <c r="I370" s="6">
        <v>10</v>
      </c>
      <c r="J370" s="6"/>
      <c r="K370" s="6"/>
      <c r="L370" s="6"/>
      <c r="M370" s="6"/>
    </row>
    <row r="371" spans="2:13" x14ac:dyDescent="0.25">
      <c r="B371" s="8" t="s">
        <v>56456</v>
      </c>
      <c r="C371" s="6">
        <v>35</v>
      </c>
      <c r="D371" s="6">
        <v>29</v>
      </c>
      <c r="E371" s="6">
        <v>21</v>
      </c>
      <c r="F371" s="6">
        <v>23</v>
      </c>
      <c r="G371" s="6">
        <v>20</v>
      </c>
      <c r="H371" s="6">
        <v>10</v>
      </c>
      <c r="I371" s="6">
        <v>11</v>
      </c>
      <c r="J371" s="6">
        <v>9</v>
      </c>
      <c r="K371" s="6"/>
      <c r="L371" s="6"/>
      <c r="M371" s="6"/>
    </row>
    <row r="372" spans="2:13" x14ac:dyDescent="0.25">
      <c r="B372" s="8" t="s">
        <v>56457</v>
      </c>
      <c r="C372" s="6"/>
      <c r="D372" s="6"/>
      <c r="E372" s="6"/>
      <c r="F372" s="6"/>
      <c r="G372" s="6">
        <v>13</v>
      </c>
      <c r="H372" s="6"/>
      <c r="I372" s="6"/>
      <c r="J372" s="6"/>
      <c r="K372" s="6"/>
      <c r="L372" s="6"/>
      <c r="M372" s="6"/>
    </row>
    <row r="373" spans="2:13" x14ac:dyDescent="0.25">
      <c r="B373" s="8" t="s">
        <v>56458</v>
      </c>
      <c r="C373" s="6">
        <v>5</v>
      </c>
      <c r="D373" s="6">
        <v>6</v>
      </c>
      <c r="E373" s="6">
        <v>6</v>
      </c>
      <c r="F373" s="6">
        <v>6</v>
      </c>
      <c r="G373" s="6">
        <v>6</v>
      </c>
      <c r="H373" s="6">
        <v>8</v>
      </c>
      <c r="I373" s="6"/>
      <c r="J373" s="6">
        <v>5</v>
      </c>
      <c r="K373" s="6"/>
      <c r="L373" s="6"/>
      <c r="M373" s="6"/>
    </row>
    <row r="374" spans="2:13" x14ac:dyDescent="0.25">
      <c r="B374" s="8" t="s">
        <v>56459</v>
      </c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</row>
    <row r="375" spans="2:13" x14ac:dyDescent="0.25">
      <c r="B375" s="8" t="s">
        <v>56460</v>
      </c>
      <c r="C375" s="6"/>
      <c r="D375" s="6"/>
      <c r="E375" s="6"/>
      <c r="F375" s="6"/>
      <c r="G375" s="6"/>
      <c r="H375" s="6"/>
      <c r="I375" s="6"/>
      <c r="J375" s="6">
        <v>5</v>
      </c>
      <c r="K375" s="6">
        <v>18</v>
      </c>
      <c r="L375" s="6">
        <v>18</v>
      </c>
      <c r="M375" s="6">
        <v>17</v>
      </c>
    </row>
    <row r="376" spans="2:13" x14ac:dyDescent="0.25">
      <c r="B376" s="8" t="s">
        <v>56461</v>
      </c>
      <c r="C376" s="6">
        <v>145</v>
      </c>
      <c r="D376" s="6">
        <v>238</v>
      </c>
      <c r="E376" s="6">
        <v>349</v>
      </c>
      <c r="F376" s="6">
        <v>466</v>
      </c>
      <c r="G376" s="6">
        <v>558</v>
      </c>
      <c r="H376" s="6">
        <v>588</v>
      </c>
      <c r="I376" s="6">
        <v>596</v>
      </c>
      <c r="J376" s="6">
        <v>631</v>
      </c>
      <c r="K376" s="6">
        <v>658</v>
      </c>
      <c r="L376" s="6">
        <v>684</v>
      </c>
      <c r="M376" s="6">
        <v>678</v>
      </c>
    </row>
    <row r="377" spans="2:13" x14ac:dyDescent="0.25">
      <c r="B377" s="8" t="s">
        <v>56462</v>
      </c>
      <c r="C377" s="6">
        <v>950</v>
      </c>
      <c r="D377" s="6">
        <v>915</v>
      </c>
      <c r="E377" s="6">
        <v>915</v>
      </c>
      <c r="F377" s="6">
        <v>882</v>
      </c>
      <c r="G377" s="6">
        <v>837</v>
      </c>
      <c r="H377" s="6">
        <v>775</v>
      </c>
      <c r="I377" s="6">
        <v>746</v>
      </c>
      <c r="J377" s="6">
        <v>699</v>
      </c>
      <c r="K377" s="6">
        <v>647</v>
      </c>
      <c r="L377" s="6">
        <v>612</v>
      </c>
      <c r="M377" s="6">
        <v>625</v>
      </c>
    </row>
    <row r="378" spans="2:13" x14ac:dyDescent="0.25">
      <c r="B378" s="8" t="s">
        <v>56463</v>
      </c>
      <c r="C378" s="6">
        <v>991</v>
      </c>
      <c r="D378" s="6">
        <v>950</v>
      </c>
      <c r="E378" s="6">
        <v>940</v>
      </c>
      <c r="F378" s="6">
        <v>905</v>
      </c>
      <c r="G378" s="6">
        <v>879</v>
      </c>
      <c r="H378" s="6">
        <v>816</v>
      </c>
      <c r="I378" s="6">
        <v>828</v>
      </c>
      <c r="J378" s="6">
        <v>789</v>
      </c>
      <c r="K378" s="6">
        <v>765</v>
      </c>
      <c r="L378" s="6">
        <v>760</v>
      </c>
      <c r="M378" s="6">
        <v>731</v>
      </c>
    </row>
    <row r="379" spans="2:13" x14ac:dyDescent="0.25">
      <c r="B379" s="8" t="s">
        <v>56464</v>
      </c>
      <c r="C379" s="6">
        <v>98</v>
      </c>
      <c r="D379" s="6">
        <v>85</v>
      </c>
      <c r="E379" s="6">
        <v>80</v>
      </c>
      <c r="F379" s="6"/>
      <c r="G379" s="6"/>
      <c r="H379" s="6"/>
      <c r="I379" s="6"/>
      <c r="J379" s="6"/>
      <c r="K379" s="6"/>
      <c r="L379" s="6"/>
      <c r="M379" s="6"/>
    </row>
    <row r="380" spans="2:13" x14ac:dyDescent="0.25">
      <c r="B380" s="8" t="s">
        <v>56465</v>
      </c>
      <c r="C380" s="6">
        <v>864</v>
      </c>
      <c r="D380" s="6">
        <v>853</v>
      </c>
      <c r="E380" s="6">
        <v>852</v>
      </c>
      <c r="F380" s="6">
        <v>789</v>
      </c>
      <c r="G380" s="6">
        <v>800</v>
      </c>
      <c r="H380" s="6">
        <v>778</v>
      </c>
      <c r="I380" s="6">
        <v>738</v>
      </c>
      <c r="J380" s="6">
        <v>718</v>
      </c>
      <c r="K380" s="6">
        <v>673</v>
      </c>
      <c r="L380" s="6">
        <v>641</v>
      </c>
      <c r="M380" s="6">
        <v>650</v>
      </c>
    </row>
    <row r="381" spans="2:13" x14ac:dyDescent="0.25">
      <c r="B381" s="8" t="s">
        <v>56466</v>
      </c>
      <c r="C381" s="6">
        <v>89</v>
      </c>
      <c r="D381" s="6">
        <v>91</v>
      </c>
      <c r="E381" s="6">
        <v>70</v>
      </c>
      <c r="F381" s="6"/>
      <c r="G381" s="6"/>
      <c r="H381" s="6"/>
      <c r="I381" s="6"/>
      <c r="J381" s="6"/>
      <c r="K381" s="6"/>
      <c r="L381" s="6"/>
      <c r="M381" s="6"/>
    </row>
    <row r="382" spans="2:13" x14ac:dyDescent="0.25">
      <c r="B382" s="8" t="s">
        <v>56467</v>
      </c>
      <c r="C382" s="6">
        <v>21</v>
      </c>
      <c r="D382" s="6">
        <v>24</v>
      </c>
      <c r="E382" s="6">
        <v>24</v>
      </c>
      <c r="F382" s="6">
        <v>23</v>
      </c>
      <c r="G382" s="6">
        <v>18</v>
      </c>
      <c r="H382" s="6">
        <v>19</v>
      </c>
      <c r="I382" s="6">
        <v>16</v>
      </c>
      <c r="J382" s="6">
        <v>20</v>
      </c>
      <c r="K382" s="6">
        <v>21</v>
      </c>
      <c r="L382" s="6">
        <v>22</v>
      </c>
      <c r="M382" s="6">
        <v>16</v>
      </c>
    </row>
    <row r="383" spans="2:13" x14ac:dyDescent="0.25">
      <c r="B383" s="8" t="s">
        <v>56468</v>
      </c>
      <c r="C383" s="6">
        <v>198</v>
      </c>
      <c r="D383" s="6">
        <v>198</v>
      </c>
      <c r="E383" s="6">
        <v>157</v>
      </c>
      <c r="F383" s="6">
        <v>159</v>
      </c>
      <c r="G383" s="6">
        <v>148</v>
      </c>
      <c r="H383" s="6">
        <v>150</v>
      </c>
      <c r="I383" s="6">
        <v>138</v>
      </c>
      <c r="J383" s="6">
        <v>143</v>
      </c>
      <c r="K383" s="6">
        <v>126</v>
      </c>
      <c r="L383" s="6">
        <v>144</v>
      </c>
      <c r="M383" s="6">
        <v>149</v>
      </c>
    </row>
    <row r="384" spans="2:13" x14ac:dyDescent="0.25">
      <c r="B384" s="8" t="s">
        <v>56469</v>
      </c>
      <c r="C384" s="6">
        <v>649</v>
      </c>
      <c r="D384" s="6">
        <v>624</v>
      </c>
      <c r="E384" s="6">
        <v>625</v>
      </c>
      <c r="F384" s="6">
        <v>615</v>
      </c>
      <c r="G384" s="6">
        <v>597</v>
      </c>
      <c r="H384" s="6">
        <v>578</v>
      </c>
      <c r="I384" s="6">
        <v>582</v>
      </c>
      <c r="J384" s="6">
        <v>567</v>
      </c>
      <c r="K384" s="6">
        <v>551</v>
      </c>
      <c r="L384" s="6">
        <v>533</v>
      </c>
      <c r="M384" s="6">
        <v>539</v>
      </c>
    </row>
    <row r="385" spans="2:13" x14ac:dyDescent="0.25">
      <c r="B385" s="8" t="s">
        <v>56470</v>
      </c>
      <c r="C385" s="6">
        <v>227</v>
      </c>
      <c r="D385" s="6">
        <v>126</v>
      </c>
      <c r="E385" s="6">
        <v>121</v>
      </c>
      <c r="F385" s="6">
        <v>142</v>
      </c>
      <c r="G385" s="6">
        <v>142</v>
      </c>
      <c r="H385" s="6">
        <v>137</v>
      </c>
      <c r="I385" s="6">
        <v>132</v>
      </c>
      <c r="J385" s="6">
        <v>126</v>
      </c>
      <c r="K385" s="6">
        <v>115</v>
      </c>
      <c r="L385" s="6">
        <v>102</v>
      </c>
      <c r="M385" s="6">
        <v>100</v>
      </c>
    </row>
    <row r="386" spans="2:13" x14ac:dyDescent="0.25">
      <c r="B386" s="8" t="s">
        <v>56471</v>
      </c>
      <c r="C386" s="6">
        <v>5</v>
      </c>
      <c r="D386" s="6"/>
      <c r="E386" s="6"/>
      <c r="F386" s="6"/>
      <c r="G386" s="6"/>
      <c r="H386" s="6"/>
      <c r="I386" s="6"/>
      <c r="J386" s="6"/>
      <c r="K386" s="6"/>
      <c r="L386" s="6"/>
      <c r="M386" s="6"/>
    </row>
    <row r="387" spans="2:13" x14ac:dyDescent="0.25">
      <c r="B387" s="8" t="s">
        <v>56472</v>
      </c>
      <c r="C387" s="6">
        <v>689</v>
      </c>
      <c r="D387" s="6">
        <v>684</v>
      </c>
      <c r="E387" s="6">
        <v>724</v>
      </c>
      <c r="F387" s="6">
        <v>728</v>
      </c>
      <c r="G387" s="6">
        <v>730</v>
      </c>
      <c r="H387" s="6">
        <v>716</v>
      </c>
      <c r="I387" s="6">
        <v>676</v>
      </c>
      <c r="J387" s="6">
        <v>673</v>
      </c>
      <c r="K387" s="6">
        <v>639</v>
      </c>
      <c r="L387" s="6">
        <v>570</v>
      </c>
      <c r="M387" s="6">
        <v>611</v>
      </c>
    </row>
    <row r="388" spans="2:13" x14ac:dyDescent="0.25">
      <c r="B388" s="8" t="s">
        <v>56473</v>
      </c>
      <c r="C388" s="6">
        <v>10</v>
      </c>
      <c r="D388" s="6">
        <v>15</v>
      </c>
      <c r="E388" s="6">
        <v>10</v>
      </c>
      <c r="F388" s="6">
        <v>8</v>
      </c>
      <c r="G388" s="6">
        <v>6</v>
      </c>
      <c r="H388" s="6">
        <v>12</v>
      </c>
      <c r="I388" s="6">
        <v>10</v>
      </c>
      <c r="J388" s="6">
        <v>10</v>
      </c>
      <c r="K388" s="6"/>
      <c r="L388" s="6">
        <v>6</v>
      </c>
      <c r="M388" s="6">
        <v>10</v>
      </c>
    </row>
    <row r="389" spans="2:13" x14ac:dyDescent="0.25">
      <c r="B389" s="8" t="s">
        <v>56474</v>
      </c>
      <c r="C389" s="6">
        <v>512</v>
      </c>
      <c r="D389" s="6">
        <v>499</v>
      </c>
      <c r="E389" s="6">
        <v>469</v>
      </c>
      <c r="F389" s="6">
        <v>459</v>
      </c>
      <c r="G389" s="6">
        <v>460</v>
      </c>
      <c r="H389" s="6">
        <v>455</v>
      </c>
      <c r="I389" s="6">
        <v>445</v>
      </c>
      <c r="J389" s="6">
        <v>439</v>
      </c>
      <c r="K389" s="6">
        <v>408</v>
      </c>
      <c r="L389" s="6">
        <v>379</v>
      </c>
      <c r="M389" s="6">
        <v>388</v>
      </c>
    </row>
    <row r="390" spans="2:13" x14ac:dyDescent="0.25">
      <c r="B390" s="8" t="s">
        <v>56475</v>
      </c>
      <c r="C390" s="6">
        <v>884</v>
      </c>
      <c r="D390" s="6">
        <v>993</v>
      </c>
      <c r="E390" s="6">
        <v>995</v>
      </c>
      <c r="F390" s="6">
        <v>942</v>
      </c>
      <c r="G390" s="6">
        <v>898</v>
      </c>
      <c r="H390" s="6">
        <v>946</v>
      </c>
      <c r="I390" s="6">
        <v>921</v>
      </c>
      <c r="J390" s="6">
        <v>869</v>
      </c>
      <c r="K390" s="6">
        <v>820</v>
      </c>
      <c r="L390" s="6">
        <v>832</v>
      </c>
      <c r="M390" s="6">
        <v>784</v>
      </c>
    </row>
    <row r="391" spans="2:13" x14ac:dyDescent="0.25">
      <c r="B391" s="8" t="s">
        <v>56476</v>
      </c>
      <c r="C391" s="6">
        <v>690</v>
      </c>
      <c r="D391" s="6">
        <v>687</v>
      </c>
      <c r="E391" s="6">
        <v>661</v>
      </c>
      <c r="F391" s="6">
        <v>629</v>
      </c>
      <c r="G391" s="6">
        <v>641</v>
      </c>
      <c r="H391" s="6">
        <v>613</v>
      </c>
      <c r="I391" s="6">
        <v>607</v>
      </c>
      <c r="J391" s="6">
        <v>594</v>
      </c>
      <c r="K391" s="6">
        <v>617</v>
      </c>
      <c r="L391" s="6">
        <v>637</v>
      </c>
      <c r="M391" s="6">
        <v>646</v>
      </c>
    </row>
    <row r="392" spans="2:13" x14ac:dyDescent="0.25">
      <c r="B392" s="8" t="s">
        <v>56477</v>
      </c>
      <c r="C392" s="6">
        <v>959</v>
      </c>
      <c r="D392" s="6">
        <v>850</v>
      </c>
      <c r="E392" s="6">
        <v>805</v>
      </c>
      <c r="F392" s="6">
        <v>688</v>
      </c>
      <c r="G392" s="6">
        <v>678</v>
      </c>
      <c r="H392" s="6">
        <v>686</v>
      </c>
      <c r="I392" s="6">
        <v>668</v>
      </c>
      <c r="J392" s="6">
        <v>667</v>
      </c>
      <c r="K392" s="6">
        <v>658</v>
      </c>
      <c r="L392" s="6">
        <v>610</v>
      </c>
      <c r="M392" s="6">
        <v>600</v>
      </c>
    </row>
    <row r="393" spans="2:13" x14ac:dyDescent="0.25">
      <c r="B393" s="8" t="s">
        <v>56478</v>
      </c>
      <c r="C393" s="6">
        <v>754</v>
      </c>
      <c r="D393" s="6">
        <v>736</v>
      </c>
      <c r="E393" s="6">
        <v>705</v>
      </c>
      <c r="F393" s="6">
        <v>699</v>
      </c>
      <c r="G393" s="6">
        <v>721</v>
      </c>
      <c r="H393" s="6">
        <v>708</v>
      </c>
      <c r="I393" s="6">
        <v>716</v>
      </c>
      <c r="J393" s="6">
        <v>745</v>
      </c>
      <c r="K393" s="6">
        <v>765</v>
      </c>
      <c r="L393" s="6">
        <v>775</v>
      </c>
      <c r="M393" s="6">
        <v>817</v>
      </c>
    </row>
    <row r="394" spans="2:13" x14ac:dyDescent="0.25">
      <c r="B394" s="8" t="s">
        <v>56479</v>
      </c>
      <c r="C394" s="6">
        <v>72</v>
      </c>
      <c r="D394" s="6">
        <v>150</v>
      </c>
      <c r="E394" s="6">
        <v>215</v>
      </c>
      <c r="F394" s="6">
        <v>319</v>
      </c>
      <c r="G394" s="6">
        <v>444</v>
      </c>
      <c r="H394" s="6">
        <v>564</v>
      </c>
      <c r="I394" s="6">
        <v>650</v>
      </c>
      <c r="J394" s="6">
        <v>762</v>
      </c>
      <c r="K394" s="6">
        <v>827</v>
      </c>
      <c r="L394" s="6">
        <v>850</v>
      </c>
      <c r="M394" s="6">
        <v>861</v>
      </c>
    </row>
    <row r="395" spans="2:13" x14ac:dyDescent="0.25">
      <c r="B395" s="8" t="s">
        <v>56480</v>
      </c>
      <c r="C395" s="6">
        <v>352</v>
      </c>
      <c r="D395" s="6">
        <v>347</v>
      </c>
      <c r="E395" s="6">
        <v>355</v>
      </c>
      <c r="F395" s="6">
        <v>350</v>
      </c>
      <c r="G395" s="6">
        <v>431</v>
      </c>
      <c r="H395" s="6">
        <v>356</v>
      </c>
      <c r="I395" s="6">
        <v>351</v>
      </c>
      <c r="J395" s="6">
        <v>329</v>
      </c>
      <c r="K395" s="6">
        <v>305</v>
      </c>
      <c r="L395" s="6">
        <v>313</v>
      </c>
      <c r="M395" s="6">
        <v>303</v>
      </c>
    </row>
    <row r="396" spans="2:13" x14ac:dyDescent="0.25">
      <c r="B396" s="8" t="s">
        <v>56481</v>
      </c>
      <c r="C396" s="6">
        <v>414</v>
      </c>
      <c r="D396" s="6">
        <v>430</v>
      </c>
      <c r="E396" s="6">
        <v>428</v>
      </c>
      <c r="F396" s="6">
        <v>437</v>
      </c>
      <c r="G396" s="6">
        <v>411</v>
      </c>
      <c r="H396" s="6">
        <v>396</v>
      </c>
      <c r="I396" s="6">
        <v>391</v>
      </c>
      <c r="J396" s="6">
        <v>375</v>
      </c>
      <c r="K396" s="6">
        <v>364</v>
      </c>
      <c r="L396" s="6">
        <v>365</v>
      </c>
      <c r="M396" s="6">
        <v>354</v>
      </c>
    </row>
    <row r="397" spans="2:13" x14ac:dyDescent="0.25">
      <c r="B397" s="8" t="s">
        <v>56482</v>
      </c>
      <c r="C397" s="6">
        <v>507</v>
      </c>
      <c r="D397" s="6">
        <v>508</v>
      </c>
      <c r="E397" s="6">
        <v>489</v>
      </c>
      <c r="F397" s="6">
        <v>488</v>
      </c>
      <c r="G397" s="6">
        <v>485</v>
      </c>
      <c r="H397" s="6">
        <v>465</v>
      </c>
      <c r="I397" s="6">
        <v>458</v>
      </c>
      <c r="J397" s="6">
        <v>476</v>
      </c>
      <c r="K397" s="6">
        <v>471</v>
      </c>
      <c r="L397" s="6">
        <v>454</v>
      </c>
      <c r="M397" s="6">
        <v>476</v>
      </c>
    </row>
    <row r="398" spans="2:13" x14ac:dyDescent="0.25">
      <c r="B398" s="8" t="s">
        <v>56483</v>
      </c>
      <c r="C398" s="6">
        <v>462</v>
      </c>
      <c r="D398" s="6">
        <v>432</v>
      </c>
      <c r="E398" s="6">
        <v>420</v>
      </c>
      <c r="F398" s="6">
        <v>393</v>
      </c>
      <c r="G398" s="6">
        <v>403</v>
      </c>
      <c r="H398" s="6">
        <v>413</v>
      </c>
      <c r="I398" s="6">
        <v>413</v>
      </c>
      <c r="J398" s="6">
        <v>402</v>
      </c>
      <c r="K398" s="6">
        <v>367</v>
      </c>
      <c r="L398" s="6">
        <v>364</v>
      </c>
      <c r="M398" s="6">
        <v>334</v>
      </c>
    </row>
    <row r="399" spans="2:13" x14ac:dyDescent="0.25">
      <c r="B399" s="8" t="s">
        <v>56484</v>
      </c>
      <c r="C399" s="6">
        <v>825</v>
      </c>
      <c r="D399" s="6">
        <v>813</v>
      </c>
      <c r="E399" s="6">
        <v>810</v>
      </c>
      <c r="F399" s="6">
        <v>792</v>
      </c>
      <c r="G399" s="6">
        <v>750</v>
      </c>
      <c r="H399" s="6">
        <v>753</v>
      </c>
      <c r="I399" s="6">
        <v>783</v>
      </c>
      <c r="J399" s="6">
        <v>785</v>
      </c>
      <c r="K399" s="6">
        <v>823</v>
      </c>
      <c r="L399" s="6">
        <v>859</v>
      </c>
      <c r="M399" s="6">
        <v>857</v>
      </c>
    </row>
    <row r="400" spans="2:13" x14ac:dyDescent="0.25">
      <c r="B400" s="8" t="s">
        <v>56485</v>
      </c>
      <c r="C400" s="6">
        <v>199</v>
      </c>
      <c r="D400" s="6">
        <v>185</v>
      </c>
      <c r="E400" s="6">
        <v>182</v>
      </c>
      <c r="F400" s="6">
        <v>186</v>
      </c>
      <c r="G400" s="6">
        <v>195</v>
      </c>
      <c r="H400" s="6">
        <v>195</v>
      </c>
      <c r="I400" s="6">
        <v>210</v>
      </c>
      <c r="J400" s="6">
        <v>208</v>
      </c>
      <c r="K400" s="6">
        <v>200</v>
      </c>
      <c r="L400" s="6">
        <v>191</v>
      </c>
      <c r="M400" s="6">
        <v>177</v>
      </c>
    </row>
    <row r="401" spans="2:13" x14ac:dyDescent="0.25">
      <c r="B401" s="8" t="s">
        <v>56486</v>
      </c>
      <c r="C401" s="6">
        <v>919</v>
      </c>
      <c r="D401" s="6">
        <v>856</v>
      </c>
      <c r="E401" s="6">
        <v>833</v>
      </c>
      <c r="F401" s="6">
        <v>860</v>
      </c>
      <c r="G401" s="6">
        <v>855</v>
      </c>
      <c r="H401" s="6">
        <v>855</v>
      </c>
      <c r="I401" s="6">
        <v>847</v>
      </c>
      <c r="J401" s="6">
        <v>830</v>
      </c>
      <c r="K401" s="6">
        <v>819</v>
      </c>
      <c r="L401" s="6">
        <v>822</v>
      </c>
      <c r="M401" s="6">
        <v>829</v>
      </c>
    </row>
    <row r="402" spans="2:13" x14ac:dyDescent="0.25">
      <c r="B402" s="8" t="s">
        <v>56487</v>
      </c>
      <c r="C402" s="6">
        <v>1123</v>
      </c>
      <c r="D402" s="6">
        <v>1080</v>
      </c>
      <c r="E402" s="6">
        <v>1059</v>
      </c>
      <c r="F402" s="6">
        <v>1031</v>
      </c>
      <c r="G402" s="6">
        <v>1030</v>
      </c>
      <c r="H402" s="6">
        <v>930</v>
      </c>
      <c r="I402" s="6">
        <v>926</v>
      </c>
      <c r="J402" s="6">
        <v>882</v>
      </c>
      <c r="K402" s="6">
        <v>859</v>
      </c>
      <c r="L402" s="6">
        <v>796</v>
      </c>
      <c r="M402" s="6">
        <v>767</v>
      </c>
    </row>
    <row r="403" spans="2:13" x14ac:dyDescent="0.25">
      <c r="B403" s="8" t="s">
        <v>56488</v>
      </c>
      <c r="C403" s="6">
        <v>739</v>
      </c>
      <c r="D403" s="6">
        <v>712</v>
      </c>
      <c r="E403" s="6">
        <v>680</v>
      </c>
      <c r="F403" s="6">
        <v>614</v>
      </c>
      <c r="G403" s="6">
        <v>583</v>
      </c>
      <c r="H403" s="6">
        <v>587</v>
      </c>
      <c r="I403" s="6">
        <v>565</v>
      </c>
      <c r="J403" s="6">
        <v>536</v>
      </c>
      <c r="K403" s="6">
        <v>512</v>
      </c>
      <c r="L403" s="6">
        <v>485</v>
      </c>
      <c r="M403" s="6">
        <v>464</v>
      </c>
    </row>
    <row r="404" spans="2:13" x14ac:dyDescent="0.25">
      <c r="B404" s="8" t="s">
        <v>56489</v>
      </c>
      <c r="C404" s="6">
        <v>651</v>
      </c>
      <c r="D404" s="6">
        <v>673</v>
      </c>
      <c r="E404" s="6">
        <v>677</v>
      </c>
      <c r="F404" s="6">
        <v>715</v>
      </c>
      <c r="G404" s="6">
        <v>719</v>
      </c>
      <c r="H404" s="6">
        <v>715</v>
      </c>
      <c r="I404" s="6">
        <v>699</v>
      </c>
      <c r="J404" s="6">
        <v>649</v>
      </c>
      <c r="K404" s="6">
        <v>621</v>
      </c>
      <c r="L404" s="6">
        <v>555</v>
      </c>
      <c r="M404" s="6">
        <v>554</v>
      </c>
    </row>
    <row r="405" spans="2:13" x14ac:dyDescent="0.25">
      <c r="B405" s="8" t="s">
        <v>56490</v>
      </c>
      <c r="C405" s="6">
        <v>9</v>
      </c>
      <c r="D405" s="6">
        <v>8</v>
      </c>
      <c r="E405" s="6">
        <v>17</v>
      </c>
      <c r="F405" s="6">
        <v>12</v>
      </c>
      <c r="G405" s="6"/>
      <c r="H405" s="6"/>
      <c r="I405" s="6"/>
      <c r="J405" s="6"/>
      <c r="K405" s="6"/>
      <c r="L405" s="6"/>
      <c r="M405" s="6"/>
    </row>
    <row r="406" spans="2:13" x14ac:dyDescent="0.25">
      <c r="B406" s="8" t="s">
        <v>56491</v>
      </c>
      <c r="C406" s="6">
        <v>854</v>
      </c>
      <c r="D406" s="6">
        <v>775</v>
      </c>
      <c r="E406" s="6">
        <v>775</v>
      </c>
      <c r="F406" s="6">
        <v>750</v>
      </c>
      <c r="G406" s="6">
        <v>747</v>
      </c>
      <c r="H406" s="6">
        <v>740</v>
      </c>
      <c r="I406" s="6">
        <v>737</v>
      </c>
      <c r="J406" s="6">
        <v>727</v>
      </c>
      <c r="K406" s="6">
        <v>718</v>
      </c>
      <c r="L406" s="6">
        <v>709</v>
      </c>
      <c r="M406" s="6">
        <v>731</v>
      </c>
    </row>
    <row r="407" spans="2:13" x14ac:dyDescent="0.25">
      <c r="B407" s="8" t="s">
        <v>56492</v>
      </c>
      <c r="C407" s="6">
        <v>460</v>
      </c>
      <c r="D407" s="6">
        <v>460</v>
      </c>
      <c r="E407" s="6">
        <v>1108</v>
      </c>
      <c r="F407" s="6">
        <v>1164</v>
      </c>
      <c r="G407" s="6">
        <v>1188</v>
      </c>
      <c r="H407" s="6">
        <v>1168</v>
      </c>
      <c r="I407" s="6">
        <v>452</v>
      </c>
      <c r="J407" s="6">
        <v>466</v>
      </c>
      <c r="K407" s="6">
        <v>473</v>
      </c>
      <c r="L407" s="6">
        <v>463</v>
      </c>
      <c r="M407" s="6">
        <v>456</v>
      </c>
    </row>
    <row r="408" spans="2:13" x14ac:dyDescent="0.25">
      <c r="B408" s="8" t="s">
        <v>56493</v>
      </c>
      <c r="C408" s="6">
        <v>162</v>
      </c>
      <c r="D408" s="6">
        <v>179</v>
      </c>
      <c r="E408" s="6">
        <v>178</v>
      </c>
      <c r="F408" s="6">
        <v>190</v>
      </c>
      <c r="G408" s="6">
        <v>198</v>
      </c>
      <c r="H408" s="6">
        <v>209</v>
      </c>
      <c r="I408" s="6">
        <v>202</v>
      </c>
      <c r="J408" s="6">
        <v>223</v>
      </c>
      <c r="K408" s="6">
        <v>229</v>
      </c>
      <c r="L408" s="6">
        <v>228</v>
      </c>
      <c r="M408" s="6">
        <v>226</v>
      </c>
    </row>
    <row r="409" spans="2:13" x14ac:dyDescent="0.25">
      <c r="B409" s="8" t="s">
        <v>56494</v>
      </c>
      <c r="C409" s="6">
        <v>748</v>
      </c>
      <c r="D409" s="6">
        <v>757</v>
      </c>
      <c r="E409" s="6">
        <v>687</v>
      </c>
      <c r="F409" s="6">
        <v>717</v>
      </c>
      <c r="G409" s="6">
        <v>679</v>
      </c>
      <c r="H409" s="6">
        <v>662</v>
      </c>
      <c r="I409" s="6">
        <v>641</v>
      </c>
      <c r="J409" s="6">
        <v>606</v>
      </c>
      <c r="K409" s="6">
        <v>621</v>
      </c>
      <c r="L409" s="6">
        <v>593</v>
      </c>
      <c r="M409" s="6">
        <v>583</v>
      </c>
    </row>
    <row r="410" spans="2:13" x14ac:dyDescent="0.25">
      <c r="B410" s="8" t="s">
        <v>56495</v>
      </c>
      <c r="C410" s="6">
        <v>19</v>
      </c>
      <c r="D410" s="6">
        <v>32</v>
      </c>
      <c r="E410" s="6">
        <v>14</v>
      </c>
      <c r="F410" s="6">
        <v>10</v>
      </c>
      <c r="G410" s="6">
        <v>5</v>
      </c>
      <c r="H410" s="6"/>
      <c r="I410" s="6"/>
      <c r="J410" s="6"/>
      <c r="K410" s="6"/>
      <c r="L410" s="6"/>
      <c r="M410" s="6"/>
    </row>
    <row r="411" spans="2:13" x14ac:dyDescent="0.25">
      <c r="B411" s="8" t="s">
        <v>56496</v>
      </c>
      <c r="C411" s="6">
        <v>1502</v>
      </c>
      <c r="D411" s="6">
        <v>1502</v>
      </c>
      <c r="E411" s="6">
        <v>1446</v>
      </c>
      <c r="F411" s="6">
        <v>1372</v>
      </c>
      <c r="G411" s="6">
        <v>1262</v>
      </c>
      <c r="H411" s="6">
        <v>1193</v>
      </c>
      <c r="I411" s="6">
        <v>1152</v>
      </c>
      <c r="J411" s="6">
        <v>1113</v>
      </c>
      <c r="K411" s="6">
        <v>1087</v>
      </c>
      <c r="L411" s="6">
        <v>1059</v>
      </c>
      <c r="M411" s="6">
        <v>1051</v>
      </c>
    </row>
    <row r="412" spans="2:13" x14ac:dyDescent="0.25">
      <c r="B412" s="8" t="s">
        <v>56497</v>
      </c>
      <c r="C412" s="6">
        <v>832</v>
      </c>
      <c r="D412" s="6">
        <v>742</v>
      </c>
      <c r="E412" s="6">
        <v>747</v>
      </c>
      <c r="F412" s="6">
        <v>708</v>
      </c>
      <c r="G412" s="6">
        <v>688</v>
      </c>
      <c r="H412" s="6">
        <v>672</v>
      </c>
      <c r="I412" s="6">
        <v>651</v>
      </c>
      <c r="J412" s="6">
        <v>653</v>
      </c>
      <c r="K412" s="6">
        <v>622</v>
      </c>
      <c r="L412" s="6">
        <v>627</v>
      </c>
      <c r="M412" s="6">
        <v>641</v>
      </c>
    </row>
    <row r="413" spans="2:13" x14ac:dyDescent="0.25">
      <c r="B413" s="8" t="s">
        <v>56498</v>
      </c>
      <c r="C413" s="6">
        <v>696</v>
      </c>
      <c r="D413" s="6">
        <v>645</v>
      </c>
      <c r="E413" s="6">
        <v>619</v>
      </c>
      <c r="F413" s="6">
        <v>593</v>
      </c>
      <c r="G413" s="6">
        <v>567</v>
      </c>
      <c r="H413" s="6">
        <v>561</v>
      </c>
      <c r="I413" s="6">
        <v>520</v>
      </c>
      <c r="J413" s="6">
        <v>499</v>
      </c>
      <c r="K413" s="6">
        <v>489</v>
      </c>
      <c r="L413" s="6">
        <v>511</v>
      </c>
      <c r="M413" s="6">
        <v>526</v>
      </c>
    </row>
    <row r="414" spans="2:13" x14ac:dyDescent="0.25">
      <c r="B414" s="8" t="s">
        <v>56499</v>
      </c>
      <c r="C414" s="6">
        <v>438</v>
      </c>
      <c r="D414" s="6">
        <v>291</v>
      </c>
      <c r="E414" s="6"/>
      <c r="F414" s="6"/>
      <c r="G414" s="6"/>
      <c r="H414" s="6"/>
      <c r="I414" s="6"/>
      <c r="J414" s="6"/>
      <c r="K414" s="6"/>
      <c r="L414" s="6"/>
      <c r="M414" s="6"/>
    </row>
    <row r="415" spans="2:13" x14ac:dyDescent="0.25">
      <c r="B415" s="8" t="s">
        <v>56500</v>
      </c>
      <c r="C415" s="6">
        <v>765</v>
      </c>
      <c r="D415" s="6">
        <v>752</v>
      </c>
      <c r="E415" s="6">
        <v>715</v>
      </c>
      <c r="F415" s="6">
        <v>579</v>
      </c>
      <c r="G415" s="6">
        <v>1034</v>
      </c>
      <c r="H415" s="6">
        <v>966</v>
      </c>
      <c r="I415" s="6">
        <v>478</v>
      </c>
      <c r="J415" s="6">
        <v>426</v>
      </c>
      <c r="K415" s="6">
        <v>410</v>
      </c>
      <c r="L415" s="6">
        <v>418</v>
      </c>
      <c r="M415" s="6">
        <v>419</v>
      </c>
    </row>
    <row r="416" spans="2:13" x14ac:dyDescent="0.25">
      <c r="B416" s="8" t="s">
        <v>56501</v>
      </c>
      <c r="C416" s="6">
        <v>899</v>
      </c>
      <c r="D416" s="6"/>
      <c r="E416" s="6">
        <v>832</v>
      </c>
      <c r="F416" s="6">
        <v>786</v>
      </c>
      <c r="G416" s="6">
        <v>811</v>
      </c>
      <c r="H416" s="6">
        <v>727</v>
      </c>
      <c r="I416" s="6">
        <v>706</v>
      </c>
      <c r="J416" s="6">
        <v>601</v>
      </c>
      <c r="K416" s="6">
        <v>542</v>
      </c>
      <c r="L416" s="6">
        <v>489</v>
      </c>
      <c r="M416" s="6">
        <v>463</v>
      </c>
    </row>
    <row r="417" spans="2:13" x14ac:dyDescent="0.25">
      <c r="B417" s="8" t="s">
        <v>56502</v>
      </c>
      <c r="C417" s="6">
        <v>23</v>
      </c>
      <c r="D417" s="6">
        <v>23</v>
      </c>
      <c r="E417" s="6">
        <v>22</v>
      </c>
      <c r="F417" s="6">
        <v>27</v>
      </c>
      <c r="G417" s="6">
        <v>26</v>
      </c>
      <c r="H417" s="6">
        <v>25</v>
      </c>
      <c r="I417" s="6">
        <v>23</v>
      </c>
      <c r="J417" s="6">
        <v>31</v>
      </c>
      <c r="K417" s="6">
        <v>76</v>
      </c>
      <c r="L417" s="6">
        <v>85</v>
      </c>
      <c r="M417" s="6">
        <v>80</v>
      </c>
    </row>
    <row r="418" spans="2:13" x14ac:dyDescent="0.25">
      <c r="B418" s="8" t="s">
        <v>56503</v>
      </c>
      <c r="C418" s="6">
        <v>1047</v>
      </c>
      <c r="D418" s="6">
        <v>1067</v>
      </c>
      <c r="E418" s="6">
        <v>1055</v>
      </c>
      <c r="F418" s="6">
        <v>1043</v>
      </c>
      <c r="G418" s="6">
        <v>1021</v>
      </c>
      <c r="H418" s="6">
        <v>1031</v>
      </c>
      <c r="I418" s="6">
        <v>989</v>
      </c>
      <c r="J418" s="6">
        <v>965</v>
      </c>
      <c r="K418" s="6">
        <v>962</v>
      </c>
      <c r="L418" s="6">
        <v>1040</v>
      </c>
      <c r="M418" s="6">
        <v>1036</v>
      </c>
    </row>
    <row r="419" spans="2:13" x14ac:dyDescent="0.25">
      <c r="B419" s="8" t="s">
        <v>56504</v>
      </c>
      <c r="C419" s="6">
        <v>1105</v>
      </c>
      <c r="D419" s="6">
        <v>1060</v>
      </c>
      <c r="E419" s="6">
        <v>987</v>
      </c>
      <c r="F419" s="6">
        <v>962</v>
      </c>
      <c r="G419" s="6">
        <v>913</v>
      </c>
      <c r="H419" s="6">
        <v>832</v>
      </c>
      <c r="I419" s="6">
        <v>791</v>
      </c>
      <c r="J419" s="6"/>
      <c r="K419" s="6"/>
      <c r="L419" s="6"/>
      <c r="M419" s="6"/>
    </row>
    <row r="420" spans="2:13" x14ac:dyDescent="0.25">
      <c r="B420" s="8" t="s">
        <v>56505</v>
      </c>
      <c r="C420" s="6">
        <v>827</v>
      </c>
      <c r="D420" s="6">
        <v>840</v>
      </c>
      <c r="E420" s="6">
        <v>825</v>
      </c>
      <c r="F420" s="6">
        <v>855</v>
      </c>
      <c r="G420" s="6">
        <v>883</v>
      </c>
      <c r="H420" s="6">
        <v>922</v>
      </c>
      <c r="I420" s="6">
        <v>935</v>
      </c>
      <c r="J420" s="6">
        <v>884</v>
      </c>
      <c r="K420" s="6">
        <v>829</v>
      </c>
      <c r="L420" s="6">
        <v>790</v>
      </c>
      <c r="M420" s="6">
        <v>774</v>
      </c>
    </row>
    <row r="421" spans="2:13" x14ac:dyDescent="0.25">
      <c r="B421" s="8" t="s">
        <v>56506</v>
      </c>
      <c r="C421" s="6">
        <v>739</v>
      </c>
      <c r="D421" s="6">
        <v>709</v>
      </c>
      <c r="E421" s="6">
        <v>745</v>
      </c>
      <c r="F421" s="6">
        <v>723</v>
      </c>
      <c r="G421" s="6">
        <v>701</v>
      </c>
      <c r="H421" s="6">
        <v>695</v>
      </c>
      <c r="I421" s="6">
        <v>683</v>
      </c>
      <c r="J421" s="6">
        <v>685</v>
      </c>
      <c r="K421" s="6">
        <v>674</v>
      </c>
      <c r="L421" s="6">
        <v>645</v>
      </c>
      <c r="M421" s="6">
        <v>624</v>
      </c>
    </row>
    <row r="422" spans="2:13" x14ac:dyDescent="0.25">
      <c r="B422" s="8" t="s">
        <v>56507</v>
      </c>
      <c r="C422" s="6">
        <v>1431</v>
      </c>
      <c r="D422" s="6">
        <v>986</v>
      </c>
      <c r="E422" s="6">
        <v>952</v>
      </c>
      <c r="F422" s="6">
        <v>897</v>
      </c>
      <c r="G422" s="6">
        <v>944</v>
      </c>
      <c r="H422" s="6">
        <v>933</v>
      </c>
      <c r="I422" s="6">
        <v>922</v>
      </c>
      <c r="J422" s="6"/>
      <c r="K422" s="6"/>
      <c r="L422" s="6"/>
      <c r="M422" s="6"/>
    </row>
    <row r="423" spans="2:13" x14ac:dyDescent="0.25">
      <c r="B423" s="8" t="s">
        <v>56508</v>
      </c>
      <c r="C423" s="6">
        <v>260</v>
      </c>
      <c r="D423" s="6">
        <v>263</v>
      </c>
      <c r="E423" s="6">
        <v>250</v>
      </c>
      <c r="F423" s="6">
        <v>248</v>
      </c>
      <c r="G423" s="6">
        <v>251</v>
      </c>
      <c r="H423" s="6">
        <v>244</v>
      </c>
      <c r="I423" s="6">
        <v>213</v>
      </c>
      <c r="J423" s="6">
        <v>199</v>
      </c>
      <c r="K423" s="6">
        <v>196</v>
      </c>
      <c r="L423" s="6">
        <v>155</v>
      </c>
      <c r="M423" s="6">
        <v>153</v>
      </c>
    </row>
    <row r="424" spans="2:13" x14ac:dyDescent="0.25">
      <c r="B424" s="8" t="s">
        <v>56509</v>
      </c>
      <c r="C424" s="6">
        <v>473</v>
      </c>
      <c r="D424" s="6">
        <v>503</v>
      </c>
      <c r="E424" s="6">
        <v>505</v>
      </c>
      <c r="F424" s="6">
        <v>498</v>
      </c>
      <c r="G424" s="6">
        <v>513</v>
      </c>
      <c r="H424" s="6">
        <v>503</v>
      </c>
      <c r="I424" s="6">
        <v>476</v>
      </c>
      <c r="J424" s="6">
        <v>476</v>
      </c>
      <c r="K424" s="6">
        <v>431</v>
      </c>
      <c r="L424" s="6">
        <v>433</v>
      </c>
      <c r="M424" s="6">
        <v>446</v>
      </c>
    </row>
    <row r="425" spans="2:13" x14ac:dyDescent="0.25">
      <c r="B425" s="8" t="s">
        <v>56510</v>
      </c>
      <c r="C425" s="6"/>
      <c r="D425" s="6">
        <v>7</v>
      </c>
      <c r="E425" s="6">
        <v>8</v>
      </c>
      <c r="F425" s="6">
        <v>12</v>
      </c>
      <c r="G425" s="6">
        <v>21</v>
      </c>
      <c r="H425" s="6">
        <v>21</v>
      </c>
      <c r="I425" s="6">
        <v>21</v>
      </c>
      <c r="J425" s="6">
        <v>26</v>
      </c>
      <c r="K425" s="6">
        <v>17</v>
      </c>
      <c r="L425" s="6">
        <v>20</v>
      </c>
      <c r="M425" s="6">
        <v>39</v>
      </c>
    </row>
    <row r="426" spans="2:13" x14ac:dyDescent="0.25">
      <c r="B426" s="8" t="s">
        <v>56511</v>
      </c>
      <c r="C426" s="6">
        <v>8</v>
      </c>
      <c r="D426" s="6">
        <v>8</v>
      </c>
      <c r="E426" s="6">
        <v>12</v>
      </c>
      <c r="F426" s="6">
        <v>9</v>
      </c>
      <c r="G426" s="6">
        <v>7</v>
      </c>
      <c r="H426" s="6"/>
      <c r="I426" s="6"/>
      <c r="J426" s="6"/>
      <c r="K426" s="6"/>
      <c r="L426" s="6"/>
      <c r="M426" s="6"/>
    </row>
    <row r="427" spans="2:13" x14ac:dyDescent="0.25">
      <c r="B427" s="8" t="s">
        <v>56512</v>
      </c>
      <c r="C427" s="6">
        <v>10</v>
      </c>
      <c r="D427" s="6">
        <v>8</v>
      </c>
      <c r="E427" s="6"/>
      <c r="F427" s="6"/>
      <c r="G427" s="6"/>
      <c r="H427" s="6"/>
      <c r="I427" s="6"/>
      <c r="J427" s="6"/>
      <c r="K427" s="6"/>
      <c r="L427" s="6"/>
      <c r="M427" s="6"/>
    </row>
    <row r="428" spans="2:13" x14ac:dyDescent="0.25">
      <c r="B428" s="8" t="s">
        <v>56513</v>
      </c>
      <c r="C428" s="6">
        <v>8</v>
      </c>
      <c r="D428" s="6">
        <v>11</v>
      </c>
      <c r="E428" s="6">
        <v>13</v>
      </c>
      <c r="F428" s="6">
        <v>10</v>
      </c>
      <c r="G428" s="6">
        <v>20</v>
      </c>
      <c r="H428" s="6">
        <v>19</v>
      </c>
      <c r="I428" s="6">
        <v>17</v>
      </c>
      <c r="J428" s="6">
        <v>19</v>
      </c>
      <c r="K428" s="6">
        <v>22</v>
      </c>
      <c r="L428" s="6">
        <v>26</v>
      </c>
      <c r="M428" s="6">
        <v>21</v>
      </c>
    </row>
    <row r="429" spans="2:13" x14ac:dyDescent="0.25">
      <c r="B429" s="8" t="s">
        <v>56514</v>
      </c>
      <c r="C429" s="6">
        <v>989</v>
      </c>
      <c r="D429" s="6">
        <v>911</v>
      </c>
      <c r="E429" s="6">
        <v>940</v>
      </c>
      <c r="F429" s="6">
        <v>872</v>
      </c>
      <c r="G429" s="6">
        <v>865</v>
      </c>
      <c r="H429" s="6">
        <v>868</v>
      </c>
      <c r="I429" s="6">
        <v>858</v>
      </c>
      <c r="J429" s="6">
        <v>876</v>
      </c>
      <c r="K429" s="6">
        <v>868</v>
      </c>
      <c r="L429" s="6">
        <v>836</v>
      </c>
      <c r="M429" s="6">
        <v>823</v>
      </c>
    </row>
    <row r="430" spans="2:13" x14ac:dyDescent="0.25">
      <c r="B430" s="8" t="s">
        <v>56515</v>
      </c>
      <c r="C430" s="6">
        <v>733</v>
      </c>
      <c r="D430" s="6">
        <v>693</v>
      </c>
      <c r="E430" s="6">
        <v>644</v>
      </c>
      <c r="F430" s="6">
        <v>633</v>
      </c>
      <c r="G430" s="6">
        <v>591</v>
      </c>
      <c r="H430" s="6">
        <v>566</v>
      </c>
      <c r="I430" s="6">
        <v>550</v>
      </c>
      <c r="J430" s="6">
        <v>525</v>
      </c>
      <c r="K430" s="6">
        <v>510</v>
      </c>
      <c r="L430" s="6">
        <v>473</v>
      </c>
      <c r="M430" s="6">
        <v>494</v>
      </c>
    </row>
    <row r="431" spans="2:13" x14ac:dyDescent="0.25">
      <c r="B431" s="8" t="s">
        <v>56516</v>
      </c>
      <c r="C431" s="6">
        <v>941</v>
      </c>
      <c r="D431" s="6">
        <v>992</v>
      </c>
      <c r="E431" s="6">
        <v>950</v>
      </c>
      <c r="F431" s="6">
        <v>905</v>
      </c>
      <c r="G431" s="6">
        <v>812</v>
      </c>
      <c r="H431" s="6">
        <v>665</v>
      </c>
      <c r="I431" s="6">
        <v>647</v>
      </c>
      <c r="J431" s="6">
        <v>626</v>
      </c>
      <c r="K431" s="6">
        <v>596</v>
      </c>
      <c r="L431" s="6">
        <v>582</v>
      </c>
      <c r="M431" s="6">
        <v>502</v>
      </c>
    </row>
    <row r="432" spans="2:13" x14ac:dyDescent="0.25">
      <c r="B432" s="8" t="s">
        <v>56517</v>
      </c>
      <c r="C432" s="6"/>
      <c r="D432" s="6"/>
      <c r="E432" s="6"/>
      <c r="F432" s="6">
        <v>7</v>
      </c>
      <c r="G432" s="6">
        <v>10</v>
      </c>
      <c r="H432" s="6">
        <v>10</v>
      </c>
      <c r="I432" s="6">
        <v>11</v>
      </c>
      <c r="J432" s="6">
        <v>11</v>
      </c>
      <c r="K432" s="6">
        <v>8</v>
      </c>
      <c r="L432" s="6">
        <v>12</v>
      </c>
      <c r="M432" s="6">
        <v>11</v>
      </c>
    </row>
    <row r="433" spans="2:13" x14ac:dyDescent="0.25">
      <c r="B433" s="8" t="s">
        <v>56518</v>
      </c>
      <c r="C433" s="6">
        <v>703</v>
      </c>
      <c r="D433" s="6">
        <v>691</v>
      </c>
      <c r="E433" s="6">
        <v>688</v>
      </c>
      <c r="F433" s="6">
        <v>693</v>
      </c>
      <c r="G433" s="6">
        <v>718</v>
      </c>
      <c r="H433" s="6">
        <v>687</v>
      </c>
      <c r="I433" s="6">
        <v>655</v>
      </c>
      <c r="J433" s="6">
        <v>636</v>
      </c>
      <c r="K433" s="6">
        <v>591</v>
      </c>
      <c r="L433" s="6">
        <v>585</v>
      </c>
      <c r="M433" s="6">
        <v>563</v>
      </c>
    </row>
    <row r="434" spans="2:13" x14ac:dyDescent="0.25">
      <c r="B434" s="8" t="s">
        <v>56519</v>
      </c>
      <c r="C434" s="6">
        <v>1270</v>
      </c>
      <c r="D434" s="6">
        <v>1245</v>
      </c>
      <c r="E434" s="6">
        <v>1244</v>
      </c>
      <c r="F434" s="6">
        <v>1179</v>
      </c>
      <c r="G434" s="6">
        <v>1154</v>
      </c>
      <c r="H434" s="6">
        <v>1080</v>
      </c>
      <c r="I434" s="6">
        <v>1056</v>
      </c>
      <c r="J434" s="6">
        <v>1005</v>
      </c>
      <c r="K434" s="6">
        <v>963</v>
      </c>
      <c r="L434" s="6">
        <v>922</v>
      </c>
      <c r="M434" s="6">
        <v>911</v>
      </c>
    </row>
    <row r="435" spans="2:13" x14ac:dyDescent="0.25">
      <c r="B435" s="8" t="s">
        <v>56520</v>
      </c>
      <c r="C435" s="6">
        <v>564</v>
      </c>
      <c r="D435" s="6">
        <v>504</v>
      </c>
      <c r="E435" s="6">
        <v>503</v>
      </c>
      <c r="F435" s="6">
        <v>471</v>
      </c>
      <c r="G435" s="6">
        <v>459</v>
      </c>
      <c r="H435" s="6">
        <v>435</v>
      </c>
      <c r="I435" s="6">
        <v>436</v>
      </c>
      <c r="J435" s="6">
        <v>417</v>
      </c>
      <c r="K435" s="6">
        <v>414</v>
      </c>
      <c r="L435" s="6">
        <v>396</v>
      </c>
      <c r="M435" s="6">
        <v>412</v>
      </c>
    </row>
    <row r="436" spans="2:13" x14ac:dyDescent="0.25">
      <c r="B436" s="8" t="s">
        <v>56521</v>
      </c>
      <c r="C436" s="6">
        <v>848</v>
      </c>
      <c r="D436" s="6">
        <v>815</v>
      </c>
      <c r="E436" s="6">
        <v>822</v>
      </c>
      <c r="F436" s="6">
        <v>785</v>
      </c>
      <c r="G436" s="6">
        <v>751</v>
      </c>
      <c r="H436" s="6">
        <v>718</v>
      </c>
      <c r="I436" s="6">
        <v>705</v>
      </c>
      <c r="J436" s="6">
        <v>693</v>
      </c>
      <c r="K436" s="6">
        <v>660</v>
      </c>
      <c r="L436" s="6">
        <v>657</v>
      </c>
      <c r="M436" s="6">
        <v>650</v>
      </c>
    </row>
    <row r="437" spans="2:13" x14ac:dyDescent="0.25">
      <c r="B437" s="8" t="s">
        <v>56522</v>
      </c>
      <c r="C437" s="6">
        <v>926</v>
      </c>
      <c r="D437" s="6">
        <v>914</v>
      </c>
      <c r="E437" s="6">
        <v>872</v>
      </c>
      <c r="F437" s="6">
        <v>885</v>
      </c>
      <c r="G437" s="6">
        <v>855</v>
      </c>
      <c r="H437" s="6">
        <v>885</v>
      </c>
      <c r="I437" s="6">
        <v>865</v>
      </c>
      <c r="J437" s="6">
        <v>833</v>
      </c>
      <c r="K437" s="6">
        <v>789</v>
      </c>
      <c r="L437" s="6">
        <v>751</v>
      </c>
      <c r="M437" s="6">
        <v>714</v>
      </c>
    </row>
    <row r="438" spans="2:13" x14ac:dyDescent="0.25">
      <c r="B438" s="8" t="s">
        <v>56523</v>
      </c>
      <c r="C438" s="6">
        <v>832</v>
      </c>
      <c r="D438" s="6">
        <v>838</v>
      </c>
      <c r="E438" s="6">
        <v>787</v>
      </c>
      <c r="F438" s="6">
        <v>799</v>
      </c>
      <c r="G438" s="6">
        <v>757</v>
      </c>
      <c r="H438" s="6">
        <v>771</v>
      </c>
      <c r="I438" s="6">
        <v>737</v>
      </c>
      <c r="J438" s="6">
        <v>717</v>
      </c>
      <c r="K438" s="6">
        <v>720</v>
      </c>
      <c r="L438" s="6">
        <v>694</v>
      </c>
      <c r="M438" s="6">
        <v>704</v>
      </c>
    </row>
    <row r="439" spans="2:13" x14ac:dyDescent="0.25">
      <c r="B439" s="8" t="s">
        <v>56524</v>
      </c>
      <c r="C439" s="6">
        <v>735</v>
      </c>
      <c r="D439" s="6">
        <v>682</v>
      </c>
      <c r="E439" s="6">
        <v>654</v>
      </c>
      <c r="F439" s="6">
        <v>652</v>
      </c>
      <c r="G439" s="6">
        <v>599</v>
      </c>
      <c r="H439" s="6">
        <v>593</v>
      </c>
      <c r="I439" s="6">
        <v>579</v>
      </c>
      <c r="J439" s="6">
        <v>538</v>
      </c>
      <c r="K439" s="6">
        <v>546</v>
      </c>
      <c r="L439" s="6">
        <v>549</v>
      </c>
      <c r="M439" s="6">
        <v>546</v>
      </c>
    </row>
    <row r="440" spans="2:13" x14ac:dyDescent="0.25">
      <c r="B440" s="8" t="s">
        <v>56525</v>
      </c>
      <c r="C440" s="6">
        <v>2133</v>
      </c>
      <c r="D440" s="6">
        <v>2112</v>
      </c>
      <c r="E440" s="6">
        <v>2099</v>
      </c>
      <c r="F440" s="6">
        <v>2113</v>
      </c>
      <c r="G440" s="6">
        <v>2124</v>
      </c>
      <c r="H440" s="6">
        <v>2119</v>
      </c>
      <c r="I440" s="6">
        <v>2154</v>
      </c>
      <c r="J440" s="6">
        <v>2128</v>
      </c>
      <c r="K440" s="6">
        <v>2142</v>
      </c>
      <c r="L440" s="6">
        <v>2149</v>
      </c>
      <c r="M440" s="6">
        <v>2162</v>
      </c>
    </row>
    <row r="441" spans="2:13" x14ac:dyDescent="0.25">
      <c r="B441" s="8" t="s">
        <v>56526</v>
      </c>
      <c r="C441" s="6"/>
      <c r="D441" s="6"/>
      <c r="E441" s="6">
        <v>5</v>
      </c>
      <c r="F441" s="6"/>
      <c r="G441" s="6"/>
      <c r="H441" s="6"/>
      <c r="I441" s="6"/>
      <c r="J441" s="6"/>
      <c r="K441" s="6"/>
      <c r="L441" s="6"/>
      <c r="M441" s="6"/>
    </row>
    <row r="442" spans="2:13" x14ac:dyDescent="0.25">
      <c r="B442" s="8" t="s">
        <v>56527</v>
      </c>
      <c r="C442" s="6">
        <v>714</v>
      </c>
      <c r="D442" s="6">
        <v>700</v>
      </c>
      <c r="E442" s="6">
        <v>705</v>
      </c>
      <c r="F442" s="6">
        <v>678</v>
      </c>
      <c r="G442" s="6">
        <v>650</v>
      </c>
      <c r="H442" s="6">
        <v>662</v>
      </c>
      <c r="I442" s="6">
        <v>696</v>
      </c>
      <c r="J442" s="6">
        <v>720</v>
      </c>
      <c r="K442" s="6">
        <v>722</v>
      </c>
      <c r="L442" s="6">
        <v>706</v>
      </c>
      <c r="M442" s="6">
        <v>759</v>
      </c>
    </row>
    <row r="443" spans="2:13" x14ac:dyDescent="0.25">
      <c r="B443" s="8" t="s">
        <v>56528</v>
      </c>
      <c r="C443" s="6">
        <v>28</v>
      </c>
      <c r="D443" s="6">
        <v>39</v>
      </c>
      <c r="E443" s="6">
        <v>46</v>
      </c>
      <c r="F443" s="6">
        <v>39</v>
      </c>
      <c r="G443" s="6">
        <v>50</v>
      </c>
      <c r="H443" s="6">
        <v>55</v>
      </c>
      <c r="I443" s="6">
        <v>58</v>
      </c>
      <c r="J443" s="6">
        <v>61</v>
      </c>
      <c r="K443" s="6">
        <v>54</v>
      </c>
      <c r="L443" s="6">
        <v>55</v>
      </c>
      <c r="M443" s="6">
        <v>43</v>
      </c>
    </row>
    <row r="444" spans="2:13" x14ac:dyDescent="0.25">
      <c r="B444" s="8" t="s">
        <v>56529</v>
      </c>
      <c r="C444" s="6">
        <v>375</v>
      </c>
      <c r="D444" s="6">
        <v>355</v>
      </c>
      <c r="E444" s="6">
        <v>341</v>
      </c>
      <c r="F444" s="6">
        <v>299</v>
      </c>
      <c r="G444" s="6">
        <v>289</v>
      </c>
      <c r="H444" s="6">
        <v>274</v>
      </c>
      <c r="I444" s="6">
        <v>257</v>
      </c>
      <c r="J444" s="6">
        <v>248</v>
      </c>
      <c r="K444" s="6">
        <v>234</v>
      </c>
      <c r="L444" s="6">
        <v>227</v>
      </c>
      <c r="M444" s="6">
        <v>230</v>
      </c>
    </row>
    <row r="445" spans="2:13" x14ac:dyDescent="0.25">
      <c r="B445" s="8" t="s">
        <v>56530</v>
      </c>
      <c r="C445" s="6">
        <v>645</v>
      </c>
      <c r="D445" s="6">
        <v>631</v>
      </c>
      <c r="E445" s="6">
        <v>606</v>
      </c>
      <c r="F445" s="6">
        <v>604</v>
      </c>
      <c r="G445" s="6">
        <v>568</v>
      </c>
      <c r="H445" s="6">
        <v>543</v>
      </c>
      <c r="I445" s="6">
        <v>522</v>
      </c>
      <c r="J445" s="6">
        <v>542</v>
      </c>
      <c r="K445" s="6">
        <v>525</v>
      </c>
      <c r="L445" s="6">
        <v>488</v>
      </c>
      <c r="M445" s="6">
        <v>491</v>
      </c>
    </row>
    <row r="446" spans="2:13" x14ac:dyDescent="0.25">
      <c r="B446" s="8" t="s">
        <v>56531</v>
      </c>
      <c r="C446" s="6">
        <v>845</v>
      </c>
      <c r="D446" s="6">
        <v>836</v>
      </c>
      <c r="E446" s="6">
        <v>816</v>
      </c>
      <c r="F446" s="6">
        <v>764</v>
      </c>
      <c r="G446" s="6">
        <v>698</v>
      </c>
      <c r="H446" s="6">
        <v>643</v>
      </c>
      <c r="I446" s="6">
        <v>660</v>
      </c>
      <c r="J446" s="6">
        <v>646</v>
      </c>
      <c r="K446" s="6">
        <v>664</v>
      </c>
      <c r="L446" s="6">
        <v>669</v>
      </c>
      <c r="M446" s="6">
        <v>708</v>
      </c>
    </row>
    <row r="447" spans="2:13" x14ac:dyDescent="0.25">
      <c r="B447" s="8" t="s">
        <v>56532</v>
      </c>
      <c r="C447" s="6">
        <v>708</v>
      </c>
      <c r="D447" s="6">
        <v>704</v>
      </c>
      <c r="E447" s="6">
        <v>702</v>
      </c>
      <c r="F447" s="6">
        <v>738</v>
      </c>
      <c r="G447" s="6">
        <v>722</v>
      </c>
      <c r="H447" s="6">
        <v>684</v>
      </c>
      <c r="I447" s="6">
        <v>648</v>
      </c>
      <c r="J447" s="6">
        <v>673</v>
      </c>
      <c r="K447" s="6">
        <v>636</v>
      </c>
      <c r="L447" s="6">
        <v>581</v>
      </c>
      <c r="M447" s="6">
        <v>547</v>
      </c>
    </row>
    <row r="448" spans="2:13" x14ac:dyDescent="0.25">
      <c r="B448" s="8" t="s">
        <v>56533</v>
      </c>
      <c r="C448" s="6">
        <v>194</v>
      </c>
      <c r="D448" s="6">
        <v>136</v>
      </c>
      <c r="E448" s="6"/>
      <c r="F448" s="6"/>
      <c r="G448" s="6"/>
      <c r="H448" s="6"/>
      <c r="I448" s="6"/>
      <c r="J448" s="6"/>
      <c r="K448" s="6"/>
      <c r="L448" s="6"/>
      <c r="M448" s="6"/>
    </row>
    <row r="449" spans="2:13" x14ac:dyDescent="0.25">
      <c r="B449" s="8" t="s">
        <v>56534</v>
      </c>
      <c r="C449" s="6">
        <v>1009</v>
      </c>
      <c r="D449" s="6">
        <v>1029</v>
      </c>
      <c r="E449" s="6">
        <v>1037</v>
      </c>
      <c r="F449" s="6">
        <v>1008</v>
      </c>
      <c r="G449" s="6">
        <v>960</v>
      </c>
      <c r="H449" s="6">
        <v>903</v>
      </c>
      <c r="I449" s="6">
        <v>885</v>
      </c>
      <c r="J449" s="6">
        <v>833</v>
      </c>
      <c r="K449" s="6">
        <v>791</v>
      </c>
      <c r="L449" s="6">
        <v>756</v>
      </c>
      <c r="M449" s="6">
        <v>690</v>
      </c>
    </row>
    <row r="450" spans="2:13" x14ac:dyDescent="0.25">
      <c r="B450" s="8" t="s">
        <v>56535</v>
      </c>
      <c r="C450" s="6">
        <v>1503</v>
      </c>
      <c r="D450" s="6">
        <v>1478</v>
      </c>
      <c r="E450" s="6">
        <v>1447</v>
      </c>
      <c r="F450" s="6">
        <v>1395</v>
      </c>
      <c r="G450" s="6">
        <v>1356</v>
      </c>
      <c r="H450" s="6">
        <v>1350</v>
      </c>
      <c r="I450" s="6">
        <v>1272</v>
      </c>
      <c r="J450" s="6">
        <v>1233</v>
      </c>
      <c r="K450" s="6">
        <v>1184</v>
      </c>
      <c r="L450" s="6">
        <v>1171</v>
      </c>
      <c r="M450" s="6">
        <v>1136</v>
      </c>
    </row>
    <row r="451" spans="2:13" x14ac:dyDescent="0.25">
      <c r="B451" s="8" t="s">
        <v>56536</v>
      </c>
      <c r="C451" s="6">
        <v>699</v>
      </c>
      <c r="D451" s="6">
        <v>692</v>
      </c>
      <c r="E451" s="6">
        <v>561</v>
      </c>
      <c r="F451" s="6">
        <v>531</v>
      </c>
      <c r="G451" s="6">
        <v>527</v>
      </c>
      <c r="H451" s="6">
        <v>487</v>
      </c>
      <c r="I451" s="6">
        <v>471</v>
      </c>
      <c r="J451" s="6">
        <v>442</v>
      </c>
      <c r="K451" s="6">
        <v>443</v>
      </c>
      <c r="L451" s="6">
        <v>398</v>
      </c>
      <c r="M451" s="6">
        <v>361</v>
      </c>
    </row>
    <row r="452" spans="2:13" x14ac:dyDescent="0.25">
      <c r="B452" s="8" t="s">
        <v>56537</v>
      </c>
      <c r="C452" s="6">
        <v>779</v>
      </c>
      <c r="D452" s="6">
        <v>703</v>
      </c>
      <c r="E452" s="6">
        <v>686</v>
      </c>
      <c r="F452" s="6">
        <v>654</v>
      </c>
      <c r="G452" s="6">
        <v>629</v>
      </c>
      <c r="H452" s="6">
        <v>613</v>
      </c>
      <c r="I452" s="6">
        <v>556</v>
      </c>
      <c r="J452" s="6">
        <v>550</v>
      </c>
      <c r="K452" s="6">
        <v>507</v>
      </c>
      <c r="L452" s="6">
        <v>498</v>
      </c>
      <c r="M452" s="6">
        <v>507</v>
      </c>
    </row>
    <row r="453" spans="2:13" x14ac:dyDescent="0.25">
      <c r="B453" s="8" t="s">
        <v>56538</v>
      </c>
      <c r="C453" s="6">
        <v>897</v>
      </c>
      <c r="D453" s="6">
        <v>905</v>
      </c>
      <c r="E453" s="6">
        <v>886</v>
      </c>
      <c r="F453" s="6">
        <v>872</v>
      </c>
      <c r="G453" s="6">
        <v>864</v>
      </c>
      <c r="H453" s="6">
        <v>839</v>
      </c>
      <c r="I453" s="6">
        <v>779</v>
      </c>
      <c r="J453" s="6">
        <v>696</v>
      </c>
      <c r="K453" s="6">
        <v>669</v>
      </c>
      <c r="L453" s="6">
        <v>618</v>
      </c>
      <c r="M453" s="6">
        <v>594</v>
      </c>
    </row>
    <row r="454" spans="2:13" x14ac:dyDescent="0.25">
      <c r="B454" s="8" t="s">
        <v>56539</v>
      </c>
      <c r="C454" s="6">
        <v>496</v>
      </c>
      <c r="D454" s="6">
        <v>501</v>
      </c>
      <c r="E454" s="6">
        <v>440</v>
      </c>
      <c r="F454" s="6">
        <v>376</v>
      </c>
      <c r="G454" s="6">
        <v>363</v>
      </c>
      <c r="H454" s="6">
        <v>355</v>
      </c>
      <c r="I454" s="6">
        <v>390</v>
      </c>
      <c r="J454" s="6">
        <v>414</v>
      </c>
      <c r="K454" s="6">
        <v>400</v>
      </c>
      <c r="L454" s="6">
        <v>402</v>
      </c>
      <c r="M454" s="6">
        <v>406</v>
      </c>
    </row>
    <row r="455" spans="2:13" x14ac:dyDescent="0.25">
      <c r="B455" s="8" t="s">
        <v>56540</v>
      </c>
      <c r="C455" s="6">
        <v>1338</v>
      </c>
      <c r="D455" s="6">
        <v>1248</v>
      </c>
      <c r="E455" s="6">
        <v>1178</v>
      </c>
      <c r="F455" s="6">
        <v>1110</v>
      </c>
      <c r="G455" s="6">
        <v>1093</v>
      </c>
      <c r="H455" s="6">
        <v>1075</v>
      </c>
      <c r="I455" s="6">
        <v>1024</v>
      </c>
      <c r="J455" s="6">
        <v>986</v>
      </c>
      <c r="K455" s="6">
        <v>944</v>
      </c>
      <c r="L455" s="6">
        <v>911</v>
      </c>
      <c r="M455" s="6">
        <v>876</v>
      </c>
    </row>
    <row r="456" spans="2:13" x14ac:dyDescent="0.25">
      <c r="B456" s="8" t="s">
        <v>56541</v>
      </c>
      <c r="C456" s="6">
        <v>108</v>
      </c>
      <c r="D456" s="6">
        <v>102</v>
      </c>
      <c r="E456" s="6">
        <v>116</v>
      </c>
      <c r="F456" s="6">
        <v>89</v>
      </c>
      <c r="G456" s="6">
        <v>84</v>
      </c>
      <c r="H456" s="6">
        <v>60</v>
      </c>
      <c r="I456" s="6">
        <v>67</v>
      </c>
      <c r="J456" s="6">
        <v>49</v>
      </c>
      <c r="K456" s="6">
        <v>63</v>
      </c>
      <c r="L456" s="6">
        <v>69</v>
      </c>
      <c r="M456" s="6">
        <v>72</v>
      </c>
    </row>
    <row r="457" spans="2:13" x14ac:dyDescent="0.25">
      <c r="B457" s="8" t="s">
        <v>56542</v>
      </c>
      <c r="C457" s="6">
        <v>1218</v>
      </c>
      <c r="D457" s="6">
        <v>1149</v>
      </c>
      <c r="E457" s="6">
        <v>1083</v>
      </c>
      <c r="F457" s="6">
        <v>1038</v>
      </c>
      <c r="G457" s="6">
        <v>1006</v>
      </c>
      <c r="H457" s="6">
        <v>967</v>
      </c>
      <c r="I457" s="6">
        <v>984</v>
      </c>
      <c r="J457" s="6">
        <v>917</v>
      </c>
      <c r="K457" s="6">
        <v>870</v>
      </c>
      <c r="L457" s="6">
        <v>827</v>
      </c>
      <c r="M457" s="6">
        <v>836</v>
      </c>
    </row>
    <row r="458" spans="2:13" x14ac:dyDescent="0.25">
      <c r="B458" s="8" t="s">
        <v>56543</v>
      </c>
      <c r="C458" s="6">
        <v>1150</v>
      </c>
      <c r="D458" s="6">
        <v>1187</v>
      </c>
      <c r="E458" s="6">
        <v>1244</v>
      </c>
      <c r="F458" s="6">
        <v>1240</v>
      </c>
      <c r="G458" s="6">
        <v>1279</v>
      </c>
      <c r="H458" s="6">
        <v>1271</v>
      </c>
      <c r="I458" s="6">
        <v>1266</v>
      </c>
      <c r="J458" s="6">
        <v>1234</v>
      </c>
      <c r="K458" s="6">
        <v>1215</v>
      </c>
      <c r="L458" s="6">
        <v>1220</v>
      </c>
      <c r="M458" s="6">
        <v>1199</v>
      </c>
    </row>
    <row r="459" spans="2:13" x14ac:dyDescent="0.25">
      <c r="B459" s="8" t="s">
        <v>56544</v>
      </c>
      <c r="C459" s="6">
        <v>75</v>
      </c>
      <c r="D459" s="6">
        <v>83</v>
      </c>
      <c r="E459" s="6">
        <v>59</v>
      </c>
      <c r="F459" s="6">
        <v>44</v>
      </c>
      <c r="G459" s="6">
        <v>58</v>
      </c>
      <c r="H459" s="6">
        <v>57</v>
      </c>
      <c r="I459" s="6">
        <v>54</v>
      </c>
      <c r="J459" s="6">
        <v>61</v>
      </c>
      <c r="K459" s="6">
        <v>40</v>
      </c>
      <c r="L459" s="6">
        <v>27</v>
      </c>
      <c r="M459" s="6">
        <v>46</v>
      </c>
    </row>
    <row r="460" spans="2:13" x14ac:dyDescent="0.25">
      <c r="B460" s="8" t="s">
        <v>56545</v>
      </c>
      <c r="C460" s="6">
        <v>229</v>
      </c>
      <c r="D460" s="6">
        <v>210</v>
      </c>
      <c r="E460" s="6">
        <v>221</v>
      </c>
      <c r="F460" s="6">
        <v>213</v>
      </c>
      <c r="G460" s="6">
        <v>200</v>
      </c>
      <c r="H460" s="6">
        <v>194</v>
      </c>
      <c r="I460" s="6">
        <v>182</v>
      </c>
      <c r="J460" s="6">
        <v>177</v>
      </c>
      <c r="K460" s="6">
        <v>170</v>
      </c>
      <c r="L460" s="6">
        <v>176</v>
      </c>
      <c r="M460" s="6">
        <v>164</v>
      </c>
    </row>
    <row r="461" spans="2:13" x14ac:dyDescent="0.25">
      <c r="B461" s="8" t="s">
        <v>56546</v>
      </c>
      <c r="C461" s="6"/>
      <c r="D461" s="6">
        <v>19</v>
      </c>
      <c r="E461" s="6">
        <v>10</v>
      </c>
      <c r="F461" s="6"/>
      <c r="G461" s="6"/>
      <c r="H461" s="6"/>
      <c r="I461" s="6"/>
      <c r="J461" s="6"/>
      <c r="K461" s="6"/>
      <c r="L461" s="6"/>
      <c r="M461" s="6"/>
    </row>
    <row r="462" spans="2:13" x14ac:dyDescent="0.25">
      <c r="B462" s="8" t="s">
        <v>56547</v>
      </c>
      <c r="C462" s="6">
        <v>1371</v>
      </c>
      <c r="D462" s="6">
        <v>1353</v>
      </c>
      <c r="E462" s="6">
        <v>1371</v>
      </c>
      <c r="F462" s="6">
        <v>1378</v>
      </c>
      <c r="G462" s="6">
        <v>1370</v>
      </c>
      <c r="H462" s="6">
        <v>1352</v>
      </c>
      <c r="I462" s="6">
        <v>1248</v>
      </c>
      <c r="J462" s="6">
        <v>1143</v>
      </c>
      <c r="K462" s="6">
        <v>1111</v>
      </c>
      <c r="L462" s="6">
        <v>1012</v>
      </c>
      <c r="M462" s="6">
        <v>960</v>
      </c>
    </row>
    <row r="463" spans="2:13" x14ac:dyDescent="0.25">
      <c r="B463" s="8" t="s">
        <v>56548</v>
      </c>
      <c r="C463" s="6">
        <v>2125</v>
      </c>
      <c r="D463" s="6">
        <v>2011</v>
      </c>
      <c r="E463" s="6">
        <v>1951</v>
      </c>
      <c r="F463" s="6">
        <v>1907</v>
      </c>
      <c r="G463" s="6">
        <v>1847</v>
      </c>
      <c r="H463" s="6">
        <v>1836</v>
      </c>
      <c r="I463" s="6">
        <v>1504</v>
      </c>
      <c r="J463" s="6">
        <v>1771</v>
      </c>
      <c r="K463" s="6">
        <v>1719</v>
      </c>
      <c r="L463" s="6">
        <v>1671</v>
      </c>
      <c r="M463" s="6">
        <v>1694</v>
      </c>
    </row>
    <row r="464" spans="2:13" x14ac:dyDescent="0.25">
      <c r="B464" s="8" t="s">
        <v>56549</v>
      </c>
      <c r="C464" s="6">
        <v>2036</v>
      </c>
      <c r="D464" s="6">
        <v>2032</v>
      </c>
      <c r="E464" s="6">
        <v>1963</v>
      </c>
      <c r="F464" s="6">
        <v>1869</v>
      </c>
      <c r="G464" s="6">
        <v>1827</v>
      </c>
      <c r="H464" s="6">
        <v>1786</v>
      </c>
      <c r="I464" s="6">
        <v>1777</v>
      </c>
      <c r="J464" s="6">
        <v>1728</v>
      </c>
      <c r="K464" s="6">
        <v>1670</v>
      </c>
      <c r="L464" s="6">
        <v>1679</v>
      </c>
      <c r="M464" s="6">
        <v>1666</v>
      </c>
    </row>
    <row r="465" spans="2:13" x14ac:dyDescent="0.25">
      <c r="B465" s="8" t="s">
        <v>56550</v>
      </c>
      <c r="C465" s="6">
        <v>1378</v>
      </c>
      <c r="D465" s="6">
        <v>1252</v>
      </c>
      <c r="E465" s="6">
        <v>1292</v>
      </c>
      <c r="F465" s="6">
        <v>1283</v>
      </c>
      <c r="G465" s="6">
        <v>1329</v>
      </c>
      <c r="H465" s="6">
        <v>1288</v>
      </c>
      <c r="I465" s="6">
        <v>1347</v>
      </c>
      <c r="J465" s="6">
        <v>1353</v>
      </c>
      <c r="K465" s="6">
        <v>1316</v>
      </c>
      <c r="L465" s="6">
        <v>1256</v>
      </c>
      <c r="M465" s="6">
        <v>1251</v>
      </c>
    </row>
    <row r="466" spans="2:13" x14ac:dyDescent="0.25">
      <c r="B466" s="8" t="s">
        <v>56551</v>
      </c>
      <c r="C466" s="6">
        <v>1580</v>
      </c>
      <c r="D466" s="6">
        <v>1784</v>
      </c>
      <c r="E466" s="6">
        <v>1735</v>
      </c>
      <c r="F466" s="6">
        <v>1693</v>
      </c>
      <c r="G466" s="6">
        <v>1656</v>
      </c>
      <c r="H466" s="6">
        <v>1603</v>
      </c>
      <c r="I466" s="6">
        <v>1520</v>
      </c>
      <c r="J466" s="6">
        <v>1428</v>
      </c>
      <c r="K466" s="6">
        <v>1345</v>
      </c>
      <c r="L466" s="6">
        <v>1293</v>
      </c>
      <c r="M466" s="6">
        <v>1287</v>
      </c>
    </row>
    <row r="467" spans="2:13" x14ac:dyDescent="0.25">
      <c r="B467" s="8" t="s">
        <v>56552</v>
      </c>
      <c r="C467" s="6">
        <v>1272</v>
      </c>
      <c r="D467" s="6">
        <v>1202</v>
      </c>
      <c r="E467" s="6">
        <v>1162</v>
      </c>
      <c r="F467" s="6">
        <v>1192</v>
      </c>
      <c r="G467" s="6">
        <v>1169</v>
      </c>
      <c r="H467" s="6">
        <v>1140</v>
      </c>
      <c r="I467" s="6">
        <v>1113</v>
      </c>
      <c r="J467" s="6">
        <v>1076</v>
      </c>
      <c r="K467" s="6">
        <v>1003</v>
      </c>
      <c r="L467" s="6">
        <v>1003</v>
      </c>
      <c r="M467" s="6">
        <v>982</v>
      </c>
    </row>
    <row r="468" spans="2:13" x14ac:dyDescent="0.25">
      <c r="B468" s="8" t="s">
        <v>56553</v>
      </c>
      <c r="C468" s="6">
        <v>906</v>
      </c>
      <c r="D468" s="6">
        <v>917</v>
      </c>
      <c r="E468" s="6">
        <v>899</v>
      </c>
      <c r="F468" s="6">
        <v>902</v>
      </c>
      <c r="G468" s="6">
        <v>899</v>
      </c>
      <c r="H468" s="6">
        <v>878</v>
      </c>
      <c r="I468" s="6">
        <v>879</v>
      </c>
      <c r="J468" s="6">
        <v>871</v>
      </c>
      <c r="K468" s="6">
        <v>851</v>
      </c>
      <c r="L468" s="6">
        <v>848</v>
      </c>
      <c r="M468" s="6">
        <v>848</v>
      </c>
    </row>
    <row r="469" spans="2:13" x14ac:dyDescent="0.25">
      <c r="B469" s="8" t="s">
        <v>56554</v>
      </c>
      <c r="C469" s="6"/>
      <c r="D469" s="6">
        <v>206</v>
      </c>
      <c r="E469" s="6">
        <v>190</v>
      </c>
      <c r="F469" s="6">
        <v>186</v>
      </c>
      <c r="G469" s="6">
        <v>180</v>
      </c>
      <c r="H469" s="6">
        <v>190</v>
      </c>
      <c r="I469" s="6">
        <v>202</v>
      </c>
      <c r="J469" s="6">
        <v>196</v>
      </c>
      <c r="K469" s="6">
        <v>214</v>
      </c>
      <c r="L469" s="6">
        <v>225</v>
      </c>
      <c r="M469" s="6">
        <v>219</v>
      </c>
    </row>
    <row r="470" spans="2:13" x14ac:dyDescent="0.25">
      <c r="B470" s="8" t="s">
        <v>56555</v>
      </c>
      <c r="C470" s="6"/>
      <c r="D470" s="6">
        <v>37</v>
      </c>
      <c r="E470" s="6">
        <v>84</v>
      </c>
      <c r="F470" s="6">
        <v>123</v>
      </c>
      <c r="G470" s="6">
        <v>190</v>
      </c>
      <c r="H470" s="6">
        <v>292</v>
      </c>
      <c r="I470" s="6">
        <v>357</v>
      </c>
      <c r="J470" s="6">
        <v>389</v>
      </c>
      <c r="K470" s="6">
        <v>440</v>
      </c>
      <c r="L470" s="6">
        <v>485</v>
      </c>
      <c r="M470" s="6">
        <v>497</v>
      </c>
    </row>
    <row r="471" spans="2:13" x14ac:dyDescent="0.25">
      <c r="B471" s="8" t="s">
        <v>56556</v>
      </c>
      <c r="C471" s="6">
        <v>139</v>
      </c>
      <c r="D471" s="6">
        <v>157</v>
      </c>
      <c r="E471" s="6">
        <v>128</v>
      </c>
      <c r="F471" s="6">
        <v>137</v>
      </c>
      <c r="G471" s="6">
        <v>113</v>
      </c>
      <c r="H471" s="6">
        <v>124</v>
      </c>
      <c r="I471" s="6">
        <v>104</v>
      </c>
      <c r="J471" s="6">
        <v>81</v>
      </c>
      <c r="K471" s="6">
        <v>88</v>
      </c>
      <c r="L471" s="6">
        <v>82</v>
      </c>
      <c r="M471" s="6">
        <v>74</v>
      </c>
    </row>
    <row r="472" spans="2:13" x14ac:dyDescent="0.25">
      <c r="B472" s="8" t="s">
        <v>56557</v>
      </c>
      <c r="C472" s="6">
        <v>585</v>
      </c>
      <c r="D472" s="6">
        <v>561</v>
      </c>
      <c r="E472" s="6">
        <v>492</v>
      </c>
      <c r="F472" s="6">
        <v>358</v>
      </c>
      <c r="G472" s="6">
        <v>418</v>
      </c>
      <c r="H472" s="6">
        <v>361</v>
      </c>
      <c r="I472" s="6">
        <v>307</v>
      </c>
      <c r="J472" s="6">
        <v>295</v>
      </c>
      <c r="K472" s="6">
        <v>287</v>
      </c>
      <c r="L472" s="6">
        <v>266</v>
      </c>
      <c r="M472" s="6">
        <v>268</v>
      </c>
    </row>
    <row r="473" spans="2:13" x14ac:dyDescent="0.25">
      <c r="B473" s="8" t="s">
        <v>56558</v>
      </c>
      <c r="C473" s="6"/>
      <c r="D473" s="6"/>
      <c r="E473" s="6">
        <v>7</v>
      </c>
      <c r="F473" s="6">
        <v>9</v>
      </c>
      <c r="G473" s="6">
        <v>6</v>
      </c>
      <c r="H473" s="6"/>
      <c r="I473" s="6"/>
      <c r="J473" s="6"/>
      <c r="K473" s="6"/>
      <c r="L473" s="6"/>
      <c r="M473" s="6"/>
    </row>
    <row r="474" spans="2:13" x14ac:dyDescent="0.25">
      <c r="B474" s="8" t="s">
        <v>56559</v>
      </c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</row>
    <row r="475" spans="2:13" x14ac:dyDescent="0.25">
      <c r="B475" s="8" t="s">
        <v>56560</v>
      </c>
      <c r="C475" s="6">
        <v>9</v>
      </c>
      <c r="D475" s="6">
        <v>11</v>
      </c>
      <c r="E475" s="6">
        <v>12</v>
      </c>
      <c r="F475" s="6">
        <v>7</v>
      </c>
      <c r="G475" s="6">
        <v>8</v>
      </c>
      <c r="H475" s="6">
        <v>5</v>
      </c>
      <c r="I475" s="6">
        <v>5</v>
      </c>
      <c r="J475" s="6">
        <v>11</v>
      </c>
      <c r="K475" s="6">
        <v>12</v>
      </c>
      <c r="L475" s="6">
        <v>6</v>
      </c>
      <c r="M475" s="6">
        <v>13</v>
      </c>
    </row>
    <row r="476" spans="2:13" x14ac:dyDescent="0.25">
      <c r="B476" s="8" t="s">
        <v>56561</v>
      </c>
      <c r="C476" s="6">
        <v>605</v>
      </c>
      <c r="D476" s="6">
        <v>559</v>
      </c>
      <c r="E476" s="6">
        <v>505</v>
      </c>
      <c r="F476" s="6">
        <v>508</v>
      </c>
      <c r="G476" s="6">
        <v>482</v>
      </c>
      <c r="H476" s="6">
        <v>458</v>
      </c>
      <c r="I476" s="6">
        <v>462</v>
      </c>
      <c r="J476" s="6">
        <v>439</v>
      </c>
      <c r="K476" s="6">
        <v>401</v>
      </c>
      <c r="L476" s="6">
        <v>386</v>
      </c>
      <c r="M476" s="6">
        <v>404</v>
      </c>
    </row>
    <row r="477" spans="2:13" x14ac:dyDescent="0.25">
      <c r="B477" s="8" t="s">
        <v>56562</v>
      </c>
      <c r="C477" s="6">
        <v>635</v>
      </c>
      <c r="D477" s="6">
        <v>630</v>
      </c>
      <c r="E477" s="6">
        <v>636</v>
      </c>
      <c r="F477" s="6">
        <v>608</v>
      </c>
      <c r="G477" s="6">
        <v>601</v>
      </c>
      <c r="H477" s="6">
        <v>562</v>
      </c>
      <c r="I477" s="6">
        <v>524</v>
      </c>
      <c r="J477" s="6">
        <v>484</v>
      </c>
      <c r="K477" s="6">
        <v>462</v>
      </c>
      <c r="L477" s="6">
        <v>450</v>
      </c>
      <c r="M477" s="6">
        <v>450</v>
      </c>
    </row>
    <row r="478" spans="2:13" x14ac:dyDescent="0.25">
      <c r="B478" s="8" t="s">
        <v>56563</v>
      </c>
      <c r="C478" s="6">
        <v>1066</v>
      </c>
      <c r="D478" s="6">
        <v>1009</v>
      </c>
      <c r="E478" s="6">
        <v>984</v>
      </c>
      <c r="F478" s="6">
        <v>1007</v>
      </c>
      <c r="G478" s="6">
        <v>982</v>
      </c>
      <c r="H478" s="6">
        <v>1005</v>
      </c>
      <c r="I478" s="6">
        <v>989</v>
      </c>
      <c r="J478" s="6">
        <v>979</v>
      </c>
      <c r="K478" s="6">
        <v>982</v>
      </c>
      <c r="L478" s="6">
        <v>960</v>
      </c>
      <c r="M478" s="6">
        <v>983</v>
      </c>
    </row>
    <row r="479" spans="2:13" x14ac:dyDescent="0.25">
      <c r="B479" s="8" t="s">
        <v>56564</v>
      </c>
      <c r="C479" s="6">
        <v>208</v>
      </c>
      <c r="D479" s="6">
        <v>154</v>
      </c>
      <c r="E479" s="6">
        <v>146</v>
      </c>
      <c r="F479" s="6">
        <v>145</v>
      </c>
      <c r="G479" s="6">
        <v>144</v>
      </c>
      <c r="H479" s="6">
        <v>110</v>
      </c>
      <c r="I479" s="6">
        <v>98</v>
      </c>
      <c r="J479" s="6">
        <v>105</v>
      </c>
      <c r="K479" s="6">
        <v>107</v>
      </c>
      <c r="L479" s="6">
        <v>100</v>
      </c>
      <c r="M479" s="6">
        <v>76</v>
      </c>
    </row>
    <row r="480" spans="2:13" x14ac:dyDescent="0.25">
      <c r="B480" s="8" t="s">
        <v>56565</v>
      </c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>
        <v>40</v>
      </c>
    </row>
    <row r="481" spans="2:13" x14ac:dyDescent="0.25">
      <c r="B481" s="8" t="s">
        <v>56566</v>
      </c>
      <c r="C481" s="6">
        <v>674</v>
      </c>
      <c r="D481" s="6">
        <v>652</v>
      </c>
      <c r="E481" s="6">
        <v>668</v>
      </c>
      <c r="F481" s="6">
        <v>652</v>
      </c>
      <c r="G481" s="6">
        <v>659</v>
      </c>
      <c r="H481" s="6">
        <v>605</v>
      </c>
      <c r="I481" s="6">
        <v>610</v>
      </c>
      <c r="J481" s="6">
        <v>606</v>
      </c>
      <c r="K481" s="6">
        <v>591</v>
      </c>
      <c r="L481" s="6">
        <v>577</v>
      </c>
      <c r="M481" s="6">
        <v>559</v>
      </c>
    </row>
    <row r="482" spans="2:13" x14ac:dyDescent="0.25">
      <c r="B482" s="8" t="s">
        <v>56567</v>
      </c>
      <c r="C482" s="6"/>
      <c r="D482" s="6"/>
      <c r="E482" s="6"/>
      <c r="F482" s="6"/>
      <c r="G482" s="6">
        <v>5</v>
      </c>
      <c r="H482" s="6">
        <v>7</v>
      </c>
      <c r="I482" s="6">
        <v>14</v>
      </c>
      <c r="J482" s="6">
        <v>13</v>
      </c>
      <c r="K482" s="6">
        <v>15</v>
      </c>
      <c r="L482" s="6">
        <v>10</v>
      </c>
      <c r="M482" s="6">
        <v>9</v>
      </c>
    </row>
    <row r="483" spans="2:13" x14ac:dyDescent="0.25">
      <c r="B483" s="8" t="s">
        <v>56568</v>
      </c>
      <c r="C483" s="6"/>
      <c r="D483" s="6">
        <v>9</v>
      </c>
      <c r="E483" s="6">
        <v>11</v>
      </c>
      <c r="F483" s="6"/>
      <c r="G483" s="6"/>
      <c r="H483" s="6"/>
      <c r="I483" s="6"/>
      <c r="J483" s="6"/>
      <c r="K483" s="6"/>
      <c r="L483" s="6"/>
      <c r="M483" s="6"/>
    </row>
    <row r="484" spans="2:13" x14ac:dyDescent="0.25">
      <c r="B484" s="8" t="s">
        <v>56569</v>
      </c>
      <c r="C484" s="6">
        <v>13</v>
      </c>
      <c r="D484" s="6">
        <v>48</v>
      </c>
      <c r="E484" s="6">
        <v>43</v>
      </c>
      <c r="F484" s="6">
        <v>50</v>
      </c>
      <c r="G484" s="6">
        <v>39</v>
      </c>
      <c r="H484" s="6">
        <v>42</v>
      </c>
      <c r="I484" s="6">
        <v>41</v>
      </c>
      <c r="J484" s="6">
        <v>39</v>
      </c>
      <c r="K484" s="6">
        <v>44</v>
      </c>
      <c r="L484" s="6">
        <v>38</v>
      </c>
      <c r="M484" s="6">
        <v>43</v>
      </c>
    </row>
    <row r="485" spans="2:13" x14ac:dyDescent="0.25">
      <c r="B485" s="8" t="s">
        <v>56570</v>
      </c>
      <c r="C485" s="6">
        <v>1584</v>
      </c>
      <c r="D485" s="6">
        <v>1528</v>
      </c>
      <c r="E485" s="6">
        <v>1454</v>
      </c>
      <c r="F485" s="6">
        <v>1388</v>
      </c>
      <c r="G485" s="6">
        <v>1335</v>
      </c>
      <c r="H485" s="6">
        <v>1322</v>
      </c>
      <c r="I485" s="6">
        <v>1204</v>
      </c>
      <c r="J485" s="6">
        <v>1151</v>
      </c>
      <c r="K485" s="6">
        <v>1090</v>
      </c>
      <c r="L485" s="6">
        <v>1067</v>
      </c>
      <c r="M485" s="6">
        <v>1045</v>
      </c>
    </row>
    <row r="486" spans="2:13" x14ac:dyDescent="0.25">
      <c r="B486" s="8" t="s">
        <v>56571</v>
      </c>
      <c r="C486" s="6">
        <v>2025</v>
      </c>
      <c r="D486" s="6">
        <v>2034</v>
      </c>
      <c r="E486" s="6">
        <v>1927</v>
      </c>
      <c r="F486" s="6">
        <v>1909</v>
      </c>
      <c r="G486" s="6">
        <v>1882</v>
      </c>
      <c r="H486" s="6">
        <v>1894</v>
      </c>
      <c r="I486" s="6">
        <v>1873</v>
      </c>
      <c r="J486" s="6">
        <v>1822</v>
      </c>
      <c r="K486" s="6">
        <v>1756</v>
      </c>
      <c r="L486" s="6">
        <v>1696</v>
      </c>
      <c r="M486" s="6">
        <v>1639</v>
      </c>
    </row>
    <row r="487" spans="2:13" x14ac:dyDescent="0.25">
      <c r="B487" s="8" t="s">
        <v>56572</v>
      </c>
      <c r="C487" s="6">
        <v>838</v>
      </c>
      <c r="D487" s="6">
        <v>826</v>
      </c>
      <c r="E487" s="6">
        <v>791</v>
      </c>
      <c r="F487" s="6">
        <v>764</v>
      </c>
      <c r="G487" s="6">
        <v>734</v>
      </c>
      <c r="H487" s="6">
        <v>707</v>
      </c>
      <c r="I487" s="6">
        <v>685</v>
      </c>
      <c r="J487" s="6">
        <v>674</v>
      </c>
      <c r="K487" s="6">
        <v>666</v>
      </c>
      <c r="L487" s="6">
        <v>633</v>
      </c>
      <c r="M487" s="6">
        <v>611</v>
      </c>
    </row>
    <row r="488" spans="2:13" x14ac:dyDescent="0.25">
      <c r="B488" s="8" t="s">
        <v>56573</v>
      </c>
      <c r="C488" s="6">
        <v>1730</v>
      </c>
      <c r="D488" s="6">
        <v>1739</v>
      </c>
      <c r="E488" s="6">
        <v>1719</v>
      </c>
      <c r="F488" s="6">
        <v>1666</v>
      </c>
      <c r="G488" s="6">
        <v>1700</v>
      </c>
      <c r="H488" s="6">
        <v>1696</v>
      </c>
      <c r="I488" s="6">
        <v>1688</v>
      </c>
      <c r="J488" s="6">
        <v>1611</v>
      </c>
      <c r="K488" s="6">
        <v>1548</v>
      </c>
      <c r="L488" s="6">
        <v>1480</v>
      </c>
      <c r="M488" s="6">
        <v>1475</v>
      </c>
    </row>
    <row r="489" spans="2:13" x14ac:dyDescent="0.25">
      <c r="B489" s="8" t="s">
        <v>56574</v>
      </c>
      <c r="C489" s="6"/>
      <c r="D489" s="6"/>
      <c r="E489" s="6"/>
      <c r="F489" s="6">
        <v>8</v>
      </c>
      <c r="G489" s="6"/>
      <c r="H489" s="6"/>
      <c r="I489" s="6"/>
      <c r="J489" s="6"/>
      <c r="K489" s="6"/>
      <c r="L489" s="6"/>
      <c r="M489" s="6"/>
    </row>
    <row r="490" spans="2:13" x14ac:dyDescent="0.25">
      <c r="B490" s="8" t="s">
        <v>56575</v>
      </c>
      <c r="C490" s="6"/>
      <c r="D490" s="6"/>
      <c r="E490" s="6">
        <v>279</v>
      </c>
      <c r="F490" s="6">
        <v>273</v>
      </c>
      <c r="G490" s="6">
        <v>198</v>
      </c>
      <c r="H490" s="6">
        <v>157</v>
      </c>
      <c r="I490" s="6">
        <v>131</v>
      </c>
      <c r="J490" s="6">
        <v>138</v>
      </c>
      <c r="K490" s="6">
        <v>171</v>
      </c>
      <c r="L490" s="6">
        <v>193</v>
      </c>
      <c r="M490" s="6">
        <v>255</v>
      </c>
    </row>
    <row r="491" spans="2:13" x14ac:dyDescent="0.25">
      <c r="B491" s="8" t="s">
        <v>56576</v>
      </c>
      <c r="C491" s="6">
        <v>796</v>
      </c>
      <c r="D491" s="6">
        <v>778</v>
      </c>
      <c r="E491" s="6">
        <v>763</v>
      </c>
      <c r="F491" s="6">
        <v>673</v>
      </c>
      <c r="G491" s="6">
        <v>717</v>
      </c>
      <c r="H491" s="6">
        <v>691</v>
      </c>
      <c r="I491" s="6">
        <v>636</v>
      </c>
      <c r="J491" s="6">
        <v>587</v>
      </c>
      <c r="K491" s="6">
        <v>570</v>
      </c>
      <c r="L491" s="6">
        <v>522</v>
      </c>
      <c r="M491" s="6">
        <v>494</v>
      </c>
    </row>
    <row r="492" spans="2:13" x14ac:dyDescent="0.25">
      <c r="B492" s="8" t="s">
        <v>56577</v>
      </c>
      <c r="C492" s="6">
        <v>1227</v>
      </c>
      <c r="D492" s="6">
        <v>1201</v>
      </c>
      <c r="E492" s="6">
        <v>1150</v>
      </c>
      <c r="F492" s="6">
        <v>1134</v>
      </c>
      <c r="G492" s="6">
        <v>1084</v>
      </c>
      <c r="H492" s="6">
        <v>1075</v>
      </c>
      <c r="I492" s="6">
        <v>1012</v>
      </c>
      <c r="J492" s="6">
        <v>948</v>
      </c>
      <c r="K492" s="6">
        <v>924</v>
      </c>
      <c r="L492" s="6">
        <v>847</v>
      </c>
      <c r="M492" s="6">
        <v>815</v>
      </c>
    </row>
    <row r="493" spans="2:13" x14ac:dyDescent="0.25">
      <c r="B493" s="8" t="s">
        <v>56578</v>
      </c>
      <c r="C493" s="6"/>
      <c r="D493" s="6">
        <v>34</v>
      </c>
      <c r="E493" s="6">
        <v>35</v>
      </c>
      <c r="F493" s="6">
        <v>37</v>
      </c>
      <c r="G493" s="6">
        <v>34</v>
      </c>
      <c r="H493" s="6">
        <v>32</v>
      </c>
      <c r="I493" s="6">
        <v>30</v>
      </c>
      <c r="J493" s="6">
        <v>38</v>
      </c>
      <c r="K493" s="6">
        <v>37</v>
      </c>
      <c r="L493" s="6">
        <v>41</v>
      </c>
      <c r="M493" s="6">
        <v>42</v>
      </c>
    </row>
    <row r="494" spans="2:13" x14ac:dyDescent="0.25">
      <c r="B494" s="8" t="s">
        <v>56579</v>
      </c>
      <c r="C494" s="6"/>
      <c r="D494" s="6"/>
      <c r="E494" s="6"/>
      <c r="F494" s="6">
        <v>13</v>
      </c>
      <c r="G494" s="6">
        <v>10</v>
      </c>
      <c r="H494" s="6">
        <v>9</v>
      </c>
      <c r="I494" s="6">
        <v>13</v>
      </c>
      <c r="J494" s="6">
        <v>12</v>
      </c>
      <c r="K494" s="6">
        <v>23</v>
      </c>
      <c r="L494" s="6">
        <v>14</v>
      </c>
      <c r="M494" s="6"/>
    </row>
    <row r="495" spans="2:13" x14ac:dyDescent="0.25">
      <c r="B495" s="8" t="s">
        <v>56580</v>
      </c>
      <c r="C495" s="6"/>
      <c r="D495" s="6"/>
      <c r="E495" s="6"/>
      <c r="F495" s="6">
        <v>6</v>
      </c>
      <c r="G495" s="6">
        <v>5</v>
      </c>
      <c r="H495" s="6"/>
      <c r="I495" s="6"/>
      <c r="J495" s="6"/>
      <c r="K495" s="6"/>
      <c r="L495" s="6"/>
      <c r="M495" s="6"/>
    </row>
    <row r="496" spans="2:13" x14ac:dyDescent="0.25">
      <c r="B496" s="8" t="s">
        <v>56581</v>
      </c>
      <c r="C496" s="6"/>
      <c r="D496" s="6"/>
      <c r="E496" s="6">
        <v>90</v>
      </c>
      <c r="F496" s="6">
        <v>145</v>
      </c>
      <c r="G496" s="6">
        <v>194</v>
      </c>
      <c r="H496" s="6">
        <v>270</v>
      </c>
      <c r="I496" s="6">
        <v>434</v>
      </c>
      <c r="J496" s="6">
        <v>578</v>
      </c>
      <c r="K496" s="6">
        <v>678</v>
      </c>
      <c r="L496" s="6">
        <v>726</v>
      </c>
      <c r="M496" s="6">
        <v>717</v>
      </c>
    </row>
    <row r="497" spans="2:13" x14ac:dyDescent="0.25">
      <c r="B497" s="8" t="s">
        <v>56582</v>
      </c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</row>
    <row r="498" spans="2:13" x14ac:dyDescent="0.25">
      <c r="B498" s="8" t="s">
        <v>56583</v>
      </c>
      <c r="C498" s="6"/>
      <c r="D498" s="6"/>
      <c r="E498" s="6"/>
      <c r="F498" s="6">
        <v>9</v>
      </c>
      <c r="G498" s="6">
        <v>15</v>
      </c>
      <c r="H498" s="6">
        <v>15</v>
      </c>
      <c r="I498" s="6">
        <v>24</v>
      </c>
      <c r="J498" s="6">
        <v>25</v>
      </c>
      <c r="K498" s="6">
        <v>28</v>
      </c>
      <c r="L498" s="6">
        <v>20</v>
      </c>
      <c r="M498" s="6">
        <v>34</v>
      </c>
    </row>
    <row r="499" spans="2:13" x14ac:dyDescent="0.25">
      <c r="B499" s="8" t="s">
        <v>56584</v>
      </c>
      <c r="C499" s="6"/>
      <c r="D499" s="6"/>
      <c r="E499" s="6">
        <v>101</v>
      </c>
      <c r="F499" s="6">
        <v>139</v>
      </c>
      <c r="G499" s="6">
        <v>148</v>
      </c>
      <c r="H499" s="6">
        <v>132</v>
      </c>
      <c r="I499" s="6">
        <v>104</v>
      </c>
      <c r="J499" s="6">
        <v>147</v>
      </c>
      <c r="K499" s="6">
        <v>128</v>
      </c>
      <c r="L499" s="6">
        <v>134</v>
      </c>
      <c r="M499" s="6">
        <v>155</v>
      </c>
    </row>
    <row r="500" spans="2:13" x14ac:dyDescent="0.25">
      <c r="B500" s="8" t="s">
        <v>56585</v>
      </c>
      <c r="C500" s="6"/>
      <c r="D500" s="6"/>
      <c r="E500" s="6">
        <v>25</v>
      </c>
      <c r="F500" s="6">
        <v>23</v>
      </c>
      <c r="G500" s="6">
        <v>23</v>
      </c>
      <c r="H500" s="6">
        <v>33</v>
      </c>
      <c r="I500" s="6">
        <v>29</v>
      </c>
      <c r="J500" s="6">
        <v>24</v>
      </c>
      <c r="K500" s="6">
        <v>28</v>
      </c>
      <c r="L500" s="6">
        <v>23</v>
      </c>
      <c r="M500" s="6">
        <v>19</v>
      </c>
    </row>
    <row r="501" spans="2:13" x14ac:dyDescent="0.25">
      <c r="B501" s="8" t="s">
        <v>56586</v>
      </c>
      <c r="C501" s="6"/>
      <c r="D501" s="6"/>
      <c r="E501" s="6"/>
      <c r="F501" s="6">
        <v>17</v>
      </c>
      <c r="G501" s="6"/>
      <c r="H501" s="6"/>
      <c r="I501" s="6"/>
      <c r="J501" s="6"/>
      <c r="K501" s="6"/>
      <c r="L501" s="6"/>
      <c r="M501" s="6"/>
    </row>
    <row r="502" spans="2:13" x14ac:dyDescent="0.25">
      <c r="B502" s="8" t="s">
        <v>56587</v>
      </c>
      <c r="C502" s="6"/>
      <c r="D502" s="6"/>
      <c r="E502" s="6"/>
      <c r="F502" s="6">
        <v>19</v>
      </c>
      <c r="G502" s="6">
        <v>23</v>
      </c>
      <c r="H502" s="6">
        <v>28</v>
      </c>
      <c r="I502" s="6">
        <v>21</v>
      </c>
      <c r="J502" s="6">
        <v>25</v>
      </c>
      <c r="K502" s="6">
        <v>30</v>
      </c>
      <c r="L502" s="6">
        <v>27</v>
      </c>
      <c r="M502" s="6">
        <v>25</v>
      </c>
    </row>
    <row r="503" spans="2:13" x14ac:dyDescent="0.25">
      <c r="B503" s="8" t="s">
        <v>56588</v>
      </c>
      <c r="C503" s="6"/>
      <c r="D503" s="6">
        <v>5</v>
      </c>
      <c r="E503" s="6">
        <v>40</v>
      </c>
      <c r="F503" s="6">
        <v>44</v>
      </c>
      <c r="G503" s="6">
        <v>36</v>
      </c>
      <c r="H503" s="6">
        <v>33</v>
      </c>
      <c r="I503" s="6">
        <v>35</v>
      </c>
      <c r="J503" s="6">
        <v>29</v>
      </c>
      <c r="K503" s="6">
        <v>35</v>
      </c>
      <c r="L503" s="6">
        <v>29</v>
      </c>
      <c r="M503" s="6">
        <v>21</v>
      </c>
    </row>
    <row r="504" spans="2:13" x14ac:dyDescent="0.25">
      <c r="B504" s="8" t="s">
        <v>56589</v>
      </c>
      <c r="C504" s="6"/>
      <c r="D504" s="6"/>
      <c r="E504" s="6"/>
      <c r="F504" s="6">
        <v>8</v>
      </c>
      <c r="G504" s="6">
        <v>8</v>
      </c>
      <c r="H504" s="6">
        <v>9</v>
      </c>
      <c r="I504" s="6">
        <v>8</v>
      </c>
      <c r="J504" s="6">
        <v>14</v>
      </c>
      <c r="K504" s="6">
        <v>16</v>
      </c>
      <c r="L504" s="6">
        <v>13</v>
      </c>
      <c r="M504" s="6">
        <v>20</v>
      </c>
    </row>
    <row r="505" spans="2:13" x14ac:dyDescent="0.25">
      <c r="B505" s="8" t="s">
        <v>56590</v>
      </c>
      <c r="C505" s="6">
        <v>376</v>
      </c>
      <c r="D505" s="6">
        <v>345</v>
      </c>
      <c r="E505" s="6">
        <v>337</v>
      </c>
      <c r="F505" s="6">
        <v>301</v>
      </c>
      <c r="G505" s="6">
        <v>226</v>
      </c>
      <c r="H505" s="6">
        <v>226</v>
      </c>
      <c r="I505" s="6">
        <v>216</v>
      </c>
      <c r="J505" s="6">
        <v>192</v>
      </c>
      <c r="K505" s="6">
        <v>169</v>
      </c>
      <c r="L505" s="6">
        <v>137</v>
      </c>
      <c r="M505" s="6">
        <v>156</v>
      </c>
    </row>
    <row r="506" spans="2:13" x14ac:dyDescent="0.25">
      <c r="B506" s="8" t="s">
        <v>56591</v>
      </c>
      <c r="C506" s="6">
        <v>39</v>
      </c>
      <c r="D506" s="6">
        <v>37</v>
      </c>
      <c r="E506" s="6">
        <v>32</v>
      </c>
      <c r="F506" s="6">
        <v>31</v>
      </c>
      <c r="G506" s="6">
        <v>31</v>
      </c>
      <c r="H506" s="6">
        <v>29</v>
      </c>
      <c r="I506" s="6">
        <v>28</v>
      </c>
      <c r="J506" s="6">
        <v>27</v>
      </c>
      <c r="K506" s="6">
        <v>39</v>
      </c>
      <c r="L506" s="6">
        <v>40</v>
      </c>
      <c r="M506" s="6">
        <v>40</v>
      </c>
    </row>
    <row r="507" spans="2:13" x14ac:dyDescent="0.25">
      <c r="B507" s="8" t="s">
        <v>56592</v>
      </c>
      <c r="C507" s="6">
        <v>819</v>
      </c>
      <c r="D507" s="6">
        <v>801</v>
      </c>
      <c r="E507" s="6">
        <v>798</v>
      </c>
      <c r="F507" s="6">
        <v>809</v>
      </c>
      <c r="G507" s="6">
        <v>779</v>
      </c>
      <c r="H507" s="6">
        <v>824</v>
      </c>
      <c r="I507" s="6">
        <v>786</v>
      </c>
      <c r="J507" s="6">
        <v>775</v>
      </c>
      <c r="K507" s="6">
        <v>778</v>
      </c>
      <c r="L507" s="6">
        <v>776</v>
      </c>
      <c r="M507" s="6">
        <v>804</v>
      </c>
    </row>
    <row r="508" spans="2:13" x14ac:dyDescent="0.25">
      <c r="B508" s="8" t="s">
        <v>56593</v>
      </c>
      <c r="C508" s="6">
        <v>756</v>
      </c>
      <c r="D508" s="6">
        <v>747</v>
      </c>
      <c r="E508" s="6">
        <v>758</v>
      </c>
      <c r="F508" s="6">
        <v>783</v>
      </c>
      <c r="G508" s="6">
        <v>772</v>
      </c>
      <c r="H508" s="6">
        <v>779</v>
      </c>
      <c r="I508" s="6">
        <v>766</v>
      </c>
      <c r="J508" s="6">
        <v>740</v>
      </c>
      <c r="K508" s="6">
        <v>720</v>
      </c>
      <c r="L508" s="6">
        <v>666</v>
      </c>
      <c r="M508" s="6">
        <v>689</v>
      </c>
    </row>
    <row r="509" spans="2:13" x14ac:dyDescent="0.25">
      <c r="B509" s="8" t="s">
        <v>56594</v>
      </c>
      <c r="C509" s="6">
        <v>295</v>
      </c>
      <c r="D509" s="6">
        <v>279</v>
      </c>
      <c r="E509" s="6">
        <v>264</v>
      </c>
      <c r="F509" s="6">
        <v>239</v>
      </c>
      <c r="G509" s="6">
        <v>209</v>
      </c>
      <c r="H509" s="6">
        <v>204</v>
      </c>
      <c r="I509" s="6">
        <v>185</v>
      </c>
      <c r="J509" s="6">
        <v>191</v>
      </c>
      <c r="K509" s="6">
        <v>204</v>
      </c>
      <c r="L509" s="6">
        <v>196</v>
      </c>
      <c r="M509" s="6">
        <v>179</v>
      </c>
    </row>
    <row r="510" spans="2:13" x14ac:dyDescent="0.25">
      <c r="B510" s="8" t="s">
        <v>56595</v>
      </c>
      <c r="C510" s="6">
        <v>1165</v>
      </c>
      <c r="D510" s="6">
        <v>1129</v>
      </c>
      <c r="E510" s="6">
        <v>1110</v>
      </c>
      <c r="F510" s="6">
        <v>1049</v>
      </c>
      <c r="G510" s="6">
        <v>1005</v>
      </c>
      <c r="H510" s="6">
        <v>961</v>
      </c>
      <c r="I510" s="6">
        <v>934</v>
      </c>
      <c r="J510" s="6">
        <v>898</v>
      </c>
      <c r="K510" s="6">
        <v>891</v>
      </c>
      <c r="L510" s="6">
        <v>865</v>
      </c>
      <c r="M510" s="6">
        <v>811</v>
      </c>
    </row>
    <row r="511" spans="2:13" x14ac:dyDescent="0.25">
      <c r="B511" s="8" t="s">
        <v>56596</v>
      </c>
      <c r="C511" s="6"/>
      <c r="D511" s="6"/>
      <c r="E511" s="6"/>
      <c r="F511" s="6">
        <v>16</v>
      </c>
      <c r="G511" s="6">
        <v>13</v>
      </c>
      <c r="H511" s="6">
        <v>21</v>
      </c>
      <c r="I511" s="6">
        <v>32</v>
      </c>
      <c r="J511" s="6">
        <v>28</v>
      </c>
      <c r="K511" s="6">
        <v>25</v>
      </c>
      <c r="L511" s="6">
        <v>28</v>
      </c>
      <c r="M511" s="6">
        <v>28</v>
      </c>
    </row>
    <row r="512" spans="2:13" x14ac:dyDescent="0.25">
      <c r="B512" s="8" t="s">
        <v>56597</v>
      </c>
      <c r="C512" s="6">
        <v>1245</v>
      </c>
      <c r="D512" s="6">
        <v>1223</v>
      </c>
      <c r="E512" s="6">
        <v>1254</v>
      </c>
      <c r="F512" s="6">
        <v>1208</v>
      </c>
      <c r="G512" s="6">
        <v>1222</v>
      </c>
      <c r="H512" s="6">
        <v>1206</v>
      </c>
      <c r="I512" s="6">
        <v>1190</v>
      </c>
      <c r="J512" s="6">
        <v>1199</v>
      </c>
      <c r="K512" s="6">
        <v>1192</v>
      </c>
      <c r="L512" s="6">
        <v>1207</v>
      </c>
      <c r="M512" s="6">
        <v>1173</v>
      </c>
    </row>
    <row r="513" spans="2:13" x14ac:dyDescent="0.25">
      <c r="B513" s="8" t="s">
        <v>56598</v>
      </c>
      <c r="C513" s="6">
        <v>1320</v>
      </c>
      <c r="D513" s="6">
        <v>1230</v>
      </c>
      <c r="E513" s="6">
        <v>1202</v>
      </c>
      <c r="F513" s="6">
        <v>1161</v>
      </c>
      <c r="G513" s="6">
        <v>1164</v>
      </c>
      <c r="H513" s="6">
        <v>1175</v>
      </c>
      <c r="I513" s="6">
        <v>1171</v>
      </c>
      <c r="J513" s="6">
        <v>1202</v>
      </c>
      <c r="K513" s="6">
        <v>1230</v>
      </c>
      <c r="L513" s="6">
        <v>1213</v>
      </c>
      <c r="M513" s="6">
        <v>1269</v>
      </c>
    </row>
    <row r="514" spans="2:13" x14ac:dyDescent="0.25">
      <c r="B514" s="8" t="s">
        <v>56599</v>
      </c>
      <c r="C514" s="6">
        <v>1629</v>
      </c>
      <c r="D514" s="6">
        <v>1650</v>
      </c>
      <c r="E514" s="6">
        <v>1577</v>
      </c>
      <c r="F514" s="6">
        <v>1580</v>
      </c>
      <c r="G514" s="6">
        <v>1578</v>
      </c>
      <c r="H514" s="6">
        <v>1574</v>
      </c>
      <c r="I514" s="6">
        <v>1531</v>
      </c>
      <c r="J514" s="6">
        <v>1520</v>
      </c>
      <c r="K514" s="6">
        <v>1403</v>
      </c>
      <c r="L514" s="6">
        <v>1354</v>
      </c>
      <c r="M514" s="6">
        <v>1310</v>
      </c>
    </row>
    <row r="515" spans="2:13" x14ac:dyDescent="0.25">
      <c r="B515" s="8" t="s">
        <v>56600</v>
      </c>
      <c r="C515" s="6">
        <v>1083</v>
      </c>
      <c r="D515" s="6">
        <v>1073</v>
      </c>
      <c r="E515" s="6">
        <v>2165</v>
      </c>
      <c r="F515" s="6">
        <v>2221</v>
      </c>
      <c r="G515" s="6">
        <v>2245</v>
      </c>
      <c r="H515" s="6">
        <v>2285</v>
      </c>
      <c r="I515" s="6">
        <v>2264</v>
      </c>
      <c r="J515" s="6">
        <v>2230</v>
      </c>
      <c r="K515" s="6">
        <v>2115</v>
      </c>
      <c r="L515" s="6">
        <v>2102</v>
      </c>
      <c r="M515" s="6">
        <v>2070</v>
      </c>
    </row>
    <row r="516" spans="2:13" x14ac:dyDescent="0.25">
      <c r="B516" s="8" t="s">
        <v>56601</v>
      </c>
      <c r="C516" s="6">
        <v>1223</v>
      </c>
      <c r="D516" s="6">
        <v>1194</v>
      </c>
      <c r="E516" s="6">
        <v>1834</v>
      </c>
      <c r="F516" s="6">
        <v>1798</v>
      </c>
      <c r="G516" s="6">
        <v>1794</v>
      </c>
      <c r="H516" s="6">
        <v>1739</v>
      </c>
      <c r="I516" s="6">
        <v>1715</v>
      </c>
      <c r="J516" s="6">
        <v>1670</v>
      </c>
      <c r="K516" s="6">
        <v>1646</v>
      </c>
      <c r="L516" s="6">
        <v>1612</v>
      </c>
      <c r="M516" s="6">
        <v>1584</v>
      </c>
    </row>
    <row r="517" spans="2:13" x14ac:dyDescent="0.25">
      <c r="B517" s="8" t="s">
        <v>56602</v>
      </c>
      <c r="C517" s="6">
        <v>1863</v>
      </c>
      <c r="D517" s="6">
        <v>1818</v>
      </c>
      <c r="E517" s="6">
        <v>1662</v>
      </c>
      <c r="F517" s="6">
        <v>1661</v>
      </c>
      <c r="G517" s="6">
        <v>1638</v>
      </c>
      <c r="H517" s="6">
        <v>1573</v>
      </c>
      <c r="I517" s="6">
        <v>1571</v>
      </c>
      <c r="J517" s="6">
        <v>1522</v>
      </c>
      <c r="K517" s="6">
        <v>1478</v>
      </c>
      <c r="L517" s="6">
        <v>1478</v>
      </c>
      <c r="M517" s="6">
        <v>1498</v>
      </c>
    </row>
    <row r="518" spans="2:13" x14ac:dyDescent="0.25">
      <c r="B518" s="8" t="s">
        <v>56603</v>
      </c>
      <c r="C518" s="6">
        <v>2075</v>
      </c>
      <c r="D518" s="6">
        <v>2011</v>
      </c>
      <c r="E518" s="6">
        <v>1952</v>
      </c>
      <c r="F518" s="6">
        <v>1937</v>
      </c>
      <c r="G518" s="6">
        <v>1940</v>
      </c>
      <c r="H518" s="6">
        <v>1919</v>
      </c>
      <c r="I518" s="6">
        <v>1890</v>
      </c>
      <c r="J518" s="6">
        <v>1889</v>
      </c>
      <c r="K518" s="6">
        <v>1900</v>
      </c>
      <c r="L518" s="6">
        <v>1915</v>
      </c>
      <c r="M518" s="6">
        <v>1949</v>
      </c>
    </row>
    <row r="519" spans="2:13" x14ac:dyDescent="0.25">
      <c r="B519" s="8" t="s">
        <v>56604</v>
      </c>
      <c r="C519" s="6">
        <v>1661</v>
      </c>
      <c r="D519" s="6">
        <v>1663</v>
      </c>
      <c r="E519" s="6">
        <v>1701</v>
      </c>
      <c r="F519" s="6">
        <v>1651</v>
      </c>
      <c r="G519" s="6">
        <v>1581</v>
      </c>
      <c r="H519" s="6">
        <v>1527</v>
      </c>
      <c r="I519" s="6">
        <v>1487</v>
      </c>
      <c r="J519" s="6">
        <v>1438</v>
      </c>
      <c r="K519" s="6">
        <v>1435</v>
      </c>
      <c r="L519" s="6">
        <v>1425</v>
      </c>
      <c r="M519" s="6">
        <v>1387</v>
      </c>
    </row>
    <row r="520" spans="2:13" x14ac:dyDescent="0.25">
      <c r="B520" s="8" t="s">
        <v>56605</v>
      </c>
      <c r="C520" s="6">
        <v>1303</v>
      </c>
      <c r="D520" s="6">
        <v>1278</v>
      </c>
      <c r="E520" s="6">
        <v>1272</v>
      </c>
      <c r="F520" s="6">
        <v>1378</v>
      </c>
      <c r="G520" s="6">
        <v>1376</v>
      </c>
      <c r="H520" s="6">
        <v>1370</v>
      </c>
      <c r="I520" s="6">
        <v>1341</v>
      </c>
      <c r="J520" s="6">
        <v>1338</v>
      </c>
      <c r="K520" s="6">
        <v>1297</v>
      </c>
      <c r="L520" s="6">
        <v>1254</v>
      </c>
      <c r="M520" s="6">
        <v>1267</v>
      </c>
    </row>
    <row r="521" spans="2:13" x14ac:dyDescent="0.25">
      <c r="B521" s="8" t="s">
        <v>56606</v>
      </c>
      <c r="C521" s="6"/>
      <c r="D521" s="6"/>
      <c r="E521" s="6">
        <v>8</v>
      </c>
      <c r="F521" s="6">
        <v>264</v>
      </c>
      <c r="G521" s="6">
        <v>258</v>
      </c>
      <c r="H521" s="6">
        <v>273</v>
      </c>
      <c r="I521" s="6">
        <v>293</v>
      </c>
      <c r="J521" s="6">
        <v>300</v>
      </c>
      <c r="K521" s="6">
        <v>292</v>
      </c>
      <c r="L521" s="6">
        <v>306</v>
      </c>
      <c r="M521" s="6">
        <v>304</v>
      </c>
    </row>
    <row r="522" spans="2:13" x14ac:dyDescent="0.25">
      <c r="B522" s="8" t="s">
        <v>56607</v>
      </c>
      <c r="C522" s="6">
        <v>1069</v>
      </c>
      <c r="D522" s="6">
        <v>1061</v>
      </c>
      <c r="E522" s="6">
        <v>1038</v>
      </c>
      <c r="F522" s="6">
        <v>1035</v>
      </c>
      <c r="G522" s="6">
        <v>1021</v>
      </c>
      <c r="H522" s="6">
        <v>1005</v>
      </c>
      <c r="I522" s="6">
        <v>948</v>
      </c>
      <c r="J522" s="6">
        <v>894</v>
      </c>
      <c r="K522" s="6">
        <v>871</v>
      </c>
      <c r="L522" s="6">
        <v>803</v>
      </c>
      <c r="M522" s="6">
        <v>768</v>
      </c>
    </row>
    <row r="523" spans="2:13" x14ac:dyDescent="0.25">
      <c r="B523" s="8" t="s">
        <v>56608</v>
      </c>
      <c r="C523" s="6">
        <v>866</v>
      </c>
      <c r="D523" s="6">
        <v>858</v>
      </c>
      <c r="E523" s="6">
        <v>814</v>
      </c>
      <c r="F523" s="6">
        <v>738</v>
      </c>
      <c r="G523" s="6">
        <v>676</v>
      </c>
      <c r="H523" s="6">
        <v>639</v>
      </c>
      <c r="I523" s="6">
        <v>659</v>
      </c>
      <c r="J523" s="6">
        <v>657</v>
      </c>
      <c r="K523" s="6">
        <v>626</v>
      </c>
      <c r="L523" s="6">
        <v>607</v>
      </c>
      <c r="M523" s="6">
        <v>611</v>
      </c>
    </row>
    <row r="524" spans="2:13" x14ac:dyDescent="0.25">
      <c r="B524" s="8" t="s">
        <v>56609</v>
      </c>
      <c r="C524" s="6">
        <v>1176</v>
      </c>
      <c r="D524" s="6">
        <v>1171</v>
      </c>
      <c r="E524" s="6">
        <v>1191</v>
      </c>
      <c r="F524" s="6">
        <v>1059</v>
      </c>
      <c r="G524" s="6">
        <v>1071</v>
      </c>
      <c r="H524" s="6">
        <v>1029</v>
      </c>
      <c r="I524" s="6">
        <v>941</v>
      </c>
      <c r="J524" s="6">
        <v>875</v>
      </c>
      <c r="K524" s="6">
        <v>824</v>
      </c>
      <c r="L524" s="6">
        <v>756</v>
      </c>
      <c r="M524" s="6">
        <v>739</v>
      </c>
    </row>
    <row r="525" spans="2:13" x14ac:dyDescent="0.25">
      <c r="B525" s="8" t="s">
        <v>56610</v>
      </c>
      <c r="C525" s="6">
        <v>178</v>
      </c>
      <c r="D525" s="6">
        <v>168</v>
      </c>
      <c r="E525" s="6">
        <v>168</v>
      </c>
      <c r="F525" s="6">
        <v>118</v>
      </c>
      <c r="G525" s="6">
        <v>111</v>
      </c>
      <c r="H525" s="6">
        <v>107</v>
      </c>
      <c r="I525" s="6">
        <v>112</v>
      </c>
      <c r="J525" s="6">
        <v>127</v>
      </c>
      <c r="K525" s="6">
        <v>136</v>
      </c>
      <c r="L525" s="6">
        <v>139</v>
      </c>
      <c r="M525" s="6">
        <v>148</v>
      </c>
    </row>
    <row r="526" spans="2:13" x14ac:dyDescent="0.25">
      <c r="B526" s="8" t="s">
        <v>56611</v>
      </c>
      <c r="C526" s="6"/>
      <c r="D526" s="6"/>
      <c r="E526" s="6"/>
      <c r="F526" s="6"/>
      <c r="G526" s="6"/>
      <c r="H526" s="6"/>
      <c r="I526" s="6">
        <v>5</v>
      </c>
      <c r="J526" s="6">
        <v>6</v>
      </c>
      <c r="K526" s="6">
        <v>5</v>
      </c>
      <c r="L526" s="6"/>
      <c r="M526" s="6"/>
    </row>
    <row r="527" spans="2:13" x14ac:dyDescent="0.25">
      <c r="B527" s="8" t="s">
        <v>56612</v>
      </c>
      <c r="C527" s="6"/>
      <c r="D527" s="6"/>
      <c r="E527" s="6"/>
      <c r="F527" s="6">
        <v>85</v>
      </c>
      <c r="G527" s="6">
        <v>58</v>
      </c>
      <c r="H527" s="6">
        <v>63</v>
      </c>
      <c r="I527" s="6">
        <v>51</v>
      </c>
      <c r="J527" s="6">
        <v>42</v>
      </c>
      <c r="K527" s="6">
        <v>51</v>
      </c>
      <c r="L527" s="6">
        <v>48</v>
      </c>
      <c r="M527" s="6">
        <v>61</v>
      </c>
    </row>
    <row r="528" spans="2:13" x14ac:dyDescent="0.25">
      <c r="B528" s="8" t="s">
        <v>56613</v>
      </c>
      <c r="C528" s="6"/>
      <c r="D528" s="6"/>
      <c r="E528" s="6"/>
      <c r="F528" s="6">
        <v>116</v>
      </c>
      <c r="G528" s="6">
        <v>116</v>
      </c>
      <c r="H528" s="6">
        <v>107</v>
      </c>
      <c r="I528" s="6">
        <v>68</v>
      </c>
      <c r="J528" s="6">
        <v>99</v>
      </c>
      <c r="K528" s="6">
        <v>106</v>
      </c>
      <c r="L528" s="6">
        <v>110</v>
      </c>
      <c r="M528" s="6">
        <v>105</v>
      </c>
    </row>
    <row r="529" spans="2:13" x14ac:dyDescent="0.25">
      <c r="B529" s="8" t="s">
        <v>56614</v>
      </c>
      <c r="C529" s="6"/>
      <c r="D529" s="6"/>
      <c r="E529" s="6"/>
      <c r="F529" s="6">
        <v>70</v>
      </c>
      <c r="G529" s="6"/>
      <c r="H529" s="6"/>
      <c r="I529" s="6"/>
      <c r="J529" s="6"/>
      <c r="K529" s="6"/>
      <c r="L529" s="6"/>
      <c r="M529" s="6"/>
    </row>
    <row r="530" spans="2:13" x14ac:dyDescent="0.25">
      <c r="B530" s="8" t="s">
        <v>56615</v>
      </c>
      <c r="C530" s="6"/>
      <c r="D530" s="6">
        <v>8</v>
      </c>
      <c r="E530" s="6">
        <v>21</v>
      </c>
      <c r="F530" s="6">
        <v>106</v>
      </c>
      <c r="G530" s="6">
        <v>107</v>
      </c>
      <c r="H530" s="6">
        <v>101</v>
      </c>
      <c r="I530" s="6">
        <v>97</v>
      </c>
      <c r="J530" s="6">
        <v>78</v>
      </c>
      <c r="K530" s="6">
        <v>65</v>
      </c>
      <c r="L530" s="6">
        <v>80</v>
      </c>
      <c r="M530" s="6">
        <v>100</v>
      </c>
    </row>
    <row r="531" spans="2:13" x14ac:dyDescent="0.25">
      <c r="B531" s="8" t="s">
        <v>56616</v>
      </c>
      <c r="C531" s="6"/>
      <c r="D531" s="6"/>
      <c r="E531" s="6">
        <v>5</v>
      </c>
      <c r="F531" s="6">
        <v>99</v>
      </c>
      <c r="G531" s="6">
        <v>124</v>
      </c>
      <c r="H531" s="6">
        <v>98</v>
      </c>
      <c r="I531" s="6">
        <v>81</v>
      </c>
      <c r="J531" s="6">
        <v>76</v>
      </c>
      <c r="K531" s="6">
        <v>81</v>
      </c>
      <c r="L531" s="6">
        <v>95</v>
      </c>
      <c r="M531" s="6">
        <v>97</v>
      </c>
    </row>
    <row r="532" spans="2:13" x14ac:dyDescent="0.25">
      <c r="B532" s="8" t="s">
        <v>56617</v>
      </c>
      <c r="C532" s="6">
        <v>327</v>
      </c>
      <c r="D532" s="6">
        <v>301</v>
      </c>
      <c r="E532" s="6">
        <v>243</v>
      </c>
      <c r="F532" s="6">
        <v>227</v>
      </c>
      <c r="G532" s="6">
        <v>222</v>
      </c>
      <c r="H532" s="6">
        <v>247</v>
      </c>
      <c r="I532" s="6">
        <v>246</v>
      </c>
      <c r="J532" s="6">
        <v>240</v>
      </c>
      <c r="K532" s="6">
        <v>214</v>
      </c>
      <c r="L532" s="6">
        <v>208</v>
      </c>
      <c r="M532" s="6">
        <v>217</v>
      </c>
    </row>
    <row r="533" spans="2:13" x14ac:dyDescent="0.25">
      <c r="B533" s="8" t="s">
        <v>56618</v>
      </c>
      <c r="C533" s="6">
        <v>161</v>
      </c>
      <c r="D533" s="6">
        <v>163</v>
      </c>
      <c r="E533" s="6">
        <v>157</v>
      </c>
      <c r="F533" s="6">
        <v>152</v>
      </c>
      <c r="G533" s="6">
        <v>164</v>
      </c>
      <c r="H533" s="6">
        <v>146</v>
      </c>
      <c r="I533" s="6">
        <v>137</v>
      </c>
      <c r="J533" s="6">
        <v>149</v>
      </c>
      <c r="K533" s="6">
        <v>157</v>
      </c>
      <c r="L533" s="6">
        <v>164</v>
      </c>
      <c r="M533" s="6">
        <v>153</v>
      </c>
    </row>
    <row r="534" spans="2:13" x14ac:dyDescent="0.25">
      <c r="B534" s="8" t="s">
        <v>56619</v>
      </c>
      <c r="C534" s="6">
        <v>501</v>
      </c>
      <c r="D534" s="6">
        <v>502</v>
      </c>
      <c r="E534" s="6">
        <v>503</v>
      </c>
      <c r="F534" s="6">
        <v>503</v>
      </c>
      <c r="G534" s="6">
        <v>521</v>
      </c>
      <c r="H534" s="6">
        <v>513</v>
      </c>
      <c r="I534" s="6">
        <v>505</v>
      </c>
      <c r="J534" s="6">
        <v>507</v>
      </c>
      <c r="K534" s="6">
        <v>513</v>
      </c>
      <c r="L534" s="6">
        <v>496</v>
      </c>
      <c r="M534" s="6">
        <v>471</v>
      </c>
    </row>
    <row r="535" spans="2:13" x14ac:dyDescent="0.25">
      <c r="B535" s="8" t="s">
        <v>56620</v>
      </c>
      <c r="C535" s="6">
        <v>593</v>
      </c>
      <c r="D535" s="6">
        <v>615</v>
      </c>
      <c r="E535" s="6">
        <v>606</v>
      </c>
      <c r="F535" s="6">
        <v>609</v>
      </c>
      <c r="G535" s="6">
        <v>596</v>
      </c>
      <c r="H535" s="6">
        <v>575</v>
      </c>
      <c r="I535" s="6">
        <v>574</v>
      </c>
      <c r="J535" s="6">
        <v>551</v>
      </c>
      <c r="K535" s="6">
        <v>531</v>
      </c>
      <c r="L535" s="6">
        <v>507</v>
      </c>
      <c r="M535" s="6">
        <v>500</v>
      </c>
    </row>
    <row r="536" spans="2:13" x14ac:dyDescent="0.25">
      <c r="B536" s="8" t="s">
        <v>56621</v>
      </c>
      <c r="C536" s="6">
        <v>783</v>
      </c>
      <c r="D536" s="6">
        <v>753</v>
      </c>
      <c r="E536" s="6">
        <v>668</v>
      </c>
      <c r="F536" s="6">
        <v>594</v>
      </c>
      <c r="G536" s="6">
        <v>603</v>
      </c>
      <c r="H536" s="6">
        <v>628</v>
      </c>
      <c r="I536" s="6">
        <v>626</v>
      </c>
      <c r="J536" s="6">
        <v>638</v>
      </c>
      <c r="K536" s="6">
        <v>634</v>
      </c>
      <c r="L536" s="6">
        <v>638</v>
      </c>
      <c r="M536" s="6">
        <v>661</v>
      </c>
    </row>
    <row r="537" spans="2:13" x14ac:dyDescent="0.25">
      <c r="B537" s="8" t="s">
        <v>56622</v>
      </c>
      <c r="C537" s="6"/>
      <c r="D537" s="6"/>
      <c r="E537" s="6"/>
      <c r="F537" s="6">
        <v>7</v>
      </c>
      <c r="G537" s="6">
        <v>21</v>
      </c>
      <c r="H537" s="6">
        <v>20</v>
      </c>
      <c r="I537" s="6">
        <v>29</v>
      </c>
      <c r="J537" s="6">
        <v>29</v>
      </c>
      <c r="K537" s="6">
        <v>33</v>
      </c>
      <c r="L537" s="6">
        <v>71</v>
      </c>
      <c r="M537" s="6">
        <v>83</v>
      </c>
    </row>
    <row r="538" spans="2:13" x14ac:dyDescent="0.25">
      <c r="B538" s="8" t="s">
        <v>56623</v>
      </c>
      <c r="C538" s="6">
        <v>1241</v>
      </c>
      <c r="D538" s="6">
        <v>1210</v>
      </c>
      <c r="E538" s="6">
        <v>1262</v>
      </c>
      <c r="F538" s="6">
        <v>1278</v>
      </c>
      <c r="G538" s="6">
        <v>1262</v>
      </c>
      <c r="H538" s="6">
        <v>1215</v>
      </c>
      <c r="I538" s="6">
        <v>1187</v>
      </c>
      <c r="J538" s="6">
        <v>1151</v>
      </c>
      <c r="K538" s="6">
        <v>1168</v>
      </c>
      <c r="L538" s="6">
        <v>1140</v>
      </c>
      <c r="M538" s="6">
        <v>1086</v>
      </c>
    </row>
    <row r="539" spans="2:13" x14ac:dyDescent="0.25">
      <c r="B539" s="8" t="s">
        <v>56624</v>
      </c>
      <c r="C539" s="6">
        <v>1128</v>
      </c>
      <c r="D539" s="6">
        <v>1197</v>
      </c>
      <c r="E539" s="6">
        <v>1169</v>
      </c>
      <c r="F539" s="6">
        <v>1315</v>
      </c>
      <c r="G539" s="6">
        <v>1315</v>
      </c>
      <c r="H539" s="6">
        <v>1210</v>
      </c>
      <c r="I539" s="6">
        <v>1308</v>
      </c>
      <c r="J539" s="6">
        <v>1101</v>
      </c>
      <c r="K539" s="6">
        <v>1060</v>
      </c>
      <c r="L539" s="6">
        <v>1040</v>
      </c>
      <c r="M539" s="6">
        <v>1049</v>
      </c>
    </row>
    <row r="540" spans="2:13" x14ac:dyDescent="0.25">
      <c r="B540" s="8" t="s">
        <v>56625</v>
      </c>
      <c r="C540" s="6">
        <v>1023</v>
      </c>
      <c r="D540" s="6">
        <v>1031</v>
      </c>
      <c r="E540" s="6">
        <v>1063</v>
      </c>
      <c r="F540" s="6">
        <v>1053</v>
      </c>
      <c r="G540" s="6">
        <v>1068</v>
      </c>
      <c r="H540" s="6">
        <v>1039</v>
      </c>
      <c r="I540" s="6">
        <v>1029</v>
      </c>
      <c r="J540" s="6">
        <v>1015</v>
      </c>
      <c r="K540" s="6">
        <v>1002</v>
      </c>
      <c r="L540" s="6">
        <v>1017</v>
      </c>
      <c r="M540" s="6">
        <v>1025</v>
      </c>
    </row>
    <row r="541" spans="2:13" x14ac:dyDescent="0.25">
      <c r="B541" s="8" t="s">
        <v>56626</v>
      </c>
      <c r="C541" s="6">
        <v>910</v>
      </c>
      <c r="D541" s="6">
        <v>891</v>
      </c>
      <c r="E541" s="6">
        <v>922</v>
      </c>
      <c r="F541" s="6">
        <v>954</v>
      </c>
      <c r="G541" s="6">
        <v>901</v>
      </c>
      <c r="H541" s="6">
        <v>860</v>
      </c>
      <c r="I541" s="6">
        <v>831</v>
      </c>
      <c r="J541" s="6">
        <v>838</v>
      </c>
      <c r="K541" s="6">
        <v>765</v>
      </c>
      <c r="L541" s="6">
        <v>725</v>
      </c>
      <c r="M541" s="6">
        <v>709</v>
      </c>
    </row>
    <row r="542" spans="2:13" x14ac:dyDescent="0.25">
      <c r="B542" s="8" t="s">
        <v>56627</v>
      </c>
      <c r="C542" s="6">
        <v>42</v>
      </c>
      <c r="D542" s="6"/>
      <c r="E542" s="6">
        <v>112</v>
      </c>
      <c r="F542" s="6">
        <v>35</v>
      </c>
      <c r="G542" s="6"/>
      <c r="H542" s="6"/>
      <c r="I542" s="6"/>
      <c r="J542" s="6"/>
      <c r="K542" s="6"/>
      <c r="L542" s="6">
        <v>237</v>
      </c>
      <c r="M542" s="6">
        <v>195</v>
      </c>
    </row>
    <row r="543" spans="2:13" x14ac:dyDescent="0.25">
      <c r="B543" s="8" t="s">
        <v>56628</v>
      </c>
      <c r="C543" s="6">
        <v>1234</v>
      </c>
      <c r="D543" s="6">
        <v>1219</v>
      </c>
      <c r="E543" s="6">
        <v>1261</v>
      </c>
      <c r="F543" s="6">
        <v>1267</v>
      </c>
      <c r="G543" s="6">
        <v>1242</v>
      </c>
      <c r="H543" s="6">
        <v>1255</v>
      </c>
      <c r="I543" s="6">
        <v>1267</v>
      </c>
      <c r="J543" s="6">
        <v>1255</v>
      </c>
      <c r="K543" s="6">
        <v>1249</v>
      </c>
      <c r="L543" s="6">
        <v>1284</v>
      </c>
      <c r="M543" s="6">
        <v>1285</v>
      </c>
    </row>
    <row r="544" spans="2:13" x14ac:dyDescent="0.25">
      <c r="B544" s="8" t="s">
        <v>56629</v>
      </c>
      <c r="C544" s="6">
        <v>1506</v>
      </c>
      <c r="D544" s="6">
        <v>1446</v>
      </c>
      <c r="E544" s="6">
        <v>1355</v>
      </c>
      <c r="F544" s="6">
        <v>1347</v>
      </c>
      <c r="G544" s="6">
        <v>1456</v>
      </c>
      <c r="H544" s="6">
        <v>1320</v>
      </c>
      <c r="I544" s="6">
        <v>1259</v>
      </c>
      <c r="J544" s="6">
        <v>1139</v>
      </c>
      <c r="K544" s="6">
        <v>1033</v>
      </c>
      <c r="L544" s="6">
        <v>956</v>
      </c>
      <c r="M544" s="6">
        <v>967</v>
      </c>
    </row>
    <row r="545" spans="2:13" x14ac:dyDescent="0.25">
      <c r="B545" s="8" t="s">
        <v>56630</v>
      </c>
      <c r="C545" s="6">
        <v>951</v>
      </c>
      <c r="D545" s="6">
        <v>947</v>
      </c>
      <c r="E545" s="6">
        <v>935</v>
      </c>
      <c r="F545" s="6">
        <v>905</v>
      </c>
      <c r="G545" s="6">
        <v>896</v>
      </c>
      <c r="H545" s="6">
        <v>879</v>
      </c>
      <c r="I545" s="6">
        <v>868</v>
      </c>
      <c r="J545" s="6">
        <v>880</v>
      </c>
      <c r="K545" s="6">
        <v>845</v>
      </c>
      <c r="L545" s="6">
        <v>817</v>
      </c>
      <c r="M545" s="6">
        <v>809</v>
      </c>
    </row>
    <row r="546" spans="2:13" x14ac:dyDescent="0.25">
      <c r="B546" s="8" t="s">
        <v>56631</v>
      </c>
      <c r="C546" s="6">
        <v>1622</v>
      </c>
      <c r="D546" s="6">
        <v>1673</v>
      </c>
      <c r="E546" s="6">
        <v>1703</v>
      </c>
      <c r="F546" s="6">
        <v>1689</v>
      </c>
      <c r="G546" s="6">
        <v>1687</v>
      </c>
      <c r="H546" s="6">
        <v>1708</v>
      </c>
      <c r="I546" s="6">
        <v>1674</v>
      </c>
      <c r="J546" s="6">
        <v>1655</v>
      </c>
      <c r="K546" s="6">
        <v>1607</v>
      </c>
      <c r="L546" s="6">
        <v>1591</v>
      </c>
      <c r="M546" s="6">
        <v>1567</v>
      </c>
    </row>
    <row r="547" spans="2:13" x14ac:dyDescent="0.25">
      <c r="B547" s="8" t="s">
        <v>56632</v>
      </c>
      <c r="C547" s="6"/>
      <c r="D547" s="6"/>
      <c r="E547" s="6"/>
      <c r="F547" s="6">
        <v>29</v>
      </c>
      <c r="G547" s="6">
        <v>36</v>
      </c>
      <c r="H547" s="6">
        <v>49</v>
      </c>
      <c r="I547" s="6">
        <v>61</v>
      </c>
      <c r="J547" s="6">
        <v>78</v>
      </c>
      <c r="K547" s="6">
        <v>78</v>
      </c>
      <c r="L547" s="6">
        <v>82</v>
      </c>
      <c r="M547" s="6">
        <v>81</v>
      </c>
    </row>
    <row r="548" spans="2:13" x14ac:dyDescent="0.25">
      <c r="B548" s="8" t="s">
        <v>56633</v>
      </c>
      <c r="C548" s="6">
        <v>1038</v>
      </c>
      <c r="D548" s="6">
        <v>1020</v>
      </c>
      <c r="E548" s="6">
        <v>1054</v>
      </c>
      <c r="F548" s="6">
        <v>1064</v>
      </c>
      <c r="G548" s="6">
        <v>1057</v>
      </c>
      <c r="H548" s="6">
        <v>1105</v>
      </c>
      <c r="I548" s="6">
        <v>1052</v>
      </c>
      <c r="J548" s="6">
        <v>1018</v>
      </c>
      <c r="K548" s="6">
        <v>968</v>
      </c>
      <c r="L548" s="6">
        <v>898</v>
      </c>
      <c r="M548" s="6">
        <v>922</v>
      </c>
    </row>
    <row r="549" spans="2:13" x14ac:dyDescent="0.25">
      <c r="B549" s="8" t="s">
        <v>56634</v>
      </c>
      <c r="C549" s="6">
        <v>88</v>
      </c>
      <c r="D549" s="6">
        <v>100</v>
      </c>
      <c r="E549" s="6">
        <v>85</v>
      </c>
      <c r="F549" s="6">
        <v>106</v>
      </c>
      <c r="G549" s="6">
        <v>107</v>
      </c>
      <c r="H549" s="6">
        <v>88</v>
      </c>
      <c r="I549" s="6">
        <v>78</v>
      </c>
      <c r="J549" s="6">
        <v>71</v>
      </c>
      <c r="K549" s="6">
        <v>69</v>
      </c>
      <c r="L549" s="6">
        <v>52</v>
      </c>
      <c r="M549" s="6">
        <v>69</v>
      </c>
    </row>
    <row r="550" spans="2:13" x14ac:dyDescent="0.25">
      <c r="B550" s="8" t="s">
        <v>56635</v>
      </c>
      <c r="C550" s="6">
        <v>103</v>
      </c>
      <c r="D550" s="6">
        <v>99</v>
      </c>
      <c r="E550" s="6">
        <v>63</v>
      </c>
      <c r="F550" s="6"/>
      <c r="G550" s="6"/>
      <c r="H550" s="6"/>
      <c r="I550" s="6"/>
      <c r="J550" s="6"/>
      <c r="K550" s="6"/>
      <c r="L550" s="6"/>
      <c r="M550" s="6"/>
    </row>
    <row r="551" spans="2:13" x14ac:dyDescent="0.25">
      <c r="B551" s="8" t="s">
        <v>56636</v>
      </c>
      <c r="C551" s="6">
        <v>1275</v>
      </c>
      <c r="D551" s="6">
        <v>1306</v>
      </c>
      <c r="E551" s="6">
        <v>1326</v>
      </c>
      <c r="F551" s="6">
        <v>1320</v>
      </c>
      <c r="G551" s="6">
        <v>1277</v>
      </c>
      <c r="H551" s="6">
        <v>1276</v>
      </c>
      <c r="I551" s="6">
        <v>1242</v>
      </c>
      <c r="J551" s="6">
        <v>1218</v>
      </c>
      <c r="K551" s="6">
        <v>1188</v>
      </c>
      <c r="L551" s="6">
        <v>1188</v>
      </c>
      <c r="M551" s="6">
        <v>1231</v>
      </c>
    </row>
    <row r="552" spans="2:13" x14ac:dyDescent="0.25">
      <c r="B552" s="8" t="s">
        <v>56637</v>
      </c>
      <c r="C552" s="6">
        <v>1151</v>
      </c>
      <c r="D552" s="6">
        <v>1177</v>
      </c>
      <c r="E552" s="6">
        <v>1128</v>
      </c>
      <c r="F552" s="6">
        <v>1145</v>
      </c>
      <c r="G552" s="6">
        <v>1074</v>
      </c>
      <c r="H552" s="6">
        <v>1010</v>
      </c>
      <c r="I552" s="6">
        <v>948</v>
      </c>
      <c r="J552" s="6">
        <v>926</v>
      </c>
      <c r="K552" s="6">
        <v>889</v>
      </c>
      <c r="L552" s="6">
        <v>861</v>
      </c>
      <c r="M552" s="6">
        <v>815</v>
      </c>
    </row>
    <row r="553" spans="2:13" x14ac:dyDescent="0.25">
      <c r="B553" s="8" t="s">
        <v>56638</v>
      </c>
      <c r="C553" s="6">
        <v>650</v>
      </c>
      <c r="D553" s="6">
        <v>664</v>
      </c>
      <c r="E553" s="6">
        <v>672</v>
      </c>
      <c r="F553" s="6">
        <v>681</v>
      </c>
      <c r="G553" s="6">
        <v>687</v>
      </c>
      <c r="H553" s="6">
        <v>680</v>
      </c>
      <c r="I553" s="6">
        <v>700</v>
      </c>
      <c r="J553" s="6">
        <v>678</v>
      </c>
      <c r="K553" s="6">
        <v>633</v>
      </c>
      <c r="L553" s="6">
        <v>632</v>
      </c>
      <c r="M553" s="6">
        <v>620</v>
      </c>
    </row>
    <row r="554" spans="2:13" x14ac:dyDescent="0.25">
      <c r="B554" s="8" t="s">
        <v>56639</v>
      </c>
      <c r="C554" s="6">
        <v>964</v>
      </c>
      <c r="D554" s="6">
        <v>979</v>
      </c>
      <c r="E554" s="6">
        <v>903</v>
      </c>
      <c r="F554" s="6">
        <v>849</v>
      </c>
      <c r="G554" s="6">
        <v>815</v>
      </c>
      <c r="H554" s="6">
        <v>768</v>
      </c>
      <c r="I554" s="6">
        <v>673</v>
      </c>
      <c r="J554" s="6">
        <v>651</v>
      </c>
      <c r="K554" s="6">
        <v>640</v>
      </c>
      <c r="L554" s="6">
        <v>638</v>
      </c>
      <c r="M554" s="6">
        <v>617</v>
      </c>
    </row>
    <row r="555" spans="2:13" x14ac:dyDescent="0.25">
      <c r="B555" s="8" t="s">
        <v>56640</v>
      </c>
      <c r="C555" s="6"/>
      <c r="D555" s="6"/>
      <c r="E555" s="6"/>
      <c r="F555" s="6"/>
      <c r="G555" s="6">
        <v>88</v>
      </c>
      <c r="H555" s="6">
        <v>72</v>
      </c>
      <c r="I555" s="6">
        <v>70</v>
      </c>
      <c r="J555" s="6">
        <v>68</v>
      </c>
      <c r="K555" s="6">
        <v>60</v>
      </c>
      <c r="L555" s="6">
        <v>48</v>
      </c>
      <c r="M555" s="6">
        <v>63</v>
      </c>
    </row>
    <row r="556" spans="2:13" x14ac:dyDescent="0.25">
      <c r="B556" s="8" t="s">
        <v>56641</v>
      </c>
      <c r="C556" s="6">
        <v>30</v>
      </c>
      <c r="D556" s="6">
        <v>37</v>
      </c>
      <c r="E556" s="6">
        <v>41</v>
      </c>
      <c r="F556" s="6">
        <v>35</v>
      </c>
      <c r="G556" s="6"/>
      <c r="H556" s="6"/>
      <c r="I556" s="6"/>
      <c r="J556" s="6"/>
      <c r="K556" s="6"/>
      <c r="L556" s="6"/>
      <c r="M556" s="6"/>
    </row>
    <row r="557" spans="2:13" x14ac:dyDescent="0.25">
      <c r="B557" s="8" t="s">
        <v>56642</v>
      </c>
      <c r="C557" s="6"/>
      <c r="D557" s="6"/>
      <c r="E557" s="6"/>
      <c r="F557" s="6"/>
      <c r="G557" s="6"/>
      <c r="H557" s="6"/>
      <c r="I557" s="6"/>
      <c r="J557" s="6">
        <v>6</v>
      </c>
      <c r="K557" s="6">
        <v>11</v>
      </c>
      <c r="L557" s="6">
        <v>16</v>
      </c>
      <c r="M557" s="6">
        <v>8</v>
      </c>
    </row>
    <row r="558" spans="2:13" x14ac:dyDescent="0.25">
      <c r="B558" s="8" t="s">
        <v>56643</v>
      </c>
      <c r="C558" s="6">
        <v>1135</v>
      </c>
      <c r="D558" s="6">
        <v>1198</v>
      </c>
      <c r="E558" s="6">
        <v>1203</v>
      </c>
      <c r="F558" s="6">
        <v>1251</v>
      </c>
      <c r="G558" s="6">
        <v>1206</v>
      </c>
      <c r="H558" s="6">
        <v>1216</v>
      </c>
      <c r="I558" s="6">
        <v>1219</v>
      </c>
      <c r="J558" s="6">
        <v>1202</v>
      </c>
      <c r="K558" s="6">
        <v>1169</v>
      </c>
      <c r="L558" s="6">
        <v>1142</v>
      </c>
      <c r="M558" s="6">
        <v>1130</v>
      </c>
    </row>
    <row r="559" spans="2:13" x14ac:dyDescent="0.25">
      <c r="B559" s="8" t="s">
        <v>56644</v>
      </c>
      <c r="C559" s="6"/>
      <c r="D559" s="6"/>
      <c r="E559" s="6"/>
      <c r="F559" s="6"/>
      <c r="G559" s="6">
        <v>13</v>
      </c>
      <c r="H559" s="6">
        <v>9</v>
      </c>
      <c r="I559" s="6">
        <v>13</v>
      </c>
      <c r="J559" s="6">
        <v>11</v>
      </c>
      <c r="K559" s="6">
        <v>8</v>
      </c>
      <c r="L559" s="6">
        <v>10</v>
      </c>
      <c r="M559" s="6">
        <v>13</v>
      </c>
    </row>
    <row r="560" spans="2:13" x14ac:dyDescent="0.25">
      <c r="B560" s="8" t="s">
        <v>56645</v>
      </c>
      <c r="C560" s="6">
        <v>1028</v>
      </c>
      <c r="D560" s="6">
        <v>1005</v>
      </c>
      <c r="E560" s="6">
        <v>990</v>
      </c>
      <c r="F560" s="6">
        <v>940</v>
      </c>
      <c r="G560" s="6">
        <v>918</v>
      </c>
      <c r="H560" s="6">
        <v>937</v>
      </c>
      <c r="I560" s="6">
        <v>891</v>
      </c>
      <c r="J560" s="6">
        <v>853</v>
      </c>
      <c r="K560" s="6">
        <v>815</v>
      </c>
      <c r="L560" s="6">
        <v>782</v>
      </c>
      <c r="M560" s="6">
        <v>772</v>
      </c>
    </row>
    <row r="561" spans="2:13" x14ac:dyDescent="0.25">
      <c r="B561" s="8" t="s">
        <v>56646</v>
      </c>
      <c r="C561" s="6">
        <v>508</v>
      </c>
      <c r="D561" s="6">
        <v>514</v>
      </c>
      <c r="E561" s="6">
        <v>499</v>
      </c>
      <c r="F561" s="6">
        <v>492</v>
      </c>
      <c r="G561" s="6">
        <v>495</v>
      </c>
      <c r="H561" s="6">
        <v>506</v>
      </c>
      <c r="I561" s="6">
        <v>498</v>
      </c>
      <c r="J561" s="6">
        <v>503</v>
      </c>
      <c r="K561" s="6">
        <v>535</v>
      </c>
      <c r="L561" s="6">
        <v>569</v>
      </c>
      <c r="M561" s="6">
        <v>564</v>
      </c>
    </row>
    <row r="562" spans="2:13" x14ac:dyDescent="0.25">
      <c r="B562" s="8" t="s">
        <v>56647</v>
      </c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</row>
    <row r="563" spans="2:13" x14ac:dyDescent="0.25">
      <c r="B563" s="8" t="s">
        <v>56648</v>
      </c>
      <c r="C563" s="6"/>
      <c r="D563" s="6"/>
      <c r="E563" s="6"/>
      <c r="F563" s="6"/>
      <c r="G563" s="6">
        <v>9</v>
      </c>
      <c r="H563" s="6">
        <v>14</v>
      </c>
      <c r="I563" s="6">
        <v>11</v>
      </c>
      <c r="J563" s="6">
        <v>13</v>
      </c>
      <c r="K563" s="6">
        <v>11</v>
      </c>
      <c r="L563" s="6">
        <v>8</v>
      </c>
      <c r="M563" s="6">
        <v>5</v>
      </c>
    </row>
    <row r="564" spans="2:13" x14ac:dyDescent="0.25">
      <c r="B564" s="8" t="s">
        <v>56649</v>
      </c>
      <c r="C564" s="6"/>
      <c r="D564" s="6"/>
      <c r="E564" s="6"/>
      <c r="F564" s="6"/>
      <c r="G564" s="6"/>
      <c r="H564" s="6">
        <v>23</v>
      </c>
      <c r="I564" s="6">
        <v>17</v>
      </c>
      <c r="J564" s="6">
        <v>10</v>
      </c>
      <c r="K564" s="6"/>
      <c r="L564" s="6"/>
      <c r="M564" s="6"/>
    </row>
    <row r="565" spans="2:13" x14ac:dyDescent="0.25">
      <c r="B565" s="8" t="s">
        <v>56650</v>
      </c>
      <c r="C565" s="6"/>
      <c r="D565" s="6"/>
      <c r="E565" s="6"/>
      <c r="F565" s="6"/>
      <c r="G565" s="6"/>
      <c r="H565" s="6">
        <v>17</v>
      </c>
      <c r="I565" s="6">
        <v>20</v>
      </c>
      <c r="J565" s="6">
        <v>45</v>
      </c>
      <c r="K565" s="6">
        <v>85</v>
      </c>
      <c r="L565" s="6">
        <v>97</v>
      </c>
      <c r="M565" s="6">
        <v>80</v>
      </c>
    </row>
    <row r="566" spans="2:13" x14ac:dyDescent="0.25">
      <c r="B566" s="8" t="s">
        <v>56651</v>
      </c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</row>
    <row r="567" spans="2:13" x14ac:dyDescent="0.25">
      <c r="B567" s="8" t="s">
        <v>56652</v>
      </c>
      <c r="C567" s="6"/>
      <c r="D567" s="6"/>
      <c r="E567" s="6"/>
      <c r="F567" s="6"/>
      <c r="G567" s="6"/>
      <c r="H567" s="6"/>
      <c r="I567" s="6">
        <v>44</v>
      </c>
      <c r="J567" s="6">
        <v>40</v>
      </c>
      <c r="K567" s="6">
        <v>36</v>
      </c>
      <c r="L567" s="6">
        <v>57</v>
      </c>
      <c r="M567" s="6">
        <v>60</v>
      </c>
    </row>
    <row r="568" spans="2:13" x14ac:dyDescent="0.25">
      <c r="B568" s="8" t="s">
        <v>56653</v>
      </c>
      <c r="C568" s="6">
        <v>587</v>
      </c>
      <c r="D568" s="6">
        <v>581</v>
      </c>
      <c r="E568" s="6">
        <v>543</v>
      </c>
      <c r="F568" s="6">
        <v>497</v>
      </c>
      <c r="G568" s="6">
        <v>476</v>
      </c>
      <c r="H568" s="6">
        <v>479</v>
      </c>
      <c r="I568" s="6">
        <v>460</v>
      </c>
      <c r="J568" s="6">
        <v>449</v>
      </c>
      <c r="K568" s="6">
        <v>431</v>
      </c>
      <c r="L568" s="6">
        <v>427</v>
      </c>
      <c r="M568" s="6">
        <v>443</v>
      </c>
    </row>
    <row r="569" spans="2:13" x14ac:dyDescent="0.25">
      <c r="B569" s="8" t="s">
        <v>56654</v>
      </c>
      <c r="C569" s="6">
        <v>833</v>
      </c>
      <c r="D569" s="6">
        <v>746</v>
      </c>
      <c r="E569" s="6">
        <v>737</v>
      </c>
      <c r="F569" s="6">
        <v>726</v>
      </c>
      <c r="G569" s="6">
        <v>684</v>
      </c>
      <c r="H569" s="6">
        <v>657</v>
      </c>
      <c r="I569" s="6">
        <v>657</v>
      </c>
      <c r="J569" s="6">
        <v>655</v>
      </c>
      <c r="K569" s="6">
        <v>646</v>
      </c>
      <c r="L569" s="6">
        <v>631</v>
      </c>
      <c r="M569" s="6">
        <v>629</v>
      </c>
    </row>
    <row r="570" spans="2:13" x14ac:dyDescent="0.25">
      <c r="B570" s="8" t="s">
        <v>56655</v>
      </c>
      <c r="C570" s="6"/>
      <c r="D570" s="6"/>
      <c r="E570" s="6"/>
      <c r="F570" s="6"/>
      <c r="G570" s="6"/>
      <c r="H570" s="6">
        <v>169</v>
      </c>
      <c r="I570" s="6">
        <v>169</v>
      </c>
      <c r="J570" s="6">
        <v>157</v>
      </c>
      <c r="K570" s="6">
        <v>175</v>
      </c>
      <c r="L570" s="6">
        <v>168</v>
      </c>
      <c r="M570" s="6">
        <v>220</v>
      </c>
    </row>
    <row r="571" spans="2:13" x14ac:dyDescent="0.25">
      <c r="B571" s="8" t="s">
        <v>56656</v>
      </c>
      <c r="C571" s="6">
        <v>221</v>
      </c>
      <c r="D571" s="6">
        <v>197</v>
      </c>
      <c r="E571" s="6">
        <v>170</v>
      </c>
      <c r="F571" s="6">
        <v>125</v>
      </c>
      <c r="G571" s="6"/>
      <c r="H571" s="6"/>
      <c r="I571" s="6"/>
      <c r="J571" s="6"/>
      <c r="K571" s="6"/>
      <c r="L571" s="6"/>
      <c r="M571" s="6"/>
    </row>
    <row r="572" spans="2:13" x14ac:dyDescent="0.25">
      <c r="B572" s="8" t="s">
        <v>56657</v>
      </c>
      <c r="C572" s="6">
        <v>52</v>
      </c>
      <c r="D572" s="6">
        <v>46</v>
      </c>
      <c r="E572" s="6">
        <v>40</v>
      </c>
      <c r="F572" s="6">
        <v>32</v>
      </c>
      <c r="G572" s="6"/>
      <c r="H572" s="6"/>
      <c r="I572" s="6"/>
      <c r="J572" s="6"/>
      <c r="K572" s="6"/>
      <c r="L572" s="6"/>
      <c r="M572" s="6"/>
    </row>
    <row r="573" spans="2:13" x14ac:dyDescent="0.25">
      <c r="B573" s="8" t="s">
        <v>56658</v>
      </c>
      <c r="C573" s="6"/>
      <c r="D573" s="6"/>
      <c r="E573" s="6"/>
      <c r="F573" s="6"/>
      <c r="G573" s="6"/>
      <c r="H573" s="6">
        <v>18</v>
      </c>
      <c r="I573" s="6">
        <v>41</v>
      </c>
      <c r="J573" s="6">
        <v>42</v>
      </c>
      <c r="K573" s="6">
        <v>42</v>
      </c>
      <c r="L573" s="6">
        <v>44</v>
      </c>
      <c r="M573" s="6">
        <v>41</v>
      </c>
    </row>
    <row r="574" spans="2:13" x14ac:dyDescent="0.25">
      <c r="B574" s="8" t="s">
        <v>56659</v>
      </c>
      <c r="C574" s="6">
        <v>704</v>
      </c>
      <c r="D574" s="6">
        <v>657</v>
      </c>
      <c r="E574" s="6">
        <v>627</v>
      </c>
      <c r="F574" s="6">
        <v>557</v>
      </c>
      <c r="G574" s="6">
        <v>559</v>
      </c>
      <c r="H574" s="6">
        <v>513</v>
      </c>
      <c r="I574" s="6">
        <v>485</v>
      </c>
      <c r="J574" s="6">
        <v>475</v>
      </c>
      <c r="K574" s="6">
        <v>470</v>
      </c>
      <c r="L574" s="6">
        <v>475</v>
      </c>
      <c r="M574" s="6">
        <v>507</v>
      </c>
    </row>
    <row r="575" spans="2:13" x14ac:dyDescent="0.25">
      <c r="B575" s="8" t="s">
        <v>56660</v>
      </c>
      <c r="C575" s="6"/>
      <c r="D575" s="6"/>
      <c r="E575" s="6"/>
      <c r="F575" s="6"/>
      <c r="G575" s="6"/>
      <c r="H575" s="6"/>
      <c r="I575" s="6"/>
      <c r="J575" s="6">
        <v>14</v>
      </c>
      <c r="K575" s="6">
        <v>11</v>
      </c>
      <c r="L575" s="6">
        <v>12</v>
      </c>
      <c r="M575" s="6">
        <v>16</v>
      </c>
    </row>
    <row r="576" spans="2:13" x14ac:dyDescent="0.25">
      <c r="B576" s="8" t="s">
        <v>56661</v>
      </c>
      <c r="C576" s="6"/>
      <c r="D576" s="6"/>
      <c r="E576" s="6"/>
      <c r="F576" s="6"/>
      <c r="G576" s="6"/>
      <c r="H576" s="6"/>
      <c r="I576" s="6">
        <v>14</v>
      </c>
      <c r="J576" s="6">
        <v>20</v>
      </c>
      <c r="K576" s="6">
        <v>20</v>
      </c>
      <c r="L576" s="6"/>
      <c r="M576" s="6"/>
    </row>
    <row r="577" spans="2:13" x14ac:dyDescent="0.25">
      <c r="B577" s="8" t="s">
        <v>56662</v>
      </c>
      <c r="C577" s="6"/>
      <c r="D577" s="6"/>
      <c r="E577" s="6"/>
      <c r="F577" s="6"/>
      <c r="G577" s="6"/>
      <c r="H577" s="6"/>
      <c r="I577" s="6"/>
      <c r="J577" s="6">
        <v>124</v>
      </c>
      <c r="K577" s="6">
        <v>109</v>
      </c>
      <c r="L577" s="6">
        <v>98</v>
      </c>
      <c r="M577" s="6">
        <v>24</v>
      </c>
    </row>
    <row r="578" spans="2:13" x14ac:dyDescent="0.25">
      <c r="B578" s="8" t="s">
        <v>56663</v>
      </c>
      <c r="C578" s="6">
        <v>414</v>
      </c>
      <c r="D578" s="6">
        <v>395</v>
      </c>
      <c r="E578" s="6">
        <v>411</v>
      </c>
      <c r="F578" s="6">
        <v>403</v>
      </c>
      <c r="G578" s="6">
        <v>392</v>
      </c>
      <c r="H578" s="6">
        <v>393</v>
      </c>
      <c r="I578" s="6">
        <v>397</v>
      </c>
      <c r="J578" s="6">
        <v>399</v>
      </c>
      <c r="K578" s="6">
        <v>418</v>
      </c>
      <c r="L578" s="6">
        <v>400</v>
      </c>
      <c r="M578" s="6">
        <v>411</v>
      </c>
    </row>
    <row r="579" spans="2:13" x14ac:dyDescent="0.25">
      <c r="B579" s="8" t="s">
        <v>56664</v>
      </c>
      <c r="C579" s="6">
        <v>637</v>
      </c>
      <c r="D579" s="6">
        <v>610</v>
      </c>
      <c r="E579" s="6">
        <v>593</v>
      </c>
      <c r="F579" s="6">
        <v>598</v>
      </c>
      <c r="G579" s="6">
        <v>609</v>
      </c>
      <c r="H579" s="6">
        <v>593</v>
      </c>
      <c r="I579" s="6">
        <v>565</v>
      </c>
      <c r="J579" s="6">
        <v>556</v>
      </c>
      <c r="K579" s="6">
        <v>554</v>
      </c>
      <c r="L579" s="6">
        <v>514</v>
      </c>
      <c r="M579" s="6">
        <v>504</v>
      </c>
    </row>
    <row r="580" spans="2:13" x14ac:dyDescent="0.25">
      <c r="B580" s="8" t="s">
        <v>56665</v>
      </c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</row>
    <row r="581" spans="2:13" x14ac:dyDescent="0.25">
      <c r="B581" s="8" t="s">
        <v>56666</v>
      </c>
      <c r="C581" s="6"/>
      <c r="D581" s="6"/>
      <c r="E581" s="6"/>
      <c r="F581" s="6"/>
      <c r="G581" s="6"/>
      <c r="H581" s="6"/>
      <c r="I581" s="6"/>
      <c r="J581" s="6">
        <v>11</v>
      </c>
      <c r="K581" s="6">
        <v>46</v>
      </c>
      <c r="L581" s="6">
        <v>94</v>
      </c>
      <c r="M581" s="6">
        <v>161</v>
      </c>
    </row>
    <row r="582" spans="2:13" x14ac:dyDescent="0.25">
      <c r="B582" s="8" t="s">
        <v>56667</v>
      </c>
      <c r="C582" s="6">
        <v>1127</v>
      </c>
      <c r="D582" s="6">
        <v>1117</v>
      </c>
      <c r="E582" s="6">
        <v>1092</v>
      </c>
      <c r="F582" s="6">
        <v>1036</v>
      </c>
      <c r="G582" s="6">
        <v>1012</v>
      </c>
      <c r="H582" s="6">
        <v>963</v>
      </c>
      <c r="I582" s="6">
        <v>958</v>
      </c>
      <c r="J582" s="6">
        <v>619</v>
      </c>
      <c r="K582" s="6">
        <v>944</v>
      </c>
      <c r="L582" s="6">
        <v>914</v>
      </c>
      <c r="M582" s="6">
        <v>875</v>
      </c>
    </row>
    <row r="583" spans="2:13" x14ac:dyDescent="0.25">
      <c r="B583" s="8" t="s">
        <v>56668</v>
      </c>
      <c r="C583" s="6"/>
      <c r="D583" s="6"/>
      <c r="E583" s="6"/>
      <c r="F583" s="6"/>
      <c r="G583" s="6"/>
      <c r="H583" s="6"/>
      <c r="I583" s="6"/>
      <c r="J583" s="6">
        <v>22</v>
      </c>
      <c r="K583" s="6">
        <v>66</v>
      </c>
      <c r="L583" s="6">
        <v>115</v>
      </c>
      <c r="M583" s="6">
        <v>160</v>
      </c>
    </row>
    <row r="584" spans="2:13" x14ac:dyDescent="0.25">
      <c r="B584" s="8" t="s">
        <v>56669</v>
      </c>
      <c r="C584" s="6"/>
      <c r="D584" s="6"/>
      <c r="E584" s="6"/>
      <c r="F584" s="6"/>
      <c r="G584" s="6"/>
      <c r="H584" s="6"/>
      <c r="I584" s="6">
        <v>5</v>
      </c>
      <c r="J584" s="6">
        <v>10</v>
      </c>
      <c r="K584" s="6">
        <v>10</v>
      </c>
      <c r="L584" s="6">
        <v>16</v>
      </c>
      <c r="M584" s="6">
        <v>13</v>
      </c>
    </row>
    <row r="585" spans="2:13" x14ac:dyDescent="0.25">
      <c r="B585" s="8" t="s">
        <v>56670</v>
      </c>
      <c r="C585" s="6"/>
      <c r="D585" s="6"/>
      <c r="E585" s="6"/>
      <c r="F585" s="6"/>
      <c r="G585" s="6"/>
      <c r="H585" s="6"/>
      <c r="I585" s="6"/>
      <c r="J585" s="6">
        <v>11</v>
      </c>
      <c r="K585" s="6">
        <v>5</v>
      </c>
      <c r="L585" s="6">
        <v>18</v>
      </c>
      <c r="M585" s="6">
        <v>16</v>
      </c>
    </row>
    <row r="586" spans="2:13" x14ac:dyDescent="0.25">
      <c r="B586" s="8" t="s">
        <v>56671</v>
      </c>
      <c r="C586" s="6">
        <v>1722</v>
      </c>
      <c r="D586" s="6">
        <v>1698</v>
      </c>
      <c r="E586" s="6">
        <v>1625</v>
      </c>
      <c r="F586" s="6">
        <v>1613</v>
      </c>
      <c r="G586" s="6">
        <v>1568</v>
      </c>
      <c r="H586" s="6">
        <v>1573</v>
      </c>
      <c r="I586" s="6">
        <v>1430</v>
      </c>
      <c r="J586" s="6">
        <v>1426</v>
      </c>
      <c r="K586" s="6">
        <v>1351</v>
      </c>
      <c r="L586" s="6">
        <v>1294</v>
      </c>
      <c r="M586" s="6">
        <v>1246</v>
      </c>
    </row>
    <row r="587" spans="2:13" x14ac:dyDescent="0.25">
      <c r="B587" s="8" t="s">
        <v>56672</v>
      </c>
      <c r="C587" s="6">
        <v>488</v>
      </c>
      <c r="D587" s="6">
        <v>496</v>
      </c>
      <c r="E587" s="6">
        <v>494</v>
      </c>
      <c r="F587" s="6">
        <v>466</v>
      </c>
      <c r="G587" s="6">
        <v>446</v>
      </c>
      <c r="H587" s="6">
        <v>427</v>
      </c>
      <c r="I587" s="6">
        <v>393</v>
      </c>
      <c r="J587" s="6">
        <v>283</v>
      </c>
      <c r="K587" s="6">
        <v>149</v>
      </c>
      <c r="L587" s="6">
        <v>176</v>
      </c>
      <c r="M587" s="6">
        <v>194</v>
      </c>
    </row>
    <row r="588" spans="2:13" x14ac:dyDescent="0.25">
      <c r="B588" s="8" t="s">
        <v>56673</v>
      </c>
      <c r="C588" s="6">
        <v>600</v>
      </c>
      <c r="D588" s="6">
        <v>566</v>
      </c>
      <c r="E588" s="6">
        <v>523</v>
      </c>
      <c r="F588" s="6">
        <v>501</v>
      </c>
      <c r="G588" s="6">
        <v>488</v>
      </c>
      <c r="H588" s="6">
        <v>483</v>
      </c>
      <c r="I588" s="6">
        <v>465</v>
      </c>
      <c r="J588" s="6">
        <v>465</v>
      </c>
      <c r="K588" s="6">
        <v>438</v>
      </c>
      <c r="L588" s="6">
        <v>461</v>
      </c>
      <c r="M588" s="6">
        <v>451</v>
      </c>
    </row>
    <row r="589" spans="2:13" x14ac:dyDescent="0.25">
      <c r="B589" s="8" t="s">
        <v>56674</v>
      </c>
      <c r="C589" s="6"/>
      <c r="D589" s="6"/>
      <c r="E589" s="6"/>
      <c r="F589" s="6">
        <v>18</v>
      </c>
      <c r="G589" s="6"/>
      <c r="H589" s="6">
        <v>66</v>
      </c>
      <c r="I589" s="6">
        <v>50</v>
      </c>
      <c r="J589" s="6">
        <v>30</v>
      </c>
      <c r="K589" s="6">
        <v>18</v>
      </c>
      <c r="L589" s="6">
        <v>40</v>
      </c>
      <c r="M589" s="6">
        <v>26</v>
      </c>
    </row>
    <row r="590" spans="2:13" x14ac:dyDescent="0.25">
      <c r="B590" s="8" t="s">
        <v>56675</v>
      </c>
      <c r="C590" s="6"/>
      <c r="D590" s="6"/>
      <c r="E590" s="6"/>
      <c r="F590" s="6"/>
      <c r="G590" s="6"/>
      <c r="H590" s="6">
        <v>8</v>
      </c>
      <c r="I590" s="6">
        <v>46</v>
      </c>
      <c r="J590" s="6">
        <v>61</v>
      </c>
      <c r="K590" s="6">
        <v>70</v>
      </c>
      <c r="L590" s="6">
        <v>83</v>
      </c>
      <c r="M590" s="6">
        <v>60</v>
      </c>
    </row>
    <row r="591" spans="2:13" x14ac:dyDescent="0.25">
      <c r="B591" s="8" t="s">
        <v>56676</v>
      </c>
      <c r="C591" s="6"/>
      <c r="D591" s="6"/>
      <c r="E591" s="6"/>
      <c r="F591" s="6"/>
      <c r="G591" s="6"/>
      <c r="H591" s="6"/>
      <c r="I591" s="6"/>
      <c r="J591" s="6">
        <v>38</v>
      </c>
      <c r="K591" s="6">
        <v>41</v>
      </c>
      <c r="L591" s="6">
        <v>39</v>
      </c>
      <c r="M591" s="6">
        <v>43</v>
      </c>
    </row>
    <row r="592" spans="2:13" x14ac:dyDescent="0.25">
      <c r="B592" s="8" t="s">
        <v>56677</v>
      </c>
      <c r="C592" s="6">
        <v>769</v>
      </c>
      <c r="D592" s="6">
        <v>744</v>
      </c>
      <c r="E592" s="6">
        <v>707</v>
      </c>
      <c r="F592" s="6">
        <v>685</v>
      </c>
      <c r="G592" s="6">
        <v>679</v>
      </c>
      <c r="H592" s="6">
        <v>668</v>
      </c>
      <c r="I592" s="6">
        <v>650</v>
      </c>
      <c r="J592" s="6">
        <v>603</v>
      </c>
      <c r="K592" s="6">
        <v>578</v>
      </c>
      <c r="L592" s="6">
        <v>542</v>
      </c>
      <c r="M592" s="6">
        <v>521</v>
      </c>
    </row>
    <row r="593" spans="2:13" x14ac:dyDescent="0.25">
      <c r="B593" s="8" t="s">
        <v>56678</v>
      </c>
      <c r="C593" s="6">
        <v>1510</v>
      </c>
      <c r="D593" s="6">
        <v>1488</v>
      </c>
      <c r="E593" s="6">
        <v>1487</v>
      </c>
      <c r="F593" s="6">
        <v>1485</v>
      </c>
      <c r="G593" s="6">
        <v>1465</v>
      </c>
      <c r="H593" s="6">
        <v>1385</v>
      </c>
      <c r="I593" s="6">
        <v>1297</v>
      </c>
      <c r="J593" s="6">
        <v>1182</v>
      </c>
      <c r="K593" s="6">
        <v>1117</v>
      </c>
      <c r="L593" s="6">
        <v>1037</v>
      </c>
      <c r="M593" s="6">
        <v>994</v>
      </c>
    </row>
    <row r="594" spans="2:13" x14ac:dyDescent="0.25">
      <c r="B594" s="8" t="s">
        <v>56679</v>
      </c>
      <c r="C594" s="6"/>
      <c r="D594" s="6"/>
      <c r="E594" s="6">
        <v>50</v>
      </c>
      <c r="F594" s="6">
        <v>6</v>
      </c>
      <c r="G594" s="6"/>
      <c r="H594" s="6">
        <v>87</v>
      </c>
      <c r="I594" s="6">
        <v>38</v>
      </c>
      <c r="J594" s="6">
        <v>14</v>
      </c>
      <c r="K594" s="6">
        <v>48</v>
      </c>
      <c r="L594" s="6">
        <v>25</v>
      </c>
      <c r="M594" s="6">
        <v>14</v>
      </c>
    </row>
    <row r="595" spans="2:13" x14ac:dyDescent="0.25">
      <c r="B595" s="8" t="s">
        <v>56680</v>
      </c>
      <c r="C595" s="6"/>
      <c r="D595" s="6"/>
      <c r="E595" s="6"/>
      <c r="F595" s="6"/>
      <c r="G595" s="6"/>
      <c r="H595" s="6"/>
      <c r="I595" s="6">
        <v>8</v>
      </c>
      <c r="J595" s="6">
        <v>57</v>
      </c>
      <c r="K595" s="6">
        <v>65</v>
      </c>
      <c r="L595" s="6">
        <v>70</v>
      </c>
      <c r="M595" s="6">
        <v>69</v>
      </c>
    </row>
    <row r="596" spans="2:13" x14ac:dyDescent="0.25">
      <c r="B596" s="8" t="s">
        <v>56681</v>
      </c>
      <c r="C596" s="6">
        <v>475</v>
      </c>
      <c r="D596" s="6">
        <v>461</v>
      </c>
      <c r="E596" s="6">
        <v>456</v>
      </c>
      <c r="F596" s="6">
        <v>441</v>
      </c>
      <c r="G596" s="6">
        <v>441</v>
      </c>
      <c r="H596" s="6">
        <v>430</v>
      </c>
      <c r="I596" s="6">
        <v>418</v>
      </c>
      <c r="J596" s="6">
        <v>416</v>
      </c>
      <c r="K596" s="6">
        <v>403</v>
      </c>
      <c r="L596" s="6">
        <v>363</v>
      </c>
      <c r="M596" s="6">
        <v>349</v>
      </c>
    </row>
    <row r="597" spans="2:13" x14ac:dyDescent="0.25">
      <c r="B597" s="8" t="s">
        <v>56682</v>
      </c>
      <c r="C597" s="6">
        <v>319</v>
      </c>
      <c r="D597" s="6">
        <v>306</v>
      </c>
      <c r="E597" s="6">
        <v>312</v>
      </c>
      <c r="F597" s="6">
        <v>316</v>
      </c>
      <c r="G597" s="6">
        <v>338</v>
      </c>
      <c r="H597" s="6">
        <v>345</v>
      </c>
      <c r="I597" s="6">
        <v>333</v>
      </c>
      <c r="J597" s="6">
        <v>294</v>
      </c>
      <c r="K597" s="6">
        <v>274</v>
      </c>
      <c r="L597" s="6">
        <v>251</v>
      </c>
      <c r="M597" s="6">
        <v>242</v>
      </c>
    </row>
    <row r="598" spans="2:13" x14ac:dyDescent="0.25">
      <c r="B598" s="8" t="s">
        <v>56683</v>
      </c>
      <c r="C598" s="6">
        <v>12</v>
      </c>
      <c r="D598" s="6">
        <v>12</v>
      </c>
      <c r="E598" s="6">
        <v>7</v>
      </c>
      <c r="F598" s="6">
        <v>20</v>
      </c>
      <c r="G598" s="6">
        <v>22</v>
      </c>
      <c r="H598" s="6">
        <v>22</v>
      </c>
      <c r="I598" s="6">
        <v>109</v>
      </c>
      <c r="J598" s="6">
        <v>111</v>
      </c>
      <c r="K598" s="6">
        <v>116</v>
      </c>
      <c r="L598" s="6">
        <v>117</v>
      </c>
      <c r="M598" s="6">
        <v>110</v>
      </c>
    </row>
    <row r="599" spans="2:13" x14ac:dyDescent="0.25">
      <c r="B599" s="8" t="s">
        <v>56684</v>
      </c>
      <c r="C599" s="6">
        <v>476</v>
      </c>
      <c r="D599" s="6">
        <v>472</v>
      </c>
      <c r="E599" s="6">
        <v>477</v>
      </c>
      <c r="F599" s="6">
        <v>468</v>
      </c>
      <c r="G599" s="6">
        <v>486</v>
      </c>
      <c r="H599" s="6">
        <v>486</v>
      </c>
      <c r="I599" s="6">
        <v>469</v>
      </c>
      <c r="J599" s="6">
        <v>430</v>
      </c>
      <c r="K599" s="6">
        <v>435</v>
      </c>
      <c r="L599" s="6">
        <v>436</v>
      </c>
      <c r="M599" s="6">
        <v>433</v>
      </c>
    </row>
    <row r="600" spans="2:13" x14ac:dyDescent="0.25">
      <c r="B600" s="8" t="s">
        <v>56685</v>
      </c>
      <c r="C600" s="6"/>
      <c r="D600" s="6"/>
      <c r="E600" s="6"/>
      <c r="F600" s="6"/>
      <c r="G600" s="6"/>
      <c r="H600" s="6"/>
      <c r="I600" s="6"/>
      <c r="J600" s="6"/>
      <c r="K600" s="6">
        <v>237</v>
      </c>
      <c r="L600" s="6">
        <v>268</v>
      </c>
      <c r="M600" s="6">
        <v>280</v>
      </c>
    </row>
    <row r="601" spans="2:13" x14ac:dyDescent="0.25">
      <c r="B601" s="8" t="s">
        <v>56686</v>
      </c>
      <c r="C601" s="6"/>
      <c r="D601" s="6"/>
      <c r="E601" s="6"/>
      <c r="F601" s="6"/>
      <c r="G601" s="6"/>
      <c r="H601" s="6">
        <v>99</v>
      </c>
      <c r="I601" s="6">
        <v>109</v>
      </c>
      <c r="J601" s="6">
        <v>96</v>
      </c>
      <c r="K601" s="6">
        <v>115</v>
      </c>
      <c r="L601" s="6">
        <v>152</v>
      </c>
      <c r="M601" s="6">
        <v>112</v>
      </c>
    </row>
    <row r="602" spans="2:13" x14ac:dyDescent="0.25">
      <c r="B602" s="8" t="s">
        <v>56687</v>
      </c>
      <c r="C602" s="6">
        <v>547</v>
      </c>
      <c r="D602" s="6">
        <v>540</v>
      </c>
      <c r="E602" s="6">
        <v>504</v>
      </c>
      <c r="F602" s="6">
        <v>489</v>
      </c>
      <c r="G602" s="6">
        <v>482</v>
      </c>
      <c r="H602" s="6">
        <v>481</v>
      </c>
      <c r="I602" s="6">
        <v>509</v>
      </c>
      <c r="J602" s="6">
        <v>444</v>
      </c>
      <c r="K602" s="6">
        <v>394</v>
      </c>
      <c r="L602" s="6">
        <v>333</v>
      </c>
      <c r="M602" s="6">
        <v>301</v>
      </c>
    </row>
    <row r="603" spans="2:13" x14ac:dyDescent="0.25">
      <c r="B603" s="8" t="s">
        <v>56688</v>
      </c>
      <c r="C603" s="6">
        <v>56</v>
      </c>
      <c r="D603" s="6">
        <v>51</v>
      </c>
      <c r="E603" s="6">
        <v>42</v>
      </c>
      <c r="F603" s="6">
        <v>44</v>
      </c>
      <c r="G603" s="6">
        <v>40</v>
      </c>
      <c r="H603" s="6">
        <v>55</v>
      </c>
      <c r="I603" s="6">
        <v>55</v>
      </c>
      <c r="J603" s="6">
        <v>54</v>
      </c>
      <c r="K603" s="6">
        <v>53</v>
      </c>
      <c r="L603" s="6">
        <v>59</v>
      </c>
      <c r="M603" s="6">
        <v>55</v>
      </c>
    </row>
    <row r="604" spans="2:13" x14ac:dyDescent="0.25">
      <c r="B604" s="8" t="s">
        <v>56689</v>
      </c>
      <c r="C604" s="6">
        <v>938</v>
      </c>
      <c r="D604" s="6">
        <v>939</v>
      </c>
      <c r="E604" s="6">
        <v>921</v>
      </c>
      <c r="F604" s="6">
        <v>889</v>
      </c>
      <c r="G604" s="6">
        <v>876</v>
      </c>
      <c r="H604" s="6">
        <v>853</v>
      </c>
      <c r="I604" s="6">
        <v>863</v>
      </c>
      <c r="J604" s="6">
        <v>840</v>
      </c>
      <c r="K604" s="6">
        <v>808</v>
      </c>
      <c r="L604" s="6">
        <v>811</v>
      </c>
      <c r="M604" s="6">
        <v>849</v>
      </c>
    </row>
    <row r="605" spans="2:13" x14ac:dyDescent="0.25">
      <c r="B605" s="8" t="s">
        <v>56690</v>
      </c>
      <c r="C605" s="6">
        <v>1127</v>
      </c>
      <c r="D605" s="6">
        <v>1125</v>
      </c>
      <c r="E605" s="6">
        <v>1111</v>
      </c>
      <c r="F605" s="6">
        <v>1067</v>
      </c>
      <c r="G605" s="6">
        <v>1018</v>
      </c>
      <c r="H605" s="6">
        <v>985</v>
      </c>
      <c r="I605" s="6">
        <v>956</v>
      </c>
      <c r="J605" s="6">
        <v>903</v>
      </c>
      <c r="K605" s="6">
        <v>863</v>
      </c>
      <c r="L605" s="6">
        <v>830</v>
      </c>
      <c r="M605" s="6">
        <v>808</v>
      </c>
    </row>
    <row r="606" spans="2:13" x14ac:dyDescent="0.25">
      <c r="B606" s="8" t="s">
        <v>56691</v>
      </c>
      <c r="C606" s="6">
        <v>1172</v>
      </c>
      <c r="D606" s="6">
        <v>1226</v>
      </c>
      <c r="E606" s="6">
        <v>1285</v>
      </c>
      <c r="F606" s="6">
        <v>1291</v>
      </c>
      <c r="G606" s="6">
        <v>1295</v>
      </c>
      <c r="H606" s="6">
        <v>1280</v>
      </c>
      <c r="I606" s="6">
        <v>1274</v>
      </c>
      <c r="J606" s="6">
        <v>1230</v>
      </c>
      <c r="K606" s="6">
        <v>1189</v>
      </c>
      <c r="L606" s="6">
        <v>1145</v>
      </c>
      <c r="M606" s="6">
        <v>1059</v>
      </c>
    </row>
    <row r="607" spans="2:13" x14ac:dyDescent="0.25">
      <c r="B607" s="8" t="s">
        <v>56692</v>
      </c>
      <c r="C607" s="6">
        <v>930</v>
      </c>
      <c r="D607" s="6">
        <v>923</v>
      </c>
      <c r="E607" s="6">
        <v>919</v>
      </c>
      <c r="F607" s="6">
        <v>930</v>
      </c>
      <c r="G607" s="6">
        <v>932</v>
      </c>
      <c r="H607" s="6">
        <v>916</v>
      </c>
      <c r="I607" s="6">
        <v>897</v>
      </c>
      <c r="J607" s="6">
        <v>852</v>
      </c>
      <c r="K607" s="6">
        <v>786</v>
      </c>
      <c r="L607" s="6">
        <v>728</v>
      </c>
      <c r="M607" s="6">
        <v>680</v>
      </c>
    </row>
    <row r="608" spans="2:13" x14ac:dyDescent="0.25">
      <c r="B608" s="8" t="s">
        <v>56693</v>
      </c>
      <c r="C608" s="6">
        <v>46</v>
      </c>
      <c r="D608" s="6">
        <v>45</v>
      </c>
      <c r="E608" s="6">
        <v>40</v>
      </c>
      <c r="F608" s="6">
        <v>38</v>
      </c>
      <c r="G608" s="6">
        <v>44</v>
      </c>
      <c r="H608" s="6">
        <v>61</v>
      </c>
      <c r="I608" s="6">
        <v>70</v>
      </c>
      <c r="J608" s="6">
        <v>81</v>
      </c>
      <c r="K608" s="6">
        <v>79</v>
      </c>
      <c r="L608" s="6">
        <v>76</v>
      </c>
      <c r="M608" s="6">
        <v>80</v>
      </c>
    </row>
    <row r="609" spans="2:13" x14ac:dyDescent="0.25">
      <c r="B609" s="8" t="s">
        <v>56694</v>
      </c>
      <c r="C609" s="6"/>
      <c r="D609" s="6"/>
      <c r="E609" s="6"/>
      <c r="F609" s="6"/>
      <c r="G609" s="6"/>
      <c r="H609" s="6"/>
      <c r="I609" s="6"/>
      <c r="J609" s="6"/>
      <c r="K609" s="6">
        <v>38</v>
      </c>
      <c r="L609" s="6">
        <v>50</v>
      </c>
      <c r="M609" s="6">
        <v>53</v>
      </c>
    </row>
    <row r="610" spans="2:13" x14ac:dyDescent="0.25">
      <c r="B610" s="8" t="s">
        <v>56695</v>
      </c>
      <c r="C610" s="6">
        <v>1392</v>
      </c>
      <c r="D610" s="6">
        <v>1360</v>
      </c>
      <c r="E610" s="6">
        <v>1363</v>
      </c>
      <c r="F610" s="6">
        <v>1274</v>
      </c>
      <c r="G610" s="6">
        <v>1208</v>
      </c>
      <c r="H610" s="6">
        <v>1172</v>
      </c>
      <c r="I610" s="6">
        <v>1149</v>
      </c>
      <c r="J610" s="6">
        <v>1096</v>
      </c>
      <c r="K610" s="6">
        <v>1061</v>
      </c>
      <c r="L610" s="6">
        <v>1004</v>
      </c>
      <c r="M610" s="6">
        <v>991</v>
      </c>
    </row>
    <row r="611" spans="2:13" x14ac:dyDescent="0.25">
      <c r="B611" s="8" t="s">
        <v>56696</v>
      </c>
      <c r="C611" s="6">
        <v>44</v>
      </c>
      <c r="D611" s="6">
        <v>38</v>
      </c>
      <c r="E611" s="6">
        <v>42</v>
      </c>
      <c r="F611" s="6">
        <v>49</v>
      </c>
      <c r="G611" s="6">
        <v>63</v>
      </c>
      <c r="H611" s="6">
        <v>70</v>
      </c>
      <c r="I611" s="6">
        <v>81</v>
      </c>
      <c r="J611" s="6">
        <v>99</v>
      </c>
      <c r="K611" s="6">
        <v>206</v>
      </c>
      <c r="L611" s="6">
        <v>191</v>
      </c>
      <c r="M611" s="6">
        <v>169</v>
      </c>
    </row>
    <row r="612" spans="2:13" x14ac:dyDescent="0.25">
      <c r="B612" s="8" t="s">
        <v>56697</v>
      </c>
      <c r="C612" s="6">
        <v>317</v>
      </c>
      <c r="D612" s="6">
        <v>446</v>
      </c>
      <c r="E612" s="6">
        <v>578</v>
      </c>
      <c r="F612" s="6">
        <v>736</v>
      </c>
      <c r="G612" s="6">
        <v>884</v>
      </c>
      <c r="H612" s="6">
        <v>1051</v>
      </c>
      <c r="I612" s="6">
        <v>1218</v>
      </c>
      <c r="J612" s="6">
        <v>1357</v>
      </c>
      <c r="K612" s="6">
        <v>1531</v>
      </c>
      <c r="L612" s="6">
        <v>1661</v>
      </c>
      <c r="M612" s="6">
        <v>1820</v>
      </c>
    </row>
    <row r="613" spans="2:13" x14ac:dyDescent="0.25">
      <c r="B613" s="8" t="s">
        <v>56698</v>
      </c>
      <c r="C613" s="6"/>
      <c r="D613" s="6"/>
      <c r="E613" s="6"/>
      <c r="F613" s="6"/>
      <c r="G613" s="6"/>
      <c r="H613" s="6"/>
      <c r="I613" s="6"/>
      <c r="J613" s="6">
        <v>10</v>
      </c>
      <c r="K613" s="6">
        <v>27</v>
      </c>
      <c r="L613" s="6">
        <v>23</v>
      </c>
      <c r="M613" s="6">
        <v>25</v>
      </c>
    </row>
    <row r="614" spans="2:13" x14ac:dyDescent="0.25">
      <c r="B614" s="8" t="s">
        <v>56699</v>
      </c>
      <c r="C614" s="6"/>
      <c r="D614" s="6"/>
      <c r="E614" s="6"/>
      <c r="F614" s="6"/>
      <c r="G614" s="6"/>
      <c r="H614" s="6"/>
      <c r="I614" s="6"/>
      <c r="J614" s="6">
        <v>9</v>
      </c>
      <c r="K614" s="6">
        <v>20</v>
      </c>
      <c r="L614" s="6">
        <v>22</v>
      </c>
      <c r="M614" s="6">
        <v>24</v>
      </c>
    </row>
    <row r="615" spans="2:13" x14ac:dyDescent="0.25">
      <c r="B615" s="8" t="s">
        <v>56700</v>
      </c>
      <c r="C615" s="6"/>
      <c r="D615" s="6"/>
      <c r="E615" s="6"/>
      <c r="F615" s="6"/>
      <c r="G615" s="6"/>
      <c r="H615" s="6"/>
      <c r="I615" s="6"/>
      <c r="J615" s="6">
        <v>12</v>
      </c>
      <c r="K615" s="6">
        <v>28</v>
      </c>
      <c r="L615" s="6">
        <v>28</v>
      </c>
      <c r="M615" s="6">
        <v>33</v>
      </c>
    </row>
    <row r="616" spans="2:13" x14ac:dyDescent="0.25">
      <c r="B616" s="8" t="s">
        <v>56701</v>
      </c>
      <c r="C616" s="6"/>
      <c r="D616" s="6"/>
      <c r="E616" s="6"/>
      <c r="F616" s="6"/>
      <c r="G616" s="6"/>
      <c r="H616" s="6"/>
      <c r="I616" s="6"/>
      <c r="J616" s="6"/>
      <c r="K616" s="6">
        <v>6</v>
      </c>
      <c r="L616" s="6">
        <v>6</v>
      </c>
      <c r="M616" s="6">
        <v>18</v>
      </c>
    </row>
    <row r="617" spans="2:13" x14ac:dyDescent="0.25">
      <c r="B617" s="8" t="s">
        <v>56702</v>
      </c>
      <c r="C617" s="6"/>
      <c r="D617" s="6"/>
      <c r="E617" s="6"/>
      <c r="F617" s="6"/>
      <c r="G617" s="6"/>
      <c r="H617" s="6"/>
      <c r="I617" s="6"/>
      <c r="J617" s="6">
        <v>8</v>
      </c>
      <c r="K617" s="6">
        <v>17</v>
      </c>
      <c r="L617" s="6">
        <v>14</v>
      </c>
      <c r="M617" s="6">
        <v>18</v>
      </c>
    </row>
    <row r="618" spans="2:13" x14ac:dyDescent="0.25">
      <c r="B618" s="8" t="s">
        <v>56703</v>
      </c>
      <c r="C618" s="6"/>
      <c r="D618" s="6"/>
      <c r="E618" s="6"/>
      <c r="F618" s="6"/>
      <c r="G618" s="6"/>
      <c r="H618" s="6"/>
      <c r="I618" s="6"/>
      <c r="J618" s="6">
        <v>13</v>
      </c>
      <c r="K618" s="6">
        <v>23</v>
      </c>
      <c r="L618" s="6">
        <v>23</v>
      </c>
      <c r="M618" s="6">
        <v>26</v>
      </c>
    </row>
    <row r="619" spans="2:13" x14ac:dyDescent="0.25">
      <c r="B619" s="8" t="s">
        <v>56704</v>
      </c>
      <c r="C619" s="6"/>
      <c r="D619" s="6"/>
      <c r="E619" s="6"/>
      <c r="F619" s="6"/>
      <c r="G619" s="6"/>
      <c r="H619" s="6"/>
      <c r="I619" s="6"/>
      <c r="J619" s="6">
        <v>20</v>
      </c>
      <c r="K619" s="6">
        <v>32</v>
      </c>
      <c r="L619" s="6">
        <v>32</v>
      </c>
      <c r="M619" s="6">
        <v>33</v>
      </c>
    </row>
    <row r="620" spans="2:13" x14ac:dyDescent="0.25">
      <c r="B620" s="8" t="s">
        <v>56705</v>
      </c>
      <c r="C620" s="6"/>
      <c r="D620" s="6"/>
      <c r="E620" s="6"/>
      <c r="F620" s="6"/>
      <c r="G620" s="6"/>
      <c r="H620" s="6"/>
      <c r="I620" s="6"/>
      <c r="J620" s="6"/>
      <c r="K620" s="6">
        <v>5</v>
      </c>
      <c r="L620" s="6">
        <v>17</v>
      </c>
      <c r="M620" s="6">
        <v>14</v>
      </c>
    </row>
    <row r="621" spans="2:13" x14ac:dyDescent="0.25">
      <c r="B621" s="8" t="s">
        <v>56706</v>
      </c>
      <c r="C621" s="6"/>
      <c r="D621" s="6"/>
      <c r="E621" s="6"/>
      <c r="F621" s="6"/>
      <c r="G621" s="6"/>
      <c r="H621" s="6"/>
      <c r="I621" s="6"/>
      <c r="J621" s="6"/>
      <c r="K621" s="6">
        <v>15</v>
      </c>
      <c r="L621" s="6">
        <v>41</v>
      </c>
      <c r="M621" s="6">
        <v>47</v>
      </c>
    </row>
    <row r="622" spans="2:13" x14ac:dyDescent="0.25">
      <c r="B622" s="8" t="s">
        <v>56707</v>
      </c>
      <c r="C622" s="6">
        <v>925</v>
      </c>
      <c r="D622" s="6">
        <v>928</v>
      </c>
      <c r="E622" s="6">
        <v>940</v>
      </c>
      <c r="F622" s="6">
        <v>907</v>
      </c>
      <c r="G622" s="6">
        <v>869</v>
      </c>
      <c r="H622" s="6">
        <v>822</v>
      </c>
      <c r="I622" s="6">
        <v>800</v>
      </c>
      <c r="J622" s="6">
        <v>786</v>
      </c>
      <c r="K622" s="6">
        <v>799</v>
      </c>
      <c r="L622" s="6">
        <v>738</v>
      </c>
      <c r="M622" s="6">
        <v>756</v>
      </c>
    </row>
    <row r="623" spans="2:13" x14ac:dyDescent="0.25">
      <c r="B623" s="8" t="s">
        <v>56708</v>
      </c>
      <c r="C623" s="6"/>
      <c r="D623" s="6"/>
      <c r="E623" s="6"/>
      <c r="F623" s="6"/>
      <c r="G623" s="6"/>
      <c r="H623" s="6"/>
      <c r="I623" s="6"/>
      <c r="J623" s="6"/>
      <c r="K623" s="6"/>
      <c r="L623" s="6">
        <v>931</v>
      </c>
      <c r="M623" s="6">
        <v>918</v>
      </c>
    </row>
    <row r="624" spans="2:13" x14ac:dyDescent="0.25">
      <c r="B624" s="8" t="s">
        <v>56709</v>
      </c>
      <c r="C624" s="6"/>
      <c r="D624" s="6"/>
      <c r="E624" s="6"/>
      <c r="F624" s="6"/>
      <c r="G624" s="6"/>
      <c r="H624" s="6"/>
      <c r="I624" s="6"/>
      <c r="J624" s="6"/>
      <c r="K624" s="6"/>
      <c r="L624" s="6">
        <v>54</v>
      </c>
      <c r="M624" s="6">
        <v>77</v>
      </c>
    </row>
    <row r="625" spans="2:13" x14ac:dyDescent="0.25">
      <c r="B625" s="8" t="s">
        <v>56710</v>
      </c>
      <c r="C625" s="6"/>
      <c r="D625" s="6"/>
      <c r="E625" s="6"/>
      <c r="F625" s="6"/>
      <c r="G625" s="6"/>
      <c r="H625" s="6"/>
      <c r="I625" s="6"/>
      <c r="J625" s="6"/>
      <c r="K625" s="6">
        <v>12</v>
      </c>
      <c r="L625" s="6">
        <v>12</v>
      </c>
      <c r="M625" s="6">
        <v>12</v>
      </c>
    </row>
    <row r="626" spans="2:13" x14ac:dyDescent="0.25">
      <c r="B626" s="8" t="s">
        <v>56711</v>
      </c>
      <c r="C626" s="6">
        <v>996</v>
      </c>
      <c r="D626" s="6">
        <v>1036</v>
      </c>
      <c r="E626" s="6">
        <v>1014</v>
      </c>
      <c r="F626" s="6">
        <v>1017</v>
      </c>
      <c r="G626" s="6">
        <v>992</v>
      </c>
      <c r="H626" s="6">
        <v>974</v>
      </c>
      <c r="I626" s="6">
        <v>944</v>
      </c>
      <c r="J626" s="6">
        <v>933</v>
      </c>
      <c r="K626" s="6">
        <v>880</v>
      </c>
      <c r="L626" s="6">
        <v>875</v>
      </c>
      <c r="M626" s="6">
        <v>857</v>
      </c>
    </row>
    <row r="627" spans="2:13" x14ac:dyDescent="0.25">
      <c r="B627" s="8" t="s">
        <v>56712</v>
      </c>
      <c r="C627" s="6"/>
      <c r="D627" s="6"/>
      <c r="E627" s="6"/>
      <c r="F627" s="6"/>
      <c r="G627" s="6"/>
      <c r="H627" s="6"/>
      <c r="I627" s="6"/>
      <c r="J627" s="6"/>
      <c r="K627" s="6"/>
      <c r="L627" s="6">
        <v>66</v>
      </c>
      <c r="M627" s="6">
        <v>98</v>
      </c>
    </row>
    <row r="628" spans="2:13" x14ac:dyDescent="0.25">
      <c r="B628" s="8" t="s">
        <v>56713</v>
      </c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>
        <v>6</v>
      </c>
    </row>
    <row r="629" spans="2:13" x14ac:dyDescent="0.25">
      <c r="B629" s="8" t="s">
        <v>56714</v>
      </c>
      <c r="C629" s="6"/>
      <c r="D629" s="6"/>
      <c r="E629" s="6"/>
      <c r="F629" s="6"/>
      <c r="G629" s="6"/>
      <c r="H629" s="6"/>
      <c r="I629" s="6"/>
      <c r="J629" s="6"/>
      <c r="K629" s="6">
        <v>5</v>
      </c>
      <c r="L629" s="6">
        <v>12</v>
      </c>
      <c r="M629" s="6">
        <v>13</v>
      </c>
    </row>
    <row r="630" spans="2:13" x14ac:dyDescent="0.25">
      <c r="B630" s="8" t="s">
        <v>56715</v>
      </c>
      <c r="C630" s="6">
        <v>319</v>
      </c>
      <c r="D630" s="6">
        <v>292</v>
      </c>
      <c r="E630" s="6">
        <v>287</v>
      </c>
      <c r="F630" s="6">
        <v>290</v>
      </c>
      <c r="G630" s="6">
        <v>291</v>
      </c>
      <c r="H630" s="6">
        <v>288</v>
      </c>
      <c r="I630" s="6">
        <v>311</v>
      </c>
      <c r="J630" s="6">
        <v>297</v>
      </c>
      <c r="K630" s="6">
        <v>291</v>
      </c>
      <c r="L630" s="6">
        <v>285</v>
      </c>
      <c r="M630" s="6">
        <v>279</v>
      </c>
    </row>
    <row r="631" spans="2:13" x14ac:dyDescent="0.25">
      <c r="B631" s="8" t="s">
        <v>56716</v>
      </c>
      <c r="C631" s="6">
        <v>647</v>
      </c>
      <c r="D631" s="6">
        <v>645</v>
      </c>
      <c r="E631" s="6">
        <v>629</v>
      </c>
      <c r="F631" s="6">
        <v>649</v>
      </c>
      <c r="G631" s="6">
        <v>692</v>
      </c>
      <c r="H631" s="6">
        <v>686</v>
      </c>
      <c r="I631" s="6">
        <v>648</v>
      </c>
      <c r="J631" s="6">
        <v>651</v>
      </c>
      <c r="K631" s="6">
        <v>585</v>
      </c>
      <c r="L631" s="6">
        <v>600</v>
      </c>
      <c r="M631" s="6">
        <v>673</v>
      </c>
    </row>
    <row r="632" spans="2:13" x14ac:dyDescent="0.25">
      <c r="B632" s="8" t="s">
        <v>56717</v>
      </c>
      <c r="C632" s="6">
        <v>420</v>
      </c>
      <c r="D632" s="6">
        <v>443</v>
      </c>
      <c r="E632" s="6">
        <v>411</v>
      </c>
      <c r="F632" s="6">
        <v>397</v>
      </c>
      <c r="G632" s="6">
        <v>398</v>
      </c>
      <c r="H632" s="6">
        <v>352</v>
      </c>
      <c r="I632" s="6">
        <v>354</v>
      </c>
      <c r="J632" s="6">
        <v>311</v>
      </c>
      <c r="K632" s="6">
        <v>271</v>
      </c>
      <c r="L632" s="6">
        <v>236</v>
      </c>
      <c r="M632" s="6">
        <v>208</v>
      </c>
    </row>
    <row r="633" spans="2:13" x14ac:dyDescent="0.25">
      <c r="B633" s="8" t="s">
        <v>56718</v>
      </c>
      <c r="C633" s="6">
        <v>563</v>
      </c>
      <c r="D633" s="6">
        <v>497</v>
      </c>
      <c r="E633" s="6">
        <v>533</v>
      </c>
      <c r="F633" s="6">
        <v>530</v>
      </c>
      <c r="G633" s="6">
        <v>516</v>
      </c>
      <c r="H633" s="6">
        <v>514</v>
      </c>
      <c r="I633" s="6">
        <v>468</v>
      </c>
      <c r="J633" s="6">
        <v>442</v>
      </c>
      <c r="K633" s="6">
        <v>437</v>
      </c>
      <c r="L633" s="6">
        <v>425</v>
      </c>
      <c r="M633" s="6">
        <v>414</v>
      </c>
    </row>
    <row r="634" spans="2:13" x14ac:dyDescent="0.25">
      <c r="B634" s="8" t="s">
        <v>56719</v>
      </c>
      <c r="C634" s="6">
        <v>756</v>
      </c>
      <c r="D634" s="6">
        <v>788</v>
      </c>
      <c r="E634" s="6">
        <v>788</v>
      </c>
      <c r="F634" s="6">
        <v>829</v>
      </c>
      <c r="G634" s="6">
        <v>799</v>
      </c>
      <c r="H634" s="6">
        <v>765</v>
      </c>
      <c r="I634" s="6">
        <v>752</v>
      </c>
      <c r="J634" s="6">
        <v>758</v>
      </c>
      <c r="K634" s="6">
        <v>756</v>
      </c>
      <c r="L634" s="6">
        <v>740</v>
      </c>
      <c r="M634" s="6">
        <v>772</v>
      </c>
    </row>
    <row r="635" spans="2:13" x14ac:dyDescent="0.25">
      <c r="B635" s="8" t="s">
        <v>56720</v>
      </c>
      <c r="C635" s="6">
        <v>664</v>
      </c>
      <c r="D635" s="6">
        <v>684</v>
      </c>
      <c r="E635" s="6">
        <v>739</v>
      </c>
      <c r="F635" s="6">
        <v>721</v>
      </c>
      <c r="G635" s="6">
        <v>722</v>
      </c>
      <c r="H635" s="6">
        <v>725</v>
      </c>
      <c r="I635" s="6">
        <v>752</v>
      </c>
      <c r="J635" s="6">
        <v>717</v>
      </c>
      <c r="K635" s="6">
        <v>685</v>
      </c>
      <c r="L635" s="6">
        <v>680</v>
      </c>
      <c r="M635" s="6">
        <v>663</v>
      </c>
    </row>
    <row r="636" spans="2:13" x14ac:dyDescent="0.25">
      <c r="B636" s="8" t="s">
        <v>56721</v>
      </c>
      <c r="C636" s="6">
        <v>534</v>
      </c>
      <c r="D636" s="6">
        <v>534</v>
      </c>
      <c r="E636" s="6">
        <v>529</v>
      </c>
      <c r="F636" s="6">
        <v>542</v>
      </c>
      <c r="G636" s="6">
        <v>541</v>
      </c>
      <c r="H636" s="6">
        <v>533</v>
      </c>
      <c r="I636" s="6">
        <v>520</v>
      </c>
      <c r="J636" s="6">
        <v>482</v>
      </c>
      <c r="K636" s="6">
        <v>449</v>
      </c>
      <c r="L636" s="6">
        <v>422</v>
      </c>
      <c r="M636" s="6">
        <v>406</v>
      </c>
    </row>
    <row r="637" spans="2:13" x14ac:dyDescent="0.25">
      <c r="B637" s="8" t="s">
        <v>56722</v>
      </c>
      <c r="C637" s="6">
        <v>1039</v>
      </c>
      <c r="D637" s="6">
        <v>992</v>
      </c>
      <c r="E637" s="6">
        <v>918</v>
      </c>
      <c r="F637" s="6">
        <v>866</v>
      </c>
      <c r="G637" s="6">
        <v>867</v>
      </c>
      <c r="H637" s="6">
        <v>851</v>
      </c>
      <c r="I637" s="6">
        <v>844</v>
      </c>
      <c r="J637" s="6">
        <v>796</v>
      </c>
      <c r="K637" s="6">
        <v>766</v>
      </c>
      <c r="L637" s="6">
        <v>753</v>
      </c>
      <c r="M637" s="6">
        <v>769</v>
      </c>
    </row>
    <row r="638" spans="2:13" x14ac:dyDescent="0.25">
      <c r="B638" s="8" t="s">
        <v>56723</v>
      </c>
      <c r="C638" s="6"/>
      <c r="D638" s="6"/>
      <c r="E638" s="6"/>
      <c r="F638" s="6"/>
      <c r="G638" s="6"/>
      <c r="H638" s="6"/>
      <c r="I638" s="6"/>
      <c r="J638" s="6"/>
      <c r="K638" s="6">
        <v>6</v>
      </c>
      <c r="L638" s="6">
        <v>23</v>
      </c>
      <c r="M638" s="6">
        <v>26</v>
      </c>
    </row>
    <row r="639" spans="2:13" x14ac:dyDescent="0.25">
      <c r="B639" s="8" t="s">
        <v>56724</v>
      </c>
      <c r="C639" s="6">
        <v>960</v>
      </c>
      <c r="D639" s="6">
        <v>980</v>
      </c>
      <c r="E639" s="6">
        <v>1011</v>
      </c>
      <c r="F639" s="6">
        <v>927</v>
      </c>
      <c r="G639" s="6">
        <v>937</v>
      </c>
      <c r="H639" s="6">
        <v>912</v>
      </c>
      <c r="I639" s="6">
        <v>888</v>
      </c>
      <c r="J639" s="6">
        <v>1006</v>
      </c>
      <c r="K639" s="6">
        <v>1033</v>
      </c>
      <c r="L639" s="6">
        <v>1094</v>
      </c>
      <c r="M639" s="6">
        <v>1215</v>
      </c>
    </row>
    <row r="640" spans="2:13" x14ac:dyDescent="0.25">
      <c r="B640" s="8" t="s">
        <v>56725</v>
      </c>
      <c r="C640" s="6"/>
      <c r="D640" s="6"/>
      <c r="E640" s="6"/>
      <c r="F640" s="6"/>
      <c r="G640" s="6"/>
      <c r="H640" s="6"/>
      <c r="I640" s="6"/>
      <c r="J640" s="6"/>
      <c r="K640" s="6"/>
      <c r="L640" s="6">
        <v>23</v>
      </c>
      <c r="M640" s="6">
        <v>32</v>
      </c>
    </row>
    <row r="641" spans="2:13" x14ac:dyDescent="0.25">
      <c r="B641" s="8" t="s">
        <v>56726</v>
      </c>
      <c r="C641" s="6"/>
      <c r="D641" s="6"/>
      <c r="E641" s="6"/>
      <c r="F641" s="6"/>
      <c r="G641" s="6"/>
      <c r="H641" s="6"/>
      <c r="I641" s="6"/>
      <c r="J641" s="6"/>
      <c r="K641" s="6"/>
      <c r="L641" s="6">
        <v>6</v>
      </c>
      <c r="M641" s="6">
        <v>9</v>
      </c>
    </row>
    <row r="642" spans="2:13" x14ac:dyDescent="0.25">
      <c r="B642" s="8" t="s">
        <v>56727</v>
      </c>
      <c r="C642" s="6"/>
      <c r="D642" s="6"/>
      <c r="E642" s="6"/>
      <c r="F642" s="6"/>
      <c r="G642" s="6"/>
      <c r="H642" s="6"/>
      <c r="I642" s="6"/>
      <c r="J642" s="6"/>
      <c r="K642" s="6"/>
      <c r="L642" s="6">
        <v>5</v>
      </c>
      <c r="M642" s="6">
        <v>6</v>
      </c>
    </row>
    <row r="643" spans="2:13" x14ac:dyDescent="0.25">
      <c r="B643" s="8" t="s">
        <v>56728</v>
      </c>
      <c r="C643" s="6"/>
      <c r="D643" s="6"/>
      <c r="E643" s="6"/>
      <c r="F643" s="6"/>
      <c r="G643" s="6"/>
      <c r="H643" s="6"/>
      <c r="I643" s="6"/>
      <c r="J643" s="6"/>
      <c r="K643" s="6"/>
      <c r="L643" s="6">
        <v>7</v>
      </c>
      <c r="M643" s="6">
        <v>5</v>
      </c>
    </row>
    <row r="644" spans="2:13" x14ac:dyDescent="0.25">
      <c r="B644" s="8" t="s">
        <v>56729</v>
      </c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>
        <v>92</v>
      </c>
    </row>
    <row r="645" spans="2:13" x14ac:dyDescent="0.25">
      <c r="B645" s="8" t="s">
        <v>56730</v>
      </c>
      <c r="C645" s="6">
        <v>560</v>
      </c>
      <c r="D645" s="6">
        <v>607</v>
      </c>
      <c r="E645" s="6">
        <v>575</v>
      </c>
      <c r="F645" s="6">
        <v>524</v>
      </c>
      <c r="G645" s="6">
        <v>537</v>
      </c>
      <c r="H645" s="6">
        <v>519</v>
      </c>
      <c r="I645" s="6">
        <v>478</v>
      </c>
      <c r="J645" s="6">
        <v>449</v>
      </c>
      <c r="K645" s="6">
        <v>411</v>
      </c>
      <c r="L645" s="6">
        <v>414</v>
      </c>
      <c r="M645" s="6">
        <v>413</v>
      </c>
    </row>
    <row r="646" spans="2:13" x14ac:dyDescent="0.25">
      <c r="B646" s="8" t="s">
        <v>56731</v>
      </c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>
        <v>113</v>
      </c>
    </row>
    <row r="647" spans="2:13" x14ac:dyDescent="0.25">
      <c r="B647" s="8" t="s">
        <v>56732</v>
      </c>
      <c r="C647" s="6">
        <v>1000</v>
      </c>
      <c r="D647" s="6">
        <v>983</v>
      </c>
      <c r="E647" s="6">
        <v>1004</v>
      </c>
      <c r="F647" s="6">
        <v>1011</v>
      </c>
      <c r="G647" s="6">
        <v>1042</v>
      </c>
      <c r="H647" s="6">
        <v>1027</v>
      </c>
      <c r="I647" s="6">
        <v>1012</v>
      </c>
      <c r="J647" s="6">
        <v>1028</v>
      </c>
      <c r="K647" s="6">
        <v>982</v>
      </c>
      <c r="L647" s="6">
        <v>986</v>
      </c>
      <c r="M647" s="6">
        <v>1020</v>
      </c>
    </row>
    <row r="648" spans="2:13" x14ac:dyDescent="0.25">
      <c r="B648" s="8" t="s">
        <v>56733</v>
      </c>
      <c r="C648" s="6">
        <v>71</v>
      </c>
      <c r="D648" s="6">
        <v>74</v>
      </c>
      <c r="E648" s="6">
        <v>79</v>
      </c>
      <c r="F648" s="6">
        <v>82</v>
      </c>
      <c r="G648" s="6">
        <v>92</v>
      </c>
      <c r="H648" s="6">
        <v>102</v>
      </c>
      <c r="I648" s="6">
        <v>113</v>
      </c>
      <c r="J648" s="6">
        <v>113</v>
      </c>
      <c r="K648" s="6">
        <v>115</v>
      </c>
      <c r="L648" s="6">
        <v>115</v>
      </c>
      <c r="M648" s="6">
        <v>92</v>
      </c>
    </row>
    <row r="649" spans="2:13" x14ac:dyDescent="0.25">
      <c r="B649" s="8" t="s">
        <v>56734</v>
      </c>
      <c r="C649" s="6">
        <v>132</v>
      </c>
      <c r="D649" s="6">
        <v>145</v>
      </c>
      <c r="E649" s="6">
        <v>145</v>
      </c>
      <c r="F649" s="6">
        <v>151</v>
      </c>
      <c r="G649" s="6">
        <v>144</v>
      </c>
      <c r="H649" s="6">
        <v>164</v>
      </c>
      <c r="I649" s="6">
        <v>190</v>
      </c>
      <c r="J649" s="6">
        <v>221</v>
      </c>
      <c r="K649" s="6">
        <v>256</v>
      </c>
      <c r="L649" s="6">
        <v>261</v>
      </c>
      <c r="M649" s="6">
        <v>260</v>
      </c>
    </row>
    <row r="650" spans="2:13" x14ac:dyDescent="0.25">
      <c r="B650" s="8" t="s">
        <v>56735</v>
      </c>
      <c r="C650" s="6">
        <v>577</v>
      </c>
      <c r="D650" s="6">
        <v>594</v>
      </c>
      <c r="E650" s="6">
        <v>602</v>
      </c>
      <c r="F650" s="6">
        <v>587</v>
      </c>
      <c r="G650" s="6">
        <v>619</v>
      </c>
      <c r="H650" s="6">
        <v>639</v>
      </c>
      <c r="I650" s="6">
        <v>620</v>
      </c>
      <c r="J650" s="6">
        <v>601</v>
      </c>
      <c r="K650" s="6">
        <v>606</v>
      </c>
      <c r="L650" s="6">
        <v>608</v>
      </c>
      <c r="M650" s="6">
        <v>600</v>
      </c>
    </row>
    <row r="651" spans="2:13" x14ac:dyDescent="0.25">
      <c r="B651" s="8" t="s">
        <v>56736</v>
      </c>
      <c r="C651" s="6">
        <v>836</v>
      </c>
      <c r="D651" s="6">
        <v>800</v>
      </c>
      <c r="E651" s="6">
        <v>844</v>
      </c>
      <c r="F651" s="6">
        <v>826</v>
      </c>
      <c r="G651" s="6">
        <v>773</v>
      </c>
      <c r="H651" s="6">
        <v>738</v>
      </c>
      <c r="I651" s="6">
        <v>755</v>
      </c>
      <c r="J651" s="6">
        <v>693</v>
      </c>
      <c r="K651" s="6">
        <v>699</v>
      </c>
      <c r="L651" s="6">
        <v>655</v>
      </c>
      <c r="M651" s="6">
        <v>706</v>
      </c>
    </row>
    <row r="652" spans="2:13" x14ac:dyDescent="0.25">
      <c r="B652" s="8" t="s">
        <v>56737</v>
      </c>
      <c r="C652" s="6">
        <v>100</v>
      </c>
      <c r="D652" s="6">
        <v>102</v>
      </c>
      <c r="E652" s="6">
        <v>96</v>
      </c>
      <c r="F652" s="6">
        <v>90</v>
      </c>
      <c r="G652" s="6">
        <v>92</v>
      </c>
      <c r="H652" s="6">
        <v>85</v>
      </c>
      <c r="I652" s="6">
        <v>92</v>
      </c>
      <c r="J652" s="6">
        <v>95</v>
      </c>
      <c r="K652" s="6">
        <v>94</v>
      </c>
      <c r="L652" s="6">
        <v>91</v>
      </c>
      <c r="M652" s="6">
        <v>90</v>
      </c>
    </row>
    <row r="653" spans="2:13" x14ac:dyDescent="0.25">
      <c r="B653" s="8" t="s">
        <v>56738</v>
      </c>
      <c r="C653" s="6">
        <v>122</v>
      </c>
      <c r="D653" s="6">
        <v>121</v>
      </c>
      <c r="E653" s="6">
        <v>116</v>
      </c>
      <c r="F653" s="6">
        <v>129</v>
      </c>
      <c r="G653" s="6">
        <v>129</v>
      </c>
      <c r="H653" s="6">
        <v>127</v>
      </c>
      <c r="I653" s="6">
        <v>129</v>
      </c>
      <c r="J653" s="6">
        <v>144</v>
      </c>
      <c r="K653" s="6">
        <v>142</v>
      </c>
      <c r="L653" s="6">
        <v>152</v>
      </c>
      <c r="M653" s="6">
        <v>160</v>
      </c>
    </row>
    <row r="654" spans="2:13" x14ac:dyDescent="0.25">
      <c r="B654" s="8" t="s">
        <v>56739</v>
      </c>
      <c r="C654" s="6">
        <v>785</v>
      </c>
      <c r="D654" s="6">
        <v>781</v>
      </c>
      <c r="E654" s="6">
        <v>800</v>
      </c>
      <c r="F654" s="6">
        <v>850</v>
      </c>
      <c r="G654" s="6">
        <v>834</v>
      </c>
      <c r="H654" s="6">
        <v>869</v>
      </c>
      <c r="I654" s="6">
        <v>896</v>
      </c>
      <c r="J654" s="6">
        <v>890</v>
      </c>
      <c r="K654" s="6">
        <v>895</v>
      </c>
      <c r="L654" s="6">
        <v>884</v>
      </c>
      <c r="M654" s="6">
        <v>870</v>
      </c>
    </row>
    <row r="655" spans="2:13" x14ac:dyDescent="0.25">
      <c r="B655" s="8" t="s">
        <v>56740</v>
      </c>
      <c r="C655" s="6">
        <v>652</v>
      </c>
      <c r="D655" s="6">
        <v>660</v>
      </c>
      <c r="E655" s="6">
        <v>648</v>
      </c>
      <c r="F655" s="6">
        <v>627</v>
      </c>
      <c r="G655" s="6">
        <v>615</v>
      </c>
      <c r="H655" s="6">
        <v>593</v>
      </c>
      <c r="I655" s="6">
        <v>581</v>
      </c>
      <c r="J655" s="6">
        <v>577</v>
      </c>
      <c r="K655" s="6">
        <v>553</v>
      </c>
      <c r="L655" s="6">
        <v>521</v>
      </c>
      <c r="M655" s="6">
        <v>495</v>
      </c>
    </row>
    <row r="656" spans="2:13" x14ac:dyDescent="0.25">
      <c r="B656" s="8" t="s">
        <v>56741</v>
      </c>
      <c r="C656" s="6">
        <v>525</v>
      </c>
      <c r="D656" s="6">
        <v>518</v>
      </c>
      <c r="E656" s="6">
        <v>481</v>
      </c>
      <c r="F656" s="6">
        <v>474</v>
      </c>
      <c r="G656" s="6">
        <v>454</v>
      </c>
      <c r="H656" s="6">
        <v>433</v>
      </c>
      <c r="I656" s="6">
        <v>422</v>
      </c>
      <c r="J656" s="6">
        <v>373</v>
      </c>
      <c r="K656" s="6">
        <v>362</v>
      </c>
      <c r="L656" s="6">
        <v>326</v>
      </c>
      <c r="M656" s="6">
        <v>321</v>
      </c>
    </row>
    <row r="657" spans="2:13" x14ac:dyDescent="0.25">
      <c r="B657" s="8" t="s">
        <v>56742</v>
      </c>
      <c r="C657" s="6">
        <v>678</v>
      </c>
      <c r="D657" s="6">
        <v>720</v>
      </c>
      <c r="E657" s="6">
        <v>765</v>
      </c>
      <c r="F657" s="6">
        <v>784</v>
      </c>
      <c r="G657" s="6">
        <v>812</v>
      </c>
      <c r="H657" s="6">
        <v>838</v>
      </c>
      <c r="I657" s="6">
        <v>842</v>
      </c>
      <c r="J657" s="6">
        <v>882</v>
      </c>
      <c r="K657" s="6">
        <v>883</v>
      </c>
      <c r="L657" s="6">
        <v>941</v>
      </c>
      <c r="M657" s="6">
        <v>978</v>
      </c>
    </row>
    <row r="658" spans="2:13" x14ac:dyDescent="0.25">
      <c r="B658" s="8" t="s">
        <v>56743</v>
      </c>
      <c r="C658" s="6">
        <v>1005</v>
      </c>
      <c r="D658" s="6">
        <v>997</v>
      </c>
      <c r="E658" s="6">
        <v>965</v>
      </c>
      <c r="F658" s="6">
        <v>951</v>
      </c>
      <c r="G658" s="6">
        <v>941</v>
      </c>
      <c r="H658" s="6">
        <v>921</v>
      </c>
      <c r="I658" s="6">
        <v>898</v>
      </c>
      <c r="J658" s="6">
        <v>895</v>
      </c>
      <c r="K658" s="6">
        <v>895</v>
      </c>
      <c r="L658" s="6">
        <v>839</v>
      </c>
      <c r="M658" s="6">
        <v>856</v>
      </c>
    </row>
    <row r="659" spans="2:13" x14ac:dyDescent="0.25">
      <c r="B659" s="8" t="s">
        <v>56744</v>
      </c>
      <c r="C659" s="6">
        <v>271</v>
      </c>
      <c r="D659" s="6">
        <v>281</v>
      </c>
      <c r="E659" s="6">
        <v>275</v>
      </c>
      <c r="F659" s="6">
        <v>284</v>
      </c>
      <c r="G659" s="6">
        <v>270</v>
      </c>
      <c r="H659" s="6">
        <v>253</v>
      </c>
      <c r="I659" s="6">
        <v>248</v>
      </c>
      <c r="J659" s="6">
        <v>246</v>
      </c>
      <c r="K659" s="6">
        <v>234</v>
      </c>
      <c r="L659" s="6">
        <v>215</v>
      </c>
      <c r="M659" s="6">
        <v>203</v>
      </c>
    </row>
    <row r="660" spans="2:13" x14ac:dyDescent="0.25">
      <c r="B660" s="8" t="s">
        <v>56745</v>
      </c>
      <c r="C660" s="6">
        <v>1085</v>
      </c>
      <c r="D660" s="6">
        <v>1094</v>
      </c>
      <c r="E660" s="6">
        <v>1067</v>
      </c>
      <c r="F660" s="6">
        <v>1061</v>
      </c>
      <c r="G660" s="6">
        <v>1036</v>
      </c>
      <c r="H660" s="6">
        <v>955</v>
      </c>
      <c r="I660" s="6">
        <v>926</v>
      </c>
      <c r="J660" s="6">
        <v>904</v>
      </c>
      <c r="K660" s="6">
        <v>860</v>
      </c>
      <c r="L660" s="6">
        <v>831</v>
      </c>
      <c r="M660" s="6">
        <v>835</v>
      </c>
    </row>
    <row r="661" spans="2:13" x14ac:dyDescent="0.25">
      <c r="B661" s="8" t="s">
        <v>56746</v>
      </c>
      <c r="C661" s="6">
        <v>1048</v>
      </c>
      <c r="D661" s="6">
        <v>1005</v>
      </c>
      <c r="E661" s="6">
        <v>992</v>
      </c>
      <c r="F661" s="6">
        <v>971</v>
      </c>
      <c r="G661" s="6">
        <v>948</v>
      </c>
      <c r="H661" s="6">
        <v>939</v>
      </c>
      <c r="I661" s="6">
        <v>932</v>
      </c>
      <c r="J661" s="6">
        <v>943</v>
      </c>
      <c r="K661" s="6">
        <v>897</v>
      </c>
      <c r="L661" s="6">
        <v>866</v>
      </c>
      <c r="M661" s="6">
        <v>847</v>
      </c>
    </row>
    <row r="662" spans="2:13" x14ac:dyDescent="0.25">
      <c r="B662" s="8" t="s">
        <v>56747</v>
      </c>
      <c r="C662" s="6">
        <v>117</v>
      </c>
      <c r="D662" s="6">
        <v>112</v>
      </c>
      <c r="E662" s="6">
        <v>112</v>
      </c>
      <c r="F662" s="6">
        <v>101</v>
      </c>
      <c r="G662" s="6">
        <v>110</v>
      </c>
      <c r="H662" s="6">
        <v>101</v>
      </c>
      <c r="I662" s="6">
        <v>106</v>
      </c>
      <c r="J662" s="6">
        <v>104</v>
      </c>
      <c r="K662" s="6">
        <v>105</v>
      </c>
      <c r="L662" s="6">
        <v>108</v>
      </c>
      <c r="M662" s="6">
        <v>117</v>
      </c>
    </row>
    <row r="663" spans="2:13" x14ac:dyDescent="0.25">
      <c r="B663" s="8" t="s">
        <v>56748</v>
      </c>
      <c r="C663" s="6">
        <v>455</v>
      </c>
      <c r="D663" s="6">
        <v>442</v>
      </c>
      <c r="E663" s="6">
        <v>433</v>
      </c>
      <c r="F663" s="6">
        <v>423</v>
      </c>
      <c r="G663" s="6">
        <v>403</v>
      </c>
      <c r="H663" s="6">
        <v>387</v>
      </c>
      <c r="I663" s="6">
        <v>380</v>
      </c>
      <c r="J663" s="6">
        <v>351</v>
      </c>
      <c r="K663" s="6">
        <v>356</v>
      </c>
      <c r="L663" s="6">
        <v>338</v>
      </c>
      <c r="M663" s="6">
        <v>333</v>
      </c>
    </row>
    <row r="664" spans="2:13" x14ac:dyDescent="0.25">
      <c r="B664" s="8" t="s">
        <v>56749</v>
      </c>
      <c r="C664" s="6">
        <v>630</v>
      </c>
      <c r="D664" s="6">
        <v>571</v>
      </c>
      <c r="E664" s="6">
        <v>594</v>
      </c>
      <c r="F664" s="6">
        <v>567</v>
      </c>
      <c r="G664" s="6">
        <v>568</v>
      </c>
      <c r="H664" s="6">
        <v>564</v>
      </c>
      <c r="I664" s="6">
        <v>552</v>
      </c>
      <c r="J664" s="6">
        <v>553</v>
      </c>
      <c r="K664" s="6">
        <v>539</v>
      </c>
      <c r="L664" s="6">
        <v>532</v>
      </c>
      <c r="M664" s="6">
        <v>554</v>
      </c>
    </row>
    <row r="665" spans="2:13" x14ac:dyDescent="0.25">
      <c r="B665" s="8" t="s">
        <v>56750</v>
      </c>
      <c r="C665" s="6">
        <v>835</v>
      </c>
      <c r="D665" s="6">
        <v>804</v>
      </c>
      <c r="E665" s="6">
        <v>760</v>
      </c>
      <c r="F665" s="6">
        <v>715</v>
      </c>
      <c r="G665" s="6">
        <v>728</v>
      </c>
      <c r="H665" s="6">
        <v>731</v>
      </c>
      <c r="I665" s="6">
        <v>720</v>
      </c>
      <c r="J665" s="6">
        <v>738</v>
      </c>
      <c r="K665" s="6">
        <v>703</v>
      </c>
      <c r="L665" s="6">
        <v>670</v>
      </c>
      <c r="M665" s="6">
        <v>673</v>
      </c>
    </row>
    <row r="666" spans="2:13" x14ac:dyDescent="0.25">
      <c r="B666" s="8" t="s">
        <v>56751</v>
      </c>
      <c r="C666" s="6">
        <v>387</v>
      </c>
      <c r="D666" s="6">
        <v>415</v>
      </c>
      <c r="E666" s="6">
        <v>449</v>
      </c>
      <c r="F666" s="6">
        <v>460</v>
      </c>
      <c r="G666" s="6">
        <v>441</v>
      </c>
      <c r="H666" s="6">
        <v>439</v>
      </c>
      <c r="I666" s="6">
        <v>433</v>
      </c>
      <c r="J666" s="6">
        <v>451</v>
      </c>
      <c r="K666" s="6">
        <v>442</v>
      </c>
      <c r="L666" s="6">
        <v>484</v>
      </c>
      <c r="M666" s="6">
        <v>471</v>
      </c>
    </row>
    <row r="667" spans="2:13" x14ac:dyDescent="0.25">
      <c r="B667" s="8" t="s">
        <v>56752</v>
      </c>
      <c r="C667" s="6">
        <v>1046</v>
      </c>
      <c r="D667" s="6">
        <v>909</v>
      </c>
      <c r="E667" s="6">
        <v>1032</v>
      </c>
      <c r="F667" s="6">
        <v>1018</v>
      </c>
      <c r="G667" s="6">
        <v>1017</v>
      </c>
      <c r="H667" s="6">
        <v>986</v>
      </c>
      <c r="I667" s="6">
        <v>896</v>
      </c>
      <c r="J667" s="6">
        <v>916</v>
      </c>
      <c r="K667" s="6">
        <v>891</v>
      </c>
      <c r="L667" s="6">
        <v>876</v>
      </c>
      <c r="M667" s="6">
        <v>855</v>
      </c>
    </row>
    <row r="668" spans="2:13" x14ac:dyDescent="0.25">
      <c r="B668" s="8" t="s">
        <v>56753</v>
      </c>
      <c r="C668" s="6">
        <v>613</v>
      </c>
      <c r="D668" s="6">
        <v>626</v>
      </c>
      <c r="E668" s="6">
        <v>602</v>
      </c>
      <c r="F668" s="6">
        <v>593</v>
      </c>
      <c r="G668" s="6">
        <v>575</v>
      </c>
      <c r="H668" s="6">
        <v>578</v>
      </c>
      <c r="I668" s="6">
        <v>557</v>
      </c>
      <c r="J668" s="6">
        <v>518</v>
      </c>
      <c r="K668" s="6">
        <v>502</v>
      </c>
      <c r="L668" s="6">
        <v>514</v>
      </c>
      <c r="M668" s="6">
        <v>503</v>
      </c>
    </row>
    <row r="669" spans="2:13" x14ac:dyDescent="0.25">
      <c r="B669" s="8" t="s">
        <v>56754</v>
      </c>
      <c r="C669" s="6">
        <v>602</v>
      </c>
      <c r="D669" s="6">
        <v>593</v>
      </c>
      <c r="E669" s="6">
        <v>541</v>
      </c>
      <c r="F669" s="6">
        <v>523</v>
      </c>
      <c r="G669" s="6">
        <v>524</v>
      </c>
      <c r="H669" s="6">
        <v>554</v>
      </c>
      <c r="I669" s="6">
        <v>570</v>
      </c>
      <c r="J669" s="6">
        <v>573</v>
      </c>
      <c r="K669" s="6">
        <v>566</v>
      </c>
      <c r="L669" s="6">
        <v>562</v>
      </c>
      <c r="M669" s="6">
        <v>550</v>
      </c>
    </row>
    <row r="670" spans="2:13" x14ac:dyDescent="0.25">
      <c r="B670" s="8" t="s">
        <v>56755</v>
      </c>
      <c r="C670" s="6">
        <v>1146</v>
      </c>
      <c r="D670" s="6">
        <v>1035</v>
      </c>
      <c r="E670" s="6">
        <v>1039</v>
      </c>
      <c r="F670" s="6">
        <v>1021</v>
      </c>
      <c r="G670" s="6">
        <v>1029</v>
      </c>
      <c r="H670" s="6">
        <v>1021</v>
      </c>
      <c r="I670" s="6">
        <v>938</v>
      </c>
      <c r="J670" s="6">
        <v>894</v>
      </c>
      <c r="K670" s="6">
        <v>894</v>
      </c>
      <c r="L670" s="6">
        <v>885</v>
      </c>
      <c r="M670" s="6">
        <v>898</v>
      </c>
    </row>
    <row r="671" spans="2:13" x14ac:dyDescent="0.25">
      <c r="B671" s="8" t="s">
        <v>56756</v>
      </c>
      <c r="C671" s="6">
        <v>190</v>
      </c>
      <c r="D671" s="6">
        <v>212</v>
      </c>
      <c r="E671" s="6">
        <v>213</v>
      </c>
      <c r="F671" s="6">
        <v>207</v>
      </c>
      <c r="G671" s="6">
        <v>204</v>
      </c>
      <c r="H671" s="6">
        <v>202</v>
      </c>
      <c r="I671" s="6">
        <v>191</v>
      </c>
      <c r="J671" s="6">
        <v>182</v>
      </c>
      <c r="K671" s="6">
        <v>171</v>
      </c>
      <c r="L671" s="6">
        <v>161</v>
      </c>
      <c r="M671" s="6">
        <v>158</v>
      </c>
    </row>
    <row r="672" spans="2:13" x14ac:dyDescent="0.25">
      <c r="B672" s="8" t="s">
        <v>56757</v>
      </c>
      <c r="C672" s="6">
        <v>1216</v>
      </c>
      <c r="D672" s="6">
        <v>1193</v>
      </c>
      <c r="E672" s="6">
        <v>1170</v>
      </c>
      <c r="F672" s="6">
        <v>1093</v>
      </c>
      <c r="G672" s="6">
        <v>1052</v>
      </c>
      <c r="H672" s="6">
        <v>1019</v>
      </c>
      <c r="I672" s="6">
        <v>1042</v>
      </c>
      <c r="J672" s="6">
        <v>1014</v>
      </c>
      <c r="K672" s="6">
        <v>981</v>
      </c>
      <c r="L672" s="6">
        <v>976</v>
      </c>
      <c r="M672" s="6">
        <v>977</v>
      </c>
    </row>
    <row r="673" spans="2:13" x14ac:dyDescent="0.25">
      <c r="B673" s="8" t="s">
        <v>56758</v>
      </c>
      <c r="C673" s="6">
        <v>1321</v>
      </c>
      <c r="D673" s="6">
        <v>1286</v>
      </c>
      <c r="E673" s="6">
        <v>1272</v>
      </c>
      <c r="F673" s="6">
        <v>1198</v>
      </c>
      <c r="G673" s="6">
        <v>1203</v>
      </c>
      <c r="H673" s="6">
        <v>1198</v>
      </c>
      <c r="I673" s="6">
        <v>1222</v>
      </c>
      <c r="J673" s="6">
        <v>1228</v>
      </c>
      <c r="K673" s="6">
        <v>1244</v>
      </c>
      <c r="L673" s="6">
        <v>1243</v>
      </c>
      <c r="M673" s="6">
        <v>1251</v>
      </c>
    </row>
    <row r="674" spans="2:13" x14ac:dyDescent="0.25">
      <c r="B674" s="8" t="s">
        <v>56759</v>
      </c>
      <c r="C674" s="6">
        <v>1347</v>
      </c>
      <c r="D674" s="6">
        <v>1368</v>
      </c>
      <c r="E674" s="6">
        <v>1362</v>
      </c>
      <c r="F674" s="6">
        <v>1296</v>
      </c>
      <c r="G674" s="6">
        <v>1270</v>
      </c>
      <c r="H674" s="6">
        <v>1261</v>
      </c>
      <c r="I674" s="6">
        <v>1260</v>
      </c>
      <c r="J674" s="6">
        <v>1235</v>
      </c>
      <c r="K674" s="6">
        <v>1137</v>
      </c>
      <c r="L674" s="6">
        <v>1127</v>
      </c>
      <c r="M674" s="6">
        <v>1095</v>
      </c>
    </row>
    <row r="675" spans="2:13" x14ac:dyDescent="0.25">
      <c r="B675" s="8" t="s">
        <v>56760</v>
      </c>
      <c r="C675" s="6">
        <v>54</v>
      </c>
      <c r="D675" s="6">
        <v>56</v>
      </c>
      <c r="E675" s="6">
        <v>56</v>
      </c>
      <c r="F675" s="6">
        <v>64</v>
      </c>
      <c r="G675" s="6">
        <v>57</v>
      </c>
      <c r="H675" s="6">
        <v>58</v>
      </c>
      <c r="I675" s="6">
        <v>64</v>
      </c>
      <c r="J675" s="6">
        <v>67</v>
      </c>
      <c r="K675" s="6">
        <v>81</v>
      </c>
      <c r="L675" s="6">
        <v>96</v>
      </c>
      <c r="M675" s="6">
        <v>108</v>
      </c>
    </row>
    <row r="676" spans="2:13" x14ac:dyDescent="0.25">
      <c r="B676" s="8" t="s">
        <v>56761</v>
      </c>
      <c r="C676" s="6">
        <v>264</v>
      </c>
      <c r="D676" s="6">
        <v>244</v>
      </c>
      <c r="E676" s="6">
        <v>240</v>
      </c>
      <c r="F676" s="6">
        <v>228</v>
      </c>
      <c r="G676" s="6">
        <v>226</v>
      </c>
      <c r="H676" s="6">
        <v>224</v>
      </c>
      <c r="I676" s="6">
        <v>201</v>
      </c>
      <c r="J676" s="6">
        <v>168</v>
      </c>
      <c r="K676" s="6">
        <v>173</v>
      </c>
      <c r="L676" s="6">
        <v>157</v>
      </c>
      <c r="M676" s="6">
        <v>157</v>
      </c>
    </row>
    <row r="677" spans="2:13" x14ac:dyDescent="0.25">
      <c r="B677" s="8" t="s">
        <v>56762</v>
      </c>
      <c r="C677" s="6">
        <v>22</v>
      </c>
      <c r="D677" s="6">
        <v>18</v>
      </c>
      <c r="E677" s="6">
        <v>19</v>
      </c>
      <c r="F677" s="6">
        <v>20</v>
      </c>
      <c r="G677" s="6">
        <v>18</v>
      </c>
      <c r="H677" s="6">
        <v>17</v>
      </c>
      <c r="I677" s="6">
        <v>15</v>
      </c>
      <c r="J677" s="6">
        <v>16</v>
      </c>
      <c r="K677" s="6">
        <v>13</v>
      </c>
      <c r="L677" s="6">
        <v>15</v>
      </c>
      <c r="M677" s="6">
        <v>17</v>
      </c>
    </row>
    <row r="678" spans="2:13" x14ac:dyDescent="0.25">
      <c r="B678" s="8" t="s">
        <v>56763</v>
      </c>
      <c r="C678" s="6">
        <v>308</v>
      </c>
      <c r="D678" s="6">
        <v>295</v>
      </c>
      <c r="E678" s="6">
        <v>300</v>
      </c>
      <c r="F678" s="6">
        <v>280</v>
      </c>
      <c r="G678" s="6">
        <v>282</v>
      </c>
      <c r="H678" s="6">
        <v>297</v>
      </c>
      <c r="I678" s="6">
        <v>278</v>
      </c>
      <c r="J678" s="6">
        <v>286</v>
      </c>
      <c r="K678" s="6">
        <v>301</v>
      </c>
      <c r="L678" s="6">
        <v>298</v>
      </c>
      <c r="M678" s="6">
        <v>277</v>
      </c>
    </row>
    <row r="679" spans="2:13" x14ac:dyDescent="0.25">
      <c r="B679" s="8" t="s">
        <v>56764</v>
      </c>
      <c r="C679" s="6">
        <v>563</v>
      </c>
      <c r="D679" s="6">
        <v>544</v>
      </c>
      <c r="E679" s="6">
        <v>555</v>
      </c>
      <c r="F679" s="6">
        <v>552</v>
      </c>
      <c r="G679" s="6">
        <v>555</v>
      </c>
      <c r="H679" s="6">
        <v>550</v>
      </c>
      <c r="I679" s="6">
        <v>521</v>
      </c>
      <c r="J679" s="6">
        <v>514</v>
      </c>
      <c r="K679" s="6">
        <v>515</v>
      </c>
      <c r="L679" s="6">
        <v>426</v>
      </c>
      <c r="M679" s="6">
        <v>469</v>
      </c>
    </row>
    <row r="680" spans="2:13" x14ac:dyDescent="0.25">
      <c r="B680" s="8" t="s">
        <v>56765</v>
      </c>
      <c r="C680" s="6">
        <v>211</v>
      </c>
      <c r="D680" s="6">
        <v>220</v>
      </c>
      <c r="E680" s="6">
        <v>211</v>
      </c>
      <c r="F680" s="6">
        <v>189</v>
      </c>
      <c r="G680" s="6">
        <v>184</v>
      </c>
      <c r="H680" s="6">
        <v>189</v>
      </c>
      <c r="I680" s="6">
        <v>211</v>
      </c>
      <c r="J680" s="6">
        <v>201</v>
      </c>
      <c r="K680" s="6">
        <v>186</v>
      </c>
      <c r="L680" s="6">
        <v>179</v>
      </c>
      <c r="M680" s="6">
        <v>184</v>
      </c>
    </row>
    <row r="681" spans="2:13" x14ac:dyDescent="0.25">
      <c r="B681" s="8" t="s">
        <v>56766</v>
      </c>
      <c r="C681" s="6">
        <v>17</v>
      </c>
      <c r="D681" s="6">
        <v>16</v>
      </c>
      <c r="E681" s="6">
        <v>14</v>
      </c>
      <c r="F681" s="6">
        <v>13</v>
      </c>
      <c r="G681" s="6">
        <v>13</v>
      </c>
      <c r="H681" s="6">
        <v>9</v>
      </c>
      <c r="I681" s="6">
        <v>15</v>
      </c>
      <c r="J681" s="6">
        <v>27</v>
      </c>
      <c r="K681" s="6">
        <v>35</v>
      </c>
      <c r="L681" s="6">
        <v>36</v>
      </c>
      <c r="M681" s="6">
        <v>30</v>
      </c>
    </row>
    <row r="682" spans="2:13" x14ac:dyDescent="0.25">
      <c r="B682" s="8" t="s">
        <v>56767</v>
      </c>
      <c r="C682" s="6">
        <v>6</v>
      </c>
      <c r="D682" s="6">
        <v>6</v>
      </c>
      <c r="E682" s="6"/>
      <c r="F682" s="6"/>
      <c r="G682" s="6"/>
      <c r="H682" s="6"/>
      <c r="I682" s="6"/>
      <c r="J682" s="6"/>
      <c r="K682" s="6"/>
      <c r="L682" s="6"/>
      <c r="M682" s="6"/>
    </row>
    <row r="683" spans="2:13" x14ac:dyDescent="0.25">
      <c r="B683" s="8" t="s">
        <v>56768</v>
      </c>
      <c r="C683" s="6">
        <v>19</v>
      </c>
      <c r="D683" s="6">
        <v>13</v>
      </c>
      <c r="E683" s="6">
        <v>13</v>
      </c>
      <c r="F683" s="6"/>
      <c r="G683" s="6"/>
      <c r="H683" s="6"/>
      <c r="I683" s="6"/>
      <c r="J683" s="6"/>
      <c r="K683" s="6"/>
      <c r="L683" s="6"/>
      <c r="M683" s="6"/>
    </row>
    <row r="684" spans="2:13" x14ac:dyDescent="0.25">
      <c r="B684" s="8" t="s">
        <v>56769</v>
      </c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</row>
    <row r="685" spans="2:13" x14ac:dyDescent="0.25">
      <c r="B685" s="8" t="s">
        <v>56770</v>
      </c>
      <c r="C685" s="6"/>
      <c r="D685" s="6"/>
      <c r="E685" s="6">
        <v>12</v>
      </c>
      <c r="F685" s="6">
        <v>8</v>
      </c>
      <c r="G685" s="6">
        <v>10</v>
      </c>
      <c r="H685" s="6">
        <v>12</v>
      </c>
      <c r="I685" s="6">
        <v>9</v>
      </c>
      <c r="J685" s="6">
        <v>12</v>
      </c>
      <c r="K685" s="6">
        <v>7</v>
      </c>
      <c r="L685" s="6"/>
      <c r="M685" s="6"/>
    </row>
    <row r="686" spans="2:13" x14ac:dyDescent="0.25">
      <c r="B686" s="8" t="s">
        <v>56771</v>
      </c>
      <c r="C686" s="6">
        <v>23</v>
      </c>
      <c r="D686" s="6">
        <v>15</v>
      </c>
      <c r="E686" s="6">
        <v>16</v>
      </c>
      <c r="F686" s="6">
        <v>22</v>
      </c>
      <c r="G686" s="6">
        <v>28</v>
      </c>
      <c r="H686" s="6">
        <v>22</v>
      </c>
      <c r="I686" s="6">
        <v>21</v>
      </c>
      <c r="J686" s="6">
        <v>13</v>
      </c>
      <c r="K686" s="6">
        <v>14</v>
      </c>
      <c r="L686" s="6">
        <v>17</v>
      </c>
      <c r="M686" s="6">
        <v>25</v>
      </c>
    </row>
    <row r="687" spans="2:13" x14ac:dyDescent="0.25">
      <c r="B687" s="8" t="s">
        <v>56772</v>
      </c>
      <c r="C687" s="6">
        <v>26</v>
      </c>
      <c r="D687" s="6">
        <v>21</v>
      </c>
      <c r="E687" s="6">
        <v>17</v>
      </c>
      <c r="F687" s="6">
        <v>19</v>
      </c>
      <c r="G687" s="6">
        <v>22</v>
      </c>
      <c r="H687" s="6">
        <v>21</v>
      </c>
      <c r="I687" s="6">
        <v>27</v>
      </c>
      <c r="J687" s="6">
        <v>18</v>
      </c>
      <c r="K687" s="6">
        <v>15</v>
      </c>
      <c r="L687" s="6">
        <v>18</v>
      </c>
      <c r="M687" s="6">
        <v>17</v>
      </c>
    </row>
    <row r="688" spans="2:13" x14ac:dyDescent="0.25">
      <c r="B688" s="8" t="s">
        <v>56773</v>
      </c>
      <c r="C688" s="6">
        <v>21</v>
      </c>
      <c r="D688" s="6">
        <v>25</v>
      </c>
      <c r="E688" s="6">
        <v>24</v>
      </c>
      <c r="F688" s="6">
        <v>20</v>
      </c>
      <c r="G688" s="6">
        <v>24</v>
      </c>
      <c r="H688" s="6">
        <v>22</v>
      </c>
      <c r="I688" s="6">
        <v>29</v>
      </c>
      <c r="J688" s="6">
        <v>31</v>
      </c>
      <c r="K688" s="6">
        <v>28</v>
      </c>
      <c r="L688" s="6">
        <v>28</v>
      </c>
      <c r="M688" s="6">
        <v>33</v>
      </c>
    </row>
    <row r="689" spans="2:13" x14ac:dyDescent="0.25">
      <c r="B689" s="8" t="s">
        <v>56774</v>
      </c>
      <c r="C689" s="6">
        <v>237</v>
      </c>
      <c r="D689" s="6">
        <v>242</v>
      </c>
      <c r="E689" s="6">
        <v>246</v>
      </c>
      <c r="F689" s="6">
        <v>223</v>
      </c>
      <c r="G689" s="6">
        <v>221</v>
      </c>
      <c r="H689" s="6">
        <v>216</v>
      </c>
      <c r="I689" s="6">
        <v>211</v>
      </c>
      <c r="J689" s="6">
        <v>211</v>
      </c>
      <c r="K689" s="6">
        <v>203</v>
      </c>
      <c r="L689" s="6">
        <v>192</v>
      </c>
      <c r="M689" s="6">
        <v>171</v>
      </c>
    </row>
    <row r="690" spans="2:13" x14ac:dyDescent="0.25">
      <c r="B690" s="8" t="s">
        <v>56775</v>
      </c>
      <c r="C690" s="6">
        <v>212</v>
      </c>
      <c r="D690" s="6">
        <v>208</v>
      </c>
      <c r="E690" s="6">
        <v>190</v>
      </c>
      <c r="F690" s="6">
        <v>183</v>
      </c>
      <c r="G690" s="6">
        <v>158</v>
      </c>
      <c r="H690" s="6">
        <v>151</v>
      </c>
      <c r="I690" s="6">
        <v>135</v>
      </c>
      <c r="J690" s="6">
        <v>137</v>
      </c>
      <c r="K690" s="6">
        <v>134</v>
      </c>
      <c r="L690" s="6">
        <v>118</v>
      </c>
      <c r="M690" s="6">
        <v>110</v>
      </c>
    </row>
    <row r="691" spans="2:13" x14ac:dyDescent="0.25">
      <c r="B691" s="8" t="s">
        <v>56776</v>
      </c>
      <c r="C691" s="6">
        <v>252</v>
      </c>
      <c r="D691" s="6">
        <v>212</v>
      </c>
      <c r="E691" s="6">
        <v>204</v>
      </c>
      <c r="F691" s="6">
        <v>200</v>
      </c>
      <c r="G691" s="6">
        <v>187</v>
      </c>
      <c r="H691" s="6">
        <v>177</v>
      </c>
      <c r="I691" s="6">
        <v>175</v>
      </c>
      <c r="J691" s="6">
        <v>170</v>
      </c>
      <c r="K691" s="6">
        <v>174</v>
      </c>
      <c r="L691" s="6">
        <v>171</v>
      </c>
      <c r="M691" s="6">
        <v>159</v>
      </c>
    </row>
    <row r="692" spans="2:13" x14ac:dyDescent="0.25">
      <c r="B692" s="8" t="s">
        <v>56777</v>
      </c>
      <c r="C692" s="6">
        <v>139</v>
      </c>
      <c r="D692" s="6">
        <v>136</v>
      </c>
      <c r="E692" s="6">
        <v>132</v>
      </c>
      <c r="F692" s="6">
        <v>130</v>
      </c>
      <c r="G692" s="6">
        <v>135</v>
      </c>
      <c r="H692" s="6">
        <v>137</v>
      </c>
      <c r="I692" s="6">
        <v>120</v>
      </c>
      <c r="J692" s="6">
        <v>118</v>
      </c>
      <c r="K692" s="6">
        <v>108</v>
      </c>
      <c r="L692" s="6">
        <v>100</v>
      </c>
      <c r="M692" s="6">
        <v>91</v>
      </c>
    </row>
    <row r="693" spans="2:13" x14ac:dyDescent="0.25">
      <c r="B693" s="8" t="s">
        <v>56778</v>
      </c>
      <c r="C693" s="6">
        <v>133</v>
      </c>
      <c r="D693" s="6">
        <v>123</v>
      </c>
      <c r="E693" s="6">
        <v>105</v>
      </c>
      <c r="F693" s="6">
        <v>110</v>
      </c>
      <c r="G693" s="6">
        <v>124</v>
      </c>
      <c r="H693" s="6">
        <v>120</v>
      </c>
      <c r="I693" s="6">
        <v>136</v>
      </c>
      <c r="J693" s="6">
        <v>133</v>
      </c>
      <c r="K693" s="6">
        <v>133</v>
      </c>
      <c r="L693" s="6">
        <v>130</v>
      </c>
      <c r="M693" s="6">
        <v>136</v>
      </c>
    </row>
    <row r="694" spans="2:13" x14ac:dyDescent="0.25">
      <c r="B694" s="8" t="s">
        <v>56779</v>
      </c>
      <c r="C694" s="6">
        <v>210</v>
      </c>
      <c r="D694" s="6">
        <v>213</v>
      </c>
      <c r="E694" s="6">
        <v>224</v>
      </c>
      <c r="F694" s="6">
        <v>219</v>
      </c>
      <c r="G694" s="6">
        <v>205</v>
      </c>
      <c r="H694" s="6">
        <v>192</v>
      </c>
      <c r="I694" s="6">
        <v>182</v>
      </c>
      <c r="J694" s="6">
        <v>164</v>
      </c>
      <c r="K694" s="6">
        <v>148</v>
      </c>
      <c r="L694" s="6">
        <v>137</v>
      </c>
      <c r="M694" s="6">
        <v>131</v>
      </c>
    </row>
    <row r="695" spans="2:13" x14ac:dyDescent="0.25">
      <c r="B695" s="8" t="s">
        <v>56780</v>
      </c>
      <c r="C695" s="6">
        <v>17</v>
      </c>
      <c r="D695" s="6">
        <v>17</v>
      </c>
      <c r="E695" s="6"/>
      <c r="F695" s="6"/>
      <c r="G695" s="6"/>
      <c r="H695" s="6"/>
      <c r="I695" s="6"/>
      <c r="J695" s="6"/>
      <c r="K695" s="6"/>
      <c r="L695" s="6"/>
      <c r="M695" s="6"/>
    </row>
    <row r="696" spans="2:13" x14ac:dyDescent="0.25">
      <c r="B696" s="8" t="s">
        <v>56781</v>
      </c>
      <c r="C696" s="6">
        <v>24</v>
      </c>
      <c r="D696" s="6">
        <v>34</v>
      </c>
      <c r="E696" s="6">
        <v>41</v>
      </c>
      <c r="F696" s="6">
        <v>64</v>
      </c>
      <c r="G696" s="6">
        <v>72</v>
      </c>
      <c r="H696" s="6">
        <v>84</v>
      </c>
      <c r="I696" s="6">
        <v>98</v>
      </c>
      <c r="J696" s="6">
        <v>112</v>
      </c>
      <c r="K696" s="6">
        <v>120</v>
      </c>
      <c r="L696" s="6">
        <v>116</v>
      </c>
      <c r="M696" s="6">
        <v>106</v>
      </c>
    </row>
    <row r="697" spans="2:13" x14ac:dyDescent="0.25">
      <c r="B697" s="8" t="s">
        <v>56782</v>
      </c>
      <c r="C697" s="6">
        <v>23</v>
      </c>
      <c r="D697" s="6">
        <v>33</v>
      </c>
      <c r="E697" s="6">
        <v>32</v>
      </c>
      <c r="F697" s="6">
        <v>30</v>
      </c>
      <c r="G697" s="6">
        <v>25</v>
      </c>
      <c r="H697" s="6">
        <v>27</v>
      </c>
      <c r="I697" s="6">
        <v>23</v>
      </c>
      <c r="J697" s="6">
        <v>31</v>
      </c>
      <c r="K697" s="6">
        <v>28</v>
      </c>
      <c r="L697" s="6">
        <v>20</v>
      </c>
      <c r="M697" s="6">
        <v>20</v>
      </c>
    </row>
    <row r="698" spans="2:13" x14ac:dyDescent="0.25">
      <c r="B698" s="8" t="s">
        <v>56783</v>
      </c>
      <c r="C698" s="6">
        <v>19</v>
      </c>
      <c r="D698" s="6">
        <v>20</v>
      </c>
      <c r="E698" s="6">
        <v>17</v>
      </c>
      <c r="F698" s="6">
        <v>20</v>
      </c>
      <c r="G698" s="6">
        <v>17</v>
      </c>
      <c r="H698" s="6">
        <v>15</v>
      </c>
      <c r="I698" s="6">
        <v>17</v>
      </c>
      <c r="J698" s="6">
        <v>17</v>
      </c>
      <c r="K698" s="6">
        <v>11</v>
      </c>
      <c r="L698" s="6">
        <v>12</v>
      </c>
      <c r="M698" s="6">
        <v>10</v>
      </c>
    </row>
    <row r="699" spans="2:13" x14ac:dyDescent="0.25">
      <c r="B699" s="8" t="s">
        <v>56784</v>
      </c>
      <c r="C699" s="6">
        <v>15</v>
      </c>
      <c r="D699" s="6">
        <v>16</v>
      </c>
      <c r="E699" s="6">
        <v>15</v>
      </c>
      <c r="F699" s="6">
        <v>10</v>
      </c>
      <c r="G699" s="6">
        <v>16</v>
      </c>
      <c r="H699" s="6">
        <v>18</v>
      </c>
      <c r="I699" s="6">
        <v>18</v>
      </c>
      <c r="J699" s="6">
        <v>16</v>
      </c>
      <c r="K699" s="6">
        <v>22</v>
      </c>
      <c r="L699" s="6">
        <v>32</v>
      </c>
      <c r="M699" s="6">
        <v>29</v>
      </c>
    </row>
    <row r="700" spans="2:13" x14ac:dyDescent="0.25">
      <c r="B700" s="8" t="s">
        <v>56785</v>
      </c>
      <c r="C700" s="6">
        <v>16</v>
      </c>
      <c r="D700" s="6">
        <v>21</v>
      </c>
      <c r="E700" s="6">
        <v>15</v>
      </c>
      <c r="F700" s="6">
        <v>15</v>
      </c>
      <c r="G700" s="6">
        <v>11</v>
      </c>
      <c r="H700" s="6">
        <v>18</v>
      </c>
      <c r="I700" s="6">
        <v>20</v>
      </c>
      <c r="J700" s="6">
        <v>19</v>
      </c>
      <c r="K700" s="6">
        <v>25</v>
      </c>
      <c r="L700" s="6">
        <v>23</v>
      </c>
      <c r="M700" s="6">
        <v>20</v>
      </c>
    </row>
    <row r="701" spans="2:13" x14ac:dyDescent="0.25">
      <c r="B701" s="8" t="s">
        <v>56786</v>
      </c>
      <c r="C701" s="6">
        <v>15</v>
      </c>
      <c r="D701" s="6">
        <v>18</v>
      </c>
      <c r="E701" s="6">
        <v>21</v>
      </c>
      <c r="F701" s="6">
        <v>26</v>
      </c>
      <c r="G701" s="6">
        <v>40</v>
      </c>
      <c r="H701" s="6">
        <v>46</v>
      </c>
      <c r="I701" s="6">
        <v>48</v>
      </c>
      <c r="J701" s="6">
        <v>44</v>
      </c>
      <c r="K701" s="6">
        <v>39</v>
      </c>
      <c r="L701" s="6">
        <v>30</v>
      </c>
      <c r="M701" s="6">
        <v>26</v>
      </c>
    </row>
    <row r="702" spans="2:13" x14ac:dyDescent="0.25">
      <c r="B702" s="8" t="s">
        <v>56787</v>
      </c>
      <c r="C702" s="6">
        <v>35</v>
      </c>
      <c r="D702" s="6">
        <v>33</v>
      </c>
      <c r="E702" s="6"/>
      <c r="F702" s="6"/>
      <c r="G702" s="6"/>
      <c r="H702" s="6"/>
      <c r="I702" s="6"/>
      <c r="J702" s="6"/>
      <c r="K702" s="6"/>
      <c r="L702" s="6"/>
      <c r="M702" s="6"/>
    </row>
    <row r="703" spans="2:13" x14ac:dyDescent="0.25">
      <c r="B703" s="8" t="s">
        <v>56788</v>
      </c>
      <c r="C703" s="6"/>
      <c r="D703" s="6"/>
      <c r="E703" s="6">
        <v>54</v>
      </c>
      <c r="F703" s="6">
        <v>34</v>
      </c>
      <c r="G703" s="6">
        <v>31</v>
      </c>
      <c r="H703" s="6">
        <v>38</v>
      </c>
      <c r="I703" s="6">
        <v>26</v>
      </c>
      <c r="J703" s="6">
        <v>41</v>
      </c>
      <c r="K703" s="6">
        <v>88</v>
      </c>
      <c r="L703" s="6">
        <v>83</v>
      </c>
      <c r="M703" s="6">
        <v>147</v>
      </c>
    </row>
    <row r="704" spans="2:13" x14ac:dyDescent="0.25">
      <c r="B704" s="8" t="s">
        <v>56789</v>
      </c>
      <c r="C704" s="6">
        <v>274</v>
      </c>
      <c r="D704" s="6">
        <v>280</v>
      </c>
      <c r="E704" s="6">
        <v>221</v>
      </c>
      <c r="F704" s="6">
        <v>213</v>
      </c>
      <c r="G704" s="6">
        <v>207</v>
      </c>
      <c r="H704" s="6">
        <v>221</v>
      </c>
      <c r="I704" s="6">
        <v>204</v>
      </c>
      <c r="J704" s="6">
        <v>200</v>
      </c>
      <c r="K704" s="6">
        <v>170</v>
      </c>
      <c r="L704" s="6">
        <v>171</v>
      </c>
      <c r="M704" s="6">
        <v>178</v>
      </c>
    </row>
    <row r="705" spans="2:13" x14ac:dyDescent="0.25">
      <c r="B705" s="8" t="s">
        <v>56790</v>
      </c>
      <c r="C705" s="6">
        <v>19</v>
      </c>
      <c r="D705" s="6">
        <v>25</v>
      </c>
      <c r="E705" s="6">
        <v>26</v>
      </c>
      <c r="F705" s="6">
        <v>35</v>
      </c>
      <c r="G705" s="6">
        <v>41</v>
      </c>
      <c r="H705" s="6">
        <v>47</v>
      </c>
      <c r="I705" s="6">
        <v>42</v>
      </c>
      <c r="J705" s="6">
        <v>52</v>
      </c>
      <c r="K705" s="6">
        <v>46</v>
      </c>
      <c r="L705" s="6">
        <v>46</v>
      </c>
      <c r="M705" s="6">
        <v>42</v>
      </c>
    </row>
    <row r="706" spans="2:13" x14ac:dyDescent="0.25">
      <c r="B706" s="8" t="s">
        <v>56791</v>
      </c>
      <c r="C706" s="6">
        <v>87</v>
      </c>
      <c r="D706" s="6">
        <v>84</v>
      </c>
      <c r="E706" s="6">
        <v>82</v>
      </c>
      <c r="F706" s="6">
        <v>91</v>
      </c>
      <c r="G706" s="6">
        <v>92</v>
      </c>
      <c r="H706" s="6">
        <v>91</v>
      </c>
      <c r="I706" s="6">
        <v>94</v>
      </c>
      <c r="J706" s="6">
        <v>101</v>
      </c>
      <c r="K706" s="6">
        <v>98</v>
      </c>
      <c r="L706" s="6">
        <v>104</v>
      </c>
      <c r="M706" s="6">
        <v>103</v>
      </c>
    </row>
    <row r="707" spans="2:13" x14ac:dyDescent="0.25">
      <c r="B707" s="8" t="s">
        <v>56792</v>
      </c>
      <c r="C707" s="6">
        <v>6</v>
      </c>
      <c r="D707" s="6">
        <v>9</v>
      </c>
      <c r="E707" s="6">
        <v>11</v>
      </c>
      <c r="F707" s="6">
        <v>18</v>
      </c>
      <c r="G707" s="6">
        <v>11</v>
      </c>
      <c r="H707" s="6">
        <v>23</v>
      </c>
      <c r="I707" s="6">
        <v>23</v>
      </c>
      <c r="J707" s="6">
        <v>26</v>
      </c>
      <c r="K707" s="6">
        <v>19</v>
      </c>
      <c r="L707" s="6">
        <v>21</v>
      </c>
      <c r="M707" s="6">
        <v>17</v>
      </c>
    </row>
    <row r="708" spans="2:13" x14ac:dyDescent="0.25">
      <c r="B708" s="8" t="s">
        <v>56793</v>
      </c>
      <c r="C708" s="6">
        <v>18</v>
      </c>
      <c r="D708" s="6">
        <v>27</v>
      </c>
      <c r="E708" s="6">
        <v>26</v>
      </c>
      <c r="F708" s="6">
        <v>32</v>
      </c>
      <c r="G708" s="6">
        <v>34</v>
      </c>
      <c r="H708" s="6">
        <v>28</v>
      </c>
      <c r="I708" s="6">
        <v>27</v>
      </c>
      <c r="J708" s="6">
        <v>34</v>
      </c>
      <c r="K708" s="6">
        <v>45</v>
      </c>
      <c r="L708" s="6">
        <v>43</v>
      </c>
      <c r="M708" s="6">
        <v>34</v>
      </c>
    </row>
    <row r="709" spans="2:13" x14ac:dyDescent="0.25">
      <c r="B709" s="8" t="s">
        <v>56794</v>
      </c>
      <c r="C709" s="6">
        <v>21</v>
      </c>
      <c r="D709" s="6">
        <v>32</v>
      </c>
      <c r="E709" s="6">
        <v>27</v>
      </c>
      <c r="F709" s="6">
        <v>24</v>
      </c>
      <c r="G709" s="6">
        <v>27</v>
      </c>
      <c r="H709" s="6">
        <v>23</v>
      </c>
      <c r="I709" s="6">
        <v>16</v>
      </c>
      <c r="J709" s="6">
        <v>17</v>
      </c>
      <c r="K709" s="6">
        <v>15</v>
      </c>
      <c r="L709" s="6">
        <v>16</v>
      </c>
      <c r="M709" s="6">
        <v>14</v>
      </c>
    </row>
    <row r="710" spans="2:13" x14ac:dyDescent="0.25">
      <c r="B710" s="8" t="s">
        <v>56795</v>
      </c>
      <c r="C710" s="6">
        <v>287</v>
      </c>
      <c r="D710" s="6">
        <v>324</v>
      </c>
      <c r="E710" s="6">
        <v>334</v>
      </c>
      <c r="F710" s="6">
        <v>346</v>
      </c>
      <c r="G710" s="6">
        <v>352</v>
      </c>
      <c r="H710" s="6">
        <v>332</v>
      </c>
      <c r="I710" s="6">
        <v>315</v>
      </c>
      <c r="J710" s="6">
        <v>320</v>
      </c>
      <c r="K710" s="6">
        <v>310</v>
      </c>
      <c r="L710" s="6">
        <v>274</v>
      </c>
      <c r="M710" s="6">
        <v>238</v>
      </c>
    </row>
    <row r="711" spans="2:13" x14ac:dyDescent="0.25">
      <c r="B711" s="8" t="s">
        <v>56796</v>
      </c>
      <c r="C711" s="6">
        <v>116</v>
      </c>
      <c r="D711" s="6">
        <v>128</v>
      </c>
      <c r="E711" s="6">
        <v>112</v>
      </c>
      <c r="F711" s="6">
        <v>114</v>
      </c>
      <c r="G711" s="6">
        <v>87</v>
      </c>
      <c r="H711" s="6">
        <v>80</v>
      </c>
      <c r="I711" s="6">
        <v>75</v>
      </c>
      <c r="J711" s="6">
        <v>78</v>
      </c>
      <c r="K711" s="6">
        <v>69</v>
      </c>
      <c r="L711" s="6">
        <v>60</v>
      </c>
      <c r="M711" s="6">
        <v>65</v>
      </c>
    </row>
    <row r="712" spans="2:13" x14ac:dyDescent="0.25">
      <c r="B712" s="8" t="s">
        <v>56797</v>
      </c>
      <c r="C712" s="6">
        <v>86</v>
      </c>
      <c r="D712" s="6">
        <v>89</v>
      </c>
      <c r="E712" s="6">
        <v>89</v>
      </c>
      <c r="F712" s="6">
        <v>83</v>
      </c>
      <c r="G712" s="6">
        <v>83</v>
      </c>
      <c r="H712" s="6">
        <v>83</v>
      </c>
      <c r="I712" s="6">
        <v>75</v>
      </c>
      <c r="J712" s="6">
        <v>73</v>
      </c>
      <c r="K712" s="6">
        <v>84</v>
      </c>
      <c r="L712" s="6">
        <v>80</v>
      </c>
      <c r="M712" s="6">
        <v>89</v>
      </c>
    </row>
    <row r="713" spans="2:13" x14ac:dyDescent="0.25">
      <c r="B713" s="8" t="s">
        <v>56798</v>
      </c>
      <c r="C713" s="6">
        <v>552</v>
      </c>
      <c r="D713" s="6">
        <v>544</v>
      </c>
      <c r="E713" s="6">
        <v>548</v>
      </c>
      <c r="F713" s="6">
        <v>541</v>
      </c>
      <c r="G713" s="6">
        <v>516</v>
      </c>
      <c r="H713" s="6">
        <v>483</v>
      </c>
      <c r="I713" s="6">
        <v>459</v>
      </c>
      <c r="J713" s="6">
        <v>448</v>
      </c>
      <c r="K713" s="6">
        <v>422</v>
      </c>
      <c r="L713" s="6">
        <v>421</v>
      </c>
      <c r="M713" s="6">
        <v>408</v>
      </c>
    </row>
    <row r="714" spans="2:13" x14ac:dyDescent="0.25">
      <c r="B714" s="8" t="s">
        <v>56799</v>
      </c>
      <c r="C714" s="6">
        <v>99</v>
      </c>
      <c r="D714" s="6">
        <v>102</v>
      </c>
      <c r="E714" s="6">
        <v>111</v>
      </c>
      <c r="F714" s="6">
        <v>106</v>
      </c>
      <c r="G714" s="6">
        <v>110</v>
      </c>
      <c r="H714" s="6">
        <v>105</v>
      </c>
      <c r="I714" s="6">
        <v>98</v>
      </c>
      <c r="J714" s="6">
        <v>90</v>
      </c>
      <c r="K714" s="6">
        <v>82</v>
      </c>
      <c r="L714" s="6">
        <v>72</v>
      </c>
      <c r="M714" s="6">
        <v>72</v>
      </c>
    </row>
    <row r="715" spans="2:13" x14ac:dyDescent="0.25">
      <c r="B715" s="8" t="s">
        <v>56800</v>
      </c>
      <c r="C715" s="6"/>
      <c r="D715" s="6"/>
      <c r="E715" s="6"/>
      <c r="F715" s="6">
        <v>6</v>
      </c>
      <c r="G715" s="6">
        <v>5</v>
      </c>
      <c r="H715" s="6">
        <v>5</v>
      </c>
      <c r="I715" s="6">
        <v>9</v>
      </c>
      <c r="J715" s="6">
        <v>11</v>
      </c>
      <c r="K715" s="6">
        <v>10</v>
      </c>
      <c r="L715" s="6">
        <v>13</v>
      </c>
      <c r="M715" s="6">
        <v>10</v>
      </c>
    </row>
    <row r="716" spans="2:13" x14ac:dyDescent="0.25">
      <c r="B716" s="8" t="s">
        <v>56801</v>
      </c>
      <c r="C716" s="6">
        <v>5</v>
      </c>
      <c r="D716" s="6"/>
      <c r="E716" s="6"/>
      <c r="F716" s="6"/>
      <c r="G716" s="6"/>
      <c r="H716" s="6"/>
      <c r="I716" s="6"/>
      <c r="J716" s="6"/>
      <c r="K716" s="6"/>
      <c r="L716" s="6"/>
      <c r="M716" s="6"/>
    </row>
    <row r="717" spans="2:13" x14ac:dyDescent="0.25">
      <c r="B717" s="8" t="s">
        <v>56802</v>
      </c>
      <c r="C717" s="6">
        <v>107</v>
      </c>
      <c r="D717" s="6">
        <v>106</v>
      </c>
      <c r="E717" s="6">
        <v>85</v>
      </c>
      <c r="F717" s="6">
        <v>81</v>
      </c>
      <c r="G717" s="6">
        <v>82</v>
      </c>
      <c r="H717" s="6">
        <v>76</v>
      </c>
      <c r="I717" s="6">
        <v>83</v>
      </c>
      <c r="J717" s="6">
        <v>84</v>
      </c>
      <c r="K717" s="6">
        <v>86</v>
      </c>
      <c r="L717" s="6">
        <v>90</v>
      </c>
      <c r="M717" s="6">
        <v>108</v>
      </c>
    </row>
    <row r="718" spans="2:13" x14ac:dyDescent="0.25">
      <c r="B718" s="8" t="s">
        <v>56803</v>
      </c>
      <c r="C718" s="6">
        <v>464</v>
      </c>
      <c r="D718" s="6">
        <v>423</v>
      </c>
      <c r="E718" s="6">
        <v>410</v>
      </c>
      <c r="F718" s="6">
        <v>418</v>
      </c>
      <c r="G718" s="6">
        <v>432</v>
      </c>
      <c r="H718" s="6">
        <v>428</v>
      </c>
      <c r="I718" s="6">
        <v>446</v>
      </c>
      <c r="J718" s="6">
        <v>461</v>
      </c>
      <c r="K718" s="6">
        <v>456</v>
      </c>
      <c r="L718" s="6">
        <v>447</v>
      </c>
      <c r="M718" s="6">
        <v>455</v>
      </c>
    </row>
    <row r="719" spans="2:13" x14ac:dyDescent="0.25">
      <c r="B719" s="8" t="s">
        <v>56804</v>
      </c>
      <c r="C719" s="6">
        <v>177</v>
      </c>
      <c r="D719" s="6">
        <v>190</v>
      </c>
      <c r="E719" s="6">
        <v>191</v>
      </c>
      <c r="F719" s="6">
        <v>178</v>
      </c>
      <c r="G719" s="6">
        <v>151</v>
      </c>
      <c r="H719" s="6">
        <v>137</v>
      </c>
      <c r="I719" s="6">
        <v>108</v>
      </c>
      <c r="J719" s="6">
        <v>94</v>
      </c>
      <c r="K719" s="6">
        <v>87</v>
      </c>
      <c r="L719" s="6">
        <v>66</v>
      </c>
      <c r="M719" s="6">
        <v>73</v>
      </c>
    </row>
    <row r="720" spans="2:13" x14ac:dyDescent="0.25">
      <c r="B720" s="8" t="s">
        <v>56805</v>
      </c>
      <c r="C720" s="6">
        <v>411</v>
      </c>
      <c r="D720" s="6">
        <v>382</v>
      </c>
      <c r="E720" s="6">
        <v>414</v>
      </c>
      <c r="F720" s="6">
        <v>413</v>
      </c>
      <c r="G720" s="6">
        <v>405</v>
      </c>
      <c r="H720" s="6">
        <v>407</v>
      </c>
      <c r="I720" s="6">
        <v>427</v>
      </c>
      <c r="J720" s="6">
        <v>443</v>
      </c>
      <c r="K720" s="6">
        <v>460</v>
      </c>
      <c r="L720" s="6">
        <v>432</v>
      </c>
      <c r="M720" s="6">
        <v>439</v>
      </c>
    </row>
    <row r="721" spans="2:13" x14ac:dyDescent="0.25">
      <c r="B721" s="8" t="s">
        <v>56806</v>
      </c>
      <c r="C721" s="6">
        <v>81</v>
      </c>
      <c r="D721" s="6">
        <v>75</v>
      </c>
      <c r="E721" s="6">
        <v>81</v>
      </c>
      <c r="F721" s="6">
        <v>75</v>
      </c>
      <c r="G721" s="6">
        <v>63</v>
      </c>
      <c r="H721" s="6">
        <v>73</v>
      </c>
      <c r="I721" s="6"/>
      <c r="J721" s="6"/>
      <c r="K721" s="6"/>
      <c r="L721" s="6"/>
      <c r="M721" s="6"/>
    </row>
    <row r="722" spans="2:13" x14ac:dyDescent="0.25">
      <c r="B722" s="8" t="s">
        <v>56807</v>
      </c>
      <c r="C722" s="6">
        <v>82</v>
      </c>
      <c r="D722" s="6">
        <v>73</v>
      </c>
      <c r="E722" s="6">
        <v>104</v>
      </c>
      <c r="F722" s="6">
        <v>107</v>
      </c>
      <c r="G722" s="6">
        <v>121</v>
      </c>
      <c r="H722" s="6">
        <v>119</v>
      </c>
      <c r="I722" s="6">
        <v>116</v>
      </c>
      <c r="J722" s="6">
        <v>113</v>
      </c>
      <c r="K722" s="6">
        <v>108</v>
      </c>
      <c r="L722" s="6">
        <v>102</v>
      </c>
      <c r="M722" s="6">
        <v>91</v>
      </c>
    </row>
    <row r="723" spans="2:13" x14ac:dyDescent="0.25">
      <c r="B723" s="8" t="s">
        <v>56808</v>
      </c>
      <c r="C723" s="6">
        <v>190</v>
      </c>
      <c r="D723" s="6">
        <v>189</v>
      </c>
      <c r="E723" s="6">
        <v>172</v>
      </c>
      <c r="F723" s="6">
        <v>164</v>
      </c>
      <c r="G723" s="6">
        <v>164</v>
      </c>
      <c r="H723" s="6">
        <v>164</v>
      </c>
      <c r="I723" s="6">
        <v>153</v>
      </c>
      <c r="J723" s="6">
        <v>140</v>
      </c>
      <c r="K723" s="6">
        <v>127</v>
      </c>
      <c r="L723" s="6">
        <v>119</v>
      </c>
      <c r="M723" s="6">
        <v>119</v>
      </c>
    </row>
    <row r="724" spans="2:13" x14ac:dyDescent="0.25">
      <c r="B724" s="8" t="s">
        <v>56809</v>
      </c>
      <c r="C724" s="6">
        <v>888</v>
      </c>
      <c r="D724" s="6">
        <v>896</v>
      </c>
      <c r="E724" s="6">
        <v>859</v>
      </c>
      <c r="F724" s="6">
        <v>883</v>
      </c>
      <c r="G724" s="6">
        <v>878</v>
      </c>
      <c r="H724" s="6">
        <v>854</v>
      </c>
      <c r="I724" s="6">
        <v>727</v>
      </c>
      <c r="J724" s="6">
        <v>616</v>
      </c>
      <c r="K724" s="6">
        <v>552</v>
      </c>
      <c r="L724" s="6">
        <v>513</v>
      </c>
      <c r="M724" s="6">
        <v>494</v>
      </c>
    </row>
    <row r="725" spans="2:13" x14ac:dyDescent="0.25">
      <c r="B725" s="8" t="s">
        <v>56810</v>
      </c>
      <c r="C725" s="6"/>
      <c r="D725" s="6"/>
      <c r="E725" s="6"/>
      <c r="F725" s="6"/>
      <c r="G725" s="6"/>
      <c r="H725" s="6"/>
      <c r="I725" s="6"/>
      <c r="J725" s="6"/>
      <c r="K725" s="6"/>
      <c r="L725" s="6">
        <v>6</v>
      </c>
      <c r="M725" s="6"/>
    </row>
    <row r="726" spans="2:13" x14ac:dyDescent="0.25">
      <c r="B726" s="8" t="s">
        <v>56811</v>
      </c>
      <c r="C726" s="6">
        <v>101</v>
      </c>
      <c r="D726" s="6">
        <v>99</v>
      </c>
      <c r="E726" s="6">
        <v>121</v>
      </c>
      <c r="F726" s="6">
        <v>112</v>
      </c>
      <c r="G726" s="6">
        <v>110</v>
      </c>
      <c r="H726" s="6">
        <v>116</v>
      </c>
      <c r="I726" s="6">
        <v>122</v>
      </c>
      <c r="J726" s="6">
        <v>114</v>
      </c>
      <c r="K726" s="6">
        <v>123</v>
      </c>
      <c r="L726" s="6">
        <v>157</v>
      </c>
      <c r="M726" s="6">
        <v>152</v>
      </c>
    </row>
    <row r="727" spans="2:13" x14ac:dyDescent="0.25">
      <c r="B727" s="8" t="s">
        <v>56812</v>
      </c>
      <c r="C727" s="6">
        <v>25</v>
      </c>
      <c r="D727" s="6">
        <v>19</v>
      </c>
      <c r="E727" s="6">
        <v>25</v>
      </c>
      <c r="F727" s="6">
        <v>22</v>
      </c>
      <c r="G727" s="6">
        <v>19</v>
      </c>
      <c r="H727" s="6">
        <v>12</v>
      </c>
      <c r="I727" s="6">
        <v>16</v>
      </c>
      <c r="J727" s="6">
        <v>13</v>
      </c>
      <c r="K727" s="6">
        <v>15</v>
      </c>
      <c r="L727" s="6">
        <v>11</v>
      </c>
      <c r="M727" s="6">
        <v>8</v>
      </c>
    </row>
    <row r="728" spans="2:13" x14ac:dyDescent="0.25">
      <c r="B728" s="8" t="s">
        <v>56813</v>
      </c>
      <c r="C728" s="6">
        <v>101</v>
      </c>
      <c r="D728" s="6">
        <v>93</v>
      </c>
      <c r="E728" s="6">
        <v>97</v>
      </c>
      <c r="F728" s="6">
        <v>93</v>
      </c>
      <c r="G728" s="6">
        <v>85</v>
      </c>
      <c r="H728" s="6">
        <v>78</v>
      </c>
      <c r="I728" s="6">
        <v>72</v>
      </c>
      <c r="J728" s="6">
        <v>69</v>
      </c>
      <c r="K728" s="6">
        <v>65</v>
      </c>
      <c r="L728" s="6">
        <v>74</v>
      </c>
      <c r="M728" s="6">
        <v>94</v>
      </c>
    </row>
    <row r="729" spans="2:13" x14ac:dyDescent="0.25">
      <c r="B729" s="8" t="s">
        <v>56814</v>
      </c>
      <c r="C729" s="6">
        <v>462</v>
      </c>
      <c r="D729" s="6">
        <v>424</v>
      </c>
      <c r="E729" s="6">
        <v>423</v>
      </c>
      <c r="F729" s="6">
        <v>418</v>
      </c>
      <c r="G729" s="6">
        <v>404</v>
      </c>
      <c r="H729" s="6">
        <v>415</v>
      </c>
      <c r="I729" s="6">
        <v>410</v>
      </c>
      <c r="J729" s="6">
        <v>395</v>
      </c>
      <c r="K729" s="6">
        <v>402</v>
      </c>
      <c r="L729" s="6">
        <v>384</v>
      </c>
      <c r="M729" s="6">
        <v>391</v>
      </c>
    </row>
    <row r="730" spans="2:13" x14ac:dyDescent="0.25">
      <c r="B730" s="8" t="s">
        <v>56815</v>
      </c>
      <c r="C730" s="6">
        <v>613</v>
      </c>
      <c r="D730" s="6">
        <v>581</v>
      </c>
      <c r="E730" s="6">
        <v>551</v>
      </c>
      <c r="F730" s="6">
        <v>547</v>
      </c>
      <c r="G730" s="6">
        <v>541</v>
      </c>
      <c r="H730" s="6">
        <v>557</v>
      </c>
      <c r="I730" s="6">
        <v>541</v>
      </c>
      <c r="J730" s="6">
        <v>535</v>
      </c>
      <c r="K730" s="6">
        <v>513</v>
      </c>
      <c r="L730" s="6">
        <v>494</v>
      </c>
      <c r="M730" s="6">
        <v>497</v>
      </c>
    </row>
    <row r="731" spans="2:13" x14ac:dyDescent="0.25">
      <c r="B731" s="8" t="s">
        <v>56816</v>
      </c>
      <c r="C731" s="6">
        <v>278</v>
      </c>
      <c r="D731" s="6">
        <v>252</v>
      </c>
      <c r="E731" s="6">
        <v>227</v>
      </c>
      <c r="F731" s="6">
        <v>167</v>
      </c>
      <c r="G731" s="6">
        <v>157</v>
      </c>
      <c r="H731" s="6">
        <v>158</v>
      </c>
      <c r="I731" s="6">
        <v>164</v>
      </c>
      <c r="J731" s="6">
        <v>156</v>
      </c>
      <c r="K731" s="6">
        <v>137</v>
      </c>
      <c r="L731" s="6">
        <v>143</v>
      </c>
      <c r="M731" s="6">
        <v>128</v>
      </c>
    </row>
    <row r="732" spans="2:13" x14ac:dyDescent="0.25">
      <c r="B732" s="8" t="s">
        <v>56817</v>
      </c>
      <c r="C732" s="6">
        <v>502</v>
      </c>
      <c r="D732" s="6">
        <v>451</v>
      </c>
      <c r="E732" s="6">
        <v>485</v>
      </c>
      <c r="F732" s="6">
        <v>463</v>
      </c>
      <c r="G732" s="6">
        <v>498</v>
      </c>
      <c r="H732" s="6">
        <v>484</v>
      </c>
      <c r="I732" s="6">
        <v>468</v>
      </c>
      <c r="J732" s="6">
        <v>472</v>
      </c>
      <c r="K732" s="6">
        <v>462</v>
      </c>
      <c r="L732" s="6">
        <v>465</v>
      </c>
      <c r="M732" s="6">
        <v>482</v>
      </c>
    </row>
    <row r="733" spans="2:13" x14ac:dyDescent="0.25">
      <c r="B733" s="8" t="s">
        <v>56818</v>
      </c>
      <c r="C733" s="6">
        <v>106</v>
      </c>
      <c r="D733" s="6">
        <v>94</v>
      </c>
      <c r="E733" s="6">
        <v>87</v>
      </c>
      <c r="F733" s="6">
        <v>86</v>
      </c>
      <c r="G733" s="6">
        <v>89</v>
      </c>
      <c r="H733" s="6">
        <v>90</v>
      </c>
      <c r="I733" s="6">
        <v>80</v>
      </c>
      <c r="J733" s="6">
        <v>76</v>
      </c>
      <c r="K733" s="6">
        <v>86</v>
      </c>
      <c r="L733" s="6">
        <v>94</v>
      </c>
      <c r="M733" s="6">
        <v>107</v>
      </c>
    </row>
    <row r="734" spans="2:13" x14ac:dyDescent="0.25">
      <c r="B734" s="8" t="s">
        <v>56819</v>
      </c>
      <c r="C734" s="6">
        <v>46</v>
      </c>
      <c r="D734" s="6">
        <v>41</v>
      </c>
      <c r="E734" s="6"/>
      <c r="F734" s="6"/>
      <c r="G734" s="6"/>
      <c r="H734" s="6"/>
      <c r="I734" s="6"/>
      <c r="J734" s="6"/>
      <c r="K734" s="6"/>
      <c r="L734" s="6"/>
      <c r="M734" s="6"/>
    </row>
    <row r="735" spans="2:13" x14ac:dyDescent="0.25">
      <c r="B735" s="8" t="s">
        <v>56820</v>
      </c>
      <c r="C735" s="6">
        <v>16</v>
      </c>
      <c r="D735" s="6"/>
      <c r="E735" s="6"/>
      <c r="F735" s="6"/>
      <c r="G735" s="6">
        <v>39</v>
      </c>
      <c r="H735" s="6">
        <v>58</v>
      </c>
      <c r="I735" s="6">
        <v>39</v>
      </c>
      <c r="J735" s="6"/>
      <c r="K735" s="6"/>
      <c r="L735" s="6"/>
      <c r="M735" s="6"/>
    </row>
    <row r="736" spans="2:13" x14ac:dyDescent="0.25">
      <c r="B736" s="8" t="s">
        <v>56821</v>
      </c>
      <c r="C736" s="6">
        <v>93</v>
      </c>
      <c r="D736" s="6">
        <v>97</v>
      </c>
      <c r="E736" s="6">
        <v>83</v>
      </c>
      <c r="F736" s="6">
        <v>88</v>
      </c>
      <c r="G736" s="6">
        <v>84</v>
      </c>
      <c r="H736" s="6">
        <v>102</v>
      </c>
      <c r="I736" s="6">
        <v>88</v>
      </c>
      <c r="J736" s="6">
        <v>97</v>
      </c>
      <c r="K736" s="6">
        <v>93</v>
      </c>
      <c r="L736" s="6">
        <v>95</v>
      </c>
      <c r="M736" s="6">
        <v>104</v>
      </c>
    </row>
    <row r="737" spans="2:13" x14ac:dyDescent="0.25">
      <c r="B737" s="8" t="s">
        <v>56822</v>
      </c>
      <c r="C737" s="6">
        <v>213</v>
      </c>
      <c r="D737" s="6">
        <v>209</v>
      </c>
      <c r="E737" s="6">
        <v>176</v>
      </c>
      <c r="F737" s="6">
        <v>214</v>
      </c>
      <c r="G737" s="6">
        <v>219</v>
      </c>
      <c r="H737" s="6">
        <v>214</v>
      </c>
      <c r="I737" s="6">
        <v>199</v>
      </c>
      <c r="J737" s="6">
        <v>178</v>
      </c>
      <c r="K737" s="6">
        <v>165</v>
      </c>
      <c r="L737" s="6">
        <v>145</v>
      </c>
      <c r="M737" s="6">
        <v>131</v>
      </c>
    </row>
    <row r="738" spans="2:13" x14ac:dyDescent="0.25">
      <c r="B738" s="8" t="s">
        <v>56823</v>
      </c>
      <c r="C738" s="6">
        <v>184</v>
      </c>
      <c r="D738" s="6">
        <v>187</v>
      </c>
      <c r="E738" s="6">
        <v>178</v>
      </c>
      <c r="F738" s="6">
        <v>158</v>
      </c>
      <c r="G738" s="6">
        <v>151</v>
      </c>
      <c r="H738" s="6">
        <v>134</v>
      </c>
      <c r="I738" s="6">
        <v>138</v>
      </c>
      <c r="J738" s="6">
        <v>126</v>
      </c>
      <c r="K738" s="6">
        <v>133</v>
      </c>
      <c r="L738" s="6">
        <v>141</v>
      </c>
      <c r="M738" s="6">
        <v>141</v>
      </c>
    </row>
    <row r="739" spans="2:13" x14ac:dyDescent="0.25">
      <c r="B739" s="8" t="s">
        <v>56824</v>
      </c>
      <c r="C739" s="6">
        <v>366</v>
      </c>
      <c r="D739" s="6">
        <v>353</v>
      </c>
      <c r="E739" s="6">
        <v>342</v>
      </c>
      <c r="F739" s="6">
        <v>326</v>
      </c>
      <c r="G739" s="6">
        <v>299</v>
      </c>
      <c r="H739" s="6">
        <v>302</v>
      </c>
      <c r="I739" s="6">
        <v>294</v>
      </c>
      <c r="J739" s="6">
        <v>296</v>
      </c>
      <c r="K739" s="6">
        <v>294</v>
      </c>
      <c r="L739" s="6">
        <v>269</v>
      </c>
      <c r="M739" s="6">
        <v>245</v>
      </c>
    </row>
    <row r="740" spans="2:13" x14ac:dyDescent="0.25">
      <c r="B740" s="8" t="s">
        <v>56825</v>
      </c>
      <c r="C740" s="6">
        <v>545</v>
      </c>
      <c r="D740" s="6">
        <v>558</v>
      </c>
      <c r="E740" s="6">
        <v>504</v>
      </c>
      <c r="F740" s="6">
        <v>487</v>
      </c>
      <c r="G740" s="6">
        <v>502</v>
      </c>
      <c r="H740" s="6">
        <v>492</v>
      </c>
      <c r="I740" s="6">
        <v>443</v>
      </c>
      <c r="J740" s="6">
        <v>395</v>
      </c>
      <c r="K740" s="6">
        <v>361</v>
      </c>
      <c r="L740" s="6">
        <v>361</v>
      </c>
      <c r="M740" s="6">
        <v>336</v>
      </c>
    </row>
    <row r="741" spans="2:13" x14ac:dyDescent="0.25">
      <c r="B741" s="8" t="s">
        <v>56826</v>
      </c>
      <c r="C741" s="6">
        <v>633</v>
      </c>
      <c r="D741" s="6">
        <v>643</v>
      </c>
      <c r="E741" s="6">
        <v>650</v>
      </c>
      <c r="F741" s="6">
        <v>623</v>
      </c>
      <c r="G741" s="6">
        <v>621</v>
      </c>
      <c r="H741" s="6">
        <v>603</v>
      </c>
      <c r="I741" s="6">
        <v>568</v>
      </c>
      <c r="J741" s="6">
        <v>542</v>
      </c>
      <c r="K741" s="6">
        <v>533</v>
      </c>
      <c r="L741" s="6">
        <v>522</v>
      </c>
      <c r="M741" s="6">
        <v>524</v>
      </c>
    </row>
    <row r="742" spans="2:13" x14ac:dyDescent="0.25">
      <c r="B742" s="8" t="s">
        <v>56827</v>
      </c>
      <c r="C742" s="6">
        <v>17</v>
      </c>
      <c r="D742" s="6">
        <v>13</v>
      </c>
      <c r="E742" s="6">
        <v>8</v>
      </c>
      <c r="F742" s="6">
        <v>10</v>
      </c>
      <c r="G742" s="6">
        <v>14</v>
      </c>
      <c r="H742" s="6">
        <v>13</v>
      </c>
      <c r="I742" s="6">
        <v>28</v>
      </c>
      <c r="J742" s="6">
        <v>15</v>
      </c>
      <c r="K742" s="6">
        <v>9</v>
      </c>
      <c r="L742" s="6">
        <v>10</v>
      </c>
      <c r="M742" s="6">
        <v>24</v>
      </c>
    </row>
    <row r="743" spans="2:13" x14ac:dyDescent="0.25">
      <c r="B743" s="8" t="s">
        <v>56828</v>
      </c>
      <c r="C743" s="6">
        <v>28</v>
      </c>
      <c r="D743" s="6">
        <v>26</v>
      </c>
      <c r="E743" s="6">
        <v>28</v>
      </c>
      <c r="F743" s="6">
        <v>28</v>
      </c>
      <c r="G743" s="6">
        <v>22</v>
      </c>
      <c r="H743" s="6">
        <v>25</v>
      </c>
      <c r="I743" s="6">
        <v>28</v>
      </c>
      <c r="J743" s="6">
        <v>32</v>
      </c>
      <c r="K743" s="6">
        <v>33</v>
      </c>
      <c r="L743" s="6">
        <v>36</v>
      </c>
      <c r="M743" s="6">
        <v>32</v>
      </c>
    </row>
    <row r="744" spans="2:13" x14ac:dyDescent="0.25">
      <c r="B744" s="8" t="s">
        <v>56829</v>
      </c>
      <c r="C744" s="6">
        <v>12</v>
      </c>
      <c r="D744" s="6">
        <v>10</v>
      </c>
      <c r="E744" s="6">
        <v>15</v>
      </c>
      <c r="F744" s="6">
        <v>16</v>
      </c>
      <c r="G744" s="6">
        <v>6</v>
      </c>
      <c r="H744" s="6">
        <v>6</v>
      </c>
      <c r="I744" s="6"/>
      <c r="J744" s="6"/>
      <c r="K744" s="6"/>
      <c r="L744" s="6"/>
      <c r="M744" s="6"/>
    </row>
    <row r="745" spans="2:13" x14ac:dyDescent="0.25">
      <c r="B745" s="8" t="s">
        <v>56830</v>
      </c>
      <c r="C745" s="6">
        <v>95</v>
      </c>
      <c r="D745" s="6">
        <v>86</v>
      </c>
      <c r="E745" s="6">
        <v>86</v>
      </c>
      <c r="F745" s="6">
        <v>87</v>
      </c>
      <c r="G745" s="6">
        <v>84</v>
      </c>
      <c r="H745" s="6">
        <v>82</v>
      </c>
      <c r="I745" s="6">
        <v>80</v>
      </c>
      <c r="J745" s="6">
        <v>82</v>
      </c>
      <c r="K745" s="6">
        <v>83</v>
      </c>
      <c r="L745" s="6">
        <v>84</v>
      </c>
      <c r="M745" s="6">
        <v>77</v>
      </c>
    </row>
    <row r="746" spans="2:13" x14ac:dyDescent="0.25">
      <c r="B746" s="8" t="s">
        <v>56831</v>
      </c>
      <c r="C746" s="6">
        <v>21</v>
      </c>
      <c r="D746" s="6">
        <v>19</v>
      </c>
      <c r="E746" s="6">
        <v>18</v>
      </c>
      <c r="F746" s="6">
        <v>17</v>
      </c>
      <c r="G746" s="6">
        <v>16</v>
      </c>
      <c r="H746" s="6">
        <v>17</v>
      </c>
      <c r="I746" s="6">
        <v>22</v>
      </c>
      <c r="J746" s="6">
        <v>28</v>
      </c>
      <c r="K746" s="6">
        <v>26</v>
      </c>
      <c r="L746" s="6">
        <v>26</v>
      </c>
      <c r="M746" s="6">
        <v>22</v>
      </c>
    </row>
    <row r="747" spans="2:13" x14ac:dyDescent="0.25">
      <c r="B747" s="8" t="s">
        <v>56832</v>
      </c>
      <c r="C747" s="6">
        <v>6</v>
      </c>
      <c r="D747" s="6"/>
      <c r="E747" s="6"/>
      <c r="F747" s="6"/>
      <c r="G747" s="6"/>
      <c r="H747" s="6"/>
      <c r="I747" s="6"/>
      <c r="J747" s="6"/>
      <c r="K747" s="6"/>
      <c r="L747" s="6"/>
      <c r="M747" s="6"/>
    </row>
    <row r="748" spans="2:13" x14ac:dyDescent="0.25">
      <c r="B748" s="8" t="s">
        <v>56833</v>
      </c>
      <c r="C748" s="6">
        <v>45</v>
      </c>
      <c r="D748" s="6">
        <v>53</v>
      </c>
      <c r="E748" s="6">
        <v>59</v>
      </c>
      <c r="F748" s="6">
        <v>73</v>
      </c>
      <c r="G748" s="6">
        <v>66</v>
      </c>
      <c r="H748" s="6">
        <v>58</v>
      </c>
      <c r="I748" s="6">
        <v>44</v>
      </c>
      <c r="J748" s="6">
        <v>43</v>
      </c>
      <c r="K748" s="6">
        <v>38</v>
      </c>
      <c r="L748" s="6">
        <v>31</v>
      </c>
      <c r="M748" s="6">
        <v>29</v>
      </c>
    </row>
    <row r="749" spans="2:13" x14ac:dyDescent="0.25">
      <c r="B749" s="8" t="s">
        <v>56834</v>
      </c>
      <c r="C749" s="6">
        <v>754</v>
      </c>
      <c r="D749" s="6">
        <v>717</v>
      </c>
      <c r="E749" s="6">
        <v>664</v>
      </c>
      <c r="F749" s="6">
        <v>628</v>
      </c>
      <c r="G749" s="6">
        <v>653</v>
      </c>
      <c r="H749" s="6">
        <v>557</v>
      </c>
      <c r="I749" s="6">
        <v>568</v>
      </c>
      <c r="J749" s="6">
        <v>564</v>
      </c>
      <c r="K749" s="6">
        <v>577</v>
      </c>
      <c r="L749" s="6">
        <v>591</v>
      </c>
      <c r="M749" s="6">
        <v>592</v>
      </c>
    </row>
    <row r="750" spans="2:13" x14ac:dyDescent="0.25">
      <c r="B750" s="8" t="s">
        <v>56835</v>
      </c>
      <c r="C750" s="6">
        <v>128</v>
      </c>
      <c r="D750" s="6">
        <v>129</v>
      </c>
      <c r="E750" s="6">
        <v>133</v>
      </c>
      <c r="F750" s="6">
        <v>127</v>
      </c>
      <c r="G750" s="6">
        <v>128</v>
      </c>
      <c r="H750" s="6">
        <v>108</v>
      </c>
      <c r="I750" s="6">
        <v>102</v>
      </c>
      <c r="J750" s="6">
        <v>92</v>
      </c>
      <c r="K750" s="6">
        <v>83</v>
      </c>
      <c r="L750" s="6">
        <v>73</v>
      </c>
      <c r="M750" s="6">
        <v>83</v>
      </c>
    </row>
    <row r="751" spans="2:13" x14ac:dyDescent="0.25">
      <c r="B751" s="8" t="s">
        <v>56836</v>
      </c>
      <c r="C751" s="6">
        <v>9</v>
      </c>
      <c r="D751" s="6">
        <v>6</v>
      </c>
      <c r="E751" s="6">
        <v>7</v>
      </c>
      <c r="F751" s="6">
        <v>5</v>
      </c>
      <c r="G751" s="6">
        <v>5</v>
      </c>
      <c r="H751" s="6"/>
      <c r="I751" s="6">
        <v>8</v>
      </c>
      <c r="J751" s="6">
        <v>8</v>
      </c>
      <c r="K751" s="6">
        <v>8</v>
      </c>
      <c r="L751" s="6">
        <v>7</v>
      </c>
      <c r="M751" s="6">
        <v>7</v>
      </c>
    </row>
    <row r="752" spans="2:13" x14ac:dyDescent="0.25">
      <c r="B752" s="8" t="s">
        <v>56837</v>
      </c>
      <c r="C752" s="6">
        <v>307</v>
      </c>
      <c r="D752" s="6">
        <v>326</v>
      </c>
      <c r="E752" s="6">
        <v>347</v>
      </c>
      <c r="F752" s="6">
        <v>359</v>
      </c>
      <c r="G752" s="6">
        <v>387</v>
      </c>
      <c r="H752" s="6">
        <v>406</v>
      </c>
      <c r="I752" s="6">
        <v>390</v>
      </c>
      <c r="J752" s="6">
        <v>358</v>
      </c>
      <c r="K752" s="6">
        <v>310</v>
      </c>
      <c r="L752" s="6">
        <v>274</v>
      </c>
      <c r="M752" s="6">
        <v>251</v>
      </c>
    </row>
    <row r="753" spans="2:13" x14ac:dyDescent="0.25">
      <c r="B753" s="8" t="s">
        <v>56838</v>
      </c>
      <c r="C753" s="6">
        <v>20</v>
      </c>
      <c r="D753" s="6">
        <v>15</v>
      </c>
      <c r="E753" s="6">
        <v>11</v>
      </c>
      <c r="F753" s="6">
        <v>18</v>
      </c>
      <c r="G753" s="6">
        <v>22</v>
      </c>
      <c r="H753" s="6">
        <v>18</v>
      </c>
      <c r="I753" s="6">
        <v>25</v>
      </c>
      <c r="J753" s="6">
        <v>26</v>
      </c>
      <c r="K753" s="6">
        <v>30</v>
      </c>
      <c r="L753" s="6">
        <v>30</v>
      </c>
      <c r="M753" s="6">
        <v>32</v>
      </c>
    </row>
    <row r="754" spans="2:13" x14ac:dyDescent="0.25">
      <c r="B754" s="8" t="s">
        <v>56839</v>
      </c>
      <c r="C754" s="6">
        <v>32</v>
      </c>
      <c r="D754" s="6">
        <v>26</v>
      </c>
      <c r="E754" s="6">
        <v>41</v>
      </c>
      <c r="F754" s="6">
        <v>43</v>
      </c>
      <c r="G754" s="6">
        <v>59</v>
      </c>
      <c r="H754" s="6">
        <v>64</v>
      </c>
      <c r="I754" s="6">
        <v>71</v>
      </c>
      <c r="J754" s="6">
        <v>71</v>
      </c>
      <c r="K754" s="6">
        <v>71</v>
      </c>
      <c r="L754" s="6">
        <v>71</v>
      </c>
      <c r="M754" s="6">
        <v>57</v>
      </c>
    </row>
    <row r="755" spans="2:13" x14ac:dyDescent="0.25">
      <c r="B755" s="8" t="s">
        <v>56840</v>
      </c>
      <c r="C755" s="6">
        <v>958</v>
      </c>
      <c r="D755" s="6">
        <v>925</v>
      </c>
      <c r="E755" s="6">
        <v>848</v>
      </c>
      <c r="F755" s="6">
        <v>798</v>
      </c>
      <c r="G755" s="6">
        <v>736</v>
      </c>
      <c r="H755" s="6">
        <v>698</v>
      </c>
      <c r="I755" s="6">
        <v>698</v>
      </c>
      <c r="J755" s="6">
        <v>647</v>
      </c>
      <c r="K755" s="6">
        <v>612</v>
      </c>
      <c r="L755" s="6">
        <v>661</v>
      </c>
      <c r="M755" s="6">
        <v>670</v>
      </c>
    </row>
    <row r="756" spans="2:13" x14ac:dyDescent="0.25">
      <c r="B756" s="8" t="s">
        <v>56841</v>
      </c>
      <c r="C756" s="6">
        <v>539</v>
      </c>
      <c r="D756" s="6">
        <v>507</v>
      </c>
      <c r="E756" s="6">
        <v>473</v>
      </c>
      <c r="F756" s="6">
        <v>490</v>
      </c>
      <c r="G756" s="6">
        <v>504</v>
      </c>
      <c r="H756" s="6">
        <v>523</v>
      </c>
      <c r="I756" s="6">
        <v>527</v>
      </c>
      <c r="J756" s="6">
        <v>530</v>
      </c>
      <c r="K756" s="6">
        <v>549</v>
      </c>
      <c r="L756" s="6">
        <v>534</v>
      </c>
      <c r="M756" s="6">
        <v>593</v>
      </c>
    </row>
    <row r="757" spans="2:13" x14ac:dyDescent="0.25">
      <c r="B757" s="8" t="s">
        <v>56842</v>
      </c>
      <c r="C757" s="6">
        <v>335</v>
      </c>
      <c r="D757" s="6">
        <v>335</v>
      </c>
      <c r="E757" s="6">
        <v>338</v>
      </c>
      <c r="F757" s="6">
        <v>360</v>
      </c>
      <c r="G757" s="6">
        <v>380</v>
      </c>
      <c r="H757" s="6">
        <v>368</v>
      </c>
      <c r="I757" s="6">
        <v>370</v>
      </c>
      <c r="J757" s="6">
        <v>353</v>
      </c>
      <c r="K757" s="6">
        <v>332</v>
      </c>
      <c r="L757" s="6">
        <v>343</v>
      </c>
      <c r="M757" s="6">
        <v>350</v>
      </c>
    </row>
    <row r="758" spans="2:13" x14ac:dyDescent="0.25">
      <c r="B758" s="8" t="s">
        <v>56843</v>
      </c>
      <c r="C758" s="6">
        <v>585</v>
      </c>
      <c r="D758" s="6">
        <v>583</v>
      </c>
      <c r="E758" s="6">
        <v>582</v>
      </c>
      <c r="F758" s="6">
        <v>575</v>
      </c>
      <c r="G758" s="6">
        <v>560</v>
      </c>
      <c r="H758" s="6">
        <v>556</v>
      </c>
      <c r="I758" s="6">
        <v>534</v>
      </c>
      <c r="J758" s="6">
        <v>483</v>
      </c>
      <c r="K758" s="6">
        <v>481</v>
      </c>
      <c r="L758" s="6">
        <v>455</v>
      </c>
      <c r="M758" s="6">
        <v>430</v>
      </c>
    </row>
    <row r="759" spans="2:13" x14ac:dyDescent="0.25">
      <c r="B759" s="8" t="s">
        <v>56844</v>
      </c>
      <c r="C759" s="6">
        <v>1028</v>
      </c>
      <c r="D759" s="6">
        <v>1041</v>
      </c>
      <c r="E759" s="6">
        <v>1049</v>
      </c>
      <c r="F759" s="6">
        <v>1077</v>
      </c>
      <c r="G759" s="6">
        <v>1109</v>
      </c>
      <c r="H759" s="6">
        <v>1126</v>
      </c>
      <c r="I759" s="6">
        <v>1117</v>
      </c>
      <c r="J759" s="6">
        <v>1091</v>
      </c>
      <c r="K759" s="6">
        <v>1055</v>
      </c>
      <c r="L759" s="6">
        <v>1016</v>
      </c>
      <c r="M759" s="6">
        <v>989</v>
      </c>
    </row>
    <row r="760" spans="2:13" x14ac:dyDescent="0.25">
      <c r="B760" s="8" t="s">
        <v>56845</v>
      </c>
      <c r="C760" s="6">
        <v>398</v>
      </c>
      <c r="D760" s="6">
        <v>360</v>
      </c>
      <c r="E760" s="6">
        <v>344</v>
      </c>
      <c r="F760" s="6">
        <v>354</v>
      </c>
      <c r="G760" s="6">
        <v>297</v>
      </c>
      <c r="H760" s="6">
        <v>256</v>
      </c>
      <c r="I760" s="6">
        <v>274</v>
      </c>
      <c r="J760" s="6">
        <v>255</v>
      </c>
      <c r="K760" s="6">
        <v>263</v>
      </c>
      <c r="L760" s="6">
        <v>231</v>
      </c>
      <c r="M760" s="6">
        <v>215</v>
      </c>
    </row>
    <row r="761" spans="2:13" x14ac:dyDescent="0.25">
      <c r="B761" s="8" t="s">
        <v>56846</v>
      </c>
      <c r="C761" s="6"/>
      <c r="D761" s="6">
        <v>6</v>
      </c>
      <c r="E761" s="6">
        <v>8</v>
      </c>
      <c r="F761" s="6">
        <v>11</v>
      </c>
      <c r="G761" s="6">
        <v>13</v>
      </c>
      <c r="H761" s="6">
        <v>6</v>
      </c>
      <c r="I761" s="6">
        <v>11</v>
      </c>
      <c r="J761" s="6">
        <v>10</v>
      </c>
      <c r="K761" s="6">
        <v>10</v>
      </c>
      <c r="L761" s="6">
        <v>15</v>
      </c>
      <c r="M761" s="6">
        <v>10</v>
      </c>
    </row>
    <row r="762" spans="2:13" x14ac:dyDescent="0.25">
      <c r="B762" s="8" t="s">
        <v>56847</v>
      </c>
      <c r="C762" s="6">
        <v>88</v>
      </c>
      <c r="D762" s="6">
        <v>106</v>
      </c>
      <c r="E762" s="6">
        <v>119</v>
      </c>
      <c r="F762" s="6">
        <v>127</v>
      </c>
      <c r="G762" s="6">
        <v>124</v>
      </c>
      <c r="H762" s="6">
        <v>130</v>
      </c>
      <c r="I762" s="6">
        <v>127</v>
      </c>
      <c r="J762" s="6">
        <v>132</v>
      </c>
      <c r="K762" s="6">
        <v>137</v>
      </c>
      <c r="L762" s="6">
        <v>142</v>
      </c>
      <c r="M762" s="6">
        <v>141</v>
      </c>
    </row>
    <row r="763" spans="2:13" x14ac:dyDescent="0.25">
      <c r="B763" s="8" t="s">
        <v>56848</v>
      </c>
      <c r="C763" s="6">
        <v>14</v>
      </c>
      <c r="D763" s="6">
        <v>11</v>
      </c>
      <c r="E763" s="6">
        <v>14</v>
      </c>
      <c r="F763" s="6">
        <v>14</v>
      </c>
      <c r="G763" s="6">
        <v>13</v>
      </c>
      <c r="H763" s="6">
        <v>5</v>
      </c>
      <c r="I763" s="6"/>
      <c r="J763" s="6"/>
      <c r="K763" s="6"/>
      <c r="L763" s="6"/>
      <c r="M763" s="6"/>
    </row>
    <row r="764" spans="2:13" x14ac:dyDescent="0.25">
      <c r="B764" s="8" t="s">
        <v>56849</v>
      </c>
      <c r="C764" s="6">
        <v>30</v>
      </c>
      <c r="D764" s="6">
        <v>40</v>
      </c>
      <c r="E764" s="6">
        <v>43</v>
      </c>
      <c r="F764" s="6">
        <v>39</v>
      </c>
      <c r="G764" s="6">
        <v>42</v>
      </c>
      <c r="H764" s="6">
        <v>54</v>
      </c>
      <c r="I764" s="6">
        <v>62</v>
      </c>
      <c r="J764" s="6">
        <v>60</v>
      </c>
      <c r="K764" s="6">
        <v>71</v>
      </c>
      <c r="L764" s="6">
        <v>62</v>
      </c>
      <c r="M764" s="6">
        <v>51</v>
      </c>
    </row>
    <row r="765" spans="2:13" x14ac:dyDescent="0.25">
      <c r="B765" s="8" t="s">
        <v>56850</v>
      </c>
      <c r="C765" s="6">
        <v>644</v>
      </c>
      <c r="D765" s="6">
        <v>657</v>
      </c>
      <c r="E765" s="6">
        <v>670</v>
      </c>
      <c r="F765" s="6">
        <v>667</v>
      </c>
      <c r="G765" s="6">
        <v>697</v>
      </c>
      <c r="H765" s="6">
        <v>702</v>
      </c>
      <c r="I765" s="6">
        <v>736</v>
      </c>
      <c r="J765" s="6">
        <v>714</v>
      </c>
      <c r="K765" s="6">
        <v>697</v>
      </c>
      <c r="L765" s="6">
        <v>681</v>
      </c>
      <c r="M765" s="6">
        <v>691</v>
      </c>
    </row>
    <row r="766" spans="2:13" x14ac:dyDescent="0.25">
      <c r="B766" s="8" t="s">
        <v>56851</v>
      </c>
      <c r="C766" s="6">
        <v>697</v>
      </c>
      <c r="D766" s="6">
        <v>666</v>
      </c>
      <c r="E766" s="6">
        <v>620</v>
      </c>
      <c r="F766" s="6">
        <v>585</v>
      </c>
      <c r="G766" s="6">
        <v>541</v>
      </c>
      <c r="H766" s="6">
        <v>520</v>
      </c>
      <c r="I766" s="6">
        <v>501</v>
      </c>
      <c r="J766" s="6">
        <v>453</v>
      </c>
      <c r="K766" s="6">
        <v>411</v>
      </c>
      <c r="L766" s="6">
        <v>354</v>
      </c>
      <c r="M766" s="6">
        <v>379</v>
      </c>
    </row>
    <row r="767" spans="2:13" x14ac:dyDescent="0.25">
      <c r="B767" s="8" t="s">
        <v>56852</v>
      </c>
      <c r="C767" s="6">
        <v>602</v>
      </c>
      <c r="D767" s="6">
        <v>602</v>
      </c>
      <c r="E767" s="6">
        <v>568</v>
      </c>
      <c r="F767" s="6">
        <v>577</v>
      </c>
      <c r="G767" s="6">
        <v>553</v>
      </c>
      <c r="H767" s="6">
        <v>509</v>
      </c>
      <c r="I767" s="6">
        <v>495</v>
      </c>
      <c r="J767" s="6">
        <v>499</v>
      </c>
      <c r="K767" s="6">
        <v>468</v>
      </c>
      <c r="L767" s="6">
        <v>457</v>
      </c>
      <c r="M767" s="6">
        <v>473</v>
      </c>
    </row>
    <row r="768" spans="2:13" x14ac:dyDescent="0.25">
      <c r="B768" s="8" t="s">
        <v>56853</v>
      </c>
      <c r="C768" s="6">
        <v>19</v>
      </c>
      <c r="D768" s="6">
        <v>18</v>
      </c>
      <c r="E768" s="6">
        <v>22</v>
      </c>
      <c r="F768" s="6">
        <v>21</v>
      </c>
      <c r="G768" s="6">
        <v>17</v>
      </c>
      <c r="H768" s="6">
        <v>15</v>
      </c>
      <c r="I768" s="6">
        <v>23</v>
      </c>
      <c r="J768" s="6">
        <v>21</v>
      </c>
      <c r="K768" s="6">
        <v>27</v>
      </c>
      <c r="L768" s="6">
        <v>23</v>
      </c>
      <c r="M768" s="6">
        <v>24</v>
      </c>
    </row>
    <row r="769" spans="2:13" x14ac:dyDescent="0.25">
      <c r="B769" s="8" t="s">
        <v>56854</v>
      </c>
      <c r="C769" s="6">
        <v>27</v>
      </c>
      <c r="D769" s="6">
        <v>24</v>
      </c>
      <c r="E769" s="6">
        <v>19</v>
      </c>
      <c r="F769" s="6">
        <v>19</v>
      </c>
      <c r="G769" s="6">
        <v>13</v>
      </c>
      <c r="H769" s="6">
        <v>14</v>
      </c>
      <c r="I769" s="6">
        <v>21</v>
      </c>
      <c r="J769" s="6">
        <v>29</v>
      </c>
      <c r="K769" s="6">
        <v>33</v>
      </c>
      <c r="L769" s="6">
        <v>33</v>
      </c>
      <c r="M769" s="6">
        <v>31</v>
      </c>
    </row>
    <row r="770" spans="2:13" x14ac:dyDescent="0.25">
      <c r="B770" s="8" t="s">
        <v>56855</v>
      </c>
      <c r="C770" s="6">
        <v>508</v>
      </c>
      <c r="D770" s="6">
        <v>512</v>
      </c>
      <c r="E770" s="6">
        <v>517</v>
      </c>
      <c r="F770" s="6">
        <v>496</v>
      </c>
      <c r="G770" s="6">
        <v>492</v>
      </c>
      <c r="H770" s="6">
        <v>470</v>
      </c>
      <c r="I770" s="6">
        <v>440</v>
      </c>
      <c r="J770" s="6">
        <v>431</v>
      </c>
      <c r="K770" s="6">
        <v>402</v>
      </c>
      <c r="L770" s="6">
        <v>397</v>
      </c>
      <c r="M770" s="6">
        <v>377</v>
      </c>
    </row>
    <row r="771" spans="2:13" x14ac:dyDescent="0.25">
      <c r="B771" s="8" t="s">
        <v>56856</v>
      </c>
      <c r="C771" s="6">
        <v>422</v>
      </c>
      <c r="D771" s="6">
        <v>472</v>
      </c>
      <c r="E771" s="6">
        <v>468</v>
      </c>
      <c r="F771" s="6">
        <v>473</v>
      </c>
      <c r="G771" s="6">
        <v>460</v>
      </c>
      <c r="H771" s="6">
        <v>448</v>
      </c>
      <c r="I771" s="6">
        <v>410</v>
      </c>
      <c r="J771" s="6">
        <v>367</v>
      </c>
      <c r="K771" s="6">
        <v>318</v>
      </c>
      <c r="L771" s="6">
        <v>284</v>
      </c>
      <c r="M771" s="6">
        <v>279</v>
      </c>
    </row>
    <row r="772" spans="2:13" x14ac:dyDescent="0.25">
      <c r="B772" s="8" t="s">
        <v>56857</v>
      </c>
      <c r="C772" s="6">
        <v>207</v>
      </c>
      <c r="D772" s="6">
        <v>151</v>
      </c>
      <c r="E772" s="6">
        <v>155</v>
      </c>
      <c r="F772" s="6">
        <v>150</v>
      </c>
      <c r="G772" s="6">
        <v>154</v>
      </c>
      <c r="H772" s="6">
        <v>166</v>
      </c>
      <c r="I772" s="6">
        <v>153</v>
      </c>
      <c r="J772" s="6">
        <v>167</v>
      </c>
      <c r="K772" s="6">
        <v>185</v>
      </c>
      <c r="L772" s="6">
        <v>199</v>
      </c>
      <c r="M772" s="6">
        <v>196</v>
      </c>
    </row>
    <row r="773" spans="2:13" x14ac:dyDescent="0.25">
      <c r="B773" s="8" t="s">
        <v>56858</v>
      </c>
      <c r="C773" s="6">
        <v>9</v>
      </c>
      <c r="D773" s="6">
        <v>7</v>
      </c>
      <c r="E773" s="6">
        <v>13</v>
      </c>
      <c r="F773" s="6">
        <v>18</v>
      </c>
      <c r="G773" s="6">
        <v>18</v>
      </c>
      <c r="H773" s="6">
        <v>15</v>
      </c>
      <c r="I773" s="6"/>
      <c r="J773" s="6"/>
      <c r="K773" s="6"/>
      <c r="L773" s="6"/>
      <c r="M773" s="6"/>
    </row>
    <row r="774" spans="2:13" x14ac:dyDescent="0.25">
      <c r="B774" s="8" t="s">
        <v>56859</v>
      </c>
      <c r="C774" s="6"/>
      <c r="D774" s="6"/>
      <c r="E774" s="6">
        <v>5</v>
      </c>
      <c r="F774" s="6">
        <v>7</v>
      </c>
      <c r="G774" s="6">
        <v>5</v>
      </c>
      <c r="H774" s="6">
        <v>6</v>
      </c>
      <c r="I774" s="6">
        <v>11</v>
      </c>
      <c r="J774" s="6">
        <v>9</v>
      </c>
      <c r="K774" s="6">
        <v>7</v>
      </c>
      <c r="L774" s="6"/>
      <c r="M774" s="6"/>
    </row>
    <row r="775" spans="2:13" x14ac:dyDescent="0.25">
      <c r="B775" s="8" t="s">
        <v>56860</v>
      </c>
      <c r="C775" s="6">
        <v>479</v>
      </c>
      <c r="D775" s="6">
        <v>465</v>
      </c>
      <c r="E775" s="6">
        <v>459</v>
      </c>
      <c r="F775" s="6">
        <v>472</v>
      </c>
      <c r="G775" s="6">
        <v>487</v>
      </c>
      <c r="H775" s="6">
        <v>476</v>
      </c>
      <c r="I775" s="6">
        <v>470</v>
      </c>
      <c r="J775" s="6">
        <v>451</v>
      </c>
      <c r="K775" s="6">
        <v>442</v>
      </c>
      <c r="L775" s="6">
        <v>444</v>
      </c>
      <c r="M775" s="6">
        <v>456</v>
      </c>
    </row>
    <row r="776" spans="2:13" x14ac:dyDescent="0.25">
      <c r="B776" s="8" t="s">
        <v>56861</v>
      </c>
      <c r="C776" s="6">
        <v>404</v>
      </c>
      <c r="D776" s="6">
        <v>400</v>
      </c>
      <c r="E776" s="6">
        <v>401</v>
      </c>
      <c r="F776" s="6">
        <v>383</v>
      </c>
      <c r="G776" s="6">
        <v>374</v>
      </c>
      <c r="H776" s="6">
        <v>354</v>
      </c>
      <c r="I776" s="6">
        <v>361</v>
      </c>
      <c r="J776" s="6">
        <v>366</v>
      </c>
      <c r="K776" s="6">
        <v>363</v>
      </c>
      <c r="L776" s="6">
        <v>361</v>
      </c>
      <c r="M776" s="6">
        <v>356</v>
      </c>
    </row>
    <row r="777" spans="2:13" x14ac:dyDescent="0.25">
      <c r="B777" s="8" t="s">
        <v>56862</v>
      </c>
      <c r="C777" s="6">
        <v>95</v>
      </c>
      <c r="D777" s="6">
        <v>109</v>
      </c>
      <c r="E777" s="6">
        <v>90</v>
      </c>
      <c r="F777" s="6">
        <v>108</v>
      </c>
      <c r="G777" s="6">
        <v>135</v>
      </c>
      <c r="H777" s="6">
        <v>144</v>
      </c>
      <c r="I777" s="6">
        <v>141</v>
      </c>
      <c r="J777" s="6">
        <v>118</v>
      </c>
      <c r="K777" s="6">
        <v>117</v>
      </c>
      <c r="L777" s="6">
        <v>108</v>
      </c>
      <c r="M777" s="6">
        <v>84</v>
      </c>
    </row>
    <row r="778" spans="2:13" x14ac:dyDescent="0.25">
      <c r="B778" s="8" t="s">
        <v>56863</v>
      </c>
      <c r="C778" s="6">
        <v>24</v>
      </c>
      <c r="D778" s="6">
        <v>27</v>
      </c>
      <c r="E778" s="6">
        <v>20</v>
      </c>
      <c r="F778" s="6">
        <v>15</v>
      </c>
      <c r="G778" s="6"/>
      <c r="H778" s="6"/>
      <c r="I778" s="6"/>
      <c r="J778" s="6"/>
      <c r="K778" s="6"/>
      <c r="L778" s="6"/>
      <c r="M778" s="6"/>
    </row>
    <row r="779" spans="2:13" x14ac:dyDescent="0.25">
      <c r="B779" s="8" t="s">
        <v>56864</v>
      </c>
      <c r="C779" s="6">
        <v>11</v>
      </c>
      <c r="D779" s="6">
        <v>16</v>
      </c>
      <c r="E779" s="6">
        <v>20</v>
      </c>
      <c r="F779" s="6">
        <v>22</v>
      </c>
      <c r="G779" s="6">
        <v>21</v>
      </c>
      <c r="H779" s="6">
        <v>21</v>
      </c>
      <c r="I779" s="6">
        <v>19</v>
      </c>
      <c r="J779" s="6">
        <v>18</v>
      </c>
      <c r="K779" s="6">
        <v>17</v>
      </c>
      <c r="L779" s="6">
        <v>12</v>
      </c>
      <c r="M779" s="6">
        <v>7</v>
      </c>
    </row>
    <row r="780" spans="2:13" x14ac:dyDescent="0.25">
      <c r="B780" s="8" t="s">
        <v>56865</v>
      </c>
      <c r="C780" s="6">
        <v>5</v>
      </c>
      <c r="D780" s="6"/>
      <c r="E780" s="6"/>
      <c r="F780" s="6"/>
      <c r="G780" s="6"/>
      <c r="H780" s="6"/>
      <c r="I780" s="6"/>
      <c r="J780" s="6"/>
      <c r="K780" s="6"/>
      <c r="L780" s="6"/>
      <c r="M780" s="6"/>
    </row>
    <row r="781" spans="2:13" x14ac:dyDescent="0.25">
      <c r="B781" s="8" t="s">
        <v>56866</v>
      </c>
      <c r="C781" s="6">
        <v>413</v>
      </c>
      <c r="D781" s="6">
        <v>442</v>
      </c>
      <c r="E781" s="6">
        <v>449</v>
      </c>
      <c r="F781" s="6">
        <v>452</v>
      </c>
      <c r="G781" s="6">
        <v>445</v>
      </c>
      <c r="H781" s="6">
        <v>400</v>
      </c>
      <c r="I781" s="6">
        <v>365</v>
      </c>
      <c r="J781" s="6">
        <v>326</v>
      </c>
      <c r="K781" s="6">
        <v>305</v>
      </c>
      <c r="L781" s="6">
        <v>315</v>
      </c>
      <c r="M781" s="6">
        <v>328</v>
      </c>
    </row>
    <row r="782" spans="2:13" x14ac:dyDescent="0.25">
      <c r="B782" s="8" t="s">
        <v>56867</v>
      </c>
      <c r="C782" s="6">
        <v>64</v>
      </c>
      <c r="D782" s="6">
        <v>63</v>
      </c>
      <c r="E782" s="6">
        <v>67</v>
      </c>
      <c r="F782" s="6">
        <v>75</v>
      </c>
      <c r="G782" s="6">
        <v>79</v>
      </c>
      <c r="H782" s="6">
        <v>85</v>
      </c>
      <c r="I782" s="6">
        <v>91</v>
      </c>
      <c r="J782" s="6">
        <v>91</v>
      </c>
      <c r="K782" s="6">
        <v>108</v>
      </c>
      <c r="L782" s="6">
        <v>115</v>
      </c>
      <c r="M782" s="6">
        <v>110</v>
      </c>
    </row>
    <row r="783" spans="2:13" x14ac:dyDescent="0.25">
      <c r="B783" s="8" t="s">
        <v>56868</v>
      </c>
      <c r="C783" s="6">
        <v>316</v>
      </c>
      <c r="D783" s="6">
        <v>257</v>
      </c>
      <c r="E783" s="6">
        <v>187</v>
      </c>
      <c r="F783" s="6">
        <v>204</v>
      </c>
      <c r="G783" s="6">
        <v>223</v>
      </c>
      <c r="H783" s="6">
        <v>232</v>
      </c>
      <c r="I783" s="6">
        <v>261</v>
      </c>
      <c r="J783" s="6">
        <v>302</v>
      </c>
      <c r="K783" s="6">
        <v>335</v>
      </c>
      <c r="L783" s="6">
        <v>355</v>
      </c>
      <c r="M783" s="6">
        <v>380</v>
      </c>
    </row>
    <row r="784" spans="2:13" x14ac:dyDescent="0.25">
      <c r="B784" s="8" t="s">
        <v>56869</v>
      </c>
      <c r="C784" s="6">
        <v>9</v>
      </c>
      <c r="D784" s="6">
        <v>11</v>
      </c>
      <c r="E784" s="6">
        <v>10</v>
      </c>
      <c r="F784" s="6">
        <v>12</v>
      </c>
      <c r="G784" s="6">
        <v>10</v>
      </c>
      <c r="H784" s="6">
        <v>8</v>
      </c>
      <c r="I784" s="6">
        <v>16</v>
      </c>
      <c r="J784" s="6">
        <v>16</v>
      </c>
      <c r="K784" s="6">
        <v>12</v>
      </c>
      <c r="L784" s="6">
        <v>16</v>
      </c>
      <c r="M784" s="6">
        <v>7</v>
      </c>
    </row>
    <row r="785" spans="2:13" x14ac:dyDescent="0.25">
      <c r="B785" s="8" t="s">
        <v>56870</v>
      </c>
      <c r="C785" s="6">
        <v>487</v>
      </c>
      <c r="D785" s="6">
        <v>495</v>
      </c>
      <c r="E785" s="6">
        <v>528</v>
      </c>
      <c r="F785" s="6">
        <v>539</v>
      </c>
      <c r="G785" s="6">
        <v>523</v>
      </c>
      <c r="H785" s="6">
        <v>510</v>
      </c>
      <c r="I785" s="6">
        <v>481</v>
      </c>
      <c r="J785" s="6">
        <v>469</v>
      </c>
      <c r="K785" s="6">
        <v>470</v>
      </c>
      <c r="L785" s="6">
        <v>492</v>
      </c>
      <c r="M785" s="6">
        <v>502</v>
      </c>
    </row>
    <row r="786" spans="2:13" x14ac:dyDescent="0.25">
      <c r="B786" s="8" t="s">
        <v>56871</v>
      </c>
      <c r="C786" s="6">
        <v>21</v>
      </c>
      <c r="D786" s="6">
        <v>11</v>
      </c>
      <c r="E786" s="6"/>
      <c r="F786" s="6"/>
      <c r="G786" s="6"/>
      <c r="H786" s="6"/>
      <c r="I786" s="6"/>
      <c r="J786" s="6"/>
      <c r="K786" s="6"/>
      <c r="L786" s="6"/>
      <c r="M786" s="6"/>
    </row>
    <row r="787" spans="2:13" x14ac:dyDescent="0.25">
      <c r="B787" s="8" t="s">
        <v>56872</v>
      </c>
      <c r="C787" s="6">
        <v>21</v>
      </c>
      <c r="D787" s="6">
        <v>22</v>
      </c>
      <c r="E787" s="6">
        <v>28</v>
      </c>
      <c r="F787" s="6">
        <v>27</v>
      </c>
      <c r="G787" s="6">
        <v>24</v>
      </c>
      <c r="H787" s="6">
        <v>24</v>
      </c>
      <c r="I787" s="6">
        <v>26</v>
      </c>
      <c r="J787" s="6">
        <v>31</v>
      </c>
      <c r="K787" s="6">
        <v>30</v>
      </c>
      <c r="L787" s="6">
        <v>24</v>
      </c>
      <c r="M787" s="6">
        <v>22</v>
      </c>
    </row>
    <row r="788" spans="2:13" x14ac:dyDescent="0.25">
      <c r="B788" s="8" t="s">
        <v>56873</v>
      </c>
      <c r="C788" s="6">
        <v>15</v>
      </c>
      <c r="D788" s="6">
        <v>19</v>
      </c>
      <c r="E788" s="6">
        <v>19</v>
      </c>
      <c r="F788" s="6">
        <v>20</v>
      </c>
      <c r="G788" s="6">
        <v>21</v>
      </c>
      <c r="H788" s="6">
        <v>21</v>
      </c>
      <c r="I788" s="6">
        <v>20</v>
      </c>
      <c r="J788" s="6">
        <v>15</v>
      </c>
      <c r="K788" s="6">
        <v>17</v>
      </c>
      <c r="L788" s="6">
        <v>18</v>
      </c>
      <c r="M788" s="6">
        <v>17</v>
      </c>
    </row>
    <row r="789" spans="2:13" x14ac:dyDescent="0.25">
      <c r="B789" s="8" t="s">
        <v>56874</v>
      </c>
      <c r="C789" s="6"/>
      <c r="D789" s="6"/>
      <c r="E789" s="6">
        <v>8</v>
      </c>
      <c r="F789" s="6">
        <v>6</v>
      </c>
      <c r="G789" s="6"/>
      <c r="H789" s="6">
        <v>5</v>
      </c>
      <c r="I789" s="6"/>
      <c r="J789" s="6"/>
      <c r="K789" s="6"/>
      <c r="L789" s="6"/>
      <c r="M789" s="6"/>
    </row>
    <row r="790" spans="2:13" x14ac:dyDescent="0.25">
      <c r="B790" s="8" t="s">
        <v>56875</v>
      </c>
      <c r="C790" s="6">
        <v>6</v>
      </c>
      <c r="D790" s="6"/>
      <c r="E790" s="6">
        <v>5</v>
      </c>
      <c r="F790" s="6">
        <v>15</v>
      </c>
      <c r="G790" s="6">
        <v>12</v>
      </c>
      <c r="H790" s="6">
        <v>16</v>
      </c>
      <c r="I790" s="6">
        <v>16</v>
      </c>
      <c r="J790" s="6">
        <v>23</v>
      </c>
      <c r="K790" s="6">
        <v>30</v>
      </c>
      <c r="L790" s="6">
        <v>30</v>
      </c>
      <c r="M790" s="6">
        <v>23</v>
      </c>
    </row>
    <row r="791" spans="2:13" x14ac:dyDescent="0.25">
      <c r="B791" s="8" t="s">
        <v>56876</v>
      </c>
      <c r="C791" s="6">
        <v>13</v>
      </c>
      <c r="D791" s="6"/>
      <c r="E791" s="6"/>
      <c r="F791" s="6"/>
      <c r="G791" s="6"/>
      <c r="H791" s="6"/>
      <c r="I791" s="6"/>
      <c r="J791" s="6"/>
      <c r="K791" s="6"/>
      <c r="L791" s="6"/>
      <c r="M791" s="6"/>
    </row>
    <row r="792" spans="2:13" x14ac:dyDescent="0.25">
      <c r="B792" s="8" t="s">
        <v>56877</v>
      </c>
      <c r="C792" s="6">
        <v>203</v>
      </c>
      <c r="D792" s="6">
        <v>178</v>
      </c>
      <c r="E792" s="6">
        <v>174</v>
      </c>
      <c r="F792" s="6">
        <v>172</v>
      </c>
      <c r="G792" s="6">
        <v>169</v>
      </c>
      <c r="H792" s="6">
        <v>166</v>
      </c>
      <c r="I792" s="6">
        <v>155</v>
      </c>
      <c r="J792" s="6">
        <v>135</v>
      </c>
      <c r="K792" s="6">
        <v>113</v>
      </c>
      <c r="L792" s="6">
        <v>104</v>
      </c>
      <c r="M792" s="6">
        <v>101</v>
      </c>
    </row>
    <row r="793" spans="2:13" x14ac:dyDescent="0.25">
      <c r="B793" s="8" t="s">
        <v>56878</v>
      </c>
      <c r="C793" s="6">
        <v>8</v>
      </c>
      <c r="D793" s="6">
        <v>9</v>
      </c>
      <c r="E793" s="6">
        <v>14</v>
      </c>
      <c r="F793" s="6">
        <v>13</v>
      </c>
      <c r="G793" s="6">
        <v>12</v>
      </c>
      <c r="H793" s="6">
        <v>11</v>
      </c>
      <c r="I793" s="6">
        <v>21</v>
      </c>
      <c r="J793" s="6">
        <v>22</v>
      </c>
      <c r="K793" s="6">
        <v>23</v>
      </c>
      <c r="L793" s="6">
        <v>23</v>
      </c>
      <c r="M793" s="6">
        <v>36</v>
      </c>
    </row>
    <row r="794" spans="2:13" x14ac:dyDescent="0.25">
      <c r="B794" s="8" t="s">
        <v>56879</v>
      </c>
      <c r="C794" s="6">
        <v>126</v>
      </c>
      <c r="D794" s="6">
        <v>118</v>
      </c>
      <c r="E794" s="6">
        <v>130</v>
      </c>
      <c r="F794" s="6">
        <v>127</v>
      </c>
      <c r="G794" s="6">
        <v>135</v>
      </c>
      <c r="H794" s="6">
        <v>108</v>
      </c>
      <c r="I794" s="6">
        <v>111</v>
      </c>
      <c r="J794" s="6">
        <v>124</v>
      </c>
      <c r="K794" s="6">
        <v>127</v>
      </c>
      <c r="L794" s="6">
        <v>130</v>
      </c>
      <c r="M794" s="6">
        <v>119</v>
      </c>
    </row>
    <row r="795" spans="2:13" x14ac:dyDescent="0.25">
      <c r="B795" s="8" t="s">
        <v>56880</v>
      </c>
      <c r="C795" s="6">
        <v>16</v>
      </c>
      <c r="D795" s="6"/>
      <c r="E795" s="6">
        <v>9</v>
      </c>
      <c r="F795" s="6">
        <v>33</v>
      </c>
      <c r="G795" s="6">
        <v>50</v>
      </c>
      <c r="H795" s="6">
        <v>50</v>
      </c>
      <c r="I795" s="6">
        <v>61</v>
      </c>
      <c r="J795" s="6">
        <v>67</v>
      </c>
      <c r="K795" s="6">
        <v>53</v>
      </c>
      <c r="L795" s="6">
        <v>45</v>
      </c>
      <c r="M795" s="6">
        <v>15</v>
      </c>
    </row>
    <row r="796" spans="2:13" x14ac:dyDescent="0.25">
      <c r="B796" s="8" t="s">
        <v>56881</v>
      </c>
      <c r="C796" s="6">
        <v>183</v>
      </c>
      <c r="D796" s="6">
        <v>176</v>
      </c>
      <c r="E796" s="6">
        <v>158</v>
      </c>
      <c r="F796" s="6">
        <v>149</v>
      </c>
      <c r="G796" s="6">
        <v>182</v>
      </c>
      <c r="H796" s="6">
        <v>186</v>
      </c>
      <c r="I796" s="6">
        <v>188</v>
      </c>
      <c r="J796" s="6">
        <v>179</v>
      </c>
      <c r="K796" s="6">
        <v>132</v>
      </c>
      <c r="L796" s="6">
        <v>129</v>
      </c>
      <c r="M796" s="6">
        <v>115</v>
      </c>
    </row>
    <row r="797" spans="2:13" x14ac:dyDescent="0.25">
      <c r="B797" s="8" t="s">
        <v>56882</v>
      </c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</row>
    <row r="798" spans="2:13" x14ac:dyDescent="0.25">
      <c r="B798" s="8" t="s">
        <v>56883</v>
      </c>
      <c r="C798" s="6">
        <v>673</v>
      </c>
      <c r="D798" s="6">
        <v>623</v>
      </c>
      <c r="E798" s="6">
        <v>556</v>
      </c>
      <c r="F798" s="6">
        <v>543</v>
      </c>
      <c r="G798" s="6">
        <v>604</v>
      </c>
      <c r="H798" s="6">
        <v>571</v>
      </c>
      <c r="I798" s="6">
        <v>549</v>
      </c>
      <c r="J798" s="6">
        <v>528</v>
      </c>
      <c r="K798" s="6">
        <v>458</v>
      </c>
      <c r="L798" s="6">
        <v>423</v>
      </c>
      <c r="M798" s="6">
        <v>401</v>
      </c>
    </row>
    <row r="799" spans="2:13" x14ac:dyDescent="0.25">
      <c r="B799" s="8" t="s">
        <v>56884</v>
      </c>
      <c r="C799" s="6">
        <v>511</v>
      </c>
      <c r="D799" s="6">
        <v>534</v>
      </c>
      <c r="E799" s="6">
        <v>534</v>
      </c>
      <c r="F799" s="6">
        <v>538</v>
      </c>
      <c r="G799" s="6">
        <v>538</v>
      </c>
      <c r="H799" s="6">
        <v>546</v>
      </c>
      <c r="I799" s="6">
        <v>571</v>
      </c>
      <c r="J799" s="6">
        <v>578</v>
      </c>
      <c r="K799" s="6">
        <v>528</v>
      </c>
      <c r="L799" s="6">
        <v>527</v>
      </c>
      <c r="M799" s="6">
        <v>524</v>
      </c>
    </row>
    <row r="800" spans="2:13" x14ac:dyDescent="0.25">
      <c r="B800" s="8" t="s">
        <v>56885</v>
      </c>
      <c r="C800" s="6">
        <v>782</v>
      </c>
      <c r="D800" s="6">
        <v>752</v>
      </c>
      <c r="E800" s="6">
        <v>756</v>
      </c>
      <c r="F800" s="6">
        <v>770</v>
      </c>
      <c r="G800" s="6">
        <v>835</v>
      </c>
      <c r="H800" s="6">
        <v>826</v>
      </c>
      <c r="I800" s="6">
        <v>867</v>
      </c>
      <c r="J800" s="6">
        <v>807</v>
      </c>
      <c r="K800" s="6">
        <v>807</v>
      </c>
      <c r="L800" s="6">
        <v>672</v>
      </c>
      <c r="M800" s="6">
        <v>665</v>
      </c>
    </row>
    <row r="801" spans="2:13" x14ac:dyDescent="0.25">
      <c r="B801" s="8" t="s">
        <v>56886</v>
      </c>
      <c r="C801" s="6">
        <v>548</v>
      </c>
      <c r="D801" s="6">
        <v>560</v>
      </c>
      <c r="E801" s="6">
        <v>548</v>
      </c>
      <c r="F801" s="6">
        <v>580</v>
      </c>
      <c r="G801" s="6">
        <v>570</v>
      </c>
      <c r="H801" s="6">
        <v>576</v>
      </c>
      <c r="I801" s="6">
        <v>565</v>
      </c>
      <c r="J801" s="6">
        <v>561</v>
      </c>
      <c r="K801" s="6">
        <v>584</v>
      </c>
      <c r="L801" s="6">
        <v>574</v>
      </c>
      <c r="M801" s="6">
        <v>562</v>
      </c>
    </row>
    <row r="802" spans="2:13" x14ac:dyDescent="0.25">
      <c r="B802" s="8" t="s">
        <v>56887</v>
      </c>
      <c r="C802" s="6">
        <v>826</v>
      </c>
      <c r="D802" s="6">
        <v>835</v>
      </c>
      <c r="E802" s="6">
        <v>856</v>
      </c>
      <c r="F802" s="6">
        <v>804</v>
      </c>
      <c r="G802" s="6">
        <v>742</v>
      </c>
      <c r="H802" s="6">
        <v>731</v>
      </c>
      <c r="I802" s="6">
        <v>699</v>
      </c>
      <c r="J802" s="6">
        <v>634</v>
      </c>
      <c r="K802" s="6">
        <v>584</v>
      </c>
      <c r="L802" s="6">
        <v>525</v>
      </c>
      <c r="M802" s="6">
        <v>503</v>
      </c>
    </row>
    <row r="803" spans="2:13" x14ac:dyDescent="0.25">
      <c r="B803" s="8" t="s">
        <v>56888</v>
      </c>
      <c r="C803" s="6">
        <v>470</v>
      </c>
      <c r="D803" s="6">
        <v>502</v>
      </c>
      <c r="E803" s="6">
        <v>522</v>
      </c>
      <c r="F803" s="6">
        <v>521</v>
      </c>
      <c r="G803" s="6">
        <v>502</v>
      </c>
      <c r="H803" s="6">
        <v>492</v>
      </c>
      <c r="I803" s="6">
        <v>468</v>
      </c>
      <c r="J803" s="6">
        <v>469</v>
      </c>
      <c r="K803" s="6">
        <v>461</v>
      </c>
      <c r="L803" s="6">
        <v>474</v>
      </c>
      <c r="M803" s="6">
        <v>473</v>
      </c>
    </row>
    <row r="804" spans="2:13" x14ac:dyDescent="0.25">
      <c r="B804" s="8" t="s">
        <v>56889</v>
      </c>
      <c r="C804" s="6"/>
      <c r="D804" s="6"/>
      <c r="E804" s="6"/>
      <c r="F804" s="6"/>
      <c r="G804" s="6"/>
      <c r="H804" s="6">
        <v>11</v>
      </c>
      <c r="I804" s="6">
        <v>21</v>
      </c>
      <c r="J804" s="6">
        <v>21</v>
      </c>
      <c r="K804" s="6">
        <v>21</v>
      </c>
      <c r="L804" s="6">
        <v>20</v>
      </c>
      <c r="M804" s="6">
        <v>21</v>
      </c>
    </row>
    <row r="805" spans="2:13" x14ac:dyDescent="0.25">
      <c r="B805" s="8" t="s">
        <v>56890</v>
      </c>
      <c r="C805" s="6">
        <v>443</v>
      </c>
      <c r="D805" s="6">
        <v>434</v>
      </c>
      <c r="E805" s="6">
        <v>422</v>
      </c>
      <c r="F805" s="6">
        <v>421</v>
      </c>
      <c r="G805" s="6">
        <v>415</v>
      </c>
      <c r="H805" s="6">
        <v>408</v>
      </c>
      <c r="I805" s="6">
        <v>411</v>
      </c>
      <c r="J805" s="6">
        <v>395</v>
      </c>
      <c r="K805" s="6">
        <v>379</v>
      </c>
      <c r="L805" s="6">
        <v>357</v>
      </c>
      <c r="M805" s="6">
        <v>354</v>
      </c>
    </row>
    <row r="806" spans="2:13" x14ac:dyDescent="0.25">
      <c r="B806" s="8" t="s">
        <v>56891</v>
      </c>
      <c r="C806" s="6">
        <v>740</v>
      </c>
      <c r="D806" s="6">
        <v>739</v>
      </c>
      <c r="E806" s="6">
        <v>727</v>
      </c>
      <c r="F806" s="6">
        <v>721</v>
      </c>
      <c r="G806" s="6">
        <v>514</v>
      </c>
      <c r="H806" s="6">
        <v>541</v>
      </c>
      <c r="I806" s="6">
        <v>509</v>
      </c>
      <c r="J806" s="6">
        <v>586</v>
      </c>
      <c r="K806" s="6">
        <v>623</v>
      </c>
      <c r="L806" s="6">
        <v>649</v>
      </c>
      <c r="M806" s="6">
        <v>614</v>
      </c>
    </row>
    <row r="807" spans="2:13" x14ac:dyDescent="0.25">
      <c r="B807" s="8" t="s">
        <v>56892</v>
      </c>
      <c r="C807" s="6">
        <v>62</v>
      </c>
      <c r="D807" s="6">
        <v>61</v>
      </c>
      <c r="E807" s="6">
        <v>53</v>
      </c>
      <c r="F807" s="6">
        <v>52</v>
      </c>
      <c r="G807" s="6">
        <v>45</v>
      </c>
      <c r="H807" s="6">
        <v>60</v>
      </c>
      <c r="I807" s="6">
        <v>59</v>
      </c>
      <c r="J807" s="6">
        <v>64</v>
      </c>
      <c r="K807" s="6">
        <v>63</v>
      </c>
      <c r="L807" s="6">
        <v>73</v>
      </c>
      <c r="M807" s="6">
        <v>80</v>
      </c>
    </row>
    <row r="808" spans="2:13" x14ac:dyDescent="0.25">
      <c r="B808" s="8" t="s">
        <v>56893</v>
      </c>
      <c r="C808" s="6">
        <v>16</v>
      </c>
      <c r="D808" s="6">
        <v>23</v>
      </c>
      <c r="E808" s="6">
        <v>23</v>
      </c>
      <c r="F808" s="6">
        <v>27</v>
      </c>
      <c r="G808" s="6">
        <v>25</v>
      </c>
      <c r="H808" s="6">
        <v>27</v>
      </c>
      <c r="I808" s="6">
        <v>30</v>
      </c>
      <c r="J808" s="6">
        <v>25</v>
      </c>
      <c r="K808" s="6">
        <v>25</v>
      </c>
      <c r="L808" s="6">
        <v>22</v>
      </c>
      <c r="M808" s="6">
        <v>21</v>
      </c>
    </row>
    <row r="809" spans="2:13" x14ac:dyDescent="0.25">
      <c r="B809" s="8" t="s">
        <v>56894</v>
      </c>
      <c r="C809" s="6"/>
      <c r="D809" s="6"/>
      <c r="E809" s="6"/>
      <c r="F809" s="6">
        <v>87</v>
      </c>
      <c r="G809" s="6">
        <v>101</v>
      </c>
      <c r="H809" s="6">
        <v>66</v>
      </c>
      <c r="I809" s="6">
        <v>18</v>
      </c>
      <c r="J809" s="6">
        <v>10</v>
      </c>
      <c r="K809" s="6">
        <v>23</v>
      </c>
      <c r="L809" s="6">
        <v>21</v>
      </c>
      <c r="M809" s="6">
        <v>24</v>
      </c>
    </row>
    <row r="810" spans="2:13" x14ac:dyDescent="0.25">
      <c r="B810" s="8" t="s">
        <v>56895</v>
      </c>
      <c r="C810" s="6">
        <v>430</v>
      </c>
      <c r="D810" s="6">
        <v>428</v>
      </c>
      <c r="E810" s="6">
        <v>426</v>
      </c>
      <c r="F810" s="6">
        <v>391</v>
      </c>
      <c r="G810" s="6">
        <v>378</v>
      </c>
      <c r="H810" s="6">
        <v>369</v>
      </c>
      <c r="I810" s="6">
        <v>349</v>
      </c>
      <c r="J810" s="6">
        <v>341</v>
      </c>
      <c r="K810" s="6">
        <v>335</v>
      </c>
      <c r="L810" s="6">
        <v>348</v>
      </c>
      <c r="M810" s="6">
        <v>337</v>
      </c>
    </row>
    <row r="811" spans="2:13" x14ac:dyDescent="0.25">
      <c r="B811" s="8" t="s">
        <v>56896</v>
      </c>
      <c r="C811" s="6">
        <v>252</v>
      </c>
      <c r="D811" s="6">
        <v>228</v>
      </c>
      <c r="E811" s="6">
        <v>224</v>
      </c>
      <c r="F811" s="6">
        <v>231</v>
      </c>
      <c r="G811" s="6">
        <v>235</v>
      </c>
      <c r="H811" s="6">
        <v>232</v>
      </c>
      <c r="I811" s="6">
        <v>220</v>
      </c>
      <c r="J811" s="6">
        <v>212</v>
      </c>
      <c r="K811" s="6">
        <v>218</v>
      </c>
      <c r="L811" s="6">
        <v>211</v>
      </c>
      <c r="M811" s="6">
        <v>188</v>
      </c>
    </row>
    <row r="812" spans="2:13" x14ac:dyDescent="0.25">
      <c r="B812" s="8" t="s">
        <v>56897</v>
      </c>
      <c r="C812" s="6">
        <v>331</v>
      </c>
      <c r="D812" s="6">
        <v>314</v>
      </c>
      <c r="E812" s="6">
        <v>299</v>
      </c>
      <c r="F812" s="6">
        <v>294</v>
      </c>
      <c r="G812" s="6">
        <v>312</v>
      </c>
      <c r="H812" s="6">
        <v>316</v>
      </c>
      <c r="I812" s="6">
        <v>301</v>
      </c>
      <c r="J812" s="6">
        <v>301</v>
      </c>
      <c r="K812" s="6">
        <v>313</v>
      </c>
      <c r="L812" s="6">
        <v>315</v>
      </c>
      <c r="M812" s="6">
        <v>307</v>
      </c>
    </row>
    <row r="813" spans="2:13" x14ac:dyDescent="0.25">
      <c r="B813" s="8" t="s">
        <v>56898</v>
      </c>
      <c r="C813" s="6">
        <v>359</v>
      </c>
      <c r="D813" s="6">
        <v>354</v>
      </c>
      <c r="E813" s="6">
        <v>344</v>
      </c>
      <c r="F813" s="6">
        <v>334</v>
      </c>
      <c r="G813" s="6">
        <v>334</v>
      </c>
      <c r="H813" s="6">
        <v>333</v>
      </c>
      <c r="I813" s="6">
        <v>320</v>
      </c>
      <c r="J813" s="6">
        <v>285</v>
      </c>
      <c r="K813" s="6">
        <v>259</v>
      </c>
      <c r="L813" s="6">
        <v>251</v>
      </c>
      <c r="M813" s="6">
        <v>255</v>
      </c>
    </row>
    <row r="814" spans="2:13" x14ac:dyDescent="0.25">
      <c r="B814" s="8" t="s">
        <v>56899</v>
      </c>
      <c r="C814" s="6"/>
      <c r="D814" s="6"/>
      <c r="E814" s="6"/>
      <c r="F814" s="6"/>
      <c r="G814" s="6"/>
      <c r="H814" s="6"/>
      <c r="I814" s="6"/>
      <c r="J814" s="6"/>
      <c r="K814" s="6"/>
      <c r="L814" s="6">
        <v>101</v>
      </c>
      <c r="M814" s="6">
        <v>127</v>
      </c>
    </row>
    <row r="815" spans="2:13" x14ac:dyDescent="0.25">
      <c r="B815" s="8" t="s">
        <v>56900</v>
      </c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</row>
    <row r="816" spans="2:13" x14ac:dyDescent="0.25">
      <c r="B816" s="8" t="s">
        <v>56901</v>
      </c>
      <c r="C816" s="6">
        <v>275</v>
      </c>
      <c r="D816" s="6">
        <v>267</v>
      </c>
      <c r="E816" s="6">
        <v>252</v>
      </c>
      <c r="F816" s="6">
        <v>225</v>
      </c>
      <c r="G816" s="6">
        <v>216</v>
      </c>
      <c r="H816" s="6">
        <v>189</v>
      </c>
      <c r="I816" s="6">
        <v>171</v>
      </c>
      <c r="J816" s="6">
        <v>181</v>
      </c>
      <c r="K816" s="6">
        <v>136</v>
      </c>
      <c r="L816" s="6">
        <v>137</v>
      </c>
      <c r="M816" s="6">
        <v>124</v>
      </c>
    </row>
    <row r="817" spans="2:13" x14ac:dyDescent="0.25">
      <c r="B817" s="8" t="s">
        <v>56902</v>
      </c>
      <c r="C817" s="6"/>
      <c r="D817" s="6"/>
      <c r="E817" s="6"/>
      <c r="F817" s="6">
        <v>5</v>
      </c>
      <c r="G817" s="6"/>
      <c r="H817" s="6"/>
      <c r="I817" s="6"/>
      <c r="J817" s="6"/>
      <c r="K817" s="6"/>
      <c r="L817" s="6"/>
      <c r="M817" s="6"/>
    </row>
    <row r="818" spans="2:13" x14ac:dyDescent="0.25">
      <c r="B818" s="8" t="s">
        <v>56903</v>
      </c>
      <c r="C818" s="6">
        <v>95</v>
      </c>
      <c r="D818" s="6">
        <v>89</v>
      </c>
      <c r="E818" s="6">
        <v>83</v>
      </c>
      <c r="F818" s="6">
        <v>80</v>
      </c>
      <c r="G818" s="6">
        <v>78</v>
      </c>
      <c r="H818" s="6">
        <v>70</v>
      </c>
      <c r="I818" s="6">
        <v>53</v>
      </c>
      <c r="J818" s="6"/>
      <c r="K818" s="6"/>
      <c r="L818" s="6"/>
      <c r="M818" s="6"/>
    </row>
    <row r="819" spans="2:13" x14ac:dyDescent="0.25">
      <c r="B819" s="8" t="s">
        <v>56904</v>
      </c>
      <c r="C819" s="6">
        <v>478</v>
      </c>
      <c r="D819" s="6">
        <v>478</v>
      </c>
      <c r="E819" s="6">
        <v>464</v>
      </c>
      <c r="F819" s="6">
        <v>455</v>
      </c>
      <c r="G819" s="6">
        <v>423</v>
      </c>
      <c r="H819" s="6">
        <v>386</v>
      </c>
      <c r="I819" s="6">
        <v>379</v>
      </c>
      <c r="J819" s="6">
        <v>354</v>
      </c>
      <c r="K819" s="6">
        <v>352</v>
      </c>
      <c r="L819" s="6">
        <v>331</v>
      </c>
      <c r="M819" s="6">
        <v>315</v>
      </c>
    </row>
    <row r="820" spans="2:13" x14ac:dyDescent="0.25">
      <c r="B820" s="8" t="s">
        <v>56905</v>
      </c>
      <c r="C820" s="6">
        <v>403</v>
      </c>
      <c r="D820" s="6">
        <v>390</v>
      </c>
      <c r="E820" s="6">
        <v>378</v>
      </c>
      <c r="F820" s="6">
        <v>369</v>
      </c>
      <c r="G820" s="6">
        <v>377</v>
      </c>
      <c r="H820" s="6">
        <v>369</v>
      </c>
      <c r="I820" s="6">
        <v>364</v>
      </c>
      <c r="J820" s="6">
        <v>367</v>
      </c>
      <c r="K820" s="6">
        <v>369</v>
      </c>
      <c r="L820" s="6">
        <v>365</v>
      </c>
      <c r="M820" s="6">
        <v>348</v>
      </c>
    </row>
    <row r="821" spans="2:13" x14ac:dyDescent="0.25">
      <c r="B821" s="8" t="s">
        <v>56906</v>
      </c>
      <c r="C821" s="6">
        <v>614</v>
      </c>
      <c r="D821" s="6">
        <v>611</v>
      </c>
      <c r="E821" s="6">
        <v>603</v>
      </c>
      <c r="F821" s="6">
        <v>576</v>
      </c>
      <c r="G821" s="6">
        <v>571</v>
      </c>
      <c r="H821" s="6">
        <v>575</v>
      </c>
      <c r="I821" s="6">
        <v>573</v>
      </c>
      <c r="J821" s="6">
        <v>551</v>
      </c>
      <c r="K821" s="6">
        <v>559</v>
      </c>
      <c r="L821" s="6">
        <v>554</v>
      </c>
      <c r="M821" s="6">
        <v>544</v>
      </c>
    </row>
    <row r="822" spans="2:13" x14ac:dyDescent="0.25">
      <c r="B822" s="8" t="s">
        <v>56907</v>
      </c>
      <c r="C822" s="6">
        <v>24</v>
      </c>
      <c r="D822" s="6">
        <v>22</v>
      </c>
      <c r="E822" s="6">
        <v>20</v>
      </c>
      <c r="F822" s="6">
        <v>18</v>
      </c>
      <c r="G822" s="6">
        <v>21</v>
      </c>
      <c r="H822" s="6">
        <v>25</v>
      </c>
      <c r="I822" s="6">
        <v>26</v>
      </c>
      <c r="J822" s="6">
        <v>25</v>
      </c>
      <c r="K822" s="6">
        <v>27</v>
      </c>
      <c r="L822" s="6">
        <v>23</v>
      </c>
      <c r="M822" s="6">
        <v>18</v>
      </c>
    </row>
    <row r="823" spans="2:13" x14ac:dyDescent="0.25">
      <c r="B823" s="8" t="s">
        <v>56908</v>
      </c>
      <c r="C823" s="6">
        <v>8</v>
      </c>
      <c r="D823" s="6"/>
      <c r="E823" s="6"/>
      <c r="F823" s="6"/>
      <c r="G823" s="6"/>
      <c r="H823" s="6"/>
      <c r="I823" s="6"/>
      <c r="J823" s="6"/>
      <c r="K823" s="6"/>
      <c r="L823" s="6"/>
      <c r="M823" s="6"/>
    </row>
    <row r="824" spans="2:13" x14ac:dyDescent="0.25">
      <c r="B824" s="8" t="s">
        <v>56909</v>
      </c>
      <c r="C824" s="6">
        <v>224</v>
      </c>
      <c r="D824" s="6">
        <v>208</v>
      </c>
      <c r="E824" s="6">
        <v>192</v>
      </c>
      <c r="F824" s="6">
        <v>194</v>
      </c>
      <c r="G824" s="6">
        <v>193</v>
      </c>
      <c r="H824" s="6">
        <v>190</v>
      </c>
      <c r="I824" s="6">
        <v>193</v>
      </c>
      <c r="J824" s="6">
        <v>191</v>
      </c>
      <c r="K824" s="6">
        <v>203</v>
      </c>
      <c r="L824" s="6">
        <v>210</v>
      </c>
      <c r="M824" s="6">
        <v>233</v>
      </c>
    </row>
    <row r="825" spans="2:13" x14ac:dyDescent="0.25">
      <c r="B825" s="8" t="s">
        <v>56910</v>
      </c>
      <c r="C825" s="6">
        <v>329</v>
      </c>
      <c r="D825" s="6">
        <v>293</v>
      </c>
      <c r="E825" s="6">
        <v>285</v>
      </c>
      <c r="F825" s="6">
        <v>279</v>
      </c>
      <c r="G825" s="6">
        <v>275</v>
      </c>
      <c r="H825" s="6">
        <v>256</v>
      </c>
      <c r="I825" s="6">
        <v>239</v>
      </c>
      <c r="J825" s="6">
        <v>223</v>
      </c>
      <c r="K825" s="6">
        <v>202</v>
      </c>
      <c r="L825" s="6">
        <v>195</v>
      </c>
      <c r="M825" s="6">
        <v>193</v>
      </c>
    </row>
    <row r="826" spans="2:13" x14ac:dyDescent="0.25">
      <c r="B826" s="8" t="s">
        <v>56911</v>
      </c>
      <c r="C826" s="6">
        <v>327</v>
      </c>
      <c r="D826" s="6">
        <v>315</v>
      </c>
      <c r="E826" s="6">
        <v>292</v>
      </c>
      <c r="F826" s="6">
        <v>272</v>
      </c>
      <c r="G826" s="6">
        <v>274</v>
      </c>
      <c r="H826" s="6">
        <v>255</v>
      </c>
      <c r="I826" s="6">
        <v>236</v>
      </c>
      <c r="J826" s="6">
        <v>236</v>
      </c>
      <c r="K826" s="6">
        <v>214</v>
      </c>
      <c r="L826" s="6">
        <v>213</v>
      </c>
      <c r="M826" s="6">
        <v>213</v>
      </c>
    </row>
    <row r="827" spans="2:13" x14ac:dyDescent="0.25">
      <c r="B827" s="8" t="s">
        <v>56912</v>
      </c>
      <c r="C827" s="6">
        <v>6</v>
      </c>
      <c r="D827" s="6">
        <v>15</v>
      </c>
      <c r="E827" s="6">
        <v>10</v>
      </c>
      <c r="F827" s="6"/>
      <c r="G827" s="6"/>
      <c r="H827" s="6"/>
      <c r="I827" s="6"/>
      <c r="J827" s="6"/>
      <c r="K827" s="6"/>
      <c r="L827" s="6"/>
      <c r="M827" s="6"/>
    </row>
    <row r="828" spans="2:13" x14ac:dyDescent="0.25">
      <c r="B828" s="8" t="s">
        <v>56913</v>
      </c>
      <c r="C828" s="6">
        <v>118</v>
      </c>
      <c r="D828" s="6">
        <v>92</v>
      </c>
      <c r="E828" s="6">
        <v>83</v>
      </c>
      <c r="F828" s="6">
        <v>138</v>
      </c>
      <c r="G828" s="6">
        <v>120</v>
      </c>
      <c r="H828" s="6">
        <v>95</v>
      </c>
      <c r="I828" s="6">
        <v>94</v>
      </c>
      <c r="J828" s="6">
        <v>97</v>
      </c>
      <c r="K828" s="6">
        <v>77</v>
      </c>
      <c r="L828" s="6">
        <v>94</v>
      </c>
      <c r="M828" s="6">
        <v>77</v>
      </c>
    </row>
    <row r="829" spans="2:13" x14ac:dyDescent="0.25">
      <c r="B829" s="8" t="s">
        <v>56914</v>
      </c>
      <c r="C829" s="6"/>
      <c r="D829" s="6"/>
      <c r="E829" s="6"/>
      <c r="F829" s="6">
        <v>20</v>
      </c>
      <c r="G829" s="6">
        <v>26</v>
      </c>
      <c r="H829" s="6">
        <v>29</v>
      </c>
      <c r="I829" s="6">
        <v>27</v>
      </c>
      <c r="J829" s="6">
        <v>29</v>
      </c>
      <c r="K829" s="6">
        <v>41</v>
      </c>
      <c r="L829" s="6">
        <v>40</v>
      </c>
      <c r="M829" s="6">
        <v>24</v>
      </c>
    </row>
    <row r="830" spans="2:13" x14ac:dyDescent="0.25">
      <c r="B830" s="8" t="s">
        <v>56915</v>
      </c>
      <c r="C830" s="6">
        <v>350</v>
      </c>
      <c r="D830" s="6">
        <v>313</v>
      </c>
      <c r="E830" s="6">
        <v>296</v>
      </c>
      <c r="F830" s="6">
        <v>261</v>
      </c>
      <c r="G830" s="6">
        <v>236</v>
      </c>
      <c r="H830" s="6">
        <v>229</v>
      </c>
      <c r="I830" s="6">
        <v>233</v>
      </c>
      <c r="J830" s="6">
        <v>235</v>
      </c>
      <c r="K830" s="6">
        <v>249</v>
      </c>
      <c r="L830" s="6">
        <v>268</v>
      </c>
      <c r="M830" s="6">
        <v>261</v>
      </c>
    </row>
    <row r="831" spans="2:13" x14ac:dyDescent="0.25">
      <c r="B831" s="8" t="s">
        <v>56916</v>
      </c>
      <c r="C831" s="6">
        <v>186</v>
      </c>
      <c r="D831" s="6">
        <v>180</v>
      </c>
      <c r="E831" s="6">
        <v>162</v>
      </c>
      <c r="F831" s="6">
        <v>166</v>
      </c>
      <c r="G831" s="6">
        <v>184</v>
      </c>
      <c r="H831" s="6">
        <v>179</v>
      </c>
      <c r="I831" s="6">
        <v>133</v>
      </c>
      <c r="J831" s="6">
        <v>151</v>
      </c>
      <c r="K831" s="6">
        <v>199</v>
      </c>
      <c r="L831" s="6">
        <v>234</v>
      </c>
      <c r="M831" s="6">
        <v>263</v>
      </c>
    </row>
    <row r="832" spans="2:13" x14ac:dyDescent="0.25">
      <c r="B832" s="8" t="s">
        <v>56917</v>
      </c>
      <c r="C832" s="6">
        <v>592</v>
      </c>
      <c r="D832" s="6">
        <v>564</v>
      </c>
      <c r="E832" s="6">
        <v>579</v>
      </c>
      <c r="F832" s="6">
        <v>551</v>
      </c>
      <c r="G832" s="6">
        <v>541</v>
      </c>
      <c r="H832" s="6">
        <v>502</v>
      </c>
      <c r="I832" s="6">
        <v>527</v>
      </c>
      <c r="J832" s="6">
        <v>544</v>
      </c>
      <c r="K832" s="6">
        <v>578</v>
      </c>
      <c r="L832" s="6">
        <v>575</v>
      </c>
      <c r="M832" s="6">
        <v>589</v>
      </c>
    </row>
    <row r="833" spans="2:13" x14ac:dyDescent="0.25">
      <c r="B833" s="8" t="s">
        <v>56918</v>
      </c>
      <c r="C833" s="6">
        <v>386</v>
      </c>
      <c r="D833" s="6">
        <v>390</v>
      </c>
      <c r="E833" s="6">
        <v>394</v>
      </c>
      <c r="F833" s="6">
        <v>407</v>
      </c>
      <c r="G833" s="6">
        <v>598</v>
      </c>
      <c r="H833" s="6">
        <v>524</v>
      </c>
      <c r="I833" s="6">
        <v>514</v>
      </c>
      <c r="J833" s="6">
        <v>477</v>
      </c>
      <c r="K833" s="6">
        <v>451</v>
      </c>
      <c r="L833" s="6">
        <v>434</v>
      </c>
      <c r="M833" s="6">
        <v>447</v>
      </c>
    </row>
    <row r="834" spans="2:13" x14ac:dyDescent="0.25">
      <c r="B834" s="8" t="s">
        <v>56919</v>
      </c>
      <c r="C834" s="6">
        <v>479</v>
      </c>
      <c r="D834" s="6">
        <v>468</v>
      </c>
      <c r="E834" s="6">
        <v>516</v>
      </c>
      <c r="F834" s="6">
        <v>518</v>
      </c>
      <c r="G834" s="6">
        <v>726</v>
      </c>
      <c r="H834" s="6">
        <v>723</v>
      </c>
      <c r="I834" s="6">
        <v>662</v>
      </c>
      <c r="J834" s="6">
        <v>627</v>
      </c>
      <c r="K834" s="6">
        <v>556</v>
      </c>
      <c r="L834" s="6">
        <v>503</v>
      </c>
      <c r="M834" s="6">
        <v>444</v>
      </c>
    </row>
    <row r="835" spans="2:13" x14ac:dyDescent="0.25">
      <c r="B835" s="8" t="s">
        <v>56920</v>
      </c>
      <c r="C835" s="6">
        <v>69</v>
      </c>
      <c r="D835" s="6">
        <v>60</v>
      </c>
      <c r="E835" s="6">
        <v>57</v>
      </c>
      <c r="F835" s="6">
        <v>59</v>
      </c>
      <c r="G835" s="6">
        <v>58</v>
      </c>
      <c r="H835" s="6">
        <v>62</v>
      </c>
      <c r="I835" s="6">
        <v>63</v>
      </c>
      <c r="J835" s="6">
        <v>64</v>
      </c>
      <c r="K835" s="6">
        <v>62</v>
      </c>
      <c r="L835" s="6">
        <v>59</v>
      </c>
      <c r="M835" s="6">
        <v>63</v>
      </c>
    </row>
    <row r="836" spans="2:13" x14ac:dyDescent="0.25">
      <c r="B836" s="8" t="s">
        <v>56921</v>
      </c>
      <c r="C836" s="6">
        <v>198</v>
      </c>
      <c r="D836" s="6">
        <v>187</v>
      </c>
      <c r="E836" s="6">
        <v>132</v>
      </c>
      <c r="F836" s="6">
        <v>135</v>
      </c>
      <c r="G836" s="6">
        <v>116</v>
      </c>
      <c r="H836" s="6">
        <v>82</v>
      </c>
      <c r="I836" s="6">
        <v>69</v>
      </c>
      <c r="J836" s="6">
        <v>104</v>
      </c>
      <c r="K836" s="6">
        <v>79</v>
      </c>
      <c r="L836" s="6">
        <v>72</v>
      </c>
      <c r="M836" s="6">
        <v>96</v>
      </c>
    </row>
    <row r="837" spans="2:13" x14ac:dyDescent="0.25">
      <c r="B837" s="8" t="s">
        <v>56922</v>
      </c>
      <c r="C837" s="6">
        <v>154</v>
      </c>
      <c r="D837" s="6">
        <v>142</v>
      </c>
      <c r="E837" s="6">
        <v>135</v>
      </c>
      <c r="F837" s="6"/>
      <c r="G837" s="6"/>
      <c r="H837" s="6"/>
      <c r="I837" s="6"/>
      <c r="J837" s="6"/>
      <c r="K837" s="6"/>
      <c r="L837" s="6"/>
      <c r="M837" s="6"/>
    </row>
    <row r="838" spans="2:13" x14ac:dyDescent="0.25">
      <c r="B838" s="8" t="s">
        <v>56923</v>
      </c>
      <c r="C838" s="6">
        <v>493</v>
      </c>
      <c r="D838" s="6">
        <v>470</v>
      </c>
      <c r="E838" s="6">
        <v>455</v>
      </c>
      <c r="F838" s="6">
        <v>410</v>
      </c>
      <c r="G838" s="6"/>
      <c r="H838" s="6"/>
      <c r="I838" s="6"/>
      <c r="J838" s="6"/>
      <c r="K838" s="6"/>
      <c r="L838" s="6"/>
      <c r="M838" s="6"/>
    </row>
    <row r="839" spans="2:13" x14ac:dyDescent="0.25">
      <c r="B839" s="8" t="s">
        <v>56924</v>
      </c>
      <c r="C839" s="6">
        <v>657</v>
      </c>
      <c r="D839" s="6">
        <v>599</v>
      </c>
      <c r="E839" s="6">
        <v>538</v>
      </c>
      <c r="F839" s="6">
        <v>479</v>
      </c>
      <c r="G839" s="6">
        <v>438</v>
      </c>
      <c r="H839" s="6">
        <v>412</v>
      </c>
      <c r="I839" s="6">
        <v>403</v>
      </c>
      <c r="J839" s="6">
        <v>373</v>
      </c>
      <c r="K839" s="6">
        <v>357</v>
      </c>
      <c r="L839" s="6">
        <v>331</v>
      </c>
      <c r="M839" s="6">
        <v>327</v>
      </c>
    </row>
    <row r="840" spans="2:13" x14ac:dyDescent="0.25">
      <c r="B840" s="8" t="s">
        <v>56925</v>
      </c>
      <c r="C840" s="6">
        <v>13</v>
      </c>
      <c r="D840" s="6">
        <v>9</v>
      </c>
      <c r="E840" s="6">
        <v>14</v>
      </c>
      <c r="F840" s="6">
        <v>26</v>
      </c>
      <c r="G840" s="6">
        <v>28</v>
      </c>
      <c r="H840" s="6">
        <v>61</v>
      </c>
      <c r="I840" s="6">
        <v>73</v>
      </c>
      <c r="J840" s="6">
        <v>64</v>
      </c>
      <c r="K840" s="6">
        <v>56</v>
      </c>
      <c r="L840" s="6">
        <v>48</v>
      </c>
      <c r="M840" s="6">
        <v>46</v>
      </c>
    </row>
    <row r="841" spans="2:13" x14ac:dyDescent="0.25">
      <c r="B841" s="8" t="s">
        <v>56926</v>
      </c>
      <c r="C841" s="6">
        <v>52</v>
      </c>
      <c r="D841" s="6">
        <v>50</v>
      </c>
      <c r="E841" s="6">
        <v>54</v>
      </c>
      <c r="F841" s="6">
        <v>53</v>
      </c>
      <c r="G841" s="6">
        <v>66</v>
      </c>
      <c r="H841" s="6">
        <v>61</v>
      </c>
      <c r="I841" s="6">
        <v>65</v>
      </c>
      <c r="J841" s="6">
        <v>66</v>
      </c>
      <c r="K841" s="6">
        <v>67</v>
      </c>
      <c r="L841" s="6">
        <v>62</v>
      </c>
      <c r="M841" s="6">
        <v>61</v>
      </c>
    </row>
    <row r="842" spans="2:13" x14ac:dyDescent="0.25">
      <c r="B842" s="8" t="s">
        <v>56927</v>
      </c>
      <c r="C842" s="6">
        <v>17</v>
      </c>
      <c r="D842" s="6">
        <v>20</v>
      </c>
      <c r="E842" s="6">
        <v>21</v>
      </c>
      <c r="F842" s="6">
        <v>24</v>
      </c>
      <c r="G842" s="6">
        <v>35</v>
      </c>
      <c r="H842" s="6">
        <v>39</v>
      </c>
      <c r="I842" s="6">
        <v>48</v>
      </c>
      <c r="J842" s="6">
        <v>51</v>
      </c>
      <c r="K842" s="6">
        <v>47</v>
      </c>
      <c r="L842" s="6">
        <v>44</v>
      </c>
      <c r="M842" s="6">
        <v>45</v>
      </c>
    </row>
    <row r="843" spans="2:13" x14ac:dyDescent="0.25">
      <c r="B843" s="8" t="s">
        <v>56928</v>
      </c>
      <c r="C843" s="6">
        <v>9</v>
      </c>
      <c r="D843" s="6">
        <v>13</v>
      </c>
      <c r="E843" s="6">
        <v>13</v>
      </c>
      <c r="F843" s="6">
        <v>15</v>
      </c>
      <c r="G843" s="6">
        <v>13</v>
      </c>
      <c r="H843" s="6">
        <v>13</v>
      </c>
      <c r="I843" s="6">
        <v>15</v>
      </c>
      <c r="J843" s="6">
        <v>16</v>
      </c>
      <c r="K843" s="6">
        <v>17</v>
      </c>
      <c r="L843" s="6">
        <v>13</v>
      </c>
      <c r="M843" s="6">
        <v>14</v>
      </c>
    </row>
    <row r="844" spans="2:13" x14ac:dyDescent="0.25">
      <c r="B844" s="8" t="s">
        <v>56929</v>
      </c>
      <c r="C844" s="6"/>
      <c r="D844" s="6">
        <v>5</v>
      </c>
      <c r="E844" s="6">
        <v>7</v>
      </c>
      <c r="F844" s="6"/>
      <c r="G844" s="6">
        <v>11</v>
      </c>
      <c r="H844" s="6">
        <v>6</v>
      </c>
      <c r="I844" s="6">
        <v>6</v>
      </c>
      <c r="J844" s="6">
        <v>22</v>
      </c>
      <c r="K844" s="6">
        <v>22</v>
      </c>
      <c r="L844" s="6">
        <v>11</v>
      </c>
      <c r="M844" s="6">
        <v>17</v>
      </c>
    </row>
    <row r="845" spans="2:13" x14ac:dyDescent="0.25">
      <c r="B845" s="8" t="s">
        <v>56930</v>
      </c>
      <c r="C845" s="6">
        <v>27</v>
      </c>
      <c r="D845" s="6">
        <v>31</v>
      </c>
      <c r="E845" s="6">
        <v>9</v>
      </c>
      <c r="F845" s="6"/>
      <c r="G845" s="6"/>
      <c r="H845" s="6"/>
      <c r="I845" s="6"/>
      <c r="J845" s="6"/>
      <c r="K845" s="6"/>
      <c r="L845" s="6"/>
      <c r="M845" s="6"/>
    </row>
    <row r="846" spans="2:13" x14ac:dyDescent="0.25">
      <c r="B846" s="8" t="s">
        <v>56931</v>
      </c>
      <c r="C846" s="6">
        <v>308</v>
      </c>
      <c r="D846" s="6">
        <v>300</v>
      </c>
      <c r="E846" s="6">
        <v>286</v>
      </c>
      <c r="F846" s="6">
        <v>262</v>
      </c>
      <c r="G846" s="6">
        <v>267</v>
      </c>
      <c r="H846" s="6">
        <v>286</v>
      </c>
      <c r="I846" s="6">
        <v>284</v>
      </c>
      <c r="J846" s="6">
        <v>282</v>
      </c>
      <c r="K846" s="6">
        <v>256</v>
      </c>
      <c r="L846" s="6">
        <v>239</v>
      </c>
      <c r="M846" s="6">
        <v>250</v>
      </c>
    </row>
    <row r="847" spans="2:13" x14ac:dyDescent="0.25">
      <c r="B847" s="8" t="s">
        <v>56932</v>
      </c>
      <c r="C847" s="6">
        <v>111</v>
      </c>
      <c r="D847" s="6">
        <v>116</v>
      </c>
      <c r="E847" s="6">
        <v>110</v>
      </c>
      <c r="F847" s="6">
        <v>105</v>
      </c>
      <c r="G847" s="6">
        <v>106</v>
      </c>
      <c r="H847" s="6">
        <v>115</v>
      </c>
      <c r="I847" s="6">
        <v>122</v>
      </c>
      <c r="J847" s="6">
        <v>114</v>
      </c>
      <c r="K847" s="6">
        <v>126</v>
      </c>
      <c r="L847" s="6">
        <v>115</v>
      </c>
      <c r="M847" s="6">
        <v>118</v>
      </c>
    </row>
    <row r="848" spans="2:13" x14ac:dyDescent="0.25">
      <c r="B848" s="8" t="s">
        <v>56933</v>
      </c>
      <c r="C848" s="6">
        <v>502</v>
      </c>
      <c r="D848" s="6">
        <v>498</v>
      </c>
      <c r="E848" s="6">
        <v>508</v>
      </c>
      <c r="F848" s="6">
        <v>471</v>
      </c>
      <c r="G848" s="6">
        <v>461</v>
      </c>
      <c r="H848" s="6">
        <v>424</v>
      </c>
      <c r="I848" s="6">
        <v>364</v>
      </c>
      <c r="J848" s="6">
        <v>328</v>
      </c>
      <c r="K848" s="6">
        <v>302</v>
      </c>
      <c r="L848" s="6">
        <v>261</v>
      </c>
      <c r="M848" s="6">
        <v>253</v>
      </c>
    </row>
    <row r="849" spans="2:13" x14ac:dyDescent="0.25">
      <c r="B849" s="8" t="s">
        <v>56934</v>
      </c>
      <c r="C849" s="6">
        <v>83</v>
      </c>
      <c r="D849" s="6">
        <v>87</v>
      </c>
      <c r="E849" s="6">
        <v>86</v>
      </c>
      <c r="F849" s="6">
        <v>91</v>
      </c>
      <c r="G849" s="6">
        <v>87</v>
      </c>
      <c r="H849" s="6">
        <v>92</v>
      </c>
      <c r="I849" s="6">
        <v>91</v>
      </c>
      <c r="J849" s="6">
        <v>89</v>
      </c>
      <c r="K849" s="6">
        <v>86</v>
      </c>
      <c r="L849" s="6">
        <v>84</v>
      </c>
      <c r="M849" s="6">
        <v>85</v>
      </c>
    </row>
    <row r="850" spans="2:13" x14ac:dyDescent="0.25">
      <c r="B850" s="8" t="s">
        <v>56935</v>
      </c>
      <c r="C850" s="6">
        <v>581</v>
      </c>
      <c r="D850" s="6">
        <v>604</v>
      </c>
      <c r="E850" s="6">
        <v>581</v>
      </c>
      <c r="F850" s="6">
        <v>545</v>
      </c>
      <c r="G850" s="6">
        <v>550</v>
      </c>
      <c r="H850" s="6">
        <v>556</v>
      </c>
      <c r="I850" s="6">
        <v>556</v>
      </c>
      <c r="J850" s="6">
        <v>552</v>
      </c>
      <c r="K850" s="6">
        <v>538</v>
      </c>
      <c r="L850" s="6">
        <v>527</v>
      </c>
      <c r="M850" s="6">
        <v>476</v>
      </c>
    </row>
    <row r="851" spans="2:13" x14ac:dyDescent="0.25">
      <c r="B851" s="8" t="s">
        <v>56936</v>
      </c>
      <c r="C851" s="6">
        <v>220</v>
      </c>
      <c r="D851" s="6">
        <v>221</v>
      </c>
      <c r="E851" s="6">
        <v>225</v>
      </c>
      <c r="F851" s="6">
        <v>224</v>
      </c>
      <c r="G851" s="6">
        <v>226</v>
      </c>
      <c r="H851" s="6">
        <v>228</v>
      </c>
      <c r="I851" s="6">
        <v>225</v>
      </c>
      <c r="J851" s="6">
        <v>210</v>
      </c>
      <c r="K851" s="6">
        <v>226</v>
      </c>
      <c r="L851" s="6">
        <v>236</v>
      </c>
      <c r="M851" s="6">
        <v>220</v>
      </c>
    </row>
    <row r="852" spans="2:13" x14ac:dyDescent="0.25">
      <c r="B852" s="8" t="s">
        <v>56937</v>
      </c>
      <c r="C852" s="6">
        <v>361</v>
      </c>
      <c r="D852" s="6">
        <v>357</v>
      </c>
      <c r="E852" s="6">
        <v>365</v>
      </c>
      <c r="F852" s="6">
        <v>379</v>
      </c>
      <c r="G852" s="6">
        <v>409</v>
      </c>
      <c r="H852" s="6">
        <v>407</v>
      </c>
      <c r="I852" s="6">
        <v>392</v>
      </c>
      <c r="J852" s="6">
        <v>372</v>
      </c>
      <c r="K852" s="6">
        <v>365</v>
      </c>
      <c r="L852" s="6">
        <v>354</v>
      </c>
      <c r="M852" s="6">
        <v>361</v>
      </c>
    </row>
    <row r="853" spans="2:13" x14ac:dyDescent="0.25">
      <c r="B853" s="8" t="s">
        <v>56938</v>
      </c>
      <c r="C853" s="6">
        <v>106</v>
      </c>
      <c r="D853" s="6">
        <v>90</v>
      </c>
      <c r="E853" s="6">
        <v>81</v>
      </c>
      <c r="F853" s="6">
        <v>84</v>
      </c>
      <c r="G853" s="6">
        <v>82</v>
      </c>
      <c r="H853" s="6">
        <v>92</v>
      </c>
      <c r="I853" s="6">
        <v>93</v>
      </c>
      <c r="J853" s="6">
        <v>99</v>
      </c>
      <c r="K853" s="6">
        <v>96</v>
      </c>
      <c r="L853" s="6">
        <v>92</v>
      </c>
      <c r="M853" s="6">
        <v>100</v>
      </c>
    </row>
    <row r="854" spans="2:13" x14ac:dyDescent="0.25">
      <c r="B854" s="8" t="s">
        <v>56939</v>
      </c>
      <c r="C854" s="6">
        <v>217</v>
      </c>
      <c r="D854" s="6">
        <v>213</v>
      </c>
      <c r="E854" s="6">
        <v>193</v>
      </c>
      <c r="F854" s="6">
        <v>195</v>
      </c>
      <c r="G854" s="6">
        <v>180</v>
      </c>
      <c r="H854" s="6">
        <v>164</v>
      </c>
      <c r="I854" s="6">
        <v>165</v>
      </c>
      <c r="J854" s="6">
        <v>160</v>
      </c>
      <c r="K854" s="6">
        <v>151</v>
      </c>
      <c r="L854" s="6">
        <v>156</v>
      </c>
      <c r="M854" s="6">
        <v>153</v>
      </c>
    </row>
    <row r="855" spans="2:13" x14ac:dyDescent="0.25">
      <c r="B855" s="8" t="s">
        <v>56940</v>
      </c>
      <c r="C855" s="6"/>
      <c r="D855" s="6">
        <v>5</v>
      </c>
      <c r="E855" s="6"/>
      <c r="F855" s="6"/>
      <c r="G855" s="6"/>
      <c r="H855" s="6">
        <v>5</v>
      </c>
      <c r="I855" s="6">
        <v>6</v>
      </c>
      <c r="J855" s="6"/>
      <c r="K855" s="6">
        <v>7</v>
      </c>
      <c r="L855" s="6">
        <v>10</v>
      </c>
      <c r="M855" s="6">
        <v>5</v>
      </c>
    </row>
    <row r="856" spans="2:13" x14ac:dyDescent="0.25">
      <c r="B856" s="8" t="s">
        <v>56941</v>
      </c>
      <c r="C856" s="6">
        <v>5</v>
      </c>
      <c r="D856" s="6">
        <v>7</v>
      </c>
      <c r="E856" s="6">
        <v>9</v>
      </c>
      <c r="F856" s="6">
        <v>7</v>
      </c>
      <c r="G856" s="6">
        <v>8</v>
      </c>
      <c r="H856" s="6">
        <v>12</v>
      </c>
      <c r="I856" s="6">
        <v>12</v>
      </c>
      <c r="J856" s="6">
        <v>17</v>
      </c>
      <c r="K856" s="6">
        <v>17</v>
      </c>
      <c r="L856" s="6">
        <v>20</v>
      </c>
      <c r="M856" s="6">
        <v>18</v>
      </c>
    </row>
    <row r="857" spans="2:13" x14ac:dyDescent="0.25">
      <c r="B857" s="8" t="s">
        <v>56942</v>
      </c>
      <c r="C857" s="6">
        <v>23</v>
      </c>
      <c r="D857" s="6">
        <v>25</v>
      </c>
      <c r="E857" s="6">
        <v>22</v>
      </c>
      <c r="F857" s="6">
        <v>26</v>
      </c>
      <c r="G857" s="6">
        <v>47</v>
      </c>
      <c r="H857" s="6">
        <v>29</v>
      </c>
      <c r="I857" s="6">
        <v>21</v>
      </c>
      <c r="J857" s="6">
        <v>14</v>
      </c>
      <c r="K857" s="6">
        <v>9</v>
      </c>
      <c r="L857" s="6">
        <v>7</v>
      </c>
      <c r="M857" s="6"/>
    </row>
    <row r="858" spans="2:13" x14ac:dyDescent="0.25">
      <c r="B858" s="8" t="s">
        <v>56943</v>
      </c>
      <c r="C858" s="6">
        <v>66</v>
      </c>
      <c r="D858" s="6">
        <v>61</v>
      </c>
      <c r="E858" s="6">
        <v>65</v>
      </c>
      <c r="F858" s="6">
        <v>80</v>
      </c>
      <c r="G858" s="6">
        <v>94</v>
      </c>
      <c r="H858" s="6">
        <v>93</v>
      </c>
      <c r="I858" s="6">
        <v>83</v>
      </c>
      <c r="J858" s="6">
        <v>80</v>
      </c>
      <c r="K858" s="6">
        <v>84</v>
      </c>
      <c r="L858" s="6">
        <v>87</v>
      </c>
      <c r="M858" s="6">
        <v>83</v>
      </c>
    </row>
    <row r="859" spans="2:13" x14ac:dyDescent="0.25">
      <c r="B859" s="8" t="s">
        <v>56944</v>
      </c>
      <c r="C859" s="6">
        <v>9</v>
      </c>
      <c r="D859" s="6">
        <v>10</v>
      </c>
      <c r="E859" s="6">
        <v>7</v>
      </c>
      <c r="F859" s="6"/>
      <c r="G859" s="6"/>
      <c r="H859" s="6"/>
      <c r="I859" s="6"/>
      <c r="J859" s="6"/>
      <c r="K859" s="6"/>
      <c r="L859" s="6"/>
      <c r="M859" s="6"/>
    </row>
    <row r="860" spans="2:13" x14ac:dyDescent="0.25">
      <c r="B860" s="8" t="s">
        <v>56945</v>
      </c>
      <c r="C860" s="6">
        <v>8</v>
      </c>
      <c r="D860" s="6">
        <v>7</v>
      </c>
      <c r="E860" s="6">
        <v>7</v>
      </c>
      <c r="F860" s="6">
        <v>9</v>
      </c>
      <c r="G860" s="6">
        <v>8</v>
      </c>
      <c r="H860" s="6">
        <v>9</v>
      </c>
      <c r="I860" s="6">
        <v>14</v>
      </c>
      <c r="J860" s="6">
        <v>14</v>
      </c>
      <c r="K860" s="6">
        <v>10</v>
      </c>
      <c r="L860" s="6">
        <v>14</v>
      </c>
      <c r="M860" s="6">
        <v>12</v>
      </c>
    </row>
    <row r="861" spans="2:13" x14ac:dyDescent="0.25">
      <c r="B861" s="8" t="s">
        <v>56946</v>
      </c>
      <c r="C861" s="6">
        <v>605</v>
      </c>
      <c r="D861" s="6">
        <v>585</v>
      </c>
      <c r="E861" s="6">
        <v>593</v>
      </c>
      <c r="F861" s="6">
        <v>579</v>
      </c>
      <c r="G861" s="6">
        <v>580</v>
      </c>
      <c r="H861" s="6">
        <v>589</v>
      </c>
      <c r="I861" s="6">
        <v>606</v>
      </c>
      <c r="J861" s="6">
        <v>600</v>
      </c>
      <c r="K861" s="6">
        <v>608</v>
      </c>
      <c r="L861" s="6">
        <v>612</v>
      </c>
      <c r="M861" s="6">
        <v>577</v>
      </c>
    </row>
    <row r="862" spans="2:13" x14ac:dyDescent="0.25">
      <c r="B862" s="8" t="s">
        <v>56947</v>
      </c>
      <c r="C862" s="6">
        <v>136</v>
      </c>
      <c r="D862" s="6">
        <v>135</v>
      </c>
      <c r="E862" s="6">
        <v>120</v>
      </c>
      <c r="F862" s="6">
        <v>117</v>
      </c>
      <c r="G862" s="6">
        <v>118</v>
      </c>
      <c r="H862" s="6">
        <v>98</v>
      </c>
      <c r="I862" s="6">
        <v>87</v>
      </c>
      <c r="J862" s="6">
        <v>84</v>
      </c>
      <c r="K862" s="6">
        <v>44</v>
      </c>
      <c r="L862" s="6"/>
      <c r="M862" s="6"/>
    </row>
    <row r="863" spans="2:13" x14ac:dyDescent="0.25">
      <c r="B863" s="8" t="s">
        <v>56948</v>
      </c>
      <c r="C863" s="6">
        <v>19</v>
      </c>
      <c r="D863" s="6">
        <v>17</v>
      </c>
      <c r="E863" s="6">
        <v>18</v>
      </c>
      <c r="F863" s="6">
        <v>19</v>
      </c>
      <c r="G863" s="6">
        <v>17</v>
      </c>
      <c r="H863" s="6">
        <v>17</v>
      </c>
      <c r="I863" s="6"/>
      <c r="J863" s="6"/>
      <c r="K863" s="6"/>
      <c r="L863" s="6"/>
      <c r="M863" s="6"/>
    </row>
    <row r="864" spans="2:13" x14ac:dyDescent="0.25">
      <c r="B864" s="8" t="s">
        <v>56949</v>
      </c>
      <c r="C864" s="6">
        <v>84</v>
      </c>
      <c r="D864" s="6">
        <v>81</v>
      </c>
      <c r="E864" s="6">
        <v>86</v>
      </c>
      <c r="F864" s="6">
        <v>74</v>
      </c>
      <c r="G864" s="6">
        <v>50</v>
      </c>
      <c r="H864" s="6"/>
      <c r="I864" s="6"/>
      <c r="J864" s="6"/>
      <c r="K864" s="6"/>
      <c r="L864" s="6"/>
      <c r="M864" s="6"/>
    </row>
    <row r="865" spans="2:13" x14ac:dyDescent="0.25">
      <c r="B865" s="8" t="s">
        <v>56950</v>
      </c>
      <c r="C865" s="6">
        <v>410</v>
      </c>
      <c r="D865" s="6">
        <v>365</v>
      </c>
      <c r="E865" s="6">
        <v>352</v>
      </c>
      <c r="F865" s="6">
        <v>347</v>
      </c>
      <c r="G865" s="6">
        <v>342</v>
      </c>
      <c r="H865" s="6">
        <v>358</v>
      </c>
      <c r="I865" s="6">
        <v>350</v>
      </c>
      <c r="J865" s="6">
        <v>344</v>
      </c>
      <c r="K865" s="6">
        <v>343</v>
      </c>
      <c r="L865" s="6">
        <v>358</v>
      </c>
      <c r="M865" s="6">
        <v>348</v>
      </c>
    </row>
    <row r="866" spans="2:13" x14ac:dyDescent="0.25">
      <c r="B866" s="8" t="s">
        <v>56951</v>
      </c>
      <c r="C866" s="6">
        <v>338</v>
      </c>
      <c r="D866" s="6">
        <v>352</v>
      </c>
      <c r="E866" s="6">
        <v>365</v>
      </c>
      <c r="F866" s="6">
        <v>355</v>
      </c>
      <c r="G866" s="6">
        <v>362</v>
      </c>
      <c r="H866" s="6">
        <v>362</v>
      </c>
      <c r="I866" s="6">
        <v>356</v>
      </c>
      <c r="J866" s="6">
        <v>339</v>
      </c>
      <c r="K866" s="6">
        <v>302</v>
      </c>
      <c r="L866" s="6">
        <v>283</v>
      </c>
      <c r="M866" s="6">
        <v>284</v>
      </c>
    </row>
    <row r="867" spans="2:13" x14ac:dyDescent="0.25">
      <c r="B867" s="8" t="s">
        <v>56952</v>
      </c>
      <c r="C867" s="6">
        <v>6</v>
      </c>
      <c r="D867" s="6">
        <v>6</v>
      </c>
      <c r="E867" s="6">
        <v>7</v>
      </c>
      <c r="F867" s="6"/>
      <c r="G867" s="6"/>
      <c r="H867" s="6"/>
      <c r="I867" s="6"/>
      <c r="J867" s="6"/>
      <c r="K867" s="6"/>
      <c r="L867" s="6"/>
      <c r="M867" s="6"/>
    </row>
    <row r="868" spans="2:13" x14ac:dyDescent="0.25">
      <c r="B868" s="8" t="s">
        <v>56953</v>
      </c>
      <c r="C868" s="6">
        <v>147</v>
      </c>
      <c r="D868" s="6">
        <v>143</v>
      </c>
      <c r="E868" s="6">
        <v>140</v>
      </c>
      <c r="F868" s="6">
        <v>143</v>
      </c>
      <c r="G868" s="6">
        <v>141</v>
      </c>
      <c r="H868" s="6">
        <v>140</v>
      </c>
      <c r="I868" s="6">
        <v>138</v>
      </c>
      <c r="J868" s="6">
        <v>135</v>
      </c>
      <c r="K868" s="6">
        <v>133</v>
      </c>
      <c r="L868" s="6">
        <v>140</v>
      </c>
      <c r="M868" s="6">
        <v>141</v>
      </c>
    </row>
    <row r="869" spans="2:13" x14ac:dyDescent="0.25">
      <c r="B869" s="8" t="s">
        <v>56954</v>
      </c>
      <c r="C869" s="6">
        <v>514</v>
      </c>
      <c r="D869" s="6">
        <v>519</v>
      </c>
      <c r="E869" s="6">
        <v>483</v>
      </c>
      <c r="F869" s="6">
        <v>486</v>
      </c>
      <c r="G869" s="6">
        <v>458</v>
      </c>
      <c r="H869" s="6">
        <v>447</v>
      </c>
      <c r="I869" s="6">
        <v>424</v>
      </c>
      <c r="J869" s="6">
        <v>419</v>
      </c>
      <c r="K869" s="6">
        <v>407</v>
      </c>
      <c r="L869" s="6">
        <v>426</v>
      </c>
      <c r="M869" s="6">
        <v>423</v>
      </c>
    </row>
    <row r="870" spans="2:13" x14ac:dyDescent="0.25">
      <c r="B870" s="8" t="s">
        <v>56955</v>
      </c>
      <c r="C870" s="6">
        <v>361</v>
      </c>
      <c r="D870" s="6">
        <v>360</v>
      </c>
      <c r="E870" s="6">
        <v>355</v>
      </c>
      <c r="F870" s="6">
        <v>351</v>
      </c>
      <c r="G870" s="6">
        <v>355</v>
      </c>
      <c r="H870" s="6">
        <v>336</v>
      </c>
      <c r="I870" s="6">
        <v>330</v>
      </c>
      <c r="J870" s="6">
        <v>304</v>
      </c>
      <c r="K870" s="6">
        <v>312</v>
      </c>
      <c r="L870" s="6">
        <v>296</v>
      </c>
      <c r="M870" s="6">
        <v>297</v>
      </c>
    </row>
    <row r="871" spans="2:13" x14ac:dyDescent="0.25">
      <c r="B871" s="8" t="s">
        <v>56956</v>
      </c>
      <c r="C871" s="6">
        <v>724</v>
      </c>
      <c r="D871" s="6">
        <v>714</v>
      </c>
      <c r="E871" s="6">
        <v>710</v>
      </c>
      <c r="F871" s="6">
        <v>674</v>
      </c>
      <c r="G871" s="6">
        <v>660</v>
      </c>
      <c r="H871" s="6">
        <v>669</v>
      </c>
      <c r="I871" s="6">
        <v>640</v>
      </c>
      <c r="J871" s="6">
        <v>629</v>
      </c>
      <c r="K871" s="6">
        <v>606</v>
      </c>
      <c r="L871" s="6">
        <v>581</v>
      </c>
      <c r="M871" s="6">
        <v>568</v>
      </c>
    </row>
    <row r="872" spans="2:13" x14ac:dyDescent="0.25">
      <c r="B872" s="8" t="s">
        <v>56957</v>
      </c>
      <c r="C872" s="6">
        <v>418</v>
      </c>
      <c r="D872" s="6">
        <v>420</v>
      </c>
      <c r="E872" s="6">
        <v>429</v>
      </c>
      <c r="F872" s="6">
        <v>392</v>
      </c>
      <c r="G872" s="6">
        <v>350</v>
      </c>
      <c r="H872" s="6">
        <v>314</v>
      </c>
      <c r="I872" s="6">
        <v>327</v>
      </c>
      <c r="J872" s="6">
        <v>312</v>
      </c>
      <c r="K872" s="6">
        <v>304</v>
      </c>
      <c r="L872" s="6">
        <v>278</v>
      </c>
      <c r="M872" s="6">
        <v>246</v>
      </c>
    </row>
    <row r="873" spans="2:13" x14ac:dyDescent="0.25">
      <c r="B873" s="8" t="s">
        <v>56958</v>
      </c>
      <c r="C873" s="6">
        <v>542</v>
      </c>
      <c r="D873" s="6">
        <v>543</v>
      </c>
      <c r="E873" s="6">
        <v>547</v>
      </c>
      <c r="F873" s="6">
        <v>531</v>
      </c>
      <c r="G873" s="6">
        <v>522</v>
      </c>
      <c r="H873" s="6">
        <v>496</v>
      </c>
      <c r="I873" s="6">
        <v>492</v>
      </c>
      <c r="J873" s="6">
        <v>460</v>
      </c>
      <c r="K873" s="6">
        <v>458</v>
      </c>
      <c r="L873" s="6">
        <v>431</v>
      </c>
      <c r="M873" s="6">
        <v>430</v>
      </c>
    </row>
    <row r="874" spans="2:13" x14ac:dyDescent="0.25">
      <c r="B874" s="8" t="s">
        <v>56959</v>
      </c>
      <c r="C874" s="6">
        <v>531</v>
      </c>
      <c r="D874" s="6">
        <v>583</v>
      </c>
      <c r="E874" s="6">
        <v>559</v>
      </c>
      <c r="F874" s="6">
        <v>549</v>
      </c>
      <c r="G874" s="6">
        <v>539</v>
      </c>
      <c r="H874" s="6">
        <v>508</v>
      </c>
      <c r="I874" s="6">
        <v>528</v>
      </c>
      <c r="J874" s="6">
        <v>539</v>
      </c>
      <c r="K874" s="6">
        <v>529</v>
      </c>
      <c r="L874" s="6">
        <v>535</v>
      </c>
      <c r="M874" s="6">
        <v>523</v>
      </c>
    </row>
    <row r="875" spans="2:13" x14ac:dyDescent="0.25">
      <c r="B875" s="8" t="s">
        <v>56960</v>
      </c>
      <c r="C875" s="6">
        <v>18</v>
      </c>
      <c r="D875" s="6">
        <v>12</v>
      </c>
      <c r="E875" s="6">
        <v>12</v>
      </c>
      <c r="F875" s="6">
        <v>13</v>
      </c>
      <c r="G875" s="6">
        <v>18</v>
      </c>
      <c r="H875" s="6">
        <v>11</v>
      </c>
      <c r="I875" s="6">
        <v>17</v>
      </c>
      <c r="J875" s="6">
        <v>27</v>
      </c>
      <c r="K875" s="6">
        <v>45</v>
      </c>
      <c r="L875" s="6">
        <v>49</v>
      </c>
      <c r="M875" s="6">
        <v>61</v>
      </c>
    </row>
    <row r="876" spans="2:13" x14ac:dyDescent="0.25">
      <c r="B876" s="8" t="s">
        <v>56961</v>
      </c>
      <c r="C876" s="6"/>
      <c r="D876" s="6">
        <v>14</v>
      </c>
      <c r="E876" s="6">
        <v>18</v>
      </c>
      <c r="F876" s="6">
        <v>22</v>
      </c>
      <c r="G876" s="6">
        <v>21</v>
      </c>
      <c r="H876" s="6">
        <v>54</v>
      </c>
      <c r="I876" s="6">
        <v>35</v>
      </c>
      <c r="J876" s="6">
        <v>52</v>
      </c>
      <c r="K876" s="6">
        <v>20</v>
      </c>
      <c r="L876" s="6">
        <v>66</v>
      </c>
      <c r="M876" s="6">
        <v>60</v>
      </c>
    </row>
    <row r="877" spans="2:13" x14ac:dyDescent="0.25">
      <c r="B877" s="8" t="s">
        <v>56962</v>
      </c>
      <c r="C877" s="6">
        <v>130</v>
      </c>
      <c r="D877" s="6">
        <v>126</v>
      </c>
      <c r="E877" s="6">
        <v>120</v>
      </c>
      <c r="F877" s="6">
        <v>103</v>
      </c>
      <c r="G877" s="6">
        <v>104</v>
      </c>
      <c r="H877" s="6">
        <v>101</v>
      </c>
      <c r="I877" s="6">
        <v>101</v>
      </c>
      <c r="J877" s="6">
        <v>97</v>
      </c>
      <c r="K877" s="6">
        <v>96</v>
      </c>
      <c r="L877" s="6">
        <v>105</v>
      </c>
      <c r="M877" s="6">
        <v>108</v>
      </c>
    </row>
    <row r="878" spans="2:13" x14ac:dyDescent="0.25">
      <c r="B878" s="8" t="s">
        <v>56963</v>
      </c>
      <c r="C878" s="6">
        <v>640</v>
      </c>
      <c r="D878" s="6">
        <v>670</v>
      </c>
      <c r="E878" s="6">
        <v>632</v>
      </c>
      <c r="F878" s="6">
        <v>657</v>
      </c>
      <c r="G878" s="6">
        <v>500</v>
      </c>
      <c r="H878" s="6">
        <v>479</v>
      </c>
      <c r="I878" s="6">
        <v>509</v>
      </c>
      <c r="J878" s="6">
        <v>483</v>
      </c>
      <c r="K878" s="6">
        <v>480</v>
      </c>
      <c r="L878" s="6">
        <v>466</v>
      </c>
      <c r="M878" s="6">
        <v>445</v>
      </c>
    </row>
    <row r="879" spans="2:13" x14ac:dyDescent="0.25">
      <c r="B879" s="8" t="s">
        <v>56964</v>
      </c>
      <c r="C879" s="6">
        <v>672</v>
      </c>
      <c r="D879" s="6">
        <v>661</v>
      </c>
      <c r="E879" s="6">
        <v>672</v>
      </c>
      <c r="F879" s="6">
        <v>680</v>
      </c>
      <c r="G879" s="6">
        <v>714</v>
      </c>
      <c r="H879" s="6">
        <v>701</v>
      </c>
      <c r="I879" s="6">
        <v>715</v>
      </c>
      <c r="J879" s="6">
        <v>694</v>
      </c>
      <c r="K879" s="6">
        <v>676</v>
      </c>
      <c r="L879" s="6">
        <v>642</v>
      </c>
      <c r="M879" s="6">
        <v>655</v>
      </c>
    </row>
    <row r="880" spans="2:13" x14ac:dyDescent="0.25">
      <c r="B880" s="8" t="s">
        <v>56965</v>
      </c>
      <c r="C880" s="6"/>
      <c r="D880" s="6"/>
      <c r="E880" s="6"/>
      <c r="F880" s="6"/>
      <c r="G880" s="6">
        <v>126</v>
      </c>
      <c r="H880" s="6">
        <v>116</v>
      </c>
      <c r="I880" s="6">
        <v>120</v>
      </c>
      <c r="J880" s="6">
        <v>157</v>
      </c>
      <c r="K880" s="6">
        <v>174</v>
      </c>
      <c r="L880" s="6">
        <v>154</v>
      </c>
      <c r="M880" s="6">
        <v>174</v>
      </c>
    </row>
    <row r="881" spans="2:13" x14ac:dyDescent="0.25">
      <c r="B881" s="8" t="s">
        <v>56966</v>
      </c>
      <c r="C881" s="6">
        <v>53</v>
      </c>
      <c r="D881" s="6">
        <v>60</v>
      </c>
      <c r="E881" s="6">
        <v>79</v>
      </c>
      <c r="F881" s="6">
        <v>100</v>
      </c>
      <c r="G881" s="6">
        <v>102</v>
      </c>
      <c r="H881" s="6">
        <v>107</v>
      </c>
      <c r="I881" s="6">
        <v>114</v>
      </c>
      <c r="J881" s="6">
        <v>102</v>
      </c>
      <c r="K881" s="6">
        <v>109</v>
      </c>
      <c r="L881" s="6">
        <v>108</v>
      </c>
      <c r="M881" s="6">
        <v>105</v>
      </c>
    </row>
    <row r="882" spans="2:13" x14ac:dyDescent="0.25">
      <c r="B882" s="8" t="s">
        <v>56967</v>
      </c>
      <c r="C882" s="6">
        <v>13</v>
      </c>
      <c r="D882" s="6">
        <v>10</v>
      </c>
      <c r="E882" s="6">
        <v>8</v>
      </c>
      <c r="F882" s="6"/>
      <c r="G882" s="6"/>
      <c r="H882" s="6"/>
      <c r="I882" s="6"/>
      <c r="J882" s="6"/>
      <c r="K882" s="6"/>
      <c r="L882" s="6"/>
      <c r="M882" s="6"/>
    </row>
    <row r="883" spans="2:13" x14ac:dyDescent="0.25">
      <c r="B883" s="8" t="s">
        <v>56968</v>
      </c>
      <c r="C883" s="6">
        <v>20</v>
      </c>
      <c r="D883" s="6">
        <v>18</v>
      </c>
      <c r="E883" s="6">
        <v>10</v>
      </c>
      <c r="F883" s="6">
        <v>21</v>
      </c>
      <c r="G883" s="6">
        <v>48</v>
      </c>
      <c r="H883" s="6">
        <v>50</v>
      </c>
      <c r="I883" s="6">
        <v>40</v>
      </c>
      <c r="J883" s="6">
        <v>46</v>
      </c>
      <c r="K883" s="6">
        <v>35</v>
      </c>
      <c r="L883" s="6">
        <v>28</v>
      </c>
      <c r="M883" s="6">
        <v>21</v>
      </c>
    </row>
    <row r="884" spans="2:13" x14ac:dyDescent="0.25">
      <c r="B884" s="8" t="s">
        <v>56969</v>
      </c>
      <c r="C884" s="6">
        <v>18</v>
      </c>
      <c r="D884" s="6">
        <v>6</v>
      </c>
      <c r="E884" s="6"/>
      <c r="F884" s="6"/>
      <c r="G884" s="6"/>
      <c r="H884" s="6"/>
      <c r="I884" s="6"/>
      <c r="J884" s="6"/>
      <c r="K884" s="6"/>
      <c r="L884" s="6"/>
      <c r="M884" s="6"/>
    </row>
    <row r="885" spans="2:13" x14ac:dyDescent="0.25">
      <c r="B885" s="8" t="s">
        <v>56970</v>
      </c>
      <c r="C885" s="6">
        <v>167</v>
      </c>
      <c r="D885" s="6">
        <v>159</v>
      </c>
      <c r="E885" s="6">
        <v>152</v>
      </c>
      <c r="F885" s="6">
        <v>142</v>
      </c>
      <c r="G885" s="6">
        <v>142</v>
      </c>
      <c r="H885" s="6">
        <v>139</v>
      </c>
      <c r="I885" s="6">
        <v>133</v>
      </c>
      <c r="J885" s="6">
        <v>125</v>
      </c>
      <c r="K885" s="6">
        <v>120</v>
      </c>
      <c r="L885" s="6">
        <v>113</v>
      </c>
      <c r="M885" s="6">
        <v>105</v>
      </c>
    </row>
    <row r="886" spans="2:13" x14ac:dyDescent="0.25">
      <c r="B886" s="8" t="s">
        <v>56971</v>
      </c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</row>
    <row r="887" spans="2:13" x14ac:dyDescent="0.25">
      <c r="B887" s="8" t="s">
        <v>56972</v>
      </c>
      <c r="C887" s="6">
        <v>167</v>
      </c>
      <c r="D887" s="6">
        <v>179</v>
      </c>
      <c r="E887" s="6">
        <v>164</v>
      </c>
      <c r="F887" s="6">
        <v>157</v>
      </c>
      <c r="G887" s="6">
        <v>154</v>
      </c>
      <c r="H887" s="6">
        <v>138</v>
      </c>
      <c r="I887" s="6">
        <v>125</v>
      </c>
      <c r="J887" s="6">
        <v>118</v>
      </c>
      <c r="K887" s="6">
        <v>108</v>
      </c>
      <c r="L887" s="6">
        <v>106</v>
      </c>
      <c r="M887" s="6">
        <v>111</v>
      </c>
    </row>
    <row r="888" spans="2:13" x14ac:dyDescent="0.25">
      <c r="B888" s="8" t="s">
        <v>56973</v>
      </c>
      <c r="C888" s="6">
        <v>450</v>
      </c>
      <c r="D888" s="6">
        <v>430</v>
      </c>
      <c r="E888" s="6">
        <v>391</v>
      </c>
      <c r="F888" s="6">
        <v>381</v>
      </c>
      <c r="G888" s="6">
        <v>372</v>
      </c>
      <c r="H888" s="6">
        <v>375</v>
      </c>
      <c r="I888" s="6">
        <v>372</v>
      </c>
      <c r="J888" s="6">
        <v>363</v>
      </c>
      <c r="K888" s="6">
        <v>332</v>
      </c>
      <c r="L888" s="6">
        <v>322</v>
      </c>
      <c r="M888" s="6">
        <v>308</v>
      </c>
    </row>
    <row r="889" spans="2:13" x14ac:dyDescent="0.25">
      <c r="B889" s="8" t="s">
        <v>56974</v>
      </c>
      <c r="C889" s="6">
        <v>464</v>
      </c>
      <c r="D889" s="6">
        <v>467</v>
      </c>
      <c r="E889" s="6">
        <v>450</v>
      </c>
      <c r="F889" s="6">
        <v>463</v>
      </c>
      <c r="G889" s="6">
        <v>459</v>
      </c>
      <c r="H889" s="6">
        <v>472</v>
      </c>
      <c r="I889" s="6">
        <v>470</v>
      </c>
      <c r="J889" s="6">
        <v>453</v>
      </c>
      <c r="K889" s="6">
        <v>448</v>
      </c>
      <c r="L889" s="6">
        <v>448</v>
      </c>
      <c r="M889" s="6">
        <v>436</v>
      </c>
    </row>
    <row r="890" spans="2:13" x14ac:dyDescent="0.25">
      <c r="B890" s="8" t="s">
        <v>56975</v>
      </c>
      <c r="C890" s="6">
        <v>622</v>
      </c>
      <c r="D890" s="6">
        <v>595</v>
      </c>
      <c r="E890" s="6">
        <v>580</v>
      </c>
      <c r="F890" s="6">
        <v>549</v>
      </c>
      <c r="G890" s="6">
        <v>564</v>
      </c>
      <c r="H890" s="6">
        <v>571</v>
      </c>
      <c r="I890" s="6">
        <v>542</v>
      </c>
      <c r="J890" s="6">
        <v>579</v>
      </c>
      <c r="K890" s="6">
        <v>548</v>
      </c>
      <c r="L890" s="6">
        <v>551</v>
      </c>
      <c r="M890" s="6">
        <v>577</v>
      </c>
    </row>
    <row r="891" spans="2:13" x14ac:dyDescent="0.25">
      <c r="B891" s="8" t="s">
        <v>56976</v>
      </c>
      <c r="C891" s="6">
        <v>564</v>
      </c>
      <c r="D891" s="6">
        <v>564</v>
      </c>
      <c r="E891" s="6">
        <v>551</v>
      </c>
      <c r="F891" s="6">
        <v>562</v>
      </c>
      <c r="G891" s="6">
        <v>567</v>
      </c>
      <c r="H891" s="6">
        <v>568</v>
      </c>
      <c r="I891" s="6">
        <v>572</v>
      </c>
      <c r="J891" s="6">
        <v>538</v>
      </c>
      <c r="K891" s="6">
        <v>537</v>
      </c>
      <c r="L891" s="6">
        <v>505</v>
      </c>
      <c r="M891" s="6">
        <v>544</v>
      </c>
    </row>
    <row r="892" spans="2:13" x14ac:dyDescent="0.25">
      <c r="B892" s="8" t="s">
        <v>56977</v>
      </c>
      <c r="C892" s="6">
        <v>764</v>
      </c>
      <c r="D892" s="6">
        <v>756</v>
      </c>
      <c r="E892" s="6">
        <v>727</v>
      </c>
      <c r="F892" s="6">
        <v>743</v>
      </c>
      <c r="G892" s="6">
        <v>738</v>
      </c>
      <c r="H892" s="6">
        <v>697</v>
      </c>
      <c r="I892" s="6">
        <v>646</v>
      </c>
      <c r="J892" s="6">
        <v>616</v>
      </c>
      <c r="K892" s="6">
        <v>604</v>
      </c>
      <c r="L892" s="6">
        <v>573</v>
      </c>
      <c r="M892" s="6">
        <v>551</v>
      </c>
    </row>
    <row r="893" spans="2:13" x14ac:dyDescent="0.25">
      <c r="B893" s="8" t="s">
        <v>56978</v>
      </c>
      <c r="C893" s="6">
        <v>411</v>
      </c>
      <c r="D893" s="6">
        <v>426</v>
      </c>
      <c r="E893" s="6">
        <v>431</v>
      </c>
      <c r="F893" s="6">
        <v>418</v>
      </c>
      <c r="G893" s="6">
        <v>409</v>
      </c>
      <c r="H893" s="6">
        <v>382</v>
      </c>
      <c r="I893" s="6">
        <v>357</v>
      </c>
      <c r="J893" s="6">
        <v>338</v>
      </c>
      <c r="K893" s="6">
        <v>340</v>
      </c>
      <c r="L893" s="6">
        <v>328</v>
      </c>
      <c r="M893" s="6">
        <v>332</v>
      </c>
    </row>
    <row r="894" spans="2:13" x14ac:dyDescent="0.25">
      <c r="B894" s="8" t="s">
        <v>56979</v>
      </c>
      <c r="C894" s="6">
        <v>615</v>
      </c>
      <c r="D894" s="6">
        <v>614</v>
      </c>
      <c r="E894" s="6">
        <v>627</v>
      </c>
      <c r="F894" s="6">
        <v>612</v>
      </c>
      <c r="G894" s="6">
        <v>572</v>
      </c>
      <c r="H894" s="6">
        <v>574</v>
      </c>
      <c r="I894" s="6">
        <v>587</v>
      </c>
      <c r="J894" s="6">
        <v>597</v>
      </c>
      <c r="K894" s="6">
        <v>576</v>
      </c>
      <c r="L894" s="6">
        <v>562</v>
      </c>
      <c r="M894" s="6">
        <v>567</v>
      </c>
    </row>
    <row r="895" spans="2:13" x14ac:dyDescent="0.25">
      <c r="B895" s="8" t="s">
        <v>56980</v>
      </c>
      <c r="C895" s="6">
        <v>560</v>
      </c>
      <c r="D895" s="6">
        <v>518</v>
      </c>
      <c r="E895" s="6">
        <v>544</v>
      </c>
      <c r="F895" s="6">
        <v>513</v>
      </c>
      <c r="G895" s="6">
        <v>490</v>
      </c>
      <c r="H895" s="6">
        <v>485</v>
      </c>
      <c r="I895" s="6">
        <v>486</v>
      </c>
      <c r="J895" s="6">
        <v>491</v>
      </c>
      <c r="K895" s="6">
        <v>490</v>
      </c>
      <c r="L895" s="6">
        <v>487</v>
      </c>
      <c r="M895" s="6">
        <v>492</v>
      </c>
    </row>
    <row r="896" spans="2:13" x14ac:dyDescent="0.25">
      <c r="B896" s="8" t="s">
        <v>56981</v>
      </c>
      <c r="C896" s="6">
        <v>613</v>
      </c>
      <c r="D896" s="6">
        <v>571</v>
      </c>
      <c r="E896" s="6">
        <v>560</v>
      </c>
      <c r="F896" s="6">
        <v>528</v>
      </c>
      <c r="G896" s="6">
        <v>538</v>
      </c>
      <c r="H896" s="6">
        <v>527</v>
      </c>
      <c r="I896" s="6">
        <v>492</v>
      </c>
      <c r="J896" s="6">
        <v>474</v>
      </c>
      <c r="K896" s="6">
        <v>473</v>
      </c>
      <c r="L896" s="6">
        <v>485</v>
      </c>
      <c r="M896" s="6">
        <v>472</v>
      </c>
    </row>
    <row r="897" spans="2:13" x14ac:dyDescent="0.25">
      <c r="B897" s="8" t="s">
        <v>56982</v>
      </c>
      <c r="C897" s="6">
        <v>590</v>
      </c>
      <c r="D897" s="6">
        <v>591</v>
      </c>
      <c r="E897" s="6">
        <v>619</v>
      </c>
      <c r="F897" s="6">
        <v>626</v>
      </c>
      <c r="G897" s="6">
        <v>636</v>
      </c>
      <c r="H897" s="6">
        <v>635</v>
      </c>
      <c r="I897" s="6">
        <v>633</v>
      </c>
      <c r="J897" s="6">
        <v>602</v>
      </c>
      <c r="K897" s="6">
        <v>585</v>
      </c>
      <c r="L897" s="6">
        <v>558</v>
      </c>
      <c r="M897" s="6">
        <v>554</v>
      </c>
    </row>
    <row r="898" spans="2:13" x14ac:dyDescent="0.25">
      <c r="B898" s="8" t="s">
        <v>56983</v>
      </c>
      <c r="C898" s="6">
        <v>149</v>
      </c>
      <c r="D898" s="6">
        <v>162</v>
      </c>
      <c r="E898" s="6">
        <v>142</v>
      </c>
      <c r="F898" s="6">
        <v>157</v>
      </c>
      <c r="G898" s="6">
        <v>174</v>
      </c>
      <c r="H898" s="6">
        <v>185</v>
      </c>
      <c r="I898" s="6">
        <v>175</v>
      </c>
      <c r="J898" s="6">
        <v>161</v>
      </c>
      <c r="K898" s="6">
        <v>156</v>
      </c>
      <c r="L898" s="6">
        <v>159</v>
      </c>
      <c r="M898" s="6">
        <v>156</v>
      </c>
    </row>
    <row r="899" spans="2:13" x14ac:dyDescent="0.25">
      <c r="B899" s="8" t="s">
        <v>56984</v>
      </c>
      <c r="C899" s="6">
        <v>648</v>
      </c>
      <c r="D899" s="6">
        <v>660</v>
      </c>
      <c r="E899" s="6">
        <v>661</v>
      </c>
      <c r="F899" s="6">
        <v>639</v>
      </c>
      <c r="G899" s="6">
        <v>645</v>
      </c>
      <c r="H899" s="6">
        <v>618</v>
      </c>
      <c r="I899" s="6">
        <v>595</v>
      </c>
      <c r="J899" s="6">
        <v>577</v>
      </c>
      <c r="K899" s="6">
        <v>575</v>
      </c>
      <c r="L899" s="6">
        <v>566</v>
      </c>
      <c r="M899" s="6">
        <v>557</v>
      </c>
    </row>
    <row r="900" spans="2:13" x14ac:dyDescent="0.25">
      <c r="B900" s="8" t="s">
        <v>56985</v>
      </c>
      <c r="C900" s="6">
        <v>495</v>
      </c>
      <c r="D900" s="6">
        <v>464</v>
      </c>
      <c r="E900" s="6">
        <v>446</v>
      </c>
      <c r="F900" s="6">
        <v>431</v>
      </c>
      <c r="G900" s="6">
        <v>428</v>
      </c>
      <c r="H900" s="6">
        <v>371</v>
      </c>
      <c r="I900" s="6">
        <v>361</v>
      </c>
      <c r="J900" s="6">
        <v>373</v>
      </c>
      <c r="K900" s="6">
        <v>400</v>
      </c>
      <c r="L900" s="6">
        <v>384</v>
      </c>
      <c r="M900" s="6">
        <v>383</v>
      </c>
    </row>
    <row r="901" spans="2:13" x14ac:dyDescent="0.25">
      <c r="B901" s="8" t="s">
        <v>56986</v>
      </c>
      <c r="C901" s="6">
        <v>565</v>
      </c>
      <c r="D901" s="6">
        <v>568</v>
      </c>
      <c r="E901" s="6">
        <v>580</v>
      </c>
      <c r="F901" s="6">
        <v>603</v>
      </c>
      <c r="G901" s="6">
        <v>655</v>
      </c>
      <c r="H901" s="6">
        <v>662</v>
      </c>
      <c r="I901" s="6">
        <v>655</v>
      </c>
      <c r="J901" s="6">
        <v>598</v>
      </c>
      <c r="K901" s="6">
        <v>584</v>
      </c>
      <c r="L901" s="6">
        <v>583</v>
      </c>
      <c r="M901" s="6">
        <v>610</v>
      </c>
    </row>
    <row r="902" spans="2:13" x14ac:dyDescent="0.25">
      <c r="B902" s="8" t="s">
        <v>56987</v>
      </c>
      <c r="C902" s="6">
        <v>700</v>
      </c>
      <c r="D902" s="6">
        <v>714</v>
      </c>
      <c r="E902" s="6">
        <v>743</v>
      </c>
      <c r="F902" s="6">
        <v>753</v>
      </c>
      <c r="G902" s="6">
        <v>778</v>
      </c>
      <c r="H902" s="6">
        <v>772</v>
      </c>
      <c r="I902" s="6">
        <v>760</v>
      </c>
      <c r="J902" s="6">
        <v>749</v>
      </c>
      <c r="K902" s="6">
        <v>726</v>
      </c>
      <c r="L902" s="6">
        <v>741</v>
      </c>
      <c r="M902" s="6">
        <v>730</v>
      </c>
    </row>
    <row r="903" spans="2:13" x14ac:dyDescent="0.25">
      <c r="B903" s="8" t="s">
        <v>56988</v>
      </c>
      <c r="C903" s="6">
        <v>398</v>
      </c>
      <c r="D903" s="6">
        <v>416</v>
      </c>
      <c r="E903" s="6">
        <v>400</v>
      </c>
      <c r="F903" s="6">
        <v>396</v>
      </c>
      <c r="G903" s="6">
        <v>400</v>
      </c>
      <c r="H903" s="6">
        <v>392</v>
      </c>
      <c r="I903" s="6">
        <v>411</v>
      </c>
      <c r="J903" s="6">
        <v>430</v>
      </c>
      <c r="K903" s="6">
        <v>465</v>
      </c>
      <c r="L903" s="6">
        <v>476</v>
      </c>
      <c r="M903" s="6">
        <v>496</v>
      </c>
    </row>
    <row r="904" spans="2:13" x14ac:dyDescent="0.25">
      <c r="B904" s="8" t="s">
        <v>56989</v>
      </c>
      <c r="C904" s="6">
        <v>591</v>
      </c>
      <c r="D904" s="6">
        <v>563</v>
      </c>
      <c r="E904" s="6">
        <v>616</v>
      </c>
      <c r="F904" s="6">
        <v>653</v>
      </c>
      <c r="G904" s="6">
        <v>716</v>
      </c>
      <c r="H904" s="6">
        <v>738</v>
      </c>
      <c r="I904" s="6">
        <v>780</v>
      </c>
      <c r="J904" s="6">
        <v>806</v>
      </c>
      <c r="K904" s="6">
        <v>829</v>
      </c>
      <c r="L904" s="6">
        <v>865</v>
      </c>
      <c r="M904" s="6">
        <v>856</v>
      </c>
    </row>
    <row r="905" spans="2:13" x14ac:dyDescent="0.25">
      <c r="B905" s="8" t="s">
        <v>56990</v>
      </c>
      <c r="C905" s="6">
        <v>702</v>
      </c>
      <c r="D905" s="6">
        <v>715</v>
      </c>
      <c r="E905" s="6">
        <v>720</v>
      </c>
      <c r="F905" s="6">
        <v>712</v>
      </c>
      <c r="G905" s="6">
        <v>726</v>
      </c>
      <c r="H905" s="6">
        <v>702</v>
      </c>
      <c r="I905" s="6">
        <v>719</v>
      </c>
      <c r="J905" s="6">
        <v>728</v>
      </c>
      <c r="K905" s="6">
        <v>712</v>
      </c>
      <c r="L905" s="6">
        <v>706</v>
      </c>
      <c r="M905" s="6">
        <v>735</v>
      </c>
    </row>
    <row r="906" spans="2:13" x14ac:dyDescent="0.25">
      <c r="B906" s="8" t="s">
        <v>56991</v>
      </c>
      <c r="C906" s="6">
        <v>720</v>
      </c>
      <c r="D906" s="6">
        <v>733</v>
      </c>
      <c r="E906" s="6">
        <v>734</v>
      </c>
      <c r="F906" s="6">
        <v>745</v>
      </c>
      <c r="G906" s="6">
        <v>717</v>
      </c>
      <c r="H906" s="6">
        <v>709</v>
      </c>
      <c r="I906" s="6">
        <v>693</v>
      </c>
      <c r="J906" s="6">
        <v>699</v>
      </c>
      <c r="K906" s="6">
        <v>694</v>
      </c>
      <c r="L906" s="6">
        <v>698</v>
      </c>
      <c r="M906" s="6">
        <v>696</v>
      </c>
    </row>
    <row r="907" spans="2:13" x14ac:dyDescent="0.25">
      <c r="B907" s="8" t="s">
        <v>56992</v>
      </c>
      <c r="C907" s="6">
        <v>629</v>
      </c>
      <c r="D907" s="6">
        <v>614</v>
      </c>
      <c r="E907" s="6">
        <v>605</v>
      </c>
      <c r="F907" s="6">
        <v>617</v>
      </c>
      <c r="G907" s="6">
        <v>625</v>
      </c>
      <c r="H907" s="6">
        <v>586</v>
      </c>
      <c r="I907" s="6">
        <v>612</v>
      </c>
      <c r="J907" s="6">
        <v>607</v>
      </c>
      <c r="K907" s="6">
        <v>592</v>
      </c>
      <c r="L907" s="6">
        <v>608</v>
      </c>
      <c r="M907" s="6">
        <v>616</v>
      </c>
    </row>
    <row r="908" spans="2:13" x14ac:dyDescent="0.25">
      <c r="B908" s="8" t="s">
        <v>56993</v>
      </c>
      <c r="C908" s="6">
        <v>403</v>
      </c>
      <c r="D908" s="6">
        <v>404</v>
      </c>
      <c r="E908" s="6">
        <v>407</v>
      </c>
      <c r="F908" s="6">
        <v>415</v>
      </c>
      <c r="G908" s="6">
        <v>395</v>
      </c>
      <c r="H908" s="6">
        <v>401</v>
      </c>
      <c r="I908" s="6">
        <v>409</v>
      </c>
      <c r="J908" s="6">
        <v>419</v>
      </c>
      <c r="K908" s="6">
        <v>422</v>
      </c>
      <c r="L908" s="6">
        <v>408</v>
      </c>
      <c r="M908" s="6">
        <v>427</v>
      </c>
    </row>
    <row r="909" spans="2:13" x14ac:dyDescent="0.25">
      <c r="B909" s="8" t="s">
        <v>56994</v>
      </c>
      <c r="C909" s="6">
        <v>177</v>
      </c>
      <c r="D909" s="6">
        <v>189</v>
      </c>
      <c r="E909" s="6">
        <v>211</v>
      </c>
      <c r="F909" s="6">
        <v>225</v>
      </c>
      <c r="G909" s="6">
        <v>251</v>
      </c>
      <c r="H909" s="6">
        <v>265</v>
      </c>
      <c r="I909" s="6">
        <v>255</v>
      </c>
      <c r="J909" s="6">
        <v>258</v>
      </c>
      <c r="K909" s="6">
        <v>236</v>
      </c>
      <c r="L909" s="6">
        <v>223</v>
      </c>
      <c r="M909" s="6">
        <v>211</v>
      </c>
    </row>
    <row r="910" spans="2:13" x14ac:dyDescent="0.25">
      <c r="B910" s="8" t="s">
        <v>56995</v>
      </c>
      <c r="C910" s="6">
        <v>151</v>
      </c>
      <c r="D910" s="6">
        <v>147</v>
      </c>
      <c r="E910" s="6">
        <v>145</v>
      </c>
      <c r="F910" s="6">
        <v>140</v>
      </c>
      <c r="G910" s="6">
        <v>143</v>
      </c>
      <c r="H910" s="6">
        <v>146</v>
      </c>
      <c r="I910" s="6">
        <v>153</v>
      </c>
      <c r="J910" s="6">
        <v>152</v>
      </c>
      <c r="K910" s="6">
        <v>146</v>
      </c>
      <c r="L910" s="6">
        <v>146</v>
      </c>
      <c r="M910" s="6">
        <v>148</v>
      </c>
    </row>
    <row r="911" spans="2:13" x14ac:dyDescent="0.25">
      <c r="B911" s="8" t="s">
        <v>56996</v>
      </c>
      <c r="C911" s="6">
        <v>626</v>
      </c>
      <c r="D911" s="6">
        <v>619</v>
      </c>
      <c r="E911" s="6">
        <v>642</v>
      </c>
      <c r="F911" s="6">
        <v>641</v>
      </c>
      <c r="G911" s="6">
        <v>661</v>
      </c>
      <c r="H911" s="6">
        <v>699</v>
      </c>
      <c r="I911" s="6">
        <v>693</v>
      </c>
      <c r="J911" s="6">
        <v>732</v>
      </c>
      <c r="K911" s="6">
        <v>736</v>
      </c>
      <c r="L911" s="6">
        <v>748</v>
      </c>
      <c r="M911" s="6">
        <v>748</v>
      </c>
    </row>
    <row r="912" spans="2:13" x14ac:dyDescent="0.25">
      <c r="B912" s="8" t="s">
        <v>56997</v>
      </c>
      <c r="C912" s="6">
        <v>684</v>
      </c>
      <c r="D912" s="6">
        <v>724</v>
      </c>
      <c r="E912" s="6">
        <v>748</v>
      </c>
      <c r="F912" s="6">
        <v>757</v>
      </c>
      <c r="G912" s="6">
        <v>778</v>
      </c>
      <c r="H912" s="6">
        <v>764</v>
      </c>
      <c r="I912" s="6">
        <v>786</v>
      </c>
      <c r="J912" s="6">
        <v>765</v>
      </c>
      <c r="K912" s="6">
        <v>792</v>
      </c>
      <c r="L912" s="6">
        <v>782</v>
      </c>
      <c r="M912" s="6">
        <v>774</v>
      </c>
    </row>
    <row r="913" spans="2:13" x14ac:dyDescent="0.25">
      <c r="B913" s="8" t="s">
        <v>56998</v>
      </c>
      <c r="C913" s="6">
        <v>376</v>
      </c>
      <c r="D913" s="6">
        <v>377</v>
      </c>
      <c r="E913" s="6">
        <v>359</v>
      </c>
      <c r="F913" s="6">
        <v>372</v>
      </c>
      <c r="G913" s="6">
        <v>383</v>
      </c>
      <c r="H913" s="6">
        <v>373</v>
      </c>
      <c r="I913" s="6">
        <v>372</v>
      </c>
      <c r="J913" s="6">
        <v>342</v>
      </c>
      <c r="K913" s="6">
        <v>331</v>
      </c>
      <c r="L913" s="6">
        <v>306</v>
      </c>
      <c r="M913" s="6">
        <v>290</v>
      </c>
    </row>
    <row r="914" spans="2:13" x14ac:dyDescent="0.25">
      <c r="B914" s="8" t="s">
        <v>56999</v>
      </c>
      <c r="C914" s="6">
        <v>423</v>
      </c>
      <c r="D914" s="6">
        <v>438</v>
      </c>
      <c r="E914" s="6">
        <v>391</v>
      </c>
      <c r="F914" s="6">
        <v>398</v>
      </c>
      <c r="G914" s="6">
        <v>384</v>
      </c>
      <c r="H914" s="6">
        <v>375</v>
      </c>
      <c r="I914" s="6">
        <v>345</v>
      </c>
      <c r="J914" s="6">
        <v>359</v>
      </c>
      <c r="K914" s="6">
        <v>359</v>
      </c>
      <c r="L914" s="6">
        <v>374</v>
      </c>
      <c r="M914" s="6">
        <v>364</v>
      </c>
    </row>
    <row r="915" spans="2:13" x14ac:dyDescent="0.25">
      <c r="B915" s="8" t="s">
        <v>57000</v>
      </c>
      <c r="C915" s="6">
        <v>275</v>
      </c>
      <c r="D915" s="6">
        <v>276</v>
      </c>
      <c r="E915" s="6">
        <v>292</v>
      </c>
      <c r="F915" s="6">
        <v>314</v>
      </c>
      <c r="G915" s="6">
        <v>290</v>
      </c>
      <c r="H915" s="6">
        <v>251</v>
      </c>
      <c r="I915" s="6">
        <v>236</v>
      </c>
      <c r="J915" s="6">
        <v>214</v>
      </c>
      <c r="K915" s="6">
        <v>199</v>
      </c>
      <c r="L915" s="6">
        <v>201</v>
      </c>
      <c r="M915" s="6">
        <v>212</v>
      </c>
    </row>
    <row r="916" spans="2:13" x14ac:dyDescent="0.25">
      <c r="B916" s="8" t="s">
        <v>57001</v>
      </c>
      <c r="C916" s="6">
        <v>774</v>
      </c>
      <c r="D916" s="6">
        <v>790</v>
      </c>
      <c r="E916" s="6">
        <v>794</v>
      </c>
      <c r="F916" s="6">
        <v>754</v>
      </c>
      <c r="G916" s="6">
        <v>747</v>
      </c>
      <c r="H916" s="6">
        <v>706</v>
      </c>
      <c r="I916" s="6">
        <v>666</v>
      </c>
      <c r="J916" s="6">
        <v>615</v>
      </c>
      <c r="K916" s="6">
        <v>604</v>
      </c>
      <c r="L916" s="6">
        <v>583</v>
      </c>
      <c r="M916" s="6">
        <v>591</v>
      </c>
    </row>
    <row r="917" spans="2:13" x14ac:dyDescent="0.25">
      <c r="B917" s="8" t="s">
        <v>57002</v>
      </c>
      <c r="C917" s="6">
        <v>965</v>
      </c>
      <c r="D917" s="6">
        <v>983</v>
      </c>
      <c r="E917" s="6">
        <v>938</v>
      </c>
      <c r="F917" s="6">
        <v>893</v>
      </c>
      <c r="G917" s="6">
        <v>812</v>
      </c>
      <c r="H917" s="6">
        <v>767</v>
      </c>
      <c r="I917" s="6">
        <v>711</v>
      </c>
      <c r="J917" s="6">
        <v>723</v>
      </c>
      <c r="K917" s="6">
        <v>616</v>
      </c>
      <c r="L917" s="6">
        <v>556</v>
      </c>
      <c r="M917" s="6">
        <v>506</v>
      </c>
    </row>
    <row r="918" spans="2:13" x14ac:dyDescent="0.25">
      <c r="B918" s="8" t="s">
        <v>57003</v>
      </c>
      <c r="C918" s="6">
        <v>419</v>
      </c>
      <c r="D918" s="6">
        <v>405</v>
      </c>
      <c r="E918" s="6">
        <v>378</v>
      </c>
      <c r="F918" s="6">
        <v>361</v>
      </c>
      <c r="G918" s="6">
        <v>342</v>
      </c>
      <c r="H918" s="6">
        <v>322</v>
      </c>
      <c r="I918" s="6">
        <v>326</v>
      </c>
      <c r="J918" s="6">
        <v>327</v>
      </c>
      <c r="K918" s="6">
        <v>317</v>
      </c>
      <c r="L918" s="6">
        <v>322</v>
      </c>
      <c r="M918" s="6">
        <v>348</v>
      </c>
    </row>
    <row r="919" spans="2:13" x14ac:dyDescent="0.25">
      <c r="B919" s="8" t="s">
        <v>57004</v>
      </c>
      <c r="C919" s="6">
        <v>664</v>
      </c>
      <c r="D919" s="6">
        <v>682</v>
      </c>
      <c r="E919" s="6">
        <v>676</v>
      </c>
      <c r="F919" s="6">
        <v>656</v>
      </c>
      <c r="G919" s="6">
        <v>677</v>
      </c>
      <c r="H919" s="6">
        <v>694</v>
      </c>
      <c r="I919" s="6">
        <v>693</v>
      </c>
      <c r="J919" s="6">
        <v>684</v>
      </c>
      <c r="K919" s="6">
        <v>682</v>
      </c>
      <c r="L919" s="6">
        <v>642</v>
      </c>
      <c r="M919" s="6">
        <v>650</v>
      </c>
    </row>
    <row r="920" spans="2:13" x14ac:dyDescent="0.25">
      <c r="B920" s="8" t="s">
        <v>57005</v>
      </c>
      <c r="C920" s="6">
        <v>142</v>
      </c>
      <c r="D920" s="6">
        <v>152</v>
      </c>
      <c r="E920" s="6">
        <v>153</v>
      </c>
      <c r="F920" s="6">
        <v>144</v>
      </c>
      <c r="G920" s="6">
        <v>137</v>
      </c>
      <c r="H920" s="6">
        <v>141</v>
      </c>
      <c r="I920" s="6">
        <v>139</v>
      </c>
      <c r="J920" s="6">
        <v>140</v>
      </c>
      <c r="K920" s="6">
        <v>135</v>
      </c>
      <c r="L920" s="6">
        <v>127</v>
      </c>
      <c r="M920" s="6">
        <v>128</v>
      </c>
    </row>
    <row r="921" spans="2:13" x14ac:dyDescent="0.25">
      <c r="B921" s="8" t="s">
        <v>57006</v>
      </c>
      <c r="C921" s="6">
        <v>34</v>
      </c>
      <c r="D921" s="6">
        <v>36</v>
      </c>
      <c r="E921" s="6">
        <v>38</v>
      </c>
      <c r="F921" s="6">
        <v>44</v>
      </c>
      <c r="G921" s="6"/>
      <c r="H921" s="6"/>
      <c r="I921" s="6"/>
      <c r="J921" s="6"/>
      <c r="K921" s="6"/>
      <c r="L921" s="6"/>
      <c r="M921" s="6"/>
    </row>
    <row r="922" spans="2:13" x14ac:dyDescent="0.25">
      <c r="B922" s="8" t="s">
        <v>57007</v>
      </c>
      <c r="C922" s="6">
        <v>10</v>
      </c>
      <c r="D922" s="6">
        <v>11</v>
      </c>
      <c r="E922" s="6">
        <v>6</v>
      </c>
      <c r="F922" s="6"/>
      <c r="G922" s="6"/>
      <c r="H922" s="6"/>
      <c r="I922" s="6"/>
      <c r="J922" s="6"/>
      <c r="K922" s="6"/>
      <c r="L922" s="6"/>
      <c r="M922" s="6"/>
    </row>
    <row r="923" spans="2:13" x14ac:dyDescent="0.25">
      <c r="B923" s="8" t="s">
        <v>57008</v>
      </c>
      <c r="C923" s="6">
        <v>484</v>
      </c>
      <c r="D923" s="6">
        <v>451</v>
      </c>
      <c r="E923" s="6">
        <v>475</v>
      </c>
      <c r="F923" s="6">
        <v>579</v>
      </c>
      <c r="G923" s="6">
        <v>561</v>
      </c>
      <c r="H923" s="6">
        <v>396</v>
      </c>
      <c r="I923" s="6">
        <v>380</v>
      </c>
      <c r="J923" s="6">
        <v>359</v>
      </c>
      <c r="K923" s="6">
        <v>393</v>
      </c>
      <c r="L923" s="6">
        <v>364</v>
      </c>
      <c r="M923" s="6">
        <v>384</v>
      </c>
    </row>
    <row r="924" spans="2:13" x14ac:dyDescent="0.25">
      <c r="B924" s="8" t="s">
        <v>57009</v>
      </c>
      <c r="C924" s="6"/>
      <c r="D924" s="6"/>
      <c r="E924" s="6"/>
      <c r="F924" s="6"/>
      <c r="G924" s="6"/>
      <c r="H924" s="6"/>
      <c r="I924" s="6"/>
      <c r="J924" s="6">
        <v>8</v>
      </c>
      <c r="K924" s="6">
        <v>22</v>
      </c>
      <c r="L924" s="6"/>
      <c r="M924" s="6">
        <v>48</v>
      </c>
    </row>
    <row r="925" spans="2:13" x14ac:dyDescent="0.25">
      <c r="B925" s="8" t="s">
        <v>57010</v>
      </c>
      <c r="C925" s="6"/>
      <c r="D925" s="6"/>
      <c r="E925" s="6">
        <v>68</v>
      </c>
      <c r="F925" s="6">
        <v>102</v>
      </c>
      <c r="G925" s="6"/>
      <c r="H925" s="6">
        <v>82</v>
      </c>
      <c r="I925" s="6">
        <v>75</v>
      </c>
      <c r="J925" s="6">
        <v>130</v>
      </c>
      <c r="K925" s="6">
        <v>130</v>
      </c>
      <c r="L925" s="6">
        <v>124</v>
      </c>
      <c r="M925" s="6">
        <v>118</v>
      </c>
    </row>
    <row r="926" spans="2:13" x14ac:dyDescent="0.25">
      <c r="B926" s="8" t="s">
        <v>57011</v>
      </c>
      <c r="C926" s="6">
        <v>99</v>
      </c>
      <c r="D926" s="6">
        <v>95</v>
      </c>
      <c r="E926" s="6">
        <v>105</v>
      </c>
      <c r="F926" s="6">
        <v>107</v>
      </c>
      <c r="G926" s="6">
        <v>102</v>
      </c>
      <c r="H926" s="6">
        <v>101</v>
      </c>
      <c r="I926" s="6">
        <v>105</v>
      </c>
      <c r="J926" s="6">
        <v>112</v>
      </c>
      <c r="K926" s="6">
        <v>112</v>
      </c>
      <c r="L926" s="6">
        <v>124</v>
      </c>
      <c r="M926" s="6">
        <v>122</v>
      </c>
    </row>
    <row r="927" spans="2:13" x14ac:dyDescent="0.25">
      <c r="B927" s="8" t="s">
        <v>57012</v>
      </c>
      <c r="C927" s="6">
        <v>417</v>
      </c>
      <c r="D927" s="6">
        <v>413</v>
      </c>
      <c r="E927" s="6">
        <v>394</v>
      </c>
      <c r="F927" s="6">
        <v>374</v>
      </c>
      <c r="G927" s="6">
        <v>340</v>
      </c>
      <c r="H927" s="6">
        <v>340</v>
      </c>
      <c r="I927" s="6">
        <v>328</v>
      </c>
      <c r="J927" s="6">
        <v>307</v>
      </c>
      <c r="K927" s="6">
        <v>293</v>
      </c>
      <c r="L927" s="6">
        <v>262</v>
      </c>
      <c r="M927" s="6">
        <v>236</v>
      </c>
    </row>
    <row r="928" spans="2:13" x14ac:dyDescent="0.25">
      <c r="B928" s="8" t="s">
        <v>57013</v>
      </c>
      <c r="C928" s="6">
        <v>769</v>
      </c>
      <c r="D928" s="6">
        <v>772</v>
      </c>
      <c r="E928" s="6">
        <v>775</v>
      </c>
      <c r="F928" s="6">
        <v>773</v>
      </c>
      <c r="G928" s="6">
        <v>777</v>
      </c>
      <c r="H928" s="6">
        <v>781</v>
      </c>
      <c r="I928" s="6">
        <v>761</v>
      </c>
      <c r="J928" s="6">
        <v>743</v>
      </c>
      <c r="K928" s="6">
        <v>746</v>
      </c>
      <c r="L928" s="6">
        <v>724</v>
      </c>
      <c r="M928" s="6">
        <v>690</v>
      </c>
    </row>
    <row r="929" spans="2:13" x14ac:dyDescent="0.25">
      <c r="B929" s="8" t="s">
        <v>57014</v>
      </c>
      <c r="C929" s="6"/>
      <c r="D929" s="6"/>
      <c r="E929" s="6"/>
      <c r="F929" s="6"/>
      <c r="G929" s="6"/>
      <c r="H929" s="6">
        <v>10</v>
      </c>
      <c r="I929" s="6">
        <v>21</v>
      </c>
      <c r="J929" s="6"/>
      <c r="K929" s="6"/>
      <c r="L929" s="6"/>
      <c r="M929" s="6"/>
    </row>
    <row r="930" spans="2:13" x14ac:dyDescent="0.25">
      <c r="B930" s="8" t="s">
        <v>57015</v>
      </c>
      <c r="C930" s="6"/>
      <c r="D930" s="6"/>
      <c r="E930" s="6"/>
      <c r="F930" s="6"/>
      <c r="G930" s="6"/>
      <c r="H930" s="6"/>
      <c r="I930" s="6"/>
      <c r="J930" s="6">
        <v>7</v>
      </c>
      <c r="K930" s="6"/>
      <c r="L930" s="6"/>
      <c r="M930" s="6"/>
    </row>
    <row r="931" spans="2:13" x14ac:dyDescent="0.25">
      <c r="B931" s="8" t="s">
        <v>57016</v>
      </c>
      <c r="C931" s="6">
        <v>158</v>
      </c>
      <c r="D931" s="6">
        <v>159</v>
      </c>
      <c r="E931" s="6">
        <v>186</v>
      </c>
      <c r="F931" s="6">
        <v>186</v>
      </c>
      <c r="G931" s="6">
        <v>175</v>
      </c>
      <c r="H931" s="6">
        <v>173</v>
      </c>
      <c r="I931" s="6">
        <v>165</v>
      </c>
      <c r="J931" s="6">
        <v>160</v>
      </c>
      <c r="K931" s="6">
        <v>158</v>
      </c>
      <c r="L931" s="6">
        <v>130</v>
      </c>
      <c r="M931" s="6">
        <v>102</v>
      </c>
    </row>
    <row r="932" spans="2:13" x14ac:dyDescent="0.25">
      <c r="B932" s="8" t="s">
        <v>57017</v>
      </c>
      <c r="C932" s="6">
        <v>500</v>
      </c>
      <c r="D932" s="6">
        <v>515</v>
      </c>
      <c r="E932" s="6">
        <v>526</v>
      </c>
      <c r="F932" s="6">
        <v>516</v>
      </c>
      <c r="G932" s="6">
        <v>504</v>
      </c>
      <c r="H932" s="6">
        <v>495</v>
      </c>
      <c r="I932" s="6">
        <v>527</v>
      </c>
      <c r="J932" s="6">
        <v>532</v>
      </c>
      <c r="K932" s="6">
        <v>512</v>
      </c>
      <c r="L932" s="6">
        <v>508</v>
      </c>
      <c r="M932" s="6">
        <v>496</v>
      </c>
    </row>
    <row r="933" spans="2:13" x14ac:dyDescent="0.25">
      <c r="B933" s="8" t="s">
        <v>57018</v>
      </c>
      <c r="C933" s="6">
        <v>553</v>
      </c>
      <c r="D933" s="6">
        <v>551</v>
      </c>
      <c r="E933" s="6">
        <v>565</v>
      </c>
      <c r="F933" s="6">
        <v>525</v>
      </c>
      <c r="G933" s="6">
        <v>543</v>
      </c>
      <c r="H933" s="6">
        <v>545</v>
      </c>
      <c r="I933" s="6">
        <v>546</v>
      </c>
      <c r="J933" s="6">
        <v>551</v>
      </c>
      <c r="K933" s="6">
        <v>551</v>
      </c>
      <c r="L933" s="6">
        <v>562</v>
      </c>
      <c r="M933" s="6">
        <v>580</v>
      </c>
    </row>
    <row r="934" spans="2:13" x14ac:dyDescent="0.25">
      <c r="B934" s="8" t="s">
        <v>57019</v>
      </c>
      <c r="C934" s="6">
        <v>8</v>
      </c>
      <c r="D934" s="6">
        <v>6</v>
      </c>
      <c r="E934" s="6">
        <v>7</v>
      </c>
      <c r="F934" s="6">
        <v>6</v>
      </c>
      <c r="G934" s="6"/>
      <c r="H934" s="6">
        <v>5</v>
      </c>
      <c r="I934" s="6">
        <v>8</v>
      </c>
      <c r="J934" s="6">
        <v>6</v>
      </c>
      <c r="K934" s="6">
        <v>9</v>
      </c>
      <c r="L934" s="6">
        <v>7</v>
      </c>
      <c r="M934" s="6"/>
    </row>
    <row r="935" spans="2:13" x14ac:dyDescent="0.25">
      <c r="B935" s="8" t="s">
        <v>57020</v>
      </c>
      <c r="C935" s="6">
        <v>301</v>
      </c>
      <c r="D935" s="6">
        <v>289</v>
      </c>
      <c r="E935" s="6">
        <v>271</v>
      </c>
      <c r="F935" s="6">
        <v>281</v>
      </c>
      <c r="G935" s="6">
        <v>288</v>
      </c>
      <c r="H935" s="6">
        <v>302</v>
      </c>
      <c r="I935" s="6">
        <v>287</v>
      </c>
      <c r="J935" s="6">
        <v>282</v>
      </c>
      <c r="K935" s="6">
        <v>256</v>
      </c>
      <c r="L935" s="6">
        <v>242</v>
      </c>
      <c r="M935" s="6">
        <v>236</v>
      </c>
    </row>
    <row r="936" spans="2:13" x14ac:dyDescent="0.25">
      <c r="B936" s="8" t="s">
        <v>57021</v>
      </c>
      <c r="C936" s="6">
        <v>14</v>
      </c>
      <c r="D936" s="6">
        <v>10</v>
      </c>
      <c r="E936" s="6"/>
      <c r="F936" s="6">
        <v>5</v>
      </c>
      <c r="G936" s="6"/>
      <c r="H936" s="6">
        <v>5</v>
      </c>
      <c r="I936" s="6"/>
      <c r="J936" s="6"/>
      <c r="K936" s="6"/>
      <c r="L936" s="6"/>
      <c r="M936" s="6"/>
    </row>
    <row r="937" spans="2:13" x14ac:dyDescent="0.25">
      <c r="B937" s="8" t="s">
        <v>57022</v>
      </c>
      <c r="C937" s="6">
        <v>535</v>
      </c>
      <c r="D937" s="6">
        <v>548</v>
      </c>
      <c r="E937" s="6">
        <v>556</v>
      </c>
      <c r="F937" s="6">
        <v>577</v>
      </c>
      <c r="G937" s="6">
        <v>558</v>
      </c>
      <c r="H937" s="6">
        <v>551</v>
      </c>
      <c r="I937" s="6">
        <v>532</v>
      </c>
      <c r="J937" s="6">
        <v>523</v>
      </c>
      <c r="K937" s="6">
        <v>511</v>
      </c>
      <c r="L937" s="6">
        <v>503</v>
      </c>
      <c r="M937" s="6">
        <v>508</v>
      </c>
    </row>
    <row r="938" spans="2:13" x14ac:dyDescent="0.25">
      <c r="B938" s="8" t="s">
        <v>57023</v>
      </c>
      <c r="C938" s="6">
        <v>293</v>
      </c>
      <c r="D938" s="6">
        <v>309</v>
      </c>
      <c r="E938" s="6">
        <v>300</v>
      </c>
      <c r="F938" s="6">
        <v>304</v>
      </c>
      <c r="G938" s="6">
        <v>298</v>
      </c>
      <c r="H938" s="6">
        <v>283</v>
      </c>
      <c r="I938" s="6">
        <v>299</v>
      </c>
      <c r="J938" s="6">
        <v>291</v>
      </c>
      <c r="K938" s="6">
        <v>293</v>
      </c>
      <c r="L938" s="6">
        <v>289</v>
      </c>
      <c r="M938" s="6">
        <v>309</v>
      </c>
    </row>
    <row r="939" spans="2:13" x14ac:dyDescent="0.25">
      <c r="B939" s="8" t="s">
        <v>57024</v>
      </c>
      <c r="C939" s="6">
        <v>333</v>
      </c>
      <c r="D939" s="6">
        <v>342</v>
      </c>
      <c r="E939" s="6">
        <v>333</v>
      </c>
      <c r="F939" s="6">
        <v>351</v>
      </c>
      <c r="G939" s="6">
        <v>371</v>
      </c>
      <c r="H939" s="6">
        <v>371</v>
      </c>
      <c r="I939" s="6">
        <v>379</v>
      </c>
      <c r="J939" s="6">
        <v>365</v>
      </c>
      <c r="K939" s="6">
        <v>355</v>
      </c>
      <c r="L939" s="6">
        <v>358</v>
      </c>
      <c r="M939" s="6">
        <v>357</v>
      </c>
    </row>
    <row r="940" spans="2:13" x14ac:dyDescent="0.25">
      <c r="B940" s="8" t="s">
        <v>57025</v>
      </c>
      <c r="C940" s="6">
        <v>327</v>
      </c>
      <c r="D940" s="6">
        <v>330</v>
      </c>
      <c r="E940" s="6">
        <v>329</v>
      </c>
      <c r="F940" s="6">
        <v>326</v>
      </c>
      <c r="G940" s="6">
        <v>324</v>
      </c>
      <c r="H940" s="6">
        <v>323</v>
      </c>
      <c r="I940" s="6">
        <v>321</v>
      </c>
      <c r="J940" s="6">
        <v>335</v>
      </c>
      <c r="K940" s="6">
        <v>336</v>
      </c>
      <c r="L940" s="6">
        <v>343</v>
      </c>
      <c r="M940" s="6">
        <v>356</v>
      </c>
    </row>
    <row r="941" spans="2:13" x14ac:dyDescent="0.25">
      <c r="B941" s="8" t="s">
        <v>57026</v>
      </c>
      <c r="C941" s="6">
        <v>15</v>
      </c>
      <c r="D941" s="6">
        <v>9</v>
      </c>
      <c r="E941" s="6">
        <v>10</v>
      </c>
      <c r="F941" s="6">
        <v>10</v>
      </c>
      <c r="G941" s="6">
        <v>14</v>
      </c>
      <c r="H941" s="6">
        <v>12</v>
      </c>
      <c r="I941" s="6">
        <v>12</v>
      </c>
      <c r="J941" s="6">
        <v>11</v>
      </c>
      <c r="K941" s="6">
        <v>11</v>
      </c>
      <c r="L941" s="6">
        <v>12</v>
      </c>
      <c r="M941" s="6">
        <v>18</v>
      </c>
    </row>
    <row r="942" spans="2:13" x14ac:dyDescent="0.25">
      <c r="B942" s="8" t="s">
        <v>57027</v>
      </c>
      <c r="C942" s="6">
        <v>7</v>
      </c>
      <c r="D942" s="6">
        <v>6</v>
      </c>
      <c r="E942" s="6">
        <v>6</v>
      </c>
      <c r="F942" s="6"/>
      <c r="G942" s="6">
        <v>7</v>
      </c>
      <c r="H942" s="6"/>
      <c r="I942" s="6"/>
      <c r="J942" s="6">
        <v>7</v>
      </c>
      <c r="K942" s="6">
        <v>5</v>
      </c>
      <c r="L942" s="6">
        <v>6</v>
      </c>
      <c r="M942" s="6">
        <v>7</v>
      </c>
    </row>
    <row r="943" spans="2:13" x14ac:dyDescent="0.25">
      <c r="B943" s="8" t="s">
        <v>57028</v>
      </c>
      <c r="C943" s="6">
        <v>7</v>
      </c>
      <c r="D943" s="6">
        <v>8</v>
      </c>
      <c r="E943" s="6">
        <v>9</v>
      </c>
      <c r="F943" s="6"/>
      <c r="G943" s="6">
        <v>5</v>
      </c>
      <c r="H943" s="6">
        <v>7</v>
      </c>
      <c r="I943" s="6"/>
      <c r="J943" s="6"/>
      <c r="K943" s="6"/>
      <c r="L943" s="6"/>
      <c r="M943" s="6"/>
    </row>
    <row r="944" spans="2:13" x14ac:dyDescent="0.25">
      <c r="B944" s="8" t="s">
        <v>57029</v>
      </c>
      <c r="C944" s="6">
        <v>135</v>
      </c>
      <c r="D944" s="6">
        <v>125</v>
      </c>
      <c r="E944" s="6">
        <v>115</v>
      </c>
      <c r="F944" s="6">
        <v>113</v>
      </c>
      <c r="G944" s="6">
        <v>116</v>
      </c>
      <c r="H944" s="6">
        <v>116</v>
      </c>
      <c r="I944" s="6">
        <v>115</v>
      </c>
      <c r="J944" s="6">
        <v>117</v>
      </c>
      <c r="K944" s="6">
        <v>124</v>
      </c>
      <c r="L944" s="6">
        <v>128</v>
      </c>
      <c r="M944" s="6">
        <v>129</v>
      </c>
    </row>
    <row r="945" spans="2:13" x14ac:dyDescent="0.25">
      <c r="B945" s="8" t="s">
        <v>57030</v>
      </c>
      <c r="C945" s="6">
        <v>26</v>
      </c>
      <c r="D945" s="6">
        <v>22</v>
      </c>
      <c r="E945" s="6">
        <v>14</v>
      </c>
      <c r="F945" s="6">
        <v>21</v>
      </c>
      <c r="G945" s="6">
        <v>28</v>
      </c>
      <c r="H945" s="6">
        <v>27</v>
      </c>
      <c r="I945" s="6">
        <v>25</v>
      </c>
      <c r="J945" s="6">
        <v>28</v>
      </c>
      <c r="K945" s="6">
        <v>32</v>
      </c>
      <c r="L945" s="6">
        <v>31</v>
      </c>
      <c r="M945" s="6"/>
    </row>
    <row r="946" spans="2:13" x14ac:dyDescent="0.25">
      <c r="B946" s="8" t="s">
        <v>57031</v>
      </c>
      <c r="C946" s="6">
        <v>149</v>
      </c>
      <c r="D946" s="6">
        <v>177</v>
      </c>
      <c r="E946" s="6">
        <v>169</v>
      </c>
      <c r="F946" s="6">
        <v>175</v>
      </c>
      <c r="G946" s="6">
        <v>151</v>
      </c>
      <c r="H946" s="6">
        <v>133</v>
      </c>
      <c r="I946" s="6">
        <v>97</v>
      </c>
      <c r="J946" s="6">
        <v>107</v>
      </c>
      <c r="K946" s="6">
        <v>104</v>
      </c>
      <c r="L946" s="6">
        <v>103</v>
      </c>
      <c r="M946" s="6">
        <v>113</v>
      </c>
    </row>
    <row r="947" spans="2:13" x14ac:dyDescent="0.25">
      <c r="B947" s="8" t="s">
        <v>57032</v>
      </c>
      <c r="C947" s="6">
        <v>586</v>
      </c>
      <c r="D947" s="6">
        <v>599</v>
      </c>
      <c r="E947" s="6">
        <v>606</v>
      </c>
      <c r="F947" s="6">
        <v>628</v>
      </c>
      <c r="G947" s="6">
        <v>653</v>
      </c>
      <c r="H947" s="6">
        <v>659</v>
      </c>
      <c r="I947" s="6">
        <v>648</v>
      </c>
      <c r="J947" s="6">
        <v>632</v>
      </c>
      <c r="K947" s="6">
        <v>617</v>
      </c>
      <c r="L947" s="6">
        <v>634</v>
      </c>
      <c r="M947" s="6">
        <v>603</v>
      </c>
    </row>
    <row r="948" spans="2:13" x14ac:dyDescent="0.25">
      <c r="B948" s="8" t="s">
        <v>57033</v>
      </c>
      <c r="C948" s="6">
        <v>323</v>
      </c>
      <c r="D948" s="6">
        <v>328</v>
      </c>
      <c r="E948" s="6">
        <v>332</v>
      </c>
      <c r="F948" s="6">
        <v>321</v>
      </c>
      <c r="G948" s="6">
        <v>298</v>
      </c>
      <c r="H948" s="6">
        <v>284</v>
      </c>
      <c r="I948" s="6">
        <v>257</v>
      </c>
      <c r="J948" s="6">
        <v>250</v>
      </c>
      <c r="K948" s="6">
        <v>254</v>
      </c>
      <c r="L948" s="6">
        <v>270</v>
      </c>
      <c r="M948" s="6">
        <v>261</v>
      </c>
    </row>
    <row r="949" spans="2:13" x14ac:dyDescent="0.25">
      <c r="B949" s="8" t="s">
        <v>57034</v>
      </c>
      <c r="C949" s="6">
        <v>645</v>
      </c>
      <c r="D949" s="6">
        <v>672</v>
      </c>
      <c r="E949" s="6">
        <v>661</v>
      </c>
      <c r="F949" s="6">
        <v>642</v>
      </c>
      <c r="G949" s="6">
        <v>630</v>
      </c>
      <c r="H949" s="6">
        <v>622</v>
      </c>
      <c r="I949" s="6">
        <v>556</v>
      </c>
      <c r="J949" s="6">
        <v>533</v>
      </c>
      <c r="K949" s="6">
        <v>533</v>
      </c>
      <c r="L949" s="6">
        <v>513</v>
      </c>
      <c r="M949" s="6">
        <v>511</v>
      </c>
    </row>
    <row r="950" spans="2:13" x14ac:dyDescent="0.25">
      <c r="B950" s="8" t="s">
        <v>57035</v>
      </c>
      <c r="C950" s="6">
        <v>141</v>
      </c>
      <c r="D950" s="6">
        <v>136</v>
      </c>
      <c r="E950" s="6">
        <v>137</v>
      </c>
      <c r="F950" s="6">
        <v>141</v>
      </c>
      <c r="G950" s="6">
        <v>137</v>
      </c>
      <c r="H950" s="6">
        <v>147</v>
      </c>
      <c r="I950" s="6">
        <v>149</v>
      </c>
      <c r="J950" s="6">
        <v>158</v>
      </c>
      <c r="K950" s="6">
        <v>162</v>
      </c>
      <c r="L950" s="6">
        <v>159</v>
      </c>
      <c r="M950" s="6">
        <v>150</v>
      </c>
    </row>
    <row r="951" spans="2:13" x14ac:dyDescent="0.25">
      <c r="B951" s="8" t="s">
        <v>57036</v>
      </c>
      <c r="C951" s="6">
        <v>406</v>
      </c>
      <c r="D951" s="6">
        <v>405</v>
      </c>
      <c r="E951" s="6">
        <v>437</v>
      </c>
      <c r="F951" s="6">
        <v>470</v>
      </c>
      <c r="G951" s="6">
        <v>481</v>
      </c>
      <c r="H951" s="6">
        <v>519</v>
      </c>
      <c r="I951" s="6">
        <v>523</v>
      </c>
      <c r="J951" s="6">
        <v>496</v>
      </c>
      <c r="K951" s="6">
        <v>459</v>
      </c>
      <c r="L951" s="6">
        <v>454</v>
      </c>
      <c r="M951" s="6">
        <v>446</v>
      </c>
    </row>
    <row r="952" spans="2:13" x14ac:dyDescent="0.25">
      <c r="B952" s="8" t="s">
        <v>57037</v>
      </c>
      <c r="C952" s="6">
        <v>348</v>
      </c>
      <c r="D952" s="6">
        <v>350</v>
      </c>
      <c r="E952" s="6">
        <v>319</v>
      </c>
      <c r="F952" s="6">
        <v>303</v>
      </c>
      <c r="G952" s="6">
        <v>282</v>
      </c>
      <c r="H952" s="6">
        <v>233</v>
      </c>
      <c r="I952" s="6">
        <v>209</v>
      </c>
      <c r="J952" s="6">
        <v>214</v>
      </c>
      <c r="K952" s="6">
        <v>239</v>
      </c>
      <c r="L952" s="6">
        <v>251</v>
      </c>
      <c r="M952" s="6">
        <v>250</v>
      </c>
    </row>
    <row r="953" spans="2:13" x14ac:dyDescent="0.25">
      <c r="B953" s="8" t="s">
        <v>57038</v>
      </c>
      <c r="C953" s="6">
        <v>106</v>
      </c>
      <c r="D953" s="6">
        <v>115</v>
      </c>
      <c r="E953" s="6">
        <v>117</v>
      </c>
      <c r="F953" s="6">
        <v>128</v>
      </c>
      <c r="G953" s="6">
        <v>134</v>
      </c>
      <c r="H953" s="6">
        <v>137</v>
      </c>
      <c r="I953" s="6">
        <v>126</v>
      </c>
      <c r="J953" s="6">
        <v>117</v>
      </c>
      <c r="K953" s="6">
        <v>110</v>
      </c>
      <c r="L953" s="6">
        <v>103</v>
      </c>
      <c r="M953" s="6">
        <v>102</v>
      </c>
    </row>
    <row r="954" spans="2:13" x14ac:dyDescent="0.25">
      <c r="B954" s="8" t="s">
        <v>57039</v>
      </c>
      <c r="C954" s="6">
        <v>75</v>
      </c>
      <c r="D954" s="6">
        <v>87</v>
      </c>
      <c r="E954" s="6">
        <v>98</v>
      </c>
      <c r="F954" s="6">
        <v>99</v>
      </c>
      <c r="G954" s="6">
        <v>82</v>
      </c>
      <c r="H954" s="6">
        <v>60</v>
      </c>
      <c r="I954" s="6">
        <v>43</v>
      </c>
      <c r="J954" s="6">
        <v>42</v>
      </c>
      <c r="K954" s="6">
        <v>44</v>
      </c>
      <c r="L954" s="6">
        <v>45</v>
      </c>
      <c r="M954" s="6">
        <v>39</v>
      </c>
    </row>
    <row r="955" spans="2:13" x14ac:dyDescent="0.25">
      <c r="B955" s="8" t="s">
        <v>57040</v>
      </c>
      <c r="C955" s="6">
        <v>679</v>
      </c>
      <c r="D955" s="6">
        <v>656</v>
      </c>
      <c r="E955" s="6">
        <v>653</v>
      </c>
      <c r="F955" s="6">
        <v>627</v>
      </c>
      <c r="G955" s="6">
        <v>591</v>
      </c>
      <c r="H955" s="6">
        <v>568</v>
      </c>
      <c r="I955" s="6">
        <v>558</v>
      </c>
      <c r="J955" s="6">
        <v>551</v>
      </c>
      <c r="K955" s="6">
        <v>536</v>
      </c>
      <c r="L955" s="6">
        <v>540</v>
      </c>
      <c r="M955" s="6">
        <v>524</v>
      </c>
    </row>
    <row r="956" spans="2:13" x14ac:dyDescent="0.25">
      <c r="B956" s="8" t="s">
        <v>57041</v>
      </c>
      <c r="C956" s="6">
        <v>125</v>
      </c>
      <c r="D956" s="6">
        <v>103</v>
      </c>
      <c r="E956" s="6">
        <v>81</v>
      </c>
      <c r="F956" s="6">
        <v>76</v>
      </c>
      <c r="G956" s="6">
        <v>65</v>
      </c>
      <c r="H956" s="6"/>
      <c r="I956" s="6"/>
      <c r="J956" s="6"/>
      <c r="K956" s="6"/>
      <c r="L956" s="6"/>
      <c r="M956" s="6"/>
    </row>
    <row r="957" spans="2:13" x14ac:dyDescent="0.25">
      <c r="B957" s="8" t="s">
        <v>57042</v>
      </c>
      <c r="C957" s="6">
        <v>643</v>
      </c>
      <c r="D957" s="6">
        <v>637</v>
      </c>
      <c r="E957" s="6">
        <v>612</v>
      </c>
      <c r="F957" s="6">
        <v>606</v>
      </c>
      <c r="G957" s="6">
        <v>601</v>
      </c>
      <c r="H957" s="6">
        <v>666</v>
      </c>
      <c r="I957" s="6">
        <v>630</v>
      </c>
      <c r="J957" s="6">
        <v>602</v>
      </c>
      <c r="K957" s="6">
        <v>599</v>
      </c>
      <c r="L957" s="6">
        <v>586</v>
      </c>
      <c r="M957" s="6">
        <v>573</v>
      </c>
    </row>
    <row r="958" spans="2:13" x14ac:dyDescent="0.25">
      <c r="B958" s="8" t="s">
        <v>57043</v>
      </c>
      <c r="C958" s="6"/>
      <c r="D958" s="6"/>
      <c r="E958" s="6">
        <v>5</v>
      </c>
      <c r="F958" s="6">
        <v>5</v>
      </c>
      <c r="G958" s="6"/>
      <c r="H958" s="6"/>
      <c r="I958" s="6"/>
      <c r="J958" s="6"/>
      <c r="K958" s="6"/>
      <c r="L958" s="6"/>
      <c r="M958" s="6"/>
    </row>
    <row r="959" spans="2:13" x14ac:dyDescent="0.25">
      <c r="B959" s="8" t="s">
        <v>57044</v>
      </c>
      <c r="C959" s="6">
        <v>71</v>
      </c>
      <c r="D959" s="6"/>
      <c r="E959" s="6"/>
      <c r="F959" s="6"/>
      <c r="G959" s="6"/>
      <c r="H959" s="6"/>
      <c r="I959" s="6"/>
      <c r="J959" s="6"/>
      <c r="K959" s="6"/>
      <c r="L959" s="6"/>
      <c r="M959" s="6"/>
    </row>
    <row r="960" spans="2:13" x14ac:dyDescent="0.25">
      <c r="B960" s="8" t="s">
        <v>57045</v>
      </c>
      <c r="C960" s="6">
        <v>567</v>
      </c>
      <c r="D960" s="6">
        <v>516</v>
      </c>
      <c r="E960" s="6">
        <v>523</v>
      </c>
      <c r="F960" s="6">
        <v>498</v>
      </c>
      <c r="G960" s="6">
        <v>518</v>
      </c>
      <c r="H960" s="6">
        <v>518</v>
      </c>
      <c r="I960" s="6">
        <v>519</v>
      </c>
      <c r="J960" s="6">
        <v>512</v>
      </c>
      <c r="K960" s="6">
        <v>498</v>
      </c>
      <c r="L960" s="6">
        <v>491</v>
      </c>
      <c r="M960" s="6">
        <v>460</v>
      </c>
    </row>
    <row r="961" spans="2:13" x14ac:dyDescent="0.25">
      <c r="B961" s="8" t="s">
        <v>57046</v>
      </c>
      <c r="C961" s="6">
        <v>662</v>
      </c>
      <c r="D961" s="6">
        <v>715</v>
      </c>
      <c r="E961" s="6">
        <v>752</v>
      </c>
      <c r="F961" s="6">
        <v>741</v>
      </c>
      <c r="G961" s="6">
        <v>759</v>
      </c>
      <c r="H961" s="6">
        <v>764</v>
      </c>
      <c r="I961" s="6">
        <v>752</v>
      </c>
      <c r="J961" s="6">
        <v>738</v>
      </c>
      <c r="K961" s="6">
        <v>699</v>
      </c>
      <c r="L961" s="6">
        <v>663</v>
      </c>
      <c r="M961" s="6">
        <v>652</v>
      </c>
    </row>
    <row r="962" spans="2:13" x14ac:dyDescent="0.25">
      <c r="B962" s="8" t="s">
        <v>57047</v>
      </c>
      <c r="C962" s="6">
        <v>294</v>
      </c>
      <c r="D962" s="6">
        <v>311</v>
      </c>
      <c r="E962" s="6">
        <v>334</v>
      </c>
      <c r="F962" s="6">
        <v>353</v>
      </c>
      <c r="G962" s="6">
        <v>372</v>
      </c>
      <c r="H962" s="6">
        <v>370</v>
      </c>
      <c r="I962" s="6">
        <v>392</v>
      </c>
      <c r="J962" s="6">
        <v>385</v>
      </c>
      <c r="K962" s="6">
        <v>406</v>
      </c>
      <c r="L962" s="6">
        <v>442</v>
      </c>
      <c r="M962" s="6">
        <v>427</v>
      </c>
    </row>
    <row r="963" spans="2:13" x14ac:dyDescent="0.25">
      <c r="B963" s="8" t="s">
        <v>57048</v>
      </c>
      <c r="C963" s="6">
        <v>5</v>
      </c>
      <c r="D963" s="6"/>
      <c r="E963" s="6"/>
      <c r="F963" s="6">
        <v>6</v>
      </c>
      <c r="G963" s="6">
        <v>6</v>
      </c>
      <c r="H963" s="6">
        <v>6</v>
      </c>
      <c r="I963" s="6">
        <v>6</v>
      </c>
      <c r="J963" s="6">
        <v>6</v>
      </c>
      <c r="K963" s="6">
        <v>7</v>
      </c>
      <c r="L963" s="6">
        <v>8</v>
      </c>
      <c r="M963" s="6">
        <v>7</v>
      </c>
    </row>
    <row r="964" spans="2:13" x14ac:dyDescent="0.25">
      <c r="B964" s="8" t="s">
        <v>57049</v>
      </c>
      <c r="C964" s="6">
        <v>607</v>
      </c>
      <c r="D964" s="6">
        <v>604</v>
      </c>
      <c r="E964" s="6">
        <v>606</v>
      </c>
      <c r="F964" s="6">
        <v>589</v>
      </c>
      <c r="G964" s="6">
        <v>585</v>
      </c>
      <c r="H964" s="6">
        <v>580</v>
      </c>
      <c r="I964" s="6">
        <v>582</v>
      </c>
      <c r="J964" s="6">
        <v>568</v>
      </c>
      <c r="K964" s="6">
        <v>525</v>
      </c>
      <c r="L964" s="6">
        <v>516</v>
      </c>
      <c r="M964" s="6">
        <v>511</v>
      </c>
    </row>
    <row r="965" spans="2:13" x14ac:dyDescent="0.25">
      <c r="B965" s="8" t="s">
        <v>57050</v>
      </c>
      <c r="C965" s="6">
        <v>418</v>
      </c>
      <c r="D965" s="6">
        <v>456</v>
      </c>
      <c r="E965" s="6">
        <v>435</v>
      </c>
      <c r="F965" s="6">
        <v>435</v>
      </c>
      <c r="G965" s="6">
        <v>428</v>
      </c>
      <c r="H965" s="6">
        <v>409</v>
      </c>
      <c r="I965" s="6">
        <v>393</v>
      </c>
      <c r="J965" s="6">
        <v>367</v>
      </c>
      <c r="K965" s="6">
        <v>345</v>
      </c>
      <c r="L965" s="6">
        <v>325</v>
      </c>
      <c r="M965" s="6">
        <v>347</v>
      </c>
    </row>
    <row r="966" spans="2:13" x14ac:dyDescent="0.25">
      <c r="B966" s="8" t="s">
        <v>57051</v>
      </c>
      <c r="C966" s="6">
        <v>278</v>
      </c>
      <c r="D966" s="6">
        <v>187</v>
      </c>
      <c r="E966" s="6">
        <v>162</v>
      </c>
      <c r="F966" s="6">
        <v>151</v>
      </c>
      <c r="G966" s="6">
        <v>117</v>
      </c>
      <c r="H966" s="6">
        <v>99</v>
      </c>
      <c r="I966" s="6">
        <v>102</v>
      </c>
      <c r="J966" s="6">
        <v>96</v>
      </c>
      <c r="K966" s="6">
        <v>88</v>
      </c>
      <c r="L966" s="6">
        <v>90</v>
      </c>
      <c r="M966" s="6">
        <v>87</v>
      </c>
    </row>
    <row r="967" spans="2:13" x14ac:dyDescent="0.25">
      <c r="B967" s="8" t="s">
        <v>57052</v>
      </c>
      <c r="C967" s="6">
        <v>6</v>
      </c>
      <c r="D967" s="6"/>
      <c r="E967" s="6">
        <v>5</v>
      </c>
      <c r="F967" s="6"/>
      <c r="G967" s="6"/>
      <c r="H967" s="6"/>
      <c r="I967" s="6"/>
      <c r="J967" s="6"/>
      <c r="K967" s="6"/>
      <c r="L967" s="6"/>
      <c r="M967" s="6"/>
    </row>
    <row r="968" spans="2:13" x14ac:dyDescent="0.25">
      <c r="B968" s="8" t="s">
        <v>57053</v>
      </c>
      <c r="C968" s="6">
        <v>138</v>
      </c>
      <c r="D968" s="6">
        <v>146</v>
      </c>
      <c r="E968" s="6">
        <v>135</v>
      </c>
      <c r="F968" s="6">
        <v>129</v>
      </c>
      <c r="G968" s="6">
        <v>120</v>
      </c>
      <c r="H968" s="6">
        <v>120</v>
      </c>
      <c r="I968" s="6">
        <v>104</v>
      </c>
      <c r="J968" s="6">
        <v>99</v>
      </c>
      <c r="K968" s="6">
        <v>83</v>
      </c>
      <c r="L968" s="6">
        <v>83</v>
      </c>
      <c r="M968" s="6">
        <v>94</v>
      </c>
    </row>
    <row r="969" spans="2:13" x14ac:dyDescent="0.25">
      <c r="B969" s="8" t="s">
        <v>57054</v>
      </c>
      <c r="C969" s="6">
        <v>682</v>
      </c>
      <c r="D969" s="6">
        <v>665</v>
      </c>
      <c r="E969" s="6">
        <v>645</v>
      </c>
      <c r="F969" s="6">
        <v>624</v>
      </c>
      <c r="G969" s="6">
        <v>616</v>
      </c>
      <c r="H969" s="6">
        <v>620</v>
      </c>
      <c r="I969" s="6">
        <v>633</v>
      </c>
      <c r="J969" s="6">
        <v>605</v>
      </c>
      <c r="K969" s="6">
        <v>570</v>
      </c>
      <c r="L969" s="6">
        <v>563</v>
      </c>
      <c r="M969" s="6">
        <v>551</v>
      </c>
    </row>
    <row r="970" spans="2:13" x14ac:dyDescent="0.25">
      <c r="B970" s="8" t="s">
        <v>57055</v>
      </c>
      <c r="C970" s="6">
        <v>136</v>
      </c>
      <c r="D970" s="6">
        <v>125</v>
      </c>
      <c r="E970" s="6">
        <v>142</v>
      </c>
      <c r="F970" s="6">
        <v>129</v>
      </c>
      <c r="G970" s="6">
        <v>137</v>
      </c>
      <c r="H970" s="6">
        <v>134</v>
      </c>
      <c r="I970" s="6">
        <v>143</v>
      </c>
      <c r="J970" s="6">
        <v>143</v>
      </c>
      <c r="K970" s="6">
        <v>155</v>
      </c>
      <c r="L970" s="6">
        <v>158</v>
      </c>
      <c r="M970" s="6">
        <v>155</v>
      </c>
    </row>
    <row r="971" spans="2:13" x14ac:dyDescent="0.25">
      <c r="B971" s="8" t="s">
        <v>57056</v>
      </c>
      <c r="C971" s="6">
        <v>8</v>
      </c>
      <c r="D971" s="6">
        <v>9</v>
      </c>
      <c r="E971" s="6">
        <v>8</v>
      </c>
      <c r="F971" s="6">
        <v>9</v>
      </c>
      <c r="G971" s="6">
        <v>8</v>
      </c>
      <c r="H971" s="6">
        <v>11</v>
      </c>
      <c r="I971" s="6">
        <v>10</v>
      </c>
      <c r="J971" s="6"/>
      <c r="K971" s="6"/>
      <c r="L971" s="6">
        <v>14</v>
      </c>
      <c r="M971" s="6">
        <v>25</v>
      </c>
    </row>
    <row r="972" spans="2:13" x14ac:dyDescent="0.25">
      <c r="B972" s="8" t="s">
        <v>57057</v>
      </c>
      <c r="C972" s="6">
        <v>528</v>
      </c>
      <c r="D972" s="6">
        <v>482</v>
      </c>
      <c r="E972" s="6">
        <v>506</v>
      </c>
      <c r="F972" s="6">
        <v>485</v>
      </c>
      <c r="G972" s="6">
        <v>441</v>
      </c>
      <c r="H972" s="6">
        <v>457</v>
      </c>
      <c r="I972" s="6">
        <v>439</v>
      </c>
      <c r="J972" s="6">
        <v>429</v>
      </c>
      <c r="K972" s="6">
        <v>411</v>
      </c>
      <c r="L972" s="6">
        <v>404</v>
      </c>
      <c r="M972" s="6">
        <v>398</v>
      </c>
    </row>
    <row r="973" spans="2:13" x14ac:dyDescent="0.25">
      <c r="B973" s="8" t="s">
        <v>57058</v>
      </c>
      <c r="C973" s="6">
        <v>448</v>
      </c>
      <c r="D973" s="6">
        <v>427</v>
      </c>
      <c r="E973" s="6">
        <v>407</v>
      </c>
      <c r="F973" s="6">
        <v>381</v>
      </c>
      <c r="G973" s="6">
        <v>396</v>
      </c>
      <c r="H973" s="6">
        <v>379</v>
      </c>
      <c r="I973" s="6">
        <v>330</v>
      </c>
      <c r="J973" s="6">
        <v>315</v>
      </c>
      <c r="K973" s="6">
        <v>302</v>
      </c>
      <c r="L973" s="6">
        <v>255</v>
      </c>
      <c r="M973" s="6">
        <v>246</v>
      </c>
    </row>
    <row r="974" spans="2:13" x14ac:dyDescent="0.25">
      <c r="B974" s="8" t="s">
        <v>57059</v>
      </c>
      <c r="C974" s="6">
        <v>570</v>
      </c>
      <c r="D974" s="6">
        <v>546</v>
      </c>
      <c r="E974" s="6">
        <v>545</v>
      </c>
      <c r="F974" s="6">
        <v>515</v>
      </c>
      <c r="G974" s="6">
        <v>516</v>
      </c>
      <c r="H974" s="6">
        <v>473</v>
      </c>
      <c r="I974" s="6">
        <v>512</v>
      </c>
      <c r="J974" s="6">
        <v>490</v>
      </c>
      <c r="K974" s="6">
        <v>501</v>
      </c>
      <c r="L974" s="6">
        <v>462</v>
      </c>
      <c r="M974" s="6">
        <v>464</v>
      </c>
    </row>
    <row r="975" spans="2:13" x14ac:dyDescent="0.25">
      <c r="B975" s="8" t="s">
        <v>57060</v>
      </c>
      <c r="C975" s="6">
        <v>156</v>
      </c>
      <c r="D975" s="6">
        <v>131</v>
      </c>
      <c r="E975" s="6">
        <v>132</v>
      </c>
      <c r="F975" s="6">
        <v>130</v>
      </c>
      <c r="G975" s="6">
        <v>120</v>
      </c>
      <c r="H975" s="6">
        <v>108</v>
      </c>
      <c r="I975" s="6">
        <v>99</v>
      </c>
      <c r="J975" s="6">
        <v>83</v>
      </c>
      <c r="K975" s="6">
        <v>77</v>
      </c>
      <c r="L975" s="6">
        <v>79</v>
      </c>
      <c r="M975" s="6">
        <v>75</v>
      </c>
    </row>
    <row r="976" spans="2:13" x14ac:dyDescent="0.25">
      <c r="B976" s="8" t="s">
        <v>57061</v>
      </c>
      <c r="C976" s="6">
        <v>15</v>
      </c>
      <c r="D976" s="6">
        <v>14</v>
      </c>
      <c r="E976" s="6">
        <v>16</v>
      </c>
      <c r="F976" s="6">
        <v>7</v>
      </c>
      <c r="G976" s="6"/>
      <c r="H976" s="6"/>
      <c r="I976" s="6"/>
      <c r="J976" s="6"/>
      <c r="K976" s="6"/>
      <c r="L976" s="6"/>
      <c r="M976" s="6"/>
    </row>
    <row r="977" spans="2:13" x14ac:dyDescent="0.25">
      <c r="B977" s="8" t="s">
        <v>57062</v>
      </c>
      <c r="C977" s="6"/>
      <c r="D977" s="6"/>
      <c r="E977" s="6"/>
      <c r="F977" s="6"/>
      <c r="G977" s="6"/>
      <c r="H977" s="6"/>
      <c r="I977" s="6"/>
      <c r="J977" s="6">
        <v>368</v>
      </c>
      <c r="K977" s="6">
        <v>324</v>
      </c>
      <c r="L977" s="6">
        <v>339</v>
      </c>
      <c r="M977" s="6">
        <v>316</v>
      </c>
    </row>
    <row r="978" spans="2:13" x14ac:dyDescent="0.25">
      <c r="B978" s="8" t="s">
        <v>57063</v>
      </c>
      <c r="C978" s="6"/>
      <c r="D978" s="6"/>
      <c r="E978" s="6"/>
      <c r="F978" s="6"/>
      <c r="G978" s="6"/>
      <c r="H978" s="6"/>
      <c r="I978" s="6"/>
      <c r="J978" s="6">
        <v>532</v>
      </c>
      <c r="K978" s="6">
        <v>558</v>
      </c>
      <c r="L978" s="6">
        <v>543</v>
      </c>
      <c r="M978" s="6">
        <v>561</v>
      </c>
    </row>
    <row r="979" spans="2:13" x14ac:dyDescent="0.25">
      <c r="B979" s="8" t="s">
        <v>57064</v>
      </c>
      <c r="C979" s="6">
        <v>189</v>
      </c>
      <c r="D979" s="6">
        <v>148</v>
      </c>
      <c r="E979" s="6">
        <v>126</v>
      </c>
      <c r="F979" s="6">
        <v>153</v>
      </c>
      <c r="G979" s="6">
        <v>112</v>
      </c>
      <c r="H979" s="6">
        <v>152</v>
      </c>
      <c r="I979" s="6">
        <v>135</v>
      </c>
      <c r="J979" s="6">
        <v>162</v>
      </c>
      <c r="K979" s="6">
        <v>137</v>
      </c>
      <c r="L979" s="6">
        <v>159</v>
      </c>
      <c r="M979" s="6">
        <v>141</v>
      </c>
    </row>
    <row r="980" spans="2:13" x14ac:dyDescent="0.25">
      <c r="B980" s="8" t="s">
        <v>57065</v>
      </c>
      <c r="C980" s="6">
        <v>13</v>
      </c>
      <c r="D980" s="6">
        <v>10</v>
      </c>
      <c r="E980" s="6">
        <v>6</v>
      </c>
      <c r="F980" s="6"/>
      <c r="G980" s="6"/>
      <c r="H980" s="6"/>
      <c r="I980" s="6"/>
      <c r="J980" s="6"/>
      <c r="K980" s="6"/>
      <c r="L980" s="6"/>
      <c r="M980" s="6"/>
    </row>
    <row r="981" spans="2:13" x14ac:dyDescent="0.25">
      <c r="B981" s="8" t="s">
        <v>57066</v>
      </c>
      <c r="C981" s="6">
        <v>42</v>
      </c>
      <c r="D981" s="6">
        <v>47</v>
      </c>
      <c r="E981" s="6">
        <v>30</v>
      </c>
      <c r="F981" s="6">
        <v>35</v>
      </c>
      <c r="G981" s="6">
        <v>36</v>
      </c>
      <c r="H981" s="6">
        <v>31</v>
      </c>
      <c r="I981" s="6">
        <v>22</v>
      </c>
      <c r="J981" s="6">
        <v>33</v>
      </c>
      <c r="K981" s="6">
        <v>25</v>
      </c>
      <c r="L981" s="6">
        <v>30</v>
      </c>
      <c r="M981" s="6">
        <v>32</v>
      </c>
    </row>
    <row r="982" spans="2:13" x14ac:dyDescent="0.25">
      <c r="B982" s="8" t="s">
        <v>57067</v>
      </c>
      <c r="C982" s="6">
        <v>206</v>
      </c>
      <c r="D982" s="6">
        <v>198</v>
      </c>
      <c r="E982" s="6">
        <v>192</v>
      </c>
      <c r="F982" s="6">
        <v>179</v>
      </c>
      <c r="G982" s="6">
        <v>198</v>
      </c>
      <c r="H982" s="6">
        <v>204</v>
      </c>
      <c r="I982" s="6">
        <v>213</v>
      </c>
      <c r="J982" s="6">
        <v>205</v>
      </c>
      <c r="K982" s="6">
        <v>215</v>
      </c>
      <c r="L982" s="6">
        <v>223</v>
      </c>
      <c r="M982" s="6">
        <v>228</v>
      </c>
    </row>
    <row r="983" spans="2:13" x14ac:dyDescent="0.25">
      <c r="B983" s="8" t="s">
        <v>57068</v>
      </c>
      <c r="C983" s="6">
        <v>333</v>
      </c>
      <c r="D983" s="6">
        <v>335</v>
      </c>
      <c r="E983" s="6">
        <v>333</v>
      </c>
      <c r="F983" s="6">
        <v>317</v>
      </c>
      <c r="G983" s="6">
        <v>324</v>
      </c>
      <c r="H983" s="6">
        <v>308</v>
      </c>
      <c r="I983" s="6">
        <v>288</v>
      </c>
      <c r="J983" s="6">
        <v>296</v>
      </c>
      <c r="K983" s="6">
        <v>284</v>
      </c>
      <c r="L983" s="6">
        <v>282</v>
      </c>
      <c r="M983" s="6">
        <v>275</v>
      </c>
    </row>
    <row r="984" spans="2:13" x14ac:dyDescent="0.25">
      <c r="B984" s="8" t="s">
        <v>57069</v>
      </c>
      <c r="C984" s="6">
        <v>151</v>
      </c>
      <c r="D984" s="6">
        <v>147</v>
      </c>
      <c r="E984" s="6">
        <v>153</v>
      </c>
      <c r="F984" s="6">
        <v>158</v>
      </c>
      <c r="G984" s="6">
        <v>165</v>
      </c>
      <c r="H984" s="6">
        <v>162</v>
      </c>
      <c r="I984" s="6">
        <v>155</v>
      </c>
      <c r="J984" s="6">
        <v>147</v>
      </c>
      <c r="K984" s="6">
        <v>150</v>
      </c>
      <c r="L984" s="6">
        <v>135</v>
      </c>
      <c r="M984" s="6">
        <v>125</v>
      </c>
    </row>
    <row r="985" spans="2:13" x14ac:dyDescent="0.25">
      <c r="B985" s="8" t="s">
        <v>57070</v>
      </c>
      <c r="C985" s="6">
        <v>148</v>
      </c>
      <c r="D985" s="6">
        <v>142</v>
      </c>
      <c r="E985" s="6">
        <v>145</v>
      </c>
      <c r="F985" s="6">
        <v>135</v>
      </c>
      <c r="G985" s="6">
        <v>134</v>
      </c>
      <c r="H985" s="6">
        <v>129</v>
      </c>
      <c r="I985" s="6">
        <v>127</v>
      </c>
      <c r="J985" s="6">
        <v>115</v>
      </c>
      <c r="K985" s="6">
        <v>105</v>
      </c>
      <c r="L985" s="6">
        <v>95</v>
      </c>
      <c r="M985" s="6">
        <v>100</v>
      </c>
    </row>
    <row r="986" spans="2:13" x14ac:dyDescent="0.25">
      <c r="B986" s="8" t="s">
        <v>57071</v>
      </c>
      <c r="C986" s="6">
        <v>478</v>
      </c>
      <c r="D986" s="6">
        <v>458</v>
      </c>
      <c r="E986" s="6">
        <v>427</v>
      </c>
      <c r="F986" s="6">
        <v>373</v>
      </c>
      <c r="G986" s="6">
        <v>372</v>
      </c>
      <c r="H986" s="6">
        <v>348</v>
      </c>
      <c r="I986" s="6">
        <v>346</v>
      </c>
      <c r="J986" s="6">
        <v>324</v>
      </c>
      <c r="K986" s="6">
        <v>324</v>
      </c>
      <c r="L986" s="6">
        <v>323</v>
      </c>
      <c r="M986" s="6">
        <v>325</v>
      </c>
    </row>
    <row r="987" spans="2:13" x14ac:dyDescent="0.25">
      <c r="B987" s="8" t="s">
        <v>57072</v>
      </c>
      <c r="C987" s="6">
        <v>445</v>
      </c>
      <c r="D987" s="6">
        <v>454</v>
      </c>
      <c r="E987" s="6">
        <v>448</v>
      </c>
      <c r="F987" s="6">
        <v>446</v>
      </c>
      <c r="G987" s="6">
        <v>427</v>
      </c>
      <c r="H987" s="6">
        <v>412</v>
      </c>
      <c r="I987" s="6">
        <v>419</v>
      </c>
      <c r="J987" s="6">
        <v>381</v>
      </c>
      <c r="K987" s="6">
        <v>338</v>
      </c>
      <c r="L987" s="6">
        <v>296</v>
      </c>
      <c r="M987" s="6">
        <v>291</v>
      </c>
    </row>
    <row r="988" spans="2:13" x14ac:dyDescent="0.25">
      <c r="B988" s="8" t="s">
        <v>57073</v>
      </c>
      <c r="C988" s="6">
        <v>659</v>
      </c>
      <c r="D988" s="6">
        <v>615</v>
      </c>
      <c r="E988" s="6">
        <v>601</v>
      </c>
      <c r="F988" s="6">
        <v>590</v>
      </c>
      <c r="G988" s="6">
        <v>580</v>
      </c>
      <c r="H988" s="6">
        <v>578</v>
      </c>
      <c r="I988" s="6">
        <v>545</v>
      </c>
      <c r="J988" s="6">
        <v>535</v>
      </c>
      <c r="K988" s="6">
        <v>499</v>
      </c>
      <c r="L988" s="6">
        <v>486</v>
      </c>
      <c r="M988" s="6">
        <v>500</v>
      </c>
    </row>
    <row r="989" spans="2:13" x14ac:dyDescent="0.25">
      <c r="B989" s="8" t="s">
        <v>57074</v>
      </c>
      <c r="C989" s="6">
        <v>172</v>
      </c>
      <c r="D989" s="6">
        <v>174</v>
      </c>
      <c r="E989" s="6">
        <v>163</v>
      </c>
      <c r="F989" s="6">
        <v>157</v>
      </c>
      <c r="G989" s="6">
        <v>166</v>
      </c>
      <c r="H989" s="6">
        <v>163</v>
      </c>
      <c r="I989" s="6">
        <v>152</v>
      </c>
      <c r="J989" s="6">
        <v>156</v>
      </c>
      <c r="K989" s="6">
        <v>150</v>
      </c>
      <c r="L989" s="6">
        <v>140</v>
      </c>
      <c r="M989" s="6">
        <v>147</v>
      </c>
    </row>
    <row r="990" spans="2:13" x14ac:dyDescent="0.25">
      <c r="B990" s="8" t="s">
        <v>57075</v>
      </c>
      <c r="C990" s="6">
        <v>86</v>
      </c>
      <c r="D990" s="6">
        <v>88</v>
      </c>
      <c r="E990" s="6">
        <v>94</v>
      </c>
      <c r="F990" s="6">
        <v>84</v>
      </c>
      <c r="G990" s="6">
        <v>61</v>
      </c>
      <c r="H990" s="6">
        <v>51</v>
      </c>
      <c r="I990" s="6">
        <v>47</v>
      </c>
      <c r="J990" s="6">
        <v>47</v>
      </c>
      <c r="K990" s="6">
        <v>49</v>
      </c>
      <c r="L990" s="6">
        <v>46</v>
      </c>
      <c r="M990" s="6">
        <v>46</v>
      </c>
    </row>
    <row r="991" spans="2:13" x14ac:dyDescent="0.25">
      <c r="B991" s="8" t="s">
        <v>57076</v>
      </c>
      <c r="C991" s="6">
        <v>80</v>
      </c>
      <c r="D991" s="6">
        <v>76</v>
      </c>
      <c r="E991" s="6">
        <v>85</v>
      </c>
      <c r="F991" s="6">
        <v>91</v>
      </c>
      <c r="G991" s="6">
        <v>89</v>
      </c>
      <c r="H991" s="6">
        <v>79</v>
      </c>
      <c r="I991" s="6">
        <v>90</v>
      </c>
      <c r="J991" s="6">
        <v>98</v>
      </c>
      <c r="K991" s="6">
        <v>92</v>
      </c>
      <c r="L991" s="6">
        <v>85</v>
      </c>
      <c r="M991" s="6">
        <v>100</v>
      </c>
    </row>
    <row r="992" spans="2:13" x14ac:dyDescent="0.25">
      <c r="B992" s="8" t="s">
        <v>57077</v>
      </c>
      <c r="C992" s="6">
        <v>300</v>
      </c>
      <c r="D992" s="6">
        <v>314</v>
      </c>
      <c r="E992" s="6">
        <v>295</v>
      </c>
      <c r="F992" s="6">
        <v>286</v>
      </c>
      <c r="G992" s="6">
        <v>274</v>
      </c>
      <c r="H992" s="6">
        <v>289</v>
      </c>
      <c r="I992" s="6">
        <v>260</v>
      </c>
      <c r="J992" s="6">
        <v>242</v>
      </c>
      <c r="K992" s="6">
        <v>225</v>
      </c>
      <c r="L992" s="6">
        <v>248</v>
      </c>
      <c r="M992" s="6">
        <v>228</v>
      </c>
    </row>
    <row r="993" spans="2:13" x14ac:dyDescent="0.25">
      <c r="B993" s="8" t="s">
        <v>57078</v>
      </c>
      <c r="C993" s="6">
        <v>111</v>
      </c>
      <c r="D993" s="6">
        <v>103</v>
      </c>
      <c r="E993" s="6">
        <v>89</v>
      </c>
      <c r="F993" s="6">
        <v>96</v>
      </c>
      <c r="G993" s="6">
        <v>101</v>
      </c>
      <c r="H993" s="6">
        <v>93</v>
      </c>
      <c r="I993" s="6">
        <v>90</v>
      </c>
      <c r="J993" s="6">
        <v>81</v>
      </c>
      <c r="K993" s="6">
        <v>76</v>
      </c>
      <c r="L993" s="6">
        <v>77</v>
      </c>
      <c r="M993" s="6">
        <v>73</v>
      </c>
    </row>
    <row r="994" spans="2:13" x14ac:dyDescent="0.25">
      <c r="B994" s="8" t="s">
        <v>57079</v>
      </c>
      <c r="C994" s="6">
        <v>546</v>
      </c>
      <c r="D994" s="6">
        <v>561</v>
      </c>
      <c r="E994" s="6">
        <v>526</v>
      </c>
      <c r="F994" s="6">
        <v>560</v>
      </c>
      <c r="G994" s="6">
        <v>565</v>
      </c>
      <c r="H994" s="6">
        <v>530</v>
      </c>
      <c r="I994" s="6">
        <v>524</v>
      </c>
      <c r="J994" s="6">
        <v>528</v>
      </c>
      <c r="K994" s="6">
        <v>532</v>
      </c>
      <c r="L994" s="6">
        <v>534</v>
      </c>
      <c r="M994" s="6">
        <v>551</v>
      </c>
    </row>
    <row r="995" spans="2:13" x14ac:dyDescent="0.25">
      <c r="B995" s="8" t="s">
        <v>57080</v>
      </c>
      <c r="C995" s="6">
        <v>6</v>
      </c>
      <c r="D995" s="6"/>
      <c r="E995" s="6"/>
      <c r="F995" s="6"/>
      <c r="G995" s="6"/>
      <c r="H995" s="6"/>
      <c r="I995" s="6"/>
      <c r="J995" s="6"/>
      <c r="K995" s="6"/>
      <c r="L995" s="6"/>
      <c r="M995" s="6"/>
    </row>
    <row r="996" spans="2:13" x14ac:dyDescent="0.25">
      <c r="B996" s="8" t="s">
        <v>57081</v>
      </c>
      <c r="C996" s="6">
        <v>114</v>
      </c>
      <c r="D996" s="6">
        <v>124</v>
      </c>
      <c r="E996" s="6">
        <v>123</v>
      </c>
      <c r="F996" s="6">
        <v>124</v>
      </c>
      <c r="G996" s="6">
        <v>119</v>
      </c>
      <c r="H996" s="6">
        <v>121</v>
      </c>
      <c r="I996" s="6">
        <v>122</v>
      </c>
      <c r="J996" s="6">
        <v>118</v>
      </c>
      <c r="K996" s="6">
        <v>122</v>
      </c>
      <c r="L996" s="6">
        <v>129</v>
      </c>
      <c r="M996" s="6">
        <v>126</v>
      </c>
    </row>
    <row r="997" spans="2:13" x14ac:dyDescent="0.25">
      <c r="B997" s="8" t="s">
        <v>57082</v>
      </c>
      <c r="C997" s="6">
        <v>567</v>
      </c>
      <c r="D997" s="6">
        <v>516</v>
      </c>
      <c r="E997" s="6">
        <v>491</v>
      </c>
      <c r="F997" s="6">
        <v>460</v>
      </c>
      <c r="G997" s="6">
        <v>443</v>
      </c>
      <c r="H997" s="6">
        <v>449</v>
      </c>
      <c r="I997" s="6">
        <v>437</v>
      </c>
      <c r="J997" s="6">
        <v>443</v>
      </c>
      <c r="K997" s="6">
        <v>413</v>
      </c>
      <c r="L997" s="6">
        <v>416</v>
      </c>
      <c r="M997" s="6">
        <v>395</v>
      </c>
    </row>
    <row r="998" spans="2:13" x14ac:dyDescent="0.25">
      <c r="B998" s="8" t="s">
        <v>57083</v>
      </c>
      <c r="C998" s="6">
        <v>627</v>
      </c>
      <c r="D998" s="6">
        <v>604</v>
      </c>
      <c r="E998" s="6">
        <v>591</v>
      </c>
      <c r="F998" s="6">
        <v>566</v>
      </c>
      <c r="G998" s="6">
        <v>584</v>
      </c>
      <c r="H998" s="6">
        <v>575</v>
      </c>
      <c r="I998" s="6">
        <v>552</v>
      </c>
      <c r="J998" s="6">
        <v>546</v>
      </c>
      <c r="K998" s="6">
        <v>523</v>
      </c>
      <c r="L998" s="6">
        <v>512</v>
      </c>
      <c r="M998" s="6">
        <v>514</v>
      </c>
    </row>
    <row r="999" spans="2:13" x14ac:dyDescent="0.25">
      <c r="B999" s="8" t="s">
        <v>57084</v>
      </c>
      <c r="C999" s="6">
        <v>147</v>
      </c>
      <c r="D999" s="6">
        <v>138</v>
      </c>
      <c r="E999" s="6">
        <v>142</v>
      </c>
      <c r="F999" s="6">
        <v>137</v>
      </c>
      <c r="G999" s="6">
        <v>128</v>
      </c>
      <c r="H999" s="6">
        <v>110</v>
      </c>
      <c r="I999" s="6">
        <v>112</v>
      </c>
      <c r="J999" s="6">
        <v>93</v>
      </c>
      <c r="K999" s="6">
        <v>98</v>
      </c>
      <c r="L999" s="6">
        <v>85</v>
      </c>
      <c r="M999" s="6">
        <v>73</v>
      </c>
    </row>
    <row r="1000" spans="2:13" x14ac:dyDescent="0.25">
      <c r="B1000" s="8" t="s">
        <v>57085</v>
      </c>
      <c r="C1000" s="6">
        <v>438</v>
      </c>
      <c r="D1000" s="6">
        <v>301</v>
      </c>
      <c r="E1000" s="6">
        <v>301</v>
      </c>
      <c r="F1000" s="6">
        <v>270</v>
      </c>
      <c r="G1000" s="6">
        <v>293</v>
      </c>
      <c r="H1000" s="6">
        <v>293</v>
      </c>
      <c r="I1000" s="6">
        <v>282</v>
      </c>
      <c r="J1000" s="6">
        <v>275</v>
      </c>
      <c r="K1000" s="6">
        <v>277</v>
      </c>
      <c r="L1000" s="6">
        <v>248</v>
      </c>
      <c r="M1000" s="6">
        <v>242</v>
      </c>
    </row>
    <row r="1001" spans="2:13" x14ac:dyDescent="0.25">
      <c r="B1001" s="8" t="s">
        <v>57086</v>
      </c>
      <c r="C1001" s="6">
        <v>824</v>
      </c>
      <c r="D1001" s="6">
        <v>838</v>
      </c>
      <c r="E1001" s="6">
        <v>791</v>
      </c>
      <c r="F1001" s="6">
        <v>819</v>
      </c>
      <c r="G1001" s="6">
        <v>793</v>
      </c>
      <c r="H1001" s="6">
        <v>690</v>
      </c>
      <c r="I1001" s="6">
        <v>674</v>
      </c>
      <c r="J1001" s="6">
        <v>644</v>
      </c>
      <c r="K1001" s="6">
        <v>658</v>
      </c>
      <c r="L1001" s="6">
        <v>620</v>
      </c>
      <c r="M1001" s="6">
        <v>610</v>
      </c>
    </row>
    <row r="1002" spans="2:13" x14ac:dyDescent="0.25">
      <c r="B1002" s="8" t="s">
        <v>57087</v>
      </c>
      <c r="C1002" s="6">
        <v>640</v>
      </c>
      <c r="D1002" s="6">
        <v>618</v>
      </c>
      <c r="E1002" s="6">
        <v>601</v>
      </c>
      <c r="F1002" s="6">
        <v>591</v>
      </c>
      <c r="G1002" s="6">
        <v>575</v>
      </c>
      <c r="H1002" s="6">
        <v>594</v>
      </c>
      <c r="I1002" s="6">
        <v>614</v>
      </c>
      <c r="J1002" s="6">
        <v>628</v>
      </c>
      <c r="K1002" s="6">
        <v>619</v>
      </c>
      <c r="L1002" s="6">
        <v>580</v>
      </c>
      <c r="M1002" s="6">
        <v>582</v>
      </c>
    </row>
    <row r="1003" spans="2:13" x14ac:dyDescent="0.25">
      <c r="B1003" s="8" t="s">
        <v>57088</v>
      </c>
      <c r="C1003" s="6">
        <v>895</v>
      </c>
      <c r="D1003" s="6">
        <v>921</v>
      </c>
      <c r="E1003" s="6">
        <v>870</v>
      </c>
      <c r="F1003" s="6">
        <v>830</v>
      </c>
      <c r="G1003" s="6">
        <v>849</v>
      </c>
      <c r="H1003" s="6">
        <v>834</v>
      </c>
      <c r="I1003" s="6">
        <v>841</v>
      </c>
      <c r="J1003" s="6">
        <v>810</v>
      </c>
      <c r="K1003" s="6">
        <v>809</v>
      </c>
      <c r="L1003" s="6">
        <v>808</v>
      </c>
      <c r="M1003" s="6">
        <v>810</v>
      </c>
    </row>
    <row r="1004" spans="2:13" x14ac:dyDescent="0.25">
      <c r="B1004" s="8" t="s">
        <v>57089</v>
      </c>
      <c r="C1004" s="6">
        <v>383</v>
      </c>
      <c r="D1004" s="6">
        <v>455</v>
      </c>
      <c r="E1004" s="6">
        <v>426</v>
      </c>
      <c r="F1004" s="6">
        <v>387</v>
      </c>
      <c r="G1004" s="6">
        <v>376</v>
      </c>
      <c r="H1004" s="6">
        <v>349</v>
      </c>
      <c r="I1004" s="6">
        <v>336</v>
      </c>
      <c r="J1004" s="6">
        <v>330</v>
      </c>
      <c r="K1004" s="6">
        <v>297</v>
      </c>
      <c r="L1004" s="6">
        <v>294</v>
      </c>
      <c r="M1004" s="6">
        <v>337</v>
      </c>
    </row>
    <row r="1005" spans="2:13" x14ac:dyDescent="0.25">
      <c r="B1005" s="8" t="s">
        <v>57090</v>
      </c>
      <c r="C1005" s="6"/>
      <c r="D1005" s="6"/>
      <c r="E1005" s="6"/>
      <c r="F1005" s="6"/>
      <c r="G1005" s="6">
        <v>25</v>
      </c>
      <c r="H1005" s="6">
        <v>156</v>
      </c>
      <c r="I1005" s="6">
        <v>152</v>
      </c>
      <c r="J1005" s="6">
        <v>145</v>
      </c>
      <c r="K1005" s="6">
        <v>155</v>
      </c>
      <c r="L1005" s="6">
        <v>143</v>
      </c>
      <c r="M1005" s="6">
        <v>174</v>
      </c>
    </row>
    <row r="1006" spans="2:13" x14ac:dyDescent="0.25">
      <c r="B1006" s="8" t="s">
        <v>57091</v>
      </c>
      <c r="C1006" s="6">
        <v>126</v>
      </c>
      <c r="D1006" s="6">
        <v>124</v>
      </c>
      <c r="E1006" s="6">
        <v>108</v>
      </c>
      <c r="F1006" s="6">
        <v>103</v>
      </c>
      <c r="G1006" s="6">
        <v>113</v>
      </c>
      <c r="H1006" s="6">
        <v>102</v>
      </c>
      <c r="I1006" s="6">
        <v>93</v>
      </c>
      <c r="J1006" s="6">
        <v>107</v>
      </c>
      <c r="K1006" s="6">
        <v>108</v>
      </c>
      <c r="L1006" s="6">
        <v>107</v>
      </c>
      <c r="M1006" s="6">
        <v>114</v>
      </c>
    </row>
    <row r="1007" spans="2:13" x14ac:dyDescent="0.25">
      <c r="B1007" s="8" t="s">
        <v>57092</v>
      </c>
      <c r="C1007" s="6">
        <v>286</v>
      </c>
      <c r="D1007" s="6">
        <v>265</v>
      </c>
      <c r="E1007" s="6">
        <v>250</v>
      </c>
      <c r="F1007" s="6">
        <v>250</v>
      </c>
      <c r="G1007" s="6">
        <v>239</v>
      </c>
      <c r="H1007" s="6">
        <v>233</v>
      </c>
      <c r="I1007" s="6">
        <v>241</v>
      </c>
      <c r="J1007" s="6">
        <v>235</v>
      </c>
      <c r="K1007" s="6">
        <v>204</v>
      </c>
      <c r="L1007" s="6">
        <v>187</v>
      </c>
      <c r="M1007" s="6">
        <v>177</v>
      </c>
    </row>
    <row r="1008" spans="2:13" x14ac:dyDescent="0.25">
      <c r="B1008" s="8" t="s">
        <v>57093</v>
      </c>
      <c r="C1008" s="6">
        <v>91</v>
      </c>
      <c r="D1008" s="6">
        <v>92</v>
      </c>
      <c r="E1008" s="6">
        <v>78</v>
      </c>
      <c r="F1008" s="6">
        <v>86</v>
      </c>
      <c r="G1008" s="6">
        <v>84</v>
      </c>
      <c r="H1008" s="6">
        <v>83</v>
      </c>
      <c r="I1008" s="6">
        <v>68</v>
      </c>
      <c r="J1008" s="6">
        <v>63</v>
      </c>
      <c r="K1008" s="6">
        <v>61</v>
      </c>
      <c r="L1008" s="6">
        <v>64</v>
      </c>
      <c r="M1008" s="6">
        <v>68</v>
      </c>
    </row>
    <row r="1009" spans="2:13" x14ac:dyDescent="0.25">
      <c r="B1009" s="8" t="s">
        <v>57094</v>
      </c>
      <c r="C1009" s="6">
        <v>416</v>
      </c>
      <c r="D1009" s="6">
        <v>384</v>
      </c>
      <c r="E1009" s="6">
        <v>395</v>
      </c>
      <c r="F1009" s="6">
        <v>395</v>
      </c>
      <c r="G1009" s="6">
        <v>400</v>
      </c>
      <c r="H1009" s="6">
        <v>342</v>
      </c>
      <c r="I1009" s="6">
        <v>355</v>
      </c>
      <c r="J1009" s="6">
        <v>329</v>
      </c>
      <c r="K1009" s="6">
        <v>319</v>
      </c>
      <c r="L1009" s="6">
        <v>307</v>
      </c>
      <c r="M1009" s="6">
        <v>322</v>
      </c>
    </row>
    <row r="1010" spans="2:13" x14ac:dyDescent="0.25">
      <c r="B1010" s="8" t="s">
        <v>57095</v>
      </c>
      <c r="C1010" s="6"/>
      <c r="D1010" s="6"/>
      <c r="E1010" s="6"/>
      <c r="F1010" s="6"/>
      <c r="G1010" s="6"/>
      <c r="H1010" s="6"/>
      <c r="I1010" s="6"/>
      <c r="J1010" s="6">
        <v>440</v>
      </c>
      <c r="K1010" s="6">
        <v>436</v>
      </c>
      <c r="L1010" s="6">
        <v>456</v>
      </c>
      <c r="M1010" s="6">
        <v>447</v>
      </c>
    </row>
    <row r="1011" spans="2:13" x14ac:dyDescent="0.25">
      <c r="B1011" s="8" t="s">
        <v>57096</v>
      </c>
      <c r="C1011" s="6"/>
      <c r="D1011" s="6"/>
      <c r="E1011" s="6"/>
      <c r="F1011" s="6"/>
      <c r="G1011" s="6"/>
      <c r="H1011" s="6"/>
      <c r="I1011" s="6"/>
      <c r="J1011" s="6">
        <v>297</v>
      </c>
      <c r="K1011" s="6">
        <v>304</v>
      </c>
      <c r="L1011" s="6">
        <v>316</v>
      </c>
      <c r="M1011" s="6">
        <v>351</v>
      </c>
    </row>
    <row r="1012" spans="2:13" x14ac:dyDescent="0.25">
      <c r="B1012" s="8" t="s">
        <v>57097</v>
      </c>
      <c r="C1012" s="6">
        <v>548</v>
      </c>
      <c r="D1012" s="6">
        <v>525</v>
      </c>
      <c r="E1012" s="6">
        <v>514</v>
      </c>
      <c r="F1012" s="6">
        <v>496</v>
      </c>
      <c r="G1012" s="6">
        <v>495</v>
      </c>
      <c r="H1012" s="6">
        <v>471</v>
      </c>
      <c r="I1012" s="6">
        <v>470</v>
      </c>
      <c r="J1012" s="6">
        <v>466</v>
      </c>
      <c r="K1012" s="6">
        <v>458</v>
      </c>
      <c r="L1012" s="6">
        <v>456</v>
      </c>
      <c r="M1012" s="6">
        <v>429</v>
      </c>
    </row>
    <row r="1013" spans="2:13" x14ac:dyDescent="0.25">
      <c r="B1013" s="8" t="s">
        <v>57098</v>
      </c>
      <c r="C1013" s="6">
        <v>356</v>
      </c>
      <c r="D1013" s="6">
        <v>352</v>
      </c>
      <c r="E1013" s="6">
        <v>357</v>
      </c>
      <c r="F1013" s="6">
        <v>335</v>
      </c>
      <c r="G1013" s="6">
        <v>323</v>
      </c>
      <c r="H1013" s="6">
        <v>334</v>
      </c>
      <c r="I1013" s="6">
        <v>339</v>
      </c>
      <c r="J1013" s="6">
        <v>343</v>
      </c>
      <c r="K1013" s="6">
        <v>329</v>
      </c>
      <c r="L1013" s="6">
        <v>322</v>
      </c>
      <c r="M1013" s="6">
        <v>307</v>
      </c>
    </row>
    <row r="1014" spans="2:13" x14ac:dyDescent="0.25">
      <c r="B1014" s="8" t="s">
        <v>57099</v>
      </c>
      <c r="C1014" s="6">
        <v>422</v>
      </c>
      <c r="D1014" s="6">
        <v>440</v>
      </c>
      <c r="E1014" s="6">
        <v>447</v>
      </c>
      <c r="F1014" s="6">
        <v>454</v>
      </c>
      <c r="G1014" s="6">
        <v>439</v>
      </c>
      <c r="H1014" s="6">
        <v>445</v>
      </c>
      <c r="I1014" s="6">
        <v>421</v>
      </c>
      <c r="J1014" s="6">
        <v>418</v>
      </c>
      <c r="K1014" s="6">
        <v>398</v>
      </c>
      <c r="L1014" s="6">
        <v>398</v>
      </c>
      <c r="M1014" s="6">
        <v>418</v>
      </c>
    </row>
    <row r="1015" spans="2:13" x14ac:dyDescent="0.25">
      <c r="B1015" s="8" t="s">
        <v>57100</v>
      </c>
      <c r="C1015" s="6">
        <v>296</v>
      </c>
      <c r="D1015" s="6">
        <v>246</v>
      </c>
      <c r="E1015" s="6">
        <v>275</v>
      </c>
      <c r="F1015" s="6">
        <v>255</v>
      </c>
      <c r="G1015" s="6">
        <v>266</v>
      </c>
      <c r="H1015" s="6">
        <v>220</v>
      </c>
      <c r="I1015" s="6">
        <v>200</v>
      </c>
      <c r="J1015" s="6">
        <v>179</v>
      </c>
      <c r="K1015" s="6">
        <v>168</v>
      </c>
      <c r="L1015" s="6">
        <v>117</v>
      </c>
      <c r="M1015" s="6">
        <v>126</v>
      </c>
    </row>
    <row r="1016" spans="2:13" x14ac:dyDescent="0.25">
      <c r="B1016" s="8" t="s">
        <v>57101</v>
      </c>
      <c r="C1016" s="6">
        <v>56</v>
      </c>
      <c r="D1016" s="6">
        <v>43</v>
      </c>
      <c r="E1016" s="6">
        <v>41</v>
      </c>
      <c r="F1016" s="6">
        <v>53</v>
      </c>
      <c r="G1016" s="6">
        <v>50</v>
      </c>
      <c r="H1016" s="6">
        <v>50</v>
      </c>
      <c r="I1016" s="6">
        <v>51</v>
      </c>
      <c r="J1016" s="6">
        <v>58</v>
      </c>
      <c r="K1016" s="6">
        <v>47</v>
      </c>
      <c r="L1016" s="6">
        <v>43</v>
      </c>
      <c r="M1016" s="6">
        <v>49</v>
      </c>
    </row>
    <row r="1017" spans="2:13" x14ac:dyDescent="0.25">
      <c r="B1017" s="8" t="s">
        <v>57102</v>
      </c>
      <c r="C1017" s="6">
        <v>225</v>
      </c>
      <c r="D1017" s="6">
        <v>231</v>
      </c>
      <c r="E1017" s="6">
        <v>238</v>
      </c>
      <c r="F1017" s="6">
        <v>260</v>
      </c>
      <c r="G1017" s="6">
        <v>254</v>
      </c>
      <c r="H1017" s="6">
        <v>243</v>
      </c>
      <c r="I1017" s="6">
        <v>244</v>
      </c>
      <c r="J1017" s="6">
        <v>241</v>
      </c>
      <c r="K1017" s="6">
        <v>240</v>
      </c>
      <c r="L1017" s="6">
        <v>244</v>
      </c>
      <c r="M1017" s="6">
        <v>225</v>
      </c>
    </row>
    <row r="1018" spans="2:13" x14ac:dyDescent="0.25">
      <c r="B1018" s="8" t="s">
        <v>57103</v>
      </c>
      <c r="C1018" s="6">
        <v>312</v>
      </c>
      <c r="D1018" s="6">
        <v>295</v>
      </c>
      <c r="E1018" s="6">
        <v>306</v>
      </c>
      <c r="F1018" s="6">
        <v>291</v>
      </c>
      <c r="G1018" s="6">
        <v>280</v>
      </c>
      <c r="H1018" s="6">
        <v>263</v>
      </c>
      <c r="I1018" s="6">
        <v>248</v>
      </c>
      <c r="J1018" s="6">
        <v>240</v>
      </c>
      <c r="K1018" s="6">
        <v>236</v>
      </c>
      <c r="L1018" s="6">
        <v>233</v>
      </c>
      <c r="M1018" s="6">
        <v>218</v>
      </c>
    </row>
    <row r="1019" spans="2:13" x14ac:dyDescent="0.25">
      <c r="B1019" s="8" t="s">
        <v>57104</v>
      </c>
      <c r="C1019" s="6"/>
      <c r="D1019" s="6"/>
      <c r="E1019" s="6"/>
      <c r="F1019" s="6"/>
      <c r="G1019" s="6"/>
      <c r="H1019" s="6"/>
      <c r="I1019" s="6">
        <v>14</v>
      </c>
      <c r="J1019" s="6">
        <v>13</v>
      </c>
      <c r="K1019" s="6">
        <v>11</v>
      </c>
      <c r="L1019" s="6">
        <v>14</v>
      </c>
      <c r="M1019" s="6">
        <v>15</v>
      </c>
    </row>
    <row r="1020" spans="2:13" x14ac:dyDescent="0.25">
      <c r="B1020" s="8" t="s">
        <v>57105</v>
      </c>
      <c r="C1020" s="6">
        <v>548</v>
      </c>
      <c r="D1020" s="6">
        <v>546</v>
      </c>
      <c r="E1020" s="6">
        <v>549</v>
      </c>
      <c r="F1020" s="6">
        <v>538</v>
      </c>
      <c r="G1020" s="6">
        <v>532</v>
      </c>
      <c r="H1020" s="6">
        <v>561</v>
      </c>
      <c r="I1020" s="6">
        <v>534</v>
      </c>
      <c r="J1020" s="6">
        <v>531</v>
      </c>
      <c r="K1020" s="6">
        <v>522</v>
      </c>
      <c r="L1020" s="6">
        <v>500</v>
      </c>
      <c r="M1020" s="6">
        <v>498</v>
      </c>
    </row>
    <row r="1021" spans="2:13" x14ac:dyDescent="0.25">
      <c r="B1021" s="8" t="s">
        <v>57106</v>
      </c>
      <c r="C1021" s="6">
        <v>123</v>
      </c>
      <c r="D1021" s="6">
        <v>116</v>
      </c>
      <c r="E1021" s="6">
        <v>117</v>
      </c>
      <c r="F1021" s="6">
        <v>113</v>
      </c>
      <c r="G1021" s="6">
        <v>102</v>
      </c>
      <c r="H1021" s="6">
        <v>111</v>
      </c>
      <c r="I1021" s="6">
        <v>110</v>
      </c>
      <c r="J1021" s="6">
        <v>109</v>
      </c>
      <c r="K1021" s="6">
        <v>98</v>
      </c>
      <c r="L1021" s="6">
        <v>104</v>
      </c>
      <c r="M1021" s="6">
        <v>113</v>
      </c>
    </row>
    <row r="1022" spans="2:13" x14ac:dyDescent="0.25">
      <c r="B1022" s="8" t="s">
        <v>57107</v>
      </c>
      <c r="C1022" s="6">
        <v>11</v>
      </c>
      <c r="D1022" s="6">
        <v>24</v>
      </c>
      <c r="E1022" s="6">
        <v>24</v>
      </c>
      <c r="F1022" s="6">
        <v>18</v>
      </c>
      <c r="G1022" s="6">
        <v>18</v>
      </c>
      <c r="H1022" s="6">
        <v>12</v>
      </c>
      <c r="I1022" s="6"/>
      <c r="J1022" s="6"/>
      <c r="K1022" s="6"/>
      <c r="L1022" s="6"/>
      <c r="M1022" s="6"/>
    </row>
    <row r="1023" spans="2:13" x14ac:dyDescent="0.25">
      <c r="B1023" s="8" t="s">
        <v>57108</v>
      </c>
      <c r="C1023" s="6">
        <v>760</v>
      </c>
      <c r="D1023" s="6">
        <v>740</v>
      </c>
      <c r="E1023" s="6"/>
      <c r="F1023" s="6"/>
      <c r="G1023" s="6"/>
      <c r="H1023" s="6"/>
      <c r="I1023" s="6"/>
      <c r="J1023" s="6"/>
      <c r="K1023" s="6"/>
      <c r="L1023" s="6"/>
      <c r="M1023" s="6"/>
    </row>
    <row r="1024" spans="2:13" x14ac:dyDescent="0.25">
      <c r="B1024" s="8" t="s">
        <v>57109</v>
      </c>
      <c r="C1024" s="6">
        <v>506</v>
      </c>
      <c r="D1024" s="6">
        <v>456</v>
      </c>
      <c r="E1024" s="6"/>
      <c r="F1024" s="6"/>
      <c r="G1024" s="6"/>
      <c r="H1024" s="6"/>
      <c r="I1024" s="6"/>
      <c r="J1024" s="6"/>
      <c r="K1024" s="6"/>
      <c r="L1024" s="6"/>
      <c r="M1024" s="6"/>
    </row>
    <row r="1025" spans="2:13" x14ac:dyDescent="0.25">
      <c r="B1025" s="8" t="s">
        <v>57110</v>
      </c>
      <c r="C1025" s="6">
        <v>7</v>
      </c>
      <c r="D1025" s="6">
        <v>6</v>
      </c>
      <c r="E1025" s="6"/>
      <c r="F1025" s="6"/>
      <c r="G1025" s="6"/>
      <c r="H1025" s="6"/>
      <c r="I1025" s="6"/>
      <c r="J1025" s="6"/>
      <c r="K1025" s="6"/>
      <c r="L1025" s="6"/>
      <c r="M1025" s="6"/>
    </row>
    <row r="1026" spans="2:13" x14ac:dyDescent="0.25">
      <c r="B1026" s="8" t="s">
        <v>57111</v>
      </c>
      <c r="C1026" s="6">
        <v>114</v>
      </c>
      <c r="D1026" s="6">
        <v>113</v>
      </c>
      <c r="E1026" s="6">
        <v>96</v>
      </c>
      <c r="F1026" s="6">
        <v>142</v>
      </c>
      <c r="G1026" s="6">
        <v>127</v>
      </c>
      <c r="H1026" s="6">
        <v>75</v>
      </c>
      <c r="I1026" s="6">
        <v>89</v>
      </c>
      <c r="J1026" s="6">
        <v>60</v>
      </c>
      <c r="K1026" s="6">
        <v>53</v>
      </c>
      <c r="L1026" s="6">
        <v>61</v>
      </c>
      <c r="M1026" s="6">
        <v>57</v>
      </c>
    </row>
    <row r="1027" spans="2:13" x14ac:dyDescent="0.25">
      <c r="B1027" s="8" t="s">
        <v>57112</v>
      </c>
      <c r="C1027" s="6">
        <v>345</v>
      </c>
      <c r="D1027" s="6">
        <v>353</v>
      </c>
      <c r="E1027" s="6">
        <v>359</v>
      </c>
      <c r="F1027" s="6">
        <v>378</v>
      </c>
      <c r="G1027" s="6">
        <v>376</v>
      </c>
      <c r="H1027" s="6">
        <v>397</v>
      </c>
      <c r="I1027" s="6">
        <v>353</v>
      </c>
      <c r="J1027" s="6">
        <v>359</v>
      </c>
      <c r="K1027" s="6">
        <v>355</v>
      </c>
      <c r="L1027" s="6">
        <v>351</v>
      </c>
      <c r="M1027" s="6">
        <v>347</v>
      </c>
    </row>
    <row r="1028" spans="2:13" x14ac:dyDescent="0.25">
      <c r="B1028" s="8" t="s">
        <v>57113</v>
      </c>
      <c r="C1028" s="6">
        <v>290</v>
      </c>
      <c r="D1028" s="6">
        <v>258</v>
      </c>
      <c r="E1028" s="6">
        <v>251</v>
      </c>
      <c r="F1028" s="6">
        <v>213</v>
      </c>
      <c r="G1028" s="6">
        <v>209</v>
      </c>
      <c r="H1028" s="6">
        <v>204</v>
      </c>
      <c r="I1028" s="6">
        <v>207</v>
      </c>
      <c r="J1028" s="6">
        <v>192</v>
      </c>
      <c r="K1028" s="6">
        <v>179</v>
      </c>
      <c r="L1028" s="6">
        <v>165</v>
      </c>
      <c r="M1028" s="6">
        <v>167</v>
      </c>
    </row>
    <row r="1029" spans="2:13" x14ac:dyDescent="0.25">
      <c r="B1029" s="8" t="s">
        <v>57114</v>
      </c>
      <c r="C1029" s="6">
        <v>315</v>
      </c>
      <c r="D1029" s="6">
        <v>319</v>
      </c>
      <c r="E1029" s="6">
        <v>322</v>
      </c>
      <c r="F1029" s="6">
        <v>291</v>
      </c>
      <c r="G1029" s="6">
        <v>304</v>
      </c>
      <c r="H1029" s="6">
        <v>295</v>
      </c>
      <c r="I1029" s="6">
        <v>289</v>
      </c>
      <c r="J1029" s="6">
        <v>282</v>
      </c>
      <c r="K1029" s="6">
        <v>269</v>
      </c>
      <c r="L1029" s="6">
        <v>261</v>
      </c>
      <c r="M1029" s="6">
        <v>250</v>
      </c>
    </row>
    <row r="1030" spans="2:13" x14ac:dyDescent="0.25">
      <c r="B1030" s="8" t="s">
        <v>57115</v>
      </c>
      <c r="C1030" s="6">
        <v>719</v>
      </c>
      <c r="D1030" s="6">
        <v>675</v>
      </c>
      <c r="E1030" s="6">
        <v>661</v>
      </c>
      <c r="F1030" s="6">
        <v>639</v>
      </c>
      <c r="G1030" s="6">
        <v>664</v>
      </c>
      <c r="H1030" s="6">
        <v>657</v>
      </c>
      <c r="I1030" s="6">
        <v>661</v>
      </c>
      <c r="J1030" s="6">
        <v>645</v>
      </c>
      <c r="K1030" s="6">
        <v>626</v>
      </c>
      <c r="L1030" s="6">
        <v>598</v>
      </c>
      <c r="M1030" s="6">
        <v>613</v>
      </c>
    </row>
    <row r="1031" spans="2:13" x14ac:dyDescent="0.25">
      <c r="B1031" s="8" t="s">
        <v>57116</v>
      </c>
      <c r="C1031" s="6">
        <v>319</v>
      </c>
      <c r="D1031" s="6">
        <v>299</v>
      </c>
      <c r="E1031" s="6">
        <v>264</v>
      </c>
      <c r="F1031" s="6">
        <v>251</v>
      </c>
      <c r="G1031" s="6">
        <v>254</v>
      </c>
      <c r="H1031" s="6">
        <v>257</v>
      </c>
      <c r="I1031" s="6">
        <v>257</v>
      </c>
      <c r="J1031" s="6">
        <v>268</v>
      </c>
      <c r="K1031" s="6">
        <v>274</v>
      </c>
      <c r="L1031" s="6">
        <v>269</v>
      </c>
      <c r="M1031" s="6">
        <v>276</v>
      </c>
    </row>
    <row r="1032" spans="2:13" x14ac:dyDescent="0.25">
      <c r="B1032" s="8" t="s">
        <v>57117</v>
      </c>
      <c r="C1032" s="6">
        <v>112</v>
      </c>
      <c r="D1032" s="6">
        <v>111</v>
      </c>
      <c r="E1032" s="6">
        <v>106</v>
      </c>
      <c r="F1032" s="6">
        <v>104</v>
      </c>
      <c r="G1032" s="6">
        <v>108</v>
      </c>
      <c r="H1032" s="6">
        <v>99</v>
      </c>
      <c r="I1032" s="6">
        <v>95</v>
      </c>
      <c r="J1032" s="6">
        <v>88</v>
      </c>
      <c r="K1032" s="6">
        <v>77</v>
      </c>
      <c r="L1032" s="6">
        <v>76</v>
      </c>
      <c r="M1032" s="6">
        <v>75</v>
      </c>
    </row>
    <row r="1033" spans="2:13" x14ac:dyDescent="0.25">
      <c r="B1033" s="8" t="s">
        <v>57118</v>
      </c>
      <c r="C1033" s="6">
        <v>138</v>
      </c>
      <c r="D1033" s="6">
        <v>133</v>
      </c>
      <c r="E1033" s="6">
        <v>138</v>
      </c>
      <c r="F1033" s="6">
        <v>132</v>
      </c>
      <c r="G1033" s="6">
        <v>135</v>
      </c>
      <c r="H1033" s="6">
        <v>135</v>
      </c>
      <c r="I1033" s="6">
        <v>141</v>
      </c>
      <c r="J1033" s="6">
        <v>139</v>
      </c>
      <c r="K1033" s="6">
        <v>131</v>
      </c>
      <c r="L1033" s="6">
        <v>127</v>
      </c>
      <c r="M1033" s="6">
        <v>137</v>
      </c>
    </row>
    <row r="1034" spans="2:13" x14ac:dyDescent="0.25">
      <c r="B1034" s="8" t="s">
        <v>57119</v>
      </c>
      <c r="C1034" s="6">
        <v>107</v>
      </c>
      <c r="D1034" s="6">
        <v>99</v>
      </c>
      <c r="E1034" s="6">
        <v>92</v>
      </c>
      <c r="F1034" s="6">
        <v>90</v>
      </c>
      <c r="G1034" s="6">
        <v>88</v>
      </c>
      <c r="H1034" s="6">
        <v>92</v>
      </c>
      <c r="I1034" s="6">
        <v>99</v>
      </c>
      <c r="J1034" s="6">
        <v>92</v>
      </c>
      <c r="K1034" s="6">
        <v>90</v>
      </c>
      <c r="L1034" s="6">
        <v>79</v>
      </c>
      <c r="M1034" s="6">
        <v>80</v>
      </c>
    </row>
    <row r="1035" spans="2:13" x14ac:dyDescent="0.25">
      <c r="B1035" s="8" t="s">
        <v>57120</v>
      </c>
      <c r="C1035" s="6">
        <v>560</v>
      </c>
      <c r="D1035" s="6">
        <v>566</v>
      </c>
      <c r="E1035" s="6">
        <v>538</v>
      </c>
      <c r="F1035" s="6">
        <v>563</v>
      </c>
      <c r="G1035" s="6">
        <v>565</v>
      </c>
      <c r="H1035" s="6">
        <v>565</v>
      </c>
      <c r="I1035" s="6">
        <v>545</v>
      </c>
      <c r="J1035" s="6">
        <v>524</v>
      </c>
      <c r="K1035" s="6">
        <v>512</v>
      </c>
      <c r="L1035" s="6">
        <v>500</v>
      </c>
      <c r="M1035" s="6">
        <v>511</v>
      </c>
    </row>
    <row r="1036" spans="2:13" x14ac:dyDescent="0.25">
      <c r="B1036" s="8" t="s">
        <v>57121</v>
      </c>
      <c r="C1036" s="6">
        <v>136</v>
      </c>
      <c r="D1036" s="6">
        <v>133</v>
      </c>
      <c r="E1036" s="6">
        <v>131</v>
      </c>
      <c r="F1036" s="6">
        <v>125</v>
      </c>
      <c r="G1036" s="6">
        <v>129</v>
      </c>
      <c r="H1036" s="6">
        <v>120</v>
      </c>
      <c r="I1036" s="6">
        <v>113</v>
      </c>
      <c r="J1036" s="6">
        <v>102</v>
      </c>
      <c r="K1036" s="6">
        <v>97</v>
      </c>
      <c r="L1036" s="6">
        <v>98</v>
      </c>
      <c r="M1036" s="6">
        <v>100</v>
      </c>
    </row>
    <row r="1037" spans="2:13" x14ac:dyDescent="0.25">
      <c r="B1037" s="8" t="s">
        <v>57122</v>
      </c>
      <c r="C1037" s="6">
        <v>459</v>
      </c>
      <c r="D1037" s="6">
        <v>418</v>
      </c>
      <c r="E1037" s="6"/>
      <c r="F1037" s="6"/>
      <c r="G1037" s="6"/>
      <c r="H1037" s="6"/>
      <c r="I1037" s="6"/>
      <c r="J1037" s="6"/>
      <c r="K1037" s="6"/>
      <c r="L1037" s="6"/>
      <c r="M1037" s="6"/>
    </row>
    <row r="1038" spans="2:13" x14ac:dyDescent="0.25">
      <c r="B1038" s="8" t="s">
        <v>57123</v>
      </c>
      <c r="C1038" s="6">
        <v>268</v>
      </c>
      <c r="D1038" s="6">
        <v>262</v>
      </c>
      <c r="E1038" s="6"/>
      <c r="F1038" s="6"/>
      <c r="G1038" s="6"/>
      <c r="H1038" s="6"/>
      <c r="I1038" s="6"/>
      <c r="J1038" s="6"/>
      <c r="K1038" s="6"/>
      <c r="L1038" s="6"/>
      <c r="M1038" s="6"/>
    </row>
    <row r="1039" spans="2:13" x14ac:dyDescent="0.25">
      <c r="B1039" s="8" t="s">
        <v>57124</v>
      </c>
      <c r="C1039" s="6">
        <v>160</v>
      </c>
      <c r="D1039" s="6">
        <v>157</v>
      </c>
      <c r="E1039" s="6">
        <v>178</v>
      </c>
      <c r="F1039" s="6">
        <v>188</v>
      </c>
      <c r="G1039" s="6">
        <v>183</v>
      </c>
      <c r="H1039" s="6">
        <v>181</v>
      </c>
      <c r="I1039" s="6">
        <v>188</v>
      </c>
      <c r="J1039" s="6">
        <v>192</v>
      </c>
      <c r="K1039" s="6">
        <v>184</v>
      </c>
      <c r="L1039" s="6">
        <v>176</v>
      </c>
      <c r="M1039" s="6">
        <v>172</v>
      </c>
    </row>
    <row r="1040" spans="2:13" x14ac:dyDescent="0.25">
      <c r="B1040" s="8" t="s">
        <v>57125</v>
      </c>
      <c r="C1040" s="6">
        <v>101</v>
      </c>
      <c r="D1040" s="6">
        <v>83</v>
      </c>
      <c r="E1040" s="6">
        <v>82</v>
      </c>
      <c r="F1040" s="6">
        <v>85</v>
      </c>
      <c r="G1040" s="6">
        <v>92</v>
      </c>
      <c r="H1040" s="6"/>
      <c r="I1040" s="6"/>
      <c r="J1040" s="6"/>
      <c r="K1040" s="6"/>
      <c r="L1040" s="6"/>
      <c r="M1040" s="6"/>
    </row>
    <row r="1041" spans="2:13" x14ac:dyDescent="0.25">
      <c r="B1041" s="8" t="s">
        <v>57126</v>
      </c>
      <c r="C1041" s="6">
        <v>718</v>
      </c>
      <c r="D1041" s="6">
        <v>710</v>
      </c>
      <c r="E1041" s="6">
        <v>709</v>
      </c>
      <c r="F1041" s="6">
        <v>728</v>
      </c>
      <c r="G1041" s="6">
        <v>726</v>
      </c>
      <c r="H1041" s="6">
        <v>709</v>
      </c>
      <c r="I1041" s="6">
        <v>653</v>
      </c>
      <c r="J1041" s="6">
        <v>631</v>
      </c>
      <c r="K1041" s="6">
        <v>591</v>
      </c>
      <c r="L1041" s="6"/>
      <c r="M1041" s="6"/>
    </row>
    <row r="1042" spans="2:13" x14ac:dyDescent="0.25">
      <c r="B1042" s="8" t="s">
        <v>57127</v>
      </c>
      <c r="C1042" s="6">
        <v>100</v>
      </c>
      <c r="D1042" s="6">
        <v>100</v>
      </c>
      <c r="E1042" s="6">
        <v>96</v>
      </c>
      <c r="F1042" s="6">
        <v>90</v>
      </c>
      <c r="G1042" s="6">
        <v>90</v>
      </c>
      <c r="H1042" s="6">
        <v>79</v>
      </c>
      <c r="I1042" s="6">
        <v>65</v>
      </c>
      <c r="J1042" s="6">
        <v>67</v>
      </c>
      <c r="K1042" s="6">
        <v>59</v>
      </c>
      <c r="L1042" s="6">
        <v>65</v>
      </c>
      <c r="M1042" s="6">
        <v>71</v>
      </c>
    </row>
    <row r="1043" spans="2:13" x14ac:dyDescent="0.25">
      <c r="B1043" s="8" t="s">
        <v>57128</v>
      </c>
      <c r="C1043" s="6">
        <v>123</v>
      </c>
      <c r="D1043" s="6">
        <v>114</v>
      </c>
      <c r="E1043" s="6">
        <v>110</v>
      </c>
      <c r="F1043" s="6">
        <v>117</v>
      </c>
      <c r="G1043" s="6">
        <v>108</v>
      </c>
      <c r="H1043" s="6">
        <v>104</v>
      </c>
      <c r="I1043" s="6">
        <v>116</v>
      </c>
      <c r="J1043" s="6">
        <v>119</v>
      </c>
      <c r="K1043" s="6">
        <v>112</v>
      </c>
      <c r="L1043" s="6">
        <v>109</v>
      </c>
      <c r="M1043" s="6">
        <v>111</v>
      </c>
    </row>
    <row r="1044" spans="2:13" x14ac:dyDescent="0.25">
      <c r="B1044" s="8" t="s">
        <v>57129</v>
      </c>
      <c r="C1044" s="6">
        <v>645</v>
      </c>
      <c r="D1044" s="6">
        <v>601</v>
      </c>
      <c r="E1044" s="6">
        <v>557</v>
      </c>
      <c r="F1044" s="6">
        <v>547</v>
      </c>
      <c r="G1044" s="6">
        <v>563</v>
      </c>
      <c r="H1044" s="6">
        <v>546</v>
      </c>
      <c r="I1044" s="6">
        <v>535</v>
      </c>
      <c r="J1044" s="6">
        <v>551</v>
      </c>
      <c r="K1044" s="6">
        <v>428</v>
      </c>
      <c r="L1044" s="6">
        <v>514</v>
      </c>
      <c r="M1044" s="6">
        <v>542</v>
      </c>
    </row>
    <row r="1045" spans="2:13" x14ac:dyDescent="0.25">
      <c r="B1045" s="8" t="s">
        <v>57130</v>
      </c>
      <c r="C1045" s="6">
        <v>460</v>
      </c>
      <c r="D1045" s="6">
        <v>485</v>
      </c>
      <c r="E1045" s="6">
        <v>473</v>
      </c>
      <c r="F1045" s="6">
        <v>474</v>
      </c>
      <c r="G1045" s="6">
        <v>505</v>
      </c>
      <c r="H1045" s="6">
        <v>507</v>
      </c>
      <c r="I1045" s="6">
        <v>489</v>
      </c>
      <c r="J1045" s="6">
        <v>453</v>
      </c>
      <c r="K1045" s="6">
        <v>427</v>
      </c>
      <c r="L1045" s="6"/>
      <c r="M1045" s="6"/>
    </row>
    <row r="1046" spans="2:13" x14ac:dyDescent="0.25">
      <c r="B1046" s="8" t="s">
        <v>57131</v>
      </c>
      <c r="C1046" s="6">
        <v>122</v>
      </c>
      <c r="D1046" s="6">
        <v>121</v>
      </c>
      <c r="E1046" s="6">
        <v>115</v>
      </c>
      <c r="F1046" s="6">
        <v>113</v>
      </c>
      <c r="G1046" s="6">
        <v>121</v>
      </c>
      <c r="H1046" s="6">
        <v>113</v>
      </c>
      <c r="I1046" s="6">
        <v>118</v>
      </c>
      <c r="J1046" s="6">
        <v>107</v>
      </c>
      <c r="K1046" s="6">
        <v>103</v>
      </c>
      <c r="L1046" s="6">
        <v>95</v>
      </c>
      <c r="M1046" s="6">
        <v>87</v>
      </c>
    </row>
    <row r="1047" spans="2:13" x14ac:dyDescent="0.25">
      <c r="B1047" s="8" t="s">
        <v>57132</v>
      </c>
      <c r="C1047" s="6">
        <v>132</v>
      </c>
      <c r="D1047" s="6">
        <v>127</v>
      </c>
      <c r="E1047" s="6">
        <v>124</v>
      </c>
      <c r="F1047" s="6">
        <v>133</v>
      </c>
      <c r="G1047" s="6">
        <v>140</v>
      </c>
      <c r="H1047" s="6">
        <v>142</v>
      </c>
      <c r="I1047" s="6">
        <v>148</v>
      </c>
      <c r="J1047" s="6">
        <v>149</v>
      </c>
      <c r="K1047" s="6">
        <v>143</v>
      </c>
      <c r="L1047" s="6">
        <v>135</v>
      </c>
      <c r="M1047" s="6">
        <v>134</v>
      </c>
    </row>
    <row r="1048" spans="2:13" x14ac:dyDescent="0.25">
      <c r="B1048" s="8" t="s">
        <v>57133</v>
      </c>
      <c r="C1048" s="6">
        <v>356</v>
      </c>
      <c r="D1048" s="6">
        <v>322</v>
      </c>
      <c r="E1048" s="6">
        <v>317</v>
      </c>
      <c r="F1048" s="6">
        <v>331</v>
      </c>
      <c r="G1048" s="6">
        <v>337</v>
      </c>
      <c r="H1048" s="6">
        <v>330</v>
      </c>
      <c r="I1048" s="6">
        <v>322</v>
      </c>
      <c r="J1048" s="6">
        <v>328</v>
      </c>
      <c r="K1048" s="6">
        <v>316</v>
      </c>
      <c r="L1048" s="6">
        <v>318</v>
      </c>
      <c r="M1048" s="6">
        <v>325</v>
      </c>
    </row>
    <row r="1049" spans="2:13" x14ac:dyDescent="0.25">
      <c r="B1049" s="8" t="s">
        <v>57134</v>
      </c>
      <c r="C1049" s="6">
        <v>880</v>
      </c>
      <c r="D1049" s="6">
        <v>878</v>
      </c>
      <c r="E1049" s="6">
        <v>950</v>
      </c>
      <c r="F1049" s="6">
        <v>923</v>
      </c>
      <c r="G1049" s="6">
        <v>941</v>
      </c>
      <c r="H1049" s="6">
        <v>888</v>
      </c>
      <c r="I1049" s="6">
        <v>932</v>
      </c>
      <c r="J1049" s="6">
        <v>933</v>
      </c>
      <c r="K1049" s="6">
        <v>868</v>
      </c>
      <c r="L1049" s="6">
        <v>886</v>
      </c>
      <c r="M1049" s="6">
        <v>883</v>
      </c>
    </row>
    <row r="1050" spans="2:13" x14ac:dyDescent="0.25">
      <c r="B1050" s="8" t="s">
        <v>57135</v>
      </c>
      <c r="C1050" s="6">
        <v>313</v>
      </c>
      <c r="D1050" s="6">
        <v>315</v>
      </c>
      <c r="E1050" s="6">
        <v>296</v>
      </c>
      <c r="F1050" s="6">
        <v>284</v>
      </c>
      <c r="G1050" s="6">
        <v>282</v>
      </c>
      <c r="H1050" s="6">
        <v>274</v>
      </c>
      <c r="I1050" s="6">
        <v>254</v>
      </c>
      <c r="J1050" s="6">
        <v>256</v>
      </c>
      <c r="K1050" s="6">
        <v>234</v>
      </c>
      <c r="L1050" s="6">
        <v>239</v>
      </c>
      <c r="M1050" s="6">
        <v>240</v>
      </c>
    </row>
    <row r="1051" spans="2:13" x14ac:dyDescent="0.25">
      <c r="B1051" s="8" t="s">
        <v>57136</v>
      </c>
      <c r="C1051" s="6">
        <v>148</v>
      </c>
      <c r="D1051" s="6">
        <v>141</v>
      </c>
      <c r="E1051" s="6">
        <v>130</v>
      </c>
      <c r="F1051" s="6">
        <v>129</v>
      </c>
      <c r="G1051" s="6">
        <v>114</v>
      </c>
      <c r="H1051" s="6">
        <v>100</v>
      </c>
      <c r="I1051" s="6">
        <v>104</v>
      </c>
      <c r="J1051" s="6">
        <v>111</v>
      </c>
      <c r="K1051" s="6">
        <v>108</v>
      </c>
      <c r="L1051" s="6">
        <v>88</v>
      </c>
      <c r="M1051" s="6">
        <v>81</v>
      </c>
    </row>
    <row r="1052" spans="2:13" x14ac:dyDescent="0.25">
      <c r="B1052" s="8" t="s">
        <v>57137</v>
      </c>
      <c r="C1052" s="6">
        <v>566</v>
      </c>
      <c r="D1052" s="6">
        <v>540</v>
      </c>
      <c r="E1052" s="6">
        <v>555</v>
      </c>
      <c r="F1052" s="6">
        <v>592</v>
      </c>
      <c r="G1052" s="6">
        <v>579</v>
      </c>
      <c r="H1052" s="6">
        <v>577</v>
      </c>
      <c r="I1052" s="6">
        <v>603</v>
      </c>
      <c r="J1052" s="6">
        <v>549</v>
      </c>
      <c r="K1052" s="6">
        <v>531</v>
      </c>
      <c r="L1052" s="6">
        <v>539</v>
      </c>
      <c r="M1052" s="6">
        <v>554</v>
      </c>
    </row>
    <row r="1053" spans="2:13" x14ac:dyDescent="0.25">
      <c r="B1053" s="8" t="s">
        <v>57138</v>
      </c>
      <c r="C1053" s="6">
        <v>10</v>
      </c>
      <c r="D1053" s="6">
        <v>7</v>
      </c>
      <c r="E1053" s="6">
        <v>15</v>
      </c>
      <c r="F1053" s="6">
        <v>16</v>
      </c>
      <c r="G1053" s="6">
        <v>15</v>
      </c>
      <c r="H1053" s="6">
        <v>10</v>
      </c>
      <c r="I1053" s="6">
        <v>17</v>
      </c>
      <c r="J1053" s="6">
        <v>24</v>
      </c>
      <c r="K1053" s="6">
        <v>20</v>
      </c>
      <c r="L1053" s="6">
        <v>11</v>
      </c>
      <c r="M1053" s="6"/>
    </row>
    <row r="1054" spans="2:13" x14ac:dyDescent="0.25">
      <c r="B1054" s="8" t="s">
        <v>57139</v>
      </c>
      <c r="C1054" s="6">
        <v>15</v>
      </c>
      <c r="D1054" s="6">
        <v>24</v>
      </c>
      <c r="E1054" s="6">
        <v>16</v>
      </c>
      <c r="F1054" s="6">
        <v>20</v>
      </c>
      <c r="G1054" s="6">
        <v>23</v>
      </c>
      <c r="H1054" s="6">
        <v>23</v>
      </c>
      <c r="I1054" s="6">
        <v>26</v>
      </c>
      <c r="J1054" s="6">
        <v>24</v>
      </c>
      <c r="K1054" s="6">
        <v>20</v>
      </c>
      <c r="L1054" s="6">
        <v>23</v>
      </c>
      <c r="M1054" s="6">
        <v>45</v>
      </c>
    </row>
    <row r="1055" spans="2:13" x14ac:dyDescent="0.25">
      <c r="B1055" s="8" t="s">
        <v>57140</v>
      </c>
      <c r="C1055" s="6">
        <v>228</v>
      </c>
      <c r="D1055" s="6">
        <v>196</v>
      </c>
      <c r="E1055" s="6">
        <v>212</v>
      </c>
      <c r="F1055" s="6">
        <v>207</v>
      </c>
      <c r="G1055" s="6">
        <v>210</v>
      </c>
      <c r="H1055" s="6">
        <v>194</v>
      </c>
      <c r="I1055" s="6">
        <v>198</v>
      </c>
      <c r="J1055" s="6">
        <v>194</v>
      </c>
      <c r="K1055" s="6">
        <v>181</v>
      </c>
      <c r="L1055" s="6">
        <v>172</v>
      </c>
      <c r="M1055" s="6">
        <v>172</v>
      </c>
    </row>
    <row r="1056" spans="2:13" x14ac:dyDescent="0.25">
      <c r="B1056" s="8" t="s">
        <v>57141</v>
      </c>
      <c r="C1056" s="6">
        <v>314</v>
      </c>
      <c r="D1056" s="6">
        <v>316</v>
      </c>
      <c r="E1056" s="6">
        <v>300</v>
      </c>
      <c r="F1056" s="6">
        <v>324</v>
      </c>
      <c r="G1056" s="6">
        <v>328</v>
      </c>
      <c r="H1056" s="6">
        <v>324</v>
      </c>
      <c r="I1056" s="6">
        <v>315</v>
      </c>
      <c r="J1056" s="6">
        <v>319</v>
      </c>
      <c r="K1056" s="6">
        <v>249</v>
      </c>
      <c r="L1056" s="6">
        <v>263</v>
      </c>
      <c r="M1056" s="6">
        <v>269</v>
      </c>
    </row>
    <row r="1057" spans="2:13" x14ac:dyDescent="0.25">
      <c r="B1057" s="8" t="s">
        <v>57142</v>
      </c>
      <c r="C1057" s="6">
        <v>643</v>
      </c>
      <c r="D1057" s="6">
        <v>624</v>
      </c>
      <c r="E1057" s="6">
        <v>621</v>
      </c>
      <c r="F1057" s="6">
        <v>582</v>
      </c>
      <c r="G1057" s="6">
        <v>541</v>
      </c>
      <c r="H1057" s="6">
        <v>535</v>
      </c>
      <c r="I1057" s="6">
        <v>525</v>
      </c>
      <c r="J1057" s="6">
        <v>507</v>
      </c>
      <c r="K1057" s="6">
        <v>498</v>
      </c>
      <c r="L1057" s="6">
        <v>447</v>
      </c>
      <c r="M1057" s="6">
        <v>446</v>
      </c>
    </row>
    <row r="1058" spans="2:13" x14ac:dyDescent="0.25">
      <c r="B1058" s="8" t="s">
        <v>57143</v>
      </c>
      <c r="C1058" s="6">
        <v>26</v>
      </c>
      <c r="D1058" s="6">
        <v>29</v>
      </c>
      <c r="E1058" s="6">
        <v>33</v>
      </c>
      <c r="F1058" s="6">
        <v>38</v>
      </c>
      <c r="G1058" s="6">
        <v>35</v>
      </c>
      <c r="H1058" s="6">
        <v>18</v>
      </c>
      <c r="I1058" s="6"/>
      <c r="J1058" s="6"/>
      <c r="K1058" s="6"/>
      <c r="L1058" s="6"/>
      <c r="M1058" s="6"/>
    </row>
    <row r="1059" spans="2:13" x14ac:dyDescent="0.25">
      <c r="B1059" s="8" t="s">
        <v>57144</v>
      </c>
      <c r="C1059" s="6">
        <v>7</v>
      </c>
      <c r="D1059" s="6">
        <v>6</v>
      </c>
      <c r="E1059" s="6">
        <v>10</v>
      </c>
      <c r="F1059" s="6">
        <v>6</v>
      </c>
      <c r="G1059" s="6">
        <v>11</v>
      </c>
      <c r="H1059" s="6">
        <v>6</v>
      </c>
      <c r="I1059" s="6">
        <v>17</v>
      </c>
      <c r="J1059" s="6">
        <v>30</v>
      </c>
      <c r="K1059" s="6">
        <v>27</v>
      </c>
      <c r="L1059" s="6">
        <v>25</v>
      </c>
      <c r="M1059" s="6">
        <v>17</v>
      </c>
    </row>
    <row r="1060" spans="2:13" x14ac:dyDescent="0.25">
      <c r="B1060" s="8" t="s">
        <v>57145</v>
      </c>
      <c r="C1060" s="6">
        <v>169</v>
      </c>
      <c r="D1060" s="6">
        <v>187</v>
      </c>
      <c r="E1060" s="6">
        <v>183</v>
      </c>
      <c r="F1060" s="6">
        <v>176</v>
      </c>
      <c r="G1060" s="6">
        <v>157</v>
      </c>
      <c r="H1060" s="6">
        <v>160</v>
      </c>
      <c r="I1060" s="6">
        <v>149</v>
      </c>
      <c r="J1060" s="6">
        <v>139</v>
      </c>
      <c r="K1060" s="6">
        <v>126</v>
      </c>
      <c r="L1060" s="6">
        <v>128</v>
      </c>
      <c r="M1060" s="6">
        <v>130</v>
      </c>
    </row>
    <row r="1061" spans="2:13" x14ac:dyDescent="0.25">
      <c r="B1061" s="8" t="s">
        <v>57146</v>
      </c>
      <c r="C1061" s="6">
        <v>124</v>
      </c>
      <c r="D1061" s="6">
        <v>117</v>
      </c>
      <c r="E1061" s="6">
        <v>119</v>
      </c>
      <c r="F1061" s="6">
        <v>134</v>
      </c>
      <c r="G1061" s="6">
        <v>115</v>
      </c>
      <c r="H1061" s="6">
        <v>124</v>
      </c>
      <c r="I1061" s="6">
        <v>109</v>
      </c>
      <c r="J1061" s="6">
        <v>108</v>
      </c>
      <c r="K1061" s="6">
        <v>98</v>
      </c>
      <c r="L1061" s="6">
        <v>84</v>
      </c>
      <c r="M1061" s="6">
        <v>87</v>
      </c>
    </row>
    <row r="1062" spans="2:13" x14ac:dyDescent="0.25">
      <c r="B1062" s="8" t="s">
        <v>57147</v>
      </c>
      <c r="C1062" s="6">
        <v>21</v>
      </c>
      <c r="D1062" s="6">
        <v>17</v>
      </c>
      <c r="E1062" s="6">
        <v>16</v>
      </c>
      <c r="F1062" s="6">
        <v>16</v>
      </c>
      <c r="G1062" s="6">
        <v>16</v>
      </c>
      <c r="H1062" s="6">
        <v>18</v>
      </c>
      <c r="I1062" s="6">
        <v>26</v>
      </c>
      <c r="J1062" s="6">
        <v>27</v>
      </c>
      <c r="K1062" s="6">
        <v>26</v>
      </c>
      <c r="L1062" s="6">
        <v>27</v>
      </c>
      <c r="M1062" s="6">
        <v>23</v>
      </c>
    </row>
    <row r="1063" spans="2:13" x14ac:dyDescent="0.25">
      <c r="B1063" s="8" t="s">
        <v>57148</v>
      </c>
      <c r="C1063" s="6">
        <v>156</v>
      </c>
      <c r="D1063" s="6">
        <v>151</v>
      </c>
      <c r="E1063" s="6">
        <v>138</v>
      </c>
      <c r="F1063" s="6">
        <v>140</v>
      </c>
      <c r="G1063" s="6">
        <v>134</v>
      </c>
      <c r="H1063" s="6">
        <v>130</v>
      </c>
      <c r="I1063" s="6">
        <v>127</v>
      </c>
      <c r="J1063" s="6">
        <v>128</v>
      </c>
      <c r="K1063" s="6">
        <v>145</v>
      </c>
      <c r="L1063" s="6">
        <v>134</v>
      </c>
      <c r="M1063" s="6">
        <v>143</v>
      </c>
    </row>
    <row r="1064" spans="2:13" x14ac:dyDescent="0.25">
      <c r="B1064" s="8" t="s">
        <v>57149</v>
      </c>
      <c r="C1064" s="6">
        <v>265</v>
      </c>
      <c r="D1064" s="6">
        <v>269</v>
      </c>
      <c r="E1064" s="6">
        <v>279</v>
      </c>
      <c r="F1064" s="6">
        <v>291</v>
      </c>
      <c r="G1064" s="6">
        <v>297</v>
      </c>
      <c r="H1064" s="6">
        <v>317</v>
      </c>
      <c r="I1064" s="6">
        <v>334</v>
      </c>
      <c r="J1064" s="6">
        <v>339</v>
      </c>
      <c r="K1064" s="6">
        <v>330</v>
      </c>
      <c r="L1064" s="6">
        <v>298</v>
      </c>
      <c r="M1064" s="6">
        <v>293</v>
      </c>
    </row>
    <row r="1065" spans="2:13" x14ac:dyDescent="0.25">
      <c r="B1065" s="8" t="s">
        <v>57150</v>
      </c>
      <c r="C1065" s="6">
        <v>677</v>
      </c>
      <c r="D1065" s="6">
        <v>705</v>
      </c>
      <c r="E1065" s="6">
        <v>740</v>
      </c>
      <c r="F1065" s="6">
        <v>794</v>
      </c>
      <c r="G1065" s="6">
        <v>837</v>
      </c>
      <c r="H1065" s="6">
        <v>841</v>
      </c>
      <c r="I1065" s="6">
        <v>870</v>
      </c>
      <c r="J1065" s="6">
        <v>878</v>
      </c>
      <c r="K1065" s="6">
        <v>883</v>
      </c>
      <c r="L1065" s="6">
        <v>912</v>
      </c>
      <c r="M1065" s="6">
        <v>903</v>
      </c>
    </row>
    <row r="1066" spans="2:13" x14ac:dyDescent="0.25">
      <c r="B1066" s="8" t="s">
        <v>57151</v>
      </c>
      <c r="C1066" s="6">
        <v>467</v>
      </c>
      <c r="D1066" s="6">
        <v>444</v>
      </c>
      <c r="E1066" s="6">
        <v>439</v>
      </c>
      <c r="F1066" s="6">
        <v>458</v>
      </c>
      <c r="G1066" s="6">
        <v>450</v>
      </c>
      <c r="H1066" s="6">
        <v>428</v>
      </c>
      <c r="I1066" s="6">
        <v>434</v>
      </c>
      <c r="J1066" s="6">
        <v>453</v>
      </c>
      <c r="K1066" s="6">
        <v>420</v>
      </c>
      <c r="L1066" s="6">
        <v>449</v>
      </c>
      <c r="M1066" s="6">
        <v>449</v>
      </c>
    </row>
    <row r="1067" spans="2:13" x14ac:dyDescent="0.25">
      <c r="B1067" s="8" t="s">
        <v>57152</v>
      </c>
      <c r="C1067" s="6">
        <v>212</v>
      </c>
      <c r="D1067" s="6">
        <v>223</v>
      </c>
      <c r="E1067" s="6">
        <v>235</v>
      </c>
      <c r="F1067" s="6">
        <v>255</v>
      </c>
      <c r="G1067" s="6">
        <v>264</v>
      </c>
      <c r="H1067" s="6">
        <v>267</v>
      </c>
      <c r="I1067" s="6">
        <v>251</v>
      </c>
      <c r="J1067" s="6">
        <v>242</v>
      </c>
      <c r="K1067" s="6">
        <v>232</v>
      </c>
      <c r="L1067" s="6">
        <v>224</v>
      </c>
      <c r="M1067" s="6">
        <v>218</v>
      </c>
    </row>
    <row r="1068" spans="2:13" x14ac:dyDescent="0.25">
      <c r="B1068" s="8" t="s">
        <v>57153</v>
      </c>
      <c r="C1068" s="6">
        <v>381</v>
      </c>
      <c r="D1068" s="6">
        <v>335</v>
      </c>
      <c r="E1068" s="6">
        <v>315</v>
      </c>
      <c r="F1068" s="6">
        <v>354</v>
      </c>
      <c r="G1068" s="6">
        <v>356</v>
      </c>
      <c r="H1068" s="6">
        <v>361</v>
      </c>
      <c r="I1068" s="6">
        <v>363</v>
      </c>
      <c r="J1068" s="6">
        <v>352</v>
      </c>
      <c r="K1068" s="6">
        <v>338</v>
      </c>
      <c r="L1068" s="6">
        <v>309</v>
      </c>
      <c r="M1068" s="6">
        <v>296</v>
      </c>
    </row>
    <row r="1069" spans="2:13" x14ac:dyDescent="0.25">
      <c r="B1069" s="8" t="s">
        <v>57154</v>
      </c>
      <c r="C1069" s="6">
        <v>267</v>
      </c>
      <c r="D1069" s="6">
        <v>264</v>
      </c>
      <c r="E1069" s="6">
        <v>262</v>
      </c>
      <c r="F1069" s="6">
        <v>257</v>
      </c>
      <c r="G1069" s="6">
        <v>264</v>
      </c>
      <c r="H1069" s="6">
        <v>250</v>
      </c>
      <c r="I1069" s="6">
        <v>249</v>
      </c>
      <c r="J1069" s="6">
        <v>247</v>
      </c>
      <c r="K1069" s="6">
        <v>245</v>
      </c>
      <c r="L1069" s="6">
        <v>244</v>
      </c>
      <c r="M1069" s="6">
        <v>237</v>
      </c>
    </row>
    <row r="1070" spans="2:13" x14ac:dyDescent="0.25">
      <c r="B1070" s="8" t="s">
        <v>57155</v>
      </c>
      <c r="C1070" s="6">
        <v>190</v>
      </c>
      <c r="D1070" s="6">
        <v>206</v>
      </c>
      <c r="E1070" s="6">
        <v>159</v>
      </c>
      <c r="F1070" s="6">
        <v>160</v>
      </c>
      <c r="G1070" s="6">
        <v>123</v>
      </c>
      <c r="H1070" s="6">
        <v>112</v>
      </c>
      <c r="I1070" s="6">
        <v>90</v>
      </c>
      <c r="J1070" s="6">
        <v>107</v>
      </c>
      <c r="K1070" s="6">
        <v>90</v>
      </c>
      <c r="L1070" s="6">
        <v>73</v>
      </c>
      <c r="M1070" s="6">
        <v>83</v>
      </c>
    </row>
    <row r="1071" spans="2:13" x14ac:dyDescent="0.25">
      <c r="B1071" s="8" t="s">
        <v>57156</v>
      </c>
      <c r="C1071" s="6">
        <v>11</v>
      </c>
      <c r="D1071" s="6">
        <v>12</v>
      </c>
      <c r="E1071" s="6"/>
      <c r="F1071" s="6"/>
      <c r="G1071" s="6"/>
      <c r="H1071" s="6"/>
      <c r="I1071" s="6"/>
      <c r="J1071" s="6"/>
      <c r="K1071" s="6"/>
      <c r="L1071" s="6"/>
      <c r="M1071" s="6"/>
    </row>
    <row r="1072" spans="2:13" x14ac:dyDescent="0.25">
      <c r="B1072" s="8" t="s">
        <v>57157</v>
      </c>
      <c r="C1072" s="6">
        <v>45</v>
      </c>
      <c r="D1072" s="6">
        <v>39</v>
      </c>
      <c r="E1072" s="6">
        <v>33</v>
      </c>
      <c r="F1072" s="6">
        <v>38</v>
      </c>
      <c r="G1072" s="6">
        <v>39</v>
      </c>
      <c r="H1072" s="6">
        <v>39</v>
      </c>
      <c r="I1072" s="6">
        <v>35</v>
      </c>
      <c r="J1072" s="6">
        <v>38</v>
      </c>
      <c r="K1072" s="6">
        <v>33</v>
      </c>
      <c r="L1072" s="6">
        <v>41</v>
      </c>
      <c r="M1072" s="6">
        <v>39</v>
      </c>
    </row>
    <row r="1073" spans="2:13" x14ac:dyDescent="0.25">
      <c r="B1073" s="8" t="s">
        <v>57158</v>
      </c>
      <c r="C1073" s="6">
        <v>143</v>
      </c>
      <c r="D1073" s="6">
        <v>140</v>
      </c>
      <c r="E1073" s="6">
        <v>137</v>
      </c>
      <c r="F1073" s="6">
        <v>138</v>
      </c>
      <c r="G1073" s="6">
        <v>126</v>
      </c>
      <c r="H1073" s="6">
        <v>134</v>
      </c>
      <c r="I1073" s="6">
        <v>133</v>
      </c>
      <c r="J1073" s="6">
        <v>118</v>
      </c>
      <c r="K1073" s="6">
        <v>113</v>
      </c>
      <c r="L1073" s="6">
        <v>108</v>
      </c>
      <c r="M1073" s="6">
        <v>96</v>
      </c>
    </row>
    <row r="1074" spans="2:13" x14ac:dyDescent="0.25">
      <c r="B1074" s="8" t="s">
        <v>57159</v>
      </c>
      <c r="C1074" s="6">
        <v>419</v>
      </c>
      <c r="D1074" s="6">
        <v>434</v>
      </c>
      <c r="E1074" s="6">
        <v>445</v>
      </c>
      <c r="F1074" s="6">
        <v>429</v>
      </c>
      <c r="G1074" s="6">
        <v>446</v>
      </c>
      <c r="H1074" s="6">
        <v>447</v>
      </c>
      <c r="I1074" s="6">
        <v>452</v>
      </c>
      <c r="J1074" s="6">
        <v>450</v>
      </c>
      <c r="K1074" s="6">
        <v>429</v>
      </c>
      <c r="L1074" s="6">
        <v>449</v>
      </c>
      <c r="M1074" s="6">
        <v>432</v>
      </c>
    </row>
    <row r="1075" spans="2:13" x14ac:dyDescent="0.25">
      <c r="B1075" s="8" t="s">
        <v>57160</v>
      </c>
      <c r="C1075" s="6">
        <v>364</v>
      </c>
      <c r="D1075" s="6">
        <v>366</v>
      </c>
      <c r="E1075" s="6">
        <v>366</v>
      </c>
      <c r="F1075" s="6">
        <v>375</v>
      </c>
      <c r="G1075" s="6">
        <v>380</v>
      </c>
      <c r="H1075" s="6">
        <v>392</v>
      </c>
      <c r="I1075" s="6">
        <v>414</v>
      </c>
      <c r="J1075" s="6">
        <v>430</v>
      </c>
      <c r="K1075" s="6">
        <v>422</v>
      </c>
      <c r="L1075" s="6">
        <v>404</v>
      </c>
      <c r="M1075" s="6">
        <v>412</v>
      </c>
    </row>
    <row r="1076" spans="2:13" x14ac:dyDescent="0.25">
      <c r="B1076" s="8" t="s">
        <v>57161</v>
      </c>
      <c r="C1076" s="6">
        <v>433</v>
      </c>
      <c r="D1076" s="6">
        <v>413</v>
      </c>
      <c r="E1076" s="6">
        <v>386</v>
      </c>
      <c r="F1076" s="6">
        <v>342</v>
      </c>
      <c r="G1076" s="6">
        <v>339</v>
      </c>
      <c r="H1076" s="6">
        <v>324</v>
      </c>
      <c r="I1076" s="6">
        <v>329</v>
      </c>
      <c r="J1076" s="6">
        <v>323</v>
      </c>
      <c r="K1076" s="6">
        <v>314</v>
      </c>
      <c r="L1076" s="6">
        <v>290</v>
      </c>
      <c r="M1076" s="6">
        <v>280</v>
      </c>
    </row>
    <row r="1077" spans="2:13" x14ac:dyDescent="0.25">
      <c r="B1077" s="8" t="s">
        <v>57162</v>
      </c>
      <c r="C1077" s="6">
        <v>142</v>
      </c>
      <c r="D1077" s="6">
        <v>132</v>
      </c>
      <c r="E1077" s="6">
        <v>125</v>
      </c>
      <c r="F1077" s="6">
        <v>129</v>
      </c>
      <c r="G1077" s="6">
        <v>138</v>
      </c>
      <c r="H1077" s="6">
        <v>131</v>
      </c>
      <c r="I1077" s="6">
        <v>124</v>
      </c>
      <c r="J1077" s="6">
        <v>114</v>
      </c>
      <c r="K1077" s="6">
        <v>117</v>
      </c>
      <c r="L1077" s="6">
        <v>128</v>
      </c>
      <c r="M1077" s="6">
        <v>129</v>
      </c>
    </row>
    <row r="1078" spans="2:13" x14ac:dyDescent="0.25">
      <c r="B1078" s="8" t="s">
        <v>57163</v>
      </c>
      <c r="C1078" s="6">
        <v>756</v>
      </c>
      <c r="D1078" s="6">
        <v>809</v>
      </c>
      <c r="E1078" s="6">
        <v>812</v>
      </c>
      <c r="F1078" s="6">
        <v>848</v>
      </c>
      <c r="G1078" s="6">
        <v>847</v>
      </c>
      <c r="H1078" s="6">
        <v>848</v>
      </c>
      <c r="I1078" s="6">
        <v>840</v>
      </c>
      <c r="J1078" s="6">
        <v>857</v>
      </c>
      <c r="K1078" s="6">
        <v>833</v>
      </c>
      <c r="L1078" s="6">
        <v>832</v>
      </c>
      <c r="M1078" s="6">
        <v>839</v>
      </c>
    </row>
    <row r="1079" spans="2:13" x14ac:dyDescent="0.25">
      <c r="B1079" s="8" t="s">
        <v>57164</v>
      </c>
      <c r="C1079" s="6">
        <v>119</v>
      </c>
      <c r="D1079" s="6">
        <v>116</v>
      </c>
      <c r="E1079" s="6">
        <v>108</v>
      </c>
      <c r="F1079" s="6">
        <v>115</v>
      </c>
      <c r="G1079" s="6">
        <v>103</v>
      </c>
      <c r="H1079" s="6">
        <v>99</v>
      </c>
      <c r="I1079" s="6">
        <v>99</v>
      </c>
      <c r="J1079" s="6">
        <v>97</v>
      </c>
      <c r="K1079" s="6">
        <v>93</v>
      </c>
      <c r="L1079" s="6">
        <v>98</v>
      </c>
      <c r="M1079" s="6">
        <v>97</v>
      </c>
    </row>
    <row r="1080" spans="2:13" x14ac:dyDescent="0.25">
      <c r="B1080" s="8" t="s">
        <v>57165</v>
      </c>
      <c r="C1080" s="6">
        <v>128</v>
      </c>
      <c r="D1080" s="6">
        <v>129</v>
      </c>
      <c r="E1080" s="6">
        <v>119</v>
      </c>
      <c r="F1080" s="6">
        <v>102</v>
      </c>
      <c r="G1080" s="6">
        <v>109</v>
      </c>
      <c r="H1080" s="6">
        <v>105</v>
      </c>
      <c r="I1080" s="6">
        <v>99</v>
      </c>
      <c r="J1080" s="6">
        <v>91</v>
      </c>
      <c r="K1080" s="6">
        <v>93</v>
      </c>
      <c r="L1080" s="6">
        <v>95</v>
      </c>
      <c r="M1080" s="6">
        <v>107</v>
      </c>
    </row>
    <row r="1081" spans="2:13" x14ac:dyDescent="0.25">
      <c r="B1081" s="8" t="s">
        <v>57166</v>
      </c>
      <c r="C1081" s="6">
        <v>644</v>
      </c>
      <c r="D1081" s="6">
        <v>655</v>
      </c>
      <c r="E1081" s="6">
        <v>646</v>
      </c>
      <c r="F1081" s="6">
        <v>665</v>
      </c>
      <c r="G1081" s="6">
        <v>659</v>
      </c>
      <c r="H1081" s="6">
        <v>650</v>
      </c>
      <c r="I1081" s="6">
        <v>625</v>
      </c>
      <c r="J1081" s="6">
        <v>573</v>
      </c>
      <c r="K1081" s="6">
        <v>553</v>
      </c>
      <c r="L1081" s="6">
        <v>544</v>
      </c>
      <c r="M1081" s="6">
        <v>509</v>
      </c>
    </row>
    <row r="1082" spans="2:13" x14ac:dyDescent="0.25">
      <c r="B1082" s="8" t="s">
        <v>57167</v>
      </c>
      <c r="C1082" s="6">
        <v>176</v>
      </c>
      <c r="D1082" s="6">
        <v>170</v>
      </c>
      <c r="E1082" s="6">
        <v>175</v>
      </c>
      <c r="F1082" s="6">
        <v>167</v>
      </c>
      <c r="G1082" s="6">
        <v>160</v>
      </c>
      <c r="H1082" s="6">
        <v>147</v>
      </c>
      <c r="I1082" s="6">
        <v>146</v>
      </c>
      <c r="J1082" s="6">
        <v>151</v>
      </c>
      <c r="K1082" s="6">
        <v>148</v>
      </c>
      <c r="L1082" s="6">
        <v>142</v>
      </c>
      <c r="M1082" s="6">
        <v>126</v>
      </c>
    </row>
    <row r="1083" spans="2:13" x14ac:dyDescent="0.25">
      <c r="B1083" s="8" t="s">
        <v>57168</v>
      </c>
      <c r="C1083" s="6">
        <v>32</v>
      </c>
      <c r="D1083" s="6">
        <v>37</v>
      </c>
      <c r="E1083" s="6">
        <v>42</v>
      </c>
      <c r="F1083" s="6">
        <v>44</v>
      </c>
      <c r="G1083" s="6">
        <v>40</v>
      </c>
      <c r="H1083" s="6">
        <v>39</v>
      </c>
      <c r="I1083" s="6">
        <v>42</v>
      </c>
      <c r="J1083" s="6">
        <v>39</v>
      </c>
      <c r="K1083" s="6">
        <v>33</v>
      </c>
      <c r="L1083" s="6">
        <v>34</v>
      </c>
      <c r="M1083" s="6">
        <v>34</v>
      </c>
    </row>
    <row r="1084" spans="2:13" x14ac:dyDescent="0.25">
      <c r="B1084" s="8" t="s">
        <v>57169</v>
      </c>
      <c r="C1084" s="6">
        <v>476</v>
      </c>
      <c r="D1084" s="6">
        <v>465</v>
      </c>
      <c r="E1084" s="6">
        <v>476</v>
      </c>
      <c r="F1084" s="6">
        <v>502</v>
      </c>
      <c r="G1084" s="6">
        <v>541</v>
      </c>
      <c r="H1084" s="6">
        <v>532</v>
      </c>
      <c r="I1084" s="6">
        <v>575</v>
      </c>
      <c r="J1084" s="6">
        <v>589</v>
      </c>
      <c r="K1084" s="6">
        <v>599</v>
      </c>
      <c r="L1084" s="6">
        <v>629</v>
      </c>
      <c r="M1084" s="6">
        <v>653</v>
      </c>
    </row>
    <row r="1085" spans="2:13" x14ac:dyDescent="0.25">
      <c r="B1085" s="8" t="s">
        <v>57170</v>
      </c>
      <c r="C1085" s="6">
        <v>492</v>
      </c>
      <c r="D1085" s="6">
        <v>502</v>
      </c>
      <c r="E1085" s="6">
        <v>510</v>
      </c>
      <c r="F1085" s="6">
        <v>534</v>
      </c>
      <c r="G1085" s="6">
        <v>573</v>
      </c>
      <c r="H1085" s="6">
        <v>561</v>
      </c>
      <c r="I1085" s="6">
        <v>596</v>
      </c>
      <c r="J1085" s="6">
        <v>589</v>
      </c>
      <c r="K1085" s="6">
        <v>626</v>
      </c>
      <c r="L1085" s="6">
        <v>623</v>
      </c>
      <c r="M1085" s="6">
        <v>644</v>
      </c>
    </row>
    <row r="1086" spans="2:13" x14ac:dyDescent="0.25">
      <c r="B1086" s="8" t="s">
        <v>57171</v>
      </c>
      <c r="C1086" s="6">
        <v>8</v>
      </c>
      <c r="D1086" s="6">
        <v>7</v>
      </c>
      <c r="E1086" s="6">
        <v>6</v>
      </c>
      <c r="F1086" s="6">
        <v>7</v>
      </c>
      <c r="G1086" s="6">
        <v>6</v>
      </c>
      <c r="H1086" s="6"/>
      <c r="I1086" s="6"/>
      <c r="J1086" s="6"/>
      <c r="K1086" s="6"/>
      <c r="L1086" s="6"/>
      <c r="M1086" s="6"/>
    </row>
    <row r="1087" spans="2:13" x14ac:dyDescent="0.25">
      <c r="B1087" s="8" t="s">
        <v>57172</v>
      </c>
      <c r="C1087" s="6">
        <v>485</v>
      </c>
      <c r="D1087" s="6">
        <v>478</v>
      </c>
      <c r="E1087" s="6">
        <v>441</v>
      </c>
      <c r="F1087" s="6">
        <v>447</v>
      </c>
      <c r="G1087" s="6">
        <v>500</v>
      </c>
      <c r="H1087" s="6">
        <v>506</v>
      </c>
      <c r="I1087" s="6">
        <v>479</v>
      </c>
      <c r="J1087" s="6">
        <v>482</v>
      </c>
      <c r="K1087" s="6">
        <v>495</v>
      </c>
      <c r="L1087" s="6">
        <v>520</v>
      </c>
      <c r="M1087" s="6">
        <v>557</v>
      </c>
    </row>
    <row r="1088" spans="2:13" x14ac:dyDescent="0.25">
      <c r="B1088" s="8" t="s">
        <v>57173</v>
      </c>
      <c r="C1088" s="6">
        <v>805</v>
      </c>
      <c r="D1088" s="6">
        <v>799</v>
      </c>
      <c r="E1088" s="6">
        <v>808</v>
      </c>
      <c r="F1088" s="6">
        <v>822</v>
      </c>
      <c r="G1088" s="6">
        <v>850</v>
      </c>
      <c r="H1088" s="6">
        <v>877</v>
      </c>
      <c r="I1088" s="6">
        <v>883</v>
      </c>
      <c r="J1088" s="6">
        <v>866</v>
      </c>
      <c r="K1088" s="6">
        <v>844</v>
      </c>
      <c r="L1088" s="6">
        <v>812</v>
      </c>
      <c r="M1088" s="6">
        <v>805</v>
      </c>
    </row>
    <row r="1089" spans="2:13" x14ac:dyDescent="0.25">
      <c r="B1089" s="8" t="s">
        <v>57174</v>
      </c>
      <c r="C1089" s="6">
        <v>394</v>
      </c>
      <c r="D1089" s="6">
        <v>411</v>
      </c>
      <c r="E1089" s="6">
        <v>424</v>
      </c>
      <c r="F1089" s="6">
        <v>418</v>
      </c>
      <c r="G1089" s="6">
        <v>431</v>
      </c>
      <c r="H1089" s="6">
        <v>442</v>
      </c>
      <c r="I1089" s="6">
        <v>468</v>
      </c>
      <c r="J1089" s="6">
        <v>476</v>
      </c>
      <c r="K1089" s="6">
        <v>465</v>
      </c>
      <c r="L1089" s="6">
        <v>503</v>
      </c>
      <c r="M1089" s="6">
        <v>520</v>
      </c>
    </row>
    <row r="1090" spans="2:13" x14ac:dyDescent="0.25">
      <c r="B1090" s="8" t="s">
        <v>57175</v>
      </c>
      <c r="C1090" s="6">
        <v>1196</v>
      </c>
      <c r="D1090" s="6">
        <v>1244</v>
      </c>
      <c r="E1090" s="6">
        <v>1267</v>
      </c>
      <c r="F1090" s="6">
        <v>1283</v>
      </c>
      <c r="G1090" s="6">
        <v>1304</v>
      </c>
      <c r="H1090" s="6">
        <v>1333</v>
      </c>
      <c r="I1090" s="6">
        <v>1363</v>
      </c>
      <c r="J1090" s="6">
        <v>1356</v>
      </c>
      <c r="K1090" s="6">
        <v>1350</v>
      </c>
      <c r="L1090" s="6">
        <v>1372</v>
      </c>
      <c r="M1090" s="6">
        <v>1381</v>
      </c>
    </row>
    <row r="1091" spans="2:13" x14ac:dyDescent="0.25">
      <c r="B1091" s="8" t="s">
        <v>57176</v>
      </c>
      <c r="C1091" s="6">
        <v>720</v>
      </c>
      <c r="D1091" s="6">
        <v>698</v>
      </c>
      <c r="E1091" s="6">
        <v>719</v>
      </c>
      <c r="F1091" s="6">
        <v>711</v>
      </c>
      <c r="G1091" s="6">
        <v>708</v>
      </c>
      <c r="H1091" s="6">
        <v>700</v>
      </c>
      <c r="I1091" s="6">
        <v>694</v>
      </c>
      <c r="J1091" s="6">
        <v>721</v>
      </c>
      <c r="K1091" s="6">
        <v>741</v>
      </c>
      <c r="L1091" s="6">
        <v>752</v>
      </c>
      <c r="M1091" s="6">
        <v>779</v>
      </c>
    </row>
    <row r="1092" spans="2:13" x14ac:dyDescent="0.25">
      <c r="B1092" s="8" t="s">
        <v>57177</v>
      </c>
      <c r="C1092" s="6">
        <v>28</v>
      </c>
      <c r="D1092" s="6">
        <v>24</v>
      </c>
      <c r="E1092" s="6">
        <v>22</v>
      </c>
      <c r="F1092" s="6">
        <v>24</v>
      </c>
      <c r="G1092" s="6">
        <v>23</v>
      </c>
      <c r="H1092" s="6">
        <v>27</v>
      </c>
      <c r="I1092" s="6">
        <v>32</v>
      </c>
      <c r="J1092" s="6">
        <v>37</v>
      </c>
      <c r="K1092" s="6">
        <v>33</v>
      </c>
      <c r="L1092" s="6">
        <v>43</v>
      </c>
      <c r="M1092" s="6">
        <v>41</v>
      </c>
    </row>
    <row r="1093" spans="2:13" x14ac:dyDescent="0.25">
      <c r="B1093" s="8" t="s">
        <v>57178</v>
      </c>
      <c r="C1093" s="6">
        <v>752</v>
      </c>
      <c r="D1093" s="6">
        <v>758</v>
      </c>
      <c r="E1093" s="6">
        <v>768</v>
      </c>
      <c r="F1093" s="6">
        <v>752</v>
      </c>
      <c r="G1093" s="6">
        <v>759</v>
      </c>
      <c r="H1093" s="6">
        <v>773</v>
      </c>
      <c r="I1093" s="6">
        <v>779</v>
      </c>
      <c r="J1093" s="6">
        <v>787</v>
      </c>
      <c r="K1093" s="6">
        <v>767</v>
      </c>
      <c r="L1093" s="6">
        <v>779</v>
      </c>
      <c r="M1093" s="6">
        <v>779</v>
      </c>
    </row>
    <row r="1094" spans="2:13" x14ac:dyDescent="0.25">
      <c r="B1094" s="8" t="s">
        <v>57179</v>
      </c>
      <c r="C1094" s="6">
        <v>87</v>
      </c>
      <c r="D1094" s="6">
        <v>76</v>
      </c>
      <c r="E1094" s="6">
        <v>82</v>
      </c>
      <c r="F1094" s="6">
        <v>57</v>
      </c>
      <c r="G1094" s="6">
        <v>77</v>
      </c>
      <c r="H1094" s="6">
        <v>57</v>
      </c>
      <c r="I1094" s="6">
        <v>38</v>
      </c>
      <c r="J1094" s="6">
        <v>45</v>
      </c>
      <c r="K1094" s="6">
        <v>64</v>
      </c>
      <c r="L1094" s="6">
        <v>79</v>
      </c>
      <c r="M1094" s="6">
        <v>72</v>
      </c>
    </row>
    <row r="1095" spans="2:13" x14ac:dyDescent="0.25">
      <c r="B1095" s="8" t="s">
        <v>57180</v>
      </c>
      <c r="C1095" s="6">
        <v>266</v>
      </c>
      <c r="D1095" s="6">
        <v>231</v>
      </c>
      <c r="E1095" s="6">
        <v>197</v>
      </c>
      <c r="F1095" s="6">
        <v>233</v>
      </c>
      <c r="G1095" s="6">
        <v>222</v>
      </c>
      <c r="H1095" s="6">
        <v>171</v>
      </c>
      <c r="I1095" s="6">
        <v>155</v>
      </c>
      <c r="J1095" s="6">
        <v>111</v>
      </c>
      <c r="K1095" s="6">
        <v>123</v>
      </c>
      <c r="L1095" s="6">
        <v>96</v>
      </c>
      <c r="M1095" s="6">
        <v>204</v>
      </c>
    </row>
    <row r="1096" spans="2:13" x14ac:dyDescent="0.25">
      <c r="B1096" s="8" t="s">
        <v>57181</v>
      </c>
      <c r="C1096" s="6">
        <v>99</v>
      </c>
      <c r="D1096" s="6">
        <v>87</v>
      </c>
      <c r="E1096" s="6">
        <v>85</v>
      </c>
      <c r="F1096" s="6">
        <v>85</v>
      </c>
      <c r="G1096" s="6">
        <v>84</v>
      </c>
      <c r="H1096" s="6">
        <v>87</v>
      </c>
      <c r="I1096" s="6">
        <v>81</v>
      </c>
      <c r="J1096" s="6">
        <v>91</v>
      </c>
      <c r="K1096" s="6">
        <v>103</v>
      </c>
      <c r="L1096" s="6">
        <v>114</v>
      </c>
      <c r="M1096" s="6">
        <v>126</v>
      </c>
    </row>
    <row r="1097" spans="2:13" x14ac:dyDescent="0.25">
      <c r="B1097" s="8" t="s">
        <v>57182</v>
      </c>
      <c r="C1097" s="6">
        <v>188</v>
      </c>
      <c r="D1097" s="6">
        <v>170</v>
      </c>
      <c r="E1097" s="6">
        <v>158</v>
      </c>
      <c r="F1097" s="6">
        <v>133</v>
      </c>
      <c r="G1097" s="6">
        <v>91</v>
      </c>
      <c r="H1097" s="6">
        <v>102</v>
      </c>
      <c r="I1097" s="6">
        <v>101</v>
      </c>
      <c r="J1097" s="6">
        <v>105</v>
      </c>
      <c r="K1097" s="6">
        <v>102</v>
      </c>
      <c r="L1097" s="6">
        <v>81</v>
      </c>
      <c r="M1097" s="6">
        <v>91</v>
      </c>
    </row>
    <row r="1098" spans="2:13" x14ac:dyDescent="0.25">
      <c r="B1098" s="8" t="s">
        <v>57183</v>
      </c>
      <c r="C1098" s="6">
        <v>693</v>
      </c>
      <c r="D1098" s="6">
        <v>686</v>
      </c>
      <c r="E1098" s="6">
        <v>677</v>
      </c>
      <c r="F1098" s="6">
        <v>699</v>
      </c>
      <c r="G1098" s="6">
        <v>728</v>
      </c>
      <c r="H1098" s="6">
        <v>688</v>
      </c>
      <c r="I1098" s="6">
        <v>625</v>
      </c>
      <c r="J1098" s="6">
        <v>609</v>
      </c>
      <c r="K1098" s="6">
        <v>580</v>
      </c>
      <c r="L1098" s="6">
        <v>564</v>
      </c>
      <c r="M1098" s="6">
        <v>547</v>
      </c>
    </row>
    <row r="1099" spans="2:13" x14ac:dyDescent="0.25">
      <c r="B1099" s="8" t="s">
        <v>57184</v>
      </c>
      <c r="C1099" s="6">
        <v>93</v>
      </c>
      <c r="D1099" s="6">
        <v>92</v>
      </c>
      <c r="E1099" s="6">
        <v>92</v>
      </c>
      <c r="F1099" s="6">
        <v>93</v>
      </c>
      <c r="G1099" s="6">
        <v>91</v>
      </c>
      <c r="H1099" s="6">
        <v>92</v>
      </c>
      <c r="I1099" s="6">
        <v>86</v>
      </c>
      <c r="J1099" s="6">
        <v>95</v>
      </c>
      <c r="K1099" s="6">
        <v>98</v>
      </c>
      <c r="L1099" s="6">
        <v>97</v>
      </c>
      <c r="M1099" s="6">
        <v>100</v>
      </c>
    </row>
    <row r="1100" spans="2:13" x14ac:dyDescent="0.25">
      <c r="B1100" s="8" t="s">
        <v>57185</v>
      </c>
      <c r="C1100" s="6">
        <v>181</v>
      </c>
      <c r="D1100" s="6">
        <v>167</v>
      </c>
      <c r="E1100" s="6">
        <v>150</v>
      </c>
      <c r="F1100" s="6">
        <v>138</v>
      </c>
      <c r="G1100" s="6">
        <v>133</v>
      </c>
      <c r="H1100" s="6">
        <v>116</v>
      </c>
      <c r="I1100" s="6">
        <v>121</v>
      </c>
      <c r="J1100" s="6">
        <v>108</v>
      </c>
      <c r="K1100" s="6">
        <v>125</v>
      </c>
      <c r="L1100" s="6">
        <v>118</v>
      </c>
      <c r="M1100" s="6">
        <v>121</v>
      </c>
    </row>
    <row r="1101" spans="2:13" x14ac:dyDescent="0.25">
      <c r="B1101" s="8" t="s">
        <v>57186</v>
      </c>
      <c r="C1101" s="6">
        <v>177</v>
      </c>
      <c r="D1101" s="6">
        <v>186</v>
      </c>
      <c r="E1101" s="6">
        <v>183</v>
      </c>
      <c r="F1101" s="6">
        <v>176</v>
      </c>
      <c r="G1101" s="6">
        <v>157</v>
      </c>
      <c r="H1101" s="6">
        <v>161</v>
      </c>
      <c r="I1101" s="6">
        <v>153</v>
      </c>
      <c r="J1101" s="6">
        <v>126</v>
      </c>
      <c r="K1101" s="6">
        <v>115</v>
      </c>
      <c r="L1101" s="6">
        <v>127</v>
      </c>
      <c r="M1101" s="6">
        <v>121</v>
      </c>
    </row>
    <row r="1102" spans="2:13" x14ac:dyDescent="0.25">
      <c r="B1102" s="8" t="s">
        <v>57187</v>
      </c>
      <c r="C1102" s="6">
        <v>180</v>
      </c>
      <c r="D1102" s="6">
        <v>186</v>
      </c>
      <c r="E1102" s="6">
        <v>153</v>
      </c>
      <c r="F1102" s="6">
        <v>168</v>
      </c>
      <c r="G1102" s="6">
        <v>167</v>
      </c>
      <c r="H1102" s="6">
        <v>163</v>
      </c>
      <c r="I1102" s="6">
        <v>151</v>
      </c>
      <c r="J1102" s="6">
        <v>141</v>
      </c>
      <c r="K1102" s="6">
        <v>127</v>
      </c>
      <c r="L1102" s="6">
        <v>122</v>
      </c>
      <c r="M1102" s="6">
        <v>121</v>
      </c>
    </row>
    <row r="1103" spans="2:13" x14ac:dyDescent="0.25">
      <c r="B1103" s="8" t="s">
        <v>57188</v>
      </c>
      <c r="C1103" s="6">
        <v>566</v>
      </c>
      <c r="D1103" s="6">
        <v>565</v>
      </c>
      <c r="E1103" s="6">
        <v>568</v>
      </c>
      <c r="F1103" s="6">
        <v>562</v>
      </c>
      <c r="G1103" s="6">
        <v>546</v>
      </c>
      <c r="H1103" s="6">
        <v>530</v>
      </c>
      <c r="I1103" s="6">
        <v>505</v>
      </c>
      <c r="J1103" s="6">
        <v>491</v>
      </c>
      <c r="K1103" s="6">
        <v>448</v>
      </c>
      <c r="L1103" s="6">
        <v>448</v>
      </c>
      <c r="M1103" s="6">
        <v>425</v>
      </c>
    </row>
    <row r="1104" spans="2:13" x14ac:dyDescent="0.25">
      <c r="B1104" s="8" t="s">
        <v>57189</v>
      </c>
      <c r="C1104" s="6">
        <v>153</v>
      </c>
      <c r="D1104" s="6">
        <v>147</v>
      </c>
      <c r="E1104" s="6">
        <v>146</v>
      </c>
      <c r="F1104" s="6">
        <v>135</v>
      </c>
      <c r="G1104" s="6">
        <v>130</v>
      </c>
      <c r="H1104" s="6">
        <v>116</v>
      </c>
      <c r="I1104" s="6">
        <v>111</v>
      </c>
      <c r="J1104" s="6">
        <v>112</v>
      </c>
      <c r="K1104" s="6">
        <v>108</v>
      </c>
      <c r="L1104" s="6">
        <v>91</v>
      </c>
      <c r="M1104" s="6">
        <v>86</v>
      </c>
    </row>
    <row r="1105" spans="2:13" x14ac:dyDescent="0.25">
      <c r="B1105" s="8" t="s">
        <v>57190</v>
      </c>
      <c r="C1105" s="6">
        <v>177</v>
      </c>
      <c r="D1105" s="6">
        <v>166</v>
      </c>
      <c r="E1105" s="6">
        <v>161</v>
      </c>
      <c r="F1105" s="6">
        <v>148</v>
      </c>
      <c r="G1105" s="6">
        <v>149</v>
      </c>
      <c r="H1105" s="6">
        <v>152</v>
      </c>
      <c r="I1105" s="6">
        <v>151</v>
      </c>
      <c r="J1105" s="6">
        <v>142</v>
      </c>
      <c r="K1105" s="6">
        <v>144</v>
      </c>
      <c r="L1105" s="6">
        <v>140</v>
      </c>
      <c r="M1105" s="6">
        <v>134</v>
      </c>
    </row>
    <row r="1106" spans="2:13" x14ac:dyDescent="0.25">
      <c r="B1106" s="8" t="s">
        <v>57191</v>
      </c>
      <c r="C1106" s="6">
        <v>138</v>
      </c>
      <c r="D1106" s="6">
        <v>131</v>
      </c>
      <c r="E1106" s="6">
        <v>142</v>
      </c>
      <c r="F1106" s="6">
        <v>144</v>
      </c>
      <c r="G1106" s="6">
        <v>156</v>
      </c>
      <c r="H1106" s="6">
        <v>156</v>
      </c>
      <c r="I1106" s="6">
        <v>153</v>
      </c>
      <c r="J1106" s="6">
        <v>145</v>
      </c>
      <c r="K1106" s="6">
        <v>141</v>
      </c>
      <c r="L1106" s="6">
        <v>127</v>
      </c>
      <c r="M1106" s="6">
        <v>122</v>
      </c>
    </row>
    <row r="1107" spans="2:13" x14ac:dyDescent="0.25">
      <c r="B1107" s="8" t="s">
        <v>57192</v>
      </c>
      <c r="C1107" s="6">
        <v>8</v>
      </c>
      <c r="D1107" s="6"/>
      <c r="E1107" s="6"/>
      <c r="F1107" s="6"/>
      <c r="G1107" s="6"/>
      <c r="H1107" s="6"/>
      <c r="I1107" s="6"/>
      <c r="J1107" s="6"/>
      <c r="K1107" s="6"/>
      <c r="L1107" s="6"/>
      <c r="M1107" s="6"/>
    </row>
    <row r="1108" spans="2:13" x14ac:dyDescent="0.25">
      <c r="B1108" s="8" t="s">
        <v>57193</v>
      </c>
      <c r="C1108" s="6">
        <v>11</v>
      </c>
      <c r="D1108" s="6">
        <v>7</v>
      </c>
      <c r="E1108" s="6">
        <v>5</v>
      </c>
      <c r="F1108" s="6">
        <v>5</v>
      </c>
      <c r="G1108" s="6">
        <v>6</v>
      </c>
      <c r="H1108" s="6">
        <v>6</v>
      </c>
      <c r="I1108" s="6">
        <v>10</v>
      </c>
      <c r="J1108" s="6">
        <v>11</v>
      </c>
      <c r="K1108" s="6">
        <v>14</v>
      </c>
      <c r="L1108" s="6">
        <v>20</v>
      </c>
      <c r="M1108" s="6">
        <v>24</v>
      </c>
    </row>
    <row r="1109" spans="2:13" x14ac:dyDescent="0.25">
      <c r="B1109" s="8" t="s">
        <v>57194</v>
      </c>
      <c r="C1109" s="6">
        <v>527</v>
      </c>
      <c r="D1109" s="6">
        <v>507</v>
      </c>
      <c r="E1109" s="6">
        <v>520</v>
      </c>
      <c r="F1109" s="6">
        <v>520</v>
      </c>
      <c r="G1109" s="6">
        <v>524</v>
      </c>
      <c r="H1109" s="6">
        <v>544</v>
      </c>
      <c r="I1109" s="6">
        <v>547</v>
      </c>
      <c r="J1109" s="6">
        <v>501</v>
      </c>
      <c r="K1109" s="6">
        <v>496</v>
      </c>
      <c r="L1109" s="6">
        <v>470</v>
      </c>
      <c r="M1109" s="6">
        <v>455</v>
      </c>
    </row>
    <row r="1110" spans="2:13" x14ac:dyDescent="0.25">
      <c r="B1110" s="8" t="s">
        <v>57195</v>
      </c>
      <c r="C1110" s="6">
        <v>708</v>
      </c>
      <c r="D1110" s="6">
        <v>710</v>
      </c>
      <c r="E1110" s="6">
        <v>712</v>
      </c>
      <c r="F1110" s="6">
        <v>717</v>
      </c>
      <c r="G1110" s="6">
        <v>718</v>
      </c>
      <c r="H1110" s="6">
        <v>675</v>
      </c>
      <c r="I1110" s="6">
        <v>645</v>
      </c>
      <c r="J1110" s="6">
        <v>613</v>
      </c>
      <c r="K1110" s="6">
        <v>595</v>
      </c>
      <c r="L1110" s="6">
        <v>601</v>
      </c>
      <c r="M1110" s="6">
        <v>572</v>
      </c>
    </row>
    <row r="1111" spans="2:13" x14ac:dyDescent="0.25">
      <c r="B1111" s="8" t="s">
        <v>57196</v>
      </c>
      <c r="C1111" s="6">
        <v>841</v>
      </c>
      <c r="D1111" s="6">
        <v>812</v>
      </c>
      <c r="E1111" s="6">
        <v>819</v>
      </c>
      <c r="F1111" s="6">
        <v>819</v>
      </c>
      <c r="G1111" s="6">
        <v>838</v>
      </c>
      <c r="H1111" s="6">
        <v>824</v>
      </c>
      <c r="I1111" s="6">
        <v>832</v>
      </c>
      <c r="J1111" s="6">
        <v>866</v>
      </c>
      <c r="K1111" s="6">
        <v>809</v>
      </c>
      <c r="L1111" s="6">
        <v>782</v>
      </c>
      <c r="M1111" s="6">
        <v>747</v>
      </c>
    </row>
    <row r="1112" spans="2:13" x14ac:dyDescent="0.25">
      <c r="B1112" s="8" t="s">
        <v>57197</v>
      </c>
      <c r="C1112" s="6">
        <v>300</v>
      </c>
      <c r="D1112" s="6">
        <v>290</v>
      </c>
      <c r="E1112" s="6">
        <v>303</v>
      </c>
      <c r="F1112" s="6">
        <v>338</v>
      </c>
      <c r="G1112" s="6">
        <v>376</v>
      </c>
      <c r="H1112" s="6">
        <v>399</v>
      </c>
      <c r="I1112" s="6">
        <v>423</v>
      </c>
      <c r="J1112" s="6">
        <v>427</v>
      </c>
      <c r="K1112" s="6">
        <v>442</v>
      </c>
      <c r="L1112" s="6">
        <v>517</v>
      </c>
      <c r="M1112" s="6">
        <v>576</v>
      </c>
    </row>
    <row r="1113" spans="2:13" x14ac:dyDescent="0.25">
      <c r="B1113" s="8" t="s">
        <v>57198</v>
      </c>
      <c r="C1113" s="6">
        <v>74</v>
      </c>
      <c r="D1113" s="6">
        <v>53</v>
      </c>
      <c r="E1113" s="6"/>
      <c r="F1113" s="6"/>
      <c r="G1113" s="6"/>
      <c r="H1113" s="6"/>
      <c r="I1113" s="6"/>
      <c r="J1113" s="6"/>
      <c r="K1113" s="6"/>
      <c r="L1113" s="6"/>
      <c r="M1113" s="6"/>
    </row>
    <row r="1114" spans="2:13" x14ac:dyDescent="0.25">
      <c r="B1114" s="8" t="s">
        <v>57199</v>
      </c>
      <c r="C1114" s="6">
        <v>100</v>
      </c>
      <c r="D1114" s="6">
        <v>94</v>
      </c>
      <c r="E1114" s="6">
        <v>112</v>
      </c>
      <c r="F1114" s="6">
        <v>122</v>
      </c>
      <c r="G1114" s="6">
        <v>122</v>
      </c>
      <c r="H1114" s="6">
        <v>117</v>
      </c>
      <c r="I1114" s="6">
        <v>121</v>
      </c>
      <c r="J1114" s="6">
        <v>111</v>
      </c>
      <c r="K1114" s="6">
        <v>112</v>
      </c>
      <c r="L1114" s="6">
        <v>108</v>
      </c>
      <c r="M1114" s="6">
        <v>107</v>
      </c>
    </row>
    <row r="1115" spans="2:13" x14ac:dyDescent="0.25">
      <c r="B1115" s="8" t="s">
        <v>57200</v>
      </c>
      <c r="C1115" s="6">
        <v>218</v>
      </c>
      <c r="D1115" s="6">
        <v>191</v>
      </c>
      <c r="E1115" s="6">
        <v>198</v>
      </c>
      <c r="F1115" s="6">
        <v>189</v>
      </c>
      <c r="G1115" s="6">
        <v>176</v>
      </c>
      <c r="H1115" s="6">
        <v>174</v>
      </c>
      <c r="I1115" s="6">
        <v>170</v>
      </c>
      <c r="J1115" s="6">
        <v>174</v>
      </c>
      <c r="K1115" s="6">
        <v>166</v>
      </c>
      <c r="L1115" s="6">
        <v>166</v>
      </c>
      <c r="M1115" s="6">
        <v>190</v>
      </c>
    </row>
    <row r="1116" spans="2:13" x14ac:dyDescent="0.25">
      <c r="B1116" s="8" t="s">
        <v>57201</v>
      </c>
      <c r="C1116" s="6">
        <v>135</v>
      </c>
      <c r="D1116" s="6">
        <v>128</v>
      </c>
      <c r="E1116" s="6">
        <v>122</v>
      </c>
      <c r="F1116" s="6">
        <v>105</v>
      </c>
      <c r="G1116" s="6">
        <v>99</v>
      </c>
      <c r="H1116" s="6">
        <v>84</v>
      </c>
      <c r="I1116" s="6">
        <v>76</v>
      </c>
      <c r="J1116" s="6">
        <v>81</v>
      </c>
      <c r="K1116" s="6">
        <v>86</v>
      </c>
      <c r="L1116" s="6">
        <v>93</v>
      </c>
      <c r="M1116" s="6">
        <v>85</v>
      </c>
    </row>
    <row r="1117" spans="2:13" x14ac:dyDescent="0.25">
      <c r="B1117" s="8" t="s">
        <v>57202</v>
      </c>
      <c r="C1117" s="6">
        <v>551</v>
      </c>
      <c r="D1117" s="6">
        <v>554</v>
      </c>
      <c r="E1117" s="6">
        <v>571</v>
      </c>
      <c r="F1117" s="6">
        <v>550</v>
      </c>
      <c r="G1117" s="6">
        <v>550</v>
      </c>
      <c r="H1117" s="6">
        <v>551</v>
      </c>
      <c r="I1117" s="6">
        <v>547</v>
      </c>
      <c r="J1117" s="6">
        <v>538</v>
      </c>
      <c r="K1117" s="6">
        <v>519</v>
      </c>
      <c r="L1117" s="6">
        <v>512</v>
      </c>
      <c r="M1117" s="6">
        <v>490</v>
      </c>
    </row>
    <row r="1118" spans="2:13" x14ac:dyDescent="0.25">
      <c r="B1118" s="8" t="s">
        <v>57203</v>
      </c>
      <c r="C1118" s="6">
        <v>579</v>
      </c>
      <c r="D1118" s="6">
        <v>580</v>
      </c>
      <c r="E1118" s="6">
        <v>561</v>
      </c>
      <c r="F1118" s="6">
        <v>576</v>
      </c>
      <c r="G1118" s="6">
        <v>592</v>
      </c>
      <c r="H1118" s="6">
        <v>599</v>
      </c>
      <c r="I1118" s="6">
        <v>579</v>
      </c>
      <c r="J1118" s="6">
        <v>557</v>
      </c>
      <c r="K1118" s="6">
        <v>517</v>
      </c>
      <c r="L1118" s="6">
        <v>543</v>
      </c>
      <c r="M1118" s="6">
        <v>524</v>
      </c>
    </row>
    <row r="1119" spans="2:13" x14ac:dyDescent="0.25">
      <c r="B1119" s="8" t="s">
        <v>57204</v>
      </c>
      <c r="C1119" s="6">
        <v>983</v>
      </c>
      <c r="D1119" s="6">
        <v>966</v>
      </c>
      <c r="E1119" s="6">
        <v>1000</v>
      </c>
      <c r="F1119" s="6">
        <v>1001</v>
      </c>
      <c r="G1119" s="6">
        <v>1009</v>
      </c>
      <c r="H1119" s="6">
        <v>1020</v>
      </c>
      <c r="I1119" s="6">
        <v>1027</v>
      </c>
      <c r="J1119" s="6">
        <v>1055</v>
      </c>
      <c r="K1119" s="6">
        <v>1074</v>
      </c>
      <c r="L1119" s="6">
        <v>1074</v>
      </c>
      <c r="M1119" s="6">
        <v>1052</v>
      </c>
    </row>
    <row r="1120" spans="2:13" x14ac:dyDescent="0.25">
      <c r="B1120" s="8" t="s">
        <v>57205</v>
      </c>
      <c r="C1120" s="6">
        <v>508</v>
      </c>
      <c r="D1120" s="6">
        <v>480</v>
      </c>
      <c r="E1120" s="6">
        <v>478</v>
      </c>
      <c r="F1120" s="6">
        <v>458</v>
      </c>
      <c r="G1120" s="6">
        <v>469</v>
      </c>
      <c r="H1120" s="6">
        <v>475</v>
      </c>
      <c r="I1120" s="6">
        <v>455</v>
      </c>
      <c r="J1120" s="6">
        <v>419</v>
      </c>
      <c r="K1120" s="6">
        <v>410</v>
      </c>
      <c r="L1120" s="6">
        <v>400</v>
      </c>
      <c r="M1120" s="6">
        <v>390</v>
      </c>
    </row>
    <row r="1121" spans="2:13" x14ac:dyDescent="0.25">
      <c r="B1121" s="8" t="s">
        <v>57206</v>
      </c>
      <c r="C1121" s="6">
        <v>491</v>
      </c>
      <c r="D1121" s="6">
        <v>491</v>
      </c>
      <c r="E1121" s="6">
        <v>511</v>
      </c>
      <c r="F1121" s="6">
        <v>537</v>
      </c>
      <c r="G1121" s="6">
        <v>570</v>
      </c>
      <c r="H1121" s="6">
        <v>566</v>
      </c>
      <c r="I1121" s="6">
        <v>556</v>
      </c>
      <c r="J1121" s="6">
        <v>522</v>
      </c>
      <c r="K1121" s="6">
        <v>579</v>
      </c>
      <c r="L1121" s="6">
        <v>587</v>
      </c>
      <c r="M1121" s="6">
        <v>601</v>
      </c>
    </row>
    <row r="1122" spans="2:13" x14ac:dyDescent="0.25">
      <c r="B1122" s="8" t="s">
        <v>57207</v>
      </c>
      <c r="C1122" s="6">
        <v>470</v>
      </c>
      <c r="D1122" s="6">
        <v>475</v>
      </c>
      <c r="E1122" s="6">
        <v>484</v>
      </c>
      <c r="F1122" s="6">
        <v>470</v>
      </c>
      <c r="G1122" s="6">
        <v>438</v>
      </c>
      <c r="H1122" s="6">
        <v>425</v>
      </c>
      <c r="I1122" s="6">
        <v>422</v>
      </c>
      <c r="J1122" s="6">
        <v>435</v>
      </c>
      <c r="K1122" s="6">
        <v>429</v>
      </c>
      <c r="L1122" s="6">
        <v>448</v>
      </c>
      <c r="M1122" s="6">
        <v>452</v>
      </c>
    </row>
    <row r="1123" spans="2:13" x14ac:dyDescent="0.25">
      <c r="B1123" s="8" t="s">
        <v>57208</v>
      </c>
      <c r="C1123" s="6">
        <v>478</v>
      </c>
      <c r="D1123" s="6">
        <v>490</v>
      </c>
      <c r="E1123" s="6">
        <v>516</v>
      </c>
      <c r="F1123" s="6">
        <v>517</v>
      </c>
      <c r="G1123" s="6">
        <v>520</v>
      </c>
      <c r="H1123" s="6">
        <v>499</v>
      </c>
      <c r="I1123" s="6">
        <v>494</v>
      </c>
      <c r="J1123" s="6">
        <v>467</v>
      </c>
      <c r="K1123" s="6">
        <v>459</v>
      </c>
      <c r="L1123" s="6">
        <v>458</v>
      </c>
      <c r="M1123" s="6">
        <v>479</v>
      </c>
    </row>
    <row r="1124" spans="2:13" x14ac:dyDescent="0.25">
      <c r="B1124" s="8" t="s">
        <v>57209</v>
      </c>
      <c r="C1124" s="6">
        <v>44</v>
      </c>
      <c r="D1124" s="6">
        <v>43</v>
      </c>
      <c r="E1124" s="6">
        <v>46</v>
      </c>
      <c r="F1124" s="6">
        <v>52</v>
      </c>
      <c r="G1124" s="6">
        <v>103</v>
      </c>
      <c r="H1124" s="6">
        <v>98</v>
      </c>
      <c r="I1124" s="6">
        <v>102</v>
      </c>
      <c r="J1124" s="6">
        <v>103</v>
      </c>
      <c r="K1124" s="6">
        <v>110</v>
      </c>
      <c r="L1124" s="6">
        <v>103</v>
      </c>
      <c r="M1124" s="6">
        <v>111</v>
      </c>
    </row>
    <row r="1125" spans="2:13" x14ac:dyDescent="0.25">
      <c r="B1125" s="8" t="s">
        <v>57210</v>
      </c>
      <c r="C1125" s="6">
        <v>67</v>
      </c>
      <c r="D1125" s="6">
        <v>84</v>
      </c>
      <c r="E1125" s="6">
        <v>78</v>
      </c>
      <c r="F1125" s="6">
        <v>88</v>
      </c>
      <c r="G1125" s="6">
        <v>88</v>
      </c>
      <c r="H1125" s="6">
        <v>65</v>
      </c>
      <c r="I1125" s="6">
        <v>75</v>
      </c>
      <c r="J1125" s="6">
        <v>51</v>
      </c>
      <c r="K1125" s="6">
        <v>39</v>
      </c>
      <c r="L1125" s="6">
        <v>51</v>
      </c>
      <c r="M1125" s="6">
        <v>81</v>
      </c>
    </row>
    <row r="1126" spans="2:13" x14ac:dyDescent="0.25">
      <c r="B1126" s="8" t="s">
        <v>57211</v>
      </c>
      <c r="C1126" s="6"/>
      <c r="D1126" s="6"/>
      <c r="E1126" s="6"/>
      <c r="F1126" s="6">
        <v>29</v>
      </c>
      <c r="G1126" s="6"/>
      <c r="H1126" s="6"/>
      <c r="I1126" s="6">
        <v>19</v>
      </c>
      <c r="J1126" s="6"/>
      <c r="K1126" s="6"/>
      <c r="L1126" s="6"/>
      <c r="M1126" s="6"/>
    </row>
    <row r="1127" spans="2:13" x14ac:dyDescent="0.25">
      <c r="B1127" s="8" t="s">
        <v>57212</v>
      </c>
      <c r="C1127" s="6"/>
      <c r="D1127" s="6"/>
      <c r="E1127" s="6"/>
      <c r="F1127" s="6"/>
      <c r="G1127" s="6">
        <v>28</v>
      </c>
      <c r="H1127" s="6"/>
      <c r="I1127" s="6"/>
      <c r="J1127" s="6">
        <v>20</v>
      </c>
      <c r="K1127" s="6">
        <v>62</v>
      </c>
      <c r="L1127" s="6">
        <v>71</v>
      </c>
      <c r="M1127" s="6">
        <v>76</v>
      </c>
    </row>
    <row r="1128" spans="2:13" x14ac:dyDescent="0.25">
      <c r="B1128" s="8" t="s">
        <v>57213</v>
      </c>
      <c r="C1128" s="6">
        <v>22</v>
      </c>
      <c r="D1128" s="6">
        <v>14</v>
      </c>
      <c r="E1128" s="6"/>
      <c r="F1128" s="6"/>
      <c r="G1128" s="6"/>
      <c r="H1128" s="6"/>
      <c r="I1128" s="6"/>
      <c r="J1128" s="6"/>
      <c r="K1128" s="6"/>
      <c r="L1128" s="6"/>
      <c r="M1128" s="6"/>
    </row>
    <row r="1129" spans="2:13" x14ac:dyDescent="0.25">
      <c r="B1129" s="8" t="s">
        <v>57214</v>
      </c>
      <c r="C1129" s="6">
        <v>189</v>
      </c>
      <c r="D1129" s="6">
        <v>181</v>
      </c>
      <c r="E1129" s="6">
        <v>190</v>
      </c>
      <c r="F1129" s="6">
        <v>172</v>
      </c>
      <c r="G1129" s="6">
        <v>173</v>
      </c>
      <c r="H1129" s="6">
        <v>159</v>
      </c>
      <c r="I1129" s="6">
        <v>155</v>
      </c>
      <c r="J1129" s="6">
        <v>134</v>
      </c>
      <c r="K1129" s="6">
        <v>128</v>
      </c>
      <c r="L1129" s="6">
        <v>109</v>
      </c>
      <c r="M1129" s="6">
        <v>103</v>
      </c>
    </row>
    <row r="1130" spans="2:13" x14ac:dyDescent="0.25">
      <c r="B1130" s="8" t="s">
        <v>57215</v>
      </c>
      <c r="C1130" s="6">
        <v>468</v>
      </c>
      <c r="D1130" s="6">
        <v>488</v>
      </c>
      <c r="E1130" s="6">
        <v>506</v>
      </c>
      <c r="F1130" s="6">
        <v>481</v>
      </c>
      <c r="G1130" s="6">
        <v>455</v>
      </c>
      <c r="H1130" s="6">
        <v>497</v>
      </c>
      <c r="I1130" s="6">
        <v>491</v>
      </c>
      <c r="J1130" s="6">
        <v>520</v>
      </c>
      <c r="K1130" s="6">
        <v>523</v>
      </c>
      <c r="L1130" s="6">
        <v>539</v>
      </c>
      <c r="M1130" s="6">
        <v>532</v>
      </c>
    </row>
    <row r="1131" spans="2:13" x14ac:dyDescent="0.25">
      <c r="B1131" s="8" t="s">
        <v>57216</v>
      </c>
      <c r="C1131" s="6">
        <v>340</v>
      </c>
      <c r="D1131" s="6">
        <v>353</v>
      </c>
      <c r="E1131" s="6">
        <v>336</v>
      </c>
      <c r="F1131" s="6">
        <v>320</v>
      </c>
      <c r="G1131" s="6">
        <v>323</v>
      </c>
      <c r="H1131" s="6">
        <v>333</v>
      </c>
      <c r="I1131" s="6">
        <v>315</v>
      </c>
      <c r="J1131" s="6">
        <v>297</v>
      </c>
      <c r="K1131" s="6">
        <v>287</v>
      </c>
      <c r="L1131" s="6">
        <v>255</v>
      </c>
      <c r="M1131" s="6">
        <v>262</v>
      </c>
    </row>
    <row r="1132" spans="2:13" x14ac:dyDescent="0.25">
      <c r="B1132" s="8" t="s">
        <v>57217</v>
      </c>
      <c r="C1132" s="6">
        <v>346</v>
      </c>
      <c r="D1132" s="6">
        <v>341</v>
      </c>
      <c r="E1132" s="6">
        <v>306</v>
      </c>
      <c r="F1132" s="6">
        <v>295</v>
      </c>
      <c r="G1132" s="6">
        <v>300</v>
      </c>
      <c r="H1132" s="6">
        <v>300</v>
      </c>
      <c r="I1132" s="6">
        <v>303</v>
      </c>
      <c r="J1132" s="6">
        <v>285</v>
      </c>
      <c r="K1132" s="6">
        <v>291</v>
      </c>
      <c r="L1132" s="6">
        <v>314</v>
      </c>
      <c r="M1132" s="6">
        <v>322</v>
      </c>
    </row>
    <row r="1133" spans="2:13" x14ac:dyDescent="0.25">
      <c r="B1133" s="8" t="s">
        <v>57218</v>
      </c>
      <c r="C1133" s="6">
        <v>394</v>
      </c>
      <c r="D1133" s="6">
        <v>353</v>
      </c>
      <c r="E1133" s="6">
        <v>341</v>
      </c>
      <c r="F1133" s="6">
        <v>347</v>
      </c>
      <c r="G1133" s="6">
        <v>332</v>
      </c>
      <c r="H1133" s="6">
        <v>331</v>
      </c>
      <c r="I1133" s="6">
        <v>313</v>
      </c>
      <c r="J1133" s="6">
        <v>309</v>
      </c>
      <c r="K1133" s="6">
        <v>316</v>
      </c>
      <c r="L1133" s="6">
        <v>300</v>
      </c>
      <c r="M1133" s="6">
        <v>302</v>
      </c>
    </row>
    <row r="1134" spans="2:13" x14ac:dyDescent="0.25">
      <c r="B1134" s="8" t="s">
        <v>57219</v>
      </c>
      <c r="C1134" s="6">
        <v>90</v>
      </c>
      <c r="D1134" s="6">
        <v>87</v>
      </c>
      <c r="E1134" s="6">
        <v>79</v>
      </c>
      <c r="F1134" s="6">
        <v>89</v>
      </c>
      <c r="G1134" s="6">
        <v>81</v>
      </c>
      <c r="H1134" s="6">
        <v>77</v>
      </c>
      <c r="I1134" s="6">
        <v>80</v>
      </c>
      <c r="J1134" s="6">
        <v>82</v>
      </c>
      <c r="K1134" s="6">
        <v>88</v>
      </c>
      <c r="L1134" s="6">
        <v>100</v>
      </c>
      <c r="M1134" s="6">
        <v>111</v>
      </c>
    </row>
    <row r="1135" spans="2:13" x14ac:dyDescent="0.25">
      <c r="B1135" s="8" t="s">
        <v>57220</v>
      </c>
      <c r="C1135" s="6">
        <v>477</v>
      </c>
      <c r="D1135" s="6">
        <v>495</v>
      </c>
      <c r="E1135" s="6">
        <v>500</v>
      </c>
      <c r="F1135" s="6">
        <v>491</v>
      </c>
      <c r="G1135" s="6">
        <v>516</v>
      </c>
      <c r="H1135" s="6">
        <v>496</v>
      </c>
      <c r="I1135" s="6">
        <v>501</v>
      </c>
      <c r="J1135" s="6">
        <v>456</v>
      </c>
      <c r="K1135" s="6">
        <v>411</v>
      </c>
      <c r="L1135" s="6">
        <v>387</v>
      </c>
      <c r="M1135" s="6">
        <v>375</v>
      </c>
    </row>
    <row r="1136" spans="2:13" x14ac:dyDescent="0.25">
      <c r="B1136" s="8" t="s">
        <v>57221</v>
      </c>
      <c r="C1136" s="6">
        <v>436</v>
      </c>
      <c r="D1136" s="6">
        <v>459</v>
      </c>
      <c r="E1136" s="6">
        <v>454</v>
      </c>
      <c r="F1136" s="6">
        <v>455</v>
      </c>
      <c r="G1136" s="6">
        <v>488</v>
      </c>
      <c r="H1136" s="6">
        <v>463</v>
      </c>
      <c r="I1136" s="6">
        <v>445</v>
      </c>
      <c r="J1136" s="6">
        <v>425</v>
      </c>
      <c r="K1136" s="6">
        <v>445</v>
      </c>
      <c r="L1136" s="6">
        <v>431</v>
      </c>
      <c r="M1136" s="6">
        <v>417</v>
      </c>
    </row>
    <row r="1137" spans="2:13" x14ac:dyDescent="0.25">
      <c r="B1137" s="8" t="s">
        <v>57222</v>
      </c>
      <c r="C1137" s="6">
        <v>137</v>
      </c>
      <c r="D1137" s="6">
        <v>138</v>
      </c>
      <c r="E1137" s="6">
        <v>150</v>
      </c>
      <c r="F1137" s="6">
        <v>147</v>
      </c>
      <c r="G1137" s="6">
        <v>144</v>
      </c>
      <c r="H1137" s="6">
        <v>164</v>
      </c>
      <c r="I1137" s="6">
        <v>162</v>
      </c>
      <c r="J1137" s="6">
        <v>156</v>
      </c>
      <c r="K1137" s="6">
        <v>148</v>
      </c>
      <c r="L1137" s="6">
        <v>137</v>
      </c>
      <c r="M1137" s="6">
        <v>126</v>
      </c>
    </row>
    <row r="1138" spans="2:13" x14ac:dyDescent="0.25">
      <c r="B1138" s="8" t="s">
        <v>57223</v>
      </c>
      <c r="C1138" s="6">
        <v>77</v>
      </c>
      <c r="D1138" s="6">
        <v>70</v>
      </c>
      <c r="E1138" s="6">
        <v>69</v>
      </c>
      <c r="F1138" s="6">
        <v>71</v>
      </c>
      <c r="G1138" s="6">
        <v>80</v>
      </c>
      <c r="H1138" s="6">
        <v>74</v>
      </c>
      <c r="I1138" s="6">
        <v>70</v>
      </c>
      <c r="J1138" s="6">
        <v>70</v>
      </c>
      <c r="K1138" s="6">
        <v>75</v>
      </c>
      <c r="L1138" s="6">
        <v>66</v>
      </c>
      <c r="M1138" s="6">
        <v>71</v>
      </c>
    </row>
    <row r="1139" spans="2:13" x14ac:dyDescent="0.25">
      <c r="B1139" s="8" t="s">
        <v>57224</v>
      </c>
      <c r="C1139" s="6">
        <v>733</v>
      </c>
      <c r="D1139" s="6">
        <v>763</v>
      </c>
      <c r="E1139" s="6">
        <v>721</v>
      </c>
      <c r="F1139" s="6">
        <v>673</v>
      </c>
      <c r="G1139" s="6">
        <v>656</v>
      </c>
      <c r="H1139" s="6">
        <v>605</v>
      </c>
      <c r="I1139" s="6">
        <v>582</v>
      </c>
      <c r="J1139" s="6">
        <v>540</v>
      </c>
      <c r="K1139" s="6">
        <v>526</v>
      </c>
      <c r="L1139" s="6">
        <v>531</v>
      </c>
      <c r="M1139" s="6">
        <v>542</v>
      </c>
    </row>
    <row r="1140" spans="2:13" x14ac:dyDescent="0.25">
      <c r="B1140" s="8" t="s">
        <v>57225</v>
      </c>
      <c r="C1140" s="6">
        <v>120</v>
      </c>
      <c r="D1140" s="6">
        <v>117</v>
      </c>
      <c r="E1140" s="6">
        <v>128</v>
      </c>
      <c r="F1140" s="6">
        <v>116</v>
      </c>
      <c r="G1140" s="6">
        <v>112</v>
      </c>
      <c r="H1140" s="6">
        <v>93</v>
      </c>
      <c r="I1140" s="6">
        <v>89</v>
      </c>
      <c r="J1140" s="6">
        <v>76</v>
      </c>
      <c r="K1140" s="6">
        <v>72</v>
      </c>
      <c r="L1140" s="6">
        <v>68</v>
      </c>
      <c r="M1140" s="6">
        <v>70</v>
      </c>
    </row>
    <row r="1141" spans="2:13" x14ac:dyDescent="0.25">
      <c r="B1141" s="8" t="s">
        <v>57226</v>
      </c>
      <c r="C1141" s="6">
        <v>217</v>
      </c>
      <c r="D1141" s="6">
        <v>211</v>
      </c>
      <c r="E1141" s="6">
        <v>224</v>
      </c>
      <c r="F1141" s="6">
        <v>229</v>
      </c>
      <c r="G1141" s="6">
        <v>196</v>
      </c>
      <c r="H1141" s="6">
        <v>193</v>
      </c>
      <c r="I1141" s="6">
        <v>183</v>
      </c>
      <c r="J1141" s="6">
        <v>173</v>
      </c>
      <c r="K1141" s="6">
        <v>167</v>
      </c>
      <c r="L1141" s="6">
        <v>168</v>
      </c>
      <c r="M1141" s="6">
        <v>165</v>
      </c>
    </row>
    <row r="1142" spans="2:13" x14ac:dyDescent="0.25">
      <c r="B1142" s="8" t="s">
        <v>57227</v>
      </c>
      <c r="C1142" s="6">
        <v>14</v>
      </c>
      <c r="D1142" s="6">
        <v>7</v>
      </c>
      <c r="E1142" s="6">
        <v>5</v>
      </c>
      <c r="F1142" s="6">
        <v>7</v>
      </c>
      <c r="G1142" s="6"/>
      <c r="H1142" s="6"/>
      <c r="I1142" s="6"/>
      <c r="J1142" s="6"/>
      <c r="K1142" s="6"/>
      <c r="L1142" s="6"/>
      <c r="M1142" s="6"/>
    </row>
    <row r="1143" spans="2:13" x14ac:dyDescent="0.25">
      <c r="B1143" s="8" t="s">
        <v>57228</v>
      </c>
      <c r="C1143" s="6">
        <v>28</v>
      </c>
      <c r="D1143" s="6">
        <v>26</v>
      </c>
      <c r="E1143" s="6">
        <v>28</v>
      </c>
      <c r="F1143" s="6">
        <v>27</v>
      </c>
      <c r="G1143" s="6">
        <v>33</v>
      </c>
      <c r="H1143" s="6">
        <v>37</v>
      </c>
      <c r="I1143" s="6">
        <v>38</v>
      </c>
      <c r="J1143" s="6">
        <v>40</v>
      </c>
      <c r="K1143" s="6">
        <v>47</v>
      </c>
      <c r="L1143" s="6">
        <v>40</v>
      </c>
      <c r="M1143" s="6">
        <v>30</v>
      </c>
    </row>
    <row r="1144" spans="2:13" x14ac:dyDescent="0.25">
      <c r="B1144" s="8" t="s">
        <v>57229</v>
      </c>
      <c r="C1144" s="6">
        <v>149</v>
      </c>
      <c r="D1144" s="6">
        <v>153</v>
      </c>
      <c r="E1144" s="6">
        <v>149</v>
      </c>
      <c r="F1144" s="6">
        <v>149</v>
      </c>
      <c r="G1144" s="6">
        <v>147</v>
      </c>
      <c r="H1144" s="6">
        <v>148</v>
      </c>
      <c r="I1144" s="6">
        <v>152</v>
      </c>
      <c r="J1144" s="6">
        <v>143</v>
      </c>
      <c r="K1144" s="6">
        <v>146</v>
      </c>
      <c r="L1144" s="6">
        <v>141</v>
      </c>
      <c r="M1144" s="6">
        <v>145</v>
      </c>
    </row>
    <row r="1145" spans="2:13" x14ac:dyDescent="0.25">
      <c r="B1145" s="8" t="s">
        <v>57230</v>
      </c>
      <c r="C1145" s="6">
        <v>167</v>
      </c>
      <c r="D1145" s="6">
        <v>158</v>
      </c>
      <c r="E1145" s="6">
        <v>137</v>
      </c>
      <c r="F1145" s="6">
        <v>174</v>
      </c>
      <c r="G1145" s="6">
        <v>168</v>
      </c>
      <c r="H1145" s="6">
        <v>176</v>
      </c>
      <c r="I1145" s="6">
        <v>177</v>
      </c>
      <c r="J1145" s="6">
        <v>170</v>
      </c>
      <c r="K1145" s="6">
        <v>155</v>
      </c>
      <c r="L1145" s="6">
        <v>149</v>
      </c>
      <c r="M1145" s="6">
        <v>149</v>
      </c>
    </row>
    <row r="1146" spans="2:13" x14ac:dyDescent="0.25">
      <c r="B1146" s="8" t="s">
        <v>57231</v>
      </c>
      <c r="C1146" s="6">
        <v>145</v>
      </c>
      <c r="D1146" s="6">
        <v>137</v>
      </c>
      <c r="E1146" s="6">
        <v>124</v>
      </c>
      <c r="F1146" s="6">
        <v>149</v>
      </c>
      <c r="G1146" s="6">
        <v>155</v>
      </c>
      <c r="H1146" s="6">
        <v>149</v>
      </c>
      <c r="I1146" s="6">
        <v>133</v>
      </c>
      <c r="J1146" s="6">
        <v>120</v>
      </c>
      <c r="K1146" s="6">
        <v>122</v>
      </c>
      <c r="L1146" s="6">
        <v>125</v>
      </c>
      <c r="M1146" s="6">
        <v>133</v>
      </c>
    </row>
    <row r="1147" spans="2:13" x14ac:dyDescent="0.25">
      <c r="B1147" s="8" t="s">
        <v>57232</v>
      </c>
      <c r="C1147" s="6">
        <v>744</v>
      </c>
      <c r="D1147" s="6">
        <v>738</v>
      </c>
      <c r="E1147" s="6">
        <v>774</v>
      </c>
      <c r="F1147" s="6">
        <v>753</v>
      </c>
      <c r="G1147" s="6">
        <v>728</v>
      </c>
      <c r="H1147" s="6">
        <v>740</v>
      </c>
      <c r="I1147" s="6">
        <v>746</v>
      </c>
      <c r="J1147" s="6">
        <v>725</v>
      </c>
      <c r="K1147" s="6">
        <v>735</v>
      </c>
      <c r="L1147" s="6">
        <v>752</v>
      </c>
      <c r="M1147" s="6">
        <v>765</v>
      </c>
    </row>
    <row r="1148" spans="2:13" x14ac:dyDescent="0.25">
      <c r="B1148" s="8" t="s">
        <v>57233</v>
      </c>
      <c r="C1148" s="6">
        <v>629</v>
      </c>
      <c r="D1148" s="6">
        <v>636</v>
      </c>
      <c r="E1148" s="6">
        <v>607</v>
      </c>
      <c r="F1148" s="6">
        <v>619</v>
      </c>
      <c r="G1148" s="6">
        <v>637</v>
      </c>
      <c r="H1148" s="6">
        <v>652</v>
      </c>
      <c r="I1148" s="6">
        <v>656</v>
      </c>
      <c r="J1148" s="6">
        <v>623</v>
      </c>
      <c r="K1148" s="6">
        <v>629</v>
      </c>
      <c r="L1148" s="6">
        <v>629</v>
      </c>
      <c r="M1148" s="6">
        <v>631</v>
      </c>
    </row>
    <row r="1149" spans="2:13" x14ac:dyDescent="0.25">
      <c r="B1149" s="8" t="s">
        <v>57234</v>
      </c>
      <c r="C1149" s="6">
        <v>533</v>
      </c>
      <c r="D1149" s="6">
        <v>500</v>
      </c>
      <c r="E1149" s="6">
        <v>470</v>
      </c>
      <c r="F1149" s="6">
        <v>461</v>
      </c>
      <c r="G1149" s="6">
        <v>481</v>
      </c>
      <c r="H1149" s="6">
        <v>465</v>
      </c>
      <c r="I1149" s="6">
        <v>421</v>
      </c>
      <c r="J1149" s="6">
        <v>389</v>
      </c>
      <c r="K1149" s="6">
        <v>410</v>
      </c>
      <c r="L1149" s="6">
        <v>418</v>
      </c>
      <c r="M1149" s="6">
        <v>417</v>
      </c>
    </row>
    <row r="1150" spans="2:13" x14ac:dyDescent="0.25">
      <c r="B1150" s="8" t="s">
        <v>57235</v>
      </c>
      <c r="C1150" s="6">
        <v>593</v>
      </c>
      <c r="D1150" s="6">
        <v>600</v>
      </c>
      <c r="E1150" s="6">
        <v>623</v>
      </c>
      <c r="F1150" s="6">
        <v>654</v>
      </c>
      <c r="G1150" s="6">
        <v>688</v>
      </c>
      <c r="H1150" s="6">
        <v>693</v>
      </c>
      <c r="I1150" s="6">
        <v>718</v>
      </c>
      <c r="J1150" s="6">
        <v>708</v>
      </c>
      <c r="K1150" s="6">
        <v>724</v>
      </c>
      <c r="L1150" s="6">
        <v>714</v>
      </c>
      <c r="M1150" s="6">
        <v>702</v>
      </c>
    </row>
    <row r="1151" spans="2:13" x14ac:dyDescent="0.25">
      <c r="B1151" s="8" t="s">
        <v>57236</v>
      </c>
      <c r="C1151" s="6">
        <v>416</v>
      </c>
      <c r="D1151" s="6">
        <v>423</v>
      </c>
      <c r="E1151" s="6">
        <v>432</v>
      </c>
      <c r="F1151" s="6">
        <v>425</v>
      </c>
      <c r="G1151" s="6">
        <v>419</v>
      </c>
      <c r="H1151" s="6">
        <v>422</v>
      </c>
      <c r="I1151" s="6">
        <v>434</v>
      </c>
      <c r="J1151" s="6">
        <v>404</v>
      </c>
      <c r="K1151" s="6">
        <v>396</v>
      </c>
      <c r="L1151" s="6">
        <v>368</v>
      </c>
      <c r="M1151" s="6">
        <v>373</v>
      </c>
    </row>
    <row r="1152" spans="2:13" x14ac:dyDescent="0.25">
      <c r="B1152" s="8" t="s">
        <v>57237</v>
      </c>
      <c r="C1152" s="6">
        <v>470</v>
      </c>
      <c r="D1152" s="6">
        <v>459</v>
      </c>
      <c r="E1152" s="6">
        <v>452</v>
      </c>
      <c r="F1152" s="6">
        <v>451</v>
      </c>
      <c r="G1152" s="6">
        <v>482</v>
      </c>
      <c r="H1152" s="6">
        <v>500</v>
      </c>
      <c r="I1152" s="6">
        <v>501</v>
      </c>
      <c r="J1152" s="6">
        <v>512</v>
      </c>
      <c r="K1152" s="6">
        <v>510</v>
      </c>
      <c r="L1152" s="6">
        <v>515</v>
      </c>
      <c r="M1152" s="6">
        <v>542</v>
      </c>
    </row>
    <row r="1153" spans="2:13" x14ac:dyDescent="0.25">
      <c r="B1153" s="8" t="s">
        <v>57238</v>
      </c>
      <c r="C1153" s="6">
        <v>611</v>
      </c>
      <c r="D1153" s="6">
        <v>599</v>
      </c>
      <c r="E1153" s="6">
        <v>581</v>
      </c>
      <c r="F1153" s="6">
        <v>564</v>
      </c>
      <c r="G1153" s="6">
        <v>569</v>
      </c>
      <c r="H1153" s="6">
        <v>555</v>
      </c>
      <c r="I1153" s="6">
        <v>542</v>
      </c>
      <c r="J1153" s="6">
        <v>538</v>
      </c>
      <c r="K1153" s="6">
        <v>507</v>
      </c>
      <c r="L1153" s="6">
        <v>496</v>
      </c>
      <c r="M1153" s="6">
        <v>519</v>
      </c>
    </row>
    <row r="1154" spans="2:13" x14ac:dyDescent="0.25">
      <c r="B1154" s="8" t="s">
        <v>57239</v>
      </c>
      <c r="C1154" s="6">
        <v>669</v>
      </c>
      <c r="D1154" s="6">
        <v>686</v>
      </c>
      <c r="E1154" s="6">
        <v>664</v>
      </c>
      <c r="F1154" s="6">
        <v>655</v>
      </c>
      <c r="G1154" s="6">
        <v>692</v>
      </c>
      <c r="H1154" s="6">
        <v>706</v>
      </c>
      <c r="I1154" s="6">
        <v>729</v>
      </c>
      <c r="J1154" s="6">
        <v>738</v>
      </c>
      <c r="K1154" s="6">
        <v>741</v>
      </c>
      <c r="L1154" s="6">
        <v>758</v>
      </c>
      <c r="M1154" s="6">
        <v>790</v>
      </c>
    </row>
    <row r="1155" spans="2:13" x14ac:dyDescent="0.25">
      <c r="B1155" s="8" t="s">
        <v>57240</v>
      </c>
      <c r="C1155" s="6">
        <v>247</v>
      </c>
      <c r="D1155" s="6">
        <v>191</v>
      </c>
      <c r="E1155" s="6">
        <v>185</v>
      </c>
      <c r="F1155" s="6">
        <v>258</v>
      </c>
      <c r="G1155" s="6">
        <v>253</v>
      </c>
      <c r="H1155" s="6">
        <v>226</v>
      </c>
      <c r="I1155" s="6">
        <v>237</v>
      </c>
      <c r="J1155" s="6">
        <v>238</v>
      </c>
      <c r="K1155" s="6">
        <v>216</v>
      </c>
      <c r="L1155" s="6">
        <v>160</v>
      </c>
      <c r="M1155" s="6">
        <v>224</v>
      </c>
    </row>
    <row r="1156" spans="2:13" x14ac:dyDescent="0.25">
      <c r="B1156" s="8" t="s">
        <v>57241</v>
      </c>
      <c r="C1156" s="6">
        <v>81</v>
      </c>
      <c r="D1156" s="6">
        <v>65</v>
      </c>
      <c r="E1156" s="6">
        <v>78</v>
      </c>
      <c r="F1156" s="6">
        <v>114</v>
      </c>
      <c r="G1156" s="6">
        <v>128</v>
      </c>
      <c r="H1156" s="6">
        <v>37</v>
      </c>
      <c r="I1156" s="6"/>
      <c r="J1156" s="6"/>
      <c r="K1156" s="6"/>
      <c r="L1156" s="6"/>
      <c r="M1156" s="6"/>
    </row>
    <row r="1157" spans="2:13" x14ac:dyDescent="0.25">
      <c r="B1157" s="8" t="s">
        <v>57242</v>
      </c>
      <c r="C1157" s="6">
        <v>20</v>
      </c>
      <c r="D1157" s="6">
        <v>18</v>
      </c>
      <c r="E1157" s="6">
        <v>12</v>
      </c>
      <c r="F1157" s="6">
        <v>33</v>
      </c>
      <c r="G1157" s="6">
        <v>43</v>
      </c>
      <c r="H1157" s="6">
        <v>39</v>
      </c>
      <c r="I1157" s="6">
        <v>43</v>
      </c>
      <c r="J1157" s="6">
        <v>42</v>
      </c>
      <c r="K1157" s="6">
        <v>48</v>
      </c>
      <c r="L1157" s="6">
        <v>50</v>
      </c>
      <c r="M1157" s="6">
        <v>38</v>
      </c>
    </row>
    <row r="1158" spans="2:13" x14ac:dyDescent="0.25">
      <c r="B1158" s="8" t="s">
        <v>57243</v>
      </c>
      <c r="C1158" s="6">
        <v>66</v>
      </c>
      <c r="D1158" s="6">
        <v>68</v>
      </c>
      <c r="E1158" s="6">
        <v>65</v>
      </c>
      <c r="F1158" s="6"/>
      <c r="G1158" s="6"/>
      <c r="H1158" s="6"/>
      <c r="I1158" s="6"/>
      <c r="J1158" s="6"/>
      <c r="K1158" s="6"/>
      <c r="L1158" s="6"/>
      <c r="M1158" s="6"/>
    </row>
    <row r="1159" spans="2:13" x14ac:dyDescent="0.25">
      <c r="B1159" s="8" t="s">
        <v>57244</v>
      </c>
      <c r="C1159" s="6">
        <v>216</v>
      </c>
      <c r="D1159" s="6">
        <v>203</v>
      </c>
      <c r="E1159" s="6">
        <v>196</v>
      </c>
      <c r="F1159" s="6">
        <v>190</v>
      </c>
      <c r="G1159" s="6">
        <v>174</v>
      </c>
      <c r="H1159" s="6">
        <v>161</v>
      </c>
      <c r="I1159" s="6">
        <v>149</v>
      </c>
      <c r="J1159" s="6">
        <v>141</v>
      </c>
      <c r="K1159" s="6">
        <v>131</v>
      </c>
      <c r="L1159" s="6">
        <v>126</v>
      </c>
      <c r="M1159" s="6">
        <v>121</v>
      </c>
    </row>
    <row r="1160" spans="2:13" x14ac:dyDescent="0.25">
      <c r="B1160" s="8" t="s">
        <v>57245</v>
      </c>
      <c r="C1160" s="6">
        <v>94</v>
      </c>
      <c r="D1160" s="6">
        <v>95</v>
      </c>
      <c r="E1160" s="6">
        <v>80</v>
      </c>
      <c r="F1160" s="6">
        <v>74</v>
      </c>
      <c r="G1160" s="6">
        <v>75</v>
      </c>
      <c r="H1160" s="6">
        <v>76</v>
      </c>
      <c r="I1160" s="6">
        <v>72</v>
      </c>
      <c r="J1160" s="6">
        <v>81</v>
      </c>
      <c r="K1160" s="6">
        <v>78</v>
      </c>
      <c r="L1160" s="6">
        <v>75</v>
      </c>
      <c r="M1160" s="6">
        <v>73</v>
      </c>
    </row>
    <row r="1161" spans="2:13" x14ac:dyDescent="0.25">
      <c r="B1161" s="8" t="s">
        <v>57246</v>
      </c>
      <c r="C1161" s="6">
        <v>642</v>
      </c>
      <c r="D1161" s="6">
        <v>653</v>
      </c>
      <c r="E1161" s="6">
        <v>658</v>
      </c>
      <c r="F1161" s="6">
        <v>623</v>
      </c>
      <c r="G1161" s="6">
        <v>639</v>
      </c>
      <c r="H1161" s="6">
        <v>608</v>
      </c>
      <c r="I1161" s="6">
        <v>564</v>
      </c>
      <c r="J1161" s="6">
        <v>535</v>
      </c>
      <c r="K1161" s="6">
        <v>534</v>
      </c>
      <c r="L1161" s="6">
        <v>485</v>
      </c>
      <c r="M1161" s="6">
        <v>471</v>
      </c>
    </row>
    <row r="1162" spans="2:13" x14ac:dyDescent="0.25">
      <c r="B1162" s="8" t="s">
        <v>57247</v>
      </c>
      <c r="C1162" s="6">
        <v>81</v>
      </c>
      <c r="D1162" s="6">
        <v>80</v>
      </c>
      <c r="E1162" s="6">
        <v>85</v>
      </c>
      <c r="F1162" s="6">
        <v>87</v>
      </c>
      <c r="G1162" s="6">
        <v>77</v>
      </c>
      <c r="H1162" s="6">
        <v>73</v>
      </c>
      <c r="I1162" s="6">
        <v>69</v>
      </c>
      <c r="J1162" s="6">
        <v>73</v>
      </c>
      <c r="K1162" s="6">
        <v>65</v>
      </c>
      <c r="L1162" s="6">
        <v>60</v>
      </c>
      <c r="M1162" s="6">
        <v>60</v>
      </c>
    </row>
    <row r="1163" spans="2:13" x14ac:dyDescent="0.25">
      <c r="B1163" s="8" t="s">
        <v>57248</v>
      </c>
      <c r="C1163" s="6">
        <v>142</v>
      </c>
      <c r="D1163" s="6">
        <v>145</v>
      </c>
      <c r="E1163" s="6">
        <v>155</v>
      </c>
      <c r="F1163" s="6">
        <v>178</v>
      </c>
      <c r="G1163" s="6">
        <v>172</v>
      </c>
      <c r="H1163" s="6">
        <v>167</v>
      </c>
      <c r="I1163" s="6">
        <v>164</v>
      </c>
      <c r="J1163" s="6">
        <v>156</v>
      </c>
      <c r="K1163" s="6">
        <v>152</v>
      </c>
      <c r="L1163" s="6">
        <v>148</v>
      </c>
      <c r="M1163" s="6">
        <v>135</v>
      </c>
    </row>
    <row r="1164" spans="2:13" x14ac:dyDescent="0.25">
      <c r="B1164" s="8" t="s">
        <v>57249</v>
      </c>
      <c r="C1164" s="6">
        <v>544</v>
      </c>
      <c r="D1164" s="6">
        <v>562</v>
      </c>
      <c r="E1164" s="6">
        <v>598</v>
      </c>
      <c r="F1164" s="6">
        <v>696</v>
      </c>
      <c r="G1164" s="6">
        <v>707</v>
      </c>
      <c r="H1164" s="6">
        <v>726</v>
      </c>
      <c r="I1164" s="6">
        <v>718</v>
      </c>
      <c r="J1164" s="6">
        <v>688</v>
      </c>
      <c r="K1164" s="6">
        <v>644</v>
      </c>
      <c r="L1164" s="6">
        <v>609</v>
      </c>
      <c r="M1164" s="6">
        <v>609</v>
      </c>
    </row>
    <row r="1165" spans="2:13" x14ac:dyDescent="0.25">
      <c r="B1165" s="8" t="s">
        <v>57250</v>
      </c>
      <c r="C1165" s="6">
        <v>723</v>
      </c>
      <c r="D1165" s="6">
        <v>746</v>
      </c>
      <c r="E1165" s="6">
        <v>714</v>
      </c>
      <c r="F1165" s="6">
        <v>704</v>
      </c>
      <c r="G1165" s="6">
        <v>688</v>
      </c>
      <c r="H1165" s="6">
        <v>673</v>
      </c>
      <c r="I1165" s="6">
        <v>660</v>
      </c>
      <c r="J1165" s="6">
        <v>664</v>
      </c>
      <c r="K1165" s="6">
        <v>662</v>
      </c>
      <c r="L1165" s="6">
        <v>652</v>
      </c>
      <c r="M1165" s="6">
        <v>684</v>
      </c>
    </row>
    <row r="1166" spans="2:13" x14ac:dyDescent="0.25">
      <c r="B1166" s="8" t="s">
        <v>57251</v>
      </c>
      <c r="C1166" s="6">
        <v>62</v>
      </c>
      <c r="D1166" s="6">
        <v>68</v>
      </c>
      <c r="E1166" s="6">
        <v>71</v>
      </c>
      <c r="F1166" s="6">
        <v>70</v>
      </c>
      <c r="G1166" s="6">
        <v>76</v>
      </c>
      <c r="H1166" s="6">
        <v>87</v>
      </c>
      <c r="I1166" s="6">
        <v>65</v>
      </c>
      <c r="J1166" s="6">
        <v>75</v>
      </c>
      <c r="K1166" s="6">
        <v>70</v>
      </c>
      <c r="L1166" s="6">
        <v>67</v>
      </c>
      <c r="M1166" s="6">
        <v>67</v>
      </c>
    </row>
    <row r="1167" spans="2:13" x14ac:dyDescent="0.25">
      <c r="B1167" s="8" t="s">
        <v>57252</v>
      </c>
      <c r="C1167" s="6">
        <v>360</v>
      </c>
      <c r="D1167" s="6">
        <v>397</v>
      </c>
      <c r="E1167" s="6">
        <v>392</v>
      </c>
      <c r="F1167" s="6">
        <v>418</v>
      </c>
      <c r="G1167" s="6">
        <v>400</v>
      </c>
      <c r="H1167" s="6">
        <v>426</v>
      </c>
      <c r="I1167" s="6">
        <v>443</v>
      </c>
      <c r="J1167" s="6">
        <v>463</v>
      </c>
      <c r="K1167" s="6">
        <v>454</v>
      </c>
      <c r="L1167" s="6">
        <v>462</v>
      </c>
      <c r="M1167" s="6">
        <v>493</v>
      </c>
    </row>
    <row r="1168" spans="2:13" x14ac:dyDescent="0.25">
      <c r="B1168" s="8" t="s">
        <v>57253</v>
      </c>
      <c r="C1168" s="6">
        <v>462</v>
      </c>
      <c r="D1168" s="6">
        <v>418</v>
      </c>
      <c r="E1168" s="6">
        <v>434</v>
      </c>
      <c r="F1168" s="6">
        <v>429</v>
      </c>
      <c r="G1168" s="6">
        <v>374</v>
      </c>
      <c r="H1168" s="6">
        <v>404</v>
      </c>
      <c r="I1168" s="6">
        <v>391</v>
      </c>
      <c r="J1168" s="6"/>
      <c r="K1168" s="6"/>
      <c r="L1168" s="6"/>
      <c r="M1168" s="6"/>
    </row>
    <row r="1169" spans="2:13" x14ac:dyDescent="0.25">
      <c r="B1169" s="8" t="s">
        <v>57254</v>
      </c>
      <c r="C1169" s="6">
        <v>277</v>
      </c>
      <c r="D1169" s="6">
        <v>305</v>
      </c>
      <c r="E1169" s="6">
        <v>324</v>
      </c>
      <c r="F1169" s="6">
        <v>340</v>
      </c>
      <c r="G1169" s="6">
        <v>358</v>
      </c>
      <c r="H1169" s="6">
        <v>381</v>
      </c>
      <c r="I1169" s="6">
        <v>344</v>
      </c>
      <c r="J1169" s="6">
        <v>331</v>
      </c>
      <c r="K1169" s="6">
        <v>340</v>
      </c>
      <c r="L1169" s="6">
        <v>332</v>
      </c>
      <c r="M1169" s="6">
        <v>338</v>
      </c>
    </row>
    <row r="1170" spans="2:13" x14ac:dyDescent="0.25">
      <c r="B1170" s="8" t="s">
        <v>57255</v>
      </c>
      <c r="C1170" s="6">
        <v>545</v>
      </c>
      <c r="D1170" s="6">
        <v>528</v>
      </c>
      <c r="E1170" s="6">
        <v>527</v>
      </c>
      <c r="F1170" s="6">
        <v>518</v>
      </c>
      <c r="G1170" s="6">
        <v>512</v>
      </c>
      <c r="H1170" s="6">
        <v>508</v>
      </c>
      <c r="I1170" s="6">
        <v>515</v>
      </c>
      <c r="J1170" s="6">
        <v>514</v>
      </c>
      <c r="K1170" s="6">
        <v>512</v>
      </c>
      <c r="L1170" s="6">
        <v>466</v>
      </c>
      <c r="M1170" s="6">
        <v>471</v>
      </c>
    </row>
    <row r="1171" spans="2:13" x14ac:dyDescent="0.25">
      <c r="B1171" s="8" t="s">
        <v>57256</v>
      </c>
      <c r="C1171" s="6">
        <v>105</v>
      </c>
      <c r="D1171" s="6">
        <v>115</v>
      </c>
      <c r="E1171" s="6">
        <v>97</v>
      </c>
      <c r="F1171" s="6"/>
      <c r="G1171" s="6"/>
      <c r="H1171" s="6"/>
      <c r="I1171" s="6"/>
      <c r="J1171" s="6"/>
      <c r="K1171" s="6"/>
      <c r="L1171" s="6"/>
      <c r="M1171" s="6"/>
    </row>
    <row r="1172" spans="2:13" x14ac:dyDescent="0.25">
      <c r="B1172" s="8" t="s">
        <v>57257</v>
      </c>
      <c r="C1172" s="6">
        <v>561</v>
      </c>
      <c r="D1172" s="6">
        <v>538</v>
      </c>
      <c r="E1172" s="6">
        <v>567</v>
      </c>
      <c r="F1172" s="6">
        <v>563</v>
      </c>
      <c r="G1172" s="6">
        <v>566</v>
      </c>
      <c r="H1172" s="6">
        <v>552</v>
      </c>
      <c r="I1172" s="6">
        <v>562</v>
      </c>
      <c r="J1172" s="6">
        <v>549</v>
      </c>
      <c r="K1172" s="6">
        <v>530</v>
      </c>
      <c r="L1172" s="6">
        <v>524</v>
      </c>
      <c r="M1172" s="6">
        <v>529</v>
      </c>
    </row>
    <row r="1173" spans="2:13" x14ac:dyDescent="0.25">
      <c r="B1173" s="8" t="s">
        <v>57258</v>
      </c>
      <c r="C1173" s="6">
        <v>448</v>
      </c>
      <c r="D1173" s="6">
        <v>411</v>
      </c>
      <c r="E1173" s="6">
        <v>406</v>
      </c>
      <c r="F1173" s="6">
        <v>378</v>
      </c>
      <c r="G1173" s="6">
        <v>341</v>
      </c>
      <c r="H1173" s="6">
        <v>340</v>
      </c>
      <c r="I1173" s="6">
        <v>350</v>
      </c>
      <c r="J1173" s="6">
        <v>597</v>
      </c>
      <c r="K1173" s="6">
        <v>576</v>
      </c>
      <c r="L1173" s="6">
        <v>537</v>
      </c>
      <c r="M1173" s="6">
        <v>569</v>
      </c>
    </row>
    <row r="1174" spans="2:13" x14ac:dyDescent="0.25">
      <c r="B1174" s="8" t="s">
        <v>57259</v>
      </c>
      <c r="C1174" s="6">
        <v>259</v>
      </c>
      <c r="D1174" s="6">
        <v>243</v>
      </c>
      <c r="E1174" s="6">
        <v>249</v>
      </c>
      <c r="F1174" s="6">
        <v>254</v>
      </c>
      <c r="G1174" s="6">
        <v>247</v>
      </c>
      <c r="H1174" s="6">
        <v>257</v>
      </c>
      <c r="I1174" s="6">
        <v>234</v>
      </c>
      <c r="J1174" s="6">
        <v>232</v>
      </c>
      <c r="K1174" s="6">
        <v>234</v>
      </c>
      <c r="L1174" s="6">
        <v>248</v>
      </c>
      <c r="M1174" s="6">
        <v>246</v>
      </c>
    </row>
    <row r="1175" spans="2:13" x14ac:dyDescent="0.25">
      <c r="B1175" s="8" t="s">
        <v>57260</v>
      </c>
      <c r="C1175" s="6">
        <v>232</v>
      </c>
      <c r="D1175" s="6">
        <v>234</v>
      </c>
      <c r="E1175" s="6">
        <v>246</v>
      </c>
      <c r="F1175" s="6">
        <v>256</v>
      </c>
      <c r="G1175" s="6">
        <v>256</v>
      </c>
      <c r="H1175" s="6">
        <v>280</v>
      </c>
      <c r="I1175" s="6">
        <v>289</v>
      </c>
      <c r="J1175" s="6">
        <v>288</v>
      </c>
      <c r="K1175" s="6">
        <v>276</v>
      </c>
      <c r="L1175" s="6">
        <v>265</v>
      </c>
      <c r="M1175" s="6">
        <v>279</v>
      </c>
    </row>
    <row r="1176" spans="2:13" x14ac:dyDescent="0.25">
      <c r="B1176" s="8" t="s">
        <v>57261</v>
      </c>
      <c r="C1176" s="6">
        <v>273</v>
      </c>
      <c r="D1176" s="6">
        <v>259</v>
      </c>
      <c r="E1176" s="6">
        <v>252</v>
      </c>
      <c r="F1176" s="6">
        <v>246</v>
      </c>
      <c r="G1176" s="6">
        <v>232</v>
      </c>
      <c r="H1176" s="6">
        <v>225</v>
      </c>
      <c r="I1176" s="6">
        <v>211</v>
      </c>
      <c r="J1176" s="6">
        <v>204</v>
      </c>
      <c r="K1176" s="6">
        <v>206</v>
      </c>
      <c r="L1176" s="6">
        <v>206</v>
      </c>
      <c r="M1176" s="6">
        <v>212</v>
      </c>
    </row>
    <row r="1177" spans="2:13" x14ac:dyDescent="0.25">
      <c r="B1177" s="8" t="s">
        <v>57262</v>
      </c>
      <c r="C1177" s="6">
        <v>26</v>
      </c>
      <c r="D1177" s="6">
        <v>26</v>
      </c>
      <c r="E1177" s="6">
        <v>28</v>
      </c>
      <c r="F1177" s="6">
        <v>23</v>
      </c>
      <c r="G1177" s="6">
        <v>37</v>
      </c>
      <c r="H1177" s="6">
        <v>33</v>
      </c>
      <c r="I1177" s="6">
        <v>31</v>
      </c>
      <c r="J1177" s="6">
        <v>43</v>
      </c>
      <c r="K1177" s="6">
        <v>43</v>
      </c>
      <c r="L1177" s="6">
        <v>46</v>
      </c>
      <c r="M1177" s="6">
        <v>27</v>
      </c>
    </row>
    <row r="1178" spans="2:13" x14ac:dyDescent="0.25">
      <c r="B1178" s="8" t="s">
        <v>57263</v>
      </c>
      <c r="C1178" s="6">
        <v>114</v>
      </c>
      <c r="D1178" s="6">
        <v>105</v>
      </c>
      <c r="E1178" s="6">
        <v>98</v>
      </c>
      <c r="F1178" s="6">
        <v>92</v>
      </c>
      <c r="G1178" s="6">
        <v>100</v>
      </c>
      <c r="H1178" s="6">
        <v>100</v>
      </c>
      <c r="I1178" s="6">
        <v>107</v>
      </c>
      <c r="J1178" s="6">
        <v>219</v>
      </c>
      <c r="K1178" s="6">
        <v>222</v>
      </c>
      <c r="L1178" s="6">
        <v>218</v>
      </c>
      <c r="M1178" s="6">
        <v>223</v>
      </c>
    </row>
    <row r="1179" spans="2:13" x14ac:dyDescent="0.25">
      <c r="B1179" s="8" t="s">
        <v>57264</v>
      </c>
      <c r="C1179" s="6">
        <v>104</v>
      </c>
      <c r="D1179" s="6">
        <v>97</v>
      </c>
      <c r="E1179" s="6">
        <v>89</v>
      </c>
      <c r="F1179" s="6">
        <v>101</v>
      </c>
      <c r="G1179" s="6">
        <v>92</v>
      </c>
      <c r="H1179" s="6">
        <v>84</v>
      </c>
      <c r="I1179" s="6">
        <v>79</v>
      </c>
      <c r="J1179" s="6">
        <v>82</v>
      </c>
      <c r="K1179" s="6">
        <v>72</v>
      </c>
      <c r="L1179" s="6">
        <v>72</v>
      </c>
      <c r="M1179" s="6">
        <v>66</v>
      </c>
    </row>
    <row r="1180" spans="2:13" x14ac:dyDescent="0.25">
      <c r="B1180" s="8" t="s">
        <v>57265</v>
      </c>
      <c r="C1180" s="6">
        <v>401</v>
      </c>
      <c r="D1180" s="6">
        <v>391</v>
      </c>
      <c r="E1180" s="6">
        <v>388</v>
      </c>
      <c r="F1180" s="6">
        <v>391</v>
      </c>
      <c r="G1180" s="6">
        <v>386</v>
      </c>
      <c r="H1180" s="6">
        <v>377</v>
      </c>
      <c r="I1180" s="6">
        <v>369</v>
      </c>
      <c r="J1180" s="6">
        <v>348</v>
      </c>
      <c r="K1180" s="6">
        <v>351</v>
      </c>
      <c r="L1180" s="6">
        <v>321</v>
      </c>
      <c r="M1180" s="6">
        <v>318</v>
      </c>
    </row>
    <row r="1181" spans="2:13" x14ac:dyDescent="0.25">
      <c r="B1181" s="8" t="s">
        <v>57266</v>
      </c>
      <c r="C1181" s="6">
        <v>162</v>
      </c>
      <c r="D1181" s="6">
        <v>161</v>
      </c>
      <c r="E1181" s="6">
        <v>148</v>
      </c>
      <c r="F1181" s="6">
        <v>146</v>
      </c>
      <c r="G1181" s="6">
        <v>143</v>
      </c>
      <c r="H1181" s="6">
        <v>140</v>
      </c>
      <c r="I1181" s="6">
        <v>138</v>
      </c>
      <c r="J1181" s="6">
        <v>143</v>
      </c>
      <c r="K1181" s="6">
        <v>125</v>
      </c>
      <c r="L1181" s="6">
        <v>134</v>
      </c>
      <c r="M1181" s="6">
        <v>137</v>
      </c>
    </row>
    <row r="1182" spans="2:13" x14ac:dyDescent="0.25">
      <c r="B1182" s="8" t="s">
        <v>57267</v>
      </c>
      <c r="C1182" s="6">
        <v>666</v>
      </c>
      <c r="D1182" s="6">
        <v>682</v>
      </c>
      <c r="E1182" s="6">
        <v>658</v>
      </c>
      <c r="F1182" s="6">
        <v>647</v>
      </c>
      <c r="G1182" s="6">
        <v>668</v>
      </c>
      <c r="H1182" s="6">
        <v>780</v>
      </c>
      <c r="I1182" s="6">
        <v>753</v>
      </c>
      <c r="J1182" s="6">
        <v>701</v>
      </c>
      <c r="K1182" s="6">
        <v>677</v>
      </c>
      <c r="L1182" s="6">
        <v>654</v>
      </c>
      <c r="M1182" s="6">
        <v>616</v>
      </c>
    </row>
    <row r="1183" spans="2:13" x14ac:dyDescent="0.25">
      <c r="B1183" s="8" t="s">
        <v>57268</v>
      </c>
      <c r="C1183" s="6">
        <v>362</v>
      </c>
      <c r="D1183" s="6">
        <v>404</v>
      </c>
      <c r="E1183" s="6">
        <v>437</v>
      </c>
      <c r="F1183" s="6">
        <v>493</v>
      </c>
      <c r="G1183" s="6">
        <v>531</v>
      </c>
      <c r="H1183" s="6">
        <v>567</v>
      </c>
      <c r="I1183" s="6">
        <v>602</v>
      </c>
      <c r="J1183" s="6">
        <v>614</v>
      </c>
      <c r="K1183" s="6">
        <v>624</v>
      </c>
      <c r="L1183" s="6">
        <v>613</v>
      </c>
      <c r="M1183" s="6">
        <v>641</v>
      </c>
    </row>
    <row r="1184" spans="2:13" x14ac:dyDescent="0.25">
      <c r="B1184" s="8" t="s">
        <v>57269</v>
      </c>
      <c r="C1184" s="6">
        <v>133</v>
      </c>
      <c r="D1184" s="6">
        <v>119</v>
      </c>
      <c r="E1184" s="6">
        <v>113</v>
      </c>
      <c r="F1184" s="6">
        <v>113</v>
      </c>
      <c r="G1184" s="6">
        <v>105</v>
      </c>
      <c r="H1184" s="6">
        <v>110</v>
      </c>
      <c r="I1184" s="6">
        <v>98</v>
      </c>
      <c r="J1184" s="6">
        <v>92</v>
      </c>
      <c r="K1184" s="6">
        <v>90</v>
      </c>
      <c r="L1184" s="6">
        <v>88</v>
      </c>
      <c r="M1184" s="6">
        <v>93</v>
      </c>
    </row>
    <row r="1185" spans="2:13" x14ac:dyDescent="0.25">
      <c r="B1185" s="8" t="s">
        <v>57270</v>
      </c>
      <c r="C1185" s="6">
        <v>415</v>
      </c>
      <c r="D1185" s="6">
        <v>572</v>
      </c>
      <c r="E1185" s="6">
        <v>615</v>
      </c>
      <c r="F1185" s="6">
        <v>645</v>
      </c>
      <c r="G1185" s="6">
        <v>647</v>
      </c>
      <c r="H1185" s="6">
        <v>661</v>
      </c>
      <c r="I1185" s="6">
        <v>671</v>
      </c>
      <c r="J1185" s="6">
        <v>691</v>
      </c>
      <c r="K1185" s="6">
        <v>702</v>
      </c>
      <c r="L1185" s="6">
        <v>708</v>
      </c>
      <c r="M1185" s="6">
        <v>704</v>
      </c>
    </row>
    <row r="1186" spans="2:13" x14ac:dyDescent="0.25">
      <c r="B1186" s="8" t="s">
        <v>57271</v>
      </c>
      <c r="C1186" s="6">
        <v>127</v>
      </c>
      <c r="D1186" s="6">
        <v>118</v>
      </c>
      <c r="E1186" s="6">
        <v>112</v>
      </c>
      <c r="F1186" s="6">
        <v>110</v>
      </c>
      <c r="G1186" s="6">
        <v>115</v>
      </c>
      <c r="H1186" s="6">
        <v>115</v>
      </c>
      <c r="I1186" s="6">
        <v>111</v>
      </c>
      <c r="J1186" s="6">
        <v>105</v>
      </c>
      <c r="K1186" s="6">
        <v>113</v>
      </c>
      <c r="L1186" s="6">
        <v>106</v>
      </c>
      <c r="M1186" s="6">
        <v>106</v>
      </c>
    </row>
    <row r="1187" spans="2:13" x14ac:dyDescent="0.25">
      <c r="B1187" s="8" t="s">
        <v>57272</v>
      </c>
      <c r="C1187" s="6">
        <v>176</v>
      </c>
      <c r="D1187" s="6">
        <v>173</v>
      </c>
      <c r="E1187" s="6">
        <v>176</v>
      </c>
      <c r="F1187" s="6">
        <v>160</v>
      </c>
      <c r="G1187" s="6">
        <v>145</v>
      </c>
      <c r="H1187" s="6">
        <v>136</v>
      </c>
      <c r="I1187" s="6">
        <v>134</v>
      </c>
      <c r="J1187" s="6">
        <v>121</v>
      </c>
      <c r="K1187" s="6">
        <v>115</v>
      </c>
      <c r="L1187" s="6">
        <v>95</v>
      </c>
      <c r="M1187" s="6">
        <v>85</v>
      </c>
    </row>
    <row r="1188" spans="2:13" x14ac:dyDescent="0.25">
      <c r="B1188" s="8" t="s">
        <v>57273</v>
      </c>
      <c r="C1188" s="6">
        <v>747</v>
      </c>
      <c r="D1188" s="6">
        <v>736</v>
      </c>
      <c r="E1188" s="6">
        <v>658</v>
      </c>
      <c r="F1188" s="6">
        <v>624</v>
      </c>
      <c r="G1188" s="6">
        <v>443</v>
      </c>
      <c r="H1188" s="6"/>
      <c r="I1188" s="6"/>
      <c r="J1188" s="6"/>
      <c r="K1188" s="6"/>
      <c r="L1188" s="6"/>
      <c r="M1188" s="6"/>
    </row>
    <row r="1189" spans="2:13" x14ac:dyDescent="0.25">
      <c r="B1189" s="8" t="s">
        <v>57274</v>
      </c>
      <c r="C1189" s="6">
        <v>232</v>
      </c>
      <c r="D1189" s="6">
        <v>107</v>
      </c>
      <c r="E1189" s="6">
        <v>109</v>
      </c>
      <c r="F1189" s="6">
        <v>108</v>
      </c>
      <c r="G1189" s="6">
        <v>119</v>
      </c>
      <c r="H1189" s="6">
        <v>128</v>
      </c>
      <c r="I1189" s="6">
        <v>119</v>
      </c>
      <c r="J1189" s="6">
        <v>110</v>
      </c>
      <c r="K1189" s="6">
        <v>101</v>
      </c>
      <c r="L1189" s="6">
        <v>98</v>
      </c>
      <c r="M1189" s="6">
        <v>98</v>
      </c>
    </row>
    <row r="1190" spans="2:13" x14ac:dyDescent="0.25">
      <c r="B1190" s="8" t="s">
        <v>57275</v>
      </c>
      <c r="C1190" s="6">
        <v>671</v>
      </c>
      <c r="D1190" s="6">
        <v>653</v>
      </c>
      <c r="E1190" s="6">
        <v>594</v>
      </c>
      <c r="F1190" s="6">
        <v>578</v>
      </c>
      <c r="G1190" s="6">
        <v>603</v>
      </c>
      <c r="H1190" s="6">
        <v>682</v>
      </c>
      <c r="I1190" s="6">
        <v>649</v>
      </c>
      <c r="J1190" s="6">
        <v>678</v>
      </c>
      <c r="K1190" s="6">
        <v>633</v>
      </c>
      <c r="L1190" s="6">
        <v>611</v>
      </c>
      <c r="M1190" s="6">
        <v>668</v>
      </c>
    </row>
    <row r="1191" spans="2:13" x14ac:dyDescent="0.25">
      <c r="B1191" s="8" t="s">
        <v>57276</v>
      </c>
      <c r="C1191" s="6">
        <v>331</v>
      </c>
      <c r="D1191" s="6">
        <v>355</v>
      </c>
      <c r="E1191" s="6">
        <v>386</v>
      </c>
      <c r="F1191" s="6">
        <v>383</v>
      </c>
      <c r="G1191" s="6">
        <v>409</v>
      </c>
      <c r="H1191" s="6">
        <v>445</v>
      </c>
      <c r="I1191" s="6">
        <v>414</v>
      </c>
      <c r="J1191" s="6">
        <v>407</v>
      </c>
      <c r="K1191" s="6">
        <v>418</v>
      </c>
      <c r="L1191" s="6">
        <v>424</v>
      </c>
      <c r="M1191" s="6">
        <v>425</v>
      </c>
    </row>
    <row r="1192" spans="2:13" x14ac:dyDescent="0.25">
      <c r="B1192" s="8" t="s">
        <v>57277</v>
      </c>
      <c r="C1192" s="6">
        <v>542</v>
      </c>
      <c r="D1192" s="6">
        <v>536</v>
      </c>
      <c r="E1192" s="6">
        <v>521</v>
      </c>
      <c r="F1192" s="6">
        <v>485</v>
      </c>
      <c r="G1192" s="6">
        <v>575</v>
      </c>
      <c r="H1192" s="6">
        <v>889</v>
      </c>
      <c r="I1192" s="6">
        <v>873</v>
      </c>
      <c r="J1192" s="6">
        <v>786</v>
      </c>
      <c r="K1192" s="6">
        <v>782</v>
      </c>
      <c r="L1192" s="6">
        <v>778</v>
      </c>
      <c r="M1192" s="6">
        <v>801</v>
      </c>
    </row>
    <row r="1193" spans="2:13" x14ac:dyDescent="0.25">
      <c r="B1193" s="8" t="s">
        <v>57278</v>
      </c>
      <c r="C1193" s="6">
        <v>394</v>
      </c>
      <c r="D1193" s="6">
        <v>420</v>
      </c>
      <c r="E1193" s="6">
        <v>440</v>
      </c>
      <c r="F1193" s="6">
        <v>454</v>
      </c>
      <c r="G1193" s="6">
        <v>381</v>
      </c>
      <c r="H1193" s="6"/>
      <c r="I1193" s="6"/>
      <c r="J1193" s="6"/>
      <c r="K1193" s="6"/>
      <c r="L1193" s="6"/>
      <c r="M1193" s="6"/>
    </row>
    <row r="1194" spans="2:13" x14ac:dyDescent="0.25">
      <c r="B1194" s="8" t="s">
        <v>57279</v>
      </c>
      <c r="C1194" s="6">
        <v>468</v>
      </c>
      <c r="D1194" s="6">
        <v>453</v>
      </c>
      <c r="E1194" s="6">
        <v>453</v>
      </c>
      <c r="F1194" s="6">
        <v>460</v>
      </c>
      <c r="G1194" s="6">
        <v>453</v>
      </c>
      <c r="H1194" s="6">
        <v>476</v>
      </c>
      <c r="I1194" s="6">
        <v>480</v>
      </c>
      <c r="J1194" s="6">
        <v>462</v>
      </c>
      <c r="K1194" s="6">
        <v>467</v>
      </c>
      <c r="L1194" s="6">
        <v>454</v>
      </c>
      <c r="M1194" s="6">
        <v>461</v>
      </c>
    </row>
    <row r="1195" spans="2:13" x14ac:dyDescent="0.25">
      <c r="B1195" s="8" t="s">
        <v>57280</v>
      </c>
      <c r="C1195" s="6">
        <v>349</v>
      </c>
      <c r="D1195" s="6">
        <v>352</v>
      </c>
      <c r="E1195" s="6">
        <v>355</v>
      </c>
      <c r="F1195" s="6">
        <v>360</v>
      </c>
      <c r="G1195" s="6">
        <v>369</v>
      </c>
      <c r="H1195" s="6">
        <v>347</v>
      </c>
      <c r="I1195" s="6">
        <v>348</v>
      </c>
      <c r="J1195" s="6">
        <v>336</v>
      </c>
      <c r="K1195" s="6">
        <v>323</v>
      </c>
      <c r="L1195" s="6">
        <v>314</v>
      </c>
      <c r="M1195" s="6">
        <v>318</v>
      </c>
    </row>
    <row r="1196" spans="2:13" x14ac:dyDescent="0.25">
      <c r="B1196" s="8" t="s">
        <v>57281</v>
      </c>
      <c r="C1196" s="6">
        <v>514</v>
      </c>
      <c r="D1196" s="6">
        <v>479</v>
      </c>
      <c r="E1196" s="6">
        <v>484</v>
      </c>
      <c r="F1196" s="6">
        <v>515</v>
      </c>
      <c r="G1196" s="6">
        <v>523</v>
      </c>
      <c r="H1196" s="6">
        <v>684</v>
      </c>
      <c r="I1196" s="6">
        <v>678</v>
      </c>
      <c r="J1196" s="6">
        <v>685</v>
      </c>
      <c r="K1196" s="6">
        <v>699</v>
      </c>
      <c r="L1196" s="6">
        <v>733</v>
      </c>
      <c r="M1196" s="6">
        <v>734</v>
      </c>
    </row>
    <row r="1197" spans="2:13" x14ac:dyDescent="0.25">
      <c r="B1197" s="8" t="s">
        <v>57282</v>
      </c>
      <c r="C1197" s="6">
        <v>583</v>
      </c>
      <c r="D1197" s="6">
        <v>549</v>
      </c>
      <c r="E1197" s="6">
        <v>511</v>
      </c>
      <c r="F1197" s="6">
        <v>487</v>
      </c>
      <c r="G1197" s="6">
        <v>410</v>
      </c>
      <c r="H1197" s="6"/>
      <c r="I1197" s="6"/>
      <c r="J1197" s="6"/>
      <c r="K1197" s="6"/>
      <c r="L1197" s="6"/>
      <c r="M1197" s="6"/>
    </row>
    <row r="1198" spans="2:13" x14ac:dyDescent="0.25">
      <c r="B1198" s="8" t="s">
        <v>57283</v>
      </c>
      <c r="C1198" s="6">
        <v>99</v>
      </c>
      <c r="D1198" s="6">
        <v>94</v>
      </c>
      <c r="E1198" s="6">
        <v>87</v>
      </c>
      <c r="F1198" s="6">
        <v>104</v>
      </c>
      <c r="G1198" s="6">
        <v>103</v>
      </c>
      <c r="H1198" s="6">
        <v>102</v>
      </c>
      <c r="I1198" s="6">
        <v>105</v>
      </c>
      <c r="J1198" s="6">
        <v>86</v>
      </c>
      <c r="K1198" s="6">
        <v>98</v>
      </c>
      <c r="L1198" s="6">
        <v>102</v>
      </c>
      <c r="M1198" s="6">
        <v>101</v>
      </c>
    </row>
    <row r="1199" spans="2:13" x14ac:dyDescent="0.25">
      <c r="B1199" s="8" t="s">
        <v>57284</v>
      </c>
      <c r="C1199" s="6">
        <v>364</v>
      </c>
      <c r="D1199" s="6">
        <v>359</v>
      </c>
      <c r="E1199" s="6">
        <v>352</v>
      </c>
      <c r="F1199" s="6">
        <v>399</v>
      </c>
      <c r="G1199" s="6">
        <v>430</v>
      </c>
      <c r="H1199" s="6">
        <v>555</v>
      </c>
      <c r="I1199" s="6">
        <v>560</v>
      </c>
      <c r="J1199" s="6">
        <v>538</v>
      </c>
      <c r="K1199" s="6">
        <v>521</v>
      </c>
      <c r="L1199" s="6">
        <v>523</v>
      </c>
      <c r="M1199" s="6">
        <v>528</v>
      </c>
    </row>
    <row r="1200" spans="2:13" x14ac:dyDescent="0.25">
      <c r="B1200" s="8" t="s">
        <v>57285</v>
      </c>
      <c r="C1200" s="6">
        <v>586</v>
      </c>
      <c r="D1200" s="6">
        <v>571</v>
      </c>
      <c r="E1200" s="6">
        <v>560</v>
      </c>
      <c r="F1200" s="6">
        <v>551</v>
      </c>
      <c r="G1200" s="6">
        <v>527</v>
      </c>
      <c r="H1200" s="6">
        <v>677</v>
      </c>
      <c r="I1200" s="6">
        <v>658</v>
      </c>
      <c r="J1200" s="6">
        <v>618</v>
      </c>
      <c r="K1200" s="6">
        <v>612</v>
      </c>
      <c r="L1200" s="6">
        <v>595</v>
      </c>
      <c r="M1200" s="6">
        <v>634</v>
      </c>
    </row>
    <row r="1201" spans="2:13" x14ac:dyDescent="0.25">
      <c r="B1201" s="8" t="s">
        <v>57286</v>
      </c>
      <c r="C1201" s="6">
        <v>144</v>
      </c>
      <c r="D1201" s="6">
        <v>132</v>
      </c>
      <c r="E1201" s="6">
        <v>135</v>
      </c>
      <c r="F1201" s="6">
        <v>104</v>
      </c>
      <c r="G1201" s="6">
        <v>107</v>
      </c>
      <c r="H1201" s="6">
        <v>100</v>
      </c>
      <c r="I1201" s="6">
        <v>98</v>
      </c>
      <c r="J1201" s="6">
        <v>77</v>
      </c>
      <c r="K1201" s="6">
        <v>78</v>
      </c>
      <c r="L1201" s="6">
        <v>68</v>
      </c>
      <c r="M1201" s="6">
        <v>100</v>
      </c>
    </row>
    <row r="1202" spans="2:13" x14ac:dyDescent="0.25">
      <c r="B1202" s="8" t="s">
        <v>57287</v>
      </c>
      <c r="C1202" s="6">
        <v>13</v>
      </c>
      <c r="D1202" s="6">
        <v>11</v>
      </c>
      <c r="E1202" s="6">
        <v>16</v>
      </c>
      <c r="F1202" s="6">
        <v>20</v>
      </c>
      <c r="G1202" s="6">
        <v>15</v>
      </c>
      <c r="H1202" s="6">
        <v>12</v>
      </c>
      <c r="I1202" s="6">
        <v>15</v>
      </c>
      <c r="J1202" s="6">
        <v>13</v>
      </c>
      <c r="K1202" s="6">
        <v>25</v>
      </c>
      <c r="L1202" s="6">
        <v>21</v>
      </c>
      <c r="M1202" s="6">
        <v>20</v>
      </c>
    </row>
    <row r="1203" spans="2:13" x14ac:dyDescent="0.25">
      <c r="B1203" s="8" t="s">
        <v>57288</v>
      </c>
      <c r="C1203" s="6"/>
      <c r="D1203" s="6"/>
      <c r="E1203" s="6"/>
      <c r="F1203" s="6"/>
      <c r="G1203" s="6"/>
      <c r="H1203" s="6">
        <v>12</v>
      </c>
      <c r="I1203" s="6">
        <v>19</v>
      </c>
      <c r="J1203" s="6">
        <v>19</v>
      </c>
      <c r="K1203" s="6">
        <v>22</v>
      </c>
      <c r="L1203" s="6">
        <v>27</v>
      </c>
      <c r="M1203" s="6">
        <v>15</v>
      </c>
    </row>
    <row r="1204" spans="2:13" x14ac:dyDescent="0.25">
      <c r="B1204" s="8" t="s">
        <v>57289</v>
      </c>
      <c r="C1204" s="6">
        <v>743</v>
      </c>
      <c r="D1204" s="6">
        <v>685</v>
      </c>
      <c r="E1204" s="6">
        <v>695</v>
      </c>
      <c r="F1204" s="6">
        <v>679</v>
      </c>
      <c r="G1204" s="6">
        <v>669</v>
      </c>
      <c r="H1204" s="6">
        <v>676</v>
      </c>
      <c r="I1204" s="6">
        <v>650</v>
      </c>
      <c r="J1204" s="6">
        <v>632</v>
      </c>
      <c r="K1204" s="6">
        <v>614</v>
      </c>
      <c r="L1204" s="6">
        <v>533</v>
      </c>
      <c r="M1204" s="6">
        <v>566</v>
      </c>
    </row>
    <row r="1205" spans="2:13" x14ac:dyDescent="0.25">
      <c r="B1205" s="8" t="s">
        <v>57290</v>
      </c>
      <c r="C1205" s="6">
        <v>136</v>
      </c>
      <c r="D1205" s="6">
        <v>134</v>
      </c>
      <c r="E1205" s="6">
        <v>128</v>
      </c>
      <c r="F1205" s="6">
        <v>142</v>
      </c>
      <c r="G1205" s="6">
        <v>133</v>
      </c>
      <c r="H1205" s="6">
        <v>124</v>
      </c>
      <c r="I1205" s="6">
        <v>126</v>
      </c>
      <c r="J1205" s="6">
        <v>118</v>
      </c>
      <c r="K1205" s="6">
        <v>114</v>
      </c>
      <c r="L1205" s="6">
        <v>106</v>
      </c>
      <c r="M1205" s="6">
        <v>98</v>
      </c>
    </row>
    <row r="1206" spans="2:13" x14ac:dyDescent="0.25">
      <c r="B1206" s="8" t="s">
        <v>57291</v>
      </c>
      <c r="C1206" s="6">
        <v>175</v>
      </c>
      <c r="D1206" s="6">
        <v>179</v>
      </c>
      <c r="E1206" s="6">
        <v>179</v>
      </c>
      <c r="F1206" s="6">
        <v>174</v>
      </c>
      <c r="G1206" s="6">
        <v>167</v>
      </c>
      <c r="H1206" s="6">
        <v>147</v>
      </c>
      <c r="I1206" s="6">
        <v>143</v>
      </c>
      <c r="J1206" s="6">
        <v>146</v>
      </c>
      <c r="K1206" s="6">
        <v>140</v>
      </c>
      <c r="L1206" s="6">
        <v>137</v>
      </c>
      <c r="M1206" s="6">
        <v>139</v>
      </c>
    </row>
    <row r="1207" spans="2:13" x14ac:dyDescent="0.25">
      <c r="B1207" s="8" t="s">
        <v>57292</v>
      </c>
      <c r="C1207" s="6">
        <v>347</v>
      </c>
      <c r="D1207" s="6">
        <v>328</v>
      </c>
      <c r="E1207" s="6">
        <v>294</v>
      </c>
      <c r="F1207" s="6">
        <v>258</v>
      </c>
      <c r="G1207" s="6">
        <v>218</v>
      </c>
      <c r="H1207" s="6">
        <v>217</v>
      </c>
      <c r="I1207" s="6">
        <v>214</v>
      </c>
      <c r="J1207" s="6">
        <v>207</v>
      </c>
      <c r="K1207" s="6">
        <v>203</v>
      </c>
      <c r="L1207" s="6">
        <v>192</v>
      </c>
      <c r="M1207" s="6">
        <v>191</v>
      </c>
    </row>
    <row r="1208" spans="2:13" x14ac:dyDescent="0.25">
      <c r="B1208" s="8" t="s">
        <v>57293</v>
      </c>
      <c r="C1208" s="6">
        <v>412</v>
      </c>
      <c r="D1208" s="6">
        <v>428</v>
      </c>
      <c r="E1208" s="6">
        <v>394</v>
      </c>
      <c r="F1208" s="6">
        <v>375</v>
      </c>
      <c r="G1208" s="6">
        <v>369</v>
      </c>
      <c r="H1208" s="6">
        <v>343</v>
      </c>
      <c r="I1208" s="6">
        <v>327</v>
      </c>
      <c r="J1208" s="6">
        <v>314</v>
      </c>
      <c r="K1208" s="6">
        <v>304</v>
      </c>
      <c r="L1208" s="6">
        <v>284</v>
      </c>
      <c r="M1208" s="6">
        <v>278</v>
      </c>
    </row>
    <row r="1209" spans="2:13" x14ac:dyDescent="0.25">
      <c r="B1209" s="8" t="s">
        <v>57294</v>
      </c>
      <c r="C1209" s="6">
        <v>5</v>
      </c>
      <c r="D1209" s="6"/>
      <c r="E1209" s="6"/>
      <c r="F1209" s="6"/>
      <c r="G1209" s="6"/>
      <c r="H1209" s="6"/>
      <c r="I1209" s="6"/>
      <c r="J1209" s="6"/>
      <c r="K1209" s="6"/>
      <c r="L1209" s="6"/>
      <c r="M1209" s="6"/>
    </row>
    <row r="1210" spans="2:13" x14ac:dyDescent="0.25">
      <c r="B1210" s="8" t="s">
        <v>57295</v>
      </c>
      <c r="C1210" s="6">
        <v>93</v>
      </c>
      <c r="D1210" s="6">
        <v>87</v>
      </c>
      <c r="E1210" s="6">
        <v>88</v>
      </c>
      <c r="F1210" s="6">
        <v>88</v>
      </c>
      <c r="G1210" s="6">
        <v>88</v>
      </c>
      <c r="H1210" s="6">
        <v>87</v>
      </c>
      <c r="I1210" s="6">
        <v>86</v>
      </c>
      <c r="J1210" s="6">
        <v>88</v>
      </c>
      <c r="K1210" s="6">
        <v>85</v>
      </c>
      <c r="L1210" s="6">
        <v>78</v>
      </c>
      <c r="M1210" s="6">
        <v>82</v>
      </c>
    </row>
    <row r="1211" spans="2:13" x14ac:dyDescent="0.25">
      <c r="B1211" s="8" t="s">
        <v>57296</v>
      </c>
      <c r="C1211" s="6">
        <v>84</v>
      </c>
      <c r="D1211" s="6">
        <v>85</v>
      </c>
      <c r="E1211" s="6">
        <v>83</v>
      </c>
      <c r="F1211" s="6">
        <v>76</v>
      </c>
      <c r="G1211" s="6">
        <v>74</v>
      </c>
      <c r="H1211" s="6">
        <v>74</v>
      </c>
      <c r="I1211" s="6">
        <v>67</v>
      </c>
      <c r="J1211" s="6">
        <v>63</v>
      </c>
      <c r="K1211" s="6">
        <v>56</v>
      </c>
      <c r="L1211" s="6"/>
      <c r="M1211" s="6"/>
    </row>
    <row r="1212" spans="2:13" x14ac:dyDescent="0.25">
      <c r="B1212" s="8" t="s">
        <v>57297</v>
      </c>
      <c r="C1212" s="6">
        <v>239</v>
      </c>
      <c r="D1212" s="6">
        <v>242</v>
      </c>
      <c r="E1212" s="6">
        <v>224</v>
      </c>
      <c r="F1212" s="6">
        <v>211</v>
      </c>
      <c r="G1212" s="6">
        <v>212</v>
      </c>
      <c r="H1212" s="6">
        <v>203</v>
      </c>
      <c r="I1212" s="6">
        <v>199</v>
      </c>
      <c r="J1212" s="6">
        <v>188</v>
      </c>
      <c r="K1212" s="6">
        <v>176</v>
      </c>
      <c r="L1212" s="6">
        <v>169</v>
      </c>
      <c r="M1212" s="6">
        <v>181</v>
      </c>
    </row>
    <row r="1213" spans="2:13" x14ac:dyDescent="0.25">
      <c r="B1213" s="8" t="s">
        <v>57298</v>
      </c>
      <c r="C1213" s="6">
        <v>82</v>
      </c>
      <c r="D1213" s="6">
        <v>59</v>
      </c>
      <c r="E1213" s="6"/>
      <c r="F1213" s="6"/>
      <c r="G1213" s="6"/>
      <c r="H1213" s="6"/>
      <c r="I1213" s="6"/>
      <c r="J1213" s="6"/>
      <c r="K1213" s="6"/>
      <c r="L1213" s="6"/>
      <c r="M1213" s="6"/>
    </row>
    <row r="1214" spans="2:13" x14ac:dyDescent="0.25">
      <c r="B1214" s="8" t="s">
        <v>57299</v>
      </c>
      <c r="C1214" s="6">
        <v>263</v>
      </c>
      <c r="D1214" s="6">
        <v>252</v>
      </c>
      <c r="E1214" s="6">
        <v>257</v>
      </c>
      <c r="F1214" s="6">
        <v>241</v>
      </c>
      <c r="G1214" s="6">
        <v>254</v>
      </c>
      <c r="H1214" s="6">
        <v>261</v>
      </c>
      <c r="I1214" s="6">
        <v>243</v>
      </c>
      <c r="J1214" s="6">
        <v>236</v>
      </c>
      <c r="K1214" s="6">
        <v>203</v>
      </c>
      <c r="L1214" s="6">
        <v>195</v>
      </c>
      <c r="M1214" s="6">
        <v>180</v>
      </c>
    </row>
    <row r="1215" spans="2:13" x14ac:dyDescent="0.25">
      <c r="B1215" s="8" t="s">
        <v>57300</v>
      </c>
      <c r="C1215" s="6">
        <v>47</v>
      </c>
      <c r="D1215" s="6">
        <v>47</v>
      </c>
      <c r="E1215" s="6">
        <v>60</v>
      </c>
      <c r="F1215" s="6">
        <v>64</v>
      </c>
      <c r="G1215" s="6">
        <v>79</v>
      </c>
      <c r="H1215" s="6">
        <v>83</v>
      </c>
      <c r="I1215" s="6">
        <v>79</v>
      </c>
      <c r="J1215" s="6">
        <v>75</v>
      </c>
      <c r="K1215" s="6">
        <v>86</v>
      </c>
      <c r="L1215" s="6">
        <v>89</v>
      </c>
      <c r="M1215" s="6">
        <v>87</v>
      </c>
    </row>
    <row r="1216" spans="2:13" x14ac:dyDescent="0.25">
      <c r="B1216" s="8" t="s">
        <v>57301</v>
      </c>
      <c r="C1216" s="6">
        <v>116</v>
      </c>
      <c r="D1216" s="6">
        <v>115</v>
      </c>
      <c r="E1216" s="6">
        <v>117</v>
      </c>
      <c r="F1216" s="6">
        <v>112</v>
      </c>
      <c r="G1216" s="6">
        <v>108</v>
      </c>
      <c r="H1216" s="6">
        <v>112</v>
      </c>
      <c r="I1216" s="6">
        <v>108</v>
      </c>
      <c r="J1216" s="6">
        <v>114</v>
      </c>
      <c r="K1216" s="6">
        <v>109</v>
      </c>
      <c r="L1216" s="6">
        <v>121</v>
      </c>
      <c r="M1216" s="6">
        <v>116</v>
      </c>
    </row>
    <row r="1217" spans="2:13" x14ac:dyDescent="0.25">
      <c r="B1217" s="8" t="s">
        <v>57302</v>
      </c>
      <c r="C1217" s="6">
        <v>119</v>
      </c>
      <c r="D1217" s="6">
        <v>131</v>
      </c>
      <c r="E1217" s="6">
        <v>144</v>
      </c>
      <c r="F1217" s="6">
        <v>157</v>
      </c>
      <c r="G1217" s="6">
        <v>156</v>
      </c>
      <c r="H1217" s="6">
        <v>136</v>
      </c>
      <c r="I1217" s="6">
        <v>131</v>
      </c>
      <c r="J1217" s="6">
        <v>127</v>
      </c>
      <c r="K1217" s="6">
        <v>113</v>
      </c>
      <c r="L1217" s="6">
        <v>102</v>
      </c>
      <c r="M1217" s="6">
        <v>97</v>
      </c>
    </row>
    <row r="1218" spans="2:13" x14ac:dyDescent="0.25">
      <c r="B1218" s="8" t="s">
        <v>57303</v>
      </c>
      <c r="C1218" s="6">
        <v>97</v>
      </c>
      <c r="D1218" s="6">
        <v>100</v>
      </c>
      <c r="E1218" s="6">
        <v>95</v>
      </c>
      <c r="F1218" s="6">
        <v>96</v>
      </c>
      <c r="G1218" s="6">
        <v>93</v>
      </c>
      <c r="H1218" s="6">
        <v>96</v>
      </c>
      <c r="I1218" s="6">
        <v>93</v>
      </c>
      <c r="J1218" s="6">
        <v>89</v>
      </c>
      <c r="K1218" s="6">
        <v>76</v>
      </c>
      <c r="L1218" s="6">
        <v>69</v>
      </c>
      <c r="M1218" s="6">
        <v>64</v>
      </c>
    </row>
    <row r="1219" spans="2:13" x14ac:dyDescent="0.25">
      <c r="B1219" s="8" t="s">
        <v>57304</v>
      </c>
      <c r="C1219" s="6">
        <v>168</v>
      </c>
      <c r="D1219" s="6">
        <v>155</v>
      </c>
      <c r="E1219" s="6">
        <v>158</v>
      </c>
      <c r="F1219" s="6">
        <v>150</v>
      </c>
      <c r="G1219" s="6">
        <v>162</v>
      </c>
      <c r="H1219" s="6">
        <v>161</v>
      </c>
      <c r="I1219" s="6">
        <v>144</v>
      </c>
      <c r="J1219" s="6">
        <v>140</v>
      </c>
      <c r="K1219" s="6">
        <v>137</v>
      </c>
      <c r="L1219" s="6">
        <v>122</v>
      </c>
      <c r="M1219" s="6">
        <v>123</v>
      </c>
    </row>
    <row r="1220" spans="2:13" x14ac:dyDescent="0.25">
      <c r="B1220" s="8" t="s">
        <v>57305</v>
      </c>
      <c r="C1220" s="6">
        <v>22</v>
      </c>
      <c r="D1220" s="6">
        <v>15</v>
      </c>
      <c r="E1220" s="6"/>
      <c r="F1220" s="6"/>
      <c r="G1220" s="6"/>
      <c r="H1220" s="6"/>
      <c r="I1220" s="6"/>
      <c r="J1220" s="6"/>
      <c r="K1220" s="6"/>
      <c r="L1220" s="6"/>
      <c r="M1220" s="6"/>
    </row>
    <row r="1221" spans="2:13" x14ac:dyDescent="0.25">
      <c r="B1221" s="8" t="s">
        <v>57306</v>
      </c>
      <c r="C1221" s="6">
        <v>95</v>
      </c>
      <c r="D1221" s="6">
        <v>96</v>
      </c>
      <c r="E1221" s="6">
        <v>99</v>
      </c>
      <c r="F1221" s="6">
        <v>106</v>
      </c>
      <c r="G1221" s="6">
        <v>103</v>
      </c>
      <c r="H1221" s="6">
        <v>102</v>
      </c>
      <c r="I1221" s="6">
        <v>112</v>
      </c>
      <c r="J1221" s="6">
        <v>102</v>
      </c>
      <c r="K1221" s="6">
        <v>96</v>
      </c>
      <c r="L1221" s="6">
        <v>88</v>
      </c>
      <c r="M1221" s="6">
        <v>82</v>
      </c>
    </row>
    <row r="1222" spans="2:13" x14ac:dyDescent="0.25">
      <c r="B1222" s="8" t="s">
        <v>57307</v>
      </c>
      <c r="C1222" s="6">
        <v>230</v>
      </c>
      <c r="D1222" s="6">
        <v>222</v>
      </c>
      <c r="E1222" s="6">
        <v>211</v>
      </c>
      <c r="F1222" s="6">
        <v>179</v>
      </c>
      <c r="G1222" s="6">
        <v>165</v>
      </c>
      <c r="H1222" s="6">
        <v>165</v>
      </c>
      <c r="I1222" s="6">
        <v>162</v>
      </c>
      <c r="J1222" s="6">
        <v>140</v>
      </c>
      <c r="K1222" s="6">
        <v>132</v>
      </c>
      <c r="L1222" s="6">
        <v>129</v>
      </c>
      <c r="M1222" s="6">
        <v>134</v>
      </c>
    </row>
    <row r="1223" spans="2:13" x14ac:dyDescent="0.25">
      <c r="B1223" s="8" t="s">
        <v>57308</v>
      </c>
      <c r="C1223" s="6">
        <v>114</v>
      </c>
      <c r="D1223" s="6">
        <v>105</v>
      </c>
      <c r="E1223" s="6">
        <v>106</v>
      </c>
      <c r="F1223" s="6">
        <v>113</v>
      </c>
      <c r="G1223" s="6">
        <v>105</v>
      </c>
      <c r="H1223" s="6">
        <v>107</v>
      </c>
      <c r="I1223" s="6">
        <v>112</v>
      </c>
      <c r="J1223" s="6">
        <v>104</v>
      </c>
      <c r="K1223" s="6">
        <v>101</v>
      </c>
      <c r="L1223" s="6">
        <v>91</v>
      </c>
      <c r="M1223" s="6">
        <v>85</v>
      </c>
    </row>
    <row r="1224" spans="2:13" x14ac:dyDescent="0.25">
      <c r="B1224" s="8" t="s">
        <v>57309</v>
      </c>
      <c r="C1224" s="6">
        <v>302</v>
      </c>
      <c r="D1224" s="6">
        <v>297</v>
      </c>
      <c r="E1224" s="6">
        <v>284</v>
      </c>
      <c r="F1224" s="6">
        <v>281</v>
      </c>
      <c r="G1224" s="6">
        <v>269</v>
      </c>
      <c r="H1224" s="6">
        <v>252</v>
      </c>
      <c r="I1224" s="6">
        <v>188</v>
      </c>
      <c r="J1224" s="6">
        <v>181</v>
      </c>
      <c r="K1224" s="6">
        <v>168</v>
      </c>
      <c r="L1224" s="6">
        <v>165</v>
      </c>
      <c r="M1224" s="6">
        <v>156</v>
      </c>
    </row>
    <row r="1225" spans="2:13" x14ac:dyDescent="0.25">
      <c r="B1225" s="8" t="s">
        <v>57310</v>
      </c>
      <c r="C1225" s="6">
        <v>280</v>
      </c>
      <c r="D1225" s="6">
        <v>271</v>
      </c>
      <c r="E1225" s="6">
        <v>259</v>
      </c>
      <c r="F1225" s="6">
        <v>214</v>
      </c>
      <c r="G1225" s="6">
        <v>208</v>
      </c>
      <c r="H1225" s="6">
        <v>177</v>
      </c>
      <c r="I1225" s="6">
        <v>165</v>
      </c>
      <c r="J1225" s="6">
        <v>141</v>
      </c>
      <c r="K1225" s="6">
        <v>130</v>
      </c>
      <c r="L1225" s="6">
        <v>119</v>
      </c>
      <c r="M1225" s="6">
        <v>120</v>
      </c>
    </row>
    <row r="1226" spans="2:13" x14ac:dyDescent="0.25">
      <c r="B1226" s="8" t="s">
        <v>57311</v>
      </c>
      <c r="C1226" s="6">
        <v>443</v>
      </c>
      <c r="D1226" s="6">
        <v>456</v>
      </c>
      <c r="E1226" s="6">
        <v>511</v>
      </c>
      <c r="F1226" s="6">
        <v>596</v>
      </c>
      <c r="G1226" s="6">
        <v>602</v>
      </c>
      <c r="H1226" s="6">
        <v>561</v>
      </c>
      <c r="I1226" s="6">
        <v>540</v>
      </c>
      <c r="J1226" s="6">
        <v>529</v>
      </c>
      <c r="K1226" s="6">
        <v>458</v>
      </c>
      <c r="L1226" s="6">
        <v>460</v>
      </c>
      <c r="M1226" s="6">
        <v>457</v>
      </c>
    </row>
    <row r="1227" spans="2:13" x14ac:dyDescent="0.25">
      <c r="B1227" s="8" t="s">
        <v>57312</v>
      </c>
      <c r="C1227" s="6">
        <v>39</v>
      </c>
      <c r="D1227" s="6">
        <v>46</v>
      </c>
      <c r="E1227" s="6">
        <v>81</v>
      </c>
      <c r="F1227" s="6">
        <v>88</v>
      </c>
      <c r="G1227" s="6">
        <v>47</v>
      </c>
      <c r="H1227" s="6">
        <v>59</v>
      </c>
      <c r="I1227" s="6">
        <v>57</v>
      </c>
      <c r="J1227" s="6">
        <v>61</v>
      </c>
      <c r="K1227" s="6">
        <v>37</v>
      </c>
      <c r="L1227" s="6">
        <v>50</v>
      </c>
      <c r="M1227" s="6">
        <v>49</v>
      </c>
    </row>
    <row r="1228" spans="2:13" x14ac:dyDescent="0.25">
      <c r="B1228" s="8" t="s">
        <v>57313</v>
      </c>
      <c r="C1228" s="6">
        <v>21</v>
      </c>
      <c r="D1228" s="6">
        <v>23</v>
      </c>
      <c r="E1228" s="6">
        <v>22</v>
      </c>
      <c r="F1228" s="6">
        <v>17</v>
      </c>
      <c r="G1228" s="6">
        <v>14</v>
      </c>
      <c r="H1228" s="6">
        <v>14</v>
      </c>
      <c r="I1228" s="6">
        <v>14</v>
      </c>
      <c r="J1228" s="6">
        <v>18</v>
      </c>
      <c r="K1228" s="6">
        <v>21</v>
      </c>
      <c r="L1228" s="6">
        <v>22</v>
      </c>
      <c r="M1228" s="6">
        <v>24</v>
      </c>
    </row>
    <row r="1229" spans="2:13" x14ac:dyDescent="0.25">
      <c r="B1229" s="8" t="s">
        <v>57314</v>
      </c>
      <c r="C1229" s="6">
        <v>19</v>
      </c>
      <c r="D1229" s="6">
        <v>18</v>
      </c>
      <c r="E1229" s="6">
        <v>24</v>
      </c>
      <c r="F1229" s="6">
        <v>31</v>
      </c>
      <c r="G1229" s="6">
        <v>28</v>
      </c>
      <c r="H1229" s="6">
        <v>31</v>
      </c>
      <c r="I1229" s="6">
        <v>28</v>
      </c>
      <c r="J1229" s="6">
        <v>27</v>
      </c>
      <c r="K1229" s="6">
        <v>24</v>
      </c>
      <c r="L1229" s="6">
        <v>20</v>
      </c>
      <c r="M1229" s="6">
        <v>16</v>
      </c>
    </row>
    <row r="1230" spans="2:13" x14ac:dyDescent="0.25">
      <c r="B1230" s="8" t="s">
        <v>57315</v>
      </c>
      <c r="C1230" s="6">
        <v>240</v>
      </c>
      <c r="D1230" s="6">
        <v>260</v>
      </c>
      <c r="E1230" s="6">
        <v>257</v>
      </c>
      <c r="F1230" s="6">
        <v>251</v>
      </c>
      <c r="G1230" s="6">
        <v>235</v>
      </c>
      <c r="H1230" s="6">
        <v>232</v>
      </c>
      <c r="I1230" s="6">
        <v>235</v>
      </c>
      <c r="J1230" s="6">
        <v>226</v>
      </c>
      <c r="K1230" s="6">
        <v>204</v>
      </c>
      <c r="L1230" s="6">
        <v>206</v>
      </c>
      <c r="M1230" s="6">
        <v>197</v>
      </c>
    </row>
    <row r="1231" spans="2:13" x14ac:dyDescent="0.25">
      <c r="B1231" s="8" t="s">
        <v>57316</v>
      </c>
      <c r="C1231" s="6">
        <v>268</v>
      </c>
      <c r="D1231" s="6">
        <v>258</v>
      </c>
      <c r="E1231" s="6">
        <v>230</v>
      </c>
      <c r="F1231" s="6">
        <v>218</v>
      </c>
      <c r="G1231" s="6">
        <v>198</v>
      </c>
      <c r="H1231" s="6">
        <v>207</v>
      </c>
      <c r="I1231" s="6">
        <v>189</v>
      </c>
      <c r="J1231" s="6">
        <v>178</v>
      </c>
      <c r="K1231" s="6">
        <v>161</v>
      </c>
      <c r="L1231" s="6">
        <v>161</v>
      </c>
      <c r="M1231" s="6">
        <v>168</v>
      </c>
    </row>
    <row r="1232" spans="2:13" x14ac:dyDescent="0.25">
      <c r="B1232" s="8" t="s">
        <v>57317</v>
      </c>
      <c r="C1232" s="6">
        <v>340</v>
      </c>
      <c r="D1232" s="6">
        <v>342</v>
      </c>
      <c r="E1232" s="6">
        <v>347</v>
      </c>
      <c r="F1232" s="6">
        <v>375</v>
      </c>
      <c r="G1232" s="6">
        <v>397</v>
      </c>
      <c r="H1232" s="6">
        <v>399</v>
      </c>
      <c r="I1232" s="6">
        <v>393</v>
      </c>
      <c r="J1232" s="6">
        <v>369</v>
      </c>
      <c r="K1232" s="6">
        <v>375</v>
      </c>
      <c r="L1232" s="6">
        <v>356</v>
      </c>
      <c r="M1232" s="6">
        <v>339</v>
      </c>
    </row>
    <row r="1233" spans="2:13" x14ac:dyDescent="0.25">
      <c r="B1233" s="8" t="s">
        <v>57318</v>
      </c>
      <c r="C1233" s="6">
        <v>64</v>
      </c>
      <c r="D1233" s="6">
        <v>62</v>
      </c>
      <c r="E1233" s="6">
        <v>29</v>
      </c>
      <c r="F1233" s="6"/>
      <c r="G1233" s="6"/>
      <c r="H1233" s="6"/>
      <c r="I1233" s="6"/>
      <c r="J1233" s="6"/>
      <c r="K1233" s="6"/>
      <c r="L1233" s="6"/>
      <c r="M1233" s="6"/>
    </row>
    <row r="1234" spans="2:13" x14ac:dyDescent="0.25">
      <c r="B1234" s="8" t="s">
        <v>57319</v>
      </c>
      <c r="C1234" s="6">
        <v>104</v>
      </c>
      <c r="D1234" s="6">
        <v>94</v>
      </c>
      <c r="E1234" s="6">
        <v>91</v>
      </c>
      <c r="F1234" s="6">
        <v>97</v>
      </c>
      <c r="G1234" s="6">
        <v>98</v>
      </c>
      <c r="H1234" s="6">
        <v>104</v>
      </c>
      <c r="I1234" s="6">
        <v>108</v>
      </c>
      <c r="J1234" s="6">
        <v>96</v>
      </c>
      <c r="K1234" s="6">
        <v>91</v>
      </c>
      <c r="L1234" s="6">
        <v>89</v>
      </c>
      <c r="M1234" s="6">
        <v>82</v>
      </c>
    </row>
    <row r="1235" spans="2:13" x14ac:dyDescent="0.25">
      <c r="B1235" s="8" t="s">
        <v>57320</v>
      </c>
      <c r="C1235" s="6">
        <v>626</v>
      </c>
      <c r="D1235" s="6">
        <v>624</v>
      </c>
      <c r="E1235" s="6">
        <v>597</v>
      </c>
      <c r="F1235" s="6">
        <v>595</v>
      </c>
      <c r="G1235" s="6">
        <v>604</v>
      </c>
      <c r="H1235" s="6">
        <v>585</v>
      </c>
      <c r="I1235" s="6">
        <v>574</v>
      </c>
      <c r="J1235" s="6">
        <v>578</v>
      </c>
      <c r="K1235" s="6">
        <v>580</v>
      </c>
      <c r="L1235" s="6">
        <v>551</v>
      </c>
      <c r="M1235" s="6">
        <v>566</v>
      </c>
    </row>
    <row r="1236" spans="2:13" x14ac:dyDescent="0.25">
      <c r="B1236" s="8" t="s">
        <v>57321</v>
      </c>
      <c r="C1236" s="6">
        <v>456</v>
      </c>
      <c r="D1236" s="6">
        <v>460</v>
      </c>
      <c r="E1236" s="6">
        <v>467</v>
      </c>
      <c r="F1236" s="6">
        <v>446</v>
      </c>
      <c r="G1236" s="6">
        <v>437</v>
      </c>
      <c r="H1236" s="6">
        <v>426</v>
      </c>
      <c r="I1236" s="6">
        <v>407</v>
      </c>
      <c r="J1236" s="6">
        <v>409</v>
      </c>
      <c r="K1236" s="6">
        <v>406</v>
      </c>
      <c r="L1236" s="6">
        <v>392</v>
      </c>
      <c r="M1236" s="6">
        <v>371</v>
      </c>
    </row>
    <row r="1237" spans="2:13" x14ac:dyDescent="0.25">
      <c r="B1237" s="8" t="s">
        <v>57322</v>
      </c>
      <c r="C1237" s="6">
        <v>160</v>
      </c>
      <c r="D1237" s="6">
        <v>164</v>
      </c>
      <c r="E1237" s="6">
        <v>162</v>
      </c>
      <c r="F1237" s="6">
        <v>175</v>
      </c>
      <c r="G1237" s="6">
        <v>180</v>
      </c>
      <c r="H1237" s="6">
        <v>172</v>
      </c>
      <c r="I1237" s="6">
        <v>168</v>
      </c>
      <c r="J1237" s="6">
        <v>162</v>
      </c>
      <c r="K1237" s="6">
        <v>157</v>
      </c>
      <c r="L1237" s="6">
        <v>160</v>
      </c>
      <c r="M1237" s="6">
        <v>150</v>
      </c>
    </row>
    <row r="1238" spans="2:13" x14ac:dyDescent="0.25">
      <c r="B1238" s="8" t="s">
        <v>57323</v>
      </c>
      <c r="C1238" s="6">
        <v>118</v>
      </c>
      <c r="D1238" s="6">
        <v>130</v>
      </c>
      <c r="E1238" s="6">
        <v>152</v>
      </c>
      <c r="F1238" s="6">
        <v>133</v>
      </c>
      <c r="G1238" s="6">
        <v>119</v>
      </c>
      <c r="H1238" s="6">
        <v>111</v>
      </c>
      <c r="I1238" s="6">
        <v>105</v>
      </c>
      <c r="J1238" s="6">
        <v>91</v>
      </c>
      <c r="K1238" s="6">
        <v>87</v>
      </c>
      <c r="L1238" s="6">
        <v>89</v>
      </c>
      <c r="M1238" s="6">
        <v>92</v>
      </c>
    </row>
    <row r="1239" spans="2:13" x14ac:dyDescent="0.25">
      <c r="B1239" s="8" t="s">
        <v>57324</v>
      </c>
      <c r="C1239" s="6">
        <v>348</v>
      </c>
      <c r="D1239" s="6">
        <v>343</v>
      </c>
      <c r="E1239" s="6">
        <v>312</v>
      </c>
      <c r="F1239" s="6">
        <v>317</v>
      </c>
      <c r="G1239" s="6">
        <v>320</v>
      </c>
      <c r="H1239" s="6">
        <v>308</v>
      </c>
      <c r="I1239" s="6">
        <v>322</v>
      </c>
      <c r="J1239" s="6">
        <v>320</v>
      </c>
      <c r="K1239" s="6">
        <v>316</v>
      </c>
      <c r="L1239" s="6">
        <v>303</v>
      </c>
      <c r="M1239" s="6">
        <v>281</v>
      </c>
    </row>
    <row r="1240" spans="2:13" x14ac:dyDescent="0.25">
      <c r="B1240" s="8" t="s">
        <v>57325</v>
      </c>
      <c r="C1240" s="6">
        <v>185</v>
      </c>
      <c r="D1240" s="6">
        <v>185</v>
      </c>
      <c r="E1240" s="6">
        <v>191</v>
      </c>
      <c r="F1240" s="6">
        <v>187</v>
      </c>
      <c r="G1240" s="6">
        <v>179</v>
      </c>
      <c r="H1240" s="6">
        <v>180</v>
      </c>
      <c r="I1240" s="6">
        <v>157</v>
      </c>
      <c r="J1240" s="6">
        <v>147</v>
      </c>
      <c r="K1240" s="6">
        <v>138</v>
      </c>
      <c r="L1240" s="6">
        <v>120</v>
      </c>
      <c r="M1240" s="6">
        <v>122</v>
      </c>
    </row>
    <row r="1241" spans="2:13" x14ac:dyDescent="0.25">
      <c r="B1241" s="8" t="s">
        <v>57326</v>
      </c>
      <c r="C1241" s="6">
        <v>370</v>
      </c>
      <c r="D1241" s="6">
        <v>359</v>
      </c>
      <c r="E1241" s="6">
        <v>334</v>
      </c>
      <c r="F1241" s="6">
        <v>336</v>
      </c>
      <c r="G1241" s="6">
        <v>340</v>
      </c>
      <c r="H1241" s="6">
        <v>320</v>
      </c>
      <c r="I1241" s="6">
        <v>329</v>
      </c>
      <c r="J1241" s="6">
        <v>332</v>
      </c>
      <c r="K1241" s="6">
        <v>317</v>
      </c>
      <c r="L1241" s="6">
        <v>309</v>
      </c>
      <c r="M1241" s="6">
        <v>333</v>
      </c>
    </row>
    <row r="1242" spans="2:13" x14ac:dyDescent="0.25">
      <c r="B1242" s="8" t="s">
        <v>57327</v>
      </c>
      <c r="C1242" s="6">
        <v>110</v>
      </c>
      <c r="D1242" s="6">
        <v>108</v>
      </c>
      <c r="E1242" s="6">
        <v>107</v>
      </c>
      <c r="F1242" s="6">
        <v>90</v>
      </c>
      <c r="G1242" s="6">
        <v>85</v>
      </c>
      <c r="H1242" s="6">
        <v>77</v>
      </c>
      <c r="I1242" s="6">
        <v>72</v>
      </c>
      <c r="J1242" s="6">
        <v>72</v>
      </c>
      <c r="K1242" s="6">
        <v>72</v>
      </c>
      <c r="L1242" s="6">
        <v>65</v>
      </c>
      <c r="M1242" s="6">
        <v>73</v>
      </c>
    </row>
    <row r="1243" spans="2:13" x14ac:dyDescent="0.25">
      <c r="B1243" s="8" t="s">
        <v>57328</v>
      </c>
      <c r="C1243" s="6">
        <v>108</v>
      </c>
      <c r="D1243" s="6">
        <v>98</v>
      </c>
      <c r="E1243" s="6">
        <v>112</v>
      </c>
      <c r="F1243" s="6">
        <v>114</v>
      </c>
      <c r="G1243" s="6">
        <v>106</v>
      </c>
      <c r="H1243" s="6">
        <v>111</v>
      </c>
      <c r="I1243" s="6">
        <v>100</v>
      </c>
      <c r="J1243" s="6">
        <v>87</v>
      </c>
      <c r="K1243" s="6">
        <v>80</v>
      </c>
      <c r="L1243" s="6">
        <v>74</v>
      </c>
      <c r="M1243" s="6">
        <v>77</v>
      </c>
    </row>
    <row r="1244" spans="2:13" x14ac:dyDescent="0.25">
      <c r="B1244" s="8" t="s">
        <v>57329</v>
      </c>
      <c r="C1244" s="6">
        <v>458</v>
      </c>
      <c r="D1244" s="6">
        <v>457</v>
      </c>
      <c r="E1244" s="6">
        <v>464</v>
      </c>
      <c r="F1244" s="6">
        <v>463</v>
      </c>
      <c r="G1244" s="6">
        <v>478</v>
      </c>
      <c r="H1244" s="6">
        <v>464</v>
      </c>
      <c r="I1244" s="6">
        <v>450</v>
      </c>
      <c r="J1244" s="6">
        <v>432</v>
      </c>
      <c r="K1244" s="6">
        <v>427</v>
      </c>
      <c r="L1244" s="6">
        <v>418</v>
      </c>
      <c r="M1244" s="6">
        <v>418</v>
      </c>
    </row>
    <row r="1245" spans="2:13" x14ac:dyDescent="0.25">
      <c r="B1245" s="8" t="s">
        <v>57330</v>
      </c>
      <c r="C1245" s="6">
        <v>157</v>
      </c>
      <c r="D1245" s="6">
        <v>163</v>
      </c>
      <c r="E1245" s="6">
        <v>161</v>
      </c>
      <c r="F1245" s="6">
        <v>159</v>
      </c>
      <c r="G1245" s="6">
        <v>151</v>
      </c>
      <c r="H1245" s="6">
        <v>148</v>
      </c>
      <c r="I1245" s="6">
        <v>141</v>
      </c>
      <c r="J1245" s="6">
        <v>144</v>
      </c>
      <c r="K1245" s="6">
        <v>156</v>
      </c>
      <c r="L1245" s="6">
        <v>152</v>
      </c>
      <c r="M1245" s="6">
        <v>171</v>
      </c>
    </row>
    <row r="1246" spans="2:13" x14ac:dyDescent="0.25">
      <c r="B1246" s="8" t="s">
        <v>57331</v>
      </c>
      <c r="C1246" s="6">
        <v>20</v>
      </c>
      <c r="D1246" s="6">
        <v>63</v>
      </c>
      <c r="E1246" s="6">
        <v>52</v>
      </c>
      <c r="F1246" s="6">
        <v>23</v>
      </c>
      <c r="G1246" s="6">
        <v>22</v>
      </c>
      <c r="H1246" s="6">
        <v>21</v>
      </c>
      <c r="I1246" s="6">
        <v>23</v>
      </c>
      <c r="J1246" s="6">
        <v>22</v>
      </c>
      <c r="K1246" s="6">
        <v>27</v>
      </c>
      <c r="L1246" s="6">
        <v>22</v>
      </c>
      <c r="M1246" s="6">
        <v>24</v>
      </c>
    </row>
    <row r="1247" spans="2:13" x14ac:dyDescent="0.25">
      <c r="B1247" s="8" t="s">
        <v>57332</v>
      </c>
      <c r="C1247" s="6">
        <v>108</v>
      </c>
      <c r="D1247" s="6">
        <v>104</v>
      </c>
      <c r="E1247" s="6">
        <v>98</v>
      </c>
      <c r="F1247" s="6">
        <v>133</v>
      </c>
      <c r="G1247" s="6">
        <v>133</v>
      </c>
      <c r="H1247" s="6">
        <v>126</v>
      </c>
      <c r="I1247" s="6">
        <v>135</v>
      </c>
      <c r="J1247" s="6">
        <v>119</v>
      </c>
      <c r="K1247" s="6">
        <v>123</v>
      </c>
      <c r="L1247" s="6">
        <v>127</v>
      </c>
      <c r="M1247" s="6">
        <v>128</v>
      </c>
    </row>
    <row r="1248" spans="2:13" x14ac:dyDescent="0.25">
      <c r="B1248" s="8" t="s">
        <v>57333</v>
      </c>
      <c r="C1248" s="6">
        <v>373</v>
      </c>
      <c r="D1248" s="6">
        <v>373</v>
      </c>
      <c r="E1248" s="6">
        <v>394</v>
      </c>
      <c r="F1248" s="6">
        <v>382</v>
      </c>
      <c r="G1248" s="6">
        <v>386</v>
      </c>
      <c r="H1248" s="6">
        <v>362</v>
      </c>
      <c r="I1248" s="6">
        <v>328</v>
      </c>
      <c r="J1248" s="6">
        <v>314</v>
      </c>
      <c r="K1248" s="6">
        <v>305</v>
      </c>
      <c r="L1248" s="6">
        <v>300</v>
      </c>
      <c r="M1248" s="6">
        <v>291</v>
      </c>
    </row>
    <row r="1249" spans="2:13" x14ac:dyDescent="0.25">
      <c r="B1249" s="8" t="s">
        <v>57334</v>
      </c>
      <c r="C1249" s="6">
        <v>28</v>
      </c>
      <c r="D1249" s="6"/>
      <c r="E1249" s="6"/>
      <c r="F1249" s="6"/>
      <c r="G1249" s="6"/>
      <c r="H1249" s="6"/>
      <c r="I1249" s="6"/>
      <c r="J1249" s="6"/>
      <c r="K1249" s="6"/>
      <c r="L1249" s="6"/>
      <c r="M1249" s="6"/>
    </row>
    <row r="1250" spans="2:13" x14ac:dyDescent="0.25">
      <c r="B1250" s="8" t="s">
        <v>57335</v>
      </c>
      <c r="C1250" s="6">
        <v>428</v>
      </c>
      <c r="D1250" s="6">
        <v>437</v>
      </c>
      <c r="E1250" s="6">
        <v>437</v>
      </c>
      <c r="F1250" s="6">
        <v>413</v>
      </c>
      <c r="G1250" s="6">
        <v>401</v>
      </c>
      <c r="H1250" s="6">
        <v>401</v>
      </c>
      <c r="I1250" s="6">
        <v>372</v>
      </c>
      <c r="J1250" s="6">
        <v>361</v>
      </c>
      <c r="K1250" s="6">
        <v>363</v>
      </c>
      <c r="L1250" s="6">
        <v>353</v>
      </c>
      <c r="M1250" s="6">
        <v>337</v>
      </c>
    </row>
    <row r="1251" spans="2:13" x14ac:dyDescent="0.25">
      <c r="B1251" s="8" t="s">
        <v>57336</v>
      </c>
      <c r="C1251" s="6">
        <v>400</v>
      </c>
      <c r="D1251" s="6">
        <v>376</v>
      </c>
      <c r="E1251" s="6">
        <v>361</v>
      </c>
      <c r="F1251" s="6">
        <v>355</v>
      </c>
      <c r="G1251" s="6">
        <v>336</v>
      </c>
      <c r="H1251" s="6">
        <v>323</v>
      </c>
      <c r="I1251" s="6">
        <v>298</v>
      </c>
      <c r="J1251" s="6">
        <v>286</v>
      </c>
      <c r="K1251" s="6">
        <v>289</v>
      </c>
      <c r="L1251" s="6">
        <v>288</v>
      </c>
      <c r="M1251" s="6">
        <v>256</v>
      </c>
    </row>
    <row r="1252" spans="2:13" x14ac:dyDescent="0.25">
      <c r="B1252" s="8" t="s">
        <v>57337</v>
      </c>
      <c r="C1252" s="6">
        <v>97</v>
      </c>
      <c r="D1252" s="6">
        <v>90</v>
      </c>
      <c r="E1252" s="6">
        <v>92</v>
      </c>
      <c r="F1252" s="6">
        <v>88</v>
      </c>
      <c r="G1252" s="6">
        <v>86</v>
      </c>
      <c r="H1252" s="6">
        <v>85</v>
      </c>
      <c r="I1252" s="6">
        <v>79</v>
      </c>
      <c r="J1252" s="6">
        <v>78</v>
      </c>
      <c r="K1252" s="6">
        <v>72</v>
      </c>
      <c r="L1252" s="6">
        <v>67</v>
      </c>
      <c r="M1252" s="6">
        <v>68</v>
      </c>
    </row>
    <row r="1253" spans="2:13" x14ac:dyDescent="0.25">
      <c r="B1253" s="8" t="s">
        <v>57338</v>
      </c>
      <c r="C1253" s="6">
        <v>763</v>
      </c>
      <c r="D1253" s="6">
        <v>698</v>
      </c>
      <c r="E1253" s="6">
        <v>658</v>
      </c>
      <c r="F1253" s="6">
        <v>592</v>
      </c>
      <c r="G1253" s="6">
        <v>583</v>
      </c>
      <c r="H1253" s="6">
        <v>579</v>
      </c>
      <c r="I1253" s="6">
        <v>565</v>
      </c>
      <c r="J1253" s="6">
        <v>555</v>
      </c>
      <c r="K1253" s="6">
        <v>524</v>
      </c>
      <c r="L1253" s="6">
        <v>509</v>
      </c>
      <c r="M1253" s="6">
        <v>488</v>
      </c>
    </row>
    <row r="1254" spans="2:13" x14ac:dyDescent="0.25">
      <c r="B1254" s="8" t="s">
        <v>57339</v>
      </c>
      <c r="C1254" s="6">
        <v>281</v>
      </c>
      <c r="D1254" s="6">
        <v>286</v>
      </c>
      <c r="E1254" s="6">
        <v>285</v>
      </c>
      <c r="F1254" s="6">
        <v>315</v>
      </c>
      <c r="G1254" s="6">
        <v>338</v>
      </c>
      <c r="H1254" s="6">
        <v>331</v>
      </c>
      <c r="I1254" s="6">
        <v>305</v>
      </c>
      <c r="J1254" s="6">
        <v>376</v>
      </c>
      <c r="K1254" s="6">
        <v>380</v>
      </c>
      <c r="L1254" s="6">
        <v>384</v>
      </c>
      <c r="M1254" s="6">
        <v>380</v>
      </c>
    </row>
    <row r="1255" spans="2:13" x14ac:dyDescent="0.25">
      <c r="B1255" s="8" t="s">
        <v>57340</v>
      </c>
      <c r="C1255" s="6">
        <v>376</v>
      </c>
      <c r="D1255" s="6">
        <v>347</v>
      </c>
      <c r="E1255" s="6">
        <v>341</v>
      </c>
      <c r="F1255" s="6">
        <v>334</v>
      </c>
      <c r="G1255" s="6">
        <v>319</v>
      </c>
      <c r="H1255" s="6">
        <v>303</v>
      </c>
      <c r="I1255" s="6">
        <v>289</v>
      </c>
      <c r="J1255" s="6">
        <v>273</v>
      </c>
      <c r="K1255" s="6">
        <v>263</v>
      </c>
      <c r="L1255" s="6">
        <v>254</v>
      </c>
      <c r="M1255" s="6">
        <v>252</v>
      </c>
    </row>
    <row r="1256" spans="2:13" x14ac:dyDescent="0.25">
      <c r="B1256" s="8" t="s">
        <v>57341</v>
      </c>
      <c r="C1256" s="6">
        <v>636</v>
      </c>
      <c r="D1256" s="6">
        <v>616</v>
      </c>
      <c r="E1256" s="6">
        <v>610</v>
      </c>
      <c r="F1256" s="6">
        <v>595</v>
      </c>
      <c r="G1256" s="6">
        <v>583</v>
      </c>
      <c r="H1256" s="6">
        <v>576</v>
      </c>
      <c r="I1256" s="6">
        <v>573</v>
      </c>
      <c r="J1256" s="6">
        <v>539</v>
      </c>
      <c r="K1256" s="6">
        <v>536</v>
      </c>
      <c r="L1256" s="6">
        <v>521</v>
      </c>
      <c r="M1256" s="6">
        <v>507</v>
      </c>
    </row>
    <row r="1257" spans="2:13" x14ac:dyDescent="0.25">
      <c r="B1257" s="8" t="s">
        <v>57342</v>
      </c>
      <c r="C1257" s="6">
        <v>245</v>
      </c>
      <c r="D1257" s="6">
        <v>238</v>
      </c>
      <c r="E1257" s="6">
        <v>235</v>
      </c>
      <c r="F1257" s="6">
        <v>227</v>
      </c>
      <c r="G1257" s="6">
        <v>223</v>
      </c>
      <c r="H1257" s="6">
        <v>218</v>
      </c>
      <c r="I1257" s="6">
        <v>203</v>
      </c>
      <c r="J1257" s="6">
        <v>188</v>
      </c>
      <c r="K1257" s="6">
        <v>199</v>
      </c>
      <c r="L1257" s="6">
        <v>199</v>
      </c>
      <c r="M1257" s="6">
        <v>194</v>
      </c>
    </row>
    <row r="1258" spans="2:13" x14ac:dyDescent="0.25">
      <c r="B1258" s="8" t="s">
        <v>57343</v>
      </c>
      <c r="C1258" s="6">
        <v>591</v>
      </c>
      <c r="D1258" s="6">
        <v>590</v>
      </c>
      <c r="E1258" s="6">
        <v>613</v>
      </c>
      <c r="F1258" s="6">
        <v>632</v>
      </c>
      <c r="G1258" s="6">
        <v>656</v>
      </c>
      <c r="H1258" s="6">
        <v>674</v>
      </c>
      <c r="I1258" s="6">
        <v>726</v>
      </c>
      <c r="J1258" s="6">
        <v>762</v>
      </c>
      <c r="K1258" s="6">
        <v>808</v>
      </c>
      <c r="L1258" s="6">
        <v>792</v>
      </c>
      <c r="M1258" s="6">
        <v>824</v>
      </c>
    </row>
    <row r="1259" spans="2:13" x14ac:dyDescent="0.25">
      <c r="B1259" s="8" t="s">
        <v>57344</v>
      </c>
      <c r="C1259" s="6">
        <v>225</v>
      </c>
      <c r="D1259" s="6">
        <v>221</v>
      </c>
      <c r="E1259" s="6">
        <v>222</v>
      </c>
      <c r="F1259" s="6">
        <v>218</v>
      </c>
      <c r="G1259" s="6">
        <v>210</v>
      </c>
      <c r="H1259" s="6">
        <v>220</v>
      </c>
      <c r="I1259" s="6">
        <v>214</v>
      </c>
      <c r="J1259" s="6">
        <v>217</v>
      </c>
      <c r="K1259" s="6">
        <v>224</v>
      </c>
      <c r="L1259" s="6">
        <v>217</v>
      </c>
      <c r="M1259" s="6">
        <v>220</v>
      </c>
    </row>
    <row r="1260" spans="2:13" x14ac:dyDescent="0.25">
      <c r="B1260" s="8" t="s">
        <v>57345</v>
      </c>
      <c r="C1260" s="6">
        <v>152</v>
      </c>
      <c r="D1260" s="6">
        <v>162</v>
      </c>
      <c r="E1260" s="6">
        <v>166</v>
      </c>
      <c r="F1260" s="6">
        <v>163</v>
      </c>
      <c r="G1260" s="6">
        <v>160</v>
      </c>
      <c r="H1260" s="6">
        <v>153</v>
      </c>
      <c r="I1260" s="6">
        <v>143</v>
      </c>
      <c r="J1260" s="6">
        <v>145</v>
      </c>
      <c r="K1260" s="6">
        <v>156</v>
      </c>
      <c r="L1260" s="6">
        <v>155</v>
      </c>
      <c r="M1260" s="6">
        <v>157</v>
      </c>
    </row>
    <row r="1261" spans="2:13" x14ac:dyDescent="0.25">
      <c r="B1261" s="8" t="s">
        <v>57346</v>
      </c>
      <c r="C1261" s="6">
        <v>144</v>
      </c>
      <c r="D1261" s="6">
        <v>130</v>
      </c>
      <c r="E1261" s="6">
        <v>139</v>
      </c>
      <c r="F1261" s="6">
        <v>145</v>
      </c>
      <c r="G1261" s="6">
        <v>136</v>
      </c>
      <c r="H1261" s="6">
        <v>146</v>
      </c>
      <c r="I1261" s="6">
        <v>143</v>
      </c>
      <c r="J1261" s="6">
        <v>145</v>
      </c>
      <c r="K1261" s="6">
        <v>130</v>
      </c>
      <c r="L1261" s="6">
        <v>114</v>
      </c>
      <c r="M1261" s="6">
        <v>121</v>
      </c>
    </row>
    <row r="1262" spans="2:13" x14ac:dyDescent="0.25">
      <c r="B1262" s="8" t="s">
        <v>57347</v>
      </c>
      <c r="C1262" s="6">
        <v>394</v>
      </c>
      <c r="D1262" s="6">
        <v>380</v>
      </c>
      <c r="E1262" s="6">
        <v>375</v>
      </c>
      <c r="F1262" s="6">
        <v>359</v>
      </c>
      <c r="G1262" s="6">
        <v>349</v>
      </c>
      <c r="H1262" s="6">
        <v>323</v>
      </c>
      <c r="I1262" s="6">
        <v>296</v>
      </c>
      <c r="J1262" s="6">
        <v>286</v>
      </c>
      <c r="K1262" s="6">
        <v>302</v>
      </c>
      <c r="L1262" s="6">
        <v>322</v>
      </c>
      <c r="M1262" s="6">
        <v>306</v>
      </c>
    </row>
    <row r="1263" spans="2:13" x14ac:dyDescent="0.25">
      <c r="B1263" s="8" t="s">
        <v>57348</v>
      </c>
      <c r="C1263" s="6">
        <v>203</v>
      </c>
      <c r="D1263" s="6">
        <v>206</v>
      </c>
      <c r="E1263" s="6">
        <v>204</v>
      </c>
      <c r="F1263" s="6">
        <v>198</v>
      </c>
      <c r="G1263" s="6">
        <v>167</v>
      </c>
      <c r="H1263" s="6">
        <v>209</v>
      </c>
      <c r="I1263" s="6">
        <v>207</v>
      </c>
      <c r="J1263" s="6">
        <v>190</v>
      </c>
      <c r="K1263" s="6">
        <v>192</v>
      </c>
      <c r="L1263" s="6">
        <v>185</v>
      </c>
      <c r="M1263" s="6">
        <v>169</v>
      </c>
    </row>
    <row r="1264" spans="2:13" x14ac:dyDescent="0.25">
      <c r="B1264" s="8" t="s">
        <v>57349</v>
      </c>
      <c r="C1264" s="6">
        <v>276</v>
      </c>
      <c r="D1264" s="6">
        <v>273</v>
      </c>
      <c r="E1264" s="6">
        <v>269</v>
      </c>
      <c r="F1264" s="6">
        <v>272</v>
      </c>
      <c r="G1264" s="6">
        <v>268</v>
      </c>
      <c r="H1264" s="6">
        <v>252</v>
      </c>
      <c r="I1264" s="6">
        <v>234</v>
      </c>
      <c r="J1264" s="6">
        <v>231</v>
      </c>
      <c r="K1264" s="6">
        <v>208</v>
      </c>
      <c r="L1264" s="6">
        <v>182</v>
      </c>
      <c r="M1264" s="6">
        <v>178</v>
      </c>
    </row>
    <row r="1265" spans="2:13" x14ac:dyDescent="0.25">
      <c r="B1265" s="8" t="s">
        <v>57350</v>
      </c>
      <c r="C1265" s="6">
        <v>23</v>
      </c>
      <c r="D1265" s="6">
        <v>23</v>
      </c>
      <c r="E1265" s="6">
        <v>22</v>
      </c>
      <c r="F1265" s="6">
        <v>21</v>
      </c>
      <c r="G1265" s="6">
        <v>13</v>
      </c>
      <c r="H1265" s="6">
        <v>20</v>
      </c>
      <c r="I1265" s="6">
        <v>29</v>
      </c>
      <c r="J1265" s="6">
        <v>27</v>
      </c>
      <c r="K1265" s="6">
        <v>29</v>
      </c>
      <c r="L1265" s="6">
        <v>29</v>
      </c>
      <c r="M1265" s="6">
        <v>23</v>
      </c>
    </row>
    <row r="1266" spans="2:13" x14ac:dyDescent="0.25">
      <c r="B1266" s="8" t="s">
        <v>57351</v>
      </c>
      <c r="C1266" s="6">
        <v>18</v>
      </c>
      <c r="D1266" s="6">
        <v>17</v>
      </c>
      <c r="E1266" s="6">
        <v>13</v>
      </c>
      <c r="F1266" s="6">
        <v>10</v>
      </c>
      <c r="G1266" s="6">
        <v>12</v>
      </c>
      <c r="H1266" s="6">
        <v>11</v>
      </c>
      <c r="I1266" s="6">
        <v>14</v>
      </c>
      <c r="J1266" s="6">
        <v>13</v>
      </c>
      <c r="K1266" s="6">
        <v>9</v>
      </c>
      <c r="L1266" s="6">
        <v>17</v>
      </c>
      <c r="M1266" s="6">
        <v>18</v>
      </c>
    </row>
    <row r="1267" spans="2:13" x14ac:dyDescent="0.25">
      <c r="B1267" s="8" t="s">
        <v>57352</v>
      </c>
      <c r="C1267" s="6">
        <v>194</v>
      </c>
      <c r="D1267" s="6">
        <v>176</v>
      </c>
      <c r="E1267" s="6">
        <v>139</v>
      </c>
      <c r="F1267" s="6">
        <v>92</v>
      </c>
      <c r="G1267" s="6">
        <v>109</v>
      </c>
      <c r="H1267" s="6">
        <v>107</v>
      </c>
      <c r="I1267" s="6">
        <v>94</v>
      </c>
      <c r="J1267" s="6"/>
      <c r="K1267" s="6"/>
      <c r="L1267" s="6"/>
      <c r="M1267" s="6"/>
    </row>
    <row r="1268" spans="2:13" x14ac:dyDescent="0.25">
      <c r="B1268" s="8" t="s">
        <v>57353</v>
      </c>
      <c r="C1268" s="6">
        <v>30</v>
      </c>
      <c r="D1268" s="6">
        <v>11</v>
      </c>
      <c r="E1268" s="6">
        <v>27</v>
      </c>
      <c r="F1268" s="6">
        <v>29</v>
      </c>
      <c r="G1268" s="6">
        <v>30</v>
      </c>
      <c r="H1268" s="6">
        <v>24</v>
      </c>
      <c r="I1268" s="6">
        <v>24</v>
      </c>
      <c r="J1268" s="6">
        <v>29</v>
      </c>
      <c r="K1268" s="6">
        <v>26</v>
      </c>
      <c r="L1268" s="6">
        <v>24</v>
      </c>
      <c r="M1268" s="6">
        <v>15</v>
      </c>
    </row>
    <row r="1269" spans="2:13" x14ac:dyDescent="0.25">
      <c r="B1269" s="8" t="s">
        <v>57354</v>
      </c>
      <c r="C1269" s="6"/>
      <c r="D1269" s="6"/>
      <c r="E1269" s="6"/>
      <c r="F1269" s="6">
        <v>45</v>
      </c>
      <c r="G1269" s="6">
        <v>45</v>
      </c>
      <c r="H1269" s="6">
        <v>73</v>
      </c>
      <c r="I1269" s="6">
        <v>58</v>
      </c>
      <c r="J1269" s="6">
        <v>126</v>
      </c>
      <c r="K1269" s="6">
        <v>54</v>
      </c>
      <c r="L1269" s="6">
        <v>128</v>
      </c>
      <c r="M1269" s="6">
        <v>87</v>
      </c>
    </row>
    <row r="1270" spans="2:13" x14ac:dyDescent="0.25">
      <c r="B1270" s="8" t="s">
        <v>57355</v>
      </c>
      <c r="C1270" s="6">
        <v>629</v>
      </c>
      <c r="D1270" s="6">
        <v>622</v>
      </c>
      <c r="E1270" s="6">
        <v>622</v>
      </c>
      <c r="F1270" s="6">
        <v>640</v>
      </c>
      <c r="G1270" s="6">
        <v>653</v>
      </c>
      <c r="H1270" s="6">
        <v>690</v>
      </c>
      <c r="I1270" s="6">
        <v>701</v>
      </c>
      <c r="J1270" s="6">
        <v>697</v>
      </c>
      <c r="K1270" s="6">
        <v>700</v>
      </c>
      <c r="L1270" s="6">
        <v>689</v>
      </c>
      <c r="M1270" s="6">
        <v>650</v>
      </c>
    </row>
    <row r="1271" spans="2:13" x14ac:dyDescent="0.25">
      <c r="B1271" s="8" t="s">
        <v>57356</v>
      </c>
      <c r="C1271" s="6">
        <v>417</v>
      </c>
      <c r="D1271" s="6">
        <v>408</v>
      </c>
      <c r="E1271" s="6">
        <v>420</v>
      </c>
      <c r="F1271" s="6">
        <v>428</v>
      </c>
      <c r="G1271" s="6">
        <v>437</v>
      </c>
      <c r="H1271" s="6">
        <v>451</v>
      </c>
      <c r="I1271" s="6">
        <v>433</v>
      </c>
      <c r="J1271" s="6">
        <v>429</v>
      </c>
      <c r="K1271" s="6">
        <v>398</v>
      </c>
      <c r="L1271" s="6">
        <v>399</v>
      </c>
      <c r="M1271" s="6">
        <v>392</v>
      </c>
    </row>
    <row r="1272" spans="2:13" x14ac:dyDescent="0.25">
      <c r="B1272" s="8" t="s">
        <v>57357</v>
      </c>
      <c r="C1272" s="6">
        <v>515</v>
      </c>
      <c r="D1272" s="6">
        <v>508</v>
      </c>
      <c r="E1272" s="6">
        <v>514</v>
      </c>
      <c r="F1272" s="6">
        <v>525</v>
      </c>
      <c r="G1272" s="6">
        <v>504</v>
      </c>
      <c r="H1272" s="6">
        <v>496</v>
      </c>
      <c r="I1272" s="6">
        <v>473</v>
      </c>
      <c r="J1272" s="6">
        <v>448</v>
      </c>
      <c r="K1272" s="6">
        <v>426</v>
      </c>
      <c r="L1272" s="6">
        <v>423</v>
      </c>
      <c r="M1272" s="6">
        <v>440</v>
      </c>
    </row>
    <row r="1273" spans="2:13" x14ac:dyDescent="0.25">
      <c r="B1273" s="8" t="s">
        <v>57358</v>
      </c>
      <c r="C1273" s="6">
        <v>354</v>
      </c>
      <c r="D1273" s="6">
        <v>357</v>
      </c>
      <c r="E1273" s="6">
        <v>375</v>
      </c>
      <c r="F1273" s="6">
        <v>348</v>
      </c>
      <c r="G1273" s="6">
        <v>362</v>
      </c>
      <c r="H1273" s="6">
        <v>352</v>
      </c>
      <c r="I1273" s="6">
        <v>329</v>
      </c>
      <c r="J1273" s="6">
        <v>315</v>
      </c>
      <c r="K1273" s="6">
        <v>290</v>
      </c>
      <c r="L1273" s="6">
        <v>270</v>
      </c>
      <c r="M1273" s="6">
        <v>263</v>
      </c>
    </row>
    <row r="1274" spans="2:13" x14ac:dyDescent="0.25">
      <c r="B1274" s="8" t="s">
        <v>57359</v>
      </c>
      <c r="C1274" s="6">
        <v>13</v>
      </c>
      <c r="D1274" s="6">
        <v>13</v>
      </c>
      <c r="E1274" s="6">
        <v>11</v>
      </c>
      <c r="F1274" s="6">
        <v>8</v>
      </c>
      <c r="G1274" s="6">
        <v>13</v>
      </c>
      <c r="H1274" s="6">
        <v>26</v>
      </c>
      <c r="I1274" s="6">
        <v>36</v>
      </c>
      <c r="J1274" s="6">
        <v>30</v>
      </c>
      <c r="K1274" s="6">
        <v>25</v>
      </c>
      <c r="L1274" s="6">
        <v>35</v>
      </c>
      <c r="M1274" s="6">
        <v>39</v>
      </c>
    </row>
    <row r="1275" spans="2:13" x14ac:dyDescent="0.25">
      <c r="B1275" s="8" t="s">
        <v>57360</v>
      </c>
      <c r="C1275" s="6">
        <v>756</v>
      </c>
      <c r="D1275" s="6">
        <v>778</v>
      </c>
      <c r="E1275" s="6">
        <v>735</v>
      </c>
      <c r="F1275" s="6">
        <v>745</v>
      </c>
      <c r="G1275" s="6">
        <v>733</v>
      </c>
      <c r="H1275" s="6">
        <v>705</v>
      </c>
      <c r="I1275" s="6">
        <v>692</v>
      </c>
      <c r="J1275" s="6">
        <v>675</v>
      </c>
      <c r="K1275" s="6">
        <v>652</v>
      </c>
      <c r="L1275" s="6">
        <v>625</v>
      </c>
      <c r="M1275" s="6">
        <v>627</v>
      </c>
    </row>
    <row r="1276" spans="2:13" x14ac:dyDescent="0.25">
      <c r="B1276" s="8" t="s">
        <v>57361</v>
      </c>
      <c r="C1276" s="6">
        <v>732</v>
      </c>
      <c r="D1276" s="6">
        <v>727</v>
      </c>
      <c r="E1276" s="6">
        <v>742</v>
      </c>
      <c r="F1276" s="6">
        <v>710</v>
      </c>
      <c r="G1276" s="6">
        <v>707</v>
      </c>
      <c r="H1276" s="6">
        <v>708</v>
      </c>
      <c r="I1276" s="6">
        <v>715</v>
      </c>
      <c r="J1276" s="6">
        <v>709</v>
      </c>
      <c r="K1276" s="6">
        <v>671</v>
      </c>
      <c r="L1276" s="6">
        <v>674</v>
      </c>
      <c r="M1276" s="6">
        <v>669</v>
      </c>
    </row>
    <row r="1277" spans="2:13" x14ac:dyDescent="0.25">
      <c r="B1277" s="8" t="s">
        <v>57362</v>
      </c>
      <c r="C1277" s="6">
        <v>596</v>
      </c>
      <c r="D1277" s="6">
        <v>592</v>
      </c>
      <c r="E1277" s="6">
        <v>600</v>
      </c>
      <c r="F1277" s="6">
        <v>618</v>
      </c>
      <c r="G1277" s="6">
        <v>634</v>
      </c>
      <c r="H1277" s="6">
        <v>639</v>
      </c>
      <c r="I1277" s="6">
        <v>656</v>
      </c>
      <c r="J1277" s="6">
        <v>652</v>
      </c>
      <c r="K1277" s="6">
        <v>649</v>
      </c>
      <c r="L1277" s="6">
        <v>637</v>
      </c>
      <c r="M1277" s="6">
        <v>640</v>
      </c>
    </row>
    <row r="1278" spans="2:13" x14ac:dyDescent="0.25">
      <c r="B1278" s="8" t="s">
        <v>57363</v>
      </c>
      <c r="C1278" s="6">
        <v>152</v>
      </c>
      <c r="D1278" s="6">
        <v>150</v>
      </c>
      <c r="E1278" s="6">
        <v>149</v>
      </c>
      <c r="F1278" s="6">
        <v>158</v>
      </c>
      <c r="G1278" s="6">
        <v>158</v>
      </c>
      <c r="H1278" s="6">
        <v>144</v>
      </c>
      <c r="I1278" s="6">
        <v>127</v>
      </c>
      <c r="J1278" s="6">
        <v>128</v>
      </c>
      <c r="K1278" s="6">
        <v>121</v>
      </c>
      <c r="L1278" s="6">
        <v>112</v>
      </c>
      <c r="M1278" s="6">
        <v>128</v>
      </c>
    </row>
    <row r="1279" spans="2:13" x14ac:dyDescent="0.25">
      <c r="B1279" s="8" t="s">
        <v>57364</v>
      </c>
      <c r="C1279" s="6">
        <v>725</v>
      </c>
      <c r="D1279" s="6">
        <v>723</v>
      </c>
      <c r="E1279" s="6">
        <v>708</v>
      </c>
      <c r="F1279" s="6">
        <v>704</v>
      </c>
      <c r="G1279" s="6">
        <v>701</v>
      </c>
      <c r="H1279" s="6">
        <v>692</v>
      </c>
      <c r="I1279" s="6">
        <v>682</v>
      </c>
      <c r="J1279" s="6">
        <v>673</v>
      </c>
      <c r="K1279" s="6">
        <v>653</v>
      </c>
      <c r="L1279" s="6">
        <v>648</v>
      </c>
      <c r="M1279" s="6">
        <v>646</v>
      </c>
    </row>
    <row r="1280" spans="2:13" x14ac:dyDescent="0.25">
      <c r="B1280" s="8" t="s">
        <v>57365</v>
      </c>
      <c r="C1280" s="6">
        <v>565</v>
      </c>
      <c r="D1280" s="6">
        <v>578</v>
      </c>
      <c r="E1280" s="6">
        <v>613</v>
      </c>
      <c r="F1280" s="6">
        <v>606</v>
      </c>
      <c r="G1280" s="6">
        <v>621</v>
      </c>
      <c r="H1280" s="6">
        <v>623</v>
      </c>
      <c r="I1280" s="6">
        <v>662</v>
      </c>
      <c r="J1280" s="6">
        <v>651</v>
      </c>
      <c r="K1280" s="6">
        <v>634</v>
      </c>
      <c r="L1280" s="6">
        <v>640</v>
      </c>
      <c r="M1280" s="6">
        <v>630</v>
      </c>
    </row>
    <row r="1281" spans="2:13" x14ac:dyDescent="0.25">
      <c r="B1281" s="8" t="s">
        <v>57366</v>
      </c>
      <c r="C1281" s="6">
        <v>639</v>
      </c>
      <c r="D1281" s="6">
        <v>661</v>
      </c>
      <c r="E1281" s="6">
        <v>674</v>
      </c>
      <c r="F1281" s="6">
        <v>682</v>
      </c>
      <c r="G1281" s="6">
        <v>708</v>
      </c>
      <c r="H1281" s="6">
        <v>728</v>
      </c>
      <c r="I1281" s="6">
        <v>706</v>
      </c>
      <c r="J1281" s="6">
        <v>712</v>
      </c>
      <c r="K1281" s="6">
        <v>701</v>
      </c>
      <c r="L1281" s="6">
        <v>678</v>
      </c>
      <c r="M1281" s="6">
        <v>675</v>
      </c>
    </row>
    <row r="1282" spans="2:13" x14ac:dyDescent="0.25">
      <c r="B1282" s="8" t="s">
        <v>57367</v>
      </c>
      <c r="C1282" s="6">
        <v>169</v>
      </c>
      <c r="D1282" s="6">
        <v>153</v>
      </c>
      <c r="E1282" s="6">
        <v>154</v>
      </c>
      <c r="F1282" s="6">
        <v>154</v>
      </c>
      <c r="G1282" s="6">
        <v>142</v>
      </c>
      <c r="H1282" s="6">
        <v>120</v>
      </c>
      <c r="I1282" s="6">
        <v>115</v>
      </c>
      <c r="J1282" s="6">
        <v>96</v>
      </c>
      <c r="K1282" s="6">
        <v>85</v>
      </c>
      <c r="L1282" s="6">
        <v>81</v>
      </c>
      <c r="M1282" s="6">
        <v>76</v>
      </c>
    </row>
    <row r="1283" spans="2:13" x14ac:dyDescent="0.25">
      <c r="B1283" s="8" t="s">
        <v>57368</v>
      </c>
      <c r="C1283" s="6">
        <v>450</v>
      </c>
      <c r="D1283" s="6">
        <v>478</v>
      </c>
      <c r="E1283" s="6">
        <v>490</v>
      </c>
      <c r="F1283" s="6">
        <v>509</v>
      </c>
      <c r="G1283" s="6">
        <v>542</v>
      </c>
      <c r="H1283" s="6">
        <v>541</v>
      </c>
      <c r="I1283" s="6">
        <v>552</v>
      </c>
      <c r="J1283" s="6">
        <v>550</v>
      </c>
      <c r="K1283" s="6">
        <v>532</v>
      </c>
      <c r="L1283" s="6">
        <v>547</v>
      </c>
      <c r="M1283" s="6">
        <v>533</v>
      </c>
    </row>
    <row r="1284" spans="2:13" x14ac:dyDescent="0.25">
      <c r="B1284" s="8" t="s">
        <v>57369</v>
      </c>
      <c r="C1284" s="6">
        <v>43</v>
      </c>
      <c r="D1284" s="6">
        <v>40</v>
      </c>
      <c r="E1284" s="6">
        <v>41</v>
      </c>
      <c r="F1284" s="6">
        <v>42</v>
      </c>
      <c r="G1284" s="6">
        <v>41</v>
      </c>
      <c r="H1284" s="6">
        <v>44</v>
      </c>
      <c r="I1284" s="6">
        <v>41</v>
      </c>
      <c r="J1284" s="6">
        <v>42</v>
      </c>
      <c r="K1284" s="6">
        <v>43</v>
      </c>
      <c r="L1284" s="6">
        <v>45</v>
      </c>
      <c r="M1284" s="6">
        <v>44</v>
      </c>
    </row>
    <row r="1285" spans="2:13" x14ac:dyDescent="0.25">
      <c r="B1285" s="8" t="s">
        <v>57370</v>
      </c>
      <c r="C1285" s="6">
        <v>577</v>
      </c>
      <c r="D1285" s="6">
        <v>562</v>
      </c>
      <c r="E1285" s="6">
        <v>532</v>
      </c>
      <c r="F1285" s="6">
        <v>507</v>
      </c>
      <c r="G1285" s="6">
        <v>500</v>
      </c>
      <c r="H1285" s="6">
        <v>493</v>
      </c>
      <c r="I1285" s="6">
        <v>467</v>
      </c>
      <c r="J1285" s="6">
        <v>448</v>
      </c>
      <c r="K1285" s="6">
        <v>426</v>
      </c>
      <c r="L1285" s="6">
        <v>420</v>
      </c>
      <c r="M1285" s="6">
        <v>421</v>
      </c>
    </row>
    <row r="1286" spans="2:13" x14ac:dyDescent="0.25">
      <c r="B1286" s="8" t="s">
        <v>57371</v>
      </c>
      <c r="C1286" s="6">
        <v>205</v>
      </c>
      <c r="D1286" s="6">
        <v>188</v>
      </c>
      <c r="E1286" s="6">
        <v>182</v>
      </c>
      <c r="F1286" s="6">
        <v>173</v>
      </c>
      <c r="G1286" s="6">
        <v>158</v>
      </c>
      <c r="H1286" s="6">
        <v>151</v>
      </c>
      <c r="I1286" s="6">
        <v>134</v>
      </c>
      <c r="J1286" s="6">
        <v>114</v>
      </c>
      <c r="K1286" s="6">
        <v>108</v>
      </c>
      <c r="L1286" s="6">
        <v>93</v>
      </c>
      <c r="M1286" s="6">
        <v>104</v>
      </c>
    </row>
    <row r="1287" spans="2:13" x14ac:dyDescent="0.25">
      <c r="B1287" s="8" t="s">
        <v>57372</v>
      </c>
      <c r="C1287" s="6">
        <v>350</v>
      </c>
      <c r="D1287" s="6">
        <v>378</v>
      </c>
      <c r="E1287" s="6">
        <v>384</v>
      </c>
      <c r="F1287" s="6">
        <v>406</v>
      </c>
      <c r="G1287" s="6">
        <v>418</v>
      </c>
      <c r="H1287" s="6">
        <v>427</v>
      </c>
      <c r="I1287" s="6">
        <v>435</v>
      </c>
      <c r="J1287" s="6">
        <v>419</v>
      </c>
      <c r="K1287" s="6">
        <v>436</v>
      </c>
      <c r="L1287" s="6">
        <v>456</v>
      </c>
      <c r="M1287" s="6">
        <v>433</v>
      </c>
    </row>
    <row r="1288" spans="2:13" x14ac:dyDescent="0.25">
      <c r="B1288" s="8" t="s">
        <v>57373</v>
      </c>
      <c r="C1288" s="6">
        <v>17</v>
      </c>
      <c r="D1288" s="6">
        <v>13</v>
      </c>
      <c r="E1288" s="6"/>
      <c r="F1288" s="6"/>
      <c r="G1288" s="6"/>
      <c r="H1288" s="6"/>
      <c r="I1288" s="6"/>
      <c r="J1288" s="6"/>
      <c r="K1288" s="6"/>
      <c r="L1288" s="6"/>
      <c r="M1288" s="6"/>
    </row>
    <row r="1289" spans="2:13" x14ac:dyDescent="0.25">
      <c r="B1289" s="8" t="s">
        <v>57374</v>
      </c>
      <c r="C1289" s="6">
        <v>254</v>
      </c>
      <c r="D1289" s="6">
        <v>247</v>
      </c>
      <c r="E1289" s="6">
        <v>241</v>
      </c>
      <c r="F1289" s="6">
        <v>241</v>
      </c>
      <c r="G1289" s="6">
        <v>242</v>
      </c>
      <c r="H1289" s="6">
        <v>237</v>
      </c>
      <c r="I1289" s="6">
        <v>239</v>
      </c>
      <c r="J1289" s="6">
        <v>235</v>
      </c>
      <c r="K1289" s="6">
        <v>237</v>
      </c>
      <c r="L1289" s="6">
        <v>211</v>
      </c>
      <c r="M1289" s="6">
        <v>209</v>
      </c>
    </row>
    <row r="1290" spans="2:13" x14ac:dyDescent="0.25">
      <c r="B1290" s="8" t="s">
        <v>57375</v>
      </c>
      <c r="C1290" s="6">
        <v>175</v>
      </c>
      <c r="D1290" s="6">
        <v>170</v>
      </c>
      <c r="E1290" s="6">
        <v>182</v>
      </c>
      <c r="F1290" s="6">
        <v>133</v>
      </c>
      <c r="G1290" s="6">
        <v>131</v>
      </c>
      <c r="H1290" s="6">
        <v>121</v>
      </c>
      <c r="I1290" s="6">
        <v>114</v>
      </c>
      <c r="J1290" s="6">
        <v>114</v>
      </c>
      <c r="K1290" s="6">
        <v>103</v>
      </c>
      <c r="L1290" s="6">
        <v>89</v>
      </c>
      <c r="M1290" s="6">
        <v>78</v>
      </c>
    </row>
    <row r="1291" spans="2:13" x14ac:dyDescent="0.25">
      <c r="B1291" s="8" t="s">
        <v>57376</v>
      </c>
      <c r="C1291" s="6">
        <v>509</v>
      </c>
      <c r="D1291" s="6">
        <v>479</v>
      </c>
      <c r="E1291" s="6">
        <v>476</v>
      </c>
      <c r="F1291" s="6">
        <v>462</v>
      </c>
      <c r="G1291" s="6">
        <v>448</v>
      </c>
      <c r="H1291" s="6">
        <v>430</v>
      </c>
      <c r="I1291" s="6">
        <v>398</v>
      </c>
      <c r="J1291" s="6">
        <v>358</v>
      </c>
      <c r="K1291" s="6">
        <v>354</v>
      </c>
      <c r="L1291" s="6">
        <v>351</v>
      </c>
      <c r="M1291" s="6">
        <v>338</v>
      </c>
    </row>
    <row r="1292" spans="2:13" x14ac:dyDescent="0.25">
      <c r="B1292" s="8" t="s">
        <v>57377</v>
      </c>
      <c r="C1292" s="6"/>
      <c r="D1292" s="6">
        <v>7</v>
      </c>
      <c r="E1292" s="6">
        <v>8</v>
      </c>
      <c r="F1292" s="6">
        <v>9</v>
      </c>
      <c r="G1292" s="6"/>
      <c r="H1292" s="6"/>
      <c r="I1292" s="6"/>
      <c r="J1292" s="6"/>
      <c r="K1292" s="6"/>
      <c r="L1292" s="6"/>
      <c r="M1292" s="6"/>
    </row>
    <row r="1293" spans="2:13" x14ac:dyDescent="0.25">
      <c r="B1293" s="8" t="s">
        <v>57378</v>
      </c>
      <c r="C1293" s="6">
        <v>423</v>
      </c>
      <c r="D1293" s="6">
        <v>404</v>
      </c>
      <c r="E1293" s="6">
        <v>383</v>
      </c>
      <c r="F1293" s="6">
        <v>383</v>
      </c>
      <c r="G1293" s="6">
        <v>368</v>
      </c>
      <c r="H1293" s="6">
        <v>370</v>
      </c>
      <c r="I1293" s="6">
        <v>350</v>
      </c>
      <c r="J1293" s="6">
        <v>342</v>
      </c>
      <c r="K1293" s="6">
        <v>318</v>
      </c>
      <c r="L1293" s="6">
        <v>306</v>
      </c>
      <c r="M1293" s="6">
        <v>317</v>
      </c>
    </row>
    <row r="1294" spans="2:13" x14ac:dyDescent="0.25">
      <c r="B1294" s="8" t="s">
        <v>57379</v>
      </c>
      <c r="C1294" s="6">
        <v>386</v>
      </c>
      <c r="D1294" s="6">
        <v>392</v>
      </c>
      <c r="E1294" s="6">
        <v>341</v>
      </c>
      <c r="F1294" s="6">
        <v>360</v>
      </c>
      <c r="G1294" s="6">
        <v>399</v>
      </c>
      <c r="H1294" s="6">
        <v>392</v>
      </c>
      <c r="I1294" s="6">
        <v>409</v>
      </c>
      <c r="J1294" s="6">
        <v>432</v>
      </c>
      <c r="K1294" s="6">
        <v>435</v>
      </c>
      <c r="L1294" s="6">
        <v>421</v>
      </c>
      <c r="M1294" s="6">
        <v>427</v>
      </c>
    </row>
    <row r="1295" spans="2:13" x14ac:dyDescent="0.25">
      <c r="B1295" s="8" t="s">
        <v>57380</v>
      </c>
      <c r="C1295" s="6">
        <v>59</v>
      </c>
      <c r="D1295" s="6">
        <v>63</v>
      </c>
      <c r="E1295" s="6">
        <v>74</v>
      </c>
      <c r="F1295" s="6">
        <v>83</v>
      </c>
      <c r="G1295" s="6">
        <v>80</v>
      </c>
      <c r="H1295" s="6">
        <v>93</v>
      </c>
      <c r="I1295" s="6">
        <v>100</v>
      </c>
      <c r="J1295" s="6">
        <v>105</v>
      </c>
      <c r="K1295" s="6">
        <v>102</v>
      </c>
      <c r="L1295" s="6">
        <v>101</v>
      </c>
      <c r="M1295" s="6">
        <v>92</v>
      </c>
    </row>
    <row r="1296" spans="2:13" x14ac:dyDescent="0.25">
      <c r="B1296" s="8" t="s">
        <v>57381</v>
      </c>
      <c r="C1296" s="6">
        <v>304</v>
      </c>
      <c r="D1296" s="6">
        <v>295</v>
      </c>
      <c r="E1296" s="6">
        <v>304</v>
      </c>
      <c r="F1296" s="6">
        <v>417</v>
      </c>
      <c r="G1296" s="6">
        <v>411</v>
      </c>
      <c r="H1296" s="6">
        <v>408</v>
      </c>
      <c r="I1296" s="6">
        <v>411</v>
      </c>
      <c r="J1296" s="6">
        <v>386</v>
      </c>
      <c r="K1296" s="6">
        <v>370</v>
      </c>
      <c r="L1296" s="6">
        <v>389</v>
      </c>
      <c r="M1296" s="6">
        <v>376</v>
      </c>
    </row>
    <row r="1297" spans="2:13" x14ac:dyDescent="0.25">
      <c r="B1297" s="8" t="s">
        <v>57382</v>
      </c>
      <c r="C1297" s="6">
        <v>101</v>
      </c>
      <c r="D1297" s="6">
        <v>96</v>
      </c>
      <c r="E1297" s="6">
        <v>94</v>
      </c>
      <c r="F1297" s="6"/>
      <c r="G1297" s="6"/>
      <c r="H1297" s="6"/>
      <c r="I1297" s="6"/>
      <c r="J1297" s="6"/>
      <c r="K1297" s="6"/>
      <c r="L1297" s="6"/>
      <c r="M1297" s="6"/>
    </row>
    <row r="1298" spans="2:13" x14ac:dyDescent="0.25">
      <c r="B1298" s="8" t="s">
        <v>57383</v>
      </c>
      <c r="C1298" s="6">
        <v>416</v>
      </c>
      <c r="D1298" s="6">
        <v>411</v>
      </c>
      <c r="E1298" s="6">
        <v>412</v>
      </c>
      <c r="F1298" s="6">
        <v>445</v>
      </c>
      <c r="G1298" s="6">
        <v>415</v>
      </c>
      <c r="H1298" s="6">
        <v>414</v>
      </c>
      <c r="I1298" s="6">
        <v>410</v>
      </c>
      <c r="J1298" s="6">
        <v>378</v>
      </c>
      <c r="K1298" s="6">
        <v>344</v>
      </c>
      <c r="L1298" s="6">
        <v>336</v>
      </c>
      <c r="M1298" s="6">
        <v>322</v>
      </c>
    </row>
    <row r="1299" spans="2:13" x14ac:dyDescent="0.25">
      <c r="B1299" s="8" t="s">
        <v>57384</v>
      </c>
      <c r="C1299" s="6">
        <v>153</v>
      </c>
      <c r="D1299" s="6">
        <v>149</v>
      </c>
      <c r="E1299" s="6">
        <v>147</v>
      </c>
      <c r="F1299" s="6">
        <v>136</v>
      </c>
      <c r="G1299" s="6">
        <v>136</v>
      </c>
      <c r="H1299" s="6">
        <v>132</v>
      </c>
      <c r="I1299" s="6">
        <v>127</v>
      </c>
      <c r="J1299" s="6">
        <v>117</v>
      </c>
      <c r="K1299" s="6">
        <v>114</v>
      </c>
      <c r="L1299" s="6">
        <v>119</v>
      </c>
      <c r="M1299" s="6">
        <v>113</v>
      </c>
    </row>
    <row r="1300" spans="2:13" x14ac:dyDescent="0.25">
      <c r="B1300" s="8" t="s">
        <v>57385</v>
      </c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</row>
    <row r="1301" spans="2:13" x14ac:dyDescent="0.25">
      <c r="B1301" s="8" t="s">
        <v>57386</v>
      </c>
      <c r="C1301" s="6">
        <v>603</v>
      </c>
      <c r="D1301" s="6">
        <v>647</v>
      </c>
      <c r="E1301" s="6">
        <v>652</v>
      </c>
      <c r="F1301" s="6">
        <v>693</v>
      </c>
      <c r="G1301" s="6">
        <v>711</v>
      </c>
      <c r="H1301" s="6">
        <v>723</v>
      </c>
      <c r="I1301" s="6">
        <v>709</v>
      </c>
      <c r="J1301" s="6">
        <v>666</v>
      </c>
      <c r="K1301" s="6">
        <v>695</v>
      </c>
      <c r="L1301" s="6">
        <v>714</v>
      </c>
      <c r="M1301" s="6">
        <v>665</v>
      </c>
    </row>
    <row r="1302" spans="2:13" x14ac:dyDescent="0.25">
      <c r="B1302" s="8" t="s">
        <v>57387</v>
      </c>
      <c r="C1302" s="6">
        <v>7</v>
      </c>
      <c r="D1302" s="6">
        <v>8</v>
      </c>
      <c r="E1302" s="6">
        <v>6</v>
      </c>
      <c r="F1302" s="6">
        <v>5</v>
      </c>
      <c r="G1302" s="6"/>
      <c r="H1302" s="6"/>
      <c r="I1302" s="6"/>
      <c r="J1302" s="6"/>
      <c r="K1302" s="6"/>
      <c r="L1302" s="6"/>
      <c r="M1302" s="6"/>
    </row>
    <row r="1303" spans="2:13" x14ac:dyDescent="0.25">
      <c r="B1303" s="8" t="s">
        <v>57388</v>
      </c>
      <c r="C1303" s="6">
        <v>82</v>
      </c>
      <c r="D1303" s="6">
        <v>73</v>
      </c>
      <c r="E1303" s="6">
        <v>85</v>
      </c>
      <c r="F1303" s="6">
        <v>76</v>
      </c>
      <c r="G1303" s="6">
        <v>63</v>
      </c>
      <c r="H1303" s="6">
        <v>45</v>
      </c>
      <c r="I1303" s="6">
        <v>54</v>
      </c>
      <c r="J1303" s="6">
        <v>64</v>
      </c>
      <c r="K1303" s="6">
        <v>15</v>
      </c>
      <c r="L1303" s="6">
        <v>20</v>
      </c>
      <c r="M1303" s="6">
        <v>21</v>
      </c>
    </row>
    <row r="1304" spans="2:13" x14ac:dyDescent="0.25">
      <c r="B1304" s="8" t="s">
        <v>57389</v>
      </c>
      <c r="C1304" s="6">
        <v>170</v>
      </c>
      <c r="D1304" s="6">
        <v>142</v>
      </c>
      <c r="E1304" s="6">
        <v>137</v>
      </c>
      <c r="F1304" s="6">
        <v>130</v>
      </c>
      <c r="G1304" s="6">
        <v>110</v>
      </c>
      <c r="H1304" s="6">
        <v>86</v>
      </c>
      <c r="I1304" s="6">
        <v>93</v>
      </c>
      <c r="J1304" s="6">
        <v>95</v>
      </c>
      <c r="K1304" s="6">
        <v>96</v>
      </c>
      <c r="L1304" s="6">
        <v>89</v>
      </c>
      <c r="M1304" s="6">
        <v>90</v>
      </c>
    </row>
    <row r="1305" spans="2:13" x14ac:dyDescent="0.25">
      <c r="B1305" s="8" t="s">
        <v>57390</v>
      </c>
      <c r="C1305" s="6">
        <v>493</v>
      </c>
      <c r="D1305" s="6">
        <v>481</v>
      </c>
      <c r="E1305" s="6">
        <v>494</v>
      </c>
      <c r="F1305" s="6">
        <v>537</v>
      </c>
      <c r="G1305" s="6">
        <v>550</v>
      </c>
      <c r="H1305" s="6">
        <v>551</v>
      </c>
      <c r="I1305" s="6">
        <v>533</v>
      </c>
      <c r="J1305" s="6">
        <v>519</v>
      </c>
      <c r="K1305" s="6">
        <v>525</v>
      </c>
      <c r="L1305" s="6">
        <v>500</v>
      </c>
      <c r="M1305" s="6">
        <v>483</v>
      </c>
    </row>
    <row r="1306" spans="2:13" x14ac:dyDescent="0.25">
      <c r="B1306" s="8" t="s">
        <v>57391</v>
      </c>
      <c r="C1306" s="6">
        <v>240</v>
      </c>
      <c r="D1306" s="6">
        <v>232</v>
      </c>
      <c r="E1306" s="6">
        <v>222</v>
      </c>
      <c r="F1306" s="6">
        <v>208</v>
      </c>
      <c r="G1306" s="6">
        <v>210</v>
      </c>
      <c r="H1306" s="6">
        <v>222</v>
      </c>
      <c r="I1306" s="6">
        <v>202</v>
      </c>
      <c r="J1306" s="6">
        <v>177</v>
      </c>
      <c r="K1306" s="6">
        <v>170</v>
      </c>
      <c r="L1306" s="6">
        <v>157</v>
      </c>
      <c r="M1306" s="6">
        <v>146</v>
      </c>
    </row>
    <row r="1307" spans="2:13" x14ac:dyDescent="0.25">
      <c r="B1307" s="8" t="s">
        <v>57392</v>
      </c>
      <c r="C1307" s="6">
        <v>270</v>
      </c>
      <c r="D1307" s="6">
        <v>254</v>
      </c>
      <c r="E1307" s="6">
        <v>241</v>
      </c>
      <c r="F1307" s="6">
        <v>182</v>
      </c>
      <c r="G1307" s="6">
        <v>192</v>
      </c>
      <c r="H1307" s="6">
        <v>184</v>
      </c>
      <c r="I1307" s="6">
        <v>178</v>
      </c>
      <c r="J1307" s="6">
        <v>159</v>
      </c>
      <c r="K1307" s="6">
        <v>147</v>
      </c>
      <c r="L1307" s="6">
        <v>142</v>
      </c>
      <c r="M1307" s="6">
        <v>130</v>
      </c>
    </row>
    <row r="1308" spans="2:13" x14ac:dyDescent="0.25">
      <c r="B1308" s="8" t="s">
        <v>57393</v>
      </c>
      <c r="C1308" s="6">
        <v>188</v>
      </c>
      <c r="D1308" s="6">
        <v>188</v>
      </c>
      <c r="E1308" s="6">
        <v>162</v>
      </c>
      <c r="F1308" s="6"/>
      <c r="G1308" s="6"/>
      <c r="H1308" s="6"/>
      <c r="I1308" s="6"/>
      <c r="J1308" s="6"/>
      <c r="K1308" s="6"/>
      <c r="L1308" s="6"/>
      <c r="M1308" s="6"/>
    </row>
    <row r="1309" spans="2:13" x14ac:dyDescent="0.25">
      <c r="B1309" s="8" t="s">
        <v>57394</v>
      </c>
      <c r="C1309" s="6">
        <v>435</v>
      </c>
      <c r="D1309" s="6">
        <v>414</v>
      </c>
      <c r="E1309" s="6">
        <v>423</v>
      </c>
      <c r="F1309" s="6">
        <v>499</v>
      </c>
      <c r="G1309" s="6">
        <v>486</v>
      </c>
      <c r="H1309" s="6">
        <v>466</v>
      </c>
      <c r="I1309" s="6">
        <v>490</v>
      </c>
      <c r="J1309" s="6">
        <v>488</v>
      </c>
      <c r="K1309" s="6">
        <v>486</v>
      </c>
      <c r="L1309" s="6">
        <v>446</v>
      </c>
      <c r="M1309" s="6">
        <v>478</v>
      </c>
    </row>
    <row r="1310" spans="2:13" x14ac:dyDescent="0.25">
      <c r="B1310" s="8" t="s">
        <v>57395</v>
      </c>
      <c r="C1310" s="6">
        <v>542</v>
      </c>
      <c r="D1310" s="6">
        <v>508</v>
      </c>
      <c r="E1310" s="6">
        <v>476</v>
      </c>
      <c r="F1310" s="6">
        <v>496</v>
      </c>
      <c r="G1310" s="6">
        <v>508</v>
      </c>
      <c r="H1310" s="6">
        <v>497</v>
      </c>
      <c r="I1310" s="6">
        <v>516</v>
      </c>
      <c r="J1310" s="6">
        <v>507</v>
      </c>
      <c r="K1310" s="6">
        <v>503</v>
      </c>
      <c r="L1310" s="6">
        <v>463</v>
      </c>
      <c r="M1310" s="6">
        <v>463</v>
      </c>
    </row>
    <row r="1311" spans="2:13" x14ac:dyDescent="0.25">
      <c r="B1311" s="8" t="s">
        <v>57396</v>
      </c>
      <c r="C1311" s="6">
        <v>544</v>
      </c>
      <c r="D1311" s="6">
        <v>507</v>
      </c>
      <c r="E1311" s="6">
        <v>508</v>
      </c>
      <c r="F1311" s="6">
        <v>655</v>
      </c>
      <c r="G1311" s="6">
        <v>645</v>
      </c>
      <c r="H1311" s="6">
        <v>640</v>
      </c>
      <c r="I1311" s="6">
        <v>645</v>
      </c>
      <c r="J1311" s="6">
        <v>628</v>
      </c>
      <c r="K1311" s="6">
        <v>600</v>
      </c>
      <c r="L1311" s="6">
        <v>597</v>
      </c>
      <c r="M1311" s="6">
        <v>597</v>
      </c>
    </row>
    <row r="1312" spans="2:13" x14ac:dyDescent="0.25">
      <c r="B1312" s="8" t="s">
        <v>57397</v>
      </c>
      <c r="C1312" s="6">
        <v>366</v>
      </c>
      <c r="D1312" s="6">
        <v>375</v>
      </c>
      <c r="E1312" s="6">
        <v>341</v>
      </c>
      <c r="F1312" s="6"/>
      <c r="G1312" s="6"/>
      <c r="H1312" s="6"/>
      <c r="I1312" s="6"/>
      <c r="J1312" s="6"/>
      <c r="K1312" s="6"/>
      <c r="L1312" s="6"/>
      <c r="M1312" s="6"/>
    </row>
    <row r="1313" spans="2:13" x14ac:dyDescent="0.25">
      <c r="B1313" s="8" t="s">
        <v>57398</v>
      </c>
      <c r="C1313" s="6">
        <v>440</v>
      </c>
      <c r="D1313" s="6">
        <v>418</v>
      </c>
      <c r="E1313" s="6">
        <v>427</v>
      </c>
      <c r="F1313" s="6">
        <v>579</v>
      </c>
      <c r="G1313" s="6">
        <v>537</v>
      </c>
      <c r="H1313" s="6">
        <v>508</v>
      </c>
      <c r="I1313" s="6">
        <v>504</v>
      </c>
      <c r="J1313" s="6">
        <v>483</v>
      </c>
      <c r="K1313" s="6">
        <v>482</v>
      </c>
      <c r="L1313" s="6">
        <v>440</v>
      </c>
      <c r="M1313" s="6">
        <v>428</v>
      </c>
    </row>
    <row r="1314" spans="2:13" x14ac:dyDescent="0.25">
      <c r="B1314" s="8" t="s">
        <v>57399</v>
      </c>
      <c r="C1314" s="6">
        <v>407</v>
      </c>
      <c r="D1314" s="6">
        <v>408</v>
      </c>
      <c r="E1314" s="6">
        <v>377</v>
      </c>
      <c r="F1314" s="6"/>
      <c r="G1314" s="6"/>
      <c r="H1314" s="6"/>
      <c r="I1314" s="6"/>
      <c r="J1314" s="6"/>
      <c r="K1314" s="6"/>
      <c r="L1314" s="6"/>
      <c r="M1314" s="6"/>
    </row>
    <row r="1315" spans="2:13" x14ac:dyDescent="0.25">
      <c r="B1315" s="8" t="s">
        <v>57400</v>
      </c>
      <c r="C1315" s="6">
        <v>520</v>
      </c>
      <c r="D1315" s="6">
        <v>504</v>
      </c>
      <c r="E1315" s="6">
        <v>480</v>
      </c>
      <c r="F1315" s="6">
        <v>634</v>
      </c>
      <c r="G1315" s="6">
        <v>631</v>
      </c>
      <c r="H1315" s="6">
        <v>630</v>
      </c>
      <c r="I1315" s="6">
        <v>624</v>
      </c>
      <c r="J1315" s="6">
        <v>619</v>
      </c>
      <c r="K1315" s="6">
        <v>623</v>
      </c>
      <c r="L1315" s="6">
        <v>610</v>
      </c>
      <c r="M1315" s="6">
        <v>579</v>
      </c>
    </row>
    <row r="1316" spans="2:13" x14ac:dyDescent="0.25">
      <c r="B1316" s="8" t="s">
        <v>57401</v>
      </c>
      <c r="C1316" s="6">
        <v>428</v>
      </c>
      <c r="D1316" s="6">
        <v>420</v>
      </c>
      <c r="E1316" s="6">
        <v>417</v>
      </c>
      <c r="F1316" s="6">
        <v>484</v>
      </c>
      <c r="G1316" s="6">
        <v>467</v>
      </c>
      <c r="H1316" s="6">
        <v>461</v>
      </c>
      <c r="I1316" s="6">
        <v>468</v>
      </c>
      <c r="J1316" s="6">
        <v>471</v>
      </c>
      <c r="K1316" s="6">
        <v>469</v>
      </c>
      <c r="L1316" s="6">
        <v>494</v>
      </c>
      <c r="M1316" s="6">
        <v>550</v>
      </c>
    </row>
    <row r="1317" spans="2:13" x14ac:dyDescent="0.25">
      <c r="B1317" s="8" t="s">
        <v>57402</v>
      </c>
      <c r="C1317" s="6">
        <v>463</v>
      </c>
      <c r="D1317" s="6">
        <v>507</v>
      </c>
      <c r="E1317" s="6">
        <v>529</v>
      </c>
      <c r="F1317" s="6">
        <v>1064</v>
      </c>
      <c r="G1317" s="6">
        <v>967</v>
      </c>
      <c r="H1317" s="6">
        <v>977</v>
      </c>
      <c r="I1317" s="6">
        <v>933</v>
      </c>
      <c r="J1317" s="6">
        <v>896</v>
      </c>
      <c r="K1317" s="6">
        <v>825</v>
      </c>
      <c r="L1317" s="6">
        <v>868</v>
      </c>
      <c r="M1317" s="6">
        <v>853</v>
      </c>
    </row>
    <row r="1318" spans="2:13" x14ac:dyDescent="0.25">
      <c r="B1318" s="8" t="s">
        <v>57403</v>
      </c>
      <c r="C1318" s="6">
        <v>483</v>
      </c>
      <c r="D1318" s="6">
        <v>468</v>
      </c>
      <c r="E1318" s="6">
        <v>434</v>
      </c>
      <c r="F1318" s="6"/>
      <c r="G1318" s="6"/>
      <c r="H1318" s="6"/>
      <c r="I1318" s="6"/>
      <c r="J1318" s="6"/>
      <c r="K1318" s="6"/>
      <c r="L1318" s="6"/>
      <c r="M1318" s="6"/>
    </row>
    <row r="1319" spans="2:13" x14ac:dyDescent="0.25">
      <c r="B1319" s="8" t="s">
        <v>57404</v>
      </c>
      <c r="C1319" s="6">
        <v>522</v>
      </c>
      <c r="D1319" s="6">
        <v>526</v>
      </c>
      <c r="E1319" s="6">
        <v>519</v>
      </c>
      <c r="F1319" s="6">
        <v>479</v>
      </c>
      <c r="G1319" s="6">
        <v>471</v>
      </c>
      <c r="H1319" s="6">
        <v>463</v>
      </c>
      <c r="I1319" s="6">
        <v>441</v>
      </c>
      <c r="J1319" s="6">
        <v>420</v>
      </c>
      <c r="K1319" s="6">
        <v>392</v>
      </c>
      <c r="L1319" s="6">
        <v>368</v>
      </c>
      <c r="M1319" s="6">
        <v>389</v>
      </c>
    </row>
    <row r="1320" spans="2:13" x14ac:dyDescent="0.25">
      <c r="B1320" s="8" t="s">
        <v>57405</v>
      </c>
      <c r="C1320" s="6">
        <v>666</v>
      </c>
      <c r="D1320" s="6">
        <v>652</v>
      </c>
      <c r="E1320" s="6">
        <v>600</v>
      </c>
      <c r="F1320" s="6">
        <v>621</v>
      </c>
      <c r="G1320" s="6">
        <v>533</v>
      </c>
      <c r="H1320" s="6">
        <v>544</v>
      </c>
      <c r="I1320" s="6">
        <v>528</v>
      </c>
      <c r="J1320" s="6">
        <v>483</v>
      </c>
      <c r="K1320" s="6">
        <v>485</v>
      </c>
      <c r="L1320" s="6">
        <v>476</v>
      </c>
      <c r="M1320" s="6">
        <v>478</v>
      </c>
    </row>
    <row r="1321" spans="2:13" x14ac:dyDescent="0.25">
      <c r="B1321" s="8" t="s">
        <v>57406</v>
      </c>
      <c r="C1321" s="6">
        <v>28</v>
      </c>
      <c r="D1321" s="6">
        <v>25</v>
      </c>
      <c r="E1321" s="6">
        <v>23</v>
      </c>
      <c r="F1321" s="6">
        <v>25</v>
      </c>
      <c r="G1321" s="6">
        <v>24</v>
      </c>
      <c r="H1321" s="6">
        <v>26</v>
      </c>
      <c r="I1321" s="6">
        <v>23</v>
      </c>
      <c r="J1321" s="6">
        <v>27</v>
      </c>
      <c r="K1321" s="6">
        <v>28</v>
      </c>
      <c r="L1321" s="6">
        <v>33</v>
      </c>
      <c r="M1321" s="6">
        <v>36</v>
      </c>
    </row>
    <row r="1322" spans="2:13" x14ac:dyDescent="0.25">
      <c r="B1322" s="8" t="s">
        <v>57407</v>
      </c>
      <c r="C1322" s="6">
        <v>257</v>
      </c>
      <c r="D1322" s="6">
        <v>258</v>
      </c>
      <c r="E1322" s="6">
        <v>256</v>
      </c>
      <c r="F1322" s="6">
        <v>261</v>
      </c>
      <c r="G1322" s="6">
        <v>280</v>
      </c>
      <c r="H1322" s="6">
        <v>281</v>
      </c>
      <c r="I1322" s="6">
        <v>284</v>
      </c>
      <c r="J1322" s="6">
        <v>271</v>
      </c>
      <c r="K1322" s="6">
        <v>274</v>
      </c>
      <c r="L1322" s="6">
        <v>279</v>
      </c>
      <c r="M1322" s="6">
        <v>264</v>
      </c>
    </row>
    <row r="1323" spans="2:13" x14ac:dyDescent="0.25">
      <c r="B1323" s="8" t="s">
        <v>57408</v>
      </c>
      <c r="C1323" s="6">
        <v>61</v>
      </c>
      <c r="D1323" s="6">
        <v>63</v>
      </c>
      <c r="E1323" s="6">
        <v>48</v>
      </c>
      <c r="F1323" s="6">
        <v>72</v>
      </c>
      <c r="G1323" s="6">
        <v>77</v>
      </c>
      <c r="H1323" s="6">
        <v>65</v>
      </c>
      <c r="I1323" s="6">
        <v>56</v>
      </c>
      <c r="J1323" s="6">
        <v>50</v>
      </c>
      <c r="K1323" s="6">
        <v>52</v>
      </c>
      <c r="L1323" s="6">
        <v>57</v>
      </c>
      <c r="M1323" s="6">
        <v>37</v>
      </c>
    </row>
    <row r="1324" spans="2:13" x14ac:dyDescent="0.25">
      <c r="B1324" s="8" t="s">
        <v>57409</v>
      </c>
      <c r="C1324" s="6">
        <v>31</v>
      </c>
      <c r="D1324" s="6">
        <v>20</v>
      </c>
      <c r="E1324" s="6">
        <v>9</v>
      </c>
      <c r="F1324" s="6">
        <v>18</v>
      </c>
      <c r="G1324" s="6">
        <v>22</v>
      </c>
      <c r="H1324" s="6">
        <v>21</v>
      </c>
      <c r="I1324" s="6">
        <v>30</v>
      </c>
      <c r="J1324" s="6">
        <v>21</v>
      </c>
      <c r="K1324" s="6"/>
      <c r="L1324" s="6"/>
      <c r="M1324" s="6"/>
    </row>
    <row r="1325" spans="2:13" x14ac:dyDescent="0.25">
      <c r="B1325" s="8" t="s">
        <v>57410</v>
      </c>
      <c r="C1325" s="6">
        <v>771</v>
      </c>
      <c r="D1325" s="6">
        <v>768</v>
      </c>
      <c r="E1325" s="6">
        <v>773</v>
      </c>
      <c r="F1325" s="6">
        <v>781</v>
      </c>
      <c r="G1325" s="6">
        <v>805</v>
      </c>
      <c r="H1325" s="6">
        <v>801</v>
      </c>
      <c r="I1325" s="6">
        <v>789</v>
      </c>
      <c r="J1325" s="6">
        <v>798</v>
      </c>
      <c r="K1325" s="6">
        <v>858</v>
      </c>
      <c r="L1325" s="6">
        <v>861</v>
      </c>
      <c r="M1325" s="6">
        <v>872</v>
      </c>
    </row>
    <row r="1326" spans="2:13" x14ac:dyDescent="0.25">
      <c r="B1326" s="8" t="s">
        <v>57411</v>
      </c>
      <c r="C1326" s="6">
        <v>259</v>
      </c>
      <c r="D1326" s="6">
        <v>243</v>
      </c>
      <c r="E1326" s="6">
        <v>227</v>
      </c>
      <c r="F1326" s="6">
        <v>237</v>
      </c>
      <c r="G1326" s="6">
        <v>225</v>
      </c>
      <c r="H1326" s="6">
        <v>236</v>
      </c>
      <c r="I1326" s="6">
        <v>249</v>
      </c>
      <c r="J1326" s="6">
        <v>251</v>
      </c>
      <c r="K1326" s="6">
        <v>248</v>
      </c>
      <c r="L1326" s="6">
        <v>247</v>
      </c>
      <c r="M1326" s="6">
        <v>252</v>
      </c>
    </row>
    <row r="1327" spans="2:13" x14ac:dyDescent="0.25">
      <c r="B1327" s="8" t="s">
        <v>57412</v>
      </c>
      <c r="C1327" s="6">
        <v>328</v>
      </c>
      <c r="D1327" s="6">
        <v>328</v>
      </c>
      <c r="E1327" s="6">
        <v>324</v>
      </c>
      <c r="F1327" s="6">
        <v>316</v>
      </c>
      <c r="G1327" s="6">
        <v>318</v>
      </c>
      <c r="H1327" s="6">
        <v>301</v>
      </c>
      <c r="I1327" s="6">
        <v>300</v>
      </c>
      <c r="J1327" s="6">
        <v>283</v>
      </c>
      <c r="K1327" s="6">
        <v>280</v>
      </c>
      <c r="L1327" s="6">
        <v>277</v>
      </c>
      <c r="M1327" s="6">
        <v>258</v>
      </c>
    </row>
    <row r="1328" spans="2:13" x14ac:dyDescent="0.25">
      <c r="B1328" s="8" t="s">
        <v>57413</v>
      </c>
      <c r="C1328" s="6">
        <v>143</v>
      </c>
      <c r="D1328" s="6">
        <v>149</v>
      </c>
      <c r="E1328" s="6">
        <v>153</v>
      </c>
      <c r="F1328" s="6">
        <v>161</v>
      </c>
      <c r="G1328" s="6">
        <v>155</v>
      </c>
      <c r="H1328" s="6">
        <v>163</v>
      </c>
      <c r="I1328" s="6">
        <v>166</v>
      </c>
      <c r="J1328" s="6">
        <v>167</v>
      </c>
      <c r="K1328" s="6">
        <v>170</v>
      </c>
      <c r="L1328" s="6">
        <v>178</v>
      </c>
      <c r="M1328" s="6">
        <v>188</v>
      </c>
    </row>
    <row r="1329" spans="2:13" x14ac:dyDescent="0.25">
      <c r="B1329" s="8" t="s">
        <v>57414</v>
      </c>
      <c r="C1329" s="6">
        <v>126</v>
      </c>
      <c r="D1329" s="6">
        <v>100</v>
      </c>
      <c r="E1329" s="6">
        <v>87</v>
      </c>
      <c r="F1329" s="6">
        <v>70</v>
      </c>
      <c r="G1329" s="6">
        <v>73</v>
      </c>
      <c r="H1329" s="6">
        <v>65</v>
      </c>
      <c r="I1329" s="6">
        <v>66</v>
      </c>
      <c r="J1329" s="6">
        <v>72</v>
      </c>
      <c r="K1329" s="6">
        <v>86</v>
      </c>
      <c r="L1329" s="6">
        <v>100</v>
      </c>
      <c r="M1329" s="6">
        <v>110</v>
      </c>
    </row>
    <row r="1330" spans="2:13" x14ac:dyDescent="0.25">
      <c r="B1330" s="8" t="s">
        <v>57415</v>
      </c>
      <c r="C1330" s="6">
        <v>382</v>
      </c>
      <c r="D1330" s="6">
        <v>387</v>
      </c>
      <c r="E1330" s="6">
        <v>388</v>
      </c>
      <c r="F1330" s="6">
        <v>383</v>
      </c>
      <c r="G1330" s="6">
        <v>398</v>
      </c>
      <c r="H1330" s="6">
        <v>425</v>
      </c>
      <c r="I1330" s="6">
        <v>450</v>
      </c>
      <c r="J1330" s="6">
        <v>436</v>
      </c>
      <c r="K1330" s="6">
        <v>426</v>
      </c>
      <c r="L1330" s="6">
        <v>438</v>
      </c>
      <c r="M1330" s="6">
        <v>430</v>
      </c>
    </row>
    <row r="1331" spans="2:13" x14ac:dyDescent="0.25">
      <c r="B1331" s="8" t="s">
        <v>57416</v>
      </c>
      <c r="C1331" s="6">
        <v>980</v>
      </c>
      <c r="D1331" s="6">
        <v>992</v>
      </c>
      <c r="E1331" s="6">
        <v>1000</v>
      </c>
      <c r="F1331" s="6">
        <v>1011</v>
      </c>
      <c r="G1331" s="6">
        <v>987</v>
      </c>
      <c r="H1331" s="6">
        <v>976</v>
      </c>
      <c r="I1331" s="6">
        <v>992</v>
      </c>
      <c r="J1331" s="6">
        <v>973</v>
      </c>
      <c r="K1331" s="6">
        <v>946</v>
      </c>
      <c r="L1331" s="6">
        <v>961</v>
      </c>
      <c r="M1331" s="6">
        <v>978</v>
      </c>
    </row>
    <row r="1332" spans="2:13" x14ac:dyDescent="0.25">
      <c r="B1332" s="8" t="s">
        <v>57417</v>
      </c>
      <c r="C1332" s="6">
        <v>251</v>
      </c>
      <c r="D1332" s="6">
        <v>250</v>
      </c>
      <c r="E1332" s="6">
        <v>222</v>
      </c>
      <c r="F1332" s="6">
        <v>233</v>
      </c>
      <c r="G1332" s="6">
        <v>223</v>
      </c>
      <c r="H1332" s="6">
        <v>224</v>
      </c>
      <c r="I1332" s="6">
        <v>225</v>
      </c>
      <c r="J1332" s="6">
        <v>217</v>
      </c>
      <c r="K1332" s="6">
        <v>217</v>
      </c>
      <c r="L1332" s="6">
        <v>208</v>
      </c>
      <c r="M1332" s="6">
        <v>209</v>
      </c>
    </row>
    <row r="1333" spans="2:13" x14ac:dyDescent="0.25">
      <c r="B1333" s="8" t="s">
        <v>57418</v>
      </c>
      <c r="C1333" s="6">
        <v>27</v>
      </c>
      <c r="D1333" s="6">
        <v>24</v>
      </c>
      <c r="E1333" s="6">
        <v>15</v>
      </c>
      <c r="F1333" s="6">
        <v>16</v>
      </c>
      <c r="G1333" s="6"/>
      <c r="H1333" s="6"/>
      <c r="I1333" s="6"/>
      <c r="J1333" s="6"/>
      <c r="K1333" s="6"/>
      <c r="L1333" s="6"/>
      <c r="M1333" s="6"/>
    </row>
    <row r="1334" spans="2:13" x14ac:dyDescent="0.25">
      <c r="B1334" s="8" t="s">
        <v>57419</v>
      </c>
      <c r="C1334" s="6">
        <v>562</v>
      </c>
      <c r="D1334" s="6">
        <v>579</v>
      </c>
      <c r="E1334" s="6">
        <v>572</v>
      </c>
      <c r="F1334" s="6">
        <v>588</v>
      </c>
      <c r="G1334" s="6">
        <v>546</v>
      </c>
      <c r="H1334" s="6">
        <v>516</v>
      </c>
      <c r="I1334" s="6">
        <v>495</v>
      </c>
      <c r="J1334" s="6">
        <v>497</v>
      </c>
      <c r="K1334" s="6">
        <v>523</v>
      </c>
      <c r="L1334" s="6">
        <v>513</v>
      </c>
      <c r="M1334" s="6">
        <v>539</v>
      </c>
    </row>
    <row r="1335" spans="2:13" x14ac:dyDescent="0.25">
      <c r="B1335" s="8" t="s">
        <v>57420</v>
      </c>
      <c r="C1335" s="6">
        <v>177</v>
      </c>
      <c r="D1335" s="6">
        <v>164</v>
      </c>
      <c r="E1335" s="6">
        <v>156</v>
      </c>
      <c r="F1335" s="6">
        <v>154</v>
      </c>
      <c r="G1335" s="6">
        <v>149</v>
      </c>
      <c r="H1335" s="6">
        <v>150</v>
      </c>
      <c r="I1335" s="6">
        <v>163</v>
      </c>
      <c r="J1335" s="6">
        <v>158</v>
      </c>
      <c r="K1335" s="6">
        <v>143</v>
      </c>
      <c r="L1335" s="6">
        <v>154</v>
      </c>
      <c r="M1335" s="6">
        <v>149</v>
      </c>
    </row>
    <row r="1336" spans="2:13" x14ac:dyDescent="0.25">
      <c r="B1336" s="8" t="s">
        <v>57421</v>
      </c>
      <c r="C1336" s="6">
        <v>10</v>
      </c>
      <c r="D1336" s="6">
        <v>8</v>
      </c>
      <c r="E1336" s="6">
        <v>6</v>
      </c>
      <c r="F1336" s="6"/>
      <c r="G1336" s="6"/>
      <c r="H1336" s="6"/>
      <c r="I1336" s="6"/>
      <c r="J1336" s="6"/>
      <c r="K1336" s="6"/>
      <c r="L1336" s="6"/>
      <c r="M1336" s="6"/>
    </row>
    <row r="1337" spans="2:13" x14ac:dyDescent="0.25">
      <c r="B1337" s="8" t="s">
        <v>57422</v>
      </c>
      <c r="C1337" s="6">
        <v>676</v>
      </c>
      <c r="D1337" s="6">
        <v>649</v>
      </c>
      <c r="E1337" s="6">
        <v>689</v>
      </c>
      <c r="F1337" s="6">
        <v>710</v>
      </c>
      <c r="G1337" s="6">
        <v>730</v>
      </c>
      <c r="H1337" s="6">
        <v>697</v>
      </c>
      <c r="I1337" s="6">
        <v>685</v>
      </c>
      <c r="J1337" s="6">
        <v>661</v>
      </c>
      <c r="K1337" s="6">
        <v>637</v>
      </c>
      <c r="L1337" s="6">
        <v>649</v>
      </c>
      <c r="M1337" s="6">
        <v>678</v>
      </c>
    </row>
    <row r="1338" spans="2:13" x14ac:dyDescent="0.25">
      <c r="B1338" s="8" t="s">
        <v>57423</v>
      </c>
      <c r="C1338" s="6">
        <v>266</v>
      </c>
      <c r="D1338" s="6">
        <v>256</v>
      </c>
      <c r="E1338" s="6">
        <v>227</v>
      </c>
      <c r="F1338" s="6">
        <v>229</v>
      </c>
      <c r="G1338" s="6">
        <v>215</v>
      </c>
      <c r="H1338" s="6">
        <v>220</v>
      </c>
      <c r="I1338" s="6">
        <v>227</v>
      </c>
      <c r="J1338" s="6">
        <v>234</v>
      </c>
      <c r="K1338" s="6">
        <v>237</v>
      </c>
      <c r="L1338" s="6">
        <v>232</v>
      </c>
      <c r="M1338" s="6">
        <v>232</v>
      </c>
    </row>
    <row r="1339" spans="2:13" x14ac:dyDescent="0.25">
      <c r="B1339" s="8" t="s">
        <v>57424</v>
      </c>
      <c r="C1339" s="6"/>
      <c r="D1339" s="6">
        <v>5</v>
      </c>
      <c r="E1339" s="6"/>
      <c r="F1339" s="6"/>
      <c r="G1339" s="6"/>
      <c r="H1339" s="6"/>
      <c r="I1339" s="6"/>
      <c r="J1339" s="6"/>
      <c r="K1339" s="6"/>
      <c r="L1339" s="6"/>
      <c r="M1339" s="6"/>
    </row>
    <row r="1340" spans="2:13" x14ac:dyDescent="0.25">
      <c r="B1340" s="8" t="s">
        <v>57425</v>
      </c>
      <c r="C1340" s="6">
        <v>438</v>
      </c>
      <c r="D1340" s="6">
        <v>478</v>
      </c>
      <c r="E1340" s="6">
        <v>534</v>
      </c>
      <c r="F1340" s="6">
        <v>578</v>
      </c>
      <c r="G1340" s="6">
        <v>586</v>
      </c>
      <c r="H1340" s="6">
        <v>619</v>
      </c>
      <c r="I1340" s="6">
        <v>647</v>
      </c>
      <c r="J1340" s="6">
        <v>667</v>
      </c>
      <c r="K1340" s="6">
        <v>639</v>
      </c>
      <c r="L1340" s="6">
        <v>651</v>
      </c>
      <c r="M1340" s="6">
        <v>680</v>
      </c>
    </row>
    <row r="1341" spans="2:13" x14ac:dyDescent="0.25">
      <c r="B1341" s="8" t="s">
        <v>57426</v>
      </c>
      <c r="C1341" s="6">
        <v>157</v>
      </c>
      <c r="D1341" s="6">
        <v>158</v>
      </c>
      <c r="E1341" s="6">
        <v>154</v>
      </c>
      <c r="F1341" s="6">
        <v>158</v>
      </c>
      <c r="G1341" s="6">
        <v>152</v>
      </c>
      <c r="H1341" s="6">
        <v>152</v>
      </c>
      <c r="I1341" s="6">
        <v>161</v>
      </c>
      <c r="J1341" s="6">
        <v>150</v>
      </c>
      <c r="K1341" s="6">
        <v>155</v>
      </c>
      <c r="L1341" s="6">
        <v>155</v>
      </c>
      <c r="M1341" s="6">
        <v>149</v>
      </c>
    </row>
    <row r="1342" spans="2:13" x14ac:dyDescent="0.25">
      <c r="B1342" s="8" t="s">
        <v>57427</v>
      </c>
      <c r="C1342" s="6">
        <v>683</v>
      </c>
      <c r="D1342" s="6">
        <v>687</v>
      </c>
      <c r="E1342" s="6">
        <v>704</v>
      </c>
      <c r="F1342" s="6">
        <v>725</v>
      </c>
      <c r="G1342" s="6">
        <v>722</v>
      </c>
      <c r="H1342" s="6">
        <v>722</v>
      </c>
      <c r="I1342" s="6">
        <v>720</v>
      </c>
      <c r="J1342" s="6">
        <v>730</v>
      </c>
      <c r="K1342" s="6">
        <v>735</v>
      </c>
      <c r="L1342" s="6">
        <v>733</v>
      </c>
      <c r="M1342" s="6">
        <v>719</v>
      </c>
    </row>
    <row r="1343" spans="2:13" x14ac:dyDescent="0.25">
      <c r="B1343" s="8" t="s">
        <v>57428</v>
      </c>
      <c r="C1343" s="6">
        <v>391</v>
      </c>
      <c r="D1343" s="6">
        <v>382</v>
      </c>
      <c r="E1343" s="6">
        <v>359</v>
      </c>
      <c r="F1343" s="6">
        <v>361</v>
      </c>
      <c r="G1343" s="6">
        <v>346</v>
      </c>
      <c r="H1343" s="6">
        <v>341</v>
      </c>
      <c r="I1343" s="6">
        <v>332</v>
      </c>
      <c r="J1343" s="6">
        <v>349</v>
      </c>
      <c r="K1343" s="6">
        <v>357</v>
      </c>
      <c r="L1343" s="6">
        <v>358</v>
      </c>
      <c r="M1343" s="6">
        <v>388</v>
      </c>
    </row>
    <row r="1344" spans="2:13" x14ac:dyDescent="0.25">
      <c r="B1344" s="8" t="s">
        <v>57429</v>
      </c>
      <c r="C1344" s="6">
        <v>505</v>
      </c>
      <c r="D1344" s="6">
        <v>515</v>
      </c>
      <c r="E1344" s="6">
        <v>517</v>
      </c>
      <c r="F1344" s="6">
        <v>508</v>
      </c>
      <c r="G1344" s="6">
        <v>511</v>
      </c>
      <c r="H1344" s="6">
        <v>515</v>
      </c>
      <c r="I1344" s="6">
        <v>535</v>
      </c>
      <c r="J1344" s="6">
        <v>537</v>
      </c>
      <c r="K1344" s="6">
        <v>538</v>
      </c>
      <c r="L1344" s="6">
        <v>506</v>
      </c>
      <c r="M1344" s="6">
        <v>483</v>
      </c>
    </row>
    <row r="1345" spans="2:13" x14ac:dyDescent="0.25">
      <c r="B1345" s="8" t="s">
        <v>57430</v>
      </c>
      <c r="C1345" s="6">
        <v>484</v>
      </c>
      <c r="D1345" s="6">
        <v>492</v>
      </c>
      <c r="E1345" s="6">
        <v>490</v>
      </c>
      <c r="F1345" s="6">
        <v>499</v>
      </c>
      <c r="G1345" s="6">
        <v>510</v>
      </c>
      <c r="H1345" s="6">
        <v>500</v>
      </c>
      <c r="I1345" s="6">
        <v>470</v>
      </c>
      <c r="J1345" s="6">
        <v>463</v>
      </c>
      <c r="K1345" s="6">
        <v>469</v>
      </c>
      <c r="L1345" s="6">
        <v>480</v>
      </c>
      <c r="M1345" s="6">
        <v>492</v>
      </c>
    </row>
    <row r="1346" spans="2:13" x14ac:dyDescent="0.25">
      <c r="B1346" s="8" t="s">
        <v>57431</v>
      </c>
      <c r="C1346" s="6">
        <v>689</v>
      </c>
      <c r="D1346" s="6">
        <v>689</v>
      </c>
      <c r="E1346" s="6">
        <v>679</v>
      </c>
      <c r="F1346" s="6">
        <v>665</v>
      </c>
      <c r="G1346" s="6">
        <v>669</v>
      </c>
      <c r="H1346" s="6">
        <v>657</v>
      </c>
      <c r="I1346" s="6">
        <v>679</v>
      </c>
      <c r="J1346" s="6">
        <v>640</v>
      </c>
      <c r="K1346" s="6">
        <v>617</v>
      </c>
      <c r="L1346" s="6">
        <v>611</v>
      </c>
      <c r="M1346" s="6">
        <v>605</v>
      </c>
    </row>
    <row r="1347" spans="2:13" x14ac:dyDescent="0.25">
      <c r="B1347" s="8" t="s">
        <v>57432</v>
      </c>
      <c r="C1347" s="6">
        <v>436</v>
      </c>
      <c r="D1347" s="6">
        <v>391</v>
      </c>
      <c r="E1347" s="6">
        <v>428</v>
      </c>
      <c r="F1347" s="6">
        <v>424</v>
      </c>
      <c r="G1347" s="6">
        <v>422</v>
      </c>
      <c r="H1347" s="6">
        <v>455</v>
      </c>
      <c r="I1347" s="6">
        <v>468</v>
      </c>
      <c r="J1347" s="6">
        <v>452</v>
      </c>
      <c r="K1347" s="6">
        <v>441</v>
      </c>
      <c r="L1347" s="6">
        <v>423</v>
      </c>
      <c r="M1347" s="6">
        <v>412</v>
      </c>
    </row>
    <row r="1348" spans="2:13" x14ac:dyDescent="0.25">
      <c r="B1348" s="8" t="s">
        <v>57433</v>
      </c>
      <c r="C1348" s="6">
        <v>781</v>
      </c>
      <c r="D1348" s="6">
        <v>796</v>
      </c>
      <c r="E1348" s="6">
        <v>765</v>
      </c>
      <c r="F1348" s="6">
        <v>758</v>
      </c>
      <c r="G1348" s="6">
        <v>775</v>
      </c>
      <c r="H1348" s="6">
        <v>772</v>
      </c>
      <c r="I1348" s="6">
        <v>745</v>
      </c>
      <c r="J1348" s="6">
        <v>690</v>
      </c>
      <c r="K1348" s="6">
        <v>646</v>
      </c>
      <c r="L1348" s="6">
        <v>621</v>
      </c>
      <c r="M1348" s="6">
        <v>615</v>
      </c>
    </row>
    <row r="1349" spans="2:13" x14ac:dyDescent="0.25">
      <c r="B1349" s="8" t="s">
        <v>57434</v>
      </c>
      <c r="C1349" s="6">
        <v>328</v>
      </c>
      <c r="D1349" s="6">
        <v>314</v>
      </c>
      <c r="E1349" s="6">
        <v>278</v>
      </c>
      <c r="F1349" s="6">
        <v>283</v>
      </c>
      <c r="G1349" s="6">
        <v>278</v>
      </c>
      <c r="H1349" s="6">
        <v>276</v>
      </c>
      <c r="I1349" s="6">
        <v>300</v>
      </c>
      <c r="J1349" s="6">
        <v>295</v>
      </c>
      <c r="K1349" s="6">
        <v>298</v>
      </c>
      <c r="L1349" s="6">
        <v>298</v>
      </c>
      <c r="M1349" s="6">
        <v>304</v>
      </c>
    </row>
    <row r="1350" spans="2:13" x14ac:dyDescent="0.25">
      <c r="B1350" s="8" t="s">
        <v>57435</v>
      </c>
      <c r="C1350" s="6">
        <v>83</v>
      </c>
      <c r="D1350" s="6">
        <v>84</v>
      </c>
      <c r="E1350" s="6">
        <v>83</v>
      </c>
      <c r="F1350" s="6">
        <v>86</v>
      </c>
      <c r="G1350" s="6">
        <v>88</v>
      </c>
      <c r="H1350" s="6">
        <v>87</v>
      </c>
      <c r="I1350" s="6">
        <v>90</v>
      </c>
      <c r="J1350" s="6">
        <v>98</v>
      </c>
      <c r="K1350" s="6">
        <v>101</v>
      </c>
      <c r="L1350" s="6">
        <v>108</v>
      </c>
      <c r="M1350" s="6">
        <v>107</v>
      </c>
    </row>
    <row r="1351" spans="2:13" x14ac:dyDescent="0.25">
      <c r="B1351" s="8" t="s">
        <v>57436</v>
      </c>
      <c r="C1351" s="6">
        <v>502</v>
      </c>
      <c r="D1351" s="6">
        <v>501</v>
      </c>
      <c r="E1351" s="6">
        <v>526</v>
      </c>
      <c r="F1351" s="6">
        <v>529</v>
      </c>
      <c r="G1351" s="6">
        <v>517</v>
      </c>
      <c r="H1351" s="6">
        <v>515</v>
      </c>
      <c r="I1351" s="6">
        <v>521</v>
      </c>
      <c r="J1351" s="6">
        <v>521</v>
      </c>
      <c r="K1351" s="6">
        <v>522</v>
      </c>
      <c r="L1351" s="6">
        <v>527</v>
      </c>
      <c r="M1351" s="6">
        <v>528</v>
      </c>
    </row>
    <row r="1352" spans="2:13" x14ac:dyDescent="0.25">
      <c r="B1352" s="8" t="s">
        <v>57437</v>
      </c>
      <c r="C1352" s="6">
        <v>16</v>
      </c>
      <c r="D1352" s="6">
        <v>12</v>
      </c>
      <c r="E1352" s="6">
        <v>13</v>
      </c>
      <c r="F1352" s="6">
        <v>15</v>
      </c>
      <c r="G1352" s="6">
        <v>18</v>
      </c>
      <c r="H1352" s="6">
        <v>21</v>
      </c>
      <c r="I1352" s="6">
        <v>24</v>
      </c>
      <c r="J1352" s="6">
        <v>22</v>
      </c>
      <c r="K1352" s="6">
        <v>21</v>
      </c>
      <c r="L1352" s="6">
        <v>25</v>
      </c>
      <c r="M1352" s="6">
        <v>25</v>
      </c>
    </row>
    <row r="1353" spans="2:13" x14ac:dyDescent="0.25">
      <c r="B1353" s="8" t="s">
        <v>57438</v>
      </c>
      <c r="C1353" s="6">
        <v>349</v>
      </c>
      <c r="D1353" s="6">
        <v>329</v>
      </c>
      <c r="E1353" s="6">
        <v>331</v>
      </c>
      <c r="F1353" s="6">
        <v>337</v>
      </c>
      <c r="G1353" s="6">
        <v>347</v>
      </c>
      <c r="H1353" s="6">
        <v>310</v>
      </c>
      <c r="I1353" s="6">
        <v>268</v>
      </c>
      <c r="J1353" s="6">
        <v>266</v>
      </c>
      <c r="K1353" s="6">
        <v>252</v>
      </c>
      <c r="L1353" s="6">
        <v>243</v>
      </c>
      <c r="M1353" s="6">
        <v>297</v>
      </c>
    </row>
    <row r="1354" spans="2:13" x14ac:dyDescent="0.25">
      <c r="B1354" s="8" t="s">
        <v>57439</v>
      </c>
      <c r="C1354" s="6">
        <v>133</v>
      </c>
      <c r="D1354" s="6">
        <v>126</v>
      </c>
      <c r="E1354" s="6">
        <v>130</v>
      </c>
      <c r="F1354" s="6">
        <v>139</v>
      </c>
      <c r="G1354" s="6">
        <v>126</v>
      </c>
      <c r="H1354" s="6">
        <v>114</v>
      </c>
      <c r="I1354" s="6">
        <v>104</v>
      </c>
      <c r="J1354" s="6">
        <v>100</v>
      </c>
      <c r="K1354" s="6">
        <v>90</v>
      </c>
      <c r="L1354" s="6">
        <v>80</v>
      </c>
      <c r="M1354" s="6">
        <v>81</v>
      </c>
    </row>
    <row r="1355" spans="2:13" x14ac:dyDescent="0.25">
      <c r="B1355" s="8" t="s">
        <v>57440</v>
      </c>
      <c r="C1355" s="6">
        <v>762</v>
      </c>
      <c r="D1355" s="6">
        <v>756</v>
      </c>
      <c r="E1355" s="6">
        <v>802</v>
      </c>
      <c r="F1355" s="6">
        <v>810</v>
      </c>
      <c r="G1355" s="6">
        <v>841</v>
      </c>
      <c r="H1355" s="6">
        <v>829</v>
      </c>
      <c r="I1355" s="6">
        <v>843</v>
      </c>
      <c r="J1355" s="6">
        <v>854</v>
      </c>
      <c r="K1355" s="6">
        <v>862</v>
      </c>
      <c r="L1355" s="6">
        <v>856</v>
      </c>
      <c r="M1355" s="6">
        <v>834</v>
      </c>
    </row>
    <row r="1356" spans="2:13" x14ac:dyDescent="0.25">
      <c r="B1356" s="8" t="s">
        <v>57441</v>
      </c>
      <c r="C1356" s="6">
        <v>717</v>
      </c>
      <c r="D1356" s="6">
        <v>696</v>
      </c>
      <c r="E1356" s="6">
        <v>702</v>
      </c>
      <c r="F1356" s="6">
        <v>674</v>
      </c>
      <c r="G1356" s="6">
        <v>654</v>
      </c>
      <c r="H1356" s="6">
        <v>648</v>
      </c>
      <c r="I1356" s="6">
        <v>630</v>
      </c>
      <c r="J1356" s="6">
        <v>623</v>
      </c>
      <c r="K1356" s="6">
        <v>602</v>
      </c>
      <c r="L1356" s="6">
        <v>578</v>
      </c>
      <c r="M1356" s="6">
        <v>575</v>
      </c>
    </row>
    <row r="1357" spans="2:13" x14ac:dyDescent="0.25">
      <c r="B1357" s="8" t="s">
        <v>57442</v>
      </c>
      <c r="C1357" s="6">
        <v>453</v>
      </c>
      <c r="D1357" s="6">
        <v>449</v>
      </c>
      <c r="E1357" s="6">
        <v>443</v>
      </c>
      <c r="F1357" s="6">
        <v>440</v>
      </c>
      <c r="G1357" s="6">
        <v>427</v>
      </c>
      <c r="H1357" s="6">
        <v>425</v>
      </c>
      <c r="I1357" s="6">
        <v>416</v>
      </c>
      <c r="J1357" s="6">
        <v>414</v>
      </c>
      <c r="K1357" s="6">
        <v>411</v>
      </c>
      <c r="L1357" s="6">
        <v>386</v>
      </c>
      <c r="M1357" s="6">
        <v>376</v>
      </c>
    </row>
    <row r="1358" spans="2:13" x14ac:dyDescent="0.25">
      <c r="B1358" s="8" t="s">
        <v>57443</v>
      </c>
      <c r="C1358" s="6">
        <v>842</v>
      </c>
      <c r="D1358" s="6">
        <v>870</v>
      </c>
      <c r="E1358" s="6">
        <v>836</v>
      </c>
      <c r="F1358" s="6">
        <v>807</v>
      </c>
      <c r="G1358" s="6">
        <v>777</v>
      </c>
      <c r="H1358" s="6">
        <v>774</v>
      </c>
      <c r="I1358" s="6">
        <v>743</v>
      </c>
      <c r="J1358" s="6">
        <v>717</v>
      </c>
      <c r="K1358" s="6">
        <v>710</v>
      </c>
      <c r="L1358" s="6">
        <v>688</v>
      </c>
      <c r="M1358" s="6">
        <v>664</v>
      </c>
    </row>
    <row r="1359" spans="2:13" x14ac:dyDescent="0.25">
      <c r="B1359" s="8" t="s">
        <v>57444</v>
      </c>
      <c r="C1359" s="6">
        <v>269</v>
      </c>
      <c r="D1359" s="6">
        <v>268</v>
      </c>
      <c r="E1359" s="6">
        <v>261</v>
      </c>
      <c r="F1359" s="6">
        <v>260</v>
      </c>
      <c r="G1359" s="6">
        <v>274</v>
      </c>
      <c r="H1359" s="6">
        <v>276</v>
      </c>
      <c r="I1359" s="6">
        <v>284</v>
      </c>
      <c r="J1359" s="6">
        <v>280</v>
      </c>
      <c r="K1359" s="6">
        <v>329</v>
      </c>
      <c r="L1359" s="6">
        <v>398</v>
      </c>
      <c r="M1359" s="6">
        <v>378</v>
      </c>
    </row>
    <row r="1360" spans="2:13" x14ac:dyDescent="0.25">
      <c r="B1360" s="8" t="s">
        <v>57445</v>
      </c>
      <c r="C1360" s="6">
        <v>837</v>
      </c>
      <c r="D1360" s="6">
        <v>833</v>
      </c>
      <c r="E1360" s="6">
        <v>776</v>
      </c>
      <c r="F1360" s="6">
        <v>812</v>
      </c>
      <c r="G1360" s="6">
        <v>760</v>
      </c>
      <c r="H1360" s="6">
        <v>734</v>
      </c>
      <c r="I1360" s="6">
        <v>693</v>
      </c>
      <c r="J1360" s="6">
        <v>673</v>
      </c>
      <c r="K1360" s="6">
        <v>681</v>
      </c>
      <c r="L1360" s="6">
        <v>640</v>
      </c>
      <c r="M1360" s="6">
        <v>677</v>
      </c>
    </row>
    <row r="1361" spans="2:13" x14ac:dyDescent="0.25">
      <c r="B1361" s="8" t="s">
        <v>57446</v>
      </c>
      <c r="C1361" s="6">
        <v>736</v>
      </c>
      <c r="D1361" s="6">
        <v>734</v>
      </c>
      <c r="E1361" s="6">
        <v>713</v>
      </c>
      <c r="F1361" s="6">
        <v>708</v>
      </c>
      <c r="G1361" s="6">
        <v>686</v>
      </c>
      <c r="H1361" s="6">
        <v>671</v>
      </c>
      <c r="I1361" s="6">
        <v>657</v>
      </c>
      <c r="J1361" s="6">
        <v>646</v>
      </c>
      <c r="K1361" s="6">
        <v>617</v>
      </c>
      <c r="L1361" s="6">
        <v>626</v>
      </c>
      <c r="M1361" s="6">
        <v>624</v>
      </c>
    </row>
    <row r="1362" spans="2:13" x14ac:dyDescent="0.25">
      <c r="B1362" s="8" t="s">
        <v>57447</v>
      </c>
      <c r="C1362" s="6">
        <v>328</v>
      </c>
      <c r="D1362" s="6">
        <v>317</v>
      </c>
      <c r="E1362" s="6">
        <v>309</v>
      </c>
      <c r="F1362" s="6">
        <v>305</v>
      </c>
      <c r="G1362" s="6">
        <v>304</v>
      </c>
      <c r="H1362" s="6">
        <v>294</v>
      </c>
      <c r="I1362" s="6">
        <v>304</v>
      </c>
      <c r="J1362" s="6">
        <v>284</v>
      </c>
      <c r="K1362" s="6">
        <v>278</v>
      </c>
      <c r="L1362" s="6">
        <v>275</v>
      </c>
      <c r="M1362" s="6">
        <v>265</v>
      </c>
    </row>
    <row r="1363" spans="2:13" x14ac:dyDescent="0.25">
      <c r="B1363" s="8" t="s">
        <v>57448</v>
      </c>
      <c r="C1363" s="6">
        <v>173</v>
      </c>
      <c r="D1363" s="6">
        <v>177</v>
      </c>
      <c r="E1363" s="6">
        <v>178</v>
      </c>
      <c r="F1363" s="6">
        <v>163</v>
      </c>
      <c r="G1363" s="6">
        <v>158</v>
      </c>
      <c r="H1363" s="6">
        <v>148</v>
      </c>
      <c r="I1363" s="6">
        <v>135</v>
      </c>
      <c r="J1363" s="6">
        <v>129</v>
      </c>
      <c r="K1363" s="6">
        <v>103</v>
      </c>
      <c r="L1363" s="6">
        <v>102</v>
      </c>
      <c r="M1363" s="6">
        <v>100</v>
      </c>
    </row>
    <row r="1364" spans="2:13" x14ac:dyDescent="0.25">
      <c r="B1364" s="8" t="s">
        <v>57449</v>
      </c>
      <c r="C1364" s="6">
        <v>507</v>
      </c>
      <c r="D1364" s="6">
        <v>514</v>
      </c>
      <c r="E1364" s="6">
        <v>500</v>
      </c>
      <c r="F1364" s="6">
        <v>502</v>
      </c>
      <c r="G1364" s="6">
        <v>501</v>
      </c>
      <c r="H1364" s="6">
        <v>483</v>
      </c>
      <c r="I1364" s="6">
        <v>469</v>
      </c>
      <c r="J1364" s="6">
        <v>450</v>
      </c>
      <c r="K1364" s="6">
        <v>433</v>
      </c>
      <c r="L1364" s="6">
        <v>423</v>
      </c>
      <c r="M1364" s="6">
        <v>419</v>
      </c>
    </row>
    <row r="1365" spans="2:13" x14ac:dyDescent="0.25">
      <c r="B1365" s="8" t="s">
        <v>57450</v>
      </c>
      <c r="C1365" s="6">
        <v>466</v>
      </c>
      <c r="D1365" s="6">
        <v>467</v>
      </c>
      <c r="E1365" s="6">
        <v>468</v>
      </c>
      <c r="F1365" s="6">
        <v>452</v>
      </c>
      <c r="G1365" s="6">
        <v>468</v>
      </c>
      <c r="H1365" s="6">
        <v>434</v>
      </c>
      <c r="I1365" s="6">
        <v>395</v>
      </c>
      <c r="J1365" s="6">
        <v>385</v>
      </c>
      <c r="K1365" s="6">
        <v>399</v>
      </c>
      <c r="L1365" s="6">
        <v>391</v>
      </c>
      <c r="M1365" s="6">
        <v>392</v>
      </c>
    </row>
    <row r="1366" spans="2:13" x14ac:dyDescent="0.25">
      <c r="B1366" s="8" t="s">
        <v>57451</v>
      </c>
      <c r="C1366" s="6">
        <v>1135</v>
      </c>
      <c r="D1366" s="6">
        <v>943</v>
      </c>
      <c r="E1366" s="6">
        <v>913</v>
      </c>
      <c r="F1366" s="6">
        <v>898</v>
      </c>
      <c r="G1366" s="6">
        <v>879</v>
      </c>
      <c r="H1366" s="6">
        <v>835</v>
      </c>
      <c r="I1366" s="6">
        <v>842</v>
      </c>
      <c r="J1366" s="6">
        <v>802</v>
      </c>
      <c r="K1366" s="6">
        <v>777</v>
      </c>
      <c r="L1366" s="6">
        <v>758</v>
      </c>
      <c r="M1366" s="6">
        <v>808</v>
      </c>
    </row>
    <row r="1367" spans="2:13" x14ac:dyDescent="0.25">
      <c r="B1367" s="8" t="s">
        <v>57452</v>
      </c>
      <c r="C1367" s="6">
        <v>659</v>
      </c>
      <c r="D1367" s="6">
        <v>622</v>
      </c>
      <c r="E1367" s="6">
        <v>550</v>
      </c>
      <c r="F1367" s="6">
        <v>583</v>
      </c>
      <c r="G1367" s="6">
        <v>580</v>
      </c>
      <c r="H1367" s="6">
        <v>582</v>
      </c>
      <c r="I1367" s="6">
        <v>600</v>
      </c>
      <c r="J1367" s="6">
        <v>581</v>
      </c>
      <c r="K1367" s="6">
        <v>577</v>
      </c>
      <c r="L1367" s="6">
        <v>561</v>
      </c>
      <c r="M1367" s="6">
        <v>574</v>
      </c>
    </row>
    <row r="1368" spans="2:13" x14ac:dyDescent="0.25">
      <c r="B1368" s="8" t="s">
        <v>57453</v>
      </c>
      <c r="C1368" s="6">
        <v>122</v>
      </c>
      <c r="D1368" s="6">
        <v>127</v>
      </c>
      <c r="E1368" s="6">
        <v>134</v>
      </c>
      <c r="F1368" s="6">
        <v>145</v>
      </c>
      <c r="G1368" s="6">
        <v>150</v>
      </c>
      <c r="H1368" s="6">
        <v>153</v>
      </c>
      <c r="I1368" s="6">
        <v>161</v>
      </c>
      <c r="J1368" s="6">
        <v>174</v>
      </c>
      <c r="K1368" s="6">
        <v>176</v>
      </c>
      <c r="L1368" s="6">
        <v>188</v>
      </c>
      <c r="M1368" s="6">
        <v>197</v>
      </c>
    </row>
    <row r="1369" spans="2:13" x14ac:dyDescent="0.25">
      <c r="B1369" s="8" t="s">
        <v>57454</v>
      </c>
      <c r="C1369" s="6">
        <v>782</v>
      </c>
      <c r="D1369" s="6">
        <v>776</v>
      </c>
      <c r="E1369" s="6">
        <v>807</v>
      </c>
      <c r="F1369" s="6">
        <v>826</v>
      </c>
      <c r="G1369" s="6">
        <v>811</v>
      </c>
      <c r="H1369" s="6">
        <v>814</v>
      </c>
      <c r="I1369" s="6">
        <v>843</v>
      </c>
      <c r="J1369" s="6">
        <v>834</v>
      </c>
      <c r="K1369" s="6">
        <v>824</v>
      </c>
      <c r="L1369" s="6">
        <v>826</v>
      </c>
      <c r="M1369" s="6">
        <v>827</v>
      </c>
    </row>
    <row r="1370" spans="2:13" x14ac:dyDescent="0.25">
      <c r="B1370" s="8" t="s">
        <v>57455</v>
      </c>
      <c r="C1370" s="6">
        <v>796</v>
      </c>
      <c r="D1370" s="6">
        <v>811</v>
      </c>
      <c r="E1370" s="6">
        <v>855</v>
      </c>
      <c r="F1370" s="6">
        <v>896</v>
      </c>
      <c r="G1370" s="6">
        <v>927</v>
      </c>
      <c r="H1370" s="6">
        <v>939</v>
      </c>
      <c r="I1370" s="6">
        <v>953</v>
      </c>
      <c r="J1370" s="6">
        <v>961</v>
      </c>
      <c r="K1370" s="6">
        <v>994</v>
      </c>
      <c r="L1370" s="6">
        <v>991</v>
      </c>
      <c r="M1370" s="6">
        <v>995</v>
      </c>
    </row>
    <row r="1371" spans="2:13" x14ac:dyDescent="0.25">
      <c r="B1371" s="8" t="s">
        <v>57456</v>
      </c>
      <c r="C1371" s="6">
        <v>923</v>
      </c>
      <c r="D1371" s="6">
        <v>922</v>
      </c>
      <c r="E1371" s="6">
        <v>926</v>
      </c>
      <c r="F1371" s="6">
        <v>924</v>
      </c>
      <c r="G1371" s="6">
        <v>956</v>
      </c>
      <c r="H1371" s="6">
        <v>950</v>
      </c>
      <c r="I1371" s="6">
        <v>977</v>
      </c>
      <c r="J1371" s="6">
        <v>995</v>
      </c>
      <c r="K1371" s="6">
        <v>986</v>
      </c>
      <c r="L1371" s="6">
        <v>1005</v>
      </c>
      <c r="M1371" s="6">
        <v>1025</v>
      </c>
    </row>
    <row r="1372" spans="2:13" x14ac:dyDescent="0.25">
      <c r="B1372" s="8" t="s">
        <v>57457</v>
      </c>
      <c r="C1372" s="6">
        <v>254</v>
      </c>
      <c r="D1372" s="6">
        <v>277</v>
      </c>
      <c r="E1372" s="6">
        <v>305</v>
      </c>
      <c r="F1372" s="6">
        <v>321</v>
      </c>
      <c r="G1372" s="6">
        <v>332</v>
      </c>
      <c r="H1372" s="6">
        <v>343</v>
      </c>
      <c r="I1372" s="6">
        <v>316</v>
      </c>
      <c r="J1372" s="6">
        <v>315</v>
      </c>
      <c r="K1372" s="6">
        <v>324</v>
      </c>
      <c r="L1372" s="6">
        <v>321</v>
      </c>
      <c r="M1372" s="6">
        <v>325</v>
      </c>
    </row>
    <row r="1373" spans="2:13" x14ac:dyDescent="0.25">
      <c r="B1373" s="8" t="s">
        <v>57458</v>
      </c>
      <c r="C1373" s="6">
        <v>435</v>
      </c>
      <c r="D1373" s="6">
        <v>459</v>
      </c>
      <c r="E1373" s="6">
        <v>517</v>
      </c>
      <c r="F1373" s="6">
        <v>540</v>
      </c>
      <c r="G1373" s="6">
        <v>576</v>
      </c>
      <c r="H1373" s="6">
        <v>614</v>
      </c>
      <c r="I1373" s="6">
        <v>668</v>
      </c>
      <c r="J1373" s="6">
        <v>708</v>
      </c>
      <c r="K1373" s="6">
        <v>723</v>
      </c>
      <c r="L1373" s="6">
        <v>730</v>
      </c>
      <c r="M1373" s="6">
        <v>737</v>
      </c>
    </row>
    <row r="1374" spans="2:13" x14ac:dyDescent="0.25">
      <c r="B1374" s="8" t="s">
        <v>57459</v>
      </c>
      <c r="C1374" s="6">
        <v>663</v>
      </c>
      <c r="D1374" s="6">
        <v>629</v>
      </c>
      <c r="E1374" s="6">
        <v>604</v>
      </c>
      <c r="F1374" s="6">
        <v>577</v>
      </c>
      <c r="G1374" s="6">
        <v>565</v>
      </c>
      <c r="H1374" s="6">
        <v>583</v>
      </c>
      <c r="I1374" s="6">
        <v>590</v>
      </c>
      <c r="J1374" s="6">
        <v>602</v>
      </c>
      <c r="K1374" s="6">
        <v>603</v>
      </c>
      <c r="L1374" s="6">
        <v>624</v>
      </c>
      <c r="M1374" s="6">
        <v>653</v>
      </c>
    </row>
    <row r="1375" spans="2:13" x14ac:dyDescent="0.25">
      <c r="B1375" s="8" t="s">
        <v>57460</v>
      </c>
      <c r="C1375" s="6">
        <v>683</v>
      </c>
      <c r="D1375" s="6">
        <v>680</v>
      </c>
      <c r="E1375" s="6">
        <v>664</v>
      </c>
      <c r="F1375" s="6">
        <v>651</v>
      </c>
      <c r="G1375" s="6">
        <v>647</v>
      </c>
      <c r="H1375" s="6">
        <v>597</v>
      </c>
      <c r="I1375" s="6">
        <v>599</v>
      </c>
      <c r="J1375" s="6">
        <v>579</v>
      </c>
      <c r="K1375" s="6">
        <v>575</v>
      </c>
      <c r="L1375" s="6">
        <v>561</v>
      </c>
      <c r="M1375" s="6">
        <v>534</v>
      </c>
    </row>
    <row r="1376" spans="2:13" x14ac:dyDescent="0.25">
      <c r="B1376" s="8" t="s">
        <v>57461</v>
      </c>
      <c r="C1376" s="6">
        <v>696</v>
      </c>
      <c r="D1376" s="6">
        <v>669</v>
      </c>
      <c r="E1376" s="6">
        <v>666</v>
      </c>
      <c r="F1376" s="6">
        <v>657</v>
      </c>
      <c r="G1376" s="6">
        <v>658</v>
      </c>
      <c r="H1376" s="6">
        <v>690</v>
      </c>
      <c r="I1376" s="6">
        <v>739</v>
      </c>
      <c r="J1376" s="6">
        <v>738</v>
      </c>
      <c r="K1376" s="6">
        <v>754</v>
      </c>
      <c r="L1376" s="6">
        <v>770</v>
      </c>
      <c r="M1376" s="6">
        <v>788</v>
      </c>
    </row>
    <row r="1377" spans="2:13" x14ac:dyDescent="0.25">
      <c r="B1377" s="8" t="s">
        <v>57462</v>
      </c>
      <c r="C1377" s="6">
        <v>545</v>
      </c>
      <c r="D1377" s="6">
        <v>520</v>
      </c>
      <c r="E1377" s="6">
        <v>535</v>
      </c>
      <c r="F1377" s="6">
        <v>571</v>
      </c>
      <c r="G1377" s="6">
        <v>565</v>
      </c>
      <c r="H1377" s="6">
        <v>581</v>
      </c>
      <c r="I1377" s="6">
        <v>585</v>
      </c>
      <c r="J1377" s="6">
        <v>615</v>
      </c>
      <c r="K1377" s="6">
        <v>623</v>
      </c>
      <c r="L1377" s="6">
        <v>632</v>
      </c>
      <c r="M1377" s="6">
        <v>646</v>
      </c>
    </row>
    <row r="1378" spans="2:13" x14ac:dyDescent="0.25">
      <c r="B1378" s="8" t="s">
        <v>57463</v>
      </c>
      <c r="C1378" s="6">
        <v>25</v>
      </c>
      <c r="D1378" s="6">
        <v>25</v>
      </c>
      <c r="E1378" s="6">
        <v>23</v>
      </c>
      <c r="F1378" s="6">
        <v>22</v>
      </c>
      <c r="G1378" s="6">
        <v>23</v>
      </c>
      <c r="H1378" s="6">
        <v>23</v>
      </c>
      <c r="I1378" s="6">
        <v>24</v>
      </c>
      <c r="J1378" s="6">
        <v>26</v>
      </c>
      <c r="K1378" s="6">
        <v>29</v>
      </c>
      <c r="L1378" s="6">
        <v>33</v>
      </c>
      <c r="M1378" s="6">
        <v>33</v>
      </c>
    </row>
    <row r="1379" spans="2:13" x14ac:dyDescent="0.25">
      <c r="B1379" s="8" t="s">
        <v>57464</v>
      </c>
      <c r="C1379" s="6">
        <v>875</v>
      </c>
      <c r="D1379" s="6">
        <v>895</v>
      </c>
      <c r="E1379" s="6">
        <v>862</v>
      </c>
      <c r="F1379" s="6">
        <v>877</v>
      </c>
      <c r="G1379" s="6">
        <v>879</v>
      </c>
      <c r="H1379" s="6">
        <v>890</v>
      </c>
      <c r="I1379" s="6">
        <v>932</v>
      </c>
      <c r="J1379" s="6">
        <v>919</v>
      </c>
      <c r="K1379" s="6">
        <v>882</v>
      </c>
      <c r="L1379" s="6">
        <v>883</v>
      </c>
      <c r="M1379" s="6">
        <v>857</v>
      </c>
    </row>
    <row r="1380" spans="2:13" x14ac:dyDescent="0.25">
      <c r="B1380" s="8" t="s">
        <v>57465</v>
      </c>
      <c r="C1380" s="6">
        <v>312</v>
      </c>
      <c r="D1380" s="6">
        <v>323</v>
      </c>
      <c r="E1380" s="6">
        <v>332</v>
      </c>
      <c r="F1380" s="6">
        <v>367</v>
      </c>
      <c r="G1380" s="6">
        <v>382</v>
      </c>
      <c r="H1380" s="6">
        <v>368</v>
      </c>
      <c r="I1380" s="6">
        <v>371</v>
      </c>
      <c r="J1380" s="6">
        <v>364</v>
      </c>
      <c r="K1380" s="6">
        <v>355</v>
      </c>
      <c r="L1380" s="6">
        <v>361</v>
      </c>
      <c r="M1380" s="6">
        <v>383</v>
      </c>
    </row>
    <row r="1381" spans="2:13" x14ac:dyDescent="0.25">
      <c r="B1381" s="8" t="s">
        <v>57466</v>
      </c>
      <c r="C1381" s="6">
        <v>333</v>
      </c>
      <c r="D1381" s="6">
        <v>327</v>
      </c>
      <c r="E1381" s="6">
        <v>356</v>
      </c>
      <c r="F1381" s="6">
        <v>329</v>
      </c>
      <c r="G1381" s="6">
        <v>331</v>
      </c>
      <c r="H1381" s="6">
        <v>335</v>
      </c>
      <c r="I1381" s="6">
        <v>311</v>
      </c>
      <c r="J1381" s="6">
        <v>313</v>
      </c>
      <c r="K1381" s="6">
        <v>303</v>
      </c>
      <c r="L1381" s="6">
        <v>315</v>
      </c>
      <c r="M1381" s="6">
        <v>331</v>
      </c>
    </row>
    <row r="1382" spans="2:13" x14ac:dyDescent="0.25">
      <c r="B1382" s="8" t="s">
        <v>57467</v>
      </c>
      <c r="C1382" s="6">
        <v>602</v>
      </c>
      <c r="D1382" s="6">
        <v>592</v>
      </c>
      <c r="E1382" s="6">
        <v>575</v>
      </c>
      <c r="F1382" s="6">
        <v>568</v>
      </c>
      <c r="G1382" s="6">
        <v>576</v>
      </c>
      <c r="H1382" s="6">
        <v>577</v>
      </c>
      <c r="I1382" s="6">
        <v>586</v>
      </c>
      <c r="J1382" s="6">
        <v>592</v>
      </c>
      <c r="K1382" s="6">
        <v>620</v>
      </c>
      <c r="L1382" s="6">
        <v>636</v>
      </c>
      <c r="M1382" s="6">
        <v>622</v>
      </c>
    </row>
    <row r="1383" spans="2:13" x14ac:dyDescent="0.25">
      <c r="B1383" s="8" t="s">
        <v>57468</v>
      </c>
      <c r="C1383" s="6">
        <v>447</v>
      </c>
      <c r="D1383" s="6">
        <v>449</v>
      </c>
      <c r="E1383" s="6">
        <v>427</v>
      </c>
      <c r="F1383" s="6">
        <v>403</v>
      </c>
      <c r="G1383" s="6">
        <v>402</v>
      </c>
      <c r="H1383" s="6">
        <v>406</v>
      </c>
      <c r="I1383" s="6">
        <v>414</v>
      </c>
      <c r="J1383" s="6">
        <v>439</v>
      </c>
      <c r="K1383" s="6">
        <v>434</v>
      </c>
      <c r="L1383" s="6">
        <v>439</v>
      </c>
      <c r="M1383" s="6">
        <v>442</v>
      </c>
    </row>
    <row r="1384" spans="2:13" x14ac:dyDescent="0.25">
      <c r="B1384" s="8" t="s">
        <v>57469</v>
      </c>
      <c r="C1384" s="6">
        <v>844</v>
      </c>
      <c r="D1384" s="6">
        <v>854</v>
      </c>
      <c r="E1384" s="6">
        <v>835</v>
      </c>
      <c r="F1384" s="6">
        <v>827</v>
      </c>
      <c r="G1384" s="6">
        <v>836</v>
      </c>
      <c r="H1384" s="6">
        <v>819</v>
      </c>
      <c r="I1384" s="6">
        <v>827</v>
      </c>
      <c r="J1384" s="6">
        <v>866</v>
      </c>
      <c r="K1384" s="6">
        <v>865</v>
      </c>
      <c r="L1384" s="6">
        <v>857</v>
      </c>
      <c r="M1384" s="6">
        <v>860</v>
      </c>
    </row>
    <row r="1385" spans="2:13" x14ac:dyDescent="0.25">
      <c r="B1385" s="8" t="s">
        <v>57470</v>
      </c>
      <c r="C1385" s="6">
        <v>750</v>
      </c>
      <c r="D1385" s="6">
        <v>792</v>
      </c>
      <c r="E1385" s="6">
        <v>790</v>
      </c>
      <c r="F1385" s="6">
        <v>820</v>
      </c>
      <c r="G1385" s="6">
        <v>873</v>
      </c>
      <c r="H1385" s="6">
        <v>933</v>
      </c>
      <c r="I1385" s="6">
        <v>955</v>
      </c>
      <c r="J1385" s="6">
        <v>940</v>
      </c>
      <c r="K1385" s="6">
        <v>929</v>
      </c>
      <c r="L1385" s="6">
        <v>896</v>
      </c>
      <c r="M1385" s="6">
        <v>919</v>
      </c>
    </row>
    <row r="1386" spans="2:13" x14ac:dyDescent="0.25">
      <c r="B1386" s="8" t="s">
        <v>57471</v>
      </c>
      <c r="C1386" s="6">
        <v>812</v>
      </c>
      <c r="D1386" s="6">
        <v>830</v>
      </c>
      <c r="E1386" s="6">
        <v>819</v>
      </c>
      <c r="F1386" s="6">
        <v>834</v>
      </c>
      <c r="G1386" s="6">
        <v>829</v>
      </c>
      <c r="H1386" s="6">
        <v>814</v>
      </c>
      <c r="I1386" s="6">
        <v>836</v>
      </c>
      <c r="J1386" s="6">
        <v>849</v>
      </c>
      <c r="K1386" s="6">
        <v>897</v>
      </c>
      <c r="L1386" s="6">
        <v>917</v>
      </c>
      <c r="M1386" s="6">
        <v>948</v>
      </c>
    </row>
    <row r="1387" spans="2:13" x14ac:dyDescent="0.25">
      <c r="B1387" s="8" t="s">
        <v>57472</v>
      </c>
      <c r="C1387" s="6">
        <v>695</v>
      </c>
      <c r="D1387" s="6">
        <v>651</v>
      </c>
      <c r="E1387" s="6">
        <v>632</v>
      </c>
      <c r="F1387" s="6">
        <v>637</v>
      </c>
      <c r="G1387" s="6">
        <v>609</v>
      </c>
      <c r="H1387" s="6">
        <v>625</v>
      </c>
      <c r="I1387" s="6">
        <v>584</v>
      </c>
      <c r="J1387" s="6">
        <v>573</v>
      </c>
      <c r="K1387" s="6">
        <v>557</v>
      </c>
      <c r="L1387" s="6">
        <v>562</v>
      </c>
      <c r="M1387" s="6">
        <v>590</v>
      </c>
    </row>
    <row r="1388" spans="2:13" x14ac:dyDescent="0.25">
      <c r="B1388" s="8" t="s">
        <v>57473</v>
      </c>
      <c r="C1388" s="6">
        <v>535</v>
      </c>
      <c r="D1388" s="6">
        <v>502</v>
      </c>
      <c r="E1388" s="6">
        <v>507</v>
      </c>
      <c r="F1388" s="6">
        <v>526</v>
      </c>
      <c r="G1388" s="6">
        <v>529</v>
      </c>
      <c r="H1388" s="6">
        <v>551</v>
      </c>
      <c r="I1388" s="6">
        <v>573</v>
      </c>
      <c r="J1388" s="6">
        <v>574</v>
      </c>
      <c r="K1388" s="6">
        <v>611</v>
      </c>
      <c r="L1388" s="6">
        <v>583</v>
      </c>
      <c r="M1388" s="6">
        <v>574</v>
      </c>
    </row>
    <row r="1389" spans="2:13" x14ac:dyDescent="0.25">
      <c r="B1389" s="8" t="s">
        <v>57474</v>
      </c>
      <c r="C1389" s="6">
        <v>598</v>
      </c>
      <c r="D1389" s="6">
        <v>633</v>
      </c>
      <c r="E1389" s="6">
        <v>623</v>
      </c>
      <c r="F1389" s="6">
        <v>596</v>
      </c>
      <c r="G1389" s="6">
        <v>571</v>
      </c>
      <c r="H1389" s="6">
        <v>569</v>
      </c>
      <c r="I1389" s="6">
        <v>583</v>
      </c>
      <c r="J1389" s="6">
        <v>619</v>
      </c>
      <c r="K1389" s="6">
        <v>614</v>
      </c>
      <c r="L1389" s="6">
        <v>631</v>
      </c>
      <c r="M1389" s="6">
        <v>657</v>
      </c>
    </row>
    <row r="1390" spans="2:13" x14ac:dyDescent="0.25">
      <c r="B1390" s="8" t="s">
        <v>57475</v>
      </c>
      <c r="C1390" s="6">
        <v>470</v>
      </c>
      <c r="D1390" s="6">
        <v>472</v>
      </c>
      <c r="E1390" s="6">
        <v>463</v>
      </c>
      <c r="F1390" s="6">
        <v>486</v>
      </c>
      <c r="G1390" s="6">
        <v>482</v>
      </c>
      <c r="H1390" s="6">
        <v>490</v>
      </c>
      <c r="I1390" s="6">
        <v>469</v>
      </c>
      <c r="J1390" s="6">
        <v>431</v>
      </c>
      <c r="K1390" s="6">
        <v>448</v>
      </c>
      <c r="L1390" s="6">
        <v>472</v>
      </c>
      <c r="M1390" s="6">
        <v>513</v>
      </c>
    </row>
    <row r="1391" spans="2:13" x14ac:dyDescent="0.25">
      <c r="B1391" s="8" t="s">
        <v>57476</v>
      </c>
      <c r="C1391" s="6">
        <v>622</v>
      </c>
      <c r="D1391" s="6">
        <v>620</v>
      </c>
      <c r="E1391" s="6">
        <v>619</v>
      </c>
      <c r="F1391" s="6">
        <v>602</v>
      </c>
      <c r="G1391" s="6">
        <v>582</v>
      </c>
      <c r="H1391" s="6">
        <v>570</v>
      </c>
      <c r="I1391" s="6">
        <v>565</v>
      </c>
      <c r="J1391" s="6">
        <v>571</v>
      </c>
      <c r="K1391" s="6">
        <v>571</v>
      </c>
      <c r="L1391" s="6">
        <v>574</v>
      </c>
      <c r="M1391" s="6">
        <v>587</v>
      </c>
    </row>
    <row r="1392" spans="2:13" x14ac:dyDescent="0.25">
      <c r="B1392" s="8" t="s">
        <v>57477</v>
      </c>
      <c r="C1392" s="6">
        <v>964</v>
      </c>
      <c r="D1392" s="6">
        <v>982</v>
      </c>
      <c r="E1392" s="6">
        <v>1069</v>
      </c>
      <c r="F1392" s="6">
        <v>1140</v>
      </c>
      <c r="G1392" s="6">
        <v>1169</v>
      </c>
      <c r="H1392" s="6">
        <v>1200</v>
      </c>
      <c r="I1392" s="6">
        <v>1217</v>
      </c>
      <c r="J1392" s="6">
        <v>1248</v>
      </c>
      <c r="K1392" s="6">
        <v>1261</v>
      </c>
      <c r="L1392" s="6">
        <v>1291</v>
      </c>
      <c r="M1392" s="6">
        <v>1322</v>
      </c>
    </row>
    <row r="1393" spans="2:13" x14ac:dyDescent="0.25">
      <c r="B1393" s="8" t="s">
        <v>57478</v>
      </c>
      <c r="C1393" s="6">
        <v>612</v>
      </c>
      <c r="D1393" s="6">
        <v>611</v>
      </c>
      <c r="E1393" s="6">
        <v>626</v>
      </c>
      <c r="F1393" s="6">
        <v>646</v>
      </c>
      <c r="G1393" s="6">
        <v>642</v>
      </c>
      <c r="H1393" s="6">
        <v>655</v>
      </c>
      <c r="I1393" s="6">
        <v>653</v>
      </c>
      <c r="J1393" s="6">
        <v>632</v>
      </c>
      <c r="K1393" s="6">
        <v>595</v>
      </c>
      <c r="L1393" s="6">
        <v>591</v>
      </c>
      <c r="M1393" s="6">
        <v>596</v>
      </c>
    </row>
    <row r="1394" spans="2:13" x14ac:dyDescent="0.25">
      <c r="B1394" s="8" t="s">
        <v>57479</v>
      </c>
      <c r="C1394" s="6">
        <v>597</v>
      </c>
      <c r="D1394" s="6">
        <v>603</v>
      </c>
      <c r="E1394" s="6">
        <v>608</v>
      </c>
      <c r="F1394" s="6">
        <v>630</v>
      </c>
      <c r="G1394" s="6">
        <v>653</v>
      </c>
      <c r="H1394" s="6">
        <v>674</v>
      </c>
      <c r="I1394" s="6">
        <v>707</v>
      </c>
      <c r="J1394" s="6">
        <v>729</v>
      </c>
      <c r="K1394" s="6">
        <v>776</v>
      </c>
      <c r="L1394" s="6">
        <v>795</v>
      </c>
      <c r="M1394" s="6">
        <v>827</v>
      </c>
    </row>
    <row r="1395" spans="2:13" x14ac:dyDescent="0.25">
      <c r="B1395" s="8" t="s">
        <v>57480</v>
      </c>
      <c r="C1395" s="6">
        <v>811</v>
      </c>
      <c r="D1395" s="6">
        <v>777</v>
      </c>
      <c r="E1395" s="6">
        <v>737</v>
      </c>
      <c r="F1395" s="6">
        <v>698</v>
      </c>
      <c r="G1395" s="6">
        <v>701</v>
      </c>
      <c r="H1395" s="6">
        <v>695</v>
      </c>
      <c r="I1395" s="6">
        <v>648</v>
      </c>
      <c r="J1395" s="6">
        <v>656</v>
      </c>
      <c r="K1395" s="6">
        <v>681</v>
      </c>
      <c r="L1395" s="6">
        <v>673</v>
      </c>
      <c r="M1395" s="6">
        <v>706</v>
      </c>
    </row>
    <row r="1396" spans="2:13" x14ac:dyDescent="0.25">
      <c r="B1396" s="8" t="s">
        <v>57481</v>
      </c>
      <c r="C1396" s="6">
        <v>655</v>
      </c>
      <c r="D1396" s="6">
        <v>637</v>
      </c>
      <c r="E1396" s="6">
        <v>638</v>
      </c>
      <c r="F1396" s="6">
        <v>670</v>
      </c>
      <c r="G1396" s="6">
        <v>663</v>
      </c>
      <c r="H1396" s="6">
        <v>676</v>
      </c>
      <c r="I1396" s="6">
        <v>706</v>
      </c>
      <c r="J1396" s="6">
        <v>712</v>
      </c>
      <c r="K1396" s="6">
        <v>710</v>
      </c>
      <c r="L1396" s="6">
        <v>722</v>
      </c>
      <c r="M1396" s="6">
        <v>726</v>
      </c>
    </row>
    <row r="1397" spans="2:13" x14ac:dyDescent="0.25">
      <c r="B1397" s="8" t="s">
        <v>57482</v>
      </c>
      <c r="C1397" s="6">
        <v>354</v>
      </c>
      <c r="D1397" s="6">
        <v>336</v>
      </c>
      <c r="E1397" s="6">
        <v>318</v>
      </c>
      <c r="F1397" s="6">
        <v>319</v>
      </c>
      <c r="G1397" s="6">
        <v>326</v>
      </c>
      <c r="H1397" s="6">
        <v>334</v>
      </c>
      <c r="I1397" s="6">
        <v>350</v>
      </c>
      <c r="J1397" s="6">
        <v>360</v>
      </c>
      <c r="K1397" s="6">
        <v>378</v>
      </c>
      <c r="L1397" s="6">
        <v>345</v>
      </c>
      <c r="M1397" s="6">
        <v>347</v>
      </c>
    </row>
    <row r="1398" spans="2:13" x14ac:dyDescent="0.25">
      <c r="B1398" s="8" t="s">
        <v>57483</v>
      </c>
      <c r="C1398" s="6">
        <v>867</v>
      </c>
      <c r="D1398" s="6">
        <v>845</v>
      </c>
      <c r="E1398" s="6">
        <v>781</v>
      </c>
      <c r="F1398" s="6">
        <v>746</v>
      </c>
      <c r="G1398" s="6">
        <v>732</v>
      </c>
      <c r="H1398" s="6">
        <v>726</v>
      </c>
      <c r="I1398" s="6">
        <v>730</v>
      </c>
      <c r="J1398" s="6">
        <v>684</v>
      </c>
      <c r="K1398" s="6">
        <v>673</v>
      </c>
      <c r="L1398" s="6">
        <v>634</v>
      </c>
      <c r="M1398" s="6">
        <v>648</v>
      </c>
    </row>
    <row r="1399" spans="2:13" x14ac:dyDescent="0.25">
      <c r="B1399" s="8" t="s">
        <v>57484</v>
      </c>
      <c r="C1399" s="6">
        <v>340</v>
      </c>
      <c r="D1399" s="6">
        <v>342</v>
      </c>
      <c r="E1399" s="6">
        <v>330</v>
      </c>
      <c r="F1399" s="6">
        <v>318</v>
      </c>
      <c r="G1399" s="6">
        <v>322</v>
      </c>
      <c r="H1399" s="6">
        <v>320</v>
      </c>
      <c r="I1399" s="6">
        <v>319</v>
      </c>
      <c r="J1399" s="6">
        <v>298</v>
      </c>
      <c r="K1399" s="6">
        <v>301</v>
      </c>
      <c r="L1399" s="6">
        <v>300</v>
      </c>
      <c r="M1399" s="6">
        <v>314</v>
      </c>
    </row>
    <row r="1400" spans="2:13" x14ac:dyDescent="0.25">
      <c r="B1400" s="8" t="s">
        <v>57485</v>
      </c>
      <c r="C1400" s="6">
        <v>431</v>
      </c>
      <c r="D1400" s="6">
        <v>435</v>
      </c>
      <c r="E1400" s="6">
        <v>425</v>
      </c>
      <c r="F1400" s="6">
        <v>447</v>
      </c>
      <c r="G1400" s="6">
        <v>433</v>
      </c>
      <c r="H1400" s="6">
        <v>467</v>
      </c>
      <c r="I1400" s="6">
        <v>458</v>
      </c>
      <c r="J1400" s="6">
        <v>456</v>
      </c>
      <c r="K1400" s="6">
        <v>458</v>
      </c>
      <c r="L1400" s="6">
        <v>425</v>
      </c>
      <c r="M1400" s="6">
        <v>423</v>
      </c>
    </row>
    <row r="1401" spans="2:13" x14ac:dyDescent="0.25">
      <c r="B1401" s="8" t="s">
        <v>57486</v>
      </c>
      <c r="C1401" s="6">
        <v>503</v>
      </c>
      <c r="D1401" s="6">
        <v>505</v>
      </c>
      <c r="E1401" s="6">
        <v>525</v>
      </c>
      <c r="F1401" s="6">
        <v>523</v>
      </c>
      <c r="G1401" s="6">
        <v>521</v>
      </c>
      <c r="H1401" s="6">
        <v>511</v>
      </c>
      <c r="I1401" s="6">
        <v>526</v>
      </c>
      <c r="J1401" s="6">
        <v>515</v>
      </c>
      <c r="K1401" s="6">
        <v>535</v>
      </c>
      <c r="L1401" s="6">
        <v>486</v>
      </c>
      <c r="M1401" s="6">
        <v>483</v>
      </c>
    </row>
    <row r="1402" spans="2:13" x14ac:dyDescent="0.25">
      <c r="B1402" s="8" t="s">
        <v>57487</v>
      </c>
      <c r="C1402" s="6">
        <v>607</v>
      </c>
      <c r="D1402" s="6">
        <v>615</v>
      </c>
      <c r="E1402" s="6">
        <v>615</v>
      </c>
      <c r="F1402" s="6">
        <v>625</v>
      </c>
      <c r="G1402" s="6">
        <v>624</v>
      </c>
      <c r="H1402" s="6">
        <v>644</v>
      </c>
      <c r="I1402" s="6">
        <v>657</v>
      </c>
      <c r="J1402" s="6">
        <v>648</v>
      </c>
      <c r="K1402" s="6">
        <v>646</v>
      </c>
      <c r="L1402" s="6">
        <v>657</v>
      </c>
      <c r="M1402" s="6">
        <v>654</v>
      </c>
    </row>
    <row r="1403" spans="2:13" x14ac:dyDescent="0.25">
      <c r="B1403" s="8" t="s">
        <v>57488</v>
      </c>
      <c r="C1403" s="6">
        <v>499</v>
      </c>
      <c r="D1403" s="6">
        <v>522</v>
      </c>
      <c r="E1403" s="6">
        <v>507</v>
      </c>
      <c r="F1403" s="6">
        <v>537</v>
      </c>
      <c r="G1403" s="6">
        <v>530</v>
      </c>
      <c r="H1403" s="6">
        <v>531</v>
      </c>
      <c r="I1403" s="6">
        <v>519</v>
      </c>
      <c r="J1403" s="6">
        <v>515</v>
      </c>
      <c r="K1403" s="6">
        <v>505</v>
      </c>
      <c r="L1403" s="6">
        <v>501</v>
      </c>
      <c r="M1403" s="6">
        <v>480</v>
      </c>
    </row>
    <row r="1404" spans="2:13" x14ac:dyDescent="0.25">
      <c r="B1404" s="8" t="s">
        <v>57489</v>
      </c>
      <c r="C1404" s="6">
        <v>639</v>
      </c>
      <c r="D1404" s="6">
        <v>640</v>
      </c>
      <c r="E1404" s="6">
        <v>630</v>
      </c>
      <c r="F1404" s="6">
        <v>627</v>
      </c>
      <c r="G1404" s="6">
        <v>642</v>
      </c>
      <c r="H1404" s="6">
        <v>666</v>
      </c>
      <c r="I1404" s="6">
        <v>660</v>
      </c>
      <c r="J1404" s="6">
        <v>651</v>
      </c>
      <c r="K1404" s="6">
        <v>660</v>
      </c>
      <c r="L1404" s="6">
        <v>707</v>
      </c>
      <c r="M1404" s="6">
        <v>748</v>
      </c>
    </row>
    <row r="1405" spans="2:13" x14ac:dyDescent="0.25">
      <c r="B1405" s="8" t="s">
        <v>57490</v>
      </c>
      <c r="C1405" s="6">
        <v>675</v>
      </c>
      <c r="D1405" s="6">
        <v>652</v>
      </c>
      <c r="E1405" s="6">
        <v>640</v>
      </c>
      <c r="F1405" s="6">
        <v>607</v>
      </c>
      <c r="G1405" s="6">
        <v>617</v>
      </c>
      <c r="H1405" s="6">
        <v>609</v>
      </c>
      <c r="I1405" s="6">
        <v>583</v>
      </c>
      <c r="J1405" s="6">
        <v>559</v>
      </c>
      <c r="K1405" s="6">
        <v>551</v>
      </c>
      <c r="L1405" s="6">
        <v>561</v>
      </c>
      <c r="M1405" s="6">
        <v>570</v>
      </c>
    </row>
    <row r="1406" spans="2:13" x14ac:dyDescent="0.25">
      <c r="B1406" s="8" t="s">
        <v>57491</v>
      </c>
      <c r="C1406" s="6">
        <v>880</v>
      </c>
      <c r="D1406" s="6">
        <v>893</v>
      </c>
      <c r="E1406" s="6">
        <v>860</v>
      </c>
      <c r="F1406" s="6">
        <v>899</v>
      </c>
      <c r="G1406" s="6">
        <v>867</v>
      </c>
      <c r="H1406" s="6">
        <v>849</v>
      </c>
      <c r="I1406" s="6">
        <v>849</v>
      </c>
      <c r="J1406" s="6">
        <v>840</v>
      </c>
      <c r="K1406" s="6">
        <v>824</v>
      </c>
      <c r="L1406" s="6">
        <v>828</v>
      </c>
      <c r="M1406" s="6">
        <v>811</v>
      </c>
    </row>
    <row r="1407" spans="2:13" x14ac:dyDescent="0.25">
      <c r="B1407" s="8" t="s">
        <v>57492</v>
      </c>
      <c r="C1407" s="6">
        <v>429</v>
      </c>
      <c r="D1407" s="6">
        <v>419</v>
      </c>
      <c r="E1407" s="6">
        <v>409</v>
      </c>
      <c r="F1407" s="6">
        <v>425</v>
      </c>
      <c r="G1407" s="6">
        <v>423</v>
      </c>
      <c r="H1407" s="6">
        <v>403</v>
      </c>
      <c r="I1407" s="6">
        <v>405</v>
      </c>
      <c r="J1407" s="6">
        <v>423</v>
      </c>
      <c r="K1407" s="6">
        <v>434</v>
      </c>
      <c r="L1407" s="6">
        <v>440</v>
      </c>
      <c r="M1407" s="6">
        <v>502</v>
      </c>
    </row>
    <row r="1408" spans="2:13" x14ac:dyDescent="0.25">
      <c r="B1408" s="8" t="s">
        <v>57493</v>
      </c>
      <c r="C1408" s="6">
        <v>645</v>
      </c>
      <c r="D1408" s="6">
        <v>632</v>
      </c>
      <c r="E1408" s="6">
        <v>650</v>
      </c>
      <c r="F1408" s="6">
        <v>660</v>
      </c>
      <c r="G1408" s="6">
        <v>657</v>
      </c>
      <c r="H1408" s="6">
        <v>659</v>
      </c>
      <c r="I1408" s="6">
        <v>649</v>
      </c>
      <c r="J1408" s="6">
        <v>635</v>
      </c>
      <c r="K1408" s="6">
        <v>591</v>
      </c>
      <c r="L1408" s="6">
        <v>545</v>
      </c>
      <c r="M1408" s="6">
        <v>530</v>
      </c>
    </row>
    <row r="1409" spans="2:13" x14ac:dyDescent="0.25">
      <c r="B1409" s="8" t="s">
        <v>57494</v>
      </c>
      <c r="C1409" s="6">
        <v>156</v>
      </c>
      <c r="D1409" s="6">
        <v>154</v>
      </c>
      <c r="E1409" s="6">
        <v>161</v>
      </c>
      <c r="F1409" s="6">
        <v>167</v>
      </c>
      <c r="G1409" s="6">
        <v>171</v>
      </c>
      <c r="H1409" s="6">
        <v>163</v>
      </c>
      <c r="I1409" s="6">
        <v>178</v>
      </c>
      <c r="J1409" s="6">
        <v>180</v>
      </c>
      <c r="K1409" s="6">
        <v>213</v>
      </c>
      <c r="L1409" s="6">
        <v>234</v>
      </c>
      <c r="M1409" s="6">
        <v>241</v>
      </c>
    </row>
    <row r="1410" spans="2:13" x14ac:dyDescent="0.25">
      <c r="B1410" s="8" t="s">
        <v>57495</v>
      </c>
      <c r="C1410" s="6">
        <v>10</v>
      </c>
      <c r="D1410" s="6">
        <v>6</v>
      </c>
      <c r="E1410" s="6"/>
      <c r="F1410" s="6"/>
      <c r="G1410" s="6"/>
      <c r="H1410" s="6"/>
      <c r="I1410" s="6"/>
      <c r="J1410" s="6"/>
      <c r="K1410" s="6"/>
      <c r="L1410" s="6"/>
      <c r="M1410" s="6"/>
    </row>
    <row r="1411" spans="2:13" x14ac:dyDescent="0.25">
      <c r="B1411" s="8" t="s">
        <v>57496</v>
      </c>
      <c r="C1411" s="6">
        <v>6</v>
      </c>
      <c r="D1411" s="6">
        <v>16</v>
      </c>
      <c r="E1411" s="6">
        <v>26</v>
      </c>
      <c r="F1411" s="6">
        <v>27</v>
      </c>
      <c r="G1411" s="6">
        <v>30</v>
      </c>
      <c r="H1411" s="6">
        <v>33</v>
      </c>
      <c r="I1411" s="6">
        <v>31</v>
      </c>
      <c r="J1411" s="6">
        <v>21</v>
      </c>
      <c r="K1411" s="6">
        <v>19</v>
      </c>
      <c r="L1411" s="6"/>
      <c r="M1411" s="6"/>
    </row>
    <row r="1412" spans="2:13" x14ac:dyDescent="0.25">
      <c r="B1412" s="8" t="s">
        <v>57497</v>
      </c>
      <c r="C1412" s="6">
        <v>298</v>
      </c>
      <c r="D1412" s="6">
        <v>394</v>
      </c>
      <c r="E1412" s="6">
        <v>327</v>
      </c>
      <c r="F1412" s="6">
        <v>248</v>
      </c>
      <c r="G1412" s="6">
        <v>148</v>
      </c>
      <c r="H1412" s="6"/>
      <c r="I1412" s="6"/>
      <c r="J1412" s="6"/>
      <c r="K1412" s="6"/>
      <c r="L1412" s="6"/>
      <c r="M1412" s="6"/>
    </row>
    <row r="1413" spans="2:13" x14ac:dyDescent="0.25">
      <c r="B1413" s="8" t="s">
        <v>57498</v>
      </c>
      <c r="C1413" s="6">
        <v>51</v>
      </c>
      <c r="D1413" s="6">
        <v>38</v>
      </c>
      <c r="E1413" s="6">
        <v>48</v>
      </c>
      <c r="F1413" s="6">
        <v>40</v>
      </c>
      <c r="G1413" s="6">
        <v>45</v>
      </c>
      <c r="H1413" s="6">
        <v>52</v>
      </c>
      <c r="I1413" s="6">
        <v>50</v>
      </c>
      <c r="J1413" s="6">
        <v>46</v>
      </c>
      <c r="K1413" s="6">
        <v>36</v>
      </c>
      <c r="L1413" s="6">
        <v>26</v>
      </c>
      <c r="M1413" s="6">
        <v>20</v>
      </c>
    </row>
    <row r="1414" spans="2:13" x14ac:dyDescent="0.25">
      <c r="B1414" s="8" t="s">
        <v>57499</v>
      </c>
      <c r="C1414" s="6">
        <v>15</v>
      </c>
      <c r="D1414" s="6">
        <v>13</v>
      </c>
      <c r="E1414" s="6">
        <v>15</v>
      </c>
      <c r="F1414" s="6">
        <v>12</v>
      </c>
      <c r="G1414" s="6">
        <v>19</v>
      </c>
      <c r="H1414" s="6">
        <v>14</v>
      </c>
      <c r="I1414" s="6">
        <v>10</v>
      </c>
      <c r="J1414" s="6">
        <v>8</v>
      </c>
      <c r="K1414" s="6">
        <v>14</v>
      </c>
      <c r="L1414" s="6">
        <v>14</v>
      </c>
      <c r="M1414" s="6">
        <v>13</v>
      </c>
    </row>
    <row r="1415" spans="2:13" x14ac:dyDescent="0.25">
      <c r="B1415" s="8" t="s">
        <v>57500</v>
      </c>
      <c r="C1415" s="6">
        <v>213</v>
      </c>
      <c r="D1415" s="6">
        <v>203</v>
      </c>
      <c r="E1415" s="6">
        <v>214</v>
      </c>
      <c r="F1415" s="6">
        <v>214</v>
      </c>
      <c r="G1415" s="6">
        <v>212</v>
      </c>
      <c r="H1415" s="6">
        <v>223</v>
      </c>
      <c r="I1415" s="6">
        <v>237</v>
      </c>
      <c r="J1415" s="6">
        <v>236</v>
      </c>
      <c r="K1415" s="6">
        <v>231</v>
      </c>
      <c r="L1415" s="6">
        <v>238</v>
      </c>
      <c r="M1415" s="6">
        <v>258</v>
      </c>
    </row>
    <row r="1416" spans="2:13" x14ac:dyDescent="0.25">
      <c r="B1416" s="8" t="s">
        <v>57501</v>
      </c>
      <c r="C1416" s="6">
        <v>31</v>
      </c>
      <c r="D1416" s="6">
        <v>26</v>
      </c>
      <c r="E1416" s="6">
        <v>27</v>
      </c>
      <c r="F1416" s="6">
        <v>30</v>
      </c>
      <c r="G1416" s="6">
        <v>37</v>
      </c>
      <c r="H1416" s="6">
        <v>26</v>
      </c>
      <c r="I1416" s="6"/>
      <c r="J1416" s="6"/>
      <c r="K1416" s="6"/>
      <c r="L1416" s="6"/>
      <c r="M1416" s="6"/>
    </row>
    <row r="1417" spans="2:13" x14ac:dyDescent="0.25">
      <c r="B1417" s="8" t="s">
        <v>57502</v>
      </c>
      <c r="C1417" s="6">
        <v>15</v>
      </c>
      <c r="D1417" s="6">
        <v>8</v>
      </c>
      <c r="E1417" s="6">
        <v>16</v>
      </c>
      <c r="F1417" s="6"/>
      <c r="G1417" s="6"/>
      <c r="H1417" s="6"/>
      <c r="I1417" s="6"/>
      <c r="J1417" s="6"/>
      <c r="K1417" s="6"/>
      <c r="L1417" s="6"/>
      <c r="M1417" s="6"/>
    </row>
    <row r="1418" spans="2:13" x14ac:dyDescent="0.25">
      <c r="B1418" s="8" t="s">
        <v>57503</v>
      </c>
      <c r="C1418" s="6"/>
      <c r="D1418" s="6"/>
      <c r="E1418" s="6"/>
      <c r="F1418" s="6">
        <v>103</v>
      </c>
      <c r="G1418" s="6">
        <v>84</v>
      </c>
      <c r="H1418" s="6">
        <v>125</v>
      </c>
      <c r="I1418" s="6">
        <v>113</v>
      </c>
      <c r="J1418" s="6">
        <v>23</v>
      </c>
      <c r="K1418" s="6">
        <v>71</v>
      </c>
      <c r="L1418" s="6">
        <v>102</v>
      </c>
      <c r="M1418" s="6">
        <v>80</v>
      </c>
    </row>
    <row r="1419" spans="2:13" x14ac:dyDescent="0.25">
      <c r="B1419" s="8" t="s">
        <v>57504</v>
      </c>
      <c r="C1419" s="6">
        <v>355</v>
      </c>
      <c r="D1419" s="6">
        <v>319</v>
      </c>
      <c r="E1419" s="6">
        <v>319</v>
      </c>
      <c r="F1419" s="6">
        <v>331</v>
      </c>
      <c r="G1419" s="6">
        <v>365</v>
      </c>
      <c r="H1419" s="6">
        <v>358</v>
      </c>
      <c r="I1419" s="6">
        <v>374</v>
      </c>
      <c r="J1419" s="6">
        <v>365</v>
      </c>
      <c r="K1419" s="6">
        <v>333</v>
      </c>
      <c r="L1419" s="6">
        <v>317</v>
      </c>
      <c r="M1419" s="6">
        <v>314</v>
      </c>
    </row>
    <row r="1420" spans="2:13" x14ac:dyDescent="0.25">
      <c r="B1420" s="8" t="s">
        <v>57505</v>
      </c>
      <c r="C1420" s="6">
        <v>440</v>
      </c>
      <c r="D1420" s="6">
        <v>446</v>
      </c>
      <c r="E1420" s="6">
        <v>451</v>
      </c>
      <c r="F1420" s="6">
        <v>459</v>
      </c>
      <c r="G1420" s="6">
        <v>455</v>
      </c>
      <c r="H1420" s="6">
        <v>454</v>
      </c>
      <c r="I1420" s="6">
        <v>457</v>
      </c>
      <c r="J1420" s="6">
        <v>460</v>
      </c>
      <c r="K1420" s="6">
        <v>452</v>
      </c>
      <c r="L1420" s="6">
        <v>449</v>
      </c>
      <c r="M1420" s="6">
        <v>445</v>
      </c>
    </row>
    <row r="1421" spans="2:13" x14ac:dyDescent="0.25">
      <c r="B1421" s="8" t="s">
        <v>57506</v>
      </c>
      <c r="C1421" s="6">
        <v>282</v>
      </c>
      <c r="D1421" s="6">
        <v>279</v>
      </c>
      <c r="E1421" s="6">
        <v>278</v>
      </c>
      <c r="F1421" s="6">
        <v>282</v>
      </c>
      <c r="G1421" s="6">
        <v>292</v>
      </c>
      <c r="H1421" s="6">
        <v>278</v>
      </c>
      <c r="I1421" s="6">
        <v>252</v>
      </c>
      <c r="J1421" s="6">
        <v>246</v>
      </c>
      <c r="K1421" s="6">
        <v>247</v>
      </c>
      <c r="L1421" s="6">
        <v>238</v>
      </c>
      <c r="M1421" s="6">
        <v>239</v>
      </c>
    </row>
    <row r="1422" spans="2:13" x14ac:dyDescent="0.25">
      <c r="B1422" s="8" t="s">
        <v>57507</v>
      </c>
      <c r="C1422" s="6">
        <v>281</v>
      </c>
      <c r="D1422" s="6">
        <v>292</v>
      </c>
      <c r="E1422" s="6">
        <v>271</v>
      </c>
      <c r="F1422" s="6">
        <v>269</v>
      </c>
      <c r="G1422" s="6">
        <v>256</v>
      </c>
      <c r="H1422" s="6">
        <v>241</v>
      </c>
      <c r="I1422" s="6">
        <v>241</v>
      </c>
      <c r="J1422" s="6">
        <v>235</v>
      </c>
      <c r="K1422" s="6">
        <v>233</v>
      </c>
      <c r="L1422" s="6">
        <v>224</v>
      </c>
      <c r="M1422" s="6">
        <v>206</v>
      </c>
    </row>
    <row r="1423" spans="2:13" x14ac:dyDescent="0.25">
      <c r="B1423" s="8" t="s">
        <v>57508</v>
      </c>
      <c r="C1423" s="6">
        <v>298</v>
      </c>
      <c r="D1423" s="6">
        <v>289</v>
      </c>
      <c r="E1423" s="6">
        <v>258</v>
      </c>
      <c r="F1423" s="6">
        <v>251</v>
      </c>
      <c r="G1423" s="6">
        <v>231</v>
      </c>
      <c r="H1423" s="6">
        <v>237</v>
      </c>
      <c r="I1423" s="6">
        <v>217</v>
      </c>
      <c r="J1423" s="6">
        <v>225</v>
      </c>
      <c r="K1423" s="6">
        <v>233</v>
      </c>
      <c r="L1423" s="6">
        <v>216</v>
      </c>
      <c r="M1423" s="6">
        <v>190</v>
      </c>
    </row>
    <row r="1424" spans="2:13" x14ac:dyDescent="0.25">
      <c r="B1424" s="8" t="s">
        <v>57509</v>
      </c>
      <c r="C1424" s="6">
        <v>414</v>
      </c>
      <c r="D1424" s="6">
        <v>390</v>
      </c>
      <c r="E1424" s="6">
        <v>375</v>
      </c>
      <c r="F1424" s="6">
        <v>370</v>
      </c>
      <c r="G1424" s="6">
        <v>365</v>
      </c>
      <c r="H1424" s="6">
        <v>370</v>
      </c>
      <c r="I1424" s="6">
        <v>371</v>
      </c>
      <c r="J1424" s="6">
        <v>352</v>
      </c>
      <c r="K1424" s="6">
        <v>324</v>
      </c>
      <c r="L1424" s="6">
        <v>314</v>
      </c>
      <c r="M1424" s="6">
        <v>303</v>
      </c>
    </row>
    <row r="1425" spans="2:13" x14ac:dyDescent="0.25">
      <c r="B1425" s="8" t="s">
        <v>57510</v>
      </c>
      <c r="C1425" s="6">
        <v>414</v>
      </c>
      <c r="D1425" s="6">
        <v>420</v>
      </c>
      <c r="E1425" s="6">
        <v>398</v>
      </c>
      <c r="F1425" s="6">
        <v>387</v>
      </c>
      <c r="G1425" s="6">
        <v>356</v>
      </c>
      <c r="H1425" s="6">
        <v>352</v>
      </c>
      <c r="I1425" s="6">
        <v>363</v>
      </c>
      <c r="J1425" s="6">
        <v>366</v>
      </c>
      <c r="K1425" s="6">
        <v>381</v>
      </c>
      <c r="L1425" s="6">
        <v>381</v>
      </c>
      <c r="M1425" s="6">
        <v>375</v>
      </c>
    </row>
    <row r="1426" spans="2:13" x14ac:dyDescent="0.25">
      <c r="B1426" s="8" t="s">
        <v>57511</v>
      </c>
      <c r="C1426" s="6">
        <v>54</v>
      </c>
      <c r="D1426" s="6"/>
      <c r="E1426" s="6"/>
      <c r="F1426" s="6"/>
      <c r="G1426" s="6"/>
      <c r="H1426" s="6"/>
      <c r="I1426" s="6"/>
      <c r="J1426" s="6"/>
      <c r="K1426" s="6"/>
      <c r="L1426" s="6"/>
      <c r="M1426" s="6"/>
    </row>
    <row r="1427" spans="2:13" x14ac:dyDescent="0.25">
      <c r="B1427" s="8" t="s">
        <v>57512</v>
      </c>
      <c r="C1427" s="6">
        <v>367</v>
      </c>
      <c r="D1427" s="6">
        <v>355</v>
      </c>
      <c r="E1427" s="6">
        <v>344</v>
      </c>
      <c r="F1427" s="6">
        <v>335</v>
      </c>
      <c r="G1427" s="6">
        <v>359</v>
      </c>
      <c r="H1427" s="6">
        <v>375</v>
      </c>
      <c r="I1427" s="6">
        <v>389</v>
      </c>
      <c r="J1427" s="6">
        <v>393</v>
      </c>
      <c r="K1427" s="6">
        <v>379</v>
      </c>
      <c r="L1427" s="6">
        <v>378</v>
      </c>
      <c r="M1427" s="6">
        <v>365</v>
      </c>
    </row>
    <row r="1428" spans="2:13" x14ac:dyDescent="0.25">
      <c r="B1428" s="8" t="s">
        <v>57513</v>
      </c>
      <c r="C1428" s="6">
        <v>355</v>
      </c>
      <c r="D1428" s="6">
        <v>331</v>
      </c>
      <c r="E1428" s="6">
        <v>313</v>
      </c>
      <c r="F1428" s="6">
        <v>305</v>
      </c>
      <c r="G1428" s="6">
        <v>310</v>
      </c>
      <c r="H1428" s="6">
        <v>319</v>
      </c>
      <c r="I1428" s="6">
        <v>308</v>
      </c>
      <c r="J1428" s="6">
        <v>309</v>
      </c>
      <c r="K1428" s="6">
        <v>277</v>
      </c>
      <c r="L1428" s="6">
        <v>252</v>
      </c>
      <c r="M1428" s="6">
        <v>249</v>
      </c>
    </row>
    <row r="1429" spans="2:13" x14ac:dyDescent="0.25">
      <c r="B1429" s="8" t="s">
        <v>57514</v>
      </c>
      <c r="C1429" s="6">
        <v>482</v>
      </c>
      <c r="D1429" s="6">
        <v>488</v>
      </c>
      <c r="E1429" s="6">
        <v>484</v>
      </c>
      <c r="F1429" s="6">
        <v>496</v>
      </c>
      <c r="G1429" s="6">
        <v>495</v>
      </c>
      <c r="H1429" s="6">
        <v>477</v>
      </c>
      <c r="I1429" s="6">
        <v>457</v>
      </c>
      <c r="J1429" s="6">
        <v>453</v>
      </c>
      <c r="K1429" s="6">
        <v>451</v>
      </c>
      <c r="L1429" s="6">
        <v>432</v>
      </c>
      <c r="M1429" s="6">
        <v>422</v>
      </c>
    </row>
    <row r="1430" spans="2:13" x14ac:dyDescent="0.25">
      <c r="B1430" s="8" t="s">
        <v>57515</v>
      </c>
      <c r="C1430" s="6">
        <v>437</v>
      </c>
      <c r="D1430" s="6">
        <v>446</v>
      </c>
      <c r="E1430" s="6">
        <v>436</v>
      </c>
      <c r="F1430" s="6">
        <v>421</v>
      </c>
      <c r="G1430" s="6">
        <v>413</v>
      </c>
      <c r="H1430" s="6">
        <v>385</v>
      </c>
      <c r="I1430" s="6">
        <v>374</v>
      </c>
      <c r="J1430" s="6">
        <v>342</v>
      </c>
      <c r="K1430" s="6">
        <v>334</v>
      </c>
      <c r="L1430" s="6">
        <v>331</v>
      </c>
      <c r="M1430" s="6">
        <v>333</v>
      </c>
    </row>
    <row r="1431" spans="2:13" x14ac:dyDescent="0.25">
      <c r="B1431" s="8" t="s">
        <v>57516</v>
      </c>
      <c r="C1431" s="6">
        <v>954</v>
      </c>
      <c r="D1431" s="6">
        <v>958</v>
      </c>
      <c r="E1431" s="6">
        <v>931</v>
      </c>
      <c r="F1431" s="6">
        <v>950</v>
      </c>
      <c r="G1431" s="6">
        <v>970</v>
      </c>
      <c r="H1431" s="6">
        <v>917</v>
      </c>
      <c r="I1431" s="6">
        <v>870</v>
      </c>
      <c r="J1431" s="6">
        <v>839</v>
      </c>
      <c r="K1431" s="6">
        <v>844</v>
      </c>
      <c r="L1431" s="6">
        <v>844</v>
      </c>
      <c r="M1431" s="6">
        <v>843</v>
      </c>
    </row>
    <row r="1432" spans="2:13" x14ac:dyDescent="0.25">
      <c r="B1432" s="8" t="s">
        <v>57517</v>
      </c>
      <c r="C1432" s="6">
        <v>425</v>
      </c>
      <c r="D1432" s="6">
        <v>414</v>
      </c>
      <c r="E1432" s="6">
        <v>343</v>
      </c>
      <c r="F1432" s="6">
        <v>170</v>
      </c>
      <c r="G1432" s="6">
        <v>164</v>
      </c>
      <c r="H1432" s="6">
        <v>169</v>
      </c>
      <c r="I1432" s="6">
        <v>174</v>
      </c>
      <c r="J1432" s="6">
        <v>174</v>
      </c>
      <c r="K1432" s="6">
        <v>175</v>
      </c>
      <c r="L1432" s="6">
        <v>188</v>
      </c>
      <c r="M1432" s="6">
        <v>174</v>
      </c>
    </row>
    <row r="1433" spans="2:13" x14ac:dyDescent="0.25">
      <c r="B1433" s="8" t="s">
        <v>57518</v>
      </c>
      <c r="C1433" s="6">
        <v>256</v>
      </c>
      <c r="D1433" s="6">
        <v>268</v>
      </c>
      <c r="E1433" s="6">
        <v>315</v>
      </c>
      <c r="F1433" s="6">
        <v>368</v>
      </c>
      <c r="G1433" s="6">
        <v>414</v>
      </c>
      <c r="H1433" s="6">
        <v>373</v>
      </c>
      <c r="I1433" s="6">
        <v>361</v>
      </c>
      <c r="J1433" s="6">
        <v>347</v>
      </c>
      <c r="K1433" s="6">
        <v>294</v>
      </c>
      <c r="L1433" s="6">
        <v>280</v>
      </c>
      <c r="M1433" s="6">
        <v>295</v>
      </c>
    </row>
    <row r="1434" spans="2:13" x14ac:dyDescent="0.25">
      <c r="B1434" s="8" t="s">
        <v>57519</v>
      </c>
      <c r="C1434" s="6">
        <v>78</v>
      </c>
      <c r="D1434" s="6">
        <v>74</v>
      </c>
      <c r="E1434" s="6"/>
      <c r="F1434" s="6"/>
      <c r="G1434" s="6"/>
      <c r="H1434" s="6"/>
      <c r="I1434" s="6"/>
      <c r="J1434" s="6"/>
      <c r="K1434" s="6"/>
      <c r="L1434" s="6"/>
      <c r="M1434" s="6"/>
    </row>
    <row r="1435" spans="2:13" x14ac:dyDescent="0.25">
      <c r="B1435" s="8" t="s">
        <v>57520</v>
      </c>
      <c r="C1435" s="6">
        <v>138</v>
      </c>
      <c r="D1435" s="6">
        <v>169</v>
      </c>
      <c r="E1435" s="6">
        <v>180</v>
      </c>
      <c r="F1435" s="6">
        <v>185</v>
      </c>
      <c r="G1435" s="6">
        <v>166</v>
      </c>
      <c r="H1435" s="6">
        <v>173</v>
      </c>
      <c r="I1435" s="6">
        <v>170</v>
      </c>
      <c r="J1435" s="6">
        <v>168</v>
      </c>
      <c r="K1435" s="6">
        <v>173</v>
      </c>
      <c r="L1435" s="6">
        <v>183</v>
      </c>
      <c r="M1435" s="6">
        <v>187</v>
      </c>
    </row>
    <row r="1436" spans="2:13" x14ac:dyDescent="0.25">
      <c r="B1436" s="8" t="s">
        <v>57521</v>
      </c>
      <c r="C1436" s="6">
        <v>33</v>
      </c>
      <c r="D1436" s="6">
        <v>31</v>
      </c>
      <c r="E1436" s="6">
        <v>33</v>
      </c>
      <c r="F1436" s="6">
        <v>34</v>
      </c>
      <c r="G1436" s="6">
        <v>30</v>
      </c>
      <c r="H1436" s="6">
        <v>38</v>
      </c>
      <c r="I1436" s="6">
        <v>37</v>
      </c>
      <c r="J1436" s="6">
        <v>45</v>
      </c>
      <c r="K1436" s="6">
        <v>51</v>
      </c>
      <c r="L1436" s="6">
        <v>60</v>
      </c>
      <c r="M1436" s="6">
        <v>69</v>
      </c>
    </row>
    <row r="1437" spans="2:13" x14ac:dyDescent="0.25">
      <c r="B1437" s="8" t="s">
        <v>57522</v>
      </c>
      <c r="C1437" s="6">
        <v>155</v>
      </c>
      <c r="D1437" s="6">
        <v>151</v>
      </c>
      <c r="E1437" s="6">
        <v>159</v>
      </c>
      <c r="F1437" s="6">
        <v>151</v>
      </c>
      <c r="G1437" s="6">
        <v>150</v>
      </c>
      <c r="H1437" s="6">
        <v>155</v>
      </c>
      <c r="I1437" s="6">
        <v>160</v>
      </c>
      <c r="J1437" s="6">
        <v>147</v>
      </c>
      <c r="K1437" s="6">
        <v>145</v>
      </c>
      <c r="L1437" s="6">
        <v>122</v>
      </c>
      <c r="M1437" s="6">
        <v>124</v>
      </c>
    </row>
    <row r="1438" spans="2:13" x14ac:dyDescent="0.25">
      <c r="B1438" s="8" t="s">
        <v>57523</v>
      </c>
      <c r="C1438" s="6">
        <v>320</v>
      </c>
      <c r="D1438" s="6">
        <v>308</v>
      </c>
      <c r="E1438" s="6">
        <v>287</v>
      </c>
      <c r="F1438" s="6">
        <v>284</v>
      </c>
      <c r="G1438" s="6">
        <v>271</v>
      </c>
      <c r="H1438" s="6">
        <v>263</v>
      </c>
      <c r="I1438" s="6">
        <v>260</v>
      </c>
      <c r="J1438" s="6">
        <v>251</v>
      </c>
      <c r="K1438" s="6">
        <v>235</v>
      </c>
      <c r="L1438" s="6">
        <v>237</v>
      </c>
      <c r="M1438" s="6">
        <v>229</v>
      </c>
    </row>
    <row r="1439" spans="2:13" x14ac:dyDescent="0.25">
      <c r="B1439" s="8" t="s">
        <v>57524</v>
      </c>
      <c r="C1439" s="6">
        <v>5</v>
      </c>
      <c r="D1439" s="6"/>
      <c r="E1439" s="6"/>
      <c r="F1439" s="6"/>
      <c r="G1439" s="6"/>
      <c r="H1439" s="6"/>
      <c r="I1439" s="6"/>
      <c r="J1439" s="6"/>
      <c r="K1439" s="6"/>
      <c r="L1439" s="6"/>
      <c r="M1439" s="6"/>
    </row>
    <row r="1440" spans="2:13" x14ac:dyDescent="0.25">
      <c r="B1440" s="8" t="s">
        <v>57525</v>
      </c>
      <c r="C1440" s="6">
        <v>142</v>
      </c>
      <c r="D1440" s="6">
        <v>123</v>
      </c>
      <c r="E1440" s="6">
        <v>124</v>
      </c>
      <c r="F1440" s="6">
        <v>121</v>
      </c>
      <c r="G1440" s="6">
        <v>115</v>
      </c>
      <c r="H1440" s="6">
        <v>125</v>
      </c>
      <c r="I1440" s="6">
        <v>114</v>
      </c>
      <c r="J1440" s="6">
        <v>106</v>
      </c>
      <c r="K1440" s="6">
        <v>111</v>
      </c>
      <c r="L1440" s="6">
        <v>108</v>
      </c>
      <c r="M1440" s="6">
        <v>101</v>
      </c>
    </row>
    <row r="1441" spans="2:13" x14ac:dyDescent="0.25">
      <c r="B1441" s="8" t="s">
        <v>57526</v>
      </c>
      <c r="C1441" s="6">
        <v>131</v>
      </c>
      <c r="D1441" s="6">
        <v>117</v>
      </c>
      <c r="E1441" s="6">
        <v>116</v>
      </c>
      <c r="F1441" s="6">
        <v>106</v>
      </c>
      <c r="G1441" s="6">
        <v>107</v>
      </c>
      <c r="H1441" s="6">
        <v>98</v>
      </c>
      <c r="I1441" s="6">
        <v>94</v>
      </c>
      <c r="J1441" s="6">
        <v>95</v>
      </c>
      <c r="K1441" s="6">
        <v>90</v>
      </c>
      <c r="L1441" s="6">
        <v>79</v>
      </c>
      <c r="M1441" s="6">
        <v>71</v>
      </c>
    </row>
    <row r="1442" spans="2:13" x14ac:dyDescent="0.25">
      <c r="B1442" s="8" t="s">
        <v>57527</v>
      </c>
      <c r="C1442" s="6">
        <v>416</v>
      </c>
      <c r="D1442" s="6">
        <v>423</v>
      </c>
      <c r="E1442" s="6">
        <v>399</v>
      </c>
      <c r="F1442" s="6">
        <v>377</v>
      </c>
      <c r="G1442" s="6">
        <v>358</v>
      </c>
      <c r="H1442" s="6">
        <v>340</v>
      </c>
      <c r="I1442" s="6">
        <v>332</v>
      </c>
      <c r="J1442" s="6">
        <v>320</v>
      </c>
      <c r="K1442" s="6">
        <v>290</v>
      </c>
      <c r="L1442" s="6">
        <v>287</v>
      </c>
      <c r="M1442" s="6">
        <v>294</v>
      </c>
    </row>
    <row r="1443" spans="2:13" x14ac:dyDescent="0.25">
      <c r="B1443" s="8" t="s">
        <v>57528</v>
      </c>
      <c r="C1443" s="6">
        <v>799</v>
      </c>
      <c r="D1443" s="6">
        <v>782</v>
      </c>
      <c r="E1443" s="6">
        <v>756</v>
      </c>
      <c r="F1443" s="6">
        <v>726</v>
      </c>
      <c r="G1443" s="6">
        <v>719</v>
      </c>
      <c r="H1443" s="6">
        <v>708</v>
      </c>
      <c r="I1443" s="6">
        <v>696</v>
      </c>
      <c r="J1443" s="6">
        <v>709</v>
      </c>
      <c r="K1443" s="6">
        <v>693</v>
      </c>
      <c r="L1443" s="6">
        <v>690</v>
      </c>
      <c r="M1443" s="6">
        <v>661</v>
      </c>
    </row>
    <row r="1444" spans="2:13" x14ac:dyDescent="0.25">
      <c r="B1444" s="8" t="s">
        <v>57529</v>
      </c>
      <c r="C1444" s="6">
        <v>84</v>
      </c>
      <c r="D1444" s="6">
        <v>70</v>
      </c>
      <c r="E1444" s="6">
        <v>77</v>
      </c>
      <c r="F1444" s="6">
        <v>73</v>
      </c>
      <c r="G1444" s="6">
        <v>78</v>
      </c>
      <c r="H1444" s="6">
        <v>73</v>
      </c>
      <c r="I1444" s="6">
        <v>75</v>
      </c>
      <c r="J1444" s="6">
        <v>79</v>
      </c>
      <c r="K1444" s="6">
        <v>85</v>
      </c>
      <c r="L1444" s="6">
        <v>97</v>
      </c>
      <c r="M1444" s="6">
        <v>85</v>
      </c>
    </row>
    <row r="1445" spans="2:13" x14ac:dyDescent="0.25">
      <c r="B1445" s="8" t="s">
        <v>57530</v>
      </c>
      <c r="C1445" s="6">
        <v>432</v>
      </c>
      <c r="D1445" s="6">
        <v>450</v>
      </c>
      <c r="E1445" s="6">
        <v>437</v>
      </c>
      <c r="F1445" s="6">
        <v>434</v>
      </c>
      <c r="G1445" s="6">
        <v>439</v>
      </c>
      <c r="H1445" s="6">
        <v>430</v>
      </c>
      <c r="I1445" s="6">
        <v>453</v>
      </c>
      <c r="J1445" s="6">
        <v>455</v>
      </c>
      <c r="K1445" s="6">
        <v>441</v>
      </c>
      <c r="L1445" s="6">
        <v>408</v>
      </c>
      <c r="M1445" s="6">
        <v>396</v>
      </c>
    </row>
    <row r="1446" spans="2:13" x14ac:dyDescent="0.25">
      <c r="B1446" s="8" t="s">
        <v>57531</v>
      </c>
      <c r="C1446" s="6">
        <v>172</v>
      </c>
      <c r="D1446" s="6">
        <v>165</v>
      </c>
      <c r="E1446" s="6">
        <v>164</v>
      </c>
      <c r="F1446" s="6">
        <v>169</v>
      </c>
      <c r="G1446" s="6">
        <v>170</v>
      </c>
      <c r="H1446" s="6">
        <v>169</v>
      </c>
      <c r="I1446" s="6">
        <v>164</v>
      </c>
      <c r="J1446" s="6">
        <v>157</v>
      </c>
      <c r="K1446" s="6">
        <v>143</v>
      </c>
      <c r="L1446" s="6">
        <v>146</v>
      </c>
      <c r="M1446" s="6">
        <v>140</v>
      </c>
    </row>
    <row r="1447" spans="2:13" x14ac:dyDescent="0.25">
      <c r="B1447" s="8" t="s">
        <v>57532</v>
      </c>
      <c r="C1447" s="6">
        <v>587</v>
      </c>
      <c r="D1447" s="6">
        <v>603</v>
      </c>
      <c r="E1447" s="6">
        <v>609</v>
      </c>
      <c r="F1447" s="6">
        <v>603</v>
      </c>
      <c r="G1447" s="6">
        <v>609</v>
      </c>
      <c r="H1447" s="6">
        <v>596</v>
      </c>
      <c r="I1447" s="6">
        <v>625</v>
      </c>
      <c r="J1447" s="6">
        <v>617</v>
      </c>
      <c r="K1447" s="6">
        <v>570</v>
      </c>
      <c r="L1447" s="6">
        <v>568</v>
      </c>
      <c r="M1447" s="6">
        <v>558</v>
      </c>
    </row>
    <row r="1448" spans="2:13" x14ac:dyDescent="0.25">
      <c r="B1448" s="8" t="s">
        <v>57533</v>
      </c>
      <c r="C1448" s="6">
        <v>502</v>
      </c>
      <c r="D1448" s="6">
        <v>497</v>
      </c>
      <c r="E1448" s="6">
        <v>500</v>
      </c>
      <c r="F1448" s="6">
        <v>523</v>
      </c>
      <c r="G1448" s="6">
        <v>579</v>
      </c>
      <c r="H1448" s="6">
        <v>559</v>
      </c>
      <c r="I1448" s="6">
        <v>531</v>
      </c>
      <c r="J1448" s="6">
        <v>540</v>
      </c>
      <c r="K1448" s="6">
        <v>518</v>
      </c>
      <c r="L1448" s="6">
        <v>492</v>
      </c>
      <c r="M1448" s="6">
        <v>521</v>
      </c>
    </row>
    <row r="1449" spans="2:13" x14ac:dyDescent="0.25">
      <c r="B1449" s="8" t="s">
        <v>57534</v>
      </c>
      <c r="C1449" s="6">
        <v>486</v>
      </c>
      <c r="D1449" s="6">
        <v>461</v>
      </c>
      <c r="E1449" s="6">
        <v>435</v>
      </c>
      <c r="F1449" s="6">
        <v>424</v>
      </c>
      <c r="G1449" s="6">
        <v>413</v>
      </c>
      <c r="H1449" s="6">
        <v>396</v>
      </c>
      <c r="I1449" s="6">
        <v>397</v>
      </c>
      <c r="J1449" s="6">
        <v>374</v>
      </c>
      <c r="K1449" s="6">
        <v>340</v>
      </c>
      <c r="L1449" s="6">
        <v>316</v>
      </c>
      <c r="M1449" s="6">
        <v>296</v>
      </c>
    </row>
    <row r="1450" spans="2:13" x14ac:dyDescent="0.25">
      <c r="B1450" s="8" t="s">
        <v>57535</v>
      </c>
      <c r="C1450" s="6">
        <v>114</v>
      </c>
      <c r="D1450" s="6">
        <v>105</v>
      </c>
      <c r="E1450" s="6">
        <v>98</v>
      </c>
      <c r="F1450" s="6">
        <v>98</v>
      </c>
      <c r="G1450" s="6">
        <v>98</v>
      </c>
      <c r="H1450" s="6">
        <v>89</v>
      </c>
      <c r="I1450" s="6">
        <v>78</v>
      </c>
      <c r="J1450" s="6">
        <v>62</v>
      </c>
      <c r="K1450" s="6">
        <v>59</v>
      </c>
      <c r="L1450" s="6">
        <v>60</v>
      </c>
      <c r="M1450" s="6">
        <v>67</v>
      </c>
    </row>
    <row r="1451" spans="2:13" x14ac:dyDescent="0.25">
      <c r="B1451" s="8" t="s">
        <v>57536</v>
      </c>
      <c r="C1451" s="6">
        <v>168</v>
      </c>
      <c r="D1451" s="6">
        <v>168</v>
      </c>
      <c r="E1451" s="6">
        <v>171</v>
      </c>
      <c r="F1451" s="6">
        <v>185</v>
      </c>
      <c r="G1451" s="6">
        <v>198</v>
      </c>
      <c r="H1451" s="6">
        <v>217</v>
      </c>
      <c r="I1451" s="6">
        <v>223</v>
      </c>
      <c r="J1451" s="6">
        <v>239</v>
      </c>
      <c r="K1451" s="6">
        <v>244</v>
      </c>
      <c r="L1451" s="6">
        <v>221</v>
      </c>
      <c r="M1451" s="6">
        <v>215</v>
      </c>
    </row>
    <row r="1452" spans="2:13" x14ac:dyDescent="0.25">
      <c r="B1452" s="8" t="s">
        <v>57537</v>
      </c>
      <c r="C1452" s="6">
        <v>96</v>
      </c>
      <c r="D1452" s="6">
        <v>84</v>
      </c>
      <c r="E1452" s="6">
        <v>83</v>
      </c>
      <c r="F1452" s="6">
        <v>89</v>
      </c>
      <c r="G1452" s="6">
        <v>70</v>
      </c>
      <c r="H1452" s="6">
        <v>87</v>
      </c>
      <c r="I1452" s="6">
        <v>59</v>
      </c>
      <c r="J1452" s="6">
        <v>65</v>
      </c>
      <c r="K1452" s="6">
        <v>88</v>
      </c>
      <c r="L1452" s="6">
        <v>68</v>
      </c>
      <c r="M1452" s="6">
        <v>86</v>
      </c>
    </row>
    <row r="1453" spans="2:13" x14ac:dyDescent="0.25">
      <c r="B1453" s="8" t="s">
        <v>57538</v>
      </c>
      <c r="C1453" s="6">
        <v>20</v>
      </c>
      <c r="D1453" s="6">
        <v>24</v>
      </c>
      <c r="E1453" s="6">
        <v>23</v>
      </c>
      <c r="F1453" s="6">
        <v>30</v>
      </c>
      <c r="G1453" s="6">
        <v>32</v>
      </c>
      <c r="H1453" s="6">
        <v>27</v>
      </c>
      <c r="I1453" s="6">
        <v>28</v>
      </c>
      <c r="J1453" s="6">
        <v>30</v>
      </c>
      <c r="K1453" s="6">
        <v>28</v>
      </c>
      <c r="L1453" s="6">
        <v>30</v>
      </c>
      <c r="M1453" s="6">
        <v>29</v>
      </c>
    </row>
    <row r="1454" spans="2:13" x14ac:dyDescent="0.25">
      <c r="B1454" s="8" t="s">
        <v>57539</v>
      </c>
      <c r="C1454" s="6">
        <v>124</v>
      </c>
      <c r="D1454" s="6">
        <v>113</v>
      </c>
      <c r="E1454" s="6">
        <v>109</v>
      </c>
      <c r="F1454" s="6">
        <v>89</v>
      </c>
      <c r="G1454" s="6">
        <v>82</v>
      </c>
      <c r="H1454" s="6">
        <v>73</v>
      </c>
      <c r="I1454" s="6">
        <v>74</v>
      </c>
      <c r="J1454" s="6">
        <v>66</v>
      </c>
      <c r="K1454" s="6">
        <v>70</v>
      </c>
      <c r="L1454" s="6">
        <v>61</v>
      </c>
      <c r="M1454" s="6">
        <v>74</v>
      </c>
    </row>
    <row r="1455" spans="2:13" x14ac:dyDescent="0.25">
      <c r="B1455" s="8" t="s">
        <v>57540</v>
      </c>
      <c r="C1455" s="6">
        <v>8</v>
      </c>
      <c r="D1455" s="6">
        <v>7</v>
      </c>
      <c r="E1455" s="6">
        <v>8</v>
      </c>
      <c r="F1455" s="6"/>
      <c r="G1455" s="6"/>
      <c r="H1455" s="6">
        <v>8</v>
      </c>
      <c r="I1455" s="6">
        <v>11</v>
      </c>
      <c r="J1455" s="6">
        <v>9</v>
      </c>
      <c r="K1455" s="6">
        <v>14</v>
      </c>
      <c r="L1455" s="6">
        <v>13</v>
      </c>
      <c r="M1455" s="6">
        <v>15</v>
      </c>
    </row>
    <row r="1456" spans="2:13" x14ac:dyDescent="0.25">
      <c r="B1456" s="8" t="s">
        <v>57541</v>
      </c>
      <c r="C1456" s="6">
        <v>141</v>
      </c>
      <c r="D1456" s="6">
        <v>145</v>
      </c>
      <c r="E1456" s="6">
        <v>145</v>
      </c>
      <c r="F1456" s="6">
        <v>170</v>
      </c>
      <c r="G1456" s="6">
        <v>182</v>
      </c>
      <c r="H1456" s="6">
        <v>176</v>
      </c>
      <c r="I1456" s="6">
        <v>166</v>
      </c>
      <c r="J1456" s="6">
        <v>156</v>
      </c>
      <c r="K1456" s="6">
        <v>142</v>
      </c>
      <c r="L1456" s="6">
        <v>116</v>
      </c>
      <c r="M1456" s="6">
        <v>106</v>
      </c>
    </row>
    <row r="1457" spans="2:13" x14ac:dyDescent="0.25">
      <c r="B1457" s="8" t="s">
        <v>57542</v>
      </c>
      <c r="C1457" s="6">
        <v>538</v>
      </c>
      <c r="D1457" s="6">
        <v>524</v>
      </c>
      <c r="E1457" s="6">
        <v>494</v>
      </c>
      <c r="F1457" s="6">
        <v>549</v>
      </c>
      <c r="G1457" s="6">
        <v>555</v>
      </c>
      <c r="H1457" s="6">
        <v>555</v>
      </c>
      <c r="I1457" s="6">
        <v>531</v>
      </c>
      <c r="J1457" s="6">
        <v>522</v>
      </c>
      <c r="K1457" s="6">
        <v>522</v>
      </c>
      <c r="L1457" s="6">
        <v>542</v>
      </c>
      <c r="M1457" s="6">
        <v>522</v>
      </c>
    </row>
    <row r="1458" spans="2:13" x14ac:dyDescent="0.25">
      <c r="B1458" s="8" t="s">
        <v>57543</v>
      </c>
      <c r="C1458" s="6">
        <v>129</v>
      </c>
      <c r="D1458" s="6">
        <v>117</v>
      </c>
      <c r="E1458" s="6">
        <v>121</v>
      </c>
      <c r="F1458" s="6">
        <v>126</v>
      </c>
      <c r="G1458" s="6">
        <v>117</v>
      </c>
      <c r="H1458" s="6">
        <v>130</v>
      </c>
      <c r="I1458" s="6">
        <v>124</v>
      </c>
      <c r="J1458" s="6">
        <v>115</v>
      </c>
      <c r="K1458" s="6">
        <v>113</v>
      </c>
      <c r="L1458" s="6">
        <v>106</v>
      </c>
      <c r="M1458" s="6">
        <v>96</v>
      </c>
    </row>
    <row r="1459" spans="2:13" x14ac:dyDescent="0.25">
      <c r="B1459" s="8" t="s">
        <v>57544</v>
      </c>
      <c r="C1459" s="6">
        <v>128</v>
      </c>
      <c r="D1459" s="6">
        <v>110</v>
      </c>
      <c r="E1459" s="6">
        <v>114</v>
      </c>
      <c r="F1459" s="6">
        <v>119</v>
      </c>
      <c r="G1459" s="6">
        <v>108</v>
      </c>
      <c r="H1459" s="6">
        <v>97</v>
      </c>
      <c r="I1459" s="6">
        <v>94</v>
      </c>
      <c r="J1459" s="6">
        <v>92</v>
      </c>
      <c r="K1459" s="6">
        <v>76</v>
      </c>
      <c r="L1459" s="6">
        <v>60</v>
      </c>
      <c r="M1459" s="6">
        <v>49</v>
      </c>
    </row>
    <row r="1460" spans="2:13" x14ac:dyDescent="0.25">
      <c r="B1460" s="8" t="s">
        <v>57545</v>
      </c>
      <c r="C1460" s="6">
        <v>64</v>
      </c>
      <c r="D1460" s="6">
        <v>62</v>
      </c>
      <c r="E1460" s="6">
        <v>63</v>
      </c>
      <c r="F1460" s="6">
        <v>119</v>
      </c>
      <c r="G1460" s="6">
        <v>83</v>
      </c>
      <c r="H1460" s="6">
        <v>119</v>
      </c>
      <c r="I1460" s="6">
        <v>108</v>
      </c>
      <c r="J1460" s="6">
        <v>103</v>
      </c>
      <c r="K1460" s="6">
        <v>102</v>
      </c>
      <c r="L1460" s="6">
        <v>110</v>
      </c>
      <c r="M1460" s="6">
        <v>107</v>
      </c>
    </row>
    <row r="1461" spans="2:13" x14ac:dyDescent="0.25">
      <c r="B1461" s="8" t="s">
        <v>57546</v>
      </c>
      <c r="C1461" s="6">
        <v>104</v>
      </c>
      <c r="D1461" s="6">
        <v>85</v>
      </c>
      <c r="E1461" s="6">
        <v>94</v>
      </c>
      <c r="F1461" s="6">
        <v>84</v>
      </c>
      <c r="G1461" s="6"/>
      <c r="H1461" s="6"/>
      <c r="I1461" s="6"/>
      <c r="J1461" s="6"/>
      <c r="K1461" s="6"/>
      <c r="L1461" s="6"/>
      <c r="M1461" s="6"/>
    </row>
    <row r="1462" spans="2:13" x14ac:dyDescent="0.25">
      <c r="B1462" s="8" t="s">
        <v>57547</v>
      </c>
      <c r="C1462" s="6">
        <v>144</v>
      </c>
      <c r="D1462" s="6">
        <v>143</v>
      </c>
      <c r="E1462" s="6">
        <v>164</v>
      </c>
      <c r="F1462" s="6">
        <v>169</v>
      </c>
      <c r="G1462" s="6">
        <v>166</v>
      </c>
      <c r="H1462" s="6">
        <v>160</v>
      </c>
      <c r="I1462" s="6">
        <v>162</v>
      </c>
      <c r="J1462" s="6">
        <v>152</v>
      </c>
      <c r="K1462" s="6">
        <v>148</v>
      </c>
      <c r="L1462" s="6">
        <v>142</v>
      </c>
      <c r="M1462" s="6">
        <v>137</v>
      </c>
    </row>
    <row r="1463" spans="2:13" x14ac:dyDescent="0.25">
      <c r="B1463" s="8" t="s">
        <v>57548</v>
      </c>
      <c r="C1463" s="6">
        <v>90</v>
      </c>
      <c r="D1463" s="6">
        <v>92</v>
      </c>
      <c r="E1463" s="6">
        <v>91</v>
      </c>
      <c r="F1463" s="6">
        <v>116</v>
      </c>
      <c r="G1463" s="6">
        <v>124</v>
      </c>
      <c r="H1463" s="6">
        <v>124</v>
      </c>
      <c r="I1463" s="6">
        <v>120</v>
      </c>
      <c r="J1463" s="6">
        <v>116</v>
      </c>
      <c r="K1463" s="6">
        <v>123</v>
      </c>
      <c r="L1463" s="6">
        <v>130</v>
      </c>
      <c r="M1463" s="6">
        <v>127</v>
      </c>
    </row>
    <row r="1464" spans="2:13" x14ac:dyDescent="0.25">
      <c r="B1464" s="8" t="s">
        <v>57549</v>
      </c>
      <c r="C1464" s="6">
        <v>434</v>
      </c>
      <c r="D1464" s="6">
        <v>456</v>
      </c>
      <c r="E1464" s="6">
        <v>422</v>
      </c>
      <c r="F1464" s="6">
        <v>437</v>
      </c>
      <c r="G1464" s="6">
        <v>415</v>
      </c>
      <c r="H1464" s="6">
        <v>420</v>
      </c>
      <c r="I1464" s="6">
        <v>436</v>
      </c>
      <c r="J1464" s="6">
        <v>440</v>
      </c>
      <c r="K1464" s="6">
        <v>404</v>
      </c>
      <c r="L1464" s="6">
        <v>392</v>
      </c>
      <c r="M1464" s="6">
        <v>388</v>
      </c>
    </row>
    <row r="1465" spans="2:13" x14ac:dyDescent="0.25">
      <c r="B1465" s="8" t="s">
        <v>57550</v>
      </c>
      <c r="C1465" s="6">
        <v>502</v>
      </c>
      <c r="D1465" s="6">
        <v>486</v>
      </c>
      <c r="E1465" s="6">
        <v>475</v>
      </c>
      <c r="F1465" s="6">
        <v>488</v>
      </c>
      <c r="G1465" s="6">
        <v>491</v>
      </c>
      <c r="H1465" s="6">
        <v>479</v>
      </c>
      <c r="I1465" s="6">
        <v>467</v>
      </c>
      <c r="J1465" s="6">
        <v>485</v>
      </c>
      <c r="K1465" s="6">
        <v>466</v>
      </c>
      <c r="L1465" s="6">
        <v>450</v>
      </c>
      <c r="M1465" s="6">
        <v>465</v>
      </c>
    </row>
    <row r="1466" spans="2:13" x14ac:dyDescent="0.25">
      <c r="B1466" s="8" t="s">
        <v>57551</v>
      </c>
      <c r="C1466" s="6">
        <v>134</v>
      </c>
      <c r="D1466" s="6">
        <v>133</v>
      </c>
      <c r="E1466" s="6">
        <v>134</v>
      </c>
      <c r="F1466" s="6">
        <v>182</v>
      </c>
      <c r="G1466" s="6">
        <v>180</v>
      </c>
      <c r="H1466" s="6">
        <v>179</v>
      </c>
      <c r="I1466" s="6">
        <v>178</v>
      </c>
      <c r="J1466" s="6">
        <v>173</v>
      </c>
      <c r="K1466" s="6">
        <v>170</v>
      </c>
      <c r="L1466" s="6">
        <v>146</v>
      </c>
      <c r="M1466" s="6">
        <v>193</v>
      </c>
    </row>
    <row r="1467" spans="2:13" x14ac:dyDescent="0.25">
      <c r="B1467" s="8" t="s">
        <v>57552</v>
      </c>
      <c r="C1467" s="6">
        <v>617</v>
      </c>
      <c r="D1467" s="6">
        <v>620</v>
      </c>
      <c r="E1467" s="6">
        <v>593</v>
      </c>
      <c r="F1467" s="6">
        <v>642</v>
      </c>
      <c r="G1467" s="6">
        <v>600</v>
      </c>
      <c r="H1467" s="6">
        <v>589</v>
      </c>
      <c r="I1467" s="6">
        <v>561</v>
      </c>
      <c r="J1467" s="6">
        <v>539</v>
      </c>
      <c r="K1467" s="6">
        <v>505</v>
      </c>
      <c r="L1467" s="6">
        <v>459</v>
      </c>
      <c r="M1467" s="6">
        <v>441</v>
      </c>
    </row>
    <row r="1468" spans="2:13" x14ac:dyDescent="0.25">
      <c r="B1468" s="8" t="s">
        <v>57553</v>
      </c>
      <c r="C1468" s="6">
        <v>381</v>
      </c>
      <c r="D1468" s="6">
        <v>351</v>
      </c>
      <c r="E1468" s="6">
        <v>340</v>
      </c>
      <c r="F1468" s="6">
        <v>314</v>
      </c>
      <c r="G1468" s="6">
        <v>310</v>
      </c>
      <c r="H1468" s="6">
        <v>287</v>
      </c>
      <c r="I1468" s="6">
        <v>272</v>
      </c>
      <c r="J1468" s="6">
        <v>254</v>
      </c>
      <c r="K1468" s="6">
        <v>239</v>
      </c>
      <c r="L1468" s="6">
        <v>225</v>
      </c>
      <c r="M1468" s="6">
        <v>212</v>
      </c>
    </row>
    <row r="1469" spans="2:13" x14ac:dyDescent="0.25">
      <c r="B1469" s="8" t="s">
        <v>57554</v>
      </c>
      <c r="C1469" s="6">
        <v>472</v>
      </c>
      <c r="D1469" s="6">
        <v>477</v>
      </c>
      <c r="E1469" s="6">
        <v>487</v>
      </c>
      <c r="F1469" s="6">
        <v>539</v>
      </c>
      <c r="G1469" s="6">
        <v>576</v>
      </c>
      <c r="H1469" s="6">
        <v>574</v>
      </c>
      <c r="I1469" s="6">
        <v>580</v>
      </c>
      <c r="J1469" s="6">
        <v>585</v>
      </c>
      <c r="K1469" s="6">
        <v>550</v>
      </c>
      <c r="L1469" s="6">
        <v>545</v>
      </c>
      <c r="M1469" s="6">
        <v>520</v>
      </c>
    </row>
    <row r="1470" spans="2:13" x14ac:dyDescent="0.25">
      <c r="B1470" s="8" t="s">
        <v>57555</v>
      </c>
      <c r="C1470" s="6">
        <v>393</v>
      </c>
      <c r="D1470" s="6">
        <v>384</v>
      </c>
      <c r="E1470" s="6">
        <v>357</v>
      </c>
      <c r="F1470" s="6">
        <v>382</v>
      </c>
      <c r="G1470" s="6">
        <v>379</v>
      </c>
      <c r="H1470" s="6">
        <v>382</v>
      </c>
      <c r="I1470" s="6">
        <v>376</v>
      </c>
      <c r="J1470" s="6">
        <v>375</v>
      </c>
      <c r="K1470" s="6">
        <v>367</v>
      </c>
      <c r="L1470" s="6">
        <v>363</v>
      </c>
      <c r="M1470" s="6">
        <v>377</v>
      </c>
    </row>
    <row r="1471" spans="2:13" x14ac:dyDescent="0.25">
      <c r="B1471" s="8" t="s">
        <v>57556</v>
      </c>
      <c r="C1471" s="6">
        <v>8</v>
      </c>
      <c r="D1471" s="6">
        <v>5</v>
      </c>
      <c r="E1471" s="6"/>
      <c r="F1471" s="6"/>
      <c r="G1471" s="6"/>
      <c r="H1471" s="6"/>
      <c r="I1471" s="6"/>
      <c r="J1471" s="6"/>
      <c r="K1471" s="6"/>
      <c r="L1471" s="6"/>
      <c r="M1471" s="6"/>
    </row>
    <row r="1472" spans="2:13" x14ac:dyDescent="0.25">
      <c r="B1472" s="8" t="s">
        <v>57557</v>
      </c>
      <c r="C1472" s="6"/>
      <c r="D1472" s="6"/>
      <c r="E1472" s="6"/>
      <c r="F1472" s="6"/>
      <c r="G1472" s="6"/>
      <c r="H1472" s="6"/>
      <c r="I1472" s="6"/>
      <c r="J1472" s="6"/>
      <c r="K1472" s="6">
        <v>12</v>
      </c>
      <c r="L1472" s="6">
        <v>15</v>
      </c>
      <c r="M1472" s="6">
        <v>12</v>
      </c>
    </row>
    <row r="1473" spans="2:13" x14ac:dyDescent="0.25">
      <c r="B1473" s="8" t="s">
        <v>57558</v>
      </c>
      <c r="C1473" s="6"/>
      <c r="D1473" s="6"/>
      <c r="E1473" s="6"/>
      <c r="F1473" s="6">
        <v>17</v>
      </c>
      <c r="G1473" s="6"/>
      <c r="H1473" s="6"/>
      <c r="I1473" s="6"/>
      <c r="J1473" s="6"/>
      <c r="K1473" s="6"/>
      <c r="L1473" s="6"/>
      <c r="M1473" s="6"/>
    </row>
    <row r="1474" spans="2:13" x14ac:dyDescent="0.25">
      <c r="B1474" s="8" t="s">
        <v>57559</v>
      </c>
      <c r="C1474" s="6">
        <v>206</v>
      </c>
      <c r="D1474" s="6">
        <v>198</v>
      </c>
      <c r="E1474" s="6">
        <v>201</v>
      </c>
      <c r="F1474" s="6">
        <v>198</v>
      </c>
      <c r="G1474" s="6">
        <v>199</v>
      </c>
      <c r="H1474" s="6">
        <v>195</v>
      </c>
      <c r="I1474" s="6">
        <v>203</v>
      </c>
      <c r="J1474" s="6">
        <v>210</v>
      </c>
      <c r="K1474" s="6">
        <v>217</v>
      </c>
      <c r="L1474" s="6">
        <v>229</v>
      </c>
      <c r="M1474" s="6">
        <v>234</v>
      </c>
    </row>
    <row r="1475" spans="2:13" x14ac:dyDescent="0.25">
      <c r="B1475" s="8" t="s">
        <v>57560</v>
      </c>
      <c r="C1475" s="6">
        <v>352</v>
      </c>
      <c r="D1475" s="6">
        <v>365</v>
      </c>
      <c r="E1475" s="6">
        <v>381</v>
      </c>
      <c r="F1475" s="6">
        <v>379</v>
      </c>
      <c r="G1475" s="6">
        <v>374</v>
      </c>
      <c r="H1475" s="6">
        <v>371</v>
      </c>
      <c r="I1475" s="6">
        <v>381</v>
      </c>
      <c r="J1475" s="6">
        <v>368</v>
      </c>
      <c r="K1475" s="6">
        <v>349</v>
      </c>
      <c r="L1475" s="6">
        <v>334</v>
      </c>
      <c r="M1475" s="6">
        <v>335</v>
      </c>
    </row>
    <row r="1476" spans="2:13" x14ac:dyDescent="0.25">
      <c r="B1476" s="8" t="s">
        <v>57561</v>
      </c>
      <c r="C1476" s="6">
        <v>317</v>
      </c>
      <c r="D1476" s="6">
        <v>311</v>
      </c>
      <c r="E1476" s="6">
        <v>296</v>
      </c>
      <c r="F1476" s="6">
        <v>273</v>
      </c>
      <c r="G1476" s="6">
        <v>286</v>
      </c>
      <c r="H1476" s="6">
        <v>283</v>
      </c>
      <c r="I1476" s="6">
        <v>249</v>
      </c>
      <c r="J1476" s="6">
        <v>249</v>
      </c>
      <c r="K1476" s="6">
        <v>223</v>
      </c>
      <c r="L1476" s="6">
        <v>217</v>
      </c>
      <c r="M1476" s="6">
        <v>225</v>
      </c>
    </row>
    <row r="1477" spans="2:13" x14ac:dyDescent="0.25">
      <c r="B1477" s="8" t="s">
        <v>57562</v>
      </c>
      <c r="C1477" s="6">
        <v>293</v>
      </c>
      <c r="D1477" s="6">
        <v>293</v>
      </c>
      <c r="E1477" s="6">
        <v>288</v>
      </c>
      <c r="F1477" s="6">
        <v>279</v>
      </c>
      <c r="G1477" s="6">
        <v>276</v>
      </c>
      <c r="H1477" s="6">
        <v>276</v>
      </c>
      <c r="I1477" s="6">
        <v>280</v>
      </c>
      <c r="J1477" s="6">
        <v>265</v>
      </c>
      <c r="K1477" s="6">
        <v>276</v>
      </c>
      <c r="L1477" s="6">
        <v>290</v>
      </c>
      <c r="M1477" s="6">
        <v>312</v>
      </c>
    </row>
    <row r="1478" spans="2:13" x14ac:dyDescent="0.25">
      <c r="B1478" s="8" t="s">
        <v>57563</v>
      </c>
      <c r="C1478" s="6">
        <v>665</v>
      </c>
      <c r="D1478" s="6">
        <v>647</v>
      </c>
      <c r="E1478" s="6">
        <v>639</v>
      </c>
      <c r="F1478" s="6">
        <v>641</v>
      </c>
      <c r="G1478" s="6">
        <v>629</v>
      </c>
      <c r="H1478" s="6">
        <v>624</v>
      </c>
      <c r="I1478" s="6">
        <v>601</v>
      </c>
      <c r="J1478" s="6">
        <v>585</v>
      </c>
      <c r="K1478" s="6">
        <v>522</v>
      </c>
      <c r="L1478" s="6">
        <v>501</v>
      </c>
      <c r="M1478" s="6">
        <v>462</v>
      </c>
    </row>
    <row r="1479" spans="2:13" x14ac:dyDescent="0.25">
      <c r="B1479" s="8" t="s">
        <v>57564</v>
      </c>
      <c r="C1479" s="6">
        <v>523</v>
      </c>
      <c r="D1479" s="6">
        <v>541</v>
      </c>
      <c r="E1479" s="6">
        <v>536</v>
      </c>
      <c r="F1479" s="6">
        <v>517</v>
      </c>
      <c r="G1479" s="6">
        <v>506</v>
      </c>
      <c r="H1479" s="6">
        <v>492</v>
      </c>
      <c r="I1479" s="6">
        <v>483</v>
      </c>
      <c r="J1479" s="6">
        <v>457</v>
      </c>
      <c r="K1479" s="6">
        <v>432</v>
      </c>
      <c r="L1479" s="6">
        <v>420</v>
      </c>
      <c r="M1479" s="6">
        <v>406</v>
      </c>
    </row>
    <row r="1480" spans="2:13" x14ac:dyDescent="0.25">
      <c r="B1480" s="8" t="s">
        <v>57565</v>
      </c>
      <c r="C1480" s="6">
        <v>544</v>
      </c>
      <c r="D1480" s="6">
        <v>559</v>
      </c>
      <c r="E1480" s="6">
        <v>598</v>
      </c>
      <c r="F1480" s="6">
        <v>624</v>
      </c>
      <c r="G1480" s="6">
        <v>640</v>
      </c>
      <c r="H1480" s="6">
        <v>674</v>
      </c>
      <c r="I1480" s="6">
        <v>682</v>
      </c>
      <c r="J1480" s="6">
        <v>689</v>
      </c>
      <c r="K1480" s="6">
        <v>694</v>
      </c>
      <c r="L1480" s="6">
        <v>683</v>
      </c>
      <c r="M1480" s="6">
        <v>674</v>
      </c>
    </row>
    <row r="1481" spans="2:13" x14ac:dyDescent="0.25">
      <c r="B1481" s="8" t="s">
        <v>57566</v>
      </c>
      <c r="C1481" s="6">
        <v>716</v>
      </c>
      <c r="D1481" s="6">
        <v>763</v>
      </c>
      <c r="E1481" s="6">
        <v>755</v>
      </c>
      <c r="F1481" s="6">
        <v>733</v>
      </c>
      <c r="G1481" s="6">
        <v>725</v>
      </c>
      <c r="H1481" s="6">
        <v>737</v>
      </c>
      <c r="I1481" s="6">
        <v>723</v>
      </c>
      <c r="J1481" s="6">
        <v>694</v>
      </c>
      <c r="K1481" s="6">
        <v>690</v>
      </c>
      <c r="L1481" s="6">
        <v>641</v>
      </c>
      <c r="M1481" s="6">
        <v>600</v>
      </c>
    </row>
    <row r="1482" spans="2:13" x14ac:dyDescent="0.25">
      <c r="B1482" s="8" t="s">
        <v>57567</v>
      </c>
      <c r="C1482" s="6">
        <v>618</v>
      </c>
      <c r="D1482" s="6">
        <v>612</v>
      </c>
      <c r="E1482" s="6">
        <v>626</v>
      </c>
      <c r="F1482" s="6">
        <v>603</v>
      </c>
      <c r="G1482" s="6">
        <v>572</v>
      </c>
      <c r="H1482" s="6">
        <v>598</v>
      </c>
      <c r="I1482" s="6">
        <v>591</v>
      </c>
      <c r="J1482" s="6">
        <v>573</v>
      </c>
      <c r="K1482" s="6">
        <v>534</v>
      </c>
      <c r="L1482" s="6">
        <v>489</v>
      </c>
      <c r="M1482" s="6">
        <v>469</v>
      </c>
    </row>
    <row r="1483" spans="2:13" x14ac:dyDescent="0.25">
      <c r="B1483" s="8" t="s">
        <v>57568</v>
      </c>
      <c r="C1483" s="6">
        <v>418</v>
      </c>
      <c r="D1483" s="6">
        <v>390</v>
      </c>
      <c r="E1483" s="6">
        <v>398</v>
      </c>
      <c r="F1483" s="6">
        <v>431</v>
      </c>
      <c r="G1483" s="6">
        <v>491</v>
      </c>
      <c r="H1483" s="6">
        <v>525</v>
      </c>
      <c r="I1483" s="6">
        <v>544</v>
      </c>
      <c r="J1483" s="6">
        <v>577</v>
      </c>
      <c r="K1483" s="6">
        <v>525</v>
      </c>
      <c r="L1483" s="6">
        <v>558</v>
      </c>
      <c r="M1483" s="6">
        <v>568</v>
      </c>
    </row>
    <row r="1484" spans="2:13" x14ac:dyDescent="0.25">
      <c r="B1484" s="8" t="s">
        <v>57569</v>
      </c>
      <c r="C1484" s="6">
        <v>661</v>
      </c>
      <c r="D1484" s="6">
        <v>706</v>
      </c>
      <c r="E1484" s="6">
        <v>745</v>
      </c>
      <c r="F1484" s="6">
        <v>753</v>
      </c>
      <c r="G1484" s="6">
        <v>772</v>
      </c>
      <c r="H1484" s="6">
        <v>749</v>
      </c>
      <c r="I1484" s="6">
        <v>717</v>
      </c>
      <c r="J1484" s="6">
        <v>724</v>
      </c>
      <c r="K1484" s="6">
        <v>714</v>
      </c>
      <c r="L1484" s="6">
        <v>704</v>
      </c>
      <c r="M1484" s="6">
        <v>711</v>
      </c>
    </row>
    <row r="1485" spans="2:13" x14ac:dyDescent="0.25">
      <c r="B1485" s="8" t="s">
        <v>57570</v>
      </c>
      <c r="C1485" s="6">
        <v>382</v>
      </c>
      <c r="D1485" s="6">
        <v>419</v>
      </c>
      <c r="E1485" s="6">
        <v>469</v>
      </c>
      <c r="F1485" s="6">
        <v>477</v>
      </c>
      <c r="G1485" s="6">
        <v>480</v>
      </c>
      <c r="H1485" s="6">
        <v>467</v>
      </c>
      <c r="I1485" s="6">
        <v>459</v>
      </c>
      <c r="J1485" s="6">
        <v>437</v>
      </c>
      <c r="K1485" s="6">
        <v>425</v>
      </c>
      <c r="L1485" s="6">
        <v>408</v>
      </c>
      <c r="M1485" s="6">
        <v>395</v>
      </c>
    </row>
    <row r="1486" spans="2:13" x14ac:dyDescent="0.25">
      <c r="B1486" s="8" t="s">
        <v>57571</v>
      </c>
      <c r="C1486" s="6">
        <v>635</v>
      </c>
      <c r="D1486" s="6">
        <v>636</v>
      </c>
      <c r="E1486" s="6">
        <v>672</v>
      </c>
      <c r="F1486" s="6">
        <v>673</v>
      </c>
      <c r="G1486" s="6">
        <v>660</v>
      </c>
      <c r="H1486" s="6">
        <v>670</v>
      </c>
      <c r="I1486" s="6">
        <v>699</v>
      </c>
      <c r="J1486" s="6">
        <v>696</v>
      </c>
      <c r="K1486" s="6">
        <v>705</v>
      </c>
      <c r="L1486" s="6">
        <v>720</v>
      </c>
      <c r="M1486" s="6">
        <v>706</v>
      </c>
    </row>
    <row r="1487" spans="2:13" x14ac:dyDescent="0.25">
      <c r="B1487" s="8" t="s">
        <v>57572</v>
      </c>
      <c r="C1487" s="6">
        <v>288</v>
      </c>
      <c r="D1487" s="6">
        <v>310</v>
      </c>
      <c r="E1487" s="6">
        <v>326</v>
      </c>
      <c r="F1487" s="6">
        <v>382</v>
      </c>
      <c r="G1487" s="6">
        <v>399</v>
      </c>
      <c r="H1487" s="6">
        <v>334</v>
      </c>
      <c r="I1487" s="6">
        <v>285</v>
      </c>
      <c r="J1487" s="6">
        <v>238</v>
      </c>
      <c r="K1487" s="6">
        <v>268</v>
      </c>
      <c r="L1487" s="6">
        <v>273</v>
      </c>
      <c r="M1487" s="6">
        <v>336</v>
      </c>
    </row>
    <row r="1488" spans="2:13" x14ac:dyDescent="0.25">
      <c r="B1488" s="8" t="s">
        <v>57573</v>
      </c>
      <c r="C1488" s="6">
        <v>87</v>
      </c>
      <c r="D1488" s="6">
        <v>88</v>
      </c>
      <c r="E1488" s="6">
        <v>87</v>
      </c>
      <c r="F1488" s="6">
        <v>85</v>
      </c>
      <c r="G1488" s="6">
        <v>79</v>
      </c>
      <c r="H1488" s="6">
        <v>71</v>
      </c>
      <c r="I1488" s="6">
        <v>74</v>
      </c>
      <c r="J1488" s="6">
        <v>72</v>
      </c>
      <c r="K1488" s="6">
        <v>71</v>
      </c>
      <c r="L1488" s="6">
        <v>70</v>
      </c>
      <c r="M1488" s="6">
        <v>70</v>
      </c>
    </row>
    <row r="1489" spans="2:13" x14ac:dyDescent="0.25">
      <c r="B1489" s="8" t="s">
        <v>57574</v>
      </c>
      <c r="C1489" s="6">
        <v>95</v>
      </c>
      <c r="D1489" s="6">
        <v>100</v>
      </c>
      <c r="E1489" s="6">
        <v>92</v>
      </c>
      <c r="F1489" s="6">
        <v>87</v>
      </c>
      <c r="G1489" s="6">
        <v>88</v>
      </c>
      <c r="H1489" s="6">
        <v>87</v>
      </c>
      <c r="I1489" s="6">
        <v>88</v>
      </c>
      <c r="J1489" s="6">
        <v>88</v>
      </c>
      <c r="K1489" s="6">
        <v>90</v>
      </c>
      <c r="L1489" s="6">
        <v>79</v>
      </c>
      <c r="M1489" s="6">
        <v>79</v>
      </c>
    </row>
    <row r="1490" spans="2:13" x14ac:dyDescent="0.25">
      <c r="B1490" s="8" t="s">
        <v>57575</v>
      </c>
      <c r="C1490" s="6">
        <v>322</v>
      </c>
      <c r="D1490" s="6">
        <v>314</v>
      </c>
      <c r="E1490" s="6">
        <v>310</v>
      </c>
      <c r="F1490" s="6">
        <v>310</v>
      </c>
      <c r="G1490" s="6">
        <v>290</v>
      </c>
      <c r="H1490" s="6">
        <v>287</v>
      </c>
      <c r="I1490" s="6">
        <v>270</v>
      </c>
      <c r="J1490" s="6">
        <v>268</v>
      </c>
      <c r="K1490" s="6">
        <v>275</v>
      </c>
      <c r="L1490" s="6">
        <v>280</v>
      </c>
      <c r="M1490" s="6">
        <v>288</v>
      </c>
    </row>
    <row r="1491" spans="2:13" x14ac:dyDescent="0.25">
      <c r="B1491" s="8" t="s">
        <v>57576</v>
      </c>
      <c r="C1491" s="6">
        <v>545</v>
      </c>
      <c r="D1491" s="6">
        <v>553</v>
      </c>
      <c r="E1491" s="6">
        <v>550</v>
      </c>
      <c r="F1491" s="6">
        <v>532</v>
      </c>
      <c r="G1491" s="6">
        <v>517</v>
      </c>
      <c r="H1491" s="6">
        <v>526</v>
      </c>
      <c r="I1491" s="6">
        <v>525</v>
      </c>
      <c r="J1491" s="6">
        <v>551</v>
      </c>
      <c r="K1491" s="6">
        <v>550</v>
      </c>
      <c r="L1491" s="6">
        <v>532</v>
      </c>
      <c r="M1491" s="6">
        <v>523</v>
      </c>
    </row>
    <row r="1492" spans="2:13" x14ac:dyDescent="0.25">
      <c r="B1492" s="8" t="s">
        <v>57577</v>
      </c>
      <c r="C1492" s="6">
        <v>16</v>
      </c>
      <c r="D1492" s="6">
        <v>26</v>
      </c>
      <c r="E1492" s="6">
        <v>30</v>
      </c>
      <c r="F1492" s="6">
        <v>31</v>
      </c>
      <c r="G1492" s="6">
        <v>34</v>
      </c>
      <c r="H1492" s="6">
        <v>38</v>
      </c>
      <c r="I1492" s="6">
        <v>50</v>
      </c>
      <c r="J1492" s="6">
        <v>50</v>
      </c>
      <c r="K1492" s="6">
        <v>51</v>
      </c>
      <c r="L1492" s="6">
        <v>55</v>
      </c>
      <c r="M1492" s="6">
        <v>52</v>
      </c>
    </row>
    <row r="1493" spans="2:13" x14ac:dyDescent="0.25">
      <c r="B1493" s="8" t="s">
        <v>57578</v>
      </c>
      <c r="C1493" s="6">
        <v>400</v>
      </c>
      <c r="D1493" s="6">
        <v>411</v>
      </c>
      <c r="E1493" s="6">
        <v>385</v>
      </c>
      <c r="F1493" s="6">
        <v>371</v>
      </c>
      <c r="G1493" s="6">
        <v>364</v>
      </c>
      <c r="H1493" s="6">
        <v>337</v>
      </c>
      <c r="I1493" s="6">
        <v>307</v>
      </c>
      <c r="J1493" s="6">
        <v>284</v>
      </c>
      <c r="K1493" s="6">
        <v>266</v>
      </c>
      <c r="L1493" s="6">
        <v>265</v>
      </c>
      <c r="M1493" s="6">
        <v>270</v>
      </c>
    </row>
    <row r="1494" spans="2:13" x14ac:dyDescent="0.25">
      <c r="B1494" s="8" t="s">
        <v>57579</v>
      </c>
      <c r="C1494" s="6">
        <v>30</v>
      </c>
      <c r="D1494" s="6">
        <v>20</v>
      </c>
      <c r="E1494" s="6">
        <v>18</v>
      </c>
      <c r="F1494" s="6">
        <v>16</v>
      </c>
      <c r="G1494" s="6">
        <v>16</v>
      </c>
      <c r="H1494" s="6">
        <v>14</v>
      </c>
      <c r="I1494" s="6">
        <v>14</v>
      </c>
      <c r="J1494" s="6">
        <v>16</v>
      </c>
      <c r="K1494" s="6">
        <v>25</v>
      </c>
      <c r="L1494" s="6">
        <v>16</v>
      </c>
      <c r="M1494" s="6">
        <v>29</v>
      </c>
    </row>
    <row r="1495" spans="2:13" x14ac:dyDescent="0.25">
      <c r="B1495" s="8" t="s">
        <v>57580</v>
      </c>
      <c r="C1495" s="6">
        <v>537</v>
      </c>
      <c r="D1495" s="6">
        <v>547</v>
      </c>
      <c r="E1495" s="6">
        <v>528</v>
      </c>
      <c r="F1495" s="6">
        <v>513</v>
      </c>
      <c r="G1495" s="6">
        <v>512</v>
      </c>
      <c r="H1495" s="6">
        <v>520</v>
      </c>
      <c r="I1495" s="6">
        <v>525</v>
      </c>
      <c r="J1495" s="6">
        <v>531</v>
      </c>
      <c r="K1495" s="6">
        <v>518</v>
      </c>
      <c r="L1495" s="6">
        <v>493</v>
      </c>
      <c r="M1495" s="6">
        <v>472</v>
      </c>
    </row>
    <row r="1496" spans="2:13" x14ac:dyDescent="0.25">
      <c r="B1496" s="8" t="s">
        <v>57581</v>
      </c>
      <c r="C1496" s="6">
        <v>379</v>
      </c>
      <c r="D1496" s="6">
        <v>374</v>
      </c>
      <c r="E1496" s="6">
        <v>349</v>
      </c>
      <c r="F1496" s="6">
        <v>330</v>
      </c>
      <c r="G1496" s="6">
        <v>314</v>
      </c>
      <c r="H1496" s="6">
        <v>287</v>
      </c>
      <c r="I1496" s="6">
        <v>297</v>
      </c>
      <c r="J1496" s="6">
        <v>276</v>
      </c>
      <c r="K1496" s="6">
        <v>262</v>
      </c>
      <c r="L1496" s="6">
        <v>240</v>
      </c>
      <c r="M1496" s="6">
        <v>232</v>
      </c>
    </row>
    <row r="1497" spans="2:13" x14ac:dyDescent="0.25">
      <c r="B1497" s="8" t="s">
        <v>57582</v>
      </c>
      <c r="C1497" s="6">
        <v>9</v>
      </c>
      <c r="D1497" s="6">
        <v>10</v>
      </c>
      <c r="E1497" s="6">
        <v>19</v>
      </c>
      <c r="F1497" s="6">
        <v>15</v>
      </c>
      <c r="G1497" s="6">
        <v>16</v>
      </c>
      <c r="H1497" s="6">
        <v>13</v>
      </c>
      <c r="I1497" s="6">
        <v>17</v>
      </c>
      <c r="J1497" s="6">
        <v>15</v>
      </c>
      <c r="K1497" s="6">
        <v>12</v>
      </c>
      <c r="L1497" s="6">
        <v>13</v>
      </c>
      <c r="M1497" s="6">
        <v>17</v>
      </c>
    </row>
    <row r="1498" spans="2:13" x14ac:dyDescent="0.25">
      <c r="B1498" s="8" t="s">
        <v>57583</v>
      </c>
      <c r="C1498" s="6">
        <v>75</v>
      </c>
      <c r="D1498" s="6">
        <v>55</v>
      </c>
      <c r="E1498" s="6">
        <v>56</v>
      </c>
      <c r="F1498" s="6"/>
      <c r="G1498" s="6"/>
      <c r="H1498" s="6"/>
      <c r="I1498" s="6"/>
      <c r="J1498" s="6"/>
      <c r="K1498" s="6"/>
      <c r="L1498" s="6"/>
      <c r="M1498" s="6"/>
    </row>
    <row r="1499" spans="2:13" x14ac:dyDescent="0.25">
      <c r="B1499" s="8" t="s">
        <v>57584</v>
      </c>
      <c r="C1499" s="6">
        <v>8</v>
      </c>
      <c r="D1499" s="6"/>
      <c r="E1499" s="6"/>
      <c r="F1499" s="6"/>
      <c r="G1499" s="6"/>
      <c r="H1499" s="6"/>
      <c r="I1499" s="6"/>
      <c r="J1499" s="6"/>
      <c r="K1499" s="6"/>
      <c r="L1499" s="6"/>
      <c r="M1499" s="6"/>
    </row>
    <row r="1500" spans="2:13" x14ac:dyDescent="0.25">
      <c r="B1500" s="8" t="s">
        <v>57585</v>
      </c>
      <c r="C1500" s="6">
        <v>7</v>
      </c>
      <c r="D1500" s="6"/>
      <c r="E1500" s="6"/>
      <c r="F1500" s="6"/>
      <c r="G1500" s="6"/>
      <c r="H1500" s="6"/>
      <c r="I1500" s="6"/>
      <c r="J1500" s="6"/>
      <c r="K1500" s="6"/>
      <c r="L1500" s="6"/>
      <c r="M1500" s="6"/>
    </row>
    <row r="1501" spans="2:13" x14ac:dyDescent="0.25">
      <c r="B1501" s="8" t="s">
        <v>57586</v>
      </c>
      <c r="C1501" s="6"/>
      <c r="D1501" s="6">
        <v>7</v>
      </c>
      <c r="E1501" s="6">
        <v>12</v>
      </c>
      <c r="F1501" s="6">
        <v>14</v>
      </c>
      <c r="G1501" s="6">
        <v>13</v>
      </c>
      <c r="H1501" s="6">
        <v>9</v>
      </c>
      <c r="I1501" s="6">
        <v>12</v>
      </c>
      <c r="J1501" s="6">
        <v>16</v>
      </c>
      <c r="K1501" s="6">
        <v>21</v>
      </c>
      <c r="L1501" s="6">
        <v>18</v>
      </c>
      <c r="M1501" s="6">
        <v>19</v>
      </c>
    </row>
    <row r="1502" spans="2:13" x14ac:dyDescent="0.25">
      <c r="B1502" s="8" t="s">
        <v>57587</v>
      </c>
      <c r="C1502" s="6">
        <v>87</v>
      </c>
      <c r="D1502" s="6">
        <v>80</v>
      </c>
      <c r="E1502" s="6">
        <v>76</v>
      </c>
      <c r="F1502" s="6"/>
      <c r="G1502" s="6"/>
      <c r="H1502" s="6"/>
      <c r="I1502" s="6"/>
      <c r="J1502" s="6"/>
      <c r="K1502" s="6"/>
      <c r="L1502" s="6"/>
      <c r="M1502" s="6"/>
    </row>
    <row r="1503" spans="2:13" x14ac:dyDescent="0.25">
      <c r="B1503" s="8" t="s">
        <v>57588</v>
      </c>
      <c r="C1503" s="6">
        <v>628</v>
      </c>
      <c r="D1503" s="6">
        <v>678</v>
      </c>
      <c r="E1503" s="6">
        <v>664</v>
      </c>
      <c r="F1503" s="6">
        <v>683</v>
      </c>
      <c r="G1503" s="6">
        <v>708</v>
      </c>
      <c r="H1503" s="6">
        <v>640</v>
      </c>
      <c r="I1503" s="6">
        <v>646</v>
      </c>
      <c r="J1503" s="6">
        <v>621</v>
      </c>
      <c r="K1503" s="6">
        <v>596</v>
      </c>
      <c r="L1503" s="6">
        <v>580</v>
      </c>
      <c r="M1503" s="6">
        <v>640</v>
      </c>
    </row>
    <row r="1504" spans="2:13" x14ac:dyDescent="0.25">
      <c r="B1504" s="8" t="s">
        <v>57589</v>
      </c>
      <c r="C1504" s="6">
        <v>101</v>
      </c>
      <c r="D1504" s="6">
        <v>87</v>
      </c>
      <c r="E1504" s="6">
        <v>86</v>
      </c>
      <c r="F1504" s="6">
        <v>58</v>
      </c>
      <c r="G1504" s="6"/>
      <c r="H1504" s="6"/>
      <c r="I1504" s="6"/>
      <c r="J1504" s="6"/>
      <c r="K1504" s="6"/>
      <c r="L1504" s="6"/>
      <c r="M1504" s="6"/>
    </row>
    <row r="1505" spans="2:13" x14ac:dyDescent="0.25">
      <c r="B1505" s="8" t="s">
        <v>57590</v>
      </c>
      <c r="C1505" s="6">
        <v>129</v>
      </c>
      <c r="D1505" s="6">
        <v>124</v>
      </c>
      <c r="E1505" s="6">
        <v>114</v>
      </c>
      <c r="F1505" s="6">
        <v>108</v>
      </c>
      <c r="G1505" s="6">
        <v>106</v>
      </c>
      <c r="H1505" s="6">
        <v>87</v>
      </c>
      <c r="I1505" s="6">
        <v>79</v>
      </c>
      <c r="J1505" s="6">
        <v>81</v>
      </c>
      <c r="K1505" s="6">
        <v>73</v>
      </c>
      <c r="L1505" s="6">
        <v>71</v>
      </c>
      <c r="M1505" s="6">
        <v>70</v>
      </c>
    </row>
    <row r="1506" spans="2:13" x14ac:dyDescent="0.25">
      <c r="B1506" s="8" t="s">
        <v>57591</v>
      </c>
      <c r="C1506" s="6">
        <v>147</v>
      </c>
      <c r="D1506" s="6">
        <v>148</v>
      </c>
      <c r="E1506" s="6">
        <v>143</v>
      </c>
      <c r="F1506" s="6">
        <v>145</v>
      </c>
      <c r="G1506" s="6">
        <v>137</v>
      </c>
      <c r="H1506" s="6">
        <v>146</v>
      </c>
      <c r="I1506" s="6">
        <v>141</v>
      </c>
      <c r="J1506" s="6">
        <v>134</v>
      </c>
      <c r="K1506" s="6">
        <v>132</v>
      </c>
      <c r="L1506" s="6">
        <v>112</v>
      </c>
      <c r="M1506" s="6">
        <v>105</v>
      </c>
    </row>
    <row r="1507" spans="2:13" x14ac:dyDescent="0.25">
      <c r="B1507" s="8" t="s">
        <v>57592</v>
      </c>
      <c r="C1507" s="6">
        <v>10</v>
      </c>
      <c r="D1507" s="6"/>
      <c r="E1507" s="6"/>
      <c r="F1507" s="6"/>
      <c r="G1507" s="6"/>
      <c r="H1507" s="6"/>
      <c r="I1507" s="6"/>
      <c r="J1507" s="6"/>
      <c r="K1507" s="6"/>
      <c r="L1507" s="6"/>
      <c r="M1507" s="6"/>
    </row>
    <row r="1508" spans="2:13" x14ac:dyDescent="0.25">
      <c r="B1508" s="8" t="s">
        <v>57593</v>
      </c>
      <c r="C1508" s="6">
        <v>19</v>
      </c>
      <c r="D1508" s="6">
        <v>7</v>
      </c>
      <c r="E1508" s="6"/>
      <c r="F1508" s="6"/>
      <c r="G1508" s="6"/>
      <c r="H1508" s="6"/>
      <c r="I1508" s="6"/>
      <c r="J1508" s="6"/>
      <c r="K1508" s="6"/>
      <c r="L1508" s="6"/>
      <c r="M1508" s="6"/>
    </row>
    <row r="1509" spans="2:13" x14ac:dyDescent="0.25">
      <c r="B1509" s="8" t="s">
        <v>57594</v>
      </c>
      <c r="C1509" s="6">
        <v>725</v>
      </c>
      <c r="D1509" s="6">
        <v>693</v>
      </c>
      <c r="E1509" s="6">
        <v>689</v>
      </c>
      <c r="F1509" s="6">
        <v>681</v>
      </c>
      <c r="G1509" s="6">
        <v>642</v>
      </c>
      <c r="H1509" s="6">
        <v>660</v>
      </c>
      <c r="I1509" s="6">
        <v>621</v>
      </c>
      <c r="J1509" s="6">
        <v>577</v>
      </c>
      <c r="K1509" s="6">
        <v>530</v>
      </c>
      <c r="L1509" s="6">
        <v>513</v>
      </c>
      <c r="M1509" s="6">
        <v>528</v>
      </c>
    </row>
    <row r="1510" spans="2:13" x14ac:dyDescent="0.25">
      <c r="B1510" s="8" t="s">
        <v>57595</v>
      </c>
      <c r="C1510" s="6">
        <v>78</v>
      </c>
      <c r="D1510" s="6">
        <v>64</v>
      </c>
      <c r="E1510" s="6">
        <v>66</v>
      </c>
      <c r="F1510" s="6">
        <v>67</v>
      </c>
      <c r="G1510" s="6">
        <v>69</v>
      </c>
      <c r="H1510" s="6">
        <v>70</v>
      </c>
      <c r="I1510" s="6">
        <v>65</v>
      </c>
      <c r="J1510" s="6">
        <v>78</v>
      </c>
      <c r="K1510" s="6">
        <v>79</v>
      </c>
      <c r="L1510" s="6">
        <v>75</v>
      </c>
      <c r="M1510" s="6">
        <v>80</v>
      </c>
    </row>
    <row r="1511" spans="2:13" x14ac:dyDescent="0.25">
      <c r="B1511" s="8" t="s">
        <v>57596</v>
      </c>
      <c r="C1511" s="6">
        <v>152</v>
      </c>
      <c r="D1511" s="6">
        <v>140</v>
      </c>
      <c r="E1511" s="6">
        <v>130</v>
      </c>
      <c r="F1511" s="6">
        <v>126</v>
      </c>
      <c r="G1511" s="6">
        <v>122</v>
      </c>
      <c r="H1511" s="6">
        <v>109</v>
      </c>
      <c r="I1511" s="6">
        <v>98</v>
      </c>
      <c r="J1511" s="6">
        <v>92</v>
      </c>
      <c r="K1511" s="6">
        <v>84</v>
      </c>
      <c r="L1511" s="6">
        <v>75</v>
      </c>
      <c r="M1511" s="6">
        <v>56</v>
      </c>
    </row>
    <row r="1512" spans="2:13" x14ac:dyDescent="0.25">
      <c r="B1512" s="8" t="s">
        <v>57597</v>
      </c>
      <c r="C1512" s="6">
        <v>107</v>
      </c>
      <c r="D1512" s="6">
        <v>106</v>
      </c>
      <c r="E1512" s="6">
        <v>106</v>
      </c>
      <c r="F1512" s="6">
        <v>97</v>
      </c>
      <c r="G1512" s="6">
        <v>104</v>
      </c>
      <c r="H1512" s="6">
        <v>98</v>
      </c>
      <c r="I1512" s="6">
        <v>99</v>
      </c>
      <c r="J1512" s="6">
        <v>90</v>
      </c>
      <c r="K1512" s="6">
        <v>82</v>
      </c>
      <c r="L1512" s="6">
        <v>80</v>
      </c>
      <c r="M1512" s="6">
        <v>79</v>
      </c>
    </row>
    <row r="1513" spans="2:13" x14ac:dyDescent="0.25">
      <c r="B1513" s="8" t="s">
        <v>57598</v>
      </c>
      <c r="C1513" s="6">
        <v>9</v>
      </c>
      <c r="D1513" s="6"/>
      <c r="E1513" s="6"/>
      <c r="F1513" s="6"/>
      <c r="G1513" s="6"/>
      <c r="H1513" s="6"/>
      <c r="I1513" s="6">
        <v>5</v>
      </c>
      <c r="J1513" s="6">
        <v>6</v>
      </c>
      <c r="K1513" s="6">
        <v>9</v>
      </c>
      <c r="L1513" s="6">
        <v>13</v>
      </c>
      <c r="M1513" s="6">
        <v>13</v>
      </c>
    </row>
    <row r="1514" spans="2:13" x14ac:dyDescent="0.25">
      <c r="B1514" s="8" t="s">
        <v>57599</v>
      </c>
      <c r="C1514" s="6">
        <v>140</v>
      </c>
      <c r="D1514" s="6">
        <v>110</v>
      </c>
      <c r="E1514" s="6">
        <v>75</v>
      </c>
      <c r="F1514" s="6"/>
      <c r="G1514" s="6"/>
      <c r="H1514" s="6"/>
      <c r="I1514" s="6"/>
      <c r="J1514" s="6"/>
      <c r="K1514" s="6"/>
      <c r="L1514" s="6"/>
      <c r="M1514" s="6"/>
    </row>
    <row r="1515" spans="2:13" x14ac:dyDescent="0.25">
      <c r="B1515" s="8" t="s">
        <v>57600</v>
      </c>
      <c r="C1515" s="6">
        <v>335</v>
      </c>
      <c r="D1515" s="6">
        <v>354</v>
      </c>
      <c r="E1515" s="6">
        <v>354</v>
      </c>
      <c r="F1515" s="6">
        <v>496</v>
      </c>
      <c r="G1515" s="6">
        <v>521</v>
      </c>
      <c r="H1515" s="6">
        <v>522</v>
      </c>
      <c r="I1515" s="6">
        <v>469</v>
      </c>
      <c r="J1515" s="6">
        <v>477</v>
      </c>
      <c r="K1515" s="6">
        <v>469</v>
      </c>
      <c r="L1515" s="6">
        <v>459</v>
      </c>
      <c r="M1515" s="6">
        <v>453</v>
      </c>
    </row>
    <row r="1516" spans="2:13" x14ac:dyDescent="0.25">
      <c r="B1516" s="8" t="s">
        <v>57601</v>
      </c>
      <c r="C1516" s="6">
        <v>248</v>
      </c>
      <c r="D1516" s="6">
        <v>244</v>
      </c>
      <c r="E1516" s="6">
        <v>257</v>
      </c>
      <c r="F1516" s="6">
        <v>279</v>
      </c>
      <c r="G1516" s="6">
        <v>266</v>
      </c>
      <c r="H1516" s="6">
        <v>229</v>
      </c>
      <c r="I1516" s="6">
        <v>218</v>
      </c>
      <c r="J1516" s="6">
        <v>209</v>
      </c>
      <c r="K1516" s="6">
        <v>184</v>
      </c>
      <c r="L1516" s="6">
        <v>179</v>
      </c>
      <c r="M1516" s="6">
        <v>181</v>
      </c>
    </row>
    <row r="1517" spans="2:13" x14ac:dyDescent="0.25">
      <c r="B1517" s="8" t="s">
        <v>57602</v>
      </c>
      <c r="C1517" s="6">
        <v>91</v>
      </c>
      <c r="D1517" s="6">
        <v>92</v>
      </c>
      <c r="E1517" s="6">
        <v>85</v>
      </c>
      <c r="F1517" s="6"/>
      <c r="G1517" s="6"/>
      <c r="H1517" s="6"/>
      <c r="I1517" s="6"/>
      <c r="J1517" s="6"/>
      <c r="K1517" s="6"/>
      <c r="L1517" s="6"/>
      <c r="M1517" s="6"/>
    </row>
    <row r="1518" spans="2:13" x14ac:dyDescent="0.25">
      <c r="B1518" s="8" t="s">
        <v>57603</v>
      </c>
      <c r="C1518" s="6">
        <v>209</v>
      </c>
      <c r="D1518" s="6">
        <v>232</v>
      </c>
      <c r="E1518" s="6">
        <v>196</v>
      </c>
      <c r="F1518" s="6">
        <v>176</v>
      </c>
      <c r="G1518" s="6">
        <v>181</v>
      </c>
      <c r="H1518" s="6">
        <v>172</v>
      </c>
      <c r="I1518" s="6">
        <v>140</v>
      </c>
      <c r="J1518" s="6">
        <v>138</v>
      </c>
      <c r="K1518" s="6">
        <v>154</v>
      </c>
      <c r="L1518" s="6">
        <v>140</v>
      </c>
      <c r="M1518" s="6">
        <v>134</v>
      </c>
    </row>
    <row r="1519" spans="2:13" x14ac:dyDescent="0.25">
      <c r="B1519" s="8" t="s">
        <v>57604</v>
      </c>
      <c r="C1519" s="6">
        <v>371</v>
      </c>
      <c r="D1519" s="6">
        <v>363</v>
      </c>
      <c r="E1519" s="6">
        <v>346</v>
      </c>
      <c r="F1519" s="6">
        <v>333</v>
      </c>
      <c r="G1519" s="6">
        <v>317</v>
      </c>
      <c r="H1519" s="6">
        <v>295</v>
      </c>
      <c r="I1519" s="6">
        <v>256</v>
      </c>
      <c r="J1519" s="6">
        <v>238</v>
      </c>
      <c r="K1519" s="6">
        <v>234</v>
      </c>
      <c r="L1519" s="6">
        <v>223</v>
      </c>
      <c r="M1519" s="6">
        <v>209</v>
      </c>
    </row>
    <row r="1520" spans="2:13" x14ac:dyDescent="0.25">
      <c r="B1520" s="8" t="s">
        <v>57605</v>
      </c>
      <c r="C1520" s="6">
        <v>702</v>
      </c>
      <c r="D1520" s="6">
        <v>707</v>
      </c>
      <c r="E1520" s="6">
        <v>679</v>
      </c>
      <c r="F1520" s="6">
        <v>675</v>
      </c>
      <c r="G1520" s="6">
        <v>693</v>
      </c>
      <c r="H1520" s="6">
        <v>684</v>
      </c>
      <c r="I1520" s="6">
        <v>676</v>
      </c>
      <c r="J1520" s="6">
        <v>654</v>
      </c>
      <c r="K1520" s="6">
        <v>645</v>
      </c>
      <c r="L1520" s="6">
        <v>632</v>
      </c>
      <c r="M1520" s="6">
        <v>626</v>
      </c>
    </row>
    <row r="1521" spans="2:13" x14ac:dyDescent="0.25">
      <c r="B1521" s="8" t="s">
        <v>57606</v>
      </c>
      <c r="C1521" s="6">
        <v>321</v>
      </c>
      <c r="D1521" s="6">
        <v>338</v>
      </c>
      <c r="E1521" s="6">
        <v>343</v>
      </c>
      <c r="F1521" s="6">
        <v>347</v>
      </c>
      <c r="G1521" s="6">
        <v>366</v>
      </c>
      <c r="H1521" s="6">
        <v>373</v>
      </c>
      <c r="I1521" s="6">
        <v>361</v>
      </c>
      <c r="J1521" s="6">
        <v>372</v>
      </c>
      <c r="K1521" s="6">
        <v>360</v>
      </c>
      <c r="L1521" s="6">
        <v>368</v>
      </c>
      <c r="M1521" s="6">
        <v>362</v>
      </c>
    </row>
    <row r="1522" spans="2:13" x14ac:dyDescent="0.25">
      <c r="B1522" s="8" t="s">
        <v>57607</v>
      </c>
      <c r="C1522" s="6">
        <v>407</v>
      </c>
      <c r="D1522" s="6">
        <v>391</v>
      </c>
      <c r="E1522" s="6">
        <v>369</v>
      </c>
      <c r="F1522" s="6">
        <v>367</v>
      </c>
      <c r="G1522" s="6">
        <v>353</v>
      </c>
      <c r="H1522" s="6">
        <v>318</v>
      </c>
      <c r="I1522" s="6">
        <v>310</v>
      </c>
      <c r="J1522" s="6">
        <v>284</v>
      </c>
      <c r="K1522" s="6">
        <v>276</v>
      </c>
      <c r="L1522" s="6">
        <v>266</v>
      </c>
      <c r="M1522" s="6">
        <v>252</v>
      </c>
    </row>
    <row r="1523" spans="2:13" x14ac:dyDescent="0.25">
      <c r="B1523" s="8" t="s">
        <v>57608</v>
      </c>
      <c r="C1523" s="6">
        <v>76</v>
      </c>
      <c r="D1523" s="6">
        <v>69</v>
      </c>
      <c r="E1523" s="6">
        <v>69</v>
      </c>
      <c r="F1523" s="6">
        <v>60</v>
      </c>
      <c r="G1523" s="6">
        <v>51</v>
      </c>
      <c r="H1523" s="6">
        <v>55</v>
      </c>
      <c r="I1523" s="6">
        <v>43</v>
      </c>
      <c r="J1523" s="6">
        <v>43</v>
      </c>
      <c r="K1523" s="6">
        <v>34</v>
      </c>
      <c r="L1523" s="6">
        <v>31</v>
      </c>
      <c r="M1523" s="6">
        <v>33</v>
      </c>
    </row>
    <row r="1524" spans="2:13" x14ac:dyDescent="0.25">
      <c r="B1524" s="8" t="s">
        <v>57609</v>
      </c>
      <c r="C1524" s="6">
        <v>127</v>
      </c>
      <c r="D1524" s="6">
        <v>125</v>
      </c>
      <c r="E1524" s="6">
        <v>118</v>
      </c>
      <c r="F1524" s="6">
        <v>122</v>
      </c>
      <c r="G1524" s="6">
        <v>120</v>
      </c>
      <c r="H1524" s="6">
        <v>121</v>
      </c>
      <c r="I1524" s="6">
        <v>127</v>
      </c>
      <c r="J1524" s="6">
        <v>114</v>
      </c>
      <c r="K1524" s="6">
        <v>122</v>
      </c>
      <c r="L1524" s="6">
        <v>96</v>
      </c>
      <c r="M1524" s="6">
        <v>100</v>
      </c>
    </row>
    <row r="1525" spans="2:13" x14ac:dyDescent="0.25">
      <c r="B1525" s="8" t="s">
        <v>57610</v>
      </c>
      <c r="C1525" s="6">
        <v>477</v>
      </c>
      <c r="D1525" s="6">
        <v>463</v>
      </c>
      <c r="E1525" s="6">
        <v>456</v>
      </c>
      <c r="F1525" s="6">
        <v>447</v>
      </c>
      <c r="G1525" s="6">
        <v>452</v>
      </c>
      <c r="H1525" s="6">
        <v>448</v>
      </c>
      <c r="I1525" s="6">
        <v>452</v>
      </c>
      <c r="J1525" s="6">
        <v>445</v>
      </c>
      <c r="K1525" s="6">
        <v>428</v>
      </c>
      <c r="L1525" s="6">
        <v>412</v>
      </c>
      <c r="M1525" s="6">
        <v>396</v>
      </c>
    </row>
    <row r="1526" spans="2:13" x14ac:dyDescent="0.25">
      <c r="B1526" s="8" t="s">
        <v>57611</v>
      </c>
      <c r="C1526" s="6">
        <v>166</v>
      </c>
      <c r="D1526" s="6">
        <v>160</v>
      </c>
      <c r="E1526" s="6">
        <v>170</v>
      </c>
      <c r="F1526" s="6">
        <v>145</v>
      </c>
      <c r="G1526" s="6">
        <v>163</v>
      </c>
      <c r="H1526" s="6">
        <v>171</v>
      </c>
      <c r="I1526" s="6">
        <v>153</v>
      </c>
      <c r="J1526" s="6">
        <v>124</v>
      </c>
      <c r="K1526" s="6">
        <v>146</v>
      </c>
      <c r="L1526" s="6">
        <v>148</v>
      </c>
      <c r="M1526" s="6">
        <v>106</v>
      </c>
    </row>
    <row r="1527" spans="2:13" x14ac:dyDescent="0.25">
      <c r="B1527" s="8" t="s">
        <v>57612</v>
      </c>
      <c r="C1527" s="6"/>
      <c r="D1527" s="6"/>
      <c r="E1527" s="6"/>
      <c r="F1527" s="6"/>
      <c r="G1527" s="6"/>
      <c r="H1527" s="6"/>
      <c r="I1527" s="6"/>
      <c r="J1527" s="6">
        <v>11</v>
      </c>
      <c r="K1527" s="6">
        <v>14</v>
      </c>
      <c r="L1527" s="6">
        <v>14</v>
      </c>
      <c r="M1527" s="6">
        <v>12</v>
      </c>
    </row>
    <row r="1528" spans="2:13" x14ac:dyDescent="0.25">
      <c r="B1528" s="8" t="s">
        <v>57613</v>
      </c>
      <c r="C1528" s="6">
        <v>530</v>
      </c>
      <c r="D1528" s="6">
        <v>517</v>
      </c>
      <c r="E1528" s="6">
        <v>483</v>
      </c>
      <c r="F1528" s="6"/>
      <c r="G1528" s="6"/>
      <c r="H1528" s="6"/>
      <c r="I1528" s="6"/>
      <c r="J1528" s="6"/>
      <c r="K1528" s="6"/>
      <c r="L1528" s="6"/>
      <c r="M1528" s="6"/>
    </row>
    <row r="1529" spans="2:13" x14ac:dyDescent="0.25">
      <c r="B1529" s="8" t="s">
        <v>57614</v>
      </c>
      <c r="C1529" s="6">
        <v>458</v>
      </c>
      <c r="D1529" s="6">
        <v>438</v>
      </c>
      <c r="E1529" s="6">
        <v>410</v>
      </c>
      <c r="F1529" s="6">
        <v>414</v>
      </c>
      <c r="G1529" s="6">
        <v>387</v>
      </c>
      <c r="H1529" s="6">
        <v>369</v>
      </c>
      <c r="I1529" s="6">
        <v>369</v>
      </c>
      <c r="J1529" s="6">
        <v>355</v>
      </c>
      <c r="K1529" s="6">
        <v>342</v>
      </c>
      <c r="L1529" s="6">
        <v>356</v>
      </c>
      <c r="M1529" s="6">
        <v>337</v>
      </c>
    </row>
    <row r="1530" spans="2:13" x14ac:dyDescent="0.25">
      <c r="B1530" s="8" t="s">
        <v>57615</v>
      </c>
      <c r="C1530" s="6">
        <v>212</v>
      </c>
      <c r="D1530" s="6">
        <v>206</v>
      </c>
      <c r="E1530" s="6">
        <v>191</v>
      </c>
      <c r="F1530" s="6">
        <v>172</v>
      </c>
      <c r="G1530" s="6">
        <v>149</v>
      </c>
      <c r="H1530" s="6">
        <v>110</v>
      </c>
      <c r="I1530" s="6">
        <v>125</v>
      </c>
      <c r="J1530" s="6">
        <v>118</v>
      </c>
      <c r="K1530" s="6">
        <v>103</v>
      </c>
      <c r="L1530" s="6">
        <v>101</v>
      </c>
      <c r="M1530" s="6">
        <v>117</v>
      </c>
    </row>
    <row r="1531" spans="2:13" x14ac:dyDescent="0.25">
      <c r="B1531" s="8" t="s">
        <v>57616</v>
      </c>
      <c r="C1531" s="6">
        <v>10</v>
      </c>
      <c r="D1531" s="6">
        <v>13</v>
      </c>
      <c r="E1531" s="6">
        <v>25</v>
      </c>
      <c r="F1531" s="6">
        <v>22</v>
      </c>
      <c r="G1531" s="6">
        <v>19</v>
      </c>
      <c r="H1531" s="6">
        <v>17</v>
      </c>
      <c r="I1531" s="6">
        <v>15</v>
      </c>
      <c r="J1531" s="6">
        <v>11</v>
      </c>
      <c r="K1531" s="6"/>
      <c r="L1531" s="6"/>
      <c r="M1531" s="6"/>
    </row>
    <row r="1532" spans="2:13" x14ac:dyDescent="0.25">
      <c r="B1532" s="8" t="s">
        <v>57617</v>
      </c>
      <c r="C1532" s="6">
        <v>814</v>
      </c>
      <c r="D1532" s="6">
        <v>832</v>
      </c>
      <c r="E1532" s="6">
        <v>826</v>
      </c>
      <c r="F1532" s="6">
        <v>808</v>
      </c>
      <c r="G1532" s="6">
        <v>782</v>
      </c>
      <c r="H1532" s="6">
        <v>759</v>
      </c>
      <c r="I1532" s="6">
        <v>754</v>
      </c>
      <c r="J1532" s="6">
        <v>734</v>
      </c>
      <c r="K1532" s="6">
        <v>739</v>
      </c>
      <c r="L1532" s="6">
        <v>728</v>
      </c>
      <c r="M1532" s="6">
        <v>730</v>
      </c>
    </row>
    <row r="1533" spans="2:13" x14ac:dyDescent="0.25">
      <c r="B1533" s="8" t="s">
        <v>57618</v>
      </c>
      <c r="C1533" s="6">
        <v>514</v>
      </c>
      <c r="D1533" s="6">
        <v>527</v>
      </c>
      <c r="E1533" s="6">
        <v>479</v>
      </c>
      <c r="F1533" s="6">
        <v>474</v>
      </c>
      <c r="G1533" s="6">
        <v>479</v>
      </c>
      <c r="H1533" s="6">
        <v>461</v>
      </c>
      <c r="I1533" s="6">
        <v>434</v>
      </c>
      <c r="J1533" s="6">
        <v>467</v>
      </c>
      <c r="K1533" s="6">
        <v>459</v>
      </c>
      <c r="L1533" s="6">
        <v>445</v>
      </c>
      <c r="M1533" s="6">
        <v>419</v>
      </c>
    </row>
    <row r="1534" spans="2:13" x14ac:dyDescent="0.25">
      <c r="B1534" s="8" t="s">
        <v>57619</v>
      </c>
      <c r="C1534" s="6">
        <v>519</v>
      </c>
      <c r="D1534" s="6">
        <v>517</v>
      </c>
      <c r="E1534" s="6">
        <v>521</v>
      </c>
      <c r="F1534" s="6">
        <v>499</v>
      </c>
      <c r="G1534" s="6">
        <v>486</v>
      </c>
      <c r="H1534" s="6">
        <v>497</v>
      </c>
      <c r="I1534" s="6">
        <v>483</v>
      </c>
      <c r="J1534" s="6">
        <v>444</v>
      </c>
      <c r="K1534" s="6">
        <v>408</v>
      </c>
      <c r="L1534" s="6">
        <v>383</v>
      </c>
      <c r="M1534" s="6">
        <v>407</v>
      </c>
    </row>
    <row r="1535" spans="2:13" x14ac:dyDescent="0.25">
      <c r="B1535" s="8" t="s">
        <v>57620</v>
      </c>
      <c r="C1535" s="6">
        <v>153</v>
      </c>
      <c r="D1535" s="6">
        <v>144</v>
      </c>
      <c r="E1535" s="6">
        <v>162</v>
      </c>
      <c r="F1535" s="6">
        <v>166</v>
      </c>
      <c r="G1535" s="6">
        <v>153</v>
      </c>
      <c r="H1535" s="6">
        <v>150</v>
      </c>
      <c r="I1535" s="6">
        <v>149</v>
      </c>
      <c r="J1535" s="6">
        <v>140</v>
      </c>
      <c r="K1535" s="6">
        <v>120</v>
      </c>
      <c r="L1535" s="6">
        <v>116</v>
      </c>
      <c r="M1535" s="6">
        <v>111</v>
      </c>
    </row>
    <row r="1536" spans="2:13" x14ac:dyDescent="0.25">
      <c r="B1536" s="8" t="s">
        <v>57621</v>
      </c>
      <c r="C1536" s="6">
        <v>519</v>
      </c>
      <c r="D1536" s="6">
        <v>487</v>
      </c>
      <c r="E1536" s="6">
        <v>448</v>
      </c>
      <c r="F1536" s="6">
        <v>438</v>
      </c>
      <c r="G1536" s="6">
        <v>427</v>
      </c>
      <c r="H1536" s="6">
        <v>425</v>
      </c>
      <c r="I1536" s="6">
        <v>420</v>
      </c>
      <c r="J1536" s="6">
        <v>396</v>
      </c>
      <c r="K1536" s="6">
        <v>396</v>
      </c>
      <c r="L1536" s="6">
        <v>382</v>
      </c>
      <c r="M1536" s="6">
        <v>374</v>
      </c>
    </row>
    <row r="1537" spans="2:13" x14ac:dyDescent="0.25">
      <c r="B1537" s="8" t="s">
        <v>57622</v>
      </c>
      <c r="C1537" s="6">
        <v>102</v>
      </c>
      <c r="D1537" s="6">
        <v>96</v>
      </c>
      <c r="E1537" s="6">
        <v>99</v>
      </c>
      <c r="F1537" s="6">
        <v>80</v>
      </c>
      <c r="G1537" s="6"/>
      <c r="H1537" s="6"/>
      <c r="I1537" s="6"/>
      <c r="J1537" s="6"/>
      <c r="K1537" s="6"/>
      <c r="L1537" s="6"/>
      <c r="M1537" s="6"/>
    </row>
    <row r="1538" spans="2:13" x14ac:dyDescent="0.25">
      <c r="B1538" s="8" t="s">
        <v>57623</v>
      </c>
      <c r="C1538" s="6">
        <v>239</v>
      </c>
      <c r="D1538" s="6">
        <v>245</v>
      </c>
      <c r="E1538" s="6">
        <v>204</v>
      </c>
      <c r="F1538" s="6">
        <v>184</v>
      </c>
      <c r="G1538" s="6">
        <v>192</v>
      </c>
      <c r="H1538" s="6">
        <v>187</v>
      </c>
      <c r="I1538" s="6">
        <v>164</v>
      </c>
      <c r="J1538" s="6">
        <v>141</v>
      </c>
      <c r="K1538" s="6">
        <v>148</v>
      </c>
      <c r="L1538" s="6">
        <v>163</v>
      </c>
      <c r="M1538" s="6">
        <v>152</v>
      </c>
    </row>
    <row r="1539" spans="2:13" x14ac:dyDescent="0.25">
      <c r="B1539" s="8" t="s">
        <v>57624</v>
      </c>
      <c r="C1539" s="6">
        <v>10</v>
      </c>
      <c r="D1539" s="6">
        <v>5</v>
      </c>
      <c r="E1539" s="6"/>
      <c r="F1539" s="6"/>
      <c r="G1539" s="6"/>
      <c r="H1539" s="6"/>
      <c r="I1539" s="6"/>
      <c r="J1539" s="6"/>
      <c r="K1539" s="6"/>
      <c r="L1539" s="6"/>
      <c r="M1539" s="6"/>
    </row>
    <row r="1540" spans="2:13" x14ac:dyDescent="0.25">
      <c r="B1540" s="8" t="s">
        <v>57625</v>
      </c>
      <c r="C1540" s="6">
        <v>6</v>
      </c>
      <c r="D1540" s="6"/>
      <c r="E1540" s="6"/>
      <c r="F1540" s="6"/>
      <c r="G1540" s="6"/>
      <c r="H1540" s="6"/>
      <c r="I1540" s="6"/>
      <c r="J1540" s="6"/>
      <c r="K1540" s="6"/>
      <c r="L1540" s="6"/>
      <c r="M1540" s="6"/>
    </row>
    <row r="1541" spans="2:13" x14ac:dyDescent="0.25">
      <c r="B1541" s="8" t="s">
        <v>57626</v>
      </c>
      <c r="C1541" s="6">
        <v>24</v>
      </c>
      <c r="D1541" s="6">
        <v>23</v>
      </c>
      <c r="E1541" s="6">
        <v>18</v>
      </c>
      <c r="F1541" s="6"/>
      <c r="G1541" s="6"/>
      <c r="H1541" s="6"/>
      <c r="I1541" s="6"/>
      <c r="J1541" s="6"/>
      <c r="K1541" s="6"/>
      <c r="L1541" s="6"/>
      <c r="M1541" s="6"/>
    </row>
    <row r="1542" spans="2:13" x14ac:dyDescent="0.25">
      <c r="B1542" s="8" t="s">
        <v>57627</v>
      </c>
      <c r="C1542" s="6">
        <v>5</v>
      </c>
      <c r="D1542" s="6"/>
      <c r="E1542" s="6"/>
      <c r="F1542" s="6"/>
      <c r="G1542" s="6"/>
      <c r="H1542" s="6"/>
      <c r="I1542" s="6"/>
      <c r="J1542" s="6"/>
      <c r="K1542" s="6"/>
      <c r="L1542" s="6"/>
      <c r="M1542" s="6"/>
    </row>
    <row r="1543" spans="2:13" x14ac:dyDescent="0.25">
      <c r="B1543" s="8" t="s">
        <v>57628</v>
      </c>
      <c r="C1543" s="6">
        <v>49</v>
      </c>
      <c r="D1543" s="6">
        <v>55</v>
      </c>
      <c r="E1543" s="6">
        <v>41</v>
      </c>
      <c r="F1543" s="6">
        <v>36</v>
      </c>
      <c r="G1543" s="6">
        <v>44</v>
      </c>
      <c r="H1543" s="6">
        <v>52</v>
      </c>
      <c r="I1543" s="6">
        <v>57</v>
      </c>
      <c r="J1543" s="6">
        <v>61</v>
      </c>
      <c r="K1543" s="6">
        <v>67</v>
      </c>
      <c r="L1543" s="6">
        <v>64</v>
      </c>
      <c r="M1543" s="6">
        <v>64</v>
      </c>
    </row>
    <row r="1544" spans="2:13" x14ac:dyDescent="0.25">
      <c r="B1544" s="8" t="s">
        <v>57629</v>
      </c>
      <c r="C1544" s="6">
        <v>148</v>
      </c>
      <c r="D1544" s="6">
        <v>148</v>
      </c>
      <c r="E1544" s="6">
        <v>150</v>
      </c>
      <c r="F1544" s="6">
        <v>163</v>
      </c>
      <c r="G1544" s="6">
        <v>170</v>
      </c>
      <c r="H1544" s="6">
        <v>165</v>
      </c>
      <c r="I1544" s="6">
        <v>150</v>
      </c>
      <c r="J1544" s="6">
        <v>127</v>
      </c>
      <c r="K1544" s="6">
        <v>123</v>
      </c>
      <c r="L1544" s="6">
        <v>149</v>
      </c>
      <c r="M1544" s="6">
        <v>139</v>
      </c>
    </row>
    <row r="1545" spans="2:13" x14ac:dyDescent="0.25">
      <c r="B1545" s="8" t="s">
        <v>57630</v>
      </c>
      <c r="C1545" s="6">
        <v>699</v>
      </c>
      <c r="D1545" s="6">
        <v>726</v>
      </c>
      <c r="E1545" s="6">
        <v>722</v>
      </c>
      <c r="F1545" s="6">
        <v>790</v>
      </c>
      <c r="G1545" s="6">
        <v>801</v>
      </c>
      <c r="H1545" s="6">
        <v>786</v>
      </c>
      <c r="I1545" s="6">
        <v>789</v>
      </c>
      <c r="J1545" s="6">
        <v>801</v>
      </c>
      <c r="K1545" s="6">
        <v>765</v>
      </c>
      <c r="L1545" s="6">
        <v>755</v>
      </c>
      <c r="M1545" s="6">
        <v>721</v>
      </c>
    </row>
    <row r="1546" spans="2:13" x14ac:dyDescent="0.25">
      <c r="B1546" s="8" t="s">
        <v>57631</v>
      </c>
      <c r="C1546" s="6">
        <v>58</v>
      </c>
      <c r="D1546" s="6">
        <v>62</v>
      </c>
      <c r="E1546" s="6">
        <v>64</v>
      </c>
      <c r="F1546" s="6">
        <v>59</v>
      </c>
      <c r="G1546" s="6">
        <v>51</v>
      </c>
      <c r="H1546" s="6">
        <v>52</v>
      </c>
      <c r="I1546" s="6">
        <v>47</v>
      </c>
      <c r="J1546" s="6">
        <v>48</v>
      </c>
      <c r="K1546" s="6">
        <v>55</v>
      </c>
      <c r="L1546" s="6">
        <v>51</v>
      </c>
      <c r="M1546" s="6">
        <v>43</v>
      </c>
    </row>
    <row r="1547" spans="2:13" x14ac:dyDescent="0.25">
      <c r="B1547" s="8" t="s">
        <v>57632</v>
      </c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</row>
    <row r="1548" spans="2:13" x14ac:dyDescent="0.25">
      <c r="B1548" s="8" t="s">
        <v>57633</v>
      </c>
      <c r="C1548" s="6">
        <v>462</v>
      </c>
      <c r="D1548" s="6">
        <v>445</v>
      </c>
      <c r="E1548" s="6">
        <v>414</v>
      </c>
      <c r="F1548" s="6">
        <v>422</v>
      </c>
      <c r="G1548" s="6">
        <v>411</v>
      </c>
      <c r="H1548" s="6">
        <v>416</v>
      </c>
      <c r="I1548" s="6">
        <v>423</v>
      </c>
      <c r="J1548" s="6">
        <v>415</v>
      </c>
      <c r="K1548" s="6">
        <v>416</v>
      </c>
      <c r="L1548" s="6">
        <v>384</v>
      </c>
      <c r="M1548" s="6">
        <v>413</v>
      </c>
    </row>
    <row r="1549" spans="2:13" x14ac:dyDescent="0.25">
      <c r="B1549" s="8" t="s">
        <v>57634</v>
      </c>
      <c r="C1549" s="6">
        <v>268</v>
      </c>
      <c r="D1549" s="6">
        <v>246</v>
      </c>
      <c r="E1549" s="6">
        <v>238</v>
      </c>
      <c r="F1549" s="6">
        <v>232</v>
      </c>
      <c r="G1549" s="6">
        <v>228</v>
      </c>
      <c r="H1549" s="6">
        <v>235</v>
      </c>
      <c r="I1549" s="6">
        <v>194</v>
      </c>
      <c r="J1549" s="6">
        <v>172</v>
      </c>
      <c r="K1549" s="6">
        <v>169</v>
      </c>
      <c r="L1549" s="6">
        <v>162</v>
      </c>
      <c r="M1549" s="6">
        <v>159</v>
      </c>
    </row>
    <row r="1550" spans="2:13" x14ac:dyDescent="0.25">
      <c r="B1550" s="8" t="s">
        <v>57635</v>
      </c>
      <c r="C1550" s="6">
        <v>238</v>
      </c>
      <c r="D1550" s="6">
        <v>219</v>
      </c>
      <c r="E1550" s="6">
        <v>220</v>
      </c>
      <c r="F1550" s="6">
        <v>222</v>
      </c>
      <c r="G1550" s="6">
        <v>212</v>
      </c>
      <c r="H1550" s="6">
        <v>212</v>
      </c>
      <c r="I1550" s="6">
        <v>194</v>
      </c>
      <c r="J1550" s="6">
        <v>176</v>
      </c>
      <c r="K1550" s="6">
        <v>164</v>
      </c>
      <c r="L1550" s="6">
        <v>151</v>
      </c>
      <c r="M1550" s="6">
        <v>142</v>
      </c>
    </row>
    <row r="1551" spans="2:13" x14ac:dyDescent="0.25">
      <c r="B1551" s="8" t="s">
        <v>57636</v>
      </c>
      <c r="C1551" s="6">
        <v>235</v>
      </c>
      <c r="D1551" s="6">
        <v>212</v>
      </c>
      <c r="E1551" s="6">
        <v>211</v>
      </c>
      <c r="F1551" s="6">
        <v>229</v>
      </c>
      <c r="G1551" s="6">
        <v>211</v>
      </c>
      <c r="H1551" s="6">
        <v>197</v>
      </c>
      <c r="I1551" s="6">
        <v>186</v>
      </c>
      <c r="J1551" s="6">
        <v>164</v>
      </c>
      <c r="K1551" s="6">
        <v>150</v>
      </c>
      <c r="L1551" s="6">
        <v>139</v>
      </c>
      <c r="M1551" s="6">
        <v>142</v>
      </c>
    </row>
    <row r="1552" spans="2:13" x14ac:dyDescent="0.25">
      <c r="B1552" s="8" t="s">
        <v>57637</v>
      </c>
      <c r="C1552" s="6">
        <v>196</v>
      </c>
      <c r="D1552" s="6">
        <v>196</v>
      </c>
      <c r="E1552" s="6">
        <v>196</v>
      </c>
      <c r="F1552" s="6">
        <v>249</v>
      </c>
      <c r="G1552" s="6">
        <v>245</v>
      </c>
      <c r="H1552" s="6">
        <v>250</v>
      </c>
      <c r="I1552" s="6">
        <v>250</v>
      </c>
      <c r="J1552" s="6">
        <v>236</v>
      </c>
      <c r="K1552" s="6">
        <v>217</v>
      </c>
      <c r="L1552" s="6">
        <v>185</v>
      </c>
      <c r="M1552" s="6">
        <v>188</v>
      </c>
    </row>
    <row r="1553" spans="2:13" x14ac:dyDescent="0.25">
      <c r="B1553" s="8" t="s">
        <v>57638</v>
      </c>
      <c r="C1553" s="6">
        <v>545</v>
      </c>
      <c r="D1553" s="6">
        <v>541</v>
      </c>
      <c r="E1553" s="6">
        <v>539</v>
      </c>
      <c r="F1553" s="6">
        <v>544</v>
      </c>
      <c r="G1553" s="6">
        <v>532</v>
      </c>
      <c r="H1553" s="6">
        <v>532</v>
      </c>
      <c r="I1553" s="6">
        <v>545</v>
      </c>
      <c r="J1553" s="6">
        <v>512</v>
      </c>
      <c r="K1553" s="6">
        <v>505</v>
      </c>
      <c r="L1553" s="6">
        <v>503</v>
      </c>
      <c r="M1553" s="6">
        <v>496</v>
      </c>
    </row>
    <row r="1554" spans="2:13" x14ac:dyDescent="0.25">
      <c r="B1554" s="8" t="s">
        <v>57639</v>
      </c>
      <c r="C1554" s="6">
        <v>6</v>
      </c>
      <c r="D1554" s="6">
        <v>6</v>
      </c>
      <c r="E1554" s="6">
        <v>9</v>
      </c>
      <c r="F1554" s="6">
        <v>6</v>
      </c>
      <c r="G1554" s="6">
        <v>11</v>
      </c>
      <c r="H1554" s="6">
        <v>12</v>
      </c>
      <c r="I1554" s="6">
        <v>12</v>
      </c>
      <c r="J1554" s="6">
        <v>12</v>
      </c>
      <c r="K1554" s="6">
        <v>10</v>
      </c>
      <c r="L1554" s="6"/>
      <c r="M1554" s="6">
        <v>17</v>
      </c>
    </row>
    <row r="1555" spans="2:13" x14ac:dyDescent="0.25">
      <c r="B1555" s="8" t="s">
        <v>57640</v>
      </c>
      <c r="C1555" s="6"/>
      <c r="D1555" s="6">
        <v>6</v>
      </c>
      <c r="E1555" s="6"/>
      <c r="F1555" s="6"/>
      <c r="G1555" s="6"/>
      <c r="H1555" s="6"/>
      <c r="I1555" s="6"/>
      <c r="J1555" s="6"/>
      <c r="K1555" s="6"/>
      <c r="L1555" s="6"/>
      <c r="M1555" s="6"/>
    </row>
    <row r="1556" spans="2:13" x14ac:dyDescent="0.25">
      <c r="B1556" s="8" t="s">
        <v>57641</v>
      </c>
      <c r="C1556" s="6">
        <v>188</v>
      </c>
      <c r="D1556" s="6">
        <v>184</v>
      </c>
      <c r="E1556" s="6">
        <v>167</v>
      </c>
      <c r="F1556" s="6">
        <v>175</v>
      </c>
      <c r="G1556" s="6">
        <v>176</v>
      </c>
      <c r="H1556" s="6">
        <v>165</v>
      </c>
      <c r="I1556" s="6">
        <v>147</v>
      </c>
      <c r="J1556" s="6">
        <v>182</v>
      </c>
      <c r="K1556" s="6">
        <v>163</v>
      </c>
      <c r="L1556" s="6">
        <v>159</v>
      </c>
      <c r="M1556" s="6">
        <v>142</v>
      </c>
    </row>
    <row r="1557" spans="2:13" x14ac:dyDescent="0.25">
      <c r="B1557" s="8" t="s">
        <v>57642</v>
      </c>
      <c r="C1557" s="6">
        <v>673</v>
      </c>
      <c r="D1557" s="6">
        <v>711</v>
      </c>
      <c r="E1557" s="6">
        <v>733</v>
      </c>
      <c r="F1557" s="6">
        <v>760</v>
      </c>
      <c r="G1557" s="6">
        <v>793</v>
      </c>
      <c r="H1557" s="6">
        <v>779</v>
      </c>
      <c r="I1557" s="6">
        <v>794</v>
      </c>
      <c r="J1557" s="6">
        <v>792</v>
      </c>
      <c r="K1557" s="6">
        <v>762</v>
      </c>
      <c r="L1557" s="6">
        <v>748</v>
      </c>
      <c r="M1557" s="6">
        <v>724</v>
      </c>
    </row>
    <row r="1558" spans="2:13" x14ac:dyDescent="0.25">
      <c r="B1558" s="8" t="s">
        <v>57643</v>
      </c>
      <c r="C1558" s="6"/>
      <c r="D1558" s="6"/>
      <c r="E1558" s="6"/>
      <c r="F1558" s="6"/>
      <c r="G1558" s="6"/>
      <c r="H1558" s="6"/>
      <c r="I1558" s="6"/>
      <c r="J1558" s="6">
        <v>12</v>
      </c>
      <c r="K1558" s="6">
        <v>9</v>
      </c>
      <c r="L1558" s="6">
        <v>13</v>
      </c>
      <c r="M1558" s="6">
        <v>12</v>
      </c>
    </row>
    <row r="1559" spans="2:13" x14ac:dyDescent="0.25">
      <c r="B1559" s="8" t="s">
        <v>57644</v>
      </c>
      <c r="C1559" s="6">
        <v>40</v>
      </c>
      <c r="D1559" s="6">
        <v>39</v>
      </c>
      <c r="E1559" s="6">
        <v>38</v>
      </c>
      <c r="F1559" s="6">
        <v>36</v>
      </c>
      <c r="G1559" s="6">
        <v>33</v>
      </c>
      <c r="H1559" s="6">
        <v>31</v>
      </c>
      <c r="I1559" s="6">
        <v>35</v>
      </c>
      <c r="J1559" s="6">
        <v>38</v>
      </c>
      <c r="K1559" s="6">
        <v>34</v>
      </c>
      <c r="L1559" s="6">
        <v>35</v>
      </c>
      <c r="M1559" s="6">
        <v>29</v>
      </c>
    </row>
    <row r="1560" spans="2:13" x14ac:dyDescent="0.25">
      <c r="B1560" s="8" t="s">
        <v>57645</v>
      </c>
      <c r="C1560" s="6">
        <v>590</v>
      </c>
      <c r="D1560" s="6">
        <v>578</v>
      </c>
      <c r="E1560" s="6">
        <v>615</v>
      </c>
      <c r="F1560" s="6">
        <v>641</v>
      </c>
      <c r="G1560" s="6">
        <v>627</v>
      </c>
      <c r="H1560" s="6">
        <v>654</v>
      </c>
      <c r="I1560" s="6">
        <v>657</v>
      </c>
      <c r="J1560" s="6">
        <v>665</v>
      </c>
      <c r="K1560" s="6">
        <v>694</v>
      </c>
      <c r="L1560" s="6">
        <v>701</v>
      </c>
      <c r="M1560" s="6">
        <v>734</v>
      </c>
    </row>
    <row r="1561" spans="2:13" x14ac:dyDescent="0.25">
      <c r="B1561" s="8" t="s">
        <v>57646</v>
      </c>
      <c r="C1561" s="6">
        <v>283</v>
      </c>
      <c r="D1561" s="6">
        <v>280</v>
      </c>
      <c r="E1561" s="6">
        <v>318</v>
      </c>
      <c r="F1561" s="6">
        <v>320</v>
      </c>
      <c r="G1561" s="6">
        <v>330</v>
      </c>
      <c r="H1561" s="6">
        <v>332</v>
      </c>
      <c r="I1561" s="6">
        <v>319</v>
      </c>
      <c r="J1561" s="6">
        <v>305</v>
      </c>
      <c r="K1561" s="6">
        <v>291</v>
      </c>
      <c r="L1561" s="6">
        <v>279</v>
      </c>
      <c r="M1561" s="6">
        <v>282</v>
      </c>
    </row>
    <row r="1562" spans="2:13" x14ac:dyDescent="0.25">
      <c r="B1562" s="8" t="s">
        <v>57647</v>
      </c>
      <c r="C1562" s="6">
        <v>155</v>
      </c>
      <c r="D1562" s="6">
        <v>150</v>
      </c>
      <c r="E1562" s="6">
        <v>151</v>
      </c>
      <c r="F1562" s="6">
        <v>158</v>
      </c>
      <c r="G1562" s="6">
        <v>151</v>
      </c>
      <c r="H1562" s="6">
        <v>155</v>
      </c>
      <c r="I1562" s="6">
        <v>152</v>
      </c>
      <c r="J1562" s="6">
        <v>160</v>
      </c>
      <c r="K1562" s="6">
        <v>155</v>
      </c>
      <c r="L1562" s="6">
        <v>146</v>
      </c>
      <c r="M1562" s="6">
        <v>143</v>
      </c>
    </row>
    <row r="1563" spans="2:13" x14ac:dyDescent="0.25">
      <c r="B1563" s="8" t="s">
        <v>57648</v>
      </c>
      <c r="C1563" s="6">
        <v>677</v>
      </c>
      <c r="D1563" s="6">
        <v>693</v>
      </c>
      <c r="E1563" s="6">
        <v>701</v>
      </c>
      <c r="F1563" s="6">
        <v>711</v>
      </c>
      <c r="G1563" s="6">
        <v>683</v>
      </c>
      <c r="H1563" s="6">
        <v>668</v>
      </c>
      <c r="I1563" s="6">
        <v>666</v>
      </c>
      <c r="J1563" s="6">
        <v>697</v>
      </c>
      <c r="K1563" s="6">
        <v>697</v>
      </c>
      <c r="L1563" s="6">
        <v>688</v>
      </c>
      <c r="M1563" s="6">
        <v>719</v>
      </c>
    </row>
    <row r="1564" spans="2:13" x14ac:dyDescent="0.25">
      <c r="B1564" s="8" t="s">
        <v>57649</v>
      </c>
      <c r="C1564" s="6">
        <v>8</v>
      </c>
      <c r="D1564" s="6">
        <v>10</v>
      </c>
      <c r="E1564" s="6">
        <v>14</v>
      </c>
      <c r="F1564" s="6">
        <v>10</v>
      </c>
      <c r="G1564" s="6">
        <v>11</v>
      </c>
      <c r="H1564" s="6">
        <v>16</v>
      </c>
      <c r="I1564" s="6">
        <v>16</v>
      </c>
      <c r="J1564" s="6">
        <v>12</v>
      </c>
      <c r="K1564" s="6">
        <v>14</v>
      </c>
      <c r="L1564" s="6">
        <v>16</v>
      </c>
      <c r="M1564" s="6">
        <v>14</v>
      </c>
    </row>
    <row r="1565" spans="2:13" x14ac:dyDescent="0.25">
      <c r="B1565" s="8" t="s">
        <v>57650</v>
      </c>
      <c r="C1565" s="6">
        <v>348</v>
      </c>
      <c r="D1565" s="6">
        <v>303</v>
      </c>
      <c r="E1565" s="6">
        <v>330</v>
      </c>
      <c r="F1565" s="6">
        <v>311</v>
      </c>
      <c r="G1565" s="6">
        <v>315</v>
      </c>
      <c r="H1565" s="6">
        <v>317</v>
      </c>
      <c r="I1565" s="6">
        <v>300</v>
      </c>
      <c r="J1565" s="6">
        <v>308</v>
      </c>
      <c r="K1565" s="6">
        <v>288</v>
      </c>
      <c r="L1565" s="6">
        <v>270</v>
      </c>
      <c r="M1565" s="6">
        <v>252</v>
      </c>
    </row>
    <row r="1566" spans="2:13" x14ac:dyDescent="0.25">
      <c r="B1566" s="8" t="s">
        <v>57651</v>
      </c>
      <c r="C1566" s="6">
        <v>398</v>
      </c>
      <c r="D1566" s="6">
        <v>405</v>
      </c>
      <c r="E1566" s="6">
        <v>394</v>
      </c>
      <c r="F1566" s="6">
        <v>399</v>
      </c>
      <c r="G1566" s="6">
        <v>392</v>
      </c>
      <c r="H1566" s="6">
        <v>389</v>
      </c>
      <c r="I1566" s="6">
        <v>384</v>
      </c>
      <c r="J1566" s="6">
        <v>382</v>
      </c>
      <c r="K1566" s="6">
        <v>392</v>
      </c>
      <c r="L1566" s="6">
        <v>376</v>
      </c>
      <c r="M1566" s="6">
        <v>362</v>
      </c>
    </row>
    <row r="1567" spans="2:13" x14ac:dyDescent="0.25">
      <c r="B1567" s="8" t="s">
        <v>57652</v>
      </c>
      <c r="C1567" s="6">
        <v>97</v>
      </c>
      <c r="D1567" s="6">
        <v>93</v>
      </c>
      <c r="E1567" s="6">
        <v>86</v>
      </c>
      <c r="F1567" s="6">
        <v>91</v>
      </c>
      <c r="G1567" s="6">
        <v>91</v>
      </c>
      <c r="H1567" s="6">
        <v>87</v>
      </c>
      <c r="I1567" s="6">
        <v>75</v>
      </c>
      <c r="J1567" s="6">
        <v>79</v>
      </c>
      <c r="K1567" s="6">
        <v>76</v>
      </c>
      <c r="L1567" s="6">
        <v>74</v>
      </c>
      <c r="M1567" s="6">
        <v>78</v>
      </c>
    </row>
    <row r="1568" spans="2:13" x14ac:dyDescent="0.25">
      <c r="B1568" s="8" t="s">
        <v>57653</v>
      </c>
      <c r="C1568" s="6">
        <v>175</v>
      </c>
      <c r="D1568" s="6">
        <v>188</v>
      </c>
      <c r="E1568" s="6">
        <v>184</v>
      </c>
      <c r="F1568" s="6">
        <v>170</v>
      </c>
      <c r="G1568" s="6">
        <v>180</v>
      </c>
      <c r="H1568" s="6">
        <v>173</v>
      </c>
      <c r="I1568" s="6">
        <v>180</v>
      </c>
      <c r="J1568" s="6">
        <v>170</v>
      </c>
      <c r="K1568" s="6">
        <v>164</v>
      </c>
      <c r="L1568" s="6">
        <v>165</v>
      </c>
      <c r="M1568" s="6">
        <v>190</v>
      </c>
    </row>
    <row r="1569" spans="2:13" x14ac:dyDescent="0.25">
      <c r="B1569" s="8" t="s">
        <v>57654</v>
      </c>
      <c r="C1569" s="6">
        <v>1014</v>
      </c>
      <c r="D1569" s="6">
        <v>1034</v>
      </c>
      <c r="E1569" s="6">
        <v>978</v>
      </c>
      <c r="F1569" s="6">
        <v>1050</v>
      </c>
      <c r="G1569" s="6">
        <v>1034</v>
      </c>
      <c r="H1569" s="6">
        <v>1080</v>
      </c>
      <c r="I1569" s="6">
        <v>1033</v>
      </c>
      <c r="J1569" s="6">
        <v>1035</v>
      </c>
      <c r="K1569" s="6">
        <v>1029</v>
      </c>
      <c r="L1569" s="6">
        <v>1043</v>
      </c>
      <c r="M1569" s="6">
        <v>1014</v>
      </c>
    </row>
    <row r="1570" spans="2:13" x14ac:dyDescent="0.25">
      <c r="B1570" s="8" t="s">
        <v>57655</v>
      </c>
      <c r="C1570" s="6">
        <v>6</v>
      </c>
      <c r="D1570" s="6">
        <v>10</v>
      </c>
      <c r="E1570" s="6">
        <v>9</v>
      </c>
      <c r="F1570" s="6">
        <v>10</v>
      </c>
      <c r="G1570" s="6">
        <v>10</v>
      </c>
      <c r="H1570" s="6">
        <v>10</v>
      </c>
      <c r="I1570" s="6">
        <v>8</v>
      </c>
      <c r="J1570" s="6">
        <v>6</v>
      </c>
      <c r="K1570" s="6">
        <v>9</v>
      </c>
      <c r="L1570" s="6">
        <v>6</v>
      </c>
      <c r="M1570" s="6">
        <v>11</v>
      </c>
    </row>
    <row r="1571" spans="2:13" x14ac:dyDescent="0.25">
      <c r="B1571" s="8" t="s">
        <v>57656</v>
      </c>
      <c r="C1571" s="6">
        <v>6</v>
      </c>
      <c r="D1571" s="6"/>
      <c r="E1571" s="6"/>
      <c r="F1571" s="6"/>
      <c r="G1571" s="6"/>
      <c r="H1571" s="6"/>
      <c r="I1571" s="6"/>
      <c r="J1571" s="6"/>
      <c r="K1571" s="6"/>
      <c r="L1571" s="6"/>
      <c r="M1571" s="6"/>
    </row>
    <row r="1572" spans="2:13" x14ac:dyDescent="0.25">
      <c r="B1572" s="8" t="s">
        <v>57657</v>
      </c>
      <c r="C1572" s="6">
        <v>51</v>
      </c>
      <c r="D1572" s="6">
        <v>59</v>
      </c>
      <c r="E1572" s="6">
        <v>56</v>
      </c>
      <c r="F1572" s="6">
        <v>51</v>
      </c>
      <c r="G1572" s="6">
        <v>53</v>
      </c>
      <c r="H1572" s="6">
        <v>62</v>
      </c>
      <c r="I1572" s="6">
        <v>57</v>
      </c>
      <c r="J1572" s="6">
        <v>61</v>
      </c>
      <c r="K1572" s="6">
        <v>61</v>
      </c>
      <c r="L1572" s="6">
        <v>59</v>
      </c>
      <c r="M1572" s="6">
        <v>60</v>
      </c>
    </row>
    <row r="1573" spans="2:13" x14ac:dyDescent="0.25">
      <c r="B1573" s="8" t="s">
        <v>57658</v>
      </c>
      <c r="C1573" s="6">
        <v>319</v>
      </c>
      <c r="D1573" s="6">
        <v>297</v>
      </c>
      <c r="E1573" s="6">
        <v>303</v>
      </c>
      <c r="F1573" s="6">
        <v>306</v>
      </c>
      <c r="G1573" s="6">
        <v>313</v>
      </c>
      <c r="H1573" s="6">
        <v>300</v>
      </c>
      <c r="I1573" s="6">
        <v>307</v>
      </c>
      <c r="J1573" s="6">
        <v>293</v>
      </c>
      <c r="K1573" s="6">
        <v>285</v>
      </c>
      <c r="L1573" s="6">
        <v>295</v>
      </c>
      <c r="M1573" s="6">
        <v>298</v>
      </c>
    </row>
    <row r="1574" spans="2:13" x14ac:dyDescent="0.25">
      <c r="B1574" s="8" t="s">
        <v>57659</v>
      </c>
      <c r="C1574" s="6">
        <v>590</v>
      </c>
      <c r="D1574" s="6">
        <v>569</v>
      </c>
      <c r="E1574" s="6">
        <v>570</v>
      </c>
      <c r="F1574" s="6">
        <v>578</v>
      </c>
      <c r="G1574" s="6">
        <v>557</v>
      </c>
      <c r="H1574" s="6">
        <v>575</v>
      </c>
      <c r="I1574" s="6">
        <v>565</v>
      </c>
      <c r="J1574" s="6">
        <v>560</v>
      </c>
      <c r="K1574" s="6">
        <v>532</v>
      </c>
      <c r="L1574" s="6">
        <v>549</v>
      </c>
      <c r="M1574" s="6">
        <v>539</v>
      </c>
    </row>
    <row r="1575" spans="2:13" x14ac:dyDescent="0.25">
      <c r="B1575" s="8" t="s">
        <v>57660</v>
      </c>
      <c r="C1575" s="6">
        <v>717</v>
      </c>
      <c r="D1575" s="6">
        <v>741</v>
      </c>
      <c r="E1575" s="6">
        <v>732</v>
      </c>
      <c r="F1575" s="6">
        <v>732</v>
      </c>
      <c r="G1575" s="6">
        <v>738</v>
      </c>
      <c r="H1575" s="6">
        <v>723</v>
      </c>
      <c r="I1575" s="6">
        <v>738</v>
      </c>
      <c r="J1575" s="6">
        <v>756</v>
      </c>
      <c r="K1575" s="6">
        <v>771</v>
      </c>
      <c r="L1575" s="6">
        <v>779</v>
      </c>
      <c r="M1575" s="6">
        <v>798</v>
      </c>
    </row>
    <row r="1576" spans="2:13" x14ac:dyDescent="0.25">
      <c r="B1576" s="8" t="s">
        <v>57661</v>
      </c>
      <c r="C1576" s="6">
        <v>468</v>
      </c>
      <c r="D1576" s="6">
        <v>482</v>
      </c>
      <c r="E1576" s="6">
        <v>500</v>
      </c>
      <c r="F1576" s="6">
        <v>527</v>
      </c>
      <c r="G1576" s="6">
        <v>559</v>
      </c>
      <c r="H1576" s="6">
        <v>621</v>
      </c>
      <c r="I1576" s="6">
        <v>610</v>
      </c>
      <c r="J1576" s="6">
        <v>601</v>
      </c>
      <c r="K1576" s="6">
        <v>608</v>
      </c>
      <c r="L1576" s="6">
        <v>606</v>
      </c>
      <c r="M1576" s="6">
        <v>622</v>
      </c>
    </row>
    <row r="1577" spans="2:13" x14ac:dyDescent="0.25">
      <c r="B1577" s="8" t="s">
        <v>57662</v>
      </c>
      <c r="C1577" s="6">
        <v>126</v>
      </c>
      <c r="D1577" s="6">
        <v>111</v>
      </c>
      <c r="E1577" s="6">
        <v>103</v>
      </c>
      <c r="F1577" s="6">
        <v>97</v>
      </c>
      <c r="G1577" s="6">
        <v>94</v>
      </c>
      <c r="H1577" s="6">
        <v>94</v>
      </c>
      <c r="I1577" s="6">
        <v>88</v>
      </c>
      <c r="J1577" s="6">
        <v>79</v>
      </c>
      <c r="K1577" s="6">
        <v>78</v>
      </c>
      <c r="L1577" s="6">
        <v>73</v>
      </c>
      <c r="M1577" s="6">
        <v>86</v>
      </c>
    </row>
    <row r="1578" spans="2:13" x14ac:dyDescent="0.25">
      <c r="B1578" s="8" t="s">
        <v>57663</v>
      </c>
      <c r="C1578" s="6">
        <v>809</v>
      </c>
      <c r="D1578" s="6">
        <v>805</v>
      </c>
      <c r="E1578" s="6">
        <v>816</v>
      </c>
      <c r="F1578" s="6">
        <v>831</v>
      </c>
      <c r="G1578" s="6">
        <v>862</v>
      </c>
      <c r="H1578" s="6">
        <v>866</v>
      </c>
      <c r="I1578" s="6">
        <v>875</v>
      </c>
      <c r="J1578" s="6">
        <v>890</v>
      </c>
      <c r="K1578" s="6">
        <v>875</v>
      </c>
      <c r="L1578" s="6">
        <v>867</v>
      </c>
      <c r="M1578" s="6">
        <v>863</v>
      </c>
    </row>
    <row r="1579" spans="2:13" x14ac:dyDescent="0.25">
      <c r="B1579" s="8" t="s">
        <v>57664</v>
      </c>
      <c r="C1579" s="6">
        <v>117</v>
      </c>
      <c r="D1579" s="6">
        <v>109</v>
      </c>
      <c r="E1579" s="6">
        <v>101</v>
      </c>
      <c r="F1579" s="6">
        <v>108</v>
      </c>
      <c r="G1579" s="6">
        <v>96</v>
      </c>
      <c r="H1579" s="6">
        <v>97</v>
      </c>
      <c r="I1579" s="6">
        <v>93</v>
      </c>
      <c r="J1579" s="6">
        <v>106</v>
      </c>
      <c r="K1579" s="6">
        <v>99</v>
      </c>
      <c r="L1579" s="6">
        <v>88</v>
      </c>
      <c r="M1579" s="6">
        <v>81</v>
      </c>
    </row>
    <row r="1580" spans="2:13" x14ac:dyDescent="0.25">
      <c r="B1580" s="8" t="s">
        <v>57665</v>
      </c>
      <c r="C1580" s="6">
        <v>317</v>
      </c>
      <c r="D1580" s="6">
        <v>324</v>
      </c>
      <c r="E1580" s="6">
        <v>331</v>
      </c>
      <c r="F1580" s="6">
        <v>331</v>
      </c>
      <c r="G1580" s="6">
        <v>326</v>
      </c>
      <c r="H1580" s="6">
        <v>309</v>
      </c>
      <c r="I1580" s="6">
        <v>322</v>
      </c>
      <c r="J1580" s="6">
        <v>325</v>
      </c>
      <c r="K1580" s="6">
        <v>305</v>
      </c>
      <c r="L1580" s="6">
        <v>298</v>
      </c>
      <c r="M1580" s="6">
        <v>299</v>
      </c>
    </row>
    <row r="1581" spans="2:13" x14ac:dyDescent="0.25">
      <c r="B1581" s="8" t="s">
        <v>57666</v>
      </c>
      <c r="C1581" s="6">
        <v>347</v>
      </c>
      <c r="D1581" s="6">
        <v>333</v>
      </c>
      <c r="E1581" s="6">
        <v>336</v>
      </c>
      <c r="F1581" s="6">
        <v>341</v>
      </c>
      <c r="G1581" s="6">
        <v>350</v>
      </c>
      <c r="H1581" s="6">
        <v>404</v>
      </c>
      <c r="I1581" s="6">
        <v>417</v>
      </c>
      <c r="J1581" s="6">
        <v>438</v>
      </c>
      <c r="K1581" s="6">
        <v>463</v>
      </c>
      <c r="L1581" s="6">
        <v>497</v>
      </c>
      <c r="M1581" s="6">
        <v>531</v>
      </c>
    </row>
    <row r="1582" spans="2:13" x14ac:dyDescent="0.25">
      <c r="B1582" s="8" t="s">
        <v>57667</v>
      </c>
      <c r="C1582" s="6">
        <v>103</v>
      </c>
      <c r="D1582" s="6">
        <v>98</v>
      </c>
      <c r="E1582" s="6">
        <v>104</v>
      </c>
      <c r="F1582" s="6">
        <v>107</v>
      </c>
      <c r="G1582" s="6">
        <v>114</v>
      </c>
      <c r="H1582" s="6">
        <v>112</v>
      </c>
      <c r="I1582" s="6">
        <v>120</v>
      </c>
      <c r="J1582" s="6">
        <v>101</v>
      </c>
      <c r="K1582" s="6">
        <v>105</v>
      </c>
      <c r="L1582" s="6">
        <v>107</v>
      </c>
      <c r="M1582" s="6">
        <v>103</v>
      </c>
    </row>
    <row r="1583" spans="2:13" x14ac:dyDescent="0.25">
      <c r="B1583" s="8" t="s">
        <v>57668</v>
      </c>
      <c r="C1583" s="6">
        <v>124</v>
      </c>
      <c r="D1583" s="6">
        <v>133</v>
      </c>
      <c r="E1583" s="6">
        <v>134</v>
      </c>
      <c r="F1583" s="6">
        <v>124</v>
      </c>
      <c r="G1583" s="6">
        <v>132</v>
      </c>
      <c r="H1583" s="6">
        <v>145</v>
      </c>
      <c r="I1583" s="6">
        <v>141</v>
      </c>
      <c r="J1583" s="6">
        <v>145</v>
      </c>
      <c r="K1583" s="6">
        <v>148</v>
      </c>
      <c r="L1583" s="6">
        <v>150</v>
      </c>
      <c r="M1583" s="6">
        <v>149</v>
      </c>
    </row>
    <row r="1584" spans="2:13" x14ac:dyDescent="0.25">
      <c r="B1584" s="8" t="s">
        <v>57669</v>
      </c>
      <c r="C1584" s="6">
        <v>601</v>
      </c>
      <c r="D1584" s="6">
        <v>613</v>
      </c>
      <c r="E1584" s="6">
        <v>640</v>
      </c>
      <c r="F1584" s="6">
        <v>677</v>
      </c>
      <c r="G1584" s="6">
        <v>703</v>
      </c>
      <c r="H1584" s="6">
        <v>737</v>
      </c>
      <c r="I1584" s="6">
        <v>750</v>
      </c>
      <c r="J1584" s="6">
        <v>770</v>
      </c>
      <c r="K1584" s="6">
        <v>766</v>
      </c>
      <c r="L1584" s="6">
        <v>776</v>
      </c>
      <c r="M1584" s="6">
        <v>798</v>
      </c>
    </row>
    <row r="1585" spans="2:13" x14ac:dyDescent="0.25">
      <c r="B1585" s="8" t="s">
        <v>57670</v>
      </c>
      <c r="C1585" s="6">
        <v>469</v>
      </c>
      <c r="D1585" s="6">
        <v>491</v>
      </c>
      <c r="E1585" s="6">
        <v>510</v>
      </c>
      <c r="F1585" s="6">
        <v>498</v>
      </c>
      <c r="G1585" s="6">
        <v>522</v>
      </c>
      <c r="H1585" s="6">
        <v>530</v>
      </c>
      <c r="I1585" s="6">
        <v>531</v>
      </c>
      <c r="J1585" s="6">
        <v>514</v>
      </c>
      <c r="K1585" s="6">
        <v>528</v>
      </c>
      <c r="L1585" s="6">
        <v>508</v>
      </c>
      <c r="M1585" s="6">
        <v>501</v>
      </c>
    </row>
    <row r="1586" spans="2:13" x14ac:dyDescent="0.25">
      <c r="B1586" s="8" t="s">
        <v>57671</v>
      </c>
      <c r="C1586" s="6">
        <v>640</v>
      </c>
      <c r="D1586" s="6">
        <v>635</v>
      </c>
      <c r="E1586" s="6">
        <v>624</v>
      </c>
      <c r="F1586" s="6">
        <v>657</v>
      </c>
      <c r="G1586" s="6">
        <v>663</v>
      </c>
      <c r="H1586" s="6">
        <v>640</v>
      </c>
      <c r="I1586" s="6">
        <v>659</v>
      </c>
      <c r="J1586" s="6">
        <v>676</v>
      </c>
      <c r="K1586" s="6">
        <v>673</v>
      </c>
      <c r="L1586" s="6">
        <v>663</v>
      </c>
      <c r="M1586" s="6">
        <v>676</v>
      </c>
    </row>
    <row r="1587" spans="2:13" x14ac:dyDescent="0.25">
      <c r="B1587" s="8" t="s">
        <v>57672</v>
      </c>
      <c r="C1587" s="6">
        <v>671</v>
      </c>
      <c r="D1587" s="6">
        <v>693</v>
      </c>
      <c r="E1587" s="6">
        <v>704</v>
      </c>
      <c r="F1587" s="6">
        <v>713</v>
      </c>
      <c r="G1587" s="6">
        <v>722</v>
      </c>
      <c r="H1587" s="6">
        <v>703</v>
      </c>
      <c r="I1587" s="6">
        <v>716</v>
      </c>
      <c r="J1587" s="6">
        <v>721</v>
      </c>
      <c r="K1587" s="6">
        <v>711</v>
      </c>
      <c r="L1587" s="6">
        <v>705</v>
      </c>
      <c r="M1587" s="6">
        <v>696</v>
      </c>
    </row>
    <row r="1588" spans="2:13" x14ac:dyDescent="0.25">
      <c r="B1588" s="8" t="s">
        <v>57673</v>
      </c>
      <c r="C1588" s="6">
        <v>352</v>
      </c>
      <c r="D1588" s="6">
        <v>325</v>
      </c>
      <c r="E1588" s="6">
        <v>312</v>
      </c>
      <c r="F1588" s="6">
        <v>310</v>
      </c>
      <c r="G1588" s="6">
        <v>316</v>
      </c>
      <c r="H1588" s="6">
        <v>330</v>
      </c>
      <c r="I1588" s="6">
        <v>329</v>
      </c>
      <c r="J1588" s="6">
        <v>312</v>
      </c>
      <c r="K1588" s="6">
        <v>280</v>
      </c>
      <c r="L1588" s="6">
        <v>278</v>
      </c>
      <c r="M1588" s="6">
        <v>269</v>
      </c>
    </row>
    <row r="1589" spans="2:13" x14ac:dyDescent="0.25">
      <c r="B1589" s="8" t="s">
        <v>57674</v>
      </c>
      <c r="C1589" s="6">
        <v>470</v>
      </c>
      <c r="D1589" s="6">
        <v>459</v>
      </c>
      <c r="E1589" s="6">
        <v>484</v>
      </c>
      <c r="F1589" s="6">
        <v>493</v>
      </c>
      <c r="G1589" s="6">
        <v>510</v>
      </c>
      <c r="H1589" s="6">
        <v>506</v>
      </c>
      <c r="I1589" s="6">
        <v>516</v>
      </c>
      <c r="J1589" s="6">
        <v>486</v>
      </c>
      <c r="K1589" s="6">
        <v>495</v>
      </c>
      <c r="L1589" s="6">
        <v>478</v>
      </c>
      <c r="M1589" s="6">
        <v>460</v>
      </c>
    </row>
    <row r="1590" spans="2:13" x14ac:dyDescent="0.25">
      <c r="B1590" s="8" t="s">
        <v>57675</v>
      </c>
      <c r="C1590" s="6">
        <v>321</v>
      </c>
      <c r="D1590" s="6">
        <v>311</v>
      </c>
      <c r="E1590" s="6">
        <v>327</v>
      </c>
      <c r="F1590" s="6">
        <v>357</v>
      </c>
      <c r="G1590" s="6">
        <v>384</v>
      </c>
      <c r="H1590" s="6">
        <v>435</v>
      </c>
      <c r="I1590" s="6">
        <v>453</v>
      </c>
      <c r="J1590" s="6">
        <v>469</v>
      </c>
      <c r="K1590" s="6">
        <v>472</v>
      </c>
      <c r="L1590" s="6">
        <v>481</v>
      </c>
      <c r="M1590" s="6">
        <v>507</v>
      </c>
    </row>
    <row r="1591" spans="2:13" x14ac:dyDescent="0.25">
      <c r="B1591" s="8" t="s">
        <v>57676</v>
      </c>
      <c r="C1591" s="6">
        <v>178</v>
      </c>
      <c r="D1591" s="6">
        <v>184</v>
      </c>
      <c r="E1591" s="6">
        <v>192</v>
      </c>
      <c r="F1591" s="6">
        <v>187</v>
      </c>
      <c r="G1591" s="6">
        <v>200</v>
      </c>
      <c r="H1591" s="6">
        <v>188</v>
      </c>
      <c r="I1591" s="6">
        <v>185</v>
      </c>
      <c r="J1591" s="6">
        <v>197</v>
      </c>
      <c r="K1591" s="6">
        <v>192</v>
      </c>
      <c r="L1591" s="6">
        <v>186</v>
      </c>
      <c r="M1591" s="6">
        <v>190</v>
      </c>
    </row>
    <row r="1592" spans="2:13" x14ac:dyDescent="0.25">
      <c r="B1592" s="8" t="s">
        <v>57677</v>
      </c>
      <c r="C1592" s="6">
        <v>141</v>
      </c>
      <c r="D1592" s="6">
        <v>141</v>
      </c>
      <c r="E1592" s="6">
        <v>134</v>
      </c>
      <c r="F1592" s="6">
        <v>133</v>
      </c>
      <c r="G1592" s="6">
        <v>138</v>
      </c>
      <c r="H1592" s="6">
        <v>137</v>
      </c>
      <c r="I1592" s="6">
        <v>138</v>
      </c>
      <c r="J1592" s="6">
        <v>122</v>
      </c>
      <c r="K1592" s="6">
        <v>122</v>
      </c>
      <c r="L1592" s="6">
        <v>111</v>
      </c>
      <c r="M1592" s="6">
        <v>105</v>
      </c>
    </row>
    <row r="1593" spans="2:13" x14ac:dyDescent="0.25">
      <c r="B1593" s="8" t="s">
        <v>57678</v>
      </c>
      <c r="C1593" s="6">
        <v>375</v>
      </c>
      <c r="D1593" s="6">
        <v>371</v>
      </c>
      <c r="E1593" s="6">
        <v>375</v>
      </c>
      <c r="F1593" s="6">
        <v>370</v>
      </c>
      <c r="G1593" s="6">
        <v>346</v>
      </c>
      <c r="H1593" s="6">
        <v>335</v>
      </c>
      <c r="I1593" s="6">
        <v>330</v>
      </c>
      <c r="J1593" s="6">
        <v>314</v>
      </c>
      <c r="K1593" s="6">
        <v>318</v>
      </c>
      <c r="L1593" s="6">
        <v>323</v>
      </c>
      <c r="M1593" s="6">
        <v>330</v>
      </c>
    </row>
    <row r="1594" spans="2:13" x14ac:dyDescent="0.25">
      <c r="B1594" s="8" t="s">
        <v>57679</v>
      </c>
      <c r="C1594" s="6">
        <v>658</v>
      </c>
      <c r="D1594" s="6">
        <v>666</v>
      </c>
      <c r="E1594" s="6">
        <v>667</v>
      </c>
      <c r="F1594" s="6">
        <v>676</v>
      </c>
      <c r="G1594" s="6">
        <v>664</v>
      </c>
      <c r="H1594" s="6">
        <v>669</v>
      </c>
      <c r="I1594" s="6">
        <v>674</v>
      </c>
      <c r="J1594" s="6">
        <v>680</v>
      </c>
      <c r="K1594" s="6">
        <v>690</v>
      </c>
      <c r="L1594" s="6">
        <v>695</v>
      </c>
      <c r="M1594" s="6">
        <v>702</v>
      </c>
    </row>
    <row r="1595" spans="2:13" x14ac:dyDescent="0.25">
      <c r="B1595" s="8" t="s">
        <v>57680</v>
      </c>
      <c r="C1595" s="6">
        <v>496</v>
      </c>
      <c r="D1595" s="6">
        <v>510</v>
      </c>
      <c r="E1595" s="6">
        <v>504</v>
      </c>
      <c r="F1595" s="6">
        <v>518</v>
      </c>
      <c r="G1595" s="6">
        <v>525</v>
      </c>
      <c r="H1595" s="6">
        <v>522</v>
      </c>
      <c r="I1595" s="6">
        <v>521</v>
      </c>
      <c r="J1595" s="6">
        <v>516</v>
      </c>
      <c r="K1595" s="6">
        <v>519</v>
      </c>
      <c r="L1595" s="6">
        <v>496</v>
      </c>
      <c r="M1595" s="6">
        <v>511</v>
      </c>
    </row>
    <row r="1596" spans="2:13" x14ac:dyDescent="0.25">
      <c r="B1596" s="8" t="s">
        <v>57681</v>
      </c>
      <c r="C1596" s="6">
        <v>488</v>
      </c>
      <c r="D1596" s="6">
        <v>477</v>
      </c>
      <c r="E1596" s="6">
        <v>481</v>
      </c>
      <c r="F1596" s="6">
        <v>448</v>
      </c>
      <c r="G1596" s="6">
        <v>453</v>
      </c>
      <c r="H1596" s="6">
        <v>540</v>
      </c>
      <c r="I1596" s="6">
        <v>513</v>
      </c>
      <c r="J1596" s="6">
        <v>521</v>
      </c>
      <c r="K1596" s="6">
        <v>522</v>
      </c>
      <c r="L1596" s="6">
        <v>535</v>
      </c>
      <c r="M1596" s="6">
        <v>519</v>
      </c>
    </row>
    <row r="1597" spans="2:13" x14ac:dyDescent="0.25">
      <c r="B1597" s="8" t="s">
        <v>57682</v>
      </c>
      <c r="C1597" s="6">
        <v>360</v>
      </c>
      <c r="D1597" s="6">
        <v>353</v>
      </c>
      <c r="E1597" s="6">
        <v>355</v>
      </c>
      <c r="F1597" s="6">
        <v>325</v>
      </c>
      <c r="G1597" s="6">
        <v>322</v>
      </c>
      <c r="H1597" s="6">
        <v>303</v>
      </c>
      <c r="I1597" s="6">
        <v>297</v>
      </c>
      <c r="J1597" s="6">
        <v>302</v>
      </c>
      <c r="K1597" s="6">
        <v>287</v>
      </c>
      <c r="L1597" s="6">
        <v>289</v>
      </c>
      <c r="M1597" s="6">
        <v>289</v>
      </c>
    </row>
    <row r="1598" spans="2:13" x14ac:dyDescent="0.25">
      <c r="B1598" s="8" t="s">
        <v>57683</v>
      </c>
      <c r="C1598" s="6">
        <v>695</v>
      </c>
      <c r="D1598" s="6">
        <v>717</v>
      </c>
      <c r="E1598" s="6">
        <v>706</v>
      </c>
      <c r="F1598" s="6">
        <v>674</v>
      </c>
      <c r="G1598" s="6">
        <v>657</v>
      </c>
      <c r="H1598" s="6">
        <v>614</v>
      </c>
      <c r="I1598" s="6">
        <v>596</v>
      </c>
      <c r="J1598" s="6">
        <v>605</v>
      </c>
      <c r="K1598" s="6">
        <v>636</v>
      </c>
      <c r="L1598" s="6">
        <v>622</v>
      </c>
      <c r="M1598" s="6">
        <v>618</v>
      </c>
    </row>
    <row r="1599" spans="2:13" x14ac:dyDescent="0.25">
      <c r="B1599" s="8" t="s">
        <v>57684</v>
      </c>
      <c r="C1599" s="6">
        <v>384</v>
      </c>
      <c r="D1599" s="6">
        <v>391</v>
      </c>
      <c r="E1599" s="6">
        <v>374</v>
      </c>
      <c r="F1599" s="6">
        <v>358</v>
      </c>
      <c r="G1599" s="6">
        <v>381</v>
      </c>
      <c r="H1599" s="6">
        <v>407</v>
      </c>
      <c r="I1599" s="6">
        <v>419</v>
      </c>
      <c r="J1599" s="6">
        <v>395</v>
      </c>
      <c r="K1599" s="6">
        <v>423</v>
      </c>
      <c r="L1599" s="6">
        <v>420</v>
      </c>
      <c r="M1599" s="6">
        <v>433</v>
      </c>
    </row>
    <row r="1600" spans="2:13" x14ac:dyDescent="0.25">
      <c r="B1600" s="8" t="s">
        <v>57685</v>
      </c>
      <c r="C1600" s="6">
        <v>463</v>
      </c>
      <c r="D1600" s="6">
        <v>424</v>
      </c>
      <c r="E1600" s="6">
        <v>424</v>
      </c>
      <c r="F1600" s="6">
        <v>343</v>
      </c>
      <c r="G1600" s="6">
        <v>167</v>
      </c>
      <c r="H1600" s="6"/>
      <c r="I1600" s="6"/>
      <c r="J1600" s="6"/>
      <c r="K1600" s="6"/>
      <c r="L1600" s="6"/>
      <c r="M1600" s="6"/>
    </row>
    <row r="1601" spans="2:13" x14ac:dyDescent="0.25">
      <c r="B1601" s="8" t="s">
        <v>57686</v>
      </c>
      <c r="C1601" s="6">
        <v>391</v>
      </c>
      <c r="D1601" s="6">
        <v>365</v>
      </c>
      <c r="E1601" s="6">
        <v>336</v>
      </c>
      <c r="F1601" s="6">
        <v>318</v>
      </c>
      <c r="G1601" s="6">
        <v>316</v>
      </c>
      <c r="H1601" s="6">
        <v>264</v>
      </c>
      <c r="I1601" s="6">
        <v>264</v>
      </c>
      <c r="J1601" s="6">
        <v>252</v>
      </c>
      <c r="K1601" s="6">
        <v>265</v>
      </c>
      <c r="L1601" s="6">
        <v>255</v>
      </c>
      <c r="M1601" s="6">
        <v>263</v>
      </c>
    </row>
    <row r="1602" spans="2:13" x14ac:dyDescent="0.25">
      <c r="B1602" s="8" t="s">
        <v>57687</v>
      </c>
      <c r="C1602" s="6">
        <v>695</v>
      </c>
      <c r="D1602" s="6">
        <v>715</v>
      </c>
      <c r="E1602" s="6">
        <v>729</v>
      </c>
      <c r="F1602" s="6">
        <v>740</v>
      </c>
      <c r="G1602" s="6">
        <v>734</v>
      </c>
      <c r="H1602" s="6">
        <v>745</v>
      </c>
      <c r="I1602" s="6">
        <v>721</v>
      </c>
      <c r="J1602" s="6">
        <v>680</v>
      </c>
      <c r="K1602" s="6">
        <v>664</v>
      </c>
      <c r="L1602" s="6">
        <v>632</v>
      </c>
      <c r="M1602" s="6">
        <v>630</v>
      </c>
    </row>
    <row r="1603" spans="2:13" x14ac:dyDescent="0.25">
      <c r="B1603" s="8" t="s">
        <v>57688</v>
      </c>
      <c r="C1603" s="6">
        <v>392</v>
      </c>
      <c r="D1603" s="6">
        <v>393</v>
      </c>
      <c r="E1603" s="6">
        <v>408</v>
      </c>
      <c r="F1603" s="6">
        <v>431</v>
      </c>
      <c r="G1603" s="6">
        <v>443</v>
      </c>
      <c r="H1603" s="6">
        <v>433</v>
      </c>
      <c r="I1603" s="6">
        <v>445</v>
      </c>
      <c r="J1603" s="6">
        <v>471</v>
      </c>
      <c r="K1603" s="6">
        <v>473</v>
      </c>
      <c r="L1603" s="6">
        <v>472</v>
      </c>
      <c r="M1603" s="6">
        <v>469</v>
      </c>
    </row>
    <row r="1604" spans="2:13" x14ac:dyDescent="0.25">
      <c r="B1604" s="8" t="s">
        <v>57689</v>
      </c>
      <c r="C1604" s="6">
        <v>588</v>
      </c>
      <c r="D1604" s="6">
        <v>545</v>
      </c>
      <c r="E1604" s="6">
        <v>526</v>
      </c>
      <c r="F1604" s="6">
        <v>460</v>
      </c>
      <c r="G1604" s="6">
        <v>470</v>
      </c>
      <c r="H1604" s="6">
        <v>460</v>
      </c>
      <c r="I1604" s="6">
        <v>490</v>
      </c>
      <c r="J1604" s="6">
        <v>471</v>
      </c>
      <c r="K1604" s="6">
        <v>281</v>
      </c>
      <c r="L1604" s="6">
        <v>270</v>
      </c>
      <c r="M1604" s="6">
        <v>258</v>
      </c>
    </row>
    <row r="1605" spans="2:13" x14ac:dyDescent="0.25">
      <c r="B1605" s="8" t="s">
        <v>57690</v>
      </c>
      <c r="C1605" s="6">
        <v>398</v>
      </c>
      <c r="D1605" s="6">
        <v>401</v>
      </c>
      <c r="E1605" s="6">
        <v>429</v>
      </c>
      <c r="F1605" s="6">
        <v>428</v>
      </c>
      <c r="G1605" s="6">
        <v>436</v>
      </c>
      <c r="H1605" s="6">
        <v>434</v>
      </c>
      <c r="I1605" s="6">
        <v>449</v>
      </c>
      <c r="J1605" s="6">
        <v>447</v>
      </c>
      <c r="K1605" s="6">
        <v>468</v>
      </c>
      <c r="L1605" s="6">
        <v>486</v>
      </c>
      <c r="M1605" s="6">
        <v>482</v>
      </c>
    </row>
    <row r="1606" spans="2:13" x14ac:dyDescent="0.25">
      <c r="B1606" s="8" t="s">
        <v>57691</v>
      </c>
      <c r="C1606" s="6">
        <v>400</v>
      </c>
      <c r="D1606" s="6">
        <v>385</v>
      </c>
      <c r="E1606" s="6">
        <v>404</v>
      </c>
      <c r="F1606" s="6">
        <v>437</v>
      </c>
      <c r="G1606" s="6">
        <v>435</v>
      </c>
      <c r="H1606" s="6">
        <v>415</v>
      </c>
      <c r="I1606" s="6">
        <v>416</v>
      </c>
      <c r="J1606" s="6">
        <v>409</v>
      </c>
      <c r="K1606" s="6">
        <v>395</v>
      </c>
      <c r="L1606" s="6">
        <v>406</v>
      </c>
      <c r="M1606" s="6">
        <v>403</v>
      </c>
    </row>
    <row r="1607" spans="2:13" x14ac:dyDescent="0.25">
      <c r="B1607" s="8" t="s">
        <v>57692</v>
      </c>
      <c r="C1607" s="6">
        <v>71</v>
      </c>
      <c r="D1607" s="6">
        <v>67</v>
      </c>
      <c r="E1607" s="6">
        <v>64</v>
      </c>
      <c r="F1607" s="6">
        <v>65</v>
      </c>
      <c r="G1607" s="6">
        <v>67</v>
      </c>
      <c r="H1607" s="6">
        <v>71</v>
      </c>
      <c r="I1607" s="6">
        <v>72</v>
      </c>
      <c r="J1607" s="6">
        <v>72</v>
      </c>
      <c r="K1607" s="6">
        <v>72</v>
      </c>
      <c r="L1607" s="6">
        <v>83</v>
      </c>
      <c r="M1607" s="6">
        <v>89</v>
      </c>
    </row>
    <row r="1608" spans="2:13" x14ac:dyDescent="0.25">
      <c r="B1608" s="8" t="s">
        <v>57693</v>
      </c>
      <c r="C1608" s="6">
        <v>57</v>
      </c>
      <c r="D1608" s="6">
        <v>56</v>
      </c>
      <c r="E1608" s="6">
        <v>52</v>
      </c>
      <c r="F1608" s="6">
        <v>52</v>
      </c>
      <c r="G1608" s="6">
        <v>60</v>
      </c>
      <c r="H1608" s="6">
        <v>76</v>
      </c>
      <c r="I1608" s="6">
        <v>81</v>
      </c>
      <c r="J1608" s="6">
        <v>86</v>
      </c>
      <c r="K1608" s="6">
        <v>103</v>
      </c>
      <c r="L1608" s="6">
        <v>110</v>
      </c>
      <c r="M1608" s="6">
        <v>119</v>
      </c>
    </row>
    <row r="1609" spans="2:13" x14ac:dyDescent="0.25">
      <c r="B1609" s="8" t="s">
        <v>57694</v>
      </c>
      <c r="C1609" s="6">
        <v>14</v>
      </c>
      <c r="D1609" s="6">
        <v>14</v>
      </c>
      <c r="E1609" s="6">
        <v>12</v>
      </c>
      <c r="F1609" s="6">
        <v>11</v>
      </c>
      <c r="G1609" s="6">
        <v>10</v>
      </c>
      <c r="H1609" s="6">
        <v>11</v>
      </c>
      <c r="I1609" s="6">
        <v>10</v>
      </c>
      <c r="J1609" s="6">
        <v>11</v>
      </c>
      <c r="K1609" s="6"/>
      <c r="L1609" s="6"/>
      <c r="M1609" s="6"/>
    </row>
    <row r="1610" spans="2:13" x14ac:dyDescent="0.25">
      <c r="B1610" s="8" t="s">
        <v>57695</v>
      </c>
      <c r="C1610" s="6"/>
      <c r="D1610" s="6"/>
      <c r="E1610" s="6"/>
      <c r="F1610" s="6"/>
      <c r="G1610" s="6"/>
      <c r="H1610" s="6"/>
      <c r="I1610" s="6"/>
      <c r="J1610" s="6"/>
      <c r="K1610" s="6">
        <v>198</v>
      </c>
      <c r="L1610" s="6">
        <v>229</v>
      </c>
      <c r="M1610" s="6">
        <v>171</v>
      </c>
    </row>
    <row r="1611" spans="2:13" x14ac:dyDescent="0.25">
      <c r="B1611" s="8" t="s">
        <v>57696</v>
      </c>
      <c r="C1611" s="6">
        <v>220</v>
      </c>
      <c r="D1611" s="6">
        <v>196</v>
      </c>
      <c r="E1611" s="6">
        <v>180</v>
      </c>
      <c r="F1611" s="6">
        <v>249</v>
      </c>
      <c r="G1611" s="6">
        <v>282</v>
      </c>
      <c r="H1611" s="6">
        <v>298</v>
      </c>
      <c r="I1611" s="6">
        <v>281</v>
      </c>
      <c r="J1611" s="6">
        <v>230</v>
      </c>
      <c r="K1611" s="6">
        <v>210</v>
      </c>
      <c r="L1611" s="6">
        <v>216</v>
      </c>
      <c r="M1611" s="6">
        <v>209</v>
      </c>
    </row>
    <row r="1612" spans="2:13" x14ac:dyDescent="0.25">
      <c r="B1612" s="8" t="s">
        <v>57697</v>
      </c>
      <c r="C1612" s="6">
        <v>88</v>
      </c>
      <c r="D1612" s="6">
        <v>79</v>
      </c>
      <c r="E1612" s="6">
        <v>75</v>
      </c>
      <c r="F1612" s="6">
        <v>61</v>
      </c>
      <c r="G1612" s="6"/>
      <c r="H1612" s="6"/>
      <c r="I1612" s="6"/>
      <c r="J1612" s="6"/>
      <c r="K1612" s="6"/>
      <c r="L1612" s="6"/>
      <c r="M1612" s="6"/>
    </row>
    <row r="1613" spans="2:13" x14ac:dyDescent="0.25">
      <c r="B1613" s="8" t="s">
        <v>57698</v>
      </c>
      <c r="C1613" s="6">
        <v>252</v>
      </c>
      <c r="D1613" s="6">
        <v>253</v>
      </c>
      <c r="E1613" s="6">
        <v>246</v>
      </c>
      <c r="F1613" s="6">
        <v>235</v>
      </c>
      <c r="G1613" s="6">
        <v>225</v>
      </c>
      <c r="H1613" s="6">
        <v>209</v>
      </c>
      <c r="I1613" s="6">
        <v>201</v>
      </c>
      <c r="J1613" s="6">
        <v>200</v>
      </c>
      <c r="K1613" s="6">
        <v>220</v>
      </c>
      <c r="L1613" s="6">
        <v>220</v>
      </c>
      <c r="M1613" s="6">
        <v>217</v>
      </c>
    </row>
    <row r="1614" spans="2:13" x14ac:dyDescent="0.25">
      <c r="B1614" s="8" t="s">
        <v>57699</v>
      </c>
      <c r="C1614" s="6">
        <v>86</v>
      </c>
      <c r="D1614" s="6">
        <v>100</v>
      </c>
      <c r="E1614" s="6">
        <v>83</v>
      </c>
      <c r="F1614" s="6">
        <v>90</v>
      </c>
      <c r="G1614" s="6">
        <v>84</v>
      </c>
      <c r="H1614" s="6">
        <v>72</v>
      </c>
      <c r="I1614" s="6">
        <v>61</v>
      </c>
      <c r="J1614" s="6">
        <v>69</v>
      </c>
      <c r="K1614" s="6">
        <v>79</v>
      </c>
      <c r="L1614" s="6">
        <v>64</v>
      </c>
      <c r="M1614" s="6">
        <v>70</v>
      </c>
    </row>
    <row r="1615" spans="2:13" x14ac:dyDescent="0.25">
      <c r="B1615" s="8" t="s">
        <v>57700</v>
      </c>
      <c r="C1615" s="6">
        <v>524</v>
      </c>
      <c r="D1615" s="6">
        <v>526</v>
      </c>
      <c r="E1615" s="6">
        <v>526</v>
      </c>
      <c r="F1615" s="6">
        <v>545</v>
      </c>
      <c r="G1615" s="6">
        <v>565</v>
      </c>
      <c r="H1615" s="6">
        <v>545</v>
      </c>
      <c r="I1615" s="6">
        <v>554</v>
      </c>
      <c r="J1615" s="6">
        <v>571</v>
      </c>
      <c r="K1615" s="6">
        <v>572</v>
      </c>
      <c r="L1615" s="6">
        <v>528</v>
      </c>
      <c r="M1615" s="6">
        <v>565</v>
      </c>
    </row>
    <row r="1616" spans="2:13" x14ac:dyDescent="0.25">
      <c r="B1616" s="8" t="s">
        <v>57701</v>
      </c>
      <c r="C1616" s="6">
        <v>618</v>
      </c>
      <c r="D1616" s="6">
        <v>616</v>
      </c>
      <c r="E1616" s="6">
        <v>643</v>
      </c>
      <c r="F1616" s="6">
        <v>642</v>
      </c>
      <c r="G1616" s="6">
        <v>650</v>
      </c>
      <c r="H1616" s="6">
        <v>637</v>
      </c>
      <c r="I1616" s="6">
        <v>668</v>
      </c>
      <c r="J1616" s="6">
        <v>659</v>
      </c>
      <c r="K1616" s="6">
        <v>646</v>
      </c>
      <c r="L1616" s="6">
        <v>619</v>
      </c>
      <c r="M1616" s="6">
        <v>600</v>
      </c>
    </row>
    <row r="1617" spans="2:13" x14ac:dyDescent="0.25">
      <c r="B1617" s="8" t="s">
        <v>57702</v>
      </c>
      <c r="C1617" s="6">
        <v>61</v>
      </c>
      <c r="D1617" s="6">
        <v>60</v>
      </c>
      <c r="E1617" s="6">
        <v>58</v>
      </c>
      <c r="F1617" s="6">
        <v>49</v>
      </c>
      <c r="G1617" s="6">
        <v>50</v>
      </c>
      <c r="H1617" s="6">
        <v>49</v>
      </c>
      <c r="I1617" s="6">
        <v>46</v>
      </c>
      <c r="J1617" s="6">
        <v>47</v>
      </c>
      <c r="K1617" s="6">
        <v>43</v>
      </c>
      <c r="L1617" s="6">
        <v>50</v>
      </c>
      <c r="M1617" s="6">
        <v>54</v>
      </c>
    </row>
    <row r="1618" spans="2:13" x14ac:dyDescent="0.25">
      <c r="B1618" s="8" t="s">
        <v>57703</v>
      </c>
      <c r="C1618" s="6">
        <v>579860</v>
      </c>
      <c r="D1618" s="6">
        <v>573640</v>
      </c>
      <c r="E1618" s="6">
        <v>570240</v>
      </c>
      <c r="F1618" s="6">
        <v>566697</v>
      </c>
      <c r="G1618" s="6">
        <v>563797</v>
      </c>
      <c r="H1618" s="6">
        <v>558620</v>
      </c>
      <c r="I1618" s="6">
        <v>552456</v>
      </c>
      <c r="J1618" s="6">
        <v>543828</v>
      </c>
      <c r="K1618" s="6">
        <v>534832</v>
      </c>
      <c r="L1618" s="6">
        <v>527671</v>
      </c>
      <c r="M1618" s="6">
        <v>527720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B9028"/>
  <sheetViews>
    <sheetView showGridLines="0" workbookViewId="0"/>
  </sheetViews>
  <sheetFormatPr defaultRowHeight="15" x14ac:dyDescent="0.25"/>
  <cols>
    <col min="1" max="1" width="15.5703125" bestFit="1" customWidth="1"/>
    <col min="2" max="2" width="10.7109375" customWidth="1"/>
    <col min="3" max="3" width="19.28515625" customWidth="1"/>
    <col min="4" max="4" width="10.28515625" customWidth="1"/>
    <col min="5" max="5" width="15.42578125" customWidth="1"/>
    <col min="6" max="6" width="13.5703125" customWidth="1"/>
    <col min="7" max="7" width="10.28515625" customWidth="1"/>
    <col min="9" max="9" width="13.42578125" customWidth="1"/>
    <col min="10" max="10" width="10.42578125" customWidth="1"/>
    <col min="11" max="11" width="9.5703125" customWidth="1"/>
    <col min="12" max="12" width="11.85546875" customWidth="1"/>
    <col min="13" max="13" width="11" customWidth="1"/>
    <col min="14" max="14" width="18" customWidth="1"/>
    <col min="15" max="15" width="12.42578125" customWidth="1"/>
    <col min="17" max="17" width="18.85546875" customWidth="1"/>
    <col min="18" max="18" width="15.140625" customWidth="1"/>
    <col min="19" max="19" width="17.42578125" customWidth="1"/>
    <col min="20" max="20" width="22.28515625" customWidth="1"/>
    <col min="21" max="21" width="28.42578125" customWidth="1"/>
    <col min="22" max="22" width="17" customWidth="1"/>
    <col min="23" max="23" width="12.85546875" customWidth="1"/>
    <col min="24" max="24" width="19" customWidth="1"/>
    <col min="25" max="25" width="12.85546875" customWidth="1"/>
    <col min="26" max="26" width="19" customWidth="1"/>
    <col min="27" max="27" width="15" customWidth="1"/>
    <col min="28" max="28" width="17.42578125" customWidth="1"/>
    <col min="29" max="29" width="14.42578125" customWidth="1"/>
    <col min="30" max="30" width="18.85546875" customWidth="1"/>
    <col min="31" max="31" width="14.42578125" customWidth="1"/>
    <col min="32" max="32" width="18.85546875" customWidth="1"/>
    <col min="33" max="33" width="14.28515625" customWidth="1"/>
    <col min="34" max="34" width="20.42578125" customWidth="1"/>
    <col min="35" max="35" width="14.42578125" customWidth="1"/>
    <col min="36" max="36" width="18.85546875" customWidth="1"/>
    <col min="37" max="37" width="17.28515625" customWidth="1"/>
    <col min="38" max="38" width="23.42578125" customWidth="1"/>
    <col min="39" max="39" width="15" customWidth="1"/>
    <col min="40" max="40" width="21.140625" customWidth="1"/>
    <col min="41" max="41" width="14.140625" customWidth="1"/>
    <col min="42" max="42" width="19.85546875" customWidth="1"/>
    <col min="43" max="43" width="9.7109375" customWidth="1"/>
    <col min="44" max="44" width="12" customWidth="1"/>
    <col min="45" max="45" width="13.5703125" customWidth="1"/>
    <col min="46" max="46" width="19.7109375" customWidth="1"/>
    <col min="47" max="47" width="11.5703125" customWidth="1"/>
    <col min="48" max="48" width="12.28515625" customWidth="1"/>
    <col min="49" max="49" width="12.85546875" customWidth="1"/>
    <col min="50" max="50" width="21" customWidth="1"/>
    <col min="51" max="51" width="22.42578125" customWidth="1"/>
    <col min="53" max="53" width="14.140625" customWidth="1"/>
    <col min="54" max="54" width="20.28515625" customWidth="1"/>
  </cols>
  <sheetData>
    <row r="2" spans="1:54" ht="21" x14ac:dyDescent="0.35">
      <c r="B2" s="17" t="s">
        <v>57746</v>
      </c>
    </row>
    <row r="4" spans="1:54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8</v>
      </c>
      <c r="J4" t="s">
        <v>9</v>
      </c>
      <c r="K4" t="s">
        <v>10</v>
      </c>
      <c r="L4" t="s">
        <v>11</v>
      </c>
      <c r="M4" t="s">
        <v>12</v>
      </c>
      <c r="N4" t="s">
        <v>13</v>
      </c>
      <c r="O4" t="s">
        <v>14</v>
      </c>
      <c r="P4" t="s">
        <v>15</v>
      </c>
      <c r="Q4" t="s">
        <v>16</v>
      </c>
      <c r="R4" t="s">
        <v>17</v>
      </c>
      <c r="S4" t="s">
        <v>18</v>
      </c>
      <c r="T4" t="s">
        <v>19</v>
      </c>
      <c r="U4" t="s">
        <v>20</v>
      </c>
      <c r="V4" t="s">
        <v>21</v>
      </c>
      <c r="W4" t="s">
        <v>22</v>
      </c>
      <c r="X4" t="s">
        <v>23</v>
      </c>
      <c r="Y4" t="s">
        <v>24</v>
      </c>
      <c r="Z4" t="s">
        <v>25</v>
      </c>
      <c r="AA4" t="s">
        <v>26</v>
      </c>
      <c r="AB4" t="s">
        <v>27</v>
      </c>
      <c r="AC4" t="s">
        <v>28</v>
      </c>
      <c r="AD4" t="s">
        <v>29</v>
      </c>
      <c r="AE4" t="s">
        <v>30</v>
      </c>
      <c r="AF4" t="s">
        <v>31</v>
      </c>
      <c r="AG4" t="s">
        <v>32</v>
      </c>
      <c r="AH4" t="s">
        <v>33</v>
      </c>
      <c r="AI4" t="s">
        <v>34</v>
      </c>
      <c r="AJ4" t="s">
        <v>35</v>
      </c>
      <c r="AK4" t="s">
        <v>36</v>
      </c>
      <c r="AL4" t="s">
        <v>37</v>
      </c>
      <c r="AM4" t="s">
        <v>38</v>
      </c>
      <c r="AN4" t="s">
        <v>39</v>
      </c>
      <c r="AO4" t="s">
        <v>40</v>
      </c>
      <c r="AP4" t="s">
        <v>41</v>
      </c>
      <c r="AQ4" t="s">
        <v>42</v>
      </c>
      <c r="AR4" t="s">
        <v>43</v>
      </c>
      <c r="AS4" t="s">
        <v>44</v>
      </c>
      <c r="AT4" t="s">
        <v>45</v>
      </c>
      <c r="AU4" t="s">
        <v>46</v>
      </c>
      <c r="AV4" t="s">
        <v>47</v>
      </c>
      <c r="AW4" t="s">
        <v>48</v>
      </c>
      <c r="AX4" t="s">
        <v>49</v>
      </c>
      <c r="AY4" t="s">
        <v>50</v>
      </c>
      <c r="AZ4" t="s">
        <v>51</v>
      </c>
      <c r="BA4" t="s">
        <v>52</v>
      </c>
      <c r="BB4" t="s">
        <v>53</v>
      </c>
    </row>
    <row r="5" spans="1:54" x14ac:dyDescent="0.25">
      <c r="A5" s="1">
        <v>45200</v>
      </c>
      <c r="B5">
        <v>101000</v>
      </c>
      <c r="D5">
        <v>1550</v>
      </c>
      <c r="E5" t="s">
        <v>46543</v>
      </c>
      <c r="F5" t="s">
        <v>46544</v>
      </c>
      <c r="G5">
        <v>64942212</v>
      </c>
      <c r="H5">
        <v>1016564776</v>
      </c>
      <c r="J5" t="s">
        <v>54</v>
      </c>
      <c r="K5" t="s">
        <v>55</v>
      </c>
      <c r="L5" t="s">
        <v>52610</v>
      </c>
      <c r="M5">
        <v>6152</v>
      </c>
      <c r="N5">
        <v>1</v>
      </c>
      <c r="R5" s="1">
        <v>44943</v>
      </c>
      <c r="S5" t="s">
        <v>56</v>
      </c>
      <c r="T5">
        <v>101</v>
      </c>
      <c r="U5" t="s">
        <v>46544</v>
      </c>
      <c r="W5">
        <v>2</v>
      </c>
      <c r="X5" t="s">
        <v>57</v>
      </c>
      <c r="Y5">
        <v>5</v>
      </c>
      <c r="Z5" t="s">
        <v>54458</v>
      </c>
      <c r="AB5">
        <v>200701</v>
      </c>
      <c r="AC5">
        <v>923</v>
      </c>
      <c r="AD5" t="s">
        <v>58</v>
      </c>
      <c r="AE5">
        <v>2013</v>
      </c>
      <c r="AF5" t="s">
        <v>58</v>
      </c>
      <c r="AG5">
        <v>1</v>
      </c>
      <c r="AH5" t="s">
        <v>44482</v>
      </c>
      <c r="AI5">
        <v>99</v>
      </c>
      <c r="AJ5" t="s">
        <v>54511</v>
      </c>
      <c r="AK5">
        <v>101</v>
      </c>
      <c r="AL5" t="s">
        <v>46544</v>
      </c>
      <c r="AQ5" t="s">
        <v>59</v>
      </c>
      <c r="AR5" t="s">
        <v>60</v>
      </c>
      <c r="AS5">
        <v>0</v>
      </c>
      <c r="AT5" t="s">
        <v>61</v>
      </c>
      <c r="AU5" t="s">
        <v>52611</v>
      </c>
      <c r="AV5" t="s">
        <v>52612</v>
      </c>
      <c r="AX5">
        <v>55.675627499999997</v>
      </c>
      <c r="AY5">
        <v>12.56957768</v>
      </c>
      <c r="AZ5" t="s">
        <v>62</v>
      </c>
      <c r="BA5">
        <v>1084</v>
      </c>
      <c r="BB5" t="s">
        <v>63</v>
      </c>
    </row>
    <row r="6" spans="1:54" x14ac:dyDescent="0.25">
      <c r="A6" s="1">
        <v>45200</v>
      </c>
      <c r="B6">
        <v>101001</v>
      </c>
      <c r="C6" t="s">
        <v>64</v>
      </c>
      <c r="D6">
        <v>1552</v>
      </c>
      <c r="E6" t="s">
        <v>46543</v>
      </c>
      <c r="F6" t="s">
        <v>65</v>
      </c>
      <c r="G6">
        <v>64942212</v>
      </c>
      <c r="H6">
        <v>1003256468</v>
      </c>
      <c r="I6" t="s">
        <v>66</v>
      </c>
      <c r="J6" t="s">
        <v>67</v>
      </c>
      <c r="K6" t="s">
        <v>68</v>
      </c>
      <c r="L6" t="s">
        <v>69</v>
      </c>
      <c r="M6">
        <v>8252</v>
      </c>
      <c r="N6">
        <v>98</v>
      </c>
      <c r="R6" s="1">
        <v>44831</v>
      </c>
      <c r="S6" t="s">
        <v>56</v>
      </c>
      <c r="T6">
        <v>101</v>
      </c>
      <c r="U6" t="s">
        <v>46544</v>
      </c>
      <c r="W6">
        <v>2</v>
      </c>
      <c r="X6" t="s">
        <v>57</v>
      </c>
      <c r="Y6">
        <v>1</v>
      </c>
      <c r="Z6" t="s">
        <v>46545</v>
      </c>
      <c r="AA6">
        <v>9</v>
      </c>
      <c r="AB6">
        <v>199301</v>
      </c>
      <c r="AC6">
        <v>121</v>
      </c>
      <c r="AD6" t="s">
        <v>70</v>
      </c>
      <c r="AE6">
        <v>1012</v>
      </c>
      <c r="AF6" t="s">
        <v>71</v>
      </c>
      <c r="AG6">
        <v>1</v>
      </c>
      <c r="AH6" t="s">
        <v>44482</v>
      </c>
      <c r="AI6">
        <v>21</v>
      </c>
      <c r="AJ6" t="s">
        <v>52613</v>
      </c>
      <c r="AK6">
        <v>101</v>
      </c>
      <c r="AL6" t="s">
        <v>46544</v>
      </c>
      <c r="AQ6" t="s">
        <v>72</v>
      </c>
      <c r="AR6" t="s">
        <v>73</v>
      </c>
      <c r="AS6">
        <v>0</v>
      </c>
      <c r="AT6" t="s">
        <v>61</v>
      </c>
      <c r="AU6" t="s">
        <v>74</v>
      </c>
      <c r="AX6">
        <v>55.672916549999997</v>
      </c>
      <c r="AY6">
        <v>12.57573764</v>
      </c>
      <c r="AZ6" t="s">
        <v>62</v>
      </c>
      <c r="BA6">
        <v>1084</v>
      </c>
      <c r="BB6" t="s">
        <v>63</v>
      </c>
    </row>
    <row r="7" spans="1:54" x14ac:dyDescent="0.25">
      <c r="A7" s="1">
        <v>45200</v>
      </c>
      <c r="B7">
        <v>101002</v>
      </c>
      <c r="C7" t="s">
        <v>75</v>
      </c>
      <c r="D7">
        <v>1366</v>
      </c>
      <c r="E7" t="s">
        <v>46546</v>
      </c>
      <c r="F7" t="s">
        <v>76</v>
      </c>
      <c r="I7" t="s">
        <v>77</v>
      </c>
      <c r="K7" t="s">
        <v>78</v>
      </c>
      <c r="L7" t="s">
        <v>79</v>
      </c>
      <c r="M7">
        <v>4940</v>
      </c>
      <c r="N7">
        <v>46</v>
      </c>
      <c r="R7" s="1">
        <v>40162</v>
      </c>
      <c r="S7" t="s">
        <v>80</v>
      </c>
      <c r="T7">
        <v>101</v>
      </c>
      <c r="U7" t="s">
        <v>46544</v>
      </c>
      <c r="V7" s="1">
        <v>33390</v>
      </c>
      <c r="W7">
        <v>2</v>
      </c>
      <c r="X7" t="s">
        <v>57</v>
      </c>
      <c r="Y7">
        <v>1</v>
      </c>
      <c r="Z7" t="s">
        <v>46545</v>
      </c>
      <c r="AA7">
        <v>9</v>
      </c>
      <c r="AC7">
        <v>121</v>
      </c>
      <c r="AD7" t="s">
        <v>70</v>
      </c>
      <c r="AE7">
        <v>1012</v>
      </c>
      <c r="AF7" t="s">
        <v>71</v>
      </c>
      <c r="AG7">
        <v>3</v>
      </c>
      <c r="AH7" t="s">
        <v>81</v>
      </c>
      <c r="AI7">
        <v>21</v>
      </c>
      <c r="AJ7" t="s">
        <v>52613</v>
      </c>
      <c r="AK7">
        <v>101</v>
      </c>
      <c r="AL7" t="s">
        <v>46544</v>
      </c>
      <c r="AS7">
        <v>0</v>
      </c>
      <c r="AT7" t="s">
        <v>61</v>
      </c>
      <c r="AU7" t="s">
        <v>82</v>
      </c>
      <c r="AX7">
        <v>55.6827665758737</v>
      </c>
      <c r="AY7">
        <v>12.564564352119699</v>
      </c>
      <c r="AZ7" t="s">
        <v>62</v>
      </c>
      <c r="BA7">
        <v>1084</v>
      </c>
      <c r="BB7" t="s">
        <v>63</v>
      </c>
    </row>
    <row r="8" spans="1:54" x14ac:dyDescent="0.25">
      <c r="A8" s="1">
        <v>45200</v>
      </c>
      <c r="B8">
        <v>101003</v>
      </c>
      <c r="C8" t="s">
        <v>83</v>
      </c>
      <c r="D8">
        <v>1350</v>
      </c>
      <c r="E8" t="s">
        <v>46546</v>
      </c>
      <c r="F8" t="s">
        <v>84</v>
      </c>
      <c r="G8">
        <v>64942212</v>
      </c>
      <c r="H8">
        <v>1003256729</v>
      </c>
      <c r="I8" t="s">
        <v>85</v>
      </c>
      <c r="J8" t="s">
        <v>86</v>
      </c>
      <c r="K8" t="s">
        <v>87</v>
      </c>
      <c r="L8" t="s">
        <v>54512</v>
      </c>
      <c r="M8">
        <v>8612</v>
      </c>
      <c r="N8">
        <v>15</v>
      </c>
      <c r="R8" s="1">
        <v>44635</v>
      </c>
      <c r="S8" t="s">
        <v>56</v>
      </c>
      <c r="T8">
        <v>101</v>
      </c>
      <c r="U8" t="s">
        <v>46544</v>
      </c>
      <c r="W8">
        <v>2</v>
      </c>
      <c r="X8" t="s">
        <v>57</v>
      </c>
      <c r="Y8">
        <v>1</v>
      </c>
      <c r="Z8" t="s">
        <v>46545</v>
      </c>
      <c r="AA8">
        <v>9</v>
      </c>
      <c r="AB8">
        <v>192004</v>
      </c>
      <c r="AC8">
        <v>121</v>
      </c>
      <c r="AD8" t="s">
        <v>70</v>
      </c>
      <c r="AE8">
        <v>1012</v>
      </c>
      <c r="AF8" t="s">
        <v>71</v>
      </c>
      <c r="AG8">
        <v>1</v>
      </c>
      <c r="AH8" t="s">
        <v>44482</v>
      </c>
      <c r="AI8">
        <v>21</v>
      </c>
      <c r="AJ8" t="s">
        <v>52613</v>
      </c>
      <c r="AK8">
        <v>101</v>
      </c>
      <c r="AL8" t="s">
        <v>46544</v>
      </c>
      <c r="AQ8" t="s">
        <v>88</v>
      </c>
      <c r="AR8" t="s">
        <v>89</v>
      </c>
      <c r="AS8">
        <v>0</v>
      </c>
      <c r="AT8" t="s">
        <v>61</v>
      </c>
      <c r="AU8" t="s">
        <v>54513</v>
      </c>
      <c r="AX8">
        <v>55.690571759999997</v>
      </c>
      <c r="AY8">
        <v>12.58624455</v>
      </c>
      <c r="AZ8" t="s">
        <v>62</v>
      </c>
      <c r="BA8">
        <v>1084</v>
      </c>
      <c r="BB8" t="s">
        <v>63</v>
      </c>
    </row>
    <row r="9" spans="1:54" x14ac:dyDescent="0.25">
      <c r="A9" s="1">
        <v>45200</v>
      </c>
      <c r="B9">
        <v>101004</v>
      </c>
      <c r="C9" t="s">
        <v>46547</v>
      </c>
      <c r="D9">
        <v>1358</v>
      </c>
      <c r="E9" t="s">
        <v>46546</v>
      </c>
      <c r="F9" t="s">
        <v>46548</v>
      </c>
      <c r="I9" t="s">
        <v>90</v>
      </c>
      <c r="K9" t="s">
        <v>91</v>
      </c>
      <c r="L9" t="s">
        <v>46549</v>
      </c>
      <c r="M9">
        <v>5220</v>
      </c>
      <c r="N9">
        <v>28</v>
      </c>
      <c r="R9" s="1">
        <v>40162</v>
      </c>
      <c r="S9" t="s">
        <v>80</v>
      </c>
      <c r="T9">
        <v>101</v>
      </c>
      <c r="U9" t="s">
        <v>46544</v>
      </c>
      <c r="V9" s="1">
        <v>30103</v>
      </c>
      <c r="W9">
        <v>2</v>
      </c>
      <c r="X9" t="s">
        <v>57</v>
      </c>
      <c r="Y9">
        <v>1</v>
      </c>
      <c r="Z9" t="s">
        <v>46545</v>
      </c>
      <c r="AA9">
        <v>10</v>
      </c>
      <c r="AC9">
        <v>121</v>
      </c>
      <c r="AD9" t="s">
        <v>70</v>
      </c>
      <c r="AE9">
        <v>1012</v>
      </c>
      <c r="AF9" t="s">
        <v>71</v>
      </c>
      <c r="AG9">
        <v>3</v>
      </c>
      <c r="AH9" t="s">
        <v>81</v>
      </c>
      <c r="AI9">
        <v>21</v>
      </c>
      <c r="AJ9" t="s">
        <v>52613</v>
      </c>
      <c r="AK9">
        <v>101</v>
      </c>
      <c r="AL9" t="s">
        <v>46544</v>
      </c>
      <c r="AR9" t="s">
        <v>92</v>
      </c>
      <c r="AS9">
        <v>0</v>
      </c>
      <c r="AT9" t="s">
        <v>61</v>
      </c>
      <c r="AU9" t="s">
        <v>46550</v>
      </c>
      <c r="AX9">
        <v>55.680196705275002</v>
      </c>
      <c r="AY9">
        <v>12.568429652515</v>
      </c>
      <c r="AZ9" t="s">
        <v>62</v>
      </c>
      <c r="BA9">
        <v>1084</v>
      </c>
      <c r="BB9" t="s">
        <v>63</v>
      </c>
    </row>
    <row r="10" spans="1:54" x14ac:dyDescent="0.25">
      <c r="A10" s="1">
        <v>45200</v>
      </c>
      <c r="B10">
        <v>101005</v>
      </c>
      <c r="C10" t="s">
        <v>46551</v>
      </c>
      <c r="D10">
        <v>1307</v>
      </c>
      <c r="E10" t="s">
        <v>46546</v>
      </c>
      <c r="F10" t="s">
        <v>46552</v>
      </c>
      <c r="G10">
        <v>64942212</v>
      </c>
      <c r="H10">
        <v>1003256080</v>
      </c>
      <c r="I10" t="s">
        <v>93</v>
      </c>
      <c r="J10" t="s">
        <v>94</v>
      </c>
      <c r="K10" t="s">
        <v>95</v>
      </c>
      <c r="L10" t="s">
        <v>46553</v>
      </c>
      <c r="M10">
        <v>7280</v>
      </c>
      <c r="N10">
        <v>16</v>
      </c>
      <c r="R10" s="1">
        <v>44636</v>
      </c>
      <c r="S10" t="s">
        <v>56</v>
      </c>
      <c r="T10">
        <v>101</v>
      </c>
      <c r="U10" t="s">
        <v>46544</v>
      </c>
      <c r="W10">
        <v>2</v>
      </c>
      <c r="X10" t="s">
        <v>57</v>
      </c>
      <c r="Y10">
        <v>1</v>
      </c>
      <c r="Z10" t="s">
        <v>46545</v>
      </c>
      <c r="AA10">
        <v>9</v>
      </c>
      <c r="AC10">
        <v>121</v>
      </c>
      <c r="AD10" t="s">
        <v>70</v>
      </c>
      <c r="AE10">
        <v>1012</v>
      </c>
      <c r="AF10" t="s">
        <v>71</v>
      </c>
      <c r="AG10">
        <v>1</v>
      </c>
      <c r="AH10" t="s">
        <v>44482</v>
      </c>
      <c r="AI10">
        <v>21</v>
      </c>
      <c r="AJ10" t="s">
        <v>52613</v>
      </c>
      <c r="AK10">
        <v>101</v>
      </c>
      <c r="AL10" t="s">
        <v>46544</v>
      </c>
      <c r="AQ10" t="s">
        <v>96</v>
      </c>
      <c r="AR10" t="s">
        <v>97</v>
      </c>
      <c r="AS10">
        <v>0</v>
      </c>
      <c r="AT10" t="s">
        <v>61</v>
      </c>
      <c r="AU10" t="s">
        <v>46554</v>
      </c>
      <c r="AX10">
        <v>55.68649336</v>
      </c>
      <c r="AY10">
        <v>12.58324185</v>
      </c>
      <c r="AZ10" t="s">
        <v>62</v>
      </c>
      <c r="BA10">
        <v>1084</v>
      </c>
      <c r="BB10" t="s">
        <v>63</v>
      </c>
    </row>
    <row r="11" spans="1:54" x14ac:dyDescent="0.25">
      <c r="A11" s="1">
        <v>45200</v>
      </c>
      <c r="B11">
        <v>101006</v>
      </c>
      <c r="C11" t="s">
        <v>98</v>
      </c>
      <c r="D11">
        <v>2200</v>
      </c>
      <c r="E11" t="s">
        <v>46555</v>
      </c>
      <c r="F11" t="s">
        <v>99</v>
      </c>
      <c r="I11" t="s">
        <v>100</v>
      </c>
      <c r="K11" t="s">
        <v>101</v>
      </c>
      <c r="L11" t="s">
        <v>102</v>
      </c>
      <c r="M11">
        <v>2604</v>
      </c>
      <c r="N11">
        <v>4</v>
      </c>
      <c r="R11" s="1">
        <v>40162</v>
      </c>
      <c r="S11" t="s">
        <v>80</v>
      </c>
      <c r="T11">
        <v>101</v>
      </c>
      <c r="U11" t="s">
        <v>46544</v>
      </c>
      <c r="V11" s="1">
        <v>30834</v>
      </c>
      <c r="W11">
        <v>2</v>
      </c>
      <c r="X11" t="s">
        <v>57</v>
      </c>
      <c r="Y11">
        <v>1</v>
      </c>
      <c r="Z11" t="s">
        <v>46545</v>
      </c>
      <c r="AA11">
        <v>10</v>
      </c>
      <c r="AB11">
        <v>190308</v>
      </c>
      <c r="AC11">
        <v>121</v>
      </c>
      <c r="AD11" t="s">
        <v>70</v>
      </c>
      <c r="AE11">
        <v>1012</v>
      </c>
      <c r="AF11" t="s">
        <v>71</v>
      </c>
      <c r="AG11">
        <v>3</v>
      </c>
      <c r="AH11" t="s">
        <v>81</v>
      </c>
      <c r="AI11">
        <v>21</v>
      </c>
      <c r="AJ11" t="s">
        <v>52613</v>
      </c>
      <c r="AK11">
        <v>101</v>
      </c>
      <c r="AL11" t="s">
        <v>46544</v>
      </c>
      <c r="AS11">
        <v>0</v>
      </c>
      <c r="AT11" t="s">
        <v>61</v>
      </c>
      <c r="AU11" t="s">
        <v>103</v>
      </c>
      <c r="AX11">
        <v>55.687825641868898</v>
      </c>
      <c r="AY11">
        <v>12.550209992394899</v>
      </c>
      <c r="AZ11" t="s">
        <v>62</v>
      </c>
      <c r="BA11">
        <v>1084</v>
      </c>
      <c r="BB11" t="s">
        <v>63</v>
      </c>
    </row>
    <row r="12" spans="1:54" x14ac:dyDescent="0.25">
      <c r="A12" s="1">
        <v>45200</v>
      </c>
      <c r="B12">
        <v>101007</v>
      </c>
      <c r="C12" t="s">
        <v>46556</v>
      </c>
      <c r="D12">
        <v>2200</v>
      </c>
      <c r="E12" t="s">
        <v>46555</v>
      </c>
      <c r="F12" t="s">
        <v>46557</v>
      </c>
      <c r="G12">
        <v>64942212</v>
      </c>
      <c r="H12">
        <v>1003253287</v>
      </c>
      <c r="I12" t="s">
        <v>104</v>
      </c>
      <c r="J12" t="s">
        <v>105</v>
      </c>
      <c r="K12" t="s">
        <v>106</v>
      </c>
      <c r="L12" t="s">
        <v>107</v>
      </c>
      <c r="M12">
        <v>3332</v>
      </c>
      <c r="N12">
        <v>34</v>
      </c>
      <c r="R12" s="1">
        <v>44635</v>
      </c>
      <c r="S12" t="s">
        <v>56</v>
      </c>
      <c r="T12">
        <v>101</v>
      </c>
      <c r="U12" t="s">
        <v>46544</v>
      </c>
      <c r="W12">
        <v>2</v>
      </c>
      <c r="X12" t="s">
        <v>57</v>
      </c>
      <c r="Y12">
        <v>1</v>
      </c>
      <c r="Z12" t="s">
        <v>46545</v>
      </c>
      <c r="AA12">
        <v>10</v>
      </c>
      <c r="AC12">
        <v>121</v>
      </c>
      <c r="AD12" t="s">
        <v>70</v>
      </c>
      <c r="AE12">
        <v>1012</v>
      </c>
      <c r="AF12" t="s">
        <v>71</v>
      </c>
      <c r="AG12">
        <v>1</v>
      </c>
      <c r="AH12" t="s">
        <v>44482</v>
      </c>
      <c r="AI12">
        <v>21</v>
      </c>
      <c r="AJ12" t="s">
        <v>52613</v>
      </c>
      <c r="AK12">
        <v>101</v>
      </c>
      <c r="AL12" t="s">
        <v>46544</v>
      </c>
      <c r="AQ12" t="s">
        <v>108</v>
      </c>
      <c r="AR12" t="s">
        <v>109</v>
      </c>
      <c r="AS12">
        <v>0</v>
      </c>
      <c r="AT12" t="s">
        <v>61</v>
      </c>
      <c r="AU12" t="s">
        <v>110</v>
      </c>
      <c r="AX12">
        <v>55.690287390000002</v>
      </c>
      <c r="AY12">
        <v>12.54470371</v>
      </c>
      <c r="AZ12" t="s">
        <v>62</v>
      </c>
      <c r="BA12">
        <v>1084</v>
      </c>
      <c r="BB12" t="s">
        <v>63</v>
      </c>
    </row>
    <row r="13" spans="1:54" x14ac:dyDescent="0.25">
      <c r="A13" s="1">
        <v>45200</v>
      </c>
      <c r="B13">
        <v>101008</v>
      </c>
      <c r="C13" t="s">
        <v>52614</v>
      </c>
      <c r="D13">
        <v>2200</v>
      </c>
      <c r="E13" t="s">
        <v>46555</v>
      </c>
      <c r="F13" t="s">
        <v>52614</v>
      </c>
      <c r="G13">
        <v>64942212</v>
      </c>
      <c r="H13">
        <v>1003255606</v>
      </c>
      <c r="I13" t="s">
        <v>111</v>
      </c>
      <c r="K13" t="s">
        <v>112</v>
      </c>
      <c r="L13" t="s">
        <v>102</v>
      </c>
      <c r="M13">
        <v>2604</v>
      </c>
      <c r="N13">
        <v>4</v>
      </c>
      <c r="R13" s="1">
        <v>44634</v>
      </c>
      <c r="S13" t="s">
        <v>56</v>
      </c>
      <c r="T13">
        <v>101</v>
      </c>
      <c r="U13" t="s">
        <v>46544</v>
      </c>
      <c r="W13">
        <v>2</v>
      </c>
      <c r="X13" t="s">
        <v>57</v>
      </c>
      <c r="Y13">
        <v>1</v>
      </c>
      <c r="Z13" t="s">
        <v>46545</v>
      </c>
      <c r="AA13">
        <v>9</v>
      </c>
      <c r="AC13">
        <v>121</v>
      </c>
      <c r="AD13" t="s">
        <v>70</v>
      </c>
      <c r="AE13">
        <v>1012</v>
      </c>
      <c r="AF13" t="s">
        <v>71</v>
      </c>
      <c r="AG13">
        <v>1</v>
      </c>
      <c r="AH13" t="s">
        <v>44482</v>
      </c>
      <c r="AI13">
        <v>21</v>
      </c>
      <c r="AJ13" t="s">
        <v>52613</v>
      </c>
      <c r="AK13">
        <v>101</v>
      </c>
      <c r="AL13" t="s">
        <v>46544</v>
      </c>
      <c r="AQ13" t="s">
        <v>113</v>
      </c>
      <c r="AR13" t="s">
        <v>114</v>
      </c>
      <c r="AS13">
        <v>0</v>
      </c>
      <c r="AT13" t="s">
        <v>61</v>
      </c>
      <c r="AU13" t="s">
        <v>103</v>
      </c>
      <c r="AX13">
        <v>55.687825719999999</v>
      </c>
      <c r="AY13">
        <v>12.550209300000001</v>
      </c>
      <c r="AZ13" t="s">
        <v>62</v>
      </c>
      <c r="BA13">
        <v>1084</v>
      </c>
      <c r="BB13" t="s">
        <v>63</v>
      </c>
    </row>
    <row r="14" spans="1:54" x14ac:dyDescent="0.25">
      <c r="A14" s="1">
        <v>45200</v>
      </c>
      <c r="B14">
        <v>101009</v>
      </c>
      <c r="C14" t="s">
        <v>115</v>
      </c>
      <c r="D14">
        <v>2200</v>
      </c>
      <c r="E14" t="s">
        <v>46555</v>
      </c>
      <c r="F14" t="s">
        <v>116</v>
      </c>
      <c r="G14">
        <v>64942212</v>
      </c>
      <c r="H14">
        <v>1003253287</v>
      </c>
      <c r="I14" t="s">
        <v>117</v>
      </c>
      <c r="J14" t="s">
        <v>105</v>
      </c>
      <c r="K14" t="s">
        <v>118</v>
      </c>
      <c r="L14" t="s">
        <v>107</v>
      </c>
      <c r="M14">
        <v>3332</v>
      </c>
      <c r="N14">
        <v>34</v>
      </c>
      <c r="R14" s="1">
        <v>40938</v>
      </c>
      <c r="S14" t="s">
        <v>56</v>
      </c>
      <c r="T14">
        <v>101</v>
      </c>
      <c r="U14" t="s">
        <v>46544</v>
      </c>
      <c r="V14" s="1">
        <v>39661</v>
      </c>
      <c r="W14">
        <v>2</v>
      </c>
      <c r="X14" t="s">
        <v>57</v>
      </c>
      <c r="Y14">
        <v>1</v>
      </c>
      <c r="Z14" t="s">
        <v>46545</v>
      </c>
      <c r="AA14">
        <v>10</v>
      </c>
      <c r="AC14">
        <v>121</v>
      </c>
      <c r="AD14" t="s">
        <v>70</v>
      </c>
      <c r="AE14">
        <v>1012</v>
      </c>
      <c r="AF14" t="s">
        <v>71</v>
      </c>
      <c r="AG14">
        <v>3</v>
      </c>
      <c r="AH14" t="s">
        <v>81</v>
      </c>
      <c r="AI14">
        <v>21</v>
      </c>
      <c r="AJ14" t="s">
        <v>52613</v>
      </c>
      <c r="AK14">
        <v>101</v>
      </c>
      <c r="AL14" t="s">
        <v>46544</v>
      </c>
      <c r="AM14">
        <v>2</v>
      </c>
      <c r="AN14" t="s">
        <v>119</v>
      </c>
      <c r="AO14">
        <v>101007</v>
      </c>
      <c r="AQ14" t="s">
        <v>120</v>
      </c>
      <c r="AR14" t="s">
        <v>121</v>
      </c>
      <c r="AS14">
        <v>0</v>
      </c>
      <c r="AT14" t="s">
        <v>61</v>
      </c>
      <c r="AU14" t="s">
        <v>110</v>
      </c>
      <c r="AZ14" t="s">
        <v>62</v>
      </c>
      <c r="BA14">
        <v>1084</v>
      </c>
      <c r="BB14" t="s">
        <v>63</v>
      </c>
    </row>
    <row r="15" spans="1:54" x14ac:dyDescent="0.25">
      <c r="A15" s="1">
        <v>45200</v>
      </c>
      <c r="B15">
        <v>101010</v>
      </c>
      <c r="C15" t="s">
        <v>52615</v>
      </c>
      <c r="D15">
        <v>2200</v>
      </c>
      <c r="E15" t="s">
        <v>46555</v>
      </c>
      <c r="F15" t="s">
        <v>52616</v>
      </c>
      <c r="G15">
        <v>64942212</v>
      </c>
      <c r="H15">
        <v>1003252954</v>
      </c>
      <c r="I15" t="s">
        <v>122</v>
      </c>
      <c r="J15" t="s">
        <v>123</v>
      </c>
      <c r="K15" t="s">
        <v>124</v>
      </c>
      <c r="L15" t="s">
        <v>102</v>
      </c>
      <c r="M15">
        <v>2604</v>
      </c>
      <c r="N15">
        <v>4</v>
      </c>
      <c r="R15" s="1">
        <v>40792</v>
      </c>
      <c r="S15" t="s">
        <v>56</v>
      </c>
      <c r="T15">
        <v>101</v>
      </c>
      <c r="U15" t="s">
        <v>46544</v>
      </c>
      <c r="V15" s="1">
        <v>39661</v>
      </c>
      <c r="W15">
        <v>2</v>
      </c>
      <c r="X15" t="s">
        <v>57</v>
      </c>
      <c r="Y15">
        <v>1</v>
      </c>
      <c r="Z15" t="s">
        <v>46545</v>
      </c>
      <c r="AA15">
        <v>9</v>
      </c>
      <c r="AC15">
        <v>121</v>
      </c>
      <c r="AD15" t="s">
        <v>70</v>
      </c>
      <c r="AE15">
        <v>1012</v>
      </c>
      <c r="AF15" t="s">
        <v>71</v>
      </c>
      <c r="AG15">
        <v>3</v>
      </c>
      <c r="AH15" t="s">
        <v>81</v>
      </c>
      <c r="AI15">
        <v>21</v>
      </c>
      <c r="AJ15" t="s">
        <v>52613</v>
      </c>
      <c r="AK15">
        <v>101</v>
      </c>
      <c r="AL15" t="s">
        <v>46544</v>
      </c>
      <c r="AM15">
        <v>2</v>
      </c>
      <c r="AN15" t="s">
        <v>119</v>
      </c>
      <c r="AO15">
        <v>101068</v>
      </c>
      <c r="AQ15" t="s">
        <v>125</v>
      </c>
      <c r="AR15" t="s">
        <v>126</v>
      </c>
      <c r="AS15">
        <v>0</v>
      </c>
      <c r="AT15" t="s">
        <v>61</v>
      </c>
      <c r="AU15" t="s">
        <v>103</v>
      </c>
      <c r="AX15">
        <v>55.687825641868898</v>
      </c>
      <c r="AY15">
        <v>12.550209992394899</v>
      </c>
      <c r="AZ15" t="s">
        <v>62</v>
      </c>
      <c r="BA15">
        <v>1084</v>
      </c>
      <c r="BB15" t="s">
        <v>63</v>
      </c>
    </row>
    <row r="16" spans="1:54" x14ac:dyDescent="0.25">
      <c r="A16" s="1">
        <v>45200</v>
      </c>
      <c r="B16">
        <v>101011</v>
      </c>
      <c r="C16" t="s">
        <v>46558</v>
      </c>
      <c r="D16">
        <v>2700</v>
      </c>
      <c r="E16" t="s">
        <v>46559</v>
      </c>
      <c r="F16" t="s">
        <v>46560</v>
      </c>
      <c r="G16">
        <v>64942212</v>
      </c>
      <c r="H16">
        <v>1003256079</v>
      </c>
      <c r="I16" t="s">
        <v>46561</v>
      </c>
      <c r="J16" t="s">
        <v>127</v>
      </c>
      <c r="K16" t="s">
        <v>128</v>
      </c>
      <c r="L16" t="s">
        <v>129</v>
      </c>
      <c r="M16">
        <v>7180</v>
      </c>
      <c r="N16">
        <v>18</v>
      </c>
      <c r="R16" s="1">
        <v>44634</v>
      </c>
      <c r="S16" t="s">
        <v>56</v>
      </c>
      <c r="T16">
        <v>101</v>
      </c>
      <c r="U16" t="s">
        <v>46544</v>
      </c>
      <c r="W16">
        <v>2</v>
      </c>
      <c r="X16" t="s">
        <v>57</v>
      </c>
      <c r="Y16">
        <v>1</v>
      </c>
      <c r="Z16" t="s">
        <v>46545</v>
      </c>
      <c r="AA16">
        <v>9</v>
      </c>
      <c r="AB16">
        <v>193608</v>
      </c>
      <c r="AC16">
        <v>121</v>
      </c>
      <c r="AD16" t="s">
        <v>70</v>
      </c>
      <c r="AE16">
        <v>1012</v>
      </c>
      <c r="AF16" t="s">
        <v>71</v>
      </c>
      <c r="AG16">
        <v>1</v>
      </c>
      <c r="AH16" t="s">
        <v>44482</v>
      </c>
      <c r="AI16">
        <v>21</v>
      </c>
      <c r="AJ16" t="s">
        <v>52613</v>
      </c>
      <c r="AK16">
        <v>101</v>
      </c>
      <c r="AL16" t="s">
        <v>46544</v>
      </c>
      <c r="AQ16" t="s">
        <v>130</v>
      </c>
      <c r="AR16" t="s">
        <v>131</v>
      </c>
      <c r="AS16">
        <v>0</v>
      </c>
      <c r="AT16" t="s">
        <v>61</v>
      </c>
      <c r="AU16" t="s">
        <v>132</v>
      </c>
      <c r="AX16">
        <v>55.70438626</v>
      </c>
      <c r="AY16">
        <v>12.508444799999999</v>
      </c>
      <c r="AZ16" t="s">
        <v>62</v>
      </c>
      <c r="BA16">
        <v>1084</v>
      </c>
      <c r="BB16" t="s">
        <v>63</v>
      </c>
    </row>
    <row r="17" spans="1:54" x14ac:dyDescent="0.25">
      <c r="A17" s="1">
        <v>45200</v>
      </c>
      <c r="B17">
        <v>101012</v>
      </c>
      <c r="C17" t="s">
        <v>46562</v>
      </c>
      <c r="D17">
        <v>2700</v>
      </c>
      <c r="E17" t="s">
        <v>46559</v>
      </c>
      <c r="F17" t="s">
        <v>46563</v>
      </c>
      <c r="G17">
        <v>64942212</v>
      </c>
      <c r="H17">
        <v>1003253627</v>
      </c>
      <c r="I17" t="s">
        <v>133</v>
      </c>
      <c r="J17" t="s">
        <v>134</v>
      </c>
      <c r="K17" t="s">
        <v>135</v>
      </c>
      <c r="L17" t="s">
        <v>136</v>
      </c>
      <c r="M17">
        <v>3748</v>
      </c>
      <c r="N17">
        <v>5</v>
      </c>
      <c r="R17" s="1">
        <v>44634</v>
      </c>
      <c r="S17" t="s">
        <v>56</v>
      </c>
      <c r="T17">
        <v>101</v>
      </c>
      <c r="U17" t="s">
        <v>46544</v>
      </c>
      <c r="W17">
        <v>2</v>
      </c>
      <c r="X17" t="s">
        <v>57</v>
      </c>
      <c r="Y17">
        <v>1</v>
      </c>
      <c r="Z17" t="s">
        <v>46545</v>
      </c>
      <c r="AA17">
        <v>9</v>
      </c>
      <c r="AB17">
        <v>192401</v>
      </c>
      <c r="AC17">
        <v>121</v>
      </c>
      <c r="AD17" t="s">
        <v>70</v>
      </c>
      <c r="AE17">
        <v>1012</v>
      </c>
      <c r="AF17" t="s">
        <v>71</v>
      </c>
      <c r="AG17">
        <v>1</v>
      </c>
      <c r="AH17" t="s">
        <v>44482</v>
      </c>
      <c r="AI17">
        <v>21</v>
      </c>
      <c r="AJ17" t="s">
        <v>52613</v>
      </c>
      <c r="AK17">
        <v>101</v>
      </c>
      <c r="AL17" t="s">
        <v>46544</v>
      </c>
      <c r="AQ17" t="s">
        <v>137</v>
      </c>
      <c r="AR17" t="s">
        <v>138</v>
      </c>
      <c r="AS17">
        <v>0</v>
      </c>
      <c r="AT17" t="s">
        <v>61</v>
      </c>
      <c r="AU17" t="s">
        <v>139</v>
      </c>
      <c r="AX17">
        <v>55.704255760000002</v>
      </c>
      <c r="AY17">
        <v>12.495031109999999</v>
      </c>
      <c r="AZ17" t="s">
        <v>62</v>
      </c>
      <c r="BA17">
        <v>1084</v>
      </c>
      <c r="BB17" t="s">
        <v>63</v>
      </c>
    </row>
    <row r="18" spans="1:54" x14ac:dyDescent="0.25">
      <c r="A18" s="1">
        <v>45200</v>
      </c>
      <c r="B18">
        <v>101013</v>
      </c>
      <c r="C18" t="s">
        <v>140</v>
      </c>
      <c r="D18">
        <v>2400</v>
      </c>
      <c r="E18" t="s">
        <v>46564</v>
      </c>
      <c r="F18" t="s">
        <v>141</v>
      </c>
      <c r="G18">
        <v>64942212</v>
      </c>
      <c r="H18">
        <v>1003252462</v>
      </c>
      <c r="I18" t="s">
        <v>142</v>
      </c>
      <c r="J18" t="s">
        <v>143</v>
      </c>
      <c r="K18" t="s">
        <v>144</v>
      </c>
      <c r="L18" t="s">
        <v>145</v>
      </c>
      <c r="M18">
        <v>1964</v>
      </c>
      <c r="N18">
        <v>77</v>
      </c>
      <c r="R18" s="1">
        <v>40854</v>
      </c>
      <c r="S18" t="s">
        <v>56</v>
      </c>
      <c r="T18">
        <v>101</v>
      </c>
      <c r="U18" t="s">
        <v>46544</v>
      </c>
      <c r="V18" s="1">
        <v>39630</v>
      </c>
      <c r="W18">
        <v>2</v>
      </c>
      <c r="X18" t="s">
        <v>57</v>
      </c>
      <c r="Y18">
        <v>1</v>
      </c>
      <c r="Z18" t="s">
        <v>46545</v>
      </c>
      <c r="AA18">
        <v>10</v>
      </c>
      <c r="AC18">
        <v>121</v>
      </c>
      <c r="AD18" t="s">
        <v>70</v>
      </c>
      <c r="AE18">
        <v>1012</v>
      </c>
      <c r="AF18" t="s">
        <v>71</v>
      </c>
      <c r="AG18">
        <v>3</v>
      </c>
      <c r="AH18" t="s">
        <v>81</v>
      </c>
      <c r="AI18">
        <v>21</v>
      </c>
      <c r="AJ18" t="s">
        <v>52613</v>
      </c>
      <c r="AK18">
        <v>101</v>
      </c>
      <c r="AL18" t="s">
        <v>46544</v>
      </c>
      <c r="AQ18" t="s">
        <v>146</v>
      </c>
      <c r="AR18" t="s">
        <v>147</v>
      </c>
      <c r="AS18">
        <v>0</v>
      </c>
      <c r="AT18" t="s">
        <v>61</v>
      </c>
      <c r="AU18" t="s">
        <v>148</v>
      </c>
      <c r="AX18">
        <v>55.704592385721398</v>
      </c>
      <c r="AY18">
        <v>12.5258217924634</v>
      </c>
      <c r="AZ18" t="s">
        <v>62</v>
      </c>
      <c r="BA18">
        <v>1084</v>
      </c>
      <c r="BB18" t="s">
        <v>63</v>
      </c>
    </row>
    <row r="19" spans="1:54" x14ac:dyDescent="0.25">
      <c r="A19" s="1">
        <v>45200</v>
      </c>
      <c r="B19">
        <v>101014</v>
      </c>
      <c r="C19" t="s">
        <v>149</v>
      </c>
      <c r="D19">
        <v>2700</v>
      </c>
      <c r="E19" t="s">
        <v>46559</v>
      </c>
      <c r="F19" t="s">
        <v>150</v>
      </c>
      <c r="I19" t="s">
        <v>151</v>
      </c>
      <c r="K19" t="s">
        <v>152</v>
      </c>
      <c r="L19" t="s">
        <v>153</v>
      </c>
      <c r="M19">
        <v>2144</v>
      </c>
      <c r="N19">
        <v>2</v>
      </c>
      <c r="R19" s="1">
        <v>40162</v>
      </c>
      <c r="S19" t="s">
        <v>80</v>
      </c>
      <c r="T19">
        <v>101</v>
      </c>
      <c r="U19" t="s">
        <v>46544</v>
      </c>
      <c r="V19" s="1">
        <v>30103</v>
      </c>
      <c r="W19">
        <v>2</v>
      </c>
      <c r="X19" t="s">
        <v>57</v>
      </c>
      <c r="Y19">
        <v>1</v>
      </c>
      <c r="Z19" t="s">
        <v>46545</v>
      </c>
      <c r="AA19">
        <v>10</v>
      </c>
      <c r="AB19">
        <v>195908</v>
      </c>
      <c r="AC19">
        <v>121</v>
      </c>
      <c r="AD19" t="s">
        <v>70</v>
      </c>
      <c r="AE19">
        <v>1012</v>
      </c>
      <c r="AF19" t="s">
        <v>71</v>
      </c>
      <c r="AG19">
        <v>3</v>
      </c>
      <c r="AH19" t="s">
        <v>81</v>
      </c>
      <c r="AI19">
        <v>21</v>
      </c>
      <c r="AJ19" t="s">
        <v>52613</v>
      </c>
      <c r="AK19">
        <v>101</v>
      </c>
      <c r="AL19" t="s">
        <v>46544</v>
      </c>
      <c r="AQ19" t="s">
        <v>154</v>
      </c>
      <c r="AR19" t="s">
        <v>155</v>
      </c>
      <c r="AS19">
        <v>0</v>
      </c>
      <c r="AT19" t="s">
        <v>61</v>
      </c>
      <c r="AU19" t="s">
        <v>156</v>
      </c>
      <c r="AX19">
        <v>55.721622682308102</v>
      </c>
      <c r="AY19">
        <v>12.4897901872805</v>
      </c>
      <c r="AZ19" t="s">
        <v>62</v>
      </c>
      <c r="BA19">
        <v>1084</v>
      </c>
      <c r="BB19" t="s">
        <v>63</v>
      </c>
    </row>
    <row r="20" spans="1:54" x14ac:dyDescent="0.25">
      <c r="A20" s="1">
        <v>45200</v>
      </c>
      <c r="B20">
        <v>101015</v>
      </c>
      <c r="C20" t="s">
        <v>46565</v>
      </c>
      <c r="D20">
        <v>2400</v>
      </c>
      <c r="E20" t="s">
        <v>46564</v>
      </c>
      <c r="F20" t="s">
        <v>46566</v>
      </c>
      <c r="G20">
        <v>64942212</v>
      </c>
      <c r="H20">
        <v>1003255345</v>
      </c>
      <c r="I20" t="s">
        <v>157</v>
      </c>
      <c r="J20" t="s">
        <v>158</v>
      </c>
      <c r="K20" t="s">
        <v>159</v>
      </c>
      <c r="L20" t="s">
        <v>46567</v>
      </c>
      <c r="M20">
        <v>6144</v>
      </c>
      <c r="N20">
        <v>29</v>
      </c>
      <c r="R20" s="1">
        <v>44634</v>
      </c>
      <c r="S20" t="s">
        <v>56</v>
      </c>
      <c r="T20">
        <v>101</v>
      </c>
      <c r="U20" t="s">
        <v>46544</v>
      </c>
      <c r="W20">
        <v>2</v>
      </c>
      <c r="X20" t="s">
        <v>57</v>
      </c>
      <c r="Y20">
        <v>1</v>
      </c>
      <c r="Z20" t="s">
        <v>46545</v>
      </c>
      <c r="AA20">
        <v>10</v>
      </c>
      <c r="AB20">
        <v>192409</v>
      </c>
      <c r="AC20">
        <v>121</v>
      </c>
      <c r="AD20" t="s">
        <v>70</v>
      </c>
      <c r="AE20">
        <v>1012</v>
      </c>
      <c r="AF20" t="s">
        <v>71</v>
      </c>
      <c r="AG20">
        <v>1</v>
      </c>
      <c r="AH20" t="s">
        <v>44482</v>
      </c>
      <c r="AI20">
        <v>21</v>
      </c>
      <c r="AJ20" t="s">
        <v>52613</v>
      </c>
      <c r="AK20">
        <v>101</v>
      </c>
      <c r="AL20" t="s">
        <v>46544</v>
      </c>
      <c r="AQ20" t="s">
        <v>160</v>
      </c>
      <c r="AR20" t="s">
        <v>161</v>
      </c>
      <c r="AS20">
        <v>0</v>
      </c>
      <c r="AT20" t="s">
        <v>61</v>
      </c>
      <c r="AU20" t="s">
        <v>46568</v>
      </c>
      <c r="AX20">
        <v>55.698692770000001</v>
      </c>
      <c r="AY20">
        <v>12.52696619</v>
      </c>
      <c r="AZ20" t="s">
        <v>62</v>
      </c>
      <c r="BA20">
        <v>1084</v>
      </c>
      <c r="BB20" t="s">
        <v>63</v>
      </c>
    </row>
    <row r="21" spans="1:54" x14ac:dyDescent="0.25">
      <c r="A21" s="1">
        <v>45200</v>
      </c>
      <c r="B21">
        <v>101016</v>
      </c>
      <c r="C21" t="s">
        <v>46569</v>
      </c>
      <c r="D21">
        <v>2200</v>
      </c>
      <c r="E21" t="s">
        <v>46555</v>
      </c>
      <c r="F21" t="s">
        <v>46570</v>
      </c>
      <c r="G21">
        <v>64942212</v>
      </c>
      <c r="H21">
        <v>1003256705</v>
      </c>
      <c r="I21" t="s">
        <v>46571</v>
      </c>
      <c r="J21" t="s">
        <v>162</v>
      </c>
      <c r="K21" t="s">
        <v>163</v>
      </c>
      <c r="L21" t="s">
        <v>54514</v>
      </c>
      <c r="M21">
        <v>8556</v>
      </c>
      <c r="N21">
        <v>8</v>
      </c>
      <c r="R21" s="1">
        <v>41480</v>
      </c>
      <c r="S21" t="s">
        <v>56</v>
      </c>
      <c r="T21">
        <v>101</v>
      </c>
      <c r="U21" t="s">
        <v>46544</v>
      </c>
      <c r="V21" s="1">
        <v>41486</v>
      </c>
      <c r="W21">
        <v>2</v>
      </c>
      <c r="X21" t="s">
        <v>57</v>
      </c>
      <c r="Y21">
        <v>1</v>
      </c>
      <c r="Z21" t="s">
        <v>46545</v>
      </c>
      <c r="AA21">
        <v>7</v>
      </c>
      <c r="AB21">
        <v>191508</v>
      </c>
      <c r="AC21">
        <v>121</v>
      </c>
      <c r="AD21" t="s">
        <v>70</v>
      </c>
      <c r="AE21">
        <v>1012</v>
      </c>
      <c r="AF21" t="s">
        <v>71</v>
      </c>
      <c r="AG21">
        <v>3</v>
      </c>
      <c r="AH21" t="s">
        <v>81</v>
      </c>
      <c r="AI21">
        <v>21</v>
      </c>
      <c r="AJ21" t="s">
        <v>52613</v>
      </c>
      <c r="AK21">
        <v>101</v>
      </c>
      <c r="AL21" t="s">
        <v>46544</v>
      </c>
      <c r="AQ21" t="s">
        <v>164</v>
      </c>
      <c r="AR21" t="s">
        <v>165</v>
      </c>
      <c r="AS21">
        <v>0</v>
      </c>
      <c r="AT21" t="s">
        <v>61</v>
      </c>
      <c r="AU21" t="s">
        <v>54515</v>
      </c>
      <c r="AX21">
        <v>55.696089017772103</v>
      </c>
      <c r="AY21">
        <v>12.5390713890149</v>
      </c>
      <c r="AZ21" t="s">
        <v>62</v>
      </c>
      <c r="BA21">
        <v>1084</v>
      </c>
      <c r="BB21" t="s">
        <v>63</v>
      </c>
    </row>
    <row r="22" spans="1:54" x14ac:dyDescent="0.25">
      <c r="A22" s="1">
        <v>45200</v>
      </c>
      <c r="B22">
        <v>101017</v>
      </c>
      <c r="C22" t="s">
        <v>166</v>
      </c>
      <c r="D22">
        <v>2700</v>
      </c>
      <c r="E22" t="s">
        <v>46559</v>
      </c>
      <c r="F22" t="s">
        <v>166</v>
      </c>
      <c r="G22">
        <v>64942212</v>
      </c>
      <c r="H22">
        <v>1003253457</v>
      </c>
      <c r="I22" t="s">
        <v>167</v>
      </c>
      <c r="J22" t="s">
        <v>168</v>
      </c>
      <c r="K22" t="s">
        <v>169</v>
      </c>
      <c r="L22" t="s">
        <v>170</v>
      </c>
      <c r="M22">
        <v>3576</v>
      </c>
      <c r="N22">
        <v>23</v>
      </c>
      <c r="R22" s="1">
        <v>45191</v>
      </c>
      <c r="S22" t="s">
        <v>171</v>
      </c>
      <c r="T22">
        <v>101</v>
      </c>
      <c r="U22" t="s">
        <v>46544</v>
      </c>
      <c r="W22">
        <v>2</v>
      </c>
      <c r="X22" t="s">
        <v>57</v>
      </c>
      <c r="Y22">
        <v>1</v>
      </c>
      <c r="Z22" t="s">
        <v>46545</v>
      </c>
      <c r="AA22">
        <v>10</v>
      </c>
      <c r="AB22">
        <v>193008</v>
      </c>
      <c r="AC22">
        <v>121</v>
      </c>
      <c r="AD22" t="s">
        <v>70</v>
      </c>
      <c r="AE22">
        <v>1012</v>
      </c>
      <c r="AF22" t="s">
        <v>71</v>
      </c>
      <c r="AG22">
        <v>1</v>
      </c>
      <c r="AH22" t="s">
        <v>44482</v>
      </c>
      <c r="AI22">
        <v>21</v>
      </c>
      <c r="AJ22" t="s">
        <v>52613</v>
      </c>
      <c r="AK22">
        <v>101</v>
      </c>
      <c r="AL22" t="s">
        <v>46544</v>
      </c>
      <c r="AQ22" t="s">
        <v>172</v>
      </c>
      <c r="AR22" t="s">
        <v>173</v>
      </c>
      <c r="AS22">
        <v>0</v>
      </c>
      <c r="AT22" t="s">
        <v>61</v>
      </c>
      <c r="AU22" t="s">
        <v>174</v>
      </c>
      <c r="AX22">
        <v>55.706088630000004</v>
      </c>
      <c r="AY22">
        <v>12.473760240000001</v>
      </c>
      <c r="AZ22" t="s">
        <v>62</v>
      </c>
      <c r="BA22">
        <v>1084</v>
      </c>
      <c r="BB22" t="s">
        <v>63</v>
      </c>
    </row>
    <row r="23" spans="1:54" x14ac:dyDescent="0.25">
      <c r="A23" s="1">
        <v>45200</v>
      </c>
      <c r="B23">
        <v>101018</v>
      </c>
      <c r="C23" t="s">
        <v>175</v>
      </c>
      <c r="D23">
        <v>2720</v>
      </c>
      <c r="E23" t="s">
        <v>46572</v>
      </c>
      <c r="F23" t="s">
        <v>176</v>
      </c>
      <c r="G23">
        <v>64942212</v>
      </c>
      <c r="H23">
        <v>1003252978</v>
      </c>
      <c r="I23" t="s">
        <v>177</v>
      </c>
      <c r="J23" t="s">
        <v>178</v>
      </c>
      <c r="K23" t="s">
        <v>179</v>
      </c>
      <c r="L23" t="s">
        <v>180</v>
      </c>
      <c r="M23">
        <v>2608</v>
      </c>
      <c r="N23">
        <v>10</v>
      </c>
      <c r="R23" s="1">
        <v>43012</v>
      </c>
      <c r="S23" t="s">
        <v>56</v>
      </c>
      <c r="T23">
        <v>101</v>
      </c>
      <c r="U23" t="s">
        <v>46544</v>
      </c>
      <c r="V23" s="1">
        <v>42948</v>
      </c>
      <c r="W23">
        <v>2</v>
      </c>
      <c r="X23" t="s">
        <v>57</v>
      </c>
      <c r="Y23">
        <v>1</v>
      </c>
      <c r="Z23" t="s">
        <v>46545</v>
      </c>
      <c r="AA23">
        <v>10</v>
      </c>
      <c r="AB23">
        <v>195611</v>
      </c>
      <c r="AC23">
        <v>121</v>
      </c>
      <c r="AD23" t="s">
        <v>70</v>
      </c>
      <c r="AE23">
        <v>1012</v>
      </c>
      <c r="AF23" t="s">
        <v>71</v>
      </c>
      <c r="AG23">
        <v>3</v>
      </c>
      <c r="AH23" t="s">
        <v>81</v>
      </c>
      <c r="AI23">
        <v>21</v>
      </c>
      <c r="AJ23" t="s">
        <v>52613</v>
      </c>
      <c r="AK23">
        <v>101</v>
      </c>
      <c r="AL23" t="s">
        <v>46544</v>
      </c>
      <c r="AM23">
        <v>2</v>
      </c>
      <c r="AN23" t="s">
        <v>119</v>
      </c>
      <c r="AO23">
        <v>280825</v>
      </c>
      <c r="AQ23" t="s">
        <v>181</v>
      </c>
      <c r="AR23" t="s">
        <v>182</v>
      </c>
      <c r="AS23">
        <v>0</v>
      </c>
      <c r="AT23" t="s">
        <v>61</v>
      </c>
      <c r="AU23" t="s">
        <v>183</v>
      </c>
      <c r="AX23">
        <v>55.684839274737101</v>
      </c>
      <c r="AY23">
        <v>12.481509939624701</v>
      </c>
      <c r="AZ23" t="s">
        <v>62</v>
      </c>
      <c r="BA23">
        <v>1084</v>
      </c>
      <c r="BB23" t="s">
        <v>63</v>
      </c>
    </row>
    <row r="24" spans="1:54" x14ac:dyDescent="0.25">
      <c r="A24" s="1">
        <v>45200</v>
      </c>
      <c r="B24">
        <v>101019</v>
      </c>
      <c r="C24" t="s">
        <v>184</v>
      </c>
      <c r="D24">
        <v>2720</v>
      </c>
      <c r="E24" t="s">
        <v>46572</v>
      </c>
      <c r="F24" t="s">
        <v>185</v>
      </c>
      <c r="G24">
        <v>64942212</v>
      </c>
      <c r="H24">
        <v>1003256365</v>
      </c>
      <c r="I24" t="s">
        <v>186</v>
      </c>
      <c r="J24" t="s">
        <v>187</v>
      </c>
      <c r="K24" t="s">
        <v>188</v>
      </c>
      <c r="L24" t="s">
        <v>55701</v>
      </c>
      <c r="M24">
        <v>7984</v>
      </c>
      <c r="N24">
        <v>44</v>
      </c>
      <c r="R24" s="1">
        <v>44672</v>
      </c>
      <c r="S24" t="s">
        <v>56</v>
      </c>
      <c r="T24">
        <v>101</v>
      </c>
      <c r="U24" t="s">
        <v>46544</v>
      </c>
      <c r="W24">
        <v>2</v>
      </c>
      <c r="X24" t="s">
        <v>57</v>
      </c>
      <c r="Y24">
        <v>1</v>
      </c>
      <c r="Z24" t="s">
        <v>46545</v>
      </c>
      <c r="AA24">
        <v>9</v>
      </c>
      <c r="AB24">
        <v>193408</v>
      </c>
      <c r="AC24">
        <v>121</v>
      </c>
      <c r="AD24" t="s">
        <v>70</v>
      </c>
      <c r="AE24">
        <v>1012</v>
      </c>
      <c r="AF24" t="s">
        <v>71</v>
      </c>
      <c r="AG24">
        <v>1</v>
      </c>
      <c r="AH24" t="s">
        <v>44482</v>
      </c>
      <c r="AI24">
        <v>21</v>
      </c>
      <c r="AJ24" t="s">
        <v>52613</v>
      </c>
      <c r="AK24">
        <v>101</v>
      </c>
      <c r="AL24" t="s">
        <v>46544</v>
      </c>
      <c r="AQ24" t="s">
        <v>189</v>
      </c>
      <c r="AR24" t="s">
        <v>190</v>
      </c>
      <c r="AS24">
        <v>0</v>
      </c>
      <c r="AT24" t="s">
        <v>61</v>
      </c>
      <c r="AU24" t="s">
        <v>55702</v>
      </c>
      <c r="AX24">
        <v>55.69022253</v>
      </c>
      <c r="AY24">
        <v>12.498762340000001</v>
      </c>
      <c r="AZ24" t="s">
        <v>62</v>
      </c>
      <c r="BA24">
        <v>1084</v>
      </c>
      <c r="BB24" t="s">
        <v>63</v>
      </c>
    </row>
    <row r="25" spans="1:54" x14ac:dyDescent="0.25">
      <c r="A25" s="1">
        <v>45200</v>
      </c>
      <c r="B25">
        <v>101020</v>
      </c>
      <c r="C25" t="s">
        <v>191</v>
      </c>
      <c r="D25">
        <v>2720</v>
      </c>
      <c r="E25" t="s">
        <v>46572</v>
      </c>
      <c r="F25" t="s">
        <v>192</v>
      </c>
      <c r="G25">
        <v>64942212</v>
      </c>
      <c r="H25">
        <v>1003256377</v>
      </c>
      <c r="I25" t="s">
        <v>193</v>
      </c>
      <c r="J25" t="s">
        <v>194</v>
      </c>
      <c r="K25" t="s">
        <v>195</v>
      </c>
      <c r="L25" t="s">
        <v>46573</v>
      </c>
      <c r="M25">
        <v>7992</v>
      </c>
      <c r="N25">
        <v>4</v>
      </c>
      <c r="R25" s="1">
        <v>44634</v>
      </c>
      <c r="S25" t="s">
        <v>56</v>
      </c>
      <c r="T25">
        <v>101</v>
      </c>
      <c r="U25" t="s">
        <v>46544</v>
      </c>
      <c r="W25">
        <v>2</v>
      </c>
      <c r="X25" t="s">
        <v>57</v>
      </c>
      <c r="Y25">
        <v>1</v>
      </c>
      <c r="Z25" t="s">
        <v>46545</v>
      </c>
      <c r="AA25">
        <v>9</v>
      </c>
      <c r="AB25">
        <v>194009</v>
      </c>
      <c r="AC25">
        <v>121</v>
      </c>
      <c r="AD25" t="s">
        <v>70</v>
      </c>
      <c r="AE25">
        <v>1012</v>
      </c>
      <c r="AF25" t="s">
        <v>71</v>
      </c>
      <c r="AG25">
        <v>1</v>
      </c>
      <c r="AH25" t="s">
        <v>44482</v>
      </c>
      <c r="AI25">
        <v>21</v>
      </c>
      <c r="AJ25" t="s">
        <v>52613</v>
      </c>
      <c r="AK25">
        <v>101</v>
      </c>
      <c r="AL25" t="s">
        <v>46544</v>
      </c>
      <c r="AQ25" t="s">
        <v>196</v>
      </c>
      <c r="AR25" t="s">
        <v>197</v>
      </c>
      <c r="AS25">
        <v>0</v>
      </c>
      <c r="AT25" t="s">
        <v>61</v>
      </c>
      <c r="AU25" t="s">
        <v>46574</v>
      </c>
      <c r="AX25">
        <v>55.696262130000001</v>
      </c>
      <c r="AY25">
        <v>12.482760089999999</v>
      </c>
      <c r="AZ25" t="s">
        <v>62</v>
      </c>
      <c r="BA25">
        <v>1084</v>
      </c>
      <c r="BB25" t="s">
        <v>63</v>
      </c>
    </row>
    <row r="26" spans="1:54" x14ac:dyDescent="0.25">
      <c r="A26" s="1">
        <v>45200</v>
      </c>
      <c r="B26">
        <v>101021</v>
      </c>
      <c r="C26" t="s">
        <v>198</v>
      </c>
      <c r="D26">
        <v>2700</v>
      </c>
      <c r="E26" t="s">
        <v>46559</v>
      </c>
      <c r="F26" t="s">
        <v>199</v>
      </c>
      <c r="G26">
        <v>64942212</v>
      </c>
      <c r="H26">
        <v>1003252711</v>
      </c>
      <c r="I26" t="s">
        <v>117</v>
      </c>
      <c r="J26" t="s">
        <v>200</v>
      </c>
      <c r="K26" t="s">
        <v>201</v>
      </c>
      <c r="L26" t="s">
        <v>202</v>
      </c>
      <c r="M26">
        <v>7372</v>
      </c>
      <c r="N26">
        <v>35</v>
      </c>
      <c r="R26" s="1">
        <v>44634</v>
      </c>
      <c r="S26" t="s">
        <v>56</v>
      </c>
      <c r="T26">
        <v>101</v>
      </c>
      <c r="U26" t="s">
        <v>46544</v>
      </c>
      <c r="W26">
        <v>2</v>
      </c>
      <c r="X26" t="s">
        <v>57</v>
      </c>
      <c r="Y26">
        <v>1</v>
      </c>
      <c r="Z26" t="s">
        <v>46545</v>
      </c>
      <c r="AA26">
        <v>10</v>
      </c>
      <c r="AB26">
        <v>194810</v>
      </c>
      <c r="AC26">
        <v>121</v>
      </c>
      <c r="AD26" t="s">
        <v>70</v>
      </c>
      <c r="AE26">
        <v>1012</v>
      </c>
      <c r="AF26" t="s">
        <v>71</v>
      </c>
      <c r="AG26">
        <v>1</v>
      </c>
      <c r="AH26" t="s">
        <v>44482</v>
      </c>
      <c r="AI26">
        <v>21</v>
      </c>
      <c r="AJ26" t="s">
        <v>52613</v>
      </c>
      <c r="AK26">
        <v>101</v>
      </c>
      <c r="AL26" t="s">
        <v>46544</v>
      </c>
      <c r="AQ26" t="s">
        <v>203</v>
      </c>
      <c r="AR26" t="s">
        <v>204</v>
      </c>
      <c r="AS26">
        <v>0</v>
      </c>
      <c r="AT26" t="s">
        <v>61</v>
      </c>
      <c r="AU26" t="s">
        <v>46575</v>
      </c>
      <c r="AX26">
        <v>55.709559820000003</v>
      </c>
      <c r="AY26">
        <v>12.469325660000001</v>
      </c>
      <c r="AZ26" t="s">
        <v>62</v>
      </c>
      <c r="BA26">
        <v>1084</v>
      </c>
      <c r="BB26" t="s">
        <v>63</v>
      </c>
    </row>
    <row r="27" spans="1:54" x14ac:dyDescent="0.25">
      <c r="A27" s="1">
        <v>45200</v>
      </c>
      <c r="B27">
        <v>101022</v>
      </c>
      <c r="C27" t="s">
        <v>46576</v>
      </c>
      <c r="D27">
        <v>2720</v>
      </c>
      <c r="E27" t="s">
        <v>46572</v>
      </c>
      <c r="F27" t="s">
        <v>46577</v>
      </c>
      <c r="G27">
        <v>64942212</v>
      </c>
      <c r="H27">
        <v>1003252759</v>
      </c>
      <c r="I27" t="s">
        <v>205</v>
      </c>
      <c r="J27" t="s">
        <v>206</v>
      </c>
      <c r="K27" t="s">
        <v>207</v>
      </c>
      <c r="L27" t="s">
        <v>52617</v>
      </c>
      <c r="M27">
        <v>2264</v>
      </c>
      <c r="N27">
        <v>274</v>
      </c>
      <c r="R27" s="1">
        <v>44635</v>
      </c>
      <c r="S27" t="s">
        <v>56</v>
      </c>
      <c r="T27">
        <v>101</v>
      </c>
      <c r="U27" t="s">
        <v>46544</v>
      </c>
      <c r="W27">
        <v>2</v>
      </c>
      <c r="X27" t="s">
        <v>57</v>
      </c>
      <c r="Y27">
        <v>1</v>
      </c>
      <c r="Z27" t="s">
        <v>46545</v>
      </c>
      <c r="AA27">
        <v>9</v>
      </c>
      <c r="AB27">
        <v>194810</v>
      </c>
      <c r="AC27">
        <v>121</v>
      </c>
      <c r="AD27" t="s">
        <v>70</v>
      </c>
      <c r="AE27">
        <v>1012</v>
      </c>
      <c r="AF27" t="s">
        <v>71</v>
      </c>
      <c r="AG27">
        <v>1</v>
      </c>
      <c r="AH27" t="s">
        <v>44482</v>
      </c>
      <c r="AI27">
        <v>21</v>
      </c>
      <c r="AJ27" t="s">
        <v>52613</v>
      </c>
      <c r="AK27">
        <v>101</v>
      </c>
      <c r="AL27" t="s">
        <v>46544</v>
      </c>
      <c r="AQ27" t="s">
        <v>208</v>
      </c>
      <c r="AR27" t="s">
        <v>209</v>
      </c>
      <c r="AS27">
        <v>0</v>
      </c>
      <c r="AT27" t="s">
        <v>61</v>
      </c>
      <c r="AU27" t="s">
        <v>52618</v>
      </c>
      <c r="AX27">
        <v>55.697005699999998</v>
      </c>
      <c r="AY27">
        <v>12.50700934</v>
      </c>
      <c r="AZ27" t="s">
        <v>62</v>
      </c>
      <c r="BA27">
        <v>1084</v>
      </c>
      <c r="BB27" t="s">
        <v>63</v>
      </c>
    </row>
    <row r="28" spans="1:54" x14ac:dyDescent="0.25">
      <c r="A28" s="1">
        <v>45200</v>
      </c>
      <c r="B28">
        <v>101023</v>
      </c>
      <c r="C28" t="s">
        <v>210</v>
      </c>
      <c r="D28">
        <v>2700</v>
      </c>
      <c r="E28" t="s">
        <v>46559</v>
      </c>
      <c r="F28" t="s">
        <v>210</v>
      </c>
      <c r="G28">
        <v>64942212</v>
      </c>
      <c r="H28">
        <v>1003255588</v>
      </c>
      <c r="I28" t="s">
        <v>211</v>
      </c>
      <c r="J28" t="s">
        <v>212</v>
      </c>
      <c r="K28" t="s">
        <v>213</v>
      </c>
      <c r="L28" t="s">
        <v>214</v>
      </c>
      <c r="M28">
        <v>6494</v>
      </c>
      <c r="N28">
        <v>2</v>
      </c>
      <c r="R28" s="1">
        <v>44636</v>
      </c>
      <c r="S28" t="s">
        <v>56</v>
      </c>
      <c r="T28">
        <v>101</v>
      </c>
      <c r="U28" t="s">
        <v>46544</v>
      </c>
      <c r="W28">
        <v>2</v>
      </c>
      <c r="X28" t="s">
        <v>57</v>
      </c>
      <c r="Y28">
        <v>1</v>
      </c>
      <c r="Z28" t="s">
        <v>46545</v>
      </c>
      <c r="AA28">
        <v>9</v>
      </c>
      <c r="AB28">
        <v>196508</v>
      </c>
      <c r="AC28">
        <v>121</v>
      </c>
      <c r="AD28" t="s">
        <v>70</v>
      </c>
      <c r="AE28">
        <v>1012</v>
      </c>
      <c r="AF28" t="s">
        <v>71</v>
      </c>
      <c r="AG28">
        <v>1</v>
      </c>
      <c r="AH28" t="s">
        <v>44482</v>
      </c>
      <c r="AI28">
        <v>21</v>
      </c>
      <c r="AJ28" t="s">
        <v>52613</v>
      </c>
      <c r="AK28">
        <v>101</v>
      </c>
      <c r="AL28" t="s">
        <v>46544</v>
      </c>
      <c r="AQ28" t="s">
        <v>215</v>
      </c>
      <c r="AR28" t="s">
        <v>216</v>
      </c>
      <c r="AS28">
        <v>0</v>
      </c>
      <c r="AT28" t="s">
        <v>61</v>
      </c>
      <c r="AU28" t="s">
        <v>217</v>
      </c>
      <c r="AX28">
        <v>55.719087279999997</v>
      </c>
      <c r="AY28">
        <v>12.484466810000001</v>
      </c>
      <c r="AZ28" t="s">
        <v>62</v>
      </c>
      <c r="BA28">
        <v>1084</v>
      </c>
      <c r="BB28" t="s">
        <v>63</v>
      </c>
    </row>
    <row r="29" spans="1:54" x14ac:dyDescent="0.25">
      <c r="A29" s="1">
        <v>45200</v>
      </c>
      <c r="B29">
        <v>101024</v>
      </c>
      <c r="C29" t="s">
        <v>46578</v>
      </c>
      <c r="D29">
        <v>2720</v>
      </c>
      <c r="E29" t="s">
        <v>46572</v>
      </c>
      <c r="F29" t="s">
        <v>46579</v>
      </c>
      <c r="G29">
        <v>64942212</v>
      </c>
      <c r="H29">
        <v>1003256791</v>
      </c>
      <c r="I29" t="s">
        <v>218</v>
      </c>
      <c r="J29" t="s">
        <v>219</v>
      </c>
      <c r="K29" t="s">
        <v>220</v>
      </c>
      <c r="L29" t="s">
        <v>55326</v>
      </c>
      <c r="M29">
        <v>8672</v>
      </c>
      <c r="N29">
        <v>121</v>
      </c>
      <c r="R29" s="1">
        <v>43012</v>
      </c>
      <c r="S29" t="s">
        <v>56</v>
      </c>
      <c r="T29">
        <v>101</v>
      </c>
      <c r="U29" t="s">
        <v>46544</v>
      </c>
      <c r="V29" s="1">
        <v>42948</v>
      </c>
      <c r="W29">
        <v>2</v>
      </c>
      <c r="X29" t="s">
        <v>57</v>
      </c>
      <c r="Y29">
        <v>1</v>
      </c>
      <c r="Z29" t="s">
        <v>46545</v>
      </c>
      <c r="AA29">
        <v>10</v>
      </c>
      <c r="AB29">
        <v>192304</v>
      </c>
      <c r="AC29">
        <v>121</v>
      </c>
      <c r="AD29" t="s">
        <v>70</v>
      </c>
      <c r="AE29">
        <v>1012</v>
      </c>
      <c r="AF29" t="s">
        <v>71</v>
      </c>
      <c r="AG29">
        <v>3</v>
      </c>
      <c r="AH29" t="s">
        <v>81</v>
      </c>
      <c r="AI29">
        <v>21</v>
      </c>
      <c r="AJ29" t="s">
        <v>52613</v>
      </c>
      <c r="AK29">
        <v>101</v>
      </c>
      <c r="AL29" t="s">
        <v>46544</v>
      </c>
      <c r="AM29">
        <v>2</v>
      </c>
      <c r="AN29" t="s">
        <v>119</v>
      </c>
      <c r="AO29">
        <v>280825</v>
      </c>
      <c r="AQ29" t="s">
        <v>221</v>
      </c>
      <c r="AR29" t="s">
        <v>222</v>
      </c>
      <c r="AS29">
        <v>0</v>
      </c>
      <c r="AT29" t="s">
        <v>61</v>
      </c>
      <c r="AU29" t="s">
        <v>55327</v>
      </c>
      <c r="AX29">
        <v>55.686466587181499</v>
      </c>
      <c r="AY29">
        <v>12.4816166015543</v>
      </c>
      <c r="AZ29" t="s">
        <v>62</v>
      </c>
      <c r="BA29">
        <v>1084</v>
      </c>
      <c r="BB29" t="s">
        <v>63</v>
      </c>
    </row>
    <row r="30" spans="1:54" x14ac:dyDescent="0.25">
      <c r="A30" s="1">
        <v>45200</v>
      </c>
      <c r="B30">
        <v>101025</v>
      </c>
      <c r="C30" t="s">
        <v>223</v>
      </c>
      <c r="D30">
        <v>2700</v>
      </c>
      <c r="E30" t="s">
        <v>46559</v>
      </c>
      <c r="F30" t="s">
        <v>224</v>
      </c>
      <c r="G30">
        <v>64942212</v>
      </c>
      <c r="H30">
        <v>1003253731</v>
      </c>
      <c r="I30" t="s">
        <v>225</v>
      </c>
      <c r="J30" t="s">
        <v>226</v>
      </c>
      <c r="K30" t="s">
        <v>227</v>
      </c>
      <c r="L30" t="s">
        <v>44483</v>
      </c>
      <c r="M30">
        <v>3824</v>
      </c>
      <c r="N30">
        <v>65</v>
      </c>
      <c r="R30" s="1">
        <v>40938</v>
      </c>
      <c r="S30" t="s">
        <v>56</v>
      </c>
      <c r="T30">
        <v>101</v>
      </c>
      <c r="U30" t="s">
        <v>46544</v>
      </c>
      <c r="V30" s="1">
        <v>39661</v>
      </c>
      <c r="W30">
        <v>2</v>
      </c>
      <c r="X30" t="s">
        <v>57</v>
      </c>
      <c r="Y30">
        <v>1</v>
      </c>
      <c r="Z30" t="s">
        <v>46545</v>
      </c>
      <c r="AA30">
        <v>9</v>
      </c>
      <c r="AB30">
        <v>195208</v>
      </c>
      <c r="AC30">
        <v>121</v>
      </c>
      <c r="AD30" t="s">
        <v>70</v>
      </c>
      <c r="AE30">
        <v>1012</v>
      </c>
      <c r="AF30" t="s">
        <v>71</v>
      </c>
      <c r="AG30">
        <v>3</v>
      </c>
      <c r="AH30" t="s">
        <v>81</v>
      </c>
      <c r="AI30">
        <v>21</v>
      </c>
      <c r="AJ30" t="s">
        <v>52613</v>
      </c>
      <c r="AK30">
        <v>101</v>
      </c>
      <c r="AL30" t="s">
        <v>46544</v>
      </c>
      <c r="AQ30" t="s">
        <v>228</v>
      </c>
      <c r="AR30" t="s">
        <v>229</v>
      </c>
      <c r="AS30">
        <v>0</v>
      </c>
      <c r="AT30" t="s">
        <v>61</v>
      </c>
      <c r="AU30" t="s">
        <v>44484</v>
      </c>
      <c r="AZ30" t="s">
        <v>62</v>
      </c>
      <c r="BA30">
        <v>1084</v>
      </c>
      <c r="BB30" t="s">
        <v>63</v>
      </c>
    </row>
    <row r="31" spans="1:54" x14ac:dyDescent="0.25">
      <c r="A31" s="1">
        <v>45200</v>
      </c>
      <c r="B31">
        <v>101026</v>
      </c>
      <c r="C31" t="s">
        <v>230</v>
      </c>
      <c r="D31">
        <v>2400</v>
      </c>
      <c r="E31" t="s">
        <v>46564</v>
      </c>
      <c r="F31" t="s">
        <v>231</v>
      </c>
      <c r="G31">
        <v>64942212</v>
      </c>
      <c r="H31">
        <v>1003252425</v>
      </c>
      <c r="I31" t="s">
        <v>232</v>
      </c>
      <c r="J31" t="s">
        <v>233</v>
      </c>
      <c r="K31" t="s">
        <v>234</v>
      </c>
      <c r="L31" t="s">
        <v>235</v>
      </c>
      <c r="M31">
        <v>1940</v>
      </c>
      <c r="N31">
        <v>107</v>
      </c>
      <c r="R31" s="1">
        <v>40938</v>
      </c>
      <c r="S31" t="s">
        <v>56</v>
      </c>
      <c r="T31">
        <v>101</v>
      </c>
      <c r="U31" t="s">
        <v>46544</v>
      </c>
      <c r="V31" s="1">
        <v>39630</v>
      </c>
      <c r="W31">
        <v>2</v>
      </c>
      <c r="X31" t="s">
        <v>57</v>
      </c>
      <c r="Y31">
        <v>1</v>
      </c>
      <c r="Z31" t="s">
        <v>46545</v>
      </c>
      <c r="AA31">
        <v>9</v>
      </c>
      <c r="AB31">
        <v>191208</v>
      </c>
      <c r="AC31">
        <v>121</v>
      </c>
      <c r="AD31" t="s">
        <v>70</v>
      </c>
      <c r="AE31">
        <v>1012</v>
      </c>
      <c r="AF31" t="s">
        <v>71</v>
      </c>
      <c r="AG31">
        <v>3</v>
      </c>
      <c r="AH31" t="s">
        <v>81</v>
      </c>
      <c r="AI31">
        <v>21</v>
      </c>
      <c r="AJ31" t="s">
        <v>52613</v>
      </c>
      <c r="AK31">
        <v>101</v>
      </c>
      <c r="AL31" t="s">
        <v>46544</v>
      </c>
      <c r="AM31">
        <v>2</v>
      </c>
      <c r="AN31" t="s">
        <v>119</v>
      </c>
      <c r="AO31">
        <v>101029</v>
      </c>
      <c r="AQ31" t="s">
        <v>236</v>
      </c>
      <c r="AR31" t="s">
        <v>237</v>
      </c>
      <c r="AS31">
        <v>0</v>
      </c>
      <c r="AT31" t="s">
        <v>61</v>
      </c>
      <c r="AU31" t="s">
        <v>238</v>
      </c>
      <c r="AZ31" t="s">
        <v>62</v>
      </c>
      <c r="BA31">
        <v>1084</v>
      </c>
      <c r="BB31" t="s">
        <v>63</v>
      </c>
    </row>
    <row r="32" spans="1:54" x14ac:dyDescent="0.25">
      <c r="A32" s="1">
        <v>45200</v>
      </c>
      <c r="B32">
        <v>101027</v>
      </c>
      <c r="C32" t="s">
        <v>239</v>
      </c>
      <c r="D32">
        <v>2100</v>
      </c>
      <c r="E32" t="s">
        <v>54516</v>
      </c>
      <c r="F32" t="s">
        <v>240</v>
      </c>
      <c r="I32" t="s">
        <v>241</v>
      </c>
      <c r="K32" t="s">
        <v>242</v>
      </c>
      <c r="L32" t="s">
        <v>46580</v>
      </c>
      <c r="M32">
        <v>4236</v>
      </c>
      <c r="N32">
        <v>150</v>
      </c>
      <c r="R32" s="1">
        <v>40162</v>
      </c>
      <c r="S32" t="s">
        <v>80</v>
      </c>
      <c r="T32">
        <v>101</v>
      </c>
      <c r="U32" t="s">
        <v>46544</v>
      </c>
      <c r="V32" s="1">
        <v>29007</v>
      </c>
      <c r="W32">
        <v>2</v>
      </c>
      <c r="X32" t="s">
        <v>57</v>
      </c>
      <c r="Y32">
        <v>1</v>
      </c>
      <c r="Z32" t="s">
        <v>46545</v>
      </c>
      <c r="AA32">
        <v>10</v>
      </c>
      <c r="AB32">
        <v>194808</v>
      </c>
      <c r="AC32">
        <v>121</v>
      </c>
      <c r="AD32" t="s">
        <v>70</v>
      </c>
      <c r="AE32">
        <v>1012</v>
      </c>
      <c r="AF32" t="s">
        <v>71</v>
      </c>
      <c r="AG32">
        <v>3</v>
      </c>
      <c r="AH32" t="s">
        <v>81</v>
      </c>
      <c r="AI32">
        <v>21</v>
      </c>
      <c r="AJ32" t="s">
        <v>52613</v>
      </c>
      <c r="AK32">
        <v>101</v>
      </c>
      <c r="AL32" t="s">
        <v>46544</v>
      </c>
      <c r="AS32">
        <v>0</v>
      </c>
      <c r="AT32" t="s">
        <v>61</v>
      </c>
      <c r="AU32" t="s">
        <v>55703</v>
      </c>
      <c r="AX32">
        <v>55.717947222514702</v>
      </c>
      <c r="AY32">
        <v>12.544761802269001</v>
      </c>
      <c r="AZ32" t="s">
        <v>62</v>
      </c>
      <c r="BA32">
        <v>1084</v>
      </c>
      <c r="BB32" t="s">
        <v>63</v>
      </c>
    </row>
    <row r="33" spans="1:54" x14ac:dyDescent="0.25">
      <c r="A33" s="1">
        <v>45200</v>
      </c>
      <c r="B33">
        <v>101028</v>
      </c>
      <c r="C33" t="s">
        <v>243</v>
      </c>
      <c r="D33">
        <v>2100</v>
      </c>
      <c r="E33" t="s">
        <v>54516</v>
      </c>
      <c r="F33" t="s">
        <v>244</v>
      </c>
      <c r="I33" t="s">
        <v>245</v>
      </c>
      <c r="K33" t="s">
        <v>246</v>
      </c>
      <c r="L33" t="s">
        <v>46581</v>
      </c>
      <c r="M33">
        <v>4236</v>
      </c>
      <c r="N33">
        <v>152</v>
      </c>
      <c r="R33" s="1">
        <v>40162</v>
      </c>
      <c r="S33" t="s">
        <v>80</v>
      </c>
      <c r="T33">
        <v>101</v>
      </c>
      <c r="U33" t="s">
        <v>46544</v>
      </c>
      <c r="V33" s="1">
        <v>29007</v>
      </c>
      <c r="W33">
        <v>2</v>
      </c>
      <c r="X33" t="s">
        <v>57</v>
      </c>
      <c r="Y33">
        <v>1</v>
      </c>
      <c r="Z33" t="s">
        <v>46545</v>
      </c>
      <c r="AA33">
        <v>10</v>
      </c>
      <c r="AB33">
        <v>194009</v>
      </c>
      <c r="AC33">
        <v>121</v>
      </c>
      <c r="AD33" t="s">
        <v>70</v>
      </c>
      <c r="AE33">
        <v>1012</v>
      </c>
      <c r="AF33" t="s">
        <v>71</v>
      </c>
      <c r="AG33">
        <v>3</v>
      </c>
      <c r="AH33" t="s">
        <v>81</v>
      </c>
      <c r="AI33">
        <v>21</v>
      </c>
      <c r="AJ33" t="s">
        <v>52613</v>
      </c>
      <c r="AK33">
        <v>101</v>
      </c>
      <c r="AL33" t="s">
        <v>46544</v>
      </c>
      <c r="AS33">
        <v>0</v>
      </c>
      <c r="AT33" t="s">
        <v>61</v>
      </c>
      <c r="AU33" t="s">
        <v>55703</v>
      </c>
      <c r="AX33">
        <v>55.718469364398302</v>
      </c>
      <c r="AY33">
        <v>12.5443632343466</v>
      </c>
      <c r="AZ33" t="s">
        <v>62</v>
      </c>
      <c r="BA33">
        <v>1084</v>
      </c>
      <c r="BB33" t="s">
        <v>63</v>
      </c>
    </row>
    <row r="34" spans="1:54" x14ac:dyDescent="0.25">
      <c r="A34" s="1">
        <v>45200</v>
      </c>
      <c r="B34">
        <v>101029</v>
      </c>
      <c r="C34" t="s">
        <v>247</v>
      </c>
      <c r="D34">
        <v>2400</v>
      </c>
      <c r="E34" t="s">
        <v>46564</v>
      </c>
      <c r="F34" t="s">
        <v>248</v>
      </c>
      <c r="G34">
        <v>64942212</v>
      </c>
      <c r="H34">
        <v>1003254155</v>
      </c>
      <c r="I34" t="s">
        <v>249</v>
      </c>
      <c r="J34" t="s">
        <v>250</v>
      </c>
      <c r="K34" t="s">
        <v>251</v>
      </c>
      <c r="L34" t="s">
        <v>252</v>
      </c>
      <c r="M34">
        <v>4580</v>
      </c>
      <c r="N34">
        <v>4</v>
      </c>
      <c r="R34" s="1">
        <v>44636</v>
      </c>
      <c r="S34" t="s">
        <v>56</v>
      </c>
      <c r="T34">
        <v>101</v>
      </c>
      <c r="U34" t="s">
        <v>46544</v>
      </c>
      <c r="W34">
        <v>2</v>
      </c>
      <c r="X34" t="s">
        <v>57</v>
      </c>
      <c r="Y34">
        <v>1</v>
      </c>
      <c r="Z34" t="s">
        <v>46545</v>
      </c>
      <c r="AA34">
        <v>9</v>
      </c>
      <c r="AB34">
        <v>193808</v>
      </c>
      <c r="AC34">
        <v>121</v>
      </c>
      <c r="AD34" t="s">
        <v>70</v>
      </c>
      <c r="AE34">
        <v>1012</v>
      </c>
      <c r="AF34" t="s">
        <v>71</v>
      </c>
      <c r="AG34">
        <v>1</v>
      </c>
      <c r="AH34" t="s">
        <v>44482</v>
      </c>
      <c r="AI34">
        <v>21</v>
      </c>
      <c r="AJ34" t="s">
        <v>52613</v>
      </c>
      <c r="AK34">
        <v>101</v>
      </c>
      <c r="AL34" t="s">
        <v>46544</v>
      </c>
      <c r="AQ34" t="s">
        <v>253</v>
      </c>
      <c r="AR34" t="s">
        <v>254</v>
      </c>
      <c r="AS34">
        <v>0</v>
      </c>
      <c r="AT34" t="s">
        <v>61</v>
      </c>
      <c r="AU34" t="s">
        <v>255</v>
      </c>
      <c r="AX34">
        <v>55.709780440000003</v>
      </c>
      <c r="AY34">
        <v>12.53351093</v>
      </c>
      <c r="AZ34" t="s">
        <v>62</v>
      </c>
      <c r="BA34">
        <v>1084</v>
      </c>
      <c r="BB34" t="s">
        <v>63</v>
      </c>
    </row>
    <row r="35" spans="1:54" x14ac:dyDescent="0.25">
      <c r="A35" s="1">
        <v>45200</v>
      </c>
      <c r="B35">
        <v>101030</v>
      </c>
      <c r="C35" t="s">
        <v>256</v>
      </c>
      <c r="D35">
        <v>2400</v>
      </c>
      <c r="E35" t="s">
        <v>46564</v>
      </c>
      <c r="F35" t="s">
        <v>257</v>
      </c>
      <c r="G35">
        <v>64942212</v>
      </c>
      <c r="H35">
        <v>1003252449</v>
      </c>
      <c r="I35" t="s">
        <v>258</v>
      </c>
      <c r="J35" t="s">
        <v>259</v>
      </c>
      <c r="K35" t="s">
        <v>260</v>
      </c>
      <c r="L35" t="s">
        <v>261</v>
      </c>
      <c r="M35">
        <v>1940</v>
      </c>
      <c r="N35">
        <v>216</v>
      </c>
      <c r="R35" s="1">
        <v>44634</v>
      </c>
      <c r="S35" t="s">
        <v>56</v>
      </c>
      <c r="T35">
        <v>101</v>
      </c>
      <c r="U35" t="s">
        <v>46544</v>
      </c>
      <c r="W35">
        <v>2</v>
      </c>
      <c r="X35" t="s">
        <v>57</v>
      </c>
      <c r="Y35">
        <v>1</v>
      </c>
      <c r="Z35" t="s">
        <v>46545</v>
      </c>
      <c r="AA35">
        <v>9</v>
      </c>
      <c r="AB35">
        <v>195208</v>
      </c>
      <c r="AC35">
        <v>121</v>
      </c>
      <c r="AD35" t="s">
        <v>70</v>
      </c>
      <c r="AE35">
        <v>1012</v>
      </c>
      <c r="AF35" t="s">
        <v>71</v>
      </c>
      <c r="AG35">
        <v>1</v>
      </c>
      <c r="AH35" t="s">
        <v>44482</v>
      </c>
      <c r="AI35">
        <v>21</v>
      </c>
      <c r="AJ35" t="s">
        <v>52613</v>
      </c>
      <c r="AK35">
        <v>101</v>
      </c>
      <c r="AL35" t="s">
        <v>46544</v>
      </c>
      <c r="AQ35" t="s">
        <v>262</v>
      </c>
      <c r="AR35" t="s">
        <v>263</v>
      </c>
      <c r="AS35">
        <v>0</v>
      </c>
      <c r="AT35" t="s">
        <v>61</v>
      </c>
      <c r="AU35" t="s">
        <v>238</v>
      </c>
      <c r="AX35">
        <v>55.724451080000001</v>
      </c>
      <c r="AY35">
        <v>12.52876142</v>
      </c>
      <c r="AZ35" t="s">
        <v>62</v>
      </c>
      <c r="BA35">
        <v>1084</v>
      </c>
      <c r="BB35" t="s">
        <v>63</v>
      </c>
    </row>
    <row r="36" spans="1:54" x14ac:dyDescent="0.25">
      <c r="A36" s="1">
        <v>45200</v>
      </c>
      <c r="B36">
        <v>101031</v>
      </c>
      <c r="C36" t="s">
        <v>264</v>
      </c>
      <c r="D36">
        <v>2200</v>
      </c>
      <c r="E36" t="s">
        <v>46555</v>
      </c>
      <c r="F36" t="s">
        <v>265</v>
      </c>
      <c r="I36" t="s">
        <v>100</v>
      </c>
      <c r="K36" t="s">
        <v>266</v>
      </c>
      <c r="L36" t="s">
        <v>55704</v>
      </c>
      <c r="M36">
        <v>5188</v>
      </c>
      <c r="N36">
        <v>7</v>
      </c>
      <c r="R36" s="1">
        <v>40162</v>
      </c>
      <c r="S36" t="s">
        <v>80</v>
      </c>
      <c r="T36">
        <v>101</v>
      </c>
      <c r="U36" t="s">
        <v>46544</v>
      </c>
      <c r="V36" s="1">
        <v>31929</v>
      </c>
      <c r="W36">
        <v>2</v>
      </c>
      <c r="X36" t="s">
        <v>57</v>
      </c>
      <c r="Y36">
        <v>1</v>
      </c>
      <c r="Z36" t="s">
        <v>46545</v>
      </c>
      <c r="AA36">
        <v>6</v>
      </c>
      <c r="AC36">
        <v>121</v>
      </c>
      <c r="AD36" t="s">
        <v>70</v>
      </c>
      <c r="AE36">
        <v>1012</v>
      </c>
      <c r="AF36" t="s">
        <v>71</v>
      </c>
      <c r="AG36">
        <v>3</v>
      </c>
      <c r="AH36" t="s">
        <v>81</v>
      </c>
      <c r="AI36">
        <v>21</v>
      </c>
      <c r="AJ36" t="s">
        <v>52613</v>
      </c>
      <c r="AK36">
        <v>101</v>
      </c>
      <c r="AL36" t="s">
        <v>46544</v>
      </c>
      <c r="AS36">
        <v>0</v>
      </c>
      <c r="AT36" t="s">
        <v>61</v>
      </c>
      <c r="AU36" t="s">
        <v>55705</v>
      </c>
      <c r="AX36">
        <v>55.691532060535103</v>
      </c>
      <c r="AY36">
        <v>12.560564408594299</v>
      </c>
      <c r="AZ36" t="s">
        <v>62</v>
      </c>
      <c r="BA36">
        <v>1084</v>
      </c>
      <c r="BB36" t="s">
        <v>63</v>
      </c>
    </row>
    <row r="37" spans="1:54" x14ac:dyDescent="0.25">
      <c r="A37" s="1">
        <v>45200</v>
      </c>
      <c r="B37">
        <v>101032</v>
      </c>
      <c r="C37" t="s">
        <v>267</v>
      </c>
      <c r="D37">
        <v>2200</v>
      </c>
      <c r="E37" t="s">
        <v>46555</v>
      </c>
      <c r="F37" t="s">
        <v>268</v>
      </c>
      <c r="I37" t="s">
        <v>269</v>
      </c>
      <c r="K37" t="s">
        <v>270</v>
      </c>
      <c r="L37" t="s">
        <v>271</v>
      </c>
      <c r="N37">
        <v>42</v>
      </c>
      <c r="R37" s="1">
        <v>40162</v>
      </c>
      <c r="S37" t="s">
        <v>80</v>
      </c>
      <c r="T37">
        <v>101</v>
      </c>
      <c r="U37" t="s">
        <v>46544</v>
      </c>
      <c r="V37" s="1">
        <v>29373</v>
      </c>
      <c r="W37">
        <v>2</v>
      </c>
      <c r="X37" t="s">
        <v>57</v>
      </c>
      <c r="Y37">
        <v>1</v>
      </c>
      <c r="Z37" t="s">
        <v>46545</v>
      </c>
      <c r="AA37">
        <v>10</v>
      </c>
      <c r="AC37">
        <v>121</v>
      </c>
      <c r="AD37" t="s">
        <v>70</v>
      </c>
      <c r="AE37">
        <v>1012</v>
      </c>
      <c r="AF37" t="s">
        <v>71</v>
      </c>
      <c r="AG37">
        <v>3</v>
      </c>
      <c r="AH37" t="s">
        <v>81</v>
      </c>
      <c r="AI37">
        <v>21</v>
      </c>
      <c r="AJ37" t="s">
        <v>52613</v>
      </c>
      <c r="AK37">
        <v>101</v>
      </c>
      <c r="AL37" t="s">
        <v>46544</v>
      </c>
      <c r="AS37">
        <v>0</v>
      </c>
      <c r="AT37" t="s">
        <v>61</v>
      </c>
      <c r="AU37" t="s">
        <v>272</v>
      </c>
      <c r="AZ37" t="s">
        <v>62</v>
      </c>
      <c r="BA37">
        <v>1084</v>
      </c>
      <c r="BB37" t="s">
        <v>63</v>
      </c>
    </row>
    <row r="38" spans="1:54" x14ac:dyDescent="0.25">
      <c r="A38" s="1">
        <v>45200</v>
      </c>
      <c r="B38">
        <v>101033</v>
      </c>
      <c r="C38" t="s">
        <v>273</v>
      </c>
      <c r="D38">
        <v>2100</v>
      </c>
      <c r="E38" t="s">
        <v>54516</v>
      </c>
      <c r="F38" t="s">
        <v>274</v>
      </c>
      <c r="I38" t="s">
        <v>269</v>
      </c>
      <c r="K38" t="s">
        <v>275</v>
      </c>
      <c r="L38" t="s">
        <v>276</v>
      </c>
      <c r="M38">
        <v>6040</v>
      </c>
      <c r="R38" s="1">
        <v>40162</v>
      </c>
      <c r="S38" t="s">
        <v>80</v>
      </c>
      <c r="T38">
        <v>101</v>
      </c>
      <c r="U38" t="s">
        <v>46544</v>
      </c>
      <c r="V38" s="1">
        <v>32660</v>
      </c>
      <c r="W38">
        <v>2</v>
      </c>
      <c r="X38" t="s">
        <v>57</v>
      </c>
      <c r="Y38">
        <v>1</v>
      </c>
      <c r="Z38" t="s">
        <v>46545</v>
      </c>
      <c r="AA38">
        <v>10</v>
      </c>
      <c r="AC38">
        <v>121</v>
      </c>
      <c r="AD38" t="s">
        <v>70</v>
      </c>
      <c r="AE38">
        <v>1012</v>
      </c>
      <c r="AF38" t="s">
        <v>71</v>
      </c>
      <c r="AG38">
        <v>3</v>
      </c>
      <c r="AH38" t="s">
        <v>81</v>
      </c>
      <c r="AI38">
        <v>21</v>
      </c>
      <c r="AJ38" t="s">
        <v>52613</v>
      </c>
      <c r="AK38">
        <v>101</v>
      </c>
      <c r="AL38" t="s">
        <v>46544</v>
      </c>
      <c r="AS38">
        <v>0</v>
      </c>
      <c r="AT38" t="s">
        <v>61</v>
      </c>
      <c r="AU38" t="s">
        <v>277</v>
      </c>
      <c r="AX38">
        <v>55.698557110067902</v>
      </c>
      <c r="AY38">
        <v>12.5780541753923</v>
      </c>
      <c r="AZ38" t="s">
        <v>62</v>
      </c>
      <c r="BA38">
        <v>1084</v>
      </c>
      <c r="BB38" t="s">
        <v>63</v>
      </c>
    </row>
    <row r="39" spans="1:54" x14ac:dyDescent="0.25">
      <c r="A39" s="1">
        <v>45200</v>
      </c>
      <c r="B39">
        <v>101034</v>
      </c>
      <c r="C39" t="s">
        <v>52619</v>
      </c>
      <c r="D39">
        <v>2200</v>
      </c>
      <c r="E39" t="s">
        <v>46555</v>
      </c>
      <c r="F39" t="s">
        <v>52620</v>
      </c>
      <c r="G39">
        <v>64942212</v>
      </c>
      <c r="H39">
        <v>1003255370</v>
      </c>
      <c r="I39" t="s">
        <v>52621</v>
      </c>
      <c r="J39" t="s">
        <v>278</v>
      </c>
      <c r="K39" t="s">
        <v>279</v>
      </c>
      <c r="L39" t="s">
        <v>52622</v>
      </c>
      <c r="M39">
        <v>6160</v>
      </c>
      <c r="N39">
        <v>22</v>
      </c>
      <c r="R39" s="1">
        <v>44635</v>
      </c>
      <c r="S39" t="s">
        <v>56</v>
      </c>
      <c r="T39">
        <v>101</v>
      </c>
      <c r="U39" t="s">
        <v>46544</v>
      </c>
      <c r="W39">
        <v>2</v>
      </c>
      <c r="X39" t="s">
        <v>57</v>
      </c>
      <c r="Y39">
        <v>1</v>
      </c>
      <c r="Z39" t="s">
        <v>46545</v>
      </c>
      <c r="AA39">
        <v>7</v>
      </c>
      <c r="AC39">
        <v>121</v>
      </c>
      <c r="AD39" t="s">
        <v>70</v>
      </c>
      <c r="AE39">
        <v>1012</v>
      </c>
      <c r="AF39" t="s">
        <v>71</v>
      </c>
      <c r="AG39">
        <v>1</v>
      </c>
      <c r="AH39" t="s">
        <v>44482</v>
      </c>
      <c r="AI39">
        <v>21</v>
      </c>
      <c r="AJ39" t="s">
        <v>52613</v>
      </c>
      <c r="AK39">
        <v>101</v>
      </c>
      <c r="AL39" t="s">
        <v>46544</v>
      </c>
      <c r="AQ39" t="s">
        <v>280</v>
      </c>
      <c r="AR39" t="s">
        <v>281</v>
      </c>
      <c r="AS39">
        <v>0</v>
      </c>
      <c r="AT39" t="s">
        <v>61</v>
      </c>
      <c r="AU39" t="s">
        <v>52623</v>
      </c>
      <c r="AX39">
        <v>55.699205380000002</v>
      </c>
      <c r="AY39">
        <v>12.54999834</v>
      </c>
      <c r="AZ39" t="s">
        <v>62</v>
      </c>
      <c r="BA39">
        <v>1084</v>
      </c>
      <c r="BB39" t="s">
        <v>63</v>
      </c>
    </row>
    <row r="40" spans="1:54" x14ac:dyDescent="0.25">
      <c r="A40" s="1">
        <v>45200</v>
      </c>
      <c r="B40">
        <v>101035</v>
      </c>
      <c r="C40" t="s">
        <v>282</v>
      </c>
      <c r="D40">
        <v>2200</v>
      </c>
      <c r="E40" t="s">
        <v>46555</v>
      </c>
      <c r="F40" t="s">
        <v>283</v>
      </c>
      <c r="G40">
        <v>64942212</v>
      </c>
      <c r="H40">
        <v>1003255461</v>
      </c>
      <c r="I40" t="s">
        <v>284</v>
      </c>
      <c r="K40" t="s">
        <v>285</v>
      </c>
      <c r="L40" t="s">
        <v>44485</v>
      </c>
      <c r="M40">
        <v>6408</v>
      </c>
      <c r="N40">
        <v>10</v>
      </c>
      <c r="R40" s="1">
        <v>44634</v>
      </c>
      <c r="S40" t="s">
        <v>56</v>
      </c>
      <c r="T40">
        <v>101</v>
      </c>
      <c r="U40" t="s">
        <v>46544</v>
      </c>
      <c r="W40">
        <v>2</v>
      </c>
      <c r="X40" t="s">
        <v>57</v>
      </c>
      <c r="Y40">
        <v>1</v>
      </c>
      <c r="Z40" t="s">
        <v>46545</v>
      </c>
      <c r="AA40">
        <v>9</v>
      </c>
      <c r="AC40">
        <v>121</v>
      </c>
      <c r="AD40" t="s">
        <v>70</v>
      </c>
      <c r="AE40">
        <v>1012</v>
      </c>
      <c r="AF40" t="s">
        <v>71</v>
      </c>
      <c r="AG40">
        <v>1</v>
      </c>
      <c r="AH40" t="s">
        <v>44482</v>
      </c>
      <c r="AI40">
        <v>21</v>
      </c>
      <c r="AJ40" t="s">
        <v>52613</v>
      </c>
      <c r="AK40">
        <v>101</v>
      </c>
      <c r="AL40" t="s">
        <v>46544</v>
      </c>
      <c r="AQ40" t="s">
        <v>286</v>
      </c>
      <c r="AR40" t="s">
        <v>287</v>
      </c>
      <c r="AS40">
        <v>0</v>
      </c>
      <c r="AT40" t="s">
        <v>61</v>
      </c>
      <c r="AU40" t="s">
        <v>44486</v>
      </c>
      <c r="AX40">
        <v>55.693184680000002</v>
      </c>
      <c r="AY40">
        <v>12.55314342</v>
      </c>
      <c r="AZ40" t="s">
        <v>62</v>
      </c>
      <c r="BA40">
        <v>1084</v>
      </c>
      <c r="BB40" t="s">
        <v>63</v>
      </c>
    </row>
    <row r="41" spans="1:54" x14ac:dyDescent="0.25">
      <c r="A41" s="1">
        <v>45200</v>
      </c>
      <c r="B41">
        <v>101036</v>
      </c>
      <c r="C41" t="s">
        <v>288</v>
      </c>
      <c r="D41">
        <v>2200</v>
      </c>
      <c r="E41" t="s">
        <v>46555</v>
      </c>
      <c r="F41" t="s">
        <v>289</v>
      </c>
      <c r="I41" t="s">
        <v>290</v>
      </c>
      <c r="K41" t="s">
        <v>291</v>
      </c>
      <c r="L41" t="s">
        <v>292</v>
      </c>
      <c r="M41">
        <v>6240</v>
      </c>
      <c r="R41" s="1">
        <v>40162</v>
      </c>
      <c r="S41" t="s">
        <v>80</v>
      </c>
      <c r="T41">
        <v>101</v>
      </c>
      <c r="U41" t="s">
        <v>46544</v>
      </c>
      <c r="V41" s="1">
        <v>30834</v>
      </c>
      <c r="W41">
        <v>2</v>
      </c>
      <c r="X41" t="s">
        <v>57</v>
      </c>
      <c r="Y41">
        <v>1</v>
      </c>
      <c r="Z41" t="s">
        <v>46545</v>
      </c>
      <c r="AA41">
        <v>10</v>
      </c>
      <c r="AC41">
        <v>121</v>
      </c>
      <c r="AD41" t="s">
        <v>70</v>
      </c>
      <c r="AE41">
        <v>1012</v>
      </c>
      <c r="AF41" t="s">
        <v>71</v>
      </c>
      <c r="AG41">
        <v>3</v>
      </c>
      <c r="AH41" t="s">
        <v>81</v>
      </c>
      <c r="AI41">
        <v>21</v>
      </c>
      <c r="AJ41" t="s">
        <v>52613</v>
      </c>
      <c r="AK41">
        <v>101</v>
      </c>
      <c r="AL41" t="s">
        <v>46544</v>
      </c>
      <c r="AS41">
        <v>0</v>
      </c>
      <c r="AT41" t="s">
        <v>61</v>
      </c>
      <c r="AU41" t="s">
        <v>293</v>
      </c>
      <c r="AX41">
        <v>55.689457503454797</v>
      </c>
      <c r="AY41">
        <v>12.561883895822</v>
      </c>
      <c r="AZ41" t="s">
        <v>62</v>
      </c>
      <c r="BA41">
        <v>1084</v>
      </c>
      <c r="BB41" t="s">
        <v>63</v>
      </c>
    </row>
    <row r="42" spans="1:54" x14ac:dyDescent="0.25">
      <c r="A42" s="1">
        <v>45200</v>
      </c>
      <c r="B42">
        <v>101037</v>
      </c>
      <c r="C42" t="s">
        <v>294</v>
      </c>
      <c r="D42">
        <v>2200</v>
      </c>
      <c r="E42" t="s">
        <v>46555</v>
      </c>
      <c r="F42" t="s">
        <v>295</v>
      </c>
      <c r="G42">
        <v>64942212</v>
      </c>
      <c r="H42">
        <v>1003255710</v>
      </c>
      <c r="I42" t="s">
        <v>46582</v>
      </c>
      <c r="J42" t="s">
        <v>296</v>
      </c>
      <c r="K42" t="s">
        <v>297</v>
      </c>
      <c r="L42" t="s">
        <v>298</v>
      </c>
      <c r="M42">
        <v>6908</v>
      </c>
      <c r="N42">
        <v>36</v>
      </c>
      <c r="R42" s="1">
        <v>40162</v>
      </c>
      <c r="S42" t="s">
        <v>80</v>
      </c>
      <c r="T42">
        <v>101</v>
      </c>
      <c r="U42" t="s">
        <v>46544</v>
      </c>
      <c r="V42" s="1">
        <v>38930</v>
      </c>
      <c r="W42">
        <v>2</v>
      </c>
      <c r="X42" t="s">
        <v>57</v>
      </c>
      <c r="Y42">
        <v>1</v>
      </c>
      <c r="Z42" t="s">
        <v>46545</v>
      </c>
      <c r="AA42">
        <v>10</v>
      </c>
      <c r="AB42">
        <v>191404</v>
      </c>
      <c r="AC42">
        <v>121</v>
      </c>
      <c r="AD42" t="s">
        <v>70</v>
      </c>
      <c r="AE42">
        <v>1012</v>
      </c>
      <c r="AF42" t="s">
        <v>71</v>
      </c>
      <c r="AG42">
        <v>3</v>
      </c>
      <c r="AH42" t="s">
        <v>81</v>
      </c>
      <c r="AI42">
        <v>21</v>
      </c>
      <c r="AJ42" t="s">
        <v>52613</v>
      </c>
      <c r="AK42">
        <v>101</v>
      </c>
      <c r="AL42" t="s">
        <v>46544</v>
      </c>
      <c r="AQ42" t="s">
        <v>299</v>
      </c>
      <c r="AR42" t="s">
        <v>300</v>
      </c>
      <c r="AS42">
        <v>0</v>
      </c>
      <c r="AT42" t="s">
        <v>61</v>
      </c>
      <c r="AU42" t="s">
        <v>301</v>
      </c>
      <c r="AX42">
        <v>55.696308632347602</v>
      </c>
      <c r="AY42">
        <v>12.552272036321501</v>
      </c>
      <c r="AZ42" t="s">
        <v>62</v>
      </c>
      <c r="BA42">
        <v>1084</v>
      </c>
      <c r="BB42" t="s">
        <v>63</v>
      </c>
    </row>
    <row r="43" spans="1:54" x14ac:dyDescent="0.25">
      <c r="A43" s="1">
        <v>45200</v>
      </c>
      <c r="B43">
        <v>101038</v>
      </c>
      <c r="C43" t="s">
        <v>302</v>
      </c>
      <c r="D43">
        <v>2100</v>
      </c>
      <c r="E43" t="s">
        <v>54516</v>
      </c>
      <c r="F43" t="s">
        <v>303</v>
      </c>
      <c r="I43" t="s">
        <v>304</v>
      </c>
      <c r="K43" t="s">
        <v>305</v>
      </c>
      <c r="L43" t="s">
        <v>306</v>
      </c>
      <c r="M43">
        <v>3008</v>
      </c>
      <c r="N43">
        <v>41</v>
      </c>
      <c r="R43" s="1">
        <v>40162</v>
      </c>
      <c r="S43" t="s">
        <v>80</v>
      </c>
      <c r="T43">
        <v>101</v>
      </c>
      <c r="U43" t="s">
        <v>46544</v>
      </c>
      <c r="V43" s="1">
        <v>33390</v>
      </c>
      <c r="W43">
        <v>2</v>
      </c>
      <c r="X43" t="s">
        <v>57</v>
      </c>
      <c r="Y43">
        <v>1</v>
      </c>
      <c r="Z43" t="s">
        <v>46545</v>
      </c>
      <c r="AA43">
        <v>10</v>
      </c>
      <c r="AB43">
        <v>191008</v>
      </c>
      <c r="AC43">
        <v>121</v>
      </c>
      <c r="AD43" t="s">
        <v>70</v>
      </c>
      <c r="AE43">
        <v>1012</v>
      </c>
      <c r="AF43" t="s">
        <v>71</v>
      </c>
      <c r="AG43">
        <v>3</v>
      </c>
      <c r="AH43" t="s">
        <v>81</v>
      </c>
      <c r="AI43">
        <v>21</v>
      </c>
      <c r="AJ43" t="s">
        <v>52613</v>
      </c>
      <c r="AK43">
        <v>101</v>
      </c>
      <c r="AL43" t="s">
        <v>46544</v>
      </c>
      <c r="AS43">
        <v>0</v>
      </c>
      <c r="AT43" t="s">
        <v>61</v>
      </c>
      <c r="AU43" t="s">
        <v>307</v>
      </c>
      <c r="AX43">
        <v>55.699606211108403</v>
      </c>
      <c r="AY43">
        <v>12.586741262848999</v>
      </c>
      <c r="AZ43" t="s">
        <v>62</v>
      </c>
      <c r="BA43">
        <v>1084</v>
      </c>
      <c r="BB43" t="s">
        <v>63</v>
      </c>
    </row>
    <row r="44" spans="1:54" x14ac:dyDescent="0.25">
      <c r="A44" s="1">
        <v>45200</v>
      </c>
      <c r="B44">
        <v>101039</v>
      </c>
      <c r="C44" t="s">
        <v>308</v>
      </c>
      <c r="D44">
        <v>2100</v>
      </c>
      <c r="E44" t="s">
        <v>54516</v>
      </c>
      <c r="F44" t="s">
        <v>309</v>
      </c>
      <c r="G44">
        <v>64942212</v>
      </c>
      <c r="H44">
        <v>1003254866</v>
      </c>
      <c r="I44" t="s">
        <v>310</v>
      </c>
      <c r="J44" t="s">
        <v>311</v>
      </c>
      <c r="K44" t="s">
        <v>312</v>
      </c>
      <c r="L44" t="s">
        <v>313</v>
      </c>
      <c r="M44">
        <v>5716</v>
      </c>
      <c r="N44">
        <v>38</v>
      </c>
      <c r="R44" s="1">
        <v>44635</v>
      </c>
      <c r="S44" t="s">
        <v>56</v>
      </c>
      <c r="T44">
        <v>101</v>
      </c>
      <c r="U44" t="s">
        <v>46544</v>
      </c>
      <c r="W44">
        <v>2</v>
      </c>
      <c r="X44" t="s">
        <v>57</v>
      </c>
      <c r="Y44">
        <v>1</v>
      </c>
      <c r="Z44" t="s">
        <v>46545</v>
      </c>
      <c r="AA44">
        <v>9</v>
      </c>
      <c r="AC44">
        <v>121</v>
      </c>
      <c r="AD44" t="s">
        <v>70</v>
      </c>
      <c r="AE44">
        <v>1012</v>
      </c>
      <c r="AF44" t="s">
        <v>71</v>
      </c>
      <c r="AG44">
        <v>1</v>
      </c>
      <c r="AH44" t="s">
        <v>44482</v>
      </c>
      <c r="AI44">
        <v>21</v>
      </c>
      <c r="AJ44" t="s">
        <v>52613</v>
      </c>
      <c r="AK44">
        <v>101</v>
      </c>
      <c r="AL44" t="s">
        <v>46544</v>
      </c>
      <c r="AQ44" t="s">
        <v>314</v>
      </c>
      <c r="AR44" t="s">
        <v>315</v>
      </c>
      <c r="AS44">
        <v>0</v>
      </c>
      <c r="AT44" t="s">
        <v>61</v>
      </c>
      <c r="AU44" t="s">
        <v>316</v>
      </c>
      <c r="AX44">
        <v>55.705783480000001</v>
      </c>
      <c r="AY44">
        <v>12.580793979999999</v>
      </c>
      <c r="AZ44" t="s">
        <v>62</v>
      </c>
      <c r="BA44">
        <v>1084</v>
      </c>
      <c r="BB44" t="s">
        <v>63</v>
      </c>
    </row>
    <row r="45" spans="1:54" x14ac:dyDescent="0.25">
      <c r="A45" s="1">
        <v>45200</v>
      </c>
      <c r="B45">
        <v>101040</v>
      </c>
      <c r="C45" t="s">
        <v>317</v>
      </c>
      <c r="D45">
        <v>2100</v>
      </c>
      <c r="E45" t="s">
        <v>54516</v>
      </c>
      <c r="F45" t="s">
        <v>318</v>
      </c>
      <c r="I45" t="s">
        <v>46583</v>
      </c>
      <c r="K45" t="s">
        <v>319</v>
      </c>
      <c r="L45" t="s">
        <v>46584</v>
      </c>
      <c r="M45">
        <v>5648</v>
      </c>
      <c r="N45">
        <v>17</v>
      </c>
      <c r="R45" s="1">
        <v>40162</v>
      </c>
      <c r="S45" t="s">
        <v>80</v>
      </c>
      <c r="T45">
        <v>101</v>
      </c>
      <c r="U45" t="s">
        <v>46544</v>
      </c>
      <c r="V45" s="1">
        <v>33390</v>
      </c>
      <c r="W45">
        <v>2</v>
      </c>
      <c r="X45" t="s">
        <v>57</v>
      </c>
      <c r="Y45">
        <v>1</v>
      </c>
      <c r="Z45" t="s">
        <v>46545</v>
      </c>
      <c r="AA45">
        <v>10</v>
      </c>
      <c r="AB45">
        <v>193408</v>
      </c>
      <c r="AC45">
        <v>121</v>
      </c>
      <c r="AD45" t="s">
        <v>70</v>
      </c>
      <c r="AE45">
        <v>1012</v>
      </c>
      <c r="AF45" t="s">
        <v>71</v>
      </c>
      <c r="AG45">
        <v>3</v>
      </c>
      <c r="AH45" t="s">
        <v>81</v>
      </c>
      <c r="AI45">
        <v>21</v>
      </c>
      <c r="AJ45" t="s">
        <v>52613</v>
      </c>
      <c r="AK45">
        <v>101</v>
      </c>
      <c r="AL45" t="s">
        <v>46544</v>
      </c>
      <c r="AS45">
        <v>0</v>
      </c>
      <c r="AT45" t="s">
        <v>61</v>
      </c>
      <c r="AU45" t="s">
        <v>46585</v>
      </c>
      <c r="AX45">
        <v>55.700946284341498</v>
      </c>
      <c r="AY45">
        <v>12.58973175058</v>
      </c>
      <c r="AZ45" t="s">
        <v>62</v>
      </c>
      <c r="BA45">
        <v>1084</v>
      </c>
      <c r="BB45" t="s">
        <v>63</v>
      </c>
    </row>
    <row r="46" spans="1:54" x14ac:dyDescent="0.25">
      <c r="A46" s="1">
        <v>45200</v>
      </c>
      <c r="B46">
        <v>101041</v>
      </c>
      <c r="C46" t="s">
        <v>320</v>
      </c>
      <c r="D46">
        <v>2100</v>
      </c>
      <c r="E46" t="s">
        <v>54516</v>
      </c>
      <c r="F46" t="s">
        <v>321</v>
      </c>
      <c r="G46">
        <v>64942212</v>
      </c>
      <c r="H46">
        <v>1003255424</v>
      </c>
      <c r="I46" t="s">
        <v>322</v>
      </c>
      <c r="J46" t="s">
        <v>323</v>
      </c>
      <c r="K46" t="s">
        <v>324</v>
      </c>
      <c r="L46" t="s">
        <v>325</v>
      </c>
      <c r="M46">
        <v>6396</v>
      </c>
      <c r="N46">
        <v>1</v>
      </c>
      <c r="R46" s="1">
        <v>44641</v>
      </c>
      <c r="S46" t="s">
        <v>56</v>
      </c>
      <c r="T46">
        <v>101</v>
      </c>
      <c r="U46" t="s">
        <v>46544</v>
      </c>
      <c r="W46">
        <v>2</v>
      </c>
      <c r="X46" t="s">
        <v>57</v>
      </c>
      <c r="Y46">
        <v>1</v>
      </c>
      <c r="Z46" t="s">
        <v>46545</v>
      </c>
      <c r="AA46">
        <v>9</v>
      </c>
      <c r="AC46">
        <v>121</v>
      </c>
      <c r="AD46" t="s">
        <v>70</v>
      </c>
      <c r="AE46">
        <v>1012</v>
      </c>
      <c r="AF46" t="s">
        <v>71</v>
      </c>
      <c r="AG46">
        <v>1</v>
      </c>
      <c r="AH46" t="s">
        <v>44482</v>
      </c>
      <c r="AI46">
        <v>21</v>
      </c>
      <c r="AJ46" t="s">
        <v>52613</v>
      </c>
      <c r="AK46">
        <v>101</v>
      </c>
      <c r="AL46" t="s">
        <v>46544</v>
      </c>
      <c r="AQ46" t="s">
        <v>326</v>
      </c>
      <c r="AR46" t="s">
        <v>327</v>
      </c>
      <c r="AS46">
        <v>0</v>
      </c>
      <c r="AT46" t="s">
        <v>61</v>
      </c>
      <c r="AU46" t="s">
        <v>328</v>
      </c>
      <c r="AX46">
        <v>55.711244229999998</v>
      </c>
      <c r="AY46">
        <v>12.57920605</v>
      </c>
      <c r="AZ46" t="s">
        <v>62</v>
      </c>
      <c r="BA46">
        <v>1084</v>
      </c>
      <c r="BB46" t="s">
        <v>63</v>
      </c>
    </row>
    <row r="47" spans="1:54" x14ac:dyDescent="0.25">
      <c r="A47" s="1">
        <v>45200</v>
      </c>
      <c r="B47">
        <v>101042</v>
      </c>
      <c r="C47" t="s">
        <v>329</v>
      </c>
      <c r="D47">
        <v>2100</v>
      </c>
      <c r="E47" t="s">
        <v>54516</v>
      </c>
      <c r="F47" t="s">
        <v>329</v>
      </c>
      <c r="G47">
        <v>64942212</v>
      </c>
      <c r="H47">
        <v>1003253512</v>
      </c>
      <c r="I47" t="s">
        <v>330</v>
      </c>
      <c r="J47" t="s">
        <v>331</v>
      </c>
      <c r="K47" t="s">
        <v>332</v>
      </c>
      <c r="L47" t="s">
        <v>333</v>
      </c>
      <c r="M47">
        <v>3636</v>
      </c>
      <c r="N47">
        <v>10</v>
      </c>
      <c r="R47" s="1">
        <v>44642</v>
      </c>
      <c r="S47" t="s">
        <v>56</v>
      </c>
      <c r="T47">
        <v>101</v>
      </c>
      <c r="U47" t="s">
        <v>46544</v>
      </c>
      <c r="W47">
        <v>2</v>
      </c>
      <c r="X47" t="s">
        <v>57</v>
      </c>
      <c r="Y47">
        <v>1</v>
      </c>
      <c r="Z47" t="s">
        <v>46545</v>
      </c>
      <c r="AA47">
        <v>9</v>
      </c>
      <c r="AC47">
        <v>121</v>
      </c>
      <c r="AD47" t="s">
        <v>70</v>
      </c>
      <c r="AE47">
        <v>1012</v>
      </c>
      <c r="AF47" t="s">
        <v>71</v>
      </c>
      <c r="AG47">
        <v>1</v>
      </c>
      <c r="AH47" t="s">
        <v>44482</v>
      </c>
      <c r="AI47">
        <v>21</v>
      </c>
      <c r="AJ47" t="s">
        <v>52613</v>
      </c>
      <c r="AK47">
        <v>101</v>
      </c>
      <c r="AL47" t="s">
        <v>46544</v>
      </c>
      <c r="AQ47" t="s">
        <v>334</v>
      </c>
      <c r="AR47" t="s">
        <v>335</v>
      </c>
      <c r="AS47">
        <v>0</v>
      </c>
      <c r="AT47" t="s">
        <v>61</v>
      </c>
      <c r="AU47" t="s">
        <v>336</v>
      </c>
      <c r="AX47">
        <v>55.708756030000004</v>
      </c>
      <c r="AY47">
        <v>12.57882382</v>
      </c>
      <c r="AZ47" t="s">
        <v>62</v>
      </c>
      <c r="BA47">
        <v>1084</v>
      </c>
      <c r="BB47" t="s">
        <v>63</v>
      </c>
    </row>
    <row r="48" spans="1:54" x14ac:dyDescent="0.25">
      <c r="A48" s="1">
        <v>45200</v>
      </c>
      <c r="B48">
        <v>101043</v>
      </c>
      <c r="C48" t="s">
        <v>54517</v>
      </c>
      <c r="D48">
        <v>2100</v>
      </c>
      <c r="E48" t="s">
        <v>54516</v>
      </c>
      <c r="F48" t="s">
        <v>54518</v>
      </c>
      <c r="G48">
        <v>64942212</v>
      </c>
      <c r="H48">
        <v>1003254167</v>
      </c>
      <c r="I48" t="s">
        <v>337</v>
      </c>
      <c r="J48" t="s">
        <v>338</v>
      </c>
      <c r="K48" t="s">
        <v>339</v>
      </c>
      <c r="L48" t="s">
        <v>54519</v>
      </c>
      <c r="M48">
        <v>8588</v>
      </c>
      <c r="N48">
        <v>40</v>
      </c>
      <c r="R48" s="1">
        <v>44642</v>
      </c>
      <c r="S48" t="s">
        <v>56</v>
      </c>
      <c r="T48">
        <v>101</v>
      </c>
      <c r="U48" t="s">
        <v>46544</v>
      </c>
      <c r="W48">
        <v>2</v>
      </c>
      <c r="X48" t="s">
        <v>57</v>
      </c>
      <c r="Y48">
        <v>1</v>
      </c>
      <c r="Z48" t="s">
        <v>46545</v>
      </c>
      <c r="AA48">
        <v>9</v>
      </c>
      <c r="AC48">
        <v>121</v>
      </c>
      <c r="AD48" t="s">
        <v>70</v>
      </c>
      <c r="AE48">
        <v>1012</v>
      </c>
      <c r="AF48" t="s">
        <v>71</v>
      </c>
      <c r="AG48">
        <v>1</v>
      </c>
      <c r="AH48" t="s">
        <v>44482</v>
      </c>
      <c r="AI48">
        <v>21</v>
      </c>
      <c r="AJ48" t="s">
        <v>52613</v>
      </c>
      <c r="AK48">
        <v>101</v>
      </c>
      <c r="AL48" t="s">
        <v>46544</v>
      </c>
      <c r="AQ48" t="s">
        <v>340</v>
      </c>
      <c r="AR48" t="s">
        <v>341</v>
      </c>
      <c r="AS48">
        <v>0</v>
      </c>
      <c r="AT48" t="s">
        <v>61</v>
      </c>
      <c r="AU48" t="s">
        <v>54520</v>
      </c>
      <c r="AX48">
        <v>55.692564019999999</v>
      </c>
      <c r="AY48">
        <v>12.577567950000001</v>
      </c>
      <c r="AZ48" t="s">
        <v>62</v>
      </c>
      <c r="BA48">
        <v>1084</v>
      </c>
      <c r="BB48" t="s">
        <v>63</v>
      </c>
    </row>
    <row r="49" spans="1:54" x14ac:dyDescent="0.25">
      <c r="A49" s="1">
        <v>45200</v>
      </c>
      <c r="B49">
        <v>101044</v>
      </c>
      <c r="C49" t="s">
        <v>342</v>
      </c>
      <c r="D49">
        <v>2100</v>
      </c>
      <c r="E49" t="s">
        <v>54516</v>
      </c>
      <c r="F49" t="s">
        <v>343</v>
      </c>
      <c r="I49" t="s">
        <v>46586</v>
      </c>
      <c r="K49" t="s">
        <v>344</v>
      </c>
      <c r="L49" t="s">
        <v>345</v>
      </c>
      <c r="M49">
        <v>452</v>
      </c>
      <c r="R49" s="1">
        <v>40162</v>
      </c>
      <c r="S49" t="s">
        <v>80</v>
      </c>
      <c r="T49">
        <v>101</v>
      </c>
      <c r="U49" t="s">
        <v>46544</v>
      </c>
      <c r="V49" s="1">
        <v>30103</v>
      </c>
      <c r="W49">
        <v>2</v>
      </c>
      <c r="X49" t="s">
        <v>57</v>
      </c>
      <c r="Y49">
        <v>1</v>
      </c>
      <c r="Z49" t="s">
        <v>46545</v>
      </c>
      <c r="AA49">
        <v>10</v>
      </c>
      <c r="AB49">
        <v>191911</v>
      </c>
      <c r="AC49">
        <v>121</v>
      </c>
      <c r="AD49" t="s">
        <v>70</v>
      </c>
      <c r="AE49">
        <v>1012</v>
      </c>
      <c r="AF49" t="s">
        <v>71</v>
      </c>
      <c r="AG49">
        <v>3</v>
      </c>
      <c r="AH49" t="s">
        <v>81</v>
      </c>
      <c r="AI49">
        <v>21</v>
      </c>
      <c r="AJ49" t="s">
        <v>52613</v>
      </c>
      <c r="AK49">
        <v>101</v>
      </c>
      <c r="AL49" t="s">
        <v>46544</v>
      </c>
      <c r="AS49">
        <v>0</v>
      </c>
      <c r="AT49" t="s">
        <v>61</v>
      </c>
      <c r="AU49" t="s">
        <v>346</v>
      </c>
      <c r="AX49">
        <v>55.716494287455397</v>
      </c>
      <c r="AY49">
        <v>12.573319987813999</v>
      </c>
      <c r="AZ49" t="s">
        <v>62</v>
      </c>
      <c r="BA49">
        <v>1084</v>
      </c>
      <c r="BB49" t="s">
        <v>63</v>
      </c>
    </row>
    <row r="50" spans="1:54" x14ac:dyDescent="0.25">
      <c r="A50" s="1">
        <v>45200</v>
      </c>
      <c r="B50">
        <v>101045</v>
      </c>
      <c r="C50" t="s">
        <v>46587</v>
      </c>
      <c r="D50">
        <v>2100</v>
      </c>
      <c r="E50" t="s">
        <v>54516</v>
      </c>
      <c r="F50" t="s">
        <v>46588</v>
      </c>
      <c r="G50">
        <v>64942212</v>
      </c>
      <c r="H50">
        <v>1003251624</v>
      </c>
      <c r="I50" t="s">
        <v>347</v>
      </c>
      <c r="J50" t="s">
        <v>348</v>
      </c>
      <c r="K50" t="s">
        <v>349</v>
      </c>
      <c r="L50" t="s">
        <v>44487</v>
      </c>
      <c r="M50">
        <v>524</v>
      </c>
      <c r="N50">
        <v>7</v>
      </c>
      <c r="R50" s="1">
        <v>44672</v>
      </c>
      <c r="S50" t="s">
        <v>56</v>
      </c>
      <c r="T50">
        <v>101</v>
      </c>
      <c r="U50" t="s">
        <v>46544</v>
      </c>
      <c r="W50">
        <v>2</v>
      </c>
      <c r="X50" t="s">
        <v>57</v>
      </c>
      <c r="Y50">
        <v>1</v>
      </c>
      <c r="Z50" t="s">
        <v>46545</v>
      </c>
      <c r="AA50">
        <v>9</v>
      </c>
      <c r="AB50">
        <v>193208</v>
      </c>
      <c r="AC50">
        <v>121</v>
      </c>
      <c r="AD50" t="s">
        <v>70</v>
      </c>
      <c r="AE50">
        <v>1012</v>
      </c>
      <c r="AF50" t="s">
        <v>71</v>
      </c>
      <c r="AG50">
        <v>1</v>
      </c>
      <c r="AH50" t="s">
        <v>44482</v>
      </c>
      <c r="AI50">
        <v>21</v>
      </c>
      <c r="AJ50" t="s">
        <v>52613</v>
      </c>
      <c r="AK50">
        <v>101</v>
      </c>
      <c r="AL50" t="s">
        <v>46544</v>
      </c>
      <c r="AQ50" t="s">
        <v>350</v>
      </c>
      <c r="AR50" t="s">
        <v>351</v>
      </c>
      <c r="AS50">
        <v>0</v>
      </c>
      <c r="AT50" t="s">
        <v>61</v>
      </c>
      <c r="AU50" t="s">
        <v>44488</v>
      </c>
      <c r="AX50">
        <v>55.705360919999997</v>
      </c>
      <c r="AY50">
        <v>12.558151799999999</v>
      </c>
      <c r="AZ50" t="s">
        <v>62</v>
      </c>
      <c r="BA50">
        <v>1084</v>
      </c>
      <c r="BB50" t="s">
        <v>63</v>
      </c>
    </row>
    <row r="51" spans="1:54" x14ac:dyDescent="0.25">
      <c r="A51" s="1">
        <v>45200</v>
      </c>
      <c r="B51">
        <v>101046</v>
      </c>
      <c r="C51" t="s">
        <v>352</v>
      </c>
      <c r="D51">
        <v>2100</v>
      </c>
      <c r="E51" t="s">
        <v>54516</v>
      </c>
      <c r="F51" t="s">
        <v>353</v>
      </c>
      <c r="I51" t="s">
        <v>354</v>
      </c>
      <c r="K51" t="s">
        <v>355</v>
      </c>
      <c r="L51" t="s">
        <v>356</v>
      </c>
      <c r="M51">
        <v>452</v>
      </c>
      <c r="R51" s="1">
        <v>40162</v>
      </c>
      <c r="S51" t="s">
        <v>80</v>
      </c>
      <c r="T51">
        <v>101</v>
      </c>
      <c r="U51" t="s">
        <v>46544</v>
      </c>
      <c r="V51" s="1">
        <v>30103</v>
      </c>
      <c r="W51">
        <v>2</v>
      </c>
      <c r="X51" t="s">
        <v>57</v>
      </c>
      <c r="Y51">
        <v>1</v>
      </c>
      <c r="Z51" t="s">
        <v>46545</v>
      </c>
      <c r="AA51">
        <v>10</v>
      </c>
      <c r="AB51">
        <v>191204</v>
      </c>
      <c r="AC51">
        <v>121</v>
      </c>
      <c r="AD51" t="s">
        <v>70</v>
      </c>
      <c r="AE51">
        <v>1012</v>
      </c>
      <c r="AF51" t="s">
        <v>71</v>
      </c>
      <c r="AG51">
        <v>3</v>
      </c>
      <c r="AH51" t="s">
        <v>81</v>
      </c>
      <c r="AI51">
        <v>21</v>
      </c>
      <c r="AJ51" t="s">
        <v>52613</v>
      </c>
      <c r="AK51">
        <v>101</v>
      </c>
      <c r="AL51" t="s">
        <v>46544</v>
      </c>
      <c r="AS51">
        <v>0</v>
      </c>
      <c r="AT51" t="s">
        <v>61</v>
      </c>
      <c r="AU51" t="s">
        <v>346</v>
      </c>
      <c r="AX51">
        <v>55.716494287455397</v>
      </c>
      <c r="AY51">
        <v>12.573319987813999</v>
      </c>
      <c r="AZ51" t="s">
        <v>62</v>
      </c>
      <c r="BA51">
        <v>1084</v>
      </c>
      <c r="BB51" t="s">
        <v>63</v>
      </c>
    </row>
    <row r="52" spans="1:54" x14ac:dyDescent="0.25">
      <c r="A52" s="1">
        <v>45200</v>
      </c>
      <c r="B52">
        <v>101047</v>
      </c>
      <c r="C52" t="s">
        <v>357</v>
      </c>
      <c r="D52">
        <v>1422</v>
      </c>
      <c r="E52" t="s">
        <v>46546</v>
      </c>
      <c r="F52" t="s">
        <v>358</v>
      </c>
      <c r="G52">
        <v>64942212</v>
      </c>
      <c r="H52">
        <v>1003254751</v>
      </c>
      <c r="I52" t="s">
        <v>359</v>
      </c>
      <c r="J52" t="s">
        <v>360</v>
      </c>
      <c r="K52" t="s">
        <v>361</v>
      </c>
      <c r="L52" t="s">
        <v>362</v>
      </c>
      <c r="M52">
        <v>5612</v>
      </c>
      <c r="N52">
        <v>45</v>
      </c>
      <c r="R52" s="1">
        <v>44887</v>
      </c>
      <c r="S52" t="s">
        <v>56</v>
      </c>
      <c r="T52">
        <v>101</v>
      </c>
      <c r="U52" t="s">
        <v>46544</v>
      </c>
      <c r="W52">
        <v>2</v>
      </c>
      <c r="X52" t="s">
        <v>57</v>
      </c>
      <c r="Y52">
        <v>1</v>
      </c>
      <c r="Z52" t="s">
        <v>46545</v>
      </c>
      <c r="AA52">
        <v>9</v>
      </c>
      <c r="AC52">
        <v>121</v>
      </c>
      <c r="AD52" t="s">
        <v>70</v>
      </c>
      <c r="AE52">
        <v>1012</v>
      </c>
      <c r="AF52" t="s">
        <v>71</v>
      </c>
      <c r="AG52">
        <v>1</v>
      </c>
      <c r="AH52" t="s">
        <v>44482</v>
      </c>
      <c r="AI52">
        <v>21</v>
      </c>
      <c r="AJ52" t="s">
        <v>52613</v>
      </c>
      <c r="AK52">
        <v>101</v>
      </c>
      <c r="AL52" t="s">
        <v>46544</v>
      </c>
      <c r="AQ52" t="s">
        <v>363</v>
      </c>
      <c r="AR52" t="s">
        <v>364</v>
      </c>
      <c r="AS52">
        <v>0</v>
      </c>
      <c r="AT52" t="s">
        <v>61</v>
      </c>
      <c r="AU52" t="s">
        <v>365</v>
      </c>
      <c r="AX52">
        <v>55.674294940000003</v>
      </c>
      <c r="AY52">
        <v>12.59637463</v>
      </c>
      <c r="AZ52" t="s">
        <v>62</v>
      </c>
      <c r="BA52">
        <v>1084</v>
      </c>
      <c r="BB52" t="s">
        <v>63</v>
      </c>
    </row>
    <row r="53" spans="1:54" x14ac:dyDescent="0.25">
      <c r="A53" s="1">
        <v>45200</v>
      </c>
      <c r="B53">
        <v>101048</v>
      </c>
      <c r="C53" t="s">
        <v>366</v>
      </c>
      <c r="D53">
        <v>2300</v>
      </c>
      <c r="E53" t="s">
        <v>46589</v>
      </c>
      <c r="F53" t="s">
        <v>367</v>
      </c>
      <c r="I53" t="s">
        <v>368</v>
      </c>
      <c r="K53" t="s">
        <v>369</v>
      </c>
      <c r="L53" t="s">
        <v>44489</v>
      </c>
      <c r="M53">
        <v>112</v>
      </c>
      <c r="N53">
        <v>49</v>
      </c>
      <c r="R53" s="1">
        <v>40162</v>
      </c>
      <c r="S53" t="s">
        <v>80</v>
      </c>
      <c r="T53">
        <v>101</v>
      </c>
      <c r="U53" t="s">
        <v>46544</v>
      </c>
      <c r="V53" s="1">
        <v>33390</v>
      </c>
      <c r="W53">
        <v>2</v>
      </c>
      <c r="X53" t="s">
        <v>57</v>
      </c>
      <c r="Y53">
        <v>1</v>
      </c>
      <c r="Z53" t="s">
        <v>46545</v>
      </c>
      <c r="AA53">
        <v>10</v>
      </c>
      <c r="AB53">
        <v>191008</v>
      </c>
      <c r="AC53">
        <v>121</v>
      </c>
      <c r="AD53" t="s">
        <v>70</v>
      </c>
      <c r="AE53">
        <v>1012</v>
      </c>
      <c r="AF53" t="s">
        <v>71</v>
      </c>
      <c r="AG53">
        <v>3</v>
      </c>
      <c r="AH53" t="s">
        <v>81</v>
      </c>
      <c r="AI53">
        <v>21</v>
      </c>
      <c r="AJ53" t="s">
        <v>52613</v>
      </c>
      <c r="AK53">
        <v>101</v>
      </c>
      <c r="AL53" t="s">
        <v>46544</v>
      </c>
      <c r="AS53">
        <v>0</v>
      </c>
      <c r="AT53" t="s">
        <v>61</v>
      </c>
      <c r="AU53" t="s">
        <v>44490</v>
      </c>
      <c r="AX53">
        <v>55.662499248669697</v>
      </c>
      <c r="AY53">
        <v>12.5943816619528</v>
      </c>
      <c r="AZ53" t="s">
        <v>62</v>
      </c>
      <c r="BA53">
        <v>1084</v>
      </c>
      <c r="BB53" t="s">
        <v>63</v>
      </c>
    </row>
    <row r="54" spans="1:54" x14ac:dyDescent="0.25">
      <c r="A54" s="1">
        <v>45200</v>
      </c>
      <c r="B54">
        <v>101049</v>
      </c>
      <c r="C54" t="s">
        <v>370</v>
      </c>
      <c r="D54">
        <v>2300</v>
      </c>
      <c r="E54" t="s">
        <v>46589</v>
      </c>
      <c r="F54" t="s">
        <v>371</v>
      </c>
      <c r="G54">
        <v>64942212</v>
      </c>
      <c r="H54">
        <v>1003255308</v>
      </c>
      <c r="I54" t="s">
        <v>46590</v>
      </c>
      <c r="J54" t="s">
        <v>372</v>
      </c>
      <c r="K54" t="s">
        <v>373</v>
      </c>
      <c r="L54" t="s">
        <v>374</v>
      </c>
      <c r="M54">
        <v>5798</v>
      </c>
      <c r="N54">
        <v>16</v>
      </c>
      <c r="R54" s="1">
        <v>44634</v>
      </c>
      <c r="S54" t="s">
        <v>56</v>
      </c>
      <c r="T54">
        <v>101</v>
      </c>
      <c r="U54" t="s">
        <v>46544</v>
      </c>
      <c r="W54">
        <v>2</v>
      </c>
      <c r="X54" t="s">
        <v>57</v>
      </c>
      <c r="Y54">
        <v>1</v>
      </c>
      <c r="Z54" t="s">
        <v>46545</v>
      </c>
      <c r="AA54">
        <v>10</v>
      </c>
      <c r="AB54">
        <v>196808</v>
      </c>
      <c r="AC54">
        <v>121</v>
      </c>
      <c r="AD54" t="s">
        <v>70</v>
      </c>
      <c r="AE54">
        <v>1012</v>
      </c>
      <c r="AF54" t="s">
        <v>71</v>
      </c>
      <c r="AG54">
        <v>1</v>
      </c>
      <c r="AH54" t="s">
        <v>44482</v>
      </c>
      <c r="AI54">
        <v>21</v>
      </c>
      <c r="AJ54" t="s">
        <v>52613</v>
      </c>
      <c r="AK54">
        <v>101</v>
      </c>
      <c r="AL54" t="s">
        <v>46544</v>
      </c>
      <c r="AQ54" t="s">
        <v>375</v>
      </c>
      <c r="AR54" t="s">
        <v>376</v>
      </c>
      <c r="AS54">
        <v>0</v>
      </c>
      <c r="AT54" t="s">
        <v>61</v>
      </c>
      <c r="AU54" t="s">
        <v>377</v>
      </c>
      <c r="AX54">
        <v>55.648553630000002</v>
      </c>
      <c r="AY54">
        <v>12.595432499999999</v>
      </c>
      <c r="AZ54" t="s">
        <v>62</v>
      </c>
      <c r="BA54">
        <v>1084</v>
      </c>
      <c r="BB54" t="s">
        <v>63</v>
      </c>
    </row>
    <row r="55" spans="1:54" x14ac:dyDescent="0.25">
      <c r="A55" s="1">
        <v>45200</v>
      </c>
      <c r="B55">
        <v>101050</v>
      </c>
      <c r="C55" t="s">
        <v>378</v>
      </c>
      <c r="D55">
        <v>2300</v>
      </c>
      <c r="E55" t="s">
        <v>46589</v>
      </c>
      <c r="F55" t="s">
        <v>52624</v>
      </c>
      <c r="G55">
        <v>64942212</v>
      </c>
      <c r="H55">
        <v>1003254064</v>
      </c>
      <c r="I55" t="s">
        <v>379</v>
      </c>
      <c r="J55" t="s">
        <v>380</v>
      </c>
      <c r="K55" t="s">
        <v>381</v>
      </c>
      <c r="L55" t="s">
        <v>44491</v>
      </c>
      <c r="M55">
        <v>4456</v>
      </c>
      <c r="N55">
        <v>20</v>
      </c>
      <c r="R55" s="1">
        <v>45009</v>
      </c>
      <c r="S55" t="s">
        <v>56</v>
      </c>
      <c r="T55">
        <v>101</v>
      </c>
      <c r="U55" t="s">
        <v>46544</v>
      </c>
      <c r="W55">
        <v>2</v>
      </c>
      <c r="X55" t="s">
        <v>57</v>
      </c>
      <c r="Y55">
        <v>1</v>
      </c>
      <c r="Z55" t="s">
        <v>46545</v>
      </c>
      <c r="AA55">
        <v>9</v>
      </c>
      <c r="AB55">
        <v>197410</v>
      </c>
      <c r="AC55">
        <v>121</v>
      </c>
      <c r="AD55" t="s">
        <v>70</v>
      </c>
      <c r="AE55">
        <v>1012</v>
      </c>
      <c r="AF55" t="s">
        <v>71</v>
      </c>
      <c r="AG55">
        <v>1</v>
      </c>
      <c r="AH55" t="s">
        <v>44482</v>
      </c>
      <c r="AI55">
        <v>21</v>
      </c>
      <c r="AJ55" t="s">
        <v>52613</v>
      </c>
      <c r="AK55">
        <v>101</v>
      </c>
      <c r="AL55" t="s">
        <v>46544</v>
      </c>
      <c r="AQ55" t="s">
        <v>382</v>
      </c>
      <c r="AR55" t="s">
        <v>383</v>
      </c>
      <c r="AS55">
        <v>0</v>
      </c>
      <c r="AT55" t="s">
        <v>61</v>
      </c>
      <c r="AU55" t="s">
        <v>44492</v>
      </c>
      <c r="AX55">
        <v>55.663109239999997</v>
      </c>
      <c r="AY55">
        <v>12.60884242</v>
      </c>
      <c r="AZ55" t="s">
        <v>62</v>
      </c>
      <c r="BA55">
        <v>1084</v>
      </c>
      <c r="BB55" t="s">
        <v>63</v>
      </c>
    </row>
    <row r="56" spans="1:54" x14ac:dyDescent="0.25">
      <c r="A56" s="1">
        <v>45200</v>
      </c>
      <c r="B56">
        <v>101051</v>
      </c>
      <c r="C56" t="s">
        <v>384</v>
      </c>
      <c r="D56">
        <v>2300</v>
      </c>
      <c r="E56" t="s">
        <v>46589</v>
      </c>
      <c r="F56" t="s">
        <v>385</v>
      </c>
      <c r="G56">
        <v>64942212</v>
      </c>
      <c r="H56">
        <v>1003252693</v>
      </c>
      <c r="I56" t="s">
        <v>386</v>
      </c>
      <c r="J56" t="s">
        <v>387</v>
      </c>
      <c r="K56" t="s">
        <v>388</v>
      </c>
      <c r="L56" t="s">
        <v>389</v>
      </c>
      <c r="M56">
        <v>2176</v>
      </c>
      <c r="N56">
        <v>9</v>
      </c>
      <c r="R56" s="1">
        <v>44634</v>
      </c>
      <c r="S56" t="s">
        <v>56</v>
      </c>
      <c r="T56">
        <v>101</v>
      </c>
      <c r="U56" t="s">
        <v>46544</v>
      </c>
      <c r="W56">
        <v>2</v>
      </c>
      <c r="X56" t="s">
        <v>57</v>
      </c>
      <c r="Y56">
        <v>1</v>
      </c>
      <c r="Z56" t="s">
        <v>46545</v>
      </c>
      <c r="AA56">
        <v>6</v>
      </c>
      <c r="AB56">
        <v>194810</v>
      </c>
      <c r="AC56">
        <v>121</v>
      </c>
      <c r="AD56" t="s">
        <v>70</v>
      </c>
      <c r="AE56">
        <v>1012</v>
      </c>
      <c r="AF56" t="s">
        <v>71</v>
      </c>
      <c r="AG56">
        <v>1</v>
      </c>
      <c r="AH56" t="s">
        <v>44482</v>
      </c>
      <c r="AI56">
        <v>21</v>
      </c>
      <c r="AJ56" t="s">
        <v>52613</v>
      </c>
      <c r="AK56">
        <v>101</v>
      </c>
      <c r="AL56" t="s">
        <v>46544</v>
      </c>
      <c r="AQ56" t="s">
        <v>390</v>
      </c>
      <c r="AR56" t="s">
        <v>391</v>
      </c>
      <c r="AS56">
        <v>0</v>
      </c>
      <c r="AT56" t="s">
        <v>61</v>
      </c>
      <c r="AU56" t="s">
        <v>392</v>
      </c>
      <c r="AX56">
        <v>55.647254599999997</v>
      </c>
      <c r="AY56">
        <v>12.61669644</v>
      </c>
      <c r="AZ56" t="s">
        <v>62</v>
      </c>
      <c r="BA56">
        <v>1084</v>
      </c>
      <c r="BB56" t="s">
        <v>63</v>
      </c>
    </row>
    <row r="57" spans="1:54" x14ac:dyDescent="0.25">
      <c r="A57" s="1">
        <v>45200</v>
      </c>
      <c r="B57">
        <v>101052</v>
      </c>
      <c r="C57" t="s">
        <v>46591</v>
      </c>
      <c r="D57">
        <v>2300</v>
      </c>
      <c r="E57" t="s">
        <v>46589</v>
      </c>
      <c r="F57" t="s">
        <v>46592</v>
      </c>
      <c r="G57">
        <v>64942212</v>
      </c>
      <c r="H57">
        <v>1003252826</v>
      </c>
      <c r="I57" t="s">
        <v>393</v>
      </c>
      <c r="J57" t="s">
        <v>394</v>
      </c>
      <c r="K57" t="s">
        <v>395</v>
      </c>
      <c r="L57" t="s">
        <v>46593</v>
      </c>
      <c r="M57">
        <v>2344</v>
      </c>
      <c r="N57">
        <v>1</v>
      </c>
      <c r="R57" s="1">
        <v>44634</v>
      </c>
      <c r="S57" t="s">
        <v>56</v>
      </c>
      <c r="T57">
        <v>101</v>
      </c>
      <c r="U57" t="s">
        <v>46544</v>
      </c>
      <c r="W57">
        <v>2</v>
      </c>
      <c r="X57" t="s">
        <v>57</v>
      </c>
      <c r="Y57">
        <v>1</v>
      </c>
      <c r="Z57" t="s">
        <v>46545</v>
      </c>
      <c r="AA57">
        <v>9</v>
      </c>
      <c r="AB57">
        <v>193008</v>
      </c>
      <c r="AC57">
        <v>121</v>
      </c>
      <c r="AD57" t="s">
        <v>70</v>
      </c>
      <c r="AE57">
        <v>1012</v>
      </c>
      <c r="AF57" t="s">
        <v>71</v>
      </c>
      <c r="AG57">
        <v>1</v>
      </c>
      <c r="AH57" t="s">
        <v>44482</v>
      </c>
      <c r="AI57">
        <v>21</v>
      </c>
      <c r="AJ57" t="s">
        <v>52613</v>
      </c>
      <c r="AK57">
        <v>101</v>
      </c>
      <c r="AL57" t="s">
        <v>46544</v>
      </c>
      <c r="AQ57" t="s">
        <v>396</v>
      </c>
      <c r="AR57" t="s">
        <v>397</v>
      </c>
      <c r="AS57">
        <v>0</v>
      </c>
      <c r="AT57" t="s">
        <v>61</v>
      </c>
      <c r="AU57" t="s">
        <v>46594</v>
      </c>
      <c r="AX57">
        <v>55.646745690000003</v>
      </c>
      <c r="AY57">
        <v>12.60382218</v>
      </c>
      <c r="AZ57" t="s">
        <v>62</v>
      </c>
      <c r="BA57">
        <v>1084</v>
      </c>
      <c r="BB57" t="s">
        <v>63</v>
      </c>
    </row>
    <row r="58" spans="1:54" x14ac:dyDescent="0.25">
      <c r="A58" s="1">
        <v>45200</v>
      </c>
      <c r="B58">
        <v>101053</v>
      </c>
      <c r="C58" t="s">
        <v>398</v>
      </c>
      <c r="D58">
        <v>2300</v>
      </c>
      <c r="E58" t="s">
        <v>46589</v>
      </c>
      <c r="F58" t="s">
        <v>399</v>
      </c>
      <c r="G58">
        <v>64942212</v>
      </c>
      <c r="H58">
        <v>1003255382</v>
      </c>
      <c r="I58" t="s">
        <v>400</v>
      </c>
      <c r="J58" t="s">
        <v>401</v>
      </c>
      <c r="K58" t="s">
        <v>402</v>
      </c>
      <c r="L58" t="s">
        <v>403</v>
      </c>
      <c r="M58">
        <v>6196</v>
      </c>
      <c r="N58">
        <v>50</v>
      </c>
      <c r="R58" s="1">
        <v>44685</v>
      </c>
      <c r="S58" t="s">
        <v>56</v>
      </c>
      <c r="T58">
        <v>101</v>
      </c>
      <c r="U58" t="s">
        <v>46544</v>
      </c>
      <c r="W58">
        <v>2</v>
      </c>
      <c r="X58" t="s">
        <v>57</v>
      </c>
      <c r="Y58">
        <v>1</v>
      </c>
      <c r="Z58" t="s">
        <v>46545</v>
      </c>
      <c r="AA58">
        <v>9</v>
      </c>
      <c r="AB58">
        <v>193808</v>
      </c>
      <c r="AC58">
        <v>121</v>
      </c>
      <c r="AD58" t="s">
        <v>70</v>
      </c>
      <c r="AE58">
        <v>1012</v>
      </c>
      <c r="AF58" t="s">
        <v>71</v>
      </c>
      <c r="AG58">
        <v>1</v>
      </c>
      <c r="AH58" t="s">
        <v>44482</v>
      </c>
      <c r="AI58">
        <v>21</v>
      </c>
      <c r="AJ58" t="s">
        <v>52613</v>
      </c>
      <c r="AK58">
        <v>101</v>
      </c>
      <c r="AL58" t="s">
        <v>46544</v>
      </c>
      <c r="AQ58" t="s">
        <v>404</v>
      </c>
      <c r="AR58" t="s">
        <v>405</v>
      </c>
      <c r="AS58">
        <v>0</v>
      </c>
      <c r="AT58" t="s">
        <v>61</v>
      </c>
      <c r="AU58" t="s">
        <v>406</v>
      </c>
      <c r="AX58">
        <v>55.653231349999999</v>
      </c>
      <c r="AY58">
        <v>12.62801932</v>
      </c>
      <c r="AZ58" t="s">
        <v>62</v>
      </c>
      <c r="BA58">
        <v>1084</v>
      </c>
      <c r="BB58" t="s">
        <v>63</v>
      </c>
    </row>
    <row r="59" spans="1:54" x14ac:dyDescent="0.25">
      <c r="A59" s="1">
        <v>45200</v>
      </c>
      <c r="B59">
        <v>101054</v>
      </c>
      <c r="C59" t="s">
        <v>407</v>
      </c>
      <c r="D59">
        <v>2300</v>
      </c>
      <c r="E59" t="s">
        <v>46589</v>
      </c>
      <c r="F59" t="s">
        <v>408</v>
      </c>
      <c r="I59" t="s">
        <v>46595</v>
      </c>
      <c r="K59" t="s">
        <v>409</v>
      </c>
      <c r="L59" t="s">
        <v>410</v>
      </c>
      <c r="M59">
        <v>7120</v>
      </c>
      <c r="R59" s="1">
        <v>40162</v>
      </c>
      <c r="S59" t="s">
        <v>80</v>
      </c>
      <c r="T59">
        <v>101</v>
      </c>
      <c r="U59" t="s">
        <v>46544</v>
      </c>
      <c r="V59" s="1">
        <v>33390</v>
      </c>
      <c r="W59">
        <v>2</v>
      </c>
      <c r="X59" t="s">
        <v>57</v>
      </c>
      <c r="Y59">
        <v>1</v>
      </c>
      <c r="Z59" t="s">
        <v>46545</v>
      </c>
      <c r="AA59">
        <v>10</v>
      </c>
      <c r="AB59">
        <v>191809</v>
      </c>
      <c r="AC59">
        <v>121</v>
      </c>
      <c r="AD59" t="s">
        <v>70</v>
      </c>
      <c r="AE59">
        <v>1012</v>
      </c>
      <c r="AF59" t="s">
        <v>71</v>
      </c>
      <c r="AG59">
        <v>3</v>
      </c>
      <c r="AH59" t="s">
        <v>81</v>
      </c>
      <c r="AI59">
        <v>21</v>
      </c>
      <c r="AJ59" t="s">
        <v>52613</v>
      </c>
      <c r="AK59">
        <v>101</v>
      </c>
      <c r="AL59" t="s">
        <v>46544</v>
      </c>
      <c r="AS59">
        <v>0</v>
      </c>
      <c r="AT59" t="s">
        <v>61</v>
      </c>
      <c r="AU59" t="s">
        <v>411</v>
      </c>
      <c r="AX59">
        <v>55.662116959338803</v>
      </c>
      <c r="AY59">
        <v>12.596477457471</v>
      </c>
      <c r="AZ59" t="s">
        <v>62</v>
      </c>
      <c r="BA59">
        <v>1084</v>
      </c>
      <c r="BB59" t="s">
        <v>63</v>
      </c>
    </row>
    <row r="60" spans="1:54" x14ac:dyDescent="0.25">
      <c r="A60" s="1">
        <v>45200</v>
      </c>
      <c r="B60">
        <v>101055</v>
      </c>
      <c r="C60" t="s">
        <v>46596</v>
      </c>
      <c r="D60">
        <v>2300</v>
      </c>
      <c r="E60" t="s">
        <v>46589</v>
      </c>
      <c r="F60" t="s">
        <v>46597</v>
      </c>
      <c r="G60">
        <v>64942212</v>
      </c>
      <c r="H60">
        <v>1003255655</v>
      </c>
      <c r="I60" t="s">
        <v>412</v>
      </c>
      <c r="J60" t="s">
        <v>413</v>
      </c>
      <c r="K60" t="s">
        <v>414</v>
      </c>
      <c r="L60" t="s">
        <v>415</v>
      </c>
      <c r="M60">
        <v>6640</v>
      </c>
      <c r="N60">
        <v>5</v>
      </c>
      <c r="R60" s="1">
        <v>44636</v>
      </c>
      <c r="S60" t="s">
        <v>56</v>
      </c>
      <c r="T60">
        <v>101</v>
      </c>
      <c r="U60" t="s">
        <v>46544</v>
      </c>
      <c r="W60">
        <v>2</v>
      </c>
      <c r="X60" t="s">
        <v>57</v>
      </c>
      <c r="Y60">
        <v>1</v>
      </c>
      <c r="Z60" t="s">
        <v>46545</v>
      </c>
      <c r="AA60">
        <v>6</v>
      </c>
      <c r="AB60">
        <v>191304</v>
      </c>
      <c r="AC60">
        <v>121</v>
      </c>
      <c r="AD60" t="s">
        <v>70</v>
      </c>
      <c r="AE60">
        <v>1012</v>
      </c>
      <c r="AF60" t="s">
        <v>71</v>
      </c>
      <c r="AG60">
        <v>1</v>
      </c>
      <c r="AH60" t="s">
        <v>44482</v>
      </c>
      <c r="AI60">
        <v>21</v>
      </c>
      <c r="AJ60" t="s">
        <v>52613</v>
      </c>
      <c r="AK60">
        <v>101</v>
      </c>
      <c r="AL60" t="s">
        <v>46544</v>
      </c>
      <c r="AQ60" t="s">
        <v>416</v>
      </c>
      <c r="AR60" t="s">
        <v>417</v>
      </c>
      <c r="AS60">
        <v>0</v>
      </c>
      <c r="AT60" t="s">
        <v>61</v>
      </c>
      <c r="AU60" t="s">
        <v>418</v>
      </c>
      <c r="AX60">
        <v>55.651449499999998</v>
      </c>
      <c r="AY60">
        <v>12.61384722</v>
      </c>
      <c r="AZ60" t="s">
        <v>62</v>
      </c>
      <c r="BA60">
        <v>1084</v>
      </c>
      <c r="BB60" t="s">
        <v>63</v>
      </c>
    </row>
    <row r="61" spans="1:54" x14ac:dyDescent="0.25">
      <c r="A61" s="1">
        <v>45200</v>
      </c>
      <c r="B61">
        <v>101056</v>
      </c>
      <c r="C61" t="s">
        <v>419</v>
      </c>
      <c r="D61">
        <v>2300</v>
      </c>
      <c r="E61" t="s">
        <v>46589</v>
      </c>
      <c r="F61" t="s">
        <v>420</v>
      </c>
      <c r="G61">
        <v>64942212</v>
      </c>
      <c r="H61">
        <v>1003256663</v>
      </c>
      <c r="I61" t="s">
        <v>421</v>
      </c>
      <c r="J61" t="s">
        <v>422</v>
      </c>
      <c r="K61" t="s">
        <v>423</v>
      </c>
      <c r="L61" t="s">
        <v>424</v>
      </c>
      <c r="M61">
        <v>8404</v>
      </c>
      <c r="N61">
        <v>2</v>
      </c>
      <c r="R61" s="1">
        <v>40938</v>
      </c>
      <c r="S61" t="s">
        <v>56</v>
      </c>
      <c r="T61">
        <v>101</v>
      </c>
      <c r="U61" t="s">
        <v>46544</v>
      </c>
      <c r="V61" s="1">
        <v>39630</v>
      </c>
      <c r="W61">
        <v>2</v>
      </c>
      <c r="X61" t="s">
        <v>57</v>
      </c>
      <c r="Y61">
        <v>1</v>
      </c>
      <c r="Z61" t="s">
        <v>46545</v>
      </c>
      <c r="AA61">
        <v>9</v>
      </c>
      <c r="AB61">
        <v>191809</v>
      </c>
      <c r="AC61">
        <v>121</v>
      </c>
      <c r="AD61" t="s">
        <v>70</v>
      </c>
      <c r="AE61">
        <v>1012</v>
      </c>
      <c r="AF61" t="s">
        <v>71</v>
      </c>
      <c r="AG61">
        <v>3</v>
      </c>
      <c r="AH61" t="s">
        <v>81</v>
      </c>
      <c r="AI61">
        <v>21</v>
      </c>
      <c r="AJ61" t="s">
        <v>52613</v>
      </c>
      <c r="AK61">
        <v>101</v>
      </c>
      <c r="AL61" t="s">
        <v>46544</v>
      </c>
      <c r="AM61">
        <v>2</v>
      </c>
      <c r="AN61" t="s">
        <v>119</v>
      </c>
      <c r="AO61">
        <v>101058</v>
      </c>
      <c r="AQ61" t="s">
        <v>425</v>
      </c>
      <c r="AR61" t="s">
        <v>426</v>
      </c>
      <c r="AS61">
        <v>0</v>
      </c>
      <c r="AT61" t="s">
        <v>61</v>
      </c>
      <c r="AU61" t="s">
        <v>427</v>
      </c>
      <c r="AZ61" t="s">
        <v>62</v>
      </c>
      <c r="BA61">
        <v>1084</v>
      </c>
      <c r="BB61" t="s">
        <v>63</v>
      </c>
    </row>
    <row r="62" spans="1:54" x14ac:dyDescent="0.25">
      <c r="A62" s="1">
        <v>45200</v>
      </c>
      <c r="B62">
        <v>101057</v>
      </c>
      <c r="C62" t="s">
        <v>54521</v>
      </c>
      <c r="D62">
        <v>2300</v>
      </c>
      <c r="E62" t="s">
        <v>46589</v>
      </c>
      <c r="F62" t="s">
        <v>54522</v>
      </c>
      <c r="I62" t="s">
        <v>428</v>
      </c>
      <c r="K62" t="s">
        <v>429</v>
      </c>
      <c r="L62" t="s">
        <v>54523</v>
      </c>
      <c r="M62">
        <v>8544</v>
      </c>
      <c r="N62">
        <v>6</v>
      </c>
      <c r="R62" s="1">
        <v>40162</v>
      </c>
      <c r="S62" t="s">
        <v>80</v>
      </c>
      <c r="T62">
        <v>101</v>
      </c>
      <c r="U62" t="s">
        <v>46544</v>
      </c>
      <c r="V62" s="1">
        <v>31199</v>
      </c>
      <c r="W62">
        <v>2</v>
      </c>
      <c r="X62" t="s">
        <v>57</v>
      </c>
      <c r="Y62">
        <v>1</v>
      </c>
      <c r="Z62" t="s">
        <v>46545</v>
      </c>
      <c r="AA62">
        <v>10</v>
      </c>
      <c r="AC62">
        <v>121</v>
      </c>
      <c r="AD62" t="s">
        <v>70</v>
      </c>
      <c r="AE62">
        <v>1012</v>
      </c>
      <c r="AF62" t="s">
        <v>71</v>
      </c>
      <c r="AG62">
        <v>3</v>
      </c>
      <c r="AH62" t="s">
        <v>81</v>
      </c>
      <c r="AI62">
        <v>21</v>
      </c>
      <c r="AJ62" t="s">
        <v>52613</v>
      </c>
      <c r="AK62">
        <v>101</v>
      </c>
      <c r="AL62" t="s">
        <v>46544</v>
      </c>
      <c r="AS62">
        <v>0</v>
      </c>
      <c r="AT62" t="s">
        <v>61</v>
      </c>
      <c r="AU62" t="s">
        <v>54524</v>
      </c>
      <c r="AX62">
        <v>55.6579498250887</v>
      </c>
      <c r="AY62">
        <v>12.6093587599513</v>
      </c>
      <c r="AZ62" t="s">
        <v>62</v>
      </c>
      <c r="BA62">
        <v>1084</v>
      </c>
      <c r="BB62" t="s">
        <v>63</v>
      </c>
    </row>
    <row r="63" spans="1:54" x14ac:dyDescent="0.25">
      <c r="A63" s="1">
        <v>45200</v>
      </c>
      <c r="B63">
        <v>101058</v>
      </c>
      <c r="C63" t="s">
        <v>430</v>
      </c>
      <c r="D63">
        <v>2300</v>
      </c>
      <c r="E63" t="s">
        <v>46589</v>
      </c>
      <c r="F63" t="s">
        <v>431</v>
      </c>
      <c r="G63">
        <v>64942212</v>
      </c>
      <c r="H63">
        <v>1003256730</v>
      </c>
      <c r="I63" t="s">
        <v>421</v>
      </c>
      <c r="J63" t="s">
        <v>432</v>
      </c>
      <c r="K63" t="s">
        <v>433</v>
      </c>
      <c r="L63" t="s">
        <v>54525</v>
      </c>
      <c r="M63">
        <v>8620</v>
      </c>
      <c r="N63">
        <v>14</v>
      </c>
      <c r="R63" s="1">
        <v>44866</v>
      </c>
      <c r="S63" t="s">
        <v>56</v>
      </c>
      <c r="T63">
        <v>101</v>
      </c>
      <c r="U63" t="s">
        <v>46544</v>
      </c>
      <c r="W63">
        <v>2</v>
      </c>
      <c r="X63" t="s">
        <v>57</v>
      </c>
      <c r="Y63">
        <v>1</v>
      </c>
      <c r="Z63" t="s">
        <v>46545</v>
      </c>
      <c r="AA63">
        <v>10</v>
      </c>
      <c r="AB63">
        <v>190608</v>
      </c>
      <c r="AC63">
        <v>121</v>
      </c>
      <c r="AD63" t="s">
        <v>70</v>
      </c>
      <c r="AE63">
        <v>1012</v>
      </c>
      <c r="AF63" t="s">
        <v>71</v>
      </c>
      <c r="AG63">
        <v>1</v>
      </c>
      <c r="AH63" t="s">
        <v>44482</v>
      </c>
      <c r="AI63">
        <v>21</v>
      </c>
      <c r="AJ63" t="s">
        <v>52613</v>
      </c>
      <c r="AK63">
        <v>101</v>
      </c>
      <c r="AL63" t="s">
        <v>46544</v>
      </c>
      <c r="AQ63" t="s">
        <v>434</v>
      </c>
      <c r="AR63" t="s">
        <v>435</v>
      </c>
      <c r="AS63">
        <v>0</v>
      </c>
      <c r="AT63" t="s">
        <v>61</v>
      </c>
      <c r="AU63" t="s">
        <v>54526</v>
      </c>
      <c r="AX63">
        <v>55.664994929999999</v>
      </c>
      <c r="AY63">
        <v>12.613406339999999</v>
      </c>
      <c r="AZ63" t="s">
        <v>62</v>
      </c>
      <c r="BA63">
        <v>1084</v>
      </c>
      <c r="BB63" t="s">
        <v>63</v>
      </c>
    </row>
    <row r="64" spans="1:54" x14ac:dyDescent="0.25">
      <c r="A64" s="1">
        <v>45200</v>
      </c>
      <c r="B64">
        <v>101059</v>
      </c>
      <c r="C64" t="s">
        <v>52625</v>
      </c>
      <c r="D64">
        <v>2300</v>
      </c>
      <c r="E64" t="s">
        <v>46589</v>
      </c>
      <c r="F64" t="s">
        <v>52626</v>
      </c>
      <c r="G64">
        <v>64942212</v>
      </c>
      <c r="H64">
        <v>1003251417</v>
      </c>
      <c r="I64" t="s">
        <v>436</v>
      </c>
      <c r="J64" t="s">
        <v>437</v>
      </c>
      <c r="K64" t="s">
        <v>438</v>
      </c>
      <c r="L64" t="s">
        <v>439</v>
      </c>
      <c r="M64">
        <v>232</v>
      </c>
      <c r="N64">
        <v>57</v>
      </c>
      <c r="R64" s="1">
        <v>44635</v>
      </c>
      <c r="S64" t="s">
        <v>56</v>
      </c>
      <c r="T64">
        <v>101</v>
      </c>
      <c r="U64" t="s">
        <v>46544</v>
      </c>
      <c r="W64">
        <v>2</v>
      </c>
      <c r="X64" t="s">
        <v>57</v>
      </c>
      <c r="Y64">
        <v>1</v>
      </c>
      <c r="Z64" t="s">
        <v>46545</v>
      </c>
      <c r="AA64">
        <v>9</v>
      </c>
      <c r="AB64">
        <v>197109</v>
      </c>
      <c r="AC64">
        <v>121</v>
      </c>
      <c r="AD64" t="s">
        <v>70</v>
      </c>
      <c r="AE64">
        <v>1012</v>
      </c>
      <c r="AF64" t="s">
        <v>71</v>
      </c>
      <c r="AG64">
        <v>1</v>
      </c>
      <c r="AH64" t="s">
        <v>44482</v>
      </c>
      <c r="AI64">
        <v>21</v>
      </c>
      <c r="AJ64" t="s">
        <v>52613</v>
      </c>
      <c r="AK64">
        <v>101</v>
      </c>
      <c r="AL64" t="s">
        <v>46544</v>
      </c>
      <c r="AQ64" t="s">
        <v>440</v>
      </c>
      <c r="AR64" t="s">
        <v>441</v>
      </c>
      <c r="AS64">
        <v>0</v>
      </c>
      <c r="AT64" t="s">
        <v>61</v>
      </c>
      <c r="AU64" t="s">
        <v>442</v>
      </c>
      <c r="AX64">
        <v>55.662916770000002</v>
      </c>
      <c r="AY64">
        <v>12.583325869999999</v>
      </c>
      <c r="AZ64" t="s">
        <v>62</v>
      </c>
      <c r="BA64">
        <v>1084</v>
      </c>
      <c r="BB64" t="s">
        <v>63</v>
      </c>
    </row>
    <row r="65" spans="1:54" x14ac:dyDescent="0.25">
      <c r="A65" s="1">
        <v>45200</v>
      </c>
      <c r="B65">
        <v>101060</v>
      </c>
      <c r="C65" t="s">
        <v>443</v>
      </c>
      <c r="D65">
        <v>2300</v>
      </c>
      <c r="E65" t="s">
        <v>46589</v>
      </c>
      <c r="F65" t="s">
        <v>444</v>
      </c>
      <c r="G65">
        <v>64942212</v>
      </c>
      <c r="H65">
        <v>1003251855</v>
      </c>
      <c r="I65" t="s">
        <v>445</v>
      </c>
      <c r="J65" t="s">
        <v>446</v>
      </c>
      <c r="K65" t="s">
        <v>447</v>
      </c>
      <c r="L65" t="s">
        <v>55706</v>
      </c>
      <c r="M65">
        <v>892</v>
      </c>
      <c r="N65">
        <v>25</v>
      </c>
      <c r="R65" s="1">
        <v>44911</v>
      </c>
      <c r="S65" t="s">
        <v>56</v>
      </c>
      <c r="T65">
        <v>101</v>
      </c>
      <c r="U65" t="s">
        <v>46544</v>
      </c>
      <c r="W65">
        <v>2</v>
      </c>
      <c r="X65" t="s">
        <v>57</v>
      </c>
      <c r="Y65">
        <v>1</v>
      </c>
      <c r="Z65" t="s">
        <v>46545</v>
      </c>
      <c r="AA65">
        <v>10</v>
      </c>
      <c r="AB65">
        <v>197308</v>
      </c>
      <c r="AC65">
        <v>121</v>
      </c>
      <c r="AD65" t="s">
        <v>70</v>
      </c>
      <c r="AE65">
        <v>1012</v>
      </c>
      <c r="AF65" t="s">
        <v>71</v>
      </c>
      <c r="AG65">
        <v>1</v>
      </c>
      <c r="AH65" t="s">
        <v>44482</v>
      </c>
      <c r="AI65">
        <v>21</v>
      </c>
      <c r="AJ65" t="s">
        <v>52613</v>
      </c>
      <c r="AK65">
        <v>101</v>
      </c>
      <c r="AL65" t="s">
        <v>46544</v>
      </c>
      <c r="AQ65" t="s">
        <v>448</v>
      </c>
      <c r="AR65" t="s">
        <v>449</v>
      </c>
      <c r="AS65">
        <v>0</v>
      </c>
      <c r="AT65" t="s">
        <v>61</v>
      </c>
      <c r="AU65" t="s">
        <v>55707</v>
      </c>
      <c r="AX65">
        <v>55.65535543</v>
      </c>
      <c r="AY65">
        <v>12.596598309999999</v>
      </c>
      <c r="AZ65" t="s">
        <v>62</v>
      </c>
      <c r="BA65">
        <v>1084</v>
      </c>
      <c r="BB65" t="s">
        <v>63</v>
      </c>
    </row>
    <row r="66" spans="1:54" x14ac:dyDescent="0.25">
      <c r="A66" s="1">
        <v>45200</v>
      </c>
      <c r="B66">
        <v>101061</v>
      </c>
      <c r="C66" t="s">
        <v>450</v>
      </c>
      <c r="D66">
        <v>1764</v>
      </c>
      <c r="E66" t="s">
        <v>46543</v>
      </c>
      <c r="F66" t="s">
        <v>451</v>
      </c>
      <c r="J66" t="s">
        <v>452</v>
      </c>
      <c r="K66" t="s">
        <v>452</v>
      </c>
      <c r="L66" t="s">
        <v>453</v>
      </c>
      <c r="M66">
        <v>96</v>
      </c>
      <c r="N66">
        <v>14</v>
      </c>
      <c r="R66" s="1">
        <v>40162</v>
      </c>
      <c r="S66" t="s">
        <v>80</v>
      </c>
      <c r="T66">
        <v>101</v>
      </c>
      <c r="U66" t="s">
        <v>46544</v>
      </c>
      <c r="V66" s="1">
        <v>38169</v>
      </c>
      <c r="W66">
        <v>2</v>
      </c>
      <c r="X66" t="s">
        <v>57</v>
      </c>
      <c r="Y66">
        <v>1</v>
      </c>
      <c r="Z66" t="s">
        <v>46545</v>
      </c>
      <c r="AA66">
        <v>10</v>
      </c>
      <c r="AB66">
        <v>192108</v>
      </c>
      <c r="AC66">
        <v>121</v>
      </c>
      <c r="AD66" t="s">
        <v>70</v>
      </c>
      <c r="AE66">
        <v>1012</v>
      </c>
      <c r="AF66" t="s">
        <v>71</v>
      </c>
      <c r="AG66">
        <v>3</v>
      </c>
      <c r="AH66" t="s">
        <v>81</v>
      </c>
      <c r="AI66">
        <v>21</v>
      </c>
      <c r="AJ66" t="s">
        <v>52613</v>
      </c>
      <c r="AK66">
        <v>101</v>
      </c>
      <c r="AL66" t="s">
        <v>46544</v>
      </c>
      <c r="AQ66" t="s">
        <v>454</v>
      </c>
      <c r="AR66" t="s">
        <v>455</v>
      </c>
      <c r="AS66">
        <v>0</v>
      </c>
      <c r="AT66" t="s">
        <v>61</v>
      </c>
      <c r="AU66" t="s">
        <v>456</v>
      </c>
      <c r="AX66">
        <v>55.665155237345502</v>
      </c>
      <c r="AY66">
        <v>12.5401325245794</v>
      </c>
      <c r="AZ66" t="s">
        <v>62</v>
      </c>
      <c r="BA66">
        <v>1084</v>
      </c>
      <c r="BB66" t="s">
        <v>63</v>
      </c>
    </row>
    <row r="67" spans="1:54" x14ac:dyDescent="0.25">
      <c r="A67" s="1">
        <v>45200</v>
      </c>
      <c r="B67">
        <v>101062</v>
      </c>
      <c r="C67" t="s">
        <v>46598</v>
      </c>
      <c r="D67">
        <v>2450</v>
      </c>
      <c r="E67" t="s">
        <v>46599</v>
      </c>
      <c r="F67" t="s">
        <v>46600</v>
      </c>
      <c r="G67">
        <v>64942212</v>
      </c>
      <c r="H67">
        <v>1003254349</v>
      </c>
      <c r="I67" t="s">
        <v>457</v>
      </c>
      <c r="J67" t="s">
        <v>458</v>
      </c>
      <c r="K67" t="s">
        <v>459</v>
      </c>
      <c r="L67" t="s">
        <v>460</v>
      </c>
      <c r="M67">
        <v>4944</v>
      </c>
      <c r="N67">
        <v>9</v>
      </c>
      <c r="R67" s="1">
        <v>44634</v>
      </c>
      <c r="S67" t="s">
        <v>56</v>
      </c>
      <c r="T67">
        <v>101</v>
      </c>
      <c r="U67" t="s">
        <v>46544</v>
      </c>
      <c r="W67">
        <v>2</v>
      </c>
      <c r="X67" t="s">
        <v>57</v>
      </c>
      <c r="Y67">
        <v>1</v>
      </c>
      <c r="Z67" t="s">
        <v>46545</v>
      </c>
      <c r="AA67">
        <v>10</v>
      </c>
      <c r="AB67">
        <v>193008</v>
      </c>
      <c r="AC67">
        <v>121</v>
      </c>
      <c r="AD67" t="s">
        <v>70</v>
      </c>
      <c r="AE67">
        <v>1012</v>
      </c>
      <c r="AF67" t="s">
        <v>71</v>
      </c>
      <c r="AG67">
        <v>1</v>
      </c>
      <c r="AH67" t="s">
        <v>44482</v>
      </c>
      <c r="AI67">
        <v>21</v>
      </c>
      <c r="AJ67" t="s">
        <v>52613</v>
      </c>
      <c r="AK67">
        <v>101</v>
      </c>
      <c r="AL67" t="s">
        <v>46544</v>
      </c>
      <c r="AQ67" t="s">
        <v>461</v>
      </c>
      <c r="AR67" t="s">
        <v>462</v>
      </c>
      <c r="AS67">
        <v>0</v>
      </c>
      <c r="AT67" t="s">
        <v>61</v>
      </c>
      <c r="AU67" t="s">
        <v>463</v>
      </c>
      <c r="AX67">
        <v>55.657895879999998</v>
      </c>
      <c r="AY67">
        <v>12.535649729999999</v>
      </c>
      <c r="AZ67" t="s">
        <v>62</v>
      </c>
      <c r="BA67">
        <v>1084</v>
      </c>
      <c r="BB67" t="s">
        <v>63</v>
      </c>
    </row>
    <row r="68" spans="1:54" x14ac:dyDescent="0.25">
      <c r="A68" s="1">
        <v>45200</v>
      </c>
      <c r="B68">
        <v>101063</v>
      </c>
      <c r="C68" t="s">
        <v>464</v>
      </c>
      <c r="D68">
        <v>2450</v>
      </c>
      <c r="E68" t="s">
        <v>46599</v>
      </c>
      <c r="F68" t="s">
        <v>465</v>
      </c>
      <c r="G68">
        <v>64942212</v>
      </c>
      <c r="H68">
        <v>1003253718</v>
      </c>
      <c r="I68" t="s">
        <v>466</v>
      </c>
      <c r="J68" t="s">
        <v>467</v>
      </c>
      <c r="K68" t="s">
        <v>468</v>
      </c>
      <c r="L68" t="s">
        <v>469</v>
      </c>
      <c r="M68">
        <v>3816</v>
      </c>
      <c r="N68">
        <v>37</v>
      </c>
      <c r="R68" s="1">
        <v>44634</v>
      </c>
      <c r="S68" t="s">
        <v>56</v>
      </c>
      <c r="T68">
        <v>101</v>
      </c>
      <c r="U68" t="s">
        <v>46544</v>
      </c>
      <c r="W68">
        <v>2</v>
      </c>
      <c r="X68" t="s">
        <v>57</v>
      </c>
      <c r="Y68">
        <v>1</v>
      </c>
      <c r="Z68" t="s">
        <v>46545</v>
      </c>
      <c r="AA68">
        <v>9</v>
      </c>
      <c r="AB68">
        <v>194810</v>
      </c>
      <c r="AC68">
        <v>121</v>
      </c>
      <c r="AD68" t="s">
        <v>70</v>
      </c>
      <c r="AE68">
        <v>1012</v>
      </c>
      <c r="AF68" t="s">
        <v>71</v>
      </c>
      <c r="AG68">
        <v>1</v>
      </c>
      <c r="AH68" t="s">
        <v>44482</v>
      </c>
      <c r="AI68">
        <v>21</v>
      </c>
      <c r="AJ68" t="s">
        <v>52613</v>
      </c>
      <c r="AK68">
        <v>101</v>
      </c>
      <c r="AL68" t="s">
        <v>46544</v>
      </c>
      <c r="AQ68" t="s">
        <v>470</v>
      </c>
      <c r="AR68" t="s">
        <v>471</v>
      </c>
      <c r="AS68">
        <v>0</v>
      </c>
      <c r="AT68" t="s">
        <v>61</v>
      </c>
      <c r="AU68" t="s">
        <v>472</v>
      </c>
      <c r="AX68">
        <v>55.651074710000003</v>
      </c>
      <c r="AY68">
        <v>12.53161061</v>
      </c>
      <c r="AZ68" t="s">
        <v>62</v>
      </c>
      <c r="BA68">
        <v>1084</v>
      </c>
      <c r="BB68" t="s">
        <v>63</v>
      </c>
    </row>
    <row r="69" spans="1:54" x14ac:dyDescent="0.25">
      <c r="A69" s="1">
        <v>45200</v>
      </c>
      <c r="B69">
        <v>101064</v>
      </c>
      <c r="C69" t="s">
        <v>473</v>
      </c>
      <c r="D69">
        <v>1670</v>
      </c>
      <c r="E69" t="s">
        <v>46543</v>
      </c>
      <c r="F69" t="s">
        <v>474</v>
      </c>
      <c r="G69">
        <v>64942212</v>
      </c>
      <c r="H69">
        <v>1003252206</v>
      </c>
      <c r="I69" t="s">
        <v>475</v>
      </c>
      <c r="J69" t="s">
        <v>476</v>
      </c>
      <c r="K69" t="s">
        <v>477</v>
      </c>
      <c r="L69" t="s">
        <v>478</v>
      </c>
      <c r="M69">
        <v>1588</v>
      </c>
      <c r="N69">
        <v>21</v>
      </c>
      <c r="R69" s="1">
        <v>44650</v>
      </c>
      <c r="S69" t="s">
        <v>56</v>
      </c>
      <c r="T69">
        <v>101</v>
      </c>
      <c r="U69" t="s">
        <v>46544</v>
      </c>
      <c r="W69">
        <v>2</v>
      </c>
      <c r="X69" t="s">
        <v>57</v>
      </c>
      <c r="Y69">
        <v>1</v>
      </c>
      <c r="Z69" t="s">
        <v>46545</v>
      </c>
      <c r="AA69">
        <v>9</v>
      </c>
      <c r="AC69">
        <v>121</v>
      </c>
      <c r="AD69" t="s">
        <v>70</v>
      </c>
      <c r="AE69">
        <v>1012</v>
      </c>
      <c r="AF69" t="s">
        <v>71</v>
      </c>
      <c r="AG69">
        <v>1</v>
      </c>
      <c r="AH69" t="s">
        <v>44482</v>
      </c>
      <c r="AI69">
        <v>21</v>
      </c>
      <c r="AJ69" t="s">
        <v>52613</v>
      </c>
      <c r="AK69">
        <v>101</v>
      </c>
      <c r="AL69" t="s">
        <v>46544</v>
      </c>
      <c r="AQ69" t="s">
        <v>479</v>
      </c>
      <c r="AR69" t="s">
        <v>480</v>
      </c>
      <c r="AS69">
        <v>0</v>
      </c>
      <c r="AT69" t="s">
        <v>61</v>
      </c>
      <c r="AU69" t="s">
        <v>481</v>
      </c>
      <c r="AX69">
        <v>55.666450429999998</v>
      </c>
      <c r="AY69">
        <v>12.54494908</v>
      </c>
      <c r="AZ69" t="s">
        <v>62</v>
      </c>
      <c r="BA69">
        <v>1084</v>
      </c>
      <c r="BB69" t="s">
        <v>63</v>
      </c>
    </row>
    <row r="70" spans="1:54" x14ac:dyDescent="0.25">
      <c r="A70" s="1">
        <v>45200</v>
      </c>
      <c r="B70">
        <v>101065</v>
      </c>
      <c r="C70" t="s">
        <v>482</v>
      </c>
      <c r="D70">
        <v>1674</v>
      </c>
      <c r="E70" t="s">
        <v>46543</v>
      </c>
      <c r="F70" t="s">
        <v>483</v>
      </c>
      <c r="I70" t="s">
        <v>46601</v>
      </c>
      <c r="K70" t="s">
        <v>484</v>
      </c>
      <c r="L70" t="s">
        <v>485</v>
      </c>
      <c r="M70">
        <v>1592</v>
      </c>
      <c r="N70">
        <v>49</v>
      </c>
      <c r="R70" s="1">
        <v>40162</v>
      </c>
      <c r="S70" t="s">
        <v>80</v>
      </c>
      <c r="T70">
        <v>101</v>
      </c>
      <c r="U70" t="s">
        <v>46544</v>
      </c>
      <c r="V70" s="1">
        <v>29373</v>
      </c>
      <c r="W70">
        <v>2</v>
      </c>
      <c r="X70" t="s">
        <v>57</v>
      </c>
      <c r="Y70">
        <v>1</v>
      </c>
      <c r="Z70" t="s">
        <v>46545</v>
      </c>
      <c r="AA70">
        <v>10</v>
      </c>
      <c r="AC70">
        <v>121</v>
      </c>
      <c r="AD70" t="s">
        <v>70</v>
      </c>
      <c r="AE70">
        <v>1012</v>
      </c>
      <c r="AF70" t="s">
        <v>71</v>
      </c>
      <c r="AG70">
        <v>3</v>
      </c>
      <c r="AH70" t="s">
        <v>81</v>
      </c>
      <c r="AI70">
        <v>21</v>
      </c>
      <c r="AJ70" t="s">
        <v>52613</v>
      </c>
      <c r="AK70">
        <v>101</v>
      </c>
      <c r="AL70" t="s">
        <v>46544</v>
      </c>
      <c r="AS70">
        <v>0</v>
      </c>
      <c r="AT70" t="s">
        <v>61</v>
      </c>
      <c r="AU70" t="s">
        <v>486</v>
      </c>
      <c r="AZ70" t="s">
        <v>62</v>
      </c>
      <c r="BA70">
        <v>1084</v>
      </c>
      <c r="BB70" t="s">
        <v>63</v>
      </c>
    </row>
    <row r="71" spans="1:54" x14ac:dyDescent="0.25">
      <c r="A71" s="1">
        <v>45200</v>
      </c>
      <c r="B71">
        <v>101066</v>
      </c>
      <c r="C71" t="s">
        <v>44493</v>
      </c>
      <c r="D71">
        <v>1656</v>
      </c>
      <c r="E71" t="s">
        <v>46543</v>
      </c>
      <c r="F71" t="s">
        <v>44494</v>
      </c>
      <c r="I71" t="s">
        <v>487</v>
      </c>
      <c r="J71" t="s">
        <v>488</v>
      </c>
      <c r="K71" t="s">
        <v>488</v>
      </c>
      <c r="L71" t="s">
        <v>44495</v>
      </c>
      <c r="M71">
        <v>2136</v>
      </c>
      <c r="N71">
        <v>22</v>
      </c>
      <c r="R71" s="1">
        <v>40162</v>
      </c>
      <c r="S71" t="s">
        <v>80</v>
      </c>
      <c r="T71">
        <v>101</v>
      </c>
      <c r="U71" t="s">
        <v>46544</v>
      </c>
      <c r="V71" s="1">
        <v>35217</v>
      </c>
      <c r="W71">
        <v>2</v>
      </c>
      <c r="X71" t="s">
        <v>57</v>
      </c>
      <c r="Y71">
        <v>1</v>
      </c>
      <c r="Z71" t="s">
        <v>46545</v>
      </c>
      <c r="AA71">
        <v>9</v>
      </c>
      <c r="AC71">
        <v>121</v>
      </c>
      <c r="AD71" t="s">
        <v>70</v>
      </c>
      <c r="AE71">
        <v>1012</v>
      </c>
      <c r="AF71" t="s">
        <v>71</v>
      </c>
      <c r="AG71">
        <v>3</v>
      </c>
      <c r="AH71" t="s">
        <v>81</v>
      </c>
      <c r="AI71">
        <v>21</v>
      </c>
      <c r="AJ71" t="s">
        <v>52613</v>
      </c>
      <c r="AK71">
        <v>101</v>
      </c>
      <c r="AL71" t="s">
        <v>46544</v>
      </c>
      <c r="AS71">
        <v>0</v>
      </c>
      <c r="AT71" t="s">
        <v>61</v>
      </c>
      <c r="AU71" t="s">
        <v>44496</v>
      </c>
      <c r="AX71">
        <v>55.6701418551296</v>
      </c>
      <c r="AY71">
        <v>12.5575480218496</v>
      </c>
      <c r="AZ71" t="s">
        <v>62</v>
      </c>
      <c r="BA71">
        <v>1084</v>
      </c>
      <c r="BB71" t="s">
        <v>63</v>
      </c>
    </row>
    <row r="72" spans="1:54" x14ac:dyDescent="0.25">
      <c r="A72" s="1">
        <v>45200</v>
      </c>
      <c r="B72">
        <v>101067</v>
      </c>
      <c r="C72" t="s">
        <v>44497</v>
      </c>
      <c r="D72">
        <v>1666</v>
      </c>
      <c r="E72" t="s">
        <v>46543</v>
      </c>
      <c r="F72" t="s">
        <v>44498</v>
      </c>
      <c r="G72">
        <v>64942212</v>
      </c>
      <c r="H72">
        <v>1003254192</v>
      </c>
      <c r="I72" t="s">
        <v>46602</v>
      </c>
      <c r="J72" t="s">
        <v>489</v>
      </c>
      <c r="K72" t="s">
        <v>490</v>
      </c>
      <c r="L72" t="s">
        <v>44499</v>
      </c>
      <c r="M72">
        <v>4684</v>
      </c>
      <c r="N72">
        <v>33</v>
      </c>
      <c r="R72" s="1">
        <v>40792</v>
      </c>
      <c r="S72" t="s">
        <v>56</v>
      </c>
      <c r="T72">
        <v>101</v>
      </c>
      <c r="U72" t="s">
        <v>46544</v>
      </c>
      <c r="V72" s="1">
        <v>39661</v>
      </c>
      <c r="W72">
        <v>2</v>
      </c>
      <c r="X72" t="s">
        <v>57</v>
      </c>
      <c r="Y72">
        <v>1</v>
      </c>
      <c r="Z72" t="s">
        <v>46545</v>
      </c>
      <c r="AA72">
        <v>9</v>
      </c>
      <c r="AC72">
        <v>121</v>
      </c>
      <c r="AD72" t="s">
        <v>70</v>
      </c>
      <c r="AE72">
        <v>1012</v>
      </c>
      <c r="AF72" t="s">
        <v>71</v>
      </c>
      <c r="AG72">
        <v>3</v>
      </c>
      <c r="AH72" t="s">
        <v>81</v>
      </c>
      <c r="AI72">
        <v>21</v>
      </c>
      <c r="AJ72" t="s">
        <v>52613</v>
      </c>
      <c r="AK72">
        <v>101</v>
      </c>
      <c r="AL72" t="s">
        <v>46544</v>
      </c>
      <c r="AM72">
        <v>2</v>
      </c>
      <c r="AN72" t="s">
        <v>119</v>
      </c>
      <c r="AO72">
        <v>101064</v>
      </c>
      <c r="AQ72" t="s">
        <v>491</v>
      </c>
      <c r="AR72" t="s">
        <v>492</v>
      </c>
      <c r="AS72">
        <v>0</v>
      </c>
      <c r="AT72" t="s">
        <v>61</v>
      </c>
      <c r="AU72" t="s">
        <v>44500</v>
      </c>
      <c r="AX72">
        <v>55.6695398919531</v>
      </c>
      <c r="AY72">
        <v>12.5468791811623</v>
      </c>
      <c r="AZ72" t="s">
        <v>62</v>
      </c>
      <c r="BA72">
        <v>1084</v>
      </c>
      <c r="BB72" t="s">
        <v>63</v>
      </c>
    </row>
    <row r="73" spans="1:54" x14ac:dyDescent="0.25">
      <c r="A73" s="1">
        <v>45200</v>
      </c>
      <c r="B73">
        <v>101068</v>
      </c>
      <c r="C73" t="s">
        <v>493</v>
      </c>
      <c r="D73">
        <v>1760</v>
      </c>
      <c r="E73" t="s">
        <v>46543</v>
      </c>
      <c r="F73" t="s">
        <v>494</v>
      </c>
      <c r="I73" t="s">
        <v>495</v>
      </c>
      <c r="J73" t="s">
        <v>496</v>
      </c>
      <c r="K73" t="s">
        <v>497</v>
      </c>
      <c r="L73" t="s">
        <v>498</v>
      </c>
      <c r="M73">
        <v>5100</v>
      </c>
      <c r="N73">
        <v>35</v>
      </c>
      <c r="R73" s="1">
        <v>40162</v>
      </c>
      <c r="S73" t="s">
        <v>80</v>
      </c>
      <c r="T73">
        <v>101</v>
      </c>
      <c r="U73" t="s">
        <v>46544</v>
      </c>
      <c r="V73" s="1">
        <v>38169</v>
      </c>
      <c r="W73">
        <v>2</v>
      </c>
      <c r="X73" t="s">
        <v>57</v>
      </c>
      <c r="Y73">
        <v>1</v>
      </c>
      <c r="Z73" t="s">
        <v>46545</v>
      </c>
      <c r="AA73">
        <v>9</v>
      </c>
      <c r="AB73">
        <v>191308</v>
      </c>
      <c r="AC73">
        <v>121</v>
      </c>
      <c r="AD73" t="s">
        <v>70</v>
      </c>
      <c r="AE73">
        <v>1012</v>
      </c>
      <c r="AF73" t="s">
        <v>71</v>
      </c>
      <c r="AG73">
        <v>3</v>
      </c>
      <c r="AH73" t="s">
        <v>81</v>
      </c>
      <c r="AI73">
        <v>21</v>
      </c>
      <c r="AJ73" t="s">
        <v>52613</v>
      </c>
      <c r="AK73">
        <v>101</v>
      </c>
      <c r="AL73" t="s">
        <v>46544</v>
      </c>
      <c r="AQ73" t="s">
        <v>499</v>
      </c>
      <c r="AR73" t="s">
        <v>500</v>
      </c>
      <c r="AS73">
        <v>0</v>
      </c>
      <c r="AT73" t="s">
        <v>61</v>
      </c>
      <c r="AU73" t="s">
        <v>501</v>
      </c>
      <c r="AZ73" t="s">
        <v>62</v>
      </c>
      <c r="BA73">
        <v>1084</v>
      </c>
      <c r="BB73" t="s">
        <v>63</v>
      </c>
    </row>
    <row r="74" spans="1:54" x14ac:dyDescent="0.25">
      <c r="A74" s="1">
        <v>45200</v>
      </c>
      <c r="B74">
        <v>101069</v>
      </c>
      <c r="C74" t="s">
        <v>502</v>
      </c>
      <c r="D74">
        <v>1663</v>
      </c>
      <c r="E74" t="s">
        <v>46543</v>
      </c>
      <c r="F74" t="s">
        <v>44501</v>
      </c>
      <c r="G74">
        <v>64942212</v>
      </c>
      <c r="H74">
        <v>1003254556</v>
      </c>
      <c r="I74" t="s">
        <v>503</v>
      </c>
      <c r="J74" t="s">
        <v>504</v>
      </c>
      <c r="K74" t="s">
        <v>505</v>
      </c>
      <c r="L74" t="s">
        <v>44502</v>
      </c>
      <c r="M74">
        <v>5240</v>
      </c>
      <c r="N74">
        <v>57</v>
      </c>
      <c r="R74" s="1">
        <v>44635</v>
      </c>
      <c r="S74" t="s">
        <v>56</v>
      </c>
      <c r="T74">
        <v>101</v>
      </c>
      <c r="U74" t="s">
        <v>46544</v>
      </c>
      <c r="W74">
        <v>2</v>
      </c>
      <c r="X74" t="s">
        <v>57</v>
      </c>
      <c r="Y74">
        <v>1</v>
      </c>
      <c r="Z74" t="s">
        <v>46545</v>
      </c>
      <c r="AA74">
        <v>9</v>
      </c>
      <c r="AC74">
        <v>121</v>
      </c>
      <c r="AD74" t="s">
        <v>70</v>
      </c>
      <c r="AE74">
        <v>1012</v>
      </c>
      <c r="AF74" t="s">
        <v>71</v>
      </c>
      <c r="AG74">
        <v>1</v>
      </c>
      <c r="AH74" t="s">
        <v>44482</v>
      </c>
      <c r="AI74">
        <v>21</v>
      </c>
      <c r="AJ74" t="s">
        <v>52613</v>
      </c>
      <c r="AK74">
        <v>101</v>
      </c>
      <c r="AL74" t="s">
        <v>46544</v>
      </c>
      <c r="AQ74" t="s">
        <v>506</v>
      </c>
      <c r="AR74" t="s">
        <v>507</v>
      </c>
      <c r="AS74">
        <v>0</v>
      </c>
      <c r="AT74" t="s">
        <v>61</v>
      </c>
      <c r="AU74" t="s">
        <v>44503</v>
      </c>
      <c r="AX74">
        <v>55.667597550000004</v>
      </c>
      <c r="AY74">
        <v>12.55032319</v>
      </c>
      <c r="AZ74" t="s">
        <v>62</v>
      </c>
      <c r="BA74">
        <v>1084</v>
      </c>
      <c r="BB74" t="s">
        <v>63</v>
      </c>
    </row>
    <row r="75" spans="1:54" x14ac:dyDescent="0.25">
      <c r="A75" s="1">
        <v>45200</v>
      </c>
      <c r="B75">
        <v>101070</v>
      </c>
      <c r="C75" t="s">
        <v>508</v>
      </c>
      <c r="D75">
        <v>2500</v>
      </c>
      <c r="E75" t="s">
        <v>509</v>
      </c>
      <c r="F75" t="s">
        <v>510</v>
      </c>
      <c r="G75">
        <v>64942212</v>
      </c>
      <c r="H75">
        <v>1003255242</v>
      </c>
      <c r="I75" t="s">
        <v>52627</v>
      </c>
      <c r="J75" t="s">
        <v>511</v>
      </c>
      <c r="K75" t="s">
        <v>512</v>
      </c>
      <c r="L75" t="s">
        <v>46603</v>
      </c>
      <c r="M75">
        <v>6080</v>
      </c>
      <c r="N75">
        <v>2</v>
      </c>
      <c r="R75" s="1">
        <v>44672</v>
      </c>
      <c r="S75" t="s">
        <v>56</v>
      </c>
      <c r="T75">
        <v>101</v>
      </c>
      <c r="U75" t="s">
        <v>46544</v>
      </c>
      <c r="W75">
        <v>2</v>
      </c>
      <c r="X75" t="s">
        <v>57</v>
      </c>
      <c r="Y75">
        <v>1</v>
      </c>
      <c r="Z75" t="s">
        <v>46545</v>
      </c>
      <c r="AA75">
        <v>9</v>
      </c>
      <c r="AB75">
        <v>195508</v>
      </c>
      <c r="AC75">
        <v>121</v>
      </c>
      <c r="AD75" t="s">
        <v>70</v>
      </c>
      <c r="AE75">
        <v>1012</v>
      </c>
      <c r="AF75" t="s">
        <v>71</v>
      </c>
      <c r="AG75">
        <v>1</v>
      </c>
      <c r="AH75" t="s">
        <v>44482</v>
      </c>
      <c r="AI75">
        <v>21</v>
      </c>
      <c r="AJ75" t="s">
        <v>52613</v>
      </c>
      <c r="AK75">
        <v>101</v>
      </c>
      <c r="AL75" t="s">
        <v>46544</v>
      </c>
      <c r="AQ75" t="s">
        <v>513</v>
      </c>
      <c r="AR75" t="s">
        <v>514</v>
      </c>
      <c r="AS75">
        <v>0</v>
      </c>
      <c r="AT75" t="s">
        <v>61</v>
      </c>
      <c r="AU75" t="s">
        <v>46604</v>
      </c>
      <c r="AX75">
        <v>55.666653089999997</v>
      </c>
      <c r="AY75">
        <v>12.48632102</v>
      </c>
      <c r="AZ75" t="s">
        <v>62</v>
      </c>
      <c r="BA75">
        <v>1084</v>
      </c>
      <c r="BB75" t="s">
        <v>63</v>
      </c>
    </row>
    <row r="76" spans="1:54" x14ac:dyDescent="0.25">
      <c r="A76" s="1">
        <v>45200</v>
      </c>
      <c r="B76">
        <v>101071</v>
      </c>
      <c r="C76" t="s">
        <v>44504</v>
      </c>
      <c r="D76">
        <v>2500</v>
      </c>
      <c r="E76" t="s">
        <v>509</v>
      </c>
      <c r="F76" t="s">
        <v>44505</v>
      </c>
      <c r="G76">
        <v>64942212</v>
      </c>
      <c r="H76">
        <v>1003253548</v>
      </c>
      <c r="I76" t="s">
        <v>46605</v>
      </c>
      <c r="J76" t="s">
        <v>515</v>
      </c>
      <c r="K76" t="s">
        <v>516</v>
      </c>
      <c r="L76" t="s">
        <v>44506</v>
      </c>
      <c r="M76">
        <v>3696</v>
      </c>
      <c r="N76">
        <v>25</v>
      </c>
      <c r="R76" s="1">
        <v>44910</v>
      </c>
      <c r="S76" t="s">
        <v>56</v>
      </c>
      <c r="T76">
        <v>101</v>
      </c>
      <c r="U76" t="s">
        <v>46544</v>
      </c>
      <c r="V76" s="1">
        <v>44910</v>
      </c>
      <c r="W76">
        <v>2</v>
      </c>
      <c r="X76" t="s">
        <v>57</v>
      </c>
      <c r="Y76">
        <v>1</v>
      </c>
      <c r="Z76" t="s">
        <v>46545</v>
      </c>
      <c r="AA76">
        <v>10</v>
      </c>
      <c r="AB76">
        <v>195708</v>
      </c>
      <c r="AC76">
        <v>121</v>
      </c>
      <c r="AD76" t="s">
        <v>70</v>
      </c>
      <c r="AE76">
        <v>1012</v>
      </c>
      <c r="AF76" t="s">
        <v>71</v>
      </c>
      <c r="AG76">
        <v>3</v>
      </c>
      <c r="AH76" t="s">
        <v>81</v>
      </c>
      <c r="AI76">
        <v>21</v>
      </c>
      <c r="AJ76" t="s">
        <v>52613</v>
      </c>
      <c r="AK76">
        <v>101</v>
      </c>
      <c r="AL76" t="s">
        <v>46544</v>
      </c>
      <c r="AM76">
        <v>2</v>
      </c>
      <c r="AN76" t="s">
        <v>119</v>
      </c>
      <c r="AO76">
        <v>281628</v>
      </c>
      <c r="AQ76" t="s">
        <v>517</v>
      </c>
      <c r="AR76" t="s">
        <v>518</v>
      </c>
      <c r="AS76">
        <v>0</v>
      </c>
      <c r="AT76" t="s">
        <v>61</v>
      </c>
      <c r="AU76" t="s">
        <v>44507</v>
      </c>
      <c r="AX76">
        <v>55.64915663</v>
      </c>
      <c r="AY76">
        <v>12.501981689999999</v>
      </c>
      <c r="AZ76" t="s">
        <v>62</v>
      </c>
      <c r="BA76">
        <v>1084</v>
      </c>
      <c r="BB76" t="s">
        <v>63</v>
      </c>
    </row>
    <row r="77" spans="1:54" x14ac:dyDescent="0.25">
      <c r="A77" s="1">
        <v>45200</v>
      </c>
      <c r="B77">
        <v>101072</v>
      </c>
      <c r="C77" t="s">
        <v>519</v>
      </c>
      <c r="D77">
        <v>2500</v>
      </c>
      <c r="E77" t="s">
        <v>509</v>
      </c>
      <c r="F77" t="s">
        <v>520</v>
      </c>
      <c r="G77">
        <v>64942212</v>
      </c>
      <c r="H77">
        <v>1003256559</v>
      </c>
      <c r="I77" t="s">
        <v>46605</v>
      </c>
      <c r="J77" t="s">
        <v>521</v>
      </c>
      <c r="K77" t="s">
        <v>522</v>
      </c>
      <c r="L77" t="s">
        <v>523</v>
      </c>
      <c r="M77">
        <v>8320</v>
      </c>
      <c r="N77">
        <v>141</v>
      </c>
      <c r="R77" s="1">
        <v>44861</v>
      </c>
      <c r="S77" t="s">
        <v>56</v>
      </c>
      <c r="T77">
        <v>101</v>
      </c>
      <c r="U77" t="s">
        <v>46544</v>
      </c>
      <c r="V77" s="1">
        <v>44773</v>
      </c>
      <c r="W77">
        <v>2</v>
      </c>
      <c r="X77" t="s">
        <v>57</v>
      </c>
      <c r="Y77">
        <v>1</v>
      </c>
      <c r="Z77" t="s">
        <v>46545</v>
      </c>
      <c r="AA77">
        <v>10</v>
      </c>
      <c r="AB77">
        <v>194104</v>
      </c>
      <c r="AC77">
        <v>121</v>
      </c>
      <c r="AD77" t="s">
        <v>70</v>
      </c>
      <c r="AE77">
        <v>1012</v>
      </c>
      <c r="AF77" t="s">
        <v>71</v>
      </c>
      <c r="AG77">
        <v>3</v>
      </c>
      <c r="AH77" t="s">
        <v>81</v>
      </c>
      <c r="AI77">
        <v>21</v>
      </c>
      <c r="AJ77" t="s">
        <v>52613</v>
      </c>
      <c r="AK77">
        <v>101</v>
      </c>
      <c r="AL77" t="s">
        <v>46544</v>
      </c>
      <c r="AM77">
        <v>2</v>
      </c>
      <c r="AN77" t="s">
        <v>119</v>
      </c>
      <c r="AO77">
        <v>281628</v>
      </c>
      <c r="AQ77" t="s">
        <v>524</v>
      </c>
      <c r="AR77" t="s">
        <v>525</v>
      </c>
      <c r="AS77">
        <v>0</v>
      </c>
      <c r="AT77" t="s">
        <v>61</v>
      </c>
      <c r="AU77" t="s">
        <v>526</v>
      </c>
      <c r="AX77">
        <v>55.660102790000003</v>
      </c>
      <c r="AY77">
        <v>12.484062639999999</v>
      </c>
      <c r="AZ77" t="s">
        <v>62</v>
      </c>
      <c r="BA77">
        <v>1084</v>
      </c>
      <c r="BB77" t="s">
        <v>63</v>
      </c>
    </row>
    <row r="78" spans="1:54" x14ac:dyDescent="0.25">
      <c r="A78" s="1">
        <v>45200</v>
      </c>
      <c r="B78">
        <v>101073</v>
      </c>
      <c r="C78" t="s">
        <v>54527</v>
      </c>
      <c r="D78">
        <v>2500</v>
      </c>
      <c r="E78" t="s">
        <v>509</v>
      </c>
      <c r="F78" t="s">
        <v>54528</v>
      </c>
      <c r="I78" t="s">
        <v>527</v>
      </c>
      <c r="K78" t="s">
        <v>528</v>
      </c>
      <c r="L78" t="s">
        <v>529</v>
      </c>
      <c r="M78">
        <v>608</v>
      </c>
      <c r="N78">
        <v>6</v>
      </c>
      <c r="R78" s="1">
        <v>40162</v>
      </c>
      <c r="S78" t="s">
        <v>80</v>
      </c>
      <c r="T78">
        <v>101</v>
      </c>
      <c r="U78" t="s">
        <v>46544</v>
      </c>
      <c r="V78" s="1">
        <v>31199</v>
      </c>
      <c r="W78">
        <v>2</v>
      </c>
      <c r="X78" t="s">
        <v>57</v>
      </c>
      <c r="Y78">
        <v>1</v>
      </c>
      <c r="Z78" t="s">
        <v>46545</v>
      </c>
      <c r="AA78">
        <v>10</v>
      </c>
      <c r="AB78">
        <v>195008</v>
      </c>
      <c r="AC78">
        <v>121</v>
      </c>
      <c r="AD78" t="s">
        <v>70</v>
      </c>
      <c r="AE78">
        <v>1012</v>
      </c>
      <c r="AF78" t="s">
        <v>71</v>
      </c>
      <c r="AG78">
        <v>3</v>
      </c>
      <c r="AH78" t="s">
        <v>81</v>
      </c>
      <c r="AI78">
        <v>21</v>
      </c>
      <c r="AJ78" t="s">
        <v>52613</v>
      </c>
      <c r="AK78">
        <v>101</v>
      </c>
      <c r="AL78" t="s">
        <v>46544</v>
      </c>
      <c r="AS78">
        <v>0</v>
      </c>
      <c r="AT78" t="s">
        <v>61</v>
      </c>
      <c r="AU78" t="s">
        <v>530</v>
      </c>
      <c r="AX78">
        <v>55.647787827150097</v>
      </c>
      <c r="AY78">
        <v>12.5034781949304</v>
      </c>
      <c r="AZ78" t="s">
        <v>62</v>
      </c>
      <c r="BA78">
        <v>1084</v>
      </c>
      <c r="BB78" t="s">
        <v>63</v>
      </c>
    </row>
    <row r="79" spans="1:54" x14ac:dyDescent="0.25">
      <c r="A79" s="1">
        <v>45200</v>
      </c>
      <c r="B79">
        <v>101074</v>
      </c>
      <c r="C79" t="s">
        <v>531</v>
      </c>
      <c r="D79">
        <v>2500</v>
      </c>
      <c r="E79" t="s">
        <v>509</v>
      </c>
      <c r="F79" t="s">
        <v>532</v>
      </c>
      <c r="G79">
        <v>64942212</v>
      </c>
      <c r="H79">
        <v>1003255047</v>
      </c>
      <c r="I79" t="s">
        <v>533</v>
      </c>
      <c r="J79" t="s">
        <v>534</v>
      </c>
      <c r="K79" t="s">
        <v>535</v>
      </c>
      <c r="L79" t="s">
        <v>536</v>
      </c>
      <c r="M79">
        <v>8087</v>
      </c>
      <c r="N79">
        <v>6</v>
      </c>
      <c r="R79" s="1">
        <v>44641</v>
      </c>
      <c r="S79" t="s">
        <v>56</v>
      </c>
      <c r="T79">
        <v>101</v>
      </c>
      <c r="U79" t="s">
        <v>46544</v>
      </c>
      <c r="W79">
        <v>2</v>
      </c>
      <c r="X79" t="s">
        <v>57</v>
      </c>
      <c r="Y79">
        <v>1</v>
      </c>
      <c r="Z79" t="s">
        <v>46545</v>
      </c>
      <c r="AA79">
        <v>9</v>
      </c>
      <c r="AC79">
        <v>121</v>
      </c>
      <c r="AD79" t="s">
        <v>70</v>
      </c>
      <c r="AE79">
        <v>1012</v>
      </c>
      <c r="AF79" t="s">
        <v>71</v>
      </c>
      <c r="AG79">
        <v>1</v>
      </c>
      <c r="AH79" t="s">
        <v>44482</v>
      </c>
      <c r="AI79">
        <v>21</v>
      </c>
      <c r="AJ79" t="s">
        <v>52613</v>
      </c>
      <c r="AK79">
        <v>101</v>
      </c>
      <c r="AL79" t="s">
        <v>46544</v>
      </c>
      <c r="AQ79" t="s">
        <v>537</v>
      </c>
      <c r="AR79" t="s">
        <v>538</v>
      </c>
      <c r="AS79">
        <v>0</v>
      </c>
      <c r="AT79" t="s">
        <v>61</v>
      </c>
      <c r="AU79" t="s">
        <v>539</v>
      </c>
      <c r="AX79">
        <v>55.665153490000002</v>
      </c>
      <c r="AY79">
        <v>12.50910807</v>
      </c>
      <c r="AZ79" t="s">
        <v>62</v>
      </c>
      <c r="BA79">
        <v>1084</v>
      </c>
      <c r="BB79" t="s">
        <v>63</v>
      </c>
    </row>
    <row r="80" spans="1:54" x14ac:dyDescent="0.25">
      <c r="A80" s="1">
        <v>45200</v>
      </c>
      <c r="B80">
        <v>101075</v>
      </c>
      <c r="C80" t="s">
        <v>540</v>
      </c>
      <c r="D80">
        <v>2500</v>
      </c>
      <c r="E80" t="s">
        <v>509</v>
      </c>
      <c r="F80" t="s">
        <v>55708</v>
      </c>
      <c r="G80">
        <v>64942212</v>
      </c>
      <c r="H80">
        <v>1003256523</v>
      </c>
      <c r="I80" t="s">
        <v>55709</v>
      </c>
      <c r="J80" t="s">
        <v>541</v>
      </c>
      <c r="K80" t="s">
        <v>542</v>
      </c>
      <c r="L80" t="s">
        <v>55710</v>
      </c>
      <c r="M80">
        <v>8308</v>
      </c>
      <c r="N80">
        <v>108</v>
      </c>
      <c r="R80" s="1">
        <v>44641</v>
      </c>
      <c r="S80" t="s">
        <v>56</v>
      </c>
      <c r="T80">
        <v>101</v>
      </c>
      <c r="U80" t="s">
        <v>46544</v>
      </c>
      <c r="W80">
        <v>2</v>
      </c>
      <c r="X80" t="s">
        <v>57</v>
      </c>
      <c r="Y80">
        <v>1</v>
      </c>
      <c r="Z80" t="s">
        <v>46545</v>
      </c>
      <c r="AA80">
        <v>10</v>
      </c>
      <c r="AB80">
        <v>191004</v>
      </c>
      <c r="AC80">
        <v>121</v>
      </c>
      <c r="AD80" t="s">
        <v>70</v>
      </c>
      <c r="AE80">
        <v>1012</v>
      </c>
      <c r="AF80" t="s">
        <v>71</v>
      </c>
      <c r="AG80">
        <v>1</v>
      </c>
      <c r="AH80" t="s">
        <v>44482</v>
      </c>
      <c r="AI80">
        <v>21</v>
      </c>
      <c r="AJ80" t="s">
        <v>52613</v>
      </c>
      <c r="AK80">
        <v>101</v>
      </c>
      <c r="AL80" t="s">
        <v>46544</v>
      </c>
      <c r="AQ80" t="s">
        <v>543</v>
      </c>
      <c r="AR80" t="s">
        <v>544</v>
      </c>
      <c r="AS80">
        <v>0</v>
      </c>
      <c r="AT80" t="s">
        <v>61</v>
      </c>
      <c r="AU80" t="s">
        <v>55711</v>
      </c>
      <c r="AX80">
        <v>55.661452300000001</v>
      </c>
      <c r="AY80">
        <v>12.50808956</v>
      </c>
      <c r="AZ80" t="s">
        <v>62</v>
      </c>
      <c r="BA80">
        <v>1084</v>
      </c>
      <c r="BB80" t="s">
        <v>63</v>
      </c>
    </row>
    <row r="81" spans="1:54" x14ac:dyDescent="0.25">
      <c r="A81" s="1">
        <v>45200</v>
      </c>
      <c r="B81">
        <v>101076</v>
      </c>
      <c r="C81" t="s">
        <v>55328</v>
      </c>
      <c r="D81">
        <v>2500</v>
      </c>
      <c r="E81" t="s">
        <v>509</v>
      </c>
      <c r="F81" t="s">
        <v>55329</v>
      </c>
      <c r="G81">
        <v>64942212</v>
      </c>
      <c r="H81">
        <v>1003256493</v>
      </c>
      <c r="I81" t="s">
        <v>46606</v>
      </c>
      <c r="J81" t="s">
        <v>545</v>
      </c>
      <c r="K81" t="s">
        <v>546</v>
      </c>
      <c r="L81" t="s">
        <v>547</v>
      </c>
      <c r="M81">
        <v>8276</v>
      </c>
      <c r="N81">
        <v>1</v>
      </c>
      <c r="R81" s="1">
        <v>44636</v>
      </c>
      <c r="S81" t="s">
        <v>56</v>
      </c>
      <c r="T81">
        <v>101</v>
      </c>
      <c r="U81" t="s">
        <v>46544</v>
      </c>
      <c r="W81">
        <v>2</v>
      </c>
      <c r="X81" t="s">
        <v>57</v>
      </c>
      <c r="Y81">
        <v>1</v>
      </c>
      <c r="Z81" t="s">
        <v>46545</v>
      </c>
      <c r="AA81">
        <v>9</v>
      </c>
      <c r="AB81">
        <v>193408</v>
      </c>
      <c r="AC81">
        <v>121</v>
      </c>
      <c r="AD81" t="s">
        <v>70</v>
      </c>
      <c r="AE81">
        <v>1012</v>
      </c>
      <c r="AF81" t="s">
        <v>71</v>
      </c>
      <c r="AG81">
        <v>1</v>
      </c>
      <c r="AH81" t="s">
        <v>44482</v>
      </c>
      <c r="AI81">
        <v>21</v>
      </c>
      <c r="AJ81" t="s">
        <v>52613</v>
      </c>
      <c r="AK81">
        <v>101</v>
      </c>
      <c r="AL81" t="s">
        <v>46544</v>
      </c>
      <c r="AQ81" t="s">
        <v>548</v>
      </c>
      <c r="AR81" t="s">
        <v>549</v>
      </c>
      <c r="AS81">
        <v>0</v>
      </c>
      <c r="AT81" t="s">
        <v>61</v>
      </c>
      <c r="AU81" t="s">
        <v>550</v>
      </c>
      <c r="AX81">
        <v>55.670087770000002</v>
      </c>
      <c r="AY81">
        <v>12.49505641</v>
      </c>
      <c r="AZ81" t="s">
        <v>62</v>
      </c>
      <c r="BA81">
        <v>1084</v>
      </c>
      <c r="BB81" t="s">
        <v>63</v>
      </c>
    </row>
    <row r="82" spans="1:54" x14ac:dyDescent="0.25">
      <c r="A82" s="1">
        <v>45200</v>
      </c>
      <c r="B82">
        <v>101077</v>
      </c>
      <c r="C82" t="s">
        <v>551</v>
      </c>
      <c r="D82">
        <v>2400</v>
      </c>
      <c r="E82" t="s">
        <v>46564</v>
      </c>
      <c r="F82" t="s">
        <v>552</v>
      </c>
      <c r="G82">
        <v>43857916</v>
      </c>
      <c r="H82">
        <v>1001845086</v>
      </c>
      <c r="I82" t="s">
        <v>553</v>
      </c>
      <c r="J82" t="s">
        <v>554</v>
      </c>
      <c r="K82" t="s">
        <v>555</v>
      </c>
      <c r="L82" t="s">
        <v>556</v>
      </c>
      <c r="M82">
        <v>7144</v>
      </c>
      <c r="N82">
        <v>10</v>
      </c>
      <c r="R82" s="1">
        <v>43777</v>
      </c>
      <c r="S82" t="s">
        <v>56</v>
      </c>
      <c r="W82">
        <v>5</v>
      </c>
      <c r="X82" t="s">
        <v>557</v>
      </c>
      <c r="Y82">
        <v>1</v>
      </c>
      <c r="Z82" t="s">
        <v>46545</v>
      </c>
      <c r="AA82">
        <v>9</v>
      </c>
      <c r="AB82">
        <v>192408</v>
      </c>
      <c r="AC82">
        <v>121</v>
      </c>
      <c r="AD82" t="s">
        <v>70</v>
      </c>
      <c r="AE82">
        <v>1013</v>
      </c>
      <c r="AF82" t="s">
        <v>558</v>
      </c>
      <c r="AG82">
        <v>1</v>
      </c>
      <c r="AH82" t="s">
        <v>44482</v>
      </c>
      <c r="AI82">
        <v>22</v>
      </c>
      <c r="AJ82" t="s">
        <v>52628</v>
      </c>
      <c r="AK82">
        <v>101</v>
      </c>
      <c r="AL82" t="s">
        <v>46544</v>
      </c>
      <c r="AQ82" t="s">
        <v>559</v>
      </c>
      <c r="AR82" t="s">
        <v>560</v>
      </c>
      <c r="AS82">
        <v>0</v>
      </c>
      <c r="AT82" t="s">
        <v>61</v>
      </c>
      <c r="AU82" t="s">
        <v>561</v>
      </c>
      <c r="AX82">
        <v>55.7003299</v>
      </c>
      <c r="AY82">
        <v>12.53508645</v>
      </c>
      <c r="AZ82" t="s">
        <v>62</v>
      </c>
      <c r="BA82">
        <v>1084</v>
      </c>
      <c r="BB82" t="s">
        <v>63</v>
      </c>
    </row>
    <row r="83" spans="1:54" x14ac:dyDescent="0.25">
      <c r="A83" s="1">
        <v>45200</v>
      </c>
      <c r="B83">
        <v>101078</v>
      </c>
      <c r="C83" t="s">
        <v>562</v>
      </c>
      <c r="D83">
        <v>2100</v>
      </c>
      <c r="E83" t="s">
        <v>54516</v>
      </c>
      <c r="F83" t="s">
        <v>563</v>
      </c>
      <c r="G83">
        <v>60656215</v>
      </c>
      <c r="H83">
        <v>1002118515</v>
      </c>
      <c r="I83" t="s">
        <v>564</v>
      </c>
      <c r="J83" t="s">
        <v>565</v>
      </c>
      <c r="K83" t="s">
        <v>566</v>
      </c>
      <c r="L83" t="s">
        <v>567</v>
      </c>
      <c r="M83">
        <v>7004</v>
      </c>
      <c r="N83">
        <v>93</v>
      </c>
      <c r="R83" s="1">
        <v>43488</v>
      </c>
      <c r="S83" t="s">
        <v>56</v>
      </c>
      <c r="W83">
        <v>5</v>
      </c>
      <c r="X83" t="s">
        <v>557</v>
      </c>
      <c r="Y83">
        <v>1</v>
      </c>
      <c r="Z83" t="s">
        <v>46545</v>
      </c>
      <c r="AA83">
        <v>9</v>
      </c>
      <c r="AB83">
        <v>181001</v>
      </c>
      <c r="AC83">
        <v>121</v>
      </c>
      <c r="AD83" t="s">
        <v>70</v>
      </c>
      <c r="AE83">
        <v>1013</v>
      </c>
      <c r="AF83" t="s">
        <v>558</v>
      </c>
      <c r="AG83">
        <v>1</v>
      </c>
      <c r="AH83" t="s">
        <v>44482</v>
      </c>
      <c r="AI83">
        <v>21</v>
      </c>
      <c r="AJ83" t="s">
        <v>52613</v>
      </c>
      <c r="AK83">
        <v>101</v>
      </c>
      <c r="AL83" t="s">
        <v>46544</v>
      </c>
      <c r="AQ83" t="s">
        <v>568</v>
      </c>
      <c r="AR83" t="s">
        <v>569</v>
      </c>
      <c r="AS83">
        <v>0</v>
      </c>
      <c r="AT83" t="s">
        <v>61</v>
      </c>
      <c r="AU83" t="s">
        <v>570</v>
      </c>
      <c r="AX83">
        <v>55.722091249999998</v>
      </c>
      <c r="AY83">
        <v>12.576450380000001</v>
      </c>
      <c r="AZ83" t="s">
        <v>62</v>
      </c>
      <c r="BA83">
        <v>1084</v>
      </c>
      <c r="BB83" t="s">
        <v>63</v>
      </c>
    </row>
    <row r="84" spans="1:54" x14ac:dyDescent="0.25">
      <c r="A84" s="1">
        <v>45200</v>
      </c>
      <c r="B84">
        <v>101079</v>
      </c>
      <c r="C84" t="s">
        <v>571</v>
      </c>
      <c r="D84">
        <v>1420</v>
      </c>
      <c r="E84" t="s">
        <v>46546</v>
      </c>
      <c r="F84" t="s">
        <v>46607</v>
      </c>
      <c r="G84">
        <v>53289916</v>
      </c>
      <c r="H84">
        <v>1002003079</v>
      </c>
      <c r="I84" t="s">
        <v>572</v>
      </c>
      <c r="J84" t="s">
        <v>573</v>
      </c>
      <c r="K84" t="s">
        <v>574</v>
      </c>
      <c r="L84" t="s">
        <v>575</v>
      </c>
      <c r="M84">
        <v>1352</v>
      </c>
      <c r="N84">
        <v>67</v>
      </c>
      <c r="R84" s="1">
        <v>43368</v>
      </c>
      <c r="S84" t="s">
        <v>56</v>
      </c>
      <c r="W84">
        <v>5</v>
      </c>
      <c r="X84" t="s">
        <v>557</v>
      </c>
      <c r="Y84">
        <v>1</v>
      </c>
      <c r="Z84" t="s">
        <v>46545</v>
      </c>
      <c r="AA84">
        <v>9</v>
      </c>
      <c r="AB84">
        <v>179908</v>
      </c>
      <c r="AC84">
        <v>121</v>
      </c>
      <c r="AD84" t="s">
        <v>70</v>
      </c>
      <c r="AE84">
        <v>1013</v>
      </c>
      <c r="AF84" t="s">
        <v>558</v>
      </c>
      <c r="AG84">
        <v>1</v>
      </c>
      <c r="AH84" t="s">
        <v>44482</v>
      </c>
      <c r="AI84">
        <v>21</v>
      </c>
      <c r="AJ84" t="s">
        <v>52613</v>
      </c>
      <c r="AK84">
        <v>101</v>
      </c>
      <c r="AL84" t="s">
        <v>46544</v>
      </c>
      <c r="AQ84" t="s">
        <v>576</v>
      </c>
      <c r="AR84" t="s">
        <v>577</v>
      </c>
      <c r="AS84">
        <v>0</v>
      </c>
      <c r="AT84" t="s">
        <v>61</v>
      </c>
      <c r="AU84" t="s">
        <v>578</v>
      </c>
      <c r="AX84">
        <v>55.67328268</v>
      </c>
      <c r="AY84">
        <v>12.593892240000001</v>
      </c>
      <c r="AZ84" t="s">
        <v>62</v>
      </c>
      <c r="BA84">
        <v>1084</v>
      </c>
      <c r="BB84" t="s">
        <v>63</v>
      </c>
    </row>
    <row r="85" spans="1:54" x14ac:dyDescent="0.25">
      <c r="A85" s="1">
        <v>45200</v>
      </c>
      <c r="B85">
        <v>101080</v>
      </c>
      <c r="C85" t="s">
        <v>579</v>
      </c>
      <c r="D85">
        <v>1364</v>
      </c>
      <c r="E85" t="s">
        <v>46546</v>
      </c>
      <c r="F85" t="s">
        <v>580</v>
      </c>
      <c r="G85">
        <v>10362911</v>
      </c>
      <c r="H85">
        <v>1000064075</v>
      </c>
      <c r="I85" t="s">
        <v>581</v>
      </c>
      <c r="J85" t="s">
        <v>582</v>
      </c>
      <c r="K85" t="s">
        <v>583</v>
      </c>
      <c r="L85" t="s">
        <v>46608</v>
      </c>
      <c r="M85">
        <v>5200</v>
      </c>
      <c r="N85">
        <v>51</v>
      </c>
      <c r="R85" s="1">
        <v>43777</v>
      </c>
      <c r="S85" t="s">
        <v>56</v>
      </c>
      <c r="W85">
        <v>5</v>
      </c>
      <c r="X85" t="s">
        <v>557</v>
      </c>
      <c r="Y85">
        <v>1</v>
      </c>
      <c r="Z85" t="s">
        <v>46545</v>
      </c>
      <c r="AA85">
        <v>9</v>
      </c>
      <c r="AB85">
        <v>172710</v>
      </c>
      <c r="AC85">
        <v>121</v>
      </c>
      <c r="AD85" t="s">
        <v>70</v>
      </c>
      <c r="AE85">
        <v>1013</v>
      </c>
      <c r="AF85" t="s">
        <v>558</v>
      </c>
      <c r="AG85">
        <v>1</v>
      </c>
      <c r="AH85" t="s">
        <v>44482</v>
      </c>
      <c r="AI85">
        <v>21</v>
      </c>
      <c r="AJ85" t="s">
        <v>52613</v>
      </c>
      <c r="AK85">
        <v>101</v>
      </c>
      <c r="AL85" t="s">
        <v>46544</v>
      </c>
      <c r="AQ85" t="s">
        <v>584</v>
      </c>
      <c r="AR85" t="s">
        <v>585</v>
      </c>
      <c r="AS85">
        <v>0</v>
      </c>
      <c r="AT85" t="s">
        <v>61</v>
      </c>
      <c r="AU85" t="s">
        <v>46609</v>
      </c>
      <c r="AX85">
        <v>55.683974569999997</v>
      </c>
      <c r="AY85">
        <v>12.566784119999999</v>
      </c>
      <c r="AZ85" t="s">
        <v>62</v>
      </c>
      <c r="BA85">
        <v>1084</v>
      </c>
      <c r="BB85" t="s">
        <v>63</v>
      </c>
    </row>
    <row r="86" spans="1:54" x14ac:dyDescent="0.25">
      <c r="A86" s="1">
        <v>45200</v>
      </c>
      <c r="B86">
        <v>101081</v>
      </c>
      <c r="C86" t="s">
        <v>586</v>
      </c>
      <c r="D86">
        <v>2100</v>
      </c>
      <c r="E86" t="s">
        <v>54516</v>
      </c>
      <c r="F86" t="s">
        <v>587</v>
      </c>
      <c r="G86">
        <v>11962815</v>
      </c>
      <c r="H86">
        <v>1000306679</v>
      </c>
      <c r="I86" t="s">
        <v>588</v>
      </c>
      <c r="J86" t="s">
        <v>589</v>
      </c>
      <c r="K86" t="s">
        <v>590</v>
      </c>
      <c r="L86" t="s">
        <v>55712</v>
      </c>
      <c r="M86">
        <v>1204</v>
      </c>
      <c r="N86">
        <v>17</v>
      </c>
      <c r="R86" s="1">
        <v>44840</v>
      </c>
      <c r="S86" t="s">
        <v>56</v>
      </c>
      <c r="W86">
        <v>5</v>
      </c>
      <c r="X86" t="s">
        <v>557</v>
      </c>
      <c r="Y86">
        <v>1</v>
      </c>
      <c r="Z86" t="s">
        <v>46545</v>
      </c>
      <c r="AA86">
        <v>10</v>
      </c>
      <c r="AB86">
        <v>185801</v>
      </c>
      <c r="AC86">
        <v>121</v>
      </c>
      <c r="AD86" t="s">
        <v>70</v>
      </c>
      <c r="AE86">
        <v>1013</v>
      </c>
      <c r="AF86" t="s">
        <v>558</v>
      </c>
      <c r="AG86">
        <v>1</v>
      </c>
      <c r="AH86" t="s">
        <v>44482</v>
      </c>
      <c r="AI86">
        <v>21</v>
      </c>
      <c r="AJ86" t="s">
        <v>52613</v>
      </c>
      <c r="AK86">
        <v>101</v>
      </c>
      <c r="AL86" t="s">
        <v>46544</v>
      </c>
      <c r="AQ86" t="s">
        <v>591</v>
      </c>
      <c r="AR86" t="s">
        <v>592</v>
      </c>
      <c r="AS86">
        <v>0</v>
      </c>
      <c r="AT86" t="s">
        <v>61</v>
      </c>
      <c r="AU86" t="s">
        <v>55713</v>
      </c>
      <c r="AX86">
        <v>55.694192039999997</v>
      </c>
      <c r="AY86">
        <v>12.58230666</v>
      </c>
      <c r="AZ86" t="s">
        <v>62</v>
      </c>
      <c r="BA86">
        <v>1084</v>
      </c>
      <c r="BB86" t="s">
        <v>63</v>
      </c>
    </row>
    <row r="87" spans="1:54" x14ac:dyDescent="0.25">
      <c r="A87" s="1">
        <v>45200</v>
      </c>
      <c r="B87">
        <v>101082</v>
      </c>
      <c r="C87" t="s">
        <v>593</v>
      </c>
      <c r="D87">
        <v>2200</v>
      </c>
      <c r="E87" t="s">
        <v>46555</v>
      </c>
      <c r="F87" t="s">
        <v>594</v>
      </c>
      <c r="G87">
        <v>55809712</v>
      </c>
      <c r="H87">
        <v>1002039768</v>
      </c>
      <c r="I87" t="s">
        <v>46610</v>
      </c>
      <c r="J87" t="s">
        <v>595</v>
      </c>
      <c r="K87" t="s">
        <v>596</v>
      </c>
      <c r="L87" t="s">
        <v>46611</v>
      </c>
      <c r="M87">
        <v>5192</v>
      </c>
      <c r="N87">
        <v>27</v>
      </c>
      <c r="R87" s="1">
        <v>45194</v>
      </c>
      <c r="S87" t="s">
        <v>597</v>
      </c>
      <c r="W87">
        <v>5</v>
      </c>
      <c r="X87" t="s">
        <v>557</v>
      </c>
      <c r="Y87">
        <v>1</v>
      </c>
      <c r="Z87" t="s">
        <v>46545</v>
      </c>
      <c r="AA87">
        <v>9</v>
      </c>
      <c r="AB87">
        <v>196904</v>
      </c>
      <c r="AC87">
        <v>121</v>
      </c>
      <c r="AD87" t="s">
        <v>70</v>
      </c>
      <c r="AE87">
        <v>1013</v>
      </c>
      <c r="AF87" t="s">
        <v>558</v>
      </c>
      <c r="AG87">
        <v>1</v>
      </c>
      <c r="AH87" t="s">
        <v>44482</v>
      </c>
      <c r="AI87">
        <v>21</v>
      </c>
      <c r="AJ87" t="s">
        <v>52613</v>
      </c>
      <c r="AK87">
        <v>101</v>
      </c>
      <c r="AL87" t="s">
        <v>46544</v>
      </c>
      <c r="AQ87" t="s">
        <v>598</v>
      </c>
      <c r="AR87" t="s">
        <v>599</v>
      </c>
      <c r="AS87">
        <v>0</v>
      </c>
      <c r="AT87" t="s">
        <v>61</v>
      </c>
      <c r="AU87" t="s">
        <v>46612</v>
      </c>
      <c r="AX87">
        <v>55.688244070000003</v>
      </c>
      <c r="AY87">
        <v>12.559352090000001</v>
      </c>
      <c r="AZ87" t="s">
        <v>62</v>
      </c>
      <c r="BA87">
        <v>1084</v>
      </c>
      <c r="BB87" t="s">
        <v>63</v>
      </c>
    </row>
    <row r="88" spans="1:54" x14ac:dyDescent="0.25">
      <c r="A88" s="1">
        <v>45200</v>
      </c>
      <c r="B88">
        <v>101083</v>
      </c>
      <c r="C88" t="s">
        <v>600</v>
      </c>
      <c r="D88">
        <v>2100</v>
      </c>
      <c r="E88" t="s">
        <v>54516</v>
      </c>
      <c r="F88" t="s">
        <v>601</v>
      </c>
      <c r="G88">
        <v>55730016</v>
      </c>
      <c r="H88">
        <v>1002038475</v>
      </c>
      <c r="I88" t="s">
        <v>602</v>
      </c>
      <c r="J88" t="s">
        <v>603</v>
      </c>
      <c r="K88" t="s">
        <v>604</v>
      </c>
      <c r="L88" t="s">
        <v>605</v>
      </c>
      <c r="M88">
        <v>6920</v>
      </c>
      <c r="N88">
        <v>5</v>
      </c>
      <c r="R88" s="1">
        <v>43777</v>
      </c>
      <c r="S88" t="s">
        <v>80</v>
      </c>
      <c r="W88">
        <v>5</v>
      </c>
      <c r="X88" t="s">
        <v>557</v>
      </c>
      <c r="Y88">
        <v>1</v>
      </c>
      <c r="Z88" t="s">
        <v>46545</v>
      </c>
      <c r="AA88">
        <v>9</v>
      </c>
      <c r="AB88">
        <v>187201</v>
      </c>
      <c r="AC88">
        <v>121</v>
      </c>
      <c r="AD88" t="s">
        <v>70</v>
      </c>
      <c r="AE88">
        <v>1013</v>
      </c>
      <c r="AF88" t="s">
        <v>558</v>
      </c>
      <c r="AG88">
        <v>1</v>
      </c>
      <c r="AH88" t="s">
        <v>44482</v>
      </c>
      <c r="AI88">
        <v>21</v>
      </c>
      <c r="AJ88" t="s">
        <v>52613</v>
      </c>
      <c r="AK88">
        <v>101</v>
      </c>
      <c r="AL88" t="s">
        <v>46544</v>
      </c>
      <c r="AQ88" t="s">
        <v>606</v>
      </c>
      <c r="AR88" t="s">
        <v>607</v>
      </c>
      <c r="AS88">
        <v>0</v>
      </c>
      <c r="AT88" t="s">
        <v>61</v>
      </c>
      <c r="AU88" t="s">
        <v>608</v>
      </c>
      <c r="AX88">
        <v>55.689790649999999</v>
      </c>
      <c r="AY88">
        <v>12.575595720000001</v>
      </c>
      <c r="AZ88" t="s">
        <v>62</v>
      </c>
      <c r="BA88">
        <v>1084</v>
      </c>
      <c r="BB88" t="s">
        <v>63</v>
      </c>
    </row>
    <row r="89" spans="1:54" x14ac:dyDescent="0.25">
      <c r="A89" s="1">
        <v>45200</v>
      </c>
      <c r="B89">
        <v>101084</v>
      </c>
      <c r="C89" t="s">
        <v>44508</v>
      </c>
      <c r="D89">
        <v>2300</v>
      </c>
      <c r="E89" t="s">
        <v>46589</v>
      </c>
      <c r="F89" t="s">
        <v>44509</v>
      </c>
      <c r="G89">
        <v>53009719</v>
      </c>
      <c r="H89">
        <v>1001998693</v>
      </c>
      <c r="I89" t="s">
        <v>46613</v>
      </c>
      <c r="J89" t="s">
        <v>609</v>
      </c>
      <c r="K89" t="s">
        <v>610</v>
      </c>
      <c r="L89" t="s">
        <v>611</v>
      </c>
      <c r="M89">
        <v>5344</v>
      </c>
      <c r="N89">
        <v>7</v>
      </c>
      <c r="R89" s="1">
        <v>43777</v>
      </c>
      <c r="S89" t="s">
        <v>612</v>
      </c>
      <c r="W89">
        <v>5</v>
      </c>
      <c r="X89" t="s">
        <v>557</v>
      </c>
      <c r="Y89">
        <v>1</v>
      </c>
      <c r="Z89" t="s">
        <v>46545</v>
      </c>
      <c r="AA89">
        <v>10</v>
      </c>
      <c r="AB89">
        <v>189701</v>
      </c>
      <c r="AC89">
        <v>121</v>
      </c>
      <c r="AD89" t="s">
        <v>70</v>
      </c>
      <c r="AE89">
        <v>1013</v>
      </c>
      <c r="AF89" t="s">
        <v>558</v>
      </c>
      <c r="AG89">
        <v>1</v>
      </c>
      <c r="AH89" t="s">
        <v>44482</v>
      </c>
      <c r="AI89">
        <v>21</v>
      </c>
      <c r="AJ89" t="s">
        <v>52613</v>
      </c>
      <c r="AK89">
        <v>101</v>
      </c>
      <c r="AL89" t="s">
        <v>46544</v>
      </c>
      <c r="AQ89" t="s">
        <v>613</v>
      </c>
      <c r="AR89" t="s">
        <v>614</v>
      </c>
      <c r="AS89">
        <v>0</v>
      </c>
      <c r="AT89" t="s">
        <v>61</v>
      </c>
      <c r="AU89" t="s">
        <v>615</v>
      </c>
      <c r="AX89">
        <v>55.653832880000003</v>
      </c>
      <c r="AY89">
        <v>12.60714132</v>
      </c>
      <c r="AZ89" t="s">
        <v>62</v>
      </c>
      <c r="BA89">
        <v>1084</v>
      </c>
      <c r="BB89" t="s">
        <v>63</v>
      </c>
    </row>
    <row r="90" spans="1:54" x14ac:dyDescent="0.25">
      <c r="A90" s="1">
        <v>45200</v>
      </c>
      <c r="B90">
        <v>101085</v>
      </c>
      <c r="C90" t="s">
        <v>616</v>
      </c>
      <c r="D90">
        <v>1655</v>
      </c>
      <c r="E90" t="s">
        <v>46543</v>
      </c>
      <c r="F90" t="s">
        <v>617</v>
      </c>
      <c r="I90" t="s">
        <v>618</v>
      </c>
      <c r="K90" t="s">
        <v>619</v>
      </c>
      <c r="L90" t="s">
        <v>620</v>
      </c>
      <c r="M90">
        <v>8332</v>
      </c>
      <c r="R90" s="1">
        <v>40162</v>
      </c>
      <c r="S90" t="s">
        <v>80</v>
      </c>
      <c r="V90" s="1">
        <v>29373</v>
      </c>
      <c r="W90">
        <v>5</v>
      </c>
      <c r="X90" t="s">
        <v>557</v>
      </c>
      <c r="Y90">
        <v>1</v>
      </c>
      <c r="Z90" t="s">
        <v>46545</v>
      </c>
      <c r="AA90">
        <v>10</v>
      </c>
      <c r="AB90">
        <v>197211</v>
      </c>
      <c r="AC90">
        <v>121</v>
      </c>
      <c r="AD90" t="s">
        <v>70</v>
      </c>
      <c r="AE90">
        <v>1013</v>
      </c>
      <c r="AF90" t="s">
        <v>558</v>
      </c>
      <c r="AG90">
        <v>3</v>
      </c>
      <c r="AH90" t="s">
        <v>81</v>
      </c>
      <c r="AI90">
        <v>22</v>
      </c>
      <c r="AJ90" t="s">
        <v>52628</v>
      </c>
      <c r="AK90">
        <v>101</v>
      </c>
      <c r="AL90" t="s">
        <v>46544</v>
      </c>
      <c r="AS90">
        <v>0</v>
      </c>
      <c r="AT90" t="s">
        <v>61</v>
      </c>
      <c r="AU90" t="s">
        <v>621</v>
      </c>
      <c r="AX90">
        <v>55.670155015879899</v>
      </c>
      <c r="AY90">
        <v>12.5593642238361</v>
      </c>
      <c r="AZ90" t="s">
        <v>62</v>
      </c>
      <c r="BA90">
        <v>1084</v>
      </c>
      <c r="BB90" t="s">
        <v>63</v>
      </c>
    </row>
    <row r="91" spans="1:54" x14ac:dyDescent="0.25">
      <c r="A91" s="1">
        <v>45200</v>
      </c>
      <c r="B91">
        <v>101086</v>
      </c>
      <c r="C91" t="s">
        <v>622</v>
      </c>
      <c r="D91">
        <v>2100</v>
      </c>
      <c r="E91" t="s">
        <v>54516</v>
      </c>
      <c r="F91" t="s">
        <v>623</v>
      </c>
      <c r="G91">
        <v>23176610</v>
      </c>
      <c r="H91">
        <v>1001556930</v>
      </c>
      <c r="I91" t="s">
        <v>624</v>
      </c>
      <c r="J91" t="s">
        <v>625</v>
      </c>
      <c r="K91" t="s">
        <v>626</v>
      </c>
      <c r="L91" t="s">
        <v>54529</v>
      </c>
      <c r="M91">
        <v>8608</v>
      </c>
      <c r="N91">
        <v>86</v>
      </c>
      <c r="R91" s="1">
        <v>43328</v>
      </c>
      <c r="S91" t="s">
        <v>56</v>
      </c>
      <c r="W91">
        <v>5</v>
      </c>
      <c r="X91" t="s">
        <v>557</v>
      </c>
      <c r="Y91">
        <v>1</v>
      </c>
      <c r="Z91" t="s">
        <v>46545</v>
      </c>
      <c r="AA91">
        <v>9</v>
      </c>
      <c r="AB91">
        <v>194504</v>
      </c>
      <c r="AC91">
        <v>121</v>
      </c>
      <c r="AD91" t="s">
        <v>70</v>
      </c>
      <c r="AE91">
        <v>1013</v>
      </c>
      <c r="AF91" t="s">
        <v>558</v>
      </c>
      <c r="AG91">
        <v>1</v>
      </c>
      <c r="AH91" t="s">
        <v>44482</v>
      </c>
      <c r="AI91">
        <v>21</v>
      </c>
      <c r="AJ91" t="s">
        <v>52613</v>
      </c>
      <c r="AK91">
        <v>101</v>
      </c>
      <c r="AL91" t="s">
        <v>46544</v>
      </c>
      <c r="AQ91" t="s">
        <v>627</v>
      </c>
      <c r="AR91" t="s">
        <v>628</v>
      </c>
      <c r="AS91">
        <v>0</v>
      </c>
      <c r="AT91" t="s">
        <v>61</v>
      </c>
      <c r="AU91" t="s">
        <v>54530</v>
      </c>
      <c r="AX91">
        <v>55.694173730000003</v>
      </c>
      <c r="AY91">
        <v>12.576322149999999</v>
      </c>
      <c r="AZ91" t="s">
        <v>62</v>
      </c>
      <c r="BA91">
        <v>1084</v>
      </c>
      <c r="BB91" t="s">
        <v>63</v>
      </c>
    </row>
    <row r="92" spans="1:54" x14ac:dyDescent="0.25">
      <c r="A92" s="1">
        <v>45200</v>
      </c>
      <c r="B92">
        <v>101087</v>
      </c>
      <c r="C92" t="s">
        <v>629</v>
      </c>
      <c r="D92">
        <v>2700</v>
      </c>
      <c r="E92" t="s">
        <v>46559</v>
      </c>
      <c r="F92" t="s">
        <v>46614</v>
      </c>
      <c r="G92">
        <v>27400019</v>
      </c>
      <c r="H92">
        <v>1001613097</v>
      </c>
      <c r="I92" t="s">
        <v>46615</v>
      </c>
      <c r="J92" t="s">
        <v>630</v>
      </c>
      <c r="K92" t="s">
        <v>631</v>
      </c>
      <c r="L92" t="s">
        <v>632</v>
      </c>
      <c r="M92">
        <v>4348</v>
      </c>
      <c r="N92">
        <v>18</v>
      </c>
      <c r="R92" s="1">
        <v>44998</v>
      </c>
      <c r="S92" t="s">
        <v>56</v>
      </c>
      <c r="W92">
        <v>5</v>
      </c>
      <c r="X92" t="s">
        <v>557</v>
      </c>
      <c r="Y92">
        <v>1</v>
      </c>
      <c r="Z92" t="s">
        <v>46545</v>
      </c>
      <c r="AA92">
        <v>6</v>
      </c>
      <c r="AB92">
        <v>196805</v>
      </c>
      <c r="AC92">
        <v>121</v>
      </c>
      <c r="AD92" t="s">
        <v>70</v>
      </c>
      <c r="AE92">
        <v>1013</v>
      </c>
      <c r="AF92" t="s">
        <v>558</v>
      </c>
      <c r="AG92">
        <v>1</v>
      </c>
      <c r="AH92" t="s">
        <v>44482</v>
      </c>
      <c r="AI92">
        <v>21</v>
      </c>
      <c r="AJ92" t="s">
        <v>52613</v>
      </c>
      <c r="AK92">
        <v>101</v>
      </c>
      <c r="AL92" t="s">
        <v>46544</v>
      </c>
      <c r="AQ92" t="s">
        <v>633</v>
      </c>
      <c r="AR92" t="s">
        <v>634</v>
      </c>
      <c r="AS92">
        <v>0</v>
      </c>
      <c r="AT92" t="s">
        <v>61</v>
      </c>
      <c r="AU92" t="s">
        <v>635</v>
      </c>
      <c r="AX92">
        <v>55.699091000000003</v>
      </c>
      <c r="AY92">
        <v>12.486948310000001</v>
      </c>
      <c r="AZ92" t="s">
        <v>62</v>
      </c>
      <c r="BA92">
        <v>1084</v>
      </c>
      <c r="BB92" t="s">
        <v>63</v>
      </c>
    </row>
    <row r="93" spans="1:54" x14ac:dyDescent="0.25">
      <c r="A93" s="1">
        <v>45200</v>
      </c>
      <c r="B93">
        <v>101088</v>
      </c>
      <c r="C93" t="s">
        <v>636</v>
      </c>
      <c r="D93">
        <v>1361</v>
      </c>
      <c r="E93" t="s">
        <v>46546</v>
      </c>
      <c r="F93" t="s">
        <v>637</v>
      </c>
      <c r="G93">
        <v>62513217</v>
      </c>
      <c r="H93">
        <v>1003419220</v>
      </c>
      <c r="I93" t="s">
        <v>638</v>
      </c>
      <c r="J93" t="s">
        <v>639</v>
      </c>
      <c r="K93" t="s">
        <v>640</v>
      </c>
      <c r="L93" t="s">
        <v>55714</v>
      </c>
      <c r="M93">
        <v>4352</v>
      </c>
      <c r="N93">
        <v>8</v>
      </c>
      <c r="R93" s="1">
        <v>44888</v>
      </c>
      <c r="S93" t="s">
        <v>641</v>
      </c>
      <c r="W93">
        <v>5</v>
      </c>
      <c r="X93" t="s">
        <v>557</v>
      </c>
      <c r="Y93">
        <v>1</v>
      </c>
      <c r="Z93" t="s">
        <v>46545</v>
      </c>
      <c r="AA93">
        <v>9</v>
      </c>
      <c r="AB93">
        <v>185105</v>
      </c>
      <c r="AC93">
        <v>121</v>
      </c>
      <c r="AD93" t="s">
        <v>70</v>
      </c>
      <c r="AE93">
        <v>1013</v>
      </c>
      <c r="AF93" t="s">
        <v>558</v>
      </c>
      <c r="AG93">
        <v>1</v>
      </c>
      <c r="AH93" t="s">
        <v>44482</v>
      </c>
      <c r="AI93">
        <v>25</v>
      </c>
      <c r="AJ93" t="s">
        <v>54531</v>
      </c>
      <c r="AK93">
        <v>101</v>
      </c>
      <c r="AL93" t="s">
        <v>46544</v>
      </c>
      <c r="AQ93" t="s">
        <v>642</v>
      </c>
      <c r="AR93" t="s">
        <v>643</v>
      </c>
      <c r="AS93">
        <v>0</v>
      </c>
      <c r="AT93" t="s">
        <v>61</v>
      </c>
      <c r="AU93" t="s">
        <v>55715</v>
      </c>
      <c r="AX93">
        <v>55.682723009999997</v>
      </c>
      <c r="AY93">
        <v>12.56925596</v>
      </c>
      <c r="AZ93" t="s">
        <v>62</v>
      </c>
      <c r="BA93">
        <v>1084</v>
      </c>
      <c r="BB93" t="s">
        <v>63</v>
      </c>
    </row>
    <row r="94" spans="1:54" x14ac:dyDescent="0.25">
      <c r="A94" s="1">
        <v>45200</v>
      </c>
      <c r="B94">
        <v>101089</v>
      </c>
      <c r="C94" t="s">
        <v>644</v>
      </c>
      <c r="D94">
        <v>1451</v>
      </c>
      <c r="E94" t="s">
        <v>46546</v>
      </c>
      <c r="F94" t="s">
        <v>645</v>
      </c>
      <c r="G94">
        <v>10195616</v>
      </c>
      <c r="H94">
        <v>1000034010</v>
      </c>
      <c r="I94" t="s">
        <v>646</v>
      </c>
      <c r="J94" t="s">
        <v>647</v>
      </c>
      <c r="K94" t="s">
        <v>648</v>
      </c>
      <c r="L94" t="s">
        <v>44510</v>
      </c>
      <c r="M94">
        <v>4180</v>
      </c>
      <c r="N94">
        <v>5</v>
      </c>
      <c r="R94" s="1">
        <v>44421</v>
      </c>
      <c r="S94" t="s">
        <v>56</v>
      </c>
      <c r="W94">
        <v>5</v>
      </c>
      <c r="X94" t="s">
        <v>557</v>
      </c>
      <c r="Y94">
        <v>1</v>
      </c>
      <c r="Z94" t="s">
        <v>46545</v>
      </c>
      <c r="AA94">
        <v>9</v>
      </c>
      <c r="AB94">
        <v>157501</v>
      </c>
      <c r="AC94">
        <v>121</v>
      </c>
      <c r="AD94" t="s">
        <v>70</v>
      </c>
      <c r="AE94">
        <v>1013</v>
      </c>
      <c r="AF94" t="s">
        <v>558</v>
      </c>
      <c r="AG94">
        <v>1</v>
      </c>
      <c r="AH94" t="s">
        <v>44482</v>
      </c>
      <c r="AI94">
        <v>21</v>
      </c>
      <c r="AJ94" t="s">
        <v>52613</v>
      </c>
      <c r="AK94">
        <v>101</v>
      </c>
      <c r="AL94" t="s">
        <v>46544</v>
      </c>
      <c r="AQ94" t="s">
        <v>649</v>
      </c>
      <c r="AR94" t="s">
        <v>650</v>
      </c>
      <c r="AS94">
        <v>0</v>
      </c>
      <c r="AT94" t="s">
        <v>61</v>
      </c>
      <c r="AU94" t="s">
        <v>44511</v>
      </c>
      <c r="AX94">
        <v>55.67973825</v>
      </c>
      <c r="AY94">
        <v>12.569633899999999</v>
      </c>
      <c r="AZ94" t="s">
        <v>62</v>
      </c>
      <c r="BA94">
        <v>1084</v>
      </c>
      <c r="BB94" t="s">
        <v>63</v>
      </c>
    </row>
    <row r="95" spans="1:54" x14ac:dyDescent="0.25">
      <c r="A95" s="1">
        <v>45200</v>
      </c>
      <c r="B95">
        <v>101090</v>
      </c>
      <c r="C95" t="s">
        <v>54532</v>
      </c>
      <c r="D95">
        <v>2100</v>
      </c>
      <c r="E95" t="s">
        <v>54516</v>
      </c>
      <c r="F95" t="s">
        <v>54533</v>
      </c>
      <c r="G95">
        <v>28889615</v>
      </c>
      <c r="H95">
        <v>1001637832</v>
      </c>
      <c r="I95" t="s">
        <v>651</v>
      </c>
      <c r="J95" t="s">
        <v>652</v>
      </c>
      <c r="K95" t="s">
        <v>652</v>
      </c>
      <c r="L95" t="s">
        <v>653</v>
      </c>
      <c r="M95">
        <v>6396</v>
      </c>
      <c r="N95" t="s">
        <v>654</v>
      </c>
      <c r="R95" s="1">
        <v>44174</v>
      </c>
      <c r="S95" t="s">
        <v>56</v>
      </c>
      <c r="W95">
        <v>5</v>
      </c>
      <c r="X95" t="s">
        <v>557</v>
      </c>
      <c r="Y95">
        <v>1</v>
      </c>
      <c r="Z95" t="s">
        <v>46545</v>
      </c>
      <c r="AA95">
        <v>9</v>
      </c>
      <c r="AB95">
        <v>197008</v>
      </c>
      <c r="AC95">
        <v>121</v>
      </c>
      <c r="AD95" t="s">
        <v>70</v>
      </c>
      <c r="AE95">
        <v>1013</v>
      </c>
      <c r="AF95" t="s">
        <v>558</v>
      </c>
      <c r="AG95">
        <v>1</v>
      </c>
      <c r="AH95" t="s">
        <v>44482</v>
      </c>
      <c r="AI95">
        <v>22</v>
      </c>
      <c r="AJ95" t="s">
        <v>52628</v>
      </c>
      <c r="AK95">
        <v>101</v>
      </c>
      <c r="AL95" t="s">
        <v>46544</v>
      </c>
      <c r="AQ95" t="s">
        <v>655</v>
      </c>
      <c r="AR95" t="s">
        <v>656</v>
      </c>
      <c r="AS95">
        <v>0</v>
      </c>
      <c r="AT95" t="s">
        <v>61</v>
      </c>
      <c r="AU95" t="s">
        <v>328</v>
      </c>
      <c r="AX95">
        <v>55.711056419999998</v>
      </c>
      <c r="AY95">
        <v>12.579920059999999</v>
      </c>
      <c r="AZ95" t="s">
        <v>62</v>
      </c>
      <c r="BA95">
        <v>1084</v>
      </c>
      <c r="BB95" t="s">
        <v>63</v>
      </c>
    </row>
    <row r="96" spans="1:54" x14ac:dyDescent="0.25">
      <c r="A96" s="1">
        <v>45200</v>
      </c>
      <c r="B96">
        <v>101091</v>
      </c>
      <c r="C96" t="s">
        <v>657</v>
      </c>
      <c r="D96">
        <v>2300</v>
      </c>
      <c r="E96" t="s">
        <v>46589</v>
      </c>
      <c r="F96" t="s">
        <v>658</v>
      </c>
      <c r="G96">
        <v>65038617</v>
      </c>
      <c r="H96">
        <v>1002200256</v>
      </c>
      <c r="I96" t="s">
        <v>659</v>
      </c>
      <c r="J96" t="s">
        <v>660</v>
      </c>
      <c r="K96" t="s">
        <v>661</v>
      </c>
      <c r="L96" t="s">
        <v>662</v>
      </c>
      <c r="M96">
        <v>120</v>
      </c>
      <c r="N96" t="s">
        <v>663</v>
      </c>
      <c r="R96" s="1">
        <v>44894</v>
      </c>
      <c r="S96" t="s">
        <v>56</v>
      </c>
      <c r="W96">
        <v>5</v>
      </c>
      <c r="X96" t="s">
        <v>557</v>
      </c>
      <c r="Y96">
        <v>1</v>
      </c>
      <c r="Z96" t="s">
        <v>46545</v>
      </c>
      <c r="AA96">
        <v>9</v>
      </c>
      <c r="AB96">
        <v>197308</v>
      </c>
      <c r="AC96">
        <v>121</v>
      </c>
      <c r="AD96" t="s">
        <v>70</v>
      </c>
      <c r="AE96">
        <v>1013</v>
      </c>
      <c r="AF96" t="s">
        <v>558</v>
      </c>
      <c r="AG96">
        <v>1</v>
      </c>
      <c r="AH96" t="s">
        <v>44482</v>
      </c>
      <c r="AI96">
        <v>21</v>
      </c>
      <c r="AJ96" t="s">
        <v>52613</v>
      </c>
      <c r="AK96">
        <v>101</v>
      </c>
      <c r="AL96" t="s">
        <v>46544</v>
      </c>
      <c r="AQ96" t="s">
        <v>664</v>
      </c>
      <c r="AR96" t="s">
        <v>665</v>
      </c>
      <c r="AS96">
        <v>0</v>
      </c>
      <c r="AT96" t="s">
        <v>61</v>
      </c>
      <c r="AU96" t="s">
        <v>666</v>
      </c>
      <c r="AX96">
        <v>55.659486100000002</v>
      </c>
      <c r="AY96">
        <v>12.633589880000001</v>
      </c>
      <c r="AZ96" t="s">
        <v>62</v>
      </c>
      <c r="BA96">
        <v>1084</v>
      </c>
      <c r="BB96" t="s">
        <v>63</v>
      </c>
    </row>
    <row r="97" spans="1:54" x14ac:dyDescent="0.25">
      <c r="A97" s="1">
        <v>45200</v>
      </c>
      <c r="B97">
        <v>101092</v>
      </c>
      <c r="C97" t="s">
        <v>667</v>
      </c>
      <c r="D97">
        <v>2300</v>
      </c>
      <c r="E97" t="s">
        <v>46589</v>
      </c>
      <c r="F97" t="s">
        <v>668</v>
      </c>
      <c r="G97">
        <v>22229516</v>
      </c>
      <c r="H97">
        <v>1001544295</v>
      </c>
      <c r="I97" t="s">
        <v>669</v>
      </c>
      <c r="J97" t="s">
        <v>670</v>
      </c>
      <c r="K97" t="s">
        <v>671</v>
      </c>
      <c r="L97" t="s">
        <v>672</v>
      </c>
      <c r="M97">
        <v>5896</v>
      </c>
      <c r="N97">
        <v>47</v>
      </c>
      <c r="R97" s="1">
        <v>45062</v>
      </c>
      <c r="S97" t="s">
        <v>673</v>
      </c>
      <c r="W97">
        <v>5</v>
      </c>
      <c r="X97" t="s">
        <v>557</v>
      </c>
      <c r="Y97">
        <v>1</v>
      </c>
      <c r="Z97" t="s">
        <v>46545</v>
      </c>
      <c r="AA97">
        <v>9</v>
      </c>
      <c r="AB97">
        <v>196808</v>
      </c>
      <c r="AC97">
        <v>121</v>
      </c>
      <c r="AD97" t="s">
        <v>70</v>
      </c>
      <c r="AE97">
        <v>1013</v>
      </c>
      <c r="AF97" t="s">
        <v>558</v>
      </c>
      <c r="AG97">
        <v>1</v>
      </c>
      <c r="AH97" t="s">
        <v>44482</v>
      </c>
      <c r="AI97">
        <v>22</v>
      </c>
      <c r="AJ97" t="s">
        <v>52628</v>
      </c>
      <c r="AK97">
        <v>101</v>
      </c>
      <c r="AL97" t="s">
        <v>46544</v>
      </c>
      <c r="AQ97" t="s">
        <v>674</v>
      </c>
      <c r="AR97" t="s">
        <v>675</v>
      </c>
      <c r="AS97">
        <v>0</v>
      </c>
      <c r="AT97" t="s">
        <v>61</v>
      </c>
      <c r="AU97" t="s">
        <v>676</v>
      </c>
      <c r="AX97">
        <v>55.65132448</v>
      </c>
      <c r="AY97">
        <v>12.6173567</v>
      </c>
      <c r="AZ97" t="s">
        <v>62</v>
      </c>
      <c r="BA97">
        <v>1084</v>
      </c>
      <c r="BB97" t="s">
        <v>63</v>
      </c>
    </row>
    <row r="98" spans="1:54" x14ac:dyDescent="0.25">
      <c r="A98" s="1">
        <v>45200</v>
      </c>
      <c r="B98">
        <v>101093</v>
      </c>
      <c r="C98" t="s">
        <v>677</v>
      </c>
      <c r="D98">
        <v>2400</v>
      </c>
      <c r="E98" t="s">
        <v>46564</v>
      </c>
      <c r="F98" t="s">
        <v>52629</v>
      </c>
      <c r="G98">
        <v>64942212</v>
      </c>
      <c r="H98">
        <v>1003254726</v>
      </c>
      <c r="I98" t="s">
        <v>678</v>
      </c>
      <c r="J98" t="s">
        <v>679</v>
      </c>
      <c r="K98" t="s">
        <v>680</v>
      </c>
      <c r="L98" t="s">
        <v>145</v>
      </c>
      <c r="M98">
        <v>1964</v>
      </c>
      <c r="N98">
        <v>77</v>
      </c>
      <c r="R98" s="1">
        <v>44641</v>
      </c>
      <c r="S98" t="s">
        <v>56</v>
      </c>
      <c r="T98">
        <v>101</v>
      </c>
      <c r="U98" t="s">
        <v>46544</v>
      </c>
      <c r="W98">
        <v>2</v>
      </c>
      <c r="X98" t="s">
        <v>57</v>
      </c>
      <c r="Y98">
        <v>1</v>
      </c>
      <c r="Z98" t="s">
        <v>46545</v>
      </c>
      <c r="AA98">
        <v>10</v>
      </c>
      <c r="AB98">
        <v>197204</v>
      </c>
      <c r="AC98">
        <v>126</v>
      </c>
      <c r="AD98" t="s">
        <v>46616</v>
      </c>
      <c r="AE98">
        <v>1015</v>
      </c>
      <c r="AF98" t="s">
        <v>46616</v>
      </c>
      <c r="AG98">
        <v>1</v>
      </c>
      <c r="AH98" t="s">
        <v>44482</v>
      </c>
      <c r="AI98">
        <v>27</v>
      </c>
      <c r="AJ98" t="s">
        <v>44512</v>
      </c>
      <c r="AK98">
        <v>101</v>
      </c>
      <c r="AL98" t="s">
        <v>46544</v>
      </c>
      <c r="AQ98" t="s">
        <v>681</v>
      </c>
      <c r="AR98" t="s">
        <v>682</v>
      </c>
      <c r="AS98">
        <v>0</v>
      </c>
      <c r="AT98" t="s">
        <v>61</v>
      </c>
      <c r="AU98" t="s">
        <v>148</v>
      </c>
      <c r="AX98">
        <v>55.704592820000002</v>
      </c>
      <c r="AY98">
        <v>12.52582065</v>
      </c>
      <c r="AZ98" t="s">
        <v>62</v>
      </c>
      <c r="BA98">
        <v>1084</v>
      </c>
      <c r="BB98" t="s">
        <v>63</v>
      </c>
    </row>
    <row r="99" spans="1:54" x14ac:dyDescent="0.25">
      <c r="A99" s="1">
        <v>45200</v>
      </c>
      <c r="B99">
        <v>101094</v>
      </c>
      <c r="C99" t="s">
        <v>683</v>
      </c>
      <c r="D99">
        <v>2200</v>
      </c>
      <c r="E99" t="s">
        <v>46555</v>
      </c>
      <c r="F99" t="s">
        <v>52630</v>
      </c>
      <c r="G99">
        <v>64942212</v>
      </c>
      <c r="H99">
        <v>1003252450</v>
      </c>
      <c r="I99" t="s">
        <v>684</v>
      </c>
      <c r="J99" t="s">
        <v>685</v>
      </c>
      <c r="K99" t="s">
        <v>686</v>
      </c>
      <c r="L99" t="s">
        <v>54514</v>
      </c>
      <c r="M99">
        <v>8556</v>
      </c>
      <c r="N99">
        <v>8</v>
      </c>
      <c r="R99" s="1">
        <v>44634</v>
      </c>
      <c r="S99" t="s">
        <v>56</v>
      </c>
      <c r="T99">
        <v>101</v>
      </c>
      <c r="U99" t="s">
        <v>46544</v>
      </c>
      <c r="W99">
        <v>2</v>
      </c>
      <c r="X99" t="s">
        <v>57</v>
      </c>
      <c r="Y99">
        <v>1</v>
      </c>
      <c r="Z99" t="s">
        <v>46545</v>
      </c>
      <c r="AA99">
        <v>10</v>
      </c>
      <c r="AB99">
        <v>193909</v>
      </c>
      <c r="AC99">
        <v>126</v>
      </c>
      <c r="AD99" t="s">
        <v>46616</v>
      </c>
      <c r="AE99">
        <v>1015</v>
      </c>
      <c r="AF99" t="s">
        <v>46616</v>
      </c>
      <c r="AG99">
        <v>1</v>
      </c>
      <c r="AH99" t="s">
        <v>44482</v>
      </c>
      <c r="AI99">
        <v>27</v>
      </c>
      <c r="AJ99" t="s">
        <v>44512</v>
      </c>
      <c r="AK99">
        <v>101</v>
      </c>
      <c r="AL99" t="s">
        <v>46544</v>
      </c>
      <c r="AQ99" t="s">
        <v>687</v>
      </c>
      <c r="AR99" t="s">
        <v>688</v>
      </c>
      <c r="AS99">
        <v>0</v>
      </c>
      <c r="AT99" t="s">
        <v>61</v>
      </c>
      <c r="AU99" t="s">
        <v>54515</v>
      </c>
      <c r="AX99">
        <v>55.69647303</v>
      </c>
      <c r="AY99">
        <v>12.539095870000001</v>
      </c>
      <c r="AZ99" t="s">
        <v>62</v>
      </c>
      <c r="BA99">
        <v>1084</v>
      </c>
      <c r="BB99" t="s">
        <v>63</v>
      </c>
    </row>
    <row r="100" spans="1:54" x14ac:dyDescent="0.25">
      <c r="A100" s="1">
        <v>45200</v>
      </c>
      <c r="B100">
        <v>101096</v>
      </c>
      <c r="C100" t="s">
        <v>44513</v>
      </c>
      <c r="D100">
        <v>2200</v>
      </c>
      <c r="E100" t="s">
        <v>46555</v>
      </c>
      <c r="F100" t="s">
        <v>44514</v>
      </c>
      <c r="I100" t="s">
        <v>689</v>
      </c>
      <c r="K100" t="s">
        <v>690</v>
      </c>
      <c r="L100" t="s">
        <v>691</v>
      </c>
      <c r="M100">
        <v>5744</v>
      </c>
      <c r="N100">
        <v>11</v>
      </c>
      <c r="R100" s="1">
        <v>40162</v>
      </c>
      <c r="S100" t="s">
        <v>80</v>
      </c>
      <c r="T100">
        <v>101</v>
      </c>
      <c r="U100" t="s">
        <v>46544</v>
      </c>
      <c r="V100" s="1">
        <v>31199</v>
      </c>
      <c r="W100">
        <v>2</v>
      </c>
      <c r="X100" t="s">
        <v>57</v>
      </c>
      <c r="Y100">
        <v>1</v>
      </c>
      <c r="Z100" t="s">
        <v>46545</v>
      </c>
      <c r="AA100">
        <v>10</v>
      </c>
      <c r="AB100">
        <v>191208</v>
      </c>
      <c r="AC100">
        <v>126</v>
      </c>
      <c r="AD100" t="s">
        <v>46616</v>
      </c>
      <c r="AE100">
        <v>1015</v>
      </c>
      <c r="AF100" t="s">
        <v>46616</v>
      </c>
      <c r="AG100">
        <v>3</v>
      </c>
      <c r="AH100" t="s">
        <v>81</v>
      </c>
      <c r="AI100">
        <v>23</v>
      </c>
      <c r="AJ100" t="s">
        <v>692</v>
      </c>
      <c r="AK100">
        <v>101</v>
      </c>
      <c r="AL100" t="s">
        <v>46544</v>
      </c>
      <c r="AS100">
        <v>0</v>
      </c>
      <c r="AT100" t="s">
        <v>61</v>
      </c>
      <c r="AU100" t="s">
        <v>693</v>
      </c>
      <c r="AX100">
        <v>55.688666368221803</v>
      </c>
      <c r="AY100">
        <v>12.5618884359915</v>
      </c>
      <c r="AZ100" t="s">
        <v>62</v>
      </c>
      <c r="BA100">
        <v>1084</v>
      </c>
      <c r="BB100" t="s">
        <v>63</v>
      </c>
    </row>
    <row r="101" spans="1:54" x14ac:dyDescent="0.25">
      <c r="A101" s="1">
        <v>45200</v>
      </c>
      <c r="B101">
        <v>101097</v>
      </c>
      <c r="C101" t="s">
        <v>694</v>
      </c>
      <c r="D101">
        <v>2200</v>
      </c>
      <c r="E101" t="s">
        <v>46555</v>
      </c>
      <c r="F101" t="s">
        <v>695</v>
      </c>
      <c r="I101" t="s">
        <v>696</v>
      </c>
      <c r="K101" t="s">
        <v>697</v>
      </c>
      <c r="L101" t="s">
        <v>698</v>
      </c>
      <c r="M101">
        <v>6908</v>
      </c>
      <c r="N101">
        <v>34</v>
      </c>
      <c r="R101" s="1">
        <v>40162</v>
      </c>
      <c r="S101" t="s">
        <v>80</v>
      </c>
      <c r="T101">
        <v>101</v>
      </c>
      <c r="U101" t="s">
        <v>46544</v>
      </c>
      <c r="V101" s="1">
        <v>33390</v>
      </c>
      <c r="W101">
        <v>2</v>
      </c>
      <c r="X101" t="s">
        <v>57</v>
      </c>
      <c r="Y101">
        <v>1</v>
      </c>
      <c r="Z101" t="s">
        <v>46545</v>
      </c>
      <c r="AB101">
        <v>194809</v>
      </c>
      <c r="AC101">
        <v>126</v>
      </c>
      <c r="AD101" t="s">
        <v>46616</v>
      </c>
      <c r="AE101">
        <v>1015</v>
      </c>
      <c r="AF101" t="s">
        <v>46616</v>
      </c>
      <c r="AG101">
        <v>3</v>
      </c>
      <c r="AH101" t="s">
        <v>81</v>
      </c>
      <c r="AI101">
        <v>23</v>
      </c>
      <c r="AJ101" t="s">
        <v>692</v>
      </c>
      <c r="AK101">
        <v>101</v>
      </c>
      <c r="AL101" t="s">
        <v>46544</v>
      </c>
      <c r="AS101">
        <v>0</v>
      </c>
      <c r="AT101" t="s">
        <v>61</v>
      </c>
      <c r="AU101" t="s">
        <v>301</v>
      </c>
      <c r="AX101">
        <v>55.695938438629902</v>
      </c>
      <c r="AY101">
        <v>12.5520986750288</v>
      </c>
      <c r="AZ101" t="s">
        <v>62</v>
      </c>
      <c r="BA101">
        <v>1084</v>
      </c>
      <c r="BB101" t="s">
        <v>63</v>
      </c>
    </row>
    <row r="102" spans="1:54" x14ac:dyDescent="0.25">
      <c r="A102" s="1">
        <v>45200</v>
      </c>
      <c r="B102">
        <v>101098</v>
      </c>
      <c r="C102" t="s">
        <v>699</v>
      </c>
      <c r="D102">
        <v>1671</v>
      </c>
      <c r="E102" t="s">
        <v>46543</v>
      </c>
      <c r="F102" t="s">
        <v>700</v>
      </c>
      <c r="G102">
        <v>64942212</v>
      </c>
      <c r="H102">
        <v>1003252905</v>
      </c>
      <c r="I102" t="s">
        <v>701</v>
      </c>
      <c r="J102" t="s">
        <v>702</v>
      </c>
      <c r="K102" t="s">
        <v>703</v>
      </c>
      <c r="L102" t="s">
        <v>704</v>
      </c>
      <c r="M102">
        <v>2508</v>
      </c>
      <c r="N102">
        <v>6</v>
      </c>
      <c r="R102" s="1">
        <v>44672</v>
      </c>
      <c r="S102" t="s">
        <v>56</v>
      </c>
      <c r="T102">
        <v>101</v>
      </c>
      <c r="U102" t="s">
        <v>46544</v>
      </c>
      <c r="W102">
        <v>2</v>
      </c>
      <c r="X102" t="s">
        <v>57</v>
      </c>
      <c r="Y102">
        <v>1</v>
      </c>
      <c r="Z102" t="s">
        <v>46545</v>
      </c>
      <c r="AA102">
        <v>10</v>
      </c>
      <c r="AC102">
        <v>126</v>
      </c>
      <c r="AD102" t="s">
        <v>46616</v>
      </c>
      <c r="AE102">
        <v>1015</v>
      </c>
      <c r="AF102" t="s">
        <v>46616</v>
      </c>
      <c r="AG102">
        <v>1</v>
      </c>
      <c r="AH102" t="s">
        <v>44482</v>
      </c>
      <c r="AI102">
        <v>27</v>
      </c>
      <c r="AJ102" t="s">
        <v>44512</v>
      </c>
      <c r="AK102">
        <v>101</v>
      </c>
      <c r="AL102" t="s">
        <v>46544</v>
      </c>
      <c r="AQ102" t="s">
        <v>705</v>
      </c>
      <c r="AR102" t="s">
        <v>706</v>
      </c>
      <c r="AS102">
        <v>0</v>
      </c>
      <c r="AT102" t="s">
        <v>61</v>
      </c>
      <c r="AU102" t="s">
        <v>707</v>
      </c>
      <c r="AX102">
        <v>55.668302529999998</v>
      </c>
      <c r="AY102">
        <v>12.545568060000001</v>
      </c>
      <c r="AZ102" t="s">
        <v>62</v>
      </c>
      <c r="BA102">
        <v>1084</v>
      </c>
      <c r="BB102" t="s">
        <v>63</v>
      </c>
    </row>
    <row r="103" spans="1:54" x14ac:dyDescent="0.25">
      <c r="A103" s="1">
        <v>45200</v>
      </c>
      <c r="B103">
        <v>101099</v>
      </c>
      <c r="C103" t="s">
        <v>708</v>
      </c>
      <c r="D103">
        <v>1354</v>
      </c>
      <c r="E103" t="s">
        <v>46546</v>
      </c>
      <c r="F103" t="s">
        <v>709</v>
      </c>
      <c r="I103" t="s">
        <v>710</v>
      </c>
      <c r="K103" t="s">
        <v>711</v>
      </c>
      <c r="L103" t="s">
        <v>712</v>
      </c>
      <c r="M103">
        <v>5276</v>
      </c>
      <c r="N103">
        <v>10</v>
      </c>
      <c r="R103" s="1">
        <v>40162</v>
      </c>
      <c r="S103" t="s">
        <v>80</v>
      </c>
      <c r="T103">
        <v>101</v>
      </c>
      <c r="U103" t="s">
        <v>46544</v>
      </c>
      <c r="V103" s="1">
        <v>29373</v>
      </c>
      <c r="W103">
        <v>2</v>
      </c>
      <c r="X103" t="s">
        <v>57</v>
      </c>
      <c r="Y103">
        <v>1</v>
      </c>
      <c r="Z103" t="s">
        <v>46545</v>
      </c>
      <c r="AA103">
        <v>10</v>
      </c>
      <c r="AC103">
        <v>126</v>
      </c>
      <c r="AD103" t="s">
        <v>46616</v>
      </c>
      <c r="AE103">
        <v>1015</v>
      </c>
      <c r="AF103" t="s">
        <v>46616</v>
      </c>
      <c r="AG103">
        <v>3</v>
      </c>
      <c r="AH103" t="s">
        <v>81</v>
      </c>
      <c r="AI103">
        <v>23</v>
      </c>
      <c r="AJ103" t="s">
        <v>692</v>
      </c>
      <c r="AK103">
        <v>101</v>
      </c>
      <c r="AL103" t="s">
        <v>46544</v>
      </c>
      <c r="AS103">
        <v>0</v>
      </c>
      <c r="AT103" t="s">
        <v>61</v>
      </c>
      <c r="AU103" t="s">
        <v>713</v>
      </c>
      <c r="AX103">
        <v>55.689314997765699</v>
      </c>
      <c r="AY103">
        <v>12.5723078581715</v>
      </c>
      <c r="AZ103" t="s">
        <v>62</v>
      </c>
      <c r="BA103">
        <v>1084</v>
      </c>
      <c r="BB103" t="s">
        <v>63</v>
      </c>
    </row>
    <row r="104" spans="1:54" x14ac:dyDescent="0.25">
      <c r="A104" s="1">
        <v>45200</v>
      </c>
      <c r="B104">
        <v>101100</v>
      </c>
      <c r="C104" t="s">
        <v>714</v>
      </c>
      <c r="D104">
        <v>1564</v>
      </c>
      <c r="E104" t="s">
        <v>46543</v>
      </c>
      <c r="F104" t="s">
        <v>715</v>
      </c>
      <c r="I104" t="s">
        <v>716</v>
      </c>
      <c r="K104" t="s">
        <v>717</v>
      </c>
      <c r="L104" t="s">
        <v>718</v>
      </c>
      <c r="M104">
        <v>6056</v>
      </c>
      <c r="N104">
        <v>3</v>
      </c>
      <c r="R104" s="1">
        <v>40162</v>
      </c>
      <c r="S104" t="s">
        <v>80</v>
      </c>
      <c r="T104">
        <v>101</v>
      </c>
      <c r="U104" t="s">
        <v>46544</v>
      </c>
      <c r="V104" s="1">
        <v>31929</v>
      </c>
      <c r="W104">
        <v>2</v>
      </c>
      <c r="X104" t="s">
        <v>57</v>
      </c>
      <c r="Y104">
        <v>1</v>
      </c>
      <c r="Z104" t="s">
        <v>46545</v>
      </c>
      <c r="AA104">
        <v>10</v>
      </c>
      <c r="AB104">
        <v>191609</v>
      </c>
      <c r="AC104">
        <v>126</v>
      </c>
      <c r="AD104" t="s">
        <v>46616</v>
      </c>
      <c r="AE104">
        <v>1015</v>
      </c>
      <c r="AF104" t="s">
        <v>46616</v>
      </c>
      <c r="AG104">
        <v>3</v>
      </c>
      <c r="AH104" t="s">
        <v>81</v>
      </c>
      <c r="AI104">
        <v>23</v>
      </c>
      <c r="AJ104" t="s">
        <v>692</v>
      </c>
      <c r="AK104">
        <v>101</v>
      </c>
      <c r="AL104" t="s">
        <v>46544</v>
      </c>
      <c r="AS104">
        <v>0</v>
      </c>
      <c r="AT104" t="s">
        <v>61</v>
      </c>
      <c r="AU104" t="s">
        <v>719</v>
      </c>
      <c r="AX104">
        <v>55.672290452749699</v>
      </c>
      <c r="AY104">
        <v>12.5762588222508</v>
      </c>
      <c r="AZ104" t="s">
        <v>62</v>
      </c>
      <c r="BA104">
        <v>1084</v>
      </c>
      <c r="BB104" t="s">
        <v>63</v>
      </c>
    </row>
    <row r="105" spans="1:54" x14ac:dyDescent="0.25">
      <c r="A105" s="1">
        <v>45200</v>
      </c>
      <c r="B105">
        <v>101104</v>
      </c>
      <c r="C105" t="s">
        <v>720</v>
      </c>
      <c r="D105">
        <v>2100</v>
      </c>
      <c r="E105" t="s">
        <v>54516</v>
      </c>
      <c r="F105" t="s">
        <v>721</v>
      </c>
      <c r="I105" t="s">
        <v>722</v>
      </c>
      <c r="K105" t="s">
        <v>723</v>
      </c>
      <c r="L105" t="s">
        <v>724</v>
      </c>
      <c r="M105">
        <v>600</v>
      </c>
      <c r="N105">
        <v>60</v>
      </c>
      <c r="R105" s="1">
        <v>40162</v>
      </c>
      <c r="S105" t="s">
        <v>80</v>
      </c>
      <c r="V105" s="1">
        <v>28642</v>
      </c>
      <c r="W105">
        <v>4</v>
      </c>
      <c r="X105" t="s">
        <v>725</v>
      </c>
      <c r="Y105">
        <v>1</v>
      </c>
      <c r="Z105" t="s">
        <v>46545</v>
      </c>
      <c r="AC105">
        <v>122</v>
      </c>
      <c r="AD105" t="s">
        <v>726</v>
      </c>
      <c r="AE105">
        <v>1013</v>
      </c>
      <c r="AF105" t="s">
        <v>558</v>
      </c>
      <c r="AG105">
        <v>3</v>
      </c>
      <c r="AH105" t="s">
        <v>81</v>
      </c>
      <c r="AI105">
        <v>26</v>
      </c>
      <c r="AJ105" t="s">
        <v>726</v>
      </c>
      <c r="AK105">
        <v>101</v>
      </c>
      <c r="AL105" t="s">
        <v>46544</v>
      </c>
      <c r="AS105">
        <v>0</v>
      </c>
      <c r="AT105" t="s">
        <v>61</v>
      </c>
      <c r="AU105" t="s">
        <v>727</v>
      </c>
      <c r="AX105">
        <v>55.694406175565902</v>
      </c>
      <c r="AY105">
        <v>12.568204665677801</v>
      </c>
      <c r="AZ105" t="s">
        <v>62</v>
      </c>
      <c r="BA105">
        <v>1084</v>
      </c>
      <c r="BB105" t="s">
        <v>63</v>
      </c>
    </row>
    <row r="106" spans="1:54" x14ac:dyDescent="0.25">
      <c r="A106" s="1">
        <v>45200</v>
      </c>
      <c r="B106">
        <v>101105</v>
      </c>
      <c r="C106" t="s">
        <v>728</v>
      </c>
      <c r="D106">
        <v>2000</v>
      </c>
      <c r="E106" t="s">
        <v>729</v>
      </c>
      <c r="F106" t="s">
        <v>730</v>
      </c>
      <c r="I106" t="s">
        <v>731</v>
      </c>
      <c r="K106" t="s">
        <v>732</v>
      </c>
      <c r="L106" t="s">
        <v>733</v>
      </c>
      <c r="M106">
        <v>5488</v>
      </c>
      <c r="N106">
        <v>71</v>
      </c>
      <c r="P106">
        <v>3</v>
      </c>
      <c r="R106" s="1">
        <v>40162</v>
      </c>
      <c r="S106" t="s">
        <v>80</v>
      </c>
      <c r="V106" s="1">
        <v>28642</v>
      </c>
      <c r="W106">
        <v>4</v>
      </c>
      <c r="X106" t="s">
        <v>725</v>
      </c>
      <c r="Y106">
        <v>1</v>
      </c>
      <c r="Z106" t="s">
        <v>46545</v>
      </c>
      <c r="AC106">
        <v>122</v>
      </c>
      <c r="AD106" t="s">
        <v>726</v>
      </c>
      <c r="AE106">
        <v>1013</v>
      </c>
      <c r="AF106" t="s">
        <v>558</v>
      </c>
      <c r="AG106">
        <v>3</v>
      </c>
      <c r="AH106" t="s">
        <v>81</v>
      </c>
      <c r="AI106">
        <v>26</v>
      </c>
      <c r="AJ106" t="s">
        <v>726</v>
      </c>
      <c r="AK106">
        <v>101</v>
      </c>
      <c r="AL106" t="s">
        <v>46544</v>
      </c>
      <c r="AS106">
        <v>0</v>
      </c>
      <c r="AT106" t="s">
        <v>61</v>
      </c>
      <c r="AU106" t="s">
        <v>734</v>
      </c>
      <c r="AZ106" t="s">
        <v>62</v>
      </c>
      <c r="BA106">
        <v>1084</v>
      </c>
      <c r="BB106" t="s">
        <v>63</v>
      </c>
    </row>
    <row r="107" spans="1:54" x14ac:dyDescent="0.25">
      <c r="A107" s="1">
        <v>45200</v>
      </c>
      <c r="B107">
        <v>101106</v>
      </c>
      <c r="C107" t="s">
        <v>735</v>
      </c>
      <c r="D107">
        <v>2840</v>
      </c>
      <c r="E107" t="s">
        <v>736</v>
      </c>
      <c r="F107" t="s">
        <v>737</v>
      </c>
      <c r="I107" t="s">
        <v>738</v>
      </c>
      <c r="K107" t="s">
        <v>739</v>
      </c>
      <c r="L107" t="s">
        <v>740</v>
      </c>
      <c r="N107">
        <v>25</v>
      </c>
      <c r="R107" s="1">
        <v>40162</v>
      </c>
      <c r="S107" t="s">
        <v>80</v>
      </c>
      <c r="V107" s="1">
        <v>28642</v>
      </c>
      <c r="W107">
        <v>4</v>
      </c>
      <c r="X107" t="s">
        <v>725</v>
      </c>
      <c r="Y107">
        <v>1</v>
      </c>
      <c r="Z107" t="s">
        <v>46545</v>
      </c>
      <c r="AC107">
        <v>122</v>
      </c>
      <c r="AD107" t="s">
        <v>726</v>
      </c>
      <c r="AE107">
        <v>1013</v>
      </c>
      <c r="AF107" t="s">
        <v>558</v>
      </c>
      <c r="AG107">
        <v>3</v>
      </c>
      <c r="AH107" t="s">
        <v>81</v>
      </c>
      <c r="AI107">
        <v>26</v>
      </c>
      <c r="AJ107" t="s">
        <v>726</v>
      </c>
      <c r="AK107">
        <v>101</v>
      </c>
      <c r="AL107" t="s">
        <v>46544</v>
      </c>
      <c r="AS107">
        <v>0</v>
      </c>
      <c r="AT107" t="s">
        <v>61</v>
      </c>
      <c r="AU107" t="s">
        <v>741</v>
      </c>
      <c r="AZ107" t="s">
        <v>62</v>
      </c>
      <c r="BA107">
        <v>1084</v>
      </c>
      <c r="BB107" t="s">
        <v>63</v>
      </c>
    </row>
    <row r="108" spans="1:54" x14ac:dyDescent="0.25">
      <c r="A108" s="1">
        <v>45200</v>
      </c>
      <c r="B108">
        <v>101107</v>
      </c>
      <c r="C108" t="s">
        <v>742</v>
      </c>
      <c r="D108">
        <v>1171</v>
      </c>
      <c r="E108" t="s">
        <v>46546</v>
      </c>
      <c r="F108" t="s">
        <v>743</v>
      </c>
      <c r="I108" t="s">
        <v>744</v>
      </c>
      <c r="K108" t="s">
        <v>745</v>
      </c>
      <c r="L108" t="s">
        <v>44515</v>
      </c>
      <c r="M108">
        <v>1776</v>
      </c>
      <c r="R108" s="1">
        <v>40162</v>
      </c>
      <c r="S108" t="s">
        <v>80</v>
      </c>
      <c r="V108" s="1">
        <v>32295</v>
      </c>
      <c r="W108">
        <v>5</v>
      </c>
      <c r="X108" t="s">
        <v>557</v>
      </c>
      <c r="Y108">
        <v>1</v>
      </c>
      <c r="Z108" t="s">
        <v>46545</v>
      </c>
      <c r="AB108">
        <v>193902</v>
      </c>
      <c r="AC108">
        <v>132</v>
      </c>
      <c r="AD108" t="s">
        <v>746</v>
      </c>
      <c r="AE108">
        <v>1063</v>
      </c>
      <c r="AF108" t="s">
        <v>746</v>
      </c>
      <c r="AG108">
        <v>3</v>
      </c>
      <c r="AH108" t="s">
        <v>81</v>
      </c>
      <c r="AI108">
        <v>99</v>
      </c>
      <c r="AJ108" t="s">
        <v>54511</v>
      </c>
      <c r="AK108">
        <v>101</v>
      </c>
      <c r="AL108" t="s">
        <v>46544</v>
      </c>
      <c r="AS108">
        <v>0</v>
      </c>
      <c r="AT108" t="s">
        <v>61</v>
      </c>
      <c r="AU108" t="s">
        <v>44516</v>
      </c>
      <c r="AX108">
        <v>55.682606193026899</v>
      </c>
      <c r="AY108">
        <v>12.5718510726612</v>
      </c>
      <c r="AZ108" t="s">
        <v>62</v>
      </c>
      <c r="BA108">
        <v>1084</v>
      </c>
      <c r="BB108" t="s">
        <v>63</v>
      </c>
    </row>
    <row r="109" spans="1:54" x14ac:dyDescent="0.25">
      <c r="A109" s="1">
        <v>45200</v>
      </c>
      <c r="B109">
        <v>101108</v>
      </c>
      <c r="C109" t="s">
        <v>46617</v>
      </c>
      <c r="D109">
        <v>2200</v>
      </c>
      <c r="E109" t="s">
        <v>46555</v>
      </c>
      <c r="F109" t="s">
        <v>46618</v>
      </c>
      <c r="G109">
        <v>63717711</v>
      </c>
      <c r="H109">
        <v>1002175665</v>
      </c>
      <c r="I109" t="s">
        <v>747</v>
      </c>
      <c r="J109" t="s">
        <v>748</v>
      </c>
      <c r="K109" t="s">
        <v>749</v>
      </c>
      <c r="L109" t="s">
        <v>750</v>
      </c>
      <c r="M109">
        <v>7484</v>
      </c>
      <c r="N109" t="s">
        <v>751</v>
      </c>
      <c r="R109" s="1">
        <v>45034</v>
      </c>
      <c r="S109" t="s">
        <v>56</v>
      </c>
      <c r="W109">
        <v>5</v>
      </c>
      <c r="X109" t="s">
        <v>557</v>
      </c>
      <c r="Y109">
        <v>1</v>
      </c>
      <c r="Z109" t="s">
        <v>46545</v>
      </c>
      <c r="AB109">
        <v>194808</v>
      </c>
      <c r="AC109">
        <v>131</v>
      </c>
      <c r="AD109" t="s">
        <v>752</v>
      </c>
      <c r="AE109">
        <v>1062</v>
      </c>
      <c r="AF109" t="s">
        <v>753</v>
      </c>
      <c r="AG109">
        <v>1</v>
      </c>
      <c r="AH109" t="s">
        <v>44482</v>
      </c>
      <c r="AI109">
        <v>99</v>
      </c>
      <c r="AJ109" t="s">
        <v>54511</v>
      </c>
      <c r="AK109">
        <v>101</v>
      </c>
      <c r="AL109" t="s">
        <v>46544</v>
      </c>
      <c r="AQ109" t="s">
        <v>754</v>
      </c>
      <c r="AR109" t="s">
        <v>755</v>
      </c>
      <c r="AS109">
        <v>0</v>
      </c>
      <c r="AT109" t="s">
        <v>61</v>
      </c>
      <c r="AU109" t="s">
        <v>756</v>
      </c>
      <c r="AX109">
        <v>55.704845650000003</v>
      </c>
      <c r="AY109">
        <v>12.55339841</v>
      </c>
      <c r="AZ109" t="s">
        <v>62</v>
      </c>
      <c r="BA109">
        <v>1084</v>
      </c>
      <c r="BB109" t="s">
        <v>63</v>
      </c>
    </row>
    <row r="110" spans="1:54" x14ac:dyDescent="0.25">
      <c r="A110" s="1">
        <v>45200</v>
      </c>
      <c r="B110">
        <v>101109</v>
      </c>
      <c r="C110" t="s">
        <v>757</v>
      </c>
      <c r="D110">
        <v>2500</v>
      </c>
      <c r="E110" t="s">
        <v>509</v>
      </c>
      <c r="F110" t="s">
        <v>52631</v>
      </c>
      <c r="I110" t="s">
        <v>758</v>
      </c>
      <c r="K110" t="s">
        <v>759</v>
      </c>
      <c r="L110" t="s">
        <v>46619</v>
      </c>
      <c r="M110">
        <v>2100</v>
      </c>
      <c r="N110">
        <v>11</v>
      </c>
      <c r="R110" s="1">
        <v>40162</v>
      </c>
      <c r="S110" t="s">
        <v>80</v>
      </c>
      <c r="V110" s="1">
        <v>29373</v>
      </c>
      <c r="W110">
        <v>1</v>
      </c>
      <c r="X110" t="s">
        <v>760</v>
      </c>
      <c r="Y110">
        <v>1</v>
      </c>
      <c r="Z110" t="s">
        <v>46545</v>
      </c>
      <c r="AB110">
        <v>196407</v>
      </c>
      <c r="AC110">
        <v>132</v>
      </c>
      <c r="AD110" t="s">
        <v>746</v>
      </c>
      <c r="AE110">
        <v>1063</v>
      </c>
      <c r="AF110" t="s">
        <v>746</v>
      </c>
      <c r="AG110">
        <v>3</v>
      </c>
      <c r="AH110" t="s">
        <v>81</v>
      </c>
      <c r="AI110">
        <v>99</v>
      </c>
      <c r="AJ110" t="s">
        <v>54511</v>
      </c>
      <c r="AK110">
        <v>101</v>
      </c>
      <c r="AL110" t="s">
        <v>46544</v>
      </c>
      <c r="AS110">
        <v>0</v>
      </c>
      <c r="AT110" t="s">
        <v>61</v>
      </c>
      <c r="AU110" t="s">
        <v>46620</v>
      </c>
      <c r="AX110">
        <v>55.660159751020402</v>
      </c>
      <c r="AY110">
        <v>12.5159943220544</v>
      </c>
      <c r="AZ110" t="s">
        <v>62</v>
      </c>
      <c r="BA110">
        <v>1084</v>
      </c>
      <c r="BB110" t="s">
        <v>63</v>
      </c>
    </row>
    <row r="111" spans="1:54" x14ac:dyDescent="0.25">
      <c r="A111" s="1">
        <v>45200</v>
      </c>
      <c r="B111">
        <v>101110</v>
      </c>
      <c r="C111" t="s">
        <v>761</v>
      </c>
      <c r="D111">
        <v>2500</v>
      </c>
      <c r="E111" t="s">
        <v>509</v>
      </c>
      <c r="F111" t="s">
        <v>762</v>
      </c>
      <c r="I111" t="s">
        <v>763</v>
      </c>
      <c r="K111" t="s">
        <v>764</v>
      </c>
      <c r="L111" t="s">
        <v>46621</v>
      </c>
      <c r="M111">
        <v>6412</v>
      </c>
      <c r="N111">
        <v>133</v>
      </c>
      <c r="R111" s="1">
        <v>40162</v>
      </c>
      <c r="S111" t="s">
        <v>80</v>
      </c>
      <c r="T111">
        <v>101</v>
      </c>
      <c r="U111" t="s">
        <v>46544</v>
      </c>
      <c r="V111" s="1">
        <v>33756</v>
      </c>
      <c r="W111">
        <v>2</v>
      </c>
      <c r="X111" t="s">
        <v>57</v>
      </c>
      <c r="Y111">
        <v>1</v>
      </c>
      <c r="Z111" t="s">
        <v>46545</v>
      </c>
      <c r="AB111">
        <v>197005</v>
      </c>
      <c r="AC111">
        <v>132</v>
      </c>
      <c r="AD111" t="s">
        <v>746</v>
      </c>
      <c r="AE111">
        <v>1063</v>
      </c>
      <c r="AF111" t="s">
        <v>746</v>
      </c>
      <c r="AG111">
        <v>3</v>
      </c>
      <c r="AH111" t="s">
        <v>81</v>
      </c>
      <c r="AI111">
        <v>99</v>
      </c>
      <c r="AJ111" t="s">
        <v>54511</v>
      </c>
      <c r="AK111">
        <v>101</v>
      </c>
      <c r="AL111" t="s">
        <v>46544</v>
      </c>
      <c r="AS111">
        <v>0</v>
      </c>
      <c r="AT111" t="s">
        <v>61</v>
      </c>
      <c r="AU111" t="s">
        <v>46622</v>
      </c>
      <c r="AX111">
        <v>55.655582532113101</v>
      </c>
      <c r="AY111">
        <v>12.524250648471099</v>
      </c>
      <c r="AZ111" t="s">
        <v>62</v>
      </c>
      <c r="BA111">
        <v>1084</v>
      </c>
      <c r="BB111" t="s">
        <v>63</v>
      </c>
    </row>
    <row r="112" spans="1:54" x14ac:dyDescent="0.25">
      <c r="A112" s="1">
        <v>45200</v>
      </c>
      <c r="B112">
        <v>101111</v>
      </c>
      <c r="C112" t="s">
        <v>765</v>
      </c>
      <c r="D112">
        <v>2500</v>
      </c>
      <c r="E112" t="s">
        <v>509</v>
      </c>
      <c r="F112" t="s">
        <v>766</v>
      </c>
      <c r="G112">
        <v>33351313</v>
      </c>
      <c r="H112">
        <v>1001703611</v>
      </c>
      <c r="I112" t="s">
        <v>767</v>
      </c>
      <c r="J112" t="s">
        <v>768</v>
      </c>
      <c r="K112" t="s">
        <v>769</v>
      </c>
      <c r="L112" t="s">
        <v>46623</v>
      </c>
      <c r="M112">
        <v>3172</v>
      </c>
      <c r="N112">
        <v>75</v>
      </c>
      <c r="R112" s="1">
        <v>44004</v>
      </c>
      <c r="S112" t="s">
        <v>56</v>
      </c>
      <c r="W112">
        <v>5</v>
      </c>
      <c r="X112" t="s">
        <v>557</v>
      </c>
      <c r="Y112">
        <v>1</v>
      </c>
      <c r="Z112" t="s">
        <v>46545</v>
      </c>
      <c r="AA112">
        <v>10</v>
      </c>
      <c r="AB112">
        <v>197108</v>
      </c>
      <c r="AC112">
        <v>121</v>
      </c>
      <c r="AD112" t="s">
        <v>70</v>
      </c>
      <c r="AE112">
        <v>1013</v>
      </c>
      <c r="AF112" t="s">
        <v>558</v>
      </c>
      <c r="AG112">
        <v>1</v>
      </c>
      <c r="AH112" t="s">
        <v>44482</v>
      </c>
      <c r="AI112">
        <v>21</v>
      </c>
      <c r="AJ112" t="s">
        <v>52613</v>
      </c>
      <c r="AK112">
        <v>101</v>
      </c>
      <c r="AL112" t="s">
        <v>46544</v>
      </c>
      <c r="AQ112" t="s">
        <v>770</v>
      </c>
      <c r="AR112" t="s">
        <v>771</v>
      </c>
      <c r="AS112">
        <v>0</v>
      </c>
      <c r="AT112" t="s">
        <v>61</v>
      </c>
      <c r="AU112" t="s">
        <v>46624</v>
      </c>
      <c r="AX112">
        <v>55.658107209999997</v>
      </c>
      <c r="AY112">
        <v>12.50588784</v>
      </c>
      <c r="AZ112" t="s">
        <v>62</v>
      </c>
      <c r="BA112">
        <v>1084</v>
      </c>
      <c r="BB112" t="s">
        <v>63</v>
      </c>
    </row>
    <row r="113" spans="1:54" x14ac:dyDescent="0.25">
      <c r="A113" s="1">
        <v>45200</v>
      </c>
      <c r="B113">
        <v>101112</v>
      </c>
      <c r="C113" t="s">
        <v>46625</v>
      </c>
      <c r="D113">
        <v>1756</v>
      </c>
      <c r="E113" t="s">
        <v>46543</v>
      </c>
      <c r="F113" t="s">
        <v>46626</v>
      </c>
      <c r="I113" t="s">
        <v>772</v>
      </c>
      <c r="K113" t="s">
        <v>773</v>
      </c>
      <c r="L113" t="s">
        <v>774</v>
      </c>
      <c r="M113">
        <v>140</v>
      </c>
      <c r="N113">
        <v>10</v>
      </c>
      <c r="P113">
        <v>1</v>
      </c>
      <c r="R113" s="1">
        <v>40162</v>
      </c>
      <c r="S113" t="s">
        <v>80</v>
      </c>
      <c r="V113" s="1">
        <v>29190</v>
      </c>
      <c r="W113">
        <v>4</v>
      </c>
      <c r="X113" t="s">
        <v>725</v>
      </c>
      <c r="Y113">
        <v>1</v>
      </c>
      <c r="Z113" t="s">
        <v>46545</v>
      </c>
      <c r="AC113">
        <v>122</v>
      </c>
      <c r="AD113" t="s">
        <v>726</v>
      </c>
      <c r="AE113">
        <v>1013</v>
      </c>
      <c r="AF113" t="s">
        <v>558</v>
      </c>
      <c r="AG113">
        <v>3</v>
      </c>
      <c r="AH113" t="s">
        <v>81</v>
      </c>
      <c r="AI113">
        <v>26</v>
      </c>
      <c r="AJ113" t="s">
        <v>726</v>
      </c>
      <c r="AK113">
        <v>101</v>
      </c>
      <c r="AL113" t="s">
        <v>46544</v>
      </c>
      <c r="AS113">
        <v>0</v>
      </c>
      <c r="AT113" t="s">
        <v>61</v>
      </c>
      <c r="AU113" t="s">
        <v>775</v>
      </c>
      <c r="AX113">
        <v>55.669778984730598</v>
      </c>
      <c r="AY113">
        <v>12.5414100315182</v>
      </c>
      <c r="AZ113" t="s">
        <v>62</v>
      </c>
      <c r="BA113">
        <v>1084</v>
      </c>
      <c r="BB113" t="s">
        <v>63</v>
      </c>
    </row>
    <row r="114" spans="1:54" x14ac:dyDescent="0.25">
      <c r="A114" s="1">
        <v>45200</v>
      </c>
      <c r="B114">
        <v>101114</v>
      </c>
      <c r="C114" t="s">
        <v>44517</v>
      </c>
      <c r="D114">
        <v>2400</v>
      </c>
      <c r="E114" t="s">
        <v>46564</v>
      </c>
      <c r="F114" t="s">
        <v>44518</v>
      </c>
      <c r="I114" t="s">
        <v>46627</v>
      </c>
      <c r="K114" t="s">
        <v>776</v>
      </c>
      <c r="L114" t="s">
        <v>777</v>
      </c>
      <c r="M114">
        <v>3152</v>
      </c>
      <c r="N114">
        <v>62</v>
      </c>
      <c r="R114" s="1">
        <v>40162</v>
      </c>
      <c r="S114" t="s">
        <v>80</v>
      </c>
      <c r="T114">
        <v>101</v>
      </c>
      <c r="U114" t="s">
        <v>46544</v>
      </c>
      <c r="V114" s="1">
        <v>34151</v>
      </c>
      <c r="W114">
        <v>2</v>
      </c>
      <c r="X114" t="s">
        <v>57</v>
      </c>
      <c r="Y114">
        <v>1</v>
      </c>
      <c r="Z114" t="s">
        <v>46545</v>
      </c>
      <c r="AB114">
        <v>191908</v>
      </c>
      <c r="AC114">
        <v>131</v>
      </c>
      <c r="AD114" t="s">
        <v>752</v>
      </c>
      <c r="AE114">
        <v>1061</v>
      </c>
      <c r="AF114" t="s">
        <v>752</v>
      </c>
      <c r="AG114">
        <v>3</v>
      </c>
      <c r="AH114" t="s">
        <v>81</v>
      </c>
      <c r="AI114">
        <v>99</v>
      </c>
      <c r="AJ114" t="s">
        <v>54511</v>
      </c>
      <c r="AK114">
        <v>101</v>
      </c>
      <c r="AL114" t="s">
        <v>46544</v>
      </c>
      <c r="AS114">
        <v>0</v>
      </c>
      <c r="AT114" t="s">
        <v>61</v>
      </c>
      <c r="AU114" t="s">
        <v>778</v>
      </c>
      <c r="AX114">
        <v>55.709552317750003</v>
      </c>
      <c r="AY114">
        <v>12.5129789367667</v>
      </c>
      <c r="AZ114" t="s">
        <v>62</v>
      </c>
      <c r="BA114">
        <v>1084</v>
      </c>
      <c r="BB114" t="s">
        <v>63</v>
      </c>
    </row>
    <row r="115" spans="1:54" x14ac:dyDescent="0.25">
      <c r="A115" s="1">
        <v>45200</v>
      </c>
      <c r="B115">
        <v>101115</v>
      </c>
      <c r="C115" t="s">
        <v>779</v>
      </c>
      <c r="D115">
        <v>1704</v>
      </c>
      <c r="E115" t="s">
        <v>46543</v>
      </c>
      <c r="F115" t="s">
        <v>780</v>
      </c>
      <c r="G115">
        <v>29542708</v>
      </c>
      <c r="H115">
        <v>1003256158</v>
      </c>
      <c r="I115" t="s">
        <v>46628</v>
      </c>
      <c r="J115" t="s">
        <v>781</v>
      </c>
      <c r="K115" t="s">
        <v>782</v>
      </c>
      <c r="L115" t="s">
        <v>783</v>
      </c>
      <c r="M115">
        <v>7444</v>
      </c>
      <c r="N115">
        <v>74</v>
      </c>
      <c r="R115" s="1">
        <v>43789</v>
      </c>
      <c r="S115" t="s">
        <v>56</v>
      </c>
      <c r="W115">
        <v>4</v>
      </c>
      <c r="X115" t="s">
        <v>725</v>
      </c>
      <c r="Y115">
        <v>1</v>
      </c>
      <c r="Z115" t="s">
        <v>46545</v>
      </c>
      <c r="AB115">
        <v>200701</v>
      </c>
      <c r="AC115">
        <v>131</v>
      </c>
      <c r="AD115" t="s">
        <v>752</v>
      </c>
      <c r="AE115">
        <v>1061</v>
      </c>
      <c r="AF115" t="s">
        <v>752</v>
      </c>
      <c r="AG115">
        <v>1</v>
      </c>
      <c r="AH115" t="s">
        <v>44482</v>
      </c>
      <c r="AI115">
        <v>99</v>
      </c>
      <c r="AJ115" t="s">
        <v>54511</v>
      </c>
      <c r="AK115">
        <v>101</v>
      </c>
      <c r="AL115" t="s">
        <v>46544</v>
      </c>
      <c r="AQ115" t="s">
        <v>784</v>
      </c>
      <c r="AR115" t="s">
        <v>785</v>
      </c>
      <c r="AS115">
        <v>0</v>
      </c>
      <c r="AT115" t="s">
        <v>61</v>
      </c>
      <c r="AU115" t="s">
        <v>786</v>
      </c>
      <c r="AX115">
        <v>55.670167059999997</v>
      </c>
      <c r="AY115">
        <v>12.563466569999999</v>
      </c>
      <c r="AZ115" t="s">
        <v>62</v>
      </c>
      <c r="BA115">
        <v>1084</v>
      </c>
      <c r="BB115" t="s">
        <v>63</v>
      </c>
    </row>
    <row r="116" spans="1:54" x14ac:dyDescent="0.25">
      <c r="A116" s="1">
        <v>45200</v>
      </c>
      <c r="B116">
        <v>101116</v>
      </c>
      <c r="C116" t="s">
        <v>787</v>
      </c>
      <c r="D116">
        <v>2100</v>
      </c>
      <c r="E116" t="s">
        <v>54516</v>
      </c>
      <c r="F116" t="s">
        <v>788</v>
      </c>
      <c r="I116" t="s">
        <v>789</v>
      </c>
      <c r="K116" t="s">
        <v>790</v>
      </c>
      <c r="L116" t="s">
        <v>791</v>
      </c>
      <c r="M116">
        <v>6740</v>
      </c>
      <c r="N116">
        <v>97</v>
      </c>
      <c r="R116" s="1">
        <v>40162</v>
      </c>
      <c r="S116" t="s">
        <v>80</v>
      </c>
      <c r="T116">
        <v>101</v>
      </c>
      <c r="U116" t="s">
        <v>46544</v>
      </c>
      <c r="V116" s="1">
        <v>33756</v>
      </c>
      <c r="W116">
        <v>2</v>
      </c>
      <c r="X116" t="s">
        <v>57</v>
      </c>
      <c r="Y116">
        <v>1</v>
      </c>
      <c r="Z116" t="s">
        <v>46545</v>
      </c>
      <c r="AC116">
        <v>131</v>
      </c>
      <c r="AD116" t="s">
        <v>752</v>
      </c>
      <c r="AE116">
        <v>1061</v>
      </c>
      <c r="AF116" t="s">
        <v>752</v>
      </c>
      <c r="AG116">
        <v>3</v>
      </c>
      <c r="AH116" t="s">
        <v>81</v>
      </c>
      <c r="AI116">
        <v>99</v>
      </c>
      <c r="AJ116" t="s">
        <v>54511</v>
      </c>
      <c r="AK116">
        <v>101</v>
      </c>
      <c r="AL116" t="s">
        <v>46544</v>
      </c>
      <c r="AS116">
        <v>0</v>
      </c>
      <c r="AT116" t="s">
        <v>61</v>
      </c>
      <c r="AU116" t="s">
        <v>792</v>
      </c>
      <c r="AX116">
        <v>55.697732932124097</v>
      </c>
      <c r="AY116">
        <v>12.577207980257</v>
      </c>
      <c r="AZ116" t="s">
        <v>62</v>
      </c>
      <c r="BA116">
        <v>1084</v>
      </c>
      <c r="BB116" t="s">
        <v>63</v>
      </c>
    </row>
    <row r="117" spans="1:54" x14ac:dyDescent="0.25">
      <c r="A117" s="1">
        <v>45200</v>
      </c>
      <c r="B117">
        <v>101117</v>
      </c>
      <c r="C117" t="s">
        <v>44519</v>
      </c>
      <c r="D117">
        <v>2500</v>
      </c>
      <c r="E117" t="s">
        <v>509</v>
      </c>
      <c r="F117" t="s">
        <v>44520</v>
      </c>
      <c r="G117">
        <v>64942212</v>
      </c>
      <c r="H117">
        <v>1003255515</v>
      </c>
      <c r="I117" t="s">
        <v>793</v>
      </c>
      <c r="J117" t="s">
        <v>794</v>
      </c>
      <c r="K117" t="s">
        <v>795</v>
      </c>
      <c r="L117" t="s">
        <v>46629</v>
      </c>
      <c r="M117">
        <v>6412</v>
      </c>
      <c r="N117">
        <v>135</v>
      </c>
      <c r="R117" s="1">
        <v>43336</v>
      </c>
      <c r="S117" t="s">
        <v>56</v>
      </c>
      <c r="T117">
        <v>101</v>
      </c>
      <c r="U117" t="s">
        <v>46544</v>
      </c>
      <c r="W117">
        <v>2</v>
      </c>
      <c r="X117" t="s">
        <v>57</v>
      </c>
      <c r="Y117">
        <v>1</v>
      </c>
      <c r="Z117" t="s">
        <v>46545</v>
      </c>
      <c r="AB117">
        <v>195308</v>
      </c>
      <c r="AC117">
        <v>131</v>
      </c>
      <c r="AD117" t="s">
        <v>752</v>
      </c>
      <c r="AE117">
        <v>1061</v>
      </c>
      <c r="AF117" t="s">
        <v>752</v>
      </c>
      <c r="AG117">
        <v>1</v>
      </c>
      <c r="AH117" t="s">
        <v>44482</v>
      </c>
      <c r="AI117">
        <v>99</v>
      </c>
      <c r="AJ117" t="s">
        <v>54511</v>
      </c>
      <c r="AK117">
        <v>101</v>
      </c>
      <c r="AL117" t="s">
        <v>46544</v>
      </c>
      <c r="AQ117" t="s">
        <v>796</v>
      </c>
      <c r="AR117" t="s">
        <v>797</v>
      </c>
      <c r="AS117">
        <v>0</v>
      </c>
      <c r="AT117" t="s">
        <v>61</v>
      </c>
      <c r="AU117" t="s">
        <v>46622</v>
      </c>
      <c r="AX117">
        <v>55.6560852</v>
      </c>
      <c r="AY117">
        <v>12.52584515</v>
      </c>
      <c r="AZ117" t="s">
        <v>62</v>
      </c>
      <c r="BA117">
        <v>1084</v>
      </c>
      <c r="BB117" t="s">
        <v>63</v>
      </c>
    </row>
    <row r="118" spans="1:54" x14ac:dyDescent="0.25">
      <c r="A118" s="1">
        <v>45200</v>
      </c>
      <c r="B118">
        <v>101118</v>
      </c>
      <c r="C118" t="s">
        <v>798</v>
      </c>
      <c r="D118">
        <v>1422</v>
      </c>
      <c r="E118" t="s">
        <v>46546</v>
      </c>
      <c r="F118" t="s">
        <v>799</v>
      </c>
      <c r="G118">
        <v>29546010</v>
      </c>
      <c r="H118">
        <v>1003254738</v>
      </c>
      <c r="I118" t="s">
        <v>800</v>
      </c>
      <c r="J118" t="s">
        <v>801</v>
      </c>
      <c r="K118" t="s">
        <v>802</v>
      </c>
      <c r="L118" t="s">
        <v>803</v>
      </c>
      <c r="M118">
        <v>5612</v>
      </c>
      <c r="N118">
        <v>35</v>
      </c>
      <c r="R118" s="1">
        <v>43789</v>
      </c>
      <c r="S118" t="s">
        <v>56</v>
      </c>
      <c r="W118">
        <v>4</v>
      </c>
      <c r="X118" t="s">
        <v>725</v>
      </c>
      <c r="Y118">
        <v>1</v>
      </c>
      <c r="Z118" t="s">
        <v>46545</v>
      </c>
      <c r="AB118">
        <v>200701</v>
      </c>
      <c r="AC118">
        <v>131</v>
      </c>
      <c r="AD118" t="s">
        <v>752</v>
      </c>
      <c r="AE118">
        <v>1061</v>
      </c>
      <c r="AF118" t="s">
        <v>752</v>
      </c>
      <c r="AG118">
        <v>1</v>
      </c>
      <c r="AH118" t="s">
        <v>44482</v>
      </c>
      <c r="AI118">
        <v>99</v>
      </c>
      <c r="AJ118" t="s">
        <v>54511</v>
      </c>
      <c r="AK118">
        <v>101</v>
      </c>
      <c r="AL118" t="s">
        <v>46544</v>
      </c>
      <c r="AQ118" t="s">
        <v>804</v>
      </c>
      <c r="AR118" t="s">
        <v>805</v>
      </c>
      <c r="AS118">
        <v>0</v>
      </c>
      <c r="AT118" t="s">
        <v>61</v>
      </c>
      <c r="AU118" t="s">
        <v>365</v>
      </c>
      <c r="AX118">
        <v>55.673243329999998</v>
      </c>
      <c r="AY118">
        <v>12.595452079999999</v>
      </c>
      <c r="AZ118" t="s">
        <v>62</v>
      </c>
      <c r="BA118">
        <v>1084</v>
      </c>
      <c r="BB118" t="s">
        <v>63</v>
      </c>
    </row>
    <row r="119" spans="1:54" x14ac:dyDescent="0.25">
      <c r="A119" s="1">
        <v>45200</v>
      </c>
      <c r="B119">
        <v>101119</v>
      </c>
      <c r="C119" t="s">
        <v>806</v>
      </c>
      <c r="D119">
        <v>2200</v>
      </c>
      <c r="E119" t="s">
        <v>46555</v>
      </c>
      <c r="F119" t="s">
        <v>807</v>
      </c>
      <c r="G119">
        <v>29545693</v>
      </c>
      <c r="H119">
        <v>1003255849</v>
      </c>
      <c r="I119" t="s">
        <v>808</v>
      </c>
      <c r="J119" t="s">
        <v>809</v>
      </c>
      <c r="K119" t="s">
        <v>810</v>
      </c>
      <c r="L119" t="s">
        <v>811</v>
      </c>
      <c r="M119">
        <v>7032</v>
      </c>
      <c r="N119">
        <v>50</v>
      </c>
      <c r="R119" s="1">
        <v>40620</v>
      </c>
      <c r="S119" t="s">
        <v>56</v>
      </c>
      <c r="V119" s="1">
        <v>40178</v>
      </c>
      <c r="W119">
        <v>4</v>
      </c>
      <c r="X119" t="s">
        <v>725</v>
      </c>
      <c r="Y119">
        <v>1</v>
      </c>
      <c r="Z119" t="s">
        <v>46545</v>
      </c>
      <c r="AC119">
        <v>131</v>
      </c>
      <c r="AD119" t="s">
        <v>752</v>
      </c>
      <c r="AE119">
        <v>1061</v>
      </c>
      <c r="AF119" t="s">
        <v>752</v>
      </c>
      <c r="AG119">
        <v>3</v>
      </c>
      <c r="AH119" t="s">
        <v>81</v>
      </c>
      <c r="AI119">
        <v>99</v>
      </c>
      <c r="AJ119" t="s">
        <v>54511</v>
      </c>
      <c r="AK119">
        <v>101</v>
      </c>
      <c r="AL119" t="s">
        <v>46544</v>
      </c>
      <c r="AM119">
        <v>2</v>
      </c>
      <c r="AN119" t="s">
        <v>119</v>
      </c>
      <c r="AO119">
        <v>101624</v>
      </c>
      <c r="AQ119" t="s">
        <v>812</v>
      </c>
      <c r="AR119" t="s">
        <v>813</v>
      </c>
      <c r="AS119">
        <v>0</v>
      </c>
      <c r="AT119" t="s">
        <v>61</v>
      </c>
      <c r="AU119" t="s">
        <v>814</v>
      </c>
      <c r="AX119">
        <v>55.689185637355301</v>
      </c>
      <c r="AY119">
        <v>12.544991925427</v>
      </c>
      <c r="AZ119" t="s">
        <v>62</v>
      </c>
      <c r="BA119">
        <v>1084</v>
      </c>
      <c r="BB119" t="s">
        <v>63</v>
      </c>
    </row>
    <row r="120" spans="1:54" x14ac:dyDescent="0.25">
      <c r="A120" s="1">
        <v>45200</v>
      </c>
      <c r="B120">
        <v>101120</v>
      </c>
      <c r="C120" t="s">
        <v>46630</v>
      </c>
      <c r="D120">
        <v>2700</v>
      </c>
      <c r="E120" t="s">
        <v>46559</v>
      </c>
      <c r="F120" t="s">
        <v>46630</v>
      </c>
      <c r="G120">
        <v>29575649</v>
      </c>
      <c r="H120">
        <v>1003254337</v>
      </c>
      <c r="I120" t="s">
        <v>815</v>
      </c>
      <c r="J120" t="s">
        <v>816</v>
      </c>
      <c r="K120" t="s">
        <v>817</v>
      </c>
      <c r="L120" t="s">
        <v>46631</v>
      </c>
      <c r="M120">
        <v>4912</v>
      </c>
      <c r="N120">
        <v>78</v>
      </c>
      <c r="R120" s="1">
        <v>43789</v>
      </c>
      <c r="S120" t="s">
        <v>56</v>
      </c>
      <c r="W120">
        <v>4</v>
      </c>
      <c r="X120" t="s">
        <v>725</v>
      </c>
      <c r="Y120">
        <v>1</v>
      </c>
      <c r="Z120" t="s">
        <v>46545</v>
      </c>
      <c r="AB120">
        <v>200701</v>
      </c>
      <c r="AC120">
        <v>131</v>
      </c>
      <c r="AD120" t="s">
        <v>752</v>
      </c>
      <c r="AE120">
        <v>1061</v>
      </c>
      <c r="AF120" t="s">
        <v>752</v>
      </c>
      <c r="AG120">
        <v>1</v>
      </c>
      <c r="AH120" t="s">
        <v>44482</v>
      </c>
      <c r="AI120">
        <v>99</v>
      </c>
      <c r="AJ120" t="s">
        <v>54511</v>
      </c>
      <c r="AK120">
        <v>101</v>
      </c>
      <c r="AL120" t="s">
        <v>46544</v>
      </c>
      <c r="AQ120" t="s">
        <v>818</v>
      </c>
      <c r="AR120" t="s">
        <v>819</v>
      </c>
      <c r="AS120">
        <v>0</v>
      </c>
      <c r="AT120" t="s">
        <v>61</v>
      </c>
      <c r="AU120" t="s">
        <v>46632</v>
      </c>
      <c r="AX120">
        <v>55.718373</v>
      </c>
      <c r="AY120">
        <v>12.471337950000001</v>
      </c>
      <c r="AZ120" t="s">
        <v>62</v>
      </c>
      <c r="BA120">
        <v>1084</v>
      </c>
      <c r="BB120" t="s">
        <v>63</v>
      </c>
    </row>
    <row r="121" spans="1:54" x14ac:dyDescent="0.25">
      <c r="A121" s="1">
        <v>45200</v>
      </c>
      <c r="B121">
        <v>101121</v>
      </c>
      <c r="C121" t="s">
        <v>52632</v>
      </c>
      <c r="D121">
        <v>2500</v>
      </c>
      <c r="E121" t="s">
        <v>509</v>
      </c>
      <c r="F121" t="s">
        <v>52633</v>
      </c>
      <c r="G121">
        <v>29556393</v>
      </c>
      <c r="H121">
        <v>1003255503</v>
      </c>
      <c r="I121" t="s">
        <v>820</v>
      </c>
      <c r="J121" t="s">
        <v>821</v>
      </c>
      <c r="K121" t="s">
        <v>822</v>
      </c>
      <c r="L121" t="s">
        <v>46621</v>
      </c>
      <c r="M121">
        <v>6412</v>
      </c>
      <c r="N121">
        <v>133</v>
      </c>
      <c r="R121" s="1">
        <v>43789</v>
      </c>
      <c r="S121" t="s">
        <v>56</v>
      </c>
      <c r="W121">
        <v>4</v>
      </c>
      <c r="X121" t="s">
        <v>725</v>
      </c>
      <c r="Y121">
        <v>1</v>
      </c>
      <c r="Z121" t="s">
        <v>46545</v>
      </c>
      <c r="AB121">
        <v>200701</v>
      </c>
      <c r="AC121">
        <v>131</v>
      </c>
      <c r="AD121" t="s">
        <v>752</v>
      </c>
      <c r="AE121">
        <v>1061</v>
      </c>
      <c r="AF121" t="s">
        <v>752</v>
      </c>
      <c r="AG121">
        <v>1</v>
      </c>
      <c r="AH121" t="s">
        <v>44482</v>
      </c>
      <c r="AI121">
        <v>99</v>
      </c>
      <c r="AJ121" t="s">
        <v>54511</v>
      </c>
      <c r="AK121">
        <v>101</v>
      </c>
      <c r="AL121" t="s">
        <v>46544</v>
      </c>
      <c r="AQ121" t="s">
        <v>823</v>
      </c>
      <c r="AR121" t="s">
        <v>824</v>
      </c>
      <c r="AS121">
        <v>0</v>
      </c>
      <c r="AT121" t="s">
        <v>61</v>
      </c>
      <c r="AU121" t="s">
        <v>46622</v>
      </c>
      <c r="AX121">
        <v>55.655582469999999</v>
      </c>
      <c r="AY121">
        <v>12.52425072</v>
      </c>
      <c r="AZ121" t="s">
        <v>62</v>
      </c>
      <c r="BA121">
        <v>1084</v>
      </c>
      <c r="BB121" t="s">
        <v>63</v>
      </c>
    </row>
    <row r="122" spans="1:54" x14ac:dyDescent="0.25">
      <c r="A122" s="1">
        <v>45200</v>
      </c>
      <c r="B122">
        <v>101122</v>
      </c>
      <c r="C122" t="s">
        <v>54534</v>
      </c>
      <c r="D122">
        <v>2100</v>
      </c>
      <c r="E122" t="s">
        <v>54516</v>
      </c>
      <c r="F122" t="s">
        <v>54535</v>
      </c>
      <c r="G122">
        <v>29542546</v>
      </c>
      <c r="H122">
        <v>1003255722</v>
      </c>
      <c r="I122" t="s">
        <v>825</v>
      </c>
      <c r="J122" t="s">
        <v>826</v>
      </c>
      <c r="K122" t="s">
        <v>827</v>
      </c>
      <c r="L122" t="s">
        <v>828</v>
      </c>
      <c r="M122">
        <v>6920</v>
      </c>
      <c r="N122">
        <v>59</v>
      </c>
      <c r="R122" s="1">
        <v>40620</v>
      </c>
      <c r="S122" t="s">
        <v>56</v>
      </c>
      <c r="V122" s="1">
        <v>40178</v>
      </c>
      <c r="W122">
        <v>4</v>
      </c>
      <c r="X122" t="s">
        <v>725</v>
      </c>
      <c r="Y122">
        <v>1</v>
      </c>
      <c r="Z122" t="s">
        <v>46545</v>
      </c>
      <c r="AC122">
        <v>131</v>
      </c>
      <c r="AD122" t="s">
        <v>752</v>
      </c>
      <c r="AE122">
        <v>1061</v>
      </c>
      <c r="AF122" t="s">
        <v>752</v>
      </c>
      <c r="AG122">
        <v>3</v>
      </c>
      <c r="AH122" t="s">
        <v>81</v>
      </c>
      <c r="AI122">
        <v>99</v>
      </c>
      <c r="AJ122" t="s">
        <v>54511</v>
      </c>
      <c r="AK122">
        <v>101</v>
      </c>
      <c r="AL122" t="s">
        <v>46544</v>
      </c>
      <c r="AM122">
        <v>2</v>
      </c>
      <c r="AN122" t="s">
        <v>119</v>
      </c>
      <c r="AO122">
        <v>101624</v>
      </c>
      <c r="AQ122" t="s">
        <v>829</v>
      </c>
      <c r="AR122" t="s">
        <v>830</v>
      </c>
      <c r="AS122">
        <v>0</v>
      </c>
      <c r="AT122" t="s">
        <v>61</v>
      </c>
      <c r="AU122" t="s">
        <v>608</v>
      </c>
      <c r="AX122">
        <v>55.692908050312496</v>
      </c>
      <c r="AY122">
        <v>12.584043207052099</v>
      </c>
      <c r="AZ122" t="s">
        <v>62</v>
      </c>
      <c r="BA122">
        <v>1084</v>
      </c>
      <c r="BB122" t="s">
        <v>63</v>
      </c>
    </row>
    <row r="123" spans="1:54" x14ac:dyDescent="0.25">
      <c r="A123" s="1">
        <v>45200</v>
      </c>
      <c r="B123">
        <v>101123</v>
      </c>
      <c r="C123" t="s">
        <v>831</v>
      </c>
      <c r="D123">
        <v>1827</v>
      </c>
      <c r="E123" t="s">
        <v>832</v>
      </c>
      <c r="F123" t="s">
        <v>833</v>
      </c>
      <c r="I123" t="s">
        <v>834</v>
      </c>
      <c r="K123" t="s">
        <v>835</v>
      </c>
      <c r="L123" t="s">
        <v>55716</v>
      </c>
      <c r="M123">
        <v>1928</v>
      </c>
      <c r="R123" s="1">
        <v>40162</v>
      </c>
      <c r="S123" t="s">
        <v>80</v>
      </c>
      <c r="T123">
        <v>101</v>
      </c>
      <c r="U123" t="s">
        <v>46544</v>
      </c>
      <c r="V123" s="1">
        <v>31564</v>
      </c>
      <c r="W123">
        <v>2</v>
      </c>
      <c r="X123" t="s">
        <v>57</v>
      </c>
      <c r="Y123">
        <v>1</v>
      </c>
      <c r="Z123" t="s">
        <v>46545</v>
      </c>
      <c r="AB123">
        <v>196708</v>
      </c>
      <c r="AC123">
        <v>131</v>
      </c>
      <c r="AD123" t="s">
        <v>752</v>
      </c>
      <c r="AE123">
        <v>1061</v>
      </c>
      <c r="AF123" t="s">
        <v>752</v>
      </c>
      <c r="AG123">
        <v>3</v>
      </c>
      <c r="AH123" t="s">
        <v>81</v>
      </c>
      <c r="AI123">
        <v>33</v>
      </c>
      <c r="AJ123" t="s">
        <v>836</v>
      </c>
      <c r="AK123">
        <v>101</v>
      </c>
      <c r="AL123" t="s">
        <v>46544</v>
      </c>
      <c r="AS123">
        <v>0</v>
      </c>
      <c r="AT123" t="s">
        <v>61</v>
      </c>
      <c r="AU123" t="s">
        <v>55717</v>
      </c>
      <c r="AZ123" t="s">
        <v>62</v>
      </c>
      <c r="BA123">
        <v>1084</v>
      </c>
      <c r="BB123" t="s">
        <v>63</v>
      </c>
    </row>
    <row r="124" spans="1:54" x14ac:dyDescent="0.25">
      <c r="A124" s="1">
        <v>45200</v>
      </c>
      <c r="B124">
        <v>101124</v>
      </c>
      <c r="C124" t="s">
        <v>837</v>
      </c>
      <c r="D124">
        <v>2100</v>
      </c>
      <c r="E124" t="s">
        <v>54516</v>
      </c>
      <c r="F124" t="s">
        <v>838</v>
      </c>
      <c r="G124">
        <v>21480711</v>
      </c>
      <c r="H124">
        <v>1003419141</v>
      </c>
      <c r="I124" t="s">
        <v>46633</v>
      </c>
      <c r="J124" t="s">
        <v>839</v>
      </c>
      <c r="K124" t="s">
        <v>840</v>
      </c>
      <c r="L124" t="s">
        <v>841</v>
      </c>
      <c r="M124">
        <v>5044</v>
      </c>
      <c r="N124">
        <v>9</v>
      </c>
      <c r="R124" s="1">
        <v>43789</v>
      </c>
      <c r="S124" t="s">
        <v>56</v>
      </c>
      <c r="W124">
        <v>5</v>
      </c>
      <c r="X124" t="s">
        <v>557</v>
      </c>
      <c r="Y124">
        <v>1</v>
      </c>
      <c r="Z124" t="s">
        <v>46545</v>
      </c>
      <c r="AB124">
        <v>190808</v>
      </c>
      <c r="AC124">
        <v>131</v>
      </c>
      <c r="AD124" t="s">
        <v>752</v>
      </c>
      <c r="AE124">
        <v>1062</v>
      </c>
      <c r="AF124" t="s">
        <v>753</v>
      </c>
      <c r="AG124">
        <v>1</v>
      </c>
      <c r="AH124" t="s">
        <v>44482</v>
      </c>
      <c r="AI124">
        <v>99</v>
      </c>
      <c r="AJ124" t="s">
        <v>54511</v>
      </c>
      <c r="AK124">
        <v>101</v>
      </c>
      <c r="AL124" t="s">
        <v>46544</v>
      </c>
      <c r="AQ124" t="s">
        <v>842</v>
      </c>
      <c r="AR124" t="s">
        <v>843</v>
      </c>
      <c r="AS124">
        <v>0</v>
      </c>
      <c r="AT124" t="s">
        <v>61</v>
      </c>
      <c r="AU124" t="s">
        <v>844</v>
      </c>
      <c r="AX124">
        <v>55.700287080000003</v>
      </c>
      <c r="AY124">
        <v>12.578547479999999</v>
      </c>
      <c r="AZ124" t="s">
        <v>62</v>
      </c>
      <c r="BA124">
        <v>1084</v>
      </c>
      <c r="BB124" t="s">
        <v>63</v>
      </c>
    </row>
    <row r="125" spans="1:54" x14ac:dyDescent="0.25">
      <c r="A125" s="1">
        <v>45200</v>
      </c>
      <c r="B125">
        <v>101125</v>
      </c>
      <c r="C125" t="s">
        <v>845</v>
      </c>
      <c r="D125">
        <v>2100</v>
      </c>
      <c r="E125" t="s">
        <v>54516</v>
      </c>
      <c r="F125" t="s">
        <v>846</v>
      </c>
      <c r="G125">
        <v>63941611</v>
      </c>
      <c r="H125">
        <v>1003419153</v>
      </c>
      <c r="I125" t="s">
        <v>847</v>
      </c>
      <c r="J125" t="s">
        <v>848</v>
      </c>
      <c r="K125" t="s">
        <v>849</v>
      </c>
      <c r="L125" t="s">
        <v>850</v>
      </c>
      <c r="M125">
        <v>6264</v>
      </c>
      <c r="N125">
        <v>3</v>
      </c>
      <c r="R125" s="1">
        <v>44859</v>
      </c>
      <c r="S125" t="s">
        <v>851</v>
      </c>
      <c r="W125">
        <v>5</v>
      </c>
      <c r="X125" t="s">
        <v>557</v>
      </c>
      <c r="Y125">
        <v>1</v>
      </c>
      <c r="Z125" t="s">
        <v>46545</v>
      </c>
      <c r="AB125">
        <v>195008</v>
      </c>
      <c r="AC125">
        <v>131</v>
      </c>
      <c r="AD125" t="s">
        <v>752</v>
      </c>
      <c r="AE125">
        <v>1062</v>
      </c>
      <c r="AF125" t="s">
        <v>753</v>
      </c>
      <c r="AG125">
        <v>1</v>
      </c>
      <c r="AH125" t="s">
        <v>44482</v>
      </c>
      <c r="AI125">
        <v>99</v>
      </c>
      <c r="AJ125" t="s">
        <v>54511</v>
      </c>
      <c r="AK125">
        <v>101</v>
      </c>
      <c r="AL125" t="s">
        <v>46544</v>
      </c>
      <c r="AQ125" t="s">
        <v>852</v>
      </c>
      <c r="AR125" t="s">
        <v>853</v>
      </c>
      <c r="AS125">
        <v>0</v>
      </c>
      <c r="AT125" t="s">
        <v>61</v>
      </c>
      <c r="AU125" t="s">
        <v>854</v>
      </c>
      <c r="AX125">
        <v>55.708128080000002</v>
      </c>
      <c r="AY125">
        <v>12.567054430000001</v>
      </c>
      <c r="AZ125" t="s">
        <v>62</v>
      </c>
      <c r="BA125">
        <v>1084</v>
      </c>
      <c r="BB125" t="s">
        <v>63</v>
      </c>
    </row>
    <row r="126" spans="1:54" x14ac:dyDescent="0.25">
      <c r="A126" s="1">
        <v>45200</v>
      </c>
      <c r="B126">
        <v>101126</v>
      </c>
      <c r="C126" t="s">
        <v>855</v>
      </c>
      <c r="D126">
        <v>1358</v>
      </c>
      <c r="E126" t="s">
        <v>46546</v>
      </c>
      <c r="F126" t="s">
        <v>856</v>
      </c>
      <c r="G126">
        <v>62513217</v>
      </c>
      <c r="H126">
        <v>1005276737</v>
      </c>
      <c r="I126" t="s">
        <v>857</v>
      </c>
      <c r="J126" t="s">
        <v>858</v>
      </c>
      <c r="K126" t="s">
        <v>859</v>
      </c>
      <c r="L126" t="s">
        <v>46634</v>
      </c>
      <c r="M126">
        <v>5220</v>
      </c>
      <c r="N126">
        <v>5</v>
      </c>
      <c r="R126" s="1">
        <v>45096</v>
      </c>
      <c r="S126" t="s">
        <v>641</v>
      </c>
      <c r="W126">
        <v>5</v>
      </c>
      <c r="X126" t="s">
        <v>557</v>
      </c>
      <c r="Y126">
        <v>1</v>
      </c>
      <c r="Z126" t="s">
        <v>46545</v>
      </c>
      <c r="AB126">
        <v>185101</v>
      </c>
      <c r="AC126">
        <v>131</v>
      </c>
      <c r="AD126" t="s">
        <v>752</v>
      </c>
      <c r="AE126">
        <v>1062</v>
      </c>
      <c r="AF126" t="s">
        <v>753</v>
      </c>
      <c r="AG126">
        <v>1</v>
      </c>
      <c r="AH126" t="s">
        <v>44482</v>
      </c>
      <c r="AI126">
        <v>99</v>
      </c>
      <c r="AJ126" t="s">
        <v>54511</v>
      </c>
      <c r="AK126">
        <v>101</v>
      </c>
      <c r="AL126" t="s">
        <v>46544</v>
      </c>
      <c r="AQ126" t="s">
        <v>860</v>
      </c>
      <c r="AR126" t="s">
        <v>861</v>
      </c>
      <c r="AS126">
        <v>0</v>
      </c>
      <c r="AT126" t="s">
        <v>61</v>
      </c>
      <c r="AU126" t="s">
        <v>46550</v>
      </c>
      <c r="AX126">
        <v>55.682456469999998</v>
      </c>
      <c r="AY126">
        <v>12.56982831</v>
      </c>
      <c r="AZ126" t="s">
        <v>62</v>
      </c>
      <c r="BA126">
        <v>1084</v>
      </c>
      <c r="BB126" t="s">
        <v>63</v>
      </c>
    </row>
    <row r="127" spans="1:54" x14ac:dyDescent="0.25">
      <c r="A127" s="1">
        <v>45200</v>
      </c>
      <c r="B127">
        <v>101127</v>
      </c>
      <c r="C127" t="s">
        <v>54536</v>
      </c>
      <c r="D127">
        <v>2100</v>
      </c>
      <c r="E127" t="s">
        <v>54516</v>
      </c>
      <c r="F127" t="s">
        <v>54537</v>
      </c>
      <c r="G127">
        <v>48671217</v>
      </c>
      <c r="H127">
        <v>1001918521</v>
      </c>
      <c r="I127" t="s">
        <v>44521</v>
      </c>
      <c r="J127" t="s">
        <v>862</v>
      </c>
      <c r="K127" t="s">
        <v>863</v>
      </c>
      <c r="L127" t="s">
        <v>54538</v>
      </c>
      <c r="M127">
        <v>8588</v>
      </c>
      <c r="N127" t="s">
        <v>864</v>
      </c>
      <c r="R127" s="1">
        <v>44041</v>
      </c>
      <c r="S127" t="s">
        <v>56</v>
      </c>
      <c r="W127">
        <v>5</v>
      </c>
      <c r="X127" t="s">
        <v>557</v>
      </c>
      <c r="Y127">
        <v>1</v>
      </c>
      <c r="Z127" t="s">
        <v>46545</v>
      </c>
      <c r="AA127">
        <v>10</v>
      </c>
      <c r="AB127">
        <v>197402</v>
      </c>
      <c r="AC127">
        <v>121</v>
      </c>
      <c r="AD127" t="s">
        <v>70</v>
      </c>
      <c r="AE127">
        <v>1013</v>
      </c>
      <c r="AF127" t="s">
        <v>558</v>
      </c>
      <c r="AG127">
        <v>1</v>
      </c>
      <c r="AH127" t="s">
        <v>44482</v>
      </c>
      <c r="AI127">
        <v>21</v>
      </c>
      <c r="AJ127" t="s">
        <v>52613</v>
      </c>
      <c r="AK127">
        <v>101</v>
      </c>
      <c r="AL127" t="s">
        <v>46544</v>
      </c>
      <c r="AQ127" t="s">
        <v>865</v>
      </c>
      <c r="AR127" t="s">
        <v>866</v>
      </c>
      <c r="AS127">
        <v>0</v>
      </c>
      <c r="AT127" t="s">
        <v>61</v>
      </c>
      <c r="AU127" t="s">
        <v>54520</v>
      </c>
      <c r="AX127">
        <v>55.690540249999998</v>
      </c>
      <c r="AY127">
        <v>12.5756467</v>
      </c>
      <c r="AZ127" t="s">
        <v>62</v>
      </c>
      <c r="BA127">
        <v>1084</v>
      </c>
      <c r="BB127" t="s">
        <v>63</v>
      </c>
    </row>
    <row r="128" spans="1:54" x14ac:dyDescent="0.25">
      <c r="A128" s="1">
        <v>45200</v>
      </c>
      <c r="B128">
        <v>101128</v>
      </c>
      <c r="C128" t="s">
        <v>867</v>
      </c>
      <c r="D128">
        <v>2720</v>
      </c>
      <c r="E128" t="s">
        <v>46572</v>
      </c>
      <c r="F128" t="s">
        <v>868</v>
      </c>
      <c r="I128" t="s">
        <v>869</v>
      </c>
      <c r="K128" t="s">
        <v>870</v>
      </c>
      <c r="L128" t="s">
        <v>55718</v>
      </c>
      <c r="M128">
        <v>672</v>
      </c>
      <c r="N128">
        <v>28</v>
      </c>
      <c r="R128" s="1">
        <v>40162</v>
      </c>
      <c r="S128" t="s">
        <v>80</v>
      </c>
      <c r="V128" s="1">
        <v>29221</v>
      </c>
      <c r="W128">
        <v>5</v>
      </c>
      <c r="X128" t="s">
        <v>557</v>
      </c>
      <c r="Y128">
        <v>1</v>
      </c>
      <c r="Z128" t="s">
        <v>46545</v>
      </c>
      <c r="AA128">
        <v>10</v>
      </c>
      <c r="AB128">
        <v>197308</v>
      </c>
      <c r="AC128">
        <v>121</v>
      </c>
      <c r="AD128" t="s">
        <v>70</v>
      </c>
      <c r="AE128">
        <v>1013</v>
      </c>
      <c r="AF128" t="s">
        <v>558</v>
      </c>
      <c r="AG128">
        <v>3</v>
      </c>
      <c r="AH128" t="s">
        <v>81</v>
      </c>
      <c r="AI128">
        <v>21</v>
      </c>
      <c r="AJ128" t="s">
        <v>52613</v>
      </c>
      <c r="AK128">
        <v>101</v>
      </c>
      <c r="AL128" t="s">
        <v>46544</v>
      </c>
      <c r="AS128">
        <v>0</v>
      </c>
      <c r="AT128" t="s">
        <v>61</v>
      </c>
      <c r="AU128" t="s">
        <v>55719</v>
      </c>
      <c r="AX128">
        <v>55.685424591219601</v>
      </c>
      <c r="AY128">
        <v>12.4908542118502</v>
      </c>
      <c r="AZ128" t="s">
        <v>62</v>
      </c>
      <c r="BA128">
        <v>1084</v>
      </c>
      <c r="BB128" t="s">
        <v>63</v>
      </c>
    </row>
    <row r="129" spans="1:54" x14ac:dyDescent="0.25">
      <c r="A129" s="1">
        <v>45200</v>
      </c>
      <c r="B129">
        <v>101129</v>
      </c>
      <c r="C129" t="s">
        <v>871</v>
      </c>
      <c r="D129">
        <v>2300</v>
      </c>
      <c r="E129" t="s">
        <v>46589</v>
      </c>
      <c r="F129" t="s">
        <v>872</v>
      </c>
      <c r="G129">
        <v>44091879</v>
      </c>
      <c r="H129">
        <v>1029370008</v>
      </c>
      <c r="I129" t="s">
        <v>873</v>
      </c>
      <c r="J129" t="s">
        <v>874</v>
      </c>
      <c r="K129" t="s">
        <v>875</v>
      </c>
      <c r="L129" t="s">
        <v>876</v>
      </c>
      <c r="M129">
        <v>1620</v>
      </c>
      <c r="N129">
        <v>135</v>
      </c>
      <c r="R129" s="1">
        <v>45175</v>
      </c>
      <c r="S129" t="s">
        <v>877</v>
      </c>
      <c r="W129">
        <v>5</v>
      </c>
      <c r="X129" t="s">
        <v>557</v>
      </c>
      <c r="Y129">
        <v>1</v>
      </c>
      <c r="Z129" t="s">
        <v>46545</v>
      </c>
      <c r="AA129">
        <v>9</v>
      </c>
      <c r="AB129">
        <v>197408</v>
      </c>
      <c r="AC129">
        <v>121</v>
      </c>
      <c r="AD129" t="s">
        <v>70</v>
      </c>
      <c r="AE129">
        <v>1013</v>
      </c>
      <c r="AF129" t="s">
        <v>558</v>
      </c>
      <c r="AG129">
        <v>1</v>
      </c>
      <c r="AH129" t="s">
        <v>44482</v>
      </c>
      <c r="AI129">
        <v>22</v>
      </c>
      <c r="AJ129" t="s">
        <v>52628</v>
      </c>
      <c r="AK129">
        <v>101</v>
      </c>
      <c r="AL129" t="s">
        <v>46544</v>
      </c>
      <c r="AQ129" t="s">
        <v>878</v>
      </c>
      <c r="AR129" t="s">
        <v>879</v>
      </c>
      <c r="AS129">
        <v>0</v>
      </c>
      <c r="AT129" t="s">
        <v>61</v>
      </c>
      <c r="AU129" t="s">
        <v>880</v>
      </c>
      <c r="AX129">
        <v>55.64901879</v>
      </c>
      <c r="AY129">
        <v>12.63405558</v>
      </c>
      <c r="AZ129" t="s">
        <v>62</v>
      </c>
      <c r="BA129">
        <v>1084</v>
      </c>
      <c r="BB129" t="s">
        <v>63</v>
      </c>
    </row>
    <row r="130" spans="1:54" x14ac:dyDescent="0.25">
      <c r="A130" s="1">
        <v>45200</v>
      </c>
      <c r="B130">
        <v>101130</v>
      </c>
      <c r="C130" t="s">
        <v>881</v>
      </c>
      <c r="D130">
        <v>2200</v>
      </c>
      <c r="E130" t="s">
        <v>46555</v>
      </c>
      <c r="F130" t="s">
        <v>882</v>
      </c>
      <c r="L130" t="s">
        <v>883</v>
      </c>
      <c r="M130">
        <v>5744</v>
      </c>
      <c r="N130">
        <v>18</v>
      </c>
      <c r="R130" s="1">
        <v>40162</v>
      </c>
      <c r="S130" t="s">
        <v>80</v>
      </c>
      <c r="V130" s="1">
        <v>28581</v>
      </c>
      <c r="W130">
        <v>5</v>
      </c>
      <c r="X130" t="s">
        <v>557</v>
      </c>
      <c r="Y130">
        <v>1</v>
      </c>
      <c r="Z130" t="s">
        <v>46545</v>
      </c>
      <c r="AC130">
        <v>121</v>
      </c>
      <c r="AD130" t="s">
        <v>70</v>
      </c>
      <c r="AE130">
        <v>1013</v>
      </c>
      <c r="AF130" t="s">
        <v>558</v>
      </c>
      <c r="AG130">
        <v>3</v>
      </c>
      <c r="AH130" t="s">
        <v>81</v>
      </c>
      <c r="AI130">
        <v>21</v>
      </c>
      <c r="AJ130" t="s">
        <v>52613</v>
      </c>
      <c r="AK130">
        <v>101</v>
      </c>
      <c r="AL130" t="s">
        <v>46544</v>
      </c>
      <c r="AS130">
        <v>0</v>
      </c>
      <c r="AT130" t="s">
        <v>61</v>
      </c>
      <c r="AU130" t="s">
        <v>693</v>
      </c>
      <c r="AX130">
        <v>55.689171807739797</v>
      </c>
      <c r="AY130">
        <v>12.562860866923399</v>
      </c>
      <c r="AZ130" t="s">
        <v>62</v>
      </c>
      <c r="BA130">
        <v>1084</v>
      </c>
      <c r="BB130" t="s">
        <v>63</v>
      </c>
    </row>
    <row r="131" spans="1:54" x14ac:dyDescent="0.25">
      <c r="A131" s="1">
        <v>45200</v>
      </c>
      <c r="B131">
        <v>101131</v>
      </c>
      <c r="C131" t="s">
        <v>884</v>
      </c>
      <c r="D131">
        <v>1616</v>
      </c>
      <c r="E131" t="s">
        <v>46543</v>
      </c>
      <c r="F131" t="s">
        <v>885</v>
      </c>
      <c r="I131" t="s">
        <v>886</v>
      </c>
      <c r="J131" t="s">
        <v>887</v>
      </c>
      <c r="K131" t="s">
        <v>888</v>
      </c>
      <c r="L131" t="s">
        <v>889</v>
      </c>
      <c r="M131">
        <v>6896</v>
      </c>
      <c r="R131" s="1">
        <v>40162</v>
      </c>
      <c r="S131" t="s">
        <v>80</v>
      </c>
      <c r="V131" s="1">
        <v>34121</v>
      </c>
      <c r="W131">
        <v>5</v>
      </c>
      <c r="X131" t="s">
        <v>557</v>
      </c>
      <c r="Y131">
        <v>1</v>
      </c>
      <c r="Z131" t="s">
        <v>46545</v>
      </c>
      <c r="AA131">
        <v>9</v>
      </c>
      <c r="AB131">
        <v>197309</v>
      </c>
      <c r="AC131">
        <v>121</v>
      </c>
      <c r="AD131" t="s">
        <v>70</v>
      </c>
      <c r="AE131">
        <v>1013</v>
      </c>
      <c r="AF131" t="s">
        <v>558</v>
      </c>
      <c r="AG131">
        <v>3</v>
      </c>
      <c r="AH131" t="s">
        <v>81</v>
      </c>
      <c r="AI131">
        <v>21</v>
      </c>
      <c r="AJ131" t="s">
        <v>52613</v>
      </c>
      <c r="AK131">
        <v>101</v>
      </c>
      <c r="AL131" t="s">
        <v>46544</v>
      </c>
      <c r="AS131">
        <v>0</v>
      </c>
      <c r="AT131" t="s">
        <v>61</v>
      </c>
      <c r="AU131" t="s">
        <v>890</v>
      </c>
      <c r="AX131">
        <v>55.673601795545999</v>
      </c>
      <c r="AY131">
        <v>12.556696319726001</v>
      </c>
      <c r="AZ131" t="s">
        <v>62</v>
      </c>
      <c r="BA131">
        <v>1084</v>
      </c>
      <c r="BB131" t="s">
        <v>63</v>
      </c>
    </row>
    <row r="132" spans="1:54" x14ac:dyDescent="0.25">
      <c r="A132" s="1">
        <v>45200</v>
      </c>
      <c r="B132">
        <v>101132</v>
      </c>
      <c r="C132" t="s">
        <v>46635</v>
      </c>
      <c r="D132">
        <v>2200</v>
      </c>
      <c r="E132" t="s">
        <v>46555</v>
      </c>
      <c r="F132" t="s">
        <v>46636</v>
      </c>
      <c r="G132">
        <v>51972317</v>
      </c>
      <c r="H132">
        <v>1001979069</v>
      </c>
      <c r="I132" t="s">
        <v>891</v>
      </c>
      <c r="J132" t="s">
        <v>892</v>
      </c>
      <c r="K132" t="s">
        <v>893</v>
      </c>
      <c r="L132" t="s">
        <v>894</v>
      </c>
      <c r="M132">
        <v>5604</v>
      </c>
      <c r="N132">
        <v>34</v>
      </c>
      <c r="R132" s="1">
        <v>44792</v>
      </c>
      <c r="S132" t="s">
        <v>641</v>
      </c>
      <c r="W132">
        <v>5</v>
      </c>
      <c r="X132" t="s">
        <v>557</v>
      </c>
      <c r="Y132">
        <v>1</v>
      </c>
      <c r="Z132" t="s">
        <v>46545</v>
      </c>
      <c r="AA132">
        <v>9</v>
      </c>
      <c r="AB132">
        <v>197504</v>
      </c>
      <c r="AC132">
        <v>121</v>
      </c>
      <c r="AD132" t="s">
        <v>70</v>
      </c>
      <c r="AE132">
        <v>1013</v>
      </c>
      <c r="AF132" t="s">
        <v>558</v>
      </c>
      <c r="AG132">
        <v>1</v>
      </c>
      <c r="AH132" t="s">
        <v>44482</v>
      </c>
      <c r="AI132">
        <v>22</v>
      </c>
      <c r="AJ132" t="s">
        <v>52628</v>
      </c>
      <c r="AK132">
        <v>101</v>
      </c>
      <c r="AL132" t="s">
        <v>46544</v>
      </c>
      <c r="AQ132" t="s">
        <v>895</v>
      </c>
      <c r="AR132" t="s">
        <v>896</v>
      </c>
      <c r="AS132">
        <v>0</v>
      </c>
      <c r="AT132" t="s">
        <v>61</v>
      </c>
      <c r="AU132" t="s">
        <v>897</v>
      </c>
      <c r="AX132">
        <v>55.694189350000002</v>
      </c>
      <c r="AY132">
        <v>12.551258069999999</v>
      </c>
      <c r="AZ132" t="s">
        <v>62</v>
      </c>
      <c r="BA132">
        <v>1084</v>
      </c>
      <c r="BB132" t="s">
        <v>63</v>
      </c>
    </row>
    <row r="133" spans="1:54" x14ac:dyDescent="0.25">
      <c r="A133" s="1">
        <v>45200</v>
      </c>
      <c r="B133">
        <v>101133</v>
      </c>
      <c r="C133" t="s">
        <v>898</v>
      </c>
      <c r="D133">
        <v>2500</v>
      </c>
      <c r="E133" t="s">
        <v>509</v>
      </c>
      <c r="F133" t="s">
        <v>898</v>
      </c>
      <c r="G133">
        <v>58331112</v>
      </c>
      <c r="H133">
        <v>1002078771</v>
      </c>
      <c r="I133" t="s">
        <v>899</v>
      </c>
      <c r="J133" t="s">
        <v>900</v>
      </c>
      <c r="K133" t="s">
        <v>901</v>
      </c>
      <c r="L133" t="s">
        <v>902</v>
      </c>
      <c r="M133">
        <v>7912</v>
      </c>
      <c r="N133">
        <v>117</v>
      </c>
      <c r="R133" s="1">
        <v>44453</v>
      </c>
      <c r="S133" t="s">
        <v>56</v>
      </c>
      <c r="W133">
        <v>5</v>
      </c>
      <c r="X133" t="s">
        <v>557</v>
      </c>
      <c r="Y133">
        <v>1</v>
      </c>
      <c r="Z133" t="s">
        <v>46545</v>
      </c>
      <c r="AA133">
        <v>9</v>
      </c>
      <c r="AB133">
        <v>197608</v>
      </c>
      <c r="AC133">
        <v>121</v>
      </c>
      <c r="AD133" t="s">
        <v>70</v>
      </c>
      <c r="AE133">
        <v>1013</v>
      </c>
      <c r="AF133" t="s">
        <v>558</v>
      </c>
      <c r="AG133">
        <v>1</v>
      </c>
      <c r="AH133" t="s">
        <v>44482</v>
      </c>
      <c r="AI133">
        <v>22</v>
      </c>
      <c r="AJ133" t="s">
        <v>52628</v>
      </c>
      <c r="AK133">
        <v>101</v>
      </c>
      <c r="AL133" t="s">
        <v>46544</v>
      </c>
      <c r="AQ133" t="s">
        <v>903</v>
      </c>
      <c r="AR133" t="s">
        <v>904</v>
      </c>
      <c r="AS133">
        <v>0</v>
      </c>
      <c r="AT133" t="s">
        <v>61</v>
      </c>
      <c r="AU133" t="s">
        <v>905</v>
      </c>
      <c r="AX133">
        <v>55.666002550000002</v>
      </c>
      <c r="AY133">
        <v>12.506412020000001</v>
      </c>
      <c r="AZ133" t="s">
        <v>62</v>
      </c>
      <c r="BA133">
        <v>1084</v>
      </c>
      <c r="BB133" t="s">
        <v>63</v>
      </c>
    </row>
    <row r="134" spans="1:54" x14ac:dyDescent="0.25">
      <c r="A134" s="1">
        <v>45200</v>
      </c>
      <c r="B134">
        <v>101134</v>
      </c>
      <c r="C134" t="s">
        <v>906</v>
      </c>
      <c r="D134">
        <v>1961</v>
      </c>
      <c r="E134" t="s">
        <v>832</v>
      </c>
      <c r="F134" t="s">
        <v>907</v>
      </c>
      <c r="I134" t="s">
        <v>44522</v>
      </c>
      <c r="K134" t="s">
        <v>908</v>
      </c>
      <c r="L134" t="s">
        <v>909</v>
      </c>
      <c r="R134" s="1">
        <v>40162</v>
      </c>
      <c r="S134" t="s">
        <v>80</v>
      </c>
      <c r="V134" s="1">
        <v>30103</v>
      </c>
      <c r="W134">
        <v>5</v>
      </c>
      <c r="X134" t="s">
        <v>557</v>
      </c>
      <c r="Y134">
        <v>1</v>
      </c>
      <c r="Z134" t="s">
        <v>46545</v>
      </c>
      <c r="AA134">
        <v>7</v>
      </c>
      <c r="AB134">
        <v>197608</v>
      </c>
      <c r="AC134">
        <v>121</v>
      </c>
      <c r="AD134" t="s">
        <v>70</v>
      </c>
      <c r="AE134">
        <v>1013</v>
      </c>
      <c r="AF134" t="s">
        <v>558</v>
      </c>
      <c r="AG134">
        <v>3</v>
      </c>
      <c r="AH134" t="s">
        <v>81</v>
      </c>
      <c r="AI134">
        <v>21</v>
      </c>
      <c r="AJ134" t="s">
        <v>52613</v>
      </c>
      <c r="AK134">
        <v>101</v>
      </c>
      <c r="AL134" t="s">
        <v>46544</v>
      </c>
      <c r="AS134">
        <v>0</v>
      </c>
      <c r="AT134" t="s">
        <v>61</v>
      </c>
      <c r="AU134" t="s">
        <v>910</v>
      </c>
      <c r="AZ134" t="s">
        <v>62</v>
      </c>
      <c r="BA134">
        <v>1084</v>
      </c>
      <c r="BB134" t="s">
        <v>63</v>
      </c>
    </row>
    <row r="135" spans="1:54" x14ac:dyDescent="0.25">
      <c r="A135" s="1">
        <v>45200</v>
      </c>
      <c r="B135">
        <v>101135</v>
      </c>
      <c r="C135" t="s">
        <v>46637</v>
      </c>
      <c r="D135">
        <v>2720</v>
      </c>
      <c r="E135" t="s">
        <v>46572</v>
      </c>
      <c r="F135" t="s">
        <v>46638</v>
      </c>
      <c r="G135">
        <v>82247513</v>
      </c>
      <c r="H135">
        <v>1002641169</v>
      </c>
      <c r="I135" t="s">
        <v>44523</v>
      </c>
      <c r="J135" t="s">
        <v>911</v>
      </c>
      <c r="K135" t="s">
        <v>912</v>
      </c>
      <c r="L135" t="s">
        <v>55720</v>
      </c>
      <c r="M135">
        <v>4320</v>
      </c>
      <c r="N135">
        <v>34</v>
      </c>
      <c r="R135" s="1">
        <v>43700</v>
      </c>
      <c r="S135" t="s">
        <v>56</v>
      </c>
      <c r="W135">
        <v>5</v>
      </c>
      <c r="X135" t="s">
        <v>557</v>
      </c>
      <c r="Y135">
        <v>1</v>
      </c>
      <c r="Z135" t="s">
        <v>46545</v>
      </c>
      <c r="AA135">
        <v>9</v>
      </c>
      <c r="AB135">
        <v>197708</v>
      </c>
      <c r="AC135">
        <v>121</v>
      </c>
      <c r="AD135" t="s">
        <v>70</v>
      </c>
      <c r="AE135">
        <v>1013</v>
      </c>
      <c r="AF135" t="s">
        <v>558</v>
      </c>
      <c r="AG135">
        <v>1</v>
      </c>
      <c r="AH135" t="s">
        <v>44482</v>
      </c>
      <c r="AI135">
        <v>21</v>
      </c>
      <c r="AJ135" t="s">
        <v>52613</v>
      </c>
      <c r="AK135">
        <v>101</v>
      </c>
      <c r="AL135" t="s">
        <v>46544</v>
      </c>
      <c r="AQ135" t="s">
        <v>913</v>
      </c>
      <c r="AR135" t="s">
        <v>914</v>
      </c>
      <c r="AS135">
        <v>0</v>
      </c>
      <c r="AT135" t="s">
        <v>61</v>
      </c>
      <c r="AU135" t="s">
        <v>55721</v>
      </c>
      <c r="AX135">
        <v>55.682170810000002</v>
      </c>
      <c r="AY135">
        <v>12.488096929999999</v>
      </c>
      <c r="AZ135" t="s">
        <v>62</v>
      </c>
      <c r="BA135">
        <v>1084</v>
      </c>
      <c r="BB135" t="s">
        <v>63</v>
      </c>
    </row>
    <row r="136" spans="1:54" x14ac:dyDescent="0.25">
      <c r="A136" s="1">
        <v>45200</v>
      </c>
      <c r="B136">
        <v>101136</v>
      </c>
      <c r="C136" t="s">
        <v>915</v>
      </c>
      <c r="D136">
        <v>1220</v>
      </c>
      <c r="E136" t="s">
        <v>46546</v>
      </c>
      <c r="F136" t="s">
        <v>916</v>
      </c>
      <c r="K136" t="s">
        <v>917</v>
      </c>
      <c r="L136" t="s">
        <v>918</v>
      </c>
      <c r="N136">
        <v>21</v>
      </c>
      <c r="R136" s="1">
        <v>40162</v>
      </c>
      <c r="S136" t="s">
        <v>80</v>
      </c>
      <c r="V136" s="1">
        <v>29129</v>
      </c>
      <c r="W136">
        <v>1</v>
      </c>
      <c r="X136" t="s">
        <v>760</v>
      </c>
      <c r="Y136">
        <v>1</v>
      </c>
      <c r="Z136" t="s">
        <v>46545</v>
      </c>
      <c r="AC136">
        <v>131</v>
      </c>
      <c r="AD136" t="s">
        <v>752</v>
      </c>
      <c r="AE136">
        <v>1061</v>
      </c>
      <c r="AF136" t="s">
        <v>752</v>
      </c>
      <c r="AG136">
        <v>3</v>
      </c>
      <c r="AH136" t="s">
        <v>81</v>
      </c>
      <c r="AI136">
        <v>99</v>
      </c>
      <c r="AJ136" t="s">
        <v>54511</v>
      </c>
      <c r="AK136">
        <v>101</v>
      </c>
      <c r="AL136" t="s">
        <v>46544</v>
      </c>
      <c r="AS136">
        <v>0</v>
      </c>
      <c r="AT136" t="s">
        <v>61</v>
      </c>
      <c r="AU136" t="s">
        <v>919</v>
      </c>
      <c r="AV136" t="s">
        <v>920</v>
      </c>
      <c r="AZ136" t="s">
        <v>62</v>
      </c>
      <c r="BA136">
        <v>1084</v>
      </c>
      <c r="BB136" t="s">
        <v>63</v>
      </c>
    </row>
    <row r="137" spans="1:54" x14ac:dyDescent="0.25">
      <c r="A137" s="1">
        <v>45200</v>
      </c>
      <c r="B137">
        <v>101137</v>
      </c>
      <c r="C137" t="s">
        <v>921</v>
      </c>
      <c r="D137">
        <v>1620</v>
      </c>
      <c r="E137" t="s">
        <v>46543</v>
      </c>
      <c r="F137" t="s">
        <v>922</v>
      </c>
      <c r="I137" t="s">
        <v>923</v>
      </c>
      <c r="K137" t="s">
        <v>924</v>
      </c>
      <c r="L137" t="s">
        <v>925</v>
      </c>
      <c r="M137">
        <v>8204</v>
      </c>
      <c r="N137">
        <v>65</v>
      </c>
      <c r="P137">
        <v>3</v>
      </c>
      <c r="R137" s="1">
        <v>40162</v>
      </c>
      <c r="S137" t="s">
        <v>80</v>
      </c>
      <c r="V137" s="1">
        <v>29373</v>
      </c>
      <c r="W137">
        <v>5</v>
      </c>
      <c r="X137" t="s">
        <v>557</v>
      </c>
      <c r="Y137">
        <v>1</v>
      </c>
      <c r="Z137" t="s">
        <v>46545</v>
      </c>
      <c r="AA137">
        <v>3</v>
      </c>
      <c r="AB137">
        <v>197808</v>
      </c>
      <c r="AC137">
        <v>121</v>
      </c>
      <c r="AD137" t="s">
        <v>70</v>
      </c>
      <c r="AE137">
        <v>1013</v>
      </c>
      <c r="AF137" t="s">
        <v>558</v>
      </c>
      <c r="AG137">
        <v>3</v>
      </c>
      <c r="AH137" t="s">
        <v>81</v>
      </c>
      <c r="AI137">
        <v>21</v>
      </c>
      <c r="AJ137" t="s">
        <v>52613</v>
      </c>
      <c r="AK137">
        <v>101</v>
      </c>
      <c r="AL137" t="s">
        <v>46544</v>
      </c>
      <c r="AS137">
        <v>0</v>
      </c>
      <c r="AT137" t="s">
        <v>61</v>
      </c>
      <c r="AU137" t="s">
        <v>926</v>
      </c>
      <c r="AX137">
        <v>55.672556678664399</v>
      </c>
      <c r="AY137">
        <v>12.5518024754995</v>
      </c>
      <c r="AZ137" t="s">
        <v>62</v>
      </c>
      <c r="BA137">
        <v>1084</v>
      </c>
      <c r="BB137" t="s">
        <v>63</v>
      </c>
    </row>
    <row r="138" spans="1:54" x14ac:dyDescent="0.25">
      <c r="A138" s="1">
        <v>45200</v>
      </c>
      <c r="B138">
        <v>101138</v>
      </c>
      <c r="C138" t="s">
        <v>927</v>
      </c>
      <c r="D138">
        <v>2100</v>
      </c>
      <c r="E138" t="s">
        <v>54516</v>
      </c>
      <c r="F138" t="s">
        <v>928</v>
      </c>
      <c r="G138">
        <v>64942212</v>
      </c>
      <c r="H138">
        <v>1003253937</v>
      </c>
      <c r="I138" t="s">
        <v>929</v>
      </c>
      <c r="J138" t="s">
        <v>930</v>
      </c>
      <c r="K138" t="s">
        <v>931</v>
      </c>
      <c r="L138" t="s">
        <v>46581</v>
      </c>
      <c r="M138">
        <v>4236</v>
      </c>
      <c r="N138">
        <v>152</v>
      </c>
      <c r="R138" s="1">
        <v>44635</v>
      </c>
      <c r="S138" t="s">
        <v>56</v>
      </c>
      <c r="T138">
        <v>101</v>
      </c>
      <c r="U138" t="s">
        <v>46544</v>
      </c>
      <c r="W138">
        <v>2</v>
      </c>
      <c r="X138" t="s">
        <v>57</v>
      </c>
      <c r="Y138">
        <v>1</v>
      </c>
      <c r="Z138" t="s">
        <v>46545</v>
      </c>
      <c r="AA138">
        <v>9</v>
      </c>
      <c r="AB138">
        <v>197908</v>
      </c>
      <c r="AC138">
        <v>121</v>
      </c>
      <c r="AD138" t="s">
        <v>70</v>
      </c>
      <c r="AE138">
        <v>1012</v>
      </c>
      <c r="AF138" t="s">
        <v>71</v>
      </c>
      <c r="AG138">
        <v>1</v>
      </c>
      <c r="AH138" t="s">
        <v>44482</v>
      </c>
      <c r="AI138">
        <v>21</v>
      </c>
      <c r="AJ138" t="s">
        <v>52613</v>
      </c>
      <c r="AK138">
        <v>101</v>
      </c>
      <c r="AL138" t="s">
        <v>46544</v>
      </c>
      <c r="AQ138" t="s">
        <v>932</v>
      </c>
      <c r="AR138" t="s">
        <v>933</v>
      </c>
      <c r="AS138">
        <v>0</v>
      </c>
      <c r="AT138" t="s">
        <v>61</v>
      </c>
      <c r="AU138" t="s">
        <v>55703</v>
      </c>
      <c r="AX138">
        <v>55.718470379999999</v>
      </c>
      <c r="AY138">
        <v>12.544362400000001</v>
      </c>
      <c r="AZ138" t="s">
        <v>62</v>
      </c>
      <c r="BA138">
        <v>1084</v>
      </c>
      <c r="BB138" t="s">
        <v>63</v>
      </c>
    </row>
    <row r="139" spans="1:54" x14ac:dyDescent="0.25">
      <c r="A139" s="1">
        <v>45200</v>
      </c>
      <c r="B139">
        <v>101139</v>
      </c>
      <c r="C139" t="s">
        <v>934</v>
      </c>
      <c r="D139">
        <v>2500</v>
      </c>
      <c r="E139" t="s">
        <v>509</v>
      </c>
      <c r="F139" t="s">
        <v>46639</v>
      </c>
      <c r="I139" t="s">
        <v>46640</v>
      </c>
      <c r="K139" t="s">
        <v>935</v>
      </c>
      <c r="L139" t="s">
        <v>936</v>
      </c>
      <c r="M139">
        <v>596</v>
      </c>
      <c r="N139">
        <v>32</v>
      </c>
      <c r="R139" s="1">
        <v>40162</v>
      </c>
      <c r="S139" t="s">
        <v>80</v>
      </c>
      <c r="V139" s="1">
        <v>29373</v>
      </c>
      <c r="W139">
        <v>5</v>
      </c>
      <c r="X139" t="s">
        <v>557</v>
      </c>
      <c r="Y139">
        <v>1</v>
      </c>
      <c r="Z139" t="s">
        <v>46545</v>
      </c>
      <c r="AA139">
        <v>6</v>
      </c>
      <c r="AB139">
        <v>197908</v>
      </c>
      <c r="AC139">
        <v>121</v>
      </c>
      <c r="AD139" t="s">
        <v>70</v>
      </c>
      <c r="AE139">
        <v>1013</v>
      </c>
      <c r="AF139" t="s">
        <v>558</v>
      </c>
      <c r="AG139">
        <v>3</v>
      </c>
      <c r="AH139" t="s">
        <v>81</v>
      </c>
      <c r="AI139">
        <v>22</v>
      </c>
      <c r="AJ139" t="s">
        <v>52628</v>
      </c>
      <c r="AK139">
        <v>101</v>
      </c>
      <c r="AL139" t="s">
        <v>46544</v>
      </c>
      <c r="AS139">
        <v>0</v>
      </c>
      <c r="AT139" t="s">
        <v>61</v>
      </c>
      <c r="AU139" t="s">
        <v>937</v>
      </c>
      <c r="AZ139" t="s">
        <v>62</v>
      </c>
      <c r="BA139">
        <v>1084</v>
      </c>
      <c r="BB139" t="s">
        <v>63</v>
      </c>
    </row>
    <row r="140" spans="1:54" x14ac:dyDescent="0.25">
      <c r="A140" s="1">
        <v>45200</v>
      </c>
      <c r="B140">
        <v>101140</v>
      </c>
      <c r="C140" t="s">
        <v>938</v>
      </c>
      <c r="D140">
        <v>2500</v>
      </c>
      <c r="E140" t="s">
        <v>509</v>
      </c>
      <c r="F140" t="s">
        <v>939</v>
      </c>
      <c r="G140">
        <v>86841916</v>
      </c>
      <c r="H140">
        <v>1002757819</v>
      </c>
      <c r="I140" t="s">
        <v>940</v>
      </c>
      <c r="J140" t="s">
        <v>941</v>
      </c>
      <c r="K140" t="s">
        <v>942</v>
      </c>
      <c r="L140" t="s">
        <v>943</v>
      </c>
      <c r="M140">
        <v>7636</v>
      </c>
      <c r="N140">
        <v>46</v>
      </c>
      <c r="P140">
        <v>1</v>
      </c>
      <c r="R140" s="1">
        <v>43236</v>
      </c>
      <c r="S140" t="s">
        <v>56</v>
      </c>
      <c r="W140">
        <v>5</v>
      </c>
      <c r="X140" t="s">
        <v>557</v>
      </c>
      <c r="Y140">
        <v>1</v>
      </c>
      <c r="Z140" t="s">
        <v>46545</v>
      </c>
      <c r="AA140">
        <v>9</v>
      </c>
      <c r="AB140">
        <v>197908</v>
      </c>
      <c r="AC140">
        <v>121</v>
      </c>
      <c r="AD140" t="s">
        <v>70</v>
      </c>
      <c r="AE140">
        <v>1013</v>
      </c>
      <c r="AF140" t="s">
        <v>558</v>
      </c>
      <c r="AG140">
        <v>1</v>
      </c>
      <c r="AH140" t="s">
        <v>44482</v>
      </c>
      <c r="AI140">
        <v>22</v>
      </c>
      <c r="AJ140" t="s">
        <v>52628</v>
      </c>
      <c r="AK140">
        <v>101</v>
      </c>
      <c r="AL140" t="s">
        <v>46544</v>
      </c>
      <c r="AQ140" t="s">
        <v>944</v>
      </c>
      <c r="AR140" t="s">
        <v>945</v>
      </c>
      <c r="AS140">
        <v>0</v>
      </c>
      <c r="AT140" t="s">
        <v>61</v>
      </c>
      <c r="AU140" t="s">
        <v>946</v>
      </c>
      <c r="AX140">
        <v>55.657277000000001</v>
      </c>
      <c r="AY140">
        <v>12.519782879999999</v>
      </c>
      <c r="AZ140" t="s">
        <v>62</v>
      </c>
      <c r="BA140">
        <v>1084</v>
      </c>
      <c r="BB140" t="s">
        <v>63</v>
      </c>
    </row>
    <row r="141" spans="1:54" x14ac:dyDescent="0.25">
      <c r="A141" s="1">
        <v>45200</v>
      </c>
      <c r="B141">
        <v>101141</v>
      </c>
      <c r="C141" t="s">
        <v>947</v>
      </c>
      <c r="D141">
        <v>2500</v>
      </c>
      <c r="E141" t="s">
        <v>509</v>
      </c>
      <c r="F141" t="s">
        <v>948</v>
      </c>
      <c r="I141" t="s">
        <v>46640</v>
      </c>
      <c r="K141" t="s">
        <v>935</v>
      </c>
      <c r="L141" t="s">
        <v>46641</v>
      </c>
      <c r="M141">
        <v>3172</v>
      </c>
      <c r="N141">
        <v>14</v>
      </c>
      <c r="R141" s="1">
        <v>40162</v>
      </c>
      <c r="S141" t="s">
        <v>80</v>
      </c>
      <c r="V141" s="1">
        <v>34121</v>
      </c>
      <c r="W141">
        <v>5</v>
      </c>
      <c r="X141" t="s">
        <v>557</v>
      </c>
      <c r="Y141">
        <v>1</v>
      </c>
      <c r="Z141" t="s">
        <v>46545</v>
      </c>
      <c r="AA141">
        <v>10</v>
      </c>
      <c r="AB141">
        <v>197908</v>
      </c>
      <c r="AC141">
        <v>121</v>
      </c>
      <c r="AD141" t="s">
        <v>70</v>
      </c>
      <c r="AE141">
        <v>1013</v>
      </c>
      <c r="AF141" t="s">
        <v>558</v>
      </c>
      <c r="AG141">
        <v>3</v>
      </c>
      <c r="AH141" t="s">
        <v>81</v>
      </c>
      <c r="AI141">
        <v>21</v>
      </c>
      <c r="AJ141" t="s">
        <v>52613</v>
      </c>
      <c r="AK141">
        <v>101</v>
      </c>
      <c r="AL141" t="s">
        <v>46544</v>
      </c>
      <c r="AS141">
        <v>0</v>
      </c>
      <c r="AT141" t="s">
        <v>61</v>
      </c>
      <c r="AU141" t="s">
        <v>46624</v>
      </c>
      <c r="AX141">
        <v>55.659159198237496</v>
      </c>
      <c r="AY141">
        <v>12.501859125616701</v>
      </c>
      <c r="AZ141" t="s">
        <v>62</v>
      </c>
      <c r="BA141">
        <v>1084</v>
      </c>
      <c r="BB141" t="s">
        <v>63</v>
      </c>
    </row>
    <row r="142" spans="1:54" x14ac:dyDescent="0.25">
      <c r="A142" s="1">
        <v>45200</v>
      </c>
      <c r="B142">
        <v>101142</v>
      </c>
      <c r="C142" t="s">
        <v>949</v>
      </c>
      <c r="D142">
        <v>2300</v>
      </c>
      <c r="E142" t="s">
        <v>46589</v>
      </c>
      <c r="F142" t="s">
        <v>950</v>
      </c>
      <c r="G142">
        <v>64942212</v>
      </c>
      <c r="H142">
        <v>1003254842</v>
      </c>
      <c r="I142" t="s">
        <v>951</v>
      </c>
      <c r="J142" t="s">
        <v>952</v>
      </c>
      <c r="K142" t="s">
        <v>953</v>
      </c>
      <c r="L142" t="s">
        <v>954</v>
      </c>
      <c r="M142">
        <v>1896</v>
      </c>
      <c r="N142">
        <v>4</v>
      </c>
      <c r="R142" s="1">
        <v>44816</v>
      </c>
      <c r="S142" t="s">
        <v>56</v>
      </c>
      <c r="T142">
        <v>101</v>
      </c>
      <c r="U142" t="s">
        <v>46544</v>
      </c>
      <c r="W142">
        <v>2</v>
      </c>
      <c r="X142" t="s">
        <v>57</v>
      </c>
      <c r="Y142">
        <v>1</v>
      </c>
      <c r="Z142" t="s">
        <v>46545</v>
      </c>
      <c r="AA142">
        <v>7</v>
      </c>
      <c r="AB142">
        <v>198001</v>
      </c>
      <c r="AC142">
        <v>128</v>
      </c>
      <c r="AD142" t="s">
        <v>955</v>
      </c>
      <c r="AE142">
        <v>1051</v>
      </c>
      <c r="AF142" t="s">
        <v>955</v>
      </c>
      <c r="AG142">
        <v>2</v>
      </c>
      <c r="AH142" t="s">
        <v>44524</v>
      </c>
      <c r="AI142">
        <v>27</v>
      </c>
      <c r="AJ142" t="s">
        <v>44512</v>
      </c>
      <c r="AK142">
        <v>101</v>
      </c>
      <c r="AL142" t="s">
        <v>46544</v>
      </c>
      <c r="AQ142" t="s">
        <v>956</v>
      </c>
      <c r="AR142" t="s">
        <v>957</v>
      </c>
      <c r="AS142">
        <v>0</v>
      </c>
      <c r="AT142" t="s">
        <v>61</v>
      </c>
      <c r="AU142" t="s">
        <v>958</v>
      </c>
      <c r="AX142">
        <v>55.660630019999999</v>
      </c>
      <c r="AY142">
        <v>12.60589865</v>
      </c>
      <c r="AZ142" t="s">
        <v>62</v>
      </c>
      <c r="BA142">
        <v>1084</v>
      </c>
      <c r="BB142" t="s">
        <v>63</v>
      </c>
    </row>
    <row r="143" spans="1:54" x14ac:dyDescent="0.25">
      <c r="A143" s="1">
        <v>45200</v>
      </c>
      <c r="B143">
        <v>101143</v>
      </c>
      <c r="C143" t="s">
        <v>46642</v>
      </c>
      <c r="D143">
        <v>2100</v>
      </c>
      <c r="E143" t="s">
        <v>54516</v>
      </c>
      <c r="F143" t="s">
        <v>46643</v>
      </c>
      <c r="I143" t="s">
        <v>959</v>
      </c>
      <c r="J143" t="s">
        <v>960</v>
      </c>
      <c r="K143" t="s">
        <v>961</v>
      </c>
      <c r="L143" t="s">
        <v>962</v>
      </c>
      <c r="M143">
        <v>3960</v>
      </c>
      <c r="N143">
        <v>13</v>
      </c>
      <c r="R143" s="1">
        <v>40162</v>
      </c>
      <c r="S143" t="s">
        <v>80</v>
      </c>
      <c r="T143">
        <v>101</v>
      </c>
      <c r="U143" t="s">
        <v>46544</v>
      </c>
      <c r="V143" s="1">
        <v>35521</v>
      </c>
      <c r="W143">
        <v>2</v>
      </c>
      <c r="X143" t="s">
        <v>57</v>
      </c>
      <c r="Y143">
        <v>1</v>
      </c>
      <c r="Z143" t="s">
        <v>46545</v>
      </c>
      <c r="AB143">
        <v>195201</v>
      </c>
      <c r="AC143">
        <v>126</v>
      </c>
      <c r="AD143" t="s">
        <v>46616</v>
      </c>
      <c r="AE143">
        <v>1015</v>
      </c>
      <c r="AF143" t="s">
        <v>46616</v>
      </c>
      <c r="AG143">
        <v>3</v>
      </c>
      <c r="AH143" t="s">
        <v>81</v>
      </c>
      <c r="AI143">
        <v>27</v>
      </c>
      <c r="AJ143" t="s">
        <v>44512</v>
      </c>
      <c r="AK143">
        <v>101</v>
      </c>
      <c r="AL143" t="s">
        <v>46544</v>
      </c>
      <c r="AS143">
        <v>0</v>
      </c>
      <c r="AT143" t="s">
        <v>61</v>
      </c>
      <c r="AU143" t="s">
        <v>963</v>
      </c>
      <c r="AX143">
        <v>55.6954400288244</v>
      </c>
      <c r="AY143">
        <v>12.587824672602</v>
      </c>
      <c r="AZ143" t="s">
        <v>62</v>
      </c>
      <c r="BA143">
        <v>1084</v>
      </c>
      <c r="BB143" t="s">
        <v>63</v>
      </c>
    </row>
    <row r="144" spans="1:54" x14ac:dyDescent="0.25">
      <c r="A144" s="1">
        <v>45200</v>
      </c>
      <c r="B144">
        <v>101144</v>
      </c>
      <c r="C144" t="s">
        <v>964</v>
      </c>
      <c r="D144">
        <v>2500</v>
      </c>
      <c r="E144" t="s">
        <v>509</v>
      </c>
      <c r="F144" t="s">
        <v>965</v>
      </c>
      <c r="I144" t="s">
        <v>966</v>
      </c>
      <c r="K144" t="s">
        <v>967</v>
      </c>
      <c r="L144" t="s">
        <v>46644</v>
      </c>
      <c r="M144">
        <v>7940</v>
      </c>
      <c r="N144">
        <v>15</v>
      </c>
      <c r="R144" s="1">
        <v>40162</v>
      </c>
      <c r="S144" t="s">
        <v>80</v>
      </c>
      <c r="V144" s="1">
        <v>31199</v>
      </c>
      <c r="W144">
        <v>5</v>
      </c>
      <c r="X144" t="s">
        <v>557</v>
      </c>
      <c r="Y144">
        <v>1</v>
      </c>
      <c r="Z144" t="s">
        <v>46545</v>
      </c>
      <c r="AA144">
        <v>10</v>
      </c>
      <c r="AB144">
        <v>198008</v>
      </c>
      <c r="AC144">
        <v>121</v>
      </c>
      <c r="AD144" t="s">
        <v>70</v>
      </c>
      <c r="AE144">
        <v>1013</v>
      </c>
      <c r="AF144" t="s">
        <v>558</v>
      </c>
      <c r="AG144">
        <v>3</v>
      </c>
      <c r="AH144" t="s">
        <v>81</v>
      </c>
      <c r="AI144">
        <v>21</v>
      </c>
      <c r="AJ144" t="s">
        <v>52613</v>
      </c>
      <c r="AK144">
        <v>101</v>
      </c>
      <c r="AL144" t="s">
        <v>46544</v>
      </c>
      <c r="AS144">
        <v>0</v>
      </c>
      <c r="AT144" t="s">
        <v>61</v>
      </c>
      <c r="AU144" t="s">
        <v>46645</v>
      </c>
      <c r="AX144">
        <v>55.665639619206203</v>
      </c>
      <c r="AY144">
        <v>12.5192576492957</v>
      </c>
      <c r="AZ144" t="s">
        <v>62</v>
      </c>
      <c r="BA144">
        <v>1084</v>
      </c>
      <c r="BB144" t="s">
        <v>63</v>
      </c>
    </row>
    <row r="145" spans="1:54" x14ac:dyDescent="0.25">
      <c r="A145" s="1">
        <v>45200</v>
      </c>
      <c r="B145">
        <v>101145</v>
      </c>
      <c r="C145" t="s">
        <v>968</v>
      </c>
      <c r="D145">
        <v>2100</v>
      </c>
      <c r="E145" t="s">
        <v>54516</v>
      </c>
      <c r="F145" t="s">
        <v>969</v>
      </c>
      <c r="G145">
        <v>28997418</v>
      </c>
      <c r="H145">
        <v>1001639240</v>
      </c>
      <c r="I145" t="s">
        <v>970</v>
      </c>
      <c r="K145" t="s">
        <v>971</v>
      </c>
      <c r="L145" t="s">
        <v>972</v>
      </c>
      <c r="M145">
        <v>2132</v>
      </c>
      <c r="N145">
        <v>3</v>
      </c>
      <c r="R145" s="1">
        <v>43777</v>
      </c>
      <c r="S145" t="s">
        <v>80</v>
      </c>
      <c r="W145">
        <v>5</v>
      </c>
      <c r="X145" t="s">
        <v>557</v>
      </c>
      <c r="Y145">
        <v>1</v>
      </c>
      <c r="Z145" t="s">
        <v>46545</v>
      </c>
      <c r="AA145">
        <v>7</v>
      </c>
      <c r="AB145">
        <v>197007</v>
      </c>
      <c r="AC145">
        <v>121</v>
      </c>
      <c r="AD145" t="s">
        <v>70</v>
      </c>
      <c r="AE145">
        <v>1013</v>
      </c>
      <c r="AF145" t="s">
        <v>558</v>
      </c>
      <c r="AG145">
        <v>1</v>
      </c>
      <c r="AH145" t="s">
        <v>44482</v>
      </c>
      <c r="AI145">
        <v>22</v>
      </c>
      <c r="AJ145" t="s">
        <v>52628</v>
      </c>
      <c r="AK145">
        <v>101</v>
      </c>
      <c r="AL145" t="s">
        <v>46544</v>
      </c>
      <c r="AQ145" t="s">
        <v>973</v>
      </c>
      <c r="AR145" t="s">
        <v>974</v>
      </c>
      <c r="AS145">
        <v>0</v>
      </c>
      <c r="AT145" t="s">
        <v>61</v>
      </c>
      <c r="AU145" t="s">
        <v>975</v>
      </c>
      <c r="AX145">
        <v>55.721324099999997</v>
      </c>
      <c r="AY145">
        <v>12.558337059999999</v>
      </c>
      <c r="AZ145" t="s">
        <v>62</v>
      </c>
      <c r="BA145">
        <v>1084</v>
      </c>
      <c r="BB145" t="s">
        <v>63</v>
      </c>
    </row>
    <row r="146" spans="1:54" x14ac:dyDescent="0.25">
      <c r="A146" s="1">
        <v>45200</v>
      </c>
      <c r="B146">
        <v>101146</v>
      </c>
      <c r="C146" t="s">
        <v>976</v>
      </c>
      <c r="D146">
        <v>1900</v>
      </c>
      <c r="E146" t="s">
        <v>832</v>
      </c>
      <c r="F146" t="s">
        <v>977</v>
      </c>
      <c r="I146" t="s">
        <v>978</v>
      </c>
      <c r="K146" t="s">
        <v>979</v>
      </c>
      <c r="L146" t="s">
        <v>980</v>
      </c>
      <c r="N146">
        <v>8</v>
      </c>
      <c r="R146" s="1">
        <v>40162</v>
      </c>
      <c r="S146" t="s">
        <v>80</v>
      </c>
      <c r="V146" s="1">
        <v>30468</v>
      </c>
      <c r="W146">
        <v>5</v>
      </c>
      <c r="X146" t="s">
        <v>557</v>
      </c>
      <c r="Y146">
        <v>1</v>
      </c>
      <c r="Z146" t="s">
        <v>46545</v>
      </c>
      <c r="AA146">
        <v>7</v>
      </c>
      <c r="AB146">
        <v>198010</v>
      </c>
      <c r="AC146">
        <v>121</v>
      </c>
      <c r="AD146" t="s">
        <v>70</v>
      </c>
      <c r="AE146">
        <v>1013</v>
      </c>
      <c r="AF146" t="s">
        <v>558</v>
      </c>
      <c r="AG146">
        <v>3</v>
      </c>
      <c r="AH146" t="s">
        <v>81</v>
      </c>
      <c r="AI146">
        <v>21</v>
      </c>
      <c r="AJ146" t="s">
        <v>52613</v>
      </c>
      <c r="AK146">
        <v>101</v>
      </c>
      <c r="AL146" t="s">
        <v>46544</v>
      </c>
      <c r="AS146">
        <v>0</v>
      </c>
      <c r="AT146" t="s">
        <v>61</v>
      </c>
      <c r="AU146" t="s">
        <v>981</v>
      </c>
      <c r="AZ146" t="s">
        <v>62</v>
      </c>
      <c r="BA146">
        <v>1084</v>
      </c>
      <c r="BB146" t="s">
        <v>63</v>
      </c>
    </row>
    <row r="147" spans="1:54" x14ac:dyDescent="0.25">
      <c r="A147" s="1">
        <v>45200</v>
      </c>
      <c r="B147">
        <v>101147</v>
      </c>
      <c r="C147" t="s">
        <v>982</v>
      </c>
      <c r="D147">
        <v>2200</v>
      </c>
      <c r="E147" t="s">
        <v>46555</v>
      </c>
      <c r="F147" t="s">
        <v>983</v>
      </c>
      <c r="K147" t="s">
        <v>984</v>
      </c>
      <c r="L147" t="s">
        <v>985</v>
      </c>
      <c r="M147">
        <v>6732</v>
      </c>
      <c r="P147">
        <v>2</v>
      </c>
      <c r="R147" s="1">
        <v>40162</v>
      </c>
      <c r="S147" t="s">
        <v>80</v>
      </c>
      <c r="V147" s="1">
        <v>30468</v>
      </c>
      <c r="W147">
        <v>5</v>
      </c>
      <c r="X147" t="s">
        <v>557</v>
      </c>
      <c r="Y147">
        <v>1</v>
      </c>
      <c r="Z147" t="s">
        <v>46545</v>
      </c>
      <c r="AA147">
        <v>5</v>
      </c>
      <c r="AB147">
        <v>198108</v>
      </c>
      <c r="AC147">
        <v>121</v>
      </c>
      <c r="AD147" t="s">
        <v>70</v>
      </c>
      <c r="AE147">
        <v>1013</v>
      </c>
      <c r="AF147" t="s">
        <v>558</v>
      </c>
      <c r="AG147">
        <v>3</v>
      </c>
      <c r="AH147" t="s">
        <v>81</v>
      </c>
      <c r="AI147">
        <v>21</v>
      </c>
      <c r="AJ147" t="s">
        <v>52613</v>
      </c>
      <c r="AK147">
        <v>101</v>
      </c>
      <c r="AL147" t="s">
        <v>46544</v>
      </c>
      <c r="AS147">
        <v>0</v>
      </c>
      <c r="AT147" t="s">
        <v>61</v>
      </c>
      <c r="AU147" t="s">
        <v>986</v>
      </c>
      <c r="AX147">
        <v>55.695466560813003</v>
      </c>
      <c r="AY147">
        <v>12.5451034884561</v>
      </c>
      <c r="AZ147" t="s">
        <v>62</v>
      </c>
      <c r="BA147">
        <v>1084</v>
      </c>
      <c r="BB147" t="s">
        <v>63</v>
      </c>
    </row>
    <row r="148" spans="1:54" x14ac:dyDescent="0.25">
      <c r="A148" s="1">
        <v>45200</v>
      </c>
      <c r="B148">
        <v>101149</v>
      </c>
      <c r="C148" t="s">
        <v>987</v>
      </c>
      <c r="D148">
        <v>2200</v>
      </c>
      <c r="E148" t="s">
        <v>46555</v>
      </c>
      <c r="F148" t="s">
        <v>988</v>
      </c>
      <c r="G148">
        <v>60098212</v>
      </c>
      <c r="H148">
        <v>1002107599</v>
      </c>
      <c r="I148" t="s">
        <v>989</v>
      </c>
      <c r="J148" t="s">
        <v>990</v>
      </c>
      <c r="K148" t="s">
        <v>991</v>
      </c>
      <c r="L148" t="s">
        <v>992</v>
      </c>
      <c r="M148">
        <v>6240</v>
      </c>
      <c r="N148">
        <v>25</v>
      </c>
      <c r="R148" s="1">
        <v>44470</v>
      </c>
      <c r="S148" t="s">
        <v>56</v>
      </c>
      <c r="W148">
        <v>5</v>
      </c>
      <c r="X148" t="s">
        <v>557</v>
      </c>
      <c r="Y148">
        <v>1</v>
      </c>
      <c r="Z148" t="s">
        <v>46545</v>
      </c>
      <c r="AA148">
        <v>9</v>
      </c>
      <c r="AB148">
        <v>198108</v>
      </c>
      <c r="AC148">
        <v>121</v>
      </c>
      <c r="AD148" t="s">
        <v>70</v>
      </c>
      <c r="AE148">
        <v>1013</v>
      </c>
      <c r="AF148" t="s">
        <v>558</v>
      </c>
      <c r="AG148">
        <v>1</v>
      </c>
      <c r="AH148" t="s">
        <v>44482</v>
      </c>
      <c r="AI148">
        <v>21</v>
      </c>
      <c r="AJ148" t="s">
        <v>52613</v>
      </c>
      <c r="AK148">
        <v>101</v>
      </c>
      <c r="AL148" t="s">
        <v>46544</v>
      </c>
      <c r="AQ148" t="s">
        <v>993</v>
      </c>
      <c r="AR148" t="s">
        <v>994</v>
      </c>
      <c r="AS148">
        <v>0</v>
      </c>
      <c r="AT148" t="s">
        <v>61</v>
      </c>
      <c r="AU148" t="s">
        <v>293</v>
      </c>
      <c r="AX148">
        <v>55.690296529999998</v>
      </c>
      <c r="AY148">
        <v>12.56188528</v>
      </c>
      <c r="AZ148" t="s">
        <v>62</v>
      </c>
      <c r="BA148">
        <v>1084</v>
      </c>
      <c r="BB148" t="s">
        <v>63</v>
      </c>
    </row>
    <row r="149" spans="1:54" x14ac:dyDescent="0.25">
      <c r="A149" s="1">
        <v>45200</v>
      </c>
      <c r="B149">
        <v>101150</v>
      </c>
      <c r="C149" t="s">
        <v>995</v>
      </c>
      <c r="D149">
        <v>2200</v>
      </c>
      <c r="E149" t="s">
        <v>46555</v>
      </c>
      <c r="F149" t="s">
        <v>996</v>
      </c>
      <c r="I149" t="s">
        <v>46646</v>
      </c>
      <c r="K149" t="s">
        <v>997</v>
      </c>
      <c r="L149" t="s">
        <v>998</v>
      </c>
      <c r="M149">
        <v>6160</v>
      </c>
      <c r="N149">
        <v>58</v>
      </c>
      <c r="R149" s="1">
        <v>40162</v>
      </c>
      <c r="S149" t="s">
        <v>80</v>
      </c>
      <c r="V149" s="1">
        <v>34700</v>
      </c>
      <c r="W149">
        <v>5</v>
      </c>
      <c r="X149" t="s">
        <v>557</v>
      </c>
      <c r="Y149">
        <v>1</v>
      </c>
      <c r="Z149" t="s">
        <v>46545</v>
      </c>
      <c r="AA149">
        <v>9</v>
      </c>
      <c r="AB149">
        <v>198108</v>
      </c>
      <c r="AC149">
        <v>121</v>
      </c>
      <c r="AD149" t="s">
        <v>70</v>
      </c>
      <c r="AE149">
        <v>1013</v>
      </c>
      <c r="AF149" t="s">
        <v>558</v>
      </c>
      <c r="AG149">
        <v>3</v>
      </c>
      <c r="AH149" t="s">
        <v>81</v>
      </c>
      <c r="AI149">
        <v>21</v>
      </c>
      <c r="AJ149" t="s">
        <v>52613</v>
      </c>
      <c r="AK149">
        <v>101</v>
      </c>
      <c r="AL149" t="s">
        <v>46544</v>
      </c>
      <c r="AM149">
        <v>2</v>
      </c>
      <c r="AN149" t="s">
        <v>119</v>
      </c>
      <c r="AO149">
        <v>157043</v>
      </c>
      <c r="AS149">
        <v>0</v>
      </c>
      <c r="AT149" t="s">
        <v>61</v>
      </c>
      <c r="AU149" t="s">
        <v>52623</v>
      </c>
      <c r="AX149">
        <v>55.701517086924099</v>
      </c>
      <c r="AY149">
        <v>12.554418180774</v>
      </c>
      <c r="AZ149" t="s">
        <v>62</v>
      </c>
      <c r="BA149">
        <v>1084</v>
      </c>
      <c r="BB149" t="s">
        <v>63</v>
      </c>
    </row>
    <row r="150" spans="1:54" x14ac:dyDescent="0.25">
      <c r="A150" s="1">
        <v>45200</v>
      </c>
      <c r="B150">
        <v>101151</v>
      </c>
      <c r="C150" t="s">
        <v>44525</v>
      </c>
      <c r="D150">
        <v>2100</v>
      </c>
      <c r="E150" t="s">
        <v>54516</v>
      </c>
      <c r="F150" t="s">
        <v>44526</v>
      </c>
      <c r="G150">
        <v>64942212</v>
      </c>
      <c r="H150">
        <v>1003251570</v>
      </c>
      <c r="I150" t="s">
        <v>999</v>
      </c>
      <c r="J150" t="s">
        <v>1000</v>
      </c>
      <c r="K150" t="s">
        <v>1001</v>
      </c>
      <c r="L150" t="s">
        <v>1002</v>
      </c>
      <c r="M150">
        <v>452</v>
      </c>
      <c r="N150" t="s">
        <v>654</v>
      </c>
      <c r="R150" s="1">
        <v>44634</v>
      </c>
      <c r="S150" t="s">
        <v>56</v>
      </c>
      <c r="T150">
        <v>101</v>
      </c>
      <c r="U150" t="s">
        <v>46544</v>
      </c>
      <c r="W150">
        <v>2</v>
      </c>
      <c r="X150" t="s">
        <v>57</v>
      </c>
      <c r="Y150">
        <v>1</v>
      </c>
      <c r="Z150" t="s">
        <v>46545</v>
      </c>
      <c r="AA150">
        <v>10</v>
      </c>
      <c r="AB150">
        <v>198208</v>
      </c>
      <c r="AC150">
        <v>121</v>
      </c>
      <c r="AD150" t="s">
        <v>70</v>
      </c>
      <c r="AE150">
        <v>1012</v>
      </c>
      <c r="AF150" t="s">
        <v>71</v>
      </c>
      <c r="AG150">
        <v>1</v>
      </c>
      <c r="AH150" t="s">
        <v>44482</v>
      </c>
      <c r="AI150">
        <v>21</v>
      </c>
      <c r="AJ150" t="s">
        <v>52613</v>
      </c>
      <c r="AK150">
        <v>101</v>
      </c>
      <c r="AL150" t="s">
        <v>46544</v>
      </c>
      <c r="AQ150" t="s">
        <v>1003</v>
      </c>
      <c r="AR150" t="s">
        <v>1004</v>
      </c>
      <c r="AS150">
        <v>0</v>
      </c>
      <c r="AT150" t="s">
        <v>61</v>
      </c>
      <c r="AU150" t="s">
        <v>346</v>
      </c>
      <c r="AX150">
        <v>55.715402140000002</v>
      </c>
      <c r="AY150">
        <v>12.56940985</v>
      </c>
      <c r="AZ150" t="s">
        <v>62</v>
      </c>
      <c r="BA150">
        <v>1084</v>
      </c>
      <c r="BB150" t="s">
        <v>63</v>
      </c>
    </row>
    <row r="151" spans="1:54" x14ac:dyDescent="0.25">
      <c r="A151" s="1">
        <v>45200</v>
      </c>
      <c r="B151">
        <v>101152</v>
      </c>
      <c r="C151" t="s">
        <v>46647</v>
      </c>
      <c r="D151">
        <v>2100</v>
      </c>
      <c r="E151" t="s">
        <v>54516</v>
      </c>
      <c r="F151" t="s">
        <v>46648</v>
      </c>
      <c r="G151">
        <v>71719111</v>
      </c>
      <c r="H151">
        <v>1002351628</v>
      </c>
      <c r="I151" t="s">
        <v>1005</v>
      </c>
      <c r="J151" t="s">
        <v>1006</v>
      </c>
      <c r="K151" t="s">
        <v>1007</v>
      </c>
      <c r="L151" t="s">
        <v>1008</v>
      </c>
      <c r="M151">
        <v>2132</v>
      </c>
      <c r="N151">
        <v>5</v>
      </c>
      <c r="R151" s="1">
        <v>43854</v>
      </c>
      <c r="S151" t="s">
        <v>56</v>
      </c>
      <c r="W151">
        <v>5</v>
      </c>
      <c r="X151" t="s">
        <v>557</v>
      </c>
      <c r="Y151">
        <v>1</v>
      </c>
      <c r="Z151" t="s">
        <v>46545</v>
      </c>
      <c r="AA151">
        <v>9</v>
      </c>
      <c r="AB151">
        <v>196708</v>
      </c>
      <c r="AC151">
        <v>121</v>
      </c>
      <c r="AD151" t="s">
        <v>70</v>
      </c>
      <c r="AE151">
        <v>1013</v>
      </c>
      <c r="AF151" t="s">
        <v>558</v>
      </c>
      <c r="AG151">
        <v>1</v>
      </c>
      <c r="AH151" t="s">
        <v>44482</v>
      </c>
      <c r="AI151">
        <v>22</v>
      </c>
      <c r="AJ151" t="s">
        <v>52628</v>
      </c>
      <c r="AK151">
        <v>101</v>
      </c>
      <c r="AL151" t="s">
        <v>46544</v>
      </c>
      <c r="AQ151" t="s">
        <v>1009</v>
      </c>
      <c r="AR151" t="s">
        <v>1010</v>
      </c>
      <c r="AS151">
        <v>0</v>
      </c>
      <c r="AT151" t="s">
        <v>61</v>
      </c>
      <c r="AU151" t="s">
        <v>975</v>
      </c>
      <c r="AX151">
        <v>55.721391160000003</v>
      </c>
      <c r="AY151">
        <v>12.55866322</v>
      </c>
      <c r="AZ151" t="s">
        <v>62</v>
      </c>
      <c r="BA151">
        <v>1084</v>
      </c>
      <c r="BB151" t="s">
        <v>63</v>
      </c>
    </row>
    <row r="152" spans="1:54" x14ac:dyDescent="0.25">
      <c r="A152" s="1">
        <v>45200</v>
      </c>
      <c r="B152">
        <v>101153</v>
      </c>
      <c r="C152" t="s">
        <v>1011</v>
      </c>
      <c r="D152">
        <v>2100</v>
      </c>
      <c r="E152" t="s">
        <v>54516</v>
      </c>
      <c r="F152" t="s">
        <v>838</v>
      </c>
      <c r="G152">
        <v>21480711</v>
      </c>
      <c r="H152">
        <v>1003419141</v>
      </c>
      <c r="I152" t="s">
        <v>46633</v>
      </c>
      <c r="J152" t="s">
        <v>839</v>
      </c>
      <c r="K152" t="s">
        <v>840</v>
      </c>
      <c r="L152" t="s">
        <v>841</v>
      </c>
      <c r="M152">
        <v>5044</v>
      </c>
      <c r="N152">
        <v>9</v>
      </c>
      <c r="R152" s="1">
        <v>43777</v>
      </c>
      <c r="S152" t="s">
        <v>56</v>
      </c>
      <c r="W152">
        <v>5</v>
      </c>
      <c r="X152" t="s">
        <v>557</v>
      </c>
      <c r="Y152">
        <v>1</v>
      </c>
      <c r="Z152" t="s">
        <v>46545</v>
      </c>
      <c r="AA152">
        <v>10</v>
      </c>
      <c r="AB152">
        <v>189409</v>
      </c>
      <c r="AC152">
        <v>121</v>
      </c>
      <c r="AD152" t="s">
        <v>70</v>
      </c>
      <c r="AE152">
        <v>1013</v>
      </c>
      <c r="AF152" t="s">
        <v>558</v>
      </c>
      <c r="AG152">
        <v>1</v>
      </c>
      <c r="AH152" t="s">
        <v>44482</v>
      </c>
      <c r="AI152">
        <v>21</v>
      </c>
      <c r="AJ152" t="s">
        <v>52613</v>
      </c>
      <c r="AK152">
        <v>101</v>
      </c>
      <c r="AL152" t="s">
        <v>46544</v>
      </c>
      <c r="AQ152" t="s">
        <v>842</v>
      </c>
      <c r="AR152" t="s">
        <v>843</v>
      </c>
      <c r="AS152">
        <v>0</v>
      </c>
      <c r="AT152" t="s">
        <v>61</v>
      </c>
      <c r="AU152" t="s">
        <v>844</v>
      </c>
      <c r="AX152">
        <v>55.700287080000003</v>
      </c>
      <c r="AY152">
        <v>12.578547479999999</v>
      </c>
      <c r="AZ152" t="s">
        <v>62</v>
      </c>
      <c r="BA152">
        <v>1084</v>
      </c>
      <c r="BB152" t="s">
        <v>63</v>
      </c>
    </row>
    <row r="153" spans="1:54" x14ac:dyDescent="0.25">
      <c r="A153" s="1">
        <v>45200</v>
      </c>
      <c r="B153">
        <v>101154</v>
      </c>
      <c r="C153" t="s">
        <v>1012</v>
      </c>
      <c r="D153">
        <v>2100</v>
      </c>
      <c r="E153" t="s">
        <v>54516</v>
      </c>
      <c r="F153" t="s">
        <v>846</v>
      </c>
      <c r="G153">
        <v>63941611</v>
      </c>
      <c r="H153">
        <v>1003419153</v>
      </c>
      <c r="I153" t="s">
        <v>847</v>
      </c>
      <c r="J153" t="s">
        <v>848</v>
      </c>
      <c r="K153" t="s">
        <v>849</v>
      </c>
      <c r="L153" t="s">
        <v>850</v>
      </c>
      <c r="M153">
        <v>6264</v>
      </c>
      <c r="N153">
        <v>3</v>
      </c>
      <c r="R153" s="1">
        <v>45044</v>
      </c>
      <c r="S153" t="s">
        <v>56</v>
      </c>
      <c r="W153">
        <v>5</v>
      </c>
      <c r="X153" t="s">
        <v>557</v>
      </c>
      <c r="Y153">
        <v>1</v>
      </c>
      <c r="Z153" t="s">
        <v>46545</v>
      </c>
      <c r="AA153">
        <v>10</v>
      </c>
      <c r="AB153">
        <v>195008</v>
      </c>
      <c r="AC153">
        <v>121</v>
      </c>
      <c r="AD153" t="s">
        <v>70</v>
      </c>
      <c r="AE153">
        <v>1013</v>
      </c>
      <c r="AF153" t="s">
        <v>558</v>
      </c>
      <c r="AG153">
        <v>1</v>
      </c>
      <c r="AH153" t="s">
        <v>44482</v>
      </c>
      <c r="AI153">
        <v>21</v>
      </c>
      <c r="AJ153" t="s">
        <v>52613</v>
      </c>
      <c r="AK153">
        <v>101</v>
      </c>
      <c r="AL153" t="s">
        <v>46544</v>
      </c>
      <c r="AQ153" t="s">
        <v>852</v>
      </c>
      <c r="AR153" t="s">
        <v>853</v>
      </c>
      <c r="AS153">
        <v>0</v>
      </c>
      <c r="AT153" t="s">
        <v>61</v>
      </c>
      <c r="AU153" t="s">
        <v>854</v>
      </c>
      <c r="AX153">
        <v>55.708128080000002</v>
      </c>
      <c r="AY153">
        <v>12.567054430000001</v>
      </c>
      <c r="AZ153" t="s">
        <v>62</v>
      </c>
      <c r="BA153">
        <v>1084</v>
      </c>
      <c r="BB153" t="s">
        <v>63</v>
      </c>
    </row>
    <row r="154" spans="1:54" x14ac:dyDescent="0.25">
      <c r="A154" s="1">
        <v>45200</v>
      </c>
      <c r="B154">
        <v>101155</v>
      </c>
      <c r="C154" t="s">
        <v>1013</v>
      </c>
      <c r="D154">
        <v>1358</v>
      </c>
      <c r="E154" t="s">
        <v>46546</v>
      </c>
      <c r="F154" t="s">
        <v>856</v>
      </c>
      <c r="G154">
        <v>62513217</v>
      </c>
      <c r="H154">
        <v>1003419128</v>
      </c>
      <c r="I154" t="s">
        <v>857</v>
      </c>
      <c r="J154" t="s">
        <v>858</v>
      </c>
      <c r="K154" t="s">
        <v>859</v>
      </c>
      <c r="L154" t="s">
        <v>46634</v>
      </c>
      <c r="M154">
        <v>5220</v>
      </c>
      <c r="N154">
        <v>5</v>
      </c>
      <c r="R154" s="1">
        <v>45096</v>
      </c>
      <c r="S154" t="s">
        <v>641</v>
      </c>
      <c r="W154">
        <v>5</v>
      </c>
      <c r="X154" t="s">
        <v>557</v>
      </c>
      <c r="Y154">
        <v>1</v>
      </c>
      <c r="Z154" t="s">
        <v>46545</v>
      </c>
      <c r="AA154">
        <v>10</v>
      </c>
      <c r="AB154">
        <v>185101</v>
      </c>
      <c r="AC154">
        <v>121</v>
      </c>
      <c r="AD154" t="s">
        <v>70</v>
      </c>
      <c r="AE154">
        <v>1013</v>
      </c>
      <c r="AF154" t="s">
        <v>558</v>
      </c>
      <c r="AG154">
        <v>1</v>
      </c>
      <c r="AH154" t="s">
        <v>44482</v>
      </c>
      <c r="AI154">
        <v>21</v>
      </c>
      <c r="AJ154" t="s">
        <v>52613</v>
      </c>
      <c r="AK154">
        <v>101</v>
      </c>
      <c r="AL154" t="s">
        <v>46544</v>
      </c>
      <c r="AQ154" t="s">
        <v>1014</v>
      </c>
      <c r="AR154" t="s">
        <v>861</v>
      </c>
      <c r="AS154">
        <v>0</v>
      </c>
      <c r="AT154" t="s">
        <v>61</v>
      </c>
      <c r="AU154" t="s">
        <v>46550</v>
      </c>
      <c r="AX154">
        <v>55.682456469999998</v>
      </c>
      <c r="AY154">
        <v>12.56982831</v>
      </c>
      <c r="AZ154" t="s">
        <v>62</v>
      </c>
      <c r="BA154">
        <v>1084</v>
      </c>
      <c r="BB154" t="s">
        <v>63</v>
      </c>
    </row>
    <row r="155" spans="1:54" x14ac:dyDescent="0.25">
      <c r="A155" s="1">
        <v>45200</v>
      </c>
      <c r="B155">
        <v>101156</v>
      </c>
      <c r="C155" t="s">
        <v>1015</v>
      </c>
      <c r="D155">
        <v>1171</v>
      </c>
      <c r="E155" t="s">
        <v>46546</v>
      </c>
      <c r="F155" t="s">
        <v>1016</v>
      </c>
      <c r="I155" t="s">
        <v>744</v>
      </c>
      <c r="K155" t="s">
        <v>745</v>
      </c>
      <c r="L155" t="s">
        <v>44515</v>
      </c>
      <c r="M155">
        <v>1776</v>
      </c>
      <c r="R155" s="1">
        <v>40162</v>
      </c>
      <c r="S155" t="s">
        <v>80</v>
      </c>
      <c r="V155" s="1">
        <v>32295</v>
      </c>
      <c r="W155">
        <v>4</v>
      </c>
      <c r="X155" t="s">
        <v>725</v>
      </c>
      <c r="Y155">
        <v>1</v>
      </c>
      <c r="Z155" t="s">
        <v>46545</v>
      </c>
      <c r="AB155">
        <v>193902</v>
      </c>
      <c r="AC155">
        <v>122</v>
      </c>
      <c r="AD155" t="s">
        <v>726</v>
      </c>
      <c r="AE155">
        <v>1013</v>
      </c>
      <c r="AF155" t="s">
        <v>558</v>
      </c>
      <c r="AG155">
        <v>3</v>
      </c>
      <c r="AH155" t="s">
        <v>81</v>
      </c>
      <c r="AI155">
        <v>26</v>
      </c>
      <c r="AJ155" t="s">
        <v>726</v>
      </c>
      <c r="AK155">
        <v>101</v>
      </c>
      <c r="AL155" t="s">
        <v>46544</v>
      </c>
      <c r="AS155">
        <v>0</v>
      </c>
      <c r="AT155" t="s">
        <v>61</v>
      </c>
      <c r="AU155" t="s">
        <v>44516</v>
      </c>
      <c r="AX155">
        <v>55.682606193026899</v>
      </c>
      <c r="AY155">
        <v>12.5718510726612</v>
      </c>
      <c r="AZ155" t="s">
        <v>62</v>
      </c>
      <c r="BA155">
        <v>1084</v>
      </c>
      <c r="BB155" t="s">
        <v>63</v>
      </c>
    </row>
    <row r="156" spans="1:54" x14ac:dyDescent="0.25">
      <c r="A156" s="1">
        <v>45200</v>
      </c>
      <c r="B156">
        <v>101157</v>
      </c>
      <c r="C156" t="s">
        <v>1017</v>
      </c>
      <c r="D156">
        <v>2100</v>
      </c>
      <c r="E156" t="s">
        <v>54516</v>
      </c>
      <c r="F156" t="s">
        <v>1018</v>
      </c>
      <c r="G156">
        <v>64942212</v>
      </c>
      <c r="H156">
        <v>1003255679</v>
      </c>
      <c r="I156" t="s">
        <v>1019</v>
      </c>
      <c r="J156" t="s">
        <v>1020</v>
      </c>
      <c r="K156" t="s">
        <v>1021</v>
      </c>
      <c r="L156" t="s">
        <v>791</v>
      </c>
      <c r="M156">
        <v>6740</v>
      </c>
      <c r="N156">
        <v>97</v>
      </c>
      <c r="R156" s="1">
        <v>44672</v>
      </c>
      <c r="S156" t="s">
        <v>56</v>
      </c>
      <c r="T156">
        <v>101</v>
      </c>
      <c r="U156" t="s">
        <v>46544</v>
      </c>
      <c r="W156">
        <v>2</v>
      </c>
      <c r="X156" t="s">
        <v>57</v>
      </c>
      <c r="Y156">
        <v>1</v>
      </c>
      <c r="Z156" t="s">
        <v>46545</v>
      </c>
      <c r="AA156">
        <v>9</v>
      </c>
      <c r="AC156">
        <v>121</v>
      </c>
      <c r="AD156" t="s">
        <v>70</v>
      </c>
      <c r="AE156">
        <v>1012</v>
      </c>
      <c r="AF156" t="s">
        <v>71</v>
      </c>
      <c r="AG156">
        <v>1</v>
      </c>
      <c r="AH156" t="s">
        <v>44482</v>
      </c>
      <c r="AI156">
        <v>21</v>
      </c>
      <c r="AJ156" t="s">
        <v>52613</v>
      </c>
      <c r="AK156">
        <v>101</v>
      </c>
      <c r="AL156" t="s">
        <v>46544</v>
      </c>
      <c r="AQ156" t="s">
        <v>1022</v>
      </c>
      <c r="AR156" t="s">
        <v>1023</v>
      </c>
      <c r="AS156">
        <v>0</v>
      </c>
      <c r="AT156" t="s">
        <v>61</v>
      </c>
      <c r="AU156" t="s">
        <v>792</v>
      </c>
      <c r="AX156">
        <v>55.697732240000001</v>
      </c>
      <c r="AY156">
        <v>12.57720677</v>
      </c>
      <c r="AZ156" t="s">
        <v>62</v>
      </c>
      <c r="BA156">
        <v>1084</v>
      </c>
      <c r="BB156" t="s">
        <v>63</v>
      </c>
    </row>
    <row r="157" spans="1:54" x14ac:dyDescent="0.25">
      <c r="A157" s="1">
        <v>45200</v>
      </c>
      <c r="B157">
        <v>101158</v>
      </c>
      <c r="C157" t="s">
        <v>44527</v>
      </c>
      <c r="D157">
        <v>2500</v>
      </c>
      <c r="E157" t="s">
        <v>509</v>
      </c>
      <c r="F157" t="s">
        <v>44528</v>
      </c>
      <c r="G157">
        <v>64942212</v>
      </c>
      <c r="H157">
        <v>1012961320</v>
      </c>
      <c r="I157" t="s">
        <v>793</v>
      </c>
      <c r="J157" t="s">
        <v>794</v>
      </c>
      <c r="K157" t="s">
        <v>795</v>
      </c>
      <c r="L157" t="s">
        <v>46629</v>
      </c>
      <c r="M157">
        <v>6412</v>
      </c>
      <c r="N157">
        <v>135</v>
      </c>
      <c r="R157" s="1">
        <v>44635</v>
      </c>
      <c r="S157" t="s">
        <v>56</v>
      </c>
      <c r="T157">
        <v>101</v>
      </c>
      <c r="U157" t="s">
        <v>46544</v>
      </c>
      <c r="W157">
        <v>2</v>
      </c>
      <c r="X157" t="s">
        <v>57</v>
      </c>
      <c r="Y157">
        <v>1</v>
      </c>
      <c r="Z157" t="s">
        <v>46545</v>
      </c>
      <c r="AA157">
        <v>9</v>
      </c>
      <c r="AB157">
        <v>195308</v>
      </c>
      <c r="AC157">
        <v>121</v>
      </c>
      <c r="AD157" t="s">
        <v>70</v>
      </c>
      <c r="AE157">
        <v>1012</v>
      </c>
      <c r="AF157" t="s">
        <v>71</v>
      </c>
      <c r="AG157">
        <v>1</v>
      </c>
      <c r="AH157" t="s">
        <v>44482</v>
      </c>
      <c r="AI157">
        <v>21</v>
      </c>
      <c r="AJ157" t="s">
        <v>52613</v>
      </c>
      <c r="AK157">
        <v>101</v>
      </c>
      <c r="AL157" t="s">
        <v>46544</v>
      </c>
      <c r="AQ157" t="s">
        <v>796</v>
      </c>
      <c r="AR157" t="s">
        <v>1024</v>
      </c>
      <c r="AS157">
        <v>0</v>
      </c>
      <c r="AT157" t="s">
        <v>61</v>
      </c>
      <c r="AU157" t="s">
        <v>46622</v>
      </c>
      <c r="AX157">
        <v>55.6560852</v>
      </c>
      <c r="AY157">
        <v>12.52584515</v>
      </c>
      <c r="AZ157" t="s">
        <v>62</v>
      </c>
      <c r="BA157">
        <v>1084</v>
      </c>
      <c r="BB157" t="s">
        <v>63</v>
      </c>
    </row>
    <row r="158" spans="1:54" x14ac:dyDescent="0.25">
      <c r="A158" s="1">
        <v>45200</v>
      </c>
      <c r="B158">
        <v>101159</v>
      </c>
      <c r="C158" t="s">
        <v>1025</v>
      </c>
      <c r="D158">
        <v>2300</v>
      </c>
      <c r="E158" t="s">
        <v>46589</v>
      </c>
      <c r="F158" t="s">
        <v>1026</v>
      </c>
      <c r="I158" t="s">
        <v>1027</v>
      </c>
      <c r="K158" t="s">
        <v>1028</v>
      </c>
      <c r="L158" t="s">
        <v>1029</v>
      </c>
      <c r="M158">
        <v>8024</v>
      </c>
      <c r="N158">
        <v>27</v>
      </c>
      <c r="R158" s="1">
        <v>40162</v>
      </c>
      <c r="S158" t="s">
        <v>80</v>
      </c>
      <c r="V158" s="1">
        <v>32051</v>
      </c>
      <c r="W158">
        <v>5</v>
      </c>
      <c r="X158" t="s">
        <v>557</v>
      </c>
      <c r="Y158">
        <v>1</v>
      </c>
      <c r="Z158" t="s">
        <v>46545</v>
      </c>
      <c r="AA158">
        <v>8</v>
      </c>
      <c r="AB158">
        <v>198308</v>
      </c>
      <c r="AC158">
        <v>121</v>
      </c>
      <c r="AD158" t="s">
        <v>70</v>
      </c>
      <c r="AE158">
        <v>1013</v>
      </c>
      <c r="AF158" t="s">
        <v>558</v>
      </c>
      <c r="AG158">
        <v>3</v>
      </c>
      <c r="AH158" t="s">
        <v>81</v>
      </c>
      <c r="AI158">
        <v>21</v>
      </c>
      <c r="AJ158" t="s">
        <v>52613</v>
      </c>
      <c r="AK158">
        <v>101</v>
      </c>
      <c r="AL158" t="s">
        <v>46544</v>
      </c>
      <c r="AS158">
        <v>0</v>
      </c>
      <c r="AT158" t="s">
        <v>61</v>
      </c>
      <c r="AU158" t="s">
        <v>1030</v>
      </c>
      <c r="AX158">
        <v>55.665812728810302</v>
      </c>
      <c r="AY158">
        <v>12.6262104975764</v>
      </c>
      <c r="AZ158" t="s">
        <v>62</v>
      </c>
      <c r="BA158">
        <v>1084</v>
      </c>
      <c r="BB158" t="s">
        <v>63</v>
      </c>
    </row>
    <row r="159" spans="1:54" x14ac:dyDescent="0.25">
      <c r="A159" s="1">
        <v>45200</v>
      </c>
      <c r="B159">
        <v>101160</v>
      </c>
      <c r="C159" t="s">
        <v>1031</v>
      </c>
      <c r="D159">
        <v>2400</v>
      </c>
      <c r="E159" t="s">
        <v>46564</v>
      </c>
      <c r="F159" t="s">
        <v>1032</v>
      </c>
      <c r="K159" t="s">
        <v>1033</v>
      </c>
      <c r="L159" t="s">
        <v>1034</v>
      </c>
      <c r="M159">
        <v>3024</v>
      </c>
      <c r="N159">
        <v>19</v>
      </c>
      <c r="R159" s="1">
        <v>40162</v>
      </c>
      <c r="S159" t="s">
        <v>80</v>
      </c>
      <c r="T159">
        <v>101</v>
      </c>
      <c r="U159" t="s">
        <v>46544</v>
      </c>
      <c r="V159" s="1">
        <v>29738</v>
      </c>
      <c r="W159">
        <v>2</v>
      </c>
      <c r="X159" t="s">
        <v>57</v>
      </c>
      <c r="Y159">
        <v>1</v>
      </c>
      <c r="Z159" t="s">
        <v>46545</v>
      </c>
      <c r="AC159">
        <v>126</v>
      </c>
      <c r="AD159" t="s">
        <v>46616</v>
      </c>
      <c r="AE159">
        <v>1015</v>
      </c>
      <c r="AF159" t="s">
        <v>46616</v>
      </c>
      <c r="AG159">
        <v>3</v>
      </c>
      <c r="AH159" t="s">
        <v>81</v>
      </c>
      <c r="AI159">
        <v>27</v>
      </c>
      <c r="AJ159" t="s">
        <v>44512</v>
      </c>
      <c r="AK159">
        <v>101</v>
      </c>
      <c r="AL159" t="s">
        <v>46544</v>
      </c>
      <c r="AS159">
        <v>0</v>
      </c>
      <c r="AT159" t="s">
        <v>61</v>
      </c>
      <c r="AU159" t="s">
        <v>1035</v>
      </c>
      <c r="AX159">
        <v>55.711837293031699</v>
      </c>
      <c r="AY159">
        <v>12.5131419523061</v>
      </c>
      <c r="AZ159" t="s">
        <v>62</v>
      </c>
      <c r="BA159">
        <v>1084</v>
      </c>
      <c r="BB159" t="s">
        <v>63</v>
      </c>
    </row>
    <row r="160" spans="1:54" x14ac:dyDescent="0.25">
      <c r="A160" s="1">
        <v>45200</v>
      </c>
      <c r="B160">
        <v>101161</v>
      </c>
      <c r="C160" t="s">
        <v>1036</v>
      </c>
      <c r="D160">
        <v>1055</v>
      </c>
      <c r="E160" t="s">
        <v>46546</v>
      </c>
      <c r="F160" t="s">
        <v>44529</v>
      </c>
      <c r="G160">
        <v>62513217</v>
      </c>
      <c r="H160">
        <v>1010163249</v>
      </c>
      <c r="I160" t="s">
        <v>1037</v>
      </c>
      <c r="J160" t="s">
        <v>1038</v>
      </c>
      <c r="K160" t="s">
        <v>1039</v>
      </c>
      <c r="L160" t="s">
        <v>1040</v>
      </c>
      <c r="M160">
        <v>271</v>
      </c>
      <c r="N160">
        <v>3</v>
      </c>
      <c r="R160" s="1">
        <v>43588</v>
      </c>
      <c r="S160" t="s">
        <v>56</v>
      </c>
      <c r="V160" s="1">
        <v>43525</v>
      </c>
      <c r="W160">
        <v>1</v>
      </c>
      <c r="X160" t="s">
        <v>760</v>
      </c>
      <c r="Y160">
        <v>1</v>
      </c>
      <c r="Z160" t="s">
        <v>46545</v>
      </c>
      <c r="AA160">
        <v>10</v>
      </c>
      <c r="AC160">
        <v>121</v>
      </c>
      <c r="AD160" t="s">
        <v>70</v>
      </c>
      <c r="AE160">
        <v>1012</v>
      </c>
      <c r="AF160" t="s">
        <v>71</v>
      </c>
      <c r="AG160">
        <v>3</v>
      </c>
      <c r="AH160" t="s">
        <v>81</v>
      </c>
      <c r="AI160">
        <v>21</v>
      </c>
      <c r="AJ160" t="s">
        <v>52613</v>
      </c>
      <c r="AK160">
        <v>101</v>
      </c>
      <c r="AL160" t="s">
        <v>46544</v>
      </c>
      <c r="AQ160" t="s">
        <v>1041</v>
      </c>
      <c r="AS160">
        <v>0</v>
      </c>
      <c r="AT160" t="s">
        <v>61</v>
      </c>
      <c r="AU160" t="s">
        <v>1042</v>
      </c>
      <c r="AX160">
        <v>55.679440280000001</v>
      </c>
      <c r="AY160">
        <v>12.58691638</v>
      </c>
      <c r="AZ160" t="s">
        <v>62</v>
      </c>
      <c r="BA160">
        <v>1084</v>
      </c>
      <c r="BB160" t="s">
        <v>63</v>
      </c>
    </row>
    <row r="161" spans="1:54" x14ac:dyDescent="0.25">
      <c r="A161" s="1">
        <v>45200</v>
      </c>
      <c r="B161">
        <v>101162</v>
      </c>
      <c r="C161" t="s">
        <v>1043</v>
      </c>
      <c r="D161">
        <v>2500</v>
      </c>
      <c r="E161" t="s">
        <v>509</v>
      </c>
      <c r="F161" t="s">
        <v>1044</v>
      </c>
      <c r="G161">
        <v>78856211</v>
      </c>
      <c r="H161">
        <v>1002563722</v>
      </c>
      <c r="I161" t="s">
        <v>1045</v>
      </c>
      <c r="J161" t="s">
        <v>1046</v>
      </c>
      <c r="K161" t="s">
        <v>1046</v>
      </c>
      <c r="L161" t="s">
        <v>46641</v>
      </c>
      <c r="M161">
        <v>3172</v>
      </c>
      <c r="N161">
        <v>14</v>
      </c>
      <c r="R161" s="1">
        <v>44896</v>
      </c>
      <c r="S161" t="s">
        <v>56</v>
      </c>
      <c r="W161">
        <v>5</v>
      </c>
      <c r="X161" t="s">
        <v>557</v>
      </c>
      <c r="Y161">
        <v>1</v>
      </c>
      <c r="Z161" t="s">
        <v>46545</v>
      </c>
      <c r="AA161">
        <v>10</v>
      </c>
      <c r="AB161">
        <v>198508</v>
      </c>
      <c r="AC161">
        <v>121</v>
      </c>
      <c r="AD161" t="s">
        <v>70</v>
      </c>
      <c r="AE161">
        <v>1013</v>
      </c>
      <c r="AF161" t="s">
        <v>558</v>
      </c>
      <c r="AG161">
        <v>1</v>
      </c>
      <c r="AH161" t="s">
        <v>44482</v>
      </c>
      <c r="AI161">
        <v>22</v>
      </c>
      <c r="AJ161" t="s">
        <v>52628</v>
      </c>
      <c r="AK161">
        <v>101</v>
      </c>
      <c r="AL161" t="s">
        <v>46544</v>
      </c>
      <c r="AQ161" t="s">
        <v>1047</v>
      </c>
      <c r="AR161" t="s">
        <v>1048</v>
      </c>
      <c r="AS161">
        <v>0</v>
      </c>
      <c r="AT161" t="s">
        <v>61</v>
      </c>
      <c r="AU161" t="s">
        <v>46624</v>
      </c>
      <c r="AX161">
        <v>55.659159590000002</v>
      </c>
      <c r="AY161">
        <v>12.501857810000001</v>
      </c>
      <c r="AZ161" t="s">
        <v>62</v>
      </c>
      <c r="BA161">
        <v>1084</v>
      </c>
      <c r="BB161" t="s">
        <v>63</v>
      </c>
    </row>
    <row r="162" spans="1:54" x14ac:dyDescent="0.25">
      <c r="A162" s="1">
        <v>45200</v>
      </c>
      <c r="B162">
        <v>101163</v>
      </c>
      <c r="C162" t="s">
        <v>1049</v>
      </c>
      <c r="D162">
        <v>2300</v>
      </c>
      <c r="E162" t="s">
        <v>46589</v>
      </c>
      <c r="F162" t="s">
        <v>1050</v>
      </c>
      <c r="G162">
        <v>78856017</v>
      </c>
      <c r="H162">
        <v>1002563710</v>
      </c>
      <c r="I162" t="s">
        <v>1051</v>
      </c>
      <c r="J162" t="s">
        <v>1052</v>
      </c>
      <c r="K162" t="s">
        <v>1053</v>
      </c>
      <c r="L162" t="s">
        <v>1054</v>
      </c>
      <c r="M162">
        <v>1620</v>
      </c>
      <c r="N162">
        <v>141</v>
      </c>
      <c r="R162" s="1">
        <v>43777</v>
      </c>
      <c r="S162" t="s">
        <v>80</v>
      </c>
      <c r="W162">
        <v>5</v>
      </c>
      <c r="X162" t="s">
        <v>557</v>
      </c>
      <c r="Y162">
        <v>1</v>
      </c>
      <c r="Z162" t="s">
        <v>46545</v>
      </c>
      <c r="AA162">
        <v>9</v>
      </c>
      <c r="AB162">
        <v>198504</v>
      </c>
      <c r="AC162">
        <v>121</v>
      </c>
      <c r="AD162" t="s">
        <v>70</v>
      </c>
      <c r="AE162">
        <v>1013</v>
      </c>
      <c r="AF162" t="s">
        <v>558</v>
      </c>
      <c r="AG162">
        <v>1</v>
      </c>
      <c r="AH162" t="s">
        <v>44482</v>
      </c>
      <c r="AI162">
        <v>22</v>
      </c>
      <c r="AJ162" t="s">
        <v>52628</v>
      </c>
      <c r="AK162">
        <v>101</v>
      </c>
      <c r="AL162" t="s">
        <v>46544</v>
      </c>
      <c r="AQ162" t="s">
        <v>1055</v>
      </c>
      <c r="AR162" t="s">
        <v>1056</v>
      </c>
      <c r="AS162">
        <v>0</v>
      </c>
      <c r="AT162" t="s">
        <v>61</v>
      </c>
      <c r="AU162" t="s">
        <v>880</v>
      </c>
      <c r="AX162">
        <v>55.648069800000002</v>
      </c>
      <c r="AY162">
        <v>12.63477013</v>
      </c>
      <c r="AZ162" t="s">
        <v>62</v>
      </c>
      <c r="BA162">
        <v>1084</v>
      </c>
      <c r="BB162" t="s">
        <v>63</v>
      </c>
    </row>
    <row r="163" spans="1:54" x14ac:dyDescent="0.25">
      <c r="A163" s="1">
        <v>45200</v>
      </c>
      <c r="B163">
        <v>101164</v>
      </c>
      <c r="C163" t="s">
        <v>1057</v>
      </c>
      <c r="D163">
        <v>2100</v>
      </c>
      <c r="E163" t="s">
        <v>54516</v>
      </c>
      <c r="F163" t="s">
        <v>52634</v>
      </c>
      <c r="G163">
        <v>10966345</v>
      </c>
      <c r="I163" t="s">
        <v>1058</v>
      </c>
      <c r="J163" t="s">
        <v>1059</v>
      </c>
      <c r="K163" t="s">
        <v>1060</v>
      </c>
      <c r="L163" t="s">
        <v>1061</v>
      </c>
      <c r="M163">
        <v>3596</v>
      </c>
      <c r="N163">
        <v>58</v>
      </c>
      <c r="R163" s="1">
        <v>41137</v>
      </c>
      <c r="S163" t="s">
        <v>56</v>
      </c>
      <c r="T163">
        <v>101</v>
      </c>
      <c r="U163" t="s">
        <v>46544</v>
      </c>
      <c r="V163" s="1">
        <v>41121</v>
      </c>
      <c r="W163">
        <v>2</v>
      </c>
      <c r="X163" t="s">
        <v>57</v>
      </c>
      <c r="Y163">
        <v>1</v>
      </c>
      <c r="Z163" t="s">
        <v>46545</v>
      </c>
      <c r="AA163">
        <v>10</v>
      </c>
      <c r="AC163">
        <v>126</v>
      </c>
      <c r="AD163" t="s">
        <v>46616</v>
      </c>
      <c r="AE163">
        <v>1015</v>
      </c>
      <c r="AF163" t="s">
        <v>46616</v>
      </c>
      <c r="AG163">
        <v>3</v>
      </c>
      <c r="AH163" t="s">
        <v>81</v>
      </c>
      <c r="AI163">
        <v>27</v>
      </c>
      <c r="AJ163" t="s">
        <v>44512</v>
      </c>
      <c r="AK163">
        <v>101</v>
      </c>
      <c r="AL163" t="s">
        <v>46544</v>
      </c>
      <c r="AM163">
        <v>2</v>
      </c>
      <c r="AN163" t="s">
        <v>119</v>
      </c>
      <c r="AO163">
        <v>101175</v>
      </c>
      <c r="AQ163" t="s">
        <v>1062</v>
      </c>
      <c r="AR163" t="s">
        <v>1063</v>
      </c>
      <c r="AS163">
        <v>0</v>
      </c>
      <c r="AT163" t="s">
        <v>61</v>
      </c>
      <c r="AU163" t="s">
        <v>1064</v>
      </c>
      <c r="AZ163" t="s">
        <v>62</v>
      </c>
      <c r="BA163">
        <v>1084</v>
      </c>
      <c r="BB163" t="s">
        <v>63</v>
      </c>
    </row>
    <row r="164" spans="1:54" x14ac:dyDescent="0.25">
      <c r="A164" s="1">
        <v>45200</v>
      </c>
      <c r="B164">
        <v>101165</v>
      </c>
      <c r="C164" t="s">
        <v>1065</v>
      </c>
      <c r="D164">
        <v>2100</v>
      </c>
      <c r="E164" t="s">
        <v>54516</v>
      </c>
      <c r="F164" t="s">
        <v>1066</v>
      </c>
      <c r="I164" t="s">
        <v>46649</v>
      </c>
      <c r="J164" t="s">
        <v>1067</v>
      </c>
      <c r="K164" t="s">
        <v>1068</v>
      </c>
      <c r="L164" t="s">
        <v>1069</v>
      </c>
      <c r="M164">
        <v>5716</v>
      </c>
      <c r="N164">
        <v>12</v>
      </c>
      <c r="R164" s="1">
        <v>40162</v>
      </c>
      <c r="S164" t="s">
        <v>80</v>
      </c>
      <c r="T164">
        <v>101</v>
      </c>
      <c r="U164" t="s">
        <v>46544</v>
      </c>
      <c r="V164" s="1">
        <v>36130</v>
      </c>
      <c r="W164">
        <v>2</v>
      </c>
      <c r="X164" t="s">
        <v>57</v>
      </c>
      <c r="Y164">
        <v>1</v>
      </c>
      <c r="Z164" t="s">
        <v>46545</v>
      </c>
      <c r="AB164">
        <v>198708</v>
      </c>
      <c r="AC164">
        <v>128</v>
      </c>
      <c r="AD164" t="s">
        <v>955</v>
      </c>
      <c r="AE164">
        <v>1051</v>
      </c>
      <c r="AF164" t="s">
        <v>955</v>
      </c>
      <c r="AG164">
        <v>3</v>
      </c>
      <c r="AH164" t="s">
        <v>81</v>
      </c>
      <c r="AI164">
        <v>27</v>
      </c>
      <c r="AJ164" t="s">
        <v>44512</v>
      </c>
      <c r="AK164">
        <v>101</v>
      </c>
      <c r="AL164" t="s">
        <v>46544</v>
      </c>
      <c r="AS164">
        <v>0</v>
      </c>
      <c r="AT164" t="s">
        <v>61</v>
      </c>
      <c r="AU164" t="s">
        <v>316</v>
      </c>
      <c r="AX164">
        <v>55.703462586890403</v>
      </c>
      <c r="AY164">
        <v>12.5815634658086</v>
      </c>
      <c r="AZ164" t="s">
        <v>62</v>
      </c>
      <c r="BA164">
        <v>1084</v>
      </c>
      <c r="BB164" t="s">
        <v>63</v>
      </c>
    </row>
    <row r="165" spans="1:54" x14ac:dyDescent="0.25">
      <c r="A165" s="1">
        <v>45200</v>
      </c>
      <c r="B165">
        <v>101166</v>
      </c>
      <c r="C165" t="s">
        <v>1070</v>
      </c>
      <c r="D165">
        <v>2400</v>
      </c>
      <c r="E165" t="s">
        <v>46564</v>
      </c>
      <c r="F165" t="s">
        <v>1071</v>
      </c>
      <c r="G165">
        <v>10313384</v>
      </c>
      <c r="H165">
        <v>1000055430</v>
      </c>
      <c r="I165" t="s">
        <v>46650</v>
      </c>
      <c r="J165" t="s">
        <v>1072</v>
      </c>
      <c r="K165" t="s">
        <v>1073</v>
      </c>
      <c r="L165" t="s">
        <v>1074</v>
      </c>
      <c r="M165">
        <v>2236</v>
      </c>
      <c r="N165">
        <v>57</v>
      </c>
      <c r="R165" s="1">
        <v>42055</v>
      </c>
      <c r="S165" t="s">
        <v>56</v>
      </c>
      <c r="V165" s="1">
        <v>41974</v>
      </c>
      <c r="W165">
        <v>5</v>
      </c>
      <c r="X165" t="s">
        <v>557</v>
      </c>
      <c r="Y165">
        <v>1</v>
      </c>
      <c r="Z165" t="s">
        <v>46545</v>
      </c>
      <c r="AA165">
        <v>8</v>
      </c>
      <c r="AB165">
        <v>198607</v>
      </c>
      <c r="AC165">
        <v>121</v>
      </c>
      <c r="AD165" t="s">
        <v>70</v>
      </c>
      <c r="AE165">
        <v>1013</v>
      </c>
      <c r="AF165" t="s">
        <v>558</v>
      </c>
      <c r="AG165">
        <v>3</v>
      </c>
      <c r="AH165" t="s">
        <v>81</v>
      </c>
      <c r="AI165">
        <v>22</v>
      </c>
      <c r="AJ165" t="s">
        <v>52628</v>
      </c>
      <c r="AK165">
        <v>101</v>
      </c>
      <c r="AL165" t="s">
        <v>46544</v>
      </c>
      <c r="AQ165" t="s">
        <v>1075</v>
      </c>
      <c r="AR165" t="s">
        <v>1076</v>
      </c>
      <c r="AS165">
        <v>0</v>
      </c>
      <c r="AT165" t="s">
        <v>61</v>
      </c>
      <c r="AU165" t="s">
        <v>1077</v>
      </c>
      <c r="AX165">
        <v>55.699085909081397</v>
      </c>
      <c r="AY165">
        <v>12.5310764865085</v>
      </c>
      <c r="AZ165" t="s">
        <v>62</v>
      </c>
      <c r="BA165">
        <v>1084</v>
      </c>
      <c r="BB165" t="s">
        <v>63</v>
      </c>
    </row>
    <row r="166" spans="1:54" x14ac:dyDescent="0.25">
      <c r="A166" s="1">
        <v>45200</v>
      </c>
      <c r="B166">
        <v>101167</v>
      </c>
      <c r="C166" t="s">
        <v>46651</v>
      </c>
      <c r="D166">
        <v>2200</v>
      </c>
      <c r="E166" t="s">
        <v>46555</v>
      </c>
      <c r="F166" t="s">
        <v>46652</v>
      </c>
      <c r="I166" t="s">
        <v>1078</v>
      </c>
      <c r="K166" t="s">
        <v>1079</v>
      </c>
      <c r="L166" t="s">
        <v>1080</v>
      </c>
      <c r="M166">
        <v>6240</v>
      </c>
      <c r="P166">
        <v>1</v>
      </c>
      <c r="R166" s="1">
        <v>40162</v>
      </c>
      <c r="S166" t="s">
        <v>80</v>
      </c>
      <c r="V166" s="1">
        <v>33756</v>
      </c>
      <c r="W166">
        <v>5</v>
      </c>
      <c r="X166" t="s">
        <v>557</v>
      </c>
      <c r="Y166">
        <v>1</v>
      </c>
      <c r="Z166" t="s">
        <v>46545</v>
      </c>
      <c r="AA166">
        <v>7</v>
      </c>
      <c r="AB166">
        <v>198607</v>
      </c>
      <c r="AC166">
        <v>121</v>
      </c>
      <c r="AD166" t="s">
        <v>70</v>
      </c>
      <c r="AE166">
        <v>1013</v>
      </c>
      <c r="AF166" t="s">
        <v>558</v>
      </c>
      <c r="AG166">
        <v>3</v>
      </c>
      <c r="AH166" t="s">
        <v>81</v>
      </c>
      <c r="AI166">
        <v>22</v>
      </c>
      <c r="AJ166" t="s">
        <v>52628</v>
      </c>
      <c r="AK166">
        <v>101</v>
      </c>
      <c r="AL166" t="s">
        <v>46544</v>
      </c>
      <c r="AS166">
        <v>0</v>
      </c>
      <c r="AT166" t="s">
        <v>61</v>
      </c>
      <c r="AU166" t="s">
        <v>293</v>
      </c>
      <c r="AX166">
        <v>55.689457503454797</v>
      </c>
      <c r="AY166">
        <v>12.561883895822</v>
      </c>
      <c r="AZ166" t="s">
        <v>62</v>
      </c>
      <c r="BA166">
        <v>1084</v>
      </c>
      <c r="BB166" t="s">
        <v>63</v>
      </c>
    </row>
    <row r="167" spans="1:54" x14ac:dyDescent="0.25">
      <c r="A167" s="1">
        <v>45200</v>
      </c>
      <c r="B167">
        <v>101168</v>
      </c>
      <c r="C167" t="s">
        <v>1081</v>
      </c>
      <c r="D167">
        <v>2400</v>
      </c>
      <c r="E167" t="s">
        <v>46564</v>
      </c>
      <c r="F167" t="s">
        <v>1082</v>
      </c>
      <c r="G167">
        <v>64942212</v>
      </c>
      <c r="H167">
        <v>1003253093</v>
      </c>
      <c r="I167" t="s">
        <v>1083</v>
      </c>
      <c r="J167" t="s">
        <v>1039</v>
      </c>
      <c r="K167" t="s">
        <v>1084</v>
      </c>
      <c r="L167" t="s">
        <v>1034</v>
      </c>
      <c r="M167">
        <v>3024</v>
      </c>
      <c r="N167">
        <v>19</v>
      </c>
      <c r="R167" s="1">
        <v>44636</v>
      </c>
      <c r="S167" t="s">
        <v>56</v>
      </c>
      <c r="T167">
        <v>101</v>
      </c>
      <c r="U167" t="s">
        <v>46544</v>
      </c>
      <c r="W167">
        <v>2</v>
      </c>
      <c r="X167" t="s">
        <v>57</v>
      </c>
      <c r="Y167">
        <v>1</v>
      </c>
      <c r="Z167" t="s">
        <v>46545</v>
      </c>
      <c r="AB167">
        <v>198708</v>
      </c>
      <c r="AC167">
        <v>149</v>
      </c>
      <c r="AD167" t="s">
        <v>1085</v>
      </c>
      <c r="AE167">
        <v>1026</v>
      </c>
      <c r="AF167" t="s">
        <v>44530</v>
      </c>
      <c r="AG167">
        <v>1</v>
      </c>
      <c r="AH167" t="s">
        <v>44482</v>
      </c>
      <c r="AI167">
        <v>27</v>
      </c>
      <c r="AJ167" t="s">
        <v>44512</v>
      </c>
      <c r="AK167">
        <v>101</v>
      </c>
      <c r="AL167" t="s">
        <v>46544</v>
      </c>
      <c r="AQ167" t="s">
        <v>1086</v>
      </c>
      <c r="AR167" t="s">
        <v>1087</v>
      </c>
      <c r="AS167">
        <v>0</v>
      </c>
      <c r="AT167" t="s">
        <v>61</v>
      </c>
      <c r="AU167" t="s">
        <v>1035</v>
      </c>
      <c r="AX167">
        <v>55.711837930000002</v>
      </c>
      <c r="AY167">
        <v>12.51314123</v>
      </c>
      <c r="AZ167" t="s">
        <v>62</v>
      </c>
      <c r="BA167">
        <v>1084</v>
      </c>
      <c r="BB167" t="s">
        <v>63</v>
      </c>
    </row>
    <row r="168" spans="1:54" x14ac:dyDescent="0.25">
      <c r="A168" s="1">
        <v>45200</v>
      </c>
      <c r="B168">
        <v>101169</v>
      </c>
      <c r="C168" t="s">
        <v>1088</v>
      </c>
      <c r="D168">
        <v>2720</v>
      </c>
      <c r="E168" t="s">
        <v>46572</v>
      </c>
      <c r="F168" t="s">
        <v>1089</v>
      </c>
      <c r="G168">
        <v>75674112</v>
      </c>
      <c r="H168">
        <v>1002466980</v>
      </c>
      <c r="I168" t="s">
        <v>1090</v>
      </c>
      <c r="K168" t="s">
        <v>1091</v>
      </c>
      <c r="L168" t="s">
        <v>55722</v>
      </c>
      <c r="M168">
        <v>6480</v>
      </c>
      <c r="N168">
        <v>59</v>
      </c>
      <c r="R168" s="1">
        <v>43777</v>
      </c>
      <c r="S168" t="s">
        <v>56</v>
      </c>
      <c r="W168">
        <v>5</v>
      </c>
      <c r="X168" t="s">
        <v>557</v>
      </c>
      <c r="Y168">
        <v>1</v>
      </c>
      <c r="Z168" t="s">
        <v>46545</v>
      </c>
      <c r="AA168">
        <v>9</v>
      </c>
      <c r="AB168">
        <v>198408</v>
      </c>
      <c r="AC168">
        <v>121</v>
      </c>
      <c r="AD168" t="s">
        <v>70</v>
      </c>
      <c r="AE168">
        <v>1013</v>
      </c>
      <c r="AF168" t="s">
        <v>558</v>
      </c>
      <c r="AG168">
        <v>1</v>
      </c>
      <c r="AH168" t="s">
        <v>44482</v>
      </c>
      <c r="AI168">
        <v>21</v>
      </c>
      <c r="AJ168" t="s">
        <v>52613</v>
      </c>
      <c r="AK168">
        <v>101</v>
      </c>
      <c r="AL168" t="s">
        <v>46544</v>
      </c>
      <c r="AQ168" t="s">
        <v>1092</v>
      </c>
      <c r="AR168" t="s">
        <v>1093</v>
      </c>
      <c r="AS168">
        <v>0</v>
      </c>
      <c r="AT168" t="s">
        <v>61</v>
      </c>
      <c r="AU168" t="s">
        <v>55723</v>
      </c>
      <c r="AX168">
        <v>55.696190340000001</v>
      </c>
      <c r="AY168">
        <v>12.481349079999999</v>
      </c>
      <c r="AZ168" t="s">
        <v>62</v>
      </c>
      <c r="BA168">
        <v>1084</v>
      </c>
      <c r="BB168" t="s">
        <v>63</v>
      </c>
    </row>
    <row r="169" spans="1:54" x14ac:dyDescent="0.25">
      <c r="A169" s="1">
        <v>45200</v>
      </c>
      <c r="B169">
        <v>101170</v>
      </c>
      <c r="C169" t="s">
        <v>1094</v>
      </c>
      <c r="D169">
        <v>2200</v>
      </c>
      <c r="E169" t="s">
        <v>46555</v>
      </c>
      <c r="F169" t="s">
        <v>1095</v>
      </c>
      <c r="G169">
        <v>29344310</v>
      </c>
      <c r="H169">
        <v>1001644838</v>
      </c>
      <c r="I169" t="s">
        <v>1096</v>
      </c>
      <c r="J169" t="s">
        <v>1097</v>
      </c>
      <c r="K169" t="s">
        <v>1098</v>
      </c>
      <c r="L169" t="s">
        <v>46653</v>
      </c>
      <c r="M169">
        <v>4892</v>
      </c>
      <c r="N169">
        <v>26</v>
      </c>
      <c r="R169" s="1">
        <v>43552</v>
      </c>
      <c r="S169" t="s">
        <v>56</v>
      </c>
      <c r="W169">
        <v>5</v>
      </c>
      <c r="X169" t="s">
        <v>557</v>
      </c>
      <c r="Y169">
        <v>1</v>
      </c>
      <c r="Z169" t="s">
        <v>46545</v>
      </c>
      <c r="AA169">
        <v>10</v>
      </c>
      <c r="AB169">
        <v>198409</v>
      </c>
      <c r="AC169">
        <v>121</v>
      </c>
      <c r="AD169" t="s">
        <v>70</v>
      </c>
      <c r="AE169">
        <v>1013</v>
      </c>
      <c r="AF169" t="s">
        <v>558</v>
      </c>
      <c r="AG169">
        <v>1</v>
      </c>
      <c r="AH169" t="s">
        <v>44482</v>
      </c>
      <c r="AI169">
        <v>21</v>
      </c>
      <c r="AJ169" t="s">
        <v>52613</v>
      </c>
      <c r="AK169">
        <v>101</v>
      </c>
      <c r="AL169" t="s">
        <v>46544</v>
      </c>
      <c r="AQ169" t="s">
        <v>1099</v>
      </c>
      <c r="AR169" t="s">
        <v>1100</v>
      </c>
      <c r="AS169">
        <v>0</v>
      </c>
      <c r="AT169" t="s">
        <v>61</v>
      </c>
      <c r="AU169" t="s">
        <v>46654</v>
      </c>
      <c r="AX169">
        <v>55.692508109999999</v>
      </c>
      <c r="AY169">
        <v>12.558739449999999</v>
      </c>
      <c r="AZ169" t="s">
        <v>62</v>
      </c>
      <c r="BA169">
        <v>1084</v>
      </c>
      <c r="BB169" t="s">
        <v>63</v>
      </c>
    </row>
    <row r="170" spans="1:54" x14ac:dyDescent="0.25">
      <c r="A170" s="1">
        <v>45200</v>
      </c>
      <c r="B170">
        <v>101171</v>
      </c>
      <c r="C170" t="s">
        <v>1101</v>
      </c>
      <c r="D170">
        <v>2200</v>
      </c>
      <c r="E170" t="s">
        <v>46555</v>
      </c>
      <c r="F170" t="s">
        <v>1102</v>
      </c>
      <c r="G170">
        <v>29344310</v>
      </c>
      <c r="H170">
        <v>1001644838</v>
      </c>
      <c r="I170" t="s">
        <v>1096</v>
      </c>
      <c r="J170" t="s">
        <v>1097</v>
      </c>
      <c r="K170" t="s">
        <v>1098</v>
      </c>
      <c r="L170" t="s">
        <v>46653</v>
      </c>
      <c r="M170">
        <v>4892</v>
      </c>
      <c r="N170">
        <v>26</v>
      </c>
      <c r="R170" s="1">
        <v>43552</v>
      </c>
      <c r="S170" t="s">
        <v>56</v>
      </c>
      <c r="W170">
        <v>5</v>
      </c>
      <c r="X170" t="s">
        <v>557</v>
      </c>
      <c r="Y170">
        <v>1</v>
      </c>
      <c r="Z170" t="s">
        <v>46545</v>
      </c>
      <c r="AB170">
        <v>197009</v>
      </c>
      <c r="AC170">
        <v>131</v>
      </c>
      <c r="AD170" t="s">
        <v>752</v>
      </c>
      <c r="AE170">
        <v>1062</v>
      </c>
      <c r="AF170" t="s">
        <v>753</v>
      </c>
      <c r="AG170">
        <v>1</v>
      </c>
      <c r="AH170" t="s">
        <v>44482</v>
      </c>
      <c r="AI170">
        <v>99</v>
      </c>
      <c r="AJ170" t="s">
        <v>54511</v>
      </c>
      <c r="AK170">
        <v>101</v>
      </c>
      <c r="AL170" t="s">
        <v>46544</v>
      </c>
      <c r="AQ170" t="s">
        <v>1099</v>
      </c>
      <c r="AR170" t="s">
        <v>1100</v>
      </c>
      <c r="AS170">
        <v>0</v>
      </c>
      <c r="AT170" t="s">
        <v>61</v>
      </c>
      <c r="AU170" t="s">
        <v>46654</v>
      </c>
      <c r="AX170">
        <v>55.692508109999999</v>
      </c>
      <c r="AY170">
        <v>12.558739449999999</v>
      </c>
      <c r="AZ170" t="s">
        <v>62</v>
      </c>
      <c r="BA170">
        <v>1084</v>
      </c>
      <c r="BB170" t="s">
        <v>63</v>
      </c>
    </row>
    <row r="171" spans="1:54" x14ac:dyDescent="0.25">
      <c r="A171" s="1">
        <v>45200</v>
      </c>
      <c r="B171">
        <v>101172</v>
      </c>
      <c r="C171" t="s">
        <v>1103</v>
      </c>
      <c r="D171">
        <v>2720</v>
      </c>
      <c r="E171" t="s">
        <v>46572</v>
      </c>
      <c r="F171" t="s">
        <v>1104</v>
      </c>
      <c r="G171">
        <v>12594887</v>
      </c>
      <c r="H171">
        <v>1000412882</v>
      </c>
      <c r="I171" t="s">
        <v>1105</v>
      </c>
      <c r="J171" t="s">
        <v>1106</v>
      </c>
      <c r="K171" t="s">
        <v>1107</v>
      </c>
      <c r="L171" t="s">
        <v>1108</v>
      </c>
      <c r="M171">
        <v>3740</v>
      </c>
      <c r="N171">
        <v>8</v>
      </c>
      <c r="R171" s="1">
        <v>43777</v>
      </c>
      <c r="S171" t="s">
        <v>80</v>
      </c>
      <c r="W171">
        <v>5</v>
      </c>
      <c r="X171" t="s">
        <v>557</v>
      </c>
      <c r="Y171">
        <v>1</v>
      </c>
      <c r="Z171" t="s">
        <v>46545</v>
      </c>
      <c r="AA171">
        <v>9</v>
      </c>
      <c r="AB171">
        <v>198808</v>
      </c>
      <c r="AC171">
        <v>121</v>
      </c>
      <c r="AD171" t="s">
        <v>70</v>
      </c>
      <c r="AE171">
        <v>1013</v>
      </c>
      <c r="AF171" t="s">
        <v>558</v>
      </c>
      <c r="AG171">
        <v>1</v>
      </c>
      <c r="AH171" t="s">
        <v>44482</v>
      </c>
      <c r="AI171">
        <v>22</v>
      </c>
      <c r="AJ171" t="s">
        <v>52628</v>
      </c>
      <c r="AK171">
        <v>101</v>
      </c>
      <c r="AL171" t="s">
        <v>46544</v>
      </c>
      <c r="AQ171" t="s">
        <v>1109</v>
      </c>
      <c r="AR171" t="s">
        <v>1110</v>
      </c>
      <c r="AS171">
        <v>0</v>
      </c>
      <c r="AT171" t="s">
        <v>61</v>
      </c>
      <c r="AU171" t="s">
        <v>1111</v>
      </c>
      <c r="AX171">
        <v>55.687540390000002</v>
      </c>
      <c r="AY171">
        <v>12.487194390000001</v>
      </c>
      <c r="AZ171" t="s">
        <v>62</v>
      </c>
      <c r="BA171">
        <v>1084</v>
      </c>
      <c r="BB171" t="s">
        <v>63</v>
      </c>
    </row>
    <row r="172" spans="1:54" x14ac:dyDescent="0.25">
      <c r="A172" s="1">
        <v>45200</v>
      </c>
      <c r="B172">
        <v>101173</v>
      </c>
      <c r="C172" t="s">
        <v>1112</v>
      </c>
      <c r="D172">
        <v>1610</v>
      </c>
      <c r="E172" t="s">
        <v>46543</v>
      </c>
      <c r="F172" t="s">
        <v>1113</v>
      </c>
      <c r="I172" t="s">
        <v>1114</v>
      </c>
      <c r="K172" t="s">
        <v>1115</v>
      </c>
      <c r="L172" t="s">
        <v>1116</v>
      </c>
      <c r="M172">
        <v>2096</v>
      </c>
      <c r="N172">
        <v>15</v>
      </c>
      <c r="R172" s="1">
        <v>40162</v>
      </c>
      <c r="S172" t="s">
        <v>80</v>
      </c>
      <c r="V172" s="1">
        <v>34121</v>
      </c>
      <c r="W172">
        <v>5</v>
      </c>
      <c r="X172" t="s">
        <v>557</v>
      </c>
      <c r="Y172">
        <v>1</v>
      </c>
      <c r="Z172" t="s">
        <v>46545</v>
      </c>
      <c r="AB172">
        <v>196508</v>
      </c>
      <c r="AC172">
        <v>131</v>
      </c>
      <c r="AD172" t="s">
        <v>752</v>
      </c>
      <c r="AE172">
        <v>1062</v>
      </c>
      <c r="AF172" t="s">
        <v>753</v>
      </c>
      <c r="AG172">
        <v>3</v>
      </c>
      <c r="AH172" t="s">
        <v>81</v>
      </c>
      <c r="AI172">
        <v>99</v>
      </c>
      <c r="AJ172" t="s">
        <v>54511</v>
      </c>
      <c r="AK172">
        <v>101</v>
      </c>
      <c r="AL172" t="s">
        <v>46544</v>
      </c>
      <c r="AS172">
        <v>0</v>
      </c>
      <c r="AT172" t="s">
        <v>61</v>
      </c>
      <c r="AU172" t="s">
        <v>1117</v>
      </c>
      <c r="AX172">
        <v>55.673704524621002</v>
      </c>
      <c r="AY172">
        <v>12.557471847473</v>
      </c>
      <c r="AZ172" t="s">
        <v>62</v>
      </c>
      <c r="BA172">
        <v>1084</v>
      </c>
      <c r="BB172" t="s">
        <v>63</v>
      </c>
    </row>
    <row r="173" spans="1:54" x14ac:dyDescent="0.25">
      <c r="A173" s="1">
        <v>45200</v>
      </c>
      <c r="B173">
        <v>101174</v>
      </c>
      <c r="C173" t="s">
        <v>1118</v>
      </c>
      <c r="D173">
        <v>2300</v>
      </c>
      <c r="E173" t="s">
        <v>46589</v>
      </c>
      <c r="F173" t="s">
        <v>44531</v>
      </c>
      <c r="G173">
        <v>64942212</v>
      </c>
      <c r="H173">
        <v>1003255989</v>
      </c>
      <c r="I173" t="s">
        <v>1119</v>
      </c>
      <c r="J173" t="s">
        <v>1120</v>
      </c>
      <c r="K173" t="s">
        <v>1121</v>
      </c>
      <c r="L173" t="s">
        <v>1122</v>
      </c>
      <c r="M173">
        <v>7120</v>
      </c>
      <c r="N173" t="s">
        <v>1123</v>
      </c>
      <c r="R173" s="1">
        <v>44645</v>
      </c>
      <c r="S173" t="s">
        <v>56</v>
      </c>
      <c r="T173">
        <v>101</v>
      </c>
      <c r="U173" t="s">
        <v>46544</v>
      </c>
      <c r="W173">
        <v>2</v>
      </c>
      <c r="X173" t="s">
        <v>57</v>
      </c>
      <c r="Y173">
        <v>1</v>
      </c>
      <c r="Z173" t="s">
        <v>46545</v>
      </c>
      <c r="AA173">
        <v>10</v>
      </c>
      <c r="AB173">
        <v>199108</v>
      </c>
      <c r="AC173">
        <v>121</v>
      </c>
      <c r="AD173" t="s">
        <v>70</v>
      </c>
      <c r="AE173">
        <v>1012</v>
      </c>
      <c r="AF173" t="s">
        <v>71</v>
      </c>
      <c r="AG173">
        <v>1</v>
      </c>
      <c r="AH173" t="s">
        <v>44482</v>
      </c>
      <c r="AI173">
        <v>21</v>
      </c>
      <c r="AJ173" t="s">
        <v>52613</v>
      </c>
      <c r="AK173">
        <v>101</v>
      </c>
      <c r="AL173" t="s">
        <v>46544</v>
      </c>
      <c r="AQ173" t="s">
        <v>1124</v>
      </c>
      <c r="AR173" t="s">
        <v>1125</v>
      </c>
      <c r="AS173">
        <v>0</v>
      </c>
      <c r="AT173" t="s">
        <v>61</v>
      </c>
      <c r="AU173" t="s">
        <v>411</v>
      </c>
      <c r="AX173">
        <v>55.662446879999997</v>
      </c>
      <c r="AY173">
        <v>12.594988839999999</v>
      </c>
      <c r="AZ173" t="s">
        <v>62</v>
      </c>
      <c r="BA173">
        <v>1084</v>
      </c>
      <c r="BB173" t="s">
        <v>63</v>
      </c>
    </row>
    <row r="174" spans="1:54" x14ac:dyDescent="0.25">
      <c r="A174" s="1">
        <v>45200</v>
      </c>
      <c r="B174">
        <v>101175</v>
      </c>
      <c r="C174" t="s">
        <v>1126</v>
      </c>
      <c r="D174">
        <v>2100</v>
      </c>
      <c r="E174" t="s">
        <v>54516</v>
      </c>
      <c r="F174" t="s">
        <v>1127</v>
      </c>
      <c r="G174">
        <v>64942212</v>
      </c>
      <c r="H174">
        <v>1003253044</v>
      </c>
      <c r="I174" t="s">
        <v>1128</v>
      </c>
      <c r="J174" t="s">
        <v>1129</v>
      </c>
      <c r="K174" t="s">
        <v>1130</v>
      </c>
      <c r="L174" t="s">
        <v>306</v>
      </c>
      <c r="M174">
        <v>3008</v>
      </c>
      <c r="N174">
        <v>41</v>
      </c>
      <c r="R174" s="1">
        <v>44635</v>
      </c>
      <c r="S174" t="s">
        <v>56</v>
      </c>
      <c r="T174">
        <v>101</v>
      </c>
      <c r="U174" t="s">
        <v>46544</v>
      </c>
      <c r="W174">
        <v>2</v>
      </c>
      <c r="X174" t="s">
        <v>57</v>
      </c>
      <c r="Y174">
        <v>1</v>
      </c>
      <c r="Z174" t="s">
        <v>46545</v>
      </c>
      <c r="AA174">
        <v>9</v>
      </c>
      <c r="AB174">
        <v>199108</v>
      </c>
      <c r="AC174">
        <v>121</v>
      </c>
      <c r="AD174" t="s">
        <v>70</v>
      </c>
      <c r="AE174">
        <v>1012</v>
      </c>
      <c r="AF174" t="s">
        <v>71</v>
      </c>
      <c r="AG174">
        <v>1</v>
      </c>
      <c r="AH174" t="s">
        <v>44482</v>
      </c>
      <c r="AI174">
        <v>21</v>
      </c>
      <c r="AJ174" t="s">
        <v>52613</v>
      </c>
      <c r="AK174">
        <v>101</v>
      </c>
      <c r="AL174" t="s">
        <v>46544</v>
      </c>
      <c r="AQ174" t="s">
        <v>1131</v>
      </c>
      <c r="AR174" t="s">
        <v>1132</v>
      </c>
      <c r="AS174">
        <v>0</v>
      </c>
      <c r="AT174" t="s">
        <v>61</v>
      </c>
      <c r="AU174" t="s">
        <v>307</v>
      </c>
      <c r="AX174">
        <v>55.699605439999999</v>
      </c>
      <c r="AY174">
        <v>12.58673834</v>
      </c>
      <c r="AZ174" t="s">
        <v>62</v>
      </c>
      <c r="BA174">
        <v>1084</v>
      </c>
      <c r="BB174" t="s">
        <v>63</v>
      </c>
    </row>
    <row r="175" spans="1:54" x14ac:dyDescent="0.25">
      <c r="A175" s="1">
        <v>45200</v>
      </c>
      <c r="B175">
        <v>101176</v>
      </c>
      <c r="C175" t="s">
        <v>1133</v>
      </c>
      <c r="D175">
        <v>2200</v>
      </c>
      <c r="E175" t="s">
        <v>46555</v>
      </c>
      <c r="F175" t="s">
        <v>1134</v>
      </c>
      <c r="L175" t="s">
        <v>1135</v>
      </c>
      <c r="M175">
        <v>5724</v>
      </c>
      <c r="N175">
        <v>62</v>
      </c>
      <c r="R175" s="1">
        <v>40162</v>
      </c>
      <c r="S175" t="s">
        <v>80</v>
      </c>
      <c r="V175" s="1">
        <v>33817</v>
      </c>
      <c r="W175">
        <v>5</v>
      </c>
      <c r="X175" t="s">
        <v>557</v>
      </c>
      <c r="Y175">
        <v>1</v>
      </c>
      <c r="Z175" t="s">
        <v>46545</v>
      </c>
      <c r="AB175">
        <v>199201</v>
      </c>
      <c r="AC175">
        <v>121</v>
      </c>
      <c r="AD175" t="s">
        <v>70</v>
      </c>
      <c r="AE175">
        <v>1013</v>
      </c>
      <c r="AF175" t="s">
        <v>558</v>
      </c>
      <c r="AG175">
        <v>3</v>
      </c>
      <c r="AH175" t="s">
        <v>81</v>
      </c>
      <c r="AI175">
        <v>22</v>
      </c>
      <c r="AJ175" t="s">
        <v>52628</v>
      </c>
      <c r="AK175">
        <v>101</v>
      </c>
      <c r="AL175" t="s">
        <v>46544</v>
      </c>
      <c r="AS175">
        <v>0</v>
      </c>
      <c r="AT175" t="s">
        <v>61</v>
      </c>
      <c r="AU175" t="s">
        <v>1136</v>
      </c>
      <c r="AX175">
        <v>55.688077259060101</v>
      </c>
      <c r="AY175">
        <v>12.545688354078999</v>
      </c>
      <c r="AZ175" t="s">
        <v>62</v>
      </c>
      <c r="BA175">
        <v>1084</v>
      </c>
      <c r="BB175" t="s">
        <v>63</v>
      </c>
    </row>
    <row r="176" spans="1:54" x14ac:dyDescent="0.25">
      <c r="A176" s="1">
        <v>45200</v>
      </c>
      <c r="B176">
        <v>101178</v>
      </c>
      <c r="C176" t="s">
        <v>1137</v>
      </c>
      <c r="D176">
        <v>2400</v>
      </c>
      <c r="E176" t="s">
        <v>46564</v>
      </c>
      <c r="F176" t="s">
        <v>1137</v>
      </c>
      <c r="G176">
        <v>16224642</v>
      </c>
      <c r="H176">
        <v>1001059465</v>
      </c>
      <c r="I176" t="s">
        <v>1138</v>
      </c>
      <c r="J176" t="s">
        <v>1139</v>
      </c>
      <c r="K176" t="s">
        <v>1140</v>
      </c>
      <c r="L176" t="s">
        <v>1141</v>
      </c>
      <c r="M176">
        <v>1328</v>
      </c>
      <c r="N176">
        <v>11</v>
      </c>
      <c r="P176">
        <v>2</v>
      </c>
      <c r="R176" s="1">
        <v>44621</v>
      </c>
      <c r="S176" t="s">
        <v>56</v>
      </c>
      <c r="W176">
        <v>5</v>
      </c>
      <c r="X176" t="s">
        <v>557</v>
      </c>
      <c r="Y176">
        <v>1</v>
      </c>
      <c r="Z176" t="s">
        <v>46545</v>
      </c>
      <c r="AA176">
        <v>9</v>
      </c>
      <c r="AB176">
        <v>199208</v>
      </c>
      <c r="AC176">
        <v>121</v>
      </c>
      <c r="AD176" t="s">
        <v>70</v>
      </c>
      <c r="AE176">
        <v>1013</v>
      </c>
      <c r="AF176" t="s">
        <v>558</v>
      </c>
      <c r="AG176">
        <v>1</v>
      </c>
      <c r="AH176" t="s">
        <v>44482</v>
      </c>
      <c r="AI176">
        <v>22</v>
      </c>
      <c r="AJ176" t="s">
        <v>52628</v>
      </c>
      <c r="AK176">
        <v>101</v>
      </c>
      <c r="AL176" t="s">
        <v>46544</v>
      </c>
      <c r="AQ176" t="s">
        <v>1142</v>
      </c>
      <c r="AR176" t="s">
        <v>1143</v>
      </c>
      <c r="AS176">
        <v>0</v>
      </c>
      <c r="AT176" t="s">
        <v>61</v>
      </c>
      <c r="AU176" t="s">
        <v>1144</v>
      </c>
      <c r="AX176">
        <v>55.702234009999998</v>
      </c>
      <c r="AY176">
        <v>12.53583048</v>
      </c>
      <c r="AZ176" t="s">
        <v>62</v>
      </c>
      <c r="BA176">
        <v>1084</v>
      </c>
      <c r="BB176" t="s">
        <v>63</v>
      </c>
    </row>
    <row r="177" spans="1:54" x14ac:dyDescent="0.25">
      <c r="A177" s="1">
        <v>45200</v>
      </c>
      <c r="B177">
        <v>101179</v>
      </c>
      <c r="C177" t="s">
        <v>1145</v>
      </c>
      <c r="D177">
        <v>2400</v>
      </c>
      <c r="E177" t="s">
        <v>46564</v>
      </c>
      <c r="F177" t="s">
        <v>1146</v>
      </c>
      <c r="I177" t="s">
        <v>1147</v>
      </c>
      <c r="J177" t="s">
        <v>1148</v>
      </c>
      <c r="K177" t="s">
        <v>1148</v>
      </c>
      <c r="L177" t="s">
        <v>1149</v>
      </c>
      <c r="M177">
        <v>7144</v>
      </c>
      <c r="N177">
        <v>3</v>
      </c>
      <c r="R177" s="1">
        <v>40162</v>
      </c>
      <c r="S177" t="s">
        <v>80</v>
      </c>
      <c r="V177" s="1">
        <v>36251</v>
      </c>
      <c r="W177">
        <v>5</v>
      </c>
      <c r="X177" t="s">
        <v>557</v>
      </c>
      <c r="Y177">
        <v>1</v>
      </c>
      <c r="Z177" t="s">
        <v>46545</v>
      </c>
      <c r="AA177">
        <v>10</v>
      </c>
      <c r="AB177">
        <v>199208</v>
      </c>
      <c r="AC177">
        <v>121</v>
      </c>
      <c r="AD177" t="s">
        <v>70</v>
      </c>
      <c r="AE177">
        <v>1013</v>
      </c>
      <c r="AF177" t="s">
        <v>558</v>
      </c>
      <c r="AG177">
        <v>3</v>
      </c>
      <c r="AH177" t="s">
        <v>81</v>
      </c>
      <c r="AI177">
        <v>21</v>
      </c>
      <c r="AJ177" t="s">
        <v>52613</v>
      </c>
      <c r="AK177">
        <v>101</v>
      </c>
      <c r="AL177" t="s">
        <v>46544</v>
      </c>
      <c r="AS177">
        <v>0</v>
      </c>
      <c r="AT177" t="s">
        <v>61</v>
      </c>
      <c r="AU177" t="s">
        <v>561</v>
      </c>
      <c r="AX177">
        <v>55.700969004713201</v>
      </c>
      <c r="AY177">
        <v>12.536063024278301</v>
      </c>
      <c r="AZ177" t="s">
        <v>62</v>
      </c>
      <c r="BA177">
        <v>1084</v>
      </c>
      <c r="BB177" t="s">
        <v>63</v>
      </c>
    </row>
    <row r="178" spans="1:54" x14ac:dyDescent="0.25">
      <c r="A178" s="1">
        <v>45200</v>
      </c>
      <c r="B178">
        <v>101180</v>
      </c>
      <c r="C178" t="s">
        <v>1150</v>
      </c>
      <c r="D178">
        <v>2450</v>
      </c>
      <c r="E178" t="s">
        <v>46599</v>
      </c>
      <c r="F178" t="s">
        <v>1151</v>
      </c>
      <c r="G178">
        <v>17188232</v>
      </c>
      <c r="H178">
        <v>1001239824</v>
      </c>
      <c r="I178" t="s">
        <v>1152</v>
      </c>
      <c r="J178" t="s">
        <v>1153</v>
      </c>
      <c r="K178" t="s">
        <v>1154</v>
      </c>
      <c r="L178" t="s">
        <v>1155</v>
      </c>
      <c r="M178">
        <v>1492</v>
      </c>
      <c r="N178">
        <v>50</v>
      </c>
      <c r="R178" s="1">
        <v>44523</v>
      </c>
      <c r="S178" t="s">
        <v>56</v>
      </c>
      <c r="W178">
        <v>5</v>
      </c>
      <c r="X178" t="s">
        <v>557</v>
      </c>
      <c r="Y178">
        <v>1</v>
      </c>
      <c r="Z178" t="s">
        <v>46545</v>
      </c>
      <c r="AA178">
        <v>9</v>
      </c>
      <c r="AB178">
        <v>199308</v>
      </c>
      <c r="AC178">
        <v>121</v>
      </c>
      <c r="AD178" t="s">
        <v>70</v>
      </c>
      <c r="AE178">
        <v>1013</v>
      </c>
      <c r="AF178" t="s">
        <v>558</v>
      </c>
      <c r="AG178">
        <v>1</v>
      </c>
      <c r="AH178" t="s">
        <v>44482</v>
      </c>
      <c r="AI178">
        <v>21</v>
      </c>
      <c r="AJ178" t="s">
        <v>52613</v>
      </c>
      <c r="AK178">
        <v>101</v>
      </c>
      <c r="AL178" t="s">
        <v>46544</v>
      </c>
      <c r="AQ178" t="s">
        <v>1156</v>
      </c>
      <c r="AR178" t="s">
        <v>1157</v>
      </c>
      <c r="AS178">
        <v>0</v>
      </c>
      <c r="AT178" t="s">
        <v>61</v>
      </c>
      <c r="AU178" t="s">
        <v>1158</v>
      </c>
      <c r="AX178">
        <v>55.650393110000003</v>
      </c>
      <c r="AY178">
        <v>12.52249014</v>
      </c>
      <c r="AZ178" t="s">
        <v>62</v>
      </c>
      <c r="BA178">
        <v>1084</v>
      </c>
      <c r="BB178" t="s">
        <v>63</v>
      </c>
    </row>
    <row r="179" spans="1:54" x14ac:dyDescent="0.25">
      <c r="A179" s="1">
        <v>45200</v>
      </c>
      <c r="B179">
        <v>101181</v>
      </c>
      <c r="C179" t="s">
        <v>1159</v>
      </c>
      <c r="D179">
        <v>2450</v>
      </c>
      <c r="E179" t="s">
        <v>46599</v>
      </c>
      <c r="F179" t="s">
        <v>1159</v>
      </c>
      <c r="G179">
        <v>17120247</v>
      </c>
      <c r="H179">
        <v>1001226777</v>
      </c>
      <c r="I179" t="s">
        <v>1160</v>
      </c>
      <c r="J179" t="s">
        <v>1161</v>
      </c>
      <c r="K179" t="s">
        <v>1162</v>
      </c>
      <c r="L179" t="s">
        <v>46655</v>
      </c>
      <c r="M179">
        <v>7060</v>
      </c>
      <c r="N179">
        <v>35</v>
      </c>
      <c r="R179" s="1">
        <v>44824</v>
      </c>
      <c r="S179" t="s">
        <v>56</v>
      </c>
      <c r="W179">
        <v>5</v>
      </c>
      <c r="X179" t="s">
        <v>557</v>
      </c>
      <c r="Y179">
        <v>1</v>
      </c>
      <c r="Z179" t="s">
        <v>46545</v>
      </c>
      <c r="AA179">
        <v>9</v>
      </c>
      <c r="AB179">
        <v>199308</v>
      </c>
      <c r="AC179">
        <v>121</v>
      </c>
      <c r="AD179" t="s">
        <v>70</v>
      </c>
      <c r="AE179">
        <v>1013</v>
      </c>
      <c r="AF179" t="s">
        <v>558</v>
      </c>
      <c r="AG179">
        <v>1</v>
      </c>
      <c r="AH179" t="s">
        <v>44482</v>
      </c>
      <c r="AI179">
        <v>22</v>
      </c>
      <c r="AJ179" t="s">
        <v>52628</v>
      </c>
      <c r="AK179">
        <v>101</v>
      </c>
      <c r="AL179" t="s">
        <v>46544</v>
      </c>
      <c r="AQ179" t="s">
        <v>1163</v>
      </c>
      <c r="AR179" t="s">
        <v>1164</v>
      </c>
      <c r="AS179">
        <v>0</v>
      </c>
      <c r="AT179" t="s">
        <v>61</v>
      </c>
      <c r="AU179" t="s">
        <v>46656</v>
      </c>
      <c r="AX179">
        <v>55.649477410000003</v>
      </c>
      <c r="AY179">
        <v>12.522661940000001</v>
      </c>
      <c r="AZ179" t="s">
        <v>62</v>
      </c>
      <c r="BA179">
        <v>1084</v>
      </c>
      <c r="BB179" t="s">
        <v>63</v>
      </c>
    </row>
    <row r="180" spans="1:54" x14ac:dyDescent="0.25">
      <c r="A180" s="1">
        <v>45200</v>
      </c>
      <c r="B180">
        <v>101182</v>
      </c>
      <c r="C180" t="s">
        <v>1165</v>
      </c>
      <c r="D180">
        <v>2100</v>
      </c>
      <c r="E180" t="s">
        <v>54516</v>
      </c>
      <c r="F180" t="s">
        <v>1166</v>
      </c>
      <c r="G180">
        <v>16071196</v>
      </c>
      <c r="H180">
        <v>1001028842</v>
      </c>
      <c r="I180" t="s">
        <v>1167</v>
      </c>
      <c r="J180" t="s">
        <v>1168</v>
      </c>
      <c r="K180" t="s">
        <v>1169</v>
      </c>
      <c r="L180" t="s">
        <v>46657</v>
      </c>
      <c r="M180">
        <v>6128</v>
      </c>
      <c r="N180">
        <v>5</v>
      </c>
      <c r="R180" s="1">
        <v>41584</v>
      </c>
      <c r="S180" t="s">
        <v>56</v>
      </c>
      <c r="V180" s="1">
        <v>40581</v>
      </c>
      <c r="W180">
        <v>5</v>
      </c>
      <c r="X180" t="s">
        <v>557</v>
      </c>
      <c r="Y180">
        <v>1</v>
      </c>
      <c r="Z180" t="s">
        <v>46545</v>
      </c>
      <c r="AA180">
        <v>9</v>
      </c>
      <c r="AB180">
        <v>199108</v>
      </c>
      <c r="AC180">
        <v>121</v>
      </c>
      <c r="AD180" t="s">
        <v>70</v>
      </c>
      <c r="AE180">
        <v>1013</v>
      </c>
      <c r="AF180" t="s">
        <v>558</v>
      </c>
      <c r="AG180">
        <v>3</v>
      </c>
      <c r="AH180" t="s">
        <v>81</v>
      </c>
      <c r="AI180">
        <v>22</v>
      </c>
      <c r="AJ180" t="s">
        <v>52628</v>
      </c>
      <c r="AK180">
        <v>101</v>
      </c>
      <c r="AL180" t="s">
        <v>46544</v>
      </c>
      <c r="AQ180" t="s">
        <v>1170</v>
      </c>
      <c r="AR180" t="s">
        <v>1171</v>
      </c>
      <c r="AS180">
        <v>0</v>
      </c>
      <c r="AT180" t="s">
        <v>61</v>
      </c>
      <c r="AU180" t="s">
        <v>46658</v>
      </c>
      <c r="AX180">
        <v>55.707791462392599</v>
      </c>
      <c r="AY180">
        <v>12.5579980758639</v>
      </c>
      <c r="AZ180" t="s">
        <v>62</v>
      </c>
      <c r="BA180">
        <v>1084</v>
      </c>
      <c r="BB180" t="s">
        <v>63</v>
      </c>
    </row>
    <row r="181" spans="1:54" x14ac:dyDescent="0.25">
      <c r="A181" s="1">
        <v>45200</v>
      </c>
      <c r="B181">
        <v>101183</v>
      </c>
      <c r="C181" t="s">
        <v>1172</v>
      </c>
      <c r="D181">
        <v>2200</v>
      </c>
      <c r="E181" t="s">
        <v>46555</v>
      </c>
      <c r="F181" t="s">
        <v>1173</v>
      </c>
      <c r="I181" t="s">
        <v>1174</v>
      </c>
      <c r="J181" t="s">
        <v>1175</v>
      </c>
      <c r="K181" t="s">
        <v>1175</v>
      </c>
      <c r="L181" t="s">
        <v>1176</v>
      </c>
      <c r="M181">
        <v>2304</v>
      </c>
      <c r="N181">
        <v>7</v>
      </c>
      <c r="R181" s="1">
        <v>40162</v>
      </c>
      <c r="S181" t="s">
        <v>80</v>
      </c>
      <c r="V181" s="1">
        <v>37865</v>
      </c>
      <c r="W181">
        <v>5</v>
      </c>
      <c r="X181" t="s">
        <v>557</v>
      </c>
      <c r="Y181">
        <v>1</v>
      </c>
      <c r="Z181" t="s">
        <v>46545</v>
      </c>
      <c r="AA181">
        <v>10</v>
      </c>
      <c r="AB181">
        <v>199408</v>
      </c>
      <c r="AC181">
        <v>121</v>
      </c>
      <c r="AD181" t="s">
        <v>70</v>
      </c>
      <c r="AE181">
        <v>1013</v>
      </c>
      <c r="AF181" t="s">
        <v>558</v>
      </c>
      <c r="AG181">
        <v>3</v>
      </c>
      <c r="AH181" t="s">
        <v>81</v>
      </c>
      <c r="AI181">
        <v>22</v>
      </c>
      <c r="AJ181" t="s">
        <v>52628</v>
      </c>
      <c r="AK181">
        <v>101</v>
      </c>
      <c r="AL181" t="s">
        <v>46544</v>
      </c>
      <c r="AM181">
        <v>2</v>
      </c>
      <c r="AN181" t="s">
        <v>119</v>
      </c>
      <c r="AO181">
        <v>175019</v>
      </c>
      <c r="AQ181" t="s">
        <v>1177</v>
      </c>
      <c r="AR181" t="s">
        <v>1178</v>
      </c>
      <c r="AS181">
        <v>0</v>
      </c>
      <c r="AT181" t="s">
        <v>61</v>
      </c>
      <c r="AU181" t="s">
        <v>1179</v>
      </c>
      <c r="AX181">
        <v>55.688844522340602</v>
      </c>
      <c r="AY181">
        <v>12.5552297534405</v>
      </c>
      <c r="AZ181" t="s">
        <v>62</v>
      </c>
      <c r="BA181">
        <v>1084</v>
      </c>
      <c r="BB181" t="s">
        <v>63</v>
      </c>
    </row>
    <row r="182" spans="1:54" x14ac:dyDescent="0.25">
      <c r="A182" s="1">
        <v>45200</v>
      </c>
      <c r="B182">
        <v>101184</v>
      </c>
      <c r="C182" t="s">
        <v>44532</v>
      </c>
      <c r="D182">
        <v>2400</v>
      </c>
      <c r="E182" t="s">
        <v>46564</v>
      </c>
      <c r="F182" t="s">
        <v>44533</v>
      </c>
      <c r="G182">
        <v>17930931</v>
      </c>
      <c r="H182">
        <v>1001391786</v>
      </c>
      <c r="I182" t="s">
        <v>1180</v>
      </c>
      <c r="J182" t="s">
        <v>1181</v>
      </c>
      <c r="K182" t="s">
        <v>1182</v>
      </c>
      <c r="L182" t="s">
        <v>1183</v>
      </c>
      <c r="M182">
        <v>4948</v>
      </c>
      <c r="N182">
        <v>32</v>
      </c>
      <c r="R182" s="1">
        <v>43328</v>
      </c>
      <c r="S182" t="s">
        <v>56</v>
      </c>
      <c r="W182">
        <v>5</v>
      </c>
      <c r="X182" t="s">
        <v>557</v>
      </c>
      <c r="Y182">
        <v>1</v>
      </c>
      <c r="Z182" t="s">
        <v>46545</v>
      </c>
      <c r="AA182">
        <v>9</v>
      </c>
      <c r="AB182">
        <v>199408</v>
      </c>
      <c r="AC182">
        <v>121</v>
      </c>
      <c r="AD182" t="s">
        <v>70</v>
      </c>
      <c r="AE182">
        <v>1013</v>
      </c>
      <c r="AF182" t="s">
        <v>558</v>
      </c>
      <c r="AG182">
        <v>1</v>
      </c>
      <c r="AH182" t="s">
        <v>44482</v>
      </c>
      <c r="AI182">
        <v>22</v>
      </c>
      <c r="AJ182" t="s">
        <v>52628</v>
      </c>
      <c r="AK182">
        <v>101</v>
      </c>
      <c r="AL182" t="s">
        <v>46544</v>
      </c>
      <c r="AQ182" t="s">
        <v>1184</v>
      </c>
      <c r="AR182" t="s">
        <v>1185</v>
      </c>
      <c r="AS182">
        <v>0</v>
      </c>
      <c r="AT182" t="s">
        <v>61</v>
      </c>
      <c r="AU182" t="s">
        <v>1186</v>
      </c>
      <c r="AX182">
        <v>55.698545129999999</v>
      </c>
      <c r="AY182">
        <v>12.53068229</v>
      </c>
      <c r="AZ182" t="s">
        <v>62</v>
      </c>
      <c r="BA182">
        <v>1084</v>
      </c>
      <c r="BB182" t="s">
        <v>63</v>
      </c>
    </row>
    <row r="183" spans="1:54" x14ac:dyDescent="0.25">
      <c r="A183" s="1">
        <v>45200</v>
      </c>
      <c r="B183">
        <v>101185</v>
      </c>
      <c r="C183" t="s">
        <v>1187</v>
      </c>
      <c r="D183">
        <v>1616</v>
      </c>
      <c r="E183" t="s">
        <v>46543</v>
      </c>
      <c r="F183" t="s">
        <v>1188</v>
      </c>
      <c r="G183">
        <v>65857510</v>
      </c>
      <c r="H183">
        <v>1002218846</v>
      </c>
      <c r="I183" t="s">
        <v>1189</v>
      </c>
      <c r="J183" t="s">
        <v>1190</v>
      </c>
      <c r="K183" t="s">
        <v>1191</v>
      </c>
      <c r="L183" t="s">
        <v>889</v>
      </c>
      <c r="M183">
        <v>6896</v>
      </c>
      <c r="N183" t="s">
        <v>1192</v>
      </c>
      <c r="R183" s="1">
        <v>43851</v>
      </c>
      <c r="S183" t="s">
        <v>56</v>
      </c>
      <c r="W183">
        <v>5</v>
      </c>
      <c r="X183" t="s">
        <v>557</v>
      </c>
      <c r="Y183">
        <v>1</v>
      </c>
      <c r="Z183" t="s">
        <v>46545</v>
      </c>
      <c r="AA183">
        <v>10</v>
      </c>
      <c r="AB183">
        <v>198104</v>
      </c>
      <c r="AC183">
        <v>121</v>
      </c>
      <c r="AD183" t="s">
        <v>70</v>
      </c>
      <c r="AE183">
        <v>1013</v>
      </c>
      <c r="AF183" t="s">
        <v>558</v>
      </c>
      <c r="AG183">
        <v>1</v>
      </c>
      <c r="AH183" t="s">
        <v>44482</v>
      </c>
      <c r="AI183">
        <v>22</v>
      </c>
      <c r="AJ183" t="s">
        <v>52628</v>
      </c>
      <c r="AK183">
        <v>101</v>
      </c>
      <c r="AL183" t="s">
        <v>46544</v>
      </c>
      <c r="AM183">
        <v>1</v>
      </c>
      <c r="AN183" t="s">
        <v>1193</v>
      </c>
      <c r="AO183">
        <v>147032</v>
      </c>
      <c r="AQ183" t="s">
        <v>1194</v>
      </c>
      <c r="AR183" t="s">
        <v>1195</v>
      </c>
      <c r="AS183">
        <v>0</v>
      </c>
      <c r="AT183" t="s">
        <v>61</v>
      </c>
      <c r="AU183" t="s">
        <v>890</v>
      </c>
      <c r="AX183">
        <v>55.673737379999999</v>
      </c>
      <c r="AY183">
        <v>12.55694958</v>
      </c>
      <c r="AZ183" t="s">
        <v>62</v>
      </c>
      <c r="BA183">
        <v>1084</v>
      </c>
      <c r="BB183" t="s">
        <v>63</v>
      </c>
    </row>
    <row r="184" spans="1:54" x14ac:dyDescent="0.25">
      <c r="A184" s="1">
        <v>45200</v>
      </c>
      <c r="B184">
        <v>101187</v>
      </c>
      <c r="C184" t="s">
        <v>1196</v>
      </c>
      <c r="D184">
        <v>1506</v>
      </c>
      <c r="E184" t="s">
        <v>46543</v>
      </c>
      <c r="F184" t="s">
        <v>1197</v>
      </c>
      <c r="I184" t="s">
        <v>1198</v>
      </c>
      <c r="J184" t="s">
        <v>1199</v>
      </c>
      <c r="K184" t="s">
        <v>1200</v>
      </c>
      <c r="L184" t="s">
        <v>1201</v>
      </c>
      <c r="M184">
        <v>8204</v>
      </c>
      <c r="N184">
        <v>66</v>
      </c>
      <c r="R184" s="1">
        <v>40162</v>
      </c>
      <c r="S184" t="s">
        <v>80</v>
      </c>
      <c r="V184" s="1">
        <v>37591</v>
      </c>
      <c r="W184">
        <v>5</v>
      </c>
      <c r="X184" t="s">
        <v>557</v>
      </c>
      <c r="Y184">
        <v>1</v>
      </c>
      <c r="Z184" t="s">
        <v>46545</v>
      </c>
      <c r="AA184">
        <v>8</v>
      </c>
      <c r="AB184">
        <v>199508</v>
      </c>
      <c r="AC184">
        <v>121</v>
      </c>
      <c r="AD184" t="s">
        <v>70</v>
      </c>
      <c r="AE184">
        <v>1013</v>
      </c>
      <c r="AF184" t="s">
        <v>558</v>
      </c>
      <c r="AG184">
        <v>3</v>
      </c>
      <c r="AH184" t="s">
        <v>81</v>
      </c>
      <c r="AI184">
        <v>21</v>
      </c>
      <c r="AJ184" t="s">
        <v>52613</v>
      </c>
      <c r="AK184">
        <v>101</v>
      </c>
      <c r="AL184" t="s">
        <v>46544</v>
      </c>
      <c r="AQ184" t="s">
        <v>1202</v>
      </c>
      <c r="AS184">
        <v>0</v>
      </c>
      <c r="AT184" t="s">
        <v>61</v>
      </c>
      <c r="AU184" t="s">
        <v>926</v>
      </c>
      <c r="AZ184" t="s">
        <v>62</v>
      </c>
      <c r="BA184">
        <v>1084</v>
      </c>
      <c r="BB184" t="s">
        <v>63</v>
      </c>
    </row>
    <row r="185" spans="1:54" x14ac:dyDescent="0.25">
      <c r="A185" s="1">
        <v>45200</v>
      </c>
      <c r="B185">
        <v>101188</v>
      </c>
      <c r="C185" t="s">
        <v>1203</v>
      </c>
      <c r="D185">
        <v>1610</v>
      </c>
      <c r="E185" t="s">
        <v>46543</v>
      </c>
      <c r="F185" t="s">
        <v>1204</v>
      </c>
      <c r="G185">
        <v>18592177</v>
      </c>
      <c r="H185">
        <v>1003491810</v>
      </c>
      <c r="I185" t="s">
        <v>1205</v>
      </c>
      <c r="J185" t="s">
        <v>1206</v>
      </c>
      <c r="K185" t="s">
        <v>1207</v>
      </c>
      <c r="L185" t="s">
        <v>1208</v>
      </c>
      <c r="M185">
        <v>2096</v>
      </c>
      <c r="N185" t="s">
        <v>1209</v>
      </c>
      <c r="R185" s="1">
        <v>43777</v>
      </c>
      <c r="S185" t="s">
        <v>56</v>
      </c>
      <c r="W185">
        <v>5</v>
      </c>
      <c r="X185" t="s">
        <v>557</v>
      </c>
      <c r="Y185">
        <v>1</v>
      </c>
      <c r="Z185" t="s">
        <v>46545</v>
      </c>
      <c r="AA185">
        <v>9</v>
      </c>
      <c r="AB185">
        <v>199508</v>
      </c>
      <c r="AC185">
        <v>121</v>
      </c>
      <c r="AD185" t="s">
        <v>70</v>
      </c>
      <c r="AE185">
        <v>1013</v>
      </c>
      <c r="AF185" t="s">
        <v>558</v>
      </c>
      <c r="AG185">
        <v>1</v>
      </c>
      <c r="AH185" t="s">
        <v>44482</v>
      </c>
      <c r="AI185">
        <v>21</v>
      </c>
      <c r="AJ185" t="s">
        <v>52613</v>
      </c>
      <c r="AK185">
        <v>101</v>
      </c>
      <c r="AL185" t="s">
        <v>46544</v>
      </c>
      <c r="AM185">
        <v>1</v>
      </c>
      <c r="AN185" t="s">
        <v>1193</v>
      </c>
      <c r="AO185">
        <v>147047</v>
      </c>
      <c r="AQ185" t="s">
        <v>1210</v>
      </c>
      <c r="AR185" t="s">
        <v>1211</v>
      </c>
      <c r="AS185">
        <v>0</v>
      </c>
      <c r="AT185" t="s">
        <v>61</v>
      </c>
      <c r="AU185" t="s">
        <v>1117</v>
      </c>
      <c r="AX185">
        <v>55.673466670000003</v>
      </c>
      <c r="AY185">
        <v>12.557741869999999</v>
      </c>
      <c r="AZ185" t="s">
        <v>62</v>
      </c>
      <c r="BA185">
        <v>1084</v>
      </c>
      <c r="BB185" t="s">
        <v>63</v>
      </c>
    </row>
    <row r="186" spans="1:54" x14ac:dyDescent="0.25">
      <c r="A186" s="1">
        <v>45200</v>
      </c>
      <c r="B186">
        <v>101189</v>
      </c>
      <c r="C186" t="s">
        <v>1212</v>
      </c>
      <c r="D186">
        <v>2400</v>
      </c>
      <c r="E186" t="s">
        <v>46564</v>
      </c>
      <c r="F186" t="s">
        <v>1213</v>
      </c>
      <c r="G186">
        <v>18959208</v>
      </c>
      <c r="H186">
        <v>1003621114</v>
      </c>
      <c r="I186" t="s">
        <v>1214</v>
      </c>
      <c r="J186" t="s">
        <v>1215</v>
      </c>
      <c r="K186" t="s">
        <v>1215</v>
      </c>
      <c r="L186" t="s">
        <v>1216</v>
      </c>
      <c r="M186">
        <v>8288</v>
      </c>
      <c r="N186">
        <v>16</v>
      </c>
      <c r="R186" s="1">
        <v>43777</v>
      </c>
      <c r="S186" t="s">
        <v>56</v>
      </c>
      <c r="W186">
        <v>5</v>
      </c>
      <c r="X186" t="s">
        <v>557</v>
      </c>
      <c r="Y186">
        <v>1</v>
      </c>
      <c r="Z186" t="s">
        <v>46545</v>
      </c>
      <c r="AA186">
        <v>9</v>
      </c>
      <c r="AB186">
        <v>199608</v>
      </c>
      <c r="AC186">
        <v>121</v>
      </c>
      <c r="AD186" t="s">
        <v>70</v>
      </c>
      <c r="AE186">
        <v>1013</v>
      </c>
      <c r="AF186" t="s">
        <v>558</v>
      </c>
      <c r="AG186">
        <v>1</v>
      </c>
      <c r="AH186" t="s">
        <v>44482</v>
      </c>
      <c r="AI186">
        <v>21</v>
      </c>
      <c r="AJ186" t="s">
        <v>52613</v>
      </c>
      <c r="AK186">
        <v>101</v>
      </c>
      <c r="AL186" t="s">
        <v>46544</v>
      </c>
      <c r="AQ186" t="s">
        <v>1217</v>
      </c>
      <c r="AR186" t="s">
        <v>1218</v>
      </c>
      <c r="AS186">
        <v>0</v>
      </c>
      <c r="AT186" t="s">
        <v>61</v>
      </c>
      <c r="AU186" t="s">
        <v>1219</v>
      </c>
      <c r="AX186">
        <v>55.700218849999999</v>
      </c>
      <c r="AY186">
        <v>12.53131563</v>
      </c>
      <c r="AZ186" t="s">
        <v>62</v>
      </c>
      <c r="BA186">
        <v>1084</v>
      </c>
      <c r="BB186" t="s">
        <v>63</v>
      </c>
    </row>
    <row r="187" spans="1:54" x14ac:dyDescent="0.25">
      <c r="A187" s="1">
        <v>45200</v>
      </c>
      <c r="B187">
        <v>101190</v>
      </c>
      <c r="C187" t="s">
        <v>1220</v>
      </c>
      <c r="D187">
        <v>2400</v>
      </c>
      <c r="E187" t="s">
        <v>46564</v>
      </c>
      <c r="F187" t="s">
        <v>1221</v>
      </c>
      <c r="I187" t="s">
        <v>1222</v>
      </c>
      <c r="J187" t="s">
        <v>1223</v>
      </c>
      <c r="K187" t="s">
        <v>1224</v>
      </c>
      <c r="L187" t="s">
        <v>1225</v>
      </c>
      <c r="M187">
        <v>2756</v>
      </c>
      <c r="N187">
        <v>38</v>
      </c>
      <c r="R187" s="1">
        <v>40162</v>
      </c>
      <c r="S187" t="s">
        <v>80</v>
      </c>
      <c r="V187" s="1">
        <v>37347</v>
      </c>
      <c r="W187">
        <v>5</v>
      </c>
      <c r="X187" t="s">
        <v>557</v>
      </c>
      <c r="Y187">
        <v>1</v>
      </c>
      <c r="Z187" t="s">
        <v>46545</v>
      </c>
      <c r="AA187">
        <v>8</v>
      </c>
      <c r="AB187">
        <v>199608</v>
      </c>
      <c r="AC187">
        <v>121</v>
      </c>
      <c r="AD187" t="s">
        <v>70</v>
      </c>
      <c r="AE187">
        <v>1013</v>
      </c>
      <c r="AF187" t="s">
        <v>558</v>
      </c>
      <c r="AG187">
        <v>3</v>
      </c>
      <c r="AH187" t="s">
        <v>81</v>
      </c>
      <c r="AI187">
        <v>22</v>
      </c>
      <c r="AJ187" t="s">
        <v>52628</v>
      </c>
      <c r="AK187">
        <v>101</v>
      </c>
      <c r="AL187" t="s">
        <v>46544</v>
      </c>
      <c r="AS187">
        <v>0</v>
      </c>
      <c r="AT187" t="s">
        <v>61</v>
      </c>
      <c r="AU187" t="s">
        <v>1226</v>
      </c>
      <c r="AX187">
        <v>55.699030783916399</v>
      </c>
      <c r="AY187">
        <v>12.5324816330477</v>
      </c>
      <c r="AZ187" t="s">
        <v>62</v>
      </c>
      <c r="BA187">
        <v>1084</v>
      </c>
      <c r="BB187" t="s">
        <v>63</v>
      </c>
    </row>
    <row r="188" spans="1:54" x14ac:dyDescent="0.25">
      <c r="A188" s="1">
        <v>45200</v>
      </c>
      <c r="B188">
        <v>101191</v>
      </c>
      <c r="C188" t="s">
        <v>46659</v>
      </c>
      <c r="D188">
        <v>1665</v>
      </c>
      <c r="E188" t="s">
        <v>46543</v>
      </c>
      <c r="F188" t="s">
        <v>52635</v>
      </c>
      <c r="G188">
        <v>19411400</v>
      </c>
      <c r="H188">
        <v>1003804818</v>
      </c>
      <c r="I188" t="s">
        <v>1227</v>
      </c>
      <c r="K188" t="s">
        <v>1228</v>
      </c>
      <c r="L188" t="s">
        <v>1229</v>
      </c>
      <c r="M188">
        <v>7924</v>
      </c>
      <c r="N188">
        <v>14</v>
      </c>
      <c r="R188" s="1">
        <v>43777</v>
      </c>
      <c r="S188" t="s">
        <v>56</v>
      </c>
      <c r="W188">
        <v>5</v>
      </c>
      <c r="X188" t="s">
        <v>557</v>
      </c>
      <c r="Y188">
        <v>1</v>
      </c>
      <c r="Z188" t="s">
        <v>46545</v>
      </c>
      <c r="AA188">
        <v>10</v>
      </c>
      <c r="AB188">
        <v>199608</v>
      </c>
      <c r="AC188">
        <v>121</v>
      </c>
      <c r="AD188" t="s">
        <v>70</v>
      </c>
      <c r="AE188">
        <v>1013</v>
      </c>
      <c r="AF188" t="s">
        <v>558</v>
      </c>
      <c r="AG188">
        <v>1</v>
      </c>
      <c r="AH188" t="s">
        <v>44482</v>
      </c>
      <c r="AI188">
        <v>22</v>
      </c>
      <c r="AJ188" t="s">
        <v>52628</v>
      </c>
      <c r="AK188">
        <v>101</v>
      </c>
      <c r="AL188" t="s">
        <v>46544</v>
      </c>
      <c r="AQ188" t="s">
        <v>1230</v>
      </c>
      <c r="AR188" t="s">
        <v>1231</v>
      </c>
      <c r="AS188">
        <v>0</v>
      </c>
      <c r="AT188" t="s">
        <v>61</v>
      </c>
      <c r="AU188" t="s">
        <v>1232</v>
      </c>
      <c r="AX188">
        <v>55.670587130000001</v>
      </c>
      <c r="AY188">
        <v>12.54839688</v>
      </c>
      <c r="AZ188" t="s">
        <v>62</v>
      </c>
      <c r="BA188">
        <v>1084</v>
      </c>
      <c r="BB188" t="s">
        <v>63</v>
      </c>
    </row>
    <row r="189" spans="1:54" x14ac:dyDescent="0.25">
      <c r="A189" s="1">
        <v>45200</v>
      </c>
      <c r="B189">
        <v>101192</v>
      </c>
      <c r="C189" t="s">
        <v>1233</v>
      </c>
      <c r="D189">
        <v>2400</v>
      </c>
      <c r="E189" t="s">
        <v>46564</v>
      </c>
      <c r="F189" t="s">
        <v>1233</v>
      </c>
      <c r="G189">
        <v>75206828</v>
      </c>
      <c r="H189">
        <v>1002452967</v>
      </c>
      <c r="I189" t="s">
        <v>46660</v>
      </c>
      <c r="J189" t="s">
        <v>1234</v>
      </c>
      <c r="K189" t="s">
        <v>1235</v>
      </c>
      <c r="L189" t="s">
        <v>1236</v>
      </c>
      <c r="M189">
        <v>8288</v>
      </c>
      <c r="N189">
        <v>9</v>
      </c>
      <c r="R189" s="1">
        <v>43789</v>
      </c>
      <c r="S189" t="s">
        <v>56</v>
      </c>
      <c r="T189">
        <v>101</v>
      </c>
      <c r="U189" t="s">
        <v>46544</v>
      </c>
      <c r="W189">
        <v>2</v>
      </c>
      <c r="X189" t="s">
        <v>57</v>
      </c>
      <c r="Y189">
        <v>8</v>
      </c>
      <c r="Z189" t="s">
        <v>44534</v>
      </c>
      <c r="AB189">
        <v>199608</v>
      </c>
      <c r="AC189">
        <v>127</v>
      </c>
      <c r="AD189" t="s">
        <v>1237</v>
      </c>
      <c r="AE189">
        <v>1052</v>
      </c>
      <c r="AF189" t="s">
        <v>1237</v>
      </c>
      <c r="AG189">
        <v>2</v>
      </c>
      <c r="AH189" t="s">
        <v>44524</v>
      </c>
      <c r="AI189">
        <v>99</v>
      </c>
      <c r="AJ189" t="s">
        <v>54511</v>
      </c>
      <c r="AK189">
        <v>101</v>
      </c>
      <c r="AL189" t="s">
        <v>46544</v>
      </c>
      <c r="AQ189" t="s">
        <v>1238</v>
      </c>
      <c r="AR189" t="s">
        <v>1239</v>
      </c>
      <c r="AS189">
        <v>0</v>
      </c>
      <c r="AT189" t="s">
        <v>61</v>
      </c>
      <c r="AU189" t="s">
        <v>1219</v>
      </c>
      <c r="AX189">
        <v>55.701133509999998</v>
      </c>
      <c r="AY189">
        <v>12.532766410000001</v>
      </c>
      <c r="AZ189" t="s">
        <v>62</v>
      </c>
      <c r="BA189">
        <v>1084</v>
      </c>
      <c r="BB189" t="s">
        <v>63</v>
      </c>
    </row>
    <row r="190" spans="1:54" x14ac:dyDescent="0.25">
      <c r="A190" s="1">
        <v>45200</v>
      </c>
      <c r="B190">
        <v>101193</v>
      </c>
      <c r="C190" t="s">
        <v>1240</v>
      </c>
      <c r="D190">
        <v>2700</v>
      </c>
      <c r="E190" t="s">
        <v>46559</v>
      </c>
      <c r="F190" t="s">
        <v>46661</v>
      </c>
      <c r="G190">
        <v>21590681</v>
      </c>
      <c r="H190">
        <v>1005260011</v>
      </c>
      <c r="I190" t="s">
        <v>44535</v>
      </c>
      <c r="J190" t="s">
        <v>1241</v>
      </c>
      <c r="K190" t="s">
        <v>1242</v>
      </c>
      <c r="L190" t="s">
        <v>1243</v>
      </c>
      <c r="M190">
        <v>2068</v>
      </c>
      <c r="N190">
        <v>18</v>
      </c>
      <c r="R190" s="1">
        <v>40962</v>
      </c>
      <c r="S190" t="s">
        <v>56</v>
      </c>
      <c r="T190">
        <v>101</v>
      </c>
      <c r="U190" t="s">
        <v>46544</v>
      </c>
      <c r="V190" s="1">
        <v>39234</v>
      </c>
      <c r="W190">
        <v>2</v>
      </c>
      <c r="X190" t="s">
        <v>57</v>
      </c>
      <c r="Y190">
        <v>8</v>
      </c>
      <c r="Z190" t="s">
        <v>44534</v>
      </c>
      <c r="AB190">
        <v>199608</v>
      </c>
      <c r="AC190">
        <v>127</v>
      </c>
      <c r="AD190" t="s">
        <v>1237</v>
      </c>
      <c r="AE190">
        <v>1052</v>
      </c>
      <c r="AF190" t="s">
        <v>1237</v>
      </c>
      <c r="AG190">
        <v>3</v>
      </c>
      <c r="AH190" t="s">
        <v>81</v>
      </c>
      <c r="AI190">
        <v>99</v>
      </c>
      <c r="AJ190" t="s">
        <v>54511</v>
      </c>
      <c r="AK190">
        <v>101</v>
      </c>
      <c r="AL190" t="s">
        <v>46544</v>
      </c>
      <c r="AQ190" t="s">
        <v>1244</v>
      </c>
      <c r="AR190" t="s">
        <v>1245</v>
      </c>
      <c r="AS190">
        <v>0</v>
      </c>
      <c r="AT190" t="s">
        <v>61</v>
      </c>
      <c r="AU190" t="s">
        <v>1246</v>
      </c>
      <c r="AZ190" t="s">
        <v>62</v>
      </c>
      <c r="BA190">
        <v>1084</v>
      </c>
      <c r="BB190" t="s">
        <v>63</v>
      </c>
    </row>
    <row r="191" spans="1:54" x14ac:dyDescent="0.25">
      <c r="A191" s="1">
        <v>45200</v>
      </c>
      <c r="B191">
        <v>101194</v>
      </c>
      <c r="C191" t="s">
        <v>1247</v>
      </c>
      <c r="D191">
        <v>1300</v>
      </c>
      <c r="E191" t="s">
        <v>46546</v>
      </c>
      <c r="F191" t="s">
        <v>46662</v>
      </c>
      <c r="G191">
        <v>81246319</v>
      </c>
      <c r="H191">
        <v>1002617023</v>
      </c>
      <c r="I191" t="s">
        <v>1248</v>
      </c>
      <c r="J191" t="s">
        <v>1249</v>
      </c>
      <c r="K191" t="s">
        <v>1250</v>
      </c>
      <c r="L191" t="s">
        <v>1251</v>
      </c>
      <c r="M191">
        <v>716</v>
      </c>
      <c r="N191">
        <v>12</v>
      </c>
      <c r="R191" s="1">
        <v>43587</v>
      </c>
      <c r="S191" t="s">
        <v>641</v>
      </c>
      <c r="T191">
        <v>101</v>
      </c>
      <c r="U191" t="s">
        <v>46544</v>
      </c>
      <c r="W191">
        <v>0</v>
      </c>
      <c r="X191" t="s">
        <v>1252</v>
      </c>
      <c r="Y191">
        <v>8</v>
      </c>
      <c r="Z191" t="s">
        <v>44534</v>
      </c>
      <c r="AB191">
        <v>199608</v>
      </c>
      <c r="AC191">
        <v>127</v>
      </c>
      <c r="AD191" t="s">
        <v>1237</v>
      </c>
      <c r="AE191">
        <v>1052</v>
      </c>
      <c r="AF191" t="s">
        <v>1237</v>
      </c>
      <c r="AG191">
        <v>2</v>
      </c>
      <c r="AH191" t="s">
        <v>44524</v>
      </c>
      <c r="AI191">
        <v>99</v>
      </c>
      <c r="AJ191" t="s">
        <v>54511</v>
      </c>
      <c r="AK191">
        <v>101</v>
      </c>
      <c r="AL191" t="s">
        <v>46544</v>
      </c>
      <c r="AQ191" t="s">
        <v>1253</v>
      </c>
      <c r="AR191" t="s">
        <v>1254</v>
      </c>
      <c r="AS191">
        <v>0</v>
      </c>
      <c r="AT191" t="s">
        <v>61</v>
      </c>
      <c r="AU191" t="s">
        <v>1255</v>
      </c>
      <c r="AX191">
        <v>55.682670960000003</v>
      </c>
      <c r="AY191">
        <v>12.58449618</v>
      </c>
      <c r="AZ191" t="s">
        <v>62</v>
      </c>
      <c r="BA191">
        <v>1084</v>
      </c>
      <c r="BB191" t="s">
        <v>63</v>
      </c>
    </row>
    <row r="192" spans="1:54" x14ac:dyDescent="0.25">
      <c r="A192" s="1">
        <v>45200</v>
      </c>
      <c r="B192">
        <v>101195</v>
      </c>
      <c r="C192" t="s">
        <v>1256</v>
      </c>
      <c r="D192">
        <v>2400</v>
      </c>
      <c r="E192" t="s">
        <v>46564</v>
      </c>
      <c r="F192" t="s">
        <v>1257</v>
      </c>
      <c r="G192">
        <v>64942212</v>
      </c>
      <c r="H192">
        <v>1003254878</v>
      </c>
      <c r="I192" t="s">
        <v>1258</v>
      </c>
      <c r="J192" t="s">
        <v>1259</v>
      </c>
      <c r="K192" t="s">
        <v>1260</v>
      </c>
      <c r="L192" t="s">
        <v>1261</v>
      </c>
      <c r="M192">
        <v>2756</v>
      </c>
      <c r="N192">
        <v>10</v>
      </c>
      <c r="R192" s="1">
        <v>43789</v>
      </c>
      <c r="S192" t="s">
        <v>56</v>
      </c>
      <c r="T192">
        <v>101</v>
      </c>
      <c r="U192" t="s">
        <v>46544</v>
      </c>
      <c r="W192">
        <v>2</v>
      </c>
      <c r="X192" t="s">
        <v>57</v>
      </c>
      <c r="Y192">
        <v>8</v>
      </c>
      <c r="Z192" t="s">
        <v>44534</v>
      </c>
      <c r="AB192">
        <v>199608</v>
      </c>
      <c r="AC192">
        <v>127</v>
      </c>
      <c r="AD192" t="s">
        <v>1237</v>
      </c>
      <c r="AE192">
        <v>1052</v>
      </c>
      <c r="AF192" t="s">
        <v>1237</v>
      </c>
      <c r="AG192">
        <v>2</v>
      </c>
      <c r="AH192" t="s">
        <v>44524</v>
      </c>
      <c r="AI192">
        <v>99</v>
      </c>
      <c r="AJ192" t="s">
        <v>54511</v>
      </c>
      <c r="AK192">
        <v>101</v>
      </c>
      <c r="AL192" t="s">
        <v>46544</v>
      </c>
      <c r="AQ192" t="s">
        <v>1262</v>
      </c>
      <c r="AR192" t="s">
        <v>1263</v>
      </c>
      <c r="AS192">
        <v>0</v>
      </c>
      <c r="AT192" t="s">
        <v>61</v>
      </c>
      <c r="AU192" t="s">
        <v>1226</v>
      </c>
      <c r="AX192">
        <v>55.700684039999999</v>
      </c>
      <c r="AY192">
        <v>12.53377096</v>
      </c>
      <c r="AZ192" t="s">
        <v>62</v>
      </c>
      <c r="BA192">
        <v>1084</v>
      </c>
      <c r="BB192" t="s">
        <v>63</v>
      </c>
    </row>
    <row r="193" spans="1:54" x14ac:dyDescent="0.25">
      <c r="A193" s="1">
        <v>45200</v>
      </c>
      <c r="B193">
        <v>101196</v>
      </c>
      <c r="C193" t="s">
        <v>1264</v>
      </c>
      <c r="D193">
        <v>2200</v>
      </c>
      <c r="E193" t="s">
        <v>46555</v>
      </c>
      <c r="F193" t="s">
        <v>1265</v>
      </c>
      <c r="G193">
        <v>49861613</v>
      </c>
      <c r="H193">
        <v>1003251053</v>
      </c>
      <c r="I193" t="s">
        <v>1266</v>
      </c>
      <c r="J193" t="s">
        <v>1267</v>
      </c>
      <c r="K193" t="s">
        <v>1268</v>
      </c>
      <c r="L193" t="s">
        <v>46663</v>
      </c>
      <c r="M193">
        <v>5192</v>
      </c>
      <c r="N193">
        <v>32</v>
      </c>
      <c r="P193">
        <v>2</v>
      </c>
      <c r="R193" s="1">
        <v>40960</v>
      </c>
      <c r="S193" t="s">
        <v>56</v>
      </c>
      <c r="T193">
        <v>101</v>
      </c>
      <c r="U193" t="s">
        <v>46544</v>
      </c>
      <c r="V193" s="1">
        <v>39508</v>
      </c>
      <c r="W193">
        <v>2</v>
      </c>
      <c r="X193" t="s">
        <v>57</v>
      </c>
      <c r="Y193">
        <v>8</v>
      </c>
      <c r="Z193" t="s">
        <v>44534</v>
      </c>
      <c r="AB193">
        <v>197108</v>
      </c>
      <c r="AC193">
        <v>127</v>
      </c>
      <c r="AD193" t="s">
        <v>1237</v>
      </c>
      <c r="AE193">
        <v>1052</v>
      </c>
      <c r="AF193" t="s">
        <v>1237</v>
      </c>
      <c r="AG193">
        <v>3</v>
      </c>
      <c r="AH193" t="s">
        <v>81</v>
      </c>
      <c r="AI193">
        <v>99</v>
      </c>
      <c r="AJ193" t="s">
        <v>54511</v>
      </c>
      <c r="AK193">
        <v>101</v>
      </c>
      <c r="AL193" t="s">
        <v>46544</v>
      </c>
      <c r="AQ193" t="s">
        <v>1269</v>
      </c>
      <c r="AR193" t="s">
        <v>1270</v>
      </c>
      <c r="AS193">
        <v>0</v>
      </c>
      <c r="AT193" t="s">
        <v>61</v>
      </c>
      <c r="AU193" t="s">
        <v>46612</v>
      </c>
      <c r="AZ193" t="s">
        <v>62</v>
      </c>
      <c r="BA193">
        <v>1084</v>
      </c>
      <c r="BB193" t="s">
        <v>63</v>
      </c>
    </row>
    <row r="194" spans="1:54" x14ac:dyDescent="0.25">
      <c r="A194" s="1">
        <v>45200</v>
      </c>
      <c r="B194">
        <v>101197</v>
      </c>
      <c r="C194" t="s">
        <v>1271</v>
      </c>
      <c r="D194">
        <v>1456</v>
      </c>
      <c r="E194" t="s">
        <v>46546</v>
      </c>
      <c r="F194" t="s">
        <v>1272</v>
      </c>
      <c r="I194" t="s">
        <v>1273</v>
      </c>
      <c r="J194" t="s">
        <v>1274</v>
      </c>
      <c r="K194" t="s">
        <v>1275</v>
      </c>
      <c r="L194" t="s">
        <v>1276</v>
      </c>
      <c r="M194">
        <v>8216</v>
      </c>
      <c r="N194">
        <v>7</v>
      </c>
      <c r="R194" s="1">
        <v>40960</v>
      </c>
      <c r="S194" t="s">
        <v>56</v>
      </c>
      <c r="T194">
        <v>101</v>
      </c>
      <c r="U194" t="s">
        <v>46544</v>
      </c>
      <c r="V194" s="1">
        <v>36192</v>
      </c>
      <c r="W194">
        <v>2</v>
      </c>
      <c r="X194" t="s">
        <v>57</v>
      </c>
      <c r="Y194">
        <v>8</v>
      </c>
      <c r="Z194" t="s">
        <v>44534</v>
      </c>
      <c r="AB194">
        <v>199608</v>
      </c>
      <c r="AC194">
        <v>127</v>
      </c>
      <c r="AD194" t="s">
        <v>1237</v>
      </c>
      <c r="AE194">
        <v>1052</v>
      </c>
      <c r="AF194" t="s">
        <v>1237</v>
      </c>
      <c r="AG194">
        <v>3</v>
      </c>
      <c r="AH194" t="s">
        <v>81</v>
      </c>
      <c r="AI194">
        <v>99</v>
      </c>
      <c r="AJ194" t="s">
        <v>54511</v>
      </c>
      <c r="AK194">
        <v>101</v>
      </c>
      <c r="AL194" t="s">
        <v>46544</v>
      </c>
      <c r="AS194">
        <v>0</v>
      </c>
      <c r="AT194" t="s">
        <v>61</v>
      </c>
      <c r="AU194" t="s">
        <v>1277</v>
      </c>
      <c r="AZ194" t="s">
        <v>62</v>
      </c>
      <c r="BA194">
        <v>1084</v>
      </c>
      <c r="BB194" t="s">
        <v>63</v>
      </c>
    </row>
    <row r="195" spans="1:54" x14ac:dyDescent="0.25">
      <c r="A195" s="1">
        <v>45200</v>
      </c>
      <c r="B195">
        <v>101198</v>
      </c>
      <c r="C195" t="s">
        <v>1278</v>
      </c>
      <c r="D195">
        <v>1665</v>
      </c>
      <c r="E195" t="s">
        <v>46543</v>
      </c>
      <c r="F195" t="s">
        <v>46664</v>
      </c>
      <c r="G195">
        <v>15596104</v>
      </c>
      <c r="H195">
        <v>1000948430</v>
      </c>
      <c r="I195" t="s">
        <v>1279</v>
      </c>
      <c r="J195" t="s">
        <v>1280</v>
      </c>
      <c r="K195" t="s">
        <v>1281</v>
      </c>
      <c r="L195" t="s">
        <v>1282</v>
      </c>
      <c r="M195">
        <v>7924</v>
      </c>
      <c r="N195">
        <v>16</v>
      </c>
      <c r="R195" s="1">
        <v>43789</v>
      </c>
      <c r="S195" t="s">
        <v>80</v>
      </c>
      <c r="T195">
        <v>101</v>
      </c>
      <c r="U195" t="s">
        <v>46544</v>
      </c>
      <c r="W195">
        <v>2</v>
      </c>
      <c r="X195" t="s">
        <v>57</v>
      </c>
      <c r="Y195">
        <v>8</v>
      </c>
      <c r="Z195" t="s">
        <v>44534</v>
      </c>
      <c r="AB195">
        <v>199201</v>
      </c>
      <c r="AC195">
        <v>127</v>
      </c>
      <c r="AD195" t="s">
        <v>1237</v>
      </c>
      <c r="AE195">
        <v>1052</v>
      </c>
      <c r="AF195" t="s">
        <v>1237</v>
      </c>
      <c r="AG195">
        <v>2</v>
      </c>
      <c r="AH195" t="s">
        <v>44524</v>
      </c>
      <c r="AI195">
        <v>99</v>
      </c>
      <c r="AJ195" t="s">
        <v>54511</v>
      </c>
      <c r="AK195">
        <v>101</v>
      </c>
      <c r="AL195" t="s">
        <v>46544</v>
      </c>
      <c r="AQ195" t="s">
        <v>1283</v>
      </c>
      <c r="AR195" t="s">
        <v>1284</v>
      </c>
      <c r="AS195">
        <v>0</v>
      </c>
      <c r="AT195" t="s">
        <v>61</v>
      </c>
      <c r="AU195" t="s">
        <v>1232</v>
      </c>
      <c r="AX195">
        <v>55.670289689999997</v>
      </c>
      <c r="AY195">
        <v>12.54845282</v>
      </c>
      <c r="AZ195" t="s">
        <v>62</v>
      </c>
      <c r="BA195">
        <v>1084</v>
      </c>
      <c r="BB195" t="s">
        <v>63</v>
      </c>
    </row>
    <row r="196" spans="1:54" x14ac:dyDescent="0.25">
      <c r="A196" s="1">
        <v>45200</v>
      </c>
      <c r="B196">
        <v>101199</v>
      </c>
      <c r="C196" t="s">
        <v>1285</v>
      </c>
      <c r="D196">
        <v>2100</v>
      </c>
      <c r="E196" t="s">
        <v>54516</v>
      </c>
      <c r="F196" t="s">
        <v>1286</v>
      </c>
      <c r="I196" t="s">
        <v>1287</v>
      </c>
      <c r="K196" t="s">
        <v>1288</v>
      </c>
      <c r="L196" t="s">
        <v>44536</v>
      </c>
      <c r="M196">
        <v>2092</v>
      </c>
      <c r="N196">
        <v>7</v>
      </c>
      <c r="R196" s="1">
        <v>40863</v>
      </c>
      <c r="S196" t="s">
        <v>56</v>
      </c>
      <c r="V196" s="1">
        <v>40543</v>
      </c>
      <c r="W196">
        <v>6</v>
      </c>
      <c r="X196" t="s">
        <v>1289</v>
      </c>
      <c r="Y196">
        <v>1</v>
      </c>
      <c r="Z196" t="s">
        <v>46545</v>
      </c>
      <c r="AB196">
        <v>200901</v>
      </c>
      <c r="AC196">
        <v>126</v>
      </c>
      <c r="AD196" t="s">
        <v>46616</v>
      </c>
      <c r="AE196">
        <v>1015</v>
      </c>
      <c r="AF196" t="s">
        <v>46616</v>
      </c>
      <c r="AG196">
        <v>3</v>
      </c>
      <c r="AH196" t="s">
        <v>81</v>
      </c>
      <c r="AI196">
        <v>99</v>
      </c>
      <c r="AJ196" t="s">
        <v>54511</v>
      </c>
      <c r="AK196">
        <v>101</v>
      </c>
      <c r="AL196" t="s">
        <v>46544</v>
      </c>
      <c r="AM196">
        <v>2</v>
      </c>
      <c r="AN196" t="s">
        <v>119</v>
      </c>
      <c r="AO196">
        <v>280288</v>
      </c>
      <c r="AQ196" t="s">
        <v>1290</v>
      </c>
      <c r="AR196" t="s">
        <v>1291</v>
      </c>
      <c r="AS196">
        <v>0</v>
      </c>
      <c r="AT196" t="s">
        <v>61</v>
      </c>
      <c r="AU196" t="s">
        <v>44537</v>
      </c>
      <c r="AX196">
        <v>55.704079689334399</v>
      </c>
      <c r="AY196">
        <v>12.582220419014799</v>
      </c>
      <c r="AZ196" t="s">
        <v>62</v>
      </c>
      <c r="BA196">
        <v>1084</v>
      </c>
      <c r="BB196" t="s">
        <v>63</v>
      </c>
    </row>
    <row r="197" spans="1:54" x14ac:dyDescent="0.25">
      <c r="A197" s="1">
        <v>45200</v>
      </c>
      <c r="B197">
        <v>101200</v>
      </c>
      <c r="D197">
        <v>2300</v>
      </c>
      <c r="E197" t="s">
        <v>46589</v>
      </c>
      <c r="F197" t="s">
        <v>52636</v>
      </c>
      <c r="G197">
        <v>64942212</v>
      </c>
      <c r="I197" t="s">
        <v>1292</v>
      </c>
      <c r="J197" t="s">
        <v>1293</v>
      </c>
      <c r="K197" t="s">
        <v>55</v>
      </c>
      <c r="L197" t="s">
        <v>1294</v>
      </c>
      <c r="M197">
        <v>3300</v>
      </c>
      <c r="N197">
        <v>37</v>
      </c>
      <c r="R197" s="1">
        <v>41052</v>
      </c>
      <c r="S197" t="s">
        <v>56</v>
      </c>
      <c r="T197">
        <v>101</v>
      </c>
      <c r="U197" t="s">
        <v>46544</v>
      </c>
      <c r="V197" s="1">
        <v>41030</v>
      </c>
      <c r="W197">
        <v>2</v>
      </c>
      <c r="X197" t="s">
        <v>57</v>
      </c>
      <c r="Y197">
        <v>1</v>
      </c>
      <c r="Z197" t="s">
        <v>46545</v>
      </c>
      <c r="AC197">
        <v>932</v>
      </c>
      <c r="AD197" t="s">
        <v>52637</v>
      </c>
      <c r="AE197">
        <v>2021</v>
      </c>
      <c r="AF197" t="s">
        <v>52637</v>
      </c>
      <c r="AG197">
        <v>3</v>
      </c>
      <c r="AH197" t="s">
        <v>81</v>
      </c>
      <c r="AI197">
        <v>10</v>
      </c>
      <c r="AJ197" t="s">
        <v>52638</v>
      </c>
      <c r="AK197">
        <v>101</v>
      </c>
      <c r="AL197" t="s">
        <v>46544</v>
      </c>
      <c r="AQ197" t="s">
        <v>1295</v>
      </c>
      <c r="AR197" t="s">
        <v>60</v>
      </c>
      <c r="AS197">
        <v>0</v>
      </c>
      <c r="AT197" t="s">
        <v>61</v>
      </c>
      <c r="AU197" t="s">
        <v>1296</v>
      </c>
      <c r="AZ197" t="s">
        <v>62</v>
      </c>
      <c r="BA197">
        <v>1084</v>
      </c>
      <c r="BB197" t="s">
        <v>63</v>
      </c>
    </row>
    <row r="198" spans="1:54" x14ac:dyDescent="0.25">
      <c r="A198" s="1">
        <v>45200</v>
      </c>
      <c r="B198">
        <v>101201</v>
      </c>
      <c r="C198" t="s">
        <v>1297</v>
      </c>
      <c r="D198">
        <v>2720</v>
      </c>
      <c r="E198" t="s">
        <v>46572</v>
      </c>
      <c r="F198" t="s">
        <v>52639</v>
      </c>
      <c r="G198">
        <v>64942212</v>
      </c>
      <c r="H198">
        <v>1018289101</v>
      </c>
      <c r="I198" t="s">
        <v>1298</v>
      </c>
      <c r="J198" t="s">
        <v>1299</v>
      </c>
      <c r="K198" t="s">
        <v>1300</v>
      </c>
      <c r="L198" t="s">
        <v>55724</v>
      </c>
      <c r="M198">
        <v>4320</v>
      </c>
      <c r="N198">
        <v>40</v>
      </c>
      <c r="R198" s="1">
        <v>43790</v>
      </c>
      <c r="S198" t="s">
        <v>56</v>
      </c>
      <c r="T198">
        <v>101</v>
      </c>
      <c r="U198" t="s">
        <v>46544</v>
      </c>
      <c r="W198">
        <v>2</v>
      </c>
      <c r="X198" t="s">
        <v>57</v>
      </c>
      <c r="Y198">
        <v>1</v>
      </c>
      <c r="Z198" t="s">
        <v>46545</v>
      </c>
      <c r="AB198">
        <v>199401</v>
      </c>
      <c r="AC198">
        <v>932</v>
      </c>
      <c r="AD198" t="s">
        <v>52637</v>
      </c>
      <c r="AE198">
        <v>2021</v>
      </c>
      <c r="AF198" t="s">
        <v>52637</v>
      </c>
      <c r="AG198">
        <v>1</v>
      </c>
      <c r="AH198" t="s">
        <v>44482</v>
      </c>
      <c r="AI198">
        <v>10</v>
      </c>
      <c r="AJ198" t="s">
        <v>52638</v>
      </c>
      <c r="AK198">
        <v>101</v>
      </c>
      <c r="AL198" t="s">
        <v>46544</v>
      </c>
      <c r="AQ198" t="s">
        <v>1301</v>
      </c>
      <c r="AS198">
        <v>0</v>
      </c>
      <c r="AT198" t="s">
        <v>61</v>
      </c>
      <c r="AU198" t="s">
        <v>55721</v>
      </c>
      <c r="AX198">
        <v>55.681919389999997</v>
      </c>
      <c r="AY198">
        <v>12.4874308</v>
      </c>
      <c r="AZ198" t="s">
        <v>62</v>
      </c>
      <c r="BA198">
        <v>1084</v>
      </c>
      <c r="BB198" t="s">
        <v>63</v>
      </c>
    </row>
    <row r="199" spans="1:54" x14ac:dyDescent="0.25">
      <c r="A199" s="1">
        <v>45200</v>
      </c>
      <c r="B199">
        <v>101202</v>
      </c>
      <c r="C199" t="s">
        <v>1302</v>
      </c>
      <c r="D199">
        <v>2500</v>
      </c>
      <c r="E199" t="s">
        <v>509</v>
      </c>
      <c r="F199" t="s">
        <v>46665</v>
      </c>
      <c r="G199">
        <v>64942212</v>
      </c>
      <c r="H199">
        <v>1003256602</v>
      </c>
      <c r="I199" t="s">
        <v>44538</v>
      </c>
      <c r="J199" t="s">
        <v>1303</v>
      </c>
      <c r="K199" t="s">
        <v>1304</v>
      </c>
      <c r="L199" t="s">
        <v>46666</v>
      </c>
      <c r="M199">
        <v>2100</v>
      </c>
      <c r="N199">
        <v>3</v>
      </c>
      <c r="R199" s="1">
        <v>43790</v>
      </c>
      <c r="S199" t="s">
        <v>56</v>
      </c>
      <c r="T199">
        <v>101</v>
      </c>
      <c r="U199" t="s">
        <v>46544</v>
      </c>
      <c r="W199">
        <v>2</v>
      </c>
      <c r="X199" t="s">
        <v>57</v>
      </c>
      <c r="Y199">
        <v>1</v>
      </c>
      <c r="Z199" t="s">
        <v>46545</v>
      </c>
      <c r="AB199">
        <v>199401</v>
      </c>
      <c r="AC199">
        <v>932</v>
      </c>
      <c r="AD199" t="s">
        <v>52637</v>
      </c>
      <c r="AE199">
        <v>2021</v>
      </c>
      <c r="AF199" t="s">
        <v>52637</v>
      </c>
      <c r="AG199">
        <v>2</v>
      </c>
      <c r="AH199" t="s">
        <v>44524</v>
      </c>
      <c r="AI199">
        <v>10</v>
      </c>
      <c r="AJ199" t="s">
        <v>52638</v>
      </c>
      <c r="AK199">
        <v>101</v>
      </c>
      <c r="AL199" t="s">
        <v>46544</v>
      </c>
      <c r="AQ199" t="s">
        <v>1305</v>
      </c>
      <c r="AS199">
        <v>0</v>
      </c>
      <c r="AT199" t="s">
        <v>61</v>
      </c>
      <c r="AU199" t="s">
        <v>46620</v>
      </c>
      <c r="AX199">
        <v>55.660536960000002</v>
      </c>
      <c r="AY199">
        <v>12.517218290000001</v>
      </c>
      <c r="AZ199" t="s">
        <v>62</v>
      </c>
      <c r="BA199">
        <v>1084</v>
      </c>
      <c r="BB199" t="s">
        <v>63</v>
      </c>
    </row>
    <row r="200" spans="1:54" x14ac:dyDescent="0.25">
      <c r="A200" s="1">
        <v>45200</v>
      </c>
      <c r="B200">
        <v>101203</v>
      </c>
      <c r="D200">
        <v>2100</v>
      </c>
      <c r="E200" t="s">
        <v>54516</v>
      </c>
      <c r="F200" t="s">
        <v>46667</v>
      </c>
      <c r="I200" t="s">
        <v>1306</v>
      </c>
      <c r="J200" t="s">
        <v>1307</v>
      </c>
      <c r="K200" t="s">
        <v>1308</v>
      </c>
      <c r="L200" t="s">
        <v>1309</v>
      </c>
      <c r="M200">
        <v>7156</v>
      </c>
      <c r="N200">
        <v>5</v>
      </c>
      <c r="R200" s="1">
        <v>41583</v>
      </c>
      <c r="S200" t="s">
        <v>56</v>
      </c>
      <c r="T200">
        <v>101</v>
      </c>
      <c r="U200" t="s">
        <v>46544</v>
      </c>
      <c r="V200" s="1">
        <v>41030</v>
      </c>
      <c r="W200">
        <v>2</v>
      </c>
      <c r="X200" t="s">
        <v>57</v>
      </c>
      <c r="Y200">
        <v>1</v>
      </c>
      <c r="Z200" t="s">
        <v>46545</v>
      </c>
      <c r="AB200">
        <v>199401</v>
      </c>
      <c r="AC200">
        <v>932</v>
      </c>
      <c r="AD200" t="s">
        <v>52637</v>
      </c>
      <c r="AE200">
        <v>2021</v>
      </c>
      <c r="AF200" t="s">
        <v>52637</v>
      </c>
      <c r="AG200">
        <v>3</v>
      </c>
      <c r="AH200" t="s">
        <v>81</v>
      </c>
      <c r="AI200">
        <v>10</v>
      </c>
      <c r="AJ200" t="s">
        <v>52638</v>
      </c>
      <c r="AK200">
        <v>101</v>
      </c>
      <c r="AL200" t="s">
        <v>46544</v>
      </c>
      <c r="AQ200" t="s">
        <v>1310</v>
      </c>
      <c r="AR200" t="s">
        <v>60</v>
      </c>
      <c r="AS200">
        <v>0</v>
      </c>
      <c r="AT200" t="s">
        <v>61</v>
      </c>
      <c r="AU200" t="s">
        <v>1311</v>
      </c>
      <c r="AX200">
        <v>55.708641550370203</v>
      </c>
      <c r="AY200">
        <v>12.5829624581557</v>
      </c>
      <c r="AZ200" t="s">
        <v>62</v>
      </c>
      <c r="BA200">
        <v>1084</v>
      </c>
      <c r="BB200" t="s">
        <v>63</v>
      </c>
    </row>
    <row r="201" spans="1:54" x14ac:dyDescent="0.25">
      <c r="A201" s="1">
        <v>45200</v>
      </c>
      <c r="B201">
        <v>101204</v>
      </c>
      <c r="D201">
        <v>2300</v>
      </c>
      <c r="E201" t="s">
        <v>46589</v>
      </c>
      <c r="F201" t="s">
        <v>1312</v>
      </c>
      <c r="G201">
        <v>64942212</v>
      </c>
      <c r="H201">
        <v>1009133972</v>
      </c>
      <c r="I201" t="s">
        <v>1313</v>
      </c>
      <c r="J201" t="s">
        <v>1314</v>
      </c>
      <c r="K201" t="s">
        <v>1315</v>
      </c>
      <c r="L201" t="s">
        <v>44539</v>
      </c>
      <c r="M201">
        <v>112</v>
      </c>
      <c r="N201">
        <v>49</v>
      </c>
      <c r="R201" s="1">
        <v>43790</v>
      </c>
      <c r="S201" t="s">
        <v>1316</v>
      </c>
      <c r="T201">
        <v>101</v>
      </c>
      <c r="U201" t="s">
        <v>46544</v>
      </c>
      <c r="W201">
        <v>2</v>
      </c>
      <c r="X201" t="s">
        <v>57</v>
      </c>
      <c r="Y201">
        <v>1</v>
      </c>
      <c r="Z201" t="s">
        <v>46545</v>
      </c>
      <c r="AB201">
        <v>199401</v>
      </c>
      <c r="AC201">
        <v>932</v>
      </c>
      <c r="AD201" t="s">
        <v>52637</v>
      </c>
      <c r="AE201">
        <v>2021</v>
      </c>
      <c r="AF201" t="s">
        <v>52637</v>
      </c>
      <c r="AG201">
        <v>2</v>
      </c>
      <c r="AH201" t="s">
        <v>44524</v>
      </c>
      <c r="AI201">
        <v>10</v>
      </c>
      <c r="AJ201" t="s">
        <v>52638</v>
      </c>
      <c r="AK201">
        <v>101</v>
      </c>
      <c r="AL201" t="s">
        <v>46544</v>
      </c>
      <c r="AQ201" t="s">
        <v>1317</v>
      </c>
      <c r="AS201">
        <v>0</v>
      </c>
      <c r="AT201" t="s">
        <v>61</v>
      </c>
      <c r="AU201" t="s">
        <v>44490</v>
      </c>
      <c r="AX201">
        <v>55.662498419999999</v>
      </c>
      <c r="AY201">
        <v>12.594381309999999</v>
      </c>
      <c r="AZ201" t="s">
        <v>62</v>
      </c>
      <c r="BA201">
        <v>1084</v>
      </c>
      <c r="BB201" t="s">
        <v>63</v>
      </c>
    </row>
    <row r="202" spans="1:54" x14ac:dyDescent="0.25">
      <c r="A202" s="1">
        <v>45200</v>
      </c>
      <c r="B202">
        <v>101205</v>
      </c>
      <c r="C202" t="s">
        <v>1318</v>
      </c>
      <c r="D202">
        <v>2200</v>
      </c>
      <c r="E202" t="s">
        <v>46555</v>
      </c>
      <c r="F202" t="s">
        <v>1319</v>
      </c>
      <c r="G202">
        <v>30891732</v>
      </c>
      <c r="I202" t="s">
        <v>1320</v>
      </c>
      <c r="J202" t="s">
        <v>1321</v>
      </c>
      <c r="K202" t="s">
        <v>1322</v>
      </c>
      <c r="L202" t="s">
        <v>1323</v>
      </c>
      <c r="M202">
        <v>7936</v>
      </c>
      <c r="N202">
        <v>5</v>
      </c>
      <c r="R202" s="1">
        <v>43852</v>
      </c>
      <c r="S202" t="s">
        <v>56</v>
      </c>
      <c r="T202">
        <v>101</v>
      </c>
      <c r="U202" t="s">
        <v>46544</v>
      </c>
      <c r="W202">
        <v>1</v>
      </c>
      <c r="X202" t="s">
        <v>760</v>
      </c>
      <c r="Y202">
        <v>4</v>
      </c>
      <c r="Z202" t="s">
        <v>1324</v>
      </c>
      <c r="AB202">
        <v>200406</v>
      </c>
      <c r="AC202">
        <v>934</v>
      </c>
      <c r="AD202" t="s">
        <v>1325</v>
      </c>
      <c r="AE202">
        <v>2023</v>
      </c>
      <c r="AF202" t="s">
        <v>1325</v>
      </c>
      <c r="AG202">
        <v>2</v>
      </c>
      <c r="AH202" t="s">
        <v>44524</v>
      </c>
      <c r="AI202">
        <v>7</v>
      </c>
      <c r="AJ202" t="s">
        <v>1326</v>
      </c>
      <c r="AK202">
        <v>101</v>
      </c>
      <c r="AL202" t="s">
        <v>46544</v>
      </c>
      <c r="AQ202" t="s">
        <v>1327</v>
      </c>
      <c r="AR202" t="s">
        <v>1328</v>
      </c>
      <c r="AS202">
        <v>0</v>
      </c>
      <c r="AT202" t="s">
        <v>61</v>
      </c>
      <c r="AU202" t="s">
        <v>1329</v>
      </c>
      <c r="AX202">
        <v>55.703212450000002</v>
      </c>
      <c r="AY202">
        <v>12.549405650000001</v>
      </c>
      <c r="AZ202" t="s">
        <v>62</v>
      </c>
      <c r="BA202">
        <v>1084</v>
      </c>
      <c r="BB202" t="s">
        <v>63</v>
      </c>
    </row>
    <row r="203" spans="1:54" x14ac:dyDescent="0.25">
      <c r="A203" s="1">
        <v>45200</v>
      </c>
      <c r="B203">
        <v>101206</v>
      </c>
      <c r="C203" t="s">
        <v>46668</v>
      </c>
      <c r="D203">
        <v>2200</v>
      </c>
      <c r="E203" t="s">
        <v>46555</v>
      </c>
      <c r="F203" t="s">
        <v>46668</v>
      </c>
      <c r="G203">
        <v>64942212</v>
      </c>
      <c r="H203">
        <v>1003251557</v>
      </c>
      <c r="I203" t="s">
        <v>1330</v>
      </c>
      <c r="J203" t="s">
        <v>1331</v>
      </c>
      <c r="K203" t="s">
        <v>1332</v>
      </c>
      <c r="L203" t="s">
        <v>1333</v>
      </c>
      <c r="M203">
        <v>3920</v>
      </c>
      <c r="N203">
        <v>30</v>
      </c>
      <c r="R203" s="1">
        <v>43822</v>
      </c>
      <c r="S203" t="s">
        <v>56</v>
      </c>
      <c r="T203">
        <v>101</v>
      </c>
      <c r="U203" t="s">
        <v>46544</v>
      </c>
      <c r="V203" s="1">
        <v>43830</v>
      </c>
      <c r="W203">
        <v>2</v>
      </c>
      <c r="X203" t="s">
        <v>57</v>
      </c>
      <c r="Y203">
        <v>1</v>
      </c>
      <c r="Z203" t="s">
        <v>46545</v>
      </c>
      <c r="AB203">
        <v>200409</v>
      </c>
      <c r="AC203">
        <v>933</v>
      </c>
      <c r="AD203" t="s">
        <v>1334</v>
      </c>
      <c r="AE203">
        <v>2024</v>
      </c>
      <c r="AF203" t="s">
        <v>1334</v>
      </c>
      <c r="AG203">
        <v>3</v>
      </c>
      <c r="AH203" t="s">
        <v>81</v>
      </c>
      <c r="AI203">
        <v>7</v>
      </c>
      <c r="AJ203" t="s">
        <v>1326</v>
      </c>
      <c r="AK203">
        <v>101</v>
      </c>
      <c r="AL203" t="s">
        <v>46544</v>
      </c>
      <c r="AQ203" t="s">
        <v>1335</v>
      </c>
      <c r="AR203" t="s">
        <v>1336</v>
      </c>
      <c r="AS203">
        <v>0</v>
      </c>
      <c r="AT203" t="s">
        <v>61</v>
      </c>
      <c r="AU203" t="s">
        <v>1337</v>
      </c>
      <c r="AX203">
        <v>55.686010930000002</v>
      </c>
      <c r="AY203">
        <v>12.55642173</v>
      </c>
      <c r="AZ203" t="s">
        <v>62</v>
      </c>
      <c r="BA203">
        <v>1084</v>
      </c>
      <c r="BB203" t="s">
        <v>63</v>
      </c>
    </row>
    <row r="204" spans="1:54" x14ac:dyDescent="0.25">
      <c r="A204" s="1">
        <v>45200</v>
      </c>
      <c r="B204">
        <v>101210</v>
      </c>
      <c r="C204" t="s">
        <v>1338</v>
      </c>
      <c r="D204">
        <v>1310</v>
      </c>
      <c r="E204" t="s">
        <v>46546</v>
      </c>
      <c r="F204" t="s">
        <v>46669</v>
      </c>
      <c r="G204">
        <v>64942212</v>
      </c>
      <c r="H204">
        <v>1003254568</v>
      </c>
      <c r="I204" t="s">
        <v>1339</v>
      </c>
      <c r="J204" t="s">
        <v>1340</v>
      </c>
      <c r="K204" t="s">
        <v>1341</v>
      </c>
      <c r="L204" t="s">
        <v>1342</v>
      </c>
      <c r="M204">
        <v>1916</v>
      </c>
      <c r="N204">
        <v>39</v>
      </c>
      <c r="P204">
        <v>4</v>
      </c>
      <c r="R204" s="1">
        <v>43006</v>
      </c>
      <c r="S204" t="s">
        <v>56</v>
      </c>
      <c r="T204">
        <v>101</v>
      </c>
      <c r="U204" t="s">
        <v>46544</v>
      </c>
      <c r="V204" s="1">
        <v>42979</v>
      </c>
      <c r="W204">
        <v>2</v>
      </c>
      <c r="X204" t="s">
        <v>57</v>
      </c>
      <c r="Y204">
        <v>1</v>
      </c>
      <c r="Z204" t="s">
        <v>46545</v>
      </c>
      <c r="AB204">
        <v>194210</v>
      </c>
      <c r="AC204">
        <v>941</v>
      </c>
      <c r="AD204" t="s">
        <v>1343</v>
      </c>
      <c r="AE204">
        <v>2031</v>
      </c>
      <c r="AF204" t="s">
        <v>1343</v>
      </c>
      <c r="AG204">
        <v>3</v>
      </c>
      <c r="AH204" t="s">
        <v>81</v>
      </c>
      <c r="AI204">
        <v>24</v>
      </c>
      <c r="AJ204" t="s">
        <v>1344</v>
      </c>
      <c r="AK204">
        <v>101</v>
      </c>
      <c r="AL204" t="s">
        <v>46544</v>
      </c>
      <c r="AQ204" t="s">
        <v>1345</v>
      </c>
      <c r="AR204" t="s">
        <v>1346</v>
      </c>
      <c r="AS204">
        <v>0</v>
      </c>
      <c r="AT204" t="s">
        <v>61</v>
      </c>
      <c r="AU204" t="s">
        <v>1347</v>
      </c>
      <c r="AX204">
        <v>55.6862621848598</v>
      </c>
      <c r="AY204">
        <v>12.5883777875143</v>
      </c>
      <c r="AZ204" t="s">
        <v>62</v>
      </c>
      <c r="BA204">
        <v>1084</v>
      </c>
      <c r="BB204" t="s">
        <v>63</v>
      </c>
    </row>
    <row r="205" spans="1:54" x14ac:dyDescent="0.25">
      <c r="A205" s="1">
        <v>45200</v>
      </c>
      <c r="B205">
        <v>101211</v>
      </c>
      <c r="C205" t="s">
        <v>1348</v>
      </c>
      <c r="D205">
        <v>2400</v>
      </c>
      <c r="E205" t="s">
        <v>46564</v>
      </c>
      <c r="F205" t="s">
        <v>46670</v>
      </c>
      <c r="G205">
        <v>64942212</v>
      </c>
      <c r="I205" t="s">
        <v>44540</v>
      </c>
      <c r="J205" t="s">
        <v>1349</v>
      </c>
      <c r="K205" t="s">
        <v>1350</v>
      </c>
      <c r="L205" t="s">
        <v>1351</v>
      </c>
      <c r="M205">
        <v>3060</v>
      </c>
      <c r="N205">
        <v>15</v>
      </c>
      <c r="R205" s="1">
        <v>43426</v>
      </c>
      <c r="S205" t="s">
        <v>56</v>
      </c>
      <c r="T205">
        <v>101</v>
      </c>
      <c r="U205" t="s">
        <v>46544</v>
      </c>
      <c r="V205" s="1">
        <v>43405</v>
      </c>
      <c r="W205">
        <v>2</v>
      </c>
      <c r="X205" t="s">
        <v>57</v>
      </c>
      <c r="Y205">
        <v>1</v>
      </c>
      <c r="Z205" t="s">
        <v>46545</v>
      </c>
      <c r="AB205">
        <v>194210</v>
      </c>
      <c r="AC205">
        <v>125</v>
      </c>
      <c r="AD205" t="s">
        <v>1344</v>
      </c>
      <c r="AE205">
        <v>1014</v>
      </c>
      <c r="AF205" t="s">
        <v>1352</v>
      </c>
      <c r="AG205">
        <v>3</v>
      </c>
      <c r="AH205" t="s">
        <v>81</v>
      </c>
      <c r="AI205">
        <v>24</v>
      </c>
      <c r="AJ205" t="s">
        <v>1344</v>
      </c>
      <c r="AK205">
        <v>101</v>
      </c>
      <c r="AL205" t="s">
        <v>46544</v>
      </c>
      <c r="AM205">
        <v>2</v>
      </c>
      <c r="AN205" t="s">
        <v>119</v>
      </c>
      <c r="AO205">
        <v>101217</v>
      </c>
      <c r="AQ205" t="s">
        <v>1353</v>
      </c>
      <c r="AR205" t="s">
        <v>1346</v>
      </c>
      <c r="AS205">
        <v>0</v>
      </c>
      <c r="AT205" t="s">
        <v>61</v>
      </c>
      <c r="AU205" t="s">
        <v>1354</v>
      </c>
      <c r="AZ205" t="s">
        <v>62</v>
      </c>
      <c r="BA205">
        <v>1084</v>
      </c>
      <c r="BB205" t="s">
        <v>63</v>
      </c>
    </row>
    <row r="206" spans="1:54" x14ac:dyDescent="0.25">
      <c r="A206" s="1">
        <v>45200</v>
      </c>
      <c r="B206">
        <v>101212</v>
      </c>
      <c r="C206" t="s">
        <v>1355</v>
      </c>
      <c r="D206">
        <v>1760</v>
      </c>
      <c r="E206" t="s">
        <v>46543</v>
      </c>
      <c r="F206" t="s">
        <v>46671</v>
      </c>
      <c r="G206">
        <v>64942212</v>
      </c>
      <c r="H206">
        <v>1017180874</v>
      </c>
      <c r="I206" t="s">
        <v>44540</v>
      </c>
      <c r="J206" t="s">
        <v>1356</v>
      </c>
      <c r="K206" t="s">
        <v>1357</v>
      </c>
      <c r="L206" t="s">
        <v>498</v>
      </c>
      <c r="M206">
        <v>5100</v>
      </c>
      <c r="N206">
        <v>35</v>
      </c>
      <c r="R206" s="1">
        <v>43511</v>
      </c>
      <c r="S206" t="s">
        <v>56</v>
      </c>
      <c r="T206">
        <v>101</v>
      </c>
      <c r="U206" t="s">
        <v>46544</v>
      </c>
      <c r="W206">
        <v>2</v>
      </c>
      <c r="X206" t="s">
        <v>57</v>
      </c>
      <c r="Y206">
        <v>1</v>
      </c>
      <c r="Z206" t="s">
        <v>46545</v>
      </c>
      <c r="AB206">
        <v>194210</v>
      </c>
      <c r="AC206">
        <v>125</v>
      </c>
      <c r="AD206" t="s">
        <v>1344</v>
      </c>
      <c r="AE206">
        <v>1014</v>
      </c>
      <c r="AF206" t="s">
        <v>1352</v>
      </c>
      <c r="AG206">
        <v>1</v>
      </c>
      <c r="AH206" t="s">
        <v>44482</v>
      </c>
      <c r="AI206">
        <v>24</v>
      </c>
      <c r="AJ206" t="s">
        <v>1344</v>
      </c>
      <c r="AK206">
        <v>101</v>
      </c>
      <c r="AL206" t="s">
        <v>46544</v>
      </c>
      <c r="AQ206" t="s">
        <v>1358</v>
      </c>
      <c r="AR206" t="s">
        <v>1346</v>
      </c>
      <c r="AS206">
        <v>0</v>
      </c>
      <c r="AT206" t="s">
        <v>61</v>
      </c>
      <c r="AU206" t="s">
        <v>501</v>
      </c>
      <c r="AX206">
        <v>55.666026209999998</v>
      </c>
      <c r="AY206">
        <v>12.540841540000001</v>
      </c>
      <c r="AZ206" t="s">
        <v>62</v>
      </c>
      <c r="BA206">
        <v>1084</v>
      </c>
      <c r="BB206" t="s">
        <v>63</v>
      </c>
    </row>
    <row r="207" spans="1:54" x14ac:dyDescent="0.25">
      <c r="A207" s="1">
        <v>45200</v>
      </c>
      <c r="B207">
        <v>101213</v>
      </c>
      <c r="C207" t="s">
        <v>46672</v>
      </c>
      <c r="D207">
        <v>2400</v>
      </c>
      <c r="E207" t="s">
        <v>46564</v>
      </c>
      <c r="F207" t="s">
        <v>46673</v>
      </c>
      <c r="G207">
        <v>64942212</v>
      </c>
      <c r="H207">
        <v>1003251016</v>
      </c>
      <c r="I207" t="s">
        <v>1359</v>
      </c>
      <c r="J207" t="s">
        <v>1360</v>
      </c>
      <c r="K207" t="s">
        <v>1361</v>
      </c>
      <c r="L207" t="s">
        <v>1362</v>
      </c>
      <c r="M207">
        <v>3060</v>
      </c>
      <c r="N207">
        <v>30</v>
      </c>
      <c r="R207" s="1">
        <v>44999</v>
      </c>
      <c r="S207" t="s">
        <v>56</v>
      </c>
      <c r="T207">
        <v>101</v>
      </c>
      <c r="U207" t="s">
        <v>46544</v>
      </c>
      <c r="W207">
        <v>2</v>
      </c>
      <c r="X207" t="s">
        <v>57</v>
      </c>
      <c r="Y207">
        <v>1</v>
      </c>
      <c r="Z207" t="s">
        <v>46545</v>
      </c>
      <c r="AB207">
        <v>194210</v>
      </c>
      <c r="AC207">
        <v>125</v>
      </c>
      <c r="AD207" t="s">
        <v>1344</v>
      </c>
      <c r="AE207">
        <v>1014</v>
      </c>
      <c r="AF207" t="s">
        <v>1352</v>
      </c>
      <c r="AG207">
        <v>1</v>
      </c>
      <c r="AH207" t="s">
        <v>44482</v>
      </c>
      <c r="AI207">
        <v>24</v>
      </c>
      <c r="AJ207" t="s">
        <v>1344</v>
      </c>
      <c r="AK207">
        <v>101</v>
      </c>
      <c r="AL207" t="s">
        <v>46544</v>
      </c>
      <c r="AQ207" t="s">
        <v>1363</v>
      </c>
      <c r="AR207" t="s">
        <v>1346</v>
      </c>
      <c r="AS207">
        <v>0</v>
      </c>
      <c r="AT207" t="s">
        <v>61</v>
      </c>
      <c r="AU207" t="s">
        <v>1354</v>
      </c>
      <c r="AX207">
        <v>55.7103599</v>
      </c>
      <c r="AY207">
        <v>12.53136787</v>
      </c>
      <c r="AZ207" t="s">
        <v>62</v>
      </c>
      <c r="BA207">
        <v>1084</v>
      </c>
      <c r="BB207" t="s">
        <v>63</v>
      </c>
    </row>
    <row r="208" spans="1:54" x14ac:dyDescent="0.25">
      <c r="A208" s="1">
        <v>45200</v>
      </c>
      <c r="B208">
        <v>101214</v>
      </c>
      <c r="C208" t="s">
        <v>46674</v>
      </c>
      <c r="D208">
        <v>2200</v>
      </c>
      <c r="E208" t="s">
        <v>46555</v>
      </c>
      <c r="F208" t="s">
        <v>46675</v>
      </c>
      <c r="G208">
        <v>64942212</v>
      </c>
      <c r="H208">
        <v>1003253445</v>
      </c>
      <c r="I208" t="s">
        <v>1359</v>
      </c>
      <c r="J208" t="s">
        <v>1364</v>
      </c>
      <c r="K208" t="s">
        <v>1365</v>
      </c>
      <c r="L208" t="s">
        <v>1366</v>
      </c>
      <c r="M208">
        <v>3564</v>
      </c>
      <c r="N208">
        <v>44</v>
      </c>
      <c r="R208" s="1">
        <v>45182</v>
      </c>
      <c r="S208" t="s">
        <v>1367</v>
      </c>
      <c r="T208">
        <v>101</v>
      </c>
      <c r="U208" t="s">
        <v>46544</v>
      </c>
      <c r="W208">
        <v>2</v>
      </c>
      <c r="X208" t="s">
        <v>57</v>
      </c>
      <c r="Y208">
        <v>1</v>
      </c>
      <c r="Z208" t="s">
        <v>46545</v>
      </c>
      <c r="AA208">
        <v>10</v>
      </c>
      <c r="AB208">
        <v>194210</v>
      </c>
      <c r="AC208">
        <v>125</v>
      </c>
      <c r="AD208" t="s">
        <v>1344</v>
      </c>
      <c r="AE208">
        <v>1014</v>
      </c>
      <c r="AF208" t="s">
        <v>1352</v>
      </c>
      <c r="AG208">
        <v>1</v>
      </c>
      <c r="AH208" t="s">
        <v>44482</v>
      </c>
      <c r="AI208">
        <v>21</v>
      </c>
      <c r="AJ208" t="s">
        <v>52613</v>
      </c>
      <c r="AK208">
        <v>101</v>
      </c>
      <c r="AL208" t="s">
        <v>46544</v>
      </c>
      <c r="AQ208" t="s">
        <v>1368</v>
      </c>
      <c r="AR208" t="s">
        <v>1369</v>
      </c>
      <c r="AS208">
        <v>0</v>
      </c>
      <c r="AT208" t="s">
        <v>61</v>
      </c>
      <c r="AU208" t="s">
        <v>1370</v>
      </c>
      <c r="AX208">
        <v>55.68654583</v>
      </c>
      <c r="AY208">
        <v>12.551302700000001</v>
      </c>
      <c r="AZ208" t="s">
        <v>62</v>
      </c>
      <c r="BA208">
        <v>1084</v>
      </c>
      <c r="BB208" t="s">
        <v>63</v>
      </c>
    </row>
    <row r="209" spans="1:54" x14ac:dyDescent="0.25">
      <c r="A209" s="1">
        <v>45200</v>
      </c>
      <c r="B209">
        <v>101215</v>
      </c>
      <c r="C209" t="s">
        <v>1371</v>
      </c>
      <c r="D209">
        <v>2400</v>
      </c>
      <c r="E209" t="s">
        <v>46564</v>
      </c>
      <c r="F209" t="s">
        <v>46676</v>
      </c>
      <c r="G209">
        <v>64942212</v>
      </c>
      <c r="H209">
        <v>1018673068</v>
      </c>
      <c r="I209" t="s">
        <v>1359</v>
      </c>
      <c r="J209" t="s">
        <v>1372</v>
      </c>
      <c r="K209" t="s">
        <v>1361</v>
      </c>
      <c r="L209" t="s">
        <v>1373</v>
      </c>
      <c r="M209">
        <v>3060</v>
      </c>
      <c r="N209" t="s">
        <v>1374</v>
      </c>
      <c r="R209" s="1">
        <v>44887</v>
      </c>
      <c r="S209" t="s">
        <v>56</v>
      </c>
      <c r="T209">
        <v>101</v>
      </c>
      <c r="U209" t="s">
        <v>46544</v>
      </c>
      <c r="V209" s="1">
        <v>44887</v>
      </c>
      <c r="W209">
        <v>2</v>
      </c>
      <c r="X209" t="s">
        <v>57</v>
      </c>
      <c r="Y209">
        <v>1</v>
      </c>
      <c r="Z209" t="s">
        <v>46545</v>
      </c>
      <c r="AB209">
        <v>194210</v>
      </c>
      <c r="AC209">
        <v>125</v>
      </c>
      <c r="AD209" t="s">
        <v>1344</v>
      </c>
      <c r="AE209">
        <v>1014</v>
      </c>
      <c r="AF209" t="s">
        <v>1352</v>
      </c>
      <c r="AG209">
        <v>3</v>
      </c>
      <c r="AH209" t="s">
        <v>81</v>
      </c>
      <c r="AI209">
        <v>24</v>
      </c>
      <c r="AJ209" t="s">
        <v>1344</v>
      </c>
      <c r="AK209">
        <v>101</v>
      </c>
      <c r="AL209" t="s">
        <v>46544</v>
      </c>
      <c r="AQ209" t="s">
        <v>1375</v>
      </c>
      <c r="AR209" t="s">
        <v>1376</v>
      </c>
      <c r="AS209">
        <v>0</v>
      </c>
      <c r="AT209" t="s">
        <v>61</v>
      </c>
      <c r="AU209" t="s">
        <v>1354</v>
      </c>
      <c r="AZ209" t="s">
        <v>62</v>
      </c>
      <c r="BA209">
        <v>1084</v>
      </c>
      <c r="BB209" t="s">
        <v>63</v>
      </c>
    </row>
    <row r="210" spans="1:54" x14ac:dyDescent="0.25">
      <c r="A210" s="1">
        <v>45200</v>
      </c>
      <c r="B210">
        <v>101216</v>
      </c>
      <c r="C210" t="s">
        <v>1377</v>
      </c>
      <c r="D210">
        <v>2100</v>
      </c>
      <c r="E210" t="s">
        <v>54516</v>
      </c>
      <c r="F210" t="s">
        <v>1377</v>
      </c>
      <c r="G210">
        <v>64942212</v>
      </c>
      <c r="H210">
        <v>1003253792</v>
      </c>
      <c r="I210" t="s">
        <v>1378</v>
      </c>
      <c r="J210" t="s">
        <v>1379</v>
      </c>
      <c r="K210" t="s">
        <v>1380</v>
      </c>
      <c r="L210" t="s">
        <v>44541</v>
      </c>
      <c r="M210">
        <v>5952</v>
      </c>
      <c r="N210">
        <v>35</v>
      </c>
      <c r="R210" s="1">
        <v>43006</v>
      </c>
      <c r="S210" t="s">
        <v>56</v>
      </c>
      <c r="T210">
        <v>101</v>
      </c>
      <c r="U210" t="s">
        <v>46544</v>
      </c>
      <c r="V210" s="1">
        <v>42948</v>
      </c>
      <c r="W210">
        <v>2</v>
      </c>
      <c r="X210" t="s">
        <v>57</v>
      </c>
      <c r="Y210">
        <v>1</v>
      </c>
      <c r="Z210" t="s">
        <v>46545</v>
      </c>
      <c r="AA210">
        <v>9</v>
      </c>
      <c r="AB210">
        <v>194210</v>
      </c>
      <c r="AC210">
        <v>126</v>
      </c>
      <c r="AD210" t="s">
        <v>46616</v>
      </c>
      <c r="AE210">
        <v>1015</v>
      </c>
      <c r="AF210" t="s">
        <v>46616</v>
      </c>
      <c r="AG210">
        <v>3</v>
      </c>
      <c r="AH210" t="s">
        <v>81</v>
      </c>
      <c r="AI210">
        <v>24</v>
      </c>
      <c r="AJ210" t="s">
        <v>1344</v>
      </c>
      <c r="AK210">
        <v>101</v>
      </c>
      <c r="AL210" t="s">
        <v>46544</v>
      </c>
      <c r="AQ210" t="s">
        <v>1381</v>
      </c>
      <c r="AR210" t="s">
        <v>1382</v>
      </c>
      <c r="AS210">
        <v>0</v>
      </c>
      <c r="AT210" t="s">
        <v>61</v>
      </c>
      <c r="AU210" t="s">
        <v>44542</v>
      </c>
      <c r="AX210">
        <v>55.702027108040603</v>
      </c>
      <c r="AY210">
        <v>12.5857359146557</v>
      </c>
      <c r="AZ210" t="s">
        <v>62</v>
      </c>
      <c r="BA210">
        <v>1084</v>
      </c>
      <c r="BB210" t="s">
        <v>63</v>
      </c>
    </row>
    <row r="211" spans="1:54" x14ac:dyDescent="0.25">
      <c r="A211" s="1">
        <v>45200</v>
      </c>
      <c r="B211">
        <v>101217</v>
      </c>
      <c r="C211" t="s">
        <v>1383</v>
      </c>
      <c r="D211">
        <v>1303</v>
      </c>
      <c r="E211" t="s">
        <v>46546</v>
      </c>
      <c r="F211" t="s">
        <v>46677</v>
      </c>
      <c r="G211">
        <v>64942212</v>
      </c>
      <c r="H211">
        <v>1017184640</v>
      </c>
      <c r="I211" t="s">
        <v>1359</v>
      </c>
      <c r="J211" t="s">
        <v>1384</v>
      </c>
      <c r="K211" t="s">
        <v>1385</v>
      </c>
      <c r="L211" t="s">
        <v>1386</v>
      </c>
      <c r="M211">
        <v>2900</v>
      </c>
      <c r="N211">
        <v>4</v>
      </c>
      <c r="R211" s="1">
        <v>43511</v>
      </c>
      <c r="S211" t="s">
        <v>56</v>
      </c>
      <c r="T211">
        <v>101</v>
      </c>
      <c r="U211" t="s">
        <v>46544</v>
      </c>
      <c r="W211">
        <v>2</v>
      </c>
      <c r="X211" t="s">
        <v>57</v>
      </c>
      <c r="Y211">
        <v>1</v>
      </c>
      <c r="Z211" t="s">
        <v>46545</v>
      </c>
      <c r="AB211">
        <v>194210</v>
      </c>
      <c r="AC211">
        <v>125</v>
      </c>
      <c r="AD211" t="s">
        <v>1344</v>
      </c>
      <c r="AE211">
        <v>1014</v>
      </c>
      <c r="AF211" t="s">
        <v>1352</v>
      </c>
      <c r="AG211">
        <v>1</v>
      </c>
      <c r="AH211" t="s">
        <v>44482</v>
      </c>
      <c r="AI211">
        <v>24</v>
      </c>
      <c r="AJ211" t="s">
        <v>1344</v>
      </c>
      <c r="AK211">
        <v>101</v>
      </c>
      <c r="AL211" t="s">
        <v>46544</v>
      </c>
      <c r="AQ211" t="s">
        <v>1387</v>
      </c>
      <c r="AR211" t="s">
        <v>1346</v>
      </c>
      <c r="AS211">
        <v>0</v>
      </c>
      <c r="AT211" t="s">
        <v>61</v>
      </c>
      <c r="AU211" t="s">
        <v>1388</v>
      </c>
      <c r="AX211">
        <v>55.686106170000002</v>
      </c>
      <c r="AY211">
        <v>12.58826056</v>
      </c>
      <c r="AZ211" t="s">
        <v>62</v>
      </c>
      <c r="BA211">
        <v>1084</v>
      </c>
      <c r="BB211" t="s">
        <v>63</v>
      </c>
    </row>
    <row r="212" spans="1:54" x14ac:dyDescent="0.25">
      <c r="A212" s="1">
        <v>45200</v>
      </c>
      <c r="B212">
        <v>101218</v>
      </c>
      <c r="C212" t="s">
        <v>1389</v>
      </c>
      <c r="D212">
        <v>2400</v>
      </c>
      <c r="E212" t="s">
        <v>46564</v>
      </c>
      <c r="F212" t="s">
        <v>52640</v>
      </c>
      <c r="G212">
        <v>64942212</v>
      </c>
      <c r="H212">
        <v>1018673068</v>
      </c>
      <c r="I212" t="s">
        <v>1359</v>
      </c>
      <c r="J212" t="s">
        <v>1364</v>
      </c>
      <c r="K212" t="s">
        <v>1390</v>
      </c>
      <c r="L212" t="s">
        <v>1362</v>
      </c>
      <c r="M212">
        <v>3060</v>
      </c>
      <c r="N212">
        <v>30</v>
      </c>
      <c r="R212" s="1">
        <v>44880</v>
      </c>
      <c r="S212" t="s">
        <v>56</v>
      </c>
      <c r="T212">
        <v>101</v>
      </c>
      <c r="U212" t="s">
        <v>46544</v>
      </c>
      <c r="W212">
        <v>2</v>
      </c>
      <c r="X212" t="s">
        <v>57</v>
      </c>
      <c r="Y212">
        <v>1</v>
      </c>
      <c r="Z212" t="s">
        <v>46545</v>
      </c>
      <c r="AA212">
        <v>10</v>
      </c>
      <c r="AB212">
        <v>199404</v>
      </c>
      <c r="AC212">
        <v>125</v>
      </c>
      <c r="AD212" t="s">
        <v>1344</v>
      </c>
      <c r="AE212">
        <v>1014</v>
      </c>
      <c r="AF212" t="s">
        <v>1352</v>
      </c>
      <c r="AG212">
        <v>1</v>
      </c>
      <c r="AH212" t="s">
        <v>44482</v>
      </c>
      <c r="AI212">
        <v>24</v>
      </c>
      <c r="AJ212" t="s">
        <v>1344</v>
      </c>
      <c r="AK212">
        <v>101</v>
      </c>
      <c r="AL212" t="s">
        <v>46544</v>
      </c>
      <c r="AQ212" t="s">
        <v>1391</v>
      </c>
      <c r="AR212" t="s">
        <v>1392</v>
      </c>
      <c r="AS212">
        <v>0</v>
      </c>
      <c r="AT212" t="s">
        <v>61</v>
      </c>
      <c r="AU212" t="s">
        <v>1354</v>
      </c>
      <c r="AX212">
        <v>55.7103599</v>
      </c>
      <c r="AY212">
        <v>12.53136787</v>
      </c>
      <c r="AZ212" t="s">
        <v>62</v>
      </c>
      <c r="BA212">
        <v>1084</v>
      </c>
      <c r="BB212" t="s">
        <v>63</v>
      </c>
    </row>
    <row r="213" spans="1:54" x14ac:dyDescent="0.25">
      <c r="A213" s="1">
        <v>45200</v>
      </c>
      <c r="B213">
        <v>101219</v>
      </c>
      <c r="C213" t="s">
        <v>54539</v>
      </c>
      <c r="D213">
        <v>2100</v>
      </c>
      <c r="E213" t="s">
        <v>54516</v>
      </c>
      <c r="F213" t="s">
        <v>54540</v>
      </c>
      <c r="G213">
        <v>64942212</v>
      </c>
      <c r="H213">
        <v>1003251090</v>
      </c>
      <c r="I213" t="s">
        <v>1393</v>
      </c>
      <c r="J213" t="s">
        <v>1394</v>
      </c>
      <c r="K213" t="s">
        <v>1395</v>
      </c>
      <c r="L213" t="s">
        <v>1396</v>
      </c>
      <c r="M213">
        <v>5716</v>
      </c>
      <c r="N213">
        <v>38</v>
      </c>
      <c r="Q213" t="s">
        <v>1397</v>
      </c>
      <c r="R213" s="1">
        <v>40792</v>
      </c>
      <c r="S213" t="s">
        <v>56</v>
      </c>
      <c r="T213">
        <v>101</v>
      </c>
      <c r="U213" t="s">
        <v>46544</v>
      </c>
      <c r="V213" s="1">
        <v>37257</v>
      </c>
      <c r="W213">
        <v>2</v>
      </c>
      <c r="X213" t="s">
        <v>57</v>
      </c>
      <c r="Y213">
        <v>1</v>
      </c>
      <c r="Z213" t="s">
        <v>46545</v>
      </c>
      <c r="AB213">
        <v>199808</v>
      </c>
      <c r="AC213">
        <v>125</v>
      </c>
      <c r="AD213" t="s">
        <v>1344</v>
      </c>
      <c r="AE213">
        <v>1014</v>
      </c>
      <c r="AF213" t="s">
        <v>1352</v>
      </c>
      <c r="AG213">
        <v>3</v>
      </c>
      <c r="AH213" t="s">
        <v>81</v>
      </c>
      <c r="AI213">
        <v>24</v>
      </c>
      <c r="AJ213" t="s">
        <v>1344</v>
      </c>
      <c r="AK213">
        <v>101</v>
      </c>
      <c r="AL213" t="s">
        <v>46544</v>
      </c>
      <c r="AM213">
        <v>2</v>
      </c>
      <c r="AN213" t="s">
        <v>119</v>
      </c>
      <c r="AO213">
        <v>101210</v>
      </c>
      <c r="AQ213" t="s">
        <v>1398</v>
      </c>
      <c r="AS213">
        <v>0</v>
      </c>
      <c r="AT213" t="s">
        <v>61</v>
      </c>
      <c r="AU213" t="s">
        <v>316</v>
      </c>
      <c r="AX213">
        <v>55.7057827485052</v>
      </c>
      <c r="AY213">
        <v>12.5807941283846</v>
      </c>
      <c r="AZ213" t="s">
        <v>62</v>
      </c>
      <c r="BA213">
        <v>1084</v>
      </c>
      <c r="BB213" t="s">
        <v>63</v>
      </c>
    </row>
    <row r="214" spans="1:54" x14ac:dyDescent="0.25">
      <c r="A214" s="1">
        <v>45200</v>
      </c>
      <c r="B214">
        <v>101247</v>
      </c>
      <c r="C214" t="s">
        <v>44543</v>
      </c>
      <c r="D214">
        <v>2400</v>
      </c>
      <c r="E214" t="s">
        <v>46564</v>
      </c>
      <c r="F214" t="s">
        <v>44544</v>
      </c>
      <c r="G214">
        <v>29556377</v>
      </c>
      <c r="H214">
        <v>1003253160</v>
      </c>
      <c r="I214" t="s">
        <v>1399</v>
      </c>
      <c r="J214" t="s">
        <v>1400</v>
      </c>
      <c r="K214" t="s">
        <v>1401</v>
      </c>
      <c r="L214" t="s">
        <v>44545</v>
      </c>
      <c r="M214">
        <v>1443</v>
      </c>
      <c r="N214">
        <v>5</v>
      </c>
      <c r="R214" s="1">
        <v>43790</v>
      </c>
      <c r="S214" t="s">
        <v>56</v>
      </c>
      <c r="W214">
        <v>4</v>
      </c>
      <c r="X214" t="s">
        <v>725</v>
      </c>
      <c r="Y214">
        <v>1</v>
      </c>
      <c r="Z214" t="s">
        <v>46545</v>
      </c>
      <c r="AB214">
        <v>197808</v>
      </c>
      <c r="AC214">
        <v>131</v>
      </c>
      <c r="AD214" t="s">
        <v>752</v>
      </c>
      <c r="AE214">
        <v>1061</v>
      </c>
      <c r="AF214" t="s">
        <v>752</v>
      </c>
      <c r="AG214">
        <v>1</v>
      </c>
      <c r="AH214" t="s">
        <v>44482</v>
      </c>
      <c r="AI214">
        <v>30</v>
      </c>
      <c r="AJ214" t="s">
        <v>1402</v>
      </c>
      <c r="AK214">
        <v>101</v>
      </c>
      <c r="AL214" t="s">
        <v>46544</v>
      </c>
      <c r="AQ214" t="s">
        <v>1403</v>
      </c>
      <c r="AR214" t="s">
        <v>1404</v>
      </c>
      <c r="AS214">
        <v>0</v>
      </c>
      <c r="AT214" t="s">
        <v>61</v>
      </c>
      <c r="AU214" t="s">
        <v>44546</v>
      </c>
      <c r="AX214">
        <v>55.709608920000001</v>
      </c>
      <c r="AY214">
        <v>12.513389439999999</v>
      </c>
      <c r="AZ214" t="s">
        <v>62</v>
      </c>
      <c r="BA214">
        <v>1084</v>
      </c>
      <c r="BB214" t="s">
        <v>63</v>
      </c>
    </row>
    <row r="215" spans="1:54" x14ac:dyDescent="0.25">
      <c r="A215" s="1">
        <v>45200</v>
      </c>
      <c r="B215">
        <v>101248</v>
      </c>
      <c r="C215" t="s">
        <v>1405</v>
      </c>
      <c r="D215">
        <v>1653</v>
      </c>
      <c r="E215" t="s">
        <v>46543</v>
      </c>
      <c r="F215" t="s">
        <v>1406</v>
      </c>
      <c r="G215">
        <v>64942212</v>
      </c>
      <c r="H215">
        <v>1003252991</v>
      </c>
      <c r="I215" t="s">
        <v>46678</v>
      </c>
      <c r="J215" t="s">
        <v>1407</v>
      </c>
      <c r="K215" t="s">
        <v>1408</v>
      </c>
      <c r="L215" t="s">
        <v>1409</v>
      </c>
      <c r="M215">
        <v>2772</v>
      </c>
      <c r="N215">
        <v>6</v>
      </c>
      <c r="R215" s="1">
        <v>40162</v>
      </c>
      <c r="S215" t="s">
        <v>80</v>
      </c>
      <c r="T215">
        <v>101</v>
      </c>
      <c r="U215" t="s">
        <v>46544</v>
      </c>
      <c r="V215" s="1">
        <v>39022</v>
      </c>
      <c r="W215">
        <v>2</v>
      </c>
      <c r="X215" t="s">
        <v>57</v>
      </c>
      <c r="Y215">
        <v>1</v>
      </c>
      <c r="Z215" t="s">
        <v>46545</v>
      </c>
      <c r="AB215">
        <v>197808</v>
      </c>
      <c r="AC215">
        <v>137</v>
      </c>
      <c r="AD215" t="s">
        <v>1410</v>
      </c>
      <c r="AE215">
        <v>1053</v>
      </c>
      <c r="AF215" t="s">
        <v>1410</v>
      </c>
      <c r="AG215">
        <v>3</v>
      </c>
      <c r="AH215" t="s">
        <v>81</v>
      </c>
      <c r="AI215">
        <v>30</v>
      </c>
      <c r="AJ215" t="s">
        <v>1402</v>
      </c>
      <c r="AK215">
        <v>101</v>
      </c>
      <c r="AL215" t="s">
        <v>46544</v>
      </c>
      <c r="AM215">
        <v>2</v>
      </c>
      <c r="AN215" t="s">
        <v>119</v>
      </c>
      <c r="AO215">
        <v>101253</v>
      </c>
      <c r="AP215">
        <v>101253</v>
      </c>
      <c r="AQ215" t="s">
        <v>1411</v>
      </c>
      <c r="AR215" t="s">
        <v>1412</v>
      </c>
      <c r="AS215">
        <v>2</v>
      </c>
      <c r="AT215" t="s">
        <v>1413</v>
      </c>
      <c r="AU215" t="s">
        <v>1414</v>
      </c>
      <c r="AZ215" t="s">
        <v>62</v>
      </c>
      <c r="BA215">
        <v>1084</v>
      </c>
      <c r="BB215" t="s">
        <v>63</v>
      </c>
    </row>
    <row r="216" spans="1:54" x14ac:dyDescent="0.25">
      <c r="A216" s="1">
        <v>45200</v>
      </c>
      <c r="B216">
        <v>101249</v>
      </c>
      <c r="C216" t="s">
        <v>1415</v>
      </c>
      <c r="D216">
        <v>1125</v>
      </c>
      <c r="E216" t="s">
        <v>46546</v>
      </c>
      <c r="F216" t="s">
        <v>1416</v>
      </c>
      <c r="I216" t="s">
        <v>46679</v>
      </c>
      <c r="K216" t="s">
        <v>1417</v>
      </c>
      <c r="L216" t="s">
        <v>1418</v>
      </c>
      <c r="M216">
        <v>7100</v>
      </c>
      <c r="N216">
        <v>4</v>
      </c>
      <c r="R216" s="1">
        <v>40162</v>
      </c>
      <c r="S216" t="s">
        <v>80</v>
      </c>
      <c r="T216">
        <v>101</v>
      </c>
      <c r="U216" t="s">
        <v>46544</v>
      </c>
      <c r="V216" s="1">
        <v>34182</v>
      </c>
      <c r="W216">
        <v>2</v>
      </c>
      <c r="X216" t="s">
        <v>57</v>
      </c>
      <c r="Y216">
        <v>1</v>
      </c>
      <c r="Z216" t="s">
        <v>46545</v>
      </c>
      <c r="AB216">
        <v>197911</v>
      </c>
      <c r="AC216">
        <v>137</v>
      </c>
      <c r="AD216" t="s">
        <v>1410</v>
      </c>
      <c r="AE216">
        <v>1053</v>
      </c>
      <c r="AF216" t="s">
        <v>1410</v>
      </c>
      <c r="AG216">
        <v>3</v>
      </c>
      <c r="AH216" t="s">
        <v>81</v>
      </c>
      <c r="AI216">
        <v>30</v>
      </c>
      <c r="AJ216" t="s">
        <v>1402</v>
      </c>
      <c r="AK216">
        <v>101</v>
      </c>
      <c r="AL216" t="s">
        <v>46544</v>
      </c>
      <c r="AS216">
        <v>0</v>
      </c>
      <c r="AT216" t="s">
        <v>61</v>
      </c>
      <c r="AU216" t="s">
        <v>1419</v>
      </c>
      <c r="AX216">
        <v>55.682544321833603</v>
      </c>
      <c r="AY216">
        <v>12.576245708816501</v>
      </c>
      <c r="AZ216" t="s">
        <v>62</v>
      </c>
      <c r="BA216">
        <v>1084</v>
      </c>
      <c r="BB216" t="s">
        <v>63</v>
      </c>
    </row>
    <row r="217" spans="1:54" x14ac:dyDescent="0.25">
      <c r="A217" s="1">
        <v>45200</v>
      </c>
      <c r="B217">
        <v>101250</v>
      </c>
      <c r="C217" t="s">
        <v>1420</v>
      </c>
      <c r="D217">
        <v>1656</v>
      </c>
      <c r="E217" t="s">
        <v>46543</v>
      </c>
      <c r="F217" t="s">
        <v>1421</v>
      </c>
      <c r="G217">
        <v>64942212</v>
      </c>
      <c r="H217">
        <v>1003254544</v>
      </c>
      <c r="I217" t="s">
        <v>46678</v>
      </c>
      <c r="J217" t="s">
        <v>1422</v>
      </c>
      <c r="K217" t="s">
        <v>1408</v>
      </c>
      <c r="L217" t="s">
        <v>44495</v>
      </c>
      <c r="M217">
        <v>2136</v>
      </c>
      <c r="N217">
        <v>22</v>
      </c>
      <c r="R217" s="1">
        <v>40162</v>
      </c>
      <c r="S217" t="s">
        <v>80</v>
      </c>
      <c r="T217">
        <v>101</v>
      </c>
      <c r="U217" t="s">
        <v>46544</v>
      </c>
      <c r="V217" s="1">
        <v>39022</v>
      </c>
      <c r="W217">
        <v>2</v>
      </c>
      <c r="X217" t="s">
        <v>57</v>
      </c>
      <c r="Y217">
        <v>1</v>
      </c>
      <c r="Z217" t="s">
        <v>46545</v>
      </c>
      <c r="AB217">
        <v>198302</v>
      </c>
      <c r="AC217">
        <v>137</v>
      </c>
      <c r="AD217" t="s">
        <v>1410</v>
      </c>
      <c r="AE217">
        <v>1053</v>
      </c>
      <c r="AF217" t="s">
        <v>1410</v>
      </c>
      <c r="AG217">
        <v>3</v>
      </c>
      <c r="AH217" t="s">
        <v>81</v>
      </c>
      <c r="AI217">
        <v>30</v>
      </c>
      <c r="AJ217" t="s">
        <v>1402</v>
      </c>
      <c r="AK217">
        <v>101</v>
      </c>
      <c r="AL217" t="s">
        <v>46544</v>
      </c>
      <c r="AM217">
        <v>2</v>
      </c>
      <c r="AN217" t="s">
        <v>119</v>
      </c>
      <c r="AO217">
        <v>101253</v>
      </c>
      <c r="AP217">
        <v>101253</v>
      </c>
      <c r="AQ217" t="s">
        <v>1423</v>
      </c>
      <c r="AR217" t="s">
        <v>1412</v>
      </c>
      <c r="AS217">
        <v>2</v>
      </c>
      <c r="AT217" t="s">
        <v>1413</v>
      </c>
      <c r="AU217" t="s">
        <v>44496</v>
      </c>
      <c r="AX217">
        <v>55.6701418551296</v>
      </c>
      <c r="AY217">
        <v>12.5575480218496</v>
      </c>
      <c r="AZ217" t="s">
        <v>62</v>
      </c>
      <c r="BA217">
        <v>1084</v>
      </c>
      <c r="BB217" t="s">
        <v>63</v>
      </c>
    </row>
    <row r="218" spans="1:54" x14ac:dyDescent="0.25">
      <c r="A218" s="1">
        <v>45200</v>
      </c>
      <c r="B218">
        <v>101251</v>
      </c>
      <c r="C218" t="s">
        <v>1424</v>
      </c>
      <c r="D218">
        <v>2300</v>
      </c>
      <c r="E218" t="s">
        <v>46589</v>
      </c>
      <c r="F218" t="s">
        <v>46680</v>
      </c>
      <c r="I218" t="s">
        <v>1425</v>
      </c>
      <c r="K218" t="s">
        <v>1426</v>
      </c>
      <c r="L218" t="s">
        <v>1427</v>
      </c>
      <c r="M218">
        <v>2428</v>
      </c>
      <c r="N218">
        <v>2</v>
      </c>
      <c r="R218" s="1">
        <v>40162</v>
      </c>
      <c r="S218" t="s">
        <v>80</v>
      </c>
      <c r="V218" s="1">
        <v>34516</v>
      </c>
      <c r="W218">
        <v>5</v>
      </c>
      <c r="X218" t="s">
        <v>557</v>
      </c>
      <c r="Y218">
        <v>1</v>
      </c>
      <c r="Z218" t="s">
        <v>46545</v>
      </c>
      <c r="AB218">
        <v>198507</v>
      </c>
      <c r="AC218">
        <v>146</v>
      </c>
      <c r="AD218" t="s">
        <v>1428</v>
      </c>
      <c r="AE218">
        <v>1025</v>
      </c>
      <c r="AF218" t="s">
        <v>1428</v>
      </c>
      <c r="AG218">
        <v>3</v>
      </c>
      <c r="AH218" t="s">
        <v>81</v>
      </c>
      <c r="AI218">
        <v>85</v>
      </c>
      <c r="AJ218" t="s">
        <v>1428</v>
      </c>
      <c r="AK218">
        <v>101</v>
      </c>
      <c r="AL218" t="s">
        <v>46544</v>
      </c>
      <c r="AS218">
        <v>0</v>
      </c>
      <c r="AT218" t="s">
        <v>61</v>
      </c>
      <c r="AU218" t="s">
        <v>1429</v>
      </c>
      <c r="AX218">
        <v>55.6628204114825</v>
      </c>
      <c r="AY218">
        <v>12.578589875680599</v>
      </c>
      <c r="AZ218" t="s">
        <v>62</v>
      </c>
      <c r="BA218">
        <v>1084</v>
      </c>
      <c r="BB218" t="s">
        <v>63</v>
      </c>
    </row>
    <row r="219" spans="1:54" x14ac:dyDescent="0.25">
      <c r="A219" s="1">
        <v>45200</v>
      </c>
      <c r="B219">
        <v>101252</v>
      </c>
      <c r="C219" t="s">
        <v>1430</v>
      </c>
      <c r="D219">
        <v>1401</v>
      </c>
      <c r="E219" t="s">
        <v>46546</v>
      </c>
      <c r="F219" t="s">
        <v>1431</v>
      </c>
      <c r="G219">
        <v>53383211</v>
      </c>
      <c r="H219">
        <v>1003393488</v>
      </c>
      <c r="I219" t="s">
        <v>1432</v>
      </c>
      <c r="J219" t="s">
        <v>1433</v>
      </c>
      <c r="K219" t="s">
        <v>1434</v>
      </c>
      <c r="L219" t="s">
        <v>1435</v>
      </c>
      <c r="M219">
        <v>6992</v>
      </c>
      <c r="N219">
        <v>100</v>
      </c>
      <c r="R219" s="1">
        <v>44435</v>
      </c>
      <c r="S219" t="s">
        <v>56</v>
      </c>
      <c r="W219">
        <v>1</v>
      </c>
      <c r="X219" t="s">
        <v>760</v>
      </c>
      <c r="Y219">
        <v>6</v>
      </c>
      <c r="Z219" t="s">
        <v>1436</v>
      </c>
      <c r="AB219">
        <v>199301</v>
      </c>
      <c r="AC219">
        <v>137</v>
      </c>
      <c r="AD219" t="s">
        <v>1410</v>
      </c>
      <c r="AE219">
        <v>1053</v>
      </c>
      <c r="AF219" t="s">
        <v>1410</v>
      </c>
      <c r="AG219">
        <v>1</v>
      </c>
      <c r="AH219" t="s">
        <v>44482</v>
      </c>
      <c r="AI219">
        <v>30</v>
      </c>
      <c r="AJ219" t="s">
        <v>1402</v>
      </c>
      <c r="AK219">
        <v>101</v>
      </c>
      <c r="AL219" t="s">
        <v>46544</v>
      </c>
      <c r="AQ219" t="s">
        <v>1437</v>
      </c>
      <c r="AR219" t="s">
        <v>1438</v>
      </c>
      <c r="AS219">
        <v>0</v>
      </c>
      <c r="AT219" t="s">
        <v>61</v>
      </c>
      <c r="AU219" t="s">
        <v>1439</v>
      </c>
      <c r="AX219">
        <v>55.676697410000003</v>
      </c>
      <c r="AY219">
        <v>12.59637715</v>
      </c>
      <c r="AZ219" t="s">
        <v>62</v>
      </c>
      <c r="BA219">
        <v>1084</v>
      </c>
      <c r="BB219" t="s">
        <v>63</v>
      </c>
    </row>
    <row r="220" spans="1:54" x14ac:dyDescent="0.25">
      <c r="A220" s="1">
        <v>45200</v>
      </c>
      <c r="B220">
        <v>101253</v>
      </c>
      <c r="C220" t="s">
        <v>1440</v>
      </c>
      <c r="D220">
        <v>1120</v>
      </c>
      <c r="E220" t="s">
        <v>46546</v>
      </c>
      <c r="F220" t="s">
        <v>46681</v>
      </c>
      <c r="G220">
        <v>29575711</v>
      </c>
      <c r="H220">
        <v>1003252991</v>
      </c>
      <c r="I220" t="s">
        <v>1441</v>
      </c>
      <c r="J220" t="s">
        <v>1442</v>
      </c>
      <c r="K220" t="s">
        <v>1443</v>
      </c>
      <c r="L220" t="s">
        <v>1444</v>
      </c>
      <c r="M220">
        <v>8412</v>
      </c>
      <c r="N220">
        <v>8</v>
      </c>
      <c r="R220" s="1">
        <v>43384</v>
      </c>
      <c r="S220" t="s">
        <v>56</v>
      </c>
      <c r="W220">
        <v>4</v>
      </c>
      <c r="X220" t="s">
        <v>725</v>
      </c>
      <c r="Y220">
        <v>1</v>
      </c>
      <c r="Z220" t="s">
        <v>46545</v>
      </c>
      <c r="AB220">
        <v>200203</v>
      </c>
      <c r="AC220">
        <v>137</v>
      </c>
      <c r="AD220" t="s">
        <v>1410</v>
      </c>
      <c r="AE220">
        <v>1053</v>
      </c>
      <c r="AF220" t="s">
        <v>1410</v>
      </c>
      <c r="AG220">
        <v>4</v>
      </c>
      <c r="AH220" t="s">
        <v>44547</v>
      </c>
      <c r="AI220">
        <v>30</v>
      </c>
      <c r="AJ220" t="s">
        <v>1402</v>
      </c>
      <c r="AK220">
        <v>101</v>
      </c>
      <c r="AL220" t="s">
        <v>46544</v>
      </c>
      <c r="AQ220" t="s">
        <v>1445</v>
      </c>
      <c r="AR220" t="s">
        <v>1412</v>
      </c>
      <c r="AS220">
        <v>1</v>
      </c>
      <c r="AT220" t="s">
        <v>1446</v>
      </c>
      <c r="AU220" t="s">
        <v>1447</v>
      </c>
      <c r="AX220">
        <v>55.682485739999997</v>
      </c>
      <c r="AY220">
        <v>12.57884973</v>
      </c>
      <c r="AZ220" t="s">
        <v>62</v>
      </c>
      <c r="BA220">
        <v>1084</v>
      </c>
      <c r="BB220" t="s">
        <v>63</v>
      </c>
    </row>
    <row r="221" spans="1:54" x14ac:dyDescent="0.25">
      <c r="A221" s="1">
        <v>45200</v>
      </c>
      <c r="B221">
        <v>101254</v>
      </c>
      <c r="C221" t="s">
        <v>46682</v>
      </c>
      <c r="D221">
        <v>2100</v>
      </c>
      <c r="E221" t="s">
        <v>54516</v>
      </c>
      <c r="F221" t="s">
        <v>46683</v>
      </c>
      <c r="G221">
        <v>64942212</v>
      </c>
      <c r="H221">
        <v>1003253913</v>
      </c>
      <c r="I221" t="s">
        <v>46678</v>
      </c>
      <c r="J221" t="s">
        <v>1448</v>
      </c>
      <c r="K221" t="s">
        <v>1408</v>
      </c>
      <c r="L221" t="s">
        <v>46684</v>
      </c>
      <c r="M221">
        <v>4236</v>
      </c>
      <c r="N221">
        <v>2</v>
      </c>
      <c r="R221" s="1">
        <v>40162</v>
      </c>
      <c r="S221" t="s">
        <v>80</v>
      </c>
      <c r="T221">
        <v>101</v>
      </c>
      <c r="U221" t="s">
        <v>46544</v>
      </c>
      <c r="V221" s="1">
        <v>39022</v>
      </c>
      <c r="W221">
        <v>2</v>
      </c>
      <c r="X221" t="s">
        <v>57</v>
      </c>
      <c r="Y221">
        <v>1</v>
      </c>
      <c r="Z221" t="s">
        <v>46545</v>
      </c>
      <c r="AB221">
        <v>200405</v>
      </c>
      <c r="AC221">
        <v>137</v>
      </c>
      <c r="AD221" t="s">
        <v>1410</v>
      </c>
      <c r="AE221">
        <v>1053</v>
      </c>
      <c r="AF221" t="s">
        <v>1410</v>
      </c>
      <c r="AG221">
        <v>3</v>
      </c>
      <c r="AH221" t="s">
        <v>81</v>
      </c>
      <c r="AI221">
        <v>30</v>
      </c>
      <c r="AJ221" t="s">
        <v>1402</v>
      </c>
      <c r="AK221">
        <v>101</v>
      </c>
      <c r="AL221" t="s">
        <v>46544</v>
      </c>
      <c r="AM221">
        <v>2</v>
      </c>
      <c r="AN221" t="s">
        <v>119</v>
      </c>
      <c r="AO221">
        <v>101253</v>
      </c>
      <c r="AP221">
        <v>101253</v>
      </c>
      <c r="AQ221" t="s">
        <v>1449</v>
      </c>
      <c r="AR221" t="s">
        <v>1412</v>
      </c>
      <c r="AS221">
        <v>2</v>
      </c>
      <c r="AT221" t="s">
        <v>1413</v>
      </c>
      <c r="AU221" t="s">
        <v>55703</v>
      </c>
      <c r="AX221">
        <v>55.703961782929703</v>
      </c>
      <c r="AY221">
        <v>12.5582109806986</v>
      </c>
      <c r="AZ221" t="s">
        <v>62</v>
      </c>
      <c r="BA221">
        <v>1084</v>
      </c>
      <c r="BB221" t="s">
        <v>63</v>
      </c>
    </row>
    <row r="222" spans="1:54" x14ac:dyDescent="0.25">
      <c r="A222" s="1">
        <v>45200</v>
      </c>
      <c r="B222">
        <v>101255</v>
      </c>
      <c r="C222" t="s">
        <v>1450</v>
      </c>
      <c r="D222">
        <v>2300</v>
      </c>
      <c r="E222" t="s">
        <v>46589</v>
      </c>
      <c r="F222" t="s">
        <v>1451</v>
      </c>
      <c r="I222" t="s">
        <v>46678</v>
      </c>
      <c r="J222" t="s">
        <v>1452</v>
      </c>
      <c r="K222" t="s">
        <v>1408</v>
      </c>
      <c r="L222" t="s">
        <v>1453</v>
      </c>
      <c r="M222">
        <v>5512</v>
      </c>
      <c r="N222">
        <v>8</v>
      </c>
      <c r="R222" s="1">
        <v>40162</v>
      </c>
      <c r="S222" t="s">
        <v>80</v>
      </c>
      <c r="T222">
        <v>101</v>
      </c>
      <c r="U222" t="s">
        <v>46544</v>
      </c>
      <c r="V222" s="1">
        <v>39022</v>
      </c>
      <c r="W222">
        <v>2</v>
      </c>
      <c r="X222" t="s">
        <v>57</v>
      </c>
      <c r="Y222">
        <v>1</v>
      </c>
      <c r="Z222" t="s">
        <v>46545</v>
      </c>
      <c r="AB222">
        <v>200405</v>
      </c>
      <c r="AC222">
        <v>137</v>
      </c>
      <c r="AD222" t="s">
        <v>1410</v>
      </c>
      <c r="AE222">
        <v>1053</v>
      </c>
      <c r="AF222" t="s">
        <v>1410</v>
      </c>
      <c r="AG222">
        <v>3</v>
      </c>
      <c r="AH222" t="s">
        <v>81</v>
      </c>
      <c r="AI222">
        <v>30</v>
      </c>
      <c r="AJ222" t="s">
        <v>1402</v>
      </c>
      <c r="AK222">
        <v>101</v>
      </c>
      <c r="AL222" t="s">
        <v>46544</v>
      </c>
      <c r="AM222">
        <v>2</v>
      </c>
      <c r="AN222" t="s">
        <v>119</v>
      </c>
      <c r="AO222">
        <v>101253</v>
      </c>
      <c r="AP222">
        <v>101253</v>
      </c>
      <c r="AQ222" t="s">
        <v>1454</v>
      </c>
      <c r="AR222" t="s">
        <v>1412</v>
      </c>
      <c r="AS222">
        <v>2</v>
      </c>
      <c r="AT222" t="s">
        <v>1413</v>
      </c>
      <c r="AU222" t="s">
        <v>1455</v>
      </c>
      <c r="AX222">
        <v>55.665908114978798</v>
      </c>
      <c r="AY222">
        <v>12.5935439921853</v>
      </c>
      <c r="AZ222" t="s">
        <v>62</v>
      </c>
      <c r="BA222">
        <v>1084</v>
      </c>
      <c r="BB222" t="s">
        <v>63</v>
      </c>
    </row>
    <row r="223" spans="1:54" x14ac:dyDescent="0.25">
      <c r="A223" s="1">
        <v>45200</v>
      </c>
      <c r="B223">
        <v>101256</v>
      </c>
      <c r="C223" t="s">
        <v>1456</v>
      </c>
      <c r="D223">
        <v>2300</v>
      </c>
      <c r="E223" t="s">
        <v>46589</v>
      </c>
      <c r="F223" t="s">
        <v>44548</v>
      </c>
      <c r="G223">
        <v>18952181</v>
      </c>
      <c r="I223" t="s">
        <v>1457</v>
      </c>
      <c r="K223" t="s">
        <v>1458</v>
      </c>
      <c r="L223" t="s">
        <v>1459</v>
      </c>
      <c r="M223">
        <v>232</v>
      </c>
      <c r="N223">
        <v>126</v>
      </c>
      <c r="R223" s="1">
        <v>43700</v>
      </c>
      <c r="S223" t="s">
        <v>56</v>
      </c>
      <c r="V223" s="1">
        <v>43678</v>
      </c>
      <c r="W223">
        <v>5</v>
      </c>
      <c r="X223" t="s">
        <v>557</v>
      </c>
      <c r="Y223">
        <v>1</v>
      </c>
      <c r="Z223" t="s">
        <v>46545</v>
      </c>
      <c r="AB223">
        <v>200909</v>
      </c>
      <c r="AC223">
        <v>318</v>
      </c>
      <c r="AD223" t="s">
        <v>44549</v>
      </c>
      <c r="AE223">
        <v>1122</v>
      </c>
      <c r="AF223" t="s">
        <v>54541</v>
      </c>
      <c r="AG223">
        <v>3</v>
      </c>
      <c r="AH223" t="s">
        <v>81</v>
      </c>
      <c r="AI223">
        <v>99</v>
      </c>
      <c r="AJ223" t="s">
        <v>54511</v>
      </c>
      <c r="AK223">
        <v>101</v>
      </c>
      <c r="AL223" t="s">
        <v>46544</v>
      </c>
      <c r="AQ223" t="s">
        <v>1460</v>
      </c>
      <c r="AR223" t="s">
        <v>1461</v>
      </c>
      <c r="AS223">
        <v>0</v>
      </c>
      <c r="AT223" t="s">
        <v>61</v>
      </c>
      <c r="AU223" t="s">
        <v>442</v>
      </c>
      <c r="AZ223" t="s">
        <v>62</v>
      </c>
      <c r="BA223">
        <v>1084</v>
      </c>
      <c r="BB223" t="s">
        <v>63</v>
      </c>
    </row>
    <row r="224" spans="1:54" x14ac:dyDescent="0.25">
      <c r="A224" s="1">
        <v>45200</v>
      </c>
      <c r="B224">
        <v>101298</v>
      </c>
      <c r="C224" t="s">
        <v>1462</v>
      </c>
      <c r="D224">
        <v>1799</v>
      </c>
      <c r="E224" t="s">
        <v>46543</v>
      </c>
      <c r="F224" t="s">
        <v>46685</v>
      </c>
      <c r="G224">
        <v>30891732</v>
      </c>
      <c r="H224">
        <v>1014190488</v>
      </c>
      <c r="I224" t="s">
        <v>1463</v>
      </c>
      <c r="J224" t="s">
        <v>1464</v>
      </c>
      <c r="K224" t="s">
        <v>1465</v>
      </c>
      <c r="L224" t="s">
        <v>1466</v>
      </c>
      <c r="M224">
        <v>3086</v>
      </c>
      <c r="N224">
        <v>3</v>
      </c>
      <c r="R224" s="1">
        <v>44259</v>
      </c>
      <c r="S224" t="s">
        <v>56</v>
      </c>
      <c r="W224">
        <v>4</v>
      </c>
      <c r="X224" t="s">
        <v>725</v>
      </c>
      <c r="Y224">
        <v>4</v>
      </c>
      <c r="Z224" t="s">
        <v>1324</v>
      </c>
      <c r="AB224">
        <v>200403</v>
      </c>
      <c r="AC224">
        <v>931</v>
      </c>
      <c r="AD224" t="s">
        <v>1467</v>
      </c>
      <c r="AE224">
        <v>2022</v>
      </c>
      <c r="AF224" t="s">
        <v>1467</v>
      </c>
      <c r="AG224">
        <v>1</v>
      </c>
      <c r="AH224" t="s">
        <v>44482</v>
      </c>
      <c r="AI224">
        <v>7</v>
      </c>
      <c r="AJ224" t="s">
        <v>1326</v>
      </c>
      <c r="AK224">
        <v>101</v>
      </c>
      <c r="AL224" t="s">
        <v>46544</v>
      </c>
      <c r="AP224">
        <v>219417</v>
      </c>
      <c r="AQ224" t="s">
        <v>1468</v>
      </c>
      <c r="AR224" t="s">
        <v>1469</v>
      </c>
      <c r="AS224">
        <v>2</v>
      </c>
      <c r="AT224" t="s">
        <v>1413</v>
      </c>
      <c r="AU224" t="s">
        <v>1470</v>
      </c>
      <c r="AX224">
        <v>55.664298619999997</v>
      </c>
      <c r="AY224">
        <v>12.53615653</v>
      </c>
      <c r="AZ224" t="s">
        <v>62</v>
      </c>
      <c r="BA224">
        <v>1084</v>
      </c>
      <c r="BB224" t="s">
        <v>63</v>
      </c>
    </row>
    <row r="225" spans="1:54" x14ac:dyDescent="0.25">
      <c r="A225" s="1">
        <v>45200</v>
      </c>
      <c r="B225">
        <v>101299</v>
      </c>
      <c r="C225" t="s">
        <v>44550</v>
      </c>
      <c r="D225">
        <v>2620</v>
      </c>
      <c r="E225" t="s">
        <v>1471</v>
      </c>
      <c r="F225" t="s">
        <v>44550</v>
      </c>
      <c r="G225">
        <v>64942212</v>
      </c>
      <c r="H225">
        <v>1003254921</v>
      </c>
      <c r="I225" t="s">
        <v>1472</v>
      </c>
      <c r="J225" t="s">
        <v>1473</v>
      </c>
      <c r="K225" t="s">
        <v>1474</v>
      </c>
      <c r="L225" t="s">
        <v>1475</v>
      </c>
      <c r="M225">
        <v>70</v>
      </c>
      <c r="N225" t="s">
        <v>654</v>
      </c>
      <c r="R225" s="1">
        <v>45044</v>
      </c>
      <c r="S225" t="s">
        <v>56</v>
      </c>
      <c r="T225">
        <v>101</v>
      </c>
      <c r="U225" t="s">
        <v>46544</v>
      </c>
      <c r="W225">
        <v>2</v>
      </c>
      <c r="X225" t="s">
        <v>57</v>
      </c>
      <c r="Y225">
        <v>1</v>
      </c>
      <c r="Z225" t="s">
        <v>46545</v>
      </c>
      <c r="AC225">
        <v>931</v>
      </c>
      <c r="AD225" t="s">
        <v>1467</v>
      </c>
      <c r="AE225">
        <v>2022</v>
      </c>
      <c r="AF225" t="s">
        <v>1467</v>
      </c>
      <c r="AG225">
        <v>2</v>
      </c>
      <c r="AH225" t="s">
        <v>44524</v>
      </c>
      <c r="AI225">
        <v>7</v>
      </c>
      <c r="AJ225" t="s">
        <v>1326</v>
      </c>
      <c r="AK225">
        <v>165</v>
      </c>
      <c r="AL225" t="s">
        <v>1476</v>
      </c>
      <c r="AQ225" t="s">
        <v>1477</v>
      </c>
      <c r="AR225" t="s">
        <v>1478</v>
      </c>
      <c r="AS225">
        <v>0</v>
      </c>
      <c r="AT225" t="s">
        <v>61</v>
      </c>
      <c r="AU225" t="s">
        <v>1479</v>
      </c>
      <c r="AX225">
        <v>55.665533240000002</v>
      </c>
      <c r="AY225">
        <v>12.357206189999999</v>
      </c>
      <c r="AZ225" t="s">
        <v>62</v>
      </c>
      <c r="BA225">
        <v>1084</v>
      </c>
      <c r="BB225" t="s">
        <v>63</v>
      </c>
    </row>
    <row r="226" spans="1:54" x14ac:dyDescent="0.25">
      <c r="A226" s="1">
        <v>45200</v>
      </c>
      <c r="B226">
        <v>101300</v>
      </c>
      <c r="C226" t="s">
        <v>1480</v>
      </c>
      <c r="D226">
        <v>1126</v>
      </c>
      <c r="E226" t="s">
        <v>46546</v>
      </c>
      <c r="F226" t="s">
        <v>1481</v>
      </c>
      <c r="G226">
        <v>20419679</v>
      </c>
      <c r="H226">
        <v>1004293630</v>
      </c>
      <c r="I226" t="s">
        <v>1482</v>
      </c>
      <c r="J226" t="s">
        <v>1483</v>
      </c>
      <c r="K226" t="s">
        <v>1484</v>
      </c>
      <c r="L226" t="s">
        <v>1485</v>
      </c>
      <c r="M226">
        <v>5668</v>
      </c>
      <c r="N226">
        <v>8</v>
      </c>
      <c r="R226" s="1">
        <v>40889</v>
      </c>
      <c r="S226" t="s">
        <v>56</v>
      </c>
      <c r="V226" s="1">
        <v>40755</v>
      </c>
      <c r="W226">
        <v>5</v>
      </c>
      <c r="X226" t="s">
        <v>557</v>
      </c>
      <c r="Y226">
        <v>1</v>
      </c>
      <c r="Z226" t="s">
        <v>46545</v>
      </c>
      <c r="AB226">
        <v>190105</v>
      </c>
      <c r="AC226">
        <v>144</v>
      </c>
      <c r="AD226" t="s">
        <v>52641</v>
      </c>
      <c r="AE226">
        <v>1023</v>
      </c>
      <c r="AF226" t="s">
        <v>1486</v>
      </c>
      <c r="AG226">
        <v>3</v>
      </c>
      <c r="AH226" t="s">
        <v>81</v>
      </c>
      <c r="AI226">
        <v>82</v>
      </c>
      <c r="AJ226" t="s">
        <v>52641</v>
      </c>
      <c r="AK226">
        <v>101</v>
      </c>
      <c r="AL226" t="s">
        <v>46544</v>
      </c>
      <c r="AQ226" t="s">
        <v>1487</v>
      </c>
      <c r="AR226" t="s">
        <v>1488</v>
      </c>
      <c r="AS226">
        <v>0</v>
      </c>
      <c r="AT226" t="s">
        <v>61</v>
      </c>
      <c r="AU226" t="s">
        <v>1489</v>
      </c>
      <c r="AX226">
        <v>55.682258271975002</v>
      </c>
      <c r="AY226">
        <v>12.575122125297399</v>
      </c>
      <c r="AZ226" t="s">
        <v>62</v>
      </c>
      <c r="BA226">
        <v>1084</v>
      </c>
      <c r="BB226" t="s">
        <v>63</v>
      </c>
    </row>
    <row r="227" spans="1:54" x14ac:dyDescent="0.25">
      <c r="A227" s="1">
        <v>45200</v>
      </c>
      <c r="B227">
        <v>101301</v>
      </c>
      <c r="C227" t="s">
        <v>52642</v>
      </c>
      <c r="D227">
        <v>1260</v>
      </c>
      <c r="E227" t="s">
        <v>46546</v>
      </c>
      <c r="F227" t="s">
        <v>52643</v>
      </c>
      <c r="I227" t="s">
        <v>1490</v>
      </c>
      <c r="J227" t="s">
        <v>1491</v>
      </c>
      <c r="K227" t="s">
        <v>1492</v>
      </c>
      <c r="L227" t="s">
        <v>1493</v>
      </c>
      <c r="M227">
        <v>816</v>
      </c>
      <c r="N227">
        <v>75</v>
      </c>
      <c r="R227" s="1">
        <v>40162</v>
      </c>
      <c r="S227" t="s">
        <v>80</v>
      </c>
      <c r="V227" s="1">
        <v>33025</v>
      </c>
      <c r="W227">
        <v>5</v>
      </c>
      <c r="X227" t="s">
        <v>557</v>
      </c>
      <c r="Y227">
        <v>1</v>
      </c>
      <c r="Z227" t="s">
        <v>46545</v>
      </c>
      <c r="AB227">
        <v>194909</v>
      </c>
      <c r="AC227">
        <v>144</v>
      </c>
      <c r="AD227" t="s">
        <v>52641</v>
      </c>
      <c r="AE227">
        <v>1023</v>
      </c>
      <c r="AF227" t="s">
        <v>1486</v>
      </c>
      <c r="AG227">
        <v>3</v>
      </c>
      <c r="AH227" t="s">
        <v>81</v>
      </c>
      <c r="AI227">
        <v>82</v>
      </c>
      <c r="AJ227" t="s">
        <v>52641</v>
      </c>
      <c r="AK227">
        <v>101</v>
      </c>
      <c r="AL227" t="s">
        <v>46544</v>
      </c>
      <c r="AS227">
        <v>0</v>
      </c>
      <c r="AT227" t="s">
        <v>61</v>
      </c>
      <c r="AU227" t="s">
        <v>1494</v>
      </c>
      <c r="AX227">
        <v>55.6871426683294</v>
      </c>
      <c r="AY227">
        <v>12.592409563177</v>
      </c>
      <c r="AZ227" t="s">
        <v>62</v>
      </c>
      <c r="BA227">
        <v>1084</v>
      </c>
      <c r="BB227" t="s">
        <v>63</v>
      </c>
    </row>
    <row r="228" spans="1:54" x14ac:dyDescent="0.25">
      <c r="A228" s="1">
        <v>45200</v>
      </c>
      <c r="B228">
        <v>101302</v>
      </c>
      <c r="C228" t="s">
        <v>1495</v>
      </c>
      <c r="D228">
        <v>1220</v>
      </c>
      <c r="E228" t="s">
        <v>46546</v>
      </c>
      <c r="F228" t="s">
        <v>46686</v>
      </c>
      <c r="G228">
        <v>15239913</v>
      </c>
      <c r="H228">
        <v>1000886865</v>
      </c>
      <c r="I228" t="s">
        <v>46687</v>
      </c>
      <c r="J228" t="s">
        <v>1496</v>
      </c>
      <c r="K228" t="s">
        <v>1497</v>
      </c>
      <c r="L228" t="s">
        <v>1498</v>
      </c>
      <c r="M228">
        <v>1956</v>
      </c>
      <c r="N228">
        <v>24</v>
      </c>
      <c r="R228" s="1">
        <v>43353</v>
      </c>
      <c r="S228" t="s">
        <v>597</v>
      </c>
      <c r="W228">
        <v>5</v>
      </c>
      <c r="X228" t="s">
        <v>557</v>
      </c>
      <c r="Y228">
        <v>7</v>
      </c>
      <c r="Z228" t="s">
        <v>1499</v>
      </c>
      <c r="AB228">
        <v>189108</v>
      </c>
      <c r="AC228">
        <v>141</v>
      </c>
      <c r="AD228" t="s">
        <v>46688</v>
      </c>
      <c r="AE228">
        <v>1022</v>
      </c>
      <c r="AF228" t="s">
        <v>46688</v>
      </c>
      <c r="AG228">
        <v>1</v>
      </c>
      <c r="AH228" t="s">
        <v>44482</v>
      </c>
      <c r="AI228">
        <v>84</v>
      </c>
      <c r="AJ228" t="s">
        <v>46689</v>
      </c>
      <c r="AK228">
        <v>101</v>
      </c>
      <c r="AL228" t="s">
        <v>46544</v>
      </c>
      <c r="AQ228" t="s">
        <v>1500</v>
      </c>
      <c r="AR228" t="s">
        <v>1501</v>
      </c>
      <c r="AS228">
        <v>0</v>
      </c>
      <c r="AT228" t="s">
        <v>61</v>
      </c>
      <c r="AU228" t="s">
        <v>1502</v>
      </c>
      <c r="AX228">
        <v>55.673798189999999</v>
      </c>
      <c r="AY228">
        <v>12.57751655</v>
      </c>
      <c r="AZ228" t="s">
        <v>62</v>
      </c>
      <c r="BA228">
        <v>1084</v>
      </c>
      <c r="BB228" t="s">
        <v>63</v>
      </c>
    </row>
    <row r="229" spans="1:54" x14ac:dyDescent="0.25">
      <c r="A229" s="1">
        <v>45200</v>
      </c>
      <c r="B229">
        <v>101303</v>
      </c>
      <c r="C229" t="s">
        <v>44551</v>
      </c>
      <c r="D229">
        <v>2450</v>
      </c>
      <c r="E229" t="s">
        <v>46599</v>
      </c>
      <c r="F229" t="s">
        <v>46690</v>
      </c>
      <c r="G229">
        <v>27670040</v>
      </c>
      <c r="H229">
        <v>1010485564</v>
      </c>
      <c r="I229" t="s">
        <v>1503</v>
      </c>
      <c r="J229" t="s">
        <v>1504</v>
      </c>
      <c r="K229" t="s">
        <v>1505</v>
      </c>
      <c r="L229" t="s">
        <v>1506</v>
      </c>
      <c r="M229">
        <v>3436</v>
      </c>
      <c r="N229">
        <v>25</v>
      </c>
      <c r="R229" s="1">
        <v>44693</v>
      </c>
      <c r="S229" t="s">
        <v>56</v>
      </c>
      <c r="W229">
        <v>5</v>
      </c>
      <c r="X229" t="s">
        <v>557</v>
      </c>
      <c r="Y229">
        <v>1</v>
      </c>
      <c r="Z229" t="s">
        <v>46545</v>
      </c>
      <c r="AA229">
        <v>10</v>
      </c>
      <c r="AB229">
        <v>200408</v>
      </c>
      <c r="AC229">
        <v>123</v>
      </c>
      <c r="AD229" t="s">
        <v>1507</v>
      </c>
      <c r="AE229">
        <v>1011</v>
      </c>
      <c r="AF229" t="s">
        <v>1507</v>
      </c>
      <c r="AG229">
        <v>1</v>
      </c>
      <c r="AH229" t="s">
        <v>44482</v>
      </c>
      <c r="AI229">
        <v>80</v>
      </c>
      <c r="AJ229" t="s">
        <v>1507</v>
      </c>
      <c r="AK229">
        <v>101</v>
      </c>
      <c r="AL229" t="s">
        <v>46544</v>
      </c>
      <c r="AQ229" t="s">
        <v>1508</v>
      </c>
      <c r="AR229" t="s">
        <v>1509</v>
      </c>
      <c r="AS229">
        <v>0</v>
      </c>
      <c r="AT229" t="s">
        <v>61</v>
      </c>
      <c r="AU229" t="s">
        <v>1510</v>
      </c>
      <c r="AX229">
        <v>55.647982980000002</v>
      </c>
      <c r="AY229">
        <v>12.511353120000001</v>
      </c>
      <c r="AZ229" t="s">
        <v>62</v>
      </c>
      <c r="BA229">
        <v>1084</v>
      </c>
      <c r="BB229" t="s">
        <v>63</v>
      </c>
    </row>
    <row r="230" spans="1:54" x14ac:dyDescent="0.25">
      <c r="A230" s="1">
        <v>45200</v>
      </c>
      <c r="B230">
        <v>101325</v>
      </c>
      <c r="C230" t="s">
        <v>54542</v>
      </c>
      <c r="D230">
        <v>2200</v>
      </c>
      <c r="E230" t="s">
        <v>46555</v>
      </c>
      <c r="F230" t="s">
        <v>54543</v>
      </c>
      <c r="I230" t="s">
        <v>1511</v>
      </c>
      <c r="J230" t="s">
        <v>1512</v>
      </c>
      <c r="K230" t="s">
        <v>1513</v>
      </c>
      <c r="L230" t="s">
        <v>52644</v>
      </c>
      <c r="M230">
        <v>628</v>
      </c>
      <c r="R230" s="1">
        <v>40162</v>
      </c>
      <c r="S230" t="s">
        <v>80</v>
      </c>
      <c r="V230" s="1">
        <v>38018</v>
      </c>
      <c r="W230">
        <v>5</v>
      </c>
      <c r="X230" t="s">
        <v>557</v>
      </c>
      <c r="Y230">
        <v>1</v>
      </c>
      <c r="Z230" t="s">
        <v>46545</v>
      </c>
      <c r="AB230">
        <v>199508</v>
      </c>
      <c r="AC230">
        <v>148</v>
      </c>
      <c r="AD230" t="s">
        <v>1514</v>
      </c>
      <c r="AE230">
        <v>1024</v>
      </c>
      <c r="AF230" t="s">
        <v>1514</v>
      </c>
      <c r="AG230">
        <v>3</v>
      </c>
      <c r="AH230" t="s">
        <v>81</v>
      </c>
      <c r="AI230">
        <v>99</v>
      </c>
      <c r="AJ230" t="s">
        <v>54511</v>
      </c>
      <c r="AK230">
        <v>101</v>
      </c>
      <c r="AL230" t="s">
        <v>46544</v>
      </c>
      <c r="AQ230" t="s">
        <v>1515</v>
      </c>
      <c r="AS230">
        <v>0</v>
      </c>
      <c r="AT230" t="s">
        <v>61</v>
      </c>
      <c r="AU230" t="s">
        <v>52645</v>
      </c>
      <c r="AX230">
        <v>55.687448529141598</v>
      </c>
      <c r="AY230">
        <v>12.559600119181599</v>
      </c>
      <c r="AZ230" t="s">
        <v>62</v>
      </c>
      <c r="BA230">
        <v>1084</v>
      </c>
      <c r="BB230" t="s">
        <v>63</v>
      </c>
    </row>
    <row r="231" spans="1:54" x14ac:dyDescent="0.25">
      <c r="A231" s="1">
        <v>45200</v>
      </c>
      <c r="B231">
        <v>101326</v>
      </c>
      <c r="C231" t="s">
        <v>1516</v>
      </c>
      <c r="D231">
        <v>2300</v>
      </c>
      <c r="E231" t="s">
        <v>46589</v>
      </c>
      <c r="F231" t="s">
        <v>1517</v>
      </c>
      <c r="G231">
        <v>28189869</v>
      </c>
      <c r="H231">
        <v>1011052734</v>
      </c>
      <c r="I231" t="s">
        <v>1518</v>
      </c>
      <c r="J231" t="s">
        <v>1519</v>
      </c>
      <c r="K231" t="s">
        <v>1520</v>
      </c>
      <c r="L231" t="s">
        <v>1521</v>
      </c>
      <c r="M231">
        <v>5124</v>
      </c>
      <c r="N231">
        <v>1</v>
      </c>
      <c r="R231" s="1">
        <v>44314</v>
      </c>
      <c r="S231" t="s">
        <v>851</v>
      </c>
      <c r="W231">
        <v>5</v>
      </c>
      <c r="X231" t="s">
        <v>557</v>
      </c>
      <c r="Y231">
        <v>1</v>
      </c>
      <c r="Z231" t="s">
        <v>46545</v>
      </c>
      <c r="AB231">
        <v>199508</v>
      </c>
      <c r="AC231">
        <v>128</v>
      </c>
      <c r="AD231" t="s">
        <v>955</v>
      </c>
      <c r="AE231">
        <v>1051</v>
      </c>
      <c r="AF231" t="s">
        <v>955</v>
      </c>
      <c r="AG231">
        <v>2</v>
      </c>
      <c r="AH231" t="s">
        <v>44524</v>
      </c>
      <c r="AI231">
        <v>99</v>
      </c>
      <c r="AJ231" t="s">
        <v>54511</v>
      </c>
      <c r="AK231">
        <v>101</v>
      </c>
      <c r="AL231" t="s">
        <v>46544</v>
      </c>
      <c r="AQ231" t="s">
        <v>1522</v>
      </c>
      <c r="AR231" t="s">
        <v>1523</v>
      </c>
      <c r="AS231">
        <v>0</v>
      </c>
      <c r="AT231" t="s">
        <v>61</v>
      </c>
      <c r="AU231" t="s">
        <v>1524</v>
      </c>
      <c r="AX231">
        <v>55.666762630000001</v>
      </c>
      <c r="AY231">
        <v>12.61770321</v>
      </c>
      <c r="AZ231" t="s">
        <v>62</v>
      </c>
      <c r="BA231">
        <v>1084</v>
      </c>
      <c r="BB231" t="s">
        <v>63</v>
      </c>
    </row>
    <row r="232" spans="1:54" x14ac:dyDescent="0.25">
      <c r="A232" s="1">
        <v>45200</v>
      </c>
      <c r="B232">
        <v>101327</v>
      </c>
      <c r="C232" t="s">
        <v>46691</v>
      </c>
      <c r="D232">
        <v>2300</v>
      </c>
      <c r="E232" t="s">
        <v>46589</v>
      </c>
      <c r="F232" t="s">
        <v>46692</v>
      </c>
      <c r="G232">
        <v>16298980</v>
      </c>
      <c r="I232" t="s">
        <v>1525</v>
      </c>
      <c r="J232" t="s">
        <v>1526</v>
      </c>
      <c r="K232" t="s">
        <v>1527</v>
      </c>
      <c r="L232" t="s">
        <v>1528</v>
      </c>
      <c r="M232">
        <v>3640</v>
      </c>
      <c r="N232">
        <v>3</v>
      </c>
      <c r="R232" s="1">
        <v>40162</v>
      </c>
      <c r="S232" t="s">
        <v>80</v>
      </c>
      <c r="V232" s="1">
        <v>37622</v>
      </c>
      <c r="W232">
        <v>5</v>
      </c>
      <c r="X232" t="s">
        <v>557</v>
      </c>
      <c r="Y232">
        <v>1</v>
      </c>
      <c r="Z232" t="s">
        <v>46545</v>
      </c>
      <c r="AB232">
        <v>199503</v>
      </c>
      <c r="AC232">
        <v>148</v>
      </c>
      <c r="AD232" t="s">
        <v>1514</v>
      </c>
      <c r="AE232">
        <v>1024</v>
      </c>
      <c r="AF232" t="s">
        <v>1514</v>
      </c>
      <c r="AG232">
        <v>3</v>
      </c>
      <c r="AH232" t="s">
        <v>81</v>
      </c>
      <c r="AI232">
        <v>99</v>
      </c>
      <c r="AJ232" t="s">
        <v>54511</v>
      </c>
      <c r="AK232">
        <v>101</v>
      </c>
      <c r="AL232" t="s">
        <v>46544</v>
      </c>
      <c r="AQ232" t="s">
        <v>1529</v>
      </c>
      <c r="AR232" t="s">
        <v>1530</v>
      </c>
      <c r="AS232">
        <v>0</v>
      </c>
      <c r="AT232" t="s">
        <v>61</v>
      </c>
      <c r="AU232" t="s">
        <v>1531</v>
      </c>
      <c r="AX232">
        <v>55.662326381405698</v>
      </c>
      <c r="AY232">
        <v>12.577460196412</v>
      </c>
      <c r="AZ232" t="s">
        <v>62</v>
      </c>
      <c r="BA232">
        <v>1084</v>
      </c>
      <c r="BB232" t="s">
        <v>63</v>
      </c>
    </row>
    <row r="233" spans="1:54" x14ac:dyDescent="0.25">
      <c r="A233" s="1">
        <v>45200</v>
      </c>
      <c r="B233">
        <v>101328</v>
      </c>
      <c r="C233" t="s">
        <v>44552</v>
      </c>
      <c r="D233">
        <v>2200</v>
      </c>
      <c r="E233" t="s">
        <v>46555</v>
      </c>
      <c r="F233" t="s">
        <v>44553</v>
      </c>
      <c r="I233" t="s">
        <v>1532</v>
      </c>
      <c r="J233" t="s">
        <v>1533</v>
      </c>
      <c r="K233" t="s">
        <v>1533</v>
      </c>
      <c r="L233" t="s">
        <v>1534</v>
      </c>
      <c r="M233">
        <v>4688</v>
      </c>
      <c r="N233">
        <v>18</v>
      </c>
      <c r="R233" s="1">
        <v>40162</v>
      </c>
      <c r="S233" t="s">
        <v>80</v>
      </c>
      <c r="V233" s="1">
        <v>38504</v>
      </c>
      <c r="W233">
        <v>5</v>
      </c>
      <c r="X233" t="s">
        <v>557</v>
      </c>
      <c r="Y233">
        <v>1</v>
      </c>
      <c r="Z233" t="s">
        <v>46545</v>
      </c>
      <c r="AB233">
        <v>199605</v>
      </c>
      <c r="AC233">
        <v>148</v>
      </c>
      <c r="AD233" t="s">
        <v>1514</v>
      </c>
      <c r="AE233">
        <v>1024</v>
      </c>
      <c r="AF233" t="s">
        <v>1514</v>
      </c>
      <c r="AG233">
        <v>3</v>
      </c>
      <c r="AH233" t="s">
        <v>81</v>
      </c>
      <c r="AI233">
        <v>99</v>
      </c>
      <c r="AJ233" t="s">
        <v>54511</v>
      </c>
      <c r="AK233">
        <v>101</v>
      </c>
      <c r="AL233" t="s">
        <v>46544</v>
      </c>
      <c r="AQ233" t="s">
        <v>1535</v>
      </c>
      <c r="AR233" t="s">
        <v>1536</v>
      </c>
      <c r="AS233">
        <v>0</v>
      </c>
      <c r="AT233" t="s">
        <v>61</v>
      </c>
      <c r="AU233" t="s">
        <v>1537</v>
      </c>
      <c r="AX233">
        <v>55.691968209501098</v>
      </c>
      <c r="AY233">
        <v>12.5548146603738</v>
      </c>
      <c r="AZ233" t="s">
        <v>62</v>
      </c>
      <c r="BA233">
        <v>1084</v>
      </c>
      <c r="BB233" t="s">
        <v>63</v>
      </c>
    </row>
    <row r="234" spans="1:54" x14ac:dyDescent="0.25">
      <c r="A234" s="1">
        <v>45200</v>
      </c>
      <c r="B234">
        <v>101350</v>
      </c>
      <c r="C234" t="s">
        <v>1538</v>
      </c>
      <c r="D234">
        <v>2500</v>
      </c>
      <c r="E234" t="s">
        <v>509</v>
      </c>
      <c r="F234" t="s">
        <v>1539</v>
      </c>
      <c r="G234">
        <v>39815826</v>
      </c>
      <c r="H234">
        <v>1024825600</v>
      </c>
      <c r="I234" t="s">
        <v>1540</v>
      </c>
      <c r="J234" t="s">
        <v>1541</v>
      </c>
      <c r="K234" t="s">
        <v>1542</v>
      </c>
      <c r="L234" t="s">
        <v>46693</v>
      </c>
      <c r="M234">
        <v>3172</v>
      </c>
      <c r="N234">
        <v>22</v>
      </c>
      <c r="P234">
        <v>2</v>
      </c>
      <c r="R234" s="1">
        <v>44637</v>
      </c>
      <c r="S234" t="s">
        <v>56</v>
      </c>
      <c r="W234">
        <v>4</v>
      </c>
      <c r="X234" t="s">
        <v>725</v>
      </c>
      <c r="Y234">
        <v>1</v>
      </c>
      <c r="Z234" t="s">
        <v>46545</v>
      </c>
      <c r="AB234">
        <v>199208</v>
      </c>
      <c r="AC234">
        <v>149</v>
      </c>
      <c r="AD234" t="s">
        <v>1085</v>
      </c>
      <c r="AE234">
        <v>1027</v>
      </c>
      <c r="AF234" t="s">
        <v>1543</v>
      </c>
      <c r="AG234">
        <v>1</v>
      </c>
      <c r="AH234" t="s">
        <v>44482</v>
      </c>
      <c r="AI234">
        <v>85</v>
      </c>
      <c r="AJ234" t="s">
        <v>1428</v>
      </c>
      <c r="AK234">
        <v>101</v>
      </c>
      <c r="AL234" t="s">
        <v>46544</v>
      </c>
      <c r="AP234">
        <v>281051</v>
      </c>
      <c r="AQ234" t="s">
        <v>1544</v>
      </c>
      <c r="AR234" t="s">
        <v>1545</v>
      </c>
      <c r="AS234">
        <v>2</v>
      </c>
      <c r="AT234" t="s">
        <v>1413</v>
      </c>
      <c r="AU234" t="s">
        <v>46624</v>
      </c>
      <c r="AX234">
        <v>55.658445649999997</v>
      </c>
      <c r="AY234">
        <v>12.504038810000001</v>
      </c>
      <c r="AZ234" t="s">
        <v>62</v>
      </c>
      <c r="BA234">
        <v>1084</v>
      </c>
      <c r="BB234" t="s">
        <v>63</v>
      </c>
    </row>
    <row r="235" spans="1:54" x14ac:dyDescent="0.25">
      <c r="A235" s="1">
        <v>45200</v>
      </c>
      <c r="B235">
        <v>101351</v>
      </c>
      <c r="C235" t="s">
        <v>1546</v>
      </c>
      <c r="D235">
        <v>2400</v>
      </c>
      <c r="E235" t="s">
        <v>46564</v>
      </c>
      <c r="F235" t="s">
        <v>46680</v>
      </c>
      <c r="G235">
        <v>19653382</v>
      </c>
      <c r="H235">
        <v>1003632188</v>
      </c>
      <c r="I235" t="s">
        <v>52646</v>
      </c>
      <c r="J235" t="s">
        <v>1547</v>
      </c>
      <c r="K235" t="s">
        <v>1548</v>
      </c>
      <c r="L235" t="s">
        <v>1549</v>
      </c>
      <c r="M235">
        <v>2756</v>
      </c>
      <c r="N235">
        <v>26</v>
      </c>
      <c r="R235" s="1">
        <v>40938</v>
      </c>
      <c r="S235" t="s">
        <v>56</v>
      </c>
      <c r="V235" s="1">
        <v>39448</v>
      </c>
      <c r="W235">
        <v>5</v>
      </c>
      <c r="X235" t="s">
        <v>557</v>
      </c>
      <c r="Y235">
        <v>1</v>
      </c>
      <c r="Z235" t="s">
        <v>46545</v>
      </c>
      <c r="AB235">
        <v>199609</v>
      </c>
      <c r="AC235">
        <v>146</v>
      </c>
      <c r="AD235" t="s">
        <v>1428</v>
      </c>
      <c r="AE235">
        <v>1025</v>
      </c>
      <c r="AF235" t="s">
        <v>1428</v>
      </c>
      <c r="AG235">
        <v>3</v>
      </c>
      <c r="AH235" t="s">
        <v>81</v>
      </c>
      <c r="AI235">
        <v>85</v>
      </c>
      <c r="AJ235" t="s">
        <v>1428</v>
      </c>
      <c r="AK235">
        <v>101</v>
      </c>
      <c r="AL235" t="s">
        <v>46544</v>
      </c>
      <c r="AQ235" t="s">
        <v>1550</v>
      </c>
      <c r="AR235" t="s">
        <v>1551</v>
      </c>
      <c r="AS235">
        <v>0</v>
      </c>
      <c r="AT235" t="s">
        <v>61</v>
      </c>
      <c r="AU235" t="s">
        <v>1226</v>
      </c>
      <c r="AZ235" t="s">
        <v>62</v>
      </c>
      <c r="BA235">
        <v>1084</v>
      </c>
      <c r="BB235" t="s">
        <v>63</v>
      </c>
    </row>
    <row r="236" spans="1:54" x14ac:dyDescent="0.25">
      <c r="A236" s="1">
        <v>45200</v>
      </c>
      <c r="B236">
        <v>101352</v>
      </c>
      <c r="C236" t="s">
        <v>1552</v>
      </c>
      <c r="D236">
        <v>2200</v>
      </c>
      <c r="E236" t="s">
        <v>46555</v>
      </c>
      <c r="F236" t="s">
        <v>46694</v>
      </c>
      <c r="G236">
        <v>39815826</v>
      </c>
      <c r="H236">
        <v>1026457897</v>
      </c>
      <c r="I236" t="s">
        <v>1540</v>
      </c>
      <c r="J236" t="s">
        <v>1553</v>
      </c>
      <c r="K236" t="s">
        <v>1554</v>
      </c>
      <c r="L236" t="s">
        <v>1555</v>
      </c>
      <c r="M236">
        <v>5744</v>
      </c>
      <c r="N236">
        <v>19</v>
      </c>
      <c r="R236" s="1">
        <v>44636</v>
      </c>
      <c r="S236" t="s">
        <v>56</v>
      </c>
      <c r="V236" s="1">
        <v>44621</v>
      </c>
      <c r="W236">
        <v>4</v>
      </c>
      <c r="X236" t="s">
        <v>725</v>
      </c>
      <c r="Y236">
        <v>1</v>
      </c>
      <c r="Z236" t="s">
        <v>46545</v>
      </c>
      <c r="AB236">
        <v>199907</v>
      </c>
      <c r="AC236">
        <v>149</v>
      </c>
      <c r="AD236" t="s">
        <v>1085</v>
      </c>
      <c r="AE236">
        <v>1027</v>
      </c>
      <c r="AF236" t="s">
        <v>1543</v>
      </c>
      <c r="AG236">
        <v>3</v>
      </c>
      <c r="AH236" t="s">
        <v>81</v>
      </c>
      <c r="AI236">
        <v>85</v>
      </c>
      <c r="AJ236" t="s">
        <v>1428</v>
      </c>
      <c r="AK236">
        <v>101</v>
      </c>
      <c r="AL236" t="s">
        <v>46544</v>
      </c>
      <c r="AM236">
        <v>2</v>
      </c>
      <c r="AN236" t="s">
        <v>119</v>
      </c>
      <c r="AO236">
        <v>281051</v>
      </c>
      <c r="AP236">
        <v>281051</v>
      </c>
      <c r="AQ236" t="s">
        <v>1556</v>
      </c>
      <c r="AS236">
        <v>2</v>
      </c>
      <c r="AT236" t="s">
        <v>1413</v>
      </c>
      <c r="AU236" t="s">
        <v>693</v>
      </c>
      <c r="AV236" t="s">
        <v>1557</v>
      </c>
      <c r="AX236">
        <v>55.689321390000003</v>
      </c>
      <c r="AY236">
        <v>12.56265544</v>
      </c>
      <c r="AZ236" t="s">
        <v>62</v>
      </c>
      <c r="BA236">
        <v>1084</v>
      </c>
      <c r="BB236" t="s">
        <v>63</v>
      </c>
    </row>
    <row r="237" spans="1:54" x14ac:dyDescent="0.25">
      <c r="A237" s="1">
        <v>45200</v>
      </c>
      <c r="B237">
        <v>101353</v>
      </c>
      <c r="C237" t="s">
        <v>1558</v>
      </c>
      <c r="D237">
        <v>2450</v>
      </c>
      <c r="E237" t="s">
        <v>46599</v>
      </c>
      <c r="F237" t="s">
        <v>1559</v>
      </c>
      <c r="G237">
        <v>39815826</v>
      </c>
      <c r="H237">
        <v>1024825570</v>
      </c>
      <c r="I237" t="s">
        <v>1540</v>
      </c>
      <c r="J237" t="s">
        <v>1526</v>
      </c>
      <c r="K237" t="s">
        <v>1527</v>
      </c>
      <c r="L237" t="s">
        <v>1560</v>
      </c>
      <c r="M237">
        <v>1592</v>
      </c>
      <c r="N237" t="s">
        <v>1561</v>
      </c>
      <c r="R237" s="1">
        <v>44643</v>
      </c>
      <c r="S237" t="s">
        <v>56</v>
      </c>
      <c r="W237">
        <v>4</v>
      </c>
      <c r="X237" t="s">
        <v>725</v>
      </c>
      <c r="Y237">
        <v>1</v>
      </c>
      <c r="Z237" t="s">
        <v>46545</v>
      </c>
      <c r="AB237">
        <v>200301</v>
      </c>
      <c r="AC237">
        <v>149</v>
      </c>
      <c r="AD237" t="s">
        <v>1085</v>
      </c>
      <c r="AE237">
        <v>1027</v>
      </c>
      <c r="AF237" t="s">
        <v>1543</v>
      </c>
      <c r="AG237">
        <v>1</v>
      </c>
      <c r="AH237" t="s">
        <v>44482</v>
      </c>
      <c r="AI237">
        <v>85</v>
      </c>
      <c r="AJ237" t="s">
        <v>1428</v>
      </c>
      <c r="AK237">
        <v>101</v>
      </c>
      <c r="AL237" t="s">
        <v>46544</v>
      </c>
      <c r="AP237">
        <v>281051</v>
      </c>
      <c r="AQ237" t="s">
        <v>1562</v>
      </c>
      <c r="AR237" t="s">
        <v>1545</v>
      </c>
      <c r="AS237">
        <v>2</v>
      </c>
      <c r="AT237" t="s">
        <v>1413</v>
      </c>
      <c r="AU237" t="s">
        <v>486</v>
      </c>
      <c r="AX237">
        <v>55.662271769999997</v>
      </c>
      <c r="AY237">
        <v>12.53996851</v>
      </c>
      <c r="AZ237" t="s">
        <v>62</v>
      </c>
      <c r="BA237">
        <v>1084</v>
      </c>
      <c r="BB237" t="s">
        <v>63</v>
      </c>
    </row>
    <row r="238" spans="1:54" x14ac:dyDescent="0.25">
      <c r="A238" s="1">
        <v>45200</v>
      </c>
      <c r="B238">
        <v>101354</v>
      </c>
      <c r="C238" t="s">
        <v>54544</v>
      </c>
      <c r="D238">
        <v>2100</v>
      </c>
      <c r="E238" t="s">
        <v>54516</v>
      </c>
      <c r="F238" t="s">
        <v>54545</v>
      </c>
      <c r="G238">
        <v>39815826</v>
      </c>
      <c r="H238">
        <v>1024825406</v>
      </c>
      <c r="I238" t="s">
        <v>1540</v>
      </c>
      <c r="J238" t="s">
        <v>1563</v>
      </c>
      <c r="K238" t="s">
        <v>1564</v>
      </c>
      <c r="L238" t="s">
        <v>54546</v>
      </c>
      <c r="M238">
        <v>8588</v>
      </c>
      <c r="N238" t="s">
        <v>864</v>
      </c>
      <c r="R238" s="1">
        <v>44641</v>
      </c>
      <c r="S238" t="s">
        <v>56</v>
      </c>
      <c r="W238">
        <v>4</v>
      </c>
      <c r="X238" t="s">
        <v>725</v>
      </c>
      <c r="Y238">
        <v>1</v>
      </c>
      <c r="Z238" t="s">
        <v>46545</v>
      </c>
      <c r="AB238">
        <v>200301</v>
      </c>
      <c r="AC238">
        <v>149</v>
      </c>
      <c r="AD238" t="s">
        <v>1085</v>
      </c>
      <c r="AE238">
        <v>1027</v>
      </c>
      <c r="AF238" t="s">
        <v>1543</v>
      </c>
      <c r="AG238">
        <v>1</v>
      </c>
      <c r="AH238" t="s">
        <v>44482</v>
      </c>
      <c r="AI238">
        <v>85</v>
      </c>
      <c r="AJ238" t="s">
        <v>1428</v>
      </c>
      <c r="AK238">
        <v>101</v>
      </c>
      <c r="AL238" t="s">
        <v>46544</v>
      </c>
      <c r="AP238">
        <v>281051</v>
      </c>
      <c r="AQ238" t="s">
        <v>1565</v>
      </c>
      <c r="AR238" t="s">
        <v>1545</v>
      </c>
      <c r="AS238">
        <v>2</v>
      </c>
      <c r="AT238" t="s">
        <v>1413</v>
      </c>
      <c r="AU238" t="s">
        <v>54520</v>
      </c>
      <c r="AV238" t="s">
        <v>1566</v>
      </c>
      <c r="AX238">
        <v>55.690540249999998</v>
      </c>
      <c r="AY238">
        <v>12.5756467</v>
      </c>
      <c r="AZ238" t="s">
        <v>62</v>
      </c>
      <c r="BA238">
        <v>1084</v>
      </c>
      <c r="BB238" t="s">
        <v>63</v>
      </c>
    </row>
    <row r="239" spans="1:54" x14ac:dyDescent="0.25">
      <c r="A239" s="1">
        <v>45200</v>
      </c>
      <c r="B239">
        <v>101375</v>
      </c>
      <c r="C239" t="s">
        <v>44554</v>
      </c>
      <c r="D239">
        <v>2100</v>
      </c>
      <c r="E239" t="s">
        <v>54516</v>
      </c>
      <c r="F239" t="s">
        <v>46695</v>
      </c>
      <c r="I239" t="s">
        <v>46696</v>
      </c>
      <c r="K239" t="s">
        <v>1567</v>
      </c>
      <c r="L239" t="s">
        <v>44555</v>
      </c>
      <c r="M239">
        <v>4364</v>
      </c>
      <c r="N239">
        <v>17</v>
      </c>
      <c r="R239" s="1">
        <v>40162</v>
      </c>
      <c r="S239" t="s">
        <v>80</v>
      </c>
      <c r="V239" s="1">
        <v>34820</v>
      </c>
      <c r="W239">
        <v>5</v>
      </c>
      <c r="X239" t="s">
        <v>557</v>
      </c>
      <c r="Y239">
        <v>1</v>
      </c>
      <c r="Z239" t="s">
        <v>46545</v>
      </c>
      <c r="AB239">
        <v>199101</v>
      </c>
      <c r="AC239">
        <v>147</v>
      </c>
      <c r="AD239" t="s">
        <v>46697</v>
      </c>
      <c r="AE239">
        <v>1021</v>
      </c>
      <c r="AF239" t="s">
        <v>46697</v>
      </c>
      <c r="AG239">
        <v>3</v>
      </c>
      <c r="AH239" t="s">
        <v>81</v>
      </c>
      <c r="AI239">
        <v>86</v>
      </c>
      <c r="AJ239" t="s">
        <v>46697</v>
      </c>
      <c r="AK239">
        <v>101</v>
      </c>
      <c r="AL239" t="s">
        <v>46544</v>
      </c>
      <c r="AS239">
        <v>0</v>
      </c>
      <c r="AT239" t="s">
        <v>61</v>
      </c>
      <c r="AU239" t="s">
        <v>44556</v>
      </c>
      <c r="AX239">
        <v>55.6970787170196</v>
      </c>
      <c r="AY239">
        <v>12.5875882965766</v>
      </c>
      <c r="AZ239" t="s">
        <v>62</v>
      </c>
      <c r="BA239">
        <v>1084</v>
      </c>
      <c r="BB239" t="s">
        <v>63</v>
      </c>
    </row>
    <row r="240" spans="1:54" x14ac:dyDescent="0.25">
      <c r="A240" s="1">
        <v>45200</v>
      </c>
      <c r="B240">
        <v>101376</v>
      </c>
      <c r="C240" t="s">
        <v>1568</v>
      </c>
      <c r="D240">
        <v>2200</v>
      </c>
      <c r="E240" t="s">
        <v>46555</v>
      </c>
      <c r="F240" t="s">
        <v>46698</v>
      </c>
      <c r="G240">
        <v>78683619</v>
      </c>
      <c r="H240">
        <v>1002558275</v>
      </c>
      <c r="I240" t="s">
        <v>46699</v>
      </c>
      <c r="J240" t="s">
        <v>1569</v>
      </c>
      <c r="K240" t="s">
        <v>1570</v>
      </c>
      <c r="L240" t="s">
        <v>1571</v>
      </c>
      <c r="M240">
        <v>7032</v>
      </c>
      <c r="N240">
        <v>9</v>
      </c>
      <c r="P240">
        <v>1</v>
      </c>
      <c r="Q240" t="s">
        <v>1572</v>
      </c>
      <c r="R240" s="1">
        <v>43706</v>
      </c>
      <c r="S240" t="s">
        <v>56</v>
      </c>
      <c r="W240">
        <v>5</v>
      </c>
      <c r="X240" t="s">
        <v>557</v>
      </c>
      <c r="Y240">
        <v>1</v>
      </c>
      <c r="Z240" t="s">
        <v>46545</v>
      </c>
      <c r="AB240">
        <v>198508</v>
      </c>
      <c r="AC240">
        <v>147</v>
      </c>
      <c r="AD240" t="s">
        <v>46697</v>
      </c>
      <c r="AE240">
        <v>1021</v>
      </c>
      <c r="AF240" t="s">
        <v>46697</v>
      </c>
      <c r="AG240">
        <v>2</v>
      </c>
      <c r="AH240" t="s">
        <v>44524</v>
      </c>
      <c r="AI240">
        <v>86</v>
      </c>
      <c r="AJ240" t="s">
        <v>46697</v>
      </c>
      <c r="AK240">
        <v>101</v>
      </c>
      <c r="AL240" t="s">
        <v>46544</v>
      </c>
      <c r="AQ240" t="s">
        <v>1573</v>
      </c>
      <c r="AR240" t="s">
        <v>1574</v>
      </c>
      <c r="AS240">
        <v>0</v>
      </c>
      <c r="AT240" t="s">
        <v>61</v>
      </c>
      <c r="AU240" t="s">
        <v>814</v>
      </c>
      <c r="AX240">
        <v>55.686856239999997</v>
      </c>
      <c r="AY240">
        <v>12.550479320000001</v>
      </c>
      <c r="AZ240" t="s">
        <v>62</v>
      </c>
      <c r="BA240">
        <v>1084</v>
      </c>
      <c r="BB240" t="s">
        <v>63</v>
      </c>
    </row>
    <row r="241" spans="1:54" x14ac:dyDescent="0.25">
      <c r="A241" s="1">
        <v>45200</v>
      </c>
      <c r="B241">
        <v>101377</v>
      </c>
      <c r="C241" t="s">
        <v>1575</v>
      </c>
      <c r="D241">
        <v>2100</v>
      </c>
      <c r="E241" t="s">
        <v>54516</v>
      </c>
      <c r="F241" t="s">
        <v>46700</v>
      </c>
      <c r="I241" t="s">
        <v>1576</v>
      </c>
      <c r="J241" t="s">
        <v>1577</v>
      </c>
      <c r="K241" t="s">
        <v>1578</v>
      </c>
      <c r="L241" t="s">
        <v>55725</v>
      </c>
      <c r="M241">
        <v>4236</v>
      </c>
      <c r="N241">
        <v>44</v>
      </c>
      <c r="R241" s="1">
        <v>40162</v>
      </c>
      <c r="S241" t="s">
        <v>80</v>
      </c>
      <c r="V241" s="1">
        <v>37257</v>
      </c>
      <c r="W241">
        <v>5</v>
      </c>
      <c r="X241" t="s">
        <v>557</v>
      </c>
      <c r="Y241">
        <v>1</v>
      </c>
      <c r="Z241" t="s">
        <v>46545</v>
      </c>
      <c r="AB241">
        <v>199101</v>
      </c>
      <c r="AC241">
        <v>147</v>
      </c>
      <c r="AD241" t="s">
        <v>46697</v>
      </c>
      <c r="AE241">
        <v>1021</v>
      </c>
      <c r="AF241" t="s">
        <v>46697</v>
      </c>
      <c r="AG241">
        <v>3</v>
      </c>
      <c r="AH241" t="s">
        <v>81</v>
      </c>
      <c r="AI241">
        <v>86</v>
      </c>
      <c r="AJ241" t="s">
        <v>46697</v>
      </c>
      <c r="AK241">
        <v>101</v>
      </c>
      <c r="AL241" t="s">
        <v>46544</v>
      </c>
      <c r="AQ241" t="s">
        <v>1579</v>
      </c>
      <c r="AS241">
        <v>0</v>
      </c>
      <c r="AT241" t="s">
        <v>61</v>
      </c>
      <c r="AU241" t="s">
        <v>55703</v>
      </c>
      <c r="AX241">
        <v>55.7078531967815</v>
      </c>
      <c r="AY241">
        <v>12.5569162691337</v>
      </c>
      <c r="AZ241" t="s">
        <v>62</v>
      </c>
      <c r="BA241">
        <v>1084</v>
      </c>
      <c r="BB241" t="s">
        <v>63</v>
      </c>
    </row>
    <row r="242" spans="1:54" x14ac:dyDescent="0.25">
      <c r="A242" s="1">
        <v>45200</v>
      </c>
      <c r="B242">
        <v>101378</v>
      </c>
      <c r="C242" t="s">
        <v>46701</v>
      </c>
      <c r="D242">
        <v>2100</v>
      </c>
      <c r="E242" t="s">
        <v>54516</v>
      </c>
      <c r="F242" t="s">
        <v>46702</v>
      </c>
      <c r="I242" t="s">
        <v>1580</v>
      </c>
      <c r="J242" t="s">
        <v>1581</v>
      </c>
      <c r="K242" t="s">
        <v>1582</v>
      </c>
      <c r="L242" t="s">
        <v>54538</v>
      </c>
      <c r="M242">
        <v>8588</v>
      </c>
      <c r="R242" s="1">
        <v>40162</v>
      </c>
      <c r="S242" t="s">
        <v>80</v>
      </c>
      <c r="V242" s="1">
        <v>35462</v>
      </c>
      <c r="W242">
        <v>5</v>
      </c>
      <c r="X242" t="s">
        <v>557</v>
      </c>
      <c r="Y242">
        <v>1</v>
      </c>
      <c r="Z242" t="s">
        <v>46545</v>
      </c>
      <c r="AB242">
        <v>199103</v>
      </c>
      <c r="AC242">
        <v>147</v>
      </c>
      <c r="AD242" t="s">
        <v>46697</v>
      </c>
      <c r="AE242">
        <v>1021</v>
      </c>
      <c r="AF242" t="s">
        <v>46697</v>
      </c>
      <c r="AG242">
        <v>3</v>
      </c>
      <c r="AH242" t="s">
        <v>81</v>
      </c>
      <c r="AI242">
        <v>86</v>
      </c>
      <c r="AJ242" t="s">
        <v>46697</v>
      </c>
      <c r="AK242">
        <v>101</v>
      </c>
      <c r="AL242" t="s">
        <v>46544</v>
      </c>
      <c r="AS242">
        <v>0</v>
      </c>
      <c r="AT242" t="s">
        <v>61</v>
      </c>
      <c r="AU242" t="s">
        <v>54520</v>
      </c>
      <c r="AX242">
        <v>55.6905667947849</v>
      </c>
      <c r="AY242">
        <v>12.5757787098614</v>
      </c>
      <c r="AZ242" t="s">
        <v>62</v>
      </c>
      <c r="BA242">
        <v>1084</v>
      </c>
      <c r="BB242" t="s">
        <v>63</v>
      </c>
    </row>
    <row r="243" spans="1:54" x14ac:dyDescent="0.25">
      <c r="A243" s="1">
        <v>45200</v>
      </c>
      <c r="B243">
        <v>101379</v>
      </c>
      <c r="C243" t="s">
        <v>1583</v>
      </c>
      <c r="D243">
        <v>2300</v>
      </c>
      <c r="E243" t="s">
        <v>46589</v>
      </c>
      <c r="F243" t="s">
        <v>46703</v>
      </c>
      <c r="G243">
        <v>77757813</v>
      </c>
      <c r="H243">
        <v>1002529400</v>
      </c>
      <c r="I243" t="s">
        <v>1584</v>
      </c>
      <c r="J243" t="s">
        <v>1585</v>
      </c>
      <c r="K243" t="s">
        <v>1586</v>
      </c>
      <c r="L243" t="s">
        <v>1587</v>
      </c>
      <c r="M243">
        <v>3640</v>
      </c>
      <c r="N243" t="s">
        <v>1588</v>
      </c>
      <c r="R243" s="1">
        <v>40938</v>
      </c>
      <c r="S243" t="s">
        <v>56</v>
      </c>
      <c r="V243" s="1">
        <v>39448</v>
      </c>
      <c r="W243">
        <v>5</v>
      </c>
      <c r="X243" t="s">
        <v>557</v>
      </c>
      <c r="Y243">
        <v>1</v>
      </c>
      <c r="Z243" t="s">
        <v>46545</v>
      </c>
      <c r="AB243">
        <v>198504</v>
      </c>
      <c r="AC243">
        <v>147</v>
      </c>
      <c r="AD243" t="s">
        <v>46697</v>
      </c>
      <c r="AE243">
        <v>1021</v>
      </c>
      <c r="AF243" t="s">
        <v>46697</v>
      </c>
      <c r="AG243">
        <v>5</v>
      </c>
      <c r="AH243" t="s">
        <v>1589</v>
      </c>
      <c r="AI243">
        <v>86</v>
      </c>
      <c r="AJ243" t="s">
        <v>46697</v>
      </c>
      <c r="AK243">
        <v>101</v>
      </c>
      <c r="AL243" t="s">
        <v>46544</v>
      </c>
      <c r="AQ243" t="s">
        <v>1590</v>
      </c>
      <c r="AR243" t="s">
        <v>1591</v>
      </c>
      <c r="AS243">
        <v>0</v>
      </c>
      <c r="AT243" t="s">
        <v>61</v>
      </c>
      <c r="AU243" t="s">
        <v>1531</v>
      </c>
      <c r="AZ243" t="s">
        <v>62</v>
      </c>
      <c r="BA243">
        <v>1084</v>
      </c>
      <c r="BB243" t="s">
        <v>63</v>
      </c>
    </row>
    <row r="244" spans="1:54" x14ac:dyDescent="0.25">
      <c r="A244" s="1">
        <v>45200</v>
      </c>
      <c r="B244">
        <v>101380</v>
      </c>
      <c r="C244" t="s">
        <v>1592</v>
      </c>
      <c r="D244">
        <v>2100</v>
      </c>
      <c r="E244" t="s">
        <v>54516</v>
      </c>
      <c r="F244" t="s">
        <v>46704</v>
      </c>
      <c r="G244">
        <v>20418400</v>
      </c>
      <c r="H244">
        <v>1008029667</v>
      </c>
      <c r="I244" t="s">
        <v>1593</v>
      </c>
      <c r="J244" t="s">
        <v>1594</v>
      </c>
      <c r="K244" t="s">
        <v>1595</v>
      </c>
      <c r="L244" t="s">
        <v>54547</v>
      </c>
      <c r="M244">
        <v>8588</v>
      </c>
      <c r="N244" t="s">
        <v>1596</v>
      </c>
      <c r="P244">
        <v>2</v>
      </c>
      <c r="R244" s="1">
        <v>44888</v>
      </c>
      <c r="S244" t="s">
        <v>56</v>
      </c>
      <c r="V244" s="1">
        <v>40482</v>
      </c>
      <c r="W244">
        <v>5</v>
      </c>
      <c r="X244" t="s">
        <v>557</v>
      </c>
      <c r="Y244">
        <v>1</v>
      </c>
      <c r="Z244" t="s">
        <v>46545</v>
      </c>
      <c r="AB244">
        <v>199107</v>
      </c>
      <c r="AC244">
        <v>147</v>
      </c>
      <c r="AD244" t="s">
        <v>46697</v>
      </c>
      <c r="AE244">
        <v>1021</v>
      </c>
      <c r="AF244" t="s">
        <v>46697</v>
      </c>
      <c r="AG244">
        <v>3</v>
      </c>
      <c r="AH244" t="s">
        <v>81</v>
      </c>
      <c r="AI244">
        <v>86</v>
      </c>
      <c r="AJ244" t="s">
        <v>46697</v>
      </c>
      <c r="AK244">
        <v>101</v>
      </c>
      <c r="AL244" t="s">
        <v>46544</v>
      </c>
      <c r="AQ244" t="s">
        <v>1597</v>
      </c>
      <c r="AR244" t="s">
        <v>1598</v>
      </c>
      <c r="AS244">
        <v>0</v>
      </c>
      <c r="AT244" t="s">
        <v>61</v>
      </c>
      <c r="AU244" t="s">
        <v>54520</v>
      </c>
      <c r="AZ244" t="s">
        <v>62</v>
      </c>
      <c r="BA244">
        <v>1084</v>
      </c>
      <c r="BB244" t="s">
        <v>63</v>
      </c>
    </row>
    <row r="245" spans="1:54" x14ac:dyDescent="0.25">
      <c r="A245" s="1">
        <v>45200</v>
      </c>
      <c r="B245">
        <v>101381</v>
      </c>
      <c r="C245" t="s">
        <v>1599</v>
      </c>
      <c r="D245">
        <v>2300</v>
      </c>
      <c r="E245" t="s">
        <v>46589</v>
      </c>
      <c r="F245" t="s">
        <v>46705</v>
      </c>
      <c r="G245">
        <v>15068388</v>
      </c>
      <c r="H245">
        <v>1000854353</v>
      </c>
      <c r="I245" t="s">
        <v>1600</v>
      </c>
      <c r="J245" t="s">
        <v>1601</v>
      </c>
      <c r="K245" t="s">
        <v>1601</v>
      </c>
      <c r="L245" t="s">
        <v>1602</v>
      </c>
      <c r="M245">
        <v>8404</v>
      </c>
      <c r="N245">
        <v>45</v>
      </c>
      <c r="P245">
        <v>4</v>
      </c>
      <c r="R245" s="1">
        <v>40162</v>
      </c>
      <c r="S245" t="s">
        <v>80</v>
      </c>
      <c r="V245" s="1">
        <v>39904</v>
      </c>
      <c r="W245">
        <v>5</v>
      </c>
      <c r="X245" t="s">
        <v>557</v>
      </c>
      <c r="Y245">
        <v>1</v>
      </c>
      <c r="Z245" t="s">
        <v>46545</v>
      </c>
      <c r="AB245">
        <v>199107</v>
      </c>
      <c r="AC245">
        <v>147</v>
      </c>
      <c r="AD245" t="s">
        <v>46697</v>
      </c>
      <c r="AE245">
        <v>1021</v>
      </c>
      <c r="AF245" t="s">
        <v>46697</v>
      </c>
      <c r="AG245">
        <v>3</v>
      </c>
      <c r="AH245" t="s">
        <v>81</v>
      </c>
      <c r="AI245">
        <v>86</v>
      </c>
      <c r="AJ245" t="s">
        <v>46697</v>
      </c>
      <c r="AK245">
        <v>101</v>
      </c>
      <c r="AL245" t="s">
        <v>46544</v>
      </c>
      <c r="AQ245" t="s">
        <v>1603</v>
      </c>
      <c r="AR245" t="s">
        <v>1604</v>
      </c>
      <c r="AS245">
        <v>0</v>
      </c>
      <c r="AT245" t="s">
        <v>61</v>
      </c>
      <c r="AU245" t="s">
        <v>427</v>
      </c>
      <c r="AX245">
        <v>55.662059503946701</v>
      </c>
      <c r="AY245">
        <v>12.6100108937993</v>
      </c>
      <c r="AZ245" t="s">
        <v>62</v>
      </c>
      <c r="BA245">
        <v>1084</v>
      </c>
      <c r="BB245" t="s">
        <v>63</v>
      </c>
    </row>
    <row r="246" spans="1:54" x14ac:dyDescent="0.25">
      <c r="A246" s="1">
        <v>45200</v>
      </c>
      <c r="B246">
        <v>101382</v>
      </c>
      <c r="C246" t="s">
        <v>1605</v>
      </c>
      <c r="D246">
        <v>2500</v>
      </c>
      <c r="E246" t="s">
        <v>509</v>
      </c>
      <c r="F246" t="s">
        <v>1606</v>
      </c>
      <c r="G246">
        <v>13892539</v>
      </c>
      <c r="H246">
        <v>1000643358</v>
      </c>
      <c r="I246" t="s">
        <v>46706</v>
      </c>
      <c r="J246" t="s">
        <v>1607</v>
      </c>
      <c r="K246" t="s">
        <v>1608</v>
      </c>
      <c r="L246" t="s">
        <v>1609</v>
      </c>
      <c r="M246">
        <v>7636</v>
      </c>
      <c r="N246" t="s">
        <v>1610</v>
      </c>
      <c r="R246" s="1">
        <v>43790</v>
      </c>
      <c r="S246" t="s">
        <v>80</v>
      </c>
      <c r="W246">
        <v>5</v>
      </c>
      <c r="X246" t="s">
        <v>557</v>
      </c>
      <c r="Y246">
        <v>1</v>
      </c>
      <c r="Z246" t="s">
        <v>46545</v>
      </c>
      <c r="AB246">
        <v>199001</v>
      </c>
      <c r="AC246">
        <v>147</v>
      </c>
      <c r="AD246" t="s">
        <v>46697</v>
      </c>
      <c r="AE246">
        <v>1021</v>
      </c>
      <c r="AF246" t="s">
        <v>46697</v>
      </c>
      <c r="AG246">
        <v>2</v>
      </c>
      <c r="AH246" t="s">
        <v>44524</v>
      </c>
      <c r="AI246">
        <v>86</v>
      </c>
      <c r="AJ246" t="s">
        <v>46697</v>
      </c>
      <c r="AK246">
        <v>101</v>
      </c>
      <c r="AL246" t="s">
        <v>46544</v>
      </c>
      <c r="AQ246" t="s">
        <v>1611</v>
      </c>
      <c r="AR246" t="s">
        <v>1612</v>
      </c>
      <c r="AS246">
        <v>0</v>
      </c>
      <c r="AT246" t="s">
        <v>61</v>
      </c>
      <c r="AU246" t="s">
        <v>946</v>
      </c>
      <c r="AX246">
        <v>55.652094120000001</v>
      </c>
      <c r="AY246">
        <v>12.51975214</v>
      </c>
      <c r="AZ246" t="s">
        <v>62</v>
      </c>
      <c r="BA246">
        <v>1084</v>
      </c>
      <c r="BB246" t="s">
        <v>63</v>
      </c>
    </row>
    <row r="247" spans="1:54" x14ac:dyDescent="0.25">
      <c r="A247" s="1">
        <v>45200</v>
      </c>
      <c r="B247">
        <v>101383</v>
      </c>
      <c r="C247" t="s">
        <v>1613</v>
      </c>
      <c r="D247">
        <v>2200</v>
      </c>
      <c r="E247" t="s">
        <v>46555</v>
      </c>
      <c r="F247" t="s">
        <v>46707</v>
      </c>
      <c r="G247">
        <v>10292409</v>
      </c>
      <c r="H247">
        <v>1000051198</v>
      </c>
      <c r="I247" t="s">
        <v>1614</v>
      </c>
      <c r="J247" t="s">
        <v>1615</v>
      </c>
      <c r="K247" t="s">
        <v>1616</v>
      </c>
      <c r="L247" t="s">
        <v>52647</v>
      </c>
      <c r="M247">
        <v>628</v>
      </c>
      <c r="N247" t="s">
        <v>1617</v>
      </c>
      <c r="P247">
        <v>4</v>
      </c>
      <c r="R247" s="1">
        <v>43790</v>
      </c>
      <c r="S247" t="s">
        <v>80</v>
      </c>
      <c r="W247">
        <v>5</v>
      </c>
      <c r="X247" t="s">
        <v>557</v>
      </c>
      <c r="Y247">
        <v>1</v>
      </c>
      <c r="Z247" t="s">
        <v>46545</v>
      </c>
      <c r="AB247">
        <v>198608</v>
      </c>
      <c r="AC247">
        <v>147</v>
      </c>
      <c r="AD247" t="s">
        <v>46697</v>
      </c>
      <c r="AE247">
        <v>1021</v>
      </c>
      <c r="AF247" t="s">
        <v>46697</v>
      </c>
      <c r="AG247">
        <v>2</v>
      </c>
      <c r="AH247" t="s">
        <v>44524</v>
      </c>
      <c r="AI247">
        <v>86</v>
      </c>
      <c r="AJ247" t="s">
        <v>46697</v>
      </c>
      <c r="AK247">
        <v>101</v>
      </c>
      <c r="AL247" t="s">
        <v>46544</v>
      </c>
      <c r="AQ247" t="s">
        <v>1618</v>
      </c>
      <c r="AR247" t="s">
        <v>1619</v>
      </c>
      <c r="AS247">
        <v>0</v>
      </c>
      <c r="AT247" t="s">
        <v>61</v>
      </c>
      <c r="AU247" t="s">
        <v>52645</v>
      </c>
      <c r="AX247">
        <v>55.686792060000002</v>
      </c>
      <c r="AY247">
        <v>12.55924152</v>
      </c>
      <c r="AZ247" t="s">
        <v>62</v>
      </c>
      <c r="BA247">
        <v>1084</v>
      </c>
      <c r="BB247" t="s">
        <v>63</v>
      </c>
    </row>
    <row r="248" spans="1:54" x14ac:dyDescent="0.25">
      <c r="A248" s="1">
        <v>45200</v>
      </c>
      <c r="B248">
        <v>101384</v>
      </c>
      <c r="C248" t="s">
        <v>1620</v>
      </c>
      <c r="D248">
        <v>2200</v>
      </c>
      <c r="E248" t="s">
        <v>46555</v>
      </c>
      <c r="F248" t="s">
        <v>46708</v>
      </c>
      <c r="I248" t="s">
        <v>1621</v>
      </c>
      <c r="K248" t="s">
        <v>1622</v>
      </c>
      <c r="L248" t="s">
        <v>1623</v>
      </c>
      <c r="M248">
        <v>312</v>
      </c>
      <c r="P248">
        <v>5</v>
      </c>
      <c r="R248" s="1">
        <v>40162</v>
      </c>
      <c r="S248" t="s">
        <v>80</v>
      </c>
      <c r="V248" s="1">
        <v>34820</v>
      </c>
      <c r="W248">
        <v>5</v>
      </c>
      <c r="X248" t="s">
        <v>557</v>
      </c>
      <c r="Y248">
        <v>1</v>
      </c>
      <c r="Z248" t="s">
        <v>46545</v>
      </c>
      <c r="AB248">
        <v>199301</v>
      </c>
      <c r="AC248">
        <v>147</v>
      </c>
      <c r="AD248" t="s">
        <v>46697</v>
      </c>
      <c r="AE248">
        <v>1021</v>
      </c>
      <c r="AF248" t="s">
        <v>46697</v>
      </c>
      <c r="AG248">
        <v>3</v>
      </c>
      <c r="AH248" t="s">
        <v>81</v>
      </c>
      <c r="AI248">
        <v>86</v>
      </c>
      <c r="AJ248" t="s">
        <v>46697</v>
      </c>
      <c r="AK248">
        <v>101</v>
      </c>
      <c r="AL248" t="s">
        <v>46544</v>
      </c>
      <c r="AS248">
        <v>0</v>
      </c>
      <c r="AT248" t="s">
        <v>61</v>
      </c>
      <c r="AU248" t="s">
        <v>1624</v>
      </c>
      <c r="AX248">
        <v>55.687689593233202</v>
      </c>
      <c r="AY248">
        <v>12.556528067687299</v>
      </c>
      <c r="AZ248" t="s">
        <v>62</v>
      </c>
      <c r="BA248">
        <v>1084</v>
      </c>
      <c r="BB248" t="s">
        <v>63</v>
      </c>
    </row>
    <row r="249" spans="1:54" x14ac:dyDescent="0.25">
      <c r="A249" s="1">
        <v>45200</v>
      </c>
      <c r="B249">
        <v>101385</v>
      </c>
      <c r="C249" t="s">
        <v>1625</v>
      </c>
      <c r="D249">
        <v>2720</v>
      </c>
      <c r="E249" t="s">
        <v>46572</v>
      </c>
      <c r="F249" t="s">
        <v>46709</v>
      </c>
      <c r="G249">
        <v>18224003</v>
      </c>
      <c r="H249">
        <v>1001457898</v>
      </c>
      <c r="I249" t="s">
        <v>1626</v>
      </c>
      <c r="J249" t="s">
        <v>1627</v>
      </c>
      <c r="K249" t="s">
        <v>1628</v>
      </c>
      <c r="L249" t="s">
        <v>55726</v>
      </c>
      <c r="M249">
        <v>3588</v>
      </c>
      <c r="N249">
        <v>18</v>
      </c>
      <c r="R249" s="1">
        <v>41045</v>
      </c>
      <c r="S249" t="s">
        <v>56</v>
      </c>
      <c r="V249" s="1">
        <v>41030</v>
      </c>
      <c r="W249">
        <v>5</v>
      </c>
      <c r="X249" t="s">
        <v>557</v>
      </c>
      <c r="Y249">
        <v>1</v>
      </c>
      <c r="Z249" t="s">
        <v>46545</v>
      </c>
      <c r="AB249">
        <v>199501</v>
      </c>
      <c r="AC249">
        <v>147</v>
      </c>
      <c r="AD249" t="s">
        <v>46697</v>
      </c>
      <c r="AE249">
        <v>1021</v>
      </c>
      <c r="AF249" t="s">
        <v>46697</v>
      </c>
      <c r="AG249">
        <v>3</v>
      </c>
      <c r="AH249" t="s">
        <v>81</v>
      </c>
      <c r="AI249">
        <v>86</v>
      </c>
      <c r="AJ249" t="s">
        <v>46697</v>
      </c>
      <c r="AK249">
        <v>101</v>
      </c>
      <c r="AL249" t="s">
        <v>46544</v>
      </c>
      <c r="AQ249" t="s">
        <v>1629</v>
      </c>
      <c r="AR249" t="s">
        <v>1630</v>
      </c>
      <c r="AS249">
        <v>0</v>
      </c>
      <c r="AT249" t="s">
        <v>61</v>
      </c>
      <c r="AU249" t="s">
        <v>55727</v>
      </c>
      <c r="AZ249" t="s">
        <v>62</v>
      </c>
      <c r="BA249">
        <v>1084</v>
      </c>
      <c r="BB249" t="s">
        <v>63</v>
      </c>
    </row>
    <row r="250" spans="1:54" x14ac:dyDescent="0.25">
      <c r="A250" s="1">
        <v>45200</v>
      </c>
      <c r="B250">
        <v>101386</v>
      </c>
      <c r="C250" t="s">
        <v>1631</v>
      </c>
      <c r="D250">
        <v>1150</v>
      </c>
      <c r="E250" t="s">
        <v>46546</v>
      </c>
      <c r="F250" t="s">
        <v>46710</v>
      </c>
      <c r="I250" t="s">
        <v>1632</v>
      </c>
      <c r="J250" t="s">
        <v>1633</v>
      </c>
      <c r="K250" t="s">
        <v>1634</v>
      </c>
      <c r="L250" t="s">
        <v>46711</v>
      </c>
      <c r="M250">
        <v>4076</v>
      </c>
      <c r="N250">
        <v>26</v>
      </c>
      <c r="R250" s="1">
        <v>40162</v>
      </c>
      <c r="S250" t="s">
        <v>80</v>
      </c>
      <c r="V250" s="1">
        <v>35065</v>
      </c>
      <c r="W250">
        <v>5</v>
      </c>
      <c r="X250" t="s">
        <v>557</v>
      </c>
      <c r="Y250">
        <v>1</v>
      </c>
      <c r="Z250" t="s">
        <v>46545</v>
      </c>
      <c r="AB250">
        <v>199508</v>
      </c>
      <c r="AC250">
        <v>147</v>
      </c>
      <c r="AD250" t="s">
        <v>46697</v>
      </c>
      <c r="AE250">
        <v>1021</v>
      </c>
      <c r="AF250" t="s">
        <v>46697</v>
      </c>
      <c r="AG250">
        <v>3</v>
      </c>
      <c r="AH250" t="s">
        <v>81</v>
      </c>
      <c r="AI250">
        <v>86</v>
      </c>
      <c r="AJ250" t="s">
        <v>46697</v>
      </c>
      <c r="AK250">
        <v>101</v>
      </c>
      <c r="AL250" t="s">
        <v>46544</v>
      </c>
      <c r="AM250">
        <v>2</v>
      </c>
      <c r="AN250" t="s">
        <v>119</v>
      </c>
      <c r="AO250">
        <v>147377</v>
      </c>
      <c r="AS250">
        <v>0</v>
      </c>
      <c r="AT250" t="s">
        <v>61</v>
      </c>
      <c r="AU250" t="s">
        <v>46712</v>
      </c>
      <c r="AX250">
        <v>55.680116219597103</v>
      </c>
      <c r="AY250">
        <v>12.579084153904001</v>
      </c>
      <c r="AZ250" t="s">
        <v>62</v>
      </c>
      <c r="BA250">
        <v>1084</v>
      </c>
      <c r="BB250" t="s">
        <v>63</v>
      </c>
    </row>
    <row r="251" spans="1:54" x14ac:dyDescent="0.25">
      <c r="A251" s="1">
        <v>45200</v>
      </c>
      <c r="B251">
        <v>101387</v>
      </c>
      <c r="C251" t="s">
        <v>1635</v>
      </c>
      <c r="D251">
        <v>2700</v>
      </c>
      <c r="E251" t="s">
        <v>46559</v>
      </c>
      <c r="F251" t="s">
        <v>46713</v>
      </c>
      <c r="I251" t="s">
        <v>46714</v>
      </c>
      <c r="J251" t="s">
        <v>1636</v>
      </c>
      <c r="K251" t="s">
        <v>1636</v>
      </c>
      <c r="L251" t="s">
        <v>214</v>
      </c>
      <c r="M251">
        <v>6494</v>
      </c>
      <c r="N251">
        <v>2</v>
      </c>
      <c r="R251" s="1">
        <v>40162</v>
      </c>
      <c r="S251" t="s">
        <v>80</v>
      </c>
      <c r="V251" s="1">
        <v>35796</v>
      </c>
      <c r="W251">
        <v>5</v>
      </c>
      <c r="X251" t="s">
        <v>557</v>
      </c>
      <c r="Y251">
        <v>1</v>
      </c>
      <c r="Z251" t="s">
        <v>46545</v>
      </c>
      <c r="AB251">
        <v>199508</v>
      </c>
      <c r="AC251">
        <v>147</v>
      </c>
      <c r="AD251" t="s">
        <v>46697</v>
      </c>
      <c r="AE251">
        <v>1021</v>
      </c>
      <c r="AF251" t="s">
        <v>46697</v>
      </c>
      <c r="AG251">
        <v>3</v>
      </c>
      <c r="AH251" t="s">
        <v>81</v>
      </c>
      <c r="AI251">
        <v>86</v>
      </c>
      <c r="AJ251" t="s">
        <v>46697</v>
      </c>
      <c r="AK251">
        <v>101</v>
      </c>
      <c r="AL251" t="s">
        <v>46544</v>
      </c>
      <c r="AS251">
        <v>0</v>
      </c>
      <c r="AT251" t="s">
        <v>61</v>
      </c>
      <c r="AU251" t="s">
        <v>217</v>
      </c>
      <c r="AX251">
        <v>55.719087797711502</v>
      </c>
      <c r="AY251">
        <v>12.484466885778399</v>
      </c>
      <c r="AZ251" t="s">
        <v>62</v>
      </c>
      <c r="BA251">
        <v>1084</v>
      </c>
      <c r="BB251" t="s">
        <v>63</v>
      </c>
    </row>
    <row r="252" spans="1:54" x14ac:dyDescent="0.25">
      <c r="A252" s="1">
        <v>45200</v>
      </c>
      <c r="B252">
        <v>101388</v>
      </c>
      <c r="C252" t="s">
        <v>1637</v>
      </c>
      <c r="D252">
        <v>2300</v>
      </c>
      <c r="E252" t="s">
        <v>46589</v>
      </c>
      <c r="F252" t="s">
        <v>46715</v>
      </c>
      <c r="I252" t="s">
        <v>1638</v>
      </c>
      <c r="J252" t="s">
        <v>1639</v>
      </c>
      <c r="K252" t="s">
        <v>1640</v>
      </c>
      <c r="L252" t="s">
        <v>1641</v>
      </c>
      <c r="M252">
        <v>7120</v>
      </c>
      <c r="N252">
        <v>67</v>
      </c>
      <c r="P252">
        <v>1</v>
      </c>
      <c r="R252" s="1">
        <v>40162</v>
      </c>
      <c r="S252" t="s">
        <v>80</v>
      </c>
      <c r="V252" s="1">
        <v>37288</v>
      </c>
      <c r="W252">
        <v>5</v>
      </c>
      <c r="X252" t="s">
        <v>557</v>
      </c>
      <c r="Y252">
        <v>1</v>
      </c>
      <c r="Z252" t="s">
        <v>46545</v>
      </c>
      <c r="AB252">
        <v>199601</v>
      </c>
      <c r="AC252">
        <v>147</v>
      </c>
      <c r="AD252" t="s">
        <v>46697</v>
      </c>
      <c r="AE252">
        <v>1021</v>
      </c>
      <c r="AF252" t="s">
        <v>46697</v>
      </c>
      <c r="AG252">
        <v>3</v>
      </c>
      <c r="AH252" t="s">
        <v>81</v>
      </c>
      <c r="AI252">
        <v>86</v>
      </c>
      <c r="AJ252" t="s">
        <v>46697</v>
      </c>
      <c r="AK252">
        <v>101</v>
      </c>
      <c r="AL252" t="s">
        <v>46544</v>
      </c>
      <c r="AQ252" t="s">
        <v>1642</v>
      </c>
      <c r="AS252">
        <v>0</v>
      </c>
      <c r="AT252" t="s">
        <v>61</v>
      </c>
      <c r="AU252" t="s">
        <v>411</v>
      </c>
      <c r="AX252">
        <v>55.659694757922402</v>
      </c>
      <c r="AY252">
        <v>12.600148878922401</v>
      </c>
      <c r="AZ252" t="s">
        <v>62</v>
      </c>
      <c r="BA252">
        <v>1084</v>
      </c>
      <c r="BB252" t="s">
        <v>63</v>
      </c>
    </row>
    <row r="253" spans="1:54" x14ac:dyDescent="0.25">
      <c r="A253" s="1">
        <v>45200</v>
      </c>
      <c r="B253">
        <v>101389</v>
      </c>
      <c r="C253" t="s">
        <v>1643</v>
      </c>
      <c r="D253">
        <v>2200</v>
      </c>
      <c r="E253" t="s">
        <v>46555</v>
      </c>
      <c r="F253" t="s">
        <v>46716</v>
      </c>
      <c r="I253" t="s">
        <v>1644</v>
      </c>
      <c r="J253" t="s">
        <v>1645</v>
      </c>
      <c r="K253" t="s">
        <v>1646</v>
      </c>
      <c r="L253" t="s">
        <v>55704</v>
      </c>
      <c r="M253">
        <v>5188</v>
      </c>
      <c r="N253">
        <v>7</v>
      </c>
      <c r="R253" s="1">
        <v>40162</v>
      </c>
      <c r="S253" t="s">
        <v>80</v>
      </c>
      <c r="V253" s="1">
        <v>36708</v>
      </c>
      <c r="W253">
        <v>5</v>
      </c>
      <c r="X253" t="s">
        <v>557</v>
      </c>
      <c r="Y253">
        <v>1</v>
      </c>
      <c r="Z253" t="s">
        <v>46545</v>
      </c>
      <c r="AB253">
        <v>199601</v>
      </c>
      <c r="AC253">
        <v>147</v>
      </c>
      <c r="AD253" t="s">
        <v>46697</v>
      </c>
      <c r="AE253">
        <v>1021</v>
      </c>
      <c r="AF253" t="s">
        <v>46697</v>
      </c>
      <c r="AG253">
        <v>3</v>
      </c>
      <c r="AH253" t="s">
        <v>81</v>
      </c>
      <c r="AI253">
        <v>86</v>
      </c>
      <c r="AJ253" t="s">
        <v>46697</v>
      </c>
      <c r="AK253">
        <v>101</v>
      </c>
      <c r="AL253" t="s">
        <v>46544</v>
      </c>
      <c r="AQ253" t="s">
        <v>1647</v>
      </c>
      <c r="AR253" t="s">
        <v>1648</v>
      </c>
      <c r="AS253">
        <v>0</v>
      </c>
      <c r="AT253" t="s">
        <v>61</v>
      </c>
      <c r="AU253" t="s">
        <v>55705</v>
      </c>
      <c r="AX253">
        <v>55.691532060535103</v>
      </c>
      <c r="AY253">
        <v>12.560564408594299</v>
      </c>
      <c r="AZ253" t="s">
        <v>62</v>
      </c>
      <c r="BA253">
        <v>1084</v>
      </c>
      <c r="BB253" t="s">
        <v>63</v>
      </c>
    </row>
    <row r="254" spans="1:54" x14ac:dyDescent="0.25">
      <c r="A254" s="1">
        <v>45200</v>
      </c>
      <c r="B254">
        <v>101390</v>
      </c>
      <c r="C254" t="s">
        <v>1649</v>
      </c>
      <c r="D254">
        <v>2200</v>
      </c>
      <c r="E254" t="s">
        <v>46555</v>
      </c>
      <c r="F254" t="s">
        <v>46717</v>
      </c>
      <c r="G254">
        <v>19161978</v>
      </c>
      <c r="H254">
        <v>1003703991</v>
      </c>
      <c r="I254" t="s">
        <v>1650</v>
      </c>
      <c r="J254" t="s">
        <v>1651</v>
      </c>
      <c r="K254" t="s">
        <v>1651</v>
      </c>
      <c r="L254" t="s">
        <v>1652</v>
      </c>
      <c r="M254">
        <v>7032</v>
      </c>
      <c r="N254">
        <v>9</v>
      </c>
      <c r="P254">
        <v>3</v>
      </c>
      <c r="Q254" t="s">
        <v>1653</v>
      </c>
      <c r="R254" s="1">
        <v>42888</v>
      </c>
      <c r="S254" t="s">
        <v>851</v>
      </c>
      <c r="W254">
        <v>5</v>
      </c>
      <c r="X254" t="s">
        <v>557</v>
      </c>
      <c r="Y254">
        <v>1</v>
      </c>
      <c r="Z254" t="s">
        <v>46545</v>
      </c>
      <c r="AB254">
        <v>199601</v>
      </c>
      <c r="AC254">
        <v>147</v>
      </c>
      <c r="AD254" t="s">
        <v>46697</v>
      </c>
      <c r="AE254">
        <v>1021</v>
      </c>
      <c r="AF254" t="s">
        <v>46697</v>
      </c>
      <c r="AG254">
        <v>2</v>
      </c>
      <c r="AH254" t="s">
        <v>44524</v>
      </c>
      <c r="AI254">
        <v>86</v>
      </c>
      <c r="AJ254" t="s">
        <v>46697</v>
      </c>
      <c r="AK254">
        <v>101</v>
      </c>
      <c r="AL254" t="s">
        <v>46544</v>
      </c>
      <c r="AQ254" t="s">
        <v>1654</v>
      </c>
      <c r="AR254" t="s">
        <v>1655</v>
      </c>
      <c r="AS254">
        <v>0</v>
      </c>
      <c r="AT254" t="s">
        <v>61</v>
      </c>
      <c r="AU254" t="s">
        <v>814</v>
      </c>
      <c r="AX254">
        <v>55.686856239999997</v>
      </c>
      <c r="AY254">
        <v>12.550479320000001</v>
      </c>
      <c r="AZ254" t="s">
        <v>62</v>
      </c>
      <c r="BA254">
        <v>1084</v>
      </c>
      <c r="BB254" t="s">
        <v>63</v>
      </c>
    </row>
    <row r="255" spans="1:54" x14ac:dyDescent="0.25">
      <c r="A255" s="1">
        <v>45200</v>
      </c>
      <c r="B255">
        <v>101391</v>
      </c>
      <c r="C255" t="s">
        <v>54548</v>
      </c>
      <c r="D255">
        <v>2200</v>
      </c>
      <c r="E255" t="s">
        <v>46555</v>
      </c>
      <c r="F255" t="s">
        <v>54549</v>
      </c>
      <c r="I255" t="s">
        <v>46718</v>
      </c>
      <c r="J255" t="s">
        <v>1512</v>
      </c>
      <c r="K255" t="s">
        <v>1513</v>
      </c>
      <c r="L255" t="s">
        <v>1656</v>
      </c>
      <c r="M255">
        <v>5744</v>
      </c>
      <c r="N255">
        <v>18</v>
      </c>
      <c r="R255" s="1">
        <v>40162</v>
      </c>
      <c r="S255" t="s">
        <v>80</v>
      </c>
      <c r="V255" s="1">
        <v>36526</v>
      </c>
      <c r="W255">
        <v>5</v>
      </c>
      <c r="X255" t="s">
        <v>557</v>
      </c>
      <c r="Y255">
        <v>1</v>
      </c>
      <c r="Z255" t="s">
        <v>46545</v>
      </c>
      <c r="AB255">
        <v>199601</v>
      </c>
      <c r="AC255">
        <v>147</v>
      </c>
      <c r="AD255" t="s">
        <v>46697</v>
      </c>
      <c r="AE255">
        <v>1021</v>
      </c>
      <c r="AF255" t="s">
        <v>46697</v>
      </c>
      <c r="AG255">
        <v>3</v>
      </c>
      <c r="AH255" t="s">
        <v>81</v>
      </c>
      <c r="AI255">
        <v>86</v>
      </c>
      <c r="AJ255" t="s">
        <v>46697</v>
      </c>
      <c r="AK255">
        <v>101</v>
      </c>
      <c r="AL255" t="s">
        <v>46544</v>
      </c>
      <c r="AS255">
        <v>0</v>
      </c>
      <c r="AT255" t="s">
        <v>61</v>
      </c>
      <c r="AU255" t="s">
        <v>693</v>
      </c>
      <c r="AV255" t="s">
        <v>1557</v>
      </c>
      <c r="AX255">
        <v>55.689171807739797</v>
      </c>
      <c r="AY255">
        <v>12.562860866923399</v>
      </c>
      <c r="AZ255" t="s">
        <v>62</v>
      </c>
      <c r="BA255">
        <v>1084</v>
      </c>
      <c r="BB255" t="s">
        <v>63</v>
      </c>
    </row>
    <row r="256" spans="1:54" x14ac:dyDescent="0.25">
      <c r="A256" s="1">
        <v>45200</v>
      </c>
      <c r="B256">
        <v>101392</v>
      </c>
      <c r="C256" t="s">
        <v>1657</v>
      </c>
      <c r="D256">
        <v>2450</v>
      </c>
      <c r="E256" t="s">
        <v>46599</v>
      </c>
      <c r="F256" t="s">
        <v>46719</v>
      </c>
      <c r="G256">
        <v>25632796</v>
      </c>
      <c r="H256">
        <v>1014877246</v>
      </c>
      <c r="I256" t="s">
        <v>44557</v>
      </c>
      <c r="J256" t="s">
        <v>1526</v>
      </c>
      <c r="K256" t="s">
        <v>1527</v>
      </c>
      <c r="L256" t="s">
        <v>1560</v>
      </c>
      <c r="M256">
        <v>1592</v>
      </c>
      <c r="N256" t="s">
        <v>1561</v>
      </c>
      <c r="R256" s="1">
        <v>43431</v>
      </c>
      <c r="S256" t="s">
        <v>56</v>
      </c>
      <c r="W256">
        <v>5</v>
      </c>
      <c r="X256" t="s">
        <v>557</v>
      </c>
      <c r="Y256">
        <v>1</v>
      </c>
      <c r="Z256" t="s">
        <v>46545</v>
      </c>
      <c r="AB256">
        <v>199601</v>
      </c>
      <c r="AC256">
        <v>147</v>
      </c>
      <c r="AD256" t="s">
        <v>46697</v>
      </c>
      <c r="AE256">
        <v>1021</v>
      </c>
      <c r="AF256" t="s">
        <v>46697</v>
      </c>
      <c r="AG256">
        <v>2</v>
      </c>
      <c r="AH256" t="s">
        <v>44524</v>
      </c>
      <c r="AI256">
        <v>86</v>
      </c>
      <c r="AJ256" t="s">
        <v>46697</v>
      </c>
      <c r="AK256">
        <v>101</v>
      </c>
      <c r="AL256" t="s">
        <v>46544</v>
      </c>
      <c r="AQ256" t="s">
        <v>1658</v>
      </c>
      <c r="AR256" t="s">
        <v>1659</v>
      </c>
      <c r="AS256">
        <v>0</v>
      </c>
      <c r="AT256" t="s">
        <v>61</v>
      </c>
      <c r="AU256" t="s">
        <v>486</v>
      </c>
      <c r="AX256">
        <v>55.662271769999997</v>
      </c>
      <c r="AY256">
        <v>12.53996851</v>
      </c>
      <c r="AZ256" t="s">
        <v>62</v>
      </c>
      <c r="BA256">
        <v>1084</v>
      </c>
      <c r="BB256" t="s">
        <v>63</v>
      </c>
    </row>
    <row r="257" spans="1:54" x14ac:dyDescent="0.25">
      <c r="A257" s="1">
        <v>45200</v>
      </c>
      <c r="B257">
        <v>101393</v>
      </c>
      <c r="C257" t="s">
        <v>46720</v>
      </c>
      <c r="D257">
        <v>2200</v>
      </c>
      <c r="E257" t="s">
        <v>46555</v>
      </c>
      <c r="F257" t="s">
        <v>46721</v>
      </c>
      <c r="I257" t="s">
        <v>1660</v>
      </c>
      <c r="J257" t="s">
        <v>1661</v>
      </c>
      <c r="K257" t="s">
        <v>1662</v>
      </c>
      <c r="L257" t="s">
        <v>1663</v>
      </c>
      <c r="M257">
        <v>864</v>
      </c>
      <c r="N257">
        <v>17</v>
      </c>
      <c r="R257" s="1">
        <v>40162</v>
      </c>
      <c r="S257" t="s">
        <v>80</v>
      </c>
      <c r="V257" s="1">
        <v>37196</v>
      </c>
      <c r="W257">
        <v>5</v>
      </c>
      <c r="X257" t="s">
        <v>557</v>
      </c>
      <c r="Y257">
        <v>1</v>
      </c>
      <c r="Z257" t="s">
        <v>46545</v>
      </c>
      <c r="AB257">
        <v>199703</v>
      </c>
      <c r="AC257">
        <v>147</v>
      </c>
      <c r="AD257" t="s">
        <v>46697</v>
      </c>
      <c r="AE257">
        <v>1021</v>
      </c>
      <c r="AF257" t="s">
        <v>46697</v>
      </c>
      <c r="AG257">
        <v>3</v>
      </c>
      <c r="AH257" t="s">
        <v>81</v>
      </c>
      <c r="AI257">
        <v>86</v>
      </c>
      <c r="AJ257" t="s">
        <v>46697</v>
      </c>
      <c r="AK257">
        <v>101</v>
      </c>
      <c r="AL257" t="s">
        <v>46544</v>
      </c>
      <c r="AQ257" t="s">
        <v>1664</v>
      </c>
      <c r="AR257" t="s">
        <v>1665</v>
      </c>
      <c r="AS257">
        <v>0</v>
      </c>
      <c r="AT257" t="s">
        <v>61</v>
      </c>
      <c r="AU257" t="s">
        <v>1666</v>
      </c>
      <c r="AX257">
        <v>55.6860216475011</v>
      </c>
      <c r="AY257">
        <v>12.547524758380399</v>
      </c>
      <c r="AZ257" t="s">
        <v>62</v>
      </c>
      <c r="BA257">
        <v>1084</v>
      </c>
      <c r="BB257" t="s">
        <v>63</v>
      </c>
    </row>
    <row r="258" spans="1:54" x14ac:dyDescent="0.25">
      <c r="A258" s="1">
        <v>45200</v>
      </c>
      <c r="B258">
        <v>101394</v>
      </c>
      <c r="C258" t="s">
        <v>1667</v>
      </c>
      <c r="D258">
        <v>2400</v>
      </c>
      <c r="E258" t="s">
        <v>46564</v>
      </c>
      <c r="F258" t="s">
        <v>46722</v>
      </c>
      <c r="I258" t="s">
        <v>1668</v>
      </c>
      <c r="J258" t="s">
        <v>1669</v>
      </c>
      <c r="K258" t="s">
        <v>1669</v>
      </c>
      <c r="L258" t="s">
        <v>1670</v>
      </c>
      <c r="M258">
        <v>7380</v>
      </c>
      <c r="N258">
        <v>46</v>
      </c>
      <c r="P258">
        <v>2</v>
      </c>
      <c r="R258" s="1">
        <v>40162</v>
      </c>
      <c r="S258" t="s">
        <v>80</v>
      </c>
      <c r="V258" s="1">
        <v>36161</v>
      </c>
      <c r="W258">
        <v>5</v>
      </c>
      <c r="X258" t="s">
        <v>557</v>
      </c>
      <c r="Y258">
        <v>1</v>
      </c>
      <c r="Z258" t="s">
        <v>46545</v>
      </c>
      <c r="AB258">
        <v>199708</v>
      </c>
      <c r="AC258">
        <v>147</v>
      </c>
      <c r="AD258" t="s">
        <v>46697</v>
      </c>
      <c r="AE258">
        <v>1021</v>
      </c>
      <c r="AF258" t="s">
        <v>46697</v>
      </c>
      <c r="AG258">
        <v>3</v>
      </c>
      <c r="AH258" t="s">
        <v>81</v>
      </c>
      <c r="AI258">
        <v>86</v>
      </c>
      <c r="AJ258" t="s">
        <v>46697</v>
      </c>
      <c r="AK258">
        <v>101</v>
      </c>
      <c r="AL258" t="s">
        <v>46544</v>
      </c>
      <c r="AS258">
        <v>0</v>
      </c>
      <c r="AT258" t="s">
        <v>61</v>
      </c>
      <c r="AU258" t="s">
        <v>1671</v>
      </c>
      <c r="AX258">
        <v>55.705978418374002</v>
      </c>
      <c r="AY258">
        <v>12.525886375648</v>
      </c>
      <c r="AZ258" t="s">
        <v>62</v>
      </c>
      <c r="BA258">
        <v>1084</v>
      </c>
      <c r="BB258" t="s">
        <v>63</v>
      </c>
    </row>
    <row r="259" spans="1:54" x14ac:dyDescent="0.25">
      <c r="A259" s="1">
        <v>45200</v>
      </c>
      <c r="B259">
        <v>101395</v>
      </c>
      <c r="C259" t="s">
        <v>1672</v>
      </c>
      <c r="D259">
        <v>2100</v>
      </c>
      <c r="E259" t="s">
        <v>54516</v>
      </c>
      <c r="F259" t="s">
        <v>1673</v>
      </c>
      <c r="I259" t="s">
        <v>1674</v>
      </c>
      <c r="K259" t="s">
        <v>1675</v>
      </c>
      <c r="L259" t="s">
        <v>1676</v>
      </c>
      <c r="M259">
        <v>1168</v>
      </c>
      <c r="N259">
        <v>36</v>
      </c>
      <c r="R259" s="1">
        <v>40162</v>
      </c>
      <c r="S259" t="s">
        <v>80</v>
      </c>
      <c r="V259" s="1">
        <v>38565</v>
      </c>
      <c r="W259">
        <v>5</v>
      </c>
      <c r="X259" t="s">
        <v>557</v>
      </c>
      <c r="Y259">
        <v>1</v>
      </c>
      <c r="Z259" t="s">
        <v>46545</v>
      </c>
      <c r="AB259">
        <v>200001</v>
      </c>
      <c r="AC259">
        <v>147</v>
      </c>
      <c r="AD259" t="s">
        <v>46697</v>
      </c>
      <c r="AE259">
        <v>1021</v>
      </c>
      <c r="AF259" t="s">
        <v>46697</v>
      </c>
      <c r="AG259">
        <v>3</v>
      </c>
      <c r="AH259" t="s">
        <v>81</v>
      </c>
      <c r="AI259">
        <v>86</v>
      </c>
      <c r="AJ259" t="s">
        <v>46697</v>
      </c>
      <c r="AK259">
        <v>101</v>
      </c>
      <c r="AL259" t="s">
        <v>46544</v>
      </c>
      <c r="AQ259" t="s">
        <v>1677</v>
      </c>
      <c r="AR259" t="s">
        <v>1678</v>
      </c>
      <c r="AS259">
        <v>0</v>
      </c>
      <c r="AT259" t="s">
        <v>61</v>
      </c>
      <c r="AU259" t="s">
        <v>1679</v>
      </c>
      <c r="AX259">
        <v>55.697116608605697</v>
      </c>
      <c r="AY259">
        <v>12.584031114389401</v>
      </c>
      <c r="AZ259" t="s">
        <v>62</v>
      </c>
      <c r="BA259">
        <v>1084</v>
      </c>
      <c r="BB259" t="s">
        <v>63</v>
      </c>
    </row>
    <row r="260" spans="1:54" x14ac:dyDescent="0.25">
      <c r="A260" s="1">
        <v>45200</v>
      </c>
      <c r="B260">
        <v>101396</v>
      </c>
      <c r="C260" t="s">
        <v>46723</v>
      </c>
      <c r="D260">
        <v>2100</v>
      </c>
      <c r="E260" t="s">
        <v>54516</v>
      </c>
      <c r="F260" t="s">
        <v>46724</v>
      </c>
      <c r="G260">
        <v>11803245</v>
      </c>
      <c r="H260">
        <v>1000279003</v>
      </c>
      <c r="I260" t="s">
        <v>44558</v>
      </c>
      <c r="K260" t="s">
        <v>1680</v>
      </c>
      <c r="L260" t="s">
        <v>44559</v>
      </c>
      <c r="M260">
        <v>7360</v>
      </c>
      <c r="N260">
        <v>27</v>
      </c>
      <c r="R260" s="1">
        <v>41025</v>
      </c>
      <c r="S260" t="s">
        <v>56</v>
      </c>
      <c r="T260">
        <v>101</v>
      </c>
      <c r="U260" t="s">
        <v>46544</v>
      </c>
      <c r="V260" s="1">
        <v>41029</v>
      </c>
      <c r="W260">
        <v>2</v>
      </c>
      <c r="X260" t="s">
        <v>57</v>
      </c>
      <c r="Y260">
        <v>1</v>
      </c>
      <c r="Z260" t="s">
        <v>46545</v>
      </c>
      <c r="AB260">
        <v>200812</v>
      </c>
      <c r="AC260">
        <v>147</v>
      </c>
      <c r="AD260" t="s">
        <v>46697</v>
      </c>
      <c r="AE260">
        <v>1021</v>
      </c>
      <c r="AF260" t="s">
        <v>46697</v>
      </c>
      <c r="AG260">
        <v>3</v>
      </c>
      <c r="AH260" t="s">
        <v>81</v>
      </c>
      <c r="AI260">
        <v>99</v>
      </c>
      <c r="AJ260" t="s">
        <v>54511</v>
      </c>
      <c r="AK260">
        <v>101</v>
      </c>
      <c r="AL260" t="s">
        <v>46544</v>
      </c>
      <c r="AM260">
        <v>2</v>
      </c>
      <c r="AN260" t="s">
        <v>119</v>
      </c>
      <c r="AO260">
        <v>280171</v>
      </c>
      <c r="AQ260" t="s">
        <v>1681</v>
      </c>
      <c r="AR260" t="s">
        <v>1682</v>
      </c>
      <c r="AS260">
        <v>0</v>
      </c>
      <c r="AT260" t="s">
        <v>61</v>
      </c>
      <c r="AU260" t="s">
        <v>44560</v>
      </c>
      <c r="AZ260" t="s">
        <v>62</v>
      </c>
      <c r="BA260">
        <v>1084</v>
      </c>
      <c r="BB260" t="s">
        <v>63</v>
      </c>
    </row>
    <row r="261" spans="1:54" x14ac:dyDescent="0.25">
      <c r="A261" s="1">
        <v>45200</v>
      </c>
      <c r="B261">
        <v>101401</v>
      </c>
      <c r="C261" t="s">
        <v>1683</v>
      </c>
      <c r="D261">
        <v>2500</v>
      </c>
      <c r="E261" t="s">
        <v>509</v>
      </c>
      <c r="F261" t="s">
        <v>46725</v>
      </c>
      <c r="G261">
        <v>11748708</v>
      </c>
      <c r="H261">
        <v>1003398983</v>
      </c>
      <c r="I261" t="s">
        <v>46726</v>
      </c>
      <c r="J261" t="s">
        <v>1684</v>
      </c>
      <c r="K261" t="s">
        <v>1685</v>
      </c>
      <c r="L261" t="s">
        <v>1686</v>
      </c>
      <c r="M261">
        <v>1064</v>
      </c>
      <c r="N261">
        <v>25</v>
      </c>
      <c r="R261" s="1">
        <v>43790</v>
      </c>
      <c r="S261" t="s">
        <v>56</v>
      </c>
      <c r="W261">
        <v>4</v>
      </c>
      <c r="X261" t="s">
        <v>725</v>
      </c>
      <c r="Y261">
        <v>1</v>
      </c>
      <c r="Z261" t="s">
        <v>46545</v>
      </c>
      <c r="AB261">
        <v>184301</v>
      </c>
      <c r="AC261">
        <v>242</v>
      </c>
      <c r="AD261" t="s">
        <v>1687</v>
      </c>
      <c r="AE261">
        <v>1071</v>
      </c>
      <c r="AF261" t="s">
        <v>1688</v>
      </c>
      <c r="AG261">
        <v>1</v>
      </c>
      <c r="AH261" t="s">
        <v>44482</v>
      </c>
      <c r="AI261">
        <v>99</v>
      </c>
      <c r="AJ261" t="s">
        <v>54511</v>
      </c>
      <c r="AK261">
        <v>101</v>
      </c>
      <c r="AL261" t="s">
        <v>46544</v>
      </c>
      <c r="AP261">
        <v>280727</v>
      </c>
      <c r="AQ261" t="s">
        <v>1689</v>
      </c>
      <c r="AR261" t="s">
        <v>1690</v>
      </c>
      <c r="AS261">
        <v>2</v>
      </c>
      <c r="AT261" t="s">
        <v>1413</v>
      </c>
      <c r="AU261" t="s">
        <v>1691</v>
      </c>
      <c r="AX261">
        <v>55.654338209999999</v>
      </c>
      <c r="AY261">
        <v>12.51574602</v>
      </c>
      <c r="AZ261" t="s">
        <v>62</v>
      </c>
      <c r="BA261">
        <v>1084</v>
      </c>
      <c r="BB261" t="s">
        <v>63</v>
      </c>
    </row>
    <row r="262" spans="1:54" x14ac:dyDescent="0.25">
      <c r="A262" s="1">
        <v>45200</v>
      </c>
      <c r="B262">
        <v>101402</v>
      </c>
      <c r="C262" t="s">
        <v>1692</v>
      </c>
      <c r="D262">
        <v>2400</v>
      </c>
      <c r="E262" t="s">
        <v>46564</v>
      </c>
      <c r="F262" t="s">
        <v>46727</v>
      </c>
      <c r="G262">
        <v>11748708</v>
      </c>
      <c r="H262">
        <v>1003400643</v>
      </c>
      <c r="I262" t="s">
        <v>46726</v>
      </c>
      <c r="J262" t="s">
        <v>1693</v>
      </c>
      <c r="K262" t="s">
        <v>1685</v>
      </c>
      <c r="L262" t="s">
        <v>1694</v>
      </c>
      <c r="M262">
        <v>5804</v>
      </c>
      <c r="N262">
        <v>17</v>
      </c>
      <c r="R262" s="1">
        <v>43265</v>
      </c>
      <c r="S262" t="s">
        <v>56</v>
      </c>
      <c r="W262">
        <v>4</v>
      </c>
      <c r="X262" t="s">
        <v>725</v>
      </c>
      <c r="Y262">
        <v>1</v>
      </c>
      <c r="Z262" t="s">
        <v>46545</v>
      </c>
      <c r="AB262">
        <v>190101</v>
      </c>
      <c r="AC262">
        <v>242</v>
      </c>
      <c r="AD262" t="s">
        <v>1687</v>
      </c>
      <c r="AE262">
        <v>1071</v>
      </c>
      <c r="AF262" t="s">
        <v>1688</v>
      </c>
      <c r="AG262">
        <v>1</v>
      </c>
      <c r="AH262" t="s">
        <v>44482</v>
      </c>
      <c r="AI262">
        <v>99</v>
      </c>
      <c r="AJ262" t="s">
        <v>54511</v>
      </c>
      <c r="AK262">
        <v>101</v>
      </c>
      <c r="AL262" t="s">
        <v>46544</v>
      </c>
      <c r="AP262">
        <v>280727</v>
      </c>
      <c r="AQ262" t="s">
        <v>1689</v>
      </c>
      <c r="AR262" t="s">
        <v>1690</v>
      </c>
      <c r="AS262">
        <v>2</v>
      </c>
      <c r="AT262" t="s">
        <v>1413</v>
      </c>
      <c r="AU262" t="s">
        <v>1695</v>
      </c>
      <c r="AX262">
        <v>55.705625570000002</v>
      </c>
      <c r="AY262">
        <v>12.53116683</v>
      </c>
      <c r="AZ262" t="s">
        <v>62</v>
      </c>
      <c r="BA262">
        <v>1084</v>
      </c>
      <c r="BB262" t="s">
        <v>63</v>
      </c>
    </row>
    <row r="263" spans="1:54" x14ac:dyDescent="0.25">
      <c r="A263" s="1">
        <v>45200</v>
      </c>
      <c r="B263">
        <v>101403</v>
      </c>
      <c r="C263" t="s">
        <v>1696</v>
      </c>
      <c r="D263">
        <v>2500</v>
      </c>
      <c r="E263" t="s">
        <v>509</v>
      </c>
      <c r="F263" t="s">
        <v>1697</v>
      </c>
      <c r="G263">
        <v>11861571</v>
      </c>
      <c r="H263">
        <v>1003400631</v>
      </c>
      <c r="I263" t="s">
        <v>1698</v>
      </c>
      <c r="J263" t="s">
        <v>1699</v>
      </c>
      <c r="K263" t="s">
        <v>1700</v>
      </c>
      <c r="L263" t="s">
        <v>1701</v>
      </c>
      <c r="M263">
        <v>8308</v>
      </c>
      <c r="N263">
        <v>18</v>
      </c>
      <c r="R263" s="1">
        <v>44748</v>
      </c>
      <c r="S263" t="s">
        <v>56</v>
      </c>
      <c r="W263">
        <v>4</v>
      </c>
      <c r="X263" t="s">
        <v>725</v>
      </c>
      <c r="Y263">
        <v>1</v>
      </c>
      <c r="Z263" t="s">
        <v>46545</v>
      </c>
      <c r="AB263">
        <v>192202</v>
      </c>
      <c r="AC263">
        <v>242</v>
      </c>
      <c r="AD263" t="s">
        <v>1687</v>
      </c>
      <c r="AE263">
        <v>1071</v>
      </c>
      <c r="AF263" t="s">
        <v>1688</v>
      </c>
      <c r="AG263">
        <v>4</v>
      </c>
      <c r="AH263" t="s">
        <v>44547</v>
      </c>
      <c r="AI263">
        <v>99</v>
      </c>
      <c r="AJ263" t="s">
        <v>54511</v>
      </c>
      <c r="AK263">
        <v>101</v>
      </c>
      <c r="AL263" t="s">
        <v>46544</v>
      </c>
      <c r="AQ263" t="s">
        <v>1702</v>
      </c>
      <c r="AR263" t="s">
        <v>1703</v>
      </c>
      <c r="AS263">
        <v>1</v>
      </c>
      <c r="AT263" t="s">
        <v>1446</v>
      </c>
      <c r="AU263" t="s">
        <v>55711</v>
      </c>
      <c r="AX263">
        <v>55.662431359999999</v>
      </c>
      <c r="AY263">
        <v>12.521210399999999</v>
      </c>
      <c r="AZ263" t="s">
        <v>62</v>
      </c>
      <c r="BA263">
        <v>1084</v>
      </c>
      <c r="BB263" t="s">
        <v>63</v>
      </c>
    </row>
    <row r="264" spans="1:54" x14ac:dyDescent="0.25">
      <c r="A264" s="1">
        <v>45200</v>
      </c>
      <c r="B264">
        <v>101404</v>
      </c>
      <c r="C264" t="s">
        <v>1704</v>
      </c>
      <c r="D264">
        <v>2750</v>
      </c>
      <c r="E264" t="s">
        <v>1705</v>
      </c>
      <c r="F264" t="s">
        <v>1706</v>
      </c>
      <c r="K264" t="s">
        <v>1707</v>
      </c>
      <c r="L264" t="s">
        <v>1708</v>
      </c>
      <c r="N264">
        <v>9</v>
      </c>
      <c r="R264" s="1">
        <v>40162</v>
      </c>
      <c r="S264" t="s">
        <v>80</v>
      </c>
      <c r="V264" s="1">
        <v>29373</v>
      </c>
      <c r="W264">
        <v>4</v>
      </c>
      <c r="X264" t="s">
        <v>725</v>
      </c>
      <c r="Y264">
        <v>1</v>
      </c>
      <c r="Z264" t="s">
        <v>46545</v>
      </c>
      <c r="AC264">
        <v>242</v>
      </c>
      <c r="AD264" t="s">
        <v>1687</v>
      </c>
      <c r="AE264">
        <v>1071</v>
      </c>
      <c r="AF264" t="s">
        <v>1688</v>
      </c>
      <c r="AG264">
        <v>3</v>
      </c>
      <c r="AH264" t="s">
        <v>81</v>
      </c>
      <c r="AI264">
        <v>99</v>
      </c>
      <c r="AJ264" t="s">
        <v>54511</v>
      </c>
      <c r="AK264">
        <v>101</v>
      </c>
      <c r="AL264" t="s">
        <v>46544</v>
      </c>
      <c r="AS264">
        <v>0</v>
      </c>
      <c r="AT264" t="s">
        <v>61</v>
      </c>
      <c r="AU264" t="s">
        <v>1709</v>
      </c>
      <c r="AZ264" t="s">
        <v>62</v>
      </c>
      <c r="BA264">
        <v>1084</v>
      </c>
      <c r="BB264" t="s">
        <v>63</v>
      </c>
    </row>
    <row r="265" spans="1:54" x14ac:dyDescent="0.25">
      <c r="A265" s="1">
        <v>45200</v>
      </c>
      <c r="B265">
        <v>101405</v>
      </c>
      <c r="C265" t="s">
        <v>46728</v>
      </c>
      <c r="D265">
        <v>1432</v>
      </c>
      <c r="E265" t="s">
        <v>46546</v>
      </c>
      <c r="F265" t="s">
        <v>46729</v>
      </c>
      <c r="I265" t="s">
        <v>1710</v>
      </c>
      <c r="K265" t="s">
        <v>1711</v>
      </c>
      <c r="L265" t="s">
        <v>1712</v>
      </c>
      <c r="M265">
        <v>5772</v>
      </c>
      <c r="N265">
        <v>100</v>
      </c>
      <c r="R265" s="1">
        <v>40162</v>
      </c>
      <c r="S265" t="s">
        <v>80</v>
      </c>
      <c r="V265" s="1">
        <v>33239</v>
      </c>
      <c r="W265">
        <v>1</v>
      </c>
      <c r="X265" t="s">
        <v>760</v>
      </c>
      <c r="Y265">
        <v>3</v>
      </c>
      <c r="Z265" t="s">
        <v>1713</v>
      </c>
      <c r="AB265">
        <v>196109</v>
      </c>
      <c r="AC265">
        <v>292</v>
      </c>
      <c r="AD265" t="s">
        <v>1714</v>
      </c>
      <c r="AE265">
        <v>1082</v>
      </c>
      <c r="AF265" t="s">
        <v>1715</v>
      </c>
      <c r="AG265">
        <v>3</v>
      </c>
      <c r="AH265" t="s">
        <v>81</v>
      </c>
      <c r="AI265">
        <v>99</v>
      </c>
      <c r="AJ265" t="s">
        <v>54511</v>
      </c>
      <c r="AK265">
        <v>101</v>
      </c>
      <c r="AL265" t="s">
        <v>46544</v>
      </c>
      <c r="AS265">
        <v>0</v>
      </c>
      <c r="AT265" t="s">
        <v>61</v>
      </c>
      <c r="AU265" t="s">
        <v>1716</v>
      </c>
      <c r="AZ265" t="s">
        <v>62</v>
      </c>
      <c r="BA265">
        <v>1084</v>
      </c>
      <c r="BB265" t="s">
        <v>63</v>
      </c>
    </row>
    <row r="266" spans="1:54" x14ac:dyDescent="0.25">
      <c r="A266" s="1">
        <v>45200</v>
      </c>
      <c r="B266">
        <v>101406</v>
      </c>
      <c r="C266" t="s">
        <v>1717</v>
      </c>
      <c r="D266">
        <v>1358</v>
      </c>
      <c r="E266" t="s">
        <v>46546</v>
      </c>
      <c r="F266" t="s">
        <v>1718</v>
      </c>
      <c r="G266">
        <v>60798419</v>
      </c>
      <c r="H266">
        <v>1003400709</v>
      </c>
      <c r="I266" t="s">
        <v>1719</v>
      </c>
      <c r="J266" t="s">
        <v>1720</v>
      </c>
      <c r="K266" t="s">
        <v>1721</v>
      </c>
      <c r="L266" t="s">
        <v>46549</v>
      </c>
      <c r="M266">
        <v>5220</v>
      </c>
      <c r="N266">
        <v>28</v>
      </c>
      <c r="R266" s="1">
        <v>40162</v>
      </c>
      <c r="S266" t="s">
        <v>80</v>
      </c>
      <c r="V266" s="1">
        <v>39508</v>
      </c>
      <c r="W266">
        <v>4</v>
      </c>
      <c r="X266" t="s">
        <v>725</v>
      </c>
      <c r="Y266">
        <v>1</v>
      </c>
      <c r="Z266" t="s">
        <v>46545</v>
      </c>
      <c r="AC266">
        <v>241</v>
      </c>
      <c r="AD266" t="s">
        <v>1722</v>
      </c>
      <c r="AE266">
        <v>1071</v>
      </c>
      <c r="AF266" t="s">
        <v>1688</v>
      </c>
      <c r="AG266">
        <v>3</v>
      </c>
      <c r="AH266" t="s">
        <v>81</v>
      </c>
      <c r="AI266">
        <v>99</v>
      </c>
      <c r="AJ266" t="s">
        <v>54511</v>
      </c>
      <c r="AK266">
        <v>101</v>
      </c>
      <c r="AL266" t="s">
        <v>46544</v>
      </c>
      <c r="AM266">
        <v>2</v>
      </c>
      <c r="AN266" t="s">
        <v>119</v>
      </c>
      <c r="AO266">
        <v>101497</v>
      </c>
      <c r="AP266">
        <v>101497</v>
      </c>
      <c r="AQ266" t="s">
        <v>1723</v>
      </c>
      <c r="AR266" t="s">
        <v>1724</v>
      </c>
      <c r="AS266">
        <v>2</v>
      </c>
      <c r="AT266" t="s">
        <v>1413</v>
      </c>
      <c r="AU266" t="s">
        <v>46550</v>
      </c>
      <c r="AX266">
        <v>55.680196705275002</v>
      </c>
      <c r="AY266">
        <v>12.568429652515</v>
      </c>
      <c r="AZ266" t="s">
        <v>62</v>
      </c>
      <c r="BA266">
        <v>1084</v>
      </c>
      <c r="BB266" t="s">
        <v>63</v>
      </c>
    </row>
    <row r="267" spans="1:54" x14ac:dyDescent="0.25">
      <c r="A267" s="1">
        <v>45200</v>
      </c>
      <c r="B267">
        <v>101407</v>
      </c>
      <c r="C267" t="s">
        <v>54550</v>
      </c>
      <c r="D267">
        <v>1057</v>
      </c>
      <c r="E267" t="s">
        <v>46546</v>
      </c>
      <c r="F267" t="s">
        <v>54551</v>
      </c>
      <c r="I267" t="s">
        <v>1725</v>
      </c>
      <c r="K267" t="s">
        <v>1726</v>
      </c>
      <c r="L267" t="s">
        <v>1727</v>
      </c>
      <c r="M267">
        <v>2964</v>
      </c>
      <c r="N267">
        <v>2</v>
      </c>
      <c r="R267" s="1">
        <v>40162</v>
      </c>
      <c r="S267" t="s">
        <v>80</v>
      </c>
      <c r="V267" s="1">
        <v>32234</v>
      </c>
      <c r="W267">
        <v>4</v>
      </c>
      <c r="X267" t="s">
        <v>725</v>
      </c>
      <c r="Y267">
        <v>1</v>
      </c>
      <c r="Z267" t="s">
        <v>46545</v>
      </c>
      <c r="AB267">
        <v>194203</v>
      </c>
      <c r="AC267">
        <v>241</v>
      </c>
      <c r="AD267" t="s">
        <v>1722</v>
      </c>
      <c r="AE267">
        <v>1071</v>
      </c>
      <c r="AF267" t="s">
        <v>1688</v>
      </c>
      <c r="AG267">
        <v>3</v>
      </c>
      <c r="AH267" t="s">
        <v>81</v>
      </c>
      <c r="AI267">
        <v>99</v>
      </c>
      <c r="AJ267" t="s">
        <v>54511</v>
      </c>
      <c r="AK267">
        <v>101</v>
      </c>
      <c r="AL267" t="s">
        <v>46544</v>
      </c>
      <c r="AS267">
        <v>0</v>
      </c>
      <c r="AT267" t="s">
        <v>61</v>
      </c>
      <c r="AU267" t="s">
        <v>1728</v>
      </c>
      <c r="AX267">
        <v>55.677533209431402</v>
      </c>
      <c r="AY267">
        <v>12.586711837336701</v>
      </c>
      <c r="AZ267" t="s">
        <v>62</v>
      </c>
      <c r="BA267">
        <v>1084</v>
      </c>
      <c r="BB267" t="s">
        <v>63</v>
      </c>
    </row>
    <row r="268" spans="1:54" x14ac:dyDescent="0.25">
      <c r="A268" s="1">
        <v>45200</v>
      </c>
      <c r="B268">
        <v>101408</v>
      </c>
      <c r="C268" t="s">
        <v>1729</v>
      </c>
      <c r="D268">
        <v>2800</v>
      </c>
      <c r="E268" t="s">
        <v>1730</v>
      </c>
      <c r="F268" t="s">
        <v>46730</v>
      </c>
      <c r="G268">
        <v>12565054</v>
      </c>
      <c r="H268">
        <v>1003422918</v>
      </c>
      <c r="I268" t="s">
        <v>1731</v>
      </c>
      <c r="J268">
        <v>45257609</v>
      </c>
      <c r="K268" t="s">
        <v>1732</v>
      </c>
      <c r="L268" t="s">
        <v>1733</v>
      </c>
      <c r="M268">
        <v>312</v>
      </c>
      <c r="N268">
        <v>20</v>
      </c>
      <c r="R268" s="1">
        <v>44631</v>
      </c>
      <c r="S268" t="s">
        <v>56</v>
      </c>
      <c r="W268">
        <v>4</v>
      </c>
      <c r="X268" t="s">
        <v>725</v>
      </c>
      <c r="Y268">
        <v>4</v>
      </c>
      <c r="Z268" t="s">
        <v>1324</v>
      </c>
      <c r="AB268">
        <v>190601</v>
      </c>
      <c r="AC268">
        <v>355</v>
      </c>
      <c r="AD268" t="s">
        <v>1734</v>
      </c>
      <c r="AE268">
        <v>1081</v>
      </c>
      <c r="AF268" t="s">
        <v>1735</v>
      </c>
      <c r="AG268">
        <v>4</v>
      </c>
      <c r="AH268" t="s">
        <v>44547</v>
      </c>
      <c r="AI268">
        <v>99</v>
      </c>
      <c r="AJ268" t="s">
        <v>54511</v>
      </c>
      <c r="AK268">
        <v>173</v>
      </c>
      <c r="AL268" t="s">
        <v>44561</v>
      </c>
      <c r="AQ268" t="s">
        <v>1736</v>
      </c>
      <c r="AR268" t="s">
        <v>1737</v>
      </c>
      <c r="AS268">
        <v>1</v>
      </c>
      <c r="AT268" t="s">
        <v>1446</v>
      </c>
      <c r="AU268" t="s">
        <v>1738</v>
      </c>
      <c r="AX268">
        <v>55.786083689999998</v>
      </c>
      <c r="AY268">
        <v>12.51175915</v>
      </c>
      <c r="AZ268" t="s">
        <v>62</v>
      </c>
      <c r="BA268">
        <v>1084</v>
      </c>
      <c r="BB268" t="s">
        <v>63</v>
      </c>
    </row>
    <row r="269" spans="1:54" x14ac:dyDescent="0.25">
      <c r="A269" s="1">
        <v>45200</v>
      </c>
      <c r="B269">
        <v>101409</v>
      </c>
      <c r="C269" t="s">
        <v>1739</v>
      </c>
      <c r="D269">
        <v>2630</v>
      </c>
      <c r="E269" t="s">
        <v>1740</v>
      </c>
      <c r="F269" t="s">
        <v>1741</v>
      </c>
      <c r="I269" t="s">
        <v>1742</v>
      </c>
      <c r="K269" t="s">
        <v>1743</v>
      </c>
      <c r="L269" t="s">
        <v>1744</v>
      </c>
      <c r="R269" s="1">
        <v>40162</v>
      </c>
      <c r="S269" t="s">
        <v>80</v>
      </c>
      <c r="V269" s="1">
        <v>29373</v>
      </c>
      <c r="W269">
        <v>4</v>
      </c>
      <c r="X269" t="s">
        <v>725</v>
      </c>
      <c r="Y269">
        <v>2</v>
      </c>
      <c r="Z269" t="s">
        <v>1745</v>
      </c>
      <c r="AB269">
        <v>190607</v>
      </c>
      <c r="AC269">
        <v>249</v>
      </c>
      <c r="AD269" t="s">
        <v>54552</v>
      </c>
      <c r="AE269">
        <v>1122</v>
      </c>
      <c r="AF269" t="s">
        <v>54541</v>
      </c>
      <c r="AG269">
        <v>3</v>
      </c>
      <c r="AH269" t="s">
        <v>81</v>
      </c>
      <c r="AI269">
        <v>99</v>
      </c>
      <c r="AJ269" t="s">
        <v>54511</v>
      </c>
      <c r="AK269">
        <v>101</v>
      </c>
      <c r="AL269" t="s">
        <v>46544</v>
      </c>
      <c r="AS269">
        <v>0</v>
      </c>
      <c r="AT269" t="s">
        <v>61</v>
      </c>
      <c r="AU269" t="s">
        <v>1744</v>
      </c>
      <c r="AZ269" t="s">
        <v>62</v>
      </c>
      <c r="BA269">
        <v>1084</v>
      </c>
      <c r="BB269" t="s">
        <v>63</v>
      </c>
    </row>
    <row r="270" spans="1:54" x14ac:dyDescent="0.25">
      <c r="A270" s="1">
        <v>45200</v>
      </c>
      <c r="B270">
        <v>101410</v>
      </c>
      <c r="C270" t="s">
        <v>1746</v>
      </c>
      <c r="D270">
        <v>2300</v>
      </c>
      <c r="E270" t="s">
        <v>46589</v>
      </c>
      <c r="F270" t="s">
        <v>52648</v>
      </c>
      <c r="I270" t="s">
        <v>1747</v>
      </c>
      <c r="K270" t="s">
        <v>1748</v>
      </c>
      <c r="L270" t="s">
        <v>1749</v>
      </c>
      <c r="M270">
        <v>3952</v>
      </c>
      <c r="N270">
        <v>29</v>
      </c>
      <c r="R270" s="1">
        <v>40162</v>
      </c>
      <c r="S270" t="s">
        <v>80</v>
      </c>
      <c r="V270" s="1">
        <v>32295</v>
      </c>
      <c r="W270">
        <v>4</v>
      </c>
      <c r="X270" t="s">
        <v>725</v>
      </c>
      <c r="Y270">
        <v>1</v>
      </c>
      <c r="Z270" t="s">
        <v>46545</v>
      </c>
      <c r="AB270">
        <v>196801</v>
      </c>
      <c r="AC270">
        <v>242</v>
      </c>
      <c r="AD270" t="s">
        <v>1687</v>
      </c>
      <c r="AE270">
        <v>1071</v>
      </c>
      <c r="AF270" t="s">
        <v>1688</v>
      </c>
      <c r="AG270">
        <v>3</v>
      </c>
      <c r="AH270" t="s">
        <v>81</v>
      </c>
      <c r="AI270">
        <v>99</v>
      </c>
      <c r="AJ270" t="s">
        <v>54511</v>
      </c>
      <c r="AK270">
        <v>101</v>
      </c>
      <c r="AL270" t="s">
        <v>46544</v>
      </c>
      <c r="AS270">
        <v>0</v>
      </c>
      <c r="AT270" t="s">
        <v>61</v>
      </c>
      <c r="AU270" t="s">
        <v>1750</v>
      </c>
      <c r="AX270">
        <v>55.658699161471503</v>
      </c>
      <c r="AY270">
        <v>12.6308660569496</v>
      </c>
      <c r="AZ270" t="s">
        <v>62</v>
      </c>
      <c r="BA270">
        <v>1084</v>
      </c>
      <c r="BB270" t="s">
        <v>63</v>
      </c>
    </row>
    <row r="271" spans="1:54" x14ac:dyDescent="0.25">
      <c r="A271" s="1">
        <v>45200</v>
      </c>
      <c r="B271">
        <v>101411</v>
      </c>
      <c r="C271" t="s">
        <v>1751</v>
      </c>
      <c r="D271">
        <v>2200</v>
      </c>
      <c r="E271" t="s">
        <v>46555</v>
      </c>
      <c r="F271" t="s">
        <v>1752</v>
      </c>
      <c r="G271">
        <v>30891732</v>
      </c>
      <c r="H271">
        <v>1014685320</v>
      </c>
      <c r="I271" t="s">
        <v>1753</v>
      </c>
      <c r="J271" t="s">
        <v>1754</v>
      </c>
      <c r="K271" t="s">
        <v>1755</v>
      </c>
      <c r="L271" t="s">
        <v>1756</v>
      </c>
      <c r="M271">
        <v>6372</v>
      </c>
      <c r="N271">
        <v>26</v>
      </c>
      <c r="R271" s="1">
        <v>42661</v>
      </c>
      <c r="S271" t="s">
        <v>56</v>
      </c>
      <c r="V271" s="1">
        <v>42681</v>
      </c>
      <c r="W271">
        <v>4</v>
      </c>
      <c r="X271" t="s">
        <v>725</v>
      </c>
      <c r="Y271">
        <v>4</v>
      </c>
      <c r="Z271" t="s">
        <v>1324</v>
      </c>
      <c r="AB271">
        <v>194508</v>
      </c>
      <c r="AC271">
        <v>242</v>
      </c>
      <c r="AD271" t="s">
        <v>1687</v>
      </c>
      <c r="AE271">
        <v>1085</v>
      </c>
      <c r="AF271" t="s">
        <v>46731</v>
      </c>
      <c r="AG271">
        <v>3</v>
      </c>
      <c r="AH271" t="s">
        <v>81</v>
      </c>
      <c r="AI271">
        <v>99</v>
      </c>
      <c r="AJ271" t="s">
        <v>54511</v>
      </c>
      <c r="AK271">
        <v>101</v>
      </c>
      <c r="AL271" t="s">
        <v>46544</v>
      </c>
      <c r="AM271">
        <v>2</v>
      </c>
      <c r="AN271" t="s">
        <v>119</v>
      </c>
      <c r="AO271">
        <v>101627</v>
      </c>
      <c r="AP271">
        <v>219417</v>
      </c>
      <c r="AQ271" t="s">
        <v>1757</v>
      </c>
      <c r="AR271" t="s">
        <v>1758</v>
      </c>
      <c r="AS271">
        <v>2</v>
      </c>
      <c r="AT271" t="s">
        <v>1413</v>
      </c>
      <c r="AU271" t="s">
        <v>1759</v>
      </c>
      <c r="AX271">
        <v>55.703228963128403</v>
      </c>
      <c r="AY271">
        <v>12.5545584284281</v>
      </c>
      <c r="AZ271" t="s">
        <v>62</v>
      </c>
      <c r="BA271">
        <v>1084</v>
      </c>
      <c r="BB271" t="s">
        <v>63</v>
      </c>
    </row>
    <row r="272" spans="1:54" x14ac:dyDescent="0.25">
      <c r="A272" s="1">
        <v>45200</v>
      </c>
      <c r="B272">
        <v>101412</v>
      </c>
      <c r="C272" t="s">
        <v>1760</v>
      </c>
      <c r="D272">
        <v>2200</v>
      </c>
      <c r="E272" t="s">
        <v>46555</v>
      </c>
      <c r="F272" t="s">
        <v>1761</v>
      </c>
      <c r="G272">
        <v>30891732</v>
      </c>
      <c r="H272">
        <v>1014685320</v>
      </c>
      <c r="I272" t="s">
        <v>1753</v>
      </c>
      <c r="J272" t="s">
        <v>1754</v>
      </c>
      <c r="K272" t="s">
        <v>1755</v>
      </c>
      <c r="L272" t="s">
        <v>1756</v>
      </c>
      <c r="M272">
        <v>6372</v>
      </c>
      <c r="N272">
        <v>26</v>
      </c>
      <c r="R272" s="1">
        <v>42661</v>
      </c>
      <c r="S272" t="s">
        <v>56</v>
      </c>
      <c r="V272" s="1">
        <v>42681</v>
      </c>
      <c r="W272">
        <v>4</v>
      </c>
      <c r="X272" t="s">
        <v>725</v>
      </c>
      <c r="Y272">
        <v>4</v>
      </c>
      <c r="Z272" t="s">
        <v>1324</v>
      </c>
      <c r="AB272">
        <v>196409</v>
      </c>
      <c r="AC272">
        <v>285</v>
      </c>
      <c r="AD272" t="s">
        <v>1762</v>
      </c>
      <c r="AE272">
        <v>1085</v>
      </c>
      <c r="AF272" t="s">
        <v>46731</v>
      </c>
      <c r="AG272">
        <v>3</v>
      </c>
      <c r="AH272" t="s">
        <v>81</v>
      </c>
      <c r="AI272">
        <v>99</v>
      </c>
      <c r="AJ272" t="s">
        <v>54511</v>
      </c>
      <c r="AK272">
        <v>101</v>
      </c>
      <c r="AL272" t="s">
        <v>46544</v>
      </c>
      <c r="AM272">
        <v>2</v>
      </c>
      <c r="AN272" t="s">
        <v>119</v>
      </c>
      <c r="AO272">
        <v>101627</v>
      </c>
      <c r="AP272">
        <v>219417</v>
      </c>
      <c r="AQ272" t="s">
        <v>1757</v>
      </c>
      <c r="AR272" t="s">
        <v>1763</v>
      </c>
      <c r="AS272">
        <v>2</v>
      </c>
      <c r="AT272" t="s">
        <v>1413</v>
      </c>
      <c r="AU272" t="s">
        <v>1759</v>
      </c>
      <c r="AX272">
        <v>55.703228963128403</v>
      </c>
      <c r="AY272">
        <v>12.5545584284281</v>
      </c>
      <c r="AZ272" t="s">
        <v>62</v>
      </c>
      <c r="BA272">
        <v>1084</v>
      </c>
      <c r="BB272" t="s">
        <v>63</v>
      </c>
    </row>
    <row r="273" spans="1:54" x14ac:dyDescent="0.25">
      <c r="A273" s="1">
        <v>45200</v>
      </c>
      <c r="B273">
        <v>101413</v>
      </c>
      <c r="C273" t="s">
        <v>54553</v>
      </c>
      <c r="D273">
        <v>2500</v>
      </c>
      <c r="E273" t="s">
        <v>509</v>
      </c>
      <c r="F273" t="s">
        <v>54554</v>
      </c>
      <c r="I273" t="s">
        <v>52649</v>
      </c>
      <c r="J273" t="s">
        <v>1764</v>
      </c>
      <c r="K273" t="s">
        <v>1765</v>
      </c>
      <c r="L273" t="s">
        <v>44562</v>
      </c>
      <c r="M273">
        <v>8468</v>
      </c>
      <c r="N273">
        <v>5</v>
      </c>
      <c r="R273" s="1">
        <v>42167</v>
      </c>
      <c r="S273" t="s">
        <v>56</v>
      </c>
      <c r="V273" s="1">
        <v>37561</v>
      </c>
      <c r="W273">
        <v>4</v>
      </c>
      <c r="X273" t="s">
        <v>725</v>
      </c>
      <c r="Y273">
        <v>4</v>
      </c>
      <c r="Z273" t="s">
        <v>1324</v>
      </c>
      <c r="AB273">
        <v>192510</v>
      </c>
      <c r="AC273">
        <v>263</v>
      </c>
      <c r="AD273" t="s">
        <v>54555</v>
      </c>
      <c r="AE273">
        <v>1085</v>
      </c>
      <c r="AF273" t="s">
        <v>46731</v>
      </c>
      <c r="AG273">
        <v>3</v>
      </c>
      <c r="AH273" t="s">
        <v>81</v>
      </c>
      <c r="AI273">
        <v>99</v>
      </c>
      <c r="AJ273" t="s">
        <v>54511</v>
      </c>
      <c r="AK273">
        <v>101</v>
      </c>
      <c r="AL273" t="s">
        <v>46544</v>
      </c>
      <c r="AM273">
        <v>2</v>
      </c>
      <c r="AN273" t="s">
        <v>119</v>
      </c>
      <c r="AO273">
        <v>101454</v>
      </c>
      <c r="AQ273" t="s">
        <v>1766</v>
      </c>
      <c r="AR273" t="s">
        <v>1767</v>
      </c>
      <c r="AS273">
        <v>0</v>
      </c>
      <c r="AT273" t="s">
        <v>61</v>
      </c>
      <c r="AU273" t="s">
        <v>44563</v>
      </c>
      <c r="AX273">
        <v>55.652979675407302</v>
      </c>
      <c r="AY273">
        <v>12.504196062112101</v>
      </c>
      <c r="AZ273" t="s">
        <v>62</v>
      </c>
      <c r="BA273">
        <v>1084</v>
      </c>
      <c r="BB273" t="s">
        <v>63</v>
      </c>
    </row>
    <row r="274" spans="1:54" x14ac:dyDescent="0.25">
      <c r="A274" s="1">
        <v>45200</v>
      </c>
      <c r="B274">
        <v>101414</v>
      </c>
      <c r="C274" t="s">
        <v>1768</v>
      </c>
      <c r="D274">
        <v>2200</v>
      </c>
      <c r="E274" t="s">
        <v>46555</v>
      </c>
      <c r="F274" t="s">
        <v>1769</v>
      </c>
      <c r="I274" t="s">
        <v>1770</v>
      </c>
      <c r="K274" t="s">
        <v>1771</v>
      </c>
      <c r="L274" t="s">
        <v>1772</v>
      </c>
      <c r="N274">
        <v>65</v>
      </c>
      <c r="R274" s="1">
        <v>40162</v>
      </c>
      <c r="S274" t="s">
        <v>80</v>
      </c>
      <c r="T274">
        <v>101</v>
      </c>
      <c r="U274" t="s">
        <v>46544</v>
      </c>
      <c r="V274" s="1">
        <v>28825</v>
      </c>
      <c r="W274">
        <v>2</v>
      </c>
      <c r="X274" t="s">
        <v>57</v>
      </c>
      <c r="Y274">
        <v>5</v>
      </c>
      <c r="Z274" t="s">
        <v>54458</v>
      </c>
      <c r="AC274">
        <v>281</v>
      </c>
      <c r="AD274" t="s">
        <v>1773</v>
      </c>
      <c r="AE274">
        <v>1073</v>
      </c>
      <c r="AF274" t="s">
        <v>52650</v>
      </c>
      <c r="AG274">
        <v>3</v>
      </c>
      <c r="AH274" t="s">
        <v>81</v>
      </c>
      <c r="AI274">
        <v>99</v>
      </c>
      <c r="AJ274" t="s">
        <v>54511</v>
      </c>
      <c r="AK274">
        <v>101</v>
      </c>
      <c r="AL274" t="s">
        <v>46544</v>
      </c>
      <c r="AS274">
        <v>0</v>
      </c>
      <c r="AT274" t="s">
        <v>61</v>
      </c>
      <c r="AU274" t="s">
        <v>1774</v>
      </c>
      <c r="AZ274" t="s">
        <v>62</v>
      </c>
      <c r="BA274">
        <v>1084</v>
      </c>
      <c r="BB274" t="s">
        <v>63</v>
      </c>
    </row>
    <row r="275" spans="1:54" x14ac:dyDescent="0.25">
      <c r="A275" s="1">
        <v>45200</v>
      </c>
      <c r="B275">
        <v>101417</v>
      </c>
      <c r="C275" t="s">
        <v>52651</v>
      </c>
      <c r="D275">
        <v>1620</v>
      </c>
      <c r="E275" t="s">
        <v>46543</v>
      </c>
      <c r="F275" t="s">
        <v>52652</v>
      </c>
      <c r="I275" t="s">
        <v>46732</v>
      </c>
      <c r="K275" t="s">
        <v>1775</v>
      </c>
      <c r="L275" t="s">
        <v>1776</v>
      </c>
      <c r="M275">
        <v>8204</v>
      </c>
      <c r="N275">
        <v>121</v>
      </c>
      <c r="R275" s="1">
        <v>40162</v>
      </c>
      <c r="S275" t="s">
        <v>80</v>
      </c>
      <c r="V275" s="1">
        <v>32660</v>
      </c>
      <c r="W275">
        <v>4</v>
      </c>
      <c r="X275" t="s">
        <v>725</v>
      </c>
      <c r="Y275">
        <v>1</v>
      </c>
      <c r="Z275" t="s">
        <v>46545</v>
      </c>
      <c r="AB275">
        <v>192809</v>
      </c>
      <c r="AC275">
        <v>312</v>
      </c>
      <c r="AD275" t="s">
        <v>44564</v>
      </c>
      <c r="AE275">
        <v>1122</v>
      </c>
      <c r="AF275" t="s">
        <v>54541</v>
      </c>
      <c r="AG275">
        <v>3</v>
      </c>
      <c r="AH275" t="s">
        <v>81</v>
      </c>
      <c r="AI275">
        <v>99</v>
      </c>
      <c r="AJ275" t="s">
        <v>54511</v>
      </c>
      <c r="AK275">
        <v>101</v>
      </c>
      <c r="AL275" t="s">
        <v>46544</v>
      </c>
      <c r="AS275">
        <v>0</v>
      </c>
      <c r="AT275" t="s">
        <v>61</v>
      </c>
      <c r="AU275" t="s">
        <v>926</v>
      </c>
      <c r="AX275">
        <v>55.670692631124503</v>
      </c>
      <c r="AY275">
        <v>12.542773540471901</v>
      </c>
      <c r="AZ275" t="s">
        <v>62</v>
      </c>
      <c r="BA275">
        <v>1084</v>
      </c>
      <c r="BB275" t="s">
        <v>63</v>
      </c>
    </row>
    <row r="276" spans="1:54" x14ac:dyDescent="0.25">
      <c r="A276" s="1">
        <v>45200</v>
      </c>
      <c r="B276">
        <v>101418</v>
      </c>
      <c r="C276" t="s">
        <v>44565</v>
      </c>
      <c r="D276">
        <v>2100</v>
      </c>
      <c r="E276" t="s">
        <v>54516</v>
      </c>
      <c r="F276" t="s">
        <v>46733</v>
      </c>
      <c r="G276">
        <v>30787986</v>
      </c>
      <c r="H276">
        <v>1003403824</v>
      </c>
      <c r="I276" t="s">
        <v>1777</v>
      </c>
      <c r="J276" t="s">
        <v>1778</v>
      </c>
      <c r="K276" t="s">
        <v>1779</v>
      </c>
      <c r="L276" t="s">
        <v>567</v>
      </c>
      <c r="M276">
        <v>7004</v>
      </c>
      <c r="N276">
        <v>93</v>
      </c>
      <c r="R276" s="1">
        <v>42712</v>
      </c>
      <c r="S276" t="s">
        <v>56</v>
      </c>
      <c r="V276" s="1">
        <v>42705</v>
      </c>
      <c r="W276">
        <v>4</v>
      </c>
      <c r="X276" t="s">
        <v>725</v>
      </c>
      <c r="Y276">
        <v>4</v>
      </c>
      <c r="Z276" t="s">
        <v>1324</v>
      </c>
      <c r="AB276">
        <v>196709</v>
      </c>
      <c r="AC276">
        <v>312</v>
      </c>
      <c r="AD276" t="s">
        <v>44564</v>
      </c>
      <c r="AE276">
        <v>1085</v>
      </c>
      <c r="AF276" t="s">
        <v>46731</v>
      </c>
      <c r="AG276">
        <v>3</v>
      </c>
      <c r="AH276" t="s">
        <v>81</v>
      </c>
      <c r="AI276">
        <v>99</v>
      </c>
      <c r="AJ276" t="s">
        <v>54511</v>
      </c>
      <c r="AK276">
        <v>101</v>
      </c>
      <c r="AL276" t="s">
        <v>46544</v>
      </c>
      <c r="AM276">
        <v>2</v>
      </c>
      <c r="AN276" t="s">
        <v>119</v>
      </c>
      <c r="AO276">
        <v>280717</v>
      </c>
      <c r="AP276">
        <v>219416</v>
      </c>
      <c r="AQ276" t="s">
        <v>1780</v>
      </c>
      <c r="AR276" t="s">
        <v>1781</v>
      </c>
      <c r="AS276">
        <v>2</v>
      </c>
      <c r="AT276" t="s">
        <v>1413</v>
      </c>
      <c r="AU276" t="s">
        <v>570</v>
      </c>
      <c r="AX276">
        <v>55.722090463884797</v>
      </c>
      <c r="AY276">
        <v>12.576450244729401</v>
      </c>
      <c r="AZ276" t="s">
        <v>62</v>
      </c>
      <c r="BA276">
        <v>1084</v>
      </c>
      <c r="BB276" t="s">
        <v>63</v>
      </c>
    </row>
    <row r="277" spans="1:54" x14ac:dyDescent="0.25">
      <c r="A277" s="1">
        <v>45200</v>
      </c>
      <c r="B277">
        <v>101419</v>
      </c>
      <c r="C277" t="s">
        <v>46734</v>
      </c>
      <c r="D277">
        <v>2720</v>
      </c>
      <c r="E277" t="s">
        <v>46572</v>
      </c>
      <c r="F277" t="s">
        <v>46735</v>
      </c>
      <c r="G277">
        <v>55160228</v>
      </c>
      <c r="H277">
        <v>1003403812</v>
      </c>
      <c r="I277" t="s">
        <v>1782</v>
      </c>
      <c r="J277" t="s">
        <v>1783</v>
      </c>
      <c r="K277" t="s">
        <v>1784</v>
      </c>
      <c r="L277" t="s">
        <v>55728</v>
      </c>
      <c r="M277">
        <v>4320</v>
      </c>
      <c r="N277">
        <v>51</v>
      </c>
      <c r="R277" s="1">
        <v>41649</v>
      </c>
      <c r="S277" t="s">
        <v>612</v>
      </c>
      <c r="V277" s="1">
        <v>39783</v>
      </c>
      <c r="W277">
        <v>4</v>
      </c>
      <c r="X277" t="s">
        <v>725</v>
      </c>
      <c r="Y277">
        <v>4</v>
      </c>
      <c r="Z277" t="s">
        <v>1324</v>
      </c>
      <c r="AB277">
        <v>195908</v>
      </c>
      <c r="AC277">
        <v>312</v>
      </c>
      <c r="AD277" t="s">
        <v>44564</v>
      </c>
      <c r="AE277">
        <v>1085</v>
      </c>
      <c r="AF277" t="s">
        <v>46731</v>
      </c>
      <c r="AG277">
        <v>3</v>
      </c>
      <c r="AH277" t="s">
        <v>81</v>
      </c>
      <c r="AI277">
        <v>99</v>
      </c>
      <c r="AJ277" t="s">
        <v>54511</v>
      </c>
      <c r="AK277">
        <v>101</v>
      </c>
      <c r="AL277" t="s">
        <v>46544</v>
      </c>
      <c r="AM277">
        <v>2</v>
      </c>
      <c r="AN277" t="s">
        <v>119</v>
      </c>
      <c r="AO277">
        <v>219416</v>
      </c>
      <c r="AP277">
        <v>219416</v>
      </c>
      <c r="AQ277" t="s">
        <v>1785</v>
      </c>
      <c r="AR277" t="s">
        <v>1786</v>
      </c>
      <c r="AS277">
        <v>2</v>
      </c>
      <c r="AT277" t="s">
        <v>1413</v>
      </c>
      <c r="AU277" t="s">
        <v>55721</v>
      </c>
      <c r="AX277">
        <v>55.681294188365399</v>
      </c>
      <c r="AY277">
        <v>12.485775487754101</v>
      </c>
      <c r="AZ277" t="s">
        <v>62</v>
      </c>
      <c r="BA277">
        <v>1084</v>
      </c>
      <c r="BB277" t="s">
        <v>63</v>
      </c>
    </row>
    <row r="278" spans="1:54" x14ac:dyDescent="0.25">
      <c r="A278" s="1">
        <v>45200</v>
      </c>
      <c r="B278">
        <v>101420</v>
      </c>
      <c r="C278" t="s">
        <v>44566</v>
      </c>
      <c r="D278">
        <v>2450</v>
      </c>
      <c r="E278" t="s">
        <v>46599</v>
      </c>
      <c r="F278" t="s">
        <v>44567</v>
      </c>
      <c r="G278">
        <v>30787986</v>
      </c>
      <c r="H278">
        <v>1003403836</v>
      </c>
      <c r="I278" t="s">
        <v>1777</v>
      </c>
      <c r="J278" t="s">
        <v>1787</v>
      </c>
      <c r="K278" t="s">
        <v>1788</v>
      </c>
      <c r="L278" t="s">
        <v>1789</v>
      </c>
      <c r="M278">
        <v>7216</v>
      </c>
      <c r="N278">
        <v>4</v>
      </c>
      <c r="R278" s="1">
        <v>42712</v>
      </c>
      <c r="S278" t="s">
        <v>56</v>
      </c>
      <c r="V278" s="1">
        <v>42705</v>
      </c>
      <c r="W278">
        <v>4</v>
      </c>
      <c r="X278" t="s">
        <v>725</v>
      </c>
      <c r="Y278">
        <v>4</v>
      </c>
      <c r="Z278" t="s">
        <v>1324</v>
      </c>
      <c r="AB278">
        <v>196910</v>
      </c>
      <c r="AC278">
        <v>312</v>
      </c>
      <c r="AD278" t="s">
        <v>44564</v>
      </c>
      <c r="AE278">
        <v>1085</v>
      </c>
      <c r="AF278" t="s">
        <v>46731</v>
      </c>
      <c r="AG278">
        <v>3</v>
      </c>
      <c r="AH278" t="s">
        <v>81</v>
      </c>
      <c r="AI278">
        <v>99</v>
      </c>
      <c r="AJ278" t="s">
        <v>54511</v>
      </c>
      <c r="AK278">
        <v>101</v>
      </c>
      <c r="AL278" t="s">
        <v>46544</v>
      </c>
      <c r="AM278">
        <v>2</v>
      </c>
      <c r="AN278" t="s">
        <v>119</v>
      </c>
      <c r="AO278">
        <v>280717</v>
      </c>
      <c r="AP278">
        <v>219416</v>
      </c>
      <c r="AQ278" t="s">
        <v>1790</v>
      </c>
      <c r="AR278" t="s">
        <v>1791</v>
      </c>
      <c r="AS278">
        <v>2</v>
      </c>
      <c r="AT278" t="s">
        <v>1413</v>
      </c>
      <c r="AU278" t="s">
        <v>1792</v>
      </c>
      <c r="AX278">
        <v>55.652754619495497</v>
      </c>
      <c r="AY278">
        <v>12.540723333948799</v>
      </c>
      <c r="AZ278" t="s">
        <v>62</v>
      </c>
      <c r="BA278">
        <v>1084</v>
      </c>
      <c r="BB278" t="s">
        <v>63</v>
      </c>
    </row>
    <row r="279" spans="1:54" x14ac:dyDescent="0.25">
      <c r="A279" s="1">
        <v>45200</v>
      </c>
      <c r="B279">
        <v>101421</v>
      </c>
      <c r="C279" t="s">
        <v>44568</v>
      </c>
      <c r="D279">
        <v>2100</v>
      </c>
      <c r="E279" t="s">
        <v>54516</v>
      </c>
      <c r="F279" t="s">
        <v>46736</v>
      </c>
      <c r="I279" t="s">
        <v>1793</v>
      </c>
      <c r="J279" t="s">
        <v>1794</v>
      </c>
      <c r="K279" t="s">
        <v>1795</v>
      </c>
      <c r="L279" t="s">
        <v>1796</v>
      </c>
      <c r="M279">
        <v>3596</v>
      </c>
      <c r="N279">
        <v>60</v>
      </c>
      <c r="R279" s="1">
        <v>40162</v>
      </c>
      <c r="S279" t="s">
        <v>80</v>
      </c>
      <c r="V279" s="1">
        <v>35582</v>
      </c>
      <c r="W279">
        <v>1</v>
      </c>
      <c r="X279" t="s">
        <v>760</v>
      </c>
      <c r="Y279">
        <v>1</v>
      </c>
      <c r="Z279" t="s">
        <v>46545</v>
      </c>
      <c r="AB279">
        <v>195208</v>
      </c>
      <c r="AC279">
        <v>312</v>
      </c>
      <c r="AD279" t="s">
        <v>44564</v>
      </c>
      <c r="AE279">
        <v>1122</v>
      </c>
      <c r="AF279" t="s">
        <v>54541</v>
      </c>
      <c r="AG279">
        <v>3</v>
      </c>
      <c r="AH279" t="s">
        <v>81</v>
      </c>
      <c r="AI279">
        <v>99</v>
      </c>
      <c r="AJ279" t="s">
        <v>54511</v>
      </c>
      <c r="AK279">
        <v>101</v>
      </c>
      <c r="AL279" t="s">
        <v>46544</v>
      </c>
      <c r="AS279">
        <v>0</v>
      </c>
      <c r="AT279" t="s">
        <v>61</v>
      </c>
      <c r="AU279" t="s">
        <v>1064</v>
      </c>
      <c r="AX279">
        <v>55.6960312409892</v>
      </c>
      <c r="AY279">
        <v>12.5876651557782</v>
      </c>
      <c r="AZ279" t="s">
        <v>62</v>
      </c>
      <c r="BA279">
        <v>1084</v>
      </c>
      <c r="BB279" t="s">
        <v>63</v>
      </c>
    </row>
    <row r="280" spans="1:54" x14ac:dyDescent="0.25">
      <c r="A280" s="1">
        <v>45200</v>
      </c>
      <c r="B280">
        <v>101422</v>
      </c>
      <c r="C280" t="s">
        <v>1797</v>
      </c>
      <c r="D280">
        <v>2200</v>
      </c>
      <c r="E280" t="s">
        <v>46555</v>
      </c>
      <c r="F280" t="s">
        <v>1798</v>
      </c>
      <c r="G280">
        <v>30891732</v>
      </c>
      <c r="H280">
        <v>1014685320</v>
      </c>
      <c r="I280" t="s">
        <v>1753</v>
      </c>
      <c r="J280" t="s">
        <v>1754</v>
      </c>
      <c r="K280" t="s">
        <v>1755</v>
      </c>
      <c r="L280" t="s">
        <v>1756</v>
      </c>
      <c r="M280">
        <v>6372</v>
      </c>
      <c r="N280">
        <v>26</v>
      </c>
      <c r="R280" s="1">
        <v>42661</v>
      </c>
      <c r="S280" t="s">
        <v>56</v>
      </c>
      <c r="V280" s="1">
        <v>42681</v>
      </c>
      <c r="W280">
        <v>4</v>
      </c>
      <c r="X280" t="s">
        <v>725</v>
      </c>
      <c r="Y280">
        <v>4</v>
      </c>
      <c r="Z280" t="s">
        <v>1324</v>
      </c>
      <c r="AB280">
        <v>190209</v>
      </c>
      <c r="AC280">
        <v>383</v>
      </c>
      <c r="AD280" t="s">
        <v>1799</v>
      </c>
      <c r="AE280">
        <v>1085</v>
      </c>
      <c r="AF280" t="s">
        <v>46731</v>
      </c>
      <c r="AG280">
        <v>3</v>
      </c>
      <c r="AH280" t="s">
        <v>81</v>
      </c>
      <c r="AI280">
        <v>99</v>
      </c>
      <c r="AJ280" t="s">
        <v>54511</v>
      </c>
      <c r="AK280">
        <v>101</v>
      </c>
      <c r="AL280" t="s">
        <v>46544</v>
      </c>
      <c r="AM280">
        <v>2</v>
      </c>
      <c r="AN280" t="s">
        <v>119</v>
      </c>
      <c r="AO280">
        <v>101627</v>
      </c>
      <c r="AP280">
        <v>219417</v>
      </c>
      <c r="AQ280" t="s">
        <v>1757</v>
      </c>
      <c r="AR280" t="s">
        <v>1800</v>
      </c>
      <c r="AS280">
        <v>2</v>
      </c>
      <c r="AT280" t="s">
        <v>1413</v>
      </c>
      <c r="AU280" t="s">
        <v>1759</v>
      </c>
      <c r="AX280">
        <v>55.703228963128403</v>
      </c>
      <c r="AY280">
        <v>12.5545584284281</v>
      </c>
      <c r="AZ280" t="s">
        <v>62</v>
      </c>
      <c r="BA280">
        <v>1084</v>
      </c>
      <c r="BB280" t="s">
        <v>63</v>
      </c>
    </row>
    <row r="281" spans="1:54" x14ac:dyDescent="0.25">
      <c r="A281" s="1">
        <v>45200</v>
      </c>
      <c r="B281">
        <v>101423</v>
      </c>
      <c r="C281" t="s">
        <v>1801</v>
      </c>
      <c r="D281">
        <v>2200</v>
      </c>
      <c r="E281" t="s">
        <v>46555</v>
      </c>
      <c r="F281" t="s">
        <v>1802</v>
      </c>
      <c r="G281">
        <v>30891732</v>
      </c>
      <c r="H281">
        <v>1014685320</v>
      </c>
      <c r="I281" t="s">
        <v>1753</v>
      </c>
      <c r="J281" t="s">
        <v>1754</v>
      </c>
      <c r="K281" t="s">
        <v>1755</v>
      </c>
      <c r="L281" t="s">
        <v>1756</v>
      </c>
      <c r="M281">
        <v>6372</v>
      </c>
      <c r="N281">
        <v>26</v>
      </c>
      <c r="R281" s="1">
        <v>42661</v>
      </c>
      <c r="S281" t="s">
        <v>56</v>
      </c>
      <c r="V281" s="1">
        <v>42681</v>
      </c>
      <c r="W281">
        <v>5</v>
      </c>
      <c r="X281" t="s">
        <v>557</v>
      </c>
      <c r="Y281">
        <v>4</v>
      </c>
      <c r="Z281" t="s">
        <v>1324</v>
      </c>
      <c r="AB281">
        <v>193501</v>
      </c>
      <c r="AC281">
        <v>383</v>
      </c>
      <c r="AD281" t="s">
        <v>1799</v>
      </c>
      <c r="AE281">
        <v>1085</v>
      </c>
      <c r="AF281" t="s">
        <v>46731</v>
      </c>
      <c r="AG281">
        <v>3</v>
      </c>
      <c r="AH281" t="s">
        <v>81</v>
      </c>
      <c r="AI281">
        <v>99</v>
      </c>
      <c r="AJ281" t="s">
        <v>54511</v>
      </c>
      <c r="AK281">
        <v>101</v>
      </c>
      <c r="AL281" t="s">
        <v>46544</v>
      </c>
      <c r="AM281">
        <v>2</v>
      </c>
      <c r="AN281" t="s">
        <v>119</v>
      </c>
      <c r="AO281">
        <v>101627</v>
      </c>
      <c r="AP281">
        <v>219417</v>
      </c>
      <c r="AQ281" t="s">
        <v>1757</v>
      </c>
      <c r="AR281" t="s">
        <v>1803</v>
      </c>
      <c r="AS281">
        <v>2</v>
      </c>
      <c r="AT281" t="s">
        <v>1413</v>
      </c>
      <c r="AU281" t="s">
        <v>1759</v>
      </c>
      <c r="AX281">
        <v>55.703228963128403</v>
      </c>
      <c r="AY281">
        <v>12.5545584284281</v>
      </c>
      <c r="AZ281" t="s">
        <v>62</v>
      </c>
      <c r="BA281">
        <v>1084</v>
      </c>
      <c r="BB281" t="s">
        <v>63</v>
      </c>
    </row>
    <row r="282" spans="1:54" x14ac:dyDescent="0.25">
      <c r="A282" s="1">
        <v>45200</v>
      </c>
      <c r="B282">
        <v>101424</v>
      </c>
      <c r="C282" t="s">
        <v>1804</v>
      </c>
      <c r="D282">
        <v>2200</v>
      </c>
      <c r="E282" t="s">
        <v>46555</v>
      </c>
      <c r="F282" t="s">
        <v>1805</v>
      </c>
      <c r="G282">
        <v>44053128</v>
      </c>
      <c r="H282">
        <v>1018691163</v>
      </c>
      <c r="I282" t="s">
        <v>54556</v>
      </c>
      <c r="J282" t="s">
        <v>1806</v>
      </c>
      <c r="K282" t="s">
        <v>1807</v>
      </c>
      <c r="L282" t="s">
        <v>750</v>
      </c>
      <c r="M282">
        <v>7484</v>
      </c>
      <c r="N282" t="s">
        <v>751</v>
      </c>
      <c r="P282">
        <v>4</v>
      </c>
      <c r="R282" s="1">
        <v>43790</v>
      </c>
      <c r="S282" t="s">
        <v>1808</v>
      </c>
      <c r="W282">
        <v>4</v>
      </c>
      <c r="X282" t="s">
        <v>725</v>
      </c>
      <c r="Y282">
        <v>1</v>
      </c>
      <c r="Z282" t="s">
        <v>46545</v>
      </c>
      <c r="AB282">
        <v>194410</v>
      </c>
      <c r="AC282">
        <v>289</v>
      </c>
      <c r="AD282" t="s">
        <v>54557</v>
      </c>
      <c r="AE282">
        <v>1071</v>
      </c>
      <c r="AF282" t="s">
        <v>1688</v>
      </c>
      <c r="AG282">
        <v>1</v>
      </c>
      <c r="AH282" t="s">
        <v>44482</v>
      </c>
      <c r="AI282">
        <v>99</v>
      </c>
      <c r="AJ282" t="s">
        <v>54511</v>
      </c>
      <c r="AK282">
        <v>101</v>
      </c>
      <c r="AL282" t="s">
        <v>46544</v>
      </c>
      <c r="AP282">
        <v>265416</v>
      </c>
      <c r="AQ282" t="s">
        <v>1809</v>
      </c>
      <c r="AR282" t="s">
        <v>1810</v>
      </c>
      <c r="AS282">
        <v>2</v>
      </c>
      <c r="AT282" t="s">
        <v>1413</v>
      </c>
      <c r="AU282" t="s">
        <v>756</v>
      </c>
      <c r="AX282">
        <v>55.704845650000003</v>
      </c>
      <c r="AY282">
        <v>12.55339841</v>
      </c>
      <c r="AZ282" t="s">
        <v>62</v>
      </c>
      <c r="BA282">
        <v>1084</v>
      </c>
      <c r="BB282" t="s">
        <v>63</v>
      </c>
    </row>
    <row r="283" spans="1:54" x14ac:dyDescent="0.25">
      <c r="A283" s="1">
        <v>45200</v>
      </c>
      <c r="B283">
        <v>101425</v>
      </c>
      <c r="C283" t="s">
        <v>44569</v>
      </c>
      <c r="D283">
        <v>2300</v>
      </c>
      <c r="E283" t="s">
        <v>46589</v>
      </c>
      <c r="F283" t="s">
        <v>44570</v>
      </c>
      <c r="I283" t="s">
        <v>1811</v>
      </c>
      <c r="K283" t="s">
        <v>1812</v>
      </c>
      <c r="L283" t="s">
        <v>1813</v>
      </c>
      <c r="M283">
        <v>3300</v>
      </c>
      <c r="R283" s="1">
        <v>40162</v>
      </c>
      <c r="S283" t="s">
        <v>80</v>
      </c>
      <c r="V283" s="1">
        <v>32295</v>
      </c>
      <c r="W283">
        <v>1</v>
      </c>
      <c r="X283" t="s">
        <v>760</v>
      </c>
      <c r="Y283">
        <v>1</v>
      </c>
      <c r="Z283" t="s">
        <v>46545</v>
      </c>
      <c r="AB283">
        <v>196108</v>
      </c>
      <c r="AC283">
        <v>312</v>
      </c>
      <c r="AD283" t="s">
        <v>44564</v>
      </c>
      <c r="AE283">
        <v>1122</v>
      </c>
      <c r="AF283" t="s">
        <v>54541</v>
      </c>
      <c r="AG283">
        <v>3</v>
      </c>
      <c r="AH283" t="s">
        <v>81</v>
      </c>
      <c r="AI283">
        <v>99</v>
      </c>
      <c r="AJ283" t="s">
        <v>54511</v>
      </c>
      <c r="AK283">
        <v>101</v>
      </c>
      <c r="AL283" t="s">
        <v>46544</v>
      </c>
      <c r="AS283">
        <v>0</v>
      </c>
      <c r="AT283" t="s">
        <v>61</v>
      </c>
      <c r="AU283" t="s">
        <v>1296</v>
      </c>
      <c r="AX283">
        <v>55.6589152384702</v>
      </c>
      <c r="AY283">
        <v>12.5668588273696</v>
      </c>
      <c r="AZ283" t="s">
        <v>62</v>
      </c>
      <c r="BA283">
        <v>1084</v>
      </c>
      <c r="BB283" t="s">
        <v>63</v>
      </c>
    </row>
    <row r="284" spans="1:54" x14ac:dyDescent="0.25">
      <c r="A284" s="1">
        <v>45200</v>
      </c>
      <c r="B284">
        <v>101426</v>
      </c>
      <c r="C284" t="s">
        <v>1814</v>
      </c>
      <c r="D284">
        <v>2100</v>
      </c>
      <c r="E284" t="s">
        <v>54516</v>
      </c>
      <c r="F284" t="s">
        <v>46737</v>
      </c>
      <c r="I284" t="s">
        <v>1815</v>
      </c>
      <c r="J284" t="s">
        <v>1816</v>
      </c>
      <c r="K284" t="s">
        <v>1817</v>
      </c>
      <c r="L284" t="s">
        <v>1818</v>
      </c>
      <c r="M284">
        <v>5716</v>
      </c>
      <c r="N284">
        <v>17</v>
      </c>
      <c r="Q284" t="s">
        <v>1397</v>
      </c>
      <c r="R284" s="1">
        <v>42167</v>
      </c>
      <c r="S284" t="s">
        <v>56</v>
      </c>
      <c r="V284" s="1">
        <v>36495</v>
      </c>
      <c r="W284">
        <v>1</v>
      </c>
      <c r="X284" t="s">
        <v>760</v>
      </c>
      <c r="Y284">
        <v>4</v>
      </c>
      <c r="Z284" t="s">
        <v>1324</v>
      </c>
      <c r="AB284">
        <v>196809</v>
      </c>
      <c r="AC284">
        <v>333</v>
      </c>
      <c r="AD284" t="s">
        <v>46738</v>
      </c>
      <c r="AE284">
        <v>1085</v>
      </c>
      <c r="AF284" t="s">
        <v>46731</v>
      </c>
      <c r="AG284">
        <v>3</v>
      </c>
      <c r="AH284" t="s">
        <v>81</v>
      </c>
      <c r="AI284">
        <v>99</v>
      </c>
      <c r="AJ284" t="s">
        <v>54511</v>
      </c>
      <c r="AK284">
        <v>101</v>
      </c>
      <c r="AL284" t="s">
        <v>46544</v>
      </c>
      <c r="AM284">
        <v>2</v>
      </c>
      <c r="AN284" t="s">
        <v>119</v>
      </c>
      <c r="AO284">
        <v>147422</v>
      </c>
      <c r="AQ284" t="s">
        <v>1819</v>
      </c>
      <c r="AS284">
        <v>0</v>
      </c>
      <c r="AT284" t="s">
        <v>61</v>
      </c>
      <c r="AU284" t="s">
        <v>316</v>
      </c>
      <c r="AX284">
        <v>55.703190361000402</v>
      </c>
      <c r="AY284">
        <v>12.581176022409</v>
      </c>
      <c r="AZ284" t="s">
        <v>62</v>
      </c>
      <c r="BA284">
        <v>1084</v>
      </c>
      <c r="BB284" t="s">
        <v>63</v>
      </c>
    </row>
    <row r="285" spans="1:54" x14ac:dyDescent="0.25">
      <c r="A285" s="1">
        <v>45200</v>
      </c>
      <c r="B285">
        <v>101428</v>
      </c>
      <c r="C285" t="s">
        <v>1820</v>
      </c>
      <c r="D285">
        <v>1435</v>
      </c>
      <c r="E285" t="s">
        <v>46546</v>
      </c>
      <c r="F285" t="s">
        <v>1821</v>
      </c>
      <c r="G285">
        <v>44605317</v>
      </c>
      <c r="H285">
        <v>1003400692</v>
      </c>
      <c r="I285" t="s">
        <v>1822</v>
      </c>
      <c r="J285" t="s">
        <v>1823</v>
      </c>
      <c r="K285" t="s">
        <v>1824</v>
      </c>
      <c r="L285" t="s">
        <v>55729</v>
      </c>
      <c r="M285">
        <v>5514</v>
      </c>
      <c r="N285">
        <v>10</v>
      </c>
      <c r="R285" s="1">
        <v>41569</v>
      </c>
      <c r="S285" t="s">
        <v>56</v>
      </c>
      <c r="V285" s="1">
        <v>40848</v>
      </c>
      <c r="W285">
        <v>1</v>
      </c>
      <c r="X285" t="s">
        <v>760</v>
      </c>
      <c r="Y285">
        <v>4</v>
      </c>
      <c r="Z285" t="s">
        <v>1324</v>
      </c>
      <c r="AB285">
        <v>197304</v>
      </c>
      <c r="AC285">
        <v>224</v>
      </c>
      <c r="AD285" t="s">
        <v>52653</v>
      </c>
      <c r="AE285">
        <v>1084</v>
      </c>
      <c r="AF285" t="s">
        <v>1825</v>
      </c>
      <c r="AG285">
        <v>5</v>
      </c>
      <c r="AH285" t="s">
        <v>1589</v>
      </c>
      <c r="AI285">
        <v>99</v>
      </c>
      <c r="AJ285" t="s">
        <v>54511</v>
      </c>
      <c r="AK285">
        <v>101</v>
      </c>
      <c r="AL285" t="s">
        <v>46544</v>
      </c>
      <c r="AM285">
        <v>2</v>
      </c>
      <c r="AN285" t="s">
        <v>119</v>
      </c>
      <c r="AO285">
        <v>280299</v>
      </c>
      <c r="AQ285" t="s">
        <v>1826</v>
      </c>
      <c r="AR285" t="s">
        <v>1827</v>
      </c>
      <c r="AS285">
        <v>1</v>
      </c>
      <c r="AT285" t="s">
        <v>1446</v>
      </c>
      <c r="AU285" t="s">
        <v>55730</v>
      </c>
      <c r="AX285">
        <v>55.681560176938902</v>
      </c>
      <c r="AY285">
        <v>12.6035467466386</v>
      </c>
      <c r="AZ285" t="s">
        <v>62</v>
      </c>
      <c r="BA285">
        <v>1084</v>
      </c>
      <c r="BB285" t="s">
        <v>63</v>
      </c>
    </row>
    <row r="286" spans="1:54" x14ac:dyDescent="0.25">
      <c r="A286" s="1">
        <v>45200</v>
      </c>
      <c r="B286">
        <v>101429</v>
      </c>
      <c r="C286" t="s">
        <v>1828</v>
      </c>
      <c r="D286">
        <v>1439</v>
      </c>
      <c r="E286" t="s">
        <v>46546</v>
      </c>
      <c r="F286" t="s">
        <v>1829</v>
      </c>
      <c r="G286">
        <v>30876164</v>
      </c>
      <c r="H286">
        <v>1013715773</v>
      </c>
      <c r="I286" t="s">
        <v>46739</v>
      </c>
      <c r="J286" t="s">
        <v>1830</v>
      </c>
      <c r="K286" t="s">
        <v>1831</v>
      </c>
      <c r="L286" t="s">
        <v>46740</v>
      </c>
      <c r="M286">
        <v>3998</v>
      </c>
      <c r="N286" t="s">
        <v>1832</v>
      </c>
      <c r="R286" s="1">
        <v>44790</v>
      </c>
      <c r="S286" t="s">
        <v>56</v>
      </c>
      <c r="W286">
        <v>5</v>
      </c>
      <c r="X286" t="s">
        <v>557</v>
      </c>
      <c r="Y286">
        <v>4</v>
      </c>
      <c r="Z286" t="s">
        <v>1324</v>
      </c>
      <c r="AC286">
        <v>271</v>
      </c>
      <c r="AD286" t="s">
        <v>46741</v>
      </c>
      <c r="AE286">
        <v>1081</v>
      </c>
      <c r="AF286" t="s">
        <v>1735</v>
      </c>
      <c r="AG286">
        <v>1</v>
      </c>
      <c r="AH286" t="s">
        <v>44482</v>
      </c>
      <c r="AI286">
        <v>99</v>
      </c>
      <c r="AJ286" t="s">
        <v>54511</v>
      </c>
      <c r="AK286">
        <v>101</v>
      </c>
      <c r="AL286" t="s">
        <v>46544</v>
      </c>
      <c r="AQ286" t="s">
        <v>1833</v>
      </c>
      <c r="AR286" t="s">
        <v>1834</v>
      </c>
      <c r="AS286">
        <v>0</v>
      </c>
      <c r="AT286" t="s">
        <v>61</v>
      </c>
      <c r="AU286" t="s">
        <v>46742</v>
      </c>
      <c r="AX286">
        <v>55.687942489999998</v>
      </c>
      <c r="AY286">
        <v>12.6108242</v>
      </c>
      <c r="AZ286" t="s">
        <v>62</v>
      </c>
      <c r="BA286">
        <v>1084</v>
      </c>
      <c r="BB286" t="s">
        <v>63</v>
      </c>
    </row>
    <row r="287" spans="1:54" x14ac:dyDescent="0.25">
      <c r="A287" s="1">
        <v>45200</v>
      </c>
      <c r="B287">
        <v>101430</v>
      </c>
      <c r="C287" t="s">
        <v>1835</v>
      </c>
      <c r="D287">
        <v>9900</v>
      </c>
      <c r="E287" t="s">
        <v>1836</v>
      </c>
      <c r="F287" t="s">
        <v>1837</v>
      </c>
      <c r="G287">
        <v>70771128</v>
      </c>
      <c r="H287">
        <v>1003422967</v>
      </c>
      <c r="I287" t="s">
        <v>1838</v>
      </c>
      <c r="J287" t="s">
        <v>1839</v>
      </c>
      <c r="K287" t="s">
        <v>1840</v>
      </c>
      <c r="L287" t="s">
        <v>52654</v>
      </c>
      <c r="M287">
        <v>3220</v>
      </c>
      <c r="N287">
        <v>54</v>
      </c>
      <c r="R287" s="1">
        <v>43790</v>
      </c>
      <c r="S287" t="s">
        <v>56</v>
      </c>
      <c r="W287">
        <v>1</v>
      </c>
      <c r="X287" t="s">
        <v>760</v>
      </c>
      <c r="Y287">
        <v>4</v>
      </c>
      <c r="Z287" t="s">
        <v>1324</v>
      </c>
      <c r="AB287">
        <v>193306</v>
      </c>
      <c r="AC287">
        <v>271</v>
      </c>
      <c r="AD287" t="s">
        <v>46741</v>
      </c>
      <c r="AE287">
        <v>1081</v>
      </c>
      <c r="AF287" t="s">
        <v>1735</v>
      </c>
      <c r="AG287">
        <v>1</v>
      </c>
      <c r="AH287" t="s">
        <v>44482</v>
      </c>
      <c r="AI287">
        <v>99</v>
      </c>
      <c r="AJ287" t="s">
        <v>54511</v>
      </c>
      <c r="AK287">
        <v>813</v>
      </c>
      <c r="AL287" t="s">
        <v>1841</v>
      </c>
      <c r="AQ287" t="s">
        <v>1842</v>
      </c>
      <c r="AR287" t="s">
        <v>1843</v>
      </c>
      <c r="AS287">
        <v>0</v>
      </c>
      <c r="AT287" t="s">
        <v>61</v>
      </c>
      <c r="AU287" t="s">
        <v>52655</v>
      </c>
      <c r="AX287">
        <v>57.42775099</v>
      </c>
      <c r="AY287">
        <v>10.505903229999999</v>
      </c>
      <c r="AZ287" t="s">
        <v>62</v>
      </c>
      <c r="BA287">
        <v>1081</v>
      </c>
      <c r="BB287" t="s">
        <v>1844</v>
      </c>
    </row>
    <row r="288" spans="1:54" x14ac:dyDescent="0.25">
      <c r="A288" s="1">
        <v>45200</v>
      </c>
      <c r="B288">
        <v>101431</v>
      </c>
      <c r="C288" t="s">
        <v>1845</v>
      </c>
      <c r="D288">
        <v>2100</v>
      </c>
      <c r="E288" t="s">
        <v>54516</v>
      </c>
      <c r="F288" t="s">
        <v>46743</v>
      </c>
      <c r="I288" t="s">
        <v>1846</v>
      </c>
      <c r="K288" t="s">
        <v>1847</v>
      </c>
      <c r="L288" t="s">
        <v>46684</v>
      </c>
      <c r="M288">
        <v>4236</v>
      </c>
      <c r="N288">
        <v>2</v>
      </c>
      <c r="R288" s="1">
        <v>40162</v>
      </c>
      <c r="S288" t="s">
        <v>80</v>
      </c>
      <c r="V288" s="1">
        <v>33573</v>
      </c>
      <c r="W288">
        <v>1</v>
      </c>
      <c r="X288" t="s">
        <v>760</v>
      </c>
      <c r="Y288">
        <v>2</v>
      </c>
      <c r="Z288" t="s">
        <v>1745</v>
      </c>
      <c r="AC288">
        <v>371</v>
      </c>
      <c r="AD288" t="s">
        <v>1848</v>
      </c>
      <c r="AE288">
        <v>1081</v>
      </c>
      <c r="AF288" t="s">
        <v>1735</v>
      </c>
      <c r="AG288">
        <v>3</v>
      </c>
      <c r="AH288" t="s">
        <v>81</v>
      </c>
      <c r="AI288">
        <v>99</v>
      </c>
      <c r="AJ288" t="s">
        <v>54511</v>
      </c>
      <c r="AK288">
        <v>101</v>
      </c>
      <c r="AL288" t="s">
        <v>46544</v>
      </c>
      <c r="AS288">
        <v>0</v>
      </c>
      <c r="AT288" t="s">
        <v>61</v>
      </c>
      <c r="AU288" t="s">
        <v>55703</v>
      </c>
      <c r="AX288">
        <v>55.703961782929703</v>
      </c>
      <c r="AY288">
        <v>12.5582109806986</v>
      </c>
      <c r="AZ288" t="s">
        <v>62</v>
      </c>
      <c r="BA288">
        <v>1084</v>
      </c>
      <c r="BB288" t="s">
        <v>63</v>
      </c>
    </row>
    <row r="289" spans="1:54" x14ac:dyDescent="0.25">
      <c r="A289" s="1">
        <v>45200</v>
      </c>
      <c r="B289">
        <v>101432</v>
      </c>
      <c r="C289" t="s">
        <v>46744</v>
      </c>
      <c r="D289">
        <v>2750</v>
      </c>
      <c r="E289" t="s">
        <v>1705</v>
      </c>
      <c r="F289" t="s">
        <v>46745</v>
      </c>
      <c r="I289" t="s">
        <v>1849</v>
      </c>
      <c r="J289" t="s">
        <v>1850</v>
      </c>
      <c r="K289" t="s">
        <v>1851</v>
      </c>
      <c r="L289" t="s">
        <v>1852</v>
      </c>
      <c r="N289">
        <v>15</v>
      </c>
      <c r="R289" s="1">
        <v>42167</v>
      </c>
      <c r="S289" t="s">
        <v>56</v>
      </c>
      <c r="V289" s="1">
        <v>37257</v>
      </c>
      <c r="W289">
        <v>4</v>
      </c>
      <c r="X289" t="s">
        <v>725</v>
      </c>
      <c r="Y289">
        <v>4</v>
      </c>
      <c r="Z289" t="s">
        <v>1324</v>
      </c>
      <c r="AB289">
        <v>196304</v>
      </c>
      <c r="AC289">
        <v>350</v>
      </c>
      <c r="AD289" t="s">
        <v>46746</v>
      </c>
      <c r="AE289">
        <v>1131</v>
      </c>
      <c r="AF289" t="s">
        <v>1853</v>
      </c>
      <c r="AG289">
        <v>5</v>
      </c>
      <c r="AH289" t="s">
        <v>1589</v>
      </c>
      <c r="AI289">
        <v>76</v>
      </c>
      <c r="AJ289" t="s">
        <v>46747</v>
      </c>
      <c r="AK289">
        <v>101</v>
      </c>
      <c r="AL289" t="s">
        <v>46544</v>
      </c>
      <c r="AM289">
        <v>2</v>
      </c>
      <c r="AN289" t="s">
        <v>119</v>
      </c>
      <c r="AO289">
        <v>151409</v>
      </c>
      <c r="AQ289" t="s">
        <v>1854</v>
      </c>
      <c r="AR289" t="s">
        <v>1855</v>
      </c>
      <c r="AS289">
        <v>0</v>
      </c>
      <c r="AT289" t="s">
        <v>61</v>
      </c>
      <c r="AU289" t="s">
        <v>1856</v>
      </c>
      <c r="AX289">
        <v>55.731078613357099</v>
      </c>
      <c r="AY289">
        <v>12.397026466745</v>
      </c>
      <c r="AZ289" t="s">
        <v>62</v>
      </c>
      <c r="BA289">
        <v>1084</v>
      </c>
      <c r="BB289" t="s">
        <v>63</v>
      </c>
    </row>
    <row r="290" spans="1:54" x14ac:dyDescent="0.25">
      <c r="A290" s="1">
        <v>45200</v>
      </c>
      <c r="B290">
        <v>101434</v>
      </c>
      <c r="C290" t="s">
        <v>1857</v>
      </c>
      <c r="D290">
        <v>2200</v>
      </c>
      <c r="E290" t="s">
        <v>46555</v>
      </c>
      <c r="F290" t="s">
        <v>1858</v>
      </c>
      <c r="I290" t="s">
        <v>1859</v>
      </c>
      <c r="J290" t="s">
        <v>1860</v>
      </c>
      <c r="K290" t="s">
        <v>1861</v>
      </c>
      <c r="L290" t="s">
        <v>1862</v>
      </c>
      <c r="M290">
        <v>7336</v>
      </c>
      <c r="N290">
        <v>20</v>
      </c>
      <c r="R290" s="1">
        <v>40162</v>
      </c>
      <c r="S290" t="s">
        <v>80</v>
      </c>
      <c r="T290">
        <v>101</v>
      </c>
      <c r="U290" t="s">
        <v>46544</v>
      </c>
      <c r="V290" s="1">
        <v>35796</v>
      </c>
      <c r="W290">
        <v>2</v>
      </c>
      <c r="X290" t="s">
        <v>57</v>
      </c>
      <c r="Y290">
        <v>1</v>
      </c>
      <c r="Z290" t="s">
        <v>46545</v>
      </c>
      <c r="AB290">
        <v>191008</v>
      </c>
      <c r="AC290">
        <v>380</v>
      </c>
      <c r="AD290" t="s">
        <v>1863</v>
      </c>
      <c r="AE290">
        <v>1122</v>
      </c>
      <c r="AF290" t="s">
        <v>54541</v>
      </c>
      <c r="AG290">
        <v>3</v>
      </c>
      <c r="AH290" t="s">
        <v>81</v>
      </c>
      <c r="AI290">
        <v>99</v>
      </c>
      <c r="AJ290" t="s">
        <v>54511</v>
      </c>
      <c r="AK290">
        <v>101</v>
      </c>
      <c r="AL290" t="s">
        <v>46544</v>
      </c>
      <c r="AS290">
        <v>0</v>
      </c>
      <c r="AT290" t="s">
        <v>61</v>
      </c>
      <c r="AU290" t="s">
        <v>1864</v>
      </c>
      <c r="AV290" t="s">
        <v>1865</v>
      </c>
      <c r="AZ290" t="s">
        <v>62</v>
      </c>
      <c r="BA290">
        <v>1084</v>
      </c>
      <c r="BB290" t="s">
        <v>63</v>
      </c>
    </row>
    <row r="291" spans="1:54" x14ac:dyDescent="0.25">
      <c r="A291" s="1">
        <v>45200</v>
      </c>
      <c r="B291">
        <v>101435</v>
      </c>
      <c r="C291" t="s">
        <v>1866</v>
      </c>
      <c r="D291">
        <v>2200</v>
      </c>
      <c r="E291" t="s">
        <v>46555</v>
      </c>
      <c r="F291" t="s">
        <v>1867</v>
      </c>
      <c r="I291" t="s">
        <v>1868</v>
      </c>
      <c r="K291" t="s">
        <v>1869</v>
      </c>
      <c r="L291" t="s">
        <v>1870</v>
      </c>
      <c r="M291">
        <v>2304</v>
      </c>
      <c r="N291">
        <v>44</v>
      </c>
      <c r="R291" s="1">
        <v>40162</v>
      </c>
      <c r="S291" t="s">
        <v>80</v>
      </c>
      <c r="T291">
        <v>101</v>
      </c>
      <c r="U291" t="s">
        <v>46544</v>
      </c>
      <c r="V291" s="1">
        <v>28185</v>
      </c>
      <c r="W291">
        <v>2</v>
      </c>
      <c r="X291" t="s">
        <v>57</v>
      </c>
      <c r="Y291">
        <v>5</v>
      </c>
      <c r="Z291" t="s">
        <v>54458</v>
      </c>
      <c r="AC291">
        <v>281</v>
      </c>
      <c r="AD291" t="s">
        <v>1773</v>
      </c>
      <c r="AE291">
        <v>1073</v>
      </c>
      <c r="AF291" t="s">
        <v>52650</v>
      </c>
      <c r="AG291">
        <v>3</v>
      </c>
      <c r="AH291" t="s">
        <v>81</v>
      </c>
      <c r="AI291">
        <v>99</v>
      </c>
      <c r="AJ291" t="s">
        <v>54511</v>
      </c>
      <c r="AK291">
        <v>101</v>
      </c>
      <c r="AL291" t="s">
        <v>46544</v>
      </c>
      <c r="AS291">
        <v>0</v>
      </c>
      <c r="AT291" t="s">
        <v>61</v>
      </c>
      <c r="AU291" t="s">
        <v>1179</v>
      </c>
      <c r="AX291">
        <v>55.686428093848903</v>
      </c>
      <c r="AY291">
        <v>12.552653069129599</v>
      </c>
      <c r="AZ291" t="s">
        <v>62</v>
      </c>
      <c r="BA291">
        <v>1084</v>
      </c>
      <c r="BB291" t="s">
        <v>63</v>
      </c>
    </row>
    <row r="292" spans="1:54" x14ac:dyDescent="0.25">
      <c r="A292" s="1">
        <v>45200</v>
      </c>
      <c r="B292">
        <v>101436</v>
      </c>
      <c r="C292" t="s">
        <v>1871</v>
      </c>
      <c r="D292">
        <v>2400</v>
      </c>
      <c r="E292" t="s">
        <v>46564</v>
      </c>
      <c r="F292" t="s">
        <v>1872</v>
      </c>
      <c r="I292" t="s">
        <v>1873</v>
      </c>
      <c r="J292" t="s">
        <v>1874</v>
      </c>
      <c r="K292" t="s">
        <v>1875</v>
      </c>
      <c r="L292" t="s">
        <v>1876</v>
      </c>
      <c r="M292">
        <v>7684</v>
      </c>
      <c r="N292">
        <v>235</v>
      </c>
      <c r="R292" s="1">
        <v>40162</v>
      </c>
      <c r="S292" t="s">
        <v>80</v>
      </c>
      <c r="T292">
        <v>101</v>
      </c>
      <c r="U292" t="s">
        <v>46544</v>
      </c>
      <c r="V292" s="1">
        <v>35796</v>
      </c>
      <c r="W292">
        <v>2</v>
      </c>
      <c r="X292" t="s">
        <v>57</v>
      </c>
      <c r="Y292">
        <v>1</v>
      </c>
      <c r="Z292" t="s">
        <v>46545</v>
      </c>
      <c r="AB292">
        <v>191309</v>
      </c>
      <c r="AC292">
        <v>380</v>
      </c>
      <c r="AD292" t="s">
        <v>1863</v>
      </c>
      <c r="AE292">
        <v>1122</v>
      </c>
      <c r="AF292" t="s">
        <v>54541</v>
      </c>
      <c r="AG292">
        <v>3</v>
      </c>
      <c r="AH292" t="s">
        <v>81</v>
      </c>
      <c r="AI292">
        <v>99</v>
      </c>
      <c r="AJ292" t="s">
        <v>54511</v>
      </c>
      <c r="AK292">
        <v>101</v>
      </c>
      <c r="AL292" t="s">
        <v>46544</v>
      </c>
      <c r="AS292">
        <v>0</v>
      </c>
      <c r="AT292" t="s">
        <v>61</v>
      </c>
      <c r="AU292" t="s">
        <v>1877</v>
      </c>
      <c r="AX292">
        <v>55.7168736074074</v>
      </c>
      <c r="AY292">
        <v>12.540091989578899</v>
      </c>
      <c r="AZ292" t="s">
        <v>62</v>
      </c>
      <c r="BA292">
        <v>1084</v>
      </c>
      <c r="BB292" t="s">
        <v>63</v>
      </c>
    </row>
    <row r="293" spans="1:54" x14ac:dyDescent="0.25">
      <c r="A293" s="1">
        <v>45200</v>
      </c>
      <c r="B293">
        <v>101437</v>
      </c>
      <c r="C293" t="s">
        <v>1878</v>
      </c>
      <c r="D293">
        <v>2100</v>
      </c>
      <c r="E293" t="s">
        <v>54516</v>
      </c>
      <c r="F293" t="s">
        <v>46748</v>
      </c>
      <c r="I293" t="s">
        <v>1879</v>
      </c>
      <c r="J293" t="s">
        <v>1880</v>
      </c>
      <c r="K293" t="s">
        <v>1881</v>
      </c>
      <c r="L293" t="s">
        <v>1882</v>
      </c>
      <c r="M293">
        <v>5716</v>
      </c>
      <c r="N293">
        <v>10</v>
      </c>
      <c r="R293" s="1">
        <v>42167</v>
      </c>
      <c r="S293" t="s">
        <v>56</v>
      </c>
      <c r="V293" s="1">
        <v>36495</v>
      </c>
      <c r="W293">
        <v>1</v>
      </c>
      <c r="X293" t="s">
        <v>760</v>
      </c>
      <c r="Y293">
        <v>4</v>
      </c>
      <c r="Z293" t="s">
        <v>1324</v>
      </c>
      <c r="AB293">
        <v>193701</v>
      </c>
      <c r="AC293">
        <v>333</v>
      </c>
      <c r="AD293" t="s">
        <v>46738</v>
      </c>
      <c r="AE293">
        <v>1085</v>
      </c>
      <c r="AF293" t="s">
        <v>46731</v>
      </c>
      <c r="AG293">
        <v>3</v>
      </c>
      <c r="AH293" t="s">
        <v>81</v>
      </c>
      <c r="AI293">
        <v>99</v>
      </c>
      <c r="AJ293" t="s">
        <v>54511</v>
      </c>
      <c r="AK293">
        <v>101</v>
      </c>
      <c r="AL293" t="s">
        <v>46544</v>
      </c>
      <c r="AM293">
        <v>2</v>
      </c>
      <c r="AN293" t="s">
        <v>119</v>
      </c>
      <c r="AO293">
        <v>147422</v>
      </c>
      <c r="AQ293" t="s">
        <v>1883</v>
      </c>
      <c r="AR293" t="s">
        <v>1884</v>
      </c>
      <c r="AS293">
        <v>0</v>
      </c>
      <c r="AT293" t="s">
        <v>61</v>
      </c>
      <c r="AU293" t="s">
        <v>316</v>
      </c>
      <c r="AX293">
        <v>55.702980383560003</v>
      </c>
      <c r="AY293">
        <v>12.5818726356956</v>
      </c>
      <c r="AZ293" t="s">
        <v>62</v>
      </c>
      <c r="BA293">
        <v>1084</v>
      </c>
      <c r="BB293" t="s">
        <v>63</v>
      </c>
    </row>
    <row r="294" spans="1:54" x14ac:dyDescent="0.25">
      <c r="A294" s="1">
        <v>45200</v>
      </c>
      <c r="B294">
        <v>101438</v>
      </c>
      <c r="C294" t="s">
        <v>44571</v>
      </c>
      <c r="D294">
        <v>1361</v>
      </c>
      <c r="E294" t="s">
        <v>46546</v>
      </c>
      <c r="F294" t="s">
        <v>44572</v>
      </c>
      <c r="G294">
        <v>30787986</v>
      </c>
      <c r="H294">
        <v>1003403617</v>
      </c>
      <c r="I294" t="s">
        <v>1885</v>
      </c>
      <c r="J294" t="s">
        <v>1886</v>
      </c>
      <c r="K294" t="s">
        <v>1887</v>
      </c>
      <c r="L294" t="s">
        <v>1888</v>
      </c>
      <c r="M294">
        <v>4352</v>
      </c>
      <c r="N294">
        <v>2</v>
      </c>
      <c r="R294" s="1">
        <v>42712</v>
      </c>
      <c r="S294" t="s">
        <v>56</v>
      </c>
      <c r="V294" s="1">
        <v>42705</v>
      </c>
      <c r="W294">
        <v>4</v>
      </c>
      <c r="X294" t="s">
        <v>725</v>
      </c>
      <c r="Y294">
        <v>4</v>
      </c>
      <c r="Z294" t="s">
        <v>1324</v>
      </c>
      <c r="AB294">
        <v>185101</v>
      </c>
      <c r="AC294">
        <v>311</v>
      </c>
      <c r="AD294" t="s">
        <v>44573</v>
      </c>
      <c r="AE294">
        <v>1085</v>
      </c>
      <c r="AF294" t="s">
        <v>46731</v>
      </c>
      <c r="AG294">
        <v>3</v>
      </c>
      <c r="AH294" t="s">
        <v>81</v>
      </c>
      <c r="AI294">
        <v>99</v>
      </c>
      <c r="AJ294" t="s">
        <v>54511</v>
      </c>
      <c r="AK294">
        <v>101</v>
      </c>
      <c r="AL294" t="s">
        <v>46544</v>
      </c>
      <c r="AM294">
        <v>2</v>
      </c>
      <c r="AN294" t="s">
        <v>119</v>
      </c>
      <c r="AO294">
        <v>280717</v>
      </c>
      <c r="AP294">
        <v>219416</v>
      </c>
      <c r="AQ294" t="s">
        <v>1889</v>
      </c>
      <c r="AR294" t="s">
        <v>1890</v>
      </c>
      <c r="AS294">
        <v>2</v>
      </c>
      <c r="AT294" t="s">
        <v>1413</v>
      </c>
      <c r="AU294" t="s">
        <v>55715</v>
      </c>
      <c r="AX294">
        <v>55.682141478041999</v>
      </c>
      <c r="AY294">
        <v>12.569002282147199</v>
      </c>
      <c r="AZ294" t="s">
        <v>62</v>
      </c>
      <c r="BA294">
        <v>1084</v>
      </c>
      <c r="BB294" t="s">
        <v>63</v>
      </c>
    </row>
    <row r="295" spans="1:54" x14ac:dyDescent="0.25">
      <c r="A295" s="1">
        <v>45200</v>
      </c>
      <c r="B295">
        <v>101439</v>
      </c>
      <c r="C295" t="s">
        <v>1891</v>
      </c>
      <c r="D295">
        <v>2400</v>
      </c>
      <c r="E295" t="s">
        <v>46564</v>
      </c>
      <c r="F295" t="s">
        <v>52656</v>
      </c>
      <c r="I295" t="s">
        <v>1892</v>
      </c>
      <c r="K295" t="s">
        <v>1893</v>
      </c>
      <c r="L295" t="s">
        <v>1894</v>
      </c>
      <c r="M295">
        <v>1544</v>
      </c>
      <c r="N295">
        <v>101</v>
      </c>
      <c r="R295" s="1">
        <v>40162</v>
      </c>
      <c r="S295" t="s">
        <v>80</v>
      </c>
      <c r="V295" s="1">
        <v>31199</v>
      </c>
      <c r="W295">
        <v>1</v>
      </c>
      <c r="X295" t="s">
        <v>760</v>
      </c>
      <c r="Y295">
        <v>1</v>
      </c>
      <c r="Z295" t="s">
        <v>46545</v>
      </c>
      <c r="AB295">
        <v>194908</v>
      </c>
      <c r="AC295">
        <v>311</v>
      </c>
      <c r="AD295" t="s">
        <v>44573</v>
      </c>
      <c r="AE295">
        <v>1122</v>
      </c>
      <c r="AF295" t="s">
        <v>54541</v>
      </c>
      <c r="AG295">
        <v>3</v>
      </c>
      <c r="AH295" t="s">
        <v>81</v>
      </c>
      <c r="AI295">
        <v>99</v>
      </c>
      <c r="AJ295" t="s">
        <v>54511</v>
      </c>
      <c r="AK295">
        <v>101</v>
      </c>
      <c r="AL295" t="s">
        <v>46544</v>
      </c>
      <c r="AS295">
        <v>0</v>
      </c>
      <c r="AT295" t="s">
        <v>61</v>
      </c>
      <c r="AU295" t="s">
        <v>1895</v>
      </c>
      <c r="AZ295" t="s">
        <v>62</v>
      </c>
      <c r="BA295">
        <v>1084</v>
      </c>
      <c r="BB295" t="s">
        <v>63</v>
      </c>
    </row>
    <row r="296" spans="1:54" x14ac:dyDescent="0.25">
      <c r="A296" s="1">
        <v>45200</v>
      </c>
      <c r="B296">
        <v>101440</v>
      </c>
      <c r="C296" t="s">
        <v>1896</v>
      </c>
      <c r="D296">
        <v>2300</v>
      </c>
      <c r="E296" t="s">
        <v>46589</v>
      </c>
      <c r="F296" t="s">
        <v>1897</v>
      </c>
      <c r="G296">
        <v>37797367</v>
      </c>
      <c r="H296">
        <v>1021509406</v>
      </c>
      <c r="I296" t="s">
        <v>1898</v>
      </c>
      <c r="J296" t="s">
        <v>1899</v>
      </c>
      <c r="K296" t="s">
        <v>1900</v>
      </c>
      <c r="L296" t="s">
        <v>1901</v>
      </c>
      <c r="M296">
        <v>5000</v>
      </c>
      <c r="N296">
        <v>76</v>
      </c>
      <c r="R296" s="1">
        <v>43550</v>
      </c>
      <c r="S296" t="s">
        <v>56</v>
      </c>
      <c r="V296" s="1">
        <v>43312</v>
      </c>
      <c r="W296">
        <v>1</v>
      </c>
      <c r="X296" t="s">
        <v>760</v>
      </c>
      <c r="Y296">
        <v>4</v>
      </c>
      <c r="Z296" t="s">
        <v>1324</v>
      </c>
      <c r="AB296">
        <v>195606</v>
      </c>
      <c r="AC296">
        <v>327</v>
      </c>
      <c r="AD296" t="s">
        <v>1902</v>
      </c>
      <c r="AE296">
        <v>1131</v>
      </c>
      <c r="AF296" t="s">
        <v>1853</v>
      </c>
      <c r="AG296">
        <v>3</v>
      </c>
      <c r="AH296" t="s">
        <v>81</v>
      </c>
      <c r="AI296">
        <v>99</v>
      </c>
      <c r="AJ296" t="s">
        <v>54511</v>
      </c>
      <c r="AK296">
        <v>101</v>
      </c>
      <c r="AL296" t="s">
        <v>46544</v>
      </c>
      <c r="AP296">
        <v>101582</v>
      </c>
      <c r="AQ296" t="s">
        <v>1903</v>
      </c>
      <c r="AR296" t="s">
        <v>1904</v>
      </c>
      <c r="AS296">
        <v>2</v>
      </c>
      <c r="AT296" t="s">
        <v>1413</v>
      </c>
      <c r="AU296" t="s">
        <v>1905</v>
      </c>
      <c r="AX296">
        <v>55.662272950000002</v>
      </c>
      <c r="AY296">
        <v>12.58624363</v>
      </c>
      <c r="AZ296" t="s">
        <v>62</v>
      </c>
      <c r="BA296">
        <v>1084</v>
      </c>
      <c r="BB296" t="s">
        <v>63</v>
      </c>
    </row>
    <row r="297" spans="1:54" x14ac:dyDescent="0.25">
      <c r="A297" s="1">
        <v>45200</v>
      </c>
      <c r="B297">
        <v>101441</v>
      </c>
      <c r="C297" t="s">
        <v>44574</v>
      </c>
      <c r="D297">
        <v>2200</v>
      </c>
      <c r="E297" t="s">
        <v>46555</v>
      </c>
      <c r="F297" t="s">
        <v>46749</v>
      </c>
      <c r="I297" t="s">
        <v>1906</v>
      </c>
      <c r="J297" t="s">
        <v>1907</v>
      </c>
      <c r="K297" t="s">
        <v>1908</v>
      </c>
      <c r="L297" t="s">
        <v>55731</v>
      </c>
      <c r="M297">
        <v>5188</v>
      </c>
      <c r="N297">
        <v>20</v>
      </c>
      <c r="R297" s="1">
        <v>41649</v>
      </c>
      <c r="S297" t="s">
        <v>612</v>
      </c>
      <c r="V297" s="1">
        <v>35582</v>
      </c>
      <c r="W297">
        <v>1</v>
      </c>
      <c r="X297" t="s">
        <v>760</v>
      </c>
      <c r="Y297">
        <v>4</v>
      </c>
      <c r="Z297" t="s">
        <v>1324</v>
      </c>
      <c r="AC297">
        <v>387</v>
      </c>
      <c r="AD297" t="s">
        <v>46750</v>
      </c>
      <c r="AE297">
        <v>1131</v>
      </c>
      <c r="AF297" t="s">
        <v>1853</v>
      </c>
      <c r="AG297">
        <v>3</v>
      </c>
      <c r="AH297" t="s">
        <v>81</v>
      </c>
      <c r="AI297">
        <v>99</v>
      </c>
      <c r="AJ297" t="s">
        <v>54511</v>
      </c>
      <c r="AK297">
        <v>101</v>
      </c>
      <c r="AL297" t="s">
        <v>46544</v>
      </c>
      <c r="AP297">
        <v>101455</v>
      </c>
      <c r="AS297">
        <v>0</v>
      </c>
      <c r="AT297" t="s">
        <v>61</v>
      </c>
      <c r="AU297" t="s">
        <v>55705</v>
      </c>
      <c r="AX297">
        <v>55.694786734847298</v>
      </c>
      <c r="AY297">
        <v>12.561647357413401</v>
      </c>
      <c r="AZ297" t="s">
        <v>62</v>
      </c>
      <c r="BA297">
        <v>1084</v>
      </c>
      <c r="BB297" t="s">
        <v>63</v>
      </c>
    </row>
    <row r="298" spans="1:54" x14ac:dyDescent="0.25">
      <c r="A298" s="1">
        <v>45200</v>
      </c>
      <c r="B298">
        <v>101443</v>
      </c>
      <c r="C298" t="s">
        <v>46751</v>
      </c>
      <c r="D298">
        <v>2100</v>
      </c>
      <c r="E298" t="s">
        <v>54516</v>
      </c>
      <c r="F298" t="s">
        <v>46752</v>
      </c>
      <c r="G298">
        <v>29979812</v>
      </c>
      <c r="H298">
        <v>1003403459</v>
      </c>
      <c r="I298" t="s">
        <v>46753</v>
      </c>
      <c r="J298" t="s">
        <v>1909</v>
      </c>
      <c r="K298" t="s">
        <v>1910</v>
      </c>
      <c r="L298" t="s">
        <v>1911</v>
      </c>
      <c r="M298">
        <v>7852</v>
      </c>
      <c r="N298">
        <v>2</v>
      </c>
      <c r="R298" s="1">
        <v>41376</v>
      </c>
      <c r="S298" t="s">
        <v>56</v>
      </c>
      <c r="V298" s="1">
        <v>41365</v>
      </c>
      <c r="W298">
        <v>4</v>
      </c>
      <c r="X298" t="s">
        <v>725</v>
      </c>
      <c r="Y298">
        <v>4</v>
      </c>
      <c r="Z298" t="s">
        <v>1324</v>
      </c>
      <c r="AB298">
        <v>189201</v>
      </c>
      <c r="AC298">
        <v>301</v>
      </c>
      <c r="AD298" t="s">
        <v>1853</v>
      </c>
      <c r="AE298">
        <v>1131</v>
      </c>
      <c r="AF298" t="s">
        <v>1853</v>
      </c>
      <c r="AG298">
        <v>3</v>
      </c>
      <c r="AH298" t="s">
        <v>81</v>
      </c>
      <c r="AI298">
        <v>99</v>
      </c>
      <c r="AJ298" t="s">
        <v>54511</v>
      </c>
      <c r="AK298">
        <v>101</v>
      </c>
      <c r="AL298" t="s">
        <v>46544</v>
      </c>
      <c r="AM298">
        <v>2</v>
      </c>
      <c r="AN298" t="s">
        <v>119</v>
      </c>
      <c r="AO298">
        <v>101582</v>
      </c>
      <c r="AP298">
        <v>101582</v>
      </c>
      <c r="AQ298" t="s">
        <v>1912</v>
      </c>
      <c r="AR298" t="s">
        <v>1913</v>
      </c>
      <c r="AS298">
        <v>2</v>
      </c>
      <c r="AT298" t="s">
        <v>1413</v>
      </c>
      <c r="AU298" t="s">
        <v>1914</v>
      </c>
      <c r="AX298">
        <v>55.702800360923298</v>
      </c>
      <c r="AY298">
        <v>12.5613875982288</v>
      </c>
      <c r="AZ298" t="s">
        <v>62</v>
      </c>
      <c r="BA298">
        <v>1084</v>
      </c>
      <c r="BB298" t="s">
        <v>63</v>
      </c>
    </row>
    <row r="299" spans="1:54" x14ac:dyDescent="0.25">
      <c r="A299" s="1">
        <v>45200</v>
      </c>
      <c r="B299">
        <v>101444</v>
      </c>
      <c r="C299" t="s">
        <v>1915</v>
      </c>
      <c r="D299">
        <v>2200</v>
      </c>
      <c r="E299" t="s">
        <v>46555</v>
      </c>
      <c r="F299" t="s">
        <v>46754</v>
      </c>
      <c r="G299">
        <v>17851357</v>
      </c>
      <c r="H299">
        <v>1010116186</v>
      </c>
      <c r="I299" t="s">
        <v>1916</v>
      </c>
      <c r="J299" t="s">
        <v>1917</v>
      </c>
      <c r="K299" t="s">
        <v>1918</v>
      </c>
      <c r="L299" t="s">
        <v>44575</v>
      </c>
      <c r="M299">
        <v>2044</v>
      </c>
      <c r="N299">
        <v>12</v>
      </c>
      <c r="R299" s="1">
        <v>42167</v>
      </c>
      <c r="S299" t="s">
        <v>56</v>
      </c>
      <c r="V299" s="1">
        <v>37712</v>
      </c>
      <c r="W299">
        <v>4</v>
      </c>
      <c r="X299" t="s">
        <v>725</v>
      </c>
      <c r="Y299">
        <v>4</v>
      </c>
      <c r="Z299" t="s">
        <v>1324</v>
      </c>
      <c r="AB299">
        <v>196910</v>
      </c>
      <c r="AC299">
        <v>381</v>
      </c>
      <c r="AD299" t="s">
        <v>46755</v>
      </c>
      <c r="AE299">
        <v>1085</v>
      </c>
      <c r="AF299" t="s">
        <v>46731</v>
      </c>
      <c r="AG299">
        <v>3</v>
      </c>
      <c r="AH299" t="s">
        <v>81</v>
      </c>
      <c r="AI299">
        <v>99</v>
      </c>
      <c r="AJ299" t="s">
        <v>54511</v>
      </c>
      <c r="AK299">
        <v>101</v>
      </c>
      <c r="AL299" t="s">
        <v>46544</v>
      </c>
      <c r="AM299">
        <v>2</v>
      </c>
      <c r="AN299" t="s">
        <v>119</v>
      </c>
      <c r="AO299">
        <v>101562</v>
      </c>
      <c r="AP299">
        <v>101562</v>
      </c>
      <c r="AQ299" t="s">
        <v>1919</v>
      </c>
      <c r="AR299" t="s">
        <v>1920</v>
      </c>
      <c r="AS299">
        <v>2</v>
      </c>
      <c r="AT299" t="s">
        <v>1413</v>
      </c>
      <c r="AU299" t="s">
        <v>44576</v>
      </c>
      <c r="AX299">
        <v>55.689730968109998</v>
      </c>
      <c r="AY299">
        <v>12.5615560612486</v>
      </c>
      <c r="AZ299" t="s">
        <v>62</v>
      </c>
      <c r="BA299">
        <v>1084</v>
      </c>
      <c r="BB299" t="s">
        <v>63</v>
      </c>
    </row>
    <row r="300" spans="1:54" x14ac:dyDescent="0.25">
      <c r="A300" s="1">
        <v>45200</v>
      </c>
      <c r="B300">
        <v>101445</v>
      </c>
      <c r="C300" t="s">
        <v>1921</v>
      </c>
      <c r="D300">
        <v>2200</v>
      </c>
      <c r="E300" t="s">
        <v>46555</v>
      </c>
      <c r="F300" t="s">
        <v>1922</v>
      </c>
      <c r="G300">
        <v>30891732</v>
      </c>
      <c r="H300">
        <v>1014685320</v>
      </c>
      <c r="I300" t="s">
        <v>1753</v>
      </c>
      <c r="J300" t="s">
        <v>1754</v>
      </c>
      <c r="K300" t="s">
        <v>1755</v>
      </c>
      <c r="L300" t="s">
        <v>1923</v>
      </c>
      <c r="M300">
        <v>7336</v>
      </c>
      <c r="N300">
        <v>86</v>
      </c>
      <c r="R300" s="1">
        <v>42661</v>
      </c>
      <c r="S300" t="s">
        <v>56</v>
      </c>
      <c r="V300" s="1">
        <v>42681</v>
      </c>
      <c r="W300">
        <v>4</v>
      </c>
      <c r="X300" t="s">
        <v>725</v>
      </c>
      <c r="Y300">
        <v>4</v>
      </c>
      <c r="Z300" t="s">
        <v>1324</v>
      </c>
      <c r="AB300">
        <v>178701</v>
      </c>
      <c r="AC300">
        <v>382</v>
      </c>
      <c r="AD300" t="s">
        <v>1924</v>
      </c>
      <c r="AE300">
        <v>1085</v>
      </c>
      <c r="AF300" t="s">
        <v>46731</v>
      </c>
      <c r="AG300">
        <v>3</v>
      </c>
      <c r="AH300" t="s">
        <v>81</v>
      </c>
      <c r="AI300">
        <v>99</v>
      </c>
      <c r="AJ300" t="s">
        <v>54511</v>
      </c>
      <c r="AK300">
        <v>101</v>
      </c>
      <c r="AL300" t="s">
        <v>46544</v>
      </c>
      <c r="AM300">
        <v>2</v>
      </c>
      <c r="AN300" t="s">
        <v>119</v>
      </c>
      <c r="AO300">
        <v>101627</v>
      </c>
      <c r="AP300">
        <v>219417</v>
      </c>
      <c r="AQ300" t="s">
        <v>1757</v>
      </c>
      <c r="AR300" t="s">
        <v>1925</v>
      </c>
      <c r="AS300">
        <v>2</v>
      </c>
      <c r="AT300" t="s">
        <v>1413</v>
      </c>
      <c r="AU300" t="s">
        <v>1864</v>
      </c>
      <c r="AX300">
        <v>55.702036236135697</v>
      </c>
      <c r="AY300">
        <v>12.550338096542401</v>
      </c>
      <c r="AZ300" t="s">
        <v>62</v>
      </c>
      <c r="BA300">
        <v>1084</v>
      </c>
      <c r="BB300" t="s">
        <v>63</v>
      </c>
    </row>
    <row r="301" spans="1:54" x14ac:dyDescent="0.25">
      <c r="A301" s="1">
        <v>45200</v>
      </c>
      <c r="B301">
        <v>101446</v>
      </c>
      <c r="C301" t="s">
        <v>1926</v>
      </c>
      <c r="D301">
        <v>1435</v>
      </c>
      <c r="E301" t="s">
        <v>46546</v>
      </c>
      <c r="F301" t="s">
        <v>1927</v>
      </c>
      <c r="G301">
        <v>18975734</v>
      </c>
      <c r="H301">
        <v>1003405013</v>
      </c>
      <c r="I301" t="s">
        <v>1928</v>
      </c>
      <c r="J301" t="s">
        <v>1929</v>
      </c>
      <c r="K301" t="s">
        <v>1930</v>
      </c>
      <c r="L301" t="s">
        <v>55729</v>
      </c>
      <c r="M301">
        <v>5514</v>
      </c>
      <c r="N301">
        <v>10</v>
      </c>
      <c r="R301" s="1">
        <v>45166</v>
      </c>
      <c r="S301" t="s">
        <v>171</v>
      </c>
      <c r="W301">
        <v>1</v>
      </c>
      <c r="X301" t="s">
        <v>760</v>
      </c>
      <c r="Y301">
        <v>4</v>
      </c>
      <c r="Z301" t="s">
        <v>1324</v>
      </c>
      <c r="AB301">
        <v>199601</v>
      </c>
      <c r="AC301">
        <v>352</v>
      </c>
      <c r="AD301" t="s">
        <v>1931</v>
      </c>
      <c r="AE301">
        <v>1084</v>
      </c>
      <c r="AF301" t="s">
        <v>1825</v>
      </c>
      <c r="AG301">
        <v>1</v>
      </c>
      <c r="AH301" t="s">
        <v>44482</v>
      </c>
      <c r="AI301">
        <v>99</v>
      </c>
      <c r="AJ301" t="s">
        <v>54511</v>
      </c>
      <c r="AK301">
        <v>101</v>
      </c>
      <c r="AL301" t="s">
        <v>46544</v>
      </c>
      <c r="AP301">
        <v>280299</v>
      </c>
      <c r="AQ301" t="s">
        <v>1932</v>
      </c>
      <c r="AR301" t="s">
        <v>1933</v>
      </c>
      <c r="AS301">
        <v>2</v>
      </c>
      <c r="AT301" t="s">
        <v>1413</v>
      </c>
      <c r="AU301" t="s">
        <v>55730</v>
      </c>
      <c r="AX301">
        <v>55.681560339999997</v>
      </c>
      <c r="AY301">
        <v>12.603546039999999</v>
      </c>
      <c r="AZ301" t="s">
        <v>62</v>
      </c>
      <c r="BA301">
        <v>1084</v>
      </c>
      <c r="BB301" t="s">
        <v>63</v>
      </c>
    </row>
    <row r="302" spans="1:54" x14ac:dyDescent="0.25">
      <c r="A302" s="1">
        <v>45200</v>
      </c>
      <c r="B302">
        <v>101447</v>
      </c>
      <c r="C302" t="s">
        <v>1934</v>
      </c>
      <c r="D302">
        <v>1970</v>
      </c>
      <c r="E302" t="s">
        <v>832</v>
      </c>
      <c r="F302" t="s">
        <v>1935</v>
      </c>
      <c r="G302">
        <v>59151517</v>
      </c>
      <c r="H302">
        <v>1003405074</v>
      </c>
      <c r="I302" t="s">
        <v>1936</v>
      </c>
      <c r="J302" t="s">
        <v>1937</v>
      </c>
      <c r="K302" t="s">
        <v>1938</v>
      </c>
      <c r="L302" t="s">
        <v>46756</v>
      </c>
      <c r="M302">
        <v>676</v>
      </c>
      <c r="N302">
        <v>22</v>
      </c>
      <c r="R302" s="1">
        <v>43790</v>
      </c>
      <c r="S302" t="s">
        <v>56</v>
      </c>
      <c r="W302">
        <v>1</v>
      </c>
      <c r="X302" t="s">
        <v>760</v>
      </c>
      <c r="Y302">
        <v>7</v>
      </c>
      <c r="Z302" t="s">
        <v>1499</v>
      </c>
      <c r="AC302">
        <v>323</v>
      </c>
      <c r="AD302" t="s">
        <v>1939</v>
      </c>
      <c r="AE302">
        <v>1084</v>
      </c>
      <c r="AF302" t="s">
        <v>1825</v>
      </c>
      <c r="AG302">
        <v>1</v>
      </c>
      <c r="AH302" t="s">
        <v>44482</v>
      </c>
      <c r="AI302">
        <v>99</v>
      </c>
      <c r="AJ302" t="s">
        <v>54511</v>
      </c>
      <c r="AK302">
        <v>147</v>
      </c>
      <c r="AL302" t="s">
        <v>1940</v>
      </c>
      <c r="AQ302" t="s">
        <v>1941</v>
      </c>
      <c r="AR302" t="s">
        <v>1942</v>
      </c>
      <c r="AS302">
        <v>0</v>
      </c>
      <c r="AT302" t="s">
        <v>61</v>
      </c>
      <c r="AU302" t="s">
        <v>46757</v>
      </c>
      <c r="AX302">
        <v>55.68221587</v>
      </c>
      <c r="AY302">
        <v>12.552526159999999</v>
      </c>
      <c r="AZ302" t="s">
        <v>62</v>
      </c>
      <c r="BA302">
        <v>1084</v>
      </c>
      <c r="BB302" t="s">
        <v>63</v>
      </c>
    </row>
    <row r="303" spans="1:54" x14ac:dyDescent="0.25">
      <c r="A303" s="1">
        <v>45200</v>
      </c>
      <c r="B303">
        <v>101449</v>
      </c>
      <c r="C303" t="s">
        <v>1943</v>
      </c>
      <c r="D303">
        <v>1717</v>
      </c>
      <c r="E303" t="s">
        <v>46543</v>
      </c>
      <c r="F303" t="s">
        <v>46758</v>
      </c>
      <c r="G303">
        <v>33284101</v>
      </c>
      <c r="H303">
        <v>1016520701</v>
      </c>
      <c r="I303" t="s">
        <v>52657</v>
      </c>
      <c r="J303" t="s">
        <v>1944</v>
      </c>
      <c r="K303" t="s">
        <v>1945</v>
      </c>
      <c r="L303" t="s">
        <v>44577</v>
      </c>
      <c r="M303">
        <v>6432</v>
      </c>
      <c r="N303">
        <v>1</v>
      </c>
      <c r="R303" s="1">
        <v>44544</v>
      </c>
      <c r="S303" t="s">
        <v>56</v>
      </c>
      <c r="W303">
        <v>4</v>
      </c>
      <c r="X303" t="s">
        <v>725</v>
      </c>
      <c r="Y303">
        <v>1</v>
      </c>
      <c r="Z303" t="s">
        <v>46545</v>
      </c>
      <c r="AB303">
        <v>199101</v>
      </c>
      <c r="AC303">
        <v>281</v>
      </c>
      <c r="AD303" t="s">
        <v>1773</v>
      </c>
      <c r="AE303">
        <v>1071</v>
      </c>
      <c r="AF303" t="s">
        <v>1688</v>
      </c>
      <c r="AG303">
        <v>1</v>
      </c>
      <c r="AH303" t="s">
        <v>44482</v>
      </c>
      <c r="AI303">
        <v>99</v>
      </c>
      <c r="AJ303" t="s">
        <v>54511</v>
      </c>
      <c r="AK303">
        <v>101</v>
      </c>
      <c r="AL303" t="s">
        <v>46544</v>
      </c>
      <c r="AP303">
        <v>281074</v>
      </c>
      <c r="AQ303" t="s">
        <v>1946</v>
      </c>
      <c r="AR303" t="s">
        <v>1947</v>
      </c>
      <c r="AS303">
        <v>2</v>
      </c>
      <c r="AT303" t="s">
        <v>1413</v>
      </c>
      <c r="AU303" t="s">
        <v>44578</v>
      </c>
      <c r="AX303">
        <v>55.667431399999998</v>
      </c>
      <c r="AY303">
        <v>12.556923960000001</v>
      </c>
      <c r="AZ303" t="s">
        <v>62</v>
      </c>
      <c r="BA303">
        <v>1084</v>
      </c>
      <c r="BB303" t="s">
        <v>63</v>
      </c>
    </row>
    <row r="304" spans="1:54" x14ac:dyDescent="0.25">
      <c r="A304" s="1">
        <v>45200</v>
      </c>
      <c r="B304">
        <v>101450</v>
      </c>
      <c r="C304" t="s">
        <v>44579</v>
      </c>
      <c r="D304">
        <v>2400</v>
      </c>
      <c r="E304" t="s">
        <v>46564</v>
      </c>
      <c r="F304" t="s">
        <v>46759</v>
      </c>
      <c r="I304" t="s">
        <v>1948</v>
      </c>
      <c r="J304" t="s">
        <v>1949</v>
      </c>
      <c r="K304" t="s">
        <v>1950</v>
      </c>
      <c r="L304" t="s">
        <v>1894</v>
      </c>
      <c r="M304">
        <v>1544</v>
      </c>
      <c r="N304">
        <v>101</v>
      </c>
      <c r="R304" s="1">
        <v>41339</v>
      </c>
      <c r="S304" t="s">
        <v>56</v>
      </c>
      <c r="V304" s="1">
        <v>38443</v>
      </c>
      <c r="W304">
        <v>1</v>
      </c>
      <c r="X304" t="s">
        <v>760</v>
      </c>
      <c r="Y304">
        <v>4</v>
      </c>
      <c r="Z304" t="s">
        <v>1324</v>
      </c>
      <c r="AB304">
        <v>185601</v>
      </c>
      <c r="AC304">
        <v>319</v>
      </c>
      <c r="AD304" t="s">
        <v>54558</v>
      </c>
      <c r="AE304">
        <v>1085</v>
      </c>
      <c r="AF304" t="s">
        <v>46731</v>
      </c>
      <c r="AG304">
        <v>3</v>
      </c>
      <c r="AH304" t="s">
        <v>81</v>
      </c>
      <c r="AI304">
        <v>79</v>
      </c>
      <c r="AJ304" t="s">
        <v>44580</v>
      </c>
      <c r="AK304">
        <v>101</v>
      </c>
      <c r="AL304" t="s">
        <v>46544</v>
      </c>
      <c r="AM304">
        <v>2</v>
      </c>
      <c r="AN304" t="s">
        <v>119</v>
      </c>
      <c r="AO304">
        <v>101535</v>
      </c>
      <c r="AR304" t="s">
        <v>1951</v>
      </c>
      <c r="AS304">
        <v>0</v>
      </c>
      <c r="AT304" t="s">
        <v>61</v>
      </c>
      <c r="AU304" t="s">
        <v>1895</v>
      </c>
      <c r="AZ304" t="s">
        <v>62</v>
      </c>
      <c r="BA304">
        <v>1084</v>
      </c>
      <c r="BB304" t="s">
        <v>63</v>
      </c>
    </row>
    <row r="305" spans="1:54" x14ac:dyDescent="0.25">
      <c r="A305" s="1">
        <v>45200</v>
      </c>
      <c r="B305">
        <v>101451</v>
      </c>
      <c r="C305" t="s">
        <v>1952</v>
      </c>
      <c r="D305">
        <v>1171</v>
      </c>
      <c r="E305" t="s">
        <v>46546</v>
      </c>
      <c r="F305" t="s">
        <v>1953</v>
      </c>
      <c r="I305" t="s">
        <v>1954</v>
      </c>
      <c r="J305" t="s">
        <v>1955</v>
      </c>
      <c r="K305" t="s">
        <v>1956</v>
      </c>
      <c r="L305" t="s">
        <v>44581</v>
      </c>
      <c r="M305">
        <v>1776</v>
      </c>
      <c r="N305">
        <v>44</v>
      </c>
      <c r="R305" s="1">
        <v>40162</v>
      </c>
      <c r="S305" t="s">
        <v>80</v>
      </c>
      <c r="V305" s="1">
        <v>37012</v>
      </c>
      <c r="W305">
        <v>4</v>
      </c>
      <c r="X305" t="s">
        <v>725</v>
      </c>
      <c r="Y305">
        <v>1</v>
      </c>
      <c r="Z305" t="s">
        <v>46545</v>
      </c>
      <c r="AC305">
        <v>241</v>
      </c>
      <c r="AD305" t="s">
        <v>1722</v>
      </c>
      <c r="AE305">
        <v>1071</v>
      </c>
      <c r="AF305" t="s">
        <v>1688</v>
      </c>
      <c r="AG305">
        <v>3</v>
      </c>
      <c r="AH305" t="s">
        <v>81</v>
      </c>
      <c r="AI305">
        <v>99</v>
      </c>
      <c r="AJ305" t="s">
        <v>54511</v>
      </c>
      <c r="AK305">
        <v>101</v>
      </c>
      <c r="AL305" t="s">
        <v>46544</v>
      </c>
      <c r="AM305">
        <v>2</v>
      </c>
      <c r="AN305" t="s">
        <v>119</v>
      </c>
      <c r="AO305">
        <v>101406</v>
      </c>
      <c r="AP305">
        <v>101497</v>
      </c>
      <c r="AQ305" t="s">
        <v>1957</v>
      </c>
      <c r="AR305" t="s">
        <v>1724</v>
      </c>
      <c r="AS305">
        <v>0</v>
      </c>
      <c r="AT305" t="s">
        <v>61</v>
      </c>
      <c r="AU305" t="s">
        <v>44516</v>
      </c>
      <c r="AX305">
        <v>55.682606193026899</v>
      </c>
      <c r="AY305">
        <v>12.5718510726612</v>
      </c>
      <c r="AZ305" t="s">
        <v>62</v>
      </c>
      <c r="BA305">
        <v>1084</v>
      </c>
      <c r="BB305" t="s">
        <v>63</v>
      </c>
    </row>
    <row r="306" spans="1:54" x14ac:dyDescent="0.25">
      <c r="A306" s="1">
        <v>45200</v>
      </c>
      <c r="B306">
        <v>101452</v>
      </c>
      <c r="C306" t="s">
        <v>46760</v>
      </c>
      <c r="D306">
        <v>1439</v>
      </c>
      <c r="E306" t="s">
        <v>46546</v>
      </c>
      <c r="F306" t="s">
        <v>46761</v>
      </c>
      <c r="G306">
        <v>16287180</v>
      </c>
      <c r="H306">
        <v>1014841446</v>
      </c>
      <c r="I306" t="s">
        <v>1958</v>
      </c>
      <c r="J306" t="s">
        <v>1959</v>
      </c>
      <c r="K306" t="s">
        <v>1960</v>
      </c>
      <c r="L306" t="s">
        <v>55732</v>
      </c>
      <c r="M306">
        <v>6658</v>
      </c>
      <c r="N306">
        <v>3</v>
      </c>
      <c r="R306" s="1">
        <v>43790</v>
      </c>
      <c r="S306" t="s">
        <v>56</v>
      </c>
      <c r="W306">
        <v>1</v>
      </c>
      <c r="X306" t="s">
        <v>760</v>
      </c>
      <c r="Y306">
        <v>3</v>
      </c>
      <c r="Z306" t="s">
        <v>1713</v>
      </c>
      <c r="AB306">
        <v>193910</v>
      </c>
      <c r="AC306">
        <v>391</v>
      </c>
      <c r="AD306" t="s">
        <v>1961</v>
      </c>
      <c r="AE306">
        <v>1082</v>
      </c>
      <c r="AF306" t="s">
        <v>1715</v>
      </c>
      <c r="AG306">
        <v>1</v>
      </c>
      <c r="AH306" t="s">
        <v>44482</v>
      </c>
      <c r="AI306">
        <v>99</v>
      </c>
      <c r="AJ306" t="s">
        <v>54511</v>
      </c>
      <c r="AK306">
        <v>101</v>
      </c>
      <c r="AL306" t="s">
        <v>46544</v>
      </c>
      <c r="AQ306" t="s">
        <v>1962</v>
      </c>
      <c r="AR306" t="s">
        <v>1963</v>
      </c>
      <c r="AS306">
        <v>0</v>
      </c>
      <c r="AT306" t="s">
        <v>61</v>
      </c>
      <c r="AU306" t="s">
        <v>55733</v>
      </c>
      <c r="AW306" t="s">
        <v>1964</v>
      </c>
      <c r="AX306">
        <v>55.686347660000003</v>
      </c>
      <c r="AY306">
        <v>12.60640459</v>
      </c>
      <c r="AZ306" t="s">
        <v>62</v>
      </c>
      <c r="BA306">
        <v>1084</v>
      </c>
      <c r="BB306" t="s">
        <v>63</v>
      </c>
    </row>
    <row r="307" spans="1:54" x14ac:dyDescent="0.25">
      <c r="A307" s="1">
        <v>45200</v>
      </c>
      <c r="B307">
        <v>101453</v>
      </c>
      <c r="C307" t="s">
        <v>44582</v>
      </c>
      <c r="D307">
        <v>1264</v>
      </c>
      <c r="E307" t="s">
        <v>46546</v>
      </c>
      <c r="F307" t="s">
        <v>44583</v>
      </c>
      <c r="I307" t="s">
        <v>1965</v>
      </c>
      <c r="K307" t="s">
        <v>1966</v>
      </c>
      <c r="L307" t="s">
        <v>1967</v>
      </c>
      <c r="M307">
        <v>6948</v>
      </c>
      <c r="N307">
        <v>1</v>
      </c>
      <c r="R307" s="1">
        <v>40162</v>
      </c>
      <c r="S307" t="s">
        <v>80</v>
      </c>
      <c r="V307" s="1">
        <v>28642</v>
      </c>
      <c r="W307">
        <v>4</v>
      </c>
      <c r="X307" t="s">
        <v>725</v>
      </c>
      <c r="Y307">
        <v>1</v>
      </c>
      <c r="Z307" t="s">
        <v>46545</v>
      </c>
      <c r="AB307">
        <v>195808</v>
      </c>
      <c r="AC307">
        <v>286</v>
      </c>
      <c r="AD307" t="s">
        <v>1968</v>
      </c>
      <c r="AE307">
        <v>1122</v>
      </c>
      <c r="AF307" t="s">
        <v>54541</v>
      </c>
      <c r="AG307">
        <v>3</v>
      </c>
      <c r="AH307" t="s">
        <v>81</v>
      </c>
      <c r="AI307">
        <v>99</v>
      </c>
      <c r="AJ307" t="s">
        <v>54511</v>
      </c>
      <c r="AK307">
        <v>101</v>
      </c>
      <c r="AL307" t="s">
        <v>46544</v>
      </c>
      <c r="AS307">
        <v>0</v>
      </c>
      <c r="AT307" t="s">
        <v>61</v>
      </c>
      <c r="AU307" t="s">
        <v>1969</v>
      </c>
      <c r="AX307">
        <v>55.681705175844698</v>
      </c>
      <c r="AY307">
        <v>12.5853135671769</v>
      </c>
      <c r="AZ307" t="s">
        <v>62</v>
      </c>
      <c r="BA307">
        <v>1084</v>
      </c>
      <c r="BB307" t="s">
        <v>63</v>
      </c>
    </row>
    <row r="308" spans="1:54" x14ac:dyDescent="0.25">
      <c r="A308" s="1">
        <v>45200</v>
      </c>
      <c r="B308">
        <v>101454</v>
      </c>
      <c r="C308" t="s">
        <v>44584</v>
      </c>
      <c r="D308">
        <v>1126</v>
      </c>
      <c r="E308" t="s">
        <v>46546</v>
      </c>
      <c r="F308" t="s">
        <v>44585</v>
      </c>
      <c r="G308">
        <v>30891732</v>
      </c>
      <c r="H308">
        <v>1013651856</v>
      </c>
      <c r="I308" t="s">
        <v>1753</v>
      </c>
      <c r="J308" t="s">
        <v>1483</v>
      </c>
      <c r="K308" t="s">
        <v>1755</v>
      </c>
      <c r="L308" t="s">
        <v>1485</v>
      </c>
      <c r="M308">
        <v>5668</v>
      </c>
      <c r="N308">
        <v>8</v>
      </c>
      <c r="R308" s="1">
        <v>42661</v>
      </c>
      <c r="S308" t="s">
        <v>56</v>
      </c>
      <c r="V308" s="1">
        <v>42681</v>
      </c>
      <c r="W308">
        <v>4</v>
      </c>
      <c r="X308" t="s">
        <v>725</v>
      </c>
      <c r="Y308">
        <v>4</v>
      </c>
      <c r="Z308" t="s">
        <v>1324</v>
      </c>
      <c r="AB308">
        <v>190509</v>
      </c>
      <c r="AC308">
        <v>313</v>
      </c>
      <c r="AD308" t="s">
        <v>1970</v>
      </c>
      <c r="AE308">
        <v>1085</v>
      </c>
      <c r="AF308" t="s">
        <v>46731</v>
      </c>
      <c r="AG308">
        <v>3</v>
      </c>
      <c r="AH308" t="s">
        <v>81</v>
      </c>
      <c r="AI308">
        <v>99</v>
      </c>
      <c r="AJ308" t="s">
        <v>54511</v>
      </c>
      <c r="AK308">
        <v>101</v>
      </c>
      <c r="AL308" t="s">
        <v>46544</v>
      </c>
      <c r="AM308">
        <v>1</v>
      </c>
      <c r="AN308" t="s">
        <v>1193</v>
      </c>
      <c r="AO308">
        <v>101627</v>
      </c>
      <c r="AP308">
        <v>219417</v>
      </c>
      <c r="AQ308" t="s">
        <v>1757</v>
      </c>
      <c r="AR308" t="s">
        <v>1971</v>
      </c>
      <c r="AS308">
        <v>2</v>
      </c>
      <c r="AT308" t="s">
        <v>1413</v>
      </c>
      <c r="AU308" t="s">
        <v>1489</v>
      </c>
      <c r="AX308">
        <v>55.682258271975002</v>
      </c>
      <c r="AY308">
        <v>12.575122125297399</v>
      </c>
      <c r="AZ308" t="s">
        <v>62</v>
      </c>
      <c r="BA308">
        <v>1084</v>
      </c>
      <c r="BB308" t="s">
        <v>63</v>
      </c>
    </row>
    <row r="309" spans="1:54" x14ac:dyDescent="0.25">
      <c r="A309" s="1">
        <v>45200</v>
      </c>
      <c r="B309">
        <v>101455</v>
      </c>
      <c r="C309" t="s">
        <v>1972</v>
      </c>
      <c r="D309">
        <v>1165</v>
      </c>
      <c r="E309" t="s">
        <v>46546</v>
      </c>
      <c r="F309" t="s">
        <v>46762</v>
      </c>
      <c r="G309">
        <v>29979812</v>
      </c>
      <c r="H309">
        <v>1003402749</v>
      </c>
      <c r="I309" t="s">
        <v>1973</v>
      </c>
      <c r="J309" t="s">
        <v>1974</v>
      </c>
      <c r="K309" t="s">
        <v>1975</v>
      </c>
      <c r="L309" t="s">
        <v>46763</v>
      </c>
      <c r="M309">
        <v>5204</v>
      </c>
      <c r="N309">
        <v>10</v>
      </c>
      <c r="R309" s="1">
        <v>43886</v>
      </c>
      <c r="S309" t="s">
        <v>56</v>
      </c>
      <c r="W309">
        <v>4</v>
      </c>
      <c r="X309" t="s">
        <v>725</v>
      </c>
      <c r="Y309">
        <v>4</v>
      </c>
      <c r="Z309" t="s">
        <v>1324</v>
      </c>
      <c r="AB309">
        <v>147906</v>
      </c>
      <c r="AC309">
        <v>301</v>
      </c>
      <c r="AD309" t="s">
        <v>1853</v>
      </c>
      <c r="AE309">
        <v>1131</v>
      </c>
      <c r="AF309" t="s">
        <v>1853</v>
      </c>
      <c r="AG309">
        <v>1</v>
      </c>
      <c r="AH309" t="s">
        <v>44482</v>
      </c>
      <c r="AI309">
        <v>99</v>
      </c>
      <c r="AJ309" t="s">
        <v>54511</v>
      </c>
      <c r="AK309">
        <v>101</v>
      </c>
      <c r="AL309" t="s">
        <v>46544</v>
      </c>
      <c r="AP309">
        <v>101582</v>
      </c>
      <c r="AQ309" t="s">
        <v>1976</v>
      </c>
      <c r="AR309" t="s">
        <v>1977</v>
      </c>
      <c r="AS309">
        <v>2</v>
      </c>
      <c r="AT309" t="s">
        <v>1413</v>
      </c>
      <c r="AU309" t="s">
        <v>46764</v>
      </c>
      <c r="AX309">
        <v>55.680119939999997</v>
      </c>
      <c r="AY309">
        <v>12.57150583</v>
      </c>
      <c r="AZ309" t="s">
        <v>62</v>
      </c>
      <c r="BA309">
        <v>1084</v>
      </c>
      <c r="BB309" t="s">
        <v>63</v>
      </c>
    </row>
    <row r="310" spans="1:54" x14ac:dyDescent="0.25">
      <c r="A310" s="1">
        <v>45200</v>
      </c>
      <c r="B310">
        <v>101456</v>
      </c>
      <c r="C310" t="s">
        <v>1978</v>
      </c>
      <c r="D310">
        <v>1050</v>
      </c>
      <c r="E310" t="s">
        <v>46546</v>
      </c>
      <c r="F310" t="s">
        <v>1979</v>
      </c>
      <c r="G310">
        <v>11887317</v>
      </c>
      <c r="H310">
        <v>1003405037</v>
      </c>
      <c r="I310" t="s">
        <v>1980</v>
      </c>
      <c r="J310" t="s">
        <v>1981</v>
      </c>
      <c r="K310" t="s">
        <v>1982</v>
      </c>
      <c r="L310" t="s">
        <v>1983</v>
      </c>
      <c r="M310">
        <v>3852</v>
      </c>
      <c r="N310">
        <v>1</v>
      </c>
      <c r="R310" s="1">
        <v>43886</v>
      </c>
      <c r="S310" t="s">
        <v>56</v>
      </c>
      <c r="W310">
        <v>1</v>
      </c>
      <c r="X310" t="s">
        <v>760</v>
      </c>
      <c r="Y310">
        <v>7</v>
      </c>
      <c r="Z310" t="s">
        <v>1499</v>
      </c>
      <c r="AC310">
        <v>324</v>
      </c>
      <c r="AD310" t="s">
        <v>1984</v>
      </c>
      <c r="AE310">
        <v>1084</v>
      </c>
      <c r="AF310" t="s">
        <v>1825</v>
      </c>
      <c r="AG310">
        <v>1</v>
      </c>
      <c r="AH310" t="s">
        <v>44482</v>
      </c>
      <c r="AI310">
        <v>99</v>
      </c>
      <c r="AJ310" t="s">
        <v>54511</v>
      </c>
      <c r="AK310">
        <v>101</v>
      </c>
      <c r="AL310" t="s">
        <v>46544</v>
      </c>
      <c r="AQ310" t="s">
        <v>1985</v>
      </c>
      <c r="AR310" t="s">
        <v>1986</v>
      </c>
      <c r="AS310">
        <v>0</v>
      </c>
      <c r="AT310" t="s">
        <v>61</v>
      </c>
      <c r="AU310" t="s">
        <v>1987</v>
      </c>
      <c r="AX310">
        <v>55.680222780000001</v>
      </c>
      <c r="AY310">
        <v>12.58706288</v>
      </c>
      <c r="AZ310" t="s">
        <v>62</v>
      </c>
      <c r="BA310">
        <v>1084</v>
      </c>
      <c r="BB310" t="s">
        <v>63</v>
      </c>
    </row>
    <row r="311" spans="1:54" x14ac:dyDescent="0.25">
      <c r="A311" s="1">
        <v>45200</v>
      </c>
      <c r="B311">
        <v>101457</v>
      </c>
      <c r="C311" t="s">
        <v>1988</v>
      </c>
      <c r="D311">
        <v>2700</v>
      </c>
      <c r="E311" t="s">
        <v>46559</v>
      </c>
      <c r="F311" t="s">
        <v>1989</v>
      </c>
      <c r="I311" t="s">
        <v>46765</v>
      </c>
      <c r="K311" t="s">
        <v>1990</v>
      </c>
      <c r="L311" t="s">
        <v>46766</v>
      </c>
      <c r="M311">
        <v>944</v>
      </c>
      <c r="N311">
        <v>17</v>
      </c>
      <c r="R311" s="1">
        <v>40162</v>
      </c>
      <c r="S311" t="s">
        <v>80</v>
      </c>
      <c r="V311" s="1">
        <v>29738</v>
      </c>
      <c r="W311">
        <v>4</v>
      </c>
      <c r="X311" t="s">
        <v>725</v>
      </c>
      <c r="Y311">
        <v>2</v>
      </c>
      <c r="Z311" t="s">
        <v>1745</v>
      </c>
      <c r="AB311">
        <v>196108</v>
      </c>
      <c r="AC311">
        <v>249</v>
      </c>
      <c r="AD311" t="s">
        <v>54552</v>
      </c>
      <c r="AE311">
        <v>1122</v>
      </c>
      <c r="AF311" t="s">
        <v>54541</v>
      </c>
      <c r="AG311">
        <v>3</v>
      </c>
      <c r="AH311" t="s">
        <v>81</v>
      </c>
      <c r="AI311">
        <v>99</v>
      </c>
      <c r="AJ311" t="s">
        <v>54511</v>
      </c>
      <c r="AK311">
        <v>101</v>
      </c>
      <c r="AL311" t="s">
        <v>46544</v>
      </c>
      <c r="AS311">
        <v>0</v>
      </c>
      <c r="AT311" t="s">
        <v>61</v>
      </c>
      <c r="AU311" t="s">
        <v>46767</v>
      </c>
      <c r="AX311">
        <v>55.7018645430501</v>
      </c>
      <c r="AY311">
        <v>12.498026117454399</v>
      </c>
      <c r="AZ311" t="s">
        <v>62</v>
      </c>
      <c r="BA311">
        <v>1084</v>
      </c>
      <c r="BB311" t="s">
        <v>63</v>
      </c>
    </row>
    <row r="312" spans="1:54" x14ac:dyDescent="0.25">
      <c r="A312" s="1">
        <v>45200</v>
      </c>
      <c r="B312">
        <v>101458</v>
      </c>
      <c r="C312" t="s">
        <v>1991</v>
      </c>
      <c r="D312">
        <v>1437</v>
      </c>
      <c r="E312" t="s">
        <v>46546</v>
      </c>
      <c r="F312" t="s">
        <v>1992</v>
      </c>
      <c r="G312">
        <v>16967793</v>
      </c>
      <c r="H312">
        <v>1003405153</v>
      </c>
      <c r="I312" t="s">
        <v>1993</v>
      </c>
      <c r="J312" t="s">
        <v>1994</v>
      </c>
      <c r="K312" t="s">
        <v>1995</v>
      </c>
      <c r="L312" t="s">
        <v>1996</v>
      </c>
      <c r="M312">
        <v>7382</v>
      </c>
      <c r="N312">
        <v>1</v>
      </c>
      <c r="R312" s="1">
        <v>43790</v>
      </c>
      <c r="S312" t="s">
        <v>56</v>
      </c>
      <c r="W312">
        <v>1</v>
      </c>
      <c r="X312" t="s">
        <v>760</v>
      </c>
      <c r="Y312">
        <v>7</v>
      </c>
      <c r="Z312" t="s">
        <v>1499</v>
      </c>
      <c r="AB312">
        <v>196608</v>
      </c>
      <c r="AC312">
        <v>329</v>
      </c>
      <c r="AD312" t="s">
        <v>54559</v>
      </c>
      <c r="AE312">
        <v>1084</v>
      </c>
      <c r="AF312" t="s">
        <v>1825</v>
      </c>
      <c r="AG312">
        <v>1</v>
      </c>
      <c r="AH312" t="s">
        <v>44482</v>
      </c>
      <c r="AI312">
        <v>99</v>
      </c>
      <c r="AJ312" t="s">
        <v>54511</v>
      </c>
      <c r="AK312">
        <v>101</v>
      </c>
      <c r="AL312" t="s">
        <v>46544</v>
      </c>
      <c r="AQ312" t="s">
        <v>1997</v>
      </c>
      <c r="AR312" t="s">
        <v>1998</v>
      </c>
      <c r="AS312">
        <v>0</v>
      </c>
      <c r="AT312" t="s">
        <v>61</v>
      </c>
      <c r="AU312" t="s">
        <v>1999</v>
      </c>
      <c r="AX312">
        <v>55.681135930000003</v>
      </c>
      <c r="AY312">
        <v>12.605463520000001</v>
      </c>
      <c r="AZ312" t="s">
        <v>62</v>
      </c>
      <c r="BA312">
        <v>1084</v>
      </c>
      <c r="BB312" t="s">
        <v>63</v>
      </c>
    </row>
    <row r="313" spans="1:54" x14ac:dyDescent="0.25">
      <c r="A313" s="1">
        <v>45200</v>
      </c>
      <c r="B313">
        <v>101459</v>
      </c>
      <c r="C313" t="s">
        <v>2000</v>
      </c>
      <c r="D313">
        <v>1263</v>
      </c>
      <c r="E313" t="s">
        <v>46546</v>
      </c>
      <c r="F313" t="s">
        <v>2001</v>
      </c>
      <c r="G313">
        <v>18975734</v>
      </c>
      <c r="H313">
        <v>1019863278</v>
      </c>
      <c r="I313" t="s">
        <v>1928</v>
      </c>
      <c r="J313" t="s">
        <v>2002</v>
      </c>
      <c r="K313" t="s">
        <v>1930</v>
      </c>
      <c r="L313" t="s">
        <v>2003</v>
      </c>
      <c r="M313">
        <v>1676</v>
      </c>
      <c r="N313" t="s">
        <v>2004</v>
      </c>
      <c r="R313" s="1">
        <v>45166</v>
      </c>
      <c r="S313" t="s">
        <v>171</v>
      </c>
      <c r="W313">
        <v>1</v>
      </c>
      <c r="X313" t="s">
        <v>760</v>
      </c>
      <c r="Y313">
        <v>4</v>
      </c>
      <c r="Z313" t="s">
        <v>1324</v>
      </c>
      <c r="AB313">
        <v>197309</v>
      </c>
      <c r="AC313">
        <v>328</v>
      </c>
      <c r="AD313" t="s">
        <v>2005</v>
      </c>
      <c r="AE313">
        <v>1084</v>
      </c>
      <c r="AF313" t="s">
        <v>1825</v>
      </c>
      <c r="AG313">
        <v>1</v>
      </c>
      <c r="AH313" t="s">
        <v>44482</v>
      </c>
      <c r="AI313">
        <v>99</v>
      </c>
      <c r="AJ313" t="s">
        <v>54511</v>
      </c>
      <c r="AK313">
        <v>101</v>
      </c>
      <c r="AL313" t="s">
        <v>46544</v>
      </c>
      <c r="AP313">
        <v>280299</v>
      </c>
      <c r="AQ313" t="s">
        <v>1932</v>
      </c>
      <c r="AR313" t="s">
        <v>1933</v>
      </c>
      <c r="AS313">
        <v>2</v>
      </c>
      <c r="AT313" t="s">
        <v>1413</v>
      </c>
      <c r="AU313" t="s">
        <v>2006</v>
      </c>
      <c r="AX313">
        <v>55.687654899999998</v>
      </c>
      <c r="AY313">
        <v>12.594607590000001</v>
      </c>
      <c r="AZ313" t="s">
        <v>62</v>
      </c>
      <c r="BA313">
        <v>1084</v>
      </c>
      <c r="BB313" t="s">
        <v>63</v>
      </c>
    </row>
    <row r="314" spans="1:54" x14ac:dyDescent="0.25">
      <c r="A314" s="1">
        <v>45200</v>
      </c>
      <c r="B314">
        <v>101460</v>
      </c>
      <c r="C314" t="s">
        <v>2007</v>
      </c>
      <c r="D314">
        <v>2200</v>
      </c>
      <c r="E314" t="s">
        <v>46555</v>
      </c>
      <c r="F314" t="s">
        <v>44586</v>
      </c>
      <c r="I314" t="s">
        <v>2008</v>
      </c>
      <c r="K314" t="s">
        <v>2009</v>
      </c>
      <c r="L314" t="s">
        <v>2010</v>
      </c>
      <c r="M314">
        <v>7336</v>
      </c>
      <c r="N314">
        <v>20</v>
      </c>
      <c r="R314" s="1">
        <v>40162</v>
      </c>
      <c r="S314" t="s">
        <v>80</v>
      </c>
      <c r="V314" s="1">
        <v>32874</v>
      </c>
      <c r="W314">
        <v>1</v>
      </c>
      <c r="X314" t="s">
        <v>760</v>
      </c>
      <c r="Y314">
        <v>1</v>
      </c>
      <c r="Z314" t="s">
        <v>46545</v>
      </c>
      <c r="AB314">
        <v>197510</v>
      </c>
      <c r="AC314">
        <v>281</v>
      </c>
      <c r="AD314" t="s">
        <v>1773</v>
      </c>
      <c r="AE314">
        <v>1073</v>
      </c>
      <c r="AF314" t="s">
        <v>52650</v>
      </c>
      <c r="AG314">
        <v>3</v>
      </c>
      <c r="AH314" t="s">
        <v>81</v>
      </c>
      <c r="AI314">
        <v>99</v>
      </c>
      <c r="AJ314" t="s">
        <v>54511</v>
      </c>
      <c r="AK314">
        <v>101</v>
      </c>
      <c r="AL314" t="s">
        <v>46544</v>
      </c>
      <c r="AS314">
        <v>0</v>
      </c>
      <c r="AT314" t="s">
        <v>61</v>
      </c>
      <c r="AU314" t="s">
        <v>1864</v>
      </c>
      <c r="AZ314" t="s">
        <v>62</v>
      </c>
      <c r="BA314">
        <v>1084</v>
      </c>
      <c r="BB314" t="s">
        <v>63</v>
      </c>
    </row>
    <row r="315" spans="1:54" x14ac:dyDescent="0.25">
      <c r="A315" s="1">
        <v>45200</v>
      </c>
      <c r="B315">
        <v>101461</v>
      </c>
      <c r="C315" t="s">
        <v>2011</v>
      </c>
      <c r="D315">
        <v>2200</v>
      </c>
      <c r="E315" t="s">
        <v>46555</v>
      </c>
      <c r="F315" t="s">
        <v>44587</v>
      </c>
      <c r="I315" t="s">
        <v>46768</v>
      </c>
      <c r="J315" t="s">
        <v>2012</v>
      </c>
      <c r="K315" t="s">
        <v>2013</v>
      </c>
      <c r="L315" t="s">
        <v>2014</v>
      </c>
      <c r="M315">
        <v>2856</v>
      </c>
      <c r="N315">
        <v>28</v>
      </c>
      <c r="R315" s="1">
        <v>40162</v>
      </c>
      <c r="S315" t="s">
        <v>80</v>
      </c>
      <c r="V315" s="1">
        <v>35217</v>
      </c>
      <c r="W315">
        <v>4</v>
      </c>
      <c r="X315" t="s">
        <v>725</v>
      </c>
      <c r="Y315">
        <v>1</v>
      </c>
      <c r="Z315" t="s">
        <v>46545</v>
      </c>
      <c r="AB315">
        <v>198001</v>
      </c>
      <c r="AC315">
        <v>242</v>
      </c>
      <c r="AD315" t="s">
        <v>1687</v>
      </c>
      <c r="AE315">
        <v>1071</v>
      </c>
      <c r="AF315" t="s">
        <v>1688</v>
      </c>
      <c r="AG315">
        <v>3</v>
      </c>
      <c r="AH315" t="s">
        <v>81</v>
      </c>
      <c r="AI315">
        <v>99</v>
      </c>
      <c r="AJ315" t="s">
        <v>54511</v>
      </c>
      <c r="AK315">
        <v>101</v>
      </c>
      <c r="AL315" t="s">
        <v>46544</v>
      </c>
      <c r="AM315">
        <v>2</v>
      </c>
      <c r="AN315" t="s">
        <v>119</v>
      </c>
      <c r="AO315">
        <v>265412</v>
      </c>
      <c r="AS315">
        <v>0</v>
      </c>
      <c r="AT315" t="s">
        <v>61</v>
      </c>
      <c r="AU315" t="s">
        <v>2015</v>
      </c>
      <c r="AX315">
        <v>55.7042868912675</v>
      </c>
      <c r="AY315">
        <v>12.551678654216399</v>
      </c>
      <c r="AZ315" t="s">
        <v>62</v>
      </c>
      <c r="BA315">
        <v>1084</v>
      </c>
      <c r="BB315" t="s">
        <v>63</v>
      </c>
    </row>
    <row r="316" spans="1:54" x14ac:dyDescent="0.25">
      <c r="A316" s="1">
        <v>45200</v>
      </c>
      <c r="B316">
        <v>101465</v>
      </c>
      <c r="C316" t="s">
        <v>2016</v>
      </c>
      <c r="D316">
        <v>2400</v>
      </c>
      <c r="E316" t="s">
        <v>46564</v>
      </c>
      <c r="F316" t="s">
        <v>46769</v>
      </c>
      <c r="G316">
        <v>31111048</v>
      </c>
      <c r="H316">
        <v>1014708355</v>
      </c>
      <c r="I316" t="s">
        <v>2017</v>
      </c>
      <c r="J316" t="s">
        <v>2018</v>
      </c>
      <c r="K316" t="s">
        <v>2019</v>
      </c>
      <c r="L316" t="s">
        <v>2020</v>
      </c>
      <c r="M316">
        <v>1544</v>
      </c>
      <c r="N316">
        <v>72</v>
      </c>
      <c r="R316" s="1">
        <v>43797</v>
      </c>
      <c r="S316" t="s">
        <v>56</v>
      </c>
      <c r="W316">
        <v>4</v>
      </c>
      <c r="X316" t="s">
        <v>725</v>
      </c>
      <c r="Y316">
        <v>4</v>
      </c>
      <c r="Z316" t="s">
        <v>1324</v>
      </c>
      <c r="AB316">
        <v>194309</v>
      </c>
      <c r="AC316">
        <v>249</v>
      </c>
      <c r="AD316" t="s">
        <v>54552</v>
      </c>
      <c r="AE316">
        <v>1085</v>
      </c>
      <c r="AF316" t="s">
        <v>46731</v>
      </c>
      <c r="AG316">
        <v>1</v>
      </c>
      <c r="AH316" t="s">
        <v>44482</v>
      </c>
      <c r="AI316">
        <v>99</v>
      </c>
      <c r="AJ316" t="s">
        <v>54511</v>
      </c>
      <c r="AK316">
        <v>101</v>
      </c>
      <c r="AL316" t="s">
        <v>46544</v>
      </c>
      <c r="AP316">
        <v>751468</v>
      </c>
      <c r="AQ316" t="s">
        <v>2021</v>
      </c>
      <c r="AR316" t="s">
        <v>2022</v>
      </c>
      <c r="AS316">
        <v>2</v>
      </c>
      <c r="AT316" t="s">
        <v>1413</v>
      </c>
      <c r="AU316" t="s">
        <v>1895</v>
      </c>
      <c r="AX316">
        <v>55.722813420000001</v>
      </c>
      <c r="AY316">
        <v>12.5421709</v>
      </c>
      <c r="AZ316" t="s">
        <v>62</v>
      </c>
      <c r="BA316">
        <v>1084</v>
      </c>
      <c r="BB316" t="s">
        <v>63</v>
      </c>
    </row>
    <row r="317" spans="1:54" x14ac:dyDescent="0.25">
      <c r="A317" s="1">
        <v>45200</v>
      </c>
      <c r="B317">
        <v>101466</v>
      </c>
      <c r="C317" t="s">
        <v>46770</v>
      </c>
      <c r="D317">
        <v>1433</v>
      </c>
      <c r="E317" t="s">
        <v>46546</v>
      </c>
      <c r="F317" t="s">
        <v>46771</v>
      </c>
      <c r="I317" t="s">
        <v>46772</v>
      </c>
      <c r="K317" t="s">
        <v>1711</v>
      </c>
      <c r="L317" t="s">
        <v>1964</v>
      </c>
      <c r="R317" s="1">
        <v>40162</v>
      </c>
      <c r="S317" t="s">
        <v>80</v>
      </c>
      <c r="V317" s="1">
        <v>33208</v>
      </c>
      <c r="W317">
        <v>1</v>
      </c>
      <c r="X317" t="s">
        <v>760</v>
      </c>
      <c r="Y317">
        <v>3</v>
      </c>
      <c r="Z317" t="s">
        <v>1713</v>
      </c>
      <c r="AC317">
        <v>292</v>
      </c>
      <c r="AD317" t="s">
        <v>1714</v>
      </c>
      <c r="AE317">
        <v>1082</v>
      </c>
      <c r="AF317" t="s">
        <v>1715</v>
      </c>
      <c r="AG317">
        <v>3</v>
      </c>
      <c r="AH317" t="s">
        <v>81</v>
      </c>
      <c r="AI317">
        <v>99</v>
      </c>
      <c r="AJ317" t="s">
        <v>54511</v>
      </c>
      <c r="AK317">
        <v>101</v>
      </c>
      <c r="AL317" t="s">
        <v>46544</v>
      </c>
      <c r="AS317">
        <v>0</v>
      </c>
      <c r="AT317" t="s">
        <v>61</v>
      </c>
      <c r="AU317" t="s">
        <v>1964</v>
      </c>
      <c r="AZ317" t="s">
        <v>62</v>
      </c>
      <c r="BA317">
        <v>1084</v>
      </c>
      <c r="BB317" t="s">
        <v>63</v>
      </c>
    </row>
    <row r="318" spans="1:54" x14ac:dyDescent="0.25">
      <c r="A318" s="1">
        <v>45200</v>
      </c>
      <c r="B318">
        <v>101467</v>
      </c>
      <c r="C318" t="s">
        <v>52658</v>
      </c>
      <c r="D318">
        <v>1439</v>
      </c>
      <c r="E318" t="s">
        <v>46546</v>
      </c>
      <c r="F318" t="s">
        <v>52659</v>
      </c>
      <c r="I318" t="s">
        <v>46773</v>
      </c>
      <c r="J318" t="s">
        <v>2023</v>
      </c>
      <c r="K318" t="s">
        <v>2024</v>
      </c>
      <c r="L318" t="s">
        <v>2025</v>
      </c>
      <c r="M318">
        <v>6762</v>
      </c>
      <c r="R318" s="1">
        <v>40162</v>
      </c>
      <c r="S318" t="s">
        <v>80</v>
      </c>
      <c r="V318" s="1">
        <v>38869</v>
      </c>
      <c r="W318">
        <v>1</v>
      </c>
      <c r="X318" t="s">
        <v>760</v>
      </c>
      <c r="Y318">
        <v>3</v>
      </c>
      <c r="Z318" t="s">
        <v>1713</v>
      </c>
      <c r="AB318">
        <v>199101</v>
      </c>
      <c r="AC318">
        <v>292</v>
      </c>
      <c r="AD318" t="s">
        <v>1714</v>
      </c>
      <c r="AE318">
        <v>1082</v>
      </c>
      <c r="AF318" t="s">
        <v>1715</v>
      </c>
      <c r="AG318">
        <v>3</v>
      </c>
      <c r="AH318" t="s">
        <v>81</v>
      </c>
      <c r="AI318">
        <v>99</v>
      </c>
      <c r="AJ318" t="s">
        <v>54511</v>
      </c>
      <c r="AK318">
        <v>101</v>
      </c>
      <c r="AL318" t="s">
        <v>46544</v>
      </c>
      <c r="AQ318" t="s">
        <v>2026</v>
      </c>
      <c r="AR318" t="s">
        <v>2027</v>
      </c>
      <c r="AS318">
        <v>0</v>
      </c>
      <c r="AT318" t="s">
        <v>61</v>
      </c>
      <c r="AU318" t="s">
        <v>2028</v>
      </c>
      <c r="AW318" t="s">
        <v>2029</v>
      </c>
      <c r="AZ318" t="s">
        <v>62</v>
      </c>
      <c r="BA318">
        <v>1084</v>
      </c>
      <c r="BB318" t="s">
        <v>63</v>
      </c>
    </row>
    <row r="319" spans="1:54" x14ac:dyDescent="0.25">
      <c r="A319" s="1">
        <v>45200</v>
      </c>
      <c r="B319">
        <v>101468</v>
      </c>
      <c r="C319" t="s">
        <v>46774</v>
      </c>
      <c r="D319">
        <v>1433</v>
      </c>
      <c r="E319" t="s">
        <v>46546</v>
      </c>
      <c r="F319" t="s">
        <v>46775</v>
      </c>
      <c r="I319" t="s">
        <v>2030</v>
      </c>
      <c r="K319" t="s">
        <v>1711</v>
      </c>
      <c r="L319" t="s">
        <v>1964</v>
      </c>
      <c r="R319" s="1">
        <v>40162</v>
      </c>
      <c r="S319" t="s">
        <v>80</v>
      </c>
      <c r="V319" s="1">
        <v>34851</v>
      </c>
      <c r="W319">
        <v>1</v>
      </c>
      <c r="X319" t="s">
        <v>760</v>
      </c>
      <c r="Y319">
        <v>3</v>
      </c>
      <c r="Z319" t="s">
        <v>1713</v>
      </c>
      <c r="AB319">
        <v>197106</v>
      </c>
      <c r="AC319">
        <v>292</v>
      </c>
      <c r="AD319" t="s">
        <v>1714</v>
      </c>
      <c r="AE319">
        <v>1082</v>
      </c>
      <c r="AF319" t="s">
        <v>1715</v>
      </c>
      <c r="AG319">
        <v>3</v>
      </c>
      <c r="AH319" t="s">
        <v>81</v>
      </c>
      <c r="AI319">
        <v>99</v>
      </c>
      <c r="AJ319" t="s">
        <v>54511</v>
      </c>
      <c r="AK319">
        <v>101</v>
      </c>
      <c r="AL319" t="s">
        <v>46544</v>
      </c>
      <c r="AS319">
        <v>0</v>
      </c>
      <c r="AT319" t="s">
        <v>61</v>
      </c>
      <c r="AU319" t="s">
        <v>1964</v>
      </c>
      <c r="AZ319" t="s">
        <v>62</v>
      </c>
      <c r="BA319">
        <v>1084</v>
      </c>
      <c r="BB319" t="s">
        <v>63</v>
      </c>
    </row>
    <row r="320" spans="1:54" x14ac:dyDescent="0.25">
      <c r="A320" s="1">
        <v>45200</v>
      </c>
      <c r="B320">
        <v>101469</v>
      </c>
      <c r="C320" t="s">
        <v>2031</v>
      </c>
      <c r="D320">
        <v>2300</v>
      </c>
      <c r="E320" t="s">
        <v>46589</v>
      </c>
      <c r="F320" t="s">
        <v>2032</v>
      </c>
      <c r="G320">
        <v>60798419</v>
      </c>
      <c r="H320">
        <v>1003400667</v>
      </c>
      <c r="I320" t="s">
        <v>2033</v>
      </c>
      <c r="J320" t="s">
        <v>2034</v>
      </c>
      <c r="K320" t="s">
        <v>1721</v>
      </c>
      <c r="L320" t="s">
        <v>2035</v>
      </c>
      <c r="M320">
        <v>2428</v>
      </c>
      <c r="N320">
        <v>4</v>
      </c>
      <c r="R320" s="1">
        <v>40792</v>
      </c>
      <c r="S320" t="s">
        <v>56</v>
      </c>
      <c r="V320" s="1">
        <v>39508</v>
      </c>
      <c r="W320">
        <v>4</v>
      </c>
      <c r="X320" t="s">
        <v>725</v>
      </c>
      <c r="Y320">
        <v>1</v>
      </c>
      <c r="Z320" t="s">
        <v>46545</v>
      </c>
      <c r="AB320">
        <v>197608</v>
      </c>
      <c r="AC320">
        <v>241</v>
      </c>
      <c r="AD320" t="s">
        <v>1722</v>
      </c>
      <c r="AE320">
        <v>1071</v>
      </c>
      <c r="AF320" t="s">
        <v>1688</v>
      </c>
      <c r="AG320">
        <v>3</v>
      </c>
      <c r="AH320" t="s">
        <v>81</v>
      </c>
      <c r="AI320">
        <v>99</v>
      </c>
      <c r="AJ320" t="s">
        <v>54511</v>
      </c>
      <c r="AK320">
        <v>101</v>
      </c>
      <c r="AL320" t="s">
        <v>46544</v>
      </c>
      <c r="AM320">
        <v>2</v>
      </c>
      <c r="AN320" t="s">
        <v>119</v>
      </c>
      <c r="AO320">
        <v>101497</v>
      </c>
      <c r="AP320">
        <v>101497</v>
      </c>
      <c r="AQ320" t="s">
        <v>1723</v>
      </c>
      <c r="AR320" t="s">
        <v>1724</v>
      </c>
      <c r="AS320">
        <v>2</v>
      </c>
      <c r="AT320" t="s">
        <v>1413</v>
      </c>
      <c r="AU320" t="s">
        <v>1429</v>
      </c>
      <c r="AX320">
        <v>55.662541008514701</v>
      </c>
      <c r="AY320">
        <v>12.5789604185158</v>
      </c>
      <c r="AZ320" t="s">
        <v>62</v>
      </c>
      <c r="BA320">
        <v>1084</v>
      </c>
      <c r="BB320" t="s">
        <v>63</v>
      </c>
    </row>
    <row r="321" spans="1:54" x14ac:dyDescent="0.25">
      <c r="A321" s="1">
        <v>45200</v>
      </c>
      <c r="B321">
        <v>101470</v>
      </c>
      <c r="C321" t="s">
        <v>2036</v>
      </c>
      <c r="D321">
        <v>2500</v>
      </c>
      <c r="E321" t="s">
        <v>509</v>
      </c>
      <c r="F321" t="s">
        <v>2037</v>
      </c>
      <c r="I321" t="s">
        <v>2038</v>
      </c>
      <c r="J321" t="s">
        <v>2039</v>
      </c>
      <c r="K321" t="s">
        <v>2040</v>
      </c>
      <c r="L321" t="s">
        <v>2041</v>
      </c>
      <c r="M321">
        <v>7636</v>
      </c>
      <c r="N321">
        <v>32</v>
      </c>
      <c r="R321" s="1">
        <v>40162</v>
      </c>
      <c r="S321" t="s">
        <v>80</v>
      </c>
      <c r="V321" s="1">
        <v>35947</v>
      </c>
      <c r="W321">
        <v>4</v>
      </c>
      <c r="X321" t="s">
        <v>725</v>
      </c>
      <c r="Y321">
        <v>1</v>
      </c>
      <c r="Z321" t="s">
        <v>46545</v>
      </c>
      <c r="AC321">
        <v>241</v>
      </c>
      <c r="AD321" t="s">
        <v>1722</v>
      </c>
      <c r="AE321">
        <v>1071</v>
      </c>
      <c r="AF321" t="s">
        <v>1688</v>
      </c>
      <c r="AG321">
        <v>3</v>
      </c>
      <c r="AH321" t="s">
        <v>81</v>
      </c>
      <c r="AI321">
        <v>99</v>
      </c>
      <c r="AJ321" t="s">
        <v>54511</v>
      </c>
      <c r="AK321">
        <v>101</v>
      </c>
      <c r="AL321" t="s">
        <v>46544</v>
      </c>
      <c r="AP321">
        <v>101497</v>
      </c>
      <c r="AS321">
        <v>0</v>
      </c>
      <c r="AT321" t="s">
        <v>61</v>
      </c>
      <c r="AU321" t="s">
        <v>946</v>
      </c>
      <c r="AX321">
        <v>55.658853309712399</v>
      </c>
      <c r="AY321">
        <v>12.5193167473596</v>
      </c>
      <c r="AZ321" t="s">
        <v>62</v>
      </c>
      <c r="BA321">
        <v>1084</v>
      </c>
      <c r="BB321" t="s">
        <v>63</v>
      </c>
    </row>
    <row r="322" spans="1:54" x14ac:dyDescent="0.25">
      <c r="A322" s="1">
        <v>45200</v>
      </c>
      <c r="B322">
        <v>101471</v>
      </c>
      <c r="C322" t="s">
        <v>2042</v>
      </c>
      <c r="D322">
        <v>2400</v>
      </c>
      <c r="E322" t="s">
        <v>46564</v>
      </c>
      <c r="F322" t="s">
        <v>2037</v>
      </c>
      <c r="I322" t="s">
        <v>2043</v>
      </c>
      <c r="J322" t="s">
        <v>2044</v>
      </c>
      <c r="K322" t="s">
        <v>2045</v>
      </c>
      <c r="L322" t="s">
        <v>2046</v>
      </c>
      <c r="M322">
        <v>2236</v>
      </c>
      <c r="N322">
        <v>69</v>
      </c>
      <c r="R322" s="1">
        <v>40162</v>
      </c>
      <c r="S322" t="s">
        <v>80</v>
      </c>
      <c r="V322" s="1">
        <v>36678</v>
      </c>
      <c r="W322">
        <v>4</v>
      </c>
      <c r="X322" t="s">
        <v>725</v>
      </c>
      <c r="Y322">
        <v>1</v>
      </c>
      <c r="Z322" t="s">
        <v>46545</v>
      </c>
      <c r="AC322">
        <v>241</v>
      </c>
      <c r="AD322" t="s">
        <v>1722</v>
      </c>
      <c r="AE322">
        <v>1071</v>
      </c>
      <c r="AF322" t="s">
        <v>1688</v>
      </c>
      <c r="AG322">
        <v>3</v>
      </c>
      <c r="AH322" t="s">
        <v>81</v>
      </c>
      <c r="AI322">
        <v>99</v>
      </c>
      <c r="AJ322" t="s">
        <v>54511</v>
      </c>
      <c r="AK322">
        <v>101</v>
      </c>
      <c r="AL322" t="s">
        <v>46544</v>
      </c>
      <c r="AP322">
        <v>101497</v>
      </c>
      <c r="AS322">
        <v>0</v>
      </c>
      <c r="AT322" t="s">
        <v>61</v>
      </c>
      <c r="AU322" t="s">
        <v>1077</v>
      </c>
      <c r="AX322">
        <v>55.700602582698799</v>
      </c>
      <c r="AY322">
        <v>12.5290074409232</v>
      </c>
      <c r="AZ322" t="s">
        <v>62</v>
      </c>
      <c r="BA322">
        <v>1084</v>
      </c>
      <c r="BB322" t="s">
        <v>63</v>
      </c>
    </row>
    <row r="323" spans="1:54" x14ac:dyDescent="0.25">
      <c r="A323" s="1">
        <v>45200</v>
      </c>
      <c r="B323">
        <v>101472</v>
      </c>
      <c r="C323" t="s">
        <v>44588</v>
      </c>
      <c r="D323">
        <v>1316</v>
      </c>
      <c r="E323" t="s">
        <v>46546</v>
      </c>
      <c r="F323" t="s">
        <v>44549</v>
      </c>
      <c r="I323" t="s">
        <v>2047</v>
      </c>
      <c r="J323" t="s">
        <v>2048</v>
      </c>
      <c r="K323" t="s">
        <v>2049</v>
      </c>
      <c r="L323" t="s">
        <v>2050</v>
      </c>
      <c r="M323">
        <v>5844</v>
      </c>
      <c r="N323">
        <v>13</v>
      </c>
      <c r="R323" s="1">
        <v>42236</v>
      </c>
      <c r="S323" t="s">
        <v>56</v>
      </c>
      <c r="V323" s="1">
        <v>36678</v>
      </c>
      <c r="W323">
        <v>4</v>
      </c>
      <c r="X323" t="s">
        <v>725</v>
      </c>
      <c r="Y323">
        <v>4</v>
      </c>
      <c r="Z323" t="s">
        <v>1324</v>
      </c>
      <c r="AB323">
        <v>196904</v>
      </c>
      <c r="AC323">
        <v>318</v>
      </c>
      <c r="AD323" t="s">
        <v>44549</v>
      </c>
      <c r="AE323">
        <v>1085</v>
      </c>
      <c r="AF323" t="s">
        <v>46731</v>
      </c>
      <c r="AG323">
        <v>3</v>
      </c>
      <c r="AH323" t="s">
        <v>81</v>
      </c>
      <c r="AI323">
        <v>99</v>
      </c>
      <c r="AJ323" t="s">
        <v>54511</v>
      </c>
      <c r="AK323">
        <v>101</v>
      </c>
      <c r="AL323" t="s">
        <v>46544</v>
      </c>
      <c r="AM323">
        <v>2</v>
      </c>
      <c r="AN323" t="s">
        <v>119</v>
      </c>
      <c r="AO323">
        <v>147424</v>
      </c>
      <c r="AQ323" t="s">
        <v>2051</v>
      </c>
      <c r="AR323" t="s">
        <v>2052</v>
      </c>
      <c r="AS323">
        <v>0</v>
      </c>
      <c r="AT323" t="s">
        <v>61</v>
      </c>
      <c r="AU323" t="s">
        <v>2053</v>
      </c>
      <c r="AX323">
        <v>55.688577025137597</v>
      </c>
      <c r="AY323">
        <v>12.583491791539799</v>
      </c>
      <c r="AZ323" t="s">
        <v>62</v>
      </c>
      <c r="BA323">
        <v>1084</v>
      </c>
      <c r="BB323" t="s">
        <v>63</v>
      </c>
    </row>
    <row r="324" spans="1:54" x14ac:dyDescent="0.25">
      <c r="A324" s="1">
        <v>45200</v>
      </c>
      <c r="B324">
        <v>101473</v>
      </c>
      <c r="C324" t="s">
        <v>2054</v>
      </c>
      <c r="D324">
        <v>2300</v>
      </c>
      <c r="E324" t="s">
        <v>46589</v>
      </c>
      <c r="F324" t="s">
        <v>2055</v>
      </c>
      <c r="I324" t="s">
        <v>2056</v>
      </c>
      <c r="K324" t="s">
        <v>2057</v>
      </c>
      <c r="L324" t="s">
        <v>2058</v>
      </c>
      <c r="M324">
        <v>232</v>
      </c>
      <c r="N324">
        <v>55</v>
      </c>
      <c r="R324" s="1">
        <v>40162</v>
      </c>
      <c r="S324" t="s">
        <v>80</v>
      </c>
      <c r="V324" s="1">
        <v>35278</v>
      </c>
      <c r="W324">
        <v>1</v>
      </c>
      <c r="X324" t="s">
        <v>760</v>
      </c>
      <c r="Y324">
        <v>6</v>
      </c>
      <c r="Z324" t="s">
        <v>1436</v>
      </c>
      <c r="AB324">
        <v>191410</v>
      </c>
      <c r="AC324">
        <v>291</v>
      </c>
      <c r="AD324" t="s">
        <v>44589</v>
      </c>
      <c r="AE324">
        <v>1082</v>
      </c>
      <c r="AF324" t="s">
        <v>1715</v>
      </c>
      <c r="AG324">
        <v>3</v>
      </c>
      <c r="AH324" t="s">
        <v>81</v>
      </c>
      <c r="AI324">
        <v>99</v>
      </c>
      <c r="AJ324" t="s">
        <v>54511</v>
      </c>
      <c r="AK324">
        <v>101</v>
      </c>
      <c r="AL324" t="s">
        <v>46544</v>
      </c>
      <c r="AM324">
        <v>2</v>
      </c>
      <c r="AN324" t="s">
        <v>119</v>
      </c>
      <c r="AO324">
        <v>153404</v>
      </c>
      <c r="AS324">
        <v>0</v>
      </c>
      <c r="AT324" t="s">
        <v>61</v>
      </c>
      <c r="AU324" t="s">
        <v>442</v>
      </c>
      <c r="AX324">
        <v>55.663641090092497</v>
      </c>
      <c r="AY324">
        <v>12.583736079593599</v>
      </c>
      <c r="AZ324" t="s">
        <v>62</v>
      </c>
      <c r="BA324">
        <v>1084</v>
      </c>
      <c r="BB324" t="s">
        <v>63</v>
      </c>
    </row>
    <row r="325" spans="1:54" x14ac:dyDescent="0.25">
      <c r="A325" s="1">
        <v>45200</v>
      </c>
      <c r="B325">
        <v>101474</v>
      </c>
      <c r="C325" t="s">
        <v>2059</v>
      </c>
      <c r="D325">
        <v>2200</v>
      </c>
      <c r="E325" t="s">
        <v>46555</v>
      </c>
      <c r="F325" t="s">
        <v>2060</v>
      </c>
      <c r="G325">
        <v>19552101</v>
      </c>
      <c r="I325" t="s">
        <v>2061</v>
      </c>
      <c r="J325" t="s">
        <v>2062</v>
      </c>
      <c r="K325" t="s">
        <v>2063</v>
      </c>
      <c r="L325" t="s">
        <v>2064</v>
      </c>
      <c r="M325">
        <v>7336</v>
      </c>
      <c r="N325">
        <v>135</v>
      </c>
      <c r="R325" s="1">
        <v>40162</v>
      </c>
      <c r="S325" t="s">
        <v>80</v>
      </c>
      <c r="V325" s="1">
        <v>40026</v>
      </c>
      <c r="W325">
        <v>1</v>
      </c>
      <c r="X325" t="s">
        <v>760</v>
      </c>
      <c r="Y325">
        <v>0</v>
      </c>
      <c r="Z325" t="s">
        <v>54560</v>
      </c>
      <c r="AB325">
        <v>199001</v>
      </c>
      <c r="AC325">
        <v>243</v>
      </c>
      <c r="AD325" t="s">
        <v>2065</v>
      </c>
      <c r="AE325">
        <v>1083</v>
      </c>
      <c r="AF325" t="s">
        <v>2066</v>
      </c>
      <c r="AG325">
        <v>3</v>
      </c>
      <c r="AH325" t="s">
        <v>81</v>
      </c>
      <c r="AI325">
        <v>99</v>
      </c>
      <c r="AJ325" t="s">
        <v>54511</v>
      </c>
      <c r="AK325">
        <v>101</v>
      </c>
      <c r="AL325" t="s">
        <v>46544</v>
      </c>
      <c r="AQ325" t="s">
        <v>2067</v>
      </c>
      <c r="AR325" t="s">
        <v>2068</v>
      </c>
      <c r="AS325">
        <v>0</v>
      </c>
      <c r="AT325" t="s">
        <v>61</v>
      </c>
      <c r="AU325" t="s">
        <v>1864</v>
      </c>
      <c r="AX325">
        <v>55.705263951532899</v>
      </c>
      <c r="AY325">
        <v>12.543867957823799</v>
      </c>
      <c r="AZ325" t="s">
        <v>62</v>
      </c>
      <c r="BA325">
        <v>1084</v>
      </c>
      <c r="BB325" t="s">
        <v>63</v>
      </c>
    </row>
    <row r="326" spans="1:54" x14ac:dyDescent="0.25">
      <c r="A326" s="1">
        <v>45200</v>
      </c>
      <c r="B326">
        <v>101475</v>
      </c>
      <c r="C326" t="s">
        <v>2069</v>
      </c>
      <c r="D326">
        <v>2100</v>
      </c>
      <c r="E326" t="s">
        <v>54516</v>
      </c>
      <c r="F326" t="s">
        <v>2070</v>
      </c>
      <c r="I326" t="s">
        <v>2071</v>
      </c>
      <c r="K326" t="s">
        <v>2072</v>
      </c>
      <c r="L326" t="s">
        <v>54561</v>
      </c>
      <c r="R326" s="1">
        <v>40162</v>
      </c>
      <c r="S326" t="s">
        <v>80</v>
      </c>
      <c r="V326" s="1">
        <v>31929</v>
      </c>
      <c r="W326">
        <v>1</v>
      </c>
      <c r="X326" t="s">
        <v>760</v>
      </c>
      <c r="Y326">
        <v>3</v>
      </c>
      <c r="Z326" t="s">
        <v>1713</v>
      </c>
      <c r="AB326">
        <v>195308</v>
      </c>
      <c r="AC326">
        <v>292</v>
      </c>
      <c r="AD326" t="s">
        <v>1714</v>
      </c>
      <c r="AE326">
        <v>1082</v>
      </c>
      <c r="AF326" t="s">
        <v>1715</v>
      </c>
      <c r="AG326">
        <v>3</v>
      </c>
      <c r="AH326" t="s">
        <v>81</v>
      </c>
      <c r="AI326">
        <v>99</v>
      </c>
      <c r="AJ326" t="s">
        <v>54511</v>
      </c>
      <c r="AK326">
        <v>101</v>
      </c>
      <c r="AL326" t="s">
        <v>46544</v>
      </c>
      <c r="AS326">
        <v>0</v>
      </c>
      <c r="AT326" t="s">
        <v>61</v>
      </c>
      <c r="AV326" t="s">
        <v>54562</v>
      </c>
      <c r="AZ326" t="s">
        <v>62</v>
      </c>
      <c r="BA326">
        <v>1084</v>
      </c>
      <c r="BB326" t="s">
        <v>63</v>
      </c>
    </row>
    <row r="327" spans="1:54" x14ac:dyDescent="0.25">
      <c r="A327" s="1">
        <v>45200</v>
      </c>
      <c r="B327">
        <v>101476</v>
      </c>
      <c r="C327" t="s">
        <v>2073</v>
      </c>
      <c r="D327">
        <v>1566</v>
      </c>
      <c r="E327" t="s">
        <v>46543</v>
      </c>
      <c r="F327" t="s">
        <v>2074</v>
      </c>
      <c r="I327" t="s">
        <v>2075</v>
      </c>
      <c r="J327" t="s">
        <v>2076</v>
      </c>
      <c r="K327" t="s">
        <v>2077</v>
      </c>
      <c r="L327" t="s">
        <v>2078</v>
      </c>
      <c r="M327">
        <v>476</v>
      </c>
      <c r="N327">
        <v>36</v>
      </c>
      <c r="R327" s="1">
        <v>44426</v>
      </c>
      <c r="S327" t="s">
        <v>56</v>
      </c>
      <c r="V327" s="1">
        <v>35674</v>
      </c>
      <c r="W327">
        <v>1</v>
      </c>
      <c r="X327" t="s">
        <v>760</v>
      </c>
      <c r="Y327">
        <v>0</v>
      </c>
      <c r="Z327" t="s">
        <v>54560</v>
      </c>
      <c r="AB327">
        <v>197205</v>
      </c>
      <c r="AC327">
        <v>243</v>
      </c>
      <c r="AD327" t="s">
        <v>2065</v>
      </c>
      <c r="AE327">
        <v>1083</v>
      </c>
      <c r="AF327" t="s">
        <v>2066</v>
      </c>
      <c r="AG327">
        <v>3</v>
      </c>
      <c r="AH327" t="s">
        <v>81</v>
      </c>
      <c r="AI327">
        <v>99</v>
      </c>
      <c r="AJ327" t="s">
        <v>54511</v>
      </c>
      <c r="AK327">
        <v>101</v>
      </c>
      <c r="AL327" t="s">
        <v>46544</v>
      </c>
      <c r="AQ327" t="s">
        <v>2079</v>
      </c>
      <c r="AS327">
        <v>0</v>
      </c>
      <c r="AT327" t="s">
        <v>61</v>
      </c>
      <c r="AU327" t="s">
        <v>2080</v>
      </c>
      <c r="AZ327" t="s">
        <v>62</v>
      </c>
      <c r="BA327">
        <v>1084</v>
      </c>
      <c r="BB327" t="s">
        <v>63</v>
      </c>
    </row>
    <row r="328" spans="1:54" x14ac:dyDescent="0.25">
      <c r="A328" s="1">
        <v>45200</v>
      </c>
      <c r="B328">
        <v>101477</v>
      </c>
      <c r="C328" t="s">
        <v>2081</v>
      </c>
      <c r="D328">
        <v>2770</v>
      </c>
      <c r="E328" t="s">
        <v>2082</v>
      </c>
      <c r="F328" t="s">
        <v>2083</v>
      </c>
      <c r="I328" t="s">
        <v>2084</v>
      </c>
      <c r="J328" t="s">
        <v>2085</v>
      </c>
      <c r="K328" t="s">
        <v>2086</v>
      </c>
      <c r="L328" t="s">
        <v>2087</v>
      </c>
      <c r="N328">
        <v>3</v>
      </c>
      <c r="R328" s="1">
        <v>40162</v>
      </c>
      <c r="S328" t="s">
        <v>80</v>
      </c>
      <c r="V328" s="1">
        <v>36161</v>
      </c>
      <c r="W328">
        <v>1</v>
      </c>
      <c r="X328" t="s">
        <v>760</v>
      </c>
      <c r="Y328">
        <v>0</v>
      </c>
      <c r="Z328" t="s">
        <v>54560</v>
      </c>
      <c r="AB328">
        <v>196101</v>
      </c>
      <c r="AC328">
        <v>273</v>
      </c>
      <c r="AD328" t="s">
        <v>2088</v>
      </c>
      <c r="AE328">
        <v>1083</v>
      </c>
      <c r="AF328" t="s">
        <v>2066</v>
      </c>
      <c r="AG328">
        <v>3</v>
      </c>
      <c r="AH328" t="s">
        <v>81</v>
      </c>
      <c r="AI328">
        <v>99</v>
      </c>
      <c r="AJ328" t="s">
        <v>54511</v>
      </c>
      <c r="AK328">
        <v>101</v>
      </c>
      <c r="AL328" t="s">
        <v>46544</v>
      </c>
      <c r="AQ328" t="s">
        <v>2089</v>
      </c>
      <c r="AR328" t="s">
        <v>2090</v>
      </c>
      <c r="AS328">
        <v>0</v>
      </c>
      <c r="AT328" t="s">
        <v>61</v>
      </c>
      <c r="AU328" t="s">
        <v>2091</v>
      </c>
      <c r="AW328" t="s">
        <v>2092</v>
      </c>
      <c r="AZ328" t="s">
        <v>62</v>
      </c>
      <c r="BA328">
        <v>1084</v>
      </c>
      <c r="BB328" t="s">
        <v>63</v>
      </c>
    </row>
    <row r="329" spans="1:54" x14ac:dyDescent="0.25">
      <c r="A329" s="1">
        <v>45200</v>
      </c>
      <c r="B329">
        <v>101478</v>
      </c>
      <c r="C329" t="s">
        <v>2093</v>
      </c>
      <c r="D329">
        <v>1613</v>
      </c>
      <c r="E329" t="s">
        <v>46543</v>
      </c>
      <c r="F329" t="s">
        <v>2094</v>
      </c>
      <c r="I329" t="s">
        <v>46776</v>
      </c>
      <c r="K329" t="s">
        <v>2095</v>
      </c>
      <c r="L329" t="s">
        <v>2096</v>
      </c>
      <c r="M329">
        <v>4704</v>
      </c>
      <c r="N329">
        <v>5</v>
      </c>
      <c r="R329" s="1">
        <v>44426</v>
      </c>
      <c r="S329" t="s">
        <v>56</v>
      </c>
      <c r="V329" s="1">
        <v>32843</v>
      </c>
      <c r="W329">
        <v>1</v>
      </c>
      <c r="X329" t="s">
        <v>760</v>
      </c>
      <c r="Y329">
        <v>0</v>
      </c>
      <c r="Z329" t="s">
        <v>54560</v>
      </c>
      <c r="AB329">
        <v>196701</v>
      </c>
      <c r="AC329">
        <v>243</v>
      </c>
      <c r="AD329" t="s">
        <v>2065</v>
      </c>
      <c r="AE329">
        <v>1083</v>
      </c>
      <c r="AF329" t="s">
        <v>2066</v>
      </c>
      <c r="AG329">
        <v>3</v>
      </c>
      <c r="AH329" t="s">
        <v>81</v>
      </c>
      <c r="AI329">
        <v>99</v>
      </c>
      <c r="AJ329" t="s">
        <v>54511</v>
      </c>
      <c r="AK329">
        <v>101</v>
      </c>
      <c r="AL329" t="s">
        <v>46544</v>
      </c>
      <c r="AQ329" t="s">
        <v>2079</v>
      </c>
      <c r="AS329">
        <v>0</v>
      </c>
      <c r="AT329" t="s">
        <v>61</v>
      </c>
      <c r="AU329" t="s">
        <v>2097</v>
      </c>
      <c r="AX329">
        <v>55.67473416</v>
      </c>
      <c r="AY329">
        <v>12.56132184</v>
      </c>
      <c r="AZ329" t="s">
        <v>62</v>
      </c>
      <c r="BA329">
        <v>1084</v>
      </c>
      <c r="BB329" t="s">
        <v>63</v>
      </c>
    </row>
    <row r="330" spans="1:54" x14ac:dyDescent="0.25">
      <c r="A330" s="1">
        <v>45200</v>
      </c>
      <c r="B330">
        <v>101479</v>
      </c>
      <c r="C330" t="s">
        <v>2098</v>
      </c>
      <c r="D330">
        <v>2100</v>
      </c>
      <c r="E330" t="s">
        <v>54516</v>
      </c>
      <c r="F330" t="s">
        <v>46777</v>
      </c>
      <c r="R330" s="1">
        <v>40162</v>
      </c>
      <c r="S330" t="s">
        <v>80</v>
      </c>
      <c r="V330" s="1">
        <v>29738</v>
      </c>
      <c r="W330">
        <v>4</v>
      </c>
      <c r="X330" t="s">
        <v>725</v>
      </c>
      <c r="Y330">
        <v>1</v>
      </c>
      <c r="Z330" t="s">
        <v>46545</v>
      </c>
      <c r="AC330">
        <v>241</v>
      </c>
      <c r="AD330" t="s">
        <v>1722</v>
      </c>
      <c r="AE330">
        <v>1071</v>
      </c>
      <c r="AF330" t="s">
        <v>1688</v>
      </c>
      <c r="AG330">
        <v>3</v>
      </c>
      <c r="AH330" t="s">
        <v>81</v>
      </c>
      <c r="AI330">
        <v>99</v>
      </c>
      <c r="AJ330" t="s">
        <v>54511</v>
      </c>
      <c r="AK330">
        <v>101</v>
      </c>
      <c r="AL330" t="s">
        <v>46544</v>
      </c>
      <c r="AS330">
        <v>0</v>
      </c>
      <c r="AT330" t="s">
        <v>61</v>
      </c>
      <c r="AZ330" t="s">
        <v>62</v>
      </c>
      <c r="BA330">
        <v>1084</v>
      </c>
      <c r="BB330" t="s">
        <v>63</v>
      </c>
    </row>
    <row r="331" spans="1:54" x14ac:dyDescent="0.25">
      <c r="A331" s="1">
        <v>45200</v>
      </c>
      <c r="B331">
        <v>101480</v>
      </c>
      <c r="C331" t="s">
        <v>46778</v>
      </c>
      <c r="D331">
        <v>2100</v>
      </c>
      <c r="E331" t="s">
        <v>54516</v>
      </c>
      <c r="F331" t="s">
        <v>46779</v>
      </c>
      <c r="R331" s="1">
        <v>40162</v>
      </c>
      <c r="S331" t="s">
        <v>80</v>
      </c>
      <c r="V331" s="1">
        <v>29738</v>
      </c>
      <c r="W331">
        <v>4</v>
      </c>
      <c r="X331" t="s">
        <v>725</v>
      </c>
      <c r="Y331">
        <v>1</v>
      </c>
      <c r="Z331" t="s">
        <v>46545</v>
      </c>
      <c r="AC331">
        <v>241</v>
      </c>
      <c r="AD331" t="s">
        <v>1722</v>
      </c>
      <c r="AE331">
        <v>1071</v>
      </c>
      <c r="AF331" t="s">
        <v>1688</v>
      </c>
      <c r="AG331">
        <v>3</v>
      </c>
      <c r="AH331" t="s">
        <v>81</v>
      </c>
      <c r="AI331">
        <v>99</v>
      </c>
      <c r="AJ331" t="s">
        <v>54511</v>
      </c>
      <c r="AK331">
        <v>101</v>
      </c>
      <c r="AL331" t="s">
        <v>46544</v>
      </c>
      <c r="AS331">
        <v>0</v>
      </c>
      <c r="AT331" t="s">
        <v>61</v>
      </c>
      <c r="AZ331" t="s">
        <v>62</v>
      </c>
      <c r="BA331">
        <v>1084</v>
      </c>
      <c r="BB331" t="s">
        <v>63</v>
      </c>
    </row>
    <row r="332" spans="1:54" x14ac:dyDescent="0.25">
      <c r="A332" s="1">
        <v>45200</v>
      </c>
      <c r="B332">
        <v>101481</v>
      </c>
      <c r="C332" t="s">
        <v>44590</v>
      </c>
      <c r="D332">
        <v>2100</v>
      </c>
      <c r="E332" t="s">
        <v>54516</v>
      </c>
      <c r="F332" t="s">
        <v>46780</v>
      </c>
      <c r="R332" s="1">
        <v>40162</v>
      </c>
      <c r="S332" t="s">
        <v>80</v>
      </c>
      <c r="V332" s="1">
        <v>29738</v>
      </c>
      <c r="W332">
        <v>4</v>
      </c>
      <c r="X332" t="s">
        <v>725</v>
      </c>
      <c r="Y332">
        <v>1</v>
      </c>
      <c r="Z332" t="s">
        <v>46545</v>
      </c>
      <c r="AC332">
        <v>241</v>
      </c>
      <c r="AD332" t="s">
        <v>1722</v>
      </c>
      <c r="AE332">
        <v>1071</v>
      </c>
      <c r="AF332" t="s">
        <v>1688</v>
      </c>
      <c r="AG332">
        <v>3</v>
      </c>
      <c r="AH332" t="s">
        <v>81</v>
      </c>
      <c r="AI332">
        <v>99</v>
      </c>
      <c r="AJ332" t="s">
        <v>54511</v>
      </c>
      <c r="AK332">
        <v>101</v>
      </c>
      <c r="AL332" t="s">
        <v>46544</v>
      </c>
      <c r="AS332">
        <v>0</v>
      </c>
      <c r="AT332" t="s">
        <v>61</v>
      </c>
      <c r="AZ332" t="s">
        <v>62</v>
      </c>
      <c r="BA332">
        <v>1084</v>
      </c>
      <c r="BB332" t="s">
        <v>63</v>
      </c>
    </row>
    <row r="333" spans="1:54" x14ac:dyDescent="0.25">
      <c r="A333" s="1">
        <v>45200</v>
      </c>
      <c r="B333">
        <v>101482</v>
      </c>
      <c r="C333" t="s">
        <v>2099</v>
      </c>
      <c r="D333">
        <v>2100</v>
      </c>
      <c r="E333" t="s">
        <v>54516</v>
      </c>
      <c r="F333" t="s">
        <v>2100</v>
      </c>
      <c r="R333" s="1">
        <v>40162</v>
      </c>
      <c r="S333" t="s">
        <v>80</v>
      </c>
      <c r="V333" s="1">
        <v>29738</v>
      </c>
      <c r="W333">
        <v>4</v>
      </c>
      <c r="X333" t="s">
        <v>725</v>
      </c>
      <c r="Y333">
        <v>1</v>
      </c>
      <c r="Z333" t="s">
        <v>46545</v>
      </c>
      <c r="AC333">
        <v>241</v>
      </c>
      <c r="AD333" t="s">
        <v>1722</v>
      </c>
      <c r="AE333">
        <v>1071</v>
      </c>
      <c r="AF333" t="s">
        <v>1688</v>
      </c>
      <c r="AG333">
        <v>3</v>
      </c>
      <c r="AH333" t="s">
        <v>81</v>
      </c>
      <c r="AI333">
        <v>99</v>
      </c>
      <c r="AJ333" t="s">
        <v>54511</v>
      </c>
      <c r="AK333">
        <v>101</v>
      </c>
      <c r="AL333" t="s">
        <v>46544</v>
      </c>
      <c r="AS333">
        <v>0</v>
      </c>
      <c r="AT333" t="s">
        <v>61</v>
      </c>
      <c r="AZ333" t="s">
        <v>62</v>
      </c>
      <c r="BA333">
        <v>1084</v>
      </c>
      <c r="BB333" t="s">
        <v>63</v>
      </c>
    </row>
    <row r="334" spans="1:54" x14ac:dyDescent="0.25">
      <c r="A334" s="1">
        <v>45200</v>
      </c>
      <c r="B334">
        <v>101483</v>
      </c>
      <c r="C334" t="s">
        <v>2101</v>
      </c>
      <c r="D334">
        <v>2100</v>
      </c>
      <c r="E334" t="s">
        <v>54516</v>
      </c>
      <c r="F334" t="s">
        <v>2102</v>
      </c>
      <c r="R334" s="1">
        <v>40162</v>
      </c>
      <c r="S334" t="s">
        <v>80</v>
      </c>
      <c r="V334" s="1">
        <v>29738</v>
      </c>
      <c r="W334">
        <v>4</v>
      </c>
      <c r="X334" t="s">
        <v>725</v>
      </c>
      <c r="Y334">
        <v>1</v>
      </c>
      <c r="Z334" t="s">
        <v>46545</v>
      </c>
      <c r="AC334">
        <v>241</v>
      </c>
      <c r="AD334" t="s">
        <v>1722</v>
      </c>
      <c r="AE334">
        <v>1071</v>
      </c>
      <c r="AF334" t="s">
        <v>1688</v>
      </c>
      <c r="AG334">
        <v>3</v>
      </c>
      <c r="AH334" t="s">
        <v>81</v>
      </c>
      <c r="AI334">
        <v>99</v>
      </c>
      <c r="AJ334" t="s">
        <v>54511</v>
      </c>
      <c r="AK334">
        <v>101</v>
      </c>
      <c r="AL334" t="s">
        <v>46544</v>
      </c>
      <c r="AS334">
        <v>0</v>
      </c>
      <c r="AT334" t="s">
        <v>61</v>
      </c>
      <c r="AZ334" t="s">
        <v>62</v>
      </c>
      <c r="BA334">
        <v>1084</v>
      </c>
      <c r="BB334" t="s">
        <v>63</v>
      </c>
    </row>
    <row r="335" spans="1:54" x14ac:dyDescent="0.25">
      <c r="A335" s="1">
        <v>45200</v>
      </c>
      <c r="B335">
        <v>101484</v>
      </c>
      <c r="C335" t="s">
        <v>2103</v>
      </c>
      <c r="D335">
        <v>2200</v>
      </c>
      <c r="E335" t="s">
        <v>46555</v>
      </c>
      <c r="F335" t="s">
        <v>2104</v>
      </c>
      <c r="I335" t="s">
        <v>2105</v>
      </c>
      <c r="K335" t="s">
        <v>2106</v>
      </c>
      <c r="L335" t="s">
        <v>52660</v>
      </c>
      <c r="M335">
        <v>6160</v>
      </c>
      <c r="N335">
        <v>71</v>
      </c>
      <c r="R335" s="1">
        <v>40162</v>
      </c>
      <c r="S335" t="s">
        <v>80</v>
      </c>
      <c r="V335" s="1">
        <v>31929</v>
      </c>
      <c r="W335">
        <v>4</v>
      </c>
      <c r="X335" t="s">
        <v>725</v>
      </c>
      <c r="Y335">
        <v>1</v>
      </c>
      <c r="Z335" t="s">
        <v>46545</v>
      </c>
      <c r="AB335">
        <v>196108</v>
      </c>
      <c r="AC335">
        <v>242</v>
      </c>
      <c r="AD335" t="s">
        <v>1687</v>
      </c>
      <c r="AE335">
        <v>1071</v>
      </c>
      <c r="AF335" t="s">
        <v>1688</v>
      </c>
      <c r="AG335">
        <v>3</v>
      </c>
      <c r="AH335" t="s">
        <v>81</v>
      </c>
      <c r="AI335">
        <v>99</v>
      </c>
      <c r="AJ335" t="s">
        <v>54511</v>
      </c>
      <c r="AK335">
        <v>101</v>
      </c>
      <c r="AL335" t="s">
        <v>46544</v>
      </c>
      <c r="AS335">
        <v>0</v>
      </c>
      <c r="AT335" t="s">
        <v>61</v>
      </c>
      <c r="AU335" t="s">
        <v>52623</v>
      </c>
      <c r="AX335">
        <v>55.703103727980398</v>
      </c>
      <c r="AY335">
        <v>12.5567619840813</v>
      </c>
      <c r="AZ335" t="s">
        <v>62</v>
      </c>
      <c r="BA335">
        <v>1084</v>
      </c>
      <c r="BB335" t="s">
        <v>63</v>
      </c>
    </row>
    <row r="336" spans="1:54" x14ac:dyDescent="0.25">
      <c r="A336" s="1">
        <v>45200</v>
      </c>
      <c r="B336">
        <v>101485</v>
      </c>
      <c r="C336" t="s">
        <v>2107</v>
      </c>
      <c r="D336">
        <v>2100</v>
      </c>
      <c r="E336" t="s">
        <v>54516</v>
      </c>
      <c r="F336" t="s">
        <v>2108</v>
      </c>
      <c r="I336" t="s">
        <v>46781</v>
      </c>
      <c r="J336" t="s">
        <v>2109</v>
      </c>
      <c r="K336" t="s">
        <v>2110</v>
      </c>
      <c r="L336" t="s">
        <v>2111</v>
      </c>
      <c r="M336">
        <v>5228</v>
      </c>
      <c r="N336">
        <v>14</v>
      </c>
      <c r="R336" s="1">
        <v>40162</v>
      </c>
      <c r="S336" t="s">
        <v>80</v>
      </c>
      <c r="V336" s="1">
        <v>37104</v>
      </c>
      <c r="W336">
        <v>1</v>
      </c>
      <c r="X336" t="s">
        <v>760</v>
      </c>
      <c r="Y336">
        <v>6</v>
      </c>
      <c r="Z336" t="s">
        <v>1436</v>
      </c>
      <c r="AB336">
        <v>194201</v>
      </c>
      <c r="AC336">
        <v>291</v>
      </c>
      <c r="AD336" t="s">
        <v>44589</v>
      </c>
      <c r="AE336">
        <v>1082</v>
      </c>
      <c r="AF336" t="s">
        <v>1715</v>
      </c>
      <c r="AG336">
        <v>3</v>
      </c>
      <c r="AH336" t="s">
        <v>81</v>
      </c>
      <c r="AI336">
        <v>99</v>
      </c>
      <c r="AJ336" t="s">
        <v>54511</v>
      </c>
      <c r="AK336">
        <v>101</v>
      </c>
      <c r="AL336" t="s">
        <v>46544</v>
      </c>
      <c r="AM336">
        <v>2</v>
      </c>
      <c r="AN336" t="s">
        <v>119</v>
      </c>
      <c r="AO336">
        <v>205404</v>
      </c>
      <c r="AS336">
        <v>0</v>
      </c>
      <c r="AT336" t="s">
        <v>61</v>
      </c>
      <c r="AU336" t="s">
        <v>2112</v>
      </c>
      <c r="AX336">
        <v>55.699748649496001</v>
      </c>
      <c r="AY336">
        <v>12.579713883139499</v>
      </c>
      <c r="AZ336" t="s">
        <v>62</v>
      </c>
      <c r="BA336">
        <v>1084</v>
      </c>
      <c r="BB336" t="s">
        <v>63</v>
      </c>
    </row>
    <row r="337" spans="1:54" x14ac:dyDescent="0.25">
      <c r="A337" s="1">
        <v>45200</v>
      </c>
      <c r="B337">
        <v>101486</v>
      </c>
      <c r="C337" t="s">
        <v>2113</v>
      </c>
      <c r="D337">
        <v>1799</v>
      </c>
      <c r="E337" t="s">
        <v>46543</v>
      </c>
      <c r="F337" t="s">
        <v>2114</v>
      </c>
      <c r="I337" t="s">
        <v>2115</v>
      </c>
      <c r="J337" t="s">
        <v>2116</v>
      </c>
      <c r="K337" t="s">
        <v>2117</v>
      </c>
      <c r="L337" t="s">
        <v>44591</v>
      </c>
      <c r="M337">
        <v>8212</v>
      </c>
      <c r="N337">
        <v>100</v>
      </c>
      <c r="R337" s="1">
        <v>40162</v>
      </c>
      <c r="S337" t="s">
        <v>80</v>
      </c>
      <c r="V337" s="1">
        <v>35065</v>
      </c>
      <c r="W337">
        <v>4</v>
      </c>
      <c r="X337" t="s">
        <v>725</v>
      </c>
      <c r="Y337">
        <v>1</v>
      </c>
      <c r="Z337" t="s">
        <v>46545</v>
      </c>
      <c r="AB337">
        <v>196501</v>
      </c>
      <c r="AC337">
        <v>244</v>
      </c>
      <c r="AD337" t="s">
        <v>2118</v>
      </c>
      <c r="AE337">
        <v>1071</v>
      </c>
      <c r="AF337" t="s">
        <v>1688</v>
      </c>
      <c r="AG337">
        <v>3</v>
      </c>
      <c r="AH337" t="s">
        <v>81</v>
      </c>
      <c r="AI337">
        <v>99</v>
      </c>
      <c r="AJ337" t="s">
        <v>54511</v>
      </c>
      <c r="AK337">
        <v>101</v>
      </c>
      <c r="AL337" t="s">
        <v>46544</v>
      </c>
      <c r="AS337">
        <v>0</v>
      </c>
      <c r="AT337" t="s">
        <v>61</v>
      </c>
      <c r="AU337" t="s">
        <v>44592</v>
      </c>
      <c r="AZ337" t="s">
        <v>62</v>
      </c>
      <c r="BA337">
        <v>1084</v>
      </c>
      <c r="BB337" t="s">
        <v>63</v>
      </c>
    </row>
    <row r="338" spans="1:54" x14ac:dyDescent="0.25">
      <c r="A338" s="1">
        <v>45200</v>
      </c>
      <c r="B338">
        <v>101487</v>
      </c>
      <c r="C338" t="s">
        <v>2119</v>
      </c>
      <c r="D338">
        <v>1433</v>
      </c>
      <c r="E338" t="s">
        <v>46546</v>
      </c>
      <c r="F338" t="s">
        <v>44593</v>
      </c>
      <c r="I338" t="s">
        <v>2120</v>
      </c>
      <c r="K338" t="s">
        <v>2121</v>
      </c>
      <c r="L338" t="s">
        <v>46782</v>
      </c>
      <c r="R338" s="1">
        <v>40162</v>
      </c>
      <c r="S338" t="s">
        <v>80</v>
      </c>
      <c r="V338" s="1">
        <v>35217</v>
      </c>
      <c r="W338">
        <v>4</v>
      </c>
      <c r="X338" t="s">
        <v>725</v>
      </c>
      <c r="Y338">
        <v>1</v>
      </c>
      <c r="Z338" t="s">
        <v>46545</v>
      </c>
      <c r="AB338">
        <v>196508</v>
      </c>
      <c r="AC338">
        <v>244</v>
      </c>
      <c r="AD338" t="s">
        <v>2118</v>
      </c>
      <c r="AE338">
        <v>1071</v>
      </c>
      <c r="AF338" t="s">
        <v>1688</v>
      </c>
      <c r="AG338">
        <v>3</v>
      </c>
      <c r="AH338" t="s">
        <v>81</v>
      </c>
      <c r="AI338">
        <v>99</v>
      </c>
      <c r="AJ338" t="s">
        <v>54511</v>
      </c>
      <c r="AK338">
        <v>101</v>
      </c>
      <c r="AL338" t="s">
        <v>46544</v>
      </c>
      <c r="AS338">
        <v>0</v>
      </c>
      <c r="AT338" t="s">
        <v>61</v>
      </c>
      <c r="AU338" t="s">
        <v>46782</v>
      </c>
      <c r="AV338" t="s">
        <v>46782</v>
      </c>
      <c r="AZ338" t="s">
        <v>62</v>
      </c>
      <c r="BA338">
        <v>1084</v>
      </c>
      <c r="BB338" t="s">
        <v>63</v>
      </c>
    </row>
    <row r="339" spans="1:54" x14ac:dyDescent="0.25">
      <c r="A339" s="1">
        <v>45200</v>
      </c>
      <c r="B339">
        <v>101488</v>
      </c>
      <c r="C339" t="s">
        <v>52661</v>
      </c>
      <c r="D339">
        <v>2100</v>
      </c>
      <c r="E339" t="s">
        <v>54516</v>
      </c>
      <c r="F339" t="s">
        <v>52662</v>
      </c>
      <c r="I339" t="s">
        <v>46783</v>
      </c>
      <c r="J339" t="s">
        <v>2122</v>
      </c>
      <c r="K339" t="s">
        <v>2123</v>
      </c>
      <c r="L339" t="s">
        <v>2124</v>
      </c>
      <c r="M339">
        <v>6264</v>
      </c>
      <c r="N339">
        <v>3</v>
      </c>
      <c r="P339">
        <v>2</v>
      </c>
      <c r="R339" s="1">
        <v>40162</v>
      </c>
      <c r="S339" t="s">
        <v>80</v>
      </c>
      <c r="V339" s="1">
        <v>34486</v>
      </c>
      <c r="W339">
        <v>4</v>
      </c>
      <c r="X339" t="s">
        <v>725</v>
      </c>
      <c r="Y339">
        <v>1</v>
      </c>
      <c r="Z339" t="s">
        <v>46545</v>
      </c>
      <c r="AB339">
        <v>197908</v>
      </c>
      <c r="AC339">
        <v>314</v>
      </c>
      <c r="AD339" t="s">
        <v>52663</v>
      </c>
      <c r="AE339">
        <v>1122</v>
      </c>
      <c r="AF339" t="s">
        <v>54541</v>
      </c>
      <c r="AG339">
        <v>3</v>
      </c>
      <c r="AH339" t="s">
        <v>81</v>
      </c>
      <c r="AI339">
        <v>99</v>
      </c>
      <c r="AJ339" t="s">
        <v>54511</v>
      </c>
      <c r="AK339">
        <v>101</v>
      </c>
      <c r="AL339" t="s">
        <v>46544</v>
      </c>
      <c r="AS339">
        <v>0</v>
      </c>
      <c r="AT339" t="s">
        <v>61</v>
      </c>
      <c r="AU339" t="s">
        <v>854</v>
      </c>
      <c r="AX339">
        <v>55.708127772763</v>
      </c>
      <c r="AY339">
        <v>12.567054703820199</v>
      </c>
      <c r="AZ339" t="s">
        <v>62</v>
      </c>
      <c r="BA339">
        <v>1084</v>
      </c>
      <c r="BB339" t="s">
        <v>63</v>
      </c>
    </row>
    <row r="340" spans="1:54" x14ac:dyDescent="0.25">
      <c r="A340" s="1">
        <v>45200</v>
      </c>
      <c r="B340">
        <v>101489</v>
      </c>
      <c r="C340" t="s">
        <v>2125</v>
      </c>
      <c r="D340">
        <v>1360</v>
      </c>
      <c r="E340" t="s">
        <v>46546</v>
      </c>
      <c r="F340" t="s">
        <v>2126</v>
      </c>
      <c r="G340">
        <v>30787986</v>
      </c>
      <c r="H340">
        <v>1003404133</v>
      </c>
      <c r="I340" t="s">
        <v>1885</v>
      </c>
      <c r="K340" t="s">
        <v>2127</v>
      </c>
      <c r="L340" t="s">
        <v>2128</v>
      </c>
      <c r="M340">
        <v>1936</v>
      </c>
      <c r="N340">
        <v>32</v>
      </c>
      <c r="P340">
        <v>1</v>
      </c>
      <c r="R340" s="1">
        <v>42713</v>
      </c>
      <c r="S340" t="s">
        <v>56</v>
      </c>
      <c r="V340" s="1">
        <v>42705</v>
      </c>
      <c r="W340">
        <v>4</v>
      </c>
      <c r="X340" t="s">
        <v>725</v>
      </c>
      <c r="Y340">
        <v>4</v>
      </c>
      <c r="Z340" t="s">
        <v>1324</v>
      </c>
      <c r="AB340">
        <v>197908</v>
      </c>
      <c r="AC340">
        <v>314</v>
      </c>
      <c r="AD340" t="s">
        <v>52663</v>
      </c>
      <c r="AE340">
        <v>1085</v>
      </c>
      <c r="AF340" t="s">
        <v>46731</v>
      </c>
      <c r="AG340">
        <v>3</v>
      </c>
      <c r="AH340" t="s">
        <v>81</v>
      </c>
      <c r="AI340">
        <v>99</v>
      </c>
      <c r="AJ340" t="s">
        <v>54511</v>
      </c>
      <c r="AK340">
        <v>101</v>
      </c>
      <c r="AL340" t="s">
        <v>46544</v>
      </c>
      <c r="AM340">
        <v>2</v>
      </c>
      <c r="AN340" t="s">
        <v>119</v>
      </c>
      <c r="AO340">
        <v>280717</v>
      </c>
      <c r="AP340">
        <v>219416</v>
      </c>
      <c r="AQ340" t="s">
        <v>2129</v>
      </c>
      <c r="AR340" t="s">
        <v>2130</v>
      </c>
      <c r="AS340">
        <v>2</v>
      </c>
      <c r="AT340" t="s">
        <v>1413</v>
      </c>
      <c r="AU340" t="s">
        <v>2131</v>
      </c>
      <c r="AX340">
        <v>55.684729844883798</v>
      </c>
      <c r="AY340">
        <v>12.569313838007099</v>
      </c>
      <c r="AZ340" t="s">
        <v>62</v>
      </c>
      <c r="BA340">
        <v>1084</v>
      </c>
      <c r="BB340" t="s">
        <v>63</v>
      </c>
    </row>
    <row r="341" spans="1:54" x14ac:dyDescent="0.25">
      <c r="A341" s="1">
        <v>45200</v>
      </c>
      <c r="B341">
        <v>101490</v>
      </c>
      <c r="C341" t="s">
        <v>2132</v>
      </c>
      <c r="D341">
        <v>2450</v>
      </c>
      <c r="E341" t="s">
        <v>46599</v>
      </c>
      <c r="F341" t="s">
        <v>2133</v>
      </c>
      <c r="I341" t="s">
        <v>2134</v>
      </c>
      <c r="K341" t="s">
        <v>2135</v>
      </c>
      <c r="L341" t="s">
        <v>2136</v>
      </c>
      <c r="M341">
        <v>1492</v>
      </c>
      <c r="N341">
        <v>52</v>
      </c>
      <c r="R341" s="1">
        <v>40162</v>
      </c>
      <c r="S341" t="s">
        <v>80</v>
      </c>
      <c r="V341" s="1">
        <v>34486</v>
      </c>
      <c r="W341">
        <v>4</v>
      </c>
      <c r="X341" t="s">
        <v>725</v>
      </c>
      <c r="Y341">
        <v>1</v>
      </c>
      <c r="Z341" t="s">
        <v>46545</v>
      </c>
      <c r="AB341">
        <v>198502</v>
      </c>
      <c r="AC341">
        <v>241</v>
      </c>
      <c r="AD341" t="s">
        <v>1722</v>
      </c>
      <c r="AE341">
        <v>1071</v>
      </c>
      <c r="AF341" t="s">
        <v>1688</v>
      </c>
      <c r="AG341">
        <v>3</v>
      </c>
      <c r="AH341" t="s">
        <v>81</v>
      </c>
      <c r="AI341">
        <v>99</v>
      </c>
      <c r="AJ341" t="s">
        <v>54511</v>
      </c>
      <c r="AK341">
        <v>101</v>
      </c>
      <c r="AL341" t="s">
        <v>46544</v>
      </c>
      <c r="AS341">
        <v>0</v>
      </c>
      <c r="AT341" t="s">
        <v>61</v>
      </c>
      <c r="AU341" t="s">
        <v>1158</v>
      </c>
      <c r="AX341">
        <v>55.650458846356699</v>
      </c>
      <c r="AY341">
        <v>12.5218044532942</v>
      </c>
      <c r="AZ341" t="s">
        <v>62</v>
      </c>
      <c r="BA341">
        <v>1084</v>
      </c>
      <c r="BB341" t="s">
        <v>63</v>
      </c>
    </row>
    <row r="342" spans="1:54" x14ac:dyDescent="0.25">
      <c r="A342" s="1">
        <v>45200</v>
      </c>
      <c r="B342">
        <v>101491</v>
      </c>
      <c r="C342" t="s">
        <v>2137</v>
      </c>
      <c r="D342">
        <v>2100</v>
      </c>
      <c r="E342" t="s">
        <v>54516</v>
      </c>
      <c r="F342" t="s">
        <v>2138</v>
      </c>
      <c r="R342" s="1">
        <v>40162</v>
      </c>
      <c r="S342" t="s">
        <v>80</v>
      </c>
      <c r="V342" s="1">
        <v>31809</v>
      </c>
      <c r="W342">
        <v>4</v>
      </c>
      <c r="X342" t="s">
        <v>725</v>
      </c>
      <c r="Y342">
        <v>1</v>
      </c>
      <c r="Z342" t="s">
        <v>46545</v>
      </c>
      <c r="AB342">
        <v>198701</v>
      </c>
      <c r="AC342">
        <v>244</v>
      </c>
      <c r="AD342" t="s">
        <v>2118</v>
      </c>
      <c r="AE342">
        <v>1071</v>
      </c>
      <c r="AF342" t="s">
        <v>1688</v>
      </c>
      <c r="AG342">
        <v>3</v>
      </c>
      <c r="AH342" t="s">
        <v>81</v>
      </c>
      <c r="AI342">
        <v>99</v>
      </c>
      <c r="AJ342" t="s">
        <v>54511</v>
      </c>
      <c r="AK342">
        <v>101</v>
      </c>
      <c r="AL342" t="s">
        <v>46544</v>
      </c>
      <c r="AS342">
        <v>0</v>
      </c>
      <c r="AT342" t="s">
        <v>61</v>
      </c>
      <c r="AZ342" t="s">
        <v>62</v>
      </c>
      <c r="BA342">
        <v>1084</v>
      </c>
      <c r="BB342" t="s">
        <v>63</v>
      </c>
    </row>
    <row r="343" spans="1:54" x14ac:dyDescent="0.25">
      <c r="A343" s="1">
        <v>45200</v>
      </c>
      <c r="B343">
        <v>101492</v>
      </c>
      <c r="C343" t="s">
        <v>2139</v>
      </c>
      <c r="D343">
        <v>2100</v>
      </c>
      <c r="E343" t="s">
        <v>54516</v>
      </c>
      <c r="F343" t="s">
        <v>44594</v>
      </c>
      <c r="R343" s="1">
        <v>40162</v>
      </c>
      <c r="S343" t="s">
        <v>80</v>
      </c>
      <c r="V343" s="1">
        <v>31809</v>
      </c>
      <c r="W343">
        <v>4</v>
      </c>
      <c r="X343" t="s">
        <v>725</v>
      </c>
      <c r="Y343">
        <v>1</v>
      </c>
      <c r="Z343" t="s">
        <v>46545</v>
      </c>
      <c r="AB343">
        <v>198701</v>
      </c>
      <c r="AC343">
        <v>244</v>
      </c>
      <c r="AD343" t="s">
        <v>2118</v>
      </c>
      <c r="AE343">
        <v>1071</v>
      </c>
      <c r="AF343" t="s">
        <v>1688</v>
      </c>
      <c r="AG343">
        <v>3</v>
      </c>
      <c r="AH343" t="s">
        <v>81</v>
      </c>
      <c r="AI343">
        <v>99</v>
      </c>
      <c r="AJ343" t="s">
        <v>54511</v>
      </c>
      <c r="AK343">
        <v>101</v>
      </c>
      <c r="AL343" t="s">
        <v>46544</v>
      </c>
      <c r="AS343">
        <v>0</v>
      </c>
      <c r="AT343" t="s">
        <v>61</v>
      </c>
      <c r="AZ343" t="s">
        <v>62</v>
      </c>
      <c r="BA343">
        <v>1084</v>
      </c>
      <c r="BB343" t="s">
        <v>63</v>
      </c>
    </row>
    <row r="344" spans="1:54" x14ac:dyDescent="0.25">
      <c r="A344" s="1">
        <v>45200</v>
      </c>
      <c r="B344">
        <v>101493</v>
      </c>
      <c r="C344" t="s">
        <v>46784</v>
      </c>
      <c r="D344">
        <v>1439</v>
      </c>
      <c r="E344" t="s">
        <v>46546</v>
      </c>
      <c r="F344" t="s">
        <v>46785</v>
      </c>
      <c r="G344">
        <v>16287180</v>
      </c>
      <c r="H344">
        <v>1016443723</v>
      </c>
      <c r="I344" t="s">
        <v>2140</v>
      </c>
      <c r="J344" t="s">
        <v>2141</v>
      </c>
      <c r="K344" t="s">
        <v>2142</v>
      </c>
      <c r="L344" t="s">
        <v>46786</v>
      </c>
      <c r="M344">
        <v>4558</v>
      </c>
      <c r="N344">
        <v>7</v>
      </c>
      <c r="R344" s="1">
        <v>43426</v>
      </c>
      <c r="S344" t="s">
        <v>56</v>
      </c>
      <c r="V344" s="1">
        <v>43405</v>
      </c>
      <c r="W344">
        <v>1</v>
      </c>
      <c r="X344" t="s">
        <v>760</v>
      </c>
      <c r="Y344">
        <v>3</v>
      </c>
      <c r="Z344" t="s">
        <v>1713</v>
      </c>
      <c r="AB344">
        <v>199605</v>
      </c>
      <c r="AC344">
        <v>292</v>
      </c>
      <c r="AD344" t="s">
        <v>1714</v>
      </c>
      <c r="AE344">
        <v>1072</v>
      </c>
      <c r="AF344" t="s">
        <v>2143</v>
      </c>
      <c r="AG344">
        <v>3</v>
      </c>
      <c r="AH344" t="s">
        <v>81</v>
      </c>
      <c r="AI344">
        <v>99</v>
      </c>
      <c r="AJ344" t="s">
        <v>54511</v>
      </c>
      <c r="AK344">
        <v>101</v>
      </c>
      <c r="AL344" t="s">
        <v>46544</v>
      </c>
      <c r="AM344">
        <v>2</v>
      </c>
      <c r="AN344" t="s">
        <v>119</v>
      </c>
      <c r="AO344">
        <v>181403</v>
      </c>
      <c r="AP344">
        <v>181403</v>
      </c>
      <c r="AQ344" t="s">
        <v>2144</v>
      </c>
      <c r="AR344" t="s">
        <v>2145</v>
      </c>
      <c r="AS344">
        <v>2</v>
      </c>
      <c r="AT344" t="s">
        <v>1413</v>
      </c>
      <c r="AU344" t="s">
        <v>46787</v>
      </c>
      <c r="AW344" t="s">
        <v>2029</v>
      </c>
      <c r="AX344">
        <v>55.68444401</v>
      </c>
      <c r="AY344">
        <v>12.60624765</v>
      </c>
      <c r="AZ344" t="s">
        <v>62</v>
      </c>
      <c r="BA344">
        <v>1084</v>
      </c>
      <c r="BB344" t="s">
        <v>63</v>
      </c>
    </row>
    <row r="345" spans="1:54" x14ac:dyDescent="0.25">
      <c r="A345" s="1">
        <v>45200</v>
      </c>
      <c r="B345">
        <v>101494</v>
      </c>
      <c r="C345" t="s">
        <v>2146</v>
      </c>
      <c r="D345">
        <v>2200</v>
      </c>
      <c r="E345" t="s">
        <v>46555</v>
      </c>
      <c r="F345" t="s">
        <v>2147</v>
      </c>
      <c r="G345">
        <v>29979812</v>
      </c>
      <c r="H345">
        <v>1013623488</v>
      </c>
      <c r="I345" t="s">
        <v>2148</v>
      </c>
      <c r="J345" t="s">
        <v>2149</v>
      </c>
      <c r="K345" t="s">
        <v>2150</v>
      </c>
      <c r="L345" t="s">
        <v>46788</v>
      </c>
      <c r="M345">
        <v>5188</v>
      </c>
      <c r="N345">
        <v>20</v>
      </c>
      <c r="R345" s="1">
        <v>44258</v>
      </c>
      <c r="S345" t="s">
        <v>56</v>
      </c>
      <c r="W345">
        <v>4</v>
      </c>
      <c r="X345" t="s">
        <v>725</v>
      </c>
      <c r="Y345">
        <v>4</v>
      </c>
      <c r="Z345" t="s">
        <v>1324</v>
      </c>
      <c r="AB345">
        <v>197204</v>
      </c>
      <c r="AC345">
        <v>289</v>
      </c>
      <c r="AD345" t="s">
        <v>54557</v>
      </c>
      <c r="AE345">
        <v>1131</v>
      </c>
      <c r="AF345" t="s">
        <v>1853</v>
      </c>
      <c r="AG345">
        <v>1</v>
      </c>
      <c r="AH345" t="s">
        <v>44482</v>
      </c>
      <c r="AI345">
        <v>99</v>
      </c>
      <c r="AJ345" t="s">
        <v>54511</v>
      </c>
      <c r="AK345">
        <v>101</v>
      </c>
      <c r="AL345" t="s">
        <v>46544</v>
      </c>
      <c r="AP345">
        <v>101582</v>
      </c>
      <c r="AQ345" t="s">
        <v>2151</v>
      </c>
      <c r="AR345" t="s">
        <v>2152</v>
      </c>
      <c r="AS345">
        <v>2</v>
      </c>
      <c r="AT345" t="s">
        <v>1413</v>
      </c>
      <c r="AU345" t="s">
        <v>55705</v>
      </c>
      <c r="AX345">
        <v>55.694786270000002</v>
      </c>
      <c r="AY345">
        <v>12.56164733</v>
      </c>
      <c r="AZ345" t="s">
        <v>62</v>
      </c>
      <c r="BA345">
        <v>1084</v>
      </c>
      <c r="BB345" t="s">
        <v>63</v>
      </c>
    </row>
    <row r="346" spans="1:54" x14ac:dyDescent="0.25">
      <c r="A346" s="1">
        <v>45200</v>
      </c>
      <c r="B346">
        <v>101495</v>
      </c>
      <c r="C346" t="s">
        <v>2153</v>
      </c>
      <c r="D346">
        <v>2500</v>
      </c>
      <c r="E346" t="s">
        <v>509</v>
      </c>
      <c r="F346" t="s">
        <v>2154</v>
      </c>
      <c r="G346">
        <v>11748708</v>
      </c>
      <c r="H346">
        <v>1003398983</v>
      </c>
      <c r="I346" t="s">
        <v>46726</v>
      </c>
      <c r="J346" t="s">
        <v>2155</v>
      </c>
      <c r="K346" t="s">
        <v>1685</v>
      </c>
      <c r="L346" t="s">
        <v>1686</v>
      </c>
      <c r="M346">
        <v>1064</v>
      </c>
      <c r="N346">
        <v>25</v>
      </c>
      <c r="R346" s="1">
        <v>43790</v>
      </c>
      <c r="S346" t="s">
        <v>56</v>
      </c>
      <c r="W346">
        <v>4</v>
      </c>
      <c r="X346" t="s">
        <v>725</v>
      </c>
      <c r="Y346">
        <v>1</v>
      </c>
      <c r="Z346" t="s">
        <v>46545</v>
      </c>
      <c r="AB346">
        <v>196501</v>
      </c>
      <c r="AC346">
        <v>242</v>
      </c>
      <c r="AD346" t="s">
        <v>1687</v>
      </c>
      <c r="AE346">
        <v>1071</v>
      </c>
      <c r="AF346" t="s">
        <v>1688</v>
      </c>
      <c r="AG346">
        <v>1</v>
      </c>
      <c r="AH346" t="s">
        <v>44482</v>
      </c>
      <c r="AI346">
        <v>99</v>
      </c>
      <c r="AJ346" t="s">
        <v>54511</v>
      </c>
      <c r="AK346">
        <v>101</v>
      </c>
      <c r="AL346" t="s">
        <v>46544</v>
      </c>
      <c r="AP346">
        <v>280727</v>
      </c>
      <c r="AQ346" t="s">
        <v>1689</v>
      </c>
      <c r="AR346" t="s">
        <v>1690</v>
      </c>
      <c r="AS346">
        <v>2</v>
      </c>
      <c r="AT346" t="s">
        <v>1413</v>
      </c>
      <c r="AU346" t="s">
        <v>1691</v>
      </c>
      <c r="AX346">
        <v>55.654338209999999</v>
      </c>
      <c r="AY346">
        <v>12.51574602</v>
      </c>
      <c r="AZ346" t="s">
        <v>62</v>
      </c>
      <c r="BA346">
        <v>1084</v>
      </c>
      <c r="BB346" t="s">
        <v>63</v>
      </c>
    </row>
    <row r="347" spans="1:54" x14ac:dyDescent="0.25">
      <c r="A347" s="1">
        <v>45200</v>
      </c>
      <c r="B347">
        <v>101496</v>
      </c>
      <c r="C347" t="s">
        <v>2156</v>
      </c>
      <c r="D347">
        <v>1022</v>
      </c>
      <c r="E347" t="s">
        <v>46546</v>
      </c>
      <c r="F347" t="s">
        <v>2157</v>
      </c>
      <c r="L347" t="s">
        <v>2158</v>
      </c>
      <c r="M347">
        <v>6948</v>
      </c>
      <c r="N347" t="s">
        <v>2159</v>
      </c>
      <c r="R347" s="1">
        <v>41360</v>
      </c>
      <c r="S347" t="s">
        <v>56</v>
      </c>
      <c r="V347" s="1">
        <v>37012</v>
      </c>
      <c r="W347">
        <v>5</v>
      </c>
      <c r="X347" t="s">
        <v>557</v>
      </c>
      <c r="Y347">
        <v>1</v>
      </c>
      <c r="Z347" t="s">
        <v>46545</v>
      </c>
      <c r="AC347">
        <v>245</v>
      </c>
      <c r="AD347" t="s">
        <v>2160</v>
      </c>
      <c r="AE347">
        <v>1072</v>
      </c>
      <c r="AF347" t="s">
        <v>2143</v>
      </c>
      <c r="AG347">
        <v>3</v>
      </c>
      <c r="AH347" t="s">
        <v>81</v>
      </c>
      <c r="AI347">
        <v>99</v>
      </c>
      <c r="AJ347" t="s">
        <v>54511</v>
      </c>
      <c r="AK347">
        <v>101</v>
      </c>
      <c r="AL347" t="s">
        <v>46544</v>
      </c>
      <c r="AS347">
        <v>0</v>
      </c>
      <c r="AT347" t="s">
        <v>61</v>
      </c>
      <c r="AU347" t="s">
        <v>1969</v>
      </c>
      <c r="AZ347" t="s">
        <v>62</v>
      </c>
      <c r="BA347">
        <v>1084</v>
      </c>
      <c r="BB347" t="s">
        <v>63</v>
      </c>
    </row>
    <row r="348" spans="1:54" x14ac:dyDescent="0.25">
      <c r="A348" s="1">
        <v>45200</v>
      </c>
      <c r="B348">
        <v>101497</v>
      </c>
      <c r="C348" t="s">
        <v>2161</v>
      </c>
      <c r="D348">
        <v>1358</v>
      </c>
      <c r="E348" t="s">
        <v>46546</v>
      </c>
      <c r="F348" t="s">
        <v>2162</v>
      </c>
      <c r="G348">
        <v>60798419</v>
      </c>
      <c r="H348">
        <v>1003887229</v>
      </c>
      <c r="I348" t="s">
        <v>2163</v>
      </c>
      <c r="J348" t="s">
        <v>2164</v>
      </c>
      <c r="K348" t="s">
        <v>1721</v>
      </c>
      <c r="L348" t="s">
        <v>46789</v>
      </c>
      <c r="M348">
        <v>5220</v>
      </c>
      <c r="N348">
        <v>34</v>
      </c>
      <c r="R348" s="1">
        <v>43843</v>
      </c>
      <c r="S348" t="s">
        <v>56</v>
      </c>
      <c r="W348">
        <v>4</v>
      </c>
      <c r="X348" t="s">
        <v>725</v>
      </c>
      <c r="Y348">
        <v>1</v>
      </c>
      <c r="Z348" t="s">
        <v>46545</v>
      </c>
      <c r="AB348">
        <v>188101</v>
      </c>
      <c r="AC348">
        <v>241</v>
      </c>
      <c r="AD348" t="s">
        <v>1722</v>
      </c>
      <c r="AE348">
        <v>1071</v>
      </c>
      <c r="AF348" t="s">
        <v>1688</v>
      </c>
      <c r="AG348">
        <v>4</v>
      </c>
      <c r="AH348" t="s">
        <v>44547</v>
      </c>
      <c r="AI348">
        <v>99</v>
      </c>
      <c r="AJ348" t="s">
        <v>54511</v>
      </c>
      <c r="AK348">
        <v>101</v>
      </c>
      <c r="AL348" t="s">
        <v>46544</v>
      </c>
      <c r="AQ348" t="s">
        <v>1723</v>
      </c>
      <c r="AR348" t="s">
        <v>2165</v>
      </c>
      <c r="AS348">
        <v>1</v>
      </c>
      <c r="AT348" t="s">
        <v>1446</v>
      </c>
      <c r="AU348" t="s">
        <v>46550</v>
      </c>
      <c r="AX348">
        <v>55.680768819999997</v>
      </c>
      <c r="AY348">
        <v>12.568836360000001</v>
      </c>
      <c r="AZ348" t="s">
        <v>62</v>
      </c>
      <c r="BA348">
        <v>1084</v>
      </c>
      <c r="BB348" t="s">
        <v>63</v>
      </c>
    </row>
    <row r="349" spans="1:54" x14ac:dyDescent="0.25">
      <c r="A349" s="1">
        <v>45200</v>
      </c>
      <c r="B349">
        <v>101498</v>
      </c>
      <c r="C349" t="s">
        <v>2166</v>
      </c>
      <c r="D349">
        <v>2200</v>
      </c>
      <c r="E349" t="s">
        <v>46555</v>
      </c>
      <c r="F349" t="s">
        <v>46790</v>
      </c>
      <c r="I349" t="s">
        <v>2167</v>
      </c>
      <c r="J349" t="s">
        <v>2168</v>
      </c>
      <c r="K349" t="s">
        <v>2169</v>
      </c>
      <c r="L349" t="s">
        <v>2170</v>
      </c>
      <c r="M349">
        <v>7484</v>
      </c>
      <c r="N349">
        <v>11</v>
      </c>
      <c r="R349" s="1">
        <v>42167</v>
      </c>
      <c r="S349" t="s">
        <v>56</v>
      </c>
      <c r="V349" s="1">
        <v>38353</v>
      </c>
      <c r="W349">
        <v>4</v>
      </c>
      <c r="X349" t="s">
        <v>725</v>
      </c>
      <c r="Y349">
        <v>4</v>
      </c>
      <c r="Z349" t="s">
        <v>1324</v>
      </c>
      <c r="AB349">
        <v>197103</v>
      </c>
      <c r="AC349">
        <v>310</v>
      </c>
      <c r="AD349" t="s">
        <v>44580</v>
      </c>
      <c r="AE349">
        <v>1085</v>
      </c>
      <c r="AF349" t="s">
        <v>46731</v>
      </c>
      <c r="AG349">
        <v>3</v>
      </c>
      <c r="AH349" t="s">
        <v>81</v>
      </c>
      <c r="AI349">
        <v>79</v>
      </c>
      <c r="AJ349" t="s">
        <v>44580</v>
      </c>
      <c r="AK349">
        <v>101</v>
      </c>
      <c r="AL349" t="s">
        <v>46544</v>
      </c>
      <c r="AM349">
        <v>2</v>
      </c>
      <c r="AN349" t="s">
        <v>119</v>
      </c>
      <c r="AO349">
        <v>101546</v>
      </c>
      <c r="AP349">
        <v>101546</v>
      </c>
      <c r="AQ349" t="s">
        <v>2171</v>
      </c>
      <c r="AR349" t="s">
        <v>2172</v>
      </c>
      <c r="AS349">
        <v>2</v>
      </c>
      <c r="AT349" t="s">
        <v>1413</v>
      </c>
      <c r="AU349" t="s">
        <v>756</v>
      </c>
      <c r="AX349">
        <v>55.704370412366401</v>
      </c>
      <c r="AY349">
        <v>12.5536020517089</v>
      </c>
      <c r="AZ349" t="s">
        <v>62</v>
      </c>
      <c r="BA349">
        <v>1084</v>
      </c>
      <c r="BB349" t="s">
        <v>63</v>
      </c>
    </row>
    <row r="350" spans="1:54" x14ac:dyDescent="0.25">
      <c r="A350" s="1">
        <v>45200</v>
      </c>
      <c r="B350">
        <v>101499</v>
      </c>
      <c r="C350" t="s">
        <v>2173</v>
      </c>
      <c r="D350">
        <v>2400</v>
      </c>
      <c r="E350" t="s">
        <v>46564</v>
      </c>
      <c r="F350" t="s">
        <v>54459</v>
      </c>
      <c r="G350">
        <v>19542947</v>
      </c>
      <c r="H350">
        <v>1003400758</v>
      </c>
      <c r="I350" t="s">
        <v>46791</v>
      </c>
      <c r="J350" t="s">
        <v>2174</v>
      </c>
      <c r="K350" t="s">
        <v>2175</v>
      </c>
      <c r="L350" t="s">
        <v>2176</v>
      </c>
      <c r="M350">
        <v>7684</v>
      </c>
      <c r="N350">
        <v>177</v>
      </c>
      <c r="R350" s="1">
        <v>40876</v>
      </c>
      <c r="S350" t="s">
        <v>56</v>
      </c>
      <c r="V350" s="1">
        <v>40848</v>
      </c>
      <c r="W350">
        <v>4</v>
      </c>
      <c r="X350" t="s">
        <v>725</v>
      </c>
      <c r="Y350">
        <v>1</v>
      </c>
      <c r="Z350" t="s">
        <v>46545</v>
      </c>
      <c r="AB350">
        <v>199601</v>
      </c>
      <c r="AC350">
        <v>242</v>
      </c>
      <c r="AD350" t="s">
        <v>1687</v>
      </c>
      <c r="AE350">
        <v>1071</v>
      </c>
      <c r="AF350" t="s">
        <v>1688</v>
      </c>
      <c r="AG350">
        <v>3</v>
      </c>
      <c r="AH350" t="s">
        <v>81</v>
      </c>
      <c r="AI350">
        <v>99</v>
      </c>
      <c r="AJ350" t="s">
        <v>54511</v>
      </c>
      <c r="AK350">
        <v>101</v>
      </c>
      <c r="AL350" t="s">
        <v>46544</v>
      </c>
      <c r="AM350">
        <v>2</v>
      </c>
      <c r="AN350" t="s">
        <v>119</v>
      </c>
      <c r="AO350">
        <v>101401</v>
      </c>
      <c r="AP350">
        <v>101401</v>
      </c>
      <c r="AQ350" t="s">
        <v>2177</v>
      </c>
      <c r="AR350" t="s">
        <v>2178</v>
      </c>
      <c r="AS350">
        <v>2</v>
      </c>
      <c r="AT350" t="s">
        <v>1413</v>
      </c>
      <c r="AU350" t="s">
        <v>1877</v>
      </c>
      <c r="AX350">
        <v>55.718516709435399</v>
      </c>
      <c r="AY350">
        <v>12.540574750539699</v>
      </c>
      <c r="AZ350" t="s">
        <v>62</v>
      </c>
      <c r="BA350">
        <v>1084</v>
      </c>
      <c r="BB350" t="s">
        <v>63</v>
      </c>
    </row>
    <row r="351" spans="1:54" x14ac:dyDescent="0.25">
      <c r="A351" s="1">
        <v>45200</v>
      </c>
      <c r="B351">
        <v>101501</v>
      </c>
      <c r="C351" t="s">
        <v>46792</v>
      </c>
      <c r="D351">
        <v>2200</v>
      </c>
      <c r="E351" t="s">
        <v>46555</v>
      </c>
      <c r="F351" t="s">
        <v>46793</v>
      </c>
      <c r="I351" t="s">
        <v>46794</v>
      </c>
      <c r="J351" t="s">
        <v>2179</v>
      </c>
      <c r="K351" t="s">
        <v>2180</v>
      </c>
      <c r="L351" t="s">
        <v>55734</v>
      </c>
      <c r="M351">
        <v>5188</v>
      </c>
      <c r="N351">
        <v>51</v>
      </c>
      <c r="R351" s="1">
        <v>40162</v>
      </c>
      <c r="S351" t="s">
        <v>80</v>
      </c>
      <c r="V351" s="1">
        <v>35674</v>
      </c>
      <c r="W351">
        <v>1</v>
      </c>
      <c r="X351" t="s">
        <v>760</v>
      </c>
      <c r="Y351">
        <v>4</v>
      </c>
      <c r="Z351" t="s">
        <v>1324</v>
      </c>
      <c r="AB351">
        <v>191104</v>
      </c>
      <c r="AC351">
        <v>319</v>
      </c>
      <c r="AD351" t="s">
        <v>54558</v>
      </c>
      <c r="AE351">
        <v>1131</v>
      </c>
      <c r="AF351" t="s">
        <v>1853</v>
      </c>
      <c r="AG351">
        <v>3</v>
      </c>
      <c r="AH351" t="s">
        <v>81</v>
      </c>
      <c r="AI351">
        <v>99</v>
      </c>
      <c r="AJ351" t="s">
        <v>54511</v>
      </c>
      <c r="AK351">
        <v>101</v>
      </c>
      <c r="AL351" t="s">
        <v>46544</v>
      </c>
      <c r="AM351">
        <v>2</v>
      </c>
      <c r="AN351" t="s">
        <v>119</v>
      </c>
      <c r="AO351">
        <v>101455</v>
      </c>
      <c r="AS351">
        <v>0</v>
      </c>
      <c r="AT351" t="s">
        <v>61</v>
      </c>
      <c r="AU351" t="s">
        <v>55705</v>
      </c>
      <c r="AX351">
        <v>55.698036394069497</v>
      </c>
      <c r="AY351">
        <v>12.561360538000301</v>
      </c>
      <c r="AZ351" t="s">
        <v>62</v>
      </c>
      <c r="BA351">
        <v>1084</v>
      </c>
      <c r="BB351" t="s">
        <v>63</v>
      </c>
    </row>
    <row r="352" spans="1:54" x14ac:dyDescent="0.25">
      <c r="A352" s="1">
        <v>45200</v>
      </c>
      <c r="B352">
        <v>101502</v>
      </c>
      <c r="C352" t="s">
        <v>2181</v>
      </c>
      <c r="D352">
        <v>2100</v>
      </c>
      <c r="E352" t="s">
        <v>54516</v>
      </c>
      <c r="F352" t="s">
        <v>2182</v>
      </c>
      <c r="G352">
        <v>25050053</v>
      </c>
      <c r="H352">
        <v>1007623158</v>
      </c>
      <c r="I352" t="s">
        <v>2183</v>
      </c>
      <c r="J352" t="s">
        <v>2184</v>
      </c>
      <c r="K352" t="s">
        <v>2185</v>
      </c>
      <c r="L352" t="s">
        <v>55735</v>
      </c>
      <c r="M352">
        <v>1872</v>
      </c>
      <c r="N352">
        <v>5</v>
      </c>
      <c r="R352" s="1">
        <v>41603</v>
      </c>
      <c r="S352" t="s">
        <v>56</v>
      </c>
      <c r="V352" s="1">
        <v>41579</v>
      </c>
      <c r="W352">
        <v>4</v>
      </c>
      <c r="X352" t="s">
        <v>725</v>
      </c>
      <c r="Y352">
        <v>0</v>
      </c>
      <c r="Z352" t="s">
        <v>54560</v>
      </c>
      <c r="AB352">
        <v>199601</v>
      </c>
      <c r="AC352">
        <v>274</v>
      </c>
      <c r="AD352" t="s">
        <v>2186</v>
      </c>
      <c r="AE352">
        <v>1083</v>
      </c>
      <c r="AF352" t="s">
        <v>2066</v>
      </c>
      <c r="AG352">
        <v>3</v>
      </c>
      <c r="AH352" t="s">
        <v>81</v>
      </c>
      <c r="AI352">
        <v>99</v>
      </c>
      <c r="AJ352" t="s">
        <v>54511</v>
      </c>
      <c r="AK352">
        <v>101</v>
      </c>
      <c r="AL352" t="s">
        <v>46544</v>
      </c>
      <c r="AQ352" t="s">
        <v>2187</v>
      </c>
      <c r="AS352">
        <v>0</v>
      </c>
      <c r="AT352" t="s">
        <v>61</v>
      </c>
      <c r="AU352" t="s">
        <v>55736</v>
      </c>
      <c r="AX352">
        <v>55.692717114870902</v>
      </c>
      <c r="AY352">
        <v>12.589589101656101</v>
      </c>
      <c r="AZ352" t="s">
        <v>62</v>
      </c>
      <c r="BA352">
        <v>1084</v>
      </c>
      <c r="BB352" t="s">
        <v>63</v>
      </c>
    </row>
    <row r="353" spans="1:54" x14ac:dyDescent="0.25">
      <c r="A353" s="1">
        <v>45200</v>
      </c>
      <c r="B353">
        <v>101503</v>
      </c>
      <c r="C353" t="s">
        <v>2188</v>
      </c>
      <c r="D353">
        <v>1560</v>
      </c>
      <c r="E353" t="s">
        <v>46543</v>
      </c>
      <c r="F353" t="s">
        <v>2188</v>
      </c>
      <c r="I353" t="s">
        <v>2189</v>
      </c>
      <c r="J353" t="s">
        <v>2190</v>
      </c>
      <c r="K353" t="s">
        <v>2191</v>
      </c>
      <c r="L353" t="s">
        <v>2192</v>
      </c>
      <c r="M353">
        <v>3520</v>
      </c>
      <c r="N353">
        <v>32</v>
      </c>
      <c r="R353" s="1">
        <v>40162</v>
      </c>
      <c r="S353" t="s">
        <v>80</v>
      </c>
      <c r="V353" s="1">
        <v>36678</v>
      </c>
      <c r="W353">
        <v>1</v>
      </c>
      <c r="X353" t="s">
        <v>760</v>
      </c>
      <c r="Y353">
        <v>0</v>
      </c>
      <c r="Z353" t="s">
        <v>54560</v>
      </c>
      <c r="AB353">
        <v>199601</v>
      </c>
      <c r="AC353">
        <v>274</v>
      </c>
      <c r="AD353" t="s">
        <v>2186</v>
      </c>
      <c r="AE353">
        <v>1083</v>
      </c>
      <c r="AF353" t="s">
        <v>2066</v>
      </c>
      <c r="AG353">
        <v>3</v>
      </c>
      <c r="AH353" t="s">
        <v>81</v>
      </c>
      <c r="AI353">
        <v>99</v>
      </c>
      <c r="AJ353" t="s">
        <v>54511</v>
      </c>
      <c r="AK353">
        <v>101</v>
      </c>
      <c r="AL353" t="s">
        <v>46544</v>
      </c>
      <c r="AP353">
        <v>101502</v>
      </c>
      <c r="AQ353" t="s">
        <v>2193</v>
      </c>
      <c r="AS353">
        <v>0</v>
      </c>
      <c r="AT353" t="s">
        <v>61</v>
      </c>
      <c r="AU353" t="s">
        <v>2194</v>
      </c>
      <c r="AX353">
        <v>55.667308185555797</v>
      </c>
      <c r="AY353">
        <v>12.569235348262</v>
      </c>
      <c r="AZ353" t="s">
        <v>62</v>
      </c>
      <c r="BA353">
        <v>1084</v>
      </c>
      <c r="BB353" t="s">
        <v>63</v>
      </c>
    </row>
    <row r="354" spans="1:54" x14ac:dyDescent="0.25">
      <c r="A354" s="1">
        <v>45200</v>
      </c>
      <c r="B354">
        <v>101504</v>
      </c>
      <c r="C354" t="s">
        <v>2195</v>
      </c>
      <c r="D354">
        <v>1349</v>
      </c>
      <c r="E354" t="s">
        <v>46546</v>
      </c>
      <c r="F354" t="s">
        <v>2196</v>
      </c>
      <c r="I354" t="s">
        <v>2197</v>
      </c>
      <c r="J354" t="s">
        <v>2198</v>
      </c>
      <c r="K354" t="s">
        <v>2185</v>
      </c>
      <c r="L354" t="s">
        <v>46795</v>
      </c>
      <c r="M354">
        <v>7280</v>
      </c>
      <c r="R354" s="1">
        <v>40162</v>
      </c>
      <c r="S354" t="s">
        <v>80</v>
      </c>
      <c r="V354" s="1">
        <v>35796</v>
      </c>
      <c r="W354">
        <v>4</v>
      </c>
      <c r="X354" t="s">
        <v>725</v>
      </c>
      <c r="Y354">
        <v>0</v>
      </c>
      <c r="Z354" t="s">
        <v>54560</v>
      </c>
      <c r="AB354">
        <v>199601</v>
      </c>
      <c r="AC354">
        <v>274</v>
      </c>
      <c r="AD354" t="s">
        <v>2186</v>
      </c>
      <c r="AE354">
        <v>1083</v>
      </c>
      <c r="AF354" t="s">
        <v>2066</v>
      </c>
      <c r="AG354">
        <v>3</v>
      </c>
      <c r="AH354" t="s">
        <v>81</v>
      </c>
      <c r="AI354">
        <v>99</v>
      </c>
      <c r="AJ354" t="s">
        <v>54511</v>
      </c>
      <c r="AK354">
        <v>101</v>
      </c>
      <c r="AL354" t="s">
        <v>46544</v>
      </c>
      <c r="AP354">
        <v>101502</v>
      </c>
      <c r="AS354">
        <v>0</v>
      </c>
      <c r="AT354" t="s">
        <v>61</v>
      </c>
      <c r="AU354" t="s">
        <v>46554</v>
      </c>
      <c r="AZ354" t="s">
        <v>62</v>
      </c>
      <c r="BA354">
        <v>1084</v>
      </c>
      <c r="BB354" t="s">
        <v>63</v>
      </c>
    </row>
    <row r="355" spans="1:54" x14ac:dyDescent="0.25">
      <c r="A355" s="1">
        <v>45200</v>
      </c>
      <c r="B355">
        <v>101505</v>
      </c>
      <c r="C355" t="s">
        <v>2199</v>
      </c>
      <c r="D355">
        <v>1560</v>
      </c>
      <c r="E355" t="s">
        <v>46543</v>
      </c>
      <c r="F355" t="s">
        <v>2199</v>
      </c>
      <c r="I355" t="s">
        <v>2200</v>
      </c>
      <c r="J355" t="s">
        <v>2201</v>
      </c>
      <c r="K355" t="s">
        <v>2185</v>
      </c>
      <c r="L355" t="s">
        <v>2202</v>
      </c>
      <c r="M355">
        <v>3520</v>
      </c>
      <c r="N355">
        <v>20</v>
      </c>
      <c r="P355">
        <v>7</v>
      </c>
      <c r="R355" s="1">
        <v>40162</v>
      </c>
      <c r="S355" t="s">
        <v>80</v>
      </c>
      <c r="V355" s="1">
        <v>35796</v>
      </c>
      <c r="W355">
        <v>4</v>
      </c>
      <c r="X355" t="s">
        <v>725</v>
      </c>
      <c r="Y355">
        <v>0</v>
      </c>
      <c r="Z355" t="s">
        <v>54560</v>
      </c>
      <c r="AB355">
        <v>199601</v>
      </c>
      <c r="AC355">
        <v>274</v>
      </c>
      <c r="AD355" t="s">
        <v>2186</v>
      </c>
      <c r="AE355">
        <v>1083</v>
      </c>
      <c r="AF355" t="s">
        <v>2066</v>
      </c>
      <c r="AG355">
        <v>3</v>
      </c>
      <c r="AH355" t="s">
        <v>81</v>
      </c>
      <c r="AI355">
        <v>99</v>
      </c>
      <c r="AJ355" t="s">
        <v>54511</v>
      </c>
      <c r="AK355">
        <v>101</v>
      </c>
      <c r="AL355" t="s">
        <v>46544</v>
      </c>
      <c r="AP355">
        <v>101502</v>
      </c>
      <c r="AS355">
        <v>0</v>
      </c>
      <c r="AT355" t="s">
        <v>61</v>
      </c>
      <c r="AU355" t="s">
        <v>2194</v>
      </c>
      <c r="AX355">
        <v>55.668730809388201</v>
      </c>
      <c r="AY355">
        <v>12.5725045068051</v>
      </c>
      <c r="AZ355" t="s">
        <v>62</v>
      </c>
      <c r="BA355">
        <v>1084</v>
      </c>
      <c r="BB355" t="s">
        <v>63</v>
      </c>
    </row>
    <row r="356" spans="1:54" x14ac:dyDescent="0.25">
      <c r="A356" s="1">
        <v>45200</v>
      </c>
      <c r="B356">
        <v>101506</v>
      </c>
      <c r="C356" t="s">
        <v>2203</v>
      </c>
      <c r="D356">
        <v>1651</v>
      </c>
      <c r="E356" t="s">
        <v>46543</v>
      </c>
      <c r="F356" t="s">
        <v>2204</v>
      </c>
      <c r="I356" t="s">
        <v>2205</v>
      </c>
      <c r="J356" t="s">
        <v>2206</v>
      </c>
      <c r="K356" t="s">
        <v>2207</v>
      </c>
      <c r="L356" t="s">
        <v>2208</v>
      </c>
      <c r="M356">
        <v>5816</v>
      </c>
      <c r="N356">
        <v>10</v>
      </c>
      <c r="R356" s="1">
        <v>40162</v>
      </c>
      <c r="S356" t="s">
        <v>80</v>
      </c>
      <c r="V356" s="1">
        <v>36678</v>
      </c>
      <c r="W356">
        <v>1</v>
      </c>
      <c r="X356" t="s">
        <v>760</v>
      </c>
      <c r="Y356">
        <v>0</v>
      </c>
      <c r="Z356" t="s">
        <v>54560</v>
      </c>
      <c r="AB356">
        <v>199601</v>
      </c>
      <c r="AC356">
        <v>274</v>
      </c>
      <c r="AD356" t="s">
        <v>2186</v>
      </c>
      <c r="AE356">
        <v>1083</v>
      </c>
      <c r="AF356" t="s">
        <v>2066</v>
      </c>
      <c r="AG356">
        <v>3</v>
      </c>
      <c r="AH356" t="s">
        <v>81</v>
      </c>
      <c r="AI356">
        <v>99</v>
      </c>
      <c r="AJ356" t="s">
        <v>54511</v>
      </c>
      <c r="AK356">
        <v>101</v>
      </c>
      <c r="AL356" t="s">
        <v>46544</v>
      </c>
      <c r="AP356">
        <v>101502</v>
      </c>
      <c r="AS356">
        <v>0</v>
      </c>
      <c r="AT356" t="s">
        <v>61</v>
      </c>
      <c r="AU356" t="s">
        <v>2209</v>
      </c>
      <c r="AX356">
        <v>55.6729218747397</v>
      </c>
      <c r="AY356">
        <v>12.562995333792101</v>
      </c>
      <c r="AZ356" t="s">
        <v>62</v>
      </c>
      <c r="BA356">
        <v>1084</v>
      </c>
      <c r="BB356" t="s">
        <v>63</v>
      </c>
    </row>
    <row r="357" spans="1:54" x14ac:dyDescent="0.25">
      <c r="A357" s="1">
        <v>45200</v>
      </c>
      <c r="B357">
        <v>101507</v>
      </c>
      <c r="C357" t="s">
        <v>2210</v>
      </c>
      <c r="D357">
        <v>1560</v>
      </c>
      <c r="E357" t="s">
        <v>46543</v>
      </c>
      <c r="F357" t="s">
        <v>2210</v>
      </c>
      <c r="L357" t="s">
        <v>2192</v>
      </c>
      <c r="M357">
        <v>3520</v>
      </c>
      <c r="N357">
        <v>32</v>
      </c>
      <c r="R357" s="1">
        <v>40162</v>
      </c>
      <c r="S357" t="s">
        <v>80</v>
      </c>
      <c r="V357" s="1">
        <v>35796</v>
      </c>
      <c r="W357">
        <v>4</v>
      </c>
      <c r="X357" t="s">
        <v>725</v>
      </c>
      <c r="Y357">
        <v>0</v>
      </c>
      <c r="Z357" t="s">
        <v>54560</v>
      </c>
      <c r="AB357">
        <v>199601</v>
      </c>
      <c r="AC357">
        <v>274</v>
      </c>
      <c r="AD357" t="s">
        <v>2186</v>
      </c>
      <c r="AE357">
        <v>1083</v>
      </c>
      <c r="AF357" t="s">
        <v>2066</v>
      </c>
      <c r="AG357">
        <v>3</v>
      </c>
      <c r="AH357" t="s">
        <v>81</v>
      </c>
      <c r="AI357">
        <v>99</v>
      </c>
      <c r="AJ357" t="s">
        <v>54511</v>
      </c>
      <c r="AK357">
        <v>101</v>
      </c>
      <c r="AL357" t="s">
        <v>46544</v>
      </c>
      <c r="AP357">
        <v>101502</v>
      </c>
      <c r="AS357">
        <v>0</v>
      </c>
      <c r="AT357" t="s">
        <v>61</v>
      </c>
      <c r="AU357" t="s">
        <v>2194</v>
      </c>
      <c r="AX357">
        <v>55.667308185555797</v>
      </c>
      <c r="AY357">
        <v>12.569235348262</v>
      </c>
      <c r="AZ357" t="s">
        <v>62</v>
      </c>
      <c r="BA357">
        <v>1084</v>
      </c>
      <c r="BB357" t="s">
        <v>63</v>
      </c>
    </row>
    <row r="358" spans="1:54" x14ac:dyDescent="0.25">
      <c r="A358" s="1">
        <v>45200</v>
      </c>
      <c r="B358">
        <v>101508</v>
      </c>
      <c r="C358" t="s">
        <v>2211</v>
      </c>
      <c r="D358">
        <v>1349</v>
      </c>
      <c r="E358" t="s">
        <v>46546</v>
      </c>
      <c r="F358" t="s">
        <v>2211</v>
      </c>
      <c r="L358" t="s">
        <v>46795</v>
      </c>
      <c r="M358">
        <v>7280</v>
      </c>
      <c r="R358" s="1">
        <v>40162</v>
      </c>
      <c r="S358" t="s">
        <v>80</v>
      </c>
      <c r="V358" s="1">
        <v>35400</v>
      </c>
      <c r="W358">
        <v>4</v>
      </c>
      <c r="X358" t="s">
        <v>725</v>
      </c>
      <c r="Y358">
        <v>0</v>
      </c>
      <c r="Z358" t="s">
        <v>54560</v>
      </c>
      <c r="AB358">
        <v>199601</v>
      </c>
      <c r="AC358">
        <v>274</v>
      </c>
      <c r="AD358" t="s">
        <v>2186</v>
      </c>
      <c r="AE358">
        <v>1083</v>
      </c>
      <c r="AF358" t="s">
        <v>2066</v>
      </c>
      <c r="AG358">
        <v>3</v>
      </c>
      <c r="AH358" t="s">
        <v>81</v>
      </c>
      <c r="AI358">
        <v>99</v>
      </c>
      <c r="AJ358" t="s">
        <v>54511</v>
      </c>
      <c r="AK358">
        <v>101</v>
      </c>
      <c r="AL358" t="s">
        <v>46544</v>
      </c>
      <c r="AP358">
        <v>101502</v>
      </c>
      <c r="AS358">
        <v>0</v>
      </c>
      <c r="AT358" t="s">
        <v>61</v>
      </c>
      <c r="AU358" t="s">
        <v>46554</v>
      </c>
      <c r="AZ358" t="s">
        <v>62</v>
      </c>
      <c r="BA358">
        <v>1084</v>
      </c>
      <c r="BB358" t="s">
        <v>63</v>
      </c>
    </row>
    <row r="359" spans="1:54" x14ac:dyDescent="0.25">
      <c r="A359" s="1">
        <v>45200</v>
      </c>
      <c r="B359">
        <v>101509</v>
      </c>
      <c r="C359" t="s">
        <v>44595</v>
      </c>
      <c r="D359">
        <v>2100</v>
      </c>
      <c r="E359" t="s">
        <v>54516</v>
      </c>
      <c r="F359" t="s">
        <v>2212</v>
      </c>
      <c r="I359" t="s">
        <v>2213</v>
      </c>
      <c r="J359" t="s">
        <v>2214</v>
      </c>
      <c r="K359" t="s">
        <v>2215</v>
      </c>
      <c r="L359" t="s">
        <v>46796</v>
      </c>
      <c r="R359" s="1">
        <v>40162</v>
      </c>
      <c r="S359" t="s">
        <v>80</v>
      </c>
      <c r="V359" s="1">
        <v>36892</v>
      </c>
      <c r="W359">
        <v>1</v>
      </c>
      <c r="X359" t="s">
        <v>760</v>
      </c>
      <c r="Y359">
        <v>3</v>
      </c>
      <c r="Z359" t="s">
        <v>1713</v>
      </c>
      <c r="AB359">
        <v>195404</v>
      </c>
      <c r="AC359">
        <v>391</v>
      </c>
      <c r="AD359" t="s">
        <v>1961</v>
      </c>
      <c r="AE359">
        <v>1082</v>
      </c>
      <c r="AF359" t="s">
        <v>1715</v>
      </c>
      <c r="AG359">
        <v>3</v>
      </c>
      <c r="AH359" t="s">
        <v>81</v>
      </c>
      <c r="AI359">
        <v>99</v>
      </c>
      <c r="AJ359" t="s">
        <v>54511</v>
      </c>
      <c r="AK359">
        <v>101</v>
      </c>
      <c r="AL359" t="s">
        <v>46544</v>
      </c>
      <c r="AS359">
        <v>0</v>
      </c>
      <c r="AT359" t="s">
        <v>61</v>
      </c>
      <c r="AU359" t="s">
        <v>46797</v>
      </c>
      <c r="AV359" t="s">
        <v>46797</v>
      </c>
      <c r="AZ359" t="s">
        <v>62</v>
      </c>
      <c r="BA359">
        <v>1084</v>
      </c>
      <c r="BB359" t="s">
        <v>63</v>
      </c>
    </row>
    <row r="360" spans="1:54" x14ac:dyDescent="0.25">
      <c r="A360" s="1">
        <v>45200</v>
      </c>
      <c r="B360">
        <v>101510</v>
      </c>
      <c r="C360" t="s">
        <v>46798</v>
      </c>
      <c r="D360">
        <v>2100</v>
      </c>
      <c r="E360" t="s">
        <v>54516</v>
      </c>
      <c r="F360" t="s">
        <v>46799</v>
      </c>
      <c r="I360" t="s">
        <v>46800</v>
      </c>
      <c r="J360" t="s">
        <v>2216</v>
      </c>
      <c r="K360" t="s">
        <v>2215</v>
      </c>
      <c r="L360" t="s">
        <v>55737</v>
      </c>
      <c r="M360">
        <v>6072</v>
      </c>
      <c r="N360">
        <v>1</v>
      </c>
      <c r="R360" s="1">
        <v>40162</v>
      </c>
      <c r="S360" t="s">
        <v>80</v>
      </c>
      <c r="V360" s="1">
        <v>37135</v>
      </c>
      <c r="W360">
        <v>1</v>
      </c>
      <c r="X360" t="s">
        <v>760</v>
      </c>
      <c r="Y360">
        <v>3</v>
      </c>
      <c r="Z360" t="s">
        <v>1713</v>
      </c>
      <c r="AB360">
        <v>183001</v>
      </c>
      <c r="AC360">
        <v>391</v>
      </c>
      <c r="AD360" t="s">
        <v>1961</v>
      </c>
      <c r="AE360">
        <v>1082</v>
      </c>
      <c r="AF360" t="s">
        <v>1715</v>
      </c>
      <c r="AG360">
        <v>3</v>
      </c>
      <c r="AH360" t="s">
        <v>81</v>
      </c>
      <c r="AI360">
        <v>99</v>
      </c>
      <c r="AJ360" t="s">
        <v>54511</v>
      </c>
      <c r="AK360">
        <v>101</v>
      </c>
      <c r="AL360" t="s">
        <v>46544</v>
      </c>
      <c r="AQ360" t="s">
        <v>2217</v>
      </c>
      <c r="AR360" t="s">
        <v>2218</v>
      </c>
      <c r="AS360">
        <v>0</v>
      </c>
      <c r="AT360" t="s">
        <v>61</v>
      </c>
      <c r="AU360" t="s">
        <v>55738</v>
      </c>
      <c r="AX360">
        <v>55.717535704543003</v>
      </c>
      <c r="AY360">
        <v>12.573153861465901</v>
      </c>
      <c r="AZ360" t="s">
        <v>62</v>
      </c>
      <c r="BA360">
        <v>1084</v>
      </c>
      <c r="BB360" t="s">
        <v>63</v>
      </c>
    </row>
    <row r="361" spans="1:54" x14ac:dyDescent="0.25">
      <c r="A361" s="1">
        <v>45200</v>
      </c>
      <c r="B361">
        <v>101511</v>
      </c>
      <c r="C361" t="s">
        <v>44596</v>
      </c>
      <c r="D361">
        <v>2100</v>
      </c>
      <c r="E361" t="s">
        <v>54516</v>
      </c>
      <c r="F361" t="s">
        <v>44597</v>
      </c>
      <c r="G361">
        <v>47462312</v>
      </c>
      <c r="H361">
        <v>1001897160</v>
      </c>
      <c r="I361" t="s">
        <v>2219</v>
      </c>
      <c r="J361" t="s">
        <v>2220</v>
      </c>
      <c r="K361" t="s">
        <v>2221</v>
      </c>
      <c r="L361" t="s">
        <v>55739</v>
      </c>
      <c r="M361">
        <v>6072</v>
      </c>
      <c r="N361">
        <v>3</v>
      </c>
      <c r="R361" s="1">
        <v>41025</v>
      </c>
      <c r="S361" t="s">
        <v>56</v>
      </c>
      <c r="V361" s="1">
        <v>41029</v>
      </c>
      <c r="W361">
        <v>1</v>
      </c>
      <c r="X361" t="s">
        <v>760</v>
      </c>
      <c r="Y361">
        <v>3</v>
      </c>
      <c r="Z361" t="s">
        <v>1713</v>
      </c>
      <c r="AB361">
        <v>180401</v>
      </c>
      <c r="AC361">
        <v>292</v>
      </c>
      <c r="AD361" t="s">
        <v>1714</v>
      </c>
      <c r="AE361">
        <v>1082</v>
      </c>
      <c r="AF361" t="s">
        <v>1715</v>
      </c>
      <c r="AG361">
        <v>3</v>
      </c>
      <c r="AH361" t="s">
        <v>81</v>
      </c>
      <c r="AI361">
        <v>99</v>
      </c>
      <c r="AJ361" t="s">
        <v>54511</v>
      </c>
      <c r="AK361">
        <v>101</v>
      </c>
      <c r="AL361" t="s">
        <v>46544</v>
      </c>
      <c r="AQ361" t="s">
        <v>2222</v>
      </c>
      <c r="AR361" t="s">
        <v>2223</v>
      </c>
      <c r="AS361">
        <v>0</v>
      </c>
      <c r="AT361" t="s">
        <v>61</v>
      </c>
      <c r="AU361" t="s">
        <v>55738</v>
      </c>
      <c r="AZ361" t="s">
        <v>62</v>
      </c>
      <c r="BA361">
        <v>1084</v>
      </c>
      <c r="BB361" t="s">
        <v>63</v>
      </c>
    </row>
    <row r="362" spans="1:54" x14ac:dyDescent="0.25">
      <c r="A362" s="1">
        <v>45200</v>
      </c>
      <c r="B362">
        <v>101512</v>
      </c>
      <c r="C362" t="s">
        <v>2224</v>
      </c>
      <c r="D362">
        <v>2100</v>
      </c>
      <c r="E362" t="s">
        <v>54516</v>
      </c>
      <c r="F362" t="s">
        <v>2225</v>
      </c>
      <c r="G362">
        <v>16287180</v>
      </c>
      <c r="H362">
        <v>1010473299</v>
      </c>
      <c r="I362" t="s">
        <v>2226</v>
      </c>
      <c r="J362" t="s">
        <v>2227</v>
      </c>
      <c r="K362" t="s">
        <v>2228</v>
      </c>
      <c r="L362" t="s">
        <v>55737</v>
      </c>
      <c r="M362">
        <v>6072</v>
      </c>
      <c r="N362">
        <v>1</v>
      </c>
      <c r="R362" s="1">
        <v>43735</v>
      </c>
      <c r="S362" t="s">
        <v>56</v>
      </c>
      <c r="W362">
        <v>1</v>
      </c>
      <c r="X362" t="s">
        <v>760</v>
      </c>
      <c r="Y362">
        <v>3</v>
      </c>
      <c r="Z362" t="s">
        <v>1713</v>
      </c>
      <c r="AB362">
        <v>198008</v>
      </c>
      <c r="AC362">
        <v>292</v>
      </c>
      <c r="AD362" t="s">
        <v>1714</v>
      </c>
      <c r="AE362">
        <v>1082</v>
      </c>
      <c r="AF362" t="s">
        <v>1715</v>
      </c>
      <c r="AG362">
        <v>2</v>
      </c>
      <c r="AH362" t="s">
        <v>44524</v>
      </c>
      <c r="AI362">
        <v>99</v>
      </c>
      <c r="AJ362" t="s">
        <v>54511</v>
      </c>
      <c r="AK362">
        <v>101</v>
      </c>
      <c r="AL362" t="s">
        <v>46544</v>
      </c>
      <c r="AQ362" t="s">
        <v>2229</v>
      </c>
      <c r="AR362" t="s">
        <v>2230</v>
      </c>
      <c r="AS362">
        <v>0</v>
      </c>
      <c r="AT362" t="s">
        <v>61</v>
      </c>
      <c r="AU362" t="s">
        <v>55738</v>
      </c>
      <c r="AX362">
        <v>55.717536639999999</v>
      </c>
      <c r="AY362">
        <v>12.573152049999999</v>
      </c>
      <c r="AZ362" t="s">
        <v>62</v>
      </c>
      <c r="BA362">
        <v>1084</v>
      </c>
      <c r="BB362" t="s">
        <v>63</v>
      </c>
    </row>
    <row r="363" spans="1:54" x14ac:dyDescent="0.25">
      <c r="A363" s="1">
        <v>45200</v>
      </c>
      <c r="B363">
        <v>101513</v>
      </c>
      <c r="C363" t="s">
        <v>2231</v>
      </c>
      <c r="D363">
        <v>2100</v>
      </c>
      <c r="E363" t="s">
        <v>54516</v>
      </c>
      <c r="F363" t="s">
        <v>2232</v>
      </c>
      <c r="I363" t="s">
        <v>2233</v>
      </c>
      <c r="J363" t="s">
        <v>2234</v>
      </c>
      <c r="K363" t="s">
        <v>2235</v>
      </c>
      <c r="L363" t="s">
        <v>2236</v>
      </c>
      <c r="M363">
        <v>3592</v>
      </c>
      <c r="R363" s="1">
        <v>40162</v>
      </c>
      <c r="S363" t="s">
        <v>80</v>
      </c>
      <c r="V363" s="1">
        <v>36861</v>
      </c>
      <c r="W363">
        <v>1</v>
      </c>
      <c r="X363" t="s">
        <v>760</v>
      </c>
      <c r="Y363">
        <v>3</v>
      </c>
      <c r="Z363" t="s">
        <v>1713</v>
      </c>
      <c r="AB363">
        <v>195208</v>
      </c>
      <c r="AC363">
        <v>292</v>
      </c>
      <c r="AD363" t="s">
        <v>1714</v>
      </c>
      <c r="AE363">
        <v>1082</v>
      </c>
      <c r="AF363" t="s">
        <v>1715</v>
      </c>
      <c r="AG363">
        <v>3</v>
      </c>
      <c r="AH363" t="s">
        <v>81</v>
      </c>
      <c r="AI363">
        <v>99</v>
      </c>
      <c r="AJ363" t="s">
        <v>54511</v>
      </c>
      <c r="AK363">
        <v>101</v>
      </c>
      <c r="AL363" t="s">
        <v>46544</v>
      </c>
      <c r="AQ363" t="s">
        <v>2237</v>
      </c>
      <c r="AR363" t="s">
        <v>2238</v>
      </c>
      <c r="AS363">
        <v>0</v>
      </c>
      <c r="AT363" t="s">
        <v>61</v>
      </c>
      <c r="AU363" t="s">
        <v>2239</v>
      </c>
      <c r="AX363">
        <v>55.6916908091087</v>
      </c>
      <c r="AY363">
        <v>12.594779157661501</v>
      </c>
      <c r="AZ363" t="s">
        <v>62</v>
      </c>
      <c r="BA363">
        <v>1084</v>
      </c>
      <c r="BB363" t="s">
        <v>63</v>
      </c>
    </row>
    <row r="364" spans="1:54" x14ac:dyDescent="0.25">
      <c r="A364" s="1">
        <v>45200</v>
      </c>
      <c r="B364">
        <v>101514</v>
      </c>
      <c r="C364" t="s">
        <v>2240</v>
      </c>
      <c r="D364">
        <v>1437</v>
      </c>
      <c r="E364" t="s">
        <v>46546</v>
      </c>
      <c r="F364" t="s">
        <v>2241</v>
      </c>
      <c r="G364">
        <v>10632935</v>
      </c>
      <c r="H364">
        <v>1003405128</v>
      </c>
      <c r="I364" t="s">
        <v>2242</v>
      </c>
      <c r="J364" t="s">
        <v>2243</v>
      </c>
      <c r="K364" t="s">
        <v>2244</v>
      </c>
      <c r="L364" t="s">
        <v>2245</v>
      </c>
      <c r="M364">
        <v>4222</v>
      </c>
      <c r="N364">
        <v>1</v>
      </c>
      <c r="R364" s="1">
        <v>43790</v>
      </c>
      <c r="S364" t="s">
        <v>80</v>
      </c>
      <c r="W364">
        <v>1</v>
      </c>
      <c r="X364" t="s">
        <v>760</v>
      </c>
      <c r="Y364">
        <v>7</v>
      </c>
      <c r="Z364" t="s">
        <v>1499</v>
      </c>
      <c r="AB364">
        <v>198602</v>
      </c>
      <c r="AC364">
        <v>323</v>
      </c>
      <c r="AD364" t="s">
        <v>1939</v>
      </c>
      <c r="AE364">
        <v>1084</v>
      </c>
      <c r="AF364" t="s">
        <v>1825</v>
      </c>
      <c r="AG364">
        <v>1</v>
      </c>
      <c r="AH364" t="s">
        <v>44482</v>
      </c>
      <c r="AI364">
        <v>99</v>
      </c>
      <c r="AJ364" t="s">
        <v>54511</v>
      </c>
      <c r="AK364">
        <v>101</v>
      </c>
      <c r="AL364" t="s">
        <v>46544</v>
      </c>
      <c r="AM364">
        <v>1</v>
      </c>
      <c r="AN364" t="s">
        <v>1193</v>
      </c>
      <c r="AO364">
        <v>147419</v>
      </c>
      <c r="AQ364" t="s">
        <v>2246</v>
      </c>
      <c r="AR364" t="s">
        <v>2247</v>
      </c>
      <c r="AS364">
        <v>0</v>
      </c>
      <c r="AT364" t="s">
        <v>61</v>
      </c>
      <c r="AU364" t="s">
        <v>2248</v>
      </c>
      <c r="AX364">
        <v>55.682455179999998</v>
      </c>
      <c r="AY364">
        <v>12.60628436</v>
      </c>
      <c r="AZ364" t="s">
        <v>62</v>
      </c>
      <c r="BA364">
        <v>1084</v>
      </c>
      <c r="BB364" t="s">
        <v>63</v>
      </c>
    </row>
    <row r="365" spans="1:54" x14ac:dyDescent="0.25">
      <c r="A365" s="1">
        <v>45200</v>
      </c>
      <c r="B365">
        <v>101515</v>
      </c>
      <c r="C365" t="s">
        <v>46801</v>
      </c>
      <c r="D365">
        <v>2400</v>
      </c>
      <c r="E365" t="s">
        <v>46564</v>
      </c>
      <c r="F365" t="s">
        <v>46802</v>
      </c>
      <c r="G365">
        <v>10089786</v>
      </c>
      <c r="H365">
        <v>1008152779</v>
      </c>
      <c r="I365" t="s">
        <v>2249</v>
      </c>
      <c r="J365" t="s">
        <v>2250</v>
      </c>
      <c r="K365" t="s">
        <v>2251</v>
      </c>
      <c r="L365" t="s">
        <v>2252</v>
      </c>
      <c r="M365">
        <v>1544</v>
      </c>
      <c r="N365" t="s">
        <v>2253</v>
      </c>
      <c r="R365" s="1">
        <v>42167</v>
      </c>
      <c r="S365" t="s">
        <v>56</v>
      </c>
      <c r="V365" s="1">
        <v>39417</v>
      </c>
      <c r="W365">
        <v>4</v>
      </c>
      <c r="X365" t="s">
        <v>725</v>
      </c>
      <c r="Y365">
        <v>4</v>
      </c>
      <c r="Z365" t="s">
        <v>1324</v>
      </c>
      <c r="AB365">
        <v>188601</v>
      </c>
      <c r="AC365">
        <v>319</v>
      </c>
      <c r="AD365" t="s">
        <v>54558</v>
      </c>
      <c r="AE365">
        <v>1085</v>
      </c>
      <c r="AF365" t="s">
        <v>46731</v>
      </c>
      <c r="AG365">
        <v>3</v>
      </c>
      <c r="AH365" t="s">
        <v>81</v>
      </c>
      <c r="AI365">
        <v>99</v>
      </c>
      <c r="AJ365" t="s">
        <v>54511</v>
      </c>
      <c r="AK365">
        <v>101</v>
      </c>
      <c r="AL365" t="s">
        <v>46544</v>
      </c>
      <c r="AM365">
        <v>2</v>
      </c>
      <c r="AN365" t="s">
        <v>119</v>
      </c>
      <c r="AO365">
        <v>101546</v>
      </c>
      <c r="AP365">
        <v>219416</v>
      </c>
      <c r="AQ365" t="s">
        <v>2254</v>
      </c>
      <c r="AR365" t="s">
        <v>2255</v>
      </c>
      <c r="AS365">
        <v>2</v>
      </c>
      <c r="AT365" t="s">
        <v>1413</v>
      </c>
      <c r="AU365" t="s">
        <v>1895</v>
      </c>
      <c r="AX365">
        <v>55.721859873225696</v>
      </c>
      <c r="AY365">
        <v>12.5409407956704</v>
      </c>
      <c r="AZ365" t="s">
        <v>62</v>
      </c>
      <c r="BA365">
        <v>1084</v>
      </c>
      <c r="BB365" t="s">
        <v>63</v>
      </c>
    </row>
    <row r="366" spans="1:54" x14ac:dyDescent="0.25">
      <c r="A366" s="1">
        <v>45200</v>
      </c>
      <c r="B366">
        <v>101516</v>
      </c>
      <c r="C366" t="s">
        <v>2256</v>
      </c>
      <c r="D366">
        <v>2400</v>
      </c>
      <c r="E366" t="s">
        <v>46564</v>
      </c>
      <c r="F366" t="s">
        <v>2257</v>
      </c>
      <c r="G366">
        <v>19614697</v>
      </c>
      <c r="H366">
        <v>1003899779</v>
      </c>
      <c r="I366" t="s">
        <v>2258</v>
      </c>
      <c r="J366" t="s">
        <v>2259</v>
      </c>
      <c r="K366" t="s">
        <v>2260</v>
      </c>
      <c r="L366" t="s">
        <v>2261</v>
      </c>
      <c r="M366">
        <v>7380</v>
      </c>
      <c r="N366">
        <v>44</v>
      </c>
      <c r="R366" s="1">
        <v>43777</v>
      </c>
      <c r="S366" t="s">
        <v>80</v>
      </c>
      <c r="W366">
        <v>5</v>
      </c>
      <c r="X366" t="s">
        <v>557</v>
      </c>
      <c r="Y366">
        <v>1</v>
      </c>
      <c r="Z366" t="s">
        <v>46545</v>
      </c>
      <c r="AA366">
        <v>9</v>
      </c>
      <c r="AB366">
        <v>199701</v>
      </c>
      <c r="AC366">
        <v>121</v>
      </c>
      <c r="AD366" t="s">
        <v>70</v>
      </c>
      <c r="AE366">
        <v>1013</v>
      </c>
      <c r="AF366" t="s">
        <v>558</v>
      </c>
      <c r="AG366">
        <v>1</v>
      </c>
      <c r="AH366" t="s">
        <v>44482</v>
      </c>
      <c r="AI366">
        <v>21</v>
      </c>
      <c r="AJ366" t="s">
        <v>52613</v>
      </c>
      <c r="AK366">
        <v>101</v>
      </c>
      <c r="AL366" t="s">
        <v>46544</v>
      </c>
      <c r="AQ366" t="s">
        <v>2262</v>
      </c>
      <c r="AR366" t="s">
        <v>2263</v>
      </c>
      <c r="AS366">
        <v>0</v>
      </c>
      <c r="AT366" t="s">
        <v>61</v>
      </c>
      <c r="AU366" t="s">
        <v>1671</v>
      </c>
      <c r="AX366">
        <v>55.705861890000001</v>
      </c>
      <c r="AY366">
        <v>12.52623348</v>
      </c>
      <c r="AZ366" t="s">
        <v>62</v>
      </c>
      <c r="BA366">
        <v>1084</v>
      </c>
      <c r="BB366" t="s">
        <v>63</v>
      </c>
    </row>
    <row r="367" spans="1:54" x14ac:dyDescent="0.25">
      <c r="A367" s="1">
        <v>45200</v>
      </c>
      <c r="B367">
        <v>101517</v>
      </c>
      <c r="C367" t="s">
        <v>2264</v>
      </c>
      <c r="D367">
        <v>2300</v>
      </c>
      <c r="E367" t="s">
        <v>46589</v>
      </c>
      <c r="F367" t="s">
        <v>46803</v>
      </c>
      <c r="G367">
        <v>64942212</v>
      </c>
      <c r="H367">
        <v>1003255990</v>
      </c>
      <c r="I367" t="s">
        <v>2265</v>
      </c>
      <c r="J367" t="s">
        <v>2266</v>
      </c>
      <c r="K367" t="s">
        <v>2267</v>
      </c>
      <c r="L367" t="s">
        <v>2268</v>
      </c>
      <c r="M367">
        <v>7120</v>
      </c>
      <c r="N367">
        <v>22</v>
      </c>
      <c r="R367" s="1">
        <v>40938</v>
      </c>
      <c r="S367" t="s">
        <v>56</v>
      </c>
      <c r="V367" s="1">
        <v>39448</v>
      </c>
      <c r="W367">
        <v>4</v>
      </c>
      <c r="X367" t="s">
        <v>725</v>
      </c>
      <c r="Y367">
        <v>5</v>
      </c>
      <c r="Z367" t="s">
        <v>54458</v>
      </c>
      <c r="AB367">
        <v>199701</v>
      </c>
      <c r="AC367">
        <v>243</v>
      </c>
      <c r="AD367" t="s">
        <v>2065</v>
      </c>
      <c r="AE367">
        <v>1083</v>
      </c>
      <c r="AF367" t="s">
        <v>2066</v>
      </c>
      <c r="AG367">
        <v>3</v>
      </c>
      <c r="AH367" t="s">
        <v>81</v>
      </c>
      <c r="AI367">
        <v>99</v>
      </c>
      <c r="AJ367" t="s">
        <v>54511</v>
      </c>
      <c r="AK367">
        <v>101</v>
      </c>
      <c r="AL367" t="s">
        <v>46544</v>
      </c>
      <c r="AP367">
        <v>707404</v>
      </c>
      <c r="AQ367" t="s">
        <v>2269</v>
      </c>
      <c r="AR367" t="s">
        <v>2270</v>
      </c>
      <c r="AS367">
        <v>2</v>
      </c>
      <c r="AT367" t="s">
        <v>1413</v>
      </c>
      <c r="AU367" t="s">
        <v>411</v>
      </c>
      <c r="AZ367" t="s">
        <v>62</v>
      </c>
      <c r="BA367">
        <v>1084</v>
      </c>
      <c r="BB367" t="s">
        <v>63</v>
      </c>
    </row>
    <row r="368" spans="1:54" x14ac:dyDescent="0.25">
      <c r="A368" s="1">
        <v>45200</v>
      </c>
      <c r="B368">
        <v>101518</v>
      </c>
      <c r="C368" t="s">
        <v>2271</v>
      </c>
      <c r="D368">
        <v>1437</v>
      </c>
      <c r="E368" t="s">
        <v>46546</v>
      </c>
      <c r="F368" t="s">
        <v>2272</v>
      </c>
      <c r="G368">
        <v>51531817</v>
      </c>
      <c r="H368">
        <v>1003405141</v>
      </c>
      <c r="I368" t="s">
        <v>2273</v>
      </c>
      <c r="J368" t="s">
        <v>2274</v>
      </c>
      <c r="K368" t="s">
        <v>2275</v>
      </c>
      <c r="L368" t="s">
        <v>2276</v>
      </c>
      <c r="M368">
        <v>5474</v>
      </c>
      <c r="N368">
        <v>5</v>
      </c>
      <c r="R368" s="1">
        <v>45149</v>
      </c>
      <c r="S368" t="s">
        <v>1367</v>
      </c>
      <c r="W368">
        <v>1</v>
      </c>
      <c r="X368" t="s">
        <v>760</v>
      </c>
      <c r="Y368">
        <v>7</v>
      </c>
      <c r="Z368" t="s">
        <v>1499</v>
      </c>
      <c r="AB368">
        <v>196809</v>
      </c>
      <c r="AC368">
        <v>325</v>
      </c>
      <c r="AD368" t="s">
        <v>2277</v>
      </c>
      <c r="AE368">
        <v>1084</v>
      </c>
      <c r="AF368" t="s">
        <v>1825</v>
      </c>
      <c r="AG368">
        <v>4</v>
      </c>
      <c r="AH368" t="s">
        <v>44547</v>
      </c>
      <c r="AI368">
        <v>99</v>
      </c>
      <c r="AJ368" t="s">
        <v>54511</v>
      </c>
      <c r="AK368">
        <v>101</v>
      </c>
      <c r="AL368" t="s">
        <v>46544</v>
      </c>
      <c r="AM368">
        <v>1</v>
      </c>
      <c r="AN368" t="s">
        <v>1193</v>
      </c>
      <c r="AO368">
        <v>147418</v>
      </c>
      <c r="AQ368" t="s">
        <v>2278</v>
      </c>
      <c r="AR368" t="s">
        <v>2279</v>
      </c>
      <c r="AS368">
        <v>1</v>
      </c>
      <c r="AT368" t="s">
        <v>1446</v>
      </c>
      <c r="AU368" t="s">
        <v>2280</v>
      </c>
      <c r="AX368">
        <v>55.681697819999997</v>
      </c>
      <c r="AY368">
        <v>12.606216330000001</v>
      </c>
      <c r="AZ368" t="s">
        <v>62</v>
      </c>
      <c r="BA368">
        <v>1084</v>
      </c>
      <c r="BB368" t="s">
        <v>63</v>
      </c>
    </row>
    <row r="369" spans="1:54" x14ac:dyDescent="0.25">
      <c r="A369" s="1">
        <v>45200</v>
      </c>
      <c r="B369">
        <v>101519</v>
      </c>
      <c r="C369" t="s">
        <v>2281</v>
      </c>
      <c r="D369">
        <v>2400</v>
      </c>
      <c r="E369" t="s">
        <v>46564</v>
      </c>
      <c r="F369" t="s">
        <v>46804</v>
      </c>
      <c r="I369" t="s">
        <v>2282</v>
      </c>
      <c r="J369" t="s">
        <v>2283</v>
      </c>
      <c r="K369" t="s">
        <v>2284</v>
      </c>
      <c r="L369" t="s">
        <v>2020</v>
      </c>
      <c r="M369">
        <v>1544</v>
      </c>
      <c r="N369">
        <v>72</v>
      </c>
      <c r="R369" s="1">
        <v>40162</v>
      </c>
      <c r="S369" t="s">
        <v>80</v>
      </c>
      <c r="V369" s="1">
        <v>37073</v>
      </c>
      <c r="W369">
        <v>1</v>
      </c>
      <c r="X369" t="s">
        <v>760</v>
      </c>
      <c r="Y369">
        <v>4</v>
      </c>
      <c r="Z369" t="s">
        <v>1324</v>
      </c>
      <c r="AB369">
        <v>199708</v>
      </c>
      <c r="AC369">
        <v>319</v>
      </c>
      <c r="AD369" t="s">
        <v>54558</v>
      </c>
      <c r="AE369">
        <v>1131</v>
      </c>
      <c r="AF369" t="s">
        <v>1853</v>
      </c>
      <c r="AG369">
        <v>3</v>
      </c>
      <c r="AH369" t="s">
        <v>81</v>
      </c>
      <c r="AI369">
        <v>99</v>
      </c>
      <c r="AJ369" t="s">
        <v>54511</v>
      </c>
      <c r="AK369">
        <v>101</v>
      </c>
      <c r="AL369" t="s">
        <v>46544</v>
      </c>
      <c r="AM369">
        <v>2</v>
      </c>
      <c r="AN369" t="s">
        <v>119</v>
      </c>
      <c r="AO369">
        <v>101535</v>
      </c>
      <c r="AQ369" t="s">
        <v>2285</v>
      </c>
      <c r="AR369" t="s">
        <v>2286</v>
      </c>
      <c r="AS369">
        <v>0</v>
      </c>
      <c r="AT369" t="s">
        <v>61</v>
      </c>
      <c r="AU369" t="s">
        <v>1895</v>
      </c>
      <c r="AX369">
        <v>55.722813260355103</v>
      </c>
      <c r="AY369">
        <v>12.542172373859</v>
      </c>
      <c r="AZ369" t="s">
        <v>62</v>
      </c>
      <c r="BA369">
        <v>1084</v>
      </c>
      <c r="BB369" t="s">
        <v>63</v>
      </c>
    </row>
    <row r="370" spans="1:54" x14ac:dyDescent="0.25">
      <c r="A370" s="1">
        <v>45200</v>
      </c>
      <c r="B370">
        <v>101520</v>
      </c>
      <c r="C370" t="s">
        <v>2287</v>
      </c>
      <c r="D370">
        <v>2740</v>
      </c>
      <c r="E370" t="s">
        <v>2288</v>
      </c>
      <c r="F370" t="s">
        <v>2289</v>
      </c>
      <c r="G370">
        <v>30787986</v>
      </c>
      <c r="H370">
        <v>1003403630</v>
      </c>
      <c r="I370" t="s">
        <v>1885</v>
      </c>
      <c r="J370" t="s">
        <v>2290</v>
      </c>
      <c r="K370" t="s">
        <v>2291</v>
      </c>
      <c r="L370" t="s">
        <v>2292</v>
      </c>
      <c r="M370">
        <v>549</v>
      </c>
      <c r="N370">
        <v>35</v>
      </c>
      <c r="R370" s="1">
        <v>42718</v>
      </c>
      <c r="S370" t="s">
        <v>56</v>
      </c>
      <c r="V370" s="1">
        <v>42705</v>
      </c>
      <c r="W370">
        <v>4</v>
      </c>
      <c r="X370" t="s">
        <v>725</v>
      </c>
      <c r="Y370">
        <v>4</v>
      </c>
      <c r="Z370" t="s">
        <v>1324</v>
      </c>
      <c r="AB370">
        <v>199808</v>
      </c>
      <c r="AC370">
        <v>322</v>
      </c>
      <c r="AD370" t="s">
        <v>2293</v>
      </c>
      <c r="AE370">
        <v>1085</v>
      </c>
      <c r="AF370" t="s">
        <v>46731</v>
      </c>
      <c r="AG370">
        <v>3</v>
      </c>
      <c r="AH370" t="s">
        <v>81</v>
      </c>
      <c r="AI370">
        <v>99</v>
      </c>
      <c r="AJ370" t="s">
        <v>54511</v>
      </c>
      <c r="AK370">
        <v>151</v>
      </c>
      <c r="AL370" t="s">
        <v>2294</v>
      </c>
      <c r="AM370">
        <v>2</v>
      </c>
      <c r="AN370" t="s">
        <v>119</v>
      </c>
      <c r="AO370">
        <v>280717</v>
      </c>
      <c r="AP370">
        <v>219416</v>
      </c>
      <c r="AQ370" t="s">
        <v>2295</v>
      </c>
      <c r="AR370" t="s">
        <v>2296</v>
      </c>
      <c r="AS370">
        <v>2</v>
      </c>
      <c r="AT370" t="s">
        <v>1413</v>
      </c>
      <c r="AU370" t="s">
        <v>2297</v>
      </c>
      <c r="AX370">
        <v>55.716814216028602</v>
      </c>
      <c r="AY370">
        <v>12.400284241201</v>
      </c>
      <c r="AZ370" t="s">
        <v>62</v>
      </c>
      <c r="BA370">
        <v>1084</v>
      </c>
      <c r="BB370" t="s">
        <v>63</v>
      </c>
    </row>
    <row r="371" spans="1:54" x14ac:dyDescent="0.25">
      <c r="A371" s="1">
        <v>45200</v>
      </c>
      <c r="B371">
        <v>101521</v>
      </c>
      <c r="C371" t="s">
        <v>54563</v>
      </c>
      <c r="D371">
        <v>2200</v>
      </c>
      <c r="E371" t="s">
        <v>46555</v>
      </c>
      <c r="F371" t="s">
        <v>46790</v>
      </c>
      <c r="I371" t="s">
        <v>2298</v>
      </c>
      <c r="J371" t="s">
        <v>2299</v>
      </c>
      <c r="K371" t="s">
        <v>2300</v>
      </c>
      <c r="L371" t="s">
        <v>2170</v>
      </c>
      <c r="M371">
        <v>7484</v>
      </c>
      <c r="N371">
        <v>11</v>
      </c>
      <c r="R371" s="1">
        <v>42167</v>
      </c>
      <c r="S371" t="s">
        <v>56</v>
      </c>
      <c r="V371" s="1">
        <v>38353</v>
      </c>
      <c r="W371">
        <v>4</v>
      </c>
      <c r="X371" t="s">
        <v>725</v>
      </c>
      <c r="Y371">
        <v>4</v>
      </c>
      <c r="Z371" t="s">
        <v>1324</v>
      </c>
      <c r="AB371">
        <v>199708</v>
      </c>
      <c r="AC371">
        <v>310</v>
      </c>
      <c r="AD371" t="s">
        <v>44580</v>
      </c>
      <c r="AE371">
        <v>1085</v>
      </c>
      <c r="AF371" t="s">
        <v>46731</v>
      </c>
      <c r="AG371">
        <v>3</v>
      </c>
      <c r="AH371" t="s">
        <v>81</v>
      </c>
      <c r="AI371">
        <v>99</v>
      </c>
      <c r="AJ371" t="s">
        <v>54511</v>
      </c>
      <c r="AK371">
        <v>101</v>
      </c>
      <c r="AL371" t="s">
        <v>46544</v>
      </c>
      <c r="AM371">
        <v>2</v>
      </c>
      <c r="AN371" t="s">
        <v>119</v>
      </c>
      <c r="AO371">
        <v>101546</v>
      </c>
      <c r="AP371">
        <v>101546</v>
      </c>
      <c r="AQ371" t="s">
        <v>2171</v>
      </c>
      <c r="AR371" t="s">
        <v>2172</v>
      </c>
      <c r="AS371">
        <v>2</v>
      </c>
      <c r="AT371" t="s">
        <v>1413</v>
      </c>
      <c r="AU371" t="s">
        <v>756</v>
      </c>
      <c r="AX371">
        <v>55.704370412366401</v>
      </c>
      <c r="AY371">
        <v>12.5536020517089</v>
      </c>
      <c r="AZ371" t="s">
        <v>62</v>
      </c>
      <c r="BA371">
        <v>1084</v>
      </c>
      <c r="BB371" t="s">
        <v>63</v>
      </c>
    </row>
    <row r="372" spans="1:54" x14ac:dyDescent="0.25">
      <c r="A372" s="1">
        <v>45200</v>
      </c>
      <c r="B372">
        <v>101522</v>
      </c>
      <c r="C372" t="s">
        <v>2301</v>
      </c>
      <c r="D372">
        <v>2200</v>
      </c>
      <c r="E372" t="s">
        <v>46555</v>
      </c>
      <c r="F372" t="s">
        <v>46805</v>
      </c>
      <c r="G372">
        <v>30891732</v>
      </c>
      <c r="H372">
        <v>1014190488</v>
      </c>
      <c r="I372" t="s">
        <v>1463</v>
      </c>
      <c r="J372">
        <v>35457044</v>
      </c>
      <c r="K372" t="s">
        <v>1755</v>
      </c>
      <c r="L372" t="s">
        <v>1923</v>
      </c>
      <c r="M372">
        <v>7336</v>
      </c>
      <c r="N372">
        <v>86</v>
      </c>
      <c r="R372" s="1">
        <v>43790</v>
      </c>
      <c r="S372" t="s">
        <v>56</v>
      </c>
      <c r="W372">
        <v>4</v>
      </c>
      <c r="X372" t="s">
        <v>725</v>
      </c>
      <c r="Y372">
        <v>4</v>
      </c>
      <c r="Z372" t="s">
        <v>1324</v>
      </c>
      <c r="AB372">
        <v>199801</v>
      </c>
      <c r="AC372">
        <v>380</v>
      </c>
      <c r="AD372" t="s">
        <v>1863</v>
      </c>
      <c r="AE372">
        <v>1085</v>
      </c>
      <c r="AF372" t="s">
        <v>46731</v>
      </c>
      <c r="AG372">
        <v>1</v>
      </c>
      <c r="AH372" t="s">
        <v>44482</v>
      </c>
      <c r="AI372">
        <v>99</v>
      </c>
      <c r="AJ372" t="s">
        <v>54511</v>
      </c>
      <c r="AK372">
        <v>101</v>
      </c>
      <c r="AL372" t="s">
        <v>46544</v>
      </c>
      <c r="AP372">
        <v>219417</v>
      </c>
      <c r="AQ372" t="s">
        <v>2302</v>
      </c>
      <c r="AR372" t="s">
        <v>1469</v>
      </c>
      <c r="AS372">
        <v>2</v>
      </c>
      <c r="AT372" t="s">
        <v>1413</v>
      </c>
      <c r="AU372" t="s">
        <v>1864</v>
      </c>
      <c r="AX372">
        <v>55.70184296</v>
      </c>
      <c r="AY372">
        <v>12.5507001</v>
      </c>
      <c r="AZ372" t="s">
        <v>62</v>
      </c>
      <c r="BA372">
        <v>1084</v>
      </c>
      <c r="BB372" t="s">
        <v>63</v>
      </c>
    </row>
    <row r="373" spans="1:54" x14ac:dyDescent="0.25">
      <c r="A373" s="1">
        <v>45200</v>
      </c>
      <c r="B373">
        <v>101523</v>
      </c>
      <c r="C373" t="s">
        <v>52664</v>
      </c>
      <c r="D373">
        <v>1220</v>
      </c>
      <c r="E373" t="s">
        <v>46546</v>
      </c>
      <c r="F373" t="s">
        <v>46806</v>
      </c>
      <c r="L373" t="s">
        <v>52665</v>
      </c>
      <c r="N373">
        <v>98</v>
      </c>
      <c r="R373" s="1">
        <v>40162</v>
      </c>
      <c r="S373" t="s">
        <v>80</v>
      </c>
      <c r="V373" s="1">
        <v>35034</v>
      </c>
      <c r="W373">
        <v>4</v>
      </c>
      <c r="X373" t="s">
        <v>725</v>
      </c>
      <c r="Y373">
        <v>2</v>
      </c>
      <c r="Z373" t="s">
        <v>1745</v>
      </c>
      <c r="AB373">
        <v>197301</v>
      </c>
      <c r="AC373">
        <v>249</v>
      </c>
      <c r="AD373" t="s">
        <v>54552</v>
      </c>
      <c r="AE373">
        <v>1122</v>
      </c>
      <c r="AF373" t="s">
        <v>54541</v>
      </c>
      <c r="AG373">
        <v>3</v>
      </c>
      <c r="AH373" t="s">
        <v>81</v>
      </c>
      <c r="AI373">
        <v>99</v>
      </c>
      <c r="AJ373" t="s">
        <v>54511</v>
      </c>
      <c r="AK373">
        <v>101</v>
      </c>
      <c r="AL373" t="s">
        <v>46544</v>
      </c>
      <c r="AS373">
        <v>0</v>
      </c>
      <c r="AT373" t="s">
        <v>61</v>
      </c>
      <c r="AU373" t="s">
        <v>52666</v>
      </c>
      <c r="AZ373" t="s">
        <v>62</v>
      </c>
      <c r="BA373">
        <v>1084</v>
      </c>
      <c r="BB373" t="s">
        <v>63</v>
      </c>
    </row>
    <row r="374" spans="1:54" x14ac:dyDescent="0.25">
      <c r="A374" s="1">
        <v>45200</v>
      </c>
      <c r="B374">
        <v>101524</v>
      </c>
      <c r="C374" t="s">
        <v>2303</v>
      </c>
      <c r="D374">
        <v>2400</v>
      </c>
      <c r="E374" t="s">
        <v>46564</v>
      </c>
      <c r="F374" t="s">
        <v>44598</v>
      </c>
      <c r="G374">
        <v>64942212</v>
      </c>
      <c r="H374">
        <v>1003254878</v>
      </c>
      <c r="I374" t="s">
        <v>46807</v>
      </c>
      <c r="J374" t="s">
        <v>2304</v>
      </c>
      <c r="K374" t="s">
        <v>1260</v>
      </c>
      <c r="L374" t="s">
        <v>1261</v>
      </c>
      <c r="M374">
        <v>2756</v>
      </c>
      <c r="N374">
        <v>10</v>
      </c>
      <c r="R374" s="1">
        <v>43790</v>
      </c>
      <c r="S374" t="s">
        <v>80</v>
      </c>
      <c r="T374">
        <v>101</v>
      </c>
      <c r="U374" t="s">
        <v>46544</v>
      </c>
      <c r="W374">
        <v>2</v>
      </c>
      <c r="X374" t="s">
        <v>57</v>
      </c>
      <c r="Y374">
        <v>8</v>
      </c>
      <c r="Z374" t="s">
        <v>44534</v>
      </c>
      <c r="AB374">
        <v>199901</v>
      </c>
      <c r="AC374">
        <v>127</v>
      </c>
      <c r="AD374" t="s">
        <v>1237</v>
      </c>
      <c r="AE374">
        <v>1052</v>
      </c>
      <c r="AF374" t="s">
        <v>1237</v>
      </c>
      <c r="AG374">
        <v>2</v>
      </c>
      <c r="AH374" t="s">
        <v>44524</v>
      </c>
      <c r="AI374">
        <v>99</v>
      </c>
      <c r="AJ374" t="s">
        <v>54511</v>
      </c>
      <c r="AK374">
        <v>101</v>
      </c>
      <c r="AL374" t="s">
        <v>46544</v>
      </c>
      <c r="AQ374" t="s">
        <v>2305</v>
      </c>
      <c r="AS374">
        <v>0</v>
      </c>
      <c r="AT374" t="s">
        <v>61</v>
      </c>
      <c r="AU374" t="s">
        <v>1226</v>
      </c>
      <c r="AX374">
        <v>55.700684039999999</v>
      </c>
      <c r="AY374">
        <v>12.53377096</v>
      </c>
      <c r="AZ374" t="s">
        <v>62</v>
      </c>
      <c r="BA374">
        <v>1084</v>
      </c>
      <c r="BB374" t="s">
        <v>63</v>
      </c>
    </row>
    <row r="375" spans="1:54" x14ac:dyDescent="0.25">
      <c r="A375" s="1">
        <v>45200</v>
      </c>
      <c r="B375">
        <v>101525</v>
      </c>
      <c r="C375" t="s">
        <v>54564</v>
      </c>
      <c r="D375">
        <v>2100</v>
      </c>
      <c r="E375" t="s">
        <v>54516</v>
      </c>
      <c r="F375" t="s">
        <v>54565</v>
      </c>
      <c r="G375">
        <v>64942212</v>
      </c>
      <c r="H375">
        <v>1008339860</v>
      </c>
      <c r="I375" t="s">
        <v>2306</v>
      </c>
      <c r="J375" t="s">
        <v>2307</v>
      </c>
      <c r="K375" t="s">
        <v>2308</v>
      </c>
      <c r="L375" t="s">
        <v>55740</v>
      </c>
      <c r="M375">
        <v>1076</v>
      </c>
      <c r="N375">
        <v>33</v>
      </c>
      <c r="R375" s="1">
        <v>44642</v>
      </c>
      <c r="S375" t="s">
        <v>56</v>
      </c>
      <c r="T375">
        <v>101</v>
      </c>
      <c r="U375" t="s">
        <v>46544</v>
      </c>
      <c r="W375">
        <v>2</v>
      </c>
      <c r="X375" t="s">
        <v>57</v>
      </c>
      <c r="Y375">
        <v>1</v>
      </c>
      <c r="Z375" t="s">
        <v>46545</v>
      </c>
      <c r="AA375">
        <v>10</v>
      </c>
      <c r="AB375">
        <v>199908</v>
      </c>
      <c r="AC375">
        <v>126</v>
      </c>
      <c r="AD375" t="s">
        <v>46616</v>
      </c>
      <c r="AE375">
        <v>1015</v>
      </c>
      <c r="AF375" t="s">
        <v>46616</v>
      </c>
      <c r="AG375">
        <v>1</v>
      </c>
      <c r="AH375" t="s">
        <v>44482</v>
      </c>
      <c r="AI375">
        <v>27</v>
      </c>
      <c r="AJ375" t="s">
        <v>44512</v>
      </c>
      <c r="AK375">
        <v>101</v>
      </c>
      <c r="AL375" t="s">
        <v>46544</v>
      </c>
      <c r="AQ375" t="s">
        <v>2309</v>
      </c>
      <c r="AR375" t="s">
        <v>2310</v>
      </c>
      <c r="AS375">
        <v>0</v>
      </c>
      <c r="AT375" t="s">
        <v>61</v>
      </c>
      <c r="AU375" t="s">
        <v>55741</v>
      </c>
      <c r="AX375">
        <v>55.713686260000003</v>
      </c>
      <c r="AY375">
        <v>12.580920770000001</v>
      </c>
      <c r="AZ375" t="s">
        <v>62</v>
      </c>
      <c r="BA375">
        <v>1084</v>
      </c>
      <c r="BB375" t="s">
        <v>63</v>
      </c>
    </row>
    <row r="376" spans="1:54" x14ac:dyDescent="0.25">
      <c r="A376" s="1">
        <v>45200</v>
      </c>
      <c r="B376">
        <v>101526</v>
      </c>
      <c r="C376" t="s">
        <v>2311</v>
      </c>
      <c r="D376">
        <v>2400</v>
      </c>
      <c r="E376" t="s">
        <v>46564</v>
      </c>
      <c r="F376" t="s">
        <v>2312</v>
      </c>
      <c r="G376">
        <v>21714976</v>
      </c>
      <c r="H376">
        <v>1005145911</v>
      </c>
      <c r="I376" t="s">
        <v>2313</v>
      </c>
      <c r="J376" t="s">
        <v>2314</v>
      </c>
      <c r="K376" t="s">
        <v>1148</v>
      </c>
      <c r="L376" t="s">
        <v>1149</v>
      </c>
      <c r="M376">
        <v>7144</v>
      </c>
      <c r="N376">
        <v>3</v>
      </c>
      <c r="R376" s="1">
        <v>43777</v>
      </c>
      <c r="S376" t="s">
        <v>80</v>
      </c>
      <c r="W376">
        <v>5</v>
      </c>
      <c r="X376" t="s">
        <v>557</v>
      </c>
      <c r="Y376">
        <v>1</v>
      </c>
      <c r="Z376" t="s">
        <v>46545</v>
      </c>
      <c r="AA376">
        <v>9</v>
      </c>
      <c r="AB376">
        <v>199908</v>
      </c>
      <c r="AC376">
        <v>121</v>
      </c>
      <c r="AD376" t="s">
        <v>70</v>
      </c>
      <c r="AE376">
        <v>1013</v>
      </c>
      <c r="AF376" t="s">
        <v>558</v>
      </c>
      <c r="AG376">
        <v>1</v>
      </c>
      <c r="AH376" t="s">
        <v>44482</v>
      </c>
      <c r="AI376">
        <v>21</v>
      </c>
      <c r="AJ376" t="s">
        <v>52613</v>
      </c>
      <c r="AK376">
        <v>101</v>
      </c>
      <c r="AL376" t="s">
        <v>46544</v>
      </c>
      <c r="AQ376" t="s">
        <v>2315</v>
      </c>
      <c r="AR376" t="s">
        <v>2316</v>
      </c>
      <c r="AS376">
        <v>0</v>
      </c>
      <c r="AT376" t="s">
        <v>61</v>
      </c>
      <c r="AU376" t="s">
        <v>561</v>
      </c>
      <c r="AX376">
        <v>55.700968490000001</v>
      </c>
      <c r="AY376">
        <v>12.53606272</v>
      </c>
      <c r="AZ376" t="s">
        <v>62</v>
      </c>
      <c r="BA376">
        <v>1084</v>
      </c>
      <c r="BB376" t="s">
        <v>63</v>
      </c>
    </row>
    <row r="377" spans="1:54" x14ac:dyDescent="0.25">
      <c r="A377" s="1">
        <v>45200</v>
      </c>
      <c r="B377">
        <v>101527</v>
      </c>
      <c r="C377" t="s">
        <v>1043</v>
      </c>
      <c r="D377">
        <v>2100</v>
      </c>
      <c r="E377" t="s">
        <v>54516</v>
      </c>
      <c r="F377" t="s">
        <v>1044</v>
      </c>
      <c r="L377" t="s">
        <v>52667</v>
      </c>
      <c r="R377" s="1">
        <v>40162</v>
      </c>
      <c r="S377" t="s">
        <v>80</v>
      </c>
      <c r="V377" s="1">
        <v>36373</v>
      </c>
      <c r="W377">
        <v>5</v>
      </c>
      <c r="X377" t="s">
        <v>557</v>
      </c>
      <c r="Y377">
        <v>1</v>
      </c>
      <c r="Z377" t="s">
        <v>46545</v>
      </c>
      <c r="AA377">
        <v>7</v>
      </c>
      <c r="AB377">
        <v>199907</v>
      </c>
      <c r="AC377">
        <v>121</v>
      </c>
      <c r="AD377" t="s">
        <v>70</v>
      </c>
      <c r="AE377">
        <v>1013</v>
      </c>
      <c r="AF377" t="s">
        <v>558</v>
      </c>
      <c r="AG377">
        <v>3</v>
      </c>
      <c r="AH377" t="s">
        <v>81</v>
      </c>
      <c r="AI377">
        <v>21</v>
      </c>
      <c r="AJ377" t="s">
        <v>52613</v>
      </c>
      <c r="AK377">
        <v>101</v>
      </c>
      <c r="AL377" t="s">
        <v>46544</v>
      </c>
      <c r="AS377">
        <v>0</v>
      </c>
      <c r="AT377" t="s">
        <v>61</v>
      </c>
      <c r="AU377" t="s">
        <v>52667</v>
      </c>
      <c r="AZ377" t="s">
        <v>62</v>
      </c>
      <c r="BA377">
        <v>1084</v>
      </c>
      <c r="BB377" t="s">
        <v>63</v>
      </c>
    </row>
    <row r="378" spans="1:54" x14ac:dyDescent="0.25">
      <c r="A378" s="1">
        <v>45200</v>
      </c>
      <c r="B378">
        <v>101528</v>
      </c>
      <c r="C378" t="s">
        <v>2317</v>
      </c>
      <c r="D378">
        <v>2400</v>
      </c>
      <c r="E378" t="s">
        <v>46564</v>
      </c>
      <c r="F378" t="s">
        <v>2318</v>
      </c>
      <c r="K378" t="s">
        <v>2319</v>
      </c>
      <c r="L378" t="s">
        <v>52668</v>
      </c>
      <c r="M378">
        <v>7548</v>
      </c>
      <c r="N378">
        <v>19</v>
      </c>
      <c r="P378">
        <v>1</v>
      </c>
      <c r="R378" s="1">
        <v>40162</v>
      </c>
      <c r="S378" t="s">
        <v>80</v>
      </c>
      <c r="V378" s="1">
        <v>36678</v>
      </c>
      <c r="W378">
        <v>4</v>
      </c>
      <c r="X378" t="s">
        <v>725</v>
      </c>
      <c r="Y378">
        <v>1</v>
      </c>
      <c r="Z378" t="s">
        <v>46545</v>
      </c>
      <c r="AB378">
        <v>199909</v>
      </c>
      <c r="AC378">
        <v>312</v>
      </c>
      <c r="AD378" t="s">
        <v>44564</v>
      </c>
      <c r="AE378">
        <v>1122</v>
      </c>
      <c r="AF378" t="s">
        <v>54541</v>
      </c>
      <c r="AG378">
        <v>3</v>
      </c>
      <c r="AH378" t="s">
        <v>81</v>
      </c>
      <c r="AI378">
        <v>99</v>
      </c>
      <c r="AJ378" t="s">
        <v>54511</v>
      </c>
      <c r="AK378">
        <v>101</v>
      </c>
      <c r="AL378" t="s">
        <v>46544</v>
      </c>
      <c r="AS378">
        <v>0</v>
      </c>
      <c r="AT378" t="s">
        <v>61</v>
      </c>
      <c r="AU378" t="s">
        <v>52669</v>
      </c>
      <c r="AX378">
        <v>55.707916946337399</v>
      </c>
      <c r="AY378">
        <v>12.523066195880499</v>
      </c>
      <c r="AZ378" t="s">
        <v>62</v>
      </c>
      <c r="BA378">
        <v>1084</v>
      </c>
      <c r="BB378" t="s">
        <v>63</v>
      </c>
    </row>
    <row r="379" spans="1:54" x14ac:dyDescent="0.25">
      <c r="A379" s="1">
        <v>45200</v>
      </c>
      <c r="B379">
        <v>101529</v>
      </c>
      <c r="C379" t="s">
        <v>2320</v>
      </c>
      <c r="D379">
        <v>2900</v>
      </c>
      <c r="E379" t="s">
        <v>2321</v>
      </c>
      <c r="F379" t="s">
        <v>2322</v>
      </c>
      <c r="G379">
        <v>64942212</v>
      </c>
      <c r="H379">
        <v>1003255187</v>
      </c>
      <c r="I379" t="s">
        <v>2323</v>
      </c>
      <c r="J379" t="s">
        <v>2324</v>
      </c>
      <c r="K379" t="s">
        <v>2325</v>
      </c>
      <c r="L379" t="s">
        <v>2326</v>
      </c>
      <c r="M379">
        <v>6048</v>
      </c>
      <c r="N379">
        <v>1</v>
      </c>
      <c r="R379" s="1">
        <v>43705</v>
      </c>
      <c r="S379" t="s">
        <v>56</v>
      </c>
      <c r="T379">
        <v>101</v>
      </c>
      <c r="U379" t="s">
        <v>46544</v>
      </c>
      <c r="W379">
        <v>2</v>
      </c>
      <c r="X379" t="s">
        <v>57</v>
      </c>
      <c r="Y379">
        <v>1</v>
      </c>
      <c r="Z379" t="s">
        <v>46545</v>
      </c>
      <c r="AB379">
        <v>199910</v>
      </c>
      <c r="AC379">
        <v>128</v>
      </c>
      <c r="AD379" t="s">
        <v>955</v>
      </c>
      <c r="AE379">
        <v>1051</v>
      </c>
      <c r="AF379" t="s">
        <v>955</v>
      </c>
      <c r="AG379">
        <v>2</v>
      </c>
      <c r="AH379" t="s">
        <v>44524</v>
      </c>
      <c r="AI379">
        <v>99</v>
      </c>
      <c r="AJ379" t="s">
        <v>54511</v>
      </c>
      <c r="AK379">
        <v>101</v>
      </c>
      <c r="AL379" t="s">
        <v>46544</v>
      </c>
      <c r="AM379">
        <v>1</v>
      </c>
      <c r="AN379" t="s">
        <v>1193</v>
      </c>
      <c r="AO379">
        <v>101904</v>
      </c>
      <c r="AQ379" t="s">
        <v>2327</v>
      </c>
      <c r="AR379" t="s">
        <v>2328</v>
      </c>
      <c r="AS379">
        <v>0</v>
      </c>
      <c r="AT379" t="s">
        <v>61</v>
      </c>
      <c r="AU379" t="s">
        <v>2329</v>
      </c>
      <c r="AX379">
        <v>55.726386609999999</v>
      </c>
      <c r="AY379">
        <v>12.563334579999999</v>
      </c>
      <c r="AZ379" t="s">
        <v>62</v>
      </c>
      <c r="BA379">
        <v>1084</v>
      </c>
      <c r="BB379" t="s">
        <v>63</v>
      </c>
    </row>
    <row r="380" spans="1:54" x14ac:dyDescent="0.25">
      <c r="A380" s="1">
        <v>45200</v>
      </c>
      <c r="B380">
        <v>101530</v>
      </c>
      <c r="C380" t="s">
        <v>2330</v>
      </c>
      <c r="D380">
        <v>2300</v>
      </c>
      <c r="E380" t="s">
        <v>46589</v>
      </c>
      <c r="F380" t="s">
        <v>46808</v>
      </c>
      <c r="G380">
        <v>29057753</v>
      </c>
      <c r="H380">
        <v>1005162959</v>
      </c>
      <c r="I380" t="s">
        <v>2331</v>
      </c>
      <c r="J380" t="s">
        <v>2332</v>
      </c>
      <c r="K380" t="s">
        <v>2333</v>
      </c>
      <c r="L380" t="s">
        <v>2334</v>
      </c>
      <c r="M380">
        <v>6005</v>
      </c>
      <c r="N380">
        <v>7</v>
      </c>
      <c r="R380" s="1">
        <v>43885</v>
      </c>
      <c r="S380" t="s">
        <v>56</v>
      </c>
      <c r="W380">
        <v>4</v>
      </c>
      <c r="X380" t="s">
        <v>725</v>
      </c>
      <c r="Y380">
        <v>4</v>
      </c>
      <c r="Z380" t="s">
        <v>1324</v>
      </c>
      <c r="AB380">
        <v>199904</v>
      </c>
      <c r="AC380">
        <v>301</v>
      </c>
      <c r="AD380" t="s">
        <v>1853</v>
      </c>
      <c r="AE380">
        <v>1131</v>
      </c>
      <c r="AF380" t="s">
        <v>1853</v>
      </c>
      <c r="AG380">
        <v>4</v>
      </c>
      <c r="AH380" t="s">
        <v>44547</v>
      </c>
      <c r="AI380">
        <v>99</v>
      </c>
      <c r="AJ380" t="s">
        <v>54511</v>
      </c>
      <c r="AK380">
        <v>101</v>
      </c>
      <c r="AL380" t="s">
        <v>46544</v>
      </c>
      <c r="AQ380" t="s">
        <v>2335</v>
      </c>
      <c r="AR380" t="s">
        <v>2336</v>
      </c>
      <c r="AS380">
        <v>1</v>
      </c>
      <c r="AT380" t="s">
        <v>1446</v>
      </c>
      <c r="AU380" t="s">
        <v>2337</v>
      </c>
      <c r="AX380">
        <v>55.659886229999998</v>
      </c>
      <c r="AY380">
        <v>12.591234979999999</v>
      </c>
      <c r="AZ380" t="s">
        <v>62</v>
      </c>
      <c r="BA380">
        <v>1084</v>
      </c>
      <c r="BB380" t="s">
        <v>63</v>
      </c>
    </row>
    <row r="381" spans="1:54" x14ac:dyDescent="0.25">
      <c r="A381" s="1">
        <v>45200</v>
      </c>
      <c r="B381">
        <v>101531</v>
      </c>
      <c r="C381" t="s">
        <v>2338</v>
      </c>
      <c r="D381">
        <v>1053</v>
      </c>
      <c r="E381" t="s">
        <v>46546</v>
      </c>
      <c r="F381" t="s">
        <v>2339</v>
      </c>
      <c r="I381" t="s">
        <v>2340</v>
      </c>
      <c r="L381" t="s">
        <v>2341</v>
      </c>
      <c r="M381">
        <v>1188</v>
      </c>
      <c r="N381">
        <v>8</v>
      </c>
      <c r="Q381" t="s">
        <v>1572</v>
      </c>
      <c r="R381" s="1">
        <v>40938</v>
      </c>
      <c r="S381" t="s">
        <v>56</v>
      </c>
      <c r="V381" s="1">
        <v>39448</v>
      </c>
      <c r="W381">
        <v>5</v>
      </c>
      <c r="X381" t="s">
        <v>557</v>
      </c>
      <c r="Y381">
        <v>1</v>
      </c>
      <c r="Z381" t="s">
        <v>46545</v>
      </c>
      <c r="AA381">
        <v>7</v>
      </c>
      <c r="AB381">
        <v>200003</v>
      </c>
      <c r="AC381">
        <v>121</v>
      </c>
      <c r="AD381" t="s">
        <v>70</v>
      </c>
      <c r="AE381">
        <v>1013</v>
      </c>
      <c r="AF381" t="s">
        <v>558</v>
      </c>
      <c r="AG381">
        <v>3</v>
      </c>
      <c r="AH381" t="s">
        <v>81</v>
      </c>
      <c r="AI381">
        <v>21</v>
      </c>
      <c r="AJ381" t="s">
        <v>52613</v>
      </c>
      <c r="AK381">
        <v>101</v>
      </c>
      <c r="AL381" t="s">
        <v>46544</v>
      </c>
      <c r="AQ381" t="s">
        <v>2342</v>
      </c>
      <c r="AS381">
        <v>0</v>
      </c>
      <c r="AT381" t="s">
        <v>61</v>
      </c>
      <c r="AU381" t="s">
        <v>2343</v>
      </c>
      <c r="AZ381" t="s">
        <v>62</v>
      </c>
      <c r="BA381">
        <v>1084</v>
      </c>
      <c r="BB381" t="s">
        <v>63</v>
      </c>
    </row>
    <row r="382" spans="1:54" x14ac:dyDescent="0.25">
      <c r="A382" s="1">
        <v>45200</v>
      </c>
      <c r="B382">
        <v>101533</v>
      </c>
      <c r="C382" t="s">
        <v>2344</v>
      </c>
      <c r="D382">
        <v>2300</v>
      </c>
      <c r="E382" t="s">
        <v>46589</v>
      </c>
      <c r="F382" t="s">
        <v>46809</v>
      </c>
      <c r="G382">
        <v>25477952</v>
      </c>
      <c r="H382">
        <v>1007750419</v>
      </c>
      <c r="I382" t="s">
        <v>2345</v>
      </c>
      <c r="K382" t="s">
        <v>2346</v>
      </c>
      <c r="L382" t="s">
        <v>2347</v>
      </c>
      <c r="M382">
        <v>1620</v>
      </c>
      <c r="N382">
        <v>139</v>
      </c>
      <c r="R382" s="1">
        <v>44628</v>
      </c>
      <c r="S382" t="s">
        <v>56</v>
      </c>
      <c r="W382">
        <v>5</v>
      </c>
      <c r="X382" t="s">
        <v>557</v>
      </c>
      <c r="Y382">
        <v>1</v>
      </c>
      <c r="Z382" t="s">
        <v>46545</v>
      </c>
      <c r="AA382">
        <v>9</v>
      </c>
      <c r="AB382">
        <v>200008</v>
      </c>
      <c r="AC382">
        <v>121</v>
      </c>
      <c r="AD382" t="s">
        <v>70</v>
      </c>
      <c r="AE382">
        <v>1013</v>
      </c>
      <c r="AF382" t="s">
        <v>558</v>
      </c>
      <c r="AG382">
        <v>1</v>
      </c>
      <c r="AH382" t="s">
        <v>44482</v>
      </c>
      <c r="AI382">
        <v>21</v>
      </c>
      <c r="AJ382" t="s">
        <v>52613</v>
      </c>
      <c r="AK382">
        <v>101</v>
      </c>
      <c r="AL382" t="s">
        <v>46544</v>
      </c>
      <c r="AQ382" t="s">
        <v>2348</v>
      </c>
      <c r="AR382" t="s">
        <v>2349</v>
      </c>
      <c r="AS382">
        <v>0</v>
      </c>
      <c r="AT382" t="s">
        <v>61</v>
      </c>
      <c r="AU382" t="s">
        <v>880</v>
      </c>
      <c r="AX382">
        <v>55.648599820000001</v>
      </c>
      <c r="AY382">
        <v>12.635293799999999</v>
      </c>
      <c r="AZ382" t="s">
        <v>62</v>
      </c>
      <c r="BA382">
        <v>1084</v>
      </c>
      <c r="BB382" t="s">
        <v>63</v>
      </c>
    </row>
    <row r="383" spans="1:54" x14ac:dyDescent="0.25">
      <c r="A383" s="1">
        <v>45200</v>
      </c>
      <c r="B383">
        <v>101535</v>
      </c>
      <c r="C383" t="s">
        <v>2350</v>
      </c>
      <c r="D383">
        <v>2400</v>
      </c>
      <c r="E383" t="s">
        <v>46564</v>
      </c>
      <c r="F383" t="s">
        <v>2351</v>
      </c>
      <c r="G383">
        <v>31119103</v>
      </c>
      <c r="H383">
        <v>1017164038</v>
      </c>
      <c r="I383" t="s">
        <v>2352</v>
      </c>
      <c r="J383" t="s">
        <v>2353</v>
      </c>
      <c r="K383" t="s">
        <v>2354</v>
      </c>
      <c r="L383" t="s">
        <v>2355</v>
      </c>
      <c r="M383">
        <v>7684</v>
      </c>
      <c r="N383">
        <v>164</v>
      </c>
      <c r="R383" s="1">
        <v>43790</v>
      </c>
      <c r="S383" t="s">
        <v>56</v>
      </c>
      <c r="W383">
        <v>4</v>
      </c>
      <c r="X383" t="s">
        <v>725</v>
      </c>
      <c r="Y383">
        <v>4</v>
      </c>
      <c r="Z383" t="s">
        <v>1324</v>
      </c>
      <c r="AB383">
        <v>200007</v>
      </c>
      <c r="AC383">
        <v>301</v>
      </c>
      <c r="AD383" t="s">
        <v>1853</v>
      </c>
      <c r="AE383">
        <v>1131</v>
      </c>
      <c r="AF383" t="s">
        <v>1853</v>
      </c>
      <c r="AG383">
        <v>1</v>
      </c>
      <c r="AH383" t="s">
        <v>44482</v>
      </c>
      <c r="AI383">
        <v>99</v>
      </c>
      <c r="AJ383" t="s">
        <v>54511</v>
      </c>
      <c r="AK383">
        <v>101</v>
      </c>
      <c r="AL383" t="s">
        <v>46544</v>
      </c>
      <c r="AP383">
        <v>751465</v>
      </c>
      <c r="AQ383" t="s">
        <v>2356</v>
      </c>
      <c r="AR383" t="s">
        <v>2357</v>
      </c>
      <c r="AS383">
        <v>2</v>
      </c>
      <c r="AT383" t="s">
        <v>1413</v>
      </c>
      <c r="AU383" t="s">
        <v>1877</v>
      </c>
      <c r="AX383">
        <v>55.721699770000001</v>
      </c>
      <c r="AY383">
        <v>12.54323739</v>
      </c>
      <c r="AZ383" t="s">
        <v>62</v>
      </c>
      <c r="BA383">
        <v>1084</v>
      </c>
      <c r="BB383" t="s">
        <v>63</v>
      </c>
    </row>
    <row r="384" spans="1:54" x14ac:dyDescent="0.25">
      <c r="A384" s="1">
        <v>45200</v>
      </c>
      <c r="B384">
        <v>101536</v>
      </c>
      <c r="C384" t="s">
        <v>2358</v>
      </c>
      <c r="D384">
        <v>2200</v>
      </c>
      <c r="E384" t="s">
        <v>46555</v>
      </c>
      <c r="F384" t="s">
        <v>2359</v>
      </c>
      <c r="G384">
        <v>64942212</v>
      </c>
      <c r="H384">
        <v>1009113157</v>
      </c>
      <c r="I384" t="s">
        <v>2360</v>
      </c>
      <c r="J384" t="s">
        <v>2361</v>
      </c>
      <c r="K384" t="s">
        <v>2362</v>
      </c>
      <c r="L384" t="s">
        <v>2363</v>
      </c>
      <c r="M384">
        <v>2744</v>
      </c>
      <c r="N384">
        <v>29</v>
      </c>
      <c r="R384" s="1">
        <v>40792</v>
      </c>
      <c r="S384" t="s">
        <v>56</v>
      </c>
      <c r="T384">
        <v>101</v>
      </c>
      <c r="U384" t="s">
        <v>46544</v>
      </c>
      <c r="V384" s="1">
        <v>39661</v>
      </c>
      <c r="W384">
        <v>2</v>
      </c>
      <c r="X384" t="s">
        <v>57</v>
      </c>
      <c r="Y384">
        <v>1</v>
      </c>
      <c r="Z384" t="s">
        <v>46545</v>
      </c>
      <c r="AA384">
        <v>10</v>
      </c>
      <c r="AB384">
        <v>200108</v>
      </c>
      <c r="AC384">
        <v>121</v>
      </c>
      <c r="AD384" t="s">
        <v>70</v>
      </c>
      <c r="AE384">
        <v>1012</v>
      </c>
      <c r="AF384" t="s">
        <v>71</v>
      </c>
      <c r="AG384">
        <v>3</v>
      </c>
      <c r="AH384" t="s">
        <v>81</v>
      </c>
      <c r="AI384">
        <v>21</v>
      </c>
      <c r="AJ384" t="s">
        <v>52613</v>
      </c>
      <c r="AK384">
        <v>101</v>
      </c>
      <c r="AL384" t="s">
        <v>46544</v>
      </c>
      <c r="AQ384" t="s">
        <v>2364</v>
      </c>
      <c r="AR384" t="s">
        <v>2365</v>
      </c>
      <c r="AS384">
        <v>0</v>
      </c>
      <c r="AT384" t="s">
        <v>61</v>
      </c>
      <c r="AU384" t="s">
        <v>2366</v>
      </c>
      <c r="AX384">
        <v>55.701833864782998</v>
      </c>
      <c r="AY384">
        <v>12.5433914925013</v>
      </c>
      <c r="AZ384" t="s">
        <v>62</v>
      </c>
      <c r="BA384">
        <v>1084</v>
      </c>
      <c r="BB384" t="s">
        <v>63</v>
      </c>
    </row>
    <row r="385" spans="1:54" x14ac:dyDescent="0.25">
      <c r="A385" s="1">
        <v>45200</v>
      </c>
      <c r="B385">
        <v>101537</v>
      </c>
      <c r="C385" t="s">
        <v>2367</v>
      </c>
      <c r="D385">
        <v>2100</v>
      </c>
      <c r="E385" t="s">
        <v>54516</v>
      </c>
      <c r="F385" t="s">
        <v>2368</v>
      </c>
      <c r="G385">
        <v>64942212</v>
      </c>
      <c r="H385">
        <v>1009055483</v>
      </c>
      <c r="I385" t="s">
        <v>2369</v>
      </c>
      <c r="J385" t="s">
        <v>2370</v>
      </c>
      <c r="K385" t="s">
        <v>2371</v>
      </c>
      <c r="L385" t="s">
        <v>1882</v>
      </c>
      <c r="M385">
        <v>5716</v>
      </c>
      <c r="N385">
        <v>10</v>
      </c>
      <c r="R385" s="1">
        <v>44634</v>
      </c>
      <c r="S385" t="s">
        <v>56</v>
      </c>
      <c r="T385">
        <v>101</v>
      </c>
      <c r="U385" t="s">
        <v>46544</v>
      </c>
      <c r="W385">
        <v>2</v>
      </c>
      <c r="X385" t="s">
        <v>57</v>
      </c>
      <c r="Y385">
        <v>1</v>
      </c>
      <c r="Z385" t="s">
        <v>46545</v>
      </c>
      <c r="AA385">
        <v>9</v>
      </c>
      <c r="AB385">
        <v>200108</v>
      </c>
      <c r="AC385">
        <v>121</v>
      </c>
      <c r="AD385" t="s">
        <v>70</v>
      </c>
      <c r="AE385">
        <v>1012</v>
      </c>
      <c r="AF385" t="s">
        <v>71</v>
      </c>
      <c r="AG385">
        <v>1</v>
      </c>
      <c r="AH385" t="s">
        <v>44482</v>
      </c>
      <c r="AI385">
        <v>21</v>
      </c>
      <c r="AJ385" t="s">
        <v>52613</v>
      </c>
      <c r="AK385">
        <v>101</v>
      </c>
      <c r="AL385" t="s">
        <v>46544</v>
      </c>
      <c r="AQ385" t="s">
        <v>2372</v>
      </c>
      <c r="AR385" t="s">
        <v>2373</v>
      </c>
      <c r="AS385">
        <v>0</v>
      </c>
      <c r="AT385" t="s">
        <v>61</v>
      </c>
      <c r="AU385" t="s">
        <v>316</v>
      </c>
      <c r="AX385">
        <v>55.702980820000001</v>
      </c>
      <c r="AY385">
        <v>12.58187242</v>
      </c>
      <c r="AZ385" t="s">
        <v>62</v>
      </c>
      <c r="BA385">
        <v>1084</v>
      </c>
      <c r="BB385" t="s">
        <v>63</v>
      </c>
    </row>
    <row r="386" spans="1:54" x14ac:dyDescent="0.25">
      <c r="A386" s="1">
        <v>45200</v>
      </c>
      <c r="B386">
        <v>101538</v>
      </c>
      <c r="C386" t="s">
        <v>2374</v>
      </c>
      <c r="D386">
        <v>2500</v>
      </c>
      <c r="E386" t="s">
        <v>509</v>
      </c>
      <c r="F386" t="s">
        <v>2375</v>
      </c>
      <c r="G386">
        <v>64942212</v>
      </c>
      <c r="H386">
        <v>1009122938</v>
      </c>
      <c r="I386" t="s">
        <v>2376</v>
      </c>
      <c r="J386" t="s">
        <v>2377</v>
      </c>
      <c r="K386" t="s">
        <v>2378</v>
      </c>
      <c r="L386" t="s">
        <v>2379</v>
      </c>
      <c r="M386">
        <v>6008</v>
      </c>
      <c r="N386">
        <v>6</v>
      </c>
      <c r="R386" s="1">
        <v>44634</v>
      </c>
      <c r="S386" t="s">
        <v>56</v>
      </c>
      <c r="T386">
        <v>101</v>
      </c>
      <c r="U386" t="s">
        <v>46544</v>
      </c>
      <c r="W386">
        <v>2</v>
      </c>
      <c r="X386" t="s">
        <v>57</v>
      </c>
      <c r="Y386">
        <v>1</v>
      </c>
      <c r="Z386" t="s">
        <v>46545</v>
      </c>
      <c r="AA386">
        <v>10</v>
      </c>
      <c r="AB386">
        <v>200201</v>
      </c>
      <c r="AC386">
        <v>126</v>
      </c>
      <c r="AD386" t="s">
        <v>46616</v>
      </c>
      <c r="AE386">
        <v>1015</v>
      </c>
      <c r="AF386" t="s">
        <v>46616</v>
      </c>
      <c r="AG386">
        <v>1</v>
      </c>
      <c r="AH386" t="s">
        <v>44482</v>
      </c>
      <c r="AI386">
        <v>21</v>
      </c>
      <c r="AJ386" t="s">
        <v>52613</v>
      </c>
      <c r="AK386">
        <v>101</v>
      </c>
      <c r="AL386" t="s">
        <v>46544</v>
      </c>
      <c r="AQ386" t="s">
        <v>2380</v>
      </c>
      <c r="AR386" t="s">
        <v>2381</v>
      </c>
      <c r="AS386">
        <v>0</v>
      </c>
      <c r="AT386" t="s">
        <v>61</v>
      </c>
      <c r="AU386" t="s">
        <v>2382</v>
      </c>
      <c r="AX386">
        <v>55.664978650000002</v>
      </c>
      <c r="AY386">
        <v>12.515198679999999</v>
      </c>
      <c r="AZ386" t="s">
        <v>62</v>
      </c>
      <c r="BA386">
        <v>1084</v>
      </c>
      <c r="BB386" t="s">
        <v>63</v>
      </c>
    </row>
    <row r="387" spans="1:54" x14ac:dyDescent="0.25">
      <c r="A387" s="1">
        <v>45200</v>
      </c>
      <c r="B387">
        <v>101540</v>
      </c>
      <c r="C387" t="s">
        <v>2383</v>
      </c>
      <c r="D387">
        <v>2400</v>
      </c>
      <c r="E387" t="s">
        <v>46564</v>
      </c>
      <c r="F387" t="s">
        <v>2384</v>
      </c>
      <c r="G387">
        <v>64942212</v>
      </c>
      <c r="H387">
        <v>1010020154</v>
      </c>
      <c r="I387" t="s">
        <v>2385</v>
      </c>
      <c r="J387" t="s">
        <v>2386</v>
      </c>
      <c r="K387" t="s">
        <v>2387</v>
      </c>
      <c r="L387" t="s">
        <v>2388</v>
      </c>
      <c r="M387">
        <v>6492</v>
      </c>
      <c r="N387">
        <v>20</v>
      </c>
      <c r="R387" s="1">
        <v>44636</v>
      </c>
      <c r="S387" t="s">
        <v>56</v>
      </c>
      <c r="T387">
        <v>101</v>
      </c>
      <c r="U387" t="s">
        <v>46544</v>
      </c>
      <c r="W387">
        <v>2</v>
      </c>
      <c r="X387" t="s">
        <v>57</v>
      </c>
      <c r="Y387">
        <v>1</v>
      </c>
      <c r="Z387" t="s">
        <v>46545</v>
      </c>
      <c r="AA387">
        <v>7</v>
      </c>
      <c r="AB387">
        <v>200208</v>
      </c>
      <c r="AC387">
        <v>121</v>
      </c>
      <c r="AD387" t="s">
        <v>70</v>
      </c>
      <c r="AE387">
        <v>1012</v>
      </c>
      <c r="AF387" t="s">
        <v>71</v>
      </c>
      <c r="AG387">
        <v>1</v>
      </c>
      <c r="AH387" t="s">
        <v>44482</v>
      </c>
      <c r="AI387">
        <v>21</v>
      </c>
      <c r="AJ387" t="s">
        <v>52613</v>
      </c>
      <c r="AK387">
        <v>101</v>
      </c>
      <c r="AL387" t="s">
        <v>46544</v>
      </c>
      <c r="AQ387" t="s">
        <v>2389</v>
      </c>
      <c r="AR387" t="s">
        <v>2390</v>
      </c>
      <c r="AS387">
        <v>0</v>
      </c>
      <c r="AT387" t="s">
        <v>61</v>
      </c>
      <c r="AU387" t="s">
        <v>2391</v>
      </c>
      <c r="AX387">
        <v>55.711266770000002</v>
      </c>
      <c r="AY387">
        <v>12.51986087</v>
      </c>
      <c r="AZ387" t="s">
        <v>62</v>
      </c>
      <c r="BA387">
        <v>1084</v>
      </c>
      <c r="BB387" t="s">
        <v>63</v>
      </c>
    </row>
    <row r="388" spans="1:54" x14ac:dyDescent="0.25">
      <c r="A388" s="1">
        <v>45200</v>
      </c>
      <c r="B388">
        <v>101541</v>
      </c>
      <c r="C388" t="s">
        <v>2392</v>
      </c>
      <c r="D388">
        <v>2720</v>
      </c>
      <c r="E388" t="s">
        <v>46572</v>
      </c>
      <c r="F388" t="s">
        <v>46810</v>
      </c>
      <c r="G388">
        <v>26121051</v>
      </c>
      <c r="H388">
        <v>1008535538</v>
      </c>
      <c r="I388" t="s">
        <v>2393</v>
      </c>
      <c r="K388" t="s">
        <v>2394</v>
      </c>
      <c r="L388" t="s">
        <v>55742</v>
      </c>
      <c r="M388">
        <v>6480</v>
      </c>
      <c r="N388">
        <v>50</v>
      </c>
      <c r="R388" s="1">
        <v>44326</v>
      </c>
      <c r="S388" t="s">
        <v>56</v>
      </c>
      <c r="W388">
        <v>5</v>
      </c>
      <c r="X388" t="s">
        <v>557</v>
      </c>
      <c r="Y388">
        <v>1</v>
      </c>
      <c r="Z388" t="s">
        <v>46545</v>
      </c>
      <c r="AA388">
        <v>8</v>
      </c>
      <c r="AB388">
        <v>200108</v>
      </c>
      <c r="AC388">
        <v>121</v>
      </c>
      <c r="AD388" t="s">
        <v>70</v>
      </c>
      <c r="AE388">
        <v>1013</v>
      </c>
      <c r="AF388" t="s">
        <v>558</v>
      </c>
      <c r="AG388">
        <v>1</v>
      </c>
      <c r="AH388" t="s">
        <v>44482</v>
      </c>
      <c r="AI388">
        <v>21</v>
      </c>
      <c r="AJ388" t="s">
        <v>52613</v>
      </c>
      <c r="AK388">
        <v>101</v>
      </c>
      <c r="AL388" t="s">
        <v>46544</v>
      </c>
      <c r="AQ388" t="s">
        <v>2395</v>
      </c>
      <c r="AR388" t="s">
        <v>2396</v>
      </c>
      <c r="AS388">
        <v>0</v>
      </c>
      <c r="AT388" t="s">
        <v>61</v>
      </c>
      <c r="AU388" t="s">
        <v>55723</v>
      </c>
      <c r="AX388">
        <v>55.695409169999998</v>
      </c>
      <c r="AY388">
        <v>12.48215978</v>
      </c>
      <c r="AZ388" t="s">
        <v>62</v>
      </c>
      <c r="BA388">
        <v>1084</v>
      </c>
      <c r="BB388" t="s">
        <v>63</v>
      </c>
    </row>
    <row r="389" spans="1:54" x14ac:dyDescent="0.25">
      <c r="A389" s="1">
        <v>45200</v>
      </c>
      <c r="B389">
        <v>101542</v>
      </c>
      <c r="C389" t="s">
        <v>2397</v>
      </c>
      <c r="D389">
        <v>2400</v>
      </c>
      <c r="E389" t="s">
        <v>46564</v>
      </c>
      <c r="F389" t="s">
        <v>2398</v>
      </c>
      <c r="G389">
        <v>26327105</v>
      </c>
      <c r="H389">
        <v>1008782403</v>
      </c>
      <c r="I389" t="s">
        <v>2399</v>
      </c>
      <c r="K389" t="s">
        <v>2400</v>
      </c>
      <c r="L389" t="s">
        <v>1225</v>
      </c>
      <c r="M389">
        <v>2756</v>
      </c>
      <c r="N389">
        <v>38</v>
      </c>
      <c r="R389" s="1">
        <v>40162</v>
      </c>
      <c r="S389" t="s">
        <v>80</v>
      </c>
      <c r="V389" s="1">
        <v>39326</v>
      </c>
      <c r="W389">
        <v>5</v>
      </c>
      <c r="X389" t="s">
        <v>557</v>
      </c>
      <c r="Y389">
        <v>1</v>
      </c>
      <c r="Z389" t="s">
        <v>46545</v>
      </c>
      <c r="AA389">
        <v>7</v>
      </c>
      <c r="AB389">
        <v>200108</v>
      </c>
      <c r="AC389">
        <v>121</v>
      </c>
      <c r="AD389" t="s">
        <v>70</v>
      </c>
      <c r="AE389">
        <v>1013</v>
      </c>
      <c r="AF389" t="s">
        <v>558</v>
      </c>
      <c r="AG389">
        <v>3</v>
      </c>
      <c r="AH389" t="s">
        <v>81</v>
      </c>
      <c r="AI389">
        <v>21</v>
      </c>
      <c r="AJ389" t="s">
        <v>52613</v>
      </c>
      <c r="AK389">
        <v>101</v>
      </c>
      <c r="AL389" t="s">
        <v>46544</v>
      </c>
      <c r="AQ389" t="s">
        <v>2401</v>
      </c>
      <c r="AS389">
        <v>0</v>
      </c>
      <c r="AT389" t="s">
        <v>61</v>
      </c>
      <c r="AU389" t="s">
        <v>1226</v>
      </c>
      <c r="AX389">
        <v>55.699030783916399</v>
      </c>
      <c r="AY389">
        <v>12.5324816330477</v>
      </c>
      <c r="AZ389" t="s">
        <v>62</v>
      </c>
      <c r="BA389">
        <v>1084</v>
      </c>
      <c r="BB389" t="s">
        <v>63</v>
      </c>
    </row>
    <row r="390" spans="1:54" x14ac:dyDescent="0.25">
      <c r="A390" s="1">
        <v>45200</v>
      </c>
      <c r="B390">
        <v>101543</v>
      </c>
      <c r="C390" t="s">
        <v>2402</v>
      </c>
      <c r="D390">
        <v>2300</v>
      </c>
      <c r="E390" t="s">
        <v>46589</v>
      </c>
      <c r="F390" t="s">
        <v>2402</v>
      </c>
      <c r="G390">
        <v>26168724</v>
      </c>
      <c r="H390">
        <v>1008591632</v>
      </c>
      <c r="I390" t="s">
        <v>46811</v>
      </c>
      <c r="K390" t="s">
        <v>2403</v>
      </c>
      <c r="L390" t="s">
        <v>2404</v>
      </c>
      <c r="M390">
        <v>232</v>
      </c>
      <c r="N390">
        <v>90</v>
      </c>
      <c r="P390">
        <v>4</v>
      </c>
      <c r="R390" s="1">
        <v>44860</v>
      </c>
      <c r="S390" t="s">
        <v>56</v>
      </c>
      <c r="W390">
        <v>6</v>
      </c>
      <c r="X390" t="s">
        <v>1289</v>
      </c>
      <c r="Y390">
        <v>1</v>
      </c>
      <c r="Z390" t="s">
        <v>46545</v>
      </c>
      <c r="AA390">
        <v>10</v>
      </c>
      <c r="AB390">
        <v>200110</v>
      </c>
      <c r="AC390">
        <v>129</v>
      </c>
      <c r="AD390" t="s">
        <v>2405</v>
      </c>
      <c r="AE390">
        <v>1016</v>
      </c>
      <c r="AF390" t="s">
        <v>2405</v>
      </c>
      <c r="AG390">
        <v>1</v>
      </c>
      <c r="AH390" t="s">
        <v>44482</v>
      </c>
      <c r="AI390">
        <v>23</v>
      </c>
      <c r="AJ390" t="s">
        <v>692</v>
      </c>
      <c r="AK390">
        <v>101</v>
      </c>
      <c r="AL390" t="s">
        <v>46544</v>
      </c>
      <c r="AQ390" t="s">
        <v>2406</v>
      </c>
      <c r="AR390" t="s">
        <v>2407</v>
      </c>
      <c r="AS390">
        <v>0</v>
      </c>
      <c r="AT390" t="s">
        <v>61</v>
      </c>
      <c r="AU390" t="s">
        <v>442</v>
      </c>
      <c r="AX390">
        <v>55.661640040000002</v>
      </c>
      <c r="AY390">
        <v>12.57628843</v>
      </c>
      <c r="AZ390" t="s">
        <v>62</v>
      </c>
      <c r="BA390">
        <v>1084</v>
      </c>
      <c r="BB390" t="s">
        <v>63</v>
      </c>
    </row>
    <row r="391" spans="1:54" x14ac:dyDescent="0.25">
      <c r="A391" s="1">
        <v>45200</v>
      </c>
      <c r="B391">
        <v>101544</v>
      </c>
      <c r="C391" t="s">
        <v>2408</v>
      </c>
      <c r="D391">
        <v>2200</v>
      </c>
      <c r="E391" t="s">
        <v>46555</v>
      </c>
      <c r="F391" t="s">
        <v>2409</v>
      </c>
      <c r="G391">
        <v>16540471</v>
      </c>
      <c r="H391">
        <v>1001116301</v>
      </c>
      <c r="I391" t="s">
        <v>2410</v>
      </c>
      <c r="K391" t="s">
        <v>2411</v>
      </c>
      <c r="L391" t="s">
        <v>2412</v>
      </c>
      <c r="M391">
        <v>6040</v>
      </c>
      <c r="N391">
        <v>6</v>
      </c>
      <c r="R391" s="1">
        <v>43888</v>
      </c>
      <c r="S391" t="s">
        <v>56</v>
      </c>
      <c r="V391" s="1">
        <v>43862</v>
      </c>
      <c r="W391">
        <v>6</v>
      </c>
      <c r="X391" t="s">
        <v>1289</v>
      </c>
      <c r="Y391">
        <v>1</v>
      </c>
      <c r="Z391" t="s">
        <v>46545</v>
      </c>
      <c r="AA391">
        <v>10</v>
      </c>
      <c r="AB391">
        <v>200110</v>
      </c>
      <c r="AC391">
        <v>129</v>
      </c>
      <c r="AD391" t="s">
        <v>2405</v>
      </c>
      <c r="AE391">
        <v>1016</v>
      </c>
      <c r="AF391" t="s">
        <v>2405</v>
      </c>
      <c r="AG391">
        <v>3</v>
      </c>
      <c r="AH391" t="s">
        <v>81</v>
      </c>
      <c r="AI391">
        <v>27</v>
      </c>
      <c r="AJ391" t="s">
        <v>44512</v>
      </c>
      <c r="AK391">
        <v>101</v>
      </c>
      <c r="AL391" t="s">
        <v>46544</v>
      </c>
      <c r="AQ391" t="s">
        <v>2413</v>
      </c>
      <c r="AR391" t="s">
        <v>2414</v>
      </c>
      <c r="AS391">
        <v>0</v>
      </c>
      <c r="AT391" t="s">
        <v>61</v>
      </c>
      <c r="AU391" t="s">
        <v>277</v>
      </c>
      <c r="AZ391" t="s">
        <v>62</v>
      </c>
      <c r="BA391">
        <v>1084</v>
      </c>
      <c r="BB391" t="s">
        <v>63</v>
      </c>
    </row>
    <row r="392" spans="1:54" x14ac:dyDescent="0.25">
      <c r="A392" s="1">
        <v>45200</v>
      </c>
      <c r="B392">
        <v>101546</v>
      </c>
      <c r="C392" t="s">
        <v>2415</v>
      </c>
      <c r="D392">
        <v>2200</v>
      </c>
      <c r="E392" t="s">
        <v>46555</v>
      </c>
      <c r="F392" t="s">
        <v>46790</v>
      </c>
      <c r="G392">
        <v>26438330</v>
      </c>
      <c r="H392">
        <v>1008916191</v>
      </c>
      <c r="I392" t="s">
        <v>2416</v>
      </c>
      <c r="J392" t="s">
        <v>2168</v>
      </c>
      <c r="K392" t="s">
        <v>2300</v>
      </c>
      <c r="L392" t="s">
        <v>2170</v>
      </c>
      <c r="M392">
        <v>7484</v>
      </c>
      <c r="N392">
        <v>11</v>
      </c>
      <c r="R392" s="1">
        <v>42167</v>
      </c>
      <c r="S392" t="s">
        <v>56</v>
      </c>
      <c r="V392" s="1">
        <v>39448</v>
      </c>
      <c r="W392">
        <v>4</v>
      </c>
      <c r="X392" t="s">
        <v>725</v>
      </c>
      <c r="Y392">
        <v>4</v>
      </c>
      <c r="Z392" t="s">
        <v>1324</v>
      </c>
      <c r="AB392">
        <v>200201</v>
      </c>
      <c r="AC392">
        <v>305</v>
      </c>
      <c r="AD392" t="s">
        <v>2417</v>
      </c>
      <c r="AE392">
        <v>1085</v>
      </c>
      <c r="AF392" t="s">
        <v>46731</v>
      </c>
      <c r="AG392">
        <v>5</v>
      </c>
      <c r="AH392" t="s">
        <v>1589</v>
      </c>
      <c r="AI392">
        <v>99</v>
      </c>
      <c r="AJ392" t="s">
        <v>54511</v>
      </c>
      <c r="AK392">
        <v>101</v>
      </c>
      <c r="AL392" t="s">
        <v>46544</v>
      </c>
      <c r="AM392">
        <v>2</v>
      </c>
      <c r="AN392" t="s">
        <v>119</v>
      </c>
      <c r="AO392">
        <v>219416</v>
      </c>
      <c r="AQ392" t="s">
        <v>2171</v>
      </c>
      <c r="AR392" t="s">
        <v>2172</v>
      </c>
      <c r="AS392">
        <v>1</v>
      </c>
      <c r="AT392" t="s">
        <v>1446</v>
      </c>
      <c r="AU392" t="s">
        <v>756</v>
      </c>
      <c r="AX392">
        <v>55.704370412366401</v>
      </c>
      <c r="AY392">
        <v>12.5536020517089</v>
      </c>
      <c r="AZ392" t="s">
        <v>62</v>
      </c>
      <c r="BA392">
        <v>1084</v>
      </c>
      <c r="BB392" t="s">
        <v>63</v>
      </c>
    </row>
    <row r="393" spans="1:54" x14ac:dyDescent="0.25">
      <c r="A393" s="1">
        <v>45200</v>
      </c>
      <c r="B393">
        <v>101548</v>
      </c>
      <c r="C393" t="s">
        <v>2418</v>
      </c>
      <c r="D393">
        <v>2610</v>
      </c>
      <c r="E393" t="s">
        <v>46812</v>
      </c>
      <c r="F393" t="s">
        <v>2418</v>
      </c>
      <c r="G393">
        <v>26745314</v>
      </c>
      <c r="H393">
        <v>1009273405</v>
      </c>
      <c r="I393" t="s">
        <v>2419</v>
      </c>
      <c r="K393" t="s">
        <v>2420</v>
      </c>
      <c r="L393" t="s">
        <v>52670</v>
      </c>
      <c r="M393">
        <v>169</v>
      </c>
      <c r="N393">
        <v>72</v>
      </c>
      <c r="R393" s="1">
        <v>40162</v>
      </c>
      <c r="S393" t="s">
        <v>80</v>
      </c>
      <c r="V393" s="1">
        <v>38687</v>
      </c>
      <c r="W393">
        <v>5</v>
      </c>
      <c r="X393" t="s">
        <v>557</v>
      </c>
      <c r="Y393">
        <v>1</v>
      </c>
      <c r="Z393" t="s">
        <v>46545</v>
      </c>
      <c r="AA393">
        <v>8</v>
      </c>
      <c r="AB393">
        <v>200208</v>
      </c>
      <c r="AC393">
        <v>121</v>
      </c>
      <c r="AD393" t="s">
        <v>70</v>
      </c>
      <c r="AE393">
        <v>1013</v>
      </c>
      <c r="AF393" t="s">
        <v>558</v>
      </c>
      <c r="AG393">
        <v>3</v>
      </c>
      <c r="AH393" t="s">
        <v>81</v>
      </c>
      <c r="AI393">
        <v>21</v>
      </c>
      <c r="AJ393" t="s">
        <v>52613</v>
      </c>
      <c r="AK393">
        <v>175</v>
      </c>
      <c r="AL393" t="s">
        <v>46813</v>
      </c>
      <c r="AQ393" t="s">
        <v>2421</v>
      </c>
      <c r="AR393" t="s">
        <v>2422</v>
      </c>
      <c r="AS393">
        <v>0</v>
      </c>
      <c r="AT393" t="s">
        <v>61</v>
      </c>
      <c r="AU393" t="s">
        <v>52671</v>
      </c>
      <c r="AX393">
        <v>55.683343212351502</v>
      </c>
      <c r="AY393">
        <v>12.455026336248499</v>
      </c>
      <c r="AZ393" t="s">
        <v>62</v>
      </c>
      <c r="BA393">
        <v>1084</v>
      </c>
      <c r="BB393" t="s">
        <v>63</v>
      </c>
    </row>
    <row r="394" spans="1:54" x14ac:dyDescent="0.25">
      <c r="A394" s="1">
        <v>45200</v>
      </c>
      <c r="B394">
        <v>101549</v>
      </c>
      <c r="C394" t="s">
        <v>2423</v>
      </c>
      <c r="D394">
        <v>2200</v>
      </c>
      <c r="E394" t="s">
        <v>46555</v>
      </c>
      <c r="F394" t="s">
        <v>52672</v>
      </c>
      <c r="I394" t="s">
        <v>2424</v>
      </c>
      <c r="K394" t="s">
        <v>2425</v>
      </c>
      <c r="L394" t="s">
        <v>2426</v>
      </c>
      <c r="M394">
        <v>3920</v>
      </c>
      <c r="N394">
        <v>60</v>
      </c>
      <c r="R394" s="1">
        <v>40162</v>
      </c>
      <c r="S394" t="s">
        <v>80</v>
      </c>
      <c r="T394">
        <v>101</v>
      </c>
      <c r="U394" t="s">
        <v>46544</v>
      </c>
      <c r="V394" s="1">
        <v>38565</v>
      </c>
      <c r="W394">
        <v>2</v>
      </c>
      <c r="X394" t="s">
        <v>57</v>
      </c>
      <c r="Y394">
        <v>1</v>
      </c>
      <c r="Z394" t="s">
        <v>46545</v>
      </c>
      <c r="AA394">
        <v>7</v>
      </c>
      <c r="AB394">
        <v>200209</v>
      </c>
      <c r="AC394">
        <v>126</v>
      </c>
      <c r="AD394" t="s">
        <v>46616</v>
      </c>
      <c r="AE394">
        <v>1015</v>
      </c>
      <c r="AF394" t="s">
        <v>46616</v>
      </c>
      <c r="AG394">
        <v>3</v>
      </c>
      <c r="AH394" t="s">
        <v>81</v>
      </c>
      <c r="AI394">
        <v>23</v>
      </c>
      <c r="AJ394" t="s">
        <v>692</v>
      </c>
      <c r="AK394">
        <v>101</v>
      </c>
      <c r="AL394" t="s">
        <v>46544</v>
      </c>
      <c r="AQ394" t="s">
        <v>2427</v>
      </c>
      <c r="AR394" t="s">
        <v>2428</v>
      </c>
      <c r="AS394">
        <v>0</v>
      </c>
      <c r="AT394" t="s">
        <v>61</v>
      </c>
      <c r="AU394" t="s">
        <v>1337</v>
      </c>
      <c r="AX394">
        <v>55.686840247486799</v>
      </c>
      <c r="AY394">
        <v>12.553882579269301</v>
      </c>
      <c r="AZ394" t="s">
        <v>62</v>
      </c>
      <c r="BA394">
        <v>1084</v>
      </c>
      <c r="BB394" t="s">
        <v>63</v>
      </c>
    </row>
    <row r="395" spans="1:54" x14ac:dyDescent="0.25">
      <c r="A395" s="1">
        <v>45200</v>
      </c>
      <c r="B395">
        <v>101550</v>
      </c>
      <c r="C395" t="s">
        <v>44599</v>
      </c>
      <c r="D395">
        <v>2450</v>
      </c>
      <c r="E395" t="s">
        <v>46599</v>
      </c>
      <c r="F395" t="s">
        <v>44599</v>
      </c>
      <c r="G395">
        <v>53383211</v>
      </c>
      <c r="H395">
        <v>1003393592</v>
      </c>
      <c r="I395" t="s">
        <v>2429</v>
      </c>
      <c r="J395" t="s">
        <v>2430</v>
      </c>
      <c r="K395" t="s">
        <v>2431</v>
      </c>
      <c r="L395" t="s">
        <v>55743</v>
      </c>
      <c r="M395">
        <v>8308</v>
      </c>
      <c r="N395">
        <v>1</v>
      </c>
      <c r="R395" s="1">
        <v>43539</v>
      </c>
      <c r="S395" t="s">
        <v>56</v>
      </c>
      <c r="W395">
        <v>1</v>
      </c>
      <c r="X395" t="s">
        <v>760</v>
      </c>
      <c r="Y395">
        <v>1</v>
      </c>
      <c r="Z395" t="s">
        <v>46545</v>
      </c>
      <c r="AB395">
        <v>200209</v>
      </c>
      <c r="AC395">
        <v>137</v>
      </c>
      <c r="AD395" t="s">
        <v>1410</v>
      </c>
      <c r="AE395">
        <v>1053</v>
      </c>
      <c r="AF395" t="s">
        <v>1410</v>
      </c>
      <c r="AG395">
        <v>1</v>
      </c>
      <c r="AH395" t="s">
        <v>44482</v>
      </c>
      <c r="AI395">
        <v>30</v>
      </c>
      <c r="AJ395" t="s">
        <v>1402</v>
      </c>
      <c r="AK395">
        <v>101</v>
      </c>
      <c r="AL395" t="s">
        <v>46544</v>
      </c>
      <c r="AQ395" t="s">
        <v>2432</v>
      </c>
      <c r="AR395" t="s">
        <v>2433</v>
      </c>
      <c r="AS395">
        <v>0</v>
      </c>
      <c r="AT395" t="s">
        <v>61</v>
      </c>
      <c r="AU395" t="s">
        <v>55711</v>
      </c>
      <c r="AX395">
        <v>55.662550269999997</v>
      </c>
      <c r="AY395">
        <v>12.540319289999999</v>
      </c>
      <c r="AZ395" t="s">
        <v>62</v>
      </c>
      <c r="BA395">
        <v>1084</v>
      </c>
      <c r="BB395" t="s">
        <v>63</v>
      </c>
    </row>
    <row r="396" spans="1:54" x14ac:dyDescent="0.25">
      <c r="A396" s="1">
        <v>45200</v>
      </c>
      <c r="B396">
        <v>101551</v>
      </c>
      <c r="C396" t="s">
        <v>2434</v>
      </c>
      <c r="D396">
        <v>2100</v>
      </c>
      <c r="E396" t="s">
        <v>54516</v>
      </c>
      <c r="F396" t="s">
        <v>46814</v>
      </c>
      <c r="G396">
        <v>19542947</v>
      </c>
      <c r="H396">
        <v>1007894909</v>
      </c>
      <c r="I396" t="s">
        <v>2435</v>
      </c>
      <c r="J396" t="s">
        <v>1684</v>
      </c>
      <c r="K396" t="s">
        <v>2436</v>
      </c>
      <c r="L396" t="s">
        <v>55744</v>
      </c>
      <c r="M396">
        <v>4236</v>
      </c>
      <c r="N396">
        <v>2</v>
      </c>
      <c r="R396" s="1">
        <v>40876</v>
      </c>
      <c r="S396" t="s">
        <v>56</v>
      </c>
      <c r="V396" s="1">
        <v>40848</v>
      </c>
      <c r="W396">
        <v>4</v>
      </c>
      <c r="X396" t="s">
        <v>725</v>
      </c>
      <c r="Y396">
        <v>1</v>
      </c>
      <c r="Z396" t="s">
        <v>46545</v>
      </c>
      <c r="AB396">
        <v>200210</v>
      </c>
      <c r="AC396">
        <v>242</v>
      </c>
      <c r="AD396" t="s">
        <v>1687</v>
      </c>
      <c r="AE396">
        <v>1071</v>
      </c>
      <c r="AF396" t="s">
        <v>1688</v>
      </c>
      <c r="AG396">
        <v>3</v>
      </c>
      <c r="AH396" t="s">
        <v>81</v>
      </c>
      <c r="AI396">
        <v>99</v>
      </c>
      <c r="AJ396" t="s">
        <v>54511</v>
      </c>
      <c r="AK396">
        <v>101</v>
      </c>
      <c r="AL396" t="s">
        <v>46544</v>
      </c>
      <c r="AM396">
        <v>2</v>
      </c>
      <c r="AN396" t="s">
        <v>119</v>
      </c>
      <c r="AO396">
        <v>101401</v>
      </c>
      <c r="AP396">
        <v>101401</v>
      </c>
      <c r="AQ396" t="s">
        <v>2437</v>
      </c>
      <c r="AR396" t="s">
        <v>2438</v>
      </c>
      <c r="AS396">
        <v>2</v>
      </c>
      <c r="AT396" t="s">
        <v>1413</v>
      </c>
      <c r="AU396" t="s">
        <v>55703</v>
      </c>
      <c r="AX396">
        <v>55.703961782929703</v>
      </c>
      <c r="AY396">
        <v>12.5582109806986</v>
      </c>
      <c r="AZ396" t="s">
        <v>62</v>
      </c>
      <c r="BA396">
        <v>1084</v>
      </c>
      <c r="BB396" t="s">
        <v>63</v>
      </c>
    </row>
    <row r="397" spans="1:54" x14ac:dyDescent="0.25">
      <c r="A397" s="1">
        <v>45200</v>
      </c>
      <c r="B397">
        <v>101552</v>
      </c>
      <c r="C397" t="s">
        <v>2439</v>
      </c>
      <c r="D397">
        <v>2300</v>
      </c>
      <c r="E397" t="s">
        <v>46589</v>
      </c>
      <c r="F397" t="s">
        <v>46814</v>
      </c>
      <c r="G397">
        <v>19542947</v>
      </c>
      <c r="H397">
        <v>1003400680</v>
      </c>
      <c r="I397" t="s">
        <v>2435</v>
      </c>
      <c r="J397" t="s">
        <v>2440</v>
      </c>
      <c r="K397" t="s">
        <v>2441</v>
      </c>
      <c r="L397" t="s">
        <v>2442</v>
      </c>
      <c r="M397">
        <v>3836</v>
      </c>
      <c r="N397">
        <v>25</v>
      </c>
      <c r="R397" s="1">
        <v>40828</v>
      </c>
      <c r="S397" t="s">
        <v>56</v>
      </c>
      <c r="V397" s="1">
        <v>40817</v>
      </c>
      <c r="W397">
        <v>4</v>
      </c>
      <c r="X397" t="s">
        <v>725</v>
      </c>
      <c r="Y397">
        <v>1</v>
      </c>
      <c r="Z397" t="s">
        <v>46545</v>
      </c>
      <c r="AB397">
        <v>200211</v>
      </c>
      <c r="AC397">
        <v>242</v>
      </c>
      <c r="AD397" t="s">
        <v>1687</v>
      </c>
      <c r="AE397">
        <v>1071</v>
      </c>
      <c r="AF397" t="s">
        <v>1688</v>
      </c>
      <c r="AG397">
        <v>3</v>
      </c>
      <c r="AH397" t="s">
        <v>81</v>
      </c>
      <c r="AI397">
        <v>99</v>
      </c>
      <c r="AJ397" t="s">
        <v>54511</v>
      </c>
      <c r="AK397">
        <v>101</v>
      </c>
      <c r="AL397" t="s">
        <v>46544</v>
      </c>
      <c r="AP397">
        <v>101401</v>
      </c>
      <c r="AQ397" t="s">
        <v>2443</v>
      </c>
      <c r="AR397" t="s">
        <v>2444</v>
      </c>
      <c r="AS397">
        <v>2</v>
      </c>
      <c r="AT397" t="s">
        <v>1413</v>
      </c>
      <c r="AU397" t="s">
        <v>2445</v>
      </c>
      <c r="AX397">
        <v>55.663474373992401</v>
      </c>
      <c r="AY397">
        <v>12.597861372520301</v>
      </c>
      <c r="AZ397" t="s">
        <v>62</v>
      </c>
      <c r="BA397">
        <v>1084</v>
      </c>
      <c r="BB397" t="s">
        <v>63</v>
      </c>
    </row>
    <row r="398" spans="1:54" x14ac:dyDescent="0.25">
      <c r="A398" s="1">
        <v>45200</v>
      </c>
      <c r="B398">
        <v>101553</v>
      </c>
      <c r="C398" t="s">
        <v>46815</v>
      </c>
      <c r="D398">
        <v>2200</v>
      </c>
      <c r="E398" t="s">
        <v>46555</v>
      </c>
      <c r="F398" t="s">
        <v>46814</v>
      </c>
      <c r="I398" t="s">
        <v>2435</v>
      </c>
      <c r="J398" t="s">
        <v>2446</v>
      </c>
      <c r="K398" t="s">
        <v>2447</v>
      </c>
      <c r="L398" t="s">
        <v>55731</v>
      </c>
      <c r="M398">
        <v>5188</v>
      </c>
      <c r="N398">
        <v>20</v>
      </c>
      <c r="R398" s="1">
        <v>40162</v>
      </c>
      <c r="S398" t="s">
        <v>80</v>
      </c>
      <c r="V398" s="1">
        <v>38657</v>
      </c>
      <c r="W398">
        <v>4</v>
      </c>
      <c r="X398" t="s">
        <v>725</v>
      </c>
      <c r="Y398">
        <v>1</v>
      </c>
      <c r="Z398" t="s">
        <v>46545</v>
      </c>
      <c r="AB398">
        <v>200211</v>
      </c>
      <c r="AC398">
        <v>242</v>
      </c>
      <c r="AD398" t="s">
        <v>1687</v>
      </c>
      <c r="AE398">
        <v>1071</v>
      </c>
      <c r="AF398" t="s">
        <v>1688</v>
      </c>
      <c r="AG398">
        <v>3</v>
      </c>
      <c r="AH398" t="s">
        <v>81</v>
      </c>
      <c r="AI398">
        <v>99</v>
      </c>
      <c r="AJ398" t="s">
        <v>54511</v>
      </c>
      <c r="AK398">
        <v>101</v>
      </c>
      <c r="AL398" t="s">
        <v>46544</v>
      </c>
      <c r="AP398">
        <v>101401</v>
      </c>
      <c r="AQ398" t="s">
        <v>2448</v>
      </c>
      <c r="AR398" t="s">
        <v>2449</v>
      </c>
      <c r="AS398">
        <v>2</v>
      </c>
      <c r="AT398" t="s">
        <v>1413</v>
      </c>
      <c r="AU398" t="s">
        <v>55705</v>
      </c>
      <c r="AX398">
        <v>55.694786734847298</v>
      </c>
      <c r="AY398">
        <v>12.561647357413401</v>
      </c>
      <c r="AZ398" t="s">
        <v>62</v>
      </c>
      <c r="BA398">
        <v>1084</v>
      </c>
      <c r="BB398" t="s">
        <v>63</v>
      </c>
    </row>
    <row r="399" spans="1:54" x14ac:dyDescent="0.25">
      <c r="A399" s="1">
        <v>45200</v>
      </c>
      <c r="B399">
        <v>101554</v>
      </c>
      <c r="C399" t="s">
        <v>46816</v>
      </c>
      <c r="D399">
        <v>2400</v>
      </c>
      <c r="E399" t="s">
        <v>46564</v>
      </c>
      <c r="F399" t="s">
        <v>46817</v>
      </c>
      <c r="G399">
        <v>11748708</v>
      </c>
      <c r="H399">
        <v>1003400734</v>
      </c>
      <c r="I399" t="s">
        <v>46726</v>
      </c>
      <c r="J399" t="s">
        <v>2450</v>
      </c>
      <c r="K399" t="s">
        <v>1685</v>
      </c>
      <c r="L399" t="s">
        <v>2451</v>
      </c>
      <c r="M399">
        <v>5764</v>
      </c>
      <c r="N399">
        <v>11</v>
      </c>
      <c r="R399" s="1">
        <v>43790</v>
      </c>
      <c r="S399" t="s">
        <v>56</v>
      </c>
      <c r="W399">
        <v>4</v>
      </c>
      <c r="X399" t="s">
        <v>725</v>
      </c>
      <c r="Y399">
        <v>1</v>
      </c>
      <c r="Z399" t="s">
        <v>46545</v>
      </c>
      <c r="AB399">
        <v>200211</v>
      </c>
      <c r="AC399">
        <v>242</v>
      </c>
      <c r="AD399" t="s">
        <v>1687</v>
      </c>
      <c r="AE399">
        <v>1071</v>
      </c>
      <c r="AF399" t="s">
        <v>1688</v>
      </c>
      <c r="AG399">
        <v>1</v>
      </c>
      <c r="AH399" t="s">
        <v>44482</v>
      </c>
      <c r="AI399">
        <v>99</v>
      </c>
      <c r="AJ399" t="s">
        <v>54511</v>
      </c>
      <c r="AK399">
        <v>101</v>
      </c>
      <c r="AL399" t="s">
        <v>46544</v>
      </c>
      <c r="AP399">
        <v>280727</v>
      </c>
      <c r="AQ399" t="s">
        <v>1689</v>
      </c>
      <c r="AR399" t="s">
        <v>1690</v>
      </c>
      <c r="AS399">
        <v>2</v>
      </c>
      <c r="AT399" t="s">
        <v>1413</v>
      </c>
      <c r="AU399" t="s">
        <v>2452</v>
      </c>
      <c r="AX399">
        <v>55.703422949999997</v>
      </c>
      <c r="AY399">
        <v>12.536299100000001</v>
      </c>
      <c r="AZ399" t="s">
        <v>62</v>
      </c>
      <c r="BA399">
        <v>1084</v>
      </c>
      <c r="BB399" t="s">
        <v>63</v>
      </c>
    </row>
    <row r="400" spans="1:54" x14ac:dyDescent="0.25">
      <c r="A400" s="1">
        <v>45200</v>
      </c>
      <c r="B400">
        <v>101555</v>
      </c>
      <c r="C400" t="s">
        <v>2453</v>
      </c>
      <c r="D400">
        <v>2400</v>
      </c>
      <c r="E400" t="s">
        <v>46564</v>
      </c>
      <c r="F400" t="s">
        <v>46814</v>
      </c>
      <c r="I400" t="s">
        <v>2435</v>
      </c>
      <c r="J400" t="s">
        <v>2454</v>
      </c>
      <c r="K400" t="s">
        <v>2455</v>
      </c>
      <c r="L400" t="s">
        <v>2456</v>
      </c>
      <c r="M400">
        <v>1328</v>
      </c>
      <c r="N400">
        <v>16</v>
      </c>
      <c r="R400" s="1">
        <v>40162</v>
      </c>
      <c r="S400" t="s">
        <v>80</v>
      </c>
      <c r="V400" s="1">
        <v>38657</v>
      </c>
      <c r="W400">
        <v>4</v>
      </c>
      <c r="X400" t="s">
        <v>725</v>
      </c>
      <c r="Y400">
        <v>1</v>
      </c>
      <c r="Z400" t="s">
        <v>46545</v>
      </c>
      <c r="AB400">
        <v>200211</v>
      </c>
      <c r="AC400">
        <v>242</v>
      </c>
      <c r="AD400" t="s">
        <v>1687</v>
      </c>
      <c r="AE400">
        <v>1071</v>
      </c>
      <c r="AF400" t="s">
        <v>1688</v>
      </c>
      <c r="AG400">
        <v>3</v>
      </c>
      <c r="AH400" t="s">
        <v>81</v>
      </c>
      <c r="AI400">
        <v>99</v>
      </c>
      <c r="AJ400" t="s">
        <v>54511</v>
      </c>
      <c r="AK400">
        <v>101</v>
      </c>
      <c r="AL400" t="s">
        <v>46544</v>
      </c>
      <c r="AP400">
        <v>101401</v>
      </c>
      <c r="AQ400" t="s">
        <v>2457</v>
      </c>
      <c r="AR400" t="s">
        <v>2458</v>
      </c>
      <c r="AS400">
        <v>2</v>
      </c>
      <c r="AT400" t="s">
        <v>1413</v>
      </c>
      <c r="AU400" t="s">
        <v>1144</v>
      </c>
      <c r="AX400">
        <v>55.7028866972801</v>
      </c>
      <c r="AY400">
        <v>12.533766250823099</v>
      </c>
      <c r="AZ400" t="s">
        <v>62</v>
      </c>
      <c r="BA400">
        <v>1084</v>
      </c>
      <c r="BB400" t="s">
        <v>63</v>
      </c>
    </row>
    <row r="401" spans="1:54" x14ac:dyDescent="0.25">
      <c r="A401" s="1">
        <v>45200</v>
      </c>
      <c r="B401">
        <v>101557</v>
      </c>
      <c r="C401" t="s">
        <v>2459</v>
      </c>
      <c r="D401">
        <v>2200</v>
      </c>
      <c r="E401" t="s">
        <v>46555</v>
      </c>
      <c r="F401" t="s">
        <v>46814</v>
      </c>
      <c r="G401">
        <v>19542947</v>
      </c>
      <c r="H401">
        <v>1003888092</v>
      </c>
      <c r="I401" t="s">
        <v>2435</v>
      </c>
      <c r="J401" t="s">
        <v>2460</v>
      </c>
      <c r="K401" t="s">
        <v>2436</v>
      </c>
      <c r="L401" t="s">
        <v>2461</v>
      </c>
      <c r="M401">
        <v>5604</v>
      </c>
      <c r="N401">
        <v>38</v>
      </c>
      <c r="R401" s="1">
        <v>42167</v>
      </c>
      <c r="S401" t="s">
        <v>56</v>
      </c>
      <c r="V401" s="1">
        <v>39753</v>
      </c>
      <c r="W401">
        <v>4</v>
      </c>
      <c r="X401" t="s">
        <v>725</v>
      </c>
      <c r="Y401">
        <v>4</v>
      </c>
      <c r="Z401" t="s">
        <v>1324</v>
      </c>
      <c r="AB401">
        <v>200211</v>
      </c>
      <c r="AC401">
        <v>242</v>
      </c>
      <c r="AD401" t="s">
        <v>1687</v>
      </c>
      <c r="AE401">
        <v>1086</v>
      </c>
      <c r="AF401" t="s">
        <v>2462</v>
      </c>
      <c r="AG401">
        <v>3</v>
      </c>
      <c r="AH401" t="s">
        <v>81</v>
      </c>
      <c r="AI401">
        <v>99</v>
      </c>
      <c r="AJ401" t="s">
        <v>54511</v>
      </c>
      <c r="AK401">
        <v>101</v>
      </c>
      <c r="AL401" t="s">
        <v>46544</v>
      </c>
      <c r="AM401">
        <v>2</v>
      </c>
      <c r="AN401" t="s">
        <v>119</v>
      </c>
      <c r="AO401">
        <v>101604</v>
      </c>
      <c r="AP401">
        <v>101401</v>
      </c>
      <c r="AQ401" t="s">
        <v>2437</v>
      </c>
      <c r="AR401" t="s">
        <v>2463</v>
      </c>
      <c r="AS401">
        <v>2</v>
      </c>
      <c r="AT401" t="s">
        <v>1413</v>
      </c>
      <c r="AU401" t="s">
        <v>897</v>
      </c>
      <c r="AX401">
        <v>55.694459032530297</v>
      </c>
      <c r="AY401">
        <v>12.5508613137821</v>
      </c>
      <c r="AZ401" t="s">
        <v>62</v>
      </c>
      <c r="BA401">
        <v>1084</v>
      </c>
      <c r="BB401" t="s">
        <v>63</v>
      </c>
    </row>
    <row r="402" spans="1:54" x14ac:dyDescent="0.25">
      <c r="A402" s="1">
        <v>45200</v>
      </c>
      <c r="B402">
        <v>101558</v>
      </c>
      <c r="C402" t="s">
        <v>2464</v>
      </c>
      <c r="D402">
        <v>1925</v>
      </c>
      <c r="E402" t="s">
        <v>832</v>
      </c>
      <c r="F402" t="s">
        <v>2465</v>
      </c>
      <c r="G402">
        <v>60798419</v>
      </c>
      <c r="H402">
        <v>1021401621</v>
      </c>
      <c r="I402" t="s">
        <v>2466</v>
      </c>
      <c r="J402" t="s">
        <v>2467</v>
      </c>
      <c r="K402" t="s">
        <v>1721</v>
      </c>
      <c r="L402" t="s">
        <v>2468</v>
      </c>
      <c r="M402">
        <v>433</v>
      </c>
      <c r="N402">
        <v>10</v>
      </c>
      <c r="R402" s="1">
        <v>44809</v>
      </c>
      <c r="S402" t="s">
        <v>56</v>
      </c>
      <c r="W402">
        <v>4</v>
      </c>
      <c r="X402" t="s">
        <v>725</v>
      </c>
      <c r="Y402">
        <v>1</v>
      </c>
      <c r="Z402" t="s">
        <v>46545</v>
      </c>
      <c r="AB402">
        <v>188101</v>
      </c>
      <c r="AC402">
        <v>241</v>
      </c>
      <c r="AD402" t="s">
        <v>1722</v>
      </c>
      <c r="AE402">
        <v>1071</v>
      </c>
      <c r="AF402" t="s">
        <v>1688</v>
      </c>
      <c r="AG402">
        <v>1</v>
      </c>
      <c r="AH402" t="s">
        <v>44482</v>
      </c>
      <c r="AI402">
        <v>99</v>
      </c>
      <c r="AJ402" t="s">
        <v>54511</v>
      </c>
      <c r="AK402">
        <v>147</v>
      </c>
      <c r="AL402" t="s">
        <v>1940</v>
      </c>
      <c r="AP402">
        <v>101497</v>
      </c>
      <c r="AQ402" t="s">
        <v>2469</v>
      </c>
      <c r="AR402" t="s">
        <v>2470</v>
      </c>
      <c r="AS402">
        <v>2</v>
      </c>
      <c r="AT402" t="s">
        <v>1413</v>
      </c>
      <c r="AU402" t="s">
        <v>2471</v>
      </c>
      <c r="AX402">
        <v>55.681297389999997</v>
      </c>
      <c r="AY402">
        <v>12.554176050000001</v>
      </c>
      <c r="AZ402" t="s">
        <v>62</v>
      </c>
      <c r="BA402">
        <v>1084</v>
      </c>
      <c r="BB402" t="s">
        <v>63</v>
      </c>
    </row>
    <row r="403" spans="1:54" x14ac:dyDescent="0.25">
      <c r="A403" s="1">
        <v>45200</v>
      </c>
      <c r="B403">
        <v>101559</v>
      </c>
      <c r="C403" t="s">
        <v>2472</v>
      </c>
      <c r="D403">
        <v>1358</v>
      </c>
      <c r="E403" t="s">
        <v>46546</v>
      </c>
      <c r="F403" t="s">
        <v>2473</v>
      </c>
      <c r="G403">
        <v>60798419</v>
      </c>
      <c r="H403">
        <v>1004909780</v>
      </c>
      <c r="I403" t="s">
        <v>2474</v>
      </c>
      <c r="J403" t="s">
        <v>2475</v>
      </c>
      <c r="K403" t="s">
        <v>1721</v>
      </c>
      <c r="L403" t="s">
        <v>46789</v>
      </c>
      <c r="M403">
        <v>5220</v>
      </c>
      <c r="N403">
        <v>34</v>
      </c>
      <c r="R403" s="1">
        <v>40792</v>
      </c>
      <c r="S403" t="s">
        <v>56</v>
      </c>
      <c r="V403" s="1">
        <v>39508</v>
      </c>
      <c r="W403">
        <v>4</v>
      </c>
      <c r="X403" t="s">
        <v>725</v>
      </c>
      <c r="Y403">
        <v>1</v>
      </c>
      <c r="Z403" t="s">
        <v>46545</v>
      </c>
      <c r="AB403">
        <v>196901</v>
      </c>
      <c r="AC403">
        <v>241</v>
      </c>
      <c r="AD403" t="s">
        <v>1722</v>
      </c>
      <c r="AE403">
        <v>1071</v>
      </c>
      <c r="AF403" t="s">
        <v>1688</v>
      </c>
      <c r="AG403">
        <v>3</v>
      </c>
      <c r="AH403" t="s">
        <v>81</v>
      </c>
      <c r="AI403">
        <v>99</v>
      </c>
      <c r="AJ403" t="s">
        <v>54511</v>
      </c>
      <c r="AK403">
        <v>101</v>
      </c>
      <c r="AL403" t="s">
        <v>46544</v>
      </c>
      <c r="AM403">
        <v>2</v>
      </c>
      <c r="AN403" t="s">
        <v>119</v>
      </c>
      <c r="AO403">
        <v>101497</v>
      </c>
      <c r="AP403">
        <v>101497</v>
      </c>
      <c r="AQ403" t="s">
        <v>1723</v>
      </c>
      <c r="AR403" t="s">
        <v>1724</v>
      </c>
      <c r="AS403">
        <v>2</v>
      </c>
      <c r="AT403" t="s">
        <v>1413</v>
      </c>
      <c r="AU403" t="s">
        <v>46550</v>
      </c>
      <c r="AX403">
        <v>55.680769549517201</v>
      </c>
      <c r="AY403">
        <v>12.568837302040899</v>
      </c>
      <c r="AZ403" t="s">
        <v>62</v>
      </c>
      <c r="BA403">
        <v>1084</v>
      </c>
      <c r="BB403" t="s">
        <v>63</v>
      </c>
    </row>
    <row r="404" spans="1:54" x14ac:dyDescent="0.25">
      <c r="A404" s="1">
        <v>45200</v>
      </c>
      <c r="B404">
        <v>101560</v>
      </c>
      <c r="C404" t="s">
        <v>2476</v>
      </c>
      <c r="D404">
        <v>2400</v>
      </c>
      <c r="E404" t="s">
        <v>46564</v>
      </c>
      <c r="F404" t="s">
        <v>2477</v>
      </c>
      <c r="I404" t="s">
        <v>2474</v>
      </c>
      <c r="J404" t="s">
        <v>2478</v>
      </c>
      <c r="K404" t="s">
        <v>2479</v>
      </c>
      <c r="L404" t="s">
        <v>2480</v>
      </c>
      <c r="M404">
        <v>7396</v>
      </c>
      <c r="N404">
        <v>4</v>
      </c>
      <c r="R404" s="1">
        <v>40162</v>
      </c>
      <c r="S404" t="s">
        <v>80</v>
      </c>
      <c r="V404" s="1">
        <v>38657</v>
      </c>
      <c r="W404">
        <v>4</v>
      </c>
      <c r="X404" t="s">
        <v>725</v>
      </c>
      <c r="Y404">
        <v>1</v>
      </c>
      <c r="Z404" t="s">
        <v>46545</v>
      </c>
      <c r="AB404">
        <v>200210</v>
      </c>
      <c r="AC404">
        <v>241</v>
      </c>
      <c r="AD404" t="s">
        <v>1722</v>
      </c>
      <c r="AE404">
        <v>1071</v>
      </c>
      <c r="AF404" t="s">
        <v>1688</v>
      </c>
      <c r="AG404">
        <v>3</v>
      </c>
      <c r="AH404" t="s">
        <v>81</v>
      </c>
      <c r="AI404">
        <v>99</v>
      </c>
      <c r="AJ404" t="s">
        <v>54511</v>
      </c>
      <c r="AK404">
        <v>101</v>
      </c>
      <c r="AL404" t="s">
        <v>46544</v>
      </c>
      <c r="AP404">
        <v>101497</v>
      </c>
      <c r="AQ404" t="s">
        <v>2481</v>
      </c>
      <c r="AR404" t="s">
        <v>1724</v>
      </c>
      <c r="AS404">
        <v>2</v>
      </c>
      <c r="AT404" t="s">
        <v>1413</v>
      </c>
      <c r="AU404" t="s">
        <v>2482</v>
      </c>
      <c r="AX404">
        <v>55.704972009485097</v>
      </c>
      <c r="AY404">
        <v>12.530648592559199</v>
      </c>
      <c r="AZ404" t="s">
        <v>62</v>
      </c>
      <c r="BA404">
        <v>1084</v>
      </c>
      <c r="BB404" t="s">
        <v>63</v>
      </c>
    </row>
    <row r="405" spans="1:54" x14ac:dyDescent="0.25">
      <c r="A405" s="1">
        <v>45200</v>
      </c>
      <c r="B405">
        <v>101561</v>
      </c>
      <c r="C405" t="s">
        <v>1896</v>
      </c>
      <c r="D405">
        <v>2300</v>
      </c>
      <c r="E405" t="s">
        <v>46589</v>
      </c>
      <c r="F405" t="s">
        <v>2483</v>
      </c>
      <c r="G405">
        <v>62631716</v>
      </c>
      <c r="H405">
        <v>1003405165</v>
      </c>
      <c r="I405" t="s">
        <v>1898</v>
      </c>
      <c r="J405" t="s">
        <v>1899</v>
      </c>
      <c r="K405" t="s">
        <v>1900</v>
      </c>
      <c r="L405" t="s">
        <v>2484</v>
      </c>
      <c r="M405">
        <v>510</v>
      </c>
      <c r="N405">
        <v>6</v>
      </c>
      <c r="R405" s="1">
        <v>42167</v>
      </c>
      <c r="S405" t="s">
        <v>56</v>
      </c>
      <c r="V405" s="1">
        <v>41548</v>
      </c>
      <c r="W405">
        <v>1</v>
      </c>
      <c r="X405" t="s">
        <v>760</v>
      </c>
      <c r="Y405">
        <v>4</v>
      </c>
      <c r="Z405" t="s">
        <v>1324</v>
      </c>
      <c r="AB405">
        <v>200211</v>
      </c>
      <c r="AC405">
        <v>327</v>
      </c>
      <c r="AD405" t="s">
        <v>1902</v>
      </c>
      <c r="AE405">
        <v>1131</v>
      </c>
      <c r="AF405" t="s">
        <v>1853</v>
      </c>
      <c r="AG405">
        <v>5</v>
      </c>
      <c r="AH405" t="s">
        <v>1589</v>
      </c>
      <c r="AI405">
        <v>99</v>
      </c>
      <c r="AJ405" t="s">
        <v>54511</v>
      </c>
      <c r="AK405">
        <v>101</v>
      </c>
      <c r="AL405" t="s">
        <v>46544</v>
      </c>
      <c r="AM405">
        <v>2</v>
      </c>
      <c r="AN405" t="s">
        <v>119</v>
      </c>
      <c r="AO405">
        <v>101582</v>
      </c>
      <c r="AQ405" t="s">
        <v>1903</v>
      </c>
      <c r="AR405" t="s">
        <v>1904</v>
      </c>
      <c r="AS405">
        <v>1</v>
      </c>
      <c r="AT405" t="s">
        <v>1446</v>
      </c>
      <c r="AU405" t="s">
        <v>2485</v>
      </c>
      <c r="AX405">
        <v>55.656183467993799</v>
      </c>
      <c r="AY405">
        <v>12.5987778108274</v>
      </c>
      <c r="AZ405" t="s">
        <v>62</v>
      </c>
      <c r="BA405">
        <v>1084</v>
      </c>
      <c r="BB405" t="s">
        <v>63</v>
      </c>
    </row>
    <row r="406" spans="1:54" x14ac:dyDescent="0.25">
      <c r="A406" s="1">
        <v>45200</v>
      </c>
      <c r="B406">
        <v>101562</v>
      </c>
      <c r="C406" t="s">
        <v>54566</v>
      </c>
      <c r="D406">
        <v>2200</v>
      </c>
      <c r="E406" t="s">
        <v>46555</v>
      </c>
      <c r="F406" t="s">
        <v>54567</v>
      </c>
      <c r="I406" t="s">
        <v>2486</v>
      </c>
      <c r="J406" t="s">
        <v>1917</v>
      </c>
      <c r="K406" t="s">
        <v>1918</v>
      </c>
      <c r="L406" t="s">
        <v>44575</v>
      </c>
      <c r="M406">
        <v>2044</v>
      </c>
      <c r="N406">
        <v>12</v>
      </c>
      <c r="R406" s="1">
        <v>42167</v>
      </c>
      <c r="S406" t="s">
        <v>56</v>
      </c>
      <c r="V406" s="1">
        <v>39448</v>
      </c>
      <c r="W406">
        <v>4</v>
      </c>
      <c r="X406" t="s">
        <v>725</v>
      </c>
      <c r="Y406">
        <v>4</v>
      </c>
      <c r="Z406" t="s">
        <v>1324</v>
      </c>
      <c r="AB406">
        <v>200212</v>
      </c>
      <c r="AC406">
        <v>305</v>
      </c>
      <c r="AD406" t="s">
        <v>2417</v>
      </c>
      <c r="AE406">
        <v>1085</v>
      </c>
      <c r="AF406" t="s">
        <v>46731</v>
      </c>
      <c r="AG406">
        <v>5</v>
      </c>
      <c r="AH406" t="s">
        <v>1589</v>
      </c>
      <c r="AI406">
        <v>99</v>
      </c>
      <c r="AJ406" t="s">
        <v>54511</v>
      </c>
      <c r="AK406">
        <v>101</v>
      </c>
      <c r="AL406" t="s">
        <v>46544</v>
      </c>
      <c r="AM406">
        <v>2</v>
      </c>
      <c r="AN406" t="s">
        <v>119</v>
      </c>
      <c r="AO406">
        <v>219417</v>
      </c>
      <c r="AQ406" t="s">
        <v>2487</v>
      </c>
      <c r="AR406" t="s">
        <v>2488</v>
      </c>
      <c r="AS406">
        <v>1</v>
      </c>
      <c r="AT406" t="s">
        <v>1446</v>
      </c>
      <c r="AU406" t="s">
        <v>44576</v>
      </c>
      <c r="AX406">
        <v>55.689730968109998</v>
      </c>
      <c r="AY406">
        <v>12.5615560612486</v>
      </c>
      <c r="AZ406" t="s">
        <v>62</v>
      </c>
      <c r="BA406">
        <v>1084</v>
      </c>
      <c r="BB406" t="s">
        <v>63</v>
      </c>
    </row>
    <row r="407" spans="1:54" x14ac:dyDescent="0.25">
      <c r="A407" s="1">
        <v>45200</v>
      </c>
      <c r="B407">
        <v>101563</v>
      </c>
      <c r="C407" t="s">
        <v>2489</v>
      </c>
      <c r="D407">
        <v>2720</v>
      </c>
      <c r="E407" t="s">
        <v>46572</v>
      </c>
      <c r="F407" t="s">
        <v>2489</v>
      </c>
      <c r="G407">
        <v>64942212</v>
      </c>
      <c r="H407">
        <v>1010397738</v>
      </c>
      <c r="I407" t="s">
        <v>2490</v>
      </c>
      <c r="K407" t="s">
        <v>2491</v>
      </c>
      <c r="L407" t="s">
        <v>55745</v>
      </c>
      <c r="M407">
        <v>1948</v>
      </c>
      <c r="N407">
        <v>13</v>
      </c>
      <c r="R407" s="1">
        <v>44634</v>
      </c>
      <c r="S407" t="s">
        <v>56</v>
      </c>
      <c r="T407">
        <v>101</v>
      </c>
      <c r="U407" t="s">
        <v>46544</v>
      </c>
      <c r="W407">
        <v>2</v>
      </c>
      <c r="X407" t="s">
        <v>57</v>
      </c>
      <c r="Y407">
        <v>1</v>
      </c>
      <c r="Z407" t="s">
        <v>46545</v>
      </c>
      <c r="AA407">
        <v>8</v>
      </c>
      <c r="AB407">
        <v>200308</v>
      </c>
      <c r="AC407">
        <v>126</v>
      </c>
      <c r="AD407" t="s">
        <v>46616</v>
      </c>
      <c r="AE407">
        <v>1015</v>
      </c>
      <c r="AF407" t="s">
        <v>46616</v>
      </c>
      <c r="AG407">
        <v>1</v>
      </c>
      <c r="AH407" t="s">
        <v>44482</v>
      </c>
      <c r="AI407">
        <v>23</v>
      </c>
      <c r="AJ407" t="s">
        <v>692</v>
      </c>
      <c r="AK407">
        <v>101</v>
      </c>
      <c r="AL407" t="s">
        <v>46544</v>
      </c>
      <c r="AQ407" t="s">
        <v>2492</v>
      </c>
      <c r="AR407" t="s">
        <v>2493</v>
      </c>
      <c r="AS407">
        <v>0</v>
      </c>
      <c r="AT407" t="s">
        <v>61</v>
      </c>
      <c r="AU407" t="s">
        <v>55746</v>
      </c>
      <c r="AX407">
        <v>55.692614110000001</v>
      </c>
      <c r="AY407">
        <v>12.509525200000001</v>
      </c>
      <c r="AZ407" t="s">
        <v>62</v>
      </c>
      <c r="BA407">
        <v>1084</v>
      </c>
      <c r="BB407" t="s">
        <v>63</v>
      </c>
    </row>
    <row r="408" spans="1:54" x14ac:dyDescent="0.25">
      <c r="A408" s="1">
        <v>45200</v>
      </c>
      <c r="B408">
        <v>101564</v>
      </c>
      <c r="C408" t="s">
        <v>54568</v>
      </c>
      <c r="D408">
        <v>2300</v>
      </c>
      <c r="E408" t="s">
        <v>46589</v>
      </c>
      <c r="F408" t="s">
        <v>54569</v>
      </c>
      <c r="G408">
        <v>27192777</v>
      </c>
      <c r="H408">
        <v>1009912068</v>
      </c>
      <c r="I408" t="s">
        <v>2494</v>
      </c>
      <c r="K408" t="s">
        <v>2495</v>
      </c>
      <c r="L408" t="s">
        <v>2496</v>
      </c>
      <c r="M408">
        <v>1620</v>
      </c>
      <c r="N408">
        <v>153</v>
      </c>
      <c r="R408" s="1">
        <v>44879</v>
      </c>
      <c r="S408" t="s">
        <v>56</v>
      </c>
      <c r="W408">
        <v>5</v>
      </c>
      <c r="X408" t="s">
        <v>557</v>
      </c>
      <c r="Y408">
        <v>1</v>
      </c>
      <c r="Z408" t="s">
        <v>46545</v>
      </c>
      <c r="AA408">
        <v>9</v>
      </c>
      <c r="AB408">
        <v>200308</v>
      </c>
      <c r="AC408">
        <v>121</v>
      </c>
      <c r="AD408" t="s">
        <v>70</v>
      </c>
      <c r="AE408">
        <v>1013</v>
      </c>
      <c r="AF408" t="s">
        <v>558</v>
      </c>
      <c r="AG408">
        <v>1</v>
      </c>
      <c r="AH408" t="s">
        <v>44482</v>
      </c>
      <c r="AI408">
        <v>21</v>
      </c>
      <c r="AJ408" t="s">
        <v>52613</v>
      </c>
      <c r="AK408">
        <v>101</v>
      </c>
      <c r="AL408" t="s">
        <v>46544</v>
      </c>
      <c r="AQ408" t="s">
        <v>2497</v>
      </c>
      <c r="AR408" t="s">
        <v>2498</v>
      </c>
      <c r="AS408">
        <v>0</v>
      </c>
      <c r="AT408" t="s">
        <v>61</v>
      </c>
      <c r="AU408" t="s">
        <v>880</v>
      </c>
      <c r="AX408">
        <v>55.646814659999997</v>
      </c>
      <c r="AY408">
        <v>12.63553512</v>
      </c>
      <c r="AZ408" t="s">
        <v>62</v>
      </c>
      <c r="BA408">
        <v>1084</v>
      </c>
      <c r="BB408" t="s">
        <v>63</v>
      </c>
    </row>
    <row r="409" spans="1:54" x14ac:dyDescent="0.25">
      <c r="A409" s="1">
        <v>45200</v>
      </c>
      <c r="B409">
        <v>101565</v>
      </c>
      <c r="C409" t="s">
        <v>44600</v>
      </c>
      <c r="D409">
        <v>2100</v>
      </c>
      <c r="E409" t="s">
        <v>54516</v>
      </c>
      <c r="F409" t="s">
        <v>44601</v>
      </c>
      <c r="I409" t="s">
        <v>2499</v>
      </c>
      <c r="K409" t="s">
        <v>2500</v>
      </c>
      <c r="L409" t="s">
        <v>55330</v>
      </c>
      <c r="M409">
        <v>8696</v>
      </c>
      <c r="N409">
        <v>1</v>
      </c>
      <c r="P409">
        <v>6</v>
      </c>
      <c r="R409" s="1">
        <v>42167</v>
      </c>
      <c r="S409" t="s">
        <v>56</v>
      </c>
      <c r="V409" s="1">
        <v>37895</v>
      </c>
      <c r="W409">
        <v>4</v>
      </c>
      <c r="X409" t="s">
        <v>725</v>
      </c>
      <c r="Y409">
        <v>4</v>
      </c>
      <c r="Z409" t="s">
        <v>1324</v>
      </c>
      <c r="AB409">
        <v>200308</v>
      </c>
      <c r="AC409">
        <v>312</v>
      </c>
      <c r="AD409" t="s">
        <v>44564</v>
      </c>
      <c r="AE409">
        <v>1085</v>
      </c>
      <c r="AF409" t="s">
        <v>46731</v>
      </c>
      <c r="AG409">
        <v>3</v>
      </c>
      <c r="AH409" t="s">
        <v>81</v>
      </c>
      <c r="AI409">
        <v>99</v>
      </c>
      <c r="AJ409" t="s">
        <v>54511</v>
      </c>
      <c r="AK409">
        <v>101</v>
      </c>
      <c r="AL409" t="s">
        <v>46544</v>
      </c>
      <c r="AM409">
        <v>2</v>
      </c>
      <c r="AN409" t="s">
        <v>119</v>
      </c>
      <c r="AO409">
        <v>173409</v>
      </c>
      <c r="AP409">
        <v>101546</v>
      </c>
      <c r="AQ409" t="s">
        <v>1819</v>
      </c>
      <c r="AS409">
        <v>2</v>
      </c>
      <c r="AT409" t="s">
        <v>1413</v>
      </c>
      <c r="AU409" t="s">
        <v>55331</v>
      </c>
      <c r="AX409">
        <v>55.706058988232598</v>
      </c>
      <c r="AY409">
        <v>12.578200569751299</v>
      </c>
      <c r="AZ409" t="s">
        <v>62</v>
      </c>
      <c r="BA409">
        <v>1084</v>
      </c>
      <c r="BB409" t="s">
        <v>63</v>
      </c>
    </row>
    <row r="410" spans="1:54" x14ac:dyDescent="0.25">
      <c r="A410" s="1">
        <v>45200</v>
      </c>
      <c r="B410">
        <v>101566</v>
      </c>
      <c r="C410" t="s">
        <v>2501</v>
      </c>
      <c r="D410">
        <v>2450</v>
      </c>
      <c r="E410" t="s">
        <v>46599</v>
      </c>
      <c r="F410" t="s">
        <v>2502</v>
      </c>
      <c r="G410">
        <v>64942212</v>
      </c>
      <c r="H410">
        <v>1003252577</v>
      </c>
      <c r="I410" t="s">
        <v>2503</v>
      </c>
      <c r="K410" t="s">
        <v>2504</v>
      </c>
      <c r="L410" t="s">
        <v>55747</v>
      </c>
      <c r="M410">
        <v>8264</v>
      </c>
      <c r="N410">
        <v>46</v>
      </c>
      <c r="R410" s="1">
        <v>43777</v>
      </c>
      <c r="S410" t="s">
        <v>56</v>
      </c>
      <c r="T410">
        <v>101</v>
      </c>
      <c r="U410" t="s">
        <v>46544</v>
      </c>
      <c r="W410">
        <v>2</v>
      </c>
      <c r="X410" t="s">
        <v>57</v>
      </c>
      <c r="Y410">
        <v>1</v>
      </c>
      <c r="Z410" t="s">
        <v>46545</v>
      </c>
      <c r="AA410">
        <v>7</v>
      </c>
      <c r="AB410">
        <v>200308</v>
      </c>
      <c r="AC410">
        <v>129</v>
      </c>
      <c r="AD410" t="s">
        <v>2405</v>
      </c>
      <c r="AE410">
        <v>1016</v>
      </c>
      <c r="AF410" t="s">
        <v>2405</v>
      </c>
      <c r="AG410">
        <v>1</v>
      </c>
      <c r="AH410" t="s">
        <v>44482</v>
      </c>
      <c r="AI410">
        <v>23</v>
      </c>
      <c r="AJ410" t="s">
        <v>692</v>
      </c>
      <c r="AK410">
        <v>101</v>
      </c>
      <c r="AL410" t="s">
        <v>46544</v>
      </c>
      <c r="AQ410" t="s">
        <v>2505</v>
      </c>
      <c r="AS410">
        <v>0</v>
      </c>
      <c r="AT410" t="s">
        <v>61</v>
      </c>
      <c r="AU410" t="s">
        <v>55748</v>
      </c>
      <c r="AX410">
        <v>55.662803680000003</v>
      </c>
      <c r="AY410">
        <v>12.53108061</v>
      </c>
      <c r="AZ410" t="s">
        <v>62</v>
      </c>
      <c r="BA410">
        <v>1084</v>
      </c>
      <c r="BB410" t="s">
        <v>63</v>
      </c>
    </row>
    <row r="411" spans="1:54" x14ac:dyDescent="0.25">
      <c r="A411" s="1">
        <v>45200</v>
      </c>
      <c r="B411">
        <v>101567</v>
      </c>
      <c r="C411" t="s">
        <v>52673</v>
      </c>
      <c r="D411">
        <v>2720</v>
      </c>
      <c r="E411" t="s">
        <v>46572</v>
      </c>
      <c r="F411" t="s">
        <v>52674</v>
      </c>
      <c r="G411">
        <v>27134165</v>
      </c>
      <c r="H411">
        <v>1009842884</v>
      </c>
      <c r="I411" t="s">
        <v>2506</v>
      </c>
      <c r="K411" t="s">
        <v>2507</v>
      </c>
      <c r="L411" t="s">
        <v>55749</v>
      </c>
      <c r="M411">
        <v>4320</v>
      </c>
      <c r="N411">
        <v>53</v>
      </c>
      <c r="R411" s="1">
        <v>43777</v>
      </c>
      <c r="S411" t="s">
        <v>56</v>
      </c>
      <c r="W411">
        <v>6</v>
      </c>
      <c r="X411" t="s">
        <v>1289</v>
      </c>
      <c r="Y411">
        <v>1</v>
      </c>
      <c r="Z411" t="s">
        <v>46545</v>
      </c>
      <c r="AA411">
        <v>10</v>
      </c>
      <c r="AB411">
        <v>200308</v>
      </c>
      <c r="AC411">
        <v>129</v>
      </c>
      <c r="AD411" t="s">
        <v>2405</v>
      </c>
      <c r="AE411">
        <v>1016</v>
      </c>
      <c r="AF411" t="s">
        <v>2405</v>
      </c>
      <c r="AG411">
        <v>1</v>
      </c>
      <c r="AH411" t="s">
        <v>44482</v>
      </c>
      <c r="AI411">
        <v>23</v>
      </c>
      <c r="AJ411" t="s">
        <v>692</v>
      </c>
      <c r="AK411">
        <v>101</v>
      </c>
      <c r="AL411" t="s">
        <v>46544</v>
      </c>
      <c r="AQ411" t="s">
        <v>2508</v>
      </c>
      <c r="AR411" t="s">
        <v>2509</v>
      </c>
      <c r="AS411">
        <v>0</v>
      </c>
      <c r="AT411" t="s">
        <v>61</v>
      </c>
      <c r="AU411" t="s">
        <v>55721</v>
      </c>
      <c r="AX411">
        <v>55.681186590000003</v>
      </c>
      <c r="AY411">
        <v>12.485298609999999</v>
      </c>
      <c r="AZ411" t="s">
        <v>62</v>
      </c>
      <c r="BA411">
        <v>1084</v>
      </c>
      <c r="BB411" t="s">
        <v>63</v>
      </c>
    </row>
    <row r="412" spans="1:54" x14ac:dyDescent="0.25">
      <c r="A412" s="1">
        <v>45200</v>
      </c>
      <c r="B412">
        <v>101568</v>
      </c>
      <c r="C412" t="s">
        <v>2510</v>
      </c>
      <c r="D412">
        <v>2100</v>
      </c>
      <c r="E412" t="s">
        <v>54516</v>
      </c>
      <c r="F412" t="s">
        <v>2511</v>
      </c>
      <c r="G412">
        <v>26423635</v>
      </c>
      <c r="H412">
        <v>1012229387</v>
      </c>
      <c r="I412" t="s">
        <v>2512</v>
      </c>
      <c r="K412" t="s">
        <v>2513</v>
      </c>
      <c r="L412" t="s">
        <v>55750</v>
      </c>
      <c r="M412">
        <v>5948</v>
      </c>
      <c r="N412">
        <v>1</v>
      </c>
      <c r="P412">
        <v>1</v>
      </c>
      <c r="Q412" t="s">
        <v>1653</v>
      </c>
      <c r="R412" s="1">
        <v>40231</v>
      </c>
      <c r="S412" t="s">
        <v>56</v>
      </c>
      <c r="T412">
        <v>101</v>
      </c>
      <c r="U412" t="s">
        <v>46544</v>
      </c>
      <c r="V412" s="1">
        <v>40210</v>
      </c>
      <c r="W412">
        <v>2</v>
      </c>
      <c r="X412" t="s">
        <v>57</v>
      </c>
      <c r="Y412">
        <v>1</v>
      </c>
      <c r="Z412" t="s">
        <v>46545</v>
      </c>
      <c r="AA412">
        <v>7</v>
      </c>
      <c r="AB412">
        <v>200308</v>
      </c>
      <c r="AC412">
        <v>129</v>
      </c>
      <c r="AD412" t="s">
        <v>2405</v>
      </c>
      <c r="AE412">
        <v>1016</v>
      </c>
      <c r="AF412" t="s">
        <v>2405</v>
      </c>
      <c r="AG412">
        <v>3</v>
      </c>
      <c r="AH412" t="s">
        <v>81</v>
      </c>
      <c r="AI412">
        <v>23</v>
      </c>
      <c r="AJ412" t="s">
        <v>692</v>
      </c>
      <c r="AK412">
        <v>101</v>
      </c>
      <c r="AL412" t="s">
        <v>46544</v>
      </c>
      <c r="AQ412" t="s">
        <v>2514</v>
      </c>
      <c r="AR412" t="s">
        <v>2515</v>
      </c>
      <c r="AS412">
        <v>0</v>
      </c>
      <c r="AT412" t="s">
        <v>61</v>
      </c>
      <c r="AU412" t="s">
        <v>55751</v>
      </c>
      <c r="AX412">
        <v>55.698800586743502</v>
      </c>
      <c r="AY412">
        <v>12.5786962623416</v>
      </c>
      <c r="AZ412" t="s">
        <v>62</v>
      </c>
      <c r="BA412">
        <v>1084</v>
      </c>
      <c r="BB412" t="s">
        <v>63</v>
      </c>
    </row>
    <row r="413" spans="1:54" x14ac:dyDescent="0.25">
      <c r="A413" s="1">
        <v>45200</v>
      </c>
      <c r="B413">
        <v>101569</v>
      </c>
      <c r="C413" t="s">
        <v>2516</v>
      </c>
      <c r="D413">
        <v>2400</v>
      </c>
      <c r="E413" t="s">
        <v>46564</v>
      </c>
      <c r="F413" t="s">
        <v>2516</v>
      </c>
      <c r="G413">
        <v>31888166</v>
      </c>
      <c r="H413">
        <v>1014953775</v>
      </c>
      <c r="I413" t="s">
        <v>2424</v>
      </c>
      <c r="J413" t="s">
        <v>2517</v>
      </c>
      <c r="K413" t="s">
        <v>2518</v>
      </c>
      <c r="L413" t="s">
        <v>2519</v>
      </c>
      <c r="M413">
        <v>7144</v>
      </c>
      <c r="N413">
        <v>14</v>
      </c>
      <c r="P413">
        <v>1</v>
      </c>
      <c r="R413" s="1">
        <v>44509</v>
      </c>
      <c r="S413" t="s">
        <v>56</v>
      </c>
      <c r="W413">
        <v>0</v>
      </c>
      <c r="X413" t="s">
        <v>1252</v>
      </c>
      <c r="Y413">
        <v>1</v>
      </c>
      <c r="Z413" t="s">
        <v>46545</v>
      </c>
      <c r="AB413">
        <v>200308</v>
      </c>
      <c r="AC413">
        <v>149</v>
      </c>
      <c r="AD413" t="s">
        <v>1085</v>
      </c>
      <c r="AE413">
        <v>1026</v>
      </c>
      <c r="AF413" t="s">
        <v>44530</v>
      </c>
      <c r="AG413">
        <v>1</v>
      </c>
      <c r="AH413" t="s">
        <v>44482</v>
      </c>
      <c r="AI413">
        <v>23</v>
      </c>
      <c r="AJ413" t="s">
        <v>692</v>
      </c>
      <c r="AK413">
        <v>101</v>
      </c>
      <c r="AL413" t="s">
        <v>46544</v>
      </c>
      <c r="AQ413" t="s">
        <v>2520</v>
      </c>
      <c r="AR413" t="s">
        <v>2428</v>
      </c>
      <c r="AS413">
        <v>0</v>
      </c>
      <c r="AT413" t="s">
        <v>61</v>
      </c>
      <c r="AU413" t="s">
        <v>561</v>
      </c>
      <c r="AX413">
        <v>55.699833320000003</v>
      </c>
      <c r="AY413">
        <v>12.53462347</v>
      </c>
      <c r="AZ413" t="s">
        <v>62</v>
      </c>
      <c r="BA413">
        <v>1084</v>
      </c>
      <c r="BB413" t="s">
        <v>63</v>
      </c>
    </row>
    <row r="414" spans="1:54" x14ac:dyDescent="0.25">
      <c r="A414" s="1">
        <v>45200</v>
      </c>
      <c r="B414">
        <v>101570</v>
      </c>
      <c r="C414" t="s">
        <v>2521</v>
      </c>
      <c r="D414">
        <v>2100</v>
      </c>
      <c r="E414" t="s">
        <v>54516</v>
      </c>
      <c r="F414" t="s">
        <v>52675</v>
      </c>
      <c r="G414">
        <v>64942212</v>
      </c>
      <c r="H414">
        <v>1003254465</v>
      </c>
      <c r="I414" t="s">
        <v>2522</v>
      </c>
      <c r="J414" t="s">
        <v>2523</v>
      </c>
      <c r="K414" t="s">
        <v>2524</v>
      </c>
      <c r="L414" t="s">
        <v>46818</v>
      </c>
      <c r="M414">
        <v>5172</v>
      </c>
      <c r="N414">
        <v>8</v>
      </c>
      <c r="R414" s="1">
        <v>40162</v>
      </c>
      <c r="S414" t="s">
        <v>80</v>
      </c>
      <c r="T414">
        <v>101</v>
      </c>
      <c r="U414" t="s">
        <v>46544</v>
      </c>
      <c r="V414" s="1">
        <v>38930</v>
      </c>
      <c r="W414">
        <v>6</v>
      </c>
      <c r="X414" t="s">
        <v>1289</v>
      </c>
      <c r="Y414">
        <v>1</v>
      </c>
      <c r="Z414" t="s">
        <v>46545</v>
      </c>
      <c r="AA414">
        <v>7</v>
      </c>
      <c r="AB414">
        <v>200308</v>
      </c>
      <c r="AC414">
        <v>129</v>
      </c>
      <c r="AD414" t="s">
        <v>2405</v>
      </c>
      <c r="AE414">
        <v>1016</v>
      </c>
      <c r="AF414" t="s">
        <v>2405</v>
      </c>
      <c r="AG414">
        <v>3</v>
      </c>
      <c r="AH414" t="s">
        <v>81</v>
      </c>
      <c r="AI414">
        <v>29</v>
      </c>
      <c r="AJ414" t="s">
        <v>2525</v>
      </c>
      <c r="AK414">
        <v>101</v>
      </c>
      <c r="AL414" t="s">
        <v>46544</v>
      </c>
      <c r="AQ414" t="s">
        <v>2526</v>
      </c>
      <c r="AS414">
        <v>0</v>
      </c>
      <c r="AT414" t="s">
        <v>61</v>
      </c>
      <c r="AU414" t="s">
        <v>46819</v>
      </c>
      <c r="AX414">
        <v>55.704521571199102</v>
      </c>
      <c r="AY414">
        <v>12.579140218451</v>
      </c>
      <c r="AZ414" t="s">
        <v>62</v>
      </c>
      <c r="BA414">
        <v>1084</v>
      </c>
      <c r="BB414" t="s">
        <v>63</v>
      </c>
    </row>
    <row r="415" spans="1:54" x14ac:dyDescent="0.25">
      <c r="A415" s="1">
        <v>45200</v>
      </c>
      <c r="B415">
        <v>101571</v>
      </c>
      <c r="C415" t="s">
        <v>52676</v>
      </c>
      <c r="D415">
        <v>2400</v>
      </c>
      <c r="E415" t="s">
        <v>46564</v>
      </c>
      <c r="F415" t="s">
        <v>52677</v>
      </c>
      <c r="G415">
        <v>58345628</v>
      </c>
      <c r="H415">
        <v>1002079109</v>
      </c>
      <c r="I415" t="s">
        <v>2527</v>
      </c>
      <c r="K415" t="s">
        <v>2528</v>
      </c>
      <c r="L415" t="s">
        <v>2529</v>
      </c>
      <c r="M415">
        <v>532</v>
      </c>
      <c r="N415">
        <v>12</v>
      </c>
      <c r="R415" s="1">
        <v>43790</v>
      </c>
      <c r="S415" t="s">
        <v>56</v>
      </c>
      <c r="W415">
        <v>4</v>
      </c>
      <c r="X415" t="s">
        <v>725</v>
      </c>
      <c r="Y415">
        <v>1</v>
      </c>
      <c r="Z415" t="s">
        <v>46545</v>
      </c>
      <c r="AB415">
        <v>197308</v>
      </c>
      <c r="AC415">
        <v>240</v>
      </c>
      <c r="AD415" t="s">
        <v>2530</v>
      </c>
      <c r="AE415">
        <v>1071</v>
      </c>
      <c r="AF415" t="s">
        <v>1688</v>
      </c>
      <c r="AG415">
        <v>1</v>
      </c>
      <c r="AH415" t="s">
        <v>44482</v>
      </c>
      <c r="AI415">
        <v>99</v>
      </c>
      <c r="AJ415" t="s">
        <v>54511</v>
      </c>
      <c r="AK415">
        <v>101</v>
      </c>
      <c r="AL415" t="s">
        <v>46544</v>
      </c>
      <c r="AQ415" t="s">
        <v>2531</v>
      </c>
      <c r="AS415">
        <v>0</v>
      </c>
      <c r="AT415" t="s">
        <v>61</v>
      </c>
      <c r="AU415" t="s">
        <v>55752</v>
      </c>
      <c r="AX415">
        <v>55.720429279999998</v>
      </c>
      <c r="AY415">
        <v>12.53773348</v>
      </c>
      <c r="AZ415" t="s">
        <v>62</v>
      </c>
      <c r="BA415">
        <v>1084</v>
      </c>
      <c r="BB415" t="s">
        <v>63</v>
      </c>
    </row>
    <row r="416" spans="1:54" x14ac:dyDescent="0.25">
      <c r="A416" s="1">
        <v>45200</v>
      </c>
      <c r="B416">
        <v>101572</v>
      </c>
      <c r="C416" t="s">
        <v>2532</v>
      </c>
      <c r="D416">
        <v>1762</v>
      </c>
      <c r="E416" t="s">
        <v>46543</v>
      </c>
      <c r="F416" t="s">
        <v>2533</v>
      </c>
      <c r="G416">
        <v>64942212</v>
      </c>
      <c r="H416">
        <v>1003254416</v>
      </c>
      <c r="I416" t="s">
        <v>2534</v>
      </c>
      <c r="J416" t="s">
        <v>496</v>
      </c>
      <c r="K416" t="s">
        <v>2535</v>
      </c>
      <c r="L416" t="s">
        <v>2536</v>
      </c>
      <c r="M416">
        <v>6584</v>
      </c>
      <c r="N416">
        <v>6</v>
      </c>
      <c r="R416" s="1">
        <v>44672</v>
      </c>
      <c r="S416" t="s">
        <v>56</v>
      </c>
      <c r="T416">
        <v>101</v>
      </c>
      <c r="U416" t="s">
        <v>46544</v>
      </c>
      <c r="W416">
        <v>2</v>
      </c>
      <c r="X416" t="s">
        <v>57</v>
      </c>
      <c r="Y416">
        <v>1</v>
      </c>
      <c r="Z416" t="s">
        <v>46545</v>
      </c>
      <c r="AA416">
        <v>10</v>
      </c>
      <c r="AB416">
        <v>200408</v>
      </c>
      <c r="AC416">
        <v>121</v>
      </c>
      <c r="AD416" t="s">
        <v>70</v>
      </c>
      <c r="AE416">
        <v>1012</v>
      </c>
      <c r="AF416" t="s">
        <v>71</v>
      </c>
      <c r="AG416">
        <v>1</v>
      </c>
      <c r="AH416" t="s">
        <v>44482</v>
      </c>
      <c r="AI416">
        <v>21</v>
      </c>
      <c r="AJ416" t="s">
        <v>52613</v>
      </c>
      <c r="AK416">
        <v>101</v>
      </c>
      <c r="AL416" t="s">
        <v>46544</v>
      </c>
      <c r="AQ416" t="s">
        <v>2537</v>
      </c>
      <c r="AR416" t="s">
        <v>2538</v>
      </c>
      <c r="AS416">
        <v>0</v>
      </c>
      <c r="AT416" t="s">
        <v>61</v>
      </c>
      <c r="AU416" t="s">
        <v>2539</v>
      </c>
      <c r="AX416">
        <v>55.665355050000002</v>
      </c>
      <c r="AY416">
        <v>12.540577559999999</v>
      </c>
      <c r="AZ416" t="s">
        <v>62</v>
      </c>
      <c r="BA416">
        <v>1084</v>
      </c>
      <c r="BB416" t="s">
        <v>63</v>
      </c>
    </row>
    <row r="417" spans="1:54" x14ac:dyDescent="0.25">
      <c r="A417" s="1">
        <v>45200</v>
      </c>
      <c r="B417">
        <v>101573</v>
      </c>
      <c r="C417" t="s">
        <v>2540</v>
      </c>
      <c r="D417">
        <v>2791</v>
      </c>
      <c r="E417" t="s">
        <v>46820</v>
      </c>
      <c r="F417" t="s">
        <v>44602</v>
      </c>
      <c r="G417">
        <v>19683281</v>
      </c>
      <c r="H417">
        <v>1004593565</v>
      </c>
      <c r="I417" t="s">
        <v>2541</v>
      </c>
      <c r="J417" t="s">
        <v>2542</v>
      </c>
      <c r="K417" t="s">
        <v>2543</v>
      </c>
      <c r="L417" t="s">
        <v>2544</v>
      </c>
      <c r="M417">
        <v>3383</v>
      </c>
      <c r="N417">
        <v>231</v>
      </c>
      <c r="R417" s="1">
        <v>43790</v>
      </c>
      <c r="S417" t="s">
        <v>56</v>
      </c>
      <c r="W417">
        <v>4</v>
      </c>
      <c r="X417" t="s">
        <v>725</v>
      </c>
      <c r="Y417">
        <v>1</v>
      </c>
      <c r="Z417" t="s">
        <v>46545</v>
      </c>
      <c r="AB417">
        <v>200312</v>
      </c>
      <c r="AC417">
        <v>244</v>
      </c>
      <c r="AD417" t="s">
        <v>2118</v>
      </c>
      <c r="AE417">
        <v>1071</v>
      </c>
      <c r="AF417" t="s">
        <v>1688</v>
      </c>
      <c r="AG417">
        <v>1</v>
      </c>
      <c r="AH417" t="s">
        <v>44482</v>
      </c>
      <c r="AI417">
        <v>99</v>
      </c>
      <c r="AJ417" t="s">
        <v>54511</v>
      </c>
      <c r="AK417">
        <v>155</v>
      </c>
      <c r="AL417" t="s">
        <v>46821</v>
      </c>
      <c r="AQ417" t="s">
        <v>2545</v>
      </c>
      <c r="AR417" t="s">
        <v>2546</v>
      </c>
      <c r="AS417">
        <v>0</v>
      </c>
      <c r="AT417" t="s">
        <v>61</v>
      </c>
      <c r="AU417" t="s">
        <v>2547</v>
      </c>
      <c r="AX417">
        <v>55.562031210000001</v>
      </c>
      <c r="AY417">
        <v>12.57753035</v>
      </c>
      <c r="AZ417" t="s">
        <v>62</v>
      </c>
      <c r="BA417">
        <v>1084</v>
      </c>
      <c r="BB417" t="s">
        <v>63</v>
      </c>
    </row>
    <row r="418" spans="1:54" x14ac:dyDescent="0.25">
      <c r="A418" s="1">
        <v>45200</v>
      </c>
      <c r="B418">
        <v>101574</v>
      </c>
      <c r="C418" t="s">
        <v>2548</v>
      </c>
      <c r="D418">
        <v>2730</v>
      </c>
      <c r="E418" t="s">
        <v>2549</v>
      </c>
      <c r="F418" t="s">
        <v>46822</v>
      </c>
      <c r="G418">
        <v>11748708</v>
      </c>
      <c r="H418">
        <v>1003399000</v>
      </c>
      <c r="I418" t="s">
        <v>46726</v>
      </c>
      <c r="K418" t="s">
        <v>1685</v>
      </c>
      <c r="L418" t="s">
        <v>2550</v>
      </c>
      <c r="M418">
        <v>5662</v>
      </c>
      <c r="N418">
        <v>44</v>
      </c>
      <c r="R418" s="1">
        <v>43790</v>
      </c>
      <c r="S418" t="s">
        <v>56</v>
      </c>
      <c r="W418">
        <v>4</v>
      </c>
      <c r="X418" t="s">
        <v>725</v>
      </c>
      <c r="Y418">
        <v>1</v>
      </c>
      <c r="Z418" t="s">
        <v>46545</v>
      </c>
      <c r="AB418">
        <v>200409</v>
      </c>
      <c r="AC418">
        <v>242</v>
      </c>
      <c r="AD418" t="s">
        <v>1687</v>
      </c>
      <c r="AE418">
        <v>1071</v>
      </c>
      <c r="AF418" t="s">
        <v>1688</v>
      </c>
      <c r="AG418">
        <v>1</v>
      </c>
      <c r="AH418" t="s">
        <v>44482</v>
      </c>
      <c r="AI418">
        <v>99</v>
      </c>
      <c r="AJ418" t="s">
        <v>54511</v>
      </c>
      <c r="AK418">
        <v>163</v>
      </c>
      <c r="AL418" t="s">
        <v>2551</v>
      </c>
      <c r="AP418">
        <v>280727</v>
      </c>
      <c r="AQ418" t="s">
        <v>1689</v>
      </c>
      <c r="AR418" t="s">
        <v>1690</v>
      </c>
      <c r="AS418">
        <v>2</v>
      </c>
      <c r="AT418" t="s">
        <v>1413</v>
      </c>
      <c r="AU418" t="s">
        <v>2552</v>
      </c>
      <c r="AX418">
        <v>55.713906829999999</v>
      </c>
      <c r="AY418">
        <v>12.42908759</v>
      </c>
      <c r="AZ418" t="s">
        <v>62</v>
      </c>
      <c r="BA418">
        <v>1084</v>
      </c>
      <c r="BB418" t="s">
        <v>63</v>
      </c>
    </row>
    <row r="419" spans="1:54" x14ac:dyDescent="0.25">
      <c r="A419" s="1">
        <v>45200</v>
      </c>
      <c r="B419">
        <v>101575</v>
      </c>
      <c r="C419" t="s">
        <v>52678</v>
      </c>
      <c r="D419">
        <v>2700</v>
      </c>
      <c r="E419" t="s">
        <v>46559</v>
      </c>
      <c r="F419" t="s">
        <v>52678</v>
      </c>
      <c r="G419">
        <v>64942212</v>
      </c>
      <c r="H419">
        <v>1003252565</v>
      </c>
      <c r="I419" t="s">
        <v>2553</v>
      </c>
      <c r="K419" t="s">
        <v>2554</v>
      </c>
      <c r="L419" t="s">
        <v>2555</v>
      </c>
      <c r="M419">
        <v>2068</v>
      </c>
      <c r="N419">
        <v>13</v>
      </c>
      <c r="R419" s="1">
        <v>42681</v>
      </c>
      <c r="S419" t="s">
        <v>56</v>
      </c>
      <c r="T419">
        <v>101</v>
      </c>
      <c r="U419" t="s">
        <v>46544</v>
      </c>
      <c r="V419" s="1">
        <v>42582</v>
      </c>
      <c r="W419">
        <v>2</v>
      </c>
      <c r="X419" t="s">
        <v>57</v>
      </c>
      <c r="Y419">
        <v>1</v>
      </c>
      <c r="Z419" t="s">
        <v>46545</v>
      </c>
      <c r="AA419">
        <v>9</v>
      </c>
      <c r="AB419">
        <v>200408</v>
      </c>
      <c r="AC419">
        <v>129</v>
      </c>
      <c r="AD419" t="s">
        <v>2405</v>
      </c>
      <c r="AE419">
        <v>1016</v>
      </c>
      <c r="AF419" t="s">
        <v>2405</v>
      </c>
      <c r="AG419">
        <v>3</v>
      </c>
      <c r="AH419" t="s">
        <v>81</v>
      </c>
      <c r="AI419">
        <v>23</v>
      </c>
      <c r="AJ419" t="s">
        <v>692</v>
      </c>
      <c r="AK419">
        <v>101</v>
      </c>
      <c r="AL419" t="s">
        <v>46544</v>
      </c>
      <c r="AQ419" t="s">
        <v>2556</v>
      </c>
      <c r="AR419" t="s">
        <v>2557</v>
      </c>
      <c r="AS419">
        <v>0</v>
      </c>
      <c r="AT419" t="s">
        <v>61</v>
      </c>
      <c r="AU419" t="s">
        <v>1246</v>
      </c>
      <c r="AX419">
        <v>55.712399143292302</v>
      </c>
      <c r="AY419">
        <v>12.479851368516799</v>
      </c>
      <c r="AZ419" t="s">
        <v>62</v>
      </c>
      <c r="BA419">
        <v>1084</v>
      </c>
      <c r="BB419" t="s">
        <v>63</v>
      </c>
    </row>
    <row r="420" spans="1:54" x14ac:dyDescent="0.25">
      <c r="A420" s="1">
        <v>45200</v>
      </c>
      <c r="B420">
        <v>101576</v>
      </c>
      <c r="C420" t="s">
        <v>2558</v>
      </c>
      <c r="D420">
        <v>2100</v>
      </c>
      <c r="E420" t="s">
        <v>54516</v>
      </c>
      <c r="F420" t="s">
        <v>2559</v>
      </c>
      <c r="G420">
        <v>61052615</v>
      </c>
      <c r="H420">
        <v>1002125868</v>
      </c>
      <c r="I420" t="s">
        <v>2560</v>
      </c>
      <c r="K420" t="s">
        <v>2561</v>
      </c>
      <c r="L420" t="s">
        <v>2562</v>
      </c>
      <c r="M420">
        <v>7660</v>
      </c>
      <c r="N420">
        <v>4</v>
      </c>
      <c r="P420">
        <v>1</v>
      </c>
      <c r="R420" s="1">
        <v>43790</v>
      </c>
      <c r="S420" t="s">
        <v>80</v>
      </c>
      <c r="W420">
        <v>5</v>
      </c>
      <c r="X420" t="s">
        <v>557</v>
      </c>
      <c r="Y420">
        <v>1</v>
      </c>
      <c r="Z420" t="s">
        <v>46545</v>
      </c>
      <c r="AB420">
        <v>200408</v>
      </c>
      <c r="AC420">
        <v>128</v>
      </c>
      <c r="AD420" t="s">
        <v>955</v>
      </c>
      <c r="AE420">
        <v>1051</v>
      </c>
      <c r="AF420" t="s">
        <v>955</v>
      </c>
      <c r="AG420">
        <v>2</v>
      </c>
      <c r="AH420" t="s">
        <v>44524</v>
      </c>
      <c r="AI420">
        <v>99</v>
      </c>
      <c r="AJ420" t="s">
        <v>54511</v>
      </c>
      <c r="AK420">
        <v>101</v>
      </c>
      <c r="AL420" t="s">
        <v>46544</v>
      </c>
      <c r="AQ420" t="s">
        <v>2563</v>
      </c>
      <c r="AR420" t="s">
        <v>2564</v>
      </c>
      <c r="AS420">
        <v>0</v>
      </c>
      <c r="AT420" t="s">
        <v>61</v>
      </c>
      <c r="AU420" t="s">
        <v>2565</v>
      </c>
      <c r="AX420">
        <v>55.69438212</v>
      </c>
      <c r="AY420">
        <v>12.58859988</v>
      </c>
      <c r="AZ420" t="s">
        <v>62</v>
      </c>
      <c r="BA420">
        <v>1084</v>
      </c>
      <c r="BB420" t="s">
        <v>63</v>
      </c>
    </row>
    <row r="421" spans="1:54" x14ac:dyDescent="0.25">
      <c r="A421" s="1">
        <v>45200</v>
      </c>
      <c r="B421">
        <v>101577</v>
      </c>
      <c r="C421" t="s">
        <v>54570</v>
      </c>
      <c r="D421">
        <v>2300</v>
      </c>
      <c r="E421" t="s">
        <v>46589</v>
      </c>
      <c r="F421" t="s">
        <v>54571</v>
      </c>
      <c r="G421">
        <v>29542325</v>
      </c>
      <c r="H421">
        <v>1012546595</v>
      </c>
      <c r="I421" t="s">
        <v>2566</v>
      </c>
      <c r="K421" t="s">
        <v>2567</v>
      </c>
      <c r="L421" t="s">
        <v>54572</v>
      </c>
      <c r="M421">
        <v>8541</v>
      </c>
      <c r="N421">
        <v>75</v>
      </c>
      <c r="R421" s="1">
        <v>43892</v>
      </c>
      <c r="S421" t="s">
        <v>56</v>
      </c>
      <c r="W421">
        <v>4</v>
      </c>
      <c r="X421" t="s">
        <v>725</v>
      </c>
      <c r="Y421">
        <v>1</v>
      </c>
      <c r="Z421" t="s">
        <v>46545</v>
      </c>
      <c r="AB421">
        <v>200508</v>
      </c>
      <c r="AC421">
        <v>131</v>
      </c>
      <c r="AD421" t="s">
        <v>752</v>
      </c>
      <c r="AE421">
        <v>1061</v>
      </c>
      <c r="AF421" t="s">
        <v>752</v>
      </c>
      <c r="AG421">
        <v>1</v>
      </c>
      <c r="AH421" t="s">
        <v>44482</v>
      </c>
      <c r="AI421">
        <v>99</v>
      </c>
      <c r="AJ421" t="s">
        <v>54511</v>
      </c>
      <c r="AK421">
        <v>101</v>
      </c>
      <c r="AL421" t="s">
        <v>46544</v>
      </c>
      <c r="AQ421" t="s">
        <v>2568</v>
      </c>
      <c r="AR421" t="s">
        <v>2569</v>
      </c>
      <c r="AS421">
        <v>0</v>
      </c>
      <c r="AT421" t="s">
        <v>61</v>
      </c>
      <c r="AU421" t="s">
        <v>54573</v>
      </c>
      <c r="AX421">
        <v>55.631752890000001</v>
      </c>
      <c r="AY421">
        <v>12.58104292</v>
      </c>
      <c r="AZ421" t="s">
        <v>62</v>
      </c>
      <c r="BA421">
        <v>1084</v>
      </c>
      <c r="BB421" t="s">
        <v>63</v>
      </c>
    </row>
    <row r="422" spans="1:54" x14ac:dyDescent="0.25">
      <c r="A422" s="1">
        <v>45200</v>
      </c>
      <c r="B422">
        <v>101578</v>
      </c>
      <c r="C422" t="s">
        <v>1696</v>
      </c>
      <c r="D422">
        <v>2500</v>
      </c>
      <c r="E422" t="s">
        <v>509</v>
      </c>
      <c r="F422" t="s">
        <v>1697</v>
      </c>
      <c r="G422">
        <v>11861571</v>
      </c>
      <c r="H422">
        <v>1003400631</v>
      </c>
      <c r="I422" t="s">
        <v>1698</v>
      </c>
      <c r="J422" t="s">
        <v>1699</v>
      </c>
      <c r="K422" t="s">
        <v>1700</v>
      </c>
      <c r="L422" t="s">
        <v>2570</v>
      </c>
      <c r="M422">
        <v>8308</v>
      </c>
      <c r="N422">
        <v>18</v>
      </c>
      <c r="R422" s="1">
        <v>44748</v>
      </c>
      <c r="S422" t="s">
        <v>56</v>
      </c>
      <c r="W422">
        <v>4</v>
      </c>
      <c r="X422" t="s">
        <v>725</v>
      </c>
      <c r="Y422">
        <v>1</v>
      </c>
      <c r="Z422" t="s">
        <v>46545</v>
      </c>
      <c r="AB422">
        <v>200502</v>
      </c>
      <c r="AC422">
        <v>242</v>
      </c>
      <c r="AD422" t="s">
        <v>1687</v>
      </c>
      <c r="AE422">
        <v>1071</v>
      </c>
      <c r="AF422" t="s">
        <v>1688</v>
      </c>
      <c r="AG422">
        <v>1</v>
      </c>
      <c r="AH422" t="s">
        <v>44482</v>
      </c>
      <c r="AI422">
        <v>99</v>
      </c>
      <c r="AJ422" t="s">
        <v>54511</v>
      </c>
      <c r="AK422">
        <v>101</v>
      </c>
      <c r="AL422" t="s">
        <v>46544</v>
      </c>
      <c r="AP422">
        <v>101403</v>
      </c>
      <c r="AQ422" t="s">
        <v>1702</v>
      </c>
      <c r="AR422" t="s">
        <v>1703</v>
      </c>
      <c r="AS422">
        <v>2</v>
      </c>
      <c r="AT422" t="s">
        <v>1413</v>
      </c>
      <c r="AU422" t="s">
        <v>55711</v>
      </c>
      <c r="AX422">
        <v>55.662431359999999</v>
      </c>
      <c r="AY422">
        <v>12.521210399999999</v>
      </c>
      <c r="AZ422" t="s">
        <v>62</v>
      </c>
      <c r="BA422">
        <v>1084</v>
      </c>
      <c r="BB422" t="s">
        <v>63</v>
      </c>
    </row>
    <row r="423" spans="1:54" x14ac:dyDescent="0.25">
      <c r="A423" s="1">
        <v>45200</v>
      </c>
      <c r="B423">
        <v>101579</v>
      </c>
      <c r="C423" t="s">
        <v>46823</v>
      </c>
      <c r="D423">
        <v>2500</v>
      </c>
      <c r="E423" t="s">
        <v>509</v>
      </c>
      <c r="F423" t="s">
        <v>46824</v>
      </c>
      <c r="G423">
        <v>11861571</v>
      </c>
      <c r="H423">
        <v>1014370338</v>
      </c>
      <c r="I423" t="s">
        <v>46825</v>
      </c>
      <c r="J423" t="s">
        <v>1699</v>
      </c>
      <c r="K423" t="s">
        <v>1700</v>
      </c>
      <c r="L423" t="s">
        <v>2570</v>
      </c>
      <c r="M423">
        <v>8308</v>
      </c>
      <c r="N423">
        <v>18</v>
      </c>
      <c r="R423" s="1">
        <v>40514</v>
      </c>
      <c r="S423" t="s">
        <v>56</v>
      </c>
      <c r="V423" s="1">
        <v>40513</v>
      </c>
      <c r="W423">
        <v>4</v>
      </c>
      <c r="X423" t="s">
        <v>725</v>
      </c>
      <c r="Y423">
        <v>1</v>
      </c>
      <c r="Z423" t="s">
        <v>46545</v>
      </c>
      <c r="AB423">
        <v>200502</v>
      </c>
      <c r="AC423">
        <v>242</v>
      </c>
      <c r="AD423" t="s">
        <v>1687</v>
      </c>
      <c r="AE423">
        <v>1071</v>
      </c>
      <c r="AF423" t="s">
        <v>1688</v>
      </c>
      <c r="AG423">
        <v>3</v>
      </c>
      <c r="AH423" t="s">
        <v>81</v>
      </c>
      <c r="AI423">
        <v>99</v>
      </c>
      <c r="AJ423" t="s">
        <v>54511</v>
      </c>
      <c r="AK423">
        <v>101</v>
      </c>
      <c r="AL423" t="s">
        <v>46544</v>
      </c>
      <c r="AM423">
        <v>2</v>
      </c>
      <c r="AN423" t="s">
        <v>119</v>
      </c>
      <c r="AO423">
        <v>101403</v>
      </c>
      <c r="AP423">
        <v>101403</v>
      </c>
      <c r="AQ423" t="s">
        <v>1702</v>
      </c>
      <c r="AR423" t="s">
        <v>1703</v>
      </c>
      <c r="AS423">
        <v>2</v>
      </c>
      <c r="AT423" t="s">
        <v>1413</v>
      </c>
      <c r="AU423" t="s">
        <v>55711</v>
      </c>
      <c r="AX423">
        <v>55.662431760736503</v>
      </c>
      <c r="AY423">
        <v>12.521211730134601</v>
      </c>
      <c r="AZ423" t="s">
        <v>62</v>
      </c>
      <c r="BA423">
        <v>1084</v>
      </c>
      <c r="BB423" t="s">
        <v>63</v>
      </c>
    </row>
    <row r="424" spans="1:54" x14ac:dyDescent="0.25">
      <c r="A424" s="1">
        <v>45200</v>
      </c>
      <c r="B424">
        <v>101580</v>
      </c>
      <c r="C424" t="s">
        <v>2571</v>
      </c>
      <c r="D424">
        <v>2300</v>
      </c>
      <c r="E424" t="s">
        <v>46589</v>
      </c>
      <c r="F424" t="s">
        <v>2572</v>
      </c>
      <c r="G424">
        <v>64942212</v>
      </c>
      <c r="H424">
        <v>1014428816</v>
      </c>
      <c r="I424" t="s">
        <v>2573</v>
      </c>
      <c r="J424" t="s">
        <v>2574</v>
      </c>
      <c r="K424" t="s">
        <v>2575</v>
      </c>
      <c r="L424" t="s">
        <v>2576</v>
      </c>
      <c r="M424">
        <v>5512</v>
      </c>
      <c r="N424">
        <v>8</v>
      </c>
      <c r="R424" s="1">
        <v>44635</v>
      </c>
      <c r="S424" t="s">
        <v>56</v>
      </c>
      <c r="T424">
        <v>101</v>
      </c>
      <c r="U424" t="s">
        <v>46544</v>
      </c>
      <c r="W424">
        <v>2</v>
      </c>
      <c r="X424" t="s">
        <v>57</v>
      </c>
      <c r="Y424">
        <v>1</v>
      </c>
      <c r="Z424" t="s">
        <v>46545</v>
      </c>
      <c r="AA424">
        <v>8</v>
      </c>
      <c r="AB424">
        <v>200508</v>
      </c>
      <c r="AC424">
        <v>126</v>
      </c>
      <c r="AD424" t="s">
        <v>46616</v>
      </c>
      <c r="AE424">
        <v>1015</v>
      </c>
      <c r="AF424" t="s">
        <v>46616</v>
      </c>
      <c r="AG424">
        <v>1</v>
      </c>
      <c r="AH424" t="s">
        <v>44482</v>
      </c>
      <c r="AI424">
        <v>29</v>
      </c>
      <c r="AJ424" t="s">
        <v>2525</v>
      </c>
      <c r="AK424">
        <v>101</v>
      </c>
      <c r="AL424" t="s">
        <v>46544</v>
      </c>
      <c r="AQ424" t="s">
        <v>2577</v>
      </c>
      <c r="AR424" t="s">
        <v>2578</v>
      </c>
      <c r="AS424">
        <v>0</v>
      </c>
      <c r="AT424" t="s">
        <v>61</v>
      </c>
      <c r="AU424" t="s">
        <v>1455</v>
      </c>
      <c r="AX424">
        <v>55.66590807</v>
      </c>
      <c r="AY424">
        <v>12.593543240000001</v>
      </c>
      <c r="AZ424" t="s">
        <v>62</v>
      </c>
      <c r="BA424">
        <v>1084</v>
      </c>
      <c r="BB424" t="s">
        <v>63</v>
      </c>
    </row>
    <row r="425" spans="1:54" x14ac:dyDescent="0.25">
      <c r="A425" s="1">
        <v>45200</v>
      </c>
      <c r="B425">
        <v>101581</v>
      </c>
      <c r="C425" t="s">
        <v>2579</v>
      </c>
      <c r="D425">
        <v>2400</v>
      </c>
      <c r="E425" t="s">
        <v>46564</v>
      </c>
      <c r="F425" t="s">
        <v>2580</v>
      </c>
      <c r="G425">
        <v>28597169</v>
      </c>
      <c r="H425">
        <v>1011346347</v>
      </c>
      <c r="I425" t="s">
        <v>46826</v>
      </c>
      <c r="J425" t="s">
        <v>2581</v>
      </c>
      <c r="K425" t="s">
        <v>2582</v>
      </c>
      <c r="L425" t="s">
        <v>52679</v>
      </c>
      <c r="M425">
        <v>7548</v>
      </c>
      <c r="N425">
        <v>28</v>
      </c>
      <c r="R425" s="1">
        <v>43495</v>
      </c>
      <c r="S425" t="s">
        <v>56</v>
      </c>
      <c r="V425" s="1">
        <v>42996</v>
      </c>
      <c r="W425">
        <v>5</v>
      </c>
      <c r="X425" t="s">
        <v>557</v>
      </c>
      <c r="Y425">
        <v>1</v>
      </c>
      <c r="Z425" t="s">
        <v>46545</v>
      </c>
      <c r="AA425">
        <v>9</v>
      </c>
      <c r="AB425">
        <v>200508</v>
      </c>
      <c r="AC425">
        <v>121</v>
      </c>
      <c r="AD425" t="s">
        <v>70</v>
      </c>
      <c r="AE425">
        <v>1013</v>
      </c>
      <c r="AF425" t="s">
        <v>558</v>
      </c>
      <c r="AG425">
        <v>3</v>
      </c>
      <c r="AH425" t="s">
        <v>81</v>
      </c>
      <c r="AI425">
        <v>21</v>
      </c>
      <c r="AJ425" t="s">
        <v>52613</v>
      </c>
      <c r="AK425">
        <v>101</v>
      </c>
      <c r="AL425" t="s">
        <v>46544</v>
      </c>
      <c r="AQ425" t="s">
        <v>2583</v>
      </c>
      <c r="AR425" t="s">
        <v>2584</v>
      </c>
      <c r="AS425">
        <v>0</v>
      </c>
      <c r="AT425" t="s">
        <v>61</v>
      </c>
      <c r="AU425" t="s">
        <v>52669</v>
      </c>
      <c r="AX425">
        <v>55.708141449999999</v>
      </c>
      <c r="AY425">
        <v>12.524421780000001</v>
      </c>
      <c r="AZ425" t="s">
        <v>62</v>
      </c>
      <c r="BA425">
        <v>1084</v>
      </c>
      <c r="BB425" t="s">
        <v>63</v>
      </c>
    </row>
    <row r="426" spans="1:54" x14ac:dyDescent="0.25">
      <c r="A426" s="1">
        <v>45200</v>
      </c>
      <c r="B426">
        <v>101582</v>
      </c>
      <c r="C426" t="s">
        <v>2585</v>
      </c>
      <c r="D426">
        <v>1165</v>
      </c>
      <c r="E426" t="s">
        <v>46546</v>
      </c>
      <c r="F426" t="s">
        <v>46762</v>
      </c>
      <c r="G426">
        <v>29979812</v>
      </c>
      <c r="H426">
        <v>1003402749</v>
      </c>
      <c r="I426" t="s">
        <v>1973</v>
      </c>
      <c r="J426" t="s">
        <v>1974</v>
      </c>
      <c r="K426" t="s">
        <v>1975</v>
      </c>
      <c r="L426" t="s">
        <v>46763</v>
      </c>
      <c r="M426">
        <v>5204</v>
      </c>
      <c r="N426">
        <v>10</v>
      </c>
      <c r="R426" s="1">
        <v>43886</v>
      </c>
      <c r="S426" t="s">
        <v>56</v>
      </c>
      <c r="W426">
        <v>4</v>
      </c>
      <c r="X426" t="s">
        <v>725</v>
      </c>
      <c r="Y426">
        <v>4</v>
      </c>
      <c r="Z426" t="s">
        <v>1324</v>
      </c>
      <c r="AB426">
        <v>147906</v>
      </c>
      <c r="AC426">
        <v>301</v>
      </c>
      <c r="AD426" t="s">
        <v>1853</v>
      </c>
      <c r="AE426">
        <v>1131</v>
      </c>
      <c r="AF426" t="s">
        <v>1853</v>
      </c>
      <c r="AG426">
        <v>4</v>
      </c>
      <c r="AH426" t="s">
        <v>44547</v>
      </c>
      <c r="AI426">
        <v>99</v>
      </c>
      <c r="AJ426" t="s">
        <v>54511</v>
      </c>
      <c r="AK426">
        <v>101</v>
      </c>
      <c r="AL426" t="s">
        <v>46544</v>
      </c>
      <c r="AQ426" t="s">
        <v>1976</v>
      </c>
      <c r="AR426" t="s">
        <v>1977</v>
      </c>
      <c r="AS426">
        <v>1</v>
      </c>
      <c r="AT426" t="s">
        <v>1446</v>
      </c>
      <c r="AU426" t="s">
        <v>46764</v>
      </c>
      <c r="AX426">
        <v>55.680119939999997</v>
      </c>
      <c r="AY426">
        <v>12.57150583</v>
      </c>
      <c r="AZ426" t="s">
        <v>62</v>
      </c>
      <c r="BA426">
        <v>1084</v>
      </c>
      <c r="BB426" t="s">
        <v>63</v>
      </c>
    </row>
    <row r="427" spans="1:54" x14ac:dyDescent="0.25">
      <c r="A427" s="1">
        <v>45200</v>
      </c>
      <c r="B427">
        <v>101583</v>
      </c>
      <c r="C427" t="s">
        <v>2586</v>
      </c>
      <c r="D427">
        <v>2400</v>
      </c>
      <c r="E427" t="s">
        <v>46564</v>
      </c>
      <c r="F427" t="s">
        <v>46827</v>
      </c>
      <c r="G427">
        <v>19542947</v>
      </c>
      <c r="H427">
        <v>1007894909</v>
      </c>
      <c r="I427" t="s">
        <v>2435</v>
      </c>
      <c r="J427" t="s">
        <v>1684</v>
      </c>
      <c r="K427" t="s">
        <v>2587</v>
      </c>
      <c r="L427" t="s">
        <v>2588</v>
      </c>
      <c r="M427">
        <v>4460</v>
      </c>
      <c r="N427">
        <v>16</v>
      </c>
      <c r="R427" s="1">
        <v>40162</v>
      </c>
      <c r="S427" t="s">
        <v>80</v>
      </c>
      <c r="V427" s="1">
        <v>39783</v>
      </c>
      <c r="W427">
        <v>4</v>
      </c>
      <c r="X427" t="s">
        <v>725</v>
      </c>
      <c r="Y427">
        <v>1</v>
      </c>
      <c r="Z427" t="s">
        <v>46545</v>
      </c>
      <c r="AB427">
        <v>200506</v>
      </c>
      <c r="AC427">
        <v>242</v>
      </c>
      <c r="AD427" t="s">
        <v>1687</v>
      </c>
      <c r="AE427">
        <v>1071</v>
      </c>
      <c r="AF427" t="s">
        <v>1688</v>
      </c>
      <c r="AG427">
        <v>3</v>
      </c>
      <c r="AH427" t="s">
        <v>81</v>
      </c>
      <c r="AI427">
        <v>99</v>
      </c>
      <c r="AJ427" t="s">
        <v>54511</v>
      </c>
      <c r="AK427">
        <v>101</v>
      </c>
      <c r="AL427" t="s">
        <v>46544</v>
      </c>
      <c r="AP427">
        <v>101401</v>
      </c>
      <c r="AQ427" t="s">
        <v>2589</v>
      </c>
      <c r="AR427" t="s">
        <v>2458</v>
      </c>
      <c r="AS427">
        <v>2</v>
      </c>
      <c r="AT427" t="s">
        <v>1413</v>
      </c>
      <c r="AU427" t="s">
        <v>2590</v>
      </c>
      <c r="AX427">
        <v>55.706363888135598</v>
      </c>
      <c r="AY427">
        <v>12.5391715108931</v>
      </c>
      <c r="AZ427" t="s">
        <v>62</v>
      </c>
      <c r="BA427">
        <v>1084</v>
      </c>
      <c r="BB427" t="s">
        <v>63</v>
      </c>
    </row>
    <row r="428" spans="1:54" x14ac:dyDescent="0.25">
      <c r="A428" s="1">
        <v>45200</v>
      </c>
      <c r="B428">
        <v>101584</v>
      </c>
      <c r="C428" t="s">
        <v>2591</v>
      </c>
      <c r="D428">
        <v>2200</v>
      </c>
      <c r="E428" t="s">
        <v>46555</v>
      </c>
      <c r="F428" t="s">
        <v>2592</v>
      </c>
      <c r="G428">
        <v>28377576</v>
      </c>
      <c r="H428">
        <v>1012260306</v>
      </c>
      <c r="I428" t="s">
        <v>2593</v>
      </c>
      <c r="J428" t="s">
        <v>2594</v>
      </c>
      <c r="K428" t="s">
        <v>2595</v>
      </c>
      <c r="L428" t="s">
        <v>2014</v>
      </c>
      <c r="M428">
        <v>2856</v>
      </c>
      <c r="N428">
        <v>28</v>
      </c>
      <c r="R428" s="1">
        <v>44747</v>
      </c>
      <c r="S428" t="s">
        <v>56</v>
      </c>
      <c r="V428" s="1">
        <v>43455</v>
      </c>
      <c r="W428">
        <v>5</v>
      </c>
      <c r="X428" t="s">
        <v>557</v>
      </c>
      <c r="Y428">
        <v>1</v>
      </c>
      <c r="Z428" t="s">
        <v>46545</v>
      </c>
      <c r="AA428">
        <v>9</v>
      </c>
      <c r="AB428">
        <v>200508</v>
      </c>
      <c r="AC428">
        <v>121</v>
      </c>
      <c r="AD428" t="s">
        <v>70</v>
      </c>
      <c r="AE428">
        <v>1013</v>
      </c>
      <c r="AF428" t="s">
        <v>558</v>
      </c>
      <c r="AG428">
        <v>3</v>
      </c>
      <c r="AH428" t="s">
        <v>81</v>
      </c>
      <c r="AI428">
        <v>21</v>
      </c>
      <c r="AJ428" t="s">
        <v>52613</v>
      </c>
      <c r="AK428">
        <v>101</v>
      </c>
      <c r="AL428" t="s">
        <v>46544</v>
      </c>
      <c r="AQ428" t="s">
        <v>2596</v>
      </c>
      <c r="AR428" t="s">
        <v>2597</v>
      </c>
      <c r="AS428">
        <v>0</v>
      </c>
      <c r="AT428" t="s">
        <v>61</v>
      </c>
      <c r="AU428" t="s">
        <v>2015</v>
      </c>
      <c r="AX428">
        <v>55.704474480000002</v>
      </c>
      <c r="AY428">
        <v>12.55164334</v>
      </c>
      <c r="AZ428" t="s">
        <v>62</v>
      </c>
      <c r="BA428">
        <v>1084</v>
      </c>
      <c r="BB428" t="s">
        <v>63</v>
      </c>
    </row>
    <row r="429" spans="1:54" x14ac:dyDescent="0.25">
      <c r="A429" s="1">
        <v>45200</v>
      </c>
      <c r="B429">
        <v>101585</v>
      </c>
      <c r="C429" t="s">
        <v>54574</v>
      </c>
      <c r="D429">
        <v>2300</v>
      </c>
      <c r="E429" t="s">
        <v>46589</v>
      </c>
      <c r="F429" t="s">
        <v>54575</v>
      </c>
      <c r="G429">
        <v>28446446</v>
      </c>
      <c r="H429">
        <v>1011254981</v>
      </c>
      <c r="I429" t="s">
        <v>2598</v>
      </c>
      <c r="K429" t="s">
        <v>2599</v>
      </c>
      <c r="L429" t="s">
        <v>2600</v>
      </c>
      <c r="M429">
        <v>5036</v>
      </c>
      <c r="N429">
        <v>6</v>
      </c>
      <c r="R429" s="1">
        <v>44104</v>
      </c>
      <c r="S429" t="s">
        <v>56</v>
      </c>
      <c r="W429">
        <v>5</v>
      </c>
      <c r="X429" t="s">
        <v>557</v>
      </c>
      <c r="Y429">
        <v>1</v>
      </c>
      <c r="Z429" t="s">
        <v>46545</v>
      </c>
      <c r="AA429">
        <v>9</v>
      </c>
      <c r="AB429">
        <v>200508</v>
      </c>
      <c r="AC429">
        <v>121</v>
      </c>
      <c r="AD429" t="s">
        <v>70</v>
      </c>
      <c r="AE429">
        <v>1013</v>
      </c>
      <c r="AF429" t="s">
        <v>558</v>
      </c>
      <c r="AG429">
        <v>1</v>
      </c>
      <c r="AH429" t="s">
        <v>44482</v>
      </c>
      <c r="AI429">
        <v>21</v>
      </c>
      <c r="AJ429" t="s">
        <v>52613</v>
      </c>
      <c r="AK429">
        <v>101</v>
      </c>
      <c r="AL429" t="s">
        <v>46544</v>
      </c>
      <c r="AQ429" t="s">
        <v>2601</v>
      </c>
      <c r="AR429" t="s">
        <v>2602</v>
      </c>
      <c r="AS429">
        <v>0</v>
      </c>
      <c r="AT429" t="s">
        <v>61</v>
      </c>
      <c r="AU429" t="s">
        <v>2603</v>
      </c>
      <c r="AX429">
        <v>55.653272579999999</v>
      </c>
      <c r="AY429">
        <v>12.589418909999999</v>
      </c>
      <c r="AZ429" t="s">
        <v>62</v>
      </c>
      <c r="BA429">
        <v>1084</v>
      </c>
      <c r="BB429" t="s">
        <v>63</v>
      </c>
    </row>
    <row r="430" spans="1:54" x14ac:dyDescent="0.25">
      <c r="A430" s="1">
        <v>45200</v>
      </c>
      <c r="B430">
        <v>101586</v>
      </c>
      <c r="C430" t="s">
        <v>44603</v>
      </c>
      <c r="D430">
        <v>1656</v>
      </c>
      <c r="E430" t="s">
        <v>46543</v>
      </c>
      <c r="F430" t="s">
        <v>44494</v>
      </c>
      <c r="G430">
        <v>64942212</v>
      </c>
      <c r="H430">
        <v>1012950795</v>
      </c>
      <c r="I430" t="s">
        <v>55753</v>
      </c>
      <c r="K430" t="s">
        <v>2604</v>
      </c>
      <c r="L430" t="s">
        <v>44495</v>
      </c>
      <c r="M430">
        <v>2136</v>
      </c>
      <c r="N430">
        <v>22</v>
      </c>
      <c r="R430" s="1">
        <v>45069</v>
      </c>
      <c r="S430" t="s">
        <v>171</v>
      </c>
      <c r="T430">
        <v>101</v>
      </c>
      <c r="U430" t="s">
        <v>46544</v>
      </c>
      <c r="W430">
        <v>2</v>
      </c>
      <c r="X430" t="s">
        <v>57</v>
      </c>
      <c r="Y430">
        <v>1</v>
      </c>
      <c r="Z430" t="s">
        <v>46545</v>
      </c>
      <c r="AA430">
        <v>10</v>
      </c>
      <c r="AB430">
        <v>200608</v>
      </c>
      <c r="AC430">
        <v>121</v>
      </c>
      <c r="AD430" t="s">
        <v>70</v>
      </c>
      <c r="AE430">
        <v>1012</v>
      </c>
      <c r="AF430" t="s">
        <v>71</v>
      </c>
      <c r="AG430">
        <v>1</v>
      </c>
      <c r="AH430" t="s">
        <v>44482</v>
      </c>
      <c r="AI430">
        <v>21</v>
      </c>
      <c r="AJ430" t="s">
        <v>52613</v>
      </c>
      <c r="AK430">
        <v>101</v>
      </c>
      <c r="AL430" t="s">
        <v>46544</v>
      </c>
      <c r="AQ430" t="s">
        <v>2605</v>
      </c>
      <c r="AR430" t="s">
        <v>2606</v>
      </c>
      <c r="AS430">
        <v>0</v>
      </c>
      <c r="AT430" t="s">
        <v>61</v>
      </c>
      <c r="AU430" t="s">
        <v>44496</v>
      </c>
      <c r="AX430">
        <v>55.670142499999997</v>
      </c>
      <c r="AY430">
        <v>12.55754711</v>
      </c>
      <c r="AZ430" t="s">
        <v>62</v>
      </c>
      <c r="BA430">
        <v>1084</v>
      </c>
      <c r="BB430" t="s">
        <v>63</v>
      </c>
    </row>
    <row r="431" spans="1:54" x14ac:dyDescent="0.25">
      <c r="A431" s="1">
        <v>45200</v>
      </c>
      <c r="B431">
        <v>101587</v>
      </c>
      <c r="C431" t="s">
        <v>2607</v>
      </c>
      <c r="D431">
        <v>2400</v>
      </c>
      <c r="E431" t="s">
        <v>46564</v>
      </c>
      <c r="F431" t="s">
        <v>46828</v>
      </c>
      <c r="G431">
        <v>11748708</v>
      </c>
      <c r="H431">
        <v>1003400758</v>
      </c>
      <c r="I431" t="s">
        <v>46726</v>
      </c>
      <c r="K431" t="s">
        <v>1685</v>
      </c>
      <c r="L431" t="s">
        <v>2176</v>
      </c>
      <c r="M431">
        <v>7684</v>
      </c>
      <c r="N431">
        <v>177</v>
      </c>
      <c r="R431" s="1">
        <v>43790</v>
      </c>
      <c r="S431" t="s">
        <v>56</v>
      </c>
      <c r="W431">
        <v>4</v>
      </c>
      <c r="X431" t="s">
        <v>725</v>
      </c>
      <c r="Y431">
        <v>1</v>
      </c>
      <c r="Z431" t="s">
        <v>46545</v>
      </c>
      <c r="AB431">
        <v>200511</v>
      </c>
      <c r="AC431">
        <v>242</v>
      </c>
      <c r="AD431" t="s">
        <v>1687</v>
      </c>
      <c r="AE431">
        <v>1071</v>
      </c>
      <c r="AF431" t="s">
        <v>1688</v>
      </c>
      <c r="AG431">
        <v>1</v>
      </c>
      <c r="AH431" t="s">
        <v>44482</v>
      </c>
      <c r="AI431">
        <v>99</v>
      </c>
      <c r="AJ431" t="s">
        <v>54511</v>
      </c>
      <c r="AK431">
        <v>101</v>
      </c>
      <c r="AL431" t="s">
        <v>46544</v>
      </c>
      <c r="AP431">
        <v>280727</v>
      </c>
      <c r="AQ431" t="s">
        <v>1689</v>
      </c>
      <c r="AR431" t="s">
        <v>1690</v>
      </c>
      <c r="AS431">
        <v>2</v>
      </c>
      <c r="AT431" t="s">
        <v>1413</v>
      </c>
      <c r="AU431" t="s">
        <v>1877</v>
      </c>
      <c r="AX431">
        <v>55.718515480000001</v>
      </c>
      <c r="AY431">
        <v>12.540573820000001</v>
      </c>
      <c r="AZ431" t="s">
        <v>62</v>
      </c>
      <c r="BA431">
        <v>1084</v>
      </c>
      <c r="BB431" t="s">
        <v>63</v>
      </c>
    </row>
    <row r="432" spans="1:54" x14ac:dyDescent="0.25">
      <c r="A432" s="1">
        <v>45200</v>
      </c>
      <c r="B432">
        <v>101588</v>
      </c>
      <c r="C432" t="s">
        <v>2608</v>
      </c>
      <c r="D432">
        <v>2100</v>
      </c>
      <c r="E432" t="s">
        <v>54516</v>
      </c>
      <c r="F432" t="s">
        <v>2609</v>
      </c>
      <c r="G432">
        <v>11748708</v>
      </c>
      <c r="H432">
        <v>1012470882</v>
      </c>
      <c r="I432" t="s">
        <v>46726</v>
      </c>
      <c r="K432" t="s">
        <v>1685</v>
      </c>
      <c r="L432" t="s">
        <v>2610</v>
      </c>
      <c r="M432">
        <v>3332</v>
      </c>
      <c r="N432">
        <v>163</v>
      </c>
      <c r="R432" s="1">
        <v>43790</v>
      </c>
      <c r="S432" t="s">
        <v>56</v>
      </c>
      <c r="W432">
        <v>4</v>
      </c>
      <c r="X432" t="s">
        <v>725</v>
      </c>
      <c r="Y432">
        <v>1</v>
      </c>
      <c r="Z432" t="s">
        <v>46545</v>
      </c>
      <c r="AB432">
        <v>200511</v>
      </c>
      <c r="AC432">
        <v>242</v>
      </c>
      <c r="AD432" t="s">
        <v>1687</v>
      </c>
      <c r="AE432">
        <v>1071</v>
      </c>
      <c r="AF432" t="s">
        <v>1688</v>
      </c>
      <c r="AG432">
        <v>1</v>
      </c>
      <c r="AH432" t="s">
        <v>44482</v>
      </c>
      <c r="AI432">
        <v>99</v>
      </c>
      <c r="AJ432" t="s">
        <v>54511</v>
      </c>
      <c r="AK432">
        <v>101</v>
      </c>
      <c r="AL432" t="s">
        <v>46544</v>
      </c>
      <c r="AP432">
        <v>280727</v>
      </c>
      <c r="AQ432" t="s">
        <v>1689</v>
      </c>
      <c r="AR432" t="s">
        <v>1690</v>
      </c>
      <c r="AS432">
        <v>2</v>
      </c>
      <c r="AT432" t="s">
        <v>1413</v>
      </c>
      <c r="AU432" t="s">
        <v>110</v>
      </c>
      <c r="AX432">
        <v>55.704946110000002</v>
      </c>
      <c r="AY432">
        <v>12.560442800000001</v>
      </c>
      <c r="AZ432" t="s">
        <v>62</v>
      </c>
      <c r="BA432">
        <v>1084</v>
      </c>
      <c r="BB432" t="s">
        <v>63</v>
      </c>
    </row>
    <row r="433" spans="1:54" x14ac:dyDescent="0.25">
      <c r="A433" s="1">
        <v>45200</v>
      </c>
      <c r="B433">
        <v>101589</v>
      </c>
      <c r="C433" t="s">
        <v>2611</v>
      </c>
      <c r="D433">
        <v>2100</v>
      </c>
      <c r="E433" t="s">
        <v>54516</v>
      </c>
      <c r="F433" t="s">
        <v>46829</v>
      </c>
      <c r="G433">
        <v>26231086</v>
      </c>
      <c r="H433">
        <v>1008666985</v>
      </c>
      <c r="I433" t="s">
        <v>2612</v>
      </c>
      <c r="J433" t="s">
        <v>2290</v>
      </c>
      <c r="K433" t="s">
        <v>2613</v>
      </c>
      <c r="L433" t="s">
        <v>1796</v>
      </c>
      <c r="M433">
        <v>3596</v>
      </c>
      <c r="N433">
        <v>60</v>
      </c>
      <c r="R433" s="1">
        <v>42167</v>
      </c>
      <c r="S433" t="s">
        <v>56</v>
      </c>
      <c r="V433" s="1">
        <v>39326</v>
      </c>
      <c r="W433">
        <v>4</v>
      </c>
      <c r="X433" t="s">
        <v>725</v>
      </c>
      <c r="Y433">
        <v>4</v>
      </c>
      <c r="Z433" t="s">
        <v>1324</v>
      </c>
      <c r="AB433">
        <v>200511</v>
      </c>
      <c r="AC433">
        <v>322</v>
      </c>
      <c r="AD433" t="s">
        <v>2293</v>
      </c>
      <c r="AE433">
        <v>1085</v>
      </c>
      <c r="AF433" t="s">
        <v>46731</v>
      </c>
      <c r="AG433">
        <v>3</v>
      </c>
      <c r="AH433" t="s">
        <v>81</v>
      </c>
      <c r="AI433">
        <v>99</v>
      </c>
      <c r="AJ433" t="s">
        <v>54511</v>
      </c>
      <c r="AK433">
        <v>101</v>
      </c>
      <c r="AL433" t="s">
        <v>46544</v>
      </c>
      <c r="AM433">
        <v>2</v>
      </c>
      <c r="AN433" t="s">
        <v>119</v>
      </c>
      <c r="AO433">
        <v>151408</v>
      </c>
      <c r="AP433">
        <v>151408</v>
      </c>
      <c r="AQ433" t="s">
        <v>2614</v>
      </c>
      <c r="AR433" t="s">
        <v>2615</v>
      </c>
      <c r="AS433">
        <v>2</v>
      </c>
      <c r="AT433" t="s">
        <v>1413</v>
      </c>
      <c r="AU433" t="s">
        <v>1064</v>
      </c>
      <c r="AX433">
        <v>55.6960312409892</v>
      </c>
      <c r="AY433">
        <v>12.5876651557782</v>
      </c>
      <c r="AZ433" t="s">
        <v>62</v>
      </c>
      <c r="BA433">
        <v>1084</v>
      </c>
      <c r="BB433" t="s">
        <v>63</v>
      </c>
    </row>
    <row r="434" spans="1:54" x14ac:dyDescent="0.25">
      <c r="A434" s="1">
        <v>45200</v>
      </c>
      <c r="B434">
        <v>101590</v>
      </c>
      <c r="C434" t="s">
        <v>2616</v>
      </c>
      <c r="D434">
        <v>2100</v>
      </c>
      <c r="E434" t="s">
        <v>54516</v>
      </c>
      <c r="F434" t="s">
        <v>2616</v>
      </c>
      <c r="G434">
        <v>28279566</v>
      </c>
      <c r="H434">
        <v>1010946979</v>
      </c>
      <c r="I434" t="s">
        <v>2617</v>
      </c>
      <c r="K434" t="s">
        <v>2618</v>
      </c>
      <c r="L434" t="s">
        <v>2619</v>
      </c>
      <c r="M434">
        <v>3980</v>
      </c>
      <c r="N434">
        <v>6</v>
      </c>
      <c r="R434" s="1">
        <v>40792</v>
      </c>
      <c r="S434" t="s">
        <v>56</v>
      </c>
      <c r="V434" s="1">
        <v>39448</v>
      </c>
      <c r="W434">
        <v>5</v>
      </c>
      <c r="X434" t="s">
        <v>557</v>
      </c>
      <c r="Y434">
        <v>1</v>
      </c>
      <c r="Z434" t="s">
        <v>46545</v>
      </c>
      <c r="AA434">
        <v>10</v>
      </c>
      <c r="AB434">
        <v>200509</v>
      </c>
      <c r="AC434">
        <v>129</v>
      </c>
      <c r="AD434" t="s">
        <v>2405</v>
      </c>
      <c r="AE434">
        <v>1016</v>
      </c>
      <c r="AF434" t="s">
        <v>2405</v>
      </c>
      <c r="AG434">
        <v>3</v>
      </c>
      <c r="AH434" t="s">
        <v>81</v>
      </c>
      <c r="AI434">
        <v>99</v>
      </c>
      <c r="AJ434" t="s">
        <v>54511</v>
      </c>
      <c r="AK434">
        <v>101</v>
      </c>
      <c r="AL434" t="s">
        <v>46544</v>
      </c>
      <c r="AQ434" t="s">
        <v>2620</v>
      </c>
      <c r="AR434" t="s">
        <v>2621</v>
      </c>
      <c r="AS434">
        <v>0</v>
      </c>
      <c r="AT434" t="s">
        <v>61</v>
      </c>
      <c r="AU434" t="s">
        <v>2622</v>
      </c>
      <c r="AX434">
        <v>55.6966519563262</v>
      </c>
      <c r="AY434">
        <v>12.574604455807799</v>
      </c>
      <c r="AZ434" t="s">
        <v>62</v>
      </c>
      <c r="BA434">
        <v>1084</v>
      </c>
      <c r="BB434" t="s">
        <v>63</v>
      </c>
    </row>
    <row r="435" spans="1:54" x14ac:dyDescent="0.25">
      <c r="A435" s="1">
        <v>45200</v>
      </c>
      <c r="B435">
        <v>101591</v>
      </c>
      <c r="C435" t="s">
        <v>2623</v>
      </c>
      <c r="D435">
        <v>2100</v>
      </c>
      <c r="E435" t="s">
        <v>54516</v>
      </c>
      <c r="F435" t="s">
        <v>2623</v>
      </c>
      <c r="G435">
        <v>19518205</v>
      </c>
      <c r="H435">
        <v>1003851537</v>
      </c>
      <c r="I435" t="s">
        <v>2624</v>
      </c>
      <c r="K435" t="s">
        <v>2625</v>
      </c>
      <c r="L435" t="s">
        <v>55754</v>
      </c>
      <c r="M435">
        <v>1076</v>
      </c>
      <c r="N435" t="s">
        <v>1209</v>
      </c>
      <c r="P435">
        <v>1</v>
      </c>
      <c r="R435" s="1">
        <v>42913</v>
      </c>
      <c r="S435" t="s">
        <v>56</v>
      </c>
      <c r="W435">
        <v>6</v>
      </c>
      <c r="X435" t="s">
        <v>1289</v>
      </c>
      <c r="Y435">
        <v>1</v>
      </c>
      <c r="Z435" t="s">
        <v>46545</v>
      </c>
      <c r="AA435">
        <v>9</v>
      </c>
      <c r="AB435">
        <v>200602</v>
      </c>
      <c r="AC435">
        <v>129</v>
      </c>
      <c r="AD435" t="s">
        <v>2405</v>
      </c>
      <c r="AE435">
        <v>1016</v>
      </c>
      <c r="AF435" t="s">
        <v>2405</v>
      </c>
      <c r="AG435">
        <v>1</v>
      </c>
      <c r="AH435" t="s">
        <v>44482</v>
      </c>
      <c r="AI435">
        <v>99</v>
      </c>
      <c r="AJ435" t="s">
        <v>54511</v>
      </c>
      <c r="AK435">
        <v>101</v>
      </c>
      <c r="AL435" t="s">
        <v>46544</v>
      </c>
      <c r="AQ435" t="s">
        <v>2626</v>
      </c>
      <c r="AR435" t="s">
        <v>2627</v>
      </c>
      <c r="AS435">
        <v>0</v>
      </c>
      <c r="AT435" t="s">
        <v>61</v>
      </c>
      <c r="AU435" t="s">
        <v>55741</v>
      </c>
      <c r="AX435">
        <v>55.71296366</v>
      </c>
      <c r="AY435">
        <v>12.580708850000001</v>
      </c>
      <c r="AZ435" t="s">
        <v>62</v>
      </c>
      <c r="BA435">
        <v>1084</v>
      </c>
      <c r="BB435" t="s">
        <v>63</v>
      </c>
    </row>
    <row r="436" spans="1:54" x14ac:dyDescent="0.25">
      <c r="A436" s="1">
        <v>45200</v>
      </c>
      <c r="B436">
        <v>101592</v>
      </c>
      <c r="C436" t="s">
        <v>2628</v>
      </c>
      <c r="D436">
        <v>2200</v>
      </c>
      <c r="E436" t="s">
        <v>46555</v>
      </c>
      <c r="F436" t="s">
        <v>2628</v>
      </c>
      <c r="G436">
        <v>64942212</v>
      </c>
      <c r="H436">
        <v>1015064834</v>
      </c>
      <c r="I436" t="s">
        <v>2629</v>
      </c>
      <c r="J436" t="s">
        <v>2630</v>
      </c>
      <c r="K436" t="s">
        <v>1021</v>
      </c>
      <c r="L436" t="s">
        <v>698</v>
      </c>
      <c r="M436">
        <v>6908</v>
      </c>
      <c r="N436">
        <v>34</v>
      </c>
      <c r="R436" s="1">
        <v>44894</v>
      </c>
      <c r="S436" t="s">
        <v>56</v>
      </c>
      <c r="T436">
        <v>101</v>
      </c>
      <c r="U436" t="s">
        <v>46544</v>
      </c>
      <c r="W436">
        <v>2</v>
      </c>
      <c r="X436" t="s">
        <v>57</v>
      </c>
      <c r="Y436">
        <v>1</v>
      </c>
      <c r="Z436" t="s">
        <v>46545</v>
      </c>
      <c r="AA436">
        <v>3</v>
      </c>
      <c r="AB436">
        <v>200608</v>
      </c>
      <c r="AC436">
        <v>126</v>
      </c>
      <c r="AD436" t="s">
        <v>46616</v>
      </c>
      <c r="AE436">
        <v>1015</v>
      </c>
      <c r="AF436" t="s">
        <v>46616</v>
      </c>
      <c r="AG436">
        <v>1</v>
      </c>
      <c r="AH436" t="s">
        <v>44482</v>
      </c>
      <c r="AI436">
        <v>27</v>
      </c>
      <c r="AJ436" t="s">
        <v>44512</v>
      </c>
      <c r="AK436">
        <v>101</v>
      </c>
      <c r="AL436" t="s">
        <v>46544</v>
      </c>
      <c r="AQ436" t="s">
        <v>2631</v>
      </c>
      <c r="AR436" t="s">
        <v>2632</v>
      </c>
      <c r="AS436">
        <v>0</v>
      </c>
      <c r="AT436" t="s">
        <v>61</v>
      </c>
      <c r="AU436" t="s">
        <v>301</v>
      </c>
      <c r="AX436">
        <v>55.69593905</v>
      </c>
      <c r="AY436">
        <v>12.552099549999999</v>
      </c>
      <c r="AZ436" t="s">
        <v>62</v>
      </c>
      <c r="BA436">
        <v>1084</v>
      </c>
      <c r="BB436" t="s">
        <v>63</v>
      </c>
    </row>
    <row r="437" spans="1:54" x14ac:dyDescent="0.25">
      <c r="A437" s="1">
        <v>45200</v>
      </c>
      <c r="B437">
        <v>101593</v>
      </c>
      <c r="C437" t="s">
        <v>2633</v>
      </c>
      <c r="D437">
        <v>2500</v>
      </c>
      <c r="E437" t="s">
        <v>509</v>
      </c>
      <c r="F437" t="s">
        <v>2634</v>
      </c>
      <c r="G437">
        <v>29477892</v>
      </c>
      <c r="H437">
        <v>1012244866</v>
      </c>
      <c r="I437" t="s">
        <v>2635</v>
      </c>
      <c r="J437" t="s">
        <v>2636</v>
      </c>
      <c r="K437" t="s">
        <v>2637</v>
      </c>
      <c r="L437" t="s">
        <v>46830</v>
      </c>
      <c r="M437">
        <v>3172</v>
      </c>
      <c r="N437">
        <v>18</v>
      </c>
      <c r="R437" s="1">
        <v>43767</v>
      </c>
      <c r="S437" t="s">
        <v>56</v>
      </c>
      <c r="W437">
        <v>5</v>
      </c>
      <c r="X437" t="s">
        <v>557</v>
      </c>
      <c r="Y437">
        <v>1</v>
      </c>
      <c r="Z437" t="s">
        <v>46545</v>
      </c>
      <c r="AA437">
        <v>9</v>
      </c>
      <c r="AB437">
        <v>200608</v>
      </c>
      <c r="AC437">
        <v>121</v>
      </c>
      <c r="AD437" t="s">
        <v>70</v>
      </c>
      <c r="AE437">
        <v>1013</v>
      </c>
      <c r="AF437" t="s">
        <v>558</v>
      </c>
      <c r="AG437">
        <v>1</v>
      </c>
      <c r="AH437" t="s">
        <v>44482</v>
      </c>
      <c r="AI437">
        <v>21</v>
      </c>
      <c r="AJ437" t="s">
        <v>52613</v>
      </c>
      <c r="AK437">
        <v>101</v>
      </c>
      <c r="AL437" t="s">
        <v>46544</v>
      </c>
      <c r="AQ437" t="s">
        <v>2638</v>
      </c>
      <c r="AR437" t="s">
        <v>2639</v>
      </c>
      <c r="AS437">
        <v>0</v>
      </c>
      <c r="AT437" t="s">
        <v>61</v>
      </c>
      <c r="AU437" t="s">
        <v>46624</v>
      </c>
      <c r="AX437">
        <v>55.658688859999998</v>
      </c>
      <c r="AY437">
        <v>12.50318356</v>
      </c>
      <c r="AZ437" t="s">
        <v>62</v>
      </c>
      <c r="BA437">
        <v>1084</v>
      </c>
      <c r="BB437" t="s">
        <v>63</v>
      </c>
    </row>
    <row r="438" spans="1:54" x14ac:dyDescent="0.25">
      <c r="A438" s="1">
        <v>45200</v>
      </c>
      <c r="B438">
        <v>101594</v>
      </c>
      <c r="C438" t="s">
        <v>2640</v>
      </c>
      <c r="D438">
        <v>1620</v>
      </c>
      <c r="E438" t="s">
        <v>46543</v>
      </c>
      <c r="F438" t="s">
        <v>2641</v>
      </c>
      <c r="G438">
        <v>20243872</v>
      </c>
      <c r="H438">
        <v>1004198003</v>
      </c>
      <c r="I438" t="s">
        <v>2642</v>
      </c>
      <c r="K438" t="s">
        <v>2643</v>
      </c>
      <c r="L438" t="s">
        <v>2644</v>
      </c>
      <c r="M438">
        <v>8204</v>
      </c>
      <c r="N438">
        <v>137</v>
      </c>
      <c r="R438" s="1">
        <v>43777</v>
      </c>
      <c r="S438" t="s">
        <v>56</v>
      </c>
      <c r="W438">
        <v>6</v>
      </c>
      <c r="X438" t="s">
        <v>1289</v>
      </c>
      <c r="Y438">
        <v>1</v>
      </c>
      <c r="Z438" t="s">
        <v>46545</v>
      </c>
      <c r="AA438">
        <v>10</v>
      </c>
      <c r="AB438">
        <v>200702</v>
      </c>
      <c r="AC438">
        <v>129</v>
      </c>
      <c r="AD438" t="s">
        <v>2405</v>
      </c>
      <c r="AE438">
        <v>1016</v>
      </c>
      <c r="AF438" t="s">
        <v>2405</v>
      </c>
      <c r="AG438">
        <v>1</v>
      </c>
      <c r="AH438" t="s">
        <v>44482</v>
      </c>
      <c r="AI438">
        <v>99</v>
      </c>
      <c r="AJ438" t="s">
        <v>54511</v>
      </c>
      <c r="AK438">
        <v>101</v>
      </c>
      <c r="AL438" t="s">
        <v>46544</v>
      </c>
      <c r="AQ438" t="s">
        <v>2645</v>
      </c>
      <c r="AR438" t="s">
        <v>2646</v>
      </c>
      <c r="AS438">
        <v>0</v>
      </c>
      <c r="AT438" t="s">
        <v>61</v>
      </c>
      <c r="AU438" t="s">
        <v>926</v>
      </c>
      <c r="AX438">
        <v>55.670122130000003</v>
      </c>
      <c r="AY438">
        <v>12.54040142</v>
      </c>
      <c r="AZ438" t="s">
        <v>62</v>
      </c>
      <c r="BA438">
        <v>1084</v>
      </c>
      <c r="BB438" t="s">
        <v>63</v>
      </c>
    </row>
    <row r="439" spans="1:54" x14ac:dyDescent="0.25">
      <c r="A439" s="1">
        <v>45200</v>
      </c>
      <c r="B439">
        <v>101595</v>
      </c>
      <c r="C439" t="s">
        <v>2647</v>
      </c>
      <c r="D439">
        <v>2100</v>
      </c>
      <c r="E439" t="s">
        <v>54516</v>
      </c>
      <c r="F439" t="s">
        <v>2648</v>
      </c>
      <c r="G439">
        <v>17182331</v>
      </c>
      <c r="I439" t="s">
        <v>46831</v>
      </c>
      <c r="J439" t="s">
        <v>2649</v>
      </c>
      <c r="K439" t="s">
        <v>2650</v>
      </c>
      <c r="L439" t="s">
        <v>2651</v>
      </c>
      <c r="M439">
        <v>6542</v>
      </c>
      <c r="N439">
        <v>2</v>
      </c>
      <c r="R439" s="1">
        <v>41061</v>
      </c>
      <c r="S439" t="s">
        <v>56</v>
      </c>
      <c r="V439" s="1">
        <v>40359</v>
      </c>
      <c r="W439">
        <v>5</v>
      </c>
      <c r="X439" t="s">
        <v>557</v>
      </c>
      <c r="Y439">
        <v>1</v>
      </c>
      <c r="Z439" t="s">
        <v>46545</v>
      </c>
      <c r="AB439">
        <v>199305</v>
      </c>
      <c r="AC439">
        <v>128</v>
      </c>
      <c r="AD439" t="s">
        <v>955</v>
      </c>
      <c r="AE439">
        <v>1051</v>
      </c>
      <c r="AF439" t="s">
        <v>955</v>
      </c>
      <c r="AG439">
        <v>3</v>
      </c>
      <c r="AH439" t="s">
        <v>81</v>
      </c>
      <c r="AI439">
        <v>99</v>
      </c>
      <c r="AJ439" t="s">
        <v>54511</v>
      </c>
      <c r="AK439">
        <v>101</v>
      </c>
      <c r="AL439" t="s">
        <v>46544</v>
      </c>
      <c r="AQ439" t="s">
        <v>2652</v>
      </c>
      <c r="AR439" t="s">
        <v>2653</v>
      </c>
      <c r="AS439">
        <v>0</v>
      </c>
      <c r="AT439" t="s">
        <v>61</v>
      </c>
      <c r="AU439" t="s">
        <v>2654</v>
      </c>
      <c r="AZ439" t="s">
        <v>62</v>
      </c>
      <c r="BA439">
        <v>1084</v>
      </c>
      <c r="BB439" t="s">
        <v>63</v>
      </c>
    </row>
    <row r="440" spans="1:54" x14ac:dyDescent="0.25">
      <c r="A440" s="1">
        <v>45200</v>
      </c>
      <c r="B440">
        <v>101596</v>
      </c>
      <c r="D440">
        <v>1865</v>
      </c>
      <c r="E440" t="s">
        <v>832</v>
      </c>
      <c r="F440" t="s">
        <v>2655</v>
      </c>
      <c r="G440">
        <v>39819406</v>
      </c>
      <c r="H440">
        <v>1023905791</v>
      </c>
      <c r="I440" t="s">
        <v>2656</v>
      </c>
      <c r="J440" t="s">
        <v>2657</v>
      </c>
      <c r="K440" t="s">
        <v>2658</v>
      </c>
      <c r="L440" t="s">
        <v>2659</v>
      </c>
      <c r="M440">
        <v>325</v>
      </c>
      <c r="N440">
        <v>2</v>
      </c>
      <c r="R440" s="1">
        <v>43700</v>
      </c>
      <c r="S440" t="s">
        <v>56</v>
      </c>
      <c r="W440">
        <v>0</v>
      </c>
      <c r="X440" t="s">
        <v>1252</v>
      </c>
      <c r="Y440">
        <v>1</v>
      </c>
      <c r="Z440" t="s">
        <v>46545</v>
      </c>
      <c r="AB440">
        <v>199403</v>
      </c>
      <c r="AC440">
        <v>289</v>
      </c>
      <c r="AD440" t="s">
        <v>54557</v>
      </c>
      <c r="AE440">
        <v>1087</v>
      </c>
      <c r="AF440" t="s">
        <v>2660</v>
      </c>
      <c r="AG440">
        <v>1</v>
      </c>
      <c r="AH440" t="s">
        <v>44482</v>
      </c>
      <c r="AI440">
        <v>99</v>
      </c>
      <c r="AJ440" t="s">
        <v>54511</v>
      </c>
      <c r="AK440">
        <v>147</v>
      </c>
      <c r="AL440" t="s">
        <v>1940</v>
      </c>
      <c r="AQ440" t="s">
        <v>2661</v>
      </c>
      <c r="AR440" t="s">
        <v>2662</v>
      </c>
      <c r="AS440">
        <v>0</v>
      </c>
      <c r="AT440" t="s">
        <v>61</v>
      </c>
      <c r="AU440" t="s">
        <v>2663</v>
      </c>
      <c r="AX440">
        <v>55.678702209999997</v>
      </c>
      <c r="AY440">
        <v>12.538714710000001</v>
      </c>
      <c r="AZ440" t="s">
        <v>62</v>
      </c>
      <c r="BA440">
        <v>1084</v>
      </c>
      <c r="BB440" t="s">
        <v>63</v>
      </c>
    </row>
    <row r="441" spans="1:54" x14ac:dyDescent="0.25">
      <c r="A441" s="1">
        <v>45200</v>
      </c>
      <c r="B441">
        <v>101597</v>
      </c>
      <c r="D441">
        <v>2100</v>
      </c>
      <c r="E441" t="s">
        <v>54516</v>
      </c>
      <c r="F441" t="s">
        <v>44604</v>
      </c>
      <c r="G441">
        <v>80163916</v>
      </c>
      <c r="H441">
        <v>1002590764</v>
      </c>
      <c r="I441" t="s">
        <v>2664</v>
      </c>
      <c r="K441" t="s">
        <v>2665</v>
      </c>
      <c r="L441" t="s">
        <v>2666</v>
      </c>
      <c r="M441">
        <v>600</v>
      </c>
      <c r="N441" t="s">
        <v>2667</v>
      </c>
      <c r="R441" s="1">
        <v>43642</v>
      </c>
      <c r="S441" t="s">
        <v>56</v>
      </c>
      <c r="V441" s="1">
        <v>41640</v>
      </c>
      <c r="W441">
        <v>0</v>
      </c>
      <c r="X441" t="s">
        <v>1252</v>
      </c>
      <c r="Y441">
        <v>1</v>
      </c>
      <c r="Z441" t="s">
        <v>46545</v>
      </c>
      <c r="AB441">
        <v>197701</v>
      </c>
      <c r="AC441">
        <v>319</v>
      </c>
      <c r="AD441" t="s">
        <v>54558</v>
      </c>
      <c r="AE441">
        <v>1087</v>
      </c>
      <c r="AF441" t="s">
        <v>2660</v>
      </c>
      <c r="AG441">
        <v>3</v>
      </c>
      <c r="AH441" t="s">
        <v>81</v>
      </c>
      <c r="AI441">
        <v>99</v>
      </c>
      <c r="AJ441" t="s">
        <v>54511</v>
      </c>
      <c r="AK441">
        <v>101</v>
      </c>
      <c r="AL441" t="s">
        <v>46544</v>
      </c>
      <c r="AQ441" t="s">
        <v>2668</v>
      </c>
      <c r="AR441" t="s">
        <v>2669</v>
      </c>
      <c r="AS441">
        <v>0</v>
      </c>
      <c r="AT441" t="s">
        <v>61</v>
      </c>
      <c r="AU441" t="s">
        <v>727</v>
      </c>
      <c r="AX441">
        <v>55.695700090000003</v>
      </c>
      <c r="AY441">
        <v>12.57062524</v>
      </c>
      <c r="AZ441" t="s">
        <v>62</v>
      </c>
      <c r="BA441">
        <v>1084</v>
      </c>
      <c r="BB441" t="s">
        <v>63</v>
      </c>
    </row>
    <row r="442" spans="1:54" x14ac:dyDescent="0.25">
      <c r="A442" s="1">
        <v>45200</v>
      </c>
      <c r="B442">
        <v>101598</v>
      </c>
      <c r="C442" t="s">
        <v>2670</v>
      </c>
      <c r="D442">
        <v>1054</v>
      </c>
      <c r="E442" t="s">
        <v>46546</v>
      </c>
      <c r="F442" t="s">
        <v>2670</v>
      </c>
      <c r="G442">
        <v>12720491</v>
      </c>
      <c r="H442">
        <v>1000434720</v>
      </c>
      <c r="I442" t="s">
        <v>44605</v>
      </c>
      <c r="K442" t="s">
        <v>2671</v>
      </c>
      <c r="L442" t="s">
        <v>2672</v>
      </c>
      <c r="M442">
        <v>5456</v>
      </c>
      <c r="N442">
        <v>2</v>
      </c>
      <c r="P442">
        <v>1</v>
      </c>
      <c r="R442" s="1">
        <v>44084</v>
      </c>
      <c r="S442" t="s">
        <v>56</v>
      </c>
      <c r="W442">
        <v>4</v>
      </c>
      <c r="X442" t="s">
        <v>725</v>
      </c>
      <c r="Y442">
        <v>7</v>
      </c>
      <c r="Z442" t="s">
        <v>1499</v>
      </c>
      <c r="AB442">
        <v>198707</v>
      </c>
      <c r="AC442">
        <v>329</v>
      </c>
      <c r="AD442" t="s">
        <v>54559</v>
      </c>
      <c r="AE442">
        <v>1084</v>
      </c>
      <c r="AF442" t="s">
        <v>1825</v>
      </c>
      <c r="AG442">
        <v>1</v>
      </c>
      <c r="AH442" t="s">
        <v>44482</v>
      </c>
      <c r="AI442">
        <v>99</v>
      </c>
      <c r="AJ442" t="s">
        <v>54511</v>
      </c>
      <c r="AK442">
        <v>101</v>
      </c>
      <c r="AL442" t="s">
        <v>46544</v>
      </c>
      <c r="AQ442" t="s">
        <v>2673</v>
      </c>
      <c r="AR442" t="s">
        <v>2674</v>
      </c>
      <c r="AS442">
        <v>0</v>
      </c>
      <c r="AT442" t="s">
        <v>61</v>
      </c>
      <c r="AU442" t="s">
        <v>2675</v>
      </c>
      <c r="AX442">
        <v>55.679028959999997</v>
      </c>
      <c r="AY442">
        <v>12.58802989</v>
      </c>
      <c r="AZ442" t="s">
        <v>62</v>
      </c>
      <c r="BA442">
        <v>1084</v>
      </c>
      <c r="BB442" t="s">
        <v>63</v>
      </c>
    </row>
    <row r="443" spans="1:54" x14ac:dyDescent="0.25">
      <c r="A443" s="1">
        <v>45200</v>
      </c>
      <c r="B443">
        <v>101599</v>
      </c>
      <c r="C443" t="s">
        <v>2676</v>
      </c>
      <c r="D443">
        <v>2100</v>
      </c>
      <c r="E443" t="s">
        <v>54516</v>
      </c>
      <c r="F443" t="s">
        <v>46832</v>
      </c>
      <c r="G443">
        <v>38479210</v>
      </c>
      <c r="H443">
        <v>1022263966</v>
      </c>
      <c r="I443" t="s">
        <v>2677</v>
      </c>
      <c r="J443" t="s">
        <v>2678</v>
      </c>
      <c r="K443" t="s">
        <v>2679</v>
      </c>
      <c r="L443" t="s">
        <v>55332</v>
      </c>
      <c r="M443">
        <v>8696</v>
      </c>
      <c r="N443">
        <v>88</v>
      </c>
      <c r="P443">
        <v>5</v>
      </c>
      <c r="R443" s="1">
        <v>43627</v>
      </c>
      <c r="S443" t="s">
        <v>56</v>
      </c>
      <c r="W443">
        <v>0</v>
      </c>
      <c r="X443" t="s">
        <v>1252</v>
      </c>
      <c r="Y443">
        <v>1</v>
      </c>
      <c r="Z443" t="s">
        <v>46545</v>
      </c>
      <c r="AB443">
        <v>198309</v>
      </c>
      <c r="AC443">
        <v>224</v>
      </c>
      <c r="AD443" t="s">
        <v>52653</v>
      </c>
      <c r="AE443">
        <v>1087</v>
      </c>
      <c r="AF443" t="s">
        <v>2660</v>
      </c>
      <c r="AG443">
        <v>1</v>
      </c>
      <c r="AH443" t="s">
        <v>44482</v>
      </c>
      <c r="AI443">
        <v>99</v>
      </c>
      <c r="AJ443" t="s">
        <v>54511</v>
      </c>
      <c r="AK443">
        <v>101</v>
      </c>
      <c r="AL443" t="s">
        <v>46544</v>
      </c>
      <c r="AQ443" t="s">
        <v>2680</v>
      </c>
      <c r="AR443" t="s">
        <v>2681</v>
      </c>
      <c r="AS443">
        <v>0</v>
      </c>
      <c r="AT443" t="s">
        <v>61</v>
      </c>
      <c r="AU443" t="s">
        <v>55331</v>
      </c>
      <c r="AX443">
        <v>55.706523509999997</v>
      </c>
      <c r="AY443">
        <v>12.58520845</v>
      </c>
      <c r="AZ443" t="s">
        <v>62</v>
      </c>
      <c r="BA443">
        <v>1084</v>
      </c>
      <c r="BB443" t="s">
        <v>63</v>
      </c>
    </row>
    <row r="444" spans="1:54" x14ac:dyDescent="0.25">
      <c r="A444" s="1">
        <v>45200</v>
      </c>
      <c r="B444">
        <v>101600</v>
      </c>
      <c r="C444" t="s">
        <v>44606</v>
      </c>
      <c r="D444">
        <v>1704</v>
      </c>
      <c r="E444" t="s">
        <v>46543</v>
      </c>
      <c r="F444" t="s">
        <v>44607</v>
      </c>
      <c r="G444">
        <v>34351821</v>
      </c>
      <c r="H444">
        <v>1017498092</v>
      </c>
      <c r="I444" t="s">
        <v>2682</v>
      </c>
      <c r="K444" t="s">
        <v>2683</v>
      </c>
      <c r="L444" t="s">
        <v>2684</v>
      </c>
      <c r="M444">
        <v>7444</v>
      </c>
      <c r="N444">
        <v>65</v>
      </c>
      <c r="R444" s="1">
        <v>43627</v>
      </c>
      <c r="S444" t="s">
        <v>56</v>
      </c>
      <c r="W444">
        <v>0</v>
      </c>
      <c r="X444" t="s">
        <v>1252</v>
      </c>
      <c r="Y444">
        <v>1</v>
      </c>
      <c r="Z444" t="s">
        <v>46545</v>
      </c>
      <c r="AB444">
        <v>200107</v>
      </c>
      <c r="AC444">
        <v>319</v>
      </c>
      <c r="AD444" t="s">
        <v>54558</v>
      </c>
      <c r="AE444">
        <v>1087</v>
      </c>
      <c r="AF444" t="s">
        <v>2660</v>
      </c>
      <c r="AG444">
        <v>1</v>
      </c>
      <c r="AH444" t="s">
        <v>44482</v>
      </c>
      <c r="AI444">
        <v>99</v>
      </c>
      <c r="AJ444" t="s">
        <v>54511</v>
      </c>
      <c r="AK444">
        <v>101</v>
      </c>
      <c r="AL444" t="s">
        <v>46544</v>
      </c>
      <c r="AQ444" t="s">
        <v>2685</v>
      </c>
      <c r="AR444" t="s">
        <v>2686</v>
      </c>
      <c r="AS444">
        <v>0</v>
      </c>
      <c r="AT444" t="s">
        <v>61</v>
      </c>
      <c r="AU444" t="s">
        <v>786</v>
      </c>
      <c r="AX444">
        <v>55.670057829999998</v>
      </c>
      <c r="AY444">
        <v>12.565018670000001</v>
      </c>
      <c r="AZ444" t="s">
        <v>62</v>
      </c>
      <c r="BA444">
        <v>1084</v>
      </c>
      <c r="BB444" t="s">
        <v>63</v>
      </c>
    </row>
    <row r="445" spans="1:54" x14ac:dyDescent="0.25">
      <c r="A445" s="1">
        <v>45200</v>
      </c>
      <c r="B445">
        <v>101601</v>
      </c>
      <c r="D445">
        <v>1165</v>
      </c>
      <c r="E445" t="s">
        <v>46546</v>
      </c>
      <c r="F445" t="s">
        <v>2687</v>
      </c>
      <c r="G445">
        <v>48184650</v>
      </c>
      <c r="H445">
        <v>1010647335</v>
      </c>
      <c r="I445" t="s">
        <v>44608</v>
      </c>
      <c r="J445" t="s">
        <v>2688</v>
      </c>
      <c r="K445" t="s">
        <v>2689</v>
      </c>
      <c r="L445" t="s">
        <v>46833</v>
      </c>
      <c r="M445">
        <v>5204</v>
      </c>
      <c r="N445" t="s">
        <v>2690</v>
      </c>
      <c r="P445">
        <v>1</v>
      </c>
      <c r="R445" s="1">
        <v>43627</v>
      </c>
      <c r="S445" t="s">
        <v>56</v>
      </c>
      <c r="W445">
        <v>0</v>
      </c>
      <c r="X445" t="s">
        <v>1252</v>
      </c>
      <c r="Y445">
        <v>1</v>
      </c>
      <c r="Z445" t="s">
        <v>46545</v>
      </c>
      <c r="AB445">
        <v>198703</v>
      </c>
      <c r="AC445">
        <v>224</v>
      </c>
      <c r="AD445" t="s">
        <v>52653</v>
      </c>
      <c r="AE445">
        <v>1087</v>
      </c>
      <c r="AF445" t="s">
        <v>2660</v>
      </c>
      <c r="AG445">
        <v>1</v>
      </c>
      <c r="AH445" t="s">
        <v>44482</v>
      </c>
      <c r="AI445">
        <v>99</v>
      </c>
      <c r="AJ445" t="s">
        <v>54511</v>
      </c>
      <c r="AK445">
        <v>101</v>
      </c>
      <c r="AL445" t="s">
        <v>46544</v>
      </c>
      <c r="AQ445" t="s">
        <v>2691</v>
      </c>
      <c r="AR445" t="s">
        <v>2692</v>
      </c>
      <c r="AS445">
        <v>0</v>
      </c>
      <c r="AT445" t="s">
        <v>61</v>
      </c>
      <c r="AU445" t="s">
        <v>46764</v>
      </c>
      <c r="AX445">
        <v>55.678674739999998</v>
      </c>
      <c r="AY445">
        <v>12.571362049999999</v>
      </c>
      <c r="AZ445" t="s">
        <v>62</v>
      </c>
      <c r="BA445">
        <v>1084</v>
      </c>
      <c r="BB445" t="s">
        <v>63</v>
      </c>
    </row>
    <row r="446" spans="1:54" x14ac:dyDescent="0.25">
      <c r="A446" s="1">
        <v>45200</v>
      </c>
      <c r="B446">
        <v>101602</v>
      </c>
      <c r="C446" t="s">
        <v>2693</v>
      </c>
      <c r="D446">
        <v>1209</v>
      </c>
      <c r="E446" t="s">
        <v>46546</v>
      </c>
      <c r="F446" t="s">
        <v>2694</v>
      </c>
      <c r="G446">
        <v>21042102</v>
      </c>
      <c r="H446">
        <v>1001510296</v>
      </c>
      <c r="I446" t="s">
        <v>2695</v>
      </c>
      <c r="J446" t="s">
        <v>2696</v>
      </c>
      <c r="K446" t="s">
        <v>2697</v>
      </c>
      <c r="L446" t="s">
        <v>44609</v>
      </c>
      <c r="M446">
        <v>304</v>
      </c>
      <c r="N446">
        <v>1</v>
      </c>
      <c r="P446">
        <v>2</v>
      </c>
      <c r="R446" s="1">
        <v>43627</v>
      </c>
      <c r="S446" t="s">
        <v>56</v>
      </c>
      <c r="W446">
        <v>0</v>
      </c>
      <c r="X446" t="s">
        <v>1252</v>
      </c>
      <c r="Y446">
        <v>1</v>
      </c>
      <c r="Z446" t="s">
        <v>46545</v>
      </c>
      <c r="AB446">
        <v>199806</v>
      </c>
      <c r="AC446">
        <v>224</v>
      </c>
      <c r="AD446" t="s">
        <v>52653</v>
      </c>
      <c r="AE446">
        <v>1087</v>
      </c>
      <c r="AF446" t="s">
        <v>2660</v>
      </c>
      <c r="AG446">
        <v>1</v>
      </c>
      <c r="AH446" t="s">
        <v>44482</v>
      </c>
      <c r="AI446">
        <v>99</v>
      </c>
      <c r="AJ446" t="s">
        <v>54511</v>
      </c>
      <c r="AK446">
        <v>101</v>
      </c>
      <c r="AL446" t="s">
        <v>46544</v>
      </c>
      <c r="AQ446" t="s">
        <v>2698</v>
      </c>
      <c r="AR446" t="s">
        <v>2699</v>
      </c>
      <c r="AS446">
        <v>0</v>
      </c>
      <c r="AT446" t="s">
        <v>61</v>
      </c>
      <c r="AU446" t="s">
        <v>44610</v>
      </c>
      <c r="AX446">
        <v>55.678471260000002</v>
      </c>
      <c r="AY446">
        <v>12.575079759999999</v>
      </c>
      <c r="AZ446" t="s">
        <v>62</v>
      </c>
      <c r="BA446">
        <v>1084</v>
      </c>
      <c r="BB446" t="s">
        <v>63</v>
      </c>
    </row>
    <row r="447" spans="1:54" x14ac:dyDescent="0.25">
      <c r="A447" s="1">
        <v>45200</v>
      </c>
      <c r="B447">
        <v>101603</v>
      </c>
      <c r="C447" t="s">
        <v>2700</v>
      </c>
      <c r="D447">
        <v>2700</v>
      </c>
      <c r="E447" t="s">
        <v>46559</v>
      </c>
      <c r="F447" t="s">
        <v>2701</v>
      </c>
      <c r="I447" t="s">
        <v>2702</v>
      </c>
      <c r="L447" t="s">
        <v>1243</v>
      </c>
      <c r="M447">
        <v>2068</v>
      </c>
      <c r="N447">
        <v>18</v>
      </c>
      <c r="R447" s="1">
        <v>40162</v>
      </c>
      <c r="S447" t="s">
        <v>80</v>
      </c>
      <c r="V447" s="1">
        <v>39814</v>
      </c>
      <c r="W447">
        <v>5</v>
      </c>
      <c r="X447" t="s">
        <v>557</v>
      </c>
      <c r="Y447">
        <v>1</v>
      </c>
      <c r="Z447" t="s">
        <v>46545</v>
      </c>
      <c r="AB447">
        <v>200809</v>
      </c>
      <c r="AC447">
        <v>121</v>
      </c>
      <c r="AD447" t="s">
        <v>70</v>
      </c>
      <c r="AE447">
        <v>1013</v>
      </c>
      <c r="AF447" t="s">
        <v>558</v>
      </c>
      <c r="AG447">
        <v>3</v>
      </c>
      <c r="AH447" t="s">
        <v>81</v>
      </c>
      <c r="AI447">
        <v>99</v>
      </c>
      <c r="AJ447" t="s">
        <v>54511</v>
      </c>
      <c r="AK447">
        <v>101</v>
      </c>
      <c r="AL447" t="s">
        <v>46544</v>
      </c>
      <c r="AS447">
        <v>0</v>
      </c>
      <c r="AT447" t="s">
        <v>61</v>
      </c>
      <c r="AU447" t="s">
        <v>1246</v>
      </c>
      <c r="AX447">
        <v>55.711959098247902</v>
      </c>
      <c r="AY447">
        <v>12.479742162628201</v>
      </c>
      <c r="AZ447" t="s">
        <v>62</v>
      </c>
      <c r="BA447">
        <v>1084</v>
      </c>
      <c r="BB447" t="s">
        <v>63</v>
      </c>
    </row>
    <row r="448" spans="1:54" x14ac:dyDescent="0.25">
      <c r="A448" s="1">
        <v>45200</v>
      </c>
      <c r="B448">
        <v>101604</v>
      </c>
      <c r="C448" t="s">
        <v>2703</v>
      </c>
      <c r="D448">
        <v>2200</v>
      </c>
      <c r="E448" t="s">
        <v>46555</v>
      </c>
      <c r="F448" t="s">
        <v>46834</v>
      </c>
      <c r="G448">
        <v>31656206</v>
      </c>
      <c r="H448">
        <v>1014715912</v>
      </c>
      <c r="I448" t="s">
        <v>2704</v>
      </c>
      <c r="K448" t="s">
        <v>2705</v>
      </c>
      <c r="L448" t="s">
        <v>2706</v>
      </c>
      <c r="M448">
        <v>2404</v>
      </c>
      <c r="N448" t="s">
        <v>2707</v>
      </c>
      <c r="R448" s="1">
        <v>43790</v>
      </c>
      <c r="S448" t="s">
        <v>56</v>
      </c>
      <c r="W448">
        <v>4</v>
      </c>
      <c r="X448" t="s">
        <v>725</v>
      </c>
      <c r="Y448">
        <v>4</v>
      </c>
      <c r="Z448" t="s">
        <v>1324</v>
      </c>
      <c r="AB448">
        <v>200809</v>
      </c>
      <c r="AC448">
        <v>307</v>
      </c>
      <c r="AD448" t="s">
        <v>2462</v>
      </c>
      <c r="AE448">
        <v>1086</v>
      </c>
      <c r="AF448" t="s">
        <v>2462</v>
      </c>
      <c r="AG448">
        <v>4</v>
      </c>
      <c r="AH448" t="s">
        <v>44547</v>
      </c>
      <c r="AI448">
        <v>99</v>
      </c>
      <c r="AJ448" t="s">
        <v>54511</v>
      </c>
      <c r="AK448">
        <v>101</v>
      </c>
      <c r="AL448" t="s">
        <v>46544</v>
      </c>
      <c r="AQ448" t="s">
        <v>2708</v>
      </c>
      <c r="AR448" t="s">
        <v>2709</v>
      </c>
      <c r="AS448">
        <v>1</v>
      </c>
      <c r="AT448" t="s">
        <v>1446</v>
      </c>
      <c r="AU448" t="s">
        <v>2710</v>
      </c>
      <c r="AX448">
        <v>55.69151317</v>
      </c>
      <c r="AY448">
        <v>12.5551276</v>
      </c>
      <c r="AZ448" t="s">
        <v>62</v>
      </c>
      <c r="BA448">
        <v>1084</v>
      </c>
      <c r="BB448" t="s">
        <v>63</v>
      </c>
    </row>
    <row r="449" spans="1:54" x14ac:dyDescent="0.25">
      <c r="A449" s="1">
        <v>45200</v>
      </c>
      <c r="B449">
        <v>101605</v>
      </c>
      <c r="C449" t="s">
        <v>2711</v>
      </c>
      <c r="D449">
        <v>1366</v>
      </c>
      <c r="E449" t="s">
        <v>46546</v>
      </c>
      <c r="F449" t="s">
        <v>2712</v>
      </c>
      <c r="G449">
        <v>31678021</v>
      </c>
      <c r="H449">
        <v>1014765472</v>
      </c>
      <c r="I449" t="s">
        <v>2713</v>
      </c>
      <c r="K449" t="s">
        <v>2714</v>
      </c>
      <c r="L449" t="s">
        <v>2715</v>
      </c>
      <c r="M449">
        <v>4940</v>
      </c>
      <c r="N449">
        <v>19</v>
      </c>
      <c r="R449" s="1">
        <v>44742</v>
      </c>
      <c r="S449" t="s">
        <v>56</v>
      </c>
      <c r="W449">
        <v>4</v>
      </c>
      <c r="X449" t="s">
        <v>725</v>
      </c>
      <c r="Y449">
        <v>4</v>
      </c>
      <c r="Z449" t="s">
        <v>1324</v>
      </c>
      <c r="AB449">
        <v>200809</v>
      </c>
      <c r="AC449">
        <v>307</v>
      </c>
      <c r="AD449" t="s">
        <v>2462</v>
      </c>
      <c r="AE449">
        <v>1086</v>
      </c>
      <c r="AF449" t="s">
        <v>2462</v>
      </c>
      <c r="AG449">
        <v>4</v>
      </c>
      <c r="AH449" t="s">
        <v>44547</v>
      </c>
      <c r="AI449">
        <v>99</v>
      </c>
      <c r="AJ449" t="s">
        <v>54511</v>
      </c>
      <c r="AK449">
        <v>101</v>
      </c>
      <c r="AL449" t="s">
        <v>46544</v>
      </c>
      <c r="AQ449" t="s">
        <v>2716</v>
      </c>
      <c r="AR449" t="s">
        <v>2717</v>
      </c>
      <c r="AS449">
        <v>1</v>
      </c>
      <c r="AT449" t="s">
        <v>1446</v>
      </c>
      <c r="AU449" t="s">
        <v>82</v>
      </c>
      <c r="AX449">
        <v>55.681993689999999</v>
      </c>
      <c r="AY449">
        <v>12.562645290000001</v>
      </c>
      <c r="AZ449" t="s">
        <v>62</v>
      </c>
      <c r="BA449">
        <v>1084</v>
      </c>
      <c r="BB449" t="s">
        <v>63</v>
      </c>
    </row>
    <row r="450" spans="1:54" x14ac:dyDescent="0.25">
      <c r="A450" s="1">
        <v>45200</v>
      </c>
      <c r="B450">
        <v>101606</v>
      </c>
      <c r="C450" t="s">
        <v>46835</v>
      </c>
      <c r="D450">
        <v>3400</v>
      </c>
      <c r="E450" t="s">
        <v>46836</v>
      </c>
      <c r="F450" t="s">
        <v>44611</v>
      </c>
      <c r="G450">
        <v>31678021</v>
      </c>
      <c r="H450">
        <v>1015222219</v>
      </c>
      <c r="I450" t="s">
        <v>2718</v>
      </c>
      <c r="K450" t="s">
        <v>2719</v>
      </c>
      <c r="L450" t="s">
        <v>2720</v>
      </c>
      <c r="M450">
        <v>5571</v>
      </c>
      <c r="N450">
        <v>48</v>
      </c>
      <c r="R450" s="1">
        <v>41771</v>
      </c>
      <c r="S450" t="s">
        <v>612</v>
      </c>
      <c r="V450" s="1">
        <v>41122</v>
      </c>
      <c r="W450">
        <v>4</v>
      </c>
      <c r="X450" t="s">
        <v>725</v>
      </c>
      <c r="Y450">
        <v>4</v>
      </c>
      <c r="Z450" t="s">
        <v>1324</v>
      </c>
      <c r="AB450">
        <v>200811</v>
      </c>
      <c r="AC450">
        <v>307</v>
      </c>
      <c r="AD450" t="s">
        <v>2462</v>
      </c>
      <c r="AE450">
        <v>1086</v>
      </c>
      <c r="AF450" t="s">
        <v>2462</v>
      </c>
      <c r="AG450">
        <v>3</v>
      </c>
      <c r="AH450" t="s">
        <v>81</v>
      </c>
      <c r="AI450">
        <v>99</v>
      </c>
      <c r="AJ450" t="s">
        <v>54511</v>
      </c>
      <c r="AK450">
        <v>219</v>
      </c>
      <c r="AL450" t="s">
        <v>46837</v>
      </c>
      <c r="AM450">
        <v>2</v>
      </c>
      <c r="AN450" t="s">
        <v>119</v>
      </c>
      <c r="AO450">
        <v>101605</v>
      </c>
      <c r="AP450">
        <v>101605</v>
      </c>
      <c r="AQ450" t="s">
        <v>2721</v>
      </c>
      <c r="AR450" t="s">
        <v>2722</v>
      </c>
      <c r="AS450">
        <v>2</v>
      </c>
      <c r="AT450" t="s">
        <v>1413</v>
      </c>
      <c r="AU450" t="s">
        <v>2723</v>
      </c>
      <c r="AX450">
        <v>55.920765197504302</v>
      </c>
      <c r="AY450">
        <v>12.2912187719651</v>
      </c>
      <c r="AZ450" t="s">
        <v>62</v>
      </c>
      <c r="BA450">
        <v>1084</v>
      </c>
      <c r="BB450" t="s">
        <v>63</v>
      </c>
    </row>
    <row r="451" spans="1:54" x14ac:dyDescent="0.25">
      <c r="A451" s="1">
        <v>45200</v>
      </c>
      <c r="B451">
        <v>101607</v>
      </c>
      <c r="C451" t="s">
        <v>2724</v>
      </c>
      <c r="D451">
        <v>2800</v>
      </c>
      <c r="E451" t="s">
        <v>1730</v>
      </c>
      <c r="F451" t="s">
        <v>2725</v>
      </c>
      <c r="G451">
        <v>31678021</v>
      </c>
      <c r="H451">
        <v>1015222189</v>
      </c>
      <c r="I451" t="s">
        <v>2713</v>
      </c>
      <c r="K451" t="s">
        <v>2714</v>
      </c>
      <c r="L451" t="s">
        <v>46838</v>
      </c>
      <c r="M451">
        <v>626</v>
      </c>
      <c r="N451">
        <v>30</v>
      </c>
      <c r="R451" s="1">
        <v>44866</v>
      </c>
      <c r="S451" t="s">
        <v>56</v>
      </c>
      <c r="W451">
        <v>4</v>
      </c>
      <c r="X451" t="s">
        <v>725</v>
      </c>
      <c r="Y451">
        <v>4</v>
      </c>
      <c r="Z451" t="s">
        <v>1324</v>
      </c>
      <c r="AB451">
        <v>200811</v>
      </c>
      <c r="AC451">
        <v>307</v>
      </c>
      <c r="AD451" t="s">
        <v>2462</v>
      </c>
      <c r="AE451">
        <v>1086</v>
      </c>
      <c r="AF451" t="s">
        <v>2462</v>
      </c>
      <c r="AG451">
        <v>1</v>
      </c>
      <c r="AH451" t="s">
        <v>44482</v>
      </c>
      <c r="AI451">
        <v>99</v>
      </c>
      <c r="AJ451" t="s">
        <v>54511</v>
      </c>
      <c r="AK451">
        <v>173</v>
      </c>
      <c r="AL451" t="s">
        <v>44561</v>
      </c>
      <c r="AP451">
        <v>101605</v>
      </c>
      <c r="AQ451" t="s">
        <v>2716</v>
      </c>
      <c r="AR451" t="s">
        <v>2717</v>
      </c>
      <c r="AS451">
        <v>2</v>
      </c>
      <c r="AT451" t="s">
        <v>1413</v>
      </c>
      <c r="AU451" t="s">
        <v>46839</v>
      </c>
      <c r="AX451">
        <v>55.770178899999998</v>
      </c>
      <c r="AY451">
        <v>12.51173476</v>
      </c>
      <c r="AZ451" t="s">
        <v>62</v>
      </c>
      <c r="BA451">
        <v>1084</v>
      </c>
      <c r="BB451" t="s">
        <v>63</v>
      </c>
    </row>
    <row r="452" spans="1:54" x14ac:dyDescent="0.25">
      <c r="A452" s="1">
        <v>45200</v>
      </c>
      <c r="B452">
        <v>101608</v>
      </c>
      <c r="C452" t="s">
        <v>2726</v>
      </c>
      <c r="D452">
        <v>1119</v>
      </c>
      <c r="E452" t="s">
        <v>46546</v>
      </c>
      <c r="F452" t="s">
        <v>2727</v>
      </c>
      <c r="G452">
        <v>31678021</v>
      </c>
      <c r="H452">
        <v>1015222227</v>
      </c>
      <c r="I452" t="s">
        <v>2713</v>
      </c>
      <c r="K452" t="s">
        <v>2714</v>
      </c>
      <c r="L452" t="s">
        <v>44612</v>
      </c>
      <c r="M452">
        <v>4100</v>
      </c>
      <c r="N452">
        <v>11</v>
      </c>
      <c r="R452" s="1">
        <v>43790</v>
      </c>
      <c r="S452" t="s">
        <v>80</v>
      </c>
      <c r="W452">
        <v>4</v>
      </c>
      <c r="X452" t="s">
        <v>725</v>
      </c>
      <c r="Y452">
        <v>4</v>
      </c>
      <c r="Z452" t="s">
        <v>1324</v>
      </c>
      <c r="AB452">
        <v>200811</v>
      </c>
      <c r="AC452">
        <v>307</v>
      </c>
      <c r="AD452" t="s">
        <v>2462</v>
      </c>
      <c r="AE452">
        <v>1086</v>
      </c>
      <c r="AF452" t="s">
        <v>2462</v>
      </c>
      <c r="AG452">
        <v>1</v>
      </c>
      <c r="AH452" t="s">
        <v>44482</v>
      </c>
      <c r="AI452">
        <v>99</v>
      </c>
      <c r="AJ452" t="s">
        <v>54511</v>
      </c>
      <c r="AK452">
        <v>101</v>
      </c>
      <c r="AL452" t="s">
        <v>46544</v>
      </c>
      <c r="AP452">
        <v>101605</v>
      </c>
      <c r="AQ452" t="s">
        <v>2716</v>
      </c>
      <c r="AR452" t="s">
        <v>2717</v>
      </c>
      <c r="AS452">
        <v>2</v>
      </c>
      <c r="AT452" t="s">
        <v>1413</v>
      </c>
      <c r="AU452" t="s">
        <v>44613</v>
      </c>
      <c r="AX452">
        <v>55.681934310000003</v>
      </c>
      <c r="AY452">
        <v>12.57609633</v>
      </c>
      <c r="AZ452" t="s">
        <v>62</v>
      </c>
      <c r="BA452">
        <v>1084</v>
      </c>
      <c r="BB452" t="s">
        <v>63</v>
      </c>
    </row>
    <row r="453" spans="1:54" x14ac:dyDescent="0.25">
      <c r="A453" s="1">
        <v>45200</v>
      </c>
      <c r="B453">
        <v>101609</v>
      </c>
      <c r="C453" t="s">
        <v>46840</v>
      </c>
      <c r="D453">
        <v>2200</v>
      </c>
      <c r="E453" t="s">
        <v>46555</v>
      </c>
      <c r="F453" t="s">
        <v>46841</v>
      </c>
      <c r="G453">
        <v>31678021</v>
      </c>
      <c r="H453">
        <v>1015222235</v>
      </c>
      <c r="I453" t="s">
        <v>2713</v>
      </c>
      <c r="K453" t="s">
        <v>2714</v>
      </c>
      <c r="L453" t="s">
        <v>52680</v>
      </c>
      <c r="M453">
        <v>628</v>
      </c>
      <c r="N453" t="s">
        <v>2728</v>
      </c>
      <c r="R453" s="1">
        <v>44866</v>
      </c>
      <c r="S453" t="s">
        <v>56</v>
      </c>
      <c r="W453">
        <v>4</v>
      </c>
      <c r="X453" t="s">
        <v>725</v>
      </c>
      <c r="Y453">
        <v>4</v>
      </c>
      <c r="Z453" t="s">
        <v>1324</v>
      </c>
      <c r="AB453">
        <v>200811</v>
      </c>
      <c r="AC453">
        <v>307</v>
      </c>
      <c r="AD453" t="s">
        <v>2462</v>
      </c>
      <c r="AE453">
        <v>1086</v>
      </c>
      <c r="AF453" t="s">
        <v>2462</v>
      </c>
      <c r="AG453">
        <v>1</v>
      </c>
      <c r="AH453" t="s">
        <v>44482</v>
      </c>
      <c r="AI453">
        <v>99</v>
      </c>
      <c r="AJ453" t="s">
        <v>54511</v>
      </c>
      <c r="AK453">
        <v>101</v>
      </c>
      <c r="AL453" t="s">
        <v>46544</v>
      </c>
      <c r="AP453">
        <v>101605</v>
      </c>
      <c r="AQ453" t="s">
        <v>2716</v>
      </c>
      <c r="AR453" t="s">
        <v>2717</v>
      </c>
      <c r="AS453">
        <v>2</v>
      </c>
      <c r="AT453" t="s">
        <v>1413</v>
      </c>
      <c r="AU453" t="s">
        <v>52645</v>
      </c>
      <c r="AX453">
        <v>55.686154070000001</v>
      </c>
      <c r="AY453">
        <v>12.558935529999999</v>
      </c>
      <c r="AZ453" t="s">
        <v>62</v>
      </c>
      <c r="BA453">
        <v>1084</v>
      </c>
      <c r="BB453" t="s">
        <v>63</v>
      </c>
    </row>
    <row r="454" spans="1:54" x14ac:dyDescent="0.25">
      <c r="A454" s="1">
        <v>45200</v>
      </c>
      <c r="B454">
        <v>101610</v>
      </c>
      <c r="C454" t="s">
        <v>46842</v>
      </c>
      <c r="D454">
        <v>1366</v>
      </c>
      <c r="E454" t="s">
        <v>46546</v>
      </c>
      <c r="F454" t="s">
        <v>46843</v>
      </c>
      <c r="G454">
        <v>31678021</v>
      </c>
      <c r="H454">
        <v>1015222200</v>
      </c>
      <c r="I454" t="s">
        <v>2713</v>
      </c>
      <c r="K454" t="s">
        <v>2714</v>
      </c>
      <c r="L454" t="s">
        <v>2715</v>
      </c>
      <c r="M454">
        <v>4940</v>
      </c>
      <c r="N454">
        <v>19</v>
      </c>
      <c r="R454" s="1">
        <v>44866</v>
      </c>
      <c r="S454" t="s">
        <v>56</v>
      </c>
      <c r="W454">
        <v>4</v>
      </c>
      <c r="X454" t="s">
        <v>725</v>
      </c>
      <c r="Y454">
        <v>4</v>
      </c>
      <c r="Z454" t="s">
        <v>1324</v>
      </c>
      <c r="AB454">
        <v>200811</v>
      </c>
      <c r="AC454">
        <v>307</v>
      </c>
      <c r="AD454" t="s">
        <v>2462</v>
      </c>
      <c r="AE454">
        <v>1086</v>
      </c>
      <c r="AF454" t="s">
        <v>2462</v>
      </c>
      <c r="AG454">
        <v>1</v>
      </c>
      <c r="AH454" t="s">
        <v>44482</v>
      </c>
      <c r="AI454">
        <v>99</v>
      </c>
      <c r="AJ454" t="s">
        <v>54511</v>
      </c>
      <c r="AK454">
        <v>101</v>
      </c>
      <c r="AL454" t="s">
        <v>46544</v>
      </c>
      <c r="AP454">
        <v>101605</v>
      </c>
      <c r="AQ454" t="s">
        <v>2716</v>
      </c>
      <c r="AR454" t="s">
        <v>2717</v>
      </c>
      <c r="AS454">
        <v>2</v>
      </c>
      <c r="AT454" t="s">
        <v>1413</v>
      </c>
      <c r="AU454" t="s">
        <v>82</v>
      </c>
      <c r="AX454">
        <v>55.681993689999999</v>
      </c>
      <c r="AY454">
        <v>12.562645290000001</v>
      </c>
      <c r="AZ454" t="s">
        <v>62</v>
      </c>
      <c r="BA454">
        <v>1084</v>
      </c>
      <c r="BB454" t="s">
        <v>63</v>
      </c>
    </row>
    <row r="455" spans="1:54" x14ac:dyDescent="0.25">
      <c r="A455" s="1">
        <v>45200</v>
      </c>
      <c r="B455">
        <v>101611</v>
      </c>
      <c r="C455" t="s">
        <v>2729</v>
      </c>
      <c r="D455">
        <v>3400</v>
      </c>
      <c r="E455" t="s">
        <v>46836</v>
      </c>
      <c r="F455" t="s">
        <v>46844</v>
      </c>
      <c r="G455">
        <v>31678021</v>
      </c>
      <c r="H455">
        <v>1015222197</v>
      </c>
      <c r="I455" t="s">
        <v>2713</v>
      </c>
      <c r="J455" t="s">
        <v>1699</v>
      </c>
      <c r="K455" t="s">
        <v>2714</v>
      </c>
      <c r="L455" t="s">
        <v>2730</v>
      </c>
      <c r="M455">
        <v>6402</v>
      </c>
      <c r="N455">
        <v>2</v>
      </c>
      <c r="R455" s="1">
        <v>44866</v>
      </c>
      <c r="S455" t="s">
        <v>56</v>
      </c>
      <c r="W455">
        <v>4</v>
      </c>
      <c r="X455" t="s">
        <v>725</v>
      </c>
      <c r="Y455">
        <v>4</v>
      </c>
      <c r="Z455" t="s">
        <v>1324</v>
      </c>
      <c r="AB455">
        <v>200811</v>
      </c>
      <c r="AC455">
        <v>307</v>
      </c>
      <c r="AD455" t="s">
        <v>2462</v>
      </c>
      <c r="AE455">
        <v>1086</v>
      </c>
      <c r="AF455" t="s">
        <v>2462</v>
      </c>
      <c r="AG455">
        <v>1</v>
      </c>
      <c r="AH455" t="s">
        <v>44482</v>
      </c>
      <c r="AI455">
        <v>99</v>
      </c>
      <c r="AJ455" t="s">
        <v>54511</v>
      </c>
      <c r="AK455">
        <v>219</v>
      </c>
      <c r="AL455" t="s">
        <v>46837</v>
      </c>
      <c r="AP455">
        <v>101605</v>
      </c>
      <c r="AQ455" t="s">
        <v>2716</v>
      </c>
      <c r="AR455" t="s">
        <v>2717</v>
      </c>
      <c r="AS455">
        <v>2</v>
      </c>
      <c r="AT455" t="s">
        <v>1413</v>
      </c>
      <c r="AU455" t="s">
        <v>2731</v>
      </c>
      <c r="AX455">
        <v>55.919189799999998</v>
      </c>
      <c r="AY455">
        <v>12.283897619999999</v>
      </c>
      <c r="AZ455" t="s">
        <v>62</v>
      </c>
      <c r="BA455">
        <v>1084</v>
      </c>
      <c r="BB455" t="s">
        <v>63</v>
      </c>
    </row>
    <row r="456" spans="1:54" x14ac:dyDescent="0.25">
      <c r="A456" s="1">
        <v>45200</v>
      </c>
      <c r="B456">
        <v>101612</v>
      </c>
      <c r="C456" t="s">
        <v>46845</v>
      </c>
      <c r="D456">
        <v>2200</v>
      </c>
      <c r="E456" t="s">
        <v>46555</v>
      </c>
      <c r="F456" t="s">
        <v>46846</v>
      </c>
      <c r="G456">
        <v>31656206</v>
      </c>
      <c r="H456">
        <v>1014715912</v>
      </c>
      <c r="I456" t="s">
        <v>2704</v>
      </c>
      <c r="J456" t="s">
        <v>2460</v>
      </c>
      <c r="K456" t="s">
        <v>2732</v>
      </c>
      <c r="L456" t="s">
        <v>2733</v>
      </c>
      <c r="M456">
        <v>2404</v>
      </c>
      <c r="N456">
        <v>29</v>
      </c>
      <c r="R456" s="1">
        <v>44036</v>
      </c>
      <c r="S456" t="s">
        <v>56</v>
      </c>
      <c r="W456">
        <v>4</v>
      </c>
      <c r="X456" t="s">
        <v>725</v>
      </c>
      <c r="Y456">
        <v>4</v>
      </c>
      <c r="Z456" t="s">
        <v>1324</v>
      </c>
      <c r="AB456">
        <v>200811</v>
      </c>
      <c r="AC456">
        <v>307</v>
      </c>
      <c r="AD456" t="s">
        <v>2462</v>
      </c>
      <c r="AE456">
        <v>1086</v>
      </c>
      <c r="AF456" t="s">
        <v>2462</v>
      </c>
      <c r="AG456">
        <v>1</v>
      </c>
      <c r="AH456" t="s">
        <v>44482</v>
      </c>
      <c r="AI456">
        <v>99</v>
      </c>
      <c r="AJ456" t="s">
        <v>54511</v>
      </c>
      <c r="AK456">
        <v>101</v>
      </c>
      <c r="AL456" t="s">
        <v>46544</v>
      </c>
      <c r="AP456">
        <v>101604</v>
      </c>
      <c r="AQ456" t="s">
        <v>2734</v>
      </c>
      <c r="AR456" t="s">
        <v>2709</v>
      </c>
      <c r="AS456">
        <v>2</v>
      </c>
      <c r="AT456" t="s">
        <v>1413</v>
      </c>
      <c r="AU456" t="s">
        <v>2710</v>
      </c>
      <c r="AX456">
        <v>55.692405309999998</v>
      </c>
      <c r="AY456">
        <v>12.556248009999999</v>
      </c>
      <c r="AZ456" t="s">
        <v>62</v>
      </c>
      <c r="BA456">
        <v>1084</v>
      </c>
      <c r="BB456" t="s">
        <v>63</v>
      </c>
    </row>
    <row r="457" spans="1:54" x14ac:dyDescent="0.25">
      <c r="A457" s="1">
        <v>45200</v>
      </c>
      <c r="B457">
        <v>101613</v>
      </c>
      <c r="C457" t="s">
        <v>2735</v>
      </c>
      <c r="D457">
        <v>2900</v>
      </c>
      <c r="E457" t="s">
        <v>2321</v>
      </c>
      <c r="F457" t="s">
        <v>46847</v>
      </c>
      <c r="G457">
        <v>31656206</v>
      </c>
      <c r="H457">
        <v>1015231099</v>
      </c>
      <c r="I457" t="s">
        <v>2704</v>
      </c>
      <c r="K457" t="s">
        <v>2736</v>
      </c>
      <c r="L457" t="s">
        <v>2737</v>
      </c>
      <c r="M457">
        <v>246</v>
      </c>
      <c r="N457">
        <v>8</v>
      </c>
      <c r="R457" s="1">
        <v>44036</v>
      </c>
      <c r="S457" t="s">
        <v>56</v>
      </c>
      <c r="W457">
        <v>4</v>
      </c>
      <c r="X457" t="s">
        <v>725</v>
      </c>
      <c r="Y457">
        <v>4</v>
      </c>
      <c r="Z457" t="s">
        <v>1324</v>
      </c>
      <c r="AB457">
        <v>200812</v>
      </c>
      <c r="AC457">
        <v>307</v>
      </c>
      <c r="AD457" t="s">
        <v>2462</v>
      </c>
      <c r="AE457">
        <v>1086</v>
      </c>
      <c r="AF457" t="s">
        <v>2462</v>
      </c>
      <c r="AG457">
        <v>1</v>
      </c>
      <c r="AH457" t="s">
        <v>44482</v>
      </c>
      <c r="AI457">
        <v>99</v>
      </c>
      <c r="AJ457" t="s">
        <v>54511</v>
      </c>
      <c r="AK457">
        <v>157</v>
      </c>
      <c r="AL457" t="s">
        <v>2738</v>
      </c>
      <c r="AP457">
        <v>101604</v>
      </c>
      <c r="AQ457" t="s">
        <v>2739</v>
      </c>
      <c r="AR457" t="s">
        <v>2709</v>
      </c>
      <c r="AS457">
        <v>2</v>
      </c>
      <c r="AT457" t="s">
        <v>1413</v>
      </c>
      <c r="AU457" t="s">
        <v>2740</v>
      </c>
      <c r="AX457">
        <v>55.730652319999997</v>
      </c>
      <c r="AY457">
        <v>12.57841473</v>
      </c>
      <c r="AZ457" t="s">
        <v>62</v>
      </c>
      <c r="BA457">
        <v>1084</v>
      </c>
      <c r="BB457" t="s">
        <v>63</v>
      </c>
    </row>
    <row r="458" spans="1:54" x14ac:dyDescent="0.25">
      <c r="A458" s="1">
        <v>45200</v>
      </c>
      <c r="B458">
        <v>101614</v>
      </c>
      <c r="C458" t="s">
        <v>2741</v>
      </c>
      <c r="D458">
        <v>2000</v>
      </c>
      <c r="E458" t="s">
        <v>729</v>
      </c>
      <c r="F458" t="s">
        <v>46848</v>
      </c>
      <c r="G458">
        <v>31656206</v>
      </c>
      <c r="H458">
        <v>1018636677</v>
      </c>
      <c r="I458" t="s">
        <v>54576</v>
      </c>
      <c r="K458" t="s">
        <v>2705</v>
      </c>
      <c r="L458" t="s">
        <v>2742</v>
      </c>
      <c r="M458">
        <v>586</v>
      </c>
      <c r="N458">
        <v>27</v>
      </c>
      <c r="R458" s="1">
        <v>42660</v>
      </c>
      <c r="S458" t="s">
        <v>56</v>
      </c>
      <c r="V458" s="1">
        <v>42644</v>
      </c>
      <c r="W458">
        <v>4</v>
      </c>
      <c r="X458" t="s">
        <v>725</v>
      </c>
      <c r="Y458">
        <v>4</v>
      </c>
      <c r="Z458" t="s">
        <v>1324</v>
      </c>
      <c r="AB458">
        <v>200812</v>
      </c>
      <c r="AC458">
        <v>307</v>
      </c>
      <c r="AD458" t="s">
        <v>2462</v>
      </c>
      <c r="AE458">
        <v>1086</v>
      </c>
      <c r="AF458" t="s">
        <v>2462</v>
      </c>
      <c r="AG458">
        <v>3</v>
      </c>
      <c r="AH458" t="s">
        <v>81</v>
      </c>
      <c r="AI458">
        <v>99</v>
      </c>
      <c r="AJ458" t="s">
        <v>54511</v>
      </c>
      <c r="AK458">
        <v>147</v>
      </c>
      <c r="AL458" t="s">
        <v>1940</v>
      </c>
      <c r="AM458">
        <v>2</v>
      </c>
      <c r="AN458" t="s">
        <v>119</v>
      </c>
      <c r="AO458">
        <v>101612</v>
      </c>
      <c r="AP458">
        <v>101604</v>
      </c>
      <c r="AQ458" t="s">
        <v>2708</v>
      </c>
      <c r="AR458" t="s">
        <v>2709</v>
      </c>
      <c r="AS458">
        <v>2</v>
      </c>
      <c r="AT458" t="s">
        <v>1413</v>
      </c>
      <c r="AU458" t="s">
        <v>2743</v>
      </c>
      <c r="AX458">
        <v>55.682021103539199</v>
      </c>
      <c r="AY458">
        <v>12.522637997232501</v>
      </c>
      <c r="AZ458" t="s">
        <v>62</v>
      </c>
      <c r="BA458">
        <v>1084</v>
      </c>
      <c r="BB458" t="s">
        <v>63</v>
      </c>
    </row>
    <row r="459" spans="1:54" x14ac:dyDescent="0.25">
      <c r="A459" s="1">
        <v>45200</v>
      </c>
      <c r="B459">
        <v>101615</v>
      </c>
      <c r="C459" t="s">
        <v>46849</v>
      </c>
      <c r="D459">
        <v>2635</v>
      </c>
      <c r="E459" t="s">
        <v>46850</v>
      </c>
      <c r="F459" t="s">
        <v>46851</v>
      </c>
      <c r="G459">
        <v>31656206</v>
      </c>
      <c r="I459" t="s">
        <v>54576</v>
      </c>
      <c r="K459" t="s">
        <v>2736</v>
      </c>
      <c r="L459" t="s">
        <v>2744</v>
      </c>
      <c r="M459">
        <v>850</v>
      </c>
      <c r="N459">
        <v>45</v>
      </c>
      <c r="R459" s="1">
        <v>41017</v>
      </c>
      <c r="S459" t="s">
        <v>56</v>
      </c>
      <c r="V459" s="1">
        <v>41017</v>
      </c>
      <c r="W459">
        <v>4</v>
      </c>
      <c r="X459" t="s">
        <v>725</v>
      </c>
      <c r="Y459">
        <v>4</v>
      </c>
      <c r="Z459" t="s">
        <v>1324</v>
      </c>
      <c r="AB459">
        <v>200812</v>
      </c>
      <c r="AC459">
        <v>307</v>
      </c>
      <c r="AD459" t="s">
        <v>2462</v>
      </c>
      <c r="AE459">
        <v>1086</v>
      </c>
      <c r="AF459" t="s">
        <v>2462</v>
      </c>
      <c r="AG459">
        <v>3</v>
      </c>
      <c r="AH459" t="s">
        <v>81</v>
      </c>
      <c r="AI459">
        <v>99</v>
      </c>
      <c r="AJ459" t="s">
        <v>54511</v>
      </c>
      <c r="AK459">
        <v>183</v>
      </c>
      <c r="AL459" t="s">
        <v>46852</v>
      </c>
      <c r="AM459">
        <v>2</v>
      </c>
      <c r="AN459" t="s">
        <v>119</v>
      </c>
      <c r="AO459">
        <v>101604</v>
      </c>
      <c r="AP459">
        <v>101604</v>
      </c>
      <c r="AQ459" t="s">
        <v>2745</v>
      </c>
      <c r="AR459" t="s">
        <v>2709</v>
      </c>
      <c r="AS459">
        <v>2</v>
      </c>
      <c r="AT459" t="s">
        <v>1413</v>
      </c>
      <c r="AU459" t="s">
        <v>2746</v>
      </c>
      <c r="AZ459" t="s">
        <v>62</v>
      </c>
      <c r="BA459">
        <v>1084</v>
      </c>
      <c r="BB459" t="s">
        <v>63</v>
      </c>
    </row>
    <row r="460" spans="1:54" x14ac:dyDescent="0.25">
      <c r="A460" s="1">
        <v>45200</v>
      </c>
      <c r="B460">
        <v>101616</v>
      </c>
      <c r="C460" t="s">
        <v>2747</v>
      </c>
      <c r="D460">
        <v>2400</v>
      </c>
      <c r="E460" t="s">
        <v>46564</v>
      </c>
      <c r="F460" t="s">
        <v>46853</v>
      </c>
      <c r="G460">
        <v>31656206</v>
      </c>
      <c r="H460">
        <v>1015169709</v>
      </c>
      <c r="I460" t="s">
        <v>2704</v>
      </c>
      <c r="J460" t="s">
        <v>2748</v>
      </c>
      <c r="K460" t="s">
        <v>2749</v>
      </c>
      <c r="L460" t="s">
        <v>2588</v>
      </c>
      <c r="M460">
        <v>4460</v>
      </c>
      <c r="N460">
        <v>16</v>
      </c>
      <c r="R460" s="1">
        <v>44036</v>
      </c>
      <c r="S460" t="s">
        <v>56</v>
      </c>
      <c r="W460">
        <v>4</v>
      </c>
      <c r="X460" t="s">
        <v>725</v>
      </c>
      <c r="Y460">
        <v>4</v>
      </c>
      <c r="Z460" t="s">
        <v>1324</v>
      </c>
      <c r="AB460">
        <v>200812</v>
      </c>
      <c r="AC460">
        <v>307</v>
      </c>
      <c r="AD460" t="s">
        <v>2462</v>
      </c>
      <c r="AE460">
        <v>1086</v>
      </c>
      <c r="AF460" t="s">
        <v>2462</v>
      </c>
      <c r="AG460">
        <v>1</v>
      </c>
      <c r="AH460" t="s">
        <v>44482</v>
      </c>
      <c r="AI460">
        <v>99</v>
      </c>
      <c r="AJ460" t="s">
        <v>54511</v>
      </c>
      <c r="AK460">
        <v>101</v>
      </c>
      <c r="AL460" t="s">
        <v>46544</v>
      </c>
      <c r="AP460">
        <v>101604</v>
      </c>
      <c r="AQ460" t="s">
        <v>2734</v>
      </c>
      <c r="AR460" t="s">
        <v>2709</v>
      </c>
      <c r="AS460">
        <v>2</v>
      </c>
      <c r="AT460" t="s">
        <v>1413</v>
      </c>
      <c r="AU460" t="s">
        <v>2590</v>
      </c>
      <c r="AX460">
        <v>55.706363189999998</v>
      </c>
      <c r="AY460">
        <v>12.53917133</v>
      </c>
      <c r="AZ460" t="s">
        <v>62</v>
      </c>
      <c r="BA460">
        <v>1084</v>
      </c>
      <c r="BB460" t="s">
        <v>63</v>
      </c>
    </row>
    <row r="461" spans="1:54" x14ac:dyDescent="0.25">
      <c r="A461" s="1">
        <v>45200</v>
      </c>
      <c r="B461">
        <v>101617</v>
      </c>
      <c r="C461" t="s">
        <v>46854</v>
      </c>
      <c r="D461">
        <v>2200</v>
      </c>
      <c r="E461" t="s">
        <v>46555</v>
      </c>
      <c r="F461" t="s">
        <v>46846</v>
      </c>
      <c r="G461">
        <v>31656206</v>
      </c>
      <c r="H461">
        <v>1015231048</v>
      </c>
      <c r="I461" t="s">
        <v>54576</v>
      </c>
      <c r="K461" t="s">
        <v>2750</v>
      </c>
      <c r="L461" t="s">
        <v>2706</v>
      </c>
      <c r="M461">
        <v>2404</v>
      </c>
      <c r="N461" t="s">
        <v>2707</v>
      </c>
      <c r="R461" s="1">
        <v>43060</v>
      </c>
      <c r="S461" t="s">
        <v>56</v>
      </c>
      <c r="V461" s="1">
        <v>43040</v>
      </c>
      <c r="W461">
        <v>4</v>
      </c>
      <c r="X461" t="s">
        <v>725</v>
      </c>
      <c r="Y461">
        <v>4</v>
      </c>
      <c r="Z461" t="s">
        <v>1324</v>
      </c>
      <c r="AB461">
        <v>200812</v>
      </c>
      <c r="AC461">
        <v>307</v>
      </c>
      <c r="AD461" t="s">
        <v>2462</v>
      </c>
      <c r="AE461">
        <v>1086</v>
      </c>
      <c r="AF461" t="s">
        <v>2462</v>
      </c>
      <c r="AG461">
        <v>3</v>
      </c>
      <c r="AH461" t="s">
        <v>81</v>
      </c>
      <c r="AI461">
        <v>99</v>
      </c>
      <c r="AJ461" t="s">
        <v>54511</v>
      </c>
      <c r="AK461">
        <v>101</v>
      </c>
      <c r="AL461" t="s">
        <v>46544</v>
      </c>
      <c r="AM461">
        <v>2</v>
      </c>
      <c r="AN461" t="s">
        <v>119</v>
      </c>
      <c r="AO461">
        <v>101604</v>
      </c>
      <c r="AP461">
        <v>101604</v>
      </c>
      <c r="AQ461" t="s">
        <v>2751</v>
      </c>
      <c r="AR461" t="s">
        <v>2709</v>
      </c>
      <c r="AS461">
        <v>2</v>
      </c>
      <c r="AT461" t="s">
        <v>1413</v>
      </c>
      <c r="AU461" t="s">
        <v>2710</v>
      </c>
      <c r="AX461">
        <v>55.691513197302598</v>
      </c>
      <c r="AY461">
        <v>12.5551276219953</v>
      </c>
      <c r="AZ461" t="s">
        <v>62</v>
      </c>
      <c r="BA461">
        <v>1084</v>
      </c>
      <c r="BB461" t="s">
        <v>63</v>
      </c>
    </row>
    <row r="462" spans="1:54" x14ac:dyDescent="0.25">
      <c r="A462" s="1">
        <v>45200</v>
      </c>
      <c r="B462">
        <v>101618</v>
      </c>
      <c r="C462" t="s">
        <v>2752</v>
      </c>
      <c r="D462">
        <v>2300</v>
      </c>
      <c r="E462" t="s">
        <v>46589</v>
      </c>
      <c r="F462" t="s">
        <v>2752</v>
      </c>
      <c r="G462">
        <v>30714644</v>
      </c>
      <c r="H462">
        <v>1013447965</v>
      </c>
      <c r="I462" t="s">
        <v>2753</v>
      </c>
      <c r="J462" t="s">
        <v>2754</v>
      </c>
      <c r="K462" t="s">
        <v>2507</v>
      </c>
      <c r="L462" t="s">
        <v>2755</v>
      </c>
      <c r="M462">
        <v>4208</v>
      </c>
      <c r="N462">
        <v>33</v>
      </c>
      <c r="P462">
        <v>4</v>
      </c>
      <c r="R462" s="1">
        <v>43777</v>
      </c>
      <c r="S462" t="s">
        <v>56</v>
      </c>
      <c r="W462">
        <v>6</v>
      </c>
      <c r="X462" t="s">
        <v>1289</v>
      </c>
      <c r="Y462">
        <v>1</v>
      </c>
      <c r="Z462" t="s">
        <v>46545</v>
      </c>
      <c r="AA462">
        <v>10</v>
      </c>
      <c r="AB462">
        <v>200902</v>
      </c>
      <c r="AC462">
        <v>129</v>
      </c>
      <c r="AD462" t="s">
        <v>2405</v>
      </c>
      <c r="AE462">
        <v>1016</v>
      </c>
      <c r="AF462" t="s">
        <v>2405</v>
      </c>
      <c r="AG462">
        <v>1</v>
      </c>
      <c r="AH462" t="s">
        <v>44482</v>
      </c>
      <c r="AI462">
        <v>99</v>
      </c>
      <c r="AJ462" t="s">
        <v>54511</v>
      </c>
      <c r="AK462">
        <v>101</v>
      </c>
      <c r="AL462" t="s">
        <v>46544</v>
      </c>
      <c r="AQ462" t="s">
        <v>2508</v>
      </c>
      <c r="AR462" t="s">
        <v>2756</v>
      </c>
      <c r="AS462">
        <v>0</v>
      </c>
      <c r="AT462" t="s">
        <v>61</v>
      </c>
      <c r="AU462" t="s">
        <v>2757</v>
      </c>
      <c r="AX462">
        <v>55.662881179999999</v>
      </c>
      <c r="AY462">
        <v>12.57776164</v>
      </c>
      <c r="AZ462" t="s">
        <v>62</v>
      </c>
      <c r="BA462">
        <v>1084</v>
      </c>
      <c r="BB462" t="s">
        <v>63</v>
      </c>
    </row>
    <row r="463" spans="1:54" x14ac:dyDescent="0.25">
      <c r="A463" s="1">
        <v>45200</v>
      </c>
      <c r="B463">
        <v>101619</v>
      </c>
      <c r="C463" t="s">
        <v>2758</v>
      </c>
      <c r="D463">
        <v>2720</v>
      </c>
      <c r="E463" t="s">
        <v>46572</v>
      </c>
      <c r="F463" t="s">
        <v>2758</v>
      </c>
      <c r="G463">
        <v>29814600</v>
      </c>
      <c r="H463">
        <v>1014906270</v>
      </c>
      <c r="I463" t="s">
        <v>46855</v>
      </c>
      <c r="J463" t="s">
        <v>2754</v>
      </c>
      <c r="K463" t="s">
        <v>2507</v>
      </c>
      <c r="L463" t="s">
        <v>55749</v>
      </c>
      <c r="M463">
        <v>4320</v>
      </c>
      <c r="N463">
        <v>53</v>
      </c>
      <c r="R463" s="1">
        <v>43777</v>
      </c>
      <c r="S463" t="s">
        <v>56</v>
      </c>
      <c r="W463">
        <v>6</v>
      </c>
      <c r="X463" t="s">
        <v>1289</v>
      </c>
      <c r="Y463">
        <v>1</v>
      </c>
      <c r="Z463" t="s">
        <v>46545</v>
      </c>
      <c r="AA463">
        <v>10</v>
      </c>
      <c r="AB463">
        <v>200707</v>
      </c>
      <c r="AC463">
        <v>129</v>
      </c>
      <c r="AD463" t="s">
        <v>2405</v>
      </c>
      <c r="AE463">
        <v>1016</v>
      </c>
      <c r="AF463" t="s">
        <v>2405</v>
      </c>
      <c r="AG463">
        <v>1</v>
      </c>
      <c r="AH463" t="s">
        <v>44482</v>
      </c>
      <c r="AI463">
        <v>99</v>
      </c>
      <c r="AJ463" t="s">
        <v>54511</v>
      </c>
      <c r="AK463">
        <v>101</v>
      </c>
      <c r="AL463" t="s">
        <v>46544</v>
      </c>
      <c r="AQ463" t="s">
        <v>2508</v>
      </c>
      <c r="AR463" t="s">
        <v>2756</v>
      </c>
      <c r="AS463">
        <v>0</v>
      </c>
      <c r="AT463" t="s">
        <v>61</v>
      </c>
      <c r="AU463" t="s">
        <v>55721</v>
      </c>
      <c r="AX463">
        <v>55.681186590000003</v>
      </c>
      <c r="AY463">
        <v>12.485298609999999</v>
      </c>
      <c r="AZ463" t="s">
        <v>62</v>
      </c>
      <c r="BA463">
        <v>1084</v>
      </c>
      <c r="BB463" t="s">
        <v>63</v>
      </c>
    </row>
    <row r="464" spans="1:54" x14ac:dyDescent="0.25">
      <c r="A464" s="1">
        <v>45200</v>
      </c>
      <c r="B464">
        <v>101620</v>
      </c>
      <c r="C464" t="s">
        <v>46856</v>
      </c>
      <c r="D464">
        <v>2720</v>
      </c>
      <c r="E464" t="s">
        <v>46572</v>
      </c>
      <c r="F464" t="s">
        <v>46856</v>
      </c>
      <c r="G464">
        <v>30714547</v>
      </c>
      <c r="H464">
        <v>1021692995</v>
      </c>
      <c r="I464" t="s">
        <v>2759</v>
      </c>
      <c r="J464" t="s">
        <v>2754</v>
      </c>
      <c r="K464" t="s">
        <v>2507</v>
      </c>
      <c r="L464" t="s">
        <v>55755</v>
      </c>
      <c r="M464">
        <v>1828</v>
      </c>
      <c r="N464">
        <v>19</v>
      </c>
      <c r="R464" s="1">
        <v>44796</v>
      </c>
      <c r="S464" t="s">
        <v>56</v>
      </c>
      <c r="W464">
        <v>6</v>
      </c>
      <c r="X464" t="s">
        <v>1289</v>
      </c>
      <c r="Y464">
        <v>1</v>
      </c>
      <c r="Z464" t="s">
        <v>46545</v>
      </c>
      <c r="AA464">
        <v>10</v>
      </c>
      <c r="AB464">
        <v>200503</v>
      </c>
      <c r="AC464">
        <v>129</v>
      </c>
      <c r="AD464" t="s">
        <v>2405</v>
      </c>
      <c r="AE464">
        <v>1016</v>
      </c>
      <c r="AF464" t="s">
        <v>2405</v>
      </c>
      <c r="AG464">
        <v>1</v>
      </c>
      <c r="AH464" t="s">
        <v>44482</v>
      </c>
      <c r="AI464">
        <v>99</v>
      </c>
      <c r="AJ464" t="s">
        <v>54511</v>
      </c>
      <c r="AK464">
        <v>101</v>
      </c>
      <c r="AL464" t="s">
        <v>46544</v>
      </c>
      <c r="AQ464" t="s">
        <v>2508</v>
      </c>
      <c r="AR464" t="s">
        <v>2756</v>
      </c>
      <c r="AS464">
        <v>0</v>
      </c>
      <c r="AT464" t="s">
        <v>61</v>
      </c>
      <c r="AU464" t="s">
        <v>55756</v>
      </c>
      <c r="AX464">
        <v>55.693588499999997</v>
      </c>
      <c r="AY464">
        <v>12.483080879999999</v>
      </c>
      <c r="AZ464" t="s">
        <v>62</v>
      </c>
      <c r="BA464">
        <v>1084</v>
      </c>
      <c r="BB464" t="s">
        <v>63</v>
      </c>
    </row>
    <row r="465" spans="1:54" x14ac:dyDescent="0.25">
      <c r="A465" s="1">
        <v>45200</v>
      </c>
      <c r="B465">
        <v>101621</v>
      </c>
      <c r="C465" t="s">
        <v>2760</v>
      </c>
      <c r="D465">
        <v>2900</v>
      </c>
      <c r="E465" t="s">
        <v>2321</v>
      </c>
      <c r="F465" t="s">
        <v>2761</v>
      </c>
      <c r="G465">
        <v>32035884</v>
      </c>
      <c r="H465">
        <v>1015215018</v>
      </c>
      <c r="I465" t="s">
        <v>2762</v>
      </c>
      <c r="K465" t="s">
        <v>2763</v>
      </c>
      <c r="L465" t="s">
        <v>55757</v>
      </c>
      <c r="M465">
        <v>6044</v>
      </c>
      <c r="N465">
        <v>131</v>
      </c>
      <c r="R465" s="1">
        <v>45061</v>
      </c>
      <c r="S465" t="s">
        <v>673</v>
      </c>
      <c r="W465">
        <v>5</v>
      </c>
      <c r="X465" t="s">
        <v>557</v>
      </c>
      <c r="Y465">
        <v>1</v>
      </c>
      <c r="Z465" t="s">
        <v>46545</v>
      </c>
      <c r="AA465">
        <v>9</v>
      </c>
      <c r="AB465">
        <v>200908</v>
      </c>
      <c r="AC465">
        <v>121</v>
      </c>
      <c r="AD465" t="s">
        <v>70</v>
      </c>
      <c r="AE465">
        <v>1013</v>
      </c>
      <c r="AF465" t="s">
        <v>558</v>
      </c>
      <c r="AG465">
        <v>1</v>
      </c>
      <c r="AH465" t="s">
        <v>44482</v>
      </c>
      <c r="AI465">
        <v>99</v>
      </c>
      <c r="AJ465" t="s">
        <v>54511</v>
      </c>
      <c r="AK465">
        <v>101</v>
      </c>
      <c r="AL465" t="s">
        <v>46544</v>
      </c>
      <c r="AQ465" t="s">
        <v>2764</v>
      </c>
      <c r="AR465" t="s">
        <v>2765</v>
      </c>
      <c r="AS465">
        <v>0</v>
      </c>
      <c r="AT465" t="s">
        <v>61</v>
      </c>
      <c r="AU465" t="s">
        <v>55758</v>
      </c>
      <c r="AX465">
        <v>55.722551039999999</v>
      </c>
      <c r="AY465">
        <v>12.560189899999999</v>
      </c>
      <c r="AZ465" t="s">
        <v>62</v>
      </c>
      <c r="BA465">
        <v>1084</v>
      </c>
      <c r="BB465" t="s">
        <v>63</v>
      </c>
    </row>
    <row r="466" spans="1:54" x14ac:dyDescent="0.25">
      <c r="A466" s="1">
        <v>45200</v>
      </c>
      <c r="B466">
        <v>101622</v>
      </c>
      <c r="C466" t="s">
        <v>2766</v>
      </c>
      <c r="D466">
        <v>1602</v>
      </c>
      <c r="E466" t="s">
        <v>46543</v>
      </c>
      <c r="F466" t="s">
        <v>2767</v>
      </c>
      <c r="G466">
        <v>25772385</v>
      </c>
      <c r="H466">
        <v>1008122136</v>
      </c>
      <c r="I466" t="s">
        <v>2768</v>
      </c>
      <c r="J466" t="s">
        <v>2769</v>
      </c>
      <c r="K466" t="s">
        <v>2770</v>
      </c>
      <c r="L466" t="s">
        <v>2771</v>
      </c>
      <c r="M466">
        <v>5128</v>
      </c>
      <c r="N466">
        <v>23</v>
      </c>
      <c r="P466">
        <v>4</v>
      </c>
      <c r="R466" s="1">
        <v>45175</v>
      </c>
      <c r="S466" t="s">
        <v>171</v>
      </c>
      <c r="W466">
        <v>0</v>
      </c>
      <c r="X466" t="s">
        <v>1252</v>
      </c>
      <c r="Y466">
        <v>1</v>
      </c>
      <c r="Z466" t="s">
        <v>46545</v>
      </c>
      <c r="AB466">
        <v>200910</v>
      </c>
      <c r="AC466">
        <v>249</v>
      </c>
      <c r="AD466" t="s">
        <v>54552</v>
      </c>
      <c r="AE466">
        <v>1087</v>
      </c>
      <c r="AF466" t="s">
        <v>2660</v>
      </c>
      <c r="AG466">
        <v>1</v>
      </c>
      <c r="AH466" t="s">
        <v>44482</v>
      </c>
      <c r="AI466">
        <v>99</v>
      </c>
      <c r="AJ466" t="s">
        <v>54511</v>
      </c>
      <c r="AK466">
        <v>101</v>
      </c>
      <c r="AL466" t="s">
        <v>46544</v>
      </c>
      <c r="AQ466" t="s">
        <v>2772</v>
      </c>
      <c r="AR466" t="s">
        <v>2773</v>
      </c>
      <c r="AS466">
        <v>0</v>
      </c>
      <c r="AT466" t="s">
        <v>61</v>
      </c>
      <c r="AU466" t="s">
        <v>2774</v>
      </c>
      <c r="AX466">
        <v>55.67832224</v>
      </c>
      <c r="AY466">
        <v>12.56157503</v>
      </c>
      <c r="AZ466" t="s">
        <v>62</v>
      </c>
      <c r="BA466">
        <v>1084</v>
      </c>
      <c r="BB466" t="s">
        <v>63</v>
      </c>
    </row>
    <row r="467" spans="1:54" x14ac:dyDescent="0.25">
      <c r="A467" s="1">
        <v>45200</v>
      </c>
      <c r="B467">
        <v>101623</v>
      </c>
      <c r="C467" t="s">
        <v>2775</v>
      </c>
      <c r="D467">
        <v>1370</v>
      </c>
      <c r="E467" t="s">
        <v>46546</v>
      </c>
      <c r="F467" t="s">
        <v>2776</v>
      </c>
      <c r="G467">
        <v>15617799</v>
      </c>
      <c r="H467">
        <v>1000951181</v>
      </c>
      <c r="I467" t="s">
        <v>2777</v>
      </c>
      <c r="K467" t="s">
        <v>2778</v>
      </c>
      <c r="L467" t="s">
        <v>46857</v>
      </c>
      <c r="M467">
        <v>5212</v>
      </c>
      <c r="N467">
        <v>49</v>
      </c>
      <c r="R467" s="1">
        <v>44721</v>
      </c>
      <c r="S467" t="s">
        <v>56</v>
      </c>
      <c r="W467">
        <v>0</v>
      </c>
      <c r="X467" t="s">
        <v>1252</v>
      </c>
      <c r="Y467">
        <v>1</v>
      </c>
      <c r="Z467" t="s">
        <v>46545</v>
      </c>
      <c r="AB467">
        <v>200910</v>
      </c>
      <c r="AC467">
        <v>249</v>
      </c>
      <c r="AD467" t="s">
        <v>54552</v>
      </c>
      <c r="AE467">
        <v>1087</v>
      </c>
      <c r="AF467" t="s">
        <v>2660</v>
      </c>
      <c r="AG467">
        <v>1</v>
      </c>
      <c r="AH467" t="s">
        <v>44482</v>
      </c>
      <c r="AI467">
        <v>99</v>
      </c>
      <c r="AJ467" t="s">
        <v>54511</v>
      </c>
      <c r="AK467">
        <v>101</v>
      </c>
      <c r="AL467" t="s">
        <v>46544</v>
      </c>
      <c r="AQ467" t="s">
        <v>2779</v>
      </c>
      <c r="AR467" t="s">
        <v>2780</v>
      </c>
      <c r="AS467">
        <v>0</v>
      </c>
      <c r="AT467" t="s">
        <v>61</v>
      </c>
      <c r="AU467" t="s">
        <v>46858</v>
      </c>
      <c r="AX467">
        <v>55.681549439999998</v>
      </c>
      <c r="AY467">
        <v>12.56113944</v>
      </c>
      <c r="AZ467" t="s">
        <v>62</v>
      </c>
      <c r="BA467">
        <v>1084</v>
      </c>
      <c r="BB467" t="s">
        <v>63</v>
      </c>
    </row>
    <row r="468" spans="1:54" x14ac:dyDescent="0.25">
      <c r="A468" s="1">
        <v>45200</v>
      </c>
      <c r="B468">
        <v>101624</v>
      </c>
      <c r="C468" t="s">
        <v>2781</v>
      </c>
      <c r="D468">
        <v>1350</v>
      </c>
      <c r="E468" t="s">
        <v>46546</v>
      </c>
      <c r="F468" t="s">
        <v>2782</v>
      </c>
      <c r="G468">
        <v>32972012</v>
      </c>
      <c r="H468">
        <v>1016184167</v>
      </c>
      <c r="I468" t="s">
        <v>46859</v>
      </c>
      <c r="K468" t="s">
        <v>810</v>
      </c>
      <c r="L468" t="s">
        <v>54577</v>
      </c>
      <c r="M468">
        <v>8612</v>
      </c>
      <c r="N468">
        <v>10</v>
      </c>
      <c r="R468" s="1">
        <v>43790</v>
      </c>
      <c r="S468" t="s">
        <v>612</v>
      </c>
      <c r="W468">
        <v>4</v>
      </c>
      <c r="X468" t="s">
        <v>725</v>
      </c>
      <c r="Y468">
        <v>1</v>
      </c>
      <c r="Z468" t="s">
        <v>46545</v>
      </c>
      <c r="AB468">
        <v>201001</v>
      </c>
      <c r="AC468">
        <v>131</v>
      </c>
      <c r="AD468" t="s">
        <v>752</v>
      </c>
      <c r="AE468">
        <v>1061</v>
      </c>
      <c r="AF468" t="s">
        <v>752</v>
      </c>
      <c r="AG468">
        <v>1</v>
      </c>
      <c r="AH468" t="s">
        <v>44482</v>
      </c>
      <c r="AI468">
        <v>99</v>
      </c>
      <c r="AJ468" t="s">
        <v>54511</v>
      </c>
      <c r="AK468">
        <v>101</v>
      </c>
      <c r="AL468" t="s">
        <v>46544</v>
      </c>
      <c r="AQ468" t="s">
        <v>2783</v>
      </c>
      <c r="AR468" t="s">
        <v>2784</v>
      </c>
      <c r="AS468">
        <v>0</v>
      </c>
      <c r="AT468" t="s">
        <v>61</v>
      </c>
      <c r="AU468" t="s">
        <v>54513</v>
      </c>
      <c r="AX468">
        <v>55.688359339999998</v>
      </c>
      <c r="AY468">
        <v>12.58144721</v>
      </c>
      <c r="AZ468" t="s">
        <v>62</v>
      </c>
      <c r="BA468">
        <v>1084</v>
      </c>
      <c r="BB468" t="s">
        <v>63</v>
      </c>
    </row>
    <row r="469" spans="1:54" x14ac:dyDescent="0.25">
      <c r="A469" s="1">
        <v>45200</v>
      </c>
      <c r="B469">
        <v>101625</v>
      </c>
      <c r="C469" t="s">
        <v>2785</v>
      </c>
      <c r="D469">
        <v>3630</v>
      </c>
      <c r="E469" t="s">
        <v>44614</v>
      </c>
      <c r="F469" t="s">
        <v>2786</v>
      </c>
      <c r="G469">
        <v>64942212</v>
      </c>
      <c r="H469">
        <v>1015746978</v>
      </c>
      <c r="I469" t="s">
        <v>46860</v>
      </c>
      <c r="K469" t="s">
        <v>2787</v>
      </c>
      <c r="L469" t="s">
        <v>2788</v>
      </c>
      <c r="M469">
        <v>243</v>
      </c>
      <c r="N469" t="s">
        <v>2789</v>
      </c>
      <c r="R469" s="1">
        <v>44956</v>
      </c>
      <c r="S469" t="s">
        <v>673</v>
      </c>
      <c r="T469">
        <v>101</v>
      </c>
      <c r="U469" t="s">
        <v>46544</v>
      </c>
      <c r="W469">
        <v>2</v>
      </c>
      <c r="X469" t="s">
        <v>57</v>
      </c>
      <c r="Y469">
        <v>1</v>
      </c>
      <c r="Z469" t="s">
        <v>46545</v>
      </c>
      <c r="AB469">
        <v>200911</v>
      </c>
      <c r="AC469">
        <v>129</v>
      </c>
      <c r="AD469" t="s">
        <v>2405</v>
      </c>
      <c r="AE469">
        <v>1016</v>
      </c>
      <c r="AF469" t="s">
        <v>2405</v>
      </c>
      <c r="AG469">
        <v>1</v>
      </c>
      <c r="AH469" t="s">
        <v>44482</v>
      </c>
      <c r="AI469">
        <v>99</v>
      </c>
      <c r="AJ469" t="s">
        <v>54511</v>
      </c>
      <c r="AK469">
        <v>250</v>
      </c>
      <c r="AL469" t="s">
        <v>2790</v>
      </c>
      <c r="AQ469" t="s">
        <v>2791</v>
      </c>
      <c r="AR469" t="s">
        <v>2792</v>
      </c>
      <c r="AS469">
        <v>0</v>
      </c>
      <c r="AT469" t="s">
        <v>61</v>
      </c>
      <c r="AU469" t="s">
        <v>2793</v>
      </c>
      <c r="AX469">
        <v>55.829338020000002</v>
      </c>
      <c r="AY469">
        <v>12.033739649999999</v>
      </c>
      <c r="AZ469" t="s">
        <v>62</v>
      </c>
      <c r="BA469">
        <v>1084</v>
      </c>
      <c r="BB469" t="s">
        <v>63</v>
      </c>
    </row>
    <row r="470" spans="1:54" x14ac:dyDescent="0.25">
      <c r="A470" s="1">
        <v>45200</v>
      </c>
      <c r="B470">
        <v>101626</v>
      </c>
      <c r="C470" t="s">
        <v>2794</v>
      </c>
      <c r="D470">
        <v>1553</v>
      </c>
      <c r="E470" t="s">
        <v>46543</v>
      </c>
      <c r="F470" t="s">
        <v>2795</v>
      </c>
      <c r="G470">
        <v>60798419</v>
      </c>
      <c r="H470">
        <v>1010326520</v>
      </c>
      <c r="I470" t="s">
        <v>2796</v>
      </c>
      <c r="J470" t="s">
        <v>2475</v>
      </c>
      <c r="K470" t="s">
        <v>1721</v>
      </c>
      <c r="L470" t="s">
        <v>2797</v>
      </c>
      <c r="M470">
        <v>148</v>
      </c>
      <c r="N470">
        <v>2</v>
      </c>
      <c r="R470" s="1">
        <v>44809</v>
      </c>
      <c r="S470" t="s">
        <v>56</v>
      </c>
      <c r="W470">
        <v>4</v>
      </c>
      <c r="X470" t="s">
        <v>725</v>
      </c>
      <c r="Y470">
        <v>1</v>
      </c>
      <c r="Z470" t="s">
        <v>46545</v>
      </c>
      <c r="AB470">
        <v>200911</v>
      </c>
      <c r="AC470">
        <v>241</v>
      </c>
      <c r="AD470" t="s">
        <v>1722</v>
      </c>
      <c r="AE470">
        <v>1071</v>
      </c>
      <c r="AF470" t="s">
        <v>1688</v>
      </c>
      <c r="AG470">
        <v>1</v>
      </c>
      <c r="AH470" t="s">
        <v>44482</v>
      </c>
      <c r="AI470">
        <v>99</v>
      </c>
      <c r="AJ470" t="s">
        <v>54511</v>
      </c>
      <c r="AK470">
        <v>101</v>
      </c>
      <c r="AL470" t="s">
        <v>46544</v>
      </c>
      <c r="AP470">
        <v>101497</v>
      </c>
      <c r="AQ470" t="s">
        <v>2798</v>
      </c>
      <c r="AR470" t="s">
        <v>2799</v>
      </c>
      <c r="AS470">
        <v>2</v>
      </c>
      <c r="AT470" t="s">
        <v>1413</v>
      </c>
      <c r="AU470" t="s">
        <v>2800</v>
      </c>
      <c r="AX470">
        <v>55.678140569999997</v>
      </c>
      <c r="AY470">
        <v>12.564717119999999</v>
      </c>
      <c r="AZ470" t="s">
        <v>62</v>
      </c>
      <c r="BA470">
        <v>1084</v>
      </c>
      <c r="BB470" t="s">
        <v>63</v>
      </c>
    </row>
    <row r="471" spans="1:54" x14ac:dyDescent="0.25">
      <c r="A471" s="1">
        <v>45200</v>
      </c>
      <c r="B471">
        <v>101627</v>
      </c>
      <c r="C471" t="s">
        <v>2801</v>
      </c>
      <c r="D471">
        <v>2200</v>
      </c>
      <c r="E471" t="s">
        <v>46555</v>
      </c>
      <c r="F471" t="s">
        <v>46861</v>
      </c>
      <c r="G471">
        <v>30891732</v>
      </c>
      <c r="H471">
        <v>1014685320</v>
      </c>
      <c r="I471" t="s">
        <v>1463</v>
      </c>
      <c r="K471" t="s">
        <v>1755</v>
      </c>
      <c r="L471" t="s">
        <v>1756</v>
      </c>
      <c r="M471">
        <v>6372</v>
      </c>
      <c r="N471">
        <v>26</v>
      </c>
      <c r="R471" s="1">
        <v>43790</v>
      </c>
      <c r="S471" t="s">
        <v>56</v>
      </c>
      <c r="W471">
        <v>4</v>
      </c>
      <c r="X471" t="s">
        <v>725</v>
      </c>
      <c r="Y471">
        <v>4</v>
      </c>
      <c r="Z471" t="s">
        <v>1324</v>
      </c>
      <c r="AB471">
        <v>200911</v>
      </c>
      <c r="AC471">
        <v>306</v>
      </c>
      <c r="AD471" t="s">
        <v>46731</v>
      </c>
      <c r="AE471">
        <v>1085</v>
      </c>
      <c r="AF471" t="s">
        <v>46731</v>
      </c>
      <c r="AG471">
        <v>1</v>
      </c>
      <c r="AH471" t="s">
        <v>44482</v>
      </c>
      <c r="AI471">
        <v>99</v>
      </c>
      <c r="AJ471" t="s">
        <v>54511</v>
      </c>
      <c r="AK471">
        <v>101</v>
      </c>
      <c r="AL471" t="s">
        <v>46544</v>
      </c>
      <c r="AP471">
        <v>219417</v>
      </c>
      <c r="AQ471" t="s">
        <v>2302</v>
      </c>
      <c r="AR471" t="s">
        <v>1469</v>
      </c>
      <c r="AS471">
        <v>2</v>
      </c>
      <c r="AT471" t="s">
        <v>1413</v>
      </c>
      <c r="AU471" t="s">
        <v>1759</v>
      </c>
      <c r="AX471">
        <v>55.703228860000003</v>
      </c>
      <c r="AY471">
        <v>12.55455851</v>
      </c>
      <c r="AZ471" t="s">
        <v>62</v>
      </c>
      <c r="BA471">
        <v>1084</v>
      </c>
      <c r="BB471" t="s">
        <v>63</v>
      </c>
    </row>
    <row r="472" spans="1:54" x14ac:dyDescent="0.25">
      <c r="A472" s="1">
        <v>45200</v>
      </c>
      <c r="B472">
        <v>101628</v>
      </c>
      <c r="C472" t="s">
        <v>2802</v>
      </c>
      <c r="D472">
        <v>1435</v>
      </c>
      <c r="E472" t="s">
        <v>46546</v>
      </c>
      <c r="F472" t="s">
        <v>2803</v>
      </c>
      <c r="G472">
        <v>18975734</v>
      </c>
      <c r="H472">
        <v>1003405013</v>
      </c>
      <c r="I472" t="s">
        <v>1928</v>
      </c>
      <c r="J472" t="s">
        <v>1823</v>
      </c>
      <c r="K472" t="s">
        <v>1930</v>
      </c>
      <c r="L472" t="s">
        <v>55729</v>
      </c>
      <c r="M472">
        <v>5514</v>
      </c>
      <c r="N472">
        <v>10</v>
      </c>
      <c r="R472" s="1">
        <v>45166</v>
      </c>
      <c r="S472" t="s">
        <v>171</v>
      </c>
      <c r="W472">
        <v>1</v>
      </c>
      <c r="X472" t="s">
        <v>760</v>
      </c>
      <c r="Y472">
        <v>4</v>
      </c>
      <c r="Z472" t="s">
        <v>1324</v>
      </c>
      <c r="AB472">
        <v>200912</v>
      </c>
      <c r="AC472">
        <v>224</v>
      </c>
      <c r="AD472" t="s">
        <v>52653</v>
      </c>
      <c r="AE472">
        <v>1084</v>
      </c>
      <c r="AF472" t="s">
        <v>1825</v>
      </c>
      <c r="AG472">
        <v>1</v>
      </c>
      <c r="AH472" t="s">
        <v>44482</v>
      </c>
      <c r="AI472">
        <v>99</v>
      </c>
      <c r="AJ472" t="s">
        <v>54511</v>
      </c>
      <c r="AK472">
        <v>101</v>
      </c>
      <c r="AL472" t="s">
        <v>46544</v>
      </c>
      <c r="AP472">
        <v>280299</v>
      </c>
      <c r="AQ472" t="s">
        <v>1932</v>
      </c>
      <c r="AR472" t="s">
        <v>1933</v>
      </c>
      <c r="AS472">
        <v>2</v>
      </c>
      <c r="AT472" t="s">
        <v>1413</v>
      </c>
      <c r="AU472" t="s">
        <v>55730</v>
      </c>
      <c r="AX472">
        <v>55.681560339999997</v>
      </c>
      <c r="AY472">
        <v>12.603546039999999</v>
      </c>
      <c r="AZ472" t="s">
        <v>62</v>
      </c>
      <c r="BA472">
        <v>1084</v>
      </c>
      <c r="BB472" t="s">
        <v>63</v>
      </c>
    </row>
    <row r="473" spans="1:54" x14ac:dyDescent="0.25">
      <c r="A473" s="1">
        <v>45200</v>
      </c>
      <c r="B473">
        <v>101904</v>
      </c>
      <c r="C473" t="s">
        <v>2804</v>
      </c>
      <c r="D473">
        <v>2900</v>
      </c>
      <c r="E473" t="s">
        <v>2321</v>
      </c>
      <c r="F473" t="s">
        <v>2322</v>
      </c>
      <c r="I473" t="s">
        <v>46862</v>
      </c>
      <c r="K473" t="s">
        <v>2805</v>
      </c>
      <c r="L473" t="s">
        <v>2326</v>
      </c>
      <c r="M473">
        <v>6048</v>
      </c>
      <c r="N473">
        <v>1</v>
      </c>
      <c r="R473" s="1">
        <v>40162</v>
      </c>
      <c r="S473" t="s">
        <v>80</v>
      </c>
      <c r="T473">
        <v>101</v>
      </c>
      <c r="U473" t="s">
        <v>46544</v>
      </c>
      <c r="V473" s="1">
        <v>33390</v>
      </c>
      <c r="W473">
        <v>2</v>
      </c>
      <c r="X473" t="s">
        <v>57</v>
      </c>
      <c r="Y473">
        <v>1</v>
      </c>
      <c r="Z473" t="s">
        <v>46545</v>
      </c>
      <c r="AA473">
        <v>11</v>
      </c>
      <c r="AB473">
        <v>196808</v>
      </c>
      <c r="AC473">
        <v>126</v>
      </c>
      <c r="AD473" t="s">
        <v>46616</v>
      </c>
      <c r="AE473">
        <v>1015</v>
      </c>
      <c r="AF473" t="s">
        <v>46616</v>
      </c>
      <c r="AG473">
        <v>3</v>
      </c>
      <c r="AH473" t="s">
        <v>81</v>
      </c>
      <c r="AI473">
        <v>27</v>
      </c>
      <c r="AJ473" t="s">
        <v>44512</v>
      </c>
      <c r="AK473">
        <v>101</v>
      </c>
      <c r="AL473" t="s">
        <v>46544</v>
      </c>
      <c r="AS473">
        <v>0</v>
      </c>
      <c r="AT473" t="s">
        <v>61</v>
      </c>
      <c r="AU473" t="s">
        <v>2329</v>
      </c>
      <c r="AX473">
        <v>55.726388120219198</v>
      </c>
      <c r="AY473">
        <v>12.5633350273374</v>
      </c>
      <c r="AZ473" t="s">
        <v>62</v>
      </c>
      <c r="BA473">
        <v>1084</v>
      </c>
      <c r="BB473" t="s">
        <v>63</v>
      </c>
    </row>
    <row r="474" spans="1:54" x14ac:dyDescent="0.25">
      <c r="A474" s="1">
        <v>45200</v>
      </c>
      <c r="B474">
        <v>101905</v>
      </c>
      <c r="C474" t="s">
        <v>46863</v>
      </c>
      <c r="D474">
        <v>2100</v>
      </c>
      <c r="E474" t="s">
        <v>54516</v>
      </c>
      <c r="F474" t="s">
        <v>46864</v>
      </c>
      <c r="I474" t="s">
        <v>2806</v>
      </c>
      <c r="K474" t="s">
        <v>2807</v>
      </c>
      <c r="L474" t="s">
        <v>1069</v>
      </c>
      <c r="M474">
        <v>5716</v>
      </c>
      <c r="N474">
        <v>12</v>
      </c>
      <c r="R474" s="1">
        <v>40162</v>
      </c>
      <c r="S474" t="s">
        <v>80</v>
      </c>
      <c r="T474">
        <v>101</v>
      </c>
      <c r="U474" t="s">
        <v>46544</v>
      </c>
      <c r="V474" s="1">
        <v>31382</v>
      </c>
      <c r="W474">
        <v>2</v>
      </c>
      <c r="X474" t="s">
        <v>57</v>
      </c>
      <c r="Y474">
        <v>1</v>
      </c>
      <c r="Z474" t="s">
        <v>46545</v>
      </c>
      <c r="AA474">
        <v>9</v>
      </c>
      <c r="AB474">
        <v>193008</v>
      </c>
      <c r="AC474">
        <v>126</v>
      </c>
      <c r="AD474" t="s">
        <v>46616</v>
      </c>
      <c r="AE474">
        <v>1015</v>
      </c>
      <c r="AF474" t="s">
        <v>46616</v>
      </c>
      <c r="AG474">
        <v>3</v>
      </c>
      <c r="AH474" t="s">
        <v>81</v>
      </c>
      <c r="AI474">
        <v>27</v>
      </c>
      <c r="AJ474" t="s">
        <v>44512</v>
      </c>
      <c r="AK474">
        <v>101</v>
      </c>
      <c r="AL474" t="s">
        <v>46544</v>
      </c>
      <c r="AS474">
        <v>0</v>
      </c>
      <c r="AT474" t="s">
        <v>61</v>
      </c>
      <c r="AU474" t="s">
        <v>316</v>
      </c>
      <c r="AX474">
        <v>55.703462586890403</v>
      </c>
      <c r="AY474">
        <v>12.5815634658086</v>
      </c>
      <c r="AZ474" t="s">
        <v>62</v>
      </c>
      <c r="BA474">
        <v>1084</v>
      </c>
      <c r="BB474" t="s">
        <v>63</v>
      </c>
    </row>
    <row r="475" spans="1:54" x14ac:dyDescent="0.25">
      <c r="A475" s="1">
        <v>45200</v>
      </c>
      <c r="B475">
        <v>101906</v>
      </c>
      <c r="C475" t="s">
        <v>46865</v>
      </c>
      <c r="D475">
        <v>2100</v>
      </c>
      <c r="E475" t="s">
        <v>54516</v>
      </c>
      <c r="F475" t="s">
        <v>52681</v>
      </c>
      <c r="I475" t="s">
        <v>2808</v>
      </c>
      <c r="K475" t="s">
        <v>2809</v>
      </c>
      <c r="L475" t="s">
        <v>1061</v>
      </c>
      <c r="M475">
        <v>3596</v>
      </c>
      <c r="N475">
        <v>58</v>
      </c>
      <c r="R475" s="1">
        <v>40162</v>
      </c>
      <c r="S475" t="s">
        <v>80</v>
      </c>
      <c r="T475">
        <v>101</v>
      </c>
      <c r="U475" t="s">
        <v>46544</v>
      </c>
      <c r="V475" s="1">
        <v>31413</v>
      </c>
      <c r="W475">
        <v>2</v>
      </c>
      <c r="X475" t="s">
        <v>57</v>
      </c>
      <c r="Y475">
        <v>1</v>
      </c>
      <c r="Z475" t="s">
        <v>46545</v>
      </c>
      <c r="AA475">
        <v>10</v>
      </c>
      <c r="AC475">
        <v>126</v>
      </c>
      <c r="AD475" t="s">
        <v>46616</v>
      </c>
      <c r="AE475">
        <v>1015</v>
      </c>
      <c r="AF475" t="s">
        <v>46616</v>
      </c>
      <c r="AG475">
        <v>3</v>
      </c>
      <c r="AH475" t="s">
        <v>81</v>
      </c>
      <c r="AI475">
        <v>27</v>
      </c>
      <c r="AJ475" t="s">
        <v>44512</v>
      </c>
      <c r="AK475">
        <v>101</v>
      </c>
      <c r="AL475" t="s">
        <v>46544</v>
      </c>
      <c r="AS475">
        <v>0</v>
      </c>
      <c r="AT475" t="s">
        <v>61</v>
      </c>
      <c r="AU475" t="s">
        <v>1064</v>
      </c>
      <c r="AX475">
        <v>55.696177311977401</v>
      </c>
      <c r="AY475">
        <v>12.587040830587</v>
      </c>
      <c r="AZ475" t="s">
        <v>62</v>
      </c>
      <c r="BA475">
        <v>1084</v>
      </c>
      <c r="BB475" t="s">
        <v>63</v>
      </c>
    </row>
    <row r="476" spans="1:54" x14ac:dyDescent="0.25">
      <c r="A476" s="1">
        <v>45200</v>
      </c>
      <c r="B476">
        <v>101907</v>
      </c>
      <c r="C476" t="s">
        <v>52682</v>
      </c>
      <c r="D476">
        <v>1964</v>
      </c>
      <c r="E476" t="s">
        <v>832</v>
      </c>
      <c r="F476" t="s">
        <v>52683</v>
      </c>
      <c r="K476" t="s">
        <v>2810</v>
      </c>
      <c r="L476" t="s">
        <v>2811</v>
      </c>
      <c r="N476">
        <v>21</v>
      </c>
      <c r="R476" s="1">
        <v>40162</v>
      </c>
      <c r="S476" t="s">
        <v>80</v>
      </c>
      <c r="T476">
        <v>101</v>
      </c>
      <c r="U476" t="s">
        <v>46544</v>
      </c>
      <c r="V476" s="1">
        <v>29281</v>
      </c>
      <c r="W476">
        <v>2</v>
      </c>
      <c r="X476" t="s">
        <v>57</v>
      </c>
      <c r="Y476">
        <v>1</v>
      </c>
      <c r="Z476" t="s">
        <v>46545</v>
      </c>
      <c r="AC476">
        <v>126</v>
      </c>
      <c r="AD476" t="s">
        <v>46616</v>
      </c>
      <c r="AE476">
        <v>1015</v>
      </c>
      <c r="AF476" t="s">
        <v>46616</v>
      </c>
      <c r="AG476">
        <v>3</v>
      </c>
      <c r="AH476" t="s">
        <v>81</v>
      </c>
      <c r="AI476">
        <v>27</v>
      </c>
      <c r="AJ476" t="s">
        <v>44512</v>
      </c>
      <c r="AK476">
        <v>101</v>
      </c>
      <c r="AL476" t="s">
        <v>46544</v>
      </c>
      <c r="AS476">
        <v>0</v>
      </c>
      <c r="AT476" t="s">
        <v>61</v>
      </c>
      <c r="AU476" t="s">
        <v>2812</v>
      </c>
      <c r="AZ476" t="s">
        <v>62</v>
      </c>
      <c r="BA476">
        <v>1084</v>
      </c>
      <c r="BB476" t="s">
        <v>63</v>
      </c>
    </row>
    <row r="477" spans="1:54" x14ac:dyDescent="0.25">
      <c r="A477" s="1">
        <v>45200</v>
      </c>
      <c r="B477">
        <v>101908</v>
      </c>
      <c r="C477" t="s">
        <v>2813</v>
      </c>
      <c r="D477">
        <v>2450</v>
      </c>
      <c r="E477" t="s">
        <v>46599</v>
      </c>
      <c r="F477" t="s">
        <v>2814</v>
      </c>
      <c r="G477">
        <v>64942212</v>
      </c>
      <c r="H477">
        <v>1003254799</v>
      </c>
      <c r="I477" t="s">
        <v>46866</v>
      </c>
      <c r="J477" t="s">
        <v>2815</v>
      </c>
      <c r="K477" t="s">
        <v>2816</v>
      </c>
      <c r="L477" t="s">
        <v>55759</v>
      </c>
      <c r="M477">
        <v>5664</v>
      </c>
      <c r="N477">
        <v>10</v>
      </c>
      <c r="R477" s="1">
        <v>44672</v>
      </c>
      <c r="S477" t="s">
        <v>56</v>
      </c>
      <c r="T477">
        <v>101</v>
      </c>
      <c r="U477" t="s">
        <v>46544</v>
      </c>
      <c r="W477">
        <v>2</v>
      </c>
      <c r="X477" t="s">
        <v>57</v>
      </c>
      <c r="Y477">
        <v>1</v>
      </c>
      <c r="Z477" t="s">
        <v>46545</v>
      </c>
      <c r="AA477">
        <v>9</v>
      </c>
      <c r="AB477">
        <v>198001</v>
      </c>
      <c r="AC477">
        <v>126</v>
      </c>
      <c r="AD477" t="s">
        <v>46616</v>
      </c>
      <c r="AE477">
        <v>1015</v>
      </c>
      <c r="AF477" t="s">
        <v>46616</v>
      </c>
      <c r="AG477">
        <v>1</v>
      </c>
      <c r="AH477" t="s">
        <v>44482</v>
      </c>
      <c r="AI477">
        <v>27</v>
      </c>
      <c r="AJ477" t="s">
        <v>44512</v>
      </c>
      <c r="AK477">
        <v>101</v>
      </c>
      <c r="AL477" t="s">
        <v>46544</v>
      </c>
      <c r="AQ477" t="s">
        <v>2817</v>
      </c>
      <c r="AR477" t="s">
        <v>2818</v>
      </c>
      <c r="AS477">
        <v>0</v>
      </c>
      <c r="AT477" t="s">
        <v>61</v>
      </c>
      <c r="AU477" t="s">
        <v>55760</v>
      </c>
      <c r="AX477">
        <v>55.644987129999997</v>
      </c>
      <c r="AY477">
        <v>12.53068786</v>
      </c>
      <c r="AZ477" t="s">
        <v>62</v>
      </c>
      <c r="BA477">
        <v>1084</v>
      </c>
      <c r="BB477" t="s">
        <v>63</v>
      </c>
    </row>
    <row r="478" spans="1:54" x14ac:dyDescent="0.25">
      <c r="A478" s="1">
        <v>45200</v>
      </c>
      <c r="B478">
        <v>101909</v>
      </c>
      <c r="C478" t="s">
        <v>46867</v>
      </c>
      <c r="D478">
        <v>2100</v>
      </c>
      <c r="E478" t="s">
        <v>54516</v>
      </c>
      <c r="F478" t="s">
        <v>46868</v>
      </c>
      <c r="I478" t="s">
        <v>2819</v>
      </c>
      <c r="J478" t="s">
        <v>2820</v>
      </c>
      <c r="K478" t="s">
        <v>2821</v>
      </c>
      <c r="L478" t="s">
        <v>1069</v>
      </c>
      <c r="M478">
        <v>5716</v>
      </c>
      <c r="N478">
        <v>12</v>
      </c>
      <c r="R478" s="1">
        <v>40162</v>
      </c>
      <c r="S478" t="s">
        <v>80</v>
      </c>
      <c r="T478">
        <v>101</v>
      </c>
      <c r="U478" t="s">
        <v>46544</v>
      </c>
      <c r="V478" s="1">
        <v>36982</v>
      </c>
      <c r="W478">
        <v>2</v>
      </c>
      <c r="X478" t="s">
        <v>57</v>
      </c>
      <c r="Y478">
        <v>1</v>
      </c>
      <c r="Z478" t="s">
        <v>46545</v>
      </c>
      <c r="AB478">
        <v>197008</v>
      </c>
      <c r="AC478">
        <v>128</v>
      </c>
      <c r="AD478" t="s">
        <v>955</v>
      </c>
      <c r="AE478">
        <v>1051</v>
      </c>
      <c r="AF478" t="s">
        <v>955</v>
      </c>
      <c r="AG478">
        <v>3</v>
      </c>
      <c r="AH478" t="s">
        <v>81</v>
      </c>
      <c r="AI478">
        <v>27</v>
      </c>
      <c r="AJ478" t="s">
        <v>44512</v>
      </c>
      <c r="AK478">
        <v>101</v>
      </c>
      <c r="AL478" t="s">
        <v>46544</v>
      </c>
      <c r="AQ478" t="s">
        <v>2822</v>
      </c>
      <c r="AS478">
        <v>0</v>
      </c>
      <c r="AT478" t="s">
        <v>61</v>
      </c>
      <c r="AU478" t="s">
        <v>316</v>
      </c>
      <c r="AX478">
        <v>55.703462586890403</v>
      </c>
      <c r="AY478">
        <v>12.5815634658086</v>
      </c>
      <c r="AZ478" t="s">
        <v>62</v>
      </c>
      <c r="BA478">
        <v>1084</v>
      </c>
      <c r="BB478" t="s">
        <v>63</v>
      </c>
    </row>
    <row r="479" spans="1:54" x14ac:dyDescent="0.25">
      <c r="A479" s="1">
        <v>45200</v>
      </c>
      <c r="B479">
        <v>101910</v>
      </c>
      <c r="C479" t="s">
        <v>46869</v>
      </c>
      <c r="D479">
        <v>2720</v>
      </c>
      <c r="E479" t="s">
        <v>46572</v>
      </c>
      <c r="F479" t="s">
        <v>46870</v>
      </c>
      <c r="G479">
        <v>64942212</v>
      </c>
      <c r="H479">
        <v>1003254714</v>
      </c>
      <c r="I479" t="s">
        <v>2823</v>
      </c>
      <c r="K479" t="s">
        <v>2824</v>
      </c>
      <c r="L479" t="s">
        <v>2825</v>
      </c>
      <c r="M479">
        <v>5596</v>
      </c>
      <c r="N479">
        <v>2</v>
      </c>
      <c r="R479" s="1">
        <v>45194</v>
      </c>
      <c r="S479" t="s">
        <v>1367</v>
      </c>
      <c r="T479">
        <v>101</v>
      </c>
      <c r="U479" t="s">
        <v>46544</v>
      </c>
      <c r="W479">
        <v>2</v>
      </c>
      <c r="X479" t="s">
        <v>57</v>
      </c>
      <c r="Y479">
        <v>1</v>
      </c>
      <c r="Z479" t="s">
        <v>46545</v>
      </c>
      <c r="AA479">
        <v>9</v>
      </c>
      <c r="AB479">
        <v>190908</v>
      </c>
      <c r="AC479">
        <v>129</v>
      </c>
      <c r="AD479" t="s">
        <v>2405</v>
      </c>
      <c r="AE479">
        <v>1016</v>
      </c>
      <c r="AF479" t="s">
        <v>2405</v>
      </c>
      <c r="AG479">
        <v>1</v>
      </c>
      <c r="AH479" t="s">
        <v>44482</v>
      </c>
      <c r="AI479">
        <v>29</v>
      </c>
      <c r="AJ479" t="s">
        <v>2525</v>
      </c>
      <c r="AK479">
        <v>101</v>
      </c>
      <c r="AL479" t="s">
        <v>46544</v>
      </c>
      <c r="AQ479" t="s">
        <v>2826</v>
      </c>
      <c r="AR479" t="s">
        <v>2827</v>
      </c>
      <c r="AS479">
        <v>0</v>
      </c>
      <c r="AT479" t="s">
        <v>61</v>
      </c>
      <c r="AU479" t="s">
        <v>2828</v>
      </c>
      <c r="AX479">
        <v>55.696256349999999</v>
      </c>
      <c r="AY479">
        <v>12.50613167</v>
      </c>
      <c r="AZ479" t="s">
        <v>62</v>
      </c>
      <c r="BA479">
        <v>1084</v>
      </c>
      <c r="BB479" t="s">
        <v>63</v>
      </c>
    </row>
    <row r="480" spans="1:54" x14ac:dyDescent="0.25">
      <c r="A480" s="1">
        <v>45200</v>
      </c>
      <c r="B480">
        <v>101911</v>
      </c>
      <c r="C480" t="s">
        <v>2829</v>
      </c>
      <c r="D480">
        <v>2400</v>
      </c>
      <c r="E480" t="s">
        <v>46564</v>
      </c>
      <c r="F480" t="s">
        <v>2830</v>
      </c>
      <c r="G480">
        <v>64942212</v>
      </c>
      <c r="H480">
        <v>1003252188</v>
      </c>
      <c r="I480" t="s">
        <v>2503</v>
      </c>
      <c r="J480" t="s">
        <v>2831</v>
      </c>
      <c r="K480" t="s">
        <v>2832</v>
      </c>
      <c r="L480" t="s">
        <v>2833</v>
      </c>
      <c r="M480">
        <v>1544</v>
      </c>
      <c r="N480">
        <v>138</v>
      </c>
      <c r="R480" s="1">
        <v>44651</v>
      </c>
      <c r="S480" t="s">
        <v>56</v>
      </c>
      <c r="T480">
        <v>101</v>
      </c>
      <c r="U480" t="s">
        <v>46544</v>
      </c>
      <c r="W480">
        <v>2</v>
      </c>
      <c r="X480" t="s">
        <v>57</v>
      </c>
      <c r="Y480">
        <v>1</v>
      </c>
      <c r="Z480" t="s">
        <v>46545</v>
      </c>
      <c r="AA480">
        <v>10</v>
      </c>
      <c r="AB480">
        <v>193712</v>
      </c>
      <c r="AC480">
        <v>129</v>
      </c>
      <c r="AD480" t="s">
        <v>2405</v>
      </c>
      <c r="AE480">
        <v>1016</v>
      </c>
      <c r="AF480" t="s">
        <v>2405</v>
      </c>
      <c r="AG480">
        <v>1</v>
      </c>
      <c r="AH480" t="s">
        <v>44482</v>
      </c>
      <c r="AI480">
        <v>29</v>
      </c>
      <c r="AJ480" t="s">
        <v>2525</v>
      </c>
      <c r="AK480">
        <v>101</v>
      </c>
      <c r="AL480" t="s">
        <v>46544</v>
      </c>
      <c r="AQ480" t="s">
        <v>2834</v>
      </c>
      <c r="AR480" t="s">
        <v>2835</v>
      </c>
      <c r="AS480">
        <v>0</v>
      </c>
      <c r="AT480" t="s">
        <v>61</v>
      </c>
      <c r="AU480" t="s">
        <v>1895</v>
      </c>
      <c r="AX480">
        <v>55.723250610000001</v>
      </c>
      <c r="AY480">
        <v>12.529921180000001</v>
      </c>
      <c r="AZ480" t="s">
        <v>62</v>
      </c>
      <c r="BA480">
        <v>1084</v>
      </c>
      <c r="BB480" t="s">
        <v>63</v>
      </c>
    </row>
    <row r="481" spans="1:54" x14ac:dyDescent="0.25">
      <c r="A481" s="1">
        <v>45200</v>
      </c>
      <c r="B481">
        <v>101912</v>
      </c>
      <c r="C481" t="s">
        <v>2836</v>
      </c>
      <c r="D481">
        <v>2400</v>
      </c>
      <c r="E481" t="s">
        <v>46564</v>
      </c>
      <c r="F481" t="s">
        <v>46871</v>
      </c>
      <c r="G481">
        <v>27610013</v>
      </c>
      <c r="H481">
        <v>1007448984</v>
      </c>
      <c r="I481" t="s">
        <v>2837</v>
      </c>
      <c r="J481" t="s">
        <v>2838</v>
      </c>
      <c r="K481" t="s">
        <v>2839</v>
      </c>
      <c r="L481" t="s">
        <v>2840</v>
      </c>
      <c r="M481">
        <v>5804</v>
      </c>
      <c r="N481">
        <v>45</v>
      </c>
      <c r="R481" s="1">
        <v>44833</v>
      </c>
      <c r="S481" t="s">
        <v>56</v>
      </c>
      <c r="W481">
        <v>5</v>
      </c>
      <c r="X481" t="s">
        <v>557</v>
      </c>
      <c r="Y481">
        <v>1</v>
      </c>
      <c r="Z481" t="s">
        <v>46545</v>
      </c>
      <c r="AB481">
        <v>200909</v>
      </c>
      <c r="AC481">
        <v>128</v>
      </c>
      <c r="AD481" t="s">
        <v>955</v>
      </c>
      <c r="AE481">
        <v>1051</v>
      </c>
      <c r="AF481" t="s">
        <v>955</v>
      </c>
      <c r="AG481">
        <v>1</v>
      </c>
      <c r="AH481" t="s">
        <v>44482</v>
      </c>
      <c r="AI481">
        <v>99</v>
      </c>
      <c r="AJ481" t="s">
        <v>54511</v>
      </c>
      <c r="AK481">
        <v>101</v>
      </c>
      <c r="AL481" t="s">
        <v>46544</v>
      </c>
      <c r="AQ481" t="s">
        <v>2841</v>
      </c>
      <c r="AR481" t="s">
        <v>2842</v>
      </c>
      <c r="AS481">
        <v>0</v>
      </c>
      <c r="AT481" t="s">
        <v>61</v>
      </c>
      <c r="AU481" t="s">
        <v>1695</v>
      </c>
      <c r="AX481">
        <v>55.706930309999997</v>
      </c>
      <c r="AY481">
        <v>12.526951670000001</v>
      </c>
      <c r="AZ481" t="s">
        <v>62</v>
      </c>
      <c r="BA481">
        <v>1084</v>
      </c>
      <c r="BB481" t="s">
        <v>63</v>
      </c>
    </row>
    <row r="482" spans="1:54" x14ac:dyDescent="0.25">
      <c r="A482" s="1">
        <v>45200</v>
      </c>
      <c r="B482">
        <v>108100</v>
      </c>
      <c r="D482">
        <v>9220</v>
      </c>
      <c r="E482" t="s">
        <v>54578</v>
      </c>
      <c r="F482" t="s">
        <v>1844</v>
      </c>
      <c r="G482">
        <v>29190941</v>
      </c>
      <c r="H482">
        <v>1003375407</v>
      </c>
      <c r="K482" t="s">
        <v>2843</v>
      </c>
      <c r="L482" t="s">
        <v>2844</v>
      </c>
      <c r="M482">
        <v>5776</v>
      </c>
      <c r="N482">
        <v>30</v>
      </c>
      <c r="R482" s="1">
        <v>43790</v>
      </c>
      <c r="S482" t="s">
        <v>56</v>
      </c>
      <c r="T482">
        <v>1081</v>
      </c>
      <c r="U482" t="s">
        <v>1844</v>
      </c>
      <c r="W482">
        <v>7</v>
      </c>
      <c r="X482" t="s">
        <v>2845</v>
      </c>
      <c r="Y482">
        <v>5</v>
      </c>
      <c r="Z482" t="s">
        <v>54458</v>
      </c>
      <c r="AB482">
        <v>200701</v>
      </c>
      <c r="AC482">
        <v>924</v>
      </c>
      <c r="AD482" t="s">
        <v>2846</v>
      </c>
      <c r="AE482">
        <v>2014</v>
      </c>
      <c r="AF482" t="s">
        <v>2846</v>
      </c>
      <c r="AG482">
        <v>0</v>
      </c>
      <c r="AH482" t="s">
        <v>44615</v>
      </c>
      <c r="AI482">
        <v>99</v>
      </c>
      <c r="AJ482" t="s">
        <v>54511</v>
      </c>
      <c r="AK482">
        <v>851</v>
      </c>
      <c r="AL482" t="s">
        <v>2847</v>
      </c>
      <c r="AQ482" t="s">
        <v>2848</v>
      </c>
      <c r="AR482" t="s">
        <v>2849</v>
      </c>
      <c r="AS482">
        <v>0</v>
      </c>
      <c r="AT482" t="s">
        <v>61</v>
      </c>
      <c r="AU482" t="s">
        <v>2850</v>
      </c>
      <c r="AX482">
        <v>57.017334439999999</v>
      </c>
      <c r="AY482">
        <v>9.9857458300000008</v>
      </c>
      <c r="AZ482" t="s">
        <v>62</v>
      </c>
      <c r="BA482">
        <v>1081</v>
      </c>
      <c r="BB482" t="s">
        <v>1844</v>
      </c>
    </row>
    <row r="483" spans="1:54" x14ac:dyDescent="0.25">
      <c r="A483" s="1">
        <v>45200</v>
      </c>
      <c r="B483">
        <v>108200</v>
      </c>
      <c r="D483">
        <v>8800</v>
      </c>
      <c r="E483" t="s">
        <v>2851</v>
      </c>
      <c r="F483" t="s">
        <v>2852</v>
      </c>
      <c r="G483">
        <v>29190925</v>
      </c>
      <c r="H483">
        <v>1013738854</v>
      </c>
      <c r="K483" t="s">
        <v>2853</v>
      </c>
      <c r="L483" t="s">
        <v>2854</v>
      </c>
      <c r="M483">
        <v>7339</v>
      </c>
      <c r="N483">
        <v>26</v>
      </c>
      <c r="O483">
        <v>21</v>
      </c>
      <c r="R483" s="1">
        <v>43790</v>
      </c>
      <c r="S483" t="s">
        <v>56</v>
      </c>
      <c r="T483">
        <v>1082</v>
      </c>
      <c r="U483" t="s">
        <v>2852</v>
      </c>
      <c r="W483">
        <v>7</v>
      </c>
      <c r="X483" t="s">
        <v>2845</v>
      </c>
      <c r="Y483">
        <v>5</v>
      </c>
      <c r="Z483" t="s">
        <v>54458</v>
      </c>
      <c r="AB483">
        <v>200701</v>
      </c>
      <c r="AC483">
        <v>924</v>
      </c>
      <c r="AD483" t="s">
        <v>2846</v>
      </c>
      <c r="AE483">
        <v>2014</v>
      </c>
      <c r="AF483" t="s">
        <v>2846</v>
      </c>
      <c r="AG483">
        <v>0</v>
      </c>
      <c r="AH483" t="s">
        <v>44615</v>
      </c>
      <c r="AI483">
        <v>99</v>
      </c>
      <c r="AJ483" t="s">
        <v>54511</v>
      </c>
      <c r="AK483">
        <v>791</v>
      </c>
      <c r="AL483" t="s">
        <v>2855</v>
      </c>
      <c r="AQ483" t="s">
        <v>2856</v>
      </c>
      <c r="AR483" t="s">
        <v>2857</v>
      </c>
      <c r="AS483">
        <v>0</v>
      </c>
      <c r="AT483" t="s">
        <v>61</v>
      </c>
      <c r="AU483" t="s">
        <v>2858</v>
      </c>
      <c r="AV483" t="s">
        <v>2859</v>
      </c>
      <c r="AX483">
        <v>56.453536679999999</v>
      </c>
      <c r="AY483">
        <v>9.4013338500000003</v>
      </c>
      <c r="AZ483" t="s">
        <v>62</v>
      </c>
      <c r="BA483">
        <v>1082</v>
      </c>
      <c r="BB483" t="s">
        <v>2852</v>
      </c>
    </row>
    <row r="484" spans="1:54" x14ac:dyDescent="0.25">
      <c r="A484" s="1">
        <v>45200</v>
      </c>
      <c r="B484">
        <v>108300</v>
      </c>
      <c r="D484">
        <v>7100</v>
      </c>
      <c r="E484" t="s">
        <v>2860</v>
      </c>
      <c r="F484" t="s">
        <v>2861</v>
      </c>
      <c r="G484">
        <v>29190909</v>
      </c>
      <c r="H484">
        <v>1003334633</v>
      </c>
      <c r="K484" t="s">
        <v>2862</v>
      </c>
      <c r="L484" t="s">
        <v>2863</v>
      </c>
      <c r="M484">
        <v>397</v>
      </c>
      <c r="N484">
        <v>12</v>
      </c>
      <c r="R484" s="1">
        <v>43790</v>
      </c>
      <c r="S484" t="s">
        <v>56</v>
      </c>
      <c r="T484">
        <v>1083</v>
      </c>
      <c r="U484" t="s">
        <v>2861</v>
      </c>
      <c r="W484">
        <v>7</v>
      </c>
      <c r="X484" t="s">
        <v>2845</v>
      </c>
      <c r="Y484">
        <v>5</v>
      </c>
      <c r="Z484" t="s">
        <v>54458</v>
      </c>
      <c r="AB484">
        <v>200701</v>
      </c>
      <c r="AC484">
        <v>924</v>
      </c>
      <c r="AD484" t="s">
        <v>2846</v>
      </c>
      <c r="AE484">
        <v>2014</v>
      </c>
      <c r="AF484" t="s">
        <v>2846</v>
      </c>
      <c r="AG484">
        <v>0</v>
      </c>
      <c r="AH484" t="s">
        <v>44615</v>
      </c>
      <c r="AI484">
        <v>99</v>
      </c>
      <c r="AJ484" t="s">
        <v>54511</v>
      </c>
      <c r="AK484">
        <v>630</v>
      </c>
      <c r="AL484" t="s">
        <v>2864</v>
      </c>
      <c r="AQ484" t="s">
        <v>2865</v>
      </c>
      <c r="AR484" t="s">
        <v>2866</v>
      </c>
      <c r="AS484">
        <v>0</v>
      </c>
      <c r="AT484" t="s">
        <v>61</v>
      </c>
      <c r="AU484" t="s">
        <v>2867</v>
      </c>
      <c r="AX484">
        <v>55.70478825</v>
      </c>
      <c r="AY484">
        <v>9.5247948099999995</v>
      </c>
      <c r="AZ484" t="s">
        <v>62</v>
      </c>
      <c r="BA484">
        <v>1083</v>
      </c>
      <c r="BB484" t="s">
        <v>2861</v>
      </c>
    </row>
    <row r="485" spans="1:54" x14ac:dyDescent="0.25">
      <c r="A485" s="1">
        <v>45200</v>
      </c>
      <c r="B485">
        <v>108400</v>
      </c>
      <c r="D485">
        <v>3400</v>
      </c>
      <c r="E485" t="s">
        <v>46836</v>
      </c>
      <c r="F485" t="s">
        <v>63</v>
      </c>
      <c r="G485">
        <v>29190623</v>
      </c>
      <c r="H485">
        <v>1003275289</v>
      </c>
      <c r="K485" t="s">
        <v>2868</v>
      </c>
      <c r="L485" t="s">
        <v>44616</v>
      </c>
      <c r="M485">
        <v>4849</v>
      </c>
      <c r="N485" t="s">
        <v>2869</v>
      </c>
      <c r="R485" s="1">
        <v>45047</v>
      </c>
      <c r="S485" t="s">
        <v>56</v>
      </c>
      <c r="T485">
        <v>1084</v>
      </c>
      <c r="U485" t="s">
        <v>63</v>
      </c>
      <c r="W485">
        <v>7</v>
      </c>
      <c r="X485" t="s">
        <v>2845</v>
      </c>
      <c r="Y485">
        <v>5</v>
      </c>
      <c r="Z485" t="s">
        <v>54458</v>
      </c>
      <c r="AB485">
        <v>200701</v>
      </c>
      <c r="AC485">
        <v>924</v>
      </c>
      <c r="AD485" t="s">
        <v>2846</v>
      </c>
      <c r="AE485">
        <v>2014</v>
      </c>
      <c r="AF485" t="s">
        <v>2846</v>
      </c>
      <c r="AG485">
        <v>0</v>
      </c>
      <c r="AH485" t="s">
        <v>44615</v>
      </c>
      <c r="AI485">
        <v>99</v>
      </c>
      <c r="AJ485" t="s">
        <v>54511</v>
      </c>
      <c r="AK485">
        <v>219</v>
      </c>
      <c r="AL485" t="s">
        <v>46837</v>
      </c>
      <c r="AQ485" t="s">
        <v>2870</v>
      </c>
      <c r="AR485" t="s">
        <v>2871</v>
      </c>
      <c r="AS485">
        <v>0</v>
      </c>
      <c r="AT485" t="s">
        <v>61</v>
      </c>
      <c r="AU485" t="s">
        <v>44617</v>
      </c>
      <c r="AX485">
        <v>55.931740859999998</v>
      </c>
      <c r="AY485">
        <v>12.349048850000001</v>
      </c>
      <c r="AZ485" t="s">
        <v>62</v>
      </c>
      <c r="BA485">
        <v>1084</v>
      </c>
      <c r="BB485" t="s">
        <v>63</v>
      </c>
    </row>
    <row r="486" spans="1:54" x14ac:dyDescent="0.25">
      <c r="A486" s="1">
        <v>45200</v>
      </c>
      <c r="B486">
        <v>108500</v>
      </c>
      <c r="D486">
        <v>4180</v>
      </c>
      <c r="E486" t="s">
        <v>46872</v>
      </c>
      <c r="F486" t="s">
        <v>44618</v>
      </c>
      <c r="G486">
        <v>29190658</v>
      </c>
      <c r="H486">
        <v>1003290870</v>
      </c>
      <c r="K486" t="s">
        <v>2872</v>
      </c>
      <c r="L486" t="s">
        <v>2873</v>
      </c>
      <c r="M486">
        <v>11</v>
      </c>
      <c r="N486">
        <v>15</v>
      </c>
      <c r="R486" s="1">
        <v>43790</v>
      </c>
      <c r="S486" t="s">
        <v>56</v>
      </c>
      <c r="T486">
        <v>1085</v>
      </c>
      <c r="U486" t="s">
        <v>44618</v>
      </c>
      <c r="W486">
        <v>7</v>
      </c>
      <c r="X486" t="s">
        <v>2845</v>
      </c>
      <c r="Y486">
        <v>5</v>
      </c>
      <c r="Z486" t="s">
        <v>54458</v>
      </c>
      <c r="AB486">
        <v>200701</v>
      </c>
      <c r="AC486">
        <v>924</v>
      </c>
      <c r="AD486" t="s">
        <v>2846</v>
      </c>
      <c r="AE486">
        <v>2014</v>
      </c>
      <c r="AF486" t="s">
        <v>2846</v>
      </c>
      <c r="AG486">
        <v>0</v>
      </c>
      <c r="AH486" t="s">
        <v>44615</v>
      </c>
      <c r="AI486">
        <v>99</v>
      </c>
      <c r="AJ486" t="s">
        <v>54511</v>
      </c>
      <c r="AK486">
        <v>340</v>
      </c>
      <c r="AL486" t="s">
        <v>46873</v>
      </c>
      <c r="AQ486" t="s">
        <v>2874</v>
      </c>
      <c r="AR486" t="s">
        <v>2875</v>
      </c>
      <c r="AS486">
        <v>0</v>
      </c>
      <c r="AT486" t="s">
        <v>61</v>
      </c>
      <c r="AU486" t="s">
        <v>2876</v>
      </c>
      <c r="AX486">
        <v>55.438033310000002</v>
      </c>
      <c r="AY486">
        <v>11.55925916</v>
      </c>
      <c r="AZ486" t="s">
        <v>62</v>
      </c>
      <c r="BA486">
        <v>1085</v>
      </c>
      <c r="BB486" t="s">
        <v>44618</v>
      </c>
    </row>
    <row r="487" spans="1:54" x14ac:dyDescent="0.25">
      <c r="A487" s="1">
        <v>45200</v>
      </c>
      <c r="B487">
        <v>147000</v>
      </c>
      <c r="D487">
        <v>2000</v>
      </c>
      <c r="E487" t="s">
        <v>729</v>
      </c>
      <c r="F487" t="s">
        <v>1940</v>
      </c>
      <c r="G487">
        <v>11259979</v>
      </c>
      <c r="J487" t="s">
        <v>2877</v>
      </c>
      <c r="K487" t="s">
        <v>2878</v>
      </c>
      <c r="L487" t="s">
        <v>52684</v>
      </c>
      <c r="M487">
        <v>724</v>
      </c>
      <c r="N487">
        <v>1</v>
      </c>
      <c r="R487" s="1">
        <v>43790</v>
      </c>
      <c r="S487" t="s">
        <v>80</v>
      </c>
      <c r="T487">
        <v>147</v>
      </c>
      <c r="U487" t="s">
        <v>1940</v>
      </c>
      <c r="W487">
        <v>2</v>
      </c>
      <c r="X487" t="s">
        <v>57</v>
      </c>
      <c r="Y487">
        <v>5</v>
      </c>
      <c r="Z487" t="s">
        <v>54458</v>
      </c>
      <c r="AB487">
        <v>200701</v>
      </c>
      <c r="AC487">
        <v>923</v>
      </c>
      <c r="AD487" t="s">
        <v>58</v>
      </c>
      <c r="AE487">
        <v>2013</v>
      </c>
      <c r="AF487" t="s">
        <v>58</v>
      </c>
      <c r="AG487">
        <v>1</v>
      </c>
      <c r="AH487" t="s">
        <v>44482</v>
      </c>
      <c r="AI487">
        <v>99</v>
      </c>
      <c r="AJ487" t="s">
        <v>54511</v>
      </c>
      <c r="AK487">
        <v>147</v>
      </c>
      <c r="AL487" t="s">
        <v>1940</v>
      </c>
      <c r="AQ487" t="s">
        <v>2879</v>
      </c>
      <c r="AR487" t="s">
        <v>2880</v>
      </c>
      <c r="AS487">
        <v>0</v>
      </c>
      <c r="AT487" t="s">
        <v>61</v>
      </c>
      <c r="AU487" t="s">
        <v>2881</v>
      </c>
      <c r="AV487" t="s">
        <v>52612</v>
      </c>
      <c r="AX487">
        <v>55.678425599999997</v>
      </c>
      <c r="AY487">
        <v>12.532079380000001</v>
      </c>
      <c r="AZ487" t="s">
        <v>62</v>
      </c>
      <c r="BA487">
        <v>1084</v>
      </c>
      <c r="BB487" t="s">
        <v>63</v>
      </c>
    </row>
    <row r="488" spans="1:54" x14ac:dyDescent="0.25">
      <c r="A488" s="1">
        <v>45200</v>
      </c>
      <c r="B488">
        <v>147002</v>
      </c>
      <c r="C488" t="s">
        <v>2882</v>
      </c>
      <c r="D488">
        <v>2000</v>
      </c>
      <c r="E488" t="s">
        <v>729</v>
      </c>
      <c r="F488" t="s">
        <v>2883</v>
      </c>
      <c r="G488">
        <v>11259979</v>
      </c>
      <c r="H488">
        <v>1003258101</v>
      </c>
      <c r="I488" t="s">
        <v>2884</v>
      </c>
      <c r="K488" t="s">
        <v>2885</v>
      </c>
      <c r="L488" t="s">
        <v>55761</v>
      </c>
      <c r="M488">
        <v>652</v>
      </c>
      <c r="N488">
        <v>26</v>
      </c>
      <c r="R488" s="1">
        <v>44343</v>
      </c>
      <c r="S488" t="s">
        <v>2886</v>
      </c>
      <c r="T488">
        <v>147</v>
      </c>
      <c r="U488" t="s">
        <v>1940</v>
      </c>
      <c r="W488">
        <v>2</v>
      </c>
      <c r="X488" t="s">
        <v>57</v>
      </c>
      <c r="Y488">
        <v>1</v>
      </c>
      <c r="Z488" t="s">
        <v>46545</v>
      </c>
      <c r="AA488">
        <v>9</v>
      </c>
      <c r="AB488">
        <v>192908</v>
      </c>
      <c r="AC488">
        <v>121</v>
      </c>
      <c r="AD488" t="s">
        <v>70</v>
      </c>
      <c r="AE488">
        <v>1012</v>
      </c>
      <c r="AF488" t="s">
        <v>71</v>
      </c>
      <c r="AG488">
        <v>1</v>
      </c>
      <c r="AH488" t="s">
        <v>44482</v>
      </c>
      <c r="AI488">
        <v>21</v>
      </c>
      <c r="AJ488" t="s">
        <v>52613</v>
      </c>
      <c r="AK488">
        <v>147</v>
      </c>
      <c r="AL488" t="s">
        <v>1940</v>
      </c>
      <c r="AQ488" t="s">
        <v>2887</v>
      </c>
      <c r="AR488" t="s">
        <v>2888</v>
      </c>
      <c r="AS488">
        <v>0</v>
      </c>
      <c r="AT488" t="s">
        <v>61</v>
      </c>
      <c r="AU488" t="s">
        <v>2889</v>
      </c>
      <c r="AX488">
        <v>55.680519529999998</v>
      </c>
      <c r="AY488">
        <v>12.508819300000001</v>
      </c>
      <c r="AZ488" t="s">
        <v>62</v>
      </c>
      <c r="BA488">
        <v>1084</v>
      </c>
      <c r="BB488" t="s">
        <v>63</v>
      </c>
    </row>
    <row r="489" spans="1:54" x14ac:dyDescent="0.25">
      <c r="A489" s="1">
        <v>45200</v>
      </c>
      <c r="B489">
        <v>147003</v>
      </c>
      <c r="C489" t="s">
        <v>2890</v>
      </c>
      <c r="D489">
        <v>1913</v>
      </c>
      <c r="E489" t="s">
        <v>832</v>
      </c>
      <c r="F489" t="s">
        <v>2891</v>
      </c>
      <c r="I489" t="s">
        <v>46874</v>
      </c>
      <c r="K489" t="s">
        <v>2892</v>
      </c>
      <c r="L489" t="s">
        <v>2893</v>
      </c>
      <c r="M489">
        <v>130</v>
      </c>
      <c r="N489">
        <v>4</v>
      </c>
      <c r="R489" s="1">
        <v>40162</v>
      </c>
      <c r="S489" t="s">
        <v>80</v>
      </c>
      <c r="T489">
        <v>147</v>
      </c>
      <c r="U489" t="s">
        <v>1940</v>
      </c>
      <c r="V489" s="1">
        <v>33756</v>
      </c>
      <c r="W489">
        <v>2</v>
      </c>
      <c r="X489" t="s">
        <v>57</v>
      </c>
      <c r="Y489">
        <v>1</v>
      </c>
      <c r="Z489" t="s">
        <v>46545</v>
      </c>
      <c r="AA489">
        <v>9</v>
      </c>
      <c r="AC489">
        <v>121</v>
      </c>
      <c r="AD489" t="s">
        <v>70</v>
      </c>
      <c r="AE489">
        <v>1012</v>
      </c>
      <c r="AF489" t="s">
        <v>71</v>
      </c>
      <c r="AG489">
        <v>3</v>
      </c>
      <c r="AH489" t="s">
        <v>81</v>
      </c>
      <c r="AI489">
        <v>21</v>
      </c>
      <c r="AJ489" t="s">
        <v>52613</v>
      </c>
      <c r="AK489">
        <v>147</v>
      </c>
      <c r="AL489" t="s">
        <v>1940</v>
      </c>
      <c r="AS489">
        <v>0</v>
      </c>
      <c r="AT489" t="s">
        <v>61</v>
      </c>
      <c r="AU489" t="s">
        <v>2894</v>
      </c>
      <c r="AX489">
        <v>55.678400094231101</v>
      </c>
      <c r="AY489">
        <v>12.5524035503951</v>
      </c>
      <c r="AZ489" t="s">
        <v>62</v>
      </c>
      <c r="BA489">
        <v>1084</v>
      </c>
      <c r="BB489" t="s">
        <v>63</v>
      </c>
    </row>
    <row r="490" spans="1:54" x14ac:dyDescent="0.25">
      <c r="A490" s="1">
        <v>45200</v>
      </c>
      <c r="B490">
        <v>147004</v>
      </c>
      <c r="C490" t="s">
        <v>2895</v>
      </c>
      <c r="D490">
        <v>1801</v>
      </c>
      <c r="E490" t="s">
        <v>832</v>
      </c>
      <c r="F490" t="s">
        <v>2896</v>
      </c>
      <c r="I490" t="s">
        <v>2897</v>
      </c>
      <c r="K490" t="s">
        <v>2898</v>
      </c>
      <c r="L490" t="s">
        <v>55762</v>
      </c>
      <c r="N490">
        <v>4</v>
      </c>
      <c r="R490" s="1">
        <v>40162</v>
      </c>
      <c r="S490" t="s">
        <v>80</v>
      </c>
      <c r="T490">
        <v>147</v>
      </c>
      <c r="U490" t="s">
        <v>1940</v>
      </c>
      <c r="V490" s="1">
        <v>33756</v>
      </c>
      <c r="W490">
        <v>2</v>
      </c>
      <c r="X490" t="s">
        <v>57</v>
      </c>
      <c r="Y490">
        <v>1</v>
      </c>
      <c r="Z490" t="s">
        <v>46545</v>
      </c>
      <c r="AA490">
        <v>9</v>
      </c>
      <c r="AB490">
        <v>192408</v>
      </c>
      <c r="AC490">
        <v>121</v>
      </c>
      <c r="AD490" t="s">
        <v>70</v>
      </c>
      <c r="AE490">
        <v>1012</v>
      </c>
      <c r="AF490" t="s">
        <v>71</v>
      </c>
      <c r="AG490">
        <v>3</v>
      </c>
      <c r="AH490" t="s">
        <v>81</v>
      </c>
      <c r="AI490">
        <v>21</v>
      </c>
      <c r="AJ490" t="s">
        <v>52613</v>
      </c>
      <c r="AK490">
        <v>147</v>
      </c>
      <c r="AL490" t="s">
        <v>1940</v>
      </c>
      <c r="AS490">
        <v>0</v>
      </c>
      <c r="AT490" t="s">
        <v>61</v>
      </c>
      <c r="AU490" t="s">
        <v>2899</v>
      </c>
      <c r="AX490">
        <v>55.669887016591197</v>
      </c>
      <c r="AY490">
        <v>12.536076985527499</v>
      </c>
      <c r="AZ490" t="s">
        <v>62</v>
      </c>
      <c r="BA490">
        <v>1084</v>
      </c>
      <c r="BB490" t="s">
        <v>63</v>
      </c>
    </row>
    <row r="491" spans="1:54" x14ac:dyDescent="0.25">
      <c r="A491" s="1">
        <v>45200</v>
      </c>
      <c r="B491">
        <v>147005</v>
      </c>
      <c r="C491" t="s">
        <v>46875</v>
      </c>
      <c r="D491">
        <v>2000</v>
      </c>
      <c r="E491" t="s">
        <v>729</v>
      </c>
      <c r="F491" t="s">
        <v>46876</v>
      </c>
      <c r="I491" t="s">
        <v>52685</v>
      </c>
      <c r="K491" t="s">
        <v>2900</v>
      </c>
      <c r="L491" t="s">
        <v>55763</v>
      </c>
      <c r="M491">
        <v>781</v>
      </c>
      <c r="N491">
        <v>2</v>
      </c>
      <c r="R491" s="1">
        <v>40162</v>
      </c>
      <c r="S491" t="s">
        <v>80</v>
      </c>
      <c r="T491">
        <v>147</v>
      </c>
      <c r="U491" t="s">
        <v>1940</v>
      </c>
      <c r="V491" s="1">
        <v>33390</v>
      </c>
      <c r="W491">
        <v>2</v>
      </c>
      <c r="X491" t="s">
        <v>57</v>
      </c>
      <c r="Y491">
        <v>1</v>
      </c>
      <c r="Z491" t="s">
        <v>46545</v>
      </c>
      <c r="AA491">
        <v>10</v>
      </c>
      <c r="AB491">
        <v>194204</v>
      </c>
      <c r="AC491">
        <v>121</v>
      </c>
      <c r="AD491" t="s">
        <v>70</v>
      </c>
      <c r="AE491">
        <v>1012</v>
      </c>
      <c r="AF491" t="s">
        <v>71</v>
      </c>
      <c r="AG491">
        <v>3</v>
      </c>
      <c r="AH491" t="s">
        <v>81</v>
      </c>
      <c r="AI491">
        <v>21</v>
      </c>
      <c r="AJ491" t="s">
        <v>52613</v>
      </c>
      <c r="AK491">
        <v>147</v>
      </c>
      <c r="AL491" t="s">
        <v>1940</v>
      </c>
      <c r="AS491">
        <v>0</v>
      </c>
      <c r="AT491" t="s">
        <v>61</v>
      </c>
      <c r="AU491" t="s">
        <v>46877</v>
      </c>
      <c r="AX491">
        <v>55.679892056157399</v>
      </c>
      <c r="AY491">
        <v>12.4987970339965</v>
      </c>
      <c r="AZ491" t="s">
        <v>62</v>
      </c>
      <c r="BA491">
        <v>1084</v>
      </c>
      <c r="BB491" t="s">
        <v>63</v>
      </c>
    </row>
    <row r="492" spans="1:54" x14ac:dyDescent="0.25">
      <c r="A492" s="1">
        <v>45200</v>
      </c>
      <c r="B492">
        <v>147006</v>
      </c>
      <c r="C492" t="s">
        <v>46878</v>
      </c>
      <c r="D492">
        <v>2000</v>
      </c>
      <c r="E492" t="s">
        <v>729</v>
      </c>
      <c r="F492" t="s">
        <v>46879</v>
      </c>
      <c r="G492">
        <v>11259979</v>
      </c>
      <c r="H492">
        <v>1003257774</v>
      </c>
      <c r="I492" t="s">
        <v>2901</v>
      </c>
      <c r="J492" t="s">
        <v>2902</v>
      </c>
      <c r="K492" t="s">
        <v>2903</v>
      </c>
      <c r="L492" t="s">
        <v>2904</v>
      </c>
      <c r="M492">
        <v>373</v>
      </c>
      <c r="N492">
        <v>32</v>
      </c>
      <c r="R492" s="1">
        <v>43908</v>
      </c>
      <c r="S492" t="s">
        <v>56</v>
      </c>
      <c r="T492">
        <v>147</v>
      </c>
      <c r="U492" t="s">
        <v>1940</v>
      </c>
      <c r="W492">
        <v>2</v>
      </c>
      <c r="X492" t="s">
        <v>57</v>
      </c>
      <c r="Y492">
        <v>1</v>
      </c>
      <c r="Z492" t="s">
        <v>46545</v>
      </c>
      <c r="AA492">
        <v>9</v>
      </c>
      <c r="AB492">
        <v>193401</v>
      </c>
      <c r="AC492">
        <v>121</v>
      </c>
      <c r="AD492" t="s">
        <v>70</v>
      </c>
      <c r="AE492">
        <v>1012</v>
      </c>
      <c r="AF492" t="s">
        <v>71</v>
      </c>
      <c r="AG492">
        <v>1</v>
      </c>
      <c r="AH492" t="s">
        <v>44482</v>
      </c>
      <c r="AI492">
        <v>21</v>
      </c>
      <c r="AJ492" t="s">
        <v>52613</v>
      </c>
      <c r="AK492">
        <v>147</v>
      </c>
      <c r="AL492" t="s">
        <v>1940</v>
      </c>
      <c r="AQ492" t="s">
        <v>2905</v>
      </c>
      <c r="AR492" t="s">
        <v>2906</v>
      </c>
      <c r="AS492">
        <v>0</v>
      </c>
      <c r="AT492" t="s">
        <v>61</v>
      </c>
      <c r="AU492" t="s">
        <v>2907</v>
      </c>
      <c r="AX492">
        <v>55.674508889999998</v>
      </c>
      <c r="AY492">
        <v>12.50294654</v>
      </c>
      <c r="AZ492" t="s">
        <v>62</v>
      </c>
      <c r="BA492">
        <v>1084</v>
      </c>
      <c r="BB492" t="s">
        <v>63</v>
      </c>
    </row>
    <row r="493" spans="1:54" x14ac:dyDescent="0.25">
      <c r="A493" s="1">
        <v>45200</v>
      </c>
      <c r="B493">
        <v>147007</v>
      </c>
      <c r="C493" t="s">
        <v>52686</v>
      </c>
      <c r="D493">
        <v>2000</v>
      </c>
      <c r="E493" t="s">
        <v>729</v>
      </c>
      <c r="F493" t="s">
        <v>52687</v>
      </c>
      <c r="G493">
        <v>11259979</v>
      </c>
      <c r="H493">
        <v>1003257555</v>
      </c>
      <c r="I493" t="s">
        <v>2908</v>
      </c>
      <c r="J493" t="s">
        <v>2909</v>
      </c>
      <c r="K493" t="s">
        <v>2910</v>
      </c>
      <c r="L493" t="s">
        <v>2911</v>
      </c>
      <c r="M493">
        <v>178</v>
      </c>
      <c r="N493">
        <v>63</v>
      </c>
      <c r="R493" s="1">
        <v>45000</v>
      </c>
      <c r="S493" t="s">
        <v>673</v>
      </c>
      <c r="T493">
        <v>147</v>
      </c>
      <c r="U493" t="s">
        <v>1940</v>
      </c>
      <c r="W493">
        <v>2</v>
      </c>
      <c r="X493" t="s">
        <v>57</v>
      </c>
      <c r="Y493">
        <v>1</v>
      </c>
      <c r="Z493" t="s">
        <v>46545</v>
      </c>
      <c r="AA493">
        <v>9</v>
      </c>
      <c r="AB493">
        <v>190606</v>
      </c>
      <c r="AC493">
        <v>121</v>
      </c>
      <c r="AD493" t="s">
        <v>70</v>
      </c>
      <c r="AE493">
        <v>1012</v>
      </c>
      <c r="AF493" t="s">
        <v>71</v>
      </c>
      <c r="AG493">
        <v>1</v>
      </c>
      <c r="AH493" t="s">
        <v>44482</v>
      </c>
      <c r="AI493">
        <v>21</v>
      </c>
      <c r="AJ493" t="s">
        <v>52613</v>
      </c>
      <c r="AK493">
        <v>147</v>
      </c>
      <c r="AL493" t="s">
        <v>1940</v>
      </c>
      <c r="AQ493" t="s">
        <v>2912</v>
      </c>
      <c r="AR493" t="s">
        <v>2913</v>
      </c>
      <c r="AS493">
        <v>0</v>
      </c>
      <c r="AT493" t="s">
        <v>61</v>
      </c>
      <c r="AU493" t="s">
        <v>2914</v>
      </c>
      <c r="AX493">
        <v>55.691177420000002</v>
      </c>
      <c r="AY493">
        <v>12.52790673</v>
      </c>
      <c r="AZ493" t="s">
        <v>62</v>
      </c>
      <c r="BA493">
        <v>1084</v>
      </c>
      <c r="BB493" t="s">
        <v>63</v>
      </c>
    </row>
    <row r="494" spans="1:54" x14ac:dyDescent="0.25">
      <c r="A494" s="1">
        <v>45200</v>
      </c>
      <c r="B494">
        <v>147008</v>
      </c>
      <c r="C494" t="s">
        <v>2915</v>
      </c>
      <c r="D494">
        <v>1962</v>
      </c>
      <c r="E494" t="s">
        <v>832</v>
      </c>
      <c r="F494" t="s">
        <v>2916</v>
      </c>
      <c r="G494">
        <v>11259979</v>
      </c>
      <c r="H494">
        <v>1003257518</v>
      </c>
      <c r="I494" t="s">
        <v>2917</v>
      </c>
      <c r="J494" t="s">
        <v>2918</v>
      </c>
      <c r="K494" t="s">
        <v>2919</v>
      </c>
      <c r="L494" t="s">
        <v>2920</v>
      </c>
      <c r="M494">
        <v>295</v>
      </c>
      <c r="N494">
        <v>5</v>
      </c>
      <c r="R494" s="1">
        <v>43777</v>
      </c>
      <c r="S494" t="s">
        <v>56</v>
      </c>
      <c r="T494">
        <v>147</v>
      </c>
      <c r="U494" t="s">
        <v>1940</v>
      </c>
      <c r="W494">
        <v>2</v>
      </c>
      <c r="X494" t="s">
        <v>57</v>
      </c>
      <c r="Y494">
        <v>1</v>
      </c>
      <c r="Z494" t="s">
        <v>46545</v>
      </c>
      <c r="AA494">
        <v>9</v>
      </c>
      <c r="AB494">
        <v>198908</v>
      </c>
      <c r="AC494">
        <v>121</v>
      </c>
      <c r="AD494" t="s">
        <v>70</v>
      </c>
      <c r="AE494">
        <v>1012</v>
      </c>
      <c r="AF494" t="s">
        <v>71</v>
      </c>
      <c r="AG494">
        <v>1</v>
      </c>
      <c r="AH494" t="s">
        <v>44482</v>
      </c>
      <c r="AI494">
        <v>21</v>
      </c>
      <c r="AJ494" t="s">
        <v>52613</v>
      </c>
      <c r="AK494">
        <v>147</v>
      </c>
      <c r="AL494" t="s">
        <v>1940</v>
      </c>
      <c r="AQ494" t="s">
        <v>2921</v>
      </c>
      <c r="AR494" t="s">
        <v>2922</v>
      </c>
      <c r="AS494">
        <v>0</v>
      </c>
      <c r="AT494" t="s">
        <v>61</v>
      </c>
      <c r="AU494" t="s">
        <v>2923</v>
      </c>
      <c r="AX494">
        <v>55.682708509999998</v>
      </c>
      <c r="AY494">
        <v>12.546727199999999</v>
      </c>
      <c r="AZ494" t="s">
        <v>62</v>
      </c>
      <c r="BA494">
        <v>1084</v>
      </c>
      <c r="BB494" t="s">
        <v>63</v>
      </c>
    </row>
    <row r="495" spans="1:54" x14ac:dyDescent="0.25">
      <c r="A495" s="1">
        <v>45200</v>
      </c>
      <c r="B495">
        <v>147009</v>
      </c>
      <c r="C495" t="s">
        <v>52688</v>
      </c>
      <c r="D495">
        <v>2000</v>
      </c>
      <c r="E495" t="s">
        <v>729</v>
      </c>
      <c r="F495" t="s">
        <v>52689</v>
      </c>
      <c r="K495" t="s">
        <v>2924</v>
      </c>
      <c r="L495" t="s">
        <v>52690</v>
      </c>
      <c r="M495">
        <v>316</v>
      </c>
      <c r="N495">
        <v>15</v>
      </c>
      <c r="R495" s="1">
        <v>40162</v>
      </c>
      <c r="S495" t="s">
        <v>80</v>
      </c>
      <c r="T495">
        <v>147</v>
      </c>
      <c r="U495" t="s">
        <v>1940</v>
      </c>
      <c r="V495" s="1">
        <v>29738</v>
      </c>
      <c r="W495">
        <v>2</v>
      </c>
      <c r="X495" t="s">
        <v>57</v>
      </c>
      <c r="Y495">
        <v>1</v>
      </c>
      <c r="Z495" t="s">
        <v>46545</v>
      </c>
      <c r="AA495">
        <v>10</v>
      </c>
      <c r="AC495">
        <v>121</v>
      </c>
      <c r="AD495" t="s">
        <v>70</v>
      </c>
      <c r="AE495">
        <v>1012</v>
      </c>
      <c r="AF495" t="s">
        <v>71</v>
      </c>
      <c r="AG495">
        <v>3</v>
      </c>
      <c r="AH495" t="s">
        <v>81</v>
      </c>
      <c r="AI495">
        <v>21</v>
      </c>
      <c r="AJ495" t="s">
        <v>52613</v>
      </c>
      <c r="AK495">
        <v>147</v>
      </c>
      <c r="AL495" t="s">
        <v>1940</v>
      </c>
      <c r="AS495">
        <v>0</v>
      </c>
      <c r="AT495" t="s">
        <v>61</v>
      </c>
      <c r="AU495" t="s">
        <v>52618</v>
      </c>
      <c r="AX495">
        <v>55.685653316453397</v>
      </c>
      <c r="AY495">
        <v>12.536471987818</v>
      </c>
      <c r="AZ495" t="s">
        <v>62</v>
      </c>
      <c r="BA495">
        <v>1084</v>
      </c>
      <c r="BB495" t="s">
        <v>63</v>
      </c>
    </row>
    <row r="496" spans="1:54" x14ac:dyDescent="0.25">
      <c r="A496" s="1">
        <v>45200</v>
      </c>
      <c r="B496">
        <v>147010</v>
      </c>
      <c r="C496" t="s">
        <v>52691</v>
      </c>
      <c r="D496">
        <v>2000</v>
      </c>
      <c r="E496" t="s">
        <v>729</v>
      </c>
      <c r="F496" t="s">
        <v>52692</v>
      </c>
      <c r="G496">
        <v>11259979</v>
      </c>
      <c r="H496">
        <v>1003257580</v>
      </c>
      <c r="I496" t="s">
        <v>2925</v>
      </c>
      <c r="J496" t="s">
        <v>2926</v>
      </c>
      <c r="K496" t="s">
        <v>2927</v>
      </c>
      <c r="L496" t="s">
        <v>2928</v>
      </c>
      <c r="M496">
        <v>487</v>
      </c>
      <c r="N496">
        <v>2</v>
      </c>
      <c r="R496" s="1">
        <v>44886</v>
      </c>
      <c r="S496" t="s">
        <v>56</v>
      </c>
      <c r="T496">
        <v>147</v>
      </c>
      <c r="U496" t="s">
        <v>1940</v>
      </c>
      <c r="W496">
        <v>2</v>
      </c>
      <c r="X496" t="s">
        <v>57</v>
      </c>
      <c r="Y496">
        <v>1</v>
      </c>
      <c r="Z496" t="s">
        <v>46545</v>
      </c>
      <c r="AA496">
        <v>9</v>
      </c>
      <c r="AB496">
        <v>191104</v>
      </c>
      <c r="AC496">
        <v>121</v>
      </c>
      <c r="AD496" t="s">
        <v>70</v>
      </c>
      <c r="AE496">
        <v>1012</v>
      </c>
      <c r="AF496" t="s">
        <v>71</v>
      </c>
      <c r="AG496">
        <v>1</v>
      </c>
      <c r="AH496" t="s">
        <v>44482</v>
      </c>
      <c r="AI496">
        <v>21</v>
      </c>
      <c r="AJ496" t="s">
        <v>52613</v>
      </c>
      <c r="AK496">
        <v>147</v>
      </c>
      <c r="AL496" t="s">
        <v>1940</v>
      </c>
      <c r="AQ496" t="s">
        <v>2929</v>
      </c>
      <c r="AR496" t="s">
        <v>2930</v>
      </c>
      <c r="AS496">
        <v>0</v>
      </c>
      <c r="AT496" t="s">
        <v>61</v>
      </c>
      <c r="AU496" t="s">
        <v>2931</v>
      </c>
      <c r="AX496">
        <v>55.684574679999997</v>
      </c>
      <c r="AY496">
        <v>12.51834888</v>
      </c>
      <c r="AZ496" t="s">
        <v>62</v>
      </c>
      <c r="BA496">
        <v>1084</v>
      </c>
      <c r="BB496" t="s">
        <v>63</v>
      </c>
    </row>
    <row r="497" spans="1:54" x14ac:dyDescent="0.25">
      <c r="A497" s="1">
        <v>45200</v>
      </c>
      <c r="B497">
        <v>147011</v>
      </c>
      <c r="C497" t="s">
        <v>52693</v>
      </c>
      <c r="D497">
        <v>2000</v>
      </c>
      <c r="E497" t="s">
        <v>729</v>
      </c>
      <c r="F497" t="s">
        <v>52694</v>
      </c>
      <c r="I497" t="s">
        <v>2932</v>
      </c>
      <c r="K497" t="s">
        <v>2933</v>
      </c>
      <c r="L497" t="s">
        <v>2934</v>
      </c>
      <c r="M497">
        <v>514</v>
      </c>
      <c r="N497">
        <v>40</v>
      </c>
      <c r="R497" s="1">
        <v>40162</v>
      </c>
      <c r="S497" t="s">
        <v>80</v>
      </c>
      <c r="T497">
        <v>147</v>
      </c>
      <c r="U497" t="s">
        <v>1940</v>
      </c>
      <c r="V497" s="1">
        <v>32295</v>
      </c>
      <c r="W497">
        <v>2</v>
      </c>
      <c r="X497" t="s">
        <v>57</v>
      </c>
      <c r="Y497">
        <v>1</v>
      </c>
      <c r="Z497" t="s">
        <v>46545</v>
      </c>
      <c r="AA497">
        <v>10</v>
      </c>
      <c r="AC497">
        <v>121</v>
      </c>
      <c r="AD497" t="s">
        <v>70</v>
      </c>
      <c r="AE497">
        <v>1012</v>
      </c>
      <c r="AF497" t="s">
        <v>71</v>
      </c>
      <c r="AG497">
        <v>3</v>
      </c>
      <c r="AH497" t="s">
        <v>81</v>
      </c>
      <c r="AI497">
        <v>21</v>
      </c>
      <c r="AJ497" t="s">
        <v>52613</v>
      </c>
      <c r="AK497">
        <v>147</v>
      </c>
      <c r="AL497" t="s">
        <v>1940</v>
      </c>
      <c r="AS497">
        <v>0</v>
      </c>
      <c r="AT497" t="s">
        <v>61</v>
      </c>
      <c r="AU497" t="s">
        <v>2935</v>
      </c>
      <c r="AX497">
        <v>55.686877163746203</v>
      </c>
      <c r="AY497">
        <v>12.5292049325435</v>
      </c>
      <c r="AZ497" t="s">
        <v>62</v>
      </c>
      <c r="BA497">
        <v>1084</v>
      </c>
      <c r="BB497" t="s">
        <v>63</v>
      </c>
    </row>
    <row r="498" spans="1:54" x14ac:dyDescent="0.25">
      <c r="A498" s="1">
        <v>45200</v>
      </c>
      <c r="B498">
        <v>147012</v>
      </c>
      <c r="C498" t="s">
        <v>52695</v>
      </c>
      <c r="D498">
        <v>2000</v>
      </c>
      <c r="E498" t="s">
        <v>729</v>
      </c>
      <c r="F498" t="s">
        <v>52696</v>
      </c>
      <c r="G498">
        <v>11259979</v>
      </c>
      <c r="H498">
        <v>1003258022</v>
      </c>
      <c r="I498" t="s">
        <v>2936</v>
      </c>
      <c r="J498" t="s">
        <v>2937</v>
      </c>
      <c r="K498" t="s">
        <v>2938</v>
      </c>
      <c r="L498" t="s">
        <v>2939</v>
      </c>
      <c r="M498">
        <v>598</v>
      </c>
      <c r="N498">
        <v>23</v>
      </c>
      <c r="R498" s="1">
        <v>44165</v>
      </c>
      <c r="S498" t="s">
        <v>56</v>
      </c>
      <c r="T498">
        <v>147</v>
      </c>
      <c r="U498" t="s">
        <v>1940</v>
      </c>
      <c r="W498">
        <v>2</v>
      </c>
      <c r="X498" t="s">
        <v>57</v>
      </c>
      <c r="Y498">
        <v>1</v>
      </c>
      <c r="Z498" t="s">
        <v>46545</v>
      </c>
      <c r="AA498">
        <v>9</v>
      </c>
      <c r="AB498">
        <v>189201</v>
      </c>
      <c r="AC498">
        <v>121</v>
      </c>
      <c r="AD498" t="s">
        <v>70</v>
      </c>
      <c r="AE498">
        <v>1012</v>
      </c>
      <c r="AF498" t="s">
        <v>71</v>
      </c>
      <c r="AG498">
        <v>1</v>
      </c>
      <c r="AH498" t="s">
        <v>44482</v>
      </c>
      <c r="AI498">
        <v>25</v>
      </c>
      <c r="AJ498" t="s">
        <v>54531</v>
      </c>
      <c r="AK498">
        <v>147</v>
      </c>
      <c r="AL498" t="s">
        <v>1940</v>
      </c>
      <c r="AQ498" t="s">
        <v>2940</v>
      </c>
      <c r="AR498" t="s">
        <v>2941</v>
      </c>
      <c r="AS498">
        <v>0</v>
      </c>
      <c r="AT498" t="s">
        <v>61</v>
      </c>
      <c r="AU498" t="s">
        <v>2942</v>
      </c>
      <c r="AX498">
        <v>55.682830369999998</v>
      </c>
      <c r="AY498">
        <v>12.53052948</v>
      </c>
      <c r="AZ498" t="s">
        <v>62</v>
      </c>
      <c r="BA498">
        <v>1084</v>
      </c>
      <c r="BB498" t="s">
        <v>63</v>
      </c>
    </row>
    <row r="499" spans="1:54" x14ac:dyDescent="0.25">
      <c r="A499" s="1">
        <v>45200</v>
      </c>
      <c r="B499">
        <v>147013</v>
      </c>
      <c r="C499" t="s">
        <v>2943</v>
      </c>
      <c r="D499">
        <v>2500</v>
      </c>
      <c r="E499" t="s">
        <v>509</v>
      </c>
      <c r="F499" t="s">
        <v>2944</v>
      </c>
      <c r="I499" t="s">
        <v>2945</v>
      </c>
      <c r="K499" t="s">
        <v>2946</v>
      </c>
      <c r="L499" t="s">
        <v>44619</v>
      </c>
      <c r="M499">
        <v>725</v>
      </c>
      <c r="N499">
        <v>32</v>
      </c>
      <c r="R499" s="1">
        <v>40162</v>
      </c>
      <c r="S499" t="s">
        <v>80</v>
      </c>
      <c r="T499">
        <v>147</v>
      </c>
      <c r="U499" t="s">
        <v>1940</v>
      </c>
      <c r="V499" s="1">
        <v>30468</v>
      </c>
      <c r="W499">
        <v>2</v>
      </c>
      <c r="X499" t="s">
        <v>57</v>
      </c>
      <c r="Y499">
        <v>1</v>
      </c>
      <c r="Z499" t="s">
        <v>46545</v>
      </c>
      <c r="AA499">
        <v>10</v>
      </c>
      <c r="AB499">
        <v>195811</v>
      </c>
      <c r="AC499">
        <v>121</v>
      </c>
      <c r="AD499" t="s">
        <v>70</v>
      </c>
      <c r="AE499">
        <v>1012</v>
      </c>
      <c r="AF499" t="s">
        <v>71</v>
      </c>
      <c r="AG499">
        <v>3</v>
      </c>
      <c r="AH499" t="s">
        <v>81</v>
      </c>
      <c r="AI499">
        <v>21</v>
      </c>
      <c r="AJ499" t="s">
        <v>52613</v>
      </c>
      <c r="AK499">
        <v>147</v>
      </c>
      <c r="AL499" t="s">
        <v>1940</v>
      </c>
      <c r="AS499">
        <v>0</v>
      </c>
      <c r="AT499" t="s">
        <v>61</v>
      </c>
      <c r="AU499" t="s">
        <v>44620</v>
      </c>
      <c r="AZ499" t="s">
        <v>62</v>
      </c>
      <c r="BA499">
        <v>1084</v>
      </c>
      <c r="BB499" t="s">
        <v>63</v>
      </c>
    </row>
    <row r="500" spans="1:54" x14ac:dyDescent="0.25">
      <c r="A500" s="1">
        <v>45200</v>
      </c>
      <c r="B500">
        <v>147014</v>
      </c>
      <c r="C500" t="s">
        <v>2947</v>
      </c>
      <c r="D500">
        <v>1854</v>
      </c>
      <c r="E500" t="s">
        <v>832</v>
      </c>
      <c r="F500" t="s">
        <v>2948</v>
      </c>
      <c r="I500" t="s">
        <v>2949</v>
      </c>
      <c r="K500" t="s">
        <v>2950</v>
      </c>
      <c r="L500" t="s">
        <v>2951</v>
      </c>
      <c r="M500">
        <v>166</v>
      </c>
      <c r="N500">
        <v>3</v>
      </c>
      <c r="R500" s="1">
        <v>40162</v>
      </c>
      <c r="S500" t="s">
        <v>80</v>
      </c>
      <c r="T500">
        <v>147</v>
      </c>
      <c r="U500" t="s">
        <v>1940</v>
      </c>
      <c r="V500" s="1">
        <v>29738</v>
      </c>
      <c r="W500">
        <v>2</v>
      </c>
      <c r="X500" t="s">
        <v>57</v>
      </c>
      <c r="Y500">
        <v>1</v>
      </c>
      <c r="Z500" t="s">
        <v>46545</v>
      </c>
      <c r="AA500">
        <v>10</v>
      </c>
      <c r="AC500">
        <v>126</v>
      </c>
      <c r="AD500" t="s">
        <v>46616</v>
      </c>
      <c r="AE500">
        <v>1015</v>
      </c>
      <c r="AF500" t="s">
        <v>46616</v>
      </c>
      <c r="AG500">
        <v>3</v>
      </c>
      <c r="AH500" t="s">
        <v>81</v>
      </c>
      <c r="AI500">
        <v>23</v>
      </c>
      <c r="AJ500" t="s">
        <v>692</v>
      </c>
      <c r="AK500">
        <v>147</v>
      </c>
      <c r="AL500" t="s">
        <v>1940</v>
      </c>
      <c r="AS500">
        <v>0</v>
      </c>
      <c r="AT500" t="s">
        <v>61</v>
      </c>
      <c r="AU500" t="s">
        <v>2952</v>
      </c>
      <c r="AX500">
        <v>55.675921674415598</v>
      </c>
      <c r="AY500">
        <v>12.5350154013012</v>
      </c>
      <c r="AZ500" t="s">
        <v>62</v>
      </c>
      <c r="BA500">
        <v>1084</v>
      </c>
      <c r="BB500" t="s">
        <v>63</v>
      </c>
    </row>
    <row r="501" spans="1:54" x14ac:dyDescent="0.25">
      <c r="A501" s="1">
        <v>45200</v>
      </c>
      <c r="B501">
        <v>147015</v>
      </c>
      <c r="C501" t="s">
        <v>2953</v>
      </c>
      <c r="D501">
        <v>1871</v>
      </c>
      <c r="E501" t="s">
        <v>832</v>
      </c>
      <c r="F501" t="s">
        <v>2954</v>
      </c>
      <c r="I501" t="s">
        <v>2955</v>
      </c>
      <c r="K501" t="s">
        <v>2956</v>
      </c>
      <c r="L501" t="s">
        <v>2957</v>
      </c>
      <c r="M501">
        <v>799</v>
      </c>
      <c r="N501">
        <v>24</v>
      </c>
      <c r="R501" s="1">
        <v>40162</v>
      </c>
      <c r="S501" t="s">
        <v>80</v>
      </c>
      <c r="T501">
        <v>147</v>
      </c>
      <c r="U501" t="s">
        <v>1940</v>
      </c>
      <c r="V501" s="1">
        <v>32660</v>
      </c>
      <c r="W501">
        <v>2</v>
      </c>
      <c r="X501" t="s">
        <v>57</v>
      </c>
      <c r="Y501">
        <v>1</v>
      </c>
      <c r="Z501" t="s">
        <v>46545</v>
      </c>
      <c r="AA501">
        <v>10</v>
      </c>
      <c r="AB501">
        <v>192411</v>
      </c>
      <c r="AC501">
        <v>121</v>
      </c>
      <c r="AD501" t="s">
        <v>70</v>
      </c>
      <c r="AE501">
        <v>1012</v>
      </c>
      <c r="AF501" t="s">
        <v>71</v>
      </c>
      <c r="AG501">
        <v>3</v>
      </c>
      <c r="AH501" t="s">
        <v>81</v>
      </c>
      <c r="AI501">
        <v>21</v>
      </c>
      <c r="AJ501" t="s">
        <v>52613</v>
      </c>
      <c r="AK501">
        <v>147</v>
      </c>
      <c r="AL501" t="s">
        <v>1940</v>
      </c>
      <c r="AS501">
        <v>0</v>
      </c>
      <c r="AT501" t="s">
        <v>61</v>
      </c>
      <c r="AU501" t="s">
        <v>2958</v>
      </c>
      <c r="AX501">
        <v>55.681401494139998</v>
      </c>
      <c r="AY501">
        <v>12.5454848121203</v>
      </c>
      <c r="AZ501" t="s">
        <v>62</v>
      </c>
      <c r="BA501">
        <v>1084</v>
      </c>
      <c r="BB501" t="s">
        <v>63</v>
      </c>
    </row>
    <row r="502" spans="1:54" x14ac:dyDescent="0.25">
      <c r="A502" s="1">
        <v>45200</v>
      </c>
      <c r="B502">
        <v>147017</v>
      </c>
      <c r="C502" t="s">
        <v>2959</v>
      </c>
      <c r="D502">
        <v>1812</v>
      </c>
      <c r="E502" t="s">
        <v>832</v>
      </c>
      <c r="F502" t="s">
        <v>2960</v>
      </c>
      <c r="G502">
        <v>62622415</v>
      </c>
      <c r="H502">
        <v>1002156790</v>
      </c>
      <c r="I502" t="s">
        <v>2961</v>
      </c>
      <c r="J502" t="s">
        <v>2962</v>
      </c>
      <c r="K502" t="s">
        <v>2963</v>
      </c>
      <c r="L502" t="s">
        <v>2964</v>
      </c>
      <c r="M502">
        <v>466</v>
      </c>
      <c r="N502">
        <v>32</v>
      </c>
      <c r="R502" s="1">
        <v>43374</v>
      </c>
      <c r="S502" t="s">
        <v>56</v>
      </c>
      <c r="W502">
        <v>5</v>
      </c>
      <c r="X502" t="s">
        <v>557</v>
      </c>
      <c r="Y502">
        <v>1</v>
      </c>
      <c r="Z502" t="s">
        <v>46545</v>
      </c>
      <c r="AA502">
        <v>9</v>
      </c>
      <c r="AB502">
        <v>183401</v>
      </c>
      <c r="AC502">
        <v>121</v>
      </c>
      <c r="AD502" t="s">
        <v>70</v>
      </c>
      <c r="AE502">
        <v>1013</v>
      </c>
      <c r="AF502" t="s">
        <v>558</v>
      </c>
      <c r="AG502">
        <v>1</v>
      </c>
      <c r="AH502" t="s">
        <v>44482</v>
      </c>
      <c r="AI502">
        <v>21</v>
      </c>
      <c r="AJ502" t="s">
        <v>52613</v>
      </c>
      <c r="AK502">
        <v>147</v>
      </c>
      <c r="AL502" t="s">
        <v>1940</v>
      </c>
      <c r="AQ502" t="s">
        <v>2965</v>
      </c>
      <c r="AR502" t="s">
        <v>2966</v>
      </c>
      <c r="AS502">
        <v>0</v>
      </c>
      <c r="AT502" t="s">
        <v>61</v>
      </c>
      <c r="AU502" t="s">
        <v>2967</v>
      </c>
      <c r="AX502">
        <v>55.671221320000001</v>
      </c>
      <c r="AY502">
        <v>12.53691048</v>
      </c>
      <c r="AZ502" t="s">
        <v>62</v>
      </c>
      <c r="BA502">
        <v>1084</v>
      </c>
      <c r="BB502" t="s">
        <v>63</v>
      </c>
    </row>
    <row r="503" spans="1:54" x14ac:dyDescent="0.25">
      <c r="A503" s="1">
        <v>45200</v>
      </c>
      <c r="B503">
        <v>147018</v>
      </c>
      <c r="C503" t="s">
        <v>2968</v>
      </c>
      <c r="D503">
        <v>1902</v>
      </c>
      <c r="E503" t="s">
        <v>832</v>
      </c>
      <c r="F503" t="s">
        <v>2969</v>
      </c>
      <c r="G503">
        <v>62670428</v>
      </c>
      <c r="H503">
        <v>1002157414</v>
      </c>
      <c r="I503" t="s">
        <v>2970</v>
      </c>
      <c r="J503" t="s">
        <v>2971</v>
      </c>
      <c r="K503" t="s">
        <v>2972</v>
      </c>
      <c r="L503" t="s">
        <v>55764</v>
      </c>
      <c r="M503">
        <v>520</v>
      </c>
      <c r="N503" t="s">
        <v>2973</v>
      </c>
      <c r="R503" s="1">
        <v>44099</v>
      </c>
      <c r="S503" t="s">
        <v>56</v>
      </c>
      <c r="W503">
        <v>5</v>
      </c>
      <c r="X503" t="s">
        <v>557</v>
      </c>
      <c r="Y503">
        <v>1</v>
      </c>
      <c r="Z503" t="s">
        <v>46545</v>
      </c>
      <c r="AA503">
        <v>10</v>
      </c>
      <c r="AB503">
        <v>188701</v>
      </c>
      <c r="AC503">
        <v>121</v>
      </c>
      <c r="AD503" t="s">
        <v>70</v>
      </c>
      <c r="AE503">
        <v>1013</v>
      </c>
      <c r="AF503" t="s">
        <v>558</v>
      </c>
      <c r="AG503">
        <v>1</v>
      </c>
      <c r="AH503" t="s">
        <v>44482</v>
      </c>
      <c r="AI503">
        <v>21</v>
      </c>
      <c r="AJ503" t="s">
        <v>52613</v>
      </c>
      <c r="AK503">
        <v>147</v>
      </c>
      <c r="AL503" t="s">
        <v>1940</v>
      </c>
      <c r="AQ503" t="s">
        <v>2974</v>
      </c>
      <c r="AR503" t="s">
        <v>2975</v>
      </c>
      <c r="AS503">
        <v>0</v>
      </c>
      <c r="AT503" t="s">
        <v>61</v>
      </c>
      <c r="AU503" t="s">
        <v>55765</v>
      </c>
      <c r="AX503">
        <v>55.675827839999997</v>
      </c>
      <c r="AY503">
        <v>12.5471638</v>
      </c>
      <c r="AZ503" t="s">
        <v>62</v>
      </c>
      <c r="BA503">
        <v>1084</v>
      </c>
      <c r="BB503" t="s">
        <v>63</v>
      </c>
    </row>
    <row r="504" spans="1:54" x14ac:dyDescent="0.25">
      <c r="A504" s="1">
        <v>45200</v>
      </c>
      <c r="B504">
        <v>147019</v>
      </c>
      <c r="C504" t="s">
        <v>2976</v>
      </c>
      <c r="D504">
        <v>1820</v>
      </c>
      <c r="E504" t="s">
        <v>832</v>
      </c>
      <c r="F504" t="s">
        <v>2977</v>
      </c>
      <c r="G504">
        <v>51910710</v>
      </c>
      <c r="H504">
        <v>1001977716</v>
      </c>
      <c r="I504" t="s">
        <v>2978</v>
      </c>
      <c r="J504" t="s">
        <v>2979</v>
      </c>
      <c r="K504" t="s">
        <v>2980</v>
      </c>
      <c r="L504" t="s">
        <v>55766</v>
      </c>
      <c r="M504">
        <v>265</v>
      </c>
      <c r="N504" t="s">
        <v>2981</v>
      </c>
      <c r="R504" s="1">
        <v>44138</v>
      </c>
      <c r="S504" t="s">
        <v>56</v>
      </c>
      <c r="W504">
        <v>5</v>
      </c>
      <c r="X504" t="s">
        <v>557</v>
      </c>
      <c r="Y504">
        <v>1</v>
      </c>
      <c r="Z504" t="s">
        <v>46545</v>
      </c>
      <c r="AA504">
        <v>10</v>
      </c>
      <c r="AB504">
        <v>195409</v>
      </c>
      <c r="AC504">
        <v>121</v>
      </c>
      <c r="AD504" t="s">
        <v>70</v>
      </c>
      <c r="AE504">
        <v>1013</v>
      </c>
      <c r="AF504" t="s">
        <v>558</v>
      </c>
      <c r="AG504">
        <v>1</v>
      </c>
      <c r="AH504" t="s">
        <v>44482</v>
      </c>
      <c r="AI504">
        <v>21</v>
      </c>
      <c r="AJ504" t="s">
        <v>52613</v>
      </c>
      <c r="AK504">
        <v>147</v>
      </c>
      <c r="AL504" t="s">
        <v>1940</v>
      </c>
      <c r="AQ504" t="s">
        <v>2982</v>
      </c>
      <c r="AR504" t="s">
        <v>2983</v>
      </c>
      <c r="AS504">
        <v>0</v>
      </c>
      <c r="AT504" t="s">
        <v>61</v>
      </c>
      <c r="AU504" t="s">
        <v>2984</v>
      </c>
      <c r="AX504">
        <v>55.674090839999998</v>
      </c>
      <c r="AY504">
        <v>12.548114200000001</v>
      </c>
      <c r="AZ504" t="s">
        <v>62</v>
      </c>
      <c r="BA504">
        <v>1084</v>
      </c>
      <c r="BB504" t="s">
        <v>63</v>
      </c>
    </row>
    <row r="505" spans="1:54" x14ac:dyDescent="0.25">
      <c r="A505" s="1">
        <v>45200</v>
      </c>
      <c r="B505">
        <v>147020</v>
      </c>
      <c r="C505" t="s">
        <v>55333</v>
      </c>
      <c r="D505">
        <v>2000</v>
      </c>
      <c r="E505" t="s">
        <v>729</v>
      </c>
      <c r="F505" t="s">
        <v>55334</v>
      </c>
      <c r="I505" t="s">
        <v>2985</v>
      </c>
      <c r="K505" t="s">
        <v>2986</v>
      </c>
      <c r="L505" t="s">
        <v>55763</v>
      </c>
      <c r="M505">
        <v>781</v>
      </c>
      <c r="N505">
        <v>2</v>
      </c>
      <c r="R505" s="1">
        <v>40162</v>
      </c>
      <c r="S505" t="s">
        <v>80</v>
      </c>
      <c r="T505">
        <v>147</v>
      </c>
      <c r="U505" t="s">
        <v>1940</v>
      </c>
      <c r="V505" s="1">
        <v>28642</v>
      </c>
      <c r="W505">
        <v>2</v>
      </c>
      <c r="X505" t="s">
        <v>57</v>
      </c>
      <c r="Y505">
        <v>1</v>
      </c>
      <c r="Z505" t="s">
        <v>46545</v>
      </c>
      <c r="AC505">
        <v>122</v>
      </c>
      <c r="AD505" t="s">
        <v>726</v>
      </c>
      <c r="AE505">
        <v>1013</v>
      </c>
      <c r="AF505" t="s">
        <v>558</v>
      </c>
      <c r="AG505">
        <v>3</v>
      </c>
      <c r="AH505" t="s">
        <v>81</v>
      </c>
      <c r="AI505">
        <v>26</v>
      </c>
      <c r="AJ505" t="s">
        <v>726</v>
      </c>
      <c r="AK505">
        <v>147</v>
      </c>
      <c r="AL505" t="s">
        <v>1940</v>
      </c>
      <c r="AS505">
        <v>0</v>
      </c>
      <c r="AT505" t="s">
        <v>61</v>
      </c>
      <c r="AU505" t="s">
        <v>46877</v>
      </c>
      <c r="AX505">
        <v>55.679892056157399</v>
      </c>
      <c r="AY505">
        <v>12.4987970339965</v>
      </c>
      <c r="AZ505" t="s">
        <v>62</v>
      </c>
      <c r="BA505">
        <v>1084</v>
      </c>
      <c r="BB505" t="s">
        <v>63</v>
      </c>
    </row>
    <row r="506" spans="1:54" x14ac:dyDescent="0.25">
      <c r="A506" s="1">
        <v>45200</v>
      </c>
      <c r="B506">
        <v>147021</v>
      </c>
      <c r="C506" t="s">
        <v>2987</v>
      </c>
      <c r="D506">
        <v>2000</v>
      </c>
      <c r="E506" t="s">
        <v>729</v>
      </c>
      <c r="F506" t="s">
        <v>2988</v>
      </c>
      <c r="I506" t="s">
        <v>46880</v>
      </c>
      <c r="J506" t="s">
        <v>2989</v>
      </c>
      <c r="K506" t="s">
        <v>2990</v>
      </c>
      <c r="L506" t="s">
        <v>55767</v>
      </c>
      <c r="M506">
        <v>508</v>
      </c>
      <c r="N506">
        <v>12</v>
      </c>
      <c r="R506" s="1">
        <v>40162</v>
      </c>
      <c r="S506" t="s">
        <v>80</v>
      </c>
      <c r="V506" s="1">
        <v>35796</v>
      </c>
      <c r="W506">
        <v>5</v>
      </c>
      <c r="X506" t="s">
        <v>557</v>
      </c>
      <c r="Y506">
        <v>1</v>
      </c>
      <c r="Z506" t="s">
        <v>46545</v>
      </c>
      <c r="AA506">
        <v>10</v>
      </c>
      <c r="AB506">
        <v>194308</v>
      </c>
      <c r="AC506">
        <v>121</v>
      </c>
      <c r="AD506" t="s">
        <v>70</v>
      </c>
      <c r="AE506">
        <v>1013</v>
      </c>
      <c r="AF506" t="s">
        <v>558</v>
      </c>
      <c r="AG506">
        <v>3</v>
      </c>
      <c r="AH506" t="s">
        <v>81</v>
      </c>
      <c r="AI506">
        <v>21</v>
      </c>
      <c r="AJ506" t="s">
        <v>52613</v>
      </c>
      <c r="AK506">
        <v>147</v>
      </c>
      <c r="AL506" t="s">
        <v>1940</v>
      </c>
      <c r="AM506">
        <v>2</v>
      </c>
      <c r="AN506" t="s">
        <v>119</v>
      </c>
      <c r="AO506">
        <v>175017</v>
      </c>
      <c r="AS506">
        <v>0</v>
      </c>
      <c r="AT506" t="s">
        <v>61</v>
      </c>
      <c r="AU506" t="s">
        <v>2991</v>
      </c>
      <c r="AX506">
        <v>55.680540841625103</v>
      </c>
      <c r="AY506">
        <v>12.518213397713099</v>
      </c>
      <c r="AZ506" t="s">
        <v>62</v>
      </c>
      <c r="BA506">
        <v>1084</v>
      </c>
      <c r="BB506" t="s">
        <v>63</v>
      </c>
    </row>
    <row r="507" spans="1:54" x14ac:dyDescent="0.25">
      <c r="A507" s="1">
        <v>45200</v>
      </c>
      <c r="B507">
        <v>147022</v>
      </c>
      <c r="C507" t="s">
        <v>2992</v>
      </c>
      <c r="D507">
        <v>1928</v>
      </c>
      <c r="E507" t="s">
        <v>832</v>
      </c>
      <c r="F507" t="s">
        <v>2993</v>
      </c>
      <c r="I507" t="s">
        <v>2994</v>
      </c>
      <c r="J507" t="s">
        <v>2995</v>
      </c>
      <c r="K507" t="s">
        <v>2996</v>
      </c>
      <c r="L507" t="s">
        <v>2997</v>
      </c>
      <c r="M507">
        <v>235</v>
      </c>
      <c r="N507">
        <v>2</v>
      </c>
      <c r="R507" s="1">
        <v>40162</v>
      </c>
      <c r="S507" t="s">
        <v>80</v>
      </c>
      <c r="T507">
        <v>147</v>
      </c>
      <c r="U507" t="s">
        <v>1940</v>
      </c>
      <c r="V507" s="1">
        <v>38169</v>
      </c>
      <c r="W507">
        <v>2</v>
      </c>
      <c r="X507" t="s">
        <v>57</v>
      </c>
      <c r="Y507">
        <v>1</v>
      </c>
      <c r="Z507" t="s">
        <v>46545</v>
      </c>
      <c r="AC507">
        <v>132</v>
      </c>
      <c r="AD507" t="s">
        <v>746</v>
      </c>
      <c r="AE507">
        <v>1063</v>
      </c>
      <c r="AF507" t="s">
        <v>746</v>
      </c>
      <c r="AG507">
        <v>3</v>
      </c>
      <c r="AH507" t="s">
        <v>81</v>
      </c>
      <c r="AI507">
        <v>99</v>
      </c>
      <c r="AJ507" t="s">
        <v>54511</v>
      </c>
      <c r="AK507">
        <v>147</v>
      </c>
      <c r="AL507" t="s">
        <v>1940</v>
      </c>
      <c r="AQ507" t="s">
        <v>2998</v>
      </c>
      <c r="AR507" t="s">
        <v>2999</v>
      </c>
      <c r="AS507">
        <v>0</v>
      </c>
      <c r="AT507" t="s">
        <v>61</v>
      </c>
      <c r="AU507" t="s">
        <v>3000</v>
      </c>
      <c r="AX507">
        <v>55.678734242664603</v>
      </c>
      <c r="AY507">
        <v>12.555324254751101</v>
      </c>
      <c r="AZ507" t="s">
        <v>62</v>
      </c>
      <c r="BA507">
        <v>1084</v>
      </c>
      <c r="BB507" t="s">
        <v>63</v>
      </c>
    </row>
    <row r="508" spans="1:54" x14ac:dyDescent="0.25">
      <c r="A508" s="1">
        <v>45200</v>
      </c>
      <c r="B508">
        <v>147023</v>
      </c>
      <c r="C508" t="s">
        <v>3001</v>
      </c>
      <c r="D508">
        <v>1852</v>
      </c>
      <c r="E508" t="s">
        <v>832</v>
      </c>
      <c r="F508" t="s">
        <v>3002</v>
      </c>
      <c r="I508" t="s">
        <v>46881</v>
      </c>
      <c r="K508" t="s">
        <v>3003</v>
      </c>
      <c r="L508" t="s">
        <v>3004</v>
      </c>
      <c r="M508">
        <v>22</v>
      </c>
      <c r="N508">
        <v>9</v>
      </c>
      <c r="R508" s="1">
        <v>40162</v>
      </c>
      <c r="S508" t="s">
        <v>80</v>
      </c>
      <c r="V508" s="1">
        <v>28642</v>
      </c>
      <c r="W508">
        <v>4</v>
      </c>
      <c r="X508" t="s">
        <v>725</v>
      </c>
      <c r="Y508">
        <v>1</v>
      </c>
      <c r="Z508" t="s">
        <v>46545</v>
      </c>
      <c r="AC508">
        <v>122</v>
      </c>
      <c r="AD508" t="s">
        <v>726</v>
      </c>
      <c r="AE508">
        <v>1013</v>
      </c>
      <c r="AF508" t="s">
        <v>558</v>
      </c>
      <c r="AG508">
        <v>3</v>
      </c>
      <c r="AH508" t="s">
        <v>81</v>
      </c>
      <c r="AI508">
        <v>26</v>
      </c>
      <c r="AJ508" t="s">
        <v>726</v>
      </c>
      <c r="AK508">
        <v>147</v>
      </c>
      <c r="AL508" t="s">
        <v>1940</v>
      </c>
      <c r="AS508">
        <v>0</v>
      </c>
      <c r="AT508" t="s">
        <v>61</v>
      </c>
      <c r="AU508" t="s">
        <v>3005</v>
      </c>
      <c r="AX508">
        <v>55.675423179055898</v>
      </c>
      <c r="AY508">
        <v>12.5378009398621</v>
      </c>
      <c r="AZ508" t="s">
        <v>62</v>
      </c>
      <c r="BA508">
        <v>1084</v>
      </c>
      <c r="BB508" t="s">
        <v>63</v>
      </c>
    </row>
    <row r="509" spans="1:54" x14ac:dyDescent="0.25">
      <c r="A509" s="1">
        <v>45200</v>
      </c>
      <c r="B509">
        <v>147024</v>
      </c>
      <c r="C509" t="s">
        <v>3006</v>
      </c>
      <c r="D509">
        <v>2000</v>
      </c>
      <c r="E509" t="s">
        <v>729</v>
      </c>
      <c r="F509" t="s">
        <v>52697</v>
      </c>
      <c r="G509">
        <v>29556369</v>
      </c>
      <c r="H509">
        <v>1003258320</v>
      </c>
      <c r="I509" t="s">
        <v>3007</v>
      </c>
      <c r="J509" t="s">
        <v>3008</v>
      </c>
      <c r="K509" t="s">
        <v>3009</v>
      </c>
      <c r="L509" t="s">
        <v>55768</v>
      </c>
      <c r="M509">
        <v>781</v>
      </c>
      <c r="N509">
        <v>25</v>
      </c>
      <c r="R509" s="1">
        <v>43504</v>
      </c>
      <c r="S509" t="s">
        <v>56</v>
      </c>
      <c r="W509">
        <v>4</v>
      </c>
      <c r="X509" t="s">
        <v>725</v>
      </c>
      <c r="Y509">
        <v>1</v>
      </c>
      <c r="Z509" t="s">
        <v>46545</v>
      </c>
      <c r="AB509">
        <v>191608</v>
      </c>
      <c r="AC509">
        <v>131</v>
      </c>
      <c r="AD509" t="s">
        <v>752</v>
      </c>
      <c r="AE509">
        <v>1061</v>
      </c>
      <c r="AF509" t="s">
        <v>752</v>
      </c>
      <c r="AG509">
        <v>1</v>
      </c>
      <c r="AH509" t="s">
        <v>44482</v>
      </c>
      <c r="AI509">
        <v>99</v>
      </c>
      <c r="AJ509" t="s">
        <v>54511</v>
      </c>
      <c r="AK509">
        <v>147</v>
      </c>
      <c r="AL509" t="s">
        <v>1940</v>
      </c>
      <c r="AQ509" t="s">
        <v>3010</v>
      </c>
      <c r="AR509" t="s">
        <v>3011</v>
      </c>
      <c r="AS509">
        <v>0</v>
      </c>
      <c r="AT509" t="s">
        <v>61</v>
      </c>
      <c r="AU509" t="s">
        <v>46877</v>
      </c>
      <c r="AX509">
        <v>55.681596300000002</v>
      </c>
      <c r="AY509">
        <v>12.49612187</v>
      </c>
      <c r="AZ509" t="s">
        <v>62</v>
      </c>
      <c r="BA509">
        <v>1084</v>
      </c>
      <c r="BB509" t="s">
        <v>63</v>
      </c>
    </row>
    <row r="510" spans="1:54" x14ac:dyDescent="0.25">
      <c r="A510" s="1">
        <v>45200</v>
      </c>
      <c r="B510">
        <v>147025</v>
      </c>
      <c r="C510" t="s">
        <v>3012</v>
      </c>
      <c r="D510">
        <v>2000</v>
      </c>
      <c r="E510" t="s">
        <v>729</v>
      </c>
      <c r="F510" t="s">
        <v>3013</v>
      </c>
      <c r="G510">
        <v>29575789</v>
      </c>
      <c r="H510">
        <v>1003257981</v>
      </c>
      <c r="I510" t="s">
        <v>46882</v>
      </c>
      <c r="J510" t="s">
        <v>3014</v>
      </c>
      <c r="K510" t="s">
        <v>3015</v>
      </c>
      <c r="L510" t="s">
        <v>3016</v>
      </c>
      <c r="M510">
        <v>222</v>
      </c>
      <c r="N510">
        <v>2</v>
      </c>
      <c r="R510" s="1">
        <v>43790</v>
      </c>
      <c r="S510" t="s">
        <v>56</v>
      </c>
      <c r="W510">
        <v>4</v>
      </c>
      <c r="X510" t="s">
        <v>725</v>
      </c>
      <c r="Y510">
        <v>1</v>
      </c>
      <c r="Z510" t="s">
        <v>46545</v>
      </c>
      <c r="AB510">
        <v>191908</v>
      </c>
      <c r="AC510">
        <v>131</v>
      </c>
      <c r="AD510" t="s">
        <v>752</v>
      </c>
      <c r="AE510">
        <v>1061</v>
      </c>
      <c r="AF510" t="s">
        <v>752</v>
      </c>
      <c r="AG510">
        <v>1</v>
      </c>
      <c r="AH510" t="s">
        <v>44482</v>
      </c>
      <c r="AI510">
        <v>99</v>
      </c>
      <c r="AJ510" t="s">
        <v>54511</v>
      </c>
      <c r="AK510">
        <v>147</v>
      </c>
      <c r="AL510" t="s">
        <v>1940</v>
      </c>
      <c r="AQ510" t="s">
        <v>3017</v>
      </c>
      <c r="AR510" t="s">
        <v>3018</v>
      </c>
      <c r="AS510">
        <v>0</v>
      </c>
      <c r="AT510" t="s">
        <v>61</v>
      </c>
      <c r="AU510" t="s">
        <v>3019</v>
      </c>
      <c r="AX510">
        <v>55.680577059999997</v>
      </c>
      <c r="AY510">
        <v>12.531216649999999</v>
      </c>
      <c r="AZ510" t="s">
        <v>62</v>
      </c>
      <c r="BA510">
        <v>1084</v>
      </c>
      <c r="BB510" t="s">
        <v>63</v>
      </c>
    </row>
    <row r="511" spans="1:54" x14ac:dyDescent="0.25">
      <c r="A511" s="1">
        <v>45200</v>
      </c>
      <c r="B511">
        <v>147026</v>
      </c>
      <c r="C511" t="s">
        <v>3020</v>
      </c>
      <c r="D511">
        <v>2000</v>
      </c>
      <c r="E511" t="s">
        <v>729</v>
      </c>
      <c r="F511" t="s">
        <v>3021</v>
      </c>
      <c r="G511">
        <v>11514812</v>
      </c>
      <c r="H511">
        <v>1003419165</v>
      </c>
      <c r="I511" t="s">
        <v>3022</v>
      </c>
      <c r="J511" t="s">
        <v>3023</v>
      </c>
      <c r="K511" t="s">
        <v>3024</v>
      </c>
      <c r="L511" t="s">
        <v>3025</v>
      </c>
      <c r="M511">
        <v>805</v>
      </c>
      <c r="N511">
        <v>15</v>
      </c>
      <c r="R511" s="1">
        <v>44741</v>
      </c>
      <c r="S511" t="s">
        <v>56</v>
      </c>
      <c r="V511" s="1">
        <v>44043</v>
      </c>
      <c r="W511">
        <v>5</v>
      </c>
      <c r="X511" t="s">
        <v>557</v>
      </c>
      <c r="Y511">
        <v>1</v>
      </c>
      <c r="Z511" t="s">
        <v>46545</v>
      </c>
      <c r="AB511">
        <v>191008</v>
      </c>
      <c r="AC511">
        <v>131</v>
      </c>
      <c r="AD511" t="s">
        <v>752</v>
      </c>
      <c r="AE511">
        <v>1062</v>
      </c>
      <c r="AF511" t="s">
        <v>753</v>
      </c>
      <c r="AG511">
        <v>3</v>
      </c>
      <c r="AH511" t="s">
        <v>81</v>
      </c>
      <c r="AI511">
        <v>99</v>
      </c>
      <c r="AJ511" t="s">
        <v>54511</v>
      </c>
      <c r="AK511">
        <v>147</v>
      </c>
      <c r="AL511" t="s">
        <v>1940</v>
      </c>
      <c r="AQ511" t="s">
        <v>3026</v>
      </c>
      <c r="AR511" t="s">
        <v>3027</v>
      </c>
      <c r="AS511">
        <v>0</v>
      </c>
      <c r="AT511" t="s">
        <v>61</v>
      </c>
      <c r="AU511" t="s">
        <v>3028</v>
      </c>
      <c r="AX511">
        <v>55.675039529999999</v>
      </c>
      <c r="AY511">
        <v>12.501830549999999</v>
      </c>
      <c r="AZ511" t="s">
        <v>62</v>
      </c>
      <c r="BA511">
        <v>1084</v>
      </c>
      <c r="BB511" t="s">
        <v>63</v>
      </c>
    </row>
    <row r="512" spans="1:54" x14ac:dyDescent="0.25">
      <c r="A512" s="1">
        <v>45200</v>
      </c>
      <c r="B512">
        <v>147027</v>
      </c>
      <c r="C512" t="s">
        <v>46883</v>
      </c>
      <c r="D512">
        <v>1928</v>
      </c>
      <c r="E512" t="s">
        <v>832</v>
      </c>
      <c r="F512" t="s">
        <v>46884</v>
      </c>
      <c r="I512" t="s">
        <v>3029</v>
      </c>
      <c r="K512" t="s">
        <v>3030</v>
      </c>
      <c r="L512" t="s">
        <v>2997</v>
      </c>
      <c r="M512">
        <v>235</v>
      </c>
      <c r="N512">
        <v>2</v>
      </c>
      <c r="R512" s="1">
        <v>40162</v>
      </c>
      <c r="S512" t="s">
        <v>80</v>
      </c>
      <c r="T512">
        <v>147</v>
      </c>
      <c r="U512" t="s">
        <v>1940</v>
      </c>
      <c r="V512" s="1">
        <v>33390</v>
      </c>
      <c r="W512">
        <v>2</v>
      </c>
      <c r="X512" t="s">
        <v>57</v>
      </c>
      <c r="Y512">
        <v>1</v>
      </c>
      <c r="Z512" t="s">
        <v>46545</v>
      </c>
      <c r="AC512">
        <v>131</v>
      </c>
      <c r="AD512" t="s">
        <v>752</v>
      </c>
      <c r="AE512">
        <v>1061</v>
      </c>
      <c r="AF512" t="s">
        <v>752</v>
      </c>
      <c r="AG512">
        <v>3</v>
      </c>
      <c r="AH512" t="s">
        <v>81</v>
      </c>
      <c r="AI512">
        <v>99</v>
      </c>
      <c r="AJ512" t="s">
        <v>54511</v>
      </c>
      <c r="AK512">
        <v>147</v>
      </c>
      <c r="AL512" t="s">
        <v>1940</v>
      </c>
      <c r="AS512">
        <v>0</v>
      </c>
      <c r="AT512" t="s">
        <v>61</v>
      </c>
      <c r="AU512" t="s">
        <v>3000</v>
      </c>
      <c r="AX512">
        <v>55.678734242664603</v>
      </c>
      <c r="AY512">
        <v>12.555324254751101</v>
      </c>
      <c r="AZ512" t="s">
        <v>62</v>
      </c>
      <c r="BA512">
        <v>1084</v>
      </c>
      <c r="BB512" t="s">
        <v>63</v>
      </c>
    </row>
    <row r="513" spans="1:54" x14ac:dyDescent="0.25">
      <c r="A513" s="1">
        <v>45200</v>
      </c>
      <c r="B513">
        <v>147028</v>
      </c>
      <c r="C513" t="s">
        <v>3031</v>
      </c>
      <c r="D513">
        <v>1970</v>
      </c>
      <c r="E513" t="s">
        <v>832</v>
      </c>
      <c r="F513" t="s">
        <v>3032</v>
      </c>
      <c r="L513" t="s">
        <v>55769</v>
      </c>
      <c r="N513">
        <v>29</v>
      </c>
      <c r="R513" s="1">
        <v>40162</v>
      </c>
      <c r="S513" t="s">
        <v>80</v>
      </c>
      <c r="V513" s="1">
        <v>29037</v>
      </c>
      <c r="W513">
        <v>5</v>
      </c>
      <c r="X513" t="s">
        <v>557</v>
      </c>
      <c r="Y513">
        <v>1</v>
      </c>
      <c r="Z513" t="s">
        <v>46545</v>
      </c>
      <c r="AA513">
        <v>1</v>
      </c>
      <c r="AB513">
        <v>197907</v>
      </c>
      <c r="AC513">
        <v>121</v>
      </c>
      <c r="AD513" t="s">
        <v>70</v>
      </c>
      <c r="AE513">
        <v>1013</v>
      </c>
      <c r="AF513" t="s">
        <v>558</v>
      </c>
      <c r="AG513">
        <v>3</v>
      </c>
      <c r="AH513" t="s">
        <v>81</v>
      </c>
      <c r="AI513">
        <v>22</v>
      </c>
      <c r="AJ513" t="s">
        <v>52628</v>
      </c>
      <c r="AK513">
        <v>147</v>
      </c>
      <c r="AL513" t="s">
        <v>1940</v>
      </c>
      <c r="AS513">
        <v>0</v>
      </c>
      <c r="AT513" t="s">
        <v>61</v>
      </c>
      <c r="AU513" t="s">
        <v>46757</v>
      </c>
      <c r="AX513">
        <v>55.682178613510999</v>
      </c>
      <c r="AY513">
        <v>12.551123173414799</v>
      </c>
      <c r="AZ513" t="s">
        <v>62</v>
      </c>
      <c r="BA513">
        <v>1084</v>
      </c>
      <c r="BB513" t="s">
        <v>63</v>
      </c>
    </row>
    <row r="514" spans="1:54" x14ac:dyDescent="0.25">
      <c r="A514" s="1">
        <v>45200</v>
      </c>
      <c r="B514">
        <v>147029</v>
      </c>
      <c r="C514" t="s">
        <v>46885</v>
      </c>
      <c r="D514">
        <v>2000</v>
      </c>
      <c r="E514" t="s">
        <v>729</v>
      </c>
      <c r="F514" t="s">
        <v>3033</v>
      </c>
      <c r="G514">
        <v>11260284</v>
      </c>
      <c r="H514">
        <v>1009239290</v>
      </c>
      <c r="I514" t="s">
        <v>3034</v>
      </c>
      <c r="J514" t="s">
        <v>3035</v>
      </c>
      <c r="K514" t="s">
        <v>3036</v>
      </c>
      <c r="L514" t="s">
        <v>3037</v>
      </c>
      <c r="M514">
        <v>169</v>
      </c>
      <c r="N514">
        <v>4</v>
      </c>
      <c r="R514" s="1">
        <v>40639</v>
      </c>
      <c r="S514" t="s">
        <v>56</v>
      </c>
      <c r="T514">
        <v>147</v>
      </c>
      <c r="U514" t="s">
        <v>1940</v>
      </c>
      <c r="V514" s="1">
        <v>40543</v>
      </c>
      <c r="W514">
        <v>2</v>
      </c>
      <c r="X514" t="s">
        <v>57</v>
      </c>
      <c r="Y514">
        <v>1</v>
      </c>
      <c r="Z514" t="s">
        <v>46545</v>
      </c>
      <c r="AB514">
        <v>198001</v>
      </c>
      <c r="AC514">
        <v>128</v>
      </c>
      <c r="AD514" t="s">
        <v>955</v>
      </c>
      <c r="AE514">
        <v>1051</v>
      </c>
      <c r="AF514" t="s">
        <v>955</v>
      </c>
      <c r="AG514">
        <v>3</v>
      </c>
      <c r="AH514" t="s">
        <v>81</v>
      </c>
      <c r="AI514">
        <v>27</v>
      </c>
      <c r="AJ514" t="s">
        <v>44512</v>
      </c>
      <c r="AK514">
        <v>147</v>
      </c>
      <c r="AL514" t="s">
        <v>1940</v>
      </c>
      <c r="AQ514" t="s">
        <v>3038</v>
      </c>
      <c r="AR514" t="s">
        <v>3039</v>
      </c>
      <c r="AS514">
        <v>0</v>
      </c>
      <c r="AT514" t="s">
        <v>61</v>
      </c>
      <c r="AU514" t="s">
        <v>3040</v>
      </c>
      <c r="AX514">
        <v>55.677900076583498</v>
      </c>
      <c r="AY514">
        <v>12.5199343089841</v>
      </c>
      <c r="AZ514" t="s">
        <v>62</v>
      </c>
      <c r="BA514">
        <v>1084</v>
      </c>
      <c r="BB514" t="s">
        <v>63</v>
      </c>
    </row>
    <row r="515" spans="1:54" x14ac:dyDescent="0.25">
      <c r="A515" s="1">
        <v>45200</v>
      </c>
      <c r="B515">
        <v>147030</v>
      </c>
      <c r="C515" t="s">
        <v>3041</v>
      </c>
      <c r="D515">
        <v>2000</v>
      </c>
      <c r="E515" t="s">
        <v>729</v>
      </c>
      <c r="F515" t="s">
        <v>3042</v>
      </c>
      <c r="G515">
        <v>11259979</v>
      </c>
      <c r="H515">
        <v>1003257877</v>
      </c>
      <c r="I515" t="s">
        <v>54579</v>
      </c>
      <c r="K515" t="s">
        <v>3043</v>
      </c>
      <c r="L515" t="s">
        <v>44619</v>
      </c>
      <c r="M515">
        <v>725</v>
      </c>
      <c r="N515">
        <v>32</v>
      </c>
      <c r="R515" s="1">
        <v>40781</v>
      </c>
      <c r="S515" t="s">
        <v>56</v>
      </c>
      <c r="T515">
        <v>147</v>
      </c>
      <c r="U515" t="s">
        <v>1940</v>
      </c>
      <c r="V515" s="1">
        <v>40756</v>
      </c>
      <c r="W515">
        <v>2</v>
      </c>
      <c r="X515" t="s">
        <v>57</v>
      </c>
      <c r="Y515">
        <v>1</v>
      </c>
      <c r="Z515" t="s">
        <v>46545</v>
      </c>
      <c r="AA515">
        <v>10</v>
      </c>
      <c r="AB515">
        <v>198001</v>
      </c>
      <c r="AC515">
        <v>126</v>
      </c>
      <c r="AD515" t="s">
        <v>46616</v>
      </c>
      <c r="AE515">
        <v>1015</v>
      </c>
      <c r="AF515" t="s">
        <v>46616</v>
      </c>
      <c r="AG515">
        <v>3</v>
      </c>
      <c r="AH515" t="s">
        <v>81</v>
      </c>
      <c r="AI515">
        <v>27</v>
      </c>
      <c r="AJ515" t="s">
        <v>44512</v>
      </c>
      <c r="AK515">
        <v>147</v>
      </c>
      <c r="AL515" t="s">
        <v>1940</v>
      </c>
      <c r="AM515">
        <v>2</v>
      </c>
      <c r="AN515" t="s">
        <v>119</v>
      </c>
      <c r="AO515">
        <v>280188</v>
      </c>
      <c r="AQ515" t="s">
        <v>3044</v>
      </c>
      <c r="AR515" t="s">
        <v>3045</v>
      </c>
      <c r="AS515">
        <v>0</v>
      </c>
      <c r="AT515" t="s">
        <v>61</v>
      </c>
      <c r="AU515" t="s">
        <v>44620</v>
      </c>
      <c r="AX515">
        <v>55.670127019505301</v>
      </c>
      <c r="AY515">
        <v>12.503064668346701</v>
      </c>
      <c r="AZ515" t="s">
        <v>62</v>
      </c>
      <c r="BA515">
        <v>1084</v>
      </c>
      <c r="BB515" t="s">
        <v>63</v>
      </c>
    </row>
    <row r="516" spans="1:54" x14ac:dyDescent="0.25">
      <c r="A516" s="1">
        <v>45200</v>
      </c>
      <c r="B516">
        <v>147031</v>
      </c>
      <c r="C516" t="s">
        <v>3046</v>
      </c>
      <c r="D516">
        <v>2000</v>
      </c>
      <c r="E516" t="s">
        <v>729</v>
      </c>
      <c r="F516" t="s">
        <v>3047</v>
      </c>
      <c r="G516">
        <v>65304716</v>
      </c>
      <c r="H516">
        <v>1002205969</v>
      </c>
      <c r="I516" t="s">
        <v>46886</v>
      </c>
      <c r="J516" t="s">
        <v>3048</v>
      </c>
      <c r="K516" t="s">
        <v>3049</v>
      </c>
      <c r="L516" t="s">
        <v>3050</v>
      </c>
      <c r="M516">
        <v>169</v>
      </c>
      <c r="N516">
        <v>3</v>
      </c>
      <c r="R516" s="1">
        <v>44207</v>
      </c>
      <c r="S516" t="s">
        <v>56</v>
      </c>
      <c r="W516">
        <v>5</v>
      </c>
      <c r="X516" t="s">
        <v>557</v>
      </c>
      <c r="Y516">
        <v>1</v>
      </c>
      <c r="Z516" t="s">
        <v>46545</v>
      </c>
      <c r="AA516">
        <v>7</v>
      </c>
      <c r="AB516">
        <v>198108</v>
      </c>
      <c r="AC516">
        <v>121</v>
      </c>
      <c r="AD516" t="s">
        <v>70</v>
      </c>
      <c r="AE516">
        <v>1013</v>
      </c>
      <c r="AF516" t="s">
        <v>558</v>
      </c>
      <c r="AG516">
        <v>1</v>
      </c>
      <c r="AH516" t="s">
        <v>44482</v>
      </c>
      <c r="AI516">
        <v>21</v>
      </c>
      <c r="AJ516" t="s">
        <v>52613</v>
      </c>
      <c r="AK516">
        <v>147</v>
      </c>
      <c r="AL516" t="s">
        <v>1940</v>
      </c>
      <c r="AQ516" t="s">
        <v>3051</v>
      </c>
      <c r="AR516" t="s">
        <v>3052</v>
      </c>
      <c r="AS516">
        <v>0</v>
      </c>
      <c r="AT516" t="s">
        <v>61</v>
      </c>
      <c r="AU516" t="s">
        <v>3040</v>
      </c>
      <c r="AX516">
        <v>55.677627139999998</v>
      </c>
      <c r="AY516">
        <v>12.519852849999999</v>
      </c>
      <c r="AZ516" t="s">
        <v>62</v>
      </c>
      <c r="BA516">
        <v>1084</v>
      </c>
      <c r="BB516" t="s">
        <v>63</v>
      </c>
    </row>
    <row r="517" spans="1:54" x14ac:dyDescent="0.25">
      <c r="A517" s="1">
        <v>45200</v>
      </c>
      <c r="B517">
        <v>147032</v>
      </c>
      <c r="C517" t="s">
        <v>3053</v>
      </c>
      <c r="D517">
        <v>1879</v>
      </c>
      <c r="E517" t="s">
        <v>832</v>
      </c>
      <c r="F517" t="s">
        <v>1188</v>
      </c>
      <c r="I517" t="s">
        <v>3054</v>
      </c>
      <c r="K517" t="s">
        <v>3055</v>
      </c>
      <c r="L517" t="s">
        <v>54580</v>
      </c>
      <c r="M517">
        <v>853</v>
      </c>
      <c r="N517">
        <v>65</v>
      </c>
      <c r="R517" s="1">
        <v>40162</v>
      </c>
      <c r="S517" t="s">
        <v>80</v>
      </c>
      <c r="V517" s="1">
        <v>34608</v>
      </c>
      <c r="W517">
        <v>5</v>
      </c>
      <c r="X517" t="s">
        <v>557</v>
      </c>
      <c r="Y517">
        <v>1</v>
      </c>
      <c r="Z517" t="s">
        <v>46545</v>
      </c>
      <c r="AA517">
        <v>10</v>
      </c>
      <c r="AB517">
        <v>198108</v>
      </c>
      <c r="AC517">
        <v>121</v>
      </c>
      <c r="AD517" t="s">
        <v>70</v>
      </c>
      <c r="AE517">
        <v>1013</v>
      </c>
      <c r="AF517" t="s">
        <v>558</v>
      </c>
      <c r="AG517">
        <v>3</v>
      </c>
      <c r="AH517" t="s">
        <v>81</v>
      </c>
      <c r="AI517">
        <v>22</v>
      </c>
      <c r="AJ517" t="s">
        <v>52628</v>
      </c>
      <c r="AK517">
        <v>147</v>
      </c>
      <c r="AL517" t="s">
        <v>1940</v>
      </c>
      <c r="AM517">
        <v>2</v>
      </c>
      <c r="AN517" t="s">
        <v>119</v>
      </c>
      <c r="AO517">
        <v>101185</v>
      </c>
      <c r="AS517">
        <v>0</v>
      </c>
      <c r="AT517" t="s">
        <v>61</v>
      </c>
      <c r="AU517" t="s">
        <v>54581</v>
      </c>
      <c r="AX517">
        <v>55.684307561568403</v>
      </c>
      <c r="AY517">
        <v>12.5511207034835</v>
      </c>
      <c r="AZ517" t="s">
        <v>62</v>
      </c>
      <c r="BA517">
        <v>1084</v>
      </c>
      <c r="BB517" t="s">
        <v>63</v>
      </c>
    </row>
    <row r="518" spans="1:54" x14ac:dyDescent="0.25">
      <c r="A518" s="1">
        <v>45200</v>
      </c>
      <c r="B518">
        <v>147033</v>
      </c>
      <c r="C518" t="s">
        <v>3056</v>
      </c>
      <c r="D518">
        <v>1961</v>
      </c>
      <c r="E518" t="s">
        <v>832</v>
      </c>
      <c r="F518" t="s">
        <v>3057</v>
      </c>
      <c r="G518">
        <v>68324017</v>
      </c>
      <c r="H518">
        <v>1002270465</v>
      </c>
      <c r="I518" t="s">
        <v>46887</v>
      </c>
      <c r="J518" t="s">
        <v>3058</v>
      </c>
      <c r="K518" t="s">
        <v>3059</v>
      </c>
      <c r="L518" t="s">
        <v>3060</v>
      </c>
      <c r="M518">
        <v>796</v>
      </c>
      <c r="N518" t="s">
        <v>2973</v>
      </c>
      <c r="R518" s="1">
        <v>44314</v>
      </c>
      <c r="S518" t="s">
        <v>851</v>
      </c>
      <c r="W518">
        <v>5</v>
      </c>
      <c r="X518" t="s">
        <v>557</v>
      </c>
      <c r="Y518">
        <v>1</v>
      </c>
      <c r="Z518" t="s">
        <v>46545</v>
      </c>
      <c r="AA518">
        <v>9</v>
      </c>
      <c r="AB518">
        <v>197608</v>
      </c>
      <c r="AC518">
        <v>121</v>
      </c>
      <c r="AD518" t="s">
        <v>70</v>
      </c>
      <c r="AE518">
        <v>1013</v>
      </c>
      <c r="AF518" t="s">
        <v>558</v>
      </c>
      <c r="AG518">
        <v>1</v>
      </c>
      <c r="AH518" t="s">
        <v>44482</v>
      </c>
      <c r="AI518">
        <v>21</v>
      </c>
      <c r="AJ518" t="s">
        <v>52613</v>
      </c>
      <c r="AK518">
        <v>147</v>
      </c>
      <c r="AL518" t="s">
        <v>1940</v>
      </c>
      <c r="AQ518" t="s">
        <v>3061</v>
      </c>
      <c r="AR518" t="s">
        <v>3062</v>
      </c>
      <c r="AS518">
        <v>0</v>
      </c>
      <c r="AT518" t="s">
        <v>61</v>
      </c>
      <c r="AU518" t="s">
        <v>910</v>
      </c>
      <c r="AX518">
        <v>55.681236830000003</v>
      </c>
      <c r="AY518">
        <v>12.54675524</v>
      </c>
      <c r="AZ518" t="s">
        <v>62</v>
      </c>
      <c r="BA518">
        <v>1084</v>
      </c>
      <c r="BB518" t="s">
        <v>63</v>
      </c>
    </row>
    <row r="519" spans="1:54" x14ac:dyDescent="0.25">
      <c r="A519" s="1">
        <v>45200</v>
      </c>
      <c r="B519">
        <v>147034</v>
      </c>
      <c r="C519" t="s">
        <v>3020</v>
      </c>
      <c r="D519">
        <v>2000</v>
      </c>
      <c r="E519" t="s">
        <v>729</v>
      </c>
      <c r="F519" t="s">
        <v>3021</v>
      </c>
      <c r="G519">
        <v>11514812</v>
      </c>
      <c r="H519">
        <v>1003419165</v>
      </c>
      <c r="I519" t="s">
        <v>44621</v>
      </c>
      <c r="J519" t="s">
        <v>3023</v>
      </c>
      <c r="K519" t="s">
        <v>3024</v>
      </c>
      <c r="L519" t="s">
        <v>3063</v>
      </c>
      <c r="M519">
        <v>805</v>
      </c>
      <c r="N519">
        <v>15</v>
      </c>
      <c r="R519" s="1">
        <v>44685</v>
      </c>
      <c r="S519" t="s">
        <v>56</v>
      </c>
      <c r="W519">
        <v>5</v>
      </c>
      <c r="X519" t="s">
        <v>557</v>
      </c>
      <c r="Y519">
        <v>1</v>
      </c>
      <c r="Z519" t="s">
        <v>46545</v>
      </c>
      <c r="AA519">
        <v>10</v>
      </c>
      <c r="AB519">
        <v>191008</v>
      </c>
      <c r="AC519">
        <v>121</v>
      </c>
      <c r="AD519" t="s">
        <v>70</v>
      </c>
      <c r="AE519">
        <v>1013</v>
      </c>
      <c r="AF519" t="s">
        <v>558</v>
      </c>
      <c r="AG519">
        <v>1</v>
      </c>
      <c r="AH519" t="s">
        <v>44482</v>
      </c>
      <c r="AI519">
        <v>21</v>
      </c>
      <c r="AJ519" t="s">
        <v>52613</v>
      </c>
      <c r="AK519">
        <v>147</v>
      </c>
      <c r="AL519" t="s">
        <v>1940</v>
      </c>
      <c r="AQ519" t="s">
        <v>3064</v>
      </c>
      <c r="AR519" t="s">
        <v>3027</v>
      </c>
      <c r="AS519">
        <v>0</v>
      </c>
      <c r="AT519" t="s">
        <v>61</v>
      </c>
      <c r="AU519" t="s">
        <v>3028</v>
      </c>
      <c r="AX519">
        <v>55.675039529999999</v>
      </c>
      <c r="AY519">
        <v>12.501830549999999</v>
      </c>
      <c r="AZ519" t="s">
        <v>62</v>
      </c>
      <c r="BA519">
        <v>1084</v>
      </c>
      <c r="BB519" t="s">
        <v>63</v>
      </c>
    </row>
    <row r="520" spans="1:54" x14ac:dyDescent="0.25">
      <c r="A520" s="1">
        <v>45200</v>
      </c>
      <c r="B520">
        <v>147035</v>
      </c>
      <c r="C520" t="s">
        <v>976</v>
      </c>
      <c r="D520">
        <v>1900</v>
      </c>
      <c r="E520" t="s">
        <v>832</v>
      </c>
      <c r="F520" t="s">
        <v>3065</v>
      </c>
      <c r="I520" t="s">
        <v>3066</v>
      </c>
      <c r="J520" t="s">
        <v>3067</v>
      </c>
      <c r="K520" t="s">
        <v>3067</v>
      </c>
      <c r="L520" t="s">
        <v>980</v>
      </c>
      <c r="M520">
        <v>838</v>
      </c>
      <c r="N520">
        <v>8</v>
      </c>
      <c r="R520" s="1">
        <v>40162</v>
      </c>
      <c r="S520" t="s">
        <v>80</v>
      </c>
      <c r="V520" s="1">
        <v>37834</v>
      </c>
      <c r="W520">
        <v>5</v>
      </c>
      <c r="X520" t="s">
        <v>557</v>
      </c>
      <c r="Y520">
        <v>1</v>
      </c>
      <c r="Z520" t="s">
        <v>46545</v>
      </c>
      <c r="AA520">
        <v>8</v>
      </c>
      <c r="AB520">
        <v>198010</v>
      </c>
      <c r="AC520">
        <v>121</v>
      </c>
      <c r="AD520" t="s">
        <v>70</v>
      </c>
      <c r="AE520">
        <v>1013</v>
      </c>
      <c r="AF520" t="s">
        <v>558</v>
      </c>
      <c r="AG520">
        <v>3</v>
      </c>
      <c r="AH520" t="s">
        <v>81</v>
      </c>
      <c r="AI520">
        <v>21</v>
      </c>
      <c r="AJ520" t="s">
        <v>52613</v>
      </c>
      <c r="AK520">
        <v>147</v>
      </c>
      <c r="AL520" t="s">
        <v>1940</v>
      </c>
      <c r="AS520">
        <v>0</v>
      </c>
      <c r="AT520" t="s">
        <v>61</v>
      </c>
      <c r="AU520" t="s">
        <v>981</v>
      </c>
      <c r="AX520">
        <v>55.6756940767538</v>
      </c>
      <c r="AY520">
        <v>12.5547728442661</v>
      </c>
      <c r="AZ520" t="s">
        <v>62</v>
      </c>
      <c r="BA520">
        <v>1084</v>
      </c>
      <c r="BB520" t="s">
        <v>63</v>
      </c>
    </row>
    <row r="521" spans="1:54" x14ac:dyDescent="0.25">
      <c r="A521" s="1">
        <v>45200</v>
      </c>
      <c r="B521">
        <v>147036</v>
      </c>
      <c r="C521" t="s">
        <v>3068</v>
      </c>
      <c r="D521">
        <v>1900</v>
      </c>
      <c r="E521" t="s">
        <v>832</v>
      </c>
      <c r="F521" t="s">
        <v>3069</v>
      </c>
      <c r="L521" t="s">
        <v>980</v>
      </c>
      <c r="M521">
        <v>838</v>
      </c>
      <c r="N521">
        <v>8</v>
      </c>
      <c r="R521" s="1">
        <v>40162</v>
      </c>
      <c r="S521" t="s">
        <v>80</v>
      </c>
      <c r="V521" s="1">
        <v>31564</v>
      </c>
      <c r="W521">
        <v>5</v>
      </c>
      <c r="X521" t="s">
        <v>557</v>
      </c>
      <c r="Y521">
        <v>1</v>
      </c>
      <c r="Z521" t="s">
        <v>46545</v>
      </c>
      <c r="AB521">
        <v>198508</v>
      </c>
      <c r="AC521">
        <v>121</v>
      </c>
      <c r="AD521" t="s">
        <v>70</v>
      </c>
      <c r="AE521">
        <v>1013</v>
      </c>
      <c r="AF521" t="s">
        <v>558</v>
      </c>
      <c r="AG521">
        <v>3</v>
      </c>
      <c r="AH521" t="s">
        <v>81</v>
      </c>
      <c r="AI521">
        <v>21</v>
      </c>
      <c r="AJ521" t="s">
        <v>52613</v>
      </c>
      <c r="AK521">
        <v>147</v>
      </c>
      <c r="AL521" t="s">
        <v>1940</v>
      </c>
      <c r="AS521">
        <v>0</v>
      </c>
      <c r="AT521" t="s">
        <v>61</v>
      </c>
      <c r="AU521" t="s">
        <v>981</v>
      </c>
      <c r="AX521">
        <v>55.6756940767538</v>
      </c>
      <c r="AY521">
        <v>12.5547728442661</v>
      </c>
      <c r="AZ521" t="s">
        <v>62</v>
      </c>
      <c r="BA521">
        <v>1084</v>
      </c>
      <c r="BB521" t="s">
        <v>63</v>
      </c>
    </row>
    <row r="522" spans="1:54" x14ac:dyDescent="0.25">
      <c r="A522" s="1">
        <v>45200</v>
      </c>
      <c r="B522">
        <v>147037</v>
      </c>
      <c r="C522" t="s">
        <v>3070</v>
      </c>
      <c r="D522">
        <v>2000</v>
      </c>
      <c r="E522" t="s">
        <v>729</v>
      </c>
      <c r="F522" t="s">
        <v>3071</v>
      </c>
      <c r="G522">
        <v>29542805</v>
      </c>
      <c r="H522">
        <v>1003258307</v>
      </c>
      <c r="I522" t="s">
        <v>3072</v>
      </c>
      <c r="J522" t="s">
        <v>3073</v>
      </c>
      <c r="K522" t="s">
        <v>3074</v>
      </c>
      <c r="L522" t="s">
        <v>55763</v>
      </c>
      <c r="M522">
        <v>781</v>
      </c>
      <c r="N522">
        <v>2</v>
      </c>
      <c r="R522" s="1">
        <v>44298</v>
      </c>
      <c r="S522" t="s">
        <v>56</v>
      </c>
      <c r="W522">
        <v>4</v>
      </c>
      <c r="X522" t="s">
        <v>725</v>
      </c>
      <c r="Y522">
        <v>1</v>
      </c>
      <c r="Z522" t="s">
        <v>46545</v>
      </c>
      <c r="AB522">
        <v>196708</v>
      </c>
      <c r="AC522">
        <v>131</v>
      </c>
      <c r="AD522" t="s">
        <v>752</v>
      </c>
      <c r="AE522">
        <v>1061</v>
      </c>
      <c r="AF522" t="s">
        <v>752</v>
      </c>
      <c r="AG522">
        <v>1</v>
      </c>
      <c r="AH522" t="s">
        <v>44482</v>
      </c>
      <c r="AI522">
        <v>33</v>
      </c>
      <c r="AJ522" t="s">
        <v>836</v>
      </c>
      <c r="AK522">
        <v>147</v>
      </c>
      <c r="AL522" t="s">
        <v>1940</v>
      </c>
      <c r="AQ522" t="s">
        <v>3075</v>
      </c>
      <c r="AR522" t="s">
        <v>3076</v>
      </c>
      <c r="AS522">
        <v>0</v>
      </c>
      <c r="AT522" t="s">
        <v>61</v>
      </c>
      <c r="AU522" t="s">
        <v>46877</v>
      </c>
      <c r="AX522">
        <v>55.679891640000001</v>
      </c>
      <c r="AY522">
        <v>12.49875276</v>
      </c>
      <c r="AZ522" t="s">
        <v>62</v>
      </c>
      <c r="BA522">
        <v>1084</v>
      </c>
      <c r="BB522" t="s">
        <v>63</v>
      </c>
    </row>
    <row r="523" spans="1:54" x14ac:dyDescent="0.25">
      <c r="A523" s="1">
        <v>45200</v>
      </c>
      <c r="B523">
        <v>147038</v>
      </c>
      <c r="C523" t="s">
        <v>3077</v>
      </c>
      <c r="D523">
        <v>2000</v>
      </c>
      <c r="E523" t="s">
        <v>729</v>
      </c>
      <c r="F523" t="s">
        <v>1071</v>
      </c>
      <c r="I523" t="s">
        <v>3078</v>
      </c>
      <c r="K523" t="s">
        <v>3079</v>
      </c>
      <c r="L523" t="s">
        <v>3080</v>
      </c>
      <c r="M523">
        <v>541</v>
      </c>
      <c r="N523">
        <v>16</v>
      </c>
      <c r="R523" s="1">
        <v>40162</v>
      </c>
      <c r="S523" t="s">
        <v>80</v>
      </c>
      <c r="V523" s="1">
        <v>32143</v>
      </c>
      <c r="W523">
        <v>5</v>
      </c>
      <c r="X523" t="s">
        <v>557</v>
      </c>
      <c r="Y523">
        <v>1</v>
      </c>
      <c r="Z523" t="s">
        <v>46545</v>
      </c>
      <c r="AA523">
        <v>7</v>
      </c>
      <c r="AB523">
        <v>198608</v>
      </c>
      <c r="AC523">
        <v>121</v>
      </c>
      <c r="AD523" t="s">
        <v>70</v>
      </c>
      <c r="AE523">
        <v>1013</v>
      </c>
      <c r="AF523" t="s">
        <v>558</v>
      </c>
      <c r="AG523">
        <v>3</v>
      </c>
      <c r="AH523" t="s">
        <v>81</v>
      </c>
      <c r="AI523">
        <v>22</v>
      </c>
      <c r="AJ523" t="s">
        <v>52628</v>
      </c>
      <c r="AK523">
        <v>147</v>
      </c>
      <c r="AL523" t="s">
        <v>1940</v>
      </c>
      <c r="AS523">
        <v>0</v>
      </c>
      <c r="AT523" t="s">
        <v>61</v>
      </c>
      <c r="AU523" t="s">
        <v>3081</v>
      </c>
      <c r="AX523">
        <v>55.6886396010377</v>
      </c>
      <c r="AY523">
        <v>12.5395929709396</v>
      </c>
      <c r="AZ523" t="s">
        <v>62</v>
      </c>
      <c r="BA523">
        <v>1084</v>
      </c>
      <c r="BB523" t="s">
        <v>63</v>
      </c>
    </row>
    <row r="524" spans="1:54" x14ac:dyDescent="0.25">
      <c r="A524" s="1">
        <v>45200</v>
      </c>
      <c r="B524">
        <v>147039</v>
      </c>
      <c r="C524" t="s">
        <v>46888</v>
      </c>
      <c r="D524">
        <v>2000</v>
      </c>
      <c r="E524" t="s">
        <v>729</v>
      </c>
      <c r="F524" t="s">
        <v>46652</v>
      </c>
      <c r="L524" t="s">
        <v>3082</v>
      </c>
      <c r="M524">
        <v>541</v>
      </c>
      <c r="N524">
        <v>16</v>
      </c>
      <c r="P524">
        <v>1</v>
      </c>
      <c r="R524" s="1">
        <v>40162</v>
      </c>
      <c r="S524" t="s">
        <v>80</v>
      </c>
      <c r="V524" s="1">
        <v>32143</v>
      </c>
      <c r="W524">
        <v>5</v>
      </c>
      <c r="X524" t="s">
        <v>557</v>
      </c>
      <c r="Y524">
        <v>1</v>
      </c>
      <c r="Z524" t="s">
        <v>46545</v>
      </c>
      <c r="AB524">
        <v>198608</v>
      </c>
      <c r="AC524">
        <v>121</v>
      </c>
      <c r="AD524" t="s">
        <v>70</v>
      </c>
      <c r="AE524">
        <v>1013</v>
      </c>
      <c r="AF524" t="s">
        <v>558</v>
      </c>
      <c r="AG524">
        <v>3</v>
      </c>
      <c r="AH524" t="s">
        <v>81</v>
      </c>
      <c r="AI524">
        <v>21</v>
      </c>
      <c r="AJ524" t="s">
        <v>52613</v>
      </c>
      <c r="AK524">
        <v>147</v>
      </c>
      <c r="AL524" t="s">
        <v>1940</v>
      </c>
      <c r="AS524">
        <v>0</v>
      </c>
      <c r="AT524" t="s">
        <v>61</v>
      </c>
      <c r="AU524" t="s">
        <v>3081</v>
      </c>
      <c r="AX524">
        <v>55.6886396010377</v>
      </c>
      <c r="AY524">
        <v>12.5395929709396</v>
      </c>
      <c r="AZ524" t="s">
        <v>62</v>
      </c>
      <c r="BA524">
        <v>1084</v>
      </c>
      <c r="BB524" t="s">
        <v>63</v>
      </c>
    </row>
    <row r="525" spans="1:54" x14ac:dyDescent="0.25">
      <c r="A525" s="1">
        <v>45200</v>
      </c>
      <c r="B525">
        <v>147040</v>
      </c>
      <c r="C525" t="s">
        <v>3083</v>
      </c>
      <c r="D525">
        <v>2000</v>
      </c>
      <c r="E525" t="s">
        <v>729</v>
      </c>
      <c r="F525" t="s">
        <v>3084</v>
      </c>
      <c r="G525">
        <v>11259979</v>
      </c>
      <c r="H525">
        <v>1003258216</v>
      </c>
      <c r="I525" t="s">
        <v>3085</v>
      </c>
      <c r="J525" t="s">
        <v>3086</v>
      </c>
      <c r="K525" t="s">
        <v>3087</v>
      </c>
      <c r="L525" t="s">
        <v>44622</v>
      </c>
      <c r="M525">
        <v>725</v>
      </c>
      <c r="N525">
        <v>30</v>
      </c>
      <c r="R525" s="1">
        <v>40827</v>
      </c>
      <c r="S525" t="s">
        <v>56</v>
      </c>
      <c r="T525">
        <v>147</v>
      </c>
      <c r="U525" t="s">
        <v>1940</v>
      </c>
      <c r="V525" s="1">
        <v>40817</v>
      </c>
      <c r="W525">
        <v>2</v>
      </c>
      <c r="X525" t="s">
        <v>57</v>
      </c>
      <c r="Y525">
        <v>1</v>
      </c>
      <c r="Z525" t="s">
        <v>46545</v>
      </c>
      <c r="AA525">
        <v>9</v>
      </c>
      <c r="AB525">
        <v>198708</v>
      </c>
      <c r="AC525">
        <v>126</v>
      </c>
      <c r="AD525" t="s">
        <v>46616</v>
      </c>
      <c r="AE525">
        <v>1015</v>
      </c>
      <c r="AF525" t="s">
        <v>46616</v>
      </c>
      <c r="AG525">
        <v>3</v>
      </c>
      <c r="AH525" t="s">
        <v>81</v>
      </c>
      <c r="AI525">
        <v>23</v>
      </c>
      <c r="AJ525" t="s">
        <v>692</v>
      </c>
      <c r="AK525">
        <v>147</v>
      </c>
      <c r="AL525" t="s">
        <v>1940</v>
      </c>
      <c r="AM525">
        <v>2</v>
      </c>
      <c r="AN525" t="s">
        <v>119</v>
      </c>
      <c r="AO525">
        <v>280188</v>
      </c>
      <c r="AQ525" t="s">
        <v>3088</v>
      </c>
      <c r="AR525" t="s">
        <v>3089</v>
      </c>
      <c r="AS525">
        <v>0</v>
      </c>
      <c r="AT525" t="s">
        <v>61</v>
      </c>
      <c r="AU525" t="s">
        <v>44620</v>
      </c>
      <c r="AX525">
        <v>55.670534611606499</v>
      </c>
      <c r="AY525">
        <v>12.5031894261707</v>
      </c>
      <c r="AZ525" t="s">
        <v>62</v>
      </c>
      <c r="BA525">
        <v>1084</v>
      </c>
      <c r="BB525" t="s">
        <v>63</v>
      </c>
    </row>
    <row r="526" spans="1:54" x14ac:dyDescent="0.25">
      <c r="A526" s="1">
        <v>45200</v>
      </c>
      <c r="B526">
        <v>147041</v>
      </c>
      <c r="C526" t="s">
        <v>3090</v>
      </c>
      <c r="D526">
        <v>2000</v>
      </c>
      <c r="E526" t="s">
        <v>729</v>
      </c>
      <c r="F526" t="s">
        <v>1095</v>
      </c>
      <c r="L526" t="s">
        <v>3091</v>
      </c>
      <c r="M526">
        <v>484</v>
      </c>
      <c r="N526">
        <v>35</v>
      </c>
      <c r="R526" s="1">
        <v>40162</v>
      </c>
      <c r="S526" t="s">
        <v>80</v>
      </c>
      <c r="V526" s="1">
        <v>33756</v>
      </c>
      <c r="W526">
        <v>5</v>
      </c>
      <c r="X526" t="s">
        <v>557</v>
      </c>
      <c r="Y526">
        <v>1</v>
      </c>
      <c r="Z526" t="s">
        <v>46545</v>
      </c>
      <c r="AA526">
        <v>10</v>
      </c>
      <c r="AB526">
        <v>198409</v>
      </c>
      <c r="AC526">
        <v>121</v>
      </c>
      <c r="AD526" t="s">
        <v>70</v>
      </c>
      <c r="AE526">
        <v>1013</v>
      </c>
      <c r="AF526" t="s">
        <v>558</v>
      </c>
      <c r="AG526">
        <v>3</v>
      </c>
      <c r="AH526" t="s">
        <v>81</v>
      </c>
      <c r="AI526">
        <v>21</v>
      </c>
      <c r="AJ526" t="s">
        <v>52613</v>
      </c>
      <c r="AK526">
        <v>147</v>
      </c>
      <c r="AL526" t="s">
        <v>1940</v>
      </c>
      <c r="AS526">
        <v>0</v>
      </c>
      <c r="AT526" t="s">
        <v>61</v>
      </c>
      <c r="AU526" t="s">
        <v>3092</v>
      </c>
      <c r="AX526">
        <v>55.690335094912399</v>
      </c>
      <c r="AY526">
        <v>12.5346365484641</v>
      </c>
      <c r="AZ526" t="s">
        <v>62</v>
      </c>
      <c r="BA526">
        <v>1084</v>
      </c>
      <c r="BB526" t="s">
        <v>63</v>
      </c>
    </row>
    <row r="527" spans="1:54" x14ac:dyDescent="0.25">
      <c r="A527" s="1">
        <v>45200</v>
      </c>
      <c r="B527">
        <v>147042</v>
      </c>
      <c r="C527" t="s">
        <v>1101</v>
      </c>
      <c r="D527">
        <v>2000</v>
      </c>
      <c r="E527" t="s">
        <v>729</v>
      </c>
      <c r="F527" t="s">
        <v>3093</v>
      </c>
      <c r="L527" t="s">
        <v>3091</v>
      </c>
      <c r="M527">
        <v>484</v>
      </c>
      <c r="N527">
        <v>35</v>
      </c>
      <c r="R527" s="1">
        <v>40162</v>
      </c>
      <c r="S527" t="s">
        <v>80</v>
      </c>
      <c r="V527" s="1">
        <v>33756</v>
      </c>
      <c r="W527">
        <v>5</v>
      </c>
      <c r="X527" t="s">
        <v>557</v>
      </c>
      <c r="Y527">
        <v>1</v>
      </c>
      <c r="Z527" t="s">
        <v>46545</v>
      </c>
      <c r="AB527">
        <v>197009</v>
      </c>
      <c r="AC527">
        <v>131</v>
      </c>
      <c r="AD527" t="s">
        <v>752</v>
      </c>
      <c r="AE527">
        <v>1062</v>
      </c>
      <c r="AF527" t="s">
        <v>753</v>
      </c>
      <c r="AG527">
        <v>3</v>
      </c>
      <c r="AH527" t="s">
        <v>81</v>
      </c>
      <c r="AI527">
        <v>99</v>
      </c>
      <c r="AJ527" t="s">
        <v>54511</v>
      </c>
      <c r="AK527">
        <v>147</v>
      </c>
      <c r="AL527" t="s">
        <v>1940</v>
      </c>
      <c r="AS527">
        <v>0</v>
      </c>
      <c r="AT527" t="s">
        <v>61</v>
      </c>
      <c r="AU527" t="s">
        <v>3092</v>
      </c>
      <c r="AX527">
        <v>55.690335094912399</v>
      </c>
      <c r="AY527">
        <v>12.5346365484641</v>
      </c>
      <c r="AZ527" t="s">
        <v>62</v>
      </c>
      <c r="BA527">
        <v>1084</v>
      </c>
      <c r="BB527" t="s">
        <v>63</v>
      </c>
    </row>
    <row r="528" spans="1:54" x14ac:dyDescent="0.25">
      <c r="A528" s="1">
        <v>45200</v>
      </c>
      <c r="B528">
        <v>147043</v>
      </c>
      <c r="C528" t="s">
        <v>3094</v>
      </c>
      <c r="D528">
        <v>1820</v>
      </c>
      <c r="E528" t="s">
        <v>832</v>
      </c>
      <c r="F528" t="s">
        <v>2977</v>
      </c>
      <c r="G528">
        <v>51910710</v>
      </c>
      <c r="H528">
        <v>1001977716</v>
      </c>
      <c r="I528" t="s">
        <v>2978</v>
      </c>
      <c r="J528" t="s">
        <v>2979</v>
      </c>
      <c r="K528" t="s">
        <v>3095</v>
      </c>
      <c r="L528" t="s">
        <v>3096</v>
      </c>
      <c r="M528">
        <v>265</v>
      </c>
      <c r="N528" t="s">
        <v>2981</v>
      </c>
      <c r="R528" s="1">
        <v>44138</v>
      </c>
      <c r="S528" t="s">
        <v>56</v>
      </c>
      <c r="W528">
        <v>5</v>
      </c>
      <c r="X528" t="s">
        <v>557</v>
      </c>
      <c r="Y528">
        <v>1</v>
      </c>
      <c r="Z528" t="s">
        <v>46545</v>
      </c>
      <c r="AB528">
        <v>195409</v>
      </c>
      <c r="AC528">
        <v>131</v>
      </c>
      <c r="AD528" t="s">
        <v>752</v>
      </c>
      <c r="AE528">
        <v>1062</v>
      </c>
      <c r="AF528" t="s">
        <v>753</v>
      </c>
      <c r="AG528">
        <v>1</v>
      </c>
      <c r="AH528" t="s">
        <v>44482</v>
      </c>
      <c r="AI528">
        <v>99</v>
      </c>
      <c r="AJ528" t="s">
        <v>54511</v>
      </c>
      <c r="AK528">
        <v>147</v>
      </c>
      <c r="AL528" t="s">
        <v>1940</v>
      </c>
      <c r="AQ528" t="s">
        <v>2982</v>
      </c>
      <c r="AR528" t="s">
        <v>3097</v>
      </c>
      <c r="AS528">
        <v>0</v>
      </c>
      <c r="AT528" t="s">
        <v>61</v>
      </c>
      <c r="AU528" t="s">
        <v>2984</v>
      </c>
      <c r="AX528">
        <v>55.674090839999998</v>
      </c>
      <c r="AY528">
        <v>12.548114200000001</v>
      </c>
      <c r="AZ528" t="s">
        <v>62</v>
      </c>
      <c r="BA528">
        <v>1084</v>
      </c>
      <c r="BB528" t="s">
        <v>63</v>
      </c>
    </row>
    <row r="529" spans="1:54" x14ac:dyDescent="0.25">
      <c r="A529" s="1">
        <v>45200</v>
      </c>
      <c r="B529">
        <v>147044</v>
      </c>
      <c r="C529" t="s">
        <v>3098</v>
      </c>
      <c r="D529">
        <v>1855</v>
      </c>
      <c r="E529" t="s">
        <v>832</v>
      </c>
      <c r="F529" t="s">
        <v>44623</v>
      </c>
      <c r="G529">
        <v>11259979</v>
      </c>
      <c r="H529">
        <v>1003257798</v>
      </c>
      <c r="I529" t="s">
        <v>3099</v>
      </c>
      <c r="J529" t="s">
        <v>3100</v>
      </c>
      <c r="K529" t="s">
        <v>3101</v>
      </c>
      <c r="L529" t="s">
        <v>44624</v>
      </c>
      <c r="M529">
        <v>379</v>
      </c>
      <c r="N529">
        <v>3</v>
      </c>
      <c r="R529" s="1">
        <v>43593</v>
      </c>
      <c r="S529" t="s">
        <v>56</v>
      </c>
      <c r="T529">
        <v>147</v>
      </c>
      <c r="U529" t="s">
        <v>1940</v>
      </c>
      <c r="W529">
        <v>2</v>
      </c>
      <c r="X529" t="s">
        <v>57</v>
      </c>
      <c r="Y529">
        <v>1</v>
      </c>
      <c r="Z529" t="s">
        <v>46545</v>
      </c>
      <c r="AA529">
        <v>9</v>
      </c>
      <c r="AB529">
        <v>199208</v>
      </c>
      <c r="AC529">
        <v>121</v>
      </c>
      <c r="AD529" t="s">
        <v>70</v>
      </c>
      <c r="AE529">
        <v>1012</v>
      </c>
      <c r="AF529" t="s">
        <v>71</v>
      </c>
      <c r="AG529">
        <v>1</v>
      </c>
      <c r="AH529" t="s">
        <v>44482</v>
      </c>
      <c r="AI529">
        <v>21</v>
      </c>
      <c r="AJ529" t="s">
        <v>52613</v>
      </c>
      <c r="AK529">
        <v>147</v>
      </c>
      <c r="AL529" t="s">
        <v>1940</v>
      </c>
      <c r="AQ529" t="s">
        <v>3102</v>
      </c>
      <c r="AR529" t="s">
        <v>3103</v>
      </c>
      <c r="AS529">
        <v>0</v>
      </c>
      <c r="AT529" t="s">
        <v>61</v>
      </c>
      <c r="AU529" t="s">
        <v>44625</v>
      </c>
      <c r="AX529">
        <v>55.675880759999998</v>
      </c>
      <c r="AY529">
        <v>12.53756656</v>
      </c>
      <c r="AZ529" t="s">
        <v>62</v>
      </c>
      <c r="BA529">
        <v>1084</v>
      </c>
      <c r="BB529" t="s">
        <v>63</v>
      </c>
    </row>
    <row r="530" spans="1:54" x14ac:dyDescent="0.25">
      <c r="A530" s="1">
        <v>45200</v>
      </c>
      <c r="B530">
        <v>147045</v>
      </c>
      <c r="C530" t="s">
        <v>3104</v>
      </c>
      <c r="D530">
        <v>2000</v>
      </c>
      <c r="E530" t="s">
        <v>729</v>
      </c>
      <c r="F530" t="s">
        <v>3105</v>
      </c>
      <c r="I530" t="s">
        <v>46889</v>
      </c>
      <c r="K530" t="s">
        <v>3106</v>
      </c>
      <c r="L530" t="s">
        <v>3107</v>
      </c>
      <c r="M530">
        <v>172</v>
      </c>
      <c r="N530">
        <v>41</v>
      </c>
      <c r="R530" s="1">
        <v>40162</v>
      </c>
      <c r="S530" t="s">
        <v>80</v>
      </c>
      <c r="V530" s="1">
        <v>34121</v>
      </c>
      <c r="W530">
        <v>5</v>
      </c>
      <c r="X530" t="s">
        <v>557</v>
      </c>
      <c r="Y530">
        <v>1</v>
      </c>
      <c r="Z530" t="s">
        <v>46545</v>
      </c>
      <c r="AA530">
        <v>7</v>
      </c>
      <c r="AB530">
        <v>199208</v>
      </c>
      <c r="AC530">
        <v>121</v>
      </c>
      <c r="AD530" t="s">
        <v>70</v>
      </c>
      <c r="AE530">
        <v>1013</v>
      </c>
      <c r="AF530" t="s">
        <v>558</v>
      </c>
      <c r="AG530">
        <v>3</v>
      </c>
      <c r="AH530" t="s">
        <v>81</v>
      </c>
      <c r="AI530">
        <v>22</v>
      </c>
      <c r="AJ530" t="s">
        <v>52628</v>
      </c>
      <c r="AK530">
        <v>147</v>
      </c>
      <c r="AL530" t="s">
        <v>1940</v>
      </c>
      <c r="AS530">
        <v>0</v>
      </c>
      <c r="AT530" t="s">
        <v>61</v>
      </c>
      <c r="AU530" t="s">
        <v>3108</v>
      </c>
      <c r="AX530">
        <v>55.688769886725197</v>
      </c>
      <c r="AY530">
        <v>12.534886952863999</v>
      </c>
      <c r="AZ530" t="s">
        <v>62</v>
      </c>
      <c r="BA530">
        <v>1084</v>
      </c>
      <c r="BB530" t="s">
        <v>63</v>
      </c>
    </row>
    <row r="531" spans="1:54" x14ac:dyDescent="0.25">
      <c r="A531" s="1">
        <v>45200</v>
      </c>
      <c r="B531">
        <v>147046</v>
      </c>
      <c r="C531" t="s">
        <v>46890</v>
      </c>
      <c r="D531">
        <v>1879</v>
      </c>
      <c r="E531" t="s">
        <v>832</v>
      </c>
      <c r="F531" t="s">
        <v>46891</v>
      </c>
      <c r="G531">
        <v>62871512</v>
      </c>
      <c r="H531">
        <v>1002160803</v>
      </c>
      <c r="I531" t="s">
        <v>3109</v>
      </c>
      <c r="J531" t="s">
        <v>3110</v>
      </c>
      <c r="K531" t="s">
        <v>3111</v>
      </c>
      <c r="L531" t="s">
        <v>54582</v>
      </c>
      <c r="M531">
        <v>853</v>
      </c>
      <c r="N531">
        <v>69</v>
      </c>
      <c r="R531" s="1">
        <v>40162</v>
      </c>
      <c r="S531" t="s">
        <v>80</v>
      </c>
      <c r="V531" s="1">
        <v>38777</v>
      </c>
      <c r="W531">
        <v>5</v>
      </c>
      <c r="X531" t="s">
        <v>557</v>
      </c>
      <c r="Y531">
        <v>1</v>
      </c>
      <c r="Z531" t="s">
        <v>46545</v>
      </c>
      <c r="AA531">
        <v>10</v>
      </c>
      <c r="AB531">
        <v>193608</v>
      </c>
      <c r="AC531">
        <v>121</v>
      </c>
      <c r="AD531" t="s">
        <v>70</v>
      </c>
      <c r="AE531">
        <v>1013</v>
      </c>
      <c r="AF531" t="s">
        <v>558</v>
      </c>
      <c r="AG531">
        <v>3</v>
      </c>
      <c r="AH531" t="s">
        <v>81</v>
      </c>
      <c r="AI531">
        <v>21</v>
      </c>
      <c r="AJ531" t="s">
        <v>52613</v>
      </c>
      <c r="AK531">
        <v>147</v>
      </c>
      <c r="AL531" t="s">
        <v>1940</v>
      </c>
      <c r="AM531">
        <v>1</v>
      </c>
      <c r="AN531" t="s">
        <v>1193</v>
      </c>
      <c r="AO531">
        <v>157016</v>
      </c>
      <c r="AQ531" t="s">
        <v>3112</v>
      </c>
      <c r="AR531" t="s">
        <v>3113</v>
      </c>
      <c r="AS531">
        <v>0</v>
      </c>
      <c r="AT531" t="s">
        <v>61</v>
      </c>
      <c r="AU531" t="s">
        <v>54581</v>
      </c>
      <c r="AX531">
        <v>55.6845662247039</v>
      </c>
      <c r="AY531">
        <v>12.5513005276981</v>
      </c>
      <c r="AZ531" t="s">
        <v>62</v>
      </c>
      <c r="BA531">
        <v>1084</v>
      </c>
      <c r="BB531" t="s">
        <v>63</v>
      </c>
    </row>
    <row r="532" spans="1:54" x14ac:dyDescent="0.25">
      <c r="A532" s="1">
        <v>45200</v>
      </c>
      <c r="B532">
        <v>147047</v>
      </c>
      <c r="C532" t="s">
        <v>3114</v>
      </c>
      <c r="D532">
        <v>2000</v>
      </c>
      <c r="E532" t="s">
        <v>729</v>
      </c>
      <c r="F532" t="s">
        <v>3115</v>
      </c>
      <c r="I532" t="s">
        <v>3116</v>
      </c>
      <c r="L532" t="s">
        <v>3117</v>
      </c>
      <c r="M532">
        <v>619</v>
      </c>
      <c r="N532">
        <v>28</v>
      </c>
      <c r="R532" s="1">
        <v>40162</v>
      </c>
      <c r="S532" t="s">
        <v>80</v>
      </c>
      <c r="V532" s="1">
        <v>35096</v>
      </c>
      <c r="W532">
        <v>5</v>
      </c>
      <c r="X532" t="s">
        <v>557</v>
      </c>
      <c r="Y532">
        <v>1</v>
      </c>
      <c r="Z532" t="s">
        <v>46545</v>
      </c>
      <c r="AB532">
        <v>199508</v>
      </c>
      <c r="AC532">
        <v>121</v>
      </c>
      <c r="AD532" t="s">
        <v>70</v>
      </c>
      <c r="AE532">
        <v>1013</v>
      </c>
      <c r="AF532" t="s">
        <v>558</v>
      </c>
      <c r="AG532">
        <v>3</v>
      </c>
      <c r="AH532" t="s">
        <v>81</v>
      </c>
      <c r="AI532">
        <v>21</v>
      </c>
      <c r="AJ532" t="s">
        <v>52613</v>
      </c>
      <c r="AK532">
        <v>147</v>
      </c>
      <c r="AL532" t="s">
        <v>1940</v>
      </c>
      <c r="AM532">
        <v>2</v>
      </c>
      <c r="AN532" t="s">
        <v>119</v>
      </c>
      <c r="AO532">
        <v>101188</v>
      </c>
      <c r="AS532">
        <v>0</v>
      </c>
      <c r="AT532" t="s">
        <v>61</v>
      </c>
      <c r="AU532" t="s">
        <v>734</v>
      </c>
      <c r="AZ532" t="s">
        <v>62</v>
      </c>
      <c r="BA532">
        <v>1084</v>
      </c>
      <c r="BB532" t="s">
        <v>63</v>
      </c>
    </row>
    <row r="533" spans="1:54" x14ac:dyDescent="0.25">
      <c r="A533" s="1">
        <v>45200</v>
      </c>
      <c r="B533">
        <v>147048</v>
      </c>
      <c r="C533" t="s">
        <v>44626</v>
      </c>
      <c r="D533">
        <v>2000</v>
      </c>
      <c r="E533" t="s">
        <v>729</v>
      </c>
      <c r="F533" t="s">
        <v>44627</v>
      </c>
      <c r="L533" t="s">
        <v>2934</v>
      </c>
      <c r="M533">
        <v>514</v>
      </c>
      <c r="N533">
        <v>40</v>
      </c>
      <c r="R533" s="1">
        <v>40960</v>
      </c>
      <c r="S533" t="s">
        <v>56</v>
      </c>
      <c r="T533">
        <v>147</v>
      </c>
      <c r="U533" t="s">
        <v>1940</v>
      </c>
      <c r="V533" s="1">
        <v>35947</v>
      </c>
      <c r="W533">
        <v>2</v>
      </c>
      <c r="X533" t="s">
        <v>57</v>
      </c>
      <c r="Y533">
        <v>8</v>
      </c>
      <c r="Z533" t="s">
        <v>44534</v>
      </c>
      <c r="AB533">
        <v>199608</v>
      </c>
      <c r="AC533">
        <v>127</v>
      </c>
      <c r="AD533" t="s">
        <v>1237</v>
      </c>
      <c r="AE533">
        <v>1052</v>
      </c>
      <c r="AF533" t="s">
        <v>1237</v>
      </c>
      <c r="AG533">
        <v>3</v>
      </c>
      <c r="AH533" t="s">
        <v>81</v>
      </c>
      <c r="AI533">
        <v>99</v>
      </c>
      <c r="AJ533" t="s">
        <v>54511</v>
      </c>
      <c r="AK533">
        <v>147</v>
      </c>
      <c r="AL533" t="s">
        <v>1940</v>
      </c>
      <c r="AS533">
        <v>0</v>
      </c>
      <c r="AT533" t="s">
        <v>61</v>
      </c>
      <c r="AU533" t="s">
        <v>2935</v>
      </c>
      <c r="AZ533" t="s">
        <v>62</v>
      </c>
      <c r="BA533">
        <v>1084</v>
      </c>
      <c r="BB533" t="s">
        <v>63</v>
      </c>
    </row>
    <row r="534" spans="1:54" x14ac:dyDescent="0.25">
      <c r="A534" s="1">
        <v>45200</v>
      </c>
      <c r="B534">
        <v>147049</v>
      </c>
      <c r="C534" t="s">
        <v>3118</v>
      </c>
      <c r="D534">
        <v>2000</v>
      </c>
      <c r="E534" t="s">
        <v>729</v>
      </c>
      <c r="F534" t="s">
        <v>3119</v>
      </c>
      <c r="G534">
        <v>64985817</v>
      </c>
      <c r="H534">
        <v>1003145549</v>
      </c>
      <c r="I534" t="s">
        <v>3120</v>
      </c>
      <c r="J534" t="s">
        <v>3121</v>
      </c>
      <c r="K534" t="s">
        <v>3122</v>
      </c>
      <c r="L534" t="s">
        <v>3123</v>
      </c>
      <c r="M534">
        <v>784</v>
      </c>
      <c r="N534">
        <v>16</v>
      </c>
      <c r="R534" s="1">
        <v>42033</v>
      </c>
      <c r="S534" t="s">
        <v>56</v>
      </c>
      <c r="T534">
        <v>147</v>
      </c>
      <c r="U534" t="s">
        <v>1940</v>
      </c>
      <c r="V534" s="1">
        <v>41852</v>
      </c>
      <c r="W534">
        <v>6</v>
      </c>
      <c r="X534" t="s">
        <v>1289</v>
      </c>
      <c r="Y534">
        <v>1</v>
      </c>
      <c r="Z534" t="s">
        <v>46545</v>
      </c>
      <c r="AA534">
        <v>10</v>
      </c>
      <c r="AB534">
        <v>199801</v>
      </c>
      <c r="AC534">
        <v>129</v>
      </c>
      <c r="AD534" t="s">
        <v>2405</v>
      </c>
      <c r="AE534">
        <v>1016</v>
      </c>
      <c r="AF534" t="s">
        <v>2405</v>
      </c>
      <c r="AG534">
        <v>3</v>
      </c>
      <c r="AH534" t="s">
        <v>81</v>
      </c>
      <c r="AI534">
        <v>29</v>
      </c>
      <c r="AJ534" t="s">
        <v>2525</v>
      </c>
      <c r="AK534">
        <v>147</v>
      </c>
      <c r="AL534" t="s">
        <v>1940</v>
      </c>
      <c r="AQ534" t="s">
        <v>3124</v>
      </c>
      <c r="AR534" t="s">
        <v>3125</v>
      </c>
      <c r="AS534">
        <v>0</v>
      </c>
      <c r="AT534" t="s">
        <v>61</v>
      </c>
      <c r="AU534" t="s">
        <v>46892</v>
      </c>
      <c r="AX534">
        <v>55.676196482710203</v>
      </c>
      <c r="AY534">
        <v>12.5196433070097</v>
      </c>
      <c r="AZ534" t="s">
        <v>62</v>
      </c>
      <c r="BA534">
        <v>1084</v>
      </c>
      <c r="BB534" t="s">
        <v>63</v>
      </c>
    </row>
    <row r="535" spans="1:54" x14ac:dyDescent="0.25">
      <c r="A535" s="1">
        <v>45200</v>
      </c>
      <c r="B535">
        <v>147050</v>
      </c>
      <c r="C535" t="s">
        <v>3126</v>
      </c>
      <c r="D535">
        <v>2000</v>
      </c>
      <c r="E535" t="s">
        <v>729</v>
      </c>
      <c r="F535" t="s">
        <v>3127</v>
      </c>
      <c r="I535" t="s">
        <v>3128</v>
      </c>
      <c r="J535" t="s">
        <v>3129</v>
      </c>
      <c r="K535" t="s">
        <v>3130</v>
      </c>
      <c r="L535" t="s">
        <v>55763</v>
      </c>
      <c r="M535">
        <v>781</v>
      </c>
      <c r="N535">
        <v>2</v>
      </c>
      <c r="R535" s="1">
        <v>40962</v>
      </c>
      <c r="S535" t="s">
        <v>56</v>
      </c>
      <c r="T535">
        <v>147</v>
      </c>
      <c r="U535" t="s">
        <v>1940</v>
      </c>
      <c r="V535" s="1">
        <v>38169</v>
      </c>
      <c r="W535">
        <v>2</v>
      </c>
      <c r="X535" t="s">
        <v>57</v>
      </c>
      <c r="Y535">
        <v>8</v>
      </c>
      <c r="Z535" t="s">
        <v>44534</v>
      </c>
      <c r="AB535">
        <v>199901</v>
      </c>
      <c r="AC535">
        <v>127</v>
      </c>
      <c r="AD535" t="s">
        <v>1237</v>
      </c>
      <c r="AE535">
        <v>1052</v>
      </c>
      <c r="AF535" t="s">
        <v>1237</v>
      </c>
      <c r="AG535">
        <v>3</v>
      </c>
      <c r="AH535" t="s">
        <v>81</v>
      </c>
      <c r="AI535">
        <v>99</v>
      </c>
      <c r="AJ535" t="s">
        <v>54511</v>
      </c>
      <c r="AK535">
        <v>147</v>
      </c>
      <c r="AL535" t="s">
        <v>1940</v>
      </c>
      <c r="AQ535" t="s">
        <v>3131</v>
      </c>
      <c r="AS535">
        <v>0</v>
      </c>
      <c r="AT535" t="s">
        <v>61</v>
      </c>
      <c r="AU535" t="s">
        <v>46877</v>
      </c>
      <c r="AZ535" t="s">
        <v>62</v>
      </c>
      <c r="BA535">
        <v>1084</v>
      </c>
      <c r="BB535" t="s">
        <v>63</v>
      </c>
    </row>
    <row r="536" spans="1:54" x14ac:dyDescent="0.25">
      <c r="A536" s="1">
        <v>45200</v>
      </c>
      <c r="B536">
        <v>147051</v>
      </c>
      <c r="C536" t="s">
        <v>3132</v>
      </c>
      <c r="D536">
        <v>2000</v>
      </c>
      <c r="E536" t="s">
        <v>729</v>
      </c>
      <c r="F536" t="s">
        <v>3133</v>
      </c>
      <c r="G536">
        <v>11259979</v>
      </c>
      <c r="H536">
        <v>1008967535</v>
      </c>
      <c r="I536" t="s">
        <v>46893</v>
      </c>
      <c r="J536" t="s">
        <v>3134</v>
      </c>
      <c r="K536" t="s">
        <v>3135</v>
      </c>
      <c r="L536" t="s">
        <v>55770</v>
      </c>
      <c r="M536">
        <v>781</v>
      </c>
      <c r="N536">
        <v>4</v>
      </c>
      <c r="R536" s="1">
        <v>43777</v>
      </c>
      <c r="S536" t="s">
        <v>56</v>
      </c>
      <c r="T536">
        <v>147</v>
      </c>
      <c r="U536" t="s">
        <v>1940</v>
      </c>
      <c r="W536">
        <v>2</v>
      </c>
      <c r="X536" t="s">
        <v>57</v>
      </c>
      <c r="Y536">
        <v>1</v>
      </c>
      <c r="Z536" t="s">
        <v>46545</v>
      </c>
      <c r="AA536">
        <v>10</v>
      </c>
      <c r="AB536">
        <v>200108</v>
      </c>
      <c r="AC536">
        <v>121</v>
      </c>
      <c r="AD536" t="s">
        <v>70</v>
      </c>
      <c r="AE536">
        <v>1012</v>
      </c>
      <c r="AF536" t="s">
        <v>71</v>
      </c>
      <c r="AG536">
        <v>1</v>
      </c>
      <c r="AH536" t="s">
        <v>44482</v>
      </c>
      <c r="AI536">
        <v>21</v>
      </c>
      <c r="AJ536" t="s">
        <v>52613</v>
      </c>
      <c r="AK536">
        <v>147</v>
      </c>
      <c r="AL536" t="s">
        <v>1940</v>
      </c>
      <c r="AQ536" t="s">
        <v>3136</v>
      </c>
      <c r="AR536" t="s">
        <v>3137</v>
      </c>
      <c r="AS536">
        <v>0</v>
      </c>
      <c r="AT536" t="s">
        <v>61</v>
      </c>
      <c r="AU536" t="s">
        <v>46877</v>
      </c>
      <c r="AX536">
        <v>55.680113749999997</v>
      </c>
      <c r="AY536">
        <v>12.49809325</v>
      </c>
      <c r="AZ536" t="s">
        <v>62</v>
      </c>
      <c r="BA536">
        <v>1084</v>
      </c>
      <c r="BB536" t="s">
        <v>63</v>
      </c>
    </row>
    <row r="537" spans="1:54" x14ac:dyDescent="0.25">
      <c r="A537" s="1">
        <v>45200</v>
      </c>
      <c r="B537">
        <v>147052</v>
      </c>
      <c r="C537" t="s">
        <v>46894</v>
      </c>
      <c r="D537">
        <v>1911</v>
      </c>
      <c r="E537" t="s">
        <v>832</v>
      </c>
      <c r="F537" t="s">
        <v>46895</v>
      </c>
      <c r="G537">
        <v>11259979</v>
      </c>
      <c r="H537">
        <v>1011096669</v>
      </c>
      <c r="I537" t="s">
        <v>46896</v>
      </c>
      <c r="K537" t="s">
        <v>3138</v>
      </c>
      <c r="L537" t="s">
        <v>3139</v>
      </c>
      <c r="M537">
        <v>577</v>
      </c>
      <c r="N537">
        <v>10</v>
      </c>
      <c r="R537" s="1">
        <v>44585</v>
      </c>
      <c r="S537" t="s">
        <v>56</v>
      </c>
      <c r="T537">
        <v>147</v>
      </c>
      <c r="U537" t="s">
        <v>1940</v>
      </c>
      <c r="W537">
        <v>2</v>
      </c>
      <c r="X537" t="s">
        <v>57</v>
      </c>
      <c r="Y537">
        <v>1</v>
      </c>
      <c r="Z537" t="s">
        <v>46545</v>
      </c>
      <c r="AA537">
        <v>9</v>
      </c>
      <c r="AB537">
        <v>200408</v>
      </c>
      <c r="AC537">
        <v>121</v>
      </c>
      <c r="AD537" t="s">
        <v>70</v>
      </c>
      <c r="AE537">
        <v>1012</v>
      </c>
      <c r="AF537" t="s">
        <v>71</v>
      </c>
      <c r="AG537">
        <v>1</v>
      </c>
      <c r="AH537" t="s">
        <v>44482</v>
      </c>
      <c r="AI537">
        <v>21</v>
      </c>
      <c r="AJ537" t="s">
        <v>52613</v>
      </c>
      <c r="AK537">
        <v>147</v>
      </c>
      <c r="AL537" t="s">
        <v>1940</v>
      </c>
      <c r="AQ537" t="s">
        <v>3140</v>
      </c>
      <c r="AR537" t="s">
        <v>3141</v>
      </c>
      <c r="AS537">
        <v>0</v>
      </c>
      <c r="AT537" t="s">
        <v>61</v>
      </c>
      <c r="AU537" t="s">
        <v>3142</v>
      </c>
      <c r="AX537">
        <v>55.677820789999998</v>
      </c>
      <c r="AY537">
        <v>12.552883530000001</v>
      </c>
      <c r="AZ537" t="s">
        <v>62</v>
      </c>
      <c r="BA537">
        <v>1084</v>
      </c>
      <c r="BB537" t="s">
        <v>63</v>
      </c>
    </row>
    <row r="538" spans="1:54" x14ac:dyDescent="0.25">
      <c r="A538" s="1">
        <v>45200</v>
      </c>
      <c r="B538">
        <v>147053</v>
      </c>
      <c r="C538" t="s">
        <v>3143</v>
      </c>
      <c r="D538">
        <v>2000</v>
      </c>
      <c r="E538" t="s">
        <v>729</v>
      </c>
      <c r="F538" t="s">
        <v>3144</v>
      </c>
      <c r="G538">
        <v>72609018</v>
      </c>
      <c r="H538">
        <v>1002377807</v>
      </c>
      <c r="I538" t="s">
        <v>3145</v>
      </c>
      <c r="K538" t="s">
        <v>3146</v>
      </c>
      <c r="L538" t="s">
        <v>3147</v>
      </c>
      <c r="M538">
        <v>475</v>
      </c>
      <c r="N538">
        <v>46</v>
      </c>
      <c r="R538" s="1">
        <v>44350</v>
      </c>
      <c r="S538" t="s">
        <v>56</v>
      </c>
      <c r="T538">
        <v>147</v>
      </c>
      <c r="U538" t="s">
        <v>1940</v>
      </c>
      <c r="W538">
        <v>6</v>
      </c>
      <c r="X538" t="s">
        <v>1289</v>
      </c>
      <c r="Y538">
        <v>1</v>
      </c>
      <c r="Z538" t="s">
        <v>46545</v>
      </c>
      <c r="AA538">
        <v>9</v>
      </c>
      <c r="AB538">
        <v>200411</v>
      </c>
      <c r="AC538">
        <v>129</v>
      </c>
      <c r="AD538" t="s">
        <v>2405</v>
      </c>
      <c r="AE538">
        <v>1016</v>
      </c>
      <c r="AF538" t="s">
        <v>2405</v>
      </c>
      <c r="AG538">
        <v>1</v>
      </c>
      <c r="AH538" t="s">
        <v>44482</v>
      </c>
      <c r="AI538">
        <v>99</v>
      </c>
      <c r="AJ538" t="s">
        <v>54511</v>
      </c>
      <c r="AK538">
        <v>147</v>
      </c>
      <c r="AL538" t="s">
        <v>1940</v>
      </c>
      <c r="AQ538" t="s">
        <v>3148</v>
      </c>
      <c r="AR538" t="s">
        <v>3149</v>
      </c>
      <c r="AS538">
        <v>0</v>
      </c>
      <c r="AT538" t="s">
        <v>61</v>
      </c>
      <c r="AU538" t="s">
        <v>3150</v>
      </c>
      <c r="AX538">
        <v>55.688472449999999</v>
      </c>
      <c r="AY538">
        <v>12.534337300000001</v>
      </c>
      <c r="AZ538" t="s">
        <v>62</v>
      </c>
      <c r="BA538">
        <v>1084</v>
      </c>
      <c r="BB538" t="s">
        <v>63</v>
      </c>
    </row>
    <row r="539" spans="1:54" x14ac:dyDescent="0.25">
      <c r="A539" s="1">
        <v>45200</v>
      </c>
      <c r="B539">
        <v>147054</v>
      </c>
      <c r="C539" t="s">
        <v>3151</v>
      </c>
      <c r="D539">
        <v>1967</v>
      </c>
      <c r="E539" t="s">
        <v>832</v>
      </c>
      <c r="F539" t="s">
        <v>3152</v>
      </c>
      <c r="G539">
        <v>11259979</v>
      </c>
      <c r="H539">
        <v>1013002084</v>
      </c>
      <c r="I539" t="s">
        <v>3153</v>
      </c>
      <c r="K539" t="s">
        <v>3154</v>
      </c>
      <c r="L539" t="s">
        <v>52698</v>
      </c>
      <c r="M539">
        <v>766</v>
      </c>
      <c r="N539">
        <v>10</v>
      </c>
      <c r="R539" s="1">
        <v>44452</v>
      </c>
      <c r="S539" t="s">
        <v>56</v>
      </c>
      <c r="T539">
        <v>147</v>
      </c>
      <c r="U539" t="s">
        <v>1940</v>
      </c>
      <c r="V539" s="1">
        <v>44440</v>
      </c>
      <c r="W539">
        <v>2</v>
      </c>
      <c r="X539" t="s">
        <v>57</v>
      </c>
      <c r="Y539">
        <v>1</v>
      </c>
      <c r="Z539" t="s">
        <v>46545</v>
      </c>
      <c r="AA539">
        <v>10</v>
      </c>
      <c r="AB539">
        <v>200605</v>
      </c>
      <c r="AC539">
        <v>126</v>
      </c>
      <c r="AD539" t="s">
        <v>46616</v>
      </c>
      <c r="AE539">
        <v>1015</v>
      </c>
      <c r="AF539" t="s">
        <v>46616</v>
      </c>
      <c r="AG539">
        <v>3</v>
      </c>
      <c r="AH539" t="s">
        <v>81</v>
      </c>
      <c r="AI539">
        <v>99</v>
      </c>
      <c r="AJ539" t="s">
        <v>54511</v>
      </c>
      <c r="AK539">
        <v>147</v>
      </c>
      <c r="AL539" t="s">
        <v>1940</v>
      </c>
      <c r="AM539">
        <v>2</v>
      </c>
      <c r="AN539" t="s">
        <v>119</v>
      </c>
      <c r="AO539">
        <v>280188</v>
      </c>
      <c r="AQ539" t="s">
        <v>3155</v>
      </c>
      <c r="AR539" t="s">
        <v>3156</v>
      </c>
      <c r="AS539">
        <v>0</v>
      </c>
      <c r="AT539" t="s">
        <v>61</v>
      </c>
      <c r="AU539" t="s">
        <v>52699</v>
      </c>
      <c r="AX539">
        <v>55.683905459999998</v>
      </c>
      <c r="AY539">
        <v>12.549453440000001</v>
      </c>
      <c r="AZ539" t="s">
        <v>62</v>
      </c>
      <c r="BA539">
        <v>1084</v>
      </c>
      <c r="BB539" t="s">
        <v>63</v>
      </c>
    </row>
    <row r="540" spans="1:54" x14ac:dyDescent="0.25">
      <c r="A540" s="1">
        <v>45200</v>
      </c>
      <c r="B540">
        <v>147200</v>
      </c>
      <c r="D540">
        <v>2000</v>
      </c>
      <c r="E540" t="s">
        <v>729</v>
      </c>
      <c r="F540" t="s">
        <v>52700</v>
      </c>
      <c r="G540">
        <v>11259979</v>
      </c>
      <c r="H540">
        <v>1009827273</v>
      </c>
      <c r="I540" t="s">
        <v>3157</v>
      </c>
      <c r="J540" t="s">
        <v>3158</v>
      </c>
      <c r="K540" t="s">
        <v>3159</v>
      </c>
      <c r="L540" t="s">
        <v>3160</v>
      </c>
      <c r="M540">
        <v>220</v>
      </c>
      <c r="N540">
        <v>7</v>
      </c>
      <c r="R540" s="1">
        <v>43790</v>
      </c>
      <c r="S540" t="s">
        <v>56</v>
      </c>
      <c r="T540">
        <v>147</v>
      </c>
      <c r="U540" t="s">
        <v>1940</v>
      </c>
      <c r="W540">
        <v>2</v>
      </c>
      <c r="X540" t="s">
        <v>57</v>
      </c>
      <c r="Y540">
        <v>1</v>
      </c>
      <c r="Z540" t="s">
        <v>46545</v>
      </c>
      <c r="AC540">
        <v>932</v>
      </c>
      <c r="AD540" t="s">
        <v>52637</v>
      </c>
      <c r="AE540">
        <v>2021</v>
      </c>
      <c r="AF540" t="s">
        <v>52637</v>
      </c>
      <c r="AG540">
        <v>2</v>
      </c>
      <c r="AH540" t="s">
        <v>44524</v>
      </c>
      <c r="AI540">
        <v>10</v>
      </c>
      <c r="AJ540" t="s">
        <v>52638</v>
      </c>
      <c r="AK540">
        <v>147</v>
      </c>
      <c r="AL540" t="s">
        <v>1940</v>
      </c>
      <c r="AQ540" t="s">
        <v>3161</v>
      </c>
      <c r="AS540">
        <v>0</v>
      </c>
      <c r="AT540" t="s">
        <v>61</v>
      </c>
      <c r="AU540" t="s">
        <v>3162</v>
      </c>
      <c r="AX540">
        <v>55.67945907</v>
      </c>
      <c r="AY540">
        <v>12.533369159999999</v>
      </c>
      <c r="AZ540" t="s">
        <v>62</v>
      </c>
      <c r="BA540">
        <v>1084</v>
      </c>
      <c r="BB540" t="s">
        <v>63</v>
      </c>
    </row>
    <row r="541" spans="1:54" x14ac:dyDescent="0.25">
      <c r="A541" s="1">
        <v>45200</v>
      </c>
      <c r="B541">
        <v>147201</v>
      </c>
      <c r="D541">
        <v>2000</v>
      </c>
      <c r="E541" t="s">
        <v>729</v>
      </c>
      <c r="F541" t="s">
        <v>52701</v>
      </c>
      <c r="G541">
        <v>11259979</v>
      </c>
      <c r="H541">
        <v>1003257919</v>
      </c>
      <c r="J541" t="s">
        <v>3163</v>
      </c>
      <c r="K541" t="s">
        <v>3164</v>
      </c>
      <c r="L541" t="s">
        <v>3165</v>
      </c>
      <c r="M541">
        <v>514</v>
      </c>
      <c r="N541">
        <v>40</v>
      </c>
      <c r="R541" s="1">
        <v>41605</v>
      </c>
      <c r="S541" t="s">
        <v>56</v>
      </c>
      <c r="T541">
        <v>147</v>
      </c>
      <c r="U541" t="s">
        <v>1940</v>
      </c>
      <c r="V541" s="1">
        <v>41579</v>
      </c>
      <c r="W541">
        <v>2</v>
      </c>
      <c r="X541" t="s">
        <v>57</v>
      </c>
      <c r="Y541">
        <v>1</v>
      </c>
      <c r="Z541" t="s">
        <v>46545</v>
      </c>
      <c r="AC541">
        <v>931</v>
      </c>
      <c r="AD541" t="s">
        <v>1467</v>
      </c>
      <c r="AE541">
        <v>2022</v>
      </c>
      <c r="AF541" t="s">
        <v>1467</v>
      </c>
      <c r="AG541">
        <v>3</v>
      </c>
      <c r="AH541" t="s">
        <v>81</v>
      </c>
      <c r="AI541">
        <v>7</v>
      </c>
      <c r="AJ541" t="s">
        <v>1326</v>
      </c>
      <c r="AK541">
        <v>147</v>
      </c>
      <c r="AL541" t="s">
        <v>1940</v>
      </c>
      <c r="AQ541" t="s">
        <v>3166</v>
      </c>
      <c r="AR541" t="s">
        <v>3167</v>
      </c>
      <c r="AS541">
        <v>0</v>
      </c>
      <c r="AT541" t="s">
        <v>61</v>
      </c>
      <c r="AU541" t="s">
        <v>2935</v>
      </c>
      <c r="AX541">
        <v>55.686877163746203</v>
      </c>
      <c r="AY541">
        <v>12.5292049325435</v>
      </c>
      <c r="AZ541" t="s">
        <v>62</v>
      </c>
      <c r="BA541">
        <v>1084</v>
      </c>
      <c r="BB541" t="s">
        <v>63</v>
      </c>
    </row>
    <row r="542" spans="1:54" x14ac:dyDescent="0.25">
      <c r="A542" s="1">
        <v>45200</v>
      </c>
      <c r="B542">
        <v>147202</v>
      </c>
      <c r="D542">
        <v>2000</v>
      </c>
      <c r="E542" t="s">
        <v>729</v>
      </c>
      <c r="F542" t="s">
        <v>3168</v>
      </c>
      <c r="G542">
        <v>11259979</v>
      </c>
      <c r="H542">
        <v>1011096626</v>
      </c>
      <c r="I542" t="s">
        <v>3169</v>
      </c>
      <c r="J542" t="s">
        <v>3170</v>
      </c>
      <c r="K542" t="s">
        <v>3171</v>
      </c>
      <c r="L542" t="s">
        <v>3172</v>
      </c>
      <c r="M542">
        <v>238</v>
      </c>
      <c r="N542">
        <v>86</v>
      </c>
      <c r="R542" s="1">
        <v>43822</v>
      </c>
      <c r="S542" t="s">
        <v>56</v>
      </c>
      <c r="T542">
        <v>147</v>
      </c>
      <c r="U542" t="s">
        <v>1940</v>
      </c>
      <c r="V542" s="1">
        <v>43830</v>
      </c>
      <c r="W542">
        <v>2</v>
      </c>
      <c r="X542" t="s">
        <v>57</v>
      </c>
      <c r="Y542">
        <v>1</v>
      </c>
      <c r="Z542" t="s">
        <v>46545</v>
      </c>
      <c r="AB542">
        <v>200409</v>
      </c>
      <c r="AC542">
        <v>933</v>
      </c>
      <c r="AD542" t="s">
        <v>1334</v>
      </c>
      <c r="AE542">
        <v>2024</v>
      </c>
      <c r="AF542" t="s">
        <v>1334</v>
      </c>
      <c r="AG542">
        <v>3</v>
      </c>
      <c r="AH542" t="s">
        <v>81</v>
      </c>
      <c r="AI542">
        <v>7</v>
      </c>
      <c r="AJ542" t="s">
        <v>1326</v>
      </c>
      <c r="AK542">
        <v>147</v>
      </c>
      <c r="AL542" t="s">
        <v>1940</v>
      </c>
      <c r="AQ542" t="s">
        <v>3173</v>
      </c>
      <c r="AR542" t="s">
        <v>3174</v>
      </c>
      <c r="AS542">
        <v>0</v>
      </c>
      <c r="AT542" t="s">
        <v>61</v>
      </c>
      <c r="AU542" t="s">
        <v>3175</v>
      </c>
      <c r="AX542">
        <v>55.682441070000003</v>
      </c>
      <c r="AY542">
        <v>12.5023257</v>
      </c>
      <c r="AZ542" t="s">
        <v>62</v>
      </c>
      <c r="BA542">
        <v>1084</v>
      </c>
      <c r="BB542" t="s">
        <v>63</v>
      </c>
    </row>
    <row r="543" spans="1:54" x14ac:dyDescent="0.25">
      <c r="A543" s="1">
        <v>45200</v>
      </c>
      <c r="B543">
        <v>147210</v>
      </c>
      <c r="C543" t="s">
        <v>3176</v>
      </c>
      <c r="D543">
        <v>2000</v>
      </c>
      <c r="E543" t="s">
        <v>729</v>
      </c>
      <c r="F543" t="s">
        <v>3177</v>
      </c>
      <c r="G543">
        <v>11259979</v>
      </c>
      <c r="H543">
        <v>1003258198</v>
      </c>
      <c r="I543" t="s">
        <v>3178</v>
      </c>
      <c r="J543" t="s">
        <v>3179</v>
      </c>
      <c r="K543" t="s">
        <v>3180</v>
      </c>
      <c r="L543" t="s">
        <v>44622</v>
      </c>
      <c r="M543">
        <v>725</v>
      </c>
      <c r="N543">
        <v>30</v>
      </c>
      <c r="R543" s="1">
        <v>44844</v>
      </c>
      <c r="S543" t="s">
        <v>56</v>
      </c>
      <c r="T543">
        <v>147</v>
      </c>
      <c r="U543" t="s">
        <v>1940</v>
      </c>
      <c r="W543">
        <v>2</v>
      </c>
      <c r="X543" t="s">
        <v>57</v>
      </c>
      <c r="Y543">
        <v>1</v>
      </c>
      <c r="Z543" t="s">
        <v>46545</v>
      </c>
      <c r="AB543">
        <v>197811</v>
      </c>
      <c r="AC543">
        <v>125</v>
      </c>
      <c r="AD543" t="s">
        <v>1344</v>
      </c>
      <c r="AE543">
        <v>1014</v>
      </c>
      <c r="AF543" t="s">
        <v>1352</v>
      </c>
      <c r="AG543">
        <v>1</v>
      </c>
      <c r="AH543" t="s">
        <v>44482</v>
      </c>
      <c r="AI543">
        <v>24</v>
      </c>
      <c r="AJ543" t="s">
        <v>1344</v>
      </c>
      <c r="AK543">
        <v>147</v>
      </c>
      <c r="AL543" t="s">
        <v>1940</v>
      </c>
      <c r="AQ543" t="s">
        <v>3181</v>
      </c>
      <c r="AR543" t="s">
        <v>3182</v>
      </c>
      <c r="AS543">
        <v>0</v>
      </c>
      <c r="AT543" t="s">
        <v>61</v>
      </c>
      <c r="AU543" t="s">
        <v>44620</v>
      </c>
      <c r="AX543">
        <v>55.670509490000001</v>
      </c>
      <c r="AY543">
        <v>12.503187479999999</v>
      </c>
      <c r="AZ543" t="s">
        <v>62</v>
      </c>
      <c r="BA543">
        <v>1084</v>
      </c>
      <c r="BB543" t="s">
        <v>63</v>
      </c>
    </row>
    <row r="544" spans="1:54" x14ac:dyDescent="0.25">
      <c r="A544" s="1">
        <v>45200</v>
      </c>
      <c r="B544">
        <v>147246</v>
      </c>
      <c r="C544" t="s">
        <v>3183</v>
      </c>
      <c r="D544">
        <v>1819</v>
      </c>
      <c r="E544" t="s">
        <v>832</v>
      </c>
      <c r="F544" t="s">
        <v>46814</v>
      </c>
      <c r="I544" t="s">
        <v>2435</v>
      </c>
      <c r="J544" t="s">
        <v>3184</v>
      </c>
      <c r="K544" t="s">
        <v>3185</v>
      </c>
      <c r="L544" t="s">
        <v>44628</v>
      </c>
      <c r="M544">
        <v>844</v>
      </c>
      <c r="R544" s="1">
        <v>40162</v>
      </c>
      <c r="S544" t="s">
        <v>80</v>
      </c>
      <c r="V544" s="1">
        <v>37561</v>
      </c>
      <c r="W544">
        <v>4</v>
      </c>
      <c r="X544" t="s">
        <v>725</v>
      </c>
      <c r="Y544">
        <v>1</v>
      </c>
      <c r="Z544" t="s">
        <v>46545</v>
      </c>
      <c r="AB544">
        <v>200211</v>
      </c>
      <c r="AC544">
        <v>242</v>
      </c>
      <c r="AD544" t="s">
        <v>1687</v>
      </c>
      <c r="AE544">
        <v>1071</v>
      </c>
      <c r="AF544" t="s">
        <v>1688</v>
      </c>
      <c r="AG544">
        <v>3</v>
      </c>
      <c r="AH544" t="s">
        <v>81</v>
      </c>
      <c r="AI544">
        <v>99</v>
      </c>
      <c r="AJ544" t="s">
        <v>54511</v>
      </c>
      <c r="AK544">
        <v>147</v>
      </c>
      <c r="AL544" t="s">
        <v>1940</v>
      </c>
      <c r="AP544">
        <v>101401</v>
      </c>
      <c r="AQ544" t="s">
        <v>3186</v>
      </c>
      <c r="AR544" t="s">
        <v>3187</v>
      </c>
      <c r="AS544">
        <v>2</v>
      </c>
      <c r="AT544" t="s">
        <v>1413</v>
      </c>
      <c r="AU544" t="s">
        <v>44629</v>
      </c>
      <c r="AX544">
        <v>55.674365457150301</v>
      </c>
      <c r="AY544">
        <v>12.549656452798899</v>
      </c>
      <c r="AZ544" t="s">
        <v>62</v>
      </c>
      <c r="BA544">
        <v>1084</v>
      </c>
      <c r="BB544" t="s">
        <v>63</v>
      </c>
    </row>
    <row r="545" spans="1:54" x14ac:dyDescent="0.25">
      <c r="A545" s="1">
        <v>45200</v>
      </c>
      <c r="B545">
        <v>147247</v>
      </c>
      <c r="C545" t="s">
        <v>3188</v>
      </c>
      <c r="D545">
        <v>2000</v>
      </c>
      <c r="E545" t="s">
        <v>729</v>
      </c>
      <c r="F545" t="s">
        <v>3189</v>
      </c>
      <c r="I545" t="s">
        <v>3190</v>
      </c>
      <c r="J545" t="s">
        <v>3191</v>
      </c>
      <c r="K545" t="s">
        <v>3192</v>
      </c>
      <c r="L545" t="s">
        <v>44622</v>
      </c>
      <c r="M545">
        <v>725</v>
      </c>
      <c r="N545">
        <v>30</v>
      </c>
      <c r="R545" s="1">
        <v>40162</v>
      </c>
      <c r="S545" t="s">
        <v>80</v>
      </c>
      <c r="T545">
        <v>147</v>
      </c>
      <c r="U545" t="s">
        <v>1940</v>
      </c>
      <c r="V545" s="1">
        <v>38169</v>
      </c>
      <c r="W545">
        <v>2</v>
      </c>
      <c r="X545" t="s">
        <v>57</v>
      </c>
      <c r="Y545">
        <v>1</v>
      </c>
      <c r="Z545" t="s">
        <v>46545</v>
      </c>
      <c r="AB545">
        <v>197808</v>
      </c>
      <c r="AC545">
        <v>137</v>
      </c>
      <c r="AD545" t="s">
        <v>1410</v>
      </c>
      <c r="AE545">
        <v>1053</v>
      </c>
      <c r="AF545" t="s">
        <v>1410</v>
      </c>
      <c r="AG545">
        <v>3</v>
      </c>
      <c r="AH545" t="s">
        <v>81</v>
      </c>
      <c r="AI545">
        <v>30</v>
      </c>
      <c r="AJ545" t="s">
        <v>1402</v>
      </c>
      <c r="AK545">
        <v>147</v>
      </c>
      <c r="AL545" t="s">
        <v>1940</v>
      </c>
      <c r="AQ545" t="s">
        <v>3193</v>
      </c>
      <c r="AR545" t="s">
        <v>3194</v>
      </c>
      <c r="AS545">
        <v>0</v>
      </c>
      <c r="AT545" t="s">
        <v>61</v>
      </c>
      <c r="AU545" t="s">
        <v>44620</v>
      </c>
      <c r="AX545">
        <v>55.670534611606499</v>
      </c>
      <c r="AY545">
        <v>12.5031894261707</v>
      </c>
      <c r="AZ545" t="s">
        <v>62</v>
      </c>
      <c r="BA545">
        <v>1084</v>
      </c>
      <c r="BB545" t="s">
        <v>63</v>
      </c>
    </row>
    <row r="546" spans="1:54" x14ac:dyDescent="0.25">
      <c r="A546" s="1">
        <v>45200</v>
      </c>
      <c r="B546">
        <v>147248</v>
      </c>
      <c r="C546" t="s">
        <v>3195</v>
      </c>
      <c r="D546">
        <v>2000</v>
      </c>
      <c r="E546" t="s">
        <v>729</v>
      </c>
      <c r="F546" t="s">
        <v>3196</v>
      </c>
      <c r="G546">
        <v>29575770</v>
      </c>
      <c r="H546">
        <v>1011096618</v>
      </c>
      <c r="I546" t="s">
        <v>44630</v>
      </c>
      <c r="J546" t="s">
        <v>3197</v>
      </c>
      <c r="K546" t="s">
        <v>3198</v>
      </c>
      <c r="L546" t="s">
        <v>3199</v>
      </c>
      <c r="M546">
        <v>229</v>
      </c>
      <c r="N546">
        <v>3</v>
      </c>
      <c r="R546" s="1">
        <v>44797</v>
      </c>
      <c r="S546" t="s">
        <v>56</v>
      </c>
      <c r="W546">
        <v>4</v>
      </c>
      <c r="X546" t="s">
        <v>725</v>
      </c>
      <c r="Y546">
        <v>1</v>
      </c>
      <c r="Z546" t="s">
        <v>46545</v>
      </c>
      <c r="AB546">
        <v>200408</v>
      </c>
      <c r="AC546">
        <v>137</v>
      </c>
      <c r="AD546" t="s">
        <v>1410</v>
      </c>
      <c r="AE546">
        <v>1053</v>
      </c>
      <c r="AF546" t="s">
        <v>1410</v>
      </c>
      <c r="AG546">
        <v>1</v>
      </c>
      <c r="AH546" t="s">
        <v>44482</v>
      </c>
      <c r="AI546">
        <v>30</v>
      </c>
      <c r="AJ546" t="s">
        <v>1402</v>
      </c>
      <c r="AK546">
        <v>147</v>
      </c>
      <c r="AL546" t="s">
        <v>1940</v>
      </c>
      <c r="AQ546" t="s">
        <v>3200</v>
      </c>
      <c r="AR546" t="s">
        <v>3201</v>
      </c>
      <c r="AS546">
        <v>0</v>
      </c>
      <c r="AT546" t="s">
        <v>61</v>
      </c>
      <c r="AU546" t="s">
        <v>3202</v>
      </c>
      <c r="AX546">
        <v>55.68538461</v>
      </c>
      <c r="AY546">
        <v>12.52835211</v>
      </c>
      <c r="AZ546" t="s">
        <v>62</v>
      </c>
      <c r="BA546">
        <v>1084</v>
      </c>
      <c r="BB546" t="s">
        <v>63</v>
      </c>
    </row>
    <row r="547" spans="1:54" x14ac:dyDescent="0.25">
      <c r="A547" s="1">
        <v>45200</v>
      </c>
      <c r="B547">
        <v>147300</v>
      </c>
      <c r="C547" t="s">
        <v>3203</v>
      </c>
      <c r="D547">
        <v>1876</v>
      </c>
      <c r="E547" t="s">
        <v>832</v>
      </c>
      <c r="F547" t="s">
        <v>3204</v>
      </c>
      <c r="I547" t="s">
        <v>3205</v>
      </c>
      <c r="K547" t="s">
        <v>3206</v>
      </c>
      <c r="L547" t="s">
        <v>3207</v>
      </c>
      <c r="M547">
        <v>451</v>
      </c>
      <c r="N547">
        <v>2</v>
      </c>
      <c r="R547" s="1">
        <v>40162</v>
      </c>
      <c r="S547" t="s">
        <v>80</v>
      </c>
      <c r="V547" s="1">
        <v>29373</v>
      </c>
      <c r="W547">
        <v>5</v>
      </c>
      <c r="X547" t="s">
        <v>557</v>
      </c>
      <c r="Y547">
        <v>1</v>
      </c>
      <c r="Z547" t="s">
        <v>46545</v>
      </c>
      <c r="AC547">
        <v>123</v>
      </c>
      <c r="AD547" t="s">
        <v>1507</v>
      </c>
      <c r="AE547">
        <v>1011</v>
      </c>
      <c r="AF547" t="s">
        <v>1507</v>
      </c>
      <c r="AG547">
        <v>3</v>
      </c>
      <c r="AH547" t="s">
        <v>81</v>
      </c>
      <c r="AI547">
        <v>80</v>
      </c>
      <c r="AJ547" t="s">
        <v>1507</v>
      </c>
      <c r="AK547">
        <v>147</v>
      </c>
      <c r="AL547" t="s">
        <v>1940</v>
      </c>
      <c r="AS547">
        <v>0</v>
      </c>
      <c r="AT547" t="s">
        <v>61</v>
      </c>
      <c r="AU547" t="s">
        <v>3208</v>
      </c>
      <c r="AX547">
        <v>55.6781354591105</v>
      </c>
      <c r="AY547">
        <v>12.5429815497137</v>
      </c>
      <c r="AZ547" t="s">
        <v>62</v>
      </c>
      <c r="BA547">
        <v>1084</v>
      </c>
      <c r="BB547" t="s">
        <v>63</v>
      </c>
    </row>
    <row r="548" spans="1:54" x14ac:dyDescent="0.25">
      <c r="A548" s="1">
        <v>45200</v>
      </c>
      <c r="B548">
        <v>147301</v>
      </c>
      <c r="C548" t="s">
        <v>3209</v>
      </c>
      <c r="D548">
        <v>1954</v>
      </c>
      <c r="E548" t="s">
        <v>832</v>
      </c>
      <c r="F548" t="s">
        <v>3210</v>
      </c>
      <c r="G548">
        <v>12750730</v>
      </c>
      <c r="H548">
        <v>1000439564</v>
      </c>
      <c r="I548" t="s">
        <v>3211</v>
      </c>
      <c r="J548" t="s">
        <v>3212</v>
      </c>
      <c r="K548" t="s">
        <v>3213</v>
      </c>
      <c r="L548" t="s">
        <v>3214</v>
      </c>
      <c r="M548">
        <v>388</v>
      </c>
      <c r="N548">
        <v>50</v>
      </c>
      <c r="R548" s="1">
        <v>40162</v>
      </c>
      <c r="S548" t="s">
        <v>80</v>
      </c>
      <c r="V548" s="1">
        <v>39052</v>
      </c>
      <c r="W548">
        <v>5</v>
      </c>
      <c r="X548" t="s">
        <v>557</v>
      </c>
      <c r="Y548">
        <v>1</v>
      </c>
      <c r="Z548" t="s">
        <v>46545</v>
      </c>
      <c r="AB548">
        <v>192809</v>
      </c>
      <c r="AC548">
        <v>144</v>
      </c>
      <c r="AD548" t="s">
        <v>52641</v>
      </c>
      <c r="AE548">
        <v>1023</v>
      </c>
      <c r="AF548" t="s">
        <v>1486</v>
      </c>
      <c r="AG548">
        <v>3</v>
      </c>
      <c r="AH548" t="s">
        <v>81</v>
      </c>
      <c r="AI548">
        <v>82</v>
      </c>
      <c r="AJ548" t="s">
        <v>52641</v>
      </c>
      <c r="AK548">
        <v>147</v>
      </c>
      <c r="AL548" t="s">
        <v>1940</v>
      </c>
      <c r="AQ548" t="s">
        <v>3215</v>
      </c>
      <c r="AR548" t="s">
        <v>3216</v>
      </c>
      <c r="AS548">
        <v>0</v>
      </c>
      <c r="AT548" t="s">
        <v>61</v>
      </c>
      <c r="AU548" t="s">
        <v>3217</v>
      </c>
      <c r="AX548">
        <v>55.684860898879101</v>
      </c>
      <c r="AY548">
        <v>12.5395197913211</v>
      </c>
      <c r="AZ548" t="s">
        <v>62</v>
      </c>
      <c r="BA548">
        <v>1084</v>
      </c>
      <c r="BB548" t="s">
        <v>63</v>
      </c>
    </row>
    <row r="549" spans="1:54" x14ac:dyDescent="0.25">
      <c r="A549" s="1">
        <v>45200</v>
      </c>
      <c r="B549">
        <v>147302</v>
      </c>
      <c r="C549" t="s">
        <v>3218</v>
      </c>
      <c r="D549">
        <v>1876</v>
      </c>
      <c r="E549" t="s">
        <v>832</v>
      </c>
      <c r="F549" t="s">
        <v>3219</v>
      </c>
      <c r="I549" t="s">
        <v>3205</v>
      </c>
      <c r="K549" t="s">
        <v>3206</v>
      </c>
      <c r="L549" t="s">
        <v>3220</v>
      </c>
      <c r="M549">
        <v>451</v>
      </c>
      <c r="N549">
        <v>2</v>
      </c>
      <c r="R549" s="1">
        <v>40162</v>
      </c>
      <c r="S549" t="s">
        <v>80</v>
      </c>
      <c r="V549" s="1">
        <v>30468</v>
      </c>
      <c r="W549">
        <v>5</v>
      </c>
      <c r="X549" t="s">
        <v>557</v>
      </c>
      <c r="Y549">
        <v>1</v>
      </c>
      <c r="Z549" t="s">
        <v>46545</v>
      </c>
      <c r="AB549">
        <v>191401</v>
      </c>
      <c r="AC549">
        <v>144</v>
      </c>
      <c r="AD549" t="s">
        <v>52641</v>
      </c>
      <c r="AE549">
        <v>1023</v>
      </c>
      <c r="AF549" t="s">
        <v>1486</v>
      </c>
      <c r="AG549">
        <v>3</v>
      </c>
      <c r="AH549" t="s">
        <v>81</v>
      </c>
      <c r="AI549">
        <v>82</v>
      </c>
      <c r="AJ549" t="s">
        <v>52641</v>
      </c>
      <c r="AK549">
        <v>147</v>
      </c>
      <c r="AL549" t="s">
        <v>1940</v>
      </c>
      <c r="AS549">
        <v>0</v>
      </c>
      <c r="AT549" t="s">
        <v>61</v>
      </c>
      <c r="AU549" t="s">
        <v>3208</v>
      </c>
      <c r="AX549">
        <v>55.6781354591105</v>
      </c>
      <c r="AY549">
        <v>12.5429815497137</v>
      </c>
      <c r="AZ549" t="s">
        <v>62</v>
      </c>
      <c r="BA549">
        <v>1084</v>
      </c>
      <c r="BB549" t="s">
        <v>63</v>
      </c>
    </row>
    <row r="550" spans="1:54" x14ac:dyDescent="0.25">
      <c r="A550" s="1">
        <v>45200</v>
      </c>
      <c r="B550">
        <v>147303</v>
      </c>
      <c r="C550" t="s">
        <v>3221</v>
      </c>
      <c r="D550">
        <v>1876</v>
      </c>
      <c r="E550" t="s">
        <v>832</v>
      </c>
      <c r="F550" t="s">
        <v>46897</v>
      </c>
      <c r="I550" t="s">
        <v>3222</v>
      </c>
      <c r="K550" t="s">
        <v>3223</v>
      </c>
      <c r="L550" t="s">
        <v>3224</v>
      </c>
      <c r="M550">
        <v>451</v>
      </c>
      <c r="N550">
        <v>3</v>
      </c>
      <c r="R550" s="1">
        <v>40162</v>
      </c>
      <c r="S550" t="s">
        <v>80</v>
      </c>
      <c r="V550" s="1">
        <v>28642</v>
      </c>
      <c r="W550">
        <v>5</v>
      </c>
      <c r="X550" t="s">
        <v>557</v>
      </c>
      <c r="Y550">
        <v>1</v>
      </c>
      <c r="Z550" t="s">
        <v>46545</v>
      </c>
      <c r="AC550">
        <v>141</v>
      </c>
      <c r="AD550" t="s">
        <v>46688</v>
      </c>
      <c r="AE550">
        <v>1022</v>
      </c>
      <c r="AF550" t="s">
        <v>46688</v>
      </c>
      <c r="AG550">
        <v>3</v>
      </c>
      <c r="AH550" t="s">
        <v>81</v>
      </c>
      <c r="AI550">
        <v>84</v>
      </c>
      <c r="AJ550" t="s">
        <v>46689</v>
      </c>
      <c r="AK550">
        <v>147</v>
      </c>
      <c r="AL550" t="s">
        <v>1940</v>
      </c>
      <c r="AS550">
        <v>0</v>
      </c>
      <c r="AT550" t="s">
        <v>61</v>
      </c>
      <c r="AU550" t="s">
        <v>3208</v>
      </c>
      <c r="AX550">
        <v>55.678417120565499</v>
      </c>
      <c r="AY550">
        <v>12.5431571646407</v>
      </c>
      <c r="AZ550" t="s">
        <v>62</v>
      </c>
      <c r="BA550">
        <v>1084</v>
      </c>
      <c r="BB550" t="s">
        <v>63</v>
      </c>
    </row>
    <row r="551" spans="1:54" x14ac:dyDescent="0.25">
      <c r="A551" s="1">
        <v>45200</v>
      </c>
      <c r="B551">
        <v>147304</v>
      </c>
      <c r="C551" t="s">
        <v>3225</v>
      </c>
      <c r="D551">
        <v>1876</v>
      </c>
      <c r="E551" t="s">
        <v>832</v>
      </c>
      <c r="F551" t="s">
        <v>3226</v>
      </c>
      <c r="G551">
        <v>52677750</v>
      </c>
      <c r="H551">
        <v>1001991377</v>
      </c>
      <c r="I551" t="s">
        <v>3227</v>
      </c>
      <c r="J551" t="s">
        <v>3228</v>
      </c>
      <c r="K551" t="s">
        <v>3229</v>
      </c>
      <c r="L551" t="s">
        <v>3207</v>
      </c>
      <c r="M551">
        <v>451</v>
      </c>
      <c r="N551">
        <v>2</v>
      </c>
      <c r="R551" s="1">
        <v>43777</v>
      </c>
      <c r="S551" t="s">
        <v>56</v>
      </c>
      <c r="W551">
        <v>5</v>
      </c>
      <c r="X551" t="s">
        <v>557</v>
      </c>
      <c r="Y551">
        <v>1</v>
      </c>
      <c r="Z551" t="s">
        <v>46545</v>
      </c>
      <c r="AA551">
        <v>10</v>
      </c>
      <c r="AB551">
        <v>198308</v>
      </c>
      <c r="AC551">
        <v>123</v>
      </c>
      <c r="AD551" t="s">
        <v>1507</v>
      </c>
      <c r="AE551">
        <v>1011</v>
      </c>
      <c r="AF551" t="s">
        <v>1507</v>
      </c>
      <c r="AG551">
        <v>1</v>
      </c>
      <c r="AH551" t="s">
        <v>44482</v>
      </c>
      <c r="AI551">
        <v>80</v>
      </c>
      <c r="AJ551" t="s">
        <v>1507</v>
      </c>
      <c r="AK551">
        <v>147</v>
      </c>
      <c r="AL551" t="s">
        <v>1940</v>
      </c>
      <c r="AQ551" t="s">
        <v>3230</v>
      </c>
      <c r="AR551" t="s">
        <v>3231</v>
      </c>
      <c r="AS551">
        <v>0</v>
      </c>
      <c r="AT551" t="s">
        <v>61</v>
      </c>
      <c r="AU551" t="s">
        <v>3208</v>
      </c>
      <c r="AX551">
        <v>55.67814491</v>
      </c>
      <c r="AY551">
        <v>12.54294018</v>
      </c>
      <c r="AZ551" t="s">
        <v>62</v>
      </c>
      <c r="BA551">
        <v>1084</v>
      </c>
      <c r="BB551" t="s">
        <v>63</v>
      </c>
    </row>
    <row r="552" spans="1:54" x14ac:dyDescent="0.25">
      <c r="A552" s="1">
        <v>45200</v>
      </c>
      <c r="B552">
        <v>147325</v>
      </c>
      <c r="C552" t="s">
        <v>3232</v>
      </c>
      <c r="D552">
        <v>2000</v>
      </c>
      <c r="E552" t="s">
        <v>729</v>
      </c>
      <c r="F552" t="s">
        <v>55335</v>
      </c>
      <c r="G552">
        <v>62572019</v>
      </c>
      <c r="H552">
        <v>1001289098</v>
      </c>
      <c r="I552" t="s">
        <v>3233</v>
      </c>
      <c r="J552" t="s">
        <v>3234</v>
      </c>
      <c r="K552" t="s">
        <v>3235</v>
      </c>
      <c r="L552" t="s">
        <v>3236</v>
      </c>
      <c r="M552">
        <v>619</v>
      </c>
      <c r="N552">
        <v>1</v>
      </c>
      <c r="R552" s="1">
        <v>41771</v>
      </c>
      <c r="S552" t="s">
        <v>612</v>
      </c>
      <c r="V552" s="1">
        <v>38869</v>
      </c>
      <c r="W552">
        <v>5</v>
      </c>
      <c r="X552" t="s">
        <v>557</v>
      </c>
      <c r="Y552">
        <v>1</v>
      </c>
      <c r="Z552" t="s">
        <v>46545</v>
      </c>
      <c r="AB552">
        <v>199506</v>
      </c>
      <c r="AC552">
        <v>148</v>
      </c>
      <c r="AD552" t="s">
        <v>1514</v>
      </c>
      <c r="AE552">
        <v>1024</v>
      </c>
      <c r="AF552" t="s">
        <v>1514</v>
      </c>
      <c r="AG552">
        <v>3</v>
      </c>
      <c r="AH552" t="s">
        <v>81</v>
      </c>
      <c r="AI552">
        <v>99</v>
      </c>
      <c r="AJ552" t="s">
        <v>54511</v>
      </c>
      <c r="AK552">
        <v>147</v>
      </c>
      <c r="AL552" t="s">
        <v>1940</v>
      </c>
      <c r="AQ552" t="s">
        <v>3237</v>
      </c>
      <c r="AR552" t="s">
        <v>3238</v>
      </c>
      <c r="AS552">
        <v>0</v>
      </c>
      <c r="AT552" t="s">
        <v>61</v>
      </c>
      <c r="AU552" t="s">
        <v>734</v>
      </c>
      <c r="AX552">
        <v>55.678954924712798</v>
      </c>
      <c r="AY552">
        <v>12.5198226554927</v>
      </c>
      <c r="AZ552" t="s">
        <v>62</v>
      </c>
      <c r="BA552">
        <v>1084</v>
      </c>
      <c r="BB552" t="s">
        <v>63</v>
      </c>
    </row>
    <row r="553" spans="1:54" x14ac:dyDescent="0.25">
      <c r="A553" s="1">
        <v>45200</v>
      </c>
      <c r="B553">
        <v>147375</v>
      </c>
      <c r="C553" t="s">
        <v>3239</v>
      </c>
      <c r="D553">
        <v>2000</v>
      </c>
      <c r="E553" t="s">
        <v>729</v>
      </c>
      <c r="F553" t="s">
        <v>46898</v>
      </c>
      <c r="I553" t="s">
        <v>3240</v>
      </c>
      <c r="J553" t="s">
        <v>3241</v>
      </c>
      <c r="K553" t="s">
        <v>3242</v>
      </c>
      <c r="L553" t="s">
        <v>3243</v>
      </c>
      <c r="M553">
        <v>376</v>
      </c>
      <c r="R553" s="1">
        <v>40162</v>
      </c>
      <c r="S553" t="s">
        <v>80</v>
      </c>
      <c r="V553" s="1">
        <v>37530</v>
      </c>
      <c r="W553">
        <v>5</v>
      </c>
      <c r="X553" t="s">
        <v>557</v>
      </c>
      <c r="Y553">
        <v>1</v>
      </c>
      <c r="Z553" t="s">
        <v>46545</v>
      </c>
      <c r="AB553">
        <v>199501</v>
      </c>
      <c r="AC553">
        <v>147</v>
      </c>
      <c r="AD553" t="s">
        <v>46697</v>
      </c>
      <c r="AE553">
        <v>1021</v>
      </c>
      <c r="AF553" t="s">
        <v>46697</v>
      </c>
      <c r="AG553">
        <v>3</v>
      </c>
      <c r="AH553" t="s">
        <v>81</v>
      </c>
      <c r="AI553">
        <v>86</v>
      </c>
      <c r="AJ553" t="s">
        <v>46697</v>
      </c>
      <c r="AK553">
        <v>147</v>
      </c>
      <c r="AL553" t="s">
        <v>1940</v>
      </c>
      <c r="AQ553" t="s">
        <v>3244</v>
      </c>
      <c r="AS553">
        <v>0</v>
      </c>
      <c r="AT553" t="s">
        <v>61</v>
      </c>
      <c r="AU553" t="s">
        <v>3245</v>
      </c>
      <c r="AZ553" t="s">
        <v>62</v>
      </c>
      <c r="BA553">
        <v>1084</v>
      </c>
      <c r="BB553" t="s">
        <v>63</v>
      </c>
    </row>
    <row r="554" spans="1:54" x14ac:dyDescent="0.25">
      <c r="A554" s="1">
        <v>45200</v>
      </c>
      <c r="B554">
        <v>147376</v>
      </c>
      <c r="C554" t="s">
        <v>3246</v>
      </c>
      <c r="D554">
        <v>2000</v>
      </c>
      <c r="E554" t="s">
        <v>729</v>
      </c>
      <c r="F554" t="s">
        <v>3247</v>
      </c>
      <c r="G554">
        <v>18952181</v>
      </c>
      <c r="H554">
        <v>1003617817</v>
      </c>
      <c r="I554" t="s">
        <v>46899</v>
      </c>
      <c r="J554" t="s">
        <v>3248</v>
      </c>
      <c r="K554" t="s">
        <v>3249</v>
      </c>
      <c r="L554" t="s">
        <v>3250</v>
      </c>
      <c r="M554">
        <v>475</v>
      </c>
      <c r="N554">
        <v>11</v>
      </c>
      <c r="R554" s="1">
        <v>43790</v>
      </c>
      <c r="S554" t="s">
        <v>56</v>
      </c>
      <c r="W554">
        <v>6</v>
      </c>
      <c r="X554" t="s">
        <v>1289</v>
      </c>
      <c r="Y554">
        <v>1</v>
      </c>
      <c r="Z554" t="s">
        <v>46545</v>
      </c>
      <c r="AB554">
        <v>199601</v>
      </c>
      <c r="AC554">
        <v>147</v>
      </c>
      <c r="AD554" t="s">
        <v>46697</v>
      </c>
      <c r="AE554">
        <v>1021</v>
      </c>
      <c r="AF554" t="s">
        <v>46697</v>
      </c>
      <c r="AG554">
        <v>2</v>
      </c>
      <c r="AH554" t="s">
        <v>44524</v>
      </c>
      <c r="AI554">
        <v>86</v>
      </c>
      <c r="AJ554" t="s">
        <v>46697</v>
      </c>
      <c r="AK554">
        <v>147</v>
      </c>
      <c r="AL554" t="s">
        <v>1940</v>
      </c>
      <c r="AQ554" t="s">
        <v>3251</v>
      </c>
      <c r="AR554" t="s">
        <v>3252</v>
      </c>
      <c r="AS554">
        <v>0</v>
      </c>
      <c r="AT554" t="s">
        <v>61</v>
      </c>
      <c r="AU554" t="s">
        <v>3150</v>
      </c>
      <c r="AX554">
        <v>55.687294340000001</v>
      </c>
      <c r="AY554">
        <v>12.53780916</v>
      </c>
      <c r="AZ554" t="s">
        <v>62</v>
      </c>
      <c r="BA554">
        <v>1084</v>
      </c>
      <c r="BB554" t="s">
        <v>63</v>
      </c>
    </row>
    <row r="555" spans="1:54" x14ac:dyDescent="0.25">
      <c r="A555" s="1">
        <v>45200</v>
      </c>
      <c r="B555">
        <v>147377</v>
      </c>
      <c r="C555" t="s">
        <v>3253</v>
      </c>
      <c r="D555">
        <v>1927</v>
      </c>
      <c r="E555" t="s">
        <v>832</v>
      </c>
      <c r="F555" t="s">
        <v>46900</v>
      </c>
      <c r="I555" t="s">
        <v>3254</v>
      </c>
      <c r="J555" t="s">
        <v>3255</v>
      </c>
      <c r="K555" t="s">
        <v>3255</v>
      </c>
      <c r="L555" t="s">
        <v>3256</v>
      </c>
      <c r="M555">
        <v>763</v>
      </c>
      <c r="N555">
        <v>2</v>
      </c>
      <c r="R555" s="1">
        <v>40162</v>
      </c>
      <c r="S555" t="s">
        <v>80</v>
      </c>
      <c r="V555" s="1">
        <v>37347</v>
      </c>
      <c r="W555">
        <v>5</v>
      </c>
      <c r="X555" t="s">
        <v>557</v>
      </c>
      <c r="Y555">
        <v>1</v>
      </c>
      <c r="Z555" t="s">
        <v>46545</v>
      </c>
      <c r="AB555">
        <v>199508</v>
      </c>
      <c r="AC555">
        <v>147</v>
      </c>
      <c r="AD555" t="s">
        <v>46697</v>
      </c>
      <c r="AE555">
        <v>1021</v>
      </c>
      <c r="AF555" t="s">
        <v>46697</v>
      </c>
      <c r="AG555">
        <v>3</v>
      </c>
      <c r="AH555" t="s">
        <v>81</v>
      </c>
      <c r="AI555">
        <v>86</v>
      </c>
      <c r="AJ555" t="s">
        <v>46697</v>
      </c>
      <c r="AK555">
        <v>147</v>
      </c>
      <c r="AL555" t="s">
        <v>1940</v>
      </c>
      <c r="AM555">
        <v>1</v>
      </c>
      <c r="AN555" t="s">
        <v>1193</v>
      </c>
      <c r="AO555">
        <v>101386</v>
      </c>
      <c r="AQ555" t="s">
        <v>3257</v>
      </c>
      <c r="AR555" t="s">
        <v>3258</v>
      </c>
      <c r="AS555">
        <v>0</v>
      </c>
      <c r="AT555" t="s">
        <v>61</v>
      </c>
      <c r="AU555" t="s">
        <v>3259</v>
      </c>
      <c r="AX555">
        <v>55.679358482335303</v>
      </c>
      <c r="AY555">
        <v>12.5551593324591</v>
      </c>
      <c r="AZ555" t="s">
        <v>62</v>
      </c>
      <c r="BA555">
        <v>1084</v>
      </c>
      <c r="BB555" t="s">
        <v>63</v>
      </c>
    </row>
    <row r="556" spans="1:54" x14ac:dyDescent="0.25">
      <c r="A556" s="1">
        <v>45200</v>
      </c>
      <c r="B556">
        <v>147378</v>
      </c>
      <c r="C556" t="s">
        <v>3246</v>
      </c>
      <c r="D556">
        <v>2000</v>
      </c>
      <c r="E556" t="s">
        <v>729</v>
      </c>
      <c r="F556" t="s">
        <v>3260</v>
      </c>
      <c r="G556">
        <v>18952181</v>
      </c>
      <c r="H556">
        <v>1003617817</v>
      </c>
      <c r="I556" t="s">
        <v>46899</v>
      </c>
      <c r="J556" t="s">
        <v>3248</v>
      </c>
      <c r="K556" t="s">
        <v>3249</v>
      </c>
      <c r="L556" t="s">
        <v>3250</v>
      </c>
      <c r="M556">
        <v>475</v>
      </c>
      <c r="N556">
        <v>11</v>
      </c>
      <c r="R556" s="1">
        <v>43706</v>
      </c>
      <c r="S556" t="s">
        <v>56</v>
      </c>
      <c r="W556">
        <v>5</v>
      </c>
      <c r="X556" t="s">
        <v>557</v>
      </c>
      <c r="Y556">
        <v>1</v>
      </c>
      <c r="Z556" t="s">
        <v>46545</v>
      </c>
      <c r="AB556">
        <v>200906</v>
      </c>
      <c r="AC556">
        <v>147</v>
      </c>
      <c r="AD556" t="s">
        <v>46697</v>
      </c>
      <c r="AE556">
        <v>1021</v>
      </c>
      <c r="AF556" t="s">
        <v>46697</v>
      </c>
      <c r="AG556">
        <v>1</v>
      </c>
      <c r="AH556" t="s">
        <v>44482</v>
      </c>
      <c r="AI556">
        <v>99</v>
      </c>
      <c r="AJ556" t="s">
        <v>54511</v>
      </c>
      <c r="AK556">
        <v>147</v>
      </c>
      <c r="AL556" t="s">
        <v>1940</v>
      </c>
      <c r="AQ556" t="s">
        <v>3251</v>
      </c>
      <c r="AR556" t="s">
        <v>3261</v>
      </c>
      <c r="AS556">
        <v>0</v>
      </c>
      <c r="AT556" t="s">
        <v>61</v>
      </c>
      <c r="AU556" t="s">
        <v>3150</v>
      </c>
      <c r="AX556">
        <v>55.687294340000001</v>
      </c>
      <c r="AY556">
        <v>12.53780916</v>
      </c>
      <c r="AZ556" t="s">
        <v>62</v>
      </c>
      <c r="BA556">
        <v>1084</v>
      </c>
      <c r="BB556" t="s">
        <v>63</v>
      </c>
    </row>
    <row r="557" spans="1:54" x14ac:dyDescent="0.25">
      <c r="A557" s="1">
        <v>45200</v>
      </c>
      <c r="B557">
        <v>147401</v>
      </c>
      <c r="C557" t="s">
        <v>3262</v>
      </c>
      <c r="D557">
        <v>2000</v>
      </c>
      <c r="E557" t="s">
        <v>729</v>
      </c>
      <c r="F557" t="s">
        <v>3263</v>
      </c>
      <c r="G557">
        <v>20578912</v>
      </c>
      <c r="H557">
        <v>1003400771</v>
      </c>
      <c r="I557" t="s">
        <v>3264</v>
      </c>
      <c r="J557" t="s">
        <v>3265</v>
      </c>
      <c r="K557" t="s">
        <v>3266</v>
      </c>
      <c r="L557" t="s">
        <v>44631</v>
      </c>
      <c r="M557">
        <v>217</v>
      </c>
      <c r="N557">
        <v>7</v>
      </c>
      <c r="R557" s="1">
        <v>43790</v>
      </c>
      <c r="S557" t="s">
        <v>56</v>
      </c>
      <c r="W557">
        <v>4</v>
      </c>
      <c r="X557" t="s">
        <v>725</v>
      </c>
      <c r="Y557">
        <v>1</v>
      </c>
      <c r="Z557" t="s">
        <v>46545</v>
      </c>
      <c r="AB557">
        <v>189601</v>
      </c>
      <c r="AC557">
        <v>242</v>
      </c>
      <c r="AD557" t="s">
        <v>1687</v>
      </c>
      <c r="AE557">
        <v>1071</v>
      </c>
      <c r="AF557" t="s">
        <v>1688</v>
      </c>
      <c r="AG557">
        <v>4</v>
      </c>
      <c r="AH557" t="s">
        <v>44547</v>
      </c>
      <c r="AI557">
        <v>99</v>
      </c>
      <c r="AJ557" t="s">
        <v>54511</v>
      </c>
      <c r="AK557">
        <v>147</v>
      </c>
      <c r="AL557" t="s">
        <v>1940</v>
      </c>
      <c r="AQ557" t="s">
        <v>3267</v>
      </c>
      <c r="AR557" t="s">
        <v>3268</v>
      </c>
      <c r="AS557">
        <v>1</v>
      </c>
      <c r="AT557" t="s">
        <v>1446</v>
      </c>
      <c r="AU557" t="s">
        <v>44632</v>
      </c>
      <c r="AX557">
        <v>55.682868669999998</v>
      </c>
      <c r="AY557">
        <v>12.519145979999999</v>
      </c>
      <c r="AZ557" t="s">
        <v>62</v>
      </c>
      <c r="BA557">
        <v>1084</v>
      </c>
      <c r="BB557" t="s">
        <v>63</v>
      </c>
    </row>
    <row r="558" spans="1:54" x14ac:dyDescent="0.25">
      <c r="A558" s="1">
        <v>45200</v>
      </c>
      <c r="B558">
        <v>147402</v>
      </c>
      <c r="C558" t="s">
        <v>3269</v>
      </c>
      <c r="D558">
        <v>2000</v>
      </c>
      <c r="E558" t="s">
        <v>729</v>
      </c>
      <c r="F558" t="s">
        <v>46901</v>
      </c>
      <c r="G558">
        <v>62572019</v>
      </c>
      <c r="H558">
        <v>1014910375</v>
      </c>
      <c r="I558" t="s">
        <v>1463</v>
      </c>
      <c r="K558" t="s">
        <v>3270</v>
      </c>
      <c r="L558" t="s">
        <v>3236</v>
      </c>
      <c r="M558">
        <v>619</v>
      </c>
      <c r="N558">
        <v>1</v>
      </c>
      <c r="R558" s="1">
        <v>43726</v>
      </c>
      <c r="S558" t="s">
        <v>56</v>
      </c>
      <c r="W558">
        <v>4</v>
      </c>
      <c r="X558" t="s">
        <v>725</v>
      </c>
      <c r="Y558">
        <v>4</v>
      </c>
      <c r="Z558" t="s">
        <v>1324</v>
      </c>
      <c r="AB558">
        <v>193608</v>
      </c>
      <c r="AC558">
        <v>380</v>
      </c>
      <c r="AD558" t="s">
        <v>1863</v>
      </c>
      <c r="AE558">
        <v>1085</v>
      </c>
      <c r="AF558" t="s">
        <v>46731</v>
      </c>
      <c r="AG558">
        <v>1</v>
      </c>
      <c r="AH558" t="s">
        <v>44482</v>
      </c>
      <c r="AI558">
        <v>99</v>
      </c>
      <c r="AJ558" t="s">
        <v>54511</v>
      </c>
      <c r="AK558">
        <v>147</v>
      </c>
      <c r="AL558" t="s">
        <v>1940</v>
      </c>
      <c r="AP558">
        <v>219417</v>
      </c>
      <c r="AQ558" t="s">
        <v>2302</v>
      </c>
      <c r="AR558" t="s">
        <v>1469</v>
      </c>
      <c r="AS558">
        <v>2</v>
      </c>
      <c r="AT558" t="s">
        <v>1413</v>
      </c>
      <c r="AU558" t="s">
        <v>734</v>
      </c>
      <c r="AX558">
        <v>55.678954900000001</v>
      </c>
      <c r="AY558">
        <v>12.519822639999999</v>
      </c>
      <c r="AZ558" t="s">
        <v>62</v>
      </c>
      <c r="BA558">
        <v>1084</v>
      </c>
      <c r="BB558" t="s">
        <v>63</v>
      </c>
    </row>
    <row r="559" spans="1:54" x14ac:dyDescent="0.25">
      <c r="A559" s="1">
        <v>45200</v>
      </c>
      <c r="B559">
        <v>147403</v>
      </c>
      <c r="C559" t="s">
        <v>3271</v>
      </c>
      <c r="D559">
        <v>2000</v>
      </c>
      <c r="E559" t="s">
        <v>729</v>
      </c>
      <c r="F559" t="s">
        <v>3272</v>
      </c>
      <c r="I559" t="s">
        <v>3273</v>
      </c>
      <c r="K559" t="s">
        <v>3274</v>
      </c>
      <c r="L559" t="s">
        <v>3037</v>
      </c>
      <c r="M559">
        <v>169</v>
      </c>
      <c r="N559">
        <v>4</v>
      </c>
      <c r="R559" s="1">
        <v>40162</v>
      </c>
      <c r="S559" t="s">
        <v>80</v>
      </c>
      <c r="V559" s="1">
        <v>32051</v>
      </c>
      <c r="W559">
        <v>5</v>
      </c>
      <c r="X559" t="s">
        <v>557</v>
      </c>
      <c r="Y559">
        <v>1</v>
      </c>
      <c r="Z559" t="s">
        <v>46545</v>
      </c>
      <c r="AC559">
        <v>281</v>
      </c>
      <c r="AD559" t="s">
        <v>1773</v>
      </c>
      <c r="AE559">
        <v>1073</v>
      </c>
      <c r="AF559" t="s">
        <v>52650</v>
      </c>
      <c r="AG559">
        <v>3</v>
      </c>
      <c r="AH559" t="s">
        <v>81</v>
      </c>
      <c r="AI559">
        <v>99</v>
      </c>
      <c r="AJ559" t="s">
        <v>54511</v>
      </c>
      <c r="AK559">
        <v>147</v>
      </c>
      <c r="AL559" t="s">
        <v>1940</v>
      </c>
      <c r="AS559">
        <v>0</v>
      </c>
      <c r="AT559" t="s">
        <v>61</v>
      </c>
      <c r="AU559" t="s">
        <v>3040</v>
      </c>
      <c r="AX559">
        <v>55.677900076583498</v>
      </c>
      <c r="AY559">
        <v>12.5199343089841</v>
      </c>
      <c r="AZ559" t="s">
        <v>62</v>
      </c>
      <c r="BA559">
        <v>1084</v>
      </c>
      <c r="BB559" t="s">
        <v>63</v>
      </c>
    </row>
    <row r="560" spans="1:54" x14ac:dyDescent="0.25">
      <c r="A560" s="1">
        <v>45200</v>
      </c>
      <c r="B560">
        <v>147404</v>
      </c>
      <c r="C560" t="s">
        <v>3275</v>
      </c>
      <c r="D560">
        <v>2100</v>
      </c>
      <c r="E560" t="s">
        <v>54516</v>
      </c>
      <c r="F560" t="s">
        <v>3276</v>
      </c>
      <c r="I560" t="s">
        <v>3277</v>
      </c>
      <c r="K560" t="s">
        <v>3278</v>
      </c>
      <c r="L560" t="s">
        <v>567</v>
      </c>
      <c r="N560">
        <v>93</v>
      </c>
      <c r="R560" s="1">
        <v>40162</v>
      </c>
      <c r="S560" t="s">
        <v>80</v>
      </c>
      <c r="V560" s="1">
        <v>32660</v>
      </c>
      <c r="W560">
        <v>4</v>
      </c>
      <c r="X560" t="s">
        <v>725</v>
      </c>
      <c r="Y560">
        <v>1</v>
      </c>
      <c r="Z560" t="s">
        <v>46545</v>
      </c>
      <c r="AB560">
        <v>194008</v>
      </c>
      <c r="AC560">
        <v>312</v>
      </c>
      <c r="AD560" t="s">
        <v>44564</v>
      </c>
      <c r="AE560">
        <v>1122</v>
      </c>
      <c r="AF560" t="s">
        <v>54541</v>
      </c>
      <c r="AG560">
        <v>3</v>
      </c>
      <c r="AH560" t="s">
        <v>81</v>
      </c>
      <c r="AI560">
        <v>99</v>
      </c>
      <c r="AJ560" t="s">
        <v>54511</v>
      </c>
      <c r="AK560">
        <v>147</v>
      </c>
      <c r="AL560" t="s">
        <v>1940</v>
      </c>
      <c r="AS560">
        <v>0</v>
      </c>
      <c r="AT560" t="s">
        <v>61</v>
      </c>
      <c r="AU560" t="s">
        <v>570</v>
      </c>
      <c r="AZ560" t="s">
        <v>62</v>
      </c>
      <c r="BA560">
        <v>1084</v>
      </c>
      <c r="BB560" t="s">
        <v>63</v>
      </c>
    </row>
    <row r="561" spans="1:54" x14ac:dyDescent="0.25">
      <c r="A561" s="1">
        <v>45200</v>
      </c>
      <c r="B561">
        <v>147405</v>
      </c>
      <c r="C561" t="s">
        <v>3279</v>
      </c>
      <c r="D561">
        <v>2000</v>
      </c>
      <c r="E561" t="s">
        <v>729</v>
      </c>
      <c r="F561" t="s">
        <v>46902</v>
      </c>
      <c r="G561">
        <v>30891732</v>
      </c>
      <c r="H561">
        <v>1014190283</v>
      </c>
      <c r="I561" t="s">
        <v>1463</v>
      </c>
      <c r="J561" t="s">
        <v>3280</v>
      </c>
      <c r="K561" t="s">
        <v>1755</v>
      </c>
      <c r="L561" t="s">
        <v>3281</v>
      </c>
      <c r="M561">
        <v>598</v>
      </c>
      <c r="N561">
        <v>27</v>
      </c>
      <c r="R561" s="1">
        <v>43790</v>
      </c>
      <c r="S561" t="s">
        <v>56</v>
      </c>
      <c r="W561">
        <v>4</v>
      </c>
      <c r="X561" t="s">
        <v>725</v>
      </c>
      <c r="Y561">
        <v>4</v>
      </c>
      <c r="Z561" t="s">
        <v>1324</v>
      </c>
      <c r="AB561">
        <v>191908</v>
      </c>
      <c r="AC561">
        <v>311</v>
      </c>
      <c r="AD561" t="s">
        <v>44573</v>
      </c>
      <c r="AE561">
        <v>1085</v>
      </c>
      <c r="AF561" t="s">
        <v>46731</v>
      </c>
      <c r="AG561">
        <v>1</v>
      </c>
      <c r="AH561" t="s">
        <v>44482</v>
      </c>
      <c r="AI561">
        <v>99</v>
      </c>
      <c r="AJ561" t="s">
        <v>54511</v>
      </c>
      <c r="AK561">
        <v>147</v>
      </c>
      <c r="AL561" t="s">
        <v>1940</v>
      </c>
      <c r="AP561">
        <v>219417</v>
      </c>
      <c r="AQ561" t="s">
        <v>2302</v>
      </c>
      <c r="AR561" t="s">
        <v>1469</v>
      </c>
      <c r="AS561">
        <v>2</v>
      </c>
      <c r="AT561" t="s">
        <v>1413</v>
      </c>
      <c r="AU561" t="s">
        <v>2942</v>
      </c>
      <c r="AX561">
        <v>55.683100060000001</v>
      </c>
      <c r="AY561">
        <v>12.52957853</v>
      </c>
      <c r="AZ561" t="s">
        <v>62</v>
      </c>
      <c r="BA561">
        <v>1084</v>
      </c>
      <c r="BB561" t="s">
        <v>63</v>
      </c>
    </row>
    <row r="562" spans="1:54" x14ac:dyDescent="0.25">
      <c r="A562" s="1">
        <v>45200</v>
      </c>
      <c r="B562">
        <v>147406</v>
      </c>
      <c r="C562" t="s">
        <v>46903</v>
      </c>
      <c r="D562">
        <v>2000</v>
      </c>
      <c r="E562" t="s">
        <v>729</v>
      </c>
      <c r="F562" t="s">
        <v>46904</v>
      </c>
      <c r="G562">
        <v>19596915</v>
      </c>
      <c r="H562">
        <v>1003403332</v>
      </c>
      <c r="I562" t="s">
        <v>46905</v>
      </c>
      <c r="J562" t="s">
        <v>3282</v>
      </c>
      <c r="K562" t="s">
        <v>3283</v>
      </c>
      <c r="L562" t="s">
        <v>3284</v>
      </c>
      <c r="M562">
        <v>728</v>
      </c>
      <c r="N562">
        <v>3</v>
      </c>
      <c r="R562" s="1">
        <v>43885</v>
      </c>
      <c r="S562" t="s">
        <v>56</v>
      </c>
      <c r="W562">
        <v>4</v>
      </c>
      <c r="X562" t="s">
        <v>725</v>
      </c>
      <c r="Y562">
        <v>4</v>
      </c>
      <c r="Z562" t="s">
        <v>1324</v>
      </c>
      <c r="AB562">
        <v>191708</v>
      </c>
      <c r="AC562">
        <v>301</v>
      </c>
      <c r="AD562" t="s">
        <v>1853</v>
      </c>
      <c r="AE562">
        <v>1131</v>
      </c>
      <c r="AF562" t="s">
        <v>1853</v>
      </c>
      <c r="AG562">
        <v>4</v>
      </c>
      <c r="AH562" t="s">
        <v>44547</v>
      </c>
      <c r="AI562">
        <v>99</v>
      </c>
      <c r="AJ562" t="s">
        <v>54511</v>
      </c>
      <c r="AK562">
        <v>147</v>
      </c>
      <c r="AL562" t="s">
        <v>1940</v>
      </c>
      <c r="AQ562" t="s">
        <v>3285</v>
      </c>
      <c r="AR562" t="s">
        <v>3286</v>
      </c>
      <c r="AS562">
        <v>1</v>
      </c>
      <c r="AT562" t="s">
        <v>1446</v>
      </c>
      <c r="AU562" t="s">
        <v>3287</v>
      </c>
      <c r="AX562">
        <v>55.681549400000002</v>
      </c>
      <c r="AY562">
        <v>12.53045198</v>
      </c>
      <c r="AZ562" t="s">
        <v>62</v>
      </c>
      <c r="BA562">
        <v>1084</v>
      </c>
      <c r="BB562" t="s">
        <v>63</v>
      </c>
    </row>
    <row r="563" spans="1:54" x14ac:dyDescent="0.25">
      <c r="A563" s="1">
        <v>45200</v>
      </c>
      <c r="B563">
        <v>147407</v>
      </c>
      <c r="C563" t="s">
        <v>46906</v>
      </c>
      <c r="D563">
        <v>1974</v>
      </c>
      <c r="E563" t="s">
        <v>832</v>
      </c>
      <c r="F563" t="s">
        <v>46907</v>
      </c>
      <c r="K563" t="s">
        <v>3288</v>
      </c>
      <c r="L563" t="s">
        <v>3289</v>
      </c>
      <c r="R563" s="1">
        <v>40162</v>
      </c>
      <c r="S563" t="s">
        <v>80</v>
      </c>
      <c r="V563" s="1">
        <v>28856</v>
      </c>
      <c r="W563">
        <v>4</v>
      </c>
      <c r="X563" t="s">
        <v>725</v>
      </c>
      <c r="Y563">
        <v>1</v>
      </c>
      <c r="Z563" t="s">
        <v>46545</v>
      </c>
      <c r="AC563">
        <v>242</v>
      </c>
      <c r="AD563" t="s">
        <v>1687</v>
      </c>
      <c r="AE563">
        <v>1071</v>
      </c>
      <c r="AF563" t="s">
        <v>1688</v>
      </c>
      <c r="AG563">
        <v>3</v>
      </c>
      <c r="AH563" t="s">
        <v>81</v>
      </c>
      <c r="AI563">
        <v>99</v>
      </c>
      <c r="AJ563" t="s">
        <v>54511</v>
      </c>
      <c r="AK563">
        <v>147</v>
      </c>
      <c r="AL563" t="s">
        <v>1940</v>
      </c>
      <c r="AS563">
        <v>0</v>
      </c>
      <c r="AT563" t="s">
        <v>61</v>
      </c>
      <c r="AU563" t="s">
        <v>3290</v>
      </c>
      <c r="AZ563" t="s">
        <v>62</v>
      </c>
      <c r="BA563">
        <v>1084</v>
      </c>
      <c r="BB563" t="s">
        <v>63</v>
      </c>
    </row>
    <row r="564" spans="1:54" x14ac:dyDescent="0.25">
      <c r="A564" s="1">
        <v>45200</v>
      </c>
      <c r="B564">
        <v>147408</v>
      </c>
      <c r="C564" t="s">
        <v>3291</v>
      </c>
      <c r="D564">
        <v>1925</v>
      </c>
      <c r="E564" t="s">
        <v>832</v>
      </c>
      <c r="F564" t="s">
        <v>3292</v>
      </c>
      <c r="G564">
        <v>60798419</v>
      </c>
      <c r="H564">
        <v>1003400783</v>
      </c>
      <c r="I564" t="s">
        <v>3293</v>
      </c>
      <c r="J564" t="s">
        <v>3294</v>
      </c>
      <c r="K564" t="s">
        <v>1721</v>
      </c>
      <c r="L564" t="s">
        <v>3295</v>
      </c>
      <c r="M564">
        <v>433</v>
      </c>
      <c r="N564">
        <v>6</v>
      </c>
      <c r="R564" s="1">
        <v>44608</v>
      </c>
      <c r="S564" t="s">
        <v>56</v>
      </c>
      <c r="W564">
        <v>4</v>
      </c>
      <c r="X564" t="s">
        <v>725</v>
      </c>
      <c r="Y564">
        <v>1</v>
      </c>
      <c r="Z564" t="s">
        <v>46545</v>
      </c>
      <c r="AB564">
        <v>190001</v>
      </c>
      <c r="AC564">
        <v>241</v>
      </c>
      <c r="AD564" t="s">
        <v>1722</v>
      </c>
      <c r="AE564">
        <v>1071</v>
      </c>
      <c r="AF564" t="s">
        <v>1688</v>
      </c>
      <c r="AG564">
        <v>1</v>
      </c>
      <c r="AH564" t="s">
        <v>44482</v>
      </c>
      <c r="AI564">
        <v>99</v>
      </c>
      <c r="AJ564" t="s">
        <v>54511</v>
      </c>
      <c r="AK564">
        <v>147</v>
      </c>
      <c r="AL564" t="s">
        <v>1940</v>
      </c>
      <c r="AP564">
        <v>101497</v>
      </c>
      <c r="AQ564" t="s">
        <v>2469</v>
      </c>
      <c r="AR564" t="s">
        <v>3296</v>
      </c>
      <c r="AS564">
        <v>2</v>
      </c>
      <c r="AT564" t="s">
        <v>1413</v>
      </c>
      <c r="AU564" t="s">
        <v>2471</v>
      </c>
      <c r="AX564">
        <v>55.680728000000002</v>
      </c>
      <c r="AY564">
        <v>12.55377376</v>
      </c>
      <c r="AZ564" t="s">
        <v>62</v>
      </c>
      <c r="BA564">
        <v>1084</v>
      </c>
      <c r="BB564" t="s">
        <v>63</v>
      </c>
    </row>
    <row r="565" spans="1:54" x14ac:dyDescent="0.25">
      <c r="A565" s="1">
        <v>45200</v>
      </c>
      <c r="B565">
        <v>147409</v>
      </c>
      <c r="C565" t="s">
        <v>46908</v>
      </c>
      <c r="D565">
        <v>1799</v>
      </c>
      <c r="E565" t="s">
        <v>46543</v>
      </c>
      <c r="F565" t="s">
        <v>46909</v>
      </c>
      <c r="G565">
        <v>30787986</v>
      </c>
      <c r="H565">
        <v>1003403848</v>
      </c>
      <c r="I565" t="s">
        <v>1777</v>
      </c>
      <c r="J565" t="s">
        <v>3297</v>
      </c>
      <c r="K565" t="s">
        <v>3298</v>
      </c>
      <c r="L565" t="s">
        <v>3299</v>
      </c>
      <c r="M565">
        <v>5436</v>
      </c>
      <c r="N565">
        <v>49</v>
      </c>
      <c r="R565" s="1">
        <v>42712</v>
      </c>
      <c r="S565" t="s">
        <v>56</v>
      </c>
      <c r="V565" s="1">
        <v>42705</v>
      </c>
      <c r="W565">
        <v>4</v>
      </c>
      <c r="X565" t="s">
        <v>725</v>
      </c>
      <c r="Y565">
        <v>4</v>
      </c>
      <c r="Z565" t="s">
        <v>1324</v>
      </c>
      <c r="AB565">
        <v>188501</v>
      </c>
      <c r="AC565">
        <v>312</v>
      </c>
      <c r="AD565" t="s">
        <v>44564</v>
      </c>
      <c r="AE565">
        <v>1085</v>
      </c>
      <c r="AF565" t="s">
        <v>46731</v>
      </c>
      <c r="AG565">
        <v>3</v>
      </c>
      <c r="AH565" t="s">
        <v>81</v>
      </c>
      <c r="AI565">
        <v>99</v>
      </c>
      <c r="AJ565" t="s">
        <v>54511</v>
      </c>
      <c r="AK565">
        <v>101</v>
      </c>
      <c r="AL565" t="s">
        <v>46544</v>
      </c>
      <c r="AM565">
        <v>2</v>
      </c>
      <c r="AN565" t="s">
        <v>119</v>
      </c>
      <c r="AO565">
        <v>280717</v>
      </c>
      <c r="AP565">
        <v>219416</v>
      </c>
      <c r="AQ565" t="s">
        <v>3300</v>
      </c>
      <c r="AR565" t="s">
        <v>3301</v>
      </c>
      <c r="AS565">
        <v>2</v>
      </c>
      <c r="AT565" t="s">
        <v>1413</v>
      </c>
      <c r="AU565" t="s">
        <v>3302</v>
      </c>
      <c r="AX565">
        <v>55.666450539585497</v>
      </c>
      <c r="AY565">
        <v>12.537802133042399</v>
      </c>
      <c r="AZ565" t="s">
        <v>62</v>
      </c>
      <c r="BA565">
        <v>1084</v>
      </c>
      <c r="BB565" t="s">
        <v>63</v>
      </c>
    </row>
    <row r="566" spans="1:54" x14ac:dyDescent="0.25">
      <c r="A566" s="1">
        <v>45200</v>
      </c>
      <c r="B566">
        <v>147410</v>
      </c>
      <c r="C566" t="s">
        <v>3303</v>
      </c>
      <c r="D566">
        <v>1870</v>
      </c>
      <c r="E566" t="s">
        <v>832</v>
      </c>
      <c r="F566" t="s">
        <v>46910</v>
      </c>
      <c r="G566">
        <v>29979812</v>
      </c>
      <c r="H566">
        <v>1003404200</v>
      </c>
      <c r="I566" t="s">
        <v>3304</v>
      </c>
      <c r="J566" t="s">
        <v>3305</v>
      </c>
      <c r="K566" t="s">
        <v>3306</v>
      </c>
      <c r="L566" t="s">
        <v>3307</v>
      </c>
      <c r="M566">
        <v>115</v>
      </c>
      <c r="N566">
        <v>17</v>
      </c>
      <c r="R566" s="1">
        <v>43551</v>
      </c>
      <c r="S566" t="s">
        <v>56</v>
      </c>
      <c r="V566" s="1">
        <v>40909</v>
      </c>
      <c r="W566">
        <v>4</v>
      </c>
      <c r="X566" t="s">
        <v>725</v>
      </c>
      <c r="Y566">
        <v>4</v>
      </c>
      <c r="Z566" t="s">
        <v>1324</v>
      </c>
      <c r="AB566">
        <v>185601</v>
      </c>
      <c r="AC566">
        <v>301</v>
      </c>
      <c r="AD566" t="s">
        <v>1853</v>
      </c>
      <c r="AE566">
        <v>1131</v>
      </c>
      <c r="AF566" t="s">
        <v>1853</v>
      </c>
      <c r="AG566">
        <v>3</v>
      </c>
      <c r="AH566" t="s">
        <v>81</v>
      </c>
      <c r="AI566">
        <v>99</v>
      </c>
      <c r="AJ566" t="s">
        <v>54511</v>
      </c>
      <c r="AK566">
        <v>147</v>
      </c>
      <c r="AL566" t="s">
        <v>1940</v>
      </c>
      <c r="AP566">
        <v>101582</v>
      </c>
      <c r="AQ566" t="s">
        <v>3308</v>
      </c>
      <c r="AR566" t="s">
        <v>3309</v>
      </c>
      <c r="AS566">
        <v>2</v>
      </c>
      <c r="AT566" t="s">
        <v>1413</v>
      </c>
      <c r="AU566" t="s">
        <v>3310</v>
      </c>
      <c r="AX566">
        <v>55.679602010000004</v>
      </c>
      <c r="AY566">
        <v>12.542100039999999</v>
      </c>
      <c r="AZ566" t="s">
        <v>62</v>
      </c>
      <c r="BA566">
        <v>1084</v>
      </c>
      <c r="BB566" t="s">
        <v>63</v>
      </c>
    </row>
    <row r="567" spans="1:54" x14ac:dyDescent="0.25">
      <c r="A567" s="1">
        <v>45200</v>
      </c>
      <c r="B567">
        <v>147411</v>
      </c>
      <c r="C567" t="s">
        <v>44633</v>
      </c>
      <c r="D567">
        <v>2000</v>
      </c>
      <c r="E567" t="s">
        <v>729</v>
      </c>
      <c r="F567" t="s">
        <v>44634</v>
      </c>
      <c r="G567">
        <v>16287180</v>
      </c>
      <c r="I567" t="s">
        <v>44635</v>
      </c>
      <c r="J567" t="s">
        <v>3311</v>
      </c>
      <c r="K567" t="s">
        <v>3312</v>
      </c>
      <c r="L567" t="s">
        <v>3313</v>
      </c>
      <c r="M567">
        <v>679</v>
      </c>
      <c r="N567">
        <v>28</v>
      </c>
      <c r="R567" s="1">
        <v>44456</v>
      </c>
      <c r="S567" t="s">
        <v>56</v>
      </c>
      <c r="W567">
        <v>1</v>
      </c>
      <c r="X567" t="s">
        <v>760</v>
      </c>
      <c r="Y567">
        <v>3</v>
      </c>
      <c r="Z567" t="s">
        <v>1713</v>
      </c>
      <c r="AC567">
        <v>391</v>
      </c>
      <c r="AD567" t="s">
        <v>1961</v>
      </c>
      <c r="AE567">
        <v>1082</v>
      </c>
      <c r="AF567" t="s">
        <v>1715</v>
      </c>
      <c r="AG567">
        <v>1</v>
      </c>
      <c r="AH567" t="s">
        <v>44482</v>
      </c>
      <c r="AI567">
        <v>99</v>
      </c>
      <c r="AJ567" t="s">
        <v>54511</v>
      </c>
      <c r="AK567">
        <v>147</v>
      </c>
      <c r="AL567" t="s">
        <v>1940</v>
      </c>
      <c r="AQ567" t="s">
        <v>3314</v>
      </c>
      <c r="AR567" t="s">
        <v>3315</v>
      </c>
      <c r="AS567">
        <v>0</v>
      </c>
      <c r="AT567" t="s">
        <v>61</v>
      </c>
      <c r="AU567" t="s">
        <v>3316</v>
      </c>
      <c r="AV567" t="s">
        <v>3317</v>
      </c>
      <c r="AX567">
        <v>55.671387230000001</v>
      </c>
      <c r="AY567">
        <v>12.52510811</v>
      </c>
      <c r="AZ567" t="s">
        <v>62</v>
      </c>
      <c r="BA567">
        <v>1084</v>
      </c>
      <c r="BB567" t="s">
        <v>63</v>
      </c>
    </row>
    <row r="568" spans="1:54" x14ac:dyDescent="0.25">
      <c r="A568" s="1">
        <v>45200</v>
      </c>
      <c r="B568">
        <v>147412</v>
      </c>
      <c r="C568" t="s">
        <v>3318</v>
      </c>
      <c r="D568">
        <v>2000</v>
      </c>
      <c r="E568" t="s">
        <v>729</v>
      </c>
      <c r="F568" t="s">
        <v>1953</v>
      </c>
      <c r="I568" t="s">
        <v>46911</v>
      </c>
      <c r="K568" t="s">
        <v>3319</v>
      </c>
      <c r="L568" t="s">
        <v>55771</v>
      </c>
      <c r="M568">
        <v>778</v>
      </c>
      <c r="N568">
        <v>1</v>
      </c>
      <c r="R568" s="1">
        <v>40162</v>
      </c>
      <c r="S568" t="s">
        <v>80</v>
      </c>
      <c r="V568" s="1">
        <v>34486</v>
      </c>
      <c r="W568">
        <v>4</v>
      </c>
      <c r="X568" t="s">
        <v>725</v>
      </c>
      <c r="Y568">
        <v>1</v>
      </c>
      <c r="Z568" t="s">
        <v>46545</v>
      </c>
      <c r="AC568">
        <v>241</v>
      </c>
      <c r="AD568" t="s">
        <v>1722</v>
      </c>
      <c r="AE568">
        <v>1071</v>
      </c>
      <c r="AF568" t="s">
        <v>1688</v>
      </c>
      <c r="AG568">
        <v>3</v>
      </c>
      <c r="AH568" t="s">
        <v>81</v>
      </c>
      <c r="AI568">
        <v>99</v>
      </c>
      <c r="AJ568" t="s">
        <v>54511</v>
      </c>
      <c r="AK568">
        <v>147</v>
      </c>
      <c r="AL568" t="s">
        <v>1940</v>
      </c>
      <c r="AS568">
        <v>0</v>
      </c>
      <c r="AT568" t="s">
        <v>61</v>
      </c>
      <c r="AU568" t="s">
        <v>3320</v>
      </c>
      <c r="AX568">
        <v>55.680095046849701</v>
      </c>
      <c r="AY568">
        <v>12.5333205822732</v>
      </c>
      <c r="AZ568" t="s">
        <v>62</v>
      </c>
      <c r="BA568">
        <v>1084</v>
      </c>
      <c r="BB568" t="s">
        <v>63</v>
      </c>
    </row>
    <row r="569" spans="1:54" x14ac:dyDescent="0.25">
      <c r="A569" s="1">
        <v>45200</v>
      </c>
      <c r="B569">
        <v>147415</v>
      </c>
      <c r="C569" t="s">
        <v>3321</v>
      </c>
      <c r="D569">
        <v>2000</v>
      </c>
      <c r="E569" t="s">
        <v>729</v>
      </c>
      <c r="F569" t="s">
        <v>3322</v>
      </c>
      <c r="G569">
        <v>62572019</v>
      </c>
      <c r="H569">
        <v>1014910375</v>
      </c>
      <c r="I569" t="s">
        <v>3323</v>
      </c>
      <c r="J569" t="s">
        <v>3324</v>
      </c>
      <c r="K569" t="s">
        <v>3325</v>
      </c>
      <c r="L569" t="s">
        <v>3326</v>
      </c>
      <c r="M569">
        <v>619</v>
      </c>
      <c r="N569" t="s">
        <v>2973</v>
      </c>
      <c r="R569" s="1">
        <v>44880</v>
      </c>
      <c r="S569" t="s">
        <v>56</v>
      </c>
      <c r="W569">
        <v>5</v>
      </c>
      <c r="X569" t="s">
        <v>557</v>
      </c>
      <c r="Y569">
        <v>1</v>
      </c>
      <c r="Z569" t="s">
        <v>46545</v>
      </c>
      <c r="AB569">
        <v>199101</v>
      </c>
      <c r="AC569">
        <v>281</v>
      </c>
      <c r="AD569" t="s">
        <v>1773</v>
      </c>
      <c r="AE569">
        <v>1072</v>
      </c>
      <c r="AF569" t="s">
        <v>2143</v>
      </c>
      <c r="AG569">
        <v>1</v>
      </c>
      <c r="AH569" t="s">
        <v>44482</v>
      </c>
      <c r="AI569">
        <v>99</v>
      </c>
      <c r="AJ569" t="s">
        <v>54511</v>
      </c>
      <c r="AK569">
        <v>147</v>
      </c>
      <c r="AL569" t="s">
        <v>1940</v>
      </c>
      <c r="AQ569" t="s">
        <v>3327</v>
      </c>
      <c r="AR569" t="s">
        <v>3328</v>
      </c>
      <c r="AS569">
        <v>0</v>
      </c>
      <c r="AT569" t="s">
        <v>61</v>
      </c>
      <c r="AU569" t="s">
        <v>734</v>
      </c>
      <c r="AX569">
        <v>55.678740300000001</v>
      </c>
      <c r="AY569">
        <v>12.5197235</v>
      </c>
      <c r="AZ569" t="s">
        <v>62</v>
      </c>
      <c r="BA569">
        <v>1084</v>
      </c>
      <c r="BB569" t="s">
        <v>63</v>
      </c>
    </row>
    <row r="570" spans="1:54" x14ac:dyDescent="0.25">
      <c r="A570" s="1">
        <v>45200</v>
      </c>
      <c r="B570">
        <v>147416</v>
      </c>
      <c r="C570" t="s">
        <v>3329</v>
      </c>
      <c r="D570">
        <v>2000</v>
      </c>
      <c r="E570" t="s">
        <v>729</v>
      </c>
      <c r="F570" t="s">
        <v>44636</v>
      </c>
      <c r="K570" t="s">
        <v>3274</v>
      </c>
      <c r="L570" t="s">
        <v>3330</v>
      </c>
      <c r="M570">
        <v>619</v>
      </c>
      <c r="N570">
        <v>1</v>
      </c>
      <c r="R570" s="1">
        <v>41771</v>
      </c>
      <c r="S570" t="s">
        <v>612</v>
      </c>
      <c r="T570">
        <v>147</v>
      </c>
      <c r="U570" t="s">
        <v>1940</v>
      </c>
      <c r="V570" s="1">
        <v>31048</v>
      </c>
      <c r="W570">
        <v>2</v>
      </c>
      <c r="X570" t="s">
        <v>57</v>
      </c>
      <c r="Y570">
        <v>1</v>
      </c>
      <c r="Z570" t="s">
        <v>46545</v>
      </c>
      <c r="AB570">
        <v>195710</v>
      </c>
      <c r="AC570">
        <v>281</v>
      </c>
      <c r="AD570" t="s">
        <v>1773</v>
      </c>
      <c r="AE570">
        <v>1073</v>
      </c>
      <c r="AF570" t="s">
        <v>52650</v>
      </c>
      <c r="AG570">
        <v>3</v>
      </c>
      <c r="AH570" t="s">
        <v>81</v>
      </c>
      <c r="AI570">
        <v>99</v>
      </c>
      <c r="AJ570" t="s">
        <v>54511</v>
      </c>
      <c r="AK570">
        <v>147</v>
      </c>
      <c r="AL570" t="s">
        <v>1940</v>
      </c>
      <c r="AS570">
        <v>0</v>
      </c>
      <c r="AT570" t="s">
        <v>61</v>
      </c>
      <c r="AU570" t="s">
        <v>734</v>
      </c>
      <c r="AX570">
        <v>55.678954924712798</v>
      </c>
      <c r="AY570">
        <v>12.5198226554927</v>
      </c>
      <c r="AZ570" t="s">
        <v>62</v>
      </c>
      <c r="BA570">
        <v>1084</v>
      </c>
      <c r="BB570" t="s">
        <v>63</v>
      </c>
    </row>
    <row r="571" spans="1:54" x14ac:dyDescent="0.25">
      <c r="A571" s="1">
        <v>45200</v>
      </c>
      <c r="B571">
        <v>147417</v>
      </c>
      <c r="C571" t="s">
        <v>3331</v>
      </c>
      <c r="D571">
        <v>2200</v>
      </c>
      <c r="E571" t="s">
        <v>46555</v>
      </c>
      <c r="F571" t="s">
        <v>3332</v>
      </c>
      <c r="G571">
        <v>30891732</v>
      </c>
      <c r="H571">
        <v>1014685320</v>
      </c>
      <c r="I571" t="s">
        <v>3333</v>
      </c>
      <c r="J571" t="s">
        <v>3334</v>
      </c>
      <c r="K571" t="s">
        <v>1755</v>
      </c>
      <c r="L571" t="s">
        <v>1756</v>
      </c>
      <c r="M571">
        <v>6372</v>
      </c>
      <c r="N571">
        <v>26</v>
      </c>
      <c r="R571" s="1">
        <v>42676</v>
      </c>
      <c r="S571" t="s">
        <v>56</v>
      </c>
      <c r="V571" s="1">
        <v>42681</v>
      </c>
      <c r="W571">
        <v>5</v>
      </c>
      <c r="X571" t="s">
        <v>557</v>
      </c>
      <c r="Y571">
        <v>4</v>
      </c>
      <c r="Z571" t="s">
        <v>1324</v>
      </c>
      <c r="AB571">
        <v>196309</v>
      </c>
      <c r="AC571">
        <v>243</v>
      </c>
      <c r="AD571" t="s">
        <v>2065</v>
      </c>
      <c r="AE571">
        <v>1085</v>
      </c>
      <c r="AF571" t="s">
        <v>46731</v>
      </c>
      <c r="AG571">
        <v>3</v>
      </c>
      <c r="AH571" t="s">
        <v>81</v>
      </c>
      <c r="AI571">
        <v>99</v>
      </c>
      <c r="AJ571" t="s">
        <v>54511</v>
      </c>
      <c r="AK571">
        <v>101</v>
      </c>
      <c r="AL571" t="s">
        <v>46544</v>
      </c>
      <c r="AM571">
        <v>2</v>
      </c>
      <c r="AN571" t="s">
        <v>119</v>
      </c>
      <c r="AO571">
        <v>101522</v>
      </c>
      <c r="AP571">
        <v>219417</v>
      </c>
      <c r="AQ571" t="s">
        <v>1757</v>
      </c>
      <c r="AR571" t="s">
        <v>1971</v>
      </c>
      <c r="AS571">
        <v>2</v>
      </c>
      <c r="AT571" t="s">
        <v>1413</v>
      </c>
      <c r="AU571" t="s">
        <v>1759</v>
      </c>
      <c r="AX571">
        <v>55.703228963128403</v>
      </c>
      <c r="AY571">
        <v>12.5545584284281</v>
      </c>
      <c r="AZ571" t="s">
        <v>62</v>
      </c>
      <c r="BA571">
        <v>1084</v>
      </c>
      <c r="BB571" t="s">
        <v>63</v>
      </c>
    </row>
    <row r="572" spans="1:54" x14ac:dyDescent="0.25">
      <c r="A572" s="1">
        <v>45200</v>
      </c>
      <c r="B572">
        <v>147418</v>
      </c>
      <c r="C572" t="s">
        <v>3335</v>
      </c>
      <c r="D572">
        <v>2000</v>
      </c>
      <c r="E572" t="s">
        <v>729</v>
      </c>
      <c r="F572" t="s">
        <v>3336</v>
      </c>
      <c r="I572" t="s">
        <v>46912</v>
      </c>
      <c r="J572" t="s">
        <v>3337</v>
      </c>
      <c r="K572" t="s">
        <v>2275</v>
      </c>
      <c r="L572" t="s">
        <v>3338</v>
      </c>
      <c r="M572">
        <v>376</v>
      </c>
      <c r="R572" s="1">
        <v>40162</v>
      </c>
      <c r="S572" t="s">
        <v>80</v>
      </c>
      <c r="V572" s="1">
        <v>35582</v>
      </c>
      <c r="W572">
        <v>1</v>
      </c>
      <c r="X572" t="s">
        <v>760</v>
      </c>
      <c r="Y572">
        <v>7</v>
      </c>
      <c r="Z572" t="s">
        <v>1499</v>
      </c>
      <c r="AB572">
        <v>196809</v>
      </c>
      <c r="AC572">
        <v>325</v>
      </c>
      <c r="AD572" t="s">
        <v>2277</v>
      </c>
      <c r="AE572">
        <v>1084</v>
      </c>
      <c r="AF572" t="s">
        <v>1825</v>
      </c>
      <c r="AG572">
        <v>3</v>
      </c>
      <c r="AH572" t="s">
        <v>81</v>
      </c>
      <c r="AI572">
        <v>99</v>
      </c>
      <c r="AJ572" t="s">
        <v>54511</v>
      </c>
      <c r="AK572">
        <v>147</v>
      </c>
      <c r="AL572" t="s">
        <v>1940</v>
      </c>
      <c r="AM572">
        <v>2</v>
      </c>
      <c r="AN572" t="s">
        <v>119</v>
      </c>
      <c r="AO572">
        <v>101518</v>
      </c>
      <c r="AS572">
        <v>0</v>
      </c>
      <c r="AT572" t="s">
        <v>61</v>
      </c>
      <c r="AU572" t="s">
        <v>3245</v>
      </c>
      <c r="AZ572" t="s">
        <v>62</v>
      </c>
      <c r="BA572">
        <v>1084</v>
      </c>
      <c r="BB572" t="s">
        <v>63</v>
      </c>
    </row>
    <row r="573" spans="1:54" x14ac:dyDescent="0.25">
      <c r="A573" s="1">
        <v>45200</v>
      </c>
      <c r="B573">
        <v>147419</v>
      </c>
      <c r="C573" t="s">
        <v>3339</v>
      </c>
      <c r="D573">
        <v>1854</v>
      </c>
      <c r="E573" t="s">
        <v>832</v>
      </c>
      <c r="F573" t="s">
        <v>2241</v>
      </c>
      <c r="I573" t="s">
        <v>3340</v>
      </c>
      <c r="J573" t="s">
        <v>3341</v>
      </c>
      <c r="K573" t="s">
        <v>2244</v>
      </c>
      <c r="L573" t="s">
        <v>3342</v>
      </c>
      <c r="M573">
        <v>166</v>
      </c>
      <c r="N573">
        <v>3</v>
      </c>
      <c r="R573" s="1">
        <v>40162</v>
      </c>
      <c r="S573" t="s">
        <v>80</v>
      </c>
      <c r="V573" s="1">
        <v>35217</v>
      </c>
      <c r="W573">
        <v>1</v>
      </c>
      <c r="X573" t="s">
        <v>760</v>
      </c>
      <c r="Y573">
        <v>7</v>
      </c>
      <c r="Z573" t="s">
        <v>1499</v>
      </c>
      <c r="AB573">
        <v>198602</v>
      </c>
      <c r="AC573">
        <v>323</v>
      </c>
      <c r="AD573" t="s">
        <v>1939</v>
      </c>
      <c r="AE573">
        <v>1084</v>
      </c>
      <c r="AF573" t="s">
        <v>1825</v>
      </c>
      <c r="AG573">
        <v>3</v>
      </c>
      <c r="AH573" t="s">
        <v>81</v>
      </c>
      <c r="AI573">
        <v>99</v>
      </c>
      <c r="AJ573" t="s">
        <v>54511</v>
      </c>
      <c r="AK573">
        <v>147</v>
      </c>
      <c r="AL573" t="s">
        <v>1940</v>
      </c>
      <c r="AM573">
        <v>2</v>
      </c>
      <c r="AN573" t="s">
        <v>119</v>
      </c>
      <c r="AO573">
        <v>101514</v>
      </c>
      <c r="AS573">
        <v>0</v>
      </c>
      <c r="AT573" t="s">
        <v>61</v>
      </c>
      <c r="AU573" t="s">
        <v>2952</v>
      </c>
      <c r="AX573">
        <v>55.675921674415598</v>
      </c>
      <c r="AY573">
        <v>12.5350154013012</v>
      </c>
      <c r="AZ573" t="s">
        <v>62</v>
      </c>
      <c r="BA573">
        <v>1084</v>
      </c>
      <c r="BB573" t="s">
        <v>63</v>
      </c>
    </row>
    <row r="574" spans="1:54" x14ac:dyDescent="0.25">
      <c r="A574" s="1">
        <v>45200</v>
      </c>
      <c r="B574">
        <v>147420</v>
      </c>
      <c r="C574" t="s">
        <v>46913</v>
      </c>
      <c r="D574">
        <v>1819</v>
      </c>
      <c r="E574" t="s">
        <v>832</v>
      </c>
      <c r="F574" t="s">
        <v>46802</v>
      </c>
      <c r="I574" t="s">
        <v>3343</v>
      </c>
      <c r="J574" t="s">
        <v>3344</v>
      </c>
      <c r="K574" t="s">
        <v>3345</v>
      </c>
      <c r="L574" t="s">
        <v>44628</v>
      </c>
      <c r="M574">
        <v>844</v>
      </c>
      <c r="R574" s="1">
        <v>40162</v>
      </c>
      <c r="S574" t="s">
        <v>80</v>
      </c>
      <c r="V574" s="1">
        <v>35400</v>
      </c>
      <c r="W574">
        <v>1</v>
      </c>
      <c r="X574" t="s">
        <v>760</v>
      </c>
      <c r="Y574">
        <v>1</v>
      </c>
      <c r="Z574" t="s">
        <v>46545</v>
      </c>
      <c r="AC574">
        <v>319</v>
      </c>
      <c r="AD574" t="s">
        <v>54558</v>
      </c>
      <c r="AE574">
        <v>1131</v>
      </c>
      <c r="AF574" t="s">
        <v>1853</v>
      </c>
      <c r="AG574">
        <v>3</v>
      </c>
      <c r="AH574" t="s">
        <v>81</v>
      </c>
      <c r="AI574">
        <v>99</v>
      </c>
      <c r="AJ574" t="s">
        <v>54511</v>
      </c>
      <c r="AK574">
        <v>147</v>
      </c>
      <c r="AL574" t="s">
        <v>1940</v>
      </c>
      <c r="AS574">
        <v>0</v>
      </c>
      <c r="AT574" t="s">
        <v>61</v>
      </c>
      <c r="AU574" t="s">
        <v>44629</v>
      </c>
      <c r="AX574">
        <v>55.674365457150301</v>
      </c>
      <c r="AY574">
        <v>12.549656452798899</v>
      </c>
      <c r="AZ574" t="s">
        <v>62</v>
      </c>
      <c r="BA574">
        <v>1084</v>
      </c>
      <c r="BB574" t="s">
        <v>63</v>
      </c>
    </row>
    <row r="575" spans="1:54" x14ac:dyDescent="0.25">
      <c r="A575" s="1">
        <v>45200</v>
      </c>
      <c r="B575">
        <v>147421</v>
      </c>
      <c r="C575" t="s">
        <v>3346</v>
      </c>
      <c r="D575">
        <v>2000</v>
      </c>
      <c r="E575" t="s">
        <v>729</v>
      </c>
      <c r="F575" t="s">
        <v>52702</v>
      </c>
      <c r="G575">
        <v>11259979</v>
      </c>
      <c r="H575">
        <v>1009155372</v>
      </c>
      <c r="I575" t="s">
        <v>46914</v>
      </c>
      <c r="J575" t="s">
        <v>3347</v>
      </c>
      <c r="K575" t="s">
        <v>3348</v>
      </c>
      <c r="L575" t="s">
        <v>55772</v>
      </c>
      <c r="M575">
        <v>781</v>
      </c>
      <c r="N575">
        <v>2</v>
      </c>
      <c r="P575">
        <v>2</v>
      </c>
      <c r="R575" s="1">
        <v>40938</v>
      </c>
      <c r="S575" t="s">
        <v>56</v>
      </c>
      <c r="V575" s="1">
        <v>39448</v>
      </c>
      <c r="W575">
        <v>4</v>
      </c>
      <c r="X575" t="s">
        <v>725</v>
      </c>
      <c r="Y575">
        <v>5</v>
      </c>
      <c r="Z575" t="s">
        <v>54458</v>
      </c>
      <c r="AB575">
        <v>193606</v>
      </c>
      <c r="AC575">
        <v>243</v>
      </c>
      <c r="AD575" t="s">
        <v>2065</v>
      </c>
      <c r="AE575">
        <v>1083</v>
      </c>
      <c r="AF575" t="s">
        <v>2066</v>
      </c>
      <c r="AG575">
        <v>3</v>
      </c>
      <c r="AH575" t="s">
        <v>81</v>
      </c>
      <c r="AI575">
        <v>99</v>
      </c>
      <c r="AJ575" t="s">
        <v>54511</v>
      </c>
      <c r="AK575">
        <v>147</v>
      </c>
      <c r="AL575" t="s">
        <v>1940</v>
      </c>
      <c r="AP575">
        <v>707404</v>
      </c>
      <c r="AQ575" t="s">
        <v>3349</v>
      </c>
      <c r="AR575" t="s">
        <v>3350</v>
      </c>
      <c r="AS575">
        <v>2</v>
      </c>
      <c r="AT575" t="s">
        <v>1413</v>
      </c>
      <c r="AU575" t="s">
        <v>46877</v>
      </c>
      <c r="AZ575" t="s">
        <v>62</v>
      </c>
      <c r="BA575">
        <v>1084</v>
      </c>
      <c r="BB575" t="s">
        <v>63</v>
      </c>
    </row>
    <row r="576" spans="1:54" x14ac:dyDescent="0.25">
      <c r="A576" s="1">
        <v>45200</v>
      </c>
      <c r="B576">
        <v>147422</v>
      </c>
      <c r="C576" t="s">
        <v>3351</v>
      </c>
      <c r="D576">
        <v>2000</v>
      </c>
      <c r="E576" t="s">
        <v>729</v>
      </c>
      <c r="F576" t="s">
        <v>46915</v>
      </c>
      <c r="G576">
        <v>30891732</v>
      </c>
      <c r="H576">
        <v>1014190291</v>
      </c>
      <c r="I576" t="s">
        <v>1463</v>
      </c>
      <c r="J576" t="s">
        <v>3352</v>
      </c>
      <c r="K576" t="s">
        <v>1755</v>
      </c>
      <c r="L576" t="s">
        <v>3353</v>
      </c>
      <c r="M576">
        <v>484</v>
      </c>
      <c r="N576">
        <v>35</v>
      </c>
      <c r="R576" s="1">
        <v>43790</v>
      </c>
      <c r="S576" t="s">
        <v>56</v>
      </c>
      <c r="W576">
        <v>4</v>
      </c>
      <c r="X576" t="s">
        <v>725</v>
      </c>
      <c r="Y576">
        <v>4</v>
      </c>
      <c r="Z576" t="s">
        <v>1324</v>
      </c>
      <c r="AB576">
        <v>193701</v>
      </c>
      <c r="AC576">
        <v>333</v>
      </c>
      <c r="AD576" t="s">
        <v>46738</v>
      </c>
      <c r="AE576">
        <v>1085</v>
      </c>
      <c r="AF576" t="s">
        <v>46731</v>
      </c>
      <c r="AG576">
        <v>1</v>
      </c>
      <c r="AH576" t="s">
        <v>44482</v>
      </c>
      <c r="AI576">
        <v>99</v>
      </c>
      <c r="AJ576" t="s">
        <v>54511</v>
      </c>
      <c r="AK576">
        <v>147</v>
      </c>
      <c r="AL576" t="s">
        <v>1940</v>
      </c>
      <c r="AM576">
        <v>1</v>
      </c>
      <c r="AN576" t="s">
        <v>1193</v>
      </c>
      <c r="AO576">
        <v>101437</v>
      </c>
      <c r="AP576">
        <v>219417</v>
      </c>
      <c r="AQ576" t="s">
        <v>2302</v>
      </c>
      <c r="AR576" t="s">
        <v>1469</v>
      </c>
      <c r="AS576">
        <v>2</v>
      </c>
      <c r="AT576" t="s">
        <v>1413</v>
      </c>
      <c r="AU576" t="s">
        <v>3092</v>
      </c>
      <c r="AX576">
        <v>55.690685680000001</v>
      </c>
      <c r="AY576">
        <v>12.53447368</v>
      </c>
      <c r="AZ576" t="s">
        <v>62</v>
      </c>
      <c r="BA576">
        <v>1084</v>
      </c>
      <c r="BB576" t="s">
        <v>63</v>
      </c>
    </row>
    <row r="577" spans="1:54" x14ac:dyDescent="0.25">
      <c r="A577" s="1">
        <v>45200</v>
      </c>
      <c r="B577">
        <v>147423</v>
      </c>
      <c r="C577" t="s">
        <v>3354</v>
      </c>
      <c r="D577">
        <v>2000</v>
      </c>
      <c r="E577" t="s">
        <v>729</v>
      </c>
      <c r="F577" t="s">
        <v>46916</v>
      </c>
      <c r="G577">
        <v>26842034</v>
      </c>
      <c r="H577">
        <v>1009404100</v>
      </c>
      <c r="I577" t="s">
        <v>3355</v>
      </c>
      <c r="J577" t="s">
        <v>3356</v>
      </c>
      <c r="K577" t="s">
        <v>3357</v>
      </c>
      <c r="L577" t="s">
        <v>3353</v>
      </c>
      <c r="M577">
        <v>484</v>
      </c>
      <c r="N577">
        <v>35</v>
      </c>
      <c r="R577" s="1">
        <v>41649</v>
      </c>
      <c r="S577" t="s">
        <v>612</v>
      </c>
      <c r="V577" s="1">
        <v>38657</v>
      </c>
      <c r="W577">
        <v>1</v>
      </c>
      <c r="X577" t="s">
        <v>760</v>
      </c>
      <c r="Y577">
        <v>4</v>
      </c>
      <c r="Z577" t="s">
        <v>1324</v>
      </c>
      <c r="AB577">
        <v>200001</v>
      </c>
      <c r="AC577">
        <v>333</v>
      </c>
      <c r="AD577" t="s">
        <v>46738</v>
      </c>
      <c r="AE577">
        <v>1122</v>
      </c>
      <c r="AF577" t="s">
        <v>54541</v>
      </c>
      <c r="AG577">
        <v>3</v>
      </c>
      <c r="AH577" t="s">
        <v>81</v>
      </c>
      <c r="AI577">
        <v>99</v>
      </c>
      <c r="AJ577" t="s">
        <v>54511</v>
      </c>
      <c r="AK577">
        <v>147</v>
      </c>
      <c r="AL577" t="s">
        <v>1940</v>
      </c>
      <c r="AM577">
        <v>1</v>
      </c>
      <c r="AN577" t="s">
        <v>1193</v>
      </c>
      <c r="AO577">
        <v>101426</v>
      </c>
      <c r="AP577">
        <v>147422</v>
      </c>
      <c r="AQ577" t="s">
        <v>3358</v>
      </c>
      <c r="AR577" t="s">
        <v>1884</v>
      </c>
      <c r="AS577">
        <v>2</v>
      </c>
      <c r="AT577" t="s">
        <v>1413</v>
      </c>
      <c r="AU577" t="s">
        <v>3092</v>
      </c>
      <c r="AX577">
        <v>55.690335094912399</v>
      </c>
      <c r="AY577">
        <v>12.5346365484641</v>
      </c>
      <c r="AZ577" t="s">
        <v>62</v>
      </c>
      <c r="BA577">
        <v>1084</v>
      </c>
      <c r="BB577" t="s">
        <v>63</v>
      </c>
    </row>
    <row r="578" spans="1:54" x14ac:dyDescent="0.25">
      <c r="A578" s="1">
        <v>45200</v>
      </c>
      <c r="B578">
        <v>147424</v>
      </c>
      <c r="C578" t="s">
        <v>3359</v>
      </c>
      <c r="D578">
        <v>2200</v>
      </c>
      <c r="E578" t="s">
        <v>46555</v>
      </c>
      <c r="F578" t="s">
        <v>44637</v>
      </c>
      <c r="G578">
        <v>30891732</v>
      </c>
      <c r="H578">
        <v>1014190488</v>
      </c>
      <c r="I578" t="s">
        <v>3333</v>
      </c>
      <c r="J578" t="s">
        <v>3360</v>
      </c>
      <c r="K578" t="s">
        <v>1755</v>
      </c>
      <c r="L578" t="s">
        <v>3361</v>
      </c>
      <c r="M578">
        <v>7336</v>
      </c>
      <c r="N578">
        <v>18</v>
      </c>
      <c r="R578" s="1">
        <v>42676</v>
      </c>
      <c r="S578" t="s">
        <v>56</v>
      </c>
      <c r="V578" s="1">
        <v>42681</v>
      </c>
      <c r="W578">
        <v>4</v>
      </c>
      <c r="X578" t="s">
        <v>725</v>
      </c>
      <c r="Y578">
        <v>4</v>
      </c>
      <c r="Z578" t="s">
        <v>1324</v>
      </c>
      <c r="AB578">
        <v>196904</v>
      </c>
      <c r="AC578">
        <v>318</v>
      </c>
      <c r="AD578" t="s">
        <v>44549</v>
      </c>
      <c r="AE578">
        <v>1085</v>
      </c>
      <c r="AF578" t="s">
        <v>46731</v>
      </c>
      <c r="AG578">
        <v>3</v>
      </c>
      <c r="AH578" t="s">
        <v>81</v>
      </c>
      <c r="AI578">
        <v>99</v>
      </c>
      <c r="AJ578" t="s">
        <v>54511</v>
      </c>
      <c r="AK578">
        <v>101</v>
      </c>
      <c r="AL578" t="s">
        <v>46544</v>
      </c>
      <c r="AM578">
        <v>1</v>
      </c>
      <c r="AN578" t="s">
        <v>1193</v>
      </c>
      <c r="AO578">
        <v>101472</v>
      </c>
      <c r="AP578">
        <v>219417</v>
      </c>
      <c r="AQ578" t="s">
        <v>1757</v>
      </c>
      <c r="AR578" t="s">
        <v>3362</v>
      </c>
      <c r="AS578">
        <v>2</v>
      </c>
      <c r="AT578" t="s">
        <v>1413</v>
      </c>
      <c r="AU578" t="s">
        <v>1864</v>
      </c>
      <c r="AX578">
        <v>55.697732279434398</v>
      </c>
      <c r="AY578">
        <v>12.558199119183</v>
      </c>
      <c r="AZ578" t="s">
        <v>62</v>
      </c>
      <c r="BA578">
        <v>1084</v>
      </c>
      <c r="BB578" t="s">
        <v>63</v>
      </c>
    </row>
    <row r="579" spans="1:54" x14ac:dyDescent="0.25">
      <c r="A579" s="1">
        <v>45200</v>
      </c>
      <c r="B579">
        <v>147425</v>
      </c>
      <c r="C579" t="s">
        <v>3363</v>
      </c>
      <c r="D579">
        <v>1974</v>
      </c>
      <c r="E579" t="s">
        <v>832</v>
      </c>
      <c r="F579" t="s">
        <v>46917</v>
      </c>
      <c r="G579">
        <v>11748708</v>
      </c>
      <c r="H579">
        <v>1003400679</v>
      </c>
      <c r="I579" t="s">
        <v>46726</v>
      </c>
      <c r="J579" t="s">
        <v>3364</v>
      </c>
      <c r="K579" t="s">
        <v>1685</v>
      </c>
      <c r="L579" t="s">
        <v>3365</v>
      </c>
      <c r="M579">
        <v>430</v>
      </c>
      <c r="N579">
        <v>5</v>
      </c>
      <c r="R579" s="1">
        <v>43790</v>
      </c>
      <c r="S579" t="s">
        <v>56</v>
      </c>
      <c r="W579">
        <v>4</v>
      </c>
      <c r="X579" t="s">
        <v>725</v>
      </c>
      <c r="Y579">
        <v>1</v>
      </c>
      <c r="Z579" t="s">
        <v>46545</v>
      </c>
      <c r="AB579">
        <v>200210</v>
      </c>
      <c r="AC579">
        <v>242</v>
      </c>
      <c r="AD579" t="s">
        <v>1687</v>
      </c>
      <c r="AE579">
        <v>1071</v>
      </c>
      <c r="AF579" t="s">
        <v>1688</v>
      </c>
      <c r="AG579">
        <v>1</v>
      </c>
      <c r="AH579" t="s">
        <v>44482</v>
      </c>
      <c r="AI579">
        <v>99</v>
      </c>
      <c r="AJ579" t="s">
        <v>54511</v>
      </c>
      <c r="AK579">
        <v>147</v>
      </c>
      <c r="AL579" t="s">
        <v>1940</v>
      </c>
      <c r="AP579">
        <v>280727</v>
      </c>
      <c r="AQ579" t="s">
        <v>1689</v>
      </c>
      <c r="AR579" t="s">
        <v>1690</v>
      </c>
      <c r="AS579">
        <v>2</v>
      </c>
      <c r="AT579" t="s">
        <v>1413</v>
      </c>
      <c r="AU579" t="s">
        <v>3366</v>
      </c>
      <c r="AX579">
        <v>55.683077670000003</v>
      </c>
      <c r="AY579">
        <v>12.55459441</v>
      </c>
      <c r="AZ579" t="s">
        <v>62</v>
      </c>
      <c r="BA579">
        <v>1084</v>
      </c>
      <c r="BB579" t="s">
        <v>63</v>
      </c>
    </row>
    <row r="580" spans="1:54" x14ac:dyDescent="0.25">
      <c r="A580" s="1">
        <v>45200</v>
      </c>
      <c r="B580">
        <v>147426</v>
      </c>
      <c r="C580" t="s">
        <v>3183</v>
      </c>
      <c r="D580">
        <v>1819</v>
      </c>
      <c r="E580" t="s">
        <v>832</v>
      </c>
      <c r="F580" t="s">
        <v>46814</v>
      </c>
      <c r="G580">
        <v>19542947</v>
      </c>
      <c r="H580">
        <v>1007535593</v>
      </c>
      <c r="I580" t="s">
        <v>3367</v>
      </c>
      <c r="J580" t="s">
        <v>3184</v>
      </c>
      <c r="K580" t="s">
        <v>2455</v>
      </c>
      <c r="L580" t="s">
        <v>44628</v>
      </c>
      <c r="M580">
        <v>844</v>
      </c>
      <c r="R580" s="1">
        <v>40162</v>
      </c>
      <c r="S580" t="s">
        <v>80</v>
      </c>
      <c r="V580" s="1">
        <v>38200</v>
      </c>
      <c r="W580">
        <v>4</v>
      </c>
      <c r="X580" t="s">
        <v>725</v>
      </c>
      <c r="Y580">
        <v>1</v>
      </c>
      <c r="Z580" t="s">
        <v>46545</v>
      </c>
      <c r="AB580">
        <v>200210</v>
      </c>
      <c r="AC580">
        <v>242</v>
      </c>
      <c r="AD580" t="s">
        <v>1687</v>
      </c>
      <c r="AE580">
        <v>1071</v>
      </c>
      <c r="AF580" t="s">
        <v>1688</v>
      </c>
      <c r="AG580">
        <v>3</v>
      </c>
      <c r="AH580" t="s">
        <v>81</v>
      </c>
      <c r="AI580">
        <v>99</v>
      </c>
      <c r="AJ580" t="s">
        <v>54511</v>
      </c>
      <c r="AK580">
        <v>147</v>
      </c>
      <c r="AL580" t="s">
        <v>1940</v>
      </c>
      <c r="AP580">
        <v>101401</v>
      </c>
      <c r="AS580">
        <v>2</v>
      </c>
      <c r="AT580" t="s">
        <v>1413</v>
      </c>
      <c r="AU580" t="s">
        <v>44629</v>
      </c>
      <c r="AX580">
        <v>55.674365457150301</v>
      </c>
      <c r="AY580">
        <v>12.549656452798899</v>
      </c>
      <c r="AZ580" t="s">
        <v>62</v>
      </c>
      <c r="BA580">
        <v>1084</v>
      </c>
      <c r="BB580" t="s">
        <v>63</v>
      </c>
    </row>
    <row r="581" spans="1:54" x14ac:dyDescent="0.25">
      <c r="A581" s="1">
        <v>45200</v>
      </c>
      <c r="B581">
        <v>147427</v>
      </c>
      <c r="C581" t="s">
        <v>3368</v>
      </c>
      <c r="D581">
        <v>2000</v>
      </c>
      <c r="E581" t="s">
        <v>729</v>
      </c>
      <c r="F581" t="s">
        <v>2473</v>
      </c>
      <c r="I581" t="s">
        <v>2474</v>
      </c>
      <c r="J581" t="s">
        <v>3369</v>
      </c>
      <c r="K581" t="s">
        <v>3370</v>
      </c>
      <c r="L581" t="s">
        <v>3371</v>
      </c>
      <c r="M581">
        <v>238</v>
      </c>
      <c r="N581">
        <v>27</v>
      </c>
      <c r="R581" s="1">
        <v>40162</v>
      </c>
      <c r="S581" t="s">
        <v>80</v>
      </c>
      <c r="V581" s="1">
        <v>38322</v>
      </c>
      <c r="W581">
        <v>4</v>
      </c>
      <c r="X581" t="s">
        <v>725</v>
      </c>
      <c r="Y581">
        <v>1</v>
      </c>
      <c r="Z581" t="s">
        <v>46545</v>
      </c>
      <c r="AB581">
        <v>196901</v>
      </c>
      <c r="AC581">
        <v>241</v>
      </c>
      <c r="AD581" t="s">
        <v>1722</v>
      </c>
      <c r="AE581">
        <v>1071</v>
      </c>
      <c r="AF581" t="s">
        <v>1688</v>
      </c>
      <c r="AG581">
        <v>3</v>
      </c>
      <c r="AH581" t="s">
        <v>81</v>
      </c>
      <c r="AI581">
        <v>99</v>
      </c>
      <c r="AJ581" t="s">
        <v>54511</v>
      </c>
      <c r="AK581">
        <v>147</v>
      </c>
      <c r="AL581" t="s">
        <v>1940</v>
      </c>
      <c r="AP581">
        <v>101497</v>
      </c>
      <c r="AQ581" t="s">
        <v>3372</v>
      </c>
      <c r="AR581" t="s">
        <v>1724</v>
      </c>
      <c r="AS581">
        <v>2</v>
      </c>
      <c r="AT581" t="s">
        <v>1413</v>
      </c>
      <c r="AU581" t="s">
        <v>3175</v>
      </c>
      <c r="AZ581" t="s">
        <v>62</v>
      </c>
      <c r="BA581">
        <v>1084</v>
      </c>
      <c r="BB581" t="s">
        <v>63</v>
      </c>
    </row>
    <row r="582" spans="1:54" x14ac:dyDescent="0.25">
      <c r="A582" s="1">
        <v>45200</v>
      </c>
      <c r="B582">
        <v>147428</v>
      </c>
      <c r="C582" t="s">
        <v>3373</v>
      </c>
      <c r="D582">
        <v>2000</v>
      </c>
      <c r="E582" t="s">
        <v>729</v>
      </c>
      <c r="F582" t="s">
        <v>3374</v>
      </c>
      <c r="G582">
        <v>20578912</v>
      </c>
      <c r="H582">
        <v>1003400771</v>
      </c>
      <c r="I582" t="s">
        <v>3264</v>
      </c>
      <c r="J582" t="s">
        <v>3265</v>
      </c>
      <c r="K582" t="s">
        <v>3266</v>
      </c>
      <c r="L582" t="s">
        <v>44631</v>
      </c>
      <c r="M582">
        <v>217</v>
      </c>
      <c r="N582">
        <v>7</v>
      </c>
      <c r="R582" s="1">
        <v>43175</v>
      </c>
      <c r="S582" t="s">
        <v>56</v>
      </c>
      <c r="W582">
        <v>4</v>
      </c>
      <c r="X582" t="s">
        <v>725</v>
      </c>
      <c r="Y582">
        <v>1</v>
      </c>
      <c r="Z582" t="s">
        <v>46545</v>
      </c>
      <c r="AB582">
        <v>200210</v>
      </c>
      <c r="AC582">
        <v>242</v>
      </c>
      <c r="AD582" t="s">
        <v>1687</v>
      </c>
      <c r="AE582">
        <v>1071</v>
      </c>
      <c r="AF582" t="s">
        <v>1688</v>
      </c>
      <c r="AG582">
        <v>1</v>
      </c>
      <c r="AH582" t="s">
        <v>44482</v>
      </c>
      <c r="AI582">
        <v>99</v>
      </c>
      <c r="AJ582" t="s">
        <v>54511</v>
      </c>
      <c r="AK582">
        <v>147</v>
      </c>
      <c r="AL582" t="s">
        <v>1940</v>
      </c>
      <c r="AP582">
        <v>147401</v>
      </c>
      <c r="AQ582" t="s">
        <v>3267</v>
      </c>
      <c r="AR582" t="s">
        <v>3268</v>
      </c>
      <c r="AS582">
        <v>2</v>
      </c>
      <c r="AT582" t="s">
        <v>1413</v>
      </c>
      <c r="AU582" t="s">
        <v>44632</v>
      </c>
      <c r="AX582">
        <v>55.682868669999998</v>
      </c>
      <c r="AY582">
        <v>12.519145979999999</v>
      </c>
      <c r="AZ582" t="s">
        <v>62</v>
      </c>
      <c r="BA582">
        <v>1084</v>
      </c>
      <c r="BB582" t="s">
        <v>63</v>
      </c>
    </row>
    <row r="583" spans="1:54" x14ac:dyDescent="0.25">
      <c r="A583" s="1">
        <v>45200</v>
      </c>
      <c r="B583">
        <v>147429</v>
      </c>
      <c r="C583" t="s">
        <v>3375</v>
      </c>
      <c r="D583">
        <v>2000</v>
      </c>
      <c r="E583" t="s">
        <v>729</v>
      </c>
      <c r="F583" t="s">
        <v>3376</v>
      </c>
      <c r="G583">
        <v>20578912</v>
      </c>
      <c r="H583">
        <v>1003400771</v>
      </c>
      <c r="I583" t="s">
        <v>3377</v>
      </c>
      <c r="J583" t="s">
        <v>3265</v>
      </c>
      <c r="K583" t="s">
        <v>3266</v>
      </c>
      <c r="L583" t="s">
        <v>44638</v>
      </c>
      <c r="M583">
        <v>217</v>
      </c>
      <c r="N583">
        <v>5</v>
      </c>
      <c r="R583" s="1">
        <v>40375</v>
      </c>
      <c r="S583" t="s">
        <v>56</v>
      </c>
      <c r="V583" s="1">
        <v>40360</v>
      </c>
      <c r="W583">
        <v>4</v>
      </c>
      <c r="X583" t="s">
        <v>725</v>
      </c>
      <c r="Y583">
        <v>1</v>
      </c>
      <c r="Z583" t="s">
        <v>46545</v>
      </c>
      <c r="AB583">
        <v>200210</v>
      </c>
      <c r="AC583">
        <v>242</v>
      </c>
      <c r="AD583" t="s">
        <v>1687</v>
      </c>
      <c r="AE583">
        <v>1071</v>
      </c>
      <c r="AF583" t="s">
        <v>1688</v>
      </c>
      <c r="AG583">
        <v>3</v>
      </c>
      <c r="AH583" t="s">
        <v>81</v>
      </c>
      <c r="AI583">
        <v>99</v>
      </c>
      <c r="AJ583" t="s">
        <v>54511</v>
      </c>
      <c r="AK583">
        <v>147</v>
      </c>
      <c r="AL583" t="s">
        <v>1940</v>
      </c>
      <c r="AM583">
        <v>2</v>
      </c>
      <c r="AN583" t="s">
        <v>119</v>
      </c>
      <c r="AO583">
        <v>147401</v>
      </c>
      <c r="AP583">
        <v>147401</v>
      </c>
      <c r="AQ583" t="s">
        <v>3267</v>
      </c>
      <c r="AR583" t="s">
        <v>3268</v>
      </c>
      <c r="AS583">
        <v>2</v>
      </c>
      <c r="AT583" t="s">
        <v>1413</v>
      </c>
      <c r="AU583" t="s">
        <v>44632</v>
      </c>
      <c r="AX583">
        <v>55.682472930761797</v>
      </c>
      <c r="AY583">
        <v>12.5210594612261</v>
      </c>
      <c r="AZ583" t="s">
        <v>62</v>
      </c>
      <c r="BA583">
        <v>1084</v>
      </c>
      <c r="BB583" t="s">
        <v>63</v>
      </c>
    </row>
    <row r="584" spans="1:54" x14ac:dyDescent="0.25">
      <c r="A584" s="1">
        <v>45200</v>
      </c>
      <c r="B584">
        <v>147430</v>
      </c>
      <c r="C584" t="s">
        <v>54583</v>
      </c>
      <c r="D584">
        <v>2000</v>
      </c>
      <c r="E584" t="s">
        <v>729</v>
      </c>
      <c r="F584" t="s">
        <v>54584</v>
      </c>
      <c r="G584">
        <v>20578912</v>
      </c>
      <c r="H584">
        <v>1003400771</v>
      </c>
      <c r="I584" t="s">
        <v>3264</v>
      </c>
      <c r="J584" t="s">
        <v>3265</v>
      </c>
      <c r="K584" t="s">
        <v>3266</v>
      </c>
      <c r="L584" t="s">
        <v>44631</v>
      </c>
      <c r="M584">
        <v>217</v>
      </c>
      <c r="N584">
        <v>7</v>
      </c>
      <c r="R584" s="1">
        <v>43790</v>
      </c>
      <c r="S584" t="s">
        <v>56</v>
      </c>
      <c r="W584">
        <v>4</v>
      </c>
      <c r="X584" t="s">
        <v>725</v>
      </c>
      <c r="Y584">
        <v>1</v>
      </c>
      <c r="Z584" t="s">
        <v>46545</v>
      </c>
      <c r="AB584">
        <v>200210</v>
      </c>
      <c r="AC584">
        <v>242</v>
      </c>
      <c r="AD584" t="s">
        <v>1687</v>
      </c>
      <c r="AE584">
        <v>1071</v>
      </c>
      <c r="AF584" t="s">
        <v>1688</v>
      </c>
      <c r="AG584">
        <v>1</v>
      </c>
      <c r="AH584" t="s">
        <v>44482</v>
      </c>
      <c r="AI584">
        <v>99</v>
      </c>
      <c r="AJ584" t="s">
        <v>54511</v>
      </c>
      <c r="AK584">
        <v>147</v>
      </c>
      <c r="AL584" t="s">
        <v>1940</v>
      </c>
      <c r="AP584">
        <v>147401</v>
      </c>
      <c r="AQ584" t="s">
        <v>3267</v>
      </c>
      <c r="AR584" t="s">
        <v>3268</v>
      </c>
      <c r="AS584">
        <v>2</v>
      </c>
      <c r="AT584" t="s">
        <v>1413</v>
      </c>
      <c r="AU584" t="s">
        <v>44632</v>
      </c>
      <c r="AX584">
        <v>55.682868669999998</v>
      </c>
      <c r="AY584">
        <v>12.519145979999999</v>
      </c>
      <c r="AZ584" t="s">
        <v>62</v>
      </c>
      <c r="BA584">
        <v>1084</v>
      </c>
      <c r="BB584" t="s">
        <v>63</v>
      </c>
    </row>
    <row r="585" spans="1:54" x14ac:dyDescent="0.25">
      <c r="A585" s="1">
        <v>45200</v>
      </c>
      <c r="B585">
        <v>147431</v>
      </c>
      <c r="C585" t="s">
        <v>3378</v>
      </c>
      <c r="D585">
        <v>1870</v>
      </c>
      <c r="E585" t="s">
        <v>832</v>
      </c>
      <c r="F585" t="s">
        <v>46918</v>
      </c>
      <c r="G585">
        <v>29057672</v>
      </c>
      <c r="H585">
        <v>1003404200</v>
      </c>
      <c r="I585" t="s">
        <v>3379</v>
      </c>
      <c r="J585" t="s">
        <v>3305</v>
      </c>
      <c r="K585" t="s">
        <v>3380</v>
      </c>
      <c r="L585" t="s">
        <v>3307</v>
      </c>
      <c r="M585">
        <v>115</v>
      </c>
      <c r="N585">
        <v>17</v>
      </c>
      <c r="R585" s="1">
        <v>42104</v>
      </c>
      <c r="S585" t="s">
        <v>56</v>
      </c>
      <c r="V585" s="1">
        <v>39083</v>
      </c>
      <c r="W585">
        <v>4</v>
      </c>
      <c r="X585" t="s">
        <v>725</v>
      </c>
      <c r="Y585">
        <v>4</v>
      </c>
      <c r="Z585" t="s">
        <v>1324</v>
      </c>
      <c r="AB585">
        <v>200401</v>
      </c>
      <c r="AC585">
        <v>301</v>
      </c>
      <c r="AD585" t="s">
        <v>1853</v>
      </c>
      <c r="AE585">
        <v>1131</v>
      </c>
      <c r="AF585" t="s">
        <v>1853</v>
      </c>
      <c r="AG585">
        <v>5</v>
      </c>
      <c r="AH585" t="s">
        <v>1589</v>
      </c>
      <c r="AI585">
        <v>99</v>
      </c>
      <c r="AJ585" t="s">
        <v>54511</v>
      </c>
      <c r="AK585">
        <v>147</v>
      </c>
      <c r="AL585" t="s">
        <v>1940</v>
      </c>
      <c r="AM585">
        <v>2</v>
      </c>
      <c r="AN585" t="s">
        <v>119</v>
      </c>
      <c r="AO585">
        <v>101582</v>
      </c>
      <c r="AQ585" t="s">
        <v>3381</v>
      </c>
      <c r="AR585" t="s">
        <v>3382</v>
      </c>
      <c r="AS585">
        <v>1</v>
      </c>
      <c r="AT585" t="s">
        <v>1446</v>
      </c>
      <c r="AU585" t="s">
        <v>3310</v>
      </c>
      <c r="AX585">
        <v>55.6796263079247</v>
      </c>
      <c r="AY585">
        <v>12.5421106639025</v>
      </c>
      <c r="AZ585" t="s">
        <v>62</v>
      </c>
      <c r="BA585">
        <v>1084</v>
      </c>
      <c r="BB585" t="s">
        <v>63</v>
      </c>
    </row>
    <row r="586" spans="1:54" x14ac:dyDescent="0.25">
      <c r="A586" s="1">
        <v>45200</v>
      </c>
      <c r="B586">
        <v>147432</v>
      </c>
      <c r="C586" t="s">
        <v>3383</v>
      </c>
      <c r="D586">
        <v>1970</v>
      </c>
      <c r="E586" t="s">
        <v>832</v>
      </c>
      <c r="F586" t="s">
        <v>46814</v>
      </c>
      <c r="I586" t="s">
        <v>2435</v>
      </c>
      <c r="K586" t="s">
        <v>3384</v>
      </c>
      <c r="L586" t="s">
        <v>55773</v>
      </c>
      <c r="N586">
        <v>31</v>
      </c>
      <c r="R586" s="1">
        <v>40938</v>
      </c>
      <c r="S586" t="s">
        <v>56</v>
      </c>
      <c r="V586" s="1">
        <v>39387</v>
      </c>
      <c r="W586">
        <v>4</v>
      </c>
      <c r="X586" t="s">
        <v>725</v>
      </c>
      <c r="Y586">
        <v>1</v>
      </c>
      <c r="Z586" t="s">
        <v>46545</v>
      </c>
      <c r="AB586">
        <v>200409</v>
      </c>
      <c r="AC586">
        <v>242</v>
      </c>
      <c r="AD586" t="s">
        <v>1687</v>
      </c>
      <c r="AE586">
        <v>1071</v>
      </c>
      <c r="AF586" t="s">
        <v>1688</v>
      </c>
      <c r="AG586">
        <v>3</v>
      </c>
      <c r="AH586" t="s">
        <v>81</v>
      </c>
      <c r="AI586">
        <v>99</v>
      </c>
      <c r="AJ586" t="s">
        <v>54511</v>
      </c>
      <c r="AK586">
        <v>147</v>
      </c>
      <c r="AL586" t="s">
        <v>1940</v>
      </c>
      <c r="AP586">
        <v>101401</v>
      </c>
      <c r="AQ586" t="s">
        <v>2457</v>
      </c>
      <c r="AR586" t="s">
        <v>2458</v>
      </c>
      <c r="AS586">
        <v>2</v>
      </c>
      <c r="AT586" t="s">
        <v>1413</v>
      </c>
      <c r="AU586" t="s">
        <v>46757</v>
      </c>
      <c r="AZ586" t="s">
        <v>62</v>
      </c>
      <c r="BA586">
        <v>1084</v>
      </c>
      <c r="BB586" t="s">
        <v>63</v>
      </c>
    </row>
    <row r="587" spans="1:54" x14ac:dyDescent="0.25">
      <c r="A587" s="1">
        <v>45200</v>
      </c>
      <c r="B587">
        <v>147433</v>
      </c>
      <c r="C587" t="s">
        <v>3385</v>
      </c>
      <c r="D587">
        <v>2000</v>
      </c>
      <c r="E587" t="s">
        <v>729</v>
      </c>
      <c r="F587" t="s">
        <v>46919</v>
      </c>
      <c r="I587" t="s">
        <v>3386</v>
      </c>
      <c r="J587" t="s">
        <v>3352</v>
      </c>
      <c r="K587" t="s">
        <v>3357</v>
      </c>
      <c r="L587" t="s">
        <v>3353</v>
      </c>
      <c r="M587">
        <v>484</v>
      </c>
      <c r="N587">
        <v>35</v>
      </c>
      <c r="R587" s="1">
        <v>41649</v>
      </c>
      <c r="S587" t="s">
        <v>612</v>
      </c>
      <c r="V587" s="1">
        <v>39448</v>
      </c>
      <c r="W587">
        <v>4</v>
      </c>
      <c r="X587" t="s">
        <v>725</v>
      </c>
      <c r="Y587">
        <v>4</v>
      </c>
      <c r="Z587" t="s">
        <v>1324</v>
      </c>
      <c r="AB587">
        <v>200511</v>
      </c>
      <c r="AC587">
        <v>333</v>
      </c>
      <c r="AD587" t="s">
        <v>46738</v>
      </c>
      <c r="AE587">
        <v>1122</v>
      </c>
      <c r="AF587" t="s">
        <v>54541</v>
      </c>
      <c r="AG587">
        <v>3</v>
      </c>
      <c r="AH587" t="s">
        <v>81</v>
      </c>
      <c r="AI587">
        <v>99</v>
      </c>
      <c r="AJ587" t="s">
        <v>54511</v>
      </c>
      <c r="AK587">
        <v>147</v>
      </c>
      <c r="AL587" t="s">
        <v>1940</v>
      </c>
      <c r="AM587">
        <v>2</v>
      </c>
      <c r="AN587" t="s">
        <v>119</v>
      </c>
      <c r="AO587">
        <v>147422</v>
      </c>
      <c r="AP587">
        <v>147422</v>
      </c>
      <c r="AQ587" t="s">
        <v>1883</v>
      </c>
      <c r="AR587" t="s">
        <v>1884</v>
      </c>
      <c r="AS587">
        <v>2</v>
      </c>
      <c r="AT587" t="s">
        <v>1413</v>
      </c>
      <c r="AU587" t="s">
        <v>3092</v>
      </c>
      <c r="AX587">
        <v>55.690335094912399</v>
      </c>
      <c r="AY587">
        <v>12.5346365484641</v>
      </c>
      <c r="AZ587" t="s">
        <v>62</v>
      </c>
      <c r="BA587">
        <v>1084</v>
      </c>
      <c r="BB587" t="s">
        <v>63</v>
      </c>
    </row>
    <row r="588" spans="1:54" x14ac:dyDescent="0.25">
      <c r="A588" s="1">
        <v>45200</v>
      </c>
      <c r="B588">
        <v>147434</v>
      </c>
      <c r="C588" t="s">
        <v>3387</v>
      </c>
      <c r="D588">
        <v>1900</v>
      </c>
      <c r="E588" t="s">
        <v>832</v>
      </c>
      <c r="F588" t="s">
        <v>3388</v>
      </c>
      <c r="G588">
        <v>74303528</v>
      </c>
      <c r="H588">
        <v>1002427448</v>
      </c>
      <c r="I588" t="s">
        <v>46920</v>
      </c>
      <c r="K588" t="s">
        <v>3389</v>
      </c>
      <c r="L588" t="s">
        <v>3390</v>
      </c>
      <c r="M588">
        <v>838</v>
      </c>
      <c r="N588">
        <v>51</v>
      </c>
      <c r="R588" s="1">
        <v>44021</v>
      </c>
      <c r="S588" t="s">
        <v>2886</v>
      </c>
      <c r="W588">
        <v>0</v>
      </c>
      <c r="X588" t="s">
        <v>1252</v>
      </c>
      <c r="Y588">
        <v>1</v>
      </c>
      <c r="Z588" t="s">
        <v>46545</v>
      </c>
      <c r="AB588">
        <v>199910</v>
      </c>
      <c r="AC588">
        <v>319</v>
      </c>
      <c r="AD588" t="s">
        <v>54558</v>
      </c>
      <c r="AE588">
        <v>1087</v>
      </c>
      <c r="AF588" t="s">
        <v>2660</v>
      </c>
      <c r="AG588">
        <v>1</v>
      </c>
      <c r="AH588" t="s">
        <v>44482</v>
      </c>
      <c r="AI588">
        <v>99</v>
      </c>
      <c r="AJ588" t="s">
        <v>54511</v>
      </c>
      <c r="AK588">
        <v>147</v>
      </c>
      <c r="AL588" t="s">
        <v>1940</v>
      </c>
      <c r="AQ588" t="s">
        <v>3391</v>
      </c>
      <c r="AR588" t="s">
        <v>3392</v>
      </c>
      <c r="AS588">
        <v>0</v>
      </c>
      <c r="AT588" t="s">
        <v>61</v>
      </c>
      <c r="AU588" t="s">
        <v>981</v>
      </c>
      <c r="AX588">
        <v>55.679955939999999</v>
      </c>
      <c r="AY588">
        <v>12.55481097</v>
      </c>
      <c r="AZ588" t="s">
        <v>62</v>
      </c>
      <c r="BA588">
        <v>1084</v>
      </c>
      <c r="BB588" t="s">
        <v>63</v>
      </c>
    </row>
    <row r="589" spans="1:54" x14ac:dyDescent="0.25">
      <c r="A589" s="1">
        <v>45200</v>
      </c>
      <c r="B589">
        <v>147435</v>
      </c>
      <c r="D589">
        <v>1921</v>
      </c>
      <c r="E589" t="s">
        <v>832</v>
      </c>
      <c r="F589" t="s">
        <v>3393</v>
      </c>
      <c r="G589">
        <v>16756849</v>
      </c>
      <c r="H589">
        <v>1001155388</v>
      </c>
      <c r="I589" t="s">
        <v>3394</v>
      </c>
      <c r="K589" t="s">
        <v>3395</v>
      </c>
      <c r="L589" t="s">
        <v>3396</v>
      </c>
      <c r="M589">
        <v>694</v>
      </c>
      <c r="N589">
        <v>12</v>
      </c>
      <c r="Q589" t="s">
        <v>1572</v>
      </c>
      <c r="R589" s="1">
        <v>43642</v>
      </c>
      <c r="S589" t="s">
        <v>56</v>
      </c>
      <c r="V589" s="1">
        <v>40546</v>
      </c>
      <c r="W589">
        <v>0</v>
      </c>
      <c r="X589" t="s">
        <v>1252</v>
      </c>
      <c r="Y589">
        <v>1</v>
      </c>
      <c r="Z589" t="s">
        <v>46545</v>
      </c>
      <c r="AB589">
        <v>199212</v>
      </c>
      <c r="AC589">
        <v>224</v>
      </c>
      <c r="AD589" t="s">
        <v>52653</v>
      </c>
      <c r="AE589">
        <v>1087</v>
      </c>
      <c r="AF589" t="s">
        <v>2660</v>
      </c>
      <c r="AG589">
        <v>3</v>
      </c>
      <c r="AH589" t="s">
        <v>81</v>
      </c>
      <c r="AI589">
        <v>99</v>
      </c>
      <c r="AJ589" t="s">
        <v>54511</v>
      </c>
      <c r="AK589">
        <v>147</v>
      </c>
      <c r="AL589" t="s">
        <v>1940</v>
      </c>
      <c r="AQ589" t="s">
        <v>3397</v>
      </c>
      <c r="AR589" t="s">
        <v>3398</v>
      </c>
      <c r="AS589">
        <v>0</v>
      </c>
      <c r="AT589" t="s">
        <v>61</v>
      </c>
      <c r="AU589" t="s">
        <v>3399</v>
      </c>
      <c r="AX589">
        <v>55.680139969999999</v>
      </c>
      <c r="AY589">
        <v>12.552162239999999</v>
      </c>
      <c r="AZ589" t="s">
        <v>62</v>
      </c>
      <c r="BA589">
        <v>1084</v>
      </c>
      <c r="BB589" t="s">
        <v>63</v>
      </c>
    </row>
    <row r="590" spans="1:54" x14ac:dyDescent="0.25">
      <c r="A590" s="1">
        <v>45200</v>
      </c>
      <c r="B590">
        <v>147436</v>
      </c>
      <c r="C590" t="s">
        <v>46921</v>
      </c>
      <c r="D590">
        <v>2000</v>
      </c>
      <c r="E590" t="s">
        <v>729</v>
      </c>
      <c r="F590" t="s">
        <v>46922</v>
      </c>
      <c r="G590">
        <v>18664100</v>
      </c>
      <c r="H590">
        <v>1014430950</v>
      </c>
      <c r="I590" t="s">
        <v>3400</v>
      </c>
      <c r="K590" t="s">
        <v>3401</v>
      </c>
      <c r="L590" t="s">
        <v>52703</v>
      </c>
      <c r="M590">
        <v>316</v>
      </c>
      <c r="N590">
        <v>170</v>
      </c>
      <c r="R590" s="1">
        <v>41360</v>
      </c>
      <c r="S590" t="s">
        <v>56</v>
      </c>
      <c r="V590" s="1">
        <v>40087</v>
      </c>
      <c r="W590">
        <v>0</v>
      </c>
      <c r="X590" t="s">
        <v>1252</v>
      </c>
      <c r="Y590">
        <v>0</v>
      </c>
      <c r="Z590" t="s">
        <v>54560</v>
      </c>
      <c r="AB590">
        <v>200910</v>
      </c>
      <c r="AC590">
        <v>244</v>
      </c>
      <c r="AD590" t="s">
        <v>2118</v>
      </c>
      <c r="AE590">
        <v>1072</v>
      </c>
      <c r="AF590" t="s">
        <v>2143</v>
      </c>
      <c r="AG590">
        <v>3</v>
      </c>
      <c r="AH590" t="s">
        <v>81</v>
      </c>
      <c r="AI590">
        <v>99</v>
      </c>
      <c r="AJ590" t="s">
        <v>54511</v>
      </c>
      <c r="AK590">
        <v>147</v>
      </c>
      <c r="AL590" t="s">
        <v>1940</v>
      </c>
      <c r="AQ590" t="s">
        <v>3402</v>
      </c>
      <c r="AS590">
        <v>0</v>
      </c>
      <c r="AT590" t="s">
        <v>61</v>
      </c>
      <c r="AU590" t="s">
        <v>52618</v>
      </c>
      <c r="AX590">
        <v>55.690267312053997</v>
      </c>
      <c r="AY590">
        <v>12.517914692030599</v>
      </c>
      <c r="AZ590" t="s">
        <v>62</v>
      </c>
      <c r="BA590">
        <v>1084</v>
      </c>
      <c r="BB590" t="s">
        <v>63</v>
      </c>
    </row>
    <row r="591" spans="1:54" x14ac:dyDescent="0.25">
      <c r="A591" s="1">
        <v>45200</v>
      </c>
      <c r="B591">
        <v>151000</v>
      </c>
      <c r="D591">
        <v>2750</v>
      </c>
      <c r="E591" t="s">
        <v>1705</v>
      </c>
      <c r="F591" t="s">
        <v>2294</v>
      </c>
      <c r="G591">
        <v>58271713</v>
      </c>
      <c r="J591" t="s">
        <v>3403</v>
      </c>
      <c r="K591" t="s">
        <v>3404</v>
      </c>
      <c r="L591" t="s">
        <v>52704</v>
      </c>
      <c r="M591">
        <v>152</v>
      </c>
      <c r="N591">
        <v>7</v>
      </c>
      <c r="R591" s="1">
        <v>43790</v>
      </c>
      <c r="S591" t="s">
        <v>3405</v>
      </c>
      <c r="T591">
        <v>151</v>
      </c>
      <c r="U591" t="s">
        <v>2294</v>
      </c>
      <c r="W591">
        <v>2</v>
      </c>
      <c r="X591" t="s">
        <v>57</v>
      </c>
      <c r="Y591">
        <v>5</v>
      </c>
      <c r="Z591" t="s">
        <v>54458</v>
      </c>
      <c r="AB591">
        <v>200701</v>
      </c>
      <c r="AC591">
        <v>923</v>
      </c>
      <c r="AD591" t="s">
        <v>58</v>
      </c>
      <c r="AE591">
        <v>2013</v>
      </c>
      <c r="AF591" t="s">
        <v>58</v>
      </c>
      <c r="AG591">
        <v>1</v>
      </c>
      <c r="AH591" t="s">
        <v>44482</v>
      </c>
      <c r="AI591">
        <v>99</v>
      </c>
      <c r="AJ591" t="s">
        <v>54511</v>
      </c>
      <c r="AK591">
        <v>151</v>
      </c>
      <c r="AL591" t="s">
        <v>2294</v>
      </c>
      <c r="AQ591" t="s">
        <v>3406</v>
      </c>
      <c r="AR591" t="s">
        <v>3407</v>
      </c>
      <c r="AS591">
        <v>0</v>
      </c>
      <c r="AT591" t="s">
        <v>61</v>
      </c>
      <c r="AU591" t="s">
        <v>3408</v>
      </c>
      <c r="AV591" t="s">
        <v>52612</v>
      </c>
      <c r="AX591">
        <v>55.734040479999997</v>
      </c>
      <c r="AY591">
        <v>12.364778400000001</v>
      </c>
      <c r="AZ591" t="s">
        <v>62</v>
      </c>
      <c r="BA591">
        <v>1084</v>
      </c>
      <c r="BB591" t="s">
        <v>63</v>
      </c>
    </row>
    <row r="592" spans="1:54" x14ac:dyDescent="0.25">
      <c r="A592" s="1">
        <v>45200</v>
      </c>
      <c r="B592">
        <v>151001</v>
      </c>
      <c r="C592" t="s">
        <v>52705</v>
      </c>
      <c r="D592">
        <v>2750</v>
      </c>
      <c r="E592" t="s">
        <v>1705</v>
      </c>
      <c r="F592" t="s">
        <v>52706</v>
      </c>
      <c r="I592" t="s">
        <v>3409</v>
      </c>
      <c r="K592" t="s">
        <v>3410</v>
      </c>
      <c r="L592" t="s">
        <v>3411</v>
      </c>
      <c r="M592">
        <v>25</v>
      </c>
      <c r="N592">
        <v>20</v>
      </c>
      <c r="R592" s="1">
        <v>40162</v>
      </c>
      <c r="S592" t="s">
        <v>80</v>
      </c>
      <c r="T592">
        <v>151</v>
      </c>
      <c r="U592" t="s">
        <v>2294</v>
      </c>
      <c r="V592" s="1">
        <v>33390</v>
      </c>
      <c r="W592">
        <v>2</v>
      </c>
      <c r="X592" t="s">
        <v>57</v>
      </c>
      <c r="Y592">
        <v>1</v>
      </c>
      <c r="Z592" t="s">
        <v>46545</v>
      </c>
      <c r="AA592">
        <v>10</v>
      </c>
      <c r="AB592">
        <v>196508</v>
      </c>
      <c r="AC592">
        <v>121</v>
      </c>
      <c r="AD592" t="s">
        <v>70</v>
      </c>
      <c r="AE592">
        <v>1012</v>
      </c>
      <c r="AF592" t="s">
        <v>71</v>
      </c>
      <c r="AG592">
        <v>3</v>
      </c>
      <c r="AH592" t="s">
        <v>81</v>
      </c>
      <c r="AI592">
        <v>22</v>
      </c>
      <c r="AJ592" t="s">
        <v>52628</v>
      </c>
      <c r="AK592">
        <v>151</v>
      </c>
      <c r="AL592" t="s">
        <v>2294</v>
      </c>
      <c r="AS592">
        <v>0</v>
      </c>
      <c r="AT592" t="s">
        <v>61</v>
      </c>
      <c r="AU592" t="s">
        <v>3412</v>
      </c>
      <c r="AX592">
        <v>55.730533590315602</v>
      </c>
      <c r="AY592">
        <v>12.3519692711301</v>
      </c>
      <c r="AZ592" t="s">
        <v>62</v>
      </c>
      <c r="BA592">
        <v>1084</v>
      </c>
      <c r="BB592" t="s">
        <v>63</v>
      </c>
    </row>
    <row r="593" spans="1:54" x14ac:dyDescent="0.25">
      <c r="A593" s="1">
        <v>45200</v>
      </c>
      <c r="B593">
        <v>151002</v>
      </c>
      <c r="C593" t="s">
        <v>3413</v>
      </c>
      <c r="D593">
        <v>2750</v>
      </c>
      <c r="E593" t="s">
        <v>1705</v>
      </c>
      <c r="F593" t="s">
        <v>3414</v>
      </c>
      <c r="G593">
        <v>58271713</v>
      </c>
      <c r="H593">
        <v>1003260397</v>
      </c>
      <c r="I593" t="s">
        <v>3415</v>
      </c>
      <c r="J593" t="s">
        <v>3416</v>
      </c>
      <c r="K593" t="s">
        <v>3417</v>
      </c>
      <c r="L593" t="s">
        <v>3418</v>
      </c>
      <c r="M593">
        <v>259</v>
      </c>
      <c r="N593">
        <v>1</v>
      </c>
      <c r="R593" s="1">
        <v>42955</v>
      </c>
      <c r="S593" t="s">
        <v>56</v>
      </c>
      <c r="T593">
        <v>151</v>
      </c>
      <c r="U593" t="s">
        <v>2294</v>
      </c>
      <c r="V593" s="1">
        <v>42948</v>
      </c>
      <c r="W593">
        <v>2</v>
      </c>
      <c r="X593" t="s">
        <v>57</v>
      </c>
      <c r="Y593">
        <v>1</v>
      </c>
      <c r="Z593" t="s">
        <v>46545</v>
      </c>
      <c r="AA593">
        <v>10</v>
      </c>
      <c r="AB593">
        <v>197008</v>
      </c>
      <c r="AC593">
        <v>121</v>
      </c>
      <c r="AD593" t="s">
        <v>70</v>
      </c>
      <c r="AE593">
        <v>1012</v>
      </c>
      <c r="AF593" t="s">
        <v>71</v>
      </c>
      <c r="AG593">
        <v>3</v>
      </c>
      <c r="AH593" t="s">
        <v>81</v>
      </c>
      <c r="AI593">
        <v>21</v>
      </c>
      <c r="AJ593" t="s">
        <v>52613</v>
      </c>
      <c r="AK593">
        <v>151</v>
      </c>
      <c r="AL593" t="s">
        <v>2294</v>
      </c>
      <c r="AM593">
        <v>2</v>
      </c>
      <c r="AN593" t="s">
        <v>119</v>
      </c>
      <c r="AO593">
        <v>280562</v>
      </c>
      <c r="AP593">
        <v>280562</v>
      </c>
      <c r="AQ593" t="s">
        <v>3419</v>
      </c>
      <c r="AS593">
        <v>2</v>
      </c>
      <c r="AT593" t="s">
        <v>1413</v>
      </c>
      <c r="AU593" t="s">
        <v>3420</v>
      </c>
      <c r="AX593">
        <v>55.725877449985603</v>
      </c>
      <c r="AY593">
        <v>12.343976906287701</v>
      </c>
      <c r="AZ593" t="s">
        <v>62</v>
      </c>
      <c r="BA593">
        <v>1084</v>
      </c>
      <c r="BB593" t="s">
        <v>63</v>
      </c>
    </row>
    <row r="594" spans="1:54" x14ac:dyDescent="0.25">
      <c r="A594" s="1">
        <v>45200</v>
      </c>
      <c r="B594">
        <v>151003</v>
      </c>
      <c r="C594" t="s">
        <v>52707</v>
      </c>
      <c r="D594">
        <v>2750</v>
      </c>
      <c r="E594" t="s">
        <v>1705</v>
      </c>
      <c r="F594" t="s">
        <v>52708</v>
      </c>
      <c r="G594">
        <v>58271713</v>
      </c>
      <c r="H594">
        <v>1003260166</v>
      </c>
      <c r="I594" t="s">
        <v>46923</v>
      </c>
      <c r="J594" t="s">
        <v>3421</v>
      </c>
      <c r="K594" t="s">
        <v>3422</v>
      </c>
      <c r="L594" t="s">
        <v>3423</v>
      </c>
      <c r="M594">
        <v>221</v>
      </c>
      <c r="N594">
        <v>8</v>
      </c>
      <c r="R594" s="1">
        <v>43844</v>
      </c>
      <c r="S594" t="s">
        <v>56</v>
      </c>
      <c r="T594">
        <v>151</v>
      </c>
      <c r="U594" t="s">
        <v>2294</v>
      </c>
      <c r="W594">
        <v>2</v>
      </c>
      <c r="X594" t="s">
        <v>57</v>
      </c>
      <c r="Y594">
        <v>1</v>
      </c>
      <c r="Z594" t="s">
        <v>46545</v>
      </c>
      <c r="AA594">
        <v>10</v>
      </c>
      <c r="AB594">
        <v>197008</v>
      </c>
      <c r="AC594">
        <v>121</v>
      </c>
      <c r="AD594" t="s">
        <v>70</v>
      </c>
      <c r="AE594">
        <v>1012</v>
      </c>
      <c r="AF594" t="s">
        <v>71</v>
      </c>
      <c r="AG594">
        <v>1</v>
      </c>
      <c r="AH594" t="s">
        <v>44482</v>
      </c>
      <c r="AI594">
        <v>21</v>
      </c>
      <c r="AJ594" t="s">
        <v>52613</v>
      </c>
      <c r="AK594">
        <v>151</v>
      </c>
      <c r="AL594" t="s">
        <v>2294</v>
      </c>
      <c r="AQ594" t="s">
        <v>3424</v>
      </c>
      <c r="AR594" t="s">
        <v>3425</v>
      </c>
      <c r="AS594">
        <v>0</v>
      </c>
      <c r="AT594" t="s">
        <v>61</v>
      </c>
      <c r="AU594" t="s">
        <v>3426</v>
      </c>
      <c r="AX594">
        <v>55.720333660000001</v>
      </c>
      <c r="AY594">
        <v>12.357771169999999</v>
      </c>
      <c r="AZ594" t="s">
        <v>62</v>
      </c>
      <c r="BA594">
        <v>1084</v>
      </c>
      <c r="BB594" t="s">
        <v>63</v>
      </c>
    </row>
    <row r="595" spans="1:54" x14ac:dyDescent="0.25">
      <c r="A595" s="1">
        <v>45200</v>
      </c>
      <c r="B595">
        <v>151004</v>
      </c>
      <c r="C595" t="s">
        <v>3427</v>
      </c>
      <c r="D595">
        <v>2750</v>
      </c>
      <c r="E595" t="s">
        <v>1705</v>
      </c>
      <c r="F595" t="s">
        <v>3428</v>
      </c>
      <c r="I595" t="s">
        <v>3429</v>
      </c>
      <c r="K595" t="s">
        <v>3430</v>
      </c>
      <c r="L595" t="s">
        <v>55774</v>
      </c>
      <c r="M595">
        <v>209</v>
      </c>
      <c r="N595">
        <v>18</v>
      </c>
      <c r="R595" s="1">
        <v>40162</v>
      </c>
      <c r="S595" t="s">
        <v>80</v>
      </c>
      <c r="T595">
        <v>151</v>
      </c>
      <c r="U595" t="s">
        <v>2294</v>
      </c>
      <c r="V595" s="1">
        <v>31564</v>
      </c>
      <c r="W595">
        <v>2</v>
      </c>
      <c r="X595" t="s">
        <v>57</v>
      </c>
      <c r="Y595">
        <v>1</v>
      </c>
      <c r="Z595" t="s">
        <v>46545</v>
      </c>
      <c r="AA595">
        <v>10</v>
      </c>
      <c r="AB595">
        <v>191508</v>
      </c>
      <c r="AC595">
        <v>121</v>
      </c>
      <c r="AD595" t="s">
        <v>70</v>
      </c>
      <c r="AE595">
        <v>1012</v>
      </c>
      <c r="AF595" t="s">
        <v>71</v>
      </c>
      <c r="AG595">
        <v>3</v>
      </c>
      <c r="AH595" t="s">
        <v>81</v>
      </c>
      <c r="AI595">
        <v>21</v>
      </c>
      <c r="AJ595" t="s">
        <v>52613</v>
      </c>
      <c r="AK595">
        <v>151</v>
      </c>
      <c r="AL595" t="s">
        <v>2294</v>
      </c>
      <c r="AS595">
        <v>0</v>
      </c>
      <c r="AT595" t="s">
        <v>61</v>
      </c>
      <c r="AU595" t="s">
        <v>3431</v>
      </c>
      <c r="AX595">
        <v>55.729672283092199</v>
      </c>
      <c r="AY595">
        <v>12.3643423840556</v>
      </c>
      <c r="AZ595" t="s">
        <v>62</v>
      </c>
      <c r="BA595">
        <v>1084</v>
      </c>
      <c r="BB595" t="s">
        <v>63</v>
      </c>
    </row>
    <row r="596" spans="1:54" x14ac:dyDescent="0.25">
      <c r="A596" s="1">
        <v>45200</v>
      </c>
      <c r="B596">
        <v>151005</v>
      </c>
      <c r="C596" t="s">
        <v>3432</v>
      </c>
      <c r="D596">
        <v>2740</v>
      </c>
      <c r="E596" t="s">
        <v>2288</v>
      </c>
      <c r="F596" t="s">
        <v>3433</v>
      </c>
      <c r="G596">
        <v>58271713</v>
      </c>
      <c r="H596">
        <v>1003260610</v>
      </c>
      <c r="I596" t="s">
        <v>3434</v>
      </c>
      <c r="J596" t="s">
        <v>3435</v>
      </c>
      <c r="K596" t="s">
        <v>3436</v>
      </c>
      <c r="L596" t="s">
        <v>3437</v>
      </c>
      <c r="M596">
        <v>614</v>
      </c>
      <c r="N596">
        <v>72</v>
      </c>
      <c r="R596" s="1">
        <v>42955</v>
      </c>
      <c r="S596" t="s">
        <v>56</v>
      </c>
      <c r="T596">
        <v>151</v>
      </c>
      <c r="U596" t="s">
        <v>2294</v>
      </c>
      <c r="V596" s="1">
        <v>42948</v>
      </c>
      <c r="W596">
        <v>2</v>
      </c>
      <c r="X596" t="s">
        <v>57</v>
      </c>
      <c r="Y596">
        <v>1</v>
      </c>
      <c r="Z596" t="s">
        <v>46545</v>
      </c>
      <c r="AA596">
        <v>9</v>
      </c>
      <c r="AB596">
        <v>196208</v>
      </c>
      <c r="AC596">
        <v>121</v>
      </c>
      <c r="AD596" t="s">
        <v>70</v>
      </c>
      <c r="AE596">
        <v>1012</v>
      </c>
      <c r="AF596" t="s">
        <v>71</v>
      </c>
      <c r="AG596">
        <v>3</v>
      </c>
      <c r="AH596" t="s">
        <v>81</v>
      </c>
      <c r="AI596">
        <v>21</v>
      </c>
      <c r="AJ596" t="s">
        <v>52613</v>
      </c>
      <c r="AK596">
        <v>151</v>
      </c>
      <c r="AL596" t="s">
        <v>2294</v>
      </c>
      <c r="AM596">
        <v>2</v>
      </c>
      <c r="AN596" t="s">
        <v>119</v>
      </c>
      <c r="AO596">
        <v>280564</v>
      </c>
      <c r="AP596">
        <v>280564</v>
      </c>
      <c r="AQ596" t="s">
        <v>3438</v>
      </c>
      <c r="AS596">
        <v>2</v>
      </c>
      <c r="AT596" t="s">
        <v>1413</v>
      </c>
      <c r="AU596" t="s">
        <v>3439</v>
      </c>
      <c r="AX596">
        <v>55.720330204041701</v>
      </c>
      <c r="AY596">
        <v>12.4057199734593</v>
      </c>
      <c r="AZ596" t="s">
        <v>62</v>
      </c>
      <c r="BA596">
        <v>1084</v>
      </c>
      <c r="BB596" t="s">
        <v>63</v>
      </c>
    </row>
    <row r="597" spans="1:54" x14ac:dyDescent="0.25">
      <c r="A597" s="1">
        <v>45200</v>
      </c>
      <c r="B597">
        <v>151006</v>
      </c>
      <c r="C597" t="s">
        <v>52709</v>
      </c>
      <c r="D597">
        <v>2760</v>
      </c>
      <c r="E597" t="s">
        <v>52710</v>
      </c>
      <c r="F597" t="s">
        <v>52711</v>
      </c>
      <c r="G597">
        <v>58271713</v>
      </c>
      <c r="H597">
        <v>1003260853</v>
      </c>
      <c r="I597" t="s">
        <v>3440</v>
      </c>
      <c r="J597" t="s">
        <v>3441</v>
      </c>
      <c r="K597" t="s">
        <v>3442</v>
      </c>
      <c r="L597" t="s">
        <v>3443</v>
      </c>
      <c r="M597">
        <v>757</v>
      </c>
      <c r="N597">
        <v>14</v>
      </c>
      <c r="R597" s="1">
        <v>42955</v>
      </c>
      <c r="S597" t="s">
        <v>56</v>
      </c>
      <c r="T597">
        <v>151</v>
      </c>
      <c r="U597" t="s">
        <v>2294</v>
      </c>
      <c r="V597" s="1">
        <v>42948</v>
      </c>
      <c r="W597">
        <v>2</v>
      </c>
      <c r="X597" t="s">
        <v>57</v>
      </c>
      <c r="Y597">
        <v>1</v>
      </c>
      <c r="Z597" t="s">
        <v>46545</v>
      </c>
      <c r="AA597">
        <v>9</v>
      </c>
      <c r="AB597">
        <v>196208</v>
      </c>
      <c r="AC597">
        <v>121</v>
      </c>
      <c r="AD597" t="s">
        <v>70</v>
      </c>
      <c r="AE597">
        <v>1012</v>
      </c>
      <c r="AF597" t="s">
        <v>71</v>
      </c>
      <c r="AG597">
        <v>3</v>
      </c>
      <c r="AH597" t="s">
        <v>81</v>
      </c>
      <c r="AI597">
        <v>21</v>
      </c>
      <c r="AJ597" t="s">
        <v>52613</v>
      </c>
      <c r="AK597">
        <v>151</v>
      </c>
      <c r="AL597" t="s">
        <v>2294</v>
      </c>
      <c r="AM597">
        <v>2</v>
      </c>
      <c r="AN597" t="s">
        <v>119</v>
      </c>
      <c r="AO597">
        <v>280565</v>
      </c>
      <c r="AP597">
        <v>280565</v>
      </c>
      <c r="AQ597" t="s">
        <v>3444</v>
      </c>
      <c r="AS597">
        <v>2</v>
      </c>
      <c r="AT597" t="s">
        <v>1413</v>
      </c>
      <c r="AU597" t="s">
        <v>3445</v>
      </c>
      <c r="AX597">
        <v>55.751227198153003</v>
      </c>
      <c r="AY597">
        <v>12.3215801391989</v>
      </c>
      <c r="AZ597" t="s">
        <v>62</v>
      </c>
      <c r="BA597">
        <v>1084</v>
      </c>
      <c r="BB597" t="s">
        <v>63</v>
      </c>
    </row>
    <row r="598" spans="1:54" x14ac:dyDescent="0.25">
      <c r="A598" s="1">
        <v>45200</v>
      </c>
      <c r="B598">
        <v>151007</v>
      </c>
      <c r="C598" t="s">
        <v>3446</v>
      </c>
      <c r="D598">
        <v>2750</v>
      </c>
      <c r="E598" t="s">
        <v>1705</v>
      </c>
      <c r="F598" t="s">
        <v>3447</v>
      </c>
      <c r="G598">
        <v>58271713</v>
      </c>
      <c r="H598">
        <v>1003259893</v>
      </c>
      <c r="I598" t="s">
        <v>3448</v>
      </c>
      <c r="J598" t="s">
        <v>3449</v>
      </c>
      <c r="K598" t="s">
        <v>3450</v>
      </c>
      <c r="L598" t="s">
        <v>52712</v>
      </c>
      <c r="M598">
        <v>118</v>
      </c>
      <c r="N598">
        <v>13</v>
      </c>
      <c r="R598" s="1">
        <v>40162</v>
      </c>
      <c r="S598" t="s">
        <v>80</v>
      </c>
      <c r="T598">
        <v>151</v>
      </c>
      <c r="U598" t="s">
        <v>2294</v>
      </c>
      <c r="V598" s="1">
        <v>39264</v>
      </c>
      <c r="W598">
        <v>2</v>
      </c>
      <c r="X598" t="s">
        <v>57</v>
      </c>
      <c r="Y598">
        <v>1</v>
      </c>
      <c r="Z598" t="s">
        <v>46545</v>
      </c>
      <c r="AA598">
        <v>9</v>
      </c>
      <c r="AB598">
        <v>190108</v>
      </c>
      <c r="AC598">
        <v>121</v>
      </c>
      <c r="AD598" t="s">
        <v>70</v>
      </c>
      <c r="AE598">
        <v>1012</v>
      </c>
      <c r="AF598" t="s">
        <v>71</v>
      </c>
      <c r="AG598">
        <v>3</v>
      </c>
      <c r="AH598" t="s">
        <v>81</v>
      </c>
      <c r="AI598">
        <v>21</v>
      </c>
      <c r="AJ598" t="s">
        <v>52613</v>
      </c>
      <c r="AK598">
        <v>151</v>
      </c>
      <c r="AL598" t="s">
        <v>2294</v>
      </c>
      <c r="AQ598" t="s">
        <v>3451</v>
      </c>
      <c r="AR598" t="s">
        <v>3452</v>
      </c>
      <c r="AS598">
        <v>0</v>
      </c>
      <c r="AT598" t="s">
        <v>61</v>
      </c>
      <c r="AU598" t="s">
        <v>52713</v>
      </c>
      <c r="AX598">
        <v>55.731799551437199</v>
      </c>
      <c r="AY598">
        <v>12.3648673141329</v>
      </c>
      <c r="AZ598" t="s">
        <v>62</v>
      </c>
      <c r="BA598">
        <v>1084</v>
      </c>
      <c r="BB598" t="s">
        <v>63</v>
      </c>
    </row>
    <row r="599" spans="1:54" x14ac:dyDescent="0.25">
      <c r="A599" s="1">
        <v>45200</v>
      </c>
      <c r="B599">
        <v>151008</v>
      </c>
      <c r="C599" t="s">
        <v>3453</v>
      </c>
      <c r="D599">
        <v>2740</v>
      </c>
      <c r="E599" t="s">
        <v>2288</v>
      </c>
      <c r="F599" t="s">
        <v>3454</v>
      </c>
      <c r="G599">
        <v>58271713</v>
      </c>
      <c r="H599">
        <v>1003260567</v>
      </c>
      <c r="I599" t="s">
        <v>3434</v>
      </c>
      <c r="J599" t="s">
        <v>3455</v>
      </c>
      <c r="K599" t="s">
        <v>3436</v>
      </c>
      <c r="L599" t="s">
        <v>3456</v>
      </c>
      <c r="M599">
        <v>549</v>
      </c>
      <c r="N599">
        <v>47</v>
      </c>
      <c r="R599" s="1">
        <v>42955</v>
      </c>
      <c r="S599" t="s">
        <v>56</v>
      </c>
      <c r="T599">
        <v>151</v>
      </c>
      <c r="U599" t="s">
        <v>2294</v>
      </c>
      <c r="V599" s="1">
        <v>42948</v>
      </c>
      <c r="W599">
        <v>2</v>
      </c>
      <c r="X599" t="s">
        <v>57</v>
      </c>
      <c r="Y599">
        <v>1</v>
      </c>
      <c r="Z599" t="s">
        <v>46545</v>
      </c>
      <c r="AA599">
        <v>10</v>
      </c>
      <c r="AB599">
        <v>196908</v>
      </c>
      <c r="AC599">
        <v>121</v>
      </c>
      <c r="AD599" t="s">
        <v>70</v>
      </c>
      <c r="AE599">
        <v>1012</v>
      </c>
      <c r="AF599" t="s">
        <v>71</v>
      </c>
      <c r="AG599">
        <v>3</v>
      </c>
      <c r="AH599" t="s">
        <v>81</v>
      </c>
      <c r="AI599">
        <v>25</v>
      </c>
      <c r="AJ599" t="s">
        <v>54531</v>
      </c>
      <c r="AK599">
        <v>151</v>
      </c>
      <c r="AL599" t="s">
        <v>2294</v>
      </c>
      <c r="AP599">
        <v>280564</v>
      </c>
      <c r="AQ599" t="s">
        <v>3438</v>
      </c>
      <c r="AS599">
        <v>2</v>
      </c>
      <c r="AT599" t="s">
        <v>1413</v>
      </c>
      <c r="AU599" t="s">
        <v>2297</v>
      </c>
      <c r="AX599">
        <v>55.715219573070499</v>
      </c>
      <c r="AY599">
        <v>12.3998051987382</v>
      </c>
      <c r="AZ599" t="s">
        <v>62</v>
      </c>
      <c r="BA599">
        <v>1084</v>
      </c>
      <c r="BB599" t="s">
        <v>63</v>
      </c>
    </row>
    <row r="600" spans="1:54" x14ac:dyDescent="0.25">
      <c r="A600" s="1">
        <v>45200</v>
      </c>
      <c r="B600">
        <v>151009</v>
      </c>
      <c r="C600" t="s">
        <v>44639</v>
      </c>
      <c r="D600">
        <v>2750</v>
      </c>
      <c r="E600" t="s">
        <v>1705</v>
      </c>
      <c r="F600" t="s">
        <v>44640</v>
      </c>
      <c r="G600">
        <v>58271713</v>
      </c>
      <c r="H600">
        <v>1003260312</v>
      </c>
      <c r="I600" t="s">
        <v>3415</v>
      </c>
      <c r="J600" t="s">
        <v>3457</v>
      </c>
      <c r="K600" t="s">
        <v>3417</v>
      </c>
      <c r="L600" t="s">
        <v>44641</v>
      </c>
      <c r="M600">
        <v>285</v>
      </c>
      <c r="N600">
        <v>10</v>
      </c>
      <c r="R600" s="1">
        <v>42955</v>
      </c>
      <c r="S600" t="s">
        <v>56</v>
      </c>
      <c r="T600">
        <v>151</v>
      </c>
      <c r="U600" t="s">
        <v>2294</v>
      </c>
      <c r="V600" s="1">
        <v>42948</v>
      </c>
      <c r="W600">
        <v>2</v>
      </c>
      <c r="X600" t="s">
        <v>57</v>
      </c>
      <c r="Y600">
        <v>1</v>
      </c>
      <c r="Z600" t="s">
        <v>46545</v>
      </c>
      <c r="AA600">
        <v>9</v>
      </c>
      <c r="AB600">
        <v>196008</v>
      </c>
      <c r="AC600">
        <v>121</v>
      </c>
      <c r="AD600" t="s">
        <v>70</v>
      </c>
      <c r="AE600">
        <v>1012</v>
      </c>
      <c r="AF600" t="s">
        <v>71</v>
      </c>
      <c r="AG600">
        <v>3</v>
      </c>
      <c r="AH600" t="s">
        <v>81</v>
      </c>
      <c r="AI600">
        <v>21</v>
      </c>
      <c r="AJ600" t="s">
        <v>52613</v>
      </c>
      <c r="AK600">
        <v>151</v>
      </c>
      <c r="AL600" t="s">
        <v>2294</v>
      </c>
      <c r="AM600">
        <v>2</v>
      </c>
      <c r="AN600" t="s">
        <v>119</v>
      </c>
      <c r="AO600">
        <v>280562</v>
      </c>
      <c r="AP600">
        <v>280562</v>
      </c>
      <c r="AQ600" t="s">
        <v>3419</v>
      </c>
      <c r="AS600">
        <v>2</v>
      </c>
      <c r="AT600" t="s">
        <v>1413</v>
      </c>
      <c r="AU600" t="s">
        <v>44642</v>
      </c>
      <c r="AX600">
        <v>55.726514033782401</v>
      </c>
      <c r="AY600">
        <v>12.3606893334197</v>
      </c>
      <c r="AZ600" t="s">
        <v>62</v>
      </c>
      <c r="BA600">
        <v>1084</v>
      </c>
      <c r="BB600" t="s">
        <v>63</v>
      </c>
    </row>
    <row r="601" spans="1:54" x14ac:dyDescent="0.25">
      <c r="A601" s="1">
        <v>45200</v>
      </c>
      <c r="B601">
        <v>151010</v>
      </c>
      <c r="C601" t="s">
        <v>3458</v>
      </c>
      <c r="D601">
        <v>2740</v>
      </c>
      <c r="E601" t="s">
        <v>2288</v>
      </c>
      <c r="F601" t="s">
        <v>3459</v>
      </c>
      <c r="I601" t="s">
        <v>46924</v>
      </c>
      <c r="K601" t="s">
        <v>3460</v>
      </c>
      <c r="L601" t="s">
        <v>3461</v>
      </c>
      <c r="M601">
        <v>685</v>
      </c>
      <c r="N601">
        <v>19</v>
      </c>
      <c r="R601" s="1">
        <v>40162</v>
      </c>
      <c r="S601" t="s">
        <v>80</v>
      </c>
      <c r="T601">
        <v>151</v>
      </c>
      <c r="U601" t="s">
        <v>2294</v>
      </c>
      <c r="V601" s="1">
        <v>33390</v>
      </c>
      <c r="W601">
        <v>2</v>
      </c>
      <c r="X601" t="s">
        <v>57</v>
      </c>
      <c r="Y601">
        <v>1</v>
      </c>
      <c r="Z601" t="s">
        <v>46545</v>
      </c>
      <c r="AA601">
        <v>10</v>
      </c>
      <c r="AB601">
        <v>193608</v>
      </c>
      <c r="AC601">
        <v>121</v>
      </c>
      <c r="AD601" t="s">
        <v>70</v>
      </c>
      <c r="AE601">
        <v>1012</v>
      </c>
      <c r="AF601" t="s">
        <v>71</v>
      </c>
      <c r="AG601">
        <v>3</v>
      </c>
      <c r="AH601" t="s">
        <v>81</v>
      </c>
      <c r="AI601">
        <v>22</v>
      </c>
      <c r="AJ601" t="s">
        <v>52628</v>
      </c>
      <c r="AK601">
        <v>151</v>
      </c>
      <c r="AL601" t="s">
        <v>2294</v>
      </c>
      <c r="AS601">
        <v>0</v>
      </c>
      <c r="AT601" t="s">
        <v>61</v>
      </c>
      <c r="AU601" t="s">
        <v>3462</v>
      </c>
      <c r="AX601">
        <v>55.723603172409497</v>
      </c>
      <c r="AY601">
        <v>12.4069829768675</v>
      </c>
      <c r="AZ601" t="s">
        <v>62</v>
      </c>
      <c r="BA601">
        <v>1084</v>
      </c>
      <c r="BB601" t="s">
        <v>63</v>
      </c>
    </row>
    <row r="602" spans="1:54" x14ac:dyDescent="0.25">
      <c r="A602" s="1">
        <v>45200</v>
      </c>
      <c r="B602">
        <v>151011</v>
      </c>
      <c r="C602" t="s">
        <v>3463</v>
      </c>
      <c r="D602">
        <v>2750</v>
      </c>
      <c r="E602" t="s">
        <v>1705</v>
      </c>
      <c r="F602" t="s">
        <v>3464</v>
      </c>
      <c r="G602">
        <v>58271713</v>
      </c>
      <c r="H602">
        <v>1003260373</v>
      </c>
      <c r="I602" t="s">
        <v>52714</v>
      </c>
      <c r="J602" t="s">
        <v>3465</v>
      </c>
      <c r="K602" t="s">
        <v>3417</v>
      </c>
      <c r="L602" t="s">
        <v>3466</v>
      </c>
      <c r="M602">
        <v>309</v>
      </c>
      <c r="N602">
        <v>55</v>
      </c>
      <c r="R602" s="1">
        <v>42955</v>
      </c>
      <c r="S602" t="s">
        <v>56</v>
      </c>
      <c r="T602">
        <v>151</v>
      </c>
      <c r="U602" t="s">
        <v>2294</v>
      </c>
      <c r="V602" s="1">
        <v>42948</v>
      </c>
      <c r="W602">
        <v>2</v>
      </c>
      <c r="X602" t="s">
        <v>57</v>
      </c>
      <c r="Y602">
        <v>1</v>
      </c>
      <c r="Z602" t="s">
        <v>46545</v>
      </c>
      <c r="AA602">
        <v>9</v>
      </c>
      <c r="AB602">
        <v>196908</v>
      </c>
      <c r="AC602">
        <v>121</v>
      </c>
      <c r="AD602" t="s">
        <v>70</v>
      </c>
      <c r="AE602">
        <v>1012</v>
      </c>
      <c r="AF602" t="s">
        <v>71</v>
      </c>
      <c r="AG602">
        <v>3</v>
      </c>
      <c r="AH602" t="s">
        <v>81</v>
      </c>
      <c r="AI602">
        <v>22</v>
      </c>
      <c r="AJ602" t="s">
        <v>52628</v>
      </c>
      <c r="AK602">
        <v>151</v>
      </c>
      <c r="AL602" t="s">
        <v>2294</v>
      </c>
      <c r="AM602">
        <v>2</v>
      </c>
      <c r="AN602" t="s">
        <v>119</v>
      </c>
      <c r="AO602">
        <v>280563</v>
      </c>
      <c r="AP602">
        <v>280563</v>
      </c>
      <c r="AQ602" t="s">
        <v>3467</v>
      </c>
      <c r="AR602" t="s">
        <v>3468</v>
      </c>
      <c r="AS602">
        <v>2</v>
      </c>
      <c r="AT602" t="s">
        <v>1413</v>
      </c>
      <c r="AU602" t="s">
        <v>3469</v>
      </c>
      <c r="AX602">
        <v>55.742436577364501</v>
      </c>
      <c r="AY602">
        <v>12.365882714741099</v>
      </c>
      <c r="AZ602" t="s">
        <v>62</v>
      </c>
      <c r="BA602">
        <v>1084</v>
      </c>
      <c r="BB602" t="s">
        <v>63</v>
      </c>
    </row>
    <row r="603" spans="1:54" x14ac:dyDescent="0.25">
      <c r="A603" s="1">
        <v>45200</v>
      </c>
      <c r="B603">
        <v>151012</v>
      </c>
      <c r="C603" t="s">
        <v>54585</v>
      </c>
      <c r="D603">
        <v>2750</v>
      </c>
      <c r="E603" t="s">
        <v>1705</v>
      </c>
      <c r="F603" t="s">
        <v>54586</v>
      </c>
      <c r="G603">
        <v>58271713</v>
      </c>
      <c r="H603">
        <v>1003259819</v>
      </c>
      <c r="I603" t="s">
        <v>3470</v>
      </c>
      <c r="J603" t="s">
        <v>3471</v>
      </c>
      <c r="K603" t="s">
        <v>3417</v>
      </c>
      <c r="L603" t="s">
        <v>3472</v>
      </c>
      <c r="M603">
        <v>92</v>
      </c>
      <c r="N603">
        <v>80</v>
      </c>
      <c r="R603" s="1">
        <v>42955</v>
      </c>
      <c r="S603" t="s">
        <v>56</v>
      </c>
      <c r="T603">
        <v>151</v>
      </c>
      <c r="U603" t="s">
        <v>2294</v>
      </c>
      <c r="V603" s="1">
        <v>42948</v>
      </c>
      <c r="W603">
        <v>2</v>
      </c>
      <c r="X603" t="s">
        <v>57</v>
      </c>
      <c r="Y603">
        <v>1</v>
      </c>
      <c r="Z603" t="s">
        <v>46545</v>
      </c>
      <c r="AA603">
        <v>9</v>
      </c>
      <c r="AB603">
        <v>197608</v>
      </c>
      <c r="AC603">
        <v>121</v>
      </c>
      <c r="AD603" t="s">
        <v>70</v>
      </c>
      <c r="AE603">
        <v>1012</v>
      </c>
      <c r="AF603" t="s">
        <v>71</v>
      </c>
      <c r="AG603">
        <v>3</v>
      </c>
      <c r="AH603" t="s">
        <v>81</v>
      </c>
      <c r="AI603">
        <v>21</v>
      </c>
      <c r="AJ603" t="s">
        <v>52613</v>
      </c>
      <c r="AK603">
        <v>151</v>
      </c>
      <c r="AL603" t="s">
        <v>2294</v>
      </c>
      <c r="AM603">
        <v>2</v>
      </c>
      <c r="AN603" t="s">
        <v>119</v>
      </c>
      <c r="AO603">
        <v>280563</v>
      </c>
      <c r="AP603">
        <v>280563</v>
      </c>
      <c r="AQ603" t="s">
        <v>3467</v>
      </c>
      <c r="AR603" t="s">
        <v>3407</v>
      </c>
      <c r="AS603">
        <v>2</v>
      </c>
      <c r="AT603" t="s">
        <v>1413</v>
      </c>
      <c r="AU603" t="s">
        <v>3473</v>
      </c>
      <c r="AX603">
        <v>55.748909824129598</v>
      </c>
      <c r="AY603">
        <v>12.379506120571</v>
      </c>
      <c r="AZ603" t="s">
        <v>62</v>
      </c>
      <c r="BA603">
        <v>1084</v>
      </c>
      <c r="BB603" t="s">
        <v>63</v>
      </c>
    </row>
    <row r="604" spans="1:54" x14ac:dyDescent="0.25">
      <c r="A604" s="1">
        <v>45200</v>
      </c>
      <c r="B604">
        <v>151013</v>
      </c>
      <c r="C604" t="s">
        <v>54587</v>
      </c>
      <c r="D604">
        <v>2750</v>
      </c>
      <c r="E604" t="s">
        <v>1705</v>
      </c>
      <c r="F604" t="s">
        <v>54588</v>
      </c>
      <c r="G604">
        <v>58271713</v>
      </c>
      <c r="H604">
        <v>1003260804</v>
      </c>
      <c r="I604" t="s">
        <v>3440</v>
      </c>
      <c r="J604" t="s">
        <v>3474</v>
      </c>
      <c r="K604" t="s">
        <v>3475</v>
      </c>
      <c r="L604" t="s">
        <v>3476</v>
      </c>
      <c r="M604">
        <v>750</v>
      </c>
      <c r="N604">
        <v>4</v>
      </c>
      <c r="R604" s="1">
        <v>42955</v>
      </c>
      <c r="S604" t="s">
        <v>56</v>
      </c>
      <c r="T604">
        <v>151</v>
      </c>
      <c r="U604" t="s">
        <v>2294</v>
      </c>
      <c r="V604" s="1">
        <v>42948</v>
      </c>
      <c r="W604">
        <v>2</v>
      </c>
      <c r="X604" t="s">
        <v>57</v>
      </c>
      <c r="Y604">
        <v>1</v>
      </c>
      <c r="Z604" t="s">
        <v>46545</v>
      </c>
      <c r="AA604">
        <v>10</v>
      </c>
      <c r="AB604">
        <v>197808</v>
      </c>
      <c r="AC604">
        <v>121</v>
      </c>
      <c r="AD604" t="s">
        <v>70</v>
      </c>
      <c r="AE604">
        <v>1012</v>
      </c>
      <c r="AF604" t="s">
        <v>71</v>
      </c>
      <c r="AG604">
        <v>3</v>
      </c>
      <c r="AH604" t="s">
        <v>81</v>
      </c>
      <c r="AI604">
        <v>21</v>
      </c>
      <c r="AJ604" t="s">
        <v>52613</v>
      </c>
      <c r="AK604">
        <v>151</v>
      </c>
      <c r="AL604" t="s">
        <v>2294</v>
      </c>
      <c r="AM604">
        <v>2</v>
      </c>
      <c r="AN604" t="s">
        <v>119</v>
      </c>
      <c r="AO604">
        <v>280565</v>
      </c>
      <c r="AP604">
        <v>280565</v>
      </c>
      <c r="AQ604" t="s">
        <v>3444</v>
      </c>
      <c r="AS604">
        <v>2</v>
      </c>
      <c r="AT604" t="s">
        <v>1413</v>
      </c>
      <c r="AU604" t="s">
        <v>3477</v>
      </c>
      <c r="AX604">
        <v>55.7502084193695</v>
      </c>
      <c r="AY604">
        <v>12.334432451565901</v>
      </c>
      <c r="AZ604" t="s">
        <v>62</v>
      </c>
      <c r="BA604">
        <v>1084</v>
      </c>
      <c r="BB604" t="s">
        <v>63</v>
      </c>
    </row>
    <row r="605" spans="1:54" x14ac:dyDescent="0.25">
      <c r="A605" s="1">
        <v>45200</v>
      </c>
      <c r="B605">
        <v>151014</v>
      </c>
      <c r="C605" t="s">
        <v>3478</v>
      </c>
      <c r="D605">
        <v>2750</v>
      </c>
      <c r="E605" t="s">
        <v>1705</v>
      </c>
      <c r="F605" t="s">
        <v>3479</v>
      </c>
      <c r="G605">
        <v>21697028</v>
      </c>
      <c r="H605">
        <v>1001538016</v>
      </c>
      <c r="I605" t="s">
        <v>3480</v>
      </c>
      <c r="J605" t="s">
        <v>3481</v>
      </c>
      <c r="K605" t="s">
        <v>3482</v>
      </c>
      <c r="L605" t="s">
        <v>44643</v>
      </c>
      <c r="M605">
        <v>301</v>
      </c>
      <c r="N605">
        <v>124</v>
      </c>
      <c r="R605" s="1">
        <v>44825</v>
      </c>
      <c r="S605" t="s">
        <v>641</v>
      </c>
      <c r="W605">
        <v>5</v>
      </c>
      <c r="X605" t="s">
        <v>557</v>
      </c>
      <c r="Y605">
        <v>1</v>
      </c>
      <c r="Z605" t="s">
        <v>46545</v>
      </c>
      <c r="AA605">
        <v>9</v>
      </c>
      <c r="AB605">
        <v>196505</v>
      </c>
      <c r="AC605">
        <v>121</v>
      </c>
      <c r="AD605" t="s">
        <v>70</v>
      </c>
      <c r="AE605">
        <v>1013</v>
      </c>
      <c r="AF605" t="s">
        <v>558</v>
      </c>
      <c r="AG605">
        <v>1</v>
      </c>
      <c r="AH605" t="s">
        <v>44482</v>
      </c>
      <c r="AI605">
        <v>21</v>
      </c>
      <c r="AJ605" t="s">
        <v>52613</v>
      </c>
      <c r="AK605">
        <v>151</v>
      </c>
      <c r="AL605" t="s">
        <v>2294</v>
      </c>
      <c r="AQ605" t="s">
        <v>3483</v>
      </c>
      <c r="AR605" t="s">
        <v>3484</v>
      </c>
      <c r="AS605">
        <v>0</v>
      </c>
      <c r="AT605" t="s">
        <v>61</v>
      </c>
      <c r="AU605" t="s">
        <v>44644</v>
      </c>
      <c r="AX605">
        <v>55.755991979999997</v>
      </c>
      <c r="AY605">
        <v>12.388570509999999</v>
      </c>
      <c r="AZ605" t="s">
        <v>62</v>
      </c>
      <c r="BA605">
        <v>1084</v>
      </c>
      <c r="BB605" t="s">
        <v>63</v>
      </c>
    </row>
    <row r="606" spans="1:54" x14ac:dyDescent="0.25">
      <c r="A606" s="1">
        <v>45200</v>
      </c>
      <c r="B606">
        <v>151016</v>
      </c>
      <c r="C606" t="s">
        <v>3485</v>
      </c>
      <c r="D606">
        <v>2750</v>
      </c>
      <c r="E606" t="s">
        <v>1705</v>
      </c>
      <c r="F606" t="s">
        <v>3486</v>
      </c>
      <c r="G606">
        <v>58271713</v>
      </c>
      <c r="H606">
        <v>1003260002</v>
      </c>
      <c r="I606" t="s">
        <v>3487</v>
      </c>
      <c r="J606" t="s">
        <v>3488</v>
      </c>
      <c r="K606" t="s">
        <v>3489</v>
      </c>
      <c r="L606" t="s">
        <v>52715</v>
      </c>
      <c r="M606">
        <v>163</v>
      </c>
      <c r="N606">
        <v>7</v>
      </c>
      <c r="R606" s="1">
        <v>40162</v>
      </c>
      <c r="S606" t="s">
        <v>80</v>
      </c>
      <c r="T606">
        <v>151</v>
      </c>
      <c r="U606" t="s">
        <v>2294</v>
      </c>
      <c r="V606" s="1">
        <v>38930</v>
      </c>
      <c r="W606">
        <v>2</v>
      </c>
      <c r="X606" t="s">
        <v>57</v>
      </c>
      <c r="Y606">
        <v>1</v>
      </c>
      <c r="Z606" t="s">
        <v>46545</v>
      </c>
      <c r="AA606">
        <v>5</v>
      </c>
      <c r="AB606">
        <v>197008</v>
      </c>
      <c r="AC606">
        <v>126</v>
      </c>
      <c r="AD606" t="s">
        <v>46616</v>
      </c>
      <c r="AE606">
        <v>1015</v>
      </c>
      <c r="AF606" t="s">
        <v>46616</v>
      </c>
      <c r="AG606">
        <v>3</v>
      </c>
      <c r="AH606" t="s">
        <v>81</v>
      </c>
      <c r="AI606">
        <v>23</v>
      </c>
      <c r="AJ606" t="s">
        <v>692</v>
      </c>
      <c r="AK606">
        <v>151</v>
      </c>
      <c r="AL606" t="s">
        <v>2294</v>
      </c>
      <c r="AM606">
        <v>2</v>
      </c>
      <c r="AN606" t="s">
        <v>119</v>
      </c>
      <c r="AO606">
        <v>151019</v>
      </c>
      <c r="AQ606" t="s">
        <v>3490</v>
      </c>
      <c r="AR606" t="s">
        <v>3407</v>
      </c>
      <c r="AS606">
        <v>0</v>
      </c>
      <c r="AT606" t="s">
        <v>61</v>
      </c>
      <c r="AU606" t="s">
        <v>52716</v>
      </c>
      <c r="AX606">
        <v>55.7453144493984</v>
      </c>
      <c r="AY606">
        <v>12.3761714496396</v>
      </c>
      <c r="AZ606" t="s">
        <v>62</v>
      </c>
      <c r="BA606">
        <v>1084</v>
      </c>
      <c r="BB606" t="s">
        <v>63</v>
      </c>
    </row>
    <row r="607" spans="1:54" x14ac:dyDescent="0.25">
      <c r="A607" s="1">
        <v>45200</v>
      </c>
      <c r="B607">
        <v>151017</v>
      </c>
      <c r="C607" t="s">
        <v>3491</v>
      </c>
      <c r="D607">
        <v>2750</v>
      </c>
      <c r="E607" t="s">
        <v>1705</v>
      </c>
      <c r="F607" t="s">
        <v>3492</v>
      </c>
      <c r="I607" t="s">
        <v>3493</v>
      </c>
      <c r="K607" t="s">
        <v>3494</v>
      </c>
      <c r="L607" t="s">
        <v>3495</v>
      </c>
      <c r="M607">
        <v>25</v>
      </c>
      <c r="N607">
        <v>18</v>
      </c>
      <c r="R607" s="1">
        <v>40162</v>
      </c>
      <c r="S607" t="s">
        <v>80</v>
      </c>
      <c r="V607" s="1">
        <v>33390</v>
      </c>
      <c r="W607">
        <v>3</v>
      </c>
      <c r="X607" t="s">
        <v>3496</v>
      </c>
      <c r="Y607">
        <v>1</v>
      </c>
      <c r="Z607" t="s">
        <v>46545</v>
      </c>
      <c r="AB607">
        <v>196408</v>
      </c>
      <c r="AC607">
        <v>131</v>
      </c>
      <c r="AD607" t="s">
        <v>752</v>
      </c>
      <c r="AE607">
        <v>1061</v>
      </c>
      <c r="AF607" t="s">
        <v>752</v>
      </c>
      <c r="AG607">
        <v>3</v>
      </c>
      <c r="AH607" t="s">
        <v>81</v>
      </c>
      <c r="AI607">
        <v>99</v>
      </c>
      <c r="AJ607" t="s">
        <v>54511</v>
      </c>
      <c r="AK607">
        <v>151</v>
      </c>
      <c r="AL607" t="s">
        <v>2294</v>
      </c>
      <c r="AS607">
        <v>0</v>
      </c>
      <c r="AT607" t="s">
        <v>61</v>
      </c>
      <c r="AU607" t="s">
        <v>3412</v>
      </c>
      <c r="AX607">
        <v>55.729343029460701</v>
      </c>
      <c r="AY607">
        <v>12.352876815417</v>
      </c>
      <c r="AZ607" t="s">
        <v>62</v>
      </c>
      <c r="BA607">
        <v>1084</v>
      </c>
      <c r="BB607" t="s">
        <v>63</v>
      </c>
    </row>
    <row r="608" spans="1:54" x14ac:dyDescent="0.25">
      <c r="A608" s="1">
        <v>45200</v>
      </c>
      <c r="B608">
        <v>151018</v>
      </c>
      <c r="C608" t="s">
        <v>3497</v>
      </c>
      <c r="D608">
        <v>2750</v>
      </c>
      <c r="E608" t="s">
        <v>1705</v>
      </c>
      <c r="F608" t="s">
        <v>3498</v>
      </c>
      <c r="G608">
        <v>45797511</v>
      </c>
      <c r="H608">
        <v>1001873889</v>
      </c>
      <c r="I608" t="s">
        <v>3499</v>
      </c>
      <c r="J608" t="s">
        <v>3500</v>
      </c>
      <c r="K608" t="s">
        <v>3501</v>
      </c>
      <c r="L608" t="s">
        <v>3502</v>
      </c>
      <c r="M608">
        <v>805</v>
      </c>
      <c r="N608">
        <v>4</v>
      </c>
      <c r="R608" s="1">
        <v>44851</v>
      </c>
      <c r="S608" t="s">
        <v>56</v>
      </c>
      <c r="W608">
        <v>5</v>
      </c>
      <c r="X608" t="s">
        <v>557</v>
      </c>
      <c r="Y608">
        <v>1</v>
      </c>
      <c r="Z608" t="s">
        <v>46545</v>
      </c>
      <c r="AA608">
        <v>10</v>
      </c>
      <c r="AB608">
        <v>197308</v>
      </c>
      <c r="AC608">
        <v>121</v>
      </c>
      <c r="AD608" t="s">
        <v>70</v>
      </c>
      <c r="AE608">
        <v>1013</v>
      </c>
      <c r="AF608" t="s">
        <v>558</v>
      </c>
      <c r="AG608">
        <v>1</v>
      </c>
      <c r="AH608" t="s">
        <v>44482</v>
      </c>
      <c r="AI608">
        <v>22</v>
      </c>
      <c r="AJ608" t="s">
        <v>52628</v>
      </c>
      <c r="AK608">
        <v>151</v>
      </c>
      <c r="AL608" t="s">
        <v>2294</v>
      </c>
      <c r="AQ608" t="s">
        <v>3503</v>
      </c>
      <c r="AR608" t="s">
        <v>3504</v>
      </c>
      <c r="AS608">
        <v>0</v>
      </c>
      <c r="AT608" t="s">
        <v>61</v>
      </c>
      <c r="AU608" t="s">
        <v>3505</v>
      </c>
      <c r="AX608">
        <v>55.755656270000003</v>
      </c>
      <c r="AY608">
        <v>12.34561602</v>
      </c>
      <c r="AZ608" t="s">
        <v>62</v>
      </c>
      <c r="BA608">
        <v>1084</v>
      </c>
      <c r="BB608" t="s">
        <v>63</v>
      </c>
    </row>
    <row r="609" spans="1:54" x14ac:dyDescent="0.25">
      <c r="A609" s="1">
        <v>45200</v>
      </c>
      <c r="B609">
        <v>151019</v>
      </c>
      <c r="C609" t="s">
        <v>3506</v>
      </c>
      <c r="D609">
        <v>2750</v>
      </c>
      <c r="E609" t="s">
        <v>1705</v>
      </c>
      <c r="F609" t="s">
        <v>52717</v>
      </c>
      <c r="G609">
        <v>20486198</v>
      </c>
      <c r="H609">
        <v>1004332804</v>
      </c>
      <c r="I609" t="s">
        <v>3507</v>
      </c>
      <c r="J609" t="s">
        <v>3508</v>
      </c>
      <c r="K609" t="s">
        <v>3509</v>
      </c>
      <c r="L609" t="s">
        <v>3510</v>
      </c>
      <c r="M609">
        <v>197</v>
      </c>
      <c r="N609">
        <v>4</v>
      </c>
      <c r="R609" s="1">
        <v>41163</v>
      </c>
      <c r="S609" t="s">
        <v>56</v>
      </c>
      <c r="T609">
        <v>151</v>
      </c>
      <c r="U609" t="s">
        <v>2294</v>
      </c>
      <c r="V609" s="1">
        <v>41122</v>
      </c>
      <c r="W609">
        <v>2</v>
      </c>
      <c r="X609" t="s">
        <v>57</v>
      </c>
      <c r="Y609">
        <v>1</v>
      </c>
      <c r="Z609" t="s">
        <v>46545</v>
      </c>
      <c r="AA609">
        <v>10</v>
      </c>
      <c r="AB609">
        <v>196608</v>
      </c>
      <c r="AC609">
        <v>126</v>
      </c>
      <c r="AD609" t="s">
        <v>46616</v>
      </c>
      <c r="AE609">
        <v>1015</v>
      </c>
      <c r="AF609" t="s">
        <v>46616</v>
      </c>
      <c r="AG609">
        <v>3</v>
      </c>
      <c r="AH609" t="s">
        <v>81</v>
      </c>
      <c r="AI609">
        <v>21</v>
      </c>
      <c r="AJ609" t="s">
        <v>52613</v>
      </c>
      <c r="AK609">
        <v>151</v>
      </c>
      <c r="AL609" t="s">
        <v>2294</v>
      </c>
      <c r="AM609">
        <v>2</v>
      </c>
      <c r="AN609" t="s">
        <v>119</v>
      </c>
      <c r="AO609">
        <v>151028</v>
      </c>
      <c r="AQ609" t="s">
        <v>3511</v>
      </c>
      <c r="AR609" t="s">
        <v>3512</v>
      </c>
      <c r="AS609">
        <v>0</v>
      </c>
      <c r="AT609" t="s">
        <v>61</v>
      </c>
      <c r="AU609" t="s">
        <v>3513</v>
      </c>
      <c r="AZ609" t="s">
        <v>62</v>
      </c>
      <c r="BA609">
        <v>1084</v>
      </c>
      <c r="BB609" t="s">
        <v>63</v>
      </c>
    </row>
    <row r="610" spans="1:54" x14ac:dyDescent="0.25">
      <c r="A610" s="1">
        <v>45200</v>
      </c>
      <c r="B610">
        <v>151020</v>
      </c>
      <c r="C610" t="s">
        <v>3514</v>
      </c>
      <c r="D610">
        <v>2750</v>
      </c>
      <c r="E610" t="s">
        <v>1705</v>
      </c>
      <c r="F610" t="s">
        <v>3515</v>
      </c>
      <c r="I610" t="s">
        <v>3516</v>
      </c>
      <c r="J610" t="s">
        <v>3449</v>
      </c>
      <c r="K610" t="s">
        <v>3517</v>
      </c>
      <c r="L610" t="s">
        <v>52712</v>
      </c>
      <c r="M610">
        <v>118</v>
      </c>
      <c r="N610">
        <v>13</v>
      </c>
      <c r="R610" s="1">
        <v>40162</v>
      </c>
      <c r="S610" t="s">
        <v>80</v>
      </c>
      <c r="T610">
        <v>151</v>
      </c>
      <c r="U610" t="s">
        <v>2294</v>
      </c>
      <c r="V610" s="1">
        <v>35947</v>
      </c>
      <c r="W610">
        <v>2</v>
      </c>
      <c r="X610" t="s">
        <v>57</v>
      </c>
      <c r="Y610">
        <v>1</v>
      </c>
      <c r="Z610" t="s">
        <v>46545</v>
      </c>
      <c r="AA610">
        <v>11</v>
      </c>
      <c r="AB610">
        <v>196908</v>
      </c>
      <c r="AC610">
        <v>126</v>
      </c>
      <c r="AD610" t="s">
        <v>46616</v>
      </c>
      <c r="AE610">
        <v>1015</v>
      </c>
      <c r="AF610" t="s">
        <v>46616</v>
      </c>
      <c r="AG610">
        <v>3</v>
      </c>
      <c r="AH610" t="s">
        <v>81</v>
      </c>
      <c r="AI610">
        <v>23</v>
      </c>
      <c r="AJ610" t="s">
        <v>692</v>
      </c>
      <c r="AK610">
        <v>151</v>
      </c>
      <c r="AL610" t="s">
        <v>2294</v>
      </c>
      <c r="AS610">
        <v>0</v>
      </c>
      <c r="AT610" t="s">
        <v>61</v>
      </c>
      <c r="AU610" t="s">
        <v>52713</v>
      </c>
      <c r="AX610">
        <v>55.731799551437199</v>
      </c>
      <c r="AY610">
        <v>12.3648673141329</v>
      </c>
      <c r="AZ610" t="s">
        <v>62</v>
      </c>
      <c r="BA610">
        <v>1084</v>
      </c>
      <c r="BB610" t="s">
        <v>63</v>
      </c>
    </row>
    <row r="611" spans="1:54" x14ac:dyDescent="0.25">
      <c r="A611" s="1">
        <v>45200</v>
      </c>
      <c r="B611">
        <v>151021</v>
      </c>
      <c r="C611" t="s">
        <v>867</v>
      </c>
      <c r="D611">
        <v>2740</v>
      </c>
      <c r="E611" t="s">
        <v>2288</v>
      </c>
      <c r="F611" t="s">
        <v>868</v>
      </c>
      <c r="G611">
        <v>46777719</v>
      </c>
      <c r="H611">
        <v>1001886973</v>
      </c>
      <c r="I611" t="s">
        <v>3518</v>
      </c>
      <c r="J611" t="s">
        <v>3519</v>
      </c>
      <c r="K611" t="s">
        <v>3520</v>
      </c>
      <c r="L611" t="s">
        <v>52718</v>
      </c>
      <c r="M611">
        <v>544</v>
      </c>
      <c r="N611">
        <v>9</v>
      </c>
      <c r="R611" s="1">
        <v>45048</v>
      </c>
      <c r="S611" t="s">
        <v>56</v>
      </c>
      <c r="W611">
        <v>5</v>
      </c>
      <c r="X611" t="s">
        <v>557</v>
      </c>
      <c r="Y611">
        <v>1</v>
      </c>
      <c r="Z611" t="s">
        <v>46545</v>
      </c>
      <c r="AA611">
        <v>10</v>
      </c>
      <c r="AB611">
        <v>197308</v>
      </c>
      <c r="AC611">
        <v>121</v>
      </c>
      <c r="AD611" t="s">
        <v>70</v>
      </c>
      <c r="AE611">
        <v>1013</v>
      </c>
      <c r="AF611" t="s">
        <v>558</v>
      </c>
      <c r="AG611">
        <v>1</v>
      </c>
      <c r="AH611" t="s">
        <v>44482</v>
      </c>
      <c r="AI611">
        <v>21</v>
      </c>
      <c r="AJ611" t="s">
        <v>52613</v>
      </c>
      <c r="AK611">
        <v>151</v>
      </c>
      <c r="AL611" t="s">
        <v>2294</v>
      </c>
      <c r="AQ611" t="s">
        <v>3521</v>
      </c>
      <c r="AR611" t="s">
        <v>3522</v>
      </c>
      <c r="AS611">
        <v>0</v>
      </c>
      <c r="AT611" t="s">
        <v>61</v>
      </c>
      <c r="AU611" t="s">
        <v>52719</v>
      </c>
      <c r="AX611">
        <v>55.729013600000002</v>
      </c>
      <c r="AY611">
        <v>12.39968556</v>
      </c>
      <c r="AZ611" t="s">
        <v>62</v>
      </c>
      <c r="BA611">
        <v>1084</v>
      </c>
      <c r="BB611" t="s">
        <v>63</v>
      </c>
    </row>
    <row r="612" spans="1:54" x14ac:dyDescent="0.25">
      <c r="A612" s="1">
        <v>45200</v>
      </c>
      <c r="B612">
        <v>151022</v>
      </c>
      <c r="C612" t="s">
        <v>3523</v>
      </c>
      <c r="D612">
        <v>2730</v>
      </c>
      <c r="E612" t="s">
        <v>2549</v>
      </c>
      <c r="F612" t="s">
        <v>3524</v>
      </c>
      <c r="G612">
        <v>58333816</v>
      </c>
      <c r="H612">
        <v>1002078849</v>
      </c>
      <c r="I612" t="s">
        <v>3525</v>
      </c>
      <c r="J612" t="s">
        <v>3526</v>
      </c>
      <c r="K612" t="s">
        <v>3527</v>
      </c>
      <c r="L612" t="s">
        <v>3528</v>
      </c>
      <c r="M612">
        <v>663</v>
      </c>
      <c r="N612">
        <v>25</v>
      </c>
      <c r="R612" s="1">
        <v>43017</v>
      </c>
      <c r="S612" t="s">
        <v>56</v>
      </c>
      <c r="W612">
        <v>5</v>
      </c>
      <c r="X612" t="s">
        <v>557</v>
      </c>
      <c r="Y612">
        <v>1</v>
      </c>
      <c r="Z612" t="s">
        <v>46545</v>
      </c>
      <c r="AA612">
        <v>10</v>
      </c>
      <c r="AB612">
        <v>197608</v>
      </c>
      <c r="AC612">
        <v>121</v>
      </c>
      <c r="AD612" t="s">
        <v>70</v>
      </c>
      <c r="AE612">
        <v>1013</v>
      </c>
      <c r="AF612" t="s">
        <v>558</v>
      </c>
      <c r="AG612">
        <v>1</v>
      </c>
      <c r="AH612" t="s">
        <v>44482</v>
      </c>
      <c r="AI612">
        <v>21</v>
      </c>
      <c r="AJ612" t="s">
        <v>52613</v>
      </c>
      <c r="AK612">
        <v>151</v>
      </c>
      <c r="AL612" t="s">
        <v>2294</v>
      </c>
      <c r="AQ612" t="s">
        <v>3529</v>
      </c>
      <c r="AR612" t="s">
        <v>3530</v>
      </c>
      <c r="AS612">
        <v>0</v>
      </c>
      <c r="AT612" t="s">
        <v>61</v>
      </c>
      <c r="AU612" t="s">
        <v>3531</v>
      </c>
      <c r="AX612">
        <v>55.735907679999997</v>
      </c>
      <c r="AY612">
        <v>12.405939610000001</v>
      </c>
      <c r="AZ612" t="s">
        <v>62</v>
      </c>
      <c r="BA612">
        <v>1084</v>
      </c>
      <c r="BB612" t="s">
        <v>63</v>
      </c>
    </row>
    <row r="613" spans="1:54" x14ac:dyDescent="0.25">
      <c r="A613" s="1">
        <v>45200</v>
      </c>
      <c r="B613">
        <v>151023</v>
      </c>
      <c r="C613" t="s">
        <v>52720</v>
      </c>
      <c r="D613">
        <v>2750</v>
      </c>
      <c r="E613" t="s">
        <v>1705</v>
      </c>
      <c r="F613" t="s">
        <v>3532</v>
      </c>
      <c r="G613">
        <v>29554315</v>
      </c>
      <c r="H613">
        <v>1003258630</v>
      </c>
      <c r="I613" t="s">
        <v>46925</v>
      </c>
      <c r="J613" t="s">
        <v>3533</v>
      </c>
      <c r="K613" t="s">
        <v>3534</v>
      </c>
      <c r="L613" t="s">
        <v>46926</v>
      </c>
      <c r="M613">
        <v>199</v>
      </c>
      <c r="N613">
        <v>9</v>
      </c>
      <c r="R613" s="1">
        <v>43790</v>
      </c>
      <c r="S613" t="s">
        <v>612</v>
      </c>
      <c r="W613">
        <v>4</v>
      </c>
      <c r="X613" t="s">
        <v>725</v>
      </c>
      <c r="Y613">
        <v>1</v>
      </c>
      <c r="Z613" t="s">
        <v>46545</v>
      </c>
      <c r="AB613">
        <v>198008</v>
      </c>
      <c r="AC613">
        <v>131</v>
      </c>
      <c r="AD613" t="s">
        <v>752</v>
      </c>
      <c r="AE613">
        <v>1061</v>
      </c>
      <c r="AF613" t="s">
        <v>752</v>
      </c>
      <c r="AG613">
        <v>1</v>
      </c>
      <c r="AH613" t="s">
        <v>44482</v>
      </c>
      <c r="AI613">
        <v>99</v>
      </c>
      <c r="AJ613" t="s">
        <v>54511</v>
      </c>
      <c r="AK613">
        <v>151</v>
      </c>
      <c r="AL613" t="s">
        <v>2294</v>
      </c>
      <c r="AQ613" t="s">
        <v>3535</v>
      </c>
      <c r="AR613" t="s">
        <v>3536</v>
      </c>
      <c r="AS613">
        <v>0</v>
      </c>
      <c r="AT613" t="s">
        <v>61</v>
      </c>
      <c r="AU613" t="s">
        <v>46927</v>
      </c>
      <c r="AX613">
        <v>55.735740620000001</v>
      </c>
      <c r="AY613">
        <v>12.382688630000001</v>
      </c>
      <c r="AZ613" t="s">
        <v>62</v>
      </c>
      <c r="BA613">
        <v>1084</v>
      </c>
      <c r="BB613" t="s">
        <v>63</v>
      </c>
    </row>
    <row r="614" spans="1:54" x14ac:dyDescent="0.25">
      <c r="A614" s="1">
        <v>45200</v>
      </c>
      <c r="B614">
        <v>151024</v>
      </c>
      <c r="C614" t="s">
        <v>3537</v>
      </c>
      <c r="D614">
        <v>2750</v>
      </c>
      <c r="E614" t="s">
        <v>1705</v>
      </c>
      <c r="F614" t="s">
        <v>3538</v>
      </c>
      <c r="G614">
        <v>58271713</v>
      </c>
      <c r="I614" t="s">
        <v>46928</v>
      </c>
      <c r="J614" t="s">
        <v>3539</v>
      </c>
      <c r="K614" t="s">
        <v>3540</v>
      </c>
      <c r="L614" t="s">
        <v>3541</v>
      </c>
      <c r="M614">
        <v>222</v>
      </c>
      <c r="N614">
        <v>10</v>
      </c>
      <c r="R614" s="1">
        <v>42718</v>
      </c>
      <c r="S614" t="s">
        <v>56</v>
      </c>
      <c r="T614">
        <v>151</v>
      </c>
      <c r="U614" t="s">
        <v>2294</v>
      </c>
      <c r="V614" s="1">
        <v>42583</v>
      </c>
      <c r="W614">
        <v>2</v>
      </c>
      <c r="X614" t="s">
        <v>57</v>
      </c>
      <c r="Y614">
        <v>1</v>
      </c>
      <c r="Z614" t="s">
        <v>46545</v>
      </c>
      <c r="AA614">
        <v>10</v>
      </c>
      <c r="AB614">
        <v>199508</v>
      </c>
      <c r="AC614">
        <v>121</v>
      </c>
      <c r="AD614" t="s">
        <v>70</v>
      </c>
      <c r="AE614">
        <v>1012</v>
      </c>
      <c r="AF614" t="s">
        <v>71</v>
      </c>
      <c r="AG614">
        <v>3</v>
      </c>
      <c r="AH614" t="s">
        <v>81</v>
      </c>
      <c r="AI614">
        <v>22</v>
      </c>
      <c r="AJ614" t="s">
        <v>52628</v>
      </c>
      <c r="AK614">
        <v>151</v>
      </c>
      <c r="AL614" t="s">
        <v>2294</v>
      </c>
      <c r="AQ614" t="s">
        <v>3542</v>
      </c>
      <c r="AR614" t="s">
        <v>3543</v>
      </c>
      <c r="AS614">
        <v>0</v>
      </c>
      <c r="AT614" t="s">
        <v>61</v>
      </c>
      <c r="AU614" t="s">
        <v>3544</v>
      </c>
      <c r="AX614">
        <v>55.725501341729398</v>
      </c>
      <c r="AY614">
        <v>12.385201363799</v>
      </c>
      <c r="AZ614" t="s">
        <v>62</v>
      </c>
      <c r="BA614">
        <v>1084</v>
      </c>
      <c r="BB614" t="s">
        <v>63</v>
      </c>
    </row>
    <row r="615" spans="1:54" x14ac:dyDescent="0.25">
      <c r="A615" s="1">
        <v>45200</v>
      </c>
      <c r="B615">
        <v>151025</v>
      </c>
      <c r="C615" t="s">
        <v>3545</v>
      </c>
      <c r="D615">
        <v>2750</v>
      </c>
      <c r="E615" t="s">
        <v>1705</v>
      </c>
      <c r="F615" t="s">
        <v>3546</v>
      </c>
      <c r="I615" t="s">
        <v>3128</v>
      </c>
      <c r="J615" t="s">
        <v>3547</v>
      </c>
      <c r="K615" t="s">
        <v>3548</v>
      </c>
      <c r="L615" t="s">
        <v>3549</v>
      </c>
      <c r="M615">
        <v>339</v>
      </c>
      <c r="N615" t="s">
        <v>654</v>
      </c>
      <c r="R615" s="1">
        <v>41771</v>
      </c>
      <c r="S615" t="s">
        <v>612</v>
      </c>
      <c r="V615" s="1">
        <v>36192</v>
      </c>
      <c r="W615">
        <v>5</v>
      </c>
      <c r="X615" t="s">
        <v>557</v>
      </c>
      <c r="Y615">
        <v>8</v>
      </c>
      <c r="Z615" t="s">
        <v>44534</v>
      </c>
      <c r="AB615">
        <v>199608</v>
      </c>
      <c r="AC615">
        <v>127</v>
      </c>
      <c r="AD615" t="s">
        <v>1237</v>
      </c>
      <c r="AE615">
        <v>1052</v>
      </c>
      <c r="AF615" t="s">
        <v>1237</v>
      </c>
      <c r="AG615">
        <v>3</v>
      </c>
      <c r="AH615" t="s">
        <v>81</v>
      </c>
      <c r="AI615">
        <v>99</v>
      </c>
      <c r="AJ615" t="s">
        <v>54511</v>
      </c>
      <c r="AK615">
        <v>151</v>
      </c>
      <c r="AL615" t="s">
        <v>2294</v>
      </c>
      <c r="AS615">
        <v>0</v>
      </c>
      <c r="AT615" t="s">
        <v>61</v>
      </c>
      <c r="AU615" t="s">
        <v>1709</v>
      </c>
      <c r="AX615">
        <v>55.730365030153799</v>
      </c>
      <c r="AY615">
        <v>12.344663624443101</v>
      </c>
      <c r="AZ615" t="s">
        <v>62</v>
      </c>
      <c r="BA615">
        <v>1084</v>
      </c>
      <c r="BB615" t="s">
        <v>63</v>
      </c>
    </row>
    <row r="616" spans="1:54" x14ac:dyDescent="0.25">
      <c r="A616" s="1">
        <v>45200</v>
      </c>
      <c r="B616">
        <v>151026</v>
      </c>
      <c r="C616" t="s">
        <v>3550</v>
      </c>
      <c r="D616">
        <v>2750</v>
      </c>
      <c r="E616" t="s">
        <v>1705</v>
      </c>
      <c r="F616" t="s">
        <v>3551</v>
      </c>
      <c r="G616">
        <v>21361682</v>
      </c>
      <c r="H616">
        <v>1004879359</v>
      </c>
      <c r="I616" t="s">
        <v>3552</v>
      </c>
      <c r="J616" t="s">
        <v>3553</v>
      </c>
      <c r="K616" t="s">
        <v>3554</v>
      </c>
      <c r="L616" t="s">
        <v>3541</v>
      </c>
      <c r="M616">
        <v>222</v>
      </c>
      <c r="N616">
        <v>10</v>
      </c>
      <c r="R616" s="1">
        <v>44315</v>
      </c>
      <c r="S616" t="s">
        <v>56</v>
      </c>
      <c r="T616">
        <v>151</v>
      </c>
      <c r="U616" t="s">
        <v>2294</v>
      </c>
      <c r="V616" s="1">
        <v>44196</v>
      </c>
      <c r="W616">
        <v>2</v>
      </c>
      <c r="X616" t="s">
        <v>57</v>
      </c>
      <c r="Y616">
        <v>8</v>
      </c>
      <c r="Z616" t="s">
        <v>44534</v>
      </c>
      <c r="AB616">
        <v>199608</v>
      </c>
      <c r="AC616">
        <v>127</v>
      </c>
      <c r="AD616" t="s">
        <v>1237</v>
      </c>
      <c r="AE616">
        <v>1052</v>
      </c>
      <c r="AF616" t="s">
        <v>1237</v>
      </c>
      <c r="AG616">
        <v>3</v>
      </c>
      <c r="AH616" t="s">
        <v>81</v>
      </c>
      <c r="AI616">
        <v>99</v>
      </c>
      <c r="AJ616" t="s">
        <v>54511</v>
      </c>
      <c r="AK616">
        <v>151</v>
      </c>
      <c r="AL616" t="s">
        <v>2294</v>
      </c>
      <c r="AQ616" t="s">
        <v>3555</v>
      </c>
      <c r="AR616" t="s">
        <v>3556</v>
      </c>
      <c r="AS616">
        <v>0</v>
      </c>
      <c r="AT616" t="s">
        <v>61</v>
      </c>
      <c r="AU616" t="s">
        <v>3544</v>
      </c>
      <c r="AX616">
        <v>55.725501340000001</v>
      </c>
      <c r="AY616">
        <v>12.38520136</v>
      </c>
      <c r="AZ616" t="s">
        <v>62</v>
      </c>
      <c r="BA616">
        <v>1084</v>
      </c>
      <c r="BB616" t="s">
        <v>63</v>
      </c>
    </row>
    <row r="617" spans="1:54" x14ac:dyDescent="0.25">
      <c r="A617" s="1">
        <v>45200</v>
      </c>
      <c r="B617">
        <v>151027</v>
      </c>
      <c r="C617" t="s">
        <v>3557</v>
      </c>
      <c r="D617">
        <v>2620</v>
      </c>
      <c r="E617" t="s">
        <v>1471</v>
      </c>
      <c r="F617" t="s">
        <v>3558</v>
      </c>
      <c r="I617" t="s">
        <v>3559</v>
      </c>
      <c r="K617" t="s">
        <v>3560</v>
      </c>
      <c r="L617" t="s">
        <v>3561</v>
      </c>
      <c r="M617">
        <v>148</v>
      </c>
      <c r="N617">
        <v>10</v>
      </c>
      <c r="R617" s="1">
        <v>40162</v>
      </c>
      <c r="S617" t="s">
        <v>80</v>
      </c>
      <c r="V617" s="1">
        <v>38473</v>
      </c>
      <c r="W617">
        <v>3</v>
      </c>
      <c r="X617" t="s">
        <v>3496</v>
      </c>
      <c r="Y617">
        <v>1</v>
      </c>
      <c r="Z617" t="s">
        <v>46545</v>
      </c>
      <c r="AB617">
        <v>198908</v>
      </c>
      <c r="AC617">
        <v>126</v>
      </c>
      <c r="AD617" t="s">
        <v>46616</v>
      </c>
      <c r="AE617">
        <v>1015</v>
      </c>
      <c r="AF617" t="s">
        <v>46616</v>
      </c>
      <c r="AG617">
        <v>3</v>
      </c>
      <c r="AH617" t="s">
        <v>81</v>
      </c>
      <c r="AI617">
        <v>27</v>
      </c>
      <c r="AJ617" t="s">
        <v>44512</v>
      </c>
      <c r="AK617">
        <v>165</v>
      </c>
      <c r="AL617" t="s">
        <v>1476</v>
      </c>
      <c r="AQ617" t="s">
        <v>3562</v>
      </c>
      <c r="AS617">
        <v>0</v>
      </c>
      <c r="AT617" t="s">
        <v>61</v>
      </c>
      <c r="AU617" t="s">
        <v>3563</v>
      </c>
      <c r="AZ617" t="s">
        <v>62</v>
      </c>
      <c r="BA617">
        <v>1084</v>
      </c>
      <c r="BB617" t="s">
        <v>63</v>
      </c>
    </row>
    <row r="618" spans="1:54" x14ac:dyDescent="0.25">
      <c r="A618" s="1">
        <v>45200</v>
      </c>
      <c r="B618">
        <v>151028</v>
      </c>
      <c r="C618" t="s">
        <v>3564</v>
      </c>
      <c r="D618">
        <v>2740</v>
      </c>
      <c r="E618" t="s">
        <v>2288</v>
      </c>
      <c r="F618" t="s">
        <v>3564</v>
      </c>
      <c r="G618">
        <v>58271713</v>
      </c>
      <c r="H618">
        <v>1004356469</v>
      </c>
      <c r="I618" t="s">
        <v>3565</v>
      </c>
      <c r="J618" t="s">
        <v>3566</v>
      </c>
      <c r="K618" t="s">
        <v>3567</v>
      </c>
      <c r="L618" t="s">
        <v>2292</v>
      </c>
      <c r="M618">
        <v>549</v>
      </c>
      <c r="N618">
        <v>35</v>
      </c>
      <c r="R618" s="1">
        <v>44860</v>
      </c>
      <c r="S618" t="s">
        <v>56</v>
      </c>
      <c r="T618">
        <v>151</v>
      </c>
      <c r="U618" t="s">
        <v>2294</v>
      </c>
      <c r="W618">
        <v>2</v>
      </c>
      <c r="X618" t="s">
        <v>57</v>
      </c>
      <c r="Y618">
        <v>1</v>
      </c>
      <c r="Z618" t="s">
        <v>46545</v>
      </c>
      <c r="AA618">
        <v>10</v>
      </c>
      <c r="AB618">
        <v>199708</v>
      </c>
      <c r="AC618">
        <v>126</v>
      </c>
      <c r="AD618" t="s">
        <v>46616</v>
      </c>
      <c r="AE618">
        <v>1015</v>
      </c>
      <c r="AF618" t="s">
        <v>46616</v>
      </c>
      <c r="AG618">
        <v>1</v>
      </c>
      <c r="AH618" t="s">
        <v>44482</v>
      </c>
      <c r="AI618">
        <v>23</v>
      </c>
      <c r="AJ618" t="s">
        <v>692</v>
      </c>
      <c r="AK618">
        <v>151</v>
      </c>
      <c r="AL618" t="s">
        <v>2294</v>
      </c>
      <c r="AQ618" t="s">
        <v>3568</v>
      </c>
      <c r="AR618" t="s">
        <v>3569</v>
      </c>
      <c r="AS618">
        <v>0</v>
      </c>
      <c r="AT618" t="s">
        <v>61</v>
      </c>
      <c r="AU618" t="s">
        <v>2297</v>
      </c>
      <c r="AX618">
        <v>55.71649979</v>
      </c>
      <c r="AY618">
        <v>12.399757709999999</v>
      </c>
      <c r="AZ618" t="s">
        <v>62</v>
      </c>
      <c r="BA618">
        <v>1084</v>
      </c>
      <c r="BB618" t="s">
        <v>63</v>
      </c>
    </row>
    <row r="619" spans="1:54" x14ac:dyDescent="0.25">
      <c r="A619" s="1">
        <v>45200</v>
      </c>
      <c r="B619">
        <v>151029</v>
      </c>
      <c r="C619" t="s">
        <v>3570</v>
      </c>
      <c r="D619">
        <v>2750</v>
      </c>
      <c r="E619" t="s">
        <v>1705</v>
      </c>
      <c r="F619" t="s">
        <v>3571</v>
      </c>
      <c r="G619">
        <v>58271713</v>
      </c>
      <c r="H619">
        <v>1003258642</v>
      </c>
      <c r="I619" t="s">
        <v>3572</v>
      </c>
      <c r="J619" t="s">
        <v>3573</v>
      </c>
      <c r="K619" t="s">
        <v>3574</v>
      </c>
      <c r="L619" t="s">
        <v>3575</v>
      </c>
      <c r="M619">
        <v>221</v>
      </c>
      <c r="N619">
        <v>1</v>
      </c>
      <c r="R619" s="1">
        <v>43790</v>
      </c>
      <c r="S619" t="s">
        <v>56</v>
      </c>
      <c r="T619">
        <v>151</v>
      </c>
      <c r="U619" t="s">
        <v>2294</v>
      </c>
      <c r="W619">
        <v>2</v>
      </c>
      <c r="X619" t="s">
        <v>57</v>
      </c>
      <c r="Y619">
        <v>1</v>
      </c>
      <c r="Z619" t="s">
        <v>46545</v>
      </c>
      <c r="AB619">
        <v>199801</v>
      </c>
      <c r="AC619">
        <v>128</v>
      </c>
      <c r="AD619" t="s">
        <v>955</v>
      </c>
      <c r="AE619">
        <v>1051</v>
      </c>
      <c r="AF619" t="s">
        <v>955</v>
      </c>
      <c r="AG619">
        <v>2</v>
      </c>
      <c r="AH619" t="s">
        <v>44524</v>
      </c>
      <c r="AI619">
        <v>27</v>
      </c>
      <c r="AJ619" t="s">
        <v>44512</v>
      </c>
      <c r="AK619">
        <v>151</v>
      </c>
      <c r="AL619" t="s">
        <v>2294</v>
      </c>
      <c r="AQ619" t="s">
        <v>3576</v>
      </c>
      <c r="AR619" t="s">
        <v>3577</v>
      </c>
      <c r="AS619">
        <v>0</v>
      </c>
      <c r="AT619" t="s">
        <v>61</v>
      </c>
      <c r="AU619" t="s">
        <v>3426</v>
      </c>
      <c r="AX619">
        <v>55.72075246</v>
      </c>
      <c r="AY619">
        <v>12.362656830000001</v>
      </c>
      <c r="AZ619" t="s">
        <v>62</v>
      </c>
      <c r="BA619">
        <v>1084</v>
      </c>
      <c r="BB619" t="s">
        <v>63</v>
      </c>
    </row>
    <row r="620" spans="1:54" x14ac:dyDescent="0.25">
      <c r="A620" s="1">
        <v>45200</v>
      </c>
      <c r="B620">
        <v>151030</v>
      </c>
      <c r="C620" t="s">
        <v>3578</v>
      </c>
      <c r="D620">
        <v>2740</v>
      </c>
      <c r="E620" t="s">
        <v>2288</v>
      </c>
      <c r="F620" t="s">
        <v>3579</v>
      </c>
      <c r="G620">
        <v>58271713</v>
      </c>
      <c r="H620">
        <v>1003258769</v>
      </c>
      <c r="I620" t="s">
        <v>3580</v>
      </c>
      <c r="K620" t="s">
        <v>3581</v>
      </c>
      <c r="L620" t="s">
        <v>3437</v>
      </c>
      <c r="M620">
        <v>614</v>
      </c>
      <c r="N620">
        <v>72</v>
      </c>
      <c r="R620" s="1">
        <v>43844</v>
      </c>
      <c r="S620" t="s">
        <v>56</v>
      </c>
      <c r="T620">
        <v>151</v>
      </c>
      <c r="U620" t="s">
        <v>2294</v>
      </c>
      <c r="W620">
        <v>2</v>
      </c>
      <c r="X620" t="s">
        <v>57</v>
      </c>
      <c r="Y620">
        <v>1</v>
      </c>
      <c r="Z620" t="s">
        <v>46545</v>
      </c>
      <c r="AA620">
        <v>10</v>
      </c>
      <c r="AB620">
        <v>193908</v>
      </c>
      <c r="AC620">
        <v>126</v>
      </c>
      <c r="AD620" t="s">
        <v>46616</v>
      </c>
      <c r="AE620">
        <v>1015</v>
      </c>
      <c r="AF620" t="s">
        <v>46616</v>
      </c>
      <c r="AG620">
        <v>1</v>
      </c>
      <c r="AH620" t="s">
        <v>44482</v>
      </c>
      <c r="AI620">
        <v>27</v>
      </c>
      <c r="AJ620" t="s">
        <v>44512</v>
      </c>
      <c r="AK620">
        <v>151</v>
      </c>
      <c r="AL620" t="s">
        <v>2294</v>
      </c>
      <c r="AQ620" t="s">
        <v>3582</v>
      </c>
      <c r="AR620" t="s">
        <v>3583</v>
      </c>
      <c r="AS620">
        <v>0</v>
      </c>
      <c r="AT620" t="s">
        <v>61</v>
      </c>
      <c r="AU620" t="s">
        <v>3439</v>
      </c>
      <c r="AX620">
        <v>55.720964889999998</v>
      </c>
      <c r="AY620">
        <v>12.41432283</v>
      </c>
      <c r="AZ620" t="s">
        <v>62</v>
      </c>
      <c r="BA620">
        <v>1084</v>
      </c>
      <c r="BB620" t="s">
        <v>63</v>
      </c>
    </row>
    <row r="621" spans="1:54" x14ac:dyDescent="0.25">
      <c r="A621" s="1">
        <v>45200</v>
      </c>
      <c r="B621">
        <v>151031</v>
      </c>
      <c r="C621" t="s">
        <v>3584</v>
      </c>
      <c r="D621">
        <v>2750</v>
      </c>
      <c r="E621" t="s">
        <v>1705</v>
      </c>
      <c r="F621" t="s">
        <v>3584</v>
      </c>
      <c r="G621">
        <v>82647511</v>
      </c>
      <c r="H621">
        <v>1017594237</v>
      </c>
      <c r="I621" t="s">
        <v>3585</v>
      </c>
      <c r="J621" t="s">
        <v>3586</v>
      </c>
      <c r="K621" t="s">
        <v>3587</v>
      </c>
      <c r="L621" t="s">
        <v>3588</v>
      </c>
      <c r="M621">
        <v>339</v>
      </c>
      <c r="N621" t="s">
        <v>654</v>
      </c>
      <c r="P621" t="s">
        <v>3589</v>
      </c>
      <c r="R621" s="1">
        <v>43426</v>
      </c>
      <c r="S621" t="s">
        <v>56</v>
      </c>
      <c r="T621">
        <v>151</v>
      </c>
      <c r="U621" t="s">
        <v>2294</v>
      </c>
      <c r="V621" s="1">
        <v>43405</v>
      </c>
      <c r="W621">
        <v>6</v>
      </c>
      <c r="X621" t="s">
        <v>1289</v>
      </c>
      <c r="Y621">
        <v>1</v>
      </c>
      <c r="Z621" t="s">
        <v>46545</v>
      </c>
      <c r="AB621">
        <v>200609</v>
      </c>
      <c r="AC621">
        <v>128</v>
      </c>
      <c r="AD621" t="s">
        <v>955</v>
      </c>
      <c r="AE621">
        <v>1051</v>
      </c>
      <c r="AF621" t="s">
        <v>955</v>
      </c>
      <c r="AG621">
        <v>3</v>
      </c>
      <c r="AH621" t="s">
        <v>81</v>
      </c>
      <c r="AI621">
        <v>99</v>
      </c>
      <c r="AJ621" t="s">
        <v>54511</v>
      </c>
      <c r="AK621">
        <v>151</v>
      </c>
      <c r="AL621" t="s">
        <v>2294</v>
      </c>
      <c r="AM621">
        <v>2</v>
      </c>
      <c r="AN621" t="s">
        <v>119</v>
      </c>
      <c r="AO621">
        <v>151376</v>
      </c>
      <c r="AQ621" t="s">
        <v>3590</v>
      </c>
      <c r="AR621" t="s">
        <v>3591</v>
      </c>
      <c r="AS621">
        <v>0</v>
      </c>
      <c r="AT621" t="s">
        <v>61</v>
      </c>
      <c r="AU621" t="s">
        <v>1709</v>
      </c>
      <c r="AX621">
        <v>55.730364999999999</v>
      </c>
      <c r="AY621">
        <v>12.34466361</v>
      </c>
      <c r="AZ621" t="s">
        <v>62</v>
      </c>
      <c r="BA621">
        <v>1084</v>
      </c>
      <c r="BB621" t="s">
        <v>63</v>
      </c>
    </row>
    <row r="622" spans="1:54" x14ac:dyDescent="0.25">
      <c r="A622" s="1">
        <v>45200</v>
      </c>
      <c r="B622">
        <v>151200</v>
      </c>
      <c r="C622" t="s">
        <v>3592</v>
      </c>
      <c r="D622">
        <v>2750</v>
      </c>
      <c r="E622" t="s">
        <v>1705</v>
      </c>
      <c r="F622" t="s">
        <v>52721</v>
      </c>
      <c r="G622">
        <v>58271713</v>
      </c>
      <c r="H622">
        <v>1009231729</v>
      </c>
      <c r="I622" t="s">
        <v>3593</v>
      </c>
      <c r="J622" t="s">
        <v>3594</v>
      </c>
      <c r="K622" t="s">
        <v>3595</v>
      </c>
      <c r="L622" t="s">
        <v>52722</v>
      </c>
      <c r="M622">
        <v>152</v>
      </c>
      <c r="N622">
        <v>7</v>
      </c>
      <c r="R622" s="1">
        <v>41605</v>
      </c>
      <c r="S622" t="s">
        <v>56</v>
      </c>
      <c r="T622">
        <v>151</v>
      </c>
      <c r="U622" t="s">
        <v>2294</v>
      </c>
      <c r="V622" s="1">
        <v>41579</v>
      </c>
      <c r="W622">
        <v>2</v>
      </c>
      <c r="X622" t="s">
        <v>57</v>
      </c>
      <c r="Y622">
        <v>1</v>
      </c>
      <c r="Z622" t="s">
        <v>46545</v>
      </c>
      <c r="AC622">
        <v>932</v>
      </c>
      <c r="AD622" t="s">
        <v>52637</v>
      </c>
      <c r="AE622">
        <v>2021</v>
      </c>
      <c r="AF622" t="s">
        <v>52637</v>
      </c>
      <c r="AG622">
        <v>3</v>
      </c>
      <c r="AH622" t="s">
        <v>81</v>
      </c>
      <c r="AI622">
        <v>10</v>
      </c>
      <c r="AJ622" t="s">
        <v>52638</v>
      </c>
      <c r="AK622">
        <v>151</v>
      </c>
      <c r="AL622" t="s">
        <v>2294</v>
      </c>
      <c r="AQ622" t="s">
        <v>3596</v>
      </c>
      <c r="AR622" t="s">
        <v>3407</v>
      </c>
      <c r="AS622">
        <v>0</v>
      </c>
      <c r="AT622" t="s">
        <v>61</v>
      </c>
      <c r="AU622" t="s">
        <v>3408</v>
      </c>
      <c r="AV622" t="s">
        <v>52612</v>
      </c>
      <c r="AX622">
        <v>55.733895886567502</v>
      </c>
      <c r="AY622">
        <v>12.3647135313934</v>
      </c>
      <c r="AZ622" t="s">
        <v>62</v>
      </c>
      <c r="BA622">
        <v>1084</v>
      </c>
      <c r="BB622" t="s">
        <v>63</v>
      </c>
    </row>
    <row r="623" spans="1:54" x14ac:dyDescent="0.25">
      <c r="A623" s="1">
        <v>45200</v>
      </c>
      <c r="B623">
        <v>151201</v>
      </c>
      <c r="C623" t="s">
        <v>44645</v>
      </c>
      <c r="D623">
        <v>2750</v>
      </c>
      <c r="E623" t="s">
        <v>1705</v>
      </c>
      <c r="F623" t="s">
        <v>44646</v>
      </c>
      <c r="G623">
        <v>58271713</v>
      </c>
      <c r="H623">
        <v>1009231702</v>
      </c>
      <c r="I623" t="s">
        <v>3597</v>
      </c>
      <c r="J623" t="s">
        <v>3539</v>
      </c>
      <c r="K623" t="s">
        <v>3598</v>
      </c>
      <c r="L623" t="s">
        <v>3599</v>
      </c>
      <c r="M623">
        <v>152</v>
      </c>
      <c r="N623">
        <v>7</v>
      </c>
      <c r="R623" s="1">
        <v>44474</v>
      </c>
      <c r="S623" t="s">
        <v>56</v>
      </c>
      <c r="T623">
        <v>151</v>
      </c>
      <c r="U623" t="s">
        <v>2294</v>
      </c>
      <c r="W623">
        <v>2</v>
      </c>
      <c r="X623" t="s">
        <v>57</v>
      </c>
      <c r="Y623">
        <v>1</v>
      </c>
      <c r="Z623" t="s">
        <v>46545</v>
      </c>
      <c r="AC623">
        <v>931</v>
      </c>
      <c r="AD623" t="s">
        <v>1467</v>
      </c>
      <c r="AE623">
        <v>2022</v>
      </c>
      <c r="AF623" t="s">
        <v>1467</v>
      </c>
      <c r="AG623">
        <v>2</v>
      </c>
      <c r="AH623" t="s">
        <v>44524</v>
      </c>
      <c r="AI623">
        <v>7</v>
      </c>
      <c r="AJ623" t="s">
        <v>1326</v>
      </c>
      <c r="AK623">
        <v>151</v>
      </c>
      <c r="AL623" t="s">
        <v>2294</v>
      </c>
      <c r="AQ623" t="s">
        <v>3600</v>
      </c>
      <c r="AR623" t="s">
        <v>3601</v>
      </c>
      <c r="AS623">
        <v>0</v>
      </c>
      <c r="AT623" t="s">
        <v>61</v>
      </c>
      <c r="AU623" t="s">
        <v>3408</v>
      </c>
      <c r="AX623">
        <v>55.734040479999997</v>
      </c>
      <c r="AY623">
        <v>12.364778400000001</v>
      </c>
      <c r="AZ623" t="s">
        <v>62</v>
      </c>
      <c r="BA623">
        <v>1084</v>
      </c>
      <c r="BB623" t="s">
        <v>63</v>
      </c>
    </row>
    <row r="624" spans="1:54" x14ac:dyDescent="0.25">
      <c r="A624" s="1">
        <v>45200</v>
      </c>
      <c r="B624">
        <v>151210</v>
      </c>
      <c r="C624" t="s">
        <v>3602</v>
      </c>
      <c r="D624">
        <v>2750</v>
      </c>
      <c r="E624" t="s">
        <v>1705</v>
      </c>
      <c r="F624" t="s">
        <v>3603</v>
      </c>
      <c r="G624">
        <v>58271713</v>
      </c>
      <c r="H624">
        <v>1003260099</v>
      </c>
      <c r="I624" t="s">
        <v>46929</v>
      </c>
      <c r="J624" t="s">
        <v>3508</v>
      </c>
      <c r="K624" t="s">
        <v>3604</v>
      </c>
      <c r="L624" t="s">
        <v>52723</v>
      </c>
      <c r="M624">
        <v>118</v>
      </c>
      <c r="N624">
        <v>13</v>
      </c>
      <c r="R624" s="1">
        <v>43809</v>
      </c>
      <c r="S624" t="s">
        <v>56</v>
      </c>
      <c r="T624">
        <v>151</v>
      </c>
      <c r="U624" t="s">
        <v>2294</v>
      </c>
      <c r="W624">
        <v>2</v>
      </c>
      <c r="X624" t="s">
        <v>57</v>
      </c>
      <c r="Y624">
        <v>1</v>
      </c>
      <c r="Z624" t="s">
        <v>46545</v>
      </c>
      <c r="AB624">
        <v>197108</v>
      </c>
      <c r="AC624">
        <v>125</v>
      </c>
      <c r="AD624" t="s">
        <v>1344</v>
      </c>
      <c r="AE624">
        <v>1014</v>
      </c>
      <c r="AF624" t="s">
        <v>1352</v>
      </c>
      <c r="AG624">
        <v>1</v>
      </c>
      <c r="AH624" t="s">
        <v>44482</v>
      </c>
      <c r="AI624">
        <v>24</v>
      </c>
      <c r="AJ624" t="s">
        <v>1344</v>
      </c>
      <c r="AK624">
        <v>151</v>
      </c>
      <c r="AL624" t="s">
        <v>2294</v>
      </c>
      <c r="AQ624" t="s">
        <v>3605</v>
      </c>
      <c r="AR624" t="s">
        <v>3606</v>
      </c>
      <c r="AS624">
        <v>0</v>
      </c>
      <c r="AT624" t="s">
        <v>61</v>
      </c>
      <c r="AU624" t="s">
        <v>52713</v>
      </c>
      <c r="AX624">
        <v>55.731799459999998</v>
      </c>
      <c r="AY624">
        <v>12.364867289999999</v>
      </c>
      <c r="AZ624" t="s">
        <v>62</v>
      </c>
      <c r="BA624">
        <v>1084</v>
      </c>
      <c r="BB624" t="s">
        <v>63</v>
      </c>
    </row>
    <row r="625" spans="1:54" x14ac:dyDescent="0.25">
      <c r="A625" s="1">
        <v>45200</v>
      </c>
      <c r="B625">
        <v>151247</v>
      </c>
      <c r="C625" t="s">
        <v>3607</v>
      </c>
      <c r="D625">
        <v>2750</v>
      </c>
      <c r="E625" t="s">
        <v>1705</v>
      </c>
      <c r="F625" t="s">
        <v>3608</v>
      </c>
      <c r="G625">
        <v>16189006</v>
      </c>
      <c r="H625">
        <v>1003258629</v>
      </c>
      <c r="I625" t="s">
        <v>3609</v>
      </c>
      <c r="J625" t="s">
        <v>3610</v>
      </c>
      <c r="K625" t="s">
        <v>3611</v>
      </c>
      <c r="L625" t="s">
        <v>3495</v>
      </c>
      <c r="M625">
        <v>25</v>
      </c>
      <c r="N625">
        <v>18</v>
      </c>
      <c r="R625" s="1">
        <v>40162</v>
      </c>
      <c r="S625" t="s">
        <v>80</v>
      </c>
      <c r="V625" s="1">
        <v>39356</v>
      </c>
      <c r="W625">
        <v>4</v>
      </c>
      <c r="X625" t="s">
        <v>725</v>
      </c>
      <c r="Y625">
        <v>1</v>
      </c>
      <c r="Z625" t="s">
        <v>46545</v>
      </c>
      <c r="AB625">
        <v>197808</v>
      </c>
      <c r="AC625">
        <v>137</v>
      </c>
      <c r="AD625" t="s">
        <v>1410</v>
      </c>
      <c r="AE625">
        <v>1053</v>
      </c>
      <c r="AF625" t="s">
        <v>1410</v>
      </c>
      <c r="AG625">
        <v>3</v>
      </c>
      <c r="AH625" t="s">
        <v>81</v>
      </c>
      <c r="AI625">
        <v>30</v>
      </c>
      <c r="AJ625" t="s">
        <v>1402</v>
      </c>
      <c r="AK625">
        <v>151</v>
      </c>
      <c r="AL625" t="s">
        <v>2294</v>
      </c>
      <c r="AP625">
        <v>173249</v>
      </c>
      <c r="AQ625" t="s">
        <v>3612</v>
      </c>
      <c r="AR625" t="s">
        <v>3613</v>
      </c>
      <c r="AS625">
        <v>2</v>
      </c>
      <c r="AT625" t="s">
        <v>1413</v>
      </c>
      <c r="AU625" t="s">
        <v>3412</v>
      </c>
      <c r="AX625">
        <v>55.729343029460701</v>
      </c>
      <c r="AY625">
        <v>12.352876815417</v>
      </c>
      <c r="AZ625" t="s">
        <v>62</v>
      </c>
      <c r="BA625">
        <v>1084</v>
      </c>
      <c r="BB625" t="s">
        <v>63</v>
      </c>
    </row>
    <row r="626" spans="1:54" x14ac:dyDescent="0.25">
      <c r="A626" s="1">
        <v>45200</v>
      </c>
      <c r="B626">
        <v>151350</v>
      </c>
      <c r="C626" t="s">
        <v>3614</v>
      </c>
      <c r="D626">
        <v>2750</v>
      </c>
      <c r="E626" t="s">
        <v>1705</v>
      </c>
      <c r="F626" t="s">
        <v>3615</v>
      </c>
      <c r="G626">
        <v>39816423</v>
      </c>
      <c r="H626">
        <v>1025006867</v>
      </c>
      <c r="I626" t="s">
        <v>3616</v>
      </c>
      <c r="J626" t="s">
        <v>3617</v>
      </c>
      <c r="K626" t="s">
        <v>3618</v>
      </c>
      <c r="L626" t="s">
        <v>3619</v>
      </c>
      <c r="M626">
        <v>197</v>
      </c>
      <c r="N626" t="s">
        <v>3620</v>
      </c>
      <c r="R626" s="1">
        <v>44349</v>
      </c>
      <c r="S626" t="s">
        <v>56</v>
      </c>
      <c r="V626" s="1">
        <v>44348</v>
      </c>
      <c r="W626">
        <v>4</v>
      </c>
      <c r="X626" t="s">
        <v>725</v>
      </c>
      <c r="Y626">
        <v>1</v>
      </c>
      <c r="Z626" t="s">
        <v>46545</v>
      </c>
      <c r="AB626">
        <v>199301</v>
      </c>
      <c r="AC626">
        <v>149</v>
      </c>
      <c r="AD626" t="s">
        <v>1085</v>
      </c>
      <c r="AE626">
        <v>1027</v>
      </c>
      <c r="AF626" t="s">
        <v>1543</v>
      </c>
      <c r="AG626">
        <v>3</v>
      </c>
      <c r="AH626" t="s">
        <v>81</v>
      </c>
      <c r="AI626">
        <v>85</v>
      </c>
      <c r="AJ626" t="s">
        <v>1428</v>
      </c>
      <c r="AK626">
        <v>151</v>
      </c>
      <c r="AL626" t="s">
        <v>2294</v>
      </c>
      <c r="AM626">
        <v>2</v>
      </c>
      <c r="AN626" t="s">
        <v>119</v>
      </c>
      <c r="AO626">
        <v>281049</v>
      </c>
      <c r="AP626">
        <v>281049</v>
      </c>
      <c r="AQ626" t="s">
        <v>3621</v>
      </c>
      <c r="AS626">
        <v>2</v>
      </c>
      <c r="AT626" t="s">
        <v>1413</v>
      </c>
      <c r="AU626" t="s">
        <v>3513</v>
      </c>
      <c r="AZ626" t="s">
        <v>62</v>
      </c>
      <c r="BA626">
        <v>1084</v>
      </c>
      <c r="BB626" t="s">
        <v>63</v>
      </c>
    </row>
    <row r="627" spans="1:54" x14ac:dyDescent="0.25">
      <c r="A627" s="1">
        <v>45200</v>
      </c>
      <c r="B627">
        <v>151375</v>
      </c>
      <c r="C627" t="s">
        <v>3622</v>
      </c>
      <c r="D627">
        <v>2750</v>
      </c>
      <c r="E627" t="s">
        <v>1705</v>
      </c>
      <c r="F627" t="s">
        <v>46930</v>
      </c>
      <c r="I627" t="s">
        <v>3623</v>
      </c>
      <c r="J627" t="s">
        <v>3624</v>
      </c>
      <c r="K627" t="s">
        <v>3625</v>
      </c>
      <c r="L627" t="s">
        <v>52724</v>
      </c>
      <c r="M627">
        <v>118</v>
      </c>
      <c r="N627">
        <v>32</v>
      </c>
      <c r="P627">
        <v>1</v>
      </c>
      <c r="R627" s="1">
        <v>40162</v>
      </c>
      <c r="S627" t="s">
        <v>80</v>
      </c>
      <c r="V627" s="1">
        <v>36161</v>
      </c>
      <c r="W627">
        <v>5</v>
      </c>
      <c r="X627" t="s">
        <v>557</v>
      </c>
      <c r="Y627">
        <v>1</v>
      </c>
      <c r="Z627" t="s">
        <v>46545</v>
      </c>
      <c r="AB627">
        <v>199107</v>
      </c>
      <c r="AC627">
        <v>147</v>
      </c>
      <c r="AD627" t="s">
        <v>46697</v>
      </c>
      <c r="AE627">
        <v>1021</v>
      </c>
      <c r="AF627" t="s">
        <v>46697</v>
      </c>
      <c r="AG627">
        <v>3</v>
      </c>
      <c r="AH627" t="s">
        <v>81</v>
      </c>
      <c r="AI627">
        <v>86</v>
      </c>
      <c r="AJ627" t="s">
        <v>46697</v>
      </c>
      <c r="AK627">
        <v>151</v>
      </c>
      <c r="AL627" t="s">
        <v>2294</v>
      </c>
      <c r="AS627">
        <v>0</v>
      </c>
      <c r="AT627" t="s">
        <v>61</v>
      </c>
      <c r="AU627" t="s">
        <v>52713</v>
      </c>
      <c r="AX627">
        <v>55.730990077854102</v>
      </c>
      <c r="AY627">
        <v>12.366661040196201</v>
      </c>
      <c r="AZ627" t="s">
        <v>62</v>
      </c>
      <c r="BA627">
        <v>1084</v>
      </c>
      <c r="BB627" t="s">
        <v>63</v>
      </c>
    </row>
    <row r="628" spans="1:54" x14ac:dyDescent="0.25">
      <c r="A628" s="1">
        <v>45200</v>
      </c>
      <c r="B628">
        <v>151376</v>
      </c>
      <c r="C628" t="s">
        <v>3622</v>
      </c>
      <c r="D628">
        <v>2750</v>
      </c>
      <c r="E628" t="s">
        <v>1705</v>
      </c>
      <c r="F628" t="s">
        <v>3626</v>
      </c>
      <c r="G628">
        <v>82647511</v>
      </c>
      <c r="H628">
        <v>1017594237</v>
      </c>
      <c r="I628" t="s">
        <v>46931</v>
      </c>
      <c r="J628" t="s">
        <v>3586</v>
      </c>
      <c r="K628" t="s">
        <v>3627</v>
      </c>
      <c r="L628" t="s">
        <v>3628</v>
      </c>
      <c r="M628">
        <v>339</v>
      </c>
      <c r="N628" t="s">
        <v>654</v>
      </c>
      <c r="P628">
        <v>1</v>
      </c>
      <c r="R628" s="1">
        <v>43790</v>
      </c>
      <c r="S628" t="s">
        <v>612</v>
      </c>
      <c r="W628">
        <v>5</v>
      </c>
      <c r="X628" t="s">
        <v>557</v>
      </c>
      <c r="Y628">
        <v>1</v>
      </c>
      <c r="Z628" t="s">
        <v>46545</v>
      </c>
      <c r="AB628">
        <v>198408</v>
      </c>
      <c r="AC628">
        <v>147</v>
      </c>
      <c r="AD628" t="s">
        <v>46697</v>
      </c>
      <c r="AE628">
        <v>1021</v>
      </c>
      <c r="AF628" t="s">
        <v>46697</v>
      </c>
      <c r="AG628">
        <v>2</v>
      </c>
      <c r="AH628" t="s">
        <v>44524</v>
      </c>
      <c r="AI628">
        <v>86</v>
      </c>
      <c r="AJ628" t="s">
        <v>46697</v>
      </c>
      <c r="AK628">
        <v>151</v>
      </c>
      <c r="AL628" t="s">
        <v>2294</v>
      </c>
      <c r="AQ628" t="s">
        <v>3629</v>
      </c>
      <c r="AR628" t="s">
        <v>3630</v>
      </c>
      <c r="AS628">
        <v>0</v>
      </c>
      <c r="AT628" t="s">
        <v>61</v>
      </c>
      <c r="AU628" t="s">
        <v>1709</v>
      </c>
      <c r="AX628">
        <v>55.730364999999999</v>
      </c>
      <c r="AY628">
        <v>12.34466361</v>
      </c>
      <c r="AZ628" t="s">
        <v>62</v>
      </c>
      <c r="BA628">
        <v>1084</v>
      </c>
      <c r="BB628" t="s">
        <v>63</v>
      </c>
    </row>
    <row r="629" spans="1:54" x14ac:dyDescent="0.25">
      <c r="A629" s="1">
        <v>45200</v>
      </c>
      <c r="B629">
        <v>151401</v>
      </c>
      <c r="C629" t="s">
        <v>44647</v>
      </c>
      <c r="D629">
        <v>2740</v>
      </c>
      <c r="E629" t="s">
        <v>2288</v>
      </c>
      <c r="F629" t="s">
        <v>46932</v>
      </c>
      <c r="G629">
        <v>19481395</v>
      </c>
      <c r="H629">
        <v>1003403861</v>
      </c>
      <c r="I629" t="s">
        <v>46933</v>
      </c>
      <c r="J629" t="s">
        <v>3631</v>
      </c>
      <c r="K629" t="s">
        <v>3632</v>
      </c>
      <c r="L629" t="s">
        <v>3633</v>
      </c>
      <c r="M629">
        <v>525</v>
      </c>
      <c r="N629">
        <v>25</v>
      </c>
      <c r="R629" s="1">
        <v>41649</v>
      </c>
      <c r="S629" t="s">
        <v>612</v>
      </c>
      <c r="V629" s="1">
        <v>39783</v>
      </c>
      <c r="W629">
        <v>4</v>
      </c>
      <c r="X629" t="s">
        <v>725</v>
      </c>
      <c r="Y629">
        <v>4</v>
      </c>
      <c r="Z629" t="s">
        <v>1324</v>
      </c>
      <c r="AB629">
        <v>196511</v>
      </c>
      <c r="AC629">
        <v>312</v>
      </c>
      <c r="AD629" t="s">
        <v>44564</v>
      </c>
      <c r="AE629">
        <v>1085</v>
      </c>
      <c r="AF629" t="s">
        <v>46731</v>
      </c>
      <c r="AG629">
        <v>3</v>
      </c>
      <c r="AH629" t="s">
        <v>81</v>
      </c>
      <c r="AI629">
        <v>99</v>
      </c>
      <c r="AJ629" t="s">
        <v>54511</v>
      </c>
      <c r="AK629">
        <v>151</v>
      </c>
      <c r="AL629" t="s">
        <v>2294</v>
      </c>
      <c r="AM629">
        <v>2</v>
      </c>
      <c r="AN629" t="s">
        <v>119</v>
      </c>
      <c r="AO629">
        <v>219416</v>
      </c>
      <c r="AP629">
        <v>219416</v>
      </c>
      <c r="AQ629" t="s">
        <v>3634</v>
      </c>
      <c r="AR629" t="s">
        <v>3635</v>
      </c>
      <c r="AS629">
        <v>2</v>
      </c>
      <c r="AT629" t="s">
        <v>1413</v>
      </c>
      <c r="AU629" t="s">
        <v>3636</v>
      </c>
      <c r="AX629">
        <v>55.717560443195403</v>
      </c>
      <c r="AY629">
        <v>12.399739410437601</v>
      </c>
      <c r="AZ629" t="s">
        <v>62</v>
      </c>
      <c r="BA629">
        <v>1084</v>
      </c>
      <c r="BB629" t="s">
        <v>63</v>
      </c>
    </row>
    <row r="630" spans="1:54" x14ac:dyDescent="0.25">
      <c r="A630" s="1">
        <v>45200</v>
      </c>
      <c r="B630">
        <v>151402</v>
      </c>
      <c r="C630" t="s">
        <v>44648</v>
      </c>
      <c r="D630">
        <v>2740</v>
      </c>
      <c r="E630" t="s">
        <v>2288</v>
      </c>
      <c r="F630" t="s">
        <v>44649</v>
      </c>
      <c r="G630">
        <v>20509414</v>
      </c>
      <c r="H630">
        <v>1003403630</v>
      </c>
      <c r="I630" t="s">
        <v>3637</v>
      </c>
      <c r="J630" t="s">
        <v>3638</v>
      </c>
      <c r="K630" t="s">
        <v>3639</v>
      </c>
      <c r="L630" t="s">
        <v>3633</v>
      </c>
      <c r="M630">
        <v>525</v>
      </c>
      <c r="N630">
        <v>25</v>
      </c>
      <c r="R630" s="1">
        <v>41649</v>
      </c>
      <c r="S630" t="s">
        <v>612</v>
      </c>
      <c r="V630" s="1">
        <v>39783</v>
      </c>
      <c r="W630">
        <v>4</v>
      </c>
      <c r="X630" t="s">
        <v>725</v>
      </c>
      <c r="Y630">
        <v>4</v>
      </c>
      <c r="Z630" t="s">
        <v>1324</v>
      </c>
      <c r="AB630">
        <v>194908</v>
      </c>
      <c r="AC630">
        <v>311</v>
      </c>
      <c r="AD630" t="s">
        <v>44573</v>
      </c>
      <c r="AE630">
        <v>1085</v>
      </c>
      <c r="AF630" t="s">
        <v>46731</v>
      </c>
      <c r="AG630">
        <v>3</v>
      </c>
      <c r="AH630" t="s">
        <v>81</v>
      </c>
      <c r="AI630">
        <v>99</v>
      </c>
      <c r="AJ630" t="s">
        <v>54511</v>
      </c>
      <c r="AK630">
        <v>151</v>
      </c>
      <c r="AL630" t="s">
        <v>2294</v>
      </c>
      <c r="AM630">
        <v>2</v>
      </c>
      <c r="AN630" t="s">
        <v>119</v>
      </c>
      <c r="AO630">
        <v>219416</v>
      </c>
      <c r="AP630">
        <v>219416</v>
      </c>
      <c r="AQ630" t="s">
        <v>3640</v>
      </c>
      <c r="AR630" t="s">
        <v>3641</v>
      </c>
      <c r="AS630">
        <v>2</v>
      </c>
      <c r="AT630" t="s">
        <v>1413</v>
      </c>
      <c r="AU630" t="s">
        <v>3636</v>
      </c>
      <c r="AX630">
        <v>55.717560443195403</v>
      </c>
      <c r="AY630">
        <v>12.399739410437601</v>
      </c>
      <c r="AZ630" t="s">
        <v>62</v>
      </c>
      <c r="BA630">
        <v>1084</v>
      </c>
      <c r="BB630" t="s">
        <v>63</v>
      </c>
    </row>
    <row r="631" spans="1:54" x14ac:dyDescent="0.25">
      <c r="A631" s="1">
        <v>45200</v>
      </c>
      <c r="B631">
        <v>151404</v>
      </c>
      <c r="C631" t="s">
        <v>52725</v>
      </c>
      <c r="D631">
        <v>3500</v>
      </c>
      <c r="E631" t="s">
        <v>46934</v>
      </c>
      <c r="F631" t="s">
        <v>52726</v>
      </c>
      <c r="G631">
        <v>16287180</v>
      </c>
      <c r="H631">
        <v>1010473213</v>
      </c>
      <c r="I631" t="s">
        <v>52727</v>
      </c>
      <c r="J631" t="s">
        <v>3642</v>
      </c>
      <c r="K631" t="s">
        <v>3643</v>
      </c>
      <c r="L631" t="s">
        <v>3644</v>
      </c>
      <c r="M631">
        <v>315</v>
      </c>
      <c r="N631">
        <v>300</v>
      </c>
      <c r="R631" s="1">
        <v>40162</v>
      </c>
      <c r="S631" t="s">
        <v>80</v>
      </c>
      <c r="V631" s="1">
        <v>39052</v>
      </c>
      <c r="W631">
        <v>1</v>
      </c>
      <c r="X631" t="s">
        <v>760</v>
      </c>
      <c r="Y631">
        <v>3</v>
      </c>
      <c r="Z631" t="s">
        <v>1713</v>
      </c>
      <c r="AB631">
        <v>197704</v>
      </c>
      <c r="AC631">
        <v>292</v>
      </c>
      <c r="AD631" t="s">
        <v>1714</v>
      </c>
      <c r="AE631">
        <v>1071</v>
      </c>
      <c r="AF631" t="s">
        <v>1688</v>
      </c>
      <c r="AG631">
        <v>3</v>
      </c>
      <c r="AH631" t="s">
        <v>81</v>
      </c>
      <c r="AI631">
        <v>99</v>
      </c>
      <c r="AJ631" t="s">
        <v>54511</v>
      </c>
      <c r="AK631">
        <v>190</v>
      </c>
      <c r="AL631" t="s">
        <v>46935</v>
      </c>
      <c r="AP631">
        <v>181403</v>
      </c>
      <c r="AQ631" t="s">
        <v>3645</v>
      </c>
      <c r="AR631" t="s">
        <v>3646</v>
      </c>
      <c r="AS631">
        <v>2</v>
      </c>
      <c r="AT631" t="s">
        <v>1413</v>
      </c>
      <c r="AU631" t="s">
        <v>3647</v>
      </c>
      <c r="AX631">
        <v>55.767980554296201</v>
      </c>
      <c r="AY631">
        <v>12.3508377752103</v>
      </c>
      <c r="AZ631" t="s">
        <v>62</v>
      </c>
      <c r="BA631">
        <v>1084</v>
      </c>
      <c r="BB631" t="s">
        <v>63</v>
      </c>
    </row>
    <row r="632" spans="1:54" x14ac:dyDescent="0.25">
      <c r="A632" s="1">
        <v>45200</v>
      </c>
      <c r="B632">
        <v>151405</v>
      </c>
      <c r="C632" t="s">
        <v>3648</v>
      </c>
      <c r="D632">
        <v>2750</v>
      </c>
      <c r="E632" t="s">
        <v>1705</v>
      </c>
      <c r="F632" t="s">
        <v>3648</v>
      </c>
      <c r="G632">
        <v>20578912</v>
      </c>
      <c r="H632">
        <v>1003400801</v>
      </c>
      <c r="I632" t="s">
        <v>3264</v>
      </c>
      <c r="J632" t="s">
        <v>3265</v>
      </c>
      <c r="K632" t="s">
        <v>3266</v>
      </c>
      <c r="L632" t="s">
        <v>1708</v>
      </c>
      <c r="M632">
        <v>339</v>
      </c>
      <c r="N632">
        <v>9</v>
      </c>
      <c r="R632" s="1">
        <v>43790</v>
      </c>
      <c r="S632" t="s">
        <v>56</v>
      </c>
      <c r="W632">
        <v>4</v>
      </c>
      <c r="X632" t="s">
        <v>725</v>
      </c>
      <c r="Y632">
        <v>1</v>
      </c>
      <c r="Z632" t="s">
        <v>46545</v>
      </c>
      <c r="AB632">
        <v>196502</v>
      </c>
      <c r="AC632">
        <v>242</v>
      </c>
      <c r="AD632" t="s">
        <v>1687</v>
      </c>
      <c r="AE632">
        <v>1071</v>
      </c>
      <c r="AF632" t="s">
        <v>1688</v>
      </c>
      <c r="AG632">
        <v>1</v>
      </c>
      <c r="AH632" t="s">
        <v>44482</v>
      </c>
      <c r="AI632">
        <v>99</v>
      </c>
      <c r="AJ632" t="s">
        <v>54511</v>
      </c>
      <c r="AK632">
        <v>151</v>
      </c>
      <c r="AL632" t="s">
        <v>2294</v>
      </c>
      <c r="AP632">
        <v>147401</v>
      </c>
      <c r="AQ632" t="s">
        <v>3267</v>
      </c>
      <c r="AR632" t="s">
        <v>3268</v>
      </c>
      <c r="AS632">
        <v>2</v>
      </c>
      <c r="AT632" t="s">
        <v>1413</v>
      </c>
      <c r="AU632" t="s">
        <v>1709</v>
      </c>
      <c r="AX632">
        <v>55.733054029999998</v>
      </c>
      <c r="AY632">
        <v>12.3423494</v>
      </c>
      <c r="AZ632" t="s">
        <v>62</v>
      </c>
      <c r="BA632">
        <v>1084</v>
      </c>
      <c r="BB632" t="s">
        <v>63</v>
      </c>
    </row>
    <row r="633" spans="1:54" x14ac:dyDescent="0.25">
      <c r="A633" s="1">
        <v>45200</v>
      </c>
      <c r="B633">
        <v>151406</v>
      </c>
      <c r="C633" t="s">
        <v>3649</v>
      </c>
      <c r="D633">
        <v>2750</v>
      </c>
      <c r="E633" t="s">
        <v>1705</v>
      </c>
      <c r="F633" t="s">
        <v>46936</v>
      </c>
      <c r="G633">
        <v>11748708</v>
      </c>
      <c r="H633">
        <v>1015605878</v>
      </c>
      <c r="I633" t="s">
        <v>46726</v>
      </c>
      <c r="J633" t="s">
        <v>3650</v>
      </c>
      <c r="K633" t="s">
        <v>1685</v>
      </c>
      <c r="L633" t="s">
        <v>3651</v>
      </c>
      <c r="M633">
        <v>25</v>
      </c>
      <c r="N633" t="s">
        <v>3652</v>
      </c>
      <c r="R633" s="1">
        <v>45047</v>
      </c>
      <c r="S633" t="s">
        <v>56</v>
      </c>
      <c r="W633">
        <v>4</v>
      </c>
      <c r="X633" t="s">
        <v>725</v>
      </c>
      <c r="Y633">
        <v>1</v>
      </c>
      <c r="Z633" t="s">
        <v>46545</v>
      </c>
      <c r="AB633">
        <v>198708</v>
      </c>
      <c r="AC633">
        <v>241</v>
      </c>
      <c r="AD633" t="s">
        <v>1722</v>
      </c>
      <c r="AE633">
        <v>1071</v>
      </c>
      <c r="AF633" t="s">
        <v>1688</v>
      </c>
      <c r="AG633">
        <v>1</v>
      </c>
      <c r="AH633" t="s">
        <v>44482</v>
      </c>
      <c r="AI633">
        <v>99</v>
      </c>
      <c r="AJ633" t="s">
        <v>54511</v>
      </c>
      <c r="AK633">
        <v>151</v>
      </c>
      <c r="AL633" t="s">
        <v>2294</v>
      </c>
      <c r="AP633">
        <v>280727</v>
      </c>
      <c r="AQ633" t="s">
        <v>1689</v>
      </c>
      <c r="AR633" t="s">
        <v>1690</v>
      </c>
      <c r="AS633">
        <v>2</v>
      </c>
      <c r="AT633" t="s">
        <v>1413</v>
      </c>
      <c r="AU633" t="s">
        <v>3412</v>
      </c>
      <c r="AX633">
        <v>55.731033689999997</v>
      </c>
      <c r="AY633">
        <v>12.35176439</v>
      </c>
      <c r="AZ633" t="s">
        <v>62</v>
      </c>
      <c r="BA633">
        <v>1084</v>
      </c>
      <c r="BB633" t="s">
        <v>63</v>
      </c>
    </row>
    <row r="634" spans="1:54" x14ac:dyDescent="0.25">
      <c r="A634" s="1">
        <v>45200</v>
      </c>
      <c r="B634">
        <v>151407</v>
      </c>
      <c r="C634" t="s">
        <v>3653</v>
      </c>
      <c r="D634">
        <v>2730</v>
      </c>
      <c r="E634" t="s">
        <v>2549</v>
      </c>
      <c r="F634" t="s">
        <v>3654</v>
      </c>
      <c r="I634" t="s">
        <v>3655</v>
      </c>
      <c r="J634" t="s">
        <v>3656</v>
      </c>
      <c r="K634" t="s">
        <v>3657</v>
      </c>
      <c r="L634" t="s">
        <v>46937</v>
      </c>
      <c r="N634">
        <v>18</v>
      </c>
      <c r="P634">
        <v>3</v>
      </c>
      <c r="R634" s="1">
        <v>40162</v>
      </c>
      <c r="S634" t="s">
        <v>80</v>
      </c>
      <c r="V634" s="1">
        <v>37956</v>
      </c>
      <c r="W634">
        <v>3</v>
      </c>
      <c r="X634" t="s">
        <v>3496</v>
      </c>
      <c r="Y634">
        <v>1</v>
      </c>
      <c r="Z634" t="s">
        <v>46545</v>
      </c>
      <c r="AB634">
        <v>199108</v>
      </c>
      <c r="AC634">
        <v>281</v>
      </c>
      <c r="AD634" t="s">
        <v>1773</v>
      </c>
      <c r="AE634">
        <v>1073</v>
      </c>
      <c r="AF634" t="s">
        <v>52650</v>
      </c>
      <c r="AG634">
        <v>3</v>
      </c>
      <c r="AH634" t="s">
        <v>81</v>
      </c>
      <c r="AI634">
        <v>99</v>
      </c>
      <c r="AJ634" t="s">
        <v>54511</v>
      </c>
      <c r="AK634">
        <v>151</v>
      </c>
      <c r="AL634" t="s">
        <v>2294</v>
      </c>
      <c r="AP634">
        <v>153402</v>
      </c>
      <c r="AQ634" t="s">
        <v>3658</v>
      </c>
      <c r="AR634" t="s">
        <v>3659</v>
      </c>
      <c r="AS634">
        <v>2</v>
      </c>
      <c r="AT634" t="s">
        <v>1413</v>
      </c>
      <c r="AU634" t="s">
        <v>46938</v>
      </c>
      <c r="AZ634" t="s">
        <v>62</v>
      </c>
      <c r="BA634">
        <v>1084</v>
      </c>
      <c r="BB634" t="s">
        <v>63</v>
      </c>
    </row>
    <row r="635" spans="1:54" x14ac:dyDescent="0.25">
      <c r="A635" s="1">
        <v>45200</v>
      </c>
      <c r="B635">
        <v>151408</v>
      </c>
      <c r="C635" t="s">
        <v>3660</v>
      </c>
      <c r="D635">
        <v>2740</v>
      </c>
      <c r="E635" t="s">
        <v>2288</v>
      </c>
      <c r="F635" t="s">
        <v>46939</v>
      </c>
      <c r="G635">
        <v>26431093</v>
      </c>
      <c r="H635">
        <v>1008902999</v>
      </c>
      <c r="I635" t="s">
        <v>3661</v>
      </c>
      <c r="J635" t="s">
        <v>3662</v>
      </c>
      <c r="K635" t="s">
        <v>3663</v>
      </c>
      <c r="L635" t="s">
        <v>2292</v>
      </c>
      <c r="M635">
        <v>549</v>
      </c>
      <c r="N635">
        <v>35</v>
      </c>
      <c r="R635" s="1">
        <v>42167</v>
      </c>
      <c r="S635" t="s">
        <v>56</v>
      </c>
      <c r="V635" s="1">
        <v>39448</v>
      </c>
      <c r="W635">
        <v>4</v>
      </c>
      <c r="X635" t="s">
        <v>725</v>
      </c>
      <c r="Y635">
        <v>4</v>
      </c>
      <c r="Z635" t="s">
        <v>1324</v>
      </c>
      <c r="AB635">
        <v>200201</v>
      </c>
      <c r="AC635">
        <v>305</v>
      </c>
      <c r="AD635" t="s">
        <v>2417</v>
      </c>
      <c r="AE635">
        <v>1085</v>
      </c>
      <c r="AF635" t="s">
        <v>46731</v>
      </c>
      <c r="AG635">
        <v>5</v>
      </c>
      <c r="AH635" t="s">
        <v>1589</v>
      </c>
      <c r="AI635">
        <v>99</v>
      </c>
      <c r="AJ635" t="s">
        <v>54511</v>
      </c>
      <c r="AK635">
        <v>151</v>
      </c>
      <c r="AL635" t="s">
        <v>2294</v>
      </c>
      <c r="AM635">
        <v>2</v>
      </c>
      <c r="AN635" t="s">
        <v>119</v>
      </c>
      <c r="AO635">
        <v>219416</v>
      </c>
      <c r="AQ635" t="s">
        <v>3664</v>
      </c>
      <c r="AR635" t="s">
        <v>3665</v>
      </c>
      <c r="AS635">
        <v>1</v>
      </c>
      <c r="AT635" t="s">
        <v>1446</v>
      </c>
      <c r="AU635" t="s">
        <v>2297</v>
      </c>
      <c r="AX635">
        <v>55.716499820063703</v>
      </c>
      <c r="AY635">
        <v>12.3997577200352</v>
      </c>
      <c r="AZ635" t="s">
        <v>62</v>
      </c>
      <c r="BA635">
        <v>1084</v>
      </c>
      <c r="BB635" t="s">
        <v>63</v>
      </c>
    </row>
    <row r="636" spans="1:54" x14ac:dyDescent="0.25">
      <c r="A636" s="1">
        <v>45200</v>
      </c>
      <c r="B636">
        <v>151409</v>
      </c>
      <c r="C636" t="s">
        <v>3666</v>
      </c>
      <c r="D636">
        <v>2750</v>
      </c>
      <c r="E636" t="s">
        <v>1705</v>
      </c>
      <c r="F636" t="s">
        <v>3667</v>
      </c>
      <c r="G636">
        <v>30060946</v>
      </c>
      <c r="H636">
        <v>1018100955</v>
      </c>
      <c r="I636" t="s">
        <v>3668</v>
      </c>
      <c r="J636" t="s">
        <v>3669</v>
      </c>
      <c r="K636" t="s">
        <v>3670</v>
      </c>
      <c r="L636" t="s">
        <v>1852</v>
      </c>
      <c r="M636">
        <v>196</v>
      </c>
      <c r="N636">
        <v>15</v>
      </c>
      <c r="R636" s="1">
        <v>44992</v>
      </c>
      <c r="S636" t="s">
        <v>56</v>
      </c>
      <c r="W636">
        <v>4</v>
      </c>
      <c r="X636" t="s">
        <v>725</v>
      </c>
      <c r="Y636">
        <v>4</v>
      </c>
      <c r="Z636" t="s">
        <v>1324</v>
      </c>
      <c r="AB636">
        <v>200201</v>
      </c>
      <c r="AC636">
        <v>301</v>
      </c>
      <c r="AD636" t="s">
        <v>1853</v>
      </c>
      <c r="AE636">
        <v>1131</v>
      </c>
      <c r="AF636" t="s">
        <v>1853</v>
      </c>
      <c r="AG636">
        <v>1</v>
      </c>
      <c r="AH636" t="s">
        <v>44482</v>
      </c>
      <c r="AI636">
        <v>76</v>
      </c>
      <c r="AJ636" t="s">
        <v>46747</v>
      </c>
      <c r="AK636">
        <v>151</v>
      </c>
      <c r="AL636" t="s">
        <v>2294</v>
      </c>
      <c r="AP636">
        <v>173405</v>
      </c>
      <c r="AQ636" t="s">
        <v>3671</v>
      </c>
      <c r="AR636" t="s">
        <v>3672</v>
      </c>
      <c r="AS636">
        <v>2</v>
      </c>
      <c r="AT636" t="s">
        <v>1413</v>
      </c>
      <c r="AU636" t="s">
        <v>1856</v>
      </c>
      <c r="AX636">
        <v>55.731519990000002</v>
      </c>
      <c r="AY636">
        <v>12.39669964</v>
      </c>
      <c r="AZ636" t="s">
        <v>62</v>
      </c>
      <c r="BA636">
        <v>1084</v>
      </c>
      <c r="BB636" t="s">
        <v>63</v>
      </c>
    </row>
    <row r="637" spans="1:54" x14ac:dyDescent="0.25">
      <c r="A637" s="1">
        <v>45200</v>
      </c>
      <c r="B637">
        <v>151410</v>
      </c>
      <c r="C637" t="s">
        <v>3673</v>
      </c>
      <c r="D637">
        <v>2300</v>
      </c>
      <c r="E637" t="s">
        <v>46589</v>
      </c>
      <c r="F637" t="s">
        <v>52728</v>
      </c>
      <c r="G637">
        <v>55835217</v>
      </c>
      <c r="H637">
        <v>1009681783</v>
      </c>
      <c r="I637" t="s">
        <v>3674</v>
      </c>
      <c r="J637" t="s">
        <v>2266</v>
      </c>
      <c r="K637" t="s">
        <v>2267</v>
      </c>
      <c r="L637" t="s">
        <v>2268</v>
      </c>
      <c r="M637">
        <v>7120</v>
      </c>
      <c r="N637">
        <v>22</v>
      </c>
      <c r="R637" s="1">
        <v>41603</v>
      </c>
      <c r="S637" t="s">
        <v>56</v>
      </c>
      <c r="V637" s="1">
        <v>41579</v>
      </c>
      <c r="W637">
        <v>4</v>
      </c>
      <c r="X637" t="s">
        <v>725</v>
      </c>
      <c r="Y637">
        <v>5</v>
      </c>
      <c r="Z637" t="s">
        <v>54458</v>
      </c>
      <c r="AB637">
        <v>200310</v>
      </c>
      <c r="AC637">
        <v>243</v>
      </c>
      <c r="AD637" t="s">
        <v>2065</v>
      </c>
      <c r="AE637">
        <v>1083</v>
      </c>
      <c r="AF637" t="s">
        <v>2066</v>
      </c>
      <c r="AG637">
        <v>3</v>
      </c>
      <c r="AH637" t="s">
        <v>81</v>
      </c>
      <c r="AI637">
        <v>99</v>
      </c>
      <c r="AJ637" t="s">
        <v>54511</v>
      </c>
      <c r="AK637">
        <v>101</v>
      </c>
      <c r="AL637" t="s">
        <v>46544</v>
      </c>
      <c r="AM637">
        <v>2</v>
      </c>
      <c r="AN637" t="s">
        <v>119</v>
      </c>
      <c r="AO637">
        <v>707404</v>
      </c>
      <c r="AP637">
        <v>707404</v>
      </c>
      <c r="AQ637" t="s">
        <v>3675</v>
      </c>
      <c r="AR637" t="s">
        <v>3676</v>
      </c>
      <c r="AS637">
        <v>2</v>
      </c>
      <c r="AT637" t="s">
        <v>1413</v>
      </c>
      <c r="AU637" t="s">
        <v>411</v>
      </c>
      <c r="AX637">
        <v>55.660865570827902</v>
      </c>
      <c r="AY637">
        <v>12.5961677642645</v>
      </c>
      <c r="AZ637" t="s">
        <v>62</v>
      </c>
      <c r="BA637">
        <v>1084</v>
      </c>
      <c r="BB637" t="s">
        <v>63</v>
      </c>
    </row>
    <row r="638" spans="1:54" x14ac:dyDescent="0.25">
      <c r="A638" s="1">
        <v>45200</v>
      </c>
      <c r="B638">
        <v>151411</v>
      </c>
      <c r="C638" t="s">
        <v>3677</v>
      </c>
      <c r="D638">
        <v>2750</v>
      </c>
      <c r="E638" t="s">
        <v>1705</v>
      </c>
      <c r="F638" t="s">
        <v>3678</v>
      </c>
      <c r="G638">
        <v>11748708</v>
      </c>
      <c r="H638">
        <v>1015605878</v>
      </c>
      <c r="I638" t="s">
        <v>46726</v>
      </c>
      <c r="J638" t="s">
        <v>3650</v>
      </c>
      <c r="K638" t="s">
        <v>1685</v>
      </c>
      <c r="L638" t="s">
        <v>3651</v>
      </c>
      <c r="M638">
        <v>25</v>
      </c>
      <c r="N638" t="s">
        <v>3652</v>
      </c>
      <c r="R638" s="1">
        <v>43817</v>
      </c>
      <c r="S638" t="s">
        <v>56</v>
      </c>
      <c r="W638">
        <v>4</v>
      </c>
      <c r="X638" t="s">
        <v>725</v>
      </c>
      <c r="Y638">
        <v>1</v>
      </c>
      <c r="Z638" t="s">
        <v>46545</v>
      </c>
      <c r="AB638">
        <v>200310</v>
      </c>
      <c r="AC638">
        <v>241</v>
      </c>
      <c r="AD638" t="s">
        <v>1722</v>
      </c>
      <c r="AE638">
        <v>1071</v>
      </c>
      <c r="AF638" t="s">
        <v>1688</v>
      </c>
      <c r="AG638">
        <v>1</v>
      </c>
      <c r="AH638" t="s">
        <v>44482</v>
      </c>
      <c r="AI638">
        <v>99</v>
      </c>
      <c r="AJ638" t="s">
        <v>54511</v>
      </c>
      <c r="AK638">
        <v>151</v>
      </c>
      <c r="AL638" t="s">
        <v>2294</v>
      </c>
      <c r="AP638">
        <v>280727</v>
      </c>
      <c r="AQ638" t="s">
        <v>1689</v>
      </c>
      <c r="AR638" t="s">
        <v>1690</v>
      </c>
      <c r="AS638">
        <v>2</v>
      </c>
      <c r="AT638" t="s">
        <v>1413</v>
      </c>
      <c r="AU638" t="s">
        <v>3412</v>
      </c>
      <c r="AX638">
        <v>55.731033689999997</v>
      </c>
      <c r="AY638">
        <v>12.35176439</v>
      </c>
      <c r="AZ638" t="s">
        <v>62</v>
      </c>
      <c r="BA638">
        <v>1084</v>
      </c>
      <c r="BB638" t="s">
        <v>63</v>
      </c>
    </row>
    <row r="639" spans="1:54" x14ac:dyDescent="0.25">
      <c r="A639" s="1">
        <v>45200</v>
      </c>
      <c r="B639">
        <v>151412</v>
      </c>
      <c r="C639" t="s">
        <v>3679</v>
      </c>
      <c r="D639">
        <v>2740</v>
      </c>
      <c r="E639" t="s">
        <v>2288</v>
      </c>
      <c r="F639" t="s">
        <v>3679</v>
      </c>
      <c r="G639">
        <v>21620378</v>
      </c>
      <c r="H639">
        <v>1005072786</v>
      </c>
      <c r="I639" t="s">
        <v>3680</v>
      </c>
      <c r="J639" t="s">
        <v>3681</v>
      </c>
      <c r="K639" t="s">
        <v>3682</v>
      </c>
      <c r="L639" t="s">
        <v>3683</v>
      </c>
      <c r="M639">
        <v>697</v>
      </c>
      <c r="N639" t="s">
        <v>3684</v>
      </c>
      <c r="R639" s="1">
        <v>44992</v>
      </c>
      <c r="S639" t="s">
        <v>56</v>
      </c>
      <c r="W639">
        <v>0</v>
      </c>
      <c r="X639" t="s">
        <v>1252</v>
      </c>
      <c r="Y639">
        <v>1</v>
      </c>
      <c r="Z639" t="s">
        <v>46545</v>
      </c>
      <c r="AB639">
        <v>200401</v>
      </c>
      <c r="AC639">
        <v>246</v>
      </c>
      <c r="AD639" t="s">
        <v>3685</v>
      </c>
      <c r="AE639">
        <v>1072</v>
      </c>
      <c r="AF639" t="s">
        <v>2143</v>
      </c>
      <c r="AG639">
        <v>4</v>
      </c>
      <c r="AH639" t="s">
        <v>44547</v>
      </c>
      <c r="AI639">
        <v>99</v>
      </c>
      <c r="AJ639" t="s">
        <v>54511</v>
      </c>
      <c r="AK639">
        <v>151</v>
      </c>
      <c r="AL639" t="s">
        <v>2294</v>
      </c>
      <c r="AQ639" t="s">
        <v>3686</v>
      </c>
      <c r="AR639" t="s">
        <v>3687</v>
      </c>
      <c r="AS639">
        <v>1</v>
      </c>
      <c r="AT639" t="s">
        <v>1446</v>
      </c>
      <c r="AU639" t="s">
        <v>3688</v>
      </c>
      <c r="AX639">
        <v>55.713667119999997</v>
      </c>
      <c r="AY639">
        <v>12.42361704</v>
      </c>
      <c r="AZ639" t="s">
        <v>62</v>
      </c>
      <c r="BA639">
        <v>1084</v>
      </c>
      <c r="BB639" t="s">
        <v>63</v>
      </c>
    </row>
    <row r="640" spans="1:54" x14ac:dyDescent="0.25">
      <c r="A640" s="1">
        <v>45200</v>
      </c>
      <c r="B640">
        <v>151413</v>
      </c>
      <c r="C640" t="s">
        <v>46940</v>
      </c>
      <c r="D640">
        <v>2450</v>
      </c>
      <c r="E640" t="s">
        <v>46599</v>
      </c>
      <c r="F640" t="s">
        <v>46941</v>
      </c>
      <c r="G640">
        <v>29102384</v>
      </c>
      <c r="H640">
        <v>1017491810</v>
      </c>
      <c r="I640" t="s">
        <v>3689</v>
      </c>
      <c r="J640" t="s">
        <v>3690</v>
      </c>
      <c r="K640" t="s">
        <v>3691</v>
      </c>
      <c r="L640" t="s">
        <v>44650</v>
      </c>
      <c r="M640">
        <v>4734</v>
      </c>
      <c r="N640">
        <v>15</v>
      </c>
      <c r="R640" s="1">
        <v>43790</v>
      </c>
      <c r="S640" t="s">
        <v>56</v>
      </c>
      <c r="W640">
        <v>4</v>
      </c>
      <c r="X640" t="s">
        <v>725</v>
      </c>
      <c r="Y640">
        <v>4</v>
      </c>
      <c r="Z640" t="s">
        <v>1324</v>
      </c>
      <c r="AB640">
        <v>200502</v>
      </c>
      <c r="AC640">
        <v>301</v>
      </c>
      <c r="AD640" t="s">
        <v>1853</v>
      </c>
      <c r="AE640">
        <v>1131</v>
      </c>
      <c r="AF640" t="s">
        <v>1853</v>
      </c>
      <c r="AG640">
        <v>1</v>
      </c>
      <c r="AH640" t="s">
        <v>44482</v>
      </c>
      <c r="AI640">
        <v>99</v>
      </c>
      <c r="AJ640" t="s">
        <v>54511</v>
      </c>
      <c r="AK640">
        <v>101</v>
      </c>
      <c r="AL640" t="s">
        <v>46544</v>
      </c>
      <c r="AP640">
        <v>851446</v>
      </c>
      <c r="AQ640" t="s">
        <v>3692</v>
      </c>
      <c r="AR640" t="s">
        <v>3693</v>
      </c>
      <c r="AS640">
        <v>2</v>
      </c>
      <c r="AT640" t="s">
        <v>1413</v>
      </c>
      <c r="AU640" t="s">
        <v>44651</v>
      </c>
      <c r="AX640">
        <v>55.650466710000003</v>
      </c>
      <c r="AY640">
        <v>12.54292641</v>
      </c>
      <c r="AZ640" t="s">
        <v>62</v>
      </c>
      <c r="BA640">
        <v>1084</v>
      </c>
      <c r="BB640" t="s">
        <v>63</v>
      </c>
    </row>
    <row r="641" spans="1:54" x14ac:dyDescent="0.25">
      <c r="A641" s="1">
        <v>45200</v>
      </c>
      <c r="B641">
        <v>151414</v>
      </c>
      <c r="C641" t="s">
        <v>3694</v>
      </c>
      <c r="D641">
        <v>2740</v>
      </c>
      <c r="E641" t="s">
        <v>2288</v>
      </c>
      <c r="F641" t="s">
        <v>3695</v>
      </c>
      <c r="G641">
        <v>26431093</v>
      </c>
      <c r="H641">
        <v>1008902999</v>
      </c>
      <c r="I641" t="s">
        <v>3661</v>
      </c>
      <c r="J641" t="s">
        <v>3662</v>
      </c>
      <c r="K641" t="s">
        <v>3663</v>
      </c>
      <c r="L641" t="s">
        <v>2292</v>
      </c>
      <c r="M641">
        <v>549</v>
      </c>
      <c r="N641">
        <v>35</v>
      </c>
      <c r="R641" s="1">
        <v>41649</v>
      </c>
      <c r="S641" t="s">
        <v>612</v>
      </c>
      <c r="V641" s="1">
        <v>39995</v>
      </c>
      <c r="W641">
        <v>4</v>
      </c>
      <c r="X641" t="s">
        <v>725</v>
      </c>
      <c r="Y641">
        <v>4</v>
      </c>
      <c r="Z641" t="s">
        <v>1324</v>
      </c>
      <c r="AB641">
        <v>200802</v>
      </c>
      <c r="AC641">
        <v>306</v>
      </c>
      <c r="AD641" t="s">
        <v>46731</v>
      </c>
      <c r="AE641">
        <v>1085</v>
      </c>
      <c r="AF641" t="s">
        <v>46731</v>
      </c>
      <c r="AG641">
        <v>3</v>
      </c>
      <c r="AH641" t="s">
        <v>81</v>
      </c>
      <c r="AI641">
        <v>99</v>
      </c>
      <c r="AJ641" t="s">
        <v>54511</v>
      </c>
      <c r="AK641">
        <v>151</v>
      </c>
      <c r="AL641" t="s">
        <v>2294</v>
      </c>
      <c r="AP641">
        <v>219416</v>
      </c>
      <c r="AQ641" t="s">
        <v>3696</v>
      </c>
      <c r="AR641" t="s">
        <v>3697</v>
      </c>
      <c r="AS641">
        <v>2</v>
      </c>
      <c r="AT641" t="s">
        <v>1413</v>
      </c>
      <c r="AU641" t="s">
        <v>2297</v>
      </c>
      <c r="AZ641" t="s">
        <v>62</v>
      </c>
      <c r="BA641">
        <v>1084</v>
      </c>
      <c r="BB641" t="s">
        <v>63</v>
      </c>
    </row>
    <row r="642" spans="1:54" x14ac:dyDescent="0.25">
      <c r="A642" s="1">
        <v>45200</v>
      </c>
      <c r="B642">
        <v>151901</v>
      </c>
      <c r="C642" t="s">
        <v>3698</v>
      </c>
      <c r="D642">
        <v>2750</v>
      </c>
      <c r="E642" t="s">
        <v>1705</v>
      </c>
      <c r="F642" t="s">
        <v>3699</v>
      </c>
      <c r="I642" t="s">
        <v>3700</v>
      </c>
      <c r="J642" t="s">
        <v>3701</v>
      </c>
      <c r="K642" t="s">
        <v>3702</v>
      </c>
      <c r="L642" t="s">
        <v>3575</v>
      </c>
      <c r="M642">
        <v>221</v>
      </c>
      <c r="N642">
        <v>1</v>
      </c>
      <c r="R642" s="1">
        <v>40162</v>
      </c>
      <c r="S642" t="s">
        <v>80</v>
      </c>
      <c r="V642" s="1">
        <v>35765</v>
      </c>
      <c r="W642">
        <v>3</v>
      </c>
      <c r="X642" t="s">
        <v>3496</v>
      </c>
      <c r="Y642">
        <v>1</v>
      </c>
      <c r="Z642" t="s">
        <v>46545</v>
      </c>
      <c r="AB642">
        <v>198001</v>
      </c>
      <c r="AC642">
        <v>128</v>
      </c>
      <c r="AD642" t="s">
        <v>955</v>
      </c>
      <c r="AE642">
        <v>1051</v>
      </c>
      <c r="AF642" t="s">
        <v>955</v>
      </c>
      <c r="AG642">
        <v>3</v>
      </c>
      <c r="AH642" t="s">
        <v>81</v>
      </c>
      <c r="AI642">
        <v>27</v>
      </c>
      <c r="AJ642" t="s">
        <v>44512</v>
      </c>
      <c r="AK642">
        <v>151</v>
      </c>
      <c r="AL642" t="s">
        <v>2294</v>
      </c>
      <c r="AS642">
        <v>0</v>
      </c>
      <c r="AT642" t="s">
        <v>61</v>
      </c>
      <c r="AU642" t="s">
        <v>3426</v>
      </c>
      <c r="AX642">
        <v>55.720752460395502</v>
      </c>
      <c r="AY642">
        <v>12.3626568450464</v>
      </c>
      <c r="AZ642" t="s">
        <v>62</v>
      </c>
      <c r="BA642">
        <v>1084</v>
      </c>
      <c r="BB642" t="s">
        <v>63</v>
      </c>
    </row>
    <row r="643" spans="1:54" x14ac:dyDescent="0.25">
      <c r="A643" s="1">
        <v>45200</v>
      </c>
      <c r="B643">
        <v>153000</v>
      </c>
      <c r="D643">
        <v>2605</v>
      </c>
      <c r="E643" t="s">
        <v>46942</v>
      </c>
      <c r="F643" t="s">
        <v>46943</v>
      </c>
      <c r="G643">
        <v>65113015</v>
      </c>
      <c r="I643" t="s">
        <v>46944</v>
      </c>
      <c r="J643" t="s">
        <v>3703</v>
      </c>
      <c r="K643" t="s">
        <v>3704</v>
      </c>
      <c r="L643" t="s">
        <v>55775</v>
      </c>
      <c r="M643">
        <v>486</v>
      </c>
      <c r="N643">
        <v>160</v>
      </c>
      <c r="R643" s="1">
        <v>43790</v>
      </c>
      <c r="S643" t="s">
        <v>80</v>
      </c>
      <c r="T643">
        <v>153</v>
      </c>
      <c r="U643" t="s">
        <v>46943</v>
      </c>
      <c r="W643">
        <v>2</v>
      </c>
      <c r="X643" t="s">
        <v>57</v>
      </c>
      <c r="Y643">
        <v>5</v>
      </c>
      <c r="Z643" t="s">
        <v>54458</v>
      </c>
      <c r="AB643">
        <v>200701</v>
      </c>
      <c r="AC643">
        <v>923</v>
      </c>
      <c r="AD643" t="s">
        <v>58</v>
      </c>
      <c r="AE643">
        <v>2013</v>
      </c>
      <c r="AF643" t="s">
        <v>58</v>
      </c>
      <c r="AG643">
        <v>1</v>
      </c>
      <c r="AH643" t="s">
        <v>44482</v>
      </c>
      <c r="AI643">
        <v>99</v>
      </c>
      <c r="AJ643" t="s">
        <v>54511</v>
      </c>
      <c r="AK643">
        <v>153</v>
      </c>
      <c r="AL643" t="s">
        <v>46943</v>
      </c>
      <c r="AQ643" t="s">
        <v>3705</v>
      </c>
      <c r="AR643" t="s">
        <v>3706</v>
      </c>
      <c r="AS643">
        <v>0</v>
      </c>
      <c r="AT643" t="s">
        <v>61</v>
      </c>
      <c r="AU643" t="s">
        <v>55776</v>
      </c>
      <c r="AV643" t="s">
        <v>52612</v>
      </c>
      <c r="AX643">
        <v>55.653292190000002</v>
      </c>
      <c r="AY643">
        <v>12.41878657</v>
      </c>
      <c r="AZ643" t="s">
        <v>62</v>
      </c>
      <c r="BA643">
        <v>1084</v>
      </c>
      <c r="BB643" t="s">
        <v>63</v>
      </c>
    </row>
    <row r="644" spans="1:54" x14ac:dyDescent="0.25">
      <c r="A644" s="1">
        <v>45200</v>
      </c>
      <c r="B644">
        <v>153001</v>
      </c>
      <c r="C644" t="s">
        <v>46945</v>
      </c>
      <c r="D644">
        <v>2660</v>
      </c>
      <c r="E644" t="s">
        <v>46946</v>
      </c>
      <c r="F644" t="s">
        <v>46947</v>
      </c>
      <c r="G644">
        <v>65113015</v>
      </c>
      <c r="H644">
        <v>1003261666</v>
      </c>
      <c r="I644" t="s">
        <v>3707</v>
      </c>
      <c r="J644" t="s">
        <v>3708</v>
      </c>
      <c r="K644" t="s">
        <v>3709</v>
      </c>
      <c r="L644" t="s">
        <v>3710</v>
      </c>
      <c r="M644">
        <v>641</v>
      </c>
      <c r="N644">
        <v>300</v>
      </c>
      <c r="R644" s="1">
        <v>40421</v>
      </c>
      <c r="S644" t="s">
        <v>56</v>
      </c>
      <c r="T644">
        <v>153</v>
      </c>
      <c r="U644" t="s">
        <v>46943</v>
      </c>
      <c r="V644" s="1">
        <v>40391</v>
      </c>
      <c r="W644">
        <v>2</v>
      </c>
      <c r="X644" t="s">
        <v>57</v>
      </c>
      <c r="Y644">
        <v>1</v>
      </c>
      <c r="Z644" t="s">
        <v>46545</v>
      </c>
      <c r="AA644">
        <v>9</v>
      </c>
      <c r="AB644">
        <v>195008</v>
      </c>
      <c r="AC644">
        <v>121</v>
      </c>
      <c r="AD644" t="s">
        <v>70</v>
      </c>
      <c r="AE644">
        <v>1012</v>
      </c>
      <c r="AF644" t="s">
        <v>71</v>
      </c>
      <c r="AG644">
        <v>3</v>
      </c>
      <c r="AH644" t="s">
        <v>81</v>
      </c>
      <c r="AI644">
        <v>21</v>
      </c>
      <c r="AJ644" t="s">
        <v>52613</v>
      </c>
      <c r="AK644">
        <v>153</v>
      </c>
      <c r="AL644" t="s">
        <v>46943</v>
      </c>
      <c r="AM644">
        <v>2</v>
      </c>
      <c r="AN644" t="s">
        <v>119</v>
      </c>
      <c r="AO644">
        <v>153020</v>
      </c>
      <c r="AQ644" t="s">
        <v>3711</v>
      </c>
      <c r="AR644" t="s">
        <v>3712</v>
      </c>
      <c r="AS644">
        <v>0</v>
      </c>
      <c r="AT644" t="s">
        <v>61</v>
      </c>
      <c r="AU644" t="s">
        <v>3713</v>
      </c>
      <c r="AX644">
        <v>55.618827588303702</v>
      </c>
      <c r="AY644">
        <v>12.408943605928201</v>
      </c>
      <c r="AZ644" t="s">
        <v>62</v>
      </c>
      <c r="BA644">
        <v>1084</v>
      </c>
      <c r="BB644" t="s">
        <v>63</v>
      </c>
    </row>
    <row r="645" spans="1:54" x14ac:dyDescent="0.25">
      <c r="A645" s="1">
        <v>45200</v>
      </c>
      <c r="B645">
        <v>153002</v>
      </c>
      <c r="C645" t="s">
        <v>46948</v>
      </c>
      <c r="D645">
        <v>2650</v>
      </c>
      <c r="E645" t="s">
        <v>3714</v>
      </c>
      <c r="F645" t="s">
        <v>46949</v>
      </c>
      <c r="I645" t="s">
        <v>3715</v>
      </c>
      <c r="K645" t="s">
        <v>3716</v>
      </c>
      <c r="L645" t="s">
        <v>46950</v>
      </c>
      <c r="M645">
        <v>91</v>
      </c>
      <c r="N645">
        <v>101</v>
      </c>
      <c r="R645" s="1">
        <v>40162</v>
      </c>
      <c r="S645" t="s">
        <v>80</v>
      </c>
      <c r="T645">
        <v>153</v>
      </c>
      <c r="U645" t="s">
        <v>46943</v>
      </c>
      <c r="V645" s="1">
        <v>32295</v>
      </c>
      <c r="W645">
        <v>2</v>
      </c>
      <c r="X645" t="s">
        <v>57</v>
      </c>
      <c r="Y645">
        <v>1</v>
      </c>
      <c r="Z645" t="s">
        <v>46545</v>
      </c>
      <c r="AA645">
        <v>10</v>
      </c>
      <c r="AB645">
        <v>195308</v>
      </c>
      <c r="AC645">
        <v>121</v>
      </c>
      <c r="AD645" t="s">
        <v>70</v>
      </c>
      <c r="AE645">
        <v>1012</v>
      </c>
      <c r="AF645" t="s">
        <v>71</v>
      </c>
      <c r="AG645">
        <v>3</v>
      </c>
      <c r="AH645" t="s">
        <v>81</v>
      </c>
      <c r="AI645">
        <v>21</v>
      </c>
      <c r="AJ645" t="s">
        <v>52613</v>
      </c>
      <c r="AK645">
        <v>153</v>
      </c>
      <c r="AL645" t="s">
        <v>46943</v>
      </c>
      <c r="AS645">
        <v>0</v>
      </c>
      <c r="AT645" t="s">
        <v>61</v>
      </c>
      <c r="AU645" t="s">
        <v>46951</v>
      </c>
      <c r="AZ645" t="s">
        <v>62</v>
      </c>
      <c r="BA645">
        <v>1084</v>
      </c>
      <c r="BB645" t="s">
        <v>63</v>
      </c>
    </row>
    <row r="646" spans="1:54" x14ac:dyDescent="0.25">
      <c r="A646" s="1">
        <v>45200</v>
      </c>
      <c r="B646">
        <v>153003</v>
      </c>
      <c r="C646" t="s">
        <v>46952</v>
      </c>
      <c r="D646">
        <v>2605</v>
      </c>
      <c r="E646" t="s">
        <v>46942</v>
      </c>
      <c r="F646" t="s">
        <v>46953</v>
      </c>
      <c r="G646">
        <v>65113015</v>
      </c>
      <c r="H646">
        <v>1003261460</v>
      </c>
      <c r="I646" t="s">
        <v>3717</v>
      </c>
      <c r="J646" t="s">
        <v>3718</v>
      </c>
      <c r="K646" t="s">
        <v>3719</v>
      </c>
      <c r="L646" t="s">
        <v>3720</v>
      </c>
      <c r="M646">
        <v>356</v>
      </c>
      <c r="N646">
        <v>34</v>
      </c>
      <c r="R646" s="1">
        <v>40420</v>
      </c>
      <c r="S646" t="s">
        <v>56</v>
      </c>
      <c r="T646">
        <v>153</v>
      </c>
      <c r="U646" t="s">
        <v>46943</v>
      </c>
      <c r="V646" s="1">
        <v>40391</v>
      </c>
      <c r="W646">
        <v>2</v>
      </c>
      <c r="X646" t="s">
        <v>57</v>
      </c>
      <c r="Y646">
        <v>1</v>
      </c>
      <c r="Z646" t="s">
        <v>46545</v>
      </c>
      <c r="AA646">
        <v>9</v>
      </c>
      <c r="AB646">
        <v>194208</v>
      </c>
      <c r="AC646">
        <v>121</v>
      </c>
      <c r="AD646" t="s">
        <v>70</v>
      </c>
      <c r="AE646">
        <v>1012</v>
      </c>
      <c r="AF646" t="s">
        <v>71</v>
      </c>
      <c r="AG646">
        <v>3</v>
      </c>
      <c r="AH646" t="s">
        <v>81</v>
      </c>
      <c r="AI646">
        <v>21</v>
      </c>
      <c r="AJ646" t="s">
        <v>52613</v>
      </c>
      <c r="AK646">
        <v>153</v>
      </c>
      <c r="AL646" t="s">
        <v>46943</v>
      </c>
      <c r="AM646">
        <v>2</v>
      </c>
      <c r="AN646" t="s">
        <v>119</v>
      </c>
      <c r="AO646">
        <v>153019</v>
      </c>
      <c r="AQ646" t="s">
        <v>3721</v>
      </c>
      <c r="AR646" t="s">
        <v>3722</v>
      </c>
      <c r="AS646">
        <v>0</v>
      </c>
      <c r="AT646" t="s">
        <v>61</v>
      </c>
      <c r="AU646" t="s">
        <v>3723</v>
      </c>
      <c r="AX646">
        <v>55.649041138454898</v>
      </c>
      <c r="AY646">
        <v>12.402074264690601</v>
      </c>
      <c r="AZ646" t="s">
        <v>62</v>
      </c>
      <c r="BA646">
        <v>1084</v>
      </c>
      <c r="BB646" t="s">
        <v>63</v>
      </c>
    </row>
    <row r="647" spans="1:54" x14ac:dyDescent="0.25">
      <c r="A647" s="1">
        <v>45200</v>
      </c>
      <c r="B647">
        <v>153004</v>
      </c>
      <c r="C647" t="s">
        <v>46954</v>
      </c>
      <c r="D647">
        <v>2605</v>
      </c>
      <c r="E647" t="s">
        <v>46942</v>
      </c>
      <c r="F647" t="s">
        <v>46955</v>
      </c>
      <c r="I647" t="s">
        <v>3724</v>
      </c>
      <c r="K647" t="s">
        <v>3725</v>
      </c>
      <c r="L647" t="s">
        <v>46956</v>
      </c>
      <c r="M647">
        <v>181</v>
      </c>
      <c r="N647">
        <v>6</v>
      </c>
      <c r="R647" s="1">
        <v>40162</v>
      </c>
      <c r="S647" t="s">
        <v>80</v>
      </c>
      <c r="T647">
        <v>153</v>
      </c>
      <c r="U647" t="s">
        <v>46943</v>
      </c>
      <c r="V647" s="1">
        <v>32295</v>
      </c>
      <c r="W647">
        <v>2</v>
      </c>
      <c r="X647" t="s">
        <v>57</v>
      </c>
      <c r="Y647">
        <v>1</v>
      </c>
      <c r="Z647" t="s">
        <v>46545</v>
      </c>
      <c r="AA647">
        <v>10</v>
      </c>
      <c r="AB647">
        <v>195908</v>
      </c>
      <c r="AC647">
        <v>121</v>
      </c>
      <c r="AD647" t="s">
        <v>70</v>
      </c>
      <c r="AE647">
        <v>1012</v>
      </c>
      <c r="AF647" t="s">
        <v>71</v>
      </c>
      <c r="AG647">
        <v>3</v>
      </c>
      <c r="AH647" t="s">
        <v>81</v>
      </c>
      <c r="AI647">
        <v>21</v>
      </c>
      <c r="AJ647" t="s">
        <v>52613</v>
      </c>
      <c r="AK647">
        <v>153</v>
      </c>
      <c r="AL647" t="s">
        <v>46943</v>
      </c>
      <c r="AS647">
        <v>0</v>
      </c>
      <c r="AT647" t="s">
        <v>61</v>
      </c>
      <c r="AU647" t="s">
        <v>46957</v>
      </c>
      <c r="AZ647" t="s">
        <v>62</v>
      </c>
      <c r="BA647">
        <v>1084</v>
      </c>
      <c r="BB647" t="s">
        <v>63</v>
      </c>
    </row>
    <row r="648" spans="1:54" x14ac:dyDescent="0.25">
      <c r="A648" s="1">
        <v>45200</v>
      </c>
      <c r="B648">
        <v>153005</v>
      </c>
      <c r="C648" t="s">
        <v>3726</v>
      </c>
      <c r="D648">
        <v>2605</v>
      </c>
      <c r="E648" t="s">
        <v>46942</v>
      </c>
      <c r="F648" t="s">
        <v>3727</v>
      </c>
      <c r="G648">
        <v>65113015</v>
      </c>
      <c r="H648">
        <v>1003261484</v>
      </c>
      <c r="I648" t="s">
        <v>3728</v>
      </c>
      <c r="J648" t="s">
        <v>3729</v>
      </c>
      <c r="K648" t="s">
        <v>3730</v>
      </c>
      <c r="L648" t="s">
        <v>3731</v>
      </c>
      <c r="M648">
        <v>41</v>
      </c>
      <c r="N648">
        <v>160</v>
      </c>
      <c r="R648" s="1">
        <v>40420</v>
      </c>
      <c r="S648" t="s">
        <v>56</v>
      </c>
      <c r="T648">
        <v>153</v>
      </c>
      <c r="U648" t="s">
        <v>46943</v>
      </c>
      <c r="V648" s="1">
        <v>40391</v>
      </c>
      <c r="W648">
        <v>2</v>
      </c>
      <c r="X648" t="s">
        <v>57</v>
      </c>
      <c r="Y648">
        <v>1</v>
      </c>
      <c r="Z648" t="s">
        <v>46545</v>
      </c>
      <c r="AA648">
        <v>10</v>
      </c>
      <c r="AB648">
        <v>196908</v>
      </c>
      <c r="AC648">
        <v>121</v>
      </c>
      <c r="AD648" t="s">
        <v>70</v>
      </c>
      <c r="AE648">
        <v>1012</v>
      </c>
      <c r="AF648" t="s">
        <v>71</v>
      </c>
      <c r="AG648">
        <v>3</v>
      </c>
      <c r="AH648" t="s">
        <v>81</v>
      </c>
      <c r="AI648">
        <v>21</v>
      </c>
      <c r="AJ648" t="s">
        <v>52613</v>
      </c>
      <c r="AK648">
        <v>153</v>
      </c>
      <c r="AL648" t="s">
        <v>46943</v>
      </c>
      <c r="AM648">
        <v>2</v>
      </c>
      <c r="AN648" t="s">
        <v>119</v>
      </c>
      <c r="AO648">
        <v>153018</v>
      </c>
      <c r="AQ648" t="s">
        <v>3732</v>
      </c>
      <c r="AR648" t="s">
        <v>3733</v>
      </c>
      <c r="AS648">
        <v>0</v>
      </c>
      <c r="AT648" t="s">
        <v>61</v>
      </c>
      <c r="AU648" t="s">
        <v>3734</v>
      </c>
      <c r="AX648">
        <v>55.661153169903599</v>
      </c>
      <c r="AY648">
        <v>12.445838433174099</v>
      </c>
      <c r="AZ648" t="s">
        <v>62</v>
      </c>
      <c r="BA648">
        <v>1084</v>
      </c>
      <c r="BB648" t="s">
        <v>63</v>
      </c>
    </row>
    <row r="649" spans="1:54" x14ac:dyDescent="0.25">
      <c r="A649" s="1">
        <v>45200</v>
      </c>
      <c r="B649">
        <v>153006</v>
      </c>
      <c r="C649" t="s">
        <v>52729</v>
      </c>
      <c r="D649">
        <v>2605</v>
      </c>
      <c r="E649" t="s">
        <v>46942</v>
      </c>
      <c r="F649" t="s">
        <v>52730</v>
      </c>
      <c r="G649">
        <v>65113015</v>
      </c>
      <c r="H649">
        <v>1003261381</v>
      </c>
      <c r="I649" t="s">
        <v>3735</v>
      </c>
      <c r="J649" t="s">
        <v>3736</v>
      </c>
      <c r="K649" t="s">
        <v>3737</v>
      </c>
      <c r="L649" t="s">
        <v>3738</v>
      </c>
      <c r="M649">
        <v>243</v>
      </c>
      <c r="N649">
        <v>42</v>
      </c>
      <c r="R649" s="1">
        <v>40420</v>
      </c>
      <c r="S649" t="s">
        <v>56</v>
      </c>
      <c r="T649">
        <v>153</v>
      </c>
      <c r="U649" t="s">
        <v>46943</v>
      </c>
      <c r="V649" s="1">
        <v>40391</v>
      </c>
      <c r="W649">
        <v>2</v>
      </c>
      <c r="X649" t="s">
        <v>57</v>
      </c>
      <c r="Y649">
        <v>1</v>
      </c>
      <c r="Z649" t="s">
        <v>46545</v>
      </c>
      <c r="AA649">
        <v>9</v>
      </c>
      <c r="AB649">
        <v>196408</v>
      </c>
      <c r="AC649">
        <v>121</v>
      </c>
      <c r="AD649" t="s">
        <v>70</v>
      </c>
      <c r="AE649">
        <v>1012</v>
      </c>
      <c r="AF649" t="s">
        <v>71</v>
      </c>
      <c r="AG649">
        <v>3</v>
      </c>
      <c r="AH649" t="s">
        <v>81</v>
      </c>
      <c r="AI649">
        <v>21</v>
      </c>
      <c r="AJ649" t="s">
        <v>52613</v>
      </c>
      <c r="AK649">
        <v>153</v>
      </c>
      <c r="AL649" t="s">
        <v>46943</v>
      </c>
      <c r="AM649">
        <v>2</v>
      </c>
      <c r="AN649" t="s">
        <v>119</v>
      </c>
      <c r="AO649">
        <v>153018</v>
      </c>
      <c r="AQ649" t="s">
        <v>3739</v>
      </c>
      <c r="AR649" t="s">
        <v>3740</v>
      </c>
      <c r="AS649">
        <v>0</v>
      </c>
      <c r="AT649" t="s">
        <v>61</v>
      </c>
      <c r="AU649" t="s">
        <v>3741</v>
      </c>
      <c r="AX649">
        <v>55.664358976479399</v>
      </c>
      <c r="AY649">
        <v>12.429868403304701</v>
      </c>
      <c r="AZ649" t="s">
        <v>62</v>
      </c>
      <c r="BA649">
        <v>1084</v>
      </c>
      <c r="BB649" t="s">
        <v>63</v>
      </c>
    </row>
    <row r="650" spans="1:54" x14ac:dyDescent="0.25">
      <c r="A650" s="1">
        <v>45200</v>
      </c>
      <c r="B650">
        <v>153007</v>
      </c>
      <c r="C650" t="s">
        <v>52731</v>
      </c>
      <c r="D650">
        <v>2605</v>
      </c>
      <c r="E650" t="s">
        <v>46942</v>
      </c>
      <c r="F650" t="s">
        <v>52732</v>
      </c>
      <c r="I650" t="s">
        <v>3742</v>
      </c>
      <c r="K650" t="s">
        <v>3743</v>
      </c>
      <c r="L650" t="s">
        <v>44652</v>
      </c>
      <c r="M650">
        <v>468</v>
      </c>
      <c r="N650">
        <v>44</v>
      </c>
      <c r="R650" s="1">
        <v>40162</v>
      </c>
      <c r="S650" t="s">
        <v>80</v>
      </c>
      <c r="T650">
        <v>153</v>
      </c>
      <c r="U650" t="s">
        <v>46943</v>
      </c>
      <c r="V650" s="1">
        <v>34851</v>
      </c>
      <c r="W650">
        <v>2</v>
      </c>
      <c r="X650" t="s">
        <v>57</v>
      </c>
      <c r="Y650">
        <v>1</v>
      </c>
      <c r="Z650" t="s">
        <v>46545</v>
      </c>
      <c r="AA650">
        <v>10</v>
      </c>
      <c r="AB650">
        <v>196208</v>
      </c>
      <c r="AC650">
        <v>121</v>
      </c>
      <c r="AD650" t="s">
        <v>70</v>
      </c>
      <c r="AE650">
        <v>1012</v>
      </c>
      <c r="AF650" t="s">
        <v>71</v>
      </c>
      <c r="AG650">
        <v>3</v>
      </c>
      <c r="AH650" t="s">
        <v>81</v>
      </c>
      <c r="AI650">
        <v>21</v>
      </c>
      <c r="AJ650" t="s">
        <v>52613</v>
      </c>
      <c r="AK650">
        <v>153</v>
      </c>
      <c r="AL650" t="s">
        <v>46943</v>
      </c>
      <c r="AS650">
        <v>0</v>
      </c>
      <c r="AT650" t="s">
        <v>61</v>
      </c>
      <c r="AU650" t="s">
        <v>44653</v>
      </c>
      <c r="AX650">
        <v>55.669109588332297</v>
      </c>
      <c r="AY650">
        <v>12.443215051444399</v>
      </c>
      <c r="AZ650" t="s">
        <v>62</v>
      </c>
      <c r="BA650">
        <v>1084</v>
      </c>
      <c r="BB650" t="s">
        <v>63</v>
      </c>
    </row>
    <row r="651" spans="1:54" x14ac:dyDescent="0.25">
      <c r="A651" s="1">
        <v>45200</v>
      </c>
      <c r="B651">
        <v>153008</v>
      </c>
      <c r="C651" t="s">
        <v>3744</v>
      </c>
      <c r="D651">
        <v>2650</v>
      </c>
      <c r="E651" t="s">
        <v>3714</v>
      </c>
      <c r="F651" t="s">
        <v>3745</v>
      </c>
      <c r="I651" t="s">
        <v>3746</v>
      </c>
      <c r="K651" t="s">
        <v>3747</v>
      </c>
      <c r="L651" t="s">
        <v>3748</v>
      </c>
      <c r="M651">
        <v>243</v>
      </c>
      <c r="R651" s="1">
        <v>40162</v>
      </c>
      <c r="S651" t="s">
        <v>80</v>
      </c>
      <c r="T651">
        <v>153</v>
      </c>
      <c r="U651" t="s">
        <v>46943</v>
      </c>
      <c r="V651" s="1">
        <v>30103</v>
      </c>
      <c r="W651">
        <v>2</v>
      </c>
      <c r="X651" t="s">
        <v>57</v>
      </c>
      <c r="Y651">
        <v>1</v>
      </c>
      <c r="Z651" t="s">
        <v>46545</v>
      </c>
      <c r="AA651">
        <v>10</v>
      </c>
      <c r="AB651">
        <v>196908</v>
      </c>
      <c r="AC651">
        <v>121</v>
      </c>
      <c r="AD651" t="s">
        <v>70</v>
      </c>
      <c r="AE651">
        <v>1012</v>
      </c>
      <c r="AF651" t="s">
        <v>71</v>
      </c>
      <c r="AG651">
        <v>3</v>
      </c>
      <c r="AH651" t="s">
        <v>81</v>
      </c>
      <c r="AI651">
        <v>21</v>
      </c>
      <c r="AJ651" t="s">
        <v>52613</v>
      </c>
      <c r="AK651">
        <v>153</v>
      </c>
      <c r="AL651" t="s">
        <v>46943</v>
      </c>
      <c r="AS651">
        <v>0</v>
      </c>
      <c r="AT651" t="s">
        <v>61</v>
      </c>
      <c r="AU651" t="s">
        <v>3741</v>
      </c>
      <c r="AZ651" t="s">
        <v>62</v>
      </c>
      <c r="BA651">
        <v>1084</v>
      </c>
      <c r="BB651" t="s">
        <v>63</v>
      </c>
    </row>
    <row r="652" spans="1:54" x14ac:dyDescent="0.25">
      <c r="A652" s="1">
        <v>45200</v>
      </c>
      <c r="B652">
        <v>153009</v>
      </c>
      <c r="C652" t="s">
        <v>46958</v>
      </c>
      <c r="D652">
        <v>2605</v>
      </c>
      <c r="E652" t="s">
        <v>46942</v>
      </c>
      <c r="F652" t="s">
        <v>46959</v>
      </c>
      <c r="G652">
        <v>65113015</v>
      </c>
      <c r="H652">
        <v>1003261721</v>
      </c>
      <c r="I652" t="s">
        <v>3749</v>
      </c>
      <c r="J652" t="s">
        <v>3750</v>
      </c>
      <c r="K652" t="s">
        <v>3751</v>
      </c>
      <c r="L652" t="s">
        <v>46960</v>
      </c>
      <c r="M652">
        <v>707</v>
      </c>
      <c r="N652">
        <v>3</v>
      </c>
      <c r="R652" s="1">
        <v>40420</v>
      </c>
      <c r="S652" t="s">
        <v>56</v>
      </c>
      <c r="T652">
        <v>153</v>
      </c>
      <c r="U652" t="s">
        <v>46943</v>
      </c>
      <c r="V652" s="1">
        <v>40391</v>
      </c>
      <c r="W652">
        <v>2</v>
      </c>
      <c r="X652" t="s">
        <v>57</v>
      </c>
      <c r="Y652">
        <v>1</v>
      </c>
      <c r="Z652" t="s">
        <v>46545</v>
      </c>
      <c r="AA652">
        <v>9</v>
      </c>
      <c r="AB652">
        <v>196708</v>
      </c>
      <c r="AC652">
        <v>121</v>
      </c>
      <c r="AD652" t="s">
        <v>70</v>
      </c>
      <c r="AE652">
        <v>1012</v>
      </c>
      <c r="AF652" t="s">
        <v>71</v>
      </c>
      <c r="AG652">
        <v>3</v>
      </c>
      <c r="AH652" t="s">
        <v>81</v>
      </c>
      <c r="AI652">
        <v>21</v>
      </c>
      <c r="AJ652" t="s">
        <v>52613</v>
      </c>
      <c r="AK652">
        <v>153</v>
      </c>
      <c r="AL652" t="s">
        <v>46943</v>
      </c>
      <c r="AM652">
        <v>2</v>
      </c>
      <c r="AN652" t="s">
        <v>119</v>
      </c>
      <c r="AO652">
        <v>153019</v>
      </c>
      <c r="AQ652" t="s">
        <v>3752</v>
      </c>
      <c r="AR652" t="s">
        <v>3753</v>
      </c>
      <c r="AS652">
        <v>0</v>
      </c>
      <c r="AT652" t="s">
        <v>61</v>
      </c>
      <c r="AU652" t="s">
        <v>46961</v>
      </c>
      <c r="AX652">
        <v>55.645484402014702</v>
      </c>
      <c r="AY652">
        <v>12.412521578141099</v>
      </c>
      <c r="AZ652" t="s">
        <v>62</v>
      </c>
      <c r="BA652">
        <v>1084</v>
      </c>
      <c r="BB652" t="s">
        <v>63</v>
      </c>
    </row>
    <row r="653" spans="1:54" x14ac:dyDescent="0.25">
      <c r="A653" s="1">
        <v>45200</v>
      </c>
      <c r="B653">
        <v>153010</v>
      </c>
      <c r="C653" t="s">
        <v>3754</v>
      </c>
      <c r="D653">
        <v>2660</v>
      </c>
      <c r="E653" t="s">
        <v>46946</v>
      </c>
      <c r="F653" t="s">
        <v>3755</v>
      </c>
      <c r="G653">
        <v>65113015</v>
      </c>
      <c r="H653">
        <v>1003261812</v>
      </c>
      <c r="I653" t="s">
        <v>3756</v>
      </c>
      <c r="J653" t="s">
        <v>3757</v>
      </c>
      <c r="K653" t="s">
        <v>3758</v>
      </c>
      <c r="L653" t="s">
        <v>3759</v>
      </c>
      <c r="M653">
        <v>747</v>
      </c>
      <c r="N653">
        <v>2</v>
      </c>
      <c r="R653" s="1">
        <v>40420</v>
      </c>
      <c r="S653" t="s">
        <v>56</v>
      </c>
      <c r="T653">
        <v>153</v>
      </c>
      <c r="U653" t="s">
        <v>46943</v>
      </c>
      <c r="V653" s="1">
        <v>40391</v>
      </c>
      <c r="W653">
        <v>2</v>
      </c>
      <c r="X653" t="s">
        <v>57</v>
      </c>
      <c r="Y653">
        <v>1</v>
      </c>
      <c r="Z653" t="s">
        <v>46545</v>
      </c>
      <c r="AA653">
        <v>9</v>
      </c>
      <c r="AB653">
        <v>197008</v>
      </c>
      <c r="AC653">
        <v>121</v>
      </c>
      <c r="AD653" t="s">
        <v>70</v>
      </c>
      <c r="AE653">
        <v>1012</v>
      </c>
      <c r="AF653" t="s">
        <v>71</v>
      </c>
      <c r="AG653">
        <v>3</v>
      </c>
      <c r="AH653" t="s">
        <v>81</v>
      </c>
      <c r="AI653">
        <v>21</v>
      </c>
      <c r="AJ653" t="s">
        <v>52613</v>
      </c>
      <c r="AK653">
        <v>153</v>
      </c>
      <c r="AL653" t="s">
        <v>46943</v>
      </c>
      <c r="AM653">
        <v>2</v>
      </c>
      <c r="AN653" t="s">
        <v>119</v>
      </c>
      <c r="AO653">
        <v>153020</v>
      </c>
      <c r="AQ653" t="s">
        <v>3760</v>
      </c>
      <c r="AR653" t="s">
        <v>3761</v>
      </c>
      <c r="AS653">
        <v>0</v>
      </c>
      <c r="AT653" t="s">
        <v>61</v>
      </c>
      <c r="AU653" t="s">
        <v>3762</v>
      </c>
      <c r="AX653">
        <v>55.623357188449198</v>
      </c>
      <c r="AY653">
        <v>12.4334842193737</v>
      </c>
      <c r="AZ653" t="s">
        <v>62</v>
      </c>
      <c r="BA653">
        <v>1084</v>
      </c>
      <c r="BB653" t="s">
        <v>63</v>
      </c>
    </row>
    <row r="654" spans="1:54" x14ac:dyDescent="0.25">
      <c r="A654" s="1">
        <v>45200</v>
      </c>
      <c r="B654">
        <v>153011</v>
      </c>
      <c r="C654" t="s">
        <v>46962</v>
      </c>
      <c r="D654">
        <v>2660</v>
      </c>
      <c r="E654" t="s">
        <v>46946</v>
      </c>
      <c r="F654" t="s">
        <v>46963</v>
      </c>
      <c r="G654">
        <v>65113015</v>
      </c>
      <c r="H654">
        <v>1003261162</v>
      </c>
      <c r="I654" t="s">
        <v>3763</v>
      </c>
      <c r="J654" t="s">
        <v>3764</v>
      </c>
      <c r="K654" t="s">
        <v>3765</v>
      </c>
      <c r="L654" t="s">
        <v>3766</v>
      </c>
      <c r="M654">
        <v>129</v>
      </c>
      <c r="N654">
        <v>1</v>
      </c>
      <c r="R654" s="1">
        <v>40420</v>
      </c>
      <c r="S654" t="s">
        <v>56</v>
      </c>
      <c r="T654">
        <v>153</v>
      </c>
      <c r="U654" t="s">
        <v>46943</v>
      </c>
      <c r="V654" s="1">
        <v>40391</v>
      </c>
      <c r="W654">
        <v>2</v>
      </c>
      <c r="X654" t="s">
        <v>57</v>
      </c>
      <c r="Y654">
        <v>1</v>
      </c>
      <c r="Z654" t="s">
        <v>46545</v>
      </c>
      <c r="AA654">
        <v>9</v>
      </c>
      <c r="AB654">
        <v>197308</v>
      </c>
      <c r="AC654">
        <v>121</v>
      </c>
      <c r="AD654" t="s">
        <v>70</v>
      </c>
      <c r="AE654">
        <v>1012</v>
      </c>
      <c r="AF654" t="s">
        <v>71</v>
      </c>
      <c r="AG654">
        <v>3</v>
      </c>
      <c r="AH654" t="s">
        <v>81</v>
      </c>
      <c r="AI654">
        <v>21</v>
      </c>
      <c r="AJ654" t="s">
        <v>52613</v>
      </c>
      <c r="AK654">
        <v>153</v>
      </c>
      <c r="AL654" t="s">
        <v>46943</v>
      </c>
      <c r="AM654">
        <v>2</v>
      </c>
      <c r="AN654" t="s">
        <v>119</v>
      </c>
      <c r="AO654">
        <v>153020</v>
      </c>
      <c r="AQ654" t="s">
        <v>3767</v>
      </c>
      <c r="AR654" t="s">
        <v>3768</v>
      </c>
      <c r="AS654">
        <v>0</v>
      </c>
      <c r="AT654" t="s">
        <v>61</v>
      </c>
      <c r="AU654" t="s">
        <v>3769</v>
      </c>
      <c r="AX654">
        <v>55.626715771649998</v>
      </c>
      <c r="AY654">
        <v>12.399406281911</v>
      </c>
      <c r="AZ654" t="s">
        <v>62</v>
      </c>
      <c r="BA654">
        <v>1084</v>
      </c>
      <c r="BB654" t="s">
        <v>63</v>
      </c>
    </row>
    <row r="655" spans="1:54" x14ac:dyDescent="0.25">
      <c r="A655" s="1">
        <v>45200</v>
      </c>
      <c r="B655">
        <v>153012</v>
      </c>
      <c r="C655" t="s">
        <v>3770</v>
      </c>
      <c r="D655">
        <v>2605</v>
      </c>
      <c r="E655" t="s">
        <v>46942</v>
      </c>
      <c r="F655" t="s">
        <v>3771</v>
      </c>
      <c r="I655" t="s">
        <v>3772</v>
      </c>
      <c r="K655" t="s">
        <v>3773</v>
      </c>
      <c r="L655" t="s">
        <v>46964</v>
      </c>
      <c r="M655">
        <v>53</v>
      </c>
      <c r="N655">
        <v>4</v>
      </c>
      <c r="R655" s="1">
        <v>40162</v>
      </c>
      <c r="S655" t="s">
        <v>80</v>
      </c>
      <c r="V655" s="1">
        <v>33756</v>
      </c>
      <c r="W655">
        <v>3</v>
      </c>
      <c r="X655" t="s">
        <v>3496</v>
      </c>
      <c r="Y655">
        <v>1</v>
      </c>
      <c r="Z655" t="s">
        <v>46545</v>
      </c>
      <c r="AC655">
        <v>131</v>
      </c>
      <c r="AD655" t="s">
        <v>752</v>
      </c>
      <c r="AE655">
        <v>1061</v>
      </c>
      <c r="AF655" t="s">
        <v>752</v>
      </c>
      <c r="AG655">
        <v>3</v>
      </c>
      <c r="AH655" t="s">
        <v>81</v>
      </c>
      <c r="AI655">
        <v>99</v>
      </c>
      <c r="AJ655" t="s">
        <v>54511</v>
      </c>
      <c r="AK655">
        <v>153</v>
      </c>
      <c r="AL655" t="s">
        <v>46943</v>
      </c>
      <c r="AS655">
        <v>0</v>
      </c>
      <c r="AT655" t="s">
        <v>61</v>
      </c>
      <c r="AU655" t="s">
        <v>46965</v>
      </c>
      <c r="AX655">
        <v>55.651046992883501</v>
      </c>
      <c r="AY655">
        <v>12.4191213657014</v>
      </c>
      <c r="AZ655" t="s">
        <v>62</v>
      </c>
      <c r="BA655">
        <v>1084</v>
      </c>
      <c r="BB655" t="s">
        <v>63</v>
      </c>
    </row>
    <row r="656" spans="1:54" x14ac:dyDescent="0.25">
      <c r="A656" s="1">
        <v>45200</v>
      </c>
      <c r="B656">
        <v>153013</v>
      </c>
      <c r="C656" t="s">
        <v>52733</v>
      </c>
      <c r="D656">
        <v>2605</v>
      </c>
      <c r="E656" t="s">
        <v>46942</v>
      </c>
      <c r="F656" t="s">
        <v>52734</v>
      </c>
      <c r="G656">
        <v>65113015</v>
      </c>
      <c r="H656">
        <v>1003261551</v>
      </c>
      <c r="I656" t="s">
        <v>46966</v>
      </c>
      <c r="J656" t="s">
        <v>3774</v>
      </c>
      <c r="K656" t="s">
        <v>3743</v>
      </c>
      <c r="L656" t="s">
        <v>44652</v>
      </c>
      <c r="M656">
        <v>468</v>
      </c>
      <c r="N656">
        <v>44</v>
      </c>
      <c r="R656" s="1">
        <v>43777</v>
      </c>
      <c r="S656" t="s">
        <v>56</v>
      </c>
      <c r="T656">
        <v>153</v>
      </c>
      <c r="U656" t="s">
        <v>46943</v>
      </c>
      <c r="W656">
        <v>2</v>
      </c>
      <c r="X656" t="s">
        <v>57</v>
      </c>
      <c r="Y656">
        <v>1</v>
      </c>
      <c r="Z656" t="s">
        <v>46545</v>
      </c>
      <c r="AA656">
        <v>10</v>
      </c>
      <c r="AB656">
        <v>199508</v>
      </c>
      <c r="AC656">
        <v>121</v>
      </c>
      <c r="AD656" t="s">
        <v>70</v>
      </c>
      <c r="AE656">
        <v>1012</v>
      </c>
      <c r="AF656" t="s">
        <v>71</v>
      </c>
      <c r="AG656">
        <v>1</v>
      </c>
      <c r="AH656" t="s">
        <v>44482</v>
      </c>
      <c r="AI656">
        <v>21</v>
      </c>
      <c r="AJ656" t="s">
        <v>52613</v>
      </c>
      <c r="AK656">
        <v>153</v>
      </c>
      <c r="AL656" t="s">
        <v>46943</v>
      </c>
      <c r="AQ656" t="s">
        <v>3775</v>
      </c>
      <c r="AR656" t="s">
        <v>3776</v>
      </c>
      <c r="AS656">
        <v>0</v>
      </c>
      <c r="AT656" t="s">
        <v>61</v>
      </c>
      <c r="AU656" t="s">
        <v>44653</v>
      </c>
      <c r="AX656">
        <v>55.669109589999998</v>
      </c>
      <c r="AY656">
        <v>12.44321504</v>
      </c>
      <c r="AZ656" t="s">
        <v>62</v>
      </c>
      <c r="BA656">
        <v>1084</v>
      </c>
      <c r="BB656" t="s">
        <v>63</v>
      </c>
    </row>
    <row r="657" spans="1:54" x14ac:dyDescent="0.25">
      <c r="A657" s="1">
        <v>45200</v>
      </c>
      <c r="B657">
        <v>153014</v>
      </c>
      <c r="C657" t="s">
        <v>46967</v>
      </c>
      <c r="D657">
        <v>2600</v>
      </c>
      <c r="E657" t="s">
        <v>3777</v>
      </c>
      <c r="F657" t="s">
        <v>3778</v>
      </c>
      <c r="G657">
        <v>65113015</v>
      </c>
      <c r="H657">
        <v>1007519806</v>
      </c>
      <c r="I657" t="s">
        <v>3779</v>
      </c>
      <c r="J657" t="s">
        <v>3780</v>
      </c>
      <c r="K657" t="s">
        <v>3781</v>
      </c>
      <c r="L657" t="s">
        <v>3782</v>
      </c>
      <c r="M657">
        <v>417</v>
      </c>
      <c r="N657">
        <v>6</v>
      </c>
      <c r="R657" s="1">
        <v>44638</v>
      </c>
      <c r="S657" t="s">
        <v>56</v>
      </c>
      <c r="T657">
        <v>153</v>
      </c>
      <c r="U657" t="s">
        <v>46943</v>
      </c>
      <c r="W657">
        <v>2</v>
      </c>
      <c r="X657" t="s">
        <v>57</v>
      </c>
      <c r="Y657">
        <v>8</v>
      </c>
      <c r="Z657" t="s">
        <v>44534</v>
      </c>
      <c r="AB657">
        <v>199901</v>
      </c>
      <c r="AC657">
        <v>127</v>
      </c>
      <c r="AD657" t="s">
        <v>1237</v>
      </c>
      <c r="AE657">
        <v>1052</v>
      </c>
      <c r="AF657" t="s">
        <v>1237</v>
      </c>
      <c r="AG657">
        <v>2</v>
      </c>
      <c r="AH657" t="s">
        <v>44524</v>
      </c>
      <c r="AI657">
        <v>99</v>
      </c>
      <c r="AJ657" t="s">
        <v>54511</v>
      </c>
      <c r="AK657">
        <v>161</v>
      </c>
      <c r="AL657" t="s">
        <v>3783</v>
      </c>
      <c r="AQ657" t="s">
        <v>3784</v>
      </c>
      <c r="AR657" t="s">
        <v>3785</v>
      </c>
      <c r="AS657">
        <v>0</v>
      </c>
      <c r="AT657" t="s">
        <v>61</v>
      </c>
      <c r="AU657" t="s">
        <v>3786</v>
      </c>
      <c r="AX657">
        <v>55.667282110000002</v>
      </c>
      <c r="AY657">
        <v>12.39625075</v>
      </c>
      <c r="AZ657" t="s">
        <v>62</v>
      </c>
      <c r="BA657">
        <v>1084</v>
      </c>
      <c r="BB657" t="s">
        <v>63</v>
      </c>
    </row>
    <row r="658" spans="1:54" x14ac:dyDescent="0.25">
      <c r="A658" s="1">
        <v>45200</v>
      </c>
      <c r="B658">
        <v>153015</v>
      </c>
      <c r="C658" t="s">
        <v>46968</v>
      </c>
      <c r="D658">
        <v>2605</v>
      </c>
      <c r="E658" t="s">
        <v>46942</v>
      </c>
      <c r="F658" t="s">
        <v>46969</v>
      </c>
      <c r="G658">
        <v>28265530</v>
      </c>
      <c r="H658">
        <v>1011108586</v>
      </c>
      <c r="I658" t="s">
        <v>3787</v>
      </c>
      <c r="K658" t="s">
        <v>3788</v>
      </c>
      <c r="L658" t="s">
        <v>46970</v>
      </c>
      <c r="M658">
        <v>57</v>
      </c>
      <c r="N658">
        <v>28</v>
      </c>
      <c r="R658" s="1">
        <v>43790</v>
      </c>
      <c r="S658" t="s">
        <v>80</v>
      </c>
      <c r="W658">
        <v>5</v>
      </c>
      <c r="X658" t="s">
        <v>557</v>
      </c>
      <c r="Y658">
        <v>1</v>
      </c>
      <c r="Z658" t="s">
        <v>46545</v>
      </c>
      <c r="AB658">
        <v>200508</v>
      </c>
      <c r="AC658">
        <v>131</v>
      </c>
      <c r="AD658" t="s">
        <v>752</v>
      </c>
      <c r="AE658">
        <v>1062</v>
      </c>
      <c r="AF658" t="s">
        <v>753</v>
      </c>
      <c r="AG658">
        <v>1</v>
      </c>
      <c r="AH658" t="s">
        <v>44482</v>
      </c>
      <c r="AI658">
        <v>99</v>
      </c>
      <c r="AJ658" t="s">
        <v>54511</v>
      </c>
      <c r="AK658">
        <v>153</v>
      </c>
      <c r="AL658" t="s">
        <v>46943</v>
      </c>
      <c r="AQ658" t="s">
        <v>3789</v>
      </c>
      <c r="AR658" t="s">
        <v>3790</v>
      </c>
      <c r="AS658">
        <v>0</v>
      </c>
      <c r="AT658" t="s">
        <v>61</v>
      </c>
      <c r="AU658" t="s">
        <v>46971</v>
      </c>
      <c r="AX658">
        <v>55.648400649999999</v>
      </c>
      <c r="AY658">
        <v>12.41984437</v>
      </c>
      <c r="AZ658" t="s">
        <v>62</v>
      </c>
      <c r="BA658">
        <v>1084</v>
      </c>
      <c r="BB658" t="s">
        <v>63</v>
      </c>
    </row>
    <row r="659" spans="1:54" x14ac:dyDescent="0.25">
      <c r="A659" s="1">
        <v>45200</v>
      </c>
      <c r="B659">
        <v>153016</v>
      </c>
      <c r="C659" t="s">
        <v>52735</v>
      </c>
      <c r="D659">
        <v>2605</v>
      </c>
      <c r="E659" t="s">
        <v>46942</v>
      </c>
      <c r="F659" t="s">
        <v>52735</v>
      </c>
      <c r="G659">
        <v>65113015</v>
      </c>
      <c r="H659">
        <v>1013445326</v>
      </c>
      <c r="I659" t="s">
        <v>3791</v>
      </c>
      <c r="K659" t="s">
        <v>3792</v>
      </c>
      <c r="L659" t="s">
        <v>3793</v>
      </c>
      <c r="M659">
        <v>96</v>
      </c>
      <c r="N659">
        <v>35</v>
      </c>
      <c r="R659" s="1">
        <v>41856</v>
      </c>
      <c r="S659" t="s">
        <v>56</v>
      </c>
      <c r="T659">
        <v>153</v>
      </c>
      <c r="U659" t="s">
        <v>46943</v>
      </c>
      <c r="V659" s="1">
        <v>41851</v>
      </c>
      <c r="W659">
        <v>2</v>
      </c>
      <c r="X659" t="s">
        <v>57</v>
      </c>
      <c r="Y659">
        <v>1</v>
      </c>
      <c r="Z659" t="s">
        <v>46545</v>
      </c>
      <c r="AA659">
        <v>10</v>
      </c>
      <c r="AB659">
        <v>200508</v>
      </c>
      <c r="AC659">
        <v>126</v>
      </c>
      <c r="AD659" t="s">
        <v>46616</v>
      </c>
      <c r="AE659">
        <v>1015</v>
      </c>
      <c r="AF659" t="s">
        <v>46616</v>
      </c>
      <c r="AG659">
        <v>3</v>
      </c>
      <c r="AH659" t="s">
        <v>81</v>
      </c>
      <c r="AI659">
        <v>21</v>
      </c>
      <c r="AJ659" t="s">
        <v>52613</v>
      </c>
      <c r="AK659">
        <v>153</v>
      </c>
      <c r="AL659" t="s">
        <v>46943</v>
      </c>
      <c r="AQ659" t="s">
        <v>3794</v>
      </c>
      <c r="AS659">
        <v>0</v>
      </c>
      <c r="AT659" t="s">
        <v>61</v>
      </c>
      <c r="AU659" t="s">
        <v>3795</v>
      </c>
      <c r="AX659">
        <v>55.648021585254497</v>
      </c>
      <c r="AY659">
        <v>12.409088786645199</v>
      </c>
      <c r="AZ659" t="s">
        <v>62</v>
      </c>
      <c r="BA659">
        <v>1084</v>
      </c>
      <c r="BB659" t="s">
        <v>63</v>
      </c>
    </row>
    <row r="660" spans="1:54" x14ac:dyDescent="0.25">
      <c r="A660" s="1">
        <v>45200</v>
      </c>
      <c r="B660">
        <v>153017</v>
      </c>
      <c r="C660" t="s">
        <v>52736</v>
      </c>
      <c r="D660">
        <v>2660</v>
      </c>
      <c r="E660" t="s">
        <v>46946</v>
      </c>
      <c r="F660" t="s">
        <v>52737</v>
      </c>
      <c r="G660">
        <v>65113015</v>
      </c>
      <c r="H660">
        <v>1010269500</v>
      </c>
      <c r="I660" t="s">
        <v>3791</v>
      </c>
      <c r="K660" t="s">
        <v>3796</v>
      </c>
      <c r="L660" t="s">
        <v>3797</v>
      </c>
      <c r="M660">
        <v>747</v>
      </c>
      <c r="N660">
        <v>1</v>
      </c>
      <c r="R660" s="1">
        <v>41114</v>
      </c>
      <c r="S660" t="s">
        <v>56</v>
      </c>
      <c r="T660">
        <v>153</v>
      </c>
      <c r="U660" t="s">
        <v>46943</v>
      </c>
      <c r="V660" s="1">
        <v>41121</v>
      </c>
      <c r="W660">
        <v>2</v>
      </c>
      <c r="X660" t="s">
        <v>57</v>
      </c>
      <c r="Y660">
        <v>1</v>
      </c>
      <c r="Z660" t="s">
        <v>46545</v>
      </c>
      <c r="AB660">
        <v>200312</v>
      </c>
      <c r="AC660">
        <v>129</v>
      </c>
      <c r="AD660" t="s">
        <v>2405</v>
      </c>
      <c r="AE660">
        <v>1016</v>
      </c>
      <c r="AF660" t="s">
        <v>2405</v>
      </c>
      <c r="AG660">
        <v>3</v>
      </c>
      <c r="AH660" t="s">
        <v>81</v>
      </c>
      <c r="AI660">
        <v>99</v>
      </c>
      <c r="AJ660" t="s">
        <v>54511</v>
      </c>
      <c r="AK660">
        <v>153</v>
      </c>
      <c r="AL660" t="s">
        <v>46943</v>
      </c>
      <c r="AM660">
        <v>2</v>
      </c>
      <c r="AN660" t="s">
        <v>119</v>
      </c>
      <c r="AO660">
        <v>153016</v>
      </c>
      <c r="AQ660" t="s">
        <v>3798</v>
      </c>
      <c r="AS660">
        <v>0</v>
      </c>
      <c r="AT660" t="s">
        <v>61</v>
      </c>
      <c r="AU660" t="s">
        <v>3762</v>
      </c>
      <c r="AZ660" t="s">
        <v>62</v>
      </c>
      <c r="BA660">
        <v>1084</v>
      </c>
      <c r="BB660" t="s">
        <v>63</v>
      </c>
    </row>
    <row r="661" spans="1:54" x14ac:dyDescent="0.25">
      <c r="A661" s="1">
        <v>45200</v>
      </c>
      <c r="B661">
        <v>153018</v>
      </c>
      <c r="C661" t="s">
        <v>46972</v>
      </c>
      <c r="D661">
        <v>2605</v>
      </c>
      <c r="E661" t="s">
        <v>46942</v>
      </c>
      <c r="F661" t="s">
        <v>46949</v>
      </c>
      <c r="G661">
        <v>65113015</v>
      </c>
      <c r="H661">
        <v>1016282428</v>
      </c>
      <c r="I661" t="s">
        <v>3799</v>
      </c>
      <c r="K661" t="s">
        <v>3730</v>
      </c>
      <c r="L661" t="s">
        <v>3731</v>
      </c>
      <c r="M661">
        <v>41</v>
      </c>
      <c r="N661">
        <v>160</v>
      </c>
      <c r="R661" s="1">
        <v>43777</v>
      </c>
      <c r="S661" t="s">
        <v>56</v>
      </c>
      <c r="T661">
        <v>153</v>
      </c>
      <c r="U661" t="s">
        <v>46943</v>
      </c>
      <c r="W661">
        <v>2</v>
      </c>
      <c r="X661" t="s">
        <v>57</v>
      </c>
      <c r="Y661">
        <v>1</v>
      </c>
      <c r="Z661" t="s">
        <v>46545</v>
      </c>
      <c r="AA661">
        <v>10</v>
      </c>
      <c r="AB661">
        <v>201008</v>
      </c>
      <c r="AC661">
        <v>121</v>
      </c>
      <c r="AD661" t="s">
        <v>70</v>
      </c>
      <c r="AE661">
        <v>1012</v>
      </c>
      <c r="AF661" t="s">
        <v>71</v>
      </c>
      <c r="AG661">
        <v>1</v>
      </c>
      <c r="AH661" t="s">
        <v>44482</v>
      </c>
      <c r="AI661">
        <v>99</v>
      </c>
      <c r="AJ661" t="s">
        <v>54511</v>
      </c>
      <c r="AK661">
        <v>153</v>
      </c>
      <c r="AL661" t="s">
        <v>46943</v>
      </c>
      <c r="AQ661" t="s">
        <v>3800</v>
      </c>
      <c r="AR661" t="s">
        <v>3801</v>
      </c>
      <c r="AS661">
        <v>0</v>
      </c>
      <c r="AT661" t="s">
        <v>61</v>
      </c>
      <c r="AU661" t="s">
        <v>3734</v>
      </c>
      <c r="AX661">
        <v>55.661518190000002</v>
      </c>
      <c r="AY661">
        <v>12.449232200000001</v>
      </c>
      <c r="AZ661" t="s">
        <v>62</v>
      </c>
      <c r="BA661">
        <v>1084</v>
      </c>
      <c r="BB661" t="s">
        <v>63</v>
      </c>
    </row>
    <row r="662" spans="1:54" x14ac:dyDescent="0.25">
      <c r="A662" s="1">
        <v>45200</v>
      </c>
      <c r="B662">
        <v>153019</v>
      </c>
      <c r="C662" t="s">
        <v>46973</v>
      </c>
      <c r="D662">
        <v>2605</v>
      </c>
      <c r="E662" t="s">
        <v>46942</v>
      </c>
      <c r="F662" t="s">
        <v>46953</v>
      </c>
      <c r="G662">
        <v>65113015</v>
      </c>
      <c r="H662">
        <v>1016284897</v>
      </c>
      <c r="I662" t="s">
        <v>46974</v>
      </c>
      <c r="K662" t="s">
        <v>3751</v>
      </c>
      <c r="L662" t="s">
        <v>46960</v>
      </c>
      <c r="M662">
        <v>707</v>
      </c>
      <c r="N662">
        <v>3</v>
      </c>
      <c r="R662" s="1">
        <v>43777</v>
      </c>
      <c r="S662" t="s">
        <v>56</v>
      </c>
      <c r="T662">
        <v>153</v>
      </c>
      <c r="U662" t="s">
        <v>46943</v>
      </c>
      <c r="W662">
        <v>2</v>
      </c>
      <c r="X662" t="s">
        <v>57</v>
      </c>
      <c r="Y662">
        <v>1</v>
      </c>
      <c r="Z662" t="s">
        <v>46545</v>
      </c>
      <c r="AA662">
        <v>9</v>
      </c>
      <c r="AB662">
        <v>201008</v>
      </c>
      <c r="AC662">
        <v>121</v>
      </c>
      <c r="AD662" t="s">
        <v>70</v>
      </c>
      <c r="AE662">
        <v>1012</v>
      </c>
      <c r="AF662" t="s">
        <v>71</v>
      </c>
      <c r="AG662">
        <v>1</v>
      </c>
      <c r="AH662" t="s">
        <v>44482</v>
      </c>
      <c r="AI662">
        <v>99</v>
      </c>
      <c r="AJ662" t="s">
        <v>54511</v>
      </c>
      <c r="AK662">
        <v>153</v>
      </c>
      <c r="AL662" t="s">
        <v>46943</v>
      </c>
      <c r="AQ662" t="s">
        <v>3802</v>
      </c>
      <c r="AR662" t="s">
        <v>3803</v>
      </c>
      <c r="AS662">
        <v>0</v>
      </c>
      <c r="AT662" t="s">
        <v>61</v>
      </c>
      <c r="AU662" t="s">
        <v>46961</v>
      </c>
      <c r="AX662">
        <v>55.646369739999997</v>
      </c>
      <c r="AY662">
        <v>12.412868449999999</v>
      </c>
      <c r="AZ662" t="s">
        <v>62</v>
      </c>
      <c r="BA662">
        <v>1084</v>
      </c>
      <c r="BB662" t="s">
        <v>63</v>
      </c>
    </row>
    <row r="663" spans="1:54" x14ac:dyDescent="0.25">
      <c r="A663" s="1">
        <v>45200</v>
      </c>
      <c r="B663">
        <v>153020</v>
      </c>
      <c r="C663" t="s">
        <v>46975</v>
      </c>
      <c r="D663">
        <v>2660</v>
      </c>
      <c r="E663" t="s">
        <v>46946</v>
      </c>
      <c r="F663" t="s">
        <v>46976</v>
      </c>
      <c r="G663">
        <v>65113015</v>
      </c>
      <c r="H663">
        <v>1016282088</v>
      </c>
      <c r="I663" t="s">
        <v>46977</v>
      </c>
      <c r="K663" t="s">
        <v>3765</v>
      </c>
      <c r="L663" t="s">
        <v>3766</v>
      </c>
      <c r="M663">
        <v>129</v>
      </c>
      <c r="N663">
        <v>1</v>
      </c>
      <c r="R663" s="1">
        <v>43402</v>
      </c>
      <c r="S663" t="s">
        <v>56</v>
      </c>
      <c r="T663">
        <v>153</v>
      </c>
      <c r="U663" t="s">
        <v>46943</v>
      </c>
      <c r="W663">
        <v>2</v>
      </c>
      <c r="X663" t="s">
        <v>57</v>
      </c>
      <c r="Y663">
        <v>1</v>
      </c>
      <c r="Z663" t="s">
        <v>46545</v>
      </c>
      <c r="AA663">
        <v>9</v>
      </c>
      <c r="AB663">
        <v>201008</v>
      </c>
      <c r="AC663">
        <v>121</v>
      </c>
      <c r="AD663" t="s">
        <v>70</v>
      </c>
      <c r="AE663">
        <v>1012</v>
      </c>
      <c r="AF663" t="s">
        <v>71</v>
      </c>
      <c r="AG663">
        <v>1</v>
      </c>
      <c r="AH663" t="s">
        <v>44482</v>
      </c>
      <c r="AI663">
        <v>99</v>
      </c>
      <c r="AJ663" t="s">
        <v>54511</v>
      </c>
      <c r="AK663">
        <v>153</v>
      </c>
      <c r="AL663" t="s">
        <v>46943</v>
      </c>
      <c r="AQ663" t="s">
        <v>3804</v>
      </c>
      <c r="AR663" t="s">
        <v>3805</v>
      </c>
      <c r="AS663">
        <v>0</v>
      </c>
      <c r="AT663" t="s">
        <v>61</v>
      </c>
      <c r="AU663" t="s">
        <v>3769</v>
      </c>
      <c r="AX663">
        <v>55.626715769999997</v>
      </c>
      <c r="AY663">
        <v>12.39940627</v>
      </c>
      <c r="AZ663" t="s">
        <v>62</v>
      </c>
      <c r="BA663">
        <v>1084</v>
      </c>
      <c r="BB663" t="s">
        <v>63</v>
      </c>
    </row>
    <row r="664" spans="1:54" x14ac:dyDescent="0.25">
      <c r="A664" s="1">
        <v>45200</v>
      </c>
      <c r="B664">
        <v>153200</v>
      </c>
      <c r="C664" t="s">
        <v>46978</v>
      </c>
      <c r="D664">
        <v>2605</v>
      </c>
      <c r="E664" t="s">
        <v>46942</v>
      </c>
      <c r="F664" t="s">
        <v>52738</v>
      </c>
      <c r="G664">
        <v>65113015</v>
      </c>
      <c r="H664">
        <v>1003261010</v>
      </c>
      <c r="I664" t="s">
        <v>3806</v>
      </c>
      <c r="J664" t="s">
        <v>3807</v>
      </c>
      <c r="K664" t="s">
        <v>3808</v>
      </c>
      <c r="L664" t="s">
        <v>3738</v>
      </c>
      <c r="M664">
        <v>243</v>
      </c>
      <c r="N664">
        <v>42</v>
      </c>
      <c r="R664" s="1">
        <v>43816</v>
      </c>
      <c r="S664" t="s">
        <v>56</v>
      </c>
      <c r="T664">
        <v>153</v>
      </c>
      <c r="U664" t="s">
        <v>46943</v>
      </c>
      <c r="W664">
        <v>2</v>
      </c>
      <c r="X664" t="s">
        <v>57</v>
      </c>
      <c r="Y664">
        <v>1</v>
      </c>
      <c r="Z664" t="s">
        <v>46545</v>
      </c>
      <c r="AC664">
        <v>932</v>
      </c>
      <c r="AD664" t="s">
        <v>52637</v>
      </c>
      <c r="AE664">
        <v>2021</v>
      </c>
      <c r="AF664" t="s">
        <v>52637</v>
      </c>
      <c r="AG664">
        <v>2</v>
      </c>
      <c r="AH664" t="s">
        <v>44524</v>
      </c>
      <c r="AI664">
        <v>10</v>
      </c>
      <c r="AJ664" t="s">
        <v>52638</v>
      </c>
      <c r="AK664">
        <v>153</v>
      </c>
      <c r="AL664" t="s">
        <v>46943</v>
      </c>
      <c r="AQ664" t="s">
        <v>3809</v>
      </c>
      <c r="AR664" t="s">
        <v>3706</v>
      </c>
      <c r="AS664">
        <v>0</v>
      </c>
      <c r="AT664" t="s">
        <v>61</v>
      </c>
      <c r="AU664" t="s">
        <v>3741</v>
      </c>
      <c r="AX664">
        <v>55.664358980000003</v>
      </c>
      <c r="AY664">
        <v>12.429868389999999</v>
      </c>
      <c r="AZ664" t="s">
        <v>62</v>
      </c>
      <c r="BA664">
        <v>1084</v>
      </c>
      <c r="BB664" t="s">
        <v>63</v>
      </c>
    </row>
    <row r="665" spans="1:54" x14ac:dyDescent="0.25">
      <c r="A665" s="1">
        <v>45200</v>
      </c>
      <c r="B665">
        <v>153201</v>
      </c>
      <c r="D665">
        <v>2605</v>
      </c>
      <c r="E665" t="s">
        <v>46942</v>
      </c>
      <c r="F665" t="s">
        <v>44654</v>
      </c>
      <c r="G665">
        <v>65113015</v>
      </c>
      <c r="H665">
        <v>1003261149</v>
      </c>
      <c r="I665" t="s">
        <v>3810</v>
      </c>
      <c r="J665" t="s">
        <v>3811</v>
      </c>
      <c r="K665" t="s">
        <v>3812</v>
      </c>
      <c r="L665" t="s">
        <v>46979</v>
      </c>
      <c r="M665">
        <v>707</v>
      </c>
      <c r="N665">
        <v>1</v>
      </c>
      <c r="R665" s="1">
        <v>40162</v>
      </c>
      <c r="S665" t="s">
        <v>80</v>
      </c>
      <c r="T665">
        <v>153</v>
      </c>
      <c r="U665" t="s">
        <v>46943</v>
      </c>
      <c r="V665" s="1">
        <v>39203</v>
      </c>
      <c r="W665">
        <v>2</v>
      </c>
      <c r="X665" t="s">
        <v>57</v>
      </c>
      <c r="Y665">
        <v>1</v>
      </c>
      <c r="Z665" t="s">
        <v>46545</v>
      </c>
      <c r="AC665">
        <v>931</v>
      </c>
      <c r="AD665" t="s">
        <v>1467</v>
      </c>
      <c r="AE665">
        <v>2022</v>
      </c>
      <c r="AF665" t="s">
        <v>1467</v>
      </c>
      <c r="AG665">
        <v>3</v>
      </c>
      <c r="AH665" t="s">
        <v>81</v>
      </c>
      <c r="AI665">
        <v>7</v>
      </c>
      <c r="AJ665" t="s">
        <v>1326</v>
      </c>
      <c r="AK665">
        <v>153</v>
      </c>
      <c r="AL665" t="s">
        <v>46943</v>
      </c>
      <c r="AQ665" t="s">
        <v>3813</v>
      </c>
      <c r="AR665" t="s">
        <v>3814</v>
      </c>
      <c r="AS665">
        <v>0</v>
      </c>
      <c r="AT665" t="s">
        <v>61</v>
      </c>
      <c r="AU665" t="s">
        <v>46961</v>
      </c>
      <c r="AX665">
        <v>55.646428550212804</v>
      </c>
      <c r="AY665">
        <v>12.4135590046992</v>
      </c>
      <c r="AZ665" t="s">
        <v>62</v>
      </c>
      <c r="BA665">
        <v>1084</v>
      </c>
      <c r="BB665" t="s">
        <v>63</v>
      </c>
    </row>
    <row r="666" spans="1:54" x14ac:dyDescent="0.25">
      <c r="A666" s="1">
        <v>45200</v>
      </c>
      <c r="B666">
        <v>153202</v>
      </c>
      <c r="D666">
        <v>2600</v>
      </c>
      <c r="E666" t="s">
        <v>3777</v>
      </c>
      <c r="F666" t="s">
        <v>52739</v>
      </c>
      <c r="J666" t="s">
        <v>3815</v>
      </c>
      <c r="K666" t="s">
        <v>3816</v>
      </c>
      <c r="L666" t="s">
        <v>3817</v>
      </c>
      <c r="N666">
        <v>27</v>
      </c>
      <c r="R666" s="1">
        <v>41649</v>
      </c>
      <c r="S666" t="s">
        <v>612</v>
      </c>
      <c r="V666" s="1">
        <v>36008</v>
      </c>
      <c r="W666">
        <v>3</v>
      </c>
      <c r="X666" t="s">
        <v>3496</v>
      </c>
      <c r="Y666">
        <v>4</v>
      </c>
      <c r="Z666" t="s">
        <v>1324</v>
      </c>
      <c r="AC666">
        <v>931</v>
      </c>
      <c r="AD666" t="s">
        <v>1467</v>
      </c>
      <c r="AE666">
        <v>2022</v>
      </c>
      <c r="AF666" t="s">
        <v>1467</v>
      </c>
      <c r="AG666">
        <v>3</v>
      </c>
      <c r="AH666" t="s">
        <v>81</v>
      </c>
      <c r="AI666">
        <v>7</v>
      </c>
      <c r="AJ666" t="s">
        <v>1326</v>
      </c>
      <c r="AK666">
        <v>153</v>
      </c>
      <c r="AL666" t="s">
        <v>46943</v>
      </c>
      <c r="AM666">
        <v>2</v>
      </c>
      <c r="AN666" t="s">
        <v>119</v>
      </c>
      <c r="AO666">
        <v>161202</v>
      </c>
      <c r="AQ666" t="s">
        <v>3818</v>
      </c>
      <c r="AS666">
        <v>0</v>
      </c>
      <c r="AT666" t="s">
        <v>61</v>
      </c>
      <c r="AU666" t="s">
        <v>3819</v>
      </c>
      <c r="AV666" t="s">
        <v>3820</v>
      </c>
      <c r="AX666">
        <v>55.661763886945998</v>
      </c>
      <c r="AY666">
        <v>12.396322239724901</v>
      </c>
      <c r="AZ666" t="s">
        <v>62</v>
      </c>
      <c r="BA666">
        <v>1084</v>
      </c>
      <c r="BB666" t="s">
        <v>63</v>
      </c>
    </row>
    <row r="667" spans="1:54" x14ac:dyDescent="0.25">
      <c r="A667" s="1">
        <v>45200</v>
      </c>
      <c r="B667">
        <v>153210</v>
      </c>
      <c r="C667" t="s">
        <v>46980</v>
      </c>
      <c r="D667">
        <v>2605</v>
      </c>
      <c r="E667" t="s">
        <v>46942</v>
      </c>
      <c r="F667" t="s">
        <v>46981</v>
      </c>
      <c r="G667">
        <v>65113015</v>
      </c>
      <c r="H667">
        <v>1010689267</v>
      </c>
      <c r="I667" t="s">
        <v>3821</v>
      </c>
      <c r="J667" t="s">
        <v>3822</v>
      </c>
      <c r="K667" t="s">
        <v>3823</v>
      </c>
      <c r="L667" t="s">
        <v>3738</v>
      </c>
      <c r="M667">
        <v>243</v>
      </c>
      <c r="N667">
        <v>42</v>
      </c>
      <c r="R667" s="1">
        <v>43777</v>
      </c>
      <c r="S667" t="s">
        <v>1808</v>
      </c>
      <c r="T667">
        <v>153</v>
      </c>
      <c r="U667" t="s">
        <v>46943</v>
      </c>
      <c r="W667">
        <v>2</v>
      </c>
      <c r="X667" t="s">
        <v>57</v>
      </c>
      <c r="Y667">
        <v>1</v>
      </c>
      <c r="Z667" t="s">
        <v>46545</v>
      </c>
      <c r="AB667">
        <v>195408</v>
      </c>
      <c r="AC667">
        <v>125</v>
      </c>
      <c r="AD667" t="s">
        <v>1344</v>
      </c>
      <c r="AE667">
        <v>1014</v>
      </c>
      <c r="AF667" t="s">
        <v>1352</v>
      </c>
      <c r="AG667">
        <v>1</v>
      </c>
      <c r="AH667" t="s">
        <v>44482</v>
      </c>
      <c r="AI667">
        <v>24</v>
      </c>
      <c r="AJ667" t="s">
        <v>1344</v>
      </c>
      <c r="AK667">
        <v>153</v>
      </c>
      <c r="AL667" t="s">
        <v>46943</v>
      </c>
      <c r="AQ667" t="s">
        <v>3824</v>
      </c>
      <c r="AR667" t="s">
        <v>3825</v>
      </c>
      <c r="AS667">
        <v>0</v>
      </c>
      <c r="AT667" t="s">
        <v>61</v>
      </c>
      <c r="AU667" t="s">
        <v>3741</v>
      </c>
      <c r="AX667">
        <v>55.664358980000003</v>
      </c>
      <c r="AY667">
        <v>12.429868389999999</v>
      </c>
      <c r="AZ667" t="s">
        <v>62</v>
      </c>
      <c r="BA667">
        <v>1084</v>
      </c>
      <c r="BB667" t="s">
        <v>63</v>
      </c>
    </row>
    <row r="668" spans="1:54" x14ac:dyDescent="0.25">
      <c r="A668" s="1">
        <v>45200</v>
      </c>
      <c r="B668">
        <v>153300</v>
      </c>
      <c r="C668" t="s">
        <v>46982</v>
      </c>
      <c r="D668">
        <v>2605</v>
      </c>
      <c r="E668" t="s">
        <v>46942</v>
      </c>
      <c r="F668" t="s">
        <v>46983</v>
      </c>
      <c r="G668">
        <v>32041264</v>
      </c>
      <c r="H668">
        <v>1015228691</v>
      </c>
      <c r="I668" t="s">
        <v>3826</v>
      </c>
      <c r="K668" t="s">
        <v>3827</v>
      </c>
      <c r="L668" t="s">
        <v>3828</v>
      </c>
      <c r="M668">
        <v>62</v>
      </c>
      <c r="N668">
        <v>6</v>
      </c>
      <c r="R668" s="1">
        <v>44538</v>
      </c>
      <c r="S668" t="s">
        <v>56</v>
      </c>
      <c r="W668">
        <v>5</v>
      </c>
      <c r="X668" t="s">
        <v>557</v>
      </c>
      <c r="Y668">
        <v>1</v>
      </c>
      <c r="Z668" t="s">
        <v>46545</v>
      </c>
      <c r="AA668">
        <v>10</v>
      </c>
      <c r="AB668">
        <v>200908</v>
      </c>
      <c r="AC668">
        <v>123</v>
      </c>
      <c r="AD668" t="s">
        <v>1507</v>
      </c>
      <c r="AE668">
        <v>1011</v>
      </c>
      <c r="AF668" t="s">
        <v>1507</v>
      </c>
      <c r="AG668">
        <v>1</v>
      </c>
      <c r="AH668" t="s">
        <v>44482</v>
      </c>
      <c r="AI668">
        <v>99</v>
      </c>
      <c r="AJ668" t="s">
        <v>54511</v>
      </c>
      <c r="AK668">
        <v>153</v>
      </c>
      <c r="AL668" t="s">
        <v>46943</v>
      </c>
      <c r="AQ668" t="s">
        <v>3829</v>
      </c>
      <c r="AR668" t="s">
        <v>3830</v>
      </c>
      <c r="AS668">
        <v>0</v>
      </c>
      <c r="AT668" t="s">
        <v>61</v>
      </c>
      <c r="AU668" t="s">
        <v>3831</v>
      </c>
      <c r="AX668">
        <v>55.651100790000001</v>
      </c>
      <c r="AY668">
        <v>12.416114650000001</v>
      </c>
      <c r="AZ668" t="s">
        <v>62</v>
      </c>
      <c r="BA668">
        <v>1084</v>
      </c>
      <c r="BB668" t="s">
        <v>63</v>
      </c>
    </row>
    <row r="669" spans="1:54" x14ac:dyDescent="0.25">
      <c r="A669" s="1">
        <v>45200</v>
      </c>
      <c r="B669">
        <v>153375</v>
      </c>
      <c r="C669" t="s">
        <v>46984</v>
      </c>
      <c r="D669">
        <v>2605</v>
      </c>
      <c r="E669" t="s">
        <v>46942</v>
      </c>
      <c r="F669" t="s">
        <v>46985</v>
      </c>
      <c r="I669" t="s">
        <v>3832</v>
      </c>
      <c r="J669" t="s">
        <v>3833</v>
      </c>
      <c r="K669" t="s">
        <v>3834</v>
      </c>
      <c r="L669" t="s">
        <v>3835</v>
      </c>
      <c r="M669">
        <v>686</v>
      </c>
      <c r="P669">
        <v>1</v>
      </c>
      <c r="R669" s="1">
        <v>40162</v>
      </c>
      <c r="S669" t="s">
        <v>80</v>
      </c>
      <c r="V669" s="1">
        <v>36831</v>
      </c>
      <c r="W669">
        <v>5</v>
      </c>
      <c r="X669" t="s">
        <v>557</v>
      </c>
      <c r="Y669">
        <v>1</v>
      </c>
      <c r="Z669" t="s">
        <v>46545</v>
      </c>
      <c r="AB669">
        <v>199101</v>
      </c>
      <c r="AC669">
        <v>147</v>
      </c>
      <c r="AD669" t="s">
        <v>46697</v>
      </c>
      <c r="AE669">
        <v>1021</v>
      </c>
      <c r="AF669" t="s">
        <v>46697</v>
      </c>
      <c r="AG669">
        <v>3</v>
      </c>
      <c r="AH669" t="s">
        <v>81</v>
      </c>
      <c r="AI669">
        <v>86</v>
      </c>
      <c r="AJ669" t="s">
        <v>46697</v>
      </c>
      <c r="AK669">
        <v>153</v>
      </c>
      <c r="AL669" t="s">
        <v>46943</v>
      </c>
      <c r="AQ669" t="s">
        <v>3836</v>
      </c>
      <c r="AS669">
        <v>0</v>
      </c>
      <c r="AT669" t="s">
        <v>61</v>
      </c>
      <c r="AU669" t="s">
        <v>46986</v>
      </c>
      <c r="AX669">
        <v>55.631149211771998</v>
      </c>
      <c r="AY669">
        <v>12.394766218489501</v>
      </c>
      <c r="AZ669" t="s">
        <v>62</v>
      </c>
      <c r="BA669">
        <v>1084</v>
      </c>
      <c r="BB669" t="s">
        <v>63</v>
      </c>
    </row>
    <row r="670" spans="1:54" x14ac:dyDescent="0.25">
      <c r="A670" s="1">
        <v>45200</v>
      </c>
      <c r="B670">
        <v>153376</v>
      </c>
      <c r="C670" t="s">
        <v>46984</v>
      </c>
      <c r="D670">
        <v>2605</v>
      </c>
      <c r="E670" t="s">
        <v>46942</v>
      </c>
      <c r="F670" t="s">
        <v>46987</v>
      </c>
      <c r="I670" t="s">
        <v>3837</v>
      </c>
      <c r="J670" t="s">
        <v>3838</v>
      </c>
      <c r="K670" t="s">
        <v>3839</v>
      </c>
      <c r="L670" t="s">
        <v>52740</v>
      </c>
      <c r="M670">
        <v>466</v>
      </c>
      <c r="N670">
        <v>7</v>
      </c>
      <c r="R670" s="1">
        <v>40162</v>
      </c>
      <c r="S670" t="s">
        <v>80</v>
      </c>
      <c r="V670" s="1">
        <v>37956</v>
      </c>
      <c r="W670">
        <v>5</v>
      </c>
      <c r="X670" t="s">
        <v>557</v>
      </c>
      <c r="Y670">
        <v>1</v>
      </c>
      <c r="Z670" t="s">
        <v>46545</v>
      </c>
      <c r="AB670">
        <v>199107</v>
      </c>
      <c r="AC670">
        <v>147</v>
      </c>
      <c r="AD670" t="s">
        <v>46697</v>
      </c>
      <c r="AE670">
        <v>1021</v>
      </c>
      <c r="AF670" t="s">
        <v>46697</v>
      </c>
      <c r="AG670">
        <v>3</v>
      </c>
      <c r="AH670" t="s">
        <v>81</v>
      </c>
      <c r="AI670">
        <v>86</v>
      </c>
      <c r="AJ670" t="s">
        <v>46697</v>
      </c>
      <c r="AK670">
        <v>153</v>
      </c>
      <c r="AL670" t="s">
        <v>46943</v>
      </c>
      <c r="AQ670" t="s">
        <v>3840</v>
      </c>
      <c r="AS670">
        <v>0</v>
      </c>
      <c r="AT670" t="s">
        <v>61</v>
      </c>
      <c r="AU670" t="s">
        <v>52741</v>
      </c>
      <c r="AX670">
        <v>55.666667329806103</v>
      </c>
      <c r="AY670">
        <v>12.4372974191085</v>
      </c>
      <c r="AZ670" t="s">
        <v>62</v>
      </c>
      <c r="BA670">
        <v>1084</v>
      </c>
      <c r="BB670" t="s">
        <v>63</v>
      </c>
    </row>
    <row r="671" spans="1:54" x14ac:dyDescent="0.25">
      <c r="A671" s="1">
        <v>45200</v>
      </c>
      <c r="B671">
        <v>153377</v>
      </c>
      <c r="C671" t="s">
        <v>46984</v>
      </c>
      <c r="D671">
        <v>2605</v>
      </c>
      <c r="E671" t="s">
        <v>46942</v>
      </c>
      <c r="F671" t="s">
        <v>46988</v>
      </c>
      <c r="I671" t="s">
        <v>3841</v>
      </c>
      <c r="J671" t="s">
        <v>3842</v>
      </c>
      <c r="K671" t="s">
        <v>3843</v>
      </c>
      <c r="L671" t="s">
        <v>44652</v>
      </c>
      <c r="M671">
        <v>468</v>
      </c>
      <c r="N671">
        <v>44</v>
      </c>
      <c r="R671" s="1">
        <v>40162</v>
      </c>
      <c r="S671" t="s">
        <v>80</v>
      </c>
      <c r="V671" s="1">
        <v>37956</v>
      </c>
      <c r="W671">
        <v>5</v>
      </c>
      <c r="X671" t="s">
        <v>557</v>
      </c>
      <c r="Y671">
        <v>1</v>
      </c>
      <c r="Z671" t="s">
        <v>46545</v>
      </c>
      <c r="AB671">
        <v>199201</v>
      </c>
      <c r="AC671">
        <v>147</v>
      </c>
      <c r="AD671" t="s">
        <v>46697</v>
      </c>
      <c r="AE671">
        <v>1021</v>
      </c>
      <c r="AF671" t="s">
        <v>46697</v>
      </c>
      <c r="AG671">
        <v>3</v>
      </c>
      <c r="AH671" t="s">
        <v>81</v>
      </c>
      <c r="AI671">
        <v>86</v>
      </c>
      <c r="AJ671" t="s">
        <v>46697</v>
      </c>
      <c r="AK671">
        <v>153</v>
      </c>
      <c r="AL671" t="s">
        <v>46943</v>
      </c>
      <c r="AM671">
        <v>2</v>
      </c>
      <c r="AN671" t="s">
        <v>119</v>
      </c>
      <c r="AO671">
        <v>153378</v>
      </c>
      <c r="AQ671" t="s">
        <v>3844</v>
      </c>
      <c r="AR671" t="s">
        <v>3845</v>
      </c>
      <c r="AS671">
        <v>0</v>
      </c>
      <c r="AT671" t="s">
        <v>61</v>
      </c>
      <c r="AU671" t="s">
        <v>44653</v>
      </c>
      <c r="AX671">
        <v>55.669109588332297</v>
      </c>
      <c r="AY671">
        <v>12.443215051444399</v>
      </c>
      <c r="AZ671" t="s">
        <v>62</v>
      </c>
      <c r="BA671">
        <v>1084</v>
      </c>
      <c r="BB671" t="s">
        <v>63</v>
      </c>
    </row>
    <row r="672" spans="1:54" x14ac:dyDescent="0.25">
      <c r="A672" s="1">
        <v>45200</v>
      </c>
      <c r="B672">
        <v>153378</v>
      </c>
      <c r="C672" t="s">
        <v>46989</v>
      </c>
      <c r="D672">
        <v>2605</v>
      </c>
      <c r="E672" t="s">
        <v>46942</v>
      </c>
      <c r="F672" t="s">
        <v>46990</v>
      </c>
      <c r="G672">
        <v>39816431</v>
      </c>
      <c r="H672">
        <v>1024946335</v>
      </c>
      <c r="I672" t="s">
        <v>3674</v>
      </c>
      <c r="J672" t="s">
        <v>3842</v>
      </c>
      <c r="K672" t="s">
        <v>3846</v>
      </c>
      <c r="L672" t="s">
        <v>44652</v>
      </c>
      <c r="M672">
        <v>468</v>
      </c>
      <c r="N672">
        <v>44</v>
      </c>
      <c r="R672" s="1">
        <v>44544</v>
      </c>
      <c r="S672" t="s">
        <v>56</v>
      </c>
      <c r="W672">
        <v>4</v>
      </c>
      <c r="X672" t="s">
        <v>725</v>
      </c>
      <c r="Y672">
        <v>1</v>
      </c>
      <c r="Z672" t="s">
        <v>46545</v>
      </c>
      <c r="AB672">
        <v>200312</v>
      </c>
      <c r="AC672">
        <v>149</v>
      </c>
      <c r="AD672" t="s">
        <v>1085</v>
      </c>
      <c r="AE672">
        <v>1027</v>
      </c>
      <c r="AF672" t="s">
        <v>1543</v>
      </c>
      <c r="AG672">
        <v>1</v>
      </c>
      <c r="AH672" t="s">
        <v>44482</v>
      </c>
      <c r="AI672">
        <v>85</v>
      </c>
      <c r="AJ672" t="s">
        <v>1428</v>
      </c>
      <c r="AK672">
        <v>153</v>
      </c>
      <c r="AL672" t="s">
        <v>46943</v>
      </c>
      <c r="AP672">
        <v>281050</v>
      </c>
      <c r="AQ672" t="s">
        <v>3847</v>
      </c>
      <c r="AS672">
        <v>2</v>
      </c>
      <c r="AT672" t="s">
        <v>1413</v>
      </c>
      <c r="AU672" t="s">
        <v>44653</v>
      </c>
      <c r="AX672">
        <v>55.669109589999998</v>
      </c>
      <c r="AY672">
        <v>12.44321504</v>
      </c>
      <c r="AZ672" t="s">
        <v>62</v>
      </c>
      <c r="BA672">
        <v>1084</v>
      </c>
      <c r="BB672" t="s">
        <v>63</v>
      </c>
    </row>
    <row r="673" spans="1:54" x14ac:dyDescent="0.25">
      <c r="A673" s="1">
        <v>45200</v>
      </c>
      <c r="B673">
        <v>153401</v>
      </c>
      <c r="C673" t="s">
        <v>3848</v>
      </c>
      <c r="D673">
        <v>2650</v>
      </c>
      <c r="E673" t="s">
        <v>3714</v>
      </c>
      <c r="F673" t="s">
        <v>3849</v>
      </c>
      <c r="K673" t="s">
        <v>3850</v>
      </c>
      <c r="L673" t="s">
        <v>46991</v>
      </c>
      <c r="N673">
        <v>201</v>
      </c>
      <c r="R673" s="1">
        <v>40162</v>
      </c>
      <c r="S673" t="s">
        <v>80</v>
      </c>
      <c r="V673" s="1">
        <v>28642</v>
      </c>
      <c r="W673">
        <v>4</v>
      </c>
      <c r="X673" t="s">
        <v>725</v>
      </c>
      <c r="Y673">
        <v>1</v>
      </c>
      <c r="Z673" t="s">
        <v>46545</v>
      </c>
      <c r="AC673">
        <v>244</v>
      </c>
      <c r="AD673" t="s">
        <v>2118</v>
      </c>
      <c r="AE673">
        <v>1071</v>
      </c>
      <c r="AF673" t="s">
        <v>1688</v>
      </c>
      <c r="AG673">
        <v>3</v>
      </c>
      <c r="AH673" t="s">
        <v>81</v>
      </c>
      <c r="AI673">
        <v>99</v>
      </c>
      <c r="AJ673" t="s">
        <v>54511</v>
      </c>
      <c r="AK673">
        <v>153</v>
      </c>
      <c r="AL673" t="s">
        <v>46943</v>
      </c>
      <c r="AS673">
        <v>0</v>
      </c>
      <c r="AT673" t="s">
        <v>61</v>
      </c>
      <c r="AU673" t="s">
        <v>3851</v>
      </c>
      <c r="AZ673" t="s">
        <v>62</v>
      </c>
      <c r="BA673">
        <v>1084</v>
      </c>
      <c r="BB673" t="s">
        <v>63</v>
      </c>
    </row>
    <row r="674" spans="1:54" x14ac:dyDescent="0.25">
      <c r="A674" s="1">
        <v>45200</v>
      </c>
      <c r="B674">
        <v>153402</v>
      </c>
      <c r="C674" t="s">
        <v>46992</v>
      </c>
      <c r="D674">
        <v>2605</v>
      </c>
      <c r="E674" t="s">
        <v>46942</v>
      </c>
      <c r="F674" t="s">
        <v>46992</v>
      </c>
      <c r="G674">
        <v>29556490</v>
      </c>
      <c r="I674" t="s">
        <v>52657</v>
      </c>
      <c r="J674" t="s">
        <v>3852</v>
      </c>
      <c r="K674" t="s">
        <v>1945</v>
      </c>
      <c r="L674" t="s">
        <v>46964</v>
      </c>
      <c r="M674">
        <v>53</v>
      </c>
      <c r="N674">
        <v>4</v>
      </c>
      <c r="R674" s="1">
        <v>44544</v>
      </c>
      <c r="S674" t="s">
        <v>56</v>
      </c>
      <c r="V674" s="1">
        <v>44544</v>
      </c>
      <c r="W674">
        <v>4</v>
      </c>
      <c r="X674" t="s">
        <v>725</v>
      </c>
      <c r="Y674">
        <v>1</v>
      </c>
      <c r="Z674" t="s">
        <v>46545</v>
      </c>
      <c r="AB674">
        <v>199101</v>
      </c>
      <c r="AC674">
        <v>281</v>
      </c>
      <c r="AD674" t="s">
        <v>1773</v>
      </c>
      <c r="AE674">
        <v>1071</v>
      </c>
      <c r="AF674" t="s">
        <v>1688</v>
      </c>
      <c r="AG674">
        <v>3</v>
      </c>
      <c r="AH674" t="s">
        <v>81</v>
      </c>
      <c r="AI674">
        <v>99</v>
      </c>
      <c r="AJ674" t="s">
        <v>54511</v>
      </c>
      <c r="AK674">
        <v>153</v>
      </c>
      <c r="AL674" t="s">
        <v>46943</v>
      </c>
      <c r="AM674">
        <v>2</v>
      </c>
      <c r="AN674" t="s">
        <v>119</v>
      </c>
      <c r="AO674">
        <v>281074</v>
      </c>
      <c r="AP674">
        <v>281074</v>
      </c>
      <c r="AQ674" t="s">
        <v>1946</v>
      </c>
      <c r="AR674" t="s">
        <v>1947</v>
      </c>
      <c r="AS674">
        <v>2</v>
      </c>
      <c r="AT674" t="s">
        <v>1413</v>
      </c>
      <c r="AU674" t="s">
        <v>46965</v>
      </c>
      <c r="AX674">
        <v>55.651046999999998</v>
      </c>
      <c r="AY674">
        <v>12.419121349999999</v>
      </c>
      <c r="AZ674" t="s">
        <v>62</v>
      </c>
      <c r="BA674">
        <v>1084</v>
      </c>
      <c r="BB674" t="s">
        <v>63</v>
      </c>
    </row>
    <row r="675" spans="1:54" x14ac:dyDescent="0.25">
      <c r="A675" s="1">
        <v>45200</v>
      </c>
      <c r="B675">
        <v>153403</v>
      </c>
      <c r="C675" t="s">
        <v>3853</v>
      </c>
      <c r="D675">
        <v>2605</v>
      </c>
      <c r="E675" t="s">
        <v>46942</v>
      </c>
      <c r="F675" t="s">
        <v>46993</v>
      </c>
      <c r="K675" t="s">
        <v>3854</v>
      </c>
      <c r="L675" t="s">
        <v>46994</v>
      </c>
      <c r="R675" s="1">
        <v>40162</v>
      </c>
      <c r="S675" t="s">
        <v>80</v>
      </c>
      <c r="V675" s="1">
        <v>36312</v>
      </c>
      <c r="W675">
        <v>4</v>
      </c>
      <c r="X675" t="s">
        <v>725</v>
      </c>
      <c r="Y675">
        <v>5</v>
      </c>
      <c r="Z675" t="s">
        <v>54458</v>
      </c>
      <c r="AC675">
        <v>243</v>
      </c>
      <c r="AD675" t="s">
        <v>2065</v>
      </c>
      <c r="AE675">
        <v>1083</v>
      </c>
      <c r="AF675" t="s">
        <v>2066</v>
      </c>
      <c r="AG675">
        <v>3</v>
      </c>
      <c r="AH675" t="s">
        <v>81</v>
      </c>
      <c r="AI675">
        <v>99</v>
      </c>
      <c r="AJ675" t="s">
        <v>54511</v>
      </c>
      <c r="AK675">
        <v>153</v>
      </c>
      <c r="AL675" t="s">
        <v>46943</v>
      </c>
      <c r="AP675">
        <v>707404</v>
      </c>
      <c r="AS675">
        <v>2</v>
      </c>
      <c r="AT675" t="s">
        <v>1413</v>
      </c>
      <c r="AU675" t="s">
        <v>3855</v>
      </c>
      <c r="AZ675" t="s">
        <v>62</v>
      </c>
      <c r="BA675">
        <v>1084</v>
      </c>
      <c r="BB675" t="s">
        <v>63</v>
      </c>
    </row>
    <row r="676" spans="1:54" x14ac:dyDescent="0.25">
      <c r="A676" s="1">
        <v>45200</v>
      </c>
      <c r="B676">
        <v>153404</v>
      </c>
      <c r="C676" t="s">
        <v>2055</v>
      </c>
      <c r="D676">
        <v>2605</v>
      </c>
      <c r="E676" t="s">
        <v>46942</v>
      </c>
      <c r="F676" t="s">
        <v>2055</v>
      </c>
      <c r="G676">
        <v>17143611</v>
      </c>
      <c r="H676">
        <v>1003390349</v>
      </c>
      <c r="I676" t="s">
        <v>3856</v>
      </c>
      <c r="J676" t="s">
        <v>3857</v>
      </c>
      <c r="K676" t="s">
        <v>3858</v>
      </c>
      <c r="L676" t="s">
        <v>46995</v>
      </c>
      <c r="M676">
        <v>81</v>
      </c>
      <c r="N676">
        <v>30</v>
      </c>
      <c r="R676" s="1">
        <v>43790</v>
      </c>
      <c r="S676" t="s">
        <v>56</v>
      </c>
      <c r="W676">
        <v>1</v>
      </c>
      <c r="X676" t="s">
        <v>760</v>
      </c>
      <c r="Y676">
        <v>6</v>
      </c>
      <c r="Z676" t="s">
        <v>1436</v>
      </c>
      <c r="AB676">
        <v>191410</v>
      </c>
      <c r="AC676">
        <v>291</v>
      </c>
      <c r="AD676" t="s">
        <v>44589</v>
      </c>
      <c r="AE676">
        <v>1082</v>
      </c>
      <c r="AF676" t="s">
        <v>1715</v>
      </c>
      <c r="AG676">
        <v>1</v>
      </c>
      <c r="AH676" t="s">
        <v>44482</v>
      </c>
      <c r="AI676">
        <v>99</v>
      </c>
      <c r="AJ676" t="s">
        <v>54511</v>
      </c>
      <c r="AK676">
        <v>153</v>
      </c>
      <c r="AL676" t="s">
        <v>46943</v>
      </c>
      <c r="AM676">
        <v>1</v>
      </c>
      <c r="AN676" t="s">
        <v>1193</v>
      </c>
      <c r="AO676">
        <v>101473</v>
      </c>
      <c r="AQ676" t="s">
        <v>3859</v>
      </c>
      <c r="AR676" t="s">
        <v>3860</v>
      </c>
      <c r="AS676">
        <v>0</v>
      </c>
      <c r="AT676" t="s">
        <v>61</v>
      </c>
      <c r="AU676" t="s">
        <v>46996</v>
      </c>
      <c r="AX676">
        <v>55.659446600000003</v>
      </c>
      <c r="AY676">
        <v>12.44266417</v>
      </c>
      <c r="AZ676" t="s">
        <v>62</v>
      </c>
      <c r="BA676">
        <v>1084</v>
      </c>
      <c r="BB676" t="s">
        <v>63</v>
      </c>
    </row>
    <row r="677" spans="1:54" x14ac:dyDescent="0.25">
      <c r="A677" s="1">
        <v>45200</v>
      </c>
      <c r="B677">
        <v>153405</v>
      </c>
      <c r="C677" t="s">
        <v>52664</v>
      </c>
      <c r="D677">
        <v>2605</v>
      </c>
      <c r="E677" t="s">
        <v>46942</v>
      </c>
      <c r="F677" t="s">
        <v>46997</v>
      </c>
      <c r="L677" t="s">
        <v>52742</v>
      </c>
      <c r="N677">
        <v>98</v>
      </c>
      <c r="R677" s="1">
        <v>40162</v>
      </c>
      <c r="S677" t="s">
        <v>80</v>
      </c>
      <c r="V677" s="1">
        <v>35034</v>
      </c>
      <c r="W677">
        <v>4</v>
      </c>
      <c r="X677" t="s">
        <v>725</v>
      </c>
      <c r="Y677">
        <v>1</v>
      </c>
      <c r="Z677" t="s">
        <v>46545</v>
      </c>
      <c r="AB677">
        <v>197301</v>
      </c>
      <c r="AC677">
        <v>244</v>
      </c>
      <c r="AD677" t="s">
        <v>2118</v>
      </c>
      <c r="AE677">
        <v>1071</v>
      </c>
      <c r="AF677" t="s">
        <v>1688</v>
      </c>
      <c r="AG677">
        <v>3</v>
      </c>
      <c r="AH677" t="s">
        <v>81</v>
      </c>
      <c r="AI677">
        <v>99</v>
      </c>
      <c r="AJ677" t="s">
        <v>54511</v>
      </c>
      <c r="AK677">
        <v>153</v>
      </c>
      <c r="AL677" t="s">
        <v>46943</v>
      </c>
      <c r="AS677">
        <v>0</v>
      </c>
      <c r="AT677" t="s">
        <v>61</v>
      </c>
      <c r="AU677" t="s">
        <v>52743</v>
      </c>
      <c r="AZ677" t="s">
        <v>62</v>
      </c>
      <c r="BA677">
        <v>1084</v>
      </c>
      <c r="BB677" t="s">
        <v>63</v>
      </c>
    </row>
    <row r="678" spans="1:54" x14ac:dyDescent="0.25">
      <c r="A678" s="1">
        <v>45200</v>
      </c>
      <c r="B678">
        <v>153406</v>
      </c>
      <c r="C678" t="s">
        <v>3861</v>
      </c>
      <c r="D678">
        <v>2605</v>
      </c>
      <c r="E678" t="s">
        <v>46942</v>
      </c>
      <c r="F678" t="s">
        <v>3862</v>
      </c>
      <c r="K678" t="s">
        <v>3863</v>
      </c>
      <c r="L678" t="s">
        <v>55777</v>
      </c>
      <c r="M678">
        <v>486</v>
      </c>
      <c r="N678">
        <v>345</v>
      </c>
      <c r="R678" s="1">
        <v>40162</v>
      </c>
      <c r="S678" t="s">
        <v>80</v>
      </c>
      <c r="V678" s="1">
        <v>38565</v>
      </c>
      <c r="W678">
        <v>4</v>
      </c>
      <c r="X678" t="s">
        <v>725</v>
      </c>
      <c r="Y678">
        <v>1</v>
      </c>
      <c r="Z678" t="s">
        <v>46545</v>
      </c>
      <c r="AB678">
        <v>200212</v>
      </c>
      <c r="AC678">
        <v>244</v>
      </c>
      <c r="AD678" t="s">
        <v>2118</v>
      </c>
      <c r="AE678">
        <v>1071</v>
      </c>
      <c r="AF678" t="s">
        <v>1688</v>
      </c>
      <c r="AG678">
        <v>3</v>
      </c>
      <c r="AH678" t="s">
        <v>81</v>
      </c>
      <c r="AI678">
        <v>99</v>
      </c>
      <c r="AJ678" t="s">
        <v>54511</v>
      </c>
      <c r="AK678">
        <v>153</v>
      </c>
      <c r="AL678" t="s">
        <v>46943</v>
      </c>
      <c r="AQ678" t="s">
        <v>3864</v>
      </c>
      <c r="AR678" t="s">
        <v>3865</v>
      </c>
      <c r="AS678">
        <v>0</v>
      </c>
      <c r="AT678" t="s">
        <v>61</v>
      </c>
      <c r="AU678" t="s">
        <v>55776</v>
      </c>
      <c r="AX678">
        <v>55.6516951215159</v>
      </c>
      <c r="AY678">
        <v>12.3860299964817</v>
      </c>
      <c r="AZ678" t="s">
        <v>62</v>
      </c>
      <c r="BA678">
        <v>1084</v>
      </c>
      <c r="BB678" t="s">
        <v>63</v>
      </c>
    </row>
    <row r="679" spans="1:54" x14ac:dyDescent="0.25">
      <c r="A679" s="1">
        <v>45200</v>
      </c>
      <c r="B679">
        <v>153407</v>
      </c>
      <c r="C679" t="s">
        <v>3866</v>
      </c>
      <c r="D679">
        <v>2605</v>
      </c>
      <c r="E679" t="s">
        <v>46942</v>
      </c>
      <c r="F679" t="s">
        <v>3866</v>
      </c>
      <c r="G679">
        <v>83685514</v>
      </c>
      <c r="H679">
        <v>1004979903</v>
      </c>
      <c r="I679" t="s">
        <v>3867</v>
      </c>
      <c r="J679" t="s">
        <v>3868</v>
      </c>
      <c r="K679" t="s">
        <v>3869</v>
      </c>
      <c r="L679" t="s">
        <v>55778</v>
      </c>
      <c r="M679">
        <v>341</v>
      </c>
      <c r="N679">
        <v>90</v>
      </c>
      <c r="R679" s="1">
        <v>44363</v>
      </c>
      <c r="S679" t="s">
        <v>56</v>
      </c>
      <c r="W679">
        <v>0</v>
      </c>
      <c r="X679" t="s">
        <v>1252</v>
      </c>
      <c r="Y679">
        <v>1</v>
      </c>
      <c r="Z679" t="s">
        <v>46545</v>
      </c>
      <c r="AB679">
        <v>200212</v>
      </c>
      <c r="AC679">
        <v>246</v>
      </c>
      <c r="AD679" t="s">
        <v>3685</v>
      </c>
      <c r="AE679">
        <v>1072</v>
      </c>
      <c r="AF679" t="s">
        <v>2143</v>
      </c>
      <c r="AG679">
        <v>1</v>
      </c>
      <c r="AH679" t="s">
        <v>44482</v>
      </c>
      <c r="AI679">
        <v>99</v>
      </c>
      <c r="AJ679" t="s">
        <v>54511</v>
      </c>
      <c r="AK679">
        <v>153</v>
      </c>
      <c r="AL679" t="s">
        <v>46943</v>
      </c>
      <c r="AQ679" t="s">
        <v>3870</v>
      </c>
      <c r="AR679" t="s">
        <v>3871</v>
      </c>
      <c r="AS679">
        <v>0</v>
      </c>
      <c r="AT679" t="s">
        <v>61</v>
      </c>
      <c r="AU679" t="s">
        <v>55779</v>
      </c>
      <c r="AX679">
        <v>55.652205019999997</v>
      </c>
      <c r="AY679">
        <v>12.40011518</v>
      </c>
      <c r="AZ679" t="s">
        <v>62</v>
      </c>
      <c r="BA679">
        <v>1084</v>
      </c>
      <c r="BB679" t="s">
        <v>63</v>
      </c>
    </row>
    <row r="680" spans="1:54" x14ac:dyDescent="0.25">
      <c r="A680" s="1">
        <v>45200</v>
      </c>
      <c r="B680">
        <v>153408</v>
      </c>
      <c r="C680" t="s">
        <v>3872</v>
      </c>
      <c r="D680">
        <v>2605</v>
      </c>
      <c r="E680" t="s">
        <v>46942</v>
      </c>
      <c r="F680" t="s">
        <v>3872</v>
      </c>
      <c r="G680">
        <v>29556490</v>
      </c>
      <c r="H680">
        <v>1003435637</v>
      </c>
      <c r="I680" t="s">
        <v>52657</v>
      </c>
      <c r="J680" t="s">
        <v>3852</v>
      </c>
      <c r="K680" t="s">
        <v>1945</v>
      </c>
      <c r="L680" t="s">
        <v>46964</v>
      </c>
      <c r="M680">
        <v>53</v>
      </c>
      <c r="N680">
        <v>4</v>
      </c>
      <c r="R680" s="1">
        <v>44544</v>
      </c>
      <c r="S680" t="s">
        <v>56</v>
      </c>
      <c r="V680" s="1">
        <v>44544</v>
      </c>
      <c r="W680">
        <v>4</v>
      </c>
      <c r="X680" t="s">
        <v>725</v>
      </c>
      <c r="Y680">
        <v>1</v>
      </c>
      <c r="Z680" t="s">
        <v>46545</v>
      </c>
      <c r="AB680">
        <v>199401</v>
      </c>
      <c r="AC680">
        <v>281</v>
      </c>
      <c r="AD680" t="s">
        <v>1773</v>
      </c>
      <c r="AE680">
        <v>1071</v>
      </c>
      <c r="AF680" t="s">
        <v>1688</v>
      </c>
      <c r="AG680">
        <v>5</v>
      </c>
      <c r="AH680" t="s">
        <v>1589</v>
      </c>
      <c r="AI680">
        <v>99</v>
      </c>
      <c r="AJ680" t="s">
        <v>54511</v>
      </c>
      <c r="AK680">
        <v>153</v>
      </c>
      <c r="AL680" t="s">
        <v>46943</v>
      </c>
      <c r="AM680">
        <v>2</v>
      </c>
      <c r="AN680" t="s">
        <v>119</v>
      </c>
      <c r="AO680">
        <v>281074</v>
      </c>
      <c r="AQ680" t="s">
        <v>1946</v>
      </c>
      <c r="AR680" t="s">
        <v>1947</v>
      </c>
      <c r="AS680">
        <v>1</v>
      </c>
      <c r="AT680" t="s">
        <v>1446</v>
      </c>
      <c r="AU680" t="s">
        <v>46965</v>
      </c>
      <c r="AX680">
        <v>55.651046999999998</v>
      </c>
      <c r="AY680">
        <v>12.419121349999999</v>
      </c>
      <c r="AZ680" t="s">
        <v>62</v>
      </c>
      <c r="BA680">
        <v>1084</v>
      </c>
      <c r="BB680" t="s">
        <v>63</v>
      </c>
    </row>
    <row r="681" spans="1:54" x14ac:dyDescent="0.25">
      <c r="A681" s="1">
        <v>45200</v>
      </c>
      <c r="B681">
        <v>153409</v>
      </c>
      <c r="C681" t="s">
        <v>46998</v>
      </c>
      <c r="D681">
        <v>2605</v>
      </c>
      <c r="E681" t="s">
        <v>46942</v>
      </c>
      <c r="F681" t="s">
        <v>46999</v>
      </c>
      <c r="G681">
        <v>20461993</v>
      </c>
      <c r="H681">
        <v>1004318633</v>
      </c>
      <c r="I681" t="s">
        <v>3873</v>
      </c>
      <c r="K681" t="s">
        <v>3874</v>
      </c>
      <c r="L681" t="s">
        <v>3875</v>
      </c>
      <c r="M681">
        <v>311</v>
      </c>
      <c r="N681">
        <v>7</v>
      </c>
      <c r="R681" s="1">
        <v>41360</v>
      </c>
      <c r="S681" t="s">
        <v>56</v>
      </c>
      <c r="V681" s="1">
        <v>41548</v>
      </c>
      <c r="W681">
        <v>0</v>
      </c>
      <c r="X681" t="s">
        <v>1252</v>
      </c>
      <c r="Y681">
        <v>0</v>
      </c>
      <c r="Z681" t="s">
        <v>54560</v>
      </c>
      <c r="AB681">
        <v>200910</v>
      </c>
      <c r="AC681">
        <v>244</v>
      </c>
      <c r="AD681" t="s">
        <v>2118</v>
      </c>
      <c r="AE681">
        <v>1072</v>
      </c>
      <c r="AF681" t="s">
        <v>2143</v>
      </c>
      <c r="AG681">
        <v>3</v>
      </c>
      <c r="AH681" t="s">
        <v>81</v>
      </c>
      <c r="AI681">
        <v>99</v>
      </c>
      <c r="AJ681" t="s">
        <v>54511</v>
      </c>
      <c r="AK681">
        <v>153</v>
      </c>
      <c r="AL681" t="s">
        <v>46943</v>
      </c>
      <c r="AQ681" t="s">
        <v>3876</v>
      </c>
      <c r="AR681" t="s">
        <v>3877</v>
      </c>
      <c r="AS681">
        <v>0</v>
      </c>
      <c r="AT681" t="s">
        <v>61</v>
      </c>
      <c r="AU681" t="s">
        <v>3878</v>
      </c>
      <c r="AX681">
        <v>55.659736791491603</v>
      </c>
      <c r="AY681">
        <v>12.3957185323193</v>
      </c>
      <c r="AZ681" t="s">
        <v>62</v>
      </c>
      <c r="BA681">
        <v>1084</v>
      </c>
      <c r="BB681" t="s">
        <v>63</v>
      </c>
    </row>
    <row r="682" spans="1:54" x14ac:dyDescent="0.25">
      <c r="A682" s="1">
        <v>45200</v>
      </c>
      <c r="B682">
        <v>153901</v>
      </c>
      <c r="C682" t="s">
        <v>47000</v>
      </c>
      <c r="D682">
        <v>2650</v>
      </c>
      <c r="E682" t="s">
        <v>3714</v>
      </c>
      <c r="F682" t="s">
        <v>47001</v>
      </c>
      <c r="I682" t="s">
        <v>3879</v>
      </c>
      <c r="K682" t="s">
        <v>3880</v>
      </c>
      <c r="L682" t="s">
        <v>47002</v>
      </c>
      <c r="M682">
        <v>91</v>
      </c>
      <c r="R682" s="1">
        <v>40162</v>
      </c>
      <c r="S682" t="s">
        <v>80</v>
      </c>
      <c r="V682" s="1">
        <v>34243</v>
      </c>
      <c r="W682">
        <v>3</v>
      </c>
      <c r="X682" t="s">
        <v>3496</v>
      </c>
      <c r="Y682">
        <v>1</v>
      </c>
      <c r="Z682" t="s">
        <v>46545</v>
      </c>
      <c r="AB682">
        <v>198001</v>
      </c>
      <c r="AC682">
        <v>126</v>
      </c>
      <c r="AD682" t="s">
        <v>46616</v>
      </c>
      <c r="AE682">
        <v>1015</v>
      </c>
      <c r="AF682" t="s">
        <v>46616</v>
      </c>
      <c r="AG682">
        <v>3</v>
      </c>
      <c r="AH682" t="s">
        <v>81</v>
      </c>
      <c r="AI682">
        <v>27</v>
      </c>
      <c r="AJ682" t="s">
        <v>44512</v>
      </c>
      <c r="AK682">
        <v>153</v>
      </c>
      <c r="AL682" t="s">
        <v>46943</v>
      </c>
      <c r="AS682">
        <v>0</v>
      </c>
      <c r="AT682" t="s">
        <v>61</v>
      </c>
      <c r="AU682" t="s">
        <v>46951</v>
      </c>
      <c r="AZ682" t="s">
        <v>62</v>
      </c>
      <c r="BA682">
        <v>1084</v>
      </c>
      <c r="BB682" t="s">
        <v>63</v>
      </c>
    </row>
    <row r="683" spans="1:54" x14ac:dyDescent="0.25">
      <c r="A683" s="1">
        <v>45200</v>
      </c>
      <c r="B683">
        <v>153902</v>
      </c>
      <c r="C683" t="s">
        <v>3881</v>
      </c>
      <c r="D683">
        <v>2650</v>
      </c>
      <c r="E683" t="s">
        <v>3714</v>
      </c>
      <c r="F683" t="s">
        <v>3882</v>
      </c>
      <c r="I683" t="s">
        <v>3883</v>
      </c>
      <c r="K683" t="s">
        <v>3884</v>
      </c>
      <c r="L683" t="s">
        <v>47003</v>
      </c>
      <c r="M683">
        <v>91</v>
      </c>
      <c r="R683" s="1">
        <v>40162</v>
      </c>
      <c r="S683" t="s">
        <v>80</v>
      </c>
      <c r="V683" s="1">
        <v>31199</v>
      </c>
      <c r="W683">
        <v>3</v>
      </c>
      <c r="X683" t="s">
        <v>3496</v>
      </c>
      <c r="Y683">
        <v>1</v>
      </c>
      <c r="Z683" t="s">
        <v>46545</v>
      </c>
      <c r="AB683">
        <v>198001</v>
      </c>
      <c r="AC683">
        <v>126</v>
      </c>
      <c r="AD683" t="s">
        <v>46616</v>
      </c>
      <c r="AE683">
        <v>1015</v>
      </c>
      <c r="AF683" t="s">
        <v>46616</v>
      </c>
      <c r="AG683">
        <v>3</v>
      </c>
      <c r="AH683" t="s">
        <v>81</v>
      </c>
      <c r="AI683">
        <v>27</v>
      </c>
      <c r="AJ683" t="s">
        <v>44512</v>
      </c>
      <c r="AK683">
        <v>153</v>
      </c>
      <c r="AL683" t="s">
        <v>46943</v>
      </c>
      <c r="AS683">
        <v>0</v>
      </c>
      <c r="AT683" t="s">
        <v>61</v>
      </c>
      <c r="AU683" t="s">
        <v>46951</v>
      </c>
      <c r="AZ683" t="s">
        <v>62</v>
      </c>
      <c r="BA683">
        <v>1084</v>
      </c>
      <c r="BB683" t="s">
        <v>63</v>
      </c>
    </row>
    <row r="684" spans="1:54" x14ac:dyDescent="0.25">
      <c r="A684" s="1">
        <v>45200</v>
      </c>
      <c r="B684">
        <v>155000</v>
      </c>
      <c r="D684">
        <v>2791</v>
      </c>
      <c r="E684" t="s">
        <v>46820</v>
      </c>
      <c r="F684" t="s">
        <v>46821</v>
      </c>
      <c r="G684">
        <v>12881517</v>
      </c>
      <c r="J684" t="s">
        <v>3885</v>
      </c>
      <c r="K684" t="s">
        <v>3886</v>
      </c>
      <c r="L684" t="s">
        <v>52744</v>
      </c>
      <c r="M684">
        <v>3778</v>
      </c>
      <c r="N684">
        <v>7</v>
      </c>
      <c r="R684" s="1">
        <v>43790</v>
      </c>
      <c r="S684" t="s">
        <v>80</v>
      </c>
      <c r="T684">
        <v>155</v>
      </c>
      <c r="U684" t="s">
        <v>46821</v>
      </c>
      <c r="W684">
        <v>2</v>
      </c>
      <c r="X684" t="s">
        <v>57</v>
      </c>
      <c r="Y684">
        <v>5</v>
      </c>
      <c r="Z684" t="s">
        <v>54458</v>
      </c>
      <c r="AB684">
        <v>200701</v>
      </c>
      <c r="AC684">
        <v>923</v>
      </c>
      <c r="AD684" t="s">
        <v>58</v>
      </c>
      <c r="AE684">
        <v>2013</v>
      </c>
      <c r="AF684" t="s">
        <v>58</v>
      </c>
      <c r="AG684">
        <v>1</v>
      </c>
      <c r="AH684" t="s">
        <v>44482</v>
      </c>
      <c r="AI684">
        <v>99</v>
      </c>
      <c r="AJ684" t="s">
        <v>54511</v>
      </c>
      <c r="AK684">
        <v>155</v>
      </c>
      <c r="AL684" t="s">
        <v>46821</v>
      </c>
      <c r="AQ684" t="s">
        <v>3887</v>
      </c>
      <c r="AR684" t="s">
        <v>3888</v>
      </c>
      <c r="AS684">
        <v>0</v>
      </c>
      <c r="AT684" t="s">
        <v>61</v>
      </c>
      <c r="AU684" t="s">
        <v>3889</v>
      </c>
      <c r="AV684" t="s">
        <v>52612</v>
      </c>
      <c r="AX684">
        <v>55.596657069999999</v>
      </c>
      <c r="AY684">
        <v>12.63753202</v>
      </c>
      <c r="AZ684" t="s">
        <v>62</v>
      </c>
      <c r="BA684">
        <v>1084</v>
      </c>
      <c r="BB684" t="s">
        <v>63</v>
      </c>
    </row>
    <row r="685" spans="1:54" x14ac:dyDescent="0.25">
      <c r="A685" s="1">
        <v>45200</v>
      </c>
      <c r="B685">
        <v>155001</v>
      </c>
      <c r="C685" t="s">
        <v>47004</v>
      </c>
      <c r="D685">
        <v>2791</v>
      </c>
      <c r="E685" t="s">
        <v>46820</v>
      </c>
      <c r="F685" t="s">
        <v>47005</v>
      </c>
      <c r="G685">
        <v>12881517</v>
      </c>
      <c r="H685">
        <v>1003262224</v>
      </c>
      <c r="I685" t="s">
        <v>3890</v>
      </c>
      <c r="J685" t="s">
        <v>3891</v>
      </c>
      <c r="K685" t="s">
        <v>3892</v>
      </c>
      <c r="L685" t="s">
        <v>47006</v>
      </c>
      <c r="M685">
        <v>9359</v>
      </c>
      <c r="N685">
        <v>9</v>
      </c>
      <c r="R685" s="1">
        <v>42600</v>
      </c>
      <c r="S685" t="s">
        <v>56</v>
      </c>
      <c r="T685">
        <v>155</v>
      </c>
      <c r="U685" t="s">
        <v>46821</v>
      </c>
      <c r="V685" s="1">
        <v>42583</v>
      </c>
      <c r="W685">
        <v>2</v>
      </c>
      <c r="X685" t="s">
        <v>57</v>
      </c>
      <c r="Y685">
        <v>1</v>
      </c>
      <c r="Z685" t="s">
        <v>46545</v>
      </c>
      <c r="AA685">
        <v>9</v>
      </c>
      <c r="AC685">
        <v>121</v>
      </c>
      <c r="AD685" t="s">
        <v>70</v>
      </c>
      <c r="AE685">
        <v>1012</v>
      </c>
      <c r="AF685" t="s">
        <v>71</v>
      </c>
      <c r="AG685">
        <v>3</v>
      </c>
      <c r="AH685" t="s">
        <v>81</v>
      </c>
      <c r="AI685">
        <v>21</v>
      </c>
      <c r="AJ685" t="s">
        <v>52613</v>
      </c>
      <c r="AK685">
        <v>155</v>
      </c>
      <c r="AL685" t="s">
        <v>46821</v>
      </c>
      <c r="AM685">
        <v>2</v>
      </c>
      <c r="AN685" t="s">
        <v>119</v>
      </c>
      <c r="AO685">
        <v>280187</v>
      </c>
      <c r="AP685">
        <v>280187</v>
      </c>
      <c r="AQ685" t="s">
        <v>3893</v>
      </c>
      <c r="AR685" t="s">
        <v>3894</v>
      </c>
      <c r="AS685">
        <v>2</v>
      </c>
      <c r="AT685" t="s">
        <v>1413</v>
      </c>
      <c r="AU685" t="s">
        <v>47007</v>
      </c>
      <c r="AX685">
        <v>55.593345977735702</v>
      </c>
      <c r="AY685">
        <v>12.6699487659009</v>
      </c>
      <c r="AZ685" t="s">
        <v>62</v>
      </c>
      <c r="BA685">
        <v>1084</v>
      </c>
      <c r="BB685" t="s">
        <v>63</v>
      </c>
    </row>
    <row r="686" spans="1:54" x14ac:dyDescent="0.25">
      <c r="A686" s="1">
        <v>45200</v>
      </c>
      <c r="B686">
        <v>155002</v>
      </c>
      <c r="C686" t="s">
        <v>3895</v>
      </c>
      <c r="D686">
        <v>2791</v>
      </c>
      <c r="E686" t="s">
        <v>46820</v>
      </c>
      <c r="F686" t="s">
        <v>3896</v>
      </c>
      <c r="G686">
        <v>12881517</v>
      </c>
      <c r="H686">
        <v>1003262261</v>
      </c>
      <c r="I686" t="s">
        <v>3897</v>
      </c>
      <c r="J686" t="s">
        <v>3898</v>
      </c>
      <c r="K686" t="s">
        <v>3899</v>
      </c>
      <c r="L686" t="s">
        <v>3900</v>
      </c>
      <c r="M686">
        <v>9400</v>
      </c>
      <c r="N686">
        <v>2</v>
      </c>
      <c r="R686" s="1">
        <v>42222</v>
      </c>
      <c r="S686" t="s">
        <v>56</v>
      </c>
      <c r="T686">
        <v>155</v>
      </c>
      <c r="U686" t="s">
        <v>46821</v>
      </c>
      <c r="V686" s="1">
        <v>42216</v>
      </c>
      <c r="W686">
        <v>2</v>
      </c>
      <c r="X686" t="s">
        <v>57</v>
      </c>
      <c r="Y686">
        <v>1</v>
      </c>
      <c r="Z686" t="s">
        <v>46545</v>
      </c>
      <c r="AA686">
        <v>9</v>
      </c>
      <c r="AB686">
        <v>196308</v>
      </c>
      <c r="AC686">
        <v>121</v>
      </c>
      <c r="AD686" t="s">
        <v>70</v>
      </c>
      <c r="AE686">
        <v>1012</v>
      </c>
      <c r="AF686" t="s">
        <v>71</v>
      </c>
      <c r="AG686">
        <v>3</v>
      </c>
      <c r="AH686" t="s">
        <v>81</v>
      </c>
      <c r="AI686">
        <v>21</v>
      </c>
      <c r="AJ686" t="s">
        <v>52613</v>
      </c>
      <c r="AK686">
        <v>155</v>
      </c>
      <c r="AL686" t="s">
        <v>46821</v>
      </c>
      <c r="AM686">
        <v>2</v>
      </c>
      <c r="AN686" t="s">
        <v>119</v>
      </c>
      <c r="AO686">
        <v>280186</v>
      </c>
      <c r="AP686">
        <v>280186</v>
      </c>
      <c r="AQ686" t="s">
        <v>3901</v>
      </c>
      <c r="AR686" t="s">
        <v>3902</v>
      </c>
      <c r="AS686">
        <v>2</v>
      </c>
      <c r="AT686" t="s">
        <v>1413</v>
      </c>
      <c r="AU686" t="s">
        <v>3903</v>
      </c>
      <c r="AX686">
        <v>55.583289355763696</v>
      </c>
      <c r="AY686">
        <v>12.656513676316001</v>
      </c>
      <c r="AZ686" t="s">
        <v>62</v>
      </c>
      <c r="BA686">
        <v>1084</v>
      </c>
      <c r="BB686" t="s">
        <v>63</v>
      </c>
    </row>
    <row r="687" spans="1:54" x14ac:dyDescent="0.25">
      <c r="A687" s="1">
        <v>45200</v>
      </c>
      <c r="B687">
        <v>155003</v>
      </c>
      <c r="C687" t="s">
        <v>3904</v>
      </c>
      <c r="D687">
        <v>2791</v>
      </c>
      <c r="E687" t="s">
        <v>46820</v>
      </c>
      <c r="F687" t="s">
        <v>3905</v>
      </c>
      <c r="G687">
        <v>12881517</v>
      </c>
      <c r="H687">
        <v>1003262078</v>
      </c>
      <c r="I687" t="s">
        <v>52745</v>
      </c>
      <c r="J687" t="s">
        <v>3906</v>
      </c>
      <c r="K687" t="s">
        <v>3907</v>
      </c>
      <c r="L687" t="s">
        <v>3908</v>
      </c>
      <c r="M687">
        <v>3778</v>
      </c>
      <c r="N687">
        <v>8</v>
      </c>
      <c r="R687" s="1">
        <v>42222</v>
      </c>
      <c r="S687" t="s">
        <v>56</v>
      </c>
      <c r="T687">
        <v>155</v>
      </c>
      <c r="U687" t="s">
        <v>46821</v>
      </c>
      <c r="V687" s="1">
        <v>42216</v>
      </c>
      <c r="W687">
        <v>2</v>
      </c>
      <c r="X687" t="s">
        <v>57</v>
      </c>
      <c r="Y687">
        <v>1</v>
      </c>
      <c r="Z687" t="s">
        <v>46545</v>
      </c>
      <c r="AA687">
        <v>9</v>
      </c>
      <c r="AB687">
        <v>192808</v>
      </c>
      <c r="AC687">
        <v>121</v>
      </c>
      <c r="AD687" t="s">
        <v>70</v>
      </c>
      <c r="AE687">
        <v>1012</v>
      </c>
      <c r="AF687" t="s">
        <v>71</v>
      </c>
      <c r="AG687">
        <v>3</v>
      </c>
      <c r="AH687" t="s">
        <v>81</v>
      </c>
      <c r="AI687">
        <v>21</v>
      </c>
      <c r="AJ687" t="s">
        <v>52613</v>
      </c>
      <c r="AK687">
        <v>155</v>
      </c>
      <c r="AL687" t="s">
        <v>46821</v>
      </c>
      <c r="AM687">
        <v>2</v>
      </c>
      <c r="AN687" t="s">
        <v>119</v>
      </c>
      <c r="AO687">
        <v>280186</v>
      </c>
      <c r="AP687">
        <v>280186</v>
      </c>
      <c r="AQ687" t="s">
        <v>3909</v>
      </c>
      <c r="AR687" t="s">
        <v>3910</v>
      </c>
      <c r="AS687">
        <v>2</v>
      </c>
      <c r="AT687" t="s">
        <v>1413</v>
      </c>
      <c r="AU687" t="s">
        <v>3889</v>
      </c>
      <c r="AX687">
        <v>55.595554994483997</v>
      </c>
      <c r="AY687">
        <v>12.637239301162101</v>
      </c>
      <c r="AZ687" t="s">
        <v>62</v>
      </c>
      <c r="BA687">
        <v>1084</v>
      </c>
      <c r="BB687" t="s">
        <v>63</v>
      </c>
    </row>
    <row r="688" spans="1:54" x14ac:dyDescent="0.25">
      <c r="A688" s="1">
        <v>45200</v>
      </c>
      <c r="B688">
        <v>155004</v>
      </c>
      <c r="C688" t="s">
        <v>3911</v>
      </c>
      <c r="D688">
        <v>2791</v>
      </c>
      <c r="E688" t="s">
        <v>46820</v>
      </c>
      <c r="F688" t="s">
        <v>3912</v>
      </c>
      <c r="G688">
        <v>12881517</v>
      </c>
      <c r="H688">
        <v>1003261976</v>
      </c>
      <c r="I688" t="s">
        <v>3913</v>
      </c>
      <c r="J688" t="s">
        <v>3914</v>
      </c>
      <c r="K688" t="s">
        <v>3915</v>
      </c>
      <c r="L688" t="s">
        <v>3916</v>
      </c>
      <c r="M688">
        <v>2680</v>
      </c>
      <c r="N688">
        <v>30</v>
      </c>
      <c r="R688" s="1">
        <v>43693</v>
      </c>
      <c r="S688" t="s">
        <v>56</v>
      </c>
      <c r="T688">
        <v>155</v>
      </c>
      <c r="U688" t="s">
        <v>46821</v>
      </c>
      <c r="W688">
        <v>2</v>
      </c>
      <c r="X688" t="s">
        <v>57</v>
      </c>
      <c r="Y688">
        <v>1</v>
      </c>
      <c r="Z688" t="s">
        <v>46545</v>
      </c>
      <c r="AA688">
        <v>10</v>
      </c>
      <c r="AB688">
        <v>197308</v>
      </c>
      <c r="AC688">
        <v>121</v>
      </c>
      <c r="AD688" t="s">
        <v>70</v>
      </c>
      <c r="AE688">
        <v>1012</v>
      </c>
      <c r="AF688" t="s">
        <v>71</v>
      </c>
      <c r="AG688">
        <v>1</v>
      </c>
      <c r="AH688" t="s">
        <v>44482</v>
      </c>
      <c r="AI688">
        <v>21</v>
      </c>
      <c r="AJ688" t="s">
        <v>52613</v>
      </c>
      <c r="AK688">
        <v>155</v>
      </c>
      <c r="AL688" t="s">
        <v>46821</v>
      </c>
      <c r="AQ688" t="s">
        <v>3917</v>
      </c>
      <c r="AR688" t="s">
        <v>3918</v>
      </c>
      <c r="AS688">
        <v>0</v>
      </c>
      <c r="AT688" t="s">
        <v>61</v>
      </c>
      <c r="AU688" t="s">
        <v>3919</v>
      </c>
      <c r="AX688">
        <v>55.598648160000003</v>
      </c>
      <c r="AY688">
        <v>12.658807100000001</v>
      </c>
      <c r="AZ688" t="s">
        <v>62</v>
      </c>
      <c r="BA688">
        <v>1084</v>
      </c>
      <c r="BB688" t="s">
        <v>63</v>
      </c>
    </row>
    <row r="689" spans="1:54" x14ac:dyDescent="0.25">
      <c r="A689" s="1">
        <v>45200</v>
      </c>
      <c r="B689">
        <v>155200</v>
      </c>
      <c r="D689">
        <v>2791</v>
      </c>
      <c r="E689" t="s">
        <v>46820</v>
      </c>
      <c r="F689" t="s">
        <v>47008</v>
      </c>
      <c r="G689">
        <v>12881517</v>
      </c>
      <c r="H689">
        <v>1018127128</v>
      </c>
      <c r="I689" t="s">
        <v>3920</v>
      </c>
      <c r="J689" t="s">
        <v>3921</v>
      </c>
      <c r="K689" t="s">
        <v>3886</v>
      </c>
      <c r="L689" t="s">
        <v>3922</v>
      </c>
      <c r="M689">
        <v>3778</v>
      </c>
      <c r="N689">
        <v>7</v>
      </c>
      <c r="R689" s="1">
        <v>43790</v>
      </c>
      <c r="S689" t="s">
        <v>1316</v>
      </c>
      <c r="T689">
        <v>155</v>
      </c>
      <c r="U689" t="s">
        <v>46821</v>
      </c>
      <c r="W689">
        <v>2</v>
      </c>
      <c r="X689" t="s">
        <v>57</v>
      </c>
      <c r="Y689">
        <v>1</v>
      </c>
      <c r="Z689" t="s">
        <v>46545</v>
      </c>
      <c r="AB689">
        <v>197701</v>
      </c>
      <c r="AC689">
        <v>932</v>
      </c>
      <c r="AD689" t="s">
        <v>52637</v>
      </c>
      <c r="AE689">
        <v>2021</v>
      </c>
      <c r="AF689" t="s">
        <v>52637</v>
      </c>
      <c r="AG689">
        <v>2</v>
      </c>
      <c r="AH689" t="s">
        <v>44524</v>
      </c>
      <c r="AI689">
        <v>10</v>
      </c>
      <c r="AJ689" t="s">
        <v>52638</v>
      </c>
      <c r="AK689">
        <v>155</v>
      </c>
      <c r="AL689" t="s">
        <v>46821</v>
      </c>
      <c r="AQ689" t="s">
        <v>3887</v>
      </c>
      <c r="AR689" t="s">
        <v>3888</v>
      </c>
      <c r="AS689">
        <v>0</v>
      </c>
      <c r="AT689" t="s">
        <v>61</v>
      </c>
      <c r="AU689" t="s">
        <v>3889</v>
      </c>
      <c r="AX689">
        <v>55.596657069999999</v>
      </c>
      <c r="AY689">
        <v>12.63753202</v>
      </c>
      <c r="AZ689" t="s">
        <v>62</v>
      </c>
      <c r="BA689">
        <v>1084</v>
      </c>
      <c r="BB689" t="s">
        <v>63</v>
      </c>
    </row>
    <row r="690" spans="1:54" x14ac:dyDescent="0.25">
      <c r="A690" s="1">
        <v>45200</v>
      </c>
      <c r="B690">
        <v>155210</v>
      </c>
      <c r="C690" t="s">
        <v>47009</v>
      </c>
      <c r="D690">
        <v>2791</v>
      </c>
      <c r="E690" t="s">
        <v>46820</v>
      </c>
      <c r="F690" t="s">
        <v>47010</v>
      </c>
      <c r="G690">
        <v>12881517</v>
      </c>
      <c r="H690">
        <v>1003262078</v>
      </c>
      <c r="I690" t="s">
        <v>47011</v>
      </c>
      <c r="J690" t="s">
        <v>3923</v>
      </c>
      <c r="K690" t="s">
        <v>3924</v>
      </c>
      <c r="L690" t="s">
        <v>3908</v>
      </c>
      <c r="M690">
        <v>3778</v>
      </c>
      <c r="N690">
        <v>8</v>
      </c>
      <c r="R690" s="1">
        <v>43511</v>
      </c>
      <c r="S690" t="s">
        <v>56</v>
      </c>
      <c r="T690">
        <v>155</v>
      </c>
      <c r="U690" t="s">
        <v>46821</v>
      </c>
      <c r="W690">
        <v>2</v>
      </c>
      <c r="X690" t="s">
        <v>57</v>
      </c>
      <c r="Y690">
        <v>1</v>
      </c>
      <c r="Z690" t="s">
        <v>46545</v>
      </c>
      <c r="AB690">
        <v>197408</v>
      </c>
      <c r="AC690">
        <v>125</v>
      </c>
      <c r="AD690" t="s">
        <v>1344</v>
      </c>
      <c r="AE690">
        <v>1014</v>
      </c>
      <c r="AF690" t="s">
        <v>1352</v>
      </c>
      <c r="AG690">
        <v>1</v>
      </c>
      <c r="AH690" t="s">
        <v>44482</v>
      </c>
      <c r="AI690">
        <v>24</v>
      </c>
      <c r="AJ690" t="s">
        <v>1344</v>
      </c>
      <c r="AK690">
        <v>155</v>
      </c>
      <c r="AL690" t="s">
        <v>46821</v>
      </c>
      <c r="AQ690" t="s">
        <v>3925</v>
      </c>
      <c r="AR690" t="s">
        <v>3926</v>
      </c>
      <c r="AS690">
        <v>0</v>
      </c>
      <c r="AT690" t="s">
        <v>61</v>
      </c>
      <c r="AU690" t="s">
        <v>3889</v>
      </c>
      <c r="AX690">
        <v>55.595554970000002</v>
      </c>
      <c r="AY690">
        <v>12.637239210000001</v>
      </c>
      <c r="AZ690" t="s">
        <v>62</v>
      </c>
      <c r="BA690">
        <v>1084</v>
      </c>
      <c r="BB690" t="s">
        <v>63</v>
      </c>
    </row>
    <row r="691" spans="1:54" x14ac:dyDescent="0.25">
      <c r="A691" s="1">
        <v>45200</v>
      </c>
      <c r="B691">
        <v>155401</v>
      </c>
      <c r="C691" t="s">
        <v>3927</v>
      </c>
      <c r="D691">
        <v>2791</v>
      </c>
      <c r="E691" t="s">
        <v>46820</v>
      </c>
      <c r="F691" t="s">
        <v>3928</v>
      </c>
      <c r="G691">
        <v>20578912</v>
      </c>
      <c r="H691">
        <v>1003400813</v>
      </c>
      <c r="I691" t="s">
        <v>3377</v>
      </c>
      <c r="J691" t="s">
        <v>3265</v>
      </c>
      <c r="K691" t="s">
        <v>3266</v>
      </c>
      <c r="L691" t="s">
        <v>55780</v>
      </c>
      <c r="M691">
        <v>30</v>
      </c>
      <c r="N691">
        <v>65</v>
      </c>
      <c r="R691" s="1">
        <v>40162</v>
      </c>
      <c r="S691" t="s">
        <v>80</v>
      </c>
      <c r="V691" s="1">
        <v>40057</v>
      </c>
      <c r="W691">
        <v>4</v>
      </c>
      <c r="X691" t="s">
        <v>725</v>
      </c>
      <c r="Y691">
        <v>1</v>
      </c>
      <c r="Z691" t="s">
        <v>46545</v>
      </c>
      <c r="AB691">
        <v>197901</v>
      </c>
      <c r="AC691">
        <v>242</v>
      </c>
      <c r="AD691" t="s">
        <v>1687</v>
      </c>
      <c r="AE691">
        <v>1071</v>
      </c>
      <c r="AF691" t="s">
        <v>1688</v>
      </c>
      <c r="AG691">
        <v>3</v>
      </c>
      <c r="AH691" t="s">
        <v>81</v>
      </c>
      <c r="AI691">
        <v>99</v>
      </c>
      <c r="AJ691" t="s">
        <v>54511</v>
      </c>
      <c r="AK691">
        <v>155</v>
      </c>
      <c r="AL691" t="s">
        <v>46821</v>
      </c>
      <c r="AP691">
        <v>147401</v>
      </c>
      <c r="AQ691" t="s">
        <v>3267</v>
      </c>
      <c r="AR691" t="s">
        <v>3268</v>
      </c>
      <c r="AS691">
        <v>2</v>
      </c>
      <c r="AT691" t="s">
        <v>1413</v>
      </c>
      <c r="AU691" t="s">
        <v>55781</v>
      </c>
      <c r="AX691">
        <v>55.606174583599497</v>
      </c>
      <c r="AY691">
        <v>12.6607670641176</v>
      </c>
      <c r="AZ691" t="s">
        <v>62</v>
      </c>
      <c r="BA691">
        <v>1084</v>
      </c>
      <c r="BB691" t="s">
        <v>63</v>
      </c>
    </row>
    <row r="692" spans="1:54" x14ac:dyDescent="0.25">
      <c r="A692" s="1">
        <v>45200</v>
      </c>
      <c r="B692">
        <v>157000</v>
      </c>
      <c r="D692">
        <v>2920</v>
      </c>
      <c r="E692" t="s">
        <v>3929</v>
      </c>
      <c r="F692" t="s">
        <v>2738</v>
      </c>
      <c r="G692">
        <v>19438414</v>
      </c>
      <c r="H692">
        <v>1003262352</v>
      </c>
      <c r="J692" t="s">
        <v>3930</v>
      </c>
      <c r="K692" t="s">
        <v>3931</v>
      </c>
      <c r="L692" t="s">
        <v>52746</v>
      </c>
      <c r="M692">
        <v>54</v>
      </c>
      <c r="N692">
        <v>161</v>
      </c>
      <c r="R692" s="1">
        <v>43790</v>
      </c>
      <c r="S692" t="s">
        <v>56</v>
      </c>
      <c r="T692">
        <v>157</v>
      </c>
      <c r="U692" t="s">
        <v>2738</v>
      </c>
      <c r="W692">
        <v>2</v>
      </c>
      <c r="X692" t="s">
        <v>57</v>
      </c>
      <c r="Y692">
        <v>5</v>
      </c>
      <c r="Z692" t="s">
        <v>54458</v>
      </c>
      <c r="AB692">
        <v>200701</v>
      </c>
      <c r="AC692">
        <v>923</v>
      </c>
      <c r="AD692" t="s">
        <v>58</v>
      </c>
      <c r="AE692">
        <v>2013</v>
      </c>
      <c r="AF692" t="s">
        <v>58</v>
      </c>
      <c r="AG692">
        <v>1</v>
      </c>
      <c r="AH692" t="s">
        <v>44482</v>
      </c>
      <c r="AI692">
        <v>99</v>
      </c>
      <c r="AJ692" t="s">
        <v>54511</v>
      </c>
      <c r="AK692">
        <v>157</v>
      </c>
      <c r="AL692" t="s">
        <v>2738</v>
      </c>
      <c r="AQ692" t="s">
        <v>3932</v>
      </c>
      <c r="AR692" t="s">
        <v>3933</v>
      </c>
      <c r="AS692">
        <v>0</v>
      </c>
      <c r="AT692" t="s">
        <v>61</v>
      </c>
      <c r="AU692" t="s">
        <v>3934</v>
      </c>
      <c r="AV692" t="s">
        <v>52612</v>
      </c>
      <c r="AX692">
        <v>55.74940256</v>
      </c>
      <c r="AY692">
        <v>12.556359649999999</v>
      </c>
      <c r="AZ692" t="s">
        <v>62</v>
      </c>
      <c r="BA692">
        <v>1084</v>
      </c>
      <c r="BB692" t="s">
        <v>63</v>
      </c>
    </row>
    <row r="693" spans="1:54" x14ac:dyDescent="0.25">
      <c r="A693" s="1">
        <v>45200</v>
      </c>
      <c r="B693">
        <v>157001</v>
      </c>
      <c r="C693" t="s">
        <v>52747</v>
      </c>
      <c r="D693">
        <v>2820</v>
      </c>
      <c r="E693" t="s">
        <v>3935</v>
      </c>
      <c r="F693" t="s">
        <v>52748</v>
      </c>
      <c r="G693">
        <v>19438414</v>
      </c>
      <c r="H693">
        <v>1003262923</v>
      </c>
      <c r="I693" t="s">
        <v>3936</v>
      </c>
      <c r="J693" t="s">
        <v>3937</v>
      </c>
      <c r="K693" t="s">
        <v>3938</v>
      </c>
      <c r="L693" t="s">
        <v>3939</v>
      </c>
      <c r="M693">
        <v>710</v>
      </c>
      <c r="N693">
        <v>20</v>
      </c>
      <c r="R693" s="1">
        <v>43782</v>
      </c>
      <c r="S693" t="s">
        <v>56</v>
      </c>
      <c r="T693">
        <v>157</v>
      </c>
      <c r="U693" t="s">
        <v>2738</v>
      </c>
      <c r="W693">
        <v>2</v>
      </c>
      <c r="X693" t="s">
        <v>57</v>
      </c>
      <c r="Y693">
        <v>1</v>
      </c>
      <c r="Z693" t="s">
        <v>46545</v>
      </c>
      <c r="AA693">
        <v>9</v>
      </c>
      <c r="AB693">
        <v>193501</v>
      </c>
      <c r="AC693">
        <v>121</v>
      </c>
      <c r="AD693" t="s">
        <v>70</v>
      </c>
      <c r="AE693">
        <v>1012</v>
      </c>
      <c r="AF693" t="s">
        <v>71</v>
      </c>
      <c r="AG693">
        <v>1</v>
      </c>
      <c r="AH693" t="s">
        <v>44482</v>
      </c>
      <c r="AI693">
        <v>21</v>
      </c>
      <c r="AJ693" t="s">
        <v>52613</v>
      </c>
      <c r="AK693">
        <v>157</v>
      </c>
      <c r="AL693" t="s">
        <v>2738</v>
      </c>
      <c r="AQ693" t="s">
        <v>3940</v>
      </c>
      <c r="AR693" t="s">
        <v>3941</v>
      </c>
      <c r="AS693">
        <v>0</v>
      </c>
      <c r="AT693" t="s">
        <v>61</v>
      </c>
      <c r="AU693" t="s">
        <v>3942</v>
      </c>
      <c r="AX693">
        <v>55.746456530000003</v>
      </c>
      <c r="AY693">
        <v>12.52544791</v>
      </c>
      <c r="AZ693" t="s">
        <v>62</v>
      </c>
      <c r="BA693">
        <v>1084</v>
      </c>
      <c r="BB693" t="s">
        <v>63</v>
      </c>
    </row>
    <row r="694" spans="1:54" x14ac:dyDescent="0.25">
      <c r="A694" s="1">
        <v>45200</v>
      </c>
      <c r="B694">
        <v>157002</v>
      </c>
      <c r="C694" t="s">
        <v>52749</v>
      </c>
      <c r="D694">
        <v>2900</v>
      </c>
      <c r="E694" t="s">
        <v>2321</v>
      </c>
      <c r="F694" t="s">
        <v>52750</v>
      </c>
      <c r="G694">
        <v>19438414</v>
      </c>
      <c r="H694">
        <v>1003262492</v>
      </c>
      <c r="I694" t="s">
        <v>3943</v>
      </c>
      <c r="J694" t="s">
        <v>3944</v>
      </c>
      <c r="K694" t="s">
        <v>3945</v>
      </c>
      <c r="L694" t="s">
        <v>52751</v>
      </c>
      <c r="M694">
        <v>152</v>
      </c>
      <c r="N694">
        <v>26</v>
      </c>
      <c r="R694" s="1">
        <v>44165</v>
      </c>
      <c r="S694" t="s">
        <v>56</v>
      </c>
      <c r="T694">
        <v>157</v>
      </c>
      <c r="U694" t="s">
        <v>2738</v>
      </c>
      <c r="W694">
        <v>2</v>
      </c>
      <c r="X694" t="s">
        <v>57</v>
      </c>
      <c r="Y694">
        <v>1</v>
      </c>
      <c r="Z694" t="s">
        <v>46545</v>
      </c>
      <c r="AA694">
        <v>9</v>
      </c>
      <c r="AB694">
        <v>193208</v>
      </c>
      <c r="AC694">
        <v>121</v>
      </c>
      <c r="AD694" t="s">
        <v>70</v>
      </c>
      <c r="AE694">
        <v>1012</v>
      </c>
      <c r="AF694" t="s">
        <v>71</v>
      </c>
      <c r="AG694">
        <v>1</v>
      </c>
      <c r="AH694" t="s">
        <v>44482</v>
      </c>
      <c r="AI694">
        <v>21</v>
      </c>
      <c r="AJ694" t="s">
        <v>52613</v>
      </c>
      <c r="AK694">
        <v>157</v>
      </c>
      <c r="AL694" t="s">
        <v>2738</v>
      </c>
      <c r="AQ694" t="s">
        <v>3946</v>
      </c>
      <c r="AR694" t="s">
        <v>3947</v>
      </c>
      <c r="AS694">
        <v>0</v>
      </c>
      <c r="AT694" t="s">
        <v>61</v>
      </c>
      <c r="AU694" t="s">
        <v>52752</v>
      </c>
      <c r="AX694">
        <v>55.732721499999997</v>
      </c>
      <c r="AY694">
        <v>12.538941729999999</v>
      </c>
      <c r="AZ694" t="s">
        <v>62</v>
      </c>
      <c r="BA694">
        <v>1084</v>
      </c>
      <c r="BB694" t="s">
        <v>63</v>
      </c>
    </row>
    <row r="695" spans="1:54" x14ac:dyDescent="0.25">
      <c r="A695" s="1">
        <v>45200</v>
      </c>
      <c r="B695">
        <v>157003</v>
      </c>
      <c r="C695" t="s">
        <v>3948</v>
      </c>
      <c r="D695">
        <v>2820</v>
      </c>
      <c r="E695" t="s">
        <v>3935</v>
      </c>
      <c r="F695" t="s">
        <v>3949</v>
      </c>
      <c r="G695">
        <v>19438414</v>
      </c>
      <c r="H695">
        <v>1003262339</v>
      </c>
      <c r="I695" t="s">
        <v>3950</v>
      </c>
      <c r="J695" t="s">
        <v>3951</v>
      </c>
      <c r="K695" t="s">
        <v>3952</v>
      </c>
      <c r="L695" t="s">
        <v>52753</v>
      </c>
      <c r="M695">
        <v>38</v>
      </c>
      <c r="N695">
        <v>33</v>
      </c>
      <c r="R695" s="1">
        <v>43061</v>
      </c>
      <c r="S695" t="s">
        <v>56</v>
      </c>
      <c r="T695">
        <v>157</v>
      </c>
      <c r="U695" t="s">
        <v>2738</v>
      </c>
      <c r="W695">
        <v>2</v>
      </c>
      <c r="X695" t="s">
        <v>57</v>
      </c>
      <c r="Y695">
        <v>1</v>
      </c>
      <c r="Z695" t="s">
        <v>46545</v>
      </c>
      <c r="AA695">
        <v>9</v>
      </c>
      <c r="AB695">
        <v>194308</v>
      </c>
      <c r="AC695">
        <v>121</v>
      </c>
      <c r="AD695" t="s">
        <v>70</v>
      </c>
      <c r="AE695">
        <v>1012</v>
      </c>
      <c r="AF695" t="s">
        <v>71</v>
      </c>
      <c r="AG695">
        <v>1</v>
      </c>
      <c r="AH695" t="s">
        <v>44482</v>
      </c>
      <c r="AI695">
        <v>21</v>
      </c>
      <c r="AJ695" t="s">
        <v>52613</v>
      </c>
      <c r="AK695">
        <v>157</v>
      </c>
      <c r="AL695" t="s">
        <v>2738</v>
      </c>
      <c r="AQ695" t="s">
        <v>3953</v>
      </c>
      <c r="AR695" t="s">
        <v>3954</v>
      </c>
      <c r="AS695">
        <v>0</v>
      </c>
      <c r="AT695" t="s">
        <v>61</v>
      </c>
      <c r="AU695" t="s">
        <v>52754</v>
      </c>
      <c r="AX695">
        <v>55.743120699999999</v>
      </c>
      <c r="AY695">
        <v>12.54707593</v>
      </c>
      <c r="AZ695" t="s">
        <v>62</v>
      </c>
      <c r="BA695">
        <v>1084</v>
      </c>
      <c r="BB695" t="s">
        <v>63</v>
      </c>
    </row>
    <row r="696" spans="1:54" x14ac:dyDescent="0.25">
      <c r="A696" s="1">
        <v>45200</v>
      </c>
      <c r="B696">
        <v>157004</v>
      </c>
      <c r="C696" t="s">
        <v>3955</v>
      </c>
      <c r="D696">
        <v>2900</v>
      </c>
      <c r="E696" t="s">
        <v>2321</v>
      </c>
      <c r="F696" t="s">
        <v>3956</v>
      </c>
      <c r="I696" t="s">
        <v>3957</v>
      </c>
      <c r="K696" t="s">
        <v>3958</v>
      </c>
      <c r="L696" t="s">
        <v>3959</v>
      </c>
      <c r="M696">
        <v>332</v>
      </c>
      <c r="N696">
        <v>26</v>
      </c>
      <c r="R696" s="1">
        <v>40162</v>
      </c>
      <c r="S696" t="s">
        <v>80</v>
      </c>
      <c r="T696">
        <v>157</v>
      </c>
      <c r="U696" t="s">
        <v>2738</v>
      </c>
      <c r="V696" s="1">
        <v>33756</v>
      </c>
      <c r="W696">
        <v>2</v>
      </c>
      <c r="X696" t="s">
        <v>57</v>
      </c>
      <c r="Y696">
        <v>1</v>
      </c>
      <c r="Z696" t="s">
        <v>46545</v>
      </c>
      <c r="AA696">
        <v>10</v>
      </c>
      <c r="AB696">
        <v>190408</v>
      </c>
      <c r="AC696">
        <v>121</v>
      </c>
      <c r="AD696" t="s">
        <v>70</v>
      </c>
      <c r="AE696">
        <v>1012</v>
      </c>
      <c r="AF696" t="s">
        <v>71</v>
      </c>
      <c r="AG696">
        <v>3</v>
      </c>
      <c r="AH696" t="s">
        <v>81</v>
      </c>
      <c r="AI696">
        <v>21</v>
      </c>
      <c r="AJ696" t="s">
        <v>52613</v>
      </c>
      <c r="AK696">
        <v>157</v>
      </c>
      <c r="AL696" t="s">
        <v>2738</v>
      </c>
      <c r="AS696">
        <v>0</v>
      </c>
      <c r="AT696" t="s">
        <v>61</v>
      </c>
      <c r="AU696" t="s">
        <v>3960</v>
      </c>
      <c r="AX696">
        <v>55.732305741042602</v>
      </c>
      <c r="AY696">
        <v>12.5697365587693</v>
      </c>
      <c r="AZ696" t="s">
        <v>62</v>
      </c>
      <c r="BA696">
        <v>1084</v>
      </c>
      <c r="BB696" t="s">
        <v>63</v>
      </c>
    </row>
    <row r="697" spans="1:54" x14ac:dyDescent="0.25">
      <c r="A697" s="1">
        <v>45200</v>
      </c>
      <c r="B697">
        <v>157005</v>
      </c>
      <c r="C697" t="s">
        <v>52755</v>
      </c>
      <c r="D697">
        <v>2900</v>
      </c>
      <c r="E697" t="s">
        <v>2321</v>
      </c>
      <c r="F697" t="s">
        <v>52756</v>
      </c>
      <c r="G697">
        <v>19438414</v>
      </c>
      <c r="H697">
        <v>1003262868</v>
      </c>
      <c r="I697" t="s">
        <v>3961</v>
      </c>
      <c r="J697" t="s">
        <v>3962</v>
      </c>
      <c r="K697" t="s">
        <v>3963</v>
      </c>
      <c r="L697" t="s">
        <v>52757</v>
      </c>
      <c r="M697">
        <v>538</v>
      </c>
      <c r="N697">
        <v>1</v>
      </c>
      <c r="R697" s="1">
        <v>44102</v>
      </c>
      <c r="S697" t="s">
        <v>56</v>
      </c>
      <c r="T697">
        <v>157</v>
      </c>
      <c r="U697" t="s">
        <v>2738</v>
      </c>
      <c r="W697">
        <v>2</v>
      </c>
      <c r="X697" t="s">
        <v>57</v>
      </c>
      <c r="Y697">
        <v>1</v>
      </c>
      <c r="Z697" t="s">
        <v>46545</v>
      </c>
      <c r="AA697">
        <v>9</v>
      </c>
      <c r="AB697">
        <v>190911</v>
      </c>
      <c r="AC697">
        <v>121</v>
      </c>
      <c r="AD697" t="s">
        <v>70</v>
      </c>
      <c r="AE697">
        <v>1012</v>
      </c>
      <c r="AF697" t="s">
        <v>71</v>
      </c>
      <c r="AG697">
        <v>1</v>
      </c>
      <c r="AH697" t="s">
        <v>44482</v>
      </c>
      <c r="AI697">
        <v>21</v>
      </c>
      <c r="AJ697" t="s">
        <v>52613</v>
      </c>
      <c r="AK697">
        <v>157</v>
      </c>
      <c r="AL697" t="s">
        <v>2738</v>
      </c>
      <c r="AQ697" t="s">
        <v>3964</v>
      </c>
      <c r="AR697" t="s">
        <v>3965</v>
      </c>
      <c r="AS697">
        <v>0</v>
      </c>
      <c r="AT697" t="s">
        <v>61</v>
      </c>
      <c r="AU697" t="s">
        <v>52758</v>
      </c>
      <c r="AX697">
        <v>55.743843390000002</v>
      </c>
      <c r="AY697">
        <v>12.56959958</v>
      </c>
      <c r="AZ697" t="s">
        <v>62</v>
      </c>
      <c r="BA697">
        <v>1084</v>
      </c>
      <c r="BB697" t="s">
        <v>63</v>
      </c>
    </row>
    <row r="698" spans="1:54" x14ac:dyDescent="0.25">
      <c r="A698" s="1">
        <v>45200</v>
      </c>
      <c r="B698">
        <v>157006</v>
      </c>
      <c r="C698" t="s">
        <v>52759</v>
      </c>
      <c r="D698">
        <v>2820</v>
      </c>
      <c r="E698" t="s">
        <v>3935</v>
      </c>
      <c r="F698" t="s">
        <v>52760</v>
      </c>
      <c r="I698" t="s">
        <v>3966</v>
      </c>
      <c r="K698" t="s">
        <v>3967</v>
      </c>
      <c r="L698" t="s">
        <v>47012</v>
      </c>
      <c r="M698">
        <v>795</v>
      </c>
      <c r="N698">
        <v>148</v>
      </c>
      <c r="R698" s="1">
        <v>40162</v>
      </c>
      <c r="S698" t="s">
        <v>80</v>
      </c>
      <c r="T698">
        <v>157</v>
      </c>
      <c r="U698" t="s">
        <v>2738</v>
      </c>
      <c r="V698" s="1">
        <v>32295</v>
      </c>
      <c r="W698">
        <v>2</v>
      </c>
      <c r="X698" t="s">
        <v>57</v>
      </c>
      <c r="Y698">
        <v>1</v>
      </c>
      <c r="Z698" t="s">
        <v>46545</v>
      </c>
      <c r="AA698">
        <v>10</v>
      </c>
      <c r="AB698">
        <v>195110</v>
      </c>
      <c r="AC698">
        <v>121</v>
      </c>
      <c r="AD698" t="s">
        <v>70</v>
      </c>
      <c r="AE698">
        <v>1012</v>
      </c>
      <c r="AF698" t="s">
        <v>71</v>
      </c>
      <c r="AG698">
        <v>3</v>
      </c>
      <c r="AH698" t="s">
        <v>81</v>
      </c>
      <c r="AI698">
        <v>21</v>
      </c>
      <c r="AJ698" t="s">
        <v>52613</v>
      </c>
      <c r="AK698">
        <v>157</v>
      </c>
      <c r="AL698" t="s">
        <v>2738</v>
      </c>
      <c r="AS698">
        <v>0</v>
      </c>
      <c r="AT698" t="s">
        <v>61</v>
      </c>
      <c r="AU698" t="s">
        <v>47013</v>
      </c>
      <c r="AX698">
        <v>55.751056991396901</v>
      </c>
      <c r="AY698">
        <v>12.5131531960073</v>
      </c>
      <c r="AZ698" t="s">
        <v>62</v>
      </c>
      <c r="BA698">
        <v>1084</v>
      </c>
      <c r="BB698" t="s">
        <v>63</v>
      </c>
    </row>
    <row r="699" spans="1:54" x14ac:dyDescent="0.25">
      <c r="A699" s="1">
        <v>45200</v>
      </c>
      <c r="B699">
        <v>157007</v>
      </c>
      <c r="C699" t="s">
        <v>52761</v>
      </c>
      <c r="D699">
        <v>2870</v>
      </c>
      <c r="E699" t="s">
        <v>52762</v>
      </c>
      <c r="F699" t="s">
        <v>52763</v>
      </c>
      <c r="G699">
        <v>19438414</v>
      </c>
      <c r="H699">
        <v>1003263086</v>
      </c>
      <c r="I699" t="s">
        <v>3968</v>
      </c>
      <c r="J699" t="s">
        <v>3969</v>
      </c>
      <c r="K699" t="s">
        <v>3970</v>
      </c>
      <c r="L699" t="s">
        <v>3971</v>
      </c>
      <c r="M699">
        <v>904</v>
      </c>
      <c r="N699">
        <v>178</v>
      </c>
      <c r="R699" s="1">
        <v>44676</v>
      </c>
      <c r="S699" t="s">
        <v>56</v>
      </c>
      <c r="T699">
        <v>157</v>
      </c>
      <c r="U699" t="s">
        <v>2738</v>
      </c>
      <c r="W699">
        <v>2</v>
      </c>
      <c r="X699" t="s">
        <v>57</v>
      </c>
      <c r="Y699">
        <v>1</v>
      </c>
      <c r="Z699" t="s">
        <v>46545</v>
      </c>
      <c r="AA699">
        <v>9</v>
      </c>
      <c r="AB699">
        <v>195610</v>
      </c>
      <c r="AC699">
        <v>121</v>
      </c>
      <c r="AD699" t="s">
        <v>70</v>
      </c>
      <c r="AE699">
        <v>1012</v>
      </c>
      <c r="AF699" t="s">
        <v>71</v>
      </c>
      <c r="AG699">
        <v>1</v>
      </c>
      <c r="AH699" t="s">
        <v>44482</v>
      </c>
      <c r="AI699">
        <v>21</v>
      </c>
      <c r="AJ699" t="s">
        <v>52613</v>
      </c>
      <c r="AK699">
        <v>157</v>
      </c>
      <c r="AL699" t="s">
        <v>2738</v>
      </c>
      <c r="AQ699" t="s">
        <v>3972</v>
      </c>
      <c r="AR699" t="s">
        <v>3973</v>
      </c>
      <c r="AS699">
        <v>0</v>
      </c>
      <c r="AT699" t="s">
        <v>61</v>
      </c>
      <c r="AU699" t="s">
        <v>3974</v>
      </c>
      <c r="AX699">
        <v>55.735239489999998</v>
      </c>
      <c r="AY699">
        <v>12.522109220000001</v>
      </c>
      <c r="AZ699" t="s">
        <v>62</v>
      </c>
      <c r="BA699">
        <v>1084</v>
      </c>
      <c r="BB699" t="s">
        <v>63</v>
      </c>
    </row>
    <row r="700" spans="1:54" x14ac:dyDescent="0.25">
      <c r="A700" s="1">
        <v>45200</v>
      </c>
      <c r="B700">
        <v>157008</v>
      </c>
      <c r="C700" t="s">
        <v>3975</v>
      </c>
      <c r="D700">
        <v>2920</v>
      </c>
      <c r="E700" t="s">
        <v>3929</v>
      </c>
      <c r="F700" t="s">
        <v>3975</v>
      </c>
      <c r="G700">
        <v>19438414</v>
      </c>
      <c r="H700">
        <v>1003262601</v>
      </c>
      <c r="I700" t="s">
        <v>3976</v>
      </c>
      <c r="J700" t="s">
        <v>3977</v>
      </c>
      <c r="K700" t="s">
        <v>3978</v>
      </c>
      <c r="L700" t="s">
        <v>47014</v>
      </c>
      <c r="M700">
        <v>300</v>
      </c>
      <c r="N700">
        <v>16</v>
      </c>
      <c r="R700" s="1">
        <v>43777</v>
      </c>
      <c r="S700" t="s">
        <v>56</v>
      </c>
      <c r="T700">
        <v>157</v>
      </c>
      <c r="U700" t="s">
        <v>2738</v>
      </c>
      <c r="W700">
        <v>2</v>
      </c>
      <c r="X700" t="s">
        <v>57</v>
      </c>
      <c r="Y700">
        <v>1</v>
      </c>
      <c r="Z700" t="s">
        <v>46545</v>
      </c>
      <c r="AA700">
        <v>9</v>
      </c>
      <c r="AB700">
        <v>192008</v>
      </c>
      <c r="AC700">
        <v>121</v>
      </c>
      <c r="AD700" t="s">
        <v>70</v>
      </c>
      <c r="AE700">
        <v>1012</v>
      </c>
      <c r="AF700" t="s">
        <v>71</v>
      </c>
      <c r="AG700">
        <v>1</v>
      </c>
      <c r="AH700" t="s">
        <v>44482</v>
      </c>
      <c r="AI700">
        <v>21</v>
      </c>
      <c r="AJ700" t="s">
        <v>52613</v>
      </c>
      <c r="AK700">
        <v>157</v>
      </c>
      <c r="AL700" t="s">
        <v>2738</v>
      </c>
      <c r="AQ700" t="s">
        <v>3979</v>
      </c>
      <c r="AR700" t="s">
        <v>3980</v>
      </c>
      <c r="AS700">
        <v>0</v>
      </c>
      <c r="AT700" t="s">
        <v>61</v>
      </c>
      <c r="AU700" t="s">
        <v>47015</v>
      </c>
      <c r="AX700">
        <v>55.757349990000002</v>
      </c>
      <c r="AY700">
        <v>12.57304982</v>
      </c>
      <c r="AZ700" t="s">
        <v>62</v>
      </c>
      <c r="BA700">
        <v>1084</v>
      </c>
      <c r="BB700" t="s">
        <v>63</v>
      </c>
    </row>
    <row r="701" spans="1:54" x14ac:dyDescent="0.25">
      <c r="A701" s="1">
        <v>45200</v>
      </c>
      <c r="B701">
        <v>157009</v>
      </c>
      <c r="C701" t="s">
        <v>52764</v>
      </c>
      <c r="D701">
        <v>2920</v>
      </c>
      <c r="E701" t="s">
        <v>3929</v>
      </c>
      <c r="F701" t="s">
        <v>52765</v>
      </c>
      <c r="G701">
        <v>19438414</v>
      </c>
      <c r="H701">
        <v>1003262935</v>
      </c>
      <c r="I701" t="s">
        <v>3981</v>
      </c>
      <c r="J701" t="s">
        <v>3982</v>
      </c>
      <c r="K701" t="s">
        <v>3983</v>
      </c>
      <c r="L701" t="s">
        <v>52766</v>
      </c>
      <c r="M701">
        <v>720</v>
      </c>
      <c r="N701">
        <v>56</v>
      </c>
      <c r="R701" s="1">
        <v>43363</v>
      </c>
      <c r="S701" t="s">
        <v>56</v>
      </c>
      <c r="T701">
        <v>157</v>
      </c>
      <c r="U701" t="s">
        <v>2738</v>
      </c>
      <c r="W701">
        <v>2</v>
      </c>
      <c r="X701" t="s">
        <v>57</v>
      </c>
      <c r="Y701">
        <v>1</v>
      </c>
      <c r="Z701" t="s">
        <v>46545</v>
      </c>
      <c r="AA701">
        <v>9</v>
      </c>
      <c r="AB701">
        <v>195101</v>
      </c>
      <c r="AC701">
        <v>121</v>
      </c>
      <c r="AD701" t="s">
        <v>70</v>
      </c>
      <c r="AE701">
        <v>1012</v>
      </c>
      <c r="AF701" t="s">
        <v>71</v>
      </c>
      <c r="AG701">
        <v>1</v>
      </c>
      <c r="AH701" t="s">
        <v>44482</v>
      </c>
      <c r="AI701">
        <v>21</v>
      </c>
      <c r="AJ701" t="s">
        <v>52613</v>
      </c>
      <c r="AK701">
        <v>157</v>
      </c>
      <c r="AL701" t="s">
        <v>2738</v>
      </c>
      <c r="AQ701" t="s">
        <v>3984</v>
      </c>
      <c r="AR701" t="s">
        <v>3985</v>
      </c>
      <c r="AS701">
        <v>0</v>
      </c>
      <c r="AT701" t="s">
        <v>61</v>
      </c>
      <c r="AU701" t="s">
        <v>52767</v>
      </c>
      <c r="AX701">
        <v>55.766103029999996</v>
      </c>
      <c r="AY701">
        <v>12.569044849999999</v>
      </c>
      <c r="AZ701" t="s">
        <v>62</v>
      </c>
      <c r="BA701">
        <v>1084</v>
      </c>
      <c r="BB701" t="s">
        <v>63</v>
      </c>
    </row>
    <row r="702" spans="1:54" x14ac:dyDescent="0.25">
      <c r="A702" s="1">
        <v>45200</v>
      </c>
      <c r="B702">
        <v>157010</v>
      </c>
      <c r="C702" t="s">
        <v>3986</v>
      </c>
      <c r="D702">
        <v>2920</v>
      </c>
      <c r="E702" t="s">
        <v>3929</v>
      </c>
      <c r="F702" t="s">
        <v>3987</v>
      </c>
      <c r="G702">
        <v>19438414</v>
      </c>
      <c r="H702">
        <v>1003262728</v>
      </c>
      <c r="I702" t="s">
        <v>3988</v>
      </c>
      <c r="J702" t="s">
        <v>3989</v>
      </c>
      <c r="K702" t="s">
        <v>3990</v>
      </c>
      <c r="L702" t="s">
        <v>52768</v>
      </c>
      <c r="M702">
        <v>480</v>
      </c>
      <c r="N702">
        <v>1</v>
      </c>
      <c r="R702" s="1">
        <v>43777</v>
      </c>
      <c r="S702" t="s">
        <v>56</v>
      </c>
      <c r="T702">
        <v>157</v>
      </c>
      <c r="U702" t="s">
        <v>2738</v>
      </c>
      <c r="W702">
        <v>2</v>
      </c>
      <c r="X702" t="s">
        <v>57</v>
      </c>
      <c r="Y702">
        <v>1</v>
      </c>
      <c r="Z702" t="s">
        <v>46545</v>
      </c>
      <c r="AA702">
        <v>9</v>
      </c>
      <c r="AB702">
        <v>190808</v>
      </c>
      <c r="AC702">
        <v>121</v>
      </c>
      <c r="AD702" t="s">
        <v>70</v>
      </c>
      <c r="AE702">
        <v>1012</v>
      </c>
      <c r="AF702" t="s">
        <v>71</v>
      </c>
      <c r="AG702">
        <v>1</v>
      </c>
      <c r="AH702" t="s">
        <v>44482</v>
      </c>
      <c r="AI702">
        <v>21</v>
      </c>
      <c r="AJ702" t="s">
        <v>52613</v>
      </c>
      <c r="AK702">
        <v>157</v>
      </c>
      <c r="AL702" t="s">
        <v>2738</v>
      </c>
      <c r="AQ702" t="s">
        <v>3991</v>
      </c>
      <c r="AR702" t="s">
        <v>3992</v>
      </c>
      <c r="AS702">
        <v>0</v>
      </c>
      <c r="AT702" t="s">
        <v>61</v>
      </c>
      <c r="AU702" t="s">
        <v>52769</v>
      </c>
      <c r="AX702">
        <v>55.76215741</v>
      </c>
      <c r="AY702">
        <v>12.59369147</v>
      </c>
      <c r="AZ702" t="s">
        <v>62</v>
      </c>
      <c r="BA702">
        <v>1084</v>
      </c>
      <c r="BB702" t="s">
        <v>63</v>
      </c>
    </row>
    <row r="703" spans="1:54" x14ac:dyDescent="0.25">
      <c r="A703" s="1">
        <v>45200</v>
      </c>
      <c r="B703">
        <v>157011</v>
      </c>
      <c r="C703" t="s">
        <v>52770</v>
      </c>
      <c r="D703">
        <v>2820</v>
      </c>
      <c r="E703" t="s">
        <v>3935</v>
      </c>
      <c r="F703" t="s">
        <v>52771</v>
      </c>
      <c r="G703">
        <v>19438414</v>
      </c>
      <c r="H703">
        <v>1003262406</v>
      </c>
      <c r="I703" t="s">
        <v>3993</v>
      </c>
      <c r="J703" t="s">
        <v>3994</v>
      </c>
      <c r="K703" t="s">
        <v>3995</v>
      </c>
      <c r="L703" t="s">
        <v>52772</v>
      </c>
      <c r="M703">
        <v>87</v>
      </c>
      <c r="N703">
        <v>64</v>
      </c>
      <c r="R703" s="1">
        <v>43777</v>
      </c>
      <c r="S703" t="s">
        <v>56</v>
      </c>
      <c r="T703">
        <v>157</v>
      </c>
      <c r="U703" t="s">
        <v>2738</v>
      </c>
      <c r="W703">
        <v>2</v>
      </c>
      <c r="X703" t="s">
        <v>57</v>
      </c>
      <c r="Y703">
        <v>1</v>
      </c>
      <c r="Z703" t="s">
        <v>46545</v>
      </c>
      <c r="AA703">
        <v>9</v>
      </c>
      <c r="AB703">
        <v>192408</v>
      </c>
      <c r="AC703">
        <v>121</v>
      </c>
      <c r="AD703" t="s">
        <v>70</v>
      </c>
      <c r="AE703">
        <v>1012</v>
      </c>
      <c r="AF703" t="s">
        <v>71</v>
      </c>
      <c r="AG703">
        <v>1</v>
      </c>
      <c r="AH703" t="s">
        <v>44482</v>
      </c>
      <c r="AI703">
        <v>21</v>
      </c>
      <c r="AJ703" t="s">
        <v>52613</v>
      </c>
      <c r="AK703">
        <v>157</v>
      </c>
      <c r="AL703" t="s">
        <v>2738</v>
      </c>
      <c r="AQ703" t="s">
        <v>3996</v>
      </c>
      <c r="AR703" t="s">
        <v>3997</v>
      </c>
      <c r="AS703">
        <v>0</v>
      </c>
      <c r="AT703" t="s">
        <v>61</v>
      </c>
      <c r="AU703" t="s">
        <v>52773</v>
      </c>
      <c r="AX703">
        <v>55.755085970000003</v>
      </c>
      <c r="AY703">
        <v>12.53047333</v>
      </c>
      <c r="AZ703" t="s">
        <v>62</v>
      </c>
      <c r="BA703">
        <v>1084</v>
      </c>
      <c r="BB703" t="s">
        <v>63</v>
      </c>
    </row>
    <row r="704" spans="1:54" x14ac:dyDescent="0.25">
      <c r="A704" s="1">
        <v>45200</v>
      </c>
      <c r="B704">
        <v>157012</v>
      </c>
      <c r="C704" t="s">
        <v>52774</v>
      </c>
      <c r="D704">
        <v>2900</v>
      </c>
      <c r="E704" t="s">
        <v>2321</v>
      </c>
      <c r="F704" t="s">
        <v>52775</v>
      </c>
      <c r="G704">
        <v>19438414</v>
      </c>
      <c r="H704">
        <v>1003262777</v>
      </c>
      <c r="I704" t="s">
        <v>3998</v>
      </c>
      <c r="J704" t="s">
        <v>3999</v>
      </c>
      <c r="K704" t="s">
        <v>4000</v>
      </c>
      <c r="L704" t="s">
        <v>4001</v>
      </c>
      <c r="M704">
        <v>515</v>
      </c>
      <c r="N704">
        <v>5</v>
      </c>
      <c r="R704" s="1">
        <v>44368</v>
      </c>
      <c r="S704" t="s">
        <v>56</v>
      </c>
      <c r="T704">
        <v>157</v>
      </c>
      <c r="U704" t="s">
        <v>2738</v>
      </c>
      <c r="W704">
        <v>2</v>
      </c>
      <c r="X704" t="s">
        <v>57</v>
      </c>
      <c r="Y704">
        <v>1</v>
      </c>
      <c r="Z704" t="s">
        <v>46545</v>
      </c>
      <c r="AA704">
        <v>9</v>
      </c>
      <c r="AB704">
        <v>193409</v>
      </c>
      <c r="AC704">
        <v>121</v>
      </c>
      <c r="AD704" t="s">
        <v>70</v>
      </c>
      <c r="AE704">
        <v>1012</v>
      </c>
      <c r="AF704" t="s">
        <v>71</v>
      </c>
      <c r="AG704">
        <v>1</v>
      </c>
      <c r="AH704" t="s">
        <v>44482</v>
      </c>
      <c r="AI704">
        <v>21</v>
      </c>
      <c r="AJ704" t="s">
        <v>52613</v>
      </c>
      <c r="AK704">
        <v>157</v>
      </c>
      <c r="AL704" t="s">
        <v>2738</v>
      </c>
      <c r="AQ704" t="s">
        <v>4002</v>
      </c>
      <c r="AR704" t="s">
        <v>4003</v>
      </c>
      <c r="AS704">
        <v>0</v>
      </c>
      <c r="AT704" t="s">
        <v>61</v>
      </c>
      <c r="AU704" t="s">
        <v>4004</v>
      </c>
      <c r="AZ704" t="s">
        <v>62</v>
      </c>
      <c r="BA704">
        <v>1084</v>
      </c>
      <c r="BB704" t="s">
        <v>63</v>
      </c>
    </row>
    <row r="705" spans="1:54" x14ac:dyDescent="0.25">
      <c r="A705" s="1">
        <v>45200</v>
      </c>
      <c r="B705">
        <v>157013</v>
      </c>
      <c r="C705" t="s">
        <v>4005</v>
      </c>
      <c r="D705">
        <v>2900</v>
      </c>
      <c r="E705" t="s">
        <v>2321</v>
      </c>
      <c r="F705" t="s">
        <v>4006</v>
      </c>
      <c r="G705">
        <v>11716628</v>
      </c>
      <c r="H705">
        <v>1000264950</v>
      </c>
      <c r="I705" t="s">
        <v>4007</v>
      </c>
      <c r="J705" t="s">
        <v>4008</v>
      </c>
      <c r="K705" t="s">
        <v>4009</v>
      </c>
      <c r="L705" t="s">
        <v>4010</v>
      </c>
      <c r="M705">
        <v>332</v>
      </c>
      <c r="N705">
        <v>11</v>
      </c>
      <c r="R705" s="1">
        <v>43777</v>
      </c>
      <c r="S705" t="s">
        <v>56</v>
      </c>
      <c r="W705">
        <v>5</v>
      </c>
      <c r="X705" t="s">
        <v>557</v>
      </c>
      <c r="Y705">
        <v>1</v>
      </c>
      <c r="Z705" t="s">
        <v>46545</v>
      </c>
      <c r="AA705">
        <v>10</v>
      </c>
      <c r="AB705">
        <v>194908</v>
      </c>
      <c r="AC705">
        <v>121</v>
      </c>
      <c r="AD705" t="s">
        <v>70</v>
      </c>
      <c r="AE705">
        <v>1013</v>
      </c>
      <c r="AF705" t="s">
        <v>558</v>
      </c>
      <c r="AG705">
        <v>1</v>
      </c>
      <c r="AH705" t="s">
        <v>44482</v>
      </c>
      <c r="AI705">
        <v>21</v>
      </c>
      <c r="AJ705" t="s">
        <v>52613</v>
      </c>
      <c r="AK705">
        <v>157</v>
      </c>
      <c r="AL705" t="s">
        <v>2738</v>
      </c>
      <c r="AQ705" t="s">
        <v>4011</v>
      </c>
      <c r="AR705" t="s">
        <v>4012</v>
      </c>
      <c r="AS705">
        <v>0</v>
      </c>
      <c r="AT705" t="s">
        <v>61</v>
      </c>
      <c r="AU705" t="s">
        <v>3960</v>
      </c>
      <c r="AX705">
        <v>55.731595589999998</v>
      </c>
      <c r="AY705">
        <v>12.57289898</v>
      </c>
      <c r="AZ705" t="s">
        <v>62</v>
      </c>
      <c r="BA705">
        <v>1084</v>
      </c>
      <c r="BB705" t="s">
        <v>63</v>
      </c>
    </row>
    <row r="706" spans="1:54" x14ac:dyDescent="0.25">
      <c r="A706" s="1">
        <v>45200</v>
      </c>
      <c r="B706">
        <v>157014</v>
      </c>
      <c r="C706" t="s">
        <v>46647</v>
      </c>
      <c r="D706">
        <v>2900</v>
      </c>
      <c r="E706" t="s">
        <v>2321</v>
      </c>
      <c r="F706" t="s">
        <v>46648</v>
      </c>
      <c r="I706" t="s">
        <v>47016</v>
      </c>
      <c r="K706" t="s">
        <v>4013</v>
      </c>
      <c r="L706" t="s">
        <v>4014</v>
      </c>
      <c r="M706">
        <v>317</v>
      </c>
      <c r="N706">
        <v>23</v>
      </c>
      <c r="R706" s="1">
        <v>40162</v>
      </c>
      <c r="S706" t="s">
        <v>80</v>
      </c>
      <c r="V706" s="1">
        <v>30103</v>
      </c>
      <c r="W706">
        <v>5</v>
      </c>
      <c r="X706" t="s">
        <v>557</v>
      </c>
      <c r="Y706">
        <v>1</v>
      </c>
      <c r="Z706" t="s">
        <v>46545</v>
      </c>
      <c r="AA706">
        <v>7</v>
      </c>
      <c r="AB706">
        <v>196708</v>
      </c>
      <c r="AC706">
        <v>121</v>
      </c>
      <c r="AD706" t="s">
        <v>70</v>
      </c>
      <c r="AE706">
        <v>1013</v>
      </c>
      <c r="AF706" t="s">
        <v>558</v>
      </c>
      <c r="AG706">
        <v>3</v>
      </c>
      <c r="AH706" t="s">
        <v>81</v>
      </c>
      <c r="AI706">
        <v>21</v>
      </c>
      <c r="AJ706" t="s">
        <v>52613</v>
      </c>
      <c r="AK706">
        <v>157</v>
      </c>
      <c r="AL706" t="s">
        <v>2738</v>
      </c>
      <c r="AS706">
        <v>0</v>
      </c>
      <c r="AT706" t="s">
        <v>61</v>
      </c>
      <c r="AU706" t="s">
        <v>4015</v>
      </c>
      <c r="AX706">
        <v>55.741826006149601</v>
      </c>
      <c r="AY706">
        <v>12.5655965082851</v>
      </c>
      <c r="AZ706" t="s">
        <v>62</v>
      </c>
      <c r="BA706">
        <v>1084</v>
      </c>
      <c r="BB706" t="s">
        <v>63</v>
      </c>
    </row>
    <row r="707" spans="1:54" x14ac:dyDescent="0.25">
      <c r="A707" s="1">
        <v>45200</v>
      </c>
      <c r="B707">
        <v>157015</v>
      </c>
      <c r="C707" t="s">
        <v>4016</v>
      </c>
      <c r="D707">
        <v>2820</v>
      </c>
      <c r="E707" t="s">
        <v>3935</v>
      </c>
      <c r="F707" t="s">
        <v>4017</v>
      </c>
      <c r="G707">
        <v>19012417</v>
      </c>
      <c r="H707">
        <v>1001508036</v>
      </c>
      <c r="I707" t="s">
        <v>47017</v>
      </c>
      <c r="J707" t="s">
        <v>4018</v>
      </c>
      <c r="K707" t="s">
        <v>4019</v>
      </c>
      <c r="L707" t="s">
        <v>4020</v>
      </c>
      <c r="M707">
        <v>567</v>
      </c>
      <c r="N707">
        <v>1</v>
      </c>
      <c r="R707" s="1">
        <v>45056</v>
      </c>
      <c r="S707" t="s">
        <v>56</v>
      </c>
      <c r="W707">
        <v>5</v>
      </c>
      <c r="X707" t="s">
        <v>557</v>
      </c>
      <c r="Y707">
        <v>1</v>
      </c>
      <c r="Z707" t="s">
        <v>46545</v>
      </c>
      <c r="AA707">
        <v>9</v>
      </c>
      <c r="AB707">
        <v>191710</v>
      </c>
      <c r="AC707">
        <v>121</v>
      </c>
      <c r="AD707" t="s">
        <v>70</v>
      </c>
      <c r="AE707">
        <v>1013</v>
      </c>
      <c r="AF707" t="s">
        <v>558</v>
      </c>
      <c r="AG707">
        <v>1</v>
      </c>
      <c r="AH707" t="s">
        <v>44482</v>
      </c>
      <c r="AI707">
        <v>21</v>
      </c>
      <c r="AJ707" t="s">
        <v>52613</v>
      </c>
      <c r="AK707">
        <v>157</v>
      </c>
      <c r="AL707" t="s">
        <v>2738</v>
      </c>
      <c r="AQ707" t="s">
        <v>4021</v>
      </c>
      <c r="AR707" t="s">
        <v>4022</v>
      </c>
      <c r="AS707">
        <v>0</v>
      </c>
      <c r="AT707" t="s">
        <v>61</v>
      </c>
      <c r="AU707" t="s">
        <v>4023</v>
      </c>
      <c r="AX707">
        <v>55.745390469999997</v>
      </c>
      <c r="AY707">
        <v>12.52222926</v>
      </c>
      <c r="AZ707" t="s">
        <v>62</v>
      </c>
      <c r="BA707">
        <v>1084</v>
      </c>
      <c r="BB707" t="s">
        <v>63</v>
      </c>
    </row>
    <row r="708" spans="1:54" x14ac:dyDescent="0.25">
      <c r="A708" s="1">
        <v>45200</v>
      </c>
      <c r="B708">
        <v>157016</v>
      </c>
      <c r="C708" t="s">
        <v>46890</v>
      </c>
      <c r="D708">
        <v>2900</v>
      </c>
      <c r="E708" t="s">
        <v>2321</v>
      </c>
      <c r="F708" t="s">
        <v>46891</v>
      </c>
      <c r="I708" t="s">
        <v>4024</v>
      </c>
      <c r="K708" t="s">
        <v>4025</v>
      </c>
      <c r="L708" t="s">
        <v>4026</v>
      </c>
      <c r="M708">
        <v>280</v>
      </c>
      <c r="N708">
        <v>43</v>
      </c>
      <c r="R708" s="1">
        <v>40162</v>
      </c>
      <c r="S708" t="s">
        <v>80</v>
      </c>
      <c r="V708" s="1">
        <v>34700</v>
      </c>
      <c r="W708">
        <v>5</v>
      </c>
      <c r="X708" t="s">
        <v>557</v>
      </c>
      <c r="Y708">
        <v>1</v>
      </c>
      <c r="Z708" t="s">
        <v>46545</v>
      </c>
      <c r="AA708">
        <v>10</v>
      </c>
      <c r="AB708">
        <v>193608</v>
      </c>
      <c r="AC708">
        <v>121</v>
      </c>
      <c r="AD708" t="s">
        <v>70</v>
      </c>
      <c r="AE708">
        <v>1013</v>
      </c>
      <c r="AF708" t="s">
        <v>558</v>
      </c>
      <c r="AG708">
        <v>3</v>
      </c>
      <c r="AH708" t="s">
        <v>81</v>
      </c>
      <c r="AI708">
        <v>21</v>
      </c>
      <c r="AJ708" t="s">
        <v>52613</v>
      </c>
      <c r="AK708">
        <v>157</v>
      </c>
      <c r="AL708" t="s">
        <v>2738</v>
      </c>
      <c r="AM708">
        <v>2</v>
      </c>
      <c r="AN708" t="s">
        <v>119</v>
      </c>
      <c r="AO708">
        <v>147046</v>
      </c>
      <c r="AS708">
        <v>0</v>
      </c>
      <c r="AT708" t="s">
        <v>61</v>
      </c>
      <c r="AU708" t="s">
        <v>4027</v>
      </c>
      <c r="AX708">
        <v>55.736423475528603</v>
      </c>
      <c r="AY708">
        <v>12.5664804719471</v>
      </c>
      <c r="AZ708" t="s">
        <v>62</v>
      </c>
      <c r="BA708">
        <v>1084</v>
      </c>
      <c r="BB708" t="s">
        <v>63</v>
      </c>
    </row>
    <row r="709" spans="1:54" x14ac:dyDescent="0.25">
      <c r="A709" s="1">
        <v>45200</v>
      </c>
      <c r="B709">
        <v>157017</v>
      </c>
      <c r="C709" t="s">
        <v>4028</v>
      </c>
      <c r="D709">
        <v>2920</v>
      </c>
      <c r="E709" t="s">
        <v>3929</v>
      </c>
      <c r="F709" t="s">
        <v>4029</v>
      </c>
      <c r="I709" t="s">
        <v>4024</v>
      </c>
      <c r="K709" t="s">
        <v>4030</v>
      </c>
      <c r="L709" t="s">
        <v>4031</v>
      </c>
      <c r="M709">
        <v>620</v>
      </c>
      <c r="N709">
        <v>181</v>
      </c>
      <c r="R709" s="1">
        <v>40162</v>
      </c>
      <c r="S709" t="s">
        <v>80</v>
      </c>
      <c r="V709" s="1">
        <v>33756</v>
      </c>
      <c r="W709">
        <v>5</v>
      </c>
      <c r="X709" t="s">
        <v>557</v>
      </c>
      <c r="Y709">
        <v>1</v>
      </c>
      <c r="Z709" t="s">
        <v>46545</v>
      </c>
      <c r="AA709">
        <v>7</v>
      </c>
      <c r="AB709">
        <v>191808</v>
      </c>
      <c r="AC709">
        <v>121</v>
      </c>
      <c r="AD709" t="s">
        <v>70</v>
      </c>
      <c r="AE709">
        <v>1013</v>
      </c>
      <c r="AF709" t="s">
        <v>558</v>
      </c>
      <c r="AG709">
        <v>3</v>
      </c>
      <c r="AH709" t="s">
        <v>81</v>
      </c>
      <c r="AI709">
        <v>21</v>
      </c>
      <c r="AJ709" t="s">
        <v>52613</v>
      </c>
      <c r="AK709">
        <v>157</v>
      </c>
      <c r="AL709" t="s">
        <v>2738</v>
      </c>
      <c r="AS709">
        <v>0</v>
      </c>
      <c r="AT709" t="s">
        <v>61</v>
      </c>
      <c r="AU709" t="s">
        <v>4032</v>
      </c>
      <c r="AX709">
        <v>55.757876277968201</v>
      </c>
      <c r="AY709">
        <v>12.5859407672</v>
      </c>
      <c r="AZ709" t="s">
        <v>62</v>
      </c>
      <c r="BA709">
        <v>1084</v>
      </c>
      <c r="BB709" t="s">
        <v>63</v>
      </c>
    </row>
    <row r="710" spans="1:54" x14ac:dyDescent="0.25">
      <c r="A710" s="1">
        <v>45200</v>
      </c>
      <c r="B710">
        <v>157018</v>
      </c>
      <c r="C710" t="s">
        <v>4033</v>
      </c>
      <c r="D710">
        <v>2900</v>
      </c>
      <c r="E710" t="s">
        <v>2321</v>
      </c>
      <c r="F710" t="s">
        <v>4034</v>
      </c>
      <c r="G710">
        <v>59416359</v>
      </c>
      <c r="H710">
        <v>1002097828</v>
      </c>
      <c r="I710" t="s">
        <v>4035</v>
      </c>
      <c r="J710" t="s">
        <v>4036</v>
      </c>
      <c r="K710" t="s">
        <v>4037</v>
      </c>
      <c r="L710" t="s">
        <v>4038</v>
      </c>
      <c r="M710">
        <v>54</v>
      </c>
      <c r="N710">
        <v>54</v>
      </c>
      <c r="R710" s="1">
        <v>44580</v>
      </c>
      <c r="S710" t="s">
        <v>56</v>
      </c>
      <c r="W710">
        <v>5</v>
      </c>
      <c r="X710" t="s">
        <v>557</v>
      </c>
      <c r="Y710">
        <v>1</v>
      </c>
      <c r="Z710" t="s">
        <v>46545</v>
      </c>
      <c r="AA710">
        <v>10</v>
      </c>
      <c r="AB710">
        <v>190908</v>
      </c>
      <c r="AC710">
        <v>121</v>
      </c>
      <c r="AD710" t="s">
        <v>70</v>
      </c>
      <c r="AE710">
        <v>1013</v>
      </c>
      <c r="AF710" t="s">
        <v>558</v>
      </c>
      <c r="AG710">
        <v>1</v>
      </c>
      <c r="AH710" t="s">
        <v>44482</v>
      </c>
      <c r="AI710">
        <v>21</v>
      </c>
      <c r="AJ710" t="s">
        <v>52613</v>
      </c>
      <c r="AK710">
        <v>157</v>
      </c>
      <c r="AL710" t="s">
        <v>2738</v>
      </c>
      <c r="AQ710" t="s">
        <v>4039</v>
      </c>
      <c r="AR710" t="s">
        <v>4040</v>
      </c>
      <c r="AS710">
        <v>0</v>
      </c>
      <c r="AT710" t="s">
        <v>61</v>
      </c>
      <c r="AU710" t="s">
        <v>3934</v>
      </c>
      <c r="AX710">
        <v>55.730617080000002</v>
      </c>
      <c r="AY710">
        <v>12.55616962</v>
      </c>
      <c r="AZ710" t="s">
        <v>62</v>
      </c>
      <c r="BA710">
        <v>1084</v>
      </c>
      <c r="BB710" t="s">
        <v>63</v>
      </c>
    </row>
    <row r="711" spans="1:54" x14ac:dyDescent="0.25">
      <c r="A711" s="1">
        <v>45200</v>
      </c>
      <c r="B711">
        <v>157019</v>
      </c>
      <c r="C711" t="s">
        <v>47018</v>
      </c>
      <c r="D711">
        <v>2920</v>
      </c>
      <c r="E711" t="s">
        <v>3929</v>
      </c>
      <c r="F711" t="s">
        <v>47019</v>
      </c>
      <c r="G711">
        <v>19487113</v>
      </c>
      <c r="H711">
        <v>1001513039</v>
      </c>
      <c r="I711" t="s">
        <v>47020</v>
      </c>
      <c r="J711" t="s">
        <v>4041</v>
      </c>
      <c r="K711" t="s">
        <v>4042</v>
      </c>
      <c r="L711" t="s">
        <v>4043</v>
      </c>
      <c r="M711">
        <v>725</v>
      </c>
      <c r="N711">
        <v>19</v>
      </c>
      <c r="R711" s="1">
        <v>43777</v>
      </c>
      <c r="S711" t="s">
        <v>1808</v>
      </c>
      <c r="W711">
        <v>5</v>
      </c>
      <c r="X711" t="s">
        <v>557</v>
      </c>
      <c r="Y711">
        <v>1</v>
      </c>
      <c r="Z711" t="s">
        <v>46545</v>
      </c>
      <c r="AA711">
        <v>9</v>
      </c>
      <c r="AB711">
        <v>188801</v>
      </c>
      <c r="AC711">
        <v>121</v>
      </c>
      <c r="AD711" t="s">
        <v>70</v>
      </c>
      <c r="AE711">
        <v>1013</v>
      </c>
      <c r="AF711" t="s">
        <v>558</v>
      </c>
      <c r="AG711">
        <v>1</v>
      </c>
      <c r="AH711" t="s">
        <v>44482</v>
      </c>
      <c r="AI711">
        <v>21</v>
      </c>
      <c r="AJ711" t="s">
        <v>52613</v>
      </c>
      <c r="AK711">
        <v>157</v>
      </c>
      <c r="AL711" t="s">
        <v>2738</v>
      </c>
      <c r="AQ711" t="s">
        <v>4044</v>
      </c>
      <c r="AR711" t="s">
        <v>4045</v>
      </c>
      <c r="AS711">
        <v>0</v>
      </c>
      <c r="AT711" t="s">
        <v>61</v>
      </c>
      <c r="AU711" t="s">
        <v>4046</v>
      </c>
      <c r="AX711">
        <v>55.761985160000002</v>
      </c>
      <c r="AY711">
        <v>12.57246503</v>
      </c>
      <c r="AZ711" t="s">
        <v>62</v>
      </c>
      <c r="BA711">
        <v>1084</v>
      </c>
      <c r="BB711" t="s">
        <v>63</v>
      </c>
    </row>
    <row r="712" spans="1:54" x14ac:dyDescent="0.25">
      <c r="A712" s="1">
        <v>45200</v>
      </c>
      <c r="B712">
        <v>157020</v>
      </c>
      <c r="C712" t="s">
        <v>4047</v>
      </c>
      <c r="D712">
        <v>2820</v>
      </c>
      <c r="E712" t="s">
        <v>3935</v>
      </c>
      <c r="F712" t="s">
        <v>4048</v>
      </c>
      <c r="G712">
        <v>10924510</v>
      </c>
      <c r="H712">
        <v>1000153915</v>
      </c>
      <c r="I712" t="s">
        <v>4049</v>
      </c>
      <c r="J712" t="s">
        <v>4050</v>
      </c>
      <c r="K712" t="s">
        <v>4051</v>
      </c>
      <c r="L712" t="s">
        <v>52776</v>
      </c>
      <c r="M712">
        <v>87</v>
      </c>
      <c r="N712">
        <v>61</v>
      </c>
      <c r="R712" s="1">
        <v>45030</v>
      </c>
      <c r="S712" t="s">
        <v>56</v>
      </c>
      <c r="W712">
        <v>5</v>
      </c>
      <c r="X712" t="s">
        <v>557</v>
      </c>
      <c r="Y712">
        <v>1</v>
      </c>
      <c r="Z712" t="s">
        <v>46545</v>
      </c>
      <c r="AA712">
        <v>10</v>
      </c>
      <c r="AB712">
        <v>195008</v>
      </c>
      <c r="AC712">
        <v>121</v>
      </c>
      <c r="AD712" t="s">
        <v>70</v>
      </c>
      <c r="AE712">
        <v>1013</v>
      </c>
      <c r="AF712" t="s">
        <v>558</v>
      </c>
      <c r="AG712">
        <v>1</v>
      </c>
      <c r="AH712" t="s">
        <v>44482</v>
      </c>
      <c r="AI712">
        <v>21</v>
      </c>
      <c r="AJ712" t="s">
        <v>52613</v>
      </c>
      <c r="AK712">
        <v>157</v>
      </c>
      <c r="AL712" t="s">
        <v>2738</v>
      </c>
      <c r="AQ712" t="s">
        <v>4052</v>
      </c>
      <c r="AR712" t="s">
        <v>4053</v>
      </c>
      <c r="AS712">
        <v>0</v>
      </c>
      <c r="AT712" t="s">
        <v>61</v>
      </c>
      <c r="AU712" t="s">
        <v>52773</v>
      </c>
      <c r="AX712">
        <v>55.753781459999999</v>
      </c>
      <c r="AY712">
        <v>12.53183973</v>
      </c>
      <c r="AZ712" t="s">
        <v>62</v>
      </c>
      <c r="BA712">
        <v>1084</v>
      </c>
      <c r="BB712" t="s">
        <v>63</v>
      </c>
    </row>
    <row r="713" spans="1:54" x14ac:dyDescent="0.25">
      <c r="A713" s="1">
        <v>45200</v>
      </c>
      <c r="B713">
        <v>157021</v>
      </c>
      <c r="C713" t="s">
        <v>4054</v>
      </c>
      <c r="D713">
        <v>2900</v>
      </c>
      <c r="E713" t="s">
        <v>2321</v>
      </c>
      <c r="F713" t="s">
        <v>52777</v>
      </c>
      <c r="I713" t="s">
        <v>4055</v>
      </c>
      <c r="K713" t="s">
        <v>4056</v>
      </c>
      <c r="L713" t="s">
        <v>52751</v>
      </c>
      <c r="M713">
        <v>152</v>
      </c>
      <c r="N713">
        <v>26</v>
      </c>
      <c r="R713" s="1">
        <v>40162</v>
      </c>
      <c r="S713" t="s">
        <v>80</v>
      </c>
      <c r="T713">
        <v>157</v>
      </c>
      <c r="U713" t="s">
        <v>2738</v>
      </c>
      <c r="V713" s="1">
        <v>28642</v>
      </c>
      <c r="W713">
        <v>2</v>
      </c>
      <c r="X713" t="s">
        <v>57</v>
      </c>
      <c r="Y713">
        <v>1</v>
      </c>
      <c r="Z713" t="s">
        <v>46545</v>
      </c>
      <c r="AC713">
        <v>122</v>
      </c>
      <c r="AD713" t="s">
        <v>726</v>
      </c>
      <c r="AE713">
        <v>1013</v>
      </c>
      <c r="AF713" t="s">
        <v>558</v>
      </c>
      <c r="AG713">
        <v>3</v>
      </c>
      <c r="AH713" t="s">
        <v>81</v>
      </c>
      <c r="AI713">
        <v>26</v>
      </c>
      <c r="AJ713" t="s">
        <v>726</v>
      </c>
      <c r="AK713">
        <v>157</v>
      </c>
      <c r="AL713" t="s">
        <v>2738</v>
      </c>
      <c r="AS713">
        <v>0</v>
      </c>
      <c r="AT713" t="s">
        <v>61</v>
      </c>
      <c r="AU713" t="s">
        <v>52752</v>
      </c>
      <c r="AX713">
        <v>55.732721547659303</v>
      </c>
      <c r="AY713">
        <v>12.5389418616959</v>
      </c>
      <c r="AZ713" t="s">
        <v>62</v>
      </c>
      <c r="BA713">
        <v>1084</v>
      </c>
      <c r="BB713" t="s">
        <v>63</v>
      </c>
    </row>
    <row r="714" spans="1:54" x14ac:dyDescent="0.25">
      <c r="A714" s="1">
        <v>45200</v>
      </c>
      <c r="B714">
        <v>157022</v>
      </c>
      <c r="C714" t="s">
        <v>4057</v>
      </c>
      <c r="D714">
        <v>2900</v>
      </c>
      <c r="E714" t="s">
        <v>2321</v>
      </c>
      <c r="F714" t="s">
        <v>4058</v>
      </c>
      <c r="G714">
        <v>27151000</v>
      </c>
      <c r="H714">
        <v>1003419177</v>
      </c>
      <c r="I714" t="s">
        <v>47021</v>
      </c>
      <c r="J714" t="s">
        <v>4059</v>
      </c>
      <c r="K714" t="s">
        <v>4060</v>
      </c>
      <c r="L714" t="s">
        <v>4061</v>
      </c>
      <c r="M714">
        <v>317</v>
      </c>
      <c r="N714">
        <v>22</v>
      </c>
      <c r="R714" s="1">
        <v>44826</v>
      </c>
      <c r="S714" t="s">
        <v>56</v>
      </c>
      <c r="W714">
        <v>5</v>
      </c>
      <c r="X714" t="s">
        <v>557</v>
      </c>
      <c r="Y714">
        <v>1</v>
      </c>
      <c r="Z714" t="s">
        <v>46545</v>
      </c>
      <c r="AB714">
        <v>196408</v>
      </c>
      <c r="AC714">
        <v>132</v>
      </c>
      <c r="AD714" t="s">
        <v>746</v>
      </c>
      <c r="AE714">
        <v>1063</v>
      </c>
      <c r="AF714" t="s">
        <v>746</v>
      </c>
      <c r="AG714">
        <v>1</v>
      </c>
      <c r="AH714" t="s">
        <v>44482</v>
      </c>
      <c r="AI714">
        <v>99</v>
      </c>
      <c r="AJ714" t="s">
        <v>54511</v>
      </c>
      <c r="AK714">
        <v>157</v>
      </c>
      <c r="AL714" t="s">
        <v>2738</v>
      </c>
      <c r="AQ714" t="s">
        <v>4062</v>
      </c>
      <c r="AR714" t="s">
        <v>4063</v>
      </c>
      <c r="AS714">
        <v>0</v>
      </c>
      <c r="AT714" t="s">
        <v>61</v>
      </c>
      <c r="AU714" t="s">
        <v>4015</v>
      </c>
      <c r="AX714">
        <v>55.743275959999998</v>
      </c>
      <c r="AY714">
        <v>12.56652122</v>
      </c>
      <c r="AZ714" t="s">
        <v>62</v>
      </c>
      <c r="BA714">
        <v>1084</v>
      </c>
      <c r="BB714" t="s">
        <v>63</v>
      </c>
    </row>
    <row r="715" spans="1:54" x14ac:dyDescent="0.25">
      <c r="A715" s="1">
        <v>45200</v>
      </c>
      <c r="B715">
        <v>157023</v>
      </c>
      <c r="C715" t="s">
        <v>4064</v>
      </c>
      <c r="D715">
        <v>2900</v>
      </c>
      <c r="E715" t="s">
        <v>2321</v>
      </c>
      <c r="F715" t="s">
        <v>4065</v>
      </c>
      <c r="I715" t="s">
        <v>4066</v>
      </c>
      <c r="K715" t="s">
        <v>4067</v>
      </c>
      <c r="L715" t="s">
        <v>3959</v>
      </c>
      <c r="M715">
        <v>332</v>
      </c>
      <c r="N715">
        <v>26</v>
      </c>
      <c r="R715" s="1">
        <v>40162</v>
      </c>
      <c r="S715" t="s">
        <v>80</v>
      </c>
      <c r="T715">
        <v>157</v>
      </c>
      <c r="U715" t="s">
        <v>2738</v>
      </c>
      <c r="V715" s="1">
        <v>28642</v>
      </c>
      <c r="W715">
        <v>2</v>
      </c>
      <c r="X715" t="s">
        <v>57</v>
      </c>
      <c r="Y715">
        <v>1</v>
      </c>
      <c r="Z715" t="s">
        <v>46545</v>
      </c>
      <c r="AC715">
        <v>122</v>
      </c>
      <c r="AD715" t="s">
        <v>726</v>
      </c>
      <c r="AE715">
        <v>1013</v>
      </c>
      <c r="AF715" t="s">
        <v>558</v>
      </c>
      <c r="AG715">
        <v>3</v>
      </c>
      <c r="AH715" t="s">
        <v>81</v>
      </c>
      <c r="AI715">
        <v>26</v>
      </c>
      <c r="AJ715" t="s">
        <v>726</v>
      </c>
      <c r="AK715">
        <v>157</v>
      </c>
      <c r="AL715" t="s">
        <v>2738</v>
      </c>
      <c r="AS715">
        <v>0</v>
      </c>
      <c r="AT715" t="s">
        <v>61</v>
      </c>
      <c r="AU715" t="s">
        <v>3960</v>
      </c>
      <c r="AX715">
        <v>55.732305741042602</v>
      </c>
      <c r="AY715">
        <v>12.5697365587693</v>
      </c>
      <c r="AZ715" t="s">
        <v>62</v>
      </c>
      <c r="BA715">
        <v>1084</v>
      </c>
      <c r="BB715" t="s">
        <v>63</v>
      </c>
    </row>
    <row r="716" spans="1:54" x14ac:dyDescent="0.25">
      <c r="A716" s="1">
        <v>45200</v>
      </c>
      <c r="B716">
        <v>157024</v>
      </c>
      <c r="C716" t="s">
        <v>4068</v>
      </c>
      <c r="D716">
        <v>2820</v>
      </c>
      <c r="E716" t="s">
        <v>3935</v>
      </c>
      <c r="F716" t="s">
        <v>4069</v>
      </c>
      <c r="I716" t="s">
        <v>4070</v>
      </c>
      <c r="K716" t="s">
        <v>4071</v>
      </c>
      <c r="L716" t="s">
        <v>4072</v>
      </c>
      <c r="R716" s="1">
        <v>40162</v>
      </c>
      <c r="S716" t="s">
        <v>80</v>
      </c>
      <c r="V716" s="1">
        <v>26085</v>
      </c>
      <c r="W716">
        <v>1</v>
      </c>
      <c r="X716" t="s">
        <v>760</v>
      </c>
      <c r="Y716">
        <v>1</v>
      </c>
      <c r="Z716" t="s">
        <v>46545</v>
      </c>
      <c r="AB716">
        <v>196611</v>
      </c>
      <c r="AC716">
        <v>132</v>
      </c>
      <c r="AD716" t="s">
        <v>746</v>
      </c>
      <c r="AE716">
        <v>1063</v>
      </c>
      <c r="AF716" t="s">
        <v>746</v>
      </c>
      <c r="AG716">
        <v>3</v>
      </c>
      <c r="AH716" t="s">
        <v>81</v>
      </c>
      <c r="AI716">
        <v>99</v>
      </c>
      <c r="AJ716" t="s">
        <v>54511</v>
      </c>
      <c r="AK716">
        <v>157</v>
      </c>
      <c r="AL716" t="s">
        <v>2738</v>
      </c>
      <c r="AS716">
        <v>0</v>
      </c>
      <c r="AT716" t="s">
        <v>61</v>
      </c>
      <c r="AZ716" t="s">
        <v>62</v>
      </c>
      <c r="BA716">
        <v>1084</v>
      </c>
      <c r="BB716" t="s">
        <v>63</v>
      </c>
    </row>
    <row r="717" spans="1:54" x14ac:dyDescent="0.25">
      <c r="A717" s="1">
        <v>45200</v>
      </c>
      <c r="B717">
        <v>157025</v>
      </c>
      <c r="C717" t="s">
        <v>4073</v>
      </c>
      <c r="D717">
        <v>2920</v>
      </c>
      <c r="E717" t="s">
        <v>3929</v>
      </c>
      <c r="F717" t="s">
        <v>52778</v>
      </c>
      <c r="I717" t="s">
        <v>4074</v>
      </c>
      <c r="K717" t="s">
        <v>4075</v>
      </c>
      <c r="L717" t="s">
        <v>52766</v>
      </c>
      <c r="M717">
        <v>720</v>
      </c>
      <c r="N717">
        <v>56</v>
      </c>
      <c r="R717" s="1">
        <v>40162</v>
      </c>
      <c r="S717" t="s">
        <v>80</v>
      </c>
      <c r="T717">
        <v>157</v>
      </c>
      <c r="U717" t="s">
        <v>2738</v>
      </c>
      <c r="V717" s="1">
        <v>28642</v>
      </c>
      <c r="W717">
        <v>2</v>
      </c>
      <c r="X717" t="s">
        <v>57</v>
      </c>
      <c r="Y717">
        <v>1</v>
      </c>
      <c r="Z717" t="s">
        <v>46545</v>
      </c>
      <c r="AC717">
        <v>122</v>
      </c>
      <c r="AD717" t="s">
        <v>726</v>
      </c>
      <c r="AE717">
        <v>1013</v>
      </c>
      <c r="AF717" t="s">
        <v>558</v>
      </c>
      <c r="AG717">
        <v>3</v>
      </c>
      <c r="AH717" t="s">
        <v>81</v>
      </c>
      <c r="AI717">
        <v>26</v>
      </c>
      <c r="AJ717" t="s">
        <v>726</v>
      </c>
      <c r="AK717">
        <v>157</v>
      </c>
      <c r="AL717" t="s">
        <v>2738</v>
      </c>
      <c r="AS717">
        <v>0</v>
      </c>
      <c r="AT717" t="s">
        <v>61</v>
      </c>
      <c r="AU717" t="s">
        <v>52767</v>
      </c>
      <c r="AX717">
        <v>55.7663991369269</v>
      </c>
      <c r="AY717">
        <v>12.568533380073299</v>
      </c>
      <c r="AZ717" t="s">
        <v>62</v>
      </c>
      <c r="BA717">
        <v>1084</v>
      </c>
      <c r="BB717" t="s">
        <v>63</v>
      </c>
    </row>
    <row r="718" spans="1:54" x14ac:dyDescent="0.25">
      <c r="A718" s="1">
        <v>45200</v>
      </c>
      <c r="B718">
        <v>157026</v>
      </c>
      <c r="C718" t="s">
        <v>4076</v>
      </c>
      <c r="D718">
        <v>2900</v>
      </c>
      <c r="E718" t="s">
        <v>2321</v>
      </c>
      <c r="F718" t="s">
        <v>4077</v>
      </c>
      <c r="I718" t="s">
        <v>4078</v>
      </c>
      <c r="K718" t="s">
        <v>4079</v>
      </c>
      <c r="L718" t="s">
        <v>4080</v>
      </c>
      <c r="R718" s="1">
        <v>40162</v>
      </c>
      <c r="S718" t="s">
        <v>80</v>
      </c>
      <c r="V718" s="1">
        <v>28642</v>
      </c>
      <c r="W718">
        <v>4</v>
      </c>
      <c r="X718" t="s">
        <v>725</v>
      </c>
      <c r="Y718">
        <v>1</v>
      </c>
      <c r="Z718" t="s">
        <v>46545</v>
      </c>
      <c r="AA718">
        <v>10</v>
      </c>
      <c r="AC718">
        <v>122</v>
      </c>
      <c r="AD718" t="s">
        <v>726</v>
      </c>
      <c r="AE718">
        <v>1013</v>
      </c>
      <c r="AF718" t="s">
        <v>558</v>
      </c>
      <c r="AG718">
        <v>3</v>
      </c>
      <c r="AH718" t="s">
        <v>81</v>
      </c>
      <c r="AI718">
        <v>26</v>
      </c>
      <c r="AJ718" t="s">
        <v>726</v>
      </c>
      <c r="AK718">
        <v>157</v>
      </c>
      <c r="AL718" t="s">
        <v>2738</v>
      </c>
      <c r="AS718">
        <v>0</v>
      </c>
      <c r="AT718" t="s">
        <v>61</v>
      </c>
      <c r="AU718" t="s">
        <v>4080</v>
      </c>
      <c r="AX718">
        <v>55.742095674281899</v>
      </c>
      <c r="AY718">
        <v>12.557804036431399</v>
      </c>
      <c r="AZ718" t="s">
        <v>62</v>
      </c>
      <c r="BA718">
        <v>1084</v>
      </c>
      <c r="BB718" t="s">
        <v>63</v>
      </c>
    </row>
    <row r="719" spans="1:54" x14ac:dyDescent="0.25">
      <c r="A719" s="1">
        <v>45200</v>
      </c>
      <c r="B719">
        <v>157027</v>
      </c>
      <c r="C719" t="s">
        <v>47022</v>
      </c>
      <c r="D719">
        <v>2820</v>
      </c>
      <c r="E719" t="s">
        <v>3935</v>
      </c>
      <c r="F719" t="s">
        <v>47023</v>
      </c>
      <c r="G719">
        <v>29546746</v>
      </c>
      <c r="H719">
        <v>1003258861</v>
      </c>
      <c r="I719" t="s">
        <v>47024</v>
      </c>
      <c r="J719" t="s">
        <v>4081</v>
      </c>
      <c r="K719" t="s">
        <v>4082</v>
      </c>
      <c r="L719" t="s">
        <v>4083</v>
      </c>
      <c r="M719">
        <v>711</v>
      </c>
      <c r="N719">
        <v>7</v>
      </c>
      <c r="R719" s="1">
        <v>43585</v>
      </c>
      <c r="S719" t="s">
        <v>56</v>
      </c>
      <c r="W719">
        <v>4</v>
      </c>
      <c r="X719" t="s">
        <v>725</v>
      </c>
      <c r="Y719">
        <v>1</v>
      </c>
      <c r="Z719" t="s">
        <v>46545</v>
      </c>
      <c r="AB719">
        <v>190605</v>
      </c>
      <c r="AC719">
        <v>131</v>
      </c>
      <c r="AD719" t="s">
        <v>752</v>
      </c>
      <c r="AE719">
        <v>1061</v>
      </c>
      <c r="AF719" t="s">
        <v>752</v>
      </c>
      <c r="AG719">
        <v>1</v>
      </c>
      <c r="AH719" t="s">
        <v>44482</v>
      </c>
      <c r="AI719">
        <v>99</v>
      </c>
      <c r="AJ719" t="s">
        <v>54511</v>
      </c>
      <c r="AK719">
        <v>157</v>
      </c>
      <c r="AL719" t="s">
        <v>2738</v>
      </c>
      <c r="AQ719" t="s">
        <v>4084</v>
      </c>
      <c r="AR719" t="s">
        <v>4085</v>
      </c>
      <c r="AS719">
        <v>0</v>
      </c>
      <c r="AT719" t="s">
        <v>61</v>
      </c>
      <c r="AU719" t="s">
        <v>3786</v>
      </c>
      <c r="AX719">
        <v>55.74547742</v>
      </c>
      <c r="AY719">
        <v>12.545043489999999</v>
      </c>
      <c r="AZ719" t="s">
        <v>62</v>
      </c>
      <c r="BA719">
        <v>1084</v>
      </c>
      <c r="BB719" t="s">
        <v>63</v>
      </c>
    </row>
    <row r="720" spans="1:54" x14ac:dyDescent="0.25">
      <c r="A720" s="1">
        <v>45200</v>
      </c>
      <c r="B720">
        <v>157028</v>
      </c>
      <c r="C720" t="s">
        <v>4086</v>
      </c>
      <c r="D720">
        <v>2820</v>
      </c>
      <c r="E720" t="s">
        <v>3935</v>
      </c>
      <c r="F720" t="s">
        <v>4086</v>
      </c>
      <c r="G720">
        <v>29546649</v>
      </c>
      <c r="H720">
        <v>1003258770</v>
      </c>
      <c r="I720" t="s">
        <v>4087</v>
      </c>
      <c r="J720" t="s">
        <v>4088</v>
      </c>
      <c r="K720" t="s">
        <v>4089</v>
      </c>
      <c r="L720" t="s">
        <v>44655</v>
      </c>
      <c r="M720">
        <v>129</v>
      </c>
      <c r="N720">
        <v>5</v>
      </c>
      <c r="R720" s="1">
        <v>43790</v>
      </c>
      <c r="S720" t="s">
        <v>612</v>
      </c>
      <c r="W720">
        <v>4</v>
      </c>
      <c r="X720" t="s">
        <v>725</v>
      </c>
      <c r="Y720">
        <v>1</v>
      </c>
      <c r="Z720" t="s">
        <v>46545</v>
      </c>
      <c r="AB720">
        <v>192812</v>
      </c>
      <c r="AC720">
        <v>131</v>
      </c>
      <c r="AD720" t="s">
        <v>752</v>
      </c>
      <c r="AE720">
        <v>1061</v>
      </c>
      <c r="AF720" t="s">
        <v>752</v>
      </c>
      <c r="AG720">
        <v>1</v>
      </c>
      <c r="AH720" t="s">
        <v>44482</v>
      </c>
      <c r="AI720">
        <v>33</v>
      </c>
      <c r="AJ720" t="s">
        <v>836</v>
      </c>
      <c r="AK720">
        <v>157</v>
      </c>
      <c r="AL720" t="s">
        <v>2738</v>
      </c>
      <c r="AQ720" t="s">
        <v>4090</v>
      </c>
      <c r="AR720" t="s">
        <v>4091</v>
      </c>
      <c r="AS720">
        <v>0</v>
      </c>
      <c r="AT720" t="s">
        <v>61</v>
      </c>
      <c r="AU720" t="s">
        <v>44656</v>
      </c>
      <c r="AX720">
        <v>55.747329180000001</v>
      </c>
      <c r="AY720">
        <v>12.53940641</v>
      </c>
      <c r="AZ720" t="s">
        <v>62</v>
      </c>
      <c r="BA720">
        <v>1084</v>
      </c>
      <c r="BB720" t="s">
        <v>63</v>
      </c>
    </row>
    <row r="721" spans="1:54" x14ac:dyDescent="0.25">
      <c r="A721" s="1">
        <v>45200</v>
      </c>
      <c r="B721">
        <v>157029</v>
      </c>
      <c r="C721" t="s">
        <v>4092</v>
      </c>
      <c r="D721">
        <v>2900</v>
      </c>
      <c r="E721" t="s">
        <v>2321</v>
      </c>
      <c r="F721" t="s">
        <v>4093</v>
      </c>
      <c r="G721">
        <v>29546622</v>
      </c>
      <c r="H721">
        <v>1003258903</v>
      </c>
      <c r="I721" t="s">
        <v>4094</v>
      </c>
      <c r="J721" t="s">
        <v>4095</v>
      </c>
      <c r="K721" t="s">
        <v>4096</v>
      </c>
      <c r="L721" t="s">
        <v>47025</v>
      </c>
      <c r="M721">
        <v>811</v>
      </c>
      <c r="N721">
        <v>87</v>
      </c>
      <c r="R721" s="1">
        <v>43894</v>
      </c>
      <c r="S721" t="s">
        <v>56</v>
      </c>
      <c r="W721">
        <v>4</v>
      </c>
      <c r="X721" t="s">
        <v>725</v>
      </c>
      <c r="Y721">
        <v>1</v>
      </c>
      <c r="Z721" t="s">
        <v>46545</v>
      </c>
      <c r="AB721">
        <v>200701</v>
      </c>
      <c r="AC721">
        <v>131</v>
      </c>
      <c r="AD721" t="s">
        <v>752</v>
      </c>
      <c r="AE721">
        <v>1061</v>
      </c>
      <c r="AF721" t="s">
        <v>752</v>
      </c>
      <c r="AG721">
        <v>1</v>
      </c>
      <c r="AH721" t="s">
        <v>44482</v>
      </c>
      <c r="AI721">
        <v>99</v>
      </c>
      <c r="AJ721" t="s">
        <v>54511</v>
      </c>
      <c r="AK721">
        <v>157</v>
      </c>
      <c r="AL721" t="s">
        <v>2738</v>
      </c>
      <c r="AQ721" t="s">
        <v>4097</v>
      </c>
      <c r="AR721" t="s">
        <v>4098</v>
      </c>
      <c r="AS721">
        <v>0</v>
      </c>
      <c r="AT721" t="s">
        <v>61</v>
      </c>
      <c r="AU721" t="s">
        <v>47026</v>
      </c>
      <c r="AX721">
        <v>55.73063286</v>
      </c>
      <c r="AY721">
        <v>12.573466659999999</v>
      </c>
      <c r="AZ721" t="s">
        <v>62</v>
      </c>
      <c r="BA721">
        <v>1084</v>
      </c>
      <c r="BB721" t="s">
        <v>63</v>
      </c>
    </row>
    <row r="722" spans="1:54" x14ac:dyDescent="0.25">
      <c r="A722" s="1">
        <v>45200</v>
      </c>
      <c r="B722">
        <v>157030</v>
      </c>
      <c r="C722" t="s">
        <v>52779</v>
      </c>
      <c r="D722">
        <v>2900</v>
      </c>
      <c r="E722" t="s">
        <v>2321</v>
      </c>
      <c r="F722" t="s">
        <v>52780</v>
      </c>
      <c r="I722" t="s">
        <v>4099</v>
      </c>
      <c r="J722" t="s">
        <v>4100</v>
      </c>
      <c r="K722" t="s">
        <v>4101</v>
      </c>
      <c r="L722" t="s">
        <v>52781</v>
      </c>
      <c r="M722">
        <v>445</v>
      </c>
      <c r="N722">
        <v>87</v>
      </c>
      <c r="R722" s="1">
        <v>40162</v>
      </c>
      <c r="S722" t="s">
        <v>80</v>
      </c>
      <c r="V722" s="1">
        <v>38565</v>
      </c>
      <c r="W722">
        <v>5</v>
      </c>
      <c r="X722" t="s">
        <v>557</v>
      </c>
      <c r="Y722">
        <v>1</v>
      </c>
      <c r="Z722" t="s">
        <v>46545</v>
      </c>
      <c r="AB722">
        <v>187001</v>
      </c>
      <c r="AC722">
        <v>131</v>
      </c>
      <c r="AD722" t="s">
        <v>752</v>
      </c>
      <c r="AE722">
        <v>1062</v>
      </c>
      <c r="AF722" t="s">
        <v>753</v>
      </c>
      <c r="AG722">
        <v>3</v>
      </c>
      <c r="AH722" t="s">
        <v>81</v>
      </c>
      <c r="AI722">
        <v>99</v>
      </c>
      <c r="AJ722" t="s">
        <v>54511</v>
      </c>
      <c r="AK722">
        <v>157</v>
      </c>
      <c r="AL722" t="s">
        <v>2738</v>
      </c>
      <c r="AQ722" t="s">
        <v>4102</v>
      </c>
      <c r="AR722" t="s">
        <v>4103</v>
      </c>
      <c r="AS722">
        <v>0</v>
      </c>
      <c r="AT722" t="s">
        <v>61</v>
      </c>
      <c r="AU722" t="s">
        <v>52782</v>
      </c>
      <c r="AX722">
        <v>55.737263522729499</v>
      </c>
      <c r="AY722">
        <v>12.5432538446802</v>
      </c>
      <c r="AZ722" t="s">
        <v>62</v>
      </c>
      <c r="BA722">
        <v>1084</v>
      </c>
      <c r="BB722" t="s">
        <v>63</v>
      </c>
    </row>
    <row r="723" spans="1:54" x14ac:dyDescent="0.25">
      <c r="A723" s="1">
        <v>45200</v>
      </c>
      <c r="B723">
        <v>157031</v>
      </c>
      <c r="C723" t="s">
        <v>4104</v>
      </c>
      <c r="D723">
        <v>2920</v>
      </c>
      <c r="E723" t="s">
        <v>3929</v>
      </c>
      <c r="F723" t="s">
        <v>4105</v>
      </c>
      <c r="G723">
        <v>29546614</v>
      </c>
      <c r="H723">
        <v>1003258794</v>
      </c>
      <c r="I723" t="s">
        <v>47027</v>
      </c>
      <c r="J723" t="s">
        <v>4106</v>
      </c>
      <c r="K723" t="s">
        <v>4107</v>
      </c>
      <c r="L723" t="s">
        <v>4108</v>
      </c>
      <c r="M723">
        <v>456</v>
      </c>
      <c r="N723">
        <v>5</v>
      </c>
      <c r="R723" s="1">
        <v>43790</v>
      </c>
      <c r="S723" t="s">
        <v>56</v>
      </c>
      <c r="W723">
        <v>4</v>
      </c>
      <c r="X723" t="s">
        <v>725</v>
      </c>
      <c r="Y723">
        <v>1</v>
      </c>
      <c r="Z723" t="s">
        <v>46545</v>
      </c>
      <c r="AB723">
        <v>200701</v>
      </c>
      <c r="AC723">
        <v>131</v>
      </c>
      <c r="AD723" t="s">
        <v>752</v>
      </c>
      <c r="AE723">
        <v>1061</v>
      </c>
      <c r="AF723" t="s">
        <v>752</v>
      </c>
      <c r="AG723">
        <v>1</v>
      </c>
      <c r="AH723" t="s">
        <v>44482</v>
      </c>
      <c r="AI723">
        <v>99</v>
      </c>
      <c r="AJ723" t="s">
        <v>54511</v>
      </c>
      <c r="AK723">
        <v>157</v>
      </c>
      <c r="AL723" t="s">
        <v>2738</v>
      </c>
      <c r="AQ723" t="s">
        <v>4109</v>
      </c>
      <c r="AR723" t="s">
        <v>4110</v>
      </c>
      <c r="AS723">
        <v>0</v>
      </c>
      <c r="AT723" t="s">
        <v>61</v>
      </c>
      <c r="AU723" t="s">
        <v>3889</v>
      </c>
      <c r="AX723">
        <v>55.759933840000002</v>
      </c>
      <c r="AY723">
        <v>12.57571823</v>
      </c>
      <c r="AZ723" t="s">
        <v>62</v>
      </c>
      <c r="BA723">
        <v>1084</v>
      </c>
      <c r="BB723" t="s">
        <v>63</v>
      </c>
    </row>
    <row r="724" spans="1:54" x14ac:dyDescent="0.25">
      <c r="A724" s="1">
        <v>45200</v>
      </c>
      <c r="B724">
        <v>157033</v>
      </c>
      <c r="C724" t="s">
        <v>52783</v>
      </c>
      <c r="D724">
        <v>2920</v>
      </c>
      <c r="E724" t="s">
        <v>3929</v>
      </c>
      <c r="F724" t="s">
        <v>52784</v>
      </c>
      <c r="I724" t="s">
        <v>47028</v>
      </c>
      <c r="K724" t="s">
        <v>4111</v>
      </c>
      <c r="L724" t="s">
        <v>52785</v>
      </c>
      <c r="M724">
        <v>377</v>
      </c>
      <c r="N724">
        <v>22</v>
      </c>
      <c r="R724" s="1">
        <v>40162</v>
      </c>
      <c r="S724" t="s">
        <v>80</v>
      </c>
      <c r="T724">
        <v>157</v>
      </c>
      <c r="U724" t="s">
        <v>2738</v>
      </c>
      <c r="V724" s="1">
        <v>29373</v>
      </c>
      <c r="W724">
        <v>2</v>
      </c>
      <c r="X724" t="s">
        <v>57</v>
      </c>
      <c r="Y724">
        <v>1</v>
      </c>
      <c r="Z724" t="s">
        <v>46545</v>
      </c>
      <c r="AA724">
        <v>7</v>
      </c>
      <c r="AC724">
        <v>126</v>
      </c>
      <c r="AD724" t="s">
        <v>46616</v>
      </c>
      <c r="AE724">
        <v>1015</v>
      </c>
      <c r="AF724" t="s">
        <v>46616</v>
      </c>
      <c r="AG724">
        <v>3</v>
      </c>
      <c r="AH724" t="s">
        <v>81</v>
      </c>
      <c r="AI724">
        <v>23</v>
      </c>
      <c r="AJ724" t="s">
        <v>692</v>
      </c>
      <c r="AK724">
        <v>157</v>
      </c>
      <c r="AL724" t="s">
        <v>2738</v>
      </c>
      <c r="AS724">
        <v>0</v>
      </c>
      <c r="AT724" t="s">
        <v>61</v>
      </c>
      <c r="AU724" t="s">
        <v>52786</v>
      </c>
      <c r="AZ724" t="s">
        <v>62</v>
      </c>
      <c r="BA724">
        <v>1084</v>
      </c>
      <c r="BB724" t="s">
        <v>63</v>
      </c>
    </row>
    <row r="725" spans="1:54" x14ac:dyDescent="0.25">
      <c r="A725" s="1">
        <v>45200</v>
      </c>
      <c r="B725">
        <v>157034</v>
      </c>
      <c r="C725" t="s">
        <v>52787</v>
      </c>
      <c r="D725">
        <v>2820</v>
      </c>
      <c r="E725" t="s">
        <v>3935</v>
      </c>
      <c r="F725" t="s">
        <v>52788</v>
      </c>
      <c r="G725">
        <v>19438414</v>
      </c>
      <c r="H725">
        <v>1003262431</v>
      </c>
      <c r="I725" t="s">
        <v>4112</v>
      </c>
      <c r="J725" t="s">
        <v>4113</v>
      </c>
      <c r="K725" t="s">
        <v>4114</v>
      </c>
      <c r="L725" t="s">
        <v>4115</v>
      </c>
      <c r="M725">
        <v>123</v>
      </c>
      <c r="N725">
        <v>3</v>
      </c>
      <c r="R725" s="1">
        <v>44888</v>
      </c>
      <c r="S725" t="s">
        <v>56</v>
      </c>
      <c r="T725">
        <v>157</v>
      </c>
      <c r="U725" t="s">
        <v>2738</v>
      </c>
      <c r="W725">
        <v>2</v>
      </c>
      <c r="X725" t="s">
        <v>57</v>
      </c>
      <c r="Y725">
        <v>1</v>
      </c>
      <c r="Z725" t="s">
        <v>46545</v>
      </c>
      <c r="AA725">
        <v>10</v>
      </c>
      <c r="AB725">
        <v>193801</v>
      </c>
      <c r="AC725">
        <v>126</v>
      </c>
      <c r="AD725" t="s">
        <v>46616</v>
      </c>
      <c r="AE725">
        <v>1015</v>
      </c>
      <c r="AF725" t="s">
        <v>46616</v>
      </c>
      <c r="AG725">
        <v>1</v>
      </c>
      <c r="AH725" t="s">
        <v>44482</v>
      </c>
      <c r="AI725">
        <v>23</v>
      </c>
      <c r="AJ725" t="s">
        <v>692</v>
      </c>
      <c r="AK725">
        <v>157</v>
      </c>
      <c r="AL725" t="s">
        <v>2738</v>
      </c>
      <c r="AQ725" t="s">
        <v>4116</v>
      </c>
      <c r="AR725" t="s">
        <v>4117</v>
      </c>
      <c r="AS725">
        <v>0</v>
      </c>
      <c r="AT725" t="s">
        <v>61</v>
      </c>
      <c r="AU725" t="s">
        <v>4118</v>
      </c>
      <c r="AX725">
        <v>55.751478910000003</v>
      </c>
      <c r="AY725">
        <v>12.54016045</v>
      </c>
      <c r="AZ725" t="s">
        <v>62</v>
      </c>
      <c r="BA725">
        <v>1084</v>
      </c>
      <c r="BB725" t="s">
        <v>63</v>
      </c>
    </row>
    <row r="726" spans="1:54" x14ac:dyDescent="0.25">
      <c r="A726" s="1">
        <v>45200</v>
      </c>
      <c r="B726">
        <v>157035</v>
      </c>
      <c r="C726" t="s">
        <v>54589</v>
      </c>
      <c r="D726">
        <v>2900</v>
      </c>
      <c r="E726" t="s">
        <v>2321</v>
      </c>
      <c r="F726" t="s">
        <v>54590</v>
      </c>
      <c r="G726">
        <v>29546606</v>
      </c>
      <c r="H726">
        <v>1003258782</v>
      </c>
      <c r="I726" t="s">
        <v>4119</v>
      </c>
      <c r="J726" t="s">
        <v>4120</v>
      </c>
      <c r="K726" t="s">
        <v>4121</v>
      </c>
      <c r="L726" t="s">
        <v>4122</v>
      </c>
      <c r="M726">
        <v>280</v>
      </c>
      <c r="N726">
        <v>32</v>
      </c>
      <c r="R726" s="1">
        <v>44678</v>
      </c>
      <c r="S726" t="s">
        <v>56</v>
      </c>
      <c r="W726">
        <v>4</v>
      </c>
      <c r="X726" t="s">
        <v>725</v>
      </c>
      <c r="Y726">
        <v>1</v>
      </c>
      <c r="Z726" t="s">
        <v>46545</v>
      </c>
      <c r="AB726">
        <v>190308</v>
      </c>
      <c r="AC726">
        <v>131</v>
      </c>
      <c r="AD726" t="s">
        <v>752</v>
      </c>
      <c r="AE726">
        <v>1061</v>
      </c>
      <c r="AF726" t="s">
        <v>752</v>
      </c>
      <c r="AG726">
        <v>1</v>
      </c>
      <c r="AH726" t="s">
        <v>44482</v>
      </c>
      <c r="AI726">
        <v>99</v>
      </c>
      <c r="AJ726" t="s">
        <v>54511</v>
      </c>
      <c r="AK726">
        <v>157</v>
      </c>
      <c r="AL726" t="s">
        <v>2738</v>
      </c>
      <c r="AQ726" t="s">
        <v>4123</v>
      </c>
      <c r="AR726" t="s">
        <v>4124</v>
      </c>
      <c r="AS726">
        <v>0</v>
      </c>
      <c r="AT726" t="s">
        <v>61</v>
      </c>
      <c r="AU726" t="s">
        <v>4027</v>
      </c>
      <c r="AX726">
        <v>55.737943139999999</v>
      </c>
      <c r="AY726">
        <v>12.56670096</v>
      </c>
      <c r="AZ726" t="s">
        <v>62</v>
      </c>
      <c r="BA726">
        <v>1084</v>
      </c>
      <c r="BB726" t="s">
        <v>63</v>
      </c>
    </row>
    <row r="727" spans="1:54" x14ac:dyDescent="0.25">
      <c r="A727" s="1">
        <v>45200</v>
      </c>
      <c r="B727">
        <v>157036</v>
      </c>
      <c r="C727" t="s">
        <v>52789</v>
      </c>
      <c r="D727">
        <v>2860</v>
      </c>
      <c r="E727" t="s">
        <v>47029</v>
      </c>
      <c r="F727" t="s">
        <v>52706</v>
      </c>
      <c r="I727" t="s">
        <v>4125</v>
      </c>
      <c r="K727" t="s">
        <v>4126</v>
      </c>
      <c r="L727" t="s">
        <v>4127</v>
      </c>
      <c r="M727">
        <v>904</v>
      </c>
      <c r="N727">
        <v>197</v>
      </c>
      <c r="R727" s="1">
        <v>40162</v>
      </c>
      <c r="S727" t="s">
        <v>80</v>
      </c>
      <c r="T727">
        <v>157</v>
      </c>
      <c r="U727" t="s">
        <v>2738</v>
      </c>
      <c r="V727" s="1">
        <v>32660</v>
      </c>
      <c r="W727">
        <v>2</v>
      </c>
      <c r="X727" t="s">
        <v>57</v>
      </c>
      <c r="Y727">
        <v>1</v>
      </c>
      <c r="Z727" t="s">
        <v>46545</v>
      </c>
      <c r="AB727">
        <v>193401</v>
      </c>
      <c r="AC727">
        <v>126</v>
      </c>
      <c r="AD727" t="s">
        <v>46616</v>
      </c>
      <c r="AE727">
        <v>1015</v>
      </c>
      <c r="AF727" t="s">
        <v>46616</v>
      </c>
      <c r="AG727">
        <v>3</v>
      </c>
      <c r="AH727" t="s">
        <v>81</v>
      </c>
      <c r="AI727">
        <v>23</v>
      </c>
      <c r="AJ727" t="s">
        <v>692</v>
      </c>
      <c r="AK727">
        <v>157</v>
      </c>
      <c r="AL727" t="s">
        <v>2738</v>
      </c>
      <c r="AS727">
        <v>0</v>
      </c>
      <c r="AT727" t="s">
        <v>61</v>
      </c>
      <c r="AU727" t="s">
        <v>3974</v>
      </c>
      <c r="AZ727" t="s">
        <v>62</v>
      </c>
      <c r="BA727">
        <v>1084</v>
      </c>
      <c r="BB727" t="s">
        <v>63</v>
      </c>
    </row>
    <row r="728" spans="1:54" x14ac:dyDescent="0.25">
      <c r="A728" s="1">
        <v>45200</v>
      </c>
      <c r="B728">
        <v>157037</v>
      </c>
      <c r="C728" t="s">
        <v>47030</v>
      </c>
      <c r="D728">
        <v>2900</v>
      </c>
      <c r="E728" t="s">
        <v>2321</v>
      </c>
      <c r="F728" t="s">
        <v>47031</v>
      </c>
      <c r="I728" t="s">
        <v>4128</v>
      </c>
      <c r="K728" t="s">
        <v>4129</v>
      </c>
      <c r="L728" t="s">
        <v>55782</v>
      </c>
      <c r="N728">
        <v>45</v>
      </c>
      <c r="R728" s="1">
        <v>40162</v>
      </c>
      <c r="S728" t="s">
        <v>80</v>
      </c>
      <c r="V728" s="1">
        <v>33025</v>
      </c>
      <c r="W728">
        <v>3</v>
      </c>
      <c r="X728" t="s">
        <v>3496</v>
      </c>
      <c r="Y728">
        <v>1</v>
      </c>
      <c r="Z728" t="s">
        <v>46545</v>
      </c>
      <c r="AB728">
        <v>198001</v>
      </c>
      <c r="AC728">
        <v>126</v>
      </c>
      <c r="AD728" t="s">
        <v>46616</v>
      </c>
      <c r="AE728">
        <v>1015</v>
      </c>
      <c r="AF728" t="s">
        <v>46616</v>
      </c>
      <c r="AG728">
        <v>3</v>
      </c>
      <c r="AH728" t="s">
        <v>81</v>
      </c>
      <c r="AI728">
        <v>27</v>
      </c>
      <c r="AJ728" t="s">
        <v>44512</v>
      </c>
      <c r="AK728">
        <v>157</v>
      </c>
      <c r="AL728" t="s">
        <v>2738</v>
      </c>
      <c r="AS728">
        <v>0</v>
      </c>
      <c r="AT728" t="s">
        <v>61</v>
      </c>
      <c r="AU728" t="s">
        <v>52790</v>
      </c>
      <c r="AX728">
        <v>55.729549635908398</v>
      </c>
      <c r="AY728">
        <v>12.562422295403</v>
      </c>
      <c r="AZ728" t="s">
        <v>62</v>
      </c>
      <c r="BA728">
        <v>1084</v>
      </c>
      <c r="BB728" t="s">
        <v>63</v>
      </c>
    </row>
    <row r="729" spans="1:54" x14ac:dyDescent="0.25">
      <c r="A729" s="1">
        <v>45200</v>
      </c>
      <c r="B729">
        <v>157038</v>
      </c>
      <c r="C729" t="s">
        <v>4130</v>
      </c>
      <c r="D729">
        <v>2900</v>
      </c>
      <c r="E729" t="s">
        <v>2321</v>
      </c>
      <c r="F729" t="s">
        <v>47032</v>
      </c>
      <c r="I729" t="s">
        <v>4131</v>
      </c>
      <c r="J729" t="s">
        <v>4132</v>
      </c>
      <c r="K729" t="s">
        <v>4133</v>
      </c>
      <c r="L729" t="s">
        <v>4134</v>
      </c>
      <c r="M729">
        <v>587</v>
      </c>
      <c r="N729">
        <v>65</v>
      </c>
      <c r="R729" s="1">
        <v>40162</v>
      </c>
      <c r="S729" t="s">
        <v>80</v>
      </c>
      <c r="V729" s="1">
        <v>37043</v>
      </c>
      <c r="W729">
        <v>3</v>
      </c>
      <c r="X729" t="s">
        <v>3496</v>
      </c>
      <c r="Y729">
        <v>1</v>
      </c>
      <c r="Z729" t="s">
        <v>46545</v>
      </c>
      <c r="AA729">
        <v>10</v>
      </c>
      <c r="AB729">
        <v>195608</v>
      </c>
      <c r="AC729">
        <v>126</v>
      </c>
      <c r="AD729" t="s">
        <v>46616</v>
      </c>
      <c r="AE729">
        <v>1015</v>
      </c>
      <c r="AF729" t="s">
        <v>46616</v>
      </c>
      <c r="AG729">
        <v>3</v>
      </c>
      <c r="AH729" t="s">
        <v>81</v>
      </c>
      <c r="AI729">
        <v>23</v>
      </c>
      <c r="AJ729" t="s">
        <v>692</v>
      </c>
      <c r="AK729">
        <v>157</v>
      </c>
      <c r="AL729" t="s">
        <v>2738</v>
      </c>
      <c r="AS729">
        <v>0</v>
      </c>
      <c r="AT729" t="s">
        <v>61</v>
      </c>
      <c r="AU729" t="s">
        <v>4135</v>
      </c>
      <c r="AV729" t="s">
        <v>4136</v>
      </c>
      <c r="AX729">
        <v>55.737923424780803</v>
      </c>
      <c r="AY729">
        <v>12.548329054454101</v>
      </c>
      <c r="AZ729" t="s">
        <v>62</v>
      </c>
      <c r="BA729">
        <v>1084</v>
      </c>
      <c r="BB729" t="s">
        <v>63</v>
      </c>
    </row>
    <row r="730" spans="1:54" x14ac:dyDescent="0.25">
      <c r="A730" s="1">
        <v>45200</v>
      </c>
      <c r="B730">
        <v>157039</v>
      </c>
      <c r="C730" t="s">
        <v>52791</v>
      </c>
      <c r="D730">
        <v>2820</v>
      </c>
      <c r="E730" t="s">
        <v>3935</v>
      </c>
      <c r="F730" t="s">
        <v>52791</v>
      </c>
      <c r="I730" t="s">
        <v>4137</v>
      </c>
      <c r="K730" t="s">
        <v>4138</v>
      </c>
      <c r="L730" t="s">
        <v>52792</v>
      </c>
      <c r="M730">
        <v>791</v>
      </c>
      <c r="N730">
        <v>20</v>
      </c>
      <c r="R730" s="1">
        <v>40162</v>
      </c>
      <c r="S730" t="s">
        <v>80</v>
      </c>
      <c r="V730" s="1">
        <v>31199</v>
      </c>
      <c r="W730">
        <v>3</v>
      </c>
      <c r="X730" t="s">
        <v>3496</v>
      </c>
      <c r="Y730">
        <v>1</v>
      </c>
      <c r="Z730" t="s">
        <v>46545</v>
      </c>
      <c r="AA730">
        <v>10</v>
      </c>
      <c r="AB730">
        <v>196608</v>
      </c>
      <c r="AC730">
        <v>126</v>
      </c>
      <c r="AD730" t="s">
        <v>46616</v>
      </c>
      <c r="AE730">
        <v>1015</v>
      </c>
      <c r="AF730" t="s">
        <v>46616</v>
      </c>
      <c r="AG730">
        <v>3</v>
      </c>
      <c r="AH730" t="s">
        <v>81</v>
      </c>
      <c r="AI730">
        <v>23</v>
      </c>
      <c r="AJ730" t="s">
        <v>692</v>
      </c>
      <c r="AK730">
        <v>157</v>
      </c>
      <c r="AL730" t="s">
        <v>2738</v>
      </c>
      <c r="AS730">
        <v>0</v>
      </c>
      <c r="AT730" t="s">
        <v>61</v>
      </c>
      <c r="AU730" t="s">
        <v>52793</v>
      </c>
      <c r="AX730">
        <v>55.753206939586399</v>
      </c>
      <c r="AY730">
        <v>12.5164802831197</v>
      </c>
      <c r="AZ730" t="s">
        <v>62</v>
      </c>
      <c r="BA730">
        <v>1084</v>
      </c>
      <c r="BB730" t="s">
        <v>63</v>
      </c>
    </row>
    <row r="731" spans="1:54" x14ac:dyDescent="0.25">
      <c r="A731" s="1">
        <v>45200</v>
      </c>
      <c r="B731">
        <v>157040</v>
      </c>
      <c r="C731" t="s">
        <v>52794</v>
      </c>
      <c r="D731">
        <v>2900</v>
      </c>
      <c r="E731" t="s">
        <v>2321</v>
      </c>
      <c r="F731" t="s">
        <v>52795</v>
      </c>
      <c r="G731">
        <v>46047818</v>
      </c>
      <c r="H731">
        <v>1003419189</v>
      </c>
      <c r="I731" t="s">
        <v>4139</v>
      </c>
      <c r="J731" t="s">
        <v>4140</v>
      </c>
      <c r="K731" t="s">
        <v>4141</v>
      </c>
      <c r="L731" t="s">
        <v>52781</v>
      </c>
      <c r="M731">
        <v>445</v>
      </c>
      <c r="N731">
        <v>87</v>
      </c>
      <c r="R731" s="1">
        <v>43777</v>
      </c>
      <c r="S731" t="s">
        <v>56</v>
      </c>
      <c r="W731">
        <v>5</v>
      </c>
      <c r="X731" t="s">
        <v>557</v>
      </c>
      <c r="Y731">
        <v>1</v>
      </c>
      <c r="Z731" t="s">
        <v>46545</v>
      </c>
      <c r="AA731">
        <v>10</v>
      </c>
      <c r="AB731">
        <v>187001</v>
      </c>
      <c r="AC731">
        <v>121</v>
      </c>
      <c r="AD731" t="s">
        <v>70</v>
      </c>
      <c r="AE731">
        <v>1013</v>
      </c>
      <c r="AF731" t="s">
        <v>558</v>
      </c>
      <c r="AG731">
        <v>1</v>
      </c>
      <c r="AH731" t="s">
        <v>44482</v>
      </c>
      <c r="AI731">
        <v>21</v>
      </c>
      <c r="AJ731" t="s">
        <v>52613</v>
      </c>
      <c r="AK731">
        <v>157</v>
      </c>
      <c r="AL731" t="s">
        <v>2738</v>
      </c>
      <c r="AQ731" t="s">
        <v>4142</v>
      </c>
      <c r="AR731" t="s">
        <v>4103</v>
      </c>
      <c r="AS731">
        <v>0</v>
      </c>
      <c r="AT731" t="s">
        <v>61</v>
      </c>
      <c r="AU731" t="s">
        <v>52782</v>
      </c>
      <c r="AX731">
        <v>55.73726345</v>
      </c>
      <c r="AY731">
        <v>12.54325382</v>
      </c>
      <c r="AZ731" t="s">
        <v>62</v>
      </c>
      <c r="BA731">
        <v>1084</v>
      </c>
      <c r="BB731" t="s">
        <v>63</v>
      </c>
    </row>
    <row r="732" spans="1:54" x14ac:dyDescent="0.25">
      <c r="A732" s="1">
        <v>45200</v>
      </c>
      <c r="B732">
        <v>157041</v>
      </c>
      <c r="C732" t="s">
        <v>4143</v>
      </c>
      <c r="D732">
        <v>2150</v>
      </c>
      <c r="E732" t="s">
        <v>4144</v>
      </c>
      <c r="F732" t="s">
        <v>1113</v>
      </c>
      <c r="G732">
        <v>53060811</v>
      </c>
      <c r="H732">
        <v>1001999482</v>
      </c>
      <c r="I732" t="s">
        <v>4145</v>
      </c>
      <c r="J732" t="s">
        <v>4146</v>
      </c>
      <c r="K732" t="s">
        <v>4147</v>
      </c>
      <c r="L732" t="s">
        <v>4148</v>
      </c>
      <c r="M732">
        <v>4239</v>
      </c>
      <c r="N732">
        <v>8</v>
      </c>
      <c r="R732" s="1">
        <v>43686</v>
      </c>
      <c r="S732" t="s">
        <v>56</v>
      </c>
      <c r="W732">
        <v>5</v>
      </c>
      <c r="X732" t="s">
        <v>557</v>
      </c>
      <c r="Y732">
        <v>1</v>
      </c>
      <c r="Z732" t="s">
        <v>46545</v>
      </c>
      <c r="AA732">
        <v>10</v>
      </c>
      <c r="AB732">
        <v>197309</v>
      </c>
      <c r="AC732">
        <v>121</v>
      </c>
      <c r="AD732" t="s">
        <v>70</v>
      </c>
      <c r="AE732">
        <v>1013</v>
      </c>
      <c r="AF732" t="s">
        <v>558</v>
      </c>
      <c r="AG732">
        <v>1</v>
      </c>
      <c r="AH732" t="s">
        <v>44482</v>
      </c>
      <c r="AI732">
        <v>21</v>
      </c>
      <c r="AJ732" t="s">
        <v>52613</v>
      </c>
      <c r="AK732">
        <v>101</v>
      </c>
      <c r="AL732" t="s">
        <v>46544</v>
      </c>
      <c r="AQ732" t="s">
        <v>4149</v>
      </c>
      <c r="AR732" t="s">
        <v>4150</v>
      </c>
      <c r="AS732">
        <v>0</v>
      </c>
      <c r="AT732" t="s">
        <v>61</v>
      </c>
      <c r="AU732" t="s">
        <v>4151</v>
      </c>
      <c r="AX732">
        <v>55.712091379999997</v>
      </c>
      <c r="AY732">
        <v>12.598476379999999</v>
      </c>
      <c r="AZ732" t="s">
        <v>62</v>
      </c>
      <c r="BA732">
        <v>1084</v>
      </c>
      <c r="BB732" t="s">
        <v>63</v>
      </c>
    </row>
    <row r="733" spans="1:54" x14ac:dyDescent="0.25">
      <c r="A733" s="1">
        <v>45200</v>
      </c>
      <c r="B733">
        <v>157042</v>
      </c>
      <c r="C733" t="s">
        <v>4152</v>
      </c>
      <c r="D733">
        <v>2150</v>
      </c>
      <c r="E733" t="s">
        <v>4144</v>
      </c>
      <c r="F733" t="s">
        <v>1113</v>
      </c>
      <c r="G733">
        <v>53060811</v>
      </c>
      <c r="H733">
        <v>1001999482</v>
      </c>
      <c r="I733" t="s">
        <v>4145</v>
      </c>
      <c r="J733" t="s">
        <v>4146</v>
      </c>
      <c r="K733" t="s">
        <v>4147</v>
      </c>
      <c r="L733" t="s">
        <v>4148</v>
      </c>
      <c r="M733">
        <v>4239</v>
      </c>
      <c r="N733">
        <v>8</v>
      </c>
      <c r="R733" s="1">
        <v>45054</v>
      </c>
      <c r="S733" t="s">
        <v>56</v>
      </c>
      <c r="W733">
        <v>5</v>
      </c>
      <c r="X733" t="s">
        <v>557</v>
      </c>
      <c r="Y733">
        <v>1</v>
      </c>
      <c r="Z733" t="s">
        <v>46545</v>
      </c>
      <c r="AB733">
        <v>196508</v>
      </c>
      <c r="AC733">
        <v>131</v>
      </c>
      <c r="AD733" t="s">
        <v>752</v>
      </c>
      <c r="AE733">
        <v>1062</v>
      </c>
      <c r="AF733" t="s">
        <v>753</v>
      </c>
      <c r="AG733">
        <v>1</v>
      </c>
      <c r="AH733" t="s">
        <v>44482</v>
      </c>
      <c r="AI733">
        <v>99</v>
      </c>
      <c r="AJ733" t="s">
        <v>54511</v>
      </c>
      <c r="AK733">
        <v>101</v>
      </c>
      <c r="AL733" t="s">
        <v>46544</v>
      </c>
      <c r="AQ733" t="s">
        <v>4149</v>
      </c>
      <c r="AR733" t="s">
        <v>4150</v>
      </c>
      <c r="AS733">
        <v>0</v>
      </c>
      <c r="AT733" t="s">
        <v>61</v>
      </c>
      <c r="AU733" t="s">
        <v>4151</v>
      </c>
      <c r="AX733">
        <v>55.712091379999997</v>
      </c>
      <c r="AY733">
        <v>12.598476379999999</v>
      </c>
      <c r="AZ733" t="s">
        <v>62</v>
      </c>
      <c r="BA733">
        <v>1084</v>
      </c>
      <c r="BB733" t="s">
        <v>63</v>
      </c>
    </row>
    <row r="734" spans="1:54" x14ac:dyDescent="0.25">
      <c r="A734" s="1">
        <v>45200</v>
      </c>
      <c r="B734">
        <v>157043</v>
      </c>
      <c r="C734" t="s">
        <v>995</v>
      </c>
      <c r="D734">
        <v>2900</v>
      </c>
      <c r="E734" t="s">
        <v>2321</v>
      </c>
      <c r="F734" t="s">
        <v>996</v>
      </c>
      <c r="I734" t="s">
        <v>46646</v>
      </c>
      <c r="J734" t="s">
        <v>4153</v>
      </c>
      <c r="K734" t="s">
        <v>4154</v>
      </c>
      <c r="L734" t="s">
        <v>4026</v>
      </c>
      <c r="M734">
        <v>280</v>
      </c>
      <c r="N734">
        <v>43</v>
      </c>
      <c r="R734" s="1">
        <v>40162</v>
      </c>
      <c r="S734" t="s">
        <v>80</v>
      </c>
      <c r="V734" s="1">
        <v>35431</v>
      </c>
      <c r="W734">
        <v>5</v>
      </c>
      <c r="X734" t="s">
        <v>557</v>
      </c>
      <c r="Y734">
        <v>1</v>
      </c>
      <c r="Z734" t="s">
        <v>46545</v>
      </c>
      <c r="AA734">
        <v>9</v>
      </c>
      <c r="AB734">
        <v>199501</v>
      </c>
      <c r="AC734">
        <v>121</v>
      </c>
      <c r="AD734" t="s">
        <v>70</v>
      </c>
      <c r="AE734">
        <v>1013</v>
      </c>
      <c r="AF734" t="s">
        <v>558</v>
      </c>
      <c r="AG734">
        <v>3</v>
      </c>
      <c r="AH734" t="s">
        <v>81</v>
      </c>
      <c r="AI734">
        <v>21</v>
      </c>
      <c r="AJ734" t="s">
        <v>52613</v>
      </c>
      <c r="AK734">
        <v>157</v>
      </c>
      <c r="AL734" t="s">
        <v>2738</v>
      </c>
      <c r="AM734">
        <v>1</v>
      </c>
      <c r="AN734" t="s">
        <v>1193</v>
      </c>
      <c r="AO734">
        <v>101150</v>
      </c>
      <c r="AS734">
        <v>0</v>
      </c>
      <c r="AT734" t="s">
        <v>61</v>
      </c>
      <c r="AU734" t="s">
        <v>4027</v>
      </c>
      <c r="AX734">
        <v>55.736423475528603</v>
      </c>
      <c r="AY734">
        <v>12.5664804719471</v>
      </c>
      <c r="AZ734" t="s">
        <v>62</v>
      </c>
      <c r="BA734">
        <v>1084</v>
      </c>
      <c r="BB734" t="s">
        <v>63</v>
      </c>
    </row>
    <row r="735" spans="1:54" x14ac:dyDescent="0.25">
      <c r="A735" s="1">
        <v>45200</v>
      </c>
      <c r="B735">
        <v>157044</v>
      </c>
      <c r="C735" t="s">
        <v>4155</v>
      </c>
      <c r="D735">
        <v>2820</v>
      </c>
      <c r="E735" t="s">
        <v>3935</v>
      </c>
      <c r="F735" t="s">
        <v>4156</v>
      </c>
      <c r="I735" t="s">
        <v>44657</v>
      </c>
      <c r="J735" t="s">
        <v>4157</v>
      </c>
      <c r="K735" t="s">
        <v>4158</v>
      </c>
      <c r="L735" t="s">
        <v>4159</v>
      </c>
      <c r="M735">
        <v>34</v>
      </c>
      <c r="R735" s="1">
        <v>40162</v>
      </c>
      <c r="S735" t="s">
        <v>80</v>
      </c>
      <c r="V735" s="1">
        <v>35947</v>
      </c>
      <c r="W735">
        <v>3</v>
      </c>
      <c r="X735" t="s">
        <v>3496</v>
      </c>
      <c r="Y735">
        <v>1</v>
      </c>
      <c r="Z735" t="s">
        <v>46545</v>
      </c>
      <c r="AB735">
        <v>199608</v>
      </c>
      <c r="AC735">
        <v>126</v>
      </c>
      <c r="AD735" t="s">
        <v>46616</v>
      </c>
      <c r="AE735">
        <v>1015</v>
      </c>
      <c r="AF735" t="s">
        <v>46616</v>
      </c>
      <c r="AG735">
        <v>3</v>
      </c>
      <c r="AH735" t="s">
        <v>81</v>
      </c>
      <c r="AI735">
        <v>99</v>
      </c>
      <c r="AJ735" t="s">
        <v>54511</v>
      </c>
      <c r="AK735">
        <v>157</v>
      </c>
      <c r="AL735" t="s">
        <v>2738</v>
      </c>
      <c r="AS735">
        <v>0</v>
      </c>
      <c r="AT735" t="s">
        <v>61</v>
      </c>
      <c r="AU735" t="s">
        <v>4160</v>
      </c>
      <c r="AX735">
        <v>55.752806782942798</v>
      </c>
      <c r="AY735">
        <v>12.509406410169101</v>
      </c>
      <c r="AZ735" t="s">
        <v>62</v>
      </c>
      <c r="BA735">
        <v>1084</v>
      </c>
      <c r="BB735" t="s">
        <v>63</v>
      </c>
    </row>
    <row r="736" spans="1:54" x14ac:dyDescent="0.25">
      <c r="A736" s="1">
        <v>45200</v>
      </c>
      <c r="B736">
        <v>157045</v>
      </c>
      <c r="C736" t="s">
        <v>4161</v>
      </c>
      <c r="D736">
        <v>2820</v>
      </c>
      <c r="E736" t="s">
        <v>3935</v>
      </c>
      <c r="F736" t="s">
        <v>4162</v>
      </c>
      <c r="G736">
        <v>16189006</v>
      </c>
      <c r="H736">
        <v>1003258897</v>
      </c>
      <c r="I736" t="s">
        <v>47033</v>
      </c>
      <c r="J736" t="s">
        <v>4163</v>
      </c>
      <c r="K736" t="s">
        <v>4158</v>
      </c>
      <c r="L736" t="s">
        <v>4164</v>
      </c>
      <c r="M736">
        <v>34</v>
      </c>
      <c r="N736">
        <v>25</v>
      </c>
      <c r="R736" s="1">
        <v>40162</v>
      </c>
      <c r="S736" t="s">
        <v>80</v>
      </c>
      <c r="V736" s="1">
        <v>39083</v>
      </c>
      <c r="W736">
        <v>3</v>
      </c>
      <c r="X736" t="s">
        <v>3496</v>
      </c>
      <c r="Y736">
        <v>1</v>
      </c>
      <c r="Z736" t="s">
        <v>46545</v>
      </c>
      <c r="AB736">
        <v>199608</v>
      </c>
      <c r="AC736">
        <v>126</v>
      </c>
      <c r="AD736" t="s">
        <v>46616</v>
      </c>
      <c r="AE736">
        <v>1015</v>
      </c>
      <c r="AF736" t="s">
        <v>46616</v>
      </c>
      <c r="AG736">
        <v>3</v>
      </c>
      <c r="AH736" t="s">
        <v>81</v>
      </c>
      <c r="AI736">
        <v>27</v>
      </c>
      <c r="AJ736" t="s">
        <v>44512</v>
      </c>
      <c r="AK736">
        <v>157</v>
      </c>
      <c r="AL736" t="s">
        <v>2738</v>
      </c>
      <c r="AQ736" t="s">
        <v>4165</v>
      </c>
      <c r="AS736">
        <v>0</v>
      </c>
      <c r="AT736" t="s">
        <v>61</v>
      </c>
      <c r="AU736" t="s">
        <v>4160</v>
      </c>
      <c r="AZ736" t="s">
        <v>62</v>
      </c>
      <c r="BA736">
        <v>1084</v>
      </c>
      <c r="BB736" t="s">
        <v>63</v>
      </c>
    </row>
    <row r="737" spans="1:54" x14ac:dyDescent="0.25">
      <c r="A737" s="1">
        <v>45200</v>
      </c>
      <c r="B737">
        <v>157046</v>
      </c>
      <c r="C737" t="s">
        <v>4166</v>
      </c>
      <c r="D737">
        <v>2900</v>
      </c>
      <c r="E737" t="s">
        <v>2321</v>
      </c>
      <c r="F737" t="s">
        <v>4167</v>
      </c>
      <c r="G737">
        <v>19079244</v>
      </c>
      <c r="H737">
        <v>1003756348</v>
      </c>
      <c r="I737" t="s">
        <v>4168</v>
      </c>
      <c r="J737" t="s">
        <v>4169</v>
      </c>
      <c r="K737" t="s">
        <v>4170</v>
      </c>
      <c r="L737" t="s">
        <v>4171</v>
      </c>
      <c r="M737">
        <v>54</v>
      </c>
      <c r="N737" t="s">
        <v>4172</v>
      </c>
      <c r="R737" s="1">
        <v>44173</v>
      </c>
      <c r="S737" t="s">
        <v>56</v>
      </c>
      <c r="W737">
        <v>0</v>
      </c>
      <c r="X737" t="s">
        <v>1252</v>
      </c>
      <c r="Y737">
        <v>8</v>
      </c>
      <c r="Z737" t="s">
        <v>44534</v>
      </c>
      <c r="AB737">
        <v>199901</v>
      </c>
      <c r="AC737">
        <v>127</v>
      </c>
      <c r="AD737" t="s">
        <v>1237</v>
      </c>
      <c r="AE737">
        <v>1052</v>
      </c>
      <c r="AF737" t="s">
        <v>1237</v>
      </c>
      <c r="AG737">
        <v>2</v>
      </c>
      <c r="AH737" t="s">
        <v>44524</v>
      </c>
      <c r="AI737">
        <v>99</v>
      </c>
      <c r="AJ737" t="s">
        <v>54511</v>
      </c>
      <c r="AK737">
        <v>157</v>
      </c>
      <c r="AL737" t="s">
        <v>2738</v>
      </c>
      <c r="AQ737" t="s">
        <v>4173</v>
      </c>
      <c r="AR737" t="s">
        <v>4174</v>
      </c>
      <c r="AS737">
        <v>0</v>
      </c>
      <c r="AT737" t="s">
        <v>61</v>
      </c>
      <c r="AU737" t="s">
        <v>3934</v>
      </c>
      <c r="AX737">
        <v>55.727480460000002</v>
      </c>
      <c r="AY737">
        <v>12.55692541</v>
      </c>
      <c r="AZ737" t="s">
        <v>62</v>
      </c>
      <c r="BA737">
        <v>1084</v>
      </c>
      <c r="BB737" t="s">
        <v>63</v>
      </c>
    </row>
    <row r="738" spans="1:54" x14ac:dyDescent="0.25">
      <c r="A738" s="1">
        <v>45200</v>
      </c>
      <c r="B738">
        <v>157047</v>
      </c>
      <c r="C738" t="s">
        <v>3955</v>
      </c>
      <c r="D738">
        <v>2900</v>
      </c>
      <c r="E738" t="s">
        <v>2321</v>
      </c>
      <c r="F738" t="s">
        <v>3956</v>
      </c>
      <c r="G738">
        <v>19438414</v>
      </c>
      <c r="H738">
        <v>1009694796</v>
      </c>
      <c r="I738" t="s">
        <v>2360</v>
      </c>
      <c r="K738" t="s">
        <v>4175</v>
      </c>
      <c r="L738" t="s">
        <v>4176</v>
      </c>
      <c r="M738">
        <v>143</v>
      </c>
      <c r="N738">
        <v>10</v>
      </c>
      <c r="R738" s="1">
        <v>43777</v>
      </c>
      <c r="S738" t="s">
        <v>56</v>
      </c>
      <c r="T738">
        <v>157</v>
      </c>
      <c r="U738" t="s">
        <v>2738</v>
      </c>
      <c r="W738">
        <v>2</v>
      </c>
      <c r="X738" t="s">
        <v>57</v>
      </c>
      <c r="Y738">
        <v>1</v>
      </c>
      <c r="Z738" t="s">
        <v>46545</v>
      </c>
      <c r="AA738">
        <v>9</v>
      </c>
      <c r="AB738">
        <v>200208</v>
      </c>
      <c r="AC738">
        <v>121</v>
      </c>
      <c r="AD738" t="s">
        <v>70</v>
      </c>
      <c r="AE738">
        <v>1012</v>
      </c>
      <c r="AF738" t="s">
        <v>71</v>
      </c>
      <c r="AG738">
        <v>1</v>
      </c>
      <c r="AH738" t="s">
        <v>44482</v>
      </c>
      <c r="AI738">
        <v>21</v>
      </c>
      <c r="AJ738" t="s">
        <v>52613</v>
      </c>
      <c r="AK738">
        <v>157</v>
      </c>
      <c r="AL738" t="s">
        <v>2738</v>
      </c>
      <c r="AQ738" t="s">
        <v>4177</v>
      </c>
      <c r="AR738" t="s">
        <v>4178</v>
      </c>
      <c r="AS738">
        <v>0</v>
      </c>
      <c r="AT738" t="s">
        <v>61</v>
      </c>
      <c r="AU738" t="s">
        <v>4179</v>
      </c>
      <c r="AX738">
        <v>55.72366495</v>
      </c>
      <c r="AY738">
        <v>12.58101755</v>
      </c>
      <c r="AZ738" t="s">
        <v>62</v>
      </c>
      <c r="BA738">
        <v>1084</v>
      </c>
      <c r="BB738" t="s">
        <v>63</v>
      </c>
    </row>
    <row r="739" spans="1:54" x14ac:dyDescent="0.25">
      <c r="A739" s="1">
        <v>45200</v>
      </c>
      <c r="B739">
        <v>157048</v>
      </c>
      <c r="C739" t="s">
        <v>4180</v>
      </c>
      <c r="D739">
        <v>2800</v>
      </c>
      <c r="E739" t="s">
        <v>1730</v>
      </c>
      <c r="F739" t="s">
        <v>4180</v>
      </c>
      <c r="G739">
        <v>55627312</v>
      </c>
      <c r="H739">
        <v>1010645650</v>
      </c>
      <c r="I739" t="s">
        <v>47034</v>
      </c>
      <c r="K739" t="s">
        <v>4181</v>
      </c>
      <c r="L739" t="s">
        <v>4182</v>
      </c>
      <c r="M739">
        <v>339</v>
      </c>
      <c r="N739">
        <v>7</v>
      </c>
      <c r="R739" s="1">
        <v>43868</v>
      </c>
      <c r="S739" t="s">
        <v>56</v>
      </c>
      <c r="W739">
        <v>6</v>
      </c>
      <c r="X739" t="s">
        <v>1289</v>
      </c>
      <c r="Y739">
        <v>1</v>
      </c>
      <c r="Z739" t="s">
        <v>46545</v>
      </c>
      <c r="AA739">
        <v>8</v>
      </c>
      <c r="AB739">
        <v>200308</v>
      </c>
      <c r="AC739">
        <v>129</v>
      </c>
      <c r="AD739" t="s">
        <v>2405</v>
      </c>
      <c r="AE739">
        <v>1016</v>
      </c>
      <c r="AF739" t="s">
        <v>2405</v>
      </c>
      <c r="AG739">
        <v>1</v>
      </c>
      <c r="AH739" t="s">
        <v>44482</v>
      </c>
      <c r="AI739">
        <v>23</v>
      </c>
      <c r="AJ739" t="s">
        <v>692</v>
      </c>
      <c r="AK739">
        <v>173</v>
      </c>
      <c r="AL739" t="s">
        <v>44561</v>
      </c>
      <c r="AP739">
        <v>281402</v>
      </c>
      <c r="AQ739" t="s">
        <v>4183</v>
      </c>
      <c r="AR739" t="s">
        <v>4184</v>
      </c>
      <c r="AS739">
        <v>2</v>
      </c>
      <c r="AT739" t="s">
        <v>1413</v>
      </c>
      <c r="AU739" t="s">
        <v>4185</v>
      </c>
      <c r="AX739">
        <v>55.767264519999998</v>
      </c>
      <c r="AY739">
        <v>12.513440449999999</v>
      </c>
      <c r="AZ739" t="s">
        <v>62</v>
      </c>
      <c r="BA739">
        <v>1084</v>
      </c>
      <c r="BB739" t="s">
        <v>63</v>
      </c>
    </row>
    <row r="740" spans="1:54" x14ac:dyDescent="0.25">
      <c r="A740" s="1">
        <v>45200</v>
      </c>
      <c r="B740">
        <v>157049</v>
      </c>
      <c r="C740" t="s">
        <v>52796</v>
      </c>
      <c r="D740">
        <v>2820</v>
      </c>
      <c r="E740" t="s">
        <v>3935</v>
      </c>
      <c r="F740" t="s">
        <v>52771</v>
      </c>
      <c r="G740">
        <v>19438414</v>
      </c>
      <c r="H740">
        <v>1003262406</v>
      </c>
      <c r="I740" t="s">
        <v>4186</v>
      </c>
      <c r="J740" t="s">
        <v>3994</v>
      </c>
      <c r="K740" t="s">
        <v>4187</v>
      </c>
      <c r="L740" t="s">
        <v>52772</v>
      </c>
      <c r="M740">
        <v>87</v>
      </c>
      <c r="N740">
        <v>64</v>
      </c>
      <c r="R740" s="1">
        <v>40484</v>
      </c>
      <c r="S740" t="s">
        <v>56</v>
      </c>
      <c r="T740">
        <v>157</v>
      </c>
      <c r="U740" t="s">
        <v>2738</v>
      </c>
      <c r="V740" s="1">
        <v>40483</v>
      </c>
      <c r="W740">
        <v>2</v>
      </c>
      <c r="X740" t="s">
        <v>57</v>
      </c>
      <c r="Y740">
        <v>1</v>
      </c>
      <c r="Z740" t="s">
        <v>46545</v>
      </c>
      <c r="AA740">
        <v>9</v>
      </c>
      <c r="AB740">
        <v>200703</v>
      </c>
      <c r="AC740">
        <v>121</v>
      </c>
      <c r="AD740" t="s">
        <v>70</v>
      </c>
      <c r="AE740">
        <v>1012</v>
      </c>
      <c r="AF740" t="s">
        <v>71</v>
      </c>
      <c r="AG740">
        <v>5</v>
      </c>
      <c r="AH740" t="s">
        <v>1589</v>
      </c>
      <c r="AI740">
        <v>99</v>
      </c>
      <c r="AJ740" t="s">
        <v>54511</v>
      </c>
      <c r="AK740">
        <v>157</v>
      </c>
      <c r="AL740" t="s">
        <v>2738</v>
      </c>
      <c r="AM740">
        <v>2</v>
      </c>
      <c r="AN740" t="s">
        <v>119</v>
      </c>
      <c r="AO740">
        <v>157011</v>
      </c>
      <c r="AQ740" t="s">
        <v>3996</v>
      </c>
      <c r="AR740" t="s">
        <v>4188</v>
      </c>
      <c r="AS740">
        <v>1</v>
      </c>
      <c r="AT740" t="s">
        <v>1446</v>
      </c>
      <c r="AU740" t="s">
        <v>52773</v>
      </c>
      <c r="AX740">
        <v>55.755086000501599</v>
      </c>
      <c r="AY740">
        <v>12.530473384826299</v>
      </c>
      <c r="AZ740" t="s">
        <v>62</v>
      </c>
      <c r="BA740">
        <v>1084</v>
      </c>
      <c r="BB740" t="s">
        <v>63</v>
      </c>
    </row>
    <row r="741" spans="1:54" x14ac:dyDescent="0.25">
      <c r="A741" s="1">
        <v>45200</v>
      </c>
      <c r="B741">
        <v>157050</v>
      </c>
      <c r="D741">
        <v>2820</v>
      </c>
      <c r="E741" t="s">
        <v>3935</v>
      </c>
      <c r="F741" t="s">
        <v>52797</v>
      </c>
      <c r="G741">
        <v>19438414</v>
      </c>
      <c r="I741" t="s">
        <v>47035</v>
      </c>
      <c r="K741" t="s">
        <v>4187</v>
      </c>
      <c r="L741" t="s">
        <v>4189</v>
      </c>
      <c r="M741">
        <v>123</v>
      </c>
      <c r="N741">
        <v>60</v>
      </c>
      <c r="R741" s="1">
        <v>40162</v>
      </c>
      <c r="S741" t="s">
        <v>80</v>
      </c>
      <c r="T741">
        <v>157</v>
      </c>
      <c r="U741" t="s">
        <v>2738</v>
      </c>
      <c r="V741" s="1">
        <v>39814</v>
      </c>
      <c r="W741">
        <v>2</v>
      </c>
      <c r="X741" t="s">
        <v>57</v>
      </c>
      <c r="Y741">
        <v>1</v>
      </c>
      <c r="Z741" t="s">
        <v>46545</v>
      </c>
      <c r="AA741">
        <v>9</v>
      </c>
      <c r="AB741">
        <v>199401</v>
      </c>
      <c r="AC741">
        <v>126</v>
      </c>
      <c r="AD741" t="s">
        <v>46616</v>
      </c>
      <c r="AE741">
        <v>1015</v>
      </c>
      <c r="AF741" t="s">
        <v>46616</v>
      </c>
      <c r="AG741">
        <v>3</v>
      </c>
      <c r="AH741" t="s">
        <v>81</v>
      </c>
      <c r="AI741">
        <v>99</v>
      </c>
      <c r="AJ741" t="s">
        <v>54511</v>
      </c>
      <c r="AK741">
        <v>157</v>
      </c>
      <c r="AL741" t="s">
        <v>2738</v>
      </c>
      <c r="AM741">
        <v>2</v>
      </c>
      <c r="AN741" t="s">
        <v>119</v>
      </c>
      <c r="AO741">
        <v>157034</v>
      </c>
      <c r="AP741">
        <v>157049</v>
      </c>
      <c r="AQ741" t="s">
        <v>3996</v>
      </c>
      <c r="AR741" t="s">
        <v>3997</v>
      </c>
      <c r="AS741">
        <v>2</v>
      </c>
      <c r="AT741" t="s">
        <v>1413</v>
      </c>
      <c r="AU741" t="s">
        <v>4118</v>
      </c>
      <c r="AX741">
        <v>55.756328123172601</v>
      </c>
      <c r="AY741">
        <v>12.533462140363</v>
      </c>
      <c r="AZ741" t="s">
        <v>62</v>
      </c>
      <c r="BA741">
        <v>1084</v>
      </c>
      <c r="BB741" t="s">
        <v>63</v>
      </c>
    </row>
    <row r="742" spans="1:54" x14ac:dyDescent="0.25">
      <c r="A742" s="1">
        <v>45200</v>
      </c>
      <c r="B742">
        <v>157051</v>
      </c>
      <c r="C742" t="s">
        <v>4190</v>
      </c>
      <c r="D742">
        <v>2900</v>
      </c>
      <c r="E742" t="s">
        <v>2321</v>
      </c>
      <c r="F742" t="s">
        <v>4191</v>
      </c>
      <c r="G742">
        <v>29190623</v>
      </c>
      <c r="H742">
        <v>1003258824</v>
      </c>
      <c r="I742" t="s">
        <v>4192</v>
      </c>
      <c r="K742" t="s">
        <v>4193</v>
      </c>
      <c r="L742" t="s">
        <v>52798</v>
      </c>
      <c r="M742">
        <v>665</v>
      </c>
      <c r="N742">
        <v>45</v>
      </c>
      <c r="R742" s="1">
        <v>44896</v>
      </c>
      <c r="S742" t="s">
        <v>56</v>
      </c>
      <c r="T742">
        <v>157</v>
      </c>
      <c r="U742" t="s">
        <v>2738</v>
      </c>
      <c r="W742">
        <v>7</v>
      </c>
      <c r="X742" t="s">
        <v>2845</v>
      </c>
      <c r="Y742">
        <v>1</v>
      </c>
      <c r="Z742" t="s">
        <v>46545</v>
      </c>
      <c r="AB742">
        <v>200907</v>
      </c>
      <c r="AC742">
        <v>128</v>
      </c>
      <c r="AD742" t="s">
        <v>955</v>
      </c>
      <c r="AE742">
        <v>1051</v>
      </c>
      <c r="AF742" t="s">
        <v>955</v>
      </c>
      <c r="AG742">
        <v>1</v>
      </c>
      <c r="AH742" t="s">
        <v>44482</v>
      </c>
      <c r="AI742">
        <v>99</v>
      </c>
      <c r="AJ742" t="s">
        <v>54511</v>
      </c>
      <c r="AK742">
        <v>157</v>
      </c>
      <c r="AL742" t="s">
        <v>2738</v>
      </c>
      <c r="AQ742" t="s">
        <v>4194</v>
      </c>
      <c r="AR742" t="s">
        <v>4195</v>
      </c>
      <c r="AS742">
        <v>0</v>
      </c>
      <c r="AT742" t="s">
        <v>61</v>
      </c>
      <c r="AU742" t="s">
        <v>52790</v>
      </c>
      <c r="AX742">
        <v>55.729549589999998</v>
      </c>
      <c r="AY742">
        <v>12.56242222</v>
      </c>
      <c r="AZ742" t="s">
        <v>62</v>
      </c>
      <c r="BA742">
        <v>1084</v>
      </c>
      <c r="BB742" t="s">
        <v>63</v>
      </c>
    </row>
    <row r="743" spans="1:54" x14ac:dyDescent="0.25">
      <c r="A743" s="1">
        <v>45200</v>
      </c>
      <c r="B743">
        <v>157200</v>
      </c>
      <c r="D743">
        <v>2920</v>
      </c>
      <c r="E743" t="s">
        <v>3929</v>
      </c>
      <c r="F743" t="s">
        <v>52738</v>
      </c>
      <c r="G743">
        <v>19438414</v>
      </c>
      <c r="I743" t="s">
        <v>44657</v>
      </c>
      <c r="J743" t="s">
        <v>4196</v>
      </c>
      <c r="K743" t="s">
        <v>4197</v>
      </c>
      <c r="L743" t="s">
        <v>4198</v>
      </c>
      <c r="M743">
        <v>54</v>
      </c>
      <c r="N743">
        <v>161</v>
      </c>
      <c r="R743" s="1">
        <v>43790</v>
      </c>
      <c r="S743" t="s">
        <v>80</v>
      </c>
      <c r="T743">
        <v>157</v>
      </c>
      <c r="U743" t="s">
        <v>2738</v>
      </c>
      <c r="W743">
        <v>2</v>
      </c>
      <c r="X743" t="s">
        <v>57</v>
      </c>
      <c r="Y743">
        <v>1</v>
      </c>
      <c r="Z743" t="s">
        <v>46545</v>
      </c>
      <c r="AC743">
        <v>932</v>
      </c>
      <c r="AD743" t="s">
        <v>52637</v>
      </c>
      <c r="AE743">
        <v>2021</v>
      </c>
      <c r="AF743" t="s">
        <v>52637</v>
      </c>
      <c r="AG743">
        <v>2</v>
      </c>
      <c r="AH743" t="s">
        <v>44524</v>
      </c>
      <c r="AI743">
        <v>10</v>
      </c>
      <c r="AJ743" t="s">
        <v>52638</v>
      </c>
      <c r="AK743">
        <v>157</v>
      </c>
      <c r="AL743" t="s">
        <v>2738</v>
      </c>
      <c r="AQ743" t="s">
        <v>4199</v>
      </c>
      <c r="AR743" t="s">
        <v>3933</v>
      </c>
      <c r="AS743">
        <v>0</v>
      </c>
      <c r="AT743" t="s">
        <v>61</v>
      </c>
      <c r="AU743" t="s">
        <v>3934</v>
      </c>
      <c r="AX743">
        <v>55.74940256</v>
      </c>
      <c r="AY743">
        <v>12.556359649999999</v>
      </c>
      <c r="AZ743" t="s">
        <v>62</v>
      </c>
      <c r="BA743">
        <v>1084</v>
      </c>
      <c r="BB743" t="s">
        <v>63</v>
      </c>
    </row>
    <row r="744" spans="1:54" x14ac:dyDescent="0.25">
      <c r="A744" s="1">
        <v>45200</v>
      </c>
      <c r="B744">
        <v>157201</v>
      </c>
      <c r="D744">
        <v>2820</v>
      </c>
      <c r="E744" t="s">
        <v>3935</v>
      </c>
      <c r="F744" t="s">
        <v>44654</v>
      </c>
      <c r="J744" t="s">
        <v>4200</v>
      </c>
      <c r="K744" t="s">
        <v>4201</v>
      </c>
      <c r="L744" t="s">
        <v>4202</v>
      </c>
      <c r="M744">
        <v>278</v>
      </c>
      <c r="N744">
        <v>71</v>
      </c>
      <c r="R744" s="1">
        <v>40164</v>
      </c>
      <c r="S744" t="s">
        <v>80</v>
      </c>
      <c r="T744">
        <v>157</v>
      </c>
      <c r="U744" t="s">
        <v>2738</v>
      </c>
      <c r="V744" s="1">
        <v>38443</v>
      </c>
      <c r="W744">
        <v>2</v>
      </c>
      <c r="X744" t="s">
        <v>57</v>
      </c>
      <c r="Y744">
        <v>1</v>
      </c>
      <c r="Z744" t="s">
        <v>46545</v>
      </c>
      <c r="AC744">
        <v>931</v>
      </c>
      <c r="AD744" t="s">
        <v>1467</v>
      </c>
      <c r="AE744">
        <v>2022</v>
      </c>
      <c r="AF744" t="s">
        <v>1467</v>
      </c>
      <c r="AG744">
        <v>3</v>
      </c>
      <c r="AH744" t="s">
        <v>81</v>
      </c>
      <c r="AI744">
        <v>7</v>
      </c>
      <c r="AJ744" t="s">
        <v>1326</v>
      </c>
      <c r="AK744">
        <v>157</v>
      </c>
      <c r="AL744" t="s">
        <v>2738</v>
      </c>
      <c r="AQ744" t="s">
        <v>3932</v>
      </c>
      <c r="AR744" t="s">
        <v>3933</v>
      </c>
      <c r="AS744">
        <v>0</v>
      </c>
      <c r="AT744" t="s">
        <v>61</v>
      </c>
      <c r="AU744" t="s">
        <v>4203</v>
      </c>
      <c r="AX744">
        <v>55.743881250881699</v>
      </c>
      <c r="AY744">
        <v>12.541263139019501</v>
      </c>
      <c r="AZ744" t="s">
        <v>62</v>
      </c>
      <c r="BA744">
        <v>1084</v>
      </c>
      <c r="BB744" t="s">
        <v>63</v>
      </c>
    </row>
    <row r="745" spans="1:54" x14ac:dyDescent="0.25">
      <c r="A745" s="1">
        <v>45200</v>
      </c>
      <c r="B745">
        <v>157202</v>
      </c>
      <c r="D745">
        <v>2820</v>
      </c>
      <c r="E745" t="s">
        <v>3935</v>
      </c>
      <c r="F745" t="s">
        <v>47036</v>
      </c>
      <c r="G745">
        <v>16201480</v>
      </c>
      <c r="I745" t="s">
        <v>47037</v>
      </c>
      <c r="J745" t="s">
        <v>4157</v>
      </c>
      <c r="K745" t="s">
        <v>4158</v>
      </c>
      <c r="L745" t="s">
        <v>4159</v>
      </c>
      <c r="M745">
        <v>34</v>
      </c>
      <c r="R745" s="1">
        <v>40162</v>
      </c>
      <c r="S745" t="s">
        <v>80</v>
      </c>
      <c r="T745">
        <v>157</v>
      </c>
      <c r="U745" t="s">
        <v>2738</v>
      </c>
      <c r="V745" s="1">
        <v>39083</v>
      </c>
      <c r="W745">
        <v>3</v>
      </c>
      <c r="X745" t="s">
        <v>3496</v>
      </c>
      <c r="Y745">
        <v>1</v>
      </c>
      <c r="Z745" t="s">
        <v>46545</v>
      </c>
      <c r="AB745">
        <v>199808</v>
      </c>
      <c r="AC745">
        <v>931</v>
      </c>
      <c r="AD745" t="s">
        <v>1467</v>
      </c>
      <c r="AE745">
        <v>2022</v>
      </c>
      <c r="AF745" t="s">
        <v>1467</v>
      </c>
      <c r="AG745">
        <v>3</v>
      </c>
      <c r="AH745" t="s">
        <v>81</v>
      </c>
      <c r="AI745">
        <v>99</v>
      </c>
      <c r="AJ745" t="s">
        <v>54511</v>
      </c>
      <c r="AK745">
        <v>157</v>
      </c>
      <c r="AL745" t="s">
        <v>2738</v>
      </c>
      <c r="AQ745" t="s">
        <v>4204</v>
      </c>
      <c r="AR745" t="s">
        <v>4205</v>
      </c>
      <c r="AS745">
        <v>0</v>
      </c>
      <c r="AT745" t="s">
        <v>61</v>
      </c>
      <c r="AU745" t="s">
        <v>4160</v>
      </c>
      <c r="AX745">
        <v>55.752806782942798</v>
      </c>
      <c r="AY745">
        <v>12.509406410169101</v>
      </c>
      <c r="AZ745" t="s">
        <v>62</v>
      </c>
      <c r="BA745">
        <v>1084</v>
      </c>
      <c r="BB745" t="s">
        <v>63</v>
      </c>
    </row>
    <row r="746" spans="1:54" x14ac:dyDescent="0.25">
      <c r="A746" s="1">
        <v>45200</v>
      </c>
      <c r="B746">
        <v>157210</v>
      </c>
      <c r="C746" t="s">
        <v>4206</v>
      </c>
      <c r="D746">
        <v>2900</v>
      </c>
      <c r="E746" t="s">
        <v>2321</v>
      </c>
      <c r="F746" t="s">
        <v>4207</v>
      </c>
      <c r="G746">
        <v>19438414</v>
      </c>
      <c r="H746">
        <v>1003262686</v>
      </c>
      <c r="I746" t="s">
        <v>54591</v>
      </c>
      <c r="J746" t="s">
        <v>4208</v>
      </c>
      <c r="K746" t="s">
        <v>4209</v>
      </c>
      <c r="L746" t="s">
        <v>52799</v>
      </c>
      <c r="M746">
        <v>82</v>
      </c>
      <c r="N746" t="s">
        <v>4210</v>
      </c>
      <c r="R746" s="1">
        <v>44938</v>
      </c>
      <c r="S746" t="s">
        <v>56</v>
      </c>
      <c r="T746">
        <v>157</v>
      </c>
      <c r="U746" t="s">
        <v>2738</v>
      </c>
      <c r="W746">
        <v>2</v>
      </c>
      <c r="X746" t="s">
        <v>57</v>
      </c>
      <c r="Y746">
        <v>1</v>
      </c>
      <c r="Z746" t="s">
        <v>46545</v>
      </c>
      <c r="AA746">
        <v>10</v>
      </c>
      <c r="AB746">
        <v>194306</v>
      </c>
      <c r="AC746">
        <v>125</v>
      </c>
      <c r="AD746" t="s">
        <v>1344</v>
      </c>
      <c r="AE746">
        <v>1014</v>
      </c>
      <c r="AF746" t="s">
        <v>1352</v>
      </c>
      <c r="AG746">
        <v>1</v>
      </c>
      <c r="AH746" t="s">
        <v>44482</v>
      </c>
      <c r="AI746">
        <v>24</v>
      </c>
      <c r="AJ746" t="s">
        <v>1344</v>
      </c>
      <c r="AK746">
        <v>157</v>
      </c>
      <c r="AL746" t="s">
        <v>2738</v>
      </c>
      <c r="AQ746" t="s">
        <v>4211</v>
      </c>
      <c r="AR746" t="s">
        <v>4212</v>
      </c>
      <c r="AS746">
        <v>0</v>
      </c>
      <c r="AT746" t="s">
        <v>61</v>
      </c>
      <c r="AU746" t="s">
        <v>52800</v>
      </c>
      <c r="AX746">
        <v>55.74287872</v>
      </c>
      <c r="AY746">
        <v>12.56756023</v>
      </c>
      <c r="AZ746" t="s">
        <v>62</v>
      </c>
      <c r="BA746">
        <v>1084</v>
      </c>
      <c r="BB746" t="s">
        <v>63</v>
      </c>
    </row>
    <row r="747" spans="1:54" x14ac:dyDescent="0.25">
      <c r="A747" s="1">
        <v>45200</v>
      </c>
      <c r="B747">
        <v>157247</v>
      </c>
      <c r="C747" t="s">
        <v>54592</v>
      </c>
      <c r="D747">
        <v>2800</v>
      </c>
      <c r="E747" t="s">
        <v>1730</v>
      </c>
      <c r="F747" t="s">
        <v>54593</v>
      </c>
      <c r="I747" t="s">
        <v>4213</v>
      </c>
      <c r="K747" t="s">
        <v>4214</v>
      </c>
      <c r="L747" t="s">
        <v>55783</v>
      </c>
      <c r="N747">
        <v>95</v>
      </c>
      <c r="R747" s="1">
        <v>40162</v>
      </c>
      <c r="S747" t="s">
        <v>80</v>
      </c>
      <c r="V747" s="1">
        <v>33756</v>
      </c>
      <c r="W747">
        <v>3</v>
      </c>
      <c r="X747" t="s">
        <v>3496</v>
      </c>
      <c r="Y747">
        <v>1</v>
      </c>
      <c r="Z747" t="s">
        <v>46545</v>
      </c>
      <c r="AB747">
        <v>197808</v>
      </c>
      <c r="AC747">
        <v>137</v>
      </c>
      <c r="AD747" t="s">
        <v>1410</v>
      </c>
      <c r="AE747">
        <v>1053</v>
      </c>
      <c r="AF747" t="s">
        <v>1410</v>
      </c>
      <c r="AG747">
        <v>3</v>
      </c>
      <c r="AH747" t="s">
        <v>81</v>
      </c>
      <c r="AI747">
        <v>30</v>
      </c>
      <c r="AJ747" t="s">
        <v>1402</v>
      </c>
      <c r="AK747">
        <v>157</v>
      </c>
      <c r="AL747" t="s">
        <v>2738</v>
      </c>
      <c r="AQ747" t="s">
        <v>4215</v>
      </c>
      <c r="AS747">
        <v>0</v>
      </c>
      <c r="AT747" t="s">
        <v>61</v>
      </c>
      <c r="AU747" t="s">
        <v>55784</v>
      </c>
      <c r="AZ747" t="s">
        <v>62</v>
      </c>
      <c r="BA747">
        <v>1084</v>
      </c>
      <c r="BB747" t="s">
        <v>63</v>
      </c>
    </row>
    <row r="748" spans="1:54" x14ac:dyDescent="0.25">
      <c r="A748" s="1">
        <v>45200</v>
      </c>
      <c r="B748">
        <v>157301</v>
      </c>
      <c r="C748" t="s">
        <v>4216</v>
      </c>
      <c r="D748">
        <v>2920</v>
      </c>
      <c r="E748" t="s">
        <v>3929</v>
      </c>
      <c r="F748" t="s">
        <v>47038</v>
      </c>
      <c r="I748" t="s">
        <v>4217</v>
      </c>
      <c r="K748" t="s">
        <v>4218</v>
      </c>
      <c r="L748" t="s">
        <v>4219</v>
      </c>
      <c r="M748">
        <v>942</v>
      </c>
      <c r="N748">
        <v>70</v>
      </c>
      <c r="R748" s="1">
        <v>40162</v>
      </c>
      <c r="S748" t="s">
        <v>80</v>
      </c>
      <c r="V748" s="1">
        <v>29618</v>
      </c>
      <c r="W748">
        <v>4</v>
      </c>
      <c r="X748" t="s">
        <v>725</v>
      </c>
      <c r="Y748">
        <v>1</v>
      </c>
      <c r="Z748" t="s">
        <v>46545</v>
      </c>
      <c r="AC748">
        <v>261</v>
      </c>
      <c r="AD748" t="s">
        <v>4220</v>
      </c>
      <c r="AE748">
        <v>1071</v>
      </c>
      <c r="AF748" t="s">
        <v>1688</v>
      </c>
      <c r="AG748">
        <v>3</v>
      </c>
      <c r="AH748" t="s">
        <v>81</v>
      </c>
      <c r="AI748">
        <v>99</v>
      </c>
      <c r="AJ748" t="s">
        <v>54511</v>
      </c>
      <c r="AK748">
        <v>157</v>
      </c>
      <c r="AL748" t="s">
        <v>2738</v>
      </c>
      <c r="AS748">
        <v>0</v>
      </c>
      <c r="AT748" t="s">
        <v>61</v>
      </c>
      <c r="AU748" t="s">
        <v>4221</v>
      </c>
      <c r="AX748">
        <v>55.764916375103397</v>
      </c>
      <c r="AY748">
        <v>12.5598033470567</v>
      </c>
      <c r="AZ748" t="s">
        <v>62</v>
      </c>
      <c r="BA748">
        <v>1084</v>
      </c>
      <c r="BB748" t="s">
        <v>63</v>
      </c>
    </row>
    <row r="749" spans="1:54" x14ac:dyDescent="0.25">
      <c r="A749" s="1">
        <v>45200</v>
      </c>
      <c r="B749">
        <v>157375</v>
      </c>
      <c r="C749" t="s">
        <v>4222</v>
      </c>
      <c r="D749">
        <v>2900</v>
      </c>
      <c r="E749" t="s">
        <v>2321</v>
      </c>
      <c r="F749" t="s">
        <v>46708</v>
      </c>
      <c r="L749" t="s">
        <v>4223</v>
      </c>
      <c r="R749" s="1">
        <v>40162</v>
      </c>
      <c r="S749" t="s">
        <v>80</v>
      </c>
      <c r="V749" s="1">
        <v>34001</v>
      </c>
      <c r="W749">
        <v>5</v>
      </c>
      <c r="X749" t="s">
        <v>557</v>
      </c>
      <c r="Y749">
        <v>1</v>
      </c>
      <c r="Z749" t="s">
        <v>46545</v>
      </c>
      <c r="AB749">
        <v>199301</v>
      </c>
      <c r="AC749">
        <v>147</v>
      </c>
      <c r="AD749" t="s">
        <v>46697</v>
      </c>
      <c r="AE749">
        <v>1021</v>
      </c>
      <c r="AF749" t="s">
        <v>46697</v>
      </c>
      <c r="AG749">
        <v>3</v>
      </c>
      <c r="AH749" t="s">
        <v>81</v>
      </c>
      <c r="AI749">
        <v>86</v>
      </c>
      <c r="AJ749" t="s">
        <v>46697</v>
      </c>
      <c r="AK749">
        <v>157</v>
      </c>
      <c r="AL749" t="s">
        <v>2738</v>
      </c>
      <c r="AS749">
        <v>0</v>
      </c>
      <c r="AT749" t="s">
        <v>61</v>
      </c>
      <c r="AU749" t="s">
        <v>4224</v>
      </c>
      <c r="AZ749" t="s">
        <v>62</v>
      </c>
      <c r="BA749">
        <v>1084</v>
      </c>
      <c r="BB749" t="s">
        <v>63</v>
      </c>
    </row>
    <row r="750" spans="1:54" x14ac:dyDescent="0.25">
      <c r="A750" s="1">
        <v>45200</v>
      </c>
      <c r="B750">
        <v>157401</v>
      </c>
      <c r="C750" t="s">
        <v>4225</v>
      </c>
      <c r="D750">
        <v>2900</v>
      </c>
      <c r="E750" t="s">
        <v>2321</v>
      </c>
      <c r="F750" t="s">
        <v>4226</v>
      </c>
      <c r="I750" t="s">
        <v>4227</v>
      </c>
      <c r="K750" t="s">
        <v>4228</v>
      </c>
      <c r="L750" t="s">
        <v>4229</v>
      </c>
      <c r="M750">
        <v>682</v>
      </c>
      <c r="N750">
        <v>6</v>
      </c>
      <c r="R750" s="1">
        <v>40162</v>
      </c>
      <c r="S750" t="s">
        <v>80</v>
      </c>
      <c r="V750" s="1">
        <v>33512</v>
      </c>
      <c r="W750">
        <v>5</v>
      </c>
      <c r="X750" t="s">
        <v>557</v>
      </c>
      <c r="Y750">
        <v>1</v>
      </c>
      <c r="Z750" t="s">
        <v>46545</v>
      </c>
      <c r="AC750">
        <v>281</v>
      </c>
      <c r="AD750" t="s">
        <v>1773</v>
      </c>
      <c r="AE750">
        <v>1073</v>
      </c>
      <c r="AF750" t="s">
        <v>52650</v>
      </c>
      <c r="AG750">
        <v>3</v>
      </c>
      <c r="AH750" t="s">
        <v>81</v>
      </c>
      <c r="AI750">
        <v>99</v>
      </c>
      <c r="AJ750" t="s">
        <v>54511</v>
      </c>
      <c r="AK750">
        <v>157</v>
      </c>
      <c r="AL750" t="s">
        <v>2738</v>
      </c>
      <c r="AS750">
        <v>0</v>
      </c>
      <c r="AT750" t="s">
        <v>61</v>
      </c>
      <c r="AU750" t="s">
        <v>4230</v>
      </c>
      <c r="AX750">
        <v>55.726658125621</v>
      </c>
      <c r="AY750">
        <v>12.558974651257699</v>
      </c>
      <c r="AZ750" t="s">
        <v>62</v>
      </c>
      <c r="BA750">
        <v>1084</v>
      </c>
      <c r="BB750" t="s">
        <v>63</v>
      </c>
    </row>
    <row r="751" spans="1:54" x14ac:dyDescent="0.25">
      <c r="A751" s="1">
        <v>45200</v>
      </c>
      <c r="B751">
        <v>157402</v>
      </c>
      <c r="C751" t="s">
        <v>44658</v>
      </c>
      <c r="D751">
        <v>2900</v>
      </c>
      <c r="E751" t="s">
        <v>2321</v>
      </c>
      <c r="F751" t="s">
        <v>44659</v>
      </c>
      <c r="I751" t="s">
        <v>4231</v>
      </c>
      <c r="K751" t="s">
        <v>4232</v>
      </c>
      <c r="L751" t="s">
        <v>47039</v>
      </c>
      <c r="M751">
        <v>26</v>
      </c>
      <c r="N751">
        <v>24</v>
      </c>
      <c r="R751" s="1">
        <v>40162</v>
      </c>
      <c r="S751" t="s">
        <v>80</v>
      </c>
      <c r="V751" s="1">
        <v>33390</v>
      </c>
      <c r="W751">
        <v>4</v>
      </c>
      <c r="X751" t="s">
        <v>725</v>
      </c>
      <c r="Y751">
        <v>1</v>
      </c>
      <c r="Z751" t="s">
        <v>46545</v>
      </c>
      <c r="AB751">
        <v>196909</v>
      </c>
      <c r="AC751">
        <v>283</v>
      </c>
      <c r="AD751" t="s">
        <v>44660</v>
      </c>
      <c r="AE751">
        <v>1083</v>
      </c>
      <c r="AF751" t="s">
        <v>2066</v>
      </c>
      <c r="AG751">
        <v>3</v>
      </c>
      <c r="AH751" t="s">
        <v>81</v>
      </c>
      <c r="AI751">
        <v>99</v>
      </c>
      <c r="AJ751" t="s">
        <v>54511</v>
      </c>
      <c r="AK751">
        <v>157</v>
      </c>
      <c r="AL751" t="s">
        <v>2738</v>
      </c>
      <c r="AS751">
        <v>0</v>
      </c>
      <c r="AT751" t="s">
        <v>61</v>
      </c>
      <c r="AU751" t="s">
        <v>47040</v>
      </c>
      <c r="AX751">
        <v>55.735631973486598</v>
      </c>
      <c r="AY751">
        <v>12.5694291699853</v>
      </c>
      <c r="AZ751" t="s">
        <v>62</v>
      </c>
      <c r="BA751">
        <v>1084</v>
      </c>
      <c r="BB751" t="s">
        <v>63</v>
      </c>
    </row>
    <row r="752" spans="1:54" x14ac:dyDescent="0.25">
      <c r="A752" s="1">
        <v>45200</v>
      </c>
      <c r="B752">
        <v>157403</v>
      </c>
      <c r="C752" t="s">
        <v>4233</v>
      </c>
      <c r="D752">
        <v>2900</v>
      </c>
      <c r="E752" t="s">
        <v>2321</v>
      </c>
      <c r="F752" t="s">
        <v>4234</v>
      </c>
      <c r="I752" t="s">
        <v>4235</v>
      </c>
      <c r="K752" t="s">
        <v>4236</v>
      </c>
      <c r="L752" t="s">
        <v>4061</v>
      </c>
      <c r="M752">
        <v>317</v>
      </c>
      <c r="N752">
        <v>22</v>
      </c>
      <c r="R752" s="1">
        <v>40162</v>
      </c>
      <c r="S752" t="s">
        <v>80</v>
      </c>
      <c r="V752" s="1">
        <v>31929</v>
      </c>
      <c r="W752">
        <v>4</v>
      </c>
      <c r="X752" t="s">
        <v>725</v>
      </c>
      <c r="Y752">
        <v>1</v>
      </c>
      <c r="Z752" t="s">
        <v>46545</v>
      </c>
      <c r="AB752">
        <v>195308</v>
      </c>
      <c r="AC752">
        <v>311</v>
      </c>
      <c r="AD752" t="s">
        <v>44573</v>
      </c>
      <c r="AE752">
        <v>1122</v>
      </c>
      <c r="AF752" t="s">
        <v>54541</v>
      </c>
      <c r="AG752">
        <v>3</v>
      </c>
      <c r="AH752" t="s">
        <v>81</v>
      </c>
      <c r="AI752">
        <v>99</v>
      </c>
      <c r="AJ752" t="s">
        <v>54511</v>
      </c>
      <c r="AK752">
        <v>157</v>
      </c>
      <c r="AL752" t="s">
        <v>2738</v>
      </c>
      <c r="AS752">
        <v>0</v>
      </c>
      <c r="AT752" t="s">
        <v>61</v>
      </c>
      <c r="AU752" t="s">
        <v>4015</v>
      </c>
      <c r="AX752">
        <v>55.743276005230697</v>
      </c>
      <c r="AY752">
        <v>12.5665212747473</v>
      </c>
      <c r="AZ752" t="s">
        <v>62</v>
      </c>
      <c r="BA752">
        <v>1084</v>
      </c>
      <c r="BB752" t="s">
        <v>63</v>
      </c>
    </row>
    <row r="753" spans="1:54" x14ac:dyDescent="0.25">
      <c r="A753" s="1">
        <v>45200</v>
      </c>
      <c r="B753">
        <v>157404</v>
      </c>
      <c r="C753" t="s">
        <v>4237</v>
      </c>
      <c r="D753">
        <v>4621</v>
      </c>
      <c r="E753" t="s">
        <v>4238</v>
      </c>
      <c r="F753" t="s">
        <v>4239</v>
      </c>
      <c r="G753">
        <v>16287180</v>
      </c>
      <c r="I753" t="s">
        <v>4240</v>
      </c>
      <c r="J753" t="s">
        <v>4241</v>
      </c>
      <c r="K753" t="s">
        <v>4242</v>
      </c>
      <c r="L753" t="s">
        <v>47041</v>
      </c>
      <c r="M753">
        <v>4448</v>
      </c>
      <c r="N753">
        <v>167</v>
      </c>
      <c r="R753" s="1">
        <v>41025</v>
      </c>
      <c r="S753" t="s">
        <v>56</v>
      </c>
      <c r="V753" s="1">
        <v>41029</v>
      </c>
      <c r="W753">
        <v>1</v>
      </c>
      <c r="X753" t="s">
        <v>760</v>
      </c>
      <c r="Y753">
        <v>3</v>
      </c>
      <c r="Z753" t="s">
        <v>1713</v>
      </c>
      <c r="AB753">
        <v>197409</v>
      </c>
      <c r="AC753">
        <v>292</v>
      </c>
      <c r="AD753" t="s">
        <v>1714</v>
      </c>
      <c r="AE753">
        <v>1082</v>
      </c>
      <c r="AF753" t="s">
        <v>1715</v>
      </c>
      <c r="AG753">
        <v>3</v>
      </c>
      <c r="AH753" t="s">
        <v>81</v>
      </c>
      <c r="AI753">
        <v>99</v>
      </c>
      <c r="AJ753" t="s">
        <v>54511</v>
      </c>
      <c r="AK753">
        <v>265</v>
      </c>
      <c r="AL753" t="s">
        <v>4243</v>
      </c>
      <c r="AQ753" t="s">
        <v>4244</v>
      </c>
      <c r="AS753">
        <v>0</v>
      </c>
      <c r="AT753" t="s">
        <v>61</v>
      </c>
      <c r="AU753" t="s">
        <v>47042</v>
      </c>
      <c r="AZ753" t="s">
        <v>62</v>
      </c>
      <c r="BA753">
        <v>1085</v>
      </c>
      <c r="BB753" t="s">
        <v>44618</v>
      </c>
    </row>
    <row r="754" spans="1:54" x14ac:dyDescent="0.25">
      <c r="A754" s="1">
        <v>45200</v>
      </c>
      <c r="B754">
        <v>157405</v>
      </c>
      <c r="C754" t="s">
        <v>44661</v>
      </c>
      <c r="D754">
        <v>2900</v>
      </c>
      <c r="E754" t="s">
        <v>2321</v>
      </c>
      <c r="F754" t="s">
        <v>44662</v>
      </c>
      <c r="G754">
        <v>12686439</v>
      </c>
      <c r="H754">
        <v>1003403873</v>
      </c>
      <c r="I754" t="s">
        <v>4245</v>
      </c>
      <c r="J754" t="s">
        <v>4246</v>
      </c>
      <c r="K754" t="s">
        <v>4247</v>
      </c>
      <c r="L754" t="s">
        <v>4061</v>
      </c>
      <c r="M754">
        <v>317</v>
      </c>
      <c r="N754">
        <v>22</v>
      </c>
      <c r="R754" s="1">
        <v>41649</v>
      </c>
      <c r="S754" t="s">
        <v>612</v>
      </c>
      <c r="V754" s="1">
        <v>39783</v>
      </c>
      <c r="W754">
        <v>4</v>
      </c>
      <c r="X754" t="s">
        <v>725</v>
      </c>
      <c r="Y754">
        <v>4</v>
      </c>
      <c r="Z754" t="s">
        <v>1324</v>
      </c>
      <c r="AB754">
        <v>198409</v>
      </c>
      <c r="AC754">
        <v>312</v>
      </c>
      <c r="AD754" t="s">
        <v>44564</v>
      </c>
      <c r="AE754">
        <v>1085</v>
      </c>
      <c r="AF754" t="s">
        <v>46731</v>
      </c>
      <c r="AG754">
        <v>3</v>
      </c>
      <c r="AH754" t="s">
        <v>81</v>
      </c>
      <c r="AI754">
        <v>99</v>
      </c>
      <c r="AJ754" t="s">
        <v>54511</v>
      </c>
      <c r="AK754">
        <v>157</v>
      </c>
      <c r="AL754" t="s">
        <v>2738</v>
      </c>
      <c r="AM754">
        <v>2</v>
      </c>
      <c r="AN754" t="s">
        <v>119</v>
      </c>
      <c r="AO754">
        <v>219416</v>
      </c>
      <c r="AP754">
        <v>219416</v>
      </c>
      <c r="AQ754" t="s">
        <v>4248</v>
      </c>
      <c r="AR754" t="s">
        <v>4249</v>
      </c>
      <c r="AS754">
        <v>2</v>
      </c>
      <c r="AT754" t="s">
        <v>1413</v>
      </c>
      <c r="AU754" t="s">
        <v>4015</v>
      </c>
      <c r="AX754">
        <v>55.743276005230697</v>
      </c>
      <c r="AY754">
        <v>12.5665212747473</v>
      </c>
      <c r="AZ754" t="s">
        <v>62</v>
      </c>
      <c r="BA754">
        <v>1084</v>
      </c>
      <c r="BB754" t="s">
        <v>63</v>
      </c>
    </row>
    <row r="755" spans="1:54" x14ac:dyDescent="0.25">
      <c r="A755" s="1">
        <v>45200</v>
      </c>
      <c r="B755">
        <v>157406</v>
      </c>
      <c r="C755" t="s">
        <v>4250</v>
      </c>
      <c r="D755">
        <v>2100</v>
      </c>
      <c r="E755" t="s">
        <v>54516</v>
      </c>
      <c r="F755" t="s">
        <v>4250</v>
      </c>
      <c r="G755">
        <v>10961890</v>
      </c>
      <c r="H755">
        <v>1003404145</v>
      </c>
      <c r="I755" t="s">
        <v>54576</v>
      </c>
      <c r="J755" t="s">
        <v>4251</v>
      </c>
      <c r="K755" t="s">
        <v>4252</v>
      </c>
      <c r="L755" t="s">
        <v>4253</v>
      </c>
      <c r="M755">
        <v>4124</v>
      </c>
      <c r="N755">
        <v>64</v>
      </c>
      <c r="R755" s="1">
        <v>41586</v>
      </c>
      <c r="S755" t="s">
        <v>56</v>
      </c>
      <c r="V755" s="1">
        <v>40575</v>
      </c>
      <c r="W755">
        <v>4</v>
      </c>
      <c r="X755" t="s">
        <v>725</v>
      </c>
      <c r="Y755">
        <v>1</v>
      </c>
      <c r="Z755" t="s">
        <v>46545</v>
      </c>
      <c r="AB755">
        <v>197908</v>
      </c>
      <c r="AC755">
        <v>314</v>
      </c>
      <c r="AD755" t="s">
        <v>52663</v>
      </c>
      <c r="AE755">
        <v>1071</v>
      </c>
      <c r="AF755" t="s">
        <v>1688</v>
      </c>
      <c r="AG755">
        <v>3</v>
      </c>
      <c r="AH755" t="s">
        <v>81</v>
      </c>
      <c r="AI755">
        <v>99</v>
      </c>
      <c r="AJ755" t="s">
        <v>54511</v>
      </c>
      <c r="AK755">
        <v>101</v>
      </c>
      <c r="AL755" t="s">
        <v>46544</v>
      </c>
      <c r="AM755">
        <v>2</v>
      </c>
      <c r="AN755" t="s">
        <v>119</v>
      </c>
      <c r="AO755">
        <v>183407</v>
      </c>
      <c r="AP755">
        <v>183407</v>
      </c>
      <c r="AQ755" t="s">
        <v>4254</v>
      </c>
      <c r="AR755" t="s">
        <v>4255</v>
      </c>
      <c r="AS755">
        <v>2</v>
      </c>
      <c r="AT755" t="s">
        <v>1413</v>
      </c>
      <c r="AU755" t="s">
        <v>4256</v>
      </c>
      <c r="AX755">
        <v>55.713027764836198</v>
      </c>
      <c r="AY755">
        <v>12.570309601619501</v>
      </c>
      <c r="AZ755" t="s">
        <v>62</v>
      </c>
      <c r="BA755">
        <v>1084</v>
      </c>
      <c r="BB755" t="s">
        <v>63</v>
      </c>
    </row>
    <row r="756" spans="1:54" x14ac:dyDescent="0.25">
      <c r="A756" s="1">
        <v>45200</v>
      </c>
      <c r="B756">
        <v>157407</v>
      </c>
      <c r="C756" t="s">
        <v>44663</v>
      </c>
      <c r="D756">
        <v>2920</v>
      </c>
      <c r="E756" t="s">
        <v>3929</v>
      </c>
      <c r="F756" t="s">
        <v>47043</v>
      </c>
      <c r="G756">
        <v>13780692</v>
      </c>
      <c r="H756">
        <v>1000623748</v>
      </c>
      <c r="I756" t="s">
        <v>4257</v>
      </c>
      <c r="K756" t="s">
        <v>4258</v>
      </c>
      <c r="L756" t="s">
        <v>4259</v>
      </c>
      <c r="M756">
        <v>410</v>
      </c>
      <c r="N756">
        <v>20</v>
      </c>
      <c r="R756" s="1">
        <v>43627</v>
      </c>
      <c r="S756" t="s">
        <v>56</v>
      </c>
      <c r="W756">
        <v>0</v>
      </c>
      <c r="X756" t="s">
        <v>1252</v>
      </c>
      <c r="Y756">
        <v>1</v>
      </c>
      <c r="Z756" t="s">
        <v>46545</v>
      </c>
      <c r="AB756">
        <v>199910</v>
      </c>
      <c r="AC756">
        <v>312</v>
      </c>
      <c r="AD756" t="s">
        <v>44564</v>
      </c>
      <c r="AE756">
        <v>1087</v>
      </c>
      <c r="AF756" t="s">
        <v>2660</v>
      </c>
      <c r="AG756">
        <v>1</v>
      </c>
      <c r="AH756" t="s">
        <v>44482</v>
      </c>
      <c r="AI756">
        <v>99</v>
      </c>
      <c r="AJ756" t="s">
        <v>54511</v>
      </c>
      <c r="AK756">
        <v>157</v>
      </c>
      <c r="AL756" t="s">
        <v>2738</v>
      </c>
      <c r="AQ756" t="s">
        <v>4260</v>
      </c>
      <c r="AR756" t="s">
        <v>4261</v>
      </c>
      <c r="AS756">
        <v>0</v>
      </c>
      <c r="AT756" t="s">
        <v>61</v>
      </c>
      <c r="AU756" t="s">
        <v>4262</v>
      </c>
      <c r="AX756">
        <v>55.758184810000003</v>
      </c>
      <c r="AY756">
        <v>12.56750897</v>
      </c>
      <c r="AZ756" t="s">
        <v>62</v>
      </c>
      <c r="BA756">
        <v>1084</v>
      </c>
      <c r="BB756" t="s">
        <v>63</v>
      </c>
    </row>
    <row r="757" spans="1:54" x14ac:dyDescent="0.25">
      <c r="A757" s="1">
        <v>45200</v>
      </c>
      <c r="B757">
        <v>157901</v>
      </c>
      <c r="C757" t="s">
        <v>4263</v>
      </c>
      <c r="D757">
        <v>2900</v>
      </c>
      <c r="E757" t="s">
        <v>2321</v>
      </c>
      <c r="F757" t="s">
        <v>4264</v>
      </c>
      <c r="G757">
        <v>29767823</v>
      </c>
      <c r="H757">
        <v>1003258824</v>
      </c>
      <c r="I757" t="s">
        <v>4265</v>
      </c>
      <c r="J757" t="s">
        <v>4266</v>
      </c>
      <c r="K757" t="s">
        <v>4193</v>
      </c>
      <c r="L757" t="s">
        <v>55782</v>
      </c>
      <c r="N757">
        <v>45</v>
      </c>
      <c r="R757" s="1">
        <v>41025</v>
      </c>
      <c r="S757" t="s">
        <v>56</v>
      </c>
      <c r="T757">
        <v>1084</v>
      </c>
      <c r="U757" t="s">
        <v>63</v>
      </c>
      <c r="V757" s="1">
        <v>41029</v>
      </c>
      <c r="W757">
        <v>7</v>
      </c>
      <c r="X757" t="s">
        <v>2845</v>
      </c>
      <c r="Y757">
        <v>1</v>
      </c>
      <c r="Z757" t="s">
        <v>46545</v>
      </c>
      <c r="AC757">
        <v>128</v>
      </c>
      <c r="AD757" t="s">
        <v>955</v>
      </c>
      <c r="AE757">
        <v>1051</v>
      </c>
      <c r="AF757" t="s">
        <v>955</v>
      </c>
      <c r="AG757">
        <v>3</v>
      </c>
      <c r="AH757" t="s">
        <v>81</v>
      </c>
      <c r="AI757">
        <v>27</v>
      </c>
      <c r="AJ757" t="s">
        <v>44512</v>
      </c>
      <c r="AK757">
        <v>157</v>
      </c>
      <c r="AL757" t="s">
        <v>2738</v>
      </c>
      <c r="AM757">
        <v>2</v>
      </c>
      <c r="AN757" t="s">
        <v>119</v>
      </c>
      <c r="AO757">
        <v>157051</v>
      </c>
      <c r="AQ757" t="s">
        <v>4267</v>
      </c>
      <c r="AR757" t="s">
        <v>4268</v>
      </c>
      <c r="AS757">
        <v>0</v>
      </c>
      <c r="AT757" t="s">
        <v>61</v>
      </c>
      <c r="AU757" t="s">
        <v>52790</v>
      </c>
      <c r="AZ757" t="s">
        <v>62</v>
      </c>
      <c r="BA757">
        <v>1084</v>
      </c>
      <c r="BB757" t="s">
        <v>63</v>
      </c>
    </row>
    <row r="758" spans="1:54" x14ac:dyDescent="0.25">
      <c r="A758" s="1">
        <v>45200</v>
      </c>
      <c r="B758">
        <v>157902</v>
      </c>
      <c r="C758" t="s">
        <v>4269</v>
      </c>
      <c r="D758">
        <v>2860</v>
      </c>
      <c r="E758" t="s">
        <v>47029</v>
      </c>
      <c r="F758" t="s">
        <v>4270</v>
      </c>
      <c r="I758" t="s">
        <v>4271</v>
      </c>
      <c r="K758" t="s">
        <v>4272</v>
      </c>
      <c r="L758" t="s">
        <v>47044</v>
      </c>
      <c r="N758">
        <v>4</v>
      </c>
      <c r="R758" s="1">
        <v>40162</v>
      </c>
      <c r="S758" t="s">
        <v>80</v>
      </c>
      <c r="V758" s="1">
        <v>33756</v>
      </c>
      <c r="W758">
        <v>3</v>
      </c>
      <c r="X758" t="s">
        <v>3496</v>
      </c>
      <c r="Y758">
        <v>1</v>
      </c>
      <c r="Z758" t="s">
        <v>46545</v>
      </c>
      <c r="AA758">
        <v>9</v>
      </c>
      <c r="AB758">
        <v>193908</v>
      </c>
      <c r="AC758">
        <v>126</v>
      </c>
      <c r="AD758" t="s">
        <v>46616</v>
      </c>
      <c r="AE758">
        <v>1015</v>
      </c>
      <c r="AF758" t="s">
        <v>46616</v>
      </c>
      <c r="AG758">
        <v>3</v>
      </c>
      <c r="AH758" t="s">
        <v>81</v>
      </c>
      <c r="AI758">
        <v>27</v>
      </c>
      <c r="AJ758" t="s">
        <v>44512</v>
      </c>
      <c r="AK758">
        <v>157</v>
      </c>
      <c r="AL758" t="s">
        <v>2738</v>
      </c>
      <c r="AS758">
        <v>0</v>
      </c>
      <c r="AT758" t="s">
        <v>61</v>
      </c>
      <c r="AU758" t="s">
        <v>47045</v>
      </c>
      <c r="AZ758" t="s">
        <v>62</v>
      </c>
      <c r="BA758">
        <v>1084</v>
      </c>
      <c r="BB758" t="s">
        <v>63</v>
      </c>
    </row>
    <row r="759" spans="1:54" x14ac:dyDescent="0.25">
      <c r="A759" s="1">
        <v>45200</v>
      </c>
      <c r="B759">
        <v>157903</v>
      </c>
      <c r="C759" t="s">
        <v>52801</v>
      </c>
      <c r="D759">
        <v>2820</v>
      </c>
      <c r="E759" t="s">
        <v>3935</v>
      </c>
      <c r="F759" t="s">
        <v>52802</v>
      </c>
      <c r="I759" t="s">
        <v>4273</v>
      </c>
      <c r="J759" t="s">
        <v>4274</v>
      </c>
      <c r="K759" t="s">
        <v>4275</v>
      </c>
      <c r="L759" t="s">
        <v>4276</v>
      </c>
      <c r="M759">
        <v>766</v>
      </c>
      <c r="N759">
        <v>40</v>
      </c>
      <c r="R759" s="1">
        <v>40162</v>
      </c>
      <c r="S759" t="s">
        <v>80</v>
      </c>
      <c r="V759" s="1">
        <v>35582</v>
      </c>
      <c r="W759">
        <v>3</v>
      </c>
      <c r="X759" t="s">
        <v>3496</v>
      </c>
      <c r="Y759">
        <v>1</v>
      </c>
      <c r="Z759" t="s">
        <v>46545</v>
      </c>
      <c r="AA759">
        <v>10</v>
      </c>
      <c r="AB759">
        <v>198001</v>
      </c>
      <c r="AC759">
        <v>126</v>
      </c>
      <c r="AD759" t="s">
        <v>46616</v>
      </c>
      <c r="AE759">
        <v>1015</v>
      </c>
      <c r="AF759" t="s">
        <v>46616</v>
      </c>
      <c r="AG759">
        <v>3</v>
      </c>
      <c r="AH759" t="s">
        <v>81</v>
      </c>
      <c r="AI759">
        <v>27</v>
      </c>
      <c r="AJ759" t="s">
        <v>44512</v>
      </c>
      <c r="AK759">
        <v>157</v>
      </c>
      <c r="AL759" t="s">
        <v>2738</v>
      </c>
      <c r="AM759">
        <v>2</v>
      </c>
      <c r="AN759" t="s">
        <v>119</v>
      </c>
      <c r="AO759">
        <v>173901</v>
      </c>
      <c r="AS759">
        <v>0</v>
      </c>
      <c r="AT759" t="s">
        <v>61</v>
      </c>
      <c r="AU759" t="s">
        <v>4277</v>
      </c>
      <c r="AX759">
        <v>55.751429428955802</v>
      </c>
      <c r="AY759">
        <v>12.5105928158421</v>
      </c>
      <c r="AZ759" t="s">
        <v>62</v>
      </c>
      <c r="BA759">
        <v>1084</v>
      </c>
      <c r="BB759" t="s">
        <v>63</v>
      </c>
    </row>
    <row r="760" spans="1:54" x14ac:dyDescent="0.25">
      <c r="A760" s="1">
        <v>45200</v>
      </c>
      <c r="B760">
        <v>157904</v>
      </c>
      <c r="C760" t="s">
        <v>4278</v>
      </c>
      <c r="D760">
        <v>2820</v>
      </c>
      <c r="E760" t="s">
        <v>3935</v>
      </c>
      <c r="F760" t="s">
        <v>52803</v>
      </c>
      <c r="I760" t="s">
        <v>4279</v>
      </c>
      <c r="K760" t="s">
        <v>4280</v>
      </c>
      <c r="L760" t="s">
        <v>4281</v>
      </c>
      <c r="M760">
        <v>681</v>
      </c>
      <c r="R760" s="1">
        <v>40162</v>
      </c>
      <c r="S760" t="s">
        <v>80</v>
      </c>
      <c r="V760" s="1">
        <v>33573</v>
      </c>
      <c r="W760">
        <v>3</v>
      </c>
      <c r="X760" t="s">
        <v>3496</v>
      </c>
      <c r="Y760">
        <v>1</v>
      </c>
      <c r="Z760" t="s">
        <v>46545</v>
      </c>
      <c r="AB760">
        <v>198001</v>
      </c>
      <c r="AC760">
        <v>126</v>
      </c>
      <c r="AD760" t="s">
        <v>46616</v>
      </c>
      <c r="AE760">
        <v>1015</v>
      </c>
      <c r="AF760" t="s">
        <v>46616</v>
      </c>
      <c r="AG760">
        <v>3</v>
      </c>
      <c r="AH760" t="s">
        <v>81</v>
      </c>
      <c r="AI760">
        <v>27</v>
      </c>
      <c r="AJ760" t="s">
        <v>44512</v>
      </c>
      <c r="AK760">
        <v>157</v>
      </c>
      <c r="AL760" t="s">
        <v>2738</v>
      </c>
      <c r="AS760">
        <v>0</v>
      </c>
      <c r="AT760" t="s">
        <v>61</v>
      </c>
      <c r="AU760" t="s">
        <v>4282</v>
      </c>
      <c r="AX760">
        <v>55.758125038608398</v>
      </c>
      <c r="AY760">
        <v>12.503170374349001</v>
      </c>
      <c r="AZ760" t="s">
        <v>62</v>
      </c>
      <c r="BA760">
        <v>1084</v>
      </c>
      <c r="BB760" t="s">
        <v>63</v>
      </c>
    </row>
    <row r="761" spans="1:54" x14ac:dyDescent="0.25">
      <c r="A761" s="1">
        <v>45200</v>
      </c>
      <c r="B761">
        <v>159000</v>
      </c>
      <c r="D761">
        <v>2860</v>
      </c>
      <c r="E761" t="s">
        <v>47029</v>
      </c>
      <c r="F761" t="s">
        <v>4283</v>
      </c>
      <c r="G761">
        <v>62761113</v>
      </c>
      <c r="J761" t="s">
        <v>4284</v>
      </c>
      <c r="K761" t="s">
        <v>4285</v>
      </c>
      <c r="L761" t="s">
        <v>52804</v>
      </c>
      <c r="M761">
        <v>719</v>
      </c>
      <c r="N761">
        <v>7</v>
      </c>
      <c r="R761" s="1">
        <v>44894</v>
      </c>
      <c r="S761" t="s">
        <v>56</v>
      </c>
      <c r="T761">
        <v>159</v>
      </c>
      <c r="U761" t="s">
        <v>4283</v>
      </c>
      <c r="W761">
        <v>2</v>
      </c>
      <c r="X761" t="s">
        <v>57</v>
      </c>
      <c r="Y761">
        <v>5</v>
      </c>
      <c r="Z761" t="s">
        <v>54458</v>
      </c>
      <c r="AB761">
        <v>200701</v>
      </c>
      <c r="AC761">
        <v>923</v>
      </c>
      <c r="AD761" t="s">
        <v>58</v>
      </c>
      <c r="AE761">
        <v>2013</v>
      </c>
      <c r="AF761" t="s">
        <v>58</v>
      </c>
      <c r="AG761">
        <v>1</v>
      </c>
      <c r="AH761" t="s">
        <v>44482</v>
      </c>
      <c r="AI761">
        <v>99</v>
      </c>
      <c r="AJ761" t="s">
        <v>54511</v>
      </c>
      <c r="AK761">
        <v>159</v>
      </c>
      <c r="AL761" t="s">
        <v>4283</v>
      </c>
      <c r="AQ761" t="s">
        <v>4286</v>
      </c>
      <c r="AR761" t="s">
        <v>4287</v>
      </c>
      <c r="AS761">
        <v>0</v>
      </c>
      <c r="AT761" t="s">
        <v>61</v>
      </c>
      <c r="AU761" t="s">
        <v>52805</v>
      </c>
      <c r="AX761">
        <v>55.742876619999997</v>
      </c>
      <c r="AY761">
        <v>12.49726351</v>
      </c>
      <c r="AZ761" t="s">
        <v>62</v>
      </c>
      <c r="BA761">
        <v>1084</v>
      </c>
      <c r="BB761" t="s">
        <v>63</v>
      </c>
    </row>
    <row r="762" spans="1:54" x14ac:dyDescent="0.25">
      <c r="A762" s="1">
        <v>45200</v>
      </c>
      <c r="B762">
        <v>159001</v>
      </c>
      <c r="C762" t="s">
        <v>44664</v>
      </c>
      <c r="D762">
        <v>2880</v>
      </c>
      <c r="E762" t="s">
        <v>44665</v>
      </c>
      <c r="F762" t="s">
        <v>44666</v>
      </c>
      <c r="G762">
        <v>62761113</v>
      </c>
      <c r="H762">
        <v>1003263566</v>
      </c>
      <c r="I762" t="s">
        <v>4288</v>
      </c>
      <c r="J762" t="s">
        <v>4289</v>
      </c>
      <c r="K762" t="s">
        <v>4290</v>
      </c>
      <c r="L762" t="s">
        <v>44667</v>
      </c>
      <c r="M762">
        <v>39</v>
      </c>
      <c r="N762">
        <v>60</v>
      </c>
      <c r="R762" s="1">
        <v>44833</v>
      </c>
      <c r="S762" t="s">
        <v>56</v>
      </c>
      <c r="T762">
        <v>159</v>
      </c>
      <c r="U762" t="s">
        <v>4283</v>
      </c>
      <c r="W762">
        <v>2</v>
      </c>
      <c r="X762" t="s">
        <v>57</v>
      </c>
      <c r="Y762">
        <v>1</v>
      </c>
      <c r="Z762" t="s">
        <v>46545</v>
      </c>
      <c r="AA762">
        <v>9</v>
      </c>
      <c r="AB762">
        <v>190608</v>
      </c>
      <c r="AC762">
        <v>121</v>
      </c>
      <c r="AD762" t="s">
        <v>70</v>
      </c>
      <c r="AE762">
        <v>1012</v>
      </c>
      <c r="AF762" t="s">
        <v>71</v>
      </c>
      <c r="AG762">
        <v>1</v>
      </c>
      <c r="AH762" t="s">
        <v>44482</v>
      </c>
      <c r="AI762">
        <v>21</v>
      </c>
      <c r="AJ762" t="s">
        <v>52613</v>
      </c>
      <c r="AK762">
        <v>159</v>
      </c>
      <c r="AL762" t="s">
        <v>4283</v>
      </c>
      <c r="AQ762" t="s">
        <v>4291</v>
      </c>
      <c r="AR762" t="s">
        <v>4292</v>
      </c>
      <c r="AS762">
        <v>0</v>
      </c>
      <c r="AT762" t="s">
        <v>61</v>
      </c>
      <c r="AU762" t="s">
        <v>44668</v>
      </c>
      <c r="AX762">
        <v>55.759348840000001</v>
      </c>
      <c r="AY762">
        <v>12.462364170000001</v>
      </c>
      <c r="AZ762" t="s">
        <v>62</v>
      </c>
      <c r="BA762">
        <v>1084</v>
      </c>
      <c r="BB762" t="s">
        <v>63</v>
      </c>
    </row>
    <row r="763" spans="1:54" x14ac:dyDescent="0.25">
      <c r="A763" s="1">
        <v>45200</v>
      </c>
      <c r="B763">
        <v>159002</v>
      </c>
      <c r="C763" t="s">
        <v>4293</v>
      </c>
      <c r="D763">
        <v>2860</v>
      </c>
      <c r="E763" t="s">
        <v>47029</v>
      </c>
      <c r="F763" t="s">
        <v>4294</v>
      </c>
      <c r="G763">
        <v>62761113</v>
      </c>
      <c r="H763">
        <v>1003263980</v>
      </c>
      <c r="I763" t="s">
        <v>4295</v>
      </c>
      <c r="J763" t="s">
        <v>4296</v>
      </c>
      <c r="K763" t="s">
        <v>4297</v>
      </c>
      <c r="L763" t="s">
        <v>55785</v>
      </c>
      <c r="M763">
        <v>404</v>
      </c>
      <c r="N763">
        <v>155</v>
      </c>
      <c r="R763" s="1">
        <v>43777</v>
      </c>
      <c r="S763" t="s">
        <v>56</v>
      </c>
      <c r="T763">
        <v>159</v>
      </c>
      <c r="U763" t="s">
        <v>4283</v>
      </c>
      <c r="W763">
        <v>2</v>
      </c>
      <c r="X763" t="s">
        <v>57</v>
      </c>
      <c r="Y763">
        <v>1</v>
      </c>
      <c r="Z763" t="s">
        <v>46545</v>
      </c>
      <c r="AA763">
        <v>9</v>
      </c>
      <c r="AB763">
        <v>198008</v>
      </c>
      <c r="AC763">
        <v>121</v>
      </c>
      <c r="AD763" t="s">
        <v>70</v>
      </c>
      <c r="AE763">
        <v>1012</v>
      </c>
      <c r="AF763" t="s">
        <v>71</v>
      </c>
      <c r="AG763">
        <v>1</v>
      </c>
      <c r="AH763" t="s">
        <v>44482</v>
      </c>
      <c r="AI763">
        <v>21</v>
      </c>
      <c r="AJ763" t="s">
        <v>52613</v>
      </c>
      <c r="AK763">
        <v>159</v>
      </c>
      <c r="AL763" t="s">
        <v>4283</v>
      </c>
      <c r="AQ763" t="s">
        <v>4298</v>
      </c>
      <c r="AR763" t="s">
        <v>4299</v>
      </c>
      <c r="AS763">
        <v>0</v>
      </c>
      <c r="AT763" t="s">
        <v>61</v>
      </c>
      <c r="AU763" t="s">
        <v>52806</v>
      </c>
      <c r="AX763">
        <v>55.741444770000001</v>
      </c>
      <c r="AY763">
        <v>12.50398515</v>
      </c>
      <c r="AZ763" t="s">
        <v>62</v>
      </c>
      <c r="BA763">
        <v>1084</v>
      </c>
      <c r="BB763" t="s">
        <v>63</v>
      </c>
    </row>
    <row r="764" spans="1:54" x14ac:dyDescent="0.25">
      <c r="A764" s="1">
        <v>45200</v>
      </c>
      <c r="B764">
        <v>159003</v>
      </c>
      <c r="C764" t="s">
        <v>52807</v>
      </c>
      <c r="D764">
        <v>2860</v>
      </c>
      <c r="E764" t="s">
        <v>47029</v>
      </c>
      <c r="F764" t="s">
        <v>52808</v>
      </c>
      <c r="G764">
        <v>62761113</v>
      </c>
      <c r="H764">
        <v>1003263761</v>
      </c>
      <c r="I764" t="s">
        <v>4300</v>
      </c>
      <c r="J764" t="s">
        <v>4301</v>
      </c>
      <c r="K764" t="s">
        <v>4302</v>
      </c>
      <c r="L764" t="s">
        <v>47046</v>
      </c>
      <c r="M764">
        <v>211</v>
      </c>
      <c r="N764">
        <v>127</v>
      </c>
      <c r="R764" s="1">
        <v>40823</v>
      </c>
      <c r="S764" t="s">
        <v>56</v>
      </c>
      <c r="T764">
        <v>159</v>
      </c>
      <c r="U764" t="s">
        <v>4283</v>
      </c>
      <c r="V764" s="1">
        <v>40755</v>
      </c>
      <c r="W764">
        <v>2</v>
      </c>
      <c r="X764" t="s">
        <v>57</v>
      </c>
      <c r="Y764">
        <v>1</v>
      </c>
      <c r="Z764" t="s">
        <v>46545</v>
      </c>
      <c r="AA764">
        <v>9</v>
      </c>
      <c r="AB764">
        <v>195708</v>
      </c>
      <c r="AC764">
        <v>121</v>
      </c>
      <c r="AD764" t="s">
        <v>70</v>
      </c>
      <c r="AE764">
        <v>1012</v>
      </c>
      <c r="AF764" t="s">
        <v>71</v>
      </c>
      <c r="AG764">
        <v>3</v>
      </c>
      <c r="AH764" t="s">
        <v>81</v>
      </c>
      <c r="AI764">
        <v>21</v>
      </c>
      <c r="AJ764" t="s">
        <v>52613</v>
      </c>
      <c r="AK764">
        <v>159</v>
      </c>
      <c r="AL764" t="s">
        <v>4283</v>
      </c>
      <c r="AQ764" t="s">
        <v>4303</v>
      </c>
      <c r="AR764" t="s">
        <v>4304</v>
      </c>
      <c r="AS764">
        <v>0</v>
      </c>
      <c r="AT764" t="s">
        <v>61</v>
      </c>
      <c r="AU764" t="s">
        <v>47047</v>
      </c>
      <c r="AX764">
        <v>55.745215976874903</v>
      </c>
      <c r="AY764">
        <v>12.4718871081832</v>
      </c>
      <c r="AZ764" t="s">
        <v>62</v>
      </c>
      <c r="BA764">
        <v>1084</v>
      </c>
      <c r="BB764" t="s">
        <v>63</v>
      </c>
    </row>
    <row r="765" spans="1:54" x14ac:dyDescent="0.25">
      <c r="A765" s="1">
        <v>45200</v>
      </c>
      <c r="B765">
        <v>159004</v>
      </c>
      <c r="C765" t="s">
        <v>52809</v>
      </c>
      <c r="D765">
        <v>2860</v>
      </c>
      <c r="E765" t="s">
        <v>47029</v>
      </c>
      <c r="F765" t="s">
        <v>52810</v>
      </c>
      <c r="G765">
        <v>62761113</v>
      </c>
      <c r="H765">
        <v>1003264197</v>
      </c>
      <c r="I765" t="s">
        <v>44669</v>
      </c>
      <c r="J765" t="s">
        <v>4305</v>
      </c>
      <c r="K765" t="s">
        <v>4306</v>
      </c>
      <c r="L765" t="s">
        <v>47048</v>
      </c>
      <c r="M765">
        <v>596</v>
      </c>
      <c r="N765">
        <v>3</v>
      </c>
      <c r="R765" s="1">
        <v>44228</v>
      </c>
      <c r="S765" t="s">
        <v>56</v>
      </c>
      <c r="T765">
        <v>159</v>
      </c>
      <c r="U765" t="s">
        <v>4283</v>
      </c>
      <c r="W765">
        <v>2</v>
      </c>
      <c r="X765" t="s">
        <v>57</v>
      </c>
      <c r="Y765">
        <v>1</v>
      </c>
      <c r="Z765" t="s">
        <v>46545</v>
      </c>
      <c r="AA765">
        <v>9</v>
      </c>
      <c r="AB765">
        <v>196308</v>
      </c>
      <c r="AC765">
        <v>121</v>
      </c>
      <c r="AD765" t="s">
        <v>70</v>
      </c>
      <c r="AE765">
        <v>1012</v>
      </c>
      <c r="AF765" t="s">
        <v>71</v>
      </c>
      <c r="AG765">
        <v>1</v>
      </c>
      <c r="AH765" t="s">
        <v>44482</v>
      </c>
      <c r="AI765">
        <v>25</v>
      </c>
      <c r="AJ765" t="s">
        <v>54531</v>
      </c>
      <c r="AK765">
        <v>159</v>
      </c>
      <c r="AL765" t="s">
        <v>4283</v>
      </c>
      <c r="AQ765" t="s">
        <v>4307</v>
      </c>
      <c r="AR765" t="s">
        <v>4308</v>
      </c>
      <c r="AS765">
        <v>0</v>
      </c>
      <c r="AT765" t="s">
        <v>61</v>
      </c>
      <c r="AU765" t="s">
        <v>47049</v>
      </c>
      <c r="AX765">
        <v>55.724098689999998</v>
      </c>
      <c r="AY765">
        <v>12.478079620000001</v>
      </c>
      <c r="AZ765" t="s">
        <v>62</v>
      </c>
      <c r="BA765">
        <v>1084</v>
      </c>
      <c r="BB765" t="s">
        <v>63</v>
      </c>
    </row>
    <row r="766" spans="1:54" x14ac:dyDescent="0.25">
      <c r="A766" s="1">
        <v>45200</v>
      </c>
      <c r="B766">
        <v>159005</v>
      </c>
      <c r="C766" t="s">
        <v>4309</v>
      </c>
      <c r="D766">
        <v>2860</v>
      </c>
      <c r="E766" t="s">
        <v>47029</v>
      </c>
      <c r="F766" t="s">
        <v>4310</v>
      </c>
      <c r="G766">
        <v>62761113</v>
      </c>
      <c r="H766">
        <v>1003263761</v>
      </c>
      <c r="I766" t="s">
        <v>4311</v>
      </c>
      <c r="J766" t="s">
        <v>4312</v>
      </c>
      <c r="K766" t="s">
        <v>4302</v>
      </c>
      <c r="L766" t="s">
        <v>47046</v>
      </c>
      <c r="M766">
        <v>211</v>
      </c>
      <c r="N766">
        <v>127</v>
      </c>
      <c r="R766" s="1">
        <v>43777</v>
      </c>
      <c r="S766" t="s">
        <v>56</v>
      </c>
      <c r="T766">
        <v>159</v>
      </c>
      <c r="U766" t="s">
        <v>4283</v>
      </c>
      <c r="W766">
        <v>2</v>
      </c>
      <c r="X766" t="s">
        <v>57</v>
      </c>
      <c r="Y766">
        <v>1</v>
      </c>
      <c r="Z766" t="s">
        <v>46545</v>
      </c>
      <c r="AA766">
        <v>9</v>
      </c>
      <c r="AB766">
        <v>192108</v>
      </c>
      <c r="AC766">
        <v>121</v>
      </c>
      <c r="AD766" t="s">
        <v>70</v>
      </c>
      <c r="AE766">
        <v>1012</v>
      </c>
      <c r="AF766" t="s">
        <v>71</v>
      </c>
      <c r="AG766">
        <v>1</v>
      </c>
      <c r="AH766" t="s">
        <v>44482</v>
      </c>
      <c r="AI766">
        <v>21</v>
      </c>
      <c r="AJ766" t="s">
        <v>52613</v>
      </c>
      <c r="AK766">
        <v>159</v>
      </c>
      <c r="AL766" t="s">
        <v>4283</v>
      </c>
      <c r="AQ766" t="s">
        <v>4313</v>
      </c>
      <c r="AR766" t="s">
        <v>4314</v>
      </c>
      <c r="AS766">
        <v>0</v>
      </c>
      <c r="AT766" t="s">
        <v>61</v>
      </c>
      <c r="AU766" t="s">
        <v>47047</v>
      </c>
      <c r="AX766">
        <v>55.745215979999998</v>
      </c>
      <c r="AY766">
        <v>12.471887089999999</v>
      </c>
      <c r="AZ766" t="s">
        <v>62</v>
      </c>
      <c r="BA766">
        <v>1084</v>
      </c>
      <c r="BB766" t="s">
        <v>63</v>
      </c>
    </row>
    <row r="767" spans="1:54" x14ac:dyDescent="0.25">
      <c r="A767" s="1">
        <v>45200</v>
      </c>
      <c r="B767">
        <v>159006</v>
      </c>
      <c r="C767" t="s">
        <v>47050</v>
      </c>
      <c r="D767">
        <v>2860</v>
      </c>
      <c r="E767" t="s">
        <v>47029</v>
      </c>
      <c r="F767" t="s">
        <v>47051</v>
      </c>
      <c r="G767">
        <v>62761113</v>
      </c>
      <c r="H767">
        <v>1003264380</v>
      </c>
      <c r="I767" t="s">
        <v>4315</v>
      </c>
      <c r="J767" t="s">
        <v>4316</v>
      </c>
      <c r="K767" t="s">
        <v>4317</v>
      </c>
      <c r="L767" t="s">
        <v>4318</v>
      </c>
      <c r="M767">
        <v>752</v>
      </c>
      <c r="N767">
        <v>10</v>
      </c>
      <c r="R767" s="1">
        <v>44314</v>
      </c>
      <c r="S767" t="s">
        <v>851</v>
      </c>
      <c r="T767">
        <v>159</v>
      </c>
      <c r="U767" t="s">
        <v>4283</v>
      </c>
      <c r="W767">
        <v>2</v>
      </c>
      <c r="X767" t="s">
        <v>57</v>
      </c>
      <c r="Y767">
        <v>1</v>
      </c>
      <c r="Z767" t="s">
        <v>46545</v>
      </c>
      <c r="AA767">
        <v>9</v>
      </c>
      <c r="AB767">
        <v>198408</v>
      </c>
      <c r="AC767">
        <v>121</v>
      </c>
      <c r="AD767" t="s">
        <v>70</v>
      </c>
      <c r="AE767">
        <v>1012</v>
      </c>
      <c r="AF767" t="s">
        <v>71</v>
      </c>
      <c r="AG767">
        <v>1</v>
      </c>
      <c r="AH767" t="s">
        <v>44482</v>
      </c>
      <c r="AI767">
        <v>21</v>
      </c>
      <c r="AJ767" t="s">
        <v>52613</v>
      </c>
      <c r="AK767">
        <v>159</v>
      </c>
      <c r="AL767" t="s">
        <v>4283</v>
      </c>
      <c r="AQ767" t="s">
        <v>4319</v>
      </c>
      <c r="AR767" t="s">
        <v>4320</v>
      </c>
      <c r="AS767">
        <v>0</v>
      </c>
      <c r="AT767" t="s">
        <v>61</v>
      </c>
      <c r="AU767" t="s">
        <v>4321</v>
      </c>
      <c r="AX767">
        <v>55.727802730000001</v>
      </c>
      <c r="AY767">
        <v>12.496681710000001</v>
      </c>
      <c r="AZ767" t="s">
        <v>62</v>
      </c>
      <c r="BA767">
        <v>1084</v>
      </c>
      <c r="BB767" t="s">
        <v>63</v>
      </c>
    </row>
    <row r="768" spans="1:54" x14ac:dyDescent="0.25">
      <c r="A768" s="1">
        <v>45200</v>
      </c>
      <c r="B768">
        <v>159007</v>
      </c>
      <c r="C768" t="s">
        <v>4322</v>
      </c>
      <c r="D768">
        <v>2860</v>
      </c>
      <c r="E768" t="s">
        <v>47029</v>
      </c>
      <c r="F768" t="s">
        <v>4323</v>
      </c>
      <c r="G768">
        <v>62761113</v>
      </c>
      <c r="H768">
        <v>1003263785</v>
      </c>
      <c r="I768" t="s">
        <v>4324</v>
      </c>
      <c r="J768" t="s">
        <v>4325</v>
      </c>
      <c r="K768" t="s">
        <v>4326</v>
      </c>
      <c r="L768" t="s">
        <v>4327</v>
      </c>
      <c r="M768">
        <v>215</v>
      </c>
      <c r="N768">
        <v>198</v>
      </c>
      <c r="R768" s="1">
        <v>41113</v>
      </c>
      <c r="S768" t="s">
        <v>56</v>
      </c>
      <c r="T768">
        <v>159</v>
      </c>
      <c r="U768" t="s">
        <v>4283</v>
      </c>
      <c r="V768" s="1">
        <v>41121</v>
      </c>
      <c r="W768">
        <v>2</v>
      </c>
      <c r="X768" t="s">
        <v>57</v>
      </c>
      <c r="Y768">
        <v>1</v>
      </c>
      <c r="Z768" t="s">
        <v>46545</v>
      </c>
      <c r="AA768">
        <v>9</v>
      </c>
      <c r="AB768">
        <v>193808</v>
      </c>
      <c r="AC768">
        <v>121</v>
      </c>
      <c r="AD768" t="s">
        <v>70</v>
      </c>
      <c r="AE768">
        <v>1012</v>
      </c>
      <c r="AF768" t="s">
        <v>71</v>
      </c>
      <c r="AG768">
        <v>3</v>
      </c>
      <c r="AH768" t="s">
        <v>81</v>
      </c>
      <c r="AI768">
        <v>21</v>
      </c>
      <c r="AJ768" t="s">
        <v>52613</v>
      </c>
      <c r="AK768">
        <v>159</v>
      </c>
      <c r="AL768" t="s">
        <v>4283</v>
      </c>
      <c r="AM768">
        <v>2</v>
      </c>
      <c r="AN768" t="s">
        <v>119</v>
      </c>
      <c r="AO768">
        <v>159006</v>
      </c>
      <c r="AQ768" t="s">
        <v>4328</v>
      </c>
      <c r="AR768" t="s">
        <v>4329</v>
      </c>
      <c r="AS768">
        <v>0</v>
      </c>
      <c r="AT768" t="s">
        <v>61</v>
      </c>
      <c r="AU768" t="s">
        <v>4330</v>
      </c>
      <c r="AZ768" t="s">
        <v>62</v>
      </c>
      <c r="BA768">
        <v>1084</v>
      </c>
      <c r="BB768" t="s">
        <v>63</v>
      </c>
    </row>
    <row r="769" spans="1:54" x14ac:dyDescent="0.25">
      <c r="A769" s="1">
        <v>45200</v>
      </c>
      <c r="B769">
        <v>159008</v>
      </c>
      <c r="C769" t="s">
        <v>47052</v>
      </c>
      <c r="D769">
        <v>2860</v>
      </c>
      <c r="E769" t="s">
        <v>47029</v>
      </c>
      <c r="F769" t="s">
        <v>47052</v>
      </c>
      <c r="G769">
        <v>62761113</v>
      </c>
      <c r="H769">
        <v>1003263955</v>
      </c>
      <c r="I769" t="s">
        <v>47053</v>
      </c>
      <c r="J769" t="s">
        <v>4331</v>
      </c>
      <c r="K769" t="s">
        <v>4332</v>
      </c>
      <c r="L769" t="s">
        <v>55786</v>
      </c>
      <c r="M769">
        <v>357</v>
      </c>
      <c r="N769">
        <v>25</v>
      </c>
      <c r="R769" s="1">
        <v>44159</v>
      </c>
      <c r="S769" t="s">
        <v>56</v>
      </c>
      <c r="T769">
        <v>159</v>
      </c>
      <c r="U769" t="s">
        <v>4283</v>
      </c>
      <c r="W769">
        <v>2</v>
      </c>
      <c r="X769" t="s">
        <v>57</v>
      </c>
      <c r="Y769">
        <v>1</v>
      </c>
      <c r="Z769" t="s">
        <v>46545</v>
      </c>
      <c r="AA769">
        <v>9</v>
      </c>
      <c r="AB769">
        <v>195408</v>
      </c>
      <c r="AC769">
        <v>121</v>
      </c>
      <c r="AD769" t="s">
        <v>70</v>
      </c>
      <c r="AE769">
        <v>1012</v>
      </c>
      <c r="AF769" t="s">
        <v>71</v>
      </c>
      <c r="AG769">
        <v>1</v>
      </c>
      <c r="AH769" t="s">
        <v>44482</v>
      </c>
      <c r="AI769">
        <v>21</v>
      </c>
      <c r="AJ769" t="s">
        <v>52613</v>
      </c>
      <c r="AK769">
        <v>159</v>
      </c>
      <c r="AL769" t="s">
        <v>4283</v>
      </c>
      <c r="AQ769" t="s">
        <v>4333</v>
      </c>
      <c r="AR769" t="s">
        <v>4334</v>
      </c>
      <c r="AS769">
        <v>0</v>
      </c>
      <c r="AT769" t="s">
        <v>61</v>
      </c>
      <c r="AU769" t="s">
        <v>4335</v>
      </c>
      <c r="AX769">
        <v>55.723833759999998</v>
      </c>
      <c r="AY769">
        <v>12.46924525</v>
      </c>
      <c r="AZ769" t="s">
        <v>62</v>
      </c>
      <c r="BA769">
        <v>1084</v>
      </c>
      <c r="BB769" t="s">
        <v>63</v>
      </c>
    </row>
    <row r="770" spans="1:54" x14ac:dyDescent="0.25">
      <c r="A770" s="1">
        <v>45200</v>
      </c>
      <c r="B770">
        <v>159009</v>
      </c>
      <c r="C770" t="s">
        <v>52811</v>
      </c>
      <c r="D770">
        <v>2800</v>
      </c>
      <c r="E770" t="s">
        <v>1730</v>
      </c>
      <c r="F770" t="s">
        <v>52812</v>
      </c>
      <c r="G770">
        <v>62761113</v>
      </c>
      <c r="H770">
        <v>1003264574</v>
      </c>
      <c r="I770" t="s">
        <v>47054</v>
      </c>
      <c r="J770" t="s">
        <v>4336</v>
      </c>
      <c r="K770" t="s">
        <v>4337</v>
      </c>
      <c r="L770" t="s">
        <v>4338</v>
      </c>
      <c r="M770">
        <v>902</v>
      </c>
      <c r="N770">
        <v>1</v>
      </c>
      <c r="R770" s="1">
        <v>43777</v>
      </c>
      <c r="S770" t="s">
        <v>56</v>
      </c>
      <c r="T770">
        <v>159</v>
      </c>
      <c r="U770" t="s">
        <v>4283</v>
      </c>
      <c r="W770">
        <v>2</v>
      </c>
      <c r="X770" t="s">
        <v>57</v>
      </c>
      <c r="Y770">
        <v>1</v>
      </c>
      <c r="Z770" t="s">
        <v>46545</v>
      </c>
      <c r="AA770">
        <v>9</v>
      </c>
      <c r="AB770">
        <v>195208</v>
      </c>
      <c r="AC770">
        <v>121</v>
      </c>
      <c r="AD770" t="s">
        <v>70</v>
      </c>
      <c r="AE770">
        <v>1012</v>
      </c>
      <c r="AF770" t="s">
        <v>71</v>
      </c>
      <c r="AG770">
        <v>1</v>
      </c>
      <c r="AH770" t="s">
        <v>44482</v>
      </c>
      <c r="AI770">
        <v>21</v>
      </c>
      <c r="AJ770" t="s">
        <v>52613</v>
      </c>
      <c r="AK770">
        <v>159</v>
      </c>
      <c r="AL770" t="s">
        <v>4283</v>
      </c>
      <c r="AQ770" t="s">
        <v>4339</v>
      </c>
      <c r="AR770" t="s">
        <v>4340</v>
      </c>
      <c r="AS770">
        <v>0</v>
      </c>
      <c r="AT770" t="s">
        <v>61</v>
      </c>
      <c r="AU770" t="s">
        <v>4341</v>
      </c>
      <c r="AX770">
        <v>55.75704674</v>
      </c>
      <c r="AY770">
        <v>12.47499438</v>
      </c>
      <c r="AZ770" t="s">
        <v>62</v>
      </c>
      <c r="BA770">
        <v>1084</v>
      </c>
      <c r="BB770" t="s">
        <v>63</v>
      </c>
    </row>
    <row r="771" spans="1:54" x14ac:dyDescent="0.25">
      <c r="A771" s="1">
        <v>45200</v>
      </c>
      <c r="B771">
        <v>159010</v>
      </c>
      <c r="C771" t="s">
        <v>47055</v>
      </c>
      <c r="D771">
        <v>2860</v>
      </c>
      <c r="E771" t="s">
        <v>47029</v>
      </c>
      <c r="F771" t="s">
        <v>47056</v>
      </c>
      <c r="G771">
        <v>62761113</v>
      </c>
      <c r="H771">
        <v>1003263712</v>
      </c>
      <c r="I771" t="s">
        <v>47057</v>
      </c>
      <c r="J771" t="s">
        <v>4342</v>
      </c>
      <c r="K771" t="s">
        <v>4343</v>
      </c>
      <c r="L771" t="s">
        <v>55787</v>
      </c>
      <c r="M771">
        <v>195</v>
      </c>
      <c r="N771">
        <v>1</v>
      </c>
      <c r="R771" s="1">
        <v>43777</v>
      </c>
      <c r="S771" t="s">
        <v>612</v>
      </c>
      <c r="T771">
        <v>159</v>
      </c>
      <c r="U771" t="s">
        <v>4283</v>
      </c>
      <c r="W771">
        <v>2</v>
      </c>
      <c r="X771" t="s">
        <v>57</v>
      </c>
      <c r="Y771">
        <v>1</v>
      </c>
      <c r="Z771" t="s">
        <v>46545</v>
      </c>
      <c r="AA771">
        <v>9</v>
      </c>
      <c r="AB771">
        <v>190808</v>
      </c>
      <c r="AC771">
        <v>121</v>
      </c>
      <c r="AD771" t="s">
        <v>70</v>
      </c>
      <c r="AE771">
        <v>1012</v>
      </c>
      <c r="AF771" t="s">
        <v>71</v>
      </c>
      <c r="AG771">
        <v>1</v>
      </c>
      <c r="AH771" t="s">
        <v>44482</v>
      </c>
      <c r="AI771">
        <v>21</v>
      </c>
      <c r="AJ771" t="s">
        <v>52613</v>
      </c>
      <c r="AK771">
        <v>159</v>
      </c>
      <c r="AL771" t="s">
        <v>4283</v>
      </c>
      <c r="AQ771" t="s">
        <v>4344</v>
      </c>
      <c r="AR771" t="s">
        <v>4345</v>
      </c>
      <c r="AS771">
        <v>0</v>
      </c>
      <c r="AT771" t="s">
        <v>61</v>
      </c>
      <c r="AU771" t="s">
        <v>47058</v>
      </c>
      <c r="AX771">
        <v>55.734704960000002</v>
      </c>
      <c r="AY771">
        <v>12.51200622</v>
      </c>
      <c r="AZ771" t="s">
        <v>62</v>
      </c>
      <c r="BA771">
        <v>1084</v>
      </c>
      <c r="BB771" t="s">
        <v>63</v>
      </c>
    </row>
    <row r="772" spans="1:54" x14ac:dyDescent="0.25">
      <c r="A772" s="1">
        <v>45200</v>
      </c>
      <c r="B772">
        <v>159011</v>
      </c>
      <c r="C772" t="s">
        <v>52813</v>
      </c>
      <c r="D772">
        <v>2880</v>
      </c>
      <c r="E772" t="s">
        <v>44665</v>
      </c>
      <c r="F772" t="s">
        <v>52814</v>
      </c>
      <c r="G772">
        <v>62761113</v>
      </c>
      <c r="H772">
        <v>1003263517</v>
      </c>
      <c r="I772" t="s">
        <v>4346</v>
      </c>
      <c r="J772" t="s">
        <v>4347</v>
      </c>
      <c r="K772" t="s">
        <v>4348</v>
      </c>
      <c r="L772" t="s">
        <v>44670</v>
      </c>
      <c r="M772">
        <v>39</v>
      </c>
      <c r="N772">
        <v>62</v>
      </c>
      <c r="R772" s="1">
        <v>40429</v>
      </c>
      <c r="S772" t="s">
        <v>56</v>
      </c>
      <c r="T772">
        <v>159</v>
      </c>
      <c r="U772" t="s">
        <v>4283</v>
      </c>
      <c r="V772" s="1">
        <v>40391</v>
      </c>
      <c r="W772">
        <v>2</v>
      </c>
      <c r="X772" t="s">
        <v>57</v>
      </c>
      <c r="Y772">
        <v>1</v>
      </c>
      <c r="Z772" t="s">
        <v>46545</v>
      </c>
      <c r="AA772">
        <v>9</v>
      </c>
      <c r="AB772">
        <v>196908</v>
      </c>
      <c r="AC772">
        <v>121</v>
      </c>
      <c r="AD772" t="s">
        <v>70</v>
      </c>
      <c r="AE772">
        <v>1012</v>
      </c>
      <c r="AF772" t="s">
        <v>71</v>
      </c>
      <c r="AG772">
        <v>3</v>
      </c>
      <c r="AH772" t="s">
        <v>81</v>
      </c>
      <c r="AI772">
        <v>21</v>
      </c>
      <c r="AJ772" t="s">
        <v>52613</v>
      </c>
      <c r="AK772">
        <v>159</v>
      </c>
      <c r="AL772" t="s">
        <v>4283</v>
      </c>
      <c r="AQ772" t="s">
        <v>4349</v>
      </c>
      <c r="AR772" t="s">
        <v>4350</v>
      </c>
      <c r="AS772">
        <v>0</v>
      </c>
      <c r="AT772" t="s">
        <v>61</v>
      </c>
      <c r="AU772" t="s">
        <v>44668</v>
      </c>
      <c r="AX772">
        <v>55.758827178111801</v>
      </c>
      <c r="AY772">
        <v>12.4607614069938</v>
      </c>
      <c r="AZ772" t="s">
        <v>62</v>
      </c>
      <c r="BA772">
        <v>1084</v>
      </c>
      <c r="BB772" t="s">
        <v>63</v>
      </c>
    </row>
    <row r="773" spans="1:54" x14ac:dyDescent="0.25">
      <c r="A773" s="1">
        <v>45200</v>
      </c>
      <c r="B773">
        <v>159012</v>
      </c>
      <c r="C773" t="s">
        <v>52815</v>
      </c>
      <c r="D773">
        <v>2860</v>
      </c>
      <c r="E773" t="s">
        <v>47029</v>
      </c>
      <c r="F773" t="s">
        <v>52816</v>
      </c>
      <c r="G773">
        <v>62761113</v>
      </c>
      <c r="H773">
        <v>1003264100</v>
      </c>
      <c r="I773" t="s">
        <v>4324</v>
      </c>
      <c r="J773" t="s">
        <v>4351</v>
      </c>
      <c r="K773" t="s">
        <v>4352</v>
      </c>
      <c r="L773" t="s">
        <v>55788</v>
      </c>
      <c r="M773">
        <v>437</v>
      </c>
      <c r="N773">
        <v>32</v>
      </c>
      <c r="R773" s="1">
        <v>43777</v>
      </c>
      <c r="S773" t="s">
        <v>56</v>
      </c>
      <c r="T773">
        <v>159</v>
      </c>
      <c r="U773" t="s">
        <v>4283</v>
      </c>
      <c r="W773">
        <v>2</v>
      </c>
      <c r="X773" t="s">
        <v>57</v>
      </c>
      <c r="Y773">
        <v>1</v>
      </c>
      <c r="Z773" t="s">
        <v>46545</v>
      </c>
      <c r="AA773">
        <v>9</v>
      </c>
      <c r="AB773">
        <v>195408</v>
      </c>
      <c r="AC773">
        <v>121</v>
      </c>
      <c r="AD773" t="s">
        <v>70</v>
      </c>
      <c r="AE773">
        <v>1012</v>
      </c>
      <c r="AF773" t="s">
        <v>71</v>
      </c>
      <c r="AG773">
        <v>1</v>
      </c>
      <c r="AH773" t="s">
        <v>44482</v>
      </c>
      <c r="AI773">
        <v>21</v>
      </c>
      <c r="AJ773" t="s">
        <v>52613</v>
      </c>
      <c r="AK773">
        <v>159</v>
      </c>
      <c r="AL773" t="s">
        <v>4283</v>
      </c>
      <c r="AQ773" t="s">
        <v>4353</v>
      </c>
      <c r="AR773" t="s">
        <v>4354</v>
      </c>
      <c r="AS773">
        <v>0</v>
      </c>
      <c r="AT773" t="s">
        <v>61</v>
      </c>
      <c r="AU773" t="s">
        <v>4355</v>
      </c>
      <c r="AX773">
        <v>55.750637449999999</v>
      </c>
      <c r="AY773">
        <v>12.488731339999999</v>
      </c>
      <c r="AZ773" t="s">
        <v>62</v>
      </c>
      <c r="BA773">
        <v>1084</v>
      </c>
      <c r="BB773" t="s">
        <v>63</v>
      </c>
    </row>
    <row r="774" spans="1:54" x14ac:dyDescent="0.25">
      <c r="A774" s="1">
        <v>45200</v>
      </c>
      <c r="B774">
        <v>159013</v>
      </c>
      <c r="C774" t="s">
        <v>4356</v>
      </c>
      <c r="D774">
        <v>2880</v>
      </c>
      <c r="E774" t="s">
        <v>44665</v>
      </c>
      <c r="F774" t="s">
        <v>4357</v>
      </c>
      <c r="G774">
        <v>62761113</v>
      </c>
      <c r="H774">
        <v>1003264756</v>
      </c>
      <c r="I774" t="s">
        <v>4358</v>
      </c>
      <c r="J774" t="s">
        <v>4359</v>
      </c>
      <c r="K774" t="s">
        <v>4360</v>
      </c>
      <c r="L774" t="s">
        <v>44671</v>
      </c>
      <c r="M774">
        <v>971</v>
      </c>
      <c r="N774">
        <v>156</v>
      </c>
      <c r="R774" s="1">
        <v>44861</v>
      </c>
      <c r="S774" t="s">
        <v>56</v>
      </c>
      <c r="T774">
        <v>159</v>
      </c>
      <c r="U774" t="s">
        <v>4283</v>
      </c>
      <c r="W774">
        <v>2</v>
      </c>
      <c r="X774" t="s">
        <v>57</v>
      </c>
      <c r="Y774">
        <v>1</v>
      </c>
      <c r="Z774" t="s">
        <v>46545</v>
      </c>
      <c r="AA774">
        <v>10</v>
      </c>
      <c r="AB774">
        <v>196808</v>
      </c>
      <c r="AC774">
        <v>121</v>
      </c>
      <c r="AD774" t="s">
        <v>70</v>
      </c>
      <c r="AE774">
        <v>1012</v>
      </c>
      <c r="AF774" t="s">
        <v>71</v>
      </c>
      <c r="AG774">
        <v>1</v>
      </c>
      <c r="AH774" t="s">
        <v>44482</v>
      </c>
      <c r="AI774">
        <v>21</v>
      </c>
      <c r="AJ774" t="s">
        <v>52613</v>
      </c>
      <c r="AK774">
        <v>159</v>
      </c>
      <c r="AL774" t="s">
        <v>4283</v>
      </c>
      <c r="AQ774" t="s">
        <v>4361</v>
      </c>
      <c r="AR774" t="s">
        <v>4362</v>
      </c>
      <c r="AS774">
        <v>0</v>
      </c>
      <c r="AT774" t="s">
        <v>61</v>
      </c>
      <c r="AU774" t="s">
        <v>44672</v>
      </c>
      <c r="AX774">
        <v>55.758156909999997</v>
      </c>
      <c r="AY774">
        <v>12.43201189</v>
      </c>
      <c r="AZ774" t="s">
        <v>62</v>
      </c>
      <c r="BA774">
        <v>1084</v>
      </c>
      <c r="BB774" t="s">
        <v>63</v>
      </c>
    </row>
    <row r="775" spans="1:54" x14ac:dyDescent="0.25">
      <c r="A775" s="1">
        <v>45200</v>
      </c>
      <c r="B775">
        <v>159014</v>
      </c>
      <c r="C775" t="s">
        <v>4363</v>
      </c>
      <c r="D775">
        <v>2860</v>
      </c>
      <c r="E775" t="s">
        <v>47029</v>
      </c>
      <c r="F775" t="s">
        <v>47059</v>
      </c>
      <c r="I775" t="s">
        <v>4364</v>
      </c>
      <c r="K775" t="s">
        <v>4365</v>
      </c>
      <c r="L775" t="s">
        <v>4366</v>
      </c>
      <c r="M775">
        <v>752</v>
      </c>
      <c r="N775">
        <v>8</v>
      </c>
      <c r="R775" s="1">
        <v>40162</v>
      </c>
      <c r="S775" t="s">
        <v>80</v>
      </c>
      <c r="T775">
        <v>159</v>
      </c>
      <c r="U775" t="s">
        <v>4283</v>
      </c>
      <c r="V775" s="1">
        <v>30834</v>
      </c>
      <c r="W775">
        <v>2</v>
      </c>
      <c r="X775" t="s">
        <v>57</v>
      </c>
      <c r="Y775">
        <v>1</v>
      </c>
      <c r="Z775" t="s">
        <v>46545</v>
      </c>
      <c r="AA775">
        <v>10</v>
      </c>
      <c r="AB775">
        <v>197208</v>
      </c>
      <c r="AC775">
        <v>121</v>
      </c>
      <c r="AD775" t="s">
        <v>70</v>
      </c>
      <c r="AE775">
        <v>1012</v>
      </c>
      <c r="AF775" t="s">
        <v>71</v>
      </c>
      <c r="AG775">
        <v>3</v>
      </c>
      <c r="AH775" t="s">
        <v>81</v>
      </c>
      <c r="AI775">
        <v>21</v>
      </c>
      <c r="AJ775" t="s">
        <v>52613</v>
      </c>
      <c r="AK775">
        <v>159</v>
      </c>
      <c r="AL775" t="s">
        <v>4283</v>
      </c>
      <c r="AS775">
        <v>0</v>
      </c>
      <c r="AT775" t="s">
        <v>61</v>
      </c>
      <c r="AU775" t="s">
        <v>4321</v>
      </c>
      <c r="AX775">
        <v>55.728205963176201</v>
      </c>
      <c r="AY775">
        <v>12.499244177975401</v>
      </c>
      <c r="AZ775" t="s">
        <v>62</v>
      </c>
      <c r="BA775">
        <v>1084</v>
      </c>
      <c r="BB775" t="s">
        <v>63</v>
      </c>
    </row>
    <row r="776" spans="1:54" x14ac:dyDescent="0.25">
      <c r="A776" s="1">
        <v>45200</v>
      </c>
      <c r="B776">
        <v>159015</v>
      </c>
      <c r="C776" t="s">
        <v>4367</v>
      </c>
      <c r="D776">
        <v>2800</v>
      </c>
      <c r="E776" t="s">
        <v>1730</v>
      </c>
      <c r="F776" t="s">
        <v>4368</v>
      </c>
      <c r="G776">
        <v>12190212</v>
      </c>
      <c r="H776">
        <v>1000346537</v>
      </c>
      <c r="I776" t="s">
        <v>47060</v>
      </c>
      <c r="J776" t="s">
        <v>4369</v>
      </c>
      <c r="K776" t="s">
        <v>4370</v>
      </c>
      <c r="L776" t="s">
        <v>4371</v>
      </c>
      <c r="M776">
        <v>201</v>
      </c>
      <c r="N776">
        <v>228</v>
      </c>
      <c r="R776" s="1">
        <v>43777</v>
      </c>
      <c r="S776" t="s">
        <v>56</v>
      </c>
      <c r="W776">
        <v>5</v>
      </c>
      <c r="X776" t="s">
        <v>557</v>
      </c>
      <c r="Y776">
        <v>1</v>
      </c>
      <c r="Z776" t="s">
        <v>46545</v>
      </c>
      <c r="AA776">
        <v>9</v>
      </c>
      <c r="AB776">
        <v>195001</v>
      </c>
      <c r="AC776">
        <v>121</v>
      </c>
      <c r="AD776" t="s">
        <v>70</v>
      </c>
      <c r="AE776">
        <v>1013</v>
      </c>
      <c r="AF776" t="s">
        <v>558</v>
      </c>
      <c r="AG776">
        <v>1</v>
      </c>
      <c r="AH776" t="s">
        <v>44482</v>
      </c>
      <c r="AI776">
        <v>21</v>
      </c>
      <c r="AJ776" t="s">
        <v>52613</v>
      </c>
      <c r="AK776">
        <v>159</v>
      </c>
      <c r="AL776" t="s">
        <v>4283</v>
      </c>
      <c r="AQ776" t="s">
        <v>4372</v>
      </c>
      <c r="AR776" t="s">
        <v>4373</v>
      </c>
      <c r="AS776">
        <v>0</v>
      </c>
      <c r="AT776" t="s">
        <v>61</v>
      </c>
      <c r="AU776" t="s">
        <v>4374</v>
      </c>
      <c r="AX776">
        <v>55.755965289999999</v>
      </c>
      <c r="AY776">
        <v>12.478923440000001</v>
      </c>
      <c r="AZ776" t="s">
        <v>62</v>
      </c>
      <c r="BA776">
        <v>1084</v>
      </c>
      <c r="BB776" t="s">
        <v>63</v>
      </c>
    </row>
    <row r="777" spans="1:54" x14ac:dyDescent="0.25">
      <c r="A777" s="1">
        <v>45200</v>
      </c>
      <c r="B777">
        <v>159016</v>
      </c>
      <c r="C777" t="s">
        <v>4375</v>
      </c>
      <c r="D777">
        <v>2860</v>
      </c>
      <c r="E777" t="s">
        <v>47029</v>
      </c>
      <c r="F777" t="s">
        <v>4376</v>
      </c>
      <c r="G777">
        <v>46084217</v>
      </c>
      <c r="H777">
        <v>1001876852</v>
      </c>
      <c r="I777" t="s">
        <v>4377</v>
      </c>
      <c r="J777" t="s">
        <v>4378</v>
      </c>
      <c r="K777" t="s">
        <v>4379</v>
      </c>
      <c r="L777" t="s">
        <v>4380</v>
      </c>
      <c r="M777">
        <v>478</v>
      </c>
      <c r="N777">
        <v>7</v>
      </c>
      <c r="R777" s="1">
        <v>43360</v>
      </c>
      <c r="S777" t="s">
        <v>56</v>
      </c>
      <c r="W777">
        <v>5</v>
      </c>
      <c r="X777" t="s">
        <v>557</v>
      </c>
      <c r="Y777">
        <v>1</v>
      </c>
      <c r="Z777" t="s">
        <v>46545</v>
      </c>
      <c r="AA777">
        <v>9</v>
      </c>
      <c r="AB777">
        <v>196605</v>
      </c>
      <c r="AC777">
        <v>121</v>
      </c>
      <c r="AD777" t="s">
        <v>70</v>
      </c>
      <c r="AE777">
        <v>1013</v>
      </c>
      <c r="AF777" t="s">
        <v>558</v>
      </c>
      <c r="AG777">
        <v>1</v>
      </c>
      <c r="AH777" t="s">
        <v>44482</v>
      </c>
      <c r="AI777">
        <v>21</v>
      </c>
      <c r="AJ777" t="s">
        <v>52613</v>
      </c>
      <c r="AK777">
        <v>159</v>
      </c>
      <c r="AL777" t="s">
        <v>4283</v>
      </c>
      <c r="AQ777" t="s">
        <v>4381</v>
      </c>
      <c r="AR777" t="s">
        <v>4382</v>
      </c>
      <c r="AS777">
        <v>0</v>
      </c>
      <c r="AT777" t="s">
        <v>61</v>
      </c>
      <c r="AU777" t="s">
        <v>4383</v>
      </c>
      <c r="AX777">
        <v>55.747278970000004</v>
      </c>
      <c r="AY777">
        <v>12.488778959999999</v>
      </c>
      <c r="AZ777" t="s">
        <v>62</v>
      </c>
      <c r="BA777">
        <v>1084</v>
      </c>
      <c r="BB777" t="s">
        <v>63</v>
      </c>
    </row>
    <row r="778" spans="1:54" x14ac:dyDescent="0.25">
      <c r="A778" s="1">
        <v>45200</v>
      </c>
      <c r="B778">
        <v>159017</v>
      </c>
      <c r="C778" t="s">
        <v>4384</v>
      </c>
      <c r="D778">
        <v>2800</v>
      </c>
      <c r="E778" t="s">
        <v>1730</v>
      </c>
      <c r="F778" t="s">
        <v>4385</v>
      </c>
      <c r="G778">
        <v>50986217</v>
      </c>
      <c r="H778">
        <v>1001959782</v>
      </c>
      <c r="I778" t="s">
        <v>4386</v>
      </c>
      <c r="K778" t="s">
        <v>4387</v>
      </c>
      <c r="L778" t="s">
        <v>55789</v>
      </c>
      <c r="M778">
        <v>810</v>
      </c>
      <c r="N778">
        <v>122</v>
      </c>
      <c r="R778" s="1">
        <v>44840</v>
      </c>
      <c r="S778" t="s">
        <v>56</v>
      </c>
      <c r="W778">
        <v>5</v>
      </c>
      <c r="X778" t="s">
        <v>557</v>
      </c>
      <c r="Y778">
        <v>1</v>
      </c>
      <c r="Z778" t="s">
        <v>46545</v>
      </c>
      <c r="AA778">
        <v>10</v>
      </c>
      <c r="AB778">
        <v>197501</v>
      </c>
      <c r="AC778">
        <v>121</v>
      </c>
      <c r="AD778" t="s">
        <v>70</v>
      </c>
      <c r="AE778">
        <v>1013</v>
      </c>
      <c r="AF778" t="s">
        <v>558</v>
      </c>
      <c r="AG778">
        <v>1</v>
      </c>
      <c r="AH778" t="s">
        <v>44482</v>
      </c>
      <c r="AI778">
        <v>21</v>
      </c>
      <c r="AJ778" t="s">
        <v>52613</v>
      </c>
      <c r="AK778">
        <v>159</v>
      </c>
      <c r="AL778" t="s">
        <v>4283</v>
      </c>
      <c r="AQ778" t="s">
        <v>4388</v>
      </c>
      <c r="AR778" t="s">
        <v>4389</v>
      </c>
      <c r="AS778">
        <v>0</v>
      </c>
      <c r="AT778" t="s">
        <v>61</v>
      </c>
      <c r="AU778" t="s">
        <v>52817</v>
      </c>
      <c r="AX778">
        <v>55.755043880000002</v>
      </c>
      <c r="AY778">
        <v>12.4829337</v>
      </c>
      <c r="AZ778" t="s">
        <v>62</v>
      </c>
      <c r="BA778">
        <v>1084</v>
      </c>
      <c r="BB778" t="s">
        <v>63</v>
      </c>
    </row>
    <row r="779" spans="1:54" x14ac:dyDescent="0.25">
      <c r="A779" s="1">
        <v>45200</v>
      </c>
      <c r="B779">
        <v>159018</v>
      </c>
      <c r="C779" t="s">
        <v>44673</v>
      </c>
      <c r="D779">
        <v>2880</v>
      </c>
      <c r="E779" t="s">
        <v>44665</v>
      </c>
      <c r="F779" t="s">
        <v>44674</v>
      </c>
      <c r="G779">
        <v>15531711</v>
      </c>
      <c r="H779">
        <v>1000940532</v>
      </c>
      <c r="I779" t="s">
        <v>4390</v>
      </c>
      <c r="J779" t="s">
        <v>4391</v>
      </c>
      <c r="K779" t="s">
        <v>4392</v>
      </c>
      <c r="L779" t="s">
        <v>4393</v>
      </c>
      <c r="M779">
        <v>754</v>
      </c>
      <c r="N779">
        <v>6</v>
      </c>
      <c r="R779" s="1">
        <v>44958</v>
      </c>
      <c r="S779" t="s">
        <v>56</v>
      </c>
      <c r="W779">
        <v>5</v>
      </c>
      <c r="X779" t="s">
        <v>557</v>
      </c>
      <c r="Y779">
        <v>1</v>
      </c>
      <c r="Z779" t="s">
        <v>46545</v>
      </c>
      <c r="AA779">
        <v>9</v>
      </c>
      <c r="AB779">
        <v>195708</v>
      </c>
      <c r="AC779">
        <v>121</v>
      </c>
      <c r="AD779" t="s">
        <v>70</v>
      </c>
      <c r="AE779">
        <v>1013</v>
      </c>
      <c r="AF779" t="s">
        <v>558</v>
      </c>
      <c r="AG779">
        <v>1</v>
      </c>
      <c r="AH779" t="s">
        <v>44482</v>
      </c>
      <c r="AI779">
        <v>22</v>
      </c>
      <c r="AJ779" t="s">
        <v>52628</v>
      </c>
      <c r="AK779">
        <v>159</v>
      </c>
      <c r="AL779" t="s">
        <v>4283</v>
      </c>
      <c r="AQ779" t="s">
        <v>4394</v>
      </c>
      <c r="AR779" t="s">
        <v>4395</v>
      </c>
      <c r="AS779">
        <v>0</v>
      </c>
      <c r="AT779" t="s">
        <v>61</v>
      </c>
      <c r="AU779" t="s">
        <v>4396</v>
      </c>
      <c r="AX779">
        <v>55.766531460000003</v>
      </c>
      <c r="AY779">
        <v>12.445881330000001</v>
      </c>
      <c r="AZ779" t="s">
        <v>62</v>
      </c>
      <c r="BA779">
        <v>1084</v>
      </c>
      <c r="BB779" t="s">
        <v>63</v>
      </c>
    </row>
    <row r="780" spans="1:54" x14ac:dyDescent="0.25">
      <c r="A780" s="1">
        <v>45200</v>
      </c>
      <c r="B780">
        <v>159019</v>
      </c>
      <c r="C780" t="s">
        <v>44675</v>
      </c>
      <c r="D780">
        <v>2880</v>
      </c>
      <c r="E780" t="s">
        <v>44665</v>
      </c>
      <c r="F780" t="s">
        <v>44676</v>
      </c>
      <c r="I780" t="s">
        <v>4397</v>
      </c>
      <c r="K780" t="s">
        <v>4398</v>
      </c>
      <c r="L780" t="s">
        <v>47061</v>
      </c>
      <c r="M780">
        <v>469</v>
      </c>
      <c r="R780" s="1">
        <v>40162</v>
      </c>
      <c r="S780" t="s">
        <v>80</v>
      </c>
      <c r="V780" s="1">
        <v>29495</v>
      </c>
      <c r="W780">
        <v>5</v>
      </c>
      <c r="X780" t="s">
        <v>557</v>
      </c>
      <c r="Y780">
        <v>1</v>
      </c>
      <c r="Z780" t="s">
        <v>46545</v>
      </c>
      <c r="AA780">
        <v>8</v>
      </c>
      <c r="AB780">
        <v>197008</v>
      </c>
      <c r="AC780">
        <v>121</v>
      </c>
      <c r="AD780" t="s">
        <v>70</v>
      </c>
      <c r="AE780">
        <v>1013</v>
      </c>
      <c r="AF780" t="s">
        <v>558</v>
      </c>
      <c r="AG780">
        <v>3</v>
      </c>
      <c r="AH780" t="s">
        <v>81</v>
      </c>
      <c r="AI780">
        <v>21</v>
      </c>
      <c r="AJ780" t="s">
        <v>52613</v>
      </c>
      <c r="AK780">
        <v>159</v>
      </c>
      <c r="AL780" t="s">
        <v>4283</v>
      </c>
      <c r="AS780">
        <v>0</v>
      </c>
      <c r="AT780" t="s">
        <v>61</v>
      </c>
      <c r="AU780" t="s">
        <v>47062</v>
      </c>
      <c r="AX780">
        <v>55.746247941095099</v>
      </c>
      <c r="AY780">
        <v>12.454933972034301</v>
      </c>
      <c r="AZ780" t="s">
        <v>62</v>
      </c>
      <c r="BA780">
        <v>1084</v>
      </c>
      <c r="BB780" t="s">
        <v>63</v>
      </c>
    </row>
    <row r="781" spans="1:54" x14ac:dyDescent="0.25">
      <c r="A781" s="1">
        <v>45200</v>
      </c>
      <c r="B781">
        <v>159020</v>
      </c>
      <c r="C781" t="s">
        <v>44677</v>
      </c>
      <c r="D781">
        <v>2880</v>
      </c>
      <c r="E781" t="s">
        <v>44665</v>
      </c>
      <c r="F781" t="s">
        <v>44678</v>
      </c>
      <c r="G781">
        <v>70876116</v>
      </c>
      <c r="H781">
        <v>1003419190</v>
      </c>
      <c r="I781" t="s">
        <v>4399</v>
      </c>
      <c r="J781" t="s">
        <v>4400</v>
      </c>
      <c r="K781" t="s">
        <v>4401</v>
      </c>
      <c r="L781" t="s">
        <v>4402</v>
      </c>
      <c r="M781">
        <v>9</v>
      </c>
      <c r="N781">
        <v>138</v>
      </c>
      <c r="R781" s="1">
        <v>44624</v>
      </c>
      <c r="S781" t="s">
        <v>56</v>
      </c>
      <c r="W781">
        <v>5</v>
      </c>
      <c r="X781" t="s">
        <v>557</v>
      </c>
      <c r="Y781">
        <v>1</v>
      </c>
      <c r="Z781" t="s">
        <v>46545</v>
      </c>
      <c r="AB781">
        <v>190808</v>
      </c>
      <c r="AC781">
        <v>131</v>
      </c>
      <c r="AD781" t="s">
        <v>752</v>
      </c>
      <c r="AE781">
        <v>1062</v>
      </c>
      <c r="AF781" t="s">
        <v>753</v>
      </c>
      <c r="AG781">
        <v>1</v>
      </c>
      <c r="AH781" t="s">
        <v>44482</v>
      </c>
      <c r="AI781">
        <v>99</v>
      </c>
      <c r="AJ781" t="s">
        <v>54511</v>
      </c>
      <c r="AK781">
        <v>159</v>
      </c>
      <c r="AL781" t="s">
        <v>4283</v>
      </c>
      <c r="AQ781" t="s">
        <v>4403</v>
      </c>
      <c r="AR781" t="s">
        <v>4404</v>
      </c>
      <c r="AS781">
        <v>0</v>
      </c>
      <c r="AT781" t="s">
        <v>61</v>
      </c>
      <c r="AU781" t="s">
        <v>4405</v>
      </c>
      <c r="AX781">
        <v>55.764517159999997</v>
      </c>
      <c r="AY781">
        <v>12.451367319999999</v>
      </c>
      <c r="AZ781" t="s">
        <v>62</v>
      </c>
      <c r="BA781">
        <v>1084</v>
      </c>
      <c r="BB781" t="s">
        <v>63</v>
      </c>
    </row>
    <row r="782" spans="1:54" x14ac:dyDescent="0.25">
      <c r="A782" s="1">
        <v>45200</v>
      </c>
      <c r="B782">
        <v>159021</v>
      </c>
      <c r="C782" t="s">
        <v>1101</v>
      </c>
      <c r="D782">
        <v>1620</v>
      </c>
      <c r="E782" t="s">
        <v>46543</v>
      </c>
      <c r="F782" t="s">
        <v>3093</v>
      </c>
      <c r="K782" t="s">
        <v>4406</v>
      </c>
      <c r="L782" t="s">
        <v>1776</v>
      </c>
      <c r="N782">
        <v>121</v>
      </c>
      <c r="R782" s="1">
        <v>40162</v>
      </c>
      <c r="S782" t="s">
        <v>80</v>
      </c>
      <c r="V782" s="1">
        <v>28642</v>
      </c>
      <c r="W782">
        <v>5</v>
      </c>
      <c r="X782" t="s">
        <v>557</v>
      </c>
      <c r="Y782">
        <v>1</v>
      </c>
      <c r="Z782" t="s">
        <v>46545</v>
      </c>
      <c r="AC782">
        <v>131</v>
      </c>
      <c r="AD782" t="s">
        <v>752</v>
      </c>
      <c r="AE782">
        <v>1062</v>
      </c>
      <c r="AF782" t="s">
        <v>753</v>
      </c>
      <c r="AG782">
        <v>3</v>
      </c>
      <c r="AH782" t="s">
        <v>81</v>
      </c>
      <c r="AI782">
        <v>99</v>
      </c>
      <c r="AJ782" t="s">
        <v>54511</v>
      </c>
      <c r="AK782">
        <v>159</v>
      </c>
      <c r="AL782" t="s">
        <v>4283</v>
      </c>
      <c r="AS782">
        <v>0</v>
      </c>
      <c r="AT782" t="s">
        <v>61</v>
      </c>
      <c r="AU782" t="s">
        <v>926</v>
      </c>
      <c r="AZ782" t="s">
        <v>62</v>
      </c>
      <c r="BA782">
        <v>1084</v>
      </c>
      <c r="BB782" t="s">
        <v>63</v>
      </c>
    </row>
    <row r="783" spans="1:54" x14ac:dyDescent="0.25">
      <c r="A783" s="1">
        <v>45200</v>
      </c>
      <c r="B783">
        <v>159026</v>
      </c>
      <c r="C783" t="s">
        <v>47063</v>
      </c>
      <c r="D783">
        <v>2860</v>
      </c>
      <c r="E783" t="s">
        <v>47029</v>
      </c>
      <c r="F783" t="s">
        <v>47064</v>
      </c>
      <c r="I783" t="s">
        <v>4407</v>
      </c>
      <c r="K783" t="s">
        <v>4408</v>
      </c>
      <c r="L783" t="s">
        <v>47044</v>
      </c>
      <c r="M783">
        <v>334</v>
      </c>
      <c r="N783">
        <v>4</v>
      </c>
      <c r="R783" s="1">
        <v>40162</v>
      </c>
      <c r="S783" t="s">
        <v>80</v>
      </c>
      <c r="V783" s="1">
        <v>32295</v>
      </c>
      <c r="W783">
        <v>3</v>
      </c>
      <c r="X783" t="s">
        <v>3496</v>
      </c>
      <c r="Y783">
        <v>1</v>
      </c>
      <c r="Z783" t="s">
        <v>46545</v>
      </c>
      <c r="AB783">
        <v>196608</v>
      </c>
      <c r="AC783">
        <v>131</v>
      </c>
      <c r="AD783" t="s">
        <v>752</v>
      </c>
      <c r="AE783">
        <v>1061</v>
      </c>
      <c r="AF783" t="s">
        <v>752</v>
      </c>
      <c r="AG783">
        <v>3</v>
      </c>
      <c r="AH783" t="s">
        <v>81</v>
      </c>
      <c r="AI783">
        <v>99</v>
      </c>
      <c r="AJ783" t="s">
        <v>54511</v>
      </c>
      <c r="AK783">
        <v>159</v>
      </c>
      <c r="AL783" t="s">
        <v>4283</v>
      </c>
      <c r="AS783">
        <v>0</v>
      </c>
      <c r="AT783" t="s">
        <v>61</v>
      </c>
      <c r="AU783" t="s">
        <v>47045</v>
      </c>
      <c r="AX783">
        <v>55.729008940902901</v>
      </c>
      <c r="AY783">
        <v>12.4972337273077</v>
      </c>
      <c r="AZ783" t="s">
        <v>62</v>
      </c>
      <c r="BA783">
        <v>1084</v>
      </c>
      <c r="BB783" t="s">
        <v>63</v>
      </c>
    </row>
    <row r="784" spans="1:54" x14ac:dyDescent="0.25">
      <c r="A784" s="1">
        <v>45200</v>
      </c>
      <c r="B784">
        <v>159027</v>
      </c>
      <c r="C784" t="s">
        <v>4409</v>
      </c>
      <c r="D784">
        <v>2860</v>
      </c>
      <c r="E784" t="s">
        <v>47029</v>
      </c>
      <c r="F784" t="s">
        <v>52706</v>
      </c>
      <c r="I784" t="s">
        <v>4125</v>
      </c>
      <c r="K784" t="s">
        <v>4126</v>
      </c>
      <c r="L784" t="s">
        <v>4127</v>
      </c>
      <c r="N784">
        <v>197</v>
      </c>
      <c r="R784" s="1">
        <v>40162</v>
      </c>
      <c r="S784" t="s">
        <v>80</v>
      </c>
      <c r="T784">
        <v>159</v>
      </c>
      <c r="U784" t="s">
        <v>4283</v>
      </c>
      <c r="V784" s="1">
        <v>28642</v>
      </c>
      <c r="W784">
        <v>2</v>
      </c>
      <c r="X784" t="s">
        <v>57</v>
      </c>
      <c r="Y784">
        <v>1</v>
      </c>
      <c r="Z784" t="s">
        <v>46545</v>
      </c>
      <c r="AC784">
        <v>126</v>
      </c>
      <c r="AD784" t="s">
        <v>46616</v>
      </c>
      <c r="AE784">
        <v>1015</v>
      </c>
      <c r="AF784" t="s">
        <v>46616</v>
      </c>
      <c r="AG784">
        <v>3</v>
      </c>
      <c r="AH784" t="s">
        <v>81</v>
      </c>
      <c r="AI784">
        <v>23</v>
      </c>
      <c r="AJ784" t="s">
        <v>692</v>
      </c>
      <c r="AK784">
        <v>159</v>
      </c>
      <c r="AL784" t="s">
        <v>4283</v>
      </c>
      <c r="AS784">
        <v>0</v>
      </c>
      <c r="AT784" t="s">
        <v>61</v>
      </c>
      <c r="AU784" t="s">
        <v>3974</v>
      </c>
      <c r="AZ784" t="s">
        <v>62</v>
      </c>
      <c r="BA784">
        <v>1084</v>
      </c>
      <c r="BB784" t="s">
        <v>63</v>
      </c>
    </row>
    <row r="785" spans="1:54" x14ac:dyDescent="0.25">
      <c r="A785" s="1">
        <v>45200</v>
      </c>
      <c r="B785">
        <v>159028</v>
      </c>
      <c r="C785" t="s">
        <v>4410</v>
      </c>
      <c r="D785">
        <v>2860</v>
      </c>
      <c r="E785" t="s">
        <v>47029</v>
      </c>
      <c r="F785" t="s">
        <v>4411</v>
      </c>
      <c r="G785">
        <v>29542384</v>
      </c>
      <c r="H785">
        <v>1003258939</v>
      </c>
      <c r="I785" t="s">
        <v>4412</v>
      </c>
      <c r="J785" t="s">
        <v>4413</v>
      </c>
      <c r="K785" t="s">
        <v>4414</v>
      </c>
      <c r="L785" t="s">
        <v>4415</v>
      </c>
      <c r="M785">
        <v>86</v>
      </c>
      <c r="N785">
        <v>81</v>
      </c>
      <c r="R785" s="1">
        <v>43790</v>
      </c>
      <c r="S785" t="s">
        <v>56</v>
      </c>
      <c r="W785">
        <v>4</v>
      </c>
      <c r="X785" t="s">
        <v>725</v>
      </c>
      <c r="Y785">
        <v>1</v>
      </c>
      <c r="Z785" t="s">
        <v>46545</v>
      </c>
      <c r="AB785">
        <v>195608</v>
      </c>
      <c r="AC785">
        <v>131</v>
      </c>
      <c r="AD785" t="s">
        <v>752</v>
      </c>
      <c r="AE785">
        <v>1061</v>
      </c>
      <c r="AF785" t="s">
        <v>752</v>
      </c>
      <c r="AG785">
        <v>1</v>
      </c>
      <c r="AH785" t="s">
        <v>44482</v>
      </c>
      <c r="AI785">
        <v>99</v>
      </c>
      <c r="AJ785" t="s">
        <v>54511</v>
      </c>
      <c r="AK785">
        <v>159</v>
      </c>
      <c r="AL785" t="s">
        <v>4283</v>
      </c>
      <c r="AQ785" t="s">
        <v>4416</v>
      </c>
      <c r="AR785" t="s">
        <v>4417</v>
      </c>
      <c r="AS785">
        <v>0</v>
      </c>
      <c r="AT785" t="s">
        <v>61</v>
      </c>
      <c r="AU785" t="s">
        <v>4418</v>
      </c>
      <c r="AX785">
        <v>55.742904029999998</v>
      </c>
      <c r="AY785">
        <v>12.490530059999999</v>
      </c>
      <c r="AZ785" t="s">
        <v>62</v>
      </c>
      <c r="BA785">
        <v>1084</v>
      </c>
      <c r="BB785" t="s">
        <v>63</v>
      </c>
    </row>
    <row r="786" spans="1:54" x14ac:dyDescent="0.25">
      <c r="A786" s="1">
        <v>45200</v>
      </c>
      <c r="B786">
        <v>159029</v>
      </c>
      <c r="C786" t="s">
        <v>44679</v>
      </c>
      <c r="D786">
        <v>2800</v>
      </c>
      <c r="E786" t="s">
        <v>1730</v>
      </c>
      <c r="F786" t="s">
        <v>44680</v>
      </c>
      <c r="I786" t="s">
        <v>4419</v>
      </c>
      <c r="K786" t="s">
        <v>4420</v>
      </c>
      <c r="L786" t="s">
        <v>4421</v>
      </c>
      <c r="M786">
        <v>454</v>
      </c>
      <c r="N786">
        <v>3</v>
      </c>
      <c r="R786" s="1">
        <v>40162</v>
      </c>
      <c r="S786" t="s">
        <v>80</v>
      </c>
      <c r="V786" s="1">
        <v>29007</v>
      </c>
      <c r="W786">
        <v>5</v>
      </c>
      <c r="X786" t="s">
        <v>557</v>
      </c>
      <c r="Y786">
        <v>1</v>
      </c>
      <c r="Z786" t="s">
        <v>46545</v>
      </c>
      <c r="AA786">
        <v>10</v>
      </c>
      <c r="AB786">
        <v>197304</v>
      </c>
      <c r="AC786">
        <v>121</v>
      </c>
      <c r="AD786" t="s">
        <v>70</v>
      </c>
      <c r="AE786">
        <v>1013</v>
      </c>
      <c r="AF786" t="s">
        <v>558</v>
      </c>
      <c r="AG786">
        <v>3</v>
      </c>
      <c r="AH786" t="s">
        <v>81</v>
      </c>
      <c r="AI786">
        <v>21</v>
      </c>
      <c r="AJ786" t="s">
        <v>52613</v>
      </c>
      <c r="AK786">
        <v>159</v>
      </c>
      <c r="AL786" t="s">
        <v>4283</v>
      </c>
      <c r="AS786">
        <v>0</v>
      </c>
      <c r="AT786" t="s">
        <v>61</v>
      </c>
      <c r="AU786" t="s">
        <v>4422</v>
      </c>
      <c r="AX786">
        <v>55.760314011187297</v>
      </c>
      <c r="AY786">
        <v>12.476954205570699</v>
      </c>
      <c r="AZ786" t="s">
        <v>62</v>
      </c>
      <c r="BA786">
        <v>1084</v>
      </c>
      <c r="BB786" t="s">
        <v>63</v>
      </c>
    </row>
    <row r="787" spans="1:54" x14ac:dyDescent="0.25">
      <c r="A787" s="1">
        <v>45200</v>
      </c>
      <c r="B787">
        <v>159030</v>
      </c>
      <c r="C787" t="s">
        <v>4423</v>
      </c>
      <c r="D787">
        <v>2880</v>
      </c>
      <c r="E787" t="s">
        <v>44665</v>
      </c>
      <c r="F787" t="s">
        <v>4424</v>
      </c>
      <c r="I787" t="s">
        <v>4425</v>
      </c>
      <c r="K787" t="s">
        <v>4426</v>
      </c>
      <c r="L787" t="s">
        <v>47061</v>
      </c>
      <c r="M787">
        <v>469</v>
      </c>
      <c r="R787" s="1">
        <v>40162</v>
      </c>
      <c r="S787" t="s">
        <v>80</v>
      </c>
      <c r="V787" s="1">
        <v>29526</v>
      </c>
      <c r="W787">
        <v>5</v>
      </c>
      <c r="X787" t="s">
        <v>557</v>
      </c>
      <c r="Y787">
        <v>1</v>
      </c>
      <c r="Z787" t="s">
        <v>46545</v>
      </c>
      <c r="AA787">
        <v>10</v>
      </c>
      <c r="AB787">
        <v>197608</v>
      </c>
      <c r="AC787">
        <v>121</v>
      </c>
      <c r="AD787" t="s">
        <v>70</v>
      </c>
      <c r="AE787">
        <v>1013</v>
      </c>
      <c r="AF787" t="s">
        <v>558</v>
      </c>
      <c r="AG787">
        <v>3</v>
      </c>
      <c r="AH787" t="s">
        <v>81</v>
      </c>
      <c r="AI787">
        <v>21</v>
      </c>
      <c r="AJ787" t="s">
        <v>52613</v>
      </c>
      <c r="AK787">
        <v>159</v>
      </c>
      <c r="AL787" t="s">
        <v>4283</v>
      </c>
      <c r="AS787">
        <v>0</v>
      </c>
      <c r="AT787" t="s">
        <v>61</v>
      </c>
      <c r="AU787" t="s">
        <v>47062</v>
      </c>
      <c r="AX787">
        <v>55.746247941095099</v>
      </c>
      <c r="AY787">
        <v>12.454933972034301</v>
      </c>
      <c r="AZ787" t="s">
        <v>62</v>
      </c>
      <c r="BA787">
        <v>1084</v>
      </c>
      <c r="BB787" t="s">
        <v>63</v>
      </c>
    </row>
    <row r="788" spans="1:54" x14ac:dyDescent="0.25">
      <c r="A788" s="1">
        <v>45200</v>
      </c>
      <c r="B788">
        <v>159031</v>
      </c>
      <c r="C788" t="s">
        <v>4427</v>
      </c>
      <c r="D788">
        <v>2730</v>
      </c>
      <c r="E788" t="s">
        <v>2549</v>
      </c>
      <c r="F788" t="s">
        <v>4428</v>
      </c>
      <c r="G788">
        <v>62761113</v>
      </c>
      <c r="H788">
        <v>1003264215</v>
      </c>
      <c r="I788" t="s">
        <v>4429</v>
      </c>
      <c r="J788" t="s">
        <v>4430</v>
      </c>
      <c r="K788" t="s">
        <v>4431</v>
      </c>
      <c r="L788" t="s">
        <v>47065</v>
      </c>
      <c r="M788">
        <v>597</v>
      </c>
      <c r="N788">
        <v>233</v>
      </c>
      <c r="R788" s="1">
        <v>41113</v>
      </c>
      <c r="S788" t="s">
        <v>56</v>
      </c>
      <c r="T788">
        <v>159</v>
      </c>
      <c r="U788" t="s">
        <v>4283</v>
      </c>
      <c r="V788" s="1">
        <v>41121</v>
      </c>
      <c r="W788">
        <v>2</v>
      </c>
      <c r="X788" t="s">
        <v>57</v>
      </c>
      <c r="Y788">
        <v>1</v>
      </c>
      <c r="Z788" t="s">
        <v>46545</v>
      </c>
      <c r="AA788">
        <v>8</v>
      </c>
      <c r="AB788">
        <v>196608</v>
      </c>
      <c r="AC788">
        <v>126</v>
      </c>
      <c r="AD788" t="s">
        <v>46616</v>
      </c>
      <c r="AE788">
        <v>1015</v>
      </c>
      <c r="AF788" t="s">
        <v>46616</v>
      </c>
      <c r="AG788">
        <v>3</v>
      </c>
      <c r="AH788" t="s">
        <v>81</v>
      </c>
      <c r="AI788">
        <v>23</v>
      </c>
      <c r="AJ788" t="s">
        <v>692</v>
      </c>
      <c r="AK788">
        <v>159</v>
      </c>
      <c r="AL788" t="s">
        <v>4283</v>
      </c>
      <c r="AM788">
        <v>2</v>
      </c>
      <c r="AN788" t="s">
        <v>119</v>
      </c>
      <c r="AO788">
        <v>159002</v>
      </c>
      <c r="AQ788" t="s">
        <v>4432</v>
      </c>
      <c r="AR788" t="s">
        <v>4433</v>
      </c>
      <c r="AS788">
        <v>0</v>
      </c>
      <c r="AT788" t="s">
        <v>61</v>
      </c>
      <c r="AU788" t="s">
        <v>46632</v>
      </c>
      <c r="AZ788" t="s">
        <v>62</v>
      </c>
      <c r="BA788">
        <v>1084</v>
      </c>
      <c r="BB788" t="s">
        <v>63</v>
      </c>
    </row>
    <row r="789" spans="1:54" x14ac:dyDescent="0.25">
      <c r="A789" s="1">
        <v>45200</v>
      </c>
      <c r="B789">
        <v>159032</v>
      </c>
      <c r="C789" t="s">
        <v>44681</v>
      </c>
      <c r="D789">
        <v>2860</v>
      </c>
      <c r="E789" t="s">
        <v>47029</v>
      </c>
      <c r="F789" t="s">
        <v>44682</v>
      </c>
      <c r="I789" t="s">
        <v>4434</v>
      </c>
      <c r="K789" t="s">
        <v>4435</v>
      </c>
      <c r="L789" t="s">
        <v>4436</v>
      </c>
      <c r="M789">
        <v>215</v>
      </c>
      <c r="N789">
        <v>315</v>
      </c>
      <c r="R789" s="1">
        <v>40162</v>
      </c>
      <c r="S789" t="s">
        <v>80</v>
      </c>
      <c r="T789">
        <v>159</v>
      </c>
      <c r="U789" t="s">
        <v>4283</v>
      </c>
      <c r="V789" s="1">
        <v>33756</v>
      </c>
      <c r="W789">
        <v>2</v>
      </c>
      <c r="X789" t="s">
        <v>57</v>
      </c>
      <c r="Y789">
        <v>1</v>
      </c>
      <c r="Z789" t="s">
        <v>46545</v>
      </c>
      <c r="AA789">
        <v>7</v>
      </c>
      <c r="AB789">
        <v>196508</v>
      </c>
      <c r="AC789">
        <v>121</v>
      </c>
      <c r="AD789" t="s">
        <v>70</v>
      </c>
      <c r="AE789">
        <v>1012</v>
      </c>
      <c r="AF789" t="s">
        <v>71</v>
      </c>
      <c r="AG789">
        <v>3</v>
      </c>
      <c r="AH789" t="s">
        <v>81</v>
      </c>
      <c r="AI789">
        <v>22</v>
      </c>
      <c r="AJ789" t="s">
        <v>52628</v>
      </c>
      <c r="AK789">
        <v>159</v>
      </c>
      <c r="AL789" t="s">
        <v>4283</v>
      </c>
      <c r="AS789">
        <v>0</v>
      </c>
      <c r="AT789" t="s">
        <v>61</v>
      </c>
      <c r="AU789" t="s">
        <v>4330</v>
      </c>
      <c r="AX789">
        <v>55.735084964826399</v>
      </c>
      <c r="AY789">
        <v>12.4866307075302</v>
      </c>
      <c r="AZ789" t="s">
        <v>62</v>
      </c>
      <c r="BA789">
        <v>1084</v>
      </c>
      <c r="BB789" t="s">
        <v>63</v>
      </c>
    </row>
    <row r="790" spans="1:54" x14ac:dyDescent="0.25">
      <c r="A790" s="1">
        <v>45200</v>
      </c>
      <c r="B790">
        <v>159033</v>
      </c>
      <c r="C790" t="s">
        <v>4437</v>
      </c>
      <c r="D790">
        <v>2860</v>
      </c>
      <c r="E790" t="s">
        <v>47029</v>
      </c>
      <c r="F790" t="s">
        <v>4438</v>
      </c>
      <c r="I790" t="s">
        <v>55336</v>
      </c>
      <c r="K790" t="s">
        <v>4439</v>
      </c>
      <c r="L790" t="s">
        <v>4415</v>
      </c>
      <c r="M790">
        <v>86</v>
      </c>
      <c r="N790">
        <v>81</v>
      </c>
      <c r="R790" s="1">
        <v>40162</v>
      </c>
      <c r="S790" t="s">
        <v>80</v>
      </c>
      <c r="V790" s="1">
        <v>30468</v>
      </c>
      <c r="W790">
        <v>3</v>
      </c>
      <c r="X790" t="s">
        <v>3496</v>
      </c>
      <c r="Y790">
        <v>1</v>
      </c>
      <c r="Z790" t="s">
        <v>46545</v>
      </c>
      <c r="AB790">
        <v>198008</v>
      </c>
      <c r="AC790">
        <v>131</v>
      </c>
      <c r="AD790" t="s">
        <v>752</v>
      </c>
      <c r="AE790">
        <v>1061</v>
      </c>
      <c r="AF790" t="s">
        <v>752</v>
      </c>
      <c r="AG790">
        <v>3</v>
      </c>
      <c r="AH790" t="s">
        <v>81</v>
      </c>
      <c r="AI790">
        <v>99</v>
      </c>
      <c r="AJ790" t="s">
        <v>54511</v>
      </c>
      <c r="AK790">
        <v>159</v>
      </c>
      <c r="AL790" t="s">
        <v>4283</v>
      </c>
      <c r="AS790">
        <v>0</v>
      </c>
      <c r="AT790" t="s">
        <v>61</v>
      </c>
      <c r="AU790" t="s">
        <v>4418</v>
      </c>
      <c r="AX790">
        <v>55.742482239020198</v>
      </c>
      <c r="AY790">
        <v>12.492338114512901</v>
      </c>
      <c r="AZ790" t="s">
        <v>62</v>
      </c>
      <c r="BA790">
        <v>1084</v>
      </c>
      <c r="BB790" t="s">
        <v>63</v>
      </c>
    </row>
    <row r="791" spans="1:54" x14ac:dyDescent="0.25">
      <c r="A791" s="1">
        <v>45200</v>
      </c>
      <c r="B791">
        <v>159034</v>
      </c>
      <c r="C791" t="s">
        <v>44683</v>
      </c>
      <c r="D791">
        <v>2880</v>
      </c>
      <c r="E791" t="s">
        <v>44665</v>
      </c>
      <c r="F791" t="s">
        <v>44684</v>
      </c>
      <c r="G791">
        <v>70876116</v>
      </c>
      <c r="H791">
        <v>1003419190</v>
      </c>
      <c r="I791" t="s">
        <v>4399</v>
      </c>
      <c r="J791" t="s">
        <v>4400</v>
      </c>
      <c r="K791" t="s">
        <v>4401</v>
      </c>
      <c r="L791" t="s">
        <v>4402</v>
      </c>
      <c r="M791">
        <v>9</v>
      </c>
      <c r="N791">
        <v>138</v>
      </c>
      <c r="R791" s="1">
        <v>44624</v>
      </c>
      <c r="S791" t="s">
        <v>56</v>
      </c>
      <c r="W791">
        <v>5</v>
      </c>
      <c r="X791" t="s">
        <v>557</v>
      </c>
      <c r="Y791">
        <v>1</v>
      </c>
      <c r="Z791" t="s">
        <v>46545</v>
      </c>
      <c r="AA791">
        <v>10</v>
      </c>
      <c r="AB791">
        <v>190808</v>
      </c>
      <c r="AC791">
        <v>121</v>
      </c>
      <c r="AD791" t="s">
        <v>70</v>
      </c>
      <c r="AE791">
        <v>1013</v>
      </c>
      <c r="AF791" t="s">
        <v>558</v>
      </c>
      <c r="AG791">
        <v>1</v>
      </c>
      <c r="AH791" t="s">
        <v>44482</v>
      </c>
      <c r="AI791">
        <v>21</v>
      </c>
      <c r="AJ791" t="s">
        <v>52613</v>
      </c>
      <c r="AK791">
        <v>159</v>
      </c>
      <c r="AL791" t="s">
        <v>4283</v>
      </c>
      <c r="AQ791" t="s">
        <v>4403</v>
      </c>
      <c r="AR791" t="s">
        <v>4404</v>
      </c>
      <c r="AS791">
        <v>0</v>
      </c>
      <c r="AT791" t="s">
        <v>61</v>
      </c>
      <c r="AU791" t="s">
        <v>4405</v>
      </c>
      <c r="AX791">
        <v>55.764517159999997</v>
      </c>
      <c r="AY791">
        <v>12.451367319999999</v>
      </c>
      <c r="AZ791" t="s">
        <v>62</v>
      </c>
      <c r="BA791">
        <v>1084</v>
      </c>
      <c r="BB791" t="s">
        <v>63</v>
      </c>
    </row>
    <row r="792" spans="1:54" x14ac:dyDescent="0.25">
      <c r="A792" s="1">
        <v>45200</v>
      </c>
      <c r="B792">
        <v>159035</v>
      </c>
      <c r="C792" t="s">
        <v>4440</v>
      </c>
      <c r="D792">
        <v>2880</v>
      </c>
      <c r="E792" t="s">
        <v>44665</v>
      </c>
      <c r="F792" t="s">
        <v>4441</v>
      </c>
      <c r="G792">
        <v>59996614</v>
      </c>
      <c r="H792">
        <v>1003258952</v>
      </c>
      <c r="I792" t="s">
        <v>4442</v>
      </c>
      <c r="J792" t="s">
        <v>4443</v>
      </c>
      <c r="K792" t="s">
        <v>4444</v>
      </c>
      <c r="L792" t="s">
        <v>4445</v>
      </c>
      <c r="M792">
        <v>226</v>
      </c>
      <c r="N792">
        <v>53</v>
      </c>
      <c r="R792" s="1">
        <v>43777</v>
      </c>
      <c r="S792" t="s">
        <v>56</v>
      </c>
      <c r="W792">
        <v>5</v>
      </c>
      <c r="X792" t="s">
        <v>557</v>
      </c>
      <c r="Y792">
        <v>1</v>
      </c>
      <c r="Z792" t="s">
        <v>46545</v>
      </c>
      <c r="AA792">
        <v>9</v>
      </c>
      <c r="AB792">
        <v>196411</v>
      </c>
      <c r="AC792">
        <v>126</v>
      </c>
      <c r="AD792" t="s">
        <v>46616</v>
      </c>
      <c r="AE792">
        <v>1015</v>
      </c>
      <c r="AF792" t="s">
        <v>46616</v>
      </c>
      <c r="AG792">
        <v>1</v>
      </c>
      <c r="AH792" t="s">
        <v>44482</v>
      </c>
      <c r="AI792">
        <v>29</v>
      </c>
      <c r="AJ792" t="s">
        <v>2525</v>
      </c>
      <c r="AK792">
        <v>159</v>
      </c>
      <c r="AL792" t="s">
        <v>4283</v>
      </c>
      <c r="AQ792" t="s">
        <v>4446</v>
      </c>
      <c r="AR792" t="s">
        <v>4447</v>
      </c>
      <c r="AS792">
        <v>0</v>
      </c>
      <c r="AT792" t="s">
        <v>61</v>
      </c>
      <c r="AU792" t="s">
        <v>4448</v>
      </c>
      <c r="AX792">
        <v>55.759952149999997</v>
      </c>
      <c r="AY792">
        <v>12.447609119999999</v>
      </c>
      <c r="AZ792" t="s">
        <v>62</v>
      </c>
      <c r="BA792">
        <v>1084</v>
      </c>
      <c r="BB792" t="s">
        <v>63</v>
      </c>
    </row>
    <row r="793" spans="1:54" x14ac:dyDescent="0.25">
      <c r="A793" s="1">
        <v>45200</v>
      </c>
      <c r="B793">
        <v>159036</v>
      </c>
      <c r="C793" t="s">
        <v>4449</v>
      </c>
      <c r="D793">
        <v>2800</v>
      </c>
      <c r="E793" t="s">
        <v>1730</v>
      </c>
      <c r="F793" t="s">
        <v>4450</v>
      </c>
      <c r="G793">
        <v>62761113</v>
      </c>
      <c r="H793">
        <v>1003258836</v>
      </c>
      <c r="I793" t="s">
        <v>4451</v>
      </c>
      <c r="J793" t="s">
        <v>4452</v>
      </c>
      <c r="K793" t="s">
        <v>4453</v>
      </c>
      <c r="L793" t="s">
        <v>4454</v>
      </c>
      <c r="M793">
        <v>201</v>
      </c>
      <c r="N793">
        <v>51</v>
      </c>
      <c r="R793" s="1">
        <v>43699</v>
      </c>
      <c r="S793" t="s">
        <v>56</v>
      </c>
      <c r="T793">
        <v>159</v>
      </c>
      <c r="U793" t="s">
        <v>4283</v>
      </c>
      <c r="V793" s="1">
        <v>40542</v>
      </c>
      <c r="W793">
        <v>2</v>
      </c>
      <c r="X793" t="s">
        <v>57</v>
      </c>
      <c r="Y793">
        <v>1</v>
      </c>
      <c r="Z793" t="s">
        <v>46545</v>
      </c>
      <c r="AB793">
        <v>198001</v>
      </c>
      <c r="AC793">
        <v>128</v>
      </c>
      <c r="AD793" t="s">
        <v>955</v>
      </c>
      <c r="AE793">
        <v>1051</v>
      </c>
      <c r="AF793" t="s">
        <v>955</v>
      </c>
      <c r="AG793">
        <v>3</v>
      </c>
      <c r="AH793" t="s">
        <v>81</v>
      </c>
      <c r="AI793">
        <v>27</v>
      </c>
      <c r="AJ793" t="s">
        <v>44512</v>
      </c>
      <c r="AK793">
        <v>159</v>
      </c>
      <c r="AL793" t="s">
        <v>4283</v>
      </c>
      <c r="AQ793" t="s">
        <v>4455</v>
      </c>
      <c r="AR793" t="s">
        <v>4456</v>
      </c>
      <c r="AS793">
        <v>0</v>
      </c>
      <c r="AT793" t="s">
        <v>61</v>
      </c>
      <c r="AU793" t="s">
        <v>4374</v>
      </c>
      <c r="AX793">
        <v>55.756557180000001</v>
      </c>
      <c r="AY793">
        <v>12.49949835</v>
      </c>
      <c r="AZ793" t="s">
        <v>62</v>
      </c>
      <c r="BA793">
        <v>1084</v>
      </c>
      <c r="BB793" t="s">
        <v>63</v>
      </c>
    </row>
    <row r="794" spans="1:54" x14ac:dyDescent="0.25">
      <c r="A794" s="1">
        <v>45200</v>
      </c>
      <c r="B794">
        <v>159037</v>
      </c>
      <c r="C794" t="s">
        <v>4457</v>
      </c>
      <c r="D794">
        <v>2860</v>
      </c>
      <c r="E794" t="s">
        <v>47029</v>
      </c>
      <c r="F794" t="s">
        <v>4458</v>
      </c>
      <c r="I794" t="s">
        <v>3128</v>
      </c>
      <c r="J794" t="s">
        <v>4459</v>
      </c>
      <c r="K794" t="s">
        <v>4459</v>
      </c>
      <c r="L794" t="s">
        <v>44685</v>
      </c>
      <c r="M794">
        <v>682</v>
      </c>
      <c r="N794" t="s">
        <v>2981</v>
      </c>
      <c r="R794" s="1">
        <v>40962</v>
      </c>
      <c r="S794" t="s">
        <v>56</v>
      </c>
      <c r="V794" s="1">
        <v>36192</v>
      </c>
      <c r="W794">
        <v>5</v>
      </c>
      <c r="X794" t="s">
        <v>557</v>
      </c>
      <c r="Y794">
        <v>8</v>
      </c>
      <c r="Z794" t="s">
        <v>44534</v>
      </c>
      <c r="AB794">
        <v>199606</v>
      </c>
      <c r="AC794">
        <v>127</v>
      </c>
      <c r="AD794" t="s">
        <v>1237</v>
      </c>
      <c r="AE794">
        <v>1052</v>
      </c>
      <c r="AF794" t="s">
        <v>1237</v>
      </c>
      <c r="AG794">
        <v>3</v>
      </c>
      <c r="AH794" t="s">
        <v>81</v>
      </c>
      <c r="AI794">
        <v>99</v>
      </c>
      <c r="AJ794" t="s">
        <v>54511</v>
      </c>
      <c r="AK794">
        <v>159</v>
      </c>
      <c r="AL794" t="s">
        <v>4283</v>
      </c>
      <c r="AS794">
        <v>0</v>
      </c>
      <c r="AT794" t="s">
        <v>61</v>
      </c>
      <c r="AU794" t="s">
        <v>44686</v>
      </c>
      <c r="AX794">
        <v>55.738460509450597</v>
      </c>
      <c r="AY794">
        <v>12.4832558862537</v>
      </c>
      <c r="AZ794" t="s">
        <v>62</v>
      </c>
      <c r="BA794">
        <v>1084</v>
      </c>
      <c r="BB794" t="s">
        <v>63</v>
      </c>
    </row>
    <row r="795" spans="1:54" x14ac:dyDescent="0.25">
      <c r="A795" s="1">
        <v>45200</v>
      </c>
      <c r="B795">
        <v>159038</v>
      </c>
      <c r="C795" t="s">
        <v>4460</v>
      </c>
      <c r="D795">
        <v>2860</v>
      </c>
      <c r="E795" t="s">
        <v>47029</v>
      </c>
      <c r="F795" t="s">
        <v>4461</v>
      </c>
      <c r="G795">
        <v>62761113</v>
      </c>
      <c r="H795">
        <v>1003263797</v>
      </c>
      <c r="I795" t="s">
        <v>44687</v>
      </c>
      <c r="J795" t="s">
        <v>4462</v>
      </c>
      <c r="K795" t="s">
        <v>4463</v>
      </c>
      <c r="L795" t="s">
        <v>4327</v>
      </c>
      <c r="M795">
        <v>215</v>
      </c>
      <c r="N795">
        <v>198</v>
      </c>
      <c r="R795" s="1">
        <v>43777</v>
      </c>
      <c r="S795" t="s">
        <v>56</v>
      </c>
      <c r="T795">
        <v>159</v>
      </c>
      <c r="U795" t="s">
        <v>4283</v>
      </c>
      <c r="W795">
        <v>2</v>
      </c>
      <c r="X795" t="s">
        <v>57</v>
      </c>
      <c r="Y795">
        <v>1</v>
      </c>
      <c r="Z795" t="s">
        <v>46545</v>
      </c>
      <c r="AA795">
        <v>10</v>
      </c>
      <c r="AB795">
        <v>199708</v>
      </c>
      <c r="AC795">
        <v>121</v>
      </c>
      <c r="AD795" t="s">
        <v>70</v>
      </c>
      <c r="AE795">
        <v>1012</v>
      </c>
      <c r="AF795" t="s">
        <v>71</v>
      </c>
      <c r="AG795">
        <v>1</v>
      </c>
      <c r="AH795" t="s">
        <v>44482</v>
      </c>
      <c r="AI795">
        <v>21</v>
      </c>
      <c r="AJ795" t="s">
        <v>52613</v>
      </c>
      <c r="AK795">
        <v>159</v>
      </c>
      <c r="AL795" t="s">
        <v>4283</v>
      </c>
      <c r="AP795">
        <v>280587</v>
      </c>
      <c r="AQ795" t="s">
        <v>4464</v>
      </c>
      <c r="AR795" t="s">
        <v>4465</v>
      </c>
      <c r="AS795">
        <v>2</v>
      </c>
      <c r="AT795" t="s">
        <v>1413</v>
      </c>
      <c r="AU795" t="s">
        <v>4330</v>
      </c>
      <c r="AX795">
        <v>55.731085810000003</v>
      </c>
      <c r="AY795">
        <v>12.49994704</v>
      </c>
      <c r="AZ795" t="s">
        <v>62</v>
      </c>
      <c r="BA795">
        <v>1084</v>
      </c>
      <c r="BB795" t="s">
        <v>63</v>
      </c>
    </row>
    <row r="796" spans="1:54" x14ac:dyDescent="0.25">
      <c r="A796" s="1">
        <v>45200</v>
      </c>
      <c r="B796">
        <v>159039</v>
      </c>
      <c r="C796" t="s">
        <v>4466</v>
      </c>
      <c r="D796">
        <v>2880</v>
      </c>
      <c r="E796" t="s">
        <v>44665</v>
      </c>
      <c r="F796" t="s">
        <v>4467</v>
      </c>
      <c r="G796">
        <v>62761113</v>
      </c>
      <c r="H796">
        <v>1003259017</v>
      </c>
      <c r="I796" t="s">
        <v>47066</v>
      </c>
      <c r="J796" t="s">
        <v>4468</v>
      </c>
      <c r="K796" t="s">
        <v>4469</v>
      </c>
      <c r="L796" t="s">
        <v>4470</v>
      </c>
      <c r="M796">
        <v>858</v>
      </c>
      <c r="N796">
        <v>25</v>
      </c>
      <c r="R796" s="1">
        <v>43777</v>
      </c>
      <c r="S796" t="s">
        <v>612</v>
      </c>
      <c r="T796">
        <v>159</v>
      </c>
      <c r="U796" t="s">
        <v>4283</v>
      </c>
      <c r="W796">
        <v>2</v>
      </c>
      <c r="X796" t="s">
        <v>57</v>
      </c>
      <c r="Y796">
        <v>1</v>
      </c>
      <c r="Z796" t="s">
        <v>46545</v>
      </c>
      <c r="AA796">
        <v>10</v>
      </c>
      <c r="AB796">
        <v>200108</v>
      </c>
      <c r="AC796">
        <v>126</v>
      </c>
      <c r="AD796" t="s">
        <v>46616</v>
      </c>
      <c r="AE796">
        <v>1015</v>
      </c>
      <c r="AF796" t="s">
        <v>46616</v>
      </c>
      <c r="AG796">
        <v>1</v>
      </c>
      <c r="AH796" t="s">
        <v>44482</v>
      </c>
      <c r="AI796">
        <v>27</v>
      </c>
      <c r="AJ796" t="s">
        <v>44512</v>
      </c>
      <c r="AK796">
        <v>159</v>
      </c>
      <c r="AL796" t="s">
        <v>4283</v>
      </c>
      <c r="AQ796" t="s">
        <v>4471</v>
      </c>
      <c r="AR796" t="s">
        <v>4472</v>
      </c>
      <c r="AS796">
        <v>0</v>
      </c>
      <c r="AT796" t="s">
        <v>61</v>
      </c>
      <c r="AU796" t="s">
        <v>4473</v>
      </c>
      <c r="AX796">
        <v>55.761110410000001</v>
      </c>
      <c r="AY796">
        <v>12.44431279</v>
      </c>
      <c r="AZ796" t="s">
        <v>62</v>
      </c>
      <c r="BA796">
        <v>1084</v>
      </c>
      <c r="BB796" t="s">
        <v>63</v>
      </c>
    </row>
    <row r="797" spans="1:54" x14ac:dyDescent="0.25">
      <c r="A797" s="1">
        <v>45200</v>
      </c>
      <c r="B797">
        <v>159040</v>
      </c>
      <c r="C797" t="s">
        <v>4474</v>
      </c>
      <c r="D797">
        <v>2860</v>
      </c>
      <c r="E797" t="s">
        <v>47029</v>
      </c>
      <c r="F797" t="s">
        <v>4474</v>
      </c>
      <c r="G797">
        <v>26865050</v>
      </c>
      <c r="H797">
        <v>1009484465</v>
      </c>
      <c r="I797" t="s">
        <v>4475</v>
      </c>
      <c r="K797" t="s">
        <v>4476</v>
      </c>
      <c r="L797" t="s">
        <v>44685</v>
      </c>
      <c r="M797">
        <v>682</v>
      </c>
      <c r="N797" t="s">
        <v>2981</v>
      </c>
      <c r="R797" s="1">
        <v>44887</v>
      </c>
      <c r="S797" t="s">
        <v>56</v>
      </c>
      <c r="W797">
        <v>5</v>
      </c>
      <c r="X797" t="s">
        <v>557</v>
      </c>
      <c r="Y797">
        <v>1</v>
      </c>
      <c r="Z797" t="s">
        <v>46545</v>
      </c>
      <c r="AA797">
        <v>9</v>
      </c>
      <c r="AB797">
        <v>200408</v>
      </c>
      <c r="AC797">
        <v>121</v>
      </c>
      <c r="AD797" t="s">
        <v>70</v>
      </c>
      <c r="AE797">
        <v>1013</v>
      </c>
      <c r="AF797" t="s">
        <v>558</v>
      </c>
      <c r="AG797">
        <v>1</v>
      </c>
      <c r="AH797" t="s">
        <v>44482</v>
      </c>
      <c r="AI797">
        <v>21</v>
      </c>
      <c r="AJ797" t="s">
        <v>52613</v>
      </c>
      <c r="AK797">
        <v>159</v>
      </c>
      <c r="AL797" t="s">
        <v>4283</v>
      </c>
      <c r="AQ797" t="s">
        <v>4477</v>
      </c>
      <c r="AR797" t="s">
        <v>4478</v>
      </c>
      <c r="AS797">
        <v>0</v>
      </c>
      <c r="AT797" t="s">
        <v>61</v>
      </c>
      <c r="AU797" t="s">
        <v>44686</v>
      </c>
      <c r="AX797">
        <v>55.738460510000003</v>
      </c>
      <c r="AY797">
        <v>12.483255870000001</v>
      </c>
      <c r="AZ797" t="s">
        <v>62</v>
      </c>
      <c r="BA797">
        <v>1084</v>
      </c>
      <c r="BB797" t="s">
        <v>63</v>
      </c>
    </row>
    <row r="798" spans="1:54" x14ac:dyDescent="0.25">
      <c r="A798" s="1">
        <v>45200</v>
      </c>
      <c r="B798">
        <v>159041</v>
      </c>
      <c r="C798" t="s">
        <v>44688</v>
      </c>
      <c r="D798">
        <v>2730</v>
      </c>
      <c r="E798" t="s">
        <v>2549</v>
      </c>
      <c r="F798" t="s">
        <v>44688</v>
      </c>
      <c r="G798">
        <v>30218159</v>
      </c>
      <c r="H798">
        <v>1013004796</v>
      </c>
      <c r="I798" t="s">
        <v>4479</v>
      </c>
      <c r="K798" t="s">
        <v>4480</v>
      </c>
      <c r="L798" t="s">
        <v>4481</v>
      </c>
      <c r="M798">
        <v>9060</v>
      </c>
      <c r="N798">
        <v>20</v>
      </c>
      <c r="P798">
        <v>1</v>
      </c>
      <c r="R798" s="1">
        <v>42712</v>
      </c>
      <c r="S798" t="s">
        <v>56</v>
      </c>
      <c r="T798">
        <v>159</v>
      </c>
      <c r="U798" t="s">
        <v>4283</v>
      </c>
      <c r="V798" s="1">
        <v>42004</v>
      </c>
      <c r="W798">
        <v>6</v>
      </c>
      <c r="X798" t="s">
        <v>1289</v>
      </c>
      <c r="Y798">
        <v>1</v>
      </c>
      <c r="Z798" t="s">
        <v>46545</v>
      </c>
      <c r="AA798">
        <v>10</v>
      </c>
      <c r="AB798">
        <v>200609</v>
      </c>
      <c r="AC798">
        <v>129</v>
      </c>
      <c r="AD798" t="s">
        <v>2405</v>
      </c>
      <c r="AE798">
        <v>1016</v>
      </c>
      <c r="AF798" t="s">
        <v>2405</v>
      </c>
      <c r="AG798">
        <v>3</v>
      </c>
      <c r="AH798" t="s">
        <v>81</v>
      </c>
      <c r="AI798">
        <v>99</v>
      </c>
      <c r="AJ798" t="s">
        <v>54511</v>
      </c>
      <c r="AK798">
        <v>163</v>
      </c>
      <c r="AL798" t="s">
        <v>2551</v>
      </c>
      <c r="AQ798" t="s">
        <v>4482</v>
      </c>
      <c r="AR798" t="s">
        <v>4483</v>
      </c>
      <c r="AS798">
        <v>0</v>
      </c>
      <c r="AT798" t="s">
        <v>61</v>
      </c>
      <c r="AU798" t="s">
        <v>4484</v>
      </c>
      <c r="AX798">
        <v>55.724013677785898</v>
      </c>
      <c r="AY798">
        <v>12.4183845559128</v>
      </c>
      <c r="AZ798" t="s">
        <v>62</v>
      </c>
      <c r="BA798">
        <v>1084</v>
      </c>
      <c r="BB798" t="s">
        <v>63</v>
      </c>
    </row>
    <row r="799" spans="1:54" x14ac:dyDescent="0.25">
      <c r="A799" s="1">
        <v>45200</v>
      </c>
      <c r="B799">
        <v>159042</v>
      </c>
      <c r="C799" t="s">
        <v>4485</v>
      </c>
      <c r="D799">
        <v>2300</v>
      </c>
      <c r="E799" t="s">
        <v>46589</v>
      </c>
      <c r="F799" t="s">
        <v>47067</v>
      </c>
      <c r="G799">
        <v>12289219</v>
      </c>
      <c r="H799">
        <v>1000363707</v>
      </c>
      <c r="I799" t="s">
        <v>4486</v>
      </c>
      <c r="J799" t="s">
        <v>4487</v>
      </c>
      <c r="K799" t="s">
        <v>4488</v>
      </c>
      <c r="L799" t="s">
        <v>4489</v>
      </c>
      <c r="M799">
        <v>7155</v>
      </c>
      <c r="N799">
        <v>11</v>
      </c>
      <c r="R799" s="1">
        <v>44245</v>
      </c>
      <c r="S799" t="s">
        <v>56</v>
      </c>
      <c r="T799">
        <v>159</v>
      </c>
      <c r="U799" t="s">
        <v>4283</v>
      </c>
      <c r="W799">
        <v>0</v>
      </c>
      <c r="X799" t="s">
        <v>1252</v>
      </c>
      <c r="Y799">
        <v>1</v>
      </c>
      <c r="Z799" t="s">
        <v>46545</v>
      </c>
      <c r="AB799">
        <v>200808</v>
      </c>
      <c r="AC799">
        <v>128</v>
      </c>
      <c r="AD799" t="s">
        <v>955</v>
      </c>
      <c r="AE799">
        <v>1051</v>
      </c>
      <c r="AF799" t="s">
        <v>955</v>
      </c>
      <c r="AG799">
        <v>1</v>
      </c>
      <c r="AH799" t="s">
        <v>44482</v>
      </c>
      <c r="AI799">
        <v>99</v>
      </c>
      <c r="AJ799" t="s">
        <v>54511</v>
      </c>
      <c r="AK799">
        <v>101</v>
      </c>
      <c r="AL799" t="s">
        <v>46544</v>
      </c>
      <c r="AQ799" t="s">
        <v>4490</v>
      </c>
      <c r="AR799" t="s">
        <v>4491</v>
      </c>
      <c r="AS799">
        <v>0</v>
      </c>
      <c r="AT799" t="s">
        <v>61</v>
      </c>
      <c r="AU799" t="s">
        <v>4492</v>
      </c>
      <c r="AX799">
        <v>55.665494709999997</v>
      </c>
      <c r="AY799">
        <v>12.58545092</v>
      </c>
      <c r="AZ799" t="s">
        <v>62</v>
      </c>
      <c r="BA799">
        <v>1084</v>
      </c>
      <c r="BB799" t="s">
        <v>63</v>
      </c>
    </row>
    <row r="800" spans="1:54" x14ac:dyDescent="0.25">
      <c r="A800" s="1">
        <v>45200</v>
      </c>
      <c r="B800">
        <v>159043</v>
      </c>
      <c r="C800" t="s">
        <v>4493</v>
      </c>
      <c r="D800">
        <v>2860</v>
      </c>
      <c r="E800" t="s">
        <v>47029</v>
      </c>
      <c r="F800" t="s">
        <v>44689</v>
      </c>
      <c r="G800">
        <v>26281741</v>
      </c>
      <c r="H800">
        <v>1008727046</v>
      </c>
      <c r="I800" t="s">
        <v>4494</v>
      </c>
      <c r="J800" t="s">
        <v>4495</v>
      </c>
      <c r="K800" t="s">
        <v>4496</v>
      </c>
      <c r="L800" t="s">
        <v>47068</v>
      </c>
      <c r="M800">
        <v>333</v>
      </c>
      <c r="N800">
        <v>4</v>
      </c>
      <c r="R800" s="1">
        <v>43790</v>
      </c>
      <c r="S800" t="s">
        <v>612</v>
      </c>
      <c r="W800">
        <v>5</v>
      </c>
      <c r="X800" t="s">
        <v>557</v>
      </c>
      <c r="Y800">
        <v>1</v>
      </c>
      <c r="Z800" t="s">
        <v>46545</v>
      </c>
      <c r="AB800">
        <v>200907</v>
      </c>
      <c r="AC800">
        <v>128</v>
      </c>
      <c r="AD800" t="s">
        <v>955</v>
      </c>
      <c r="AE800">
        <v>1051</v>
      </c>
      <c r="AF800" t="s">
        <v>955</v>
      </c>
      <c r="AG800">
        <v>1</v>
      </c>
      <c r="AH800" t="s">
        <v>44482</v>
      </c>
      <c r="AI800">
        <v>99</v>
      </c>
      <c r="AJ800" t="s">
        <v>54511</v>
      </c>
      <c r="AK800">
        <v>159</v>
      </c>
      <c r="AL800" t="s">
        <v>4283</v>
      </c>
      <c r="AQ800" t="s">
        <v>4497</v>
      </c>
      <c r="AR800" t="s">
        <v>4498</v>
      </c>
      <c r="AS800">
        <v>0</v>
      </c>
      <c r="AT800" t="s">
        <v>61</v>
      </c>
      <c r="AU800" t="s">
        <v>47069</v>
      </c>
      <c r="AX800">
        <v>55.731164900000003</v>
      </c>
      <c r="AY800">
        <v>12.48594005</v>
      </c>
      <c r="AZ800" t="s">
        <v>62</v>
      </c>
      <c r="BA800">
        <v>1084</v>
      </c>
      <c r="BB800" t="s">
        <v>63</v>
      </c>
    </row>
    <row r="801" spans="1:54" x14ac:dyDescent="0.25">
      <c r="A801" s="1">
        <v>45200</v>
      </c>
      <c r="B801">
        <v>159200</v>
      </c>
      <c r="C801" t="s">
        <v>4499</v>
      </c>
      <c r="D801">
        <v>2860</v>
      </c>
      <c r="E801" t="s">
        <v>47029</v>
      </c>
      <c r="F801" t="s">
        <v>44690</v>
      </c>
      <c r="G801">
        <v>62761113</v>
      </c>
      <c r="H801">
        <v>1003264355</v>
      </c>
      <c r="I801" t="s">
        <v>4500</v>
      </c>
      <c r="J801" t="s">
        <v>4501</v>
      </c>
      <c r="K801" t="s">
        <v>4285</v>
      </c>
      <c r="L801" t="s">
        <v>52804</v>
      </c>
      <c r="M801">
        <v>719</v>
      </c>
      <c r="N801">
        <v>7</v>
      </c>
      <c r="R801" s="1">
        <v>43790</v>
      </c>
      <c r="S801" t="s">
        <v>56</v>
      </c>
      <c r="T801">
        <v>159</v>
      </c>
      <c r="U801" t="s">
        <v>4283</v>
      </c>
      <c r="W801">
        <v>2</v>
      </c>
      <c r="X801" t="s">
        <v>57</v>
      </c>
      <c r="Y801">
        <v>1</v>
      </c>
      <c r="Z801" t="s">
        <v>46545</v>
      </c>
      <c r="AC801">
        <v>932</v>
      </c>
      <c r="AD801" t="s">
        <v>52637</v>
      </c>
      <c r="AE801">
        <v>2021</v>
      </c>
      <c r="AF801" t="s">
        <v>52637</v>
      </c>
      <c r="AG801">
        <v>2</v>
      </c>
      <c r="AH801" t="s">
        <v>44524</v>
      </c>
      <c r="AI801">
        <v>10</v>
      </c>
      <c r="AJ801" t="s">
        <v>52638</v>
      </c>
      <c r="AK801">
        <v>159</v>
      </c>
      <c r="AL801" t="s">
        <v>4283</v>
      </c>
      <c r="AQ801" t="s">
        <v>4502</v>
      </c>
      <c r="AR801" t="s">
        <v>4287</v>
      </c>
      <c r="AS801">
        <v>0</v>
      </c>
      <c r="AT801" t="s">
        <v>61</v>
      </c>
      <c r="AU801" t="s">
        <v>52805</v>
      </c>
      <c r="AX801">
        <v>55.742876619999997</v>
      </c>
      <c r="AY801">
        <v>12.49726351</v>
      </c>
      <c r="AZ801" t="s">
        <v>62</v>
      </c>
      <c r="BA801">
        <v>1084</v>
      </c>
      <c r="BB801" t="s">
        <v>63</v>
      </c>
    </row>
    <row r="802" spans="1:54" x14ac:dyDescent="0.25">
      <c r="A802" s="1">
        <v>45200</v>
      </c>
      <c r="B802">
        <v>159201</v>
      </c>
      <c r="C802" t="s">
        <v>44691</v>
      </c>
      <c r="D802">
        <v>2880</v>
      </c>
      <c r="E802" t="s">
        <v>44665</v>
      </c>
      <c r="F802" t="s">
        <v>44692</v>
      </c>
      <c r="G802">
        <v>62761113</v>
      </c>
      <c r="H802">
        <v>1003263505</v>
      </c>
      <c r="I802" t="s">
        <v>4503</v>
      </c>
      <c r="J802" t="s">
        <v>4504</v>
      </c>
      <c r="K802" t="s">
        <v>4505</v>
      </c>
      <c r="L802" t="s">
        <v>44693</v>
      </c>
      <c r="M802">
        <v>971</v>
      </c>
      <c r="N802">
        <v>156</v>
      </c>
      <c r="R802" s="1">
        <v>43790</v>
      </c>
      <c r="S802" t="s">
        <v>56</v>
      </c>
      <c r="T802">
        <v>159</v>
      </c>
      <c r="U802" t="s">
        <v>4283</v>
      </c>
      <c r="W802">
        <v>2</v>
      </c>
      <c r="X802" t="s">
        <v>57</v>
      </c>
      <c r="Y802">
        <v>1</v>
      </c>
      <c r="Z802" t="s">
        <v>46545</v>
      </c>
      <c r="AC802">
        <v>931</v>
      </c>
      <c r="AD802" t="s">
        <v>1467</v>
      </c>
      <c r="AE802">
        <v>2022</v>
      </c>
      <c r="AF802" t="s">
        <v>1467</v>
      </c>
      <c r="AG802">
        <v>2</v>
      </c>
      <c r="AH802" t="s">
        <v>44524</v>
      </c>
      <c r="AI802">
        <v>7</v>
      </c>
      <c r="AJ802" t="s">
        <v>1326</v>
      </c>
      <c r="AK802">
        <v>159</v>
      </c>
      <c r="AL802" t="s">
        <v>4283</v>
      </c>
      <c r="AQ802" t="s">
        <v>4506</v>
      </c>
      <c r="AR802" t="s">
        <v>4507</v>
      </c>
      <c r="AS802">
        <v>0</v>
      </c>
      <c r="AT802" t="s">
        <v>61</v>
      </c>
      <c r="AU802" t="s">
        <v>44672</v>
      </c>
      <c r="AX802">
        <v>55.758156909999997</v>
      </c>
      <c r="AY802">
        <v>12.43201189</v>
      </c>
      <c r="AZ802" t="s">
        <v>62</v>
      </c>
      <c r="BA802">
        <v>1084</v>
      </c>
      <c r="BB802" t="s">
        <v>63</v>
      </c>
    </row>
    <row r="803" spans="1:54" x14ac:dyDescent="0.25">
      <c r="A803" s="1">
        <v>45200</v>
      </c>
      <c r="B803">
        <v>159210</v>
      </c>
      <c r="C803" t="s">
        <v>4508</v>
      </c>
      <c r="D803">
        <v>2860</v>
      </c>
      <c r="E803" t="s">
        <v>47029</v>
      </c>
      <c r="F803" t="s">
        <v>4509</v>
      </c>
      <c r="G803">
        <v>62761113</v>
      </c>
      <c r="H803">
        <v>1003263797</v>
      </c>
      <c r="I803" t="s">
        <v>44687</v>
      </c>
      <c r="J803" t="s">
        <v>4510</v>
      </c>
      <c r="K803" t="s">
        <v>4463</v>
      </c>
      <c r="L803" t="s">
        <v>4327</v>
      </c>
      <c r="M803">
        <v>215</v>
      </c>
      <c r="N803">
        <v>198</v>
      </c>
      <c r="R803" s="1">
        <v>43777</v>
      </c>
      <c r="S803" t="s">
        <v>56</v>
      </c>
      <c r="T803">
        <v>159</v>
      </c>
      <c r="U803" t="s">
        <v>4283</v>
      </c>
      <c r="W803">
        <v>2</v>
      </c>
      <c r="X803" t="s">
        <v>57</v>
      </c>
      <c r="Y803">
        <v>1</v>
      </c>
      <c r="Z803" t="s">
        <v>46545</v>
      </c>
      <c r="AB803">
        <v>197308</v>
      </c>
      <c r="AC803">
        <v>125</v>
      </c>
      <c r="AD803" t="s">
        <v>1344</v>
      </c>
      <c r="AE803">
        <v>1014</v>
      </c>
      <c r="AF803" t="s">
        <v>1352</v>
      </c>
      <c r="AG803">
        <v>1</v>
      </c>
      <c r="AH803" t="s">
        <v>44482</v>
      </c>
      <c r="AI803">
        <v>24</v>
      </c>
      <c r="AJ803" t="s">
        <v>1344</v>
      </c>
      <c r="AK803">
        <v>159</v>
      </c>
      <c r="AL803" t="s">
        <v>4283</v>
      </c>
      <c r="AP803">
        <v>280587</v>
      </c>
      <c r="AQ803" t="s">
        <v>4464</v>
      </c>
      <c r="AR803" t="s">
        <v>4465</v>
      </c>
      <c r="AS803">
        <v>2</v>
      </c>
      <c r="AT803" t="s">
        <v>1413</v>
      </c>
      <c r="AU803" t="s">
        <v>4330</v>
      </c>
      <c r="AX803">
        <v>55.731085810000003</v>
      </c>
      <c r="AY803">
        <v>12.49994704</v>
      </c>
      <c r="AZ803" t="s">
        <v>62</v>
      </c>
      <c r="BA803">
        <v>1084</v>
      </c>
      <c r="BB803" t="s">
        <v>63</v>
      </c>
    </row>
    <row r="804" spans="1:54" x14ac:dyDescent="0.25">
      <c r="A804" s="1">
        <v>45200</v>
      </c>
      <c r="B804">
        <v>159247</v>
      </c>
      <c r="C804" t="s">
        <v>4511</v>
      </c>
      <c r="D804">
        <v>2860</v>
      </c>
      <c r="E804" t="s">
        <v>47029</v>
      </c>
      <c r="F804" t="s">
        <v>4512</v>
      </c>
      <c r="I804" t="s">
        <v>4513</v>
      </c>
      <c r="J804" t="s">
        <v>4514</v>
      </c>
      <c r="K804" t="s">
        <v>4515</v>
      </c>
      <c r="L804" t="s">
        <v>4415</v>
      </c>
      <c r="M804">
        <v>86</v>
      </c>
      <c r="N804">
        <v>81</v>
      </c>
      <c r="R804" s="1">
        <v>40162</v>
      </c>
      <c r="S804" t="s">
        <v>80</v>
      </c>
      <c r="V804" s="1">
        <v>37834</v>
      </c>
      <c r="W804">
        <v>3</v>
      </c>
      <c r="X804" t="s">
        <v>3496</v>
      </c>
      <c r="Y804">
        <v>1</v>
      </c>
      <c r="Z804" t="s">
        <v>46545</v>
      </c>
      <c r="AB804">
        <v>197808</v>
      </c>
      <c r="AC804">
        <v>137</v>
      </c>
      <c r="AD804" t="s">
        <v>1410</v>
      </c>
      <c r="AE804">
        <v>1053</v>
      </c>
      <c r="AF804" t="s">
        <v>1410</v>
      </c>
      <c r="AG804">
        <v>3</v>
      </c>
      <c r="AH804" t="s">
        <v>81</v>
      </c>
      <c r="AI804">
        <v>30</v>
      </c>
      <c r="AJ804" t="s">
        <v>1402</v>
      </c>
      <c r="AK804">
        <v>159</v>
      </c>
      <c r="AL804" t="s">
        <v>4283</v>
      </c>
      <c r="AQ804" t="s">
        <v>4516</v>
      </c>
      <c r="AR804" t="s">
        <v>4517</v>
      </c>
      <c r="AS804">
        <v>0</v>
      </c>
      <c r="AT804" t="s">
        <v>61</v>
      </c>
      <c r="AU804" t="s">
        <v>4418</v>
      </c>
      <c r="AX804">
        <v>55.742482239020198</v>
      </c>
      <c r="AY804">
        <v>12.492338114512901</v>
      </c>
      <c r="AZ804" t="s">
        <v>62</v>
      </c>
      <c r="BA804">
        <v>1084</v>
      </c>
      <c r="BB804" t="s">
        <v>63</v>
      </c>
    </row>
    <row r="805" spans="1:54" x14ac:dyDescent="0.25">
      <c r="A805" s="1">
        <v>45200</v>
      </c>
      <c r="B805">
        <v>159350</v>
      </c>
      <c r="C805" t="s">
        <v>4518</v>
      </c>
      <c r="D805">
        <v>2860</v>
      </c>
      <c r="E805" t="s">
        <v>47029</v>
      </c>
      <c r="F805" t="s">
        <v>4519</v>
      </c>
      <c r="G805">
        <v>19605191</v>
      </c>
      <c r="H805">
        <v>1003263803</v>
      </c>
      <c r="I805" t="s">
        <v>4520</v>
      </c>
      <c r="J805" t="s">
        <v>4521</v>
      </c>
      <c r="K805" t="s">
        <v>4522</v>
      </c>
      <c r="L805" t="s">
        <v>4436</v>
      </c>
      <c r="M805">
        <v>215</v>
      </c>
      <c r="N805">
        <v>315</v>
      </c>
      <c r="R805" s="1">
        <v>40792</v>
      </c>
      <c r="S805" t="s">
        <v>56</v>
      </c>
      <c r="V805" s="1">
        <v>38869</v>
      </c>
      <c r="W805">
        <v>5</v>
      </c>
      <c r="X805" t="s">
        <v>557</v>
      </c>
      <c r="Y805">
        <v>1</v>
      </c>
      <c r="Z805" t="s">
        <v>46545</v>
      </c>
      <c r="AB805">
        <v>198604</v>
      </c>
      <c r="AC805">
        <v>146</v>
      </c>
      <c r="AD805" t="s">
        <v>1428</v>
      </c>
      <c r="AE805">
        <v>1025</v>
      </c>
      <c r="AF805" t="s">
        <v>1428</v>
      </c>
      <c r="AG805">
        <v>3</v>
      </c>
      <c r="AH805" t="s">
        <v>81</v>
      </c>
      <c r="AI805">
        <v>85</v>
      </c>
      <c r="AJ805" t="s">
        <v>1428</v>
      </c>
      <c r="AK805">
        <v>159</v>
      </c>
      <c r="AL805" t="s">
        <v>4283</v>
      </c>
      <c r="AQ805" t="s">
        <v>4523</v>
      </c>
      <c r="AR805" t="s">
        <v>4524</v>
      </c>
      <c r="AS805">
        <v>0</v>
      </c>
      <c r="AT805" t="s">
        <v>61</v>
      </c>
      <c r="AU805" t="s">
        <v>4330</v>
      </c>
      <c r="AX805">
        <v>55.735084964826399</v>
      </c>
      <c r="AY805">
        <v>12.4866307075302</v>
      </c>
      <c r="AZ805" t="s">
        <v>62</v>
      </c>
      <c r="BA805">
        <v>1084</v>
      </c>
      <c r="BB805" t="s">
        <v>63</v>
      </c>
    </row>
    <row r="806" spans="1:54" x14ac:dyDescent="0.25">
      <c r="A806" s="1">
        <v>45200</v>
      </c>
      <c r="B806">
        <v>159375</v>
      </c>
      <c r="C806" t="s">
        <v>4525</v>
      </c>
      <c r="D806">
        <v>2860</v>
      </c>
      <c r="E806" t="s">
        <v>47029</v>
      </c>
      <c r="F806" t="s">
        <v>4526</v>
      </c>
      <c r="G806">
        <v>15349670</v>
      </c>
      <c r="H806">
        <v>1000907898</v>
      </c>
      <c r="I806" t="s">
        <v>47070</v>
      </c>
      <c r="J806" t="s">
        <v>4527</v>
      </c>
      <c r="K806" t="s">
        <v>4528</v>
      </c>
      <c r="L806" t="s">
        <v>44694</v>
      </c>
      <c r="M806">
        <v>682</v>
      </c>
      <c r="N806" t="s">
        <v>4529</v>
      </c>
      <c r="R806" s="1">
        <v>43049</v>
      </c>
      <c r="S806" t="s">
        <v>56</v>
      </c>
      <c r="V806" s="1">
        <v>43040</v>
      </c>
      <c r="W806">
        <v>5</v>
      </c>
      <c r="X806" t="s">
        <v>557</v>
      </c>
      <c r="Y806">
        <v>1</v>
      </c>
      <c r="Z806" t="s">
        <v>46545</v>
      </c>
      <c r="AB806">
        <v>199101</v>
      </c>
      <c r="AC806">
        <v>147</v>
      </c>
      <c r="AD806" t="s">
        <v>46697</v>
      </c>
      <c r="AE806">
        <v>1021</v>
      </c>
      <c r="AF806" t="s">
        <v>46697</v>
      </c>
      <c r="AG806">
        <v>3</v>
      </c>
      <c r="AH806" t="s">
        <v>81</v>
      </c>
      <c r="AI806">
        <v>86</v>
      </c>
      <c r="AJ806" t="s">
        <v>46697</v>
      </c>
      <c r="AK806">
        <v>159</v>
      </c>
      <c r="AL806" t="s">
        <v>4283</v>
      </c>
      <c r="AQ806" t="s">
        <v>4530</v>
      </c>
      <c r="AR806" t="s">
        <v>4531</v>
      </c>
      <c r="AS806">
        <v>0</v>
      </c>
      <c r="AT806" t="s">
        <v>61</v>
      </c>
      <c r="AU806" t="s">
        <v>44686</v>
      </c>
      <c r="AX806">
        <v>55.738080969999999</v>
      </c>
      <c r="AY806">
        <v>12.48335462</v>
      </c>
      <c r="AZ806" t="s">
        <v>62</v>
      </c>
      <c r="BA806">
        <v>1084</v>
      </c>
      <c r="BB806" t="s">
        <v>63</v>
      </c>
    </row>
    <row r="807" spans="1:54" x14ac:dyDescent="0.25">
      <c r="A807" s="1">
        <v>45200</v>
      </c>
      <c r="B807">
        <v>159401</v>
      </c>
      <c r="C807" t="s">
        <v>4532</v>
      </c>
      <c r="D807">
        <v>2860</v>
      </c>
      <c r="E807" t="s">
        <v>47029</v>
      </c>
      <c r="F807" t="s">
        <v>4532</v>
      </c>
      <c r="G807">
        <v>20578912</v>
      </c>
      <c r="H807">
        <v>1007682006</v>
      </c>
      <c r="I807" t="s">
        <v>3264</v>
      </c>
      <c r="J807" t="s">
        <v>3265</v>
      </c>
      <c r="K807" t="s">
        <v>3266</v>
      </c>
      <c r="L807" t="s">
        <v>4533</v>
      </c>
      <c r="M807">
        <v>883</v>
      </c>
      <c r="N807">
        <v>15</v>
      </c>
      <c r="R807" s="1">
        <v>43790</v>
      </c>
      <c r="S807" t="s">
        <v>56</v>
      </c>
      <c r="W807">
        <v>4</v>
      </c>
      <c r="X807" t="s">
        <v>725</v>
      </c>
      <c r="Y807">
        <v>1</v>
      </c>
      <c r="Z807" t="s">
        <v>46545</v>
      </c>
      <c r="AB807">
        <v>191710</v>
      </c>
      <c r="AC807">
        <v>242</v>
      </c>
      <c r="AD807" t="s">
        <v>1687</v>
      </c>
      <c r="AE807">
        <v>1071</v>
      </c>
      <c r="AF807" t="s">
        <v>1688</v>
      </c>
      <c r="AG807">
        <v>1</v>
      </c>
      <c r="AH807" t="s">
        <v>44482</v>
      </c>
      <c r="AI807">
        <v>99</v>
      </c>
      <c r="AJ807" t="s">
        <v>54511</v>
      </c>
      <c r="AK807">
        <v>159</v>
      </c>
      <c r="AL807" t="s">
        <v>4283</v>
      </c>
      <c r="AP807">
        <v>147401</v>
      </c>
      <c r="AQ807" t="s">
        <v>3267</v>
      </c>
      <c r="AR807" t="s">
        <v>3268</v>
      </c>
      <c r="AS807">
        <v>2</v>
      </c>
      <c r="AT807" t="s">
        <v>1413</v>
      </c>
      <c r="AU807" t="s">
        <v>4534</v>
      </c>
      <c r="AX807">
        <v>55.740216330000003</v>
      </c>
      <c r="AY807">
        <v>12.480756209999999</v>
      </c>
      <c r="AZ807" t="s">
        <v>62</v>
      </c>
      <c r="BA807">
        <v>1084</v>
      </c>
      <c r="BB807" t="s">
        <v>63</v>
      </c>
    </row>
    <row r="808" spans="1:54" x14ac:dyDescent="0.25">
      <c r="A808" s="1">
        <v>45200</v>
      </c>
      <c r="B808">
        <v>159402</v>
      </c>
      <c r="C808" t="s">
        <v>44695</v>
      </c>
      <c r="D808">
        <v>2860</v>
      </c>
      <c r="E808" t="s">
        <v>47029</v>
      </c>
      <c r="F808" t="s">
        <v>44696</v>
      </c>
      <c r="G808">
        <v>16739707</v>
      </c>
      <c r="H808">
        <v>1003403885</v>
      </c>
      <c r="I808" t="s">
        <v>47071</v>
      </c>
      <c r="J808" t="s">
        <v>4535</v>
      </c>
      <c r="K808" t="s">
        <v>4536</v>
      </c>
      <c r="L808" t="s">
        <v>4537</v>
      </c>
      <c r="M808">
        <v>86</v>
      </c>
      <c r="N808">
        <v>80</v>
      </c>
      <c r="R808" s="1">
        <v>41649</v>
      </c>
      <c r="S808" t="s">
        <v>612</v>
      </c>
      <c r="V808" s="1">
        <v>39995</v>
      </c>
      <c r="W808">
        <v>4</v>
      </c>
      <c r="X808" t="s">
        <v>725</v>
      </c>
      <c r="Y808">
        <v>4</v>
      </c>
      <c r="Z808" t="s">
        <v>1324</v>
      </c>
      <c r="AB808">
        <v>196312</v>
      </c>
      <c r="AC808">
        <v>312</v>
      </c>
      <c r="AD808" t="s">
        <v>44564</v>
      </c>
      <c r="AE808">
        <v>1085</v>
      </c>
      <c r="AF808" t="s">
        <v>46731</v>
      </c>
      <c r="AG808">
        <v>3</v>
      </c>
      <c r="AH808" t="s">
        <v>81</v>
      </c>
      <c r="AI808">
        <v>99</v>
      </c>
      <c r="AJ808" t="s">
        <v>54511</v>
      </c>
      <c r="AK808">
        <v>159</v>
      </c>
      <c r="AL808" t="s">
        <v>4283</v>
      </c>
      <c r="AP808">
        <v>219416</v>
      </c>
      <c r="AQ808" t="s">
        <v>4538</v>
      </c>
      <c r="AR808" t="s">
        <v>4539</v>
      </c>
      <c r="AS808">
        <v>2</v>
      </c>
      <c r="AT808" t="s">
        <v>1413</v>
      </c>
      <c r="AU808" t="s">
        <v>4418</v>
      </c>
      <c r="AX808">
        <v>55.743614975550301</v>
      </c>
      <c r="AY808">
        <v>12.490027602028499</v>
      </c>
      <c r="AZ808" t="s">
        <v>62</v>
      </c>
      <c r="BA808">
        <v>1084</v>
      </c>
      <c r="BB808" t="s">
        <v>63</v>
      </c>
    </row>
    <row r="809" spans="1:54" x14ac:dyDescent="0.25">
      <c r="A809" s="1">
        <v>45200</v>
      </c>
      <c r="B809">
        <v>159403</v>
      </c>
      <c r="C809" t="s">
        <v>44697</v>
      </c>
      <c r="D809">
        <v>2860</v>
      </c>
      <c r="E809" t="s">
        <v>47029</v>
      </c>
      <c r="F809" t="s">
        <v>44698</v>
      </c>
      <c r="G809">
        <v>30787986</v>
      </c>
      <c r="H809">
        <v>1003403642</v>
      </c>
      <c r="I809" t="s">
        <v>1885</v>
      </c>
      <c r="J809" t="s">
        <v>4540</v>
      </c>
      <c r="K809" t="s">
        <v>4541</v>
      </c>
      <c r="L809" t="s">
        <v>47072</v>
      </c>
      <c r="M809">
        <v>596</v>
      </c>
      <c r="N809">
        <v>5</v>
      </c>
      <c r="R809" s="1">
        <v>42712</v>
      </c>
      <c r="S809" t="s">
        <v>56</v>
      </c>
      <c r="V809" s="1">
        <v>42705</v>
      </c>
      <c r="W809">
        <v>4</v>
      </c>
      <c r="X809" t="s">
        <v>725</v>
      </c>
      <c r="Y809">
        <v>4</v>
      </c>
      <c r="Z809" t="s">
        <v>1324</v>
      </c>
      <c r="AB809">
        <v>200101</v>
      </c>
      <c r="AC809">
        <v>311</v>
      </c>
      <c r="AD809" t="s">
        <v>44573</v>
      </c>
      <c r="AE809">
        <v>1085</v>
      </c>
      <c r="AF809" t="s">
        <v>46731</v>
      </c>
      <c r="AG809">
        <v>3</v>
      </c>
      <c r="AH809" t="s">
        <v>81</v>
      </c>
      <c r="AI809">
        <v>33</v>
      </c>
      <c r="AJ809" t="s">
        <v>836</v>
      </c>
      <c r="AK809">
        <v>159</v>
      </c>
      <c r="AL809" t="s">
        <v>4283</v>
      </c>
      <c r="AM809">
        <v>2</v>
      </c>
      <c r="AN809" t="s">
        <v>119</v>
      </c>
      <c r="AO809">
        <v>280717</v>
      </c>
      <c r="AP809">
        <v>219416</v>
      </c>
      <c r="AQ809" t="s">
        <v>4542</v>
      </c>
      <c r="AR809" t="s">
        <v>4543</v>
      </c>
      <c r="AS809">
        <v>2</v>
      </c>
      <c r="AT809" t="s">
        <v>1413</v>
      </c>
      <c r="AU809" t="s">
        <v>47049</v>
      </c>
      <c r="AX809">
        <v>55.723463792448101</v>
      </c>
      <c r="AY809">
        <v>12.4768936230841</v>
      </c>
      <c r="AZ809" t="s">
        <v>62</v>
      </c>
      <c r="BA809">
        <v>1084</v>
      </c>
      <c r="BB809" t="s">
        <v>63</v>
      </c>
    </row>
    <row r="810" spans="1:54" x14ac:dyDescent="0.25">
      <c r="A810" s="1">
        <v>45200</v>
      </c>
      <c r="B810">
        <v>159404</v>
      </c>
      <c r="C810" t="s">
        <v>4544</v>
      </c>
      <c r="D810">
        <v>2880</v>
      </c>
      <c r="E810" t="s">
        <v>44665</v>
      </c>
      <c r="F810" t="s">
        <v>4545</v>
      </c>
      <c r="I810" t="s">
        <v>4546</v>
      </c>
      <c r="K810" t="s">
        <v>4547</v>
      </c>
      <c r="L810" t="s">
        <v>47061</v>
      </c>
      <c r="M810">
        <v>469</v>
      </c>
      <c r="R810" s="1">
        <v>40162</v>
      </c>
      <c r="S810" t="s">
        <v>80</v>
      </c>
      <c r="V810" s="1">
        <v>33025</v>
      </c>
      <c r="W810">
        <v>4</v>
      </c>
      <c r="X810" t="s">
        <v>725</v>
      </c>
      <c r="Y810">
        <v>1</v>
      </c>
      <c r="Z810" t="s">
        <v>46545</v>
      </c>
      <c r="AB810">
        <v>198108</v>
      </c>
      <c r="AC810">
        <v>241</v>
      </c>
      <c r="AD810" t="s">
        <v>1722</v>
      </c>
      <c r="AE810">
        <v>1071</v>
      </c>
      <c r="AF810" t="s">
        <v>1688</v>
      </c>
      <c r="AG810">
        <v>3</v>
      </c>
      <c r="AH810" t="s">
        <v>81</v>
      </c>
      <c r="AI810">
        <v>99</v>
      </c>
      <c r="AJ810" t="s">
        <v>54511</v>
      </c>
      <c r="AK810">
        <v>159</v>
      </c>
      <c r="AL810" t="s">
        <v>4283</v>
      </c>
      <c r="AS810">
        <v>0</v>
      </c>
      <c r="AT810" t="s">
        <v>61</v>
      </c>
      <c r="AU810" t="s">
        <v>47062</v>
      </c>
      <c r="AX810">
        <v>55.746247941095099</v>
      </c>
      <c r="AY810">
        <v>12.454933972034301</v>
      </c>
      <c r="AZ810" t="s">
        <v>62</v>
      </c>
      <c r="BA810">
        <v>1084</v>
      </c>
      <c r="BB810" t="s">
        <v>63</v>
      </c>
    </row>
    <row r="811" spans="1:54" x14ac:dyDescent="0.25">
      <c r="A811" s="1">
        <v>45200</v>
      </c>
      <c r="B811">
        <v>159405</v>
      </c>
      <c r="C811" t="s">
        <v>4548</v>
      </c>
      <c r="D811">
        <v>2860</v>
      </c>
      <c r="E811" t="s">
        <v>47029</v>
      </c>
      <c r="F811" t="s">
        <v>4548</v>
      </c>
      <c r="G811">
        <v>33284101</v>
      </c>
      <c r="I811" t="s">
        <v>52657</v>
      </c>
      <c r="J811" t="s">
        <v>4549</v>
      </c>
      <c r="K811" t="s">
        <v>1945</v>
      </c>
      <c r="L811" t="s">
        <v>4415</v>
      </c>
      <c r="M811">
        <v>86</v>
      </c>
      <c r="N811">
        <v>81</v>
      </c>
      <c r="R811" s="1">
        <v>44544</v>
      </c>
      <c r="S811" t="s">
        <v>56</v>
      </c>
      <c r="V811" s="1">
        <v>44544</v>
      </c>
      <c r="W811">
        <v>4</v>
      </c>
      <c r="X811" t="s">
        <v>725</v>
      </c>
      <c r="Y811">
        <v>1</v>
      </c>
      <c r="Z811" t="s">
        <v>46545</v>
      </c>
      <c r="AB811">
        <v>199101</v>
      </c>
      <c r="AC811">
        <v>281</v>
      </c>
      <c r="AD811" t="s">
        <v>1773</v>
      </c>
      <c r="AE811">
        <v>1071</v>
      </c>
      <c r="AF811" t="s">
        <v>1688</v>
      </c>
      <c r="AG811">
        <v>3</v>
      </c>
      <c r="AH811" t="s">
        <v>81</v>
      </c>
      <c r="AI811">
        <v>99</v>
      </c>
      <c r="AJ811" t="s">
        <v>54511</v>
      </c>
      <c r="AK811">
        <v>159</v>
      </c>
      <c r="AL811" t="s">
        <v>4283</v>
      </c>
      <c r="AM811">
        <v>2</v>
      </c>
      <c r="AN811" t="s">
        <v>119</v>
      </c>
      <c r="AO811">
        <v>281074</v>
      </c>
      <c r="AP811">
        <v>281074</v>
      </c>
      <c r="AQ811" t="s">
        <v>1946</v>
      </c>
      <c r="AR811" t="s">
        <v>1947</v>
      </c>
      <c r="AS811">
        <v>2</v>
      </c>
      <c r="AT811" t="s">
        <v>1413</v>
      </c>
      <c r="AU811" t="s">
        <v>4418</v>
      </c>
      <c r="AX811">
        <v>55.742878130000001</v>
      </c>
      <c r="AY811">
        <v>12.49046049</v>
      </c>
      <c r="AZ811" t="s">
        <v>62</v>
      </c>
      <c r="BA811">
        <v>1084</v>
      </c>
      <c r="BB811" t="s">
        <v>63</v>
      </c>
    </row>
    <row r="812" spans="1:54" x14ac:dyDescent="0.25">
      <c r="A812" s="1">
        <v>45200</v>
      </c>
      <c r="B812">
        <v>159406</v>
      </c>
      <c r="C812" t="s">
        <v>4550</v>
      </c>
      <c r="D812">
        <v>2860</v>
      </c>
      <c r="E812" t="s">
        <v>47029</v>
      </c>
      <c r="F812" t="s">
        <v>46993</v>
      </c>
      <c r="K812" t="s">
        <v>4551</v>
      </c>
      <c r="L812" t="s">
        <v>4552</v>
      </c>
      <c r="R812" s="1">
        <v>40162</v>
      </c>
      <c r="S812" t="s">
        <v>80</v>
      </c>
      <c r="V812" s="1">
        <v>37895</v>
      </c>
      <c r="W812">
        <v>4</v>
      </c>
      <c r="X812" t="s">
        <v>725</v>
      </c>
      <c r="Y812">
        <v>5</v>
      </c>
      <c r="Z812" t="s">
        <v>54458</v>
      </c>
      <c r="AB812">
        <v>199908</v>
      </c>
      <c r="AC812">
        <v>243</v>
      </c>
      <c r="AD812" t="s">
        <v>2065</v>
      </c>
      <c r="AE812">
        <v>1083</v>
      </c>
      <c r="AF812" t="s">
        <v>2066</v>
      </c>
      <c r="AG812">
        <v>3</v>
      </c>
      <c r="AH812" t="s">
        <v>81</v>
      </c>
      <c r="AI812">
        <v>99</v>
      </c>
      <c r="AJ812" t="s">
        <v>54511</v>
      </c>
      <c r="AK812">
        <v>159</v>
      </c>
      <c r="AL812" t="s">
        <v>4283</v>
      </c>
      <c r="AP812">
        <v>707404</v>
      </c>
      <c r="AQ812" t="s">
        <v>4553</v>
      </c>
      <c r="AR812" t="s">
        <v>4554</v>
      </c>
      <c r="AS812">
        <v>2</v>
      </c>
      <c r="AT812" t="s">
        <v>1413</v>
      </c>
      <c r="AU812" t="s">
        <v>4552</v>
      </c>
      <c r="AZ812" t="s">
        <v>62</v>
      </c>
      <c r="BA812">
        <v>1084</v>
      </c>
      <c r="BB812" t="s">
        <v>63</v>
      </c>
    </row>
    <row r="813" spans="1:54" x14ac:dyDescent="0.25">
      <c r="A813" s="1">
        <v>45200</v>
      </c>
      <c r="B813">
        <v>159901</v>
      </c>
      <c r="C813" t="s">
        <v>4555</v>
      </c>
      <c r="D813">
        <v>2800</v>
      </c>
      <c r="E813" t="s">
        <v>1730</v>
      </c>
      <c r="F813" t="s">
        <v>4556</v>
      </c>
      <c r="I813" t="s">
        <v>4271</v>
      </c>
      <c r="K813" t="s">
        <v>4557</v>
      </c>
      <c r="L813" t="s">
        <v>4454</v>
      </c>
      <c r="M813">
        <v>201</v>
      </c>
      <c r="N813">
        <v>51</v>
      </c>
      <c r="R813" s="1">
        <v>40162</v>
      </c>
      <c r="S813" t="s">
        <v>80</v>
      </c>
      <c r="V813" s="1">
        <v>33390</v>
      </c>
      <c r="W813">
        <v>3</v>
      </c>
      <c r="X813" t="s">
        <v>3496</v>
      </c>
      <c r="Y813">
        <v>1</v>
      </c>
      <c r="Z813" t="s">
        <v>46545</v>
      </c>
      <c r="AB813">
        <v>198001</v>
      </c>
      <c r="AC813">
        <v>126</v>
      </c>
      <c r="AD813" t="s">
        <v>46616</v>
      </c>
      <c r="AE813">
        <v>1015</v>
      </c>
      <c r="AF813" t="s">
        <v>46616</v>
      </c>
      <c r="AG813">
        <v>3</v>
      </c>
      <c r="AH813" t="s">
        <v>81</v>
      </c>
      <c r="AI813">
        <v>27</v>
      </c>
      <c r="AJ813" t="s">
        <v>44512</v>
      </c>
      <c r="AK813">
        <v>159</v>
      </c>
      <c r="AL813" t="s">
        <v>4283</v>
      </c>
      <c r="AS813">
        <v>0</v>
      </c>
      <c r="AT813" t="s">
        <v>61</v>
      </c>
      <c r="AU813" t="s">
        <v>4374</v>
      </c>
      <c r="AX813">
        <v>55.756574734192803</v>
      </c>
      <c r="AY813">
        <v>12.4994345708068</v>
      </c>
      <c r="AZ813" t="s">
        <v>62</v>
      </c>
      <c r="BA813">
        <v>1084</v>
      </c>
      <c r="BB813" t="s">
        <v>63</v>
      </c>
    </row>
    <row r="814" spans="1:54" x14ac:dyDescent="0.25">
      <c r="A814" s="1">
        <v>45200</v>
      </c>
      <c r="B814">
        <v>159902</v>
      </c>
      <c r="C814" t="s">
        <v>4466</v>
      </c>
      <c r="D814">
        <v>2880</v>
      </c>
      <c r="E814" t="s">
        <v>44665</v>
      </c>
      <c r="F814" t="s">
        <v>4467</v>
      </c>
      <c r="J814" t="s">
        <v>4558</v>
      </c>
      <c r="K814" t="s">
        <v>4559</v>
      </c>
      <c r="L814" t="s">
        <v>4470</v>
      </c>
      <c r="M814">
        <v>858</v>
      </c>
      <c r="N814">
        <v>25</v>
      </c>
      <c r="R814" s="1">
        <v>40162</v>
      </c>
      <c r="S814" t="s">
        <v>80</v>
      </c>
      <c r="V814" s="1">
        <v>37043</v>
      </c>
      <c r="W814">
        <v>3</v>
      </c>
      <c r="X814" t="s">
        <v>3496</v>
      </c>
      <c r="Y814">
        <v>1</v>
      </c>
      <c r="Z814" t="s">
        <v>46545</v>
      </c>
      <c r="AA814">
        <v>11</v>
      </c>
      <c r="AB814">
        <v>198001</v>
      </c>
      <c r="AC814">
        <v>126</v>
      </c>
      <c r="AD814" t="s">
        <v>46616</v>
      </c>
      <c r="AE814">
        <v>1015</v>
      </c>
      <c r="AF814" t="s">
        <v>46616</v>
      </c>
      <c r="AG814">
        <v>3</v>
      </c>
      <c r="AH814" t="s">
        <v>81</v>
      </c>
      <c r="AI814">
        <v>27</v>
      </c>
      <c r="AJ814" t="s">
        <v>44512</v>
      </c>
      <c r="AK814">
        <v>159</v>
      </c>
      <c r="AL814" t="s">
        <v>4283</v>
      </c>
      <c r="AM814">
        <v>2</v>
      </c>
      <c r="AN814" t="s">
        <v>119</v>
      </c>
      <c r="AO814">
        <v>187006</v>
      </c>
      <c r="AQ814" t="s">
        <v>4560</v>
      </c>
      <c r="AS814">
        <v>0</v>
      </c>
      <c r="AT814" t="s">
        <v>61</v>
      </c>
      <c r="AU814" t="s">
        <v>4473</v>
      </c>
      <c r="AX814">
        <v>55.761110403263501</v>
      </c>
      <c r="AY814">
        <v>12.444312800387699</v>
      </c>
      <c r="AZ814" t="s">
        <v>62</v>
      </c>
      <c r="BA814">
        <v>1084</v>
      </c>
      <c r="BB814" t="s">
        <v>63</v>
      </c>
    </row>
    <row r="815" spans="1:54" x14ac:dyDescent="0.25">
      <c r="A815" s="1">
        <v>45200</v>
      </c>
      <c r="B815">
        <v>159903</v>
      </c>
      <c r="C815" t="s">
        <v>4561</v>
      </c>
      <c r="D815">
        <v>2730</v>
      </c>
      <c r="E815" t="s">
        <v>2549</v>
      </c>
      <c r="F815" t="s">
        <v>3579</v>
      </c>
      <c r="I815" t="s">
        <v>55337</v>
      </c>
      <c r="J815" t="s">
        <v>4562</v>
      </c>
      <c r="K815" t="s">
        <v>4563</v>
      </c>
      <c r="L815" t="s">
        <v>4564</v>
      </c>
      <c r="M815">
        <v>901</v>
      </c>
      <c r="N815">
        <v>8</v>
      </c>
      <c r="R815" s="1">
        <v>40162</v>
      </c>
      <c r="S815" t="s">
        <v>80</v>
      </c>
      <c r="V815" s="1">
        <v>37895</v>
      </c>
      <c r="W815">
        <v>3</v>
      </c>
      <c r="X815" t="s">
        <v>3496</v>
      </c>
      <c r="Y815">
        <v>1</v>
      </c>
      <c r="Z815" t="s">
        <v>46545</v>
      </c>
      <c r="AA815">
        <v>10</v>
      </c>
      <c r="AB815">
        <v>193908</v>
      </c>
      <c r="AC815">
        <v>126</v>
      </c>
      <c r="AD815" t="s">
        <v>46616</v>
      </c>
      <c r="AE815">
        <v>1015</v>
      </c>
      <c r="AF815" t="s">
        <v>46616</v>
      </c>
      <c r="AG815">
        <v>3</v>
      </c>
      <c r="AH815" t="s">
        <v>81</v>
      </c>
      <c r="AI815">
        <v>27</v>
      </c>
      <c r="AJ815" t="s">
        <v>44512</v>
      </c>
      <c r="AK815">
        <v>159</v>
      </c>
      <c r="AL815" t="s">
        <v>4283</v>
      </c>
      <c r="AM815">
        <v>2</v>
      </c>
      <c r="AN815" t="s">
        <v>119</v>
      </c>
      <c r="AO815">
        <v>151030</v>
      </c>
      <c r="AQ815" t="s">
        <v>4565</v>
      </c>
      <c r="AR815" t="s">
        <v>4566</v>
      </c>
      <c r="AS815">
        <v>0</v>
      </c>
      <c r="AT815" t="s">
        <v>61</v>
      </c>
      <c r="AU815" t="s">
        <v>4567</v>
      </c>
      <c r="AX815">
        <v>55.732935813859797</v>
      </c>
      <c r="AY815">
        <v>12.4654171326364</v>
      </c>
      <c r="AZ815" t="s">
        <v>62</v>
      </c>
      <c r="BA815">
        <v>1084</v>
      </c>
      <c r="BB815" t="s">
        <v>63</v>
      </c>
    </row>
    <row r="816" spans="1:54" x14ac:dyDescent="0.25">
      <c r="A816" s="1">
        <v>45200</v>
      </c>
      <c r="B816">
        <v>161000</v>
      </c>
      <c r="D816">
        <v>2600</v>
      </c>
      <c r="E816" t="s">
        <v>3777</v>
      </c>
      <c r="F816" t="s">
        <v>3783</v>
      </c>
      <c r="G816">
        <v>65120119</v>
      </c>
      <c r="I816" t="s">
        <v>4568</v>
      </c>
      <c r="J816" t="s">
        <v>4569</v>
      </c>
      <c r="K816" t="s">
        <v>4570</v>
      </c>
      <c r="L816" t="s">
        <v>52818</v>
      </c>
      <c r="M816">
        <v>386</v>
      </c>
      <c r="N816">
        <v>2</v>
      </c>
      <c r="R816" s="1">
        <v>43790</v>
      </c>
      <c r="S816" t="s">
        <v>612</v>
      </c>
      <c r="T816">
        <v>161</v>
      </c>
      <c r="U816" t="s">
        <v>3783</v>
      </c>
      <c r="W816">
        <v>2</v>
      </c>
      <c r="X816" t="s">
        <v>57</v>
      </c>
      <c r="Y816">
        <v>5</v>
      </c>
      <c r="Z816" t="s">
        <v>54458</v>
      </c>
      <c r="AB816">
        <v>200701</v>
      </c>
      <c r="AC816">
        <v>923</v>
      </c>
      <c r="AD816" t="s">
        <v>58</v>
      </c>
      <c r="AE816">
        <v>2013</v>
      </c>
      <c r="AF816" t="s">
        <v>58</v>
      </c>
      <c r="AG816">
        <v>1</v>
      </c>
      <c r="AH816" t="s">
        <v>44482</v>
      </c>
      <c r="AI816">
        <v>99</v>
      </c>
      <c r="AJ816" t="s">
        <v>54511</v>
      </c>
      <c r="AK816">
        <v>161</v>
      </c>
      <c r="AL816" t="s">
        <v>3783</v>
      </c>
      <c r="AQ816" t="s">
        <v>4571</v>
      </c>
      <c r="AR816" t="s">
        <v>4572</v>
      </c>
      <c r="AS816">
        <v>0</v>
      </c>
      <c r="AT816" t="s">
        <v>61</v>
      </c>
      <c r="AU816" t="s">
        <v>52819</v>
      </c>
      <c r="AV816" t="s">
        <v>52612</v>
      </c>
      <c r="AX816">
        <v>55.664909080000001</v>
      </c>
      <c r="AY816">
        <v>12.39417882</v>
      </c>
      <c r="AZ816" t="s">
        <v>62</v>
      </c>
      <c r="BA816">
        <v>1084</v>
      </c>
      <c r="BB816" t="s">
        <v>63</v>
      </c>
    </row>
    <row r="817" spans="1:54" x14ac:dyDescent="0.25">
      <c r="A817" s="1">
        <v>45200</v>
      </c>
      <c r="B817">
        <v>161001</v>
      </c>
      <c r="C817" t="s">
        <v>47073</v>
      </c>
      <c r="D817">
        <v>2600</v>
      </c>
      <c r="E817" t="s">
        <v>3777</v>
      </c>
      <c r="F817" t="s">
        <v>47074</v>
      </c>
      <c r="I817" t="s">
        <v>4573</v>
      </c>
      <c r="K817" t="s">
        <v>4574</v>
      </c>
      <c r="L817" t="s">
        <v>3782</v>
      </c>
      <c r="M817">
        <v>417</v>
      </c>
      <c r="N817">
        <v>6</v>
      </c>
      <c r="R817" s="1">
        <v>40162</v>
      </c>
      <c r="S817" t="s">
        <v>80</v>
      </c>
      <c r="T817">
        <v>161</v>
      </c>
      <c r="U817" t="s">
        <v>3783</v>
      </c>
      <c r="V817" s="1">
        <v>33390</v>
      </c>
      <c r="W817">
        <v>2</v>
      </c>
      <c r="X817" t="s">
        <v>57</v>
      </c>
      <c r="Y817">
        <v>1</v>
      </c>
      <c r="Z817" t="s">
        <v>46545</v>
      </c>
      <c r="AA817">
        <v>10</v>
      </c>
      <c r="AB817">
        <v>190204</v>
      </c>
      <c r="AC817">
        <v>121</v>
      </c>
      <c r="AD817" t="s">
        <v>70</v>
      </c>
      <c r="AE817">
        <v>1012</v>
      </c>
      <c r="AF817" t="s">
        <v>71</v>
      </c>
      <c r="AG817">
        <v>3</v>
      </c>
      <c r="AH817" t="s">
        <v>81</v>
      </c>
      <c r="AI817">
        <v>21</v>
      </c>
      <c r="AJ817" t="s">
        <v>52613</v>
      </c>
      <c r="AK817">
        <v>161</v>
      </c>
      <c r="AL817" t="s">
        <v>3783</v>
      </c>
      <c r="AS817">
        <v>0</v>
      </c>
      <c r="AT817" t="s">
        <v>61</v>
      </c>
      <c r="AU817" t="s">
        <v>3786</v>
      </c>
      <c r="AX817">
        <v>55.667282143946302</v>
      </c>
      <c r="AY817">
        <v>12.3962507952364</v>
      </c>
      <c r="AZ817" t="s">
        <v>62</v>
      </c>
      <c r="BA817">
        <v>1084</v>
      </c>
      <c r="BB817" t="s">
        <v>63</v>
      </c>
    </row>
    <row r="818" spans="1:54" x14ac:dyDescent="0.25">
      <c r="A818" s="1">
        <v>45200</v>
      </c>
      <c r="B818">
        <v>161002</v>
      </c>
      <c r="C818" t="s">
        <v>4575</v>
      </c>
      <c r="D818">
        <v>2600</v>
      </c>
      <c r="E818" t="s">
        <v>3777</v>
      </c>
      <c r="F818" t="s">
        <v>4576</v>
      </c>
      <c r="G818">
        <v>65120119</v>
      </c>
      <c r="H818">
        <v>1003265181</v>
      </c>
      <c r="I818" t="s">
        <v>4577</v>
      </c>
      <c r="J818" t="s">
        <v>4578</v>
      </c>
      <c r="K818" t="s">
        <v>4579</v>
      </c>
      <c r="L818" t="s">
        <v>4580</v>
      </c>
      <c r="M818">
        <v>427</v>
      </c>
      <c r="N818">
        <v>120</v>
      </c>
      <c r="R818" s="1">
        <v>44350</v>
      </c>
      <c r="S818" t="s">
        <v>56</v>
      </c>
      <c r="T818">
        <v>161</v>
      </c>
      <c r="U818" t="s">
        <v>3783</v>
      </c>
      <c r="W818">
        <v>2</v>
      </c>
      <c r="X818" t="s">
        <v>57</v>
      </c>
      <c r="Y818">
        <v>1</v>
      </c>
      <c r="Z818" t="s">
        <v>46545</v>
      </c>
      <c r="AA818">
        <v>10</v>
      </c>
      <c r="AB818">
        <v>195008</v>
      </c>
      <c r="AC818">
        <v>121</v>
      </c>
      <c r="AD818" t="s">
        <v>70</v>
      </c>
      <c r="AE818">
        <v>1012</v>
      </c>
      <c r="AF818" t="s">
        <v>71</v>
      </c>
      <c r="AG818">
        <v>1</v>
      </c>
      <c r="AH818" t="s">
        <v>44482</v>
      </c>
      <c r="AI818">
        <v>21</v>
      </c>
      <c r="AJ818" t="s">
        <v>52613</v>
      </c>
      <c r="AK818">
        <v>161</v>
      </c>
      <c r="AL818" t="s">
        <v>3783</v>
      </c>
      <c r="AP818">
        <v>280325</v>
      </c>
      <c r="AQ818" t="s">
        <v>4581</v>
      </c>
      <c r="AR818" t="s">
        <v>4582</v>
      </c>
      <c r="AS818">
        <v>2</v>
      </c>
      <c r="AT818" t="s">
        <v>1413</v>
      </c>
      <c r="AU818" t="s">
        <v>4583</v>
      </c>
      <c r="AX818">
        <v>55.677283160000002</v>
      </c>
      <c r="AY818">
        <v>12.40055703</v>
      </c>
      <c r="AZ818" t="s">
        <v>62</v>
      </c>
      <c r="BA818">
        <v>1084</v>
      </c>
      <c r="BB818" t="s">
        <v>63</v>
      </c>
    </row>
    <row r="819" spans="1:54" x14ac:dyDescent="0.25">
      <c r="A819" s="1">
        <v>45200</v>
      </c>
      <c r="B819">
        <v>161003</v>
      </c>
      <c r="C819" t="s">
        <v>47075</v>
      </c>
      <c r="D819">
        <v>2600</v>
      </c>
      <c r="E819" t="s">
        <v>3777</v>
      </c>
      <c r="F819" t="s">
        <v>47076</v>
      </c>
      <c r="G819">
        <v>65120119</v>
      </c>
      <c r="H819">
        <v>1003265041</v>
      </c>
      <c r="I819" t="s">
        <v>55790</v>
      </c>
      <c r="J819" t="s">
        <v>4584</v>
      </c>
      <c r="K819" t="s">
        <v>4585</v>
      </c>
      <c r="L819" t="s">
        <v>4586</v>
      </c>
      <c r="M819">
        <v>159</v>
      </c>
      <c r="N819">
        <v>2</v>
      </c>
      <c r="R819" s="1">
        <v>43777</v>
      </c>
      <c r="S819" t="s">
        <v>56</v>
      </c>
      <c r="T819">
        <v>161</v>
      </c>
      <c r="U819" t="s">
        <v>3783</v>
      </c>
      <c r="W819">
        <v>2</v>
      </c>
      <c r="X819" t="s">
        <v>57</v>
      </c>
      <c r="Y819">
        <v>1</v>
      </c>
      <c r="Z819" t="s">
        <v>46545</v>
      </c>
      <c r="AA819">
        <v>9</v>
      </c>
      <c r="AB819">
        <v>195608</v>
      </c>
      <c r="AC819">
        <v>121</v>
      </c>
      <c r="AD819" t="s">
        <v>70</v>
      </c>
      <c r="AE819">
        <v>1012</v>
      </c>
      <c r="AF819" t="s">
        <v>71</v>
      </c>
      <c r="AG819">
        <v>1</v>
      </c>
      <c r="AH819" t="s">
        <v>44482</v>
      </c>
      <c r="AI819">
        <v>21</v>
      </c>
      <c r="AJ819" t="s">
        <v>52613</v>
      </c>
      <c r="AK819">
        <v>161</v>
      </c>
      <c r="AL819" t="s">
        <v>3783</v>
      </c>
      <c r="AP819">
        <v>280325</v>
      </c>
      <c r="AQ819" t="s">
        <v>4587</v>
      </c>
      <c r="AR819" t="s">
        <v>4588</v>
      </c>
      <c r="AS819">
        <v>2</v>
      </c>
      <c r="AT819" t="s">
        <v>1413</v>
      </c>
      <c r="AU819" t="s">
        <v>4589</v>
      </c>
      <c r="AX819">
        <v>55.665877680000001</v>
      </c>
      <c r="AY819">
        <v>12.407554510000001</v>
      </c>
      <c r="AZ819" t="s">
        <v>62</v>
      </c>
      <c r="BA819">
        <v>1084</v>
      </c>
      <c r="BB819" t="s">
        <v>63</v>
      </c>
    </row>
    <row r="820" spans="1:54" x14ac:dyDescent="0.25">
      <c r="A820" s="1">
        <v>45200</v>
      </c>
      <c r="B820">
        <v>161004</v>
      </c>
      <c r="C820" t="s">
        <v>4590</v>
      </c>
      <c r="D820">
        <v>2600</v>
      </c>
      <c r="E820" t="s">
        <v>3777</v>
      </c>
      <c r="F820" t="s">
        <v>4591</v>
      </c>
      <c r="G820">
        <v>65120119</v>
      </c>
      <c r="H820">
        <v>1003265259</v>
      </c>
      <c r="I820" t="s">
        <v>4592</v>
      </c>
      <c r="J820" t="s">
        <v>4593</v>
      </c>
      <c r="K820" t="s">
        <v>4594</v>
      </c>
      <c r="L820" t="s">
        <v>4595</v>
      </c>
      <c r="M820">
        <v>462</v>
      </c>
      <c r="N820">
        <v>81</v>
      </c>
      <c r="R820" s="1">
        <v>43867</v>
      </c>
      <c r="S820" t="s">
        <v>56</v>
      </c>
      <c r="T820">
        <v>161</v>
      </c>
      <c r="U820" t="s">
        <v>3783</v>
      </c>
      <c r="W820">
        <v>2</v>
      </c>
      <c r="X820" t="s">
        <v>57</v>
      </c>
      <c r="Y820">
        <v>1</v>
      </c>
      <c r="Z820" t="s">
        <v>46545</v>
      </c>
      <c r="AA820">
        <v>10</v>
      </c>
      <c r="AB820">
        <v>196108</v>
      </c>
      <c r="AC820">
        <v>121</v>
      </c>
      <c r="AD820" t="s">
        <v>70</v>
      </c>
      <c r="AE820">
        <v>1012</v>
      </c>
      <c r="AF820" t="s">
        <v>71</v>
      </c>
      <c r="AG820">
        <v>1</v>
      </c>
      <c r="AH820" t="s">
        <v>44482</v>
      </c>
      <c r="AI820">
        <v>21</v>
      </c>
      <c r="AJ820" t="s">
        <v>52613</v>
      </c>
      <c r="AK820">
        <v>161</v>
      </c>
      <c r="AL820" t="s">
        <v>3783</v>
      </c>
      <c r="AP820">
        <v>280325</v>
      </c>
      <c r="AQ820" t="s">
        <v>4596</v>
      </c>
      <c r="AR820" t="s">
        <v>4597</v>
      </c>
      <c r="AS820">
        <v>2</v>
      </c>
      <c r="AT820" t="s">
        <v>1413</v>
      </c>
      <c r="AU820" t="s">
        <v>4598</v>
      </c>
      <c r="AX820">
        <v>55.666948300000001</v>
      </c>
      <c r="AY820">
        <v>12.37832306</v>
      </c>
      <c r="AZ820" t="s">
        <v>62</v>
      </c>
      <c r="BA820">
        <v>1084</v>
      </c>
      <c r="BB820" t="s">
        <v>63</v>
      </c>
    </row>
    <row r="821" spans="1:54" x14ac:dyDescent="0.25">
      <c r="A821" s="1">
        <v>45200</v>
      </c>
      <c r="B821">
        <v>161005</v>
      </c>
      <c r="C821" t="s">
        <v>4599</v>
      </c>
      <c r="D821">
        <v>2600</v>
      </c>
      <c r="E821" t="s">
        <v>3777</v>
      </c>
      <c r="F821" t="s">
        <v>4600</v>
      </c>
      <c r="I821" t="s">
        <v>4577</v>
      </c>
      <c r="J821" t="s">
        <v>4578</v>
      </c>
      <c r="K821" t="s">
        <v>4579</v>
      </c>
      <c r="L821" t="s">
        <v>4601</v>
      </c>
      <c r="M821">
        <v>96</v>
      </c>
      <c r="N821">
        <v>13</v>
      </c>
      <c r="R821" s="1">
        <v>44350</v>
      </c>
      <c r="S821" t="s">
        <v>56</v>
      </c>
      <c r="T821">
        <v>161</v>
      </c>
      <c r="U821" t="s">
        <v>3783</v>
      </c>
      <c r="V821" s="1">
        <v>36312</v>
      </c>
      <c r="W821">
        <v>2</v>
      </c>
      <c r="X821" t="s">
        <v>57</v>
      </c>
      <c r="Y821">
        <v>1</v>
      </c>
      <c r="Z821" t="s">
        <v>46545</v>
      </c>
      <c r="AA821">
        <v>3</v>
      </c>
      <c r="AB821">
        <v>197708</v>
      </c>
      <c r="AC821">
        <v>121</v>
      </c>
      <c r="AD821" t="s">
        <v>70</v>
      </c>
      <c r="AE821">
        <v>1012</v>
      </c>
      <c r="AF821" t="s">
        <v>71</v>
      </c>
      <c r="AG821">
        <v>3</v>
      </c>
      <c r="AH821" t="s">
        <v>81</v>
      </c>
      <c r="AI821">
        <v>22</v>
      </c>
      <c r="AJ821" t="s">
        <v>52628</v>
      </c>
      <c r="AK821">
        <v>161</v>
      </c>
      <c r="AL821" t="s">
        <v>3783</v>
      </c>
      <c r="AM821">
        <v>2</v>
      </c>
      <c r="AN821" t="s">
        <v>119</v>
      </c>
      <c r="AO821">
        <v>161002</v>
      </c>
      <c r="AQ821" t="s">
        <v>4602</v>
      </c>
      <c r="AS821">
        <v>0</v>
      </c>
      <c r="AT821" t="s">
        <v>61</v>
      </c>
      <c r="AU821" t="s">
        <v>4603</v>
      </c>
      <c r="AX821">
        <v>55.69591054</v>
      </c>
      <c r="AY821">
        <v>12.40693055</v>
      </c>
      <c r="AZ821" t="s">
        <v>62</v>
      </c>
      <c r="BA821">
        <v>1084</v>
      </c>
      <c r="BB821" t="s">
        <v>63</v>
      </c>
    </row>
    <row r="822" spans="1:54" x14ac:dyDescent="0.25">
      <c r="A822" s="1">
        <v>45200</v>
      </c>
      <c r="B822">
        <v>161006</v>
      </c>
      <c r="C822" t="s">
        <v>47077</v>
      </c>
      <c r="D822">
        <v>2600</v>
      </c>
      <c r="E822" t="s">
        <v>3777</v>
      </c>
      <c r="F822" t="s">
        <v>47078</v>
      </c>
      <c r="G822">
        <v>65120119</v>
      </c>
      <c r="H822">
        <v>1017700517</v>
      </c>
      <c r="I822" t="s">
        <v>4604</v>
      </c>
      <c r="K822" t="s">
        <v>4605</v>
      </c>
      <c r="L822" t="s">
        <v>4606</v>
      </c>
      <c r="M822">
        <v>349</v>
      </c>
      <c r="N822" t="s">
        <v>4607</v>
      </c>
      <c r="R822" s="1">
        <v>44896</v>
      </c>
      <c r="S822" t="s">
        <v>56</v>
      </c>
      <c r="T822">
        <v>161</v>
      </c>
      <c r="U822" t="s">
        <v>3783</v>
      </c>
      <c r="W822">
        <v>2</v>
      </c>
      <c r="X822" t="s">
        <v>57</v>
      </c>
      <c r="Y822">
        <v>1</v>
      </c>
      <c r="Z822" t="s">
        <v>46545</v>
      </c>
      <c r="AA822">
        <v>10</v>
      </c>
      <c r="AB822">
        <v>196001</v>
      </c>
      <c r="AC822">
        <v>121</v>
      </c>
      <c r="AD822" t="s">
        <v>70</v>
      </c>
      <c r="AE822">
        <v>1012</v>
      </c>
      <c r="AF822" t="s">
        <v>71</v>
      </c>
      <c r="AG822">
        <v>1</v>
      </c>
      <c r="AH822" t="s">
        <v>44482</v>
      </c>
      <c r="AI822">
        <v>27</v>
      </c>
      <c r="AJ822" t="s">
        <v>44512</v>
      </c>
      <c r="AK822">
        <v>161</v>
      </c>
      <c r="AL822" t="s">
        <v>3783</v>
      </c>
      <c r="AQ822" t="s">
        <v>4608</v>
      </c>
      <c r="AR822" t="s">
        <v>4609</v>
      </c>
      <c r="AS822">
        <v>0</v>
      </c>
      <c r="AT822" t="s">
        <v>61</v>
      </c>
      <c r="AU822" t="s">
        <v>4610</v>
      </c>
      <c r="AX822">
        <v>55.671763990000002</v>
      </c>
      <c r="AY822">
        <v>12.392770349999999</v>
      </c>
      <c r="AZ822" t="s">
        <v>62</v>
      </c>
      <c r="BA822">
        <v>1084</v>
      </c>
      <c r="BB822" t="s">
        <v>63</v>
      </c>
    </row>
    <row r="823" spans="1:54" x14ac:dyDescent="0.25">
      <c r="A823" s="1">
        <v>45200</v>
      </c>
      <c r="B823">
        <v>161007</v>
      </c>
      <c r="C823" t="s">
        <v>4611</v>
      </c>
      <c r="D823">
        <v>2600</v>
      </c>
      <c r="E823" t="s">
        <v>3777</v>
      </c>
      <c r="F823" t="s">
        <v>52820</v>
      </c>
      <c r="G823">
        <v>65120119</v>
      </c>
      <c r="H823">
        <v>1003265144</v>
      </c>
      <c r="I823" t="s">
        <v>4612</v>
      </c>
      <c r="K823" t="s">
        <v>4613</v>
      </c>
      <c r="L823" t="s">
        <v>4614</v>
      </c>
      <c r="M823">
        <v>358</v>
      </c>
      <c r="N823">
        <v>57</v>
      </c>
      <c r="R823" s="1">
        <v>40639</v>
      </c>
      <c r="S823" t="s">
        <v>56</v>
      </c>
      <c r="T823">
        <v>161</v>
      </c>
      <c r="U823" t="s">
        <v>3783</v>
      </c>
      <c r="V823" s="1">
        <v>40633</v>
      </c>
      <c r="W823">
        <v>2</v>
      </c>
      <c r="X823" t="s">
        <v>57</v>
      </c>
      <c r="Y823">
        <v>1</v>
      </c>
      <c r="Z823" t="s">
        <v>46545</v>
      </c>
      <c r="AA823">
        <v>7</v>
      </c>
      <c r="AB823">
        <v>196603</v>
      </c>
      <c r="AC823">
        <v>129</v>
      </c>
      <c r="AD823" t="s">
        <v>2405</v>
      </c>
      <c r="AE823">
        <v>1016</v>
      </c>
      <c r="AF823" t="s">
        <v>2405</v>
      </c>
      <c r="AG823">
        <v>3</v>
      </c>
      <c r="AH823" t="s">
        <v>81</v>
      </c>
      <c r="AI823">
        <v>22</v>
      </c>
      <c r="AJ823" t="s">
        <v>52628</v>
      </c>
      <c r="AK823">
        <v>161</v>
      </c>
      <c r="AL823" t="s">
        <v>3783</v>
      </c>
      <c r="AQ823" t="s">
        <v>4615</v>
      </c>
      <c r="AS823">
        <v>0</v>
      </c>
      <c r="AT823" t="s">
        <v>61</v>
      </c>
      <c r="AU823" t="s">
        <v>4616</v>
      </c>
      <c r="AV823" t="s">
        <v>4617</v>
      </c>
      <c r="AX823">
        <v>55.671038597478002</v>
      </c>
      <c r="AY823">
        <v>12.3920949674618</v>
      </c>
      <c r="AZ823" t="s">
        <v>62</v>
      </c>
      <c r="BA823">
        <v>1084</v>
      </c>
      <c r="BB823" t="s">
        <v>63</v>
      </c>
    </row>
    <row r="824" spans="1:54" x14ac:dyDescent="0.25">
      <c r="A824" s="1">
        <v>45200</v>
      </c>
      <c r="B824">
        <v>161009</v>
      </c>
      <c r="C824" t="s">
        <v>47079</v>
      </c>
      <c r="D824">
        <v>2600</v>
      </c>
      <c r="E824" t="s">
        <v>3777</v>
      </c>
      <c r="F824" t="s">
        <v>47080</v>
      </c>
      <c r="I824" t="s">
        <v>4618</v>
      </c>
      <c r="K824" t="s">
        <v>4619</v>
      </c>
      <c r="L824" t="s">
        <v>4620</v>
      </c>
      <c r="M824">
        <v>213</v>
      </c>
      <c r="N824">
        <v>150</v>
      </c>
      <c r="R824" s="1">
        <v>40162</v>
      </c>
      <c r="S824" t="s">
        <v>80</v>
      </c>
      <c r="V824" s="1">
        <v>33390</v>
      </c>
      <c r="W824">
        <v>3</v>
      </c>
      <c r="X824" t="s">
        <v>3496</v>
      </c>
      <c r="Y824">
        <v>1</v>
      </c>
      <c r="Z824" t="s">
        <v>46545</v>
      </c>
      <c r="AB824">
        <v>198001</v>
      </c>
      <c r="AC824">
        <v>126</v>
      </c>
      <c r="AD824" t="s">
        <v>46616</v>
      </c>
      <c r="AE824">
        <v>1015</v>
      </c>
      <c r="AF824" t="s">
        <v>46616</v>
      </c>
      <c r="AG824">
        <v>3</v>
      </c>
      <c r="AH824" t="s">
        <v>81</v>
      </c>
      <c r="AI824">
        <v>27</v>
      </c>
      <c r="AJ824" t="s">
        <v>44512</v>
      </c>
      <c r="AK824">
        <v>161</v>
      </c>
      <c r="AL824" t="s">
        <v>3783</v>
      </c>
      <c r="AS824">
        <v>0</v>
      </c>
      <c r="AT824" t="s">
        <v>61</v>
      </c>
      <c r="AU824" t="s">
        <v>4621</v>
      </c>
      <c r="AX824">
        <v>55.6656950989045</v>
      </c>
      <c r="AY824">
        <v>12.390924201348399</v>
      </c>
      <c r="AZ824" t="s">
        <v>62</v>
      </c>
      <c r="BA824">
        <v>1084</v>
      </c>
      <c r="BB824" t="s">
        <v>63</v>
      </c>
    </row>
    <row r="825" spans="1:54" x14ac:dyDescent="0.25">
      <c r="A825" s="1">
        <v>45200</v>
      </c>
      <c r="B825">
        <v>161010</v>
      </c>
      <c r="C825" t="s">
        <v>4622</v>
      </c>
      <c r="D825">
        <v>2600</v>
      </c>
      <c r="E825" t="s">
        <v>3777</v>
      </c>
      <c r="F825" t="s">
        <v>4623</v>
      </c>
      <c r="G825">
        <v>65120119</v>
      </c>
      <c r="H825">
        <v>1003265077</v>
      </c>
      <c r="I825" t="s">
        <v>4624</v>
      </c>
      <c r="J825" t="s">
        <v>4625</v>
      </c>
      <c r="K825" t="s">
        <v>4626</v>
      </c>
      <c r="L825" t="s">
        <v>4627</v>
      </c>
      <c r="M825">
        <v>87</v>
      </c>
      <c r="N825">
        <v>27</v>
      </c>
      <c r="R825" s="1">
        <v>44868</v>
      </c>
      <c r="S825" t="s">
        <v>56</v>
      </c>
      <c r="T825">
        <v>161</v>
      </c>
      <c r="U825" t="s">
        <v>3783</v>
      </c>
      <c r="W825">
        <v>2</v>
      </c>
      <c r="X825" t="s">
        <v>57</v>
      </c>
      <c r="Y825">
        <v>1</v>
      </c>
      <c r="Z825" t="s">
        <v>46545</v>
      </c>
      <c r="AA825">
        <v>9</v>
      </c>
      <c r="AB825">
        <v>198408</v>
      </c>
      <c r="AC825">
        <v>121</v>
      </c>
      <c r="AD825" t="s">
        <v>70</v>
      </c>
      <c r="AE825">
        <v>1012</v>
      </c>
      <c r="AF825" t="s">
        <v>71</v>
      </c>
      <c r="AG825">
        <v>1</v>
      </c>
      <c r="AH825" t="s">
        <v>44482</v>
      </c>
      <c r="AI825">
        <v>22</v>
      </c>
      <c r="AJ825" t="s">
        <v>52628</v>
      </c>
      <c r="AK825">
        <v>161</v>
      </c>
      <c r="AL825" t="s">
        <v>3783</v>
      </c>
      <c r="AP825">
        <v>280325</v>
      </c>
      <c r="AQ825" t="s">
        <v>4628</v>
      </c>
      <c r="AR825" t="s">
        <v>4629</v>
      </c>
      <c r="AS825">
        <v>2</v>
      </c>
      <c r="AT825" t="s">
        <v>1413</v>
      </c>
      <c r="AU825" t="s">
        <v>4630</v>
      </c>
      <c r="AX825">
        <v>55.682939779999998</v>
      </c>
      <c r="AY825">
        <v>12.41410711</v>
      </c>
      <c r="AZ825" t="s">
        <v>62</v>
      </c>
      <c r="BA825">
        <v>1084</v>
      </c>
      <c r="BB825" t="s">
        <v>63</v>
      </c>
    </row>
    <row r="826" spans="1:54" x14ac:dyDescent="0.25">
      <c r="A826" s="1">
        <v>45200</v>
      </c>
      <c r="B826">
        <v>161011</v>
      </c>
      <c r="C826" t="s">
        <v>1088</v>
      </c>
      <c r="D826">
        <v>2600</v>
      </c>
      <c r="E826" t="s">
        <v>3777</v>
      </c>
      <c r="F826" t="s">
        <v>1089</v>
      </c>
      <c r="I826" t="s">
        <v>4631</v>
      </c>
      <c r="K826" t="s">
        <v>4632</v>
      </c>
      <c r="L826" t="s">
        <v>54594</v>
      </c>
      <c r="N826">
        <v>3</v>
      </c>
      <c r="P826">
        <v>1</v>
      </c>
      <c r="R826" s="1">
        <v>40162</v>
      </c>
      <c r="S826" t="s">
        <v>80</v>
      </c>
      <c r="V826" s="1">
        <v>32295</v>
      </c>
      <c r="W826">
        <v>5</v>
      </c>
      <c r="X826" t="s">
        <v>557</v>
      </c>
      <c r="Y826">
        <v>1</v>
      </c>
      <c r="Z826" t="s">
        <v>46545</v>
      </c>
      <c r="AA826">
        <v>7</v>
      </c>
      <c r="AB826">
        <v>198408</v>
      </c>
      <c r="AC826">
        <v>121</v>
      </c>
      <c r="AD826" t="s">
        <v>70</v>
      </c>
      <c r="AE826">
        <v>1013</v>
      </c>
      <c r="AF826" t="s">
        <v>558</v>
      </c>
      <c r="AG826">
        <v>3</v>
      </c>
      <c r="AH826" t="s">
        <v>81</v>
      </c>
      <c r="AI826">
        <v>21</v>
      </c>
      <c r="AJ826" t="s">
        <v>52613</v>
      </c>
      <c r="AK826">
        <v>161</v>
      </c>
      <c r="AL826" t="s">
        <v>3783</v>
      </c>
      <c r="AS826">
        <v>0</v>
      </c>
      <c r="AT826" t="s">
        <v>61</v>
      </c>
      <c r="AU826" t="s">
        <v>54595</v>
      </c>
      <c r="AZ826" t="s">
        <v>62</v>
      </c>
      <c r="BA826">
        <v>1084</v>
      </c>
      <c r="BB826" t="s">
        <v>63</v>
      </c>
    </row>
    <row r="827" spans="1:54" x14ac:dyDescent="0.25">
      <c r="A827" s="1">
        <v>45200</v>
      </c>
      <c r="B827">
        <v>161012</v>
      </c>
      <c r="C827" t="s">
        <v>4633</v>
      </c>
      <c r="D827">
        <v>2600</v>
      </c>
      <c r="E827" t="s">
        <v>3777</v>
      </c>
      <c r="F827" t="s">
        <v>4634</v>
      </c>
      <c r="I827" t="s">
        <v>4635</v>
      </c>
      <c r="J827" t="s">
        <v>4636</v>
      </c>
      <c r="K827" t="s">
        <v>4637</v>
      </c>
      <c r="L827" t="s">
        <v>4638</v>
      </c>
      <c r="M827">
        <v>169</v>
      </c>
      <c r="N827">
        <v>3</v>
      </c>
      <c r="R827" s="1">
        <v>40162</v>
      </c>
      <c r="S827" t="s">
        <v>80</v>
      </c>
      <c r="V827" s="1">
        <v>36951</v>
      </c>
      <c r="W827">
        <v>5</v>
      </c>
      <c r="X827" t="s">
        <v>557</v>
      </c>
      <c r="Y827">
        <v>1</v>
      </c>
      <c r="Z827" t="s">
        <v>46545</v>
      </c>
      <c r="AA827">
        <v>9</v>
      </c>
      <c r="AB827">
        <v>199708</v>
      </c>
      <c r="AC827">
        <v>121</v>
      </c>
      <c r="AD827" t="s">
        <v>70</v>
      </c>
      <c r="AE827">
        <v>1013</v>
      </c>
      <c r="AF827" t="s">
        <v>558</v>
      </c>
      <c r="AG827">
        <v>3</v>
      </c>
      <c r="AH827" t="s">
        <v>81</v>
      </c>
      <c r="AI827">
        <v>21</v>
      </c>
      <c r="AJ827" t="s">
        <v>52613</v>
      </c>
      <c r="AK827">
        <v>161</v>
      </c>
      <c r="AL827" t="s">
        <v>3783</v>
      </c>
      <c r="AM827">
        <v>2</v>
      </c>
      <c r="AN827" t="s">
        <v>119</v>
      </c>
      <c r="AO827">
        <v>187005</v>
      </c>
      <c r="AQ827" t="s">
        <v>4639</v>
      </c>
      <c r="AR827" t="s">
        <v>4640</v>
      </c>
      <c r="AS827">
        <v>0</v>
      </c>
      <c r="AT827" t="s">
        <v>61</v>
      </c>
      <c r="AU827" t="s">
        <v>4641</v>
      </c>
      <c r="AX827">
        <v>55.663810795596099</v>
      </c>
      <c r="AY827">
        <v>12.401043116755799</v>
      </c>
      <c r="AZ827" t="s">
        <v>62</v>
      </c>
      <c r="BA827">
        <v>1084</v>
      </c>
      <c r="BB827" t="s">
        <v>63</v>
      </c>
    </row>
    <row r="828" spans="1:54" x14ac:dyDescent="0.25">
      <c r="A828" s="1">
        <v>45200</v>
      </c>
      <c r="B828">
        <v>161013</v>
      </c>
      <c r="C828" t="s">
        <v>4642</v>
      </c>
      <c r="D828">
        <v>2600</v>
      </c>
      <c r="E828" t="s">
        <v>3777</v>
      </c>
      <c r="F828" t="s">
        <v>4643</v>
      </c>
      <c r="I828" t="s">
        <v>3988</v>
      </c>
      <c r="L828" t="s">
        <v>4644</v>
      </c>
      <c r="M828">
        <v>522</v>
      </c>
      <c r="N828">
        <v>1</v>
      </c>
      <c r="R828" s="1">
        <v>40162</v>
      </c>
      <c r="S828" t="s">
        <v>80</v>
      </c>
      <c r="T828">
        <v>161</v>
      </c>
      <c r="U828" t="s">
        <v>3783</v>
      </c>
      <c r="V828" s="1">
        <v>37104</v>
      </c>
      <c r="W828">
        <v>2</v>
      </c>
      <c r="X828" t="s">
        <v>57</v>
      </c>
      <c r="Y828">
        <v>1</v>
      </c>
      <c r="Z828" t="s">
        <v>46545</v>
      </c>
      <c r="AA828">
        <v>10</v>
      </c>
      <c r="AB828">
        <v>200108</v>
      </c>
      <c r="AC828">
        <v>121</v>
      </c>
      <c r="AD828" t="s">
        <v>70</v>
      </c>
      <c r="AE828">
        <v>1012</v>
      </c>
      <c r="AF828" t="s">
        <v>71</v>
      </c>
      <c r="AG828">
        <v>3</v>
      </c>
      <c r="AH828" t="s">
        <v>81</v>
      </c>
      <c r="AI828">
        <v>21</v>
      </c>
      <c r="AJ828" t="s">
        <v>52613</v>
      </c>
      <c r="AK828">
        <v>161</v>
      </c>
      <c r="AL828" t="s">
        <v>3783</v>
      </c>
      <c r="AS828">
        <v>0</v>
      </c>
      <c r="AT828" t="s">
        <v>61</v>
      </c>
      <c r="AU828" t="s">
        <v>4645</v>
      </c>
      <c r="AX828">
        <v>55.664733006073803</v>
      </c>
      <c r="AY828">
        <v>12.392390840404699</v>
      </c>
      <c r="AZ828" t="s">
        <v>62</v>
      </c>
      <c r="BA828">
        <v>1084</v>
      </c>
      <c r="BB828" t="s">
        <v>63</v>
      </c>
    </row>
    <row r="829" spans="1:54" x14ac:dyDescent="0.25">
      <c r="A829" s="1">
        <v>45200</v>
      </c>
      <c r="B829">
        <v>161014</v>
      </c>
      <c r="C829" t="s">
        <v>4646</v>
      </c>
      <c r="D829">
        <v>2600</v>
      </c>
      <c r="E829" t="s">
        <v>3777</v>
      </c>
      <c r="F829" t="s">
        <v>4646</v>
      </c>
      <c r="G829">
        <v>65120119</v>
      </c>
      <c r="H829">
        <v>1003264823</v>
      </c>
      <c r="I829" t="s">
        <v>4647</v>
      </c>
      <c r="K829" t="s">
        <v>4648</v>
      </c>
      <c r="L829" t="s">
        <v>4649</v>
      </c>
      <c r="M829">
        <v>94</v>
      </c>
      <c r="N829">
        <v>13</v>
      </c>
      <c r="R829" s="1">
        <v>44865</v>
      </c>
      <c r="S829" t="s">
        <v>56</v>
      </c>
      <c r="T829">
        <v>161</v>
      </c>
      <c r="U829" t="s">
        <v>3783</v>
      </c>
      <c r="W829">
        <v>2</v>
      </c>
      <c r="X829" t="s">
        <v>57</v>
      </c>
      <c r="Y829">
        <v>1</v>
      </c>
      <c r="Z829" t="s">
        <v>46545</v>
      </c>
      <c r="AA829">
        <v>7</v>
      </c>
      <c r="AB829">
        <v>200601</v>
      </c>
      <c r="AC829">
        <v>129</v>
      </c>
      <c r="AD829" t="s">
        <v>2405</v>
      </c>
      <c r="AE829">
        <v>1016</v>
      </c>
      <c r="AF829" t="s">
        <v>2405</v>
      </c>
      <c r="AG829">
        <v>1</v>
      </c>
      <c r="AH829" t="s">
        <v>44482</v>
      </c>
      <c r="AI829">
        <v>99</v>
      </c>
      <c r="AJ829" t="s">
        <v>54511</v>
      </c>
      <c r="AK829">
        <v>161</v>
      </c>
      <c r="AL829" t="s">
        <v>3783</v>
      </c>
      <c r="AQ829" t="s">
        <v>4650</v>
      </c>
      <c r="AR829" t="s">
        <v>4572</v>
      </c>
      <c r="AS829">
        <v>0</v>
      </c>
      <c r="AT829" t="s">
        <v>61</v>
      </c>
      <c r="AU829" t="s">
        <v>4651</v>
      </c>
      <c r="AX829">
        <v>55.697492410000002</v>
      </c>
      <c r="AY829">
        <v>12.40911642</v>
      </c>
      <c r="AZ829" t="s">
        <v>62</v>
      </c>
      <c r="BA829">
        <v>1084</v>
      </c>
      <c r="BB829" t="s">
        <v>63</v>
      </c>
    </row>
    <row r="830" spans="1:54" x14ac:dyDescent="0.25">
      <c r="A830" s="1">
        <v>45200</v>
      </c>
      <c r="B830">
        <v>161015</v>
      </c>
      <c r="C830" t="s">
        <v>4652</v>
      </c>
      <c r="D830">
        <v>2600</v>
      </c>
      <c r="E830" t="s">
        <v>3777</v>
      </c>
      <c r="F830" t="s">
        <v>47081</v>
      </c>
      <c r="G830">
        <v>29190623</v>
      </c>
      <c r="H830">
        <v>1010567048</v>
      </c>
      <c r="I830" t="s">
        <v>4653</v>
      </c>
      <c r="K830" t="s">
        <v>4654</v>
      </c>
      <c r="L830" t="s">
        <v>4655</v>
      </c>
      <c r="M830">
        <v>349</v>
      </c>
      <c r="N830">
        <v>17</v>
      </c>
      <c r="R830" s="1">
        <v>43803</v>
      </c>
      <c r="S830" t="s">
        <v>56</v>
      </c>
      <c r="T830">
        <v>1084</v>
      </c>
      <c r="U830" t="s">
        <v>63</v>
      </c>
      <c r="V830" s="1">
        <v>43803</v>
      </c>
      <c r="W830">
        <v>7</v>
      </c>
      <c r="X830" t="s">
        <v>2845</v>
      </c>
      <c r="Y830">
        <v>1</v>
      </c>
      <c r="Z830" t="s">
        <v>46545</v>
      </c>
      <c r="AA830">
        <v>10</v>
      </c>
      <c r="AB830">
        <v>200701</v>
      </c>
      <c r="AC830">
        <v>126</v>
      </c>
      <c r="AD830" t="s">
        <v>46616</v>
      </c>
      <c r="AE830">
        <v>1015</v>
      </c>
      <c r="AF830" t="s">
        <v>46616</v>
      </c>
      <c r="AG830">
        <v>3</v>
      </c>
      <c r="AH830" t="s">
        <v>81</v>
      </c>
      <c r="AI830">
        <v>99</v>
      </c>
      <c r="AJ830" t="s">
        <v>54511</v>
      </c>
      <c r="AK830">
        <v>161</v>
      </c>
      <c r="AL830" t="s">
        <v>3783</v>
      </c>
      <c r="AM830">
        <v>2</v>
      </c>
      <c r="AN830" t="s">
        <v>119</v>
      </c>
      <c r="AO830">
        <v>161006</v>
      </c>
      <c r="AQ830" t="s">
        <v>4608</v>
      </c>
      <c r="AS830">
        <v>0</v>
      </c>
      <c r="AT830" t="s">
        <v>61</v>
      </c>
      <c r="AU830" t="s">
        <v>4610</v>
      </c>
      <c r="AX830">
        <v>55.672566019999998</v>
      </c>
      <c r="AY830">
        <v>12.392100340000001</v>
      </c>
      <c r="AZ830" t="s">
        <v>62</v>
      </c>
      <c r="BA830">
        <v>1084</v>
      </c>
      <c r="BB830" t="s">
        <v>63</v>
      </c>
    </row>
    <row r="831" spans="1:54" x14ac:dyDescent="0.25">
      <c r="A831" s="1">
        <v>45200</v>
      </c>
      <c r="B831">
        <v>161200</v>
      </c>
      <c r="D831">
        <v>2600</v>
      </c>
      <c r="E831" t="s">
        <v>3777</v>
      </c>
      <c r="F831" t="s">
        <v>52721</v>
      </c>
      <c r="G831">
        <v>65120119</v>
      </c>
      <c r="H831">
        <v>1003265223</v>
      </c>
      <c r="I831" t="s">
        <v>4656</v>
      </c>
      <c r="J831" t="s">
        <v>4657</v>
      </c>
      <c r="K831" t="s">
        <v>4658</v>
      </c>
      <c r="L831" t="s">
        <v>52821</v>
      </c>
      <c r="M831">
        <v>386</v>
      </c>
      <c r="N831">
        <v>2</v>
      </c>
      <c r="R831" s="1">
        <v>43790</v>
      </c>
      <c r="S831" t="s">
        <v>612</v>
      </c>
      <c r="T831">
        <v>161</v>
      </c>
      <c r="U831" t="s">
        <v>3783</v>
      </c>
      <c r="W831">
        <v>2</v>
      </c>
      <c r="X831" t="s">
        <v>57</v>
      </c>
      <c r="Y831">
        <v>1</v>
      </c>
      <c r="Z831" t="s">
        <v>46545</v>
      </c>
      <c r="AC831">
        <v>932</v>
      </c>
      <c r="AD831" t="s">
        <v>52637</v>
      </c>
      <c r="AE831">
        <v>2021</v>
      </c>
      <c r="AF831" t="s">
        <v>52637</v>
      </c>
      <c r="AG831">
        <v>2</v>
      </c>
      <c r="AH831" t="s">
        <v>44524</v>
      </c>
      <c r="AI831">
        <v>10</v>
      </c>
      <c r="AJ831" t="s">
        <v>52638</v>
      </c>
      <c r="AK831">
        <v>161</v>
      </c>
      <c r="AL831" t="s">
        <v>3783</v>
      </c>
      <c r="AQ831" t="s">
        <v>4659</v>
      </c>
      <c r="AR831" t="s">
        <v>4572</v>
      </c>
      <c r="AS831">
        <v>0</v>
      </c>
      <c r="AT831" t="s">
        <v>61</v>
      </c>
      <c r="AU831" t="s">
        <v>52819</v>
      </c>
      <c r="AX831">
        <v>55.664909080000001</v>
      </c>
      <c r="AY831">
        <v>12.39417882</v>
      </c>
      <c r="AZ831" t="s">
        <v>62</v>
      </c>
      <c r="BA831">
        <v>1084</v>
      </c>
      <c r="BB831" t="s">
        <v>63</v>
      </c>
    </row>
    <row r="832" spans="1:54" x14ac:dyDescent="0.25">
      <c r="A832" s="1">
        <v>45200</v>
      </c>
      <c r="B832">
        <v>161201</v>
      </c>
      <c r="D832">
        <v>2600</v>
      </c>
      <c r="E832" t="s">
        <v>3777</v>
      </c>
      <c r="F832" t="s">
        <v>44654</v>
      </c>
      <c r="G832">
        <v>65120119</v>
      </c>
      <c r="H832">
        <v>1003264884</v>
      </c>
      <c r="I832" t="s">
        <v>47082</v>
      </c>
      <c r="J832" t="s">
        <v>4660</v>
      </c>
      <c r="K832" t="s">
        <v>4661</v>
      </c>
      <c r="L832" t="s">
        <v>4662</v>
      </c>
      <c r="M832">
        <v>54</v>
      </c>
      <c r="N832">
        <v>2</v>
      </c>
      <c r="R832" s="1">
        <v>40162</v>
      </c>
      <c r="S832" t="s">
        <v>80</v>
      </c>
      <c r="T832">
        <v>161</v>
      </c>
      <c r="U832" t="s">
        <v>3783</v>
      </c>
      <c r="V832" s="1">
        <v>40057</v>
      </c>
      <c r="W832">
        <v>2</v>
      </c>
      <c r="X832" t="s">
        <v>57</v>
      </c>
      <c r="Y832">
        <v>1</v>
      </c>
      <c r="Z832" t="s">
        <v>46545</v>
      </c>
      <c r="AC832">
        <v>931</v>
      </c>
      <c r="AD832" t="s">
        <v>1467</v>
      </c>
      <c r="AE832">
        <v>2022</v>
      </c>
      <c r="AF832" t="s">
        <v>1467</v>
      </c>
      <c r="AG832">
        <v>3</v>
      </c>
      <c r="AH832" t="s">
        <v>81</v>
      </c>
      <c r="AI832">
        <v>7</v>
      </c>
      <c r="AJ832" t="s">
        <v>1326</v>
      </c>
      <c r="AK832">
        <v>161</v>
      </c>
      <c r="AL832" t="s">
        <v>3783</v>
      </c>
      <c r="AQ832" t="s">
        <v>4663</v>
      </c>
      <c r="AR832" t="s">
        <v>4664</v>
      </c>
      <c r="AS832">
        <v>0</v>
      </c>
      <c r="AT832" t="s">
        <v>61</v>
      </c>
      <c r="AU832" t="s">
        <v>4665</v>
      </c>
      <c r="AX832">
        <v>55.664755900832198</v>
      </c>
      <c r="AY832">
        <v>12.387137134206601</v>
      </c>
      <c r="AZ832" t="s">
        <v>62</v>
      </c>
      <c r="BA832">
        <v>1084</v>
      </c>
      <c r="BB832" t="s">
        <v>63</v>
      </c>
    </row>
    <row r="833" spans="1:54" x14ac:dyDescent="0.25">
      <c r="A833" s="1">
        <v>45200</v>
      </c>
      <c r="B833">
        <v>161202</v>
      </c>
      <c r="C833" t="s">
        <v>4666</v>
      </c>
      <c r="D833">
        <v>2600</v>
      </c>
      <c r="E833" t="s">
        <v>3777</v>
      </c>
      <c r="F833" t="s">
        <v>4667</v>
      </c>
      <c r="G833">
        <v>16189006</v>
      </c>
      <c r="H833">
        <v>1003258666</v>
      </c>
      <c r="I833" t="s">
        <v>47083</v>
      </c>
      <c r="J833" t="s">
        <v>4668</v>
      </c>
      <c r="K833" t="s">
        <v>4669</v>
      </c>
      <c r="L833" t="s">
        <v>4670</v>
      </c>
      <c r="M833">
        <v>614</v>
      </c>
      <c r="N833">
        <v>33</v>
      </c>
      <c r="R833" s="1">
        <v>41649</v>
      </c>
      <c r="S833" t="s">
        <v>612</v>
      </c>
      <c r="V833" s="1">
        <v>41306</v>
      </c>
      <c r="W833">
        <v>4</v>
      </c>
      <c r="X833" t="s">
        <v>725</v>
      </c>
      <c r="Y833">
        <v>4</v>
      </c>
      <c r="Z833" t="s">
        <v>1324</v>
      </c>
      <c r="AB833">
        <v>197108</v>
      </c>
      <c r="AC833">
        <v>931</v>
      </c>
      <c r="AD833" t="s">
        <v>1467</v>
      </c>
      <c r="AE833">
        <v>2022</v>
      </c>
      <c r="AF833" t="s">
        <v>1467</v>
      </c>
      <c r="AG833">
        <v>3</v>
      </c>
      <c r="AH833" t="s">
        <v>81</v>
      </c>
      <c r="AI833">
        <v>99</v>
      </c>
      <c r="AJ833" t="s">
        <v>54511</v>
      </c>
      <c r="AK833">
        <v>161</v>
      </c>
      <c r="AL833" t="s">
        <v>3783</v>
      </c>
      <c r="AM833">
        <v>2</v>
      </c>
      <c r="AN833" t="s">
        <v>119</v>
      </c>
      <c r="AO833">
        <v>219416</v>
      </c>
      <c r="AP833">
        <v>219416</v>
      </c>
      <c r="AQ833" t="s">
        <v>4671</v>
      </c>
      <c r="AR833" t="s">
        <v>4672</v>
      </c>
      <c r="AS833">
        <v>2</v>
      </c>
      <c r="AT833" t="s">
        <v>1413</v>
      </c>
      <c r="AU833" t="s">
        <v>3819</v>
      </c>
      <c r="AX833">
        <v>55.6612516351843</v>
      </c>
      <c r="AY833">
        <v>12.3957225792307</v>
      </c>
      <c r="AZ833" t="s">
        <v>62</v>
      </c>
      <c r="BA833">
        <v>1084</v>
      </c>
      <c r="BB833" t="s">
        <v>63</v>
      </c>
    </row>
    <row r="834" spans="1:54" x14ac:dyDescent="0.25">
      <c r="A834" s="1">
        <v>45200</v>
      </c>
      <c r="B834">
        <v>161210</v>
      </c>
      <c r="C834" t="s">
        <v>4673</v>
      </c>
      <c r="D834">
        <v>2600</v>
      </c>
      <c r="E834" t="s">
        <v>3777</v>
      </c>
      <c r="F834" t="s">
        <v>4674</v>
      </c>
      <c r="G834">
        <v>65120119</v>
      </c>
      <c r="H834">
        <v>1003265326</v>
      </c>
      <c r="I834" t="s">
        <v>4675</v>
      </c>
      <c r="J834" t="s">
        <v>4676</v>
      </c>
      <c r="K834" t="s">
        <v>4677</v>
      </c>
      <c r="L834" t="s">
        <v>4678</v>
      </c>
      <c r="M834">
        <v>68</v>
      </c>
      <c r="N834" t="s">
        <v>2667</v>
      </c>
      <c r="P834">
        <v>1</v>
      </c>
      <c r="R834" s="1">
        <v>43418</v>
      </c>
      <c r="S834" t="s">
        <v>56</v>
      </c>
      <c r="T834">
        <v>161</v>
      </c>
      <c r="U834" t="s">
        <v>3783</v>
      </c>
      <c r="W834">
        <v>2</v>
      </c>
      <c r="X834" t="s">
        <v>57</v>
      </c>
      <c r="Y834">
        <v>1</v>
      </c>
      <c r="Z834" t="s">
        <v>46545</v>
      </c>
      <c r="AB834">
        <v>196008</v>
      </c>
      <c r="AC834">
        <v>125</v>
      </c>
      <c r="AD834" t="s">
        <v>1344</v>
      </c>
      <c r="AE834">
        <v>1014</v>
      </c>
      <c r="AF834" t="s">
        <v>1352</v>
      </c>
      <c r="AG834">
        <v>1</v>
      </c>
      <c r="AH834" t="s">
        <v>44482</v>
      </c>
      <c r="AI834">
        <v>24</v>
      </c>
      <c r="AJ834" t="s">
        <v>1344</v>
      </c>
      <c r="AK834">
        <v>161</v>
      </c>
      <c r="AL834" t="s">
        <v>3783</v>
      </c>
      <c r="AQ834" t="s">
        <v>4679</v>
      </c>
      <c r="AR834" t="s">
        <v>4572</v>
      </c>
      <c r="AS834">
        <v>0</v>
      </c>
      <c r="AT834" t="s">
        <v>61</v>
      </c>
      <c r="AU834" t="s">
        <v>4680</v>
      </c>
      <c r="AX834">
        <v>55.668736940000002</v>
      </c>
      <c r="AY834">
        <v>12.386948970000001</v>
      </c>
      <c r="AZ834" t="s">
        <v>62</v>
      </c>
      <c r="BA834">
        <v>1084</v>
      </c>
      <c r="BB834" t="s">
        <v>63</v>
      </c>
    </row>
    <row r="835" spans="1:54" x14ac:dyDescent="0.25">
      <c r="A835" s="1">
        <v>45200</v>
      </c>
      <c r="B835">
        <v>161247</v>
      </c>
      <c r="C835" t="s">
        <v>4681</v>
      </c>
      <c r="D835">
        <v>2600</v>
      </c>
      <c r="E835" t="s">
        <v>3777</v>
      </c>
      <c r="F835" t="s">
        <v>4682</v>
      </c>
      <c r="I835" t="s">
        <v>47084</v>
      </c>
      <c r="K835" t="s">
        <v>4683</v>
      </c>
      <c r="L835" t="s">
        <v>55791</v>
      </c>
      <c r="M835">
        <v>373</v>
      </c>
      <c r="N835">
        <v>6</v>
      </c>
      <c r="R835" s="1">
        <v>40162</v>
      </c>
      <c r="S835" t="s">
        <v>80</v>
      </c>
      <c r="V835" s="1">
        <v>29373</v>
      </c>
      <c r="W835">
        <v>3</v>
      </c>
      <c r="X835" t="s">
        <v>3496</v>
      </c>
      <c r="Y835">
        <v>1</v>
      </c>
      <c r="Z835" t="s">
        <v>46545</v>
      </c>
      <c r="AC835">
        <v>137</v>
      </c>
      <c r="AD835" t="s">
        <v>1410</v>
      </c>
      <c r="AE835">
        <v>1053</v>
      </c>
      <c r="AF835" t="s">
        <v>1410</v>
      </c>
      <c r="AG835">
        <v>3</v>
      </c>
      <c r="AH835" t="s">
        <v>81</v>
      </c>
      <c r="AI835">
        <v>30</v>
      </c>
      <c r="AJ835" t="s">
        <v>1402</v>
      </c>
      <c r="AK835">
        <v>161</v>
      </c>
      <c r="AL835" t="s">
        <v>3783</v>
      </c>
      <c r="AS835">
        <v>0</v>
      </c>
      <c r="AT835" t="s">
        <v>61</v>
      </c>
      <c r="AU835" t="s">
        <v>47085</v>
      </c>
      <c r="AX835">
        <v>55.667089432605898</v>
      </c>
      <c r="AY835">
        <v>12.400834199215</v>
      </c>
      <c r="AZ835" t="s">
        <v>62</v>
      </c>
      <c r="BA835">
        <v>1084</v>
      </c>
      <c r="BB835" t="s">
        <v>63</v>
      </c>
    </row>
    <row r="836" spans="1:54" x14ac:dyDescent="0.25">
      <c r="A836" s="1">
        <v>45200</v>
      </c>
      <c r="B836">
        <v>161350</v>
      </c>
      <c r="C836" t="s">
        <v>4684</v>
      </c>
      <c r="D836">
        <v>2620</v>
      </c>
      <c r="E836" t="s">
        <v>1471</v>
      </c>
      <c r="F836" t="s">
        <v>4685</v>
      </c>
      <c r="G836">
        <v>39816431</v>
      </c>
      <c r="H836">
        <v>1024946203</v>
      </c>
      <c r="I836" t="s">
        <v>47086</v>
      </c>
      <c r="J836" t="s">
        <v>4686</v>
      </c>
      <c r="K836" t="s">
        <v>3846</v>
      </c>
      <c r="L836" t="s">
        <v>4687</v>
      </c>
      <c r="M836">
        <v>355</v>
      </c>
      <c r="N836">
        <v>14</v>
      </c>
      <c r="R836" s="1">
        <v>44854</v>
      </c>
      <c r="S836" t="s">
        <v>56</v>
      </c>
      <c r="W836">
        <v>4</v>
      </c>
      <c r="X836" t="s">
        <v>725</v>
      </c>
      <c r="Y836">
        <v>1</v>
      </c>
      <c r="Z836" t="s">
        <v>46545</v>
      </c>
      <c r="AB836">
        <v>199707</v>
      </c>
      <c r="AC836">
        <v>149</v>
      </c>
      <c r="AD836" t="s">
        <v>1085</v>
      </c>
      <c r="AE836">
        <v>1027</v>
      </c>
      <c r="AF836" t="s">
        <v>1543</v>
      </c>
      <c r="AG836">
        <v>1</v>
      </c>
      <c r="AH836" t="s">
        <v>44482</v>
      </c>
      <c r="AI836">
        <v>85</v>
      </c>
      <c r="AJ836" t="s">
        <v>1428</v>
      </c>
      <c r="AK836">
        <v>165</v>
      </c>
      <c r="AL836" t="s">
        <v>1476</v>
      </c>
      <c r="AP836">
        <v>281050</v>
      </c>
      <c r="AQ836" t="s">
        <v>3847</v>
      </c>
      <c r="AS836">
        <v>2</v>
      </c>
      <c r="AT836" t="s">
        <v>1413</v>
      </c>
      <c r="AU836" t="s">
        <v>4688</v>
      </c>
      <c r="AX836">
        <v>55.654146920000002</v>
      </c>
      <c r="AY836">
        <v>12.35097423</v>
      </c>
      <c r="AZ836" t="s">
        <v>62</v>
      </c>
      <c r="BA836">
        <v>1084</v>
      </c>
      <c r="BB836" t="s">
        <v>63</v>
      </c>
    </row>
    <row r="837" spans="1:54" x14ac:dyDescent="0.25">
      <c r="A837" s="1">
        <v>45200</v>
      </c>
      <c r="B837">
        <v>161375</v>
      </c>
      <c r="C837" t="s">
        <v>4689</v>
      </c>
      <c r="D837">
        <v>2600</v>
      </c>
      <c r="E837" t="s">
        <v>3777</v>
      </c>
      <c r="F837" t="s">
        <v>47087</v>
      </c>
      <c r="I837" t="s">
        <v>47088</v>
      </c>
      <c r="K837" t="s">
        <v>4690</v>
      </c>
      <c r="L837" t="s">
        <v>4691</v>
      </c>
      <c r="M837">
        <v>432</v>
      </c>
      <c r="N837">
        <v>1</v>
      </c>
      <c r="R837" s="1">
        <v>40162</v>
      </c>
      <c r="S837" t="s">
        <v>80</v>
      </c>
      <c r="V837" s="1">
        <v>34486</v>
      </c>
      <c r="W837">
        <v>5</v>
      </c>
      <c r="X837" t="s">
        <v>557</v>
      </c>
      <c r="Y837">
        <v>1</v>
      </c>
      <c r="Z837" t="s">
        <v>46545</v>
      </c>
      <c r="AB837">
        <v>199107</v>
      </c>
      <c r="AC837">
        <v>147</v>
      </c>
      <c r="AD837" t="s">
        <v>46697</v>
      </c>
      <c r="AE837">
        <v>1021</v>
      </c>
      <c r="AF837" t="s">
        <v>46697</v>
      </c>
      <c r="AG837">
        <v>3</v>
      </c>
      <c r="AH837" t="s">
        <v>81</v>
      </c>
      <c r="AI837">
        <v>86</v>
      </c>
      <c r="AJ837" t="s">
        <v>46697</v>
      </c>
      <c r="AK837">
        <v>161</v>
      </c>
      <c r="AL837" t="s">
        <v>3783</v>
      </c>
      <c r="AS837">
        <v>0</v>
      </c>
      <c r="AT837" t="s">
        <v>61</v>
      </c>
      <c r="AU837" t="s">
        <v>4692</v>
      </c>
      <c r="AX837">
        <v>55.664731363236598</v>
      </c>
      <c r="AY837">
        <v>12.3977419777452</v>
      </c>
      <c r="AZ837" t="s">
        <v>62</v>
      </c>
      <c r="BA837">
        <v>1084</v>
      </c>
      <c r="BB837" t="s">
        <v>63</v>
      </c>
    </row>
    <row r="838" spans="1:54" x14ac:dyDescent="0.25">
      <c r="A838" s="1">
        <v>45200</v>
      </c>
      <c r="B838">
        <v>161401</v>
      </c>
      <c r="C838" t="s">
        <v>4693</v>
      </c>
      <c r="D838">
        <v>2600</v>
      </c>
      <c r="E838" t="s">
        <v>3777</v>
      </c>
      <c r="F838" t="s">
        <v>4694</v>
      </c>
      <c r="I838" t="s">
        <v>55338</v>
      </c>
      <c r="J838" t="s">
        <v>4695</v>
      </c>
      <c r="K838" t="s">
        <v>4696</v>
      </c>
      <c r="L838" t="s">
        <v>4697</v>
      </c>
      <c r="M838">
        <v>358</v>
      </c>
      <c r="N838">
        <v>57</v>
      </c>
      <c r="R838" s="1">
        <v>40162</v>
      </c>
      <c r="S838" t="s">
        <v>80</v>
      </c>
      <c r="V838" s="1">
        <v>34304</v>
      </c>
      <c r="W838">
        <v>3</v>
      </c>
      <c r="X838" t="s">
        <v>3496</v>
      </c>
      <c r="Y838">
        <v>1</v>
      </c>
      <c r="Z838" t="s">
        <v>46545</v>
      </c>
      <c r="AB838">
        <v>199101</v>
      </c>
      <c r="AC838">
        <v>281</v>
      </c>
      <c r="AD838" t="s">
        <v>1773</v>
      </c>
      <c r="AE838">
        <v>1073</v>
      </c>
      <c r="AF838" t="s">
        <v>52650</v>
      </c>
      <c r="AG838">
        <v>3</v>
      </c>
      <c r="AH838" t="s">
        <v>81</v>
      </c>
      <c r="AI838">
        <v>99</v>
      </c>
      <c r="AJ838" t="s">
        <v>54511</v>
      </c>
      <c r="AK838">
        <v>161</v>
      </c>
      <c r="AL838" t="s">
        <v>3783</v>
      </c>
      <c r="AS838">
        <v>0</v>
      </c>
      <c r="AT838" t="s">
        <v>61</v>
      </c>
      <c r="AU838" t="s">
        <v>4616</v>
      </c>
      <c r="AX838">
        <v>55.671038597478002</v>
      </c>
      <c r="AY838">
        <v>12.3920949674618</v>
      </c>
      <c r="AZ838" t="s">
        <v>62</v>
      </c>
      <c r="BA838">
        <v>1084</v>
      </c>
      <c r="BB838" t="s">
        <v>63</v>
      </c>
    </row>
    <row r="839" spans="1:54" x14ac:dyDescent="0.25">
      <c r="A839" s="1">
        <v>45200</v>
      </c>
      <c r="B839">
        <v>161402</v>
      </c>
      <c r="C839" t="s">
        <v>4698</v>
      </c>
      <c r="D839">
        <v>2600</v>
      </c>
      <c r="E839" t="s">
        <v>3777</v>
      </c>
      <c r="F839" t="s">
        <v>4699</v>
      </c>
      <c r="I839" t="s">
        <v>4700</v>
      </c>
      <c r="K839" t="s">
        <v>4701</v>
      </c>
      <c r="L839" t="s">
        <v>4702</v>
      </c>
      <c r="R839" s="1">
        <v>40162</v>
      </c>
      <c r="S839" t="s">
        <v>80</v>
      </c>
      <c r="V839" s="1">
        <v>28856</v>
      </c>
      <c r="W839">
        <v>3</v>
      </c>
      <c r="X839" t="s">
        <v>3496</v>
      </c>
      <c r="Y839">
        <v>5</v>
      </c>
      <c r="Z839" t="s">
        <v>54458</v>
      </c>
      <c r="AC839">
        <v>281</v>
      </c>
      <c r="AD839" t="s">
        <v>1773</v>
      </c>
      <c r="AE839">
        <v>1073</v>
      </c>
      <c r="AF839" t="s">
        <v>52650</v>
      </c>
      <c r="AG839">
        <v>3</v>
      </c>
      <c r="AH839" t="s">
        <v>81</v>
      </c>
      <c r="AI839">
        <v>99</v>
      </c>
      <c r="AJ839" t="s">
        <v>54511</v>
      </c>
      <c r="AK839">
        <v>161</v>
      </c>
      <c r="AL839" t="s">
        <v>3783</v>
      </c>
      <c r="AS839">
        <v>0</v>
      </c>
      <c r="AT839" t="s">
        <v>61</v>
      </c>
      <c r="AU839" t="s">
        <v>4702</v>
      </c>
      <c r="AX839">
        <v>55.6886768664763</v>
      </c>
      <c r="AY839">
        <v>12.404100783500599</v>
      </c>
      <c r="AZ839" t="s">
        <v>62</v>
      </c>
      <c r="BA839">
        <v>1084</v>
      </c>
      <c r="BB839" t="s">
        <v>63</v>
      </c>
    </row>
    <row r="840" spans="1:54" x14ac:dyDescent="0.25">
      <c r="A840" s="1">
        <v>45200</v>
      </c>
      <c r="B840">
        <v>161403</v>
      </c>
      <c r="C840" t="s">
        <v>44699</v>
      </c>
      <c r="D840">
        <v>2740</v>
      </c>
      <c r="E840" t="s">
        <v>2288</v>
      </c>
      <c r="F840" t="s">
        <v>47089</v>
      </c>
      <c r="G840">
        <v>30787986</v>
      </c>
      <c r="H840">
        <v>1003403630</v>
      </c>
      <c r="I840" t="s">
        <v>1777</v>
      </c>
      <c r="J840" t="s">
        <v>4703</v>
      </c>
      <c r="K840" t="s">
        <v>2291</v>
      </c>
      <c r="L840" t="s">
        <v>2292</v>
      </c>
      <c r="M840">
        <v>549</v>
      </c>
      <c r="N840">
        <v>35</v>
      </c>
      <c r="R840" s="1">
        <v>42712</v>
      </c>
      <c r="S840" t="s">
        <v>56</v>
      </c>
      <c r="V840" s="1">
        <v>42705</v>
      </c>
      <c r="W840">
        <v>4</v>
      </c>
      <c r="X840" t="s">
        <v>725</v>
      </c>
      <c r="Y840">
        <v>4</v>
      </c>
      <c r="Z840" t="s">
        <v>1324</v>
      </c>
      <c r="AB840">
        <v>199203</v>
      </c>
      <c r="AC840">
        <v>312</v>
      </c>
      <c r="AD840" t="s">
        <v>44564</v>
      </c>
      <c r="AE840">
        <v>1085</v>
      </c>
      <c r="AF840" t="s">
        <v>46731</v>
      </c>
      <c r="AG840">
        <v>3</v>
      </c>
      <c r="AH840" t="s">
        <v>81</v>
      </c>
      <c r="AI840">
        <v>99</v>
      </c>
      <c r="AJ840" t="s">
        <v>54511</v>
      </c>
      <c r="AK840">
        <v>151</v>
      </c>
      <c r="AL840" t="s">
        <v>2294</v>
      </c>
      <c r="AM840">
        <v>2</v>
      </c>
      <c r="AN840" t="s">
        <v>119</v>
      </c>
      <c r="AO840">
        <v>280717</v>
      </c>
      <c r="AP840">
        <v>219416</v>
      </c>
      <c r="AQ840" t="s">
        <v>4704</v>
      </c>
      <c r="AR840" t="s">
        <v>4705</v>
      </c>
      <c r="AS840">
        <v>2</v>
      </c>
      <c r="AT840" t="s">
        <v>1413</v>
      </c>
      <c r="AU840" t="s">
        <v>2297</v>
      </c>
      <c r="AX840">
        <v>55.716499820063703</v>
      </c>
      <c r="AY840">
        <v>12.3997577200352</v>
      </c>
      <c r="AZ840" t="s">
        <v>62</v>
      </c>
      <c r="BA840">
        <v>1084</v>
      </c>
      <c r="BB840" t="s">
        <v>63</v>
      </c>
    </row>
    <row r="841" spans="1:54" x14ac:dyDescent="0.25">
      <c r="A841" s="1">
        <v>45200</v>
      </c>
      <c r="B841">
        <v>161901</v>
      </c>
      <c r="C841" t="s">
        <v>4706</v>
      </c>
      <c r="D841">
        <v>2600</v>
      </c>
      <c r="E841" t="s">
        <v>3777</v>
      </c>
      <c r="F841" t="s">
        <v>4707</v>
      </c>
      <c r="G841">
        <v>29190623</v>
      </c>
      <c r="H841">
        <v>1010567005</v>
      </c>
      <c r="I841" t="s">
        <v>4708</v>
      </c>
      <c r="J841" t="s">
        <v>4709</v>
      </c>
      <c r="K841" t="s">
        <v>4710</v>
      </c>
      <c r="L841" t="s">
        <v>4711</v>
      </c>
      <c r="M841">
        <v>358</v>
      </c>
      <c r="N841">
        <v>29</v>
      </c>
      <c r="R841" s="1">
        <v>40162</v>
      </c>
      <c r="S841" t="s">
        <v>80</v>
      </c>
      <c r="T841">
        <v>1084</v>
      </c>
      <c r="U841" t="s">
        <v>63</v>
      </c>
      <c r="V841" s="1">
        <v>40087</v>
      </c>
      <c r="W841">
        <v>7</v>
      </c>
      <c r="X841" t="s">
        <v>2845</v>
      </c>
      <c r="Y841">
        <v>1</v>
      </c>
      <c r="Z841" t="s">
        <v>46545</v>
      </c>
      <c r="AB841">
        <v>200811</v>
      </c>
      <c r="AC841">
        <v>129</v>
      </c>
      <c r="AD841" t="s">
        <v>2405</v>
      </c>
      <c r="AE841">
        <v>1016</v>
      </c>
      <c r="AF841" t="s">
        <v>2405</v>
      </c>
      <c r="AG841">
        <v>3</v>
      </c>
      <c r="AH841" t="s">
        <v>81</v>
      </c>
      <c r="AI841">
        <v>99</v>
      </c>
      <c r="AJ841" t="s">
        <v>54511</v>
      </c>
      <c r="AK841">
        <v>161</v>
      </c>
      <c r="AL841" t="s">
        <v>3783</v>
      </c>
      <c r="AQ841" t="s">
        <v>4712</v>
      </c>
      <c r="AR841" t="s">
        <v>4713</v>
      </c>
      <c r="AS841">
        <v>0</v>
      </c>
      <c r="AT841" t="s">
        <v>61</v>
      </c>
      <c r="AU841" t="s">
        <v>4616</v>
      </c>
      <c r="AX841">
        <v>55.668520509477901</v>
      </c>
      <c r="AY841">
        <v>12.389610777906199</v>
      </c>
      <c r="AZ841" t="s">
        <v>62</v>
      </c>
      <c r="BA841">
        <v>1084</v>
      </c>
      <c r="BB841" t="s">
        <v>63</v>
      </c>
    </row>
    <row r="842" spans="1:54" x14ac:dyDescent="0.25">
      <c r="A842" s="1">
        <v>45200</v>
      </c>
      <c r="B842">
        <v>163000</v>
      </c>
      <c r="D842">
        <v>2730</v>
      </c>
      <c r="E842" t="s">
        <v>2549</v>
      </c>
      <c r="F842" t="s">
        <v>2551</v>
      </c>
      <c r="G842">
        <v>63640719</v>
      </c>
      <c r="H842">
        <v>1003265697</v>
      </c>
      <c r="J842" t="s">
        <v>4714</v>
      </c>
      <c r="K842" t="s">
        <v>4715</v>
      </c>
      <c r="L842" t="s">
        <v>4716</v>
      </c>
      <c r="M842">
        <v>2954</v>
      </c>
      <c r="N842">
        <v>90</v>
      </c>
      <c r="R842" s="1">
        <v>43790</v>
      </c>
      <c r="S842" t="s">
        <v>1316</v>
      </c>
      <c r="T842">
        <v>163</v>
      </c>
      <c r="U842" t="s">
        <v>2551</v>
      </c>
      <c r="W842">
        <v>2</v>
      </c>
      <c r="X842" t="s">
        <v>57</v>
      </c>
      <c r="Y842">
        <v>5</v>
      </c>
      <c r="Z842" t="s">
        <v>54458</v>
      </c>
      <c r="AB842">
        <v>200701</v>
      </c>
      <c r="AC842">
        <v>923</v>
      </c>
      <c r="AD842" t="s">
        <v>58</v>
      </c>
      <c r="AE842">
        <v>2013</v>
      </c>
      <c r="AF842" t="s">
        <v>58</v>
      </c>
      <c r="AG842">
        <v>1</v>
      </c>
      <c r="AH842" t="s">
        <v>44482</v>
      </c>
      <c r="AI842">
        <v>99</v>
      </c>
      <c r="AJ842" t="s">
        <v>54511</v>
      </c>
      <c r="AK842">
        <v>163</v>
      </c>
      <c r="AL842" t="s">
        <v>2551</v>
      </c>
      <c r="AQ842" t="s">
        <v>4717</v>
      </c>
      <c r="AR842" t="s">
        <v>4718</v>
      </c>
      <c r="AS842">
        <v>0</v>
      </c>
      <c r="AT842" t="s">
        <v>61</v>
      </c>
      <c r="AU842" t="s">
        <v>4719</v>
      </c>
      <c r="AX842">
        <v>55.725082960000002</v>
      </c>
      <c r="AY842">
        <v>12.43262794</v>
      </c>
      <c r="AZ842" t="s">
        <v>62</v>
      </c>
      <c r="BA842">
        <v>1084</v>
      </c>
      <c r="BB842" t="s">
        <v>63</v>
      </c>
    </row>
    <row r="843" spans="1:54" x14ac:dyDescent="0.25">
      <c r="A843" s="1">
        <v>45200</v>
      </c>
      <c r="B843">
        <v>163001</v>
      </c>
      <c r="C843" t="s">
        <v>47090</v>
      </c>
      <c r="D843">
        <v>2730</v>
      </c>
      <c r="E843" t="s">
        <v>2549</v>
      </c>
      <c r="F843" t="s">
        <v>47090</v>
      </c>
      <c r="G843">
        <v>63640719</v>
      </c>
      <c r="H843">
        <v>1003265454</v>
      </c>
      <c r="I843" t="s">
        <v>4720</v>
      </c>
      <c r="J843" t="s">
        <v>4721</v>
      </c>
      <c r="K843" t="s">
        <v>4722</v>
      </c>
      <c r="L843" t="s">
        <v>4723</v>
      </c>
      <c r="M843">
        <v>590</v>
      </c>
      <c r="N843">
        <v>105</v>
      </c>
      <c r="R843" s="1">
        <v>44896</v>
      </c>
      <c r="S843" t="s">
        <v>56</v>
      </c>
      <c r="T843">
        <v>163</v>
      </c>
      <c r="U843" t="s">
        <v>2551</v>
      </c>
      <c r="W843">
        <v>2</v>
      </c>
      <c r="X843" t="s">
        <v>57</v>
      </c>
      <c r="Y843">
        <v>1</v>
      </c>
      <c r="Z843" t="s">
        <v>46545</v>
      </c>
      <c r="AA843">
        <v>9</v>
      </c>
      <c r="AB843">
        <v>195808</v>
      </c>
      <c r="AC843">
        <v>121</v>
      </c>
      <c r="AD843" t="s">
        <v>70</v>
      </c>
      <c r="AE843">
        <v>1012</v>
      </c>
      <c r="AF843" t="s">
        <v>71</v>
      </c>
      <c r="AG843">
        <v>1</v>
      </c>
      <c r="AH843" t="s">
        <v>44482</v>
      </c>
      <c r="AI843">
        <v>21</v>
      </c>
      <c r="AJ843" t="s">
        <v>52613</v>
      </c>
      <c r="AK843">
        <v>163</v>
      </c>
      <c r="AL843" t="s">
        <v>2551</v>
      </c>
      <c r="AQ843" t="s">
        <v>4724</v>
      </c>
      <c r="AR843" t="s">
        <v>4725</v>
      </c>
      <c r="AS843">
        <v>0</v>
      </c>
      <c r="AT843" t="s">
        <v>61</v>
      </c>
      <c r="AU843" t="s">
        <v>4726</v>
      </c>
      <c r="AX843">
        <v>55.732545330000001</v>
      </c>
      <c r="AY843">
        <v>12.42506221</v>
      </c>
      <c r="AZ843" t="s">
        <v>62</v>
      </c>
      <c r="BA843">
        <v>1084</v>
      </c>
      <c r="BB843" t="s">
        <v>63</v>
      </c>
    </row>
    <row r="844" spans="1:54" x14ac:dyDescent="0.25">
      <c r="A844" s="1">
        <v>45200</v>
      </c>
      <c r="B844">
        <v>163002</v>
      </c>
      <c r="C844" t="s">
        <v>4727</v>
      </c>
      <c r="D844">
        <v>2730</v>
      </c>
      <c r="E844" t="s">
        <v>2549</v>
      </c>
      <c r="F844" t="s">
        <v>52822</v>
      </c>
      <c r="G844">
        <v>63640719</v>
      </c>
      <c r="H844">
        <v>1003265806</v>
      </c>
      <c r="I844" t="s">
        <v>47091</v>
      </c>
      <c r="J844" t="s">
        <v>4728</v>
      </c>
      <c r="K844" t="s">
        <v>4729</v>
      </c>
      <c r="L844" t="s">
        <v>4730</v>
      </c>
      <c r="M844">
        <v>5170</v>
      </c>
      <c r="N844">
        <v>33</v>
      </c>
      <c r="R844" s="1">
        <v>40731</v>
      </c>
      <c r="S844" t="s">
        <v>56</v>
      </c>
      <c r="T844">
        <v>163</v>
      </c>
      <c r="U844" t="s">
        <v>2551</v>
      </c>
      <c r="V844" s="1">
        <v>40755</v>
      </c>
      <c r="W844">
        <v>2</v>
      </c>
      <c r="X844" t="s">
        <v>57</v>
      </c>
      <c r="Y844">
        <v>1</v>
      </c>
      <c r="Z844" t="s">
        <v>46545</v>
      </c>
      <c r="AA844">
        <v>9</v>
      </c>
      <c r="AB844">
        <v>196108</v>
      </c>
      <c r="AC844">
        <v>121</v>
      </c>
      <c r="AD844" t="s">
        <v>70</v>
      </c>
      <c r="AE844">
        <v>1012</v>
      </c>
      <c r="AF844" t="s">
        <v>71</v>
      </c>
      <c r="AG844">
        <v>3</v>
      </c>
      <c r="AH844" t="s">
        <v>81</v>
      </c>
      <c r="AI844">
        <v>21</v>
      </c>
      <c r="AJ844" t="s">
        <v>52613</v>
      </c>
      <c r="AK844">
        <v>163</v>
      </c>
      <c r="AL844" t="s">
        <v>2551</v>
      </c>
      <c r="AM844">
        <v>2</v>
      </c>
      <c r="AN844" t="s">
        <v>119</v>
      </c>
      <c r="AO844">
        <v>163006</v>
      </c>
      <c r="AQ844" t="s">
        <v>4731</v>
      </c>
      <c r="AR844" t="s">
        <v>4732</v>
      </c>
      <c r="AS844">
        <v>0</v>
      </c>
      <c r="AT844" t="s">
        <v>61</v>
      </c>
      <c r="AU844" t="s">
        <v>4733</v>
      </c>
      <c r="AX844">
        <v>55.738723017921799</v>
      </c>
      <c r="AY844">
        <v>12.439166913537701</v>
      </c>
      <c r="AZ844" t="s">
        <v>62</v>
      </c>
      <c r="BA844">
        <v>1084</v>
      </c>
      <c r="BB844" t="s">
        <v>63</v>
      </c>
    </row>
    <row r="845" spans="1:54" x14ac:dyDescent="0.25">
      <c r="A845" s="1">
        <v>45200</v>
      </c>
      <c r="B845">
        <v>163003</v>
      </c>
      <c r="C845" t="s">
        <v>47092</v>
      </c>
      <c r="D845">
        <v>2730</v>
      </c>
      <c r="E845" t="s">
        <v>2549</v>
      </c>
      <c r="F845" t="s">
        <v>47093</v>
      </c>
      <c r="G845">
        <v>63640719</v>
      </c>
      <c r="H845">
        <v>1003265545</v>
      </c>
      <c r="I845" t="s">
        <v>4734</v>
      </c>
      <c r="J845" t="s">
        <v>4735</v>
      </c>
      <c r="K845" t="s">
        <v>4736</v>
      </c>
      <c r="L845" t="s">
        <v>4737</v>
      </c>
      <c r="M845">
        <v>1280</v>
      </c>
      <c r="N845">
        <v>23</v>
      </c>
      <c r="R845" s="1">
        <v>40731</v>
      </c>
      <c r="S845" t="s">
        <v>56</v>
      </c>
      <c r="T845">
        <v>163</v>
      </c>
      <c r="U845" t="s">
        <v>2551</v>
      </c>
      <c r="V845" s="1">
        <v>40755</v>
      </c>
      <c r="W845">
        <v>2</v>
      </c>
      <c r="X845" t="s">
        <v>57</v>
      </c>
      <c r="Y845">
        <v>1</v>
      </c>
      <c r="Z845" t="s">
        <v>46545</v>
      </c>
      <c r="AA845">
        <v>9</v>
      </c>
      <c r="AB845">
        <v>195408</v>
      </c>
      <c r="AC845">
        <v>121</v>
      </c>
      <c r="AD845" t="s">
        <v>70</v>
      </c>
      <c r="AE845">
        <v>1012</v>
      </c>
      <c r="AF845" t="s">
        <v>71</v>
      </c>
      <c r="AG845">
        <v>3</v>
      </c>
      <c r="AH845" t="s">
        <v>81</v>
      </c>
      <c r="AI845">
        <v>21</v>
      </c>
      <c r="AJ845" t="s">
        <v>52613</v>
      </c>
      <c r="AK845">
        <v>163</v>
      </c>
      <c r="AL845" t="s">
        <v>2551</v>
      </c>
      <c r="AM845">
        <v>2</v>
      </c>
      <c r="AN845" t="s">
        <v>119</v>
      </c>
      <c r="AO845">
        <v>163004</v>
      </c>
      <c r="AQ845" t="s">
        <v>4738</v>
      </c>
      <c r="AR845" t="s">
        <v>4739</v>
      </c>
      <c r="AS845">
        <v>0</v>
      </c>
      <c r="AT845" t="s">
        <v>61</v>
      </c>
      <c r="AU845" t="s">
        <v>4740</v>
      </c>
      <c r="AX845">
        <v>55.726410994073902</v>
      </c>
      <c r="AY845">
        <v>12.446893074873101</v>
      </c>
      <c r="AZ845" t="s">
        <v>62</v>
      </c>
      <c r="BA845">
        <v>1084</v>
      </c>
      <c r="BB845" t="s">
        <v>63</v>
      </c>
    </row>
    <row r="846" spans="1:54" x14ac:dyDescent="0.25">
      <c r="A846" s="1">
        <v>45200</v>
      </c>
      <c r="B846">
        <v>163004</v>
      </c>
      <c r="C846" t="s">
        <v>4741</v>
      </c>
      <c r="D846">
        <v>2730</v>
      </c>
      <c r="E846" t="s">
        <v>2549</v>
      </c>
      <c r="F846" t="s">
        <v>4742</v>
      </c>
      <c r="G846">
        <v>63640719</v>
      </c>
      <c r="H846">
        <v>1003265570</v>
      </c>
      <c r="I846" t="s">
        <v>4743</v>
      </c>
      <c r="J846" t="s">
        <v>4744</v>
      </c>
      <c r="K846" t="s">
        <v>4745</v>
      </c>
      <c r="L846" t="s">
        <v>4746</v>
      </c>
      <c r="M846">
        <v>1624</v>
      </c>
      <c r="N846">
        <v>1</v>
      </c>
      <c r="R846" s="1">
        <v>44950</v>
      </c>
      <c r="S846" t="s">
        <v>56</v>
      </c>
      <c r="T846">
        <v>163</v>
      </c>
      <c r="U846" t="s">
        <v>2551</v>
      </c>
      <c r="W846">
        <v>2</v>
      </c>
      <c r="X846" t="s">
        <v>57</v>
      </c>
      <c r="Y846">
        <v>1</v>
      </c>
      <c r="Z846" t="s">
        <v>46545</v>
      </c>
      <c r="AA846">
        <v>9</v>
      </c>
      <c r="AB846">
        <v>195708</v>
      </c>
      <c r="AC846">
        <v>121</v>
      </c>
      <c r="AD846" t="s">
        <v>70</v>
      </c>
      <c r="AE846">
        <v>1012</v>
      </c>
      <c r="AF846" t="s">
        <v>71</v>
      </c>
      <c r="AG846">
        <v>1</v>
      </c>
      <c r="AH846" t="s">
        <v>44482</v>
      </c>
      <c r="AI846">
        <v>22</v>
      </c>
      <c r="AJ846" t="s">
        <v>52628</v>
      </c>
      <c r="AK846">
        <v>163</v>
      </c>
      <c r="AL846" t="s">
        <v>2551</v>
      </c>
      <c r="AP846">
        <v>281791</v>
      </c>
      <c r="AQ846" t="s">
        <v>4747</v>
      </c>
      <c r="AR846" t="s">
        <v>4748</v>
      </c>
      <c r="AS846">
        <v>2</v>
      </c>
      <c r="AT846" t="s">
        <v>1413</v>
      </c>
      <c r="AU846" t="s">
        <v>4749</v>
      </c>
      <c r="AX846">
        <v>55.72318636</v>
      </c>
      <c r="AY846">
        <v>12.43158567</v>
      </c>
      <c r="AZ846" t="s">
        <v>62</v>
      </c>
      <c r="BA846">
        <v>1084</v>
      </c>
      <c r="BB846" t="s">
        <v>63</v>
      </c>
    </row>
    <row r="847" spans="1:54" x14ac:dyDescent="0.25">
      <c r="A847" s="1">
        <v>45200</v>
      </c>
      <c r="B847">
        <v>163005</v>
      </c>
      <c r="C847" t="s">
        <v>4750</v>
      </c>
      <c r="D847">
        <v>2730</v>
      </c>
      <c r="E847" t="s">
        <v>2549</v>
      </c>
      <c r="F847" t="s">
        <v>4751</v>
      </c>
      <c r="I847" t="s">
        <v>4752</v>
      </c>
      <c r="K847" t="s">
        <v>4753</v>
      </c>
      <c r="L847" t="s">
        <v>4754</v>
      </c>
      <c r="M847">
        <v>2954</v>
      </c>
      <c r="N847">
        <v>45</v>
      </c>
      <c r="R847" s="1">
        <v>40162</v>
      </c>
      <c r="S847" t="s">
        <v>80</v>
      </c>
      <c r="T847">
        <v>163</v>
      </c>
      <c r="U847" t="s">
        <v>2551</v>
      </c>
      <c r="V847" s="1">
        <v>33390</v>
      </c>
      <c r="W847">
        <v>2</v>
      </c>
      <c r="X847" t="s">
        <v>57</v>
      </c>
      <c r="Y847">
        <v>1</v>
      </c>
      <c r="Z847" t="s">
        <v>46545</v>
      </c>
      <c r="AA847">
        <v>10</v>
      </c>
      <c r="AB847">
        <v>190608</v>
      </c>
      <c r="AC847">
        <v>121</v>
      </c>
      <c r="AD847" t="s">
        <v>70</v>
      </c>
      <c r="AE847">
        <v>1012</v>
      </c>
      <c r="AF847" t="s">
        <v>71</v>
      </c>
      <c r="AG847">
        <v>3</v>
      </c>
      <c r="AH847" t="s">
        <v>81</v>
      </c>
      <c r="AI847">
        <v>21</v>
      </c>
      <c r="AJ847" t="s">
        <v>52613</v>
      </c>
      <c r="AK847">
        <v>163</v>
      </c>
      <c r="AL847" t="s">
        <v>2551</v>
      </c>
      <c r="AS847">
        <v>0</v>
      </c>
      <c r="AT847" t="s">
        <v>61</v>
      </c>
      <c r="AU847" t="s">
        <v>4719</v>
      </c>
      <c r="AZ847" t="s">
        <v>62</v>
      </c>
      <c r="BA847">
        <v>1084</v>
      </c>
      <c r="BB847" t="s">
        <v>63</v>
      </c>
    </row>
    <row r="848" spans="1:54" x14ac:dyDescent="0.25">
      <c r="A848" s="1">
        <v>45200</v>
      </c>
      <c r="B848">
        <v>163006</v>
      </c>
      <c r="C848" t="s">
        <v>52823</v>
      </c>
      <c r="D848">
        <v>2730</v>
      </c>
      <c r="E848" t="s">
        <v>2549</v>
      </c>
      <c r="F848" t="s">
        <v>52824</v>
      </c>
      <c r="G848">
        <v>63640719</v>
      </c>
      <c r="H848">
        <v>1003265491</v>
      </c>
      <c r="I848" t="s">
        <v>47094</v>
      </c>
      <c r="J848" t="s">
        <v>4755</v>
      </c>
      <c r="K848" t="s">
        <v>4756</v>
      </c>
      <c r="L848" t="s">
        <v>4757</v>
      </c>
      <c r="M848">
        <v>995</v>
      </c>
      <c r="N848">
        <v>40</v>
      </c>
      <c r="R848" s="1">
        <v>45000</v>
      </c>
      <c r="S848" t="s">
        <v>56</v>
      </c>
      <c r="T848">
        <v>163</v>
      </c>
      <c r="U848" t="s">
        <v>2551</v>
      </c>
      <c r="W848">
        <v>2</v>
      </c>
      <c r="X848" t="s">
        <v>57</v>
      </c>
      <c r="Y848">
        <v>1</v>
      </c>
      <c r="Z848" t="s">
        <v>46545</v>
      </c>
      <c r="AA848">
        <v>10</v>
      </c>
      <c r="AB848">
        <v>197408</v>
      </c>
      <c r="AC848">
        <v>121</v>
      </c>
      <c r="AD848" t="s">
        <v>70</v>
      </c>
      <c r="AE848">
        <v>1012</v>
      </c>
      <c r="AF848" t="s">
        <v>71</v>
      </c>
      <c r="AG848">
        <v>1</v>
      </c>
      <c r="AH848" t="s">
        <v>44482</v>
      </c>
      <c r="AI848">
        <v>21</v>
      </c>
      <c r="AJ848" t="s">
        <v>52613</v>
      </c>
      <c r="AK848">
        <v>163</v>
      </c>
      <c r="AL848" t="s">
        <v>2551</v>
      </c>
      <c r="AP848">
        <v>281798</v>
      </c>
      <c r="AQ848" t="s">
        <v>4758</v>
      </c>
      <c r="AR848" t="s">
        <v>4759</v>
      </c>
      <c r="AS848">
        <v>2</v>
      </c>
      <c r="AT848" t="s">
        <v>1413</v>
      </c>
      <c r="AU848" t="s">
        <v>4760</v>
      </c>
      <c r="AX848">
        <v>55.742352599999997</v>
      </c>
      <c r="AY848">
        <v>12.42527441</v>
      </c>
      <c r="AZ848" t="s">
        <v>62</v>
      </c>
      <c r="BA848">
        <v>1084</v>
      </c>
      <c r="BB848" t="s">
        <v>63</v>
      </c>
    </row>
    <row r="849" spans="1:54" x14ac:dyDescent="0.25">
      <c r="A849" s="1">
        <v>45200</v>
      </c>
      <c r="B849">
        <v>163007</v>
      </c>
      <c r="C849" t="s">
        <v>52825</v>
      </c>
      <c r="D849">
        <v>2730</v>
      </c>
      <c r="E849" t="s">
        <v>2549</v>
      </c>
      <c r="F849" t="s">
        <v>52826</v>
      </c>
      <c r="I849" t="s">
        <v>4761</v>
      </c>
      <c r="J849" t="s">
        <v>4728</v>
      </c>
      <c r="K849" t="s">
        <v>4762</v>
      </c>
      <c r="L849" t="s">
        <v>44700</v>
      </c>
      <c r="M849">
        <v>1969</v>
      </c>
      <c r="N849">
        <v>6</v>
      </c>
      <c r="R849" s="1">
        <v>40162</v>
      </c>
      <c r="S849" t="s">
        <v>80</v>
      </c>
      <c r="T849">
        <v>163</v>
      </c>
      <c r="U849" t="s">
        <v>2551</v>
      </c>
      <c r="V849" s="1">
        <v>36312</v>
      </c>
      <c r="W849">
        <v>2</v>
      </c>
      <c r="X849" t="s">
        <v>57</v>
      </c>
      <c r="Y849">
        <v>1</v>
      </c>
      <c r="Z849" t="s">
        <v>46545</v>
      </c>
      <c r="AA849">
        <v>9</v>
      </c>
      <c r="AB849">
        <v>196408</v>
      </c>
      <c r="AC849">
        <v>121</v>
      </c>
      <c r="AD849" t="s">
        <v>70</v>
      </c>
      <c r="AE849">
        <v>1012</v>
      </c>
      <c r="AF849" t="s">
        <v>71</v>
      </c>
      <c r="AG849">
        <v>3</v>
      </c>
      <c r="AH849" t="s">
        <v>81</v>
      </c>
      <c r="AI849">
        <v>22</v>
      </c>
      <c r="AJ849" t="s">
        <v>52628</v>
      </c>
      <c r="AK849">
        <v>163</v>
      </c>
      <c r="AL849" t="s">
        <v>2551</v>
      </c>
      <c r="AS849">
        <v>0</v>
      </c>
      <c r="AT849" t="s">
        <v>61</v>
      </c>
      <c r="AU849" t="s">
        <v>44701</v>
      </c>
      <c r="AX849">
        <v>55.739784918012703</v>
      </c>
      <c r="AY849">
        <v>12.4388326884919</v>
      </c>
      <c r="AZ849" t="s">
        <v>62</v>
      </c>
      <c r="BA849">
        <v>1084</v>
      </c>
      <c r="BB849" t="s">
        <v>63</v>
      </c>
    </row>
    <row r="850" spans="1:54" x14ac:dyDescent="0.25">
      <c r="A850" s="1">
        <v>45200</v>
      </c>
      <c r="B850">
        <v>163008</v>
      </c>
      <c r="C850" t="s">
        <v>4763</v>
      </c>
      <c r="D850">
        <v>2730</v>
      </c>
      <c r="E850" t="s">
        <v>2549</v>
      </c>
      <c r="F850" t="s">
        <v>4764</v>
      </c>
      <c r="I850" t="s">
        <v>4765</v>
      </c>
      <c r="J850" t="s">
        <v>4766</v>
      </c>
      <c r="K850" t="s">
        <v>4767</v>
      </c>
      <c r="L850" t="s">
        <v>4768</v>
      </c>
      <c r="M850">
        <v>8715</v>
      </c>
      <c r="N850">
        <v>190</v>
      </c>
      <c r="R850" s="1">
        <v>40162</v>
      </c>
      <c r="S850" t="s">
        <v>80</v>
      </c>
      <c r="T850">
        <v>163</v>
      </c>
      <c r="U850" t="s">
        <v>2551</v>
      </c>
      <c r="V850" s="1">
        <v>36312</v>
      </c>
      <c r="W850">
        <v>2</v>
      </c>
      <c r="X850" t="s">
        <v>57</v>
      </c>
      <c r="Y850">
        <v>1</v>
      </c>
      <c r="Z850" t="s">
        <v>46545</v>
      </c>
      <c r="AA850">
        <v>9</v>
      </c>
      <c r="AB850">
        <v>196008</v>
      </c>
      <c r="AC850">
        <v>121</v>
      </c>
      <c r="AD850" t="s">
        <v>70</v>
      </c>
      <c r="AE850">
        <v>1012</v>
      </c>
      <c r="AF850" t="s">
        <v>71</v>
      </c>
      <c r="AG850">
        <v>3</v>
      </c>
      <c r="AH850" t="s">
        <v>81</v>
      </c>
      <c r="AI850">
        <v>22</v>
      </c>
      <c r="AJ850" t="s">
        <v>52628</v>
      </c>
      <c r="AK850">
        <v>163</v>
      </c>
      <c r="AL850" t="s">
        <v>2551</v>
      </c>
      <c r="AR850" t="s">
        <v>4769</v>
      </c>
      <c r="AS850">
        <v>0</v>
      </c>
      <c r="AT850" t="s">
        <v>61</v>
      </c>
      <c r="AU850" t="s">
        <v>4770</v>
      </c>
      <c r="AZ850" t="s">
        <v>62</v>
      </c>
      <c r="BA850">
        <v>1084</v>
      </c>
      <c r="BB850" t="s">
        <v>63</v>
      </c>
    </row>
    <row r="851" spans="1:54" x14ac:dyDescent="0.25">
      <c r="A851" s="1">
        <v>45200</v>
      </c>
      <c r="B851">
        <v>163009</v>
      </c>
      <c r="C851" t="s">
        <v>4771</v>
      </c>
      <c r="D851">
        <v>2730</v>
      </c>
      <c r="E851" t="s">
        <v>2549</v>
      </c>
      <c r="F851" t="s">
        <v>4772</v>
      </c>
      <c r="G851">
        <v>85372513</v>
      </c>
      <c r="H851">
        <v>1002718210</v>
      </c>
      <c r="I851" t="s">
        <v>52827</v>
      </c>
      <c r="J851" t="s">
        <v>4773</v>
      </c>
      <c r="K851" t="s">
        <v>4774</v>
      </c>
      <c r="L851" t="s">
        <v>4775</v>
      </c>
      <c r="M851">
        <v>2030</v>
      </c>
      <c r="N851">
        <v>500</v>
      </c>
      <c r="R851" s="1">
        <v>44445</v>
      </c>
      <c r="S851" t="s">
        <v>56</v>
      </c>
      <c r="W851">
        <v>5</v>
      </c>
      <c r="X851" t="s">
        <v>557</v>
      </c>
      <c r="Y851">
        <v>1</v>
      </c>
      <c r="Z851" t="s">
        <v>46545</v>
      </c>
      <c r="AA851">
        <v>10</v>
      </c>
      <c r="AB851">
        <v>196704</v>
      </c>
      <c r="AC851">
        <v>121</v>
      </c>
      <c r="AD851" t="s">
        <v>70</v>
      </c>
      <c r="AE851">
        <v>1013</v>
      </c>
      <c r="AF851" t="s">
        <v>558</v>
      </c>
      <c r="AG851">
        <v>1</v>
      </c>
      <c r="AH851" t="s">
        <v>44482</v>
      </c>
      <c r="AI851">
        <v>21</v>
      </c>
      <c r="AJ851" t="s">
        <v>52613</v>
      </c>
      <c r="AK851">
        <v>163</v>
      </c>
      <c r="AL851" t="s">
        <v>2551</v>
      </c>
      <c r="AQ851" t="s">
        <v>4776</v>
      </c>
      <c r="AR851" t="s">
        <v>4777</v>
      </c>
      <c r="AS851">
        <v>0</v>
      </c>
      <c r="AT851" t="s">
        <v>61</v>
      </c>
      <c r="AU851" t="s">
        <v>4778</v>
      </c>
      <c r="AX851">
        <v>55.742747520000002</v>
      </c>
      <c r="AY851">
        <v>12.412407010000001</v>
      </c>
      <c r="AZ851" t="s">
        <v>62</v>
      </c>
      <c r="BA851">
        <v>1084</v>
      </c>
      <c r="BB851" t="s">
        <v>63</v>
      </c>
    </row>
    <row r="852" spans="1:54" x14ac:dyDescent="0.25">
      <c r="A852" s="1">
        <v>45200</v>
      </c>
      <c r="B852">
        <v>163010</v>
      </c>
      <c r="C852" t="s">
        <v>4779</v>
      </c>
      <c r="D852">
        <v>2730</v>
      </c>
      <c r="E852" t="s">
        <v>2549</v>
      </c>
      <c r="F852" t="s">
        <v>4780</v>
      </c>
      <c r="G852">
        <v>29546592</v>
      </c>
      <c r="H852">
        <v>1003259121</v>
      </c>
      <c r="I852" t="s">
        <v>4781</v>
      </c>
      <c r="J852" t="s">
        <v>4782</v>
      </c>
      <c r="K852" t="s">
        <v>4783</v>
      </c>
      <c r="L852" t="s">
        <v>47095</v>
      </c>
      <c r="M852">
        <v>3988</v>
      </c>
      <c r="N852">
        <v>39</v>
      </c>
      <c r="R852" s="1">
        <v>43790</v>
      </c>
      <c r="S852" t="s">
        <v>80</v>
      </c>
      <c r="W852">
        <v>4</v>
      </c>
      <c r="X852" t="s">
        <v>725</v>
      </c>
      <c r="Y852">
        <v>1</v>
      </c>
      <c r="Z852" t="s">
        <v>46545</v>
      </c>
      <c r="AB852">
        <v>197408</v>
      </c>
      <c r="AC852">
        <v>131</v>
      </c>
      <c r="AD852" t="s">
        <v>752</v>
      </c>
      <c r="AE852">
        <v>1061</v>
      </c>
      <c r="AF852" t="s">
        <v>752</v>
      </c>
      <c r="AG852">
        <v>1</v>
      </c>
      <c r="AH852" t="s">
        <v>44482</v>
      </c>
      <c r="AI852">
        <v>99</v>
      </c>
      <c r="AJ852" t="s">
        <v>54511</v>
      </c>
      <c r="AK852">
        <v>163</v>
      </c>
      <c r="AL852" t="s">
        <v>2551</v>
      </c>
      <c r="AQ852" t="s">
        <v>4784</v>
      </c>
      <c r="AR852" t="s">
        <v>4785</v>
      </c>
      <c r="AS852">
        <v>0</v>
      </c>
      <c r="AT852" t="s">
        <v>61</v>
      </c>
      <c r="AU852" t="s">
        <v>47096</v>
      </c>
      <c r="AX852">
        <v>55.732122150000002</v>
      </c>
      <c r="AY852">
        <v>12.41884099</v>
      </c>
      <c r="AZ852" t="s">
        <v>62</v>
      </c>
      <c r="BA852">
        <v>1084</v>
      </c>
      <c r="BB852" t="s">
        <v>63</v>
      </c>
    </row>
    <row r="853" spans="1:54" x14ac:dyDescent="0.25">
      <c r="A853" s="1">
        <v>45200</v>
      </c>
      <c r="B853">
        <v>163011</v>
      </c>
      <c r="C853" t="s">
        <v>4427</v>
      </c>
      <c r="D853">
        <v>2730</v>
      </c>
      <c r="E853" t="s">
        <v>2549</v>
      </c>
      <c r="F853" t="s">
        <v>4786</v>
      </c>
      <c r="I853" t="s">
        <v>4787</v>
      </c>
      <c r="K853" t="s">
        <v>4788</v>
      </c>
      <c r="L853" t="s">
        <v>47065</v>
      </c>
      <c r="N853">
        <v>233</v>
      </c>
      <c r="R853" s="1">
        <v>40162</v>
      </c>
      <c r="S853" t="s">
        <v>80</v>
      </c>
      <c r="T853">
        <v>159</v>
      </c>
      <c r="U853" t="s">
        <v>4283</v>
      </c>
      <c r="V853" s="1">
        <v>28642</v>
      </c>
      <c r="W853">
        <v>2</v>
      </c>
      <c r="X853" t="s">
        <v>57</v>
      </c>
      <c r="Y853">
        <v>1</v>
      </c>
      <c r="Z853" t="s">
        <v>46545</v>
      </c>
      <c r="AA853">
        <v>10</v>
      </c>
      <c r="AC853">
        <v>126</v>
      </c>
      <c r="AD853" t="s">
        <v>46616</v>
      </c>
      <c r="AE853">
        <v>1015</v>
      </c>
      <c r="AF853" t="s">
        <v>46616</v>
      </c>
      <c r="AG853">
        <v>3</v>
      </c>
      <c r="AH853" t="s">
        <v>81</v>
      </c>
      <c r="AI853">
        <v>23</v>
      </c>
      <c r="AJ853" t="s">
        <v>692</v>
      </c>
      <c r="AK853">
        <v>163</v>
      </c>
      <c r="AL853" t="s">
        <v>2551</v>
      </c>
      <c r="AS853">
        <v>0</v>
      </c>
      <c r="AT853" t="s">
        <v>61</v>
      </c>
      <c r="AU853" t="s">
        <v>46632</v>
      </c>
      <c r="AZ853" t="s">
        <v>62</v>
      </c>
      <c r="BA853">
        <v>1084</v>
      </c>
      <c r="BB853" t="s">
        <v>63</v>
      </c>
    </row>
    <row r="854" spans="1:54" x14ac:dyDescent="0.25">
      <c r="A854" s="1">
        <v>45200</v>
      </c>
      <c r="B854">
        <v>163012</v>
      </c>
      <c r="C854" t="s">
        <v>4789</v>
      </c>
      <c r="D854">
        <v>2730</v>
      </c>
      <c r="E854" t="s">
        <v>2549</v>
      </c>
      <c r="F854" t="s">
        <v>4790</v>
      </c>
      <c r="G854">
        <v>63640719</v>
      </c>
      <c r="H854">
        <v>1003265636</v>
      </c>
      <c r="I854" t="s">
        <v>4791</v>
      </c>
      <c r="J854" t="s">
        <v>4792</v>
      </c>
      <c r="K854" t="s">
        <v>4793</v>
      </c>
      <c r="L854" t="s">
        <v>4730</v>
      </c>
      <c r="M854">
        <v>5170</v>
      </c>
      <c r="N854">
        <v>33</v>
      </c>
      <c r="R854" s="1">
        <v>45153</v>
      </c>
      <c r="S854" t="s">
        <v>1367</v>
      </c>
      <c r="T854">
        <v>163</v>
      </c>
      <c r="U854" t="s">
        <v>2551</v>
      </c>
      <c r="W854">
        <v>2</v>
      </c>
      <c r="X854" t="s">
        <v>57</v>
      </c>
      <c r="Y854">
        <v>1</v>
      </c>
      <c r="Z854" t="s">
        <v>46545</v>
      </c>
      <c r="AA854">
        <v>10</v>
      </c>
      <c r="AB854">
        <v>197508</v>
      </c>
      <c r="AC854">
        <v>126</v>
      </c>
      <c r="AD854" t="s">
        <v>46616</v>
      </c>
      <c r="AE854">
        <v>1015</v>
      </c>
      <c r="AF854" t="s">
        <v>46616</v>
      </c>
      <c r="AG854">
        <v>1</v>
      </c>
      <c r="AH854" t="s">
        <v>44482</v>
      </c>
      <c r="AI854">
        <v>23</v>
      </c>
      <c r="AJ854" t="s">
        <v>692</v>
      </c>
      <c r="AK854">
        <v>163</v>
      </c>
      <c r="AL854" t="s">
        <v>2551</v>
      </c>
      <c r="AP854">
        <v>281766</v>
      </c>
      <c r="AQ854" t="s">
        <v>4794</v>
      </c>
      <c r="AR854" t="s">
        <v>4795</v>
      </c>
      <c r="AS854">
        <v>2</v>
      </c>
      <c r="AT854" t="s">
        <v>1413</v>
      </c>
      <c r="AU854" t="s">
        <v>4733</v>
      </c>
      <c r="AX854">
        <v>55.738722950000003</v>
      </c>
      <c r="AY854">
        <v>12.439166780000001</v>
      </c>
      <c r="AZ854" t="s">
        <v>62</v>
      </c>
      <c r="BA854">
        <v>1084</v>
      </c>
      <c r="BB854" t="s">
        <v>63</v>
      </c>
    </row>
    <row r="855" spans="1:54" x14ac:dyDescent="0.25">
      <c r="A855" s="1">
        <v>45200</v>
      </c>
      <c r="B855">
        <v>163013</v>
      </c>
      <c r="C855" t="s">
        <v>4796</v>
      </c>
      <c r="D855">
        <v>2730</v>
      </c>
      <c r="E855" t="s">
        <v>2549</v>
      </c>
      <c r="F855" t="s">
        <v>4797</v>
      </c>
      <c r="I855" t="s">
        <v>4798</v>
      </c>
      <c r="K855" t="s">
        <v>4799</v>
      </c>
      <c r="L855" t="s">
        <v>3528</v>
      </c>
      <c r="M855">
        <v>7820</v>
      </c>
      <c r="N855">
        <v>25</v>
      </c>
      <c r="R855" s="1">
        <v>40162</v>
      </c>
      <c r="S855" t="s">
        <v>80</v>
      </c>
      <c r="V855" s="1">
        <v>32295</v>
      </c>
      <c r="W855">
        <v>5</v>
      </c>
      <c r="X855" t="s">
        <v>557</v>
      </c>
      <c r="Y855">
        <v>1</v>
      </c>
      <c r="Z855" t="s">
        <v>46545</v>
      </c>
      <c r="AA855">
        <v>11</v>
      </c>
      <c r="AC855">
        <v>121</v>
      </c>
      <c r="AD855" t="s">
        <v>70</v>
      </c>
      <c r="AE855">
        <v>1013</v>
      </c>
      <c r="AF855" t="s">
        <v>558</v>
      </c>
      <c r="AG855">
        <v>3</v>
      </c>
      <c r="AH855" t="s">
        <v>81</v>
      </c>
      <c r="AI855">
        <v>21</v>
      </c>
      <c r="AJ855" t="s">
        <v>52613</v>
      </c>
      <c r="AK855">
        <v>163</v>
      </c>
      <c r="AL855" t="s">
        <v>2551</v>
      </c>
      <c r="AS855">
        <v>0</v>
      </c>
      <c r="AT855" t="s">
        <v>61</v>
      </c>
      <c r="AU855" t="s">
        <v>3531</v>
      </c>
      <c r="AZ855" t="s">
        <v>62</v>
      </c>
      <c r="BA855">
        <v>1084</v>
      </c>
      <c r="BB855" t="s">
        <v>63</v>
      </c>
    </row>
    <row r="856" spans="1:54" x14ac:dyDescent="0.25">
      <c r="A856" s="1">
        <v>45200</v>
      </c>
      <c r="B856">
        <v>163014</v>
      </c>
      <c r="C856" t="s">
        <v>4800</v>
      </c>
      <c r="D856">
        <v>2730</v>
      </c>
      <c r="E856" t="s">
        <v>2549</v>
      </c>
      <c r="F856" t="s">
        <v>3579</v>
      </c>
      <c r="I856" t="s">
        <v>4801</v>
      </c>
      <c r="J856" t="s">
        <v>4562</v>
      </c>
      <c r="K856" t="s">
        <v>4563</v>
      </c>
      <c r="L856" t="s">
        <v>4802</v>
      </c>
      <c r="R856" s="1">
        <v>40162</v>
      </c>
      <c r="S856" t="s">
        <v>80</v>
      </c>
      <c r="V856" s="1">
        <v>35735</v>
      </c>
      <c r="W856">
        <v>3</v>
      </c>
      <c r="X856" t="s">
        <v>3496</v>
      </c>
      <c r="Y856">
        <v>1</v>
      </c>
      <c r="Z856" t="s">
        <v>46545</v>
      </c>
      <c r="AA856">
        <v>10</v>
      </c>
      <c r="AB856">
        <v>193908</v>
      </c>
      <c r="AC856">
        <v>126</v>
      </c>
      <c r="AD856" t="s">
        <v>46616</v>
      </c>
      <c r="AE856">
        <v>1015</v>
      </c>
      <c r="AF856" t="s">
        <v>46616</v>
      </c>
      <c r="AG856">
        <v>3</v>
      </c>
      <c r="AH856" t="s">
        <v>81</v>
      </c>
      <c r="AI856">
        <v>99</v>
      </c>
      <c r="AJ856" t="s">
        <v>54511</v>
      </c>
      <c r="AK856">
        <v>163</v>
      </c>
      <c r="AL856" t="s">
        <v>2551</v>
      </c>
      <c r="AM856">
        <v>2</v>
      </c>
      <c r="AN856" t="s">
        <v>119</v>
      </c>
      <c r="AO856">
        <v>159903</v>
      </c>
      <c r="AS856">
        <v>0</v>
      </c>
      <c r="AT856" t="s">
        <v>61</v>
      </c>
      <c r="AU856" t="s">
        <v>4803</v>
      </c>
      <c r="AZ856" t="s">
        <v>62</v>
      </c>
      <c r="BA856">
        <v>1084</v>
      </c>
      <c r="BB856" t="s">
        <v>63</v>
      </c>
    </row>
    <row r="857" spans="1:54" x14ac:dyDescent="0.25">
      <c r="A857" s="1">
        <v>45200</v>
      </c>
      <c r="B857">
        <v>163200</v>
      </c>
      <c r="D857">
        <v>2730</v>
      </c>
      <c r="E857" t="s">
        <v>2549</v>
      </c>
      <c r="F857" t="s">
        <v>52721</v>
      </c>
      <c r="G857">
        <v>63640719</v>
      </c>
      <c r="H857">
        <v>1003265879</v>
      </c>
      <c r="I857" t="s">
        <v>4804</v>
      </c>
      <c r="J857" t="s">
        <v>4805</v>
      </c>
      <c r="K857" t="s">
        <v>4806</v>
      </c>
      <c r="L857" t="s">
        <v>4807</v>
      </c>
      <c r="M857">
        <v>1083</v>
      </c>
      <c r="N857">
        <v>2</v>
      </c>
      <c r="R857" s="1">
        <v>43790</v>
      </c>
      <c r="S857" t="s">
        <v>80</v>
      </c>
      <c r="T857">
        <v>163</v>
      </c>
      <c r="U857" t="s">
        <v>2551</v>
      </c>
      <c r="W857">
        <v>2</v>
      </c>
      <c r="X857" t="s">
        <v>57</v>
      </c>
      <c r="Y857">
        <v>1</v>
      </c>
      <c r="Z857" t="s">
        <v>46545</v>
      </c>
      <c r="AC857">
        <v>932</v>
      </c>
      <c r="AD857" t="s">
        <v>52637</v>
      </c>
      <c r="AE857">
        <v>2021</v>
      </c>
      <c r="AF857" t="s">
        <v>52637</v>
      </c>
      <c r="AG857">
        <v>2</v>
      </c>
      <c r="AH857" t="s">
        <v>44524</v>
      </c>
      <c r="AI857">
        <v>10</v>
      </c>
      <c r="AJ857" t="s">
        <v>52638</v>
      </c>
      <c r="AK857">
        <v>163</v>
      </c>
      <c r="AL857" t="s">
        <v>2551</v>
      </c>
      <c r="AQ857" t="s">
        <v>4808</v>
      </c>
      <c r="AR857" t="s">
        <v>4718</v>
      </c>
      <c r="AS857">
        <v>0</v>
      </c>
      <c r="AT857" t="s">
        <v>61</v>
      </c>
      <c r="AU857" t="s">
        <v>4809</v>
      </c>
      <c r="AX857">
        <v>55.735172509999998</v>
      </c>
      <c r="AY857">
        <v>12.433308459999999</v>
      </c>
      <c r="AZ857" t="s">
        <v>62</v>
      </c>
      <c r="BA857">
        <v>1084</v>
      </c>
      <c r="BB857" t="s">
        <v>63</v>
      </c>
    </row>
    <row r="858" spans="1:54" x14ac:dyDescent="0.25">
      <c r="A858" s="1">
        <v>45200</v>
      </c>
      <c r="B858">
        <v>163201</v>
      </c>
      <c r="C858" t="s">
        <v>44702</v>
      </c>
      <c r="D858">
        <v>2730</v>
      </c>
      <c r="E858" t="s">
        <v>2549</v>
      </c>
      <c r="F858" t="s">
        <v>44654</v>
      </c>
      <c r="G858">
        <v>63640719</v>
      </c>
      <c r="H858">
        <v>1003265685</v>
      </c>
      <c r="I858" t="s">
        <v>4810</v>
      </c>
      <c r="J858" t="s">
        <v>4811</v>
      </c>
      <c r="K858" t="s">
        <v>4812</v>
      </c>
      <c r="L858" t="s">
        <v>4813</v>
      </c>
      <c r="M858">
        <v>2954</v>
      </c>
      <c r="N858">
        <v>70</v>
      </c>
      <c r="R858" s="1">
        <v>43790</v>
      </c>
      <c r="S858" t="s">
        <v>80</v>
      </c>
      <c r="T858">
        <v>163</v>
      </c>
      <c r="U858" t="s">
        <v>2551</v>
      </c>
      <c r="W858">
        <v>2</v>
      </c>
      <c r="X858" t="s">
        <v>57</v>
      </c>
      <c r="Y858">
        <v>1</v>
      </c>
      <c r="Z858" t="s">
        <v>46545</v>
      </c>
      <c r="AC858">
        <v>931</v>
      </c>
      <c r="AD858" t="s">
        <v>1467</v>
      </c>
      <c r="AE858">
        <v>2022</v>
      </c>
      <c r="AF858" t="s">
        <v>1467</v>
      </c>
      <c r="AG858">
        <v>2</v>
      </c>
      <c r="AH858" t="s">
        <v>44524</v>
      </c>
      <c r="AI858">
        <v>7</v>
      </c>
      <c r="AJ858" t="s">
        <v>1326</v>
      </c>
      <c r="AK858">
        <v>163</v>
      </c>
      <c r="AL858" t="s">
        <v>2551</v>
      </c>
      <c r="AQ858" t="s">
        <v>4814</v>
      </c>
      <c r="AS858">
        <v>0</v>
      </c>
      <c r="AT858" t="s">
        <v>61</v>
      </c>
      <c r="AU858" t="s">
        <v>4719</v>
      </c>
      <c r="AX858">
        <v>55.725385099999997</v>
      </c>
      <c r="AY858">
        <v>12.435620950000001</v>
      </c>
      <c r="AZ858" t="s">
        <v>62</v>
      </c>
      <c r="BA858">
        <v>1084</v>
      </c>
      <c r="BB858" t="s">
        <v>63</v>
      </c>
    </row>
    <row r="859" spans="1:54" x14ac:dyDescent="0.25">
      <c r="A859" s="1">
        <v>45200</v>
      </c>
      <c r="B859">
        <v>163211</v>
      </c>
      <c r="C859" t="s">
        <v>4815</v>
      </c>
      <c r="D859">
        <v>2730</v>
      </c>
      <c r="E859" t="s">
        <v>2549</v>
      </c>
      <c r="F859" t="s">
        <v>4816</v>
      </c>
      <c r="G859">
        <v>63640719</v>
      </c>
      <c r="H859">
        <v>1003265715</v>
      </c>
      <c r="I859" t="s">
        <v>47097</v>
      </c>
      <c r="J859" t="s">
        <v>4817</v>
      </c>
      <c r="K859" t="s">
        <v>4818</v>
      </c>
      <c r="L859" t="s">
        <v>47098</v>
      </c>
      <c r="M859">
        <v>3988</v>
      </c>
      <c r="N859">
        <v>25</v>
      </c>
      <c r="R859" s="1">
        <v>43441</v>
      </c>
      <c r="S859" t="s">
        <v>56</v>
      </c>
      <c r="T859">
        <v>163</v>
      </c>
      <c r="U859" t="s">
        <v>2551</v>
      </c>
      <c r="W859">
        <v>2</v>
      </c>
      <c r="X859" t="s">
        <v>57</v>
      </c>
      <c r="Y859">
        <v>1</v>
      </c>
      <c r="Z859" t="s">
        <v>46545</v>
      </c>
      <c r="AB859">
        <v>195503</v>
      </c>
      <c r="AC859">
        <v>125</v>
      </c>
      <c r="AD859" t="s">
        <v>1344</v>
      </c>
      <c r="AE859">
        <v>1014</v>
      </c>
      <c r="AF859" t="s">
        <v>1352</v>
      </c>
      <c r="AG859">
        <v>1</v>
      </c>
      <c r="AH859" t="s">
        <v>44482</v>
      </c>
      <c r="AI859">
        <v>24</v>
      </c>
      <c r="AJ859" t="s">
        <v>1344</v>
      </c>
      <c r="AK859">
        <v>163</v>
      </c>
      <c r="AL859" t="s">
        <v>2551</v>
      </c>
      <c r="AQ859" t="s">
        <v>4819</v>
      </c>
      <c r="AR859" t="s">
        <v>4820</v>
      </c>
      <c r="AS859">
        <v>0</v>
      </c>
      <c r="AT859" t="s">
        <v>61</v>
      </c>
      <c r="AU859" t="s">
        <v>47096</v>
      </c>
      <c r="AX859">
        <v>55.73099268</v>
      </c>
      <c r="AY859">
        <v>12.41764306</v>
      </c>
      <c r="AZ859" t="s">
        <v>62</v>
      </c>
      <c r="BA859">
        <v>1084</v>
      </c>
      <c r="BB859" t="s">
        <v>63</v>
      </c>
    </row>
    <row r="860" spans="1:54" x14ac:dyDescent="0.25">
      <c r="A860" s="1">
        <v>45200</v>
      </c>
      <c r="B860">
        <v>163247</v>
      </c>
      <c r="C860" t="s">
        <v>4821</v>
      </c>
      <c r="D860">
        <v>2730</v>
      </c>
      <c r="E860" t="s">
        <v>2549</v>
      </c>
      <c r="F860" t="s">
        <v>4822</v>
      </c>
      <c r="I860" t="s">
        <v>4823</v>
      </c>
      <c r="K860" t="s">
        <v>4824</v>
      </c>
      <c r="L860" t="s">
        <v>52828</v>
      </c>
      <c r="M860">
        <v>3988</v>
      </c>
      <c r="N860">
        <v>23</v>
      </c>
      <c r="R860" s="1">
        <v>40162</v>
      </c>
      <c r="S860" t="s">
        <v>80</v>
      </c>
      <c r="V860" s="1">
        <v>30468</v>
      </c>
      <c r="W860">
        <v>3</v>
      </c>
      <c r="X860" t="s">
        <v>3496</v>
      </c>
      <c r="Y860">
        <v>1</v>
      </c>
      <c r="Z860" t="s">
        <v>46545</v>
      </c>
      <c r="AB860">
        <v>197808</v>
      </c>
      <c r="AC860">
        <v>137</v>
      </c>
      <c r="AD860" t="s">
        <v>1410</v>
      </c>
      <c r="AE860">
        <v>1053</v>
      </c>
      <c r="AF860" t="s">
        <v>1410</v>
      </c>
      <c r="AG860">
        <v>3</v>
      </c>
      <c r="AH860" t="s">
        <v>81</v>
      </c>
      <c r="AI860">
        <v>30</v>
      </c>
      <c r="AJ860" t="s">
        <v>1402</v>
      </c>
      <c r="AK860">
        <v>163</v>
      </c>
      <c r="AL860" t="s">
        <v>2551</v>
      </c>
      <c r="AS860">
        <v>0</v>
      </c>
      <c r="AT860" t="s">
        <v>61</v>
      </c>
      <c r="AU860" t="s">
        <v>47096</v>
      </c>
      <c r="AV860" t="s">
        <v>52829</v>
      </c>
      <c r="AZ860" t="s">
        <v>62</v>
      </c>
      <c r="BA860">
        <v>1084</v>
      </c>
      <c r="BB860" t="s">
        <v>63</v>
      </c>
    </row>
    <row r="861" spans="1:54" x14ac:dyDescent="0.25">
      <c r="A861" s="1">
        <v>45200</v>
      </c>
      <c r="B861">
        <v>163350</v>
      </c>
      <c r="C861" t="s">
        <v>4825</v>
      </c>
      <c r="D861">
        <v>2730</v>
      </c>
      <c r="E861" t="s">
        <v>2549</v>
      </c>
      <c r="F861" t="s">
        <v>4826</v>
      </c>
      <c r="I861" t="s">
        <v>4827</v>
      </c>
      <c r="J861" t="s">
        <v>4828</v>
      </c>
      <c r="K861" t="s">
        <v>4829</v>
      </c>
      <c r="L861" t="s">
        <v>4830</v>
      </c>
      <c r="M861">
        <v>7386</v>
      </c>
      <c r="N861">
        <v>6</v>
      </c>
      <c r="R861" s="1">
        <v>40162</v>
      </c>
      <c r="S861" t="s">
        <v>80</v>
      </c>
      <c r="V861" s="1">
        <v>36708</v>
      </c>
      <c r="W861">
        <v>5</v>
      </c>
      <c r="X861" t="s">
        <v>557</v>
      </c>
      <c r="Y861">
        <v>1</v>
      </c>
      <c r="Z861" t="s">
        <v>46545</v>
      </c>
      <c r="AB861">
        <v>199201</v>
      </c>
      <c r="AC861">
        <v>146</v>
      </c>
      <c r="AD861" t="s">
        <v>1428</v>
      </c>
      <c r="AE861">
        <v>1025</v>
      </c>
      <c r="AF861" t="s">
        <v>1428</v>
      </c>
      <c r="AG861">
        <v>3</v>
      </c>
      <c r="AH861" t="s">
        <v>81</v>
      </c>
      <c r="AI861">
        <v>85</v>
      </c>
      <c r="AJ861" t="s">
        <v>1428</v>
      </c>
      <c r="AK861">
        <v>163</v>
      </c>
      <c r="AL861" t="s">
        <v>2551</v>
      </c>
      <c r="AQ861" t="s">
        <v>4831</v>
      </c>
      <c r="AR861" t="s">
        <v>4832</v>
      </c>
      <c r="AS861">
        <v>0</v>
      </c>
      <c r="AT861" t="s">
        <v>61</v>
      </c>
      <c r="AU861" t="s">
        <v>4833</v>
      </c>
      <c r="AZ861" t="s">
        <v>62</v>
      </c>
      <c r="BA861">
        <v>1084</v>
      </c>
      <c r="BB861" t="s">
        <v>63</v>
      </c>
    </row>
    <row r="862" spans="1:54" x14ac:dyDescent="0.25">
      <c r="A862" s="1">
        <v>45200</v>
      </c>
      <c r="B862">
        <v>163375</v>
      </c>
      <c r="C862" t="s">
        <v>4834</v>
      </c>
      <c r="D862">
        <v>2730</v>
      </c>
      <c r="E862" t="s">
        <v>2549</v>
      </c>
      <c r="F862" t="s">
        <v>47099</v>
      </c>
      <c r="G862">
        <v>15018801</v>
      </c>
      <c r="H862">
        <v>1002965219</v>
      </c>
      <c r="I862" t="s">
        <v>4835</v>
      </c>
      <c r="J862" t="s">
        <v>4836</v>
      </c>
      <c r="K862" t="s">
        <v>4837</v>
      </c>
      <c r="L862" t="s">
        <v>47100</v>
      </c>
      <c r="M862">
        <v>3988</v>
      </c>
      <c r="N862">
        <v>25</v>
      </c>
      <c r="R862" s="1">
        <v>40162</v>
      </c>
      <c r="S862" t="s">
        <v>80</v>
      </c>
      <c r="V862" s="1">
        <v>37530</v>
      </c>
      <c r="W862">
        <v>5</v>
      </c>
      <c r="X862" t="s">
        <v>557</v>
      </c>
      <c r="Y862">
        <v>1</v>
      </c>
      <c r="Z862" t="s">
        <v>46545</v>
      </c>
      <c r="AB862">
        <v>199107</v>
      </c>
      <c r="AC862">
        <v>147</v>
      </c>
      <c r="AD862" t="s">
        <v>46697</v>
      </c>
      <c r="AE862">
        <v>1021</v>
      </c>
      <c r="AF862" t="s">
        <v>46697</v>
      </c>
      <c r="AG862">
        <v>3</v>
      </c>
      <c r="AH862" t="s">
        <v>81</v>
      </c>
      <c r="AI862">
        <v>86</v>
      </c>
      <c r="AJ862" t="s">
        <v>46697</v>
      </c>
      <c r="AK862">
        <v>163</v>
      </c>
      <c r="AL862" t="s">
        <v>2551</v>
      </c>
      <c r="AQ862" t="s">
        <v>4838</v>
      </c>
      <c r="AS862">
        <v>0</v>
      </c>
      <c r="AT862" t="s">
        <v>61</v>
      </c>
      <c r="AU862" t="s">
        <v>47096</v>
      </c>
      <c r="AV862" t="s">
        <v>47101</v>
      </c>
      <c r="AX862">
        <v>55.7309927418382</v>
      </c>
      <c r="AY862">
        <v>12.4176431077281</v>
      </c>
      <c r="AZ862" t="s">
        <v>62</v>
      </c>
      <c r="BA862">
        <v>1084</v>
      </c>
      <c r="BB862" t="s">
        <v>63</v>
      </c>
    </row>
    <row r="863" spans="1:54" x14ac:dyDescent="0.25">
      <c r="A863" s="1">
        <v>45200</v>
      </c>
      <c r="B863">
        <v>163401</v>
      </c>
      <c r="C863" t="s">
        <v>4839</v>
      </c>
      <c r="D863">
        <v>2730</v>
      </c>
      <c r="E863" t="s">
        <v>2549</v>
      </c>
      <c r="F863" t="s">
        <v>4840</v>
      </c>
      <c r="I863" t="s">
        <v>4841</v>
      </c>
      <c r="J863" t="s">
        <v>4842</v>
      </c>
      <c r="K863" t="s">
        <v>4843</v>
      </c>
      <c r="L863" t="s">
        <v>4844</v>
      </c>
      <c r="M863">
        <v>8666</v>
      </c>
      <c r="N863">
        <v>14</v>
      </c>
      <c r="R863" s="1">
        <v>40162</v>
      </c>
      <c r="S863" t="s">
        <v>80</v>
      </c>
      <c r="V863" s="1">
        <v>35947</v>
      </c>
      <c r="W863">
        <v>3</v>
      </c>
      <c r="X863" t="s">
        <v>3496</v>
      </c>
      <c r="Y863">
        <v>1</v>
      </c>
      <c r="Z863" t="s">
        <v>46545</v>
      </c>
      <c r="AB863">
        <v>196902</v>
      </c>
      <c r="AC863">
        <v>385</v>
      </c>
      <c r="AD863" t="s">
        <v>4845</v>
      </c>
      <c r="AE863">
        <v>1122</v>
      </c>
      <c r="AF863" t="s">
        <v>54541</v>
      </c>
      <c r="AG863">
        <v>3</v>
      </c>
      <c r="AH863" t="s">
        <v>81</v>
      </c>
      <c r="AI863">
        <v>99</v>
      </c>
      <c r="AJ863" t="s">
        <v>54511</v>
      </c>
      <c r="AK863">
        <v>163</v>
      </c>
      <c r="AL863" t="s">
        <v>2551</v>
      </c>
      <c r="AS863">
        <v>0</v>
      </c>
      <c r="AT863" t="s">
        <v>61</v>
      </c>
      <c r="AU863" t="s">
        <v>4846</v>
      </c>
      <c r="AX863">
        <v>55.730372990642998</v>
      </c>
      <c r="AY863">
        <v>12.440680899253801</v>
      </c>
      <c r="AZ863" t="s">
        <v>62</v>
      </c>
      <c r="BA863">
        <v>1084</v>
      </c>
      <c r="BB863" t="s">
        <v>63</v>
      </c>
    </row>
    <row r="864" spans="1:54" x14ac:dyDescent="0.25">
      <c r="A864" s="1">
        <v>45200</v>
      </c>
      <c r="B864">
        <v>163402</v>
      </c>
      <c r="C864" t="s">
        <v>4847</v>
      </c>
      <c r="D864">
        <v>2730</v>
      </c>
      <c r="E864" t="s">
        <v>2549</v>
      </c>
      <c r="F864" t="s">
        <v>4848</v>
      </c>
      <c r="G864">
        <v>30891732</v>
      </c>
      <c r="H864">
        <v>1014190518</v>
      </c>
      <c r="I864" t="s">
        <v>4849</v>
      </c>
      <c r="J864" t="s">
        <v>4842</v>
      </c>
      <c r="K864" t="s">
        <v>1755</v>
      </c>
      <c r="L864" t="s">
        <v>4844</v>
      </c>
      <c r="M864">
        <v>8666</v>
      </c>
      <c r="N864">
        <v>14</v>
      </c>
      <c r="R864" s="1">
        <v>41649</v>
      </c>
      <c r="S864" t="s">
        <v>612</v>
      </c>
      <c r="V864" s="1">
        <v>40422</v>
      </c>
      <c r="W864">
        <v>4</v>
      </c>
      <c r="X864" t="s">
        <v>725</v>
      </c>
      <c r="Y864">
        <v>4</v>
      </c>
      <c r="Z864" t="s">
        <v>1324</v>
      </c>
      <c r="AB864">
        <v>197208</v>
      </c>
      <c r="AC864">
        <v>380</v>
      </c>
      <c r="AD864" t="s">
        <v>1863</v>
      </c>
      <c r="AE864">
        <v>1085</v>
      </c>
      <c r="AF864" t="s">
        <v>46731</v>
      </c>
      <c r="AG864">
        <v>3</v>
      </c>
      <c r="AH864" t="s">
        <v>81</v>
      </c>
      <c r="AI864">
        <v>99</v>
      </c>
      <c r="AJ864" t="s">
        <v>54511</v>
      </c>
      <c r="AK864">
        <v>163</v>
      </c>
      <c r="AL864" t="s">
        <v>2551</v>
      </c>
      <c r="AP864">
        <v>219417</v>
      </c>
      <c r="AQ864" t="s">
        <v>4850</v>
      </c>
      <c r="AR864" t="s">
        <v>4851</v>
      </c>
      <c r="AS864">
        <v>2</v>
      </c>
      <c r="AT864" t="s">
        <v>1413</v>
      </c>
      <c r="AU864" t="s">
        <v>4846</v>
      </c>
      <c r="AX864">
        <v>55.730372971227197</v>
      </c>
      <c r="AY864">
        <v>12.4406807512133</v>
      </c>
      <c r="AZ864" t="s">
        <v>62</v>
      </c>
      <c r="BA864">
        <v>1084</v>
      </c>
      <c r="BB864" t="s">
        <v>63</v>
      </c>
    </row>
    <row r="865" spans="1:54" x14ac:dyDescent="0.25">
      <c r="A865" s="1">
        <v>45200</v>
      </c>
      <c r="B865">
        <v>163403</v>
      </c>
      <c r="C865" t="s">
        <v>4852</v>
      </c>
      <c r="D865">
        <v>2730</v>
      </c>
      <c r="E865" t="s">
        <v>2549</v>
      </c>
      <c r="F865" t="s">
        <v>4853</v>
      </c>
      <c r="I865" t="s">
        <v>4854</v>
      </c>
      <c r="J865" t="s">
        <v>4855</v>
      </c>
      <c r="K865" t="s">
        <v>4856</v>
      </c>
      <c r="L865" t="s">
        <v>2550</v>
      </c>
      <c r="M865">
        <v>5662</v>
      </c>
      <c r="N865">
        <v>44</v>
      </c>
      <c r="R865" s="1">
        <v>40162</v>
      </c>
      <c r="S865" t="s">
        <v>80</v>
      </c>
      <c r="V865" s="1">
        <v>35065</v>
      </c>
      <c r="W865">
        <v>4</v>
      </c>
      <c r="X865" t="s">
        <v>725</v>
      </c>
      <c r="Y865">
        <v>1</v>
      </c>
      <c r="Z865" t="s">
        <v>46545</v>
      </c>
      <c r="AB865">
        <v>194001</v>
      </c>
      <c r="AC865">
        <v>244</v>
      </c>
      <c r="AD865" t="s">
        <v>2118</v>
      </c>
      <c r="AE865">
        <v>1071</v>
      </c>
      <c r="AF865" t="s">
        <v>1688</v>
      </c>
      <c r="AG865">
        <v>3</v>
      </c>
      <c r="AH865" t="s">
        <v>81</v>
      </c>
      <c r="AI865">
        <v>99</v>
      </c>
      <c r="AJ865" t="s">
        <v>54511</v>
      </c>
      <c r="AK865">
        <v>163</v>
      </c>
      <c r="AL865" t="s">
        <v>2551</v>
      </c>
      <c r="AS865">
        <v>0</v>
      </c>
      <c r="AT865" t="s">
        <v>61</v>
      </c>
      <c r="AU865" t="s">
        <v>2552</v>
      </c>
      <c r="AX865">
        <v>55.713906849281301</v>
      </c>
      <c r="AY865">
        <v>12.4290877143762</v>
      </c>
      <c r="AZ865" t="s">
        <v>62</v>
      </c>
      <c r="BA865">
        <v>1084</v>
      </c>
      <c r="BB865" t="s">
        <v>63</v>
      </c>
    </row>
    <row r="866" spans="1:54" x14ac:dyDescent="0.25">
      <c r="A866" s="1">
        <v>45200</v>
      </c>
      <c r="B866">
        <v>163404</v>
      </c>
      <c r="C866" t="s">
        <v>4857</v>
      </c>
      <c r="D866">
        <v>2730</v>
      </c>
      <c r="E866" t="s">
        <v>2549</v>
      </c>
      <c r="F866" t="s">
        <v>4858</v>
      </c>
      <c r="I866" t="s">
        <v>4859</v>
      </c>
      <c r="K866" t="s">
        <v>4860</v>
      </c>
      <c r="L866" t="s">
        <v>47102</v>
      </c>
      <c r="M866">
        <v>4086</v>
      </c>
      <c r="N866">
        <v>18</v>
      </c>
      <c r="P866">
        <v>2</v>
      </c>
      <c r="R866" s="1">
        <v>40162</v>
      </c>
      <c r="S866" t="s">
        <v>80</v>
      </c>
      <c r="V866" s="1">
        <v>34486</v>
      </c>
      <c r="W866">
        <v>4</v>
      </c>
      <c r="X866" t="s">
        <v>725</v>
      </c>
      <c r="Y866">
        <v>1</v>
      </c>
      <c r="Z866" t="s">
        <v>46545</v>
      </c>
      <c r="AB866">
        <v>198110</v>
      </c>
      <c r="AC866">
        <v>241</v>
      </c>
      <c r="AD866" t="s">
        <v>1722</v>
      </c>
      <c r="AE866">
        <v>1071</v>
      </c>
      <c r="AF866" t="s">
        <v>1688</v>
      </c>
      <c r="AG866">
        <v>3</v>
      </c>
      <c r="AH866" t="s">
        <v>81</v>
      </c>
      <c r="AI866">
        <v>99</v>
      </c>
      <c r="AJ866" t="s">
        <v>54511</v>
      </c>
      <c r="AK866">
        <v>163</v>
      </c>
      <c r="AL866" t="s">
        <v>2551</v>
      </c>
      <c r="AS866">
        <v>0</v>
      </c>
      <c r="AT866" t="s">
        <v>61</v>
      </c>
      <c r="AU866" t="s">
        <v>47103</v>
      </c>
      <c r="AX866">
        <v>55.719077032668999</v>
      </c>
      <c r="AY866">
        <v>12.435992376426199</v>
      </c>
      <c r="AZ866" t="s">
        <v>62</v>
      </c>
      <c r="BA866">
        <v>1084</v>
      </c>
      <c r="BB866" t="s">
        <v>63</v>
      </c>
    </row>
    <row r="867" spans="1:54" x14ac:dyDescent="0.25">
      <c r="A867" s="1">
        <v>45200</v>
      </c>
      <c r="B867">
        <v>163405</v>
      </c>
      <c r="C867" t="s">
        <v>4861</v>
      </c>
      <c r="D867">
        <v>2730</v>
      </c>
      <c r="E867" t="s">
        <v>2549</v>
      </c>
      <c r="F867" t="s">
        <v>4861</v>
      </c>
      <c r="G867">
        <v>33284101</v>
      </c>
      <c r="I867" t="s">
        <v>52657</v>
      </c>
      <c r="J867" t="s">
        <v>4862</v>
      </c>
      <c r="K867" t="s">
        <v>1945</v>
      </c>
      <c r="L867" t="s">
        <v>47104</v>
      </c>
      <c r="M867">
        <v>4086</v>
      </c>
      <c r="N867">
        <v>22</v>
      </c>
      <c r="P867">
        <v>3</v>
      </c>
      <c r="R867" s="1">
        <v>44544</v>
      </c>
      <c r="S867" t="s">
        <v>56</v>
      </c>
      <c r="V867" s="1">
        <v>44544</v>
      </c>
      <c r="W867">
        <v>4</v>
      </c>
      <c r="X867" t="s">
        <v>725</v>
      </c>
      <c r="Y867">
        <v>1</v>
      </c>
      <c r="Z867" t="s">
        <v>46545</v>
      </c>
      <c r="AB867">
        <v>200101</v>
      </c>
      <c r="AC867">
        <v>281</v>
      </c>
      <c r="AD867" t="s">
        <v>1773</v>
      </c>
      <c r="AE867">
        <v>1071</v>
      </c>
      <c r="AF867" t="s">
        <v>1688</v>
      </c>
      <c r="AG867">
        <v>3</v>
      </c>
      <c r="AH867" t="s">
        <v>81</v>
      </c>
      <c r="AI867">
        <v>99</v>
      </c>
      <c r="AJ867" t="s">
        <v>54511</v>
      </c>
      <c r="AK867">
        <v>163</v>
      </c>
      <c r="AL867" t="s">
        <v>2551</v>
      </c>
      <c r="AM867">
        <v>2</v>
      </c>
      <c r="AN867" t="s">
        <v>119</v>
      </c>
      <c r="AO867">
        <v>281074</v>
      </c>
      <c r="AP867">
        <v>281074</v>
      </c>
      <c r="AQ867" t="s">
        <v>1946</v>
      </c>
      <c r="AR867" t="s">
        <v>1947</v>
      </c>
      <c r="AS867">
        <v>2</v>
      </c>
      <c r="AT867" t="s">
        <v>1413</v>
      </c>
      <c r="AU867" t="s">
        <v>47103</v>
      </c>
      <c r="AX867">
        <v>55.717688269999996</v>
      </c>
      <c r="AY867">
        <v>12.4359337</v>
      </c>
      <c r="AZ867" t="s">
        <v>62</v>
      </c>
      <c r="BA867">
        <v>1084</v>
      </c>
      <c r="BB867" t="s">
        <v>63</v>
      </c>
    </row>
    <row r="868" spans="1:54" x14ac:dyDescent="0.25">
      <c r="A868" s="1">
        <v>45200</v>
      </c>
      <c r="B868">
        <v>163406</v>
      </c>
      <c r="C868" t="s">
        <v>4863</v>
      </c>
      <c r="D868">
        <v>2730</v>
      </c>
      <c r="E868" t="s">
        <v>2549</v>
      </c>
      <c r="F868" t="s">
        <v>46814</v>
      </c>
      <c r="G868">
        <v>19542947</v>
      </c>
      <c r="H868">
        <v>1003399000</v>
      </c>
      <c r="I868" t="s">
        <v>2435</v>
      </c>
      <c r="K868" t="s">
        <v>4864</v>
      </c>
      <c r="L868" t="s">
        <v>4865</v>
      </c>
      <c r="N868">
        <v>38</v>
      </c>
      <c r="R868" s="1">
        <v>40938</v>
      </c>
      <c r="S868" t="s">
        <v>56</v>
      </c>
      <c r="V868" s="1">
        <v>39387</v>
      </c>
      <c r="W868">
        <v>4</v>
      </c>
      <c r="X868" t="s">
        <v>725</v>
      </c>
      <c r="Y868">
        <v>1</v>
      </c>
      <c r="Z868" t="s">
        <v>46545</v>
      </c>
      <c r="AB868">
        <v>200511</v>
      </c>
      <c r="AC868">
        <v>242</v>
      </c>
      <c r="AD868" t="s">
        <v>1687</v>
      </c>
      <c r="AE868">
        <v>1071</v>
      </c>
      <c r="AF868" t="s">
        <v>1688</v>
      </c>
      <c r="AG868">
        <v>3</v>
      </c>
      <c r="AH868" t="s">
        <v>81</v>
      </c>
      <c r="AI868">
        <v>99</v>
      </c>
      <c r="AJ868" t="s">
        <v>54511</v>
      </c>
      <c r="AK868">
        <v>163</v>
      </c>
      <c r="AL868" t="s">
        <v>2551</v>
      </c>
      <c r="AP868">
        <v>101401</v>
      </c>
      <c r="AQ868" t="s">
        <v>4866</v>
      </c>
      <c r="AR868" t="s">
        <v>4867</v>
      </c>
      <c r="AS868">
        <v>2</v>
      </c>
      <c r="AT868" t="s">
        <v>1413</v>
      </c>
      <c r="AU868" t="s">
        <v>4868</v>
      </c>
      <c r="AZ868" t="s">
        <v>62</v>
      </c>
      <c r="BA868">
        <v>1084</v>
      </c>
      <c r="BB868" t="s">
        <v>63</v>
      </c>
    </row>
    <row r="869" spans="1:54" x14ac:dyDescent="0.25">
      <c r="A869" s="1">
        <v>45200</v>
      </c>
      <c r="B869">
        <v>163407</v>
      </c>
      <c r="C869" t="s">
        <v>4869</v>
      </c>
      <c r="D869">
        <v>2200</v>
      </c>
      <c r="E869" t="s">
        <v>46555</v>
      </c>
      <c r="F869" t="s">
        <v>4870</v>
      </c>
      <c r="G869">
        <v>30891732</v>
      </c>
      <c r="H869">
        <v>1014685320</v>
      </c>
      <c r="I869" t="s">
        <v>1753</v>
      </c>
      <c r="J869" t="s">
        <v>1754</v>
      </c>
      <c r="K869" t="s">
        <v>1755</v>
      </c>
      <c r="L869" t="s">
        <v>1756</v>
      </c>
      <c r="M869">
        <v>6372</v>
      </c>
      <c r="N869">
        <v>26</v>
      </c>
      <c r="R869" s="1">
        <v>42661</v>
      </c>
      <c r="S869" t="s">
        <v>56</v>
      </c>
      <c r="V869" s="1">
        <v>42681</v>
      </c>
      <c r="W869">
        <v>4</v>
      </c>
      <c r="X869" t="s">
        <v>725</v>
      </c>
      <c r="Y869">
        <v>4</v>
      </c>
      <c r="Z869" t="s">
        <v>1324</v>
      </c>
      <c r="AB869">
        <v>200801</v>
      </c>
      <c r="AC869">
        <v>385</v>
      </c>
      <c r="AD869" t="s">
        <v>4845</v>
      </c>
      <c r="AE869">
        <v>1085</v>
      </c>
      <c r="AF869" t="s">
        <v>46731</v>
      </c>
      <c r="AG869">
        <v>3</v>
      </c>
      <c r="AH869" t="s">
        <v>81</v>
      </c>
      <c r="AI869">
        <v>99</v>
      </c>
      <c r="AJ869" t="s">
        <v>54511</v>
      </c>
      <c r="AK869">
        <v>101</v>
      </c>
      <c r="AL869" t="s">
        <v>46544</v>
      </c>
      <c r="AM869">
        <v>2</v>
      </c>
      <c r="AN869" t="s">
        <v>119</v>
      </c>
      <c r="AO869">
        <v>101627</v>
      </c>
      <c r="AP869">
        <v>219417</v>
      </c>
      <c r="AQ869" t="s">
        <v>1757</v>
      </c>
      <c r="AR869" t="s">
        <v>4871</v>
      </c>
      <c r="AS869">
        <v>2</v>
      </c>
      <c r="AT869" t="s">
        <v>1413</v>
      </c>
      <c r="AU869" t="s">
        <v>1759</v>
      </c>
      <c r="AX869">
        <v>55.703228963128403</v>
      </c>
      <c r="AY869">
        <v>12.5545584284281</v>
      </c>
      <c r="AZ869" t="s">
        <v>62</v>
      </c>
      <c r="BA869">
        <v>1084</v>
      </c>
      <c r="BB869" t="s">
        <v>63</v>
      </c>
    </row>
    <row r="870" spans="1:54" x14ac:dyDescent="0.25">
      <c r="A870" s="1">
        <v>45200</v>
      </c>
      <c r="B870">
        <v>165000</v>
      </c>
      <c r="C870" t="s">
        <v>4872</v>
      </c>
      <c r="D870">
        <v>2620</v>
      </c>
      <c r="E870" t="s">
        <v>1471</v>
      </c>
      <c r="F870" t="s">
        <v>1476</v>
      </c>
      <c r="G870">
        <v>66137112</v>
      </c>
      <c r="J870" t="s">
        <v>4873</v>
      </c>
      <c r="K870" t="s">
        <v>4874</v>
      </c>
      <c r="L870" t="s">
        <v>52830</v>
      </c>
      <c r="M870">
        <v>335</v>
      </c>
      <c r="N870">
        <v>1</v>
      </c>
      <c r="R870" s="1">
        <v>44887</v>
      </c>
      <c r="S870" t="s">
        <v>56</v>
      </c>
      <c r="T870">
        <v>165</v>
      </c>
      <c r="U870" t="s">
        <v>1476</v>
      </c>
      <c r="W870">
        <v>2</v>
      </c>
      <c r="X870" t="s">
        <v>57</v>
      </c>
      <c r="Y870">
        <v>5</v>
      </c>
      <c r="Z870" t="s">
        <v>54458</v>
      </c>
      <c r="AB870">
        <v>200701</v>
      </c>
      <c r="AC870">
        <v>923</v>
      </c>
      <c r="AD870" t="s">
        <v>58</v>
      </c>
      <c r="AE870">
        <v>2013</v>
      </c>
      <c r="AF870" t="s">
        <v>58</v>
      </c>
      <c r="AG870">
        <v>1</v>
      </c>
      <c r="AH870" t="s">
        <v>44482</v>
      </c>
      <c r="AI870">
        <v>99</v>
      </c>
      <c r="AJ870" t="s">
        <v>54511</v>
      </c>
      <c r="AK870">
        <v>165</v>
      </c>
      <c r="AL870" t="s">
        <v>1476</v>
      </c>
      <c r="AQ870" t="s">
        <v>4875</v>
      </c>
      <c r="AR870" t="s">
        <v>4876</v>
      </c>
      <c r="AS870">
        <v>0</v>
      </c>
      <c r="AT870" t="s">
        <v>61</v>
      </c>
      <c r="AU870" t="s">
        <v>4877</v>
      </c>
      <c r="AV870" t="s">
        <v>52612</v>
      </c>
      <c r="AX870">
        <v>55.657051619999997</v>
      </c>
      <c r="AY870">
        <v>12.358838609999999</v>
      </c>
      <c r="AZ870" t="s">
        <v>62</v>
      </c>
      <c r="BA870">
        <v>1084</v>
      </c>
      <c r="BB870" t="s">
        <v>63</v>
      </c>
    </row>
    <row r="871" spans="1:54" x14ac:dyDescent="0.25">
      <c r="A871" s="1">
        <v>45200</v>
      </c>
      <c r="B871">
        <v>165001</v>
      </c>
      <c r="C871" t="s">
        <v>4878</v>
      </c>
      <c r="D871">
        <v>2620</v>
      </c>
      <c r="E871" t="s">
        <v>1471</v>
      </c>
      <c r="F871" t="s">
        <v>4879</v>
      </c>
      <c r="G871">
        <v>66137112</v>
      </c>
      <c r="H871">
        <v>1003266346</v>
      </c>
      <c r="I871" t="s">
        <v>4880</v>
      </c>
      <c r="J871" t="s">
        <v>4881</v>
      </c>
      <c r="K871" t="s">
        <v>4882</v>
      </c>
      <c r="L871" t="s">
        <v>4883</v>
      </c>
      <c r="M871">
        <v>78</v>
      </c>
      <c r="N871">
        <v>8</v>
      </c>
      <c r="R871" s="1">
        <v>44168</v>
      </c>
      <c r="S871" t="s">
        <v>56</v>
      </c>
      <c r="T871">
        <v>165</v>
      </c>
      <c r="U871" t="s">
        <v>1476</v>
      </c>
      <c r="W871">
        <v>2</v>
      </c>
      <c r="X871" t="s">
        <v>57</v>
      </c>
      <c r="Y871">
        <v>1</v>
      </c>
      <c r="Z871" t="s">
        <v>46545</v>
      </c>
      <c r="AA871">
        <v>9</v>
      </c>
      <c r="AB871">
        <v>196608</v>
      </c>
      <c r="AC871">
        <v>121</v>
      </c>
      <c r="AD871" t="s">
        <v>70</v>
      </c>
      <c r="AE871">
        <v>1012</v>
      </c>
      <c r="AF871" t="s">
        <v>71</v>
      </c>
      <c r="AG871">
        <v>1</v>
      </c>
      <c r="AH871" t="s">
        <v>44482</v>
      </c>
      <c r="AI871">
        <v>21</v>
      </c>
      <c r="AJ871" t="s">
        <v>52613</v>
      </c>
      <c r="AK871">
        <v>165</v>
      </c>
      <c r="AL871" t="s">
        <v>1476</v>
      </c>
      <c r="AQ871" t="s">
        <v>4884</v>
      </c>
      <c r="AR871" t="s">
        <v>4885</v>
      </c>
      <c r="AS871">
        <v>0</v>
      </c>
      <c r="AT871" t="s">
        <v>61</v>
      </c>
      <c r="AU871" t="s">
        <v>2793</v>
      </c>
      <c r="AX871">
        <v>55.669433349999998</v>
      </c>
      <c r="AY871">
        <v>12.32888889</v>
      </c>
      <c r="AZ871" t="s">
        <v>62</v>
      </c>
      <c r="BA871">
        <v>1084</v>
      </c>
      <c r="BB871" t="s">
        <v>63</v>
      </c>
    </row>
    <row r="872" spans="1:54" x14ac:dyDescent="0.25">
      <c r="A872" s="1">
        <v>45200</v>
      </c>
      <c r="B872">
        <v>165002</v>
      </c>
      <c r="C872" t="s">
        <v>4886</v>
      </c>
      <c r="D872">
        <v>2620</v>
      </c>
      <c r="E872" t="s">
        <v>1471</v>
      </c>
      <c r="F872" t="s">
        <v>4887</v>
      </c>
      <c r="I872" t="s">
        <v>4888</v>
      </c>
      <c r="K872" t="s">
        <v>4889</v>
      </c>
      <c r="L872" t="s">
        <v>4890</v>
      </c>
      <c r="N872">
        <v>2</v>
      </c>
      <c r="R872" s="1">
        <v>40162</v>
      </c>
      <c r="S872" t="s">
        <v>80</v>
      </c>
      <c r="T872">
        <v>165</v>
      </c>
      <c r="U872" t="s">
        <v>1476</v>
      </c>
      <c r="V872" s="1">
        <v>32660</v>
      </c>
      <c r="W872">
        <v>2</v>
      </c>
      <c r="X872" t="s">
        <v>57</v>
      </c>
      <c r="Y872">
        <v>1</v>
      </c>
      <c r="Z872" t="s">
        <v>46545</v>
      </c>
      <c r="AA872">
        <v>10</v>
      </c>
      <c r="AB872">
        <v>196508</v>
      </c>
      <c r="AC872">
        <v>121</v>
      </c>
      <c r="AD872" t="s">
        <v>70</v>
      </c>
      <c r="AE872">
        <v>1012</v>
      </c>
      <c r="AF872" t="s">
        <v>71</v>
      </c>
      <c r="AG872">
        <v>3</v>
      </c>
      <c r="AH872" t="s">
        <v>81</v>
      </c>
      <c r="AI872">
        <v>21</v>
      </c>
      <c r="AJ872" t="s">
        <v>52613</v>
      </c>
      <c r="AK872">
        <v>165</v>
      </c>
      <c r="AL872" t="s">
        <v>1476</v>
      </c>
      <c r="AS872">
        <v>0</v>
      </c>
      <c r="AT872" t="s">
        <v>61</v>
      </c>
      <c r="AU872" t="s">
        <v>4891</v>
      </c>
      <c r="AZ872" t="s">
        <v>62</v>
      </c>
      <c r="BA872">
        <v>1084</v>
      </c>
      <c r="BB872" t="s">
        <v>63</v>
      </c>
    </row>
    <row r="873" spans="1:54" x14ac:dyDescent="0.25">
      <c r="A873" s="1">
        <v>45200</v>
      </c>
      <c r="B873">
        <v>165003</v>
      </c>
      <c r="C873" t="s">
        <v>4892</v>
      </c>
      <c r="D873">
        <v>2620</v>
      </c>
      <c r="E873" t="s">
        <v>1471</v>
      </c>
      <c r="F873" t="s">
        <v>4893</v>
      </c>
      <c r="G873">
        <v>66137112</v>
      </c>
      <c r="H873">
        <v>1003267123</v>
      </c>
      <c r="I873" t="s">
        <v>4894</v>
      </c>
      <c r="J873" t="s">
        <v>4895</v>
      </c>
      <c r="K873" t="s">
        <v>4896</v>
      </c>
      <c r="L873" t="s">
        <v>4897</v>
      </c>
      <c r="M873">
        <v>537</v>
      </c>
      <c r="N873">
        <v>2</v>
      </c>
      <c r="R873" s="1">
        <v>40938</v>
      </c>
      <c r="S873" t="s">
        <v>56</v>
      </c>
      <c r="T873">
        <v>165</v>
      </c>
      <c r="U873" t="s">
        <v>1476</v>
      </c>
      <c r="V873" s="1">
        <v>39661</v>
      </c>
      <c r="W873">
        <v>2</v>
      </c>
      <c r="X873" t="s">
        <v>57</v>
      </c>
      <c r="Y873">
        <v>1</v>
      </c>
      <c r="Z873" t="s">
        <v>46545</v>
      </c>
      <c r="AA873">
        <v>9</v>
      </c>
      <c r="AB873">
        <v>196308</v>
      </c>
      <c r="AC873">
        <v>121</v>
      </c>
      <c r="AD873" t="s">
        <v>70</v>
      </c>
      <c r="AE873">
        <v>1012</v>
      </c>
      <c r="AF873" t="s">
        <v>71</v>
      </c>
      <c r="AG873">
        <v>3</v>
      </c>
      <c r="AH873" t="s">
        <v>81</v>
      </c>
      <c r="AI873">
        <v>21</v>
      </c>
      <c r="AJ873" t="s">
        <v>52613</v>
      </c>
      <c r="AK873">
        <v>165</v>
      </c>
      <c r="AL873" t="s">
        <v>1476</v>
      </c>
      <c r="AM873">
        <v>2</v>
      </c>
      <c r="AN873" t="s">
        <v>119</v>
      </c>
      <c r="AO873">
        <v>165019</v>
      </c>
      <c r="AQ873" t="s">
        <v>4898</v>
      </c>
      <c r="AS873">
        <v>0</v>
      </c>
      <c r="AT873" t="s">
        <v>61</v>
      </c>
      <c r="AU873" t="s">
        <v>4899</v>
      </c>
      <c r="AZ873" t="s">
        <v>62</v>
      </c>
      <c r="BA873">
        <v>1084</v>
      </c>
      <c r="BB873" t="s">
        <v>63</v>
      </c>
    </row>
    <row r="874" spans="1:54" x14ac:dyDescent="0.25">
      <c r="A874" s="1">
        <v>45200</v>
      </c>
      <c r="B874">
        <v>165004</v>
      </c>
      <c r="C874" t="s">
        <v>4900</v>
      </c>
      <c r="D874">
        <v>2620</v>
      </c>
      <c r="E874" t="s">
        <v>1471</v>
      </c>
      <c r="F874" t="s">
        <v>4901</v>
      </c>
      <c r="I874" t="s">
        <v>4902</v>
      </c>
      <c r="J874" t="s">
        <v>4903</v>
      </c>
      <c r="K874" t="s">
        <v>4904</v>
      </c>
      <c r="L874" t="s">
        <v>47105</v>
      </c>
      <c r="N874">
        <v>17</v>
      </c>
      <c r="R874" s="1">
        <v>40162</v>
      </c>
      <c r="S874" t="s">
        <v>80</v>
      </c>
      <c r="T874">
        <v>165</v>
      </c>
      <c r="U874" t="s">
        <v>1476</v>
      </c>
      <c r="V874" s="1">
        <v>37834</v>
      </c>
      <c r="W874">
        <v>2</v>
      </c>
      <c r="X874" t="s">
        <v>57</v>
      </c>
      <c r="Y874">
        <v>1</v>
      </c>
      <c r="Z874" t="s">
        <v>46545</v>
      </c>
      <c r="AA874">
        <v>9</v>
      </c>
      <c r="AB874">
        <v>196708</v>
      </c>
      <c r="AC874">
        <v>121</v>
      </c>
      <c r="AD874" t="s">
        <v>70</v>
      </c>
      <c r="AE874">
        <v>1012</v>
      </c>
      <c r="AF874" t="s">
        <v>71</v>
      </c>
      <c r="AG874">
        <v>3</v>
      </c>
      <c r="AH874" t="s">
        <v>81</v>
      </c>
      <c r="AI874">
        <v>21</v>
      </c>
      <c r="AJ874" t="s">
        <v>52613</v>
      </c>
      <c r="AK874">
        <v>165</v>
      </c>
      <c r="AL874" t="s">
        <v>1476</v>
      </c>
      <c r="AQ874" t="s">
        <v>4905</v>
      </c>
      <c r="AR874" t="s">
        <v>4906</v>
      </c>
      <c r="AS874">
        <v>0</v>
      </c>
      <c r="AT874" t="s">
        <v>61</v>
      </c>
      <c r="AU874" t="s">
        <v>47106</v>
      </c>
      <c r="AZ874" t="s">
        <v>62</v>
      </c>
      <c r="BA874">
        <v>1084</v>
      </c>
      <c r="BB874" t="s">
        <v>63</v>
      </c>
    </row>
    <row r="875" spans="1:54" x14ac:dyDescent="0.25">
      <c r="A875" s="1">
        <v>45200</v>
      </c>
      <c r="B875">
        <v>165005</v>
      </c>
      <c r="C875" t="s">
        <v>47107</v>
      </c>
      <c r="D875">
        <v>2620</v>
      </c>
      <c r="E875" t="s">
        <v>1471</v>
      </c>
      <c r="F875" t="s">
        <v>47108</v>
      </c>
      <c r="G875">
        <v>66137112</v>
      </c>
      <c r="H875">
        <v>1003266759</v>
      </c>
      <c r="I875" t="s">
        <v>4907</v>
      </c>
      <c r="J875" t="s">
        <v>4908</v>
      </c>
      <c r="K875" t="s">
        <v>4909</v>
      </c>
      <c r="L875" t="s">
        <v>4910</v>
      </c>
      <c r="M875">
        <v>340</v>
      </c>
      <c r="N875">
        <v>5</v>
      </c>
      <c r="R875" s="1">
        <v>40731</v>
      </c>
      <c r="S875" t="s">
        <v>56</v>
      </c>
      <c r="T875">
        <v>165</v>
      </c>
      <c r="U875" t="s">
        <v>1476</v>
      </c>
      <c r="V875" s="1">
        <v>40755</v>
      </c>
      <c r="W875">
        <v>2</v>
      </c>
      <c r="X875" t="s">
        <v>57</v>
      </c>
      <c r="Y875">
        <v>1</v>
      </c>
      <c r="Z875" t="s">
        <v>46545</v>
      </c>
      <c r="AA875">
        <v>9</v>
      </c>
      <c r="AB875">
        <v>187201</v>
      </c>
      <c r="AC875">
        <v>121</v>
      </c>
      <c r="AD875" t="s">
        <v>70</v>
      </c>
      <c r="AE875">
        <v>1012</v>
      </c>
      <c r="AF875" t="s">
        <v>71</v>
      </c>
      <c r="AG875">
        <v>3</v>
      </c>
      <c r="AH875" t="s">
        <v>81</v>
      </c>
      <c r="AI875">
        <v>21</v>
      </c>
      <c r="AJ875" t="s">
        <v>52613</v>
      </c>
      <c r="AK875">
        <v>165</v>
      </c>
      <c r="AL875" t="s">
        <v>1476</v>
      </c>
      <c r="AM875">
        <v>2</v>
      </c>
      <c r="AN875" t="s">
        <v>119</v>
      </c>
      <c r="AO875">
        <v>280106</v>
      </c>
      <c r="AQ875" t="s">
        <v>4911</v>
      </c>
      <c r="AR875" t="s">
        <v>4912</v>
      </c>
      <c r="AS875">
        <v>0</v>
      </c>
      <c r="AT875" t="s">
        <v>61</v>
      </c>
      <c r="AU875" t="s">
        <v>4913</v>
      </c>
      <c r="AX875">
        <v>55.660486837250701</v>
      </c>
      <c r="AY875">
        <v>12.3405173733889</v>
      </c>
      <c r="AZ875" t="s">
        <v>62</v>
      </c>
      <c r="BA875">
        <v>1084</v>
      </c>
      <c r="BB875" t="s">
        <v>63</v>
      </c>
    </row>
    <row r="876" spans="1:54" x14ac:dyDescent="0.25">
      <c r="A876" s="1">
        <v>45200</v>
      </c>
      <c r="B876">
        <v>165006</v>
      </c>
      <c r="C876" t="s">
        <v>4914</v>
      </c>
      <c r="D876">
        <v>2620</v>
      </c>
      <c r="E876" t="s">
        <v>1471</v>
      </c>
      <c r="F876" t="s">
        <v>4915</v>
      </c>
      <c r="G876">
        <v>66137112</v>
      </c>
      <c r="H876">
        <v>1003267202</v>
      </c>
      <c r="I876" t="s">
        <v>47109</v>
      </c>
      <c r="J876" t="s">
        <v>4916</v>
      </c>
      <c r="K876" t="s">
        <v>4917</v>
      </c>
      <c r="L876" t="s">
        <v>47110</v>
      </c>
      <c r="M876">
        <v>555</v>
      </c>
      <c r="N876" t="s">
        <v>4918</v>
      </c>
      <c r="R876" s="1">
        <v>40731</v>
      </c>
      <c r="S876" t="s">
        <v>56</v>
      </c>
      <c r="T876">
        <v>165</v>
      </c>
      <c r="U876" t="s">
        <v>1476</v>
      </c>
      <c r="V876" s="1">
        <v>40755</v>
      </c>
      <c r="W876">
        <v>2</v>
      </c>
      <c r="X876" t="s">
        <v>57</v>
      </c>
      <c r="Y876">
        <v>1</v>
      </c>
      <c r="Z876" t="s">
        <v>46545</v>
      </c>
      <c r="AA876">
        <v>10</v>
      </c>
      <c r="AB876">
        <v>197008</v>
      </c>
      <c r="AC876">
        <v>121</v>
      </c>
      <c r="AD876" t="s">
        <v>70</v>
      </c>
      <c r="AE876">
        <v>1012</v>
      </c>
      <c r="AF876" t="s">
        <v>71</v>
      </c>
      <c r="AG876">
        <v>3</v>
      </c>
      <c r="AH876" t="s">
        <v>81</v>
      </c>
      <c r="AI876">
        <v>21</v>
      </c>
      <c r="AJ876" t="s">
        <v>52613</v>
      </c>
      <c r="AK876">
        <v>165</v>
      </c>
      <c r="AL876" t="s">
        <v>1476</v>
      </c>
      <c r="AM876">
        <v>2</v>
      </c>
      <c r="AN876" t="s">
        <v>119</v>
      </c>
      <c r="AO876">
        <v>280106</v>
      </c>
      <c r="AQ876" t="s">
        <v>4919</v>
      </c>
      <c r="AR876" t="s">
        <v>4920</v>
      </c>
      <c r="AS876">
        <v>0</v>
      </c>
      <c r="AT876" t="s">
        <v>61</v>
      </c>
      <c r="AU876" t="s">
        <v>47111</v>
      </c>
      <c r="AX876">
        <v>55.659871944939297</v>
      </c>
      <c r="AY876">
        <v>12.330165736478699</v>
      </c>
      <c r="AZ876" t="s">
        <v>62</v>
      </c>
      <c r="BA876">
        <v>1084</v>
      </c>
      <c r="BB876" t="s">
        <v>63</v>
      </c>
    </row>
    <row r="877" spans="1:54" x14ac:dyDescent="0.25">
      <c r="A877" s="1">
        <v>45200</v>
      </c>
      <c r="B877">
        <v>165007</v>
      </c>
      <c r="C877" t="s">
        <v>4921</v>
      </c>
      <c r="D877">
        <v>2620</v>
      </c>
      <c r="E877" t="s">
        <v>1471</v>
      </c>
      <c r="F877" t="s">
        <v>4922</v>
      </c>
      <c r="G877">
        <v>66137112</v>
      </c>
      <c r="H877">
        <v>1003267044</v>
      </c>
      <c r="I877" t="s">
        <v>4907</v>
      </c>
      <c r="J877" t="s">
        <v>4923</v>
      </c>
      <c r="K877" t="s">
        <v>4924</v>
      </c>
      <c r="L877" t="s">
        <v>4925</v>
      </c>
      <c r="M877">
        <v>133</v>
      </c>
      <c r="N877">
        <v>25</v>
      </c>
      <c r="R877" s="1">
        <v>40938</v>
      </c>
      <c r="S877" t="s">
        <v>56</v>
      </c>
      <c r="T877">
        <v>165</v>
      </c>
      <c r="U877" t="s">
        <v>1476</v>
      </c>
      <c r="V877" s="1">
        <v>39661</v>
      </c>
      <c r="W877">
        <v>2</v>
      </c>
      <c r="X877" t="s">
        <v>57</v>
      </c>
      <c r="Y877">
        <v>1</v>
      </c>
      <c r="Z877" t="s">
        <v>46545</v>
      </c>
      <c r="AA877">
        <v>9</v>
      </c>
      <c r="AB877">
        <v>197008</v>
      </c>
      <c r="AC877">
        <v>121</v>
      </c>
      <c r="AD877" t="s">
        <v>70</v>
      </c>
      <c r="AE877">
        <v>1012</v>
      </c>
      <c r="AF877" t="s">
        <v>71</v>
      </c>
      <c r="AG877">
        <v>3</v>
      </c>
      <c r="AH877" t="s">
        <v>81</v>
      </c>
      <c r="AI877">
        <v>21</v>
      </c>
      <c r="AJ877" t="s">
        <v>52613</v>
      </c>
      <c r="AK877">
        <v>165</v>
      </c>
      <c r="AL877" t="s">
        <v>1476</v>
      </c>
      <c r="AM877">
        <v>2</v>
      </c>
      <c r="AN877" t="s">
        <v>119</v>
      </c>
      <c r="AO877">
        <v>165019</v>
      </c>
      <c r="AQ877" t="s">
        <v>4926</v>
      </c>
      <c r="AR877" t="s">
        <v>4927</v>
      </c>
      <c r="AS877">
        <v>0</v>
      </c>
      <c r="AT877" t="s">
        <v>61</v>
      </c>
      <c r="AU877" t="s">
        <v>4928</v>
      </c>
      <c r="AZ877" t="s">
        <v>62</v>
      </c>
      <c r="BA877">
        <v>1084</v>
      </c>
      <c r="BB877" t="s">
        <v>63</v>
      </c>
    </row>
    <row r="878" spans="1:54" x14ac:dyDescent="0.25">
      <c r="A878" s="1">
        <v>45200</v>
      </c>
      <c r="B878">
        <v>165008</v>
      </c>
      <c r="C878" t="s">
        <v>4929</v>
      </c>
      <c r="D878">
        <v>2620</v>
      </c>
      <c r="E878" t="s">
        <v>1471</v>
      </c>
      <c r="F878" t="s">
        <v>4930</v>
      </c>
      <c r="G878">
        <v>66137112</v>
      </c>
      <c r="H878">
        <v>1003266590</v>
      </c>
      <c r="I878" t="s">
        <v>4931</v>
      </c>
      <c r="J878" t="s">
        <v>4932</v>
      </c>
      <c r="K878" t="s">
        <v>4933</v>
      </c>
      <c r="L878" t="s">
        <v>4934</v>
      </c>
      <c r="M878">
        <v>190</v>
      </c>
      <c r="N878">
        <v>46</v>
      </c>
      <c r="R878" s="1">
        <v>40938</v>
      </c>
      <c r="S878" t="s">
        <v>56</v>
      </c>
      <c r="T878">
        <v>165</v>
      </c>
      <c r="U878" t="s">
        <v>1476</v>
      </c>
      <c r="V878" s="1">
        <v>39630</v>
      </c>
      <c r="W878">
        <v>2</v>
      </c>
      <c r="X878" t="s">
        <v>57</v>
      </c>
      <c r="Y878">
        <v>1</v>
      </c>
      <c r="Z878" t="s">
        <v>46545</v>
      </c>
      <c r="AA878">
        <v>9</v>
      </c>
      <c r="AB878">
        <v>197108</v>
      </c>
      <c r="AC878">
        <v>121</v>
      </c>
      <c r="AD878" t="s">
        <v>70</v>
      </c>
      <c r="AE878">
        <v>1012</v>
      </c>
      <c r="AF878" t="s">
        <v>71</v>
      </c>
      <c r="AG878">
        <v>3</v>
      </c>
      <c r="AH878" t="s">
        <v>81</v>
      </c>
      <c r="AI878">
        <v>21</v>
      </c>
      <c r="AJ878" t="s">
        <v>52613</v>
      </c>
      <c r="AK878">
        <v>165</v>
      </c>
      <c r="AL878" t="s">
        <v>1476</v>
      </c>
      <c r="AM878">
        <v>2</v>
      </c>
      <c r="AN878" t="s">
        <v>119</v>
      </c>
      <c r="AO878">
        <v>165020</v>
      </c>
      <c r="AQ878" t="s">
        <v>4935</v>
      </c>
      <c r="AS878">
        <v>0</v>
      </c>
      <c r="AT878" t="s">
        <v>61</v>
      </c>
      <c r="AU878" t="s">
        <v>4936</v>
      </c>
      <c r="AZ878" t="s">
        <v>62</v>
      </c>
      <c r="BA878">
        <v>1084</v>
      </c>
      <c r="BB878" t="s">
        <v>63</v>
      </c>
    </row>
    <row r="879" spans="1:54" x14ac:dyDescent="0.25">
      <c r="A879" s="1">
        <v>45200</v>
      </c>
      <c r="B879">
        <v>165009</v>
      </c>
      <c r="C879" t="s">
        <v>4937</v>
      </c>
      <c r="D879">
        <v>2620</v>
      </c>
      <c r="E879" t="s">
        <v>1471</v>
      </c>
      <c r="F879" t="s">
        <v>4938</v>
      </c>
      <c r="I879" t="s">
        <v>47112</v>
      </c>
      <c r="K879" t="s">
        <v>4939</v>
      </c>
      <c r="L879" t="s">
        <v>55792</v>
      </c>
      <c r="M879">
        <v>335</v>
      </c>
      <c r="N879">
        <v>16</v>
      </c>
      <c r="R879" s="1">
        <v>40162</v>
      </c>
      <c r="S879" t="s">
        <v>80</v>
      </c>
      <c r="T879">
        <v>165</v>
      </c>
      <c r="U879" t="s">
        <v>1476</v>
      </c>
      <c r="V879" s="1">
        <v>33390</v>
      </c>
      <c r="W879">
        <v>2</v>
      </c>
      <c r="X879" t="s">
        <v>57</v>
      </c>
      <c r="Y879">
        <v>1</v>
      </c>
      <c r="Z879" t="s">
        <v>46545</v>
      </c>
      <c r="AA879">
        <v>10</v>
      </c>
      <c r="AB879">
        <v>197108</v>
      </c>
      <c r="AC879">
        <v>121</v>
      </c>
      <c r="AD879" t="s">
        <v>70</v>
      </c>
      <c r="AE879">
        <v>1012</v>
      </c>
      <c r="AF879" t="s">
        <v>71</v>
      </c>
      <c r="AG879">
        <v>3</v>
      </c>
      <c r="AH879" t="s">
        <v>81</v>
      </c>
      <c r="AI879">
        <v>21</v>
      </c>
      <c r="AJ879" t="s">
        <v>52613</v>
      </c>
      <c r="AK879">
        <v>165</v>
      </c>
      <c r="AL879" t="s">
        <v>1476</v>
      </c>
      <c r="AS879">
        <v>0</v>
      </c>
      <c r="AT879" t="s">
        <v>61</v>
      </c>
      <c r="AU879" t="s">
        <v>4877</v>
      </c>
      <c r="AZ879" t="s">
        <v>62</v>
      </c>
      <c r="BA879">
        <v>1084</v>
      </c>
      <c r="BB879" t="s">
        <v>63</v>
      </c>
    </row>
    <row r="880" spans="1:54" x14ac:dyDescent="0.25">
      <c r="A880" s="1">
        <v>45200</v>
      </c>
      <c r="B880">
        <v>165010</v>
      </c>
      <c r="C880" t="s">
        <v>4940</v>
      </c>
      <c r="D880">
        <v>2620</v>
      </c>
      <c r="E880" t="s">
        <v>1471</v>
      </c>
      <c r="F880" t="s">
        <v>4941</v>
      </c>
      <c r="G880">
        <v>66137112</v>
      </c>
      <c r="H880">
        <v>1003266565</v>
      </c>
      <c r="I880" t="s">
        <v>4942</v>
      </c>
      <c r="J880" t="s">
        <v>4943</v>
      </c>
      <c r="K880" t="s">
        <v>4944</v>
      </c>
      <c r="L880" t="s">
        <v>4945</v>
      </c>
      <c r="M880">
        <v>190</v>
      </c>
      <c r="N880">
        <v>44</v>
      </c>
      <c r="R880" s="1">
        <v>40938</v>
      </c>
      <c r="S880" t="s">
        <v>56</v>
      </c>
      <c r="T880">
        <v>165</v>
      </c>
      <c r="U880" t="s">
        <v>1476</v>
      </c>
      <c r="V880" s="1">
        <v>39630</v>
      </c>
      <c r="W880">
        <v>2</v>
      </c>
      <c r="X880" t="s">
        <v>57</v>
      </c>
      <c r="Y880">
        <v>1</v>
      </c>
      <c r="Z880" t="s">
        <v>46545</v>
      </c>
      <c r="AA880">
        <v>9</v>
      </c>
      <c r="AB880">
        <v>197408</v>
      </c>
      <c r="AC880">
        <v>121</v>
      </c>
      <c r="AD880" t="s">
        <v>70</v>
      </c>
      <c r="AE880">
        <v>1012</v>
      </c>
      <c r="AF880" t="s">
        <v>71</v>
      </c>
      <c r="AG880">
        <v>3</v>
      </c>
      <c r="AH880" t="s">
        <v>81</v>
      </c>
      <c r="AI880">
        <v>21</v>
      </c>
      <c r="AJ880" t="s">
        <v>52613</v>
      </c>
      <c r="AK880">
        <v>165</v>
      </c>
      <c r="AL880" t="s">
        <v>1476</v>
      </c>
      <c r="AM880">
        <v>2</v>
      </c>
      <c r="AN880" t="s">
        <v>119</v>
      </c>
      <c r="AO880">
        <v>165020</v>
      </c>
      <c r="AQ880" t="s">
        <v>4946</v>
      </c>
      <c r="AR880" t="s">
        <v>4947</v>
      </c>
      <c r="AS880">
        <v>0</v>
      </c>
      <c r="AT880" t="s">
        <v>61</v>
      </c>
      <c r="AU880" t="s">
        <v>4936</v>
      </c>
      <c r="AZ880" t="s">
        <v>62</v>
      </c>
      <c r="BA880">
        <v>1084</v>
      </c>
      <c r="BB880" t="s">
        <v>63</v>
      </c>
    </row>
    <row r="881" spans="1:54" x14ac:dyDescent="0.25">
      <c r="A881" s="1">
        <v>45200</v>
      </c>
      <c r="B881">
        <v>165011</v>
      </c>
      <c r="C881" t="s">
        <v>4948</v>
      </c>
      <c r="D881">
        <v>2620</v>
      </c>
      <c r="E881" t="s">
        <v>1471</v>
      </c>
      <c r="F881" t="s">
        <v>4949</v>
      </c>
      <c r="G881">
        <v>47127114</v>
      </c>
      <c r="H881">
        <v>1001892285</v>
      </c>
      <c r="I881" t="s">
        <v>2017</v>
      </c>
      <c r="J881" t="s">
        <v>4950</v>
      </c>
      <c r="K881" t="s">
        <v>4951</v>
      </c>
      <c r="L881" t="s">
        <v>47113</v>
      </c>
      <c r="M881">
        <v>208</v>
      </c>
      <c r="N881">
        <v>28</v>
      </c>
      <c r="R881" s="1">
        <v>43777</v>
      </c>
      <c r="S881" t="s">
        <v>56</v>
      </c>
      <c r="W881">
        <v>5</v>
      </c>
      <c r="X881" t="s">
        <v>557</v>
      </c>
      <c r="Y881">
        <v>1</v>
      </c>
      <c r="Z881" t="s">
        <v>46545</v>
      </c>
      <c r="AA881">
        <v>10</v>
      </c>
      <c r="AB881">
        <v>196708</v>
      </c>
      <c r="AC881">
        <v>121</v>
      </c>
      <c r="AD881" t="s">
        <v>70</v>
      </c>
      <c r="AE881">
        <v>1013</v>
      </c>
      <c r="AF881" t="s">
        <v>558</v>
      </c>
      <c r="AG881">
        <v>1</v>
      </c>
      <c r="AH881" t="s">
        <v>44482</v>
      </c>
      <c r="AI881">
        <v>22</v>
      </c>
      <c r="AJ881" t="s">
        <v>52628</v>
      </c>
      <c r="AK881">
        <v>165</v>
      </c>
      <c r="AL881" t="s">
        <v>1476</v>
      </c>
      <c r="AQ881" t="s">
        <v>4952</v>
      </c>
      <c r="AR881" t="s">
        <v>4953</v>
      </c>
      <c r="AS881">
        <v>0</v>
      </c>
      <c r="AT881" t="s">
        <v>61</v>
      </c>
      <c r="AU881" t="s">
        <v>47114</v>
      </c>
      <c r="AX881">
        <v>55.688122819999997</v>
      </c>
      <c r="AY881">
        <v>12.371352999999999</v>
      </c>
      <c r="AZ881" t="s">
        <v>62</v>
      </c>
      <c r="BA881">
        <v>1084</v>
      </c>
      <c r="BB881" t="s">
        <v>63</v>
      </c>
    </row>
    <row r="882" spans="1:54" x14ac:dyDescent="0.25">
      <c r="A882" s="1">
        <v>45200</v>
      </c>
      <c r="B882">
        <v>165012</v>
      </c>
      <c r="C882" t="s">
        <v>44703</v>
      </c>
      <c r="D882">
        <v>2860</v>
      </c>
      <c r="E882" t="s">
        <v>47029</v>
      </c>
      <c r="F882" t="s">
        <v>44704</v>
      </c>
      <c r="I882" t="s">
        <v>4434</v>
      </c>
      <c r="K882" t="s">
        <v>4435</v>
      </c>
      <c r="L882" t="s">
        <v>4537</v>
      </c>
      <c r="N882">
        <v>80</v>
      </c>
      <c r="R882" s="1">
        <v>40162</v>
      </c>
      <c r="S882" t="s">
        <v>80</v>
      </c>
      <c r="T882">
        <v>159</v>
      </c>
      <c r="U882" t="s">
        <v>4283</v>
      </c>
      <c r="V882" s="1">
        <v>28642</v>
      </c>
      <c r="W882">
        <v>2</v>
      </c>
      <c r="X882" t="s">
        <v>57</v>
      </c>
      <c r="Y882">
        <v>1</v>
      </c>
      <c r="Z882" t="s">
        <v>46545</v>
      </c>
      <c r="AA882">
        <v>10</v>
      </c>
      <c r="AC882">
        <v>126</v>
      </c>
      <c r="AD882" t="s">
        <v>46616</v>
      </c>
      <c r="AE882">
        <v>1015</v>
      </c>
      <c r="AF882" t="s">
        <v>46616</v>
      </c>
      <c r="AG882">
        <v>3</v>
      </c>
      <c r="AH882" t="s">
        <v>81</v>
      </c>
      <c r="AI882">
        <v>23</v>
      </c>
      <c r="AJ882" t="s">
        <v>692</v>
      </c>
      <c r="AK882">
        <v>165</v>
      </c>
      <c r="AL882" t="s">
        <v>1476</v>
      </c>
      <c r="AS882">
        <v>0</v>
      </c>
      <c r="AT882" t="s">
        <v>61</v>
      </c>
      <c r="AU882" t="s">
        <v>4418</v>
      </c>
      <c r="AZ882" t="s">
        <v>62</v>
      </c>
      <c r="BA882">
        <v>1084</v>
      </c>
      <c r="BB882" t="s">
        <v>63</v>
      </c>
    </row>
    <row r="883" spans="1:54" x14ac:dyDescent="0.25">
      <c r="A883" s="1">
        <v>45200</v>
      </c>
      <c r="B883">
        <v>165013</v>
      </c>
      <c r="C883" t="s">
        <v>47115</v>
      </c>
      <c r="D883">
        <v>2620</v>
      </c>
      <c r="E883" t="s">
        <v>1471</v>
      </c>
      <c r="F883" t="s">
        <v>47116</v>
      </c>
      <c r="G883">
        <v>66137112</v>
      </c>
      <c r="H883">
        <v>1003266887</v>
      </c>
      <c r="I883" t="s">
        <v>47117</v>
      </c>
      <c r="J883" t="s">
        <v>4954</v>
      </c>
      <c r="K883" t="s">
        <v>4955</v>
      </c>
      <c r="L883" t="s">
        <v>4956</v>
      </c>
      <c r="M883">
        <v>439</v>
      </c>
      <c r="N883">
        <v>1</v>
      </c>
      <c r="R883" s="1">
        <v>40731</v>
      </c>
      <c r="S883" t="s">
        <v>56</v>
      </c>
      <c r="T883">
        <v>165</v>
      </c>
      <c r="U883" t="s">
        <v>1476</v>
      </c>
      <c r="V883" s="1">
        <v>40755</v>
      </c>
      <c r="W883">
        <v>2</v>
      </c>
      <c r="X883" t="s">
        <v>57</v>
      </c>
      <c r="Y883">
        <v>1</v>
      </c>
      <c r="Z883" t="s">
        <v>46545</v>
      </c>
      <c r="AA883">
        <v>4</v>
      </c>
      <c r="AB883">
        <v>197308</v>
      </c>
      <c r="AC883">
        <v>126</v>
      </c>
      <c r="AD883" t="s">
        <v>46616</v>
      </c>
      <c r="AE883">
        <v>1015</v>
      </c>
      <c r="AF883" t="s">
        <v>46616</v>
      </c>
      <c r="AG883">
        <v>3</v>
      </c>
      <c r="AH883" t="s">
        <v>81</v>
      </c>
      <c r="AI883">
        <v>23</v>
      </c>
      <c r="AJ883" t="s">
        <v>692</v>
      </c>
      <c r="AK883">
        <v>165</v>
      </c>
      <c r="AL883" t="s">
        <v>1476</v>
      </c>
      <c r="AM883">
        <v>2</v>
      </c>
      <c r="AN883" t="s">
        <v>119</v>
      </c>
      <c r="AO883">
        <v>165019</v>
      </c>
      <c r="AQ883" t="s">
        <v>4957</v>
      </c>
      <c r="AR883" t="s">
        <v>4958</v>
      </c>
      <c r="AS883">
        <v>0</v>
      </c>
      <c r="AT883" t="s">
        <v>61</v>
      </c>
      <c r="AU883" t="s">
        <v>4959</v>
      </c>
      <c r="AX883">
        <v>55.6736119934762</v>
      </c>
      <c r="AY883">
        <v>12.3389752587067</v>
      </c>
      <c r="AZ883" t="s">
        <v>62</v>
      </c>
      <c r="BA883">
        <v>1084</v>
      </c>
      <c r="BB883" t="s">
        <v>63</v>
      </c>
    </row>
    <row r="884" spans="1:54" x14ac:dyDescent="0.25">
      <c r="A884" s="1">
        <v>45200</v>
      </c>
      <c r="B884">
        <v>165014</v>
      </c>
      <c r="C884" t="s">
        <v>4960</v>
      </c>
      <c r="D884">
        <v>2620</v>
      </c>
      <c r="E884" t="s">
        <v>1471</v>
      </c>
      <c r="F884" t="s">
        <v>4961</v>
      </c>
      <c r="I884" t="s">
        <v>4962</v>
      </c>
      <c r="J884" t="s">
        <v>4963</v>
      </c>
      <c r="K884" t="s">
        <v>4964</v>
      </c>
      <c r="L884" t="s">
        <v>4687</v>
      </c>
      <c r="N884">
        <v>14</v>
      </c>
      <c r="R884" s="1">
        <v>40162</v>
      </c>
      <c r="S884" t="s">
        <v>80</v>
      </c>
      <c r="V884" s="1">
        <v>37834</v>
      </c>
      <c r="W884">
        <v>3</v>
      </c>
      <c r="X884" t="s">
        <v>3496</v>
      </c>
      <c r="Y884">
        <v>1</v>
      </c>
      <c r="Z884" t="s">
        <v>46545</v>
      </c>
      <c r="AB884">
        <v>198208</v>
      </c>
      <c r="AC884">
        <v>131</v>
      </c>
      <c r="AD884" t="s">
        <v>752</v>
      </c>
      <c r="AE884">
        <v>1061</v>
      </c>
      <c r="AF884" t="s">
        <v>752</v>
      </c>
      <c r="AG884">
        <v>3</v>
      </c>
      <c r="AH884" t="s">
        <v>81</v>
      </c>
      <c r="AI884">
        <v>99</v>
      </c>
      <c r="AJ884" t="s">
        <v>54511</v>
      </c>
      <c r="AK884">
        <v>165</v>
      </c>
      <c r="AL884" t="s">
        <v>1476</v>
      </c>
      <c r="AM884">
        <v>2</v>
      </c>
      <c r="AN884" t="s">
        <v>119</v>
      </c>
      <c r="AO884">
        <v>165018</v>
      </c>
      <c r="AQ884" t="s">
        <v>4965</v>
      </c>
      <c r="AR884" t="s">
        <v>4966</v>
      </c>
      <c r="AS884">
        <v>0</v>
      </c>
      <c r="AT884" t="s">
        <v>61</v>
      </c>
      <c r="AU884" t="s">
        <v>4967</v>
      </c>
      <c r="AZ884" t="s">
        <v>62</v>
      </c>
      <c r="BA884">
        <v>1084</v>
      </c>
      <c r="BB884" t="s">
        <v>63</v>
      </c>
    </row>
    <row r="885" spans="1:54" x14ac:dyDescent="0.25">
      <c r="A885" s="1">
        <v>45200</v>
      </c>
      <c r="B885">
        <v>165015</v>
      </c>
      <c r="C885" t="s">
        <v>47000</v>
      </c>
      <c r="D885">
        <v>2620</v>
      </c>
      <c r="E885" t="s">
        <v>1471</v>
      </c>
      <c r="F885" t="s">
        <v>47118</v>
      </c>
      <c r="G885">
        <v>66137112</v>
      </c>
      <c r="H885">
        <v>1003258691</v>
      </c>
      <c r="I885" t="s">
        <v>47119</v>
      </c>
      <c r="J885" t="s">
        <v>4968</v>
      </c>
      <c r="K885" t="s">
        <v>4969</v>
      </c>
      <c r="L885" t="s">
        <v>55793</v>
      </c>
      <c r="M885">
        <v>335</v>
      </c>
      <c r="N885">
        <v>20</v>
      </c>
      <c r="R885" s="1">
        <v>44830</v>
      </c>
      <c r="S885" t="s">
        <v>56</v>
      </c>
      <c r="T885">
        <v>165</v>
      </c>
      <c r="U885" t="s">
        <v>1476</v>
      </c>
      <c r="W885">
        <v>2</v>
      </c>
      <c r="X885" t="s">
        <v>57</v>
      </c>
      <c r="Y885">
        <v>1</v>
      </c>
      <c r="Z885" t="s">
        <v>46545</v>
      </c>
      <c r="AA885">
        <v>10</v>
      </c>
      <c r="AB885">
        <v>199308</v>
      </c>
      <c r="AC885">
        <v>126</v>
      </c>
      <c r="AD885" t="s">
        <v>46616</v>
      </c>
      <c r="AE885">
        <v>1015</v>
      </c>
      <c r="AF885" t="s">
        <v>46616</v>
      </c>
      <c r="AG885">
        <v>1</v>
      </c>
      <c r="AH885" t="s">
        <v>44482</v>
      </c>
      <c r="AI885">
        <v>27</v>
      </c>
      <c r="AJ885" t="s">
        <v>44512</v>
      </c>
      <c r="AK885">
        <v>165</v>
      </c>
      <c r="AL885" t="s">
        <v>1476</v>
      </c>
      <c r="AP885">
        <v>281754</v>
      </c>
      <c r="AQ885" t="s">
        <v>4970</v>
      </c>
      <c r="AR885" t="s">
        <v>4971</v>
      </c>
      <c r="AS885">
        <v>2</v>
      </c>
      <c r="AT885" t="s">
        <v>1413</v>
      </c>
      <c r="AU885" t="s">
        <v>4877</v>
      </c>
      <c r="AX885">
        <v>55.656378779999997</v>
      </c>
      <c r="AY885">
        <v>12.36181809</v>
      </c>
      <c r="AZ885" t="s">
        <v>62</v>
      </c>
      <c r="BA885">
        <v>1084</v>
      </c>
      <c r="BB885" t="s">
        <v>63</v>
      </c>
    </row>
    <row r="886" spans="1:54" x14ac:dyDescent="0.25">
      <c r="A886" s="1">
        <v>45200</v>
      </c>
      <c r="B886">
        <v>165016</v>
      </c>
      <c r="C886" t="s">
        <v>4972</v>
      </c>
      <c r="D886">
        <v>2620</v>
      </c>
      <c r="E886" t="s">
        <v>1471</v>
      </c>
      <c r="F886" t="s">
        <v>3778</v>
      </c>
      <c r="G886">
        <v>65113015</v>
      </c>
      <c r="H886">
        <v>1007519806</v>
      </c>
      <c r="I886" t="s">
        <v>3779</v>
      </c>
      <c r="J886" t="s">
        <v>4973</v>
      </c>
      <c r="K886" t="s">
        <v>4974</v>
      </c>
      <c r="L886" t="s">
        <v>4975</v>
      </c>
      <c r="M886">
        <v>305</v>
      </c>
      <c r="N886">
        <v>2</v>
      </c>
      <c r="R886" s="1">
        <v>40960</v>
      </c>
      <c r="S886" t="s">
        <v>56</v>
      </c>
      <c r="T886">
        <v>153</v>
      </c>
      <c r="U886" t="s">
        <v>46943</v>
      </c>
      <c r="V886" s="1">
        <v>40269</v>
      </c>
      <c r="W886">
        <v>2</v>
      </c>
      <c r="X886" t="s">
        <v>57</v>
      </c>
      <c r="Y886">
        <v>8</v>
      </c>
      <c r="Z886" t="s">
        <v>44534</v>
      </c>
      <c r="AB886">
        <v>199308</v>
      </c>
      <c r="AC886">
        <v>127</v>
      </c>
      <c r="AD886" t="s">
        <v>1237</v>
      </c>
      <c r="AE886">
        <v>1052</v>
      </c>
      <c r="AF886" t="s">
        <v>1237</v>
      </c>
      <c r="AG886">
        <v>3</v>
      </c>
      <c r="AH886" t="s">
        <v>81</v>
      </c>
      <c r="AI886">
        <v>99</v>
      </c>
      <c r="AJ886" t="s">
        <v>54511</v>
      </c>
      <c r="AK886">
        <v>165</v>
      </c>
      <c r="AL886" t="s">
        <v>1476</v>
      </c>
      <c r="AM886">
        <v>2</v>
      </c>
      <c r="AN886" t="s">
        <v>119</v>
      </c>
      <c r="AO886">
        <v>153014</v>
      </c>
      <c r="AQ886" t="s">
        <v>3784</v>
      </c>
      <c r="AR886" t="s">
        <v>4976</v>
      </c>
      <c r="AS886">
        <v>0</v>
      </c>
      <c r="AT886" t="s">
        <v>61</v>
      </c>
      <c r="AU886" t="s">
        <v>4977</v>
      </c>
      <c r="AZ886" t="s">
        <v>62</v>
      </c>
      <c r="BA886">
        <v>1084</v>
      </c>
      <c r="BB886" t="s">
        <v>63</v>
      </c>
    </row>
    <row r="887" spans="1:54" x14ac:dyDescent="0.25">
      <c r="A887" s="1">
        <v>45200</v>
      </c>
      <c r="B887">
        <v>165017</v>
      </c>
      <c r="C887" t="s">
        <v>4978</v>
      </c>
      <c r="D887">
        <v>2620</v>
      </c>
      <c r="E887" t="s">
        <v>1471</v>
      </c>
      <c r="F887" t="s">
        <v>4979</v>
      </c>
      <c r="G887">
        <v>66137112</v>
      </c>
      <c r="H887">
        <v>1007718507</v>
      </c>
      <c r="I887" t="s">
        <v>4980</v>
      </c>
      <c r="J887" t="s">
        <v>4981</v>
      </c>
      <c r="K887" t="s">
        <v>4982</v>
      </c>
      <c r="L887" t="s">
        <v>4983</v>
      </c>
      <c r="M887">
        <v>148</v>
      </c>
      <c r="N887">
        <v>1</v>
      </c>
      <c r="R887" s="1">
        <v>41456</v>
      </c>
      <c r="S887" t="s">
        <v>56</v>
      </c>
      <c r="T887">
        <v>165</v>
      </c>
      <c r="U887" t="s">
        <v>1476</v>
      </c>
      <c r="V887" s="1">
        <v>41456</v>
      </c>
      <c r="W887">
        <v>2</v>
      </c>
      <c r="X887" t="s">
        <v>57</v>
      </c>
      <c r="Y887">
        <v>1</v>
      </c>
      <c r="Z887" t="s">
        <v>46545</v>
      </c>
      <c r="AA887">
        <v>10</v>
      </c>
      <c r="AB887">
        <v>199908</v>
      </c>
      <c r="AC887">
        <v>121</v>
      </c>
      <c r="AD887" t="s">
        <v>70</v>
      </c>
      <c r="AE887">
        <v>1012</v>
      </c>
      <c r="AF887" t="s">
        <v>71</v>
      </c>
      <c r="AG887">
        <v>3</v>
      </c>
      <c r="AH887" t="s">
        <v>81</v>
      </c>
      <c r="AI887">
        <v>21</v>
      </c>
      <c r="AJ887" t="s">
        <v>52613</v>
      </c>
      <c r="AK887">
        <v>165</v>
      </c>
      <c r="AL887" t="s">
        <v>1476</v>
      </c>
      <c r="AM887">
        <v>2</v>
      </c>
      <c r="AN887" t="s">
        <v>119</v>
      </c>
      <c r="AO887">
        <v>280472</v>
      </c>
      <c r="AQ887" t="s">
        <v>4984</v>
      </c>
      <c r="AR887" t="s">
        <v>4985</v>
      </c>
      <c r="AS887">
        <v>0</v>
      </c>
      <c r="AT887" t="s">
        <v>61</v>
      </c>
      <c r="AU887" t="s">
        <v>3563</v>
      </c>
      <c r="AX887">
        <v>55.656012382897899</v>
      </c>
      <c r="AY887">
        <v>12.3596275239361</v>
      </c>
      <c r="AZ887" t="s">
        <v>62</v>
      </c>
      <c r="BA887">
        <v>1084</v>
      </c>
      <c r="BB887" t="s">
        <v>63</v>
      </c>
    </row>
    <row r="888" spans="1:54" x14ac:dyDescent="0.25">
      <c r="A888" s="1">
        <v>45200</v>
      </c>
      <c r="B888">
        <v>165018</v>
      </c>
      <c r="C888" t="s">
        <v>4986</v>
      </c>
      <c r="D888">
        <v>2620</v>
      </c>
      <c r="E888" t="s">
        <v>1471</v>
      </c>
      <c r="F888" t="s">
        <v>4987</v>
      </c>
      <c r="G888">
        <v>11748708</v>
      </c>
      <c r="H888">
        <v>1019405938</v>
      </c>
      <c r="I888" t="s">
        <v>46726</v>
      </c>
      <c r="K888" t="s">
        <v>1685</v>
      </c>
      <c r="L888" t="s">
        <v>47120</v>
      </c>
      <c r="M888">
        <v>319</v>
      </c>
      <c r="N888">
        <v>17</v>
      </c>
      <c r="R888" s="1">
        <v>44509</v>
      </c>
      <c r="S888" t="s">
        <v>56</v>
      </c>
      <c r="V888" s="1">
        <v>44501</v>
      </c>
      <c r="W888">
        <v>4</v>
      </c>
      <c r="X888" t="s">
        <v>725</v>
      </c>
      <c r="Y888">
        <v>1</v>
      </c>
      <c r="Z888" t="s">
        <v>46545</v>
      </c>
      <c r="AB888">
        <v>200308</v>
      </c>
      <c r="AC888">
        <v>131</v>
      </c>
      <c r="AD888" t="s">
        <v>752</v>
      </c>
      <c r="AE888">
        <v>1061</v>
      </c>
      <c r="AF888" t="s">
        <v>752</v>
      </c>
      <c r="AG888">
        <v>3</v>
      </c>
      <c r="AH888" t="s">
        <v>81</v>
      </c>
      <c r="AI888">
        <v>99</v>
      </c>
      <c r="AJ888" t="s">
        <v>54511</v>
      </c>
      <c r="AK888">
        <v>165</v>
      </c>
      <c r="AL888" t="s">
        <v>1476</v>
      </c>
      <c r="AM888">
        <v>2</v>
      </c>
      <c r="AN888" t="s">
        <v>119</v>
      </c>
      <c r="AO888">
        <v>280727</v>
      </c>
      <c r="AP888">
        <v>280727</v>
      </c>
      <c r="AQ888" t="s">
        <v>1689</v>
      </c>
      <c r="AR888" t="s">
        <v>1690</v>
      </c>
      <c r="AS888">
        <v>2</v>
      </c>
      <c r="AT888" t="s">
        <v>1413</v>
      </c>
      <c r="AU888" t="s">
        <v>47121</v>
      </c>
      <c r="AX888">
        <v>55.653005200000003</v>
      </c>
      <c r="AY888">
        <v>12.35046696</v>
      </c>
      <c r="AZ888" t="s">
        <v>62</v>
      </c>
      <c r="BA888">
        <v>1084</v>
      </c>
      <c r="BB888" t="s">
        <v>63</v>
      </c>
    </row>
    <row r="889" spans="1:54" x14ac:dyDescent="0.25">
      <c r="A889" s="1">
        <v>45200</v>
      </c>
      <c r="B889">
        <v>165019</v>
      </c>
      <c r="D889">
        <v>2620</v>
      </c>
      <c r="E889" t="s">
        <v>1471</v>
      </c>
      <c r="F889" t="s">
        <v>47122</v>
      </c>
      <c r="G889">
        <v>66137112</v>
      </c>
      <c r="H889">
        <v>1003267123</v>
      </c>
      <c r="I889" t="s">
        <v>4988</v>
      </c>
      <c r="K889" t="s">
        <v>4989</v>
      </c>
      <c r="L889" t="s">
        <v>4897</v>
      </c>
      <c r="M889">
        <v>537</v>
      </c>
      <c r="N889">
        <v>2</v>
      </c>
      <c r="R889" s="1">
        <v>43777</v>
      </c>
      <c r="S889" t="s">
        <v>56</v>
      </c>
      <c r="T889">
        <v>165</v>
      </c>
      <c r="U889" t="s">
        <v>1476</v>
      </c>
      <c r="W889">
        <v>2</v>
      </c>
      <c r="X889" t="s">
        <v>57</v>
      </c>
      <c r="Y889">
        <v>1</v>
      </c>
      <c r="Z889" t="s">
        <v>46545</v>
      </c>
      <c r="AA889">
        <v>9</v>
      </c>
      <c r="AB889">
        <v>200808</v>
      </c>
      <c r="AC889">
        <v>121</v>
      </c>
      <c r="AD889" t="s">
        <v>70</v>
      </c>
      <c r="AE889">
        <v>1012</v>
      </c>
      <c r="AF889" t="s">
        <v>71</v>
      </c>
      <c r="AG889">
        <v>1</v>
      </c>
      <c r="AH889" t="s">
        <v>44482</v>
      </c>
      <c r="AI889">
        <v>99</v>
      </c>
      <c r="AJ889" t="s">
        <v>54511</v>
      </c>
      <c r="AK889">
        <v>165</v>
      </c>
      <c r="AL889" t="s">
        <v>1476</v>
      </c>
      <c r="AQ889" t="s">
        <v>4990</v>
      </c>
      <c r="AR889" t="s">
        <v>4991</v>
      </c>
      <c r="AS889">
        <v>0</v>
      </c>
      <c r="AT889" t="s">
        <v>61</v>
      </c>
      <c r="AU889" t="s">
        <v>4899</v>
      </c>
      <c r="AX889">
        <v>55.675417629999998</v>
      </c>
      <c r="AY889">
        <v>12.364225019999999</v>
      </c>
      <c r="AZ889" t="s">
        <v>62</v>
      </c>
      <c r="BA889">
        <v>1084</v>
      </c>
      <c r="BB889" t="s">
        <v>63</v>
      </c>
    </row>
    <row r="890" spans="1:54" x14ac:dyDescent="0.25">
      <c r="A890" s="1">
        <v>45200</v>
      </c>
      <c r="B890">
        <v>165020</v>
      </c>
      <c r="C890" t="s">
        <v>4992</v>
      </c>
      <c r="D890">
        <v>2620</v>
      </c>
      <c r="E890" t="s">
        <v>1471</v>
      </c>
      <c r="F890" t="s">
        <v>4993</v>
      </c>
      <c r="G890">
        <v>66137112</v>
      </c>
      <c r="H890">
        <v>1003266590</v>
      </c>
      <c r="I890" t="s">
        <v>4994</v>
      </c>
      <c r="K890" t="s">
        <v>4995</v>
      </c>
      <c r="L890" t="s">
        <v>4945</v>
      </c>
      <c r="M890">
        <v>190</v>
      </c>
      <c r="N890">
        <v>44</v>
      </c>
      <c r="R890" s="1">
        <v>44530</v>
      </c>
      <c r="S890" t="s">
        <v>56</v>
      </c>
      <c r="T890">
        <v>165</v>
      </c>
      <c r="U890" t="s">
        <v>1476</v>
      </c>
      <c r="W890">
        <v>2</v>
      </c>
      <c r="X890" t="s">
        <v>57</v>
      </c>
      <c r="Y890">
        <v>1</v>
      </c>
      <c r="Z890" t="s">
        <v>46545</v>
      </c>
      <c r="AA890">
        <v>9</v>
      </c>
      <c r="AB890">
        <v>200808</v>
      </c>
      <c r="AC890">
        <v>121</v>
      </c>
      <c r="AD890" t="s">
        <v>70</v>
      </c>
      <c r="AE890">
        <v>1012</v>
      </c>
      <c r="AF890" t="s">
        <v>71</v>
      </c>
      <c r="AG890">
        <v>1</v>
      </c>
      <c r="AH890" t="s">
        <v>44482</v>
      </c>
      <c r="AI890">
        <v>99</v>
      </c>
      <c r="AJ890" t="s">
        <v>54511</v>
      </c>
      <c r="AK890">
        <v>165</v>
      </c>
      <c r="AL890" t="s">
        <v>1476</v>
      </c>
      <c r="AQ890" t="s">
        <v>4996</v>
      </c>
      <c r="AS890">
        <v>0</v>
      </c>
      <c r="AT890" t="s">
        <v>61</v>
      </c>
      <c r="AU890" t="s">
        <v>4936</v>
      </c>
      <c r="AX890">
        <v>55.669517970000001</v>
      </c>
      <c r="AY890">
        <v>12.340694320000001</v>
      </c>
      <c r="AZ890" t="s">
        <v>62</v>
      </c>
      <c r="BA890">
        <v>1084</v>
      </c>
      <c r="BB890" t="s">
        <v>63</v>
      </c>
    </row>
    <row r="891" spans="1:54" x14ac:dyDescent="0.25">
      <c r="A891" s="1">
        <v>45200</v>
      </c>
      <c r="B891">
        <v>165200</v>
      </c>
      <c r="C891" t="s">
        <v>1297</v>
      </c>
      <c r="D891">
        <v>2620</v>
      </c>
      <c r="E891" t="s">
        <v>1471</v>
      </c>
      <c r="F891" t="s">
        <v>1297</v>
      </c>
      <c r="G891">
        <v>66137112</v>
      </c>
      <c r="H891">
        <v>1003266711</v>
      </c>
      <c r="I891" t="s">
        <v>4997</v>
      </c>
      <c r="J891" t="s">
        <v>4998</v>
      </c>
      <c r="K891" t="s">
        <v>4999</v>
      </c>
      <c r="L891" t="s">
        <v>5000</v>
      </c>
      <c r="M891">
        <v>335</v>
      </c>
      <c r="N891">
        <v>1</v>
      </c>
      <c r="R891" s="1">
        <v>43790</v>
      </c>
      <c r="S891" t="s">
        <v>56</v>
      </c>
      <c r="T891">
        <v>165</v>
      </c>
      <c r="U891" t="s">
        <v>1476</v>
      </c>
      <c r="W891">
        <v>2</v>
      </c>
      <c r="X891" t="s">
        <v>57</v>
      </c>
      <c r="Y891">
        <v>1</v>
      </c>
      <c r="Z891" t="s">
        <v>46545</v>
      </c>
      <c r="AB891">
        <v>199512</v>
      </c>
      <c r="AC891">
        <v>932</v>
      </c>
      <c r="AD891" t="s">
        <v>52637</v>
      </c>
      <c r="AE891">
        <v>2021</v>
      </c>
      <c r="AF891" t="s">
        <v>52637</v>
      </c>
      <c r="AG891">
        <v>2</v>
      </c>
      <c r="AH891" t="s">
        <v>44524</v>
      </c>
      <c r="AI891">
        <v>10</v>
      </c>
      <c r="AJ891" t="s">
        <v>52638</v>
      </c>
      <c r="AK891">
        <v>165</v>
      </c>
      <c r="AL891" t="s">
        <v>1476</v>
      </c>
      <c r="AQ891" t="s">
        <v>5001</v>
      </c>
      <c r="AR891" t="s">
        <v>4876</v>
      </c>
      <c r="AS891">
        <v>0</v>
      </c>
      <c r="AT891" t="s">
        <v>61</v>
      </c>
      <c r="AU891" t="s">
        <v>4877</v>
      </c>
      <c r="AX891">
        <v>55.657051619999997</v>
      </c>
      <c r="AY891">
        <v>12.358838609999999</v>
      </c>
      <c r="AZ891" t="s">
        <v>62</v>
      </c>
      <c r="BA891">
        <v>1084</v>
      </c>
      <c r="BB891" t="s">
        <v>63</v>
      </c>
    </row>
    <row r="892" spans="1:54" x14ac:dyDescent="0.25">
      <c r="A892" s="1">
        <v>45200</v>
      </c>
      <c r="B892">
        <v>165201</v>
      </c>
      <c r="C892" t="s">
        <v>44645</v>
      </c>
      <c r="D892">
        <v>2620</v>
      </c>
      <c r="E892" t="s">
        <v>1471</v>
      </c>
      <c r="F892" t="s">
        <v>44646</v>
      </c>
      <c r="G892">
        <v>66137112</v>
      </c>
      <c r="H892">
        <v>1003428394</v>
      </c>
      <c r="I892" t="s">
        <v>5002</v>
      </c>
      <c r="J892" t="s">
        <v>5003</v>
      </c>
      <c r="K892" t="s">
        <v>5004</v>
      </c>
      <c r="L892" t="s">
        <v>4975</v>
      </c>
      <c r="M892">
        <v>305</v>
      </c>
      <c r="N892">
        <v>2</v>
      </c>
      <c r="R892" s="1">
        <v>40991</v>
      </c>
      <c r="S892" t="s">
        <v>56</v>
      </c>
      <c r="T892">
        <v>165</v>
      </c>
      <c r="U892" t="s">
        <v>1476</v>
      </c>
      <c r="V892" s="1">
        <v>40969</v>
      </c>
      <c r="W892">
        <v>2</v>
      </c>
      <c r="X892" t="s">
        <v>57</v>
      </c>
      <c r="Y892">
        <v>1</v>
      </c>
      <c r="Z892" t="s">
        <v>46545</v>
      </c>
      <c r="AB892">
        <v>199701</v>
      </c>
      <c r="AC892">
        <v>931</v>
      </c>
      <c r="AD892" t="s">
        <v>1467</v>
      </c>
      <c r="AE892">
        <v>2022</v>
      </c>
      <c r="AF892" t="s">
        <v>1467</v>
      </c>
      <c r="AG892">
        <v>3</v>
      </c>
      <c r="AH892" t="s">
        <v>81</v>
      </c>
      <c r="AI892">
        <v>7</v>
      </c>
      <c r="AJ892" t="s">
        <v>1326</v>
      </c>
      <c r="AK892">
        <v>165</v>
      </c>
      <c r="AL892" t="s">
        <v>1476</v>
      </c>
      <c r="AM892">
        <v>2</v>
      </c>
      <c r="AN892" t="s">
        <v>119</v>
      </c>
      <c r="AO892">
        <v>165200</v>
      </c>
      <c r="AQ892" t="s">
        <v>5005</v>
      </c>
      <c r="AR892" t="s">
        <v>4876</v>
      </c>
      <c r="AS892">
        <v>0</v>
      </c>
      <c r="AT892" t="s">
        <v>61</v>
      </c>
      <c r="AU892" t="s">
        <v>4977</v>
      </c>
      <c r="AZ892" t="s">
        <v>62</v>
      </c>
      <c r="BA892">
        <v>1084</v>
      </c>
      <c r="BB892" t="s">
        <v>63</v>
      </c>
    </row>
    <row r="893" spans="1:54" x14ac:dyDescent="0.25">
      <c r="A893" s="1">
        <v>45200</v>
      </c>
      <c r="B893">
        <v>165202</v>
      </c>
      <c r="C893" t="s">
        <v>5006</v>
      </c>
      <c r="D893">
        <v>2620</v>
      </c>
      <c r="E893" t="s">
        <v>1471</v>
      </c>
      <c r="F893" t="s">
        <v>5007</v>
      </c>
      <c r="G893">
        <v>28127987</v>
      </c>
      <c r="H893">
        <v>1010851560</v>
      </c>
      <c r="I893" t="s">
        <v>47123</v>
      </c>
      <c r="K893" t="s">
        <v>5008</v>
      </c>
      <c r="L893" t="s">
        <v>5009</v>
      </c>
      <c r="M893">
        <v>550</v>
      </c>
      <c r="N893">
        <v>2</v>
      </c>
      <c r="R893" s="1">
        <v>43822</v>
      </c>
      <c r="S893" t="s">
        <v>56</v>
      </c>
      <c r="T893">
        <v>165</v>
      </c>
      <c r="U893" t="s">
        <v>1476</v>
      </c>
      <c r="V893" s="1">
        <v>43830</v>
      </c>
      <c r="W893">
        <v>2</v>
      </c>
      <c r="X893" t="s">
        <v>57</v>
      </c>
      <c r="Y893">
        <v>1</v>
      </c>
      <c r="Z893" t="s">
        <v>46545</v>
      </c>
      <c r="AB893">
        <v>200409</v>
      </c>
      <c r="AC893">
        <v>933</v>
      </c>
      <c r="AD893" t="s">
        <v>1334</v>
      </c>
      <c r="AE893">
        <v>2024</v>
      </c>
      <c r="AF893" t="s">
        <v>1334</v>
      </c>
      <c r="AG893">
        <v>3</v>
      </c>
      <c r="AH893" t="s">
        <v>81</v>
      </c>
      <c r="AI893">
        <v>7</v>
      </c>
      <c r="AJ893" t="s">
        <v>1326</v>
      </c>
      <c r="AK893">
        <v>165</v>
      </c>
      <c r="AL893" t="s">
        <v>1476</v>
      </c>
      <c r="AQ893" t="s">
        <v>5010</v>
      </c>
      <c r="AR893" t="s">
        <v>5011</v>
      </c>
      <c r="AS893">
        <v>0</v>
      </c>
      <c r="AT893" t="s">
        <v>61</v>
      </c>
      <c r="AU893" t="s">
        <v>5012</v>
      </c>
      <c r="AV893" t="s">
        <v>5013</v>
      </c>
      <c r="AX893">
        <v>55.655995660000002</v>
      </c>
      <c r="AY893">
        <v>12.351339530000001</v>
      </c>
      <c r="AZ893" t="s">
        <v>62</v>
      </c>
      <c r="BA893">
        <v>1084</v>
      </c>
      <c r="BB893" t="s">
        <v>63</v>
      </c>
    </row>
    <row r="894" spans="1:54" x14ac:dyDescent="0.25">
      <c r="A894" s="1">
        <v>45200</v>
      </c>
      <c r="B894">
        <v>165210</v>
      </c>
      <c r="C894" t="s">
        <v>5014</v>
      </c>
      <c r="D894">
        <v>2620</v>
      </c>
      <c r="E894" t="s">
        <v>1471</v>
      </c>
      <c r="F894" t="s">
        <v>5015</v>
      </c>
      <c r="G894">
        <v>66137112</v>
      </c>
      <c r="H894">
        <v>1003267172</v>
      </c>
      <c r="I894" t="s">
        <v>5016</v>
      </c>
      <c r="J894" t="s">
        <v>5017</v>
      </c>
      <c r="K894" t="s">
        <v>5018</v>
      </c>
      <c r="L894" t="s">
        <v>5019</v>
      </c>
      <c r="M894">
        <v>305</v>
      </c>
      <c r="N894">
        <v>2</v>
      </c>
      <c r="R894" s="1">
        <v>41456</v>
      </c>
      <c r="S894" t="s">
        <v>56</v>
      </c>
      <c r="T894">
        <v>165</v>
      </c>
      <c r="U894" t="s">
        <v>1476</v>
      </c>
      <c r="V894" s="1">
        <v>41456</v>
      </c>
      <c r="W894">
        <v>2</v>
      </c>
      <c r="X894" t="s">
        <v>57</v>
      </c>
      <c r="Y894">
        <v>1</v>
      </c>
      <c r="Z894" t="s">
        <v>46545</v>
      </c>
      <c r="AB894">
        <v>196508</v>
      </c>
      <c r="AC894">
        <v>125</v>
      </c>
      <c r="AD894" t="s">
        <v>1344</v>
      </c>
      <c r="AE894">
        <v>1014</v>
      </c>
      <c r="AF894" t="s">
        <v>1352</v>
      </c>
      <c r="AG894">
        <v>3</v>
      </c>
      <c r="AH894" t="s">
        <v>81</v>
      </c>
      <c r="AI894">
        <v>24</v>
      </c>
      <c r="AJ894" t="s">
        <v>1344</v>
      </c>
      <c r="AK894">
        <v>165</v>
      </c>
      <c r="AL894" t="s">
        <v>1476</v>
      </c>
      <c r="AM894">
        <v>2</v>
      </c>
      <c r="AN894" t="s">
        <v>119</v>
      </c>
      <c r="AO894">
        <v>280472</v>
      </c>
      <c r="AQ894" t="s">
        <v>5020</v>
      </c>
      <c r="AR894" t="s">
        <v>5021</v>
      </c>
      <c r="AS894">
        <v>0</v>
      </c>
      <c r="AT894" t="s">
        <v>61</v>
      </c>
      <c r="AU894" t="s">
        <v>4977</v>
      </c>
      <c r="AV894" t="s">
        <v>5013</v>
      </c>
      <c r="AX894">
        <v>55.655601030923002</v>
      </c>
      <c r="AY894">
        <v>12.3494117752675</v>
      </c>
      <c r="AZ894" t="s">
        <v>62</v>
      </c>
      <c r="BA894">
        <v>1084</v>
      </c>
      <c r="BB894" t="s">
        <v>63</v>
      </c>
    </row>
    <row r="895" spans="1:54" x14ac:dyDescent="0.25">
      <c r="A895" s="1">
        <v>45200</v>
      </c>
      <c r="B895">
        <v>165247</v>
      </c>
      <c r="C895" t="s">
        <v>5022</v>
      </c>
      <c r="D895">
        <v>2625</v>
      </c>
      <c r="E895" t="s">
        <v>44705</v>
      </c>
      <c r="F895" t="s">
        <v>5023</v>
      </c>
      <c r="G895">
        <v>29586055</v>
      </c>
      <c r="H895">
        <v>1003259583</v>
      </c>
      <c r="I895" t="s">
        <v>5024</v>
      </c>
      <c r="J895" t="s">
        <v>5025</v>
      </c>
      <c r="K895" t="s">
        <v>5026</v>
      </c>
      <c r="L895" t="s">
        <v>3561</v>
      </c>
      <c r="M895">
        <v>2200</v>
      </c>
      <c r="N895">
        <v>10</v>
      </c>
      <c r="R895" s="1">
        <v>44603</v>
      </c>
      <c r="S895" t="s">
        <v>56</v>
      </c>
      <c r="W895">
        <v>4</v>
      </c>
      <c r="X895" t="s">
        <v>725</v>
      </c>
      <c r="Y895">
        <v>1</v>
      </c>
      <c r="Z895" t="s">
        <v>46545</v>
      </c>
      <c r="AB895">
        <v>197808</v>
      </c>
      <c r="AC895">
        <v>137</v>
      </c>
      <c r="AD895" t="s">
        <v>1410</v>
      </c>
      <c r="AE895">
        <v>1053</v>
      </c>
      <c r="AF895" t="s">
        <v>1410</v>
      </c>
      <c r="AG895">
        <v>4</v>
      </c>
      <c r="AH895" t="s">
        <v>44547</v>
      </c>
      <c r="AI895">
        <v>30</v>
      </c>
      <c r="AJ895" t="s">
        <v>1402</v>
      </c>
      <c r="AK895">
        <v>187</v>
      </c>
      <c r="AL895" t="s">
        <v>44706</v>
      </c>
      <c r="AQ895" t="s">
        <v>5027</v>
      </c>
      <c r="AR895" t="s">
        <v>5028</v>
      </c>
      <c r="AS895">
        <v>1</v>
      </c>
      <c r="AT895" t="s">
        <v>1446</v>
      </c>
      <c r="AU895" t="s">
        <v>3563</v>
      </c>
      <c r="AX895">
        <v>55.654371670000003</v>
      </c>
      <c r="AY895">
        <v>12.358735790000001</v>
      </c>
      <c r="AZ895" t="s">
        <v>62</v>
      </c>
      <c r="BA895">
        <v>1084</v>
      </c>
      <c r="BB895" t="s">
        <v>63</v>
      </c>
    </row>
    <row r="896" spans="1:54" x14ac:dyDescent="0.25">
      <c r="A896" s="1">
        <v>45200</v>
      </c>
      <c r="B896">
        <v>165248</v>
      </c>
      <c r="C896" t="s">
        <v>5029</v>
      </c>
      <c r="D896">
        <v>2625</v>
      </c>
      <c r="E896" t="s">
        <v>44705</v>
      </c>
      <c r="F896" t="s">
        <v>5030</v>
      </c>
      <c r="G896">
        <v>29586055</v>
      </c>
      <c r="H896">
        <v>1003259583</v>
      </c>
      <c r="I896" t="s">
        <v>5024</v>
      </c>
      <c r="J896" t="s">
        <v>5025</v>
      </c>
      <c r="K896" t="s">
        <v>5026</v>
      </c>
      <c r="L896" t="s">
        <v>3561</v>
      </c>
      <c r="M896">
        <v>2200</v>
      </c>
      <c r="N896">
        <v>10</v>
      </c>
      <c r="R896" s="1">
        <v>44606</v>
      </c>
      <c r="S896" t="s">
        <v>56</v>
      </c>
      <c r="W896">
        <v>4</v>
      </c>
      <c r="X896" t="s">
        <v>725</v>
      </c>
      <c r="Y896">
        <v>1</v>
      </c>
      <c r="Z896" t="s">
        <v>46545</v>
      </c>
      <c r="AB896">
        <v>197808</v>
      </c>
      <c r="AC896">
        <v>137</v>
      </c>
      <c r="AD896" t="s">
        <v>1410</v>
      </c>
      <c r="AE896">
        <v>1053</v>
      </c>
      <c r="AF896" t="s">
        <v>1410</v>
      </c>
      <c r="AG896">
        <v>1</v>
      </c>
      <c r="AH896" t="s">
        <v>44482</v>
      </c>
      <c r="AI896">
        <v>30</v>
      </c>
      <c r="AJ896" t="s">
        <v>1402</v>
      </c>
      <c r="AK896">
        <v>187</v>
      </c>
      <c r="AL896" t="s">
        <v>44706</v>
      </c>
      <c r="AP896">
        <v>165247</v>
      </c>
      <c r="AQ896" t="s">
        <v>5027</v>
      </c>
      <c r="AR896" t="s">
        <v>5028</v>
      </c>
      <c r="AS896">
        <v>2</v>
      </c>
      <c r="AT896" t="s">
        <v>1413</v>
      </c>
      <c r="AU896" t="s">
        <v>3563</v>
      </c>
      <c r="AX896">
        <v>55.654371670000003</v>
      </c>
      <c r="AY896">
        <v>12.358735790000001</v>
      </c>
      <c r="AZ896" t="s">
        <v>62</v>
      </c>
      <c r="BA896">
        <v>1084</v>
      </c>
      <c r="BB896" t="s">
        <v>63</v>
      </c>
    </row>
    <row r="897" spans="1:54" x14ac:dyDescent="0.25">
      <c r="A897" s="1">
        <v>45200</v>
      </c>
      <c r="B897">
        <v>165249</v>
      </c>
      <c r="C897" t="s">
        <v>47124</v>
      </c>
      <c r="D897">
        <v>2620</v>
      </c>
      <c r="E897" t="s">
        <v>1471</v>
      </c>
      <c r="F897" t="s">
        <v>47125</v>
      </c>
      <c r="G897">
        <v>26753619</v>
      </c>
      <c r="H897">
        <v>1009283052</v>
      </c>
      <c r="I897" t="s">
        <v>5031</v>
      </c>
      <c r="J897" t="s">
        <v>5032</v>
      </c>
      <c r="K897" t="s">
        <v>5033</v>
      </c>
      <c r="L897" t="s">
        <v>44707</v>
      </c>
      <c r="M897">
        <v>113</v>
      </c>
      <c r="N897">
        <v>39</v>
      </c>
      <c r="R897" s="1">
        <v>42913</v>
      </c>
      <c r="S897" t="s">
        <v>56</v>
      </c>
      <c r="V897" s="1">
        <v>42887</v>
      </c>
      <c r="W897">
        <v>1</v>
      </c>
      <c r="X897" t="s">
        <v>760</v>
      </c>
      <c r="Y897">
        <v>1</v>
      </c>
      <c r="Z897" t="s">
        <v>46545</v>
      </c>
      <c r="AB897">
        <v>200209</v>
      </c>
      <c r="AC897">
        <v>137</v>
      </c>
      <c r="AD897" t="s">
        <v>1410</v>
      </c>
      <c r="AE897">
        <v>1053</v>
      </c>
      <c r="AF897" t="s">
        <v>1410</v>
      </c>
      <c r="AG897">
        <v>3</v>
      </c>
      <c r="AH897" t="s">
        <v>81</v>
      </c>
      <c r="AI897">
        <v>30</v>
      </c>
      <c r="AJ897" t="s">
        <v>1402</v>
      </c>
      <c r="AK897">
        <v>165</v>
      </c>
      <c r="AL897" t="s">
        <v>1476</v>
      </c>
      <c r="AQ897" t="s">
        <v>5034</v>
      </c>
      <c r="AR897" t="s">
        <v>5035</v>
      </c>
      <c r="AS897">
        <v>0</v>
      </c>
      <c r="AT897" t="s">
        <v>61</v>
      </c>
      <c r="AU897" t="s">
        <v>44708</v>
      </c>
      <c r="AX897">
        <v>55.660306499999997</v>
      </c>
      <c r="AY897">
        <v>12.34779855</v>
      </c>
      <c r="AZ897" t="s">
        <v>62</v>
      </c>
      <c r="BA897">
        <v>1084</v>
      </c>
      <c r="BB897" t="s">
        <v>63</v>
      </c>
    </row>
    <row r="898" spans="1:54" x14ac:dyDescent="0.25">
      <c r="A898" s="1">
        <v>45200</v>
      </c>
      <c r="B898">
        <v>165250</v>
      </c>
      <c r="C898" t="s">
        <v>44709</v>
      </c>
      <c r="D898">
        <v>2620</v>
      </c>
      <c r="E898" t="s">
        <v>1471</v>
      </c>
      <c r="F898" t="s">
        <v>44710</v>
      </c>
      <c r="G898">
        <v>53383211</v>
      </c>
      <c r="H898">
        <v>1003393646</v>
      </c>
      <c r="I898" t="s">
        <v>47126</v>
      </c>
      <c r="J898" t="s">
        <v>5036</v>
      </c>
      <c r="K898" t="s">
        <v>5037</v>
      </c>
      <c r="L898" t="s">
        <v>5038</v>
      </c>
      <c r="M898">
        <v>230</v>
      </c>
      <c r="N898">
        <v>20</v>
      </c>
      <c r="R898" s="1">
        <v>43790</v>
      </c>
      <c r="S898" t="s">
        <v>56</v>
      </c>
      <c r="W898">
        <v>1</v>
      </c>
      <c r="X898" t="s">
        <v>760</v>
      </c>
      <c r="Y898">
        <v>1</v>
      </c>
      <c r="Z898" t="s">
        <v>46545</v>
      </c>
      <c r="AB898">
        <v>200209</v>
      </c>
      <c r="AC898">
        <v>137</v>
      </c>
      <c r="AD898" t="s">
        <v>1410</v>
      </c>
      <c r="AE898">
        <v>1053</v>
      </c>
      <c r="AF898" t="s">
        <v>1410</v>
      </c>
      <c r="AG898">
        <v>1</v>
      </c>
      <c r="AH898" t="s">
        <v>44482</v>
      </c>
      <c r="AI898">
        <v>30</v>
      </c>
      <c r="AJ898" t="s">
        <v>1402</v>
      </c>
      <c r="AK898">
        <v>165</v>
      </c>
      <c r="AL898" t="s">
        <v>1476</v>
      </c>
      <c r="AQ898" t="s">
        <v>5039</v>
      </c>
      <c r="AR898" t="s">
        <v>1438</v>
      </c>
      <c r="AS898">
        <v>0</v>
      </c>
      <c r="AT898" t="s">
        <v>61</v>
      </c>
      <c r="AU898" t="s">
        <v>5040</v>
      </c>
      <c r="AX898">
        <v>55.663482090000002</v>
      </c>
      <c r="AY898">
        <v>12.346070689999999</v>
      </c>
      <c r="AZ898" t="s">
        <v>62</v>
      </c>
      <c r="BA898">
        <v>1084</v>
      </c>
      <c r="BB898" t="s">
        <v>63</v>
      </c>
    </row>
    <row r="899" spans="1:54" x14ac:dyDescent="0.25">
      <c r="A899" s="1">
        <v>45200</v>
      </c>
      <c r="B899">
        <v>165325</v>
      </c>
      <c r="C899" t="s">
        <v>5041</v>
      </c>
      <c r="D899">
        <v>2620</v>
      </c>
      <c r="E899" t="s">
        <v>1471</v>
      </c>
      <c r="F899" t="s">
        <v>5042</v>
      </c>
      <c r="G899">
        <v>26065895</v>
      </c>
      <c r="H899">
        <v>1000004133</v>
      </c>
      <c r="I899" t="s">
        <v>5043</v>
      </c>
      <c r="K899" t="s">
        <v>5044</v>
      </c>
      <c r="L899" t="s">
        <v>5045</v>
      </c>
      <c r="M899">
        <v>257</v>
      </c>
      <c r="N899">
        <v>1</v>
      </c>
      <c r="R899" s="1">
        <v>43810</v>
      </c>
      <c r="S899" t="s">
        <v>56</v>
      </c>
      <c r="W899">
        <v>5</v>
      </c>
      <c r="X899" t="s">
        <v>557</v>
      </c>
      <c r="Y899">
        <v>1</v>
      </c>
      <c r="Z899" t="s">
        <v>46545</v>
      </c>
      <c r="AB899">
        <v>199701</v>
      </c>
      <c r="AC899">
        <v>128</v>
      </c>
      <c r="AD899" t="s">
        <v>955</v>
      </c>
      <c r="AE899">
        <v>1051</v>
      </c>
      <c r="AF899" t="s">
        <v>955</v>
      </c>
      <c r="AG899">
        <v>2</v>
      </c>
      <c r="AH899" t="s">
        <v>44524</v>
      </c>
      <c r="AI899">
        <v>99</v>
      </c>
      <c r="AJ899" t="s">
        <v>54511</v>
      </c>
      <c r="AK899">
        <v>165</v>
      </c>
      <c r="AL899" t="s">
        <v>1476</v>
      </c>
      <c r="AQ899" t="s">
        <v>5046</v>
      </c>
      <c r="AR899" t="s">
        <v>5047</v>
      </c>
      <c r="AS899">
        <v>0</v>
      </c>
      <c r="AT899" t="s">
        <v>61</v>
      </c>
      <c r="AU899" t="s">
        <v>5048</v>
      </c>
      <c r="AX899">
        <v>55.655768620000003</v>
      </c>
      <c r="AY899">
        <v>12.354801719999999</v>
      </c>
      <c r="AZ899" t="s">
        <v>62</v>
      </c>
      <c r="BA899">
        <v>1084</v>
      </c>
      <c r="BB899" t="s">
        <v>63</v>
      </c>
    </row>
    <row r="900" spans="1:54" x14ac:dyDescent="0.25">
      <c r="A900" s="1">
        <v>45200</v>
      </c>
      <c r="B900">
        <v>165375</v>
      </c>
      <c r="C900" t="s">
        <v>5049</v>
      </c>
      <c r="D900">
        <v>2620</v>
      </c>
      <c r="E900" t="s">
        <v>1471</v>
      </c>
      <c r="F900" t="s">
        <v>47127</v>
      </c>
      <c r="I900" t="s">
        <v>5050</v>
      </c>
      <c r="L900" t="s">
        <v>5045</v>
      </c>
      <c r="M900">
        <v>257</v>
      </c>
      <c r="N900">
        <v>1</v>
      </c>
      <c r="R900" s="1">
        <v>40162</v>
      </c>
      <c r="S900" t="s">
        <v>80</v>
      </c>
      <c r="V900" s="1">
        <v>35034</v>
      </c>
      <c r="W900">
        <v>5</v>
      </c>
      <c r="X900" t="s">
        <v>557</v>
      </c>
      <c r="Y900">
        <v>1</v>
      </c>
      <c r="Z900" t="s">
        <v>46545</v>
      </c>
      <c r="AB900">
        <v>199508</v>
      </c>
      <c r="AC900">
        <v>147</v>
      </c>
      <c r="AD900" t="s">
        <v>46697</v>
      </c>
      <c r="AE900">
        <v>1021</v>
      </c>
      <c r="AF900" t="s">
        <v>46697</v>
      </c>
      <c r="AG900">
        <v>3</v>
      </c>
      <c r="AH900" t="s">
        <v>81</v>
      </c>
      <c r="AI900">
        <v>86</v>
      </c>
      <c r="AJ900" t="s">
        <v>46697</v>
      </c>
      <c r="AK900">
        <v>165</v>
      </c>
      <c r="AL900" t="s">
        <v>1476</v>
      </c>
      <c r="AR900" t="s">
        <v>5051</v>
      </c>
      <c r="AS900">
        <v>0</v>
      </c>
      <c r="AT900" t="s">
        <v>61</v>
      </c>
      <c r="AU900" t="s">
        <v>5048</v>
      </c>
      <c r="AX900">
        <v>55.655659378918202</v>
      </c>
      <c r="AY900">
        <v>12.354719388650601</v>
      </c>
      <c r="AZ900" t="s">
        <v>62</v>
      </c>
      <c r="BA900">
        <v>1084</v>
      </c>
      <c r="BB900" t="s">
        <v>63</v>
      </c>
    </row>
    <row r="901" spans="1:54" x14ac:dyDescent="0.25">
      <c r="A901" s="1">
        <v>45200</v>
      </c>
      <c r="B901">
        <v>165376</v>
      </c>
      <c r="C901" t="s">
        <v>5052</v>
      </c>
      <c r="D901">
        <v>2620</v>
      </c>
      <c r="E901" t="s">
        <v>1471</v>
      </c>
      <c r="F901" t="s">
        <v>47128</v>
      </c>
      <c r="I901" t="s">
        <v>5053</v>
      </c>
      <c r="J901" t="s">
        <v>5054</v>
      </c>
      <c r="K901" t="s">
        <v>5055</v>
      </c>
      <c r="L901" t="s">
        <v>5056</v>
      </c>
      <c r="M901">
        <v>60</v>
      </c>
      <c r="N901">
        <v>25</v>
      </c>
      <c r="R901" s="1">
        <v>40162</v>
      </c>
      <c r="S901" t="s">
        <v>80</v>
      </c>
      <c r="V901" s="1">
        <v>37226</v>
      </c>
      <c r="W901">
        <v>5</v>
      </c>
      <c r="X901" t="s">
        <v>557</v>
      </c>
      <c r="Y901">
        <v>1</v>
      </c>
      <c r="Z901" t="s">
        <v>46545</v>
      </c>
      <c r="AB901">
        <v>199604</v>
      </c>
      <c r="AC901">
        <v>147</v>
      </c>
      <c r="AD901" t="s">
        <v>46697</v>
      </c>
      <c r="AE901">
        <v>1021</v>
      </c>
      <c r="AF901" t="s">
        <v>46697</v>
      </c>
      <c r="AG901">
        <v>3</v>
      </c>
      <c r="AH901" t="s">
        <v>81</v>
      </c>
      <c r="AI901">
        <v>86</v>
      </c>
      <c r="AJ901" t="s">
        <v>46697</v>
      </c>
      <c r="AK901">
        <v>165</v>
      </c>
      <c r="AL901" t="s">
        <v>1476</v>
      </c>
      <c r="AQ901" t="s">
        <v>5057</v>
      </c>
      <c r="AR901" t="s">
        <v>5058</v>
      </c>
      <c r="AS901">
        <v>0</v>
      </c>
      <c r="AT901" t="s">
        <v>61</v>
      </c>
      <c r="AU901" t="s">
        <v>5059</v>
      </c>
      <c r="AX901">
        <v>55.656468154586697</v>
      </c>
      <c r="AY901">
        <v>12.354461974891001</v>
      </c>
      <c r="AZ901" t="s">
        <v>62</v>
      </c>
      <c r="BA901">
        <v>1084</v>
      </c>
      <c r="BB901" t="s">
        <v>63</v>
      </c>
    </row>
    <row r="902" spans="1:54" x14ac:dyDescent="0.25">
      <c r="A902" s="1">
        <v>45200</v>
      </c>
      <c r="B902">
        <v>165377</v>
      </c>
      <c r="C902" t="s">
        <v>5060</v>
      </c>
      <c r="D902">
        <v>2620</v>
      </c>
      <c r="E902" t="s">
        <v>1471</v>
      </c>
      <c r="F902" t="s">
        <v>5061</v>
      </c>
      <c r="G902">
        <v>26065895</v>
      </c>
      <c r="H902">
        <v>1000004133</v>
      </c>
      <c r="I902" t="s">
        <v>5062</v>
      </c>
      <c r="K902" t="s">
        <v>5044</v>
      </c>
      <c r="L902" t="s">
        <v>5063</v>
      </c>
      <c r="M902">
        <v>257</v>
      </c>
      <c r="N902">
        <v>1</v>
      </c>
      <c r="P902">
        <v>1</v>
      </c>
      <c r="R902" s="1">
        <v>43416</v>
      </c>
      <c r="S902" t="s">
        <v>56</v>
      </c>
      <c r="T902">
        <v>165</v>
      </c>
      <c r="U902" t="s">
        <v>1476</v>
      </c>
      <c r="W902">
        <v>0</v>
      </c>
      <c r="X902" t="s">
        <v>1252</v>
      </c>
      <c r="Y902">
        <v>1</v>
      </c>
      <c r="Z902" t="s">
        <v>46545</v>
      </c>
      <c r="AB902">
        <v>200812</v>
      </c>
      <c r="AC902">
        <v>147</v>
      </c>
      <c r="AD902" t="s">
        <v>46697</v>
      </c>
      <c r="AE902">
        <v>1021</v>
      </c>
      <c r="AF902" t="s">
        <v>46697</v>
      </c>
      <c r="AG902">
        <v>1</v>
      </c>
      <c r="AH902" t="s">
        <v>44482</v>
      </c>
      <c r="AI902">
        <v>99</v>
      </c>
      <c r="AJ902" t="s">
        <v>54511</v>
      </c>
      <c r="AK902">
        <v>165</v>
      </c>
      <c r="AL902" t="s">
        <v>1476</v>
      </c>
      <c r="AQ902" t="s">
        <v>5046</v>
      </c>
      <c r="AR902" t="s">
        <v>5047</v>
      </c>
      <c r="AS902">
        <v>0</v>
      </c>
      <c r="AT902" t="s">
        <v>61</v>
      </c>
      <c r="AU902" t="s">
        <v>5048</v>
      </c>
      <c r="AX902">
        <v>55.655768620000003</v>
      </c>
      <c r="AY902">
        <v>12.354801719999999</v>
      </c>
      <c r="AZ902" t="s">
        <v>62</v>
      </c>
      <c r="BA902">
        <v>1084</v>
      </c>
      <c r="BB902" t="s">
        <v>63</v>
      </c>
    </row>
    <row r="903" spans="1:54" x14ac:dyDescent="0.25">
      <c r="A903" s="1">
        <v>45200</v>
      </c>
      <c r="B903">
        <v>165378</v>
      </c>
      <c r="C903" t="s">
        <v>5064</v>
      </c>
      <c r="D903">
        <v>2630</v>
      </c>
      <c r="E903" t="s">
        <v>1740</v>
      </c>
      <c r="F903" t="s">
        <v>5064</v>
      </c>
      <c r="G903">
        <v>14906185</v>
      </c>
      <c r="H903">
        <v>1021636165</v>
      </c>
      <c r="I903" t="s">
        <v>5065</v>
      </c>
      <c r="J903" t="s">
        <v>5066</v>
      </c>
      <c r="K903" t="s">
        <v>5067</v>
      </c>
      <c r="L903" t="s">
        <v>5068</v>
      </c>
      <c r="M903">
        <v>4250</v>
      </c>
      <c r="N903">
        <v>82</v>
      </c>
      <c r="P903">
        <v>2</v>
      </c>
      <c r="R903" s="1">
        <v>43790</v>
      </c>
      <c r="S903" t="s">
        <v>56</v>
      </c>
      <c r="W903">
        <v>0</v>
      </c>
      <c r="X903" t="s">
        <v>1252</v>
      </c>
      <c r="Y903">
        <v>1</v>
      </c>
      <c r="Z903" t="s">
        <v>46545</v>
      </c>
      <c r="AB903">
        <v>200902</v>
      </c>
      <c r="AC903">
        <v>147</v>
      </c>
      <c r="AD903" t="s">
        <v>46697</v>
      </c>
      <c r="AE903">
        <v>1021</v>
      </c>
      <c r="AF903" t="s">
        <v>46697</v>
      </c>
      <c r="AG903">
        <v>1</v>
      </c>
      <c r="AH903" t="s">
        <v>44482</v>
      </c>
      <c r="AI903">
        <v>99</v>
      </c>
      <c r="AJ903" t="s">
        <v>54511</v>
      </c>
      <c r="AK903">
        <v>169</v>
      </c>
      <c r="AL903" t="s">
        <v>47129</v>
      </c>
      <c r="AQ903" t="s">
        <v>5069</v>
      </c>
      <c r="AR903" t="s">
        <v>5070</v>
      </c>
      <c r="AS903">
        <v>0</v>
      </c>
      <c r="AT903" t="s">
        <v>61</v>
      </c>
      <c r="AU903" t="s">
        <v>5071</v>
      </c>
      <c r="AX903">
        <v>55.648713360000002</v>
      </c>
      <c r="AY903">
        <v>12.30015931</v>
      </c>
      <c r="AZ903" t="s">
        <v>62</v>
      </c>
      <c r="BA903">
        <v>1084</v>
      </c>
      <c r="BB903" t="s">
        <v>63</v>
      </c>
    </row>
    <row r="904" spans="1:54" x14ac:dyDescent="0.25">
      <c r="A904" s="1">
        <v>45200</v>
      </c>
      <c r="B904">
        <v>165401</v>
      </c>
      <c r="C904" t="s">
        <v>5072</v>
      </c>
      <c r="D904">
        <v>2620</v>
      </c>
      <c r="E904" t="s">
        <v>1471</v>
      </c>
      <c r="F904" t="s">
        <v>47130</v>
      </c>
      <c r="I904" t="s">
        <v>5073</v>
      </c>
      <c r="K904" t="s">
        <v>5074</v>
      </c>
      <c r="L904" t="s">
        <v>4925</v>
      </c>
      <c r="M904">
        <v>133</v>
      </c>
      <c r="N904">
        <v>25</v>
      </c>
      <c r="R904" s="1">
        <v>40162</v>
      </c>
      <c r="S904" t="s">
        <v>80</v>
      </c>
      <c r="V904" s="1">
        <v>33664</v>
      </c>
      <c r="W904">
        <v>4</v>
      </c>
      <c r="X904" t="s">
        <v>725</v>
      </c>
      <c r="Y904">
        <v>1</v>
      </c>
      <c r="Z904" t="s">
        <v>46545</v>
      </c>
      <c r="AB904">
        <v>197201</v>
      </c>
      <c r="AC904">
        <v>312</v>
      </c>
      <c r="AD904" t="s">
        <v>44564</v>
      </c>
      <c r="AE904">
        <v>1122</v>
      </c>
      <c r="AF904" t="s">
        <v>54541</v>
      </c>
      <c r="AG904">
        <v>3</v>
      </c>
      <c r="AH904" t="s">
        <v>81</v>
      </c>
      <c r="AI904">
        <v>99</v>
      </c>
      <c r="AJ904" t="s">
        <v>54511</v>
      </c>
      <c r="AK904">
        <v>165</v>
      </c>
      <c r="AL904" t="s">
        <v>1476</v>
      </c>
      <c r="AS904">
        <v>0</v>
      </c>
      <c r="AT904" t="s">
        <v>61</v>
      </c>
      <c r="AU904" t="s">
        <v>4928</v>
      </c>
      <c r="AZ904" t="s">
        <v>62</v>
      </c>
      <c r="BA904">
        <v>1084</v>
      </c>
      <c r="BB904" t="s">
        <v>63</v>
      </c>
    </row>
    <row r="905" spans="1:54" x14ac:dyDescent="0.25">
      <c r="A905" s="1">
        <v>45200</v>
      </c>
      <c r="B905">
        <v>165402</v>
      </c>
      <c r="C905" t="s">
        <v>5075</v>
      </c>
      <c r="D905">
        <v>2620</v>
      </c>
      <c r="E905" t="s">
        <v>1471</v>
      </c>
      <c r="F905" t="s">
        <v>5076</v>
      </c>
      <c r="I905" t="s">
        <v>47131</v>
      </c>
      <c r="K905" t="s">
        <v>5077</v>
      </c>
      <c r="L905" t="s">
        <v>44711</v>
      </c>
      <c r="M905">
        <v>113</v>
      </c>
      <c r="N905">
        <v>1</v>
      </c>
      <c r="R905" s="1">
        <v>40162</v>
      </c>
      <c r="S905" t="s">
        <v>80</v>
      </c>
      <c r="V905" s="1">
        <v>30834</v>
      </c>
      <c r="W905">
        <v>1</v>
      </c>
      <c r="X905" t="s">
        <v>760</v>
      </c>
      <c r="Y905">
        <v>6</v>
      </c>
      <c r="Z905" t="s">
        <v>1436</v>
      </c>
      <c r="AB905">
        <v>194201</v>
      </c>
      <c r="AC905">
        <v>291</v>
      </c>
      <c r="AD905" t="s">
        <v>44589</v>
      </c>
      <c r="AE905">
        <v>1082</v>
      </c>
      <c r="AF905" t="s">
        <v>1715</v>
      </c>
      <c r="AG905">
        <v>3</v>
      </c>
      <c r="AH905" t="s">
        <v>81</v>
      </c>
      <c r="AI905">
        <v>99</v>
      </c>
      <c r="AJ905" t="s">
        <v>54511</v>
      </c>
      <c r="AK905">
        <v>165</v>
      </c>
      <c r="AL905" t="s">
        <v>1476</v>
      </c>
      <c r="AS905">
        <v>0</v>
      </c>
      <c r="AT905" t="s">
        <v>61</v>
      </c>
      <c r="AU905" t="s">
        <v>44708</v>
      </c>
      <c r="AX905">
        <v>55.660801220167897</v>
      </c>
      <c r="AY905">
        <v>12.3482678825031</v>
      </c>
      <c r="AZ905" t="s">
        <v>62</v>
      </c>
      <c r="BA905">
        <v>1084</v>
      </c>
      <c r="BB905" t="s">
        <v>63</v>
      </c>
    </row>
    <row r="906" spans="1:54" x14ac:dyDescent="0.25">
      <c r="A906" s="1">
        <v>45200</v>
      </c>
      <c r="B906">
        <v>165403</v>
      </c>
      <c r="C906" t="s">
        <v>5078</v>
      </c>
      <c r="D906">
        <v>2620</v>
      </c>
      <c r="E906" t="s">
        <v>1471</v>
      </c>
      <c r="F906" t="s">
        <v>5079</v>
      </c>
      <c r="I906" t="s">
        <v>5080</v>
      </c>
      <c r="J906" t="s">
        <v>5081</v>
      </c>
      <c r="K906" t="s">
        <v>5082</v>
      </c>
      <c r="L906" t="s">
        <v>5083</v>
      </c>
      <c r="M906">
        <v>340</v>
      </c>
      <c r="N906">
        <v>11</v>
      </c>
      <c r="R906" s="1">
        <v>40162</v>
      </c>
      <c r="S906" t="s">
        <v>80</v>
      </c>
      <c r="V906" s="1">
        <v>35796</v>
      </c>
      <c r="W906">
        <v>4</v>
      </c>
      <c r="X906" t="s">
        <v>725</v>
      </c>
      <c r="Y906">
        <v>1</v>
      </c>
      <c r="Z906" t="s">
        <v>46545</v>
      </c>
      <c r="AB906">
        <v>196508</v>
      </c>
      <c r="AC906">
        <v>241</v>
      </c>
      <c r="AD906" t="s">
        <v>1722</v>
      </c>
      <c r="AE906">
        <v>1071</v>
      </c>
      <c r="AF906" t="s">
        <v>1688</v>
      </c>
      <c r="AG906">
        <v>3</v>
      </c>
      <c r="AH906" t="s">
        <v>81</v>
      </c>
      <c r="AI906">
        <v>99</v>
      </c>
      <c r="AJ906" t="s">
        <v>54511</v>
      </c>
      <c r="AK906">
        <v>165</v>
      </c>
      <c r="AL906" t="s">
        <v>1476</v>
      </c>
      <c r="AM906">
        <v>2</v>
      </c>
      <c r="AN906" t="s">
        <v>119</v>
      </c>
      <c r="AO906">
        <v>183403</v>
      </c>
      <c r="AQ906" t="s">
        <v>5084</v>
      </c>
      <c r="AS906">
        <v>0</v>
      </c>
      <c r="AT906" t="s">
        <v>61</v>
      </c>
      <c r="AU906" t="s">
        <v>4913</v>
      </c>
      <c r="AZ906" t="s">
        <v>62</v>
      </c>
      <c r="BA906">
        <v>1084</v>
      </c>
      <c r="BB906" t="s">
        <v>63</v>
      </c>
    </row>
    <row r="907" spans="1:54" x14ac:dyDescent="0.25">
      <c r="A907" s="1">
        <v>45200</v>
      </c>
      <c r="B907">
        <v>165404</v>
      </c>
      <c r="C907" t="s">
        <v>5085</v>
      </c>
      <c r="D907">
        <v>2600</v>
      </c>
      <c r="E907" t="s">
        <v>3777</v>
      </c>
      <c r="F907" t="s">
        <v>47132</v>
      </c>
      <c r="G907">
        <v>11748708</v>
      </c>
      <c r="H907">
        <v>1003398995</v>
      </c>
      <c r="I907" t="s">
        <v>46726</v>
      </c>
      <c r="J907" t="s">
        <v>5086</v>
      </c>
      <c r="K907" t="s">
        <v>1685</v>
      </c>
      <c r="L907" t="s">
        <v>5087</v>
      </c>
      <c r="M907">
        <v>98</v>
      </c>
      <c r="N907">
        <v>31</v>
      </c>
      <c r="R907" s="1">
        <v>43790</v>
      </c>
      <c r="S907" t="s">
        <v>56</v>
      </c>
      <c r="W907">
        <v>4</v>
      </c>
      <c r="X907" t="s">
        <v>725</v>
      </c>
      <c r="Y907">
        <v>1</v>
      </c>
      <c r="Z907" t="s">
        <v>46545</v>
      </c>
      <c r="AB907">
        <v>198301</v>
      </c>
      <c r="AC907">
        <v>244</v>
      </c>
      <c r="AD907" t="s">
        <v>2118</v>
      </c>
      <c r="AE907">
        <v>1071</v>
      </c>
      <c r="AF907" t="s">
        <v>1688</v>
      </c>
      <c r="AG907">
        <v>1</v>
      </c>
      <c r="AH907" t="s">
        <v>44482</v>
      </c>
      <c r="AI907">
        <v>99</v>
      </c>
      <c r="AJ907" t="s">
        <v>54511</v>
      </c>
      <c r="AK907">
        <v>165</v>
      </c>
      <c r="AL907" t="s">
        <v>1476</v>
      </c>
      <c r="AP907">
        <v>280727</v>
      </c>
      <c r="AQ907" t="s">
        <v>1689</v>
      </c>
      <c r="AR907" t="s">
        <v>1690</v>
      </c>
      <c r="AS907">
        <v>2</v>
      </c>
      <c r="AT907" t="s">
        <v>1413</v>
      </c>
      <c r="AU907" t="s">
        <v>5088</v>
      </c>
      <c r="AX907">
        <v>55.683953080000002</v>
      </c>
      <c r="AY907">
        <v>12.3787579</v>
      </c>
      <c r="AZ907" t="s">
        <v>62</v>
      </c>
      <c r="BA907">
        <v>1084</v>
      </c>
      <c r="BB907" t="s">
        <v>63</v>
      </c>
    </row>
    <row r="908" spans="1:54" x14ac:dyDescent="0.25">
      <c r="A908" s="1">
        <v>45200</v>
      </c>
      <c r="B908">
        <v>167000</v>
      </c>
      <c r="C908" t="s">
        <v>5089</v>
      </c>
      <c r="D908">
        <v>2650</v>
      </c>
      <c r="E908" t="s">
        <v>3714</v>
      </c>
      <c r="F908" t="s">
        <v>5090</v>
      </c>
      <c r="G908">
        <v>55606617</v>
      </c>
      <c r="J908" t="s">
        <v>5091</v>
      </c>
      <c r="K908" t="s">
        <v>5092</v>
      </c>
      <c r="L908" t="s">
        <v>52831</v>
      </c>
      <c r="M908">
        <v>4032</v>
      </c>
      <c r="N908">
        <v>278</v>
      </c>
      <c r="R908" s="1">
        <v>43790</v>
      </c>
      <c r="S908" t="s">
        <v>851</v>
      </c>
      <c r="T908">
        <v>167</v>
      </c>
      <c r="U908" t="s">
        <v>5090</v>
      </c>
      <c r="W908">
        <v>2</v>
      </c>
      <c r="X908" t="s">
        <v>57</v>
      </c>
      <c r="Y908">
        <v>5</v>
      </c>
      <c r="Z908" t="s">
        <v>54458</v>
      </c>
      <c r="AB908">
        <v>200701</v>
      </c>
      <c r="AC908">
        <v>923</v>
      </c>
      <c r="AD908" t="s">
        <v>58</v>
      </c>
      <c r="AE908">
        <v>2013</v>
      </c>
      <c r="AF908" t="s">
        <v>58</v>
      </c>
      <c r="AG908">
        <v>1</v>
      </c>
      <c r="AH908" t="s">
        <v>44482</v>
      </c>
      <c r="AI908">
        <v>99</v>
      </c>
      <c r="AJ908" t="s">
        <v>54511</v>
      </c>
      <c r="AK908">
        <v>167</v>
      </c>
      <c r="AL908" t="s">
        <v>5090</v>
      </c>
      <c r="AQ908" t="s">
        <v>5093</v>
      </c>
      <c r="AR908" t="s">
        <v>5094</v>
      </c>
      <c r="AS908">
        <v>0</v>
      </c>
      <c r="AT908" t="s">
        <v>61</v>
      </c>
      <c r="AU908" t="s">
        <v>5095</v>
      </c>
      <c r="AV908" t="s">
        <v>52612</v>
      </c>
      <c r="AX908">
        <v>55.642836819999999</v>
      </c>
      <c r="AY908">
        <v>12.47760544</v>
      </c>
      <c r="AZ908" t="s">
        <v>62</v>
      </c>
      <c r="BA908">
        <v>1084</v>
      </c>
      <c r="BB908" t="s">
        <v>63</v>
      </c>
    </row>
    <row r="909" spans="1:54" x14ac:dyDescent="0.25">
      <c r="A909" s="1">
        <v>45200</v>
      </c>
      <c r="B909">
        <v>167001</v>
      </c>
      <c r="C909" t="s">
        <v>5096</v>
      </c>
      <c r="D909">
        <v>2650</v>
      </c>
      <c r="E909" t="s">
        <v>3714</v>
      </c>
      <c r="F909" t="s">
        <v>5097</v>
      </c>
      <c r="G909">
        <v>55606617</v>
      </c>
      <c r="H909">
        <v>1003268222</v>
      </c>
      <c r="I909" t="s">
        <v>5098</v>
      </c>
      <c r="J909" t="s">
        <v>5099</v>
      </c>
      <c r="K909" t="s">
        <v>5100</v>
      </c>
      <c r="L909" t="s">
        <v>55794</v>
      </c>
      <c r="M909">
        <v>7437</v>
      </c>
      <c r="N909">
        <v>6</v>
      </c>
      <c r="R909" s="1">
        <v>45078</v>
      </c>
      <c r="S909" t="s">
        <v>171</v>
      </c>
      <c r="T909">
        <v>167</v>
      </c>
      <c r="U909" t="s">
        <v>5090</v>
      </c>
      <c r="W909">
        <v>2</v>
      </c>
      <c r="X909" t="s">
        <v>57</v>
      </c>
      <c r="Y909">
        <v>1</v>
      </c>
      <c r="Z909" t="s">
        <v>46545</v>
      </c>
      <c r="AA909">
        <v>9</v>
      </c>
      <c r="AB909">
        <v>196308</v>
      </c>
      <c r="AC909">
        <v>121</v>
      </c>
      <c r="AD909" t="s">
        <v>70</v>
      </c>
      <c r="AE909">
        <v>1012</v>
      </c>
      <c r="AF909" t="s">
        <v>71</v>
      </c>
      <c r="AG909">
        <v>1</v>
      </c>
      <c r="AH909" t="s">
        <v>44482</v>
      </c>
      <c r="AI909">
        <v>21</v>
      </c>
      <c r="AJ909" t="s">
        <v>52613</v>
      </c>
      <c r="AK909">
        <v>167</v>
      </c>
      <c r="AL909" t="s">
        <v>5090</v>
      </c>
      <c r="AQ909" t="s">
        <v>5101</v>
      </c>
      <c r="AR909" t="s">
        <v>5102</v>
      </c>
      <c r="AS909">
        <v>0</v>
      </c>
      <c r="AT909" t="s">
        <v>61</v>
      </c>
      <c r="AU909" t="s">
        <v>5103</v>
      </c>
      <c r="AX909">
        <v>55.630916139999997</v>
      </c>
      <c r="AY909">
        <v>12.483792360000001</v>
      </c>
      <c r="AZ909" t="s">
        <v>62</v>
      </c>
      <c r="BA909">
        <v>1084</v>
      </c>
      <c r="BB909" t="s">
        <v>63</v>
      </c>
    </row>
    <row r="910" spans="1:54" x14ac:dyDescent="0.25">
      <c r="A910" s="1">
        <v>45200</v>
      </c>
      <c r="B910">
        <v>167002</v>
      </c>
      <c r="C910" t="s">
        <v>5104</v>
      </c>
      <c r="D910">
        <v>2650</v>
      </c>
      <c r="E910" t="s">
        <v>3714</v>
      </c>
      <c r="F910" t="s">
        <v>5105</v>
      </c>
      <c r="G910">
        <v>55606617</v>
      </c>
      <c r="H910">
        <v>1003267925</v>
      </c>
      <c r="I910" t="s">
        <v>47133</v>
      </c>
      <c r="J910" t="s">
        <v>5106</v>
      </c>
      <c r="K910" t="s">
        <v>5107</v>
      </c>
      <c r="L910" t="s">
        <v>47134</v>
      </c>
      <c r="M910">
        <v>4151</v>
      </c>
      <c r="N910">
        <v>35</v>
      </c>
      <c r="R910" s="1">
        <v>43532</v>
      </c>
      <c r="S910" t="s">
        <v>56</v>
      </c>
      <c r="T910">
        <v>167</v>
      </c>
      <c r="U910" t="s">
        <v>5090</v>
      </c>
      <c r="W910">
        <v>2</v>
      </c>
      <c r="X910" t="s">
        <v>57</v>
      </c>
      <c r="Y910">
        <v>1</v>
      </c>
      <c r="Z910" t="s">
        <v>46545</v>
      </c>
      <c r="AA910">
        <v>10</v>
      </c>
      <c r="AB910">
        <v>196208</v>
      </c>
      <c r="AC910">
        <v>121</v>
      </c>
      <c r="AD910" t="s">
        <v>70</v>
      </c>
      <c r="AE910">
        <v>1012</v>
      </c>
      <c r="AF910" t="s">
        <v>71</v>
      </c>
      <c r="AG910">
        <v>1</v>
      </c>
      <c r="AH910" t="s">
        <v>44482</v>
      </c>
      <c r="AI910">
        <v>21</v>
      </c>
      <c r="AJ910" t="s">
        <v>52613</v>
      </c>
      <c r="AK910">
        <v>167</v>
      </c>
      <c r="AL910" t="s">
        <v>5090</v>
      </c>
      <c r="AQ910" t="s">
        <v>5108</v>
      </c>
      <c r="AR910" t="s">
        <v>5109</v>
      </c>
      <c r="AS910">
        <v>0</v>
      </c>
      <c r="AT910" t="s">
        <v>61</v>
      </c>
      <c r="AU910" t="s">
        <v>47135</v>
      </c>
      <c r="AX910">
        <v>55.64331138</v>
      </c>
      <c r="AY910">
        <v>12.46812068</v>
      </c>
      <c r="AZ910" t="s">
        <v>62</v>
      </c>
      <c r="BA910">
        <v>1084</v>
      </c>
      <c r="BB910" t="s">
        <v>63</v>
      </c>
    </row>
    <row r="911" spans="1:54" x14ac:dyDescent="0.25">
      <c r="A911" s="1">
        <v>45200</v>
      </c>
      <c r="B911">
        <v>167003</v>
      </c>
      <c r="C911" t="s">
        <v>52832</v>
      </c>
      <c r="D911">
        <v>2650</v>
      </c>
      <c r="E911" t="s">
        <v>3714</v>
      </c>
      <c r="F911" t="s">
        <v>52833</v>
      </c>
      <c r="G911">
        <v>55606617</v>
      </c>
      <c r="H911">
        <v>1003268167</v>
      </c>
      <c r="I911" t="s">
        <v>5110</v>
      </c>
      <c r="J911" t="s">
        <v>5111</v>
      </c>
      <c r="K911" t="s">
        <v>5112</v>
      </c>
      <c r="L911" t="s">
        <v>5113</v>
      </c>
      <c r="M911">
        <v>6481</v>
      </c>
      <c r="N911" t="s">
        <v>5114</v>
      </c>
      <c r="R911" s="1">
        <v>42901</v>
      </c>
      <c r="S911" t="s">
        <v>56</v>
      </c>
      <c r="T911">
        <v>167</v>
      </c>
      <c r="U911" t="s">
        <v>5090</v>
      </c>
      <c r="W911">
        <v>2</v>
      </c>
      <c r="X911" t="s">
        <v>57</v>
      </c>
      <c r="Y911">
        <v>1</v>
      </c>
      <c r="Z911" t="s">
        <v>46545</v>
      </c>
      <c r="AA911">
        <v>9</v>
      </c>
      <c r="AB911">
        <v>194004</v>
      </c>
      <c r="AC911">
        <v>121</v>
      </c>
      <c r="AD911" t="s">
        <v>70</v>
      </c>
      <c r="AE911">
        <v>1012</v>
      </c>
      <c r="AF911" t="s">
        <v>71</v>
      </c>
      <c r="AG911">
        <v>1</v>
      </c>
      <c r="AH911" t="s">
        <v>44482</v>
      </c>
      <c r="AI911">
        <v>21</v>
      </c>
      <c r="AJ911" t="s">
        <v>52613</v>
      </c>
      <c r="AK911">
        <v>167</v>
      </c>
      <c r="AL911" t="s">
        <v>5090</v>
      </c>
      <c r="AQ911" t="s">
        <v>5115</v>
      </c>
      <c r="AR911" t="s">
        <v>5116</v>
      </c>
      <c r="AS911">
        <v>0</v>
      </c>
      <c r="AT911" t="s">
        <v>61</v>
      </c>
      <c r="AU911" t="s">
        <v>5117</v>
      </c>
      <c r="AX911">
        <v>55.661953140000001</v>
      </c>
      <c r="AY911">
        <v>12.470523610000001</v>
      </c>
      <c r="AZ911" t="s">
        <v>62</v>
      </c>
      <c r="BA911">
        <v>1084</v>
      </c>
      <c r="BB911" t="s">
        <v>63</v>
      </c>
    </row>
    <row r="912" spans="1:54" x14ac:dyDescent="0.25">
      <c r="A912" s="1">
        <v>45200</v>
      </c>
      <c r="B912">
        <v>167004</v>
      </c>
      <c r="C912" t="s">
        <v>47136</v>
      </c>
      <c r="D912">
        <v>2650</v>
      </c>
      <c r="E912" t="s">
        <v>3714</v>
      </c>
      <c r="F912" t="s">
        <v>47137</v>
      </c>
      <c r="G912">
        <v>55606617</v>
      </c>
      <c r="H912">
        <v>1003267676</v>
      </c>
      <c r="I912" t="s">
        <v>5118</v>
      </c>
      <c r="J912" t="s">
        <v>5119</v>
      </c>
      <c r="K912" t="s">
        <v>5120</v>
      </c>
      <c r="L912" t="s">
        <v>5121</v>
      </c>
      <c r="M912">
        <v>3853</v>
      </c>
      <c r="N912" t="s">
        <v>5122</v>
      </c>
      <c r="R912" s="1">
        <v>44210</v>
      </c>
      <c r="S912" t="s">
        <v>56</v>
      </c>
      <c r="T912">
        <v>167</v>
      </c>
      <c r="U912" t="s">
        <v>5090</v>
      </c>
      <c r="W912">
        <v>2</v>
      </c>
      <c r="X912" t="s">
        <v>57</v>
      </c>
      <c r="Y912">
        <v>1</v>
      </c>
      <c r="Z912" t="s">
        <v>46545</v>
      </c>
      <c r="AA912">
        <v>9</v>
      </c>
      <c r="AB912">
        <v>196808</v>
      </c>
      <c r="AC912">
        <v>121</v>
      </c>
      <c r="AD912" t="s">
        <v>70</v>
      </c>
      <c r="AE912">
        <v>1012</v>
      </c>
      <c r="AF912" t="s">
        <v>71</v>
      </c>
      <c r="AG912">
        <v>1</v>
      </c>
      <c r="AH912" t="s">
        <v>44482</v>
      </c>
      <c r="AI912">
        <v>21</v>
      </c>
      <c r="AJ912" t="s">
        <v>52613</v>
      </c>
      <c r="AK912">
        <v>167</v>
      </c>
      <c r="AL912" t="s">
        <v>5090</v>
      </c>
      <c r="AQ912" t="s">
        <v>5123</v>
      </c>
      <c r="AR912" t="s">
        <v>5124</v>
      </c>
      <c r="AS912">
        <v>0</v>
      </c>
      <c r="AT912" t="s">
        <v>61</v>
      </c>
      <c r="AU912" t="s">
        <v>5125</v>
      </c>
      <c r="AX912">
        <v>55.620454260000002</v>
      </c>
      <c r="AY912">
        <v>12.490631219999999</v>
      </c>
      <c r="AZ912" t="s">
        <v>62</v>
      </c>
      <c r="BA912">
        <v>1084</v>
      </c>
      <c r="BB912" t="s">
        <v>63</v>
      </c>
    </row>
    <row r="913" spans="1:54" x14ac:dyDescent="0.25">
      <c r="A913" s="1">
        <v>45200</v>
      </c>
      <c r="B913">
        <v>167005</v>
      </c>
      <c r="C913" t="s">
        <v>44712</v>
      </c>
      <c r="D913">
        <v>2650</v>
      </c>
      <c r="E913" t="s">
        <v>3714</v>
      </c>
      <c r="F913" t="s">
        <v>44713</v>
      </c>
      <c r="G913">
        <v>55606617</v>
      </c>
      <c r="H913">
        <v>1003268076</v>
      </c>
      <c r="I913" t="s">
        <v>5126</v>
      </c>
      <c r="J913" t="s">
        <v>5127</v>
      </c>
      <c r="K913" t="s">
        <v>5128</v>
      </c>
      <c r="L913" t="s">
        <v>55795</v>
      </c>
      <c r="M913">
        <v>5585</v>
      </c>
      <c r="N913">
        <v>122</v>
      </c>
      <c r="R913" s="1">
        <v>43777</v>
      </c>
      <c r="S913" t="s">
        <v>56</v>
      </c>
      <c r="T913">
        <v>167</v>
      </c>
      <c r="U913" t="s">
        <v>5090</v>
      </c>
      <c r="W913">
        <v>2</v>
      </c>
      <c r="X913" t="s">
        <v>57</v>
      </c>
      <c r="Y913">
        <v>1</v>
      </c>
      <c r="Z913" t="s">
        <v>46545</v>
      </c>
      <c r="AA913">
        <v>10</v>
      </c>
      <c r="AB913">
        <v>195508</v>
      </c>
      <c r="AC913">
        <v>121</v>
      </c>
      <c r="AD913" t="s">
        <v>70</v>
      </c>
      <c r="AE913">
        <v>1012</v>
      </c>
      <c r="AF913" t="s">
        <v>71</v>
      </c>
      <c r="AG913">
        <v>1</v>
      </c>
      <c r="AH913" t="s">
        <v>44482</v>
      </c>
      <c r="AI913">
        <v>21</v>
      </c>
      <c r="AJ913" t="s">
        <v>52613</v>
      </c>
      <c r="AK913">
        <v>167</v>
      </c>
      <c r="AL913" t="s">
        <v>5090</v>
      </c>
      <c r="AQ913" t="s">
        <v>5129</v>
      </c>
      <c r="AR913" t="s">
        <v>5130</v>
      </c>
      <c r="AS913">
        <v>0</v>
      </c>
      <c r="AT913" t="s">
        <v>61</v>
      </c>
      <c r="AU913" t="s">
        <v>5131</v>
      </c>
      <c r="AX913">
        <v>55.654511679999999</v>
      </c>
      <c r="AY913">
        <v>12.46651775</v>
      </c>
      <c r="AZ913" t="s">
        <v>62</v>
      </c>
      <c r="BA913">
        <v>1084</v>
      </c>
      <c r="BB913" t="s">
        <v>63</v>
      </c>
    </row>
    <row r="914" spans="1:54" x14ac:dyDescent="0.25">
      <c r="A914" s="1">
        <v>45200</v>
      </c>
      <c r="B914">
        <v>167006</v>
      </c>
      <c r="C914" t="s">
        <v>5132</v>
      </c>
      <c r="D914">
        <v>2650</v>
      </c>
      <c r="E914" t="s">
        <v>3714</v>
      </c>
      <c r="F914" t="s">
        <v>5133</v>
      </c>
      <c r="G914">
        <v>55606617</v>
      </c>
      <c r="H914">
        <v>1003268180</v>
      </c>
      <c r="I914" t="s">
        <v>5134</v>
      </c>
      <c r="J914" t="s">
        <v>5135</v>
      </c>
      <c r="K914" t="s">
        <v>5136</v>
      </c>
      <c r="L914" t="s">
        <v>5137</v>
      </c>
      <c r="M914">
        <v>6750</v>
      </c>
      <c r="N914">
        <v>10</v>
      </c>
      <c r="R914" s="1">
        <v>45078</v>
      </c>
      <c r="S914" t="s">
        <v>171</v>
      </c>
      <c r="T914">
        <v>167</v>
      </c>
      <c r="U914" t="s">
        <v>5090</v>
      </c>
      <c r="W914">
        <v>2</v>
      </c>
      <c r="X914" t="s">
        <v>57</v>
      </c>
      <c r="Y914">
        <v>1</v>
      </c>
      <c r="Z914" t="s">
        <v>46545</v>
      </c>
      <c r="AA914">
        <v>10</v>
      </c>
      <c r="AB914">
        <v>195308</v>
      </c>
      <c r="AC914">
        <v>121</v>
      </c>
      <c r="AD914" t="s">
        <v>70</v>
      </c>
      <c r="AE914">
        <v>1012</v>
      </c>
      <c r="AF914" t="s">
        <v>71</v>
      </c>
      <c r="AG914">
        <v>1</v>
      </c>
      <c r="AH914" t="s">
        <v>44482</v>
      </c>
      <c r="AI914">
        <v>21</v>
      </c>
      <c r="AJ914" t="s">
        <v>52613</v>
      </c>
      <c r="AK914">
        <v>167</v>
      </c>
      <c r="AL914" t="s">
        <v>5090</v>
      </c>
      <c r="AQ914" t="s">
        <v>5138</v>
      </c>
      <c r="AR914" t="s">
        <v>5139</v>
      </c>
      <c r="AS914">
        <v>0</v>
      </c>
      <c r="AT914" t="s">
        <v>61</v>
      </c>
      <c r="AU914" t="s">
        <v>5140</v>
      </c>
      <c r="AX914">
        <v>55.640747050000002</v>
      </c>
      <c r="AY914">
        <v>12.48730039</v>
      </c>
      <c r="AZ914" t="s">
        <v>62</v>
      </c>
      <c r="BA914">
        <v>1084</v>
      </c>
      <c r="BB914" t="s">
        <v>63</v>
      </c>
    </row>
    <row r="915" spans="1:54" x14ac:dyDescent="0.25">
      <c r="A915" s="1">
        <v>45200</v>
      </c>
      <c r="B915">
        <v>167007</v>
      </c>
      <c r="C915" t="s">
        <v>47138</v>
      </c>
      <c r="D915">
        <v>2650</v>
      </c>
      <c r="E915" t="s">
        <v>3714</v>
      </c>
      <c r="F915" t="s">
        <v>47139</v>
      </c>
      <c r="G915">
        <v>55606617</v>
      </c>
      <c r="H915">
        <v>1003267998</v>
      </c>
      <c r="I915" t="s">
        <v>5141</v>
      </c>
      <c r="J915" t="s">
        <v>5142</v>
      </c>
      <c r="K915" t="s">
        <v>5143</v>
      </c>
      <c r="L915" t="s">
        <v>55796</v>
      </c>
      <c r="M915">
        <v>4599</v>
      </c>
      <c r="N915">
        <v>2</v>
      </c>
      <c r="R915" s="1">
        <v>43880</v>
      </c>
      <c r="S915" t="s">
        <v>851</v>
      </c>
      <c r="T915">
        <v>167</v>
      </c>
      <c r="U915" t="s">
        <v>5090</v>
      </c>
      <c r="V915" s="1">
        <v>41121</v>
      </c>
      <c r="W915">
        <v>2</v>
      </c>
      <c r="X915" t="s">
        <v>57</v>
      </c>
      <c r="Y915">
        <v>1</v>
      </c>
      <c r="Z915" t="s">
        <v>46545</v>
      </c>
      <c r="AA915">
        <v>10</v>
      </c>
      <c r="AB915">
        <v>192409</v>
      </c>
      <c r="AC915">
        <v>121</v>
      </c>
      <c r="AD915" t="s">
        <v>70</v>
      </c>
      <c r="AE915">
        <v>1012</v>
      </c>
      <c r="AF915" t="s">
        <v>71</v>
      </c>
      <c r="AG915">
        <v>3</v>
      </c>
      <c r="AH915" t="s">
        <v>81</v>
      </c>
      <c r="AI915">
        <v>21</v>
      </c>
      <c r="AJ915" t="s">
        <v>52613</v>
      </c>
      <c r="AK915">
        <v>167</v>
      </c>
      <c r="AL915" t="s">
        <v>5090</v>
      </c>
      <c r="AM915">
        <v>2</v>
      </c>
      <c r="AN915" t="s">
        <v>119</v>
      </c>
      <c r="AO915">
        <v>167002</v>
      </c>
      <c r="AQ915" t="s">
        <v>5144</v>
      </c>
      <c r="AR915" t="s">
        <v>5145</v>
      </c>
      <c r="AS915">
        <v>0</v>
      </c>
      <c r="AT915" t="s">
        <v>61</v>
      </c>
      <c r="AU915" t="s">
        <v>52834</v>
      </c>
      <c r="AX915">
        <v>55.648838349999998</v>
      </c>
      <c r="AY915">
        <v>12.47707351</v>
      </c>
      <c r="AZ915" t="s">
        <v>62</v>
      </c>
      <c r="BA915">
        <v>1084</v>
      </c>
      <c r="BB915" t="s">
        <v>63</v>
      </c>
    </row>
    <row r="916" spans="1:54" x14ac:dyDescent="0.25">
      <c r="A916" s="1">
        <v>45200</v>
      </c>
      <c r="B916">
        <v>167008</v>
      </c>
      <c r="C916" t="s">
        <v>5146</v>
      </c>
      <c r="D916">
        <v>2650</v>
      </c>
      <c r="E916" t="s">
        <v>3714</v>
      </c>
      <c r="F916" t="s">
        <v>5147</v>
      </c>
      <c r="G916">
        <v>55606617</v>
      </c>
      <c r="H916">
        <v>1003267834</v>
      </c>
      <c r="I916" t="s">
        <v>5148</v>
      </c>
      <c r="J916" t="s">
        <v>5149</v>
      </c>
      <c r="K916" t="s">
        <v>5150</v>
      </c>
      <c r="L916" t="s">
        <v>5151</v>
      </c>
      <c r="M916">
        <v>4032</v>
      </c>
      <c r="N916">
        <v>440</v>
      </c>
      <c r="R916" s="1">
        <v>44357</v>
      </c>
      <c r="S916" t="s">
        <v>56</v>
      </c>
      <c r="T916">
        <v>167</v>
      </c>
      <c r="U916" t="s">
        <v>5090</v>
      </c>
      <c r="W916">
        <v>2</v>
      </c>
      <c r="X916" t="s">
        <v>57</v>
      </c>
      <c r="Y916">
        <v>1</v>
      </c>
      <c r="Z916" t="s">
        <v>46545</v>
      </c>
      <c r="AA916">
        <v>10</v>
      </c>
      <c r="AB916">
        <v>197801</v>
      </c>
      <c r="AC916">
        <v>121</v>
      </c>
      <c r="AD916" t="s">
        <v>70</v>
      </c>
      <c r="AE916">
        <v>1012</v>
      </c>
      <c r="AF916" t="s">
        <v>71</v>
      </c>
      <c r="AG916">
        <v>1</v>
      </c>
      <c r="AH916" t="s">
        <v>44482</v>
      </c>
      <c r="AI916">
        <v>21</v>
      </c>
      <c r="AJ916" t="s">
        <v>52613</v>
      </c>
      <c r="AK916">
        <v>167</v>
      </c>
      <c r="AL916" t="s">
        <v>5090</v>
      </c>
      <c r="AQ916" t="s">
        <v>5152</v>
      </c>
      <c r="AS916">
        <v>0</v>
      </c>
      <c r="AT916" t="s">
        <v>61</v>
      </c>
      <c r="AU916" t="s">
        <v>5095</v>
      </c>
      <c r="AX916">
        <v>55.626603600000003</v>
      </c>
      <c r="AY916">
        <v>12.481581650000001</v>
      </c>
      <c r="AZ916" t="s">
        <v>62</v>
      </c>
      <c r="BA916">
        <v>1084</v>
      </c>
      <c r="BB916" t="s">
        <v>63</v>
      </c>
    </row>
    <row r="917" spans="1:54" x14ac:dyDescent="0.25">
      <c r="A917" s="1">
        <v>45200</v>
      </c>
      <c r="B917">
        <v>167009</v>
      </c>
      <c r="C917" t="s">
        <v>47140</v>
      </c>
      <c r="D917">
        <v>2650</v>
      </c>
      <c r="E917" t="s">
        <v>3714</v>
      </c>
      <c r="F917" t="s">
        <v>47140</v>
      </c>
      <c r="G917">
        <v>55606617</v>
      </c>
      <c r="H917">
        <v>1003267573</v>
      </c>
      <c r="I917" t="s">
        <v>5153</v>
      </c>
      <c r="J917" t="s">
        <v>5154</v>
      </c>
      <c r="K917" t="s">
        <v>5155</v>
      </c>
      <c r="L917" t="s">
        <v>47141</v>
      </c>
      <c r="M917">
        <v>2688</v>
      </c>
      <c r="N917">
        <v>2</v>
      </c>
      <c r="R917" s="1">
        <v>44441</v>
      </c>
      <c r="S917" t="s">
        <v>56</v>
      </c>
      <c r="T917">
        <v>167</v>
      </c>
      <c r="U917" t="s">
        <v>5090</v>
      </c>
      <c r="W917">
        <v>2</v>
      </c>
      <c r="X917" t="s">
        <v>57</v>
      </c>
      <c r="Y917">
        <v>1</v>
      </c>
      <c r="Z917" t="s">
        <v>46545</v>
      </c>
      <c r="AA917">
        <v>9</v>
      </c>
      <c r="AB917">
        <v>195608</v>
      </c>
      <c r="AC917">
        <v>121</v>
      </c>
      <c r="AD917" t="s">
        <v>70</v>
      </c>
      <c r="AE917">
        <v>1012</v>
      </c>
      <c r="AF917" t="s">
        <v>71</v>
      </c>
      <c r="AG917">
        <v>1</v>
      </c>
      <c r="AH917" t="s">
        <v>44482</v>
      </c>
      <c r="AI917">
        <v>21</v>
      </c>
      <c r="AJ917" t="s">
        <v>52613</v>
      </c>
      <c r="AK917">
        <v>167</v>
      </c>
      <c r="AL917" t="s">
        <v>5090</v>
      </c>
      <c r="AQ917" t="s">
        <v>5156</v>
      </c>
      <c r="AR917" t="s">
        <v>5157</v>
      </c>
      <c r="AS917">
        <v>0</v>
      </c>
      <c r="AT917" t="s">
        <v>61</v>
      </c>
      <c r="AU917" t="s">
        <v>47142</v>
      </c>
      <c r="AX917">
        <v>55.632732599999997</v>
      </c>
      <c r="AY917">
        <v>12.45608547</v>
      </c>
      <c r="AZ917" t="s">
        <v>62</v>
      </c>
      <c r="BA917">
        <v>1084</v>
      </c>
      <c r="BB917" t="s">
        <v>63</v>
      </c>
    </row>
    <row r="918" spans="1:54" x14ac:dyDescent="0.25">
      <c r="A918" s="1">
        <v>45200</v>
      </c>
      <c r="B918">
        <v>167010</v>
      </c>
      <c r="C918" t="s">
        <v>47143</v>
      </c>
      <c r="D918">
        <v>2650</v>
      </c>
      <c r="E918" t="s">
        <v>3714</v>
      </c>
      <c r="F918" t="s">
        <v>47144</v>
      </c>
      <c r="G918">
        <v>55606617</v>
      </c>
      <c r="H918">
        <v>1003267433</v>
      </c>
      <c r="I918" t="s">
        <v>5158</v>
      </c>
      <c r="J918" t="s">
        <v>5159</v>
      </c>
      <c r="K918" t="s">
        <v>5160</v>
      </c>
      <c r="L918" t="s">
        <v>47145</v>
      </c>
      <c r="M918">
        <v>1403</v>
      </c>
      <c r="N918" t="s">
        <v>3620</v>
      </c>
      <c r="R918" s="1">
        <v>41113</v>
      </c>
      <c r="S918" t="s">
        <v>56</v>
      </c>
      <c r="T918">
        <v>167</v>
      </c>
      <c r="U918" t="s">
        <v>5090</v>
      </c>
      <c r="V918" s="1">
        <v>41121</v>
      </c>
      <c r="W918">
        <v>2</v>
      </c>
      <c r="X918" t="s">
        <v>57</v>
      </c>
      <c r="Y918">
        <v>1</v>
      </c>
      <c r="Z918" t="s">
        <v>46545</v>
      </c>
      <c r="AA918">
        <v>9</v>
      </c>
      <c r="AB918">
        <v>197408</v>
      </c>
      <c r="AC918">
        <v>121</v>
      </c>
      <c r="AD918" t="s">
        <v>70</v>
      </c>
      <c r="AE918">
        <v>1012</v>
      </c>
      <c r="AF918" t="s">
        <v>71</v>
      </c>
      <c r="AG918">
        <v>3</v>
      </c>
      <c r="AH918" t="s">
        <v>81</v>
      </c>
      <c r="AI918">
        <v>21</v>
      </c>
      <c r="AJ918" t="s">
        <v>52613</v>
      </c>
      <c r="AK918">
        <v>167</v>
      </c>
      <c r="AL918" t="s">
        <v>5090</v>
      </c>
      <c r="AQ918" t="s">
        <v>5161</v>
      </c>
      <c r="AR918" t="s">
        <v>5162</v>
      </c>
      <c r="AS918">
        <v>0</v>
      </c>
      <c r="AT918" t="s">
        <v>61</v>
      </c>
      <c r="AU918" t="s">
        <v>47146</v>
      </c>
      <c r="AZ918" t="s">
        <v>62</v>
      </c>
      <c r="BA918">
        <v>1084</v>
      </c>
      <c r="BB918" t="s">
        <v>63</v>
      </c>
    </row>
    <row r="919" spans="1:54" x14ac:dyDescent="0.25">
      <c r="A919" s="1">
        <v>45200</v>
      </c>
      <c r="B919">
        <v>167011</v>
      </c>
      <c r="C919" t="s">
        <v>47147</v>
      </c>
      <c r="D919">
        <v>2650</v>
      </c>
      <c r="E919" t="s">
        <v>3714</v>
      </c>
      <c r="F919" t="s">
        <v>47148</v>
      </c>
      <c r="G919">
        <v>55606617</v>
      </c>
      <c r="H919">
        <v>1003267524</v>
      </c>
      <c r="I919" t="s">
        <v>5163</v>
      </c>
      <c r="J919" t="s">
        <v>5164</v>
      </c>
      <c r="K919" t="s">
        <v>5165</v>
      </c>
      <c r="L919" t="s">
        <v>5166</v>
      </c>
      <c r="M919">
        <v>1941</v>
      </c>
      <c r="N919">
        <v>106</v>
      </c>
      <c r="R919" s="1">
        <v>43935</v>
      </c>
      <c r="S919" t="s">
        <v>56</v>
      </c>
      <c r="T919">
        <v>167</v>
      </c>
      <c r="U919" t="s">
        <v>5090</v>
      </c>
      <c r="W919">
        <v>2</v>
      </c>
      <c r="X919" t="s">
        <v>57</v>
      </c>
      <c r="Y919">
        <v>1</v>
      </c>
      <c r="Z919" t="s">
        <v>46545</v>
      </c>
      <c r="AA919">
        <v>10</v>
      </c>
      <c r="AB919">
        <v>197304</v>
      </c>
      <c r="AC919">
        <v>121</v>
      </c>
      <c r="AD919" t="s">
        <v>70</v>
      </c>
      <c r="AE919">
        <v>1012</v>
      </c>
      <c r="AF919" t="s">
        <v>71</v>
      </c>
      <c r="AG919">
        <v>1</v>
      </c>
      <c r="AH919" t="s">
        <v>44482</v>
      </c>
      <c r="AI919">
        <v>21</v>
      </c>
      <c r="AJ919" t="s">
        <v>52613</v>
      </c>
      <c r="AK919">
        <v>167</v>
      </c>
      <c r="AL919" t="s">
        <v>5090</v>
      </c>
      <c r="AQ919" t="s">
        <v>5167</v>
      </c>
      <c r="AR919" t="s">
        <v>5168</v>
      </c>
      <c r="AS919">
        <v>0</v>
      </c>
      <c r="AT919" t="s">
        <v>61</v>
      </c>
      <c r="AU919" t="s">
        <v>5169</v>
      </c>
      <c r="AX919">
        <v>55.626188329999998</v>
      </c>
      <c r="AY919">
        <v>12.46404136</v>
      </c>
      <c r="AZ919" t="s">
        <v>62</v>
      </c>
      <c r="BA919">
        <v>1084</v>
      </c>
      <c r="BB919" t="s">
        <v>63</v>
      </c>
    </row>
    <row r="920" spans="1:54" x14ac:dyDescent="0.25">
      <c r="A920" s="1">
        <v>45200</v>
      </c>
      <c r="B920">
        <v>167012</v>
      </c>
      <c r="C920" t="s">
        <v>5170</v>
      </c>
      <c r="D920">
        <v>2650</v>
      </c>
      <c r="E920" t="s">
        <v>3714</v>
      </c>
      <c r="F920" t="s">
        <v>5171</v>
      </c>
      <c r="G920">
        <v>29575754</v>
      </c>
      <c r="H920">
        <v>1003259200</v>
      </c>
      <c r="I920" t="s">
        <v>5172</v>
      </c>
      <c r="J920" t="s">
        <v>5173</v>
      </c>
      <c r="K920" t="s">
        <v>5174</v>
      </c>
      <c r="L920" t="s">
        <v>44714</v>
      </c>
      <c r="M920">
        <v>945</v>
      </c>
      <c r="N920">
        <v>2</v>
      </c>
      <c r="R920" s="1">
        <v>43901</v>
      </c>
      <c r="S920" t="s">
        <v>56</v>
      </c>
      <c r="W920">
        <v>4</v>
      </c>
      <c r="X920" t="s">
        <v>725</v>
      </c>
      <c r="Y920">
        <v>1</v>
      </c>
      <c r="Z920" t="s">
        <v>46545</v>
      </c>
      <c r="AB920">
        <v>197308</v>
      </c>
      <c r="AC920">
        <v>131</v>
      </c>
      <c r="AD920" t="s">
        <v>752</v>
      </c>
      <c r="AE920">
        <v>1061</v>
      </c>
      <c r="AF920" t="s">
        <v>752</v>
      </c>
      <c r="AG920">
        <v>1</v>
      </c>
      <c r="AH920" t="s">
        <v>44482</v>
      </c>
      <c r="AI920">
        <v>99</v>
      </c>
      <c r="AJ920" t="s">
        <v>54511</v>
      </c>
      <c r="AK920">
        <v>167</v>
      </c>
      <c r="AL920" t="s">
        <v>5090</v>
      </c>
      <c r="AQ920" t="s">
        <v>5175</v>
      </c>
      <c r="AR920" t="s">
        <v>5176</v>
      </c>
      <c r="AS920">
        <v>0</v>
      </c>
      <c r="AT920" t="s">
        <v>61</v>
      </c>
      <c r="AU920" t="s">
        <v>44715</v>
      </c>
      <c r="AX920">
        <v>55.628809279999999</v>
      </c>
      <c r="AY920">
        <v>12.45221293</v>
      </c>
      <c r="AZ920" t="s">
        <v>62</v>
      </c>
      <c r="BA920">
        <v>1084</v>
      </c>
      <c r="BB920" t="s">
        <v>63</v>
      </c>
    </row>
    <row r="921" spans="1:54" x14ac:dyDescent="0.25">
      <c r="A921" s="1">
        <v>45200</v>
      </c>
      <c r="B921">
        <v>167013</v>
      </c>
      <c r="C921" t="s">
        <v>5177</v>
      </c>
      <c r="D921">
        <v>2650</v>
      </c>
      <c r="E921" t="s">
        <v>3714</v>
      </c>
      <c r="F921" t="s">
        <v>5178</v>
      </c>
      <c r="G921">
        <v>62092610</v>
      </c>
      <c r="H921">
        <v>1002146553</v>
      </c>
      <c r="I921" t="s">
        <v>5179</v>
      </c>
      <c r="J921" t="s">
        <v>5180</v>
      </c>
      <c r="K921" t="s">
        <v>5181</v>
      </c>
      <c r="L921" t="s">
        <v>5182</v>
      </c>
      <c r="M921">
        <v>4689</v>
      </c>
      <c r="N921">
        <v>16</v>
      </c>
      <c r="R921" s="1">
        <v>44074</v>
      </c>
      <c r="S921" t="s">
        <v>56</v>
      </c>
      <c r="W921">
        <v>5</v>
      </c>
      <c r="X921" t="s">
        <v>557</v>
      </c>
      <c r="Y921">
        <v>1</v>
      </c>
      <c r="Z921" t="s">
        <v>46545</v>
      </c>
      <c r="AA921">
        <v>9</v>
      </c>
      <c r="AB921">
        <v>198008</v>
      </c>
      <c r="AC921">
        <v>121</v>
      </c>
      <c r="AD921" t="s">
        <v>70</v>
      </c>
      <c r="AE921">
        <v>1013</v>
      </c>
      <c r="AF921" t="s">
        <v>558</v>
      </c>
      <c r="AG921">
        <v>1</v>
      </c>
      <c r="AH921" t="s">
        <v>44482</v>
      </c>
      <c r="AI921">
        <v>21</v>
      </c>
      <c r="AJ921" t="s">
        <v>52613</v>
      </c>
      <c r="AK921">
        <v>167</v>
      </c>
      <c r="AL921" t="s">
        <v>5090</v>
      </c>
      <c r="AQ921" t="s">
        <v>5183</v>
      </c>
      <c r="AR921" t="s">
        <v>5184</v>
      </c>
      <c r="AS921">
        <v>0</v>
      </c>
      <c r="AT921" t="s">
        <v>61</v>
      </c>
      <c r="AU921" t="s">
        <v>5185</v>
      </c>
      <c r="AX921">
        <v>55.650403939999997</v>
      </c>
      <c r="AY921">
        <v>12.48003602</v>
      </c>
      <c r="AZ921" t="s">
        <v>62</v>
      </c>
      <c r="BA921">
        <v>1084</v>
      </c>
      <c r="BB921" t="s">
        <v>63</v>
      </c>
    </row>
    <row r="922" spans="1:54" x14ac:dyDescent="0.25">
      <c r="A922" s="1">
        <v>45200</v>
      </c>
      <c r="B922">
        <v>167014</v>
      </c>
      <c r="C922" t="s">
        <v>5186</v>
      </c>
      <c r="D922">
        <v>2650</v>
      </c>
      <c r="E922" t="s">
        <v>3714</v>
      </c>
      <c r="F922" t="s">
        <v>5187</v>
      </c>
      <c r="I922" t="s">
        <v>5188</v>
      </c>
      <c r="J922" t="s">
        <v>5189</v>
      </c>
      <c r="K922" t="s">
        <v>5190</v>
      </c>
      <c r="L922" t="s">
        <v>55797</v>
      </c>
      <c r="M922">
        <v>4599</v>
      </c>
      <c r="N922">
        <v>30</v>
      </c>
      <c r="R922" s="1">
        <v>40162</v>
      </c>
      <c r="S922" t="s">
        <v>80</v>
      </c>
      <c r="T922">
        <v>167</v>
      </c>
      <c r="U922" t="s">
        <v>5090</v>
      </c>
      <c r="V922" s="1">
        <v>37773</v>
      </c>
      <c r="W922">
        <v>2</v>
      </c>
      <c r="X922" t="s">
        <v>57</v>
      </c>
      <c r="Y922">
        <v>1</v>
      </c>
      <c r="Z922" t="s">
        <v>46545</v>
      </c>
      <c r="AA922">
        <v>10</v>
      </c>
      <c r="AB922">
        <v>198610</v>
      </c>
      <c r="AC922">
        <v>129</v>
      </c>
      <c r="AD922" t="s">
        <v>2405</v>
      </c>
      <c r="AE922">
        <v>1016</v>
      </c>
      <c r="AF922" t="s">
        <v>2405</v>
      </c>
      <c r="AG922">
        <v>3</v>
      </c>
      <c r="AH922" t="s">
        <v>81</v>
      </c>
      <c r="AI922">
        <v>21</v>
      </c>
      <c r="AJ922" t="s">
        <v>52613</v>
      </c>
      <c r="AK922">
        <v>167</v>
      </c>
      <c r="AL922" t="s">
        <v>5090</v>
      </c>
      <c r="AS922">
        <v>0</v>
      </c>
      <c r="AT922" t="s">
        <v>61</v>
      </c>
      <c r="AU922" t="s">
        <v>52834</v>
      </c>
      <c r="AX922">
        <v>55.648768309782497</v>
      </c>
      <c r="AY922">
        <v>12.470328746827001</v>
      </c>
      <c r="AZ922" t="s">
        <v>62</v>
      </c>
      <c r="BA922">
        <v>1084</v>
      </c>
      <c r="BB922" t="s">
        <v>63</v>
      </c>
    </row>
    <row r="923" spans="1:54" x14ac:dyDescent="0.25">
      <c r="A923" s="1">
        <v>45200</v>
      </c>
      <c r="B923">
        <v>167015</v>
      </c>
      <c r="C923" t="s">
        <v>5191</v>
      </c>
      <c r="D923">
        <v>2650</v>
      </c>
      <c r="E923" t="s">
        <v>3714</v>
      </c>
      <c r="F923" t="s">
        <v>5192</v>
      </c>
      <c r="G923">
        <v>39424215</v>
      </c>
      <c r="H923">
        <v>1009839573</v>
      </c>
      <c r="I923" t="s">
        <v>5193</v>
      </c>
      <c r="J923" t="s">
        <v>5194</v>
      </c>
      <c r="K923" t="s">
        <v>5195</v>
      </c>
      <c r="L923" t="s">
        <v>5196</v>
      </c>
      <c r="M923">
        <v>3793</v>
      </c>
      <c r="N923">
        <v>2</v>
      </c>
      <c r="R923" s="1">
        <v>41605</v>
      </c>
      <c r="S923" t="s">
        <v>56</v>
      </c>
      <c r="T923">
        <v>167</v>
      </c>
      <c r="U923" t="s">
        <v>5090</v>
      </c>
      <c r="V923" s="1">
        <v>41579</v>
      </c>
      <c r="W923">
        <v>2</v>
      </c>
      <c r="X923" t="s">
        <v>57</v>
      </c>
      <c r="Y923">
        <v>8</v>
      </c>
      <c r="Z923" t="s">
        <v>44534</v>
      </c>
      <c r="AB923">
        <v>199901</v>
      </c>
      <c r="AC923">
        <v>127</v>
      </c>
      <c r="AD923" t="s">
        <v>1237</v>
      </c>
      <c r="AE923">
        <v>1052</v>
      </c>
      <c r="AF923" t="s">
        <v>1237</v>
      </c>
      <c r="AG923">
        <v>3</v>
      </c>
      <c r="AH923" t="s">
        <v>81</v>
      </c>
      <c r="AI923">
        <v>99</v>
      </c>
      <c r="AJ923" t="s">
        <v>54511</v>
      </c>
      <c r="AK923">
        <v>167</v>
      </c>
      <c r="AL923" t="s">
        <v>5090</v>
      </c>
      <c r="AQ923" t="s">
        <v>5197</v>
      </c>
      <c r="AR923" t="s">
        <v>5198</v>
      </c>
      <c r="AS923">
        <v>0</v>
      </c>
      <c r="AT923" t="s">
        <v>61</v>
      </c>
      <c r="AU923" t="s">
        <v>5199</v>
      </c>
      <c r="AX923">
        <v>55.623405418197301</v>
      </c>
      <c r="AY923">
        <v>12.484376959592201</v>
      </c>
      <c r="AZ923" t="s">
        <v>62</v>
      </c>
      <c r="BA923">
        <v>1084</v>
      </c>
      <c r="BB923" t="s">
        <v>63</v>
      </c>
    </row>
    <row r="924" spans="1:54" x14ac:dyDescent="0.25">
      <c r="A924" s="1">
        <v>45200</v>
      </c>
      <c r="B924">
        <v>167016</v>
      </c>
      <c r="D924">
        <v>2650</v>
      </c>
      <c r="E924" t="s">
        <v>3714</v>
      </c>
      <c r="F924" t="s">
        <v>5200</v>
      </c>
      <c r="G924">
        <v>55606617</v>
      </c>
      <c r="H924">
        <v>1008265883</v>
      </c>
      <c r="I924" t="s">
        <v>5201</v>
      </c>
      <c r="J924" t="s">
        <v>5202</v>
      </c>
      <c r="K924" t="s">
        <v>5203</v>
      </c>
      <c r="L924" t="s">
        <v>5204</v>
      </c>
      <c r="M924">
        <v>1374</v>
      </c>
      <c r="N924">
        <v>90</v>
      </c>
      <c r="R924" s="1">
        <v>41906</v>
      </c>
      <c r="S924" t="s">
        <v>56</v>
      </c>
      <c r="T924">
        <v>167</v>
      </c>
      <c r="U924" t="s">
        <v>5090</v>
      </c>
      <c r="V924" s="1">
        <v>41487</v>
      </c>
      <c r="W924">
        <v>2</v>
      </c>
      <c r="X924" t="s">
        <v>57</v>
      </c>
      <c r="Y924">
        <v>1</v>
      </c>
      <c r="Z924" t="s">
        <v>46545</v>
      </c>
      <c r="AA924">
        <v>9</v>
      </c>
      <c r="AB924">
        <v>200708</v>
      </c>
      <c r="AC924">
        <v>129</v>
      </c>
      <c r="AD924" t="s">
        <v>2405</v>
      </c>
      <c r="AE924">
        <v>1016</v>
      </c>
      <c r="AF924" t="s">
        <v>2405</v>
      </c>
      <c r="AG924">
        <v>3</v>
      </c>
      <c r="AH924" t="s">
        <v>81</v>
      </c>
      <c r="AI924">
        <v>99</v>
      </c>
      <c r="AJ924" t="s">
        <v>54511</v>
      </c>
      <c r="AK924">
        <v>167</v>
      </c>
      <c r="AL924" t="s">
        <v>5090</v>
      </c>
      <c r="AM924">
        <v>2</v>
      </c>
      <c r="AN924" t="s">
        <v>119</v>
      </c>
      <c r="AO924">
        <v>280203</v>
      </c>
      <c r="AQ924" t="s">
        <v>5205</v>
      </c>
      <c r="AR924" t="s">
        <v>5206</v>
      </c>
      <c r="AS924">
        <v>0</v>
      </c>
      <c r="AT924" t="s">
        <v>61</v>
      </c>
      <c r="AU924" t="s">
        <v>5207</v>
      </c>
      <c r="AX924">
        <v>55.637164848591603</v>
      </c>
      <c r="AY924">
        <v>12.448167470176299</v>
      </c>
      <c r="AZ924" t="s">
        <v>62</v>
      </c>
      <c r="BA924">
        <v>1084</v>
      </c>
      <c r="BB924" t="s">
        <v>63</v>
      </c>
    </row>
    <row r="925" spans="1:54" x14ac:dyDescent="0.25">
      <c r="A925" s="1">
        <v>45200</v>
      </c>
      <c r="B925">
        <v>167200</v>
      </c>
      <c r="D925">
        <v>2650</v>
      </c>
      <c r="E925" t="s">
        <v>3714</v>
      </c>
      <c r="F925" t="s">
        <v>52721</v>
      </c>
      <c r="G925">
        <v>55606617</v>
      </c>
      <c r="H925">
        <v>1003268106</v>
      </c>
      <c r="I925" t="s">
        <v>5208</v>
      </c>
      <c r="J925" t="s">
        <v>5209</v>
      </c>
      <c r="K925" t="s">
        <v>5210</v>
      </c>
      <c r="L925" t="s">
        <v>5211</v>
      </c>
      <c r="M925">
        <v>4032</v>
      </c>
      <c r="N925">
        <v>280</v>
      </c>
      <c r="R925" s="1">
        <v>43790</v>
      </c>
      <c r="S925" t="s">
        <v>80</v>
      </c>
      <c r="T925">
        <v>167</v>
      </c>
      <c r="U925" t="s">
        <v>5090</v>
      </c>
      <c r="W925">
        <v>2</v>
      </c>
      <c r="X925" t="s">
        <v>57</v>
      </c>
      <c r="Y925">
        <v>1</v>
      </c>
      <c r="Z925" t="s">
        <v>46545</v>
      </c>
      <c r="AC925">
        <v>932</v>
      </c>
      <c r="AD925" t="s">
        <v>52637</v>
      </c>
      <c r="AE925">
        <v>2021</v>
      </c>
      <c r="AF925" t="s">
        <v>52637</v>
      </c>
      <c r="AG925">
        <v>2</v>
      </c>
      <c r="AH925" t="s">
        <v>44524</v>
      </c>
      <c r="AI925">
        <v>10</v>
      </c>
      <c r="AJ925" t="s">
        <v>52638</v>
      </c>
      <c r="AK925">
        <v>167</v>
      </c>
      <c r="AL925" t="s">
        <v>5090</v>
      </c>
      <c r="AQ925" t="s">
        <v>5212</v>
      </c>
      <c r="AR925" t="s">
        <v>5213</v>
      </c>
      <c r="AS925">
        <v>0</v>
      </c>
      <c r="AT925" t="s">
        <v>61</v>
      </c>
      <c r="AU925" t="s">
        <v>5095</v>
      </c>
      <c r="AX925">
        <v>55.64194277</v>
      </c>
      <c r="AY925">
        <v>12.477710869999999</v>
      </c>
      <c r="AZ925" t="s">
        <v>62</v>
      </c>
      <c r="BA925">
        <v>1084</v>
      </c>
      <c r="BB925" t="s">
        <v>63</v>
      </c>
    </row>
    <row r="926" spans="1:54" x14ac:dyDescent="0.25">
      <c r="A926" s="1">
        <v>45200</v>
      </c>
      <c r="B926">
        <v>167201</v>
      </c>
      <c r="D926">
        <v>2650</v>
      </c>
      <c r="E926" t="s">
        <v>3714</v>
      </c>
      <c r="F926" t="s">
        <v>44716</v>
      </c>
      <c r="G926">
        <v>55606617</v>
      </c>
      <c r="I926" t="s">
        <v>5214</v>
      </c>
      <c r="J926" t="s">
        <v>5215</v>
      </c>
      <c r="K926" t="s">
        <v>5216</v>
      </c>
      <c r="L926" t="s">
        <v>5196</v>
      </c>
      <c r="M926">
        <v>3793</v>
      </c>
      <c r="N926">
        <v>2</v>
      </c>
      <c r="R926" s="1">
        <v>41437</v>
      </c>
      <c r="S926" t="s">
        <v>56</v>
      </c>
      <c r="T926">
        <v>167</v>
      </c>
      <c r="U926" t="s">
        <v>5090</v>
      </c>
      <c r="V926" s="1">
        <v>40391</v>
      </c>
      <c r="W926">
        <v>2</v>
      </c>
      <c r="X926" t="s">
        <v>57</v>
      </c>
      <c r="Y926">
        <v>1</v>
      </c>
      <c r="Z926" t="s">
        <v>46545</v>
      </c>
      <c r="AC926">
        <v>931</v>
      </c>
      <c r="AD926" t="s">
        <v>1467</v>
      </c>
      <c r="AE926">
        <v>2022</v>
      </c>
      <c r="AF926" t="s">
        <v>1467</v>
      </c>
      <c r="AG926">
        <v>3</v>
      </c>
      <c r="AH926" t="s">
        <v>81</v>
      </c>
      <c r="AI926">
        <v>7</v>
      </c>
      <c r="AJ926" t="s">
        <v>1326</v>
      </c>
      <c r="AK926">
        <v>167</v>
      </c>
      <c r="AL926" t="s">
        <v>5090</v>
      </c>
      <c r="AQ926" t="s">
        <v>5217</v>
      </c>
      <c r="AR926" t="s">
        <v>5218</v>
      </c>
      <c r="AS926">
        <v>0</v>
      </c>
      <c r="AT926" t="s">
        <v>61</v>
      </c>
      <c r="AU926" t="s">
        <v>5199</v>
      </c>
      <c r="AX926">
        <v>55.623405418197301</v>
      </c>
      <c r="AY926">
        <v>12.484376959592201</v>
      </c>
      <c r="AZ926" t="s">
        <v>62</v>
      </c>
      <c r="BA926">
        <v>1084</v>
      </c>
      <c r="BB926" t="s">
        <v>63</v>
      </c>
    </row>
    <row r="927" spans="1:54" x14ac:dyDescent="0.25">
      <c r="A927" s="1">
        <v>45200</v>
      </c>
      <c r="B927">
        <v>167210</v>
      </c>
      <c r="C927" t="s">
        <v>5219</v>
      </c>
      <c r="D927">
        <v>2650</v>
      </c>
      <c r="E927" t="s">
        <v>3714</v>
      </c>
      <c r="F927" t="s">
        <v>5220</v>
      </c>
      <c r="G927">
        <v>55606617</v>
      </c>
      <c r="H927">
        <v>1003268131</v>
      </c>
      <c r="I927" t="s">
        <v>5221</v>
      </c>
      <c r="J927" t="s">
        <v>5222</v>
      </c>
      <c r="K927" t="s">
        <v>5223</v>
      </c>
      <c r="L927" t="s">
        <v>47149</v>
      </c>
      <c r="M927">
        <v>1403</v>
      </c>
      <c r="N927" t="s">
        <v>5224</v>
      </c>
      <c r="P927">
        <v>1</v>
      </c>
      <c r="Q927" t="s">
        <v>1653</v>
      </c>
      <c r="R927" s="1">
        <v>44980</v>
      </c>
      <c r="S927" t="s">
        <v>673</v>
      </c>
      <c r="T927">
        <v>167</v>
      </c>
      <c r="U927" t="s">
        <v>5090</v>
      </c>
      <c r="W927">
        <v>2</v>
      </c>
      <c r="X927" t="s">
        <v>57</v>
      </c>
      <c r="Y927">
        <v>1</v>
      </c>
      <c r="Z927" t="s">
        <v>46545</v>
      </c>
      <c r="AB927">
        <v>194308</v>
      </c>
      <c r="AC927">
        <v>125</v>
      </c>
      <c r="AD927" t="s">
        <v>1344</v>
      </c>
      <c r="AE927">
        <v>1014</v>
      </c>
      <c r="AF927" t="s">
        <v>1352</v>
      </c>
      <c r="AG927">
        <v>1</v>
      </c>
      <c r="AH927" t="s">
        <v>44482</v>
      </c>
      <c r="AI927">
        <v>24</v>
      </c>
      <c r="AJ927" t="s">
        <v>1344</v>
      </c>
      <c r="AK927">
        <v>167</v>
      </c>
      <c r="AL927" t="s">
        <v>5090</v>
      </c>
      <c r="AQ927" t="s">
        <v>5225</v>
      </c>
      <c r="AR927" t="s">
        <v>5226</v>
      </c>
      <c r="AS927">
        <v>0</v>
      </c>
      <c r="AT927" t="s">
        <v>61</v>
      </c>
      <c r="AU927" t="s">
        <v>47146</v>
      </c>
      <c r="AX927">
        <v>55.627732139999999</v>
      </c>
      <c r="AY927">
        <v>12.451113749999999</v>
      </c>
      <c r="AZ927" t="s">
        <v>62</v>
      </c>
      <c r="BA927">
        <v>1084</v>
      </c>
      <c r="BB927" t="s">
        <v>63</v>
      </c>
    </row>
    <row r="928" spans="1:54" x14ac:dyDescent="0.25">
      <c r="A928" s="1">
        <v>45200</v>
      </c>
      <c r="B928">
        <v>167247</v>
      </c>
      <c r="C928" t="s">
        <v>5227</v>
      </c>
      <c r="D928">
        <v>2650</v>
      </c>
      <c r="E928" t="s">
        <v>3714</v>
      </c>
      <c r="F928" t="s">
        <v>5227</v>
      </c>
      <c r="I928" t="s">
        <v>47150</v>
      </c>
      <c r="J928" t="s">
        <v>5228</v>
      </c>
      <c r="K928" t="s">
        <v>5229</v>
      </c>
      <c r="L928" t="s">
        <v>5230</v>
      </c>
      <c r="R928" s="1">
        <v>40162</v>
      </c>
      <c r="S928" t="s">
        <v>80</v>
      </c>
      <c r="V928" s="1">
        <v>34700</v>
      </c>
      <c r="W928">
        <v>3</v>
      </c>
      <c r="X928" t="s">
        <v>3496</v>
      </c>
      <c r="Y928">
        <v>1</v>
      </c>
      <c r="Z928" t="s">
        <v>46545</v>
      </c>
      <c r="AB928">
        <v>197808</v>
      </c>
      <c r="AC928">
        <v>137</v>
      </c>
      <c r="AD928" t="s">
        <v>1410</v>
      </c>
      <c r="AE928">
        <v>1053</v>
      </c>
      <c r="AF928" t="s">
        <v>1410</v>
      </c>
      <c r="AG928">
        <v>3</v>
      </c>
      <c r="AH928" t="s">
        <v>81</v>
      </c>
      <c r="AI928">
        <v>30</v>
      </c>
      <c r="AJ928" t="s">
        <v>1402</v>
      </c>
      <c r="AK928">
        <v>167</v>
      </c>
      <c r="AL928" t="s">
        <v>5090</v>
      </c>
      <c r="AS928">
        <v>0</v>
      </c>
      <c r="AT928" t="s">
        <v>61</v>
      </c>
      <c r="AU928" t="s">
        <v>3741</v>
      </c>
      <c r="AZ928" t="s">
        <v>62</v>
      </c>
      <c r="BA928">
        <v>1084</v>
      </c>
      <c r="BB928" t="s">
        <v>63</v>
      </c>
    </row>
    <row r="929" spans="1:54" x14ac:dyDescent="0.25">
      <c r="A929" s="1">
        <v>45200</v>
      </c>
      <c r="B929">
        <v>167248</v>
      </c>
      <c r="C929" t="s">
        <v>5231</v>
      </c>
      <c r="D929">
        <v>2650</v>
      </c>
      <c r="E929" t="s">
        <v>3714</v>
      </c>
      <c r="F929" t="s">
        <v>47151</v>
      </c>
      <c r="G929">
        <v>29546142</v>
      </c>
      <c r="H929">
        <v>1003259224</v>
      </c>
      <c r="I929" t="s">
        <v>5232</v>
      </c>
      <c r="J929" t="s">
        <v>5233</v>
      </c>
      <c r="K929" t="s">
        <v>5234</v>
      </c>
      <c r="L929" t="s">
        <v>55339</v>
      </c>
      <c r="M929">
        <v>9767</v>
      </c>
      <c r="N929">
        <v>1</v>
      </c>
      <c r="R929" s="1">
        <v>44708</v>
      </c>
      <c r="S929" t="s">
        <v>56</v>
      </c>
      <c r="W929">
        <v>4</v>
      </c>
      <c r="X929" t="s">
        <v>725</v>
      </c>
      <c r="Y929">
        <v>1</v>
      </c>
      <c r="Z929" t="s">
        <v>46545</v>
      </c>
      <c r="AB929">
        <v>197808</v>
      </c>
      <c r="AC929">
        <v>137</v>
      </c>
      <c r="AD929" t="s">
        <v>1410</v>
      </c>
      <c r="AE929">
        <v>1053</v>
      </c>
      <c r="AF929" t="s">
        <v>1410</v>
      </c>
      <c r="AG929">
        <v>1</v>
      </c>
      <c r="AH929" t="s">
        <v>44482</v>
      </c>
      <c r="AI929">
        <v>30</v>
      </c>
      <c r="AJ929" t="s">
        <v>1402</v>
      </c>
      <c r="AK929">
        <v>167</v>
      </c>
      <c r="AL929" t="s">
        <v>5090</v>
      </c>
      <c r="AP929">
        <v>167250</v>
      </c>
      <c r="AQ929" t="s">
        <v>5235</v>
      </c>
      <c r="AR929" t="s">
        <v>5236</v>
      </c>
      <c r="AS929">
        <v>2</v>
      </c>
      <c r="AT929" t="s">
        <v>1413</v>
      </c>
      <c r="AU929" t="s">
        <v>55340</v>
      </c>
      <c r="AX929">
        <v>55.640820599999998</v>
      </c>
      <c r="AY929">
        <v>12.50036508</v>
      </c>
      <c r="AZ929" t="s">
        <v>62</v>
      </c>
      <c r="BA929">
        <v>1084</v>
      </c>
      <c r="BB929" t="s">
        <v>63</v>
      </c>
    </row>
    <row r="930" spans="1:54" x14ac:dyDescent="0.25">
      <c r="A930" s="1">
        <v>45200</v>
      </c>
      <c r="B930">
        <v>167249</v>
      </c>
      <c r="C930" t="s">
        <v>5237</v>
      </c>
      <c r="D930">
        <v>2650</v>
      </c>
      <c r="E930" t="s">
        <v>3714</v>
      </c>
      <c r="F930" t="s">
        <v>47152</v>
      </c>
      <c r="I930" t="s">
        <v>47150</v>
      </c>
      <c r="J930" t="s">
        <v>5233</v>
      </c>
      <c r="K930" t="s">
        <v>5238</v>
      </c>
      <c r="L930" t="s">
        <v>55341</v>
      </c>
      <c r="M930">
        <v>9767</v>
      </c>
      <c r="N930">
        <v>1</v>
      </c>
      <c r="R930" s="1">
        <v>40162</v>
      </c>
      <c r="S930" t="s">
        <v>80</v>
      </c>
      <c r="V930" s="1">
        <v>37834</v>
      </c>
      <c r="W930">
        <v>3</v>
      </c>
      <c r="X930" t="s">
        <v>3496</v>
      </c>
      <c r="Y930">
        <v>1</v>
      </c>
      <c r="Z930" t="s">
        <v>46545</v>
      </c>
      <c r="AB930">
        <v>200007</v>
      </c>
      <c r="AC930">
        <v>137</v>
      </c>
      <c r="AD930" t="s">
        <v>1410</v>
      </c>
      <c r="AE930">
        <v>1053</v>
      </c>
      <c r="AF930" t="s">
        <v>1410</v>
      </c>
      <c r="AG930">
        <v>3</v>
      </c>
      <c r="AH930" t="s">
        <v>81</v>
      </c>
      <c r="AI930">
        <v>30</v>
      </c>
      <c r="AJ930" t="s">
        <v>1402</v>
      </c>
      <c r="AK930">
        <v>167</v>
      </c>
      <c r="AL930" t="s">
        <v>5090</v>
      </c>
      <c r="AQ930" t="s">
        <v>5239</v>
      </c>
      <c r="AR930" t="s">
        <v>5240</v>
      </c>
      <c r="AS930">
        <v>0</v>
      </c>
      <c r="AT930" t="s">
        <v>61</v>
      </c>
      <c r="AU930" t="s">
        <v>55340</v>
      </c>
      <c r="AX930">
        <v>55.640820646136497</v>
      </c>
      <c r="AY930">
        <v>12.5003651643477</v>
      </c>
      <c r="AZ930" t="s">
        <v>62</v>
      </c>
      <c r="BA930">
        <v>1084</v>
      </c>
      <c r="BB930" t="s">
        <v>63</v>
      </c>
    </row>
    <row r="931" spans="1:54" x14ac:dyDescent="0.25">
      <c r="A931" s="1">
        <v>45200</v>
      </c>
      <c r="B931">
        <v>167250</v>
      </c>
      <c r="C931" t="s">
        <v>5241</v>
      </c>
      <c r="D931">
        <v>2650</v>
      </c>
      <c r="E931" t="s">
        <v>3714</v>
      </c>
      <c r="F931" t="s">
        <v>47153</v>
      </c>
      <c r="G931">
        <v>29546142</v>
      </c>
      <c r="H931">
        <v>1003259224</v>
      </c>
      <c r="I931" t="s">
        <v>5232</v>
      </c>
      <c r="J931" t="s">
        <v>5233</v>
      </c>
      <c r="K931" t="s">
        <v>5234</v>
      </c>
      <c r="L931" t="s">
        <v>55339</v>
      </c>
      <c r="M931">
        <v>9767</v>
      </c>
      <c r="N931">
        <v>1</v>
      </c>
      <c r="R931" s="1">
        <v>44708</v>
      </c>
      <c r="S931" t="s">
        <v>56</v>
      </c>
      <c r="W931">
        <v>4</v>
      </c>
      <c r="X931" t="s">
        <v>725</v>
      </c>
      <c r="Y931">
        <v>1</v>
      </c>
      <c r="Z931" t="s">
        <v>46545</v>
      </c>
      <c r="AB931">
        <v>200306</v>
      </c>
      <c r="AC931">
        <v>137</v>
      </c>
      <c r="AD931" t="s">
        <v>1410</v>
      </c>
      <c r="AE931">
        <v>1053</v>
      </c>
      <c r="AF931" t="s">
        <v>1410</v>
      </c>
      <c r="AG931">
        <v>4</v>
      </c>
      <c r="AH931" t="s">
        <v>44547</v>
      </c>
      <c r="AI931">
        <v>30</v>
      </c>
      <c r="AJ931" t="s">
        <v>1402</v>
      </c>
      <c r="AK931">
        <v>167</v>
      </c>
      <c r="AL931" t="s">
        <v>5090</v>
      </c>
      <c r="AQ931" t="s">
        <v>5235</v>
      </c>
      <c r="AR931" t="s">
        <v>5236</v>
      </c>
      <c r="AS931">
        <v>1</v>
      </c>
      <c r="AT931" t="s">
        <v>1446</v>
      </c>
      <c r="AU931" t="s">
        <v>55340</v>
      </c>
      <c r="AX931">
        <v>55.640820599999998</v>
      </c>
      <c r="AY931">
        <v>12.50036508</v>
      </c>
      <c r="AZ931" t="s">
        <v>62</v>
      </c>
      <c r="BA931">
        <v>1084</v>
      </c>
      <c r="BB931" t="s">
        <v>63</v>
      </c>
    </row>
    <row r="932" spans="1:54" x14ac:dyDescent="0.25">
      <c r="A932" s="1">
        <v>45200</v>
      </c>
      <c r="B932">
        <v>167325</v>
      </c>
      <c r="C932" t="s">
        <v>5242</v>
      </c>
      <c r="D932">
        <v>2650</v>
      </c>
      <c r="E932" t="s">
        <v>3714</v>
      </c>
      <c r="F932" t="s">
        <v>5243</v>
      </c>
      <c r="G932">
        <v>59082213</v>
      </c>
      <c r="H932">
        <v>1002092954</v>
      </c>
      <c r="J932" t="s">
        <v>5244</v>
      </c>
      <c r="K932" t="s">
        <v>5245</v>
      </c>
      <c r="L932" t="s">
        <v>5246</v>
      </c>
      <c r="M932">
        <v>4032</v>
      </c>
      <c r="N932">
        <v>438</v>
      </c>
      <c r="P932">
        <v>1</v>
      </c>
      <c r="R932" s="1">
        <v>40162</v>
      </c>
      <c r="S932" t="s">
        <v>80</v>
      </c>
      <c r="V932" s="1">
        <v>38869</v>
      </c>
      <c r="W932">
        <v>5</v>
      </c>
      <c r="X932" t="s">
        <v>557</v>
      </c>
      <c r="Y932">
        <v>1</v>
      </c>
      <c r="Z932" t="s">
        <v>46545</v>
      </c>
      <c r="AB932">
        <v>199606</v>
      </c>
      <c r="AC932">
        <v>147</v>
      </c>
      <c r="AD932" t="s">
        <v>46697</v>
      </c>
      <c r="AE932">
        <v>1021</v>
      </c>
      <c r="AF932" t="s">
        <v>46697</v>
      </c>
      <c r="AG932">
        <v>3</v>
      </c>
      <c r="AH932" t="s">
        <v>81</v>
      </c>
      <c r="AI932">
        <v>99</v>
      </c>
      <c r="AJ932" t="s">
        <v>54511</v>
      </c>
      <c r="AK932">
        <v>167</v>
      </c>
      <c r="AL932" t="s">
        <v>5090</v>
      </c>
      <c r="AQ932" t="s">
        <v>5247</v>
      </c>
      <c r="AR932" t="s">
        <v>5248</v>
      </c>
      <c r="AS932">
        <v>0</v>
      </c>
      <c r="AT932" t="s">
        <v>61</v>
      </c>
      <c r="AU932" t="s">
        <v>5095</v>
      </c>
      <c r="AX932">
        <v>55.627960057889602</v>
      </c>
      <c r="AY932">
        <v>12.481358575786301</v>
      </c>
      <c r="AZ932" t="s">
        <v>62</v>
      </c>
      <c r="BA932">
        <v>1084</v>
      </c>
      <c r="BB932" t="s">
        <v>63</v>
      </c>
    </row>
    <row r="933" spans="1:54" x14ac:dyDescent="0.25">
      <c r="A933" s="1">
        <v>45200</v>
      </c>
      <c r="B933">
        <v>167350</v>
      </c>
      <c r="C933" t="s">
        <v>5249</v>
      </c>
      <c r="D933">
        <v>2650</v>
      </c>
      <c r="E933" t="s">
        <v>3714</v>
      </c>
      <c r="F933" t="s">
        <v>5250</v>
      </c>
      <c r="G933">
        <v>39816431</v>
      </c>
      <c r="H933">
        <v>1024946106</v>
      </c>
      <c r="I933" t="s">
        <v>3674</v>
      </c>
      <c r="J933" t="s">
        <v>5251</v>
      </c>
      <c r="K933" t="s">
        <v>3846</v>
      </c>
      <c r="L933" t="s">
        <v>5252</v>
      </c>
      <c r="M933">
        <v>2469</v>
      </c>
      <c r="N933">
        <v>10</v>
      </c>
      <c r="R933" s="1">
        <v>44544</v>
      </c>
      <c r="S933" t="s">
        <v>56</v>
      </c>
      <c r="W933">
        <v>4</v>
      </c>
      <c r="X933" t="s">
        <v>725</v>
      </c>
      <c r="Y933">
        <v>1</v>
      </c>
      <c r="Z933" t="s">
        <v>46545</v>
      </c>
      <c r="AB933">
        <v>199107</v>
      </c>
      <c r="AC933">
        <v>149</v>
      </c>
      <c r="AD933" t="s">
        <v>1085</v>
      </c>
      <c r="AE933">
        <v>1027</v>
      </c>
      <c r="AF933" t="s">
        <v>1543</v>
      </c>
      <c r="AG933">
        <v>1</v>
      </c>
      <c r="AH933" t="s">
        <v>44482</v>
      </c>
      <c r="AI933">
        <v>85</v>
      </c>
      <c r="AJ933" t="s">
        <v>1428</v>
      </c>
      <c r="AK933">
        <v>167</v>
      </c>
      <c r="AL933" t="s">
        <v>5090</v>
      </c>
      <c r="AP933">
        <v>281050</v>
      </c>
      <c r="AQ933" t="s">
        <v>3847</v>
      </c>
      <c r="AS933">
        <v>2</v>
      </c>
      <c r="AT933" t="s">
        <v>1413</v>
      </c>
      <c r="AU933" t="s">
        <v>5253</v>
      </c>
      <c r="AX933">
        <v>55.633901770000001</v>
      </c>
      <c r="AY933">
        <v>12.44971513</v>
      </c>
      <c r="AZ933" t="s">
        <v>62</v>
      </c>
      <c r="BA933">
        <v>1084</v>
      </c>
      <c r="BB933" t="s">
        <v>63</v>
      </c>
    </row>
    <row r="934" spans="1:54" x14ac:dyDescent="0.25">
      <c r="A934" s="1">
        <v>45200</v>
      </c>
      <c r="B934">
        <v>167375</v>
      </c>
      <c r="C934" t="s">
        <v>5254</v>
      </c>
      <c r="D934">
        <v>2650</v>
      </c>
      <c r="E934" t="s">
        <v>3714</v>
      </c>
      <c r="F934" t="s">
        <v>47154</v>
      </c>
      <c r="G934">
        <v>15918233</v>
      </c>
      <c r="H934">
        <v>1015113304</v>
      </c>
      <c r="I934" t="s">
        <v>5255</v>
      </c>
      <c r="J934" t="s">
        <v>5256</v>
      </c>
      <c r="K934" t="s">
        <v>5257</v>
      </c>
      <c r="L934" t="s">
        <v>5258</v>
      </c>
      <c r="M934">
        <v>3833</v>
      </c>
      <c r="N934">
        <v>49</v>
      </c>
      <c r="P934">
        <v>1</v>
      </c>
      <c r="R934" s="1">
        <v>44893</v>
      </c>
      <c r="S934" t="s">
        <v>56</v>
      </c>
      <c r="W934">
        <v>0</v>
      </c>
      <c r="X934" t="s">
        <v>1252</v>
      </c>
      <c r="Y934">
        <v>1</v>
      </c>
      <c r="Z934" t="s">
        <v>46545</v>
      </c>
      <c r="AB934">
        <v>199107</v>
      </c>
      <c r="AC934">
        <v>147</v>
      </c>
      <c r="AD934" t="s">
        <v>46697</v>
      </c>
      <c r="AE934">
        <v>1021</v>
      </c>
      <c r="AF934" t="s">
        <v>46697</v>
      </c>
      <c r="AG934">
        <v>2</v>
      </c>
      <c r="AH934" t="s">
        <v>44524</v>
      </c>
      <c r="AI934">
        <v>86</v>
      </c>
      <c r="AJ934" t="s">
        <v>46697</v>
      </c>
      <c r="AK934">
        <v>167</v>
      </c>
      <c r="AL934" t="s">
        <v>5090</v>
      </c>
      <c r="AQ934" t="s">
        <v>5259</v>
      </c>
      <c r="AR934" t="s">
        <v>5260</v>
      </c>
      <c r="AS934">
        <v>0</v>
      </c>
      <c r="AT934" t="s">
        <v>61</v>
      </c>
      <c r="AU934" t="s">
        <v>5261</v>
      </c>
      <c r="AX934">
        <v>55.663447589999997</v>
      </c>
      <c r="AY934">
        <v>12.477210360000001</v>
      </c>
      <c r="AZ934" t="s">
        <v>62</v>
      </c>
      <c r="BA934">
        <v>1084</v>
      </c>
      <c r="BB934" t="s">
        <v>63</v>
      </c>
    </row>
    <row r="935" spans="1:54" x14ac:dyDescent="0.25">
      <c r="A935" s="1">
        <v>45200</v>
      </c>
      <c r="B935">
        <v>167376</v>
      </c>
      <c r="C935" t="s">
        <v>5262</v>
      </c>
      <c r="D935">
        <v>2650</v>
      </c>
      <c r="E935" t="s">
        <v>3714</v>
      </c>
      <c r="F935" t="s">
        <v>5263</v>
      </c>
      <c r="G935">
        <v>19132234</v>
      </c>
      <c r="H935">
        <v>1003869337</v>
      </c>
      <c r="I935" t="s">
        <v>47155</v>
      </c>
      <c r="J935" t="s">
        <v>5264</v>
      </c>
      <c r="K935" t="s">
        <v>5265</v>
      </c>
      <c r="L935" t="s">
        <v>5266</v>
      </c>
      <c r="M935">
        <v>358</v>
      </c>
      <c r="N935">
        <v>144</v>
      </c>
      <c r="P935">
        <v>1</v>
      </c>
      <c r="R935" s="1">
        <v>40162</v>
      </c>
      <c r="S935" t="s">
        <v>80</v>
      </c>
      <c r="V935" s="1">
        <v>39083</v>
      </c>
      <c r="W935">
        <v>5</v>
      </c>
      <c r="X935" t="s">
        <v>557</v>
      </c>
      <c r="Y935">
        <v>1</v>
      </c>
      <c r="Z935" t="s">
        <v>46545</v>
      </c>
      <c r="AB935">
        <v>199601</v>
      </c>
      <c r="AC935">
        <v>147</v>
      </c>
      <c r="AD935" t="s">
        <v>46697</v>
      </c>
      <c r="AE935">
        <v>1021</v>
      </c>
      <c r="AF935" t="s">
        <v>46697</v>
      </c>
      <c r="AG935">
        <v>3</v>
      </c>
      <c r="AH935" t="s">
        <v>81</v>
      </c>
      <c r="AI935">
        <v>86</v>
      </c>
      <c r="AJ935" t="s">
        <v>46697</v>
      </c>
      <c r="AK935">
        <v>167</v>
      </c>
      <c r="AL935" t="s">
        <v>5090</v>
      </c>
      <c r="AQ935" t="s">
        <v>5267</v>
      </c>
      <c r="AR935" t="s">
        <v>5268</v>
      </c>
      <c r="AS935">
        <v>0</v>
      </c>
      <c r="AT935" t="s">
        <v>61</v>
      </c>
      <c r="AU935" t="s">
        <v>5269</v>
      </c>
      <c r="AX935">
        <v>55.635581193863203</v>
      </c>
      <c r="AY935">
        <v>12.4673123026075</v>
      </c>
      <c r="AZ935" t="s">
        <v>62</v>
      </c>
      <c r="BA935">
        <v>1084</v>
      </c>
      <c r="BB935" t="s">
        <v>63</v>
      </c>
    </row>
    <row r="936" spans="1:54" x14ac:dyDescent="0.25">
      <c r="A936" s="1">
        <v>45200</v>
      </c>
      <c r="B936">
        <v>167377</v>
      </c>
      <c r="C936" t="s">
        <v>5270</v>
      </c>
      <c r="D936">
        <v>2650</v>
      </c>
      <c r="E936" t="s">
        <v>3714</v>
      </c>
      <c r="F936" t="s">
        <v>5270</v>
      </c>
      <c r="G936">
        <v>39424215</v>
      </c>
      <c r="H936">
        <v>1001782064</v>
      </c>
      <c r="I936" t="s">
        <v>5271</v>
      </c>
      <c r="J936" t="s">
        <v>5256</v>
      </c>
      <c r="K936" t="s">
        <v>4488</v>
      </c>
      <c r="L936" t="s">
        <v>5272</v>
      </c>
      <c r="M936">
        <v>4032</v>
      </c>
      <c r="N936">
        <v>438</v>
      </c>
      <c r="P936">
        <v>2</v>
      </c>
      <c r="R936" s="1">
        <v>44938</v>
      </c>
      <c r="S936" t="s">
        <v>56</v>
      </c>
      <c r="W936">
        <v>0</v>
      </c>
      <c r="X936" t="s">
        <v>1252</v>
      </c>
      <c r="Y936">
        <v>1</v>
      </c>
      <c r="Z936" t="s">
        <v>46545</v>
      </c>
      <c r="AB936">
        <v>200812</v>
      </c>
      <c r="AC936">
        <v>127</v>
      </c>
      <c r="AD936" t="s">
        <v>1237</v>
      </c>
      <c r="AE936">
        <v>1052</v>
      </c>
      <c r="AF936" t="s">
        <v>1237</v>
      </c>
      <c r="AG936">
        <v>1</v>
      </c>
      <c r="AH936" t="s">
        <v>44482</v>
      </c>
      <c r="AI936">
        <v>99</v>
      </c>
      <c r="AJ936" t="s">
        <v>54511</v>
      </c>
      <c r="AK936">
        <v>167</v>
      </c>
      <c r="AL936" t="s">
        <v>5090</v>
      </c>
      <c r="AQ936" t="s">
        <v>4490</v>
      </c>
      <c r="AS936">
        <v>0</v>
      </c>
      <c r="AT936" t="s">
        <v>61</v>
      </c>
      <c r="AU936" t="s">
        <v>5095</v>
      </c>
      <c r="AX936">
        <v>55.628020300000003</v>
      </c>
      <c r="AY936">
        <v>12.4813831</v>
      </c>
      <c r="AZ936" t="s">
        <v>62</v>
      </c>
      <c r="BA936">
        <v>1084</v>
      </c>
      <c r="BB936" t="s">
        <v>63</v>
      </c>
    </row>
    <row r="937" spans="1:54" x14ac:dyDescent="0.25">
      <c r="A937" s="1">
        <v>45200</v>
      </c>
      <c r="B937">
        <v>167401</v>
      </c>
      <c r="C937" t="s">
        <v>5273</v>
      </c>
      <c r="D937">
        <v>2650</v>
      </c>
      <c r="E937" t="s">
        <v>3714</v>
      </c>
      <c r="F937" t="s">
        <v>5274</v>
      </c>
      <c r="I937" t="s">
        <v>5275</v>
      </c>
      <c r="J937" t="s">
        <v>5276</v>
      </c>
      <c r="K937" t="s">
        <v>5277</v>
      </c>
      <c r="L937" t="s">
        <v>55798</v>
      </c>
      <c r="M937">
        <v>4599</v>
      </c>
      <c r="N937">
        <v>30</v>
      </c>
      <c r="R937" s="1">
        <v>40162</v>
      </c>
      <c r="S937" t="s">
        <v>80</v>
      </c>
      <c r="T937">
        <v>101</v>
      </c>
      <c r="U937" t="s">
        <v>46544</v>
      </c>
      <c r="V937" s="1">
        <v>35796</v>
      </c>
      <c r="W937">
        <v>2</v>
      </c>
      <c r="X937" t="s">
        <v>57</v>
      </c>
      <c r="Y937">
        <v>1</v>
      </c>
      <c r="Z937" t="s">
        <v>46545</v>
      </c>
      <c r="AB937">
        <v>197201</v>
      </c>
      <c r="AC937">
        <v>380</v>
      </c>
      <c r="AD937" t="s">
        <v>1863</v>
      </c>
      <c r="AE937">
        <v>1122</v>
      </c>
      <c r="AF937" t="s">
        <v>54541</v>
      </c>
      <c r="AG937">
        <v>3</v>
      </c>
      <c r="AH937" t="s">
        <v>81</v>
      </c>
      <c r="AI937">
        <v>99</v>
      </c>
      <c r="AJ937" t="s">
        <v>54511</v>
      </c>
      <c r="AK937">
        <v>167</v>
      </c>
      <c r="AL937" t="s">
        <v>5090</v>
      </c>
      <c r="AS937">
        <v>0</v>
      </c>
      <c r="AT937" t="s">
        <v>61</v>
      </c>
      <c r="AU937" t="s">
        <v>52834</v>
      </c>
      <c r="AX937">
        <v>55.648768309782497</v>
      </c>
      <c r="AY937">
        <v>12.470328746827001</v>
      </c>
      <c r="AZ937" t="s">
        <v>62</v>
      </c>
      <c r="BA937">
        <v>1084</v>
      </c>
      <c r="BB937" t="s">
        <v>63</v>
      </c>
    </row>
    <row r="938" spans="1:54" x14ac:dyDescent="0.25">
      <c r="A938" s="1">
        <v>45200</v>
      </c>
      <c r="B938">
        <v>167402</v>
      </c>
      <c r="C938" t="s">
        <v>5278</v>
      </c>
      <c r="D938">
        <v>2650</v>
      </c>
      <c r="E938" t="s">
        <v>3714</v>
      </c>
      <c r="F938" t="s">
        <v>5278</v>
      </c>
      <c r="G938">
        <v>20578912</v>
      </c>
      <c r="H938">
        <v>1003399012</v>
      </c>
      <c r="I938" t="s">
        <v>3264</v>
      </c>
      <c r="J938" t="s">
        <v>3265</v>
      </c>
      <c r="K938" t="s">
        <v>3266</v>
      </c>
      <c r="L938" t="s">
        <v>5279</v>
      </c>
      <c r="M938">
        <v>7527</v>
      </c>
      <c r="N938">
        <v>201</v>
      </c>
      <c r="R938" s="1">
        <v>43790</v>
      </c>
      <c r="S938" t="s">
        <v>56</v>
      </c>
      <c r="W938">
        <v>4</v>
      </c>
      <c r="X938" t="s">
        <v>725</v>
      </c>
      <c r="Y938">
        <v>1</v>
      </c>
      <c r="Z938" t="s">
        <v>46545</v>
      </c>
      <c r="AB938">
        <v>196410</v>
      </c>
      <c r="AC938">
        <v>244</v>
      </c>
      <c r="AD938" t="s">
        <v>2118</v>
      </c>
      <c r="AE938">
        <v>1071</v>
      </c>
      <c r="AF938" t="s">
        <v>1688</v>
      </c>
      <c r="AG938">
        <v>1</v>
      </c>
      <c r="AH938" t="s">
        <v>44482</v>
      </c>
      <c r="AI938">
        <v>99</v>
      </c>
      <c r="AJ938" t="s">
        <v>54511</v>
      </c>
      <c r="AK938">
        <v>167</v>
      </c>
      <c r="AL938" t="s">
        <v>5090</v>
      </c>
      <c r="AP938">
        <v>147401</v>
      </c>
      <c r="AQ938" t="s">
        <v>3267</v>
      </c>
      <c r="AR938" t="s">
        <v>3268</v>
      </c>
      <c r="AS938">
        <v>2</v>
      </c>
      <c r="AT938" t="s">
        <v>1413</v>
      </c>
      <c r="AU938" t="s">
        <v>3851</v>
      </c>
      <c r="AX938">
        <v>55.613474619999998</v>
      </c>
      <c r="AY938">
        <v>12.48977069</v>
      </c>
      <c r="AZ938" t="s">
        <v>62</v>
      </c>
      <c r="BA938">
        <v>1084</v>
      </c>
      <c r="BB938" t="s">
        <v>63</v>
      </c>
    </row>
    <row r="939" spans="1:54" x14ac:dyDescent="0.25">
      <c r="A939" s="1">
        <v>45200</v>
      </c>
      <c r="B939">
        <v>167403</v>
      </c>
      <c r="C939" t="s">
        <v>5280</v>
      </c>
      <c r="D939">
        <v>2650</v>
      </c>
      <c r="E939" t="s">
        <v>3714</v>
      </c>
      <c r="F939" t="s">
        <v>5281</v>
      </c>
      <c r="G939">
        <v>65196816</v>
      </c>
      <c r="H939">
        <v>1003159124</v>
      </c>
      <c r="I939" t="s">
        <v>5282</v>
      </c>
      <c r="J939" t="s">
        <v>5283</v>
      </c>
      <c r="K939" t="s">
        <v>5284</v>
      </c>
      <c r="L939" t="s">
        <v>5285</v>
      </c>
      <c r="M939">
        <v>4361</v>
      </c>
      <c r="N939">
        <v>12</v>
      </c>
      <c r="R939" s="1">
        <v>44648</v>
      </c>
      <c r="S939" t="s">
        <v>56</v>
      </c>
      <c r="W939">
        <v>0</v>
      </c>
      <c r="X939" t="s">
        <v>1252</v>
      </c>
      <c r="Y939">
        <v>1</v>
      </c>
      <c r="Z939" t="s">
        <v>46545</v>
      </c>
      <c r="AB939">
        <v>200601</v>
      </c>
      <c r="AC939">
        <v>244</v>
      </c>
      <c r="AD939" t="s">
        <v>2118</v>
      </c>
      <c r="AE939">
        <v>1072</v>
      </c>
      <c r="AF939" t="s">
        <v>2143</v>
      </c>
      <c r="AG939">
        <v>4</v>
      </c>
      <c r="AH939" t="s">
        <v>44547</v>
      </c>
      <c r="AI939">
        <v>99</v>
      </c>
      <c r="AJ939" t="s">
        <v>54511</v>
      </c>
      <c r="AK939">
        <v>167</v>
      </c>
      <c r="AL939" t="s">
        <v>5090</v>
      </c>
      <c r="AQ939" t="s">
        <v>5286</v>
      </c>
      <c r="AR939" t="s">
        <v>5287</v>
      </c>
      <c r="AS939">
        <v>1</v>
      </c>
      <c r="AT939" t="s">
        <v>1446</v>
      </c>
      <c r="AU939" t="s">
        <v>5288</v>
      </c>
      <c r="AX939">
        <v>55.610796829999998</v>
      </c>
      <c r="AY939">
        <v>12.48919663</v>
      </c>
      <c r="AZ939" t="s">
        <v>62</v>
      </c>
      <c r="BA939">
        <v>1084</v>
      </c>
      <c r="BB939" t="s">
        <v>63</v>
      </c>
    </row>
    <row r="940" spans="1:54" x14ac:dyDescent="0.25">
      <c r="A940" s="1">
        <v>45200</v>
      </c>
      <c r="B940">
        <v>167901</v>
      </c>
      <c r="C940" t="s">
        <v>5289</v>
      </c>
      <c r="D940">
        <v>2650</v>
      </c>
      <c r="E940" t="s">
        <v>3714</v>
      </c>
      <c r="F940" t="s">
        <v>5290</v>
      </c>
      <c r="G940">
        <v>30474597</v>
      </c>
      <c r="H940">
        <v>1006647355</v>
      </c>
      <c r="I940" t="s">
        <v>47156</v>
      </c>
      <c r="J940" t="s">
        <v>5291</v>
      </c>
      <c r="K940" t="s">
        <v>5292</v>
      </c>
      <c r="L940" t="s">
        <v>5293</v>
      </c>
      <c r="M940">
        <v>5944</v>
      </c>
      <c r="N940">
        <v>6</v>
      </c>
      <c r="R940" s="1">
        <v>43805</v>
      </c>
      <c r="S940" t="s">
        <v>56</v>
      </c>
      <c r="T940">
        <v>167</v>
      </c>
      <c r="U940" t="s">
        <v>5090</v>
      </c>
      <c r="W940">
        <v>6</v>
      </c>
      <c r="X940" t="s">
        <v>1289</v>
      </c>
      <c r="Y940">
        <v>1</v>
      </c>
      <c r="Z940" t="s">
        <v>46545</v>
      </c>
      <c r="AA940">
        <v>6</v>
      </c>
      <c r="AB940">
        <v>192912</v>
      </c>
      <c r="AC940">
        <v>129</v>
      </c>
      <c r="AD940" t="s">
        <v>2405</v>
      </c>
      <c r="AE940">
        <v>1016</v>
      </c>
      <c r="AF940" t="s">
        <v>2405</v>
      </c>
      <c r="AG940">
        <v>1</v>
      </c>
      <c r="AH940" t="s">
        <v>44482</v>
      </c>
      <c r="AI940">
        <v>29</v>
      </c>
      <c r="AJ940" t="s">
        <v>2525</v>
      </c>
      <c r="AK940">
        <v>167</v>
      </c>
      <c r="AL940" t="s">
        <v>5090</v>
      </c>
      <c r="AQ940" t="s">
        <v>5294</v>
      </c>
      <c r="AR940" t="s">
        <v>5295</v>
      </c>
      <c r="AS940">
        <v>0</v>
      </c>
      <c r="AT940" t="s">
        <v>61</v>
      </c>
      <c r="AU940" t="s">
        <v>52835</v>
      </c>
      <c r="AX940">
        <v>55.639202269999998</v>
      </c>
      <c r="AY940">
        <v>12.47561518</v>
      </c>
      <c r="AZ940" t="s">
        <v>62</v>
      </c>
      <c r="BA940">
        <v>1084</v>
      </c>
      <c r="BB940" t="s">
        <v>63</v>
      </c>
    </row>
    <row r="941" spans="1:54" x14ac:dyDescent="0.25">
      <c r="A941" s="1">
        <v>45200</v>
      </c>
      <c r="B941">
        <v>169000</v>
      </c>
      <c r="C941" t="s">
        <v>47157</v>
      </c>
      <c r="D941">
        <v>2630</v>
      </c>
      <c r="E941" t="s">
        <v>1740</v>
      </c>
      <c r="F941" t="s">
        <v>47129</v>
      </c>
      <c r="G941">
        <v>19501817</v>
      </c>
      <c r="H941">
        <v>1003268635</v>
      </c>
      <c r="J941" t="s">
        <v>5296</v>
      </c>
      <c r="K941" t="s">
        <v>5297</v>
      </c>
      <c r="L941" t="s">
        <v>5298</v>
      </c>
      <c r="M941">
        <v>920</v>
      </c>
      <c r="N941">
        <v>2</v>
      </c>
      <c r="R941" s="1">
        <v>43790</v>
      </c>
      <c r="S941" t="s">
        <v>1316</v>
      </c>
      <c r="T941">
        <v>169</v>
      </c>
      <c r="U941" t="s">
        <v>47129</v>
      </c>
      <c r="W941">
        <v>2</v>
      </c>
      <c r="X941" t="s">
        <v>57</v>
      </c>
      <c r="Y941">
        <v>5</v>
      </c>
      <c r="Z941" t="s">
        <v>54458</v>
      </c>
      <c r="AB941">
        <v>200701</v>
      </c>
      <c r="AC941">
        <v>923</v>
      </c>
      <c r="AD941" t="s">
        <v>58</v>
      </c>
      <c r="AE941">
        <v>2013</v>
      </c>
      <c r="AF941" t="s">
        <v>58</v>
      </c>
      <c r="AG941">
        <v>1</v>
      </c>
      <c r="AH941" t="s">
        <v>44482</v>
      </c>
      <c r="AI941">
        <v>99</v>
      </c>
      <c r="AJ941" t="s">
        <v>54511</v>
      </c>
      <c r="AK941">
        <v>169</v>
      </c>
      <c r="AL941" t="s">
        <v>47129</v>
      </c>
      <c r="AQ941" t="s">
        <v>5299</v>
      </c>
      <c r="AR941" t="s">
        <v>5300</v>
      </c>
      <c r="AS941">
        <v>0</v>
      </c>
      <c r="AT941" t="s">
        <v>61</v>
      </c>
      <c r="AU941" t="s">
        <v>3795</v>
      </c>
      <c r="AX941">
        <v>55.651600260000002</v>
      </c>
      <c r="AY941">
        <v>12.26450519</v>
      </c>
      <c r="AZ941" t="s">
        <v>62</v>
      </c>
      <c r="BA941">
        <v>1084</v>
      </c>
      <c r="BB941" t="s">
        <v>63</v>
      </c>
    </row>
    <row r="942" spans="1:54" x14ac:dyDescent="0.25">
      <c r="A942" s="1">
        <v>45200</v>
      </c>
      <c r="B942">
        <v>169001</v>
      </c>
      <c r="C942" t="s">
        <v>47158</v>
      </c>
      <c r="D942">
        <v>2640</v>
      </c>
      <c r="E942" t="s">
        <v>5301</v>
      </c>
      <c r="F942" t="s">
        <v>47159</v>
      </c>
      <c r="G942">
        <v>19501817</v>
      </c>
      <c r="H942">
        <v>1003268775</v>
      </c>
      <c r="I942" t="s">
        <v>5302</v>
      </c>
      <c r="J942" t="s">
        <v>5303</v>
      </c>
      <c r="K942" t="s">
        <v>5304</v>
      </c>
      <c r="L942" t="s">
        <v>47160</v>
      </c>
      <c r="M942">
        <v>1678</v>
      </c>
      <c r="N942">
        <v>24</v>
      </c>
      <c r="R942" s="1">
        <v>44056</v>
      </c>
      <c r="S942" t="s">
        <v>56</v>
      </c>
      <c r="T942">
        <v>169</v>
      </c>
      <c r="U942" t="s">
        <v>47129</v>
      </c>
      <c r="W942">
        <v>2</v>
      </c>
      <c r="X942" t="s">
        <v>57</v>
      </c>
      <c r="Y942">
        <v>1</v>
      </c>
      <c r="Z942" t="s">
        <v>46545</v>
      </c>
      <c r="AA942">
        <v>9</v>
      </c>
      <c r="AB942">
        <v>195708</v>
      </c>
      <c r="AC942">
        <v>121</v>
      </c>
      <c r="AD942" t="s">
        <v>70</v>
      </c>
      <c r="AE942">
        <v>1012</v>
      </c>
      <c r="AF942" t="s">
        <v>71</v>
      </c>
      <c r="AG942">
        <v>1</v>
      </c>
      <c r="AH942" t="s">
        <v>44482</v>
      </c>
      <c r="AI942">
        <v>21</v>
      </c>
      <c r="AJ942" t="s">
        <v>52613</v>
      </c>
      <c r="AK942">
        <v>169</v>
      </c>
      <c r="AL942" t="s">
        <v>47129</v>
      </c>
      <c r="AQ942" t="s">
        <v>5305</v>
      </c>
      <c r="AR942" t="s">
        <v>5306</v>
      </c>
      <c r="AS942">
        <v>0</v>
      </c>
      <c r="AT942" t="s">
        <v>61</v>
      </c>
      <c r="AU942" t="s">
        <v>47161</v>
      </c>
      <c r="AX942">
        <v>55.661871429999998</v>
      </c>
      <c r="AY942">
        <v>12.17850308</v>
      </c>
      <c r="AZ942" t="s">
        <v>62</v>
      </c>
      <c r="BA942">
        <v>1084</v>
      </c>
      <c r="BB942" t="s">
        <v>63</v>
      </c>
    </row>
    <row r="943" spans="1:54" x14ac:dyDescent="0.25">
      <c r="A943" s="1">
        <v>45200</v>
      </c>
      <c r="B943">
        <v>169002</v>
      </c>
      <c r="C943" t="s">
        <v>52836</v>
      </c>
      <c r="D943">
        <v>2630</v>
      </c>
      <c r="E943" t="s">
        <v>1740</v>
      </c>
      <c r="F943" t="s">
        <v>52837</v>
      </c>
      <c r="L943" t="s">
        <v>52838</v>
      </c>
      <c r="M943">
        <v>5955</v>
      </c>
      <c r="N943">
        <v>2</v>
      </c>
      <c r="R943" s="1">
        <v>40162</v>
      </c>
      <c r="S943" t="s">
        <v>80</v>
      </c>
      <c r="T943">
        <v>169</v>
      </c>
      <c r="U943" t="s">
        <v>47129</v>
      </c>
      <c r="V943" s="1">
        <v>27546</v>
      </c>
      <c r="W943">
        <v>2</v>
      </c>
      <c r="X943" t="s">
        <v>57</v>
      </c>
      <c r="Y943">
        <v>1</v>
      </c>
      <c r="Z943" t="s">
        <v>46545</v>
      </c>
      <c r="AC943">
        <v>121</v>
      </c>
      <c r="AD943" t="s">
        <v>70</v>
      </c>
      <c r="AE943">
        <v>1012</v>
      </c>
      <c r="AF943" t="s">
        <v>71</v>
      </c>
      <c r="AG943">
        <v>3</v>
      </c>
      <c r="AH943" t="s">
        <v>81</v>
      </c>
      <c r="AI943">
        <v>22</v>
      </c>
      <c r="AJ943" t="s">
        <v>52628</v>
      </c>
      <c r="AK943">
        <v>169</v>
      </c>
      <c r="AL943" t="s">
        <v>47129</v>
      </c>
      <c r="AS943">
        <v>0</v>
      </c>
      <c r="AT943" t="s">
        <v>61</v>
      </c>
      <c r="AU943" t="s">
        <v>52839</v>
      </c>
      <c r="AX943">
        <v>55.651598240668299</v>
      </c>
      <c r="AY943">
        <v>12.2622152338331</v>
      </c>
      <c r="AZ943" t="s">
        <v>62</v>
      </c>
      <c r="BA943">
        <v>1084</v>
      </c>
      <c r="BB943" t="s">
        <v>63</v>
      </c>
    </row>
    <row r="944" spans="1:54" x14ac:dyDescent="0.25">
      <c r="A944" s="1">
        <v>45200</v>
      </c>
      <c r="B944">
        <v>169003</v>
      </c>
      <c r="C944" t="s">
        <v>5307</v>
      </c>
      <c r="D944">
        <v>2640</v>
      </c>
      <c r="E944" t="s">
        <v>5301</v>
      </c>
      <c r="F944" t="s">
        <v>5308</v>
      </c>
      <c r="G944">
        <v>19501817</v>
      </c>
      <c r="H944">
        <v>1003268854</v>
      </c>
      <c r="I944" t="s">
        <v>5309</v>
      </c>
      <c r="J944" t="s">
        <v>5310</v>
      </c>
      <c r="K944" t="s">
        <v>5311</v>
      </c>
      <c r="L944" t="s">
        <v>47162</v>
      </c>
      <c r="M944">
        <v>2273</v>
      </c>
      <c r="N944" t="s">
        <v>5312</v>
      </c>
      <c r="R944" s="1">
        <v>44903</v>
      </c>
      <c r="S944" t="s">
        <v>56</v>
      </c>
      <c r="T944">
        <v>169</v>
      </c>
      <c r="U944" t="s">
        <v>47129</v>
      </c>
      <c r="V944" s="1">
        <v>44896</v>
      </c>
      <c r="W944">
        <v>2</v>
      </c>
      <c r="X944" t="s">
        <v>57</v>
      </c>
      <c r="Y944">
        <v>1</v>
      </c>
      <c r="Z944" t="s">
        <v>46545</v>
      </c>
      <c r="AA944">
        <v>9</v>
      </c>
      <c r="AB944">
        <v>191608</v>
      </c>
      <c r="AC944">
        <v>121</v>
      </c>
      <c r="AD944" t="s">
        <v>70</v>
      </c>
      <c r="AE944">
        <v>1012</v>
      </c>
      <c r="AF944" t="s">
        <v>71</v>
      </c>
      <c r="AG944">
        <v>3</v>
      </c>
      <c r="AH944" t="s">
        <v>81</v>
      </c>
      <c r="AI944">
        <v>21</v>
      </c>
      <c r="AJ944" t="s">
        <v>52613</v>
      </c>
      <c r="AK944">
        <v>169</v>
      </c>
      <c r="AL944" t="s">
        <v>47129</v>
      </c>
      <c r="AM944">
        <v>2</v>
      </c>
      <c r="AN944" t="s">
        <v>119</v>
      </c>
      <c r="AO944">
        <v>281496</v>
      </c>
      <c r="AP944">
        <v>281496</v>
      </c>
      <c r="AQ944" t="s">
        <v>5313</v>
      </c>
      <c r="AR944" t="s">
        <v>5314</v>
      </c>
      <c r="AS944">
        <v>2</v>
      </c>
      <c r="AT944" t="s">
        <v>1413</v>
      </c>
      <c r="AU944" t="s">
        <v>47163</v>
      </c>
      <c r="AX944">
        <v>55.651671520000001</v>
      </c>
      <c r="AY944">
        <v>12.20687375</v>
      </c>
      <c r="AZ944" t="s">
        <v>62</v>
      </c>
      <c r="BA944">
        <v>1084</v>
      </c>
      <c r="BB944" t="s">
        <v>63</v>
      </c>
    </row>
    <row r="945" spans="1:54" x14ac:dyDescent="0.25">
      <c r="A945" s="1">
        <v>45200</v>
      </c>
      <c r="B945">
        <v>169004</v>
      </c>
      <c r="C945" t="s">
        <v>3446</v>
      </c>
      <c r="D945">
        <v>2630</v>
      </c>
      <c r="E945" t="s">
        <v>1740</v>
      </c>
      <c r="F945" t="s">
        <v>3447</v>
      </c>
      <c r="G945">
        <v>19501817</v>
      </c>
      <c r="H945">
        <v>1003269163</v>
      </c>
      <c r="I945" t="s">
        <v>5315</v>
      </c>
      <c r="J945" t="s">
        <v>5316</v>
      </c>
      <c r="K945" t="s">
        <v>5317</v>
      </c>
      <c r="L945" t="s">
        <v>5318</v>
      </c>
      <c r="M945">
        <v>5738</v>
      </c>
      <c r="N945">
        <v>76</v>
      </c>
      <c r="R945" s="1">
        <v>41143</v>
      </c>
      <c r="S945" t="s">
        <v>56</v>
      </c>
      <c r="T945">
        <v>169</v>
      </c>
      <c r="U945" t="s">
        <v>47129</v>
      </c>
      <c r="V945" s="1">
        <v>41121</v>
      </c>
      <c r="W945">
        <v>2</v>
      </c>
      <c r="X945" t="s">
        <v>57</v>
      </c>
      <c r="Y945">
        <v>1</v>
      </c>
      <c r="Z945" t="s">
        <v>46545</v>
      </c>
      <c r="AA945">
        <v>9</v>
      </c>
      <c r="AB945">
        <v>196108</v>
      </c>
      <c r="AC945">
        <v>121</v>
      </c>
      <c r="AD945" t="s">
        <v>70</v>
      </c>
      <c r="AE945">
        <v>1012</v>
      </c>
      <c r="AF945" t="s">
        <v>71</v>
      </c>
      <c r="AG945">
        <v>3</v>
      </c>
      <c r="AH945" t="s">
        <v>81</v>
      </c>
      <c r="AI945">
        <v>21</v>
      </c>
      <c r="AJ945" t="s">
        <v>52613</v>
      </c>
      <c r="AK945">
        <v>169</v>
      </c>
      <c r="AL945" t="s">
        <v>47129</v>
      </c>
      <c r="AM945">
        <v>2</v>
      </c>
      <c r="AN945" t="s">
        <v>119</v>
      </c>
      <c r="AO945">
        <v>169008</v>
      </c>
      <c r="AQ945" t="s">
        <v>5319</v>
      </c>
      <c r="AR945" t="s">
        <v>5320</v>
      </c>
      <c r="AS945">
        <v>0</v>
      </c>
      <c r="AT945" t="s">
        <v>61</v>
      </c>
      <c r="AU945" t="s">
        <v>5321</v>
      </c>
      <c r="AZ945" t="s">
        <v>62</v>
      </c>
      <c r="BA945">
        <v>1084</v>
      </c>
      <c r="BB945" t="s">
        <v>63</v>
      </c>
    </row>
    <row r="946" spans="1:54" x14ac:dyDescent="0.25">
      <c r="A946" s="1">
        <v>45200</v>
      </c>
      <c r="B946">
        <v>169005</v>
      </c>
      <c r="C946" t="s">
        <v>47164</v>
      </c>
      <c r="D946">
        <v>2630</v>
      </c>
      <c r="E946" t="s">
        <v>1740</v>
      </c>
      <c r="F946" t="s">
        <v>47165</v>
      </c>
      <c r="G946">
        <v>19501817</v>
      </c>
      <c r="H946">
        <v>1003269254</v>
      </c>
      <c r="I946" t="s">
        <v>5322</v>
      </c>
      <c r="J946" t="s">
        <v>5323</v>
      </c>
      <c r="K946" t="s">
        <v>5324</v>
      </c>
      <c r="L946" t="s">
        <v>47166</v>
      </c>
      <c r="M946">
        <v>6600</v>
      </c>
      <c r="N946">
        <v>2</v>
      </c>
      <c r="R946" s="1">
        <v>40793</v>
      </c>
      <c r="S946" t="s">
        <v>56</v>
      </c>
      <c r="T946">
        <v>169</v>
      </c>
      <c r="U946" t="s">
        <v>47129</v>
      </c>
      <c r="V946" s="1">
        <v>40756</v>
      </c>
      <c r="W946">
        <v>2</v>
      </c>
      <c r="X946" t="s">
        <v>57</v>
      </c>
      <c r="Y946">
        <v>1</v>
      </c>
      <c r="Z946" t="s">
        <v>46545</v>
      </c>
      <c r="AA946">
        <v>10</v>
      </c>
      <c r="AB946">
        <v>196808</v>
      </c>
      <c r="AC946">
        <v>121</v>
      </c>
      <c r="AD946" t="s">
        <v>70</v>
      </c>
      <c r="AE946">
        <v>1012</v>
      </c>
      <c r="AF946" t="s">
        <v>71</v>
      </c>
      <c r="AG946">
        <v>3</v>
      </c>
      <c r="AH946" t="s">
        <v>81</v>
      </c>
      <c r="AI946">
        <v>21</v>
      </c>
      <c r="AJ946" t="s">
        <v>52613</v>
      </c>
      <c r="AK946">
        <v>169</v>
      </c>
      <c r="AL946" t="s">
        <v>47129</v>
      </c>
      <c r="AQ946" t="s">
        <v>5325</v>
      </c>
      <c r="AR946" t="s">
        <v>5326</v>
      </c>
      <c r="AS946">
        <v>0</v>
      </c>
      <c r="AT946" t="s">
        <v>61</v>
      </c>
      <c r="AU946" t="s">
        <v>47167</v>
      </c>
      <c r="AX946">
        <v>55.642743868774602</v>
      </c>
      <c r="AY946">
        <v>12.286678957825499</v>
      </c>
      <c r="AZ946" t="s">
        <v>62</v>
      </c>
      <c r="BA946">
        <v>1084</v>
      </c>
      <c r="BB946" t="s">
        <v>63</v>
      </c>
    </row>
    <row r="947" spans="1:54" x14ac:dyDescent="0.25">
      <c r="A947" s="1">
        <v>45200</v>
      </c>
      <c r="B947">
        <v>169006</v>
      </c>
      <c r="C947" t="s">
        <v>5327</v>
      </c>
      <c r="D947">
        <v>2640</v>
      </c>
      <c r="E947" t="s">
        <v>5301</v>
      </c>
      <c r="F947" t="s">
        <v>5328</v>
      </c>
      <c r="G947">
        <v>19501817</v>
      </c>
      <c r="H947">
        <v>1003269394</v>
      </c>
      <c r="I947" t="s">
        <v>5329</v>
      </c>
      <c r="J947" t="s">
        <v>5330</v>
      </c>
      <c r="K947" t="s">
        <v>5331</v>
      </c>
      <c r="L947" t="s">
        <v>5332</v>
      </c>
      <c r="M947">
        <v>8364</v>
      </c>
      <c r="N947">
        <v>40</v>
      </c>
      <c r="R947" s="1">
        <v>43777</v>
      </c>
      <c r="S947" t="s">
        <v>56</v>
      </c>
      <c r="T947">
        <v>169</v>
      </c>
      <c r="U947" t="s">
        <v>47129</v>
      </c>
      <c r="W947">
        <v>2</v>
      </c>
      <c r="X947" t="s">
        <v>57</v>
      </c>
      <c r="Y947">
        <v>1</v>
      </c>
      <c r="Z947" t="s">
        <v>46545</v>
      </c>
      <c r="AA947">
        <v>6</v>
      </c>
      <c r="AB947">
        <v>195208</v>
      </c>
      <c r="AC947">
        <v>121</v>
      </c>
      <c r="AD947" t="s">
        <v>70</v>
      </c>
      <c r="AE947">
        <v>1012</v>
      </c>
      <c r="AF947" t="s">
        <v>71</v>
      </c>
      <c r="AG947">
        <v>1</v>
      </c>
      <c r="AH947" t="s">
        <v>44482</v>
      </c>
      <c r="AI947">
        <v>21</v>
      </c>
      <c r="AJ947" t="s">
        <v>52613</v>
      </c>
      <c r="AK947">
        <v>169</v>
      </c>
      <c r="AL947" t="s">
        <v>47129</v>
      </c>
      <c r="AQ947" t="s">
        <v>5333</v>
      </c>
      <c r="AR947" t="s">
        <v>5334</v>
      </c>
      <c r="AS947">
        <v>0</v>
      </c>
      <c r="AT947" t="s">
        <v>61</v>
      </c>
      <c r="AU947" t="s">
        <v>5335</v>
      </c>
      <c r="AX947">
        <v>55.619730160000003</v>
      </c>
      <c r="AY947">
        <v>12.18648436</v>
      </c>
      <c r="AZ947" t="s">
        <v>62</v>
      </c>
      <c r="BA947">
        <v>1084</v>
      </c>
      <c r="BB947" t="s">
        <v>63</v>
      </c>
    </row>
    <row r="948" spans="1:54" x14ac:dyDescent="0.25">
      <c r="A948" s="1">
        <v>45200</v>
      </c>
      <c r="B948">
        <v>169007</v>
      </c>
      <c r="C948" t="s">
        <v>5336</v>
      </c>
      <c r="D948">
        <v>2630</v>
      </c>
      <c r="E948" t="s">
        <v>1740</v>
      </c>
      <c r="F948" t="s">
        <v>5337</v>
      </c>
      <c r="G948">
        <v>19501817</v>
      </c>
      <c r="H948">
        <v>1003269102</v>
      </c>
      <c r="I948" t="s">
        <v>47168</v>
      </c>
      <c r="K948" t="s">
        <v>5338</v>
      </c>
      <c r="L948" t="s">
        <v>44717</v>
      </c>
      <c r="M948">
        <v>4818</v>
      </c>
      <c r="N948">
        <v>4</v>
      </c>
      <c r="R948" s="1">
        <v>44439</v>
      </c>
      <c r="S948" t="s">
        <v>56</v>
      </c>
      <c r="T948">
        <v>169</v>
      </c>
      <c r="U948" t="s">
        <v>47129</v>
      </c>
      <c r="W948">
        <v>2</v>
      </c>
      <c r="X948" t="s">
        <v>57</v>
      </c>
      <c r="Y948">
        <v>1</v>
      </c>
      <c r="Z948" t="s">
        <v>46545</v>
      </c>
      <c r="AA948">
        <v>9</v>
      </c>
      <c r="AB948">
        <v>190108</v>
      </c>
      <c r="AC948">
        <v>121</v>
      </c>
      <c r="AD948" t="s">
        <v>70</v>
      </c>
      <c r="AE948">
        <v>1012</v>
      </c>
      <c r="AF948" t="s">
        <v>71</v>
      </c>
      <c r="AG948">
        <v>1</v>
      </c>
      <c r="AH948" t="s">
        <v>44482</v>
      </c>
      <c r="AI948">
        <v>21</v>
      </c>
      <c r="AJ948" t="s">
        <v>52613</v>
      </c>
      <c r="AK948">
        <v>169</v>
      </c>
      <c r="AL948" t="s">
        <v>47129</v>
      </c>
      <c r="AQ948" t="s">
        <v>5339</v>
      </c>
      <c r="AR948" t="s">
        <v>5340</v>
      </c>
      <c r="AS948">
        <v>0</v>
      </c>
      <c r="AT948" t="s">
        <v>61</v>
      </c>
      <c r="AU948" t="s">
        <v>44718</v>
      </c>
      <c r="AX948">
        <v>55.644704419999997</v>
      </c>
      <c r="AY948">
        <v>12.298325370000001</v>
      </c>
      <c r="AZ948" t="s">
        <v>62</v>
      </c>
      <c r="BA948">
        <v>1084</v>
      </c>
      <c r="BB948" t="s">
        <v>63</v>
      </c>
    </row>
    <row r="949" spans="1:54" x14ac:dyDescent="0.25">
      <c r="A949" s="1">
        <v>45200</v>
      </c>
      <c r="B949">
        <v>169008</v>
      </c>
      <c r="C949" t="s">
        <v>47169</v>
      </c>
      <c r="D949">
        <v>2630</v>
      </c>
      <c r="E949" t="s">
        <v>1740</v>
      </c>
      <c r="F949" t="s">
        <v>47169</v>
      </c>
      <c r="G949">
        <v>19501817</v>
      </c>
      <c r="H949">
        <v>1003269151</v>
      </c>
      <c r="I949" t="s">
        <v>5341</v>
      </c>
      <c r="J949" t="s">
        <v>5342</v>
      </c>
      <c r="K949" t="s">
        <v>5343</v>
      </c>
      <c r="L949" t="s">
        <v>47170</v>
      </c>
      <c r="M949">
        <v>5197</v>
      </c>
      <c r="N949">
        <v>20</v>
      </c>
      <c r="R949" s="1">
        <v>43782</v>
      </c>
      <c r="S949" t="s">
        <v>56</v>
      </c>
      <c r="T949">
        <v>169</v>
      </c>
      <c r="U949" t="s">
        <v>47129</v>
      </c>
      <c r="W949">
        <v>2</v>
      </c>
      <c r="X949" t="s">
        <v>57</v>
      </c>
      <c r="Y949">
        <v>1</v>
      </c>
      <c r="Z949" t="s">
        <v>46545</v>
      </c>
      <c r="AA949">
        <v>9</v>
      </c>
      <c r="AB949">
        <v>197208</v>
      </c>
      <c r="AC949">
        <v>121</v>
      </c>
      <c r="AD949" t="s">
        <v>70</v>
      </c>
      <c r="AE949">
        <v>1012</v>
      </c>
      <c r="AF949" t="s">
        <v>71</v>
      </c>
      <c r="AG949">
        <v>1</v>
      </c>
      <c r="AH949" t="s">
        <v>44482</v>
      </c>
      <c r="AI949">
        <v>21</v>
      </c>
      <c r="AJ949" t="s">
        <v>52613</v>
      </c>
      <c r="AK949">
        <v>169</v>
      </c>
      <c r="AL949" t="s">
        <v>47129</v>
      </c>
      <c r="AQ949" t="s">
        <v>5319</v>
      </c>
      <c r="AR949" t="s">
        <v>5344</v>
      </c>
      <c r="AS949">
        <v>0</v>
      </c>
      <c r="AT949" t="s">
        <v>61</v>
      </c>
      <c r="AU949" t="s">
        <v>47171</v>
      </c>
      <c r="AX949">
        <v>55.642800260000001</v>
      </c>
      <c r="AY949">
        <v>12.32226902</v>
      </c>
      <c r="AZ949" t="s">
        <v>62</v>
      </c>
      <c r="BA949">
        <v>1084</v>
      </c>
      <c r="BB949" t="s">
        <v>63</v>
      </c>
    </row>
    <row r="950" spans="1:54" x14ac:dyDescent="0.25">
      <c r="A950" s="1">
        <v>45200</v>
      </c>
      <c r="B950">
        <v>169009</v>
      </c>
      <c r="C950" t="s">
        <v>47172</v>
      </c>
      <c r="D950">
        <v>2630</v>
      </c>
      <c r="E950" t="s">
        <v>1740</v>
      </c>
      <c r="F950" t="s">
        <v>47173</v>
      </c>
      <c r="G950">
        <v>19501817</v>
      </c>
      <c r="H950">
        <v>1003269436</v>
      </c>
      <c r="I950" t="s">
        <v>5345</v>
      </c>
      <c r="J950" t="s">
        <v>5346</v>
      </c>
      <c r="K950" t="s">
        <v>5347</v>
      </c>
      <c r="L950" t="s">
        <v>52840</v>
      </c>
      <c r="M950">
        <v>8987</v>
      </c>
      <c r="N950">
        <v>3</v>
      </c>
      <c r="R950" s="1">
        <v>43419</v>
      </c>
      <c r="S950" t="s">
        <v>56</v>
      </c>
      <c r="T950">
        <v>169</v>
      </c>
      <c r="U950" t="s">
        <v>47129</v>
      </c>
      <c r="V950" s="1">
        <v>43405</v>
      </c>
      <c r="W950">
        <v>2</v>
      </c>
      <c r="X950" t="s">
        <v>57</v>
      </c>
      <c r="Y950">
        <v>1</v>
      </c>
      <c r="Z950" t="s">
        <v>46545</v>
      </c>
      <c r="AA950">
        <v>9</v>
      </c>
      <c r="AB950">
        <v>197108</v>
      </c>
      <c r="AC950">
        <v>121</v>
      </c>
      <c r="AD950" t="s">
        <v>70</v>
      </c>
      <c r="AE950">
        <v>1012</v>
      </c>
      <c r="AF950" t="s">
        <v>71</v>
      </c>
      <c r="AG950">
        <v>3</v>
      </c>
      <c r="AH950" t="s">
        <v>81</v>
      </c>
      <c r="AI950">
        <v>21</v>
      </c>
      <c r="AJ950" t="s">
        <v>52613</v>
      </c>
      <c r="AK950">
        <v>169</v>
      </c>
      <c r="AL950" t="s">
        <v>47129</v>
      </c>
      <c r="AM950">
        <v>2</v>
      </c>
      <c r="AN950" t="s">
        <v>119</v>
      </c>
      <c r="AO950">
        <v>280980</v>
      </c>
      <c r="AP950">
        <v>280980</v>
      </c>
      <c r="AQ950" t="s">
        <v>5348</v>
      </c>
      <c r="AS950">
        <v>2</v>
      </c>
      <c r="AT950" t="s">
        <v>1413</v>
      </c>
      <c r="AU950" t="s">
        <v>52841</v>
      </c>
      <c r="AX950">
        <v>55.655163770000001</v>
      </c>
      <c r="AY950">
        <v>12.29454653</v>
      </c>
      <c r="AZ950" t="s">
        <v>62</v>
      </c>
      <c r="BA950">
        <v>1084</v>
      </c>
      <c r="BB950" t="s">
        <v>63</v>
      </c>
    </row>
    <row r="951" spans="1:54" x14ac:dyDescent="0.25">
      <c r="A951" s="1">
        <v>45200</v>
      </c>
      <c r="B951">
        <v>169010</v>
      </c>
      <c r="C951" t="s">
        <v>47174</v>
      </c>
      <c r="D951">
        <v>2630</v>
      </c>
      <c r="E951" t="s">
        <v>1740</v>
      </c>
      <c r="F951" t="s">
        <v>47175</v>
      </c>
      <c r="G951">
        <v>19501817</v>
      </c>
      <c r="H951">
        <v>1003269369</v>
      </c>
      <c r="I951" t="s">
        <v>44719</v>
      </c>
      <c r="J951" t="s">
        <v>5349</v>
      </c>
      <c r="K951" t="s">
        <v>5350</v>
      </c>
      <c r="L951" t="s">
        <v>52842</v>
      </c>
      <c r="M951">
        <v>7433</v>
      </c>
      <c r="N951">
        <v>10</v>
      </c>
      <c r="R951" s="1">
        <v>43788</v>
      </c>
      <c r="S951" t="s">
        <v>56</v>
      </c>
      <c r="T951">
        <v>169</v>
      </c>
      <c r="U951" t="s">
        <v>47129</v>
      </c>
      <c r="W951">
        <v>2</v>
      </c>
      <c r="X951" t="s">
        <v>57</v>
      </c>
      <c r="Y951">
        <v>1</v>
      </c>
      <c r="Z951" t="s">
        <v>46545</v>
      </c>
      <c r="AA951">
        <v>9</v>
      </c>
      <c r="AB951">
        <v>192508</v>
      </c>
      <c r="AC951">
        <v>121</v>
      </c>
      <c r="AD951" t="s">
        <v>70</v>
      </c>
      <c r="AE951">
        <v>1012</v>
      </c>
      <c r="AF951" t="s">
        <v>71</v>
      </c>
      <c r="AG951">
        <v>1</v>
      </c>
      <c r="AH951" t="s">
        <v>44482</v>
      </c>
      <c r="AI951">
        <v>21</v>
      </c>
      <c r="AJ951" t="s">
        <v>52613</v>
      </c>
      <c r="AK951">
        <v>169</v>
      </c>
      <c r="AL951" t="s">
        <v>47129</v>
      </c>
      <c r="AQ951" t="s">
        <v>5351</v>
      </c>
      <c r="AR951" t="s">
        <v>5352</v>
      </c>
      <c r="AS951">
        <v>0</v>
      </c>
      <c r="AT951" t="s">
        <v>61</v>
      </c>
      <c r="AU951" t="s">
        <v>52843</v>
      </c>
      <c r="AX951">
        <v>55.681333559999999</v>
      </c>
      <c r="AY951">
        <v>12.247150449999999</v>
      </c>
      <c r="AZ951" t="s">
        <v>62</v>
      </c>
      <c r="BA951">
        <v>1084</v>
      </c>
      <c r="BB951" t="s">
        <v>63</v>
      </c>
    </row>
    <row r="952" spans="1:54" x14ac:dyDescent="0.25">
      <c r="A952" s="1">
        <v>45200</v>
      </c>
      <c r="B952">
        <v>169011</v>
      </c>
      <c r="C952" t="s">
        <v>47176</v>
      </c>
      <c r="D952">
        <v>2630</v>
      </c>
      <c r="E952" t="s">
        <v>1740</v>
      </c>
      <c r="F952" t="s">
        <v>47177</v>
      </c>
      <c r="G952">
        <v>19501817</v>
      </c>
      <c r="H952">
        <v>1003268817</v>
      </c>
      <c r="I952" t="s">
        <v>5345</v>
      </c>
      <c r="J952" t="s">
        <v>5353</v>
      </c>
      <c r="K952" t="s">
        <v>5354</v>
      </c>
      <c r="L952" t="s">
        <v>52844</v>
      </c>
      <c r="M952">
        <v>1949</v>
      </c>
      <c r="N952">
        <v>1</v>
      </c>
      <c r="R952" s="1">
        <v>43419</v>
      </c>
      <c r="S952" t="s">
        <v>56</v>
      </c>
      <c r="T952">
        <v>169</v>
      </c>
      <c r="U952" t="s">
        <v>47129</v>
      </c>
      <c r="V952" s="1">
        <v>43405</v>
      </c>
      <c r="W952">
        <v>2</v>
      </c>
      <c r="X952" t="s">
        <v>57</v>
      </c>
      <c r="Y952">
        <v>1</v>
      </c>
      <c r="Z952" t="s">
        <v>46545</v>
      </c>
      <c r="AA952">
        <v>9</v>
      </c>
      <c r="AB952">
        <v>197408</v>
      </c>
      <c r="AC952">
        <v>121</v>
      </c>
      <c r="AD952" t="s">
        <v>70</v>
      </c>
      <c r="AE952">
        <v>1012</v>
      </c>
      <c r="AF952" t="s">
        <v>71</v>
      </c>
      <c r="AG952">
        <v>3</v>
      </c>
      <c r="AH952" t="s">
        <v>81</v>
      </c>
      <c r="AI952">
        <v>21</v>
      </c>
      <c r="AJ952" t="s">
        <v>52613</v>
      </c>
      <c r="AK952">
        <v>169</v>
      </c>
      <c r="AL952" t="s">
        <v>47129</v>
      </c>
      <c r="AM952">
        <v>2</v>
      </c>
      <c r="AN952" t="s">
        <v>119</v>
      </c>
      <c r="AO952">
        <v>280980</v>
      </c>
      <c r="AP952">
        <v>280980</v>
      </c>
      <c r="AQ952" t="s">
        <v>5348</v>
      </c>
      <c r="AR952" t="s">
        <v>5355</v>
      </c>
      <c r="AS952">
        <v>2</v>
      </c>
      <c r="AT952" t="s">
        <v>1413</v>
      </c>
      <c r="AU952" t="s">
        <v>52845</v>
      </c>
      <c r="AX952">
        <v>55.651782060000002</v>
      </c>
      <c r="AY952">
        <v>12.268284510000001</v>
      </c>
      <c r="AZ952" t="s">
        <v>62</v>
      </c>
      <c r="BA952">
        <v>1084</v>
      </c>
      <c r="BB952" t="s">
        <v>63</v>
      </c>
    </row>
    <row r="953" spans="1:54" x14ac:dyDescent="0.25">
      <c r="A953" s="1">
        <v>45200</v>
      </c>
      <c r="B953">
        <v>169012</v>
      </c>
      <c r="C953" t="s">
        <v>5356</v>
      </c>
      <c r="D953">
        <v>2630</v>
      </c>
      <c r="E953" t="s">
        <v>1740</v>
      </c>
      <c r="F953" t="s">
        <v>5357</v>
      </c>
      <c r="G953">
        <v>11953816</v>
      </c>
      <c r="H953">
        <v>1000305064</v>
      </c>
      <c r="I953" t="s">
        <v>5358</v>
      </c>
      <c r="J953" t="s">
        <v>5359</v>
      </c>
      <c r="K953" t="s">
        <v>5360</v>
      </c>
      <c r="L953" t="s">
        <v>5361</v>
      </c>
      <c r="M953">
        <v>1380</v>
      </c>
      <c r="N953">
        <v>17</v>
      </c>
      <c r="R953" s="1">
        <v>43791</v>
      </c>
      <c r="S953" t="s">
        <v>56</v>
      </c>
      <c r="W953">
        <v>5</v>
      </c>
      <c r="X953" t="s">
        <v>557</v>
      </c>
      <c r="Y953">
        <v>1</v>
      </c>
      <c r="Z953" t="s">
        <v>46545</v>
      </c>
      <c r="AA953">
        <v>10</v>
      </c>
      <c r="AB953">
        <v>190508</v>
      </c>
      <c r="AC953">
        <v>121</v>
      </c>
      <c r="AD953" t="s">
        <v>70</v>
      </c>
      <c r="AE953">
        <v>1013</v>
      </c>
      <c r="AF953" t="s">
        <v>558</v>
      </c>
      <c r="AG953">
        <v>1</v>
      </c>
      <c r="AH953" t="s">
        <v>44482</v>
      </c>
      <c r="AI953">
        <v>21</v>
      </c>
      <c r="AJ953" t="s">
        <v>52613</v>
      </c>
      <c r="AK953">
        <v>169</v>
      </c>
      <c r="AL953" t="s">
        <v>47129</v>
      </c>
      <c r="AQ953" t="s">
        <v>5362</v>
      </c>
      <c r="AR953" t="s">
        <v>5363</v>
      </c>
      <c r="AS953">
        <v>0</v>
      </c>
      <c r="AT953" t="s">
        <v>61</v>
      </c>
      <c r="AU953" t="s">
        <v>5364</v>
      </c>
      <c r="AX953">
        <v>55.649741570000003</v>
      </c>
      <c r="AY953">
        <v>12.30451907</v>
      </c>
      <c r="AZ953" t="s">
        <v>62</v>
      </c>
      <c r="BA953">
        <v>1084</v>
      </c>
      <c r="BB953" t="s">
        <v>63</v>
      </c>
    </row>
    <row r="954" spans="1:54" x14ac:dyDescent="0.25">
      <c r="A954" s="1">
        <v>45200</v>
      </c>
      <c r="B954">
        <v>169013</v>
      </c>
      <c r="C954" t="s">
        <v>5365</v>
      </c>
      <c r="D954">
        <v>2640</v>
      </c>
      <c r="E954" t="s">
        <v>5301</v>
      </c>
      <c r="F954" t="s">
        <v>5366</v>
      </c>
      <c r="G954">
        <v>19501817</v>
      </c>
      <c r="H954">
        <v>1003268647</v>
      </c>
      <c r="I954" t="s">
        <v>5309</v>
      </c>
      <c r="J954" t="s">
        <v>5367</v>
      </c>
      <c r="K954" t="s">
        <v>5368</v>
      </c>
      <c r="L954" t="s">
        <v>52846</v>
      </c>
      <c r="M954">
        <v>1001</v>
      </c>
      <c r="N954">
        <v>1</v>
      </c>
      <c r="R954" s="1">
        <v>44903</v>
      </c>
      <c r="S954" t="s">
        <v>56</v>
      </c>
      <c r="T954">
        <v>169</v>
      </c>
      <c r="U954" t="s">
        <v>47129</v>
      </c>
      <c r="V954" s="1">
        <v>44896</v>
      </c>
      <c r="W954">
        <v>2</v>
      </c>
      <c r="X954" t="s">
        <v>57</v>
      </c>
      <c r="Y954">
        <v>1</v>
      </c>
      <c r="Z954" t="s">
        <v>46545</v>
      </c>
      <c r="AA954">
        <v>9</v>
      </c>
      <c r="AB954">
        <v>197608</v>
      </c>
      <c r="AC954">
        <v>121</v>
      </c>
      <c r="AD954" t="s">
        <v>70</v>
      </c>
      <c r="AE954">
        <v>1012</v>
      </c>
      <c r="AF954" t="s">
        <v>71</v>
      </c>
      <c r="AG954">
        <v>3</v>
      </c>
      <c r="AH954" t="s">
        <v>81</v>
      </c>
      <c r="AI954">
        <v>21</v>
      </c>
      <c r="AJ954" t="s">
        <v>52613</v>
      </c>
      <c r="AK954">
        <v>169</v>
      </c>
      <c r="AL954" t="s">
        <v>47129</v>
      </c>
      <c r="AM954">
        <v>2</v>
      </c>
      <c r="AN954" t="s">
        <v>119</v>
      </c>
      <c r="AO954">
        <v>281496</v>
      </c>
      <c r="AP954">
        <v>281496</v>
      </c>
      <c r="AQ954" t="s">
        <v>5369</v>
      </c>
      <c r="AR954" t="s">
        <v>5370</v>
      </c>
      <c r="AS954">
        <v>2</v>
      </c>
      <c r="AT954" t="s">
        <v>1413</v>
      </c>
      <c r="AU954" t="s">
        <v>52847</v>
      </c>
      <c r="AX954">
        <v>55.647167609999997</v>
      </c>
      <c r="AY954">
        <v>12.21632823</v>
      </c>
      <c r="AZ954" t="s">
        <v>62</v>
      </c>
      <c r="BA954">
        <v>1084</v>
      </c>
      <c r="BB954" t="s">
        <v>63</v>
      </c>
    </row>
    <row r="955" spans="1:54" x14ac:dyDescent="0.25">
      <c r="A955" s="1">
        <v>45200</v>
      </c>
      <c r="B955">
        <v>169014</v>
      </c>
      <c r="C955" t="s">
        <v>52848</v>
      </c>
      <c r="D955">
        <v>2630</v>
      </c>
      <c r="E955" t="s">
        <v>1740</v>
      </c>
      <c r="F955" t="s">
        <v>52849</v>
      </c>
      <c r="I955" t="s">
        <v>5371</v>
      </c>
      <c r="K955" t="s">
        <v>5372</v>
      </c>
      <c r="L955" t="s">
        <v>47178</v>
      </c>
      <c r="R955" s="1">
        <v>40162</v>
      </c>
      <c r="S955" t="s">
        <v>80</v>
      </c>
      <c r="T955">
        <v>169</v>
      </c>
      <c r="U955" t="s">
        <v>47129</v>
      </c>
      <c r="V955" s="1">
        <v>31564</v>
      </c>
      <c r="W955">
        <v>2</v>
      </c>
      <c r="X955" t="s">
        <v>57</v>
      </c>
      <c r="Y955">
        <v>1</v>
      </c>
      <c r="Z955" t="s">
        <v>46545</v>
      </c>
      <c r="AA955">
        <v>7</v>
      </c>
      <c r="AB955">
        <v>197108</v>
      </c>
      <c r="AC955">
        <v>126</v>
      </c>
      <c r="AD955" t="s">
        <v>46616</v>
      </c>
      <c r="AE955">
        <v>1015</v>
      </c>
      <c r="AF955" t="s">
        <v>46616</v>
      </c>
      <c r="AG955">
        <v>3</v>
      </c>
      <c r="AH955" t="s">
        <v>81</v>
      </c>
      <c r="AI955">
        <v>27</v>
      </c>
      <c r="AJ955" t="s">
        <v>44512</v>
      </c>
      <c r="AK955">
        <v>169</v>
      </c>
      <c r="AL955" t="s">
        <v>47129</v>
      </c>
      <c r="AS955">
        <v>0</v>
      </c>
      <c r="AT955" t="s">
        <v>61</v>
      </c>
      <c r="AU955" t="s">
        <v>47178</v>
      </c>
      <c r="AV955" t="s">
        <v>47178</v>
      </c>
      <c r="AZ955" t="s">
        <v>62</v>
      </c>
      <c r="BA955">
        <v>1084</v>
      </c>
      <c r="BB955" t="s">
        <v>63</v>
      </c>
    </row>
    <row r="956" spans="1:54" x14ac:dyDescent="0.25">
      <c r="A956" s="1">
        <v>45200</v>
      </c>
      <c r="B956">
        <v>169015</v>
      </c>
      <c r="C956" t="s">
        <v>54596</v>
      </c>
      <c r="D956">
        <v>2630</v>
      </c>
      <c r="E956" t="s">
        <v>1740</v>
      </c>
      <c r="F956" t="s">
        <v>54597</v>
      </c>
      <c r="G956">
        <v>19501817</v>
      </c>
      <c r="H956">
        <v>1003269217</v>
      </c>
      <c r="I956" t="s">
        <v>5373</v>
      </c>
      <c r="J956" t="s">
        <v>5374</v>
      </c>
      <c r="K956" t="s">
        <v>5375</v>
      </c>
      <c r="L956" t="s">
        <v>52838</v>
      </c>
      <c r="M956">
        <v>5955</v>
      </c>
      <c r="N956">
        <v>2</v>
      </c>
      <c r="R956" s="1">
        <v>41113</v>
      </c>
      <c r="S956" t="s">
        <v>56</v>
      </c>
      <c r="T956">
        <v>169</v>
      </c>
      <c r="U956" t="s">
        <v>47129</v>
      </c>
      <c r="V956" s="1">
        <v>41121</v>
      </c>
      <c r="W956">
        <v>2</v>
      </c>
      <c r="X956" t="s">
        <v>57</v>
      </c>
      <c r="Y956">
        <v>1</v>
      </c>
      <c r="Z956" t="s">
        <v>46545</v>
      </c>
      <c r="AA956">
        <v>10</v>
      </c>
      <c r="AB956">
        <v>197408</v>
      </c>
      <c r="AC956">
        <v>126</v>
      </c>
      <c r="AD956" t="s">
        <v>46616</v>
      </c>
      <c r="AE956">
        <v>1015</v>
      </c>
      <c r="AF956" t="s">
        <v>46616</v>
      </c>
      <c r="AG956">
        <v>3</v>
      </c>
      <c r="AH956" t="s">
        <v>81</v>
      </c>
      <c r="AI956">
        <v>23</v>
      </c>
      <c r="AJ956" t="s">
        <v>692</v>
      </c>
      <c r="AK956">
        <v>169</v>
      </c>
      <c r="AL956" t="s">
        <v>47129</v>
      </c>
      <c r="AM956">
        <v>2</v>
      </c>
      <c r="AN956" t="s">
        <v>119</v>
      </c>
      <c r="AO956">
        <v>169010</v>
      </c>
      <c r="AQ956" t="s">
        <v>5376</v>
      </c>
      <c r="AR956" t="s">
        <v>5377</v>
      </c>
      <c r="AS956">
        <v>0</v>
      </c>
      <c r="AT956" t="s">
        <v>61</v>
      </c>
      <c r="AU956" t="s">
        <v>52839</v>
      </c>
      <c r="AZ956" t="s">
        <v>62</v>
      </c>
      <c r="BA956">
        <v>1084</v>
      </c>
      <c r="BB956" t="s">
        <v>63</v>
      </c>
    </row>
    <row r="957" spans="1:54" x14ac:dyDescent="0.25">
      <c r="A957" s="1">
        <v>45200</v>
      </c>
      <c r="B957">
        <v>169016</v>
      </c>
      <c r="C957" t="s">
        <v>5378</v>
      </c>
      <c r="D957">
        <v>2630</v>
      </c>
      <c r="E957" t="s">
        <v>1740</v>
      </c>
      <c r="F957" t="s">
        <v>5379</v>
      </c>
      <c r="G957">
        <v>58396613</v>
      </c>
      <c r="H957">
        <v>1002080088</v>
      </c>
      <c r="I957" t="s">
        <v>5380</v>
      </c>
      <c r="J957" t="s">
        <v>5381</v>
      </c>
      <c r="K957" t="s">
        <v>5382</v>
      </c>
      <c r="L957" t="s">
        <v>55799</v>
      </c>
      <c r="M957">
        <v>1900</v>
      </c>
      <c r="N957">
        <v>8</v>
      </c>
      <c r="R957" s="1">
        <v>43782</v>
      </c>
      <c r="S957" t="s">
        <v>56</v>
      </c>
      <c r="W957">
        <v>5</v>
      </c>
      <c r="X957" t="s">
        <v>557</v>
      </c>
      <c r="Y957">
        <v>1</v>
      </c>
      <c r="Z957" t="s">
        <v>46545</v>
      </c>
      <c r="AA957">
        <v>10</v>
      </c>
      <c r="AB957">
        <v>197608</v>
      </c>
      <c r="AC957">
        <v>121</v>
      </c>
      <c r="AD957" t="s">
        <v>70</v>
      </c>
      <c r="AE957">
        <v>1013</v>
      </c>
      <c r="AF957" t="s">
        <v>558</v>
      </c>
      <c r="AG957">
        <v>1</v>
      </c>
      <c r="AH957" t="s">
        <v>44482</v>
      </c>
      <c r="AI957">
        <v>21</v>
      </c>
      <c r="AJ957" t="s">
        <v>52613</v>
      </c>
      <c r="AK957">
        <v>169</v>
      </c>
      <c r="AL957" t="s">
        <v>47129</v>
      </c>
      <c r="AQ957" t="s">
        <v>5383</v>
      </c>
      <c r="AR957" t="s">
        <v>5384</v>
      </c>
      <c r="AS957">
        <v>0</v>
      </c>
      <c r="AT957" t="s">
        <v>61</v>
      </c>
      <c r="AU957" t="s">
        <v>52850</v>
      </c>
      <c r="AX957">
        <v>55.648130510000001</v>
      </c>
      <c r="AY957">
        <v>12.25572989</v>
      </c>
      <c r="AZ957" t="s">
        <v>62</v>
      </c>
      <c r="BA957">
        <v>1084</v>
      </c>
      <c r="BB957" t="s">
        <v>63</v>
      </c>
    </row>
    <row r="958" spans="1:54" x14ac:dyDescent="0.25">
      <c r="A958" s="1">
        <v>45200</v>
      </c>
      <c r="B958">
        <v>169017</v>
      </c>
      <c r="C958" t="s">
        <v>47179</v>
      </c>
      <c r="D958">
        <v>2630</v>
      </c>
      <c r="E958" t="s">
        <v>1740</v>
      </c>
      <c r="F958" t="s">
        <v>47180</v>
      </c>
      <c r="G958">
        <v>29575827</v>
      </c>
      <c r="H958">
        <v>1003259248</v>
      </c>
      <c r="I958" t="s">
        <v>5385</v>
      </c>
      <c r="J958" t="s">
        <v>5386</v>
      </c>
      <c r="K958" t="s">
        <v>5387</v>
      </c>
      <c r="L958" t="s">
        <v>55800</v>
      </c>
      <c r="M958">
        <v>1900</v>
      </c>
      <c r="N958">
        <v>2</v>
      </c>
      <c r="R958" s="1">
        <v>43790</v>
      </c>
      <c r="S958" t="s">
        <v>56</v>
      </c>
      <c r="W958">
        <v>4</v>
      </c>
      <c r="X958" t="s">
        <v>725</v>
      </c>
      <c r="Y958">
        <v>1</v>
      </c>
      <c r="Z958" t="s">
        <v>46545</v>
      </c>
      <c r="AB958">
        <v>197908</v>
      </c>
      <c r="AC958">
        <v>131</v>
      </c>
      <c r="AD958" t="s">
        <v>752</v>
      </c>
      <c r="AE958">
        <v>1061</v>
      </c>
      <c r="AF958" t="s">
        <v>752</v>
      </c>
      <c r="AG958">
        <v>1</v>
      </c>
      <c r="AH958" t="s">
        <v>44482</v>
      </c>
      <c r="AI958">
        <v>99</v>
      </c>
      <c r="AJ958" t="s">
        <v>54511</v>
      </c>
      <c r="AK958">
        <v>169</v>
      </c>
      <c r="AL958" t="s">
        <v>47129</v>
      </c>
      <c r="AQ958" t="s">
        <v>5388</v>
      </c>
      <c r="AR958" t="s">
        <v>5389</v>
      </c>
      <c r="AS958">
        <v>0</v>
      </c>
      <c r="AT958" t="s">
        <v>61</v>
      </c>
      <c r="AU958" t="s">
        <v>52850</v>
      </c>
      <c r="AX958">
        <v>55.649058500000002</v>
      </c>
      <c r="AY958">
        <v>12.262488279999999</v>
      </c>
      <c r="AZ958" t="s">
        <v>62</v>
      </c>
      <c r="BA958">
        <v>1084</v>
      </c>
      <c r="BB958" t="s">
        <v>63</v>
      </c>
    </row>
    <row r="959" spans="1:54" x14ac:dyDescent="0.25">
      <c r="A959" s="1">
        <v>45200</v>
      </c>
      <c r="B959">
        <v>169018</v>
      </c>
      <c r="C959" t="s">
        <v>964</v>
      </c>
      <c r="D959">
        <v>2630</v>
      </c>
      <c r="E959" t="s">
        <v>1740</v>
      </c>
      <c r="F959" t="s">
        <v>965</v>
      </c>
      <c r="G959">
        <v>61942718</v>
      </c>
      <c r="H959">
        <v>1002143827</v>
      </c>
      <c r="I959" t="s">
        <v>5390</v>
      </c>
      <c r="J959" t="s">
        <v>5391</v>
      </c>
      <c r="K959" t="s">
        <v>5392</v>
      </c>
      <c r="L959" t="s">
        <v>5393</v>
      </c>
      <c r="M959">
        <v>3816</v>
      </c>
      <c r="N959">
        <v>4</v>
      </c>
      <c r="R959" s="1">
        <v>44501</v>
      </c>
      <c r="S959" t="s">
        <v>56</v>
      </c>
      <c r="W959">
        <v>5</v>
      </c>
      <c r="X959" t="s">
        <v>557</v>
      </c>
      <c r="Y959">
        <v>1</v>
      </c>
      <c r="Z959" t="s">
        <v>46545</v>
      </c>
      <c r="AA959">
        <v>10</v>
      </c>
      <c r="AB959">
        <v>198008</v>
      </c>
      <c r="AC959">
        <v>121</v>
      </c>
      <c r="AD959" t="s">
        <v>70</v>
      </c>
      <c r="AE959">
        <v>1013</v>
      </c>
      <c r="AF959" t="s">
        <v>558</v>
      </c>
      <c r="AG959">
        <v>1</v>
      </c>
      <c r="AH959" t="s">
        <v>44482</v>
      </c>
      <c r="AI959">
        <v>21</v>
      </c>
      <c r="AJ959" t="s">
        <v>52613</v>
      </c>
      <c r="AK959">
        <v>169</v>
      </c>
      <c r="AL959" t="s">
        <v>47129</v>
      </c>
      <c r="AQ959" t="s">
        <v>5394</v>
      </c>
      <c r="AR959" t="s">
        <v>5395</v>
      </c>
      <c r="AS959">
        <v>0</v>
      </c>
      <c r="AT959" t="s">
        <v>61</v>
      </c>
      <c r="AU959" t="s">
        <v>3889</v>
      </c>
      <c r="AX959">
        <v>55.653489350000001</v>
      </c>
      <c r="AY959">
        <v>12.3027988</v>
      </c>
      <c r="AZ959" t="s">
        <v>62</v>
      </c>
      <c r="BA959">
        <v>1084</v>
      </c>
      <c r="BB959" t="s">
        <v>63</v>
      </c>
    </row>
    <row r="960" spans="1:54" x14ac:dyDescent="0.25">
      <c r="A960" s="1">
        <v>45200</v>
      </c>
      <c r="B960">
        <v>169019</v>
      </c>
      <c r="C960" t="s">
        <v>5396</v>
      </c>
      <c r="D960">
        <v>2630</v>
      </c>
      <c r="E960" t="s">
        <v>1740</v>
      </c>
      <c r="F960" t="s">
        <v>5397</v>
      </c>
      <c r="G960">
        <v>19501817</v>
      </c>
      <c r="H960">
        <v>1003269539</v>
      </c>
      <c r="I960" t="s">
        <v>47181</v>
      </c>
      <c r="J960" t="s">
        <v>5398</v>
      </c>
      <c r="K960" t="s">
        <v>5399</v>
      </c>
      <c r="L960" t="s">
        <v>5400</v>
      </c>
      <c r="M960">
        <v>8600</v>
      </c>
      <c r="N960">
        <v>1</v>
      </c>
      <c r="R960" s="1">
        <v>43782</v>
      </c>
      <c r="S960" t="s">
        <v>56</v>
      </c>
      <c r="T960">
        <v>169</v>
      </c>
      <c r="U960" t="s">
        <v>47129</v>
      </c>
      <c r="W960">
        <v>2</v>
      </c>
      <c r="X960" t="s">
        <v>57</v>
      </c>
      <c r="Y960">
        <v>1</v>
      </c>
      <c r="Z960" t="s">
        <v>46545</v>
      </c>
      <c r="AA960">
        <v>9</v>
      </c>
      <c r="AB960">
        <v>198608</v>
      </c>
      <c r="AC960">
        <v>121</v>
      </c>
      <c r="AD960" t="s">
        <v>70</v>
      </c>
      <c r="AE960">
        <v>1012</v>
      </c>
      <c r="AF960" t="s">
        <v>71</v>
      </c>
      <c r="AG960">
        <v>1</v>
      </c>
      <c r="AH960" t="s">
        <v>44482</v>
      </c>
      <c r="AI960">
        <v>21</v>
      </c>
      <c r="AJ960" t="s">
        <v>52613</v>
      </c>
      <c r="AK960">
        <v>169</v>
      </c>
      <c r="AL960" t="s">
        <v>47129</v>
      </c>
      <c r="AQ960" t="s">
        <v>5401</v>
      </c>
      <c r="AR960" t="s">
        <v>5402</v>
      </c>
      <c r="AS960">
        <v>0</v>
      </c>
      <c r="AT960" t="s">
        <v>61</v>
      </c>
      <c r="AU960" t="s">
        <v>5403</v>
      </c>
      <c r="AX960">
        <v>55.638529230000003</v>
      </c>
      <c r="AY960">
        <v>12.274037659999999</v>
      </c>
      <c r="AZ960" t="s">
        <v>62</v>
      </c>
      <c r="BA960">
        <v>1084</v>
      </c>
      <c r="BB960" t="s">
        <v>63</v>
      </c>
    </row>
    <row r="961" spans="1:54" x14ac:dyDescent="0.25">
      <c r="A961" s="1">
        <v>45200</v>
      </c>
      <c r="B961">
        <v>169020</v>
      </c>
      <c r="C961" t="s">
        <v>47182</v>
      </c>
      <c r="D961">
        <v>2630</v>
      </c>
      <c r="E961" t="s">
        <v>1740</v>
      </c>
      <c r="F961" t="s">
        <v>47183</v>
      </c>
      <c r="G961">
        <v>19501817</v>
      </c>
      <c r="H961">
        <v>1015067515</v>
      </c>
      <c r="I961" t="s">
        <v>5404</v>
      </c>
      <c r="J961" t="s">
        <v>5405</v>
      </c>
      <c r="K961" t="s">
        <v>5406</v>
      </c>
      <c r="L961" t="s">
        <v>5318</v>
      </c>
      <c r="M961">
        <v>5738</v>
      </c>
      <c r="N961">
        <v>76</v>
      </c>
      <c r="R961" s="1">
        <v>43790</v>
      </c>
      <c r="S961" t="s">
        <v>56</v>
      </c>
      <c r="T961">
        <v>169</v>
      </c>
      <c r="U961" t="s">
        <v>47129</v>
      </c>
      <c r="W961">
        <v>2</v>
      </c>
      <c r="X961" t="s">
        <v>57</v>
      </c>
      <c r="Y961">
        <v>8</v>
      </c>
      <c r="Z961" t="s">
        <v>44534</v>
      </c>
      <c r="AB961">
        <v>199601</v>
      </c>
      <c r="AC961">
        <v>127</v>
      </c>
      <c r="AD961" t="s">
        <v>1237</v>
      </c>
      <c r="AE961">
        <v>1052</v>
      </c>
      <c r="AF961" t="s">
        <v>1237</v>
      </c>
      <c r="AG961">
        <v>2</v>
      </c>
      <c r="AH961" t="s">
        <v>44524</v>
      </c>
      <c r="AI961">
        <v>99</v>
      </c>
      <c r="AJ961" t="s">
        <v>54511</v>
      </c>
      <c r="AK961">
        <v>169</v>
      </c>
      <c r="AL961" t="s">
        <v>47129</v>
      </c>
      <c r="AQ961" t="s">
        <v>5407</v>
      </c>
      <c r="AR961" t="s">
        <v>5408</v>
      </c>
      <c r="AS961">
        <v>0</v>
      </c>
      <c r="AT961" t="s">
        <v>61</v>
      </c>
      <c r="AU961" t="s">
        <v>5321</v>
      </c>
      <c r="AX961">
        <v>55.651971090000004</v>
      </c>
      <c r="AY961">
        <v>12.313163960000001</v>
      </c>
      <c r="AZ961" t="s">
        <v>62</v>
      </c>
      <c r="BA961">
        <v>1084</v>
      </c>
      <c r="BB961" t="s">
        <v>63</v>
      </c>
    </row>
    <row r="962" spans="1:54" x14ac:dyDescent="0.25">
      <c r="A962" s="1">
        <v>45200</v>
      </c>
      <c r="B962">
        <v>169021</v>
      </c>
      <c r="C962" t="s">
        <v>5409</v>
      </c>
      <c r="D962">
        <v>2630</v>
      </c>
      <c r="E962" t="s">
        <v>1740</v>
      </c>
      <c r="F962" t="s">
        <v>5409</v>
      </c>
      <c r="G962">
        <v>19501817</v>
      </c>
      <c r="H962">
        <v>1009704228</v>
      </c>
      <c r="I962" t="s">
        <v>5410</v>
      </c>
      <c r="K962" t="s">
        <v>5411</v>
      </c>
      <c r="L962" t="s">
        <v>5318</v>
      </c>
      <c r="M962">
        <v>5738</v>
      </c>
      <c r="N962">
        <v>76</v>
      </c>
      <c r="R962" s="1">
        <v>44938</v>
      </c>
      <c r="S962" t="s">
        <v>56</v>
      </c>
      <c r="T962">
        <v>169</v>
      </c>
      <c r="U962" t="s">
        <v>47129</v>
      </c>
      <c r="W962">
        <v>2</v>
      </c>
      <c r="X962" t="s">
        <v>57</v>
      </c>
      <c r="Y962">
        <v>1</v>
      </c>
      <c r="Z962" t="s">
        <v>46545</v>
      </c>
      <c r="AA962">
        <v>10</v>
      </c>
      <c r="AB962">
        <v>200205</v>
      </c>
      <c r="AC962">
        <v>121</v>
      </c>
      <c r="AD962" t="s">
        <v>70</v>
      </c>
      <c r="AE962">
        <v>1012</v>
      </c>
      <c r="AF962" t="s">
        <v>71</v>
      </c>
      <c r="AG962">
        <v>1</v>
      </c>
      <c r="AH962" t="s">
        <v>44482</v>
      </c>
      <c r="AI962">
        <v>21</v>
      </c>
      <c r="AJ962" t="s">
        <v>52613</v>
      </c>
      <c r="AK962">
        <v>169</v>
      </c>
      <c r="AL962" t="s">
        <v>47129</v>
      </c>
      <c r="AQ962" t="s">
        <v>5412</v>
      </c>
      <c r="AR962" t="s">
        <v>5413</v>
      </c>
      <c r="AS962">
        <v>0</v>
      </c>
      <c r="AT962" t="s">
        <v>61</v>
      </c>
      <c r="AU962" t="s">
        <v>5321</v>
      </c>
      <c r="AX962">
        <v>55.651971090000004</v>
      </c>
      <c r="AY962">
        <v>12.313163960000001</v>
      </c>
      <c r="AZ962" t="s">
        <v>62</v>
      </c>
      <c r="BA962">
        <v>1084</v>
      </c>
      <c r="BB962" t="s">
        <v>63</v>
      </c>
    </row>
    <row r="963" spans="1:54" x14ac:dyDescent="0.25">
      <c r="A963" s="1">
        <v>45200</v>
      </c>
      <c r="B963">
        <v>169022</v>
      </c>
      <c r="C963" t="s">
        <v>5414</v>
      </c>
      <c r="D963">
        <v>2630</v>
      </c>
      <c r="E963" t="s">
        <v>1740</v>
      </c>
      <c r="F963" t="s">
        <v>52851</v>
      </c>
      <c r="G963">
        <v>20803746</v>
      </c>
      <c r="H963">
        <v>1005152905</v>
      </c>
      <c r="I963" t="s">
        <v>5415</v>
      </c>
      <c r="J963" t="s">
        <v>5416</v>
      </c>
      <c r="K963" t="s">
        <v>5417</v>
      </c>
      <c r="L963" t="s">
        <v>5418</v>
      </c>
      <c r="M963">
        <v>4250</v>
      </c>
      <c r="N963">
        <v>175</v>
      </c>
      <c r="R963" s="1">
        <v>40791</v>
      </c>
      <c r="S963" t="s">
        <v>56</v>
      </c>
      <c r="V963" s="1">
        <v>40816</v>
      </c>
      <c r="W963">
        <v>5</v>
      </c>
      <c r="X963" t="s">
        <v>557</v>
      </c>
      <c r="Y963">
        <v>1</v>
      </c>
      <c r="Z963" t="s">
        <v>46545</v>
      </c>
      <c r="AA963">
        <v>10</v>
      </c>
      <c r="AB963">
        <v>200512</v>
      </c>
      <c r="AC963">
        <v>126</v>
      </c>
      <c r="AD963" t="s">
        <v>46616</v>
      </c>
      <c r="AE963">
        <v>1015</v>
      </c>
      <c r="AF963" t="s">
        <v>46616</v>
      </c>
      <c r="AG963">
        <v>3</v>
      </c>
      <c r="AH963" t="s">
        <v>81</v>
      </c>
      <c r="AI963">
        <v>99</v>
      </c>
      <c r="AJ963" t="s">
        <v>54511</v>
      </c>
      <c r="AK963">
        <v>169</v>
      </c>
      <c r="AL963" t="s">
        <v>47129</v>
      </c>
      <c r="AQ963" t="s">
        <v>5419</v>
      </c>
      <c r="AR963" t="s">
        <v>5420</v>
      </c>
      <c r="AS963">
        <v>0</v>
      </c>
      <c r="AT963" t="s">
        <v>61</v>
      </c>
      <c r="AU963" t="s">
        <v>5071</v>
      </c>
      <c r="AX963">
        <v>55.641732057014003</v>
      </c>
      <c r="AY963">
        <v>12.2944258994309</v>
      </c>
      <c r="AZ963" t="s">
        <v>62</v>
      </c>
      <c r="BA963">
        <v>1084</v>
      </c>
      <c r="BB963" t="s">
        <v>63</v>
      </c>
    </row>
    <row r="964" spans="1:54" x14ac:dyDescent="0.25">
      <c r="A964" s="1">
        <v>45200</v>
      </c>
      <c r="B964">
        <v>169023</v>
      </c>
      <c r="C964" t="s">
        <v>47184</v>
      </c>
      <c r="D964">
        <v>2640</v>
      </c>
      <c r="E964" t="s">
        <v>5301</v>
      </c>
      <c r="F964" t="s">
        <v>47184</v>
      </c>
      <c r="G964">
        <v>19501817</v>
      </c>
      <c r="H964">
        <v>1011846250</v>
      </c>
      <c r="I964" t="s">
        <v>5421</v>
      </c>
      <c r="K964" t="s">
        <v>5422</v>
      </c>
      <c r="L964" t="s">
        <v>47185</v>
      </c>
      <c r="M964">
        <v>1678</v>
      </c>
      <c r="N964">
        <v>27</v>
      </c>
      <c r="R964" s="1">
        <v>43782</v>
      </c>
      <c r="S964" t="s">
        <v>56</v>
      </c>
      <c r="T964">
        <v>169</v>
      </c>
      <c r="U964" t="s">
        <v>47129</v>
      </c>
      <c r="W964">
        <v>2</v>
      </c>
      <c r="X964" t="s">
        <v>57</v>
      </c>
      <c r="Y964">
        <v>1</v>
      </c>
      <c r="Z964" t="s">
        <v>46545</v>
      </c>
      <c r="AA964">
        <v>6</v>
      </c>
      <c r="AB964">
        <v>200903</v>
      </c>
      <c r="AC964">
        <v>129</v>
      </c>
      <c r="AD964" t="s">
        <v>2405</v>
      </c>
      <c r="AE964">
        <v>1016</v>
      </c>
      <c r="AF964" t="s">
        <v>2405</v>
      </c>
      <c r="AG964">
        <v>1</v>
      </c>
      <c r="AH964" t="s">
        <v>44482</v>
      </c>
      <c r="AI964">
        <v>99</v>
      </c>
      <c r="AJ964" t="s">
        <v>54511</v>
      </c>
      <c r="AK964">
        <v>169</v>
      </c>
      <c r="AL964" t="s">
        <v>47129</v>
      </c>
      <c r="AQ964" t="s">
        <v>5423</v>
      </c>
      <c r="AS964">
        <v>0</v>
      </c>
      <c r="AT964" t="s">
        <v>61</v>
      </c>
      <c r="AU964" t="s">
        <v>47161</v>
      </c>
      <c r="AX964">
        <v>55.661155469999997</v>
      </c>
      <c r="AY964">
        <v>12.17740171</v>
      </c>
      <c r="AZ964" t="s">
        <v>62</v>
      </c>
      <c r="BA964">
        <v>1084</v>
      </c>
      <c r="BB964" t="s">
        <v>63</v>
      </c>
    </row>
    <row r="965" spans="1:54" x14ac:dyDescent="0.25">
      <c r="A965" s="1">
        <v>45200</v>
      </c>
      <c r="B965">
        <v>169200</v>
      </c>
      <c r="D965">
        <v>2630</v>
      </c>
      <c r="E965" t="s">
        <v>1740</v>
      </c>
      <c r="F965" t="s">
        <v>5424</v>
      </c>
      <c r="J965" t="s">
        <v>5425</v>
      </c>
      <c r="K965" t="s">
        <v>5426</v>
      </c>
      <c r="L965" t="s">
        <v>52852</v>
      </c>
      <c r="N965">
        <v>20</v>
      </c>
      <c r="R965" s="1">
        <v>40162</v>
      </c>
      <c r="S965" t="s">
        <v>80</v>
      </c>
      <c r="T965">
        <v>169</v>
      </c>
      <c r="U965" t="s">
        <v>47129</v>
      </c>
      <c r="V965" s="1">
        <v>38869</v>
      </c>
      <c r="W965">
        <v>2</v>
      </c>
      <c r="X965" t="s">
        <v>57</v>
      </c>
      <c r="Y965">
        <v>1</v>
      </c>
      <c r="Z965" t="s">
        <v>46545</v>
      </c>
      <c r="AC965">
        <v>932</v>
      </c>
      <c r="AD965" t="s">
        <v>52637</v>
      </c>
      <c r="AE965">
        <v>2021</v>
      </c>
      <c r="AF965" t="s">
        <v>52637</v>
      </c>
      <c r="AG965">
        <v>3</v>
      </c>
      <c r="AH965" t="s">
        <v>81</v>
      </c>
      <c r="AI965">
        <v>10</v>
      </c>
      <c r="AJ965" t="s">
        <v>52638</v>
      </c>
      <c r="AK965">
        <v>169</v>
      </c>
      <c r="AL965" t="s">
        <v>47129</v>
      </c>
      <c r="AQ965" t="s">
        <v>5299</v>
      </c>
      <c r="AR965" t="s">
        <v>5300</v>
      </c>
      <c r="AS965">
        <v>0</v>
      </c>
      <c r="AT965" t="s">
        <v>61</v>
      </c>
      <c r="AU965" t="s">
        <v>47186</v>
      </c>
      <c r="AV965" t="s">
        <v>52853</v>
      </c>
      <c r="AZ965" t="s">
        <v>62</v>
      </c>
      <c r="BA965">
        <v>1084</v>
      </c>
      <c r="BB965" t="s">
        <v>63</v>
      </c>
    </row>
    <row r="966" spans="1:54" x14ac:dyDescent="0.25">
      <c r="A966" s="1">
        <v>45200</v>
      </c>
      <c r="B966">
        <v>169202</v>
      </c>
      <c r="C966" t="s">
        <v>5427</v>
      </c>
      <c r="D966">
        <v>2630</v>
      </c>
      <c r="E966" t="s">
        <v>1740</v>
      </c>
      <c r="F966" t="s">
        <v>5428</v>
      </c>
      <c r="G966">
        <v>19501817</v>
      </c>
      <c r="I966" t="s">
        <v>5429</v>
      </c>
      <c r="J966" t="s">
        <v>5296</v>
      </c>
      <c r="K966" t="s">
        <v>5430</v>
      </c>
      <c r="L966" t="s">
        <v>5298</v>
      </c>
      <c r="M966">
        <v>920</v>
      </c>
      <c r="N966">
        <v>2</v>
      </c>
      <c r="R966" s="1">
        <v>43839</v>
      </c>
      <c r="S966" t="s">
        <v>56</v>
      </c>
      <c r="T966">
        <v>169</v>
      </c>
      <c r="U966" t="s">
        <v>47129</v>
      </c>
      <c r="W966">
        <v>2</v>
      </c>
      <c r="X966" t="s">
        <v>57</v>
      </c>
      <c r="Y966">
        <v>1</v>
      </c>
      <c r="Z966" t="s">
        <v>46545</v>
      </c>
      <c r="AC966">
        <v>999</v>
      </c>
      <c r="AD966" t="s">
        <v>55342</v>
      </c>
      <c r="AE966">
        <v>2026</v>
      </c>
      <c r="AF966" t="s">
        <v>5431</v>
      </c>
      <c r="AG966">
        <v>2</v>
      </c>
      <c r="AH966" t="s">
        <v>44524</v>
      </c>
      <c r="AI966">
        <v>7</v>
      </c>
      <c r="AJ966" t="s">
        <v>1326</v>
      </c>
      <c r="AK966">
        <v>169</v>
      </c>
      <c r="AL966" t="s">
        <v>47129</v>
      </c>
      <c r="AQ966" t="s">
        <v>5432</v>
      </c>
      <c r="AR966" t="s">
        <v>5300</v>
      </c>
      <c r="AS966">
        <v>0</v>
      </c>
      <c r="AT966" t="s">
        <v>61</v>
      </c>
      <c r="AU966" t="s">
        <v>3795</v>
      </c>
      <c r="AX966">
        <v>55.651600260000002</v>
      </c>
      <c r="AY966">
        <v>12.26450519</v>
      </c>
      <c r="AZ966" t="s">
        <v>62</v>
      </c>
      <c r="BA966">
        <v>1084</v>
      </c>
      <c r="BB966" t="s">
        <v>63</v>
      </c>
    </row>
    <row r="967" spans="1:54" x14ac:dyDescent="0.25">
      <c r="A967" s="1">
        <v>45200</v>
      </c>
      <c r="B967">
        <v>169210</v>
      </c>
      <c r="C967" t="s">
        <v>52854</v>
      </c>
      <c r="D967">
        <v>2630</v>
      </c>
      <c r="E967" t="s">
        <v>1740</v>
      </c>
      <c r="F967" t="s">
        <v>5433</v>
      </c>
      <c r="G967">
        <v>19501817</v>
      </c>
      <c r="H967">
        <v>1003269485</v>
      </c>
      <c r="I967" t="s">
        <v>5410</v>
      </c>
      <c r="J967" t="s">
        <v>5434</v>
      </c>
      <c r="K967" t="s">
        <v>5435</v>
      </c>
      <c r="L967" t="s">
        <v>52855</v>
      </c>
      <c r="M967">
        <v>8987</v>
      </c>
      <c r="N967">
        <v>12</v>
      </c>
      <c r="R967" s="1">
        <v>44796</v>
      </c>
      <c r="S967" t="s">
        <v>56</v>
      </c>
      <c r="T967">
        <v>169</v>
      </c>
      <c r="U967" t="s">
        <v>47129</v>
      </c>
      <c r="W967">
        <v>2</v>
      </c>
      <c r="X967" t="s">
        <v>57</v>
      </c>
      <c r="Y967">
        <v>1</v>
      </c>
      <c r="Z967" t="s">
        <v>46545</v>
      </c>
      <c r="AB967">
        <v>197108</v>
      </c>
      <c r="AC967">
        <v>125</v>
      </c>
      <c r="AD967" t="s">
        <v>1344</v>
      </c>
      <c r="AE967">
        <v>1014</v>
      </c>
      <c r="AF967" t="s">
        <v>1352</v>
      </c>
      <c r="AG967">
        <v>1</v>
      </c>
      <c r="AH967" t="s">
        <v>44482</v>
      </c>
      <c r="AI967">
        <v>24</v>
      </c>
      <c r="AJ967" t="s">
        <v>1344</v>
      </c>
      <c r="AK967">
        <v>169</v>
      </c>
      <c r="AL967" t="s">
        <v>47129</v>
      </c>
      <c r="AQ967" t="s">
        <v>5436</v>
      </c>
      <c r="AR967" t="s">
        <v>5437</v>
      </c>
      <c r="AS967">
        <v>0</v>
      </c>
      <c r="AT967" t="s">
        <v>61</v>
      </c>
      <c r="AU967" t="s">
        <v>52841</v>
      </c>
      <c r="AX967">
        <v>55.655893300000002</v>
      </c>
      <c r="AY967">
        <v>12.294445659999999</v>
      </c>
      <c r="AZ967" t="s">
        <v>62</v>
      </c>
      <c r="BA967">
        <v>1084</v>
      </c>
      <c r="BB967" t="s">
        <v>63</v>
      </c>
    </row>
    <row r="968" spans="1:54" x14ac:dyDescent="0.25">
      <c r="A968" s="1">
        <v>45200</v>
      </c>
      <c r="B968">
        <v>169211</v>
      </c>
      <c r="C968" t="s">
        <v>5438</v>
      </c>
      <c r="D968">
        <v>2640</v>
      </c>
      <c r="E968" t="s">
        <v>5301</v>
      </c>
      <c r="F968" t="s">
        <v>5439</v>
      </c>
      <c r="G968">
        <v>19501817</v>
      </c>
      <c r="H968">
        <v>1011179556</v>
      </c>
      <c r="I968" t="s">
        <v>5440</v>
      </c>
      <c r="J968" t="s">
        <v>5441</v>
      </c>
      <c r="K968" t="s">
        <v>5435</v>
      </c>
      <c r="L968" t="s">
        <v>5442</v>
      </c>
      <c r="M968">
        <v>6442</v>
      </c>
      <c r="N968">
        <v>15</v>
      </c>
      <c r="R968" s="1">
        <v>40938</v>
      </c>
      <c r="S968" t="s">
        <v>56</v>
      </c>
      <c r="T968">
        <v>169</v>
      </c>
      <c r="U968" t="s">
        <v>47129</v>
      </c>
      <c r="V968" s="1">
        <v>39448</v>
      </c>
      <c r="W968">
        <v>2</v>
      </c>
      <c r="X968" t="s">
        <v>57</v>
      </c>
      <c r="Y968">
        <v>1</v>
      </c>
      <c r="Z968" t="s">
        <v>46545</v>
      </c>
      <c r="AB968">
        <v>198308</v>
      </c>
      <c r="AC968">
        <v>125</v>
      </c>
      <c r="AD968" t="s">
        <v>1344</v>
      </c>
      <c r="AE968">
        <v>1014</v>
      </c>
      <c r="AF968" t="s">
        <v>1352</v>
      </c>
      <c r="AG968">
        <v>3</v>
      </c>
      <c r="AH968" t="s">
        <v>81</v>
      </c>
      <c r="AI968">
        <v>24</v>
      </c>
      <c r="AJ968" t="s">
        <v>1344</v>
      </c>
      <c r="AK968">
        <v>169</v>
      </c>
      <c r="AL968" t="s">
        <v>47129</v>
      </c>
      <c r="AM968">
        <v>2</v>
      </c>
      <c r="AN968" t="s">
        <v>119</v>
      </c>
      <c r="AO968">
        <v>169210</v>
      </c>
      <c r="AQ968" t="s">
        <v>5443</v>
      </c>
      <c r="AR968" t="s">
        <v>5444</v>
      </c>
      <c r="AS968">
        <v>0</v>
      </c>
      <c r="AT968" t="s">
        <v>61</v>
      </c>
      <c r="AU968" t="s">
        <v>5445</v>
      </c>
      <c r="AZ968" t="s">
        <v>62</v>
      </c>
      <c r="BA968">
        <v>1084</v>
      </c>
      <c r="BB968" t="s">
        <v>63</v>
      </c>
    </row>
    <row r="969" spans="1:54" x14ac:dyDescent="0.25">
      <c r="A969" s="1">
        <v>45200</v>
      </c>
      <c r="B969">
        <v>169247</v>
      </c>
      <c r="C969" t="s">
        <v>52856</v>
      </c>
      <c r="D969">
        <v>2630</v>
      </c>
      <c r="E969" t="s">
        <v>1740</v>
      </c>
      <c r="F969" t="s">
        <v>47187</v>
      </c>
      <c r="I969" t="s">
        <v>47188</v>
      </c>
      <c r="K969" t="s">
        <v>5446</v>
      </c>
      <c r="L969" t="s">
        <v>55801</v>
      </c>
      <c r="N969">
        <v>1</v>
      </c>
      <c r="R969" s="1">
        <v>40162</v>
      </c>
      <c r="S969" t="s">
        <v>80</v>
      </c>
      <c r="V969" s="1">
        <v>30834</v>
      </c>
      <c r="W969">
        <v>3</v>
      </c>
      <c r="X969" t="s">
        <v>3496</v>
      </c>
      <c r="Y969">
        <v>1</v>
      </c>
      <c r="Z969" t="s">
        <v>46545</v>
      </c>
      <c r="AB969">
        <v>197808</v>
      </c>
      <c r="AC969">
        <v>137</v>
      </c>
      <c r="AD969" t="s">
        <v>1410</v>
      </c>
      <c r="AE969">
        <v>1053</v>
      </c>
      <c r="AF969" t="s">
        <v>1410</v>
      </c>
      <c r="AG969">
        <v>3</v>
      </c>
      <c r="AH969" t="s">
        <v>81</v>
      </c>
      <c r="AI969">
        <v>30</v>
      </c>
      <c r="AJ969" t="s">
        <v>1402</v>
      </c>
      <c r="AK969">
        <v>169</v>
      </c>
      <c r="AL969" t="s">
        <v>47129</v>
      </c>
      <c r="AS969">
        <v>0</v>
      </c>
      <c r="AT969" t="s">
        <v>61</v>
      </c>
      <c r="AU969" t="s">
        <v>55802</v>
      </c>
      <c r="AV969" t="s">
        <v>5447</v>
      </c>
      <c r="AZ969" t="s">
        <v>62</v>
      </c>
      <c r="BA969">
        <v>1084</v>
      </c>
      <c r="BB969" t="s">
        <v>63</v>
      </c>
    </row>
    <row r="970" spans="1:54" x14ac:dyDescent="0.25">
      <c r="A970" s="1">
        <v>45200</v>
      </c>
      <c r="B970">
        <v>169248</v>
      </c>
      <c r="C970" t="s">
        <v>52857</v>
      </c>
      <c r="D970">
        <v>2630</v>
      </c>
      <c r="E970" t="s">
        <v>1740</v>
      </c>
      <c r="F970" t="s">
        <v>47189</v>
      </c>
      <c r="I970" t="s">
        <v>5448</v>
      </c>
      <c r="K970" t="s">
        <v>5449</v>
      </c>
      <c r="L970" t="s">
        <v>55803</v>
      </c>
      <c r="M970">
        <v>1900</v>
      </c>
      <c r="N970">
        <v>2</v>
      </c>
      <c r="P970">
        <v>1</v>
      </c>
      <c r="R970" s="1">
        <v>40162</v>
      </c>
      <c r="S970" t="s">
        <v>80</v>
      </c>
      <c r="V970" s="1">
        <v>37834</v>
      </c>
      <c r="W970">
        <v>3</v>
      </c>
      <c r="X970" t="s">
        <v>3496</v>
      </c>
      <c r="Y970">
        <v>1</v>
      </c>
      <c r="Z970" t="s">
        <v>46545</v>
      </c>
      <c r="AB970">
        <v>200208</v>
      </c>
      <c r="AC970">
        <v>137</v>
      </c>
      <c r="AD970" t="s">
        <v>1410</v>
      </c>
      <c r="AE970">
        <v>1053</v>
      </c>
      <c r="AF970" t="s">
        <v>1410</v>
      </c>
      <c r="AG970">
        <v>3</v>
      </c>
      <c r="AH970" t="s">
        <v>81</v>
      </c>
      <c r="AI970">
        <v>30</v>
      </c>
      <c r="AJ970" t="s">
        <v>1402</v>
      </c>
      <c r="AK970">
        <v>169</v>
      </c>
      <c r="AL970" t="s">
        <v>47129</v>
      </c>
      <c r="AR970" t="s">
        <v>5450</v>
      </c>
      <c r="AS970">
        <v>0</v>
      </c>
      <c r="AT970" t="s">
        <v>61</v>
      </c>
      <c r="AU970" t="s">
        <v>52850</v>
      </c>
      <c r="AX970">
        <v>55.649058575062199</v>
      </c>
      <c r="AY970">
        <v>12.262488312798</v>
      </c>
      <c r="AZ970" t="s">
        <v>62</v>
      </c>
      <c r="BA970">
        <v>1084</v>
      </c>
      <c r="BB970" t="s">
        <v>63</v>
      </c>
    </row>
    <row r="971" spans="1:54" x14ac:dyDescent="0.25">
      <c r="A971" s="1">
        <v>45200</v>
      </c>
      <c r="B971">
        <v>169325</v>
      </c>
      <c r="C971" t="s">
        <v>5451</v>
      </c>
      <c r="D971">
        <v>2630</v>
      </c>
      <c r="E971" t="s">
        <v>1740</v>
      </c>
      <c r="F971" t="s">
        <v>5452</v>
      </c>
      <c r="G971">
        <v>16343943</v>
      </c>
      <c r="H971">
        <v>1001083307</v>
      </c>
      <c r="I971" t="s">
        <v>5453</v>
      </c>
      <c r="J971" t="s">
        <v>5416</v>
      </c>
      <c r="K971" t="s">
        <v>5417</v>
      </c>
      <c r="L971" t="s">
        <v>5418</v>
      </c>
      <c r="M971">
        <v>4250</v>
      </c>
      <c r="N971">
        <v>175</v>
      </c>
      <c r="R971" s="1">
        <v>43333</v>
      </c>
      <c r="S971" t="s">
        <v>56</v>
      </c>
      <c r="W971">
        <v>5</v>
      </c>
      <c r="X971" t="s">
        <v>557</v>
      </c>
      <c r="Y971">
        <v>1</v>
      </c>
      <c r="Z971" t="s">
        <v>46545</v>
      </c>
      <c r="AB971">
        <v>199602</v>
      </c>
      <c r="AC971">
        <v>128</v>
      </c>
      <c r="AD971" t="s">
        <v>955</v>
      </c>
      <c r="AE971">
        <v>1051</v>
      </c>
      <c r="AF971" t="s">
        <v>955</v>
      </c>
      <c r="AG971">
        <v>2</v>
      </c>
      <c r="AH971" t="s">
        <v>44524</v>
      </c>
      <c r="AI971">
        <v>99</v>
      </c>
      <c r="AJ971" t="s">
        <v>54511</v>
      </c>
      <c r="AK971">
        <v>169</v>
      </c>
      <c r="AL971" t="s">
        <v>47129</v>
      </c>
      <c r="AQ971" t="s">
        <v>5454</v>
      </c>
      <c r="AR971" t="s">
        <v>5455</v>
      </c>
      <c r="AS971">
        <v>0</v>
      </c>
      <c r="AT971" t="s">
        <v>61</v>
      </c>
      <c r="AU971" t="s">
        <v>5071</v>
      </c>
      <c r="AX971">
        <v>55.641732060000002</v>
      </c>
      <c r="AY971">
        <v>12.29442575</v>
      </c>
      <c r="AZ971" t="s">
        <v>62</v>
      </c>
      <c r="BA971">
        <v>1084</v>
      </c>
      <c r="BB971" t="s">
        <v>63</v>
      </c>
    </row>
    <row r="972" spans="1:54" x14ac:dyDescent="0.25">
      <c r="A972" s="1">
        <v>45200</v>
      </c>
      <c r="B972">
        <v>169326</v>
      </c>
      <c r="C972" t="s">
        <v>5456</v>
      </c>
      <c r="D972">
        <v>2630</v>
      </c>
      <c r="E972" t="s">
        <v>1740</v>
      </c>
      <c r="F972" t="s">
        <v>5457</v>
      </c>
      <c r="I972" t="s">
        <v>5404</v>
      </c>
      <c r="J972" t="s">
        <v>5458</v>
      </c>
      <c r="K972" t="s">
        <v>5406</v>
      </c>
      <c r="L972" t="s">
        <v>5459</v>
      </c>
      <c r="M972">
        <v>3816</v>
      </c>
      <c r="N972">
        <v>1</v>
      </c>
      <c r="P972">
        <v>4</v>
      </c>
      <c r="R972" s="1">
        <v>40960</v>
      </c>
      <c r="S972" t="s">
        <v>56</v>
      </c>
      <c r="V972" s="1">
        <v>38687</v>
      </c>
      <c r="W972">
        <v>5</v>
      </c>
      <c r="X972" t="s">
        <v>557</v>
      </c>
      <c r="Y972">
        <v>8</v>
      </c>
      <c r="Z972" t="s">
        <v>44534</v>
      </c>
      <c r="AB972">
        <v>200008</v>
      </c>
      <c r="AC972">
        <v>127</v>
      </c>
      <c r="AD972" t="s">
        <v>1237</v>
      </c>
      <c r="AE972">
        <v>1052</v>
      </c>
      <c r="AF972" t="s">
        <v>1237</v>
      </c>
      <c r="AG972">
        <v>3</v>
      </c>
      <c r="AH972" t="s">
        <v>81</v>
      </c>
      <c r="AI972">
        <v>99</v>
      </c>
      <c r="AJ972" t="s">
        <v>54511</v>
      </c>
      <c r="AK972">
        <v>169</v>
      </c>
      <c r="AL972" t="s">
        <v>47129</v>
      </c>
      <c r="AQ972" t="s">
        <v>5460</v>
      </c>
      <c r="AR972" t="s">
        <v>5461</v>
      </c>
      <c r="AS972">
        <v>0</v>
      </c>
      <c r="AT972" t="s">
        <v>61</v>
      </c>
      <c r="AU972" t="s">
        <v>3889</v>
      </c>
      <c r="AZ972" t="s">
        <v>62</v>
      </c>
      <c r="BA972">
        <v>1084</v>
      </c>
      <c r="BB972" t="s">
        <v>63</v>
      </c>
    </row>
    <row r="973" spans="1:54" x14ac:dyDescent="0.25">
      <c r="A973" s="1">
        <v>45200</v>
      </c>
      <c r="B973">
        <v>169350</v>
      </c>
      <c r="C973" t="s">
        <v>47190</v>
      </c>
      <c r="D973">
        <v>2640</v>
      </c>
      <c r="E973" t="s">
        <v>5301</v>
      </c>
      <c r="F973" t="s">
        <v>47191</v>
      </c>
      <c r="G973">
        <v>71804119</v>
      </c>
      <c r="H973">
        <v>1003268921</v>
      </c>
      <c r="I973" t="s">
        <v>47192</v>
      </c>
      <c r="J973" t="s">
        <v>5462</v>
      </c>
      <c r="K973" t="s">
        <v>5463</v>
      </c>
      <c r="L973" t="s">
        <v>5464</v>
      </c>
      <c r="M973">
        <v>2677</v>
      </c>
      <c r="N973">
        <v>14</v>
      </c>
      <c r="R973" s="1">
        <v>40162</v>
      </c>
      <c r="S973" t="s">
        <v>80</v>
      </c>
      <c r="V973" s="1">
        <v>39022</v>
      </c>
      <c r="W973">
        <v>5</v>
      </c>
      <c r="X973" t="s">
        <v>557</v>
      </c>
      <c r="Y973">
        <v>1</v>
      </c>
      <c r="Z973" t="s">
        <v>46545</v>
      </c>
      <c r="AB973">
        <v>198302</v>
      </c>
      <c r="AC973">
        <v>146</v>
      </c>
      <c r="AD973" t="s">
        <v>1428</v>
      </c>
      <c r="AE973">
        <v>1025</v>
      </c>
      <c r="AF973" t="s">
        <v>1428</v>
      </c>
      <c r="AG973">
        <v>3</v>
      </c>
      <c r="AH973" t="s">
        <v>81</v>
      </c>
      <c r="AI973">
        <v>85</v>
      </c>
      <c r="AJ973" t="s">
        <v>1428</v>
      </c>
      <c r="AK973">
        <v>169</v>
      </c>
      <c r="AL973" t="s">
        <v>47129</v>
      </c>
      <c r="AQ973" t="s">
        <v>5465</v>
      </c>
      <c r="AR973" t="s">
        <v>5466</v>
      </c>
      <c r="AS973">
        <v>0</v>
      </c>
      <c r="AT973" t="s">
        <v>61</v>
      </c>
      <c r="AU973" t="s">
        <v>5467</v>
      </c>
      <c r="AX973">
        <v>55.649530291619399</v>
      </c>
      <c r="AY973">
        <v>12.1818231995201</v>
      </c>
      <c r="AZ973" t="s">
        <v>62</v>
      </c>
      <c r="BA973">
        <v>1084</v>
      </c>
      <c r="BB973" t="s">
        <v>63</v>
      </c>
    </row>
    <row r="974" spans="1:54" x14ac:dyDescent="0.25">
      <c r="A974" s="1">
        <v>45200</v>
      </c>
      <c r="B974">
        <v>169375</v>
      </c>
      <c r="C974" t="s">
        <v>47193</v>
      </c>
      <c r="D974">
        <v>2630</v>
      </c>
      <c r="E974" t="s">
        <v>1740</v>
      </c>
      <c r="F974" t="s">
        <v>47194</v>
      </c>
      <c r="G974">
        <v>15717394</v>
      </c>
      <c r="H974">
        <v>1002974643</v>
      </c>
      <c r="I974" t="s">
        <v>5468</v>
      </c>
      <c r="J974" t="s">
        <v>5054</v>
      </c>
      <c r="K974" t="s">
        <v>5055</v>
      </c>
      <c r="L974" t="s">
        <v>5469</v>
      </c>
      <c r="M974">
        <v>5765</v>
      </c>
      <c r="N974">
        <v>18</v>
      </c>
      <c r="R974" s="1">
        <v>43706</v>
      </c>
      <c r="S974" t="s">
        <v>56</v>
      </c>
      <c r="W974">
        <v>5</v>
      </c>
      <c r="X974" t="s">
        <v>557</v>
      </c>
      <c r="Y974">
        <v>1</v>
      </c>
      <c r="Z974" t="s">
        <v>46545</v>
      </c>
      <c r="AB974">
        <v>199107</v>
      </c>
      <c r="AC974">
        <v>147</v>
      </c>
      <c r="AD974" t="s">
        <v>46697</v>
      </c>
      <c r="AE974">
        <v>1021</v>
      </c>
      <c r="AF974" t="s">
        <v>46697</v>
      </c>
      <c r="AG974">
        <v>2</v>
      </c>
      <c r="AH974" t="s">
        <v>44524</v>
      </c>
      <c r="AI974">
        <v>86</v>
      </c>
      <c r="AJ974" t="s">
        <v>46697</v>
      </c>
      <c r="AK974">
        <v>169</v>
      </c>
      <c r="AL974" t="s">
        <v>47129</v>
      </c>
      <c r="AQ974" t="s">
        <v>5470</v>
      </c>
      <c r="AR974" t="s">
        <v>5471</v>
      </c>
      <c r="AS974">
        <v>0</v>
      </c>
      <c r="AT974" t="s">
        <v>61</v>
      </c>
      <c r="AU974" t="s">
        <v>5472</v>
      </c>
      <c r="AX974">
        <v>55.647348520000001</v>
      </c>
      <c r="AY974">
        <v>12.295802370000001</v>
      </c>
      <c r="AZ974" t="s">
        <v>62</v>
      </c>
      <c r="BA974">
        <v>1084</v>
      </c>
      <c r="BB974" t="s">
        <v>63</v>
      </c>
    </row>
    <row r="975" spans="1:54" x14ac:dyDescent="0.25">
      <c r="A975" s="1">
        <v>45200</v>
      </c>
      <c r="B975">
        <v>169401</v>
      </c>
      <c r="C975" t="s">
        <v>44720</v>
      </c>
      <c r="D975">
        <v>2630</v>
      </c>
      <c r="E975" t="s">
        <v>1740</v>
      </c>
      <c r="F975" t="s">
        <v>44721</v>
      </c>
      <c r="I975" t="s">
        <v>5473</v>
      </c>
      <c r="K975" t="s">
        <v>5474</v>
      </c>
      <c r="L975" t="s">
        <v>5393</v>
      </c>
      <c r="M975">
        <v>3816</v>
      </c>
      <c r="N975">
        <v>4</v>
      </c>
      <c r="R975" s="1">
        <v>40162</v>
      </c>
      <c r="S975" t="s">
        <v>80</v>
      </c>
      <c r="V975" s="1">
        <v>31321</v>
      </c>
      <c r="W975">
        <v>4</v>
      </c>
      <c r="X975" t="s">
        <v>725</v>
      </c>
      <c r="Y975">
        <v>1</v>
      </c>
      <c r="Z975" t="s">
        <v>46545</v>
      </c>
      <c r="AB975">
        <v>196504</v>
      </c>
      <c r="AC975">
        <v>241</v>
      </c>
      <c r="AD975" t="s">
        <v>1722</v>
      </c>
      <c r="AE975">
        <v>1071</v>
      </c>
      <c r="AF975" t="s">
        <v>1688</v>
      </c>
      <c r="AG975">
        <v>3</v>
      </c>
      <c r="AH975" t="s">
        <v>81</v>
      </c>
      <c r="AI975">
        <v>99</v>
      </c>
      <c r="AJ975" t="s">
        <v>54511</v>
      </c>
      <c r="AK975">
        <v>169</v>
      </c>
      <c r="AL975" t="s">
        <v>47129</v>
      </c>
      <c r="AS975">
        <v>0</v>
      </c>
      <c r="AT975" t="s">
        <v>61</v>
      </c>
      <c r="AU975" t="s">
        <v>3889</v>
      </c>
      <c r="AX975">
        <v>55.653489401008201</v>
      </c>
      <c r="AY975">
        <v>12.3027989623002</v>
      </c>
      <c r="AZ975" t="s">
        <v>62</v>
      </c>
      <c r="BA975">
        <v>1084</v>
      </c>
      <c r="BB975" t="s">
        <v>63</v>
      </c>
    </row>
    <row r="976" spans="1:54" x14ac:dyDescent="0.25">
      <c r="A976" s="1">
        <v>45200</v>
      </c>
      <c r="B976">
        <v>169402</v>
      </c>
      <c r="C976" t="s">
        <v>5475</v>
      </c>
      <c r="D976">
        <v>2630</v>
      </c>
      <c r="E976" t="s">
        <v>1740</v>
      </c>
      <c r="F976" t="s">
        <v>5476</v>
      </c>
      <c r="I976" t="s">
        <v>47195</v>
      </c>
      <c r="J976" t="s">
        <v>5477</v>
      </c>
      <c r="K976" t="s">
        <v>5478</v>
      </c>
      <c r="L976" t="s">
        <v>5479</v>
      </c>
      <c r="M976">
        <v>2200</v>
      </c>
      <c r="O976">
        <v>141</v>
      </c>
      <c r="R976" s="1">
        <v>40162</v>
      </c>
      <c r="S976" t="s">
        <v>80</v>
      </c>
      <c r="V976" s="1">
        <v>36161</v>
      </c>
      <c r="W976">
        <v>5</v>
      </c>
      <c r="X976" t="s">
        <v>557</v>
      </c>
      <c r="Y976">
        <v>2</v>
      </c>
      <c r="Z976" t="s">
        <v>1745</v>
      </c>
      <c r="AB976">
        <v>190607</v>
      </c>
      <c r="AC976">
        <v>249</v>
      </c>
      <c r="AD976" t="s">
        <v>54552</v>
      </c>
      <c r="AE976">
        <v>1122</v>
      </c>
      <c r="AF976" t="s">
        <v>54541</v>
      </c>
      <c r="AG976">
        <v>3</v>
      </c>
      <c r="AH976" t="s">
        <v>81</v>
      </c>
      <c r="AI976">
        <v>99</v>
      </c>
      <c r="AJ976" t="s">
        <v>54511</v>
      </c>
      <c r="AK976">
        <v>169</v>
      </c>
      <c r="AL976" t="s">
        <v>47129</v>
      </c>
      <c r="AR976" t="s">
        <v>5480</v>
      </c>
      <c r="AS976">
        <v>0</v>
      </c>
      <c r="AT976" t="s">
        <v>61</v>
      </c>
      <c r="AU976" t="s">
        <v>1744</v>
      </c>
      <c r="AX976">
        <v>55.657865321197299</v>
      </c>
      <c r="AY976">
        <v>12.275094567291299</v>
      </c>
      <c r="AZ976" t="s">
        <v>62</v>
      </c>
      <c r="BA976">
        <v>1084</v>
      </c>
      <c r="BB976" t="s">
        <v>63</v>
      </c>
    </row>
    <row r="977" spans="1:54" x14ac:dyDescent="0.25">
      <c r="A977" s="1">
        <v>45200</v>
      </c>
      <c r="B977">
        <v>169403</v>
      </c>
      <c r="C977" t="s">
        <v>5481</v>
      </c>
      <c r="D977">
        <v>2630</v>
      </c>
      <c r="E977" t="s">
        <v>1740</v>
      </c>
      <c r="F977" t="s">
        <v>1989</v>
      </c>
      <c r="I977" t="s">
        <v>46765</v>
      </c>
      <c r="K977" t="s">
        <v>1743</v>
      </c>
      <c r="L977" t="s">
        <v>1744</v>
      </c>
      <c r="M977">
        <v>2200</v>
      </c>
      <c r="R977" s="1">
        <v>40162</v>
      </c>
      <c r="S977" t="s">
        <v>80</v>
      </c>
      <c r="V977" s="1">
        <v>30468</v>
      </c>
      <c r="W977">
        <v>4</v>
      </c>
      <c r="X977" t="s">
        <v>725</v>
      </c>
      <c r="Y977">
        <v>2</v>
      </c>
      <c r="Z977" t="s">
        <v>1745</v>
      </c>
      <c r="AB977">
        <v>196108</v>
      </c>
      <c r="AC977">
        <v>249</v>
      </c>
      <c r="AD977" t="s">
        <v>54552</v>
      </c>
      <c r="AE977">
        <v>1122</v>
      </c>
      <c r="AF977" t="s">
        <v>54541</v>
      </c>
      <c r="AG977">
        <v>3</v>
      </c>
      <c r="AH977" t="s">
        <v>81</v>
      </c>
      <c r="AI977">
        <v>99</v>
      </c>
      <c r="AJ977" t="s">
        <v>54511</v>
      </c>
      <c r="AK977">
        <v>169</v>
      </c>
      <c r="AL977" t="s">
        <v>47129</v>
      </c>
      <c r="AS977">
        <v>0</v>
      </c>
      <c r="AT977" t="s">
        <v>61</v>
      </c>
      <c r="AU977" t="s">
        <v>1744</v>
      </c>
      <c r="AX977">
        <v>55.657865321197299</v>
      </c>
      <c r="AY977">
        <v>12.275094567291299</v>
      </c>
      <c r="AZ977" t="s">
        <v>62</v>
      </c>
      <c r="BA977">
        <v>1084</v>
      </c>
      <c r="BB977" t="s">
        <v>63</v>
      </c>
    </row>
    <row r="978" spans="1:54" x14ac:dyDescent="0.25">
      <c r="A978" s="1">
        <v>45200</v>
      </c>
      <c r="B978">
        <v>169404</v>
      </c>
      <c r="C978" t="s">
        <v>5482</v>
      </c>
      <c r="D978">
        <v>2630</v>
      </c>
      <c r="E978" t="s">
        <v>1740</v>
      </c>
      <c r="F978" t="s">
        <v>5483</v>
      </c>
      <c r="I978" t="s">
        <v>5484</v>
      </c>
      <c r="K978" t="s">
        <v>5485</v>
      </c>
      <c r="L978" t="s">
        <v>5486</v>
      </c>
      <c r="M978">
        <v>8257</v>
      </c>
      <c r="N978">
        <v>2</v>
      </c>
      <c r="R978" s="1">
        <v>44426</v>
      </c>
      <c r="S978" t="s">
        <v>56</v>
      </c>
      <c r="V978" s="1">
        <v>32660</v>
      </c>
      <c r="W978">
        <v>1</v>
      </c>
      <c r="X978" t="s">
        <v>760</v>
      </c>
      <c r="Y978">
        <v>0</v>
      </c>
      <c r="Z978" t="s">
        <v>54560</v>
      </c>
      <c r="AB978">
        <v>198606</v>
      </c>
      <c r="AC978">
        <v>243</v>
      </c>
      <c r="AD978" t="s">
        <v>2065</v>
      </c>
      <c r="AE978">
        <v>1083</v>
      </c>
      <c r="AF978" t="s">
        <v>2066</v>
      </c>
      <c r="AG978">
        <v>3</v>
      </c>
      <c r="AH978" t="s">
        <v>81</v>
      </c>
      <c r="AI978">
        <v>99</v>
      </c>
      <c r="AJ978" t="s">
        <v>54511</v>
      </c>
      <c r="AK978">
        <v>169</v>
      </c>
      <c r="AL978" t="s">
        <v>47129</v>
      </c>
      <c r="AQ978" t="s">
        <v>2079</v>
      </c>
      <c r="AS978">
        <v>0</v>
      </c>
      <c r="AT978" t="s">
        <v>61</v>
      </c>
      <c r="AU978" t="s">
        <v>5487</v>
      </c>
      <c r="AX978">
        <v>55.64752189</v>
      </c>
      <c r="AY978">
        <v>12.27597042</v>
      </c>
      <c r="AZ978" t="s">
        <v>62</v>
      </c>
      <c r="BA978">
        <v>1084</v>
      </c>
      <c r="BB978" t="s">
        <v>63</v>
      </c>
    </row>
    <row r="979" spans="1:54" x14ac:dyDescent="0.25">
      <c r="A979" s="1">
        <v>45200</v>
      </c>
      <c r="B979">
        <v>169405</v>
      </c>
      <c r="C979" t="s">
        <v>47196</v>
      </c>
      <c r="D979">
        <v>2635</v>
      </c>
      <c r="E979" t="s">
        <v>46850</v>
      </c>
      <c r="F979" t="s">
        <v>47197</v>
      </c>
      <c r="G979">
        <v>11748708</v>
      </c>
      <c r="H979">
        <v>1003400874</v>
      </c>
      <c r="I979" t="s">
        <v>46726</v>
      </c>
      <c r="J979" t="s">
        <v>5488</v>
      </c>
      <c r="K979" t="s">
        <v>1685</v>
      </c>
      <c r="L979" t="s">
        <v>5489</v>
      </c>
      <c r="M979">
        <v>850</v>
      </c>
      <c r="N979">
        <v>65</v>
      </c>
      <c r="R979" s="1">
        <v>44138</v>
      </c>
      <c r="S979" t="s">
        <v>56</v>
      </c>
      <c r="W979">
        <v>4</v>
      </c>
      <c r="X979" t="s">
        <v>725</v>
      </c>
      <c r="Y979">
        <v>1</v>
      </c>
      <c r="Z979" t="s">
        <v>46545</v>
      </c>
      <c r="AB979">
        <v>198001</v>
      </c>
      <c r="AC979">
        <v>241</v>
      </c>
      <c r="AD979" t="s">
        <v>1722</v>
      </c>
      <c r="AE979">
        <v>1071</v>
      </c>
      <c r="AF979" t="s">
        <v>1688</v>
      </c>
      <c r="AG979">
        <v>1</v>
      </c>
      <c r="AH979" t="s">
        <v>44482</v>
      </c>
      <c r="AI979">
        <v>99</v>
      </c>
      <c r="AJ979" t="s">
        <v>54511</v>
      </c>
      <c r="AK979">
        <v>183</v>
      </c>
      <c r="AL979" t="s">
        <v>46852</v>
      </c>
      <c r="AP979">
        <v>280727</v>
      </c>
      <c r="AQ979" t="s">
        <v>1689</v>
      </c>
      <c r="AR979" t="s">
        <v>1690</v>
      </c>
      <c r="AS979">
        <v>2</v>
      </c>
      <c r="AT979" t="s">
        <v>1413</v>
      </c>
      <c r="AU979" t="s">
        <v>2746</v>
      </c>
      <c r="AX979">
        <v>55.616183970000002</v>
      </c>
      <c r="AY979">
        <v>12.363211590000001</v>
      </c>
      <c r="AZ979" t="s">
        <v>62</v>
      </c>
      <c r="BA979">
        <v>1084</v>
      </c>
      <c r="BB979" t="s">
        <v>63</v>
      </c>
    </row>
    <row r="980" spans="1:54" x14ac:dyDescent="0.25">
      <c r="A980" s="1">
        <v>45200</v>
      </c>
      <c r="B980">
        <v>171001</v>
      </c>
      <c r="C980" t="s">
        <v>47198</v>
      </c>
      <c r="D980">
        <v>2765</v>
      </c>
      <c r="E980" t="s">
        <v>47199</v>
      </c>
      <c r="F980" t="s">
        <v>47200</v>
      </c>
      <c r="G980">
        <v>29188386</v>
      </c>
      <c r="H980">
        <v>1003269837</v>
      </c>
      <c r="I980" t="s">
        <v>5490</v>
      </c>
      <c r="J980" t="s">
        <v>5491</v>
      </c>
      <c r="K980" t="s">
        <v>5492</v>
      </c>
      <c r="L980" t="s">
        <v>52858</v>
      </c>
      <c r="M980">
        <v>751</v>
      </c>
      <c r="N980">
        <v>20</v>
      </c>
      <c r="R980" s="1">
        <v>44315</v>
      </c>
      <c r="S980" t="s">
        <v>56</v>
      </c>
      <c r="T980">
        <v>240</v>
      </c>
      <c r="U980" t="s">
        <v>5493</v>
      </c>
      <c r="V980" s="1">
        <v>44315</v>
      </c>
      <c r="W980">
        <v>2</v>
      </c>
      <c r="X980" t="s">
        <v>57</v>
      </c>
      <c r="Y980">
        <v>1</v>
      </c>
      <c r="Z980" t="s">
        <v>46545</v>
      </c>
      <c r="AA980">
        <v>9</v>
      </c>
      <c r="AB980">
        <v>195908</v>
      </c>
      <c r="AC980">
        <v>121</v>
      </c>
      <c r="AD980" t="s">
        <v>70</v>
      </c>
      <c r="AE980">
        <v>1012</v>
      </c>
      <c r="AF980" t="s">
        <v>71</v>
      </c>
      <c r="AG980">
        <v>3</v>
      </c>
      <c r="AH980" t="s">
        <v>81</v>
      </c>
      <c r="AI980">
        <v>21</v>
      </c>
      <c r="AJ980" t="s">
        <v>52613</v>
      </c>
      <c r="AK980">
        <v>240</v>
      </c>
      <c r="AL980" t="s">
        <v>5493</v>
      </c>
      <c r="AM980">
        <v>2</v>
      </c>
      <c r="AN980" t="s">
        <v>119</v>
      </c>
      <c r="AO980">
        <v>280497</v>
      </c>
      <c r="AP980">
        <v>280497</v>
      </c>
      <c r="AQ980" t="s">
        <v>5494</v>
      </c>
      <c r="AR980" t="s">
        <v>5495</v>
      </c>
      <c r="AS980">
        <v>2</v>
      </c>
      <c r="AT980" t="s">
        <v>1413</v>
      </c>
      <c r="AU980" t="s">
        <v>52859</v>
      </c>
      <c r="AX980">
        <v>55.731065710000003</v>
      </c>
      <c r="AY980">
        <v>12.29035331</v>
      </c>
      <c r="AZ980" t="s">
        <v>62</v>
      </c>
      <c r="BA980">
        <v>1084</v>
      </c>
      <c r="BB980" t="s">
        <v>63</v>
      </c>
    </row>
    <row r="981" spans="1:54" x14ac:dyDescent="0.25">
      <c r="A981" s="1">
        <v>45200</v>
      </c>
      <c r="B981">
        <v>171002</v>
      </c>
      <c r="C981" t="s">
        <v>5496</v>
      </c>
      <c r="D981">
        <v>2765</v>
      </c>
      <c r="E981" t="s">
        <v>47199</v>
      </c>
      <c r="F981" t="s">
        <v>5497</v>
      </c>
      <c r="G981">
        <v>29188386</v>
      </c>
      <c r="H981">
        <v>1003269734</v>
      </c>
      <c r="I981" t="s">
        <v>5498</v>
      </c>
      <c r="J981" t="s">
        <v>5499</v>
      </c>
      <c r="K981" t="s">
        <v>5492</v>
      </c>
      <c r="L981" t="s">
        <v>47201</v>
      </c>
      <c r="M981">
        <v>229</v>
      </c>
      <c r="N981">
        <v>89</v>
      </c>
      <c r="R981" s="1">
        <v>43782</v>
      </c>
      <c r="S981" t="s">
        <v>56</v>
      </c>
      <c r="T981">
        <v>240</v>
      </c>
      <c r="U981" t="s">
        <v>5493</v>
      </c>
      <c r="W981">
        <v>2</v>
      </c>
      <c r="X981" t="s">
        <v>57</v>
      </c>
      <c r="Y981">
        <v>1</v>
      </c>
      <c r="Z981" t="s">
        <v>46545</v>
      </c>
      <c r="AA981">
        <v>9</v>
      </c>
      <c r="AB981">
        <v>197408</v>
      </c>
      <c r="AC981">
        <v>121</v>
      </c>
      <c r="AD981" t="s">
        <v>70</v>
      </c>
      <c r="AE981">
        <v>1012</v>
      </c>
      <c r="AF981" t="s">
        <v>71</v>
      </c>
      <c r="AG981">
        <v>1</v>
      </c>
      <c r="AH981" t="s">
        <v>44482</v>
      </c>
      <c r="AI981">
        <v>21</v>
      </c>
      <c r="AJ981" t="s">
        <v>52613</v>
      </c>
      <c r="AK981">
        <v>240</v>
      </c>
      <c r="AL981" t="s">
        <v>5493</v>
      </c>
      <c r="AP981">
        <v>280497</v>
      </c>
      <c r="AQ981" t="s">
        <v>5494</v>
      </c>
      <c r="AR981" t="s">
        <v>5500</v>
      </c>
      <c r="AS981">
        <v>2</v>
      </c>
      <c r="AT981" t="s">
        <v>1413</v>
      </c>
      <c r="AU981" t="s">
        <v>5501</v>
      </c>
      <c r="AW981" t="s">
        <v>47202</v>
      </c>
      <c r="AX981">
        <v>55.732755259999998</v>
      </c>
      <c r="AY981">
        <v>12.30752919</v>
      </c>
      <c r="AZ981" t="s">
        <v>62</v>
      </c>
      <c r="BA981">
        <v>1084</v>
      </c>
      <c r="BB981" t="s">
        <v>63</v>
      </c>
    </row>
    <row r="982" spans="1:54" x14ac:dyDescent="0.25">
      <c r="A982" s="1">
        <v>45200</v>
      </c>
      <c r="B982">
        <v>171003</v>
      </c>
      <c r="C982" t="s">
        <v>47203</v>
      </c>
      <c r="D982">
        <v>2765</v>
      </c>
      <c r="E982" t="s">
        <v>47199</v>
      </c>
      <c r="F982" t="s">
        <v>47204</v>
      </c>
      <c r="I982" t="s">
        <v>5502</v>
      </c>
      <c r="J982" t="s">
        <v>5503</v>
      </c>
      <c r="K982" t="s">
        <v>5503</v>
      </c>
      <c r="L982" t="s">
        <v>44722</v>
      </c>
      <c r="M982">
        <v>356</v>
      </c>
      <c r="N982">
        <v>218</v>
      </c>
      <c r="R982" s="1">
        <v>40162</v>
      </c>
      <c r="S982" t="s">
        <v>80</v>
      </c>
      <c r="V982" s="1">
        <v>37438</v>
      </c>
      <c r="W982">
        <v>5</v>
      </c>
      <c r="X982" t="s">
        <v>557</v>
      </c>
      <c r="Y982">
        <v>1</v>
      </c>
      <c r="Z982" t="s">
        <v>46545</v>
      </c>
      <c r="AA982">
        <v>10</v>
      </c>
      <c r="AB982">
        <v>197508</v>
      </c>
      <c r="AC982">
        <v>121</v>
      </c>
      <c r="AD982" t="s">
        <v>70</v>
      </c>
      <c r="AE982">
        <v>1013</v>
      </c>
      <c r="AF982" t="s">
        <v>558</v>
      </c>
      <c r="AG982">
        <v>3</v>
      </c>
      <c r="AH982" t="s">
        <v>81</v>
      </c>
      <c r="AI982">
        <v>21</v>
      </c>
      <c r="AJ982" t="s">
        <v>52613</v>
      </c>
      <c r="AK982">
        <v>240</v>
      </c>
      <c r="AL982" t="s">
        <v>5493</v>
      </c>
      <c r="AQ982" t="s">
        <v>5504</v>
      </c>
      <c r="AR982" t="s">
        <v>5505</v>
      </c>
      <c r="AS982">
        <v>0</v>
      </c>
      <c r="AT982" t="s">
        <v>61</v>
      </c>
      <c r="AU982" t="s">
        <v>44723</v>
      </c>
      <c r="AZ982" t="s">
        <v>62</v>
      </c>
      <c r="BA982">
        <v>1084</v>
      </c>
      <c r="BB982" t="s">
        <v>63</v>
      </c>
    </row>
    <row r="983" spans="1:54" x14ac:dyDescent="0.25">
      <c r="A983" s="1">
        <v>45200</v>
      </c>
      <c r="B983">
        <v>171004</v>
      </c>
      <c r="C983" t="s">
        <v>5506</v>
      </c>
      <c r="D983">
        <v>2765</v>
      </c>
      <c r="E983" t="s">
        <v>47199</v>
      </c>
      <c r="F983" t="s">
        <v>5507</v>
      </c>
      <c r="G983">
        <v>29188386</v>
      </c>
      <c r="H983">
        <v>1003269898</v>
      </c>
      <c r="I983" t="s">
        <v>5508</v>
      </c>
      <c r="J983" t="s">
        <v>5509</v>
      </c>
      <c r="K983" t="s">
        <v>5492</v>
      </c>
      <c r="L983" t="s">
        <v>54460</v>
      </c>
      <c r="M983">
        <v>1062</v>
      </c>
      <c r="N983">
        <v>126</v>
      </c>
      <c r="R983" s="1">
        <v>43782</v>
      </c>
      <c r="S983" t="s">
        <v>56</v>
      </c>
      <c r="T983">
        <v>240</v>
      </c>
      <c r="U983" t="s">
        <v>5493</v>
      </c>
      <c r="W983">
        <v>2</v>
      </c>
      <c r="X983" t="s">
        <v>57</v>
      </c>
      <c r="Y983">
        <v>1</v>
      </c>
      <c r="Z983" t="s">
        <v>46545</v>
      </c>
      <c r="AA983">
        <v>10</v>
      </c>
      <c r="AB983">
        <v>197608</v>
      </c>
      <c r="AC983">
        <v>121</v>
      </c>
      <c r="AD983" t="s">
        <v>70</v>
      </c>
      <c r="AE983">
        <v>1012</v>
      </c>
      <c r="AF983" t="s">
        <v>71</v>
      </c>
      <c r="AG983">
        <v>1</v>
      </c>
      <c r="AH983" t="s">
        <v>44482</v>
      </c>
      <c r="AI983">
        <v>21</v>
      </c>
      <c r="AJ983" t="s">
        <v>52613</v>
      </c>
      <c r="AK983">
        <v>240</v>
      </c>
      <c r="AL983" t="s">
        <v>5493</v>
      </c>
      <c r="AP983">
        <v>280497</v>
      </c>
      <c r="AQ983" t="s">
        <v>5494</v>
      </c>
      <c r="AR983" t="s">
        <v>5510</v>
      </c>
      <c r="AS983">
        <v>2</v>
      </c>
      <c r="AT983" t="s">
        <v>1413</v>
      </c>
      <c r="AU983" t="s">
        <v>54461</v>
      </c>
      <c r="AW983" t="s">
        <v>47202</v>
      </c>
      <c r="AX983">
        <v>55.740748429999996</v>
      </c>
      <c r="AY983">
        <v>12.30876134</v>
      </c>
      <c r="AZ983" t="s">
        <v>62</v>
      </c>
      <c r="BA983">
        <v>1084</v>
      </c>
      <c r="BB983" t="s">
        <v>63</v>
      </c>
    </row>
    <row r="984" spans="1:54" x14ac:dyDescent="0.25">
      <c r="A984" s="1">
        <v>45200</v>
      </c>
      <c r="B984">
        <v>171005</v>
      </c>
      <c r="C984" t="s">
        <v>44724</v>
      </c>
      <c r="D984">
        <v>2765</v>
      </c>
      <c r="E984" t="s">
        <v>47199</v>
      </c>
      <c r="F984" t="s">
        <v>44725</v>
      </c>
      <c r="G984">
        <v>59494015</v>
      </c>
      <c r="H984">
        <v>1003760344</v>
      </c>
      <c r="I984" t="s">
        <v>5511</v>
      </c>
      <c r="K984" t="s">
        <v>5512</v>
      </c>
      <c r="L984" t="s">
        <v>44726</v>
      </c>
      <c r="M984">
        <v>490</v>
      </c>
      <c r="N984">
        <v>6</v>
      </c>
      <c r="R984" s="1">
        <v>40162</v>
      </c>
      <c r="S984" t="s">
        <v>80</v>
      </c>
      <c r="T984">
        <v>240</v>
      </c>
      <c r="U984" t="s">
        <v>5493</v>
      </c>
      <c r="V984" s="1">
        <v>39083</v>
      </c>
      <c r="W984">
        <v>6</v>
      </c>
      <c r="X984" t="s">
        <v>1289</v>
      </c>
      <c r="Y984">
        <v>1</v>
      </c>
      <c r="Z984" t="s">
        <v>46545</v>
      </c>
      <c r="AA984">
        <v>5</v>
      </c>
      <c r="AB984">
        <v>199508</v>
      </c>
      <c r="AC984">
        <v>129</v>
      </c>
      <c r="AD984" t="s">
        <v>2405</v>
      </c>
      <c r="AE984">
        <v>1016</v>
      </c>
      <c r="AF984" t="s">
        <v>2405</v>
      </c>
      <c r="AG984">
        <v>3</v>
      </c>
      <c r="AH984" t="s">
        <v>81</v>
      </c>
      <c r="AI984">
        <v>27</v>
      </c>
      <c r="AJ984" t="s">
        <v>44512</v>
      </c>
      <c r="AK984">
        <v>240</v>
      </c>
      <c r="AL984" t="s">
        <v>5493</v>
      </c>
      <c r="AQ984" t="s">
        <v>5513</v>
      </c>
      <c r="AR984" t="s">
        <v>5514</v>
      </c>
      <c r="AS984">
        <v>0</v>
      </c>
      <c r="AT984" t="s">
        <v>61</v>
      </c>
      <c r="AU984" t="s">
        <v>44727</v>
      </c>
      <c r="AX984">
        <v>55.735068196952497</v>
      </c>
      <c r="AY984">
        <v>12.303584798355301</v>
      </c>
      <c r="AZ984" t="s">
        <v>62</v>
      </c>
      <c r="BA984">
        <v>1084</v>
      </c>
      <c r="BB984" t="s">
        <v>63</v>
      </c>
    </row>
    <row r="985" spans="1:54" x14ac:dyDescent="0.25">
      <c r="A985" s="1">
        <v>45200</v>
      </c>
      <c r="B985">
        <v>171200</v>
      </c>
      <c r="D985">
        <v>2765</v>
      </c>
      <c r="E985" t="s">
        <v>47199</v>
      </c>
      <c r="F985" t="s">
        <v>52721</v>
      </c>
      <c r="G985">
        <v>29188386</v>
      </c>
      <c r="I985" t="s">
        <v>5515</v>
      </c>
      <c r="J985" t="s">
        <v>5516</v>
      </c>
      <c r="K985" t="s">
        <v>5517</v>
      </c>
      <c r="L985" t="s">
        <v>47205</v>
      </c>
      <c r="M985">
        <v>100</v>
      </c>
      <c r="N985">
        <v>5</v>
      </c>
      <c r="R985" s="1">
        <v>40938</v>
      </c>
      <c r="S985" t="s">
        <v>56</v>
      </c>
      <c r="T985">
        <v>240</v>
      </c>
      <c r="U985" t="s">
        <v>5493</v>
      </c>
      <c r="V985" s="1">
        <v>39083</v>
      </c>
      <c r="W985">
        <v>2</v>
      </c>
      <c r="X985" t="s">
        <v>57</v>
      </c>
      <c r="Y985">
        <v>1</v>
      </c>
      <c r="Z985" t="s">
        <v>46545</v>
      </c>
      <c r="AC985">
        <v>932</v>
      </c>
      <c r="AD985" t="s">
        <v>52637</v>
      </c>
      <c r="AE985">
        <v>2021</v>
      </c>
      <c r="AF985" t="s">
        <v>52637</v>
      </c>
      <c r="AG985">
        <v>3</v>
      </c>
      <c r="AH985" t="s">
        <v>81</v>
      </c>
      <c r="AI985">
        <v>10</v>
      </c>
      <c r="AJ985" t="s">
        <v>52638</v>
      </c>
      <c r="AK985">
        <v>240</v>
      </c>
      <c r="AL985" t="s">
        <v>5493</v>
      </c>
      <c r="AQ985" t="s">
        <v>5518</v>
      </c>
      <c r="AR985" t="s">
        <v>5519</v>
      </c>
      <c r="AS985">
        <v>0</v>
      </c>
      <c r="AT985" t="s">
        <v>61</v>
      </c>
      <c r="AU985" t="s">
        <v>44728</v>
      </c>
      <c r="AW985" t="s">
        <v>47202</v>
      </c>
      <c r="AZ985" t="s">
        <v>62</v>
      </c>
      <c r="BA985">
        <v>1084</v>
      </c>
      <c r="BB985" t="s">
        <v>63</v>
      </c>
    </row>
    <row r="986" spans="1:54" x14ac:dyDescent="0.25">
      <c r="A986" s="1">
        <v>45200</v>
      </c>
      <c r="B986">
        <v>171201</v>
      </c>
      <c r="D986">
        <v>2765</v>
      </c>
      <c r="E986" t="s">
        <v>47199</v>
      </c>
      <c r="F986" t="s">
        <v>44654</v>
      </c>
      <c r="G986">
        <v>29188386</v>
      </c>
      <c r="H986">
        <v>1003269643</v>
      </c>
      <c r="I986" t="s">
        <v>5520</v>
      </c>
      <c r="J986" t="s">
        <v>5521</v>
      </c>
      <c r="K986" t="s">
        <v>5522</v>
      </c>
      <c r="L986" t="s">
        <v>44729</v>
      </c>
      <c r="M986">
        <v>100</v>
      </c>
      <c r="N986">
        <v>5</v>
      </c>
      <c r="R986" s="1">
        <v>40875</v>
      </c>
      <c r="S986" t="s">
        <v>56</v>
      </c>
      <c r="T986">
        <v>240</v>
      </c>
      <c r="U986" t="s">
        <v>5493</v>
      </c>
      <c r="V986" s="1">
        <v>40848</v>
      </c>
      <c r="W986">
        <v>2</v>
      </c>
      <c r="X986" t="s">
        <v>57</v>
      </c>
      <c r="Y986">
        <v>1</v>
      </c>
      <c r="Z986" t="s">
        <v>46545</v>
      </c>
      <c r="AC986">
        <v>931</v>
      </c>
      <c r="AD986" t="s">
        <v>1467</v>
      </c>
      <c r="AE986">
        <v>2022</v>
      </c>
      <c r="AF986" t="s">
        <v>1467</v>
      </c>
      <c r="AG986">
        <v>3</v>
      </c>
      <c r="AH986" t="s">
        <v>81</v>
      </c>
      <c r="AI986">
        <v>7</v>
      </c>
      <c r="AJ986" t="s">
        <v>1326</v>
      </c>
      <c r="AK986">
        <v>240</v>
      </c>
      <c r="AL986" t="s">
        <v>5493</v>
      </c>
      <c r="AQ986" t="s">
        <v>5523</v>
      </c>
      <c r="AS986">
        <v>0</v>
      </c>
      <c r="AT986" t="s">
        <v>61</v>
      </c>
      <c r="AU986" t="s">
        <v>44728</v>
      </c>
      <c r="AX986">
        <v>55.734729132913998</v>
      </c>
      <c r="AY986">
        <v>12.303562186389099</v>
      </c>
      <c r="AZ986" t="s">
        <v>62</v>
      </c>
      <c r="BA986">
        <v>1084</v>
      </c>
      <c r="BB986" t="s">
        <v>63</v>
      </c>
    </row>
    <row r="987" spans="1:54" x14ac:dyDescent="0.25">
      <c r="A987" s="1">
        <v>45200</v>
      </c>
      <c r="B987">
        <v>171210</v>
      </c>
      <c r="C987" t="s">
        <v>47206</v>
      </c>
      <c r="D987">
        <v>2765</v>
      </c>
      <c r="E987" t="s">
        <v>47199</v>
      </c>
      <c r="F987" t="s">
        <v>47207</v>
      </c>
      <c r="G987">
        <v>29188386</v>
      </c>
      <c r="H987">
        <v>1003269874</v>
      </c>
      <c r="I987" t="s">
        <v>1393</v>
      </c>
      <c r="J987" t="s">
        <v>5524</v>
      </c>
      <c r="K987" t="s">
        <v>5525</v>
      </c>
      <c r="L987" t="s">
        <v>47208</v>
      </c>
      <c r="M987">
        <v>356</v>
      </c>
      <c r="N987">
        <v>224</v>
      </c>
      <c r="R987" s="1">
        <v>40938</v>
      </c>
      <c r="S987" t="s">
        <v>56</v>
      </c>
      <c r="T987">
        <v>240</v>
      </c>
      <c r="U987" t="s">
        <v>5493</v>
      </c>
      <c r="V987" s="1">
        <v>39083</v>
      </c>
      <c r="W987">
        <v>2</v>
      </c>
      <c r="X987" t="s">
        <v>57</v>
      </c>
      <c r="Y987">
        <v>1</v>
      </c>
      <c r="Z987" t="s">
        <v>46545</v>
      </c>
      <c r="AB987">
        <v>198001</v>
      </c>
      <c r="AC987">
        <v>125</v>
      </c>
      <c r="AD987" t="s">
        <v>1344</v>
      </c>
      <c r="AE987">
        <v>1014</v>
      </c>
      <c r="AF987" t="s">
        <v>1352</v>
      </c>
      <c r="AG987">
        <v>3</v>
      </c>
      <c r="AH987" t="s">
        <v>81</v>
      </c>
      <c r="AI987">
        <v>24</v>
      </c>
      <c r="AJ987" t="s">
        <v>1344</v>
      </c>
      <c r="AK987">
        <v>240</v>
      </c>
      <c r="AL987" t="s">
        <v>5493</v>
      </c>
      <c r="AQ987" t="s">
        <v>5526</v>
      </c>
      <c r="AR987" t="s">
        <v>5527</v>
      </c>
      <c r="AS987">
        <v>0</v>
      </c>
      <c r="AT987" t="s">
        <v>61</v>
      </c>
      <c r="AU987" t="s">
        <v>44723</v>
      </c>
      <c r="AW987" t="s">
        <v>47202</v>
      </c>
      <c r="AZ987" t="s">
        <v>62</v>
      </c>
      <c r="BA987">
        <v>1084</v>
      </c>
      <c r="BB987" t="s">
        <v>63</v>
      </c>
    </row>
    <row r="988" spans="1:54" x14ac:dyDescent="0.25">
      <c r="A988" s="1">
        <v>45200</v>
      </c>
      <c r="B988">
        <v>173000</v>
      </c>
      <c r="C988" t="s">
        <v>44730</v>
      </c>
      <c r="D988">
        <v>2800</v>
      </c>
      <c r="E988" t="s">
        <v>1730</v>
      </c>
      <c r="F988" t="s">
        <v>44561</v>
      </c>
      <c r="G988">
        <v>11715311</v>
      </c>
      <c r="I988" t="s">
        <v>47209</v>
      </c>
      <c r="J988" t="s">
        <v>5528</v>
      </c>
      <c r="K988" t="s">
        <v>5529</v>
      </c>
      <c r="L988" t="s">
        <v>52860</v>
      </c>
      <c r="M988">
        <v>540</v>
      </c>
      <c r="N988">
        <v>17</v>
      </c>
      <c r="R988" s="1">
        <v>43790</v>
      </c>
      <c r="S988" t="s">
        <v>56</v>
      </c>
      <c r="T988">
        <v>173</v>
      </c>
      <c r="U988" t="s">
        <v>44561</v>
      </c>
      <c r="W988">
        <v>2</v>
      </c>
      <c r="X988" t="s">
        <v>57</v>
      </c>
      <c r="Y988">
        <v>5</v>
      </c>
      <c r="Z988" t="s">
        <v>54458</v>
      </c>
      <c r="AB988">
        <v>200701</v>
      </c>
      <c r="AC988">
        <v>923</v>
      </c>
      <c r="AD988" t="s">
        <v>58</v>
      </c>
      <c r="AE988">
        <v>2013</v>
      </c>
      <c r="AF988" t="s">
        <v>58</v>
      </c>
      <c r="AG988">
        <v>1</v>
      </c>
      <c r="AH988" t="s">
        <v>44482</v>
      </c>
      <c r="AI988">
        <v>99</v>
      </c>
      <c r="AJ988" t="s">
        <v>54511</v>
      </c>
      <c r="AK988">
        <v>173</v>
      </c>
      <c r="AL988" t="s">
        <v>44561</v>
      </c>
      <c r="AQ988" t="s">
        <v>5530</v>
      </c>
      <c r="AR988" t="s">
        <v>5531</v>
      </c>
      <c r="AS988">
        <v>0</v>
      </c>
      <c r="AT988" t="s">
        <v>61</v>
      </c>
      <c r="AU988" t="s">
        <v>5532</v>
      </c>
      <c r="AV988" t="s">
        <v>52612</v>
      </c>
      <c r="AX988">
        <v>55.769754519999999</v>
      </c>
      <c r="AY988">
        <v>12.50227187</v>
      </c>
      <c r="AZ988" t="s">
        <v>62</v>
      </c>
      <c r="BA988">
        <v>1084</v>
      </c>
      <c r="BB988" t="s">
        <v>63</v>
      </c>
    </row>
    <row r="989" spans="1:54" x14ac:dyDescent="0.25">
      <c r="A989" s="1">
        <v>45200</v>
      </c>
      <c r="B989">
        <v>173001</v>
      </c>
      <c r="C989" t="s">
        <v>52861</v>
      </c>
      <c r="D989">
        <v>2800</v>
      </c>
      <c r="E989" t="s">
        <v>1730</v>
      </c>
      <c r="F989" t="s">
        <v>52862</v>
      </c>
      <c r="I989" t="s">
        <v>5533</v>
      </c>
      <c r="K989" t="s">
        <v>5534</v>
      </c>
      <c r="L989" t="s">
        <v>1733</v>
      </c>
      <c r="M989">
        <v>312</v>
      </c>
      <c r="N989">
        <v>20</v>
      </c>
      <c r="R989" s="1">
        <v>40162</v>
      </c>
      <c r="S989" t="s">
        <v>80</v>
      </c>
      <c r="T989">
        <v>173</v>
      </c>
      <c r="U989" t="s">
        <v>44561</v>
      </c>
      <c r="V989" s="1">
        <v>31929</v>
      </c>
      <c r="W989">
        <v>2</v>
      </c>
      <c r="X989" t="s">
        <v>57</v>
      </c>
      <c r="Y989">
        <v>1</v>
      </c>
      <c r="Z989" t="s">
        <v>46545</v>
      </c>
      <c r="AA989">
        <v>10</v>
      </c>
      <c r="AB989">
        <v>196508</v>
      </c>
      <c r="AC989">
        <v>121</v>
      </c>
      <c r="AD989" t="s">
        <v>70</v>
      </c>
      <c r="AE989">
        <v>1012</v>
      </c>
      <c r="AF989" t="s">
        <v>71</v>
      </c>
      <c r="AG989">
        <v>3</v>
      </c>
      <c r="AH989" t="s">
        <v>81</v>
      </c>
      <c r="AI989">
        <v>21</v>
      </c>
      <c r="AJ989" t="s">
        <v>52613</v>
      </c>
      <c r="AK989">
        <v>173</v>
      </c>
      <c r="AL989" t="s">
        <v>44561</v>
      </c>
      <c r="AS989">
        <v>0</v>
      </c>
      <c r="AT989" t="s">
        <v>61</v>
      </c>
      <c r="AU989" t="s">
        <v>1738</v>
      </c>
      <c r="AX989">
        <v>55.786083715995296</v>
      </c>
      <c r="AY989">
        <v>12.511759251234899</v>
      </c>
      <c r="AZ989" t="s">
        <v>62</v>
      </c>
      <c r="BA989">
        <v>1084</v>
      </c>
      <c r="BB989" t="s">
        <v>63</v>
      </c>
    </row>
    <row r="990" spans="1:54" x14ac:dyDescent="0.25">
      <c r="A990" s="1">
        <v>45200</v>
      </c>
      <c r="B990">
        <v>173002</v>
      </c>
      <c r="C990" t="s">
        <v>5535</v>
      </c>
      <c r="D990">
        <v>2800</v>
      </c>
      <c r="E990" t="s">
        <v>1730</v>
      </c>
      <c r="F990" t="s">
        <v>5536</v>
      </c>
      <c r="G990">
        <v>11715311</v>
      </c>
      <c r="H990">
        <v>1003270251</v>
      </c>
      <c r="I990" t="s">
        <v>5537</v>
      </c>
      <c r="J990" t="s">
        <v>5538</v>
      </c>
      <c r="K990" t="s">
        <v>5539</v>
      </c>
      <c r="L990" t="s">
        <v>5540</v>
      </c>
      <c r="M990">
        <v>200</v>
      </c>
      <c r="N990">
        <v>66</v>
      </c>
      <c r="R990" s="1">
        <v>43329</v>
      </c>
      <c r="S990" t="s">
        <v>851</v>
      </c>
      <c r="T990">
        <v>173</v>
      </c>
      <c r="U990" t="s">
        <v>44561</v>
      </c>
      <c r="W990">
        <v>2</v>
      </c>
      <c r="X990" t="s">
        <v>57</v>
      </c>
      <c r="Y990">
        <v>1</v>
      </c>
      <c r="Z990" t="s">
        <v>46545</v>
      </c>
      <c r="AA990">
        <v>9</v>
      </c>
      <c r="AB990">
        <v>190902</v>
      </c>
      <c r="AC990">
        <v>121</v>
      </c>
      <c r="AD990" t="s">
        <v>70</v>
      </c>
      <c r="AE990">
        <v>1012</v>
      </c>
      <c r="AF990" t="s">
        <v>71</v>
      </c>
      <c r="AG990">
        <v>1</v>
      </c>
      <c r="AH990" t="s">
        <v>44482</v>
      </c>
      <c r="AI990">
        <v>21</v>
      </c>
      <c r="AJ990" t="s">
        <v>52613</v>
      </c>
      <c r="AK990">
        <v>173</v>
      </c>
      <c r="AL990" t="s">
        <v>44561</v>
      </c>
      <c r="AQ990" t="s">
        <v>5541</v>
      </c>
      <c r="AR990" t="s">
        <v>5542</v>
      </c>
      <c r="AS990">
        <v>0</v>
      </c>
      <c r="AT990" t="s">
        <v>61</v>
      </c>
      <c r="AU990" t="s">
        <v>5543</v>
      </c>
      <c r="AX990">
        <v>55.765885859999997</v>
      </c>
      <c r="AY990">
        <v>12.491519459999999</v>
      </c>
      <c r="AZ990" t="s">
        <v>62</v>
      </c>
      <c r="BA990">
        <v>1084</v>
      </c>
      <c r="BB990" t="s">
        <v>63</v>
      </c>
    </row>
    <row r="991" spans="1:54" x14ac:dyDescent="0.25">
      <c r="A991" s="1">
        <v>45200</v>
      </c>
      <c r="B991">
        <v>173003</v>
      </c>
      <c r="C991" t="s">
        <v>52863</v>
      </c>
      <c r="D991">
        <v>2830</v>
      </c>
      <c r="E991" t="s">
        <v>5544</v>
      </c>
      <c r="F991" t="s">
        <v>52864</v>
      </c>
      <c r="G991">
        <v>11715311</v>
      </c>
      <c r="H991">
        <v>1003270019</v>
      </c>
      <c r="I991" t="s">
        <v>5545</v>
      </c>
      <c r="J991" t="s">
        <v>5546</v>
      </c>
      <c r="K991" t="s">
        <v>5547</v>
      </c>
      <c r="L991" t="s">
        <v>44731</v>
      </c>
      <c r="M991">
        <v>32</v>
      </c>
      <c r="N991">
        <v>10</v>
      </c>
      <c r="R991" s="1">
        <v>44326</v>
      </c>
      <c r="S991" t="s">
        <v>56</v>
      </c>
      <c r="T991">
        <v>173</v>
      </c>
      <c r="U991" t="s">
        <v>44561</v>
      </c>
      <c r="W991">
        <v>2</v>
      </c>
      <c r="X991" t="s">
        <v>57</v>
      </c>
      <c r="Y991">
        <v>1</v>
      </c>
      <c r="Z991" t="s">
        <v>46545</v>
      </c>
      <c r="AA991">
        <v>9</v>
      </c>
      <c r="AB991">
        <v>195708</v>
      </c>
      <c r="AC991">
        <v>121</v>
      </c>
      <c r="AD991" t="s">
        <v>70</v>
      </c>
      <c r="AE991">
        <v>1012</v>
      </c>
      <c r="AF991" t="s">
        <v>71</v>
      </c>
      <c r="AG991">
        <v>1</v>
      </c>
      <c r="AH991" t="s">
        <v>44482</v>
      </c>
      <c r="AI991">
        <v>21</v>
      </c>
      <c r="AJ991" t="s">
        <v>52613</v>
      </c>
      <c r="AK991">
        <v>173</v>
      </c>
      <c r="AL991" t="s">
        <v>44561</v>
      </c>
      <c r="AQ991" t="s">
        <v>5548</v>
      </c>
      <c r="AR991" t="s">
        <v>5549</v>
      </c>
      <c r="AS991">
        <v>0</v>
      </c>
      <c r="AT991" t="s">
        <v>61</v>
      </c>
      <c r="AU991" t="s">
        <v>44732</v>
      </c>
      <c r="AX991">
        <v>55.793091670000003</v>
      </c>
      <c r="AY991">
        <v>12.47906506</v>
      </c>
      <c r="AZ991" t="s">
        <v>62</v>
      </c>
      <c r="BA991">
        <v>1084</v>
      </c>
      <c r="BB991" t="s">
        <v>63</v>
      </c>
    </row>
    <row r="992" spans="1:54" x14ac:dyDescent="0.25">
      <c r="A992" s="1">
        <v>45200</v>
      </c>
      <c r="B992">
        <v>173004</v>
      </c>
      <c r="C992" t="s">
        <v>5550</v>
      </c>
      <c r="D992">
        <v>2830</v>
      </c>
      <c r="E992" t="s">
        <v>5544</v>
      </c>
      <c r="F992" t="s">
        <v>5551</v>
      </c>
      <c r="G992">
        <v>11715311</v>
      </c>
      <c r="H992">
        <v>1003270354</v>
      </c>
      <c r="I992" t="s">
        <v>5552</v>
      </c>
      <c r="J992" t="s">
        <v>5553</v>
      </c>
      <c r="K992" t="s">
        <v>5554</v>
      </c>
      <c r="L992" t="s">
        <v>47210</v>
      </c>
      <c r="M992">
        <v>302</v>
      </c>
      <c r="N992">
        <v>218</v>
      </c>
      <c r="R992" s="1">
        <v>44434</v>
      </c>
      <c r="S992" t="s">
        <v>56</v>
      </c>
      <c r="T992">
        <v>173</v>
      </c>
      <c r="U992" t="s">
        <v>44561</v>
      </c>
      <c r="W992">
        <v>2</v>
      </c>
      <c r="X992" t="s">
        <v>57</v>
      </c>
      <c r="Y992">
        <v>1</v>
      </c>
      <c r="Z992" t="s">
        <v>46545</v>
      </c>
      <c r="AA992">
        <v>9</v>
      </c>
      <c r="AB992">
        <v>195308</v>
      </c>
      <c r="AC992">
        <v>121</v>
      </c>
      <c r="AD992" t="s">
        <v>70</v>
      </c>
      <c r="AE992">
        <v>1012</v>
      </c>
      <c r="AF992" t="s">
        <v>71</v>
      </c>
      <c r="AG992">
        <v>1</v>
      </c>
      <c r="AH992" t="s">
        <v>44482</v>
      </c>
      <c r="AI992">
        <v>21</v>
      </c>
      <c r="AJ992" t="s">
        <v>52613</v>
      </c>
      <c r="AK992">
        <v>173</v>
      </c>
      <c r="AL992" t="s">
        <v>44561</v>
      </c>
      <c r="AQ992" t="s">
        <v>5555</v>
      </c>
      <c r="AR992" t="s">
        <v>5556</v>
      </c>
      <c r="AS992">
        <v>0</v>
      </c>
      <c r="AT992" t="s">
        <v>61</v>
      </c>
      <c r="AU992" t="s">
        <v>47211</v>
      </c>
      <c r="AX992">
        <v>55.78580797</v>
      </c>
      <c r="AY992">
        <v>12.474427459999999</v>
      </c>
      <c r="AZ992" t="s">
        <v>62</v>
      </c>
      <c r="BA992">
        <v>1084</v>
      </c>
      <c r="BB992" t="s">
        <v>63</v>
      </c>
    </row>
    <row r="993" spans="1:54" x14ac:dyDescent="0.25">
      <c r="A993" s="1">
        <v>45200</v>
      </c>
      <c r="B993">
        <v>173005</v>
      </c>
      <c r="C993" t="s">
        <v>5557</v>
      </c>
      <c r="D993">
        <v>2830</v>
      </c>
      <c r="E993" t="s">
        <v>5544</v>
      </c>
      <c r="F993" t="s">
        <v>5558</v>
      </c>
      <c r="G993">
        <v>11715311</v>
      </c>
      <c r="H993">
        <v>1003270561</v>
      </c>
      <c r="I993" t="s">
        <v>5559</v>
      </c>
      <c r="J993" t="s">
        <v>5560</v>
      </c>
      <c r="K993" t="s">
        <v>5561</v>
      </c>
      <c r="L993" t="s">
        <v>44733</v>
      </c>
      <c r="M993">
        <v>460</v>
      </c>
      <c r="N993">
        <v>10</v>
      </c>
      <c r="R993" s="1">
        <v>43782</v>
      </c>
      <c r="S993" t="s">
        <v>56</v>
      </c>
      <c r="T993">
        <v>173</v>
      </c>
      <c r="U993" t="s">
        <v>44561</v>
      </c>
      <c r="W993">
        <v>2</v>
      </c>
      <c r="X993" t="s">
        <v>57</v>
      </c>
      <c r="Y993">
        <v>1</v>
      </c>
      <c r="Z993" t="s">
        <v>46545</v>
      </c>
      <c r="AA993">
        <v>10</v>
      </c>
      <c r="AB993">
        <v>193710</v>
      </c>
      <c r="AC993">
        <v>121</v>
      </c>
      <c r="AD993" t="s">
        <v>70</v>
      </c>
      <c r="AE993">
        <v>1012</v>
      </c>
      <c r="AF993" t="s">
        <v>71</v>
      </c>
      <c r="AG993">
        <v>1</v>
      </c>
      <c r="AH993" t="s">
        <v>44482</v>
      </c>
      <c r="AI993">
        <v>21</v>
      </c>
      <c r="AJ993" t="s">
        <v>52613</v>
      </c>
      <c r="AK993">
        <v>173</v>
      </c>
      <c r="AL993" t="s">
        <v>44561</v>
      </c>
      <c r="AQ993" t="s">
        <v>5562</v>
      </c>
      <c r="AR993" t="s">
        <v>5563</v>
      </c>
      <c r="AS993">
        <v>0</v>
      </c>
      <c r="AT993" t="s">
        <v>61</v>
      </c>
      <c r="AU993" t="s">
        <v>44734</v>
      </c>
      <c r="AX993">
        <v>55.790509120000003</v>
      </c>
      <c r="AY993">
        <v>12.493024050000001</v>
      </c>
      <c r="AZ993" t="s">
        <v>62</v>
      </c>
      <c r="BA993">
        <v>1084</v>
      </c>
      <c r="BB993" t="s">
        <v>63</v>
      </c>
    </row>
    <row r="994" spans="1:54" x14ac:dyDescent="0.25">
      <c r="A994" s="1">
        <v>45200</v>
      </c>
      <c r="B994">
        <v>173006</v>
      </c>
      <c r="C994" t="s">
        <v>52865</v>
      </c>
      <c r="D994">
        <v>2800</v>
      </c>
      <c r="E994" t="s">
        <v>1730</v>
      </c>
      <c r="F994" t="s">
        <v>52866</v>
      </c>
      <c r="G994">
        <v>11715311</v>
      </c>
      <c r="H994">
        <v>1003270676</v>
      </c>
      <c r="I994" t="s">
        <v>5564</v>
      </c>
      <c r="J994" t="s">
        <v>5565</v>
      </c>
      <c r="K994" t="s">
        <v>5566</v>
      </c>
      <c r="L994" t="s">
        <v>52867</v>
      </c>
      <c r="M994">
        <v>534</v>
      </c>
      <c r="N994">
        <v>37</v>
      </c>
      <c r="R994" s="1">
        <v>44839</v>
      </c>
      <c r="S994" t="s">
        <v>56</v>
      </c>
      <c r="T994">
        <v>173</v>
      </c>
      <c r="U994" t="s">
        <v>44561</v>
      </c>
      <c r="W994">
        <v>2</v>
      </c>
      <c r="X994" t="s">
        <v>57</v>
      </c>
      <c r="Y994">
        <v>1</v>
      </c>
      <c r="Z994" t="s">
        <v>46545</v>
      </c>
      <c r="AA994">
        <v>9</v>
      </c>
      <c r="AB994">
        <v>193204</v>
      </c>
      <c r="AC994">
        <v>121</v>
      </c>
      <c r="AD994" t="s">
        <v>70</v>
      </c>
      <c r="AE994">
        <v>1012</v>
      </c>
      <c r="AF994" t="s">
        <v>71</v>
      </c>
      <c r="AG994">
        <v>1</v>
      </c>
      <c r="AH994" t="s">
        <v>44482</v>
      </c>
      <c r="AI994">
        <v>21</v>
      </c>
      <c r="AJ994" t="s">
        <v>52613</v>
      </c>
      <c r="AK994">
        <v>173</v>
      </c>
      <c r="AL994" t="s">
        <v>44561</v>
      </c>
      <c r="AQ994" t="s">
        <v>5567</v>
      </c>
      <c r="AR994" t="s">
        <v>5568</v>
      </c>
      <c r="AS994">
        <v>0</v>
      </c>
      <c r="AT994" t="s">
        <v>61</v>
      </c>
      <c r="AU994" t="s">
        <v>52868</v>
      </c>
      <c r="AX994">
        <v>55.775666639999997</v>
      </c>
      <c r="AY994">
        <v>12.50966524</v>
      </c>
      <c r="AZ994" t="s">
        <v>62</v>
      </c>
      <c r="BA994">
        <v>1084</v>
      </c>
      <c r="BB994" t="s">
        <v>63</v>
      </c>
    </row>
    <row r="995" spans="1:54" x14ac:dyDescent="0.25">
      <c r="A995" s="1">
        <v>45200</v>
      </c>
      <c r="B995">
        <v>173007</v>
      </c>
      <c r="C995" t="s">
        <v>5569</v>
      </c>
      <c r="D995">
        <v>2800</v>
      </c>
      <c r="E995" t="s">
        <v>1730</v>
      </c>
      <c r="F995" t="s">
        <v>5570</v>
      </c>
      <c r="G995">
        <v>11715311</v>
      </c>
      <c r="H995">
        <v>1003270809</v>
      </c>
      <c r="I995" t="s">
        <v>3943</v>
      </c>
      <c r="J995" t="s">
        <v>5571</v>
      </c>
      <c r="K995" t="s">
        <v>5572</v>
      </c>
      <c r="L995" t="s">
        <v>47212</v>
      </c>
      <c r="M995">
        <v>624</v>
      </c>
      <c r="N995">
        <v>1</v>
      </c>
      <c r="R995" s="1">
        <v>43329</v>
      </c>
      <c r="S995" t="s">
        <v>851</v>
      </c>
      <c r="T995">
        <v>173</v>
      </c>
      <c r="U995" t="s">
        <v>44561</v>
      </c>
      <c r="W995">
        <v>2</v>
      </c>
      <c r="X995" t="s">
        <v>57</v>
      </c>
      <c r="Y995">
        <v>1</v>
      </c>
      <c r="Z995" t="s">
        <v>46545</v>
      </c>
      <c r="AA995">
        <v>9</v>
      </c>
      <c r="AB995">
        <v>195308</v>
      </c>
      <c r="AC995">
        <v>121</v>
      </c>
      <c r="AD995" t="s">
        <v>70</v>
      </c>
      <c r="AE995">
        <v>1012</v>
      </c>
      <c r="AF995" t="s">
        <v>71</v>
      </c>
      <c r="AG995">
        <v>1</v>
      </c>
      <c r="AH995" t="s">
        <v>44482</v>
      </c>
      <c r="AI995">
        <v>21</v>
      </c>
      <c r="AJ995" t="s">
        <v>52613</v>
      </c>
      <c r="AK995">
        <v>173</v>
      </c>
      <c r="AL995" t="s">
        <v>44561</v>
      </c>
      <c r="AQ995" t="s">
        <v>5573</v>
      </c>
      <c r="AR995" t="s">
        <v>5574</v>
      </c>
      <c r="AS995">
        <v>0</v>
      </c>
      <c r="AT995" t="s">
        <v>61</v>
      </c>
      <c r="AU995" t="s">
        <v>46819</v>
      </c>
      <c r="AX995">
        <v>55.796750520000003</v>
      </c>
      <c r="AY995">
        <v>12.522272559999999</v>
      </c>
      <c r="AZ995" t="s">
        <v>62</v>
      </c>
      <c r="BA995">
        <v>1084</v>
      </c>
      <c r="BB995" t="s">
        <v>63</v>
      </c>
    </row>
    <row r="996" spans="1:54" x14ac:dyDescent="0.25">
      <c r="A996" s="1">
        <v>45200</v>
      </c>
      <c r="B996">
        <v>173008</v>
      </c>
      <c r="C996" t="s">
        <v>52869</v>
      </c>
      <c r="D996">
        <v>2930</v>
      </c>
      <c r="E996" t="s">
        <v>5575</v>
      </c>
      <c r="F996" t="s">
        <v>44735</v>
      </c>
      <c r="G996">
        <v>11715311</v>
      </c>
      <c r="H996">
        <v>1003271143</v>
      </c>
      <c r="I996" t="s">
        <v>5576</v>
      </c>
      <c r="J996" t="s">
        <v>5577</v>
      </c>
      <c r="K996" t="s">
        <v>5578</v>
      </c>
      <c r="L996" t="s">
        <v>44736</v>
      </c>
      <c r="M996">
        <v>970</v>
      </c>
      <c r="N996">
        <v>96</v>
      </c>
      <c r="R996" s="1">
        <v>43782</v>
      </c>
      <c r="S996" t="s">
        <v>56</v>
      </c>
      <c r="T996">
        <v>173</v>
      </c>
      <c r="U996" t="s">
        <v>44561</v>
      </c>
      <c r="W996">
        <v>2</v>
      </c>
      <c r="X996" t="s">
        <v>57</v>
      </c>
      <c r="Y996">
        <v>1</v>
      </c>
      <c r="Z996" t="s">
        <v>46545</v>
      </c>
      <c r="AA996">
        <v>6</v>
      </c>
      <c r="AB996">
        <v>191404</v>
      </c>
      <c r="AC996">
        <v>121</v>
      </c>
      <c r="AD996" t="s">
        <v>70</v>
      </c>
      <c r="AE996">
        <v>1012</v>
      </c>
      <c r="AF996" t="s">
        <v>71</v>
      </c>
      <c r="AG996">
        <v>1</v>
      </c>
      <c r="AH996" t="s">
        <v>44482</v>
      </c>
      <c r="AI996">
        <v>21</v>
      </c>
      <c r="AJ996" t="s">
        <v>52613</v>
      </c>
      <c r="AK996">
        <v>173</v>
      </c>
      <c r="AL996" t="s">
        <v>44561</v>
      </c>
      <c r="AQ996" t="s">
        <v>5579</v>
      </c>
      <c r="AR996" t="s">
        <v>5580</v>
      </c>
      <c r="AS996">
        <v>0</v>
      </c>
      <c r="AT996" t="s">
        <v>61</v>
      </c>
      <c r="AU996" t="s">
        <v>44737</v>
      </c>
      <c r="AX996">
        <v>55.78707825</v>
      </c>
      <c r="AY996">
        <v>12.594771509999999</v>
      </c>
      <c r="AZ996" t="s">
        <v>62</v>
      </c>
      <c r="BA996">
        <v>1084</v>
      </c>
      <c r="BB996" t="s">
        <v>63</v>
      </c>
    </row>
    <row r="997" spans="1:54" x14ac:dyDescent="0.25">
      <c r="A997" s="1">
        <v>45200</v>
      </c>
      <c r="B997">
        <v>173009</v>
      </c>
      <c r="C997" t="s">
        <v>52870</v>
      </c>
      <c r="D997">
        <v>2800</v>
      </c>
      <c r="E997" t="s">
        <v>1730</v>
      </c>
      <c r="F997" t="s">
        <v>52870</v>
      </c>
      <c r="G997">
        <v>11715311</v>
      </c>
      <c r="H997">
        <v>1003271027</v>
      </c>
      <c r="I997" t="s">
        <v>5581</v>
      </c>
      <c r="J997" t="s">
        <v>5582</v>
      </c>
      <c r="K997" t="s">
        <v>5583</v>
      </c>
      <c r="L997" t="s">
        <v>52871</v>
      </c>
      <c r="M997">
        <v>819</v>
      </c>
      <c r="N997">
        <v>50</v>
      </c>
      <c r="R997" s="1">
        <v>43782</v>
      </c>
      <c r="S997" t="s">
        <v>56</v>
      </c>
      <c r="T997">
        <v>173</v>
      </c>
      <c r="U997" t="s">
        <v>44561</v>
      </c>
      <c r="W997">
        <v>2</v>
      </c>
      <c r="X997" t="s">
        <v>57</v>
      </c>
      <c r="Y997">
        <v>1</v>
      </c>
      <c r="Z997" t="s">
        <v>46545</v>
      </c>
      <c r="AA997">
        <v>10</v>
      </c>
      <c r="AB997">
        <v>195908</v>
      </c>
      <c r="AC997">
        <v>121</v>
      </c>
      <c r="AD997" t="s">
        <v>70</v>
      </c>
      <c r="AE997">
        <v>1012</v>
      </c>
      <c r="AF997" t="s">
        <v>71</v>
      </c>
      <c r="AG997">
        <v>1</v>
      </c>
      <c r="AH997" t="s">
        <v>44482</v>
      </c>
      <c r="AI997">
        <v>25</v>
      </c>
      <c r="AJ997" t="s">
        <v>54531</v>
      </c>
      <c r="AK997">
        <v>173</v>
      </c>
      <c r="AL997" t="s">
        <v>44561</v>
      </c>
      <c r="AQ997" t="s">
        <v>5584</v>
      </c>
      <c r="AR997" t="s">
        <v>5585</v>
      </c>
      <c r="AS997">
        <v>0</v>
      </c>
      <c r="AT997" t="s">
        <v>61</v>
      </c>
      <c r="AU997" t="s">
        <v>52872</v>
      </c>
      <c r="AX997">
        <v>55.778128180000003</v>
      </c>
      <c r="AY997">
        <v>12.53130019</v>
      </c>
      <c r="AZ997" t="s">
        <v>62</v>
      </c>
      <c r="BA997">
        <v>1084</v>
      </c>
      <c r="BB997" t="s">
        <v>63</v>
      </c>
    </row>
    <row r="998" spans="1:54" x14ac:dyDescent="0.25">
      <c r="A998" s="1">
        <v>45200</v>
      </c>
      <c r="B998">
        <v>173010</v>
      </c>
      <c r="C998" t="s">
        <v>5586</v>
      </c>
      <c r="D998">
        <v>2800</v>
      </c>
      <c r="E998" t="s">
        <v>1730</v>
      </c>
      <c r="F998" t="s">
        <v>5587</v>
      </c>
      <c r="I998" t="s">
        <v>5533</v>
      </c>
      <c r="K998" t="s">
        <v>5588</v>
      </c>
      <c r="L998" t="s">
        <v>55804</v>
      </c>
      <c r="M998">
        <v>831</v>
      </c>
      <c r="N998">
        <v>60</v>
      </c>
      <c r="R998" s="1">
        <v>40162</v>
      </c>
      <c r="S998" t="s">
        <v>80</v>
      </c>
      <c r="T998">
        <v>173</v>
      </c>
      <c r="U998" t="s">
        <v>44561</v>
      </c>
      <c r="V998" s="1">
        <v>33390</v>
      </c>
      <c r="W998">
        <v>2</v>
      </c>
      <c r="X998" t="s">
        <v>57</v>
      </c>
      <c r="Y998">
        <v>1</v>
      </c>
      <c r="Z998" t="s">
        <v>46545</v>
      </c>
      <c r="AA998">
        <v>9</v>
      </c>
      <c r="AB998">
        <v>195208</v>
      </c>
      <c r="AC998">
        <v>121</v>
      </c>
      <c r="AD998" t="s">
        <v>70</v>
      </c>
      <c r="AE998">
        <v>1012</v>
      </c>
      <c r="AF998" t="s">
        <v>71</v>
      </c>
      <c r="AG998">
        <v>3</v>
      </c>
      <c r="AH998" t="s">
        <v>81</v>
      </c>
      <c r="AI998">
        <v>21</v>
      </c>
      <c r="AJ998" t="s">
        <v>52613</v>
      </c>
      <c r="AK998">
        <v>173</v>
      </c>
      <c r="AL998" t="s">
        <v>44561</v>
      </c>
      <c r="AS998">
        <v>0</v>
      </c>
      <c r="AT998" t="s">
        <v>61</v>
      </c>
      <c r="AU998" t="s">
        <v>5589</v>
      </c>
      <c r="AZ998" t="s">
        <v>62</v>
      </c>
      <c r="BA998">
        <v>1084</v>
      </c>
      <c r="BB998" t="s">
        <v>63</v>
      </c>
    </row>
    <row r="999" spans="1:54" x14ac:dyDescent="0.25">
      <c r="A999" s="1">
        <v>45200</v>
      </c>
      <c r="B999">
        <v>173011</v>
      </c>
      <c r="C999" t="s">
        <v>5590</v>
      </c>
      <c r="D999">
        <v>2830</v>
      </c>
      <c r="E999" t="s">
        <v>5544</v>
      </c>
      <c r="F999" t="s">
        <v>5591</v>
      </c>
      <c r="G999">
        <v>11715311</v>
      </c>
      <c r="H999">
        <v>1003270962</v>
      </c>
      <c r="I999" t="s">
        <v>5592</v>
      </c>
      <c r="J999" t="s">
        <v>5593</v>
      </c>
      <c r="K999" t="s">
        <v>5594</v>
      </c>
      <c r="L999" t="s">
        <v>5595</v>
      </c>
      <c r="M999">
        <v>717</v>
      </c>
      <c r="N999">
        <v>9</v>
      </c>
      <c r="R999" s="1">
        <v>43782</v>
      </c>
      <c r="S999" t="s">
        <v>80</v>
      </c>
      <c r="T999">
        <v>173</v>
      </c>
      <c r="U999" t="s">
        <v>44561</v>
      </c>
      <c r="W999">
        <v>2</v>
      </c>
      <c r="X999" t="s">
        <v>57</v>
      </c>
      <c r="Y999">
        <v>1</v>
      </c>
      <c r="Z999" t="s">
        <v>46545</v>
      </c>
      <c r="AA999">
        <v>9</v>
      </c>
      <c r="AB999">
        <v>191904</v>
      </c>
      <c r="AC999">
        <v>121</v>
      </c>
      <c r="AD999" t="s">
        <v>70</v>
      </c>
      <c r="AE999">
        <v>1012</v>
      </c>
      <c r="AF999" t="s">
        <v>71</v>
      </c>
      <c r="AG999">
        <v>1</v>
      </c>
      <c r="AH999" t="s">
        <v>44482</v>
      </c>
      <c r="AI999">
        <v>21</v>
      </c>
      <c r="AJ999" t="s">
        <v>52613</v>
      </c>
      <c r="AK999">
        <v>173</v>
      </c>
      <c r="AL999" t="s">
        <v>44561</v>
      </c>
      <c r="AQ999" t="s">
        <v>5596</v>
      </c>
      <c r="AR999" t="s">
        <v>5597</v>
      </c>
      <c r="AS999">
        <v>0</v>
      </c>
      <c r="AT999" t="s">
        <v>61</v>
      </c>
      <c r="AU999" t="s">
        <v>3942</v>
      </c>
      <c r="AX999">
        <v>55.79038688</v>
      </c>
      <c r="AY999">
        <v>12.45986647</v>
      </c>
      <c r="AZ999" t="s">
        <v>62</v>
      </c>
      <c r="BA999">
        <v>1084</v>
      </c>
      <c r="BB999" t="s">
        <v>63</v>
      </c>
    </row>
    <row r="1000" spans="1:54" x14ac:dyDescent="0.25">
      <c r="A1000" s="1">
        <v>45200</v>
      </c>
      <c r="B1000">
        <v>173012</v>
      </c>
      <c r="C1000" t="s">
        <v>5598</v>
      </c>
      <c r="D1000">
        <v>2800</v>
      </c>
      <c r="E1000" t="s">
        <v>1730</v>
      </c>
      <c r="F1000" t="s">
        <v>5599</v>
      </c>
      <c r="G1000">
        <v>11799213</v>
      </c>
      <c r="H1000">
        <v>1000278299</v>
      </c>
      <c r="I1000" t="s">
        <v>47213</v>
      </c>
      <c r="J1000" t="s">
        <v>5600</v>
      </c>
      <c r="K1000" t="s">
        <v>5600</v>
      </c>
      <c r="L1000" t="s">
        <v>5601</v>
      </c>
      <c r="M1000">
        <v>100</v>
      </c>
      <c r="N1000">
        <v>6</v>
      </c>
      <c r="R1000" s="1">
        <v>44085</v>
      </c>
      <c r="S1000" t="s">
        <v>56</v>
      </c>
      <c r="W1000">
        <v>5</v>
      </c>
      <c r="X1000" t="s">
        <v>557</v>
      </c>
      <c r="Y1000">
        <v>1</v>
      </c>
      <c r="Z1000" t="s">
        <v>46545</v>
      </c>
      <c r="AA1000">
        <v>10</v>
      </c>
      <c r="AB1000">
        <v>194601</v>
      </c>
      <c r="AC1000">
        <v>121</v>
      </c>
      <c r="AD1000" t="s">
        <v>70</v>
      </c>
      <c r="AE1000">
        <v>1013</v>
      </c>
      <c r="AF1000" t="s">
        <v>558</v>
      </c>
      <c r="AG1000">
        <v>1</v>
      </c>
      <c r="AH1000" t="s">
        <v>44482</v>
      </c>
      <c r="AI1000">
        <v>21</v>
      </c>
      <c r="AJ1000" t="s">
        <v>52613</v>
      </c>
      <c r="AK1000">
        <v>173</v>
      </c>
      <c r="AL1000" t="s">
        <v>44561</v>
      </c>
      <c r="AQ1000" t="s">
        <v>5602</v>
      </c>
      <c r="AR1000" t="s">
        <v>5603</v>
      </c>
      <c r="AS1000">
        <v>0</v>
      </c>
      <c r="AT1000" t="s">
        <v>61</v>
      </c>
      <c r="AU1000" t="s">
        <v>5604</v>
      </c>
      <c r="AX1000">
        <v>55.7689564</v>
      </c>
      <c r="AY1000">
        <v>12.4990849</v>
      </c>
      <c r="AZ1000" t="s">
        <v>62</v>
      </c>
      <c r="BA1000">
        <v>1084</v>
      </c>
      <c r="BB1000" t="s">
        <v>63</v>
      </c>
    </row>
    <row r="1001" spans="1:54" x14ac:dyDescent="0.25">
      <c r="A1001" s="1">
        <v>45200</v>
      </c>
      <c r="B1001">
        <v>173013</v>
      </c>
      <c r="C1001" t="s">
        <v>5605</v>
      </c>
      <c r="D1001">
        <v>2800</v>
      </c>
      <c r="E1001" t="s">
        <v>1730</v>
      </c>
      <c r="F1001" t="s">
        <v>5606</v>
      </c>
      <c r="G1001">
        <v>22418416</v>
      </c>
      <c r="H1001">
        <v>1001546900</v>
      </c>
      <c r="I1001" t="s">
        <v>5607</v>
      </c>
      <c r="J1001" t="s">
        <v>5608</v>
      </c>
      <c r="K1001" t="s">
        <v>5609</v>
      </c>
      <c r="L1001" t="s">
        <v>5610</v>
      </c>
      <c r="M1001">
        <v>535</v>
      </c>
      <c r="N1001">
        <v>56</v>
      </c>
      <c r="R1001" s="1">
        <v>43516</v>
      </c>
      <c r="S1001" t="s">
        <v>56</v>
      </c>
      <c r="W1001">
        <v>5</v>
      </c>
      <c r="X1001" t="s">
        <v>557</v>
      </c>
      <c r="Y1001">
        <v>1</v>
      </c>
      <c r="Z1001" t="s">
        <v>46545</v>
      </c>
      <c r="AA1001">
        <v>10</v>
      </c>
      <c r="AB1001">
        <v>187101</v>
      </c>
      <c r="AC1001">
        <v>121</v>
      </c>
      <c r="AD1001" t="s">
        <v>70</v>
      </c>
      <c r="AE1001">
        <v>1013</v>
      </c>
      <c r="AF1001" t="s">
        <v>558</v>
      </c>
      <c r="AG1001">
        <v>1</v>
      </c>
      <c r="AH1001" t="s">
        <v>44482</v>
      </c>
      <c r="AI1001">
        <v>21</v>
      </c>
      <c r="AJ1001" t="s">
        <v>52613</v>
      </c>
      <c r="AK1001">
        <v>173</v>
      </c>
      <c r="AL1001" t="s">
        <v>44561</v>
      </c>
      <c r="AQ1001" t="s">
        <v>5611</v>
      </c>
      <c r="AR1001" t="s">
        <v>5612</v>
      </c>
      <c r="AS1001">
        <v>0</v>
      </c>
      <c r="AT1001" t="s">
        <v>61</v>
      </c>
      <c r="AU1001" t="s">
        <v>5613</v>
      </c>
      <c r="AX1001">
        <v>55.771226419999998</v>
      </c>
      <c r="AY1001">
        <v>12.502293939999999</v>
      </c>
      <c r="AZ1001" t="s">
        <v>62</v>
      </c>
      <c r="BA1001">
        <v>1084</v>
      </c>
      <c r="BB1001" t="s">
        <v>63</v>
      </c>
    </row>
    <row r="1002" spans="1:54" x14ac:dyDescent="0.25">
      <c r="A1002" s="1">
        <v>45200</v>
      </c>
      <c r="B1002">
        <v>173014</v>
      </c>
      <c r="C1002" t="s">
        <v>5614</v>
      </c>
      <c r="D1002">
        <v>2800</v>
      </c>
      <c r="E1002" t="s">
        <v>1730</v>
      </c>
      <c r="F1002" t="s">
        <v>5615</v>
      </c>
      <c r="G1002">
        <v>52114810</v>
      </c>
      <c r="H1002">
        <v>1001981049</v>
      </c>
      <c r="I1002" t="s">
        <v>5616</v>
      </c>
      <c r="K1002" t="s">
        <v>5617</v>
      </c>
      <c r="L1002" t="s">
        <v>44738</v>
      </c>
      <c r="M1002">
        <v>808</v>
      </c>
      <c r="N1002">
        <v>30</v>
      </c>
      <c r="R1002" s="1">
        <v>43782</v>
      </c>
      <c r="S1002" t="s">
        <v>80</v>
      </c>
      <c r="W1002">
        <v>5</v>
      </c>
      <c r="X1002" t="s">
        <v>557</v>
      </c>
      <c r="Y1002">
        <v>1</v>
      </c>
      <c r="Z1002" t="s">
        <v>46545</v>
      </c>
      <c r="AA1002">
        <v>9</v>
      </c>
      <c r="AB1002">
        <v>195408</v>
      </c>
      <c r="AC1002">
        <v>121</v>
      </c>
      <c r="AD1002" t="s">
        <v>70</v>
      </c>
      <c r="AE1002">
        <v>1013</v>
      </c>
      <c r="AF1002" t="s">
        <v>558</v>
      </c>
      <c r="AG1002">
        <v>1</v>
      </c>
      <c r="AH1002" t="s">
        <v>44482</v>
      </c>
      <c r="AI1002">
        <v>21</v>
      </c>
      <c r="AJ1002" t="s">
        <v>52613</v>
      </c>
      <c r="AK1002">
        <v>173</v>
      </c>
      <c r="AL1002" t="s">
        <v>44561</v>
      </c>
      <c r="AQ1002" t="s">
        <v>5618</v>
      </c>
      <c r="AR1002" t="s">
        <v>5619</v>
      </c>
      <c r="AS1002">
        <v>0</v>
      </c>
      <c r="AT1002" t="s">
        <v>61</v>
      </c>
      <c r="AU1002" t="s">
        <v>44739</v>
      </c>
      <c r="AX1002">
        <v>55.775623709999998</v>
      </c>
      <c r="AY1002">
        <v>12.506750759999999</v>
      </c>
      <c r="AZ1002" t="s">
        <v>62</v>
      </c>
      <c r="BA1002">
        <v>1084</v>
      </c>
      <c r="BB1002" t="s">
        <v>63</v>
      </c>
    </row>
    <row r="1003" spans="1:54" x14ac:dyDescent="0.25">
      <c r="A1003" s="1">
        <v>45200</v>
      </c>
      <c r="B1003">
        <v>173015</v>
      </c>
      <c r="C1003" t="s">
        <v>5620</v>
      </c>
      <c r="D1003">
        <v>2800</v>
      </c>
      <c r="E1003" t="s">
        <v>1730</v>
      </c>
      <c r="F1003" t="s">
        <v>5621</v>
      </c>
      <c r="I1003" t="s">
        <v>47214</v>
      </c>
      <c r="K1003" t="s">
        <v>5622</v>
      </c>
      <c r="L1003" t="s">
        <v>5601</v>
      </c>
      <c r="M1003">
        <v>100</v>
      </c>
      <c r="N1003">
        <v>6</v>
      </c>
      <c r="R1003" s="1">
        <v>40162</v>
      </c>
      <c r="S1003" t="s">
        <v>80</v>
      </c>
      <c r="V1003" s="1">
        <v>29007</v>
      </c>
      <c r="W1003">
        <v>4</v>
      </c>
      <c r="X1003" t="s">
        <v>725</v>
      </c>
      <c r="Y1003">
        <v>1</v>
      </c>
      <c r="Z1003" t="s">
        <v>46545</v>
      </c>
      <c r="AC1003">
        <v>122</v>
      </c>
      <c r="AD1003" t="s">
        <v>726</v>
      </c>
      <c r="AE1003">
        <v>1013</v>
      </c>
      <c r="AF1003" t="s">
        <v>558</v>
      </c>
      <c r="AG1003">
        <v>3</v>
      </c>
      <c r="AH1003" t="s">
        <v>81</v>
      </c>
      <c r="AI1003">
        <v>26</v>
      </c>
      <c r="AJ1003" t="s">
        <v>726</v>
      </c>
      <c r="AK1003">
        <v>173</v>
      </c>
      <c r="AL1003" t="s">
        <v>44561</v>
      </c>
      <c r="AS1003">
        <v>0</v>
      </c>
      <c r="AT1003" t="s">
        <v>61</v>
      </c>
      <c r="AU1003" t="s">
        <v>5604</v>
      </c>
      <c r="AX1003">
        <v>55.768956403704898</v>
      </c>
      <c r="AY1003">
        <v>12.499084966925301</v>
      </c>
      <c r="AZ1003" t="s">
        <v>62</v>
      </c>
      <c r="BA1003">
        <v>1084</v>
      </c>
      <c r="BB1003" t="s">
        <v>63</v>
      </c>
    </row>
    <row r="1004" spans="1:54" x14ac:dyDescent="0.25">
      <c r="A1004" s="1">
        <v>45200</v>
      </c>
      <c r="B1004">
        <v>173016</v>
      </c>
      <c r="C1004" t="s">
        <v>5623</v>
      </c>
      <c r="D1004">
        <v>2800</v>
      </c>
      <c r="E1004" t="s">
        <v>1730</v>
      </c>
      <c r="F1004" t="s">
        <v>5624</v>
      </c>
      <c r="I1004" t="s">
        <v>4407</v>
      </c>
      <c r="K1004" t="s">
        <v>5625</v>
      </c>
      <c r="L1004" t="s">
        <v>5626</v>
      </c>
      <c r="M1004">
        <v>100</v>
      </c>
      <c r="N1004">
        <v>50</v>
      </c>
      <c r="R1004" s="1">
        <v>40162</v>
      </c>
      <c r="S1004" t="s">
        <v>80</v>
      </c>
      <c r="V1004" s="1">
        <v>33390</v>
      </c>
      <c r="W1004">
        <v>3</v>
      </c>
      <c r="X1004" t="s">
        <v>3496</v>
      </c>
      <c r="Y1004">
        <v>1</v>
      </c>
      <c r="Z1004" t="s">
        <v>46545</v>
      </c>
      <c r="AB1004">
        <v>192003</v>
      </c>
      <c r="AC1004">
        <v>131</v>
      </c>
      <c r="AD1004" t="s">
        <v>752</v>
      </c>
      <c r="AE1004">
        <v>1061</v>
      </c>
      <c r="AF1004" t="s">
        <v>752</v>
      </c>
      <c r="AG1004">
        <v>3</v>
      </c>
      <c r="AH1004" t="s">
        <v>81</v>
      </c>
      <c r="AI1004">
        <v>99</v>
      </c>
      <c r="AJ1004" t="s">
        <v>54511</v>
      </c>
      <c r="AK1004">
        <v>173</v>
      </c>
      <c r="AL1004" t="s">
        <v>44561</v>
      </c>
      <c r="AS1004">
        <v>0</v>
      </c>
      <c r="AT1004" t="s">
        <v>61</v>
      </c>
      <c r="AU1004" t="s">
        <v>5604</v>
      </c>
      <c r="AX1004">
        <v>55.764594409053899</v>
      </c>
      <c r="AY1004">
        <v>12.495403338836701</v>
      </c>
      <c r="AZ1004" t="s">
        <v>62</v>
      </c>
      <c r="BA1004">
        <v>1084</v>
      </c>
      <c r="BB1004" t="s">
        <v>63</v>
      </c>
    </row>
    <row r="1005" spans="1:54" x14ac:dyDescent="0.25">
      <c r="A1005" s="1">
        <v>45200</v>
      </c>
      <c r="B1005">
        <v>173017</v>
      </c>
      <c r="C1005" t="s">
        <v>5627</v>
      </c>
      <c r="D1005">
        <v>2830</v>
      </c>
      <c r="E1005" t="s">
        <v>5544</v>
      </c>
      <c r="F1005" t="s">
        <v>5627</v>
      </c>
      <c r="G1005">
        <v>29553831</v>
      </c>
      <c r="H1005">
        <v>1003259285</v>
      </c>
      <c r="I1005" t="s">
        <v>5628</v>
      </c>
      <c r="J1005" t="s">
        <v>5629</v>
      </c>
      <c r="K1005" t="s">
        <v>5630</v>
      </c>
      <c r="L1005" t="s">
        <v>5631</v>
      </c>
      <c r="M1005">
        <v>247</v>
      </c>
      <c r="N1005">
        <v>66</v>
      </c>
      <c r="R1005" s="1">
        <v>43790</v>
      </c>
      <c r="S1005" t="s">
        <v>612</v>
      </c>
      <c r="W1005">
        <v>4</v>
      </c>
      <c r="X1005" t="s">
        <v>725</v>
      </c>
      <c r="Y1005">
        <v>1</v>
      </c>
      <c r="Z1005" t="s">
        <v>46545</v>
      </c>
      <c r="AB1005">
        <v>195708</v>
      </c>
      <c r="AC1005">
        <v>131</v>
      </c>
      <c r="AD1005" t="s">
        <v>752</v>
      </c>
      <c r="AE1005">
        <v>1061</v>
      </c>
      <c r="AF1005" t="s">
        <v>752</v>
      </c>
      <c r="AG1005">
        <v>1</v>
      </c>
      <c r="AH1005" t="s">
        <v>44482</v>
      </c>
      <c r="AI1005">
        <v>99</v>
      </c>
      <c r="AJ1005" t="s">
        <v>54511</v>
      </c>
      <c r="AK1005">
        <v>173</v>
      </c>
      <c r="AL1005" t="s">
        <v>44561</v>
      </c>
      <c r="AQ1005" t="s">
        <v>5632</v>
      </c>
      <c r="AR1005" t="s">
        <v>5633</v>
      </c>
      <c r="AS1005">
        <v>0</v>
      </c>
      <c r="AT1005" t="s">
        <v>61</v>
      </c>
      <c r="AU1005" t="s">
        <v>5634</v>
      </c>
      <c r="AX1005">
        <v>55.79056989</v>
      </c>
      <c r="AY1005">
        <v>12.479622640000001</v>
      </c>
      <c r="AZ1005" t="s">
        <v>62</v>
      </c>
      <c r="BA1005">
        <v>1084</v>
      </c>
      <c r="BB1005" t="s">
        <v>63</v>
      </c>
    </row>
    <row r="1006" spans="1:54" x14ac:dyDescent="0.25">
      <c r="A1006" s="1">
        <v>45200</v>
      </c>
      <c r="B1006">
        <v>173018</v>
      </c>
      <c r="C1006" t="s">
        <v>5635</v>
      </c>
      <c r="D1006">
        <v>2800</v>
      </c>
      <c r="E1006" t="s">
        <v>1730</v>
      </c>
      <c r="F1006" t="s">
        <v>5636</v>
      </c>
      <c r="G1006">
        <v>11715311</v>
      </c>
      <c r="H1006">
        <v>1003270536</v>
      </c>
      <c r="I1006" t="s">
        <v>47215</v>
      </c>
      <c r="J1006" t="s">
        <v>5637</v>
      </c>
      <c r="K1006" t="s">
        <v>5638</v>
      </c>
      <c r="L1006" t="s">
        <v>5639</v>
      </c>
      <c r="M1006">
        <v>458</v>
      </c>
      <c r="N1006">
        <v>55</v>
      </c>
      <c r="R1006" s="1">
        <v>43329</v>
      </c>
      <c r="S1006" t="s">
        <v>851</v>
      </c>
      <c r="T1006">
        <v>173</v>
      </c>
      <c r="U1006" t="s">
        <v>44561</v>
      </c>
      <c r="W1006">
        <v>2</v>
      </c>
      <c r="X1006" t="s">
        <v>57</v>
      </c>
      <c r="Y1006">
        <v>1</v>
      </c>
      <c r="Z1006" t="s">
        <v>46545</v>
      </c>
      <c r="AA1006">
        <v>10</v>
      </c>
      <c r="AB1006">
        <v>194908</v>
      </c>
      <c r="AC1006">
        <v>126</v>
      </c>
      <c r="AD1006" t="s">
        <v>46616</v>
      </c>
      <c r="AE1006">
        <v>1015</v>
      </c>
      <c r="AF1006" t="s">
        <v>46616</v>
      </c>
      <c r="AG1006">
        <v>1</v>
      </c>
      <c r="AH1006" t="s">
        <v>44482</v>
      </c>
      <c r="AI1006">
        <v>23</v>
      </c>
      <c r="AJ1006" t="s">
        <v>692</v>
      </c>
      <c r="AK1006">
        <v>173</v>
      </c>
      <c r="AL1006" t="s">
        <v>44561</v>
      </c>
      <c r="AQ1006" t="s">
        <v>5640</v>
      </c>
      <c r="AR1006" t="s">
        <v>5641</v>
      </c>
      <c r="AS1006">
        <v>0</v>
      </c>
      <c r="AT1006" t="s">
        <v>61</v>
      </c>
      <c r="AU1006" t="s">
        <v>5642</v>
      </c>
      <c r="AX1006">
        <v>55.783148310000001</v>
      </c>
      <c r="AY1006">
        <v>12.48989302</v>
      </c>
      <c r="AZ1006" t="s">
        <v>62</v>
      </c>
      <c r="BA1006">
        <v>1084</v>
      </c>
      <c r="BB1006" t="s">
        <v>63</v>
      </c>
    </row>
    <row r="1007" spans="1:54" x14ac:dyDescent="0.25">
      <c r="A1007" s="1">
        <v>45200</v>
      </c>
      <c r="B1007">
        <v>173020</v>
      </c>
      <c r="C1007" t="s">
        <v>5643</v>
      </c>
      <c r="D1007">
        <v>2800</v>
      </c>
      <c r="E1007" t="s">
        <v>1730</v>
      </c>
      <c r="F1007" t="s">
        <v>5644</v>
      </c>
      <c r="G1007">
        <v>54933614</v>
      </c>
      <c r="H1007">
        <v>1003105916</v>
      </c>
      <c r="I1007" t="s">
        <v>5645</v>
      </c>
      <c r="K1007" t="s">
        <v>5646</v>
      </c>
      <c r="L1007" t="s">
        <v>44740</v>
      </c>
      <c r="M1007">
        <v>273</v>
      </c>
      <c r="N1007">
        <v>37</v>
      </c>
      <c r="R1007" s="1">
        <v>43782</v>
      </c>
      <c r="S1007" t="s">
        <v>56</v>
      </c>
      <c r="W1007">
        <v>5</v>
      </c>
      <c r="X1007" t="s">
        <v>557</v>
      </c>
      <c r="Y1007">
        <v>1</v>
      </c>
      <c r="Z1007" t="s">
        <v>46545</v>
      </c>
      <c r="AA1007">
        <v>10</v>
      </c>
      <c r="AB1007">
        <v>197512</v>
      </c>
      <c r="AC1007">
        <v>121</v>
      </c>
      <c r="AD1007" t="s">
        <v>70</v>
      </c>
      <c r="AE1007">
        <v>1013</v>
      </c>
      <c r="AF1007" t="s">
        <v>558</v>
      </c>
      <c r="AG1007">
        <v>1</v>
      </c>
      <c r="AH1007" t="s">
        <v>44482</v>
      </c>
      <c r="AI1007">
        <v>22</v>
      </c>
      <c r="AJ1007" t="s">
        <v>52628</v>
      </c>
      <c r="AK1007">
        <v>173</v>
      </c>
      <c r="AL1007" t="s">
        <v>44561</v>
      </c>
      <c r="AQ1007" t="s">
        <v>5647</v>
      </c>
      <c r="AR1007" t="s">
        <v>5648</v>
      </c>
      <c r="AS1007">
        <v>0</v>
      </c>
      <c r="AT1007" t="s">
        <v>61</v>
      </c>
      <c r="AU1007" t="s">
        <v>44741</v>
      </c>
      <c r="AX1007">
        <v>55.767824130000001</v>
      </c>
      <c r="AY1007">
        <v>12.493081289999999</v>
      </c>
      <c r="AZ1007" t="s">
        <v>62</v>
      </c>
      <c r="BA1007">
        <v>1084</v>
      </c>
      <c r="BB1007" t="s">
        <v>63</v>
      </c>
    </row>
    <row r="1008" spans="1:54" x14ac:dyDescent="0.25">
      <c r="A1008" s="1">
        <v>45200</v>
      </c>
      <c r="B1008">
        <v>173021</v>
      </c>
      <c r="C1008" t="s">
        <v>5649</v>
      </c>
      <c r="D1008">
        <v>2800</v>
      </c>
      <c r="E1008" t="s">
        <v>1730</v>
      </c>
      <c r="F1008" t="s">
        <v>5649</v>
      </c>
      <c r="I1008" t="s">
        <v>5650</v>
      </c>
      <c r="K1008" t="s">
        <v>5651</v>
      </c>
      <c r="L1008" t="s">
        <v>5652</v>
      </c>
      <c r="M1008">
        <v>431</v>
      </c>
      <c r="N1008">
        <v>135</v>
      </c>
      <c r="R1008" s="1">
        <v>40162</v>
      </c>
      <c r="S1008" t="s">
        <v>80</v>
      </c>
      <c r="T1008">
        <v>101</v>
      </c>
      <c r="U1008" t="s">
        <v>46544</v>
      </c>
      <c r="V1008" s="1">
        <v>33390</v>
      </c>
      <c r="W1008">
        <v>2</v>
      </c>
      <c r="X1008" t="s">
        <v>57</v>
      </c>
      <c r="Y1008">
        <v>1</v>
      </c>
      <c r="Z1008" t="s">
        <v>46545</v>
      </c>
      <c r="AB1008">
        <v>197808</v>
      </c>
      <c r="AC1008">
        <v>126</v>
      </c>
      <c r="AD1008" t="s">
        <v>46616</v>
      </c>
      <c r="AE1008">
        <v>1015</v>
      </c>
      <c r="AF1008" t="s">
        <v>46616</v>
      </c>
      <c r="AG1008">
        <v>3</v>
      </c>
      <c r="AH1008" t="s">
        <v>81</v>
      </c>
      <c r="AI1008">
        <v>23</v>
      </c>
      <c r="AJ1008" t="s">
        <v>692</v>
      </c>
      <c r="AK1008">
        <v>173</v>
      </c>
      <c r="AL1008" t="s">
        <v>44561</v>
      </c>
      <c r="AS1008">
        <v>0</v>
      </c>
      <c r="AT1008" t="s">
        <v>61</v>
      </c>
      <c r="AU1008" t="s">
        <v>5653</v>
      </c>
      <c r="AX1008">
        <v>55.774332756542101</v>
      </c>
      <c r="AY1008">
        <v>12.5350182210172</v>
      </c>
      <c r="AZ1008" t="s">
        <v>62</v>
      </c>
      <c r="BA1008">
        <v>1084</v>
      </c>
      <c r="BB1008" t="s">
        <v>63</v>
      </c>
    </row>
    <row r="1009" spans="1:54" x14ac:dyDescent="0.25">
      <c r="A1009" s="1">
        <v>45200</v>
      </c>
      <c r="B1009">
        <v>173022</v>
      </c>
      <c r="C1009" t="s">
        <v>5654</v>
      </c>
      <c r="D1009">
        <v>2830</v>
      </c>
      <c r="E1009" t="s">
        <v>5544</v>
      </c>
      <c r="F1009" t="s">
        <v>5655</v>
      </c>
      <c r="I1009" t="s">
        <v>47216</v>
      </c>
      <c r="K1009" t="s">
        <v>54598</v>
      </c>
      <c r="L1009" t="s">
        <v>5656</v>
      </c>
      <c r="M1009">
        <v>247</v>
      </c>
      <c r="R1009" s="1">
        <v>40162</v>
      </c>
      <c r="S1009" t="s">
        <v>80</v>
      </c>
      <c r="V1009" s="1">
        <v>29007</v>
      </c>
      <c r="W1009">
        <v>5</v>
      </c>
      <c r="X1009" t="s">
        <v>557</v>
      </c>
      <c r="Y1009">
        <v>1</v>
      </c>
      <c r="Z1009" t="s">
        <v>46545</v>
      </c>
      <c r="AA1009">
        <v>2</v>
      </c>
      <c r="AB1009">
        <v>197808</v>
      </c>
      <c r="AC1009">
        <v>121</v>
      </c>
      <c r="AD1009" t="s">
        <v>70</v>
      </c>
      <c r="AE1009">
        <v>1013</v>
      </c>
      <c r="AF1009" t="s">
        <v>558</v>
      </c>
      <c r="AG1009">
        <v>3</v>
      </c>
      <c r="AH1009" t="s">
        <v>81</v>
      </c>
      <c r="AI1009">
        <v>21</v>
      </c>
      <c r="AJ1009" t="s">
        <v>52613</v>
      </c>
      <c r="AK1009">
        <v>173</v>
      </c>
      <c r="AL1009" t="s">
        <v>44561</v>
      </c>
      <c r="AS1009">
        <v>0</v>
      </c>
      <c r="AT1009" t="s">
        <v>61</v>
      </c>
      <c r="AU1009" t="s">
        <v>5634</v>
      </c>
      <c r="AX1009">
        <v>55.790569934480203</v>
      </c>
      <c r="AY1009">
        <v>12.479622704309699</v>
      </c>
      <c r="AZ1009" t="s">
        <v>62</v>
      </c>
      <c r="BA1009">
        <v>1084</v>
      </c>
      <c r="BB1009" t="s">
        <v>63</v>
      </c>
    </row>
    <row r="1010" spans="1:54" x14ac:dyDescent="0.25">
      <c r="A1010" s="1">
        <v>45200</v>
      </c>
      <c r="B1010">
        <v>173023</v>
      </c>
      <c r="C1010" t="s">
        <v>5657</v>
      </c>
      <c r="D1010">
        <v>2800</v>
      </c>
      <c r="E1010" t="s">
        <v>1730</v>
      </c>
      <c r="F1010" t="s">
        <v>5658</v>
      </c>
      <c r="I1010" t="s">
        <v>47217</v>
      </c>
      <c r="K1010" t="s">
        <v>5659</v>
      </c>
      <c r="L1010" t="s">
        <v>5660</v>
      </c>
      <c r="M1010">
        <v>527</v>
      </c>
      <c r="P1010">
        <v>3</v>
      </c>
      <c r="R1010" s="1">
        <v>40162</v>
      </c>
      <c r="S1010" t="s">
        <v>80</v>
      </c>
      <c r="V1010" s="1">
        <v>29373</v>
      </c>
      <c r="W1010">
        <v>5</v>
      </c>
      <c r="X1010" t="s">
        <v>557</v>
      </c>
      <c r="Y1010">
        <v>1</v>
      </c>
      <c r="Z1010" t="s">
        <v>46545</v>
      </c>
      <c r="AA1010">
        <v>7</v>
      </c>
      <c r="AB1010">
        <v>197808</v>
      </c>
      <c r="AC1010">
        <v>121</v>
      </c>
      <c r="AD1010" t="s">
        <v>70</v>
      </c>
      <c r="AE1010">
        <v>1013</v>
      </c>
      <c r="AF1010" t="s">
        <v>558</v>
      </c>
      <c r="AG1010">
        <v>3</v>
      </c>
      <c r="AH1010" t="s">
        <v>81</v>
      </c>
      <c r="AI1010">
        <v>21</v>
      </c>
      <c r="AJ1010" t="s">
        <v>52613</v>
      </c>
      <c r="AK1010">
        <v>173</v>
      </c>
      <c r="AL1010" t="s">
        <v>44561</v>
      </c>
      <c r="AS1010">
        <v>0</v>
      </c>
      <c r="AT1010" t="s">
        <v>61</v>
      </c>
      <c r="AU1010" t="s">
        <v>5661</v>
      </c>
      <c r="AX1010">
        <v>55.799231824186698</v>
      </c>
      <c r="AY1010">
        <v>12.544740864447499</v>
      </c>
      <c r="AZ1010" t="s">
        <v>62</v>
      </c>
      <c r="BA1010">
        <v>1084</v>
      </c>
      <c r="BB1010" t="s">
        <v>63</v>
      </c>
    </row>
    <row r="1011" spans="1:54" x14ac:dyDescent="0.25">
      <c r="A1011" s="1">
        <v>45200</v>
      </c>
      <c r="B1011">
        <v>173024</v>
      </c>
      <c r="C1011" t="s">
        <v>5662</v>
      </c>
      <c r="D1011">
        <v>2830</v>
      </c>
      <c r="E1011" t="s">
        <v>5544</v>
      </c>
      <c r="F1011" t="s">
        <v>52873</v>
      </c>
      <c r="G1011">
        <v>11715311</v>
      </c>
      <c r="H1011">
        <v>1003270603</v>
      </c>
      <c r="I1011" t="s">
        <v>5663</v>
      </c>
      <c r="J1011" t="s">
        <v>5664</v>
      </c>
      <c r="K1011" t="s">
        <v>5665</v>
      </c>
      <c r="L1011" t="s">
        <v>55805</v>
      </c>
      <c r="M1011">
        <v>501</v>
      </c>
      <c r="N1011">
        <v>10</v>
      </c>
      <c r="R1011" s="1">
        <v>43329</v>
      </c>
      <c r="S1011" t="s">
        <v>851</v>
      </c>
      <c r="T1011">
        <v>173</v>
      </c>
      <c r="U1011" t="s">
        <v>44561</v>
      </c>
      <c r="W1011">
        <v>2</v>
      </c>
      <c r="X1011" t="s">
        <v>57</v>
      </c>
      <c r="Y1011">
        <v>1</v>
      </c>
      <c r="Z1011" t="s">
        <v>46545</v>
      </c>
      <c r="AA1011">
        <v>10</v>
      </c>
      <c r="AB1011">
        <v>198708</v>
      </c>
      <c r="AC1011">
        <v>126</v>
      </c>
      <c r="AD1011" t="s">
        <v>46616</v>
      </c>
      <c r="AE1011">
        <v>1015</v>
      </c>
      <c r="AF1011" t="s">
        <v>46616</v>
      </c>
      <c r="AG1011">
        <v>1</v>
      </c>
      <c r="AH1011" t="s">
        <v>44482</v>
      </c>
      <c r="AI1011">
        <v>23</v>
      </c>
      <c r="AJ1011" t="s">
        <v>692</v>
      </c>
      <c r="AK1011">
        <v>173</v>
      </c>
      <c r="AL1011" t="s">
        <v>44561</v>
      </c>
      <c r="AQ1011" t="s">
        <v>5666</v>
      </c>
      <c r="AR1011" t="s">
        <v>5667</v>
      </c>
      <c r="AS1011">
        <v>0</v>
      </c>
      <c r="AT1011" t="s">
        <v>61</v>
      </c>
      <c r="AU1011" t="s">
        <v>55806</v>
      </c>
      <c r="AX1011">
        <v>55.789974020000002</v>
      </c>
      <c r="AY1011">
        <v>12.477753549999999</v>
      </c>
      <c r="AZ1011" t="s">
        <v>62</v>
      </c>
      <c r="BA1011">
        <v>1084</v>
      </c>
      <c r="BB1011" t="s">
        <v>63</v>
      </c>
    </row>
    <row r="1012" spans="1:54" x14ac:dyDescent="0.25">
      <c r="A1012" s="1">
        <v>45200</v>
      </c>
      <c r="B1012">
        <v>173025</v>
      </c>
      <c r="C1012" t="s">
        <v>5668</v>
      </c>
      <c r="D1012">
        <v>2800</v>
      </c>
      <c r="E1012" t="s">
        <v>1730</v>
      </c>
      <c r="F1012" t="s">
        <v>5669</v>
      </c>
      <c r="I1012" t="s">
        <v>5670</v>
      </c>
      <c r="K1012" t="s">
        <v>5671</v>
      </c>
      <c r="L1012" t="s">
        <v>5672</v>
      </c>
      <c r="N1012">
        <v>1</v>
      </c>
      <c r="R1012" s="1">
        <v>40162</v>
      </c>
      <c r="S1012" t="s">
        <v>80</v>
      </c>
      <c r="V1012" s="1">
        <v>34304</v>
      </c>
      <c r="W1012">
        <v>5</v>
      </c>
      <c r="X1012" t="s">
        <v>557</v>
      </c>
      <c r="Y1012">
        <v>1</v>
      </c>
      <c r="Z1012" t="s">
        <v>46545</v>
      </c>
      <c r="AA1012">
        <v>10</v>
      </c>
      <c r="AB1012">
        <v>198708</v>
      </c>
      <c r="AC1012">
        <v>121</v>
      </c>
      <c r="AD1012" t="s">
        <v>70</v>
      </c>
      <c r="AE1012">
        <v>1013</v>
      </c>
      <c r="AF1012" t="s">
        <v>558</v>
      </c>
      <c r="AG1012">
        <v>3</v>
      </c>
      <c r="AH1012" t="s">
        <v>81</v>
      </c>
      <c r="AI1012">
        <v>22</v>
      </c>
      <c r="AJ1012" t="s">
        <v>52628</v>
      </c>
      <c r="AK1012">
        <v>173</v>
      </c>
      <c r="AL1012" t="s">
        <v>44561</v>
      </c>
      <c r="AS1012">
        <v>0</v>
      </c>
      <c r="AT1012" t="s">
        <v>61</v>
      </c>
      <c r="AU1012" t="s">
        <v>5673</v>
      </c>
      <c r="AZ1012" t="s">
        <v>62</v>
      </c>
      <c r="BA1012">
        <v>1084</v>
      </c>
      <c r="BB1012" t="s">
        <v>63</v>
      </c>
    </row>
    <row r="1013" spans="1:54" x14ac:dyDescent="0.25">
      <c r="A1013" s="1">
        <v>45200</v>
      </c>
      <c r="B1013">
        <v>173027</v>
      </c>
      <c r="C1013" t="s">
        <v>5674</v>
      </c>
      <c r="D1013">
        <v>2830</v>
      </c>
      <c r="E1013" t="s">
        <v>5544</v>
      </c>
      <c r="F1013" t="s">
        <v>5675</v>
      </c>
      <c r="I1013" t="s">
        <v>5676</v>
      </c>
      <c r="J1013" t="s">
        <v>5677</v>
      </c>
      <c r="K1013" t="s">
        <v>5678</v>
      </c>
      <c r="L1013" t="s">
        <v>5679</v>
      </c>
      <c r="M1013">
        <v>715</v>
      </c>
      <c r="N1013">
        <v>1</v>
      </c>
      <c r="P1013">
        <v>3</v>
      </c>
      <c r="R1013" s="1">
        <v>40162</v>
      </c>
      <c r="S1013" t="s">
        <v>80</v>
      </c>
      <c r="V1013" s="1">
        <v>36678</v>
      </c>
      <c r="W1013">
        <v>3</v>
      </c>
      <c r="X1013" t="s">
        <v>3496</v>
      </c>
      <c r="Y1013">
        <v>1</v>
      </c>
      <c r="Z1013" t="s">
        <v>46545</v>
      </c>
      <c r="AB1013">
        <v>199410</v>
      </c>
      <c r="AC1013">
        <v>126</v>
      </c>
      <c r="AD1013" t="s">
        <v>46616</v>
      </c>
      <c r="AE1013">
        <v>1015</v>
      </c>
      <c r="AF1013" t="s">
        <v>46616</v>
      </c>
      <c r="AG1013">
        <v>3</v>
      </c>
      <c r="AH1013" t="s">
        <v>81</v>
      </c>
      <c r="AI1013">
        <v>27</v>
      </c>
      <c r="AJ1013" t="s">
        <v>44512</v>
      </c>
      <c r="AK1013">
        <v>173</v>
      </c>
      <c r="AL1013" t="s">
        <v>44561</v>
      </c>
      <c r="AQ1013" t="s">
        <v>5680</v>
      </c>
      <c r="AS1013">
        <v>0</v>
      </c>
      <c r="AT1013" t="s">
        <v>61</v>
      </c>
      <c r="AU1013" t="s">
        <v>5681</v>
      </c>
      <c r="AX1013">
        <v>55.798185707277803</v>
      </c>
      <c r="AY1013">
        <v>12.4840034761187</v>
      </c>
      <c r="AZ1013" t="s">
        <v>62</v>
      </c>
      <c r="BA1013">
        <v>1084</v>
      </c>
      <c r="BB1013" t="s">
        <v>63</v>
      </c>
    </row>
    <row r="1014" spans="1:54" x14ac:dyDescent="0.25">
      <c r="A1014" s="1">
        <v>45200</v>
      </c>
      <c r="B1014">
        <v>173028</v>
      </c>
      <c r="C1014" t="s">
        <v>47218</v>
      </c>
      <c r="D1014">
        <v>2830</v>
      </c>
      <c r="E1014" t="s">
        <v>5544</v>
      </c>
      <c r="F1014" t="s">
        <v>47219</v>
      </c>
      <c r="J1014" t="s">
        <v>5682</v>
      </c>
      <c r="K1014" t="s">
        <v>5683</v>
      </c>
      <c r="L1014" t="s">
        <v>5684</v>
      </c>
      <c r="M1014">
        <v>458</v>
      </c>
      <c r="N1014">
        <v>252</v>
      </c>
      <c r="R1014" s="1">
        <v>40162</v>
      </c>
      <c r="S1014" t="s">
        <v>80</v>
      </c>
      <c r="V1014" s="1">
        <v>36678</v>
      </c>
      <c r="W1014">
        <v>3</v>
      </c>
      <c r="X1014" t="s">
        <v>3496</v>
      </c>
      <c r="Y1014">
        <v>1</v>
      </c>
      <c r="Z1014" t="s">
        <v>46545</v>
      </c>
      <c r="AA1014">
        <v>8</v>
      </c>
      <c r="AB1014">
        <v>199902</v>
      </c>
      <c r="AC1014">
        <v>126</v>
      </c>
      <c r="AD1014" t="s">
        <v>46616</v>
      </c>
      <c r="AE1014">
        <v>1015</v>
      </c>
      <c r="AF1014" t="s">
        <v>46616</v>
      </c>
      <c r="AG1014">
        <v>3</v>
      </c>
      <c r="AH1014" t="s">
        <v>81</v>
      </c>
      <c r="AI1014">
        <v>27</v>
      </c>
      <c r="AJ1014" t="s">
        <v>44512</v>
      </c>
      <c r="AK1014">
        <v>173</v>
      </c>
      <c r="AL1014" t="s">
        <v>44561</v>
      </c>
      <c r="AQ1014" t="s">
        <v>5685</v>
      </c>
      <c r="AS1014">
        <v>0</v>
      </c>
      <c r="AT1014" t="s">
        <v>61</v>
      </c>
      <c r="AU1014" t="s">
        <v>5642</v>
      </c>
      <c r="AX1014">
        <v>55.797901766196397</v>
      </c>
      <c r="AY1014">
        <v>12.482412864887699</v>
      </c>
      <c r="AZ1014" t="s">
        <v>62</v>
      </c>
      <c r="BA1014">
        <v>1084</v>
      </c>
      <c r="BB1014" t="s">
        <v>63</v>
      </c>
    </row>
    <row r="1015" spans="1:54" x14ac:dyDescent="0.25">
      <c r="A1015" s="1">
        <v>45200</v>
      </c>
      <c r="B1015">
        <v>173029</v>
      </c>
      <c r="C1015" t="s">
        <v>5686</v>
      </c>
      <c r="D1015">
        <v>2830</v>
      </c>
      <c r="E1015" t="s">
        <v>5544</v>
      </c>
      <c r="F1015" t="s">
        <v>5687</v>
      </c>
      <c r="I1015" t="s">
        <v>5688</v>
      </c>
      <c r="J1015" t="s">
        <v>5689</v>
      </c>
      <c r="K1015" t="s">
        <v>5690</v>
      </c>
      <c r="L1015" t="s">
        <v>5691</v>
      </c>
      <c r="M1015">
        <v>458</v>
      </c>
      <c r="N1015" t="s">
        <v>5692</v>
      </c>
      <c r="P1015" t="s">
        <v>3589</v>
      </c>
      <c r="R1015" s="1">
        <v>40162</v>
      </c>
      <c r="S1015" t="s">
        <v>80</v>
      </c>
      <c r="V1015" s="1">
        <v>36678</v>
      </c>
      <c r="W1015">
        <v>4</v>
      </c>
      <c r="X1015" t="s">
        <v>725</v>
      </c>
      <c r="Y1015">
        <v>1</v>
      </c>
      <c r="Z1015" t="s">
        <v>46545</v>
      </c>
      <c r="AB1015">
        <v>199908</v>
      </c>
      <c r="AC1015">
        <v>126</v>
      </c>
      <c r="AD1015" t="s">
        <v>46616</v>
      </c>
      <c r="AE1015">
        <v>1015</v>
      </c>
      <c r="AF1015" t="s">
        <v>46616</v>
      </c>
      <c r="AG1015">
        <v>3</v>
      </c>
      <c r="AH1015" t="s">
        <v>81</v>
      </c>
      <c r="AI1015">
        <v>27</v>
      </c>
      <c r="AJ1015" t="s">
        <v>44512</v>
      </c>
      <c r="AK1015">
        <v>173</v>
      </c>
      <c r="AL1015" t="s">
        <v>44561</v>
      </c>
      <c r="AS1015">
        <v>0</v>
      </c>
      <c r="AT1015" t="s">
        <v>61</v>
      </c>
      <c r="AU1015" t="s">
        <v>5642</v>
      </c>
      <c r="AX1015">
        <v>55.798597553819199</v>
      </c>
      <c r="AY1015">
        <v>12.4819777077834</v>
      </c>
      <c r="AZ1015" t="s">
        <v>62</v>
      </c>
      <c r="BA1015">
        <v>1084</v>
      </c>
      <c r="BB1015" t="s">
        <v>63</v>
      </c>
    </row>
    <row r="1016" spans="1:54" x14ac:dyDescent="0.25">
      <c r="A1016" s="1">
        <v>45200</v>
      </c>
      <c r="B1016">
        <v>173030</v>
      </c>
      <c r="C1016" t="s">
        <v>5693</v>
      </c>
      <c r="D1016">
        <v>2830</v>
      </c>
      <c r="E1016" t="s">
        <v>5544</v>
      </c>
      <c r="F1016" t="s">
        <v>5694</v>
      </c>
      <c r="I1016" t="s">
        <v>5695</v>
      </c>
      <c r="J1016" t="s">
        <v>5696</v>
      </c>
      <c r="K1016" t="s">
        <v>5697</v>
      </c>
      <c r="L1016" t="s">
        <v>5698</v>
      </c>
      <c r="M1016">
        <v>458</v>
      </c>
      <c r="N1016" t="s">
        <v>5699</v>
      </c>
      <c r="R1016" s="1">
        <v>40162</v>
      </c>
      <c r="S1016" t="s">
        <v>80</v>
      </c>
      <c r="V1016" s="1">
        <v>36678</v>
      </c>
      <c r="W1016">
        <v>4</v>
      </c>
      <c r="X1016" t="s">
        <v>725</v>
      </c>
      <c r="Y1016">
        <v>1</v>
      </c>
      <c r="Z1016" t="s">
        <v>46545</v>
      </c>
      <c r="AB1016">
        <v>199908</v>
      </c>
      <c r="AC1016">
        <v>126</v>
      </c>
      <c r="AD1016" t="s">
        <v>46616</v>
      </c>
      <c r="AE1016">
        <v>1015</v>
      </c>
      <c r="AF1016" t="s">
        <v>46616</v>
      </c>
      <c r="AG1016">
        <v>3</v>
      </c>
      <c r="AH1016" t="s">
        <v>81</v>
      </c>
      <c r="AI1016">
        <v>27</v>
      </c>
      <c r="AJ1016" t="s">
        <v>44512</v>
      </c>
      <c r="AK1016">
        <v>173</v>
      </c>
      <c r="AL1016" t="s">
        <v>44561</v>
      </c>
      <c r="AQ1016" t="s">
        <v>5700</v>
      </c>
      <c r="AS1016">
        <v>0</v>
      </c>
      <c r="AT1016" t="s">
        <v>61</v>
      </c>
      <c r="AU1016" t="s">
        <v>5642</v>
      </c>
      <c r="AX1016">
        <v>55.798597553819199</v>
      </c>
      <c r="AY1016">
        <v>12.4819777077834</v>
      </c>
      <c r="AZ1016" t="s">
        <v>62</v>
      </c>
      <c r="BA1016">
        <v>1084</v>
      </c>
      <c r="BB1016" t="s">
        <v>63</v>
      </c>
    </row>
    <row r="1017" spans="1:54" x14ac:dyDescent="0.25">
      <c r="A1017" s="1">
        <v>45200</v>
      </c>
      <c r="B1017">
        <v>173031</v>
      </c>
      <c r="C1017" t="s">
        <v>5701</v>
      </c>
      <c r="D1017">
        <v>2830</v>
      </c>
      <c r="E1017" t="s">
        <v>5544</v>
      </c>
      <c r="F1017" t="s">
        <v>5702</v>
      </c>
      <c r="G1017">
        <v>29190623</v>
      </c>
      <c r="H1017">
        <v>1010775759</v>
      </c>
      <c r="I1017" t="s">
        <v>47220</v>
      </c>
      <c r="K1017" t="s">
        <v>5703</v>
      </c>
      <c r="L1017" t="s">
        <v>5704</v>
      </c>
      <c r="M1017">
        <v>458</v>
      </c>
      <c r="N1017">
        <v>256</v>
      </c>
      <c r="R1017" s="1">
        <v>44582</v>
      </c>
      <c r="S1017" t="s">
        <v>56</v>
      </c>
      <c r="T1017">
        <v>1084</v>
      </c>
      <c r="U1017" t="s">
        <v>63</v>
      </c>
      <c r="V1017" s="1">
        <v>44561</v>
      </c>
      <c r="W1017">
        <v>7</v>
      </c>
      <c r="X1017" t="s">
        <v>2845</v>
      </c>
      <c r="Y1017">
        <v>1</v>
      </c>
      <c r="Z1017" t="s">
        <v>46545</v>
      </c>
      <c r="AA1017">
        <v>7</v>
      </c>
      <c r="AB1017">
        <v>200401</v>
      </c>
      <c r="AC1017">
        <v>126</v>
      </c>
      <c r="AD1017" t="s">
        <v>46616</v>
      </c>
      <c r="AE1017">
        <v>1015</v>
      </c>
      <c r="AF1017" t="s">
        <v>46616</v>
      </c>
      <c r="AG1017">
        <v>3</v>
      </c>
      <c r="AH1017" t="s">
        <v>81</v>
      </c>
      <c r="AI1017">
        <v>23</v>
      </c>
      <c r="AJ1017" t="s">
        <v>692</v>
      </c>
      <c r="AK1017">
        <v>173</v>
      </c>
      <c r="AL1017" t="s">
        <v>44561</v>
      </c>
      <c r="AM1017">
        <v>2</v>
      </c>
      <c r="AN1017" t="s">
        <v>119</v>
      </c>
      <c r="AO1017">
        <v>280515</v>
      </c>
      <c r="AQ1017" t="s">
        <v>5705</v>
      </c>
      <c r="AR1017" t="s">
        <v>5706</v>
      </c>
      <c r="AS1017">
        <v>0</v>
      </c>
      <c r="AT1017" t="s">
        <v>61</v>
      </c>
      <c r="AU1017" t="s">
        <v>5642</v>
      </c>
      <c r="AZ1017" t="s">
        <v>62</v>
      </c>
      <c r="BA1017">
        <v>1084</v>
      </c>
      <c r="BB1017" t="s">
        <v>63</v>
      </c>
    </row>
    <row r="1018" spans="1:54" x14ac:dyDescent="0.25">
      <c r="A1018" s="1">
        <v>45200</v>
      </c>
      <c r="B1018">
        <v>173032</v>
      </c>
      <c r="D1018">
        <v>2800</v>
      </c>
      <c r="E1018" t="s">
        <v>1730</v>
      </c>
      <c r="F1018" t="s">
        <v>44742</v>
      </c>
      <c r="G1018">
        <v>11715311</v>
      </c>
      <c r="H1018">
        <v>1013358377</v>
      </c>
      <c r="I1018" t="s">
        <v>5707</v>
      </c>
      <c r="K1018" t="s">
        <v>5708</v>
      </c>
      <c r="L1018" t="s">
        <v>5709</v>
      </c>
      <c r="M1018">
        <v>312</v>
      </c>
      <c r="N1018">
        <v>20</v>
      </c>
      <c r="R1018" s="1">
        <v>40206</v>
      </c>
      <c r="S1018" t="s">
        <v>56</v>
      </c>
      <c r="T1018">
        <v>173</v>
      </c>
      <c r="U1018" t="s">
        <v>44561</v>
      </c>
      <c r="V1018" s="1">
        <v>40179</v>
      </c>
      <c r="W1018">
        <v>2</v>
      </c>
      <c r="X1018" t="s">
        <v>57</v>
      </c>
      <c r="Y1018">
        <v>1</v>
      </c>
      <c r="Z1018" t="s">
        <v>46545</v>
      </c>
      <c r="AA1018">
        <v>10</v>
      </c>
      <c r="AB1018">
        <v>200708</v>
      </c>
      <c r="AC1018">
        <v>121</v>
      </c>
      <c r="AD1018" t="s">
        <v>70</v>
      </c>
      <c r="AE1018">
        <v>1012</v>
      </c>
      <c r="AF1018" t="s">
        <v>71</v>
      </c>
      <c r="AG1018">
        <v>3</v>
      </c>
      <c r="AH1018" t="s">
        <v>81</v>
      </c>
      <c r="AI1018">
        <v>99</v>
      </c>
      <c r="AJ1018" t="s">
        <v>54511</v>
      </c>
      <c r="AK1018">
        <v>173</v>
      </c>
      <c r="AL1018" t="s">
        <v>44561</v>
      </c>
      <c r="AM1018">
        <v>2</v>
      </c>
      <c r="AN1018" t="s">
        <v>119</v>
      </c>
      <c r="AO1018">
        <v>173210</v>
      </c>
      <c r="AQ1018" t="s">
        <v>5710</v>
      </c>
      <c r="AR1018" t="s">
        <v>5711</v>
      </c>
      <c r="AS1018">
        <v>0</v>
      </c>
      <c r="AT1018" t="s">
        <v>61</v>
      </c>
      <c r="AU1018" t="s">
        <v>1738</v>
      </c>
      <c r="AX1018">
        <v>55.786083715995296</v>
      </c>
      <c r="AY1018">
        <v>12.511759251234899</v>
      </c>
      <c r="AZ1018" t="s">
        <v>62</v>
      </c>
      <c r="BA1018">
        <v>1084</v>
      </c>
      <c r="BB1018" t="s">
        <v>63</v>
      </c>
    </row>
    <row r="1019" spans="1:54" x14ac:dyDescent="0.25">
      <c r="A1019" s="1">
        <v>45200</v>
      </c>
      <c r="B1019">
        <v>173200</v>
      </c>
      <c r="D1019">
        <v>2800</v>
      </c>
      <c r="E1019" t="s">
        <v>1730</v>
      </c>
      <c r="F1019" t="s">
        <v>44743</v>
      </c>
      <c r="G1019">
        <v>11715311</v>
      </c>
      <c r="H1019">
        <v>1003270548</v>
      </c>
      <c r="I1019" t="s">
        <v>5712</v>
      </c>
      <c r="J1019" t="s">
        <v>5713</v>
      </c>
      <c r="K1019" t="s">
        <v>5529</v>
      </c>
      <c r="L1019" t="s">
        <v>52860</v>
      </c>
      <c r="M1019">
        <v>540</v>
      </c>
      <c r="N1019">
        <v>17</v>
      </c>
      <c r="R1019" s="1">
        <v>43790</v>
      </c>
      <c r="S1019" t="s">
        <v>1316</v>
      </c>
      <c r="T1019">
        <v>173</v>
      </c>
      <c r="U1019" t="s">
        <v>44561</v>
      </c>
      <c r="W1019">
        <v>2</v>
      </c>
      <c r="X1019" t="s">
        <v>57</v>
      </c>
      <c r="Y1019">
        <v>1</v>
      </c>
      <c r="Z1019" t="s">
        <v>46545</v>
      </c>
      <c r="AC1019">
        <v>932</v>
      </c>
      <c r="AD1019" t="s">
        <v>52637</v>
      </c>
      <c r="AE1019">
        <v>2021</v>
      </c>
      <c r="AF1019" t="s">
        <v>52637</v>
      </c>
      <c r="AG1019">
        <v>2</v>
      </c>
      <c r="AH1019" t="s">
        <v>44524</v>
      </c>
      <c r="AI1019">
        <v>10</v>
      </c>
      <c r="AJ1019" t="s">
        <v>52638</v>
      </c>
      <c r="AK1019">
        <v>173</v>
      </c>
      <c r="AL1019" t="s">
        <v>44561</v>
      </c>
      <c r="AQ1019" t="s">
        <v>5714</v>
      </c>
      <c r="AR1019" t="s">
        <v>5531</v>
      </c>
      <c r="AS1019">
        <v>0</v>
      </c>
      <c r="AT1019" t="s">
        <v>61</v>
      </c>
      <c r="AU1019" t="s">
        <v>5532</v>
      </c>
      <c r="AV1019" t="s">
        <v>52612</v>
      </c>
      <c r="AX1019">
        <v>55.769754519999999</v>
      </c>
      <c r="AY1019">
        <v>12.50227187</v>
      </c>
      <c r="AZ1019" t="s">
        <v>62</v>
      </c>
      <c r="BA1019">
        <v>1084</v>
      </c>
      <c r="BB1019" t="s">
        <v>63</v>
      </c>
    </row>
    <row r="1020" spans="1:54" x14ac:dyDescent="0.25">
      <c r="A1020" s="1">
        <v>45200</v>
      </c>
      <c r="B1020">
        <v>173201</v>
      </c>
      <c r="C1020" t="s">
        <v>5715</v>
      </c>
      <c r="D1020">
        <v>2800</v>
      </c>
      <c r="E1020" t="s">
        <v>1730</v>
      </c>
      <c r="F1020" t="s">
        <v>5715</v>
      </c>
      <c r="G1020">
        <v>11715311</v>
      </c>
      <c r="H1020">
        <v>1003270391</v>
      </c>
      <c r="I1020" t="s">
        <v>4245</v>
      </c>
      <c r="J1020" t="s">
        <v>5716</v>
      </c>
      <c r="K1020" t="s">
        <v>5529</v>
      </c>
      <c r="L1020" t="s">
        <v>5717</v>
      </c>
      <c r="M1020">
        <v>540</v>
      </c>
      <c r="N1020">
        <v>17</v>
      </c>
      <c r="R1020" s="1">
        <v>43446</v>
      </c>
      <c r="S1020" t="s">
        <v>56</v>
      </c>
      <c r="T1020">
        <v>173</v>
      </c>
      <c r="U1020" t="s">
        <v>44561</v>
      </c>
      <c r="W1020">
        <v>2</v>
      </c>
      <c r="X1020" t="s">
        <v>57</v>
      </c>
      <c r="Y1020">
        <v>1</v>
      </c>
      <c r="Z1020" t="s">
        <v>46545</v>
      </c>
      <c r="AB1020">
        <v>197509</v>
      </c>
      <c r="AC1020">
        <v>931</v>
      </c>
      <c r="AD1020" t="s">
        <v>1467</v>
      </c>
      <c r="AE1020">
        <v>2022</v>
      </c>
      <c r="AF1020" t="s">
        <v>1467</v>
      </c>
      <c r="AG1020">
        <v>2</v>
      </c>
      <c r="AH1020" t="s">
        <v>44524</v>
      </c>
      <c r="AI1020">
        <v>7</v>
      </c>
      <c r="AJ1020" t="s">
        <v>1326</v>
      </c>
      <c r="AK1020">
        <v>173</v>
      </c>
      <c r="AL1020" t="s">
        <v>44561</v>
      </c>
      <c r="AQ1020" t="s">
        <v>5714</v>
      </c>
      <c r="AR1020" t="s">
        <v>5531</v>
      </c>
      <c r="AS1020">
        <v>0</v>
      </c>
      <c r="AT1020" t="s">
        <v>61</v>
      </c>
      <c r="AU1020" t="s">
        <v>5532</v>
      </c>
      <c r="AX1020">
        <v>55.769754519999999</v>
      </c>
      <c r="AY1020">
        <v>12.50227187</v>
      </c>
      <c r="AZ1020" t="s">
        <v>62</v>
      </c>
      <c r="BA1020">
        <v>1084</v>
      </c>
      <c r="BB1020" t="s">
        <v>63</v>
      </c>
    </row>
    <row r="1021" spans="1:54" x14ac:dyDescent="0.25">
      <c r="A1021" s="1">
        <v>45200</v>
      </c>
      <c r="B1021">
        <v>173202</v>
      </c>
      <c r="D1021">
        <v>2800</v>
      </c>
      <c r="E1021" t="s">
        <v>1730</v>
      </c>
      <c r="F1021" t="s">
        <v>5718</v>
      </c>
      <c r="G1021">
        <v>27773818</v>
      </c>
      <c r="H1021">
        <v>1010611624</v>
      </c>
      <c r="I1021" t="s">
        <v>5719</v>
      </c>
      <c r="K1021" t="s">
        <v>5720</v>
      </c>
      <c r="L1021" t="s">
        <v>5721</v>
      </c>
      <c r="M1021">
        <v>690</v>
      </c>
      <c r="N1021">
        <v>3</v>
      </c>
      <c r="R1021" s="1">
        <v>43822</v>
      </c>
      <c r="S1021" t="s">
        <v>56</v>
      </c>
      <c r="T1021">
        <v>173</v>
      </c>
      <c r="U1021" t="s">
        <v>44561</v>
      </c>
      <c r="V1021" s="1">
        <v>43830</v>
      </c>
      <c r="W1021">
        <v>2</v>
      </c>
      <c r="X1021" t="s">
        <v>57</v>
      </c>
      <c r="Y1021">
        <v>1</v>
      </c>
      <c r="Z1021" t="s">
        <v>46545</v>
      </c>
      <c r="AB1021">
        <v>200409</v>
      </c>
      <c r="AC1021">
        <v>933</v>
      </c>
      <c r="AD1021" t="s">
        <v>1334</v>
      </c>
      <c r="AE1021">
        <v>2024</v>
      </c>
      <c r="AF1021" t="s">
        <v>1334</v>
      </c>
      <c r="AG1021">
        <v>3</v>
      </c>
      <c r="AH1021" t="s">
        <v>81</v>
      </c>
      <c r="AI1021">
        <v>7</v>
      </c>
      <c r="AJ1021" t="s">
        <v>1326</v>
      </c>
      <c r="AK1021">
        <v>173</v>
      </c>
      <c r="AL1021" t="s">
        <v>44561</v>
      </c>
      <c r="AQ1021" t="s">
        <v>5714</v>
      </c>
      <c r="AR1021" t="s">
        <v>5722</v>
      </c>
      <c r="AS1021">
        <v>0</v>
      </c>
      <c r="AT1021" t="s">
        <v>61</v>
      </c>
      <c r="AU1021" t="s">
        <v>5723</v>
      </c>
      <c r="AX1021">
        <v>55.7728283</v>
      </c>
      <c r="AY1021">
        <v>12.49891423</v>
      </c>
      <c r="AZ1021" t="s">
        <v>62</v>
      </c>
      <c r="BA1021">
        <v>1084</v>
      </c>
      <c r="BB1021" t="s">
        <v>63</v>
      </c>
    </row>
    <row r="1022" spans="1:54" x14ac:dyDescent="0.25">
      <c r="A1022" s="1">
        <v>45200</v>
      </c>
      <c r="B1022">
        <v>173210</v>
      </c>
      <c r="C1022" t="s">
        <v>5724</v>
      </c>
      <c r="D1022">
        <v>2800</v>
      </c>
      <c r="E1022" t="s">
        <v>1730</v>
      </c>
      <c r="F1022" t="s">
        <v>52874</v>
      </c>
      <c r="G1022">
        <v>11715311</v>
      </c>
      <c r="H1022">
        <v>1003270391</v>
      </c>
      <c r="I1022" t="s">
        <v>47221</v>
      </c>
      <c r="J1022" t="s">
        <v>5725</v>
      </c>
      <c r="K1022" t="s">
        <v>5708</v>
      </c>
      <c r="L1022" t="s">
        <v>5726</v>
      </c>
      <c r="M1022">
        <v>386</v>
      </c>
      <c r="N1022">
        <v>22</v>
      </c>
      <c r="R1022" s="1">
        <v>43782</v>
      </c>
      <c r="S1022" t="s">
        <v>56</v>
      </c>
      <c r="T1022">
        <v>173</v>
      </c>
      <c r="U1022" t="s">
        <v>44561</v>
      </c>
      <c r="W1022">
        <v>2</v>
      </c>
      <c r="X1022" t="s">
        <v>57</v>
      </c>
      <c r="Y1022">
        <v>1</v>
      </c>
      <c r="Z1022" t="s">
        <v>46545</v>
      </c>
      <c r="AB1022">
        <v>194310</v>
      </c>
      <c r="AC1022">
        <v>125</v>
      </c>
      <c r="AD1022" t="s">
        <v>1344</v>
      </c>
      <c r="AE1022">
        <v>1014</v>
      </c>
      <c r="AF1022" t="s">
        <v>1352</v>
      </c>
      <c r="AG1022">
        <v>1</v>
      </c>
      <c r="AH1022" t="s">
        <v>44482</v>
      </c>
      <c r="AI1022">
        <v>24</v>
      </c>
      <c r="AJ1022" t="s">
        <v>1344</v>
      </c>
      <c r="AK1022">
        <v>173</v>
      </c>
      <c r="AL1022" t="s">
        <v>44561</v>
      </c>
      <c r="AQ1022" t="s">
        <v>5710</v>
      </c>
      <c r="AR1022" t="s">
        <v>5711</v>
      </c>
      <c r="AS1022">
        <v>0</v>
      </c>
      <c r="AT1022" t="s">
        <v>61</v>
      </c>
      <c r="AU1022" t="s">
        <v>5727</v>
      </c>
      <c r="AX1022">
        <v>55.769176680000001</v>
      </c>
      <c r="AY1022">
        <v>12.50218827</v>
      </c>
      <c r="AZ1022" t="s">
        <v>62</v>
      </c>
      <c r="BA1022">
        <v>1084</v>
      </c>
      <c r="BB1022" t="s">
        <v>63</v>
      </c>
    </row>
    <row r="1023" spans="1:54" x14ac:dyDescent="0.25">
      <c r="A1023" s="1">
        <v>45200</v>
      </c>
      <c r="B1023">
        <v>173247</v>
      </c>
      <c r="C1023" t="s">
        <v>5728</v>
      </c>
      <c r="D1023">
        <v>2820</v>
      </c>
      <c r="E1023" t="s">
        <v>3935</v>
      </c>
      <c r="F1023" t="s">
        <v>47222</v>
      </c>
      <c r="I1023" t="s">
        <v>4213</v>
      </c>
      <c r="K1023" t="s">
        <v>5729</v>
      </c>
      <c r="L1023" t="s">
        <v>44655</v>
      </c>
      <c r="N1023">
        <v>5</v>
      </c>
      <c r="R1023" s="1">
        <v>40162</v>
      </c>
      <c r="S1023" t="s">
        <v>80</v>
      </c>
      <c r="V1023" s="1">
        <v>32295</v>
      </c>
      <c r="W1023">
        <v>3</v>
      </c>
      <c r="X1023" t="s">
        <v>3496</v>
      </c>
      <c r="Y1023">
        <v>1</v>
      </c>
      <c r="Z1023" t="s">
        <v>46545</v>
      </c>
      <c r="AB1023">
        <v>197808</v>
      </c>
      <c r="AC1023">
        <v>137</v>
      </c>
      <c r="AD1023" t="s">
        <v>1410</v>
      </c>
      <c r="AE1023">
        <v>1053</v>
      </c>
      <c r="AF1023" t="s">
        <v>1410</v>
      </c>
      <c r="AG1023">
        <v>3</v>
      </c>
      <c r="AH1023" t="s">
        <v>81</v>
      </c>
      <c r="AI1023">
        <v>30</v>
      </c>
      <c r="AJ1023" t="s">
        <v>1402</v>
      </c>
      <c r="AK1023">
        <v>173</v>
      </c>
      <c r="AL1023" t="s">
        <v>44561</v>
      </c>
      <c r="AS1023">
        <v>0</v>
      </c>
      <c r="AT1023" t="s">
        <v>61</v>
      </c>
      <c r="AU1023" t="s">
        <v>44656</v>
      </c>
      <c r="AZ1023" t="s">
        <v>62</v>
      </c>
      <c r="BA1023">
        <v>1084</v>
      </c>
      <c r="BB1023" t="s">
        <v>63</v>
      </c>
    </row>
    <row r="1024" spans="1:54" x14ac:dyDescent="0.25">
      <c r="A1024" s="1">
        <v>45200</v>
      </c>
      <c r="B1024">
        <v>173248</v>
      </c>
      <c r="C1024" t="s">
        <v>54592</v>
      </c>
      <c r="D1024">
        <v>2800</v>
      </c>
      <c r="E1024" t="s">
        <v>1730</v>
      </c>
      <c r="F1024" t="s">
        <v>54592</v>
      </c>
      <c r="I1024" t="s">
        <v>5730</v>
      </c>
      <c r="J1024" t="s">
        <v>5731</v>
      </c>
      <c r="K1024" t="s">
        <v>5732</v>
      </c>
      <c r="L1024" t="s">
        <v>55783</v>
      </c>
      <c r="N1024">
        <v>95</v>
      </c>
      <c r="R1024" s="1">
        <v>40162</v>
      </c>
      <c r="S1024" t="s">
        <v>80</v>
      </c>
      <c r="V1024" s="1">
        <v>37834</v>
      </c>
      <c r="W1024">
        <v>3</v>
      </c>
      <c r="X1024" t="s">
        <v>3496</v>
      </c>
      <c r="Y1024">
        <v>1</v>
      </c>
      <c r="Z1024" t="s">
        <v>46545</v>
      </c>
      <c r="AB1024">
        <v>197808</v>
      </c>
      <c r="AC1024">
        <v>137</v>
      </c>
      <c r="AD1024" t="s">
        <v>1410</v>
      </c>
      <c r="AE1024">
        <v>1053</v>
      </c>
      <c r="AF1024" t="s">
        <v>1410</v>
      </c>
      <c r="AG1024">
        <v>3</v>
      </c>
      <c r="AH1024" t="s">
        <v>81</v>
      </c>
      <c r="AI1024">
        <v>30</v>
      </c>
      <c r="AJ1024" t="s">
        <v>1402</v>
      </c>
      <c r="AK1024">
        <v>173</v>
      </c>
      <c r="AL1024" t="s">
        <v>44561</v>
      </c>
      <c r="AQ1024" t="s">
        <v>5733</v>
      </c>
      <c r="AR1024" t="s">
        <v>5734</v>
      </c>
      <c r="AS1024">
        <v>0</v>
      </c>
      <c r="AT1024" t="s">
        <v>61</v>
      </c>
      <c r="AU1024" t="s">
        <v>55784</v>
      </c>
      <c r="AZ1024" t="s">
        <v>62</v>
      </c>
      <c r="BA1024">
        <v>1084</v>
      </c>
      <c r="BB1024" t="s">
        <v>63</v>
      </c>
    </row>
    <row r="1025" spans="1:54" x14ac:dyDescent="0.25">
      <c r="A1025" s="1">
        <v>45200</v>
      </c>
      <c r="B1025">
        <v>173249</v>
      </c>
      <c r="C1025" t="s">
        <v>5735</v>
      </c>
      <c r="D1025">
        <v>2800</v>
      </c>
      <c r="E1025" t="s">
        <v>1730</v>
      </c>
      <c r="F1025" t="s">
        <v>5735</v>
      </c>
      <c r="G1025">
        <v>29748500</v>
      </c>
      <c r="H1025">
        <v>1003259273</v>
      </c>
      <c r="I1025" t="s">
        <v>5736</v>
      </c>
      <c r="J1025" t="s">
        <v>3610</v>
      </c>
      <c r="K1025" t="s">
        <v>5737</v>
      </c>
      <c r="L1025" t="s">
        <v>5738</v>
      </c>
      <c r="M1025">
        <v>614</v>
      </c>
      <c r="N1025">
        <v>114</v>
      </c>
      <c r="R1025" s="1">
        <v>44951</v>
      </c>
      <c r="S1025" t="s">
        <v>56</v>
      </c>
      <c r="W1025">
        <v>4</v>
      </c>
      <c r="X1025" t="s">
        <v>725</v>
      </c>
      <c r="Y1025">
        <v>1</v>
      </c>
      <c r="Z1025" t="s">
        <v>46545</v>
      </c>
      <c r="AB1025">
        <v>200301</v>
      </c>
      <c r="AC1025">
        <v>137</v>
      </c>
      <c r="AD1025" t="s">
        <v>1410</v>
      </c>
      <c r="AE1025">
        <v>1053</v>
      </c>
      <c r="AF1025" t="s">
        <v>1410</v>
      </c>
      <c r="AG1025">
        <v>1</v>
      </c>
      <c r="AH1025" t="s">
        <v>44482</v>
      </c>
      <c r="AI1025">
        <v>30</v>
      </c>
      <c r="AJ1025" t="s">
        <v>1402</v>
      </c>
      <c r="AK1025">
        <v>173</v>
      </c>
      <c r="AL1025" t="s">
        <v>44561</v>
      </c>
      <c r="AQ1025" t="s">
        <v>5739</v>
      </c>
      <c r="AR1025" t="s">
        <v>5740</v>
      </c>
      <c r="AS1025">
        <v>0</v>
      </c>
      <c r="AT1025" t="s">
        <v>61</v>
      </c>
      <c r="AU1025" t="s">
        <v>5741</v>
      </c>
      <c r="AX1025">
        <v>55.761468039999997</v>
      </c>
      <c r="AY1025">
        <v>12.50149779</v>
      </c>
      <c r="AZ1025" t="s">
        <v>62</v>
      </c>
      <c r="BA1025">
        <v>1084</v>
      </c>
      <c r="BB1025" t="s">
        <v>63</v>
      </c>
    </row>
    <row r="1026" spans="1:54" x14ac:dyDescent="0.25">
      <c r="A1026" s="1">
        <v>45200</v>
      </c>
      <c r="B1026">
        <v>173250</v>
      </c>
      <c r="C1026" t="s">
        <v>5742</v>
      </c>
      <c r="D1026">
        <v>2800</v>
      </c>
      <c r="E1026" t="s">
        <v>1730</v>
      </c>
      <c r="F1026" t="s">
        <v>5735</v>
      </c>
      <c r="G1026">
        <v>29059675</v>
      </c>
      <c r="H1026">
        <v>1003259273</v>
      </c>
      <c r="I1026" t="s">
        <v>3609</v>
      </c>
      <c r="J1026" t="s">
        <v>5743</v>
      </c>
      <c r="K1026" t="s">
        <v>5737</v>
      </c>
      <c r="L1026" t="s">
        <v>5738</v>
      </c>
      <c r="M1026">
        <v>614</v>
      </c>
      <c r="N1026">
        <v>114</v>
      </c>
      <c r="R1026" s="1">
        <v>40938</v>
      </c>
      <c r="S1026" t="s">
        <v>56</v>
      </c>
      <c r="V1026" s="1">
        <v>39356</v>
      </c>
      <c r="W1026">
        <v>4</v>
      </c>
      <c r="X1026" t="s">
        <v>725</v>
      </c>
      <c r="Y1026">
        <v>1</v>
      </c>
      <c r="Z1026" t="s">
        <v>46545</v>
      </c>
      <c r="AB1026">
        <v>200301</v>
      </c>
      <c r="AC1026">
        <v>137</v>
      </c>
      <c r="AD1026" t="s">
        <v>1410</v>
      </c>
      <c r="AE1026">
        <v>1053</v>
      </c>
      <c r="AF1026" t="s">
        <v>1410</v>
      </c>
      <c r="AG1026">
        <v>3</v>
      </c>
      <c r="AH1026" t="s">
        <v>81</v>
      </c>
      <c r="AI1026">
        <v>30</v>
      </c>
      <c r="AJ1026" t="s">
        <v>1402</v>
      </c>
      <c r="AK1026">
        <v>173</v>
      </c>
      <c r="AL1026" t="s">
        <v>44561</v>
      </c>
      <c r="AM1026">
        <v>2</v>
      </c>
      <c r="AN1026" t="s">
        <v>119</v>
      </c>
      <c r="AO1026">
        <v>173249</v>
      </c>
      <c r="AP1026">
        <v>173249</v>
      </c>
      <c r="AQ1026" t="s">
        <v>5739</v>
      </c>
      <c r="AR1026" t="s">
        <v>5740</v>
      </c>
      <c r="AS1026">
        <v>2</v>
      </c>
      <c r="AT1026" t="s">
        <v>1413</v>
      </c>
      <c r="AU1026" t="s">
        <v>5741</v>
      </c>
      <c r="AZ1026" t="s">
        <v>62</v>
      </c>
      <c r="BA1026">
        <v>1084</v>
      </c>
      <c r="BB1026" t="s">
        <v>63</v>
      </c>
    </row>
    <row r="1027" spans="1:54" x14ac:dyDescent="0.25">
      <c r="A1027" s="1">
        <v>45200</v>
      </c>
      <c r="B1027">
        <v>173350</v>
      </c>
      <c r="C1027" t="s">
        <v>5744</v>
      </c>
      <c r="D1027">
        <v>2800</v>
      </c>
      <c r="E1027" t="s">
        <v>1730</v>
      </c>
      <c r="F1027" t="s">
        <v>5745</v>
      </c>
      <c r="G1027">
        <v>20346094</v>
      </c>
      <c r="H1027">
        <v>1004254111</v>
      </c>
      <c r="I1027" t="s">
        <v>5746</v>
      </c>
      <c r="J1027" t="s">
        <v>5747</v>
      </c>
      <c r="K1027" t="s">
        <v>5748</v>
      </c>
      <c r="L1027" t="s">
        <v>5749</v>
      </c>
      <c r="M1027">
        <v>214</v>
      </c>
      <c r="N1027">
        <v>4</v>
      </c>
      <c r="R1027" s="1">
        <v>44315</v>
      </c>
      <c r="S1027" t="s">
        <v>56</v>
      </c>
      <c r="V1027" s="1">
        <v>44196</v>
      </c>
      <c r="W1027">
        <v>5</v>
      </c>
      <c r="X1027" t="s">
        <v>557</v>
      </c>
      <c r="Y1027">
        <v>1</v>
      </c>
      <c r="Z1027" t="s">
        <v>46545</v>
      </c>
      <c r="AB1027">
        <v>199001</v>
      </c>
      <c r="AC1027">
        <v>146</v>
      </c>
      <c r="AD1027" t="s">
        <v>1428</v>
      </c>
      <c r="AE1027">
        <v>1025</v>
      </c>
      <c r="AF1027" t="s">
        <v>1428</v>
      </c>
      <c r="AG1027">
        <v>3</v>
      </c>
      <c r="AH1027" t="s">
        <v>81</v>
      </c>
      <c r="AI1027">
        <v>85</v>
      </c>
      <c r="AJ1027" t="s">
        <v>1428</v>
      </c>
      <c r="AK1027">
        <v>173</v>
      </c>
      <c r="AL1027" t="s">
        <v>44561</v>
      </c>
      <c r="AQ1027" t="s">
        <v>5750</v>
      </c>
      <c r="AR1027" t="s">
        <v>5751</v>
      </c>
      <c r="AS1027">
        <v>0</v>
      </c>
      <c r="AT1027" t="s">
        <v>61</v>
      </c>
      <c r="AU1027" t="s">
        <v>5752</v>
      </c>
      <c r="AX1027">
        <v>55.771676159999998</v>
      </c>
      <c r="AY1027">
        <v>12.51205871</v>
      </c>
      <c r="AZ1027" t="s">
        <v>62</v>
      </c>
      <c r="BA1027">
        <v>1084</v>
      </c>
      <c r="BB1027" t="s">
        <v>63</v>
      </c>
    </row>
    <row r="1028" spans="1:54" x14ac:dyDescent="0.25">
      <c r="A1028" s="1">
        <v>45200</v>
      </c>
      <c r="B1028">
        <v>173375</v>
      </c>
      <c r="C1028" t="s">
        <v>5753</v>
      </c>
      <c r="D1028">
        <v>2800</v>
      </c>
      <c r="E1028" t="s">
        <v>1730</v>
      </c>
      <c r="F1028" t="s">
        <v>47223</v>
      </c>
      <c r="I1028" t="s">
        <v>47224</v>
      </c>
      <c r="J1028" t="s">
        <v>5754</v>
      </c>
      <c r="K1028" t="s">
        <v>5754</v>
      </c>
      <c r="L1028" t="s">
        <v>5755</v>
      </c>
      <c r="M1028">
        <v>527</v>
      </c>
      <c r="N1028">
        <v>212</v>
      </c>
      <c r="R1028" s="1">
        <v>40162</v>
      </c>
      <c r="S1028" t="s">
        <v>80</v>
      </c>
      <c r="V1028" s="1">
        <v>36951</v>
      </c>
      <c r="W1028">
        <v>5</v>
      </c>
      <c r="X1028" t="s">
        <v>557</v>
      </c>
      <c r="Y1028">
        <v>1</v>
      </c>
      <c r="Z1028" t="s">
        <v>46545</v>
      </c>
      <c r="AB1028">
        <v>199008</v>
      </c>
      <c r="AC1028">
        <v>147</v>
      </c>
      <c r="AD1028" t="s">
        <v>46697</v>
      </c>
      <c r="AE1028">
        <v>1021</v>
      </c>
      <c r="AF1028" t="s">
        <v>46697</v>
      </c>
      <c r="AG1028">
        <v>3</v>
      </c>
      <c r="AH1028" t="s">
        <v>81</v>
      </c>
      <c r="AI1028">
        <v>86</v>
      </c>
      <c r="AJ1028" t="s">
        <v>46697</v>
      </c>
      <c r="AK1028">
        <v>173</v>
      </c>
      <c r="AL1028" t="s">
        <v>44561</v>
      </c>
      <c r="AQ1028" t="s">
        <v>5756</v>
      </c>
      <c r="AS1028">
        <v>0</v>
      </c>
      <c r="AT1028" t="s">
        <v>61</v>
      </c>
      <c r="AU1028" t="s">
        <v>5661</v>
      </c>
      <c r="AX1028">
        <v>55.797145080666503</v>
      </c>
      <c r="AY1028">
        <v>12.5253474671826</v>
      </c>
      <c r="AZ1028" t="s">
        <v>62</v>
      </c>
      <c r="BA1028">
        <v>1084</v>
      </c>
      <c r="BB1028" t="s">
        <v>63</v>
      </c>
    </row>
    <row r="1029" spans="1:54" x14ac:dyDescent="0.25">
      <c r="A1029" s="1">
        <v>45200</v>
      </c>
      <c r="B1029">
        <v>173376</v>
      </c>
      <c r="C1029" t="s">
        <v>5757</v>
      </c>
      <c r="D1029">
        <v>2800</v>
      </c>
      <c r="E1029" t="s">
        <v>1730</v>
      </c>
      <c r="F1029" t="s">
        <v>5758</v>
      </c>
      <c r="G1029">
        <v>11707513</v>
      </c>
      <c r="H1029">
        <v>1003233483</v>
      </c>
      <c r="I1029" t="s">
        <v>47225</v>
      </c>
      <c r="J1029" t="s">
        <v>5759</v>
      </c>
      <c r="K1029" t="s">
        <v>5760</v>
      </c>
      <c r="L1029" t="s">
        <v>5761</v>
      </c>
      <c r="M1029">
        <v>535</v>
      </c>
      <c r="N1029" t="s">
        <v>5762</v>
      </c>
      <c r="R1029" s="1">
        <v>43790</v>
      </c>
      <c r="S1029" t="s">
        <v>56</v>
      </c>
      <c r="T1029">
        <v>173</v>
      </c>
      <c r="U1029" t="s">
        <v>44561</v>
      </c>
      <c r="W1029">
        <v>0</v>
      </c>
      <c r="X1029" t="s">
        <v>1252</v>
      </c>
      <c r="Y1029">
        <v>1</v>
      </c>
      <c r="Z1029" t="s">
        <v>46545</v>
      </c>
      <c r="AB1029">
        <v>194708</v>
      </c>
      <c r="AC1029">
        <v>147</v>
      </c>
      <c r="AD1029" t="s">
        <v>46697</v>
      </c>
      <c r="AE1029">
        <v>1021</v>
      </c>
      <c r="AF1029" t="s">
        <v>46697</v>
      </c>
      <c r="AG1029">
        <v>1</v>
      </c>
      <c r="AH1029" t="s">
        <v>44482</v>
      </c>
      <c r="AI1029">
        <v>99</v>
      </c>
      <c r="AJ1029" t="s">
        <v>54511</v>
      </c>
      <c r="AK1029">
        <v>173</v>
      </c>
      <c r="AL1029" t="s">
        <v>44561</v>
      </c>
      <c r="AQ1029" t="s">
        <v>5763</v>
      </c>
      <c r="AR1029" t="s">
        <v>5764</v>
      </c>
      <c r="AS1029">
        <v>0</v>
      </c>
      <c r="AT1029" t="s">
        <v>61</v>
      </c>
      <c r="AU1029" t="s">
        <v>5613</v>
      </c>
      <c r="AX1029">
        <v>55.772286190000003</v>
      </c>
      <c r="AY1029">
        <v>12.501403610000001</v>
      </c>
      <c r="AZ1029" t="s">
        <v>62</v>
      </c>
      <c r="BA1029">
        <v>1084</v>
      </c>
      <c r="BB1029" t="s">
        <v>63</v>
      </c>
    </row>
    <row r="1030" spans="1:54" x14ac:dyDescent="0.25">
      <c r="A1030" s="1">
        <v>45200</v>
      </c>
      <c r="B1030">
        <v>173377</v>
      </c>
      <c r="C1030" t="s">
        <v>47226</v>
      </c>
      <c r="D1030">
        <v>1799</v>
      </c>
      <c r="E1030" t="s">
        <v>46543</v>
      </c>
      <c r="F1030" t="s">
        <v>47226</v>
      </c>
      <c r="G1030">
        <v>11707513</v>
      </c>
      <c r="H1030">
        <v>1003233483</v>
      </c>
      <c r="I1030" t="s">
        <v>52875</v>
      </c>
      <c r="J1030" t="s">
        <v>5759</v>
      </c>
      <c r="K1030" t="s">
        <v>5760</v>
      </c>
      <c r="L1030" t="s">
        <v>5765</v>
      </c>
      <c r="M1030">
        <v>3086</v>
      </c>
      <c r="N1030">
        <v>27</v>
      </c>
      <c r="R1030" s="1">
        <v>44138</v>
      </c>
      <c r="S1030" t="s">
        <v>56</v>
      </c>
      <c r="T1030">
        <v>173</v>
      </c>
      <c r="U1030" t="s">
        <v>44561</v>
      </c>
      <c r="W1030">
        <v>0</v>
      </c>
      <c r="X1030" t="s">
        <v>1252</v>
      </c>
      <c r="Y1030">
        <v>1</v>
      </c>
      <c r="Z1030" t="s">
        <v>46545</v>
      </c>
      <c r="AB1030">
        <v>200810</v>
      </c>
      <c r="AC1030">
        <v>147</v>
      </c>
      <c r="AD1030" t="s">
        <v>46697</v>
      </c>
      <c r="AE1030">
        <v>1021</v>
      </c>
      <c r="AF1030" t="s">
        <v>46697</v>
      </c>
      <c r="AG1030">
        <v>1</v>
      </c>
      <c r="AH1030" t="s">
        <v>44482</v>
      </c>
      <c r="AI1030">
        <v>99</v>
      </c>
      <c r="AJ1030" t="s">
        <v>54511</v>
      </c>
      <c r="AK1030">
        <v>101</v>
      </c>
      <c r="AL1030" t="s">
        <v>46544</v>
      </c>
      <c r="AQ1030" t="s">
        <v>5766</v>
      </c>
      <c r="AR1030" t="s">
        <v>5767</v>
      </c>
      <c r="AS1030">
        <v>0</v>
      </c>
      <c r="AT1030" t="s">
        <v>61</v>
      </c>
      <c r="AU1030" t="s">
        <v>1470</v>
      </c>
      <c r="AX1030">
        <v>55.664443679999998</v>
      </c>
      <c r="AY1030">
        <v>12.536405370000001</v>
      </c>
      <c r="AZ1030" t="s">
        <v>62</v>
      </c>
      <c r="BA1030">
        <v>1084</v>
      </c>
      <c r="BB1030" t="s">
        <v>63</v>
      </c>
    </row>
    <row r="1031" spans="1:54" x14ac:dyDescent="0.25">
      <c r="A1031" s="1">
        <v>45200</v>
      </c>
      <c r="B1031">
        <v>173378</v>
      </c>
      <c r="C1031" t="s">
        <v>5768</v>
      </c>
      <c r="D1031">
        <v>2800</v>
      </c>
      <c r="E1031" t="s">
        <v>1730</v>
      </c>
      <c r="F1031" t="s">
        <v>5769</v>
      </c>
      <c r="G1031">
        <v>11707513</v>
      </c>
      <c r="H1031">
        <v>1003233483</v>
      </c>
      <c r="I1031" t="s">
        <v>47225</v>
      </c>
      <c r="J1031" t="s">
        <v>5759</v>
      </c>
      <c r="K1031" t="s">
        <v>5760</v>
      </c>
      <c r="L1031" t="s">
        <v>5761</v>
      </c>
      <c r="M1031">
        <v>535</v>
      </c>
      <c r="N1031" t="s">
        <v>5762</v>
      </c>
      <c r="R1031" s="1">
        <v>43790</v>
      </c>
      <c r="S1031" t="s">
        <v>612</v>
      </c>
      <c r="W1031">
        <v>0</v>
      </c>
      <c r="X1031" t="s">
        <v>1252</v>
      </c>
      <c r="Y1031">
        <v>1</v>
      </c>
      <c r="Z1031" t="s">
        <v>46545</v>
      </c>
      <c r="AB1031">
        <v>200812</v>
      </c>
      <c r="AC1031">
        <v>147</v>
      </c>
      <c r="AD1031" t="s">
        <v>46697</v>
      </c>
      <c r="AE1031">
        <v>1021</v>
      </c>
      <c r="AF1031" t="s">
        <v>46697</v>
      </c>
      <c r="AG1031">
        <v>1</v>
      </c>
      <c r="AH1031" t="s">
        <v>44482</v>
      </c>
      <c r="AI1031">
        <v>99</v>
      </c>
      <c r="AJ1031" t="s">
        <v>54511</v>
      </c>
      <c r="AK1031">
        <v>173</v>
      </c>
      <c r="AL1031" t="s">
        <v>44561</v>
      </c>
      <c r="AQ1031" t="s">
        <v>5763</v>
      </c>
      <c r="AR1031" t="s">
        <v>5770</v>
      </c>
      <c r="AS1031">
        <v>0</v>
      </c>
      <c r="AT1031" t="s">
        <v>61</v>
      </c>
      <c r="AU1031" t="s">
        <v>5613</v>
      </c>
      <c r="AX1031">
        <v>55.772286190000003</v>
      </c>
      <c r="AY1031">
        <v>12.501403610000001</v>
      </c>
      <c r="AZ1031" t="s">
        <v>62</v>
      </c>
      <c r="BA1031">
        <v>1084</v>
      </c>
      <c r="BB1031" t="s">
        <v>63</v>
      </c>
    </row>
    <row r="1032" spans="1:54" x14ac:dyDescent="0.25">
      <c r="A1032" s="1">
        <v>45200</v>
      </c>
      <c r="B1032">
        <v>173401</v>
      </c>
      <c r="C1032" t="s">
        <v>54599</v>
      </c>
      <c r="D1032">
        <v>2800</v>
      </c>
      <c r="E1032" t="s">
        <v>1730</v>
      </c>
      <c r="F1032" t="s">
        <v>54600</v>
      </c>
      <c r="G1032">
        <v>20578912</v>
      </c>
      <c r="H1032">
        <v>1012522114</v>
      </c>
      <c r="I1032" t="s">
        <v>3264</v>
      </c>
      <c r="J1032" t="s">
        <v>3265</v>
      </c>
      <c r="K1032" t="s">
        <v>3266</v>
      </c>
      <c r="L1032" t="s">
        <v>55807</v>
      </c>
      <c r="M1032">
        <v>4</v>
      </c>
      <c r="N1032">
        <v>20</v>
      </c>
      <c r="R1032" s="1">
        <v>45037</v>
      </c>
      <c r="S1032" t="s">
        <v>673</v>
      </c>
      <c r="W1032">
        <v>4</v>
      </c>
      <c r="X1032" t="s">
        <v>725</v>
      </c>
      <c r="Y1032">
        <v>1</v>
      </c>
      <c r="Z1032" t="s">
        <v>46545</v>
      </c>
      <c r="AB1032">
        <v>200210</v>
      </c>
      <c r="AC1032">
        <v>242</v>
      </c>
      <c r="AD1032" t="s">
        <v>1687</v>
      </c>
      <c r="AE1032">
        <v>1071</v>
      </c>
      <c r="AF1032" t="s">
        <v>1688</v>
      </c>
      <c r="AG1032">
        <v>1</v>
      </c>
      <c r="AH1032" t="s">
        <v>44482</v>
      </c>
      <c r="AI1032">
        <v>99</v>
      </c>
      <c r="AJ1032" t="s">
        <v>54511</v>
      </c>
      <c r="AK1032">
        <v>173</v>
      </c>
      <c r="AL1032" t="s">
        <v>44561</v>
      </c>
      <c r="AP1032">
        <v>147401</v>
      </c>
      <c r="AQ1032" t="s">
        <v>3267</v>
      </c>
      <c r="AR1032" t="s">
        <v>3268</v>
      </c>
      <c r="AS1032">
        <v>2</v>
      </c>
      <c r="AT1032" t="s">
        <v>1413</v>
      </c>
      <c r="AU1032" t="s">
        <v>55808</v>
      </c>
      <c r="AX1032">
        <v>55.777856280000002</v>
      </c>
      <c r="AY1032">
        <v>12.52621888</v>
      </c>
      <c r="AZ1032" t="s">
        <v>62</v>
      </c>
      <c r="BA1032">
        <v>1084</v>
      </c>
      <c r="BB1032" t="s">
        <v>63</v>
      </c>
    </row>
    <row r="1033" spans="1:54" x14ac:dyDescent="0.25">
      <c r="A1033" s="1">
        <v>45200</v>
      </c>
      <c r="B1033">
        <v>173402</v>
      </c>
      <c r="C1033" t="s">
        <v>5771</v>
      </c>
      <c r="D1033">
        <v>2800</v>
      </c>
      <c r="E1033" t="s">
        <v>1730</v>
      </c>
      <c r="F1033" t="s">
        <v>5772</v>
      </c>
      <c r="G1033">
        <v>63504416</v>
      </c>
      <c r="H1033">
        <v>1003400837</v>
      </c>
      <c r="I1033" t="s">
        <v>5773</v>
      </c>
      <c r="J1033" t="s">
        <v>5774</v>
      </c>
      <c r="K1033" t="s">
        <v>5775</v>
      </c>
      <c r="L1033" t="s">
        <v>5776</v>
      </c>
      <c r="M1033">
        <v>527</v>
      </c>
      <c r="N1033">
        <v>93</v>
      </c>
      <c r="R1033" s="1">
        <v>44160</v>
      </c>
      <c r="S1033" t="s">
        <v>56</v>
      </c>
      <c r="W1033">
        <v>4</v>
      </c>
      <c r="X1033" t="s">
        <v>725</v>
      </c>
      <c r="Y1033">
        <v>1</v>
      </c>
      <c r="Z1033" t="s">
        <v>46545</v>
      </c>
      <c r="AB1033">
        <v>190711</v>
      </c>
      <c r="AC1033">
        <v>241</v>
      </c>
      <c r="AD1033" t="s">
        <v>1722</v>
      </c>
      <c r="AE1033">
        <v>1071</v>
      </c>
      <c r="AF1033" t="s">
        <v>1688</v>
      </c>
      <c r="AG1033">
        <v>1</v>
      </c>
      <c r="AH1033" t="s">
        <v>44482</v>
      </c>
      <c r="AI1033">
        <v>99</v>
      </c>
      <c r="AJ1033" t="s">
        <v>54511</v>
      </c>
      <c r="AK1033">
        <v>173</v>
      </c>
      <c r="AL1033" t="s">
        <v>44561</v>
      </c>
      <c r="AP1033">
        <v>281219</v>
      </c>
      <c r="AQ1033" t="s">
        <v>5777</v>
      </c>
      <c r="AR1033" t="s">
        <v>5778</v>
      </c>
      <c r="AS1033">
        <v>2</v>
      </c>
      <c r="AT1033" t="s">
        <v>1413</v>
      </c>
      <c r="AU1033" t="s">
        <v>5661</v>
      </c>
      <c r="AX1033">
        <v>55.785369840000001</v>
      </c>
      <c r="AY1033">
        <v>12.513249679999999</v>
      </c>
      <c r="AZ1033" t="s">
        <v>62</v>
      </c>
      <c r="BA1033">
        <v>1084</v>
      </c>
      <c r="BB1033" t="s">
        <v>63</v>
      </c>
    </row>
    <row r="1034" spans="1:54" x14ac:dyDescent="0.25">
      <c r="A1034" s="1">
        <v>45200</v>
      </c>
      <c r="B1034">
        <v>173403</v>
      </c>
      <c r="C1034" t="s">
        <v>44744</v>
      </c>
      <c r="D1034">
        <v>2830</v>
      </c>
      <c r="E1034" t="s">
        <v>5544</v>
      </c>
      <c r="F1034" t="s">
        <v>44745</v>
      </c>
      <c r="G1034">
        <v>11753418</v>
      </c>
      <c r="H1034">
        <v>1003403903</v>
      </c>
      <c r="I1034" t="s">
        <v>1954</v>
      </c>
      <c r="J1034" t="s">
        <v>5779</v>
      </c>
      <c r="K1034" t="s">
        <v>5780</v>
      </c>
      <c r="L1034" t="s">
        <v>5781</v>
      </c>
      <c r="M1034">
        <v>355</v>
      </c>
      <c r="N1034">
        <v>145</v>
      </c>
      <c r="R1034" s="1">
        <v>41649</v>
      </c>
      <c r="S1034" t="s">
        <v>612</v>
      </c>
      <c r="V1034" s="1">
        <v>39783</v>
      </c>
      <c r="W1034">
        <v>4</v>
      </c>
      <c r="X1034" t="s">
        <v>725</v>
      </c>
      <c r="Y1034">
        <v>4</v>
      </c>
      <c r="Z1034" t="s">
        <v>1324</v>
      </c>
      <c r="AB1034">
        <v>196509</v>
      </c>
      <c r="AC1034">
        <v>312</v>
      </c>
      <c r="AD1034" t="s">
        <v>44564</v>
      </c>
      <c r="AE1034">
        <v>1085</v>
      </c>
      <c r="AF1034" t="s">
        <v>46731</v>
      </c>
      <c r="AG1034">
        <v>3</v>
      </c>
      <c r="AH1034" t="s">
        <v>81</v>
      </c>
      <c r="AI1034">
        <v>99</v>
      </c>
      <c r="AJ1034" t="s">
        <v>54511</v>
      </c>
      <c r="AK1034">
        <v>173</v>
      </c>
      <c r="AL1034" t="s">
        <v>44561</v>
      </c>
      <c r="AM1034">
        <v>2</v>
      </c>
      <c r="AN1034" t="s">
        <v>119</v>
      </c>
      <c r="AO1034">
        <v>219416</v>
      </c>
      <c r="AP1034">
        <v>219416</v>
      </c>
      <c r="AQ1034" t="s">
        <v>5782</v>
      </c>
      <c r="AR1034" t="s">
        <v>5783</v>
      </c>
      <c r="AS1034">
        <v>2</v>
      </c>
      <c r="AT1034" t="s">
        <v>1413</v>
      </c>
      <c r="AU1034" t="s">
        <v>5784</v>
      </c>
      <c r="AX1034">
        <v>55.781327339561599</v>
      </c>
      <c r="AY1034">
        <v>12.464180333664601</v>
      </c>
      <c r="AZ1034" t="s">
        <v>62</v>
      </c>
      <c r="BA1034">
        <v>1084</v>
      </c>
      <c r="BB1034" t="s">
        <v>63</v>
      </c>
    </row>
    <row r="1035" spans="1:54" x14ac:dyDescent="0.25">
      <c r="A1035" s="1">
        <v>45200</v>
      </c>
      <c r="B1035">
        <v>173404</v>
      </c>
      <c r="C1035" t="s">
        <v>5785</v>
      </c>
      <c r="D1035">
        <v>2800</v>
      </c>
      <c r="E1035" t="s">
        <v>1730</v>
      </c>
      <c r="F1035" t="s">
        <v>5786</v>
      </c>
      <c r="I1035" t="s">
        <v>5787</v>
      </c>
      <c r="K1035" t="s">
        <v>5788</v>
      </c>
      <c r="L1035" t="s">
        <v>52876</v>
      </c>
      <c r="M1035">
        <v>819</v>
      </c>
      <c r="N1035">
        <v>44</v>
      </c>
      <c r="R1035" s="1">
        <v>41771</v>
      </c>
      <c r="S1035" t="s">
        <v>612</v>
      </c>
      <c r="V1035" s="1">
        <v>33025</v>
      </c>
      <c r="W1035">
        <v>1</v>
      </c>
      <c r="X1035" t="s">
        <v>760</v>
      </c>
      <c r="Y1035">
        <v>1</v>
      </c>
      <c r="Z1035" t="s">
        <v>46545</v>
      </c>
      <c r="AC1035">
        <v>311</v>
      </c>
      <c r="AD1035" t="s">
        <v>44573</v>
      </c>
      <c r="AE1035">
        <v>1122</v>
      </c>
      <c r="AF1035" t="s">
        <v>54541</v>
      </c>
      <c r="AG1035">
        <v>3</v>
      </c>
      <c r="AH1035" t="s">
        <v>81</v>
      </c>
      <c r="AI1035">
        <v>99</v>
      </c>
      <c r="AJ1035" t="s">
        <v>54511</v>
      </c>
      <c r="AK1035">
        <v>173</v>
      </c>
      <c r="AL1035" t="s">
        <v>44561</v>
      </c>
      <c r="AS1035">
        <v>0</v>
      </c>
      <c r="AT1035" t="s">
        <v>61</v>
      </c>
      <c r="AU1035" t="s">
        <v>52872</v>
      </c>
      <c r="AX1035">
        <v>55.778629306404703</v>
      </c>
      <c r="AY1035">
        <v>12.533471248954299</v>
      </c>
      <c r="AZ1035" t="s">
        <v>62</v>
      </c>
      <c r="BA1035">
        <v>1084</v>
      </c>
      <c r="BB1035" t="s">
        <v>63</v>
      </c>
    </row>
    <row r="1036" spans="1:54" x14ac:dyDescent="0.25">
      <c r="A1036" s="1">
        <v>45200</v>
      </c>
      <c r="B1036">
        <v>173405</v>
      </c>
      <c r="C1036" t="s">
        <v>5789</v>
      </c>
      <c r="D1036">
        <v>2800</v>
      </c>
      <c r="E1036" t="s">
        <v>1730</v>
      </c>
      <c r="F1036" t="s">
        <v>5790</v>
      </c>
      <c r="G1036">
        <v>30060946</v>
      </c>
      <c r="H1036">
        <v>1003403265</v>
      </c>
      <c r="I1036" t="s">
        <v>5791</v>
      </c>
      <c r="J1036" t="s">
        <v>5792</v>
      </c>
      <c r="K1036" t="s">
        <v>3670</v>
      </c>
      <c r="L1036" t="s">
        <v>5793</v>
      </c>
      <c r="M1036">
        <v>24</v>
      </c>
      <c r="N1036" t="s">
        <v>5794</v>
      </c>
      <c r="R1036" s="1">
        <v>43790</v>
      </c>
      <c r="S1036" t="s">
        <v>56</v>
      </c>
      <c r="W1036">
        <v>4</v>
      </c>
      <c r="X1036" t="s">
        <v>725</v>
      </c>
      <c r="Y1036">
        <v>4</v>
      </c>
      <c r="Z1036" t="s">
        <v>1324</v>
      </c>
      <c r="AC1036">
        <v>301</v>
      </c>
      <c r="AD1036" t="s">
        <v>1853</v>
      </c>
      <c r="AE1036">
        <v>1131</v>
      </c>
      <c r="AF1036" t="s">
        <v>1853</v>
      </c>
      <c r="AG1036">
        <v>4</v>
      </c>
      <c r="AH1036" t="s">
        <v>44547</v>
      </c>
      <c r="AI1036">
        <v>99</v>
      </c>
      <c r="AJ1036" t="s">
        <v>54511</v>
      </c>
      <c r="AK1036">
        <v>173</v>
      </c>
      <c r="AL1036" t="s">
        <v>44561</v>
      </c>
      <c r="AQ1036" t="s">
        <v>3671</v>
      </c>
      <c r="AR1036" t="s">
        <v>3672</v>
      </c>
      <c r="AS1036">
        <v>1</v>
      </c>
      <c r="AT1036" t="s">
        <v>1446</v>
      </c>
      <c r="AU1036" t="s">
        <v>5795</v>
      </c>
      <c r="AX1036">
        <v>55.786053099999997</v>
      </c>
      <c r="AY1036">
        <v>12.523377399999999</v>
      </c>
      <c r="AZ1036" t="s">
        <v>62</v>
      </c>
      <c r="BA1036">
        <v>1084</v>
      </c>
      <c r="BB1036" t="s">
        <v>63</v>
      </c>
    </row>
    <row r="1037" spans="1:54" x14ac:dyDescent="0.25">
      <c r="A1037" s="1">
        <v>45200</v>
      </c>
      <c r="B1037">
        <v>173406</v>
      </c>
      <c r="C1037" t="s">
        <v>5796</v>
      </c>
      <c r="D1037">
        <v>2800</v>
      </c>
      <c r="E1037" t="s">
        <v>1730</v>
      </c>
      <c r="F1037" t="s">
        <v>47227</v>
      </c>
      <c r="I1037" t="s">
        <v>47228</v>
      </c>
      <c r="J1037" t="s">
        <v>5797</v>
      </c>
      <c r="K1037" t="s">
        <v>5798</v>
      </c>
      <c r="L1037" t="s">
        <v>5799</v>
      </c>
      <c r="R1037" s="1">
        <v>40162</v>
      </c>
      <c r="S1037" t="s">
        <v>80</v>
      </c>
      <c r="V1037" s="1">
        <v>34669</v>
      </c>
      <c r="W1037">
        <v>1</v>
      </c>
      <c r="X1037" t="s">
        <v>760</v>
      </c>
      <c r="Y1037">
        <v>4</v>
      </c>
      <c r="Z1037" t="s">
        <v>1324</v>
      </c>
      <c r="AB1037">
        <v>195708</v>
      </c>
      <c r="AC1037">
        <v>351</v>
      </c>
      <c r="AD1037" t="s">
        <v>5800</v>
      </c>
      <c r="AE1037">
        <v>1131</v>
      </c>
      <c r="AF1037" t="s">
        <v>1853</v>
      </c>
      <c r="AG1037">
        <v>3</v>
      </c>
      <c r="AH1037" t="s">
        <v>81</v>
      </c>
      <c r="AI1037">
        <v>99</v>
      </c>
      <c r="AJ1037" t="s">
        <v>54511</v>
      </c>
      <c r="AK1037">
        <v>173</v>
      </c>
      <c r="AL1037" t="s">
        <v>44561</v>
      </c>
      <c r="AP1037">
        <v>173405</v>
      </c>
      <c r="AS1037">
        <v>1</v>
      </c>
      <c r="AT1037" t="s">
        <v>1446</v>
      </c>
      <c r="AV1037" t="s">
        <v>5799</v>
      </c>
      <c r="AZ1037" t="s">
        <v>62</v>
      </c>
      <c r="BA1037">
        <v>1084</v>
      </c>
      <c r="BB1037" t="s">
        <v>63</v>
      </c>
    </row>
    <row r="1038" spans="1:54" x14ac:dyDescent="0.25">
      <c r="A1038" s="1">
        <v>45200</v>
      </c>
      <c r="B1038">
        <v>173407</v>
      </c>
      <c r="C1038" t="s">
        <v>5801</v>
      </c>
      <c r="D1038">
        <v>2800</v>
      </c>
      <c r="E1038" t="s">
        <v>1730</v>
      </c>
      <c r="F1038" t="s">
        <v>5802</v>
      </c>
      <c r="I1038" t="s">
        <v>5803</v>
      </c>
      <c r="J1038" t="s">
        <v>5774</v>
      </c>
      <c r="K1038" t="s">
        <v>5804</v>
      </c>
      <c r="L1038" t="s">
        <v>5776</v>
      </c>
      <c r="M1038">
        <v>527</v>
      </c>
      <c r="N1038">
        <v>93</v>
      </c>
      <c r="R1038" s="1">
        <v>40162</v>
      </c>
      <c r="S1038" t="s">
        <v>80</v>
      </c>
      <c r="V1038" s="1">
        <v>38473</v>
      </c>
      <c r="W1038">
        <v>4</v>
      </c>
      <c r="X1038" t="s">
        <v>725</v>
      </c>
      <c r="Y1038">
        <v>1</v>
      </c>
      <c r="Z1038" t="s">
        <v>46545</v>
      </c>
      <c r="AB1038">
        <v>200210</v>
      </c>
      <c r="AC1038">
        <v>241</v>
      </c>
      <c r="AD1038" t="s">
        <v>1722</v>
      </c>
      <c r="AE1038">
        <v>1071</v>
      </c>
      <c r="AF1038" t="s">
        <v>1688</v>
      </c>
      <c r="AG1038">
        <v>3</v>
      </c>
      <c r="AH1038" t="s">
        <v>81</v>
      </c>
      <c r="AI1038">
        <v>99</v>
      </c>
      <c r="AJ1038" t="s">
        <v>54511</v>
      </c>
      <c r="AK1038">
        <v>173</v>
      </c>
      <c r="AL1038" t="s">
        <v>44561</v>
      </c>
      <c r="AP1038">
        <v>173402</v>
      </c>
      <c r="AQ1038" t="s">
        <v>5805</v>
      </c>
      <c r="AR1038" t="s">
        <v>5806</v>
      </c>
      <c r="AS1038">
        <v>2</v>
      </c>
      <c r="AT1038" t="s">
        <v>1413</v>
      </c>
      <c r="AU1038" t="s">
        <v>5661</v>
      </c>
      <c r="AX1038">
        <v>55.785369881230999</v>
      </c>
      <c r="AY1038">
        <v>12.5132497027074</v>
      </c>
      <c r="AZ1038" t="s">
        <v>62</v>
      </c>
      <c r="BA1038">
        <v>1084</v>
      </c>
      <c r="BB1038" t="s">
        <v>63</v>
      </c>
    </row>
    <row r="1039" spans="1:54" x14ac:dyDescent="0.25">
      <c r="A1039" s="1">
        <v>45200</v>
      </c>
      <c r="B1039">
        <v>173408</v>
      </c>
      <c r="C1039" t="s">
        <v>5807</v>
      </c>
      <c r="D1039">
        <v>2800</v>
      </c>
      <c r="E1039" t="s">
        <v>1730</v>
      </c>
      <c r="F1039" t="s">
        <v>47229</v>
      </c>
      <c r="G1039">
        <v>63504416</v>
      </c>
      <c r="H1039">
        <v>1007272452</v>
      </c>
      <c r="I1039" t="s">
        <v>5773</v>
      </c>
      <c r="J1039" t="s">
        <v>5808</v>
      </c>
      <c r="K1039" t="s">
        <v>5809</v>
      </c>
      <c r="L1039" t="s">
        <v>52876</v>
      </c>
      <c r="M1039">
        <v>819</v>
      </c>
      <c r="N1039">
        <v>44</v>
      </c>
      <c r="R1039" s="1">
        <v>44861</v>
      </c>
      <c r="S1039" t="s">
        <v>56</v>
      </c>
      <c r="V1039" s="1">
        <v>44835</v>
      </c>
      <c r="W1039">
        <v>4</v>
      </c>
      <c r="X1039" t="s">
        <v>725</v>
      </c>
      <c r="Y1039">
        <v>1</v>
      </c>
      <c r="Z1039" t="s">
        <v>46545</v>
      </c>
      <c r="AB1039">
        <v>200210</v>
      </c>
      <c r="AC1039">
        <v>241</v>
      </c>
      <c r="AD1039" t="s">
        <v>1722</v>
      </c>
      <c r="AE1039">
        <v>1071</v>
      </c>
      <c r="AF1039" t="s">
        <v>1688</v>
      </c>
      <c r="AG1039">
        <v>3</v>
      </c>
      <c r="AH1039" t="s">
        <v>81</v>
      </c>
      <c r="AI1039">
        <v>99</v>
      </c>
      <c r="AJ1039" t="s">
        <v>54511</v>
      </c>
      <c r="AK1039">
        <v>173</v>
      </c>
      <c r="AL1039" t="s">
        <v>44561</v>
      </c>
      <c r="AP1039">
        <v>281219</v>
      </c>
      <c r="AQ1039" t="s">
        <v>5777</v>
      </c>
      <c r="AR1039" t="s">
        <v>5778</v>
      </c>
      <c r="AS1039">
        <v>2</v>
      </c>
      <c r="AT1039" t="s">
        <v>1413</v>
      </c>
      <c r="AU1039" t="s">
        <v>52872</v>
      </c>
      <c r="AX1039">
        <v>55.778629279999997</v>
      </c>
      <c r="AY1039">
        <v>12.53347123</v>
      </c>
      <c r="AZ1039" t="s">
        <v>62</v>
      </c>
      <c r="BA1039">
        <v>1084</v>
      </c>
      <c r="BB1039" t="s">
        <v>63</v>
      </c>
    </row>
    <row r="1040" spans="1:54" x14ac:dyDescent="0.25">
      <c r="A1040" s="1">
        <v>45200</v>
      </c>
      <c r="B1040">
        <v>173409</v>
      </c>
      <c r="C1040" t="s">
        <v>5810</v>
      </c>
      <c r="D1040">
        <v>3400</v>
      </c>
      <c r="E1040" t="s">
        <v>46836</v>
      </c>
      <c r="F1040" t="s">
        <v>5811</v>
      </c>
      <c r="G1040">
        <v>30787986</v>
      </c>
      <c r="H1040">
        <v>1006545008</v>
      </c>
      <c r="I1040" t="s">
        <v>1777</v>
      </c>
      <c r="K1040" t="s">
        <v>5812</v>
      </c>
      <c r="L1040" t="s">
        <v>5813</v>
      </c>
      <c r="M1040">
        <v>1202</v>
      </c>
      <c r="N1040">
        <v>14</v>
      </c>
      <c r="R1040" s="1">
        <v>42712</v>
      </c>
      <c r="S1040" t="s">
        <v>56</v>
      </c>
      <c r="V1040" s="1">
        <v>42705</v>
      </c>
      <c r="W1040">
        <v>4</v>
      </c>
      <c r="X1040" t="s">
        <v>725</v>
      </c>
      <c r="Y1040">
        <v>4</v>
      </c>
      <c r="Z1040" t="s">
        <v>1324</v>
      </c>
      <c r="AB1040">
        <v>200308</v>
      </c>
      <c r="AC1040">
        <v>312</v>
      </c>
      <c r="AD1040" t="s">
        <v>44564</v>
      </c>
      <c r="AE1040">
        <v>1085</v>
      </c>
      <c r="AF1040" t="s">
        <v>46731</v>
      </c>
      <c r="AG1040">
        <v>3</v>
      </c>
      <c r="AH1040" t="s">
        <v>81</v>
      </c>
      <c r="AI1040">
        <v>99</v>
      </c>
      <c r="AJ1040" t="s">
        <v>54511</v>
      </c>
      <c r="AK1040">
        <v>219</v>
      </c>
      <c r="AL1040" t="s">
        <v>46837</v>
      </c>
      <c r="AM1040">
        <v>2</v>
      </c>
      <c r="AN1040" t="s">
        <v>119</v>
      </c>
      <c r="AO1040">
        <v>280716</v>
      </c>
      <c r="AP1040">
        <v>219416</v>
      </c>
      <c r="AQ1040" t="s">
        <v>5814</v>
      </c>
      <c r="AR1040" t="s">
        <v>5815</v>
      </c>
      <c r="AS1040">
        <v>2</v>
      </c>
      <c r="AT1040" t="s">
        <v>1413</v>
      </c>
      <c r="AU1040" t="s">
        <v>5816</v>
      </c>
      <c r="AX1040">
        <v>55.9306318108368</v>
      </c>
      <c r="AY1040">
        <v>12.313523002079</v>
      </c>
      <c r="AZ1040" t="s">
        <v>62</v>
      </c>
      <c r="BA1040">
        <v>1084</v>
      </c>
      <c r="BB1040" t="s">
        <v>63</v>
      </c>
    </row>
    <row r="1041" spans="1:54" x14ac:dyDescent="0.25">
      <c r="A1041" s="1">
        <v>45200</v>
      </c>
      <c r="B1041">
        <v>173410</v>
      </c>
      <c r="C1041" t="s">
        <v>5817</v>
      </c>
      <c r="D1041">
        <v>2800</v>
      </c>
      <c r="E1041" t="s">
        <v>1730</v>
      </c>
      <c r="F1041" t="s">
        <v>5817</v>
      </c>
      <c r="G1041">
        <v>63504416</v>
      </c>
      <c r="H1041">
        <v>1007272452</v>
      </c>
      <c r="I1041" t="s">
        <v>5773</v>
      </c>
      <c r="J1041" t="s">
        <v>5774</v>
      </c>
      <c r="K1041" t="s">
        <v>5818</v>
      </c>
      <c r="L1041" t="s">
        <v>5776</v>
      </c>
      <c r="M1041">
        <v>527</v>
      </c>
      <c r="N1041">
        <v>93</v>
      </c>
      <c r="R1041" s="1">
        <v>44160</v>
      </c>
      <c r="S1041" t="s">
        <v>56</v>
      </c>
      <c r="W1041">
        <v>4</v>
      </c>
      <c r="X1041" t="s">
        <v>725</v>
      </c>
      <c r="Y1041">
        <v>1</v>
      </c>
      <c r="Z1041" t="s">
        <v>46545</v>
      </c>
      <c r="AB1041">
        <v>200511</v>
      </c>
      <c r="AC1041">
        <v>241</v>
      </c>
      <c r="AD1041" t="s">
        <v>1722</v>
      </c>
      <c r="AE1041">
        <v>1071</v>
      </c>
      <c r="AF1041" t="s">
        <v>1688</v>
      </c>
      <c r="AG1041">
        <v>1</v>
      </c>
      <c r="AH1041" t="s">
        <v>44482</v>
      </c>
      <c r="AI1041">
        <v>99</v>
      </c>
      <c r="AJ1041" t="s">
        <v>54511</v>
      </c>
      <c r="AK1041">
        <v>173</v>
      </c>
      <c r="AL1041" t="s">
        <v>44561</v>
      </c>
      <c r="AP1041">
        <v>281219</v>
      </c>
      <c r="AQ1041" t="s">
        <v>5777</v>
      </c>
      <c r="AR1041" t="s">
        <v>5778</v>
      </c>
      <c r="AS1041">
        <v>2</v>
      </c>
      <c r="AT1041" t="s">
        <v>1413</v>
      </c>
      <c r="AU1041" t="s">
        <v>5661</v>
      </c>
      <c r="AX1041">
        <v>55.785369840000001</v>
      </c>
      <c r="AY1041">
        <v>12.513249679999999</v>
      </c>
      <c r="AZ1041" t="s">
        <v>62</v>
      </c>
      <c r="BA1041">
        <v>1084</v>
      </c>
      <c r="BB1041" t="s">
        <v>63</v>
      </c>
    </row>
    <row r="1042" spans="1:54" x14ac:dyDescent="0.25">
      <c r="A1042" s="1">
        <v>45200</v>
      </c>
      <c r="B1042">
        <v>173411</v>
      </c>
      <c r="C1042" t="s">
        <v>5819</v>
      </c>
      <c r="D1042">
        <v>2800</v>
      </c>
      <c r="E1042" t="s">
        <v>1730</v>
      </c>
      <c r="F1042" t="s">
        <v>5820</v>
      </c>
      <c r="G1042">
        <v>20578912</v>
      </c>
      <c r="H1042">
        <v>1012522114</v>
      </c>
      <c r="I1042" t="s">
        <v>3377</v>
      </c>
      <c r="J1042" t="s">
        <v>3265</v>
      </c>
      <c r="K1042" t="s">
        <v>3266</v>
      </c>
      <c r="L1042" t="s">
        <v>5821</v>
      </c>
      <c r="M1042">
        <v>20</v>
      </c>
      <c r="N1042">
        <v>3</v>
      </c>
      <c r="R1042" s="1">
        <v>41277</v>
      </c>
      <c r="S1042" t="s">
        <v>56</v>
      </c>
      <c r="V1042" s="1">
        <v>41275</v>
      </c>
      <c r="W1042">
        <v>4</v>
      </c>
      <c r="X1042" t="s">
        <v>725</v>
      </c>
      <c r="Y1042">
        <v>1</v>
      </c>
      <c r="Z1042" t="s">
        <v>46545</v>
      </c>
      <c r="AB1042">
        <v>200511</v>
      </c>
      <c r="AC1042">
        <v>242</v>
      </c>
      <c r="AD1042" t="s">
        <v>1687</v>
      </c>
      <c r="AE1042">
        <v>1071</v>
      </c>
      <c r="AF1042" t="s">
        <v>1688</v>
      </c>
      <c r="AG1042">
        <v>3</v>
      </c>
      <c r="AH1042" t="s">
        <v>81</v>
      </c>
      <c r="AI1042">
        <v>99</v>
      </c>
      <c r="AJ1042" t="s">
        <v>54511</v>
      </c>
      <c r="AK1042">
        <v>173</v>
      </c>
      <c r="AL1042" t="s">
        <v>44561</v>
      </c>
      <c r="AM1042">
        <v>2</v>
      </c>
      <c r="AN1042" t="s">
        <v>119</v>
      </c>
      <c r="AO1042">
        <v>173401</v>
      </c>
      <c r="AP1042">
        <v>147401</v>
      </c>
      <c r="AQ1042" t="s">
        <v>3267</v>
      </c>
      <c r="AR1042" t="s">
        <v>3268</v>
      </c>
      <c r="AS1042">
        <v>2</v>
      </c>
      <c r="AT1042" t="s">
        <v>1413</v>
      </c>
      <c r="AU1042" t="s">
        <v>5822</v>
      </c>
      <c r="AV1042" t="s">
        <v>5823</v>
      </c>
      <c r="AZ1042" t="s">
        <v>62</v>
      </c>
      <c r="BA1042">
        <v>1084</v>
      </c>
      <c r="BB1042" t="s">
        <v>63</v>
      </c>
    </row>
    <row r="1043" spans="1:54" x14ac:dyDescent="0.25">
      <c r="A1043" s="1">
        <v>45200</v>
      </c>
      <c r="B1043">
        <v>173901</v>
      </c>
      <c r="C1043" t="s">
        <v>5824</v>
      </c>
      <c r="D1043">
        <v>2830</v>
      </c>
      <c r="E1043" t="s">
        <v>5544</v>
      </c>
      <c r="F1043" t="s">
        <v>52877</v>
      </c>
      <c r="G1043">
        <v>29190623</v>
      </c>
      <c r="H1043">
        <v>1003259315</v>
      </c>
      <c r="I1043" t="s">
        <v>44746</v>
      </c>
      <c r="J1043" t="s">
        <v>5825</v>
      </c>
      <c r="K1043" t="s">
        <v>5826</v>
      </c>
      <c r="L1043" t="s">
        <v>5684</v>
      </c>
      <c r="M1043">
        <v>458</v>
      </c>
      <c r="N1043">
        <v>252</v>
      </c>
      <c r="R1043" s="1">
        <v>44729</v>
      </c>
      <c r="S1043" t="s">
        <v>56</v>
      </c>
      <c r="T1043">
        <v>1084</v>
      </c>
      <c r="U1043" t="s">
        <v>63</v>
      </c>
      <c r="W1043">
        <v>7</v>
      </c>
      <c r="X1043" t="s">
        <v>2845</v>
      </c>
      <c r="Y1043">
        <v>1</v>
      </c>
      <c r="Z1043" t="s">
        <v>46545</v>
      </c>
      <c r="AA1043">
        <v>10</v>
      </c>
      <c r="AB1043">
        <v>195509</v>
      </c>
      <c r="AC1043">
        <v>126</v>
      </c>
      <c r="AD1043" t="s">
        <v>46616</v>
      </c>
      <c r="AE1043">
        <v>1015</v>
      </c>
      <c r="AF1043" t="s">
        <v>46616</v>
      </c>
      <c r="AG1043">
        <v>1</v>
      </c>
      <c r="AH1043" t="s">
        <v>44482</v>
      </c>
      <c r="AI1043">
        <v>27</v>
      </c>
      <c r="AJ1043" t="s">
        <v>44512</v>
      </c>
      <c r="AK1043">
        <v>173</v>
      </c>
      <c r="AL1043" t="s">
        <v>44561</v>
      </c>
      <c r="AQ1043" t="s">
        <v>5827</v>
      </c>
      <c r="AR1043" t="s">
        <v>5828</v>
      </c>
      <c r="AS1043">
        <v>0</v>
      </c>
      <c r="AT1043" t="s">
        <v>61</v>
      </c>
      <c r="AU1043" t="s">
        <v>5642</v>
      </c>
      <c r="AX1043">
        <v>55.797901760000002</v>
      </c>
      <c r="AY1043">
        <v>12.482412829999999</v>
      </c>
      <c r="AZ1043" t="s">
        <v>62</v>
      </c>
      <c r="BA1043">
        <v>1084</v>
      </c>
      <c r="BB1043" t="s">
        <v>63</v>
      </c>
    </row>
    <row r="1044" spans="1:54" x14ac:dyDescent="0.25">
      <c r="A1044" s="1">
        <v>45200</v>
      </c>
      <c r="B1044">
        <v>175000</v>
      </c>
      <c r="C1044" t="s">
        <v>47230</v>
      </c>
      <c r="D1044">
        <v>2610</v>
      </c>
      <c r="E1044" t="s">
        <v>46812</v>
      </c>
      <c r="F1044" t="s">
        <v>46813</v>
      </c>
      <c r="G1044">
        <v>65307316</v>
      </c>
      <c r="J1044" t="s">
        <v>5829</v>
      </c>
      <c r="K1044" t="s">
        <v>5830</v>
      </c>
      <c r="L1044" t="s">
        <v>47231</v>
      </c>
      <c r="M1044">
        <v>702</v>
      </c>
      <c r="N1044">
        <v>150</v>
      </c>
      <c r="R1044" s="1">
        <v>43790</v>
      </c>
      <c r="S1044" t="s">
        <v>80</v>
      </c>
      <c r="T1044">
        <v>175</v>
      </c>
      <c r="U1044" t="s">
        <v>46813</v>
      </c>
      <c r="W1044">
        <v>2</v>
      </c>
      <c r="X1044" t="s">
        <v>57</v>
      </c>
      <c r="Y1044">
        <v>5</v>
      </c>
      <c r="Z1044" t="s">
        <v>54458</v>
      </c>
      <c r="AB1044">
        <v>200701</v>
      </c>
      <c r="AC1044">
        <v>923</v>
      </c>
      <c r="AD1044" t="s">
        <v>58</v>
      </c>
      <c r="AE1044">
        <v>2013</v>
      </c>
      <c r="AF1044" t="s">
        <v>58</v>
      </c>
      <c r="AG1044">
        <v>1</v>
      </c>
      <c r="AH1044" t="s">
        <v>44482</v>
      </c>
      <c r="AI1044">
        <v>99</v>
      </c>
      <c r="AJ1044" t="s">
        <v>54511</v>
      </c>
      <c r="AK1044">
        <v>175</v>
      </c>
      <c r="AL1044" t="s">
        <v>46813</v>
      </c>
      <c r="AQ1044" t="s">
        <v>5831</v>
      </c>
      <c r="AR1044" t="s">
        <v>5832</v>
      </c>
      <c r="AS1044">
        <v>0</v>
      </c>
      <c r="AT1044" t="s">
        <v>61</v>
      </c>
      <c r="AU1044" t="s">
        <v>47232</v>
      </c>
      <c r="AX1044">
        <v>55.680943120000002</v>
      </c>
      <c r="AY1044">
        <v>12.456053969999999</v>
      </c>
      <c r="AZ1044" t="s">
        <v>62</v>
      </c>
      <c r="BA1044">
        <v>1084</v>
      </c>
      <c r="BB1044" t="s">
        <v>63</v>
      </c>
    </row>
    <row r="1045" spans="1:54" x14ac:dyDescent="0.25">
      <c r="A1045" s="1">
        <v>45200</v>
      </c>
      <c r="B1045">
        <v>175001</v>
      </c>
      <c r="C1045" t="s">
        <v>5833</v>
      </c>
      <c r="D1045">
        <v>2610</v>
      </c>
      <c r="E1045" t="s">
        <v>46812</v>
      </c>
      <c r="F1045" t="s">
        <v>5834</v>
      </c>
      <c r="G1045">
        <v>65307316</v>
      </c>
      <c r="H1045">
        <v>1003271386</v>
      </c>
      <c r="I1045" t="s">
        <v>5835</v>
      </c>
      <c r="J1045" t="s">
        <v>5836</v>
      </c>
      <c r="K1045" t="s">
        <v>5837</v>
      </c>
      <c r="L1045" t="s">
        <v>5838</v>
      </c>
      <c r="M1045">
        <v>315</v>
      </c>
      <c r="N1045">
        <v>20</v>
      </c>
      <c r="R1045" s="1">
        <v>43777</v>
      </c>
      <c r="S1045" t="s">
        <v>851</v>
      </c>
      <c r="T1045">
        <v>175</v>
      </c>
      <c r="U1045" t="s">
        <v>46813</v>
      </c>
      <c r="W1045">
        <v>2</v>
      </c>
      <c r="X1045" t="s">
        <v>57</v>
      </c>
      <c r="Y1045">
        <v>1</v>
      </c>
      <c r="Z1045" t="s">
        <v>46545</v>
      </c>
      <c r="AA1045">
        <v>9</v>
      </c>
      <c r="AB1045">
        <v>193904</v>
      </c>
      <c r="AC1045">
        <v>121</v>
      </c>
      <c r="AD1045" t="s">
        <v>70</v>
      </c>
      <c r="AE1045">
        <v>1012</v>
      </c>
      <c r="AF1045" t="s">
        <v>71</v>
      </c>
      <c r="AG1045">
        <v>1</v>
      </c>
      <c r="AH1045" t="s">
        <v>44482</v>
      </c>
      <c r="AI1045">
        <v>21</v>
      </c>
      <c r="AJ1045" t="s">
        <v>52613</v>
      </c>
      <c r="AK1045">
        <v>175</v>
      </c>
      <c r="AL1045" t="s">
        <v>46813</v>
      </c>
      <c r="AQ1045" t="s">
        <v>5839</v>
      </c>
      <c r="AR1045" t="s">
        <v>5840</v>
      </c>
      <c r="AS1045">
        <v>0</v>
      </c>
      <c r="AT1045" t="s">
        <v>61</v>
      </c>
      <c r="AU1045" t="s">
        <v>5841</v>
      </c>
      <c r="AX1045">
        <v>55.669697329999998</v>
      </c>
      <c r="AY1045">
        <v>12.457664429999999</v>
      </c>
      <c r="AZ1045" t="s">
        <v>62</v>
      </c>
      <c r="BA1045">
        <v>1084</v>
      </c>
      <c r="BB1045" t="s">
        <v>63</v>
      </c>
    </row>
    <row r="1046" spans="1:54" x14ac:dyDescent="0.25">
      <c r="A1046" s="1">
        <v>45200</v>
      </c>
      <c r="B1046">
        <v>175002</v>
      </c>
      <c r="C1046" t="s">
        <v>5842</v>
      </c>
      <c r="D1046">
        <v>2610</v>
      </c>
      <c r="E1046" t="s">
        <v>46812</v>
      </c>
      <c r="F1046" t="s">
        <v>5843</v>
      </c>
      <c r="G1046">
        <v>65307316</v>
      </c>
      <c r="H1046">
        <v>1003271453</v>
      </c>
      <c r="I1046" t="s">
        <v>5844</v>
      </c>
      <c r="J1046" t="s">
        <v>5845</v>
      </c>
      <c r="K1046" t="s">
        <v>5846</v>
      </c>
      <c r="L1046" t="s">
        <v>5847</v>
      </c>
      <c r="M1046">
        <v>391</v>
      </c>
      <c r="N1046">
        <v>44</v>
      </c>
      <c r="R1046" s="1">
        <v>43782</v>
      </c>
      <c r="S1046" t="s">
        <v>56</v>
      </c>
      <c r="T1046">
        <v>175</v>
      </c>
      <c r="U1046" t="s">
        <v>46813</v>
      </c>
      <c r="W1046">
        <v>2</v>
      </c>
      <c r="X1046" t="s">
        <v>57</v>
      </c>
      <c r="Y1046">
        <v>1</v>
      </c>
      <c r="Z1046" t="s">
        <v>46545</v>
      </c>
      <c r="AA1046">
        <v>9</v>
      </c>
      <c r="AB1046">
        <v>191705</v>
      </c>
      <c r="AC1046">
        <v>121</v>
      </c>
      <c r="AD1046" t="s">
        <v>70</v>
      </c>
      <c r="AE1046">
        <v>1012</v>
      </c>
      <c r="AF1046" t="s">
        <v>71</v>
      </c>
      <c r="AG1046">
        <v>1</v>
      </c>
      <c r="AH1046" t="s">
        <v>44482</v>
      </c>
      <c r="AI1046">
        <v>21</v>
      </c>
      <c r="AJ1046" t="s">
        <v>52613</v>
      </c>
      <c r="AK1046">
        <v>175</v>
      </c>
      <c r="AL1046" t="s">
        <v>46813</v>
      </c>
      <c r="AQ1046" t="s">
        <v>5848</v>
      </c>
      <c r="AR1046" t="s">
        <v>5849</v>
      </c>
      <c r="AS1046">
        <v>0</v>
      </c>
      <c r="AT1046" t="s">
        <v>61</v>
      </c>
      <c r="AU1046" t="s">
        <v>5850</v>
      </c>
      <c r="AX1046">
        <v>55.705122420000002</v>
      </c>
      <c r="AY1046">
        <v>12.44366473</v>
      </c>
      <c r="AZ1046" t="s">
        <v>62</v>
      </c>
      <c r="BA1046">
        <v>1084</v>
      </c>
      <c r="BB1046" t="s">
        <v>63</v>
      </c>
    </row>
    <row r="1047" spans="1:54" x14ac:dyDescent="0.25">
      <c r="A1047" s="1">
        <v>45200</v>
      </c>
      <c r="B1047">
        <v>175003</v>
      </c>
      <c r="C1047" t="s">
        <v>5851</v>
      </c>
      <c r="D1047">
        <v>2610</v>
      </c>
      <c r="E1047" t="s">
        <v>46812</v>
      </c>
      <c r="F1047" t="s">
        <v>5852</v>
      </c>
      <c r="G1047">
        <v>65307316</v>
      </c>
      <c r="H1047">
        <v>1003271519</v>
      </c>
      <c r="I1047" t="s">
        <v>5853</v>
      </c>
      <c r="J1047" t="s">
        <v>5854</v>
      </c>
      <c r="K1047" t="s">
        <v>5855</v>
      </c>
      <c r="L1047" t="s">
        <v>5856</v>
      </c>
      <c r="M1047">
        <v>177</v>
      </c>
      <c r="N1047">
        <v>100</v>
      </c>
      <c r="R1047" s="1">
        <v>44054</v>
      </c>
      <c r="S1047" t="s">
        <v>56</v>
      </c>
      <c r="T1047">
        <v>175</v>
      </c>
      <c r="U1047" t="s">
        <v>46813</v>
      </c>
      <c r="W1047">
        <v>2</v>
      </c>
      <c r="X1047" t="s">
        <v>57</v>
      </c>
      <c r="Y1047">
        <v>1</v>
      </c>
      <c r="Z1047" t="s">
        <v>46545</v>
      </c>
      <c r="AA1047">
        <v>9</v>
      </c>
      <c r="AB1047">
        <v>196308</v>
      </c>
      <c r="AC1047">
        <v>121</v>
      </c>
      <c r="AD1047" t="s">
        <v>70</v>
      </c>
      <c r="AE1047">
        <v>1012</v>
      </c>
      <c r="AF1047" t="s">
        <v>71</v>
      </c>
      <c r="AG1047">
        <v>1</v>
      </c>
      <c r="AH1047" t="s">
        <v>44482</v>
      </c>
      <c r="AI1047">
        <v>21</v>
      </c>
      <c r="AJ1047" t="s">
        <v>52613</v>
      </c>
      <c r="AK1047">
        <v>175</v>
      </c>
      <c r="AL1047" t="s">
        <v>46813</v>
      </c>
      <c r="AQ1047" t="s">
        <v>5857</v>
      </c>
      <c r="AR1047" t="s">
        <v>5858</v>
      </c>
      <c r="AS1047">
        <v>0</v>
      </c>
      <c r="AT1047" t="s">
        <v>61</v>
      </c>
      <c r="AU1047" t="s">
        <v>2297</v>
      </c>
      <c r="AX1047">
        <v>55.688097210000002</v>
      </c>
      <c r="AY1047">
        <v>12.447609720000001</v>
      </c>
      <c r="AZ1047" t="s">
        <v>62</v>
      </c>
      <c r="BA1047">
        <v>1084</v>
      </c>
      <c r="BB1047" t="s">
        <v>63</v>
      </c>
    </row>
    <row r="1048" spans="1:54" x14ac:dyDescent="0.25">
      <c r="A1048" s="1">
        <v>45200</v>
      </c>
      <c r="B1048">
        <v>175004</v>
      </c>
      <c r="C1048" t="s">
        <v>47233</v>
      </c>
      <c r="D1048">
        <v>2610</v>
      </c>
      <c r="E1048" t="s">
        <v>46812</v>
      </c>
      <c r="F1048" t="s">
        <v>47234</v>
      </c>
      <c r="G1048">
        <v>65307316</v>
      </c>
      <c r="H1048">
        <v>1003271696</v>
      </c>
      <c r="I1048" t="s">
        <v>5859</v>
      </c>
      <c r="J1048" t="s">
        <v>5860</v>
      </c>
      <c r="K1048" t="s">
        <v>5861</v>
      </c>
      <c r="L1048" t="s">
        <v>47235</v>
      </c>
      <c r="M1048">
        <v>705</v>
      </c>
      <c r="N1048">
        <v>139</v>
      </c>
      <c r="R1048" s="1">
        <v>44209</v>
      </c>
      <c r="S1048" t="s">
        <v>56</v>
      </c>
      <c r="T1048">
        <v>175</v>
      </c>
      <c r="U1048" t="s">
        <v>46813</v>
      </c>
      <c r="W1048">
        <v>2</v>
      </c>
      <c r="X1048" t="s">
        <v>57</v>
      </c>
      <c r="Y1048">
        <v>1</v>
      </c>
      <c r="Z1048" t="s">
        <v>46545</v>
      </c>
      <c r="AA1048">
        <v>9</v>
      </c>
      <c r="AB1048">
        <v>189101</v>
      </c>
      <c r="AC1048">
        <v>121</v>
      </c>
      <c r="AD1048" t="s">
        <v>70</v>
      </c>
      <c r="AE1048">
        <v>1012</v>
      </c>
      <c r="AF1048" t="s">
        <v>71</v>
      </c>
      <c r="AG1048">
        <v>1</v>
      </c>
      <c r="AH1048" t="s">
        <v>44482</v>
      </c>
      <c r="AI1048">
        <v>21</v>
      </c>
      <c r="AJ1048" t="s">
        <v>52613</v>
      </c>
      <c r="AK1048">
        <v>175</v>
      </c>
      <c r="AL1048" t="s">
        <v>46813</v>
      </c>
      <c r="AQ1048" t="s">
        <v>5862</v>
      </c>
      <c r="AR1048" t="s">
        <v>5863</v>
      </c>
      <c r="AS1048">
        <v>0</v>
      </c>
      <c r="AT1048" t="s">
        <v>61</v>
      </c>
      <c r="AU1048" t="s">
        <v>47236</v>
      </c>
      <c r="AX1048">
        <v>55.682372770000001</v>
      </c>
      <c r="AY1048">
        <v>12.464367299999999</v>
      </c>
      <c r="AZ1048" t="s">
        <v>62</v>
      </c>
      <c r="BA1048">
        <v>1084</v>
      </c>
      <c r="BB1048" t="s">
        <v>63</v>
      </c>
    </row>
    <row r="1049" spans="1:54" x14ac:dyDescent="0.25">
      <c r="A1049" s="1">
        <v>45200</v>
      </c>
      <c r="B1049">
        <v>175005</v>
      </c>
      <c r="C1049" t="s">
        <v>5864</v>
      </c>
      <c r="D1049">
        <v>2610</v>
      </c>
      <c r="E1049" t="s">
        <v>46812</v>
      </c>
      <c r="F1049" t="s">
        <v>5865</v>
      </c>
      <c r="K1049" t="s">
        <v>5866</v>
      </c>
      <c r="L1049" t="s">
        <v>47237</v>
      </c>
      <c r="M1049">
        <v>616</v>
      </c>
      <c r="N1049">
        <v>8</v>
      </c>
      <c r="R1049" s="1">
        <v>40162</v>
      </c>
      <c r="S1049" t="s">
        <v>80</v>
      </c>
      <c r="T1049">
        <v>175</v>
      </c>
      <c r="U1049" t="s">
        <v>46813</v>
      </c>
      <c r="V1049" s="1">
        <v>33025</v>
      </c>
      <c r="W1049">
        <v>2</v>
      </c>
      <c r="X1049" t="s">
        <v>57</v>
      </c>
      <c r="Y1049">
        <v>1</v>
      </c>
      <c r="Z1049" t="s">
        <v>46545</v>
      </c>
      <c r="AA1049">
        <v>10</v>
      </c>
      <c r="AB1049">
        <v>196508</v>
      </c>
      <c r="AC1049">
        <v>121</v>
      </c>
      <c r="AD1049" t="s">
        <v>70</v>
      </c>
      <c r="AE1049">
        <v>1012</v>
      </c>
      <c r="AF1049" t="s">
        <v>71</v>
      </c>
      <c r="AG1049">
        <v>3</v>
      </c>
      <c r="AH1049" t="s">
        <v>81</v>
      </c>
      <c r="AI1049">
        <v>21</v>
      </c>
      <c r="AJ1049" t="s">
        <v>52613</v>
      </c>
      <c r="AK1049">
        <v>175</v>
      </c>
      <c r="AL1049" t="s">
        <v>46813</v>
      </c>
      <c r="AS1049">
        <v>0</v>
      </c>
      <c r="AT1049" t="s">
        <v>61</v>
      </c>
      <c r="AU1049" t="s">
        <v>47238</v>
      </c>
      <c r="AX1049">
        <v>55.6699229224729</v>
      </c>
      <c r="AY1049">
        <v>12.450807133074401</v>
      </c>
      <c r="AZ1049" t="s">
        <v>62</v>
      </c>
      <c r="BA1049">
        <v>1084</v>
      </c>
      <c r="BB1049" t="s">
        <v>63</v>
      </c>
    </row>
    <row r="1050" spans="1:54" x14ac:dyDescent="0.25">
      <c r="A1050" s="1">
        <v>45200</v>
      </c>
      <c r="B1050">
        <v>175006</v>
      </c>
      <c r="C1050" t="s">
        <v>47239</v>
      </c>
      <c r="D1050">
        <v>2610</v>
      </c>
      <c r="E1050" t="s">
        <v>46812</v>
      </c>
      <c r="F1050" t="s">
        <v>47240</v>
      </c>
      <c r="G1050">
        <v>65307316</v>
      </c>
      <c r="H1050">
        <v>1003271337</v>
      </c>
      <c r="I1050" t="s">
        <v>5867</v>
      </c>
      <c r="J1050" t="s">
        <v>5868</v>
      </c>
      <c r="K1050" t="s">
        <v>5868</v>
      </c>
      <c r="L1050" t="s">
        <v>5869</v>
      </c>
      <c r="M1050">
        <v>227</v>
      </c>
      <c r="N1050">
        <v>71</v>
      </c>
      <c r="R1050" s="1">
        <v>44853</v>
      </c>
      <c r="S1050" t="s">
        <v>56</v>
      </c>
      <c r="T1050">
        <v>175</v>
      </c>
      <c r="U1050" t="s">
        <v>46813</v>
      </c>
      <c r="W1050">
        <v>2</v>
      </c>
      <c r="X1050" t="s">
        <v>57</v>
      </c>
      <c r="Y1050">
        <v>1</v>
      </c>
      <c r="Z1050" t="s">
        <v>46545</v>
      </c>
      <c r="AA1050">
        <v>9</v>
      </c>
      <c r="AB1050">
        <v>195208</v>
      </c>
      <c r="AC1050">
        <v>121</v>
      </c>
      <c r="AD1050" t="s">
        <v>70</v>
      </c>
      <c r="AE1050">
        <v>1012</v>
      </c>
      <c r="AF1050" t="s">
        <v>71</v>
      </c>
      <c r="AG1050">
        <v>1</v>
      </c>
      <c r="AH1050" t="s">
        <v>44482</v>
      </c>
      <c r="AI1050">
        <v>21</v>
      </c>
      <c r="AJ1050" t="s">
        <v>52613</v>
      </c>
      <c r="AK1050">
        <v>175</v>
      </c>
      <c r="AL1050" t="s">
        <v>46813</v>
      </c>
      <c r="AQ1050" t="s">
        <v>5870</v>
      </c>
      <c r="AR1050" t="s">
        <v>5871</v>
      </c>
      <c r="AS1050">
        <v>0</v>
      </c>
      <c r="AT1050" t="s">
        <v>61</v>
      </c>
      <c r="AU1050" t="s">
        <v>5872</v>
      </c>
      <c r="AX1050">
        <v>55.695131869999997</v>
      </c>
      <c r="AY1050">
        <v>12.449713539999999</v>
      </c>
      <c r="AZ1050" t="s">
        <v>62</v>
      </c>
      <c r="BA1050">
        <v>1084</v>
      </c>
      <c r="BB1050" t="s">
        <v>63</v>
      </c>
    </row>
    <row r="1051" spans="1:54" x14ac:dyDescent="0.25">
      <c r="A1051" s="1">
        <v>45200</v>
      </c>
      <c r="B1051">
        <v>175007</v>
      </c>
      <c r="C1051" t="s">
        <v>47241</v>
      </c>
      <c r="D1051">
        <v>2610</v>
      </c>
      <c r="E1051" t="s">
        <v>46812</v>
      </c>
      <c r="F1051" t="s">
        <v>47242</v>
      </c>
      <c r="G1051">
        <v>65307316</v>
      </c>
      <c r="H1051">
        <v>1003271611</v>
      </c>
      <c r="I1051" t="s">
        <v>5873</v>
      </c>
      <c r="J1051" t="s">
        <v>5874</v>
      </c>
      <c r="K1051" t="s">
        <v>5875</v>
      </c>
      <c r="L1051" t="s">
        <v>55809</v>
      </c>
      <c r="M1051">
        <v>699</v>
      </c>
      <c r="N1051">
        <v>102</v>
      </c>
      <c r="R1051" s="1">
        <v>44161</v>
      </c>
      <c r="S1051" t="s">
        <v>56</v>
      </c>
      <c r="T1051">
        <v>175</v>
      </c>
      <c r="U1051" t="s">
        <v>46813</v>
      </c>
      <c r="W1051">
        <v>2</v>
      </c>
      <c r="X1051" t="s">
        <v>57</v>
      </c>
      <c r="Y1051">
        <v>1</v>
      </c>
      <c r="Z1051" t="s">
        <v>46545</v>
      </c>
      <c r="AA1051">
        <v>10</v>
      </c>
      <c r="AB1051">
        <v>195708</v>
      </c>
      <c r="AC1051">
        <v>121</v>
      </c>
      <c r="AD1051" t="s">
        <v>70</v>
      </c>
      <c r="AE1051">
        <v>1012</v>
      </c>
      <c r="AF1051" t="s">
        <v>71</v>
      </c>
      <c r="AG1051">
        <v>1</v>
      </c>
      <c r="AH1051" t="s">
        <v>44482</v>
      </c>
      <c r="AI1051">
        <v>21</v>
      </c>
      <c r="AJ1051" t="s">
        <v>52613</v>
      </c>
      <c r="AK1051">
        <v>175</v>
      </c>
      <c r="AL1051" t="s">
        <v>46813</v>
      </c>
      <c r="AQ1051" t="s">
        <v>5876</v>
      </c>
      <c r="AR1051" t="s">
        <v>5877</v>
      </c>
      <c r="AS1051">
        <v>0</v>
      </c>
      <c r="AT1051" t="s">
        <v>61</v>
      </c>
      <c r="AU1051" t="s">
        <v>47243</v>
      </c>
      <c r="AX1051">
        <v>55.676614149999999</v>
      </c>
      <c r="AY1051">
        <v>12.450593570000001</v>
      </c>
      <c r="AZ1051" t="s">
        <v>62</v>
      </c>
      <c r="BA1051">
        <v>1084</v>
      </c>
      <c r="BB1051" t="s">
        <v>63</v>
      </c>
    </row>
    <row r="1052" spans="1:54" x14ac:dyDescent="0.25">
      <c r="A1052" s="1">
        <v>45200</v>
      </c>
      <c r="B1052">
        <v>175008</v>
      </c>
      <c r="C1052" t="s">
        <v>5878</v>
      </c>
      <c r="D1052">
        <v>2610</v>
      </c>
      <c r="E1052" t="s">
        <v>46812</v>
      </c>
      <c r="F1052" t="s">
        <v>5879</v>
      </c>
      <c r="I1052" t="s">
        <v>5880</v>
      </c>
      <c r="K1052" t="s">
        <v>5881</v>
      </c>
      <c r="L1052" t="s">
        <v>52878</v>
      </c>
      <c r="M1052">
        <v>540</v>
      </c>
      <c r="N1052">
        <v>30</v>
      </c>
      <c r="R1052" s="1">
        <v>40162</v>
      </c>
      <c r="S1052" t="s">
        <v>80</v>
      </c>
      <c r="T1052">
        <v>175</v>
      </c>
      <c r="U1052" t="s">
        <v>46813</v>
      </c>
      <c r="V1052" s="1">
        <v>33025</v>
      </c>
      <c r="W1052">
        <v>2</v>
      </c>
      <c r="X1052" t="s">
        <v>57</v>
      </c>
      <c r="Y1052">
        <v>1</v>
      </c>
      <c r="Z1052" t="s">
        <v>46545</v>
      </c>
      <c r="AA1052">
        <v>10</v>
      </c>
      <c r="AB1052">
        <v>197108</v>
      </c>
      <c r="AC1052">
        <v>121</v>
      </c>
      <c r="AD1052" t="s">
        <v>70</v>
      </c>
      <c r="AE1052">
        <v>1012</v>
      </c>
      <c r="AF1052" t="s">
        <v>71</v>
      </c>
      <c r="AG1052">
        <v>3</v>
      </c>
      <c r="AH1052" t="s">
        <v>81</v>
      </c>
      <c r="AI1052">
        <v>21</v>
      </c>
      <c r="AJ1052" t="s">
        <v>52613</v>
      </c>
      <c r="AK1052">
        <v>175</v>
      </c>
      <c r="AL1052" t="s">
        <v>46813</v>
      </c>
      <c r="AS1052">
        <v>0</v>
      </c>
      <c r="AT1052" t="s">
        <v>61</v>
      </c>
      <c r="AU1052" t="s">
        <v>52879</v>
      </c>
      <c r="AZ1052" t="s">
        <v>62</v>
      </c>
      <c r="BA1052">
        <v>1084</v>
      </c>
      <c r="BB1052" t="s">
        <v>63</v>
      </c>
    </row>
    <row r="1053" spans="1:54" x14ac:dyDescent="0.25">
      <c r="A1053" s="1">
        <v>45200</v>
      </c>
      <c r="B1053">
        <v>175009</v>
      </c>
      <c r="C1053" t="s">
        <v>47244</v>
      </c>
      <c r="D1053">
        <v>2610</v>
      </c>
      <c r="E1053" t="s">
        <v>46812</v>
      </c>
      <c r="F1053" t="s">
        <v>47245</v>
      </c>
      <c r="G1053">
        <v>23373718</v>
      </c>
      <c r="H1053">
        <v>1003400497</v>
      </c>
      <c r="I1053" t="s">
        <v>5882</v>
      </c>
      <c r="J1053" t="s">
        <v>5883</v>
      </c>
      <c r="K1053" t="s">
        <v>5884</v>
      </c>
      <c r="L1053" t="s">
        <v>55810</v>
      </c>
      <c r="M1053">
        <v>393</v>
      </c>
      <c r="N1053">
        <v>5</v>
      </c>
      <c r="R1053" s="1">
        <v>40162</v>
      </c>
      <c r="S1053" t="s">
        <v>80</v>
      </c>
      <c r="V1053" s="1">
        <v>39264</v>
      </c>
      <c r="W1053">
        <v>1</v>
      </c>
      <c r="X1053" t="s">
        <v>760</v>
      </c>
      <c r="Y1053">
        <v>1</v>
      </c>
      <c r="Z1053" t="s">
        <v>46545</v>
      </c>
      <c r="AA1053">
        <v>10</v>
      </c>
      <c r="AB1053">
        <v>196608</v>
      </c>
      <c r="AC1053">
        <v>121</v>
      </c>
      <c r="AD1053" t="s">
        <v>70</v>
      </c>
      <c r="AE1053">
        <v>1012</v>
      </c>
      <c r="AF1053" t="s">
        <v>71</v>
      </c>
      <c r="AG1053">
        <v>3</v>
      </c>
      <c r="AH1053" t="s">
        <v>81</v>
      </c>
      <c r="AI1053">
        <v>21</v>
      </c>
      <c r="AJ1053" t="s">
        <v>52613</v>
      </c>
      <c r="AK1053">
        <v>175</v>
      </c>
      <c r="AL1053" t="s">
        <v>46813</v>
      </c>
      <c r="AQ1053" t="s">
        <v>5885</v>
      </c>
      <c r="AR1053" t="s">
        <v>5886</v>
      </c>
      <c r="AS1053">
        <v>0</v>
      </c>
      <c r="AT1053" t="s">
        <v>61</v>
      </c>
      <c r="AU1053" t="s">
        <v>52880</v>
      </c>
      <c r="AX1053">
        <v>55.705816020601702</v>
      </c>
      <c r="AY1053">
        <v>12.4359674566543</v>
      </c>
      <c r="AZ1053" t="s">
        <v>62</v>
      </c>
      <c r="BA1053">
        <v>1084</v>
      </c>
      <c r="BB1053" t="s">
        <v>63</v>
      </c>
    </row>
    <row r="1054" spans="1:54" x14ac:dyDescent="0.25">
      <c r="A1054" s="1">
        <v>45200</v>
      </c>
      <c r="B1054">
        <v>175010</v>
      </c>
      <c r="C1054" t="s">
        <v>5887</v>
      </c>
      <c r="D1054">
        <v>2610</v>
      </c>
      <c r="E1054" t="s">
        <v>46812</v>
      </c>
      <c r="F1054" t="s">
        <v>5888</v>
      </c>
      <c r="I1054" t="s">
        <v>5889</v>
      </c>
      <c r="K1054" t="s">
        <v>5890</v>
      </c>
      <c r="L1054" t="s">
        <v>5891</v>
      </c>
      <c r="M1054">
        <v>177</v>
      </c>
      <c r="R1054" s="1">
        <v>40162</v>
      </c>
      <c r="S1054" t="s">
        <v>80</v>
      </c>
      <c r="V1054" s="1">
        <v>30103</v>
      </c>
      <c r="W1054">
        <v>5</v>
      </c>
      <c r="X1054" t="s">
        <v>557</v>
      </c>
      <c r="Y1054">
        <v>1</v>
      </c>
      <c r="Z1054" t="s">
        <v>46545</v>
      </c>
      <c r="AA1054">
        <v>7</v>
      </c>
      <c r="AB1054">
        <v>196908</v>
      </c>
      <c r="AC1054">
        <v>121</v>
      </c>
      <c r="AD1054" t="s">
        <v>70</v>
      </c>
      <c r="AE1054">
        <v>1013</v>
      </c>
      <c r="AF1054" t="s">
        <v>558</v>
      </c>
      <c r="AG1054">
        <v>3</v>
      </c>
      <c r="AH1054" t="s">
        <v>81</v>
      </c>
      <c r="AI1054">
        <v>22</v>
      </c>
      <c r="AJ1054" t="s">
        <v>52628</v>
      </c>
      <c r="AK1054">
        <v>175</v>
      </c>
      <c r="AL1054" t="s">
        <v>46813</v>
      </c>
      <c r="AS1054">
        <v>0</v>
      </c>
      <c r="AT1054" t="s">
        <v>61</v>
      </c>
      <c r="AU1054" t="s">
        <v>2297</v>
      </c>
      <c r="AX1054">
        <v>55.6864348531087</v>
      </c>
      <c r="AY1054">
        <v>12.440070333754299</v>
      </c>
      <c r="AZ1054" t="s">
        <v>62</v>
      </c>
      <c r="BA1054">
        <v>1084</v>
      </c>
      <c r="BB1054" t="s">
        <v>63</v>
      </c>
    </row>
    <row r="1055" spans="1:54" x14ac:dyDescent="0.25">
      <c r="A1055" s="1">
        <v>45200</v>
      </c>
      <c r="B1055">
        <v>175011</v>
      </c>
      <c r="C1055" t="s">
        <v>47246</v>
      </c>
      <c r="D1055">
        <v>2610</v>
      </c>
      <c r="E1055" t="s">
        <v>46812</v>
      </c>
      <c r="F1055" t="s">
        <v>47247</v>
      </c>
      <c r="G1055">
        <v>29575762</v>
      </c>
      <c r="H1055">
        <v>1003259352</v>
      </c>
      <c r="I1055" t="s">
        <v>5892</v>
      </c>
      <c r="J1055" t="s">
        <v>5893</v>
      </c>
      <c r="K1055" t="s">
        <v>5894</v>
      </c>
      <c r="L1055" t="s">
        <v>5895</v>
      </c>
      <c r="M1055">
        <v>315</v>
      </c>
      <c r="N1055">
        <v>28</v>
      </c>
      <c r="R1055" s="1">
        <v>43790</v>
      </c>
      <c r="S1055" t="s">
        <v>612</v>
      </c>
      <c r="W1055">
        <v>4</v>
      </c>
      <c r="X1055" t="s">
        <v>725</v>
      </c>
      <c r="Y1055">
        <v>1</v>
      </c>
      <c r="Z1055" t="s">
        <v>46545</v>
      </c>
      <c r="AB1055">
        <v>195808</v>
      </c>
      <c r="AC1055">
        <v>131</v>
      </c>
      <c r="AD1055" t="s">
        <v>752</v>
      </c>
      <c r="AE1055">
        <v>1061</v>
      </c>
      <c r="AF1055" t="s">
        <v>752</v>
      </c>
      <c r="AG1055">
        <v>1</v>
      </c>
      <c r="AH1055" t="s">
        <v>44482</v>
      </c>
      <c r="AI1055">
        <v>99</v>
      </c>
      <c r="AJ1055" t="s">
        <v>54511</v>
      </c>
      <c r="AK1055">
        <v>175</v>
      </c>
      <c r="AL1055" t="s">
        <v>46813</v>
      </c>
      <c r="AQ1055" t="s">
        <v>5896</v>
      </c>
      <c r="AR1055" t="s">
        <v>5897</v>
      </c>
      <c r="AS1055">
        <v>0</v>
      </c>
      <c r="AT1055" t="s">
        <v>61</v>
      </c>
      <c r="AU1055" t="s">
        <v>5841</v>
      </c>
      <c r="AX1055">
        <v>55.667132960000004</v>
      </c>
      <c r="AY1055">
        <v>12.45751855</v>
      </c>
      <c r="AZ1055" t="s">
        <v>62</v>
      </c>
      <c r="BA1055">
        <v>1084</v>
      </c>
      <c r="BB1055" t="s">
        <v>63</v>
      </c>
    </row>
    <row r="1056" spans="1:54" x14ac:dyDescent="0.25">
      <c r="A1056" s="1">
        <v>45200</v>
      </c>
      <c r="B1056">
        <v>175012</v>
      </c>
      <c r="C1056" t="s">
        <v>5898</v>
      </c>
      <c r="D1056">
        <v>2610</v>
      </c>
      <c r="E1056" t="s">
        <v>46812</v>
      </c>
      <c r="F1056" t="s">
        <v>5899</v>
      </c>
      <c r="I1056" t="s">
        <v>5900</v>
      </c>
      <c r="K1056" t="s">
        <v>5901</v>
      </c>
      <c r="L1056" t="s">
        <v>55811</v>
      </c>
      <c r="M1056">
        <v>610</v>
      </c>
      <c r="N1056">
        <v>47</v>
      </c>
      <c r="R1056" s="1">
        <v>40162</v>
      </c>
      <c r="S1056" t="s">
        <v>80</v>
      </c>
      <c r="V1056" s="1">
        <v>31929</v>
      </c>
      <c r="W1056">
        <v>3</v>
      </c>
      <c r="X1056" t="s">
        <v>3496</v>
      </c>
      <c r="Y1056">
        <v>1</v>
      </c>
      <c r="Z1056" t="s">
        <v>46545</v>
      </c>
      <c r="AA1056">
        <v>10</v>
      </c>
      <c r="AB1056">
        <v>197904</v>
      </c>
      <c r="AC1056">
        <v>126</v>
      </c>
      <c r="AD1056" t="s">
        <v>46616</v>
      </c>
      <c r="AE1056">
        <v>1015</v>
      </c>
      <c r="AF1056" t="s">
        <v>46616</v>
      </c>
      <c r="AG1056">
        <v>3</v>
      </c>
      <c r="AH1056" t="s">
        <v>81</v>
      </c>
      <c r="AI1056">
        <v>29</v>
      </c>
      <c r="AJ1056" t="s">
        <v>2525</v>
      </c>
      <c r="AK1056">
        <v>175</v>
      </c>
      <c r="AL1056" t="s">
        <v>46813</v>
      </c>
      <c r="AS1056">
        <v>0</v>
      </c>
      <c r="AT1056" t="s">
        <v>61</v>
      </c>
      <c r="AU1056" t="s">
        <v>5902</v>
      </c>
      <c r="AX1056">
        <v>55.677451869888998</v>
      </c>
      <c r="AY1056">
        <v>12.4400501014445</v>
      </c>
      <c r="AZ1056" t="s">
        <v>62</v>
      </c>
      <c r="BA1056">
        <v>1084</v>
      </c>
      <c r="BB1056" t="s">
        <v>63</v>
      </c>
    </row>
    <row r="1057" spans="1:54" x14ac:dyDescent="0.25">
      <c r="A1057" s="1">
        <v>45200</v>
      </c>
      <c r="B1057">
        <v>175013</v>
      </c>
      <c r="C1057" t="s">
        <v>3881</v>
      </c>
      <c r="D1057">
        <v>2610</v>
      </c>
      <c r="E1057" t="s">
        <v>46812</v>
      </c>
      <c r="F1057" t="s">
        <v>3882</v>
      </c>
      <c r="I1057" t="s">
        <v>3883</v>
      </c>
      <c r="K1057" t="s">
        <v>5903</v>
      </c>
      <c r="L1057" t="s">
        <v>47248</v>
      </c>
      <c r="M1057">
        <v>702</v>
      </c>
      <c r="N1057">
        <v>401</v>
      </c>
      <c r="R1057" s="1">
        <v>40162</v>
      </c>
      <c r="S1057" t="s">
        <v>80</v>
      </c>
      <c r="V1057" s="1">
        <v>33390</v>
      </c>
      <c r="W1057">
        <v>3</v>
      </c>
      <c r="X1057" t="s">
        <v>3496</v>
      </c>
      <c r="Y1057">
        <v>1</v>
      </c>
      <c r="Z1057" t="s">
        <v>46545</v>
      </c>
      <c r="AB1057">
        <v>198001</v>
      </c>
      <c r="AC1057">
        <v>126</v>
      </c>
      <c r="AD1057" t="s">
        <v>46616</v>
      </c>
      <c r="AE1057">
        <v>1015</v>
      </c>
      <c r="AF1057" t="s">
        <v>46616</v>
      </c>
      <c r="AG1057">
        <v>3</v>
      </c>
      <c r="AH1057" t="s">
        <v>81</v>
      </c>
      <c r="AI1057">
        <v>27</v>
      </c>
      <c r="AJ1057" t="s">
        <v>44512</v>
      </c>
      <c r="AK1057">
        <v>175</v>
      </c>
      <c r="AL1057" t="s">
        <v>46813</v>
      </c>
      <c r="AS1057">
        <v>0</v>
      </c>
      <c r="AT1057" t="s">
        <v>61</v>
      </c>
      <c r="AU1057" t="s">
        <v>47232</v>
      </c>
      <c r="AX1057">
        <v>55.679363982521501</v>
      </c>
      <c r="AY1057">
        <v>12.443421961206599</v>
      </c>
      <c r="AZ1057" t="s">
        <v>62</v>
      </c>
      <c r="BA1057">
        <v>1084</v>
      </c>
      <c r="BB1057" t="s">
        <v>63</v>
      </c>
    </row>
    <row r="1058" spans="1:54" x14ac:dyDescent="0.25">
      <c r="A1058" s="1">
        <v>45200</v>
      </c>
      <c r="B1058">
        <v>175014</v>
      </c>
      <c r="C1058" t="s">
        <v>5904</v>
      </c>
      <c r="D1058">
        <v>2610</v>
      </c>
      <c r="E1058" t="s">
        <v>46812</v>
      </c>
      <c r="F1058" t="s">
        <v>5905</v>
      </c>
      <c r="G1058">
        <v>65307316</v>
      </c>
      <c r="H1058">
        <v>1003259431</v>
      </c>
      <c r="I1058" t="s">
        <v>5906</v>
      </c>
      <c r="J1058" t="s">
        <v>5907</v>
      </c>
      <c r="K1058" t="s">
        <v>5908</v>
      </c>
      <c r="L1058" t="s">
        <v>47249</v>
      </c>
      <c r="M1058">
        <v>702</v>
      </c>
      <c r="N1058" t="s">
        <v>5909</v>
      </c>
      <c r="R1058" s="1">
        <v>44084</v>
      </c>
      <c r="S1058" t="s">
        <v>851</v>
      </c>
      <c r="T1058">
        <v>175</v>
      </c>
      <c r="U1058" t="s">
        <v>46813</v>
      </c>
      <c r="W1058">
        <v>2</v>
      </c>
      <c r="X1058" t="s">
        <v>57</v>
      </c>
      <c r="Y1058">
        <v>1</v>
      </c>
      <c r="Z1058" t="s">
        <v>46545</v>
      </c>
      <c r="AA1058">
        <v>10</v>
      </c>
      <c r="AB1058">
        <v>199108</v>
      </c>
      <c r="AC1058">
        <v>126</v>
      </c>
      <c r="AD1058" t="s">
        <v>46616</v>
      </c>
      <c r="AE1058">
        <v>1015</v>
      </c>
      <c r="AF1058" t="s">
        <v>46616</v>
      </c>
      <c r="AG1058">
        <v>1</v>
      </c>
      <c r="AH1058" t="s">
        <v>44482</v>
      </c>
      <c r="AI1058">
        <v>27</v>
      </c>
      <c r="AJ1058" t="s">
        <v>44512</v>
      </c>
      <c r="AK1058">
        <v>175</v>
      </c>
      <c r="AL1058" t="s">
        <v>46813</v>
      </c>
      <c r="AQ1058" t="s">
        <v>5831</v>
      </c>
      <c r="AR1058" t="s">
        <v>5910</v>
      </c>
      <c r="AS1058">
        <v>0</v>
      </c>
      <c r="AT1058" t="s">
        <v>61</v>
      </c>
      <c r="AU1058" t="s">
        <v>47232</v>
      </c>
      <c r="AX1058">
        <v>55.679718170000001</v>
      </c>
      <c r="AY1058">
        <v>12.443131660000001</v>
      </c>
      <c r="AZ1058" t="s">
        <v>62</v>
      </c>
      <c r="BA1058">
        <v>1084</v>
      </c>
      <c r="BB1058" t="s">
        <v>63</v>
      </c>
    </row>
    <row r="1059" spans="1:54" x14ac:dyDescent="0.25">
      <c r="A1059" s="1">
        <v>45200</v>
      </c>
      <c r="B1059">
        <v>175015</v>
      </c>
      <c r="C1059" t="s">
        <v>5911</v>
      </c>
      <c r="D1059">
        <v>2610</v>
      </c>
      <c r="E1059" t="s">
        <v>46812</v>
      </c>
      <c r="F1059" t="s">
        <v>47250</v>
      </c>
      <c r="I1059" t="s">
        <v>5912</v>
      </c>
      <c r="J1059" t="s">
        <v>5913</v>
      </c>
      <c r="K1059" t="s">
        <v>5914</v>
      </c>
      <c r="L1059" t="s">
        <v>47251</v>
      </c>
      <c r="M1059">
        <v>702</v>
      </c>
      <c r="N1059" t="s">
        <v>5915</v>
      </c>
      <c r="R1059" s="1">
        <v>40162</v>
      </c>
      <c r="S1059" t="s">
        <v>80</v>
      </c>
      <c r="V1059" s="1">
        <v>37834</v>
      </c>
      <c r="W1059">
        <v>3</v>
      </c>
      <c r="X1059" t="s">
        <v>3496</v>
      </c>
      <c r="Y1059">
        <v>1</v>
      </c>
      <c r="Z1059" t="s">
        <v>46545</v>
      </c>
      <c r="AB1059">
        <v>198001</v>
      </c>
      <c r="AC1059">
        <v>128</v>
      </c>
      <c r="AD1059" t="s">
        <v>955</v>
      </c>
      <c r="AE1059">
        <v>1051</v>
      </c>
      <c r="AF1059" t="s">
        <v>955</v>
      </c>
      <c r="AG1059">
        <v>3</v>
      </c>
      <c r="AH1059" t="s">
        <v>81</v>
      </c>
      <c r="AI1059">
        <v>27</v>
      </c>
      <c r="AJ1059" t="s">
        <v>44512</v>
      </c>
      <c r="AK1059">
        <v>175</v>
      </c>
      <c r="AL1059" t="s">
        <v>46813</v>
      </c>
      <c r="AS1059">
        <v>0</v>
      </c>
      <c r="AT1059" t="s">
        <v>61</v>
      </c>
      <c r="AU1059" t="s">
        <v>47232</v>
      </c>
      <c r="AX1059">
        <v>55.679363982521501</v>
      </c>
      <c r="AY1059">
        <v>12.443421961206599</v>
      </c>
      <c r="AZ1059" t="s">
        <v>62</v>
      </c>
      <c r="BA1059">
        <v>1084</v>
      </c>
      <c r="BB1059" t="s">
        <v>63</v>
      </c>
    </row>
    <row r="1060" spans="1:54" x14ac:dyDescent="0.25">
      <c r="A1060" s="1">
        <v>45200</v>
      </c>
      <c r="B1060">
        <v>175016</v>
      </c>
      <c r="C1060" t="s">
        <v>47252</v>
      </c>
      <c r="D1060">
        <v>2610</v>
      </c>
      <c r="E1060" t="s">
        <v>46812</v>
      </c>
      <c r="F1060" t="s">
        <v>47253</v>
      </c>
      <c r="I1060" t="s">
        <v>5916</v>
      </c>
      <c r="K1060" t="s">
        <v>5917</v>
      </c>
      <c r="L1060" t="s">
        <v>52670</v>
      </c>
      <c r="M1060">
        <v>169</v>
      </c>
      <c r="N1060">
        <v>72</v>
      </c>
      <c r="R1060" s="1">
        <v>40162</v>
      </c>
      <c r="S1060" t="s">
        <v>80</v>
      </c>
      <c r="V1060" s="1">
        <v>36342</v>
      </c>
      <c r="W1060">
        <v>5</v>
      </c>
      <c r="X1060" t="s">
        <v>557</v>
      </c>
      <c r="Y1060">
        <v>1</v>
      </c>
      <c r="Z1060" t="s">
        <v>46545</v>
      </c>
      <c r="AA1060">
        <v>4</v>
      </c>
      <c r="AB1060">
        <v>199608</v>
      </c>
      <c r="AC1060">
        <v>121</v>
      </c>
      <c r="AD1060" t="s">
        <v>70</v>
      </c>
      <c r="AE1060">
        <v>1013</v>
      </c>
      <c r="AF1060" t="s">
        <v>558</v>
      </c>
      <c r="AG1060">
        <v>3</v>
      </c>
      <c r="AH1060" t="s">
        <v>81</v>
      </c>
      <c r="AI1060">
        <v>21</v>
      </c>
      <c r="AJ1060" t="s">
        <v>52613</v>
      </c>
      <c r="AK1060">
        <v>175</v>
      </c>
      <c r="AL1060" t="s">
        <v>46813</v>
      </c>
      <c r="AS1060">
        <v>0</v>
      </c>
      <c r="AT1060" t="s">
        <v>61</v>
      </c>
      <c r="AU1060" t="s">
        <v>52671</v>
      </c>
      <c r="AX1060">
        <v>55.683343212351502</v>
      </c>
      <c r="AY1060">
        <v>12.455026336248499</v>
      </c>
      <c r="AZ1060" t="s">
        <v>62</v>
      </c>
      <c r="BA1060">
        <v>1084</v>
      </c>
      <c r="BB1060" t="s">
        <v>63</v>
      </c>
    </row>
    <row r="1061" spans="1:54" x14ac:dyDescent="0.25">
      <c r="A1061" s="1">
        <v>45200</v>
      </c>
      <c r="B1061">
        <v>175017</v>
      </c>
      <c r="C1061" t="s">
        <v>5918</v>
      </c>
      <c r="D1061">
        <v>2610</v>
      </c>
      <c r="E1061" t="s">
        <v>46812</v>
      </c>
      <c r="F1061" t="s">
        <v>2988</v>
      </c>
      <c r="G1061">
        <v>35914412</v>
      </c>
      <c r="H1061">
        <v>1001739509</v>
      </c>
      <c r="I1061" t="s">
        <v>5919</v>
      </c>
      <c r="J1061" t="s">
        <v>5920</v>
      </c>
      <c r="K1061" t="s">
        <v>5921</v>
      </c>
      <c r="L1061" t="s">
        <v>47254</v>
      </c>
      <c r="M1061">
        <v>375</v>
      </c>
      <c r="N1061">
        <v>59</v>
      </c>
      <c r="R1061" s="1">
        <v>43782</v>
      </c>
      <c r="S1061" t="s">
        <v>851</v>
      </c>
      <c r="W1061">
        <v>5</v>
      </c>
      <c r="X1061" t="s">
        <v>557</v>
      </c>
      <c r="Y1061">
        <v>1</v>
      </c>
      <c r="Z1061" t="s">
        <v>46545</v>
      </c>
      <c r="AA1061">
        <v>10</v>
      </c>
      <c r="AB1061">
        <v>199801</v>
      </c>
      <c r="AC1061">
        <v>121</v>
      </c>
      <c r="AD1061" t="s">
        <v>70</v>
      </c>
      <c r="AE1061">
        <v>1013</v>
      </c>
      <c r="AF1061" t="s">
        <v>558</v>
      </c>
      <c r="AG1061">
        <v>1</v>
      </c>
      <c r="AH1061" t="s">
        <v>44482</v>
      </c>
      <c r="AI1061">
        <v>21</v>
      </c>
      <c r="AJ1061" t="s">
        <v>52613</v>
      </c>
      <c r="AK1061">
        <v>175</v>
      </c>
      <c r="AL1061" t="s">
        <v>46813</v>
      </c>
      <c r="AM1061">
        <v>1</v>
      </c>
      <c r="AN1061" t="s">
        <v>1193</v>
      </c>
      <c r="AO1061">
        <v>147021</v>
      </c>
      <c r="AQ1061" t="s">
        <v>5922</v>
      </c>
      <c r="AR1061" t="s">
        <v>5923</v>
      </c>
      <c r="AS1061">
        <v>0</v>
      </c>
      <c r="AT1061" t="s">
        <v>61</v>
      </c>
      <c r="AU1061" t="s">
        <v>47255</v>
      </c>
      <c r="AX1061">
        <v>55.676486670000003</v>
      </c>
      <c r="AY1061">
        <v>12.45902001</v>
      </c>
      <c r="AZ1061" t="s">
        <v>62</v>
      </c>
      <c r="BA1061">
        <v>1084</v>
      </c>
      <c r="BB1061" t="s">
        <v>63</v>
      </c>
    </row>
    <row r="1062" spans="1:54" x14ac:dyDescent="0.25">
      <c r="A1062" s="1">
        <v>45200</v>
      </c>
      <c r="B1062">
        <v>175018</v>
      </c>
      <c r="C1062" t="s">
        <v>5924</v>
      </c>
      <c r="D1062">
        <v>2610</v>
      </c>
      <c r="E1062" t="s">
        <v>46812</v>
      </c>
      <c r="F1062" t="s">
        <v>5925</v>
      </c>
      <c r="I1062" t="s">
        <v>47256</v>
      </c>
      <c r="K1062" t="s">
        <v>5926</v>
      </c>
      <c r="L1062" t="s">
        <v>47237</v>
      </c>
      <c r="M1062">
        <v>616</v>
      </c>
      <c r="N1062">
        <v>8</v>
      </c>
      <c r="R1062" s="1">
        <v>40162</v>
      </c>
      <c r="S1062" t="s">
        <v>80</v>
      </c>
      <c r="T1062">
        <v>175</v>
      </c>
      <c r="U1062" t="s">
        <v>46813</v>
      </c>
      <c r="V1062" s="1">
        <v>38534</v>
      </c>
      <c r="W1062">
        <v>2</v>
      </c>
      <c r="X1062" t="s">
        <v>57</v>
      </c>
      <c r="Y1062">
        <v>1</v>
      </c>
      <c r="Z1062" t="s">
        <v>46545</v>
      </c>
      <c r="AA1062">
        <v>10</v>
      </c>
      <c r="AB1062">
        <v>200108</v>
      </c>
      <c r="AC1062">
        <v>121</v>
      </c>
      <c r="AD1062" t="s">
        <v>70</v>
      </c>
      <c r="AE1062">
        <v>1012</v>
      </c>
      <c r="AF1062" t="s">
        <v>71</v>
      </c>
      <c r="AG1062">
        <v>3</v>
      </c>
      <c r="AH1062" t="s">
        <v>81</v>
      </c>
      <c r="AI1062">
        <v>21</v>
      </c>
      <c r="AJ1062" t="s">
        <v>52613</v>
      </c>
      <c r="AK1062">
        <v>175</v>
      </c>
      <c r="AL1062" t="s">
        <v>46813</v>
      </c>
      <c r="AQ1062" t="s">
        <v>5927</v>
      </c>
      <c r="AS1062">
        <v>0</v>
      </c>
      <c r="AT1062" t="s">
        <v>61</v>
      </c>
      <c r="AU1062" t="s">
        <v>47238</v>
      </c>
      <c r="AX1062">
        <v>55.6699229224729</v>
      </c>
      <c r="AY1062">
        <v>12.450807133074401</v>
      </c>
      <c r="AZ1062" t="s">
        <v>62</v>
      </c>
      <c r="BA1062">
        <v>1084</v>
      </c>
      <c r="BB1062" t="s">
        <v>63</v>
      </c>
    </row>
    <row r="1063" spans="1:54" x14ac:dyDescent="0.25">
      <c r="A1063" s="1">
        <v>45200</v>
      </c>
      <c r="B1063">
        <v>175019</v>
      </c>
      <c r="C1063" t="s">
        <v>1172</v>
      </c>
      <c r="D1063">
        <v>2610</v>
      </c>
      <c r="E1063" t="s">
        <v>46812</v>
      </c>
      <c r="F1063" t="s">
        <v>1173</v>
      </c>
      <c r="G1063">
        <v>17883801</v>
      </c>
      <c r="H1063">
        <v>1001380839</v>
      </c>
      <c r="I1063" t="s">
        <v>5928</v>
      </c>
      <c r="J1063" t="s">
        <v>1175</v>
      </c>
      <c r="K1063" t="s">
        <v>1175</v>
      </c>
      <c r="L1063" t="s">
        <v>44747</v>
      </c>
      <c r="M1063">
        <v>890</v>
      </c>
      <c r="N1063">
        <v>3</v>
      </c>
      <c r="R1063" s="1">
        <v>40162</v>
      </c>
      <c r="S1063" t="s">
        <v>80</v>
      </c>
      <c r="V1063" s="1">
        <v>38930</v>
      </c>
      <c r="W1063">
        <v>5</v>
      </c>
      <c r="X1063" t="s">
        <v>557</v>
      </c>
      <c r="Y1063">
        <v>1</v>
      </c>
      <c r="Z1063" t="s">
        <v>46545</v>
      </c>
      <c r="AA1063">
        <v>10</v>
      </c>
      <c r="AB1063">
        <v>199408</v>
      </c>
      <c r="AC1063">
        <v>121</v>
      </c>
      <c r="AD1063" t="s">
        <v>70</v>
      </c>
      <c r="AE1063">
        <v>1013</v>
      </c>
      <c r="AF1063" t="s">
        <v>558</v>
      </c>
      <c r="AG1063">
        <v>3</v>
      </c>
      <c r="AH1063" t="s">
        <v>81</v>
      </c>
      <c r="AI1063">
        <v>22</v>
      </c>
      <c r="AJ1063" t="s">
        <v>52628</v>
      </c>
      <c r="AK1063">
        <v>175</v>
      </c>
      <c r="AL1063" t="s">
        <v>46813</v>
      </c>
      <c r="AM1063">
        <v>1</v>
      </c>
      <c r="AN1063" t="s">
        <v>1193</v>
      </c>
      <c r="AO1063">
        <v>101183</v>
      </c>
      <c r="AQ1063" t="s">
        <v>1177</v>
      </c>
      <c r="AR1063" t="s">
        <v>5929</v>
      </c>
      <c r="AS1063">
        <v>0</v>
      </c>
      <c r="AT1063" t="s">
        <v>61</v>
      </c>
      <c r="AU1063" t="s">
        <v>44748</v>
      </c>
      <c r="AX1063">
        <v>55.685572550756</v>
      </c>
      <c r="AY1063">
        <v>12.4631460928436</v>
      </c>
      <c r="AZ1063" t="s">
        <v>62</v>
      </c>
      <c r="BA1063">
        <v>1084</v>
      </c>
      <c r="BB1063" t="s">
        <v>63</v>
      </c>
    </row>
    <row r="1064" spans="1:54" x14ac:dyDescent="0.25">
      <c r="A1064" s="1">
        <v>45200</v>
      </c>
      <c r="B1064">
        <v>175020</v>
      </c>
      <c r="C1064" t="s">
        <v>5930</v>
      </c>
      <c r="D1064">
        <v>2610</v>
      </c>
      <c r="E1064" t="s">
        <v>46812</v>
      </c>
      <c r="F1064" t="s">
        <v>5930</v>
      </c>
      <c r="G1064">
        <v>65307316</v>
      </c>
      <c r="H1064">
        <v>1003271234</v>
      </c>
      <c r="I1064" t="s">
        <v>5931</v>
      </c>
      <c r="J1064" t="s">
        <v>5932</v>
      </c>
      <c r="K1064" t="s">
        <v>5933</v>
      </c>
      <c r="L1064" t="s">
        <v>52881</v>
      </c>
      <c r="M1064">
        <v>21</v>
      </c>
      <c r="N1064" t="s">
        <v>5934</v>
      </c>
      <c r="R1064" s="1">
        <v>40815</v>
      </c>
      <c r="S1064" t="s">
        <v>56</v>
      </c>
      <c r="T1064">
        <v>175</v>
      </c>
      <c r="U1064" t="s">
        <v>46813</v>
      </c>
      <c r="V1064" s="1">
        <v>40756</v>
      </c>
      <c r="W1064">
        <v>2</v>
      </c>
      <c r="X1064" t="s">
        <v>57</v>
      </c>
      <c r="Y1064">
        <v>1</v>
      </c>
      <c r="Z1064" t="s">
        <v>46545</v>
      </c>
      <c r="AA1064">
        <v>10</v>
      </c>
      <c r="AB1064">
        <v>199301</v>
      </c>
      <c r="AC1064">
        <v>129</v>
      </c>
      <c r="AD1064" t="s">
        <v>2405</v>
      </c>
      <c r="AE1064">
        <v>1016</v>
      </c>
      <c r="AF1064" t="s">
        <v>2405</v>
      </c>
      <c r="AG1064">
        <v>3</v>
      </c>
      <c r="AH1064" t="s">
        <v>81</v>
      </c>
      <c r="AI1064">
        <v>99</v>
      </c>
      <c r="AJ1064" t="s">
        <v>54511</v>
      </c>
      <c r="AK1064">
        <v>175</v>
      </c>
      <c r="AL1064" t="s">
        <v>46813</v>
      </c>
      <c r="AM1064">
        <v>2</v>
      </c>
      <c r="AN1064" t="s">
        <v>119</v>
      </c>
      <c r="AO1064">
        <v>175021</v>
      </c>
      <c r="AQ1064" t="s">
        <v>5935</v>
      </c>
      <c r="AR1064" t="s">
        <v>5936</v>
      </c>
      <c r="AS1064">
        <v>0</v>
      </c>
      <c r="AT1064" t="s">
        <v>61</v>
      </c>
      <c r="AU1064" t="s">
        <v>52882</v>
      </c>
      <c r="AX1064">
        <v>55.6796128821629</v>
      </c>
      <c r="AY1064">
        <v>12.468133460975499</v>
      </c>
      <c r="AZ1064" t="s">
        <v>62</v>
      </c>
      <c r="BA1064">
        <v>1084</v>
      </c>
      <c r="BB1064" t="s">
        <v>63</v>
      </c>
    </row>
    <row r="1065" spans="1:54" x14ac:dyDescent="0.25">
      <c r="A1065" s="1">
        <v>45200</v>
      </c>
      <c r="B1065">
        <v>175021</v>
      </c>
      <c r="C1065" t="s">
        <v>5937</v>
      </c>
      <c r="D1065">
        <v>2610</v>
      </c>
      <c r="E1065" t="s">
        <v>46812</v>
      </c>
      <c r="F1065" t="s">
        <v>5938</v>
      </c>
      <c r="G1065">
        <v>65307316</v>
      </c>
      <c r="H1065">
        <v>1003271192</v>
      </c>
      <c r="I1065" t="s">
        <v>5931</v>
      </c>
      <c r="K1065" t="s">
        <v>5939</v>
      </c>
      <c r="L1065" t="s">
        <v>47257</v>
      </c>
      <c r="M1065">
        <v>702</v>
      </c>
      <c r="N1065" t="s">
        <v>5940</v>
      </c>
      <c r="R1065" s="1">
        <v>43782</v>
      </c>
      <c r="S1065" t="s">
        <v>56</v>
      </c>
      <c r="T1065">
        <v>175</v>
      </c>
      <c r="U1065" t="s">
        <v>46813</v>
      </c>
      <c r="W1065">
        <v>2</v>
      </c>
      <c r="X1065" t="s">
        <v>57</v>
      </c>
      <c r="Y1065">
        <v>1</v>
      </c>
      <c r="Z1065" t="s">
        <v>46545</v>
      </c>
      <c r="AA1065">
        <v>9</v>
      </c>
      <c r="AB1065">
        <v>200905</v>
      </c>
      <c r="AC1065">
        <v>129</v>
      </c>
      <c r="AD1065" t="s">
        <v>2405</v>
      </c>
      <c r="AE1065">
        <v>1016</v>
      </c>
      <c r="AF1065" t="s">
        <v>2405</v>
      </c>
      <c r="AG1065">
        <v>1</v>
      </c>
      <c r="AH1065" t="s">
        <v>44482</v>
      </c>
      <c r="AI1065">
        <v>99</v>
      </c>
      <c r="AJ1065" t="s">
        <v>54511</v>
      </c>
      <c r="AK1065">
        <v>175</v>
      </c>
      <c r="AL1065" t="s">
        <v>46813</v>
      </c>
      <c r="AQ1065" t="s">
        <v>5831</v>
      </c>
      <c r="AR1065" t="s">
        <v>5941</v>
      </c>
      <c r="AS1065">
        <v>0</v>
      </c>
      <c r="AT1065" t="s">
        <v>61</v>
      </c>
      <c r="AU1065" t="s">
        <v>47232</v>
      </c>
      <c r="AX1065">
        <v>55.678761420000001</v>
      </c>
      <c r="AY1065">
        <v>12.442562130000001</v>
      </c>
      <c r="AZ1065" t="s">
        <v>62</v>
      </c>
      <c r="BA1065">
        <v>1084</v>
      </c>
      <c r="BB1065" t="s">
        <v>63</v>
      </c>
    </row>
    <row r="1066" spans="1:54" x14ac:dyDescent="0.25">
      <c r="A1066" s="1">
        <v>45200</v>
      </c>
      <c r="B1066">
        <v>175200</v>
      </c>
      <c r="D1066">
        <v>2610</v>
      </c>
      <c r="E1066" t="s">
        <v>46812</v>
      </c>
      <c r="F1066" t="s">
        <v>44749</v>
      </c>
      <c r="G1066">
        <v>65307316</v>
      </c>
      <c r="H1066">
        <v>1003271544</v>
      </c>
      <c r="I1066" t="s">
        <v>47258</v>
      </c>
      <c r="J1066" t="s">
        <v>5942</v>
      </c>
      <c r="K1066" t="s">
        <v>5943</v>
      </c>
      <c r="L1066" t="s">
        <v>44750</v>
      </c>
      <c r="M1066">
        <v>890</v>
      </c>
      <c r="N1066">
        <v>9</v>
      </c>
      <c r="R1066" s="1">
        <v>43923</v>
      </c>
      <c r="S1066" t="s">
        <v>56</v>
      </c>
      <c r="T1066">
        <v>175</v>
      </c>
      <c r="U1066" t="s">
        <v>46813</v>
      </c>
      <c r="W1066">
        <v>2</v>
      </c>
      <c r="X1066" t="s">
        <v>57</v>
      </c>
      <c r="Y1066">
        <v>1</v>
      </c>
      <c r="Z1066" t="s">
        <v>46545</v>
      </c>
      <c r="AC1066">
        <v>932</v>
      </c>
      <c r="AD1066" t="s">
        <v>52637</v>
      </c>
      <c r="AE1066">
        <v>2021</v>
      </c>
      <c r="AF1066" t="s">
        <v>52637</v>
      </c>
      <c r="AG1066">
        <v>2</v>
      </c>
      <c r="AH1066" t="s">
        <v>44524</v>
      </c>
      <c r="AI1066">
        <v>10</v>
      </c>
      <c r="AJ1066" t="s">
        <v>52638</v>
      </c>
      <c r="AK1066">
        <v>175</v>
      </c>
      <c r="AL1066" t="s">
        <v>46813</v>
      </c>
      <c r="AQ1066" t="s">
        <v>5944</v>
      </c>
      <c r="AR1066" t="s">
        <v>5945</v>
      </c>
      <c r="AS1066">
        <v>0</v>
      </c>
      <c r="AT1066" t="s">
        <v>61</v>
      </c>
      <c r="AU1066" t="s">
        <v>44748</v>
      </c>
      <c r="AX1066">
        <v>55.68554323</v>
      </c>
      <c r="AY1066">
        <v>12.462412240000001</v>
      </c>
      <c r="AZ1066" t="s">
        <v>62</v>
      </c>
      <c r="BA1066">
        <v>1084</v>
      </c>
      <c r="BB1066" t="s">
        <v>63</v>
      </c>
    </row>
    <row r="1067" spans="1:54" x14ac:dyDescent="0.25">
      <c r="A1067" s="1">
        <v>45200</v>
      </c>
      <c r="B1067">
        <v>175201</v>
      </c>
      <c r="D1067">
        <v>2610</v>
      </c>
      <c r="E1067" t="s">
        <v>46812</v>
      </c>
      <c r="F1067" t="s">
        <v>44654</v>
      </c>
      <c r="I1067" t="s">
        <v>5946</v>
      </c>
      <c r="J1067" t="s">
        <v>5947</v>
      </c>
      <c r="K1067" t="s">
        <v>5948</v>
      </c>
      <c r="L1067" t="s">
        <v>44751</v>
      </c>
      <c r="M1067">
        <v>890</v>
      </c>
      <c r="N1067">
        <v>11</v>
      </c>
      <c r="R1067" s="1">
        <v>40162</v>
      </c>
      <c r="S1067" t="s">
        <v>80</v>
      </c>
      <c r="T1067">
        <v>175</v>
      </c>
      <c r="U1067" t="s">
        <v>46813</v>
      </c>
      <c r="V1067" s="1">
        <v>37043</v>
      </c>
      <c r="W1067">
        <v>2</v>
      </c>
      <c r="X1067" t="s">
        <v>57</v>
      </c>
      <c r="Y1067">
        <v>1</v>
      </c>
      <c r="Z1067" t="s">
        <v>46545</v>
      </c>
      <c r="AC1067">
        <v>931</v>
      </c>
      <c r="AD1067" t="s">
        <v>1467</v>
      </c>
      <c r="AE1067">
        <v>2022</v>
      </c>
      <c r="AF1067" t="s">
        <v>1467</v>
      </c>
      <c r="AG1067">
        <v>3</v>
      </c>
      <c r="AH1067" t="s">
        <v>81</v>
      </c>
      <c r="AI1067">
        <v>7</v>
      </c>
      <c r="AJ1067" t="s">
        <v>1326</v>
      </c>
      <c r="AK1067">
        <v>175</v>
      </c>
      <c r="AL1067" t="s">
        <v>46813</v>
      </c>
      <c r="AS1067">
        <v>0</v>
      </c>
      <c r="AT1067" t="s">
        <v>61</v>
      </c>
      <c r="AU1067" t="s">
        <v>44748</v>
      </c>
      <c r="AZ1067" t="s">
        <v>62</v>
      </c>
      <c r="BA1067">
        <v>1084</v>
      </c>
      <c r="BB1067" t="s">
        <v>63</v>
      </c>
    </row>
    <row r="1068" spans="1:54" x14ac:dyDescent="0.25">
      <c r="A1068" s="1">
        <v>45200</v>
      </c>
      <c r="B1068">
        <v>175210</v>
      </c>
      <c r="C1068" t="s">
        <v>5949</v>
      </c>
      <c r="D1068">
        <v>2610</v>
      </c>
      <c r="E1068" t="s">
        <v>46812</v>
      </c>
      <c r="F1068" t="s">
        <v>5949</v>
      </c>
      <c r="G1068">
        <v>65307316</v>
      </c>
      <c r="H1068">
        <v>1003271726</v>
      </c>
      <c r="I1068" t="s">
        <v>5950</v>
      </c>
      <c r="J1068" t="s">
        <v>5951</v>
      </c>
      <c r="K1068" t="s">
        <v>5952</v>
      </c>
      <c r="L1068" t="s">
        <v>47259</v>
      </c>
      <c r="M1068">
        <v>616</v>
      </c>
      <c r="N1068">
        <v>8</v>
      </c>
      <c r="R1068" s="1">
        <v>44104</v>
      </c>
      <c r="S1068" t="s">
        <v>56</v>
      </c>
      <c r="T1068">
        <v>175</v>
      </c>
      <c r="U1068" t="s">
        <v>46813</v>
      </c>
      <c r="W1068">
        <v>2</v>
      </c>
      <c r="X1068" t="s">
        <v>57</v>
      </c>
      <c r="Y1068">
        <v>1</v>
      </c>
      <c r="Z1068" t="s">
        <v>46545</v>
      </c>
      <c r="AB1068">
        <v>196009</v>
      </c>
      <c r="AC1068">
        <v>125</v>
      </c>
      <c r="AD1068" t="s">
        <v>1344</v>
      </c>
      <c r="AE1068">
        <v>1014</v>
      </c>
      <c r="AF1068" t="s">
        <v>1352</v>
      </c>
      <c r="AG1068">
        <v>1</v>
      </c>
      <c r="AH1068" t="s">
        <v>44482</v>
      </c>
      <c r="AI1068">
        <v>24</v>
      </c>
      <c r="AJ1068" t="s">
        <v>1344</v>
      </c>
      <c r="AK1068">
        <v>175</v>
      </c>
      <c r="AL1068" t="s">
        <v>46813</v>
      </c>
      <c r="AQ1068" t="s">
        <v>5953</v>
      </c>
      <c r="AR1068" t="s">
        <v>5954</v>
      </c>
      <c r="AS1068">
        <v>0</v>
      </c>
      <c r="AT1068" t="s">
        <v>61</v>
      </c>
      <c r="AU1068" t="s">
        <v>47238</v>
      </c>
      <c r="AV1068" t="s">
        <v>5955</v>
      </c>
      <c r="AX1068">
        <v>55.669922880000001</v>
      </c>
      <c r="AY1068">
        <v>12.45080711</v>
      </c>
      <c r="AZ1068" t="s">
        <v>62</v>
      </c>
      <c r="BA1068">
        <v>1084</v>
      </c>
      <c r="BB1068" t="s">
        <v>63</v>
      </c>
    </row>
    <row r="1069" spans="1:54" x14ac:dyDescent="0.25">
      <c r="A1069" s="1">
        <v>45200</v>
      </c>
      <c r="B1069">
        <v>175247</v>
      </c>
      <c r="C1069" t="s">
        <v>47260</v>
      </c>
      <c r="D1069">
        <v>2610</v>
      </c>
      <c r="E1069" t="s">
        <v>46812</v>
      </c>
      <c r="F1069" t="s">
        <v>47261</v>
      </c>
      <c r="I1069" t="s">
        <v>5956</v>
      </c>
      <c r="K1069" t="s">
        <v>5957</v>
      </c>
      <c r="L1069" t="s">
        <v>47262</v>
      </c>
      <c r="M1069">
        <v>700</v>
      </c>
      <c r="N1069">
        <v>207</v>
      </c>
      <c r="R1069" s="1">
        <v>40162</v>
      </c>
      <c r="S1069" t="s">
        <v>80</v>
      </c>
      <c r="V1069" s="1">
        <v>29373</v>
      </c>
      <c r="W1069">
        <v>3</v>
      </c>
      <c r="X1069" t="s">
        <v>3496</v>
      </c>
      <c r="Y1069">
        <v>1</v>
      </c>
      <c r="Z1069" t="s">
        <v>46545</v>
      </c>
      <c r="AB1069">
        <v>197808</v>
      </c>
      <c r="AC1069">
        <v>137</v>
      </c>
      <c r="AD1069" t="s">
        <v>1410</v>
      </c>
      <c r="AE1069">
        <v>1053</v>
      </c>
      <c r="AF1069" t="s">
        <v>1410</v>
      </c>
      <c r="AG1069">
        <v>3</v>
      </c>
      <c r="AH1069" t="s">
        <v>81</v>
      </c>
      <c r="AI1069">
        <v>30</v>
      </c>
      <c r="AJ1069" t="s">
        <v>1402</v>
      </c>
      <c r="AK1069">
        <v>175</v>
      </c>
      <c r="AL1069" t="s">
        <v>46813</v>
      </c>
      <c r="AS1069">
        <v>0</v>
      </c>
      <c r="AT1069" t="s">
        <v>61</v>
      </c>
      <c r="AU1069" t="s">
        <v>47263</v>
      </c>
      <c r="AZ1069" t="s">
        <v>62</v>
      </c>
      <c r="BA1069">
        <v>1084</v>
      </c>
      <c r="BB1069" t="s">
        <v>63</v>
      </c>
    </row>
    <row r="1070" spans="1:54" x14ac:dyDescent="0.25">
      <c r="A1070" s="1">
        <v>45200</v>
      </c>
      <c r="B1070">
        <v>175248</v>
      </c>
      <c r="C1070" t="s">
        <v>47264</v>
      </c>
      <c r="D1070">
        <v>2610</v>
      </c>
      <c r="E1070" t="s">
        <v>46812</v>
      </c>
      <c r="F1070" t="s">
        <v>47265</v>
      </c>
      <c r="G1070">
        <v>29586055</v>
      </c>
      <c r="H1070">
        <v>1022336459</v>
      </c>
      <c r="I1070" t="s">
        <v>5024</v>
      </c>
      <c r="J1070" t="s">
        <v>5958</v>
      </c>
      <c r="K1070" t="s">
        <v>5959</v>
      </c>
      <c r="L1070" t="s">
        <v>5960</v>
      </c>
      <c r="M1070">
        <v>13</v>
      </c>
      <c r="N1070">
        <v>2</v>
      </c>
      <c r="R1070" s="1">
        <v>44606</v>
      </c>
      <c r="S1070" t="s">
        <v>56</v>
      </c>
      <c r="W1070">
        <v>4</v>
      </c>
      <c r="X1070" t="s">
        <v>725</v>
      </c>
      <c r="Y1070">
        <v>1</v>
      </c>
      <c r="Z1070" t="s">
        <v>46545</v>
      </c>
      <c r="AB1070">
        <v>199501</v>
      </c>
      <c r="AC1070">
        <v>137</v>
      </c>
      <c r="AD1070" t="s">
        <v>1410</v>
      </c>
      <c r="AE1070">
        <v>1053</v>
      </c>
      <c r="AF1070" t="s">
        <v>1410</v>
      </c>
      <c r="AG1070">
        <v>1</v>
      </c>
      <c r="AH1070" t="s">
        <v>44482</v>
      </c>
      <c r="AI1070">
        <v>30</v>
      </c>
      <c r="AJ1070" t="s">
        <v>1402</v>
      </c>
      <c r="AK1070">
        <v>175</v>
      </c>
      <c r="AL1070" t="s">
        <v>46813</v>
      </c>
      <c r="AP1070">
        <v>165247</v>
      </c>
      <c r="AQ1070" t="s">
        <v>5027</v>
      </c>
      <c r="AR1070" t="s">
        <v>5028</v>
      </c>
      <c r="AS1070">
        <v>2</v>
      </c>
      <c r="AT1070" t="s">
        <v>1413</v>
      </c>
      <c r="AU1070" t="s">
        <v>5961</v>
      </c>
      <c r="AX1070">
        <v>55.682797909999998</v>
      </c>
      <c r="AY1070">
        <v>12.45297834</v>
      </c>
      <c r="AZ1070" t="s">
        <v>62</v>
      </c>
      <c r="BA1070">
        <v>1084</v>
      </c>
      <c r="BB1070" t="s">
        <v>63</v>
      </c>
    </row>
    <row r="1071" spans="1:54" x14ac:dyDescent="0.25">
      <c r="A1071" s="1">
        <v>45200</v>
      </c>
      <c r="B1071">
        <v>175375</v>
      </c>
      <c r="C1071" t="s">
        <v>47266</v>
      </c>
      <c r="D1071">
        <v>2610</v>
      </c>
      <c r="E1071" t="s">
        <v>46812</v>
      </c>
      <c r="F1071" t="s">
        <v>47267</v>
      </c>
      <c r="G1071">
        <v>15155094</v>
      </c>
      <c r="H1071">
        <v>1000870850</v>
      </c>
      <c r="I1071" t="s">
        <v>5962</v>
      </c>
      <c r="J1071" t="s">
        <v>5963</v>
      </c>
      <c r="K1071" t="s">
        <v>5964</v>
      </c>
      <c r="L1071" t="s">
        <v>47268</v>
      </c>
      <c r="M1071">
        <v>375</v>
      </c>
      <c r="N1071" t="s">
        <v>5965</v>
      </c>
      <c r="P1071">
        <v>1</v>
      </c>
      <c r="R1071" s="1">
        <v>40162</v>
      </c>
      <c r="S1071" t="s">
        <v>80</v>
      </c>
      <c r="V1071" s="1">
        <v>40118</v>
      </c>
      <c r="W1071">
        <v>5</v>
      </c>
      <c r="X1071" t="s">
        <v>557</v>
      </c>
      <c r="Y1071">
        <v>1</v>
      </c>
      <c r="Z1071" t="s">
        <v>46545</v>
      </c>
      <c r="AB1071">
        <v>199107</v>
      </c>
      <c r="AC1071">
        <v>147</v>
      </c>
      <c r="AD1071" t="s">
        <v>46697</v>
      </c>
      <c r="AE1071">
        <v>1021</v>
      </c>
      <c r="AF1071" t="s">
        <v>46697</v>
      </c>
      <c r="AG1071">
        <v>3</v>
      </c>
      <c r="AH1071" t="s">
        <v>81</v>
      </c>
      <c r="AI1071">
        <v>86</v>
      </c>
      <c r="AJ1071" t="s">
        <v>46697</v>
      </c>
      <c r="AK1071">
        <v>175</v>
      </c>
      <c r="AL1071" t="s">
        <v>46813</v>
      </c>
      <c r="AQ1071" t="s">
        <v>5966</v>
      </c>
      <c r="AR1071" t="s">
        <v>5967</v>
      </c>
      <c r="AS1071">
        <v>0</v>
      </c>
      <c r="AT1071" t="s">
        <v>61</v>
      </c>
      <c r="AU1071" t="s">
        <v>47255</v>
      </c>
      <c r="AX1071">
        <v>55.676938221576798</v>
      </c>
      <c r="AY1071">
        <v>12.459146140347899</v>
      </c>
      <c r="AZ1071" t="s">
        <v>62</v>
      </c>
      <c r="BA1071">
        <v>1084</v>
      </c>
      <c r="BB1071" t="s">
        <v>63</v>
      </c>
    </row>
    <row r="1072" spans="1:54" x14ac:dyDescent="0.25">
      <c r="A1072" s="1">
        <v>45200</v>
      </c>
      <c r="B1072">
        <v>175376</v>
      </c>
      <c r="C1072" t="s">
        <v>47269</v>
      </c>
      <c r="D1072">
        <v>2610</v>
      </c>
      <c r="E1072" t="s">
        <v>46812</v>
      </c>
      <c r="F1072" t="s">
        <v>47270</v>
      </c>
      <c r="I1072" t="s">
        <v>5968</v>
      </c>
      <c r="J1072" t="s">
        <v>5969</v>
      </c>
      <c r="K1072" t="s">
        <v>5970</v>
      </c>
      <c r="L1072" t="s">
        <v>47271</v>
      </c>
      <c r="M1072">
        <v>702</v>
      </c>
      <c r="N1072">
        <v>425</v>
      </c>
      <c r="R1072" s="1">
        <v>40162</v>
      </c>
      <c r="S1072" t="s">
        <v>80</v>
      </c>
      <c r="V1072" s="1">
        <v>38565</v>
      </c>
      <c r="W1072">
        <v>5</v>
      </c>
      <c r="X1072" t="s">
        <v>557</v>
      </c>
      <c r="Y1072">
        <v>1</v>
      </c>
      <c r="Z1072" t="s">
        <v>46545</v>
      </c>
      <c r="AB1072">
        <v>199708</v>
      </c>
      <c r="AC1072">
        <v>147</v>
      </c>
      <c r="AD1072" t="s">
        <v>46697</v>
      </c>
      <c r="AE1072">
        <v>1021</v>
      </c>
      <c r="AF1072" t="s">
        <v>46697</v>
      </c>
      <c r="AG1072">
        <v>3</v>
      </c>
      <c r="AH1072" t="s">
        <v>81</v>
      </c>
      <c r="AI1072">
        <v>86</v>
      </c>
      <c r="AJ1072" t="s">
        <v>46697</v>
      </c>
      <c r="AK1072">
        <v>175</v>
      </c>
      <c r="AL1072" t="s">
        <v>46813</v>
      </c>
      <c r="AQ1072" t="s">
        <v>5971</v>
      </c>
      <c r="AR1072" t="s">
        <v>5972</v>
      </c>
      <c r="AS1072">
        <v>0</v>
      </c>
      <c r="AT1072" t="s">
        <v>61</v>
      </c>
      <c r="AU1072" t="s">
        <v>47232</v>
      </c>
      <c r="AX1072">
        <v>55.680103488849603</v>
      </c>
      <c r="AY1072">
        <v>12.4414230681083</v>
      </c>
      <c r="AZ1072" t="s">
        <v>62</v>
      </c>
      <c r="BA1072">
        <v>1084</v>
      </c>
      <c r="BB1072" t="s">
        <v>63</v>
      </c>
    </row>
    <row r="1073" spans="1:54" x14ac:dyDescent="0.25">
      <c r="A1073" s="1">
        <v>45200</v>
      </c>
      <c r="B1073">
        <v>175377</v>
      </c>
      <c r="C1073" t="s">
        <v>47272</v>
      </c>
      <c r="D1073">
        <v>2610</v>
      </c>
      <c r="E1073" t="s">
        <v>46812</v>
      </c>
      <c r="F1073" t="s">
        <v>47273</v>
      </c>
      <c r="G1073">
        <v>15012749</v>
      </c>
      <c r="H1073">
        <v>1000845082</v>
      </c>
      <c r="I1073" t="s">
        <v>5973</v>
      </c>
      <c r="K1073" t="s">
        <v>5974</v>
      </c>
      <c r="L1073" t="s">
        <v>47274</v>
      </c>
      <c r="M1073">
        <v>375</v>
      </c>
      <c r="N1073">
        <v>63</v>
      </c>
      <c r="R1073" s="1">
        <v>43426</v>
      </c>
      <c r="S1073" t="s">
        <v>56</v>
      </c>
      <c r="T1073">
        <v>175</v>
      </c>
      <c r="U1073" t="s">
        <v>46813</v>
      </c>
      <c r="V1073" s="1">
        <v>43405</v>
      </c>
      <c r="W1073">
        <v>0</v>
      </c>
      <c r="X1073" t="s">
        <v>1252</v>
      </c>
      <c r="Y1073">
        <v>1</v>
      </c>
      <c r="Z1073" t="s">
        <v>46545</v>
      </c>
      <c r="AB1073">
        <v>200812</v>
      </c>
      <c r="AC1073">
        <v>147</v>
      </c>
      <c r="AD1073" t="s">
        <v>46697</v>
      </c>
      <c r="AE1073">
        <v>1021</v>
      </c>
      <c r="AF1073" t="s">
        <v>46697</v>
      </c>
      <c r="AG1073">
        <v>3</v>
      </c>
      <c r="AH1073" t="s">
        <v>81</v>
      </c>
      <c r="AI1073">
        <v>99</v>
      </c>
      <c r="AJ1073" t="s">
        <v>54511</v>
      </c>
      <c r="AK1073">
        <v>175</v>
      </c>
      <c r="AL1073" t="s">
        <v>46813</v>
      </c>
      <c r="AQ1073" t="s">
        <v>5975</v>
      </c>
      <c r="AR1073" t="s">
        <v>5976</v>
      </c>
      <c r="AS1073">
        <v>0</v>
      </c>
      <c r="AT1073" t="s">
        <v>61</v>
      </c>
      <c r="AU1073" t="s">
        <v>47255</v>
      </c>
      <c r="AX1073">
        <v>55.676938210000003</v>
      </c>
      <c r="AY1073">
        <v>12.45914606</v>
      </c>
      <c r="AZ1073" t="s">
        <v>62</v>
      </c>
      <c r="BA1073">
        <v>1084</v>
      </c>
      <c r="BB1073" t="s">
        <v>63</v>
      </c>
    </row>
    <row r="1074" spans="1:54" x14ac:dyDescent="0.25">
      <c r="A1074" s="1">
        <v>45200</v>
      </c>
      <c r="B1074">
        <v>175401</v>
      </c>
      <c r="C1074" t="s">
        <v>44752</v>
      </c>
      <c r="D1074">
        <v>2610</v>
      </c>
      <c r="E1074" t="s">
        <v>46812</v>
      </c>
      <c r="F1074" t="s">
        <v>44753</v>
      </c>
      <c r="K1074" t="s">
        <v>5977</v>
      </c>
      <c r="L1074" t="s">
        <v>44754</v>
      </c>
      <c r="M1074">
        <v>890</v>
      </c>
      <c r="N1074">
        <v>65</v>
      </c>
      <c r="R1074" s="1">
        <v>40162</v>
      </c>
      <c r="S1074" t="s">
        <v>80</v>
      </c>
      <c r="V1074" s="1">
        <v>27912</v>
      </c>
      <c r="W1074">
        <v>4</v>
      </c>
      <c r="X1074" t="s">
        <v>725</v>
      </c>
      <c r="Y1074">
        <v>1</v>
      </c>
      <c r="Z1074" t="s">
        <v>46545</v>
      </c>
      <c r="AC1074">
        <v>242</v>
      </c>
      <c r="AD1074" t="s">
        <v>1687</v>
      </c>
      <c r="AE1074">
        <v>1071</v>
      </c>
      <c r="AF1074" t="s">
        <v>1688</v>
      </c>
      <c r="AG1074">
        <v>3</v>
      </c>
      <c r="AH1074" t="s">
        <v>81</v>
      </c>
      <c r="AI1074">
        <v>99</v>
      </c>
      <c r="AJ1074" t="s">
        <v>54511</v>
      </c>
      <c r="AK1074">
        <v>175</v>
      </c>
      <c r="AL1074" t="s">
        <v>46813</v>
      </c>
      <c r="AS1074">
        <v>0</v>
      </c>
      <c r="AT1074" t="s">
        <v>61</v>
      </c>
      <c r="AU1074" t="s">
        <v>44748</v>
      </c>
      <c r="AX1074">
        <v>55.685662882166397</v>
      </c>
      <c r="AY1074">
        <v>12.4560154274706</v>
      </c>
      <c r="AZ1074" t="s">
        <v>62</v>
      </c>
      <c r="BA1074">
        <v>1084</v>
      </c>
      <c r="BB1074" t="s">
        <v>63</v>
      </c>
    </row>
    <row r="1075" spans="1:54" x14ac:dyDescent="0.25">
      <c r="A1075" s="1">
        <v>45200</v>
      </c>
      <c r="B1075">
        <v>175402</v>
      </c>
      <c r="C1075" t="s">
        <v>5978</v>
      </c>
      <c r="D1075">
        <v>2610</v>
      </c>
      <c r="E1075" t="s">
        <v>46812</v>
      </c>
      <c r="F1075" t="s">
        <v>5979</v>
      </c>
      <c r="I1075" t="s">
        <v>5980</v>
      </c>
      <c r="K1075" t="s">
        <v>5981</v>
      </c>
      <c r="L1075" t="s">
        <v>44750</v>
      </c>
      <c r="M1075">
        <v>890</v>
      </c>
      <c r="N1075">
        <v>9</v>
      </c>
      <c r="R1075" s="1">
        <v>40162</v>
      </c>
      <c r="S1075" t="s">
        <v>80</v>
      </c>
      <c r="V1075" s="1">
        <v>33025</v>
      </c>
      <c r="W1075">
        <v>4</v>
      </c>
      <c r="X1075" t="s">
        <v>725</v>
      </c>
      <c r="Y1075">
        <v>1</v>
      </c>
      <c r="Z1075" t="s">
        <v>46545</v>
      </c>
      <c r="AB1075">
        <v>195209</v>
      </c>
      <c r="AC1075">
        <v>312</v>
      </c>
      <c r="AD1075" t="s">
        <v>44564</v>
      </c>
      <c r="AE1075">
        <v>1122</v>
      </c>
      <c r="AF1075" t="s">
        <v>54541</v>
      </c>
      <c r="AG1075">
        <v>3</v>
      </c>
      <c r="AH1075" t="s">
        <v>81</v>
      </c>
      <c r="AI1075">
        <v>99</v>
      </c>
      <c r="AJ1075" t="s">
        <v>54511</v>
      </c>
      <c r="AK1075">
        <v>175</v>
      </c>
      <c r="AL1075" t="s">
        <v>46813</v>
      </c>
      <c r="AS1075">
        <v>0</v>
      </c>
      <c r="AT1075" t="s">
        <v>61</v>
      </c>
      <c r="AU1075" t="s">
        <v>44748</v>
      </c>
      <c r="AZ1075" t="s">
        <v>62</v>
      </c>
      <c r="BA1075">
        <v>1084</v>
      </c>
      <c r="BB1075" t="s">
        <v>63</v>
      </c>
    </row>
    <row r="1076" spans="1:54" x14ac:dyDescent="0.25">
      <c r="A1076" s="1">
        <v>45200</v>
      </c>
      <c r="B1076">
        <v>175403</v>
      </c>
      <c r="C1076" t="s">
        <v>47275</v>
      </c>
      <c r="D1076">
        <v>2610</v>
      </c>
      <c r="E1076" t="s">
        <v>46812</v>
      </c>
      <c r="F1076" t="s">
        <v>47276</v>
      </c>
      <c r="I1076" t="s">
        <v>5982</v>
      </c>
      <c r="K1076" t="s">
        <v>5983</v>
      </c>
      <c r="L1076" t="s">
        <v>5984</v>
      </c>
      <c r="M1076">
        <v>780</v>
      </c>
      <c r="N1076">
        <v>409</v>
      </c>
      <c r="R1076" s="1">
        <v>40162</v>
      </c>
      <c r="S1076" t="s">
        <v>80</v>
      </c>
      <c r="V1076" s="1">
        <v>33756</v>
      </c>
      <c r="W1076">
        <v>4</v>
      </c>
      <c r="X1076" t="s">
        <v>725</v>
      </c>
      <c r="Y1076">
        <v>1</v>
      </c>
      <c r="Z1076" t="s">
        <v>46545</v>
      </c>
      <c r="AB1076">
        <v>197701</v>
      </c>
      <c r="AC1076">
        <v>244</v>
      </c>
      <c r="AD1076" t="s">
        <v>2118</v>
      </c>
      <c r="AE1076">
        <v>1071</v>
      </c>
      <c r="AF1076" t="s">
        <v>1688</v>
      </c>
      <c r="AG1076">
        <v>3</v>
      </c>
      <c r="AH1076" t="s">
        <v>81</v>
      </c>
      <c r="AI1076">
        <v>99</v>
      </c>
      <c r="AJ1076" t="s">
        <v>54511</v>
      </c>
      <c r="AK1076">
        <v>175</v>
      </c>
      <c r="AL1076" t="s">
        <v>46813</v>
      </c>
      <c r="AS1076">
        <v>0</v>
      </c>
      <c r="AT1076" t="s">
        <v>61</v>
      </c>
      <c r="AU1076" t="s">
        <v>5985</v>
      </c>
      <c r="AZ1076" t="s">
        <v>62</v>
      </c>
      <c r="BA1076">
        <v>1084</v>
      </c>
      <c r="BB1076" t="s">
        <v>63</v>
      </c>
    </row>
    <row r="1077" spans="1:54" x14ac:dyDescent="0.25">
      <c r="A1077" s="1">
        <v>45200</v>
      </c>
      <c r="B1077">
        <v>175404</v>
      </c>
      <c r="C1077" t="s">
        <v>47277</v>
      </c>
      <c r="D1077">
        <v>2610</v>
      </c>
      <c r="E1077" t="s">
        <v>46812</v>
      </c>
      <c r="F1077" t="s">
        <v>47278</v>
      </c>
      <c r="G1077">
        <v>11748708</v>
      </c>
      <c r="H1077">
        <v>1003400850</v>
      </c>
      <c r="I1077" t="s">
        <v>46726</v>
      </c>
      <c r="J1077" t="s">
        <v>5986</v>
      </c>
      <c r="K1077" t="s">
        <v>1685</v>
      </c>
      <c r="L1077" t="s">
        <v>44754</v>
      </c>
      <c r="M1077">
        <v>890</v>
      </c>
      <c r="N1077">
        <v>65</v>
      </c>
      <c r="R1077" s="1">
        <v>43790</v>
      </c>
      <c r="S1077" t="s">
        <v>56</v>
      </c>
      <c r="W1077">
        <v>4</v>
      </c>
      <c r="X1077" t="s">
        <v>725</v>
      </c>
      <c r="Y1077">
        <v>1</v>
      </c>
      <c r="Z1077" t="s">
        <v>46545</v>
      </c>
      <c r="AB1077">
        <v>200212</v>
      </c>
      <c r="AC1077">
        <v>242</v>
      </c>
      <c r="AD1077" t="s">
        <v>1687</v>
      </c>
      <c r="AE1077">
        <v>1071</v>
      </c>
      <c r="AF1077" t="s">
        <v>1688</v>
      </c>
      <c r="AG1077">
        <v>1</v>
      </c>
      <c r="AH1077" t="s">
        <v>44482</v>
      </c>
      <c r="AI1077">
        <v>99</v>
      </c>
      <c r="AJ1077" t="s">
        <v>54511</v>
      </c>
      <c r="AK1077">
        <v>175</v>
      </c>
      <c r="AL1077" t="s">
        <v>46813</v>
      </c>
      <c r="AP1077">
        <v>280727</v>
      </c>
      <c r="AQ1077" t="s">
        <v>1689</v>
      </c>
      <c r="AR1077" t="s">
        <v>1690</v>
      </c>
      <c r="AS1077">
        <v>2</v>
      </c>
      <c r="AT1077" t="s">
        <v>1413</v>
      </c>
      <c r="AU1077" t="s">
        <v>44748</v>
      </c>
      <c r="AX1077">
        <v>55.685662880000002</v>
      </c>
      <c r="AY1077">
        <v>12.456015349999999</v>
      </c>
      <c r="AZ1077" t="s">
        <v>62</v>
      </c>
      <c r="BA1077">
        <v>1084</v>
      </c>
      <c r="BB1077" t="s">
        <v>63</v>
      </c>
    </row>
    <row r="1078" spans="1:54" x14ac:dyDescent="0.25">
      <c r="A1078" s="1">
        <v>45200</v>
      </c>
      <c r="B1078">
        <v>175901</v>
      </c>
      <c r="C1078" t="s">
        <v>5987</v>
      </c>
      <c r="D1078">
        <v>2610</v>
      </c>
      <c r="E1078" t="s">
        <v>46812</v>
      </c>
      <c r="F1078" t="s">
        <v>5988</v>
      </c>
      <c r="I1078" t="s">
        <v>5989</v>
      </c>
      <c r="J1078" t="s">
        <v>5990</v>
      </c>
      <c r="K1078" t="s">
        <v>5991</v>
      </c>
      <c r="L1078" t="s">
        <v>55812</v>
      </c>
      <c r="M1078">
        <v>699</v>
      </c>
      <c r="N1078">
        <v>104</v>
      </c>
      <c r="R1078" s="1">
        <v>40162</v>
      </c>
      <c r="S1078" t="s">
        <v>80</v>
      </c>
      <c r="V1078" s="1">
        <v>35765</v>
      </c>
      <c r="W1078">
        <v>3</v>
      </c>
      <c r="X1078" t="s">
        <v>3496</v>
      </c>
      <c r="Y1078">
        <v>1</v>
      </c>
      <c r="Z1078" t="s">
        <v>46545</v>
      </c>
      <c r="AB1078">
        <v>198001</v>
      </c>
      <c r="AC1078">
        <v>128</v>
      </c>
      <c r="AD1078" t="s">
        <v>955</v>
      </c>
      <c r="AE1078">
        <v>1051</v>
      </c>
      <c r="AF1078" t="s">
        <v>955</v>
      </c>
      <c r="AG1078">
        <v>3</v>
      </c>
      <c r="AH1078" t="s">
        <v>81</v>
      </c>
      <c r="AI1078">
        <v>27</v>
      </c>
      <c r="AJ1078" t="s">
        <v>44512</v>
      </c>
      <c r="AK1078">
        <v>175</v>
      </c>
      <c r="AL1078" t="s">
        <v>46813</v>
      </c>
      <c r="AS1078">
        <v>0</v>
      </c>
      <c r="AT1078" t="s">
        <v>61</v>
      </c>
      <c r="AU1078" t="s">
        <v>47243</v>
      </c>
      <c r="AZ1078" t="s">
        <v>62</v>
      </c>
      <c r="BA1078">
        <v>1084</v>
      </c>
      <c r="BB1078" t="s">
        <v>63</v>
      </c>
    </row>
    <row r="1079" spans="1:54" x14ac:dyDescent="0.25">
      <c r="A1079" s="1">
        <v>45200</v>
      </c>
      <c r="B1079">
        <v>181001</v>
      </c>
      <c r="C1079" t="s">
        <v>5992</v>
      </c>
      <c r="D1079">
        <v>2840</v>
      </c>
      <c r="E1079" t="s">
        <v>736</v>
      </c>
      <c r="F1079" t="s">
        <v>5993</v>
      </c>
      <c r="I1079" t="s">
        <v>5994</v>
      </c>
      <c r="K1079" t="s">
        <v>5995</v>
      </c>
      <c r="L1079" t="s">
        <v>54601</v>
      </c>
      <c r="M1079">
        <v>741</v>
      </c>
      <c r="R1079" s="1">
        <v>40162</v>
      </c>
      <c r="S1079" t="s">
        <v>80</v>
      </c>
      <c r="T1079">
        <v>230</v>
      </c>
      <c r="U1079" t="s">
        <v>5996</v>
      </c>
      <c r="V1079" s="1">
        <v>32295</v>
      </c>
      <c r="W1079">
        <v>2</v>
      </c>
      <c r="X1079" t="s">
        <v>57</v>
      </c>
      <c r="Y1079">
        <v>1</v>
      </c>
      <c r="Z1079" t="s">
        <v>46545</v>
      </c>
      <c r="AA1079">
        <v>10</v>
      </c>
      <c r="AB1079">
        <v>192408</v>
      </c>
      <c r="AC1079">
        <v>121</v>
      </c>
      <c r="AD1079" t="s">
        <v>70</v>
      </c>
      <c r="AE1079">
        <v>1012</v>
      </c>
      <c r="AF1079" t="s">
        <v>71</v>
      </c>
      <c r="AG1079">
        <v>3</v>
      </c>
      <c r="AH1079" t="s">
        <v>81</v>
      </c>
      <c r="AI1079">
        <v>21</v>
      </c>
      <c r="AJ1079" t="s">
        <v>52613</v>
      </c>
      <c r="AK1079">
        <v>230</v>
      </c>
      <c r="AL1079" t="s">
        <v>5996</v>
      </c>
      <c r="AS1079">
        <v>0</v>
      </c>
      <c r="AT1079" t="s">
        <v>61</v>
      </c>
      <c r="AU1079" t="s">
        <v>54602</v>
      </c>
      <c r="AX1079">
        <v>55.8116394922788</v>
      </c>
      <c r="AY1079">
        <v>12.4737320239237</v>
      </c>
      <c r="AZ1079" t="s">
        <v>62</v>
      </c>
      <c r="BA1079">
        <v>1084</v>
      </c>
      <c r="BB1079" t="s">
        <v>63</v>
      </c>
    </row>
    <row r="1080" spans="1:54" x14ac:dyDescent="0.25">
      <c r="A1080" s="1">
        <v>45200</v>
      </c>
      <c r="B1080">
        <v>181002</v>
      </c>
      <c r="C1080" t="s">
        <v>5997</v>
      </c>
      <c r="D1080">
        <v>2840</v>
      </c>
      <c r="E1080" t="s">
        <v>736</v>
      </c>
      <c r="F1080" t="s">
        <v>5998</v>
      </c>
      <c r="G1080">
        <v>29188378</v>
      </c>
      <c r="H1080">
        <v>1003272126</v>
      </c>
      <c r="I1080" t="s">
        <v>47279</v>
      </c>
      <c r="J1080" t="s">
        <v>5999</v>
      </c>
      <c r="K1080" t="s">
        <v>6000</v>
      </c>
      <c r="L1080" t="s">
        <v>6001</v>
      </c>
      <c r="M1080">
        <v>214</v>
      </c>
      <c r="N1080">
        <v>6</v>
      </c>
      <c r="R1080" s="1">
        <v>44792</v>
      </c>
      <c r="S1080" t="s">
        <v>56</v>
      </c>
      <c r="T1080">
        <v>230</v>
      </c>
      <c r="U1080" t="s">
        <v>5996</v>
      </c>
      <c r="V1080" s="1">
        <v>44792</v>
      </c>
      <c r="W1080">
        <v>2</v>
      </c>
      <c r="X1080" t="s">
        <v>57</v>
      </c>
      <c r="Y1080">
        <v>1</v>
      </c>
      <c r="Z1080" t="s">
        <v>46545</v>
      </c>
      <c r="AA1080">
        <v>9</v>
      </c>
      <c r="AB1080">
        <v>190808</v>
      </c>
      <c r="AC1080">
        <v>121</v>
      </c>
      <c r="AD1080" t="s">
        <v>70</v>
      </c>
      <c r="AE1080">
        <v>1012</v>
      </c>
      <c r="AF1080" t="s">
        <v>71</v>
      </c>
      <c r="AG1080">
        <v>3</v>
      </c>
      <c r="AH1080" t="s">
        <v>81</v>
      </c>
      <c r="AI1080">
        <v>21</v>
      </c>
      <c r="AJ1080" t="s">
        <v>52613</v>
      </c>
      <c r="AK1080">
        <v>230</v>
      </c>
      <c r="AL1080" t="s">
        <v>5996</v>
      </c>
      <c r="AM1080">
        <v>2</v>
      </c>
      <c r="AN1080" t="s">
        <v>119</v>
      </c>
      <c r="AO1080">
        <v>281407</v>
      </c>
      <c r="AP1080">
        <v>281407</v>
      </c>
      <c r="AQ1080" t="s">
        <v>6002</v>
      </c>
      <c r="AR1080" t="s">
        <v>6003</v>
      </c>
      <c r="AS1080">
        <v>2</v>
      </c>
      <c r="AT1080" t="s">
        <v>1413</v>
      </c>
      <c r="AU1080" t="s">
        <v>6004</v>
      </c>
      <c r="AX1080">
        <v>55.816064449999999</v>
      </c>
      <c r="AY1080">
        <v>12.47174182</v>
      </c>
      <c r="AZ1080" t="s">
        <v>62</v>
      </c>
      <c r="BA1080">
        <v>1084</v>
      </c>
      <c r="BB1080" t="s">
        <v>63</v>
      </c>
    </row>
    <row r="1081" spans="1:54" x14ac:dyDescent="0.25">
      <c r="A1081" s="1">
        <v>45200</v>
      </c>
      <c r="B1081">
        <v>181003</v>
      </c>
      <c r="C1081" t="s">
        <v>44755</v>
      </c>
      <c r="D1081">
        <v>2850</v>
      </c>
      <c r="E1081" t="s">
        <v>44756</v>
      </c>
      <c r="F1081" t="s">
        <v>44757</v>
      </c>
      <c r="G1081">
        <v>29188378</v>
      </c>
      <c r="H1081">
        <v>1003272102</v>
      </c>
      <c r="I1081" t="s">
        <v>6005</v>
      </c>
      <c r="J1081" t="s">
        <v>6006</v>
      </c>
      <c r="K1081" t="s">
        <v>6007</v>
      </c>
      <c r="L1081" t="s">
        <v>6008</v>
      </c>
      <c r="M1081">
        <v>180</v>
      </c>
      <c r="N1081">
        <v>9</v>
      </c>
      <c r="R1081" s="1">
        <v>44792</v>
      </c>
      <c r="S1081" t="s">
        <v>56</v>
      </c>
      <c r="T1081">
        <v>230</v>
      </c>
      <c r="U1081" t="s">
        <v>5996</v>
      </c>
      <c r="V1081" s="1">
        <v>44792</v>
      </c>
      <c r="W1081">
        <v>2</v>
      </c>
      <c r="X1081" t="s">
        <v>57</v>
      </c>
      <c r="Y1081">
        <v>1</v>
      </c>
      <c r="Z1081" t="s">
        <v>46545</v>
      </c>
      <c r="AA1081">
        <v>9</v>
      </c>
      <c r="AB1081">
        <v>195009</v>
      </c>
      <c r="AC1081">
        <v>121</v>
      </c>
      <c r="AD1081" t="s">
        <v>70</v>
      </c>
      <c r="AE1081">
        <v>1012</v>
      </c>
      <c r="AF1081" t="s">
        <v>71</v>
      </c>
      <c r="AG1081">
        <v>3</v>
      </c>
      <c r="AH1081" t="s">
        <v>81</v>
      </c>
      <c r="AI1081">
        <v>21</v>
      </c>
      <c r="AJ1081" t="s">
        <v>52613</v>
      </c>
      <c r="AK1081">
        <v>230</v>
      </c>
      <c r="AL1081" t="s">
        <v>5996</v>
      </c>
      <c r="AM1081">
        <v>2</v>
      </c>
      <c r="AN1081" t="s">
        <v>119</v>
      </c>
      <c r="AO1081">
        <v>281405</v>
      </c>
      <c r="AP1081">
        <v>281405</v>
      </c>
      <c r="AQ1081" t="s">
        <v>6009</v>
      </c>
      <c r="AR1081" t="s">
        <v>6010</v>
      </c>
      <c r="AS1081">
        <v>2</v>
      </c>
      <c r="AT1081" t="s">
        <v>1413</v>
      </c>
      <c r="AU1081" t="s">
        <v>6011</v>
      </c>
      <c r="AX1081">
        <v>55.813862260000001</v>
      </c>
      <c r="AY1081">
        <v>12.534081110000001</v>
      </c>
      <c r="AZ1081" t="s">
        <v>62</v>
      </c>
      <c r="BA1081">
        <v>1084</v>
      </c>
      <c r="BB1081" t="s">
        <v>63</v>
      </c>
    </row>
    <row r="1082" spans="1:54" x14ac:dyDescent="0.25">
      <c r="A1082" s="1">
        <v>45200</v>
      </c>
      <c r="B1082">
        <v>181004</v>
      </c>
      <c r="C1082" t="s">
        <v>6012</v>
      </c>
      <c r="D1082">
        <v>2850</v>
      </c>
      <c r="E1082" t="s">
        <v>44756</v>
      </c>
      <c r="F1082" t="s">
        <v>6013</v>
      </c>
      <c r="I1082" t="s">
        <v>6014</v>
      </c>
      <c r="K1082" t="s">
        <v>6015</v>
      </c>
      <c r="L1082" t="s">
        <v>44758</v>
      </c>
      <c r="M1082">
        <v>122</v>
      </c>
      <c r="N1082">
        <v>133</v>
      </c>
      <c r="R1082" s="1">
        <v>40162</v>
      </c>
      <c r="S1082" t="s">
        <v>80</v>
      </c>
      <c r="T1082">
        <v>230</v>
      </c>
      <c r="U1082" t="s">
        <v>5996</v>
      </c>
      <c r="V1082" s="1">
        <v>33390</v>
      </c>
      <c r="W1082">
        <v>2</v>
      </c>
      <c r="X1082" t="s">
        <v>57</v>
      </c>
      <c r="Y1082">
        <v>1</v>
      </c>
      <c r="Z1082" t="s">
        <v>46545</v>
      </c>
      <c r="AA1082">
        <v>10</v>
      </c>
      <c r="AB1082">
        <v>195508</v>
      </c>
      <c r="AC1082">
        <v>121</v>
      </c>
      <c r="AD1082" t="s">
        <v>70</v>
      </c>
      <c r="AE1082">
        <v>1012</v>
      </c>
      <c r="AF1082" t="s">
        <v>71</v>
      </c>
      <c r="AG1082">
        <v>3</v>
      </c>
      <c r="AH1082" t="s">
        <v>81</v>
      </c>
      <c r="AI1082">
        <v>21</v>
      </c>
      <c r="AJ1082" t="s">
        <v>52613</v>
      </c>
      <c r="AK1082">
        <v>230</v>
      </c>
      <c r="AL1082" t="s">
        <v>5996</v>
      </c>
      <c r="AS1082">
        <v>0</v>
      </c>
      <c r="AT1082" t="s">
        <v>61</v>
      </c>
      <c r="AU1082" t="s">
        <v>44759</v>
      </c>
      <c r="AZ1082" t="s">
        <v>62</v>
      </c>
      <c r="BA1082">
        <v>1084</v>
      </c>
      <c r="BB1082" t="s">
        <v>63</v>
      </c>
    </row>
    <row r="1083" spans="1:54" x14ac:dyDescent="0.25">
      <c r="A1083" s="1">
        <v>45200</v>
      </c>
      <c r="B1083">
        <v>181006</v>
      </c>
      <c r="C1083" t="s">
        <v>6016</v>
      </c>
      <c r="D1083">
        <v>2840</v>
      </c>
      <c r="E1083" t="s">
        <v>736</v>
      </c>
      <c r="F1083" t="s">
        <v>6017</v>
      </c>
      <c r="G1083">
        <v>29188378</v>
      </c>
      <c r="H1083">
        <v>1003272394</v>
      </c>
      <c r="I1083" t="s">
        <v>2598</v>
      </c>
      <c r="J1083" t="s">
        <v>6018</v>
      </c>
      <c r="K1083" t="s">
        <v>6019</v>
      </c>
      <c r="L1083" t="s">
        <v>6020</v>
      </c>
      <c r="M1083">
        <v>683</v>
      </c>
      <c r="N1083">
        <v>9</v>
      </c>
      <c r="R1083" s="1">
        <v>44792</v>
      </c>
      <c r="S1083" t="s">
        <v>56</v>
      </c>
      <c r="T1083">
        <v>230</v>
      </c>
      <c r="U1083" t="s">
        <v>5996</v>
      </c>
      <c r="V1083" s="1">
        <v>44792</v>
      </c>
      <c r="W1083">
        <v>2</v>
      </c>
      <c r="X1083" t="s">
        <v>57</v>
      </c>
      <c r="Y1083">
        <v>1</v>
      </c>
      <c r="Z1083" t="s">
        <v>46545</v>
      </c>
      <c r="AA1083">
        <v>9</v>
      </c>
      <c r="AB1083">
        <v>195708</v>
      </c>
      <c r="AC1083">
        <v>121</v>
      </c>
      <c r="AD1083" t="s">
        <v>70</v>
      </c>
      <c r="AE1083">
        <v>1012</v>
      </c>
      <c r="AF1083" t="s">
        <v>71</v>
      </c>
      <c r="AG1083">
        <v>3</v>
      </c>
      <c r="AH1083" t="s">
        <v>81</v>
      </c>
      <c r="AI1083">
        <v>21</v>
      </c>
      <c r="AJ1083" t="s">
        <v>52613</v>
      </c>
      <c r="AK1083">
        <v>230</v>
      </c>
      <c r="AL1083" t="s">
        <v>5996</v>
      </c>
      <c r="AM1083">
        <v>2</v>
      </c>
      <c r="AN1083" t="s">
        <v>119</v>
      </c>
      <c r="AO1083">
        <v>281405</v>
      </c>
      <c r="AP1083">
        <v>281405</v>
      </c>
      <c r="AQ1083" t="s">
        <v>6021</v>
      </c>
      <c r="AR1083" t="s">
        <v>6022</v>
      </c>
      <c r="AS1083">
        <v>2</v>
      </c>
      <c r="AT1083" t="s">
        <v>1413</v>
      </c>
      <c r="AU1083" t="s">
        <v>6023</v>
      </c>
      <c r="AX1083">
        <v>55.808484460000003</v>
      </c>
      <c r="AY1083">
        <v>12.51132565</v>
      </c>
      <c r="AZ1083" t="s">
        <v>62</v>
      </c>
      <c r="BA1083">
        <v>1084</v>
      </c>
      <c r="BB1083" t="s">
        <v>63</v>
      </c>
    </row>
    <row r="1084" spans="1:54" x14ac:dyDescent="0.25">
      <c r="A1084" s="1">
        <v>45200</v>
      </c>
      <c r="B1084">
        <v>181007</v>
      </c>
      <c r="C1084" t="s">
        <v>44760</v>
      </c>
      <c r="D1084">
        <v>2950</v>
      </c>
      <c r="E1084" t="s">
        <v>44761</v>
      </c>
      <c r="F1084" t="s">
        <v>44762</v>
      </c>
      <c r="G1084">
        <v>29188378</v>
      </c>
      <c r="H1084">
        <v>1003272163</v>
      </c>
      <c r="I1084" t="s">
        <v>6024</v>
      </c>
      <c r="J1084" t="s">
        <v>6025</v>
      </c>
      <c r="K1084" t="s">
        <v>6026</v>
      </c>
      <c r="L1084" t="s">
        <v>55813</v>
      </c>
      <c r="M1084">
        <v>255</v>
      </c>
      <c r="N1084">
        <v>2</v>
      </c>
      <c r="R1084" s="1">
        <v>44957</v>
      </c>
      <c r="S1084" t="s">
        <v>673</v>
      </c>
      <c r="T1084">
        <v>230</v>
      </c>
      <c r="U1084" t="s">
        <v>5996</v>
      </c>
      <c r="W1084">
        <v>2</v>
      </c>
      <c r="X1084" t="s">
        <v>57</v>
      </c>
      <c r="Y1084">
        <v>1</v>
      </c>
      <c r="Z1084" t="s">
        <v>46545</v>
      </c>
      <c r="AA1084">
        <v>9</v>
      </c>
      <c r="AB1084">
        <v>197509</v>
      </c>
      <c r="AC1084">
        <v>121</v>
      </c>
      <c r="AD1084" t="s">
        <v>70</v>
      </c>
      <c r="AE1084">
        <v>1012</v>
      </c>
      <c r="AF1084" t="s">
        <v>71</v>
      </c>
      <c r="AG1084">
        <v>1</v>
      </c>
      <c r="AH1084" t="s">
        <v>44482</v>
      </c>
      <c r="AI1084">
        <v>21</v>
      </c>
      <c r="AJ1084" t="s">
        <v>52613</v>
      </c>
      <c r="AK1084">
        <v>230</v>
      </c>
      <c r="AL1084" t="s">
        <v>5996</v>
      </c>
      <c r="AQ1084" t="s">
        <v>6027</v>
      </c>
      <c r="AR1084" t="s">
        <v>6028</v>
      </c>
      <c r="AS1084">
        <v>0</v>
      </c>
      <c r="AT1084" t="s">
        <v>61</v>
      </c>
      <c r="AU1084" t="s">
        <v>6029</v>
      </c>
      <c r="AX1084">
        <v>55.852178119999998</v>
      </c>
      <c r="AY1084">
        <v>12.559875290000001</v>
      </c>
      <c r="AZ1084" t="s">
        <v>62</v>
      </c>
      <c r="BA1084">
        <v>1084</v>
      </c>
      <c r="BB1084" t="s">
        <v>63</v>
      </c>
    </row>
    <row r="1085" spans="1:54" x14ac:dyDescent="0.25">
      <c r="A1085" s="1">
        <v>45200</v>
      </c>
      <c r="B1085">
        <v>181008</v>
      </c>
      <c r="C1085" t="s">
        <v>6030</v>
      </c>
      <c r="D1085">
        <v>2840</v>
      </c>
      <c r="E1085" t="s">
        <v>736</v>
      </c>
      <c r="F1085" t="s">
        <v>6031</v>
      </c>
      <c r="G1085">
        <v>29188378</v>
      </c>
      <c r="H1085">
        <v>1003271982</v>
      </c>
      <c r="I1085" t="s">
        <v>6032</v>
      </c>
      <c r="J1085" t="s">
        <v>6033</v>
      </c>
      <c r="K1085" t="s">
        <v>6034</v>
      </c>
      <c r="L1085" t="s">
        <v>6035</v>
      </c>
      <c r="M1085">
        <v>63</v>
      </c>
      <c r="N1085">
        <v>40</v>
      </c>
      <c r="R1085" s="1">
        <v>43878</v>
      </c>
      <c r="S1085" t="s">
        <v>56</v>
      </c>
      <c r="T1085">
        <v>230</v>
      </c>
      <c r="U1085" t="s">
        <v>5996</v>
      </c>
      <c r="W1085">
        <v>2</v>
      </c>
      <c r="X1085" t="s">
        <v>57</v>
      </c>
      <c r="Y1085">
        <v>1</v>
      </c>
      <c r="Z1085" t="s">
        <v>46545</v>
      </c>
      <c r="AA1085">
        <v>10</v>
      </c>
      <c r="AB1085">
        <v>197008</v>
      </c>
      <c r="AC1085">
        <v>121</v>
      </c>
      <c r="AD1085" t="s">
        <v>70</v>
      </c>
      <c r="AE1085">
        <v>1012</v>
      </c>
      <c r="AF1085" t="s">
        <v>71</v>
      </c>
      <c r="AG1085">
        <v>1</v>
      </c>
      <c r="AH1085" t="s">
        <v>44482</v>
      </c>
      <c r="AI1085">
        <v>21</v>
      </c>
      <c r="AJ1085" t="s">
        <v>52613</v>
      </c>
      <c r="AK1085">
        <v>230</v>
      </c>
      <c r="AL1085" t="s">
        <v>5996</v>
      </c>
      <c r="AQ1085" t="s">
        <v>6036</v>
      </c>
      <c r="AR1085" t="s">
        <v>6037</v>
      </c>
      <c r="AS1085">
        <v>0</v>
      </c>
      <c r="AT1085" t="s">
        <v>61</v>
      </c>
      <c r="AU1085" t="s">
        <v>6038</v>
      </c>
      <c r="AX1085">
        <v>55.823953580000001</v>
      </c>
      <c r="AY1085">
        <v>12.490438640000001</v>
      </c>
      <c r="AZ1085" t="s">
        <v>62</v>
      </c>
      <c r="BA1085">
        <v>1084</v>
      </c>
      <c r="BB1085" t="s">
        <v>63</v>
      </c>
    </row>
    <row r="1086" spans="1:54" x14ac:dyDescent="0.25">
      <c r="A1086" s="1">
        <v>45200</v>
      </c>
      <c r="B1086">
        <v>181009</v>
      </c>
      <c r="C1086" t="s">
        <v>47280</v>
      </c>
      <c r="D1086">
        <v>2950</v>
      </c>
      <c r="E1086" t="s">
        <v>44761</v>
      </c>
      <c r="F1086" t="s">
        <v>47281</v>
      </c>
      <c r="G1086">
        <v>29188378</v>
      </c>
      <c r="H1086">
        <v>1003272114</v>
      </c>
      <c r="I1086" t="s">
        <v>6039</v>
      </c>
      <c r="J1086" t="s">
        <v>6040</v>
      </c>
      <c r="K1086" t="s">
        <v>6041</v>
      </c>
      <c r="L1086" t="s">
        <v>6042</v>
      </c>
      <c r="M1086">
        <v>195</v>
      </c>
      <c r="N1086">
        <v>2</v>
      </c>
      <c r="R1086" s="1">
        <v>43847</v>
      </c>
      <c r="S1086" t="s">
        <v>56</v>
      </c>
      <c r="T1086">
        <v>230</v>
      </c>
      <c r="U1086" t="s">
        <v>5996</v>
      </c>
      <c r="W1086">
        <v>2</v>
      </c>
      <c r="X1086" t="s">
        <v>57</v>
      </c>
      <c r="Y1086">
        <v>1</v>
      </c>
      <c r="Z1086" t="s">
        <v>46545</v>
      </c>
      <c r="AA1086">
        <v>10</v>
      </c>
      <c r="AB1086">
        <v>197108</v>
      </c>
      <c r="AC1086">
        <v>121</v>
      </c>
      <c r="AD1086" t="s">
        <v>70</v>
      </c>
      <c r="AE1086">
        <v>1012</v>
      </c>
      <c r="AF1086" t="s">
        <v>71</v>
      </c>
      <c r="AG1086">
        <v>1</v>
      </c>
      <c r="AH1086" t="s">
        <v>44482</v>
      </c>
      <c r="AI1086">
        <v>21</v>
      </c>
      <c r="AJ1086" t="s">
        <v>52613</v>
      </c>
      <c r="AK1086">
        <v>230</v>
      </c>
      <c r="AL1086" t="s">
        <v>5996</v>
      </c>
      <c r="AQ1086" t="s">
        <v>6043</v>
      </c>
      <c r="AR1086" t="s">
        <v>6044</v>
      </c>
      <c r="AS1086">
        <v>0</v>
      </c>
      <c r="AT1086" t="s">
        <v>61</v>
      </c>
      <c r="AU1086" t="s">
        <v>6045</v>
      </c>
      <c r="AX1086">
        <v>55.83775567</v>
      </c>
      <c r="AY1086">
        <v>12.526519690000001</v>
      </c>
      <c r="AZ1086" t="s">
        <v>62</v>
      </c>
      <c r="BA1086">
        <v>1084</v>
      </c>
      <c r="BB1086" t="s">
        <v>63</v>
      </c>
    </row>
    <row r="1087" spans="1:54" x14ac:dyDescent="0.25">
      <c r="A1087" s="1">
        <v>45200</v>
      </c>
      <c r="B1087">
        <v>181010</v>
      </c>
      <c r="C1087" t="s">
        <v>44763</v>
      </c>
      <c r="D1087">
        <v>2850</v>
      </c>
      <c r="E1087" t="s">
        <v>44756</v>
      </c>
      <c r="F1087" t="s">
        <v>44764</v>
      </c>
      <c r="G1087">
        <v>43857428</v>
      </c>
      <c r="H1087">
        <v>1001845062</v>
      </c>
      <c r="I1087" t="s">
        <v>6046</v>
      </c>
      <c r="K1087" t="s">
        <v>6047</v>
      </c>
      <c r="L1087" t="s">
        <v>6048</v>
      </c>
      <c r="M1087">
        <v>99</v>
      </c>
      <c r="N1087">
        <v>18</v>
      </c>
      <c r="R1087" s="1">
        <v>43782</v>
      </c>
      <c r="S1087" t="s">
        <v>80</v>
      </c>
      <c r="W1087">
        <v>5</v>
      </c>
      <c r="X1087" t="s">
        <v>557</v>
      </c>
      <c r="Y1087">
        <v>1</v>
      </c>
      <c r="Z1087" t="s">
        <v>46545</v>
      </c>
      <c r="AA1087">
        <v>9</v>
      </c>
      <c r="AB1087">
        <v>190908</v>
      </c>
      <c r="AC1087">
        <v>121</v>
      </c>
      <c r="AD1087" t="s">
        <v>70</v>
      </c>
      <c r="AE1087">
        <v>1013</v>
      </c>
      <c r="AF1087" t="s">
        <v>558</v>
      </c>
      <c r="AG1087">
        <v>1</v>
      </c>
      <c r="AH1087" t="s">
        <v>44482</v>
      </c>
      <c r="AI1087">
        <v>22</v>
      </c>
      <c r="AJ1087" t="s">
        <v>52628</v>
      </c>
      <c r="AK1087">
        <v>230</v>
      </c>
      <c r="AL1087" t="s">
        <v>5996</v>
      </c>
      <c r="AQ1087" t="s">
        <v>6049</v>
      </c>
      <c r="AR1087" t="s">
        <v>6050</v>
      </c>
      <c r="AS1087">
        <v>0</v>
      </c>
      <c r="AT1087" t="s">
        <v>61</v>
      </c>
      <c r="AU1087" t="s">
        <v>6051</v>
      </c>
      <c r="AX1087">
        <v>55.821464460000001</v>
      </c>
      <c r="AY1087">
        <v>12.543788149999999</v>
      </c>
      <c r="AZ1087" t="s">
        <v>62</v>
      </c>
      <c r="BA1087">
        <v>1084</v>
      </c>
      <c r="BB1087" t="s">
        <v>63</v>
      </c>
    </row>
    <row r="1088" spans="1:54" x14ac:dyDescent="0.25">
      <c r="A1088" s="1">
        <v>45200</v>
      </c>
      <c r="B1088">
        <v>181011</v>
      </c>
      <c r="C1088" t="s">
        <v>47282</v>
      </c>
      <c r="D1088">
        <v>2840</v>
      </c>
      <c r="E1088" t="s">
        <v>736</v>
      </c>
      <c r="F1088" t="s">
        <v>47283</v>
      </c>
      <c r="I1088" t="s">
        <v>6052</v>
      </c>
      <c r="K1088" t="s">
        <v>6053</v>
      </c>
      <c r="L1088" t="s">
        <v>47284</v>
      </c>
      <c r="M1088">
        <v>709</v>
      </c>
      <c r="R1088" s="1">
        <v>40162</v>
      </c>
      <c r="S1088" t="s">
        <v>80</v>
      </c>
      <c r="V1088" s="1">
        <v>33359</v>
      </c>
      <c r="W1088">
        <v>5</v>
      </c>
      <c r="X1088" t="s">
        <v>557</v>
      </c>
      <c r="Y1088">
        <v>1</v>
      </c>
      <c r="Z1088" t="s">
        <v>46545</v>
      </c>
      <c r="AA1088">
        <v>8</v>
      </c>
      <c r="AB1088">
        <v>196408</v>
      </c>
      <c r="AC1088">
        <v>121</v>
      </c>
      <c r="AD1088" t="s">
        <v>70</v>
      </c>
      <c r="AE1088">
        <v>1013</v>
      </c>
      <c r="AF1088" t="s">
        <v>558</v>
      </c>
      <c r="AG1088">
        <v>3</v>
      </c>
      <c r="AH1088" t="s">
        <v>81</v>
      </c>
      <c r="AI1088">
        <v>21</v>
      </c>
      <c r="AJ1088" t="s">
        <v>52613</v>
      </c>
      <c r="AK1088">
        <v>230</v>
      </c>
      <c r="AL1088" t="s">
        <v>5996</v>
      </c>
      <c r="AS1088">
        <v>0</v>
      </c>
      <c r="AT1088" t="s">
        <v>61</v>
      </c>
      <c r="AU1088" t="s">
        <v>47285</v>
      </c>
      <c r="AX1088">
        <v>55.806391832366202</v>
      </c>
      <c r="AY1088">
        <v>12.4644529059193</v>
      </c>
      <c r="AZ1088" t="s">
        <v>62</v>
      </c>
      <c r="BA1088">
        <v>1084</v>
      </c>
      <c r="BB1088" t="s">
        <v>63</v>
      </c>
    </row>
    <row r="1089" spans="1:54" x14ac:dyDescent="0.25">
      <c r="A1089" s="1">
        <v>45200</v>
      </c>
      <c r="B1089">
        <v>181012</v>
      </c>
      <c r="C1089" t="s">
        <v>47286</v>
      </c>
      <c r="D1089">
        <v>2850</v>
      </c>
      <c r="E1089" t="s">
        <v>44756</v>
      </c>
      <c r="F1089" t="s">
        <v>47287</v>
      </c>
      <c r="I1089" t="s">
        <v>6014</v>
      </c>
      <c r="K1089" t="s">
        <v>6015</v>
      </c>
      <c r="L1089" t="s">
        <v>44758</v>
      </c>
      <c r="M1089">
        <v>122</v>
      </c>
      <c r="N1089">
        <v>133</v>
      </c>
      <c r="R1089" s="1">
        <v>40162</v>
      </c>
      <c r="S1089" t="s">
        <v>80</v>
      </c>
      <c r="T1089">
        <v>230</v>
      </c>
      <c r="U1089" t="s">
        <v>5996</v>
      </c>
      <c r="V1089" s="1">
        <v>28642</v>
      </c>
      <c r="W1089">
        <v>2</v>
      </c>
      <c r="X1089" t="s">
        <v>57</v>
      </c>
      <c r="Y1089">
        <v>1</v>
      </c>
      <c r="Z1089" t="s">
        <v>46545</v>
      </c>
      <c r="AC1089">
        <v>122</v>
      </c>
      <c r="AD1089" t="s">
        <v>726</v>
      </c>
      <c r="AE1089">
        <v>1013</v>
      </c>
      <c r="AF1089" t="s">
        <v>558</v>
      </c>
      <c r="AG1089">
        <v>3</v>
      </c>
      <c r="AH1089" t="s">
        <v>81</v>
      </c>
      <c r="AI1089">
        <v>26</v>
      </c>
      <c r="AJ1089" t="s">
        <v>726</v>
      </c>
      <c r="AK1089">
        <v>230</v>
      </c>
      <c r="AL1089" t="s">
        <v>5996</v>
      </c>
      <c r="AS1089">
        <v>0</v>
      </c>
      <c r="AT1089" t="s">
        <v>61</v>
      </c>
      <c r="AU1089" t="s">
        <v>44759</v>
      </c>
      <c r="AZ1089" t="s">
        <v>62</v>
      </c>
      <c r="BA1089">
        <v>1084</v>
      </c>
      <c r="BB1089" t="s">
        <v>63</v>
      </c>
    </row>
    <row r="1090" spans="1:54" x14ac:dyDescent="0.25">
      <c r="A1090" s="1">
        <v>45200</v>
      </c>
      <c r="B1090">
        <v>181013</v>
      </c>
      <c r="C1090" t="s">
        <v>6054</v>
      </c>
      <c r="D1090">
        <v>2840</v>
      </c>
      <c r="E1090" t="s">
        <v>736</v>
      </c>
      <c r="F1090" t="s">
        <v>6055</v>
      </c>
      <c r="I1090" t="s">
        <v>6056</v>
      </c>
      <c r="J1090" t="s">
        <v>6057</v>
      </c>
      <c r="K1090" t="s">
        <v>6058</v>
      </c>
      <c r="L1090" t="s">
        <v>47288</v>
      </c>
      <c r="M1090">
        <v>516</v>
      </c>
      <c r="N1090">
        <v>33</v>
      </c>
      <c r="R1090" s="1">
        <v>40162</v>
      </c>
      <c r="S1090" t="s">
        <v>80</v>
      </c>
      <c r="V1090" s="1">
        <v>35217</v>
      </c>
      <c r="W1090">
        <v>5</v>
      </c>
      <c r="X1090" t="s">
        <v>557</v>
      </c>
      <c r="Y1090">
        <v>1</v>
      </c>
      <c r="Z1090" t="s">
        <v>46545</v>
      </c>
      <c r="AB1090">
        <v>193108</v>
      </c>
      <c r="AC1090">
        <v>131</v>
      </c>
      <c r="AD1090" t="s">
        <v>752</v>
      </c>
      <c r="AE1090">
        <v>1062</v>
      </c>
      <c r="AF1090" t="s">
        <v>753</v>
      </c>
      <c r="AG1090">
        <v>3</v>
      </c>
      <c r="AH1090" t="s">
        <v>81</v>
      </c>
      <c r="AI1090">
        <v>99</v>
      </c>
      <c r="AJ1090" t="s">
        <v>54511</v>
      </c>
      <c r="AK1090">
        <v>230</v>
      </c>
      <c r="AL1090" t="s">
        <v>5996</v>
      </c>
      <c r="AS1090">
        <v>0</v>
      </c>
      <c r="AT1090" t="s">
        <v>61</v>
      </c>
      <c r="AU1090" t="s">
        <v>47289</v>
      </c>
      <c r="AX1090">
        <v>55.814886611766497</v>
      </c>
      <c r="AY1090">
        <v>12.465769707658399</v>
      </c>
      <c r="AZ1090" t="s">
        <v>62</v>
      </c>
      <c r="BA1090">
        <v>1084</v>
      </c>
      <c r="BB1090" t="s">
        <v>63</v>
      </c>
    </row>
    <row r="1091" spans="1:54" x14ac:dyDescent="0.25">
      <c r="A1091" s="1">
        <v>45200</v>
      </c>
      <c r="B1091">
        <v>181014</v>
      </c>
      <c r="C1091" t="s">
        <v>5662</v>
      </c>
      <c r="D1091">
        <v>2840</v>
      </c>
      <c r="E1091" t="s">
        <v>736</v>
      </c>
      <c r="F1091" t="s">
        <v>52883</v>
      </c>
      <c r="G1091">
        <v>19437019</v>
      </c>
      <c r="H1091">
        <v>1003272497</v>
      </c>
      <c r="I1091" t="s">
        <v>6059</v>
      </c>
      <c r="J1091" t="s">
        <v>6060</v>
      </c>
      <c r="K1091" t="s">
        <v>6061</v>
      </c>
      <c r="L1091" t="s">
        <v>54601</v>
      </c>
      <c r="M1091">
        <v>741</v>
      </c>
      <c r="N1091">
        <v>246</v>
      </c>
      <c r="R1091" s="1">
        <v>40938</v>
      </c>
      <c r="S1091" t="s">
        <v>56</v>
      </c>
      <c r="T1091">
        <v>230</v>
      </c>
      <c r="U1091" t="s">
        <v>5996</v>
      </c>
      <c r="V1091" s="1">
        <v>39661</v>
      </c>
      <c r="W1091">
        <v>6</v>
      </c>
      <c r="X1091" t="s">
        <v>1289</v>
      </c>
      <c r="Y1091">
        <v>1</v>
      </c>
      <c r="Z1091" t="s">
        <v>46545</v>
      </c>
      <c r="AA1091">
        <v>7</v>
      </c>
      <c r="AB1091">
        <v>197102</v>
      </c>
      <c r="AC1091">
        <v>129</v>
      </c>
      <c r="AD1091" t="s">
        <v>2405</v>
      </c>
      <c r="AE1091">
        <v>1016</v>
      </c>
      <c r="AF1091" t="s">
        <v>2405</v>
      </c>
      <c r="AG1091">
        <v>3</v>
      </c>
      <c r="AH1091" t="s">
        <v>81</v>
      </c>
      <c r="AI1091">
        <v>23</v>
      </c>
      <c r="AJ1091" t="s">
        <v>692</v>
      </c>
      <c r="AK1091">
        <v>230</v>
      </c>
      <c r="AL1091" t="s">
        <v>5996</v>
      </c>
      <c r="AM1091">
        <v>2</v>
      </c>
      <c r="AN1091" t="s">
        <v>119</v>
      </c>
      <c r="AO1091">
        <v>230004</v>
      </c>
      <c r="AQ1091" t="s">
        <v>6062</v>
      </c>
      <c r="AR1091" t="s">
        <v>6063</v>
      </c>
      <c r="AS1091">
        <v>0</v>
      </c>
      <c r="AT1091" t="s">
        <v>61</v>
      </c>
      <c r="AU1091" t="s">
        <v>54602</v>
      </c>
      <c r="AZ1091" t="s">
        <v>62</v>
      </c>
      <c r="BA1091">
        <v>1084</v>
      </c>
      <c r="BB1091" t="s">
        <v>63</v>
      </c>
    </row>
    <row r="1092" spans="1:54" x14ac:dyDescent="0.25">
      <c r="A1092" s="1">
        <v>45200</v>
      </c>
      <c r="B1092">
        <v>181015</v>
      </c>
      <c r="C1092" t="s">
        <v>44703</v>
      </c>
      <c r="D1092">
        <v>2950</v>
      </c>
      <c r="E1092" t="s">
        <v>44761</v>
      </c>
      <c r="F1092" t="s">
        <v>44704</v>
      </c>
      <c r="I1092" t="s">
        <v>6064</v>
      </c>
      <c r="J1092" t="s">
        <v>6065</v>
      </c>
      <c r="K1092" t="s">
        <v>6066</v>
      </c>
      <c r="L1092" t="s">
        <v>44765</v>
      </c>
      <c r="M1092">
        <v>225</v>
      </c>
      <c r="N1092">
        <v>12</v>
      </c>
      <c r="R1092" s="1">
        <v>40162</v>
      </c>
      <c r="S1092" t="s">
        <v>80</v>
      </c>
      <c r="T1092">
        <v>230</v>
      </c>
      <c r="U1092" t="s">
        <v>5996</v>
      </c>
      <c r="V1092" s="1">
        <v>36312</v>
      </c>
      <c r="W1092">
        <v>2</v>
      </c>
      <c r="X1092" t="s">
        <v>57</v>
      </c>
      <c r="Y1092">
        <v>1</v>
      </c>
      <c r="Z1092" t="s">
        <v>46545</v>
      </c>
      <c r="AA1092">
        <v>10</v>
      </c>
      <c r="AB1092">
        <v>198108</v>
      </c>
      <c r="AC1092">
        <v>121</v>
      </c>
      <c r="AD1092" t="s">
        <v>70</v>
      </c>
      <c r="AE1092">
        <v>1012</v>
      </c>
      <c r="AF1092" t="s">
        <v>71</v>
      </c>
      <c r="AG1092">
        <v>3</v>
      </c>
      <c r="AH1092" t="s">
        <v>81</v>
      </c>
      <c r="AI1092">
        <v>22</v>
      </c>
      <c r="AJ1092" t="s">
        <v>52628</v>
      </c>
      <c r="AK1092">
        <v>230</v>
      </c>
      <c r="AL1092" t="s">
        <v>5996</v>
      </c>
      <c r="AS1092">
        <v>0</v>
      </c>
      <c r="AT1092" t="s">
        <v>61</v>
      </c>
      <c r="AU1092" t="s">
        <v>44766</v>
      </c>
      <c r="AX1092">
        <v>55.843272452136397</v>
      </c>
      <c r="AY1092">
        <v>12.5360025507073</v>
      </c>
      <c r="AZ1092" t="s">
        <v>62</v>
      </c>
      <c r="BA1092">
        <v>1084</v>
      </c>
      <c r="BB1092" t="s">
        <v>63</v>
      </c>
    </row>
    <row r="1093" spans="1:54" x14ac:dyDescent="0.25">
      <c r="A1093" s="1">
        <v>45200</v>
      </c>
      <c r="B1093">
        <v>181016</v>
      </c>
      <c r="C1093" t="s">
        <v>47290</v>
      </c>
      <c r="D1093">
        <v>2840</v>
      </c>
      <c r="E1093" t="s">
        <v>736</v>
      </c>
      <c r="F1093" t="s">
        <v>47291</v>
      </c>
      <c r="G1093">
        <v>29188378</v>
      </c>
      <c r="H1093">
        <v>1003988921</v>
      </c>
      <c r="I1093" t="s">
        <v>47279</v>
      </c>
      <c r="J1093" t="s">
        <v>6067</v>
      </c>
      <c r="K1093" t="s">
        <v>6068</v>
      </c>
      <c r="L1093" t="s">
        <v>47288</v>
      </c>
      <c r="M1093">
        <v>516</v>
      </c>
      <c r="N1093">
        <v>33</v>
      </c>
      <c r="R1093" s="1">
        <v>44792</v>
      </c>
      <c r="S1093" t="s">
        <v>56</v>
      </c>
      <c r="T1093">
        <v>230</v>
      </c>
      <c r="U1093" t="s">
        <v>5996</v>
      </c>
      <c r="V1093" s="1">
        <v>44792</v>
      </c>
      <c r="W1093">
        <v>2</v>
      </c>
      <c r="X1093" t="s">
        <v>57</v>
      </c>
      <c r="Y1093">
        <v>1</v>
      </c>
      <c r="Z1093" t="s">
        <v>46545</v>
      </c>
      <c r="AA1093">
        <v>9</v>
      </c>
      <c r="AC1093">
        <v>121</v>
      </c>
      <c r="AD1093" t="s">
        <v>70</v>
      </c>
      <c r="AE1093">
        <v>1012</v>
      </c>
      <c r="AF1093" t="s">
        <v>71</v>
      </c>
      <c r="AG1093">
        <v>3</v>
      </c>
      <c r="AH1093" t="s">
        <v>81</v>
      </c>
      <c r="AI1093">
        <v>21</v>
      </c>
      <c r="AJ1093" t="s">
        <v>52613</v>
      </c>
      <c r="AK1093">
        <v>230</v>
      </c>
      <c r="AL1093" t="s">
        <v>5996</v>
      </c>
      <c r="AM1093">
        <v>2</v>
      </c>
      <c r="AN1093" t="s">
        <v>119</v>
      </c>
      <c r="AO1093">
        <v>281407</v>
      </c>
      <c r="AP1093">
        <v>281407</v>
      </c>
      <c r="AQ1093" t="s">
        <v>6069</v>
      </c>
      <c r="AR1093" t="s">
        <v>6070</v>
      </c>
      <c r="AS1093">
        <v>2</v>
      </c>
      <c r="AT1093" t="s">
        <v>1413</v>
      </c>
      <c r="AU1093" t="s">
        <v>47289</v>
      </c>
      <c r="AX1093">
        <v>55.814886620000003</v>
      </c>
      <c r="AY1093">
        <v>12.46576969</v>
      </c>
      <c r="AZ1093" t="s">
        <v>62</v>
      </c>
      <c r="BA1093">
        <v>1084</v>
      </c>
      <c r="BB1093" t="s">
        <v>63</v>
      </c>
    </row>
    <row r="1094" spans="1:54" x14ac:dyDescent="0.25">
      <c r="A1094" s="1">
        <v>45200</v>
      </c>
      <c r="B1094">
        <v>181017</v>
      </c>
      <c r="C1094" t="s">
        <v>6071</v>
      </c>
      <c r="D1094">
        <v>2840</v>
      </c>
      <c r="E1094" t="s">
        <v>736</v>
      </c>
      <c r="F1094" t="s">
        <v>6072</v>
      </c>
      <c r="G1094">
        <v>10817099</v>
      </c>
      <c r="H1094">
        <v>1000136794</v>
      </c>
      <c r="I1094" t="s">
        <v>6073</v>
      </c>
      <c r="K1094" t="s">
        <v>6074</v>
      </c>
      <c r="L1094" t="s">
        <v>47292</v>
      </c>
      <c r="M1094">
        <v>709</v>
      </c>
      <c r="N1094" t="s">
        <v>6075</v>
      </c>
      <c r="R1094" s="1">
        <v>44463</v>
      </c>
      <c r="S1094" t="s">
        <v>56</v>
      </c>
      <c r="W1094">
        <v>5</v>
      </c>
      <c r="X1094" t="s">
        <v>557</v>
      </c>
      <c r="Y1094">
        <v>1</v>
      </c>
      <c r="Z1094" t="s">
        <v>46545</v>
      </c>
      <c r="AA1094">
        <v>9</v>
      </c>
      <c r="AB1094">
        <v>198708</v>
      </c>
      <c r="AC1094">
        <v>121</v>
      </c>
      <c r="AD1094" t="s">
        <v>70</v>
      </c>
      <c r="AE1094">
        <v>1013</v>
      </c>
      <c r="AF1094" t="s">
        <v>558</v>
      </c>
      <c r="AG1094">
        <v>1</v>
      </c>
      <c r="AH1094" t="s">
        <v>44482</v>
      </c>
      <c r="AI1094">
        <v>22</v>
      </c>
      <c r="AJ1094" t="s">
        <v>52628</v>
      </c>
      <c r="AK1094">
        <v>230</v>
      </c>
      <c r="AL1094" t="s">
        <v>5996</v>
      </c>
      <c r="AQ1094" t="s">
        <v>6076</v>
      </c>
      <c r="AR1094" t="s">
        <v>6077</v>
      </c>
      <c r="AS1094">
        <v>0</v>
      </c>
      <c r="AT1094" t="s">
        <v>61</v>
      </c>
      <c r="AU1094" t="s">
        <v>47285</v>
      </c>
      <c r="AX1094">
        <v>55.806127420000003</v>
      </c>
      <c r="AY1094">
        <v>12.46667373</v>
      </c>
      <c r="AZ1094" t="s">
        <v>62</v>
      </c>
      <c r="BA1094">
        <v>1084</v>
      </c>
      <c r="BB1094" t="s">
        <v>63</v>
      </c>
    </row>
    <row r="1095" spans="1:54" x14ac:dyDescent="0.25">
      <c r="A1095" s="1">
        <v>45200</v>
      </c>
      <c r="B1095">
        <v>181018</v>
      </c>
      <c r="C1095" t="s">
        <v>44767</v>
      </c>
      <c r="D1095">
        <v>2850</v>
      </c>
      <c r="E1095" t="s">
        <v>44756</v>
      </c>
      <c r="F1095" t="s">
        <v>44767</v>
      </c>
      <c r="G1095">
        <v>29553823</v>
      </c>
      <c r="H1095">
        <v>1010076664</v>
      </c>
      <c r="I1095" t="s">
        <v>47293</v>
      </c>
      <c r="K1095" t="s">
        <v>6078</v>
      </c>
      <c r="L1095" t="s">
        <v>44768</v>
      </c>
      <c r="M1095">
        <v>443</v>
      </c>
      <c r="N1095">
        <v>30</v>
      </c>
      <c r="R1095" s="1">
        <v>43790</v>
      </c>
      <c r="S1095" t="s">
        <v>56</v>
      </c>
      <c r="W1095">
        <v>4</v>
      </c>
      <c r="X1095" t="s">
        <v>725</v>
      </c>
      <c r="Y1095">
        <v>1</v>
      </c>
      <c r="Z1095" t="s">
        <v>46545</v>
      </c>
      <c r="AB1095">
        <v>200304</v>
      </c>
      <c r="AC1095">
        <v>131</v>
      </c>
      <c r="AD1095" t="s">
        <v>752</v>
      </c>
      <c r="AE1095">
        <v>1061</v>
      </c>
      <c r="AF1095" t="s">
        <v>752</v>
      </c>
      <c r="AG1095">
        <v>1</v>
      </c>
      <c r="AH1095" t="s">
        <v>44482</v>
      </c>
      <c r="AI1095">
        <v>99</v>
      </c>
      <c r="AJ1095" t="s">
        <v>54511</v>
      </c>
      <c r="AK1095">
        <v>230</v>
      </c>
      <c r="AL1095" t="s">
        <v>5996</v>
      </c>
      <c r="AQ1095" t="s">
        <v>6079</v>
      </c>
      <c r="AR1095" t="s">
        <v>6080</v>
      </c>
      <c r="AS1095">
        <v>0</v>
      </c>
      <c r="AT1095" t="s">
        <v>61</v>
      </c>
      <c r="AU1095" t="s">
        <v>44769</v>
      </c>
      <c r="AX1095">
        <v>55.819044589999997</v>
      </c>
      <c r="AY1095">
        <v>12.53315364</v>
      </c>
      <c r="AZ1095" t="s">
        <v>62</v>
      </c>
      <c r="BA1095">
        <v>1084</v>
      </c>
      <c r="BB1095" t="s">
        <v>63</v>
      </c>
    </row>
    <row r="1096" spans="1:54" x14ac:dyDescent="0.25">
      <c r="A1096" s="1">
        <v>45200</v>
      </c>
      <c r="B1096">
        <v>181019</v>
      </c>
      <c r="C1096" t="s">
        <v>47294</v>
      </c>
      <c r="D1096">
        <v>2850</v>
      </c>
      <c r="E1096" t="s">
        <v>44756</v>
      </c>
      <c r="F1096" t="s">
        <v>47295</v>
      </c>
      <c r="G1096">
        <v>64942212</v>
      </c>
      <c r="H1096">
        <v>1003257002</v>
      </c>
      <c r="I1096" t="s">
        <v>6081</v>
      </c>
      <c r="K1096" t="s">
        <v>6082</v>
      </c>
      <c r="L1096" t="s">
        <v>44770</v>
      </c>
      <c r="M1096">
        <v>442</v>
      </c>
      <c r="N1096" t="s">
        <v>5224</v>
      </c>
      <c r="R1096" s="1">
        <v>41605</v>
      </c>
      <c r="S1096" t="s">
        <v>56</v>
      </c>
      <c r="T1096">
        <v>101</v>
      </c>
      <c r="U1096" t="s">
        <v>46544</v>
      </c>
      <c r="V1096" s="1">
        <v>41579</v>
      </c>
      <c r="W1096">
        <v>2</v>
      </c>
      <c r="X1096" t="s">
        <v>57</v>
      </c>
      <c r="Y1096">
        <v>1</v>
      </c>
      <c r="Z1096" t="s">
        <v>46545</v>
      </c>
      <c r="AA1096">
        <v>7</v>
      </c>
      <c r="AB1096">
        <v>200308</v>
      </c>
      <c r="AC1096">
        <v>129</v>
      </c>
      <c r="AD1096" t="s">
        <v>2405</v>
      </c>
      <c r="AE1096">
        <v>1016</v>
      </c>
      <c r="AF1096" t="s">
        <v>2405</v>
      </c>
      <c r="AG1096">
        <v>3</v>
      </c>
      <c r="AH1096" t="s">
        <v>81</v>
      </c>
      <c r="AI1096">
        <v>29</v>
      </c>
      <c r="AJ1096" t="s">
        <v>2525</v>
      </c>
      <c r="AK1096">
        <v>230</v>
      </c>
      <c r="AL1096" t="s">
        <v>5996</v>
      </c>
      <c r="AQ1096" t="s">
        <v>6083</v>
      </c>
      <c r="AR1096" t="s">
        <v>47296</v>
      </c>
      <c r="AS1096">
        <v>0</v>
      </c>
      <c r="AT1096" t="s">
        <v>61</v>
      </c>
      <c r="AU1096" t="s">
        <v>44771</v>
      </c>
      <c r="AX1096">
        <v>55.821070389886998</v>
      </c>
      <c r="AY1096">
        <v>12.530742575124</v>
      </c>
      <c r="AZ1096" t="s">
        <v>62</v>
      </c>
      <c r="BA1096">
        <v>1084</v>
      </c>
      <c r="BB1096" t="s">
        <v>63</v>
      </c>
    </row>
    <row r="1097" spans="1:54" x14ac:dyDescent="0.25">
      <c r="A1097" s="1">
        <v>45200</v>
      </c>
      <c r="B1097">
        <v>181200</v>
      </c>
      <c r="D1097">
        <v>2840</v>
      </c>
      <c r="E1097" t="s">
        <v>736</v>
      </c>
      <c r="F1097" t="s">
        <v>52721</v>
      </c>
      <c r="G1097">
        <v>19437019</v>
      </c>
      <c r="H1097">
        <v>1003272503</v>
      </c>
      <c r="I1097" t="s">
        <v>6084</v>
      </c>
      <c r="J1097" t="s">
        <v>6085</v>
      </c>
      <c r="K1097" t="s">
        <v>6086</v>
      </c>
      <c r="L1097" t="s">
        <v>54603</v>
      </c>
      <c r="M1097">
        <v>741</v>
      </c>
      <c r="R1097" s="1">
        <v>40162</v>
      </c>
      <c r="S1097" t="s">
        <v>80</v>
      </c>
      <c r="T1097">
        <v>230</v>
      </c>
      <c r="U1097" t="s">
        <v>5996</v>
      </c>
      <c r="V1097" s="1">
        <v>39083</v>
      </c>
      <c r="W1097">
        <v>2</v>
      </c>
      <c r="X1097" t="s">
        <v>57</v>
      </c>
      <c r="Y1097">
        <v>1</v>
      </c>
      <c r="Z1097" t="s">
        <v>46545</v>
      </c>
      <c r="AC1097">
        <v>932</v>
      </c>
      <c r="AD1097" t="s">
        <v>52637</v>
      </c>
      <c r="AE1097">
        <v>2021</v>
      </c>
      <c r="AF1097" t="s">
        <v>52637</v>
      </c>
      <c r="AG1097">
        <v>3</v>
      </c>
      <c r="AH1097" t="s">
        <v>81</v>
      </c>
      <c r="AI1097">
        <v>10</v>
      </c>
      <c r="AJ1097" t="s">
        <v>52638</v>
      </c>
      <c r="AK1097">
        <v>230</v>
      </c>
      <c r="AL1097" t="s">
        <v>5996</v>
      </c>
      <c r="AQ1097" t="s">
        <v>6087</v>
      </c>
      <c r="AR1097" t="s">
        <v>6088</v>
      </c>
      <c r="AS1097">
        <v>0</v>
      </c>
      <c r="AT1097" t="s">
        <v>61</v>
      </c>
      <c r="AU1097" t="s">
        <v>54602</v>
      </c>
      <c r="AX1097">
        <v>55.8116394922788</v>
      </c>
      <c r="AY1097">
        <v>12.4737320239237</v>
      </c>
      <c r="AZ1097" t="s">
        <v>62</v>
      </c>
      <c r="BA1097">
        <v>1084</v>
      </c>
      <c r="BB1097" t="s">
        <v>63</v>
      </c>
    </row>
    <row r="1098" spans="1:54" x14ac:dyDescent="0.25">
      <c r="A1098" s="1">
        <v>45200</v>
      </c>
      <c r="B1098">
        <v>181201</v>
      </c>
      <c r="D1098">
        <v>2840</v>
      </c>
      <c r="E1098" t="s">
        <v>736</v>
      </c>
      <c r="F1098" t="s">
        <v>44772</v>
      </c>
      <c r="G1098">
        <v>29188378</v>
      </c>
      <c r="H1098">
        <v>1003272527</v>
      </c>
      <c r="I1098" t="s">
        <v>6089</v>
      </c>
      <c r="J1098" t="s">
        <v>6090</v>
      </c>
      <c r="K1098" t="s">
        <v>6091</v>
      </c>
      <c r="L1098" t="s">
        <v>54601</v>
      </c>
      <c r="M1098">
        <v>741</v>
      </c>
      <c r="N1098">
        <v>246</v>
      </c>
      <c r="R1098" s="1">
        <v>40162</v>
      </c>
      <c r="S1098" t="s">
        <v>80</v>
      </c>
      <c r="T1098">
        <v>230</v>
      </c>
      <c r="U1098" t="s">
        <v>5996</v>
      </c>
      <c r="V1098" s="1">
        <v>39083</v>
      </c>
      <c r="W1098">
        <v>2</v>
      </c>
      <c r="X1098" t="s">
        <v>57</v>
      </c>
      <c r="Y1098">
        <v>1</v>
      </c>
      <c r="Z1098" t="s">
        <v>46545</v>
      </c>
      <c r="AC1098">
        <v>931</v>
      </c>
      <c r="AD1098" t="s">
        <v>1467</v>
      </c>
      <c r="AE1098">
        <v>2022</v>
      </c>
      <c r="AF1098" t="s">
        <v>1467</v>
      </c>
      <c r="AG1098">
        <v>3</v>
      </c>
      <c r="AH1098" t="s">
        <v>81</v>
      </c>
      <c r="AI1098">
        <v>7</v>
      </c>
      <c r="AJ1098" t="s">
        <v>1326</v>
      </c>
      <c r="AK1098">
        <v>230</v>
      </c>
      <c r="AL1098" t="s">
        <v>5996</v>
      </c>
      <c r="AQ1098" t="s">
        <v>6092</v>
      </c>
      <c r="AR1098" t="s">
        <v>6093</v>
      </c>
      <c r="AS1098">
        <v>0</v>
      </c>
      <c r="AT1098" t="s">
        <v>61</v>
      </c>
      <c r="AU1098" t="s">
        <v>54602</v>
      </c>
      <c r="AZ1098" t="s">
        <v>62</v>
      </c>
      <c r="BA1098">
        <v>1084</v>
      </c>
      <c r="BB1098" t="s">
        <v>63</v>
      </c>
    </row>
    <row r="1099" spans="1:54" x14ac:dyDescent="0.25">
      <c r="A1099" s="1">
        <v>45200</v>
      </c>
      <c r="B1099">
        <v>181210</v>
      </c>
      <c r="C1099" t="s">
        <v>6094</v>
      </c>
      <c r="D1099">
        <v>2840</v>
      </c>
      <c r="E1099" t="s">
        <v>736</v>
      </c>
      <c r="F1099" t="s">
        <v>6094</v>
      </c>
      <c r="G1099">
        <v>29188378</v>
      </c>
      <c r="H1099">
        <v>1003272540</v>
      </c>
      <c r="I1099" t="s">
        <v>47297</v>
      </c>
      <c r="J1099" t="s">
        <v>6065</v>
      </c>
      <c r="K1099" t="s">
        <v>6095</v>
      </c>
      <c r="L1099" t="s">
        <v>54604</v>
      </c>
      <c r="M1099">
        <v>741</v>
      </c>
      <c r="N1099" t="s">
        <v>6096</v>
      </c>
      <c r="P1099">
        <v>1</v>
      </c>
      <c r="R1099" s="1">
        <v>45048</v>
      </c>
      <c r="S1099" t="s">
        <v>6097</v>
      </c>
      <c r="T1099">
        <v>230</v>
      </c>
      <c r="U1099" t="s">
        <v>5996</v>
      </c>
      <c r="W1099">
        <v>2</v>
      </c>
      <c r="X1099" t="s">
        <v>57</v>
      </c>
      <c r="Y1099">
        <v>1</v>
      </c>
      <c r="Z1099" t="s">
        <v>46545</v>
      </c>
      <c r="AB1099">
        <v>196508</v>
      </c>
      <c r="AC1099">
        <v>125</v>
      </c>
      <c r="AD1099" t="s">
        <v>1344</v>
      </c>
      <c r="AE1099">
        <v>1014</v>
      </c>
      <c r="AF1099" t="s">
        <v>1352</v>
      </c>
      <c r="AG1099">
        <v>1</v>
      </c>
      <c r="AH1099" t="s">
        <v>44482</v>
      </c>
      <c r="AI1099">
        <v>24</v>
      </c>
      <c r="AJ1099" t="s">
        <v>1344</v>
      </c>
      <c r="AK1099">
        <v>230</v>
      </c>
      <c r="AL1099" t="s">
        <v>5996</v>
      </c>
      <c r="AQ1099" t="s">
        <v>6098</v>
      </c>
      <c r="AR1099" t="s">
        <v>6099</v>
      </c>
      <c r="AS1099">
        <v>0</v>
      </c>
      <c r="AT1099" t="s">
        <v>61</v>
      </c>
      <c r="AU1099" t="s">
        <v>54602</v>
      </c>
      <c r="AX1099">
        <v>55.83136425</v>
      </c>
      <c r="AY1099">
        <v>12.520938340000001</v>
      </c>
      <c r="AZ1099" t="s">
        <v>62</v>
      </c>
      <c r="BA1099">
        <v>1084</v>
      </c>
      <c r="BB1099" t="s">
        <v>63</v>
      </c>
    </row>
    <row r="1100" spans="1:54" x14ac:dyDescent="0.25">
      <c r="A1100" s="1">
        <v>45200</v>
      </c>
      <c r="B1100">
        <v>181247</v>
      </c>
      <c r="C1100" t="s">
        <v>6100</v>
      </c>
      <c r="D1100">
        <v>2850</v>
      </c>
      <c r="E1100" t="s">
        <v>44756</v>
      </c>
      <c r="F1100" t="s">
        <v>6101</v>
      </c>
      <c r="I1100" t="s">
        <v>6102</v>
      </c>
      <c r="K1100" t="s">
        <v>6103</v>
      </c>
      <c r="L1100" t="s">
        <v>44773</v>
      </c>
      <c r="M1100">
        <v>443</v>
      </c>
      <c r="N1100">
        <v>97</v>
      </c>
      <c r="R1100" s="1">
        <v>40162</v>
      </c>
      <c r="S1100" t="s">
        <v>80</v>
      </c>
      <c r="V1100" s="1">
        <v>28856</v>
      </c>
      <c r="W1100">
        <v>3</v>
      </c>
      <c r="X1100" t="s">
        <v>3496</v>
      </c>
      <c r="Y1100">
        <v>1</v>
      </c>
      <c r="Z1100" t="s">
        <v>46545</v>
      </c>
      <c r="AC1100">
        <v>137</v>
      </c>
      <c r="AD1100" t="s">
        <v>1410</v>
      </c>
      <c r="AE1100">
        <v>1053</v>
      </c>
      <c r="AF1100" t="s">
        <v>1410</v>
      </c>
      <c r="AG1100">
        <v>3</v>
      </c>
      <c r="AH1100" t="s">
        <v>81</v>
      </c>
      <c r="AI1100">
        <v>30</v>
      </c>
      <c r="AJ1100" t="s">
        <v>1402</v>
      </c>
      <c r="AK1100">
        <v>230</v>
      </c>
      <c r="AL1100" t="s">
        <v>5996</v>
      </c>
      <c r="AS1100">
        <v>0</v>
      </c>
      <c r="AT1100" t="s">
        <v>61</v>
      </c>
      <c r="AU1100" t="s">
        <v>44769</v>
      </c>
      <c r="AX1100">
        <v>55.820110256280103</v>
      </c>
      <c r="AY1100">
        <v>12.5425527075834</v>
      </c>
      <c r="AZ1100" t="s">
        <v>62</v>
      </c>
      <c r="BA1100">
        <v>1084</v>
      </c>
      <c r="BB1100" t="s">
        <v>63</v>
      </c>
    </row>
    <row r="1101" spans="1:54" x14ac:dyDescent="0.25">
      <c r="A1101" s="1">
        <v>45200</v>
      </c>
      <c r="B1101">
        <v>181303</v>
      </c>
      <c r="C1101" t="s">
        <v>6104</v>
      </c>
      <c r="D1101">
        <v>3250</v>
      </c>
      <c r="E1101" t="s">
        <v>6105</v>
      </c>
      <c r="F1101" t="s">
        <v>6106</v>
      </c>
      <c r="G1101">
        <v>65344718</v>
      </c>
      <c r="H1101">
        <v>1002206692</v>
      </c>
      <c r="I1101" t="s">
        <v>6107</v>
      </c>
      <c r="J1101" t="s">
        <v>6108</v>
      </c>
      <c r="K1101" t="s">
        <v>6109</v>
      </c>
      <c r="L1101" t="s">
        <v>52884</v>
      </c>
      <c r="M1101">
        <v>658</v>
      </c>
      <c r="N1101">
        <v>24</v>
      </c>
      <c r="R1101" s="1">
        <v>44958</v>
      </c>
      <c r="S1101" t="s">
        <v>56</v>
      </c>
      <c r="W1101">
        <v>5</v>
      </c>
      <c r="X1101" t="s">
        <v>557</v>
      </c>
      <c r="Y1101">
        <v>1</v>
      </c>
      <c r="Z1101" t="s">
        <v>46545</v>
      </c>
      <c r="AB1101">
        <v>195809</v>
      </c>
      <c r="AC1101">
        <v>123</v>
      </c>
      <c r="AD1101" t="s">
        <v>1507</v>
      </c>
      <c r="AE1101">
        <v>1010</v>
      </c>
      <c r="AF1101" t="s">
        <v>44774</v>
      </c>
      <c r="AG1101">
        <v>1</v>
      </c>
      <c r="AH1101" t="s">
        <v>44482</v>
      </c>
      <c r="AI1101">
        <v>80</v>
      </c>
      <c r="AJ1101" t="s">
        <v>1507</v>
      </c>
      <c r="AK1101">
        <v>270</v>
      </c>
      <c r="AL1101" t="s">
        <v>6110</v>
      </c>
      <c r="AQ1101" t="s">
        <v>6111</v>
      </c>
      <c r="AR1101" t="s">
        <v>6112</v>
      </c>
      <c r="AS1101">
        <v>0</v>
      </c>
      <c r="AT1101" t="s">
        <v>61</v>
      </c>
      <c r="AU1101" t="s">
        <v>52885</v>
      </c>
      <c r="AX1101">
        <v>56.111002259999999</v>
      </c>
      <c r="AY1101">
        <v>12.22392441</v>
      </c>
      <c r="AZ1101" t="s">
        <v>62</v>
      </c>
      <c r="BA1101">
        <v>1084</v>
      </c>
      <c r="BB1101" t="s">
        <v>63</v>
      </c>
    </row>
    <row r="1102" spans="1:54" x14ac:dyDescent="0.25">
      <c r="A1102" s="1">
        <v>45200</v>
      </c>
      <c r="B1102">
        <v>181304</v>
      </c>
      <c r="C1102" t="s">
        <v>6113</v>
      </c>
      <c r="D1102">
        <v>2840</v>
      </c>
      <c r="E1102" t="s">
        <v>736</v>
      </c>
      <c r="F1102" t="s">
        <v>6114</v>
      </c>
      <c r="G1102">
        <v>65940213</v>
      </c>
      <c r="H1102">
        <v>1002221184</v>
      </c>
      <c r="I1102" t="s">
        <v>6115</v>
      </c>
      <c r="J1102" t="s">
        <v>6116</v>
      </c>
      <c r="K1102" t="s">
        <v>6117</v>
      </c>
      <c r="L1102" t="s">
        <v>6118</v>
      </c>
      <c r="M1102">
        <v>103</v>
      </c>
      <c r="N1102">
        <v>20</v>
      </c>
      <c r="R1102" s="1">
        <v>43339</v>
      </c>
      <c r="S1102" t="s">
        <v>597</v>
      </c>
      <c r="W1102">
        <v>5</v>
      </c>
      <c r="X1102" t="s">
        <v>557</v>
      </c>
      <c r="Y1102">
        <v>1</v>
      </c>
      <c r="Z1102" t="s">
        <v>46545</v>
      </c>
      <c r="AA1102">
        <v>10</v>
      </c>
      <c r="AB1102">
        <v>194909</v>
      </c>
      <c r="AC1102">
        <v>144</v>
      </c>
      <c r="AD1102" t="s">
        <v>52641</v>
      </c>
      <c r="AE1102">
        <v>1023</v>
      </c>
      <c r="AF1102" t="s">
        <v>1486</v>
      </c>
      <c r="AG1102">
        <v>1</v>
      </c>
      <c r="AH1102" t="s">
        <v>44482</v>
      </c>
      <c r="AI1102">
        <v>82</v>
      </c>
      <c r="AJ1102" t="s">
        <v>52641</v>
      </c>
      <c r="AK1102">
        <v>230</v>
      </c>
      <c r="AL1102" t="s">
        <v>5996</v>
      </c>
      <c r="AQ1102" t="s">
        <v>6119</v>
      </c>
      <c r="AR1102" t="s">
        <v>6120</v>
      </c>
      <c r="AS1102">
        <v>0</v>
      </c>
      <c r="AT1102" t="s">
        <v>61</v>
      </c>
      <c r="AU1102" t="s">
        <v>6121</v>
      </c>
      <c r="AX1102">
        <v>55.80752863</v>
      </c>
      <c r="AY1102">
        <v>12.459008369999999</v>
      </c>
      <c r="AZ1102" t="s">
        <v>62</v>
      </c>
      <c r="BA1102">
        <v>1084</v>
      </c>
      <c r="BB1102" t="s">
        <v>63</v>
      </c>
    </row>
    <row r="1103" spans="1:54" x14ac:dyDescent="0.25">
      <c r="A1103" s="1">
        <v>45200</v>
      </c>
      <c r="B1103">
        <v>181350</v>
      </c>
      <c r="C1103" t="s">
        <v>47298</v>
      </c>
      <c r="D1103">
        <v>2950</v>
      </c>
      <c r="E1103" t="s">
        <v>44761</v>
      </c>
      <c r="F1103" t="s">
        <v>47299</v>
      </c>
      <c r="I1103" t="s">
        <v>6064</v>
      </c>
      <c r="J1103" t="s">
        <v>6065</v>
      </c>
      <c r="K1103" t="s">
        <v>6066</v>
      </c>
      <c r="L1103" t="s">
        <v>44765</v>
      </c>
      <c r="M1103">
        <v>225</v>
      </c>
      <c r="N1103">
        <v>12</v>
      </c>
      <c r="R1103" s="1">
        <v>40162</v>
      </c>
      <c r="S1103" t="s">
        <v>80</v>
      </c>
      <c r="V1103" s="1">
        <v>35765</v>
      </c>
      <c r="W1103">
        <v>5</v>
      </c>
      <c r="X1103" t="s">
        <v>557</v>
      </c>
      <c r="Y1103">
        <v>1</v>
      </c>
      <c r="Z1103" t="s">
        <v>46545</v>
      </c>
      <c r="AB1103">
        <v>199106</v>
      </c>
      <c r="AC1103">
        <v>146</v>
      </c>
      <c r="AD1103" t="s">
        <v>1428</v>
      </c>
      <c r="AE1103">
        <v>1025</v>
      </c>
      <c r="AF1103" t="s">
        <v>1428</v>
      </c>
      <c r="AG1103">
        <v>3</v>
      </c>
      <c r="AH1103" t="s">
        <v>81</v>
      </c>
      <c r="AI1103">
        <v>85</v>
      </c>
      <c r="AJ1103" t="s">
        <v>1428</v>
      </c>
      <c r="AK1103">
        <v>230</v>
      </c>
      <c r="AL1103" t="s">
        <v>5996</v>
      </c>
      <c r="AS1103">
        <v>0</v>
      </c>
      <c r="AT1103" t="s">
        <v>61</v>
      </c>
      <c r="AU1103" t="s">
        <v>44766</v>
      </c>
      <c r="AX1103">
        <v>55.843272452136397</v>
      </c>
      <c r="AY1103">
        <v>12.5360025507073</v>
      </c>
      <c r="AZ1103" t="s">
        <v>62</v>
      </c>
      <c r="BA1103">
        <v>1084</v>
      </c>
      <c r="BB1103" t="s">
        <v>63</v>
      </c>
    </row>
    <row r="1104" spans="1:54" x14ac:dyDescent="0.25">
      <c r="A1104" s="1">
        <v>45200</v>
      </c>
      <c r="B1104">
        <v>181351</v>
      </c>
      <c r="C1104" t="s">
        <v>44703</v>
      </c>
      <c r="D1104">
        <v>2950</v>
      </c>
      <c r="E1104" t="s">
        <v>44761</v>
      </c>
      <c r="F1104" t="s">
        <v>44704</v>
      </c>
      <c r="G1104">
        <v>19437019</v>
      </c>
      <c r="H1104">
        <v>1003272138</v>
      </c>
      <c r="I1104" t="s">
        <v>6122</v>
      </c>
      <c r="K1104" t="s">
        <v>6066</v>
      </c>
      <c r="L1104" t="s">
        <v>47300</v>
      </c>
      <c r="M1104">
        <v>225</v>
      </c>
      <c r="N1104">
        <v>12</v>
      </c>
      <c r="R1104" s="1">
        <v>40162</v>
      </c>
      <c r="S1104" t="s">
        <v>80</v>
      </c>
      <c r="T1104">
        <v>230</v>
      </c>
      <c r="U1104" t="s">
        <v>5996</v>
      </c>
      <c r="V1104" s="1">
        <v>39264</v>
      </c>
      <c r="W1104">
        <v>6</v>
      </c>
      <c r="X1104" t="s">
        <v>1289</v>
      </c>
      <c r="Y1104">
        <v>1</v>
      </c>
      <c r="Z1104" t="s">
        <v>46545</v>
      </c>
      <c r="AA1104">
        <v>10</v>
      </c>
      <c r="AB1104">
        <v>200404</v>
      </c>
      <c r="AC1104">
        <v>129</v>
      </c>
      <c r="AD1104" t="s">
        <v>2405</v>
      </c>
      <c r="AE1104">
        <v>1016</v>
      </c>
      <c r="AF1104" t="s">
        <v>2405</v>
      </c>
      <c r="AG1104">
        <v>3</v>
      </c>
      <c r="AH1104" t="s">
        <v>81</v>
      </c>
      <c r="AI1104">
        <v>85</v>
      </c>
      <c r="AJ1104" t="s">
        <v>1428</v>
      </c>
      <c r="AK1104">
        <v>230</v>
      </c>
      <c r="AL1104" t="s">
        <v>5996</v>
      </c>
      <c r="AQ1104" t="s">
        <v>6123</v>
      </c>
      <c r="AR1104" t="s">
        <v>6124</v>
      </c>
      <c r="AS1104">
        <v>0</v>
      </c>
      <c r="AT1104" t="s">
        <v>61</v>
      </c>
      <c r="AU1104" t="s">
        <v>44766</v>
      </c>
      <c r="AW1104" t="s">
        <v>47301</v>
      </c>
      <c r="AX1104">
        <v>55.843272452136397</v>
      </c>
      <c r="AY1104">
        <v>12.5360025507073</v>
      </c>
      <c r="AZ1104" t="s">
        <v>62</v>
      </c>
      <c r="BA1104">
        <v>1084</v>
      </c>
      <c r="BB1104" t="s">
        <v>63</v>
      </c>
    </row>
    <row r="1105" spans="1:54" x14ac:dyDescent="0.25">
      <c r="A1105" s="1">
        <v>45200</v>
      </c>
      <c r="B1105">
        <v>181375</v>
      </c>
      <c r="C1105" t="s">
        <v>47302</v>
      </c>
      <c r="D1105">
        <v>2840</v>
      </c>
      <c r="E1105" t="s">
        <v>736</v>
      </c>
      <c r="F1105" t="s">
        <v>47303</v>
      </c>
      <c r="I1105" t="s">
        <v>6125</v>
      </c>
      <c r="J1105" t="s">
        <v>6126</v>
      </c>
      <c r="K1105" t="s">
        <v>6127</v>
      </c>
      <c r="L1105" t="s">
        <v>54601</v>
      </c>
      <c r="M1105">
        <v>741</v>
      </c>
      <c r="R1105" s="1">
        <v>40162</v>
      </c>
      <c r="S1105" t="s">
        <v>80</v>
      </c>
      <c r="V1105" s="1">
        <v>36861</v>
      </c>
      <c r="W1105">
        <v>5</v>
      </c>
      <c r="X1105" t="s">
        <v>557</v>
      </c>
      <c r="Y1105">
        <v>1</v>
      </c>
      <c r="Z1105" t="s">
        <v>46545</v>
      </c>
      <c r="AB1105">
        <v>199102</v>
      </c>
      <c r="AC1105">
        <v>147</v>
      </c>
      <c r="AD1105" t="s">
        <v>46697</v>
      </c>
      <c r="AE1105">
        <v>1021</v>
      </c>
      <c r="AF1105" t="s">
        <v>46697</v>
      </c>
      <c r="AG1105">
        <v>3</v>
      </c>
      <c r="AH1105" t="s">
        <v>81</v>
      </c>
      <c r="AI1105">
        <v>86</v>
      </c>
      <c r="AJ1105" t="s">
        <v>46697</v>
      </c>
      <c r="AK1105">
        <v>230</v>
      </c>
      <c r="AL1105" t="s">
        <v>5996</v>
      </c>
      <c r="AS1105">
        <v>0</v>
      </c>
      <c r="AT1105" t="s">
        <v>61</v>
      </c>
      <c r="AU1105" t="s">
        <v>54602</v>
      </c>
      <c r="AX1105">
        <v>55.8116394922788</v>
      </c>
      <c r="AY1105">
        <v>12.4737320239237</v>
      </c>
      <c r="AZ1105" t="s">
        <v>62</v>
      </c>
      <c r="BA1105">
        <v>1084</v>
      </c>
      <c r="BB1105" t="s">
        <v>63</v>
      </c>
    </row>
    <row r="1106" spans="1:54" x14ac:dyDescent="0.25">
      <c r="A1106" s="1">
        <v>45200</v>
      </c>
      <c r="B1106">
        <v>181376</v>
      </c>
      <c r="C1106" t="s">
        <v>6128</v>
      </c>
      <c r="D1106">
        <v>2840</v>
      </c>
      <c r="E1106" t="s">
        <v>736</v>
      </c>
      <c r="F1106" t="s">
        <v>47304</v>
      </c>
      <c r="G1106">
        <v>19689204</v>
      </c>
      <c r="H1106">
        <v>1003934455</v>
      </c>
      <c r="I1106" t="s">
        <v>6129</v>
      </c>
      <c r="J1106" t="s">
        <v>6130</v>
      </c>
      <c r="K1106" t="s">
        <v>6131</v>
      </c>
      <c r="L1106" t="s">
        <v>6132</v>
      </c>
      <c r="M1106">
        <v>245</v>
      </c>
      <c r="N1106">
        <v>6</v>
      </c>
      <c r="P1106">
        <v>1</v>
      </c>
      <c r="R1106" s="1">
        <v>41600</v>
      </c>
      <c r="S1106" t="s">
        <v>56</v>
      </c>
      <c r="V1106" s="1">
        <v>41579</v>
      </c>
      <c r="W1106">
        <v>5</v>
      </c>
      <c r="X1106" t="s">
        <v>557</v>
      </c>
      <c r="Y1106">
        <v>1</v>
      </c>
      <c r="Z1106" t="s">
        <v>46545</v>
      </c>
      <c r="AB1106">
        <v>199107</v>
      </c>
      <c r="AC1106">
        <v>147</v>
      </c>
      <c r="AD1106" t="s">
        <v>46697</v>
      </c>
      <c r="AE1106">
        <v>1021</v>
      </c>
      <c r="AF1106" t="s">
        <v>46697</v>
      </c>
      <c r="AG1106">
        <v>3</v>
      </c>
      <c r="AH1106" t="s">
        <v>81</v>
      </c>
      <c r="AI1106">
        <v>86</v>
      </c>
      <c r="AJ1106" t="s">
        <v>46697</v>
      </c>
      <c r="AK1106">
        <v>230</v>
      </c>
      <c r="AL1106" t="s">
        <v>5996</v>
      </c>
      <c r="AQ1106" t="s">
        <v>6133</v>
      </c>
      <c r="AS1106">
        <v>0</v>
      </c>
      <c r="AT1106" t="s">
        <v>61</v>
      </c>
      <c r="AU1106" t="s">
        <v>6134</v>
      </c>
      <c r="AX1106">
        <v>55.819569271446603</v>
      </c>
      <c r="AY1106">
        <v>12.496940840135499</v>
      </c>
      <c r="AZ1106" t="s">
        <v>62</v>
      </c>
      <c r="BA1106">
        <v>1084</v>
      </c>
      <c r="BB1106" t="s">
        <v>63</v>
      </c>
    </row>
    <row r="1107" spans="1:54" x14ac:dyDescent="0.25">
      <c r="A1107" s="1">
        <v>45200</v>
      </c>
      <c r="B1107">
        <v>181401</v>
      </c>
      <c r="C1107" t="s">
        <v>6135</v>
      </c>
      <c r="D1107">
        <v>2840</v>
      </c>
      <c r="E1107" t="s">
        <v>736</v>
      </c>
      <c r="F1107" t="s">
        <v>47305</v>
      </c>
      <c r="I1107" t="s">
        <v>6136</v>
      </c>
      <c r="K1107" t="s">
        <v>6137</v>
      </c>
      <c r="L1107" t="s">
        <v>6118</v>
      </c>
      <c r="M1107">
        <v>103</v>
      </c>
      <c r="N1107">
        <v>20</v>
      </c>
      <c r="R1107" s="1">
        <v>40162</v>
      </c>
      <c r="S1107" t="s">
        <v>80</v>
      </c>
      <c r="V1107" s="1">
        <v>32660</v>
      </c>
      <c r="W1107">
        <v>4</v>
      </c>
      <c r="X1107" t="s">
        <v>725</v>
      </c>
      <c r="Y1107">
        <v>1</v>
      </c>
      <c r="Z1107" t="s">
        <v>46545</v>
      </c>
      <c r="AB1107">
        <v>196108</v>
      </c>
      <c r="AC1107">
        <v>312</v>
      </c>
      <c r="AD1107" t="s">
        <v>44564</v>
      </c>
      <c r="AE1107">
        <v>1122</v>
      </c>
      <c r="AF1107" t="s">
        <v>54541</v>
      </c>
      <c r="AG1107">
        <v>3</v>
      </c>
      <c r="AH1107" t="s">
        <v>81</v>
      </c>
      <c r="AI1107">
        <v>99</v>
      </c>
      <c r="AJ1107" t="s">
        <v>54511</v>
      </c>
      <c r="AK1107">
        <v>230</v>
      </c>
      <c r="AL1107" t="s">
        <v>5996</v>
      </c>
      <c r="AS1107">
        <v>0</v>
      </c>
      <c r="AT1107" t="s">
        <v>61</v>
      </c>
      <c r="AU1107" t="s">
        <v>6121</v>
      </c>
      <c r="AX1107">
        <v>55.807528631238497</v>
      </c>
      <c r="AY1107">
        <v>12.459008387298001</v>
      </c>
      <c r="AZ1107" t="s">
        <v>62</v>
      </c>
      <c r="BA1107">
        <v>1084</v>
      </c>
      <c r="BB1107" t="s">
        <v>63</v>
      </c>
    </row>
    <row r="1108" spans="1:54" x14ac:dyDescent="0.25">
      <c r="A1108" s="1">
        <v>45200</v>
      </c>
      <c r="B1108">
        <v>181402</v>
      </c>
      <c r="C1108" t="s">
        <v>6138</v>
      </c>
      <c r="D1108">
        <v>3400</v>
      </c>
      <c r="E1108" t="s">
        <v>46836</v>
      </c>
      <c r="F1108" t="s">
        <v>44775</v>
      </c>
      <c r="G1108">
        <v>30787986</v>
      </c>
      <c r="H1108">
        <v>1006545008</v>
      </c>
      <c r="I1108" t="s">
        <v>1777</v>
      </c>
      <c r="J1108" t="s">
        <v>6139</v>
      </c>
      <c r="K1108" t="s">
        <v>5812</v>
      </c>
      <c r="L1108" t="s">
        <v>5813</v>
      </c>
      <c r="M1108">
        <v>1202</v>
      </c>
      <c r="N1108">
        <v>14</v>
      </c>
      <c r="R1108" s="1">
        <v>42712</v>
      </c>
      <c r="S1108" t="s">
        <v>56</v>
      </c>
      <c r="V1108" s="1">
        <v>42705</v>
      </c>
      <c r="W1108">
        <v>4</v>
      </c>
      <c r="X1108" t="s">
        <v>725</v>
      </c>
      <c r="Y1108">
        <v>4</v>
      </c>
      <c r="Z1108" t="s">
        <v>1324</v>
      </c>
      <c r="AB1108">
        <v>199201</v>
      </c>
      <c r="AC1108">
        <v>383</v>
      </c>
      <c r="AD1108" t="s">
        <v>1799</v>
      </c>
      <c r="AE1108">
        <v>1085</v>
      </c>
      <c r="AF1108" t="s">
        <v>46731</v>
      </c>
      <c r="AG1108">
        <v>3</v>
      </c>
      <c r="AH1108" t="s">
        <v>81</v>
      </c>
      <c r="AI1108">
        <v>99</v>
      </c>
      <c r="AJ1108" t="s">
        <v>54511</v>
      </c>
      <c r="AK1108">
        <v>219</v>
      </c>
      <c r="AL1108" t="s">
        <v>46837</v>
      </c>
      <c r="AM1108">
        <v>2</v>
      </c>
      <c r="AN1108" t="s">
        <v>119</v>
      </c>
      <c r="AO1108">
        <v>280716</v>
      </c>
      <c r="AP1108">
        <v>219416</v>
      </c>
      <c r="AQ1108" t="s">
        <v>5814</v>
      </c>
      <c r="AR1108" t="s">
        <v>6140</v>
      </c>
      <c r="AS1108">
        <v>2</v>
      </c>
      <c r="AT1108" t="s">
        <v>1413</v>
      </c>
      <c r="AU1108" t="s">
        <v>5816</v>
      </c>
      <c r="AX1108">
        <v>55.9306318108368</v>
      </c>
      <c r="AY1108">
        <v>12.313523002079</v>
      </c>
      <c r="AZ1108" t="s">
        <v>62</v>
      </c>
      <c r="BA1108">
        <v>1084</v>
      </c>
      <c r="BB1108" t="s">
        <v>63</v>
      </c>
    </row>
    <row r="1109" spans="1:54" x14ac:dyDescent="0.25">
      <c r="A1109" s="1">
        <v>45200</v>
      </c>
      <c r="B1109">
        <v>181403</v>
      </c>
      <c r="C1109" t="s">
        <v>6141</v>
      </c>
      <c r="D1109">
        <v>1434</v>
      </c>
      <c r="E1109" t="s">
        <v>46546</v>
      </c>
      <c r="F1109" t="s">
        <v>6142</v>
      </c>
      <c r="G1109">
        <v>16287180</v>
      </c>
      <c r="H1109">
        <v>1015694404</v>
      </c>
      <c r="I1109" t="s">
        <v>47306</v>
      </c>
      <c r="K1109" t="s">
        <v>6143</v>
      </c>
      <c r="L1109" t="s">
        <v>55814</v>
      </c>
      <c r="M1109">
        <v>1262</v>
      </c>
      <c r="N1109">
        <v>1</v>
      </c>
      <c r="R1109" s="1">
        <v>43790</v>
      </c>
      <c r="S1109" t="s">
        <v>56</v>
      </c>
      <c r="W1109">
        <v>1</v>
      </c>
      <c r="X1109" t="s">
        <v>760</v>
      </c>
      <c r="Y1109">
        <v>3</v>
      </c>
      <c r="Z1109" t="s">
        <v>1713</v>
      </c>
      <c r="AB1109">
        <v>200401</v>
      </c>
      <c r="AC1109">
        <v>242</v>
      </c>
      <c r="AD1109" t="s">
        <v>1687</v>
      </c>
      <c r="AE1109">
        <v>1072</v>
      </c>
      <c r="AF1109" t="s">
        <v>2143</v>
      </c>
      <c r="AG1109">
        <v>4</v>
      </c>
      <c r="AH1109" t="s">
        <v>44547</v>
      </c>
      <c r="AI1109">
        <v>99</v>
      </c>
      <c r="AJ1109" t="s">
        <v>54511</v>
      </c>
      <c r="AK1109">
        <v>101</v>
      </c>
      <c r="AL1109" t="s">
        <v>46544</v>
      </c>
      <c r="AQ1109" t="s">
        <v>2144</v>
      </c>
      <c r="AR1109" t="s">
        <v>6144</v>
      </c>
      <c r="AS1109">
        <v>1</v>
      </c>
      <c r="AT1109" t="s">
        <v>1446</v>
      </c>
      <c r="AU1109" t="s">
        <v>55815</v>
      </c>
      <c r="AW1109" t="s">
        <v>1964</v>
      </c>
      <c r="AX1109">
        <v>55.676978290000001</v>
      </c>
      <c r="AY1109">
        <v>12.601518499999999</v>
      </c>
      <c r="AZ1109" t="s">
        <v>62</v>
      </c>
      <c r="BA1109">
        <v>1084</v>
      </c>
      <c r="BB1109" t="s">
        <v>63</v>
      </c>
    </row>
    <row r="1110" spans="1:54" x14ac:dyDescent="0.25">
      <c r="A1110" s="1">
        <v>45200</v>
      </c>
      <c r="B1110">
        <v>181901</v>
      </c>
      <c r="C1110" t="s">
        <v>6145</v>
      </c>
      <c r="D1110">
        <v>2950</v>
      </c>
      <c r="E1110" t="s">
        <v>44761</v>
      </c>
      <c r="F1110" t="s">
        <v>6146</v>
      </c>
      <c r="G1110">
        <v>63598917</v>
      </c>
      <c r="H1110">
        <v>1006704550</v>
      </c>
      <c r="I1110" t="s">
        <v>6147</v>
      </c>
      <c r="J1110" t="s">
        <v>6148</v>
      </c>
      <c r="K1110" t="s">
        <v>6149</v>
      </c>
      <c r="L1110" t="s">
        <v>6150</v>
      </c>
      <c r="M1110">
        <v>373</v>
      </c>
      <c r="N1110" t="s">
        <v>6151</v>
      </c>
      <c r="R1110" s="1">
        <v>42487</v>
      </c>
      <c r="S1110" t="s">
        <v>56</v>
      </c>
      <c r="T1110">
        <v>230</v>
      </c>
      <c r="U1110" t="s">
        <v>5996</v>
      </c>
      <c r="V1110" s="1">
        <v>42461</v>
      </c>
      <c r="W1110">
        <v>6</v>
      </c>
      <c r="X1110" t="s">
        <v>1289</v>
      </c>
      <c r="Y1110">
        <v>1</v>
      </c>
      <c r="Z1110" t="s">
        <v>46545</v>
      </c>
      <c r="AA1110">
        <v>9</v>
      </c>
      <c r="AB1110">
        <v>190808</v>
      </c>
      <c r="AC1110">
        <v>129</v>
      </c>
      <c r="AD1110" t="s">
        <v>2405</v>
      </c>
      <c r="AE1110">
        <v>1016</v>
      </c>
      <c r="AF1110" t="s">
        <v>2405</v>
      </c>
      <c r="AG1110">
        <v>3</v>
      </c>
      <c r="AH1110" t="s">
        <v>81</v>
      </c>
      <c r="AI1110">
        <v>29</v>
      </c>
      <c r="AJ1110" t="s">
        <v>2525</v>
      </c>
      <c r="AK1110">
        <v>230</v>
      </c>
      <c r="AL1110" t="s">
        <v>5996</v>
      </c>
      <c r="AQ1110" t="s">
        <v>6152</v>
      </c>
      <c r="AR1110" t="s">
        <v>6153</v>
      </c>
      <c r="AS1110">
        <v>0</v>
      </c>
      <c r="AT1110" t="s">
        <v>61</v>
      </c>
      <c r="AU1110" t="s">
        <v>6154</v>
      </c>
      <c r="AX1110">
        <v>55.845712193589897</v>
      </c>
      <c r="AY1110">
        <v>12.532744941742701</v>
      </c>
      <c r="AZ1110" t="s">
        <v>62</v>
      </c>
      <c r="BA1110">
        <v>1084</v>
      </c>
      <c r="BB1110" t="s">
        <v>63</v>
      </c>
    </row>
    <row r="1111" spans="1:54" x14ac:dyDescent="0.25">
      <c r="A1111" s="1">
        <v>45200</v>
      </c>
      <c r="B1111">
        <v>181902</v>
      </c>
      <c r="C1111" t="s">
        <v>6155</v>
      </c>
      <c r="D1111">
        <v>2850</v>
      </c>
      <c r="E1111" t="s">
        <v>44756</v>
      </c>
      <c r="F1111" t="s">
        <v>6156</v>
      </c>
      <c r="G1111">
        <v>29188378</v>
      </c>
      <c r="H1111">
        <v>1003259467</v>
      </c>
      <c r="I1111" t="s">
        <v>6157</v>
      </c>
      <c r="J1111" t="s">
        <v>6158</v>
      </c>
      <c r="K1111" t="s">
        <v>6159</v>
      </c>
      <c r="L1111" t="s">
        <v>44776</v>
      </c>
      <c r="M1111">
        <v>122</v>
      </c>
      <c r="N1111">
        <v>80</v>
      </c>
      <c r="R1111" s="1">
        <v>40231</v>
      </c>
      <c r="S1111" t="s">
        <v>56</v>
      </c>
      <c r="T1111">
        <v>230</v>
      </c>
      <c r="U1111" t="s">
        <v>5996</v>
      </c>
      <c r="V1111" s="1">
        <v>40210</v>
      </c>
      <c r="W1111">
        <v>2</v>
      </c>
      <c r="X1111" t="s">
        <v>57</v>
      </c>
      <c r="Y1111">
        <v>1</v>
      </c>
      <c r="Z1111" t="s">
        <v>46545</v>
      </c>
      <c r="AA1111">
        <v>7</v>
      </c>
      <c r="AB1111">
        <v>196504</v>
      </c>
      <c r="AC1111">
        <v>126</v>
      </c>
      <c r="AD1111" t="s">
        <v>46616</v>
      </c>
      <c r="AE1111">
        <v>1015</v>
      </c>
      <c r="AF1111" t="s">
        <v>46616</v>
      </c>
      <c r="AG1111">
        <v>3</v>
      </c>
      <c r="AH1111" t="s">
        <v>81</v>
      </c>
      <c r="AI1111">
        <v>29</v>
      </c>
      <c r="AJ1111" t="s">
        <v>2525</v>
      </c>
      <c r="AK1111">
        <v>230</v>
      </c>
      <c r="AL1111" t="s">
        <v>5996</v>
      </c>
      <c r="AQ1111" t="s">
        <v>6160</v>
      </c>
      <c r="AR1111" t="s">
        <v>6161</v>
      </c>
      <c r="AS1111">
        <v>0</v>
      </c>
      <c r="AT1111" t="s">
        <v>61</v>
      </c>
      <c r="AU1111" t="s">
        <v>44759</v>
      </c>
      <c r="AX1111">
        <v>55.827329272185203</v>
      </c>
      <c r="AY1111">
        <v>12.531614966688</v>
      </c>
      <c r="AZ1111" t="s">
        <v>62</v>
      </c>
      <c r="BA1111">
        <v>1084</v>
      </c>
      <c r="BB1111" t="s">
        <v>63</v>
      </c>
    </row>
    <row r="1112" spans="1:54" x14ac:dyDescent="0.25">
      <c r="A1112" s="1">
        <v>45200</v>
      </c>
      <c r="B1112">
        <v>183000</v>
      </c>
      <c r="C1112" t="s">
        <v>46852</v>
      </c>
      <c r="D1112">
        <v>2635</v>
      </c>
      <c r="E1112" t="s">
        <v>46850</v>
      </c>
      <c r="F1112" t="s">
        <v>46852</v>
      </c>
      <c r="G1112">
        <v>11931316</v>
      </c>
      <c r="J1112" t="s">
        <v>6162</v>
      </c>
      <c r="K1112" t="s">
        <v>6163</v>
      </c>
      <c r="L1112" t="s">
        <v>52886</v>
      </c>
      <c r="M1112">
        <v>318</v>
      </c>
      <c r="N1112">
        <v>20</v>
      </c>
      <c r="R1112" s="1">
        <v>43790</v>
      </c>
      <c r="S1112" t="s">
        <v>80</v>
      </c>
      <c r="T1112">
        <v>183</v>
      </c>
      <c r="U1112" t="s">
        <v>46852</v>
      </c>
      <c r="W1112">
        <v>2</v>
      </c>
      <c r="X1112" t="s">
        <v>57</v>
      </c>
      <c r="Y1112">
        <v>5</v>
      </c>
      <c r="Z1112" t="s">
        <v>54458</v>
      </c>
      <c r="AB1112">
        <v>200701</v>
      </c>
      <c r="AC1112">
        <v>923</v>
      </c>
      <c r="AD1112" t="s">
        <v>58</v>
      </c>
      <c r="AE1112">
        <v>2013</v>
      </c>
      <c r="AF1112" t="s">
        <v>58</v>
      </c>
      <c r="AG1112">
        <v>1</v>
      </c>
      <c r="AH1112" t="s">
        <v>44482</v>
      </c>
      <c r="AI1112">
        <v>99</v>
      </c>
      <c r="AJ1112" t="s">
        <v>54511</v>
      </c>
      <c r="AK1112">
        <v>183</v>
      </c>
      <c r="AL1112" t="s">
        <v>46852</v>
      </c>
      <c r="AQ1112" t="s">
        <v>6164</v>
      </c>
      <c r="AR1112" t="s">
        <v>6165</v>
      </c>
      <c r="AS1112">
        <v>0</v>
      </c>
      <c r="AT1112" t="s">
        <v>61</v>
      </c>
      <c r="AU1112" t="s">
        <v>47307</v>
      </c>
      <c r="AV1112" t="s">
        <v>52612</v>
      </c>
      <c r="AX1112">
        <v>55.614132660000003</v>
      </c>
      <c r="AY1112">
        <v>12.35594416</v>
      </c>
      <c r="AZ1112" t="s">
        <v>62</v>
      </c>
      <c r="BA1112">
        <v>1084</v>
      </c>
      <c r="BB1112" t="s">
        <v>63</v>
      </c>
    </row>
    <row r="1113" spans="1:54" x14ac:dyDescent="0.25">
      <c r="A1113" s="1">
        <v>45200</v>
      </c>
      <c r="B1113">
        <v>183001</v>
      </c>
      <c r="C1113" t="s">
        <v>47308</v>
      </c>
      <c r="D1113">
        <v>2635</v>
      </c>
      <c r="E1113" t="s">
        <v>46850</v>
      </c>
      <c r="F1113" t="s">
        <v>47309</v>
      </c>
      <c r="G1113">
        <v>11931316</v>
      </c>
      <c r="H1113">
        <v>1003272801</v>
      </c>
      <c r="I1113" t="s">
        <v>47310</v>
      </c>
      <c r="J1113" t="s">
        <v>6166</v>
      </c>
      <c r="K1113" t="s">
        <v>6167</v>
      </c>
      <c r="L1113" t="s">
        <v>47311</v>
      </c>
      <c r="M1113">
        <v>290</v>
      </c>
      <c r="N1113">
        <v>74</v>
      </c>
      <c r="R1113" s="1">
        <v>43061</v>
      </c>
      <c r="S1113" t="s">
        <v>56</v>
      </c>
      <c r="T1113">
        <v>183</v>
      </c>
      <c r="U1113" t="s">
        <v>46852</v>
      </c>
      <c r="W1113">
        <v>2</v>
      </c>
      <c r="X1113" t="s">
        <v>57</v>
      </c>
      <c r="Y1113">
        <v>1</v>
      </c>
      <c r="Z1113" t="s">
        <v>46545</v>
      </c>
      <c r="AA1113">
        <v>9</v>
      </c>
      <c r="AB1113">
        <v>194004</v>
      </c>
      <c r="AC1113">
        <v>121</v>
      </c>
      <c r="AD1113" t="s">
        <v>70</v>
      </c>
      <c r="AE1113">
        <v>1012</v>
      </c>
      <c r="AF1113" t="s">
        <v>71</v>
      </c>
      <c r="AG1113">
        <v>1</v>
      </c>
      <c r="AH1113" t="s">
        <v>44482</v>
      </c>
      <c r="AI1113">
        <v>21</v>
      </c>
      <c r="AJ1113" t="s">
        <v>52613</v>
      </c>
      <c r="AK1113">
        <v>183</v>
      </c>
      <c r="AL1113" t="s">
        <v>46852</v>
      </c>
      <c r="AQ1113" t="s">
        <v>6168</v>
      </c>
      <c r="AR1113" t="s">
        <v>6165</v>
      </c>
      <c r="AS1113">
        <v>0</v>
      </c>
      <c r="AT1113" t="s">
        <v>61</v>
      </c>
      <c r="AU1113" t="s">
        <v>47312</v>
      </c>
      <c r="AX1113">
        <v>55.625622409999998</v>
      </c>
      <c r="AY1113">
        <v>12.29648456</v>
      </c>
      <c r="AZ1113" t="s">
        <v>62</v>
      </c>
      <c r="BA1113">
        <v>1084</v>
      </c>
      <c r="BB1113" t="s">
        <v>63</v>
      </c>
    </row>
    <row r="1114" spans="1:54" x14ac:dyDescent="0.25">
      <c r="A1114" s="1">
        <v>45200</v>
      </c>
      <c r="B1114">
        <v>183002</v>
      </c>
      <c r="C1114" t="s">
        <v>6169</v>
      </c>
      <c r="D1114">
        <v>2635</v>
      </c>
      <c r="E1114" t="s">
        <v>46850</v>
      </c>
      <c r="F1114" t="s">
        <v>6170</v>
      </c>
      <c r="G1114">
        <v>11931316</v>
      </c>
      <c r="H1114">
        <v>1003273067</v>
      </c>
      <c r="I1114" t="s">
        <v>6171</v>
      </c>
      <c r="J1114" t="s">
        <v>6172</v>
      </c>
      <c r="K1114" t="s">
        <v>6173</v>
      </c>
      <c r="L1114" t="s">
        <v>47313</v>
      </c>
      <c r="M1114">
        <v>878</v>
      </c>
      <c r="N1114">
        <v>129</v>
      </c>
      <c r="R1114" s="1">
        <v>43782</v>
      </c>
      <c r="S1114" t="s">
        <v>56</v>
      </c>
      <c r="T1114">
        <v>183</v>
      </c>
      <c r="U1114" t="s">
        <v>46852</v>
      </c>
      <c r="W1114">
        <v>2</v>
      </c>
      <c r="X1114" t="s">
        <v>57</v>
      </c>
      <c r="Y1114">
        <v>1</v>
      </c>
      <c r="Z1114" t="s">
        <v>46545</v>
      </c>
      <c r="AA1114">
        <v>9</v>
      </c>
      <c r="AB1114">
        <v>196808</v>
      </c>
      <c r="AC1114">
        <v>121</v>
      </c>
      <c r="AD1114" t="s">
        <v>70</v>
      </c>
      <c r="AE1114">
        <v>1012</v>
      </c>
      <c r="AF1114" t="s">
        <v>71</v>
      </c>
      <c r="AG1114">
        <v>1</v>
      </c>
      <c r="AH1114" t="s">
        <v>44482</v>
      </c>
      <c r="AI1114">
        <v>21</v>
      </c>
      <c r="AJ1114" t="s">
        <v>52613</v>
      </c>
      <c r="AK1114">
        <v>183</v>
      </c>
      <c r="AL1114" t="s">
        <v>46852</v>
      </c>
      <c r="AQ1114" t="s">
        <v>6174</v>
      </c>
      <c r="AR1114" t="s">
        <v>6165</v>
      </c>
      <c r="AS1114">
        <v>0</v>
      </c>
      <c r="AT1114" t="s">
        <v>61</v>
      </c>
      <c r="AU1114" t="s">
        <v>44777</v>
      </c>
      <c r="AX1114">
        <v>55.614687050000001</v>
      </c>
      <c r="AY1114">
        <v>12.335621570000001</v>
      </c>
      <c r="AZ1114" t="s">
        <v>62</v>
      </c>
      <c r="BA1114">
        <v>1084</v>
      </c>
      <c r="BB1114" t="s">
        <v>63</v>
      </c>
    </row>
    <row r="1115" spans="1:54" x14ac:dyDescent="0.25">
      <c r="A1115" s="1">
        <v>45200</v>
      </c>
      <c r="B1115">
        <v>183003</v>
      </c>
      <c r="C1115" t="s">
        <v>6175</v>
      </c>
      <c r="D1115">
        <v>2635</v>
      </c>
      <c r="E1115" t="s">
        <v>46850</v>
      </c>
      <c r="F1115" t="s">
        <v>6176</v>
      </c>
      <c r="G1115">
        <v>11931316</v>
      </c>
      <c r="H1115">
        <v>1003272758</v>
      </c>
      <c r="I1115" t="s">
        <v>55816</v>
      </c>
      <c r="J1115" t="s">
        <v>6177</v>
      </c>
      <c r="K1115" t="s">
        <v>6178</v>
      </c>
      <c r="L1115" t="s">
        <v>6179</v>
      </c>
      <c r="M1115">
        <v>205</v>
      </c>
      <c r="N1115" t="s">
        <v>6180</v>
      </c>
      <c r="R1115" s="1">
        <v>44369</v>
      </c>
      <c r="S1115" t="s">
        <v>56</v>
      </c>
      <c r="T1115">
        <v>183</v>
      </c>
      <c r="U1115" t="s">
        <v>46852</v>
      </c>
      <c r="W1115">
        <v>2</v>
      </c>
      <c r="X1115" t="s">
        <v>57</v>
      </c>
      <c r="Y1115">
        <v>1</v>
      </c>
      <c r="Z1115" t="s">
        <v>46545</v>
      </c>
      <c r="AA1115">
        <v>10</v>
      </c>
      <c r="AB1115">
        <v>197208</v>
      </c>
      <c r="AC1115">
        <v>121</v>
      </c>
      <c r="AD1115" t="s">
        <v>70</v>
      </c>
      <c r="AE1115">
        <v>1012</v>
      </c>
      <c r="AF1115" t="s">
        <v>71</v>
      </c>
      <c r="AG1115">
        <v>1</v>
      </c>
      <c r="AH1115" t="s">
        <v>44482</v>
      </c>
      <c r="AI1115">
        <v>21</v>
      </c>
      <c r="AJ1115" t="s">
        <v>52613</v>
      </c>
      <c r="AK1115">
        <v>183</v>
      </c>
      <c r="AL1115" t="s">
        <v>46852</v>
      </c>
      <c r="AQ1115" t="s">
        <v>6181</v>
      </c>
      <c r="AR1115" t="s">
        <v>6182</v>
      </c>
      <c r="AS1115">
        <v>0</v>
      </c>
      <c r="AT1115" t="s">
        <v>61</v>
      </c>
      <c r="AU1115" t="s">
        <v>6183</v>
      </c>
      <c r="AX1115">
        <v>55.618418140000003</v>
      </c>
      <c r="AY1115">
        <v>12.36251796</v>
      </c>
      <c r="AZ1115" t="s">
        <v>62</v>
      </c>
      <c r="BA1115">
        <v>1084</v>
      </c>
      <c r="BB1115" t="s">
        <v>63</v>
      </c>
    </row>
    <row r="1116" spans="1:54" x14ac:dyDescent="0.25">
      <c r="A1116" s="1">
        <v>45200</v>
      </c>
      <c r="B1116">
        <v>183004</v>
      </c>
      <c r="C1116" t="s">
        <v>52887</v>
      </c>
      <c r="D1116">
        <v>2635</v>
      </c>
      <c r="E1116" t="s">
        <v>46850</v>
      </c>
      <c r="F1116" t="s">
        <v>52888</v>
      </c>
      <c r="G1116">
        <v>11931316</v>
      </c>
      <c r="H1116">
        <v>1003272862</v>
      </c>
      <c r="I1116" t="s">
        <v>6184</v>
      </c>
      <c r="J1116" t="s">
        <v>6185</v>
      </c>
      <c r="K1116" t="s">
        <v>6186</v>
      </c>
      <c r="L1116" t="s">
        <v>47314</v>
      </c>
      <c r="M1116">
        <v>335</v>
      </c>
      <c r="N1116">
        <v>200</v>
      </c>
      <c r="R1116" s="1">
        <v>43553</v>
      </c>
      <c r="S1116" t="s">
        <v>56</v>
      </c>
      <c r="T1116">
        <v>183</v>
      </c>
      <c r="U1116" t="s">
        <v>46852</v>
      </c>
      <c r="W1116">
        <v>2</v>
      </c>
      <c r="X1116" t="s">
        <v>57</v>
      </c>
      <c r="Y1116">
        <v>1</v>
      </c>
      <c r="Z1116" t="s">
        <v>46545</v>
      </c>
      <c r="AA1116">
        <v>10</v>
      </c>
      <c r="AB1116">
        <v>197308</v>
      </c>
      <c r="AC1116">
        <v>121</v>
      </c>
      <c r="AD1116" t="s">
        <v>70</v>
      </c>
      <c r="AE1116">
        <v>1012</v>
      </c>
      <c r="AF1116" t="s">
        <v>71</v>
      </c>
      <c r="AG1116">
        <v>1</v>
      </c>
      <c r="AH1116" t="s">
        <v>44482</v>
      </c>
      <c r="AI1116">
        <v>21</v>
      </c>
      <c r="AJ1116" t="s">
        <v>52613</v>
      </c>
      <c r="AK1116">
        <v>183</v>
      </c>
      <c r="AL1116" t="s">
        <v>46852</v>
      </c>
      <c r="AQ1116" t="s">
        <v>6187</v>
      </c>
      <c r="AR1116" t="s">
        <v>6188</v>
      </c>
      <c r="AS1116">
        <v>0</v>
      </c>
      <c r="AT1116" t="s">
        <v>61</v>
      </c>
      <c r="AU1116" t="s">
        <v>47315</v>
      </c>
      <c r="AX1116">
        <v>55.607216139999998</v>
      </c>
      <c r="AY1116">
        <v>12.345144980000001</v>
      </c>
      <c r="AZ1116" t="s">
        <v>62</v>
      </c>
      <c r="BA1116">
        <v>1084</v>
      </c>
      <c r="BB1116" t="s">
        <v>63</v>
      </c>
    </row>
    <row r="1117" spans="1:54" x14ac:dyDescent="0.25">
      <c r="A1117" s="1">
        <v>45200</v>
      </c>
      <c r="B1117">
        <v>183005</v>
      </c>
      <c r="C1117" t="s">
        <v>6189</v>
      </c>
      <c r="D1117">
        <v>2635</v>
      </c>
      <c r="E1117" t="s">
        <v>46850</v>
      </c>
      <c r="F1117" t="s">
        <v>6189</v>
      </c>
      <c r="G1117">
        <v>11931316</v>
      </c>
      <c r="H1117">
        <v>1003273031</v>
      </c>
      <c r="I1117" t="s">
        <v>6190</v>
      </c>
      <c r="J1117" t="s">
        <v>6191</v>
      </c>
      <c r="K1117" t="s">
        <v>6192</v>
      </c>
      <c r="L1117" t="s">
        <v>6193</v>
      </c>
      <c r="M1117">
        <v>854</v>
      </c>
      <c r="N1117" t="s">
        <v>5224</v>
      </c>
      <c r="R1117" s="1">
        <v>44376</v>
      </c>
      <c r="S1117" t="s">
        <v>56</v>
      </c>
      <c r="T1117">
        <v>183</v>
      </c>
      <c r="U1117" t="s">
        <v>46852</v>
      </c>
      <c r="W1117">
        <v>2</v>
      </c>
      <c r="X1117" t="s">
        <v>57</v>
      </c>
      <c r="Y1117">
        <v>1</v>
      </c>
      <c r="Z1117" t="s">
        <v>46545</v>
      </c>
      <c r="AA1117">
        <v>9</v>
      </c>
      <c r="AB1117">
        <v>197408</v>
      </c>
      <c r="AC1117">
        <v>121</v>
      </c>
      <c r="AD1117" t="s">
        <v>70</v>
      </c>
      <c r="AE1117">
        <v>1012</v>
      </c>
      <c r="AF1117" t="s">
        <v>71</v>
      </c>
      <c r="AG1117">
        <v>1</v>
      </c>
      <c r="AH1117" t="s">
        <v>44482</v>
      </c>
      <c r="AI1117">
        <v>21</v>
      </c>
      <c r="AJ1117" t="s">
        <v>52613</v>
      </c>
      <c r="AK1117">
        <v>183</v>
      </c>
      <c r="AL1117" t="s">
        <v>46852</v>
      </c>
      <c r="AQ1117" t="s">
        <v>6194</v>
      </c>
      <c r="AR1117" t="s">
        <v>6195</v>
      </c>
      <c r="AS1117">
        <v>0</v>
      </c>
      <c r="AT1117" t="s">
        <v>61</v>
      </c>
      <c r="AU1117" t="s">
        <v>6196</v>
      </c>
      <c r="AX1117">
        <v>55.616575240000003</v>
      </c>
      <c r="AY1117">
        <v>12.36648989</v>
      </c>
      <c r="AZ1117" t="s">
        <v>62</v>
      </c>
      <c r="BA1117">
        <v>1084</v>
      </c>
      <c r="BB1117" t="s">
        <v>63</v>
      </c>
    </row>
    <row r="1118" spans="1:54" x14ac:dyDescent="0.25">
      <c r="A1118" s="1">
        <v>45200</v>
      </c>
      <c r="B1118">
        <v>183006</v>
      </c>
      <c r="C1118" t="s">
        <v>6197</v>
      </c>
      <c r="D1118">
        <v>2630</v>
      </c>
      <c r="E1118" t="s">
        <v>1740</v>
      </c>
      <c r="F1118" t="s">
        <v>6198</v>
      </c>
      <c r="I1118" t="s">
        <v>6199</v>
      </c>
      <c r="K1118" t="s">
        <v>6200</v>
      </c>
      <c r="L1118" t="s">
        <v>47316</v>
      </c>
      <c r="M1118">
        <v>200</v>
      </c>
      <c r="N1118">
        <v>11</v>
      </c>
      <c r="R1118" s="1">
        <v>40162</v>
      </c>
      <c r="S1118" t="s">
        <v>80</v>
      </c>
      <c r="V1118" s="1">
        <v>27912</v>
      </c>
      <c r="W1118">
        <v>3</v>
      </c>
      <c r="X1118" t="s">
        <v>3496</v>
      </c>
      <c r="Y1118">
        <v>1</v>
      </c>
      <c r="Z1118" t="s">
        <v>46545</v>
      </c>
      <c r="AC1118">
        <v>126</v>
      </c>
      <c r="AD1118" t="s">
        <v>46616</v>
      </c>
      <c r="AE1118">
        <v>1015</v>
      </c>
      <c r="AF1118" t="s">
        <v>46616</v>
      </c>
      <c r="AG1118">
        <v>3</v>
      </c>
      <c r="AH1118" t="s">
        <v>81</v>
      </c>
      <c r="AI1118">
        <v>23</v>
      </c>
      <c r="AJ1118" t="s">
        <v>692</v>
      </c>
      <c r="AK1118">
        <v>183</v>
      </c>
      <c r="AL1118" t="s">
        <v>46852</v>
      </c>
      <c r="AS1118">
        <v>0</v>
      </c>
      <c r="AT1118" t="s">
        <v>61</v>
      </c>
      <c r="AU1118" t="s">
        <v>44778</v>
      </c>
      <c r="AW1118" t="s">
        <v>46850</v>
      </c>
      <c r="AZ1118" t="s">
        <v>62</v>
      </c>
      <c r="BA1118">
        <v>1084</v>
      </c>
      <c r="BB1118" t="s">
        <v>63</v>
      </c>
    </row>
    <row r="1119" spans="1:54" x14ac:dyDescent="0.25">
      <c r="A1119" s="1">
        <v>45200</v>
      </c>
      <c r="B1119">
        <v>183007</v>
      </c>
      <c r="C1119" t="s">
        <v>6201</v>
      </c>
      <c r="D1119">
        <v>2635</v>
      </c>
      <c r="E1119" t="s">
        <v>46850</v>
      </c>
      <c r="F1119" t="s">
        <v>6202</v>
      </c>
      <c r="G1119">
        <v>11748708</v>
      </c>
      <c r="H1119">
        <v>1003400874</v>
      </c>
      <c r="I1119" t="s">
        <v>46726</v>
      </c>
      <c r="J1119" t="s">
        <v>6203</v>
      </c>
      <c r="K1119" t="s">
        <v>1685</v>
      </c>
      <c r="L1119" t="s">
        <v>5489</v>
      </c>
      <c r="M1119">
        <v>850</v>
      </c>
      <c r="N1119">
        <v>65</v>
      </c>
      <c r="R1119" s="1">
        <v>44508</v>
      </c>
      <c r="S1119" t="s">
        <v>56</v>
      </c>
      <c r="W1119">
        <v>4</v>
      </c>
      <c r="X1119" t="s">
        <v>725</v>
      </c>
      <c r="Y1119">
        <v>1</v>
      </c>
      <c r="Z1119" t="s">
        <v>46545</v>
      </c>
      <c r="AB1119">
        <v>198208</v>
      </c>
      <c r="AC1119">
        <v>131</v>
      </c>
      <c r="AD1119" t="s">
        <v>752</v>
      </c>
      <c r="AE1119">
        <v>1061</v>
      </c>
      <c r="AF1119" t="s">
        <v>752</v>
      </c>
      <c r="AG1119">
        <v>1</v>
      </c>
      <c r="AH1119" t="s">
        <v>44482</v>
      </c>
      <c r="AI1119">
        <v>99</v>
      </c>
      <c r="AJ1119" t="s">
        <v>54511</v>
      </c>
      <c r="AK1119">
        <v>183</v>
      </c>
      <c r="AL1119" t="s">
        <v>46852</v>
      </c>
      <c r="AP1119">
        <v>280727</v>
      </c>
      <c r="AQ1119" t="s">
        <v>1689</v>
      </c>
      <c r="AR1119" t="s">
        <v>1690</v>
      </c>
      <c r="AS1119">
        <v>2</v>
      </c>
      <c r="AT1119" t="s">
        <v>1413</v>
      </c>
      <c r="AU1119" t="s">
        <v>2746</v>
      </c>
      <c r="AX1119">
        <v>55.616183970000002</v>
      </c>
      <c r="AY1119">
        <v>12.363211590000001</v>
      </c>
      <c r="AZ1119" t="s">
        <v>62</v>
      </c>
      <c r="BA1119">
        <v>1084</v>
      </c>
      <c r="BB1119" t="s">
        <v>63</v>
      </c>
    </row>
    <row r="1120" spans="1:54" x14ac:dyDescent="0.25">
      <c r="A1120" s="1">
        <v>45200</v>
      </c>
      <c r="B1120">
        <v>183008</v>
      </c>
      <c r="C1120" t="s">
        <v>55343</v>
      </c>
      <c r="D1120">
        <v>2635</v>
      </c>
      <c r="E1120" t="s">
        <v>46850</v>
      </c>
      <c r="F1120" t="s">
        <v>55344</v>
      </c>
      <c r="G1120">
        <v>69089712</v>
      </c>
      <c r="H1120">
        <v>1002288368</v>
      </c>
      <c r="I1120" t="s">
        <v>3415</v>
      </c>
      <c r="J1120" t="s">
        <v>6204</v>
      </c>
      <c r="K1120" t="s">
        <v>6205</v>
      </c>
      <c r="L1120" t="s">
        <v>6206</v>
      </c>
      <c r="M1120">
        <v>590</v>
      </c>
      <c r="N1120">
        <v>15</v>
      </c>
      <c r="R1120" s="1">
        <v>43046</v>
      </c>
      <c r="S1120" t="s">
        <v>56</v>
      </c>
      <c r="W1120">
        <v>5</v>
      </c>
      <c r="X1120" t="s">
        <v>557</v>
      </c>
      <c r="Y1120">
        <v>1</v>
      </c>
      <c r="Z1120" t="s">
        <v>46545</v>
      </c>
      <c r="AA1120">
        <v>9</v>
      </c>
      <c r="AB1120">
        <v>198208</v>
      </c>
      <c r="AC1120">
        <v>121</v>
      </c>
      <c r="AD1120" t="s">
        <v>70</v>
      </c>
      <c r="AE1120">
        <v>1013</v>
      </c>
      <c r="AF1120" t="s">
        <v>558</v>
      </c>
      <c r="AG1120">
        <v>1</v>
      </c>
      <c r="AH1120" t="s">
        <v>44482</v>
      </c>
      <c r="AI1120">
        <v>21</v>
      </c>
      <c r="AJ1120" t="s">
        <v>52613</v>
      </c>
      <c r="AK1120">
        <v>183</v>
      </c>
      <c r="AL1120" t="s">
        <v>46852</v>
      </c>
      <c r="AQ1120" t="s">
        <v>6207</v>
      </c>
      <c r="AR1120" t="s">
        <v>6208</v>
      </c>
      <c r="AS1120">
        <v>0</v>
      </c>
      <c r="AT1120" t="s">
        <v>61</v>
      </c>
      <c r="AU1120" t="s">
        <v>3469</v>
      </c>
      <c r="AX1120">
        <v>55.611644669999997</v>
      </c>
      <c r="AY1120">
        <v>12.36885213</v>
      </c>
      <c r="AZ1120" t="s">
        <v>62</v>
      </c>
      <c r="BA1120">
        <v>1084</v>
      </c>
      <c r="BB1120" t="s">
        <v>63</v>
      </c>
    </row>
    <row r="1121" spans="1:54" x14ac:dyDescent="0.25">
      <c r="A1121" s="1">
        <v>45200</v>
      </c>
      <c r="B1121">
        <v>183009</v>
      </c>
      <c r="C1121" t="s">
        <v>6209</v>
      </c>
      <c r="D1121">
        <v>2635</v>
      </c>
      <c r="E1121" t="s">
        <v>46850</v>
      </c>
      <c r="F1121" t="s">
        <v>1089</v>
      </c>
      <c r="I1121" t="s">
        <v>4631</v>
      </c>
      <c r="K1121" t="s">
        <v>6210</v>
      </c>
      <c r="L1121" t="s">
        <v>6211</v>
      </c>
      <c r="M1121">
        <v>247</v>
      </c>
      <c r="N1121">
        <v>23</v>
      </c>
      <c r="R1121" s="1">
        <v>40162</v>
      </c>
      <c r="S1121" t="s">
        <v>80</v>
      </c>
      <c r="V1121" s="1">
        <v>31199</v>
      </c>
      <c r="W1121">
        <v>5</v>
      </c>
      <c r="X1121" t="s">
        <v>557</v>
      </c>
      <c r="Y1121">
        <v>1</v>
      </c>
      <c r="Z1121" t="s">
        <v>46545</v>
      </c>
      <c r="AA1121">
        <v>6</v>
      </c>
      <c r="AB1121">
        <v>198408</v>
      </c>
      <c r="AC1121">
        <v>121</v>
      </c>
      <c r="AD1121" t="s">
        <v>70</v>
      </c>
      <c r="AE1121">
        <v>1013</v>
      </c>
      <c r="AF1121" t="s">
        <v>558</v>
      </c>
      <c r="AG1121">
        <v>3</v>
      </c>
      <c r="AH1121" t="s">
        <v>81</v>
      </c>
      <c r="AI1121">
        <v>21</v>
      </c>
      <c r="AJ1121" t="s">
        <v>52613</v>
      </c>
      <c r="AK1121">
        <v>183</v>
      </c>
      <c r="AL1121" t="s">
        <v>46852</v>
      </c>
      <c r="AS1121">
        <v>0</v>
      </c>
      <c r="AT1121" t="s">
        <v>61</v>
      </c>
      <c r="AU1121" t="s">
        <v>6212</v>
      </c>
      <c r="AX1121">
        <v>55.621159319825701</v>
      </c>
      <c r="AY1121">
        <v>12.3294657641706</v>
      </c>
      <c r="AZ1121" t="s">
        <v>62</v>
      </c>
      <c r="BA1121">
        <v>1084</v>
      </c>
      <c r="BB1121" t="s">
        <v>63</v>
      </c>
    </row>
    <row r="1122" spans="1:54" x14ac:dyDescent="0.25">
      <c r="A1122" s="1">
        <v>45200</v>
      </c>
      <c r="B1122">
        <v>183010</v>
      </c>
      <c r="C1122" t="s">
        <v>52889</v>
      </c>
      <c r="D1122">
        <v>2635</v>
      </c>
      <c r="E1122" t="s">
        <v>46850</v>
      </c>
      <c r="F1122" t="s">
        <v>52889</v>
      </c>
      <c r="G1122">
        <v>11931316</v>
      </c>
      <c r="H1122">
        <v>1003760162</v>
      </c>
      <c r="I1122" t="s">
        <v>6213</v>
      </c>
      <c r="J1122" t="s">
        <v>6214</v>
      </c>
      <c r="K1122" t="s">
        <v>6215</v>
      </c>
      <c r="L1122" t="s">
        <v>47317</v>
      </c>
      <c r="M1122">
        <v>330</v>
      </c>
      <c r="N1122">
        <v>13</v>
      </c>
      <c r="R1122" s="1">
        <v>43840</v>
      </c>
      <c r="S1122" t="s">
        <v>56</v>
      </c>
      <c r="T1122">
        <v>183</v>
      </c>
      <c r="U1122" t="s">
        <v>46852</v>
      </c>
      <c r="W1122">
        <v>2</v>
      </c>
      <c r="X1122" t="s">
        <v>57</v>
      </c>
      <c r="Y1122">
        <v>1</v>
      </c>
      <c r="Z1122" t="s">
        <v>46545</v>
      </c>
      <c r="AA1122">
        <v>9</v>
      </c>
      <c r="AB1122">
        <v>198708</v>
      </c>
      <c r="AC1122">
        <v>126</v>
      </c>
      <c r="AD1122" t="s">
        <v>46616</v>
      </c>
      <c r="AE1122">
        <v>1015</v>
      </c>
      <c r="AF1122" t="s">
        <v>46616</v>
      </c>
      <c r="AG1122">
        <v>1</v>
      </c>
      <c r="AH1122" t="s">
        <v>44482</v>
      </c>
      <c r="AI1122">
        <v>23</v>
      </c>
      <c r="AJ1122" t="s">
        <v>692</v>
      </c>
      <c r="AK1122">
        <v>183</v>
      </c>
      <c r="AL1122" t="s">
        <v>46852</v>
      </c>
      <c r="AQ1122" t="s">
        <v>6216</v>
      </c>
      <c r="AR1122" t="s">
        <v>6165</v>
      </c>
      <c r="AS1122">
        <v>0</v>
      </c>
      <c r="AT1122" t="s">
        <v>61</v>
      </c>
      <c r="AU1122" t="s">
        <v>47318</v>
      </c>
      <c r="AX1122">
        <v>55.623389979999999</v>
      </c>
      <c r="AY1122">
        <v>12.30134745</v>
      </c>
      <c r="AZ1122" t="s">
        <v>62</v>
      </c>
      <c r="BA1122">
        <v>1084</v>
      </c>
      <c r="BB1122" t="s">
        <v>63</v>
      </c>
    </row>
    <row r="1123" spans="1:54" x14ac:dyDescent="0.25">
      <c r="A1123" s="1">
        <v>45200</v>
      </c>
      <c r="B1123">
        <v>183011</v>
      </c>
      <c r="C1123" t="s">
        <v>47319</v>
      </c>
      <c r="D1123">
        <v>2635</v>
      </c>
      <c r="E1123" t="s">
        <v>46850</v>
      </c>
      <c r="F1123" t="s">
        <v>47320</v>
      </c>
      <c r="G1123">
        <v>11931316</v>
      </c>
      <c r="H1123">
        <v>1004354594</v>
      </c>
      <c r="I1123" t="s">
        <v>6217</v>
      </c>
      <c r="J1123" t="s">
        <v>6218</v>
      </c>
      <c r="K1123" t="s">
        <v>6219</v>
      </c>
      <c r="L1123" t="s">
        <v>6220</v>
      </c>
      <c r="M1123">
        <v>205</v>
      </c>
      <c r="N1123">
        <v>39</v>
      </c>
      <c r="R1123" s="1">
        <v>40820</v>
      </c>
      <c r="S1123" t="s">
        <v>56</v>
      </c>
      <c r="T1123">
        <v>183</v>
      </c>
      <c r="U1123" t="s">
        <v>46852</v>
      </c>
      <c r="V1123" s="1">
        <v>40756</v>
      </c>
      <c r="W1123">
        <v>2</v>
      </c>
      <c r="X1123" t="s">
        <v>57</v>
      </c>
      <c r="Y1123">
        <v>1</v>
      </c>
      <c r="Z1123" t="s">
        <v>46545</v>
      </c>
      <c r="AA1123">
        <v>10</v>
      </c>
      <c r="AB1123">
        <v>199708</v>
      </c>
      <c r="AC1123">
        <v>121</v>
      </c>
      <c r="AD1123" t="s">
        <v>70</v>
      </c>
      <c r="AE1123">
        <v>1012</v>
      </c>
      <c r="AF1123" t="s">
        <v>71</v>
      </c>
      <c r="AG1123">
        <v>3</v>
      </c>
      <c r="AH1123" t="s">
        <v>81</v>
      </c>
      <c r="AI1123">
        <v>21</v>
      </c>
      <c r="AJ1123" t="s">
        <v>52613</v>
      </c>
      <c r="AK1123">
        <v>183</v>
      </c>
      <c r="AL1123" t="s">
        <v>46852</v>
      </c>
      <c r="AM1123">
        <v>2</v>
      </c>
      <c r="AN1123" t="s">
        <v>119</v>
      </c>
      <c r="AO1123">
        <v>183003</v>
      </c>
      <c r="AQ1123" t="s">
        <v>6221</v>
      </c>
      <c r="AR1123" t="s">
        <v>6222</v>
      </c>
      <c r="AS1123">
        <v>0</v>
      </c>
      <c r="AT1123" t="s">
        <v>61</v>
      </c>
      <c r="AU1123" t="s">
        <v>6183</v>
      </c>
      <c r="AX1123">
        <v>55.618533668971502</v>
      </c>
      <c r="AY1123">
        <v>12.3619120594922</v>
      </c>
      <c r="AZ1123" t="s">
        <v>62</v>
      </c>
      <c r="BA1123">
        <v>1084</v>
      </c>
      <c r="BB1123" t="s">
        <v>63</v>
      </c>
    </row>
    <row r="1124" spans="1:54" x14ac:dyDescent="0.25">
      <c r="A1124" s="1">
        <v>45200</v>
      </c>
      <c r="B1124">
        <v>183012</v>
      </c>
      <c r="C1124" t="s">
        <v>47321</v>
      </c>
      <c r="D1124">
        <v>2635</v>
      </c>
      <c r="E1124" t="s">
        <v>46850</v>
      </c>
      <c r="F1124" t="s">
        <v>47322</v>
      </c>
      <c r="G1124">
        <v>11931316</v>
      </c>
      <c r="H1124">
        <v>1007521126</v>
      </c>
      <c r="I1124" t="s">
        <v>6223</v>
      </c>
      <c r="J1124" t="s">
        <v>6224</v>
      </c>
      <c r="K1124" t="s">
        <v>6225</v>
      </c>
      <c r="L1124" t="s">
        <v>47323</v>
      </c>
      <c r="M1124">
        <v>335</v>
      </c>
      <c r="N1124">
        <v>200</v>
      </c>
      <c r="R1124" s="1">
        <v>41771</v>
      </c>
      <c r="S1124" t="s">
        <v>612</v>
      </c>
      <c r="T1124">
        <v>183</v>
      </c>
      <c r="U1124" t="s">
        <v>46852</v>
      </c>
      <c r="V1124" s="1">
        <v>40026</v>
      </c>
      <c r="W1124">
        <v>2</v>
      </c>
      <c r="X1124" t="s">
        <v>57</v>
      </c>
      <c r="Y1124">
        <v>8</v>
      </c>
      <c r="Z1124" t="s">
        <v>44534</v>
      </c>
      <c r="AB1124">
        <v>199901</v>
      </c>
      <c r="AC1124">
        <v>127</v>
      </c>
      <c r="AD1124" t="s">
        <v>1237</v>
      </c>
      <c r="AE1124">
        <v>1052</v>
      </c>
      <c r="AF1124" t="s">
        <v>1237</v>
      </c>
      <c r="AG1124">
        <v>3</v>
      </c>
      <c r="AH1124" t="s">
        <v>81</v>
      </c>
      <c r="AI1124">
        <v>99</v>
      </c>
      <c r="AJ1124" t="s">
        <v>54511</v>
      </c>
      <c r="AK1124">
        <v>183</v>
      </c>
      <c r="AL1124" t="s">
        <v>46852</v>
      </c>
      <c r="AM1124">
        <v>2</v>
      </c>
      <c r="AN1124" t="s">
        <v>119</v>
      </c>
      <c r="AO1124">
        <v>153014</v>
      </c>
      <c r="AQ1124" t="s">
        <v>6226</v>
      </c>
      <c r="AR1124" t="s">
        <v>6227</v>
      </c>
      <c r="AS1124">
        <v>0</v>
      </c>
      <c r="AT1124" t="s">
        <v>61</v>
      </c>
      <c r="AU1124" t="s">
        <v>47315</v>
      </c>
      <c r="AV1124" t="s">
        <v>6228</v>
      </c>
      <c r="AX1124">
        <v>55.607216166920601</v>
      </c>
      <c r="AY1124">
        <v>12.345144989770301</v>
      </c>
      <c r="AZ1124" t="s">
        <v>62</v>
      </c>
      <c r="BA1124">
        <v>1084</v>
      </c>
      <c r="BB1124" t="s">
        <v>63</v>
      </c>
    </row>
    <row r="1125" spans="1:54" x14ac:dyDescent="0.25">
      <c r="A1125" s="1">
        <v>45200</v>
      </c>
      <c r="B1125">
        <v>183013</v>
      </c>
      <c r="C1125" t="s">
        <v>47324</v>
      </c>
      <c r="D1125">
        <v>2635</v>
      </c>
      <c r="E1125" t="s">
        <v>46850</v>
      </c>
      <c r="F1125" t="s">
        <v>47325</v>
      </c>
      <c r="G1125">
        <v>18910977</v>
      </c>
      <c r="H1125">
        <v>1003272916</v>
      </c>
      <c r="I1125" t="s">
        <v>6229</v>
      </c>
      <c r="J1125" t="s">
        <v>6230</v>
      </c>
      <c r="K1125" t="s">
        <v>6231</v>
      </c>
      <c r="L1125" t="s">
        <v>47326</v>
      </c>
      <c r="M1125">
        <v>550</v>
      </c>
      <c r="N1125">
        <v>90</v>
      </c>
      <c r="R1125" s="1">
        <v>43740</v>
      </c>
      <c r="S1125" t="s">
        <v>56</v>
      </c>
      <c r="T1125">
        <v>183</v>
      </c>
      <c r="U1125" t="s">
        <v>46852</v>
      </c>
      <c r="V1125" s="1">
        <v>43678</v>
      </c>
      <c r="W1125">
        <v>6</v>
      </c>
      <c r="X1125" t="s">
        <v>1289</v>
      </c>
      <c r="Y1125">
        <v>1</v>
      </c>
      <c r="Z1125" t="s">
        <v>46545</v>
      </c>
      <c r="AA1125">
        <v>9</v>
      </c>
      <c r="AB1125">
        <v>200508</v>
      </c>
      <c r="AC1125">
        <v>126</v>
      </c>
      <c r="AD1125" t="s">
        <v>46616</v>
      </c>
      <c r="AE1125">
        <v>1015</v>
      </c>
      <c r="AF1125" t="s">
        <v>46616</v>
      </c>
      <c r="AG1125">
        <v>3</v>
      </c>
      <c r="AH1125" t="s">
        <v>81</v>
      </c>
      <c r="AI1125">
        <v>21</v>
      </c>
      <c r="AJ1125" t="s">
        <v>52613</v>
      </c>
      <c r="AK1125">
        <v>183</v>
      </c>
      <c r="AL1125" t="s">
        <v>46852</v>
      </c>
      <c r="AQ1125" t="s">
        <v>6232</v>
      </c>
      <c r="AR1125" t="s">
        <v>6233</v>
      </c>
      <c r="AS1125">
        <v>0</v>
      </c>
      <c r="AT1125" t="s">
        <v>61</v>
      </c>
      <c r="AU1125" t="s">
        <v>47327</v>
      </c>
      <c r="AX1125">
        <v>55.610769349999998</v>
      </c>
      <c r="AY1125">
        <v>12.31513975</v>
      </c>
      <c r="AZ1125" t="s">
        <v>62</v>
      </c>
      <c r="BA1125">
        <v>1084</v>
      </c>
      <c r="BB1125" t="s">
        <v>63</v>
      </c>
    </row>
    <row r="1126" spans="1:54" x14ac:dyDescent="0.25">
      <c r="A1126" s="1">
        <v>45200</v>
      </c>
      <c r="B1126">
        <v>183200</v>
      </c>
      <c r="C1126" t="s">
        <v>47328</v>
      </c>
      <c r="D1126">
        <v>2635</v>
      </c>
      <c r="E1126" t="s">
        <v>46850</v>
      </c>
      <c r="F1126" t="s">
        <v>47329</v>
      </c>
      <c r="G1126">
        <v>11931316</v>
      </c>
      <c r="I1126" t="s">
        <v>55817</v>
      </c>
      <c r="J1126" t="s">
        <v>6234</v>
      </c>
      <c r="K1126" t="s">
        <v>6235</v>
      </c>
      <c r="L1126" t="s">
        <v>47330</v>
      </c>
      <c r="M1126">
        <v>318</v>
      </c>
      <c r="N1126">
        <v>20</v>
      </c>
      <c r="R1126" s="1">
        <v>43441</v>
      </c>
      <c r="S1126" t="s">
        <v>56</v>
      </c>
      <c r="T1126">
        <v>183</v>
      </c>
      <c r="U1126" t="s">
        <v>46852</v>
      </c>
      <c r="W1126">
        <v>2</v>
      </c>
      <c r="X1126" t="s">
        <v>57</v>
      </c>
      <c r="Y1126">
        <v>1</v>
      </c>
      <c r="Z1126" t="s">
        <v>46545</v>
      </c>
      <c r="AC1126">
        <v>932</v>
      </c>
      <c r="AD1126" t="s">
        <v>52637</v>
      </c>
      <c r="AE1126">
        <v>2021</v>
      </c>
      <c r="AF1126" t="s">
        <v>52637</v>
      </c>
      <c r="AG1126">
        <v>2</v>
      </c>
      <c r="AH1126" t="s">
        <v>44524</v>
      </c>
      <c r="AI1126">
        <v>10</v>
      </c>
      <c r="AJ1126" t="s">
        <v>52638</v>
      </c>
      <c r="AK1126">
        <v>183</v>
      </c>
      <c r="AL1126" t="s">
        <v>46852</v>
      </c>
      <c r="AQ1126" t="s">
        <v>6236</v>
      </c>
      <c r="AS1126">
        <v>0</v>
      </c>
      <c r="AT1126" t="s">
        <v>61</v>
      </c>
      <c r="AU1126" t="s">
        <v>47307</v>
      </c>
      <c r="AX1126">
        <v>55.614132660000003</v>
      </c>
      <c r="AY1126">
        <v>12.35594416</v>
      </c>
      <c r="AZ1126" t="s">
        <v>62</v>
      </c>
      <c r="BA1126">
        <v>1084</v>
      </c>
      <c r="BB1126" t="s">
        <v>63</v>
      </c>
    </row>
    <row r="1127" spans="1:54" x14ac:dyDescent="0.25">
      <c r="A1127" s="1">
        <v>45200</v>
      </c>
      <c r="B1127">
        <v>183201</v>
      </c>
      <c r="C1127" t="s">
        <v>47331</v>
      </c>
      <c r="D1127">
        <v>2635</v>
      </c>
      <c r="E1127" t="s">
        <v>46850</v>
      </c>
      <c r="F1127" t="s">
        <v>47332</v>
      </c>
      <c r="G1127">
        <v>11931316</v>
      </c>
      <c r="I1127" t="s">
        <v>6237</v>
      </c>
      <c r="J1127" t="s">
        <v>6238</v>
      </c>
      <c r="K1127" t="s">
        <v>6239</v>
      </c>
      <c r="L1127" t="s">
        <v>47330</v>
      </c>
      <c r="M1127">
        <v>318</v>
      </c>
      <c r="N1127">
        <v>20</v>
      </c>
      <c r="R1127" s="1">
        <v>43074</v>
      </c>
      <c r="S1127" t="s">
        <v>56</v>
      </c>
      <c r="T1127">
        <v>183</v>
      </c>
      <c r="U1127" t="s">
        <v>46852</v>
      </c>
      <c r="W1127">
        <v>2</v>
      </c>
      <c r="X1127" t="s">
        <v>57</v>
      </c>
      <c r="Y1127">
        <v>1</v>
      </c>
      <c r="Z1127" t="s">
        <v>46545</v>
      </c>
      <c r="AB1127">
        <v>197502</v>
      </c>
      <c r="AC1127">
        <v>931</v>
      </c>
      <c r="AD1127" t="s">
        <v>1467</v>
      </c>
      <c r="AE1127">
        <v>2022</v>
      </c>
      <c r="AF1127" t="s">
        <v>1467</v>
      </c>
      <c r="AG1127">
        <v>2</v>
      </c>
      <c r="AH1127" t="s">
        <v>44524</v>
      </c>
      <c r="AI1127">
        <v>7</v>
      </c>
      <c r="AJ1127" t="s">
        <v>1326</v>
      </c>
      <c r="AK1127">
        <v>183</v>
      </c>
      <c r="AL1127" t="s">
        <v>46852</v>
      </c>
      <c r="AQ1127" t="s">
        <v>6240</v>
      </c>
      <c r="AR1127" t="s">
        <v>6165</v>
      </c>
      <c r="AS1127">
        <v>0</v>
      </c>
      <c r="AT1127" t="s">
        <v>61</v>
      </c>
      <c r="AU1127" t="s">
        <v>47307</v>
      </c>
      <c r="AX1127">
        <v>55.614132660000003</v>
      </c>
      <c r="AY1127">
        <v>12.35594416</v>
      </c>
      <c r="AZ1127" t="s">
        <v>62</v>
      </c>
      <c r="BA1127">
        <v>1084</v>
      </c>
      <c r="BB1127" t="s">
        <v>63</v>
      </c>
    </row>
    <row r="1128" spans="1:54" x14ac:dyDescent="0.25">
      <c r="A1128" s="1">
        <v>45200</v>
      </c>
      <c r="B1128">
        <v>183202</v>
      </c>
      <c r="C1128" t="s">
        <v>47333</v>
      </c>
      <c r="D1128">
        <v>2635</v>
      </c>
      <c r="E1128" t="s">
        <v>46850</v>
      </c>
      <c r="F1128" t="s">
        <v>47334</v>
      </c>
      <c r="G1128">
        <v>11931316</v>
      </c>
      <c r="H1128">
        <v>1003272849</v>
      </c>
      <c r="I1128" t="s">
        <v>6241</v>
      </c>
      <c r="J1128" t="s">
        <v>6242</v>
      </c>
      <c r="K1128" t="s">
        <v>6243</v>
      </c>
      <c r="L1128" t="s">
        <v>2744</v>
      </c>
      <c r="M1128">
        <v>850</v>
      </c>
      <c r="N1128">
        <v>45</v>
      </c>
      <c r="R1128" s="1">
        <v>43822</v>
      </c>
      <c r="S1128" t="s">
        <v>56</v>
      </c>
      <c r="T1128">
        <v>183</v>
      </c>
      <c r="U1128" t="s">
        <v>46852</v>
      </c>
      <c r="V1128" s="1">
        <v>43830</v>
      </c>
      <c r="W1128">
        <v>2</v>
      </c>
      <c r="X1128" t="s">
        <v>57</v>
      </c>
      <c r="Y1128">
        <v>1</v>
      </c>
      <c r="Z1128" t="s">
        <v>46545</v>
      </c>
      <c r="AB1128">
        <v>200409</v>
      </c>
      <c r="AC1128">
        <v>933</v>
      </c>
      <c r="AD1128" t="s">
        <v>1334</v>
      </c>
      <c r="AE1128">
        <v>2024</v>
      </c>
      <c r="AF1128" t="s">
        <v>1334</v>
      </c>
      <c r="AG1128">
        <v>3</v>
      </c>
      <c r="AH1128" t="s">
        <v>81</v>
      </c>
      <c r="AI1128">
        <v>7</v>
      </c>
      <c r="AJ1128" t="s">
        <v>1326</v>
      </c>
      <c r="AK1128">
        <v>183</v>
      </c>
      <c r="AL1128" t="s">
        <v>46852</v>
      </c>
      <c r="AQ1128" t="s">
        <v>6244</v>
      </c>
      <c r="AR1128" t="s">
        <v>6165</v>
      </c>
      <c r="AS1128">
        <v>0</v>
      </c>
      <c r="AT1128" t="s">
        <v>61</v>
      </c>
      <c r="AU1128" t="s">
        <v>2746</v>
      </c>
      <c r="AX1128">
        <v>55.61508637</v>
      </c>
      <c r="AY1128">
        <v>12.36135468</v>
      </c>
      <c r="AZ1128" t="s">
        <v>62</v>
      </c>
      <c r="BA1128">
        <v>1084</v>
      </c>
      <c r="BB1128" t="s">
        <v>63</v>
      </c>
    </row>
    <row r="1129" spans="1:54" x14ac:dyDescent="0.25">
      <c r="A1129" s="1">
        <v>45200</v>
      </c>
      <c r="B1129">
        <v>183212</v>
      </c>
      <c r="C1129" t="s">
        <v>47335</v>
      </c>
      <c r="D1129">
        <v>2635</v>
      </c>
      <c r="E1129" t="s">
        <v>46850</v>
      </c>
      <c r="F1129" t="s">
        <v>47336</v>
      </c>
      <c r="G1129">
        <v>11931316</v>
      </c>
      <c r="H1129">
        <v>1003426421</v>
      </c>
      <c r="I1129" t="s">
        <v>6245</v>
      </c>
      <c r="J1129" t="s">
        <v>6246</v>
      </c>
      <c r="K1129" t="s">
        <v>6247</v>
      </c>
      <c r="L1129" t="s">
        <v>6248</v>
      </c>
      <c r="M1129">
        <v>854</v>
      </c>
      <c r="N1129">
        <v>7</v>
      </c>
      <c r="R1129" s="1">
        <v>43511</v>
      </c>
      <c r="S1129" t="s">
        <v>56</v>
      </c>
      <c r="T1129">
        <v>183</v>
      </c>
      <c r="U1129" t="s">
        <v>46852</v>
      </c>
      <c r="W1129">
        <v>2</v>
      </c>
      <c r="X1129" t="s">
        <v>57</v>
      </c>
      <c r="Y1129">
        <v>1</v>
      </c>
      <c r="Z1129" t="s">
        <v>46545</v>
      </c>
      <c r="AB1129">
        <v>197108</v>
      </c>
      <c r="AC1129">
        <v>125</v>
      </c>
      <c r="AD1129" t="s">
        <v>1344</v>
      </c>
      <c r="AE1129">
        <v>1014</v>
      </c>
      <c r="AF1129" t="s">
        <v>1352</v>
      </c>
      <c r="AG1129">
        <v>1</v>
      </c>
      <c r="AH1129" t="s">
        <v>44482</v>
      </c>
      <c r="AI1129">
        <v>24</v>
      </c>
      <c r="AJ1129" t="s">
        <v>1344</v>
      </c>
      <c r="AK1129">
        <v>183</v>
      </c>
      <c r="AL1129" t="s">
        <v>46852</v>
      </c>
      <c r="AQ1129" t="s">
        <v>6249</v>
      </c>
      <c r="AR1129" t="s">
        <v>47337</v>
      </c>
      <c r="AS1129">
        <v>0</v>
      </c>
      <c r="AT1129" t="s">
        <v>61</v>
      </c>
      <c r="AU1129" t="s">
        <v>6196</v>
      </c>
      <c r="AX1129">
        <v>55.61660543</v>
      </c>
      <c r="AY1129">
        <v>12.367743580000001</v>
      </c>
      <c r="AZ1129" t="s">
        <v>62</v>
      </c>
      <c r="BA1129">
        <v>1084</v>
      </c>
      <c r="BB1129" t="s">
        <v>63</v>
      </c>
    </row>
    <row r="1130" spans="1:54" x14ac:dyDescent="0.25">
      <c r="A1130" s="1">
        <v>45200</v>
      </c>
      <c r="B1130">
        <v>183213</v>
      </c>
      <c r="C1130" t="s">
        <v>52890</v>
      </c>
      <c r="D1130">
        <v>2635</v>
      </c>
      <c r="E1130" t="s">
        <v>46850</v>
      </c>
      <c r="F1130" t="s">
        <v>52890</v>
      </c>
      <c r="G1130">
        <v>64593528</v>
      </c>
      <c r="H1130">
        <v>1003259492</v>
      </c>
      <c r="I1130" t="s">
        <v>6250</v>
      </c>
      <c r="J1130" t="s">
        <v>6251</v>
      </c>
      <c r="K1130" t="s">
        <v>6252</v>
      </c>
      <c r="L1130" t="s">
        <v>6253</v>
      </c>
      <c r="M1130">
        <v>510</v>
      </c>
      <c r="N1130">
        <v>20</v>
      </c>
      <c r="R1130" s="1">
        <v>43790</v>
      </c>
      <c r="S1130" t="s">
        <v>56</v>
      </c>
      <c r="W1130">
        <v>6</v>
      </c>
      <c r="X1130" t="s">
        <v>1289</v>
      </c>
      <c r="Y1130">
        <v>1</v>
      </c>
      <c r="Z1130" t="s">
        <v>46545</v>
      </c>
      <c r="AA1130">
        <v>12</v>
      </c>
      <c r="AB1130">
        <v>196310</v>
      </c>
      <c r="AC1130">
        <v>149</v>
      </c>
      <c r="AD1130" t="s">
        <v>1085</v>
      </c>
      <c r="AE1130">
        <v>1026</v>
      </c>
      <c r="AF1130" t="s">
        <v>44530</v>
      </c>
      <c r="AG1130">
        <v>1</v>
      </c>
      <c r="AH1130" t="s">
        <v>44482</v>
      </c>
      <c r="AI1130">
        <v>24</v>
      </c>
      <c r="AJ1130" t="s">
        <v>1344</v>
      </c>
      <c r="AK1130">
        <v>183</v>
      </c>
      <c r="AL1130" t="s">
        <v>46852</v>
      </c>
      <c r="AQ1130" t="s">
        <v>6254</v>
      </c>
      <c r="AR1130" t="s">
        <v>6255</v>
      </c>
      <c r="AS1130">
        <v>0</v>
      </c>
      <c r="AT1130" t="s">
        <v>61</v>
      </c>
      <c r="AU1130" t="s">
        <v>6256</v>
      </c>
      <c r="AX1130">
        <v>55.631337870000003</v>
      </c>
      <c r="AY1130">
        <v>12.265496600000001</v>
      </c>
      <c r="AZ1130" t="s">
        <v>62</v>
      </c>
      <c r="BA1130">
        <v>1084</v>
      </c>
      <c r="BB1130" t="s">
        <v>63</v>
      </c>
    </row>
    <row r="1131" spans="1:54" x14ac:dyDescent="0.25">
      <c r="A1131" s="1">
        <v>45200</v>
      </c>
      <c r="B1131">
        <v>183300</v>
      </c>
      <c r="C1131" t="s">
        <v>6257</v>
      </c>
      <c r="D1131">
        <v>2635</v>
      </c>
      <c r="E1131" t="s">
        <v>46850</v>
      </c>
      <c r="F1131" t="s">
        <v>47338</v>
      </c>
      <c r="I1131" t="s">
        <v>6258</v>
      </c>
      <c r="K1131" t="s">
        <v>6259</v>
      </c>
      <c r="L1131" t="s">
        <v>6260</v>
      </c>
      <c r="M1131">
        <v>730</v>
      </c>
      <c r="N1131">
        <v>93</v>
      </c>
      <c r="R1131" s="1">
        <v>40162</v>
      </c>
      <c r="S1131" t="s">
        <v>80</v>
      </c>
      <c r="V1131" s="1">
        <v>31929</v>
      </c>
      <c r="W1131">
        <v>3</v>
      </c>
      <c r="X1131" t="s">
        <v>3496</v>
      </c>
      <c r="Y1131">
        <v>1</v>
      </c>
      <c r="Z1131" t="s">
        <v>46545</v>
      </c>
      <c r="AB1131">
        <v>197008</v>
      </c>
      <c r="AC1131">
        <v>125</v>
      </c>
      <c r="AD1131" t="s">
        <v>1344</v>
      </c>
      <c r="AE1131">
        <v>1014</v>
      </c>
      <c r="AF1131" t="s">
        <v>1352</v>
      </c>
      <c r="AG1131">
        <v>3</v>
      </c>
      <c r="AH1131" t="s">
        <v>81</v>
      </c>
      <c r="AI1131">
        <v>81</v>
      </c>
      <c r="AJ1131" t="s">
        <v>6261</v>
      </c>
      <c r="AK1131">
        <v>183</v>
      </c>
      <c r="AL1131" t="s">
        <v>46852</v>
      </c>
      <c r="AS1131">
        <v>0</v>
      </c>
      <c r="AT1131" t="s">
        <v>61</v>
      </c>
      <c r="AU1131" t="s">
        <v>6262</v>
      </c>
      <c r="AX1131">
        <v>55.626266710339202</v>
      </c>
      <c r="AY1131">
        <v>12.256965203164601</v>
      </c>
      <c r="AZ1131" t="s">
        <v>62</v>
      </c>
      <c r="BA1131">
        <v>1084</v>
      </c>
      <c r="BB1131" t="s">
        <v>63</v>
      </c>
    </row>
    <row r="1132" spans="1:54" x14ac:dyDescent="0.25">
      <c r="A1132" s="1">
        <v>45200</v>
      </c>
      <c r="B1132">
        <v>183350</v>
      </c>
      <c r="C1132" t="s">
        <v>47339</v>
      </c>
      <c r="D1132">
        <v>2635</v>
      </c>
      <c r="E1132" t="s">
        <v>46850</v>
      </c>
      <c r="F1132" t="s">
        <v>47340</v>
      </c>
      <c r="G1132">
        <v>39816431</v>
      </c>
      <c r="H1132">
        <v>1024946181</v>
      </c>
      <c r="I1132" t="s">
        <v>3674</v>
      </c>
      <c r="J1132" t="s">
        <v>6230</v>
      </c>
      <c r="K1132" t="s">
        <v>3846</v>
      </c>
      <c r="L1132" t="s">
        <v>47326</v>
      </c>
      <c r="M1132">
        <v>550</v>
      </c>
      <c r="N1132">
        <v>90</v>
      </c>
      <c r="R1132" s="1">
        <v>44544</v>
      </c>
      <c r="S1132" t="s">
        <v>56</v>
      </c>
      <c r="W1132">
        <v>4</v>
      </c>
      <c r="X1132" t="s">
        <v>725</v>
      </c>
      <c r="Y1132">
        <v>1</v>
      </c>
      <c r="Z1132" t="s">
        <v>46545</v>
      </c>
      <c r="AB1132">
        <v>199110</v>
      </c>
      <c r="AC1132">
        <v>149</v>
      </c>
      <c r="AD1132" t="s">
        <v>1085</v>
      </c>
      <c r="AE1132">
        <v>1027</v>
      </c>
      <c r="AF1132" t="s">
        <v>1543</v>
      </c>
      <c r="AG1132">
        <v>1</v>
      </c>
      <c r="AH1132" t="s">
        <v>44482</v>
      </c>
      <c r="AI1132">
        <v>21</v>
      </c>
      <c r="AJ1132" t="s">
        <v>52613</v>
      </c>
      <c r="AK1132">
        <v>183</v>
      </c>
      <c r="AL1132" t="s">
        <v>46852</v>
      </c>
      <c r="AP1132">
        <v>281050</v>
      </c>
      <c r="AQ1132" t="s">
        <v>3847</v>
      </c>
      <c r="AS1132">
        <v>2</v>
      </c>
      <c r="AT1132" t="s">
        <v>1413</v>
      </c>
      <c r="AU1132" t="s">
        <v>47327</v>
      </c>
      <c r="AX1132">
        <v>55.610769349999998</v>
      </c>
      <c r="AY1132">
        <v>12.31513975</v>
      </c>
      <c r="AZ1132" t="s">
        <v>62</v>
      </c>
      <c r="BA1132">
        <v>1084</v>
      </c>
      <c r="BB1132" t="s">
        <v>63</v>
      </c>
    </row>
    <row r="1133" spans="1:54" x14ac:dyDescent="0.25">
      <c r="A1133" s="1">
        <v>45200</v>
      </c>
      <c r="B1133">
        <v>183375</v>
      </c>
      <c r="C1133" t="s">
        <v>47341</v>
      </c>
      <c r="D1133">
        <v>2635</v>
      </c>
      <c r="E1133" t="s">
        <v>46850</v>
      </c>
      <c r="F1133" t="s">
        <v>47342</v>
      </c>
      <c r="G1133">
        <v>19082547</v>
      </c>
      <c r="H1133">
        <v>1003673716</v>
      </c>
      <c r="I1133" t="s">
        <v>6263</v>
      </c>
      <c r="J1133" t="s">
        <v>6264</v>
      </c>
      <c r="K1133" t="s">
        <v>6265</v>
      </c>
      <c r="L1133" t="s">
        <v>6266</v>
      </c>
      <c r="M1133">
        <v>105</v>
      </c>
      <c r="N1133">
        <v>7</v>
      </c>
      <c r="R1133" s="1">
        <v>43613</v>
      </c>
      <c r="S1133" t="s">
        <v>56</v>
      </c>
      <c r="V1133" s="1">
        <v>43373</v>
      </c>
      <c r="W1133">
        <v>5</v>
      </c>
      <c r="X1133" t="s">
        <v>557</v>
      </c>
      <c r="Y1133">
        <v>1</v>
      </c>
      <c r="Z1133" t="s">
        <v>46545</v>
      </c>
      <c r="AB1133">
        <v>199108</v>
      </c>
      <c r="AC1133">
        <v>147</v>
      </c>
      <c r="AD1133" t="s">
        <v>46697</v>
      </c>
      <c r="AE1133">
        <v>1021</v>
      </c>
      <c r="AF1133" t="s">
        <v>46697</v>
      </c>
      <c r="AG1133">
        <v>3</v>
      </c>
      <c r="AH1133" t="s">
        <v>81</v>
      </c>
      <c r="AI1133">
        <v>86</v>
      </c>
      <c r="AJ1133" t="s">
        <v>46697</v>
      </c>
      <c r="AK1133">
        <v>183</v>
      </c>
      <c r="AL1133" t="s">
        <v>46852</v>
      </c>
      <c r="AQ1133" t="s">
        <v>6267</v>
      </c>
      <c r="AR1133" t="s">
        <v>6268</v>
      </c>
      <c r="AS1133">
        <v>0</v>
      </c>
      <c r="AT1133" t="s">
        <v>61</v>
      </c>
      <c r="AU1133" t="s">
        <v>6269</v>
      </c>
      <c r="AX1133">
        <v>55.618332559999999</v>
      </c>
      <c r="AY1133">
        <v>12.32833368</v>
      </c>
      <c r="AZ1133" t="s">
        <v>62</v>
      </c>
      <c r="BA1133">
        <v>1084</v>
      </c>
      <c r="BB1133" t="s">
        <v>63</v>
      </c>
    </row>
    <row r="1134" spans="1:54" x14ac:dyDescent="0.25">
      <c r="A1134" s="1">
        <v>45200</v>
      </c>
      <c r="B1134">
        <v>183376</v>
      </c>
      <c r="C1134" t="s">
        <v>47343</v>
      </c>
      <c r="D1134">
        <v>2635</v>
      </c>
      <c r="E1134" t="s">
        <v>46850</v>
      </c>
      <c r="F1134" t="s">
        <v>47344</v>
      </c>
      <c r="I1134" t="s">
        <v>5053</v>
      </c>
      <c r="J1134" t="s">
        <v>5054</v>
      </c>
      <c r="K1134" t="s">
        <v>6270</v>
      </c>
      <c r="L1134" t="s">
        <v>6271</v>
      </c>
      <c r="M1134">
        <v>850</v>
      </c>
      <c r="N1134">
        <v>100</v>
      </c>
      <c r="R1134" s="1">
        <v>40162</v>
      </c>
      <c r="S1134" t="s">
        <v>80</v>
      </c>
      <c r="V1134" s="1">
        <v>36526</v>
      </c>
      <c r="W1134">
        <v>5</v>
      </c>
      <c r="X1134" t="s">
        <v>557</v>
      </c>
      <c r="Y1134">
        <v>1</v>
      </c>
      <c r="Z1134" t="s">
        <v>46545</v>
      </c>
      <c r="AB1134">
        <v>199601</v>
      </c>
      <c r="AC1134">
        <v>147</v>
      </c>
      <c r="AD1134" t="s">
        <v>46697</v>
      </c>
      <c r="AE1134">
        <v>1021</v>
      </c>
      <c r="AF1134" t="s">
        <v>46697</v>
      </c>
      <c r="AG1134">
        <v>3</v>
      </c>
      <c r="AH1134" t="s">
        <v>81</v>
      </c>
      <c r="AI1134">
        <v>86</v>
      </c>
      <c r="AJ1134" t="s">
        <v>46697</v>
      </c>
      <c r="AK1134">
        <v>183</v>
      </c>
      <c r="AL1134" t="s">
        <v>46852</v>
      </c>
      <c r="AQ1134" t="s">
        <v>6272</v>
      </c>
      <c r="AR1134" t="s">
        <v>5058</v>
      </c>
      <c r="AS1134">
        <v>0</v>
      </c>
      <c r="AT1134" t="s">
        <v>61</v>
      </c>
      <c r="AU1134" t="s">
        <v>2746</v>
      </c>
      <c r="AX1134">
        <v>55.612717631266101</v>
      </c>
      <c r="AY1134">
        <v>12.3628048255098</v>
      </c>
      <c r="AZ1134" t="s">
        <v>62</v>
      </c>
      <c r="BA1134">
        <v>1084</v>
      </c>
      <c r="BB1134" t="s">
        <v>63</v>
      </c>
    </row>
    <row r="1135" spans="1:54" x14ac:dyDescent="0.25">
      <c r="A1135" s="1">
        <v>45200</v>
      </c>
      <c r="B1135">
        <v>183401</v>
      </c>
      <c r="C1135" t="s">
        <v>47345</v>
      </c>
      <c r="D1135">
        <v>2635</v>
      </c>
      <c r="E1135" t="s">
        <v>46850</v>
      </c>
      <c r="F1135" t="s">
        <v>47346</v>
      </c>
      <c r="I1135" t="s">
        <v>5080</v>
      </c>
      <c r="J1135" t="s">
        <v>5488</v>
      </c>
      <c r="K1135" t="s">
        <v>6273</v>
      </c>
      <c r="L1135" t="s">
        <v>5489</v>
      </c>
      <c r="M1135">
        <v>850</v>
      </c>
      <c r="N1135">
        <v>65</v>
      </c>
      <c r="R1135" s="1">
        <v>41771</v>
      </c>
      <c r="S1135" t="s">
        <v>612</v>
      </c>
      <c r="V1135" s="1">
        <v>35796</v>
      </c>
      <c r="W1135">
        <v>4</v>
      </c>
      <c r="X1135" t="s">
        <v>725</v>
      </c>
      <c r="Y1135">
        <v>1</v>
      </c>
      <c r="Z1135" t="s">
        <v>46545</v>
      </c>
      <c r="AB1135">
        <v>198508</v>
      </c>
      <c r="AC1135">
        <v>241</v>
      </c>
      <c r="AD1135" t="s">
        <v>1722</v>
      </c>
      <c r="AE1135">
        <v>1071</v>
      </c>
      <c r="AF1135" t="s">
        <v>1688</v>
      </c>
      <c r="AG1135">
        <v>3</v>
      </c>
      <c r="AH1135" t="s">
        <v>81</v>
      </c>
      <c r="AI1135">
        <v>99</v>
      </c>
      <c r="AJ1135" t="s">
        <v>54511</v>
      </c>
      <c r="AK1135">
        <v>183</v>
      </c>
      <c r="AL1135" t="s">
        <v>46852</v>
      </c>
      <c r="AM1135">
        <v>2</v>
      </c>
      <c r="AN1135" t="s">
        <v>119</v>
      </c>
      <c r="AO1135">
        <v>183403</v>
      </c>
      <c r="AQ1135" t="s">
        <v>6274</v>
      </c>
      <c r="AS1135">
        <v>0</v>
      </c>
      <c r="AT1135" t="s">
        <v>61</v>
      </c>
      <c r="AU1135" t="s">
        <v>2746</v>
      </c>
      <c r="AX1135">
        <v>55.616183993416797</v>
      </c>
      <c r="AY1135">
        <v>12.363211606805899</v>
      </c>
      <c r="AZ1135" t="s">
        <v>62</v>
      </c>
      <c r="BA1135">
        <v>1084</v>
      </c>
      <c r="BB1135" t="s">
        <v>63</v>
      </c>
    </row>
    <row r="1136" spans="1:54" x14ac:dyDescent="0.25">
      <c r="A1136" s="1">
        <v>45200</v>
      </c>
      <c r="B1136">
        <v>183402</v>
      </c>
      <c r="C1136" t="s">
        <v>6275</v>
      </c>
      <c r="D1136">
        <v>2635</v>
      </c>
      <c r="E1136" t="s">
        <v>46850</v>
      </c>
      <c r="F1136" t="s">
        <v>6275</v>
      </c>
      <c r="I1136" t="s">
        <v>6276</v>
      </c>
      <c r="J1136" t="s">
        <v>1693</v>
      </c>
      <c r="K1136" t="s">
        <v>6277</v>
      </c>
      <c r="L1136" t="s">
        <v>2744</v>
      </c>
      <c r="M1136">
        <v>850</v>
      </c>
      <c r="N1136">
        <v>45</v>
      </c>
      <c r="R1136" s="1">
        <v>40162</v>
      </c>
      <c r="S1136" t="s">
        <v>80</v>
      </c>
      <c r="V1136" s="1">
        <v>38657</v>
      </c>
      <c r="W1136">
        <v>4</v>
      </c>
      <c r="X1136" t="s">
        <v>725</v>
      </c>
      <c r="Y1136">
        <v>1</v>
      </c>
      <c r="Z1136" t="s">
        <v>46545</v>
      </c>
      <c r="AB1136">
        <v>198801</v>
      </c>
      <c r="AC1136">
        <v>242</v>
      </c>
      <c r="AD1136" t="s">
        <v>1687</v>
      </c>
      <c r="AE1136">
        <v>1071</v>
      </c>
      <c r="AF1136" t="s">
        <v>1688</v>
      </c>
      <c r="AG1136">
        <v>5</v>
      </c>
      <c r="AH1136" t="s">
        <v>1589</v>
      </c>
      <c r="AI1136">
        <v>99</v>
      </c>
      <c r="AJ1136" t="s">
        <v>54511</v>
      </c>
      <c r="AK1136">
        <v>183</v>
      </c>
      <c r="AL1136" t="s">
        <v>46852</v>
      </c>
      <c r="AM1136">
        <v>2</v>
      </c>
      <c r="AN1136" t="s">
        <v>119</v>
      </c>
      <c r="AO1136">
        <v>183407</v>
      </c>
      <c r="AQ1136" t="s">
        <v>6278</v>
      </c>
      <c r="AR1136" t="s">
        <v>6279</v>
      </c>
      <c r="AS1136">
        <v>1</v>
      </c>
      <c r="AT1136" t="s">
        <v>1446</v>
      </c>
      <c r="AU1136" t="s">
        <v>2746</v>
      </c>
      <c r="AX1136">
        <v>55.614799187174697</v>
      </c>
      <c r="AY1136">
        <v>12.3610050117508</v>
      </c>
      <c r="AZ1136" t="s">
        <v>62</v>
      </c>
      <c r="BA1136">
        <v>1084</v>
      </c>
      <c r="BB1136" t="s">
        <v>63</v>
      </c>
    </row>
    <row r="1137" spans="1:54" x14ac:dyDescent="0.25">
      <c r="A1137" s="1">
        <v>45200</v>
      </c>
      <c r="B1137">
        <v>183403</v>
      </c>
      <c r="C1137" t="s">
        <v>6280</v>
      </c>
      <c r="D1137">
        <v>2635</v>
      </c>
      <c r="E1137" t="s">
        <v>46850</v>
      </c>
      <c r="F1137" t="s">
        <v>6281</v>
      </c>
      <c r="G1137">
        <v>11748708</v>
      </c>
      <c r="H1137">
        <v>1003400874</v>
      </c>
      <c r="I1137" t="s">
        <v>46726</v>
      </c>
      <c r="J1137" t="s">
        <v>5488</v>
      </c>
      <c r="K1137" t="s">
        <v>1685</v>
      </c>
      <c r="L1137" t="s">
        <v>5489</v>
      </c>
      <c r="M1137">
        <v>850</v>
      </c>
      <c r="N1137">
        <v>65</v>
      </c>
      <c r="R1137" s="1">
        <v>44874</v>
      </c>
      <c r="S1137" t="s">
        <v>56</v>
      </c>
      <c r="W1137">
        <v>4</v>
      </c>
      <c r="X1137" t="s">
        <v>725</v>
      </c>
      <c r="Y1137">
        <v>1</v>
      </c>
      <c r="Z1137" t="s">
        <v>46545</v>
      </c>
      <c r="AB1137">
        <v>199801</v>
      </c>
      <c r="AC1137">
        <v>240</v>
      </c>
      <c r="AD1137" t="s">
        <v>2530</v>
      </c>
      <c r="AE1137">
        <v>1071</v>
      </c>
      <c r="AF1137" t="s">
        <v>1688</v>
      </c>
      <c r="AG1137">
        <v>1</v>
      </c>
      <c r="AH1137" t="s">
        <v>44482</v>
      </c>
      <c r="AI1137">
        <v>99</v>
      </c>
      <c r="AJ1137" t="s">
        <v>54511</v>
      </c>
      <c r="AK1137">
        <v>183</v>
      </c>
      <c r="AL1137" t="s">
        <v>46852</v>
      </c>
      <c r="AM1137">
        <v>1</v>
      </c>
      <c r="AN1137" t="s">
        <v>1193</v>
      </c>
      <c r="AO1137">
        <v>183401</v>
      </c>
      <c r="AP1137">
        <v>280727</v>
      </c>
      <c r="AQ1137" t="s">
        <v>1689</v>
      </c>
      <c r="AR1137" t="s">
        <v>1690</v>
      </c>
      <c r="AS1137">
        <v>2</v>
      </c>
      <c r="AT1137" t="s">
        <v>1413</v>
      </c>
      <c r="AU1137" t="s">
        <v>2746</v>
      </c>
      <c r="AX1137">
        <v>55.616183970000002</v>
      </c>
      <c r="AY1137">
        <v>12.363211590000001</v>
      </c>
      <c r="AZ1137" t="s">
        <v>62</v>
      </c>
      <c r="BA1137">
        <v>1084</v>
      </c>
      <c r="BB1137" t="s">
        <v>63</v>
      </c>
    </row>
    <row r="1138" spans="1:54" x14ac:dyDescent="0.25">
      <c r="A1138" s="1">
        <v>45200</v>
      </c>
      <c r="B1138">
        <v>183404</v>
      </c>
      <c r="C1138" t="s">
        <v>47347</v>
      </c>
      <c r="D1138">
        <v>2635</v>
      </c>
      <c r="E1138" t="s">
        <v>46850</v>
      </c>
      <c r="F1138" t="s">
        <v>47348</v>
      </c>
      <c r="I1138" t="s">
        <v>5080</v>
      </c>
      <c r="J1138" t="s">
        <v>5488</v>
      </c>
      <c r="K1138" t="s">
        <v>6273</v>
      </c>
      <c r="L1138" t="s">
        <v>5489</v>
      </c>
      <c r="M1138">
        <v>850</v>
      </c>
      <c r="N1138">
        <v>65</v>
      </c>
      <c r="R1138" s="1">
        <v>41771</v>
      </c>
      <c r="S1138" t="s">
        <v>612</v>
      </c>
      <c r="V1138" s="1">
        <v>38657</v>
      </c>
      <c r="W1138">
        <v>4</v>
      </c>
      <c r="X1138" t="s">
        <v>725</v>
      </c>
      <c r="Y1138">
        <v>1</v>
      </c>
      <c r="Z1138" t="s">
        <v>46545</v>
      </c>
      <c r="AB1138">
        <v>200210</v>
      </c>
      <c r="AC1138">
        <v>241</v>
      </c>
      <c r="AD1138" t="s">
        <v>1722</v>
      </c>
      <c r="AE1138">
        <v>1071</v>
      </c>
      <c r="AF1138" t="s">
        <v>1688</v>
      </c>
      <c r="AG1138">
        <v>3</v>
      </c>
      <c r="AH1138" t="s">
        <v>81</v>
      </c>
      <c r="AI1138">
        <v>99</v>
      </c>
      <c r="AJ1138" t="s">
        <v>54511</v>
      </c>
      <c r="AK1138">
        <v>183</v>
      </c>
      <c r="AL1138" t="s">
        <v>46852</v>
      </c>
      <c r="AP1138">
        <v>183403</v>
      </c>
      <c r="AQ1138" t="s">
        <v>6282</v>
      </c>
      <c r="AR1138" t="s">
        <v>6283</v>
      </c>
      <c r="AS1138">
        <v>2</v>
      </c>
      <c r="AT1138" t="s">
        <v>1413</v>
      </c>
      <c r="AU1138" t="s">
        <v>2746</v>
      </c>
      <c r="AX1138">
        <v>55.616183993416797</v>
      </c>
      <c r="AY1138">
        <v>12.363211606805899</v>
      </c>
      <c r="AZ1138" t="s">
        <v>62</v>
      </c>
      <c r="BA1138">
        <v>1084</v>
      </c>
      <c r="BB1138" t="s">
        <v>63</v>
      </c>
    </row>
    <row r="1139" spans="1:54" x14ac:dyDescent="0.25">
      <c r="A1139" s="1">
        <v>45200</v>
      </c>
      <c r="B1139">
        <v>183405</v>
      </c>
      <c r="C1139" t="s">
        <v>47349</v>
      </c>
      <c r="D1139">
        <v>2635</v>
      </c>
      <c r="E1139" t="s">
        <v>46850</v>
      </c>
      <c r="F1139" t="s">
        <v>6284</v>
      </c>
      <c r="I1139" t="s">
        <v>6276</v>
      </c>
      <c r="J1139" t="s">
        <v>1693</v>
      </c>
      <c r="K1139" t="s">
        <v>6277</v>
      </c>
      <c r="L1139" t="s">
        <v>2744</v>
      </c>
      <c r="M1139">
        <v>850</v>
      </c>
      <c r="N1139">
        <v>45</v>
      </c>
      <c r="R1139" s="1">
        <v>40162</v>
      </c>
      <c r="S1139" t="s">
        <v>80</v>
      </c>
      <c r="V1139" s="1">
        <v>38657</v>
      </c>
      <c r="W1139">
        <v>4</v>
      </c>
      <c r="X1139" t="s">
        <v>725</v>
      </c>
      <c r="Y1139">
        <v>1</v>
      </c>
      <c r="Z1139" t="s">
        <v>46545</v>
      </c>
      <c r="AB1139">
        <v>198801</v>
      </c>
      <c r="AC1139">
        <v>242</v>
      </c>
      <c r="AD1139" t="s">
        <v>1687</v>
      </c>
      <c r="AE1139">
        <v>1071</v>
      </c>
      <c r="AF1139" t="s">
        <v>1688</v>
      </c>
      <c r="AG1139">
        <v>3</v>
      </c>
      <c r="AH1139" t="s">
        <v>81</v>
      </c>
      <c r="AI1139">
        <v>99</v>
      </c>
      <c r="AJ1139" t="s">
        <v>54511</v>
      </c>
      <c r="AK1139">
        <v>183</v>
      </c>
      <c r="AL1139" t="s">
        <v>46852</v>
      </c>
      <c r="AM1139">
        <v>2</v>
      </c>
      <c r="AN1139" t="s">
        <v>119</v>
      </c>
      <c r="AO1139">
        <v>183407</v>
      </c>
      <c r="AP1139">
        <v>183402</v>
      </c>
      <c r="AQ1139" t="s">
        <v>6278</v>
      </c>
      <c r="AR1139" t="s">
        <v>6279</v>
      </c>
      <c r="AS1139">
        <v>2</v>
      </c>
      <c r="AT1139" t="s">
        <v>1413</v>
      </c>
      <c r="AU1139" t="s">
        <v>2746</v>
      </c>
      <c r="AX1139">
        <v>55.614799187174697</v>
      </c>
      <c r="AY1139">
        <v>12.3610050117508</v>
      </c>
      <c r="AZ1139" t="s">
        <v>62</v>
      </c>
      <c r="BA1139">
        <v>1084</v>
      </c>
      <c r="BB1139" t="s">
        <v>63</v>
      </c>
    </row>
    <row r="1140" spans="1:54" x14ac:dyDescent="0.25">
      <c r="A1140" s="1">
        <v>45200</v>
      </c>
      <c r="B1140">
        <v>183406</v>
      </c>
      <c r="C1140" t="s">
        <v>6285</v>
      </c>
      <c r="D1140">
        <v>3400</v>
      </c>
      <c r="E1140" t="s">
        <v>46836</v>
      </c>
      <c r="F1140" t="s">
        <v>44779</v>
      </c>
      <c r="G1140">
        <v>30274377</v>
      </c>
      <c r="H1140">
        <v>1013035039</v>
      </c>
      <c r="I1140" t="s">
        <v>3867</v>
      </c>
      <c r="K1140" t="s">
        <v>3869</v>
      </c>
      <c r="L1140" t="s">
        <v>6286</v>
      </c>
      <c r="M1140">
        <v>4879</v>
      </c>
      <c r="N1140" t="s">
        <v>2690</v>
      </c>
      <c r="R1140" s="1">
        <v>44482</v>
      </c>
      <c r="S1140" t="s">
        <v>56</v>
      </c>
      <c r="V1140" s="1">
        <v>44470</v>
      </c>
      <c r="W1140">
        <v>0</v>
      </c>
      <c r="X1140" t="s">
        <v>1252</v>
      </c>
      <c r="Y1140">
        <v>1</v>
      </c>
      <c r="Z1140" t="s">
        <v>46545</v>
      </c>
      <c r="AB1140">
        <v>200401</v>
      </c>
      <c r="AC1140">
        <v>246</v>
      </c>
      <c r="AD1140" t="s">
        <v>3685</v>
      </c>
      <c r="AE1140">
        <v>1072</v>
      </c>
      <c r="AF1140" t="s">
        <v>2143</v>
      </c>
      <c r="AG1140">
        <v>3</v>
      </c>
      <c r="AH1140" t="s">
        <v>81</v>
      </c>
      <c r="AI1140">
        <v>99</v>
      </c>
      <c r="AJ1140" t="s">
        <v>54511</v>
      </c>
      <c r="AK1140">
        <v>219</v>
      </c>
      <c r="AL1140" t="s">
        <v>46837</v>
      </c>
      <c r="AQ1140" t="s">
        <v>6287</v>
      </c>
      <c r="AR1140" t="s">
        <v>6288</v>
      </c>
      <c r="AS1140">
        <v>0</v>
      </c>
      <c r="AT1140" t="s">
        <v>61</v>
      </c>
      <c r="AU1140" t="s">
        <v>4422</v>
      </c>
      <c r="AX1140">
        <v>55.93100811</v>
      </c>
      <c r="AY1140">
        <v>12.264209299999999</v>
      </c>
      <c r="AZ1140" t="s">
        <v>62</v>
      </c>
      <c r="BA1140">
        <v>1084</v>
      </c>
      <c r="BB1140" t="s">
        <v>63</v>
      </c>
    </row>
    <row r="1141" spans="1:54" x14ac:dyDescent="0.25">
      <c r="A1141" s="1">
        <v>45200</v>
      </c>
      <c r="B1141">
        <v>183407</v>
      </c>
      <c r="C1141" t="s">
        <v>47196</v>
      </c>
      <c r="D1141">
        <v>2635</v>
      </c>
      <c r="E1141" t="s">
        <v>46850</v>
      </c>
      <c r="F1141" t="s">
        <v>47350</v>
      </c>
      <c r="G1141">
        <v>11748708</v>
      </c>
      <c r="H1141">
        <v>1003400874</v>
      </c>
      <c r="I1141" t="s">
        <v>46726</v>
      </c>
      <c r="K1141" t="s">
        <v>1685</v>
      </c>
      <c r="L1141" t="s">
        <v>5489</v>
      </c>
      <c r="M1141">
        <v>850</v>
      </c>
      <c r="N1141">
        <v>65</v>
      </c>
      <c r="R1141" s="1">
        <v>45047</v>
      </c>
      <c r="S1141" t="s">
        <v>56</v>
      </c>
      <c r="W1141">
        <v>4</v>
      </c>
      <c r="X1141" t="s">
        <v>725</v>
      </c>
      <c r="Y1141">
        <v>1</v>
      </c>
      <c r="Z1141" t="s">
        <v>46545</v>
      </c>
      <c r="AB1141">
        <v>200510</v>
      </c>
      <c r="AC1141">
        <v>240</v>
      </c>
      <c r="AD1141" t="s">
        <v>2530</v>
      </c>
      <c r="AE1141">
        <v>1071</v>
      </c>
      <c r="AF1141" t="s">
        <v>1688</v>
      </c>
      <c r="AG1141">
        <v>1</v>
      </c>
      <c r="AH1141" t="s">
        <v>44482</v>
      </c>
      <c r="AI1141">
        <v>99</v>
      </c>
      <c r="AJ1141" t="s">
        <v>54511</v>
      </c>
      <c r="AK1141">
        <v>183</v>
      </c>
      <c r="AL1141" t="s">
        <v>46852</v>
      </c>
      <c r="AP1141">
        <v>280727</v>
      </c>
      <c r="AQ1141" t="s">
        <v>1689</v>
      </c>
      <c r="AR1141" t="s">
        <v>1690</v>
      </c>
      <c r="AS1141">
        <v>2</v>
      </c>
      <c r="AT1141" t="s">
        <v>1413</v>
      </c>
      <c r="AU1141" t="s">
        <v>2746</v>
      </c>
      <c r="AX1141">
        <v>55.616183970000002</v>
      </c>
      <c r="AY1141">
        <v>12.363211590000001</v>
      </c>
      <c r="AZ1141" t="s">
        <v>62</v>
      </c>
      <c r="BA1141">
        <v>1084</v>
      </c>
      <c r="BB1141" t="s">
        <v>63</v>
      </c>
    </row>
    <row r="1142" spans="1:54" x14ac:dyDescent="0.25">
      <c r="A1142" s="1">
        <v>45200</v>
      </c>
      <c r="B1142">
        <v>185000</v>
      </c>
      <c r="C1142" t="s">
        <v>52891</v>
      </c>
      <c r="D1142">
        <v>2770</v>
      </c>
      <c r="E1142" t="s">
        <v>2082</v>
      </c>
      <c r="F1142" t="s">
        <v>52891</v>
      </c>
      <c r="G1142">
        <v>20310413</v>
      </c>
      <c r="H1142">
        <v>1003273158</v>
      </c>
      <c r="J1142" t="s">
        <v>6289</v>
      </c>
      <c r="K1142" t="s">
        <v>6290</v>
      </c>
      <c r="L1142" t="s">
        <v>6291</v>
      </c>
      <c r="M1142">
        <v>1040</v>
      </c>
      <c r="N1142">
        <v>76</v>
      </c>
      <c r="R1142" s="1">
        <v>43790</v>
      </c>
      <c r="S1142" t="s">
        <v>1316</v>
      </c>
      <c r="T1142">
        <v>185</v>
      </c>
      <c r="U1142" t="s">
        <v>52891</v>
      </c>
      <c r="W1142">
        <v>2</v>
      </c>
      <c r="X1142" t="s">
        <v>57</v>
      </c>
      <c r="Y1142">
        <v>5</v>
      </c>
      <c r="Z1142" t="s">
        <v>54458</v>
      </c>
      <c r="AB1142">
        <v>200701</v>
      </c>
      <c r="AC1142">
        <v>923</v>
      </c>
      <c r="AD1142" t="s">
        <v>58</v>
      </c>
      <c r="AE1142">
        <v>2013</v>
      </c>
      <c r="AF1142" t="s">
        <v>58</v>
      </c>
      <c r="AG1142">
        <v>1</v>
      </c>
      <c r="AH1142" t="s">
        <v>44482</v>
      </c>
      <c r="AI1142">
        <v>99</v>
      </c>
      <c r="AJ1142" t="s">
        <v>54511</v>
      </c>
      <c r="AK1142">
        <v>185</v>
      </c>
      <c r="AL1142" t="s">
        <v>52891</v>
      </c>
      <c r="AQ1142" t="s">
        <v>6292</v>
      </c>
      <c r="AR1142" t="s">
        <v>6293</v>
      </c>
      <c r="AS1142">
        <v>0</v>
      </c>
      <c r="AT1142" t="s">
        <v>61</v>
      </c>
      <c r="AU1142" t="s">
        <v>6294</v>
      </c>
      <c r="AX1142">
        <v>55.633911320000003</v>
      </c>
      <c r="AY1142">
        <v>12.619370099999999</v>
      </c>
      <c r="AZ1142" t="s">
        <v>62</v>
      </c>
      <c r="BA1142">
        <v>1084</v>
      </c>
      <c r="BB1142" t="s">
        <v>63</v>
      </c>
    </row>
    <row r="1143" spans="1:54" x14ac:dyDescent="0.25">
      <c r="A1143" s="1">
        <v>45200</v>
      </c>
      <c r="B1143">
        <v>185001</v>
      </c>
      <c r="C1143" t="s">
        <v>6295</v>
      </c>
      <c r="D1143">
        <v>2770</v>
      </c>
      <c r="E1143" t="s">
        <v>2082</v>
      </c>
      <c r="F1143" t="s">
        <v>6296</v>
      </c>
      <c r="I1143" t="s">
        <v>6297</v>
      </c>
      <c r="K1143" t="s">
        <v>6298</v>
      </c>
      <c r="L1143" t="s">
        <v>44780</v>
      </c>
      <c r="M1143">
        <v>2345</v>
      </c>
      <c r="N1143">
        <v>67</v>
      </c>
      <c r="R1143" s="1">
        <v>40162</v>
      </c>
      <c r="S1143" t="s">
        <v>80</v>
      </c>
      <c r="T1143">
        <v>185</v>
      </c>
      <c r="U1143" t="s">
        <v>52891</v>
      </c>
      <c r="V1143" s="1">
        <v>30468</v>
      </c>
      <c r="W1143">
        <v>2</v>
      </c>
      <c r="X1143" t="s">
        <v>57</v>
      </c>
      <c r="Y1143">
        <v>1</v>
      </c>
      <c r="Z1143" t="s">
        <v>46545</v>
      </c>
      <c r="AA1143">
        <v>10</v>
      </c>
      <c r="AC1143">
        <v>121</v>
      </c>
      <c r="AD1143" t="s">
        <v>70</v>
      </c>
      <c r="AE1143">
        <v>1012</v>
      </c>
      <c r="AF1143" t="s">
        <v>71</v>
      </c>
      <c r="AG1143">
        <v>3</v>
      </c>
      <c r="AH1143" t="s">
        <v>81</v>
      </c>
      <c r="AI1143">
        <v>21</v>
      </c>
      <c r="AJ1143" t="s">
        <v>52613</v>
      </c>
      <c r="AK1143">
        <v>185</v>
      </c>
      <c r="AL1143" t="s">
        <v>52891</v>
      </c>
      <c r="AS1143">
        <v>0</v>
      </c>
      <c r="AT1143" t="s">
        <v>61</v>
      </c>
      <c r="AU1143" t="s">
        <v>44781</v>
      </c>
      <c r="AX1143">
        <v>55.637487974479399</v>
      </c>
      <c r="AY1143">
        <v>12.636501611621901</v>
      </c>
      <c r="AZ1143" t="s">
        <v>62</v>
      </c>
      <c r="BA1143">
        <v>1084</v>
      </c>
      <c r="BB1143" t="s">
        <v>63</v>
      </c>
    </row>
    <row r="1144" spans="1:54" x14ac:dyDescent="0.25">
      <c r="A1144" s="1">
        <v>45200</v>
      </c>
      <c r="B1144">
        <v>185002</v>
      </c>
      <c r="C1144" t="s">
        <v>6299</v>
      </c>
      <c r="D1144">
        <v>2770</v>
      </c>
      <c r="E1144" t="s">
        <v>2082</v>
      </c>
      <c r="F1144" t="s">
        <v>6300</v>
      </c>
      <c r="G1144">
        <v>20310413</v>
      </c>
      <c r="H1144">
        <v>1003273675</v>
      </c>
      <c r="I1144" t="s">
        <v>6301</v>
      </c>
      <c r="J1144" t="s">
        <v>6302</v>
      </c>
      <c r="K1144" t="s">
        <v>6303</v>
      </c>
      <c r="L1144" t="s">
        <v>52892</v>
      </c>
      <c r="M1144">
        <v>2760</v>
      </c>
      <c r="N1144">
        <v>3</v>
      </c>
      <c r="R1144" s="1">
        <v>43782</v>
      </c>
      <c r="S1144" t="s">
        <v>56</v>
      </c>
      <c r="T1144">
        <v>185</v>
      </c>
      <c r="U1144" t="s">
        <v>52891</v>
      </c>
      <c r="W1144">
        <v>2</v>
      </c>
      <c r="X1144" t="s">
        <v>57</v>
      </c>
      <c r="Y1144">
        <v>1</v>
      </c>
      <c r="Z1144" t="s">
        <v>46545</v>
      </c>
      <c r="AA1144">
        <v>10</v>
      </c>
      <c r="AB1144">
        <v>192308</v>
      </c>
      <c r="AC1144">
        <v>121</v>
      </c>
      <c r="AD1144" t="s">
        <v>70</v>
      </c>
      <c r="AE1144">
        <v>1012</v>
      </c>
      <c r="AF1144" t="s">
        <v>71</v>
      </c>
      <c r="AG1144">
        <v>1</v>
      </c>
      <c r="AH1144" t="s">
        <v>44482</v>
      </c>
      <c r="AI1144">
        <v>21</v>
      </c>
      <c r="AJ1144" t="s">
        <v>52613</v>
      </c>
      <c r="AK1144">
        <v>185</v>
      </c>
      <c r="AL1144" t="s">
        <v>52891</v>
      </c>
      <c r="AQ1144" t="s">
        <v>6304</v>
      </c>
      <c r="AR1144" t="s">
        <v>6305</v>
      </c>
      <c r="AS1144">
        <v>0</v>
      </c>
      <c r="AT1144" t="s">
        <v>61</v>
      </c>
      <c r="AU1144" t="s">
        <v>52893</v>
      </c>
      <c r="AX1144">
        <v>55.634573690000003</v>
      </c>
      <c r="AY1144">
        <v>12.617558320000001</v>
      </c>
      <c r="AZ1144" t="s">
        <v>62</v>
      </c>
      <c r="BA1144">
        <v>1084</v>
      </c>
      <c r="BB1144" t="s">
        <v>63</v>
      </c>
    </row>
    <row r="1145" spans="1:54" x14ac:dyDescent="0.25">
      <c r="A1145" s="1">
        <v>45200</v>
      </c>
      <c r="B1145">
        <v>185003</v>
      </c>
      <c r="C1145" t="s">
        <v>52894</v>
      </c>
      <c r="D1145">
        <v>2770</v>
      </c>
      <c r="E1145" t="s">
        <v>2082</v>
      </c>
      <c r="F1145" t="s">
        <v>52895</v>
      </c>
      <c r="G1145">
        <v>20310413</v>
      </c>
      <c r="H1145">
        <v>1003273390</v>
      </c>
      <c r="I1145" t="s">
        <v>47351</v>
      </c>
      <c r="J1145" t="s">
        <v>6306</v>
      </c>
      <c r="K1145" t="s">
        <v>6307</v>
      </c>
      <c r="L1145" t="s">
        <v>52896</v>
      </c>
      <c r="M1145">
        <v>2010</v>
      </c>
      <c r="N1145">
        <v>36</v>
      </c>
      <c r="R1145" s="1">
        <v>43782</v>
      </c>
      <c r="S1145" t="s">
        <v>56</v>
      </c>
      <c r="T1145">
        <v>185</v>
      </c>
      <c r="U1145" t="s">
        <v>52891</v>
      </c>
      <c r="W1145">
        <v>2</v>
      </c>
      <c r="X1145" t="s">
        <v>57</v>
      </c>
      <c r="Y1145">
        <v>1</v>
      </c>
      <c r="Z1145" t="s">
        <v>46545</v>
      </c>
      <c r="AA1145">
        <v>10</v>
      </c>
      <c r="AB1145">
        <v>195808</v>
      </c>
      <c r="AC1145">
        <v>121</v>
      </c>
      <c r="AD1145" t="s">
        <v>70</v>
      </c>
      <c r="AE1145">
        <v>1012</v>
      </c>
      <c r="AF1145" t="s">
        <v>71</v>
      </c>
      <c r="AG1145">
        <v>1</v>
      </c>
      <c r="AH1145" t="s">
        <v>44482</v>
      </c>
      <c r="AI1145">
        <v>21</v>
      </c>
      <c r="AJ1145" t="s">
        <v>52613</v>
      </c>
      <c r="AK1145">
        <v>185</v>
      </c>
      <c r="AL1145" t="s">
        <v>52891</v>
      </c>
      <c r="AQ1145" t="s">
        <v>6308</v>
      </c>
      <c r="AR1145" t="s">
        <v>6309</v>
      </c>
      <c r="AS1145">
        <v>0</v>
      </c>
      <c r="AT1145" t="s">
        <v>61</v>
      </c>
      <c r="AU1145" t="s">
        <v>52897</v>
      </c>
      <c r="AX1145">
        <v>55.623268330000002</v>
      </c>
      <c r="AY1145">
        <v>12.61998659</v>
      </c>
      <c r="AZ1145" t="s">
        <v>62</v>
      </c>
      <c r="BA1145">
        <v>1084</v>
      </c>
      <c r="BB1145" t="s">
        <v>63</v>
      </c>
    </row>
    <row r="1146" spans="1:54" x14ac:dyDescent="0.25">
      <c r="A1146" s="1">
        <v>45200</v>
      </c>
      <c r="B1146">
        <v>185004</v>
      </c>
      <c r="C1146" t="s">
        <v>52898</v>
      </c>
      <c r="D1146">
        <v>2770</v>
      </c>
      <c r="E1146" t="s">
        <v>2082</v>
      </c>
      <c r="F1146" t="s">
        <v>52899</v>
      </c>
      <c r="G1146">
        <v>20310413</v>
      </c>
      <c r="H1146">
        <v>1003273638</v>
      </c>
      <c r="I1146" t="s">
        <v>6310</v>
      </c>
      <c r="J1146" t="s">
        <v>6311</v>
      </c>
      <c r="K1146" t="s">
        <v>6312</v>
      </c>
      <c r="L1146" t="s">
        <v>6313</v>
      </c>
      <c r="M1146">
        <v>2620</v>
      </c>
      <c r="N1146">
        <v>3</v>
      </c>
      <c r="R1146" s="1">
        <v>44449</v>
      </c>
      <c r="S1146" t="s">
        <v>56</v>
      </c>
      <c r="T1146">
        <v>185</v>
      </c>
      <c r="U1146" t="s">
        <v>52891</v>
      </c>
      <c r="W1146">
        <v>2</v>
      </c>
      <c r="X1146" t="s">
        <v>57</v>
      </c>
      <c r="Y1146">
        <v>1</v>
      </c>
      <c r="Z1146" t="s">
        <v>46545</v>
      </c>
      <c r="AA1146">
        <v>10</v>
      </c>
      <c r="AB1146">
        <v>196708</v>
      </c>
      <c r="AC1146">
        <v>121</v>
      </c>
      <c r="AD1146" t="s">
        <v>70</v>
      </c>
      <c r="AE1146">
        <v>1012</v>
      </c>
      <c r="AF1146" t="s">
        <v>71</v>
      </c>
      <c r="AG1146">
        <v>1</v>
      </c>
      <c r="AH1146" t="s">
        <v>44482</v>
      </c>
      <c r="AI1146">
        <v>21</v>
      </c>
      <c r="AJ1146" t="s">
        <v>52613</v>
      </c>
      <c r="AK1146">
        <v>185</v>
      </c>
      <c r="AL1146" t="s">
        <v>52891</v>
      </c>
      <c r="AQ1146" t="s">
        <v>6314</v>
      </c>
      <c r="AR1146" t="s">
        <v>6315</v>
      </c>
      <c r="AS1146">
        <v>0</v>
      </c>
      <c r="AT1146" t="s">
        <v>61</v>
      </c>
      <c r="AU1146" t="s">
        <v>6316</v>
      </c>
      <c r="AX1146">
        <v>55.63701133</v>
      </c>
      <c r="AY1146">
        <v>12.601612749999999</v>
      </c>
      <c r="AZ1146" t="s">
        <v>62</v>
      </c>
      <c r="BA1146">
        <v>1084</v>
      </c>
      <c r="BB1146" t="s">
        <v>63</v>
      </c>
    </row>
    <row r="1147" spans="1:54" x14ac:dyDescent="0.25">
      <c r="A1147" s="1">
        <v>45200</v>
      </c>
      <c r="B1147">
        <v>185005</v>
      </c>
      <c r="C1147" t="s">
        <v>52900</v>
      </c>
      <c r="D1147">
        <v>2770</v>
      </c>
      <c r="E1147" t="s">
        <v>2082</v>
      </c>
      <c r="F1147" t="s">
        <v>52901</v>
      </c>
      <c r="G1147">
        <v>20310413</v>
      </c>
      <c r="H1147">
        <v>1003273481</v>
      </c>
      <c r="I1147" t="s">
        <v>218</v>
      </c>
      <c r="J1147" t="s">
        <v>6317</v>
      </c>
      <c r="K1147" t="s">
        <v>6318</v>
      </c>
      <c r="L1147" t="s">
        <v>6319</v>
      </c>
      <c r="M1147">
        <v>2180</v>
      </c>
      <c r="N1147">
        <v>17</v>
      </c>
      <c r="R1147" s="1">
        <v>43734</v>
      </c>
      <c r="S1147" t="s">
        <v>56</v>
      </c>
      <c r="T1147">
        <v>185</v>
      </c>
      <c r="U1147" t="s">
        <v>52891</v>
      </c>
      <c r="W1147">
        <v>2</v>
      </c>
      <c r="X1147" t="s">
        <v>57</v>
      </c>
      <c r="Y1147">
        <v>1</v>
      </c>
      <c r="Z1147" t="s">
        <v>46545</v>
      </c>
      <c r="AA1147">
        <v>9</v>
      </c>
      <c r="AB1147">
        <v>195708</v>
      </c>
      <c r="AC1147">
        <v>121</v>
      </c>
      <c r="AD1147" t="s">
        <v>70</v>
      </c>
      <c r="AE1147">
        <v>1012</v>
      </c>
      <c r="AF1147" t="s">
        <v>71</v>
      </c>
      <c r="AG1147">
        <v>1</v>
      </c>
      <c r="AH1147" t="s">
        <v>44482</v>
      </c>
      <c r="AI1147">
        <v>21</v>
      </c>
      <c r="AJ1147" t="s">
        <v>52613</v>
      </c>
      <c r="AK1147">
        <v>185</v>
      </c>
      <c r="AL1147" t="s">
        <v>52891</v>
      </c>
      <c r="AQ1147" t="s">
        <v>6320</v>
      </c>
      <c r="AR1147" t="s">
        <v>6321</v>
      </c>
      <c r="AS1147">
        <v>0</v>
      </c>
      <c r="AT1147" t="s">
        <v>61</v>
      </c>
      <c r="AU1147" t="s">
        <v>6322</v>
      </c>
      <c r="AX1147">
        <v>55.621381939999999</v>
      </c>
      <c r="AY1147">
        <v>12.59671719</v>
      </c>
      <c r="AZ1147" t="s">
        <v>62</v>
      </c>
      <c r="BA1147">
        <v>1084</v>
      </c>
      <c r="BB1147" t="s">
        <v>63</v>
      </c>
    </row>
    <row r="1148" spans="1:54" x14ac:dyDescent="0.25">
      <c r="A1148" s="1">
        <v>45200</v>
      </c>
      <c r="B1148">
        <v>185006</v>
      </c>
      <c r="C1148" t="s">
        <v>52902</v>
      </c>
      <c r="D1148">
        <v>2770</v>
      </c>
      <c r="E1148" t="s">
        <v>2082</v>
      </c>
      <c r="F1148" t="s">
        <v>52903</v>
      </c>
      <c r="G1148">
        <v>20310413</v>
      </c>
      <c r="H1148">
        <v>1003273717</v>
      </c>
      <c r="I1148" t="s">
        <v>6323</v>
      </c>
      <c r="J1148" t="s">
        <v>6324</v>
      </c>
      <c r="K1148" t="s">
        <v>6325</v>
      </c>
      <c r="L1148" t="s">
        <v>6326</v>
      </c>
      <c r="M1148">
        <v>2765</v>
      </c>
      <c r="N1148">
        <v>138</v>
      </c>
      <c r="R1148" s="1">
        <v>44550</v>
      </c>
      <c r="S1148" t="s">
        <v>56</v>
      </c>
      <c r="T1148">
        <v>185</v>
      </c>
      <c r="U1148" t="s">
        <v>52891</v>
      </c>
      <c r="W1148">
        <v>2</v>
      </c>
      <c r="X1148" t="s">
        <v>57</v>
      </c>
      <c r="Y1148">
        <v>1</v>
      </c>
      <c r="Z1148" t="s">
        <v>46545</v>
      </c>
      <c r="AA1148">
        <v>10</v>
      </c>
      <c r="AB1148">
        <v>196908</v>
      </c>
      <c r="AC1148">
        <v>121</v>
      </c>
      <c r="AD1148" t="s">
        <v>70</v>
      </c>
      <c r="AE1148">
        <v>1012</v>
      </c>
      <c r="AF1148" t="s">
        <v>71</v>
      </c>
      <c r="AG1148">
        <v>1</v>
      </c>
      <c r="AH1148" t="s">
        <v>44482</v>
      </c>
      <c r="AI1148">
        <v>21</v>
      </c>
      <c r="AJ1148" t="s">
        <v>52613</v>
      </c>
      <c r="AK1148">
        <v>185</v>
      </c>
      <c r="AL1148" t="s">
        <v>52891</v>
      </c>
      <c r="AQ1148" t="s">
        <v>6327</v>
      </c>
      <c r="AR1148" t="s">
        <v>6328</v>
      </c>
      <c r="AS1148">
        <v>0</v>
      </c>
      <c r="AT1148" t="s">
        <v>61</v>
      </c>
      <c r="AU1148" t="s">
        <v>6329</v>
      </c>
      <c r="AX1148">
        <v>55.604499670000003</v>
      </c>
      <c r="AY1148">
        <v>12.586781419999999</v>
      </c>
      <c r="AZ1148" t="s">
        <v>62</v>
      </c>
      <c r="BA1148">
        <v>1084</v>
      </c>
      <c r="BB1148" t="s">
        <v>63</v>
      </c>
    </row>
    <row r="1149" spans="1:54" x14ac:dyDescent="0.25">
      <c r="A1149" s="1">
        <v>45200</v>
      </c>
      <c r="B1149">
        <v>185007</v>
      </c>
      <c r="C1149" t="s">
        <v>52904</v>
      </c>
      <c r="D1149">
        <v>2770</v>
      </c>
      <c r="E1149" t="s">
        <v>2082</v>
      </c>
      <c r="F1149" t="s">
        <v>52905</v>
      </c>
      <c r="I1149" t="s">
        <v>6330</v>
      </c>
      <c r="K1149" t="s">
        <v>6331</v>
      </c>
      <c r="L1149" t="s">
        <v>44782</v>
      </c>
      <c r="M1149">
        <v>2345</v>
      </c>
      <c r="N1149">
        <v>65</v>
      </c>
      <c r="R1149" s="1">
        <v>40162</v>
      </c>
      <c r="S1149" t="s">
        <v>80</v>
      </c>
      <c r="T1149">
        <v>185</v>
      </c>
      <c r="U1149" t="s">
        <v>52891</v>
      </c>
      <c r="V1149" s="1">
        <v>30468</v>
      </c>
      <c r="W1149">
        <v>2</v>
      </c>
      <c r="X1149" t="s">
        <v>57</v>
      </c>
      <c r="Y1149">
        <v>1</v>
      </c>
      <c r="Z1149" t="s">
        <v>46545</v>
      </c>
      <c r="AA1149">
        <v>10</v>
      </c>
      <c r="AB1149">
        <v>195408</v>
      </c>
      <c r="AC1149">
        <v>121</v>
      </c>
      <c r="AD1149" t="s">
        <v>70</v>
      </c>
      <c r="AE1149">
        <v>1012</v>
      </c>
      <c r="AF1149" t="s">
        <v>71</v>
      </c>
      <c r="AG1149">
        <v>3</v>
      </c>
      <c r="AH1149" t="s">
        <v>81</v>
      </c>
      <c r="AI1149">
        <v>21</v>
      </c>
      <c r="AJ1149" t="s">
        <v>52613</v>
      </c>
      <c r="AK1149">
        <v>185</v>
      </c>
      <c r="AL1149" t="s">
        <v>52891</v>
      </c>
      <c r="AS1149">
        <v>0</v>
      </c>
      <c r="AT1149" t="s">
        <v>61</v>
      </c>
      <c r="AU1149" t="s">
        <v>44781</v>
      </c>
      <c r="AX1149">
        <v>55.637838621301199</v>
      </c>
      <c r="AY1149">
        <v>12.6382510604013</v>
      </c>
      <c r="AZ1149" t="s">
        <v>62</v>
      </c>
      <c r="BA1149">
        <v>1084</v>
      </c>
      <c r="BB1149" t="s">
        <v>63</v>
      </c>
    </row>
    <row r="1150" spans="1:54" x14ac:dyDescent="0.25">
      <c r="A1150" s="1">
        <v>45200</v>
      </c>
      <c r="B1150">
        <v>185008</v>
      </c>
      <c r="C1150" t="s">
        <v>52906</v>
      </c>
      <c r="D1150">
        <v>2770</v>
      </c>
      <c r="E1150" t="s">
        <v>2082</v>
      </c>
      <c r="F1150" t="s">
        <v>52907</v>
      </c>
      <c r="G1150">
        <v>20310413</v>
      </c>
      <c r="H1150">
        <v>1003273225</v>
      </c>
      <c r="I1150" t="s">
        <v>6332</v>
      </c>
      <c r="J1150" t="s">
        <v>6333</v>
      </c>
      <c r="K1150" t="s">
        <v>6334</v>
      </c>
      <c r="L1150" t="s">
        <v>6335</v>
      </c>
      <c r="M1150">
        <v>1380</v>
      </c>
      <c r="N1150">
        <v>392</v>
      </c>
      <c r="R1150" s="1">
        <v>43584</v>
      </c>
      <c r="S1150" t="s">
        <v>56</v>
      </c>
      <c r="T1150">
        <v>185</v>
      </c>
      <c r="U1150" t="s">
        <v>52891</v>
      </c>
      <c r="W1150">
        <v>2</v>
      </c>
      <c r="X1150" t="s">
        <v>57</v>
      </c>
      <c r="Y1150">
        <v>1</v>
      </c>
      <c r="Z1150" t="s">
        <v>46545</v>
      </c>
      <c r="AA1150">
        <v>10</v>
      </c>
      <c r="AB1150">
        <v>196308</v>
      </c>
      <c r="AC1150">
        <v>126</v>
      </c>
      <c r="AD1150" t="s">
        <v>46616</v>
      </c>
      <c r="AE1150">
        <v>1015</v>
      </c>
      <c r="AF1150" t="s">
        <v>46616</v>
      </c>
      <c r="AG1150">
        <v>1</v>
      </c>
      <c r="AH1150" t="s">
        <v>44482</v>
      </c>
      <c r="AI1150">
        <v>21</v>
      </c>
      <c r="AJ1150" t="s">
        <v>52613</v>
      </c>
      <c r="AK1150">
        <v>185</v>
      </c>
      <c r="AL1150" t="s">
        <v>52891</v>
      </c>
      <c r="AQ1150" t="s">
        <v>6336</v>
      </c>
      <c r="AR1150" t="s">
        <v>6337</v>
      </c>
      <c r="AS1150">
        <v>0</v>
      </c>
      <c r="AT1150" t="s">
        <v>61</v>
      </c>
      <c r="AU1150" t="s">
        <v>6338</v>
      </c>
      <c r="AX1150">
        <v>55.619141710000001</v>
      </c>
      <c r="AY1150">
        <v>12.60512044</v>
      </c>
      <c r="AZ1150" t="s">
        <v>62</v>
      </c>
      <c r="BA1150">
        <v>1084</v>
      </c>
      <c r="BB1150" t="s">
        <v>63</v>
      </c>
    </row>
    <row r="1151" spans="1:54" x14ac:dyDescent="0.25">
      <c r="A1151" s="1">
        <v>45200</v>
      </c>
      <c r="B1151">
        <v>185009</v>
      </c>
      <c r="C1151" t="s">
        <v>52908</v>
      </c>
      <c r="D1151">
        <v>2770</v>
      </c>
      <c r="E1151" t="s">
        <v>2082</v>
      </c>
      <c r="F1151" t="s">
        <v>52909</v>
      </c>
      <c r="I1151" t="s">
        <v>6339</v>
      </c>
      <c r="K1151" t="s">
        <v>6340</v>
      </c>
      <c r="L1151" t="s">
        <v>6341</v>
      </c>
      <c r="M1151">
        <v>2470</v>
      </c>
      <c r="N1151">
        <v>10</v>
      </c>
      <c r="R1151" s="1">
        <v>40162</v>
      </c>
      <c r="S1151" t="s">
        <v>80</v>
      </c>
      <c r="T1151">
        <v>185</v>
      </c>
      <c r="U1151" t="s">
        <v>52891</v>
      </c>
      <c r="V1151" s="1">
        <v>31564</v>
      </c>
      <c r="W1151">
        <v>2</v>
      </c>
      <c r="X1151" t="s">
        <v>57</v>
      </c>
      <c r="Y1151">
        <v>1</v>
      </c>
      <c r="Z1151" t="s">
        <v>46545</v>
      </c>
      <c r="AA1151">
        <v>10</v>
      </c>
      <c r="AC1151">
        <v>121</v>
      </c>
      <c r="AD1151" t="s">
        <v>70</v>
      </c>
      <c r="AE1151">
        <v>1012</v>
      </c>
      <c r="AF1151" t="s">
        <v>71</v>
      </c>
      <c r="AG1151">
        <v>3</v>
      </c>
      <c r="AH1151" t="s">
        <v>81</v>
      </c>
      <c r="AI1151">
        <v>21</v>
      </c>
      <c r="AJ1151" t="s">
        <v>52613</v>
      </c>
      <c r="AK1151">
        <v>185</v>
      </c>
      <c r="AL1151" t="s">
        <v>52891</v>
      </c>
      <c r="AS1151">
        <v>0</v>
      </c>
      <c r="AT1151" t="s">
        <v>61</v>
      </c>
      <c r="AU1151" t="s">
        <v>6342</v>
      </c>
      <c r="AX1151">
        <v>55.631990145759502</v>
      </c>
      <c r="AY1151">
        <v>12.599914945349701</v>
      </c>
      <c r="AZ1151" t="s">
        <v>62</v>
      </c>
      <c r="BA1151">
        <v>1084</v>
      </c>
      <c r="BB1151" t="s">
        <v>63</v>
      </c>
    </row>
    <row r="1152" spans="1:54" x14ac:dyDescent="0.25">
      <c r="A1152" s="1">
        <v>45200</v>
      </c>
      <c r="B1152">
        <v>185010</v>
      </c>
      <c r="C1152" t="s">
        <v>52910</v>
      </c>
      <c r="D1152">
        <v>2770</v>
      </c>
      <c r="E1152" t="s">
        <v>2082</v>
      </c>
      <c r="F1152" t="s">
        <v>52911</v>
      </c>
      <c r="G1152">
        <v>20310413</v>
      </c>
      <c r="H1152">
        <v>1003273195</v>
      </c>
      <c r="I1152" t="s">
        <v>6343</v>
      </c>
      <c r="J1152" t="s">
        <v>6344</v>
      </c>
      <c r="K1152" t="s">
        <v>6345</v>
      </c>
      <c r="L1152" t="s">
        <v>52912</v>
      </c>
      <c r="M1152">
        <v>1157</v>
      </c>
      <c r="N1152">
        <v>1</v>
      </c>
      <c r="R1152" s="1">
        <v>44656</v>
      </c>
      <c r="S1152" t="s">
        <v>56</v>
      </c>
      <c r="T1152">
        <v>185</v>
      </c>
      <c r="U1152" t="s">
        <v>52891</v>
      </c>
      <c r="W1152">
        <v>2</v>
      </c>
      <c r="X1152" t="s">
        <v>57</v>
      </c>
      <c r="Y1152">
        <v>1</v>
      </c>
      <c r="Z1152" t="s">
        <v>46545</v>
      </c>
      <c r="AA1152">
        <v>10</v>
      </c>
      <c r="AB1152">
        <v>197308</v>
      </c>
      <c r="AC1152">
        <v>121</v>
      </c>
      <c r="AD1152" t="s">
        <v>70</v>
      </c>
      <c r="AE1152">
        <v>1012</v>
      </c>
      <c r="AF1152" t="s">
        <v>71</v>
      </c>
      <c r="AG1152">
        <v>1</v>
      </c>
      <c r="AH1152" t="s">
        <v>44482</v>
      </c>
      <c r="AI1152">
        <v>21</v>
      </c>
      <c r="AJ1152" t="s">
        <v>52613</v>
      </c>
      <c r="AK1152">
        <v>185</v>
      </c>
      <c r="AL1152" t="s">
        <v>52891</v>
      </c>
      <c r="AQ1152" t="s">
        <v>6346</v>
      </c>
      <c r="AR1152" t="s">
        <v>6347</v>
      </c>
      <c r="AS1152">
        <v>0</v>
      </c>
      <c r="AT1152" t="s">
        <v>61</v>
      </c>
      <c r="AU1152" t="s">
        <v>52913</v>
      </c>
      <c r="AX1152">
        <v>55.632809119999997</v>
      </c>
      <c r="AY1152">
        <v>12.626060069999999</v>
      </c>
      <c r="AZ1152" t="s">
        <v>62</v>
      </c>
      <c r="BA1152">
        <v>1084</v>
      </c>
      <c r="BB1152" t="s">
        <v>63</v>
      </c>
    </row>
    <row r="1153" spans="1:54" x14ac:dyDescent="0.25">
      <c r="A1153" s="1">
        <v>45200</v>
      </c>
      <c r="B1153">
        <v>185011</v>
      </c>
      <c r="C1153" t="s">
        <v>6348</v>
      </c>
      <c r="D1153">
        <v>2770</v>
      </c>
      <c r="E1153" t="s">
        <v>2082</v>
      </c>
      <c r="F1153" t="s">
        <v>6349</v>
      </c>
      <c r="I1153" t="s">
        <v>6350</v>
      </c>
      <c r="K1153" t="s">
        <v>6351</v>
      </c>
      <c r="L1153" t="s">
        <v>6352</v>
      </c>
      <c r="M1153">
        <v>1660</v>
      </c>
      <c r="N1153">
        <v>1</v>
      </c>
      <c r="R1153" s="1">
        <v>40162</v>
      </c>
      <c r="S1153" t="s">
        <v>80</v>
      </c>
      <c r="V1153" s="1">
        <v>33390</v>
      </c>
      <c r="W1153">
        <v>4</v>
      </c>
      <c r="X1153" t="s">
        <v>725</v>
      </c>
      <c r="Y1153">
        <v>1</v>
      </c>
      <c r="Z1153" t="s">
        <v>46545</v>
      </c>
      <c r="AB1153">
        <v>196808</v>
      </c>
      <c r="AC1153">
        <v>122</v>
      </c>
      <c r="AD1153" t="s">
        <v>726</v>
      </c>
      <c r="AE1153">
        <v>1013</v>
      </c>
      <c r="AF1153" t="s">
        <v>558</v>
      </c>
      <c r="AG1153">
        <v>3</v>
      </c>
      <c r="AH1153" t="s">
        <v>81</v>
      </c>
      <c r="AI1153">
        <v>26</v>
      </c>
      <c r="AJ1153" t="s">
        <v>726</v>
      </c>
      <c r="AK1153">
        <v>185</v>
      </c>
      <c r="AL1153" t="s">
        <v>52891</v>
      </c>
      <c r="AS1153">
        <v>0</v>
      </c>
      <c r="AT1153" t="s">
        <v>61</v>
      </c>
      <c r="AU1153" t="s">
        <v>6353</v>
      </c>
      <c r="AX1153">
        <v>55.625203943279999</v>
      </c>
      <c r="AY1153">
        <v>12.599754924423699</v>
      </c>
      <c r="AZ1153" t="s">
        <v>62</v>
      </c>
      <c r="BA1153">
        <v>1084</v>
      </c>
      <c r="BB1153" t="s">
        <v>63</v>
      </c>
    </row>
    <row r="1154" spans="1:54" x14ac:dyDescent="0.25">
      <c r="A1154" s="1">
        <v>45200</v>
      </c>
      <c r="B1154">
        <v>185012</v>
      </c>
      <c r="C1154" t="s">
        <v>52914</v>
      </c>
      <c r="D1154">
        <v>2770</v>
      </c>
      <c r="E1154" t="s">
        <v>2082</v>
      </c>
      <c r="F1154" t="s">
        <v>52915</v>
      </c>
      <c r="G1154">
        <v>29556512</v>
      </c>
      <c r="H1154">
        <v>1003259558</v>
      </c>
      <c r="I1154" t="s">
        <v>6354</v>
      </c>
      <c r="J1154" t="s">
        <v>6355</v>
      </c>
      <c r="K1154" t="s">
        <v>6356</v>
      </c>
      <c r="L1154" t="s">
        <v>55818</v>
      </c>
      <c r="M1154">
        <v>2620</v>
      </c>
      <c r="N1154">
        <v>5</v>
      </c>
      <c r="R1154" s="1">
        <v>43790</v>
      </c>
      <c r="S1154" t="s">
        <v>80</v>
      </c>
      <c r="W1154">
        <v>4</v>
      </c>
      <c r="X1154" t="s">
        <v>725</v>
      </c>
      <c r="Y1154">
        <v>1</v>
      </c>
      <c r="Z1154" t="s">
        <v>46545</v>
      </c>
      <c r="AB1154">
        <v>196611</v>
      </c>
      <c r="AC1154">
        <v>131</v>
      </c>
      <c r="AD1154" t="s">
        <v>752</v>
      </c>
      <c r="AE1154">
        <v>1061</v>
      </c>
      <c r="AF1154" t="s">
        <v>752</v>
      </c>
      <c r="AG1154">
        <v>1</v>
      </c>
      <c r="AH1154" t="s">
        <v>44482</v>
      </c>
      <c r="AI1154">
        <v>99</v>
      </c>
      <c r="AJ1154" t="s">
        <v>54511</v>
      </c>
      <c r="AK1154">
        <v>185</v>
      </c>
      <c r="AL1154" t="s">
        <v>52891</v>
      </c>
      <c r="AQ1154" t="s">
        <v>6357</v>
      </c>
      <c r="AR1154" t="s">
        <v>6358</v>
      </c>
      <c r="AS1154">
        <v>0</v>
      </c>
      <c r="AT1154" t="s">
        <v>61</v>
      </c>
      <c r="AU1154" t="s">
        <v>6316</v>
      </c>
      <c r="AX1154">
        <v>55.637585719999997</v>
      </c>
      <c r="AY1154">
        <v>12.60409664</v>
      </c>
      <c r="AZ1154" t="s">
        <v>62</v>
      </c>
      <c r="BA1154">
        <v>1084</v>
      </c>
      <c r="BB1154" t="s">
        <v>63</v>
      </c>
    </row>
    <row r="1155" spans="1:54" x14ac:dyDescent="0.25">
      <c r="A1155" s="1">
        <v>45200</v>
      </c>
      <c r="B1155">
        <v>185013</v>
      </c>
      <c r="C1155" t="s">
        <v>6359</v>
      </c>
      <c r="D1155">
        <v>2770</v>
      </c>
      <c r="E1155" t="s">
        <v>2082</v>
      </c>
      <c r="F1155" t="s">
        <v>6360</v>
      </c>
      <c r="G1155">
        <v>11779379</v>
      </c>
      <c r="H1155">
        <v>1000274700</v>
      </c>
      <c r="I1155" t="s">
        <v>6361</v>
      </c>
      <c r="J1155" t="s">
        <v>6362</v>
      </c>
      <c r="K1155" t="s">
        <v>6363</v>
      </c>
      <c r="L1155" t="s">
        <v>6364</v>
      </c>
      <c r="M1155">
        <v>1660</v>
      </c>
      <c r="N1155">
        <v>1</v>
      </c>
      <c r="R1155" s="1">
        <v>44447</v>
      </c>
      <c r="S1155" t="s">
        <v>56</v>
      </c>
      <c r="W1155">
        <v>5</v>
      </c>
      <c r="X1155" t="s">
        <v>557</v>
      </c>
      <c r="Y1155">
        <v>1</v>
      </c>
      <c r="Z1155" t="s">
        <v>46545</v>
      </c>
      <c r="AA1155">
        <v>9</v>
      </c>
      <c r="AB1155">
        <v>197708</v>
      </c>
      <c r="AC1155">
        <v>121</v>
      </c>
      <c r="AD1155" t="s">
        <v>70</v>
      </c>
      <c r="AE1155">
        <v>1013</v>
      </c>
      <c r="AF1155" t="s">
        <v>558</v>
      </c>
      <c r="AG1155">
        <v>1</v>
      </c>
      <c r="AH1155" t="s">
        <v>44482</v>
      </c>
      <c r="AI1155">
        <v>21</v>
      </c>
      <c r="AJ1155" t="s">
        <v>52613</v>
      </c>
      <c r="AK1155">
        <v>185</v>
      </c>
      <c r="AL1155" t="s">
        <v>52891</v>
      </c>
      <c r="AQ1155" t="s">
        <v>6365</v>
      </c>
      <c r="AR1155" t="s">
        <v>6366</v>
      </c>
      <c r="AS1155">
        <v>0</v>
      </c>
      <c r="AT1155" t="s">
        <v>61</v>
      </c>
      <c r="AU1155" t="s">
        <v>6353</v>
      </c>
      <c r="AX1155">
        <v>55.62520395</v>
      </c>
      <c r="AY1155">
        <v>12.59975479</v>
      </c>
      <c r="AZ1155" t="s">
        <v>62</v>
      </c>
      <c r="BA1155">
        <v>1084</v>
      </c>
      <c r="BB1155" t="s">
        <v>63</v>
      </c>
    </row>
    <row r="1156" spans="1:54" x14ac:dyDescent="0.25">
      <c r="A1156" s="1">
        <v>45200</v>
      </c>
      <c r="B1156">
        <v>185014</v>
      </c>
      <c r="C1156" t="s">
        <v>52904</v>
      </c>
      <c r="D1156">
        <v>2770</v>
      </c>
      <c r="E1156" t="s">
        <v>2082</v>
      </c>
      <c r="F1156" t="s">
        <v>52905</v>
      </c>
      <c r="G1156">
        <v>20310413</v>
      </c>
      <c r="H1156">
        <v>1003273614</v>
      </c>
      <c r="I1156" t="s">
        <v>6367</v>
      </c>
      <c r="J1156" t="s">
        <v>6368</v>
      </c>
      <c r="K1156" t="s">
        <v>6369</v>
      </c>
      <c r="L1156" t="s">
        <v>44782</v>
      </c>
      <c r="M1156">
        <v>2345</v>
      </c>
      <c r="N1156">
        <v>65</v>
      </c>
      <c r="R1156" s="1">
        <v>43738</v>
      </c>
      <c r="S1156" t="s">
        <v>56</v>
      </c>
      <c r="T1156">
        <v>185</v>
      </c>
      <c r="U1156" t="s">
        <v>52891</v>
      </c>
      <c r="W1156">
        <v>2</v>
      </c>
      <c r="X1156" t="s">
        <v>57</v>
      </c>
      <c r="Y1156">
        <v>1</v>
      </c>
      <c r="Z1156" t="s">
        <v>46545</v>
      </c>
      <c r="AA1156">
        <v>10</v>
      </c>
      <c r="AB1156">
        <v>198308</v>
      </c>
      <c r="AC1156">
        <v>121</v>
      </c>
      <c r="AD1156" t="s">
        <v>70</v>
      </c>
      <c r="AE1156">
        <v>1012</v>
      </c>
      <c r="AF1156" t="s">
        <v>71</v>
      </c>
      <c r="AG1156">
        <v>1</v>
      </c>
      <c r="AH1156" t="s">
        <v>44482</v>
      </c>
      <c r="AI1156">
        <v>21</v>
      </c>
      <c r="AJ1156" t="s">
        <v>52613</v>
      </c>
      <c r="AK1156">
        <v>185</v>
      </c>
      <c r="AL1156" t="s">
        <v>52891</v>
      </c>
      <c r="AQ1156" t="s">
        <v>6370</v>
      </c>
      <c r="AR1156" t="s">
        <v>6371</v>
      </c>
      <c r="AS1156">
        <v>0</v>
      </c>
      <c r="AT1156" t="s">
        <v>61</v>
      </c>
      <c r="AU1156" t="s">
        <v>44781</v>
      </c>
      <c r="AX1156">
        <v>55.637793260000002</v>
      </c>
      <c r="AY1156">
        <v>12.63782428</v>
      </c>
      <c r="AZ1156" t="s">
        <v>62</v>
      </c>
      <c r="BA1156">
        <v>1084</v>
      </c>
      <c r="BB1156" t="s">
        <v>63</v>
      </c>
    </row>
    <row r="1157" spans="1:54" x14ac:dyDescent="0.25">
      <c r="A1157" s="1">
        <v>45200</v>
      </c>
      <c r="B1157">
        <v>185015</v>
      </c>
      <c r="C1157" t="s">
        <v>6372</v>
      </c>
      <c r="D1157">
        <v>2770</v>
      </c>
      <c r="E1157" t="s">
        <v>2082</v>
      </c>
      <c r="F1157" t="s">
        <v>6373</v>
      </c>
      <c r="G1157">
        <v>20310413</v>
      </c>
      <c r="H1157">
        <v>1018980483</v>
      </c>
      <c r="I1157" t="s">
        <v>47352</v>
      </c>
      <c r="J1157" t="s">
        <v>6374</v>
      </c>
      <c r="K1157" t="s">
        <v>6375</v>
      </c>
      <c r="L1157" t="s">
        <v>47353</v>
      </c>
      <c r="M1157">
        <v>1210</v>
      </c>
      <c r="N1157">
        <v>25</v>
      </c>
      <c r="R1157" s="1">
        <v>43563</v>
      </c>
      <c r="S1157" t="s">
        <v>56</v>
      </c>
      <c r="T1157">
        <v>185</v>
      </c>
      <c r="U1157" t="s">
        <v>52891</v>
      </c>
      <c r="W1157">
        <v>2</v>
      </c>
      <c r="X1157" t="s">
        <v>57</v>
      </c>
      <c r="Y1157">
        <v>1</v>
      </c>
      <c r="Z1157" t="s">
        <v>46545</v>
      </c>
      <c r="AA1157">
        <v>10</v>
      </c>
      <c r="AB1157">
        <v>199908</v>
      </c>
      <c r="AC1157">
        <v>129</v>
      </c>
      <c r="AD1157" t="s">
        <v>2405</v>
      </c>
      <c r="AE1157">
        <v>1016</v>
      </c>
      <c r="AF1157" t="s">
        <v>2405</v>
      </c>
      <c r="AG1157">
        <v>1</v>
      </c>
      <c r="AH1157" t="s">
        <v>44482</v>
      </c>
      <c r="AI1157">
        <v>23</v>
      </c>
      <c r="AJ1157" t="s">
        <v>692</v>
      </c>
      <c r="AK1157">
        <v>185</v>
      </c>
      <c r="AL1157" t="s">
        <v>52891</v>
      </c>
      <c r="AQ1157" t="s">
        <v>6376</v>
      </c>
      <c r="AR1157" t="s">
        <v>6293</v>
      </c>
      <c r="AS1157">
        <v>0</v>
      </c>
      <c r="AT1157" t="s">
        <v>61</v>
      </c>
      <c r="AU1157" t="s">
        <v>47354</v>
      </c>
      <c r="AX1157">
        <v>55.617902290000004</v>
      </c>
      <c r="AY1157">
        <v>12.60927006</v>
      </c>
      <c r="AZ1157" t="s">
        <v>62</v>
      </c>
      <c r="BA1157">
        <v>1084</v>
      </c>
      <c r="BB1157" t="s">
        <v>63</v>
      </c>
    </row>
    <row r="1158" spans="1:54" x14ac:dyDescent="0.25">
      <c r="A1158" s="1">
        <v>45200</v>
      </c>
      <c r="B1158">
        <v>185016</v>
      </c>
      <c r="D1158">
        <v>2770</v>
      </c>
      <c r="E1158" t="s">
        <v>2082</v>
      </c>
      <c r="F1158" t="s">
        <v>6377</v>
      </c>
      <c r="G1158">
        <v>20310413</v>
      </c>
      <c r="H1158">
        <v>1003273225</v>
      </c>
      <c r="I1158" t="s">
        <v>6377</v>
      </c>
      <c r="J1158" t="s">
        <v>6333</v>
      </c>
      <c r="K1158" t="s">
        <v>6334</v>
      </c>
      <c r="L1158" t="s">
        <v>6335</v>
      </c>
      <c r="M1158">
        <v>1380</v>
      </c>
      <c r="N1158">
        <v>392</v>
      </c>
      <c r="R1158" s="1">
        <v>42768</v>
      </c>
      <c r="S1158" t="s">
        <v>56</v>
      </c>
      <c r="T1158">
        <v>185</v>
      </c>
      <c r="U1158" t="s">
        <v>52891</v>
      </c>
      <c r="V1158" s="1">
        <v>42767</v>
      </c>
      <c r="W1158">
        <v>2</v>
      </c>
      <c r="X1158" t="s">
        <v>57</v>
      </c>
      <c r="Y1158">
        <v>1</v>
      </c>
      <c r="Z1158" t="s">
        <v>46545</v>
      </c>
      <c r="AB1158">
        <v>201008</v>
      </c>
      <c r="AC1158">
        <v>126</v>
      </c>
      <c r="AD1158" t="s">
        <v>46616</v>
      </c>
      <c r="AE1158">
        <v>1015</v>
      </c>
      <c r="AF1158" t="s">
        <v>46616</v>
      </c>
      <c r="AG1158">
        <v>3</v>
      </c>
      <c r="AH1158" t="s">
        <v>81</v>
      </c>
      <c r="AI1158">
        <v>99</v>
      </c>
      <c r="AJ1158" t="s">
        <v>54511</v>
      </c>
      <c r="AK1158">
        <v>185</v>
      </c>
      <c r="AL1158" t="s">
        <v>52891</v>
      </c>
      <c r="AQ1158" t="s">
        <v>1819</v>
      </c>
      <c r="AS1158">
        <v>0</v>
      </c>
      <c r="AT1158" t="s">
        <v>61</v>
      </c>
      <c r="AU1158" t="s">
        <v>6338</v>
      </c>
      <c r="AX1158">
        <v>55.619141746699299</v>
      </c>
      <c r="AY1158">
        <v>12.6051204782166</v>
      </c>
      <c r="AZ1158" t="s">
        <v>62</v>
      </c>
      <c r="BA1158">
        <v>1084</v>
      </c>
      <c r="BB1158" t="s">
        <v>63</v>
      </c>
    </row>
    <row r="1159" spans="1:54" x14ac:dyDescent="0.25">
      <c r="A1159" s="1">
        <v>45200</v>
      </c>
      <c r="B1159">
        <v>185200</v>
      </c>
      <c r="D1159">
        <v>2770</v>
      </c>
      <c r="E1159" t="s">
        <v>2082</v>
      </c>
      <c r="F1159" t="s">
        <v>52721</v>
      </c>
      <c r="G1159">
        <v>20310413</v>
      </c>
      <c r="H1159">
        <v>1003273158</v>
      </c>
      <c r="I1159" t="s">
        <v>6378</v>
      </c>
      <c r="J1159" t="s">
        <v>6379</v>
      </c>
      <c r="K1159" t="s">
        <v>6380</v>
      </c>
      <c r="L1159" t="s">
        <v>6291</v>
      </c>
      <c r="M1159">
        <v>1040</v>
      </c>
      <c r="N1159">
        <v>76</v>
      </c>
      <c r="R1159" s="1">
        <v>43790</v>
      </c>
      <c r="S1159" t="s">
        <v>80</v>
      </c>
      <c r="T1159">
        <v>185</v>
      </c>
      <c r="U1159" t="s">
        <v>52891</v>
      </c>
      <c r="W1159">
        <v>2</v>
      </c>
      <c r="X1159" t="s">
        <v>57</v>
      </c>
      <c r="Y1159">
        <v>1</v>
      </c>
      <c r="Z1159" t="s">
        <v>46545</v>
      </c>
      <c r="AC1159">
        <v>932</v>
      </c>
      <c r="AD1159" t="s">
        <v>52637</v>
      </c>
      <c r="AE1159">
        <v>2021</v>
      </c>
      <c r="AF1159" t="s">
        <v>52637</v>
      </c>
      <c r="AG1159">
        <v>2</v>
      </c>
      <c r="AH1159" t="s">
        <v>44524</v>
      </c>
      <c r="AI1159">
        <v>10</v>
      </c>
      <c r="AJ1159" t="s">
        <v>52638</v>
      </c>
      <c r="AK1159">
        <v>185</v>
      </c>
      <c r="AL1159" t="s">
        <v>52891</v>
      </c>
      <c r="AQ1159" t="s">
        <v>6381</v>
      </c>
      <c r="AR1159" t="s">
        <v>6293</v>
      </c>
      <c r="AS1159">
        <v>0</v>
      </c>
      <c r="AT1159" t="s">
        <v>61</v>
      </c>
      <c r="AU1159" t="s">
        <v>6294</v>
      </c>
      <c r="AX1159">
        <v>55.633911320000003</v>
      </c>
      <c r="AY1159">
        <v>12.619370099999999</v>
      </c>
      <c r="AZ1159" t="s">
        <v>62</v>
      </c>
      <c r="BA1159">
        <v>1084</v>
      </c>
      <c r="BB1159" t="s">
        <v>63</v>
      </c>
    </row>
    <row r="1160" spans="1:54" x14ac:dyDescent="0.25">
      <c r="A1160" s="1">
        <v>45200</v>
      </c>
      <c r="B1160">
        <v>185201</v>
      </c>
      <c r="C1160" t="s">
        <v>52916</v>
      </c>
      <c r="D1160">
        <v>2770</v>
      </c>
      <c r="E1160" t="s">
        <v>2082</v>
      </c>
      <c r="F1160" t="s">
        <v>52917</v>
      </c>
      <c r="G1160">
        <v>20310413</v>
      </c>
      <c r="H1160">
        <v>1003426652</v>
      </c>
      <c r="I1160" t="s">
        <v>47355</v>
      </c>
      <c r="J1160" t="s">
        <v>6382</v>
      </c>
      <c r="K1160" t="s">
        <v>6383</v>
      </c>
      <c r="L1160" t="s">
        <v>6384</v>
      </c>
      <c r="M1160">
        <v>1485</v>
      </c>
      <c r="N1160">
        <v>98</v>
      </c>
      <c r="R1160" s="1">
        <v>43669</v>
      </c>
      <c r="S1160" t="s">
        <v>56</v>
      </c>
      <c r="T1160">
        <v>185</v>
      </c>
      <c r="U1160" t="s">
        <v>52891</v>
      </c>
      <c r="W1160">
        <v>2</v>
      </c>
      <c r="X1160" t="s">
        <v>57</v>
      </c>
      <c r="Y1160">
        <v>1</v>
      </c>
      <c r="Z1160" t="s">
        <v>46545</v>
      </c>
      <c r="AC1160">
        <v>931</v>
      </c>
      <c r="AD1160" t="s">
        <v>1467</v>
      </c>
      <c r="AE1160">
        <v>2022</v>
      </c>
      <c r="AF1160" t="s">
        <v>1467</v>
      </c>
      <c r="AG1160">
        <v>2</v>
      </c>
      <c r="AH1160" t="s">
        <v>44524</v>
      </c>
      <c r="AI1160">
        <v>7</v>
      </c>
      <c r="AJ1160" t="s">
        <v>1326</v>
      </c>
      <c r="AK1160">
        <v>185</v>
      </c>
      <c r="AL1160" t="s">
        <v>52891</v>
      </c>
      <c r="AQ1160" t="s">
        <v>6385</v>
      </c>
      <c r="AR1160" t="s">
        <v>6386</v>
      </c>
      <c r="AS1160">
        <v>0</v>
      </c>
      <c r="AT1160" t="s">
        <v>61</v>
      </c>
      <c r="AU1160" t="s">
        <v>6387</v>
      </c>
      <c r="AX1160">
        <v>55.631944590000003</v>
      </c>
      <c r="AY1160">
        <v>12.621953489999999</v>
      </c>
      <c r="AZ1160" t="s">
        <v>62</v>
      </c>
      <c r="BA1160">
        <v>1084</v>
      </c>
      <c r="BB1160" t="s">
        <v>63</v>
      </c>
    </row>
    <row r="1161" spans="1:54" x14ac:dyDescent="0.25">
      <c r="A1161" s="1">
        <v>45200</v>
      </c>
      <c r="B1161">
        <v>185202</v>
      </c>
      <c r="C1161" t="s">
        <v>52918</v>
      </c>
      <c r="D1161">
        <v>2770</v>
      </c>
      <c r="E1161" t="s">
        <v>2082</v>
      </c>
      <c r="F1161" t="s">
        <v>52918</v>
      </c>
      <c r="G1161">
        <v>20310413</v>
      </c>
      <c r="H1161">
        <v>1011122457</v>
      </c>
      <c r="I1161" t="s">
        <v>44783</v>
      </c>
      <c r="J1161" t="s">
        <v>6388</v>
      </c>
      <c r="K1161" t="s">
        <v>6389</v>
      </c>
      <c r="L1161" t="s">
        <v>44784</v>
      </c>
      <c r="M1161">
        <v>2345</v>
      </c>
      <c r="N1161">
        <v>2</v>
      </c>
      <c r="P1161">
        <v>2</v>
      </c>
      <c r="R1161" s="1">
        <v>43822</v>
      </c>
      <c r="S1161" t="s">
        <v>56</v>
      </c>
      <c r="T1161">
        <v>185</v>
      </c>
      <c r="U1161" t="s">
        <v>52891</v>
      </c>
      <c r="V1161" s="1">
        <v>43830</v>
      </c>
      <c r="W1161">
        <v>2</v>
      </c>
      <c r="X1161" t="s">
        <v>57</v>
      </c>
      <c r="Y1161">
        <v>1</v>
      </c>
      <c r="Z1161" t="s">
        <v>46545</v>
      </c>
      <c r="AB1161">
        <v>200409</v>
      </c>
      <c r="AC1161">
        <v>933</v>
      </c>
      <c r="AD1161" t="s">
        <v>1334</v>
      </c>
      <c r="AE1161">
        <v>2024</v>
      </c>
      <c r="AF1161" t="s">
        <v>1334</v>
      </c>
      <c r="AG1161">
        <v>3</v>
      </c>
      <c r="AH1161" t="s">
        <v>81</v>
      </c>
      <c r="AI1161">
        <v>7</v>
      </c>
      <c r="AJ1161" t="s">
        <v>1326</v>
      </c>
      <c r="AK1161">
        <v>185</v>
      </c>
      <c r="AL1161" t="s">
        <v>52891</v>
      </c>
      <c r="AQ1161" t="s">
        <v>6390</v>
      </c>
      <c r="AR1161" t="s">
        <v>6391</v>
      </c>
      <c r="AS1161">
        <v>0</v>
      </c>
      <c r="AT1161" t="s">
        <v>61</v>
      </c>
      <c r="AU1161" t="s">
        <v>44781</v>
      </c>
      <c r="AX1161">
        <v>55.639395100000002</v>
      </c>
      <c r="AY1161">
        <v>12.64728118</v>
      </c>
      <c r="AZ1161" t="s">
        <v>62</v>
      </c>
      <c r="BA1161">
        <v>1084</v>
      </c>
      <c r="BB1161" t="s">
        <v>63</v>
      </c>
    </row>
    <row r="1162" spans="1:54" x14ac:dyDescent="0.25">
      <c r="A1162" s="1">
        <v>45200</v>
      </c>
      <c r="B1162">
        <v>185210</v>
      </c>
      <c r="C1162" t="s">
        <v>52919</v>
      </c>
      <c r="D1162">
        <v>2770</v>
      </c>
      <c r="E1162" t="s">
        <v>2082</v>
      </c>
      <c r="F1162" t="s">
        <v>52920</v>
      </c>
      <c r="G1162">
        <v>20310413</v>
      </c>
      <c r="H1162">
        <v>1004844535</v>
      </c>
      <c r="I1162" t="s">
        <v>47188</v>
      </c>
      <c r="J1162" t="s">
        <v>6392</v>
      </c>
      <c r="K1162" t="s">
        <v>6393</v>
      </c>
      <c r="L1162" t="s">
        <v>52921</v>
      </c>
      <c r="M1162">
        <v>2010</v>
      </c>
      <c r="N1162">
        <v>167</v>
      </c>
      <c r="R1162" s="1">
        <v>43511</v>
      </c>
      <c r="S1162" t="s">
        <v>56</v>
      </c>
      <c r="T1162">
        <v>185</v>
      </c>
      <c r="U1162" t="s">
        <v>52891</v>
      </c>
      <c r="W1162">
        <v>2</v>
      </c>
      <c r="X1162" t="s">
        <v>57</v>
      </c>
      <c r="Y1162">
        <v>1</v>
      </c>
      <c r="Z1162" t="s">
        <v>46545</v>
      </c>
      <c r="AB1162">
        <v>194310</v>
      </c>
      <c r="AC1162">
        <v>125</v>
      </c>
      <c r="AD1162" t="s">
        <v>1344</v>
      </c>
      <c r="AE1162">
        <v>1014</v>
      </c>
      <c r="AF1162" t="s">
        <v>1352</v>
      </c>
      <c r="AG1162">
        <v>1</v>
      </c>
      <c r="AH1162" t="s">
        <v>44482</v>
      </c>
      <c r="AI1162">
        <v>24</v>
      </c>
      <c r="AJ1162" t="s">
        <v>1344</v>
      </c>
      <c r="AK1162">
        <v>185</v>
      </c>
      <c r="AL1162" t="s">
        <v>52891</v>
      </c>
      <c r="AQ1162" t="s">
        <v>6394</v>
      </c>
      <c r="AR1162" t="s">
        <v>6395</v>
      </c>
      <c r="AS1162">
        <v>0</v>
      </c>
      <c r="AT1162" t="s">
        <v>61</v>
      </c>
      <c r="AU1162" t="s">
        <v>52897</v>
      </c>
      <c r="AX1162">
        <v>55.622888590000002</v>
      </c>
      <c r="AY1162">
        <v>12.602738329999999</v>
      </c>
      <c r="AZ1162" t="s">
        <v>62</v>
      </c>
      <c r="BA1162">
        <v>1084</v>
      </c>
      <c r="BB1162" t="s">
        <v>63</v>
      </c>
    </row>
    <row r="1163" spans="1:54" x14ac:dyDescent="0.25">
      <c r="A1163" s="1">
        <v>45200</v>
      </c>
      <c r="B1163">
        <v>185247</v>
      </c>
      <c r="C1163" t="s">
        <v>6396</v>
      </c>
      <c r="D1163">
        <v>2770</v>
      </c>
      <c r="E1163" t="s">
        <v>2082</v>
      </c>
      <c r="F1163" t="s">
        <v>47356</v>
      </c>
      <c r="G1163">
        <v>29546142</v>
      </c>
      <c r="H1163">
        <v>1003259534</v>
      </c>
      <c r="I1163" t="s">
        <v>5232</v>
      </c>
      <c r="J1163" t="s">
        <v>6397</v>
      </c>
      <c r="K1163" t="s">
        <v>5234</v>
      </c>
      <c r="L1163" t="s">
        <v>6398</v>
      </c>
      <c r="M1163">
        <v>1045</v>
      </c>
      <c r="N1163">
        <v>390</v>
      </c>
      <c r="P1163" t="s">
        <v>3589</v>
      </c>
      <c r="Q1163">
        <v>2</v>
      </c>
      <c r="R1163" s="1">
        <v>45090</v>
      </c>
      <c r="S1163" t="s">
        <v>6399</v>
      </c>
      <c r="W1163">
        <v>4</v>
      </c>
      <c r="X1163" t="s">
        <v>725</v>
      </c>
      <c r="Y1163">
        <v>1</v>
      </c>
      <c r="Z1163" t="s">
        <v>46545</v>
      </c>
      <c r="AB1163">
        <v>197808</v>
      </c>
      <c r="AC1163">
        <v>137</v>
      </c>
      <c r="AD1163" t="s">
        <v>1410</v>
      </c>
      <c r="AE1163">
        <v>1053</v>
      </c>
      <c r="AF1163" t="s">
        <v>1410</v>
      </c>
      <c r="AG1163">
        <v>1</v>
      </c>
      <c r="AH1163" t="s">
        <v>44482</v>
      </c>
      <c r="AI1163">
        <v>30</v>
      </c>
      <c r="AJ1163" t="s">
        <v>1402</v>
      </c>
      <c r="AK1163">
        <v>185</v>
      </c>
      <c r="AL1163" t="s">
        <v>52891</v>
      </c>
      <c r="AP1163">
        <v>167250</v>
      </c>
      <c r="AQ1163" t="s">
        <v>5235</v>
      </c>
      <c r="AR1163" t="s">
        <v>5236</v>
      </c>
      <c r="AS1163">
        <v>2</v>
      </c>
      <c r="AT1163" t="s">
        <v>1413</v>
      </c>
      <c r="AU1163" t="s">
        <v>666</v>
      </c>
      <c r="AX1163">
        <v>55.63546521</v>
      </c>
      <c r="AY1163">
        <v>12.651281409999999</v>
      </c>
      <c r="AZ1163" t="s">
        <v>62</v>
      </c>
      <c r="BA1163">
        <v>1084</v>
      </c>
      <c r="BB1163" t="s">
        <v>63</v>
      </c>
    </row>
    <row r="1164" spans="1:54" x14ac:dyDescent="0.25">
      <c r="A1164" s="1">
        <v>45200</v>
      </c>
      <c r="B1164">
        <v>185401</v>
      </c>
      <c r="C1164" t="s">
        <v>52922</v>
      </c>
      <c r="D1164">
        <v>2770</v>
      </c>
      <c r="E1164" t="s">
        <v>2082</v>
      </c>
      <c r="F1164" t="s">
        <v>52923</v>
      </c>
      <c r="I1164" t="s">
        <v>6400</v>
      </c>
      <c r="K1164" t="s">
        <v>6401</v>
      </c>
      <c r="L1164" t="s">
        <v>55819</v>
      </c>
      <c r="M1164">
        <v>2260</v>
      </c>
      <c r="N1164">
        <v>106</v>
      </c>
      <c r="R1164" s="1">
        <v>40162</v>
      </c>
      <c r="S1164" t="s">
        <v>80</v>
      </c>
      <c r="V1164" s="1">
        <v>28642</v>
      </c>
      <c r="W1164">
        <v>4</v>
      </c>
      <c r="X1164" t="s">
        <v>725</v>
      </c>
      <c r="Y1164">
        <v>1</v>
      </c>
      <c r="Z1164" t="s">
        <v>46545</v>
      </c>
      <c r="AC1164">
        <v>242</v>
      </c>
      <c r="AD1164" t="s">
        <v>1687</v>
      </c>
      <c r="AE1164">
        <v>1071</v>
      </c>
      <c r="AF1164" t="s">
        <v>1688</v>
      </c>
      <c r="AG1164">
        <v>3</v>
      </c>
      <c r="AH1164" t="s">
        <v>81</v>
      </c>
      <c r="AI1164">
        <v>99</v>
      </c>
      <c r="AJ1164" t="s">
        <v>54511</v>
      </c>
      <c r="AK1164">
        <v>185</v>
      </c>
      <c r="AL1164" t="s">
        <v>52891</v>
      </c>
      <c r="AS1164">
        <v>0</v>
      </c>
      <c r="AT1164" t="s">
        <v>61</v>
      </c>
      <c r="AU1164" t="s">
        <v>47357</v>
      </c>
      <c r="AX1164">
        <v>55.636578771256502</v>
      </c>
      <c r="AY1164">
        <v>12.6136098743115</v>
      </c>
      <c r="AZ1164" t="s">
        <v>62</v>
      </c>
      <c r="BA1164">
        <v>1084</v>
      </c>
      <c r="BB1164" t="s">
        <v>63</v>
      </c>
    </row>
    <row r="1165" spans="1:54" x14ac:dyDescent="0.25">
      <c r="A1165" s="1">
        <v>45200</v>
      </c>
      <c r="B1165">
        <v>185402</v>
      </c>
      <c r="C1165" t="s">
        <v>6402</v>
      </c>
      <c r="D1165">
        <v>2770</v>
      </c>
      <c r="E1165" t="s">
        <v>2082</v>
      </c>
      <c r="F1165" t="s">
        <v>52924</v>
      </c>
      <c r="I1165" t="s">
        <v>46732</v>
      </c>
      <c r="K1165" t="s">
        <v>6403</v>
      </c>
      <c r="L1165" t="s">
        <v>52921</v>
      </c>
      <c r="M1165">
        <v>2010</v>
      </c>
      <c r="N1165">
        <v>167</v>
      </c>
      <c r="R1165" s="1">
        <v>40162</v>
      </c>
      <c r="S1165" t="s">
        <v>80</v>
      </c>
      <c r="V1165" s="1">
        <v>33664</v>
      </c>
      <c r="W1165">
        <v>4</v>
      </c>
      <c r="X1165" t="s">
        <v>725</v>
      </c>
      <c r="Y1165">
        <v>1</v>
      </c>
      <c r="Z1165" t="s">
        <v>46545</v>
      </c>
      <c r="AB1165">
        <v>196710</v>
      </c>
      <c r="AC1165">
        <v>312</v>
      </c>
      <c r="AD1165" t="s">
        <v>44564</v>
      </c>
      <c r="AE1165">
        <v>1122</v>
      </c>
      <c r="AF1165" t="s">
        <v>54541</v>
      </c>
      <c r="AG1165">
        <v>3</v>
      </c>
      <c r="AH1165" t="s">
        <v>81</v>
      </c>
      <c r="AI1165">
        <v>99</v>
      </c>
      <c r="AJ1165" t="s">
        <v>54511</v>
      </c>
      <c r="AK1165">
        <v>185</v>
      </c>
      <c r="AL1165" t="s">
        <v>52891</v>
      </c>
      <c r="AS1165">
        <v>0</v>
      </c>
      <c r="AT1165" t="s">
        <v>61</v>
      </c>
      <c r="AU1165" t="s">
        <v>52897</v>
      </c>
      <c r="AX1165">
        <v>55.6229785685832</v>
      </c>
      <c r="AY1165">
        <v>12.602513130300901</v>
      </c>
      <c r="AZ1165" t="s">
        <v>62</v>
      </c>
      <c r="BA1165">
        <v>1084</v>
      </c>
      <c r="BB1165" t="s">
        <v>63</v>
      </c>
    </row>
    <row r="1166" spans="1:54" x14ac:dyDescent="0.25">
      <c r="A1166" s="1">
        <v>45200</v>
      </c>
      <c r="B1166">
        <v>185403</v>
      </c>
      <c r="C1166" t="s">
        <v>6404</v>
      </c>
      <c r="D1166">
        <v>2770</v>
      </c>
      <c r="E1166" t="s">
        <v>2082</v>
      </c>
      <c r="F1166" t="s">
        <v>47358</v>
      </c>
      <c r="G1166">
        <v>19542947</v>
      </c>
      <c r="H1166">
        <v>1003400886</v>
      </c>
      <c r="I1166" t="s">
        <v>46726</v>
      </c>
      <c r="J1166" t="s">
        <v>6405</v>
      </c>
      <c r="K1166" t="s">
        <v>1685</v>
      </c>
      <c r="L1166" t="s">
        <v>55820</v>
      </c>
      <c r="M1166">
        <v>1210</v>
      </c>
      <c r="N1166">
        <v>25</v>
      </c>
      <c r="R1166" s="1">
        <v>43426</v>
      </c>
      <c r="S1166" t="s">
        <v>56</v>
      </c>
      <c r="V1166" s="1">
        <v>43405</v>
      </c>
      <c r="W1166">
        <v>4</v>
      </c>
      <c r="X1166" t="s">
        <v>725</v>
      </c>
      <c r="Y1166">
        <v>1</v>
      </c>
      <c r="Z1166" t="s">
        <v>46545</v>
      </c>
      <c r="AB1166">
        <v>200210</v>
      </c>
      <c r="AC1166">
        <v>242</v>
      </c>
      <c r="AD1166" t="s">
        <v>1687</v>
      </c>
      <c r="AE1166">
        <v>1071</v>
      </c>
      <c r="AF1166" t="s">
        <v>1688</v>
      </c>
      <c r="AG1166">
        <v>3</v>
      </c>
      <c r="AH1166" t="s">
        <v>81</v>
      </c>
      <c r="AI1166">
        <v>99</v>
      </c>
      <c r="AJ1166" t="s">
        <v>54511</v>
      </c>
      <c r="AK1166">
        <v>185</v>
      </c>
      <c r="AL1166" t="s">
        <v>52891</v>
      </c>
      <c r="AP1166">
        <v>280727</v>
      </c>
      <c r="AQ1166" t="s">
        <v>1689</v>
      </c>
      <c r="AR1166" t="s">
        <v>1690</v>
      </c>
      <c r="AS1166">
        <v>2</v>
      </c>
      <c r="AT1166" t="s">
        <v>1413</v>
      </c>
      <c r="AU1166" t="s">
        <v>47354</v>
      </c>
      <c r="AX1166">
        <v>55.617902290000004</v>
      </c>
      <c r="AY1166">
        <v>12.60927006</v>
      </c>
      <c r="AZ1166" t="s">
        <v>62</v>
      </c>
      <c r="BA1166">
        <v>1084</v>
      </c>
      <c r="BB1166" t="s">
        <v>63</v>
      </c>
    </row>
    <row r="1167" spans="1:54" x14ac:dyDescent="0.25">
      <c r="A1167" s="1">
        <v>45200</v>
      </c>
      <c r="B1167">
        <v>187000</v>
      </c>
      <c r="C1167" t="s">
        <v>44785</v>
      </c>
      <c r="D1167">
        <v>2665</v>
      </c>
      <c r="E1167" t="s">
        <v>44786</v>
      </c>
      <c r="F1167" t="s">
        <v>44706</v>
      </c>
      <c r="G1167">
        <v>19583910</v>
      </c>
      <c r="J1167" t="s">
        <v>6406</v>
      </c>
      <c r="K1167" t="s">
        <v>6407</v>
      </c>
      <c r="L1167" t="s">
        <v>52925</v>
      </c>
      <c r="M1167">
        <v>8920</v>
      </c>
      <c r="N1167">
        <v>100</v>
      </c>
      <c r="R1167" s="1">
        <v>43790</v>
      </c>
      <c r="S1167" t="s">
        <v>80</v>
      </c>
      <c r="T1167">
        <v>187</v>
      </c>
      <c r="U1167" t="s">
        <v>44706</v>
      </c>
      <c r="W1167">
        <v>2</v>
      </c>
      <c r="X1167" t="s">
        <v>57</v>
      </c>
      <c r="Y1167">
        <v>5</v>
      </c>
      <c r="Z1167" t="s">
        <v>54458</v>
      </c>
      <c r="AB1167">
        <v>200701</v>
      </c>
      <c r="AC1167">
        <v>923</v>
      </c>
      <c r="AD1167" t="s">
        <v>58</v>
      </c>
      <c r="AE1167">
        <v>2013</v>
      </c>
      <c r="AF1167" t="s">
        <v>58</v>
      </c>
      <c r="AG1167">
        <v>1</v>
      </c>
      <c r="AH1167" t="s">
        <v>44482</v>
      </c>
      <c r="AI1167">
        <v>99</v>
      </c>
      <c r="AJ1167" t="s">
        <v>54511</v>
      </c>
      <c r="AK1167">
        <v>187</v>
      </c>
      <c r="AL1167" t="s">
        <v>44706</v>
      </c>
      <c r="AQ1167" t="s">
        <v>6408</v>
      </c>
      <c r="AR1167" t="s">
        <v>6409</v>
      </c>
      <c r="AS1167">
        <v>0</v>
      </c>
      <c r="AT1167" t="s">
        <v>61</v>
      </c>
      <c r="AU1167" t="s">
        <v>44787</v>
      </c>
      <c r="AV1167" t="s">
        <v>52612</v>
      </c>
      <c r="AX1167">
        <v>55.624088999999998</v>
      </c>
      <c r="AY1167">
        <v>12.38671549</v>
      </c>
      <c r="AZ1167" t="s">
        <v>62</v>
      </c>
      <c r="BA1167">
        <v>1084</v>
      </c>
      <c r="BB1167" t="s">
        <v>63</v>
      </c>
    </row>
    <row r="1168" spans="1:54" x14ac:dyDescent="0.25">
      <c r="A1168" s="1">
        <v>45200</v>
      </c>
      <c r="B1168">
        <v>187001</v>
      </c>
      <c r="C1168" t="s">
        <v>6410</v>
      </c>
      <c r="D1168">
        <v>2665</v>
      </c>
      <c r="E1168" t="s">
        <v>44786</v>
      </c>
      <c r="F1168" t="s">
        <v>6411</v>
      </c>
      <c r="G1168">
        <v>19583910</v>
      </c>
      <c r="H1168">
        <v>1003273778</v>
      </c>
      <c r="I1168" t="s">
        <v>6412</v>
      </c>
      <c r="J1168" t="s">
        <v>6413</v>
      </c>
      <c r="K1168" t="s">
        <v>6414</v>
      </c>
      <c r="L1168" t="s">
        <v>6415</v>
      </c>
      <c r="M1168">
        <v>1278</v>
      </c>
      <c r="N1168">
        <v>19</v>
      </c>
      <c r="R1168" s="1">
        <v>44538</v>
      </c>
      <c r="S1168" t="s">
        <v>56</v>
      </c>
      <c r="T1168">
        <v>187</v>
      </c>
      <c r="U1168" t="s">
        <v>44706</v>
      </c>
      <c r="W1168">
        <v>2</v>
      </c>
      <c r="X1168" t="s">
        <v>57</v>
      </c>
      <c r="Y1168">
        <v>1</v>
      </c>
      <c r="Z1168" t="s">
        <v>46545</v>
      </c>
      <c r="AA1168">
        <v>9</v>
      </c>
      <c r="AB1168">
        <v>196601</v>
      </c>
      <c r="AC1168">
        <v>121</v>
      </c>
      <c r="AD1168" t="s">
        <v>70</v>
      </c>
      <c r="AE1168">
        <v>1012</v>
      </c>
      <c r="AF1168" t="s">
        <v>71</v>
      </c>
      <c r="AG1168">
        <v>1</v>
      </c>
      <c r="AH1168" t="s">
        <v>44482</v>
      </c>
      <c r="AI1168">
        <v>21</v>
      </c>
      <c r="AJ1168" t="s">
        <v>52613</v>
      </c>
      <c r="AK1168">
        <v>187</v>
      </c>
      <c r="AL1168" t="s">
        <v>44706</v>
      </c>
      <c r="AQ1168" t="s">
        <v>6416</v>
      </c>
      <c r="AR1168" t="s">
        <v>6417</v>
      </c>
      <c r="AS1168">
        <v>0</v>
      </c>
      <c r="AT1168" t="s">
        <v>61</v>
      </c>
      <c r="AU1168" t="s">
        <v>6418</v>
      </c>
      <c r="AX1168">
        <v>55.62092474</v>
      </c>
      <c r="AY1168">
        <v>12.38974902</v>
      </c>
      <c r="AZ1168" t="s">
        <v>62</v>
      </c>
      <c r="BA1168">
        <v>1084</v>
      </c>
      <c r="BB1168" t="s">
        <v>63</v>
      </c>
    </row>
    <row r="1169" spans="1:54" x14ac:dyDescent="0.25">
      <c r="A1169" s="1">
        <v>45200</v>
      </c>
      <c r="B1169">
        <v>187002</v>
      </c>
      <c r="C1169" t="s">
        <v>6419</v>
      </c>
      <c r="D1169">
        <v>2625</v>
      </c>
      <c r="E1169" t="s">
        <v>44705</v>
      </c>
      <c r="F1169" t="s">
        <v>6420</v>
      </c>
      <c r="G1169">
        <v>19583910</v>
      </c>
      <c r="H1169">
        <v>1003273845</v>
      </c>
      <c r="I1169" t="s">
        <v>6421</v>
      </c>
      <c r="J1169" t="s">
        <v>6422</v>
      </c>
      <c r="K1169" t="s">
        <v>6423</v>
      </c>
      <c r="L1169" t="s">
        <v>6424</v>
      </c>
      <c r="M1169">
        <v>2449</v>
      </c>
      <c r="N1169">
        <v>197</v>
      </c>
      <c r="R1169" s="1">
        <v>44295</v>
      </c>
      <c r="S1169" t="s">
        <v>56</v>
      </c>
      <c r="T1169">
        <v>187</v>
      </c>
      <c r="U1169" t="s">
        <v>44706</v>
      </c>
      <c r="W1169">
        <v>2</v>
      </c>
      <c r="X1169" t="s">
        <v>57</v>
      </c>
      <c r="Y1169">
        <v>1</v>
      </c>
      <c r="Z1169" t="s">
        <v>46545</v>
      </c>
      <c r="AA1169">
        <v>10</v>
      </c>
      <c r="AB1169">
        <v>196909</v>
      </c>
      <c r="AC1169">
        <v>121</v>
      </c>
      <c r="AD1169" t="s">
        <v>70</v>
      </c>
      <c r="AE1169">
        <v>1012</v>
      </c>
      <c r="AF1169" t="s">
        <v>71</v>
      </c>
      <c r="AG1169">
        <v>1</v>
      </c>
      <c r="AH1169" t="s">
        <v>44482</v>
      </c>
      <c r="AI1169">
        <v>21</v>
      </c>
      <c r="AJ1169" t="s">
        <v>52613</v>
      </c>
      <c r="AK1169">
        <v>187</v>
      </c>
      <c r="AL1169" t="s">
        <v>44706</v>
      </c>
      <c r="AQ1169" t="s">
        <v>6425</v>
      </c>
      <c r="AR1169" t="s">
        <v>6426</v>
      </c>
      <c r="AS1169">
        <v>0</v>
      </c>
      <c r="AT1169" t="s">
        <v>61</v>
      </c>
      <c r="AU1169" t="s">
        <v>6427</v>
      </c>
      <c r="AX1169">
        <v>55.65024202</v>
      </c>
      <c r="AY1169">
        <v>12.35914801</v>
      </c>
      <c r="AZ1169" t="s">
        <v>62</v>
      </c>
      <c r="BA1169">
        <v>1084</v>
      </c>
      <c r="BB1169" t="s">
        <v>63</v>
      </c>
    </row>
    <row r="1170" spans="1:54" x14ac:dyDescent="0.25">
      <c r="A1170" s="1">
        <v>45200</v>
      </c>
      <c r="B1170">
        <v>187003</v>
      </c>
      <c r="C1170" t="s">
        <v>44788</v>
      </c>
      <c r="D1170">
        <v>2625</v>
      </c>
      <c r="E1170" t="s">
        <v>44705</v>
      </c>
      <c r="F1170" t="s">
        <v>44789</v>
      </c>
      <c r="G1170">
        <v>19583910</v>
      </c>
      <c r="H1170">
        <v>1003273870</v>
      </c>
      <c r="I1170" t="s">
        <v>47359</v>
      </c>
      <c r="J1170" t="s">
        <v>6428</v>
      </c>
      <c r="K1170" t="s">
        <v>6429</v>
      </c>
      <c r="L1170" t="s">
        <v>55821</v>
      </c>
      <c r="M1170">
        <v>3470</v>
      </c>
      <c r="N1170">
        <v>5</v>
      </c>
      <c r="R1170" s="1">
        <v>44509</v>
      </c>
      <c r="S1170" t="s">
        <v>56</v>
      </c>
      <c r="T1170">
        <v>187</v>
      </c>
      <c r="U1170" t="s">
        <v>44706</v>
      </c>
      <c r="W1170">
        <v>2</v>
      </c>
      <c r="X1170" t="s">
        <v>57</v>
      </c>
      <c r="Y1170">
        <v>1</v>
      </c>
      <c r="Z1170" t="s">
        <v>46545</v>
      </c>
      <c r="AA1170">
        <v>9</v>
      </c>
      <c r="AB1170">
        <v>195308</v>
      </c>
      <c r="AC1170">
        <v>121</v>
      </c>
      <c r="AD1170" t="s">
        <v>70</v>
      </c>
      <c r="AE1170">
        <v>1012</v>
      </c>
      <c r="AF1170" t="s">
        <v>71</v>
      </c>
      <c r="AG1170">
        <v>1</v>
      </c>
      <c r="AH1170" t="s">
        <v>44482</v>
      </c>
      <c r="AI1170">
        <v>21</v>
      </c>
      <c r="AJ1170" t="s">
        <v>52613</v>
      </c>
      <c r="AK1170">
        <v>187</v>
      </c>
      <c r="AL1170" t="s">
        <v>44706</v>
      </c>
      <c r="AQ1170" t="s">
        <v>6430</v>
      </c>
      <c r="AR1170" t="s">
        <v>6431</v>
      </c>
      <c r="AS1170">
        <v>0</v>
      </c>
      <c r="AT1170" t="s">
        <v>61</v>
      </c>
      <c r="AU1170" t="s">
        <v>44790</v>
      </c>
      <c r="AX1170">
        <v>55.632532449999999</v>
      </c>
      <c r="AY1170">
        <v>12.369766759999999</v>
      </c>
      <c r="AZ1170" t="s">
        <v>62</v>
      </c>
      <c r="BA1170">
        <v>1084</v>
      </c>
      <c r="BB1170" t="s">
        <v>63</v>
      </c>
    </row>
    <row r="1171" spans="1:54" x14ac:dyDescent="0.25">
      <c r="A1171" s="1">
        <v>45200</v>
      </c>
      <c r="B1171">
        <v>187004</v>
      </c>
      <c r="C1171" t="s">
        <v>6432</v>
      </c>
      <c r="D1171">
        <v>2625</v>
      </c>
      <c r="E1171" t="s">
        <v>44705</v>
      </c>
      <c r="F1171" t="s">
        <v>44791</v>
      </c>
      <c r="I1171" t="s">
        <v>6433</v>
      </c>
      <c r="J1171" t="s">
        <v>6434</v>
      </c>
      <c r="K1171" t="s">
        <v>6435</v>
      </c>
      <c r="L1171" t="s">
        <v>3561</v>
      </c>
      <c r="M1171">
        <v>2200</v>
      </c>
      <c r="N1171">
        <v>10</v>
      </c>
      <c r="R1171" s="1">
        <v>40162</v>
      </c>
      <c r="S1171" t="s">
        <v>80</v>
      </c>
      <c r="V1171" s="1">
        <v>37834</v>
      </c>
      <c r="W1171">
        <v>3</v>
      </c>
      <c r="X1171" t="s">
        <v>3496</v>
      </c>
      <c r="Y1171">
        <v>1</v>
      </c>
      <c r="Z1171" t="s">
        <v>46545</v>
      </c>
      <c r="AB1171">
        <v>196908</v>
      </c>
      <c r="AC1171">
        <v>131</v>
      </c>
      <c r="AD1171" t="s">
        <v>752</v>
      </c>
      <c r="AE1171">
        <v>1061</v>
      </c>
      <c r="AF1171" t="s">
        <v>752</v>
      </c>
      <c r="AG1171">
        <v>3</v>
      </c>
      <c r="AH1171" t="s">
        <v>81</v>
      </c>
      <c r="AI1171">
        <v>33</v>
      </c>
      <c r="AJ1171" t="s">
        <v>836</v>
      </c>
      <c r="AK1171">
        <v>187</v>
      </c>
      <c r="AL1171" t="s">
        <v>44706</v>
      </c>
      <c r="AM1171">
        <v>2</v>
      </c>
      <c r="AN1171" t="s">
        <v>119</v>
      </c>
      <c r="AO1171">
        <v>165018</v>
      </c>
      <c r="AQ1171" t="s">
        <v>6436</v>
      </c>
      <c r="AR1171" t="s">
        <v>6437</v>
      </c>
      <c r="AS1171">
        <v>0</v>
      </c>
      <c r="AT1171" t="s">
        <v>61</v>
      </c>
      <c r="AU1171" t="s">
        <v>3563</v>
      </c>
      <c r="AX1171">
        <v>55.654371739071401</v>
      </c>
      <c r="AY1171">
        <v>12.358735906238</v>
      </c>
      <c r="AZ1171" t="s">
        <v>62</v>
      </c>
      <c r="BA1171">
        <v>1084</v>
      </c>
      <c r="BB1171" t="s">
        <v>63</v>
      </c>
    </row>
    <row r="1172" spans="1:54" x14ac:dyDescent="0.25">
      <c r="A1172" s="1">
        <v>45200</v>
      </c>
      <c r="B1172">
        <v>187005</v>
      </c>
      <c r="C1172" t="s">
        <v>6438</v>
      </c>
      <c r="D1172">
        <v>2665</v>
      </c>
      <c r="E1172" t="s">
        <v>44786</v>
      </c>
      <c r="F1172" t="s">
        <v>4634</v>
      </c>
      <c r="G1172">
        <v>20163690</v>
      </c>
      <c r="H1172">
        <v>1004163094</v>
      </c>
      <c r="I1172" t="s">
        <v>6439</v>
      </c>
      <c r="J1172" t="s">
        <v>6440</v>
      </c>
      <c r="K1172" t="s">
        <v>6441</v>
      </c>
      <c r="L1172" t="s">
        <v>6442</v>
      </c>
      <c r="M1172">
        <v>7456</v>
      </c>
      <c r="N1172">
        <v>101</v>
      </c>
      <c r="R1172" s="1">
        <v>43782</v>
      </c>
      <c r="S1172" t="s">
        <v>56</v>
      </c>
      <c r="W1172">
        <v>5</v>
      </c>
      <c r="X1172" t="s">
        <v>557</v>
      </c>
      <c r="Y1172">
        <v>1</v>
      </c>
      <c r="Z1172" t="s">
        <v>46545</v>
      </c>
      <c r="AA1172">
        <v>10</v>
      </c>
      <c r="AB1172">
        <v>199708</v>
      </c>
      <c r="AC1172">
        <v>121</v>
      </c>
      <c r="AD1172" t="s">
        <v>70</v>
      </c>
      <c r="AE1172">
        <v>1013</v>
      </c>
      <c r="AF1172" t="s">
        <v>558</v>
      </c>
      <c r="AG1172">
        <v>1</v>
      </c>
      <c r="AH1172" t="s">
        <v>44482</v>
      </c>
      <c r="AI1172">
        <v>21</v>
      </c>
      <c r="AJ1172" t="s">
        <v>52613</v>
      </c>
      <c r="AK1172">
        <v>187</v>
      </c>
      <c r="AL1172" t="s">
        <v>44706</v>
      </c>
      <c r="AM1172">
        <v>1</v>
      </c>
      <c r="AN1172" t="s">
        <v>1193</v>
      </c>
      <c r="AO1172">
        <v>161012</v>
      </c>
      <c r="AQ1172" t="s">
        <v>6443</v>
      </c>
      <c r="AR1172" t="s">
        <v>6444</v>
      </c>
      <c r="AS1172">
        <v>0</v>
      </c>
      <c r="AT1172" t="s">
        <v>61</v>
      </c>
      <c r="AU1172" t="s">
        <v>6445</v>
      </c>
      <c r="AX1172">
        <v>55.624224390000002</v>
      </c>
      <c r="AY1172">
        <v>12.39676395</v>
      </c>
      <c r="AZ1172" t="s">
        <v>62</v>
      </c>
      <c r="BA1172">
        <v>1084</v>
      </c>
      <c r="BB1172" t="s">
        <v>63</v>
      </c>
    </row>
    <row r="1173" spans="1:54" x14ac:dyDescent="0.25">
      <c r="A1173" s="1">
        <v>45200</v>
      </c>
      <c r="B1173">
        <v>187006</v>
      </c>
      <c r="C1173" t="s">
        <v>44792</v>
      </c>
      <c r="D1173">
        <v>2625</v>
      </c>
      <c r="E1173" t="s">
        <v>44705</v>
      </c>
      <c r="F1173" t="s">
        <v>44793</v>
      </c>
      <c r="G1173">
        <v>19583910</v>
      </c>
      <c r="H1173">
        <v>1027887879</v>
      </c>
      <c r="I1173" t="s">
        <v>6446</v>
      </c>
      <c r="J1173" t="s">
        <v>6447</v>
      </c>
      <c r="K1173" t="s">
        <v>6448</v>
      </c>
      <c r="L1173" t="s">
        <v>6449</v>
      </c>
      <c r="M1173">
        <v>2200</v>
      </c>
      <c r="N1173">
        <v>37</v>
      </c>
      <c r="R1173" s="1">
        <v>44572</v>
      </c>
      <c r="S1173" t="s">
        <v>56</v>
      </c>
      <c r="T1173">
        <v>187</v>
      </c>
      <c r="U1173" t="s">
        <v>44706</v>
      </c>
      <c r="W1173">
        <v>2</v>
      </c>
      <c r="X1173" t="s">
        <v>57</v>
      </c>
      <c r="Y1173">
        <v>1</v>
      </c>
      <c r="Z1173" t="s">
        <v>46545</v>
      </c>
      <c r="AA1173">
        <v>10</v>
      </c>
      <c r="AB1173">
        <v>200108</v>
      </c>
      <c r="AC1173">
        <v>126</v>
      </c>
      <c r="AD1173" t="s">
        <v>46616</v>
      </c>
      <c r="AE1173">
        <v>1015</v>
      </c>
      <c r="AF1173" t="s">
        <v>46616</v>
      </c>
      <c r="AG1173">
        <v>1</v>
      </c>
      <c r="AH1173" t="s">
        <v>44482</v>
      </c>
      <c r="AI1173">
        <v>27</v>
      </c>
      <c r="AJ1173" t="s">
        <v>44512</v>
      </c>
      <c r="AK1173">
        <v>187</v>
      </c>
      <c r="AL1173" t="s">
        <v>44706</v>
      </c>
      <c r="AQ1173" t="s">
        <v>6450</v>
      </c>
      <c r="AR1173" t="s">
        <v>6451</v>
      </c>
      <c r="AS1173">
        <v>0</v>
      </c>
      <c r="AT1173" t="s">
        <v>61</v>
      </c>
      <c r="AU1173" t="s">
        <v>3563</v>
      </c>
      <c r="AX1173">
        <v>55.654454639999997</v>
      </c>
      <c r="AY1173">
        <v>12.360549450000001</v>
      </c>
      <c r="AZ1173" t="s">
        <v>62</v>
      </c>
      <c r="BA1173">
        <v>1084</v>
      </c>
      <c r="BB1173" t="s">
        <v>63</v>
      </c>
    </row>
    <row r="1174" spans="1:54" x14ac:dyDescent="0.25">
      <c r="A1174" s="1">
        <v>45200</v>
      </c>
      <c r="B1174">
        <v>187200</v>
      </c>
      <c r="D1174">
        <v>2665</v>
      </c>
      <c r="E1174" t="s">
        <v>44786</v>
      </c>
      <c r="F1174" t="s">
        <v>52738</v>
      </c>
      <c r="G1174">
        <v>19583910</v>
      </c>
      <c r="H1174">
        <v>1003273985</v>
      </c>
      <c r="J1174" t="s">
        <v>6452</v>
      </c>
      <c r="K1174" t="s">
        <v>6407</v>
      </c>
      <c r="L1174" t="s">
        <v>44794</v>
      </c>
      <c r="N1174">
        <v>100</v>
      </c>
      <c r="R1174" s="1">
        <v>40162</v>
      </c>
      <c r="S1174" t="s">
        <v>80</v>
      </c>
      <c r="T1174">
        <v>187</v>
      </c>
      <c r="U1174" t="s">
        <v>44706</v>
      </c>
      <c r="V1174" s="1">
        <v>39083</v>
      </c>
      <c r="W1174">
        <v>2</v>
      </c>
      <c r="X1174" t="s">
        <v>57</v>
      </c>
      <c r="Y1174">
        <v>1</v>
      </c>
      <c r="Z1174" t="s">
        <v>46545</v>
      </c>
      <c r="AC1174">
        <v>932</v>
      </c>
      <c r="AD1174" t="s">
        <v>52637</v>
      </c>
      <c r="AE1174">
        <v>2021</v>
      </c>
      <c r="AF1174" t="s">
        <v>52637</v>
      </c>
      <c r="AG1174">
        <v>3</v>
      </c>
      <c r="AH1174" t="s">
        <v>81</v>
      </c>
      <c r="AI1174">
        <v>10</v>
      </c>
      <c r="AJ1174" t="s">
        <v>52638</v>
      </c>
      <c r="AK1174">
        <v>183</v>
      </c>
      <c r="AL1174" t="s">
        <v>46852</v>
      </c>
      <c r="AM1174">
        <v>2</v>
      </c>
      <c r="AN1174" t="s">
        <v>119</v>
      </c>
      <c r="AO1174">
        <v>183200</v>
      </c>
      <c r="AQ1174" t="s">
        <v>6453</v>
      </c>
      <c r="AR1174" t="s">
        <v>6409</v>
      </c>
      <c r="AS1174">
        <v>0</v>
      </c>
      <c r="AT1174" t="s">
        <v>61</v>
      </c>
      <c r="AU1174" t="s">
        <v>44787</v>
      </c>
      <c r="AZ1174" t="s">
        <v>62</v>
      </c>
      <c r="BA1174">
        <v>1084</v>
      </c>
      <c r="BB1174" t="s">
        <v>63</v>
      </c>
    </row>
    <row r="1175" spans="1:54" x14ac:dyDescent="0.25">
      <c r="A1175" s="1">
        <v>45200</v>
      </c>
      <c r="B1175">
        <v>187201</v>
      </c>
      <c r="D1175">
        <v>2665</v>
      </c>
      <c r="E1175" t="s">
        <v>44786</v>
      </c>
      <c r="F1175" t="s">
        <v>44646</v>
      </c>
      <c r="G1175">
        <v>19583910</v>
      </c>
      <c r="H1175">
        <v>1003273808</v>
      </c>
      <c r="I1175" t="s">
        <v>6454</v>
      </c>
      <c r="J1175" t="s">
        <v>6455</v>
      </c>
      <c r="K1175" t="s">
        <v>6456</v>
      </c>
      <c r="L1175" t="s">
        <v>44794</v>
      </c>
      <c r="M1175">
        <v>8920</v>
      </c>
      <c r="N1175">
        <v>100</v>
      </c>
      <c r="R1175" s="1">
        <v>41605</v>
      </c>
      <c r="S1175" t="s">
        <v>56</v>
      </c>
      <c r="T1175">
        <v>187</v>
      </c>
      <c r="U1175" t="s">
        <v>44706</v>
      </c>
      <c r="V1175" s="1">
        <v>41579</v>
      </c>
      <c r="W1175">
        <v>2</v>
      </c>
      <c r="X1175" t="s">
        <v>57</v>
      </c>
      <c r="Y1175">
        <v>1</v>
      </c>
      <c r="Z1175" t="s">
        <v>46545</v>
      </c>
      <c r="AC1175">
        <v>931</v>
      </c>
      <c r="AD1175" t="s">
        <v>1467</v>
      </c>
      <c r="AE1175">
        <v>2022</v>
      </c>
      <c r="AF1175" t="s">
        <v>1467</v>
      </c>
      <c r="AG1175">
        <v>3</v>
      </c>
      <c r="AH1175" t="s">
        <v>81</v>
      </c>
      <c r="AI1175">
        <v>7</v>
      </c>
      <c r="AJ1175" t="s">
        <v>1326</v>
      </c>
      <c r="AK1175">
        <v>187</v>
      </c>
      <c r="AL1175" t="s">
        <v>44706</v>
      </c>
      <c r="AQ1175" t="s">
        <v>6457</v>
      </c>
      <c r="AR1175" t="s">
        <v>6458</v>
      </c>
      <c r="AS1175">
        <v>0</v>
      </c>
      <c r="AT1175" t="s">
        <v>61</v>
      </c>
      <c r="AU1175" t="s">
        <v>44787</v>
      </c>
      <c r="AX1175">
        <v>55.623709979347801</v>
      </c>
      <c r="AY1175">
        <v>12.3865247144715</v>
      </c>
      <c r="AZ1175" t="s">
        <v>62</v>
      </c>
      <c r="BA1175">
        <v>1084</v>
      </c>
      <c r="BB1175" t="s">
        <v>63</v>
      </c>
    </row>
    <row r="1176" spans="1:54" x14ac:dyDescent="0.25">
      <c r="A1176" s="1">
        <v>45200</v>
      </c>
      <c r="B1176">
        <v>187210</v>
      </c>
      <c r="C1176" t="s">
        <v>6459</v>
      </c>
      <c r="D1176">
        <v>2665</v>
      </c>
      <c r="E1176" t="s">
        <v>44786</v>
      </c>
      <c r="F1176" t="s">
        <v>44795</v>
      </c>
      <c r="G1176">
        <v>19583910</v>
      </c>
      <c r="H1176">
        <v>1003273894</v>
      </c>
      <c r="I1176" t="s">
        <v>44796</v>
      </c>
      <c r="J1176" t="s">
        <v>6460</v>
      </c>
      <c r="K1176" t="s">
        <v>6461</v>
      </c>
      <c r="L1176" t="s">
        <v>44797</v>
      </c>
      <c r="M1176">
        <v>4899</v>
      </c>
      <c r="N1176">
        <v>5</v>
      </c>
      <c r="R1176" s="1">
        <v>43782</v>
      </c>
      <c r="S1176" t="s">
        <v>56</v>
      </c>
      <c r="T1176">
        <v>187</v>
      </c>
      <c r="U1176" t="s">
        <v>44706</v>
      </c>
      <c r="W1176">
        <v>2</v>
      </c>
      <c r="X1176" t="s">
        <v>57</v>
      </c>
      <c r="Y1176">
        <v>1</v>
      </c>
      <c r="Z1176" t="s">
        <v>46545</v>
      </c>
      <c r="AB1176">
        <v>196109</v>
      </c>
      <c r="AC1176">
        <v>125</v>
      </c>
      <c r="AD1176" t="s">
        <v>1344</v>
      </c>
      <c r="AE1176">
        <v>1014</v>
      </c>
      <c r="AF1176" t="s">
        <v>1352</v>
      </c>
      <c r="AG1176">
        <v>1</v>
      </c>
      <c r="AH1176" t="s">
        <v>44482</v>
      </c>
      <c r="AI1176">
        <v>24</v>
      </c>
      <c r="AJ1176" t="s">
        <v>1344</v>
      </c>
      <c r="AK1176">
        <v>187</v>
      </c>
      <c r="AL1176" t="s">
        <v>44706</v>
      </c>
      <c r="AQ1176" t="s">
        <v>6462</v>
      </c>
      <c r="AR1176" t="s">
        <v>6463</v>
      </c>
      <c r="AS1176">
        <v>0</v>
      </c>
      <c r="AT1176" t="s">
        <v>61</v>
      </c>
      <c r="AU1176" t="s">
        <v>44798</v>
      </c>
      <c r="AX1176">
        <v>55.627288239999999</v>
      </c>
      <c r="AY1176">
        <v>12.368911369999999</v>
      </c>
      <c r="AZ1176" t="s">
        <v>62</v>
      </c>
      <c r="BA1176">
        <v>1084</v>
      </c>
      <c r="BB1176" t="s">
        <v>63</v>
      </c>
    </row>
    <row r="1177" spans="1:54" x14ac:dyDescent="0.25">
      <c r="A1177" s="1">
        <v>45200</v>
      </c>
      <c r="B1177">
        <v>189001</v>
      </c>
      <c r="C1177" t="s">
        <v>6464</v>
      </c>
      <c r="D1177">
        <v>3500</v>
      </c>
      <c r="E1177" t="s">
        <v>46934</v>
      </c>
      <c r="F1177" t="s">
        <v>6465</v>
      </c>
      <c r="G1177">
        <v>29188327</v>
      </c>
      <c r="H1177">
        <v>1003274439</v>
      </c>
      <c r="I1177" t="s">
        <v>6466</v>
      </c>
      <c r="J1177" t="s">
        <v>6467</v>
      </c>
      <c r="K1177" t="s">
        <v>6468</v>
      </c>
      <c r="L1177" t="s">
        <v>6469</v>
      </c>
      <c r="M1177">
        <v>471</v>
      </c>
      <c r="N1177">
        <v>6</v>
      </c>
      <c r="R1177" s="1">
        <v>43419</v>
      </c>
      <c r="S1177" t="s">
        <v>56</v>
      </c>
      <c r="T1177">
        <v>190</v>
      </c>
      <c r="U1177" t="s">
        <v>46935</v>
      </c>
      <c r="W1177">
        <v>2</v>
      </c>
      <c r="X1177" t="s">
        <v>57</v>
      </c>
      <c r="Y1177">
        <v>1</v>
      </c>
      <c r="Z1177" t="s">
        <v>46545</v>
      </c>
      <c r="AA1177">
        <v>10</v>
      </c>
      <c r="AB1177">
        <v>191812</v>
      </c>
      <c r="AC1177">
        <v>121</v>
      </c>
      <c r="AD1177" t="s">
        <v>70</v>
      </c>
      <c r="AE1177">
        <v>1012</v>
      </c>
      <c r="AF1177" t="s">
        <v>71</v>
      </c>
      <c r="AG1177">
        <v>1</v>
      </c>
      <c r="AH1177" t="s">
        <v>44482</v>
      </c>
      <c r="AI1177">
        <v>21</v>
      </c>
      <c r="AJ1177" t="s">
        <v>52613</v>
      </c>
      <c r="AK1177">
        <v>190</v>
      </c>
      <c r="AL1177" t="s">
        <v>46935</v>
      </c>
      <c r="AQ1177" t="s">
        <v>6470</v>
      </c>
      <c r="AR1177" t="s">
        <v>6471</v>
      </c>
      <c r="AS1177">
        <v>0</v>
      </c>
      <c r="AT1177" t="s">
        <v>61</v>
      </c>
      <c r="AU1177" t="s">
        <v>6472</v>
      </c>
      <c r="AX1177">
        <v>55.765034999999997</v>
      </c>
      <c r="AY1177">
        <v>12.403371549999999</v>
      </c>
      <c r="AZ1177" t="s">
        <v>62</v>
      </c>
      <c r="BA1177">
        <v>1084</v>
      </c>
      <c r="BB1177" t="s">
        <v>63</v>
      </c>
    </row>
    <row r="1178" spans="1:54" x14ac:dyDescent="0.25">
      <c r="A1178" s="1">
        <v>45200</v>
      </c>
      <c r="B1178">
        <v>189002</v>
      </c>
      <c r="C1178" t="s">
        <v>47360</v>
      </c>
      <c r="D1178">
        <v>3500</v>
      </c>
      <c r="E1178" t="s">
        <v>46934</v>
      </c>
      <c r="F1178" t="s">
        <v>47361</v>
      </c>
      <c r="G1178">
        <v>29188327</v>
      </c>
      <c r="H1178">
        <v>1003274294</v>
      </c>
      <c r="I1178" t="s">
        <v>6473</v>
      </c>
      <c r="J1178" t="s">
        <v>6474</v>
      </c>
      <c r="K1178" t="s">
        <v>6475</v>
      </c>
      <c r="L1178" t="s">
        <v>6476</v>
      </c>
      <c r="M1178">
        <v>500</v>
      </c>
      <c r="N1178">
        <v>1</v>
      </c>
      <c r="R1178" s="1">
        <v>44832</v>
      </c>
      <c r="S1178" t="s">
        <v>56</v>
      </c>
      <c r="T1178">
        <v>190</v>
      </c>
      <c r="U1178" t="s">
        <v>46935</v>
      </c>
      <c r="W1178">
        <v>2</v>
      </c>
      <c r="X1178" t="s">
        <v>57</v>
      </c>
      <c r="Y1178">
        <v>1</v>
      </c>
      <c r="Z1178" t="s">
        <v>46545</v>
      </c>
      <c r="AA1178">
        <v>9</v>
      </c>
      <c r="AB1178">
        <v>195004</v>
      </c>
      <c r="AC1178">
        <v>121</v>
      </c>
      <c r="AD1178" t="s">
        <v>70</v>
      </c>
      <c r="AE1178">
        <v>1012</v>
      </c>
      <c r="AF1178" t="s">
        <v>71</v>
      </c>
      <c r="AG1178">
        <v>4</v>
      </c>
      <c r="AH1178" t="s">
        <v>44547</v>
      </c>
      <c r="AI1178">
        <v>21</v>
      </c>
      <c r="AJ1178" t="s">
        <v>52613</v>
      </c>
      <c r="AK1178">
        <v>190</v>
      </c>
      <c r="AL1178" t="s">
        <v>46935</v>
      </c>
      <c r="AQ1178" t="s">
        <v>6477</v>
      </c>
      <c r="AR1178" t="s">
        <v>6478</v>
      </c>
      <c r="AS1178">
        <v>1</v>
      </c>
      <c r="AT1178" t="s">
        <v>1446</v>
      </c>
      <c r="AU1178" t="s">
        <v>6479</v>
      </c>
      <c r="AX1178">
        <v>55.786070590000001</v>
      </c>
      <c r="AY1178">
        <v>12.369590110000001</v>
      </c>
      <c r="AZ1178" t="s">
        <v>62</v>
      </c>
      <c r="BA1178">
        <v>1084</v>
      </c>
      <c r="BB1178" t="s">
        <v>63</v>
      </c>
    </row>
    <row r="1179" spans="1:54" x14ac:dyDescent="0.25">
      <c r="A1179" s="1">
        <v>45200</v>
      </c>
      <c r="B1179">
        <v>189003</v>
      </c>
      <c r="C1179" t="s">
        <v>47362</v>
      </c>
      <c r="D1179">
        <v>3500</v>
      </c>
      <c r="E1179" t="s">
        <v>46934</v>
      </c>
      <c r="F1179" t="s">
        <v>47363</v>
      </c>
      <c r="G1179">
        <v>29188327</v>
      </c>
      <c r="H1179">
        <v>1003274191</v>
      </c>
      <c r="I1179" t="s">
        <v>6480</v>
      </c>
      <c r="J1179" t="s">
        <v>6481</v>
      </c>
      <c r="K1179" t="s">
        <v>6482</v>
      </c>
      <c r="L1179" t="s">
        <v>47364</v>
      </c>
      <c r="M1179">
        <v>333</v>
      </c>
      <c r="N1179">
        <v>50</v>
      </c>
      <c r="R1179" s="1">
        <v>44158</v>
      </c>
      <c r="S1179" t="s">
        <v>56</v>
      </c>
      <c r="T1179">
        <v>190</v>
      </c>
      <c r="U1179" t="s">
        <v>46935</v>
      </c>
      <c r="W1179">
        <v>2</v>
      </c>
      <c r="X1179" t="s">
        <v>57</v>
      </c>
      <c r="Y1179">
        <v>1</v>
      </c>
      <c r="Z1179" t="s">
        <v>46545</v>
      </c>
      <c r="AA1179">
        <v>9</v>
      </c>
      <c r="AB1179">
        <v>196908</v>
      </c>
      <c r="AC1179">
        <v>121</v>
      </c>
      <c r="AD1179" t="s">
        <v>70</v>
      </c>
      <c r="AE1179">
        <v>1012</v>
      </c>
      <c r="AF1179" t="s">
        <v>71</v>
      </c>
      <c r="AG1179">
        <v>1</v>
      </c>
      <c r="AH1179" t="s">
        <v>44482</v>
      </c>
      <c r="AI1179">
        <v>21</v>
      </c>
      <c r="AJ1179" t="s">
        <v>52613</v>
      </c>
      <c r="AK1179">
        <v>190</v>
      </c>
      <c r="AL1179" t="s">
        <v>46935</v>
      </c>
      <c r="AQ1179" t="s">
        <v>6483</v>
      </c>
      <c r="AR1179" t="s">
        <v>6484</v>
      </c>
      <c r="AS1179">
        <v>0</v>
      </c>
      <c r="AT1179" t="s">
        <v>61</v>
      </c>
      <c r="AU1179" t="s">
        <v>47365</v>
      </c>
      <c r="AX1179">
        <v>55.782686120000001</v>
      </c>
      <c r="AY1179">
        <v>12.353494299999999</v>
      </c>
      <c r="AZ1179" t="s">
        <v>62</v>
      </c>
      <c r="BA1179">
        <v>1084</v>
      </c>
      <c r="BB1179" t="s">
        <v>63</v>
      </c>
    </row>
    <row r="1180" spans="1:54" x14ac:dyDescent="0.25">
      <c r="A1180" s="1">
        <v>45200</v>
      </c>
      <c r="B1180">
        <v>189004</v>
      </c>
      <c r="C1180" t="s">
        <v>6485</v>
      </c>
      <c r="D1180">
        <v>3500</v>
      </c>
      <c r="E1180" t="s">
        <v>46934</v>
      </c>
      <c r="F1180" t="s">
        <v>6486</v>
      </c>
      <c r="G1180">
        <v>29188327</v>
      </c>
      <c r="H1180">
        <v>1003274373</v>
      </c>
      <c r="I1180" t="s">
        <v>6487</v>
      </c>
      <c r="J1180" t="s">
        <v>6488</v>
      </c>
      <c r="K1180" t="s">
        <v>6489</v>
      </c>
      <c r="L1180" t="s">
        <v>47366</v>
      </c>
      <c r="M1180">
        <v>549</v>
      </c>
      <c r="N1180">
        <v>1</v>
      </c>
      <c r="R1180" s="1">
        <v>44832</v>
      </c>
      <c r="S1180" t="s">
        <v>56</v>
      </c>
      <c r="T1180">
        <v>190</v>
      </c>
      <c r="U1180" t="s">
        <v>46935</v>
      </c>
      <c r="W1180">
        <v>2</v>
      </c>
      <c r="X1180" t="s">
        <v>57</v>
      </c>
      <c r="Y1180">
        <v>1</v>
      </c>
      <c r="Z1180" t="s">
        <v>46545</v>
      </c>
      <c r="AA1180">
        <v>9</v>
      </c>
      <c r="AB1180">
        <v>196208</v>
      </c>
      <c r="AC1180">
        <v>121</v>
      </c>
      <c r="AD1180" t="s">
        <v>70</v>
      </c>
      <c r="AE1180">
        <v>1012</v>
      </c>
      <c r="AF1180" t="s">
        <v>71</v>
      </c>
      <c r="AG1180">
        <v>4</v>
      </c>
      <c r="AH1180" t="s">
        <v>44547</v>
      </c>
      <c r="AI1180">
        <v>21</v>
      </c>
      <c r="AJ1180" t="s">
        <v>52613</v>
      </c>
      <c r="AK1180">
        <v>190</v>
      </c>
      <c r="AL1180" t="s">
        <v>46935</v>
      </c>
      <c r="AQ1180" t="s">
        <v>6490</v>
      </c>
      <c r="AR1180" t="s">
        <v>6491</v>
      </c>
      <c r="AS1180">
        <v>1</v>
      </c>
      <c r="AT1180" t="s">
        <v>1446</v>
      </c>
      <c r="AU1180" t="s">
        <v>47367</v>
      </c>
      <c r="AX1180">
        <v>55.778224170000001</v>
      </c>
      <c r="AY1180">
        <v>12.381051980000001</v>
      </c>
      <c r="AZ1180" t="s">
        <v>62</v>
      </c>
      <c r="BA1180">
        <v>1084</v>
      </c>
      <c r="BB1180" t="s">
        <v>63</v>
      </c>
    </row>
    <row r="1181" spans="1:54" x14ac:dyDescent="0.25">
      <c r="A1181" s="1">
        <v>45200</v>
      </c>
      <c r="B1181">
        <v>189005</v>
      </c>
      <c r="C1181" t="s">
        <v>52926</v>
      </c>
      <c r="D1181">
        <v>3500</v>
      </c>
      <c r="E1181" t="s">
        <v>46934</v>
      </c>
      <c r="F1181" t="s">
        <v>52926</v>
      </c>
      <c r="G1181">
        <v>64942212</v>
      </c>
      <c r="H1181">
        <v>1003257063</v>
      </c>
      <c r="I1181" t="s">
        <v>6492</v>
      </c>
      <c r="J1181" t="s">
        <v>6493</v>
      </c>
      <c r="K1181" t="s">
        <v>6494</v>
      </c>
      <c r="L1181" t="s">
        <v>6495</v>
      </c>
      <c r="M1181">
        <v>26</v>
      </c>
      <c r="N1181">
        <v>201</v>
      </c>
      <c r="R1181" s="1">
        <v>43419</v>
      </c>
      <c r="S1181" t="s">
        <v>56</v>
      </c>
      <c r="T1181">
        <v>101</v>
      </c>
      <c r="U1181" t="s">
        <v>46544</v>
      </c>
      <c r="V1181" s="1">
        <v>43405</v>
      </c>
      <c r="W1181">
        <v>2</v>
      </c>
      <c r="X1181" t="s">
        <v>57</v>
      </c>
      <c r="Y1181">
        <v>1</v>
      </c>
      <c r="Z1181" t="s">
        <v>46545</v>
      </c>
      <c r="AA1181">
        <v>9</v>
      </c>
      <c r="AB1181">
        <v>195308</v>
      </c>
      <c r="AC1181">
        <v>129</v>
      </c>
      <c r="AD1181" t="s">
        <v>2405</v>
      </c>
      <c r="AE1181">
        <v>1016</v>
      </c>
      <c r="AF1181" t="s">
        <v>2405</v>
      </c>
      <c r="AG1181">
        <v>3</v>
      </c>
      <c r="AH1181" t="s">
        <v>81</v>
      </c>
      <c r="AI1181">
        <v>29</v>
      </c>
      <c r="AJ1181" t="s">
        <v>2525</v>
      </c>
      <c r="AK1181">
        <v>190</v>
      </c>
      <c r="AL1181" t="s">
        <v>46935</v>
      </c>
      <c r="AQ1181" t="s">
        <v>6496</v>
      </c>
      <c r="AR1181" t="s">
        <v>6497</v>
      </c>
      <c r="AS1181">
        <v>0</v>
      </c>
      <c r="AT1181" t="s">
        <v>61</v>
      </c>
      <c r="AU1181" t="s">
        <v>6498</v>
      </c>
      <c r="AX1181">
        <v>55.797502479999999</v>
      </c>
      <c r="AY1181">
        <v>12.37140696</v>
      </c>
      <c r="AZ1181" t="s">
        <v>62</v>
      </c>
      <c r="BA1181">
        <v>1084</v>
      </c>
      <c r="BB1181" t="s">
        <v>63</v>
      </c>
    </row>
    <row r="1182" spans="1:54" x14ac:dyDescent="0.25">
      <c r="A1182" s="1">
        <v>45200</v>
      </c>
      <c r="B1182">
        <v>189006</v>
      </c>
      <c r="C1182" t="s">
        <v>6499</v>
      </c>
      <c r="D1182">
        <v>3500</v>
      </c>
      <c r="E1182" t="s">
        <v>46934</v>
      </c>
      <c r="F1182" t="s">
        <v>6500</v>
      </c>
      <c r="G1182">
        <v>29188327</v>
      </c>
      <c r="H1182">
        <v>1003274270</v>
      </c>
      <c r="I1182" t="s">
        <v>6501</v>
      </c>
      <c r="K1182" t="s">
        <v>6502</v>
      </c>
      <c r="L1182" t="s">
        <v>6503</v>
      </c>
      <c r="M1182">
        <v>314</v>
      </c>
      <c r="N1182" t="s">
        <v>6504</v>
      </c>
      <c r="R1182" s="1">
        <v>44671</v>
      </c>
      <c r="S1182" t="s">
        <v>56</v>
      </c>
      <c r="T1182">
        <v>190</v>
      </c>
      <c r="U1182" t="s">
        <v>46935</v>
      </c>
      <c r="W1182">
        <v>2</v>
      </c>
      <c r="X1182" t="s">
        <v>57</v>
      </c>
      <c r="Y1182">
        <v>1</v>
      </c>
      <c r="Z1182" t="s">
        <v>46545</v>
      </c>
      <c r="AA1182">
        <v>10</v>
      </c>
      <c r="AB1182">
        <v>198808</v>
      </c>
      <c r="AC1182">
        <v>121</v>
      </c>
      <c r="AD1182" t="s">
        <v>70</v>
      </c>
      <c r="AE1182">
        <v>1012</v>
      </c>
      <c r="AF1182" t="s">
        <v>71</v>
      </c>
      <c r="AG1182">
        <v>1</v>
      </c>
      <c r="AH1182" t="s">
        <v>44482</v>
      </c>
      <c r="AI1182">
        <v>21</v>
      </c>
      <c r="AJ1182" t="s">
        <v>52613</v>
      </c>
      <c r="AK1182">
        <v>190</v>
      </c>
      <c r="AL1182" t="s">
        <v>46935</v>
      </c>
      <c r="AQ1182" t="s">
        <v>6505</v>
      </c>
      <c r="AR1182" t="s">
        <v>6506</v>
      </c>
      <c r="AS1182">
        <v>0</v>
      </c>
      <c r="AT1182" t="s">
        <v>61</v>
      </c>
      <c r="AU1182" t="s">
        <v>6507</v>
      </c>
      <c r="AX1182">
        <v>55.760390860000001</v>
      </c>
      <c r="AY1182">
        <v>12.338667620000001</v>
      </c>
      <c r="AZ1182" t="s">
        <v>62</v>
      </c>
      <c r="BA1182">
        <v>1084</v>
      </c>
      <c r="BB1182" t="s">
        <v>63</v>
      </c>
    </row>
    <row r="1183" spans="1:54" x14ac:dyDescent="0.25">
      <c r="A1183" s="1">
        <v>45200</v>
      </c>
      <c r="B1183">
        <v>189200</v>
      </c>
      <c r="D1183">
        <v>3500</v>
      </c>
      <c r="E1183" t="s">
        <v>46934</v>
      </c>
      <c r="F1183" t="s">
        <v>52927</v>
      </c>
      <c r="G1183">
        <v>29188327</v>
      </c>
      <c r="H1183">
        <v>1003274269</v>
      </c>
      <c r="I1183" t="s">
        <v>6508</v>
      </c>
      <c r="J1183" t="s">
        <v>6509</v>
      </c>
      <c r="K1183" t="s">
        <v>6510</v>
      </c>
      <c r="L1183" t="s">
        <v>6511</v>
      </c>
      <c r="M1183">
        <v>615</v>
      </c>
      <c r="N1183">
        <v>2</v>
      </c>
      <c r="R1183" s="1">
        <v>40938</v>
      </c>
      <c r="S1183" t="s">
        <v>56</v>
      </c>
      <c r="T1183">
        <v>190</v>
      </c>
      <c r="U1183" t="s">
        <v>46935</v>
      </c>
      <c r="V1183" s="1">
        <v>39083</v>
      </c>
      <c r="W1183">
        <v>2</v>
      </c>
      <c r="X1183" t="s">
        <v>57</v>
      </c>
      <c r="Y1183">
        <v>1</v>
      </c>
      <c r="Z1183" t="s">
        <v>46545</v>
      </c>
      <c r="AC1183">
        <v>932</v>
      </c>
      <c r="AD1183" t="s">
        <v>52637</v>
      </c>
      <c r="AE1183">
        <v>2021</v>
      </c>
      <c r="AF1183" t="s">
        <v>52637</v>
      </c>
      <c r="AG1183">
        <v>3</v>
      </c>
      <c r="AH1183" t="s">
        <v>81</v>
      </c>
      <c r="AI1183">
        <v>10</v>
      </c>
      <c r="AJ1183" t="s">
        <v>52638</v>
      </c>
      <c r="AK1183">
        <v>190</v>
      </c>
      <c r="AL1183" t="s">
        <v>46935</v>
      </c>
      <c r="AQ1183" t="s">
        <v>6512</v>
      </c>
      <c r="AR1183" t="s">
        <v>6513</v>
      </c>
      <c r="AS1183">
        <v>0</v>
      </c>
      <c r="AT1183" t="s">
        <v>61</v>
      </c>
      <c r="AU1183" t="s">
        <v>6514</v>
      </c>
      <c r="AZ1183" t="s">
        <v>62</v>
      </c>
      <c r="BA1183">
        <v>1084</v>
      </c>
      <c r="BB1183" t="s">
        <v>63</v>
      </c>
    </row>
    <row r="1184" spans="1:54" x14ac:dyDescent="0.25">
      <c r="A1184" s="1">
        <v>45200</v>
      </c>
      <c r="B1184">
        <v>189201</v>
      </c>
      <c r="D1184">
        <v>3500</v>
      </c>
      <c r="E1184" t="s">
        <v>46934</v>
      </c>
      <c r="F1184" t="s">
        <v>6515</v>
      </c>
      <c r="G1184">
        <v>19531716</v>
      </c>
      <c r="H1184">
        <v>1003274385</v>
      </c>
      <c r="I1184" t="s">
        <v>6516</v>
      </c>
      <c r="J1184" t="s">
        <v>6517</v>
      </c>
      <c r="K1184" t="s">
        <v>6518</v>
      </c>
      <c r="L1184" t="s">
        <v>47368</v>
      </c>
      <c r="M1184">
        <v>500</v>
      </c>
      <c r="N1184">
        <v>1</v>
      </c>
      <c r="R1184" s="1">
        <v>40162</v>
      </c>
      <c r="S1184" t="s">
        <v>80</v>
      </c>
      <c r="T1184">
        <v>190</v>
      </c>
      <c r="U1184" t="s">
        <v>46935</v>
      </c>
      <c r="V1184" s="1">
        <v>39083</v>
      </c>
      <c r="W1184">
        <v>2</v>
      </c>
      <c r="X1184" t="s">
        <v>57</v>
      </c>
      <c r="Y1184">
        <v>1</v>
      </c>
      <c r="Z1184" t="s">
        <v>46545</v>
      </c>
      <c r="AC1184">
        <v>931</v>
      </c>
      <c r="AD1184" t="s">
        <v>1467</v>
      </c>
      <c r="AE1184">
        <v>2022</v>
      </c>
      <c r="AF1184" t="s">
        <v>1467</v>
      </c>
      <c r="AG1184">
        <v>3</v>
      </c>
      <c r="AH1184" t="s">
        <v>81</v>
      </c>
      <c r="AI1184">
        <v>7</v>
      </c>
      <c r="AJ1184" t="s">
        <v>1326</v>
      </c>
      <c r="AK1184">
        <v>190</v>
      </c>
      <c r="AL1184" t="s">
        <v>46935</v>
      </c>
      <c r="AQ1184" t="s">
        <v>6519</v>
      </c>
      <c r="AR1184" t="s">
        <v>6520</v>
      </c>
      <c r="AS1184">
        <v>0</v>
      </c>
      <c r="AT1184" t="s">
        <v>61</v>
      </c>
      <c r="AU1184" t="s">
        <v>6479</v>
      </c>
      <c r="AV1184" t="s">
        <v>47361</v>
      </c>
      <c r="AX1184">
        <v>55.786070537183797</v>
      </c>
      <c r="AY1184">
        <v>12.369589898348</v>
      </c>
      <c r="AZ1184" t="s">
        <v>62</v>
      </c>
      <c r="BA1184">
        <v>1084</v>
      </c>
      <c r="BB1184" t="s">
        <v>63</v>
      </c>
    </row>
    <row r="1185" spans="1:54" x14ac:dyDescent="0.25">
      <c r="A1185" s="1">
        <v>45200</v>
      </c>
      <c r="B1185">
        <v>189210</v>
      </c>
      <c r="C1185" t="s">
        <v>47369</v>
      </c>
      <c r="D1185">
        <v>3520</v>
      </c>
      <c r="E1185" t="s">
        <v>6521</v>
      </c>
      <c r="F1185" t="s">
        <v>47370</v>
      </c>
      <c r="G1185">
        <v>29188327</v>
      </c>
      <c r="H1185">
        <v>1003276959</v>
      </c>
      <c r="I1185" t="s">
        <v>6522</v>
      </c>
      <c r="J1185" t="s">
        <v>6523</v>
      </c>
      <c r="K1185" t="s">
        <v>6524</v>
      </c>
      <c r="L1185" t="s">
        <v>6525</v>
      </c>
      <c r="M1185">
        <v>460</v>
      </c>
      <c r="N1185">
        <v>1</v>
      </c>
      <c r="R1185" s="1">
        <v>43511</v>
      </c>
      <c r="S1185" t="s">
        <v>56</v>
      </c>
      <c r="T1185">
        <v>190</v>
      </c>
      <c r="U1185" t="s">
        <v>46935</v>
      </c>
      <c r="W1185">
        <v>2</v>
      </c>
      <c r="X1185" t="s">
        <v>57</v>
      </c>
      <c r="Y1185">
        <v>1</v>
      </c>
      <c r="Z1185" t="s">
        <v>46545</v>
      </c>
      <c r="AB1185">
        <v>196010</v>
      </c>
      <c r="AC1185">
        <v>125</v>
      </c>
      <c r="AD1185" t="s">
        <v>1344</v>
      </c>
      <c r="AE1185">
        <v>1014</v>
      </c>
      <c r="AF1185" t="s">
        <v>1352</v>
      </c>
      <c r="AG1185">
        <v>1</v>
      </c>
      <c r="AH1185" t="s">
        <v>44482</v>
      </c>
      <c r="AI1185">
        <v>24</v>
      </c>
      <c r="AJ1185" t="s">
        <v>1344</v>
      </c>
      <c r="AK1185">
        <v>190</v>
      </c>
      <c r="AL1185" t="s">
        <v>46935</v>
      </c>
      <c r="AQ1185" t="s">
        <v>6526</v>
      </c>
      <c r="AR1185" t="s">
        <v>6527</v>
      </c>
      <c r="AS1185">
        <v>0</v>
      </c>
      <c r="AT1185" t="s">
        <v>61</v>
      </c>
      <c r="AU1185" t="s">
        <v>6528</v>
      </c>
      <c r="AX1185">
        <v>55.81649436</v>
      </c>
      <c r="AY1185">
        <v>12.3779737</v>
      </c>
      <c r="AZ1185" t="s">
        <v>62</v>
      </c>
      <c r="BA1185">
        <v>1084</v>
      </c>
      <c r="BB1185" t="s">
        <v>63</v>
      </c>
    </row>
    <row r="1186" spans="1:54" x14ac:dyDescent="0.25">
      <c r="A1186" s="1">
        <v>45200</v>
      </c>
      <c r="B1186">
        <v>189401</v>
      </c>
      <c r="C1186" t="s">
        <v>2069</v>
      </c>
      <c r="D1186">
        <v>3500</v>
      </c>
      <c r="E1186" t="s">
        <v>46934</v>
      </c>
      <c r="F1186" t="s">
        <v>6529</v>
      </c>
      <c r="K1186" t="s">
        <v>6530</v>
      </c>
      <c r="L1186" t="s">
        <v>47371</v>
      </c>
      <c r="R1186" s="1">
        <v>40162</v>
      </c>
      <c r="S1186" t="s">
        <v>80</v>
      </c>
      <c r="V1186" s="1">
        <v>28277</v>
      </c>
      <c r="W1186">
        <v>1</v>
      </c>
      <c r="X1186" t="s">
        <v>760</v>
      </c>
      <c r="Y1186">
        <v>3</v>
      </c>
      <c r="Z1186" t="s">
        <v>1713</v>
      </c>
      <c r="AC1186">
        <v>292</v>
      </c>
      <c r="AD1186" t="s">
        <v>1714</v>
      </c>
      <c r="AE1186">
        <v>1082</v>
      </c>
      <c r="AF1186" t="s">
        <v>1715</v>
      </c>
      <c r="AG1186">
        <v>3</v>
      </c>
      <c r="AH1186" t="s">
        <v>81</v>
      </c>
      <c r="AI1186">
        <v>99</v>
      </c>
      <c r="AJ1186" t="s">
        <v>54511</v>
      </c>
      <c r="AK1186">
        <v>190</v>
      </c>
      <c r="AL1186" t="s">
        <v>46935</v>
      </c>
      <c r="AS1186">
        <v>0</v>
      </c>
      <c r="AT1186" t="s">
        <v>61</v>
      </c>
      <c r="AU1186" t="s">
        <v>47371</v>
      </c>
      <c r="AZ1186" t="s">
        <v>62</v>
      </c>
      <c r="BA1186">
        <v>1084</v>
      </c>
      <c r="BB1186" t="s">
        <v>63</v>
      </c>
    </row>
    <row r="1187" spans="1:54" x14ac:dyDescent="0.25">
      <c r="A1187" s="1">
        <v>45200</v>
      </c>
      <c r="B1187">
        <v>189402</v>
      </c>
      <c r="C1187" t="s">
        <v>6531</v>
      </c>
      <c r="D1187">
        <v>2750</v>
      </c>
      <c r="E1187" t="s">
        <v>1705</v>
      </c>
      <c r="F1187" t="s">
        <v>52928</v>
      </c>
      <c r="G1187">
        <v>16287180</v>
      </c>
      <c r="H1187">
        <v>1018507257</v>
      </c>
      <c r="I1187" t="s">
        <v>6532</v>
      </c>
      <c r="J1187" t="s">
        <v>6533</v>
      </c>
      <c r="K1187" t="s">
        <v>6534</v>
      </c>
      <c r="L1187" t="s">
        <v>6535</v>
      </c>
      <c r="M1187">
        <v>166</v>
      </c>
      <c r="N1187">
        <v>240</v>
      </c>
      <c r="R1187" s="1">
        <v>43251</v>
      </c>
      <c r="S1187" t="s">
        <v>56</v>
      </c>
      <c r="W1187">
        <v>1</v>
      </c>
      <c r="X1187" t="s">
        <v>760</v>
      </c>
      <c r="Y1187">
        <v>3</v>
      </c>
      <c r="Z1187" t="s">
        <v>1713</v>
      </c>
      <c r="AB1187">
        <v>195108</v>
      </c>
      <c r="AC1187">
        <v>391</v>
      </c>
      <c r="AD1187" t="s">
        <v>1961</v>
      </c>
      <c r="AE1187">
        <v>1082</v>
      </c>
      <c r="AF1187" t="s">
        <v>1715</v>
      </c>
      <c r="AG1187">
        <v>1</v>
      </c>
      <c r="AH1187" t="s">
        <v>44482</v>
      </c>
      <c r="AI1187">
        <v>99</v>
      </c>
      <c r="AJ1187" t="s">
        <v>54511</v>
      </c>
      <c r="AK1187">
        <v>151</v>
      </c>
      <c r="AL1187" t="s">
        <v>2294</v>
      </c>
      <c r="AQ1187" t="s">
        <v>6536</v>
      </c>
      <c r="AR1187" t="s">
        <v>6537</v>
      </c>
      <c r="AS1187">
        <v>0</v>
      </c>
      <c r="AT1187" t="s">
        <v>61</v>
      </c>
      <c r="AU1187" t="s">
        <v>3647</v>
      </c>
      <c r="AX1187">
        <v>55.754220199999999</v>
      </c>
      <c r="AY1187">
        <v>12.342214309999999</v>
      </c>
      <c r="AZ1187" t="s">
        <v>62</v>
      </c>
      <c r="BA1187">
        <v>1084</v>
      </c>
      <c r="BB1187" t="s">
        <v>63</v>
      </c>
    </row>
    <row r="1188" spans="1:54" x14ac:dyDescent="0.25">
      <c r="A1188" s="1">
        <v>45200</v>
      </c>
      <c r="B1188">
        <v>189403</v>
      </c>
      <c r="C1188" t="s">
        <v>6538</v>
      </c>
      <c r="D1188">
        <v>3500</v>
      </c>
      <c r="E1188" t="s">
        <v>46934</v>
      </c>
      <c r="F1188" t="s">
        <v>52929</v>
      </c>
      <c r="I1188" t="s">
        <v>6539</v>
      </c>
      <c r="J1188" t="s">
        <v>6540</v>
      </c>
      <c r="K1188" t="s">
        <v>6541</v>
      </c>
      <c r="L1188" t="s">
        <v>47372</v>
      </c>
      <c r="R1188" s="1">
        <v>40162</v>
      </c>
      <c r="S1188" t="s">
        <v>80</v>
      </c>
      <c r="V1188" s="1">
        <v>36739</v>
      </c>
      <c r="W1188">
        <v>1</v>
      </c>
      <c r="X1188" t="s">
        <v>760</v>
      </c>
      <c r="Y1188">
        <v>3</v>
      </c>
      <c r="Z1188" t="s">
        <v>1713</v>
      </c>
      <c r="AB1188">
        <v>195112</v>
      </c>
      <c r="AC1188">
        <v>391</v>
      </c>
      <c r="AD1188" t="s">
        <v>1961</v>
      </c>
      <c r="AE1188">
        <v>1082</v>
      </c>
      <c r="AF1188" t="s">
        <v>1715</v>
      </c>
      <c r="AG1188">
        <v>3</v>
      </c>
      <c r="AH1188" t="s">
        <v>81</v>
      </c>
      <c r="AI1188">
        <v>99</v>
      </c>
      <c r="AJ1188" t="s">
        <v>54511</v>
      </c>
      <c r="AK1188">
        <v>190</v>
      </c>
      <c r="AL1188" t="s">
        <v>46935</v>
      </c>
      <c r="AS1188">
        <v>0</v>
      </c>
      <c r="AT1188" t="s">
        <v>61</v>
      </c>
      <c r="AU1188" t="s">
        <v>47371</v>
      </c>
      <c r="AV1188" t="s">
        <v>47371</v>
      </c>
      <c r="AZ1188" t="s">
        <v>62</v>
      </c>
      <c r="BA1188">
        <v>1084</v>
      </c>
      <c r="BB1188" t="s">
        <v>63</v>
      </c>
    </row>
    <row r="1189" spans="1:54" x14ac:dyDescent="0.25">
      <c r="A1189" s="1">
        <v>45200</v>
      </c>
      <c r="B1189">
        <v>190000</v>
      </c>
      <c r="C1189" t="s">
        <v>46935</v>
      </c>
      <c r="D1189">
        <v>3500</v>
      </c>
      <c r="E1189" t="s">
        <v>46934</v>
      </c>
      <c r="F1189" t="s">
        <v>46935</v>
      </c>
      <c r="G1189">
        <v>29188327</v>
      </c>
      <c r="K1189" t="s">
        <v>6542</v>
      </c>
      <c r="L1189" t="s">
        <v>6511</v>
      </c>
      <c r="M1189">
        <v>615</v>
      </c>
      <c r="N1189">
        <v>2</v>
      </c>
      <c r="R1189" s="1">
        <v>43790</v>
      </c>
      <c r="S1189" t="s">
        <v>80</v>
      </c>
      <c r="T1189">
        <v>190</v>
      </c>
      <c r="U1189" t="s">
        <v>46935</v>
      </c>
      <c r="W1189">
        <v>2</v>
      </c>
      <c r="X1189" t="s">
        <v>57</v>
      </c>
      <c r="Y1189">
        <v>5</v>
      </c>
      <c r="Z1189" t="s">
        <v>54458</v>
      </c>
      <c r="AB1189">
        <v>200701</v>
      </c>
      <c r="AC1189">
        <v>923</v>
      </c>
      <c r="AD1189" t="s">
        <v>58</v>
      </c>
      <c r="AE1189">
        <v>2013</v>
      </c>
      <c r="AF1189" t="s">
        <v>58</v>
      </c>
      <c r="AG1189">
        <v>1</v>
      </c>
      <c r="AH1189" t="s">
        <v>44482</v>
      </c>
      <c r="AI1189">
        <v>99</v>
      </c>
      <c r="AJ1189" t="s">
        <v>54511</v>
      </c>
      <c r="AK1189">
        <v>190</v>
      </c>
      <c r="AL1189" t="s">
        <v>46935</v>
      </c>
      <c r="AQ1189" t="s">
        <v>6543</v>
      </c>
      <c r="AR1189" t="s">
        <v>6544</v>
      </c>
      <c r="AS1189">
        <v>0</v>
      </c>
      <c r="AT1189" t="s">
        <v>61</v>
      </c>
      <c r="AU1189" t="s">
        <v>6514</v>
      </c>
      <c r="AX1189">
        <v>55.78318745</v>
      </c>
      <c r="AY1189">
        <v>12.377410210000001</v>
      </c>
      <c r="AZ1189" t="s">
        <v>62</v>
      </c>
      <c r="BA1189">
        <v>1084</v>
      </c>
      <c r="BB1189" t="s">
        <v>63</v>
      </c>
    </row>
    <row r="1190" spans="1:54" x14ac:dyDescent="0.25">
      <c r="A1190" s="1">
        <v>45200</v>
      </c>
      <c r="B1190">
        <v>190001</v>
      </c>
      <c r="C1190" t="s">
        <v>47373</v>
      </c>
      <c r="D1190">
        <v>3400</v>
      </c>
      <c r="E1190" t="s">
        <v>46836</v>
      </c>
      <c r="F1190" t="s">
        <v>47374</v>
      </c>
      <c r="G1190">
        <v>30450221</v>
      </c>
      <c r="H1190">
        <v>1013326645</v>
      </c>
      <c r="I1190" t="s">
        <v>6545</v>
      </c>
      <c r="J1190" t="s">
        <v>6546</v>
      </c>
      <c r="K1190" t="s">
        <v>6547</v>
      </c>
      <c r="L1190" t="s">
        <v>47375</v>
      </c>
      <c r="M1190">
        <v>5791</v>
      </c>
      <c r="N1190">
        <v>9</v>
      </c>
      <c r="R1190" s="1">
        <v>43782</v>
      </c>
      <c r="S1190" t="s">
        <v>56</v>
      </c>
      <c r="W1190">
        <v>5</v>
      </c>
      <c r="X1190" t="s">
        <v>557</v>
      </c>
      <c r="Y1190">
        <v>1</v>
      </c>
      <c r="Z1190" t="s">
        <v>46545</v>
      </c>
      <c r="AA1190">
        <v>9</v>
      </c>
      <c r="AB1190">
        <v>200708</v>
      </c>
      <c r="AC1190">
        <v>121</v>
      </c>
      <c r="AD1190" t="s">
        <v>70</v>
      </c>
      <c r="AE1190">
        <v>1013</v>
      </c>
      <c r="AF1190" t="s">
        <v>558</v>
      </c>
      <c r="AG1190">
        <v>1</v>
      </c>
      <c r="AH1190" t="s">
        <v>44482</v>
      </c>
      <c r="AI1190">
        <v>99</v>
      </c>
      <c r="AJ1190" t="s">
        <v>54511</v>
      </c>
      <c r="AK1190">
        <v>219</v>
      </c>
      <c r="AL1190" t="s">
        <v>46837</v>
      </c>
      <c r="AQ1190" t="s">
        <v>6548</v>
      </c>
      <c r="AR1190" t="s">
        <v>6549</v>
      </c>
      <c r="AS1190">
        <v>0</v>
      </c>
      <c r="AT1190" t="s">
        <v>61</v>
      </c>
      <c r="AU1190" t="s">
        <v>47376</v>
      </c>
      <c r="AX1190">
        <v>55.930595449999998</v>
      </c>
      <c r="AY1190">
        <v>12.297530500000001</v>
      </c>
      <c r="AZ1190" t="s">
        <v>62</v>
      </c>
      <c r="BA1190">
        <v>1084</v>
      </c>
      <c r="BB1190" t="s">
        <v>63</v>
      </c>
    </row>
    <row r="1191" spans="1:54" x14ac:dyDescent="0.25">
      <c r="A1191" s="1">
        <v>45200</v>
      </c>
      <c r="B1191">
        <v>190002</v>
      </c>
      <c r="C1191" t="s">
        <v>6550</v>
      </c>
      <c r="D1191">
        <v>3520</v>
      </c>
      <c r="E1191" t="s">
        <v>6521</v>
      </c>
      <c r="F1191" t="s">
        <v>6550</v>
      </c>
      <c r="G1191">
        <v>26359007</v>
      </c>
      <c r="H1191">
        <v>1002555859</v>
      </c>
      <c r="I1191" t="s">
        <v>47377</v>
      </c>
      <c r="K1191" t="s">
        <v>6551</v>
      </c>
      <c r="L1191" t="s">
        <v>52930</v>
      </c>
      <c r="M1191">
        <v>372</v>
      </c>
      <c r="N1191">
        <v>24</v>
      </c>
      <c r="R1191" s="1">
        <v>43782</v>
      </c>
      <c r="S1191" t="s">
        <v>56</v>
      </c>
      <c r="W1191">
        <v>6</v>
      </c>
      <c r="X1191" t="s">
        <v>1289</v>
      </c>
      <c r="Y1191">
        <v>1</v>
      </c>
      <c r="Z1191" t="s">
        <v>46545</v>
      </c>
      <c r="AA1191">
        <v>3</v>
      </c>
      <c r="AB1191">
        <v>200805</v>
      </c>
      <c r="AC1191">
        <v>129</v>
      </c>
      <c r="AD1191" t="s">
        <v>2405</v>
      </c>
      <c r="AE1191">
        <v>1016</v>
      </c>
      <c r="AF1191" t="s">
        <v>2405</v>
      </c>
      <c r="AG1191">
        <v>1</v>
      </c>
      <c r="AH1191" t="s">
        <v>44482</v>
      </c>
      <c r="AI1191">
        <v>99</v>
      </c>
      <c r="AJ1191" t="s">
        <v>54511</v>
      </c>
      <c r="AK1191">
        <v>190</v>
      </c>
      <c r="AL1191" t="s">
        <v>46935</v>
      </c>
      <c r="AQ1191" t="s">
        <v>6552</v>
      </c>
      <c r="AR1191" t="s">
        <v>6553</v>
      </c>
      <c r="AS1191">
        <v>0</v>
      </c>
      <c r="AT1191" t="s">
        <v>61</v>
      </c>
      <c r="AU1191" t="s">
        <v>52931</v>
      </c>
      <c r="AX1191">
        <v>55.807593070000003</v>
      </c>
      <c r="AY1191">
        <v>12.355754579999999</v>
      </c>
      <c r="AZ1191" t="s">
        <v>62</v>
      </c>
      <c r="BA1191">
        <v>1084</v>
      </c>
      <c r="BB1191" t="s">
        <v>63</v>
      </c>
    </row>
    <row r="1192" spans="1:54" x14ac:dyDescent="0.25">
      <c r="A1192" s="1">
        <v>45200</v>
      </c>
      <c r="B1192">
        <v>190003</v>
      </c>
      <c r="C1192" t="s">
        <v>6554</v>
      </c>
      <c r="D1192">
        <v>3520</v>
      </c>
      <c r="E1192" t="s">
        <v>6521</v>
      </c>
      <c r="F1192" t="s">
        <v>6555</v>
      </c>
      <c r="G1192">
        <v>29188327</v>
      </c>
      <c r="H1192">
        <v>1003276819</v>
      </c>
      <c r="I1192" t="s">
        <v>6556</v>
      </c>
      <c r="K1192" t="s">
        <v>6557</v>
      </c>
      <c r="L1192" t="s">
        <v>52932</v>
      </c>
      <c r="M1192">
        <v>279</v>
      </c>
      <c r="N1192">
        <v>1</v>
      </c>
      <c r="R1192" s="1">
        <v>43782</v>
      </c>
      <c r="S1192" t="s">
        <v>56</v>
      </c>
      <c r="T1192">
        <v>190</v>
      </c>
      <c r="U1192" t="s">
        <v>46935</v>
      </c>
      <c r="W1192">
        <v>2</v>
      </c>
      <c r="X1192" t="s">
        <v>57</v>
      </c>
      <c r="Y1192">
        <v>1</v>
      </c>
      <c r="Z1192" t="s">
        <v>46545</v>
      </c>
      <c r="AA1192">
        <v>9</v>
      </c>
      <c r="AB1192">
        <v>200908</v>
      </c>
      <c r="AC1192">
        <v>121</v>
      </c>
      <c r="AD1192" t="s">
        <v>70</v>
      </c>
      <c r="AE1192">
        <v>1012</v>
      </c>
      <c r="AF1192" t="s">
        <v>71</v>
      </c>
      <c r="AG1192">
        <v>1</v>
      </c>
      <c r="AH1192" t="s">
        <v>44482</v>
      </c>
      <c r="AI1192">
        <v>99</v>
      </c>
      <c r="AJ1192" t="s">
        <v>54511</v>
      </c>
      <c r="AK1192">
        <v>190</v>
      </c>
      <c r="AL1192" t="s">
        <v>46935</v>
      </c>
      <c r="AQ1192" t="s">
        <v>6558</v>
      </c>
      <c r="AR1192" t="s">
        <v>6559</v>
      </c>
      <c r="AS1192">
        <v>0</v>
      </c>
      <c r="AT1192" t="s">
        <v>61</v>
      </c>
      <c r="AU1192" t="s">
        <v>52933</v>
      </c>
      <c r="AX1192">
        <v>55.822415659999997</v>
      </c>
      <c r="AY1192">
        <v>12.38922786</v>
      </c>
      <c r="AZ1192" t="s">
        <v>62</v>
      </c>
      <c r="BA1192">
        <v>1084</v>
      </c>
      <c r="BB1192" t="s">
        <v>63</v>
      </c>
    </row>
    <row r="1193" spans="1:54" x14ac:dyDescent="0.25">
      <c r="A1193" s="1">
        <v>45200</v>
      </c>
      <c r="B1193">
        <v>190200</v>
      </c>
      <c r="D1193">
        <v>3520</v>
      </c>
      <c r="E1193" t="s">
        <v>6521</v>
      </c>
      <c r="F1193" t="s">
        <v>52934</v>
      </c>
      <c r="G1193">
        <v>29188386</v>
      </c>
      <c r="H1193">
        <v>1011133165</v>
      </c>
      <c r="K1193" t="s">
        <v>6542</v>
      </c>
      <c r="L1193" t="s">
        <v>52935</v>
      </c>
      <c r="M1193">
        <v>520</v>
      </c>
      <c r="N1193">
        <v>2</v>
      </c>
      <c r="R1193" s="1">
        <v>43790</v>
      </c>
      <c r="S1193" t="s">
        <v>1316</v>
      </c>
      <c r="T1193">
        <v>190</v>
      </c>
      <c r="U1193" t="s">
        <v>46935</v>
      </c>
      <c r="W1193">
        <v>2</v>
      </c>
      <c r="X1193" t="s">
        <v>57</v>
      </c>
      <c r="Y1193">
        <v>1</v>
      </c>
      <c r="Z1193" t="s">
        <v>46545</v>
      </c>
      <c r="AC1193">
        <v>932</v>
      </c>
      <c r="AD1193" t="s">
        <v>52637</v>
      </c>
      <c r="AE1193">
        <v>2021</v>
      </c>
      <c r="AF1193" t="s">
        <v>52637</v>
      </c>
      <c r="AG1193">
        <v>2</v>
      </c>
      <c r="AH1193" t="s">
        <v>44524</v>
      </c>
      <c r="AI1193">
        <v>99</v>
      </c>
      <c r="AJ1193" t="s">
        <v>54511</v>
      </c>
      <c r="AK1193">
        <v>190</v>
      </c>
      <c r="AL1193" t="s">
        <v>46935</v>
      </c>
      <c r="AQ1193" t="s">
        <v>6560</v>
      </c>
      <c r="AR1193" t="s">
        <v>6544</v>
      </c>
      <c r="AS1193">
        <v>0</v>
      </c>
      <c r="AT1193" t="s">
        <v>61</v>
      </c>
      <c r="AU1193" t="s">
        <v>52936</v>
      </c>
      <c r="AX1193">
        <v>55.814726550000003</v>
      </c>
      <c r="AY1193">
        <v>12.37657411</v>
      </c>
      <c r="AZ1193" t="s">
        <v>62</v>
      </c>
      <c r="BA1193">
        <v>1084</v>
      </c>
      <c r="BB1193" t="s">
        <v>63</v>
      </c>
    </row>
    <row r="1194" spans="1:54" x14ac:dyDescent="0.25">
      <c r="A1194" s="1">
        <v>45200</v>
      </c>
      <c r="B1194">
        <v>201000</v>
      </c>
      <c r="C1194" t="s">
        <v>47378</v>
      </c>
      <c r="D1194">
        <v>3450</v>
      </c>
      <c r="E1194" t="s">
        <v>47379</v>
      </c>
      <c r="F1194" t="s">
        <v>47378</v>
      </c>
      <c r="G1194">
        <v>60183112</v>
      </c>
      <c r="J1194" t="s">
        <v>6561</v>
      </c>
      <c r="K1194" t="s">
        <v>6562</v>
      </c>
      <c r="L1194" t="s">
        <v>52937</v>
      </c>
      <c r="M1194">
        <v>669</v>
      </c>
      <c r="N1194">
        <v>2</v>
      </c>
      <c r="R1194" s="1">
        <v>43790</v>
      </c>
      <c r="S1194" t="s">
        <v>80</v>
      </c>
      <c r="T1194">
        <v>201</v>
      </c>
      <c r="U1194" t="s">
        <v>47378</v>
      </c>
      <c r="W1194">
        <v>2</v>
      </c>
      <c r="X1194" t="s">
        <v>57</v>
      </c>
      <c r="Y1194">
        <v>5</v>
      </c>
      <c r="Z1194" t="s">
        <v>54458</v>
      </c>
      <c r="AB1194">
        <v>200701</v>
      </c>
      <c r="AC1194">
        <v>923</v>
      </c>
      <c r="AD1194" t="s">
        <v>58</v>
      </c>
      <c r="AE1194">
        <v>2013</v>
      </c>
      <c r="AF1194" t="s">
        <v>58</v>
      </c>
      <c r="AG1194">
        <v>1</v>
      </c>
      <c r="AH1194" t="s">
        <v>44482</v>
      </c>
      <c r="AI1194">
        <v>99</v>
      </c>
      <c r="AJ1194" t="s">
        <v>54511</v>
      </c>
      <c r="AK1194">
        <v>201</v>
      </c>
      <c r="AL1194" t="s">
        <v>47378</v>
      </c>
      <c r="AQ1194" t="s">
        <v>6563</v>
      </c>
      <c r="AR1194" t="s">
        <v>6564</v>
      </c>
      <c r="AS1194">
        <v>0</v>
      </c>
      <c r="AT1194" t="s">
        <v>61</v>
      </c>
      <c r="AU1194" t="s">
        <v>6565</v>
      </c>
      <c r="AV1194" t="s">
        <v>52612</v>
      </c>
      <c r="AX1194">
        <v>55.865665149999998</v>
      </c>
      <c r="AY1194">
        <v>12.329931009999999</v>
      </c>
      <c r="AZ1194" t="s">
        <v>62</v>
      </c>
      <c r="BA1194">
        <v>1084</v>
      </c>
      <c r="BB1194" t="s">
        <v>63</v>
      </c>
    </row>
    <row r="1195" spans="1:54" x14ac:dyDescent="0.25">
      <c r="A1195" s="1">
        <v>45200</v>
      </c>
      <c r="B1195">
        <v>201001</v>
      </c>
      <c r="C1195" t="s">
        <v>47380</v>
      </c>
      <c r="D1195">
        <v>3450</v>
      </c>
      <c r="E1195" t="s">
        <v>47379</v>
      </c>
      <c r="F1195" t="s">
        <v>47381</v>
      </c>
      <c r="G1195">
        <v>60183112</v>
      </c>
      <c r="H1195">
        <v>1003275848</v>
      </c>
      <c r="I1195" t="s">
        <v>6566</v>
      </c>
      <c r="J1195" t="s">
        <v>6567</v>
      </c>
      <c r="K1195" t="s">
        <v>6568</v>
      </c>
      <c r="L1195" t="s">
        <v>44799</v>
      </c>
      <c r="M1195">
        <v>4717</v>
      </c>
      <c r="N1195">
        <v>10</v>
      </c>
      <c r="R1195" s="1">
        <v>44328</v>
      </c>
      <c r="S1195" t="s">
        <v>56</v>
      </c>
      <c r="T1195">
        <v>201</v>
      </c>
      <c r="U1195" t="s">
        <v>47378</v>
      </c>
      <c r="W1195">
        <v>2</v>
      </c>
      <c r="X1195" t="s">
        <v>57</v>
      </c>
      <c r="Y1195">
        <v>1</v>
      </c>
      <c r="Z1195" t="s">
        <v>46545</v>
      </c>
      <c r="AA1195">
        <v>9</v>
      </c>
      <c r="AB1195">
        <v>193808</v>
      </c>
      <c r="AC1195">
        <v>121</v>
      </c>
      <c r="AD1195" t="s">
        <v>70</v>
      </c>
      <c r="AE1195">
        <v>1012</v>
      </c>
      <c r="AF1195" t="s">
        <v>71</v>
      </c>
      <c r="AG1195">
        <v>1</v>
      </c>
      <c r="AH1195" t="s">
        <v>44482</v>
      </c>
      <c r="AI1195">
        <v>21</v>
      </c>
      <c r="AJ1195" t="s">
        <v>52613</v>
      </c>
      <c r="AK1195">
        <v>201</v>
      </c>
      <c r="AL1195" t="s">
        <v>47378</v>
      </c>
      <c r="AQ1195" t="s">
        <v>6569</v>
      </c>
      <c r="AR1195" t="s">
        <v>6570</v>
      </c>
      <c r="AS1195">
        <v>0</v>
      </c>
      <c r="AT1195" t="s">
        <v>61</v>
      </c>
      <c r="AU1195" t="s">
        <v>44800</v>
      </c>
      <c r="AX1195">
        <v>55.866247190000003</v>
      </c>
      <c r="AY1195">
        <v>12.386330210000001</v>
      </c>
      <c r="AZ1195" t="s">
        <v>62</v>
      </c>
      <c r="BA1195">
        <v>1084</v>
      </c>
      <c r="BB1195" t="s">
        <v>63</v>
      </c>
    </row>
    <row r="1196" spans="1:54" x14ac:dyDescent="0.25">
      <c r="A1196" s="1">
        <v>45200</v>
      </c>
      <c r="B1196">
        <v>201002</v>
      </c>
      <c r="C1196" t="s">
        <v>6571</v>
      </c>
      <c r="D1196">
        <v>3540</v>
      </c>
      <c r="E1196" t="s">
        <v>6572</v>
      </c>
      <c r="F1196" t="s">
        <v>6573</v>
      </c>
      <c r="G1196">
        <v>60183112</v>
      </c>
      <c r="H1196">
        <v>1003276182</v>
      </c>
      <c r="I1196" t="s">
        <v>6574</v>
      </c>
      <c r="J1196" t="s">
        <v>6575</v>
      </c>
      <c r="K1196" t="s">
        <v>6576</v>
      </c>
      <c r="L1196" t="s">
        <v>44801</v>
      </c>
      <c r="M1196">
        <v>9301</v>
      </c>
      <c r="N1196">
        <v>15</v>
      </c>
      <c r="R1196" s="1">
        <v>43797</v>
      </c>
      <c r="S1196" t="s">
        <v>56</v>
      </c>
      <c r="T1196">
        <v>201</v>
      </c>
      <c r="U1196" t="s">
        <v>47378</v>
      </c>
      <c r="W1196">
        <v>2</v>
      </c>
      <c r="X1196" t="s">
        <v>57</v>
      </c>
      <c r="Y1196">
        <v>1</v>
      </c>
      <c r="Z1196" t="s">
        <v>46545</v>
      </c>
      <c r="AA1196">
        <v>10</v>
      </c>
      <c r="AB1196">
        <v>191008</v>
      </c>
      <c r="AC1196">
        <v>121</v>
      </c>
      <c r="AD1196" t="s">
        <v>70</v>
      </c>
      <c r="AE1196">
        <v>1012</v>
      </c>
      <c r="AF1196" t="s">
        <v>71</v>
      </c>
      <c r="AG1196">
        <v>1</v>
      </c>
      <c r="AH1196" t="s">
        <v>44482</v>
      </c>
      <c r="AI1196">
        <v>21</v>
      </c>
      <c r="AJ1196" t="s">
        <v>52613</v>
      </c>
      <c r="AK1196">
        <v>201</v>
      </c>
      <c r="AL1196" t="s">
        <v>47378</v>
      </c>
      <c r="AQ1196" t="s">
        <v>6577</v>
      </c>
      <c r="AR1196" t="s">
        <v>6578</v>
      </c>
      <c r="AS1196">
        <v>0</v>
      </c>
      <c r="AT1196" t="s">
        <v>61</v>
      </c>
      <c r="AU1196" t="s">
        <v>44802</v>
      </c>
      <c r="AX1196">
        <v>55.843420070000001</v>
      </c>
      <c r="AY1196">
        <v>12.28468668</v>
      </c>
      <c r="AZ1196" t="s">
        <v>62</v>
      </c>
      <c r="BA1196">
        <v>1084</v>
      </c>
      <c r="BB1196" t="s">
        <v>63</v>
      </c>
    </row>
    <row r="1197" spans="1:54" x14ac:dyDescent="0.25">
      <c r="A1197" s="1">
        <v>45200</v>
      </c>
      <c r="B1197">
        <v>201003</v>
      </c>
      <c r="C1197" t="s">
        <v>6579</v>
      </c>
      <c r="D1197">
        <v>3450</v>
      </c>
      <c r="E1197" t="s">
        <v>47379</v>
      </c>
      <c r="F1197" t="s">
        <v>6580</v>
      </c>
      <c r="G1197">
        <v>60183112</v>
      </c>
      <c r="H1197">
        <v>1003276261</v>
      </c>
      <c r="I1197" t="s">
        <v>6581</v>
      </c>
      <c r="J1197" t="s">
        <v>6582</v>
      </c>
      <c r="K1197" t="s">
        <v>6583</v>
      </c>
      <c r="L1197" t="s">
        <v>6584</v>
      </c>
      <c r="M1197">
        <v>6378</v>
      </c>
      <c r="N1197" t="s">
        <v>6585</v>
      </c>
      <c r="R1197" s="1">
        <v>42926</v>
      </c>
      <c r="S1197" t="s">
        <v>56</v>
      </c>
      <c r="T1197">
        <v>201</v>
      </c>
      <c r="U1197" t="s">
        <v>47378</v>
      </c>
      <c r="V1197" s="1">
        <v>42947</v>
      </c>
      <c r="W1197">
        <v>2</v>
      </c>
      <c r="X1197" t="s">
        <v>57</v>
      </c>
      <c r="Y1197">
        <v>1</v>
      </c>
      <c r="Z1197" t="s">
        <v>46545</v>
      </c>
      <c r="AA1197">
        <v>10</v>
      </c>
      <c r="AB1197">
        <v>196908</v>
      </c>
      <c r="AC1197">
        <v>121</v>
      </c>
      <c r="AD1197" t="s">
        <v>70</v>
      </c>
      <c r="AE1197">
        <v>1012</v>
      </c>
      <c r="AF1197" t="s">
        <v>71</v>
      </c>
      <c r="AG1197">
        <v>3</v>
      </c>
      <c r="AH1197" t="s">
        <v>81</v>
      </c>
      <c r="AI1197">
        <v>21</v>
      </c>
      <c r="AJ1197" t="s">
        <v>52613</v>
      </c>
      <c r="AK1197">
        <v>201</v>
      </c>
      <c r="AL1197" t="s">
        <v>47378</v>
      </c>
      <c r="AM1197">
        <v>2</v>
      </c>
      <c r="AN1197" t="s">
        <v>119</v>
      </c>
      <c r="AO1197">
        <v>280805</v>
      </c>
      <c r="AP1197">
        <v>280805</v>
      </c>
      <c r="AQ1197" t="s">
        <v>6586</v>
      </c>
      <c r="AR1197" t="s">
        <v>6587</v>
      </c>
      <c r="AS1197">
        <v>2</v>
      </c>
      <c r="AT1197" t="s">
        <v>1413</v>
      </c>
      <c r="AU1197" t="s">
        <v>6588</v>
      </c>
      <c r="AX1197">
        <v>55.8795366778198</v>
      </c>
      <c r="AY1197">
        <v>12.354473664604299</v>
      </c>
      <c r="AZ1197" t="s">
        <v>62</v>
      </c>
      <c r="BA1197">
        <v>1084</v>
      </c>
      <c r="BB1197" t="s">
        <v>63</v>
      </c>
    </row>
    <row r="1198" spans="1:54" x14ac:dyDescent="0.25">
      <c r="A1198" s="1">
        <v>45200</v>
      </c>
      <c r="B1198">
        <v>201004</v>
      </c>
      <c r="C1198" t="s">
        <v>47382</v>
      </c>
      <c r="D1198">
        <v>3450</v>
      </c>
      <c r="E1198" t="s">
        <v>47379</v>
      </c>
      <c r="F1198" t="s">
        <v>47383</v>
      </c>
      <c r="G1198">
        <v>60183112</v>
      </c>
      <c r="H1198">
        <v>1003275721</v>
      </c>
      <c r="I1198" t="s">
        <v>6581</v>
      </c>
      <c r="J1198" t="s">
        <v>6589</v>
      </c>
      <c r="K1198" t="s">
        <v>6590</v>
      </c>
      <c r="L1198" t="s">
        <v>6591</v>
      </c>
      <c r="M1198">
        <v>2092</v>
      </c>
      <c r="N1198">
        <v>65</v>
      </c>
      <c r="R1198" s="1">
        <v>42926</v>
      </c>
      <c r="S1198" t="s">
        <v>56</v>
      </c>
      <c r="T1198">
        <v>201</v>
      </c>
      <c r="U1198" t="s">
        <v>47378</v>
      </c>
      <c r="V1198" s="1">
        <v>42947</v>
      </c>
      <c r="W1198">
        <v>2</v>
      </c>
      <c r="X1198" t="s">
        <v>57</v>
      </c>
      <c r="Y1198">
        <v>1</v>
      </c>
      <c r="Z1198" t="s">
        <v>46545</v>
      </c>
      <c r="AA1198">
        <v>9</v>
      </c>
      <c r="AB1198">
        <v>191008</v>
      </c>
      <c r="AC1198">
        <v>121</v>
      </c>
      <c r="AD1198" t="s">
        <v>70</v>
      </c>
      <c r="AE1198">
        <v>1012</v>
      </c>
      <c r="AF1198" t="s">
        <v>71</v>
      </c>
      <c r="AG1198">
        <v>3</v>
      </c>
      <c r="AH1198" t="s">
        <v>81</v>
      </c>
      <c r="AI1198">
        <v>21</v>
      </c>
      <c r="AJ1198" t="s">
        <v>52613</v>
      </c>
      <c r="AK1198">
        <v>201</v>
      </c>
      <c r="AL1198" t="s">
        <v>47378</v>
      </c>
      <c r="AM1198">
        <v>2</v>
      </c>
      <c r="AN1198" t="s">
        <v>119</v>
      </c>
      <c r="AO1198">
        <v>280805</v>
      </c>
      <c r="AP1198">
        <v>280805</v>
      </c>
      <c r="AQ1198" t="s">
        <v>6592</v>
      </c>
      <c r="AR1198" t="s">
        <v>6593</v>
      </c>
      <c r="AS1198">
        <v>2</v>
      </c>
      <c r="AT1198" t="s">
        <v>1413</v>
      </c>
      <c r="AU1198" t="s">
        <v>238</v>
      </c>
      <c r="AX1198">
        <v>55.871829400786702</v>
      </c>
      <c r="AY1198">
        <v>12.3453189496507</v>
      </c>
      <c r="AZ1198" t="s">
        <v>62</v>
      </c>
      <c r="BA1198">
        <v>1084</v>
      </c>
      <c r="BB1198" t="s">
        <v>63</v>
      </c>
    </row>
    <row r="1199" spans="1:54" x14ac:dyDescent="0.25">
      <c r="A1199" s="1">
        <v>45200</v>
      </c>
      <c r="B1199">
        <v>201005</v>
      </c>
      <c r="C1199" t="s">
        <v>6594</v>
      </c>
      <c r="D1199">
        <v>3450</v>
      </c>
      <c r="E1199" t="s">
        <v>47379</v>
      </c>
      <c r="F1199" t="s">
        <v>6595</v>
      </c>
      <c r="G1199">
        <v>60183112</v>
      </c>
      <c r="H1199">
        <v>1003276030</v>
      </c>
      <c r="I1199" t="s">
        <v>6596</v>
      </c>
      <c r="J1199" t="s">
        <v>6597</v>
      </c>
      <c r="K1199" t="s">
        <v>6598</v>
      </c>
      <c r="L1199" t="s">
        <v>52938</v>
      </c>
      <c r="M1199">
        <v>6980</v>
      </c>
      <c r="N1199">
        <v>5</v>
      </c>
      <c r="R1199" s="1">
        <v>43411</v>
      </c>
      <c r="S1199" t="s">
        <v>56</v>
      </c>
      <c r="T1199">
        <v>201</v>
      </c>
      <c r="U1199" t="s">
        <v>47378</v>
      </c>
      <c r="W1199">
        <v>2</v>
      </c>
      <c r="X1199" t="s">
        <v>57</v>
      </c>
      <c r="Y1199">
        <v>1</v>
      </c>
      <c r="Z1199" t="s">
        <v>46545</v>
      </c>
      <c r="AA1199">
        <v>10</v>
      </c>
      <c r="AB1199">
        <v>197408</v>
      </c>
      <c r="AC1199">
        <v>121</v>
      </c>
      <c r="AD1199" t="s">
        <v>70</v>
      </c>
      <c r="AE1199">
        <v>1012</v>
      </c>
      <c r="AF1199" t="s">
        <v>71</v>
      </c>
      <c r="AG1199">
        <v>1</v>
      </c>
      <c r="AH1199" t="s">
        <v>44482</v>
      </c>
      <c r="AI1199">
        <v>21</v>
      </c>
      <c r="AJ1199" t="s">
        <v>52613</v>
      </c>
      <c r="AK1199">
        <v>201</v>
      </c>
      <c r="AL1199" t="s">
        <v>47378</v>
      </c>
      <c r="AP1199">
        <v>280804</v>
      </c>
      <c r="AQ1199" t="s">
        <v>6599</v>
      </c>
      <c r="AR1199" t="s">
        <v>6600</v>
      </c>
      <c r="AS1199">
        <v>2</v>
      </c>
      <c r="AT1199" t="s">
        <v>1413</v>
      </c>
      <c r="AU1199" t="s">
        <v>52939</v>
      </c>
      <c r="AX1199">
        <v>55.864356989999997</v>
      </c>
      <c r="AY1199">
        <v>12.33762752</v>
      </c>
      <c r="AZ1199" t="s">
        <v>62</v>
      </c>
      <c r="BA1199">
        <v>1084</v>
      </c>
      <c r="BB1199" t="s">
        <v>63</v>
      </c>
    </row>
    <row r="1200" spans="1:54" x14ac:dyDescent="0.25">
      <c r="A1200" s="1">
        <v>45200</v>
      </c>
      <c r="B1200">
        <v>201006</v>
      </c>
      <c r="C1200" t="s">
        <v>6594</v>
      </c>
      <c r="D1200">
        <v>3450</v>
      </c>
      <c r="E1200" t="s">
        <v>47379</v>
      </c>
      <c r="F1200" t="s">
        <v>6601</v>
      </c>
      <c r="G1200">
        <v>60183112</v>
      </c>
      <c r="H1200">
        <v>1003276157</v>
      </c>
      <c r="I1200" t="s">
        <v>6596</v>
      </c>
      <c r="J1200" t="s">
        <v>6602</v>
      </c>
      <c r="K1200" t="s">
        <v>6603</v>
      </c>
      <c r="L1200" t="s">
        <v>47384</v>
      </c>
      <c r="M1200">
        <v>8445</v>
      </c>
      <c r="N1200">
        <v>1</v>
      </c>
      <c r="R1200" s="1">
        <v>43556</v>
      </c>
      <c r="S1200" t="s">
        <v>56</v>
      </c>
      <c r="T1200">
        <v>201</v>
      </c>
      <c r="U1200" t="s">
        <v>47378</v>
      </c>
      <c r="W1200">
        <v>2</v>
      </c>
      <c r="X1200" t="s">
        <v>57</v>
      </c>
      <c r="Y1200">
        <v>1</v>
      </c>
      <c r="Z1200" t="s">
        <v>46545</v>
      </c>
      <c r="AA1200">
        <v>9</v>
      </c>
      <c r="AB1200">
        <v>198008</v>
      </c>
      <c r="AC1200">
        <v>121</v>
      </c>
      <c r="AD1200" t="s">
        <v>70</v>
      </c>
      <c r="AE1200">
        <v>1012</v>
      </c>
      <c r="AF1200" t="s">
        <v>71</v>
      </c>
      <c r="AG1200">
        <v>1</v>
      </c>
      <c r="AH1200" t="s">
        <v>44482</v>
      </c>
      <c r="AI1200">
        <v>21</v>
      </c>
      <c r="AJ1200" t="s">
        <v>52613</v>
      </c>
      <c r="AK1200">
        <v>201</v>
      </c>
      <c r="AL1200" t="s">
        <v>47378</v>
      </c>
      <c r="AP1200">
        <v>280804</v>
      </c>
      <c r="AQ1200" t="s">
        <v>6599</v>
      </c>
      <c r="AR1200" t="s">
        <v>6600</v>
      </c>
      <c r="AS1200">
        <v>2</v>
      </c>
      <c r="AT1200" t="s">
        <v>1413</v>
      </c>
      <c r="AU1200" t="s">
        <v>47385</v>
      </c>
      <c r="AX1200">
        <v>55.855122690000002</v>
      </c>
      <c r="AY1200">
        <v>12.34343228</v>
      </c>
      <c r="AZ1200" t="s">
        <v>62</v>
      </c>
      <c r="BA1200">
        <v>1084</v>
      </c>
      <c r="BB1200" t="s">
        <v>63</v>
      </c>
    </row>
    <row r="1201" spans="1:54" x14ac:dyDescent="0.25">
      <c r="A1201" s="1">
        <v>45200</v>
      </c>
      <c r="B1201">
        <v>201007</v>
      </c>
      <c r="C1201" t="s">
        <v>47386</v>
      </c>
      <c r="D1201">
        <v>3450</v>
      </c>
      <c r="E1201" t="s">
        <v>47379</v>
      </c>
      <c r="F1201" t="s">
        <v>47387</v>
      </c>
      <c r="G1201">
        <v>29542929</v>
      </c>
      <c r="H1201">
        <v>1003274518</v>
      </c>
      <c r="I1201" t="s">
        <v>6604</v>
      </c>
      <c r="J1201" t="s">
        <v>6605</v>
      </c>
      <c r="K1201" t="s">
        <v>6606</v>
      </c>
      <c r="L1201" t="s">
        <v>52940</v>
      </c>
      <c r="M1201">
        <v>6980</v>
      </c>
      <c r="N1201">
        <v>6</v>
      </c>
      <c r="R1201" s="1">
        <v>44203</v>
      </c>
      <c r="S1201" t="s">
        <v>56</v>
      </c>
      <c r="W1201">
        <v>4</v>
      </c>
      <c r="X1201" t="s">
        <v>725</v>
      </c>
      <c r="Y1201">
        <v>1</v>
      </c>
      <c r="Z1201" t="s">
        <v>46545</v>
      </c>
      <c r="AB1201">
        <v>197808</v>
      </c>
      <c r="AC1201">
        <v>131</v>
      </c>
      <c r="AD1201" t="s">
        <v>752</v>
      </c>
      <c r="AE1201">
        <v>1061</v>
      </c>
      <c r="AF1201" t="s">
        <v>752</v>
      </c>
      <c r="AG1201">
        <v>1</v>
      </c>
      <c r="AH1201" t="s">
        <v>44482</v>
      </c>
      <c r="AI1201">
        <v>99</v>
      </c>
      <c r="AJ1201" t="s">
        <v>54511</v>
      </c>
      <c r="AK1201">
        <v>201</v>
      </c>
      <c r="AL1201" t="s">
        <v>47378</v>
      </c>
      <c r="AQ1201" t="s">
        <v>6607</v>
      </c>
      <c r="AR1201" t="s">
        <v>6608</v>
      </c>
      <c r="AS1201">
        <v>0</v>
      </c>
      <c r="AT1201" t="s">
        <v>61</v>
      </c>
      <c r="AU1201" t="s">
        <v>52939</v>
      </c>
      <c r="AX1201">
        <v>55.865310319999999</v>
      </c>
      <c r="AY1201">
        <v>12.334159769999999</v>
      </c>
      <c r="AZ1201" t="s">
        <v>62</v>
      </c>
      <c r="BA1201">
        <v>1084</v>
      </c>
      <c r="BB1201" t="s">
        <v>63</v>
      </c>
    </row>
    <row r="1202" spans="1:54" x14ac:dyDescent="0.25">
      <c r="A1202" s="1">
        <v>45200</v>
      </c>
      <c r="B1202">
        <v>201008</v>
      </c>
      <c r="C1202" t="s">
        <v>47388</v>
      </c>
      <c r="D1202">
        <v>3450</v>
      </c>
      <c r="E1202" t="s">
        <v>47379</v>
      </c>
      <c r="F1202" t="s">
        <v>47389</v>
      </c>
      <c r="G1202">
        <v>60183112</v>
      </c>
      <c r="H1202">
        <v>1003276236</v>
      </c>
      <c r="I1202" t="s">
        <v>6596</v>
      </c>
      <c r="J1202" t="s">
        <v>6609</v>
      </c>
      <c r="K1202" t="s">
        <v>6610</v>
      </c>
      <c r="L1202" t="s">
        <v>6611</v>
      </c>
      <c r="M1202">
        <v>4418</v>
      </c>
      <c r="N1202" t="s">
        <v>6612</v>
      </c>
      <c r="R1202" s="1">
        <v>40380</v>
      </c>
      <c r="S1202" t="s">
        <v>56</v>
      </c>
      <c r="T1202">
        <v>201</v>
      </c>
      <c r="U1202" t="s">
        <v>47378</v>
      </c>
      <c r="V1202" s="1">
        <v>40391</v>
      </c>
      <c r="W1202">
        <v>2</v>
      </c>
      <c r="X1202" t="s">
        <v>57</v>
      </c>
      <c r="Y1202">
        <v>1</v>
      </c>
      <c r="Z1202" t="s">
        <v>46545</v>
      </c>
      <c r="AA1202">
        <v>6</v>
      </c>
      <c r="AB1202">
        <v>198108</v>
      </c>
      <c r="AC1202">
        <v>126</v>
      </c>
      <c r="AD1202" t="s">
        <v>46616</v>
      </c>
      <c r="AE1202">
        <v>1015</v>
      </c>
      <c r="AF1202" t="s">
        <v>46616</v>
      </c>
      <c r="AG1202">
        <v>3</v>
      </c>
      <c r="AH1202" t="s">
        <v>81</v>
      </c>
      <c r="AI1202">
        <v>23</v>
      </c>
      <c r="AJ1202" t="s">
        <v>692</v>
      </c>
      <c r="AK1202">
        <v>201</v>
      </c>
      <c r="AL1202" t="s">
        <v>47378</v>
      </c>
      <c r="AM1202">
        <v>2</v>
      </c>
      <c r="AN1202" t="s">
        <v>119</v>
      </c>
      <c r="AO1202">
        <v>280027</v>
      </c>
      <c r="AQ1202" t="s">
        <v>6613</v>
      </c>
      <c r="AR1202" t="s">
        <v>6614</v>
      </c>
      <c r="AS1202">
        <v>0</v>
      </c>
      <c r="AT1202" t="s">
        <v>61</v>
      </c>
      <c r="AU1202" t="s">
        <v>5642</v>
      </c>
      <c r="AX1202">
        <v>55.895710485817503</v>
      </c>
      <c r="AY1202">
        <v>12.367603577462701</v>
      </c>
      <c r="AZ1202" t="s">
        <v>62</v>
      </c>
      <c r="BA1202">
        <v>1084</v>
      </c>
      <c r="BB1202" t="s">
        <v>63</v>
      </c>
    </row>
    <row r="1203" spans="1:54" x14ac:dyDescent="0.25">
      <c r="A1203" s="1">
        <v>45200</v>
      </c>
      <c r="B1203">
        <v>201009</v>
      </c>
      <c r="C1203" t="s">
        <v>47390</v>
      </c>
      <c r="D1203">
        <v>3450</v>
      </c>
      <c r="E1203" t="s">
        <v>47379</v>
      </c>
      <c r="F1203" t="s">
        <v>47391</v>
      </c>
      <c r="I1203" t="s">
        <v>6615</v>
      </c>
      <c r="K1203" t="s">
        <v>6616</v>
      </c>
      <c r="L1203" t="s">
        <v>6617</v>
      </c>
      <c r="M1203">
        <v>5315</v>
      </c>
      <c r="N1203">
        <v>202</v>
      </c>
      <c r="R1203" s="1">
        <v>40162</v>
      </c>
      <c r="S1203" t="s">
        <v>80</v>
      </c>
      <c r="V1203" s="1">
        <v>33025</v>
      </c>
      <c r="W1203">
        <v>5</v>
      </c>
      <c r="X1203" t="s">
        <v>557</v>
      </c>
      <c r="Y1203">
        <v>1</v>
      </c>
      <c r="Z1203" t="s">
        <v>46545</v>
      </c>
      <c r="AB1203">
        <v>198308</v>
      </c>
      <c r="AC1203">
        <v>121</v>
      </c>
      <c r="AD1203" t="s">
        <v>70</v>
      </c>
      <c r="AE1203">
        <v>1013</v>
      </c>
      <c r="AF1203" t="s">
        <v>558</v>
      </c>
      <c r="AG1203">
        <v>3</v>
      </c>
      <c r="AH1203" t="s">
        <v>81</v>
      </c>
      <c r="AI1203">
        <v>22</v>
      </c>
      <c r="AJ1203" t="s">
        <v>52628</v>
      </c>
      <c r="AK1203">
        <v>201</v>
      </c>
      <c r="AL1203" t="s">
        <v>47378</v>
      </c>
      <c r="AS1203">
        <v>0</v>
      </c>
      <c r="AT1203" t="s">
        <v>61</v>
      </c>
      <c r="AU1203" t="s">
        <v>6618</v>
      </c>
      <c r="AX1203">
        <v>55.852409738265798</v>
      </c>
      <c r="AY1203">
        <v>12.3343194366793</v>
      </c>
      <c r="AZ1203" t="s">
        <v>62</v>
      </c>
      <c r="BA1203">
        <v>1084</v>
      </c>
      <c r="BB1203" t="s">
        <v>63</v>
      </c>
    </row>
    <row r="1204" spans="1:54" x14ac:dyDescent="0.25">
      <c r="A1204" s="1">
        <v>45200</v>
      </c>
      <c r="B1204">
        <v>201010</v>
      </c>
      <c r="C1204" t="s">
        <v>6619</v>
      </c>
      <c r="D1204">
        <v>3450</v>
      </c>
      <c r="E1204" t="s">
        <v>47379</v>
      </c>
      <c r="F1204" t="s">
        <v>6620</v>
      </c>
      <c r="G1204">
        <v>60183112</v>
      </c>
      <c r="H1204">
        <v>1003426871</v>
      </c>
      <c r="I1204" t="s">
        <v>6596</v>
      </c>
      <c r="J1204" t="s">
        <v>6621</v>
      </c>
      <c r="K1204" t="s">
        <v>6622</v>
      </c>
      <c r="L1204" t="s">
        <v>6623</v>
      </c>
      <c r="M1204">
        <v>4418</v>
      </c>
      <c r="N1204" t="s">
        <v>6624</v>
      </c>
      <c r="R1204" s="1">
        <v>40380</v>
      </c>
      <c r="S1204" t="s">
        <v>56</v>
      </c>
      <c r="T1204">
        <v>201</v>
      </c>
      <c r="U1204" t="s">
        <v>47378</v>
      </c>
      <c r="V1204" s="1">
        <v>40391</v>
      </c>
      <c r="W1204">
        <v>2</v>
      </c>
      <c r="X1204" t="s">
        <v>57</v>
      </c>
      <c r="Y1204">
        <v>1</v>
      </c>
      <c r="Z1204" t="s">
        <v>46545</v>
      </c>
      <c r="AA1204">
        <v>9</v>
      </c>
      <c r="AB1204">
        <v>199308</v>
      </c>
      <c r="AC1204">
        <v>126</v>
      </c>
      <c r="AD1204" t="s">
        <v>46616</v>
      </c>
      <c r="AE1204">
        <v>1015</v>
      </c>
      <c r="AF1204" t="s">
        <v>46616</v>
      </c>
      <c r="AG1204">
        <v>3</v>
      </c>
      <c r="AH1204" t="s">
        <v>81</v>
      </c>
      <c r="AI1204">
        <v>23</v>
      </c>
      <c r="AJ1204" t="s">
        <v>692</v>
      </c>
      <c r="AK1204">
        <v>201</v>
      </c>
      <c r="AL1204" t="s">
        <v>47378</v>
      </c>
      <c r="AM1204">
        <v>2</v>
      </c>
      <c r="AN1204" t="s">
        <v>119</v>
      </c>
      <c r="AO1204">
        <v>280027</v>
      </c>
      <c r="AQ1204" t="s">
        <v>6625</v>
      </c>
      <c r="AR1204" t="s">
        <v>6626</v>
      </c>
      <c r="AS1204">
        <v>0</v>
      </c>
      <c r="AT1204" t="s">
        <v>61</v>
      </c>
      <c r="AU1204" t="s">
        <v>5642</v>
      </c>
      <c r="AX1204">
        <v>55.895710485817503</v>
      </c>
      <c r="AY1204">
        <v>12.367603577462701</v>
      </c>
      <c r="AZ1204" t="s">
        <v>62</v>
      </c>
      <c r="BA1204">
        <v>1084</v>
      </c>
      <c r="BB1204" t="s">
        <v>63</v>
      </c>
    </row>
    <row r="1205" spans="1:54" x14ac:dyDescent="0.25">
      <c r="A1205" s="1">
        <v>45200</v>
      </c>
      <c r="B1205">
        <v>201011</v>
      </c>
      <c r="C1205" t="s">
        <v>6627</v>
      </c>
      <c r="D1205">
        <v>3540</v>
      </c>
      <c r="E1205" t="s">
        <v>6572</v>
      </c>
      <c r="F1205" t="s">
        <v>6628</v>
      </c>
      <c r="G1205">
        <v>60183112</v>
      </c>
      <c r="H1205">
        <v>1003274671</v>
      </c>
      <c r="I1205" t="s">
        <v>6629</v>
      </c>
      <c r="J1205" t="s">
        <v>6630</v>
      </c>
      <c r="K1205" t="s">
        <v>6631</v>
      </c>
      <c r="L1205" t="s">
        <v>6632</v>
      </c>
      <c r="M1205">
        <v>4295</v>
      </c>
      <c r="N1205">
        <v>2</v>
      </c>
      <c r="R1205" s="1">
        <v>43782</v>
      </c>
      <c r="S1205" t="s">
        <v>56</v>
      </c>
      <c r="T1205">
        <v>201</v>
      </c>
      <c r="U1205" t="s">
        <v>47378</v>
      </c>
      <c r="W1205">
        <v>2</v>
      </c>
      <c r="X1205" t="s">
        <v>57</v>
      </c>
      <c r="Y1205">
        <v>1</v>
      </c>
      <c r="Z1205" t="s">
        <v>46545</v>
      </c>
      <c r="AA1205">
        <v>10</v>
      </c>
      <c r="AB1205">
        <v>199808</v>
      </c>
      <c r="AC1205">
        <v>126</v>
      </c>
      <c r="AD1205" t="s">
        <v>46616</v>
      </c>
      <c r="AE1205">
        <v>1015</v>
      </c>
      <c r="AF1205" t="s">
        <v>46616</v>
      </c>
      <c r="AG1205">
        <v>1</v>
      </c>
      <c r="AH1205" t="s">
        <v>44482</v>
      </c>
      <c r="AI1205">
        <v>27</v>
      </c>
      <c r="AJ1205" t="s">
        <v>44512</v>
      </c>
      <c r="AK1205">
        <v>201</v>
      </c>
      <c r="AL1205" t="s">
        <v>47378</v>
      </c>
      <c r="AM1205">
        <v>1</v>
      </c>
      <c r="AN1205" t="s">
        <v>1193</v>
      </c>
      <c r="AO1205">
        <v>205902</v>
      </c>
      <c r="AQ1205" t="s">
        <v>6633</v>
      </c>
      <c r="AR1205" t="s">
        <v>6634</v>
      </c>
      <c r="AS1205">
        <v>0</v>
      </c>
      <c r="AT1205" t="s">
        <v>61</v>
      </c>
      <c r="AU1205" t="s">
        <v>6635</v>
      </c>
      <c r="AX1205">
        <v>55.845354210000004</v>
      </c>
      <c r="AY1205">
        <v>12.286231409999999</v>
      </c>
      <c r="AZ1205" t="s">
        <v>62</v>
      </c>
      <c r="BA1205">
        <v>1084</v>
      </c>
      <c r="BB1205" t="s">
        <v>63</v>
      </c>
    </row>
    <row r="1206" spans="1:54" x14ac:dyDescent="0.25">
      <c r="A1206" s="1">
        <v>45200</v>
      </c>
      <c r="B1206">
        <v>201012</v>
      </c>
      <c r="D1206">
        <v>3540</v>
      </c>
      <c r="E1206" t="s">
        <v>6572</v>
      </c>
      <c r="F1206" t="s">
        <v>52833</v>
      </c>
      <c r="G1206">
        <v>19372839</v>
      </c>
      <c r="H1206">
        <v>1003789327</v>
      </c>
      <c r="I1206" t="s">
        <v>6636</v>
      </c>
      <c r="K1206" t="s">
        <v>6637</v>
      </c>
      <c r="L1206" t="s">
        <v>47392</v>
      </c>
      <c r="M1206">
        <v>9235</v>
      </c>
      <c r="N1206">
        <v>93</v>
      </c>
      <c r="R1206" s="1">
        <v>42269</v>
      </c>
      <c r="S1206" t="s">
        <v>56</v>
      </c>
      <c r="T1206">
        <v>201</v>
      </c>
      <c r="U1206" t="s">
        <v>47378</v>
      </c>
      <c r="V1206" s="1">
        <v>41851</v>
      </c>
      <c r="W1206">
        <v>6</v>
      </c>
      <c r="X1206" t="s">
        <v>1289</v>
      </c>
      <c r="Y1206">
        <v>1</v>
      </c>
      <c r="Z1206" t="s">
        <v>46545</v>
      </c>
      <c r="AB1206">
        <v>199301</v>
      </c>
      <c r="AC1206">
        <v>129</v>
      </c>
      <c r="AD1206" t="s">
        <v>2405</v>
      </c>
      <c r="AE1206">
        <v>1016</v>
      </c>
      <c r="AF1206" t="s">
        <v>2405</v>
      </c>
      <c r="AG1206">
        <v>3</v>
      </c>
      <c r="AH1206" t="s">
        <v>81</v>
      </c>
      <c r="AI1206">
        <v>99</v>
      </c>
      <c r="AJ1206" t="s">
        <v>54511</v>
      </c>
      <c r="AK1206">
        <v>201</v>
      </c>
      <c r="AL1206" t="s">
        <v>47378</v>
      </c>
      <c r="AQ1206" t="s">
        <v>6638</v>
      </c>
      <c r="AR1206" t="s">
        <v>6639</v>
      </c>
      <c r="AS1206">
        <v>0</v>
      </c>
      <c r="AT1206" t="s">
        <v>61</v>
      </c>
      <c r="AU1206" t="s">
        <v>47393</v>
      </c>
      <c r="AZ1206" t="s">
        <v>62</v>
      </c>
      <c r="BA1206">
        <v>1084</v>
      </c>
      <c r="BB1206" t="s">
        <v>63</v>
      </c>
    </row>
    <row r="1207" spans="1:54" x14ac:dyDescent="0.25">
      <c r="A1207" s="1">
        <v>45200</v>
      </c>
      <c r="B1207">
        <v>201200</v>
      </c>
      <c r="D1207">
        <v>3450</v>
      </c>
      <c r="E1207" t="s">
        <v>47379</v>
      </c>
      <c r="F1207" t="s">
        <v>47394</v>
      </c>
      <c r="G1207">
        <v>60183112</v>
      </c>
      <c r="H1207">
        <v>1003276005</v>
      </c>
      <c r="I1207" t="s">
        <v>6640</v>
      </c>
      <c r="J1207" t="s">
        <v>6641</v>
      </c>
      <c r="K1207" t="s">
        <v>6562</v>
      </c>
      <c r="L1207" t="s">
        <v>6642</v>
      </c>
      <c r="M1207">
        <v>669</v>
      </c>
      <c r="N1207">
        <v>2</v>
      </c>
      <c r="R1207" s="1">
        <v>43790</v>
      </c>
      <c r="S1207" t="s">
        <v>56</v>
      </c>
      <c r="T1207">
        <v>201</v>
      </c>
      <c r="U1207" t="s">
        <v>47378</v>
      </c>
      <c r="W1207">
        <v>2</v>
      </c>
      <c r="X1207" t="s">
        <v>57</v>
      </c>
      <c r="Y1207">
        <v>1</v>
      </c>
      <c r="Z1207" t="s">
        <v>46545</v>
      </c>
      <c r="AC1207">
        <v>932</v>
      </c>
      <c r="AD1207" t="s">
        <v>52637</v>
      </c>
      <c r="AE1207">
        <v>2021</v>
      </c>
      <c r="AF1207" t="s">
        <v>52637</v>
      </c>
      <c r="AG1207">
        <v>2</v>
      </c>
      <c r="AH1207" t="s">
        <v>44524</v>
      </c>
      <c r="AI1207">
        <v>10</v>
      </c>
      <c r="AJ1207" t="s">
        <v>52638</v>
      </c>
      <c r="AK1207">
        <v>201</v>
      </c>
      <c r="AL1207" t="s">
        <v>47378</v>
      </c>
      <c r="AQ1207" t="s">
        <v>6643</v>
      </c>
      <c r="AS1207">
        <v>0</v>
      </c>
      <c r="AT1207" t="s">
        <v>61</v>
      </c>
      <c r="AU1207" t="s">
        <v>6565</v>
      </c>
      <c r="AX1207">
        <v>55.865665149999998</v>
      </c>
      <c r="AY1207">
        <v>12.329931009999999</v>
      </c>
      <c r="AZ1207" t="s">
        <v>62</v>
      </c>
      <c r="BA1207">
        <v>1084</v>
      </c>
      <c r="BB1207" t="s">
        <v>63</v>
      </c>
    </row>
    <row r="1208" spans="1:54" x14ac:dyDescent="0.25">
      <c r="A1208" s="1">
        <v>45200</v>
      </c>
      <c r="B1208">
        <v>201201</v>
      </c>
      <c r="D1208">
        <v>3460</v>
      </c>
      <c r="E1208" t="s">
        <v>47395</v>
      </c>
      <c r="F1208" t="s">
        <v>47396</v>
      </c>
      <c r="G1208">
        <v>31379334</v>
      </c>
      <c r="H1208">
        <v>1014369801</v>
      </c>
      <c r="I1208" t="s">
        <v>6644</v>
      </c>
      <c r="J1208" t="s">
        <v>6645</v>
      </c>
      <c r="K1208" t="s">
        <v>6646</v>
      </c>
      <c r="L1208" t="s">
        <v>6647</v>
      </c>
      <c r="M1208">
        <v>723</v>
      </c>
      <c r="N1208">
        <v>9</v>
      </c>
      <c r="R1208" s="1">
        <v>43822</v>
      </c>
      <c r="S1208" t="s">
        <v>56</v>
      </c>
      <c r="T1208">
        <v>230</v>
      </c>
      <c r="U1208" t="s">
        <v>5996</v>
      </c>
      <c r="V1208" s="1">
        <v>43830</v>
      </c>
      <c r="W1208">
        <v>2</v>
      </c>
      <c r="X1208" t="s">
        <v>57</v>
      </c>
      <c r="Y1208">
        <v>1</v>
      </c>
      <c r="Z1208" t="s">
        <v>46545</v>
      </c>
      <c r="AB1208">
        <v>200409</v>
      </c>
      <c r="AC1208">
        <v>933</v>
      </c>
      <c r="AD1208" t="s">
        <v>1334</v>
      </c>
      <c r="AE1208">
        <v>2024</v>
      </c>
      <c r="AF1208" t="s">
        <v>1334</v>
      </c>
      <c r="AG1208">
        <v>3</v>
      </c>
      <c r="AH1208" t="s">
        <v>81</v>
      </c>
      <c r="AI1208">
        <v>7</v>
      </c>
      <c r="AJ1208" t="s">
        <v>1326</v>
      </c>
      <c r="AK1208">
        <v>230</v>
      </c>
      <c r="AL1208" t="s">
        <v>5996</v>
      </c>
      <c r="AQ1208" t="s">
        <v>6648</v>
      </c>
      <c r="AR1208" t="s">
        <v>6649</v>
      </c>
      <c r="AS1208">
        <v>0</v>
      </c>
      <c r="AT1208" t="s">
        <v>61</v>
      </c>
      <c r="AU1208" t="s">
        <v>6650</v>
      </c>
      <c r="AX1208">
        <v>55.842615520000003</v>
      </c>
      <c r="AY1208">
        <v>12.43144962</v>
      </c>
      <c r="AZ1208" t="s">
        <v>62</v>
      </c>
      <c r="BA1208">
        <v>1084</v>
      </c>
      <c r="BB1208" t="s">
        <v>63</v>
      </c>
    </row>
    <row r="1209" spans="1:54" x14ac:dyDescent="0.25">
      <c r="A1209" s="1">
        <v>45200</v>
      </c>
      <c r="B1209">
        <v>201210</v>
      </c>
      <c r="C1209" t="s">
        <v>47397</v>
      </c>
      <c r="D1209">
        <v>3450</v>
      </c>
      <c r="E1209" t="s">
        <v>47379</v>
      </c>
      <c r="F1209" t="s">
        <v>47398</v>
      </c>
      <c r="G1209">
        <v>60183112</v>
      </c>
      <c r="H1209">
        <v>1003276042</v>
      </c>
      <c r="I1209" t="s">
        <v>6651</v>
      </c>
      <c r="J1209" t="s">
        <v>6652</v>
      </c>
      <c r="K1209" t="s">
        <v>6653</v>
      </c>
      <c r="L1209" t="s">
        <v>52938</v>
      </c>
      <c r="M1209">
        <v>6980</v>
      </c>
      <c r="N1209">
        <v>5</v>
      </c>
      <c r="R1209" s="1">
        <v>43511</v>
      </c>
      <c r="S1209" t="s">
        <v>56</v>
      </c>
      <c r="T1209">
        <v>201</v>
      </c>
      <c r="U1209" t="s">
        <v>47378</v>
      </c>
      <c r="W1209">
        <v>2</v>
      </c>
      <c r="X1209" t="s">
        <v>57</v>
      </c>
      <c r="Y1209">
        <v>1</v>
      </c>
      <c r="Z1209" t="s">
        <v>46545</v>
      </c>
      <c r="AB1209">
        <v>195709</v>
      </c>
      <c r="AC1209">
        <v>125</v>
      </c>
      <c r="AD1209" t="s">
        <v>1344</v>
      </c>
      <c r="AE1209">
        <v>1014</v>
      </c>
      <c r="AF1209" t="s">
        <v>1352</v>
      </c>
      <c r="AG1209">
        <v>1</v>
      </c>
      <c r="AH1209" t="s">
        <v>44482</v>
      </c>
      <c r="AI1209">
        <v>24</v>
      </c>
      <c r="AJ1209" t="s">
        <v>1344</v>
      </c>
      <c r="AK1209">
        <v>201</v>
      </c>
      <c r="AL1209" t="s">
        <v>47378</v>
      </c>
      <c r="AQ1209" t="s">
        <v>6654</v>
      </c>
      <c r="AR1209" t="s">
        <v>6655</v>
      </c>
      <c r="AS1209">
        <v>0</v>
      </c>
      <c r="AT1209" t="s">
        <v>61</v>
      </c>
      <c r="AU1209" t="s">
        <v>52939</v>
      </c>
      <c r="AX1209">
        <v>55.864356989999997</v>
      </c>
      <c r="AY1209">
        <v>12.33762752</v>
      </c>
      <c r="AZ1209" t="s">
        <v>62</v>
      </c>
      <c r="BA1209">
        <v>1084</v>
      </c>
      <c r="BB1209" t="s">
        <v>63</v>
      </c>
    </row>
    <row r="1210" spans="1:54" x14ac:dyDescent="0.25">
      <c r="A1210" s="1">
        <v>45200</v>
      </c>
      <c r="B1210">
        <v>201901</v>
      </c>
      <c r="C1210" t="s">
        <v>6656</v>
      </c>
      <c r="D1210">
        <v>3450</v>
      </c>
      <c r="E1210" t="s">
        <v>47379</v>
      </c>
      <c r="F1210" t="s">
        <v>6657</v>
      </c>
      <c r="I1210" t="s">
        <v>6658</v>
      </c>
      <c r="K1210" t="s">
        <v>6659</v>
      </c>
      <c r="L1210" t="s">
        <v>6660</v>
      </c>
      <c r="M1210">
        <v>7474</v>
      </c>
      <c r="N1210">
        <v>57</v>
      </c>
      <c r="R1210" s="1">
        <v>40162</v>
      </c>
      <c r="S1210" t="s">
        <v>80</v>
      </c>
      <c r="V1210" s="1">
        <v>33390</v>
      </c>
      <c r="W1210">
        <v>5</v>
      </c>
      <c r="X1210" t="s">
        <v>557</v>
      </c>
      <c r="Y1210">
        <v>1</v>
      </c>
      <c r="Z1210" t="s">
        <v>46545</v>
      </c>
      <c r="AA1210">
        <v>8</v>
      </c>
      <c r="AB1210">
        <v>197212</v>
      </c>
      <c r="AC1210">
        <v>126</v>
      </c>
      <c r="AD1210" t="s">
        <v>46616</v>
      </c>
      <c r="AE1210">
        <v>1015</v>
      </c>
      <c r="AF1210" t="s">
        <v>46616</v>
      </c>
      <c r="AG1210">
        <v>3</v>
      </c>
      <c r="AH1210" t="s">
        <v>81</v>
      </c>
      <c r="AI1210">
        <v>29</v>
      </c>
      <c r="AJ1210" t="s">
        <v>2525</v>
      </c>
      <c r="AK1210">
        <v>201</v>
      </c>
      <c r="AL1210" t="s">
        <v>47378</v>
      </c>
      <c r="AS1210">
        <v>0</v>
      </c>
      <c r="AT1210" t="s">
        <v>61</v>
      </c>
      <c r="AU1210" t="s">
        <v>6661</v>
      </c>
      <c r="AZ1210" t="s">
        <v>62</v>
      </c>
      <c r="BA1210">
        <v>1084</v>
      </c>
      <c r="BB1210" t="s">
        <v>63</v>
      </c>
    </row>
    <row r="1211" spans="1:54" x14ac:dyDescent="0.25">
      <c r="A1211" s="1">
        <v>45200</v>
      </c>
      <c r="B1211">
        <v>205001</v>
      </c>
      <c r="C1211" t="s">
        <v>47399</v>
      </c>
      <c r="D1211">
        <v>3460</v>
      </c>
      <c r="E1211" t="s">
        <v>47395</v>
      </c>
      <c r="F1211" t="s">
        <v>47400</v>
      </c>
      <c r="G1211">
        <v>29188378</v>
      </c>
      <c r="H1211">
        <v>1003276571</v>
      </c>
      <c r="I1211" t="s">
        <v>47401</v>
      </c>
      <c r="J1211" t="s">
        <v>6662</v>
      </c>
      <c r="K1211" t="s">
        <v>6663</v>
      </c>
      <c r="L1211" t="s">
        <v>44803</v>
      </c>
      <c r="M1211">
        <v>490</v>
      </c>
      <c r="N1211">
        <v>120</v>
      </c>
      <c r="R1211" s="1">
        <v>44792</v>
      </c>
      <c r="S1211" t="s">
        <v>56</v>
      </c>
      <c r="T1211">
        <v>230</v>
      </c>
      <c r="U1211" t="s">
        <v>5996</v>
      </c>
      <c r="V1211" s="1">
        <v>44792</v>
      </c>
      <c r="W1211">
        <v>2</v>
      </c>
      <c r="X1211" t="s">
        <v>57</v>
      </c>
      <c r="Y1211">
        <v>1</v>
      </c>
      <c r="Z1211" t="s">
        <v>46545</v>
      </c>
      <c r="AA1211">
        <v>10</v>
      </c>
      <c r="AB1211">
        <v>197308</v>
      </c>
      <c r="AC1211">
        <v>121</v>
      </c>
      <c r="AD1211" t="s">
        <v>70</v>
      </c>
      <c r="AE1211">
        <v>1012</v>
      </c>
      <c r="AF1211" t="s">
        <v>71</v>
      </c>
      <c r="AG1211">
        <v>3</v>
      </c>
      <c r="AH1211" t="s">
        <v>81</v>
      </c>
      <c r="AI1211">
        <v>21</v>
      </c>
      <c r="AJ1211" t="s">
        <v>52613</v>
      </c>
      <c r="AK1211">
        <v>230</v>
      </c>
      <c r="AL1211" t="s">
        <v>5996</v>
      </c>
      <c r="AM1211">
        <v>2</v>
      </c>
      <c r="AN1211" t="s">
        <v>119</v>
      </c>
      <c r="AO1211">
        <v>281408</v>
      </c>
      <c r="AP1211">
        <v>281408</v>
      </c>
      <c r="AQ1211" t="s">
        <v>6664</v>
      </c>
      <c r="AS1211">
        <v>2</v>
      </c>
      <c r="AT1211" t="s">
        <v>1413</v>
      </c>
      <c r="AU1211" t="s">
        <v>44804</v>
      </c>
      <c r="AX1211">
        <v>55.852706050000002</v>
      </c>
      <c r="AY1211">
        <v>12.45040872</v>
      </c>
      <c r="AZ1211" t="s">
        <v>62</v>
      </c>
      <c r="BA1211">
        <v>1084</v>
      </c>
      <c r="BB1211" t="s">
        <v>63</v>
      </c>
    </row>
    <row r="1212" spans="1:54" x14ac:dyDescent="0.25">
      <c r="A1212" s="1">
        <v>45200</v>
      </c>
      <c r="B1212">
        <v>205002</v>
      </c>
      <c r="C1212" t="s">
        <v>6665</v>
      </c>
      <c r="D1212">
        <v>3460</v>
      </c>
      <c r="E1212" t="s">
        <v>47395</v>
      </c>
      <c r="F1212" t="s">
        <v>47402</v>
      </c>
      <c r="G1212">
        <v>29188378</v>
      </c>
      <c r="H1212">
        <v>1003276510</v>
      </c>
      <c r="I1212" t="s">
        <v>445</v>
      </c>
      <c r="J1212" t="s">
        <v>6666</v>
      </c>
      <c r="K1212" t="s">
        <v>6667</v>
      </c>
      <c r="L1212" t="s">
        <v>52941</v>
      </c>
      <c r="M1212">
        <v>437</v>
      </c>
      <c r="N1212">
        <v>17</v>
      </c>
      <c r="R1212" s="1">
        <v>44792</v>
      </c>
      <c r="S1212" t="s">
        <v>56</v>
      </c>
      <c r="T1212">
        <v>230</v>
      </c>
      <c r="U1212" t="s">
        <v>5996</v>
      </c>
      <c r="V1212" s="1">
        <v>44792</v>
      </c>
      <c r="W1212">
        <v>2</v>
      </c>
      <c r="X1212" t="s">
        <v>57</v>
      </c>
      <c r="Y1212">
        <v>1</v>
      </c>
      <c r="Z1212" t="s">
        <v>46545</v>
      </c>
      <c r="AA1212">
        <v>9</v>
      </c>
      <c r="AB1212">
        <v>195408</v>
      </c>
      <c r="AC1212">
        <v>121</v>
      </c>
      <c r="AD1212" t="s">
        <v>70</v>
      </c>
      <c r="AE1212">
        <v>1012</v>
      </c>
      <c r="AF1212" t="s">
        <v>71</v>
      </c>
      <c r="AG1212">
        <v>3</v>
      </c>
      <c r="AH1212" t="s">
        <v>81</v>
      </c>
      <c r="AI1212">
        <v>21</v>
      </c>
      <c r="AJ1212" t="s">
        <v>52613</v>
      </c>
      <c r="AK1212">
        <v>230</v>
      </c>
      <c r="AL1212" t="s">
        <v>5996</v>
      </c>
      <c r="AM1212">
        <v>2</v>
      </c>
      <c r="AN1212" t="s">
        <v>119</v>
      </c>
      <c r="AO1212">
        <v>281406</v>
      </c>
      <c r="AP1212">
        <v>281406</v>
      </c>
      <c r="AQ1212" t="s">
        <v>6668</v>
      </c>
      <c r="AR1212" t="s">
        <v>6669</v>
      </c>
      <c r="AS1212">
        <v>2</v>
      </c>
      <c r="AT1212" t="s">
        <v>1413</v>
      </c>
      <c r="AU1212" t="s">
        <v>52942</v>
      </c>
      <c r="AX1212">
        <v>55.82914469</v>
      </c>
      <c r="AY1212">
        <v>12.428387000000001</v>
      </c>
      <c r="AZ1212" t="s">
        <v>62</v>
      </c>
      <c r="BA1212">
        <v>1084</v>
      </c>
      <c r="BB1212" t="s">
        <v>63</v>
      </c>
    </row>
    <row r="1213" spans="1:54" x14ac:dyDescent="0.25">
      <c r="A1213" s="1">
        <v>45200</v>
      </c>
      <c r="B1213">
        <v>205003</v>
      </c>
      <c r="C1213" t="s">
        <v>47403</v>
      </c>
      <c r="D1213">
        <v>2970</v>
      </c>
      <c r="E1213" t="s">
        <v>47404</v>
      </c>
      <c r="F1213" t="s">
        <v>47405</v>
      </c>
      <c r="G1213">
        <v>29188378</v>
      </c>
      <c r="H1213">
        <v>1003276492</v>
      </c>
      <c r="I1213" t="s">
        <v>47406</v>
      </c>
      <c r="J1213" t="s">
        <v>6670</v>
      </c>
      <c r="K1213" t="s">
        <v>6671</v>
      </c>
      <c r="L1213" t="s">
        <v>6672</v>
      </c>
      <c r="M1213">
        <v>431</v>
      </c>
      <c r="N1213">
        <v>22</v>
      </c>
      <c r="R1213" s="1">
        <v>44792</v>
      </c>
      <c r="S1213" t="s">
        <v>56</v>
      </c>
      <c r="T1213">
        <v>230</v>
      </c>
      <c r="U1213" t="s">
        <v>5996</v>
      </c>
      <c r="V1213" s="1">
        <v>44792</v>
      </c>
      <c r="W1213">
        <v>2</v>
      </c>
      <c r="X1213" t="s">
        <v>57</v>
      </c>
      <c r="Y1213">
        <v>1</v>
      </c>
      <c r="Z1213" t="s">
        <v>46545</v>
      </c>
      <c r="AA1213">
        <v>5</v>
      </c>
      <c r="AB1213">
        <v>191608</v>
      </c>
      <c r="AC1213">
        <v>121</v>
      </c>
      <c r="AD1213" t="s">
        <v>70</v>
      </c>
      <c r="AE1213">
        <v>1012</v>
      </c>
      <c r="AF1213" t="s">
        <v>71</v>
      </c>
      <c r="AG1213">
        <v>3</v>
      </c>
      <c r="AH1213" t="s">
        <v>81</v>
      </c>
      <c r="AI1213">
        <v>21</v>
      </c>
      <c r="AJ1213" t="s">
        <v>52613</v>
      </c>
      <c r="AK1213">
        <v>230</v>
      </c>
      <c r="AL1213" t="s">
        <v>5996</v>
      </c>
      <c r="AM1213">
        <v>2</v>
      </c>
      <c r="AN1213" t="s">
        <v>119</v>
      </c>
      <c r="AO1213">
        <v>281408</v>
      </c>
      <c r="AP1213">
        <v>281408</v>
      </c>
      <c r="AQ1213" t="s">
        <v>6673</v>
      </c>
      <c r="AR1213" t="s">
        <v>6674</v>
      </c>
      <c r="AS1213">
        <v>2</v>
      </c>
      <c r="AT1213" t="s">
        <v>1413</v>
      </c>
      <c r="AU1213" t="s">
        <v>6675</v>
      </c>
      <c r="AX1213">
        <v>55.855448060000001</v>
      </c>
      <c r="AY1213">
        <v>12.482327870000001</v>
      </c>
      <c r="AZ1213" t="s">
        <v>62</v>
      </c>
      <c r="BA1213">
        <v>1084</v>
      </c>
      <c r="BB1213" t="s">
        <v>63</v>
      </c>
    </row>
    <row r="1214" spans="1:54" x14ac:dyDescent="0.25">
      <c r="A1214" s="1">
        <v>45200</v>
      </c>
      <c r="B1214">
        <v>205004</v>
      </c>
      <c r="C1214" t="s">
        <v>47407</v>
      </c>
      <c r="D1214">
        <v>3460</v>
      </c>
      <c r="E1214" t="s">
        <v>47395</v>
      </c>
      <c r="F1214" t="s">
        <v>47408</v>
      </c>
      <c r="G1214">
        <v>29188378</v>
      </c>
      <c r="H1214">
        <v>1003276418</v>
      </c>
      <c r="I1214" t="s">
        <v>3470</v>
      </c>
      <c r="J1214" t="s">
        <v>6676</v>
      </c>
      <c r="K1214" t="s">
        <v>6677</v>
      </c>
      <c r="L1214" t="s">
        <v>47409</v>
      </c>
      <c r="M1214">
        <v>217</v>
      </c>
      <c r="N1214">
        <v>3</v>
      </c>
      <c r="R1214" s="1">
        <v>41114</v>
      </c>
      <c r="S1214" t="s">
        <v>56</v>
      </c>
      <c r="T1214">
        <v>230</v>
      </c>
      <c r="U1214" t="s">
        <v>5996</v>
      </c>
      <c r="V1214" s="1">
        <v>41121</v>
      </c>
      <c r="W1214">
        <v>2</v>
      </c>
      <c r="X1214" t="s">
        <v>57</v>
      </c>
      <c r="Y1214">
        <v>1</v>
      </c>
      <c r="Z1214" t="s">
        <v>46545</v>
      </c>
      <c r="AA1214">
        <v>9</v>
      </c>
      <c r="AB1214">
        <v>196708</v>
      </c>
      <c r="AC1214">
        <v>121</v>
      </c>
      <c r="AD1214" t="s">
        <v>70</v>
      </c>
      <c r="AE1214">
        <v>1012</v>
      </c>
      <c r="AF1214" t="s">
        <v>71</v>
      </c>
      <c r="AG1214">
        <v>3</v>
      </c>
      <c r="AH1214" t="s">
        <v>81</v>
      </c>
      <c r="AI1214">
        <v>21</v>
      </c>
      <c r="AJ1214" t="s">
        <v>52613</v>
      </c>
      <c r="AK1214">
        <v>230</v>
      </c>
      <c r="AL1214" t="s">
        <v>5996</v>
      </c>
      <c r="AM1214">
        <v>2</v>
      </c>
      <c r="AN1214" t="s">
        <v>119</v>
      </c>
      <c r="AO1214">
        <v>280327</v>
      </c>
      <c r="AQ1214" t="s">
        <v>6678</v>
      </c>
      <c r="AR1214" t="s">
        <v>6679</v>
      </c>
      <c r="AS1214">
        <v>0</v>
      </c>
      <c r="AT1214" t="s">
        <v>61</v>
      </c>
      <c r="AU1214" t="s">
        <v>47410</v>
      </c>
      <c r="AZ1214" t="s">
        <v>62</v>
      </c>
      <c r="BA1214">
        <v>1084</v>
      </c>
      <c r="BB1214" t="s">
        <v>63</v>
      </c>
    </row>
    <row r="1215" spans="1:54" x14ac:dyDescent="0.25">
      <c r="A1215" s="1">
        <v>45200</v>
      </c>
      <c r="B1215">
        <v>205005</v>
      </c>
      <c r="C1215" t="s">
        <v>6680</v>
      </c>
      <c r="D1215">
        <v>3460</v>
      </c>
      <c r="E1215" t="s">
        <v>47395</v>
      </c>
      <c r="F1215" t="s">
        <v>47411</v>
      </c>
      <c r="G1215">
        <v>29188378</v>
      </c>
      <c r="H1215">
        <v>1003276650</v>
      </c>
      <c r="I1215" t="s">
        <v>445</v>
      </c>
      <c r="J1215" t="s">
        <v>6681</v>
      </c>
      <c r="K1215" t="s">
        <v>6682</v>
      </c>
      <c r="L1215" t="s">
        <v>6683</v>
      </c>
      <c r="M1215">
        <v>639</v>
      </c>
      <c r="N1215">
        <v>7</v>
      </c>
      <c r="R1215" s="1">
        <v>44792</v>
      </c>
      <c r="S1215" t="s">
        <v>56</v>
      </c>
      <c r="T1215">
        <v>230</v>
      </c>
      <c r="U1215" t="s">
        <v>5996</v>
      </c>
      <c r="V1215" s="1">
        <v>44792</v>
      </c>
      <c r="W1215">
        <v>2</v>
      </c>
      <c r="X1215" t="s">
        <v>57</v>
      </c>
      <c r="Y1215">
        <v>1</v>
      </c>
      <c r="Z1215" t="s">
        <v>46545</v>
      </c>
      <c r="AA1215">
        <v>10</v>
      </c>
      <c r="AB1215">
        <v>196208</v>
      </c>
      <c r="AC1215">
        <v>121</v>
      </c>
      <c r="AD1215" t="s">
        <v>70</v>
      </c>
      <c r="AE1215">
        <v>1012</v>
      </c>
      <c r="AF1215" t="s">
        <v>71</v>
      </c>
      <c r="AG1215">
        <v>3</v>
      </c>
      <c r="AH1215" t="s">
        <v>81</v>
      </c>
      <c r="AI1215">
        <v>21</v>
      </c>
      <c r="AJ1215" t="s">
        <v>52613</v>
      </c>
      <c r="AK1215">
        <v>230</v>
      </c>
      <c r="AL1215" t="s">
        <v>5996</v>
      </c>
      <c r="AM1215">
        <v>2</v>
      </c>
      <c r="AN1215" t="s">
        <v>119</v>
      </c>
      <c r="AO1215">
        <v>281406</v>
      </c>
      <c r="AP1215">
        <v>281406</v>
      </c>
      <c r="AQ1215" t="s">
        <v>6684</v>
      </c>
      <c r="AR1215" t="s">
        <v>6685</v>
      </c>
      <c r="AS1215">
        <v>2</v>
      </c>
      <c r="AT1215" t="s">
        <v>1413</v>
      </c>
      <c r="AU1215" t="s">
        <v>6686</v>
      </c>
      <c r="AX1215">
        <v>55.840185669999997</v>
      </c>
      <c r="AY1215">
        <v>12.43176489</v>
      </c>
      <c r="AZ1215" t="s">
        <v>62</v>
      </c>
      <c r="BA1215">
        <v>1084</v>
      </c>
      <c r="BB1215" t="s">
        <v>63</v>
      </c>
    </row>
    <row r="1216" spans="1:54" x14ac:dyDescent="0.25">
      <c r="A1216" s="1">
        <v>45200</v>
      </c>
      <c r="B1216">
        <v>205006</v>
      </c>
      <c r="C1216" t="s">
        <v>47412</v>
      </c>
      <c r="D1216">
        <v>3460</v>
      </c>
      <c r="E1216" t="s">
        <v>47395</v>
      </c>
      <c r="F1216" t="s">
        <v>47413</v>
      </c>
      <c r="G1216">
        <v>55510628</v>
      </c>
      <c r="H1216">
        <v>1002034900</v>
      </c>
      <c r="I1216" t="s">
        <v>44805</v>
      </c>
      <c r="J1216" t="s">
        <v>6687</v>
      </c>
      <c r="K1216" t="s">
        <v>6688</v>
      </c>
      <c r="L1216" t="s">
        <v>6689</v>
      </c>
      <c r="M1216">
        <v>47</v>
      </c>
      <c r="N1216">
        <v>15</v>
      </c>
      <c r="R1216" s="1">
        <v>44887</v>
      </c>
      <c r="S1216" t="s">
        <v>56</v>
      </c>
      <c r="W1216">
        <v>5</v>
      </c>
      <c r="X1216" t="s">
        <v>557</v>
      </c>
      <c r="Y1216">
        <v>1</v>
      </c>
      <c r="Z1216" t="s">
        <v>46545</v>
      </c>
      <c r="AA1216">
        <v>10</v>
      </c>
      <c r="AB1216">
        <v>192004</v>
      </c>
      <c r="AC1216">
        <v>121</v>
      </c>
      <c r="AD1216" t="s">
        <v>70</v>
      </c>
      <c r="AE1216">
        <v>1013</v>
      </c>
      <c r="AF1216" t="s">
        <v>558</v>
      </c>
      <c r="AG1216">
        <v>1</v>
      </c>
      <c r="AH1216" t="s">
        <v>44482</v>
      </c>
      <c r="AI1216">
        <v>21</v>
      </c>
      <c r="AJ1216" t="s">
        <v>52613</v>
      </c>
      <c r="AK1216">
        <v>230</v>
      </c>
      <c r="AL1216" t="s">
        <v>5996</v>
      </c>
      <c r="AQ1216" t="s">
        <v>6690</v>
      </c>
      <c r="AR1216" t="s">
        <v>6691</v>
      </c>
      <c r="AS1216">
        <v>0</v>
      </c>
      <c r="AT1216" t="s">
        <v>61</v>
      </c>
      <c r="AU1216" t="s">
        <v>6692</v>
      </c>
      <c r="AX1216">
        <v>55.843260149999999</v>
      </c>
      <c r="AY1216">
        <v>12.42898611</v>
      </c>
      <c r="AZ1216" t="s">
        <v>62</v>
      </c>
      <c r="BA1216">
        <v>1084</v>
      </c>
      <c r="BB1216" t="s">
        <v>63</v>
      </c>
    </row>
    <row r="1217" spans="1:54" x14ac:dyDescent="0.25">
      <c r="A1217" s="1">
        <v>45200</v>
      </c>
      <c r="B1217">
        <v>205007</v>
      </c>
      <c r="C1217" t="s">
        <v>47414</v>
      </c>
      <c r="D1217">
        <v>3460</v>
      </c>
      <c r="E1217" t="s">
        <v>47395</v>
      </c>
      <c r="F1217" t="s">
        <v>47415</v>
      </c>
      <c r="G1217">
        <v>29554358</v>
      </c>
      <c r="H1217">
        <v>1003274762</v>
      </c>
      <c r="I1217" t="s">
        <v>6693</v>
      </c>
      <c r="J1217" t="s">
        <v>6694</v>
      </c>
      <c r="K1217" t="s">
        <v>6695</v>
      </c>
      <c r="L1217" t="s">
        <v>47416</v>
      </c>
      <c r="M1217">
        <v>630</v>
      </c>
      <c r="N1217">
        <v>56</v>
      </c>
      <c r="R1217" s="1">
        <v>44165</v>
      </c>
      <c r="S1217" t="s">
        <v>56</v>
      </c>
      <c r="W1217">
        <v>4</v>
      </c>
      <c r="X1217" t="s">
        <v>725</v>
      </c>
      <c r="Y1217">
        <v>1</v>
      </c>
      <c r="Z1217" t="s">
        <v>46545</v>
      </c>
      <c r="AB1217">
        <v>200701</v>
      </c>
      <c r="AC1217">
        <v>131</v>
      </c>
      <c r="AD1217" t="s">
        <v>752</v>
      </c>
      <c r="AE1217">
        <v>1061</v>
      </c>
      <c r="AF1217" t="s">
        <v>752</v>
      </c>
      <c r="AG1217">
        <v>1</v>
      </c>
      <c r="AH1217" t="s">
        <v>44482</v>
      </c>
      <c r="AI1217">
        <v>99</v>
      </c>
      <c r="AJ1217" t="s">
        <v>54511</v>
      </c>
      <c r="AK1217">
        <v>230</v>
      </c>
      <c r="AL1217" t="s">
        <v>5996</v>
      </c>
      <c r="AQ1217" t="s">
        <v>6696</v>
      </c>
      <c r="AR1217" t="s">
        <v>6697</v>
      </c>
      <c r="AS1217">
        <v>0</v>
      </c>
      <c r="AT1217" t="s">
        <v>61</v>
      </c>
      <c r="AU1217" t="s">
        <v>47417</v>
      </c>
      <c r="AX1217">
        <v>55.838850630000003</v>
      </c>
      <c r="AY1217">
        <v>12.43881081</v>
      </c>
      <c r="AZ1217" t="s">
        <v>62</v>
      </c>
      <c r="BA1217">
        <v>1084</v>
      </c>
      <c r="BB1217" t="s">
        <v>63</v>
      </c>
    </row>
    <row r="1218" spans="1:54" x14ac:dyDescent="0.25">
      <c r="A1218" s="1">
        <v>45200</v>
      </c>
      <c r="B1218">
        <v>205008</v>
      </c>
      <c r="C1218" t="s">
        <v>6698</v>
      </c>
      <c r="D1218">
        <v>3460</v>
      </c>
      <c r="E1218" t="s">
        <v>47395</v>
      </c>
      <c r="F1218" t="s">
        <v>6699</v>
      </c>
      <c r="G1218">
        <v>29188378</v>
      </c>
      <c r="H1218">
        <v>1003276315</v>
      </c>
      <c r="I1218" t="s">
        <v>6700</v>
      </c>
      <c r="J1218" t="s">
        <v>6701</v>
      </c>
      <c r="K1218" t="s">
        <v>6702</v>
      </c>
      <c r="L1218" t="s">
        <v>47418</v>
      </c>
      <c r="M1218">
        <v>46</v>
      </c>
      <c r="N1218">
        <v>12</v>
      </c>
      <c r="R1218" s="1">
        <v>41114</v>
      </c>
      <c r="S1218" t="s">
        <v>56</v>
      </c>
      <c r="T1218">
        <v>230</v>
      </c>
      <c r="U1218" t="s">
        <v>5996</v>
      </c>
      <c r="V1218" s="1">
        <v>41121</v>
      </c>
      <c r="W1218">
        <v>2</v>
      </c>
      <c r="X1218" t="s">
        <v>57</v>
      </c>
      <c r="Y1218">
        <v>1</v>
      </c>
      <c r="Z1218" t="s">
        <v>46545</v>
      </c>
      <c r="AA1218">
        <v>9</v>
      </c>
      <c r="AB1218">
        <v>197508</v>
      </c>
      <c r="AC1218">
        <v>121</v>
      </c>
      <c r="AD1218" t="s">
        <v>70</v>
      </c>
      <c r="AE1218">
        <v>1012</v>
      </c>
      <c r="AF1218" t="s">
        <v>71</v>
      </c>
      <c r="AG1218">
        <v>3</v>
      </c>
      <c r="AH1218" t="s">
        <v>81</v>
      </c>
      <c r="AI1218">
        <v>21</v>
      </c>
      <c r="AJ1218" t="s">
        <v>52613</v>
      </c>
      <c r="AK1218">
        <v>230</v>
      </c>
      <c r="AL1218" t="s">
        <v>5996</v>
      </c>
      <c r="AM1218">
        <v>2</v>
      </c>
      <c r="AN1218" t="s">
        <v>119</v>
      </c>
      <c r="AO1218">
        <v>280327</v>
      </c>
      <c r="AQ1218" t="s">
        <v>6703</v>
      </c>
      <c r="AR1218" t="s">
        <v>6704</v>
      </c>
      <c r="AS1218">
        <v>0</v>
      </c>
      <c r="AT1218" t="s">
        <v>61</v>
      </c>
      <c r="AU1218" t="s">
        <v>47419</v>
      </c>
      <c r="AZ1218" t="s">
        <v>62</v>
      </c>
      <c r="BA1218">
        <v>1084</v>
      </c>
      <c r="BB1218" t="s">
        <v>63</v>
      </c>
    </row>
    <row r="1219" spans="1:54" x14ac:dyDescent="0.25">
      <c r="A1219" s="1">
        <v>45200</v>
      </c>
      <c r="B1219">
        <v>205009</v>
      </c>
      <c r="C1219" t="s">
        <v>1101</v>
      </c>
      <c r="D1219">
        <v>3460</v>
      </c>
      <c r="E1219" t="s">
        <v>47395</v>
      </c>
      <c r="F1219" t="s">
        <v>3093</v>
      </c>
      <c r="I1219" t="s">
        <v>46912</v>
      </c>
      <c r="K1219" t="s">
        <v>4406</v>
      </c>
      <c r="L1219" t="s">
        <v>6705</v>
      </c>
      <c r="M1219">
        <v>100</v>
      </c>
      <c r="N1219">
        <v>9</v>
      </c>
      <c r="R1219" s="1">
        <v>40162</v>
      </c>
      <c r="S1219" t="s">
        <v>80</v>
      </c>
      <c r="V1219" s="1">
        <v>32295</v>
      </c>
      <c r="W1219">
        <v>5</v>
      </c>
      <c r="X1219" t="s">
        <v>557</v>
      </c>
      <c r="Y1219">
        <v>1</v>
      </c>
      <c r="Z1219" t="s">
        <v>46545</v>
      </c>
      <c r="AA1219">
        <v>10</v>
      </c>
      <c r="AB1219">
        <v>197009</v>
      </c>
      <c r="AC1219">
        <v>131</v>
      </c>
      <c r="AD1219" t="s">
        <v>752</v>
      </c>
      <c r="AE1219">
        <v>1062</v>
      </c>
      <c r="AF1219" t="s">
        <v>753</v>
      </c>
      <c r="AG1219">
        <v>3</v>
      </c>
      <c r="AH1219" t="s">
        <v>81</v>
      </c>
      <c r="AI1219">
        <v>99</v>
      </c>
      <c r="AJ1219" t="s">
        <v>54511</v>
      </c>
      <c r="AK1219">
        <v>230</v>
      </c>
      <c r="AL1219" t="s">
        <v>5996</v>
      </c>
      <c r="AS1219">
        <v>0</v>
      </c>
      <c r="AT1219" t="s">
        <v>61</v>
      </c>
      <c r="AU1219" t="s">
        <v>6706</v>
      </c>
      <c r="AX1219">
        <v>55.845164571587702</v>
      </c>
      <c r="AY1219">
        <v>12.4361106931773</v>
      </c>
      <c r="AZ1219" t="s">
        <v>62</v>
      </c>
      <c r="BA1219">
        <v>1084</v>
      </c>
      <c r="BB1219" t="s">
        <v>63</v>
      </c>
    </row>
    <row r="1220" spans="1:54" x14ac:dyDescent="0.25">
      <c r="A1220" s="1">
        <v>45200</v>
      </c>
      <c r="B1220">
        <v>205010</v>
      </c>
      <c r="C1220" t="s">
        <v>1094</v>
      </c>
      <c r="D1220">
        <v>3460</v>
      </c>
      <c r="E1220" t="s">
        <v>47395</v>
      </c>
      <c r="F1220" t="s">
        <v>1095</v>
      </c>
      <c r="I1220" t="s">
        <v>46912</v>
      </c>
      <c r="K1220" t="s">
        <v>4406</v>
      </c>
      <c r="L1220" t="s">
        <v>6705</v>
      </c>
      <c r="M1220">
        <v>100</v>
      </c>
      <c r="N1220">
        <v>9</v>
      </c>
      <c r="R1220" s="1">
        <v>40162</v>
      </c>
      <c r="S1220" t="s">
        <v>80</v>
      </c>
      <c r="V1220" s="1">
        <v>32295</v>
      </c>
      <c r="W1220">
        <v>5</v>
      </c>
      <c r="X1220" t="s">
        <v>557</v>
      </c>
      <c r="Y1220">
        <v>1</v>
      </c>
      <c r="Z1220" t="s">
        <v>46545</v>
      </c>
      <c r="AA1220">
        <v>10</v>
      </c>
      <c r="AB1220">
        <v>198409</v>
      </c>
      <c r="AC1220">
        <v>121</v>
      </c>
      <c r="AD1220" t="s">
        <v>70</v>
      </c>
      <c r="AE1220">
        <v>1013</v>
      </c>
      <c r="AF1220" t="s">
        <v>558</v>
      </c>
      <c r="AG1220">
        <v>3</v>
      </c>
      <c r="AH1220" t="s">
        <v>81</v>
      </c>
      <c r="AI1220">
        <v>21</v>
      </c>
      <c r="AJ1220" t="s">
        <v>52613</v>
      </c>
      <c r="AK1220">
        <v>230</v>
      </c>
      <c r="AL1220" t="s">
        <v>5996</v>
      </c>
      <c r="AS1220">
        <v>0</v>
      </c>
      <c r="AT1220" t="s">
        <v>61</v>
      </c>
      <c r="AU1220" t="s">
        <v>6706</v>
      </c>
      <c r="AX1220">
        <v>55.845164571587702</v>
      </c>
      <c r="AY1220">
        <v>12.4361106931773</v>
      </c>
      <c r="AZ1220" t="s">
        <v>62</v>
      </c>
      <c r="BA1220">
        <v>1084</v>
      </c>
      <c r="BB1220" t="s">
        <v>63</v>
      </c>
    </row>
    <row r="1221" spans="1:54" x14ac:dyDescent="0.25">
      <c r="A1221" s="1">
        <v>45200</v>
      </c>
      <c r="B1221">
        <v>205011</v>
      </c>
      <c r="C1221" t="s">
        <v>47420</v>
      </c>
      <c r="D1221">
        <v>3460</v>
      </c>
      <c r="E1221" t="s">
        <v>47395</v>
      </c>
      <c r="F1221" t="s">
        <v>47421</v>
      </c>
      <c r="I1221" t="s">
        <v>6707</v>
      </c>
      <c r="J1221" t="s">
        <v>6708</v>
      </c>
      <c r="K1221" t="s">
        <v>6709</v>
      </c>
      <c r="L1221" t="s">
        <v>6710</v>
      </c>
      <c r="M1221">
        <v>584</v>
      </c>
      <c r="N1221">
        <v>9</v>
      </c>
      <c r="R1221" s="1">
        <v>40960</v>
      </c>
      <c r="S1221" t="s">
        <v>56</v>
      </c>
      <c r="T1221">
        <v>230</v>
      </c>
      <c r="U1221" t="s">
        <v>5996</v>
      </c>
      <c r="V1221" s="1">
        <v>36192</v>
      </c>
      <c r="W1221">
        <v>3</v>
      </c>
      <c r="X1221" t="s">
        <v>3496</v>
      </c>
      <c r="Y1221">
        <v>8</v>
      </c>
      <c r="Z1221" t="s">
        <v>44534</v>
      </c>
      <c r="AB1221">
        <v>199608</v>
      </c>
      <c r="AC1221">
        <v>127</v>
      </c>
      <c r="AD1221" t="s">
        <v>1237</v>
      </c>
      <c r="AE1221">
        <v>1052</v>
      </c>
      <c r="AF1221" t="s">
        <v>1237</v>
      </c>
      <c r="AG1221">
        <v>3</v>
      </c>
      <c r="AH1221" t="s">
        <v>81</v>
      </c>
      <c r="AI1221">
        <v>99</v>
      </c>
      <c r="AJ1221" t="s">
        <v>54511</v>
      </c>
      <c r="AK1221">
        <v>230</v>
      </c>
      <c r="AL1221" t="s">
        <v>5996</v>
      </c>
      <c r="AS1221">
        <v>0</v>
      </c>
      <c r="AT1221" t="s">
        <v>61</v>
      </c>
      <c r="AU1221" t="s">
        <v>6711</v>
      </c>
      <c r="AZ1221" t="s">
        <v>62</v>
      </c>
      <c r="BA1221">
        <v>1084</v>
      </c>
      <c r="BB1221" t="s">
        <v>63</v>
      </c>
    </row>
    <row r="1222" spans="1:54" x14ac:dyDescent="0.25">
      <c r="A1222" s="1">
        <v>45200</v>
      </c>
      <c r="B1222">
        <v>205151</v>
      </c>
      <c r="C1222" t="s">
        <v>47422</v>
      </c>
      <c r="D1222">
        <v>3460</v>
      </c>
      <c r="E1222" t="s">
        <v>47395</v>
      </c>
      <c r="F1222" t="s">
        <v>47423</v>
      </c>
      <c r="G1222">
        <v>64942212</v>
      </c>
      <c r="H1222">
        <v>1003257075</v>
      </c>
      <c r="I1222" t="s">
        <v>6712</v>
      </c>
      <c r="J1222" t="s">
        <v>6713</v>
      </c>
      <c r="K1222" t="s">
        <v>6714</v>
      </c>
      <c r="L1222" t="s">
        <v>6715</v>
      </c>
      <c r="M1222">
        <v>57</v>
      </c>
      <c r="N1222">
        <v>137</v>
      </c>
      <c r="R1222" s="1">
        <v>40162</v>
      </c>
      <c r="S1222" t="s">
        <v>80</v>
      </c>
      <c r="T1222">
        <v>101</v>
      </c>
      <c r="U1222" t="s">
        <v>46544</v>
      </c>
      <c r="V1222" s="1">
        <v>39264</v>
      </c>
      <c r="W1222">
        <v>2</v>
      </c>
      <c r="X1222" t="s">
        <v>57</v>
      </c>
      <c r="Y1222">
        <v>1</v>
      </c>
      <c r="Z1222" t="s">
        <v>46545</v>
      </c>
      <c r="AA1222">
        <v>7</v>
      </c>
      <c r="AB1222">
        <v>194306</v>
      </c>
      <c r="AC1222">
        <v>126</v>
      </c>
      <c r="AD1222" t="s">
        <v>46616</v>
      </c>
      <c r="AE1222">
        <v>1015</v>
      </c>
      <c r="AF1222" t="s">
        <v>46616</v>
      </c>
      <c r="AG1222">
        <v>3</v>
      </c>
      <c r="AH1222" t="s">
        <v>81</v>
      </c>
      <c r="AI1222">
        <v>23</v>
      </c>
      <c r="AJ1222" t="s">
        <v>692</v>
      </c>
      <c r="AK1222">
        <v>230</v>
      </c>
      <c r="AL1222" t="s">
        <v>5996</v>
      </c>
      <c r="AQ1222" t="s">
        <v>6716</v>
      </c>
      <c r="AS1222">
        <v>0</v>
      </c>
      <c r="AT1222" t="s">
        <v>61</v>
      </c>
      <c r="AU1222" t="s">
        <v>6717</v>
      </c>
      <c r="AX1222">
        <v>55.8246651541304</v>
      </c>
      <c r="AY1222">
        <v>12.4280668615955</v>
      </c>
      <c r="AZ1222" t="s">
        <v>62</v>
      </c>
      <c r="BA1222">
        <v>1084</v>
      </c>
      <c r="BB1222" t="s">
        <v>63</v>
      </c>
    </row>
    <row r="1223" spans="1:54" x14ac:dyDescent="0.25">
      <c r="A1223" s="1">
        <v>45200</v>
      </c>
      <c r="B1223">
        <v>205200</v>
      </c>
      <c r="D1223">
        <v>3460</v>
      </c>
      <c r="E1223" t="s">
        <v>47395</v>
      </c>
      <c r="F1223" t="s">
        <v>52738</v>
      </c>
      <c r="G1223">
        <v>29188378</v>
      </c>
      <c r="I1223" t="s">
        <v>6718</v>
      </c>
      <c r="J1223" t="s">
        <v>6719</v>
      </c>
      <c r="K1223" t="s">
        <v>6720</v>
      </c>
      <c r="L1223" t="s">
        <v>52943</v>
      </c>
      <c r="M1223">
        <v>587</v>
      </c>
      <c r="N1223">
        <v>36</v>
      </c>
      <c r="R1223" s="1">
        <v>43790</v>
      </c>
      <c r="S1223" t="s">
        <v>56</v>
      </c>
      <c r="T1223">
        <v>230</v>
      </c>
      <c r="U1223" t="s">
        <v>5996</v>
      </c>
      <c r="W1223">
        <v>2</v>
      </c>
      <c r="X1223" t="s">
        <v>57</v>
      </c>
      <c r="Y1223">
        <v>1</v>
      </c>
      <c r="Z1223" t="s">
        <v>46545</v>
      </c>
      <c r="AC1223">
        <v>932</v>
      </c>
      <c r="AD1223" t="s">
        <v>52637</v>
      </c>
      <c r="AE1223">
        <v>2021</v>
      </c>
      <c r="AF1223" t="s">
        <v>52637</v>
      </c>
      <c r="AG1223">
        <v>2</v>
      </c>
      <c r="AH1223" t="s">
        <v>44524</v>
      </c>
      <c r="AI1223">
        <v>10</v>
      </c>
      <c r="AJ1223" t="s">
        <v>52638</v>
      </c>
      <c r="AK1223">
        <v>230</v>
      </c>
      <c r="AL1223" t="s">
        <v>5996</v>
      </c>
      <c r="AQ1223" t="s">
        <v>6721</v>
      </c>
      <c r="AS1223">
        <v>0</v>
      </c>
      <c r="AT1223" t="s">
        <v>61</v>
      </c>
      <c r="AU1223" t="s">
        <v>6722</v>
      </c>
      <c r="AV1223" t="s">
        <v>52612</v>
      </c>
      <c r="AX1223">
        <v>55.840135869999997</v>
      </c>
      <c r="AY1223">
        <v>12.427092180000001</v>
      </c>
      <c r="AZ1223" t="s">
        <v>62</v>
      </c>
      <c r="BA1223">
        <v>1084</v>
      </c>
      <c r="BB1223" t="s">
        <v>63</v>
      </c>
    </row>
    <row r="1224" spans="1:54" x14ac:dyDescent="0.25">
      <c r="A1224" s="1">
        <v>45200</v>
      </c>
      <c r="B1224">
        <v>205201</v>
      </c>
      <c r="D1224">
        <v>3460</v>
      </c>
      <c r="E1224" t="s">
        <v>47395</v>
      </c>
      <c r="F1224" t="s">
        <v>44806</v>
      </c>
      <c r="J1224" t="s">
        <v>6723</v>
      </c>
      <c r="K1224" t="s">
        <v>6724</v>
      </c>
      <c r="L1224" t="s">
        <v>6725</v>
      </c>
      <c r="M1224">
        <v>305</v>
      </c>
      <c r="N1224">
        <v>3</v>
      </c>
      <c r="P1224">
        <v>1</v>
      </c>
      <c r="R1224" s="1">
        <v>40162</v>
      </c>
      <c r="S1224" t="s">
        <v>80</v>
      </c>
      <c r="T1224">
        <v>230</v>
      </c>
      <c r="U1224" t="s">
        <v>5996</v>
      </c>
      <c r="V1224" s="1">
        <v>38565</v>
      </c>
      <c r="W1224">
        <v>2</v>
      </c>
      <c r="X1224" t="s">
        <v>57</v>
      </c>
      <c r="Y1224">
        <v>1</v>
      </c>
      <c r="Z1224" t="s">
        <v>46545</v>
      </c>
      <c r="AC1224">
        <v>931</v>
      </c>
      <c r="AD1224" t="s">
        <v>1467</v>
      </c>
      <c r="AE1224">
        <v>2022</v>
      </c>
      <c r="AF1224" t="s">
        <v>1467</v>
      </c>
      <c r="AG1224">
        <v>3</v>
      </c>
      <c r="AH1224" t="s">
        <v>81</v>
      </c>
      <c r="AI1224">
        <v>7</v>
      </c>
      <c r="AJ1224" t="s">
        <v>1326</v>
      </c>
      <c r="AK1224">
        <v>230</v>
      </c>
      <c r="AL1224" t="s">
        <v>5996</v>
      </c>
      <c r="AQ1224" t="s">
        <v>6726</v>
      </c>
      <c r="AS1224">
        <v>0</v>
      </c>
      <c r="AT1224" t="s">
        <v>61</v>
      </c>
      <c r="AU1224" t="s">
        <v>6727</v>
      </c>
      <c r="AX1224">
        <v>55.841581311943798</v>
      </c>
      <c r="AY1224">
        <v>12.4282872257085</v>
      </c>
      <c r="AZ1224" t="s">
        <v>62</v>
      </c>
      <c r="BA1224">
        <v>1084</v>
      </c>
      <c r="BB1224" t="s">
        <v>63</v>
      </c>
    </row>
    <row r="1225" spans="1:54" x14ac:dyDescent="0.25">
      <c r="A1225" s="1">
        <v>45200</v>
      </c>
      <c r="B1225">
        <v>205210</v>
      </c>
      <c r="C1225" t="s">
        <v>47424</v>
      </c>
      <c r="D1225">
        <v>3460</v>
      </c>
      <c r="E1225" t="s">
        <v>47395</v>
      </c>
      <c r="F1225" t="s">
        <v>47425</v>
      </c>
      <c r="G1225">
        <v>29188378</v>
      </c>
      <c r="H1225">
        <v>1003276364</v>
      </c>
      <c r="I1225" t="s">
        <v>6728</v>
      </c>
      <c r="J1225" t="s">
        <v>6729</v>
      </c>
      <c r="K1225" t="s">
        <v>6730</v>
      </c>
      <c r="L1225" t="s">
        <v>6731</v>
      </c>
      <c r="M1225">
        <v>587</v>
      </c>
      <c r="N1225">
        <v>46</v>
      </c>
      <c r="R1225" s="1">
        <v>40162</v>
      </c>
      <c r="S1225" t="s">
        <v>80</v>
      </c>
      <c r="T1225">
        <v>230</v>
      </c>
      <c r="U1225" t="s">
        <v>5996</v>
      </c>
      <c r="V1225" s="1">
        <v>39295</v>
      </c>
      <c r="W1225">
        <v>2</v>
      </c>
      <c r="X1225" t="s">
        <v>57</v>
      </c>
      <c r="Y1225">
        <v>1</v>
      </c>
      <c r="Z1225" t="s">
        <v>46545</v>
      </c>
      <c r="AB1225">
        <v>195508</v>
      </c>
      <c r="AC1225">
        <v>125</v>
      </c>
      <c r="AD1225" t="s">
        <v>1344</v>
      </c>
      <c r="AE1225">
        <v>1014</v>
      </c>
      <c r="AF1225" t="s">
        <v>1352</v>
      </c>
      <c r="AG1225">
        <v>3</v>
      </c>
      <c r="AH1225" t="s">
        <v>81</v>
      </c>
      <c r="AI1225">
        <v>24</v>
      </c>
      <c r="AJ1225" t="s">
        <v>1344</v>
      </c>
      <c r="AK1225">
        <v>230</v>
      </c>
      <c r="AL1225" t="s">
        <v>5996</v>
      </c>
      <c r="AM1225">
        <v>2</v>
      </c>
      <c r="AN1225" t="s">
        <v>119</v>
      </c>
      <c r="AO1225">
        <v>181210</v>
      </c>
      <c r="AQ1225" t="s">
        <v>6732</v>
      </c>
      <c r="AR1225" t="s">
        <v>6733</v>
      </c>
      <c r="AS1225">
        <v>0</v>
      </c>
      <c r="AT1225" t="s">
        <v>61</v>
      </c>
      <c r="AU1225" t="s">
        <v>6722</v>
      </c>
      <c r="AX1225">
        <v>55.840882610228199</v>
      </c>
      <c r="AY1225">
        <v>12.4234842446852</v>
      </c>
      <c r="AZ1225" t="s">
        <v>62</v>
      </c>
      <c r="BA1225">
        <v>1084</v>
      </c>
      <c r="BB1225" t="s">
        <v>63</v>
      </c>
    </row>
    <row r="1226" spans="1:54" x14ac:dyDescent="0.25">
      <c r="A1226" s="1">
        <v>45200</v>
      </c>
      <c r="B1226">
        <v>205247</v>
      </c>
      <c r="C1226" t="s">
        <v>47426</v>
      </c>
      <c r="D1226">
        <v>3460</v>
      </c>
      <c r="E1226" t="s">
        <v>47395</v>
      </c>
      <c r="F1226" t="s">
        <v>47427</v>
      </c>
      <c r="I1226" t="s">
        <v>47428</v>
      </c>
      <c r="K1226" t="s">
        <v>6734</v>
      </c>
      <c r="L1226" t="s">
        <v>6735</v>
      </c>
      <c r="M1226">
        <v>305</v>
      </c>
      <c r="N1226">
        <v>3</v>
      </c>
      <c r="R1226" s="1">
        <v>40162</v>
      </c>
      <c r="S1226" t="s">
        <v>80</v>
      </c>
      <c r="V1226" s="1">
        <v>32295</v>
      </c>
      <c r="W1226">
        <v>3</v>
      </c>
      <c r="X1226" t="s">
        <v>3496</v>
      </c>
      <c r="Y1226">
        <v>1</v>
      </c>
      <c r="Z1226" t="s">
        <v>46545</v>
      </c>
      <c r="AB1226">
        <v>196408</v>
      </c>
      <c r="AC1226">
        <v>137</v>
      </c>
      <c r="AD1226" t="s">
        <v>1410</v>
      </c>
      <c r="AE1226">
        <v>1053</v>
      </c>
      <c r="AF1226" t="s">
        <v>1410</v>
      </c>
      <c r="AG1226">
        <v>3</v>
      </c>
      <c r="AH1226" t="s">
        <v>81</v>
      </c>
      <c r="AI1226">
        <v>30</v>
      </c>
      <c r="AJ1226" t="s">
        <v>1402</v>
      </c>
      <c r="AK1226">
        <v>230</v>
      </c>
      <c r="AL1226" t="s">
        <v>5996</v>
      </c>
      <c r="AS1226">
        <v>0</v>
      </c>
      <c r="AT1226" t="s">
        <v>61</v>
      </c>
      <c r="AU1226" t="s">
        <v>6727</v>
      </c>
      <c r="AX1226">
        <v>55.841581311943798</v>
      </c>
      <c r="AY1226">
        <v>12.4282872257085</v>
      </c>
      <c r="AZ1226" t="s">
        <v>62</v>
      </c>
      <c r="BA1226">
        <v>1084</v>
      </c>
      <c r="BB1226" t="s">
        <v>63</v>
      </c>
    </row>
    <row r="1227" spans="1:54" x14ac:dyDescent="0.25">
      <c r="A1227" s="1">
        <v>45200</v>
      </c>
      <c r="B1227">
        <v>205401</v>
      </c>
      <c r="C1227" t="s">
        <v>44807</v>
      </c>
      <c r="D1227">
        <v>3460</v>
      </c>
      <c r="E1227" t="s">
        <v>47395</v>
      </c>
      <c r="F1227" t="s">
        <v>44808</v>
      </c>
      <c r="I1227" t="s">
        <v>44809</v>
      </c>
      <c r="K1227" t="s">
        <v>6736</v>
      </c>
      <c r="L1227" t="s">
        <v>47429</v>
      </c>
      <c r="R1227" s="1">
        <v>40162</v>
      </c>
      <c r="S1227" t="s">
        <v>80</v>
      </c>
      <c r="V1227" s="1">
        <v>34121</v>
      </c>
      <c r="W1227">
        <v>1</v>
      </c>
      <c r="X1227" t="s">
        <v>760</v>
      </c>
      <c r="Y1227">
        <v>3</v>
      </c>
      <c r="Z1227" t="s">
        <v>1713</v>
      </c>
      <c r="AB1227">
        <v>195111</v>
      </c>
      <c r="AC1227">
        <v>292</v>
      </c>
      <c r="AD1227" t="s">
        <v>1714</v>
      </c>
      <c r="AE1227">
        <v>1082</v>
      </c>
      <c r="AF1227" t="s">
        <v>1715</v>
      </c>
      <c r="AG1227">
        <v>3</v>
      </c>
      <c r="AH1227" t="s">
        <v>81</v>
      </c>
      <c r="AI1227">
        <v>99</v>
      </c>
      <c r="AJ1227" t="s">
        <v>54511</v>
      </c>
      <c r="AK1227">
        <v>230</v>
      </c>
      <c r="AL1227" t="s">
        <v>5996</v>
      </c>
      <c r="AS1227">
        <v>0</v>
      </c>
      <c r="AT1227" t="s">
        <v>61</v>
      </c>
      <c r="AU1227" t="s">
        <v>47430</v>
      </c>
      <c r="AV1227" t="s">
        <v>47431</v>
      </c>
      <c r="AZ1227" t="s">
        <v>62</v>
      </c>
      <c r="BA1227">
        <v>1084</v>
      </c>
      <c r="BB1227" t="s">
        <v>63</v>
      </c>
    </row>
    <row r="1228" spans="1:54" x14ac:dyDescent="0.25">
      <c r="A1228" s="1">
        <v>45200</v>
      </c>
      <c r="B1228">
        <v>205402</v>
      </c>
      <c r="C1228" t="s">
        <v>6737</v>
      </c>
      <c r="D1228">
        <v>3460</v>
      </c>
      <c r="E1228" t="s">
        <v>47395</v>
      </c>
      <c r="F1228" t="s">
        <v>6738</v>
      </c>
      <c r="G1228">
        <v>52990319</v>
      </c>
      <c r="H1228">
        <v>1003397653</v>
      </c>
      <c r="I1228" t="s">
        <v>6739</v>
      </c>
      <c r="J1228" t="s">
        <v>6740</v>
      </c>
      <c r="K1228" t="s">
        <v>6741</v>
      </c>
      <c r="L1228" t="s">
        <v>6742</v>
      </c>
      <c r="M1228">
        <v>102</v>
      </c>
      <c r="N1228">
        <v>16</v>
      </c>
      <c r="R1228" s="1">
        <v>43790</v>
      </c>
      <c r="S1228" t="s">
        <v>612</v>
      </c>
      <c r="W1228">
        <v>1</v>
      </c>
      <c r="X1228" t="s">
        <v>760</v>
      </c>
      <c r="Y1228">
        <v>3</v>
      </c>
      <c r="Z1228" t="s">
        <v>1713</v>
      </c>
      <c r="AB1228">
        <v>199601</v>
      </c>
      <c r="AC1228">
        <v>293</v>
      </c>
      <c r="AD1228" t="s">
        <v>44810</v>
      </c>
      <c r="AE1228">
        <v>1082</v>
      </c>
      <c r="AF1228" t="s">
        <v>1715</v>
      </c>
      <c r="AG1228">
        <v>2</v>
      </c>
      <c r="AH1228" t="s">
        <v>44524</v>
      </c>
      <c r="AI1228">
        <v>99</v>
      </c>
      <c r="AJ1228" t="s">
        <v>54511</v>
      </c>
      <c r="AK1228">
        <v>230</v>
      </c>
      <c r="AL1228" t="s">
        <v>5996</v>
      </c>
      <c r="AQ1228" t="s">
        <v>6743</v>
      </c>
      <c r="AR1228" t="s">
        <v>6744</v>
      </c>
      <c r="AS1228">
        <v>0</v>
      </c>
      <c r="AT1228" t="s">
        <v>61</v>
      </c>
      <c r="AU1228" t="s">
        <v>6745</v>
      </c>
      <c r="AX1228">
        <v>55.835344720000002</v>
      </c>
      <c r="AY1228">
        <v>12.41131983</v>
      </c>
      <c r="AZ1228" t="s">
        <v>62</v>
      </c>
      <c r="BA1228">
        <v>1084</v>
      </c>
      <c r="BB1228" t="s">
        <v>63</v>
      </c>
    </row>
    <row r="1229" spans="1:54" x14ac:dyDescent="0.25">
      <c r="A1229" s="1">
        <v>45200</v>
      </c>
      <c r="B1229">
        <v>205403</v>
      </c>
      <c r="C1229" t="s">
        <v>6746</v>
      </c>
      <c r="D1229">
        <v>3460</v>
      </c>
      <c r="E1229" t="s">
        <v>47395</v>
      </c>
      <c r="F1229" t="s">
        <v>6747</v>
      </c>
      <c r="I1229" t="s">
        <v>47432</v>
      </c>
      <c r="J1229" t="s">
        <v>6748</v>
      </c>
      <c r="K1229" t="s">
        <v>6749</v>
      </c>
      <c r="L1229" t="s">
        <v>52944</v>
      </c>
      <c r="R1229" s="1">
        <v>40162</v>
      </c>
      <c r="S1229" t="s">
        <v>80</v>
      </c>
      <c r="V1229" s="1">
        <v>36678</v>
      </c>
      <c r="W1229">
        <v>1</v>
      </c>
      <c r="X1229" t="s">
        <v>760</v>
      </c>
      <c r="Y1229">
        <v>3</v>
      </c>
      <c r="Z1229" t="s">
        <v>1713</v>
      </c>
      <c r="AB1229">
        <v>197708</v>
      </c>
      <c r="AC1229">
        <v>292</v>
      </c>
      <c r="AD1229" t="s">
        <v>1714</v>
      </c>
      <c r="AE1229">
        <v>1082</v>
      </c>
      <c r="AF1229" t="s">
        <v>1715</v>
      </c>
      <c r="AG1229">
        <v>3</v>
      </c>
      <c r="AH1229" t="s">
        <v>81</v>
      </c>
      <c r="AI1229">
        <v>99</v>
      </c>
      <c r="AJ1229" t="s">
        <v>54511</v>
      </c>
      <c r="AK1229">
        <v>230</v>
      </c>
      <c r="AL1229" t="s">
        <v>5996</v>
      </c>
      <c r="AS1229">
        <v>0</v>
      </c>
      <c r="AT1229" t="s">
        <v>61</v>
      </c>
      <c r="AU1229" t="s">
        <v>52945</v>
      </c>
      <c r="AV1229" t="s">
        <v>52945</v>
      </c>
      <c r="AZ1229" t="s">
        <v>62</v>
      </c>
      <c r="BA1229">
        <v>1084</v>
      </c>
      <c r="BB1229" t="s">
        <v>63</v>
      </c>
    </row>
    <row r="1230" spans="1:54" x14ac:dyDescent="0.25">
      <c r="A1230" s="1">
        <v>45200</v>
      </c>
      <c r="B1230">
        <v>205404</v>
      </c>
      <c r="C1230" t="s">
        <v>6750</v>
      </c>
      <c r="D1230">
        <v>3460</v>
      </c>
      <c r="E1230" t="s">
        <v>47395</v>
      </c>
      <c r="F1230" t="s">
        <v>2108</v>
      </c>
      <c r="G1230">
        <v>53383211</v>
      </c>
      <c r="H1230">
        <v>1003393543</v>
      </c>
      <c r="I1230" t="s">
        <v>46781</v>
      </c>
      <c r="J1230" t="s">
        <v>6751</v>
      </c>
      <c r="K1230" t="s">
        <v>6752</v>
      </c>
      <c r="L1230" t="s">
        <v>6753</v>
      </c>
      <c r="M1230">
        <v>49</v>
      </c>
      <c r="N1230">
        <v>69</v>
      </c>
      <c r="R1230" s="1">
        <v>43692</v>
      </c>
      <c r="S1230" t="s">
        <v>56</v>
      </c>
      <c r="W1230">
        <v>1</v>
      </c>
      <c r="X1230" t="s">
        <v>760</v>
      </c>
      <c r="Y1230">
        <v>6</v>
      </c>
      <c r="Z1230" t="s">
        <v>1436</v>
      </c>
      <c r="AB1230">
        <v>194201</v>
      </c>
      <c r="AC1230">
        <v>291</v>
      </c>
      <c r="AD1230" t="s">
        <v>44589</v>
      </c>
      <c r="AE1230">
        <v>1082</v>
      </c>
      <c r="AF1230" t="s">
        <v>1715</v>
      </c>
      <c r="AG1230">
        <v>1</v>
      </c>
      <c r="AH1230" t="s">
        <v>44482</v>
      </c>
      <c r="AI1230">
        <v>99</v>
      </c>
      <c r="AJ1230" t="s">
        <v>54511</v>
      </c>
      <c r="AK1230">
        <v>230</v>
      </c>
      <c r="AL1230" t="s">
        <v>5996</v>
      </c>
      <c r="AM1230">
        <v>1</v>
      </c>
      <c r="AN1230" t="s">
        <v>1193</v>
      </c>
      <c r="AO1230">
        <v>101485</v>
      </c>
      <c r="AQ1230" t="s">
        <v>6754</v>
      </c>
      <c r="AR1230" t="s">
        <v>1438</v>
      </c>
      <c r="AS1230">
        <v>0</v>
      </c>
      <c r="AT1230" t="s">
        <v>61</v>
      </c>
      <c r="AU1230" t="s">
        <v>6755</v>
      </c>
      <c r="AX1230">
        <v>55.84706637</v>
      </c>
      <c r="AY1230">
        <v>12.46162148</v>
      </c>
      <c r="AZ1230" t="s">
        <v>62</v>
      </c>
      <c r="BA1230">
        <v>1084</v>
      </c>
      <c r="BB1230" t="s">
        <v>63</v>
      </c>
    </row>
    <row r="1231" spans="1:54" x14ac:dyDescent="0.25">
      <c r="A1231" s="1">
        <v>45200</v>
      </c>
      <c r="B1231">
        <v>205901</v>
      </c>
      <c r="C1231" t="s">
        <v>6756</v>
      </c>
      <c r="D1231">
        <v>3460</v>
      </c>
      <c r="E1231" t="s">
        <v>47395</v>
      </c>
      <c r="F1231" t="s">
        <v>6757</v>
      </c>
      <c r="I1231" t="s">
        <v>6758</v>
      </c>
      <c r="K1231" t="s">
        <v>6759</v>
      </c>
      <c r="L1231" t="s">
        <v>6760</v>
      </c>
      <c r="M1231">
        <v>584</v>
      </c>
      <c r="N1231">
        <v>11</v>
      </c>
      <c r="R1231" s="1">
        <v>40162</v>
      </c>
      <c r="S1231" t="s">
        <v>80</v>
      </c>
      <c r="V1231" s="1">
        <v>34182</v>
      </c>
      <c r="W1231">
        <v>3</v>
      </c>
      <c r="X1231" t="s">
        <v>3496</v>
      </c>
      <c r="Y1231">
        <v>1</v>
      </c>
      <c r="Z1231" t="s">
        <v>46545</v>
      </c>
      <c r="AB1231">
        <v>196608</v>
      </c>
      <c r="AC1231">
        <v>128</v>
      </c>
      <c r="AD1231" t="s">
        <v>955</v>
      </c>
      <c r="AE1231">
        <v>1051</v>
      </c>
      <c r="AF1231" t="s">
        <v>955</v>
      </c>
      <c r="AG1231">
        <v>3</v>
      </c>
      <c r="AH1231" t="s">
        <v>81</v>
      </c>
      <c r="AI1231">
        <v>27</v>
      </c>
      <c r="AJ1231" t="s">
        <v>44512</v>
      </c>
      <c r="AK1231">
        <v>230</v>
      </c>
      <c r="AL1231" t="s">
        <v>5996</v>
      </c>
      <c r="AS1231">
        <v>0</v>
      </c>
      <c r="AT1231" t="s">
        <v>61</v>
      </c>
      <c r="AU1231" t="s">
        <v>6711</v>
      </c>
      <c r="AX1231">
        <v>55.846106406537501</v>
      </c>
      <c r="AY1231">
        <v>12.4636630370776</v>
      </c>
      <c r="AZ1231" t="s">
        <v>62</v>
      </c>
      <c r="BA1231">
        <v>1084</v>
      </c>
      <c r="BB1231" t="s">
        <v>63</v>
      </c>
    </row>
    <row r="1232" spans="1:54" x14ac:dyDescent="0.25">
      <c r="A1232" s="1">
        <v>45200</v>
      </c>
      <c r="B1232">
        <v>205902</v>
      </c>
      <c r="C1232" t="s">
        <v>6627</v>
      </c>
      <c r="D1232">
        <v>3540</v>
      </c>
      <c r="E1232" t="s">
        <v>6572</v>
      </c>
      <c r="F1232" t="s">
        <v>6628</v>
      </c>
      <c r="I1232" t="s">
        <v>6761</v>
      </c>
      <c r="J1232" t="s">
        <v>6762</v>
      </c>
      <c r="K1232" t="s">
        <v>6763</v>
      </c>
      <c r="L1232" t="s">
        <v>44811</v>
      </c>
      <c r="N1232">
        <v>5</v>
      </c>
      <c r="R1232" s="1">
        <v>40162</v>
      </c>
      <c r="S1232" t="s">
        <v>80</v>
      </c>
      <c r="V1232" s="1">
        <v>35947</v>
      </c>
      <c r="W1232">
        <v>3</v>
      </c>
      <c r="X1232" t="s">
        <v>3496</v>
      </c>
      <c r="Y1232">
        <v>1</v>
      </c>
      <c r="Z1232" t="s">
        <v>46545</v>
      </c>
      <c r="AA1232">
        <v>10</v>
      </c>
      <c r="AB1232">
        <v>196408</v>
      </c>
      <c r="AC1232">
        <v>126</v>
      </c>
      <c r="AD1232" t="s">
        <v>46616</v>
      </c>
      <c r="AE1232">
        <v>1015</v>
      </c>
      <c r="AF1232" t="s">
        <v>46616</v>
      </c>
      <c r="AG1232">
        <v>3</v>
      </c>
      <c r="AH1232" t="s">
        <v>81</v>
      </c>
      <c r="AI1232">
        <v>27</v>
      </c>
      <c r="AJ1232" t="s">
        <v>44512</v>
      </c>
      <c r="AK1232">
        <v>230</v>
      </c>
      <c r="AL1232" t="s">
        <v>5996</v>
      </c>
      <c r="AM1232">
        <v>2</v>
      </c>
      <c r="AN1232" t="s">
        <v>119</v>
      </c>
      <c r="AO1232">
        <v>201011</v>
      </c>
      <c r="AS1232">
        <v>0</v>
      </c>
      <c r="AT1232" t="s">
        <v>61</v>
      </c>
      <c r="AU1232" t="s">
        <v>44800</v>
      </c>
      <c r="AZ1232" t="s">
        <v>62</v>
      </c>
      <c r="BA1232">
        <v>1084</v>
      </c>
      <c r="BB1232" t="s">
        <v>63</v>
      </c>
    </row>
    <row r="1233" spans="1:54" x14ac:dyDescent="0.25">
      <c r="A1233" s="1">
        <v>45200</v>
      </c>
      <c r="B1233">
        <v>207001</v>
      </c>
      <c r="C1233" t="s">
        <v>6764</v>
      </c>
      <c r="D1233">
        <v>3520</v>
      </c>
      <c r="E1233" t="s">
        <v>6521</v>
      </c>
      <c r="F1233" t="s">
        <v>6765</v>
      </c>
      <c r="I1233" t="s">
        <v>47433</v>
      </c>
      <c r="K1233" t="s">
        <v>6766</v>
      </c>
      <c r="L1233" t="s">
        <v>6767</v>
      </c>
      <c r="M1233">
        <v>607</v>
      </c>
      <c r="N1233">
        <v>3</v>
      </c>
      <c r="R1233" s="1">
        <v>40162</v>
      </c>
      <c r="S1233" t="s">
        <v>80</v>
      </c>
      <c r="T1233">
        <v>190</v>
      </c>
      <c r="U1233" t="s">
        <v>46935</v>
      </c>
      <c r="V1233" s="1">
        <v>33390</v>
      </c>
      <c r="W1233">
        <v>2</v>
      </c>
      <c r="X1233" t="s">
        <v>57</v>
      </c>
      <c r="Y1233">
        <v>1</v>
      </c>
      <c r="Z1233" t="s">
        <v>46545</v>
      </c>
      <c r="AA1233">
        <v>10</v>
      </c>
      <c r="AB1233">
        <v>192408</v>
      </c>
      <c r="AC1233">
        <v>121</v>
      </c>
      <c r="AD1233" t="s">
        <v>70</v>
      </c>
      <c r="AE1233">
        <v>1012</v>
      </c>
      <c r="AF1233" t="s">
        <v>71</v>
      </c>
      <c r="AG1233">
        <v>3</v>
      </c>
      <c r="AH1233" t="s">
        <v>81</v>
      </c>
      <c r="AI1233">
        <v>21</v>
      </c>
      <c r="AJ1233" t="s">
        <v>52613</v>
      </c>
      <c r="AK1233">
        <v>190</v>
      </c>
      <c r="AL1233" t="s">
        <v>46935</v>
      </c>
      <c r="AS1233">
        <v>0</v>
      </c>
      <c r="AT1233" t="s">
        <v>61</v>
      </c>
      <c r="AU1233" t="s">
        <v>6768</v>
      </c>
      <c r="AX1233">
        <v>55.813733546868697</v>
      </c>
      <c r="AY1233">
        <v>12.3771664133766</v>
      </c>
      <c r="AZ1233" t="s">
        <v>62</v>
      </c>
      <c r="BA1233">
        <v>1084</v>
      </c>
      <c r="BB1233" t="s">
        <v>63</v>
      </c>
    </row>
    <row r="1234" spans="1:54" x14ac:dyDescent="0.25">
      <c r="A1234" s="1">
        <v>45200</v>
      </c>
      <c r="B1234">
        <v>207002</v>
      </c>
      <c r="C1234" t="s">
        <v>6769</v>
      </c>
      <c r="D1234">
        <v>3520</v>
      </c>
      <c r="E1234" t="s">
        <v>6521</v>
      </c>
      <c r="F1234" t="s">
        <v>6770</v>
      </c>
      <c r="G1234">
        <v>29188327</v>
      </c>
      <c r="H1234">
        <v>1003276881</v>
      </c>
      <c r="I1234" t="s">
        <v>47434</v>
      </c>
      <c r="J1234" t="s">
        <v>6771</v>
      </c>
      <c r="K1234" t="s">
        <v>6771</v>
      </c>
      <c r="L1234" t="s">
        <v>6772</v>
      </c>
      <c r="M1234">
        <v>433</v>
      </c>
      <c r="N1234">
        <v>58</v>
      </c>
      <c r="R1234" s="1">
        <v>43782</v>
      </c>
      <c r="S1234" t="s">
        <v>56</v>
      </c>
      <c r="T1234">
        <v>190</v>
      </c>
      <c r="U1234" t="s">
        <v>46935</v>
      </c>
      <c r="W1234">
        <v>2</v>
      </c>
      <c r="X1234" t="s">
        <v>57</v>
      </c>
      <c r="Y1234">
        <v>1</v>
      </c>
      <c r="Z1234" t="s">
        <v>46545</v>
      </c>
      <c r="AA1234">
        <v>9</v>
      </c>
      <c r="AB1234">
        <v>196408</v>
      </c>
      <c r="AC1234">
        <v>121</v>
      </c>
      <c r="AD1234" t="s">
        <v>70</v>
      </c>
      <c r="AE1234">
        <v>1012</v>
      </c>
      <c r="AF1234" t="s">
        <v>71</v>
      </c>
      <c r="AG1234">
        <v>1</v>
      </c>
      <c r="AH1234" t="s">
        <v>44482</v>
      </c>
      <c r="AI1234">
        <v>21</v>
      </c>
      <c r="AJ1234" t="s">
        <v>52613</v>
      </c>
      <c r="AK1234">
        <v>190</v>
      </c>
      <c r="AL1234" t="s">
        <v>46935</v>
      </c>
      <c r="AQ1234" t="s">
        <v>6773</v>
      </c>
      <c r="AR1234" t="s">
        <v>6774</v>
      </c>
      <c r="AS1234">
        <v>0</v>
      </c>
      <c r="AT1234" t="s">
        <v>61</v>
      </c>
      <c r="AU1234" t="s">
        <v>6775</v>
      </c>
      <c r="AX1234">
        <v>55.812962059999997</v>
      </c>
      <c r="AY1234">
        <v>12.35665071</v>
      </c>
      <c r="AZ1234" t="s">
        <v>62</v>
      </c>
      <c r="BA1234">
        <v>1084</v>
      </c>
      <c r="BB1234" t="s">
        <v>63</v>
      </c>
    </row>
    <row r="1235" spans="1:54" x14ac:dyDescent="0.25">
      <c r="A1235" s="1">
        <v>45200</v>
      </c>
      <c r="B1235">
        <v>207003</v>
      </c>
      <c r="C1235" t="s">
        <v>6776</v>
      </c>
      <c r="D1235">
        <v>3520</v>
      </c>
      <c r="E1235" t="s">
        <v>6521</v>
      </c>
      <c r="F1235" t="s">
        <v>6777</v>
      </c>
      <c r="G1235">
        <v>29188327</v>
      </c>
      <c r="H1235">
        <v>1003277086</v>
      </c>
      <c r="I1235" t="s">
        <v>6778</v>
      </c>
      <c r="J1235" t="s">
        <v>6779</v>
      </c>
      <c r="K1235" t="s">
        <v>6780</v>
      </c>
      <c r="L1235" t="s">
        <v>6781</v>
      </c>
      <c r="M1235">
        <v>607</v>
      </c>
      <c r="N1235">
        <v>43</v>
      </c>
      <c r="R1235" s="1">
        <v>43782</v>
      </c>
      <c r="S1235" t="s">
        <v>56</v>
      </c>
      <c r="T1235">
        <v>190</v>
      </c>
      <c r="U1235" t="s">
        <v>46935</v>
      </c>
      <c r="W1235">
        <v>2</v>
      </c>
      <c r="X1235" t="s">
        <v>57</v>
      </c>
      <c r="Y1235">
        <v>1</v>
      </c>
      <c r="Z1235" t="s">
        <v>46545</v>
      </c>
      <c r="AA1235">
        <v>9</v>
      </c>
      <c r="AB1235">
        <v>197108</v>
      </c>
      <c r="AC1235">
        <v>121</v>
      </c>
      <c r="AD1235" t="s">
        <v>70</v>
      </c>
      <c r="AE1235">
        <v>1012</v>
      </c>
      <c r="AF1235" t="s">
        <v>71</v>
      </c>
      <c r="AG1235">
        <v>1</v>
      </c>
      <c r="AH1235" t="s">
        <v>44482</v>
      </c>
      <c r="AI1235">
        <v>21</v>
      </c>
      <c r="AJ1235" t="s">
        <v>52613</v>
      </c>
      <c r="AK1235">
        <v>190</v>
      </c>
      <c r="AL1235" t="s">
        <v>46935</v>
      </c>
      <c r="AQ1235" t="s">
        <v>6782</v>
      </c>
      <c r="AR1235" t="s">
        <v>6783</v>
      </c>
      <c r="AS1235">
        <v>0</v>
      </c>
      <c r="AT1235" t="s">
        <v>61</v>
      </c>
      <c r="AU1235" t="s">
        <v>6768</v>
      </c>
      <c r="AX1235">
        <v>55.814996809999997</v>
      </c>
      <c r="AY1235">
        <v>12.394465139999999</v>
      </c>
      <c r="AZ1235" t="s">
        <v>62</v>
      </c>
      <c r="BA1235">
        <v>1084</v>
      </c>
      <c r="BB1235" t="s">
        <v>63</v>
      </c>
    </row>
    <row r="1236" spans="1:54" x14ac:dyDescent="0.25">
      <c r="A1236" s="1">
        <v>45200</v>
      </c>
      <c r="B1236">
        <v>207004</v>
      </c>
      <c r="C1236" t="s">
        <v>6784</v>
      </c>
      <c r="D1236">
        <v>3520</v>
      </c>
      <c r="E1236" t="s">
        <v>6521</v>
      </c>
      <c r="F1236" t="s">
        <v>6785</v>
      </c>
      <c r="G1236">
        <v>11893716</v>
      </c>
      <c r="H1236">
        <v>1003419207</v>
      </c>
      <c r="I1236" t="s">
        <v>6786</v>
      </c>
      <c r="J1236" t="s">
        <v>6787</v>
      </c>
      <c r="K1236" t="s">
        <v>6788</v>
      </c>
      <c r="L1236" t="s">
        <v>6789</v>
      </c>
      <c r="M1236">
        <v>607</v>
      </c>
      <c r="N1236">
        <v>29</v>
      </c>
      <c r="R1236" s="1">
        <v>43790</v>
      </c>
      <c r="S1236" t="s">
        <v>612</v>
      </c>
      <c r="W1236">
        <v>5</v>
      </c>
      <c r="X1236" t="s">
        <v>557</v>
      </c>
      <c r="Y1236">
        <v>1</v>
      </c>
      <c r="Z1236" t="s">
        <v>46545</v>
      </c>
      <c r="AB1236">
        <v>186904</v>
      </c>
      <c r="AC1236">
        <v>131</v>
      </c>
      <c r="AD1236" t="s">
        <v>752</v>
      </c>
      <c r="AE1236">
        <v>1062</v>
      </c>
      <c r="AF1236" t="s">
        <v>753</v>
      </c>
      <c r="AG1236">
        <v>1</v>
      </c>
      <c r="AH1236" t="s">
        <v>44482</v>
      </c>
      <c r="AI1236">
        <v>99</v>
      </c>
      <c r="AJ1236" t="s">
        <v>54511</v>
      </c>
      <c r="AK1236">
        <v>190</v>
      </c>
      <c r="AL1236" t="s">
        <v>46935</v>
      </c>
      <c r="AQ1236" t="s">
        <v>6790</v>
      </c>
      <c r="AR1236" t="s">
        <v>6791</v>
      </c>
      <c r="AS1236">
        <v>0</v>
      </c>
      <c r="AT1236" t="s">
        <v>61</v>
      </c>
      <c r="AU1236" t="s">
        <v>6768</v>
      </c>
      <c r="AX1236">
        <v>55.81372932</v>
      </c>
      <c r="AY1236">
        <v>12.38711644</v>
      </c>
      <c r="AZ1236" t="s">
        <v>62</v>
      </c>
      <c r="BA1236">
        <v>1084</v>
      </c>
      <c r="BB1236" t="s">
        <v>63</v>
      </c>
    </row>
    <row r="1237" spans="1:54" x14ac:dyDescent="0.25">
      <c r="A1237" s="1">
        <v>45200</v>
      </c>
      <c r="B1237">
        <v>207005</v>
      </c>
      <c r="C1237" t="s">
        <v>44812</v>
      </c>
      <c r="D1237">
        <v>3520</v>
      </c>
      <c r="E1237" t="s">
        <v>6521</v>
      </c>
      <c r="F1237" t="s">
        <v>44813</v>
      </c>
      <c r="G1237">
        <v>29188327</v>
      </c>
      <c r="H1237">
        <v>1003276947</v>
      </c>
      <c r="I1237" t="s">
        <v>6792</v>
      </c>
      <c r="J1237" t="s">
        <v>6793</v>
      </c>
      <c r="K1237" t="s">
        <v>6794</v>
      </c>
      <c r="L1237" t="s">
        <v>6525</v>
      </c>
      <c r="M1237">
        <v>460</v>
      </c>
      <c r="N1237">
        <v>1</v>
      </c>
      <c r="R1237" s="1">
        <v>40162</v>
      </c>
      <c r="S1237" t="s">
        <v>80</v>
      </c>
      <c r="T1237">
        <v>190</v>
      </c>
      <c r="U1237" t="s">
        <v>46935</v>
      </c>
      <c r="V1237" s="1">
        <v>39995</v>
      </c>
      <c r="W1237">
        <v>2</v>
      </c>
      <c r="X1237" t="s">
        <v>57</v>
      </c>
      <c r="Y1237">
        <v>1</v>
      </c>
      <c r="Z1237" t="s">
        <v>46545</v>
      </c>
      <c r="AA1237">
        <v>9</v>
      </c>
      <c r="AB1237">
        <v>197608</v>
      </c>
      <c r="AC1237">
        <v>121</v>
      </c>
      <c r="AD1237" t="s">
        <v>70</v>
      </c>
      <c r="AE1237">
        <v>1012</v>
      </c>
      <c r="AF1237" t="s">
        <v>71</v>
      </c>
      <c r="AG1237">
        <v>3</v>
      </c>
      <c r="AH1237" t="s">
        <v>81</v>
      </c>
      <c r="AI1237">
        <v>21</v>
      </c>
      <c r="AJ1237" t="s">
        <v>52613</v>
      </c>
      <c r="AK1237">
        <v>190</v>
      </c>
      <c r="AL1237" t="s">
        <v>46935</v>
      </c>
      <c r="AM1237">
        <v>2</v>
      </c>
      <c r="AN1237" t="s">
        <v>119</v>
      </c>
      <c r="AO1237">
        <v>190003</v>
      </c>
      <c r="AQ1237" t="s">
        <v>6795</v>
      </c>
      <c r="AR1237" t="s">
        <v>6796</v>
      </c>
      <c r="AS1237">
        <v>0</v>
      </c>
      <c r="AT1237" t="s">
        <v>61</v>
      </c>
      <c r="AU1237" t="s">
        <v>6528</v>
      </c>
      <c r="AX1237">
        <v>55.8165631152484</v>
      </c>
      <c r="AY1237">
        <v>12.379529308312099</v>
      </c>
      <c r="AZ1237" t="s">
        <v>62</v>
      </c>
      <c r="BA1237">
        <v>1084</v>
      </c>
      <c r="BB1237" t="s">
        <v>63</v>
      </c>
    </row>
    <row r="1238" spans="1:54" x14ac:dyDescent="0.25">
      <c r="A1238" s="1">
        <v>45200</v>
      </c>
      <c r="B1238">
        <v>207006</v>
      </c>
      <c r="C1238" t="s">
        <v>6797</v>
      </c>
      <c r="D1238">
        <v>3520</v>
      </c>
      <c r="E1238" t="s">
        <v>6521</v>
      </c>
      <c r="F1238" t="s">
        <v>6798</v>
      </c>
      <c r="G1238">
        <v>29188327</v>
      </c>
      <c r="H1238">
        <v>1003276819</v>
      </c>
      <c r="I1238" t="s">
        <v>218</v>
      </c>
      <c r="J1238" t="s">
        <v>6799</v>
      </c>
      <c r="K1238" t="s">
        <v>6557</v>
      </c>
      <c r="L1238" t="s">
        <v>52932</v>
      </c>
      <c r="M1238">
        <v>279</v>
      </c>
      <c r="N1238">
        <v>1</v>
      </c>
      <c r="R1238" s="1">
        <v>40162</v>
      </c>
      <c r="S1238" t="s">
        <v>80</v>
      </c>
      <c r="T1238">
        <v>190</v>
      </c>
      <c r="U1238" t="s">
        <v>46935</v>
      </c>
      <c r="V1238" s="1">
        <v>39995</v>
      </c>
      <c r="W1238">
        <v>2</v>
      </c>
      <c r="X1238" t="s">
        <v>57</v>
      </c>
      <c r="Y1238">
        <v>1</v>
      </c>
      <c r="Z1238" t="s">
        <v>46545</v>
      </c>
      <c r="AA1238">
        <v>9</v>
      </c>
      <c r="AB1238">
        <v>198108</v>
      </c>
      <c r="AC1238">
        <v>121</v>
      </c>
      <c r="AD1238" t="s">
        <v>70</v>
      </c>
      <c r="AE1238">
        <v>1012</v>
      </c>
      <c r="AF1238" t="s">
        <v>71</v>
      </c>
      <c r="AG1238">
        <v>3</v>
      </c>
      <c r="AH1238" t="s">
        <v>81</v>
      </c>
      <c r="AI1238">
        <v>21</v>
      </c>
      <c r="AJ1238" t="s">
        <v>52613</v>
      </c>
      <c r="AK1238">
        <v>190</v>
      </c>
      <c r="AL1238" t="s">
        <v>46935</v>
      </c>
      <c r="AM1238">
        <v>2</v>
      </c>
      <c r="AN1238" t="s">
        <v>119</v>
      </c>
      <c r="AO1238">
        <v>190003</v>
      </c>
      <c r="AQ1238" t="s">
        <v>6800</v>
      </c>
      <c r="AR1238" t="s">
        <v>6801</v>
      </c>
      <c r="AS1238">
        <v>0</v>
      </c>
      <c r="AT1238" t="s">
        <v>61</v>
      </c>
      <c r="AU1238" t="s">
        <v>52933</v>
      </c>
      <c r="AX1238">
        <v>55.822415789160097</v>
      </c>
      <c r="AY1238">
        <v>12.389227789505901</v>
      </c>
      <c r="AZ1238" t="s">
        <v>62</v>
      </c>
      <c r="BA1238">
        <v>1084</v>
      </c>
      <c r="BB1238" t="s">
        <v>63</v>
      </c>
    </row>
    <row r="1239" spans="1:54" x14ac:dyDescent="0.25">
      <c r="A1239" s="1">
        <v>45200</v>
      </c>
      <c r="B1239">
        <v>207007</v>
      </c>
      <c r="C1239" t="s">
        <v>6784</v>
      </c>
      <c r="D1239">
        <v>3520</v>
      </c>
      <c r="E1239" t="s">
        <v>6521</v>
      </c>
      <c r="F1239" t="s">
        <v>6785</v>
      </c>
      <c r="G1239">
        <v>11893716</v>
      </c>
      <c r="H1239">
        <v>1003419207</v>
      </c>
      <c r="I1239" t="s">
        <v>6786</v>
      </c>
      <c r="J1239" t="s">
        <v>6787</v>
      </c>
      <c r="K1239" t="s">
        <v>6788</v>
      </c>
      <c r="L1239" t="s">
        <v>6789</v>
      </c>
      <c r="M1239">
        <v>607</v>
      </c>
      <c r="N1239">
        <v>29</v>
      </c>
      <c r="R1239" s="1">
        <v>43782</v>
      </c>
      <c r="S1239" t="s">
        <v>612</v>
      </c>
      <c r="W1239">
        <v>5</v>
      </c>
      <c r="X1239" t="s">
        <v>557</v>
      </c>
      <c r="Y1239">
        <v>1</v>
      </c>
      <c r="Z1239" t="s">
        <v>46545</v>
      </c>
      <c r="AA1239">
        <v>10</v>
      </c>
      <c r="AB1239">
        <v>186904</v>
      </c>
      <c r="AC1239">
        <v>121</v>
      </c>
      <c r="AD1239" t="s">
        <v>70</v>
      </c>
      <c r="AE1239">
        <v>1013</v>
      </c>
      <c r="AF1239" t="s">
        <v>558</v>
      </c>
      <c r="AG1239">
        <v>1</v>
      </c>
      <c r="AH1239" t="s">
        <v>44482</v>
      </c>
      <c r="AI1239">
        <v>21</v>
      </c>
      <c r="AJ1239" t="s">
        <v>52613</v>
      </c>
      <c r="AK1239">
        <v>190</v>
      </c>
      <c r="AL1239" t="s">
        <v>46935</v>
      </c>
      <c r="AQ1239" t="s">
        <v>6790</v>
      </c>
      <c r="AR1239" t="s">
        <v>6791</v>
      </c>
      <c r="AS1239">
        <v>0</v>
      </c>
      <c r="AT1239" t="s">
        <v>61</v>
      </c>
      <c r="AU1239" t="s">
        <v>6768</v>
      </c>
      <c r="AX1239">
        <v>55.81372932</v>
      </c>
      <c r="AY1239">
        <v>12.38711644</v>
      </c>
      <c r="AZ1239" t="s">
        <v>62</v>
      </c>
      <c r="BA1239">
        <v>1084</v>
      </c>
      <c r="BB1239" t="s">
        <v>63</v>
      </c>
    </row>
    <row r="1240" spans="1:54" x14ac:dyDescent="0.25">
      <c r="A1240" s="1">
        <v>45200</v>
      </c>
      <c r="B1240">
        <v>207008</v>
      </c>
      <c r="C1240" t="s">
        <v>47435</v>
      </c>
      <c r="D1240">
        <v>3520</v>
      </c>
      <c r="E1240" t="s">
        <v>6521</v>
      </c>
      <c r="F1240" t="s">
        <v>47436</v>
      </c>
      <c r="G1240">
        <v>29188327</v>
      </c>
      <c r="H1240">
        <v>1007970524</v>
      </c>
      <c r="I1240" t="s">
        <v>6802</v>
      </c>
      <c r="J1240" t="s">
        <v>6803</v>
      </c>
      <c r="K1240" t="s">
        <v>6804</v>
      </c>
      <c r="L1240" t="s">
        <v>6805</v>
      </c>
      <c r="M1240">
        <v>277</v>
      </c>
      <c r="N1240">
        <v>3</v>
      </c>
      <c r="R1240" s="1">
        <v>44440</v>
      </c>
      <c r="S1240" t="s">
        <v>56</v>
      </c>
      <c r="T1240">
        <v>190</v>
      </c>
      <c r="U1240" t="s">
        <v>46935</v>
      </c>
      <c r="W1240">
        <v>2</v>
      </c>
      <c r="X1240" t="s">
        <v>57</v>
      </c>
      <c r="Y1240">
        <v>8</v>
      </c>
      <c r="Z1240" t="s">
        <v>44534</v>
      </c>
      <c r="AB1240">
        <v>199901</v>
      </c>
      <c r="AC1240">
        <v>127</v>
      </c>
      <c r="AD1240" t="s">
        <v>1237</v>
      </c>
      <c r="AE1240">
        <v>1052</v>
      </c>
      <c r="AF1240" t="s">
        <v>1237</v>
      </c>
      <c r="AG1240">
        <v>2</v>
      </c>
      <c r="AH1240" t="s">
        <v>44524</v>
      </c>
      <c r="AI1240">
        <v>99</v>
      </c>
      <c r="AJ1240" t="s">
        <v>54511</v>
      </c>
      <c r="AK1240">
        <v>190</v>
      </c>
      <c r="AL1240" t="s">
        <v>46935</v>
      </c>
      <c r="AQ1240" t="s">
        <v>6806</v>
      </c>
      <c r="AR1240" t="s">
        <v>6807</v>
      </c>
      <c r="AS1240">
        <v>0</v>
      </c>
      <c r="AT1240" t="s">
        <v>61</v>
      </c>
      <c r="AU1240" t="s">
        <v>6808</v>
      </c>
      <c r="AX1240">
        <v>55.81953816</v>
      </c>
      <c r="AY1240">
        <v>12.37354288</v>
      </c>
      <c r="AZ1240" t="s">
        <v>62</v>
      </c>
      <c r="BA1240">
        <v>1084</v>
      </c>
      <c r="BB1240" t="s">
        <v>63</v>
      </c>
    </row>
    <row r="1241" spans="1:54" x14ac:dyDescent="0.25">
      <c r="A1241" s="1">
        <v>45200</v>
      </c>
      <c r="B1241">
        <v>207009</v>
      </c>
      <c r="C1241" t="s">
        <v>6809</v>
      </c>
      <c r="D1241">
        <v>3520</v>
      </c>
      <c r="E1241" t="s">
        <v>6521</v>
      </c>
      <c r="F1241" t="s">
        <v>6810</v>
      </c>
      <c r="G1241">
        <v>12956916</v>
      </c>
      <c r="H1241">
        <v>1010664396</v>
      </c>
      <c r="I1241" t="s">
        <v>6811</v>
      </c>
      <c r="J1241" t="s">
        <v>6812</v>
      </c>
      <c r="K1241" t="s">
        <v>6813</v>
      </c>
      <c r="L1241" t="s">
        <v>6814</v>
      </c>
      <c r="M1241">
        <v>460</v>
      </c>
      <c r="R1241" s="1">
        <v>40162</v>
      </c>
      <c r="S1241" t="s">
        <v>80</v>
      </c>
      <c r="T1241">
        <v>190</v>
      </c>
      <c r="U1241" t="s">
        <v>46935</v>
      </c>
      <c r="V1241" s="1">
        <v>38899</v>
      </c>
      <c r="W1241">
        <v>2</v>
      </c>
      <c r="X1241" t="s">
        <v>57</v>
      </c>
      <c r="Y1241">
        <v>1</v>
      </c>
      <c r="Z1241" t="s">
        <v>46545</v>
      </c>
      <c r="AA1241">
        <v>10</v>
      </c>
      <c r="AB1241">
        <v>200108</v>
      </c>
      <c r="AC1241">
        <v>121</v>
      </c>
      <c r="AD1241" t="s">
        <v>70</v>
      </c>
      <c r="AE1241">
        <v>1012</v>
      </c>
      <c r="AF1241" t="s">
        <v>71</v>
      </c>
      <c r="AG1241">
        <v>3</v>
      </c>
      <c r="AH1241" t="s">
        <v>81</v>
      </c>
      <c r="AI1241">
        <v>21</v>
      </c>
      <c r="AJ1241" t="s">
        <v>52613</v>
      </c>
      <c r="AK1241">
        <v>190</v>
      </c>
      <c r="AL1241" t="s">
        <v>46935</v>
      </c>
      <c r="AQ1241" t="s">
        <v>6815</v>
      </c>
      <c r="AR1241" t="s">
        <v>6816</v>
      </c>
      <c r="AS1241">
        <v>0</v>
      </c>
      <c r="AT1241" t="s">
        <v>61</v>
      </c>
      <c r="AU1241" t="s">
        <v>6528</v>
      </c>
      <c r="AZ1241" t="s">
        <v>62</v>
      </c>
      <c r="BA1241">
        <v>1084</v>
      </c>
      <c r="BB1241" t="s">
        <v>63</v>
      </c>
    </row>
    <row r="1242" spans="1:54" x14ac:dyDescent="0.25">
      <c r="A1242" s="1">
        <v>45200</v>
      </c>
      <c r="B1242">
        <v>207010</v>
      </c>
      <c r="C1242" t="s">
        <v>6817</v>
      </c>
      <c r="D1242">
        <v>3520</v>
      </c>
      <c r="E1242" t="s">
        <v>6521</v>
      </c>
      <c r="F1242" t="s">
        <v>6818</v>
      </c>
      <c r="G1242">
        <v>18367106</v>
      </c>
      <c r="H1242">
        <v>1001489122</v>
      </c>
      <c r="I1242" t="s">
        <v>6819</v>
      </c>
      <c r="K1242" t="s">
        <v>6820</v>
      </c>
      <c r="L1242" t="s">
        <v>47437</v>
      </c>
      <c r="M1242">
        <v>191</v>
      </c>
      <c r="N1242">
        <v>1</v>
      </c>
      <c r="R1242" s="1">
        <v>44844</v>
      </c>
      <c r="S1242" t="s">
        <v>56</v>
      </c>
      <c r="V1242" s="1">
        <v>44835</v>
      </c>
      <c r="W1242">
        <v>6</v>
      </c>
      <c r="X1242" t="s">
        <v>1289</v>
      </c>
      <c r="Y1242">
        <v>1</v>
      </c>
      <c r="Z1242" t="s">
        <v>46545</v>
      </c>
      <c r="AA1242">
        <v>9</v>
      </c>
      <c r="AB1242">
        <v>200208</v>
      </c>
      <c r="AC1242">
        <v>129</v>
      </c>
      <c r="AD1242" t="s">
        <v>2405</v>
      </c>
      <c r="AE1242">
        <v>1016</v>
      </c>
      <c r="AF1242" t="s">
        <v>2405</v>
      </c>
      <c r="AG1242">
        <v>3</v>
      </c>
      <c r="AH1242" t="s">
        <v>81</v>
      </c>
      <c r="AI1242">
        <v>29</v>
      </c>
      <c r="AJ1242" t="s">
        <v>2525</v>
      </c>
      <c r="AK1242">
        <v>190</v>
      </c>
      <c r="AL1242" t="s">
        <v>46935</v>
      </c>
      <c r="AQ1242" t="s">
        <v>6821</v>
      </c>
      <c r="AR1242" t="s">
        <v>6822</v>
      </c>
      <c r="AS1242">
        <v>0</v>
      </c>
      <c r="AT1242" t="s">
        <v>61</v>
      </c>
      <c r="AU1242" t="s">
        <v>47438</v>
      </c>
      <c r="AX1242">
        <v>55.827209779999997</v>
      </c>
      <c r="AY1242">
        <v>12.35278338</v>
      </c>
      <c r="AZ1242" t="s">
        <v>62</v>
      </c>
      <c r="BA1242">
        <v>1084</v>
      </c>
      <c r="BB1242" t="s">
        <v>63</v>
      </c>
    </row>
    <row r="1243" spans="1:54" x14ac:dyDescent="0.25">
      <c r="A1243" s="1">
        <v>45200</v>
      </c>
      <c r="B1243">
        <v>207011</v>
      </c>
      <c r="C1243" t="s">
        <v>6823</v>
      </c>
      <c r="D1243">
        <v>3460</v>
      </c>
      <c r="E1243" t="s">
        <v>47395</v>
      </c>
      <c r="F1243" t="s">
        <v>6824</v>
      </c>
      <c r="G1243">
        <v>14452036</v>
      </c>
      <c r="H1243">
        <v>1003626864</v>
      </c>
      <c r="I1243" t="s">
        <v>6825</v>
      </c>
      <c r="J1243" t="s">
        <v>6826</v>
      </c>
      <c r="K1243" t="s">
        <v>6827</v>
      </c>
      <c r="L1243" t="s">
        <v>6828</v>
      </c>
      <c r="M1243">
        <v>102</v>
      </c>
      <c r="N1243">
        <v>58</v>
      </c>
      <c r="R1243" s="1">
        <v>41600</v>
      </c>
      <c r="S1243" t="s">
        <v>56</v>
      </c>
      <c r="V1243" s="1">
        <v>41580</v>
      </c>
      <c r="W1243">
        <v>5</v>
      </c>
      <c r="X1243" t="s">
        <v>557</v>
      </c>
      <c r="Y1243">
        <v>1</v>
      </c>
      <c r="Z1243" t="s">
        <v>46545</v>
      </c>
      <c r="AB1243">
        <v>200303</v>
      </c>
      <c r="AC1243">
        <v>128</v>
      </c>
      <c r="AD1243" t="s">
        <v>955</v>
      </c>
      <c r="AE1243">
        <v>1051</v>
      </c>
      <c r="AF1243" t="s">
        <v>955</v>
      </c>
      <c r="AG1243">
        <v>3</v>
      </c>
      <c r="AH1243" t="s">
        <v>81</v>
      </c>
      <c r="AI1243">
        <v>99</v>
      </c>
      <c r="AJ1243" t="s">
        <v>54511</v>
      </c>
      <c r="AK1243">
        <v>230</v>
      </c>
      <c r="AL1243" t="s">
        <v>5996</v>
      </c>
      <c r="AQ1243" t="s">
        <v>6829</v>
      </c>
      <c r="AR1243" t="s">
        <v>6830</v>
      </c>
      <c r="AS1243">
        <v>0</v>
      </c>
      <c r="AT1243" t="s">
        <v>61</v>
      </c>
      <c r="AU1243" t="s">
        <v>6745</v>
      </c>
      <c r="AX1243">
        <v>55.837567278206301</v>
      </c>
      <c r="AY1243">
        <v>12.4096102945502</v>
      </c>
      <c r="AZ1243" t="s">
        <v>62</v>
      </c>
      <c r="BA1243">
        <v>1084</v>
      </c>
      <c r="BB1243" t="s">
        <v>63</v>
      </c>
    </row>
    <row r="1244" spans="1:54" x14ac:dyDescent="0.25">
      <c r="A1244" s="1">
        <v>45200</v>
      </c>
      <c r="B1244">
        <v>207012</v>
      </c>
      <c r="C1244" t="s">
        <v>47439</v>
      </c>
      <c r="D1244">
        <v>3500</v>
      </c>
      <c r="E1244" t="s">
        <v>46934</v>
      </c>
      <c r="F1244" t="s">
        <v>47439</v>
      </c>
      <c r="G1244">
        <v>29188327</v>
      </c>
      <c r="H1244">
        <v>1003274178</v>
      </c>
      <c r="I1244" t="s">
        <v>6831</v>
      </c>
      <c r="K1244" t="s">
        <v>6832</v>
      </c>
      <c r="L1244" t="s">
        <v>47440</v>
      </c>
      <c r="M1244">
        <v>333</v>
      </c>
      <c r="N1244">
        <v>48</v>
      </c>
      <c r="R1244" s="1">
        <v>42405</v>
      </c>
      <c r="S1244" t="s">
        <v>56</v>
      </c>
      <c r="T1244">
        <v>190</v>
      </c>
      <c r="U1244" t="s">
        <v>46935</v>
      </c>
      <c r="V1244" s="1">
        <v>41852</v>
      </c>
      <c r="W1244">
        <v>2</v>
      </c>
      <c r="X1244" t="s">
        <v>57</v>
      </c>
      <c r="Y1244">
        <v>1</v>
      </c>
      <c r="Z1244" t="s">
        <v>46545</v>
      </c>
      <c r="AA1244">
        <v>9</v>
      </c>
      <c r="AB1244">
        <v>200405</v>
      </c>
      <c r="AC1244">
        <v>129</v>
      </c>
      <c r="AD1244" t="s">
        <v>2405</v>
      </c>
      <c r="AE1244">
        <v>1016</v>
      </c>
      <c r="AF1244" t="s">
        <v>2405</v>
      </c>
      <c r="AG1244">
        <v>3</v>
      </c>
      <c r="AH1244" t="s">
        <v>81</v>
      </c>
      <c r="AI1244">
        <v>23</v>
      </c>
      <c r="AJ1244" t="s">
        <v>692</v>
      </c>
      <c r="AK1244">
        <v>190</v>
      </c>
      <c r="AL1244" t="s">
        <v>46935</v>
      </c>
      <c r="AM1244">
        <v>2</v>
      </c>
      <c r="AN1244" t="s">
        <v>119</v>
      </c>
      <c r="AO1244">
        <v>189003</v>
      </c>
      <c r="AQ1244" t="s">
        <v>6833</v>
      </c>
      <c r="AS1244">
        <v>0</v>
      </c>
      <c r="AT1244" t="s">
        <v>61</v>
      </c>
      <c r="AU1244" t="s">
        <v>47365</v>
      </c>
      <c r="AX1244">
        <v>55.782585135743901</v>
      </c>
      <c r="AY1244">
        <v>12.3520208692371</v>
      </c>
      <c r="AZ1244" t="s">
        <v>62</v>
      </c>
      <c r="BA1244">
        <v>1084</v>
      </c>
      <c r="BB1244" t="s">
        <v>63</v>
      </c>
    </row>
    <row r="1245" spans="1:54" x14ac:dyDescent="0.25">
      <c r="A1245" s="1">
        <v>45200</v>
      </c>
      <c r="B1245">
        <v>207200</v>
      </c>
      <c r="D1245">
        <v>3520</v>
      </c>
      <c r="E1245" t="s">
        <v>6521</v>
      </c>
      <c r="F1245" t="s">
        <v>52738</v>
      </c>
      <c r="I1245" t="s">
        <v>6834</v>
      </c>
      <c r="J1245" t="s">
        <v>6835</v>
      </c>
      <c r="K1245" t="s">
        <v>6836</v>
      </c>
      <c r="L1245" t="s">
        <v>52935</v>
      </c>
      <c r="M1245">
        <v>520</v>
      </c>
      <c r="N1245">
        <v>2</v>
      </c>
      <c r="R1245" s="1">
        <v>40938</v>
      </c>
      <c r="S1245" t="s">
        <v>56</v>
      </c>
      <c r="T1245">
        <v>190</v>
      </c>
      <c r="U1245" t="s">
        <v>46935</v>
      </c>
      <c r="V1245" s="1">
        <v>39083</v>
      </c>
      <c r="W1245">
        <v>2</v>
      </c>
      <c r="X1245" t="s">
        <v>57</v>
      </c>
      <c r="Y1245">
        <v>1</v>
      </c>
      <c r="Z1245" t="s">
        <v>46545</v>
      </c>
      <c r="AC1245">
        <v>932</v>
      </c>
      <c r="AD1245" t="s">
        <v>52637</v>
      </c>
      <c r="AE1245">
        <v>2021</v>
      </c>
      <c r="AF1245" t="s">
        <v>52637</v>
      </c>
      <c r="AG1245">
        <v>3</v>
      </c>
      <c r="AH1245" t="s">
        <v>81</v>
      </c>
      <c r="AI1245">
        <v>10</v>
      </c>
      <c r="AJ1245" t="s">
        <v>52638</v>
      </c>
      <c r="AK1245">
        <v>190</v>
      </c>
      <c r="AL1245" t="s">
        <v>46935</v>
      </c>
      <c r="AQ1245" t="s">
        <v>6837</v>
      </c>
      <c r="AS1245">
        <v>0</v>
      </c>
      <c r="AT1245" t="s">
        <v>61</v>
      </c>
      <c r="AU1245" t="s">
        <v>52936</v>
      </c>
      <c r="AZ1245" t="s">
        <v>62</v>
      </c>
      <c r="BA1245">
        <v>1084</v>
      </c>
      <c r="BB1245" t="s">
        <v>63</v>
      </c>
    </row>
    <row r="1246" spans="1:54" x14ac:dyDescent="0.25">
      <c r="A1246" s="1">
        <v>45200</v>
      </c>
      <c r="B1246">
        <v>207210</v>
      </c>
      <c r="C1246" t="s">
        <v>6838</v>
      </c>
      <c r="D1246">
        <v>3520</v>
      </c>
      <c r="E1246" t="s">
        <v>6521</v>
      </c>
      <c r="F1246" t="s">
        <v>6839</v>
      </c>
      <c r="G1246">
        <v>29188327</v>
      </c>
      <c r="H1246">
        <v>1003276959</v>
      </c>
      <c r="I1246" t="s">
        <v>47441</v>
      </c>
      <c r="J1246" t="s">
        <v>6840</v>
      </c>
      <c r="K1246" t="s">
        <v>6841</v>
      </c>
      <c r="L1246" t="s">
        <v>6842</v>
      </c>
      <c r="M1246">
        <v>460</v>
      </c>
      <c r="N1246">
        <v>1</v>
      </c>
      <c r="R1246" s="1">
        <v>40162</v>
      </c>
      <c r="S1246" t="s">
        <v>80</v>
      </c>
      <c r="T1246">
        <v>190</v>
      </c>
      <c r="U1246" t="s">
        <v>46935</v>
      </c>
      <c r="V1246" s="1">
        <v>39083</v>
      </c>
      <c r="W1246">
        <v>2</v>
      </c>
      <c r="X1246" t="s">
        <v>57</v>
      </c>
      <c r="Y1246">
        <v>1</v>
      </c>
      <c r="Z1246" t="s">
        <v>46545</v>
      </c>
      <c r="AB1246">
        <v>195808</v>
      </c>
      <c r="AC1246">
        <v>125</v>
      </c>
      <c r="AD1246" t="s">
        <v>1344</v>
      </c>
      <c r="AE1246">
        <v>1014</v>
      </c>
      <c r="AF1246" t="s">
        <v>1352</v>
      </c>
      <c r="AG1246">
        <v>3</v>
      </c>
      <c r="AH1246" t="s">
        <v>81</v>
      </c>
      <c r="AI1246">
        <v>24</v>
      </c>
      <c r="AJ1246" t="s">
        <v>1344</v>
      </c>
      <c r="AK1246">
        <v>190</v>
      </c>
      <c r="AL1246" t="s">
        <v>46935</v>
      </c>
      <c r="AM1246">
        <v>2</v>
      </c>
      <c r="AN1246" t="s">
        <v>119</v>
      </c>
      <c r="AO1246">
        <v>189210</v>
      </c>
      <c r="AQ1246" t="s">
        <v>6843</v>
      </c>
      <c r="AR1246" t="s">
        <v>6844</v>
      </c>
      <c r="AS1246">
        <v>0</v>
      </c>
      <c r="AT1246" t="s">
        <v>61</v>
      </c>
      <c r="AU1246" t="s">
        <v>6528</v>
      </c>
      <c r="AX1246">
        <v>55.8165631152484</v>
      </c>
      <c r="AY1246">
        <v>12.379529308312099</v>
      </c>
      <c r="AZ1246" t="s">
        <v>62</v>
      </c>
      <c r="BA1246">
        <v>1084</v>
      </c>
      <c r="BB1246" t="s">
        <v>63</v>
      </c>
    </row>
    <row r="1247" spans="1:54" x14ac:dyDescent="0.25">
      <c r="A1247" s="1">
        <v>45200</v>
      </c>
      <c r="B1247">
        <v>207375</v>
      </c>
      <c r="C1247" t="s">
        <v>6845</v>
      </c>
      <c r="D1247">
        <v>3520</v>
      </c>
      <c r="E1247" t="s">
        <v>6521</v>
      </c>
      <c r="F1247" t="s">
        <v>47442</v>
      </c>
      <c r="G1247">
        <v>20407573</v>
      </c>
      <c r="H1247">
        <v>1004290059</v>
      </c>
      <c r="I1247" t="s">
        <v>6846</v>
      </c>
      <c r="J1247" t="s">
        <v>6847</v>
      </c>
      <c r="K1247" t="s">
        <v>6848</v>
      </c>
      <c r="L1247" t="s">
        <v>6805</v>
      </c>
      <c r="M1247">
        <v>277</v>
      </c>
      <c r="N1247">
        <v>3</v>
      </c>
      <c r="R1247" s="1">
        <v>43399</v>
      </c>
      <c r="S1247" t="s">
        <v>56</v>
      </c>
      <c r="V1247" s="1">
        <v>43404</v>
      </c>
      <c r="W1247">
        <v>5</v>
      </c>
      <c r="X1247" t="s">
        <v>557</v>
      </c>
      <c r="Y1247">
        <v>1</v>
      </c>
      <c r="Z1247" t="s">
        <v>46545</v>
      </c>
      <c r="AB1247">
        <v>199711</v>
      </c>
      <c r="AC1247">
        <v>147</v>
      </c>
      <c r="AD1247" t="s">
        <v>46697</v>
      </c>
      <c r="AE1247">
        <v>1021</v>
      </c>
      <c r="AF1247" t="s">
        <v>46697</v>
      </c>
      <c r="AG1247">
        <v>3</v>
      </c>
      <c r="AH1247" t="s">
        <v>81</v>
      </c>
      <c r="AI1247">
        <v>86</v>
      </c>
      <c r="AJ1247" t="s">
        <v>46697</v>
      </c>
      <c r="AK1247">
        <v>190</v>
      </c>
      <c r="AL1247" t="s">
        <v>46935</v>
      </c>
      <c r="AQ1247" t="s">
        <v>6849</v>
      </c>
      <c r="AR1247" t="s">
        <v>6850</v>
      </c>
      <c r="AS1247">
        <v>0</v>
      </c>
      <c r="AT1247" t="s">
        <v>61</v>
      </c>
      <c r="AU1247" t="s">
        <v>6808</v>
      </c>
      <c r="AX1247">
        <v>55.81953816</v>
      </c>
      <c r="AY1247">
        <v>12.37354288</v>
      </c>
      <c r="AZ1247" t="s">
        <v>62</v>
      </c>
      <c r="BA1247">
        <v>1084</v>
      </c>
      <c r="BB1247" t="s">
        <v>63</v>
      </c>
    </row>
    <row r="1248" spans="1:54" x14ac:dyDescent="0.25">
      <c r="A1248" s="1">
        <v>45200</v>
      </c>
      <c r="B1248">
        <v>207401</v>
      </c>
      <c r="C1248" t="s">
        <v>44814</v>
      </c>
      <c r="D1248">
        <v>7800</v>
      </c>
      <c r="E1248" t="s">
        <v>6851</v>
      </c>
      <c r="F1248" t="s">
        <v>47443</v>
      </c>
      <c r="I1248" t="s">
        <v>6852</v>
      </c>
      <c r="J1248" t="s">
        <v>6853</v>
      </c>
      <c r="K1248" t="s">
        <v>1945</v>
      </c>
      <c r="L1248" t="s">
        <v>6854</v>
      </c>
      <c r="M1248">
        <v>7172</v>
      </c>
      <c r="N1248">
        <v>15</v>
      </c>
      <c r="R1248" s="1">
        <v>41618</v>
      </c>
      <c r="S1248" t="s">
        <v>56</v>
      </c>
      <c r="V1248" s="1">
        <v>41610</v>
      </c>
      <c r="W1248">
        <v>1</v>
      </c>
      <c r="X1248" t="s">
        <v>760</v>
      </c>
      <c r="Y1248">
        <v>3</v>
      </c>
      <c r="Z1248" t="s">
        <v>1713</v>
      </c>
      <c r="AB1248">
        <v>199101</v>
      </c>
      <c r="AC1248">
        <v>292</v>
      </c>
      <c r="AD1248" t="s">
        <v>1714</v>
      </c>
      <c r="AE1248">
        <v>1082</v>
      </c>
      <c r="AF1248" t="s">
        <v>1715</v>
      </c>
      <c r="AG1248">
        <v>3</v>
      </c>
      <c r="AH1248" t="s">
        <v>81</v>
      </c>
      <c r="AI1248">
        <v>99</v>
      </c>
      <c r="AJ1248" t="s">
        <v>54511</v>
      </c>
      <c r="AK1248">
        <v>779</v>
      </c>
      <c r="AL1248" t="s">
        <v>6855</v>
      </c>
      <c r="AQ1248" t="s">
        <v>6856</v>
      </c>
      <c r="AS1248">
        <v>0</v>
      </c>
      <c r="AT1248" t="s">
        <v>61</v>
      </c>
      <c r="AU1248" t="s">
        <v>6857</v>
      </c>
      <c r="AV1248" t="s">
        <v>6858</v>
      </c>
      <c r="AX1248">
        <v>56.542310915139602</v>
      </c>
      <c r="AY1248">
        <v>9.0417778630575807</v>
      </c>
      <c r="AZ1248" t="s">
        <v>62</v>
      </c>
      <c r="BA1248">
        <v>1082</v>
      </c>
      <c r="BB1248" t="s">
        <v>2852</v>
      </c>
    </row>
    <row r="1249" spans="1:54" x14ac:dyDescent="0.25">
      <c r="A1249" s="1">
        <v>45200</v>
      </c>
      <c r="B1249">
        <v>207901</v>
      </c>
      <c r="C1249" t="s">
        <v>6859</v>
      </c>
      <c r="D1249">
        <v>3520</v>
      </c>
      <c r="E1249" t="s">
        <v>6521</v>
      </c>
      <c r="F1249" t="s">
        <v>6860</v>
      </c>
      <c r="I1249" t="s">
        <v>6861</v>
      </c>
      <c r="K1249" t="s">
        <v>6862</v>
      </c>
      <c r="L1249" t="s">
        <v>6863</v>
      </c>
      <c r="M1249">
        <v>607</v>
      </c>
      <c r="N1249">
        <v>51</v>
      </c>
      <c r="R1249" s="1">
        <v>40162</v>
      </c>
      <c r="S1249" t="s">
        <v>80</v>
      </c>
      <c r="V1249" s="1">
        <v>33756</v>
      </c>
      <c r="W1249">
        <v>3</v>
      </c>
      <c r="X1249" t="s">
        <v>3496</v>
      </c>
      <c r="Y1249">
        <v>1</v>
      </c>
      <c r="Z1249" t="s">
        <v>46545</v>
      </c>
      <c r="AB1249">
        <v>196508</v>
      </c>
      <c r="AC1249">
        <v>126</v>
      </c>
      <c r="AD1249" t="s">
        <v>46616</v>
      </c>
      <c r="AE1249">
        <v>1015</v>
      </c>
      <c r="AF1249" t="s">
        <v>46616</v>
      </c>
      <c r="AG1249">
        <v>3</v>
      </c>
      <c r="AH1249" t="s">
        <v>81</v>
      </c>
      <c r="AI1249">
        <v>27</v>
      </c>
      <c r="AJ1249" t="s">
        <v>44512</v>
      </c>
      <c r="AK1249">
        <v>190</v>
      </c>
      <c r="AL1249" t="s">
        <v>46935</v>
      </c>
      <c r="AS1249">
        <v>0</v>
      </c>
      <c r="AT1249" t="s">
        <v>61</v>
      </c>
      <c r="AU1249" t="s">
        <v>6768</v>
      </c>
      <c r="AX1249">
        <v>55.816630971782203</v>
      </c>
      <c r="AY1249">
        <v>12.3989362881756</v>
      </c>
      <c r="AZ1249" t="s">
        <v>62</v>
      </c>
      <c r="BA1249">
        <v>1084</v>
      </c>
      <c r="BB1249" t="s">
        <v>63</v>
      </c>
    </row>
    <row r="1250" spans="1:54" x14ac:dyDescent="0.25">
      <c r="A1250" s="1">
        <v>45200</v>
      </c>
      <c r="B1250">
        <v>208001</v>
      </c>
      <c r="C1250" t="s">
        <v>6864</v>
      </c>
      <c r="D1250">
        <v>3480</v>
      </c>
      <c r="E1250" t="s">
        <v>6865</v>
      </c>
      <c r="F1250" t="s">
        <v>6866</v>
      </c>
      <c r="G1250">
        <v>29188335</v>
      </c>
      <c r="H1250">
        <v>1003277219</v>
      </c>
      <c r="I1250" t="s">
        <v>6867</v>
      </c>
      <c r="J1250" t="s">
        <v>6868</v>
      </c>
      <c r="K1250" t="s">
        <v>6869</v>
      </c>
      <c r="L1250" t="s">
        <v>6870</v>
      </c>
      <c r="M1250">
        <v>48</v>
      </c>
      <c r="N1250">
        <v>7</v>
      </c>
      <c r="R1250" s="1">
        <v>44896</v>
      </c>
      <c r="S1250" t="s">
        <v>56</v>
      </c>
      <c r="T1250">
        <v>210</v>
      </c>
      <c r="U1250" t="s">
        <v>6871</v>
      </c>
      <c r="W1250">
        <v>2</v>
      </c>
      <c r="X1250" t="s">
        <v>57</v>
      </c>
      <c r="Y1250">
        <v>1</v>
      </c>
      <c r="Z1250" t="s">
        <v>46545</v>
      </c>
      <c r="AA1250">
        <v>10</v>
      </c>
      <c r="AB1250">
        <v>196308</v>
      </c>
      <c r="AC1250">
        <v>121</v>
      </c>
      <c r="AD1250" t="s">
        <v>70</v>
      </c>
      <c r="AE1250">
        <v>1012</v>
      </c>
      <c r="AF1250" t="s">
        <v>71</v>
      </c>
      <c r="AG1250">
        <v>1</v>
      </c>
      <c r="AH1250" t="s">
        <v>44482</v>
      </c>
      <c r="AI1250">
        <v>21</v>
      </c>
      <c r="AJ1250" t="s">
        <v>52613</v>
      </c>
      <c r="AK1250">
        <v>210</v>
      </c>
      <c r="AL1250" t="s">
        <v>6871</v>
      </c>
      <c r="AP1250">
        <v>280119</v>
      </c>
      <c r="AQ1250" t="s">
        <v>6872</v>
      </c>
      <c r="AR1250" t="s">
        <v>6873</v>
      </c>
      <c r="AS1250">
        <v>2</v>
      </c>
      <c r="AT1250" t="s">
        <v>1413</v>
      </c>
      <c r="AU1250" t="s">
        <v>6874</v>
      </c>
      <c r="AX1250">
        <v>55.975866269999997</v>
      </c>
      <c r="AY1250">
        <v>12.405459309999999</v>
      </c>
      <c r="AZ1250" t="s">
        <v>62</v>
      </c>
      <c r="BA1250">
        <v>1084</v>
      </c>
      <c r="BB1250" t="s">
        <v>63</v>
      </c>
    </row>
    <row r="1251" spans="1:54" x14ac:dyDescent="0.25">
      <c r="A1251" s="1">
        <v>45200</v>
      </c>
      <c r="B1251">
        <v>208002</v>
      </c>
      <c r="C1251" t="s">
        <v>6875</v>
      </c>
      <c r="D1251">
        <v>3480</v>
      </c>
      <c r="E1251" t="s">
        <v>6865</v>
      </c>
      <c r="F1251" t="s">
        <v>6876</v>
      </c>
      <c r="G1251">
        <v>29188335</v>
      </c>
      <c r="H1251">
        <v>1003277219</v>
      </c>
      <c r="I1251" t="s">
        <v>6877</v>
      </c>
      <c r="J1251">
        <v>48402525</v>
      </c>
      <c r="K1251" t="s">
        <v>6878</v>
      </c>
      <c r="L1251" t="s">
        <v>6870</v>
      </c>
      <c r="M1251">
        <v>48</v>
      </c>
      <c r="N1251">
        <v>7</v>
      </c>
      <c r="R1251" s="1">
        <v>40731</v>
      </c>
      <c r="S1251" t="s">
        <v>56</v>
      </c>
      <c r="T1251">
        <v>210</v>
      </c>
      <c r="U1251" t="s">
        <v>6871</v>
      </c>
      <c r="V1251" s="1">
        <v>40755</v>
      </c>
      <c r="W1251">
        <v>2</v>
      </c>
      <c r="X1251" t="s">
        <v>57</v>
      </c>
      <c r="Y1251">
        <v>1</v>
      </c>
      <c r="Z1251" t="s">
        <v>46545</v>
      </c>
      <c r="AA1251">
        <v>9</v>
      </c>
      <c r="AB1251">
        <v>190608</v>
      </c>
      <c r="AC1251">
        <v>121</v>
      </c>
      <c r="AD1251" t="s">
        <v>70</v>
      </c>
      <c r="AE1251">
        <v>1012</v>
      </c>
      <c r="AF1251" t="s">
        <v>71</v>
      </c>
      <c r="AG1251">
        <v>3</v>
      </c>
      <c r="AH1251" t="s">
        <v>81</v>
      </c>
      <c r="AI1251">
        <v>21</v>
      </c>
      <c r="AJ1251" t="s">
        <v>52613</v>
      </c>
      <c r="AK1251">
        <v>210</v>
      </c>
      <c r="AL1251" t="s">
        <v>6871</v>
      </c>
      <c r="AM1251">
        <v>2</v>
      </c>
      <c r="AN1251" t="s">
        <v>119</v>
      </c>
      <c r="AO1251">
        <v>280119</v>
      </c>
      <c r="AQ1251" t="s">
        <v>6872</v>
      </c>
      <c r="AR1251" t="s">
        <v>6873</v>
      </c>
      <c r="AS1251">
        <v>0</v>
      </c>
      <c r="AT1251" t="s">
        <v>61</v>
      </c>
      <c r="AU1251" t="s">
        <v>6874</v>
      </c>
      <c r="AX1251">
        <v>55.975866327972597</v>
      </c>
      <c r="AY1251">
        <v>12.4054593309894</v>
      </c>
      <c r="AZ1251" t="s">
        <v>62</v>
      </c>
      <c r="BA1251">
        <v>1084</v>
      </c>
      <c r="BB1251" t="s">
        <v>63</v>
      </c>
    </row>
    <row r="1252" spans="1:54" x14ac:dyDescent="0.25">
      <c r="A1252" s="1">
        <v>45200</v>
      </c>
      <c r="B1252">
        <v>208003</v>
      </c>
      <c r="C1252" t="s">
        <v>44815</v>
      </c>
      <c r="D1252">
        <v>3050</v>
      </c>
      <c r="E1252" t="s">
        <v>44816</v>
      </c>
      <c r="F1252" t="s">
        <v>44817</v>
      </c>
      <c r="G1252">
        <v>29188335</v>
      </c>
      <c r="H1252">
        <v>1003277323</v>
      </c>
      <c r="I1252" t="s">
        <v>6879</v>
      </c>
      <c r="J1252" t="s">
        <v>6880</v>
      </c>
      <c r="K1252" t="s">
        <v>6881</v>
      </c>
      <c r="L1252" t="s">
        <v>6882</v>
      </c>
      <c r="M1252">
        <v>211</v>
      </c>
      <c r="N1252">
        <v>132</v>
      </c>
      <c r="R1252" s="1">
        <v>44896</v>
      </c>
      <c r="S1252" t="s">
        <v>56</v>
      </c>
      <c r="T1252">
        <v>210</v>
      </c>
      <c r="U1252" t="s">
        <v>6871</v>
      </c>
      <c r="W1252">
        <v>2</v>
      </c>
      <c r="X1252" t="s">
        <v>57</v>
      </c>
      <c r="Y1252">
        <v>1</v>
      </c>
      <c r="Z1252" t="s">
        <v>46545</v>
      </c>
      <c r="AA1252">
        <v>9</v>
      </c>
      <c r="AB1252">
        <v>190708</v>
      </c>
      <c r="AC1252">
        <v>121</v>
      </c>
      <c r="AD1252" t="s">
        <v>70</v>
      </c>
      <c r="AE1252">
        <v>1012</v>
      </c>
      <c r="AF1252" t="s">
        <v>71</v>
      </c>
      <c r="AG1252">
        <v>1</v>
      </c>
      <c r="AH1252" t="s">
        <v>44482</v>
      </c>
      <c r="AI1252">
        <v>21</v>
      </c>
      <c r="AJ1252" t="s">
        <v>52613</v>
      </c>
      <c r="AK1252">
        <v>210</v>
      </c>
      <c r="AL1252" t="s">
        <v>6871</v>
      </c>
      <c r="AP1252">
        <v>280120</v>
      </c>
      <c r="AQ1252" t="s">
        <v>6883</v>
      </c>
      <c r="AR1252" t="s">
        <v>6884</v>
      </c>
      <c r="AS1252">
        <v>2</v>
      </c>
      <c r="AT1252" t="s">
        <v>1413</v>
      </c>
      <c r="AU1252" t="s">
        <v>6885</v>
      </c>
      <c r="AX1252">
        <v>55.956827660000002</v>
      </c>
      <c r="AY1252">
        <v>12.53288796</v>
      </c>
      <c r="AZ1252" t="s">
        <v>62</v>
      </c>
      <c r="BA1252">
        <v>1084</v>
      </c>
      <c r="BB1252" t="s">
        <v>63</v>
      </c>
    </row>
    <row r="1253" spans="1:54" x14ac:dyDescent="0.25">
      <c r="A1253" s="1">
        <v>45200</v>
      </c>
      <c r="B1253">
        <v>208004</v>
      </c>
      <c r="C1253" t="s">
        <v>44818</v>
      </c>
      <c r="D1253">
        <v>3050</v>
      </c>
      <c r="E1253" t="s">
        <v>44816</v>
      </c>
      <c r="F1253" t="s">
        <v>44819</v>
      </c>
      <c r="G1253">
        <v>29188335</v>
      </c>
      <c r="H1253">
        <v>1003277165</v>
      </c>
      <c r="I1253" t="s">
        <v>47444</v>
      </c>
      <c r="J1253" t="s">
        <v>6886</v>
      </c>
      <c r="K1253" t="s">
        <v>6887</v>
      </c>
      <c r="L1253" t="s">
        <v>6888</v>
      </c>
      <c r="M1253">
        <v>43</v>
      </c>
      <c r="N1253">
        <v>401</v>
      </c>
      <c r="R1253" s="1">
        <v>44756</v>
      </c>
      <c r="S1253" t="s">
        <v>56</v>
      </c>
      <c r="T1253">
        <v>210</v>
      </c>
      <c r="U1253" t="s">
        <v>6871</v>
      </c>
      <c r="W1253">
        <v>2</v>
      </c>
      <c r="X1253" t="s">
        <v>57</v>
      </c>
      <c r="Y1253">
        <v>1</v>
      </c>
      <c r="Z1253" t="s">
        <v>46545</v>
      </c>
      <c r="AA1253">
        <v>9</v>
      </c>
      <c r="AB1253">
        <v>197008</v>
      </c>
      <c r="AC1253">
        <v>121</v>
      </c>
      <c r="AD1253" t="s">
        <v>70</v>
      </c>
      <c r="AE1253">
        <v>1012</v>
      </c>
      <c r="AF1253" t="s">
        <v>71</v>
      </c>
      <c r="AG1253">
        <v>1</v>
      </c>
      <c r="AH1253" t="s">
        <v>44482</v>
      </c>
      <c r="AI1253">
        <v>21</v>
      </c>
      <c r="AJ1253" t="s">
        <v>52613</v>
      </c>
      <c r="AK1253">
        <v>210</v>
      </c>
      <c r="AL1253" t="s">
        <v>6871</v>
      </c>
      <c r="AP1253">
        <v>280120</v>
      </c>
      <c r="AQ1253" t="s">
        <v>6883</v>
      </c>
      <c r="AR1253" t="s">
        <v>6889</v>
      </c>
      <c r="AS1253">
        <v>2</v>
      </c>
      <c r="AT1253" t="s">
        <v>1413</v>
      </c>
      <c r="AU1253" t="s">
        <v>6890</v>
      </c>
      <c r="AX1253">
        <v>55.959944499999999</v>
      </c>
      <c r="AY1253">
        <v>12.5200827</v>
      </c>
      <c r="AZ1253" t="s">
        <v>62</v>
      </c>
      <c r="BA1253">
        <v>1084</v>
      </c>
      <c r="BB1253" t="s">
        <v>63</v>
      </c>
    </row>
    <row r="1254" spans="1:54" x14ac:dyDescent="0.25">
      <c r="A1254" s="1">
        <v>45200</v>
      </c>
      <c r="B1254">
        <v>208005</v>
      </c>
      <c r="C1254" t="s">
        <v>44820</v>
      </c>
      <c r="D1254">
        <v>3050</v>
      </c>
      <c r="E1254" t="s">
        <v>44816</v>
      </c>
      <c r="F1254" t="s">
        <v>44821</v>
      </c>
      <c r="G1254">
        <v>26910528</v>
      </c>
      <c r="H1254">
        <v>1001605629</v>
      </c>
      <c r="I1254" t="s">
        <v>6891</v>
      </c>
      <c r="J1254" t="s">
        <v>6892</v>
      </c>
      <c r="K1254" t="s">
        <v>6893</v>
      </c>
      <c r="L1254" t="s">
        <v>6894</v>
      </c>
      <c r="M1254">
        <v>64</v>
      </c>
      <c r="N1254">
        <v>101</v>
      </c>
      <c r="R1254" s="1">
        <v>42972</v>
      </c>
      <c r="S1254" t="s">
        <v>56</v>
      </c>
      <c r="W1254">
        <v>5</v>
      </c>
      <c r="X1254" t="s">
        <v>557</v>
      </c>
      <c r="Y1254">
        <v>1</v>
      </c>
      <c r="Z1254" t="s">
        <v>46545</v>
      </c>
      <c r="AA1254">
        <v>9</v>
      </c>
      <c r="AB1254">
        <v>196708</v>
      </c>
      <c r="AC1254">
        <v>121</v>
      </c>
      <c r="AD1254" t="s">
        <v>70</v>
      </c>
      <c r="AE1254">
        <v>1013</v>
      </c>
      <c r="AF1254" t="s">
        <v>558</v>
      </c>
      <c r="AG1254">
        <v>1</v>
      </c>
      <c r="AH1254" t="s">
        <v>44482</v>
      </c>
      <c r="AI1254">
        <v>21</v>
      </c>
      <c r="AJ1254" t="s">
        <v>52613</v>
      </c>
      <c r="AK1254">
        <v>210</v>
      </c>
      <c r="AL1254" t="s">
        <v>6871</v>
      </c>
      <c r="AQ1254" t="s">
        <v>6895</v>
      </c>
      <c r="AR1254" t="s">
        <v>6896</v>
      </c>
      <c r="AS1254">
        <v>0</v>
      </c>
      <c r="AT1254" t="s">
        <v>61</v>
      </c>
      <c r="AU1254" t="s">
        <v>6897</v>
      </c>
      <c r="AX1254">
        <v>55.96496114</v>
      </c>
      <c r="AY1254">
        <v>12.51812569</v>
      </c>
      <c r="AZ1254" t="s">
        <v>62</v>
      </c>
      <c r="BA1254">
        <v>1084</v>
      </c>
      <c r="BB1254" t="s">
        <v>63</v>
      </c>
    </row>
    <row r="1255" spans="1:54" x14ac:dyDescent="0.25">
      <c r="A1255" s="1">
        <v>45200</v>
      </c>
      <c r="B1255">
        <v>208006</v>
      </c>
      <c r="C1255" t="s">
        <v>6898</v>
      </c>
      <c r="D1255">
        <v>3480</v>
      </c>
      <c r="E1255" t="s">
        <v>6865</v>
      </c>
      <c r="F1255" t="s">
        <v>6898</v>
      </c>
      <c r="G1255">
        <v>64942212</v>
      </c>
      <c r="H1255">
        <v>1003257105</v>
      </c>
      <c r="I1255" t="s">
        <v>6899</v>
      </c>
      <c r="J1255" t="s">
        <v>6900</v>
      </c>
      <c r="K1255" t="s">
        <v>6901</v>
      </c>
      <c r="L1255" t="s">
        <v>6902</v>
      </c>
      <c r="M1255">
        <v>628</v>
      </c>
      <c r="N1255">
        <v>20</v>
      </c>
      <c r="R1255" s="1">
        <v>40162</v>
      </c>
      <c r="S1255" t="s">
        <v>80</v>
      </c>
      <c r="T1255">
        <v>101</v>
      </c>
      <c r="U1255" t="s">
        <v>46544</v>
      </c>
      <c r="V1255" s="1">
        <v>39264</v>
      </c>
      <c r="W1255">
        <v>2</v>
      </c>
      <c r="X1255" t="s">
        <v>57</v>
      </c>
      <c r="Y1255">
        <v>1</v>
      </c>
      <c r="Z1255" t="s">
        <v>46545</v>
      </c>
      <c r="AA1255">
        <v>7</v>
      </c>
      <c r="AC1255">
        <v>126</v>
      </c>
      <c r="AD1255" t="s">
        <v>46616</v>
      </c>
      <c r="AE1255">
        <v>1015</v>
      </c>
      <c r="AF1255" t="s">
        <v>46616</v>
      </c>
      <c r="AG1255">
        <v>3</v>
      </c>
      <c r="AH1255" t="s">
        <v>81</v>
      </c>
      <c r="AI1255">
        <v>23</v>
      </c>
      <c r="AJ1255" t="s">
        <v>692</v>
      </c>
      <c r="AK1255">
        <v>210</v>
      </c>
      <c r="AL1255" t="s">
        <v>6871</v>
      </c>
      <c r="AQ1255" t="s">
        <v>6903</v>
      </c>
      <c r="AR1255" t="s">
        <v>6904</v>
      </c>
      <c r="AS1255">
        <v>0</v>
      </c>
      <c r="AT1255" t="s">
        <v>61</v>
      </c>
      <c r="AU1255" t="s">
        <v>6905</v>
      </c>
      <c r="AX1255">
        <v>55.975516220382403</v>
      </c>
      <c r="AY1255">
        <v>12.3957342839647</v>
      </c>
      <c r="AZ1255" t="s">
        <v>62</v>
      </c>
      <c r="BA1255">
        <v>1084</v>
      </c>
      <c r="BB1255" t="s">
        <v>63</v>
      </c>
    </row>
    <row r="1256" spans="1:54" x14ac:dyDescent="0.25">
      <c r="A1256" s="1">
        <v>45200</v>
      </c>
      <c r="B1256">
        <v>208007</v>
      </c>
      <c r="C1256" t="s">
        <v>6906</v>
      </c>
      <c r="D1256">
        <v>3480</v>
      </c>
      <c r="E1256" t="s">
        <v>6865</v>
      </c>
      <c r="F1256" t="s">
        <v>6906</v>
      </c>
      <c r="G1256">
        <v>29188335</v>
      </c>
      <c r="H1256">
        <v>1003277268</v>
      </c>
      <c r="I1256" t="s">
        <v>44822</v>
      </c>
      <c r="J1256" t="s">
        <v>6907</v>
      </c>
      <c r="K1256" t="s">
        <v>6908</v>
      </c>
      <c r="L1256" t="s">
        <v>6909</v>
      </c>
      <c r="M1256">
        <v>173</v>
      </c>
      <c r="N1256">
        <v>32</v>
      </c>
      <c r="R1256" s="1">
        <v>44334</v>
      </c>
      <c r="S1256" t="s">
        <v>56</v>
      </c>
      <c r="T1256">
        <v>210</v>
      </c>
      <c r="U1256" t="s">
        <v>6871</v>
      </c>
      <c r="W1256">
        <v>2</v>
      </c>
      <c r="X1256" t="s">
        <v>57</v>
      </c>
      <c r="Y1256">
        <v>1</v>
      </c>
      <c r="Z1256" t="s">
        <v>46545</v>
      </c>
      <c r="AA1256">
        <v>9</v>
      </c>
      <c r="AB1256">
        <v>197808</v>
      </c>
      <c r="AC1256">
        <v>121</v>
      </c>
      <c r="AD1256" t="s">
        <v>70</v>
      </c>
      <c r="AE1256">
        <v>1012</v>
      </c>
      <c r="AF1256" t="s">
        <v>71</v>
      </c>
      <c r="AG1256">
        <v>1</v>
      </c>
      <c r="AH1256" t="s">
        <v>44482</v>
      </c>
      <c r="AI1256">
        <v>21</v>
      </c>
      <c r="AJ1256" t="s">
        <v>52613</v>
      </c>
      <c r="AK1256">
        <v>210</v>
      </c>
      <c r="AL1256" t="s">
        <v>6871</v>
      </c>
      <c r="AQ1256" t="s">
        <v>6910</v>
      </c>
      <c r="AR1256" t="s">
        <v>6911</v>
      </c>
      <c r="AS1256">
        <v>0</v>
      </c>
      <c r="AT1256" t="s">
        <v>61</v>
      </c>
      <c r="AU1256" t="s">
        <v>6912</v>
      </c>
      <c r="AX1256">
        <v>55.985455880000004</v>
      </c>
      <c r="AY1256">
        <v>12.40587577</v>
      </c>
      <c r="AZ1256" t="s">
        <v>62</v>
      </c>
      <c r="BA1256">
        <v>1084</v>
      </c>
      <c r="BB1256" t="s">
        <v>63</v>
      </c>
    </row>
    <row r="1257" spans="1:54" x14ac:dyDescent="0.25">
      <c r="A1257" s="1">
        <v>45200</v>
      </c>
      <c r="B1257">
        <v>208008</v>
      </c>
      <c r="C1257" t="s">
        <v>6913</v>
      </c>
      <c r="D1257">
        <v>3050</v>
      </c>
      <c r="E1257" t="s">
        <v>44816</v>
      </c>
      <c r="F1257" t="s">
        <v>6914</v>
      </c>
      <c r="G1257">
        <v>29188335</v>
      </c>
      <c r="H1257">
        <v>1003277475</v>
      </c>
      <c r="I1257" t="s">
        <v>47445</v>
      </c>
      <c r="J1257" t="s">
        <v>6915</v>
      </c>
      <c r="K1257" t="s">
        <v>6916</v>
      </c>
      <c r="L1257" t="s">
        <v>6917</v>
      </c>
      <c r="M1257">
        <v>407</v>
      </c>
      <c r="N1257">
        <v>401</v>
      </c>
      <c r="R1257" s="1">
        <v>43782</v>
      </c>
      <c r="S1257" t="s">
        <v>56</v>
      </c>
      <c r="T1257">
        <v>210</v>
      </c>
      <c r="U1257" t="s">
        <v>6871</v>
      </c>
      <c r="W1257">
        <v>2</v>
      </c>
      <c r="X1257" t="s">
        <v>57</v>
      </c>
      <c r="Y1257">
        <v>1</v>
      </c>
      <c r="Z1257" t="s">
        <v>46545</v>
      </c>
      <c r="AA1257">
        <v>9</v>
      </c>
      <c r="AB1257">
        <v>198008</v>
      </c>
      <c r="AC1257">
        <v>121</v>
      </c>
      <c r="AD1257" t="s">
        <v>70</v>
      </c>
      <c r="AE1257">
        <v>1012</v>
      </c>
      <c r="AF1257" t="s">
        <v>71</v>
      </c>
      <c r="AG1257">
        <v>1</v>
      </c>
      <c r="AH1257" t="s">
        <v>44482</v>
      </c>
      <c r="AI1257">
        <v>21</v>
      </c>
      <c r="AJ1257" t="s">
        <v>52613</v>
      </c>
      <c r="AK1257">
        <v>210</v>
      </c>
      <c r="AL1257" t="s">
        <v>6871</v>
      </c>
      <c r="AQ1257" t="s">
        <v>6918</v>
      </c>
      <c r="AR1257" t="s">
        <v>6919</v>
      </c>
      <c r="AS1257">
        <v>0</v>
      </c>
      <c r="AT1257" t="s">
        <v>61</v>
      </c>
      <c r="AU1257" t="s">
        <v>6920</v>
      </c>
      <c r="AX1257">
        <v>55.962648289999997</v>
      </c>
      <c r="AY1257">
        <v>12.504156679999999</v>
      </c>
      <c r="AZ1257" t="s">
        <v>62</v>
      </c>
      <c r="BA1257">
        <v>1084</v>
      </c>
      <c r="BB1257" t="s">
        <v>63</v>
      </c>
    </row>
    <row r="1258" spans="1:54" x14ac:dyDescent="0.25">
      <c r="A1258" s="1">
        <v>45200</v>
      </c>
      <c r="B1258">
        <v>208009</v>
      </c>
      <c r="C1258" t="s">
        <v>44823</v>
      </c>
      <c r="D1258">
        <v>3480</v>
      </c>
      <c r="E1258" t="s">
        <v>6865</v>
      </c>
      <c r="F1258" t="s">
        <v>52946</v>
      </c>
      <c r="G1258">
        <v>78297212</v>
      </c>
      <c r="H1258">
        <v>1002546308</v>
      </c>
      <c r="I1258" t="s">
        <v>6921</v>
      </c>
      <c r="J1258" t="s">
        <v>6922</v>
      </c>
      <c r="K1258" t="s">
        <v>6923</v>
      </c>
      <c r="L1258" t="s">
        <v>44824</v>
      </c>
      <c r="M1258">
        <v>630</v>
      </c>
      <c r="N1258">
        <v>61</v>
      </c>
      <c r="R1258" s="1">
        <v>43782</v>
      </c>
      <c r="S1258" t="s">
        <v>56</v>
      </c>
      <c r="W1258">
        <v>5</v>
      </c>
      <c r="X1258" t="s">
        <v>557</v>
      </c>
      <c r="Y1258">
        <v>1</v>
      </c>
      <c r="Z1258" t="s">
        <v>46545</v>
      </c>
      <c r="AA1258">
        <v>10</v>
      </c>
      <c r="AB1258">
        <v>199208</v>
      </c>
      <c r="AC1258">
        <v>121</v>
      </c>
      <c r="AD1258" t="s">
        <v>70</v>
      </c>
      <c r="AE1258">
        <v>1013</v>
      </c>
      <c r="AF1258" t="s">
        <v>558</v>
      </c>
      <c r="AG1258">
        <v>1</v>
      </c>
      <c r="AH1258" t="s">
        <v>44482</v>
      </c>
      <c r="AI1258">
        <v>22</v>
      </c>
      <c r="AJ1258" t="s">
        <v>52628</v>
      </c>
      <c r="AK1258">
        <v>210</v>
      </c>
      <c r="AL1258" t="s">
        <v>6871</v>
      </c>
      <c r="AQ1258" t="s">
        <v>6924</v>
      </c>
      <c r="AR1258" t="s">
        <v>6925</v>
      </c>
      <c r="AS1258">
        <v>0</v>
      </c>
      <c r="AT1258" t="s">
        <v>61</v>
      </c>
      <c r="AU1258" t="s">
        <v>44825</v>
      </c>
      <c r="AX1258">
        <v>55.976002049999998</v>
      </c>
      <c r="AY1258">
        <v>12.38755604</v>
      </c>
      <c r="AZ1258" t="s">
        <v>62</v>
      </c>
      <c r="BA1258">
        <v>1084</v>
      </c>
      <c r="BB1258" t="s">
        <v>63</v>
      </c>
    </row>
    <row r="1259" spans="1:54" x14ac:dyDescent="0.25">
      <c r="A1259" s="1">
        <v>45200</v>
      </c>
      <c r="B1259">
        <v>208200</v>
      </c>
      <c r="D1259">
        <v>2980</v>
      </c>
      <c r="E1259" t="s">
        <v>6926</v>
      </c>
      <c r="F1259" t="s">
        <v>52738</v>
      </c>
      <c r="G1259">
        <v>29188335</v>
      </c>
      <c r="H1259">
        <v>1003282387</v>
      </c>
      <c r="I1259" t="s">
        <v>6927</v>
      </c>
      <c r="J1259" t="s">
        <v>6928</v>
      </c>
      <c r="K1259" t="s">
        <v>6929</v>
      </c>
      <c r="L1259" t="s">
        <v>47446</v>
      </c>
      <c r="M1259">
        <v>158</v>
      </c>
      <c r="N1259" t="s">
        <v>6930</v>
      </c>
      <c r="R1259" s="1">
        <v>43790</v>
      </c>
      <c r="S1259" t="s">
        <v>612</v>
      </c>
      <c r="T1259">
        <v>210</v>
      </c>
      <c r="U1259" t="s">
        <v>6871</v>
      </c>
      <c r="W1259">
        <v>2</v>
      </c>
      <c r="X1259" t="s">
        <v>57</v>
      </c>
      <c r="Y1259">
        <v>1</v>
      </c>
      <c r="Z1259" t="s">
        <v>46545</v>
      </c>
      <c r="AC1259">
        <v>932</v>
      </c>
      <c r="AD1259" t="s">
        <v>52637</v>
      </c>
      <c r="AE1259">
        <v>2021</v>
      </c>
      <c r="AF1259" t="s">
        <v>52637</v>
      </c>
      <c r="AG1259">
        <v>2</v>
      </c>
      <c r="AH1259" t="s">
        <v>44524</v>
      </c>
      <c r="AI1259">
        <v>10</v>
      </c>
      <c r="AJ1259" t="s">
        <v>52638</v>
      </c>
      <c r="AK1259">
        <v>210</v>
      </c>
      <c r="AL1259" t="s">
        <v>6871</v>
      </c>
      <c r="AQ1259" t="s">
        <v>6931</v>
      </c>
      <c r="AS1259">
        <v>0</v>
      </c>
      <c r="AT1259" t="s">
        <v>61</v>
      </c>
      <c r="AU1259" t="s">
        <v>6932</v>
      </c>
      <c r="AW1259" t="s">
        <v>47447</v>
      </c>
      <c r="AX1259">
        <v>55.905064359999997</v>
      </c>
      <c r="AY1259">
        <v>12.474069910000001</v>
      </c>
      <c r="AZ1259" t="s">
        <v>62</v>
      </c>
      <c r="BA1259">
        <v>1084</v>
      </c>
      <c r="BB1259" t="s">
        <v>63</v>
      </c>
    </row>
    <row r="1260" spans="1:54" x14ac:dyDescent="0.25">
      <c r="A1260" s="1">
        <v>45200</v>
      </c>
      <c r="B1260">
        <v>208210</v>
      </c>
      <c r="C1260" t="s">
        <v>6933</v>
      </c>
      <c r="D1260">
        <v>2990</v>
      </c>
      <c r="E1260" t="s">
        <v>52947</v>
      </c>
      <c r="F1260" t="s">
        <v>6934</v>
      </c>
      <c r="G1260">
        <v>29188335</v>
      </c>
      <c r="H1260">
        <v>1013252056</v>
      </c>
      <c r="I1260" t="s">
        <v>6935</v>
      </c>
      <c r="J1260" t="s">
        <v>6936</v>
      </c>
      <c r="K1260" t="s">
        <v>6937</v>
      </c>
      <c r="L1260" t="s">
        <v>47448</v>
      </c>
      <c r="M1260">
        <v>485</v>
      </c>
      <c r="N1260" t="s">
        <v>6938</v>
      </c>
      <c r="R1260" s="1">
        <v>44084</v>
      </c>
      <c r="S1260" t="s">
        <v>851</v>
      </c>
      <c r="T1260">
        <v>210</v>
      </c>
      <c r="U1260" t="s">
        <v>6871</v>
      </c>
      <c r="W1260">
        <v>2</v>
      </c>
      <c r="X1260" t="s">
        <v>57</v>
      </c>
      <c r="Y1260">
        <v>1</v>
      </c>
      <c r="Z1260" t="s">
        <v>46545</v>
      </c>
      <c r="AB1260">
        <v>194310</v>
      </c>
      <c r="AC1260">
        <v>125</v>
      </c>
      <c r="AD1260" t="s">
        <v>1344</v>
      </c>
      <c r="AE1260">
        <v>1014</v>
      </c>
      <c r="AF1260" t="s">
        <v>1352</v>
      </c>
      <c r="AG1260">
        <v>1</v>
      </c>
      <c r="AH1260" t="s">
        <v>44482</v>
      </c>
      <c r="AI1260">
        <v>24</v>
      </c>
      <c r="AJ1260" t="s">
        <v>1344</v>
      </c>
      <c r="AK1260">
        <v>210</v>
      </c>
      <c r="AL1260" t="s">
        <v>6871</v>
      </c>
      <c r="AQ1260" t="s">
        <v>6939</v>
      </c>
      <c r="AR1260" t="s">
        <v>6940</v>
      </c>
      <c r="AS1260">
        <v>0</v>
      </c>
      <c r="AT1260" t="s">
        <v>61</v>
      </c>
      <c r="AU1260" t="s">
        <v>47449</v>
      </c>
      <c r="AX1260">
        <v>55.92615541</v>
      </c>
      <c r="AY1260">
        <v>12.48811229</v>
      </c>
      <c r="AZ1260" t="s">
        <v>62</v>
      </c>
      <c r="BA1260">
        <v>1084</v>
      </c>
      <c r="BB1260" t="s">
        <v>63</v>
      </c>
    </row>
    <row r="1261" spans="1:54" x14ac:dyDescent="0.25">
      <c r="A1261" s="1">
        <v>45200</v>
      </c>
      <c r="B1261">
        <v>208300</v>
      </c>
      <c r="C1261" t="s">
        <v>6941</v>
      </c>
      <c r="D1261">
        <v>3050</v>
      </c>
      <c r="E1261" t="s">
        <v>44816</v>
      </c>
      <c r="F1261" t="s">
        <v>47450</v>
      </c>
      <c r="G1261">
        <v>44913216</v>
      </c>
      <c r="H1261">
        <v>1001860289</v>
      </c>
      <c r="I1261" t="s">
        <v>6942</v>
      </c>
      <c r="J1261" t="s">
        <v>6943</v>
      </c>
      <c r="K1261" t="s">
        <v>6944</v>
      </c>
      <c r="L1261" t="s">
        <v>6945</v>
      </c>
      <c r="M1261">
        <v>393</v>
      </c>
      <c r="N1261">
        <v>13</v>
      </c>
      <c r="R1261" s="1">
        <v>43329</v>
      </c>
      <c r="S1261" t="s">
        <v>56</v>
      </c>
      <c r="W1261">
        <v>5</v>
      </c>
      <c r="X1261" t="s">
        <v>557</v>
      </c>
      <c r="Y1261">
        <v>7</v>
      </c>
      <c r="Z1261" t="s">
        <v>1499</v>
      </c>
      <c r="AB1261">
        <v>194606</v>
      </c>
      <c r="AC1261">
        <v>141</v>
      </c>
      <c r="AD1261" t="s">
        <v>46688</v>
      </c>
      <c r="AE1261">
        <v>1022</v>
      </c>
      <c r="AF1261" t="s">
        <v>46688</v>
      </c>
      <c r="AG1261">
        <v>1</v>
      </c>
      <c r="AH1261" t="s">
        <v>44482</v>
      </c>
      <c r="AI1261">
        <v>84</v>
      </c>
      <c r="AJ1261" t="s">
        <v>46689</v>
      </c>
      <c r="AK1261">
        <v>210</v>
      </c>
      <c r="AL1261" t="s">
        <v>6871</v>
      </c>
      <c r="AQ1261" t="s">
        <v>6946</v>
      </c>
      <c r="AR1261" t="s">
        <v>6947</v>
      </c>
      <c r="AS1261">
        <v>0</v>
      </c>
      <c r="AT1261" t="s">
        <v>61</v>
      </c>
      <c r="AU1261" t="s">
        <v>6948</v>
      </c>
      <c r="AX1261">
        <v>55.973540569999997</v>
      </c>
      <c r="AY1261">
        <v>12.534777289999999</v>
      </c>
      <c r="AZ1261" t="s">
        <v>62</v>
      </c>
      <c r="BA1261">
        <v>1084</v>
      </c>
      <c r="BB1261" t="s">
        <v>63</v>
      </c>
    </row>
    <row r="1262" spans="1:54" x14ac:dyDescent="0.25">
      <c r="A1262" s="1">
        <v>45200</v>
      </c>
      <c r="B1262">
        <v>208301</v>
      </c>
      <c r="C1262" t="s">
        <v>47451</v>
      </c>
      <c r="D1262">
        <v>3480</v>
      </c>
      <c r="E1262" t="s">
        <v>6865</v>
      </c>
      <c r="F1262" t="s">
        <v>47452</v>
      </c>
      <c r="I1262" t="s">
        <v>6949</v>
      </c>
      <c r="K1262" t="s">
        <v>6950</v>
      </c>
      <c r="L1262" t="s">
        <v>47453</v>
      </c>
      <c r="M1262">
        <v>410</v>
      </c>
      <c r="R1262" s="1">
        <v>40162</v>
      </c>
      <c r="S1262" t="s">
        <v>80</v>
      </c>
      <c r="V1262" s="1">
        <v>32295</v>
      </c>
      <c r="W1262">
        <v>5</v>
      </c>
      <c r="X1262" t="s">
        <v>557</v>
      </c>
      <c r="Y1262">
        <v>1</v>
      </c>
      <c r="Z1262" t="s">
        <v>46545</v>
      </c>
      <c r="AC1262">
        <v>141</v>
      </c>
      <c r="AD1262" t="s">
        <v>46688</v>
      </c>
      <c r="AE1262">
        <v>1022</v>
      </c>
      <c r="AF1262" t="s">
        <v>46688</v>
      </c>
      <c r="AG1262">
        <v>3</v>
      </c>
      <c r="AH1262" t="s">
        <v>81</v>
      </c>
      <c r="AI1262">
        <v>84</v>
      </c>
      <c r="AJ1262" t="s">
        <v>46689</v>
      </c>
      <c r="AK1262">
        <v>210</v>
      </c>
      <c r="AL1262" t="s">
        <v>6871</v>
      </c>
      <c r="AS1262">
        <v>0</v>
      </c>
      <c r="AT1262" t="s">
        <v>61</v>
      </c>
      <c r="AU1262" t="s">
        <v>47454</v>
      </c>
      <c r="AX1262">
        <v>55.983515694825101</v>
      </c>
      <c r="AY1262">
        <v>12.460938775049</v>
      </c>
      <c r="AZ1262" t="s">
        <v>62</v>
      </c>
      <c r="BA1262">
        <v>1084</v>
      </c>
      <c r="BB1262" t="s">
        <v>63</v>
      </c>
    </row>
    <row r="1263" spans="1:54" x14ac:dyDescent="0.25">
      <c r="A1263" s="1">
        <v>45200</v>
      </c>
      <c r="B1263">
        <v>208375</v>
      </c>
      <c r="C1263" t="s">
        <v>6951</v>
      </c>
      <c r="D1263">
        <v>3480</v>
      </c>
      <c r="E1263" t="s">
        <v>6865</v>
      </c>
      <c r="F1263" t="s">
        <v>47455</v>
      </c>
      <c r="I1263" t="s">
        <v>47456</v>
      </c>
      <c r="K1263" t="s">
        <v>6952</v>
      </c>
      <c r="L1263" t="s">
        <v>6953</v>
      </c>
      <c r="M1263">
        <v>786</v>
      </c>
      <c r="R1263" s="1">
        <v>40162</v>
      </c>
      <c r="S1263" t="s">
        <v>80</v>
      </c>
      <c r="V1263" s="1">
        <v>36342</v>
      </c>
      <c r="W1263">
        <v>5</v>
      </c>
      <c r="X1263" t="s">
        <v>557</v>
      </c>
      <c r="Y1263">
        <v>1</v>
      </c>
      <c r="Z1263" t="s">
        <v>46545</v>
      </c>
      <c r="AB1263">
        <v>199101</v>
      </c>
      <c r="AC1263">
        <v>147</v>
      </c>
      <c r="AD1263" t="s">
        <v>46697</v>
      </c>
      <c r="AE1263">
        <v>1021</v>
      </c>
      <c r="AF1263" t="s">
        <v>46697</v>
      </c>
      <c r="AG1263">
        <v>3</v>
      </c>
      <c r="AH1263" t="s">
        <v>81</v>
      </c>
      <c r="AI1263">
        <v>86</v>
      </c>
      <c r="AJ1263" t="s">
        <v>46697</v>
      </c>
      <c r="AK1263">
        <v>210</v>
      </c>
      <c r="AL1263" t="s">
        <v>6871</v>
      </c>
      <c r="AS1263">
        <v>0</v>
      </c>
      <c r="AT1263" t="s">
        <v>61</v>
      </c>
      <c r="AU1263" t="s">
        <v>6954</v>
      </c>
      <c r="AX1263">
        <v>55.979536692765699</v>
      </c>
      <c r="AY1263">
        <v>12.403458114677701</v>
      </c>
      <c r="AZ1263" t="s">
        <v>62</v>
      </c>
      <c r="BA1263">
        <v>1084</v>
      </c>
      <c r="BB1263" t="s">
        <v>63</v>
      </c>
    </row>
    <row r="1264" spans="1:54" x14ac:dyDescent="0.25">
      <c r="A1264" s="1">
        <v>45200</v>
      </c>
      <c r="B1264">
        <v>209001</v>
      </c>
      <c r="C1264" t="s">
        <v>6955</v>
      </c>
      <c r="D1264">
        <v>3600</v>
      </c>
      <c r="E1264" t="s">
        <v>6956</v>
      </c>
      <c r="F1264" t="s">
        <v>47457</v>
      </c>
      <c r="G1264">
        <v>29189129</v>
      </c>
      <c r="H1264">
        <v>1003277712</v>
      </c>
      <c r="I1264" t="s">
        <v>6957</v>
      </c>
      <c r="J1264" t="s">
        <v>6958</v>
      </c>
      <c r="K1264" t="s">
        <v>6959</v>
      </c>
      <c r="L1264" t="s">
        <v>6960</v>
      </c>
      <c r="M1264">
        <v>1373</v>
      </c>
      <c r="N1264">
        <v>1</v>
      </c>
      <c r="R1264" s="1">
        <v>44826</v>
      </c>
      <c r="S1264" t="s">
        <v>56</v>
      </c>
      <c r="T1264">
        <v>250</v>
      </c>
      <c r="U1264" t="s">
        <v>2790</v>
      </c>
      <c r="W1264">
        <v>2</v>
      </c>
      <c r="X1264" t="s">
        <v>57</v>
      </c>
      <c r="Y1264">
        <v>1</v>
      </c>
      <c r="Z1264" t="s">
        <v>46545</v>
      </c>
      <c r="AA1264">
        <v>7</v>
      </c>
      <c r="AB1264">
        <v>190308</v>
      </c>
      <c r="AC1264">
        <v>121</v>
      </c>
      <c r="AD1264" t="s">
        <v>70</v>
      </c>
      <c r="AE1264">
        <v>1012</v>
      </c>
      <c r="AF1264" t="s">
        <v>71</v>
      </c>
      <c r="AG1264">
        <v>1</v>
      </c>
      <c r="AH1264" t="s">
        <v>44482</v>
      </c>
      <c r="AI1264">
        <v>21</v>
      </c>
      <c r="AJ1264" t="s">
        <v>52613</v>
      </c>
      <c r="AK1264">
        <v>250</v>
      </c>
      <c r="AL1264" t="s">
        <v>2790</v>
      </c>
      <c r="AP1264">
        <v>280633</v>
      </c>
      <c r="AQ1264" t="s">
        <v>6961</v>
      </c>
      <c r="AR1264" t="s">
        <v>6962</v>
      </c>
      <c r="AS1264">
        <v>2</v>
      </c>
      <c r="AT1264" t="s">
        <v>1413</v>
      </c>
      <c r="AU1264" t="s">
        <v>6963</v>
      </c>
      <c r="AX1264">
        <v>55.838915290000003</v>
      </c>
      <c r="AY1264">
        <v>12.06718169</v>
      </c>
      <c r="AZ1264" t="s">
        <v>62</v>
      </c>
      <c r="BA1264">
        <v>1084</v>
      </c>
      <c r="BB1264" t="s">
        <v>63</v>
      </c>
    </row>
    <row r="1265" spans="1:54" x14ac:dyDescent="0.25">
      <c r="A1265" s="1">
        <v>45200</v>
      </c>
      <c r="B1265">
        <v>209002</v>
      </c>
      <c r="C1265" t="s">
        <v>6964</v>
      </c>
      <c r="D1265">
        <v>3600</v>
      </c>
      <c r="E1265" t="s">
        <v>6956</v>
      </c>
      <c r="F1265" t="s">
        <v>47458</v>
      </c>
      <c r="G1265">
        <v>29189129</v>
      </c>
      <c r="H1265">
        <v>1003277979</v>
      </c>
      <c r="I1265" t="s">
        <v>6957</v>
      </c>
      <c r="J1265" t="s">
        <v>6965</v>
      </c>
      <c r="K1265" t="s">
        <v>6966</v>
      </c>
      <c r="L1265" t="s">
        <v>6967</v>
      </c>
      <c r="M1265">
        <v>917</v>
      </c>
      <c r="N1265" t="s">
        <v>6968</v>
      </c>
      <c r="R1265" s="1">
        <v>45048</v>
      </c>
      <c r="S1265" t="s">
        <v>6097</v>
      </c>
      <c r="T1265">
        <v>250</v>
      </c>
      <c r="U1265" t="s">
        <v>2790</v>
      </c>
      <c r="W1265">
        <v>2</v>
      </c>
      <c r="X1265" t="s">
        <v>57</v>
      </c>
      <c r="Y1265">
        <v>1</v>
      </c>
      <c r="Z1265" t="s">
        <v>46545</v>
      </c>
      <c r="AA1265">
        <v>10</v>
      </c>
      <c r="AB1265">
        <v>196108</v>
      </c>
      <c r="AC1265">
        <v>121</v>
      </c>
      <c r="AD1265" t="s">
        <v>70</v>
      </c>
      <c r="AE1265">
        <v>1012</v>
      </c>
      <c r="AF1265" t="s">
        <v>71</v>
      </c>
      <c r="AG1265">
        <v>1</v>
      </c>
      <c r="AH1265" t="s">
        <v>44482</v>
      </c>
      <c r="AI1265">
        <v>21</v>
      </c>
      <c r="AJ1265" t="s">
        <v>52613</v>
      </c>
      <c r="AK1265">
        <v>250</v>
      </c>
      <c r="AL1265" t="s">
        <v>2790</v>
      </c>
      <c r="AP1265">
        <v>280633</v>
      </c>
      <c r="AQ1265" t="s">
        <v>6961</v>
      </c>
      <c r="AR1265" t="s">
        <v>6962</v>
      </c>
      <c r="AS1265">
        <v>2</v>
      </c>
      <c r="AT1265" t="s">
        <v>1413</v>
      </c>
      <c r="AU1265" t="s">
        <v>6969</v>
      </c>
      <c r="AX1265">
        <v>55.845805470000002</v>
      </c>
      <c r="AY1265">
        <v>12.061612009999999</v>
      </c>
      <c r="AZ1265" t="s">
        <v>62</v>
      </c>
      <c r="BA1265">
        <v>1084</v>
      </c>
      <c r="BB1265" t="s">
        <v>63</v>
      </c>
    </row>
    <row r="1266" spans="1:54" x14ac:dyDescent="0.25">
      <c r="A1266" s="1">
        <v>45200</v>
      </c>
      <c r="B1266">
        <v>209003</v>
      </c>
      <c r="C1266" t="s">
        <v>55345</v>
      </c>
      <c r="D1266">
        <v>3600</v>
      </c>
      <c r="E1266" t="s">
        <v>6956</v>
      </c>
      <c r="F1266" t="s">
        <v>55346</v>
      </c>
      <c r="G1266">
        <v>29189129</v>
      </c>
      <c r="H1266">
        <v>1003278033</v>
      </c>
      <c r="I1266" t="s">
        <v>6970</v>
      </c>
      <c r="J1266" t="s">
        <v>6971</v>
      </c>
      <c r="K1266" t="s">
        <v>6972</v>
      </c>
      <c r="L1266" t="s">
        <v>6973</v>
      </c>
      <c r="M1266">
        <v>1002</v>
      </c>
      <c r="N1266" t="s">
        <v>6974</v>
      </c>
      <c r="R1266" s="1">
        <v>41547</v>
      </c>
      <c r="S1266" t="s">
        <v>56</v>
      </c>
      <c r="T1266">
        <v>250</v>
      </c>
      <c r="U1266" t="s">
        <v>2790</v>
      </c>
      <c r="V1266" s="1">
        <v>41547</v>
      </c>
      <c r="W1266">
        <v>2</v>
      </c>
      <c r="X1266" t="s">
        <v>57</v>
      </c>
      <c r="Y1266">
        <v>1</v>
      </c>
      <c r="Z1266" t="s">
        <v>46545</v>
      </c>
      <c r="AA1266">
        <v>9</v>
      </c>
      <c r="AB1266">
        <v>196408</v>
      </c>
      <c r="AC1266">
        <v>121</v>
      </c>
      <c r="AD1266" t="s">
        <v>70</v>
      </c>
      <c r="AE1266">
        <v>1012</v>
      </c>
      <c r="AF1266" t="s">
        <v>71</v>
      </c>
      <c r="AG1266">
        <v>3</v>
      </c>
      <c r="AH1266" t="s">
        <v>81</v>
      </c>
      <c r="AI1266">
        <v>21</v>
      </c>
      <c r="AJ1266" t="s">
        <v>52613</v>
      </c>
      <c r="AK1266">
        <v>250</v>
      </c>
      <c r="AL1266" t="s">
        <v>2790</v>
      </c>
      <c r="AM1266">
        <v>2</v>
      </c>
      <c r="AN1266" t="s">
        <v>119</v>
      </c>
      <c r="AO1266">
        <v>280222</v>
      </c>
      <c r="AP1266">
        <v>280222</v>
      </c>
      <c r="AQ1266" t="s">
        <v>6975</v>
      </c>
      <c r="AR1266" t="s">
        <v>6976</v>
      </c>
      <c r="AS1266">
        <v>2</v>
      </c>
      <c r="AT1266" t="s">
        <v>1413</v>
      </c>
      <c r="AU1266" t="s">
        <v>3316</v>
      </c>
      <c r="AX1266">
        <v>55.823499721106202</v>
      </c>
      <c r="AY1266">
        <v>12.0892879338972</v>
      </c>
      <c r="AZ1266" t="s">
        <v>62</v>
      </c>
      <c r="BA1266">
        <v>1084</v>
      </c>
      <c r="BB1266" t="s">
        <v>63</v>
      </c>
    </row>
    <row r="1267" spans="1:54" x14ac:dyDescent="0.25">
      <c r="A1267" s="1">
        <v>45200</v>
      </c>
      <c r="B1267">
        <v>209004</v>
      </c>
      <c r="C1267" t="s">
        <v>55347</v>
      </c>
      <c r="D1267">
        <v>3600</v>
      </c>
      <c r="E1267" t="s">
        <v>6956</v>
      </c>
      <c r="F1267" t="s">
        <v>55348</v>
      </c>
      <c r="G1267">
        <v>29189129</v>
      </c>
      <c r="H1267">
        <v>1003277906</v>
      </c>
      <c r="I1267" t="s">
        <v>6970</v>
      </c>
      <c r="J1267" t="s">
        <v>6977</v>
      </c>
      <c r="K1267" t="s">
        <v>6978</v>
      </c>
      <c r="L1267" t="s">
        <v>44826</v>
      </c>
      <c r="M1267">
        <v>658</v>
      </c>
      <c r="N1267">
        <v>4</v>
      </c>
      <c r="R1267" s="1">
        <v>41547</v>
      </c>
      <c r="S1267" t="s">
        <v>56</v>
      </c>
      <c r="T1267">
        <v>250</v>
      </c>
      <c r="U1267" t="s">
        <v>2790</v>
      </c>
      <c r="V1267" s="1">
        <v>41547</v>
      </c>
      <c r="W1267">
        <v>2</v>
      </c>
      <c r="X1267" t="s">
        <v>57</v>
      </c>
      <c r="Y1267">
        <v>1</v>
      </c>
      <c r="Z1267" t="s">
        <v>46545</v>
      </c>
      <c r="AA1267">
        <v>10</v>
      </c>
      <c r="AB1267">
        <v>197208</v>
      </c>
      <c r="AC1267">
        <v>121</v>
      </c>
      <c r="AD1267" t="s">
        <v>70</v>
      </c>
      <c r="AE1267">
        <v>1012</v>
      </c>
      <c r="AF1267" t="s">
        <v>71</v>
      </c>
      <c r="AG1267">
        <v>3</v>
      </c>
      <c r="AH1267" t="s">
        <v>81</v>
      </c>
      <c r="AI1267">
        <v>21</v>
      </c>
      <c r="AJ1267" t="s">
        <v>52613</v>
      </c>
      <c r="AK1267">
        <v>250</v>
      </c>
      <c r="AL1267" t="s">
        <v>2790</v>
      </c>
      <c r="AM1267">
        <v>2</v>
      </c>
      <c r="AN1267" t="s">
        <v>119</v>
      </c>
      <c r="AO1267">
        <v>280222</v>
      </c>
      <c r="AP1267">
        <v>280222</v>
      </c>
      <c r="AQ1267" t="s">
        <v>6975</v>
      </c>
      <c r="AR1267" t="s">
        <v>6979</v>
      </c>
      <c r="AS1267">
        <v>2</v>
      </c>
      <c r="AT1267" t="s">
        <v>1413</v>
      </c>
      <c r="AU1267" t="s">
        <v>44827</v>
      </c>
      <c r="AX1267">
        <v>55.8298902391764</v>
      </c>
      <c r="AY1267">
        <v>12.085982613844299</v>
      </c>
      <c r="AZ1267" t="s">
        <v>62</v>
      </c>
      <c r="BA1267">
        <v>1084</v>
      </c>
      <c r="BB1267" t="s">
        <v>63</v>
      </c>
    </row>
    <row r="1268" spans="1:54" x14ac:dyDescent="0.25">
      <c r="A1268" s="1">
        <v>45200</v>
      </c>
      <c r="B1268">
        <v>209005</v>
      </c>
      <c r="C1268" t="s">
        <v>6980</v>
      </c>
      <c r="D1268">
        <v>3600</v>
      </c>
      <c r="E1268" t="s">
        <v>6956</v>
      </c>
      <c r="F1268" t="s">
        <v>6981</v>
      </c>
      <c r="G1268">
        <v>59618628</v>
      </c>
      <c r="H1268">
        <v>1002101012</v>
      </c>
      <c r="I1268" t="s">
        <v>47459</v>
      </c>
      <c r="J1268" t="s">
        <v>6982</v>
      </c>
      <c r="K1268" t="s">
        <v>6983</v>
      </c>
      <c r="L1268" t="s">
        <v>44828</v>
      </c>
      <c r="M1268">
        <v>1331</v>
      </c>
      <c r="N1268">
        <v>18</v>
      </c>
      <c r="R1268" s="1">
        <v>43762</v>
      </c>
      <c r="S1268" t="s">
        <v>56</v>
      </c>
      <c r="W1268">
        <v>5</v>
      </c>
      <c r="X1268" t="s">
        <v>557</v>
      </c>
      <c r="Y1268">
        <v>1</v>
      </c>
      <c r="Z1268" t="s">
        <v>46545</v>
      </c>
      <c r="AA1268">
        <v>10</v>
      </c>
      <c r="AB1268">
        <v>188911</v>
      </c>
      <c r="AC1268">
        <v>121</v>
      </c>
      <c r="AD1268" t="s">
        <v>70</v>
      </c>
      <c r="AE1268">
        <v>1013</v>
      </c>
      <c r="AF1268" t="s">
        <v>558</v>
      </c>
      <c r="AG1268">
        <v>1</v>
      </c>
      <c r="AH1268" t="s">
        <v>44482</v>
      </c>
      <c r="AI1268">
        <v>21</v>
      </c>
      <c r="AJ1268" t="s">
        <v>52613</v>
      </c>
      <c r="AK1268">
        <v>250</v>
      </c>
      <c r="AL1268" t="s">
        <v>2790</v>
      </c>
      <c r="AQ1268" t="s">
        <v>6984</v>
      </c>
      <c r="AR1268" t="s">
        <v>6985</v>
      </c>
      <c r="AS1268">
        <v>0</v>
      </c>
      <c r="AT1268" t="s">
        <v>61</v>
      </c>
      <c r="AU1268" t="s">
        <v>44829</v>
      </c>
      <c r="AX1268">
        <v>55.840672150000003</v>
      </c>
      <c r="AY1268">
        <v>12.063188540000001</v>
      </c>
      <c r="AZ1268" t="s">
        <v>62</v>
      </c>
      <c r="BA1268">
        <v>1084</v>
      </c>
      <c r="BB1268" t="s">
        <v>63</v>
      </c>
    </row>
    <row r="1269" spans="1:54" x14ac:dyDescent="0.25">
      <c r="A1269" s="1">
        <v>45200</v>
      </c>
      <c r="B1269">
        <v>209006</v>
      </c>
      <c r="C1269" t="s">
        <v>6986</v>
      </c>
      <c r="D1269">
        <v>3600</v>
      </c>
      <c r="E1269" t="s">
        <v>6956</v>
      </c>
      <c r="F1269" t="s">
        <v>6987</v>
      </c>
      <c r="G1269">
        <v>29545987</v>
      </c>
      <c r="H1269">
        <v>1003274956</v>
      </c>
      <c r="I1269" t="s">
        <v>6988</v>
      </c>
      <c r="J1269" t="s">
        <v>6989</v>
      </c>
      <c r="K1269" t="s">
        <v>6990</v>
      </c>
      <c r="L1269" t="s">
        <v>6991</v>
      </c>
      <c r="M1269">
        <v>917</v>
      </c>
      <c r="N1269">
        <v>6</v>
      </c>
      <c r="R1269" s="1">
        <v>44449</v>
      </c>
      <c r="S1269" t="s">
        <v>56</v>
      </c>
      <c r="W1269">
        <v>4</v>
      </c>
      <c r="X1269" t="s">
        <v>725</v>
      </c>
      <c r="Y1269">
        <v>1</v>
      </c>
      <c r="Z1269" t="s">
        <v>46545</v>
      </c>
      <c r="AB1269">
        <v>197008</v>
      </c>
      <c r="AC1269">
        <v>131</v>
      </c>
      <c r="AD1269" t="s">
        <v>752</v>
      </c>
      <c r="AE1269">
        <v>1061</v>
      </c>
      <c r="AF1269" t="s">
        <v>752</v>
      </c>
      <c r="AG1269">
        <v>1</v>
      </c>
      <c r="AH1269" t="s">
        <v>44482</v>
      </c>
      <c r="AI1269">
        <v>99</v>
      </c>
      <c r="AJ1269" t="s">
        <v>54511</v>
      </c>
      <c r="AK1269">
        <v>250</v>
      </c>
      <c r="AL1269" t="s">
        <v>2790</v>
      </c>
      <c r="AQ1269" t="s">
        <v>6992</v>
      </c>
      <c r="AR1269" t="s">
        <v>6993</v>
      </c>
      <c r="AS1269">
        <v>0</v>
      </c>
      <c r="AT1269" t="s">
        <v>61</v>
      </c>
      <c r="AU1269" t="s">
        <v>6969</v>
      </c>
      <c r="AX1269">
        <v>55.846684279999998</v>
      </c>
      <c r="AY1269">
        <v>12.06264597</v>
      </c>
      <c r="AZ1269" t="s">
        <v>62</v>
      </c>
      <c r="BA1269">
        <v>1084</v>
      </c>
      <c r="BB1269" t="s">
        <v>63</v>
      </c>
    </row>
    <row r="1270" spans="1:54" x14ac:dyDescent="0.25">
      <c r="A1270" s="1">
        <v>45200</v>
      </c>
      <c r="B1270">
        <v>209007</v>
      </c>
      <c r="C1270" t="s">
        <v>4466</v>
      </c>
      <c r="D1270">
        <v>3600</v>
      </c>
      <c r="E1270" t="s">
        <v>6956</v>
      </c>
      <c r="F1270" t="s">
        <v>4467</v>
      </c>
      <c r="I1270" t="s">
        <v>6994</v>
      </c>
      <c r="J1270" t="s">
        <v>6995</v>
      </c>
      <c r="K1270" t="s">
        <v>6996</v>
      </c>
      <c r="L1270" t="s">
        <v>44830</v>
      </c>
      <c r="M1270">
        <v>801</v>
      </c>
      <c r="N1270">
        <v>43</v>
      </c>
      <c r="R1270" s="1">
        <v>40162</v>
      </c>
      <c r="S1270" t="s">
        <v>80</v>
      </c>
      <c r="T1270">
        <v>250</v>
      </c>
      <c r="U1270" t="s">
        <v>2790</v>
      </c>
      <c r="V1270" s="1">
        <v>37408</v>
      </c>
      <c r="W1270">
        <v>2</v>
      </c>
      <c r="X1270" t="s">
        <v>57</v>
      </c>
      <c r="Y1270">
        <v>1</v>
      </c>
      <c r="Z1270" t="s">
        <v>46545</v>
      </c>
      <c r="AA1270">
        <v>10</v>
      </c>
      <c r="AB1270">
        <v>198708</v>
      </c>
      <c r="AC1270">
        <v>126</v>
      </c>
      <c r="AD1270" t="s">
        <v>46616</v>
      </c>
      <c r="AE1270">
        <v>1015</v>
      </c>
      <c r="AF1270" t="s">
        <v>46616</v>
      </c>
      <c r="AG1270">
        <v>3</v>
      </c>
      <c r="AH1270" t="s">
        <v>81</v>
      </c>
      <c r="AI1270">
        <v>27</v>
      </c>
      <c r="AJ1270" t="s">
        <v>44512</v>
      </c>
      <c r="AK1270">
        <v>250</v>
      </c>
      <c r="AL1270" t="s">
        <v>2790</v>
      </c>
      <c r="AS1270">
        <v>0</v>
      </c>
      <c r="AT1270" t="s">
        <v>61</v>
      </c>
      <c r="AU1270" t="s">
        <v>44831</v>
      </c>
      <c r="AX1270">
        <v>55.821192135131597</v>
      </c>
      <c r="AY1270">
        <v>12.0780920761012</v>
      </c>
      <c r="AZ1270" t="s">
        <v>62</v>
      </c>
      <c r="BA1270">
        <v>1084</v>
      </c>
      <c r="BB1270" t="s">
        <v>63</v>
      </c>
    </row>
    <row r="1271" spans="1:54" x14ac:dyDescent="0.25">
      <c r="A1271" s="1">
        <v>45200</v>
      </c>
      <c r="B1271">
        <v>209008</v>
      </c>
      <c r="C1271" t="s">
        <v>6997</v>
      </c>
      <c r="D1271">
        <v>3600</v>
      </c>
      <c r="E1271" t="s">
        <v>6956</v>
      </c>
      <c r="F1271" t="s">
        <v>6998</v>
      </c>
      <c r="I1271" t="s">
        <v>6999</v>
      </c>
      <c r="K1271" t="s">
        <v>7000</v>
      </c>
      <c r="L1271" t="s">
        <v>7001</v>
      </c>
      <c r="M1271">
        <v>759</v>
      </c>
      <c r="N1271">
        <v>9</v>
      </c>
      <c r="R1271" s="1">
        <v>40960</v>
      </c>
      <c r="S1271" t="s">
        <v>56</v>
      </c>
      <c r="T1271">
        <v>250</v>
      </c>
      <c r="U1271" t="s">
        <v>2790</v>
      </c>
      <c r="V1271" s="1">
        <v>36192</v>
      </c>
      <c r="W1271">
        <v>3</v>
      </c>
      <c r="X1271" t="s">
        <v>3496</v>
      </c>
      <c r="Y1271">
        <v>8</v>
      </c>
      <c r="Z1271" t="s">
        <v>44534</v>
      </c>
      <c r="AB1271">
        <v>199608</v>
      </c>
      <c r="AC1271">
        <v>127</v>
      </c>
      <c r="AD1271" t="s">
        <v>1237</v>
      </c>
      <c r="AE1271">
        <v>1052</v>
      </c>
      <c r="AF1271" t="s">
        <v>1237</v>
      </c>
      <c r="AG1271">
        <v>3</v>
      </c>
      <c r="AH1271" t="s">
        <v>81</v>
      </c>
      <c r="AI1271">
        <v>99</v>
      </c>
      <c r="AJ1271" t="s">
        <v>54511</v>
      </c>
      <c r="AK1271">
        <v>250</v>
      </c>
      <c r="AL1271" t="s">
        <v>2790</v>
      </c>
      <c r="AS1271">
        <v>0</v>
      </c>
      <c r="AT1271" t="s">
        <v>61</v>
      </c>
      <c r="AU1271" t="s">
        <v>7002</v>
      </c>
      <c r="AZ1271" t="s">
        <v>62</v>
      </c>
      <c r="BA1271">
        <v>1084</v>
      </c>
      <c r="BB1271" t="s">
        <v>63</v>
      </c>
    </row>
    <row r="1272" spans="1:54" x14ac:dyDescent="0.25">
      <c r="A1272" s="1">
        <v>45200</v>
      </c>
      <c r="B1272">
        <v>209009</v>
      </c>
      <c r="C1272" t="s">
        <v>47460</v>
      </c>
      <c r="D1272">
        <v>3600</v>
      </c>
      <c r="E1272" t="s">
        <v>6956</v>
      </c>
      <c r="F1272" t="s">
        <v>47461</v>
      </c>
      <c r="G1272">
        <v>29189129</v>
      </c>
      <c r="H1272">
        <v>1003277992</v>
      </c>
      <c r="I1272" t="s">
        <v>7003</v>
      </c>
      <c r="K1272" t="s">
        <v>7004</v>
      </c>
      <c r="L1272" t="s">
        <v>47462</v>
      </c>
      <c r="M1272">
        <v>860</v>
      </c>
      <c r="N1272">
        <v>100</v>
      </c>
      <c r="R1272" s="1">
        <v>44939</v>
      </c>
      <c r="S1272" t="s">
        <v>56</v>
      </c>
      <c r="T1272">
        <v>250</v>
      </c>
      <c r="U1272" t="s">
        <v>2790</v>
      </c>
      <c r="W1272">
        <v>2</v>
      </c>
      <c r="X1272" t="s">
        <v>57</v>
      </c>
      <c r="Y1272">
        <v>1</v>
      </c>
      <c r="Z1272" t="s">
        <v>46545</v>
      </c>
      <c r="AA1272">
        <v>10</v>
      </c>
      <c r="AB1272">
        <v>199908</v>
      </c>
      <c r="AC1272">
        <v>126</v>
      </c>
      <c r="AD1272" t="s">
        <v>46616</v>
      </c>
      <c r="AE1272">
        <v>1015</v>
      </c>
      <c r="AF1272" t="s">
        <v>46616</v>
      </c>
      <c r="AG1272">
        <v>1</v>
      </c>
      <c r="AH1272" t="s">
        <v>44482</v>
      </c>
      <c r="AI1272">
        <v>27</v>
      </c>
      <c r="AJ1272" t="s">
        <v>44512</v>
      </c>
      <c r="AK1272">
        <v>250</v>
      </c>
      <c r="AL1272" t="s">
        <v>2790</v>
      </c>
      <c r="AP1272">
        <v>280634</v>
      </c>
      <c r="AQ1272" t="s">
        <v>7005</v>
      </c>
      <c r="AR1272" t="s">
        <v>7006</v>
      </c>
      <c r="AS1272">
        <v>2</v>
      </c>
      <c r="AT1272" t="s">
        <v>1413</v>
      </c>
      <c r="AU1272" t="s">
        <v>47449</v>
      </c>
      <c r="AZ1272" t="s">
        <v>62</v>
      </c>
      <c r="BA1272">
        <v>1084</v>
      </c>
      <c r="BB1272" t="s">
        <v>63</v>
      </c>
    </row>
    <row r="1273" spans="1:54" x14ac:dyDescent="0.25">
      <c r="A1273" s="1">
        <v>45200</v>
      </c>
      <c r="B1273">
        <v>209010</v>
      </c>
      <c r="C1273" t="s">
        <v>44832</v>
      </c>
      <c r="D1273">
        <v>3600</v>
      </c>
      <c r="E1273" t="s">
        <v>6956</v>
      </c>
      <c r="F1273" t="s">
        <v>47463</v>
      </c>
      <c r="G1273">
        <v>29189129</v>
      </c>
      <c r="H1273">
        <v>1010403975</v>
      </c>
      <c r="I1273" t="s">
        <v>6957</v>
      </c>
      <c r="K1273" t="s">
        <v>7007</v>
      </c>
      <c r="L1273" t="s">
        <v>47464</v>
      </c>
      <c r="M1273">
        <v>540</v>
      </c>
      <c r="N1273">
        <v>8</v>
      </c>
      <c r="R1273" s="1">
        <v>44826</v>
      </c>
      <c r="S1273" t="s">
        <v>56</v>
      </c>
      <c r="T1273">
        <v>250</v>
      </c>
      <c r="U1273" t="s">
        <v>2790</v>
      </c>
      <c r="W1273">
        <v>2</v>
      </c>
      <c r="X1273" t="s">
        <v>57</v>
      </c>
      <c r="Y1273">
        <v>1</v>
      </c>
      <c r="Z1273" t="s">
        <v>46545</v>
      </c>
      <c r="AA1273">
        <v>3</v>
      </c>
      <c r="AB1273">
        <v>200302</v>
      </c>
      <c r="AC1273">
        <v>121</v>
      </c>
      <c r="AD1273" t="s">
        <v>70</v>
      </c>
      <c r="AE1273">
        <v>1012</v>
      </c>
      <c r="AF1273" t="s">
        <v>71</v>
      </c>
      <c r="AG1273">
        <v>1</v>
      </c>
      <c r="AH1273" t="s">
        <v>44482</v>
      </c>
      <c r="AI1273">
        <v>21</v>
      </c>
      <c r="AJ1273" t="s">
        <v>52613</v>
      </c>
      <c r="AK1273">
        <v>250</v>
      </c>
      <c r="AL1273" t="s">
        <v>2790</v>
      </c>
      <c r="AP1273">
        <v>280633</v>
      </c>
      <c r="AQ1273" t="s">
        <v>6961</v>
      </c>
      <c r="AR1273" t="s">
        <v>6962</v>
      </c>
      <c r="AS1273">
        <v>2</v>
      </c>
      <c r="AT1273" t="s">
        <v>1413</v>
      </c>
      <c r="AU1273" t="s">
        <v>47465</v>
      </c>
      <c r="AX1273">
        <v>55.861572090000003</v>
      </c>
      <c r="AY1273">
        <v>12.072960370000001</v>
      </c>
      <c r="AZ1273" t="s">
        <v>62</v>
      </c>
      <c r="BA1273">
        <v>1084</v>
      </c>
      <c r="BB1273" t="s">
        <v>63</v>
      </c>
    </row>
    <row r="1274" spans="1:54" x14ac:dyDescent="0.25">
      <c r="A1274" s="1">
        <v>45200</v>
      </c>
      <c r="B1274">
        <v>209200</v>
      </c>
      <c r="D1274">
        <v>3600</v>
      </c>
      <c r="E1274" t="s">
        <v>6956</v>
      </c>
      <c r="F1274" t="s">
        <v>52738</v>
      </c>
      <c r="I1274" t="s">
        <v>7008</v>
      </c>
      <c r="J1274" t="s">
        <v>7009</v>
      </c>
      <c r="K1274" t="s">
        <v>7010</v>
      </c>
      <c r="L1274" t="s">
        <v>52948</v>
      </c>
      <c r="M1274">
        <v>1317</v>
      </c>
      <c r="N1274">
        <v>2</v>
      </c>
      <c r="R1274" s="1">
        <v>40938</v>
      </c>
      <c r="S1274" t="s">
        <v>56</v>
      </c>
      <c r="T1274">
        <v>250</v>
      </c>
      <c r="U1274" t="s">
        <v>2790</v>
      </c>
      <c r="V1274" s="1">
        <v>39083</v>
      </c>
      <c r="W1274">
        <v>2</v>
      </c>
      <c r="X1274" t="s">
        <v>57</v>
      </c>
      <c r="Y1274">
        <v>1</v>
      </c>
      <c r="Z1274" t="s">
        <v>46545</v>
      </c>
      <c r="AB1274">
        <v>199401</v>
      </c>
      <c r="AC1274">
        <v>932</v>
      </c>
      <c r="AD1274" t="s">
        <v>52637</v>
      </c>
      <c r="AE1274">
        <v>2021</v>
      </c>
      <c r="AF1274" t="s">
        <v>52637</v>
      </c>
      <c r="AG1274">
        <v>3</v>
      </c>
      <c r="AH1274" t="s">
        <v>81</v>
      </c>
      <c r="AI1274">
        <v>10</v>
      </c>
      <c r="AJ1274" t="s">
        <v>52638</v>
      </c>
      <c r="AK1274">
        <v>250</v>
      </c>
      <c r="AL1274" t="s">
        <v>2790</v>
      </c>
      <c r="AQ1274" t="s">
        <v>7011</v>
      </c>
      <c r="AS1274">
        <v>0</v>
      </c>
      <c r="AT1274" t="s">
        <v>61</v>
      </c>
      <c r="AU1274" t="s">
        <v>7012</v>
      </c>
      <c r="AV1274" t="s">
        <v>52612</v>
      </c>
      <c r="AZ1274" t="s">
        <v>62</v>
      </c>
      <c r="BA1274">
        <v>1084</v>
      </c>
      <c r="BB1274" t="s">
        <v>63</v>
      </c>
    </row>
    <row r="1275" spans="1:54" x14ac:dyDescent="0.25">
      <c r="A1275" s="1">
        <v>45200</v>
      </c>
      <c r="B1275">
        <v>209201</v>
      </c>
      <c r="C1275" t="s">
        <v>7013</v>
      </c>
      <c r="D1275">
        <v>3600</v>
      </c>
      <c r="E1275" t="s">
        <v>6956</v>
      </c>
      <c r="F1275" t="s">
        <v>7014</v>
      </c>
      <c r="G1275">
        <v>28515898</v>
      </c>
      <c r="H1275">
        <v>1011226996</v>
      </c>
      <c r="I1275" t="s">
        <v>7015</v>
      </c>
      <c r="K1275" t="s">
        <v>7016</v>
      </c>
      <c r="L1275" t="s">
        <v>7017</v>
      </c>
      <c r="M1275">
        <v>917</v>
      </c>
      <c r="N1275" t="s">
        <v>7018</v>
      </c>
      <c r="R1275" s="1">
        <v>43822</v>
      </c>
      <c r="S1275" t="s">
        <v>56</v>
      </c>
      <c r="T1275">
        <v>250</v>
      </c>
      <c r="U1275" t="s">
        <v>2790</v>
      </c>
      <c r="V1275" s="1">
        <v>43830</v>
      </c>
      <c r="W1275">
        <v>2</v>
      </c>
      <c r="X1275" t="s">
        <v>57</v>
      </c>
      <c r="Y1275">
        <v>1</v>
      </c>
      <c r="Z1275" t="s">
        <v>46545</v>
      </c>
      <c r="AB1275">
        <v>200409</v>
      </c>
      <c r="AC1275">
        <v>933</v>
      </c>
      <c r="AD1275" t="s">
        <v>1334</v>
      </c>
      <c r="AE1275">
        <v>2024</v>
      </c>
      <c r="AF1275" t="s">
        <v>1334</v>
      </c>
      <c r="AG1275">
        <v>3</v>
      </c>
      <c r="AH1275" t="s">
        <v>81</v>
      </c>
      <c r="AI1275">
        <v>7</v>
      </c>
      <c r="AJ1275" t="s">
        <v>1326</v>
      </c>
      <c r="AK1275">
        <v>250</v>
      </c>
      <c r="AL1275" t="s">
        <v>2790</v>
      </c>
      <c r="AQ1275" t="s">
        <v>7019</v>
      </c>
      <c r="AR1275" t="s">
        <v>7020</v>
      </c>
      <c r="AS1275">
        <v>0</v>
      </c>
      <c r="AT1275" t="s">
        <v>61</v>
      </c>
      <c r="AU1275" t="s">
        <v>6969</v>
      </c>
      <c r="AX1275">
        <v>55.845572560000001</v>
      </c>
      <c r="AY1275">
        <v>12.063209929999999</v>
      </c>
      <c r="AZ1275" t="s">
        <v>62</v>
      </c>
      <c r="BA1275">
        <v>1084</v>
      </c>
      <c r="BB1275" t="s">
        <v>63</v>
      </c>
    </row>
    <row r="1276" spans="1:54" x14ac:dyDescent="0.25">
      <c r="A1276" s="1">
        <v>45200</v>
      </c>
      <c r="B1276">
        <v>209210</v>
      </c>
      <c r="C1276" t="s">
        <v>7021</v>
      </c>
      <c r="D1276">
        <v>3600</v>
      </c>
      <c r="E1276" t="s">
        <v>6956</v>
      </c>
      <c r="F1276" t="s">
        <v>7022</v>
      </c>
      <c r="G1276">
        <v>29189129</v>
      </c>
      <c r="H1276">
        <v>1003277694</v>
      </c>
      <c r="I1276" t="s">
        <v>7015</v>
      </c>
      <c r="J1276" t="s">
        <v>7023</v>
      </c>
      <c r="K1276" t="s">
        <v>7024</v>
      </c>
      <c r="L1276" t="s">
        <v>7017</v>
      </c>
      <c r="M1276">
        <v>917</v>
      </c>
      <c r="N1276" t="s">
        <v>7018</v>
      </c>
      <c r="R1276" s="1">
        <v>44844</v>
      </c>
      <c r="S1276" t="s">
        <v>56</v>
      </c>
      <c r="T1276">
        <v>250</v>
      </c>
      <c r="U1276" t="s">
        <v>2790</v>
      </c>
      <c r="W1276">
        <v>2</v>
      </c>
      <c r="X1276" t="s">
        <v>57</v>
      </c>
      <c r="Y1276">
        <v>1</v>
      </c>
      <c r="Z1276" t="s">
        <v>46545</v>
      </c>
      <c r="AB1276">
        <v>201508</v>
      </c>
      <c r="AC1276">
        <v>125</v>
      </c>
      <c r="AD1276" t="s">
        <v>1344</v>
      </c>
      <c r="AE1276">
        <v>1014</v>
      </c>
      <c r="AF1276" t="s">
        <v>1352</v>
      </c>
      <c r="AG1276">
        <v>1</v>
      </c>
      <c r="AH1276" t="s">
        <v>44482</v>
      </c>
      <c r="AI1276">
        <v>24</v>
      </c>
      <c r="AJ1276" t="s">
        <v>1344</v>
      </c>
      <c r="AK1276">
        <v>250</v>
      </c>
      <c r="AL1276" t="s">
        <v>2790</v>
      </c>
      <c r="AP1276">
        <v>280647</v>
      </c>
      <c r="AQ1276" t="s">
        <v>7025</v>
      </c>
      <c r="AR1276" t="s">
        <v>7026</v>
      </c>
      <c r="AS1276">
        <v>2</v>
      </c>
      <c r="AT1276" t="s">
        <v>1413</v>
      </c>
      <c r="AU1276" t="s">
        <v>6969</v>
      </c>
      <c r="AX1276">
        <v>55.845572560000001</v>
      </c>
      <c r="AY1276">
        <v>12.063209929999999</v>
      </c>
      <c r="AZ1276" t="s">
        <v>62</v>
      </c>
      <c r="BA1276">
        <v>1084</v>
      </c>
      <c r="BB1276" t="s">
        <v>63</v>
      </c>
    </row>
    <row r="1277" spans="1:54" x14ac:dyDescent="0.25">
      <c r="A1277" s="1">
        <v>45200</v>
      </c>
      <c r="B1277">
        <v>209247</v>
      </c>
      <c r="C1277" t="s">
        <v>7027</v>
      </c>
      <c r="D1277">
        <v>3600</v>
      </c>
      <c r="E1277" t="s">
        <v>6956</v>
      </c>
      <c r="F1277" t="s">
        <v>7028</v>
      </c>
      <c r="I1277" t="s">
        <v>47466</v>
      </c>
      <c r="K1277" t="s">
        <v>7029</v>
      </c>
      <c r="L1277" t="s">
        <v>7030</v>
      </c>
      <c r="M1277">
        <v>475</v>
      </c>
      <c r="R1277" s="1">
        <v>40162</v>
      </c>
      <c r="S1277" t="s">
        <v>80</v>
      </c>
      <c r="V1277" s="1">
        <v>33390</v>
      </c>
      <c r="W1277">
        <v>3</v>
      </c>
      <c r="X1277" t="s">
        <v>3496</v>
      </c>
      <c r="Y1277">
        <v>1</v>
      </c>
      <c r="Z1277" t="s">
        <v>46545</v>
      </c>
      <c r="AB1277">
        <v>199106</v>
      </c>
      <c r="AC1277">
        <v>137</v>
      </c>
      <c r="AD1277" t="s">
        <v>1410</v>
      </c>
      <c r="AE1277">
        <v>1053</v>
      </c>
      <c r="AF1277" t="s">
        <v>1410</v>
      </c>
      <c r="AG1277">
        <v>3</v>
      </c>
      <c r="AH1277" t="s">
        <v>81</v>
      </c>
      <c r="AI1277">
        <v>30</v>
      </c>
      <c r="AJ1277" t="s">
        <v>1402</v>
      </c>
      <c r="AK1277">
        <v>250</v>
      </c>
      <c r="AL1277" t="s">
        <v>2790</v>
      </c>
      <c r="AS1277">
        <v>0</v>
      </c>
      <c r="AT1277" t="s">
        <v>61</v>
      </c>
      <c r="AU1277" t="s">
        <v>7031</v>
      </c>
      <c r="AX1277">
        <v>55.852683678236502</v>
      </c>
      <c r="AY1277">
        <v>12.0508870074489</v>
      </c>
      <c r="AZ1277" t="s">
        <v>62</v>
      </c>
      <c r="BA1277">
        <v>1084</v>
      </c>
      <c r="BB1277" t="s">
        <v>63</v>
      </c>
    </row>
    <row r="1278" spans="1:54" x14ac:dyDescent="0.25">
      <c r="A1278" s="1">
        <v>45200</v>
      </c>
      <c r="B1278">
        <v>209248</v>
      </c>
      <c r="C1278" t="s">
        <v>7032</v>
      </c>
      <c r="D1278">
        <v>3600</v>
      </c>
      <c r="E1278" t="s">
        <v>6956</v>
      </c>
      <c r="F1278" t="s">
        <v>7033</v>
      </c>
      <c r="I1278" t="s">
        <v>47467</v>
      </c>
      <c r="K1278" t="s">
        <v>7034</v>
      </c>
      <c r="L1278" t="s">
        <v>7035</v>
      </c>
      <c r="M1278">
        <v>475</v>
      </c>
      <c r="R1278" s="1">
        <v>40162</v>
      </c>
      <c r="S1278" t="s">
        <v>80</v>
      </c>
      <c r="V1278" s="1">
        <v>37591</v>
      </c>
      <c r="W1278">
        <v>3</v>
      </c>
      <c r="X1278" t="s">
        <v>3496</v>
      </c>
      <c r="Y1278">
        <v>1</v>
      </c>
      <c r="Z1278" t="s">
        <v>46545</v>
      </c>
      <c r="AB1278">
        <v>200208</v>
      </c>
      <c r="AC1278">
        <v>137</v>
      </c>
      <c r="AD1278" t="s">
        <v>1410</v>
      </c>
      <c r="AE1278">
        <v>1053</v>
      </c>
      <c r="AF1278" t="s">
        <v>1410</v>
      </c>
      <c r="AG1278">
        <v>3</v>
      </c>
      <c r="AH1278" t="s">
        <v>81</v>
      </c>
      <c r="AI1278">
        <v>30</v>
      </c>
      <c r="AJ1278" t="s">
        <v>1402</v>
      </c>
      <c r="AK1278">
        <v>250</v>
      </c>
      <c r="AL1278" t="s">
        <v>2790</v>
      </c>
      <c r="AP1278">
        <v>211249</v>
      </c>
      <c r="AS1278">
        <v>2</v>
      </c>
      <c r="AT1278" t="s">
        <v>1413</v>
      </c>
      <c r="AU1278" t="s">
        <v>7031</v>
      </c>
      <c r="AX1278">
        <v>55.852683678236502</v>
      </c>
      <c r="AY1278">
        <v>12.0508870074489</v>
      </c>
      <c r="AZ1278" t="s">
        <v>62</v>
      </c>
      <c r="BA1278">
        <v>1084</v>
      </c>
      <c r="BB1278" t="s">
        <v>63</v>
      </c>
    </row>
    <row r="1279" spans="1:54" x14ac:dyDescent="0.25">
      <c r="A1279" s="1">
        <v>45200</v>
      </c>
      <c r="B1279">
        <v>209300</v>
      </c>
      <c r="C1279" t="s">
        <v>7036</v>
      </c>
      <c r="D1279">
        <v>3600</v>
      </c>
      <c r="E1279" t="s">
        <v>6956</v>
      </c>
      <c r="F1279" t="s">
        <v>47468</v>
      </c>
      <c r="G1279">
        <v>77828915</v>
      </c>
      <c r="H1279">
        <v>1002531106</v>
      </c>
      <c r="I1279" t="s">
        <v>47469</v>
      </c>
      <c r="J1279" t="s">
        <v>7037</v>
      </c>
      <c r="K1279" t="s">
        <v>7038</v>
      </c>
      <c r="L1279" t="s">
        <v>44833</v>
      </c>
      <c r="M1279">
        <v>424</v>
      </c>
      <c r="N1279">
        <v>22</v>
      </c>
      <c r="R1279" s="1">
        <v>40882</v>
      </c>
      <c r="S1279" t="s">
        <v>56</v>
      </c>
      <c r="V1279" s="1">
        <v>40192</v>
      </c>
      <c r="W1279">
        <v>5</v>
      </c>
      <c r="X1279" t="s">
        <v>557</v>
      </c>
      <c r="Y1279">
        <v>1</v>
      </c>
      <c r="Z1279" t="s">
        <v>46545</v>
      </c>
      <c r="AB1279">
        <v>198507</v>
      </c>
      <c r="AC1279">
        <v>141</v>
      </c>
      <c r="AD1279" t="s">
        <v>46688</v>
      </c>
      <c r="AE1279">
        <v>1022</v>
      </c>
      <c r="AF1279" t="s">
        <v>46688</v>
      </c>
      <c r="AG1279">
        <v>3</v>
      </c>
      <c r="AH1279" t="s">
        <v>81</v>
      </c>
      <c r="AI1279">
        <v>84</v>
      </c>
      <c r="AJ1279" t="s">
        <v>46689</v>
      </c>
      <c r="AK1279">
        <v>250</v>
      </c>
      <c r="AL1279" t="s">
        <v>2790</v>
      </c>
      <c r="AQ1279" t="s">
        <v>7039</v>
      </c>
      <c r="AR1279" t="s">
        <v>7040</v>
      </c>
      <c r="AS1279">
        <v>0</v>
      </c>
      <c r="AT1279" t="s">
        <v>61</v>
      </c>
      <c r="AU1279" t="s">
        <v>44834</v>
      </c>
      <c r="AX1279">
        <v>55.863737598311701</v>
      </c>
      <c r="AY1279">
        <v>12.0698461522943</v>
      </c>
      <c r="AZ1279" t="s">
        <v>62</v>
      </c>
      <c r="BA1279">
        <v>1084</v>
      </c>
      <c r="BB1279" t="s">
        <v>63</v>
      </c>
    </row>
    <row r="1280" spans="1:54" x14ac:dyDescent="0.25">
      <c r="A1280" s="1">
        <v>45200</v>
      </c>
      <c r="B1280">
        <v>209375</v>
      </c>
      <c r="C1280" t="s">
        <v>7041</v>
      </c>
      <c r="D1280">
        <v>3600</v>
      </c>
      <c r="E1280" t="s">
        <v>6956</v>
      </c>
      <c r="F1280" t="s">
        <v>47470</v>
      </c>
      <c r="L1280" t="s">
        <v>55822</v>
      </c>
      <c r="M1280">
        <v>233</v>
      </c>
      <c r="N1280">
        <v>7</v>
      </c>
      <c r="R1280" s="1">
        <v>40162</v>
      </c>
      <c r="S1280" t="s">
        <v>80</v>
      </c>
      <c r="V1280" s="1">
        <v>33817</v>
      </c>
      <c r="W1280">
        <v>5</v>
      </c>
      <c r="X1280" t="s">
        <v>557</v>
      </c>
      <c r="Y1280">
        <v>1</v>
      </c>
      <c r="Z1280" t="s">
        <v>46545</v>
      </c>
      <c r="AB1280">
        <v>199207</v>
      </c>
      <c r="AC1280">
        <v>147</v>
      </c>
      <c r="AD1280" t="s">
        <v>46697</v>
      </c>
      <c r="AE1280">
        <v>1021</v>
      </c>
      <c r="AF1280" t="s">
        <v>46697</v>
      </c>
      <c r="AG1280">
        <v>3</v>
      </c>
      <c r="AH1280" t="s">
        <v>81</v>
      </c>
      <c r="AI1280">
        <v>86</v>
      </c>
      <c r="AJ1280" t="s">
        <v>46697</v>
      </c>
      <c r="AK1280">
        <v>250</v>
      </c>
      <c r="AL1280" t="s">
        <v>2790</v>
      </c>
      <c r="AS1280">
        <v>0</v>
      </c>
      <c r="AT1280" t="s">
        <v>61</v>
      </c>
      <c r="AU1280" t="s">
        <v>52949</v>
      </c>
      <c r="AX1280">
        <v>55.823423439210799</v>
      </c>
      <c r="AY1280">
        <v>12.0724336566395</v>
      </c>
      <c r="AZ1280" t="s">
        <v>62</v>
      </c>
      <c r="BA1280">
        <v>1084</v>
      </c>
      <c r="BB1280" t="s">
        <v>63</v>
      </c>
    </row>
    <row r="1281" spans="1:54" x14ac:dyDescent="0.25">
      <c r="A1281" s="1">
        <v>45200</v>
      </c>
      <c r="B1281">
        <v>209401</v>
      </c>
      <c r="C1281" t="s">
        <v>7042</v>
      </c>
      <c r="D1281">
        <v>3600</v>
      </c>
      <c r="E1281" t="s">
        <v>6956</v>
      </c>
      <c r="F1281" t="s">
        <v>7043</v>
      </c>
      <c r="G1281">
        <v>63504416</v>
      </c>
      <c r="H1281">
        <v>1003888110</v>
      </c>
      <c r="I1281" t="s">
        <v>5773</v>
      </c>
      <c r="J1281" t="s">
        <v>7044</v>
      </c>
      <c r="K1281" t="s">
        <v>5775</v>
      </c>
      <c r="L1281" t="s">
        <v>7030</v>
      </c>
      <c r="M1281">
        <v>475</v>
      </c>
      <c r="N1281">
        <v>1</v>
      </c>
      <c r="R1281" s="1">
        <v>44889</v>
      </c>
      <c r="S1281" t="s">
        <v>56</v>
      </c>
      <c r="W1281">
        <v>4</v>
      </c>
      <c r="X1281" t="s">
        <v>725</v>
      </c>
      <c r="Y1281">
        <v>1</v>
      </c>
      <c r="Z1281" t="s">
        <v>46545</v>
      </c>
      <c r="AB1281">
        <v>198008</v>
      </c>
      <c r="AC1281">
        <v>241</v>
      </c>
      <c r="AD1281" t="s">
        <v>1722</v>
      </c>
      <c r="AE1281">
        <v>1071</v>
      </c>
      <c r="AF1281" t="s">
        <v>1688</v>
      </c>
      <c r="AG1281">
        <v>1</v>
      </c>
      <c r="AH1281" t="s">
        <v>44482</v>
      </c>
      <c r="AI1281">
        <v>99</v>
      </c>
      <c r="AJ1281" t="s">
        <v>54511</v>
      </c>
      <c r="AK1281">
        <v>250</v>
      </c>
      <c r="AL1281" t="s">
        <v>2790</v>
      </c>
      <c r="AP1281">
        <v>281219</v>
      </c>
      <c r="AQ1281" t="s">
        <v>5777</v>
      </c>
      <c r="AR1281" t="s">
        <v>5778</v>
      </c>
      <c r="AS1281">
        <v>2</v>
      </c>
      <c r="AT1281" t="s">
        <v>1413</v>
      </c>
      <c r="AU1281" t="s">
        <v>7031</v>
      </c>
      <c r="AX1281">
        <v>55.84773963</v>
      </c>
      <c r="AY1281">
        <v>12.06311414</v>
      </c>
      <c r="AZ1281" t="s">
        <v>62</v>
      </c>
      <c r="BA1281">
        <v>1084</v>
      </c>
      <c r="BB1281" t="s">
        <v>63</v>
      </c>
    </row>
    <row r="1282" spans="1:54" x14ac:dyDescent="0.25">
      <c r="A1282" s="1">
        <v>45200</v>
      </c>
      <c r="B1282">
        <v>209402</v>
      </c>
      <c r="C1282" t="s">
        <v>7045</v>
      </c>
      <c r="D1282">
        <v>3600</v>
      </c>
      <c r="E1282" t="s">
        <v>6956</v>
      </c>
      <c r="F1282" t="s">
        <v>44835</v>
      </c>
      <c r="I1282" t="s">
        <v>7046</v>
      </c>
      <c r="K1282" t="s">
        <v>7047</v>
      </c>
      <c r="L1282" t="s">
        <v>7048</v>
      </c>
      <c r="M1282">
        <v>278</v>
      </c>
      <c r="N1282">
        <v>33</v>
      </c>
      <c r="R1282" s="1">
        <v>40162</v>
      </c>
      <c r="S1282" t="s">
        <v>80</v>
      </c>
      <c r="V1282" s="1">
        <v>38078</v>
      </c>
      <c r="W1282">
        <v>4</v>
      </c>
      <c r="X1282" t="s">
        <v>725</v>
      </c>
      <c r="Y1282">
        <v>1</v>
      </c>
      <c r="Z1282" t="s">
        <v>46545</v>
      </c>
      <c r="AB1282">
        <v>200310</v>
      </c>
      <c r="AC1282">
        <v>244</v>
      </c>
      <c r="AD1282" t="s">
        <v>2118</v>
      </c>
      <c r="AE1282">
        <v>1071</v>
      </c>
      <c r="AF1282" t="s">
        <v>1688</v>
      </c>
      <c r="AG1282">
        <v>3</v>
      </c>
      <c r="AH1282" t="s">
        <v>81</v>
      </c>
      <c r="AI1282">
        <v>99</v>
      </c>
      <c r="AJ1282" t="s">
        <v>54511</v>
      </c>
      <c r="AK1282">
        <v>250</v>
      </c>
      <c r="AL1282" t="s">
        <v>2790</v>
      </c>
      <c r="AP1282">
        <v>219411</v>
      </c>
      <c r="AS1282">
        <v>2</v>
      </c>
      <c r="AT1282" t="s">
        <v>1413</v>
      </c>
      <c r="AU1282" t="s">
        <v>7049</v>
      </c>
      <c r="AX1282">
        <v>55.849134072642599</v>
      </c>
      <c r="AY1282">
        <v>12.066950496079601</v>
      </c>
      <c r="AZ1282" t="s">
        <v>62</v>
      </c>
      <c r="BA1282">
        <v>1084</v>
      </c>
      <c r="BB1282" t="s">
        <v>63</v>
      </c>
    </row>
    <row r="1283" spans="1:54" x14ac:dyDescent="0.25">
      <c r="A1283" s="1">
        <v>45200</v>
      </c>
      <c r="B1283">
        <v>209901</v>
      </c>
      <c r="C1283" t="s">
        <v>47471</v>
      </c>
      <c r="D1283">
        <v>3600</v>
      </c>
      <c r="E1283" t="s">
        <v>6956</v>
      </c>
      <c r="F1283" t="s">
        <v>44836</v>
      </c>
      <c r="G1283">
        <v>29189129</v>
      </c>
      <c r="H1283">
        <v>1003274968</v>
      </c>
      <c r="I1283" t="s">
        <v>7003</v>
      </c>
      <c r="J1283" t="s">
        <v>7050</v>
      </c>
      <c r="K1283" t="s">
        <v>7051</v>
      </c>
      <c r="L1283" t="s">
        <v>55349</v>
      </c>
      <c r="M1283">
        <v>1510</v>
      </c>
      <c r="N1283">
        <v>28</v>
      </c>
      <c r="R1283" s="1">
        <v>44826</v>
      </c>
      <c r="S1283" t="s">
        <v>56</v>
      </c>
      <c r="T1283">
        <v>250</v>
      </c>
      <c r="U1283" t="s">
        <v>2790</v>
      </c>
      <c r="W1283">
        <v>2</v>
      </c>
      <c r="X1283" t="s">
        <v>57</v>
      </c>
      <c r="Y1283">
        <v>1</v>
      </c>
      <c r="Z1283" t="s">
        <v>46545</v>
      </c>
      <c r="AA1283">
        <v>10</v>
      </c>
      <c r="AB1283">
        <v>196404</v>
      </c>
      <c r="AC1283">
        <v>126</v>
      </c>
      <c r="AD1283" t="s">
        <v>46616</v>
      </c>
      <c r="AE1283">
        <v>1015</v>
      </c>
      <c r="AF1283" t="s">
        <v>46616</v>
      </c>
      <c r="AG1283">
        <v>1</v>
      </c>
      <c r="AH1283" t="s">
        <v>44482</v>
      </c>
      <c r="AI1283">
        <v>27</v>
      </c>
      <c r="AJ1283" t="s">
        <v>44512</v>
      </c>
      <c r="AK1283">
        <v>250</v>
      </c>
      <c r="AL1283" t="s">
        <v>2790</v>
      </c>
      <c r="AP1283">
        <v>280634</v>
      </c>
      <c r="AQ1283" t="s">
        <v>7005</v>
      </c>
      <c r="AR1283" t="s">
        <v>7006</v>
      </c>
      <c r="AS1283">
        <v>2</v>
      </c>
      <c r="AT1283" t="s">
        <v>1413</v>
      </c>
      <c r="AU1283" t="s">
        <v>55350</v>
      </c>
      <c r="AX1283">
        <v>55.831042930000002</v>
      </c>
      <c r="AY1283">
        <v>12.08382658</v>
      </c>
      <c r="AZ1283" t="s">
        <v>62</v>
      </c>
      <c r="BA1283">
        <v>1084</v>
      </c>
      <c r="BB1283" t="s">
        <v>63</v>
      </c>
    </row>
    <row r="1284" spans="1:54" x14ac:dyDescent="0.25">
      <c r="A1284" s="1">
        <v>45200</v>
      </c>
      <c r="B1284">
        <v>210000</v>
      </c>
      <c r="C1284" t="s">
        <v>7052</v>
      </c>
      <c r="D1284">
        <v>2980</v>
      </c>
      <c r="E1284" t="s">
        <v>6926</v>
      </c>
      <c r="F1284" t="s">
        <v>6871</v>
      </c>
      <c r="G1284">
        <v>29188335</v>
      </c>
      <c r="K1284" t="s">
        <v>6929</v>
      </c>
      <c r="L1284" t="s">
        <v>52950</v>
      </c>
      <c r="M1284">
        <v>158</v>
      </c>
      <c r="N1284" t="s">
        <v>6930</v>
      </c>
      <c r="R1284" s="1">
        <v>43790</v>
      </c>
      <c r="S1284" t="s">
        <v>612</v>
      </c>
      <c r="T1284">
        <v>210</v>
      </c>
      <c r="U1284" t="s">
        <v>6871</v>
      </c>
      <c r="W1284">
        <v>2</v>
      </c>
      <c r="X1284" t="s">
        <v>57</v>
      </c>
      <c r="Y1284">
        <v>5</v>
      </c>
      <c r="Z1284" t="s">
        <v>54458</v>
      </c>
      <c r="AB1284">
        <v>200701</v>
      </c>
      <c r="AC1284">
        <v>923</v>
      </c>
      <c r="AD1284" t="s">
        <v>58</v>
      </c>
      <c r="AE1284">
        <v>2013</v>
      </c>
      <c r="AF1284" t="s">
        <v>58</v>
      </c>
      <c r="AG1284">
        <v>1</v>
      </c>
      <c r="AH1284" t="s">
        <v>44482</v>
      </c>
      <c r="AI1284">
        <v>99</v>
      </c>
      <c r="AJ1284" t="s">
        <v>54511</v>
      </c>
      <c r="AK1284">
        <v>210</v>
      </c>
      <c r="AL1284" t="s">
        <v>6871</v>
      </c>
      <c r="AQ1284" t="s">
        <v>7053</v>
      </c>
      <c r="AR1284" t="s">
        <v>7054</v>
      </c>
      <c r="AS1284">
        <v>0</v>
      </c>
      <c r="AT1284" t="s">
        <v>61</v>
      </c>
      <c r="AU1284" t="s">
        <v>6932</v>
      </c>
      <c r="AV1284" t="s">
        <v>52612</v>
      </c>
      <c r="AX1284">
        <v>55.905064359999997</v>
      </c>
      <c r="AY1284">
        <v>12.474069910000001</v>
      </c>
      <c r="AZ1284" t="s">
        <v>62</v>
      </c>
      <c r="BA1284">
        <v>1084</v>
      </c>
      <c r="BB1284" t="s">
        <v>63</v>
      </c>
    </row>
    <row r="1285" spans="1:54" x14ac:dyDescent="0.25">
      <c r="A1285" s="1">
        <v>45200</v>
      </c>
      <c r="B1285">
        <v>211001</v>
      </c>
      <c r="C1285" t="s">
        <v>7055</v>
      </c>
      <c r="D1285">
        <v>3300</v>
      </c>
      <c r="E1285" t="s">
        <v>44837</v>
      </c>
      <c r="F1285" t="s">
        <v>44838</v>
      </c>
      <c r="G1285">
        <v>29188416</v>
      </c>
      <c r="H1285">
        <v>1003278367</v>
      </c>
      <c r="I1285" t="s">
        <v>5508</v>
      </c>
      <c r="J1285" t="s">
        <v>7056</v>
      </c>
      <c r="K1285" t="s">
        <v>7057</v>
      </c>
      <c r="L1285" t="s">
        <v>7058</v>
      </c>
      <c r="M1285">
        <v>1260</v>
      </c>
      <c r="N1285">
        <v>5</v>
      </c>
      <c r="R1285" s="1">
        <v>42738</v>
      </c>
      <c r="S1285" t="s">
        <v>56</v>
      </c>
      <c r="T1285">
        <v>260</v>
      </c>
      <c r="U1285" t="s">
        <v>44839</v>
      </c>
      <c r="V1285" s="1">
        <v>42736</v>
      </c>
      <c r="W1285">
        <v>2</v>
      </c>
      <c r="X1285" t="s">
        <v>57</v>
      </c>
      <c r="Y1285">
        <v>1</v>
      </c>
      <c r="Z1285" t="s">
        <v>46545</v>
      </c>
      <c r="AA1285">
        <v>10</v>
      </c>
      <c r="AB1285">
        <v>196308</v>
      </c>
      <c r="AC1285">
        <v>121</v>
      </c>
      <c r="AD1285" t="s">
        <v>70</v>
      </c>
      <c r="AE1285">
        <v>1012</v>
      </c>
      <c r="AF1285" t="s">
        <v>71</v>
      </c>
      <c r="AG1285">
        <v>3</v>
      </c>
      <c r="AH1285" t="s">
        <v>81</v>
      </c>
      <c r="AI1285">
        <v>21</v>
      </c>
      <c r="AJ1285" t="s">
        <v>52613</v>
      </c>
      <c r="AK1285">
        <v>260</v>
      </c>
      <c r="AL1285" t="s">
        <v>44839</v>
      </c>
      <c r="AM1285">
        <v>2</v>
      </c>
      <c r="AN1285" t="s">
        <v>119</v>
      </c>
      <c r="AO1285">
        <v>280197</v>
      </c>
      <c r="AP1285">
        <v>280197</v>
      </c>
      <c r="AQ1285" t="s">
        <v>7059</v>
      </c>
      <c r="AR1285" t="s">
        <v>7060</v>
      </c>
      <c r="AS1285">
        <v>2</v>
      </c>
      <c r="AT1285" t="s">
        <v>1413</v>
      </c>
      <c r="AU1285" t="s">
        <v>3786</v>
      </c>
      <c r="AX1285">
        <v>55.986333894844101</v>
      </c>
      <c r="AY1285">
        <v>12.0143593570099</v>
      </c>
      <c r="AZ1285" t="s">
        <v>62</v>
      </c>
      <c r="BA1285">
        <v>1084</v>
      </c>
      <c r="BB1285" t="s">
        <v>63</v>
      </c>
    </row>
    <row r="1286" spans="1:54" x14ac:dyDescent="0.25">
      <c r="A1286" s="1">
        <v>45200</v>
      </c>
      <c r="B1286">
        <v>211002</v>
      </c>
      <c r="C1286" t="s">
        <v>44840</v>
      </c>
      <c r="D1286">
        <v>3300</v>
      </c>
      <c r="E1286" t="s">
        <v>44837</v>
      </c>
      <c r="F1286" t="s">
        <v>44841</v>
      </c>
      <c r="I1286" t="s">
        <v>7061</v>
      </c>
      <c r="K1286" t="s">
        <v>7062</v>
      </c>
      <c r="L1286" t="s">
        <v>7063</v>
      </c>
      <c r="M1286">
        <v>1458</v>
      </c>
      <c r="N1286">
        <v>4</v>
      </c>
      <c r="R1286" s="1">
        <v>40162</v>
      </c>
      <c r="S1286" t="s">
        <v>80</v>
      </c>
      <c r="T1286">
        <v>260</v>
      </c>
      <c r="U1286" t="s">
        <v>44839</v>
      </c>
      <c r="V1286" s="1">
        <v>33756</v>
      </c>
      <c r="W1286">
        <v>2</v>
      </c>
      <c r="X1286" t="s">
        <v>57</v>
      </c>
      <c r="Y1286">
        <v>1</v>
      </c>
      <c r="Z1286" t="s">
        <v>46545</v>
      </c>
      <c r="AA1286">
        <v>9</v>
      </c>
      <c r="AB1286">
        <v>196808</v>
      </c>
      <c r="AC1286">
        <v>121</v>
      </c>
      <c r="AD1286" t="s">
        <v>70</v>
      </c>
      <c r="AE1286">
        <v>1012</v>
      </c>
      <c r="AF1286" t="s">
        <v>71</v>
      </c>
      <c r="AG1286">
        <v>3</v>
      </c>
      <c r="AH1286" t="s">
        <v>81</v>
      </c>
      <c r="AI1286">
        <v>21</v>
      </c>
      <c r="AJ1286" t="s">
        <v>52613</v>
      </c>
      <c r="AK1286">
        <v>260</v>
      </c>
      <c r="AL1286" t="s">
        <v>44839</v>
      </c>
      <c r="AS1286">
        <v>0</v>
      </c>
      <c r="AT1286" t="s">
        <v>61</v>
      </c>
      <c r="AU1286" t="s">
        <v>7064</v>
      </c>
      <c r="AX1286">
        <v>55.976021835044399</v>
      </c>
      <c r="AY1286">
        <v>12.0153755235697</v>
      </c>
      <c r="AZ1286" t="s">
        <v>62</v>
      </c>
      <c r="BA1286">
        <v>1084</v>
      </c>
      <c r="BB1286" t="s">
        <v>63</v>
      </c>
    </row>
    <row r="1287" spans="1:54" x14ac:dyDescent="0.25">
      <c r="A1287" s="1">
        <v>45200</v>
      </c>
      <c r="B1287">
        <v>211003</v>
      </c>
      <c r="C1287" t="s">
        <v>47472</v>
      </c>
      <c r="D1287">
        <v>3300</v>
      </c>
      <c r="E1287" t="s">
        <v>44837</v>
      </c>
      <c r="F1287" t="s">
        <v>47473</v>
      </c>
      <c r="G1287">
        <v>29188416</v>
      </c>
      <c r="H1287">
        <v>1003278148</v>
      </c>
      <c r="I1287" t="s">
        <v>7065</v>
      </c>
      <c r="J1287" t="s">
        <v>7066</v>
      </c>
      <c r="K1287" t="s">
        <v>7067</v>
      </c>
      <c r="L1287" t="s">
        <v>47474</v>
      </c>
      <c r="M1287">
        <v>153</v>
      </c>
      <c r="N1287">
        <v>40</v>
      </c>
      <c r="R1287" s="1">
        <v>42471</v>
      </c>
      <c r="S1287" t="s">
        <v>56</v>
      </c>
      <c r="T1287">
        <v>260</v>
      </c>
      <c r="U1287" t="s">
        <v>44839</v>
      </c>
      <c r="V1287" s="1">
        <v>41851</v>
      </c>
      <c r="W1287">
        <v>2</v>
      </c>
      <c r="X1287" t="s">
        <v>57</v>
      </c>
      <c r="Y1287">
        <v>1</v>
      </c>
      <c r="Z1287" t="s">
        <v>46545</v>
      </c>
      <c r="AA1287">
        <v>9</v>
      </c>
      <c r="AB1287">
        <v>195508</v>
      </c>
      <c r="AC1287">
        <v>121</v>
      </c>
      <c r="AD1287" t="s">
        <v>70</v>
      </c>
      <c r="AE1287">
        <v>1012</v>
      </c>
      <c r="AF1287" t="s">
        <v>71</v>
      </c>
      <c r="AG1287">
        <v>3</v>
      </c>
      <c r="AH1287" t="s">
        <v>81</v>
      </c>
      <c r="AI1287">
        <v>21</v>
      </c>
      <c r="AJ1287" t="s">
        <v>52613</v>
      </c>
      <c r="AK1287">
        <v>260</v>
      </c>
      <c r="AL1287" t="s">
        <v>44839</v>
      </c>
      <c r="AM1287">
        <v>2</v>
      </c>
      <c r="AN1287" t="s">
        <v>119</v>
      </c>
      <c r="AO1287">
        <v>280196</v>
      </c>
      <c r="AP1287">
        <v>280196</v>
      </c>
      <c r="AQ1287" t="s">
        <v>7068</v>
      </c>
      <c r="AR1287" t="s">
        <v>47475</v>
      </c>
      <c r="AS1287">
        <v>2</v>
      </c>
      <c r="AT1287" t="s">
        <v>1413</v>
      </c>
      <c r="AU1287" t="s">
        <v>47476</v>
      </c>
      <c r="AX1287">
        <v>55.959129437277802</v>
      </c>
      <c r="AY1287">
        <v>12.048131079274199</v>
      </c>
      <c r="AZ1287" t="s">
        <v>62</v>
      </c>
      <c r="BA1287">
        <v>1084</v>
      </c>
      <c r="BB1287" t="s">
        <v>63</v>
      </c>
    </row>
    <row r="1288" spans="1:54" x14ac:dyDescent="0.25">
      <c r="A1288" s="1">
        <v>45200</v>
      </c>
      <c r="B1288">
        <v>211004</v>
      </c>
      <c r="C1288" t="s">
        <v>7069</v>
      </c>
      <c r="D1288">
        <v>3370</v>
      </c>
      <c r="E1288" t="s">
        <v>7070</v>
      </c>
      <c r="F1288" t="s">
        <v>7069</v>
      </c>
      <c r="G1288">
        <v>29188416</v>
      </c>
      <c r="H1288">
        <v>1003278318</v>
      </c>
      <c r="I1288" t="s">
        <v>7071</v>
      </c>
      <c r="J1288" t="s">
        <v>7072</v>
      </c>
      <c r="K1288" t="s">
        <v>7073</v>
      </c>
      <c r="L1288" t="s">
        <v>7074</v>
      </c>
      <c r="M1288">
        <v>923</v>
      </c>
      <c r="N1288">
        <v>134</v>
      </c>
      <c r="R1288" s="1">
        <v>45034</v>
      </c>
      <c r="S1288" t="s">
        <v>673</v>
      </c>
      <c r="T1288">
        <v>260</v>
      </c>
      <c r="U1288" t="s">
        <v>44839</v>
      </c>
      <c r="W1288">
        <v>2</v>
      </c>
      <c r="X1288" t="s">
        <v>57</v>
      </c>
      <c r="Y1288">
        <v>1</v>
      </c>
      <c r="Z1288" t="s">
        <v>46545</v>
      </c>
      <c r="AA1288">
        <v>9</v>
      </c>
      <c r="AB1288">
        <v>194108</v>
      </c>
      <c r="AC1288">
        <v>121</v>
      </c>
      <c r="AD1288" t="s">
        <v>70</v>
      </c>
      <c r="AE1288">
        <v>1012</v>
      </c>
      <c r="AF1288" t="s">
        <v>71</v>
      </c>
      <c r="AG1288">
        <v>1</v>
      </c>
      <c r="AH1288" t="s">
        <v>44482</v>
      </c>
      <c r="AI1288">
        <v>21</v>
      </c>
      <c r="AJ1288" t="s">
        <v>52613</v>
      </c>
      <c r="AK1288">
        <v>260</v>
      </c>
      <c r="AL1288" t="s">
        <v>44839</v>
      </c>
      <c r="AQ1288" t="s">
        <v>7075</v>
      </c>
      <c r="AR1288" t="s">
        <v>7076</v>
      </c>
      <c r="AS1288">
        <v>0</v>
      </c>
      <c r="AT1288" t="s">
        <v>61</v>
      </c>
      <c r="AU1288" t="s">
        <v>7077</v>
      </c>
      <c r="AX1288">
        <v>55.993948359999997</v>
      </c>
      <c r="AY1288">
        <v>11.96702258</v>
      </c>
      <c r="AZ1288" t="s">
        <v>62</v>
      </c>
      <c r="BA1288">
        <v>1084</v>
      </c>
      <c r="BB1288" t="s">
        <v>63</v>
      </c>
    </row>
    <row r="1289" spans="1:54" x14ac:dyDescent="0.25">
      <c r="A1289" s="1">
        <v>45200</v>
      </c>
      <c r="B1289">
        <v>211005</v>
      </c>
      <c r="C1289" t="s">
        <v>47477</v>
      </c>
      <c r="D1289">
        <v>3300</v>
      </c>
      <c r="E1289" t="s">
        <v>44837</v>
      </c>
      <c r="F1289" t="s">
        <v>47478</v>
      </c>
      <c r="G1289">
        <v>29188416</v>
      </c>
      <c r="H1289">
        <v>1003278203</v>
      </c>
      <c r="I1289" t="s">
        <v>5508</v>
      </c>
      <c r="J1289" t="s">
        <v>7078</v>
      </c>
      <c r="K1289" t="s">
        <v>7079</v>
      </c>
      <c r="L1289" t="s">
        <v>7080</v>
      </c>
      <c r="M1289">
        <v>549</v>
      </c>
      <c r="N1289">
        <v>57</v>
      </c>
      <c r="R1289" s="1">
        <v>42191</v>
      </c>
      <c r="S1289" t="s">
        <v>56</v>
      </c>
      <c r="T1289">
        <v>260</v>
      </c>
      <c r="U1289" t="s">
        <v>44839</v>
      </c>
      <c r="V1289" s="1">
        <v>42216</v>
      </c>
      <c r="W1289">
        <v>2</v>
      </c>
      <c r="X1289" t="s">
        <v>57</v>
      </c>
      <c r="Y1289">
        <v>1</v>
      </c>
      <c r="Z1289" t="s">
        <v>46545</v>
      </c>
      <c r="AA1289">
        <v>10</v>
      </c>
      <c r="AB1289">
        <v>190208</v>
      </c>
      <c r="AC1289">
        <v>121</v>
      </c>
      <c r="AD1289" t="s">
        <v>70</v>
      </c>
      <c r="AE1289">
        <v>1012</v>
      </c>
      <c r="AF1289" t="s">
        <v>71</v>
      </c>
      <c r="AG1289">
        <v>3</v>
      </c>
      <c r="AH1289" t="s">
        <v>81</v>
      </c>
      <c r="AI1289">
        <v>22</v>
      </c>
      <c r="AJ1289" t="s">
        <v>52628</v>
      </c>
      <c r="AK1289">
        <v>260</v>
      </c>
      <c r="AL1289" t="s">
        <v>44839</v>
      </c>
      <c r="AP1289">
        <v>280197</v>
      </c>
      <c r="AQ1289" t="s">
        <v>7059</v>
      </c>
      <c r="AR1289" t="s">
        <v>7060</v>
      </c>
      <c r="AS1289">
        <v>2</v>
      </c>
      <c r="AT1289" t="s">
        <v>1413</v>
      </c>
      <c r="AU1289" t="s">
        <v>7081</v>
      </c>
      <c r="AX1289">
        <v>55.9920231806895</v>
      </c>
      <c r="AY1289">
        <v>12.0339991681612</v>
      </c>
      <c r="AZ1289" t="s">
        <v>62</v>
      </c>
      <c r="BA1289">
        <v>1084</v>
      </c>
      <c r="BB1289" t="s">
        <v>63</v>
      </c>
    </row>
    <row r="1290" spans="1:54" x14ac:dyDescent="0.25">
      <c r="A1290" s="1">
        <v>45200</v>
      </c>
      <c r="B1290">
        <v>211006</v>
      </c>
      <c r="C1290" t="s">
        <v>54605</v>
      </c>
      <c r="D1290">
        <v>3310</v>
      </c>
      <c r="E1290" t="s">
        <v>54606</v>
      </c>
      <c r="F1290" t="s">
        <v>54605</v>
      </c>
      <c r="G1290">
        <v>29188416</v>
      </c>
      <c r="H1290">
        <v>1003278227</v>
      </c>
      <c r="I1290" t="s">
        <v>7082</v>
      </c>
      <c r="J1290" t="s">
        <v>7083</v>
      </c>
      <c r="K1290" t="s">
        <v>7084</v>
      </c>
      <c r="L1290" t="s">
        <v>7085</v>
      </c>
      <c r="M1290">
        <v>578</v>
      </c>
      <c r="N1290">
        <v>2</v>
      </c>
      <c r="R1290" s="1">
        <v>45034</v>
      </c>
      <c r="S1290" t="s">
        <v>673</v>
      </c>
      <c r="T1290">
        <v>260</v>
      </c>
      <c r="U1290" t="s">
        <v>44839</v>
      </c>
      <c r="W1290">
        <v>2</v>
      </c>
      <c r="X1290" t="s">
        <v>57</v>
      </c>
      <c r="Y1290">
        <v>1</v>
      </c>
      <c r="Z1290" t="s">
        <v>46545</v>
      </c>
      <c r="AA1290">
        <v>9</v>
      </c>
      <c r="AB1290">
        <v>194208</v>
      </c>
      <c r="AC1290">
        <v>121</v>
      </c>
      <c r="AD1290" t="s">
        <v>70</v>
      </c>
      <c r="AE1290">
        <v>1012</v>
      </c>
      <c r="AF1290" t="s">
        <v>71</v>
      </c>
      <c r="AG1290">
        <v>1</v>
      </c>
      <c r="AH1290" t="s">
        <v>44482</v>
      </c>
      <c r="AI1290">
        <v>21</v>
      </c>
      <c r="AJ1290" t="s">
        <v>52613</v>
      </c>
      <c r="AK1290">
        <v>260</v>
      </c>
      <c r="AL1290" t="s">
        <v>44839</v>
      </c>
      <c r="AQ1290" t="s">
        <v>7086</v>
      </c>
      <c r="AR1290" t="s">
        <v>7087</v>
      </c>
      <c r="AS1290">
        <v>0</v>
      </c>
      <c r="AT1290" t="s">
        <v>61</v>
      </c>
      <c r="AU1290" t="s">
        <v>7088</v>
      </c>
      <c r="AX1290">
        <v>55.919533950000002</v>
      </c>
      <c r="AY1290">
        <v>12.075774709999999</v>
      </c>
      <c r="AZ1290" t="s">
        <v>62</v>
      </c>
      <c r="BA1290">
        <v>1084</v>
      </c>
      <c r="BB1290" t="s">
        <v>63</v>
      </c>
    </row>
    <row r="1291" spans="1:54" x14ac:dyDescent="0.25">
      <c r="A1291" s="1">
        <v>45200</v>
      </c>
      <c r="B1291">
        <v>211007</v>
      </c>
      <c r="C1291" t="s">
        <v>7089</v>
      </c>
      <c r="D1291">
        <v>3300</v>
      </c>
      <c r="E1291" t="s">
        <v>44837</v>
      </c>
      <c r="F1291" t="s">
        <v>7090</v>
      </c>
      <c r="I1291" t="s">
        <v>7091</v>
      </c>
      <c r="K1291" t="s">
        <v>7092</v>
      </c>
      <c r="R1291" s="1">
        <v>40162</v>
      </c>
      <c r="S1291" t="s">
        <v>80</v>
      </c>
      <c r="V1291" s="1">
        <v>28642</v>
      </c>
      <c r="W1291">
        <v>5</v>
      </c>
      <c r="X1291" t="s">
        <v>557</v>
      </c>
      <c r="Y1291">
        <v>1</v>
      </c>
      <c r="Z1291" t="s">
        <v>46545</v>
      </c>
      <c r="AA1291">
        <v>10</v>
      </c>
      <c r="AC1291">
        <v>121</v>
      </c>
      <c r="AD1291" t="s">
        <v>70</v>
      </c>
      <c r="AE1291">
        <v>1013</v>
      </c>
      <c r="AF1291" t="s">
        <v>558</v>
      </c>
      <c r="AG1291">
        <v>3</v>
      </c>
      <c r="AH1291" t="s">
        <v>81</v>
      </c>
      <c r="AI1291">
        <v>22</v>
      </c>
      <c r="AJ1291" t="s">
        <v>52628</v>
      </c>
      <c r="AK1291">
        <v>260</v>
      </c>
      <c r="AL1291" t="s">
        <v>44839</v>
      </c>
      <c r="AS1291">
        <v>0</v>
      </c>
      <c r="AT1291" t="s">
        <v>61</v>
      </c>
      <c r="AZ1291" t="s">
        <v>62</v>
      </c>
      <c r="BA1291">
        <v>1084</v>
      </c>
      <c r="BB1291" t="s">
        <v>63</v>
      </c>
    </row>
    <row r="1292" spans="1:54" x14ac:dyDescent="0.25">
      <c r="A1292" s="1">
        <v>45200</v>
      </c>
      <c r="B1292">
        <v>211008</v>
      </c>
      <c r="C1292" t="s">
        <v>7093</v>
      </c>
      <c r="D1292">
        <v>3300</v>
      </c>
      <c r="E1292" t="s">
        <v>44837</v>
      </c>
      <c r="F1292" t="s">
        <v>7094</v>
      </c>
      <c r="I1292" t="s">
        <v>7091</v>
      </c>
      <c r="K1292" t="s">
        <v>7092</v>
      </c>
      <c r="R1292" s="1">
        <v>40162</v>
      </c>
      <c r="S1292" t="s">
        <v>80</v>
      </c>
      <c r="V1292" s="1">
        <v>28642</v>
      </c>
      <c r="W1292">
        <v>4</v>
      </c>
      <c r="X1292" t="s">
        <v>725</v>
      </c>
      <c r="Y1292">
        <v>1</v>
      </c>
      <c r="Z1292" t="s">
        <v>46545</v>
      </c>
      <c r="AC1292">
        <v>122</v>
      </c>
      <c r="AD1292" t="s">
        <v>726</v>
      </c>
      <c r="AE1292">
        <v>1013</v>
      </c>
      <c r="AF1292" t="s">
        <v>558</v>
      </c>
      <c r="AG1292">
        <v>3</v>
      </c>
      <c r="AH1292" t="s">
        <v>81</v>
      </c>
      <c r="AI1292">
        <v>26</v>
      </c>
      <c r="AJ1292" t="s">
        <v>726</v>
      </c>
      <c r="AK1292">
        <v>260</v>
      </c>
      <c r="AL1292" t="s">
        <v>44839</v>
      </c>
      <c r="AS1292">
        <v>0</v>
      </c>
      <c r="AT1292" t="s">
        <v>61</v>
      </c>
      <c r="AZ1292" t="s">
        <v>62</v>
      </c>
      <c r="BA1292">
        <v>1084</v>
      </c>
      <c r="BB1292" t="s">
        <v>63</v>
      </c>
    </row>
    <row r="1293" spans="1:54" x14ac:dyDescent="0.25">
      <c r="A1293" s="1">
        <v>45200</v>
      </c>
      <c r="B1293">
        <v>211009</v>
      </c>
      <c r="C1293" t="s">
        <v>7095</v>
      </c>
      <c r="D1293">
        <v>3300</v>
      </c>
      <c r="E1293" t="s">
        <v>44837</v>
      </c>
      <c r="F1293" t="s">
        <v>7095</v>
      </c>
      <c r="G1293">
        <v>29188416</v>
      </c>
      <c r="H1293">
        <v>1003278422</v>
      </c>
      <c r="I1293" t="s">
        <v>7096</v>
      </c>
      <c r="J1293" t="s">
        <v>7097</v>
      </c>
      <c r="K1293" t="s">
        <v>7098</v>
      </c>
      <c r="L1293" t="s">
        <v>7099</v>
      </c>
      <c r="M1293">
        <v>1375</v>
      </c>
      <c r="N1293">
        <v>15</v>
      </c>
      <c r="R1293" s="1">
        <v>44641</v>
      </c>
      <c r="S1293" t="s">
        <v>56</v>
      </c>
      <c r="T1293">
        <v>260</v>
      </c>
      <c r="U1293" t="s">
        <v>44839</v>
      </c>
      <c r="W1293">
        <v>2</v>
      </c>
      <c r="X1293" t="s">
        <v>57</v>
      </c>
      <c r="Y1293">
        <v>1</v>
      </c>
      <c r="Z1293" t="s">
        <v>46545</v>
      </c>
      <c r="AA1293">
        <v>10</v>
      </c>
      <c r="AB1293">
        <v>197508</v>
      </c>
      <c r="AC1293">
        <v>121</v>
      </c>
      <c r="AD1293" t="s">
        <v>70</v>
      </c>
      <c r="AE1293">
        <v>1012</v>
      </c>
      <c r="AF1293" t="s">
        <v>71</v>
      </c>
      <c r="AG1293">
        <v>1</v>
      </c>
      <c r="AH1293" t="s">
        <v>44482</v>
      </c>
      <c r="AI1293">
        <v>21</v>
      </c>
      <c r="AJ1293" t="s">
        <v>52613</v>
      </c>
      <c r="AK1293">
        <v>260</v>
      </c>
      <c r="AL1293" t="s">
        <v>44839</v>
      </c>
      <c r="AQ1293" t="s">
        <v>7100</v>
      </c>
      <c r="AR1293" t="s">
        <v>7101</v>
      </c>
      <c r="AS1293">
        <v>0</v>
      </c>
      <c r="AT1293" t="s">
        <v>61</v>
      </c>
      <c r="AU1293" t="s">
        <v>7102</v>
      </c>
      <c r="AX1293">
        <v>55.961700630000003</v>
      </c>
      <c r="AY1293">
        <v>12.02577655</v>
      </c>
      <c r="AZ1293" t="s">
        <v>62</v>
      </c>
      <c r="BA1293">
        <v>1084</v>
      </c>
      <c r="BB1293" t="s">
        <v>63</v>
      </c>
    </row>
    <row r="1294" spans="1:54" x14ac:dyDescent="0.25">
      <c r="A1294" s="1">
        <v>45200</v>
      </c>
      <c r="B1294">
        <v>211010</v>
      </c>
      <c r="C1294" t="s">
        <v>44842</v>
      </c>
      <c r="D1294">
        <v>3300</v>
      </c>
      <c r="E1294" t="s">
        <v>44837</v>
      </c>
      <c r="F1294" t="s">
        <v>44843</v>
      </c>
      <c r="G1294">
        <v>29542201</v>
      </c>
      <c r="H1294">
        <v>1003275022</v>
      </c>
      <c r="I1294" t="s">
        <v>7103</v>
      </c>
      <c r="J1294" t="s">
        <v>7104</v>
      </c>
      <c r="K1294" t="s">
        <v>7105</v>
      </c>
      <c r="L1294" t="s">
        <v>7106</v>
      </c>
      <c r="M1294">
        <v>1417</v>
      </c>
      <c r="N1294">
        <v>34</v>
      </c>
      <c r="R1294" s="1">
        <v>43790</v>
      </c>
      <c r="S1294" t="s">
        <v>80</v>
      </c>
      <c r="W1294">
        <v>4</v>
      </c>
      <c r="X1294" t="s">
        <v>725</v>
      </c>
      <c r="Y1294">
        <v>1</v>
      </c>
      <c r="Z1294" t="s">
        <v>46545</v>
      </c>
      <c r="AB1294">
        <v>197908</v>
      </c>
      <c r="AC1294">
        <v>131</v>
      </c>
      <c r="AD1294" t="s">
        <v>752</v>
      </c>
      <c r="AE1294">
        <v>1061</v>
      </c>
      <c r="AF1294" t="s">
        <v>752</v>
      </c>
      <c r="AG1294">
        <v>1</v>
      </c>
      <c r="AH1294" t="s">
        <v>44482</v>
      </c>
      <c r="AI1294">
        <v>99</v>
      </c>
      <c r="AJ1294" t="s">
        <v>54511</v>
      </c>
      <c r="AK1294">
        <v>260</v>
      </c>
      <c r="AL1294" t="s">
        <v>44839</v>
      </c>
      <c r="AQ1294" t="s">
        <v>7107</v>
      </c>
      <c r="AR1294" t="s">
        <v>7108</v>
      </c>
      <c r="AS1294">
        <v>0</v>
      </c>
      <c r="AT1294" t="s">
        <v>61</v>
      </c>
      <c r="AU1294" t="s">
        <v>1439</v>
      </c>
      <c r="AX1294">
        <v>55.97357203</v>
      </c>
      <c r="AY1294">
        <v>12.01349285</v>
      </c>
      <c r="AZ1294" t="s">
        <v>62</v>
      </c>
      <c r="BA1294">
        <v>1084</v>
      </c>
      <c r="BB1294" t="s">
        <v>63</v>
      </c>
    </row>
    <row r="1295" spans="1:54" x14ac:dyDescent="0.25">
      <c r="A1295" s="1">
        <v>45200</v>
      </c>
      <c r="B1295">
        <v>211011</v>
      </c>
      <c r="C1295" t="s">
        <v>7109</v>
      </c>
      <c r="D1295">
        <v>3300</v>
      </c>
      <c r="E1295" t="s">
        <v>44837</v>
      </c>
      <c r="F1295" t="s">
        <v>7110</v>
      </c>
      <c r="I1295" t="s">
        <v>47479</v>
      </c>
      <c r="K1295" t="s">
        <v>7111</v>
      </c>
      <c r="L1295" t="s">
        <v>52951</v>
      </c>
      <c r="M1295">
        <v>1313</v>
      </c>
      <c r="N1295">
        <v>1</v>
      </c>
      <c r="R1295" s="1">
        <v>40162</v>
      </c>
      <c r="S1295" t="s">
        <v>80</v>
      </c>
      <c r="V1295" s="1">
        <v>34486</v>
      </c>
      <c r="W1295">
        <v>5</v>
      </c>
      <c r="X1295" t="s">
        <v>557</v>
      </c>
      <c r="Y1295">
        <v>1</v>
      </c>
      <c r="Z1295" t="s">
        <v>46545</v>
      </c>
      <c r="AA1295">
        <v>8</v>
      </c>
      <c r="AB1295">
        <v>197908</v>
      </c>
      <c r="AC1295">
        <v>121</v>
      </c>
      <c r="AD1295" t="s">
        <v>70</v>
      </c>
      <c r="AE1295">
        <v>1013</v>
      </c>
      <c r="AF1295" t="s">
        <v>558</v>
      </c>
      <c r="AG1295">
        <v>3</v>
      </c>
      <c r="AH1295" t="s">
        <v>81</v>
      </c>
      <c r="AI1295">
        <v>22</v>
      </c>
      <c r="AJ1295" t="s">
        <v>52628</v>
      </c>
      <c r="AK1295">
        <v>260</v>
      </c>
      <c r="AL1295" t="s">
        <v>44839</v>
      </c>
      <c r="AS1295">
        <v>0</v>
      </c>
      <c r="AT1295" t="s">
        <v>61</v>
      </c>
      <c r="AU1295" t="s">
        <v>52952</v>
      </c>
      <c r="AX1295">
        <v>56.007352780271802</v>
      </c>
      <c r="AY1295">
        <v>12.0104497779027</v>
      </c>
      <c r="AZ1295" t="s">
        <v>62</v>
      </c>
      <c r="BA1295">
        <v>1084</v>
      </c>
      <c r="BB1295" t="s">
        <v>63</v>
      </c>
    </row>
    <row r="1296" spans="1:54" x14ac:dyDescent="0.25">
      <c r="A1296" s="1">
        <v>45200</v>
      </c>
      <c r="B1296">
        <v>211012</v>
      </c>
      <c r="C1296" t="s">
        <v>44844</v>
      </c>
      <c r="D1296">
        <v>3300</v>
      </c>
      <c r="E1296" t="s">
        <v>44837</v>
      </c>
      <c r="F1296" t="s">
        <v>44845</v>
      </c>
      <c r="I1296" t="s">
        <v>7112</v>
      </c>
      <c r="K1296" t="s">
        <v>7113</v>
      </c>
      <c r="L1296" t="s">
        <v>7114</v>
      </c>
      <c r="M1296">
        <v>1534</v>
      </c>
      <c r="N1296">
        <v>10</v>
      </c>
      <c r="R1296" s="1">
        <v>40162</v>
      </c>
      <c r="S1296" t="s">
        <v>80</v>
      </c>
      <c r="V1296" s="1">
        <v>35217</v>
      </c>
      <c r="W1296">
        <v>5</v>
      </c>
      <c r="X1296" t="s">
        <v>557</v>
      </c>
      <c r="Y1296">
        <v>1</v>
      </c>
      <c r="Z1296" t="s">
        <v>46545</v>
      </c>
      <c r="AA1296">
        <v>9</v>
      </c>
      <c r="AB1296">
        <v>199208</v>
      </c>
      <c r="AC1296">
        <v>121</v>
      </c>
      <c r="AD1296" t="s">
        <v>70</v>
      </c>
      <c r="AE1296">
        <v>1013</v>
      </c>
      <c r="AF1296" t="s">
        <v>558</v>
      </c>
      <c r="AG1296">
        <v>3</v>
      </c>
      <c r="AH1296" t="s">
        <v>81</v>
      </c>
      <c r="AI1296">
        <v>22</v>
      </c>
      <c r="AJ1296" t="s">
        <v>52628</v>
      </c>
      <c r="AK1296">
        <v>260</v>
      </c>
      <c r="AL1296" t="s">
        <v>44839</v>
      </c>
      <c r="AS1296">
        <v>0</v>
      </c>
      <c r="AT1296" t="s">
        <v>61</v>
      </c>
      <c r="AU1296" t="s">
        <v>7115</v>
      </c>
      <c r="AX1296">
        <v>55.972920985032403</v>
      </c>
      <c r="AY1296">
        <v>12.0271968247212</v>
      </c>
      <c r="AZ1296" t="s">
        <v>62</v>
      </c>
      <c r="BA1296">
        <v>1084</v>
      </c>
      <c r="BB1296" t="s">
        <v>63</v>
      </c>
    </row>
    <row r="1297" spans="1:54" x14ac:dyDescent="0.25">
      <c r="A1297" s="1">
        <v>45200</v>
      </c>
      <c r="B1297">
        <v>211200</v>
      </c>
      <c r="D1297">
        <v>3300</v>
      </c>
      <c r="E1297" t="s">
        <v>44837</v>
      </c>
      <c r="F1297" t="s">
        <v>52738</v>
      </c>
      <c r="G1297">
        <v>29188416</v>
      </c>
      <c r="H1297">
        <v>1003278343</v>
      </c>
      <c r="I1297" t="s">
        <v>7116</v>
      </c>
      <c r="K1297" t="s">
        <v>7117</v>
      </c>
      <c r="L1297" t="s">
        <v>52953</v>
      </c>
      <c r="M1297">
        <v>1214</v>
      </c>
      <c r="N1297">
        <v>1</v>
      </c>
      <c r="R1297" s="1">
        <v>43790</v>
      </c>
      <c r="S1297" t="s">
        <v>612</v>
      </c>
      <c r="T1297">
        <v>260</v>
      </c>
      <c r="U1297" t="s">
        <v>44839</v>
      </c>
      <c r="W1297">
        <v>2</v>
      </c>
      <c r="X1297" t="s">
        <v>57</v>
      </c>
      <c r="Y1297">
        <v>1</v>
      </c>
      <c r="Z1297" t="s">
        <v>46545</v>
      </c>
      <c r="AC1297">
        <v>932</v>
      </c>
      <c r="AD1297" t="s">
        <v>52637</v>
      </c>
      <c r="AE1297">
        <v>2021</v>
      </c>
      <c r="AF1297" t="s">
        <v>52637</v>
      </c>
      <c r="AG1297">
        <v>2</v>
      </c>
      <c r="AH1297" t="s">
        <v>44524</v>
      </c>
      <c r="AI1297">
        <v>10</v>
      </c>
      <c r="AJ1297" t="s">
        <v>52638</v>
      </c>
      <c r="AK1297">
        <v>260</v>
      </c>
      <c r="AL1297" t="s">
        <v>44839</v>
      </c>
      <c r="AQ1297" t="s">
        <v>7118</v>
      </c>
      <c r="AS1297">
        <v>0</v>
      </c>
      <c r="AT1297" t="s">
        <v>61</v>
      </c>
      <c r="AU1297" t="s">
        <v>52611</v>
      </c>
      <c r="AX1297">
        <v>55.97657023</v>
      </c>
      <c r="AY1297">
        <v>12.016123650000001</v>
      </c>
      <c r="AZ1297" t="s">
        <v>62</v>
      </c>
      <c r="BA1297">
        <v>1084</v>
      </c>
      <c r="BB1297" t="s">
        <v>63</v>
      </c>
    </row>
    <row r="1298" spans="1:54" x14ac:dyDescent="0.25">
      <c r="A1298" s="1">
        <v>45200</v>
      </c>
      <c r="B1298">
        <v>211210</v>
      </c>
      <c r="C1298" t="s">
        <v>44846</v>
      </c>
      <c r="D1298">
        <v>3300</v>
      </c>
      <c r="E1298" t="s">
        <v>44837</v>
      </c>
      <c r="F1298" t="s">
        <v>44847</v>
      </c>
      <c r="G1298">
        <v>29188416</v>
      </c>
      <c r="H1298">
        <v>1003278343</v>
      </c>
      <c r="I1298" t="s">
        <v>7119</v>
      </c>
      <c r="J1298" t="s">
        <v>7120</v>
      </c>
      <c r="K1298" t="s">
        <v>7121</v>
      </c>
      <c r="L1298" t="s">
        <v>52953</v>
      </c>
      <c r="M1298">
        <v>1214</v>
      </c>
      <c r="N1298">
        <v>1</v>
      </c>
      <c r="R1298" s="1">
        <v>43782</v>
      </c>
      <c r="S1298" t="s">
        <v>56</v>
      </c>
      <c r="T1298">
        <v>260</v>
      </c>
      <c r="U1298" t="s">
        <v>44839</v>
      </c>
      <c r="W1298">
        <v>2</v>
      </c>
      <c r="X1298" t="s">
        <v>57</v>
      </c>
      <c r="Y1298">
        <v>1</v>
      </c>
      <c r="Z1298" t="s">
        <v>46545</v>
      </c>
      <c r="AB1298">
        <v>194210</v>
      </c>
      <c r="AC1298">
        <v>125</v>
      </c>
      <c r="AD1298" t="s">
        <v>1344</v>
      </c>
      <c r="AE1298">
        <v>1014</v>
      </c>
      <c r="AF1298" t="s">
        <v>1352</v>
      </c>
      <c r="AG1298">
        <v>1</v>
      </c>
      <c r="AH1298" t="s">
        <v>44482</v>
      </c>
      <c r="AI1298">
        <v>24</v>
      </c>
      <c r="AJ1298" t="s">
        <v>1344</v>
      </c>
      <c r="AK1298">
        <v>260</v>
      </c>
      <c r="AL1298" t="s">
        <v>44839</v>
      </c>
      <c r="AQ1298" t="s">
        <v>7122</v>
      </c>
      <c r="AR1298" t="s">
        <v>7123</v>
      </c>
      <c r="AS1298">
        <v>0</v>
      </c>
      <c r="AT1298" t="s">
        <v>61</v>
      </c>
      <c r="AU1298" t="s">
        <v>52611</v>
      </c>
      <c r="AX1298">
        <v>55.97657023</v>
      </c>
      <c r="AY1298">
        <v>12.016123650000001</v>
      </c>
      <c r="AZ1298" t="s">
        <v>62</v>
      </c>
      <c r="BA1298">
        <v>1084</v>
      </c>
      <c r="BB1298" t="s">
        <v>63</v>
      </c>
    </row>
    <row r="1299" spans="1:54" x14ac:dyDescent="0.25">
      <c r="A1299" s="1">
        <v>45200</v>
      </c>
      <c r="B1299">
        <v>211247</v>
      </c>
      <c r="C1299" t="s">
        <v>44848</v>
      </c>
      <c r="D1299">
        <v>3300</v>
      </c>
      <c r="E1299" t="s">
        <v>44837</v>
      </c>
      <c r="F1299" t="s">
        <v>44849</v>
      </c>
      <c r="G1299">
        <v>29553971</v>
      </c>
      <c r="H1299">
        <v>1003275009</v>
      </c>
      <c r="I1299" t="s">
        <v>7124</v>
      </c>
      <c r="J1299" t="s">
        <v>7125</v>
      </c>
      <c r="K1299" t="s">
        <v>7034</v>
      </c>
      <c r="L1299" t="s">
        <v>7126</v>
      </c>
      <c r="M1299">
        <v>209</v>
      </c>
      <c r="N1299">
        <v>2</v>
      </c>
      <c r="R1299" s="1">
        <v>43797</v>
      </c>
      <c r="S1299" t="s">
        <v>56</v>
      </c>
      <c r="V1299" s="1">
        <v>43678</v>
      </c>
      <c r="W1299">
        <v>4</v>
      </c>
      <c r="X1299" t="s">
        <v>725</v>
      </c>
      <c r="Y1299">
        <v>1</v>
      </c>
      <c r="Z1299" t="s">
        <v>46545</v>
      </c>
      <c r="AB1299">
        <v>197008</v>
      </c>
      <c r="AC1299">
        <v>137</v>
      </c>
      <c r="AD1299" t="s">
        <v>1410</v>
      </c>
      <c r="AE1299">
        <v>1053</v>
      </c>
      <c r="AF1299" t="s">
        <v>1410</v>
      </c>
      <c r="AG1299">
        <v>3</v>
      </c>
      <c r="AH1299" t="s">
        <v>81</v>
      </c>
      <c r="AI1299">
        <v>30</v>
      </c>
      <c r="AJ1299" t="s">
        <v>1402</v>
      </c>
      <c r="AK1299">
        <v>260</v>
      </c>
      <c r="AL1299" t="s">
        <v>44839</v>
      </c>
      <c r="AM1299">
        <v>2</v>
      </c>
      <c r="AN1299" t="s">
        <v>119</v>
      </c>
      <c r="AO1299">
        <v>219248</v>
      </c>
      <c r="AP1299">
        <v>219248</v>
      </c>
      <c r="AQ1299" t="s">
        <v>7127</v>
      </c>
      <c r="AR1299" t="s">
        <v>7128</v>
      </c>
      <c r="AS1299">
        <v>2</v>
      </c>
      <c r="AT1299" t="s">
        <v>1413</v>
      </c>
      <c r="AU1299" t="s">
        <v>1679</v>
      </c>
      <c r="AX1299">
        <v>55.969897860000003</v>
      </c>
      <c r="AY1299">
        <v>12.019234519999999</v>
      </c>
      <c r="AZ1299" t="s">
        <v>62</v>
      </c>
      <c r="BA1299">
        <v>1084</v>
      </c>
      <c r="BB1299" t="s">
        <v>63</v>
      </c>
    </row>
    <row r="1300" spans="1:54" x14ac:dyDescent="0.25">
      <c r="A1300" s="1">
        <v>45200</v>
      </c>
      <c r="B1300">
        <v>211248</v>
      </c>
      <c r="C1300" t="s">
        <v>7129</v>
      </c>
      <c r="D1300">
        <v>3300</v>
      </c>
      <c r="E1300" t="s">
        <v>44837</v>
      </c>
      <c r="F1300" t="s">
        <v>44850</v>
      </c>
      <c r="I1300" t="s">
        <v>7130</v>
      </c>
      <c r="J1300" t="s">
        <v>7104</v>
      </c>
      <c r="K1300" t="s">
        <v>7105</v>
      </c>
      <c r="L1300" t="s">
        <v>7106</v>
      </c>
      <c r="M1300">
        <v>1417</v>
      </c>
      <c r="N1300">
        <v>34</v>
      </c>
      <c r="R1300" s="1">
        <v>40162</v>
      </c>
      <c r="S1300" t="s">
        <v>80</v>
      </c>
      <c r="V1300" s="1">
        <v>37895</v>
      </c>
      <c r="W1300">
        <v>3</v>
      </c>
      <c r="X1300" t="s">
        <v>3496</v>
      </c>
      <c r="Y1300">
        <v>1</v>
      </c>
      <c r="Z1300" t="s">
        <v>46545</v>
      </c>
      <c r="AB1300">
        <v>199101</v>
      </c>
      <c r="AC1300">
        <v>137</v>
      </c>
      <c r="AD1300" t="s">
        <v>1410</v>
      </c>
      <c r="AE1300">
        <v>1053</v>
      </c>
      <c r="AF1300" t="s">
        <v>1410</v>
      </c>
      <c r="AG1300">
        <v>3</v>
      </c>
      <c r="AH1300" t="s">
        <v>81</v>
      </c>
      <c r="AI1300">
        <v>30</v>
      </c>
      <c r="AJ1300" t="s">
        <v>1402</v>
      </c>
      <c r="AK1300">
        <v>260</v>
      </c>
      <c r="AL1300" t="s">
        <v>44839</v>
      </c>
      <c r="AQ1300" t="s">
        <v>7131</v>
      </c>
      <c r="AR1300" t="s">
        <v>7132</v>
      </c>
      <c r="AS1300">
        <v>0</v>
      </c>
      <c r="AT1300" t="s">
        <v>61</v>
      </c>
      <c r="AU1300" t="s">
        <v>1439</v>
      </c>
      <c r="AX1300">
        <v>55.973418076545101</v>
      </c>
      <c r="AY1300">
        <v>12.0136014273222</v>
      </c>
      <c r="AZ1300" t="s">
        <v>62</v>
      </c>
      <c r="BA1300">
        <v>1084</v>
      </c>
      <c r="BB1300" t="s">
        <v>63</v>
      </c>
    </row>
    <row r="1301" spans="1:54" x14ac:dyDescent="0.25">
      <c r="A1301" s="1">
        <v>45200</v>
      </c>
      <c r="B1301">
        <v>211249</v>
      </c>
      <c r="C1301" t="s">
        <v>7133</v>
      </c>
      <c r="D1301">
        <v>3300</v>
      </c>
      <c r="E1301" t="s">
        <v>44837</v>
      </c>
      <c r="F1301" t="s">
        <v>7133</v>
      </c>
      <c r="I1301" t="s">
        <v>47467</v>
      </c>
      <c r="J1301" t="s">
        <v>7125</v>
      </c>
      <c r="K1301" t="s">
        <v>7034</v>
      </c>
      <c r="L1301" t="s">
        <v>7126</v>
      </c>
      <c r="M1301">
        <v>209</v>
      </c>
      <c r="N1301">
        <v>2</v>
      </c>
      <c r="R1301" s="1">
        <v>40162</v>
      </c>
      <c r="S1301" t="s">
        <v>80</v>
      </c>
      <c r="V1301" s="1">
        <v>37622</v>
      </c>
      <c r="W1301">
        <v>3</v>
      </c>
      <c r="X1301" t="s">
        <v>3496</v>
      </c>
      <c r="Y1301">
        <v>1</v>
      </c>
      <c r="Z1301" t="s">
        <v>46545</v>
      </c>
      <c r="AB1301">
        <v>200208</v>
      </c>
      <c r="AC1301">
        <v>137</v>
      </c>
      <c r="AD1301" t="s">
        <v>1410</v>
      </c>
      <c r="AE1301">
        <v>1053</v>
      </c>
      <c r="AF1301" t="s">
        <v>1410</v>
      </c>
      <c r="AG1301">
        <v>5</v>
      </c>
      <c r="AH1301" t="s">
        <v>1589</v>
      </c>
      <c r="AI1301">
        <v>30</v>
      </c>
      <c r="AJ1301" t="s">
        <v>1402</v>
      </c>
      <c r="AK1301">
        <v>260</v>
      </c>
      <c r="AL1301" t="s">
        <v>44839</v>
      </c>
      <c r="AQ1301" t="s">
        <v>7134</v>
      </c>
      <c r="AR1301" t="s">
        <v>7135</v>
      </c>
      <c r="AS1301">
        <v>1</v>
      </c>
      <c r="AT1301" t="s">
        <v>1446</v>
      </c>
      <c r="AU1301" t="s">
        <v>1679</v>
      </c>
      <c r="AX1301">
        <v>55.969897856933201</v>
      </c>
      <c r="AY1301">
        <v>12.0192345215399</v>
      </c>
      <c r="AZ1301" t="s">
        <v>62</v>
      </c>
      <c r="BA1301">
        <v>1084</v>
      </c>
      <c r="BB1301" t="s">
        <v>63</v>
      </c>
    </row>
    <row r="1302" spans="1:54" x14ac:dyDescent="0.25">
      <c r="A1302" s="1">
        <v>45200</v>
      </c>
      <c r="B1302">
        <v>211300</v>
      </c>
      <c r="C1302" t="s">
        <v>7136</v>
      </c>
      <c r="D1302">
        <v>3300</v>
      </c>
      <c r="E1302" t="s">
        <v>44837</v>
      </c>
      <c r="F1302" t="s">
        <v>7137</v>
      </c>
      <c r="I1302" t="s">
        <v>47480</v>
      </c>
      <c r="J1302" t="s">
        <v>7138</v>
      </c>
      <c r="K1302" t="s">
        <v>7139</v>
      </c>
      <c r="L1302" t="s">
        <v>52951</v>
      </c>
      <c r="M1302">
        <v>1313</v>
      </c>
      <c r="N1302">
        <v>1</v>
      </c>
      <c r="R1302" s="1">
        <v>40162</v>
      </c>
      <c r="S1302" t="s">
        <v>80</v>
      </c>
      <c r="V1302" s="1">
        <v>36526</v>
      </c>
      <c r="W1302">
        <v>5</v>
      </c>
      <c r="X1302" t="s">
        <v>557</v>
      </c>
      <c r="Y1302">
        <v>1</v>
      </c>
      <c r="Z1302" t="s">
        <v>46545</v>
      </c>
      <c r="AB1302">
        <v>197808</v>
      </c>
      <c r="AC1302">
        <v>123</v>
      </c>
      <c r="AD1302" t="s">
        <v>1507</v>
      </c>
      <c r="AE1302">
        <v>1011</v>
      </c>
      <c r="AF1302" t="s">
        <v>1507</v>
      </c>
      <c r="AG1302">
        <v>3</v>
      </c>
      <c r="AH1302" t="s">
        <v>81</v>
      </c>
      <c r="AI1302">
        <v>80</v>
      </c>
      <c r="AJ1302" t="s">
        <v>1507</v>
      </c>
      <c r="AK1302">
        <v>260</v>
      </c>
      <c r="AL1302" t="s">
        <v>44839</v>
      </c>
      <c r="AQ1302" t="s">
        <v>7140</v>
      </c>
      <c r="AR1302" t="s">
        <v>7141</v>
      </c>
      <c r="AS1302">
        <v>0</v>
      </c>
      <c r="AT1302" t="s">
        <v>61</v>
      </c>
      <c r="AU1302" t="s">
        <v>52952</v>
      </c>
      <c r="AX1302">
        <v>56.007352780271802</v>
      </c>
      <c r="AY1302">
        <v>12.0104497779027</v>
      </c>
      <c r="AZ1302" t="s">
        <v>62</v>
      </c>
      <c r="BA1302">
        <v>1084</v>
      </c>
      <c r="BB1302" t="s">
        <v>63</v>
      </c>
    </row>
    <row r="1303" spans="1:54" x14ac:dyDescent="0.25">
      <c r="A1303" s="1">
        <v>45200</v>
      </c>
      <c r="B1303">
        <v>211350</v>
      </c>
      <c r="C1303" t="s">
        <v>7142</v>
      </c>
      <c r="D1303">
        <v>3300</v>
      </c>
      <c r="E1303" t="s">
        <v>44837</v>
      </c>
      <c r="F1303" t="s">
        <v>7143</v>
      </c>
      <c r="I1303" t="s">
        <v>7144</v>
      </c>
      <c r="J1303" t="s">
        <v>7145</v>
      </c>
      <c r="K1303" t="s">
        <v>7146</v>
      </c>
      <c r="L1303" t="s">
        <v>7147</v>
      </c>
      <c r="M1303">
        <v>639</v>
      </c>
      <c r="N1303">
        <v>2</v>
      </c>
      <c r="R1303" s="1">
        <v>40162</v>
      </c>
      <c r="S1303" t="s">
        <v>80</v>
      </c>
      <c r="V1303" s="1">
        <v>36130</v>
      </c>
      <c r="W1303">
        <v>5</v>
      </c>
      <c r="X1303" t="s">
        <v>557</v>
      </c>
      <c r="Y1303">
        <v>1</v>
      </c>
      <c r="Z1303" t="s">
        <v>46545</v>
      </c>
      <c r="AB1303">
        <v>198504</v>
      </c>
      <c r="AC1303">
        <v>146</v>
      </c>
      <c r="AD1303" t="s">
        <v>1428</v>
      </c>
      <c r="AE1303">
        <v>1025</v>
      </c>
      <c r="AF1303" t="s">
        <v>1428</v>
      </c>
      <c r="AG1303">
        <v>3</v>
      </c>
      <c r="AH1303" t="s">
        <v>81</v>
      </c>
      <c r="AI1303">
        <v>85</v>
      </c>
      <c r="AJ1303" t="s">
        <v>1428</v>
      </c>
      <c r="AK1303">
        <v>260</v>
      </c>
      <c r="AL1303" t="s">
        <v>44839</v>
      </c>
      <c r="AS1303">
        <v>0</v>
      </c>
      <c r="AT1303" t="s">
        <v>61</v>
      </c>
      <c r="AU1303" t="s">
        <v>7148</v>
      </c>
      <c r="AX1303">
        <v>55.975611810204803</v>
      </c>
      <c r="AY1303">
        <v>12.0039152831823</v>
      </c>
      <c r="AZ1303" t="s">
        <v>62</v>
      </c>
      <c r="BA1303">
        <v>1084</v>
      </c>
      <c r="BB1303" t="s">
        <v>63</v>
      </c>
    </row>
    <row r="1304" spans="1:54" x14ac:dyDescent="0.25">
      <c r="A1304" s="1">
        <v>45200</v>
      </c>
      <c r="B1304">
        <v>211351</v>
      </c>
      <c r="C1304" t="s">
        <v>7149</v>
      </c>
      <c r="D1304">
        <v>3300</v>
      </c>
      <c r="E1304" t="s">
        <v>44837</v>
      </c>
      <c r="F1304" t="s">
        <v>44851</v>
      </c>
      <c r="G1304">
        <v>39816393</v>
      </c>
      <c r="H1304">
        <v>1023902822</v>
      </c>
      <c r="I1304" t="s">
        <v>7150</v>
      </c>
      <c r="J1304" t="s">
        <v>7145</v>
      </c>
      <c r="K1304" t="s">
        <v>7151</v>
      </c>
      <c r="L1304" t="s">
        <v>7152</v>
      </c>
      <c r="M1304">
        <v>639</v>
      </c>
      <c r="N1304">
        <v>2</v>
      </c>
      <c r="R1304" s="1">
        <v>44888</v>
      </c>
      <c r="S1304" t="s">
        <v>56</v>
      </c>
      <c r="W1304">
        <v>4</v>
      </c>
      <c r="X1304" t="s">
        <v>725</v>
      </c>
      <c r="Y1304">
        <v>1</v>
      </c>
      <c r="Z1304" t="s">
        <v>46545</v>
      </c>
      <c r="AB1304">
        <v>199901</v>
      </c>
      <c r="AC1304">
        <v>149</v>
      </c>
      <c r="AD1304" t="s">
        <v>1085</v>
      </c>
      <c r="AE1304">
        <v>1027</v>
      </c>
      <c r="AF1304" t="s">
        <v>1543</v>
      </c>
      <c r="AG1304">
        <v>1</v>
      </c>
      <c r="AH1304" t="s">
        <v>44482</v>
      </c>
      <c r="AI1304">
        <v>85</v>
      </c>
      <c r="AJ1304" t="s">
        <v>1428</v>
      </c>
      <c r="AK1304">
        <v>260</v>
      </c>
      <c r="AL1304" t="s">
        <v>44839</v>
      </c>
      <c r="AP1304">
        <v>281047</v>
      </c>
      <c r="AQ1304" t="s">
        <v>7153</v>
      </c>
      <c r="AS1304">
        <v>2</v>
      </c>
      <c r="AT1304" t="s">
        <v>1413</v>
      </c>
      <c r="AU1304" t="s">
        <v>7148</v>
      </c>
      <c r="AX1304">
        <v>55.975398339999998</v>
      </c>
      <c r="AY1304">
        <v>12.00358578</v>
      </c>
      <c r="AZ1304" t="s">
        <v>62</v>
      </c>
      <c r="BA1304">
        <v>1084</v>
      </c>
      <c r="BB1304" t="s">
        <v>63</v>
      </c>
    </row>
    <row r="1305" spans="1:54" x14ac:dyDescent="0.25">
      <c r="A1305" s="1">
        <v>45200</v>
      </c>
      <c r="B1305">
        <v>211375</v>
      </c>
      <c r="C1305" t="s">
        <v>44852</v>
      </c>
      <c r="D1305">
        <v>3300</v>
      </c>
      <c r="E1305" t="s">
        <v>44837</v>
      </c>
      <c r="F1305" t="s">
        <v>47481</v>
      </c>
      <c r="I1305" t="s">
        <v>7154</v>
      </c>
      <c r="L1305" t="s">
        <v>52954</v>
      </c>
      <c r="M1305">
        <v>1311</v>
      </c>
      <c r="N1305">
        <v>24</v>
      </c>
      <c r="R1305" s="1">
        <v>40162</v>
      </c>
      <c r="S1305" t="s">
        <v>80</v>
      </c>
      <c r="V1305" s="1">
        <v>35034</v>
      </c>
      <c r="W1305">
        <v>5</v>
      </c>
      <c r="X1305" t="s">
        <v>557</v>
      </c>
      <c r="Y1305">
        <v>1</v>
      </c>
      <c r="Z1305" t="s">
        <v>46545</v>
      </c>
      <c r="AB1305">
        <v>199508</v>
      </c>
      <c r="AC1305">
        <v>147</v>
      </c>
      <c r="AD1305" t="s">
        <v>46697</v>
      </c>
      <c r="AE1305">
        <v>1021</v>
      </c>
      <c r="AF1305" t="s">
        <v>46697</v>
      </c>
      <c r="AG1305">
        <v>3</v>
      </c>
      <c r="AH1305" t="s">
        <v>81</v>
      </c>
      <c r="AI1305">
        <v>86</v>
      </c>
      <c r="AJ1305" t="s">
        <v>46697</v>
      </c>
      <c r="AK1305">
        <v>260</v>
      </c>
      <c r="AL1305" t="s">
        <v>44839</v>
      </c>
      <c r="AS1305">
        <v>0</v>
      </c>
      <c r="AT1305" t="s">
        <v>61</v>
      </c>
      <c r="AU1305" t="s">
        <v>52955</v>
      </c>
      <c r="AX1305">
        <v>55.951121351656099</v>
      </c>
      <c r="AY1305">
        <v>12.038194230922199</v>
      </c>
      <c r="AZ1305" t="s">
        <v>62</v>
      </c>
      <c r="BA1305">
        <v>1084</v>
      </c>
      <c r="BB1305" t="s">
        <v>63</v>
      </c>
    </row>
    <row r="1306" spans="1:54" x14ac:dyDescent="0.25">
      <c r="A1306" s="1">
        <v>45200</v>
      </c>
      <c r="B1306">
        <v>211401</v>
      </c>
      <c r="C1306" t="s">
        <v>47482</v>
      </c>
      <c r="D1306">
        <v>3300</v>
      </c>
      <c r="E1306" t="s">
        <v>44837</v>
      </c>
      <c r="F1306" t="s">
        <v>47483</v>
      </c>
      <c r="I1306" t="s">
        <v>47484</v>
      </c>
      <c r="K1306" t="s">
        <v>7155</v>
      </c>
      <c r="L1306" t="s">
        <v>47485</v>
      </c>
      <c r="M1306">
        <v>66</v>
      </c>
      <c r="N1306">
        <v>90</v>
      </c>
      <c r="R1306" s="1">
        <v>40162</v>
      </c>
      <c r="S1306" t="s">
        <v>80</v>
      </c>
      <c r="V1306" s="1">
        <v>33239</v>
      </c>
      <c r="W1306">
        <v>1</v>
      </c>
      <c r="X1306" t="s">
        <v>760</v>
      </c>
      <c r="Y1306">
        <v>3</v>
      </c>
      <c r="Z1306" t="s">
        <v>1713</v>
      </c>
      <c r="AB1306">
        <v>194508</v>
      </c>
      <c r="AC1306">
        <v>292</v>
      </c>
      <c r="AD1306" t="s">
        <v>1714</v>
      </c>
      <c r="AE1306">
        <v>1082</v>
      </c>
      <c r="AF1306" t="s">
        <v>1715</v>
      </c>
      <c r="AG1306">
        <v>3</v>
      </c>
      <c r="AH1306" t="s">
        <v>81</v>
      </c>
      <c r="AI1306">
        <v>99</v>
      </c>
      <c r="AJ1306" t="s">
        <v>54511</v>
      </c>
      <c r="AK1306">
        <v>260</v>
      </c>
      <c r="AL1306" t="s">
        <v>44839</v>
      </c>
      <c r="AS1306">
        <v>0</v>
      </c>
      <c r="AT1306" t="s">
        <v>61</v>
      </c>
      <c r="AU1306" t="s">
        <v>47486</v>
      </c>
      <c r="AX1306">
        <v>55.984046469918297</v>
      </c>
      <c r="AY1306">
        <v>12.082804547452399</v>
      </c>
      <c r="AZ1306" t="s">
        <v>62</v>
      </c>
      <c r="BA1306">
        <v>1084</v>
      </c>
      <c r="BB1306" t="s">
        <v>63</v>
      </c>
    </row>
    <row r="1307" spans="1:54" x14ac:dyDescent="0.25">
      <c r="A1307" s="1">
        <v>45200</v>
      </c>
      <c r="B1307">
        <v>211402</v>
      </c>
      <c r="C1307" t="s">
        <v>47487</v>
      </c>
      <c r="D1307">
        <v>3300</v>
      </c>
      <c r="E1307" t="s">
        <v>44837</v>
      </c>
      <c r="F1307" t="s">
        <v>47488</v>
      </c>
      <c r="I1307" t="s">
        <v>47489</v>
      </c>
      <c r="J1307" t="s">
        <v>7156</v>
      </c>
      <c r="K1307" t="s">
        <v>7157</v>
      </c>
      <c r="L1307" t="s">
        <v>47490</v>
      </c>
      <c r="M1307">
        <v>66</v>
      </c>
      <c r="N1307">
        <v>90</v>
      </c>
      <c r="R1307" s="1">
        <v>40162</v>
      </c>
      <c r="S1307" t="s">
        <v>80</v>
      </c>
      <c r="V1307" s="1">
        <v>34243</v>
      </c>
      <c r="W1307">
        <v>1</v>
      </c>
      <c r="X1307" t="s">
        <v>760</v>
      </c>
      <c r="Y1307">
        <v>3</v>
      </c>
      <c r="Z1307" t="s">
        <v>1713</v>
      </c>
      <c r="AB1307">
        <v>195812</v>
      </c>
      <c r="AC1307">
        <v>292</v>
      </c>
      <c r="AD1307" t="s">
        <v>1714</v>
      </c>
      <c r="AE1307">
        <v>1082</v>
      </c>
      <c r="AF1307" t="s">
        <v>1715</v>
      </c>
      <c r="AG1307">
        <v>3</v>
      </c>
      <c r="AH1307" t="s">
        <v>81</v>
      </c>
      <c r="AI1307">
        <v>99</v>
      </c>
      <c r="AJ1307" t="s">
        <v>54511</v>
      </c>
      <c r="AK1307">
        <v>260</v>
      </c>
      <c r="AL1307" t="s">
        <v>44839</v>
      </c>
      <c r="AQ1307" t="s">
        <v>7158</v>
      </c>
      <c r="AS1307">
        <v>0</v>
      </c>
      <c r="AT1307" t="s">
        <v>61</v>
      </c>
      <c r="AU1307" t="s">
        <v>47486</v>
      </c>
      <c r="AX1307">
        <v>55.984046469918297</v>
      </c>
      <c r="AY1307">
        <v>12.082804547452399</v>
      </c>
      <c r="AZ1307" t="s">
        <v>62</v>
      </c>
      <c r="BA1307">
        <v>1084</v>
      </c>
      <c r="BB1307" t="s">
        <v>63</v>
      </c>
    </row>
    <row r="1308" spans="1:54" x14ac:dyDescent="0.25">
      <c r="A1308" s="1">
        <v>45200</v>
      </c>
      <c r="B1308">
        <v>213001</v>
      </c>
      <c r="C1308" t="s">
        <v>7159</v>
      </c>
      <c r="D1308">
        <v>3230</v>
      </c>
      <c r="E1308" t="s">
        <v>44853</v>
      </c>
      <c r="F1308" t="s">
        <v>7160</v>
      </c>
      <c r="G1308">
        <v>29188440</v>
      </c>
      <c r="H1308">
        <v>1003278823</v>
      </c>
      <c r="I1308" t="s">
        <v>44854</v>
      </c>
      <c r="J1308" t="s">
        <v>7161</v>
      </c>
      <c r="K1308" t="s">
        <v>7162</v>
      </c>
      <c r="L1308" t="s">
        <v>52956</v>
      </c>
      <c r="M1308">
        <v>1824</v>
      </c>
      <c r="N1308">
        <v>6</v>
      </c>
      <c r="R1308" s="1">
        <v>44882</v>
      </c>
      <c r="S1308" t="s">
        <v>56</v>
      </c>
      <c r="T1308">
        <v>270</v>
      </c>
      <c r="U1308" t="s">
        <v>6110</v>
      </c>
      <c r="W1308">
        <v>2</v>
      </c>
      <c r="X1308" t="s">
        <v>57</v>
      </c>
      <c r="Y1308">
        <v>1</v>
      </c>
      <c r="Z1308" t="s">
        <v>46545</v>
      </c>
      <c r="AA1308">
        <v>9</v>
      </c>
      <c r="AB1308">
        <v>193908</v>
      </c>
      <c r="AC1308">
        <v>121</v>
      </c>
      <c r="AD1308" t="s">
        <v>70</v>
      </c>
      <c r="AE1308">
        <v>1012</v>
      </c>
      <c r="AF1308" t="s">
        <v>71</v>
      </c>
      <c r="AG1308">
        <v>1</v>
      </c>
      <c r="AH1308" t="s">
        <v>44482</v>
      </c>
      <c r="AI1308">
        <v>21</v>
      </c>
      <c r="AJ1308" t="s">
        <v>52613</v>
      </c>
      <c r="AK1308">
        <v>270</v>
      </c>
      <c r="AL1308" t="s">
        <v>6110</v>
      </c>
      <c r="AP1308">
        <v>280270</v>
      </c>
      <c r="AQ1308" t="s">
        <v>7163</v>
      </c>
      <c r="AR1308" t="s">
        <v>7164</v>
      </c>
      <c r="AS1308">
        <v>2</v>
      </c>
      <c r="AT1308" t="s">
        <v>1413</v>
      </c>
      <c r="AU1308" t="s">
        <v>52957</v>
      </c>
      <c r="AX1308">
        <v>56.092741590000003</v>
      </c>
      <c r="AY1308">
        <v>12.19906016</v>
      </c>
      <c r="AZ1308" t="s">
        <v>62</v>
      </c>
      <c r="BA1308">
        <v>1084</v>
      </c>
      <c r="BB1308" t="s">
        <v>63</v>
      </c>
    </row>
    <row r="1309" spans="1:54" x14ac:dyDescent="0.25">
      <c r="A1309" s="1">
        <v>45200</v>
      </c>
      <c r="B1309">
        <v>213002</v>
      </c>
      <c r="C1309" t="s">
        <v>7165</v>
      </c>
      <c r="D1309">
        <v>3250</v>
      </c>
      <c r="E1309" t="s">
        <v>6105</v>
      </c>
      <c r="F1309" t="s">
        <v>7166</v>
      </c>
      <c r="I1309" t="s">
        <v>44855</v>
      </c>
      <c r="J1309" t="s">
        <v>7167</v>
      </c>
      <c r="K1309" t="s">
        <v>7168</v>
      </c>
      <c r="L1309" t="s">
        <v>52958</v>
      </c>
      <c r="M1309">
        <v>1358</v>
      </c>
      <c r="R1309" s="1">
        <v>40162</v>
      </c>
      <c r="S1309" t="s">
        <v>80</v>
      </c>
      <c r="T1309">
        <v>270</v>
      </c>
      <c r="U1309" t="s">
        <v>6110</v>
      </c>
      <c r="V1309" s="1">
        <v>38534</v>
      </c>
      <c r="W1309">
        <v>2</v>
      </c>
      <c r="X1309" t="s">
        <v>57</v>
      </c>
      <c r="Y1309">
        <v>1</v>
      </c>
      <c r="Z1309" t="s">
        <v>46545</v>
      </c>
      <c r="AA1309">
        <v>9</v>
      </c>
      <c r="AC1309">
        <v>121</v>
      </c>
      <c r="AD1309" t="s">
        <v>70</v>
      </c>
      <c r="AE1309">
        <v>1012</v>
      </c>
      <c r="AF1309" t="s">
        <v>71</v>
      </c>
      <c r="AG1309">
        <v>3</v>
      </c>
      <c r="AH1309" t="s">
        <v>81</v>
      </c>
      <c r="AI1309">
        <v>21</v>
      </c>
      <c r="AJ1309" t="s">
        <v>52613</v>
      </c>
      <c r="AK1309">
        <v>270</v>
      </c>
      <c r="AL1309" t="s">
        <v>6110</v>
      </c>
      <c r="AQ1309" t="s">
        <v>7169</v>
      </c>
      <c r="AS1309">
        <v>0</v>
      </c>
      <c r="AT1309" t="s">
        <v>61</v>
      </c>
      <c r="AU1309" t="s">
        <v>52958</v>
      </c>
      <c r="AX1309">
        <v>56.120813406885198</v>
      </c>
      <c r="AY1309">
        <v>12.306852904304201</v>
      </c>
      <c r="AZ1309" t="s">
        <v>62</v>
      </c>
      <c r="BA1309">
        <v>1084</v>
      </c>
      <c r="BB1309" t="s">
        <v>63</v>
      </c>
    </row>
    <row r="1310" spans="1:54" x14ac:dyDescent="0.25">
      <c r="A1310" s="1">
        <v>45200</v>
      </c>
      <c r="B1310">
        <v>213003</v>
      </c>
      <c r="C1310" t="s">
        <v>44856</v>
      </c>
      <c r="D1310">
        <v>3230</v>
      </c>
      <c r="E1310" t="s">
        <v>44853</v>
      </c>
      <c r="F1310" t="s">
        <v>44857</v>
      </c>
      <c r="G1310">
        <v>29188440</v>
      </c>
      <c r="H1310">
        <v>1003278598</v>
      </c>
      <c r="I1310" t="s">
        <v>7170</v>
      </c>
      <c r="J1310" t="s">
        <v>7171</v>
      </c>
      <c r="K1310" t="s">
        <v>7172</v>
      </c>
      <c r="L1310" t="s">
        <v>44858</v>
      </c>
      <c r="M1310">
        <v>581</v>
      </c>
      <c r="N1310" t="s">
        <v>2789</v>
      </c>
      <c r="R1310" s="1">
        <v>44887</v>
      </c>
      <c r="S1310" t="s">
        <v>56</v>
      </c>
      <c r="T1310">
        <v>270</v>
      </c>
      <c r="U1310" t="s">
        <v>6110</v>
      </c>
      <c r="W1310">
        <v>2</v>
      </c>
      <c r="X1310" t="s">
        <v>57</v>
      </c>
      <c r="Y1310">
        <v>1</v>
      </c>
      <c r="Z1310" t="s">
        <v>46545</v>
      </c>
      <c r="AA1310">
        <v>10</v>
      </c>
      <c r="AB1310">
        <v>191208</v>
      </c>
      <c r="AC1310">
        <v>121</v>
      </c>
      <c r="AD1310" t="s">
        <v>70</v>
      </c>
      <c r="AE1310">
        <v>1012</v>
      </c>
      <c r="AF1310" t="s">
        <v>71</v>
      </c>
      <c r="AG1310">
        <v>1</v>
      </c>
      <c r="AH1310" t="s">
        <v>44482</v>
      </c>
      <c r="AI1310">
        <v>21</v>
      </c>
      <c r="AJ1310" t="s">
        <v>52613</v>
      </c>
      <c r="AK1310">
        <v>270</v>
      </c>
      <c r="AL1310" t="s">
        <v>6110</v>
      </c>
      <c r="AP1310">
        <v>280271</v>
      </c>
      <c r="AQ1310" t="s">
        <v>7173</v>
      </c>
      <c r="AR1310" t="s">
        <v>7174</v>
      </c>
      <c r="AS1310">
        <v>2</v>
      </c>
      <c r="AT1310" t="s">
        <v>1413</v>
      </c>
      <c r="AU1310" t="s">
        <v>44859</v>
      </c>
      <c r="AX1310">
        <v>56.067027920000001</v>
      </c>
      <c r="AY1310">
        <v>12.28184016</v>
      </c>
      <c r="AZ1310" t="s">
        <v>62</v>
      </c>
      <c r="BA1310">
        <v>1084</v>
      </c>
      <c r="BB1310" t="s">
        <v>63</v>
      </c>
    </row>
    <row r="1311" spans="1:54" x14ac:dyDescent="0.25">
      <c r="A1311" s="1">
        <v>45200</v>
      </c>
      <c r="B1311">
        <v>213004</v>
      </c>
      <c r="C1311" t="s">
        <v>7175</v>
      </c>
      <c r="D1311">
        <v>3230</v>
      </c>
      <c r="E1311" t="s">
        <v>44853</v>
      </c>
      <c r="F1311" t="s">
        <v>7176</v>
      </c>
      <c r="G1311">
        <v>29188440</v>
      </c>
      <c r="H1311">
        <v>1003278781</v>
      </c>
      <c r="I1311" t="s">
        <v>7177</v>
      </c>
      <c r="J1311" t="s">
        <v>7178</v>
      </c>
      <c r="K1311" t="s">
        <v>7179</v>
      </c>
      <c r="L1311" t="s">
        <v>7180</v>
      </c>
      <c r="M1311">
        <v>1802</v>
      </c>
      <c r="N1311">
        <v>10</v>
      </c>
      <c r="R1311" s="1">
        <v>44887</v>
      </c>
      <c r="S1311" t="s">
        <v>56</v>
      </c>
      <c r="T1311">
        <v>270</v>
      </c>
      <c r="U1311" t="s">
        <v>6110</v>
      </c>
      <c r="W1311">
        <v>2</v>
      </c>
      <c r="X1311" t="s">
        <v>57</v>
      </c>
      <c r="Y1311">
        <v>1</v>
      </c>
      <c r="Z1311" t="s">
        <v>46545</v>
      </c>
      <c r="AA1311">
        <v>9</v>
      </c>
      <c r="AC1311">
        <v>121</v>
      </c>
      <c r="AD1311" t="s">
        <v>70</v>
      </c>
      <c r="AE1311">
        <v>1012</v>
      </c>
      <c r="AF1311" t="s">
        <v>71</v>
      </c>
      <c r="AG1311">
        <v>1</v>
      </c>
      <c r="AH1311" t="s">
        <v>44482</v>
      </c>
      <c r="AI1311">
        <v>21</v>
      </c>
      <c r="AJ1311" t="s">
        <v>52613</v>
      </c>
      <c r="AK1311">
        <v>270</v>
      </c>
      <c r="AL1311" t="s">
        <v>6110</v>
      </c>
      <c r="AP1311">
        <v>280271</v>
      </c>
      <c r="AQ1311" t="s">
        <v>7173</v>
      </c>
      <c r="AR1311" t="s">
        <v>7174</v>
      </c>
      <c r="AS1311">
        <v>2</v>
      </c>
      <c r="AT1311" t="s">
        <v>1413</v>
      </c>
      <c r="AU1311" t="s">
        <v>7181</v>
      </c>
      <c r="AX1311">
        <v>56.046261649999998</v>
      </c>
      <c r="AY1311">
        <v>12.36290292</v>
      </c>
      <c r="AZ1311" t="s">
        <v>62</v>
      </c>
      <c r="BA1311">
        <v>1084</v>
      </c>
      <c r="BB1311" t="s">
        <v>63</v>
      </c>
    </row>
    <row r="1312" spans="1:54" x14ac:dyDescent="0.25">
      <c r="A1312" s="1">
        <v>45200</v>
      </c>
      <c r="B1312">
        <v>213005</v>
      </c>
      <c r="C1312" t="s">
        <v>7182</v>
      </c>
      <c r="D1312">
        <v>3250</v>
      </c>
      <c r="E1312" t="s">
        <v>6105</v>
      </c>
      <c r="F1312" t="s">
        <v>52959</v>
      </c>
      <c r="G1312">
        <v>23790718</v>
      </c>
      <c r="H1312">
        <v>1001565769</v>
      </c>
      <c r="I1312" t="s">
        <v>7183</v>
      </c>
      <c r="J1312" t="s">
        <v>7184</v>
      </c>
      <c r="K1312" t="s">
        <v>7185</v>
      </c>
      <c r="L1312" t="s">
        <v>52960</v>
      </c>
      <c r="M1312">
        <v>658</v>
      </c>
      <c r="N1312">
        <v>24</v>
      </c>
      <c r="R1312" s="1">
        <v>44315</v>
      </c>
      <c r="S1312" t="s">
        <v>56</v>
      </c>
      <c r="W1312">
        <v>5</v>
      </c>
      <c r="X1312" t="s">
        <v>557</v>
      </c>
      <c r="Y1312">
        <v>1</v>
      </c>
      <c r="Z1312" t="s">
        <v>46545</v>
      </c>
      <c r="AA1312">
        <v>10</v>
      </c>
      <c r="AB1312">
        <v>196906</v>
      </c>
      <c r="AC1312">
        <v>121</v>
      </c>
      <c r="AD1312" t="s">
        <v>70</v>
      </c>
      <c r="AE1312">
        <v>1013</v>
      </c>
      <c r="AF1312" t="s">
        <v>558</v>
      </c>
      <c r="AG1312">
        <v>7</v>
      </c>
      <c r="AH1312" t="s">
        <v>7186</v>
      </c>
      <c r="AI1312">
        <v>22</v>
      </c>
      <c r="AJ1312" t="s">
        <v>52628</v>
      </c>
      <c r="AK1312">
        <v>270</v>
      </c>
      <c r="AL1312" t="s">
        <v>6110</v>
      </c>
      <c r="AQ1312" t="s">
        <v>7187</v>
      </c>
      <c r="AR1312" t="s">
        <v>7188</v>
      </c>
      <c r="AS1312">
        <v>0</v>
      </c>
      <c r="AT1312" t="s">
        <v>61</v>
      </c>
      <c r="AU1312" t="s">
        <v>52885</v>
      </c>
      <c r="AW1312" t="s">
        <v>7189</v>
      </c>
      <c r="AX1312">
        <v>56.111002259999999</v>
      </c>
      <c r="AY1312">
        <v>12.22392441</v>
      </c>
      <c r="AZ1312" t="s">
        <v>62</v>
      </c>
      <c r="BA1312">
        <v>1084</v>
      </c>
      <c r="BB1312" t="s">
        <v>63</v>
      </c>
    </row>
    <row r="1313" spans="1:54" x14ac:dyDescent="0.25">
      <c r="A1313" s="1">
        <v>45200</v>
      </c>
      <c r="B1313">
        <v>213006</v>
      </c>
      <c r="C1313" t="s">
        <v>7190</v>
      </c>
      <c r="D1313">
        <v>3250</v>
      </c>
      <c r="E1313" t="s">
        <v>6105</v>
      </c>
      <c r="F1313" t="s">
        <v>52961</v>
      </c>
      <c r="I1313" t="s">
        <v>7191</v>
      </c>
      <c r="J1313" t="s">
        <v>7192</v>
      </c>
      <c r="K1313" t="s">
        <v>7193</v>
      </c>
      <c r="L1313" t="s">
        <v>7194</v>
      </c>
      <c r="M1313">
        <v>1264</v>
      </c>
      <c r="N1313">
        <v>101</v>
      </c>
      <c r="R1313" s="1">
        <v>40162</v>
      </c>
      <c r="S1313" t="s">
        <v>80</v>
      </c>
      <c r="T1313">
        <v>270</v>
      </c>
      <c r="U1313" t="s">
        <v>6110</v>
      </c>
      <c r="V1313" s="1">
        <v>38534</v>
      </c>
      <c r="W1313">
        <v>2</v>
      </c>
      <c r="X1313" t="s">
        <v>57</v>
      </c>
      <c r="Y1313">
        <v>1</v>
      </c>
      <c r="Z1313" t="s">
        <v>46545</v>
      </c>
      <c r="AA1313">
        <v>10</v>
      </c>
      <c r="AB1313">
        <v>197508</v>
      </c>
      <c r="AC1313">
        <v>121</v>
      </c>
      <c r="AD1313" t="s">
        <v>70</v>
      </c>
      <c r="AE1313">
        <v>1012</v>
      </c>
      <c r="AF1313" t="s">
        <v>71</v>
      </c>
      <c r="AG1313">
        <v>3</v>
      </c>
      <c r="AH1313" t="s">
        <v>81</v>
      </c>
      <c r="AI1313">
        <v>21</v>
      </c>
      <c r="AJ1313" t="s">
        <v>52613</v>
      </c>
      <c r="AK1313">
        <v>270</v>
      </c>
      <c r="AL1313" t="s">
        <v>6110</v>
      </c>
      <c r="AQ1313" t="s">
        <v>7195</v>
      </c>
      <c r="AS1313">
        <v>0</v>
      </c>
      <c r="AT1313" t="s">
        <v>61</v>
      </c>
      <c r="AU1313" t="s">
        <v>5321</v>
      </c>
      <c r="AX1313">
        <v>56.116415254872202</v>
      </c>
      <c r="AY1313">
        <v>12.307447740476601</v>
      </c>
      <c r="AZ1313" t="s">
        <v>62</v>
      </c>
      <c r="BA1313">
        <v>1084</v>
      </c>
      <c r="BB1313" t="s">
        <v>63</v>
      </c>
    </row>
    <row r="1314" spans="1:54" x14ac:dyDescent="0.25">
      <c r="A1314" s="1">
        <v>45200</v>
      </c>
      <c r="B1314">
        <v>213007</v>
      </c>
      <c r="C1314" t="s">
        <v>47491</v>
      </c>
      <c r="D1314">
        <v>3250</v>
      </c>
      <c r="E1314" t="s">
        <v>6105</v>
      </c>
      <c r="F1314" t="s">
        <v>47492</v>
      </c>
      <c r="G1314">
        <v>58062928</v>
      </c>
      <c r="H1314">
        <v>1002074077</v>
      </c>
      <c r="I1314" t="s">
        <v>7196</v>
      </c>
      <c r="J1314" t="s">
        <v>7197</v>
      </c>
      <c r="K1314" t="s">
        <v>7198</v>
      </c>
      <c r="L1314" t="s">
        <v>7199</v>
      </c>
      <c r="M1314">
        <v>222</v>
      </c>
      <c r="N1314">
        <v>12</v>
      </c>
      <c r="R1314" s="1">
        <v>44930</v>
      </c>
      <c r="S1314" t="s">
        <v>56</v>
      </c>
      <c r="W1314">
        <v>5</v>
      </c>
      <c r="X1314" t="s">
        <v>557</v>
      </c>
      <c r="Y1314">
        <v>1</v>
      </c>
      <c r="Z1314" t="s">
        <v>46545</v>
      </c>
      <c r="AA1314">
        <v>10</v>
      </c>
      <c r="AB1314">
        <v>197608</v>
      </c>
      <c r="AC1314">
        <v>121</v>
      </c>
      <c r="AD1314" t="s">
        <v>70</v>
      </c>
      <c r="AE1314">
        <v>1013</v>
      </c>
      <c r="AF1314" t="s">
        <v>558</v>
      </c>
      <c r="AG1314">
        <v>1</v>
      </c>
      <c r="AH1314" t="s">
        <v>44482</v>
      </c>
      <c r="AI1314">
        <v>21</v>
      </c>
      <c r="AJ1314" t="s">
        <v>52613</v>
      </c>
      <c r="AK1314">
        <v>270</v>
      </c>
      <c r="AL1314" t="s">
        <v>6110</v>
      </c>
      <c r="AQ1314" t="s">
        <v>7200</v>
      </c>
      <c r="AR1314" t="s">
        <v>7201</v>
      </c>
      <c r="AS1314">
        <v>0</v>
      </c>
      <c r="AT1314" t="s">
        <v>61</v>
      </c>
      <c r="AU1314" t="s">
        <v>3795</v>
      </c>
      <c r="AX1314">
        <v>56.087629010000001</v>
      </c>
      <c r="AY1314">
        <v>12.322169929999999</v>
      </c>
      <c r="AZ1314" t="s">
        <v>62</v>
      </c>
      <c r="BA1314">
        <v>1084</v>
      </c>
      <c r="BB1314" t="s">
        <v>63</v>
      </c>
    </row>
    <row r="1315" spans="1:54" x14ac:dyDescent="0.25">
      <c r="A1315" s="1">
        <v>45200</v>
      </c>
      <c r="B1315">
        <v>213008</v>
      </c>
      <c r="C1315" t="s">
        <v>7202</v>
      </c>
      <c r="D1315">
        <v>3230</v>
      </c>
      <c r="E1315" t="s">
        <v>44853</v>
      </c>
      <c r="F1315" t="s">
        <v>7202</v>
      </c>
      <c r="G1315">
        <v>65643715</v>
      </c>
      <c r="H1315">
        <v>1002213467</v>
      </c>
      <c r="I1315" t="s">
        <v>52962</v>
      </c>
      <c r="J1315" t="s">
        <v>7203</v>
      </c>
      <c r="K1315" t="s">
        <v>7203</v>
      </c>
      <c r="L1315" t="s">
        <v>7204</v>
      </c>
      <c r="M1315">
        <v>34</v>
      </c>
      <c r="N1315">
        <v>51</v>
      </c>
      <c r="R1315" s="1">
        <v>43822</v>
      </c>
      <c r="S1315" t="s">
        <v>56</v>
      </c>
      <c r="W1315">
        <v>5</v>
      </c>
      <c r="X1315" t="s">
        <v>557</v>
      </c>
      <c r="Y1315">
        <v>1</v>
      </c>
      <c r="Z1315" t="s">
        <v>46545</v>
      </c>
      <c r="AA1315">
        <v>9</v>
      </c>
      <c r="AB1315">
        <v>198108</v>
      </c>
      <c r="AC1315">
        <v>121</v>
      </c>
      <c r="AD1315" t="s">
        <v>70</v>
      </c>
      <c r="AE1315">
        <v>1013</v>
      </c>
      <c r="AF1315" t="s">
        <v>558</v>
      </c>
      <c r="AG1315">
        <v>1</v>
      </c>
      <c r="AH1315" t="s">
        <v>44482</v>
      </c>
      <c r="AI1315">
        <v>22</v>
      </c>
      <c r="AJ1315" t="s">
        <v>52628</v>
      </c>
      <c r="AK1315">
        <v>270</v>
      </c>
      <c r="AL1315" t="s">
        <v>6110</v>
      </c>
      <c r="AQ1315" t="s">
        <v>7205</v>
      </c>
      <c r="AR1315" t="s">
        <v>7206</v>
      </c>
      <c r="AS1315">
        <v>0</v>
      </c>
      <c r="AT1315" t="s">
        <v>61</v>
      </c>
      <c r="AU1315" t="s">
        <v>7207</v>
      </c>
      <c r="AX1315">
        <v>56.096620969999996</v>
      </c>
      <c r="AY1315">
        <v>12.267811890000001</v>
      </c>
      <c r="AZ1315" t="s">
        <v>62</v>
      </c>
      <c r="BA1315">
        <v>1084</v>
      </c>
      <c r="BB1315" t="s">
        <v>63</v>
      </c>
    </row>
    <row r="1316" spans="1:54" x14ac:dyDescent="0.25">
      <c r="A1316" s="1">
        <v>45200</v>
      </c>
      <c r="B1316">
        <v>213009</v>
      </c>
      <c r="C1316" t="s">
        <v>47493</v>
      </c>
      <c r="D1316">
        <v>3230</v>
      </c>
      <c r="E1316" t="s">
        <v>44853</v>
      </c>
      <c r="F1316" t="s">
        <v>47494</v>
      </c>
      <c r="I1316" t="s">
        <v>7208</v>
      </c>
      <c r="K1316" t="s">
        <v>7209</v>
      </c>
      <c r="L1316" t="s">
        <v>54607</v>
      </c>
      <c r="M1316">
        <v>2105</v>
      </c>
      <c r="N1316">
        <v>7</v>
      </c>
      <c r="R1316" s="1">
        <v>40162</v>
      </c>
      <c r="S1316" t="s">
        <v>80</v>
      </c>
      <c r="V1316" s="1">
        <v>33756</v>
      </c>
      <c r="W1316">
        <v>5</v>
      </c>
      <c r="X1316" t="s">
        <v>557</v>
      </c>
      <c r="Y1316">
        <v>1</v>
      </c>
      <c r="Z1316" t="s">
        <v>46545</v>
      </c>
      <c r="AA1316">
        <v>10</v>
      </c>
      <c r="AB1316">
        <v>198508</v>
      </c>
      <c r="AC1316">
        <v>121</v>
      </c>
      <c r="AD1316" t="s">
        <v>70</v>
      </c>
      <c r="AE1316">
        <v>1013</v>
      </c>
      <c r="AF1316" t="s">
        <v>558</v>
      </c>
      <c r="AG1316">
        <v>3</v>
      </c>
      <c r="AH1316" t="s">
        <v>81</v>
      </c>
      <c r="AI1316">
        <v>22</v>
      </c>
      <c r="AJ1316" t="s">
        <v>52628</v>
      </c>
      <c r="AK1316">
        <v>270</v>
      </c>
      <c r="AL1316" t="s">
        <v>6110</v>
      </c>
      <c r="AS1316">
        <v>0</v>
      </c>
      <c r="AT1316" t="s">
        <v>61</v>
      </c>
      <c r="AU1316" t="s">
        <v>54608</v>
      </c>
      <c r="AW1316" t="s">
        <v>47495</v>
      </c>
      <c r="AX1316">
        <v>56.051752588512102</v>
      </c>
      <c r="AY1316">
        <v>12.347052441862299</v>
      </c>
      <c r="AZ1316" t="s">
        <v>62</v>
      </c>
      <c r="BA1316">
        <v>1084</v>
      </c>
      <c r="BB1316" t="s">
        <v>63</v>
      </c>
    </row>
    <row r="1317" spans="1:54" x14ac:dyDescent="0.25">
      <c r="A1317" s="1">
        <v>45200</v>
      </c>
      <c r="B1317">
        <v>213010</v>
      </c>
      <c r="C1317" t="s">
        <v>7210</v>
      </c>
      <c r="D1317">
        <v>3230</v>
      </c>
      <c r="E1317" t="s">
        <v>44853</v>
      </c>
      <c r="F1317" t="s">
        <v>7210</v>
      </c>
      <c r="G1317">
        <v>11986943</v>
      </c>
      <c r="H1317">
        <v>1000310754</v>
      </c>
      <c r="I1317" t="s">
        <v>7211</v>
      </c>
      <c r="J1317" t="s">
        <v>7212</v>
      </c>
      <c r="K1317" t="s">
        <v>7213</v>
      </c>
      <c r="L1317" t="s">
        <v>7214</v>
      </c>
      <c r="M1317">
        <v>410</v>
      </c>
      <c r="N1317">
        <v>18</v>
      </c>
      <c r="R1317" s="1">
        <v>45176</v>
      </c>
      <c r="S1317" t="s">
        <v>6399</v>
      </c>
      <c r="W1317">
        <v>5</v>
      </c>
      <c r="X1317" t="s">
        <v>557</v>
      </c>
      <c r="Y1317">
        <v>1</v>
      </c>
      <c r="Z1317" t="s">
        <v>46545</v>
      </c>
      <c r="AA1317">
        <v>10</v>
      </c>
      <c r="AB1317">
        <v>198808</v>
      </c>
      <c r="AC1317">
        <v>121</v>
      </c>
      <c r="AD1317" t="s">
        <v>70</v>
      </c>
      <c r="AE1317">
        <v>1013</v>
      </c>
      <c r="AF1317" t="s">
        <v>558</v>
      </c>
      <c r="AG1317">
        <v>1</v>
      </c>
      <c r="AH1317" t="s">
        <v>44482</v>
      </c>
      <c r="AI1317">
        <v>22</v>
      </c>
      <c r="AJ1317" t="s">
        <v>52628</v>
      </c>
      <c r="AK1317">
        <v>270</v>
      </c>
      <c r="AL1317" t="s">
        <v>6110</v>
      </c>
      <c r="AQ1317" t="s">
        <v>7215</v>
      </c>
      <c r="AR1317" t="s">
        <v>7216</v>
      </c>
      <c r="AS1317">
        <v>0</v>
      </c>
      <c r="AT1317" t="s">
        <v>61</v>
      </c>
      <c r="AU1317" t="s">
        <v>7217</v>
      </c>
      <c r="AX1317">
        <v>56.049279949999999</v>
      </c>
      <c r="AY1317">
        <v>12.378192329999999</v>
      </c>
      <c r="AZ1317" t="s">
        <v>62</v>
      </c>
      <c r="BA1317">
        <v>1084</v>
      </c>
      <c r="BB1317" t="s">
        <v>63</v>
      </c>
    </row>
    <row r="1318" spans="1:54" x14ac:dyDescent="0.25">
      <c r="A1318" s="1">
        <v>45200</v>
      </c>
      <c r="B1318">
        <v>213011</v>
      </c>
      <c r="C1318" t="s">
        <v>7218</v>
      </c>
      <c r="D1318">
        <v>3120</v>
      </c>
      <c r="E1318" t="s">
        <v>47496</v>
      </c>
      <c r="F1318" t="s">
        <v>7219</v>
      </c>
      <c r="G1318">
        <v>12950713</v>
      </c>
      <c r="H1318">
        <v>1003275058</v>
      </c>
      <c r="I1318" t="s">
        <v>7220</v>
      </c>
      <c r="J1318" t="s">
        <v>7221</v>
      </c>
      <c r="K1318" t="s">
        <v>7222</v>
      </c>
      <c r="L1318" t="s">
        <v>7223</v>
      </c>
      <c r="M1318">
        <v>1131</v>
      </c>
      <c r="N1318">
        <v>57</v>
      </c>
      <c r="R1318" s="1">
        <v>40989</v>
      </c>
      <c r="S1318" t="s">
        <v>56</v>
      </c>
      <c r="T1318">
        <v>270</v>
      </c>
      <c r="U1318" t="s">
        <v>6110</v>
      </c>
      <c r="V1318" s="1">
        <v>40969</v>
      </c>
      <c r="W1318">
        <v>6</v>
      </c>
      <c r="X1318" t="s">
        <v>1289</v>
      </c>
      <c r="Y1318">
        <v>1</v>
      </c>
      <c r="Z1318" t="s">
        <v>46545</v>
      </c>
      <c r="AA1318">
        <v>9</v>
      </c>
      <c r="AB1318">
        <v>199701</v>
      </c>
      <c r="AC1318">
        <v>129</v>
      </c>
      <c r="AD1318" t="s">
        <v>2405</v>
      </c>
      <c r="AE1318">
        <v>1016</v>
      </c>
      <c r="AF1318" t="s">
        <v>2405</v>
      </c>
      <c r="AG1318">
        <v>3</v>
      </c>
      <c r="AH1318" t="s">
        <v>81</v>
      </c>
      <c r="AI1318">
        <v>23</v>
      </c>
      <c r="AJ1318" t="s">
        <v>692</v>
      </c>
      <c r="AK1318">
        <v>270</v>
      </c>
      <c r="AL1318" t="s">
        <v>6110</v>
      </c>
      <c r="AQ1318" t="s">
        <v>7224</v>
      </c>
      <c r="AR1318" t="s">
        <v>7225</v>
      </c>
      <c r="AS1318">
        <v>0</v>
      </c>
      <c r="AT1318" t="s">
        <v>61</v>
      </c>
      <c r="AU1318" t="s">
        <v>7226</v>
      </c>
      <c r="AZ1318" t="s">
        <v>62</v>
      </c>
      <c r="BA1318">
        <v>1084</v>
      </c>
      <c r="BB1318" t="s">
        <v>63</v>
      </c>
    </row>
    <row r="1319" spans="1:54" x14ac:dyDescent="0.25">
      <c r="A1319" s="1">
        <v>45200</v>
      </c>
      <c r="B1319">
        <v>213012</v>
      </c>
      <c r="C1319" t="s">
        <v>7227</v>
      </c>
      <c r="D1319">
        <v>3230</v>
      </c>
      <c r="E1319" t="s">
        <v>44853</v>
      </c>
      <c r="F1319" t="s">
        <v>7228</v>
      </c>
      <c r="I1319" t="s">
        <v>7229</v>
      </c>
      <c r="K1319" t="s">
        <v>7230</v>
      </c>
      <c r="L1319" t="s">
        <v>7231</v>
      </c>
      <c r="M1319">
        <v>726</v>
      </c>
      <c r="N1319">
        <v>2</v>
      </c>
      <c r="R1319" s="1">
        <v>40162</v>
      </c>
      <c r="S1319" t="s">
        <v>80</v>
      </c>
      <c r="V1319" s="1">
        <v>37165</v>
      </c>
      <c r="W1319">
        <v>5</v>
      </c>
      <c r="X1319" t="s">
        <v>557</v>
      </c>
      <c r="Y1319">
        <v>1</v>
      </c>
      <c r="Z1319" t="s">
        <v>46545</v>
      </c>
      <c r="AA1319">
        <v>10</v>
      </c>
      <c r="AB1319">
        <v>199805</v>
      </c>
      <c r="AC1319">
        <v>121</v>
      </c>
      <c r="AD1319" t="s">
        <v>70</v>
      </c>
      <c r="AE1319">
        <v>1013</v>
      </c>
      <c r="AF1319" t="s">
        <v>558</v>
      </c>
      <c r="AG1319">
        <v>3</v>
      </c>
      <c r="AH1319" t="s">
        <v>81</v>
      </c>
      <c r="AI1319">
        <v>21</v>
      </c>
      <c r="AJ1319" t="s">
        <v>52613</v>
      </c>
      <c r="AK1319">
        <v>270</v>
      </c>
      <c r="AL1319" t="s">
        <v>6110</v>
      </c>
      <c r="AQ1319" t="s">
        <v>7232</v>
      </c>
      <c r="AR1319" t="s">
        <v>7233</v>
      </c>
      <c r="AS1319">
        <v>0</v>
      </c>
      <c r="AT1319" t="s">
        <v>61</v>
      </c>
      <c r="AU1319" t="s">
        <v>7234</v>
      </c>
      <c r="AX1319">
        <v>56.062494315601398</v>
      </c>
      <c r="AY1319">
        <v>12.295802100160399</v>
      </c>
      <c r="AZ1319" t="s">
        <v>62</v>
      </c>
      <c r="BA1319">
        <v>1084</v>
      </c>
      <c r="BB1319" t="s">
        <v>63</v>
      </c>
    </row>
    <row r="1320" spans="1:54" x14ac:dyDescent="0.25">
      <c r="A1320" s="1">
        <v>45200</v>
      </c>
      <c r="B1320">
        <v>213013</v>
      </c>
      <c r="C1320" t="s">
        <v>52963</v>
      </c>
      <c r="D1320">
        <v>3250</v>
      </c>
      <c r="E1320" t="s">
        <v>6105</v>
      </c>
      <c r="F1320" t="s">
        <v>52964</v>
      </c>
      <c r="G1320">
        <v>10508630</v>
      </c>
      <c r="H1320">
        <v>1000087322</v>
      </c>
      <c r="I1320" t="s">
        <v>7235</v>
      </c>
      <c r="J1320" t="s">
        <v>7236</v>
      </c>
      <c r="K1320" t="s">
        <v>7237</v>
      </c>
      <c r="L1320" t="s">
        <v>55351</v>
      </c>
      <c r="M1320">
        <v>192</v>
      </c>
      <c r="N1320">
        <v>7</v>
      </c>
      <c r="R1320" s="1">
        <v>42488</v>
      </c>
      <c r="S1320" t="s">
        <v>56</v>
      </c>
      <c r="T1320">
        <v>270</v>
      </c>
      <c r="U1320" t="s">
        <v>6110</v>
      </c>
      <c r="V1320" s="1">
        <v>42461</v>
      </c>
      <c r="W1320">
        <v>6</v>
      </c>
      <c r="X1320" t="s">
        <v>1289</v>
      </c>
      <c r="Y1320">
        <v>1</v>
      </c>
      <c r="Z1320" t="s">
        <v>46545</v>
      </c>
      <c r="AA1320">
        <v>9</v>
      </c>
      <c r="AB1320">
        <v>200101</v>
      </c>
      <c r="AC1320">
        <v>129</v>
      </c>
      <c r="AD1320" t="s">
        <v>2405</v>
      </c>
      <c r="AE1320">
        <v>1016</v>
      </c>
      <c r="AF1320" t="s">
        <v>2405</v>
      </c>
      <c r="AG1320">
        <v>3</v>
      </c>
      <c r="AH1320" t="s">
        <v>81</v>
      </c>
      <c r="AI1320">
        <v>23</v>
      </c>
      <c r="AJ1320" t="s">
        <v>692</v>
      </c>
      <c r="AK1320">
        <v>270</v>
      </c>
      <c r="AL1320" t="s">
        <v>6110</v>
      </c>
      <c r="AQ1320" t="s">
        <v>7238</v>
      </c>
      <c r="AR1320" t="s">
        <v>7239</v>
      </c>
      <c r="AS1320">
        <v>0</v>
      </c>
      <c r="AT1320" t="s">
        <v>61</v>
      </c>
      <c r="AU1320" t="s">
        <v>55352</v>
      </c>
      <c r="AX1320">
        <v>56.115425667794597</v>
      </c>
      <c r="AY1320">
        <v>12.2475315316718</v>
      </c>
      <c r="AZ1320" t="s">
        <v>62</v>
      </c>
      <c r="BA1320">
        <v>1084</v>
      </c>
      <c r="BB1320" t="s">
        <v>63</v>
      </c>
    </row>
    <row r="1321" spans="1:54" x14ac:dyDescent="0.25">
      <c r="A1321" s="1">
        <v>45200</v>
      </c>
      <c r="B1321">
        <v>213014</v>
      </c>
      <c r="C1321" t="s">
        <v>7240</v>
      </c>
      <c r="D1321">
        <v>3400</v>
      </c>
      <c r="E1321" t="s">
        <v>46836</v>
      </c>
      <c r="F1321" t="s">
        <v>55823</v>
      </c>
      <c r="I1321" t="s">
        <v>47497</v>
      </c>
      <c r="K1321" t="s">
        <v>7241</v>
      </c>
      <c r="L1321" t="s">
        <v>7242</v>
      </c>
      <c r="N1321">
        <v>34</v>
      </c>
      <c r="R1321" s="1">
        <v>40162</v>
      </c>
      <c r="S1321" t="s">
        <v>80</v>
      </c>
      <c r="V1321" s="1">
        <v>38565</v>
      </c>
      <c r="W1321">
        <v>5</v>
      </c>
      <c r="X1321" t="s">
        <v>557</v>
      </c>
      <c r="Y1321">
        <v>1</v>
      </c>
      <c r="Z1321" t="s">
        <v>46545</v>
      </c>
      <c r="AA1321">
        <v>8</v>
      </c>
      <c r="AB1321">
        <v>200408</v>
      </c>
      <c r="AC1321">
        <v>121</v>
      </c>
      <c r="AD1321" t="s">
        <v>70</v>
      </c>
      <c r="AE1321">
        <v>1013</v>
      </c>
      <c r="AF1321" t="s">
        <v>558</v>
      </c>
      <c r="AG1321">
        <v>3</v>
      </c>
      <c r="AH1321" t="s">
        <v>81</v>
      </c>
      <c r="AI1321">
        <v>21</v>
      </c>
      <c r="AJ1321" t="s">
        <v>52613</v>
      </c>
      <c r="AK1321">
        <v>270</v>
      </c>
      <c r="AL1321" t="s">
        <v>6110</v>
      </c>
      <c r="AM1321">
        <v>2</v>
      </c>
      <c r="AN1321" t="s">
        <v>119</v>
      </c>
      <c r="AO1321">
        <v>219029</v>
      </c>
      <c r="AQ1321" t="s">
        <v>7243</v>
      </c>
      <c r="AR1321" t="s">
        <v>7244</v>
      </c>
      <c r="AS1321">
        <v>0</v>
      </c>
      <c r="AT1321" t="s">
        <v>61</v>
      </c>
      <c r="AU1321" t="s">
        <v>5816</v>
      </c>
      <c r="AZ1321" t="s">
        <v>62</v>
      </c>
      <c r="BA1321">
        <v>1084</v>
      </c>
      <c r="BB1321" t="s">
        <v>63</v>
      </c>
    </row>
    <row r="1322" spans="1:54" x14ac:dyDescent="0.25">
      <c r="A1322" s="1">
        <v>45200</v>
      </c>
      <c r="B1322">
        <v>213015</v>
      </c>
      <c r="C1322" t="s">
        <v>7245</v>
      </c>
      <c r="D1322">
        <v>3250</v>
      </c>
      <c r="E1322" t="s">
        <v>6105</v>
      </c>
      <c r="F1322" t="s">
        <v>7246</v>
      </c>
      <c r="G1322">
        <v>29188440</v>
      </c>
      <c r="H1322">
        <v>1003278732</v>
      </c>
      <c r="I1322" t="s">
        <v>44854</v>
      </c>
      <c r="J1322" t="s">
        <v>7192</v>
      </c>
      <c r="K1322" t="s">
        <v>7193</v>
      </c>
      <c r="L1322" t="s">
        <v>7194</v>
      </c>
      <c r="M1322">
        <v>1264</v>
      </c>
      <c r="N1322">
        <v>101</v>
      </c>
      <c r="R1322" s="1">
        <v>44882</v>
      </c>
      <c r="S1322" t="s">
        <v>56</v>
      </c>
      <c r="T1322">
        <v>270</v>
      </c>
      <c r="U1322" t="s">
        <v>6110</v>
      </c>
      <c r="W1322">
        <v>2</v>
      </c>
      <c r="X1322" t="s">
        <v>57</v>
      </c>
      <c r="Y1322">
        <v>1</v>
      </c>
      <c r="Z1322" t="s">
        <v>46545</v>
      </c>
      <c r="AA1322">
        <v>10</v>
      </c>
      <c r="AB1322">
        <v>200508</v>
      </c>
      <c r="AC1322">
        <v>121</v>
      </c>
      <c r="AD1322" t="s">
        <v>70</v>
      </c>
      <c r="AE1322">
        <v>1012</v>
      </c>
      <c r="AF1322" t="s">
        <v>71</v>
      </c>
      <c r="AG1322">
        <v>1</v>
      </c>
      <c r="AH1322" t="s">
        <v>44482</v>
      </c>
      <c r="AI1322">
        <v>21</v>
      </c>
      <c r="AJ1322" t="s">
        <v>52613</v>
      </c>
      <c r="AK1322">
        <v>270</v>
      </c>
      <c r="AL1322" t="s">
        <v>6110</v>
      </c>
      <c r="AP1322">
        <v>280270</v>
      </c>
      <c r="AQ1322" t="s">
        <v>7163</v>
      </c>
      <c r="AR1322" t="s">
        <v>7164</v>
      </c>
      <c r="AS1322">
        <v>2</v>
      </c>
      <c r="AT1322" t="s">
        <v>1413</v>
      </c>
      <c r="AU1322" t="s">
        <v>5321</v>
      </c>
      <c r="AX1322">
        <v>56.116415259999997</v>
      </c>
      <c r="AY1322">
        <v>12.30744773</v>
      </c>
      <c r="AZ1322" t="s">
        <v>62</v>
      </c>
      <c r="BA1322">
        <v>1084</v>
      </c>
      <c r="BB1322" t="s">
        <v>63</v>
      </c>
    </row>
    <row r="1323" spans="1:54" x14ac:dyDescent="0.25">
      <c r="A1323" s="1">
        <v>45200</v>
      </c>
      <c r="B1323">
        <v>213016</v>
      </c>
      <c r="C1323" t="s">
        <v>44860</v>
      </c>
      <c r="D1323">
        <v>3230</v>
      </c>
      <c r="E1323" t="s">
        <v>44853</v>
      </c>
      <c r="F1323" t="s">
        <v>44861</v>
      </c>
      <c r="G1323">
        <v>26322367</v>
      </c>
      <c r="H1323">
        <v>1008777507</v>
      </c>
      <c r="I1323" t="s">
        <v>7247</v>
      </c>
      <c r="K1323" t="s">
        <v>7248</v>
      </c>
      <c r="L1323" t="s">
        <v>7249</v>
      </c>
      <c r="M1323">
        <v>183</v>
      </c>
      <c r="N1323">
        <v>4</v>
      </c>
      <c r="R1323" s="1">
        <v>41600</v>
      </c>
      <c r="S1323" t="s">
        <v>56</v>
      </c>
      <c r="T1323">
        <v>270</v>
      </c>
      <c r="U1323" t="s">
        <v>6110</v>
      </c>
      <c r="V1323" s="1">
        <v>41579</v>
      </c>
      <c r="W1323">
        <v>6</v>
      </c>
      <c r="X1323" t="s">
        <v>1289</v>
      </c>
      <c r="Y1323">
        <v>1</v>
      </c>
      <c r="Z1323" t="s">
        <v>46545</v>
      </c>
      <c r="AA1323">
        <v>10</v>
      </c>
      <c r="AB1323">
        <v>200501</v>
      </c>
      <c r="AC1323">
        <v>129</v>
      </c>
      <c r="AD1323" t="s">
        <v>2405</v>
      </c>
      <c r="AE1323">
        <v>1016</v>
      </c>
      <c r="AF1323" t="s">
        <v>2405</v>
      </c>
      <c r="AG1323">
        <v>3</v>
      </c>
      <c r="AH1323" t="s">
        <v>81</v>
      </c>
      <c r="AI1323">
        <v>23</v>
      </c>
      <c r="AJ1323" t="s">
        <v>692</v>
      </c>
      <c r="AK1323">
        <v>270</v>
      </c>
      <c r="AL1323" t="s">
        <v>6110</v>
      </c>
      <c r="AQ1323" t="s">
        <v>7250</v>
      </c>
      <c r="AS1323">
        <v>0</v>
      </c>
      <c r="AT1323" t="s">
        <v>61</v>
      </c>
      <c r="AU1323" t="s">
        <v>7251</v>
      </c>
      <c r="AX1323">
        <v>56.060046728288398</v>
      </c>
      <c r="AY1323">
        <v>12.2757970152042</v>
      </c>
      <c r="AZ1323" t="s">
        <v>62</v>
      </c>
      <c r="BA1323">
        <v>1084</v>
      </c>
      <c r="BB1323" t="s">
        <v>63</v>
      </c>
    </row>
    <row r="1324" spans="1:54" x14ac:dyDescent="0.25">
      <c r="A1324" s="1">
        <v>45200</v>
      </c>
      <c r="B1324">
        <v>213200</v>
      </c>
      <c r="D1324">
        <v>3230</v>
      </c>
      <c r="E1324" t="s">
        <v>44853</v>
      </c>
      <c r="F1324" t="s">
        <v>52965</v>
      </c>
      <c r="G1324">
        <v>29188440</v>
      </c>
      <c r="I1324" t="s">
        <v>47498</v>
      </c>
      <c r="J1324" t="s">
        <v>7252</v>
      </c>
      <c r="K1324" t="s">
        <v>7253</v>
      </c>
      <c r="L1324" t="s">
        <v>44862</v>
      </c>
      <c r="M1324">
        <v>581</v>
      </c>
      <c r="N1324">
        <v>8</v>
      </c>
      <c r="R1324" s="1">
        <v>40938</v>
      </c>
      <c r="S1324" t="s">
        <v>56</v>
      </c>
      <c r="T1324">
        <v>270</v>
      </c>
      <c r="U1324" t="s">
        <v>6110</v>
      </c>
      <c r="V1324" s="1">
        <v>39083</v>
      </c>
      <c r="W1324">
        <v>2</v>
      </c>
      <c r="X1324" t="s">
        <v>57</v>
      </c>
      <c r="Y1324">
        <v>1</v>
      </c>
      <c r="Z1324" t="s">
        <v>46545</v>
      </c>
      <c r="AC1324">
        <v>932</v>
      </c>
      <c r="AD1324" t="s">
        <v>52637</v>
      </c>
      <c r="AE1324">
        <v>2021</v>
      </c>
      <c r="AF1324" t="s">
        <v>52637</v>
      </c>
      <c r="AG1324">
        <v>3</v>
      </c>
      <c r="AH1324" t="s">
        <v>81</v>
      </c>
      <c r="AI1324">
        <v>10</v>
      </c>
      <c r="AJ1324" t="s">
        <v>52638</v>
      </c>
      <c r="AK1324">
        <v>270</v>
      </c>
      <c r="AL1324" t="s">
        <v>6110</v>
      </c>
      <c r="AQ1324" t="s">
        <v>7254</v>
      </c>
      <c r="AR1324" t="s">
        <v>7255</v>
      </c>
      <c r="AS1324">
        <v>0</v>
      </c>
      <c r="AT1324" t="s">
        <v>61</v>
      </c>
      <c r="AU1324" t="s">
        <v>44859</v>
      </c>
      <c r="AZ1324" t="s">
        <v>62</v>
      </c>
      <c r="BA1324">
        <v>1084</v>
      </c>
      <c r="BB1324" t="s">
        <v>63</v>
      </c>
    </row>
    <row r="1325" spans="1:54" x14ac:dyDescent="0.25">
      <c r="A1325" s="1">
        <v>45200</v>
      </c>
      <c r="B1325">
        <v>213210</v>
      </c>
      <c r="C1325" t="s">
        <v>44863</v>
      </c>
      <c r="D1325">
        <v>3250</v>
      </c>
      <c r="E1325" t="s">
        <v>6105</v>
      </c>
      <c r="F1325" t="s">
        <v>44864</v>
      </c>
      <c r="G1325">
        <v>27654819</v>
      </c>
      <c r="H1325">
        <v>1003278677</v>
      </c>
      <c r="I1325" t="s">
        <v>5719</v>
      </c>
      <c r="J1325" t="s">
        <v>7256</v>
      </c>
      <c r="K1325" t="s">
        <v>7257</v>
      </c>
      <c r="L1325" t="s">
        <v>7194</v>
      </c>
      <c r="M1325">
        <v>1264</v>
      </c>
      <c r="N1325">
        <v>101</v>
      </c>
      <c r="R1325" s="1">
        <v>40162</v>
      </c>
      <c r="S1325" t="s">
        <v>80</v>
      </c>
      <c r="T1325">
        <v>270</v>
      </c>
      <c r="U1325" t="s">
        <v>6110</v>
      </c>
      <c r="V1325" s="1">
        <v>39083</v>
      </c>
      <c r="W1325">
        <v>2</v>
      </c>
      <c r="X1325" t="s">
        <v>57</v>
      </c>
      <c r="Y1325">
        <v>1</v>
      </c>
      <c r="Z1325" t="s">
        <v>46545</v>
      </c>
      <c r="AB1325">
        <v>195908</v>
      </c>
      <c r="AC1325">
        <v>125</v>
      </c>
      <c r="AD1325" t="s">
        <v>1344</v>
      </c>
      <c r="AE1325">
        <v>1014</v>
      </c>
      <c r="AF1325" t="s">
        <v>1352</v>
      </c>
      <c r="AG1325">
        <v>3</v>
      </c>
      <c r="AH1325" t="s">
        <v>81</v>
      </c>
      <c r="AI1325">
        <v>24</v>
      </c>
      <c r="AJ1325" t="s">
        <v>1344</v>
      </c>
      <c r="AK1325">
        <v>270</v>
      </c>
      <c r="AL1325" t="s">
        <v>6110</v>
      </c>
      <c r="AM1325">
        <v>2</v>
      </c>
      <c r="AN1325" t="s">
        <v>119</v>
      </c>
      <c r="AO1325">
        <v>215210</v>
      </c>
      <c r="AQ1325" t="s">
        <v>7258</v>
      </c>
      <c r="AS1325">
        <v>0</v>
      </c>
      <c r="AT1325" t="s">
        <v>61</v>
      </c>
      <c r="AU1325" t="s">
        <v>5321</v>
      </c>
      <c r="AX1325">
        <v>56.116415254872202</v>
      </c>
      <c r="AY1325">
        <v>12.307447740476601</v>
      </c>
      <c r="AZ1325" t="s">
        <v>62</v>
      </c>
      <c r="BA1325">
        <v>1084</v>
      </c>
      <c r="BB1325" t="s">
        <v>63</v>
      </c>
    </row>
    <row r="1326" spans="1:54" x14ac:dyDescent="0.25">
      <c r="A1326" s="1">
        <v>45200</v>
      </c>
      <c r="B1326">
        <v>215001</v>
      </c>
      <c r="C1326" t="s">
        <v>47499</v>
      </c>
      <c r="D1326">
        <v>3200</v>
      </c>
      <c r="E1326" t="s">
        <v>7259</v>
      </c>
      <c r="F1326" t="s">
        <v>47500</v>
      </c>
      <c r="G1326">
        <v>29188440</v>
      </c>
      <c r="H1326">
        <v>1003279193</v>
      </c>
      <c r="I1326" t="s">
        <v>47501</v>
      </c>
      <c r="J1326" t="s">
        <v>7260</v>
      </c>
      <c r="K1326" t="s">
        <v>7261</v>
      </c>
      <c r="L1326" t="s">
        <v>7262</v>
      </c>
      <c r="M1326">
        <v>1794</v>
      </c>
      <c r="N1326">
        <v>18</v>
      </c>
      <c r="R1326" s="1">
        <v>44650</v>
      </c>
      <c r="S1326" t="s">
        <v>56</v>
      </c>
      <c r="T1326">
        <v>270</v>
      </c>
      <c r="U1326" t="s">
        <v>6110</v>
      </c>
      <c r="W1326">
        <v>2</v>
      </c>
      <c r="X1326" t="s">
        <v>57</v>
      </c>
      <c r="Y1326">
        <v>1</v>
      </c>
      <c r="Z1326" t="s">
        <v>46545</v>
      </c>
      <c r="AA1326">
        <v>9</v>
      </c>
      <c r="AB1326">
        <v>197008</v>
      </c>
      <c r="AC1326">
        <v>121</v>
      </c>
      <c r="AD1326" t="s">
        <v>70</v>
      </c>
      <c r="AE1326">
        <v>1012</v>
      </c>
      <c r="AF1326" t="s">
        <v>71</v>
      </c>
      <c r="AG1326">
        <v>1</v>
      </c>
      <c r="AH1326" t="s">
        <v>44482</v>
      </c>
      <c r="AI1326">
        <v>21</v>
      </c>
      <c r="AJ1326" t="s">
        <v>52613</v>
      </c>
      <c r="AK1326">
        <v>270</v>
      </c>
      <c r="AL1326" t="s">
        <v>6110</v>
      </c>
      <c r="AQ1326" t="s">
        <v>7263</v>
      </c>
      <c r="AR1326" t="s">
        <v>7264</v>
      </c>
      <c r="AS1326">
        <v>0</v>
      </c>
      <c r="AT1326" t="s">
        <v>61</v>
      </c>
      <c r="AU1326" t="s">
        <v>7265</v>
      </c>
      <c r="AX1326">
        <v>55.997933889999999</v>
      </c>
      <c r="AY1326">
        <v>12.1840338</v>
      </c>
      <c r="AZ1326" t="s">
        <v>62</v>
      </c>
      <c r="BA1326">
        <v>1084</v>
      </c>
      <c r="BB1326" t="s">
        <v>63</v>
      </c>
    </row>
    <row r="1327" spans="1:54" x14ac:dyDescent="0.25">
      <c r="A1327" s="1">
        <v>45200</v>
      </c>
      <c r="B1327">
        <v>215002</v>
      </c>
      <c r="C1327" t="s">
        <v>7266</v>
      </c>
      <c r="D1327">
        <v>3200</v>
      </c>
      <c r="E1327" t="s">
        <v>7259</v>
      </c>
      <c r="F1327" t="s">
        <v>7267</v>
      </c>
      <c r="G1327">
        <v>29188440</v>
      </c>
      <c r="H1327">
        <v>1003279107</v>
      </c>
      <c r="I1327" t="s">
        <v>7268</v>
      </c>
      <c r="J1327" t="s">
        <v>7269</v>
      </c>
      <c r="K1327" t="s">
        <v>7270</v>
      </c>
      <c r="L1327" t="s">
        <v>7271</v>
      </c>
      <c r="M1327">
        <v>1484</v>
      </c>
      <c r="N1327">
        <v>43</v>
      </c>
      <c r="R1327" s="1">
        <v>41771</v>
      </c>
      <c r="S1327" t="s">
        <v>612</v>
      </c>
      <c r="T1327">
        <v>270</v>
      </c>
      <c r="U1327" t="s">
        <v>6110</v>
      </c>
      <c r="V1327" s="1">
        <v>40026</v>
      </c>
      <c r="W1327">
        <v>2</v>
      </c>
      <c r="X1327" t="s">
        <v>57</v>
      </c>
      <c r="Y1327">
        <v>1</v>
      </c>
      <c r="Z1327" t="s">
        <v>46545</v>
      </c>
      <c r="AA1327">
        <v>6</v>
      </c>
      <c r="AB1327">
        <v>192108</v>
      </c>
      <c r="AC1327">
        <v>121</v>
      </c>
      <c r="AD1327" t="s">
        <v>70</v>
      </c>
      <c r="AE1327">
        <v>1012</v>
      </c>
      <c r="AF1327" t="s">
        <v>71</v>
      </c>
      <c r="AG1327">
        <v>3</v>
      </c>
      <c r="AH1327" t="s">
        <v>81</v>
      </c>
      <c r="AI1327">
        <v>21</v>
      </c>
      <c r="AJ1327" t="s">
        <v>52613</v>
      </c>
      <c r="AK1327">
        <v>270</v>
      </c>
      <c r="AL1327" t="s">
        <v>6110</v>
      </c>
      <c r="AM1327">
        <v>2</v>
      </c>
      <c r="AN1327" t="s">
        <v>119</v>
      </c>
      <c r="AO1327">
        <v>270003</v>
      </c>
      <c r="AQ1327" t="s">
        <v>7272</v>
      </c>
      <c r="AR1327" t="s">
        <v>7273</v>
      </c>
      <c r="AS1327">
        <v>0</v>
      </c>
      <c r="AT1327" t="s">
        <v>61</v>
      </c>
      <c r="AU1327" t="s">
        <v>7274</v>
      </c>
      <c r="AX1327">
        <v>56.026627832814199</v>
      </c>
      <c r="AY1327">
        <v>12.1923324086339</v>
      </c>
      <c r="AZ1327" t="s">
        <v>62</v>
      </c>
      <c r="BA1327">
        <v>1084</v>
      </c>
      <c r="BB1327" t="s">
        <v>63</v>
      </c>
    </row>
    <row r="1328" spans="1:54" x14ac:dyDescent="0.25">
      <c r="A1328" s="1">
        <v>45200</v>
      </c>
      <c r="B1328">
        <v>215003</v>
      </c>
      <c r="C1328" t="s">
        <v>52966</v>
      </c>
      <c r="D1328">
        <v>3230</v>
      </c>
      <c r="E1328" t="s">
        <v>44853</v>
      </c>
      <c r="F1328" t="s">
        <v>52967</v>
      </c>
      <c r="I1328" t="s">
        <v>7275</v>
      </c>
      <c r="K1328" t="s">
        <v>7276</v>
      </c>
      <c r="L1328" t="s">
        <v>7277</v>
      </c>
      <c r="M1328">
        <v>1803</v>
      </c>
      <c r="R1328" s="1">
        <v>40162</v>
      </c>
      <c r="S1328" t="s">
        <v>80</v>
      </c>
      <c r="T1328">
        <v>270</v>
      </c>
      <c r="U1328" t="s">
        <v>6110</v>
      </c>
      <c r="V1328" s="1">
        <v>33756</v>
      </c>
      <c r="W1328">
        <v>2</v>
      </c>
      <c r="X1328" t="s">
        <v>57</v>
      </c>
      <c r="Y1328">
        <v>1</v>
      </c>
      <c r="Z1328" t="s">
        <v>46545</v>
      </c>
      <c r="AA1328">
        <v>3</v>
      </c>
      <c r="AB1328">
        <v>191308</v>
      </c>
      <c r="AC1328">
        <v>121</v>
      </c>
      <c r="AD1328" t="s">
        <v>70</v>
      </c>
      <c r="AE1328">
        <v>1012</v>
      </c>
      <c r="AF1328" t="s">
        <v>71</v>
      </c>
      <c r="AG1328">
        <v>3</v>
      </c>
      <c r="AH1328" t="s">
        <v>81</v>
      </c>
      <c r="AI1328">
        <v>21</v>
      </c>
      <c r="AJ1328" t="s">
        <v>52613</v>
      </c>
      <c r="AK1328">
        <v>270</v>
      </c>
      <c r="AL1328" t="s">
        <v>6110</v>
      </c>
      <c r="AS1328">
        <v>0</v>
      </c>
      <c r="AT1328" t="s">
        <v>61</v>
      </c>
      <c r="AU1328" t="s">
        <v>7277</v>
      </c>
      <c r="AX1328">
        <v>56.031384190278501</v>
      </c>
      <c r="AY1328">
        <v>12.3099140326624</v>
      </c>
      <c r="AZ1328" t="s">
        <v>62</v>
      </c>
      <c r="BA1328">
        <v>1084</v>
      </c>
      <c r="BB1328" t="s">
        <v>63</v>
      </c>
    </row>
    <row r="1329" spans="1:54" x14ac:dyDescent="0.25">
      <c r="A1329" s="1">
        <v>45200</v>
      </c>
      <c r="B1329">
        <v>215004</v>
      </c>
      <c r="C1329" t="s">
        <v>47502</v>
      </c>
      <c r="D1329">
        <v>3200</v>
      </c>
      <c r="E1329" t="s">
        <v>7259</v>
      </c>
      <c r="F1329" t="s">
        <v>47503</v>
      </c>
      <c r="G1329">
        <v>29188440</v>
      </c>
      <c r="H1329">
        <v>1003278975</v>
      </c>
      <c r="I1329" t="s">
        <v>7278</v>
      </c>
      <c r="J1329" t="s">
        <v>7279</v>
      </c>
      <c r="K1329" t="s">
        <v>7280</v>
      </c>
      <c r="L1329" t="s">
        <v>44865</v>
      </c>
      <c r="M1329">
        <v>453</v>
      </c>
      <c r="N1329">
        <v>109</v>
      </c>
      <c r="R1329" s="1">
        <v>45175</v>
      </c>
      <c r="S1329" t="s">
        <v>171</v>
      </c>
      <c r="T1329">
        <v>270</v>
      </c>
      <c r="U1329" t="s">
        <v>6110</v>
      </c>
      <c r="W1329">
        <v>2</v>
      </c>
      <c r="X1329" t="s">
        <v>57</v>
      </c>
      <c r="Y1329">
        <v>1</v>
      </c>
      <c r="Z1329" t="s">
        <v>46545</v>
      </c>
      <c r="AA1329">
        <v>6</v>
      </c>
      <c r="AB1329">
        <v>193408</v>
      </c>
      <c r="AC1329">
        <v>121</v>
      </c>
      <c r="AD1329" t="s">
        <v>70</v>
      </c>
      <c r="AE1329">
        <v>1012</v>
      </c>
      <c r="AF1329" t="s">
        <v>71</v>
      </c>
      <c r="AG1329">
        <v>1</v>
      </c>
      <c r="AH1329" t="s">
        <v>44482</v>
      </c>
      <c r="AI1329">
        <v>21</v>
      </c>
      <c r="AJ1329" t="s">
        <v>52613</v>
      </c>
      <c r="AK1329">
        <v>270</v>
      </c>
      <c r="AL1329" t="s">
        <v>6110</v>
      </c>
      <c r="AQ1329" t="s">
        <v>7281</v>
      </c>
      <c r="AR1329" t="s">
        <v>7282</v>
      </c>
      <c r="AS1329">
        <v>0</v>
      </c>
      <c r="AT1329" t="s">
        <v>61</v>
      </c>
      <c r="AU1329" t="s">
        <v>44866</v>
      </c>
      <c r="AX1329">
        <v>56.014470449999997</v>
      </c>
      <c r="AY1329">
        <v>12.116731290000001</v>
      </c>
      <c r="AZ1329" t="s">
        <v>62</v>
      </c>
      <c r="BA1329">
        <v>1084</v>
      </c>
      <c r="BB1329" t="s">
        <v>63</v>
      </c>
    </row>
    <row r="1330" spans="1:54" x14ac:dyDescent="0.25">
      <c r="A1330" s="1">
        <v>45200</v>
      </c>
      <c r="B1330">
        <v>215005</v>
      </c>
      <c r="C1330" t="s">
        <v>7283</v>
      </c>
      <c r="D1330">
        <v>3220</v>
      </c>
      <c r="E1330" t="s">
        <v>7284</v>
      </c>
      <c r="F1330" t="s">
        <v>7285</v>
      </c>
      <c r="G1330">
        <v>29188440</v>
      </c>
      <c r="H1330">
        <v>1003279235</v>
      </c>
      <c r="I1330" t="s">
        <v>7286</v>
      </c>
      <c r="J1330" t="s">
        <v>7287</v>
      </c>
      <c r="K1330" t="s">
        <v>7288</v>
      </c>
      <c r="L1330" t="s">
        <v>7289</v>
      </c>
      <c r="M1330">
        <v>1808</v>
      </c>
      <c r="N1330">
        <v>37</v>
      </c>
      <c r="R1330" s="1">
        <v>44874</v>
      </c>
      <c r="S1330" t="s">
        <v>56</v>
      </c>
      <c r="T1330">
        <v>270</v>
      </c>
      <c r="U1330" t="s">
        <v>6110</v>
      </c>
      <c r="W1330">
        <v>2</v>
      </c>
      <c r="X1330" t="s">
        <v>57</v>
      </c>
      <c r="Y1330">
        <v>1</v>
      </c>
      <c r="Z1330" t="s">
        <v>46545</v>
      </c>
      <c r="AA1330">
        <v>6</v>
      </c>
      <c r="AB1330">
        <v>193608</v>
      </c>
      <c r="AC1330">
        <v>121</v>
      </c>
      <c r="AD1330" t="s">
        <v>70</v>
      </c>
      <c r="AE1330">
        <v>1012</v>
      </c>
      <c r="AF1330" t="s">
        <v>71</v>
      </c>
      <c r="AG1330">
        <v>1</v>
      </c>
      <c r="AH1330" t="s">
        <v>44482</v>
      </c>
      <c r="AI1330">
        <v>21</v>
      </c>
      <c r="AJ1330" t="s">
        <v>52613</v>
      </c>
      <c r="AK1330">
        <v>270</v>
      </c>
      <c r="AL1330" t="s">
        <v>6110</v>
      </c>
      <c r="AP1330">
        <v>270002</v>
      </c>
      <c r="AQ1330" t="s">
        <v>7290</v>
      </c>
      <c r="AR1330" t="s">
        <v>7291</v>
      </c>
      <c r="AS1330">
        <v>2</v>
      </c>
      <c r="AT1330" t="s">
        <v>1413</v>
      </c>
      <c r="AU1330" t="s">
        <v>7292</v>
      </c>
      <c r="AX1330">
        <v>56.056669540000001</v>
      </c>
      <c r="AY1330">
        <v>12.09130538</v>
      </c>
      <c r="AZ1330" t="s">
        <v>62</v>
      </c>
      <c r="BA1330">
        <v>1084</v>
      </c>
      <c r="BB1330" t="s">
        <v>63</v>
      </c>
    </row>
    <row r="1331" spans="1:54" x14ac:dyDescent="0.25">
      <c r="A1331" s="1">
        <v>45200</v>
      </c>
      <c r="B1331">
        <v>215006</v>
      </c>
      <c r="C1331" t="s">
        <v>7293</v>
      </c>
      <c r="D1331">
        <v>3210</v>
      </c>
      <c r="E1331" t="s">
        <v>7294</v>
      </c>
      <c r="F1331" t="s">
        <v>7295</v>
      </c>
      <c r="G1331">
        <v>29188440</v>
      </c>
      <c r="H1331">
        <v>1003278938</v>
      </c>
      <c r="I1331" t="s">
        <v>7286</v>
      </c>
      <c r="J1331" t="s">
        <v>7296</v>
      </c>
      <c r="K1331" t="s">
        <v>7288</v>
      </c>
      <c r="L1331" t="s">
        <v>52968</v>
      </c>
      <c r="M1331">
        <v>430</v>
      </c>
      <c r="N1331">
        <v>6</v>
      </c>
      <c r="R1331" s="1">
        <v>44874</v>
      </c>
      <c r="S1331" t="s">
        <v>56</v>
      </c>
      <c r="T1331">
        <v>270</v>
      </c>
      <c r="U1331" t="s">
        <v>6110</v>
      </c>
      <c r="W1331">
        <v>2</v>
      </c>
      <c r="X1331" t="s">
        <v>57</v>
      </c>
      <c r="Y1331">
        <v>1</v>
      </c>
      <c r="Z1331" t="s">
        <v>46545</v>
      </c>
      <c r="AA1331">
        <v>9</v>
      </c>
      <c r="AB1331">
        <v>191208</v>
      </c>
      <c r="AC1331">
        <v>121</v>
      </c>
      <c r="AD1331" t="s">
        <v>70</v>
      </c>
      <c r="AE1331">
        <v>1012</v>
      </c>
      <c r="AF1331" t="s">
        <v>71</v>
      </c>
      <c r="AG1331">
        <v>1</v>
      </c>
      <c r="AH1331" t="s">
        <v>44482</v>
      </c>
      <c r="AI1331">
        <v>21</v>
      </c>
      <c r="AJ1331" t="s">
        <v>52613</v>
      </c>
      <c r="AK1331">
        <v>270</v>
      </c>
      <c r="AL1331" t="s">
        <v>6110</v>
      </c>
      <c r="AP1331">
        <v>270002</v>
      </c>
      <c r="AQ1331" t="s">
        <v>7290</v>
      </c>
      <c r="AR1331" t="s">
        <v>7291</v>
      </c>
      <c r="AS1331">
        <v>2</v>
      </c>
      <c r="AT1331" t="s">
        <v>1413</v>
      </c>
      <c r="AU1331" t="s">
        <v>52969</v>
      </c>
      <c r="AX1331">
        <v>56.064902879999998</v>
      </c>
      <c r="AY1331">
        <v>12.134794769999999</v>
      </c>
      <c r="AZ1331" t="s">
        <v>62</v>
      </c>
      <c r="BA1331">
        <v>1084</v>
      </c>
      <c r="BB1331" t="s">
        <v>63</v>
      </c>
    </row>
    <row r="1332" spans="1:54" x14ac:dyDescent="0.25">
      <c r="A1332" s="1">
        <v>45200</v>
      </c>
      <c r="B1332">
        <v>215007</v>
      </c>
      <c r="C1332" t="s">
        <v>7297</v>
      </c>
      <c r="D1332">
        <v>3200</v>
      </c>
      <c r="E1332" t="s">
        <v>7259</v>
      </c>
      <c r="F1332" t="s">
        <v>7298</v>
      </c>
      <c r="G1332">
        <v>11555977</v>
      </c>
      <c r="H1332">
        <v>1000255563</v>
      </c>
      <c r="I1332" t="s">
        <v>47504</v>
      </c>
      <c r="J1332" t="s">
        <v>7299</v>
      </c>
      <c r="K1332" t="s">
        <v>7300</v>
      </c>
      <c r="L1332" t="s">
        <v>7301</v>
      </c>
      <c r="M1332">
        <v>1218</v>
      </c>
      <c r="N1332">
        <v>28</v>
      </c>
      <c r="R1332" s="1">
        <v>43782</v>
      </c>
      <c r="S1332" t="s">
        <v>80</v>
      </c>
      <c r="W1332">
        <v>5</v>
      </c>
      <c r="X1332" t="s">
        <v>557</v>
      </c>
      <c r="Y1332">
        <v>1</v>
      </c>
      <c r="Z1332" t="s">
        <v>46545</v>
      </c>
      <c r="AA1332">
        <v>10</v>
      </c>
      <c r="AB1332">
        <v>193808</v>
      </c>
      <c r="AC1332">
        <v>121</v>
      </c>
      <c r="AD1332" t="s">
        <v>70</v>
      </c>
      <c r="AE1332">
        <v>1013</v>
      </c>
      <c r="AF1332" t="s">
        <v>558</v>
      </c>
      <c r="AG1332">
        <v>1</v>
      </c>
      <c r="AH1332" t="s">
        <v>44482</v>
      </c>
      <c r="AI1332">
        <v>21</v>
      </c>
      <c r="AJ1332" t="s">
        <v>52613</v>
      </c>
      <c r="AK1332">
        <v>270</v>
      </c>
      <c r="AL1332" t="s">
        <v>6110</v>
      </c>
      <c r="AQ1332" t="s">
        <v>7302</v>
      </c>
      <c r="AR1332" t="s">
        <v>7303</v>
      </c>
      <c r="AS1332">
        <v>0</v>
      </c>
      <c r="AT1332" t="s">
        <v>61</v>
      </c>
      <c r="AU1332" t="s">
        <v>7304</v>
      </c>
      <c r="AX1332">
        <v>56.025979470000003</v>
      </c>
      <c r="AY1332">
        <v>12.20104501</v>
      </c>
      <c r="AZ1332" t="s">
        <v>62</v>
      </c>
      <c r="BA1332">
        <v>1084</v>
      </c>
      <c r="BB1332" t="s">
        <v>63</v>
      </c>
    </row>
    <row r="1333" spans="1:54" x14ac:dyDescent="0.25">
      <c r="A1333" s="1">
        <v>45200</v>
      </c>
      <c r="B1333">
        <v>215008</v>
      </c>
      <c r="C1333" t="s">
        <v>7305</v>
      </c>
      <c r="D1333">
        <v>3200</v>
      </c>
      <c r="E1333" t="s">
        <v>7259</v>
      </c>
      <c r="F1333" t="s">
        <v>7306</v>
      </c>
      <c r="G1333">
        <v>26962110</v>
      </c>
      <c r="H1333">
        <v>1001606108</v>
      </c>
      <c r="I1333" t="s">
        <v>7307</v>
      </c>
      <c r="J1333" t="s">
        <v>7308</v>
      </c>
      <c r="K1333" t="s">
        <v>7309</v>
      </c>
      <c r="L1333" t="s">
        <v>52970</v>
      </c>
      <c r="M1333">
        <v>1213</v>
      </c>
      <c r="N1333">
        <v>302</v>
      </c>
      <c r="R1333" s="1">
        <v>45175</v>
      </c>
      <c r="S1333" t="s">
        <v>877</v>
      </c>
      <c r="W1333">
        <v>5</v>
      </c>
      <c r="X1333" t="s">
        <v>557</v>
      </c>
      <c r="Y1333">
        <v>1</v>
      </c>
      <c r="Z1333" t="s">
        <v>46545</v>
      </c>
      <c r="AA1333">
        <v>9</v>
      </c>
      <c r="AB1333">
        <v>196710</v>
      </c>
      <c r="AC1333">
        <v>121</v>
      </c>
      <c r="AD1333" t="s">
        <v>70</v>
      </c>
      <c r="AE1333">
        <v>1013</v>
      </c>
      <c r="AF1333" t="s">
        <v>558</v>
      </c>
      <c r="AG1333">
        <v>1</v>
      </c>
      <c r="AH1333" t="s">
        <v>44482</v>
      </c>
      <c r="AI1333">
        <v>22</v>
      </c>
      <c r="AJ1333" t="s">
        <v>52628</v>
      </c>
      <c r="AK1333">
        <v>270</v>
      </c>
      <c r="AL1333" t="s">
        <v>6110</v>
      </c>
      <c r="AQ1333" t="s">
        <v>7310</v>
      </c>
      <c r="AR1333" t="s">
        <v>7311</v>
      </c>
      <c r="AS1333">
        <v>0</v>
      </c>
      <c r="AT1333" t="s">
        <v>61</v>
      </c>
      <c r="AU1333" t="s">
        <v>52971</v>
      </c>
      <c r="AX1333">
        <v>56.008055550000002</v>
      </c>
      <c r="AY1333">
        <v>12.261619680000001</v>
      </c>
      <c r="AZ1333" t="s">
        <v>62</v>
      </c>
      <c r="BA1333">
        <v>1084</v>
      </c>
      <c r="BB1333" t="s">
        <v>63</v>
      </c>
    </row>
    <row r="1334" spans="1:54" x14ac:dyDescent="0.25">
      <c r="A1334" s="1">
        <v>45200</v>
      </c>
      <c r="B1334">
        <v>215009</v>
      </c>
      <c r="C1334" t="s">
        <v>7312</v>
      </c>
      <c r="D1334">
        <v>3200</v>
      </c>
      <c r="E1334" t="s">
        <v>7259</v>
      </c>
      <c r="F1334" t="s">
        <v>7313</v>
      </c>
      <c r="G1334">
        <v>29188440</v>
      </c>
      <c r="H1334">
        <v>1003279132</v>
      </c>
      <c r="I1334" t="s">
        <v>7314</v>
      </c>
      <c r="J1334" t="s">
        <v>7315</v>
      </c>
      <c r="K1334" t="s">
        <v>7316</v>
      </c>
      <c r="L1334" t="s">
        <v>52972</v>
      </c>
      <c r="M1334">
        <v>1506</v>
      </c>
      <c r="N1334">
        <v>17</v>
      </c>
      <c r="R1334" s="1">
        <v>40162</v>
      </c>
      <c r="S1334" t="s">
        <v>80</v>
      </c>
      <c r="T1334">
        <v>270</v>
      </c>
      <c r="U1334" t="s">
        <v>6110</v>
      </c>
      <c r="V1334" s="1">
        <v>40026</v>
      </c>
      <c r="W1334">
        <v>2</v>
      </c>
      <c r="X1334" t="s">
        <v>57</v>
      </c>
      <c r="Y1334">
        <v>1</v>
      </c>
      <c r="Z1334" t="s">
        <v>46545</v>
      </c>
      <c r="AA1334">
        <v>10</v>
      </c>
      <c r="AB1334">
        <v>197508</v>
      </c>
      <c r="AC1334">
        <v>121</v>
      </c>
      <c r="AD1334" t="s">
        <v>70</v>
      </c>
      <c r="AE1334">
        <v>1012</v>
      </c>
      <c r="AF1334" t="s">
        <v>71</v>
      </c>
      <c r="AG1334">
        <v>3</v>
      </c>
      <c r="AH1334" t="s">
        <v>81</v>
      </c>
      <c r="AI1334">
        <v>21</v>
      </c>
      <c r="AJ1334" t="s">
        <v>52613</v>
      </c>
      <c r="AK1334">
        <v>270</v>
      </c>
      <c r="AL1334" t="s">
        <v>6110</v>
      </c>
      <c r="AM1334">
        <v>2</v>
      </c>
      <c r="AN1334" t="s">
        <v>119</v>
      </c>
      <c r="AO1334">
        <v>270003</v>
      </c>
      <c r="AQ1334" t="s">
        <v>7317</v>
      </c>
      <c r="AR1334" t="s">
        <v>7318</v>
      </c>
      <c r="AS1334">
        <v>0</v>
      </c>
      <c r="AT1334" t="s">
        <v>61</v>
      </c>
      <c r="AU1334" t="s">
        <v>52767</v>
      </c>
      <c r="AX1334">
        <v>56.017365359720102</v>
      </c>
      <c r="AY1334">
        <v>12.1785205140486</v>
      </c>
      <c r="AZ1334" t="s">
        <v>62</v>
      </c>
      <c r="BA1334">
        <v>1084</v>
      </c>
      <c r="BB1334" t="s">
        <v>63</v>
      </c>
    </row>
    <row r="1335" spans="1:54" x14ac:dyDescent="0.25">
      <c r="A1335" s="1">
        <v>45200</v>
      </c>
      <c r="B1335">
        <v>215010</v>
      </c>
      <c r="C1335" t="s">
        <v>7319</v>
      </c>
      <c r="D1335">
        <v>3200</v>
      </c>
      <c r="E1335" t="s">
        <v>7259</v>
      </c>
      <c r="F1335" t="s">
        <v>7320</v>
      </c>
      <c r="G1335">
        <v>29553947</v>
      </c>
      <c r="H1335">
        <v>1003275101</v>
      </c>
      <c r="I1335" t="s">
        <v>47505</v>
      </c>
      <c r="J1335" t="s">
        <v>7321</v>
      </c>
      <c r="K1335" t="s">
        <v>7322</v>
      </c>
      <c r="L1335" t="s">
        <v>54609</v>
      </c>
      <c r="M1335">
        <v>2098</v>
      </c>
      <c r="N1335">
        <v>52</v>
      </c>
      <c r="R1335" s="1">
        <v>43790</v>
      </c>
      <c r="S1335" t="s">
        <v>56</v>
      </c>
      <c r="W1335">
        <v>4</v>
      </c>
      <c r="X1335" t="s">
        <v>725</v>
      </c>
      <c r="Y1335">
        <v>1</v>
      </c>
      <c r="Z1335" t="s">
        <v>46545</v>
      </c>
      <c r="AB1335">
        <v>197908</v>
      </c>
      <c r="AC1335">
        <v>131</v>
      </c>
      <c r="AD1335" t="s">
        <v>752</v>
      </c>
      <c r="AE1335">
        <v>1061</v>
      </c>
      <c r="AF1335" t="s">
        <v>752</v>
      </c>
      <c r="AG1335">
        <v>1</v>
      </c>
      <c r="AH1335" t="s">
        <v>44482</v>
      </c>
      <c r="AI1335">
        <v>99</v>
      </c>
      <c r="AJ1335" t="s">
        <v>54511</v>
      </c>
      <c r="AK1335">
        <v>270</v>
      </c>
      <c r="AL1335" t="s">
        <v>6110</v>
      </c>
      <c r="AQ1335" t="s">
        <v>7323</v>
      </c>
      <c r="AR1335" t="s">
        <v>7324</v>
      </c>
      <c r="AS1335">
        <v>0</v>
      </c>
      <c r="AT1335" t="s">
        <v>61</v>
      </c>
      <c r="AU1335" t="s">
        <v>54610</v>
      </c>
      <c r="AX1335">
        <v>56.023161160000001</v>
      </c>
      <c r="AY1335">
        <v>12.20921982</v>
      </c>
      <c r="AZ1335" t="s">
        <v>62</v>
      </c>
      <c r="BA1335">
        <v>1084</v>
      </c>
      <c r="BB1335" t="s">
        <v>63</v>
      </c>
    </row>
    <row r="1336" spans="1:54" x14ac:dyDescent="0.25">
      <c r="A1336" s="1">
        <v>45200</v>
      </c>
      <c r="B1336">
        <v>215011</v>
      </c>
      <c r="C1336" t="s">
        <v>7325</v>
      </c>
      <c r="D1336">
        <v>3230</v>
      </c>
      <c r="E1336" t="s">
        <v>44853</v>
      </c>
      <c r="F1336" t="s">
        <v>44867</v>
      </c>
      <c r="I1336" t="s">
        <v>7326</v>
      </c>
      <c r="K1336" t="s">
        <v>7327</v>
      </c>
      <c r="L1336" t="s">
        <v>7328</v>
      </c>
      <c r="M1336">
        <v>1524</v>
      </c>
      <c r="R1336" s="1">
        <v>40162</v>
      </c>
      <c r="S1336" t="s">
        <v>80</v>
      </c>
      <c r="V1336" s="1">
        <v>31321</v>
      </c>
      <c r="W1336">
        <v>5</v>
      </c>
      <c r="X1336" t="s">
        <v>557</v>
      </c>
      <c r="Y1336">
        <v>1</v>
      </c>
      <c r="Z1336" t="s">
        <v>46545</v>
      </c>
      <c r="AA1336">
        <v>7</v>
      </c>
      <c r="AB1336">
        <v>198108</v>
      </c>
      <c r="AC1336">
        <v>121</v>
      </c>
      <c r="AD1336" t="s">
        <v>70</v>
      </c>
      <c r="AE1336">
        <v>1013</v>
      </c>
      <c r="AF1336" t="s">
        <v>558</v>
      </c>
      <c r="AG1336">
        <v>3</v>
      </c>
      <c r="AH1336" t="s">
        <v>81</v>
      </c>
      <c r="AI1336">
        <v>21</v>
      </c>
      <c r="AJ1336" t="s">
        <v>52613</v>
      </c>
      <c r="AK1336">
        <v>270</v>
      </c>
      <c r="AL1336" t="s">
        <v>6110</v>
      </c>
      <c r="AS1336">
        <v>0</v>
      </c>
      <c r="AT1336" t="s">
        <v>61</v>
      </c>
      <c r="AU1336" t="s">
        <v>3469</v>
      </c>
      <c r="AX1336">
        <v>56.023384711304402</v>
      </c>
      <c r="AY1336">
        <v>12.292366244716501</v>
      </c>
      <c r="AZ1336" t="s">
        <v>62</v>
      </c>
      <c r="BA1336">
        <v>1084</v>
      </c>
      <c r="BB1336" t="s">
        <v>63</v>
      </c>
    </row>
    <row r="1337" spans="1:54" x14ac:dyDescent="0.25">
      <c r="A1337" s="1">
        <v>45200</v>
      </c>
      <c r="B1337">
        <v>215200</v>
      </c>
      <c r="D1337">
        <v>3200</v>
      </c>
      <c r="E1337" t="s">
        <v>7259</v>
      </c>
      <c r="F1337" t="s">
        <v>52973</v>
      </c>
      <c r="G1337">
        <v>29188440</v>
      </c>
      <c r="I1337" t="s">
        <v>7329</v>
      </c>
      <c r="J1337" t="s">
        <v>7330</v>
      </c>
      <c r="K1337" t="s">
        <v>7331</v>
      </c>
      <c r="L1337" t="s">
        <v>52974</v>
      </c>
      <c r="M1337">
        <v>1424</v>
      </c>
      <c r="N1337">
        <v>3</v>
      </c>
      <c r="R1337" s="1">
        <v>43790</v>
      </c>
      <c r="S1337" t="s">
        <v>56</v>
      </c>
      <c r="T1337">
        <v>270</v>
      </c>
      <c r="U1337" t="s">
        <v>6110</v>
      </c>
      <c r="W1337">
        <v>2</v>
      </c>
      <c r="X1337" t="s">
        <v>57</v>
      </c>
      <c r="Y1337">
        <v>1</v>
      </c>
      <c r="Z1337" t="s">
        <v>46545</v>
      </c>
      <c r="AC1337">
        <v>932</v>
      </c>
      <c r="AD1337" t="s">
        <v>52637</v>
      </c>
      <c r="AE1337">
        <v>2021</v>
      </c>
      <c r="AF1337" t="s">
        <v>52637</v>
      </c>
      <c r="AG1337">
        <v>2</v>
      </c>
      <c r="AH1337" t="s">
        <v>44524</v>
      </c>
      <c r="AI1337">
        <v>10</v>
      </c>
      <c r="AJ1337" t="s">
        <v>52638</v>
      </c>
      <c r="AK1337">
        <v>270</v>
      </c>
      <c r="AL1337" t="s">
        <v>6110</v>
      </c>
      <c r="AQ1337" t="s">
        <v>7332</v>
      </c>
      <c r="AR1337" t="s">
        <v>7333</v>
      </c>
      <c r="AS1337">
        <v>0</v>
      </c>
      <c r="AT1337" t="s">
        <v>61</v>
      </c>
      <c r="AU1337" t="s">
        <v>52939</v>
      </c>
      <c r="AX1337">
        <v>56.020136020000002</v>
      </c>
      <c r="AY1337">
        <v>12.19712865</v>
      </c>
      <c r="AZ1337" t="s">
        <v>62</v>
      </c>
      <c r="BA1337">
        <v>1084</v>
      </c>
      <c r="BB1337" t="s">
        <v>63</v>
      </c>
    </row>
    <row r="1338" spans="1:54" x14ac:dyDescent="0.25">
      <c r="A1338" s="1">
        <v>45200</v>
      </c>
      <c r="B1338">
        <v>215210</v>
      </c>
      <c r="C1338" t="s">
        <v>7334</v>
      </c>
      <c r="D1338">
        <v>3200</v>
      </c>
      <c r="E1338" t="s">
        <v>7259</v>
      </c>
      <c r="F1338" t="s">
        <v>7335</v>
      </c>
      <c r="G1338">
        <v>29188440</v>
      </c>
      <c r="H1338">
        <v>1005125614</v>
      </c>
      <c r="I1338" t="s">
        <v>7336</v>
      </c>
      <c r="J1338" t="s">
        <v>7337</v>
      </c>
      <c r="K1338" t="s">
        <v>7338</v>
      </c>
      <c r="L1338" t="s">
        <v>47506</v>
      </c>
      <c r="M1338">
        <v>839</v>
      </c>
      <c r="N1338">
        <v>5</v>
      </c>
      <c r="R1338" s="1">
        <v>41052</v>
      </c>
      <c r="S1338" t="s">
        <v>56</v>
      </c>
      <c r="T1338">
        <v>270</v>
      </c>
      <c r="U1338" t="s">
        <v>6110</v>
      </c>
      <c r="V1338" s="1">
        <v>41030</v>
      </c>
      <c r="W1338">
        <v>2</v>
      </c>
      <c r="X1338" t="s">
        <v>57</v>
      </c>
      <c r="Y1338">
        <v>1</v>
      </c>
      <c r="Z1338" t="s">
        <v>46545</v>
      </c>
      <c r="AB1338">
        <v>194910</v>
      </c>
      <c r="AC1338">
        <v>125</v>
      </c>
      <c r="AD1338" t="s">
        <v>1344</v>
      </c>
      <c r="AE1338">
        <v>1014</v>
      </c>
      <c r="AF1338" t="s">
        <v>1352</v>
      </c>
      <c r="AG1338">
        <v>3</v>
      </c>
      <c r="AH1338" t="s">
        <v>81</v>
      </c>
      <c r="AI1338">
        <v>24</v>
      </c>
      <c r="AJ1338" t="s">
        <v>1344</v>
      </c>
      <c r="AK1338">
        <v>270</v>
      </c>
      <c r="AL1338" t="s">
        <v>6110</v>
      </c>
      <c r="AQ1338" t="s">
        <v>7339</v>
      </c>
      <c r="AR1338" t="s">
        <v>7340</v>
      </c>
      <c r="AS1338">
        <v>0</v>
      </c>
      <c r="AT1338" t="s">
        <v>61</v>
      </c>
      <c r="AU1338" t="s">
        <v>7341</v>
      </c>
      <c r="AW1338" t="s">
        <v>47507</v>
      </c>
      <c r="AZ1338" t="s">
        <v>62</v>
      </c>
      <c r="BA1338">
        <v>1084</v>
      </c>
      <c r="BB1338" t="s">
        <v>63</v>
      </c>
    </row>
    <row r="1339" spans="1:54" x14ac:dyDescent="0.25">
      <c r="A1339" s="1">
        <v>45200</v>
      </c>
      <c r="B1339">
        <v>215247</v>
      </c>
      <c r="C1339" t="s">
        <v>7342</v>
      </c>
      <c r="D1339">
        <v>3200</v>
      </c>
      <c r="E1339" t="s">
        <v>7259</v>
      </c>
      <c r="F1339" t="s">
        <v>7343</v>
      </c>
      <c r="I1339" t="s">
        <v>47508</v>
      </c>
      <c r="K1339" t="s">
        <v>7344</v>
      </c>
      <c r="L1339" t="s">
        <v>54609</v>
      </c>
      <c r="M1339">
        <v>2098</v>
      </c>
      <c r="N1339">
        <v>52</v>
      </c>
      <c r="R1339" s="1">
        <v>40162</v>
      </c>
      <c r="S1339" t="s">
        <v>80</v>
      </c>
      <c r="V1339" s="1">
        <v>32295</v>
      </c>
      <c r="W1339">
        <v>3</v>
      </c>
      <c r="X1339" t="s">
        <v>3496</v>
      </c>
      <c r="Y1339">
        <v>1</v>
      </c>
      <c r="Z1339" t="s">
        <v>46545</v>
      </c>
      <c r="AB1339">
        <v>197208</v>
      </c>
      <c r="AC1339">
        <v>137</v>
      </c>
      <c r="AD1339" t="s">
        <v>1410</v>
      </c>
      <c r="AE1339">
        <v>1053</v>
      </c>
      <c r="AF1339" t="s">
        <v>1410</v>
      </c>
      <c r="AG1339">
        <v>3</v>
      </c>
      <c r="AH1339" t="s">
        <v>81</v>
      </c>
      <c r="AI1339">
        <v>30</v>
      </c>
      <c r="AJ1339" t="s">
        <v>1402</v>
      </c>
      <c r="AK1339">
        <v>270</v>
      </c>
      <c r="AL1339" t="s">
        <v>6110</v>
      </c>
      <c r="AS1339">
        <v>0</v>
      </c>
      <c r="AT1339" t="s">
        <v>61</v>
      </c>
      <c r="AU1339" t="s">
        <v>54610</v>
      </c>
      <c r="AX1339">
        <v>56.0231611554822</v>
      </c>
      <c r="AY1339">
        <v>12.2092198273447</v>
      </c>
      <c r="AZ1339" t="s">
        <v>62</v>
      </c>
      <c r="BA1339">
        <v>1084</v>
      </c>
      <c r="BB1339" t="s">
        <v>63</v>
      </c>
    </row>
    <row r="1340" spans="1:54" x14ac:dyDescent="0.25">
      <c r="A1340" s="1">
        <v>45200</v>
      </c>
      <c r="B1340">
        <v>215248</v>
      </c>
      <c r="C1340" t="s">
        <v>7345</v>
      </c>
      <c r="D1340">
        <v>3200</v>
      </c>
      <c r="E1340" t="s">
        <v>7259</v>
      </c>
      <c r="F1340" t="s">
        <v>7345</v>
      </c>
      <c r="I1340" t="s">
        <v>47467</v>
      </c>
      <c r="K1340" t="s">
        <v>7034</v>
      </c>
      <c r="L1340" t="s">
        <v>54611</v>
      </c>
      <c r="M1340">
        <v>2098</v>
      </c>
      <c r="P1340">
        <v>1</v>
      </c>
      <c r="R1340" s="1">
        <v>40162</v>
      </c>
      <c r="S1340" t="s">
        <v>80</v>
      </c>
      <c r="V1340" s="1">
        <v>37591</v>
      </c>
      <c r="W1340">
        <v>3</v>
      </c>
      <c r="X1340" t="s">
        <v>3496</v>
      </c>
      <c r="Y1340">
        <v>1</v>
      </c>
      <c r="Z1340" t="s">
        <v>46545</v>
      </c>
      <c r="AB1340">
        <v>200208</v>
      </c>
      <c r="AC1340">
        <v>137</v>
      </c>
      <c r="AD1340" t="s">
        <v>1410</v>
      </c>
      <c r="AE1340">
        <v>1053</v>
      </c>
      <c r="AF1340" t="s">
        <v>1410</v>
      </c>
      <c r="AG1340">
        <v>3</v>
      </c>
      <c r="AH1340" t="s">
        <v>81</v>
      </c>
      <c r="AI1340">
        <v>30</v>
      </c>
      <c r="AJ1340" t="s">
        <v>1402</v>
      </c>
      <c r="AK1340">
        <v>270</v>
      </c>
      <c r="AL1340" t="s">
        <v>6110</v>
      </c>
      <c r="AP1340">
        <v>211249</v>
      </c>
      <c r="AS1340">
        <v>2</v>
      </c>
      <c r="AT1340" t="s">
        <v>1413</v>
      </c>
      <c r="AU1340" t="s">
        <v>54610</v>
      </c>
      <c r="AX1340">
        <v>56.022839515954402</v>
      </c>
      <c r="AY1340">
        <v>12.201046646189299</v>
      </c>
      <c r="AZ1340" t="s">
        <v>62</v>
      </c>
      <c r="BA1340">
        <v>1084</v>
      </c>
      <c r="BB1340" t="s">
        <v>63</v>
      </c>
    </row>
    <row r="1341" spans="1:54" x14ac:dyDescent="0.25">
      <c r="A1341" s="1">
        <v>45200</v>
      </c>
      <c r="B1341">
        <v>215300</v>
      </c>
      <c r="C1341" t="s">
        <v>44868</v>
      </c>
      <c r="D1341">
        <v>3200</v>
      </c>
      <c r="E1341" t="s">
        <v>7259</v>
      </c>
      <c r="F1341" t="s">
        <v>44869</v>
      </c>
      <c r="G1341">
        <v>81368813</v>
      </c>
      <c r="H1341">
        <v>1002620394</v>
      </c>
      <c r="I1341" t="s">
        <v>7346</v>
      </c>
      <c r="J1341" t="s">
        <v>7347</v>
      </c>
      <c r="K1341" t="s">
        <v>7348</v>
      </c>
      <c r="L1341" t="s">
        <v>7349</v>
      </c>
      <c r="M1341">
        <v>20</v>
      </c>
      <c r="N1341">
        <v>34</v>
      </c>
      <c r="R1341" s="1">
        <v>44090</v>
      </c>
      <c r="S1341" t="s">
        <v>7350</v>
      </c>
      <c r="W1341">
        <v>5</v>
      </c>
      <c r="X1341" t="s">
        <v>557</v>
      </c>
      <c r="Y1341">
        <v>1</v>
      </c>
      <c r="Z1341" t="s">
        <v>46545</v>
      </c>
      <c r="AA1341">
        <v>10</v>
      </c>
      <c r="AB1341">
        <v>197708</v>
      </c>
      <c r="AC1341">
        <v>123</v>
      </c>
      <c r="AD1341" t="s">
        <v>1507</v>
      </c>
      <c r="AE1341">
        <v>1011</v>
      </c>
      <c r="AF1341" t="s">
        <v>1507</v>
      </c>
      <c r="AG1341">
        <v>1</v>
      </c>
      <c r="AH1341" t="s">
        <v>44482</v>
      </c>
      <c r="AI1341">
        <v>80</v>
      </c>
      <c r="AJ1341" t="s">
        <v>1507</v>
      </c>
      <c r="AK1341">
        <v>270</v>
      </c>
      <c r="AL1341" t="s">
        <v>6110</v>
      </c>
      <c r="AQ1341" t="s">
        <v>7351</v>
      </c>
      <c r="AR1341" t="s">
        <v>7352</v>
      </c>
      <c r="AS1341">
        <v>0</v>
      </c>
      <c r="AT1341" t="s">
        <v>61</v>
      </c>
      <c r="AU1341" t="s">
        <v>7353</v>
      </c>
      <c r="AX1341">
        <v>56.058679750000003</v>
      </c>
      <c r="AY1341">
        <v>12.230085300000001</v>
      </c>
      <c r="AZ1341" t="s">
        <v>62</v>
      </c>
      <c r="BA1341">
        <v>1084</v>
      </c>
      <c r="BB1341" t="s">
        <v>63</v>
      </c>
    </row>
    <row r="1342" spans="1:54" x14ac:dyDescent="0.25">
      <c r="A1342" s="1">
        <v>45200</v>
      </c>
      <c r="B1342">
        <v>215301</v>
      </c>
      <c r="C1342" t="s">
        <v>7354</v>
      </c>
      <c r="D1342">
        <v>3210</v>
      </c>
      <c r="E1342" t="s">
        <v>7294</v>
      </c>
      <c r="F1342" t="s">
        <v>7355</v>
      </c>
      <c r="G1342">
        <v>72025628</v>
      </c>
      <c r="H1342">
        <v>1002359411</v>
      </c>
      <c r="I1342" t="s">
        <v>47509</v>
      </c>
      <c r="J1342" t="s">
        <v>7356</v>
      </c>
      <c r="K1342" t="s">
        <v>7357</v>
      </c>
      <c r="L1342" t="s">
        <v>7358</v>
      </c>
      <c r="M1342">
        <v>1652</v>
      </c>
      <c r="N1342">
        <v>33</v>
      </c>
      <c r="R1342" s="1">
        <v>43782</v>
      </c>
      <c r="S1342" t="s">
        <v>56</v>
      </c>
      <c r="W1342">
        <v>5</v>
      </c>
      <c r="X1342" t="s">
        <v>557</v>
      </c>
      <c r="Y1342">
        <v>1</v>
      </c>
      <c r="Z1342" t="s">
        <v>46545</v>
      </c>
      <c r="AB1342">
        <v>198308</v>
      </c>
      <c r="AC1342">
        <v>123</v>
      </c>
      <c r="AD1342" t="s">
        <v>1507</v>
      </c>
      <c r="AE1342">
        <v>1011</v>
      </c>
      <c r="AF1342" t="s">
        <v>1507</v>
      </c>
      <c r="AG1342">
        <v>1</v>
      </c>
      <c r="AH1342" t="s">
        <v>44482</v>
      </c>
      <c r="AI1342">
        <v>80</v>
      </c>
      <c r="AJ1342" t="s">
        <v>1507</v>
      </c>
      <c r="AK1342">
        <v>270</v>
      </c>
      <c r="AL1342" t="s">
        <v>6110</v>
      </c>
      <c r="AQ1342" t="s">
        <v>7359</v>
      </c>
      <c r="AR1342" t="s">
        <v>7360</v>
      </c>
      <c r="AS1342">
        <v>0</v>
      </c>
      <c r="AT1342" t="s">
        <v>61</v>
      </c>
      <c r="AU1342" t="s">
        <v>7361</v>
      </c>
      <c r="AX1342">
        <v>56.07232175</v>
      </c>
      <c r="AY1342">
        <v>12.16711372</v>
      </c>
      <c r="AZ1342" t="s">
        <v>62</v>
      </c>
      <c r="BA1342">
        <v>1084</v>
      </c>
      <c r="BB1342" t="s">
        <v>63</v>
      </c>
    </row>
    <row r="1343" spans="1:54" x14ac:dyDescent="0.25">
      <c r="A1343" s="1">
        <v>45200</v>
      </c>
      <c r="B1343">
        <v>215901</v>
      </c>
      <c r="C1343" t="s">
        <v>7362</v>
      </c>
      <c r="D1343">
        <v>3220</v>
      </c>
      <c r="E1343" t="s">
        <v>7284</v>
      </c>
      <c r="F1343" t="s">
        <v>7363</v>
      </c>
      <c r="G1343">
        <v>25354656</v>
      </c>
      <c r="H1343">
        <v>1013304986</v>
      </c>
      <c r="I1343" t="s">
        <v>7364</v>
      </c>
      <c r="J1343" t="s">
        <v>7365</v>
      </c>
      <c r="K1343" t="s">
        <v>7366</v>
      </c>
      <c r="L1343" t="s">
        <v>7367</v>
      </c>
      <c r="M1343">
        <v>525</v>
      </c>
      <c r="N1343">
        <v>1</v>
      </c>
      <c r="R1343" s="1">
        <v>44327</v>
      </c>
      <c r="S1343" t="s">
        <v>56</v>
      </c>
      <c r="T1343">
        <v>270</v>
      </c>
      <c r="U1343" t="s">
        <v>6110</v>
      </c>
      <c r="W1343">
        <v>6</v>
      </c>
      <c r="X1343" t="s">
        <v>1289</v>
      </c>
      <c r="Y1343">
        <v>1</v>
      </c>
      <c r="Z1343" t="s">
        <v>46545</v>
      </c>
      <c r="AA1343">
        <v>8</v>
      </c>
      <c r="AC1343">
        <v>129</v>
      </c>
      <c r="AD1343" t="s">
        <v>2405</v>
      </c>
      <c r="AE1343">
        <v>1016</v>
      </c>
      <c r="AF1343" t="s">
        <v>2405</v>
      </c>
      <c r="AG1343">
        <v>1</v>
      </c>
      <c r="AH1343" t="s">
        <v>44482</v>
      </c>
      <c r="AI1343">
        <v>29</v>
      </c>
      <c r="AJ1343" t="s">
        <v>2525</v>
      </c>
      <c r="AK1343">
        <v>270</v>
      </c>
      <c r="AL1343" t="s">
        <v>6110</v>
      </c>
      <c r="AQ1343" t="s">
        <v>7368</v>
      </c>
      <c r="AR1343" t="s">
        <v>7369</v>
      </c>
      <c r="AS1343">
        <v>0</v>
      </c>
      <c r="AT1343" t="s">
        <v>61</v>
      </c>
      <c r="AU1343" t="s">
        <v>7370</v>
      </c>
      <c r="AX1343">
        <v>56.05952018</v>
      </c>
      <c r="AY1343">
        <v>12.097718970000001</v>
      </c>
      <c r="AZ1343" t="s">
        <v>62</v>
      </c>
      <c r="BA1343">
        <v>1084</v>
      </c>
      <c r="BB1343" t="s">
        <v>63</v>
      </c>
    </row>
    <row r="1344" spans="1:54" x14ac:dyDescent="0.25">
      <c r="A1344" s="1">
        <v>45200</v>
      </c>
      <c r="B1344">
        <v>215902</v>
      </c>
      <c r="C1344" t="s">
        <v>7371</v>
      </c>
      <c r="D1344">
        <v>3210</v>
      </c>
      <c r="E1344" t="s">
        <v>7294</v>
      </c>
      <c r="F1344" t="s">
        <v>52975</v>
      </c>
      <c r="I1344" t="s">
        <v>7372</v>
      </c>
      <c r="K1344" t="s">
        <v>7373</v>
      </c>
      <c r="L1344" t="s">
        <v>7374</v>
      </c>
      <c r="M1344">
        <v>1652</v>
      </c>
      <c r="N1344">
        <v>31</v>
      </c>
      <c r="R1344" s="1">
        <v>40162</v>
      </c>
      <c r="S1344" t="s">
        <v>80</v>
      </c>
      <c r="V1344" s="1">
        <v>33390</v>
      </c>
      <c r="W1344">
        <v>5</v>
      </c>
      <c r="X1344" t="s">
        <v>557</v>
      </c>
      <c r="Y1344">
        <v>1</v>
      </c>
      <c r="Z1344" t="s">
        <v>46545</v>
      </c>
      <c r="AA1344">
        <v>10</v>
      </c>
      <c r="AB1344">
        <v>192401</v>
      </c>
      <c r="AC1344">
        <v>126</v>
      </c>
      <c r="AD1344" t="s">
        <v>46616</v>
      </c>
      <c r="AE1344">
        <v>1015</v>
      </c>
      <c r="AF1344" t="s">
        <v>46616</v>
      </c>
      <c r="AG1344">
        <v>3</v>
      </c>
      <c r="AH1344" t="s">
        <v>81</v>
      </c>
      <c r="AI1344">
        <v>29</v>
      </c>
      <c r="AJ1344" t="s">
        <v>2525</v>
      </c>
      <c r="AK1344">
        <v>270</v>
      </c>
      <c r="AL1344" t="s">
        <v>6110</v>
      </c>
      <c r="AS1344">
        <v>0</v>
      </c>
      <c r="AT1344" t="s">
        <v>61</v>
      </c>
      <c r="AU1344" t="s">
        <v>7361</v>
      </c>
      <c r="AX1344">
        <v>56.072655298389698</v>
      </c>
      <c r="AY1344">
        <v>12.1668296876145</v>
      </c>
      <c r="AZ1344" t="s">
        <v>62</v>
      </c>
      <c r="BA1344">
        <v>1084</v>
      </c>
      <c r="BB1344" t="s">
        <v>63</v>
      </c>
    </row>
    <row r="1345" spans="1:54" x14ac:dyDescent="0.25">
      <c r="A1345" s="1">
        <v>45200</v>
      </c>
      <c r="B1345">
        <v>217000</v>
      </c>
      <c r="C1345" t="s">
        <v>47510</v>
      </c>
      <c r="D1345">
        <v>3000</v>
      </c>
      <c r="E1345" t="s">
        <v>47511</v>
      </c>
      <c r="F1345" t="s">
        <v>47512</v>
      </c>
      <c r="G1345">
        <v>64502018</v>
      </c>
      <c r="J1345" t="s">
        <v>7375</v>
      </c>
      <c r="K1345" t="s">
        <v>7376</v>
      </c>
      <c r="L1345" t="s">
        <v>52976</v>
      </c>
      <c r="M1345">
        <v>7966</v>
      </c>
      <c r="N1345">
        <v>59</v>
      </c>
      <c r="R1345" s="1">
        <v>43790</v>
      </c>
      <c r="S1345" t="s">
        <v>80</v>
      </c>
      <c r="T1345">
        <v>217</v>
      </c>
      <c r="U1345" t="s">
        <v>47512</v>
      </c>
      <c r="W1345">
        <v>2</v>
      </c>
      <c r="X1345" t="s">
        <v>57</v>
      </c>
      <c r="Y1345">
        <v>5</v>
      </c>
      <c r="Z1345" t="s">
        <v>54458</v>
      </c>
      <c r="AB1345">
        <v>200701</v>
      </c>
      <c r="AC1345">
        <v>923</v>
      </c>
      <c r="AD1345" t="s">
        <v>58</v>
      </c>
      <c r="AE1345">
        <v>2013</v>
      </c>
      <c r="AF1345" t="s">
        <v>58</v>
      </c>
      <c r="AG1345">
        <v>1</v>
      </c>
      <c r="AH1345" t="s">
        <v>44482</v>
      </c>
      <c r="AI1345">
        <v>99</v>
      </c>
      <c r="AJ1345" t="s">
        <v>54511</v>
      </c>
      <c r="AK1345">
        <v>217</v>
      </c>
      <c r="AL1345" t="s">
        <v>47512</v>
      </c>
      <c r="AQ1345" t="s">
        <v>7377</v>
      </c>
      <c r="AR1345" t="s">
        <v>7378</v>
      </c>
      <c r="AS1345">
        <v>0</v>
      </c>
      <c r="AT1345" t="s">
        <v>61</v>
      </c>
      <c r="AU1345" t="s">
        <v>7379</v>
      </c>
      <c r="AV1345" t="s">
        <v>52612</v>
      </c>
      <c r="AX1345">
        <v>56.034889710000002</v>
      </c>
      <c r="AY1345">
        <v>12.61312689</v>
      </c>
      <c r="AZ1345" t="s">
        <v>62</v>
      </c>
      <c r="BA1345">
        <v>1084</v>
      </c>
      <c r="BB1345" t="s">
        <v>63</v>
      </c>
    </row>
    <row r="1346" spans="1:54" x14ac:dyDescent="0.25">
      <c r="A1346" s="1">
        <v>45200</v>
      </c>
      <c r="B1346">
        <v>217001</v>
      </c>
      <c r="C1346" t="s">
        <v>44870</v>
      </c>
      <c r="D1346">
        <v>3060</v>
      </c>
      <c r="E1346" t="s">
        <v>44871</v>
      </c>
      <c r="F1346" t="s">
        <v>44872</v>
      </c>
      <c r="G1346">
        <v>64502018</v>
      </c>
      <c r="H1346">
        <v>1009928622</v>
      </c>
      <c r="I1346" t="s">
        <v>7380</v>
      </c>
      <c r="K1346" t="s">
        <v>7381</v>
      </c>
      <c r="L1346" t="s">
        <v>7382</v>
      </c>
      <c r="M1346">
        <v>8108</v>
      </c>
      <c r="N1346">
        <v>10</v>
      </c>
      <c r="R1346" s="1">
        <v>43782</v>
      </c>
      <c r="S1346" t="s">
        <v>56</v>
      </c>
      <c r="T1346">
        <v>217</v>
      </c>
      <c r="U1346" t="s">
        <v>47512</v>
      </c>
      <c r="W1346">
        <v>2</v>
      </c>
      <c r="X1346" t="s">
        <v>57</v>
      </c>
      <c r="Y1346">
        <v>1</v>
      </c>
      <c r="Z1346" t="s">
        <v>46545</v>
      </c>
      <c r="AA1346">
        <v>6</v>
      </c>
      <c r="AB1346">
        <v>192608</v>
      </c>
      <c r="AC1346">
        <v>121</v>
      </c>
      <c r="AD1346" t="s">
        <v>70</v>
      </c>
      <c r="AE1346">
        <v>1012</v>
      </c>
      <c r="AF1346" t="s">
        <v>71</v>
      </c>
      <c r="AG1346">
        <v>1</v>
      </c>
      <c r="AH1346" t="s">
        <v>44482</v>
      </c>
      <c r="AI1346">
        <v>21</v>
      </c>
      <c r="AJ1346" t="s">
        <v>52613</v>
      </c>
      <c r="AK1346">
        <v>217</v>
      </c>
      <c r="AL1346" t="s">
        <v>47512</v>
      </c>
      <c r="AP1346">
        <v>280409</v>
      </c>
      <c r="AQ1346" t="s">
        <v>7383</v>
      </c>
      <c r="AR1346" t="s">
        <v>7384</v>
      </c>
      <c r="AS1346">
        <v>2</v>
      </c>
      <c r="AT1346" t="s">
        <v>1413</v>
      </c>
      <c r="AU1346" t="s">
        <v>7385</v>
      </c>
      <c r="AX1346">
        <v>55.989301599999997</v>
      </c>
      <c r="AY1346">
        <v>12.553422339999999</v>
      </c>
      <c r="AZ1346" t="s">
        <v>62</v>
      </c>
      <c r="BA1346">
        <v>1084</v>
      </c>
      <c r="BB1346" t="s">
        <v>63</v>
      </c>
    </row>
    <row r="1347" spans="1:54" x14ac:dyDescent="0.25">
      <c r="A1347" s="1">
        <v>45200</v>
      </c>
      <c r="B1347">
        <v>217002</v>
      </c>
      <c r="C1347" t="s">
        <v>44873</v>
      </c>
      <c r="D1347">
        <v>3140</v>
      </c>
      <c r="E1347" t="s">
        <v>55353</v>
      </c>
      <c r="F1347" t="s">
        <v>44874</v>
      </c>
      <c r="G1347">
        <v>64502018</v>
      </c>
      <c r="H1347">
        <v>1003280268</v>
      </c>
      <c r="I1347" t="s">
        <v>7386</v>
      </c>
      <c r="J1347" t="s">
        <v>7387</v>
      </c>
      <c r="K1347" t="s">
        <v>7388</v>
      </c>
      <c r="L1347" t="s">
        <v>52977</v>
      </c>
      <c r="M1347">
        <v>7220</v>
      </c>
      <c r="N1347">
        <v>11</v>
      </c>
      <c r="R1347" s="1">
        <v>43563</v>
      </c>
      <c r="S1347" t="s">
        <v>56</v>
      </c>
      <c r="T1347">
        <v>217</v>
      </c>
      <c r="U1347" t="s">
        <v>47512</v>
      </c>
      <c r="W1347">
        <v>2</v>
      </c>
      <c r="X1347" t="s">
        <v>57</v>
      </c>
      <c r="Y1347">
        <v>1</v>
      </c>
      <c r="Z1347" t="s">
        <v>46545</v>
      </c>
      <c r="AA1347">
        <v>9</v>
      </c>
      <c r="AB1347">
        <v>192308</v>
      </c>
      <c r="AC1347">
        <v>121</v>
      </c>
      <c r="AD1347" t="s">
        <v>70</v>
      </c>
      <c r="AE1347">
        <v>1012</v>
      </c>
      <c r="AF1347" t="s">
        <v>71</v>
      </c>
      <c r="AG1347">
        <v>1</v>
      </c>
      <c r="AH1347" t="s">
        <v>44482</v>
      </c>
      <c r="AI1347">
        <v>21</v>
      </c>
      <c r="AJ1347" t="s">
        <v>52613</v>
      </c>
      <c r="AK1347">
        <v>217</v>
      </c>
      <c r="AL1347" t="s">
        <v>47512</v>
      </c>
      <c r="AQ1347" t="s">
        <v>7389</v>
      </c>
      <c r="AR1347" t="s">
        <v>7390</v>
      </c>
      <c r="AS1347">
        <v>0</v>
      </c>
      <c r="AT1347" t="s">
        <v>61</v>
      </c>
      <c r="AU1347" t="s">
        <v>52978</v>
      </c>
      <c r="AX1347">
        <v>56.072942040000001</v>
      </c>
      <c r="AY1347">
        <v>12.549153990000001</v>
      </c>
      <c r="AZ1347" t="s">
        <v>62</v>
      </c>
      <c r="BA1347">
        <v>1084</v>
      </c>
      <c r="BB1347" t="s">
        <v>63</v>
      </c>
    </row>
    <row r="1348" spans="1:54" x14ac:dyDescent="0.25">
      <c r="A1348" s="1">
        <v>45200</v>
      </c>
      <c r="B1348">
        <v>217003</v>
      </c>
      <c r="C1348" t="s">
        <v>44875</v>
      </c>
      <c r="D1348">
        <v>3100</v>
      </c>
      <c r="E1348" t="s">
        <v>44876</v>
      </c>
      <c r="F1348" t="s">
        <v>44877</v>
      </c>
      <c r="G1348">
        <v>64502018</v>
      </c>
      <c r="H1348">
        <v>1003280517</v>
      </c>
      <c r="I1348" t="s">
        <v>7391</v>
      </c>
      <c r="J1348" t="s">
        <v>7392</v>
      </c>
      <c r="K1348" t="s">
        <v>7393</v>
      </c>
      <c r="L1348" t="s">
        <v>47513</v>
      </c>
      <c r="M1348">
        <v>8571</v>
      </c>
      <c r="N1348" t="s">
        <v>3620</v>
      </c>
      <c r="R1348" s="1">
        <v>44368</v>
      </c>
      <c r="S1348" t="s">
        <v>56</v>
      </c>
      <c r="T1348">
        <v>217</v>
      </c>
      <c r="U1348" t="s">
        <v>47512</v>
      </c>
      <c r="W1348">
        <v>2</v>
      </c>
      <c r="X1348" t="s">
        <v>57</v>
      </c>
      <c r="Y1348">
        <v>1</v>
      </c>
      <c r="Z1348" t="s">
        <v>46545</v>
      </c>
      <c r="AA1348">
        <v>9</v>
      </c>
      <c r="AB1348">
        <v>191108</v>
      </c>
      <c r="AC1348">
        <v>121</v>
      </c>
      <c r="AD1348" t="s">
        <v>70</v>
      </c>
      <c r="AE1348">
        <v>1012</v>
      </c>
      <c r="AF1348" t="s">
        <v>71</v>
      </c>
      <c r="AG1348">
        <v>1</v>
      </c>
      <c r="AH1348" t="s">
        <v>44482</v>
      </c>
      <c r="AI1348">
        <v>21</v>
      </c>
      <c r="AJ1348" t="s">
        <v>52613</v>
      </c>
      <c r="AK1348">
        <v>217</v>
      </c>
      <c r="AL1348" t="s">
        <v>47512</v>
      </c>
      <c r="AQ1348" t="s">
        <v>7394</v>
      </c>
      <c r="AR1348" t="s">
        <v>7395</v>
      </c>
      <c r="AS1348">
        <v>0</v>
      </c>
      <c r="AT1348" t="s">
        <v>61</v>
      </c>
      <c r="AU1348" t="s">
        <v>47514</v>
      </c>
      <c r="AX1348">
        <v>56.088055560000001</v>
      </c>
      <c r="AY1348">
        <v>12.45956603</v>
      </c>
      <c r="AZ1348" t="s">
        <v>62</v>
      </c>
      <c r="BA1348">
        <v>1084</v>
      </c>
      <c r="BB1348" t="s">
        <v>63</v>
      </c>
    </row>
    <row r="1349" spans="1:54" x14ac:dyDescent="0.25">
      <c r="A1349" s="1">
        <v>45200</v>
      </c>
      <c r="B1349">
        <v>217004</v>
      </c>
      <c r="C1349" t="s">
        <v>47515</v>
      </c>
      <c r="D1349">
        <v>3060</v>
      </c>
      <c r="E1349" t="s">
        <v>44871</v>
      </c>
      <c r="F1349" t="s">
        <v>47515</v>
      </c>
      <c r="G1349">
        <v>64502018</v>
      </c>
      <c r="H1349">
        <v>1003280219</v>
      </c>
      <c r="I1349" t="s">
        <v>7380</v>
      </c>
      <c r="J1349" t="s">
        <v>7396</v>
      </c>
      <c r="K1349" t="s">
        <v>7397</v>
      </c>
      <c r="L1349" t="s">
        <v>7398</v>
      </c>
      <c r="M1349">
        <v>6743</v>
      </c>
      <c r="N1349" t="s">
        <v>6585</v>
      </c>
      <c r="R1349" s="1">
        <v>43782</v>
      </c>
      <c r="S1349" t="s">
        <v>56</v>
      </c>
      <c r="T1349">
        <v>217</v>
      </c>
      <c r="U1349" t="s">
        <v>47512</v>
      </c>
      <c r="W1349">
        <v>2</v>
      </c>
      <c r="X1349" t="s">
        <v>57</v>
      </c>
      <c r="Y1349">
        <v>1</v>
      </c>
      <c r="Z1349" t="s">
        <v>46545</v>
      </c>
      <c r="AA1349">
        <v>6</v>
      </c>
      <c r="AB1349">
        <v>196308</v>
      </c>
      <c r="AC1349">
        <v>121</v>
      </c>
      <c r="AD1349" t="s">
        <v>70</v>
      </c>
      <c r="AE1349">
        <v>1012</v>
      </c>
      <c r="AF1349" t="s">
        <v>71</v>
      </c>
      <c r="AG1349">
        <v>1</v>
      </c>
      <c r="AH1349" t="s">
        <v>44482</v>
      </c>
      <c r="AI1349">
        <v>21</v>
      </c>
      <c r="AJ1349" t="s">
        <v>52613</v>
      </c>
      <c r="AK1349">
        <v>217</v>
      </c>
      <c r="AL1349" t="s">
        <v>47512</v>
      </c>
      <c r="AP1349">
        <v>280409</v>
      </c>
      <c r="AQ1349" t="s">
        <v>7383</v>
      </c>
      <c r="AR1349" t="s">
        <v>7384</v>
      </c>
      <c r="AS1349">
        <v>2</v>
      </c>
      <c r="AT1349" t="s">
        <v>1413</v>
      </c>
      <c r="AU1349" t="s">
        <v>7399</v>
      </c>
      <c r="AX1349">
        <v>55.997937589999999</v>
      </c>
      <c r="AY1349">
        <v>12.539598549999999</v>
      </c>
      <c r="AZ1349" t="s">
        <v>62</v>
      </c>
      <c r="BA1349">
        <v>1084</v>
      </c>
      <c r="BB1349" t="s">
        <v>63</v>
      </c>
    </row>
    <row r="1350" spans="1:54" x14ac:dyDescent="0.25">
      <c r="A1350" s="1">
        <v>45200</v>
      </c>
      <c r="B1350">
        <v>217005</v>
      </c>
      <c r="C1350" t="s">
        <v>52979</v>
      </c>
      <c r="D1350">
        <v>3000</v>
      </c>
      <c r="E1350" t="s">
        <v>47511</v>
      </c>
      <c r="F1350" t="s">
        <v>52980</v>
      </c>
      <c r="G1350">
        <v>64502018</v>
      </c>
      <c r="H1350">
        <v>1003279703</v>
      </c>
      <c r="I1350" t="s">
        <v>7400</v>
      </c>
      <c r="J1350" t="s">
        <v>7401</v>
      </c>
      <c r="K1350" t="s">
        <v>7402</v>
      </c>
      <c r="L1350" t="s">
        <v>44878</v>
      </c>
      <c r="M1350">
        <v>3100</v>
      </c>
      <c r="N1350">
        <v>44</v>
      </c>
      <c r="R1350" s="1">
        <v>40731</v>
      </c>
      <c r="S1350" t="s">
        <v>56</v>
      </c>
      <c r="T1350">
        <v>217</v>
      </c>
      <c r="U1350" t="s">
        <v>47512</v>
      </c>
      <c r="V1350" s="1">
        <v>40755</v>
      </c>
      <c r="W1350">
        <v>2</v>
      </c>
      <c r="X1350" t="s">
        <v>57</v>
      </c>
      <c r="Y1350">
        <v>1</v>
      </c>
      <c r="Z1350" t="s">
        <v>46545</v>
      </c>
      <c r="AA1350">
        <v>6</v>
      </c>
      <c r="AB1350">
        <v>193908</v>
      </c>
      <c r="AC1350">
        <v>121</v>
      </c>
      <c r="AD1350" t="s">
        <v>70</v>
      </c>
      <c r="AE1350">
        <v>1012</v>
      </c>
      <c r="AF1350" t="s">
        <v>71</v>
      </c>
      <c r="AG1350">
        <v>3</v>
      </c>
      <c r="AH1350" t="s">
        <v>81</v>
      </c>
      <c r="AI1350">
        <v>21</v>
      </c>
      <c r="AJ1350" t="s">
        <v>52613</v>
      </c>
      <c r="AK1350">
        <v>217</v>
      </c>
      <c r="AL1350" t="s">
        <v>47512</v>
      </c>
      <c r="AQ1350" t="s">
        <v>7403</v>
      </c>
      <c r="AR1350" t="s">
        <v>7404</v>
      </c>
      <c r="AS1350">
        <v>0</v>
      </c>
      <c r="AT1350" t="s">
        <v>61</v>
      </c>
      <c r="AU1350" t="s">
        <v>44879</v>
      </c>
      <c r="AX1350">
        <v>56.046293515532398</v>
      </c>
      <c r="AY1350">
        <v>12.5301510708174</v>
      </c>
      <c r="AZ1350" t="s">
        <v>62</v>
      </c>
      <c r="BA1350">
        <v>1084</v>
      </c>
      <c r="BB1350" t="s">
        <v>63</v>
      </c>
    </row>
    <row r="1351" spans="1:54" x14ac:dyDescent="0.25">
      <c r="A1351" s="1">
        <v>45200</v>
      </c>
      <c r="B1351">
        <v>217006</v>
      </c>
      <c r="C1351" t="s">
        <v>7405</v>
      </c>
      <c r="D1351">
        <v>3000</v>
      </c>
      <c r="E1351" t="s">
        <v>47511</v>
      </c>
      <c r="F1351" t="s">
        <v>7406</v>
      </c>
      <c r="I1351" t="s">
        <v>7407</v>
      </c>
      <c r="K1351" t="s">
        <v>7408</v>
      </c>
      <c r="L1351" t="s">
        <v>7409</v>
      </c>
      <c r="M1351">
        <v>5057</v>
      </c>
      <c r="R1351" s="1">
        <v>40162</v>
      </c>
      <c r="S1351" t="s">
        <v>80</v>
      </c>
      <c r="T1351">
        <v>217</v>
      </c>
      <c r="U1351" t="s">
        <v>47512</v>
      </c>
      <c r="V1351" s="1">
        <v>30468</v>
      </c>
      <c r="W1351">
        <v>2</v>
      </c>
      <c r="X1351" t="s">
        <v>57</v>
      </c>
      <c r="Y1351">
        <v>1</v>
      </c>
      <c r="Z1351" t="s">
        <v>46545</v>
      </c>
      <c r="AA1351">
        <v>10</v>
      </c>
      <c r="AC1351">
        <v>121</v>
      </c>
      <c r="AD1351" t="s">
        <v>70</v>
      </c>
      <c r="AE1351">
        <v>1012</v>
      </c>
      <c r="AF1351" t="s">
        <v>71</v>
      </c>
      <c r="AG1351">
        <v>3</v>
      </c>
      <c r="AH1351" t="s">
        <v>81</v>
      </c>
      <c r="AI1351">
        <v>21</v>
      </c>
      <c r="AJ1351" t="s">
        <v>52613</v>
      </c>
      <c r="AK1351">
        <v>217</v>
      </c>
      <c r="AL1351" t="s">
        <v>47512</v>
      </c>
      <c r="AS1351">
        <v>0</v>
      </c>
      <c r="AT1351" t="s">
        <v>61</v>
      </c>
      <c r="AU1351" t="s">
        <v>7409</v>
      </c>
      <c r="AX1351">
        <v>56.040101813809201</v>
      </c>
      <c r="AY1351">
        <v>12.606521656656501</v>
      </c>
      <c r="AZ1351" t="s">
        <v>62</v>
      </c>
      <c r="BA1351">
        <v>1084</v>
      </c>
      <c r="BB1351" t="s">
        <v>63</v>
      </c>
    </row>
    <row r="1352" spans="1:54" x14ac:dyDescent="0.25">
      <c r="A1352" s="1">
        <v>45200</v>
      </c>
      <c r="B1352">
        <v>217007</v>
      </c>
      <c r="C1352" t="s">
        <v>7410</v>
      </c>
      <c r="D1352">
        <v>3000</v>
      </c>
      <c r="E1352" t="s">
        <v>47511</v>
      </c>
      <c r="F1352" t="s">
        <v>7411</v>
      </c>
      <c r="I1352" t="s">
        <v>7412</v>
      </c>
      <c r="K1352" t="s">
        <v>7413</v>
      </c>
      <c r="L1352" t="s">
        <v>7414</v>
      </c>
      <c r="R1352" s="1">
        <v>40162</v>
      </c>
      <c r="S1352" t="s">
        <v>80</v>
      </c>
      <c r="T1352">
        <v>217</v>
      </c>
      <c r="U1352" t="s">
        <v>47512</v>
      </c>
      <c r="V1352" s="1">
        <v>30468</v>
      </c>
      <c r="W1352">
        <v>2</v>
      </c>
      <c r="X1352" t="s">
        <v>57</v>
      </c>
      <c r="Y1352">
        <v>1</v>
      </c>
      <c r="Z1352" t="s">
        <v>46545</v>
      </c>
      <c r="AA1352">
        <v>10</v>
      </c>
      <c r="AC1352">
        <v>121</v>
      </c>
      <c r="AD1352" t="s">
        <v>70</v>
      </c>
      <c r="AE1352">
        <v>1012</v>
      </c>
      <c r="AF1352" t="s">
        <v>71</v>
      </c>
      <c r="AG1352">
        <v>3</v>
      </c>
      <c r="AH1352" t="s">
        <v>81</v>
      </c>
      <c r="AI1352">
        <v>21</v>
      </c>
      <c r="AJ1352" t="s">
        <v>52613</v>
      </c>
      <c r="AK1352">
        <v>217</v>
      </c>
      <c r="AL1352" t="s">
        <v>47512</v>
      </c>
      <c r="AS1352">
        <v>0</v>
      </c>
      <c r="AT1352" t="s">
        <v>61</v>
      </c>
      <c r="AU1352" t="s">
        <v>7415</v>
      </c>
      <c r="AX1352">
        <v>56.040547852481701</v>
      </c>
      <c r="AY1352">
        <v>12.6033244331771</v>
      </c>
      <c r="AZ1352" t="s">
        <v>62</v>
      </c>
      <c r="BA1352">
        <v>1084</v>
      </c>
      <c r="BB1352" t="s">
        <v>63</v>
      </c>
    </row>
    <row r="1353" spans="1:54" x14ac:dyDescent="0.25">
      <c r="A1353" s="1">
        <v>45200</v>
      </c>
      <c r="B1353">
        <v>217008</v>
      </c>
      <c r="C1353" t="s">
        <v>7416</v>
      </c>
      <c r="D1353">
        <v>3000</v>
      </c>
      <c r="E1353" t="s">
        <v>47511</v>
      </c>
      <c r="F1353" t="s">
        <v>7417</v>
      </c>
      <c r="G1353">
        <v>64502018</v>
      </c>
      <c r="H1353">
        <v>1003279624</v>
      </c>
      <c r="I1353" t="s">
        <v>7418</v>
      </c>
      <c r="J1353" t="s">
        <v>7419</v>
      </c>
      <c r="K1353" t="s">
        <v>7420</v>
      </c>
      <c r="L1353" t="s">
        <v>7421</v>
      </c>
      <c r="M1353">
        <v>2239</v>
      </c>
      <c r="N1353">
        <v>93</v>
      </c>
      <c r="R1353" s="1">
        <v>43782</v>
      </c>
      <c r="S1353" t="s">
        <v>56</v>
      </c>
      <c r="T1353">
        <v>217</v>
      </c>
      <c r="U1353" t="s">
        <v>47512</v>
      </c>
      <c r="W1353">
        <v>2</v>
      </c>
      <c r="X1353" t="s">
        <v>57</v>
      </c>
      <c r="Y1353">
        <v>1</v>
      </c>
      <c r="Z1353" t="s">
        <v>46545</v>
      </c>
      <c r="AA1353">
        <v>9</v>
      </c>
      <c r="AB1353">
        <v>195708</v>
      </c>
      <c r="AC1353">
        <v>121</v>
      </c>
      <c r="AD1353" t="s">
        <v>70</v>
      </c>
      <c r="AE1353">
        <v>1012</v>
      </c>
      <c r="AF1353" t="s">
        <v>71</v>
      </c>
      <c r="AG1353">
        <v>1</v>
      </c>
      <c r="AH1353" t="s">
        <v>44482</v>
      </c>
      <c r="AI1353">
        <v>21</v>
      </c>
      <c r="AJ1353" t="s">
        <v>52613</v>
      </c>
      <c r="AK1353">
        <v>217</v>
      </c>
      <c r="AL1353" t="s">
        <v>47512</v>
      </c>
      <c r="AP1353">
        <v>280407</v>
      </c>
      <c r="AQ1353" t="s">
        <v>7422</v>
      </c>
      <c r="AR1353" t="s">
        <v>7423</v>
      </c>
      <c r="AS1353">
        <v>2</v>
      </c>
      <c r="AT1353" t="s">
        <v>1413</v>
      </c>
      <c r="AU1353" t="s">
        <v>7424</v>
      </c>
      <c r="AX1353">
        <v>56.035454180000002</v>
      </c>
      <c r="AY1353">
        <v>12.5876176</v>
      </c>
      <c r="AZ1353" t="s">
        <v>62</v>
      </c>
      <c r="BA1353">
        <v>1084</v>
      </c>
      <c r="BB1353" t="s">
        <v>63</v>
      </c>
    </row>
    <row r="1354" spans="1:54" x14ac:dyDescent="0.25">
      <c r="A1354" s="1">
        <v>45200</v>
      </c>
      <c r="B1354">
        <v>217009</v>
      </c>
      <c r="C1354" t="s">
        <v>7425</v>
      </c>
      <c r="D1354">
        <v>3000</v>
      </c>
      <c r="E1354" t="s">
        <v>47511</v>
      </c>
      <c r="F1354" t="s">
        <v>7426</v>
      </c>
      <c r="G1354">
        <v>64502018</v>
      </c>
      <c r="H1354">
        <v>1003280578</v>
      </c>
      <c r="I1354" t="s">
        <v>7427</v>
      </c>
      <c r="J1354" t="s">
        <v>7428</v>
      </c>
      <c r="K1354" t="s">
        <v>7429</v>
      </c>
      <c r="L1354" t="s">
        <v>44880</v>
      </c>
      <c r="M1354">
        <v>9034</v>
      </c>
      <c r="N1354">
        <v>18</v>
      </c>
      <c r="R1354" s="1">
        <v>43671</v>
      </c>
      <c r="S1354" t="s">
        <v>56</v>
      </c>
      <c r="T1354">
        <v>217</v>
      </c>
      <c r="U1354" t="s">
        <v>47512</v>
      </c>
      <c r="V1354" s="1">
        <v>43677</v>
      </c>
      <c r="W1354">
        <v>2</v>
      </c>
      <c r="X1354" t="s">
        <v>57</v>
      </c>
      <c r="Y1354">
        <v>1</v>
      </c>
      <c r="Z1354" t="s">
        <v>46545</v>
      </c>
      <c r="AA1354">
        <v>9</v>
      </c>
      <c r="AB1354">
        <v>196608</v>
      </c>
      <c r="AC1354">
        <v>121</v>
      </c>
      <c r="AD1354" t="s">
        <v>70</v>
      </c>
      <c r="AE1354">
        <v>1012</v>
      </c>
      <c r="AF1354" t="s">
        <v>71</v>
      </c>
      <c r="AG1354">
        <v>3</v>
      </c>
      <c r="AH1354" t="s">
        <v>81</v>
      </c>
      <c r="AI1354">
        <v>21</v>
      </c>
      <c r="AJ1354" t="s">
        <v>52613</v>
      </c>
      <c r="AK1354">
        <v>217</v>
      </c>
      <c r="AL1354" t="s">
        <v>47512</v>
      </c>
      <c r="AM1354">
        <v>2</v>
      </c>
      <c r="AN1354" t="s">
        <v>119</v>
      </c>
      <c r="AO1354">
        <v>280407</v>
      </c>
      <c r="AP1354">
        <v>280407</v>
      </c>
      <c r="AQ1354" t="s">
        <v>7430</v>
      </c>
      <c r="AR1354" t="s">
        <v>7431</v>
      </c>
      <c r="AS1354">
        <v>2</v>
      </c>
      <c r="AT1354" t="s">
        <v>1413</v>
      </c>
      <c r="AU1354" t="s">
        <v>44881</v>
      </c>
      <c r="AX1354">
        <v>56.031225380000002</v>
      </c>
      <c r="AY1354">
        <v>12.60507673</v>
      </c>
      <c r="AZ1354" t="s">
        <v>62</v>
      </c>
      <c r="BA1354">
        <v>1084</v>
      </c>
      <c r="BB1354" t="s">
        <v>63</v>
      </c>
    </row>
    <row r="1355" spans="1:54" x14ac:dyDescent="0.25">
      <c r="A1355" s="1">
        <v>45200</v>
      </c>
      <c r="B1355">
        <v>217010</v>
      </c>
      <c r="C1355" t="s">
        <v>47516</v>
      </c>
      <c r="D1355">
        <v>3000</v>
      </c>
      <c r="E1355" t="s">
        <v>47511</v>
      </c>
      <c r="F1355" t="s">
        <v>55824</v>
      </c>
      <c r="G1355">
        <v>64502018</v>
      </c>
      <c r="H1355">
        <v>1003279533</v>
      </c>
      <c r="I1355" t="s">
        <v>7432</v>
      </c>
      <c r="J1355" t="s">
        <v>7433</v>
      </c>
      <c r="K1355" t="s">
        <v>7434</v>
      </c>
      <c r="L1355" t="s">
        <v>44882</v>
      </c>
      <c r="M1355">
        <v>1510</v>
      </c>
      <c r="N1355">
        <v>6</v>
      </c>
      <c r="R1355" s="1">
        <v>44887</v>
      </c>
      <c r="S1355" t="s">
        <v>56</v>
      </c>
      <c r="T1355">
        <v>217</v>
      </c>
      <c r="U1355" t="s">
        <v>47512</v>
      </c>
      <c r="W1355">
        <v>2</v>
      </c>
      <c r="X1355" t="s">
        <v>57</v>
      </c>
      <c r="Y1355">
        <v>1</v>
      </c>
      <c r="Z1355" t="s">
        <v>46545</v>
      </c>
      <c r="AA1355">
        <v>9</v>
      </c>
      <c r="AB1355">
        <v>196608</v>
      </c>
      <c r="AC1355">
        <v>121</v>
      </c>
      <c r="AD1355" t="s">
        <v>70</v>
      </c>
      <c r="AE1355">
        <v>1012</v>
      </c>
      <c r="AF1355" t="s">
        <v>71</v>
      </c>
      <c r="AG1355">
        <v>1</v>
      </c>
      <c r="AH1355" t="s">
        <v>44482</v>
      </c>
      <c r="AI1355">
        <v>21</v>
      </c>
      <c r="AJ1355" t="s">
        <v>52613</v>
      </c>
      <c r="AK1355">
        <v>217</v>
      </c>
      <c r="AL1355" t="s">
        <v>47512</v>
      </c>
      <c r="AP1355">
        <v>280406</v>
      </c>
      <c r="AQ1355" t="s">
        <v>7435</v>
      </c>
      <c r="AR1355" t="s">
        <v>7436</v>
      </c>
      <c r="AS1355">
        <v>2</v>
      </c>
      <c r="AT1355" t="s">
        <v>1413</v>
      </c>
      <c r="AU1355" t="s">
        <v>44883</v>
      </c>
      <c r="AX1355">
        <v>56.021431460000002</v>
      </c>
      <c r="AY1355">
        <v>12.585940040000001</v>
      </c>
      <c r="AZ1355" t="s">
        <v>62</v>
      </c>
      <c r="BA1355">
        <v>1084</v>
      </c>
      <c r="BB1355" t="s">
        <v>63</v>
      </c>
    </row>
    <row r="1356" spans="1:54" x14ac:dyDescent="0.25">
      <c r="A1356" s="1">
        <v>45200</v>
      </c>
      <c r="B1356">
        <v>217011</v>
      </c>
      <c r="C1356" t="s">
        <v>7437</v>
      </c>
      <c r="D1356">
        <v>3070</v>
      </c>
      <c r="E1356" t="s">
        <v>7438</v>
      </c>
      <c r="F1356" t="s">
        <v>7439</v>
      </c>
      <c r="G1356">
        <v>64502018</v>
      </c>
      <c r="H1356">
        <v>1003279879</v>
      </c>
      <c r="I1356" t="s">
        <v>7440</v>
      </c>
      <c r="J1356" t="s">
        <v>7441</v>
      </c>
      <c r="K1356" t="s">
        <v>7442</v>
      </c>
      <c r="L1356" t="s">
        <v>7443</v>
      </c>
      <c r="M1356">
        <v>4285</v>
      </c>
      <c r="N1356">
        <v>9</v>
      </c>
      <c r="R1356" s="1">
        <v>40162</v>
      </c>
      <c r="S1356" t="s">
        <v>80</v>
      </c>
      <c r="T1356">
        <v>217</v>
      </c>
      <c r="U1356" t="s">
        <v>47512</v>
      </c>
      <c r="V1356" s="1">
        <v>39295</v>
      </c>
      <c r="W1356">
        <v>2</v>
      </c>
      <c r="X1356" t="s">
        <v>57</v>
      </c>
      <c r="Y1356">
        <v>1</v>
      </c>
      <c r="Z1356" t="s">
        <v>46545</v>
      </c>
      <c r="AA1356">
        <v>5</v>
      </c>
      <c r="AB1356">
        <v>192408</v>
      </c>
      <c r="AC1356">
        <v>121</v>
      </c>
      <c r="AD1356" t="s">
        <v>70</v>
      </c>
      <c r="AE1356">
        <v>1012</v>
      </c>
      <c r="AF1356" t="s">
        <v>71</v>
      </c>
      <c r="AG1356">
        <v>3</v>
      </c>
      <c r="AH1356" t="s">
        <v>81</v>
      </c>
      <c r="AI1356">
        <v>21</v>
      </c>
      <c r="AJ1356" t="s">
        <v>52613</v>
      </c>
      <c r="AK1356">
        <v>217</v>
      </c>
      <c r="AL1356" t="s">
        <v>47512</v>
      </c>
      <c r="AM1356">
        <v>2</v>
      </c>
      <c r="AN1356" t="s">
        <v>119</v>
      </c>
      <c r="AO1356">
        <v>217018</v>
      </c>
      <c r="AQ1356" t="s">
        <v>7444</v>
      </c>
      <c r="AR1356" t="s">
        <v>7445</v>
      </c>
      <c r="AS1356">
        <v>0</v>
      </c>
      <c r="AT1356" t="s">
        <v>61</v>
      </c>
      <c r="AU1356" t="s">
        <v>7446</v>
      </c>
      <c r="AX1356">
        <v>56.005988360341902</v>
      </c>
      <c r="AY1356">
        <v>12.574024167087099</v>
      </c>
      <c r="AZ1356" t="s">
        <v>62</v>
      </c>
      <c r="BA1356">
        <v>1084</v>
      </c>
      <c r="BB1356" t="s">
        <v>63</v>
      </c>
    </row>
    <row r="1357" spans="1:54" x14ac:dyDescent="0.25">
      <c r="A1357" s="1">
        <v>45200</v>
      </c>
      <c r="B1357">
        <v>217012</v>
      </c>
      <c r="C1357" t="s">
        <v>47517</v>
      </c>
      <c r="D1357">
        <v>3080</v>
      </c>
      <c r="E1357" t="s">
        <v>47518</v>
      </c>
      <c r="F1357" t="s">
        <v>47519</v>
      </c>
      <c r="G1357">
        <v>64502018</v>
      </c>
      <c r="H1357">
        <v>1003280153</v>
      </c>
      <c r="I1357" t="s">
        <v>7447</v>
      </c>
      <c r="J1357" t="s">
        <v>7448</v>
      </c>
      <c r="K1357" t="s">
        <v>7449</v>
      </c>
      <c r="L1357" t="s">
        <v>52981</v>
      </c>
      <c r="M1357">
        <v>6422</v>
      </c>
      <c r="N1357">
        <v>21</v>
      </c>
      <c r="R1357" s="1">
        <v>43782</v>
      </c>
      <c r="S1357" t="s">
        <v>56</v>
      </c>
      <c r="T1357">
        <v>217</v>
      </c>
      <c r="U1357" t="s">
        <v>47512</v>
      </c>
      <c r="W1357">
        <v>2</v>
      </c>
      <c r="X1357" t="s">
        <v>57</v>
      </c>
      <c r="Y1357">
        <v>1</v>
      </c>
      <c r="Z1357" t="s">
        <v>46545</v>
      </c>
      <c r="AA1357">
        <v>6</v>
      </c>
      <c r="AB1357">
        <v>191208</v>
      </c>
      <c r="AC1357">
        <v>121</v>
      </c>
      <c r="AD1357" t="s">
        <v>70</v>
      </c>
      <c r="AE1357">
        <v>1012</v>
      </c>
      <c r="AF1357" t="s">
        <v>71</v>
      </c>
      <c r="AG1357">
        <v>1</v>
      </c>
      <c r="AH1357" t="s">
        <v>44482</v>
      </c>
      <c r="AI1357">
        <v>21</v>
      </c>
      <c r="AJ1357" t="s">
        <v>52613</v>
      </c>
      <c r="AK1357">
        <v>217</v>
      </c>
      <c r="AL1357" t="s">
        <v>47512</v>
      </c>
      <c r="AQ1357" t="s">
        <v>7450</v>
      </c>
      <c r="AR1357" t="s">
        <v>7451</v>
      </c>
      <c r="AS1357">
        <v>0</v>
      </c>
      <c r="AT1357" t="s">
        <v>61</v>
      </c>
      <c r="AU1357" t="s">
        <v>52839</v>
      </c>
      <c r="AX1357">
        <v>56.021210109999998</v>
      </c>
      <c r="AY1357">
        <v>12.45352009</v>
      </c>
      <c r="AZ1357" t="s">
        <v>62</v>
      </c>
      <c r="BA1357">
        <v>1084</v>
      </c>
      <c r="BB1357" t="s">
        <v>63</v>
      </c>
    </row>
    <row r="1358" spans="1:54" x14ac:dyDescent="0.25">
      <c r="A1358" s="1">
        <v>45200</v>
      </c>
      <c r="B1358">
        <v>217013</v>
      </c>
      <c r="C1358" t="s">
        <v>7452</v>
      </c>
      <c r="D1358">
        <v>3060</v>
      </c>
      <c r="E1358" t="s">
        <v>44871</v>
      </c>
      <c r="F1358" t="s">
        <v>7452</v>
      </c>
      <c r="G1358">
        <v>64502018</v>
      </c>
      <c r="H1358">
        <v>1003279855</v>
      </c>
      <c r="I1358" t="s">
        <v>44884</v>
      </c>
      <c r="J1358" t="s">
        <v>7453</v>
      </c>
      <c r="K1358" t="s">
        <v>7454</v>
      </c>
      <c r="L1358" t="s">
        <v>44885</v>
      </c>
      <c r="M1358">
        <v>3822</v>
      </c>
      <c r="N1358">
        <v>19</v>
      </c>
      <c r="R1358" s="1">
        <v>44075</v>
      </c>
      <c r="S1358" t="s">
        <v>851</v>
      </c>
      <c r="T1358">
        <v>217</v>
      </c>
      <c r="U1358" t="s">
        <v>47512</v>
      </c>
      <c r="W1358">
        <v>2</v>
      </c>
      <c r="X1358" t="s">
        <v>57</v>
      </c>
      <c r="Y1358">
        <v>1</v>
      </c>
      <c r="Z1358" t="s">
        <v>46545</v>
      </c>
      <c r="AA1358">
        <v>9</v>
      </c>
      <c r="AB1358">
        <v>197008</v>
      </c>
      <c r="AC1358">
        <v>121</v>
      </c>
      <c r="AD1358" t="s">
        <v>70</v>
      </c>
      <c r="AE1358">
        <v>1012</v>
      </c>
      <c r="AF1358" t="s">
        <v>71</v>
      </c>
      <c r="AG1358">
        <v>1</v>
      </c>
      <c r="AH1358" t="s">
        <v>44482</v>
      </c>
      <c r="AI1358">
        <v>21</v>
      </c>
      <c r="AJ1358" t="s">
        <v>52613</v>
      </c>
      <c r="AK1358">
        <v>217</v>
      </c>
      <c r="AL1358" t="s">
        <v>47512</v>
      </c>
      <c r="AP1358">
        <v>280409</v>
      </c>
      <c r="AQ1358" t="s">
        <v>7383</v>
      </c>
      <c r="AR1358" t="s">
        <v>7384</v>
      </c>
      <c r="AS1358">
        <v>2</v>
      </c>
      <c r="AT1358" t="s">
        <v>1413</v>
      </c>
      <c r="AU1358" t="s">
        <v>44886</v>
      </c>
      <c r="AX1358">
        <v>55.987798439999999</v>
      </c>
      <c r="AY1358">
        <v>12.541128779999999</v>
      </c>
      <c r="AZ1358" t="s">
        <v>62</v>
      </c>
      <c r="BA1358">
        <v>1084</v>
      </c>
      <c r="BB1358" t="s">
        <v>63</v>
      </c>
    </row>
    <row r="1359" spans="1:54" x14ac:dyDescent="0.25">
      <c r="A1359" s="1">
        <v>45200</v>
      </c>
      <c r="B1359">
        <v>217014</v>
      </c>
      <c r="C1359" t="s">
        <v>7455</v>
      </c>
      <c r="D1359">
        <v>3000</v>
      </c>
      <c r="E1359" t="s">
        <v>47511</v>
      </c>
      <c r="F1359" t="s">
        <v>7455</v>
      </c>
      <c r="G1359">
        <v>64502018</v>
      </c>
      <c r="H1359">
        <v>1003279442</v>
      </c>
      <c r="I1359" t="s">
        <v>47520</v>
      </c>
      <c r="J1359" t="s">
        <v>7456</v>
      </c>
      <c r="K1359" t="s">
        <v>7457</v>
      </c>
      <c r="L1359" t="s">
        <v>7458</v>
      </c>
      <c r="M1359">
        <v>630</v>
      </c>
      <c r="N1359">
        <v>121</v>
      </c>
      <c r="R1359" s="1">
        <v>43782</v>
      </c>
      <c r="S1359" t="s">
        <v>56</v>
      </c>
      <c r="T1359">
        <v>217</v>
      </c>
      <c r="U1359" t="s">
        <v>47512</v>
      </c>
      <c r="W1359">
        <v>2</v>
      </c>
      <c r="X1359" t="s">
        <v>57</v>
      </c>
      <c r="Y1359">
        <v>1</v>
      </c>
      <c r="Z1359" t="s">
        <v>46545</v>
      </c>
      <c r="AA1359">
        <v>9</v>
      </c>
      <c r="AB1359">
        <v>197108</v>
      </c>
      <c r="AC1359">
        <v>121</v>
      </c>
      <c r="AD1359" t="s">
        <v>70</v>
      </c>
      <c r="AE1359">
        <v>1012</v>
      </c>
      <c r="AF1359" t="s">
        <v>71</v>
      </c>
      <c r="AG1359">
        <v>1</v>
      </c>
      <c r="AH1359" t="s">
        <v>44482</v>
      </c>
      <c r="AI1359">
        <v>21</v>
      </c>
      <c r="AJ1359" t="s">
        <v>52613</v>
      </c>
      <c r="AK1359">
        <v>217</v>
      </c>
      <c r="AL1359" t="s">
        <v>47512</v>
      </c>
      <c r="AP1359">
        <v>280407</v>
      </c>
      <c r="AQ1359" t="s">
        <v>7459</v>
      </c>
      <c r="AR1359" t="s">
        <v>7431</v>
      </c>
      <c r="AS1359">
        <v>2</v>
      </c>
      <c r="AT1359" t="s">
        <v>1413</v>
      </c>
      <c r="AU1359" t="s">
        <v>7460</v>
      </c>
      <c r="AX1359">
        <v>56.038260540000003</v>
      </c>
      <c r="AY1359">
        <v>12.572441510000001</v>
      </c>
      <c r="AZ1359" t="s">
        <v>62</v>
      </c>
      <c r="BA1359">
        <v>1084</v>
      </c>
      <c r="BB1359" t="s">
        <v>63</v>
      </c>
    </row>
    <row r="1360" spans="1:54" x14ac:dyDescent="0.25">
      <c r="A1360" s="1">
        <v>45200</v>
      </c>
      <c r="B1360">
        <v>217015</v>
      </c>
      <c r="C1360" t="s">
        <v>7461</v>
      </c>
      <c r="D1360">
        <v>3150</v>
      </c>
      <c r="E1360" t="s">
        <v>44887</v>
      </c>
      <c r="F1360" t="s">
        <v>7462</v>
      </c>
      <c r="I1360" t="s">
        <v>5502</v>
      </c>
      <c r="J1360" t="s">
        <v>7463</v>
      </c>
      <c r="K1360" t="s">
        <v>7464</v>
      </c>
      <c r="L1360" t="s">
        <v>7465</v>
      </c>
      <c r="M1360">
        <v>5675</v>
      </c>
      <c r="N1360">
        <v>129</v>
      </c>
      <c r="R1360" s="1">
        <v>40162</v>
      </c>
      <c r="S1360" t="s">
        <v>80</v>
      </c>
      <c r="V1360" s="1">
        <v>38261</v>
      </c>
      <c r="W1360">
        <v>5</v>
      </c>
      <c r="X1360" t="s">
        <v>557</v>
      </c>
      <c r="Y1360">
        <v>1</v>
      </c>
      <c r="Z1360" t="s">
        <v>46545</v>
      </c>
      <c r="AA1360">
        <v>10</v>
      </c>
      <c r="AC1360">
        <v>121</v>
      </c>
      <c r="AD1360" t="s">
        <v>70</v>
      </c>
      <c r="AE1360">
        <v>1013</v>
      </c>
      <c r="AF1360" t="s">
        <v>558</v>
      </c>
      <c r="AG1360">
        <v>3</v>
      </c>
      <c r="AH1360" t="s">
        <v>81</v>
      </c>
      <c r="AI1360">
        <v>21</v>
      </c>
      <c r="AJ1360" t="s">
        <v>52613</v>
      </c>
      <c r="AK1360">
        <v>217</v>
      </c>
      <c r="AL1360" t="s">
        <v>47512</v>
      </c>
      <c r="AQ1360" t="s">
        <v>7466</v>
      </c>
      <c r="AS1360">
        <v>0</v>
      </c>
      <c r="AT1360" t="s">
        <v>61</v>
      </c>
      <c r="AU1360" t="s">
        <v>7467</v>
      </c>
      <c r="AX1360">
        <v>56.071169214313599</v>
      </c>
      <c r="AY1360">
        <v>12.5537808085555</v>
      </c>
      <c r="AZ1360" t="s">
        <v>62</v>
      </c>
      <c r="BA1360">
        <v>1084</v>
      </c>
      <c r="BB1360" t="s">
        <v>63</v>
      </c>
    </row>
    <row r="1361" spans="1:54" x14ac:dyDescent="0.25">
      <c r="A1361" s="1">
        <v>45200</v>
      </c>
      <c r="B1361">
        <v>217016</v>
      </c>
      <c r="C1361" t="s">
        <v>47521</v>
      </c>
      <c r="D1361">
        <v>3000</v>
      </c>
      <c r="E1361" t="s">
        <v>47511</v>
      </c>
      <c r="F1361" t="s">
        <v>47522</v>
      </c>
      <c r="G1361">
        <v>67530810</v>
      </c>
      <c r="H1361">
        <v>1002253015</v>
      </c>
      <c r="I1361" t="s">
        <v>7468</v>
      </c>
      <c r="J1361" t="s">
        <v>7469</v>
      </c>
      <c r="K1361" t="s">
        <v>7470</v>
      </c>
      <c r="L1361" t="s">
        <v>7471</v>
      </c>
      <c r="M1361">
        <v>2059</v>
      </c>
      <c r="N1361">
        <v>1</v>
      </c>
      <c r="R1361" s="1">
        <v>44795</v>
      </c>
      <c r="S1361" t="s">
        <v>56</v>
      </c>
      <c r="W1361">
        <v>5</v>
      </c>
      <c r="X1361" t="s">
        <v>557</v>
      </c>
      <c r="Y1361">
        <v>1</v>
      </c>
      <c r="Z1361" t="s">
        <v>46545</v>
      </c>
      <c r="AA1361">
        <v>10</v>
      </c>
      <c r="AB1361">
        <v>196208</v>
      </c>
      <c r="AC1361">
        <v>121</v>
      </c>
      <c r="AD1361" t="s">
        <v>70</v>
      </c>
      <c r="AE1361">
        <v>1013</v>
      </c>
      <c r="AF1361" t="s">
        <v>558</v>
      </c>
      <c r="AG1361">
        <v>1</v>
      </c>
      <c r="AH1361" t="s">
        <v>44482</v>
      </c>
      <c r="AI1361">
        <v>21</v>
      </c>
      <c r="AJ1361" t="s">
        <v>52613</v>
      </c>
      <c r="AK1361">
        <v>217</v>
      </c>
      <c r="AL1361" t="s">
        <v>47512</v>
      </c>
      <c r="AQ1361" t="s">
        <v>7472</v>
      </c>
      <c r="AR1361" t="s">
        <v>7473</v>
      </c>
      <c r="AS1361">
        <v>0</v>
      </c>
      <c r="AT1361" t="s">
        <v>61</v>
      </c>
      <c r="AU1361" t="s">
        <v>7474</v>
      </c>
      <c r="AX1361">
        <v>56.02840423</v>
      </c>
      <c r="AY1361">
        <v>12.601674060000001</v>
      </c>
      <c r="AZ1361" t="s">
        <v>62</v>
      </c>
      <c r="BA1361">
        <v>1084</v>
      </c>
      <c r="BB1361" t="s">
        <v>63</v>
      </c>
    </row>
    <row r="1362" spans="1:54" x14ac:dyDescent="0.25">
      <c r="A1362" s="1">
        <v>45200</v>
      </c>
      <c r="B1362">
        <v>217017</v>
      </c>
      <c r="C1362" t="s">
        <v>44888</v>
      </c>
      <c r="D1362">
        <v>3060</v>
      </c>
      <c r="E1362" t="s">
        <v>44871</v>
      </c>
      <c r="F1362" t="s">
        <v>44889</v>
      </c>
      <c r="G1362">
        <v>29553955</v>
      </c>
      <c r="H1362">
        <v>1003275149</v>
      </c>
      <c r="I1362" t="s">
        <v>44890</v>
      </c>
      <c r="J1362" t="s">
        <v>7475</v>
      </c>
      <c r="K1362" t="s">
        <v>7476</v>
      </c>
      <c r="L1362" t="s">
        <v>7477</v>
      </c>
      <c r="M1362">
        <v>2720</v>
      </c>
      <c r="N1362">
        <v>2</v>
      </c>
      <c r="R1362" s="1">
        <v>44860</v>
      </c>
      <c r="S1362" t="s">
        <v>56</v>
      </c>
      <c r="W1362">
        <v>4</v>
      </c>
      <c r="X1362" t="s">
        <v>725</v>
      </c>
      <c r="Y1362">
        <v>1</v>
      </c>
      <c r="Z1362" t="s">
        <v>46545</v>
      </c>
      <c r="AB1362">
        <v>199508</v>
      </c>
      <c r="AC1362">
        <v>131</v>
      </c>
      <c r="AD1362" t="s">
        <v>752</v>
      </c>
      <c r="AE1362">
        <v>1061</v>
      </c>
      <c r="AF1362" t="s">
        <v>752</v>
      </c>
      <c r="AG1362">
        <v>1</v>
      </c>
      <c r="AH1362" t="s">
        <v>44482</v>
      </c>
      <c r="AI1362">
        <v>99</v>
      </c>
      <c r="AJ1362" t="s">
        <v>54511</v>
      </c>
      <c r="AK1362">
        <v>217</v>
      </c>
      <c r="AL1362" t="s">
        <v>47512</v>
      </c>
      <c r="AQ1362" t="s">
        <v>7478</v>
      </c>
      <c r="AR1362" t="s">
        <v>7479</v>
      </c>
      <c r="AS1362">
        <v>0</v>
      </c>
      <c r="AT1362" t="s">
        <v>61</v>
      </c>
      <c r="AU1362" t="s">
        <v>3563</v>
      </c>
      <c r="AX1362">
        <v>55.999042559999999</v>
      </c>
      <c r="AY1362">
        <v>12.53190197</v>
      </c>
      <c r="AZ1362" t="s">
        <v>62</v>
      </c>
      <c r="BA1362">
        <v>1084</v>
      </c>
      <c r="BB1362" t="s">
        <v>63</v>
      </c>
    </row>
    <row r="1363" spans="1:54" x14ac:dyDescent="0.25">
      <c r="A1363" s="1">
        <v>45200</v>
      </c>
      <c r="B1363">
        <v>217018</v>
      </c>
      <c r="C1363" t="s">
        <v>52982</v>
      </c>
      <c r="D1363">
        <v>3070</v>
      </c>
      <c r="E1363" t="s">
        <v>7438</v>
      </c>
      <c r="F1363" t="s">
        <v>52982</v>
      </c>
      <c r="G1363">
        <v>64502018</v>
      </c>
      <c r="H1363">
        <v>1003280323</v>
      </c>
      <c r="I1363" t="s">
        <v>7480</v>
      </c>
      <c r="J1363" t="s">
        <v>7481</v>
      </c>
      <c r="K1363" t="s">
        <v>7434</v>
      </c>
      <c r="L1363" t="s">
        <v>7482</v>
      </c>
      <c r="M1363">
        <v>7573</v>
      </c>
      <c r="N1363">
        <v>2</v>
      </c>
      <c r="R1363" s="1">
        <v>43782</v>
      </c>
      <c r="S1363" t="s">
        <v>56</v>
      </c>
      <c r="T1363">
        <v>217</v>
      </c>
      <c r="U1363" t="s">
        <v>47512</v>
      </c>
      <c r="W1363">
        <v>2</v>
      </c>
      <c r="X1363" t="s">
        <v>57</v>
      </c>
      <c r="Y1363">
        <v>1</v>
      </c>
      <c r="Z1363" t="s">
        <v>46545</v>
      </c>
      <c r="AA1363">
        <v>9</v>
      </c>
      <c r="AB1363">
        <v>197508</v>
      </c>
      <c r="AC1363">
        <v>121</v>
      </c>
      <c r="AD1363" t="s">
        <v>70</v>
      </c>
      <c r="AE1363">
        <v>1012</v>
      </c>
      <c r="AF1363" t="s">
        <v>71</v>
      </c>
      <c r="AG1363">
        <v>1</v>
      </c>
      <c r="AH1363" t="s">
        <v>44482</v>
      </c>
      <c r="AI1363">
        <v>21</v>
      </c>
      <c r="AJ1363" t="s">
        <v>52613</v>
      </c>
      <c r="AK1363">
        <v>217</v>
      </c>
      <c r="AL1363" t="s">
        <v>47512</v>
      </c>
      <c r="AP1363">
        <v>280406</v>
      </c>
      <c r="AQ1363" t="s">
        <v>7483</v>
      </c>
      <c r="AR1363" t="s">
        <v>7436</v>
      </c>
      <c r="AS1363">
        <v>2</v>
      </c>
      <c r="AT1363" t="s">
        <v>1413</v>
      </c>
      <c r="AU1363" t="s">
        <v>7484</v>
      </c>
      <c r="AX1363">
        <v>56.012704429999999</v>
      </c>
      <c r="AY1363">
        <v>12.58453516</v>
      </c>
      <c r="AZ1363" t="s">
        <v>62</v>
      </c>
      <c r="BA1363">
        <v>1084</v>
      </c>
      <c r="BB1363" t="s">
        <v>63</v>
      </c>
    </row>
    <row r="1364" spans="1:54" x14ac:dyDescent="0.25">
      <c r="A1364" s="1">
        <v>45200</v>
      </c>
      <c r="B1364">
        <v>217019</v>
      </c>
      <c r="C1364" t="s">
        <v>47523</v>
      </c>
      <c r="D1364">
        <v>3000</v>
      </c>
      <c r="E1364" t="s">
        <v>47511</v>
      </c>
      <c r="F1364" t="s">
        <v>47524</v>
      </c>
      <c r="G1364">
        <v>29546274</v>
      </c>
      <c r="H1364">
        <v>1003275113</v>
      </c>
      <c r="I1364" t="s">
        <v>44891</v>
      </c>
      <c r="J1364" t="s">
        <v>7485</v>
      </c>
      <c r="K1364" t="s">
        <v>7486</v>
      </c>
      <c r="L1364" t="s">
        <v>7487</v>
      </c>
      <c r="M1364">
        <v>716</v>
      </c>
      <c r="N1364">
        <v>3</v>
      </c>
      <c r="R1364" s="1">
        <v>44714</v>
      </c>
      <c r="S1364" t="s">
        <v>56</v>
      </c>
      <c r="W1364">
        <v>4</v>
      </c>
      <c r="X1364" t="s">
        <v>725</v>
      </c>
      <c r="Y1364">
        <v>1</v>
      </c>
      <c r="Z1364" t="s">
        <v>46545</v>
      </c>
      <c r="AB1364">
        <v>197808</v>
      </c>
      <c r="AC1364">
        <v>131</v>
      </c>
      <c r="AD1364" t="s">
        <v>752</v>
      </c>
      <c r="AE1364">
        <v>1061</v>
      </c>
      <c r="AF1364" t="s">
        <v>752</v>
      </c>
      <c r="AG1364">
        <v>1</v>
      </c>
      <c r="AH1364" t="s">
        <v>44482</v>
      </c>
      <c r="AI1364">
        <v>99</v>
      </c>
      <c r="AJ1364" t="s">
        <v>54511</v>
      </c>
      <c r="AK1364">
        <v>217</v>
      </c>
      <c r="AL1364" t="s">
        <v>47512</v>
      </c>
      <c r="AQ1364" t="s">
        <v>7488</v>
      </c>
      <c r="AR1364" t="s">
        <v>7489</v>
      </c>
      <c r="AS1364">
        <v>0</v>
      </c>
      <c r="AT1364" t="s">
        <v>61</v>
      </c>
      <c r="AU1364" t="s">
        <v>7490</v>
      </c>
      <c r="AX1364">
        <v>56.022644329999999</v>
      </c>
      <c r="AY1364">
        <v>12.58479964</v>
      </c>
      <c r="AZ1364" t="s">
        <v>62</v>
      </c>
      <c r="BA1364">
        <v>1084</v>
      </c>
      <c r="BB1364" t="s">
        <v>63</v>
      </c>
    </row>
    <row r="1365" spans="1:54" x14ac:dyDescent="0.25">
      <c r="A1365" s="1">
        <v>45200</v>
      </c>
      <c r="B1365">
        <v>217020</v>
      </c>
      <c r="C1365" t="s">
        <v>7491</v>
      </c>
      <c r="D1365">
        <v>3490</v>
      </c>
      <c r="E1365" t="s">
        <v>52983</v>
      </c>
      <c r="F1365" t="s">
        <v>52984</v>
      </c>
      <c r="G1365">
        <v>84671916</v>
      </c>
      <c r="H1365">
        <v>1002700951</v>
      </c>
      <c r="I1365" t="s">
        <v>47525</v>
      </c>
      <c r="J1365" t="s">
        <v>7492</v>
      </c>
      <c r="K1365" t="s">
        <v>7493</v>
      </c>
      <c r="L1365" t="s">
        <v>52985</v>
      </c>
      <c r="M1365">
        <v>4682</v>
      </c>
      <c r="N1365" t="s">
        <v>1123</v>
      </c>
      <c r="R1365" s="1">
        <v>43486</v>
      </c>
      <c r="S1365" t="s">
        <v>56</v>
      </c>
      <c r="W1365">
        <v>5</v>
      </c>
      <c r="X1365" t="s">
        <v>557</v>
      </c>
      <c r="Y1365">
        <v>1</v>
      </c>
      <c r="Z1365" t="s">
        <v>46545</v>
      </c>
      <c r="AA1365">
        <v>10</v>
      </c>
      <c r="AB1365">
        <v>197808</v>
      </c>
      <c r="AC1365">
        <v>121</v>
      </c>
      <c r="AD1365" t="s">
        <v>70</v>
      </c>
      <c r="AE1365">
        <v>1013</v>
      </c>
      <c r="AF1365" t="s">
        <v>558</v>
      </c>
      <c r="AG1365">
        <v>1</v>
      </c>
      <c r="AH1365" t="s">
        <v>44482</v>
      </c>
      <c r="AI1365">
        <v>21</v>
      </c>
      <c r="AJ1365" t="s">
        <v>52613</v>
      </c>
      <c r="AK1365">
        <v>217</v>
      </c>
      <c r="AL1365" t="s">
        <v>47512</v>
      </c>
      <c r="AQ1365" t="s">
        <v>7494</v>
      </c>
      <c r="AR1365" t="s">
        <v>7495</v>
      </c>
      <c r="AS1365">
        <v>0</v>
      </c>
      <c r="AT1365" t="s">
        <v>61</v>
      </c>
      <c r="AU1365" t="s">
        <v>52986</v>
      </c>
      <c r="AX1365">
        <v>55.991588929999999</v>
      </c>
      <c r="AY1365">
        <v>12.50585358</v>
      </c>
      <c r="AZ1365" t="s">
        <v>62</v>
      </c>
      <c r="BA1365">
        <v>1084</v>
      </c>
      <c r="BB1365" t="s">
        <v>63</v>
      </c>
    </row>
    <row r="1366" spans="1:54" x14ac:dyDescent="0.25">
      <c r="A1366" s="1">
        <v>45200</v>
      </c>
      <c r="B1366">
        <v>217021</v>
      </c>
      <c r="C1366" t="s">
        <v>7496</v>
      </c>
      <c r="D1366">
        <v>3060</v>
      </c>
      <c r="E1366" t="s">
        <v>44871</v>
      </c>
      <c r="F1366" t="s">
        <v>7496</v>
      </c>
      <c r="G1366">
        <v>64502018</v>
      </c>
      <c r="H1366">
        <v>1003279612</v>
      </c>
      <c r="I1366" t="s">
        <v>7497</v>
      </c>
      <c r="J1366" t="s">
        <v>7498</v>
      </c>
      <c r="K1366" t="s">
        <v>7499</v>
      </c>
      <c r="L1366" t="s">
        <v>7500</v>
      </c>
      <c r="M1366">
        <v>2497</v>
      </c>
      <c r="N1366">
        <v>2</v>
      </c>
      <c r="R1366" s="1">
        <v>43782</v>
      </c>
      <c r="S1366" t="s">
        <v>56</v>
      </c>
      <c r="T1366">
        <v>217</v>
      </c>
      <c r="U1366" t="s">
        <v>47512</v>
      </c>
      <c r="W1366">
        <v>2</v>
      </c>
      <c r="X1366" t="s">
        <v>57</v>
      </c>
      <c r="Y1366">
        <v>1</v>
      </c>
      <c r="Z1366" t="s">
        <v>46545</v>
      </c>
      <c r="AA1366">
        <v>6</v>
      </c>
      <c r="AB1366">
        <v>198008</v>
      </c>
      <c r="AC1366">
        <v>121</v>
      </c>
      <c r="AD1366" t="s">
        <v>70</v>
      </c>
      <c r="AE1366">
        <v>1012</v>
      </c>
      <c r="AF1366" t="s">
        <v>71</v>
      </c>
      <c r="AG1366">
        <v>1</v>
      </c>
      <c r="AH1366" t="s">
        <v>44482</v>
      </c>
      <c r="AI1366">
        <v>21</v>
      </c>
      <c r="AJ1366" t="s">
        <v>52613</v>
      </c>
      <c r="AK1366">
        <v>217</v>
      </c>
      <c r="AL1366" t="s">
        <v>47512</v>
      </c>
      <c r="AP1366">
        <v>280409</v>
      </c>
      <c r="AQ1366" t="s">
        <v>7383</v>
      </c>
      <c r="AR1366" t="s">
        <v>44892</v>
      </c>
      <c r="AS1366">
        <v>2</v>
      </c>
      <c r="AT1366" t="s">
        <v>1413</v>
      </c>
      <c r="AU1366" t="s">
        <v>7501</v>
      </c>
      <c r="AX1366">
        <v>55.988369519999999</v>
      </c>
      <c r="AY1366">
        <v>12.527231690000001</v>
      </c>
      <c r="AZ1366" t="s">
        <v>62</v>
      </c>
      <c r="BA1366">
        <v>1084</v>
      </c>
      <c r="BB1366" t="s">
        <v>63</v>
      </c>
    </row>
    <row r="1367" spans="1:54" x14ac:dyDescent="0.25">
      <c r="A1367" s="1">
        <v>45200</v>
      </c>
      <c r="B1367">
        <v>217023</v>
      </c>
      <c r="C1367" t="s">
        <v>7502</v>
      </c>
      <c r="D1367">
        <v>3070</v>
      </c>
      <c r="E1367" t="s">
        <v>7438</v>
      </c>
      <c r="F1367" t="s">
        <v>7502</v>
      </c>
      <c r="G1367">
        <v>64502018</v>
      </c>
      <c r="H1367">
        <v>1003280025</v>
      </c>
      <c r="I1367" t="s">
        <v>7503</v>
      </c>
      <c r="J1367" t="s">
        <v>7504</v>
      </c>
      <c r="K1367" t="s">
        <v>7505</v>
      </c>
      <c r="L1367" t="s">
        <v>7506</v>
      </c>
      <c r="M1367">
        <v>7573</v>
      </c>
      <c r="N1367" t="s">
        <v>2973</v>
      </c>
      <c r="R1367" s="1">
        <v>44489</v>
      </c>
      <c r="S1367" t="s">
        <v>56</v>
      </c>
      <c r="T1367">
        <v>217</v>
      </c>
      <c r="U1367" t="s">
        <v>47512</v>
      </c>
      <c r="W1367">
        <v>2</v>
      </c>
      <c r="X1367" t="s">
        <v>57</v>
      </c>
      <c r="Y1367">
        <v>1</v>
      </c>
      <c r="Z1367" t="s">
        <v>46545</v>
      </c>
      <c r="AA1367">
        <v>6</v>
      </c>
      <c r="AB1367">
        <v>198108</v>
      </c>
      <c r="AC1367">
        <v>129</v>
      </c>
      <c r="AD1367" t="s">
        <v>2405</v>
      </c>
      <c r="AE1367">
        <v>1016</v>
      </c>
      <c r="AF1367" t="s">
        <v>2405</v>
      </c>
      <c r="AG1367">
        <v>1</v>
      </c>
      <c r="AH1367" t="s">
        <v>44482</v>
      </c>
      <c r="AI1367">
        <v>23</v>
      </c>
      <c r="AJ1367" t="s">
        <v>692</v>
      </c>
      <c r="AK1367">
        <v>217</v>
      </c>
      <c r="AL1367" t="s">
        <v>47512</v>
      </c>
      <c r="AP1367">
        <v>280406</v>
      </c>
      <c r="AQ1367" t="s">
        <v>7507</v>
      </c>
      <c r="AR1367" t="s">
        <v>7436</v>
      </c>
      <c r="AS1367">
        <v>2</v>
      </c>
      <c r="AT1367" t="s">
        <v>1413</v>
      </c>
      <c r="AU1367" t="s">
        <v>7484</v>
      </c>
      <c r="AX1367">
        <v>56.011738309999998</v>
      </c>
      <c r="AY1367">
        <v>12.583752670000001</v>
      </c>
      <c r="AZ1367" t="s">
        <v>62</v>
      </c>
      <c r="BA1367">
        <v>1084</v>
      </c>
      <c r="BB1367" t="s">
        <v>63</v>
      </c>
    </row>
    <row r="1368" spans="1:54" x14ac:dyDescent="0.25">
      <c r="A1368" s="1">
        <v>45200</v>
      </c>
      <c r="B1368">
        <v>217024</v>
      </c>
      <c r="C1368" t="s">
        <v>7508</v>
      </c>
      <c r="D1368">
        <v>3000</v>
      </c>
      <c r="E1368" t="s">
        <v>47511</v>
      </c>
      <c r="F1368" t="s">
        <v>7509</v>
      </c>
      <c r="G1368">
        <v>64502018</v>
      </c>
      <c r="H1368">
        <v>1003280049</v>
      </c>
      <c r="I1368" t="s">
        <v>47526</v>
      </c>
      <c r="J1368" t="s">
        <v>7510</v>
      </c>
      <c r="K1368" t="s">
        <v>7511</v>
      </c>
      <c r="L1368" t="s">
        <v>55825</v>
      </c>
      <c r="M1368">
        <v>5276</v>
      </c>
      <c r="N1368">
        <v>2</v>
      </c>
      <c r="R1368" s="1">
        <v>43763</v>
      </c>
      <c r="S1368" t="s">
        <v>56</v>
      </c>
      <c r="T1368">
        <v>217</v>
      </c>
      <c r="U1368" t="s">
        <v>47512</v>
      </c>
      <c r="W1368">
        <v>2</v>
      </c>
      <c r="X1368" t="s">
        <v>57</v>
      </c>
      <c r="Y1368">
        <v>1</v>
      </c>
      <c r="Z1368" t="s">
        <v>46545</v>
      </c>
      <c r="AA1368">
        <v>9</v>
      </c>
      <c r="AB1368">
        <v>198308</v>
      </c>
      <c r="AC1368">
        <v>121</v>
      </c>
      <c r="AD1368" t="s">
        <v>70</v>
      </c>
      <c r="AE1368">
        <v>1012</v>
      </c>
      <c r="AF1368" t="s">
        <v>71</v>
      </c>
      <c r="AG1368">
        <v>1</v>
      </c>
      <c r="AH1368" t="s">
        <v>44482</v>
      </c>
      <c r="AI1368">
        <v>21</v>
      </c>
      <c r="AJ1368" t="s">
        <v>52613</v>
      </c>
      <c r="AK1368">
        <v>217</v>
      </c>
      <c r="AL1368" t="s">
        <v>47512</v>
      </c>
      <c r="AP1368">
        <v>280407</v>
      </c>
      <c r="AQ1368" t="s">
        <v>7512</v>
      </c>
      <c r="AR1368" t="s">
        <v>7431</v>
      </c>
      <c r="AS1368">
        <v>2</v>
      </c>
      <c r="AT1368" t="s">
        <v>1413</v>
      </c>
      <c r="AU1368" t="s">
        <v>7414</v>
      </c>
      <c r="AX1368">
        <v>56.038829800000002</v>
      </c>
      <c r="AY1368">
        <v>12.607692460000001</v>
      </c>
      <c r="AZ1368" t="s">
        <v>62</v>
      </c>
      <c r="BA1368">
        <v>1084</v>
      </c>
      <c r="BB1368" t="s">
        <v>63</v>
      </c>
    </row>
    <row r="1369" spans="1:54" x14ac:dyDescent="0.25">
      <c r="A1369" s="1">
        <v>45200</v>
      </c>
      <c r="B1369">
        <v>217025</v>
      </c>
      <c r="C1369" t="s">
        <v>54612</v>
      </c>
      <c r="D1369">
        <v>3060</v>
      </c>
      <c r="E1369" t="s">
        <v>44871</v>
      </c>
      <c r="F1369" t="s">
        <v>54613</v>
      </c>
      <c r="I1369" t="s">
        <v>7513</v>
      </c>
      <c r="J1369" t="s">
        <v>7514</v>
      </c>
      <c r="K1369" t="s">
        <v>7514</v>
      </c>
      <c r="L1369" t="s">
        <v>7515</v>
      </c>
      <c r="M1369">
        <v>2720</v>
      </c>
      <c r="N1369">
        <v>2</v>
      </c>
      <c r="R1369" s="1">
        <v>40162</v>
      </c>
      <c r="S1369" t="s">
        <v>80</v>
      </c>
      <c r="V1369" s="1">
        <v>34851</v>
      </c>
      <c r="W1369">
        <v>3</v>
      </c>
      <c r="X1369" t="s">
        <v>3496</v>
      </c>
      <c r="Y1369">
        <v>1</v>
      </c>
      <c r="Z1369" t="s">
        <v>46545</v>
      </c>
      <c r="AB1369">
        <v>199308</v>
      </c>
      <c r="AC1369">
        <v>131</v>
      </c>
      <c r="AD1369" t="s">
        <v>752</v>
      </c>
      <c r="AE1369">
        <v>1061</v>
      </c>
      <c r="AF1369" t="s">
        <v>752</v>
      </c>
      <c r="AG1369">
        <v>3</v>
      </c>
      <c r="AH1369" t="s">
        <v>81</v>
      </c>
      <c r="AI1369">
        <v>33</v>
      </c>
      <c r="AJ1369" t="s">
        <v>836</v>
      </c>
      <c r="AK1369">
        <v>217</v>
      </c>
      <c r="AL1369" t="s">
        <v>47512</v>
      </c>
      <c r="AS1369">
        <v>0</v>
      </c>
      <c r="AT1369" t="s">
        <v>61</v>
      </c>
      <c r="AU1369" t="s">
        <v>3563</v>
      </c>
      <c r="AX1369">
        <v>55.998616301100199</v>
      </c>
      <c r="AY1369">
        <v>12.5320489783784</v>
      </c>
      <c r="AZ1369" t="s">
        <v>62</v>
      </c>
      <c r="BA1369">
        <v>1084</v>
      </c>
      <c r="BB1369" t="s">
        <v>63</v>
      </c>
    </row>
    <row r="1370" spans="1:54" x14ac:dyDescent="0.25">
      <c r="A1370" s="1">
        <v>45200</v>
      </c>
      <c r="B1370">
        <v>217027</v>
      </c>
      <c r="C1370" t="s">
        <v>44893</v>
      </c>
      <c r="D1370">
        <v>3150</v>
      </c>
      <c r="E1370" t="s">
        <v>44887</v>
      </c>
      <c r="F1370" t="s">
        <v>44894</v>
      </c>
      <c r="G1370">
        <v>88602617</v>
      </c>
      <c r="H1370">
        <v>1002797933</v>
      </c>
      <c r="I1370" t="s">
        <v>7516</v>
      </c>
      <c r="J1370" t="s">
        <v>7517</v>
      </c>
      <c r="K1370" t="s">
        <v>7518</v>
      </c>
      <c r="L1370" t="s">
        <v>7519</v>
      </c>
      <c r="M1370">
        <v>5675</v>
      </c>
      <c r="N1370">
        <v>95</v>
      </c>
      <c r="R1370" s="1">
        <v>42999</v>
      </c>
      <c r="S1370" t="s">
        <v>56</v>
      </c>
      <c r="V1370" s="1">
        <v>42490</v>
      </c>
      <c r="W1370">
        <v>5</v>
      </c>
      <c r="X1370" t="s">
        <v>557</v>
      </c>
      <c r="Y1370">
        <v>1</v>
      </c>
      <c r="Z1370" t="s">
        <v>46545</v>
      </c>
      <c r="AA1370">
        <v>9</v>
      </c>
      <c r="AB1370">
        <v>197908</v>
      </c>
      <c r="AC1370">
        <v>121</v>
      </c>
      <c r="AD1370" t="s">
        <v>70</v>
      </c>
      <c r="AE1370">
        <v>1013</v>
      </c>
      <c r="AF1370" t="s">
        <v>558</v>
      </c>
      <c r="AG1370">
        <v>3</v>
      </c>
      <c r="AH1370" t="s">
        <v>81</v>
      </c>
      <c r="AI1370">
        <v>22</v>
      </c>
      <c r="AJ1370" t="s">
        <v>52628</v>
      </c>
      <c r="AK1370">
        <v>217</v>
      </c>
      <c r="AL1370" t="s">
        <v>47512</v>
      </c>
      <c r="AQ1370" t="s">
        <v>7520</v>
      </c>
      <c r="AR1370" t="s">
        <v>7521</v>
      </c>
      <c r="AS1370">
        <v>0</v>
      </c>
      <c r="AT1370" t="s">
        <v>61</v>
      </c>
      <c r="AU1370" t="s">
        <v>7467</v>
      </c>
      <c r="AZ1370" t="s">
        <v>62</v>
      </c>
      <c r="BA1370">
        <v>1084</v>
      </c>
      <c r="BB1370" t="s">
        <v>63</v>
      </c>
    </row>
    <row r="1371" spans="1:54" x14ac:dyDescent="0.25">
      <c r="A1371" s="1">
        <v>45200</v>
      </c>
      <c r="B1371">
        <v>217029</v>
      </c>
      <c r="C1371" t="s">
        <v>7522</v>
      </c>
      <c r="D1371">
        <v>3000</v>
      </c>
      <c r="E1371" t="s">
        <v>47511</v>
      </c>
      <c r="F1371" t="s">
        <v>7523</v>
      </c>
      <c r="G1371">
        <v>18349434</v>
      </c>
      <c r="H1371">
        <v>1003514032</v>
      </c>
      <c r="I1371" t="s">
        <v>7524</v>
      </c>
      <c r="J1371" t="s">
        <v>7525</v>
      </c>
      <c r="K1371" t="s">
        <v>7526</v>
      </c>
      <c r="L1371" t="s">
        <v>7527</v>
      </c>
      <c r="M1371">
        <v>2059</v>
      </c>
      <c r="N1371">
        <v>63</v>
      </c>
      <c r="R1371" s="1">
        <v>43782</v>
      </c>
      <c r="S1371" t="s">
        <v>80</v>
      </c>
      <c r="W1371">
        <v>5</v>
      </c>
      <c r="X1371" t="s">
        <v>557</v>
      </c>
      <c r="Y1371">
        <v>1</v>
      </c>
      <c r="Z1371" t="s">
        <v>46545</v>
      </c>
      <c r="AA1371">
        <v>9</v>
      </c>
      <c r="AB1371">
        <v>199508</v>
      </c>
      <c r="AC1371">
        <v>121</v>
      </c>
      <c r="AD1371" t="s">
        <v>70</v>
      </c>
      <c r="AE1371">
        <v>1013</v>
      </c>
      <c r="AF1371" t="s">
        <v>558</v>
      </c>
      <c r="AG1371">
        <v>1</v>
      </c>
      <c r="AH1371" t="s">
        <v>44482</v>
      </c>
      <c r="AI1371">
        <v>21</v>
      </c>
      <c r="AJ1371" t="s">
        <v>52613</v>
      </c>
      <c r="AK1371">
        <v>217</v>
      </c>
      <c r="AL1371" t="s">
        <v>47512</v>
      </c>
      <c r="AQ1371" t="s">
        <v>7528</v>
      </c>
      <c r="AR1371" t="s">
        <v>7529</v>
      </c>
      <c r="AS1371">
        <v>0</v>
      </c>
      <c r="AT1371" t="s">
        <v>61</v>
      </c>
      <c r="AU1371" t="s">
        <v>7474</v>
      </c>
      <c r="AX1371">
        <v>56.022902369999997</v>
      </c>
      <c r="AY1371">
        <v>12.588954429999999</v>
      </c>
      <c r="AZ1371" t="s">
        <v>62</v>
      </c>
      <c r="BA1371">
        <v>1084</v>
      </c>
      <c r="BB1371" t="s">
        <v>63</v>
      </c>
    </row>
    <row r="1372" spans="1:54" x14ac:dyDescent="0.25">
      <c r="A1372" s="1">
        <v>45200</v>
      </c>
      <c r="B1372">
        <v>217030</v>
      </c>
      <c r="C1372" t="s">
        <v>54614</v>
      </c>
      <c r="D1372">
        <v>3000</v>
      </c>
      <c r="E1372" t="s">
        <v>47511</v>
      </c>
      <c r="F1372" t="s">
        <v>7530</v>
      </c>
      <c r="I1372" t="s">
        <v>7531</v>
      </c>
      <c r="J1372" t="s">
        <v>7532</v>
      </c>
      <c r="K1372" t="s">
        <v>7533</v>
      </c>
      <c r="L1372" t="s">
        <v>7534</v>
      </c>
      <c r="M1372">
        <v>2600</v>
      </c>
      <c r="N1372">
        <v>90</v>
      </c>
      <c r="R1372" s="1">
        <v>40962</v>
      </c>
      <c r="S1372" t="s">
        <v>56</v>
      </c>
      <c r="T1372">
        <v>217</v>
      </c>
      <c r="U1372" t="s">
        <v>47512</v>
      </c>
      <c r="V1372" s="1">
        <v>36192</v>
      </c>
      <c r="W1372">
        <v>3</v>
      </c>
      <c r="X1372" t="s">
        <v>3496</v>
      </c>
      <c r="Y1372">
        <v>8</v>
      </c>
      <c r="Z1372" t="s">
        <v>44534</v>
      </c>
      <c r="AB1372">
        <v>199608</v>
      </c>
      <c r="AC1372">
        <v>127</v>
      </c>
      <c r="AD1372" t="s">
        <v>1237</v>
      </c>
      <c r="AE1372">
        <v>1052</v>
      </c>
      <c r="AF1372" t="s">
        <v>1237</v>
      </c>
      <c r="AG1372">
        <v>3</v>
      </c>
      <c r="AH1372" t="s">
        <v>81</v>
      </c>
      <c r="AI1372">
        <v>99</v>
      </c>
      <c r="AJ1372" t="s">
        <v>54511</v>
      </c>
      <c r="AK1372">
        <v>217</v>
      </c>
      <c r="AL1372" t="s">
        <v>47512</v>
      </c>
      <c r="AS1372">
        <v>0</v>
      </c>
      <c r="AT1372" t="s">
        <v>61</v>
      </c>
      <c r="AU1372" t="s">
        <v>7535</v>
      </c>
      <c r="AZ1372" t="s">
        <v>62</v>
      </c>
      <c r="BA1372">
        <v>1084</v>
      </c>
      <c r="BB1372" t="s">
        <v>63</v>
      </c>
    </row>
    <row r="1373" spans="1:54" x14ac:dyDescent="0.25">
      <c r="A1373" s="1">
        <v>45200</v>
      </c>
      <c r="B1373">
        <v>217031</v>
      </c>
      <c r="C1373" t="s">
        <v>44895</v>
      </c>
      <c r="D1373">
        <v>3000</v>
      </c>
      <c r="E1373" t="s">
        <v>47511</v>
      </c>
      <c r="F1373" t="s">
        <v>44896</v>
      </c>
      <c r="L1373" t="s">
        <v>52987</v>
      </c>
      <c r="R1373" s="1">
        <v>40162</v>
      </c>
      <c r="S1373" t="s">
        <v>80</v>
      </c>
      <c r="V1373" s="1">
        <v>36008</v>
      </c>
      <c r="W1373">
        <v>5</v>
      </c>
      <c r="X1373" t="s">
        <v>557</v>
      </c>
      <c r="Y1373">
        <v>1</v>
      </c>
      <c r="Z1373" t="s">
        <v>46545</v>
      </c>
      <c r="AA1373">
        <v>7</v>
      </c>
      <c r="AB1373">
        <v>199807</v>
      </c>
      <c r="AC1373">
        <v>121</v>
      </c>
      <c r="AD1373" t="s">
        <v>70</v>
      </c>
      <c r="AE1373">
        <v>1013</v>
      </c>
      <c r="AF1373" t="s">
        <v>558</v>
      </c>
      <c r="AG1373">
        <v>3</v>
      </c>
      <c r="AH1373" t="s">
        <v>81</v>
      </c>
      <c r="AI1373">
        <v>21</v>
      </c>
      <c r="AJ1373" t="s">
        <v>52613</v>
      </c>
      <c r="AK1373">
        <v>217</v>
      </c>
      <c r="AL1373" t="s">
        <v>47512</v>
      </c>
      <c r="AS1373">
        <v>0</v>
      </c>
      <c r="AT1373" t="s">
        <v>61</v>
      </c>
      <c r="AU1373" t="s">
        <v>52987</v>
      </c>
      <c r="AZ1373" t="s">
        <v>62</v>
      </c>
      <c r="BA1373">
        <v>1084</v>
      </c>
      <c r="BB1373" t="s">
        <v>63</v>
      </c>
    </row>
    <row r="1374" spans="1:54" x14ac:dyDescent="0.25">
      <c r="A1374" s="1">
        <v>45200</v>
      </c>
      <c r="B1374">
        <v>217032</v>
      </c>
      <c r="C1374" t="s">
        <v>7536</v>
      </c>
      <c r="D1374">
        <v>3000</v>
      </c>
      <c r="E1374" t="s">
        <v>47511</v>
      </c>
      <c r="F1374" t="s">
        <v>7537</v>
      </c>
      <c r="I1374" t="s">
        <v>7538</v>
      </c>
      <c r="J1374" t="s">
        <v>7539</v>
      </c>
      <c r="K1374" t="s">
        <v>7540</v>
      </c>
      <c r="L1374" t="s">
        <v>7541</v>
      </c>
      <c r="M1374">
        <v>6486</v>
      </c>
      <c r="N1374">
        <v>50</v>
      </c>
      <c r="R1374" s="1">
        <v>40162</v>
      </c>
      <c r="S1374" t="s">
        <v>80</v>
      </c>
      <c r="V1374" s="1">
        <v>38078</v>
      </c>
      <c r="W1374">
        <v>5</v>
      </c>
      <c r="X1374" t="s">
        <v>557</v>
      </c>
      <c r="Y1374">
        <v>1</v>
      </c>
      <c r="Z1374" t="s">
        <v>46545</v>
      </c>
      <c r="AA1374">
        <v>7</v>
      </c>
      <c r="AB1374">
        <v>199808</v>
      </c>
      <c r="AC1374">
        <v>121</v>
      </c>
      <c r="AD1374" t="s">
        <v>70</v>
      </c>
      <c r="AE1374">
        <v>1013</v>
      </c>
      <c r="AF1374" t="s">
        <v>558</v>
      </c>
      <c r="AG1374">
        <v>3</v>
      </c>
      <c r="AH1374" t="s">
        <v>81</v>
      </c>
      <c r="AI1374">
        <v>21</v>
      </c>
      <c r="AJ1374" t="s">
        <v>52613</v>
      </c>
      <c r="AK1374">
        <v>217</v>
      </c>
      <c r="AL1374" t="s">
        <v>47512</v>
      </c>
      <c r="AR1374" t="s">
        <v>7542</v>
      </c>
      <c r="AS1374">
        <v>0</v>
      </c>
      <c r="AT1374" t="s">
        <v>61</v>
      </c>
      <c r="AU1374" t="s">
        <v>7543</v>
      </c>
      <c r="AX1374">
        <v>56.044934510075301</v>
      </c>
      <c r="AY1374">
        <v>12.578803637638501</v>
      </c>
      <c r="AZ1374" t="s">
        <v>62</v>
      </c>
      <c r="BA1374">
        <v>1084</v>
      </c>
      <c r="BB1374" t="s">
        <v>63</v>
      </c>
    </row>
    <row r="1375" spans="1:54" x14ac:dyDescent="0.25">
      <c r="A1375" s="1">
        <v>45200</v>
      </c>
      <c r="B1375">
        <v>217033</v>
      </c>
      <c r="C1375" t="s">
        <v>7544</v>
      </c>
      <c r="D1375">
        <v>3000</v>
      </c>
      <c r="E1375" t="s">
        <v>47511</v>
      </c>
      <c r="F1375" t="s">
        <v>47527</v>
      </c>
      <c r="G1375">
        <v>64502018</v>
      </c>
      <c r="H1375">
        <v>1007522432</v>
      </c>
      <c r="I1375" t="s">
        <v>7545</v>
      </c>
      <c r="J1375" t="s">
        <v>7546</v>
      </c>
      <c r="K1375" t="s">
        <v>7547</v>
      </c>
      <c r="L1375" t="s">
        <v>7548</v>
      </c>
      <c r="M1375">
        <v>6486</v>
      </c>
      <c r="N1375">
        <v>50</v>
      </c>
      <c r="R1375" s="1">
        <v>43788</v>
      </c>
      <c r="S1375" t="s">
        <v>56</v>
      </c>
      <c r="T1375">
        <v>217</v>
      </c>
      <c r="U1375" t="s">
        <v>47512</v>
      </c>
      <c r="W1375">
        <v>2</v>
      </c>
      <c r="X1375" t="s">
        <v>57</v>
      </c>
      <c r="Y1375">
        <v>1</v>
      </c>
      <c r="Z1375" t="s">
        <v>46545</v>
      </c>
      <c r="AA1375">
        <v>10</v>
      </c>
      <c r="AB1375">
        <v>199906</v>
      </c>
      <c r="AC1375">
        <v>121</v>
      </c>
      <c r="AD1375" t="s">
        <v>70</v>
      </c>
      <c r="AE1375">
        <v>1012</v>
      </c>
      <c r="AF1375" t="s">
        <v>71</v>
      </c>
      <c r="AG1375">
        <v>1</v>
      </c>
      <c r="AH1375" t="s">
        <v>44482</v>
      </c>
      <c r="AI1375">
        <v>21</v>
      </c>
      <c r="AJ1375" t="s">
        <v>52613</v>
      </c>
      <c r="AK1375">
        <v>217</v>
      </c>
      <c r="AL1375" t="s">
        <v>47512</v>
      </c>
      <c r="AQ1375" t="s">
        <v>7549</v>
      </c>
      <c r="AR1375" t="s">
        <v>7550</v>
      </c>
      <c r="AS1375">
        <v>0</v>
      </c>
      <c r="AT1375" t="s">
        <v>61</v>
      </c>
      <c r="AU1375" t="s">
        <v>7543</v>
      </c>
      <c r="AX1375">
        <v>56.044886599999998</v>
      </c>
      <c r="AY1375">
        <v>12.578792379999999</v>
      </c>
      <c r="AZ1375" t="s">
        <v>62</v>
      </c>
      <c r="BA1375">
        <v>1084</v>
      </c>
      <c r="BB1375" t="s">
        <v>63</v>
      </c>
    </row>
    <row r="1376" spans="1:54" x14ac:dyDescent="0.25">
      <c r="A1376" s="1">
        <v>45200</v>
      </c>
      <c r="B1376">
        <v>217034</v>
      </c>
      <c r="C1376" t="s">
        <v>47528</v>
      </c>
      <c r="D1376">
        <v>3150</v>
      </c>
      <c r="E1376" t="s">
        <v>44887</v>
      </c>
      <c r="F1376" t="s">
        <v>47529</v>
      </c>
      <c r="G1376">
        <v>86950219</v>
      </c>
      <c r="H1376">
        <v>1002760352</v>
      </c>
      <c r="I1376" t="s">
        <v>7551</v>
      </c>
      <c r="K1376" t="s">
        <v>7518</v>
      </c>
      <c r="L1376" t="s">
        <v>7519</v>
      </c>
      <c r="M1376">
        <v>5675</v>
      </c>
      <c r="N1376">
        <v>95</v>
      </c>
      <c r="R1376" s="1">
        <v>43620</v>
      </c>
      <c r="S1376" t="s">
        <v>56</v>
      </c>
      <c r="V1376" s="1">
        <v>43617</v>
      </c>
      <c r="W1376">
        <v>0</v>
      </c>
      <c r="X1376" t="s">
        <v>1252</v>
      </c>
      <c r="Y1376">
        <v>1</v>
      </c>
      <c r="Z1376" t="s">
        <v>46545</v>
      </c>
      <c r="AA1376">
        <v>10</v>
      </c>
      <c r="AB1376">
        <v>200003</v>
      </c>
      <c r="AC1376">
        <v>123</v>
      </c>
      <c r="AD1376" t="s">
        <v>1507</v>
      </c>
      <c r="AE1376">
        <v>1011</v>
      </c>
      <c r="AF1376" t="s">
        <v>1507</v>
      </c>
      <c r="AG1376">
        <v>3</v>
      </c>
      <c r="AH1376" t="s">
        <v>81</v>
      </c>
      <c r="AI1376">
        <v>21</v>
      </c>
      <c r="AJ1376" t="s">
        <v>52613</v>
      </c>
      <c r="AK1376">
        <v>217</v>
      </c>
      <c r="AL1376" t="s">
        <v>47512</v>
      </c>
      <c r="AQ1376" t="s">
        <v>7552</v>
      </c>
      <c r="AR1376" t="s">
        <v>7553</v>
      </c>
      <c r="AS1376">
        <v>0</v>
      </c>
      <c r="AT1376" t="s">
        <v>61</v>
      </c>
      <c r="AU1376" t="s">
        <v>7467</v>
      </c>
      <c r="AZ1376" t="s">
        <v>62</v>
      </c>
      <c r="BA1376">
        <v>1084</v>
      </c>
      <c r="BB1376" t="s">
        <v>63</v>
      </c>
    </row>
    <row r="1377" spans="1:54" x14ac:dyDescent="0.25">
      <c r="A1377" s="1">
        <v>45200</v>
      </c>
      <c r="B1377">
        <v>217035</v>
      </c>
      <c r="C1377" t="s">
        <v>47530</v>
      </c>
      <c r="D1377">
        <v>3000</v>
      </c>
      <c r="E1377" t="s">
        <v>47511</v>
      </c>
      <c r="F1377" t="s">
        <v>47531</v>
      </c>
      <c r="G1377">
        <v>64502018</v>
      </c>
      <c r="H1377">
        <v>1008282451</v>
      </c>
      <c r="I1377" t="s">
        <v>7554</v>
      </c>
      <c r="J1377" t="s">
        <v>7555</v>
      </c>
      <c r="K1377" t="s">
        <v>7556</v>
      </c>
      <c r="L1377" t="s">
        <v>7557</v>
      </c>
      <c r="M1377">
        <v>1750</v>
      </c>
      <c r="N1377">
        <v>190</v>
      </c>
      <c r="R1377" s="1">
        <v>43080</v>
      </c>
      <c r="S1377" t="s">
        <v>56</v>
      </c>
      <c r="T1377">
        <v>217</v>
      </c>
      <c r="U1377" t="s">
        <v>47512</v>
      </c>
      <c r="V1377" s="1">
        <v>42948</v>
      </c>
      <c r="W1377">
        <v>2</v>
      </c>
      <c r="X1377" t="s">
        <v>57</v>
      </c>
      <c r="Y1377">
        <v>1</v>
      </c>
      <c r="Z1377" t="s">
        <v>46545</v>
      </c>
      <c r="AA1377">
        <v>8</v>
      </c>
      <c r="AB1377">
        <v>200008</v>
      </c>
      <c r="AC1377">
        <v>129</v>
      </c>
      <c r="AD1377" t="s">
        <v>2405</v>
      </c>
      <c r="AE1377">
        <v>1016</v>
      </c>
      <c r="AF1377" t="s">
        <v>2405</v>
      </c>
      <c r="AG1377">
        <v>3</v>
      </c>
      <c r="AH1377" t="s">
        <v>81</v>
      </c>
      <c r="AI1377">
        <v>29</v>
      </c>
      <c r="AJ1377" t="s">
        <v>2525</v>
      </c>
      <c r="AK1377">
        <v>217</v>
      </c>
      <c r="AL1377" t="s">
        <v>47512</v>
      </c>
      <c r="AQ1377" t="s">
        <v>7558</v>
      </c>
      <c r="AR1377" t="s">
        <v>7559</v>
      </c>
      <c r="AS1377">
        <v>0</v>
      </c>
      <c r="AT1377" t="s">
        <v>61</v>
      </c>
      <c r="AU1377" t="s">
        <v>7560</v>
      </c>
      <c r="AX1377">
        <v>56.041785939999997</v>
      </c>
      <c r="AY1377">
        <v>12.571304939999999</v>
      </c>
      <c r="AZ1377" t="s">
        <v>62</v>
      </c>
      <c r="BA1377">
        <v>1084</v>
      </c>
      <c r="BB1377" t="s">
        <v>63</v>
      </c>
    </row>
    <row r="1378" spans="1:54" x14ac:dyDescent="0.25">
      <c r="A1378" s="1">
        <v>45200</v>
      </c>
      <c r="B1378">
        <v>217036</v>
      </c>
      <c r="C1378" t="s">
        <v>7561</v>
      </c>
      <c r="D1378">
        <v>3140</v>
      </c>
      <c r="E1378" t="s">
        <v>55353</v>
      </c>
      <c r="F1378" t="s">
        <v>7562</v>
      </c>
      <c r="G1378">
        <v>64502018</v>
      </c>
      <c r="H1378">
        <v>1009105898</v>
      </c>
      <c r="I1378" t="s">
        <v>7563</v>
      </c>
      <c r="K1378" t="s">
        <v>7564</v>
      </c>
      <c r="L1378" t="s">
        <v>7565</v>
      </c>
      <c r="M1378">
        <v>1872</v>
      </c>
      <c r="N1378">
        <v>40</v>
      </c>
      <c r="R1378" s="1">
        <v>40938</v>
      </c>
      <c r="S1378" t="s">
        <v>56</v>
      </c>
      <c r="T1378">
        <v>217</v>
      </c>
      <c r="U1378" t="s">
        <v>47512</v>
      </c>
      <c r="V1378" s="1">
        <v>39630</v>
      </c>
      <c r="W1378">
        <v>2</v>
      </c>
      <c r="X1378" t="s">
        <v>57</v>
      </c>
      <c r="Y1378">
        <v>1</v>
      </c>
      <c r="Z1378" t="s">
        <v>46545</v>
      </c>
      <c r="AA1378">
        <v>3</v>
      </c>
      <c r="AB1378">
        <v>200308</v>
      </c>
      <c r="AC1378">
        <v>121</v>
      </c>
      <c r="AD1378" t="s">
        <v>70</v>
      </c>
      <c r="AE1378">
        <v>1012</v>
      </c>
      <c r="AF1378" t="s">
        <v>71</v>
      </c>
      <c r="AG1378">
        <v>3</v>
      </c>
      <c r="AH1378" t="s">
        <v>81</v>
      </c>
      <c r="AI1378">
        <v>21</v>
      </c>
      <c r="AJ1378" t="s">
        <v>52613</v>
      </c>
      <c r="AK1378">
        <v>217</v>
      </c>
      <c r="AL1378" t="s">
        <v>47512</v>
      </c>
      <c r="AM1378">
        <v>2</v>
      </c>
      <c r="AN1378" t="s">
        <v>119</v>
      </c>
      <c r="AO1378">
        <v>217002</v>
      </c>
      <c r="AQ1378" t="s">
        <v>7566</v>
      </c>
      <c r="AR1378" t="s">
        <v>7567</v>
      </c>
      <c r="AS1378">
        <v>0</v>
      </c>
      <c r="AT1378" t="s">
        <v>61</v>
      </c>
      <c r="AU1378" t="s">
        <v>7568</v>
      </c>
      <c r="AZ1378" t="s">
        <v>62</v>
      </c>
      <c r="BA1378">
        <v>1084</v>
      </c>
      <c r="BB1378" t="s">
        <v>63</v>
      </c>
    </row>
    <row r="1379" spans="1:54" x14ac:dyDescent="0.25">
      <c r="A1379" s="1">
        <v>45200</v>
      </c>
      <c r="B1379">
        <v>217037</v>
      </c>
      <c r="C1379" t="s">
        <v>7569</v>
      </c>
      <c r="D1379">
        <v>3150</v>
      </c>
      <c r="E1379" t="s">
        <v>44887</v>
      </c>
      <c r="F1379" t="s">
        <v>44897</v>
      </c>
      <c r="G1379">
        <v>64942212</v>
      </c>
      <c r="H1379">
        <v>1014357862</v>
      </c>
      <c r="I1379" t="s">
        <v>6899</v>
      </c>
      <c r="J1379" t="s">
        <v>7463</v>
      </c>
      <c r="K1379" t="s">
        <v>7464</v>
      </c>
      <c r="L1379" t="s">
        <v>7570</v>
      </c>
      <c r="M1379">
        <v>5675</v>
      </c>
      <c r="N1379">
        <v>129</v>
      </c>
      <c r="R1379" s="1">
        <v>40436</v>
      </c>
      <c r="S1379" t="s">
        <v>56</v>
      </c>
      <c r="T1379">
        <v>101</v>
      </c>
      <c r="U1379" t="s">
        <v>46544</v>
      </c>
      <c r="V1379" s="1">
        <v>40725</v>
      </c>
      <c r="W1379">
        <v>2</v>
      </c>
      <c r="X1379" t="s">
        <v>57</v>
      </c>
      <c r="Y1379">
        <v>1</v>
      </c>
      <c r="Z1379" t="s">
        <v>46545</v>
      </c>
      <c r="AA1379">
        <v>7</v>
      </c>
      <c r="AB1379">
        <v>200708</v>
      </c>
      <c r="AC1379">
        <v>129</v>
      </c>
      <c r="AD1379" t="s">
        <v>2405</v>
      </c>
      <c r="AE1379">
        <v>1016</v>
      </c>
      <c r="AF1379" t="s">
        <v>2405</v>
      </c>
      <c r="AG1379">
        <v>3</v>
      </c>
      <c r="AH1379" t="s">
        <v>81</v>
      </c>
      <c r="AI1379">
        <v>99</v>
      </c>
      <c r="AJ1379" t="s">
        <v>54511</v>
      </c>
      <c r="AK1379">
        <v>217</v>
      </c>
      <c r="AL1379" t="s">
        <v>47512</v>
      </c>
      <c r="AQ1379" t="s">
        <v>7571</v>
      </c>
      <c r="AR1379" t="s">
        <v>7572</v>
      </c>
      <c r="AS1379">
        <v>0</v>
      </c>
      <c r="AT1379" t="s">
        <v>61</v>
      </c>
      <c r="AU1379" t="s">
        <v>7467</v>
      </c>
      <c r="AX1379">
        <v>56.071169214313599</v>
      </c>
      <c r="AY1379">
        <v>12.5537808085555</v>
      </c>
      <c r="AZ1379" t="s">
        <v>62</v>
      </c>
      <c r="BA1379">
        <v>1084</v>
      </c>
      <c r="BB1379" t="s">
        <v>63</v>
      </c>
    </row>
    <row r="1380" spans="1:54" x14ac:dyDescent="0.25">
      <c r="A1380" s="1">
        <v>45200</v>
      </c>
      <c r="B1380">
        <v>217038</v>
      </c>
      <c r="C1380" t="s">
        <v>7573</v>
      </c>
      <c r="D1380">
        <v>3000</v>
      </c>
      <c r="E1380" t="s">
        <v>47511</v>
      </c>
      <c r="F1380" t="s">
        <v>47532</v>
      </c>
      <c r="G1380">
        <v>15092475</v>
      </c>
      <c r="H1380">
        <v>1000858335</v>
      </c>
      <c r="I1380" t="s">
        <v>7574</v>
      </c>
      <c r="K1380" t="s">
        <v>7575</v>
      </c>
      <c r="L1380" t="s">
        <v>44898</v>
      </c>
      <c r="M1380">
        <v>115</v>
      </c>
      <c r="N1380">
        <v>4</v>
      </c>
      <c r="R1380" s="1">
        <v>44888</v>
      </c>
      <c r="S1380" t="s">
        <v>56</v>
      </c>
      <c r="W1380">
        <v>5</v>
      </c>
      <c r="X1380" t="s">
        <v>557</v>
      </c>
      <c r="Y1380">
        <v>1</v>
      </c>
      <c r="Z1380" t="s">
        <v>46545</v>
      </c>
      <c r="AB1380">
        <v>200907</v>
      </c>
      <c r="AC1380">
        <v>128</v>
      </c>
      <c r="AD1380" t="s">
        <v>955</v>
      </c>
      <c r="AE1380">
        <v>1051</v>
      </c>
      <c r="AF1380" t="s">
        <v>955</v>
      </c>
      <c r="AG1380">
        <v>1</v>
      </c>
      <c r="AH1380" t="s">
        <v>44482</v>
      </c>
      <c r="AI1380">
        <v>99</v>
      </c>
      <c r="AJ1380" t="s">
        <v>54511</v>
      </c>
      <c r="AK1380">
        <v>217</v>
      </c>
      <c r="AL1380" t="s">
        <v>47512</v>
      </c>
      <c r="AQ1380" t="s">
        <v>7576</v>
      </c>
      <c r="AR1380" t="s">
        <v>7577</v>
      </c>
      <c r="AS1380">
        <v>0</v>
      </c>
      <c r="AT1380" t="s">
        <v>61</v>
      </c>
      <c r="AU1380" t="s">
        <v>7578</v>
      </c>
      <c r="AV1380" t="s">
        <v>44899</v>
      </c>
      <c r="AX1380">
        <v>56.038079690000004</v>
      </c>
      <c r="AY1380">
        <v>12.61385016</v>
      </c>
      <c r="AZ1380" t="s">
        <v>62</v>
      </c>
      <c r="BA1380">
        <v>1084</v>
      </c>
      <c r="BB1380" t="s">
        <v>63</v>
      </c>
    </row>
    <row r="1381" spans="1:54" x14ac:dyDescent="0.25">
      <c r="A1381" s="1">
        <v>45200</v>
      </c>
      <c r="B1381">
        <v>217200</v>
      </c>
      <c r="C1381" t="s">
        <v>7579</v>
      </c>
      <c r="D1381">
        <v>3000</v>
      </c>
      <c r="E1381" t="s">
        <v>47511</v>
      </c>
      <c r="F1381" t="s">
        <v>7580</v>
      </c>
      <c r="G1381">
        <v>64502018</v>
      </c>
      <c r="H1381">
        <v>1017580562</v>
      </c>
      <c r="I1381" t="s">
        <v>7581</v>
      </c>
      <c r="J1381" t="s">
        <v>7582</v>
      </c>
      <c r="K1381" t="s">
        <v>7583</v>
      </c>
      <c r="L1381" t="s">
        <v>7584</v>
      </c>
      <c r="M1381">
        <v>430</v>
      </c>
      <c r="N1381">
        <v>27</v>
      </c>
      <c r="R1381" s="1">
        <v>43790</v>
      </c>
      <c r="S1381" t="s">
        <v>612</v>
      </c>
      <c r="T1381">
        <v>217</v>
      </c>
      <c r="U1381" t="s">
        <v>47512</v>
      </c>
      <c r="W1381">
        <v>2</v>
      </c>
      <c r="X1381" t="s">
        <v>57</v>
      </c>
      <c r="Y1381">
        <v>1</v>
      </c>
      <c r="Z1381" t="s">
        <v>46545</v>
      </c>
      <c r="AC1381">
        <v>932</v>
      </c>
      <c r="AD1381" t="s">
        <v>52637</v>
      </c>
      <c r="AE1381">
        <v>2021</v>
      </c>
      <c r="AF1381" t="s">
        <v>52637</v>
      </c>
      <c r="AG1381">
        <v>1</v>
      </c>
      <c r="AH1381" t="s">
        <v>44482</v>
      </c>
      <c r="AI1381">
        <v>10</v>
      </c>
      <c r="AJ1381" t="s">
        <v>52638</v>
      </c>
      <c r="AK1381">
        <v>217</v>
      </c>
      <c r="AL1381" t="s">
        <v>47512</v>
      </c>
      <c r="AQ1381" t="s">
        <v>7585</v>
      </c>
      <c r="AR1381" t="s">
        <v>7378</v>
      </c>
      <c r="AS1381">
        <v>0</v>
      </c>
      <c r="AT1381" t="s">
        <v>61</v>
      </c>
      <c r="AU1381" t="s">
        <v>7586</v>
      </c>
      <c r="AX1381">
        <v>56.019889659999997</v>
      </c>
      <c r="AY1381">
        <v>12.570591200000001</v>
      </c>
      <c r="AZ1381" t="s">
        <v>62</v>
      </c>
      <c r="BA1381">
        <v>1084</v>
      </c>
      <c r="BB1381" t="s">
        <v>63</v>
      </c>
    </row>
    <row r="1382" spans="1:54" x14ac:dyDescent="0.25">
      <c r="A1382" s="1">
        <v>45200</v>
      </c>
      <c r="B1382">
        <v>217201</v>
      </c>
      <c r="D1382">
        <v>3000</v>
      </c>
      <c r="E1382" t="s">
        <v>47511</v>
      </c>
      <c r="F1382" t="s">
        <v>54615</v>
      </c>
      <c r="I1382" t="s">
        <v>7587</v>
      </c>
      <c r="K1382" t="s">
        <v>7588</v>
      </c>
      <c r="L1382" t="s">
        <v>7541</v>
      </c>
      <c r="M1382">
        <v>6486</v>
      </c>
      <c r="N1382">
        <v>50</v>
      </c>
      <c r="R1382" s="1">
        <v>40162</v>
      </c>
      <c r="S1382" t="s">
        <v>80</v>
      </c>
      <c r="T1382">
        <v>217</v>
      </c>
      <c r="U1382" t="s">
        <v>47512</v>
      </c>
      <c r="V1382" s="1">
        <v>38353</v>
      </c>
      <c r="W1382">
        <v>2</v>
      </c>
      <c r="X1382" t="s">
        <v>57</v>
      </c>
      <c r="Y1382">
        <v>1</v>
      </c>
      <c r="Z1382" t="s">
        <v>46545</v>
      </c>
      <c r="AB1382">
        <v>200409</v>
      </c>
      <c r="AC1382">
        <v>933</v>
      </c>
      <c r="AD1382" t="s">
        <v>1334</v>
      </c>
      <c r="AE1382">
        <v>2024</v>
      </c>
      <c r="AF1382" t="s">
        <v>1334</v>
      </c>
      <c r="AG1382">
        <v>3</v>
      </c>
      <c r="AH1382" t="s">
        <v>81</v>
      </c>
      <c r="AI1382">
        <v>7</v>
      </c>
      <c r="AJ1382" t="s">
        <v>1326</v>
      </c>
      <c r="AK1382">
        <v>217</v>
      </c>
      <c r="AL1382" t="s">
        <v>47512</v>
      </c>
      <c r="AQ1382" t="s">
        <v>7589</v>
      </c>
      <c r="AR1382" t="s">
        <v>7590</v>
      </c>
      <c r="AS1382">
        <v>0</v>
      </c>
      <c r="AT1382" t="s">
        <v>61</v>
      </c>
      <c r="AU1382" t="s">
        <v>7543</v>
      </c>
      <c r="AX1382">
        <v>56.044934510075301</v>
      </c>
      <c r="AY1382">
        <v>12.578803637638501</v>
      </c>
      <c r="AZ1382" t="s">
        <v>62</v>
      </c>
      <c r="BA1382">
        <v>1084</v>
      </c>
      <c r="BB1382" t="s">
        <v>63</v>
      </c>
    </row>
    <row r="1383" spans="1:54" x14ac:dyDescent="0.25">
      <c r="A1383" s="1">
        <v>45200</v>
      </c>
      <c r="B1383">
        <v>217202</v>
      </c>
      <c r="D1383">
        <v>3000</v>
      </c>
      <c r="E1383" t="s">
        <v>47511</v>
      </c>
      <c r="F1383" t="s">
        <v>54615</v>
      </c>
      <c r="G1383">
        <v>64502018</v>
      </c>
      <c r="H1383">
        <v>1011062780</v>
      </c>
      <c r="I1383" t="s">
        <v>7591</v>
      </c>
      <c r="K1383" t="s">
        <v>7592</v>
      </c>
      <c r="L1383" t="s">
        <v>7541</v>
      </c>
      <c r="M1383">
        <v>6486</v>
      </c>
      <c r="N1383">
        <v>50</v>
      </c>
      <c r="R1383" s="1">
        <v>43822</v>
      </c>
      <c r="S1383" t="s">
        <v>56</v>
      </c>
      <c r="T1383">
        <v>217</v>
      </c>
      <c r="U1383" t="s">
        <v>47512</v>
      </c>
      <c r="V1383" s="1">
        <v>43830</v>
      </c>
      <c r="W1383">
        <v>2</v>
      </c>
      <c r="X1383" t="s">
        <v>57</v>
      </c>
      <c r="Y1383">
        <v>1</v>
      </c>
      <c r="Z1383" t="s">
        <v>46545</v>
      </c>
      <c r="AB1383">
        <v>200409</v>
      </c>
      <c r="AC1383">
        <v>933</v>
      </c>
      <c r="AD1383" t="s">
        <v>1334</v>
      </c>
      <c r="AE1383">
        <v>2024</v>
      </c>
      <c r="AF1383" t="s">
        <v>1334</v>
      </c>
      <c r="AG1383">
        <v>3</v>
      </c>
      <c r="AH1383" t="s">
        <v>81</v>
      </c>
      <c r="AI1383">
        <v>7</v>
      </c>
      <c r="AJ1383" t="s">
        <v>1326</v>
      </c>
      <c r="AK1383">
        <v>217</v>
      </c>
      <c r="AL1383" t="s">
        <v>47512</v>
      </c>
      <c r="AQ1383" t="s">
        <v>7589</v>
      </c>
      <c r="AR1383" t="s">
        <v>7590</v>
      </c>
      <c r="AS1383">
        <v>0</v>
      </c>
      <c r="AT1383" t="s">
        <v>61</v>
      </c>
      <c r="AU1383" t="s">
        <v>7543</v>
      </c>
      <c r="AX1383">
        <v>56.044886599999998</v>
      </c>
      <c r="AY1383">
        <v>12.578792379999999</v>
      </c>
      <c r="AZ1383" t="s">
        <v>62</v>
      </c>
      <c r="BA1383">
        <v>1084</v>
      </c>
      <c r="BB1383" t="s">
        <v>63</v>
      </c>
    </row>
    <row r="1384" spans="1:54" x14ac:dyDescent="0.25">
      <c r="A1384" s="1">
        <v>45200</v>
      </c>
      <c r="B1384">
        <v>217203</v>
      </c>
      <c r="C1384" t="s">
        <v>7593</v>
      </c>
      <c r="D1384">
        <v>3000</v>
      </c>
      <c r="E1384" t="s">
        <v>47511</v>
      </c>
      <c r="F1384" t="s">
        <v>44900</v>
      </c>
      <c r="G1384">
        <v>64502018</v>
      </c>
      <c r="H1384">
        <v>1004369899</v>
      </c>
      <c r="I1384" t="s">
        <v>47112</v>
      </c>
      <c r="J1384" t="s">
        <v>7594</v>
      </c>
      <c r="K1384" t="s">
        <v>7595</v>
      </c>
      <c r="L1384" t="s">
        <v>7534</v>
      </c>
      <c r="M1384">
        <v>2600</v>
      </c>
      <c r="N1384">
        <v>90</v>
      </c>
      <c r="R1384" s="1">
        <v>43426</v>
      </c>
      <c r="S1384" t="s">
        <v>56</v>
      </c>
      <c r="T1384">
        <v>217</v>
      </c>
      <c r="U1384" t="s">
        <v>47512</v>
      </c>
      <c r="V1384" s="1">
        <v>42339</v>
      </c>
      <c r="W1384">
        <v>2</v>
      </c>
      <c r="X1384" t="s">
        <v>57</v>
      </c>
      <c r="Y1384">
        <v>1</v>
      </c>
      <c r="Z1384" t="s">
        <v>46545</v>
      </c>
      <c r="AB1384">
        <v>199707</v>
      </c>
      <c r="AC1384">
        <v>932</v>
      </c>
      <c r="AD1384" t="s">
        <v>52637</v>
      </c>
      <c r="AE1384">
        <v>2021</v>
      </c>
      <c r="AF1384" t="s">
        <v>52637</v>
      </c>
      <c r="AG1384">
        <v>3</v>
      </c>
      <c r="AH1384" t="s">
        <v>81</v>
      </c>
      <c r="AI1384">
        <v>99</v>
      </c>
      <c r="AJ1384" t="s">
        <v>54511</v>
      </c>
      <c r="AK1384">
        <v>217</v>
      </c>
      <c r="AL1384" t="s">
        <v>47512</v>
      </c>
      <c r="AQ1384" t="s">
        <v>7596</v>
      </c>
      <c r="AR1384" t="s">
        <v>7597</v>
      </c>
      <c r="AS1384">
        <v>0</v>
      </c>
      <c r="AT1384" t="s">
        <v>61</v>
      </c>
      <c r="AU1384" t="s">
        <v>7535</v>
      </c>
      <c r="AZ1384" t="s">
        <v>62</v>
      </c>
      <c r="BA1384">
        <v>1084</v>
      </c>
      <c r="BB1384" t="s">
        <v>63</v>
      </c>
    </row>
    <row r="1385" spans="1:54" x14ac:dyDescent="0.25">
      <c r="A1385" s="1">
        <v>45200</v>
      </c>
      <c r="B1385">
        <v>217210</v>
      </c>
      <c r="C1385" t="s">
        <v>47533</v>
      </c>
      <c r="D1385">
        <v>3000</v>
      </c>
      <c r="E1385" t="s">
        <v>47511</v>
      </c>
      <c r="F1385" t="s">
        <v>47534</v>
      </c>
      <c r="G1385">
        <v>64502018</v>
      </c>
      <c r="H1385">
        <v>1009632863</v>
      </c>
      <c r="I1385" t="s">
        <v>7545</v>
      </c>
      <c r="J1385" t="s">
        <v>7598</v>
      </c>
      <c r="K1385" t="s">
        <v>7599</v>
      </c>
      <c r="L1385" t="s">
        <v>7600</v>
      </c>
      <c r="M1385">
        <v>6486</v>
      </c>
      <c r="N1385">
        <v>52</v>
      </c>
      <c r="R1385" s="1">
        <v>43782</v>
      </c>
      <c r="S1385" t="s">
        <v>56</v>
      </c>
      <c r="T1385">
        <v>217</v>
      </c>
      <c r="U1385" t="s">
        <v>47512</v>
      </c>
      <c r="W1385">
        <v>2</v>
      </c>
      <c r="X1385" t="s">
        <v>57</v>
      </c>
      <c r="Y1385">
        <v>1</v>
      </c>
      <c r="Z1385" t="s">
        <v>46545</v>
      </c>
      <c r="AB1385">
        <v>194310</v>
      </c>
      <c r="AC1385">
        <v>125</v>
      </c>
      <c r="AD1385" t="s">
        <v>1344</v>
      </c>
      <c r="AE1385">
        <v>1014</v>
      </c>
      <c r="AF1385" t="s">
        <v>1352</v>
      </c>
      <c r="AG1385">
        <v>1</v>
      </c>
      <c r="AH1385" t="s">
        <v>44482</v>
      </c>
      <c r="AI1385">
        <v>24</v>
      </c>
      <c r="AJ1385" t="s">
        <v>1344</v>
      </c>
      <c r="AK1385">
        <v>217</v>
      </c>
      <c r="AL1385" t="s">
        <v>47512</v>
      </c>
      <c r="AQ1385" t="s">
        <v>7549</v>
      </c>
      <c r="AR1385" t="s">
        <v>7601</v>
      </c>
      <c r="AS1385">
        <v>0</v>
      </c>
      <c r="AT1385" t="s">
        <v>61</v>
      </c>
      <c r="AU1385" t="s">
        <v>7543</v>
      </c>
      <c r="AX1385">
        <v>56.044887260000003</v>
      </c>
      <c r="AY1385">
        <v>12.579710840000001</v>
      </c>
      <c r="AZ1385" t="s">
        <v>62</v>
      </c>
      <c r="BA1385">
        <v>1084</v>
      </c>
      <c r="BB1385" t="s">
        <v>63</v>
      </c>
    </row>
    <row r="1386" spans="1:54" x14ac:dyDescent="0.25">
      <c r="A1386" s="1">
        <v>45200</v>
      </c>
      <c r="B1386">
        <v>217211</v>
      </c>
      <c r="C1386" t="s">
        <v>7602</v>
      </c>
      <c r="D1386">
        <v>3060</v>
      </c>
      <c r="E1386" t="s">
        <v>44871</v>
      </c>
      <c r="F1386" t="s">
        <v>44901</v>
      </c>
      <c r="G1386">
        <v>64502018</v>
      </c>
      <c r="H1386">
        <v>1003280220</v>
      </c>
      <c r="I1386" t="s">
        <v>7545</v>
      </c>
      <c r="J1386" t="s">
        <v>7603</v>
      </c>
      <c r="K1386" t="s">
        <v>7604</v>
      </c>
      <c r="L1386" t="s">
        <v>7605</v>
      </c>
      <c r="M1386">
        <v>6743</v>
      </c>
      <c r="R1386" s="1">
        <v>40162</v>
      </c>
      <c r="S1386" t="s">
        <v>80</v>
      </c>
      <c r="T1386">
        <v>217</v>
      </c>
      <c r="U1386" t="s">
        <v>47512</v>
      </c>
      <c r="V1386" s="1">
        <v>40087</v>
      </c>
      <c r="W1386">
        <v>2</v>
      </c>
      <c r="X1386" t="s">
        <v>57</v>
      </c>
      <c r="Y1386">
        <v>1</v>
      </c>
      <c r="Z1386" t="s">
        <v>46545</v>
      </c>
      <c r="AB1386">
        <v>196308</v>
      </c>
      <c r="AC1386">
        <v>125</v>
      </c>
      <c r="AD1386" t="s">
        <v>1344</v>
      </c>
      <c r="AE1386">
        <v>1014</v>
      </c>
      <c r="AF1386" t="s">
        <v>1352</v>
      </c>
      <c r="AG1386">
        <v>3</v>
      </c>
      <c r="AH1386" t="s">
        <v>81</v>
      </c>
      <c r="AI1386">
        <v>24</v>
      </c>
      <c r="AJ1386" t="s">
        <v>1344</v>
      </c>
      <c r="AK1386">
        <v>217</v>
      </c>
      <c r="AL1386" t="s">
        <v>47512</v>
      </c>
      <c r="AM1386">
        <v>2</v>
      </c>
      <c r="AN1386" t="s">
        <v>119</v>
      </c>
      <c r="AO1386">
        <v>217210</v>
      </c>
      <c r="AQ1386" t="s">
        <v>7606</v>
      </c>
      <c r="AR1386" t="s">
        <v>7607</v>
      </c>
      <c r="AS1386">
        <v>0</v>
      </c>
      <c r="AT1386" t="s">
        <v>61</v>
      </c>
      <c r="AU1386" t="s">
        <v>7399</v>
      </c>
      <c r="AX1386">
        <v>55.996409102751301</v>
      </c>
      <c r="AY1386">
        <v>12.534884196628299</v>
      </c>
      <c r="AZ1386" t="s">
        <v>62</v>
      </c>
      <c r="BA1386">
        <v>1084</v>
      </c>
      <c r="BB1386" t="s">
        <v>63</v>
      </c>
    </row>
    <row r="1387" spans="1:54" x14ac:dyDescent="0.25">
      <c r="A1387" s="1">
        <v>45200</v>
      </c>
      <c r="B1387">
        <v>217212</v>
      </c>
      <c r="C1387" t="s">
        <v>7608</v>
      </c>
      <c r="D1387">
        <v>3100</v>
      </c>
      <c r="E1387" t="s">
        <v>44876</v>
      </c>
      <c r="F1387" t="s">
        <v>7609</v>
      </c>
      <c r="G1387">
        <v>64502018</v>
      </c>
      <c r="H1387">
        <v>1003280281</v>
      </c>
      <c r="I1387" t="s">
        <v>7610</v>
      </c>
      <c r="J1387" t="s">
        <v>7611</v>
      </c>
      <c r="K1387" t="s">
        <v>7612</v>
      </c>
      <c r="L1387" t="s">
        <v>7613</v>
      </c>
      <c r="M1387">
        <v>7039</v>
      </c>
      <c r="N1387">
        <v>4</v>
      </c>
      <c r="R1387" s="1">
        <v>40162</v>
      </c>
      <c r="S1387" t="s">
        <v>80</v>
      </c>
      <c r="T1387">
        <v>217</v>
      </c>
      <c r="U1387" t="s">
        <v>47512</v>
      </c>
      <c r="V1387" s="1">
        <v>38961</v>
      </c>
      <c r="W1387">
        <v>2</v>
      </c>
      <c r="X1387" t="s">
        <v>57</v>
      </c>
      <c r="Y1387">
        <v>1</v>
      </c>
      <c r="Z1387" t="s">
        <v>46545</v>
      </c>
      <c r="AB1387">
        <v>198008</v>
      </c>
      <c r="AC1387">
        <v>125</v>
      </c>
      <c r="AD1387" t="s">
        <v>1344</v>
      </c>
      <c r="AE1387">
        <v>1014</v>
      </c>
      <c r="AF1387" t="s">
        <v>1352</v>
      </c>
      <c r="AG1387">
        <v>3</v>
      </c>
      <c r="AH1387" t="s">
        <v>81</v>
      </c>
      <c r="AI1387">
        <v>24</v>
      </c>
      <c r="AJ1387" t="s">
        <v>1344</v>
      </c>
      <c r="AK1387">
        <v>217</v>
      </c>
      <c r="AL1387" t="s">
        <v>47512</v>
      </c>
      <c r="AM1387">
        <v>2</v>
      </c>
      <c r="AN1387" t="s">
        <v>119</v>
      </c>
      <c r="AO1387">
        <v>217210</v>
      </c>
      <c r="AQ1387" t="s">
        <v>7614</v>
      </c>
      <c r="AR1387" t="s">
        <v>7615</v>
      </c>
      <c r="AS1387">
        <v>0</v>
      </c>
      <c r="AT1387" t="s">
        <v>61</v>
      </c>
      <c r="AU1387" t="s">
        <v>7616</v>
      </c>
      <c r="AZ1387" t="s">
        <v>62</v>
      </c>
      <c r="BA1387">
        <v>1084</v>
      </c>
      <c r="BB1387" t="s">
        <v>63</v>
      </c>
    </row>
    <row r="1388" spans="1:54" x14ac:dyDescent="0.25">
      <c r="A1388" s="1">
        <v>45200</v>
      </c>
      <c r="B1388">
        <v>217247</v>
      </c>
      <c r="C1388" t="s">
        <v>7617</v>
      </c>
      <c r="D1388">
        <v>3000</v>
      </c>
      <c r="E1388" t="s">
        <v>47511</v>
      </c>
      <c r="F1388" t="s">
        <v>47535</v>
      </c>
      <c r="G1388">
        <v>29553971</v>
      </c>
      <c r="H1388">
        <v>1003275174</v>
      </c>
      <c r="I1388" t="s">
        <v>7618</v>
      </c>
      <c r="J1388" t="s">
        <v>7619</v>
      </c>
      <c r="K1388" t="s">
        <v>7620</v>
      </c>
      <c r="L1388" t="s">
        <v>52988</v>
      </c>
      <c r="M1388">
        <v>2265</v>
      </c>
      <c r="N1388">
        <v>39</v>
      </c>
      <c r="R1388" s="1">
        <v>44795</v>
      </c>
      <c r="S1388" t="s">
        <v>56</v>
      </c>
      <c r="W1388">
        <v>4</v>
      </c>
      <c r="X1388" t="s">
        <v>725</v>
      </c>
      <c r="Y1388">
        <v>1</v>
      </c>
      <c r="Z1388" t="s">
        <v>46545</v>
      </c>
      <c r="AB1388">
        <v>199508</v>
      </c>
      <c r="AC1388">
        <v>137</v>
      </c>
      <c r="AD1388" t="s">
        <v>1410</v>
      </c>
      <c r="AE1388">
        <v>1053</v>
      </c>
      <c r="AF1388" t="s">
        <v>1410</v>
      </c>
      <c r="AG1388">
        <v>1</v>
      </c>
      <c r="AH1388" t="s">
        <v>44482</v>
      </c>
      <c r="AI1388">
        <v>30</v>
      </c>
      <c r="AJ1388" t="s">
        <v>1402</v>
      </c>
      <c r="AK1388">
        <v>217</v>
      </c>
      <c r="AL1388" t="s">
        <v>47512</v>
      </c>
      <c r="AP1388">
        <v>219248</v>
      </c>
      <c r="AQ1388" t="s">
        <v>7127</v>
      </c>
      <c r="AR1388" t="s">
        <v>7128</v>
      </c>
      <c r="AS1388">
        <v>2</v>
      </c>
      <c r="AT1388" t="s">
        <v>1413</v>
      </c>
      <c r="AU1388" t="s">
        <v>52989</v>
      </c>
      <c r="AX1388">
        <v>56.030966460000002</v>
      </c>
      <c r="AY1388">
        <v>12.60413335</v>
      </c>
      <c r="AZ1388" t="s">
        <v>62</v>
      </c>
      <c r="BA1388">
        <v>1084</v>
      </c>
      <c r="BB1388" t="s">
        <v>63</v>
      </c>
    </row>
    <row r="1389" spans="1:54" x14ac:dyDescent="0.25">
      <c r="A1389" s="1">
        <v>45200</v>
      </c>
      <c r="B1389">
        <v>217248</v>
      </c>
      <c r="C1389" t="s">
        <v>7621</v>
      </c>
      <c r="D1389">
        <v>3060</v>
      </c>
      <c r="E1389" t="s">
        <v>44871</v>
      </c>
      <c r="F1389" t="s">
        <v>44902</v>
      </c>
      <c r="I1389" t="s">
        <v>7513</v>
      </c>
      <c r="J1389" t="s">
        <v>7475</v>
      </c>
      <c r="K1389" t="s">
        <v>7476</v>
      </c>
      <c r="L1389" t="s">
        <v>7477</v>
      </c>
      <c r="M1389">
        <v>2720</v>
      </c>
      <c r="N1389">
        <v>2</v>
      </c>
      <c r="R1389" s="1">
        <v>40162</v>
      </c>
      <c r="S1389" t="s">
        <v>80</v>
      </c>
      <c r="V1389" s="1">
        <v>37834</v>
      </c>
      <c r="W1389">
        <v>3</v>
      </c>
      <c r="X1389" t="s">
        <v>3496</v>
      </c>
      <c r="Y1389">
        <v>1</v>
      </c>
      <c r="Z1389" t="s">
        <v>46545</v>
      </c>
      <c r="AB1389">
        <v>199608</v>
      </c>
      <c r="AC1389">
        <v>137</v>
      </c>
      <c r="AD1389" t="s">
        <v>1410</v>
      </c>
      <c r="AE1389">
        <v>1053</v>
      </c>
      <c r="AF1389" t="s">
        <v>1410</v>
      </c>
      <c r="AG1389">
        <v>3</v>
      </c>
      <c r="AH1389" t="s">
        <v>81</v>
      </c>
      <c r="AI1389">
        <v>30</v>
      </c>
      <c r="AJ1389" t="s">
        <v>1402</v>
      </c>
      <c r="AK1389">
        <v>217</v>
      </c>
      <c r="AL1389" t="s">
        <v>47512</v>
      </c>
      <c r="AM1389">
        <v>2</v>
      </c>
      <c r="AN1389" t="s">
        <v>119</v>
      </c>
      <c r="AO1389">
        <v>219248</v>
      </c>
      <c r="AQ1389" t="s">
        <v>7622</v>
      </c>
      <c r="AR1389" t="s">
        <v>7479</v>
      </c>
      <c r="AS1389">
        <v>0</v>
      </c>
      <c r="AT1389" t="s">
        <v>61</v>
      </c>
      <c r="AU1389" t="s">
        <v>3563</v>
      </c>
      <c r="AX1389">
        <v>55.998616301100199</v>
      </c>
      <c r="AY1389">
        <v>12.5320489783784</v>
      </c>
      <c r="AZ1389" t="s">
        <v>62</v>
      </c>
      <c r="BA1389">
        <v>1084</v>
      </c>
      <c r="BB1389" t="s">
        <v>63</v>
      </c>
    </row>
    <row r="1390" spans="1:54" x14ac:dyDescent="0.25">
      <c r="A1390" s="1">
        <v>45200</v>
      </c>
      <c r="B1390">
        <v>217249</v>
      </c>
      <c r="C1390" t="s">
        <v>47536</v>
      </c>
      <c r="D1390">
        <v>3000</v>
      </c>
      <c r="E1390" t="s">
        <v>47511</v>
      </c>
      <c r="F1390" t="s">
        <v>47537</v>
      </c>
      <c r="G1390">
        <v>53383211</v>
      </c>
      <c r="H1390">
        <v>1003393701</v>
      </c>
      <c r="I1390" t="s">
        <v>2429</v>
      </c>
      <c r="J1390" t="s">
        <v>7623</v>
      </c>
      <c r="K1390" t="s">
        <v>7624</v>
      </c>
      <c r="L1390" t="s">
        <v>7625</v>
      </c>
      <c r="M1390">
        <v>1750</v>
      </c>
      <c r="N1390">
        <v>367</v>
      </c>
      <c r="R1390" s="1">
        <v>43539</v>
      </c>
      <c r="S1390" t="s">
        <v>56</v>
      </c>
      <c r="W1390">
        <v>1</v>
      </c>
      <c r="X1390" t="s">
        <v>760</v>
      </c>
      <c r="Y1390">
        <v>1</v>
      </c>
      <c r="Z1390" t="s">
        <v>46545</v>
      </c>
      <c r="AB1390">
        <v>200209</v>
      </c>
      <c r="AC1390">
        <v>137</v>
      </c>
      <c r="AD1390" t="s">
        <v>1410</v>
      </c>
      <c r="AE1390">
        <v>1053</v>
      </c>
      <c r="AF1390" t="s">
        <v>1410</v>
      </c>
      <c r="AG1390">
        <v>1</v>
      </c>
      <c r="AH1390" t="s">
        <v>44482</v>
      </c>
      <c r="AI1390">
        <v>30</v>
      </c>
      <c r="AJ1390" t="s">
        <v>1402</v>
      </c>
      <c r="AK1390">
        <v>217</v>
      </c>
      <c r="AL1390" t="s">
        <v>47512</v>
      </c>
      <c r="AQ1390" t="s">
        <v>7626</v>
      </c>
      <c r="AS1390">
        <v>0</v>
      </c>
      <c r="AT1390" t="s">
        <v>61</v>
      </c>
      <c r="AU1390" t="s">
        <v>7560</v>
      </c>
      <c r="AX1390">
        <v>56.046028229999997</v>
      </c>
      <c r="AY1390">
        <v>12.494310499999999</v>
      </c>
      <c r="AZ1390" t="s">
        <v>62</v>
      </c>
      <c r="BA1390">
        <v>1084</v>
      </c>
      <c r="BB1390" t="s">
        <v>63</v>
      </c>
    </row>
    <row r="1391" spans="1:54" x14ac:dyDescent="0.25">
      <c r="A1391" s="1">
        <v>45200</v>
      </c>
      <c r="B1391">
        <v>217300</v>
      </c>
      <c r="C1391" t="s">
        <v>7627</v>
      </c>
      <c r="D1391">
        <v>4000</v>
      </c>
      <c r="E1391" t="s">
        <v>7628</v>
      </c>
      <c r="F1391" t="s">
        <v>7629</v>
      </c>
      <c r="G1391">
        <v>16057118</v>
      </c>
      <c r="H1391">
        <v>1017492116</v>
      </c>
      <c r="I1391" t="s">
        <v>7630</v>
      </c>
      <c r="J1391" t="s">
        <v>7631</v>
      </c>
      <c r="K1391" t="s">
        <v>7632</v>
      </c>
      <c r="L1391" t="s">
        <v>7633</v>
      </c>
      <c r="M1391">
        <v>76</v>
      </c>
      <c r="N1391">
        <v>26</v>
      </c>
      <c r="R1391" s="1">
        <v>43325</v>
      </c>
      <c r="S1391" t="s">
        <v>56</v>
      </c>
      <c r="W1391">
        <v>5</v>
      </c>
      <c r="X1391" t="s">
        <v>557</v>
      </c>
      <c r="Y1391">
        <v>1</v>
      </c>
      <c r="Z1391" t="s">
        <v>46545</v>
      </c>
      <c r="AB1391">
        <v>195605</v>
      </c>
      <c r="AC1391">
        <v>123</v>
      </c>
      <c r="AD1391" t="s">
        <v>1507</v>
      </c>
      <c r="AE1391">
        <v>1011</v>
      </c>
      <c r="AF1391" t="s">
        <v>1507</v>
      </c>
      <c r="AG1391">
        <v>1</v>
      </c>
      <c r="AH1391" t="s">
        <v>44482</v>
      </c>
      <c r="AI1391">
        <v>80</v>
      </c>
      <c r="AJ1391" t="s">
        <v>1507</v>
      </c>
      <c r="AK1391">
        <v>350</v>
      </c>
      <c r="AL1391" t="s">
        <v>7634</v>
      </c>
      <c r="AQ1391" t="s">
        <v>7635</v>
      </c>
      <c r="AR1391" t="s">
        <v>7636</v>
      </c>
      <c r="AS1391">
        <v>0</v>
      </c>
      <c r="AT1391" t="s">
        <v>61</v>
      </c>
      <c r="AU1391" t="s">
        <v>7637</v>
      </c>
      <c r="AW1391" t="s">
        <v>7638</v>
      </c>
      <c r="AX1391">
        <v>55.653930930000001</v>
      </c>
      <c r="AY1391">
        <v>11.93917538</v>
      </c>
      <c r="AZ1391" t="s">
        <v>62</v>
      </c>
      <c r="BA1391">
        <v>1085</v>
      </c>
      <c r="BB1391" t="s">
        <v>44618</v>
      </c>
    </row>
    <row r="1392" spans="1:54" x14ac:dyDescent="0.25">
      <c r="A1392" s="1">
        <v>45200</v>
      </c>
      <c r="B1392">
        <v>217301</v>
      </c>
      <c r="C1392" t="s">
        <v>7639</v>
      </c>
      <c r="D1392">
        <v>3000</v>
      </c>
      <c r="E1392" t="s">
        <v>47511</v>
      </c>
      <c r="F1392" t="s">
        <v>47538</v>
      </c>
      <c r="G1392">
        <v>23253410</v>
      </c>
      <c r="H1392">
        <v>1001558234</v>
      </c>
      <c r="I1392" t="s">
        <v>47539</v>
      </c>
      <c r="J1392" t="s">
        <v>7640</v>
      </c>
      <c r="K1392" t="s">
        <v>7641</v>
      </c>
      <c r="L1392" t="s">
        <v>55826</v>
      </c>
      <c r="M1392">
        <v>5431</v>
      </c>
      <c r="N1392">
        <v>1</v>
      </c>
      <c r="R1392" s="1">
        <v>43790</v>
      </c>
      <c r="S1392" t="s">
        <v>56</v>
      </c>
      <c r="W1392">
        <v>5</v>
      </c>
      <c r="X1392" t="s">
        <v>557</v>
      </c>
      <c r="Y1392">
        <v>7</v>
      </c>
      <c r="Z1392" t="s">
        <v>1499</v>
      </c>
      <c r="AB1392">
        <v>192108</v>
      </c>
      <c r="AC1392">
        <v>141</v>
      </c>
      <c r="AD1392" t="s">
        <v>46688</v>
      </c>
      <c r="AE1392">
        <v>1022</v>
      </c>
      <c r="AF1392" t="s">
        <v>46688</v>
      </c>
      <c r="AG1392">
        <v>1</v>
      </c>
      <c r="AH1392" t="s">
        <v>44482</v>
      </c>
      <c r="AI1392">
        <v>84</v>
      </c>
      <c r="AJ1392" t="s">
        <v>46689</v>
      </c>
      <c r="AK1392">
        <v>217</v>
      </c>
      <c r="AL1392" t="s">
        <v>47512</v>
      </c>
      <c r="AQ1392" t="s">
        <v>7642</v>
      </c>
      <c r="AR1392" t="s">
        <v>7643</v>
      </c>
      <c r="AS1392">
        <v>0</v>
      </c>
      <c r="AT1392" t="s">
        <v>61</v>
      </c>
      <c r="AU1392" t="s">
        <v>7644</v>
      </c>
      <c r="AX1392">
        <v>56.028438739999999</v>
      </c>
      <c r="AY1392">
        <v>12.589833690000001</v>
      </c>
      <c r="AZ1392" t="s">
        <v>62</v>
      </c>
      <c r="BA1392">
        <v>1084</v>
      </c>
      <c r="BB1392" t="s">
        <v>63</v>
      </c>
    </row>
    <row r="1393" spans="1:54" x14ac:dyDescent="0.25">
      <c r="A1393" s="1">
        <v>45200</v>
      </c>
      <c r="B1393">
        <v>217302</v>
      </c>
      <c r="C1393" t="s">
        <v>7645</v>
      </c>
      <c r="D1393">
        <v>3000</v>
      </c>
      <c r="E1393" t="s">
        <v>47511</v>
      </c>
      <c r="F1393" t="s">
        <v>7646</v>
      </c>
      <c r="G1393">
        <v>19765318</v>
      </c>
      <c r="H1393">
        <v>1001516269</v>
      </c>
      <c r="I1393" t="s">
        <v>47540</v>
      </c>
      <c r="J1393" t="s">
        <v>7647</v>
      </c>
      <c r="K1393" t="s">
        <v>7648</v>
      </c>
      <c r="L1393" t="s">
        <v>44903</v>
      </c>
      <c r="M1393">
        <v>2316</v>
      </c>
      <c r="N1393">
        <v>70</v>
      </c>
      <c r="R1393" s="1">
        <v>40938</v>
      </c>
      <c r="S1393" t="s">
        <v>56</v>
      </c>
      <c r="V1393" s="1">
        <v>39448</v>
      </c>
      <c r="W1393">
        <v>5</v>
      </c>
      <c r="X1393" t="s">
        <v>557</v>
      </c>
      <c r="Y1393">
        <v>1</v>
      </c>
      <c r="Z1393" t="s">
        <v>46545</v>
      </c>
      <c r="AB1393">
        <v>196908</v>
      </c>
      <c r="AC1393">
        <v>141</v>
      </c>
      <c r="AD1393" t="s">
        <v>46688</v>
      </c>
      <c r="AE1393">
        <v>1022</v>
      </c>
      <c r="AF1393" t="s">
        <v>46688</v>
      </c>
      <c r="AG1393">
        <v>3</v>
      </c>
      <c r="AH1393" t="s">
        <v>81</v>
      </c>
      <c r="AI1393">
        <v>84</v>
      </c>
      <c r="AJ1393" t="s">
        <v>46689</v>
      </c>
      <c r="AK1393">
        <v>217</v>
      </c>
      <c r="AL1393" t="s">
        <v>47512</v>
      </c>
      <c r="AQ1393" t="s">
        <v>7649</v>
      </c>
      <c r="AR1393" t="s">
        <v>7650</v>
      </c>
      <c r="AS1393">
        <v>0</v>
      </c>
      <c r="AT1393" t="s">
        <v>61</v>
      </c>
      <c r="AU1393" t="s">
        <v>44904</v>
      </c>
      <c r="AZ1393" t="s">
        <v>62</v>
      </c>
      <c r="BA1393">
        <v>1084</v>
      </c>
      <c r="BB1393" t="s">
        <v>63</v>
      </c>
    </row>
    <row r="1394" spans="1:54" x14ac:dyDescent="0.25">
      <c r="A1394" s="1">
        <v>45200</v>
      </c>
      <c r="B1394">
        <v>217303</v>
      </c>
      <c r="C1394" t="s">
        <v>7651</v>
      </c>
      <c r="D1394">
        <v>3060</v>
      </c>
      <c r="E1394" t="s">
        <v>44871</v>
      </c>
      <c r="F1394" t="s">
        <v>52990</v>
      </c>
      <c r="I1394" t="s">
        <v>7652</v>
      </c>
      <c r="K1394" t="s">
        <v>7653</v>
      </c>
      <c r="L1394" t="s">
        <v>7654</v>
      </c>
      <c r="M1394">
        <v>8250</v>
      </c>
      <c r="R1394" s="1">
        <v>40162</v>
      </c>
      <c r="S1394" t="s">
        <v>80</v>
      </c>
      <c r="V1394" s="1">
        <v>34090</v>
      </c>
      <c r="W1394">
        <v>5</v>
      </c>
      <c r="X1394" t="s">
        <v>557</v>
      </c>
      <c r="Y1394">
        <v>1</v>
      </c>
      <c r="Z1394" t="s">
        <v>46545</v>
      </c>
      <c r="AB1394">
        <v>197906</v>
      </c>
      <c r="AC1394">
        <v>141</v>
      </c>
      <c r="AD1394" t="s">
        <v>46688</v>
      </c>
      <c r="AE1394">
        <v>1022</v>
      </c>
      <c r="AF1394" t="s">
        <v>46688</v>
      </c>
      <c r="AG1394">
        <v>3</v>
      </c>
      <c r="AH1394" t="s">
        <v>81</v>
      </c>
      <c r="AI1394">
        <v>84</v>
      </c>
      <c r="AJ1394" t="s">
        <v>46689</v>
      </c>
      <c r="AK1394">
        <v>217</v>
      </c>
      <c r="AL1394" t="s">
        <v>47512</v>
      </c>
      <c r="AS1394">
        <v>0</v>
      </c>
      <c r="AT1394" t="s">
        <v>61</v>
      </c>
      <c r="AU1394" t="s">
        <v>570</v>
      </c>
      <c r="AX1394">
        <v>55.987980884217301</v>
      </c>
      <c r="AY1394">
        <v>12.555844735434199</v>
      </c>
      <c r="AZ1394" t="s">
        <v>62</v>
      </c>
      <c r="BA1394">
        <v>1084</v>
      </c>
      <c r="BB1394" t="s">
        <v>63</v>
      </c>
    </row>
    <row r="1395" spans="1:54" x14ac:dyDescent="0.25">
      <c r="A1395" s="1">
        <v>45200</v>
      </c>
      <c r="B1395">
        <v>217304</v>
      </c>
      <c r="C1395" t="s">
        <v>7655</v>
      </c>
      <c r="D1395">
        <v>3150</v>
      </c>
      <c r="E1395" t="s">
        <v>44887</v>
      </c>
      <c r="F1395" t="s">
        <v>47541</v>
      </c>
      <c r="I1395" t="s">
        <v>7551</v>
      </c>
      <c r="J1395" t="s">
        <v>7517</v>
      </c>
      <c r="K1395" t="s">
        <v>7656</v>
      </c>
      <c r="L1395" t="s">
        <v>7519</v>
      </c>
      <c r="M1395">
        <v>5675</v>
      </c>
      <c r="R1395" s="1">
        <v>40162</v>
      </c>
      <c r="S1395" t="s">
        <v>80</v>
      </c>
      <c r="V1395" s="1">
        <v>36526</v>
      </c>
      <c r="W1395">
        <v>5</v>
      </c>
      <c r="X1395" t="s">
        <v>557</v>
      </c>
      <c r="Y1395">
        <v>1</v>
      </c>
      <c r="Z1395" t="s">
        <v>46545</v>
      </c>
      <c r="AB1395">
        <v>199408</v>
      </c>
      <c r="AC1395">
        <v>123</v>
      </c>
      <c r="AD1395" t="s">
        <v>1507</v>
      </c>
      <c r="AE1395">
        <v>1011</v>
      </c>
      <c r="AF1395" t="s">
        <v>1507</v>
      </c>
      <c r="AG1395">
        <v>3</v>
      </c>
      <c r="AH1395" t="s">
        <v>81</v>
      </c>
      <c r="AI1395">
        <v>80</v>
      </c>
      <c r="AJ1395" t="s">
        <v>1507</v>
      </c>
      <c r="AK1395">
        <v>217</v>
      </c>
      <c r="AL1395" t="s">
        <v>47512</v>
      </c>
      <c r="AS1395">
        <v>0</v>
      </c>
      <c r="AT1395" t="s">
        <v>61</v>
      </c>
      <c r="AU1395" t="s">
        <v>7467</v>
      </c>
      <c r="AZ1395" t="s">
        <v>62</v>
      </c>
      <c r="BA1395">
        <v>1084</v>
      </c>
      <c r="BB1395" t="s">
        <v>63</v>
      </c>
    </row>
    <row r="1396" spans="1:54" x14ac:dyDescent="0.25">
      <c r="A1396" s="1">
        <v>45200</v>
      </c>
      <c r="B1396">
        <v>217350</v>
      </c>
      <c r="C1396" t="s">
        <v>7657</v>
      </c>
      <c r="D1396">
        <v>3000</v>
      </c>
      <c r="E1396" t="s">
        <v>47511</v>
      </c>
      <c r="F1396" t="s">
        <v>7658</v>
      </c>
      <c r="I1396" t="s">
        <v>1580</v>
      </c>
      <c r="K1396" t="s">
        <v>7659</v>
      </c>
      <c r="L1396" t="s">
        <v>7660</v>
      </c>
      <c r="M1396">
        <v>1853</v>
      </c>
      <c r="N1396">
        <v>20</v>
      </c>
      <c r="R1396" s="1">
        <v>40162</v>
      </c>
      <c r="S1396" t="s">
        <v>80</v>
      </c>
      <c r="V1396" s="1">
        <v>34335</v>
      </c>
      <c r="W1396">
        <v>5</v>
      </c>
      <c r="X1396" t="s">
        <v>557</v>
      </c>
      <c r="Y1396">
        <v>1</v>
      </c>
      <c r="Z1396" t="s">
        <v>46545</v>
      </c>
      <c r="AB1396">
        <v>199301</v>
      </c>
      <c r="AC1396">
        <v>146</v>
      </c>
      <c r="AD1396" t="s">
        <v>1428</v>
      </c>
      <c r="AE1396">
        <v>1025</v>
      </c>
      <c r="AF1396" t="s">
        <v>1428</v>
      </c>
      <c r="AG1396">
        <v>3</v>
      </c>
      <c r="AH1396" t="s">
        <v>81</v>
      </c>
      <c r="AI1396">
        <v>85</v>
      </c>
      <c r="AJ1396" t="s">
        <v>1428</v>
      </c>
      <c r="AK1396">
        <v>217</v>
      </c>
      <c r="AL1396" t="s">
        <v>47512</v>
      </c>
      <c r="AS1396">
        <v>0</v>
      </c>
      <c r="AT1396" t="s">
        <v>61</v>
      </c>
      <c r="AU1396" t="s">
        <v>7661</v>
      </c>
      <c r="AX1396">
        <v>56.023287966899503</v>
      </c>
      <c r="AY1396">
        <v>12.563747427691901</v>
      </c>
      <c r="AZ1396" t="s">
        <v>62</v>
      </c>
      <c r="BA1396">
        <v>1084</v>
      </c>
      <c r="BB1396" t="s">
        <v>63</v>
      </c>
    </row>
    <row r="1397" spans="1:54" x14ac:dyDescent="0.25">
      <c r="A1397" s="1">
        <v>45200</v>
      </c>
      <c r="B1397">
        <v>217351</v>
      </c>
      <c r="C1397" t="s">
        <v>7662</v>
      </c>
      <c r="D1397">
        <v>3000</v>
      </c>
      <c r="E1397" t="s">
        <v>47511</v>
      </c>
      <c r="F1397" t="s">
        <v>7663</v>
      </c>
      <c r="G1397">
        <v>27069029</v>
      </c>
      <c r="H1397">
        <v>1009764832</v>
      </c>
      <c r="I1397" t="s">
        <v>7664</v>
      </c>
      <c r="K1397" t="s">
        <v>7665</v>
      </c>
      <c r="L1397" t="s">
        <v>7660</v>
      </c>
      <c r="M1397">
        <v>1853</v>
      </c>
      <c r="N1397">
        <v>20</v>
      </c>
      <c r="R1397" s="1">
        <v>43790</v>
      </c>
      <c r="S1397" t="s">
        <v>56</v>
      </c>
      <c r="W1397">
        <v>5</v>
      </c>
      <c r="X1397" t="s">
        <v>557</v>
      </c>
      <c r="Y1397">
        <v>1</v>
      </c>
      <c r="Z1397" t="s">
        <v>46545</v>
      </c>
      <c r="AB1397">
        <v>200304</v>
      </c>
      <c r="AC1397">
        <v>146</v>
      </c>
      <c r="AD1397" t="s">
        <v>1428</v>
      </c>
      <c r="AE1397">
        <v>1025</v>
      </c>
      <c r="AF1397" t="s">
        <v>1428</v>
      </c>
      <c r="AG1397">
        <v>2</v>
      </c>
      <c r="AH1397" t="s">
        <v>44524</v>
      </c>
      <c r="AI1397">
        <v>85</v>
      </c>
      <c r="AJ1397" t="s">
        <v>1428</v>
      </c>
      <c r="AK1397">
        <v>217</v>
      </c>
      <c r="AL1397" t="s">
        <v>47512</v>
      </c>
      <c r="AQ1397" t="s">
        <v>7666</v>
      </c>
      <c r="AR1397" t="s">
        <v>7667</v>
      </c>
      <c r="AS1397">
        <v>0</v>
      </c>
      <c r="AT1397" t="s">
        <v>61</v>
      </c>
      <c r="AU1397" t="s">
        <v>7661</v>
      </c>
      <c r="AX1397">
        <v>56.023287949999997</v>
      </c>
      <c r="AY1397">
        <v>12.56374744</v>
      </c>
      <c r="AZ1397" t="s">
        <v>62</v>
      </c>
      <c r="BA1397">
        <v>1084</v>
      </c>
      <c r="BB1397" t="s">
        <v>63</v>
      </c>
    </row>
    <row r="1398" spans="1:54" x14ac:dyDescent="0.25">
      <c r="A1398" s="1">
        <v>45200</v>
      </c>
      <c r="B1398">
        <v>217375</v>
      </c>
      <c r="C1398" t="s">
        <v>47542</v>
      </c>
      <c r="D1398">
        <v>3000</v>
      </c>
      <c r="E1398" t="s">
        <v>47511</v>
      </c>
      <c r="F1398" t="s">
        <v>47543</v>
      </c>
      <c r="I1398" t="s">
        <v>7668</v>
      </c>
      <c r="J1398" t="s">
        <v>7669</v>
      </c>
      <c r="K1398" t="s">
        <v>7670</v>
      </c>
      <c r="L1398" t="s">
        <v>55827</v>
      </c>
      <c r="M1398">
        <v>6821</v>
      </c>
      <c r="N1398">
        <v>106</v>
      </c>
      <c r="R1398" s="1">
        <v>40162</v>
      </c>
      <c r="S1398" t="s">
        <v>80</v>
      </c>
      <c r="V1398" s="1">
        <v>36161</v>
      </c>
      <c r="W1398">
        <v>5</v>
      </c>
      <c r="X1398" t="s">
        <v>557</v>
      </c>
      <c r="Y1398">
        <v>1</v>
      </c>
      <c r="Z1398" t="s">
        <v>46545</v>
      </c>
      <c r="AB1398">
        <v>199107</v>
      </c>
      <c r="AC1398">
        <v>147</v>
      </c>
      <c r="AD1398" t="s">
        <v>46697</v>
      </c>
      <c r="AE1398">
        <v>1021</v>
      </c>
      <c r="AF1398" t="s">
        <v>46697</v>
      </c>
      <c r="AG1398">
        <v>3</v>
      </c>
      <c r="AH1398" t="s">
        <v>81</v>
      </c>
      <c r="AI1398">
        <v>86</v>
      </c>
      <c r="AJ1398" t="s">
        <v>46697</v>
      </c>
      <c r="AK1398">
        <v>217</v>
      </c>
      <c r="AL1398" t="s">
        <v>47512</v>
      </c>
      <c r="AS1398">
        <v>0</v>
      </c>
      <c r="AT1398" t="s">
        <v>61</v>
      </c>
      <c r="AU1398" t="s">
        <v>47544</v>
      </c>
      <c r="AX1398">
        <v>56.023992964712299</v>
      </c>
      <c r="AY1398">
        <v>12.5883633854352</v>
      </c>
      <c r="AZ1398" t="s">
        <v>62</v>
      </c>
      <c r="BA1398">
        <v>1084</v>
      </c>
      <c r="BB1398" t="s">
        <v>63</v>
      </c>
    </row>
    <row r="1399" spans="1:54" x14ac:dyDescent="0.25">
      <c r="A1399" s="1">
        <v>45200</v>
      </c>
      <c r="B1399">
        <v>217376</v>
      </c>
      <c r="C1399" t="s">
        <v>54616</v>
      </c>
      <c r="D1399">
        <v>3000</v>
      </c>
      <c r="E1399" t="s">
        <v>47511</v>
      </c>
      <c r="F1399" t="s">
        <v>54617</v>
      </c>
      <c r="G1399">
        <v>21133299</v>
      </c>
      <c r="H1399">
        <v>1004718036</v>
      </c>
      <c r="J1399" t="s">
        <v>7671</v>
      </c>
      <c r="K1399" t="s">
        <v>7672</v>
      </c>
      <c r="L1399" t="s">
        <v>7673</v>
      </c>
      <c r="M1399">
        <v>7966</v>
      </c>
      <c r="N1399" t="s">
        <v>7674</v>
      </c>
      <c r="P1399">
        <v>2</v>
      </c>
      <c r="R1399" s="1">
        <v>44938</v>
      </c>
      <c r="S1399" t="s">
        <v>56</v>
      </c>
      <c r="W1399">
        <v>5</v>
      </c>
      <c r="X1399" t="s">
        <v>557</v>
      </c>
      <c r="Y1399">
        <v>1</v>
      </c>
      <c r="Z1399" t="s">
        <v>46545</v>
      </c>
      <c r="AB1399">
        <v>200812</v>
      </c>
      <c r="AC1399">
        <v>147</v>
      </c>
      <c r="AD1399" t="s">
        <v>46697</v>
      </c>
      <c r="AE1399">
        <v>1021</v>
      </c>
      <c r="AF1399" t="s">
        <v>46697</v>
      </c>
      <c r="AG1399">
        <v>1</v>
      </c>
      <c r="AH1399" t="s">
        <v>44482</v>
      </c>
      <c r="AI1399">
        <v>99</v>
      </c>
      <c r="AJ1399" t="s">
        <v>54511</v>
      </c>
      <c r="AK1399">
        <v>217</v>
      </c>
      <c r="AL1399" t="s">
        <v>47512</v>
      </c>
      <c r="AQ1399" t="s">
        <v>7675</v>
      </c>
      <c r="AR1399" t="s">
        <v>7676</v>
      </c>
      <c r="AS1399">
        <v>0</v>
      </c>
      <c r="AT1399" t="s">
        <v>61</v>
      </c>
      <c r="AU1399" t="s">
        <v>7379</v>
      </c>
      <c r="AX1399">
        <v>56.034710779999997</v>
      </c>
      <c r="AY1399">
        <v>12.61269725</v>
      </c>
      <c r="AZ1399" t="s">
        <v>62</v>
      </c>
      <c r="BA1399">
        <v>1084</v>
      </c>
      <c r="BB1399" t="s">
        <v>63</v>
      </c>
    </row>
    <row r="1400" spans="1:54" x14ac:dyDescent="0.25">
      <c r="A1400" s="1">
        <v>45200</v>
      </c>
      <c r="B1400">
        <v>217401</v>
      </c>
      <c r="C1400" t="s">
        <v>47545</v>
      </c>
      <c r="D1400">
        <v>3000</v>
      </c>
      <c r="E1400" t="s">
        <v>47511</v>
      </c>
      <c r="F1400" t="s">
        <v>7677</v>
      </c>
      <c r="I1400" t="s">
        <v>7678</v>
      </c>
      <c r="J1400" t="s">
        <v>7679</v>
      </c>
      <c r="K1400" t="s">
        <v>7680</v>
      </c>
      <c r="L1400" t="s">
        <v>7681</v>
      </c>
      <c r="M1400">
        <v>8249</v>
      </c>
      <c r="N1400">
        <v>10</v>
      </c>
      <c r="R1400" s="1">
        <v>43405</v>
      </c>
      <c r="S1400" t="s">
        <v>56</v>
      </c>
      <c r="V1400" s="1">
        <v>38200</v>
      </c>
      <c r="W1400">
        <v>4</v>
      </c>
      <c r="X1400" t="s">
        <v>725</v>
      </c>
      <c r="Y1400">
        <v>1</v>
      </c>
      <c r="Z1400" t="s">
        <v>46545</v>
      </c>
      <c r="AC1400">
        <v>242</v>
      </c>
      <c r="AD1400" t="s">
        <v>1687</v>
      </c>
      <c r="AE1400">
        <v>1071</v>
      </c>
      <c r="AF1400" t="s">
        <v>1688</v>
      </c>
      <c r="AG1400">
        <v>3</v>
      </c>
      <c r="AH1400" t="s">
        <v>81</v>
      </c>
      <c r="AI1400">
        <v>99</v>
      </c>
      <c r="AJ1400" t="s">
        <v>54511</v>
      </c>
      <c r="AK1400">
        <v>217</v>
      </c>
      <c r="AL1400" t="s">
        <v>47512</v>
      </c>
      <c r="AM1400">
        <v>2</v>
      </c>
      <c r="AN1400" t="s">
        <v>119</v>
      </c>
      <c r="AO1400">
        <v>219411</v>
      </c>
      <c r="AP1400">
        <v>219411</v>
      </c>
      <c r="AQ1400" t="s">
        <v>7682</v>
      </c>
      <c r="AS1400">
        <v>2</v>
      </c>
      <c r="AT1400" t="s">
        <v>1413</v>
      </c>
      <c r="AU1400" t="s">
        <v>47546</v>
      </c>
      <c r="AX1400">
        <v>56.03037157</v>
      </c>
      <c r="AY1400">
        <v>12.60654413</v>
      </c>
      <c r="AZ1400" t="s">
        <v>62</v>
      </c>
      <c r="BA1400">
        <v>1084</v>
      </c>
      <c r="BB1400" t="s">
        <v>63</v>
      </c>
    </row>
    <row r="1401" spans="1:54" x14ac:dyDescent="0.25">
      <c r="A1401" s="1">
        <v>45200</v>
      </c>
      <c r="B1401">
        <v>217402</v>
      </c>
      <c r="C1401" t="s">
        <v>47547</v>
      </c>
      <c r="D1401">
        <v>3000</v>
      </c>
      <c r="E1401" t="s">
        <v>47511</v>
      </c>
      <c r="F1401" t="s">
        <v>47548</v>
      </c>
      <c r="I1401" t="s">
        <v>7683</v>
      </c>
      <c r="J1401" t="s">
        <v>7684</v>
      </c>
      <c r="K1401" t="s">
        <v>7685</v>
      </c>
      <c r="L1401" t="s">
        <v>7686</v>
      </c>
      <c r="M1401">
        <v>2059</v>
      </c>
      <c r="N1401">
        <v>63</v>
      </c>
      <c r="R1401" s="1">
        <v>40162</v>
      </c>
      <c r="S1401" t="s">
        <v>80</v>
      </c>
      <c r="V1401" s="1">
        <v>33756</v>
      </c>
      <c r="W1401">
        <v>4</v>
      </c>
      <c r="X1401" t="s">
        <v>725</v>
      </c>
      <c r="Y1401">
        <v>1</v>
      </c>
      <c r="Z1401" t="s">
        <v>46545</v>
      </c>
      <c r="AC1401">
        <v>241</v>
      </c>
      <c r="AD1401" t="s">
        <v>1722</v>
      </c>
      <c r="AE1401">
        <v>1071</v>
      </c>
      <c r="AF1401" t="s">
        <v>1688</v>
      </c>
      <c r="AG1401">
        <v>3</v>
      </c>
      <c r="AH1401" t="s">
        <v>81</v>
      </c>
      <c r="AI1401">
        <v>99</v>
      </c>
      <c r="AJ1401" t="s">
        <v>54511</v>
      </c>
      <c r="AK1401">
        <v>217</v>
      </c>
      <c r="AL1401" t="s">
        <v>47512</v>
      </c>
      <c r="AS1401">
        <v>0</v>
      </c>
      <c r="AT1401" t="s">
        <v>61</v>
      </c>
      <c r="AU1401" t="s">
        <v>7474</v>
      </c>
      <c r="AX1401">
        <v>56.022902352507501</v>
      </c>
      <c r="AY1401">
        <v>12.5889543184249</v>
      </c>
      <c r="AZ1401" t="s">
        <v>62</v>
      </c>
      <c r="BA1401">
        <v>1084</v>
      </c>
      <c r="BB1401" t="s">
        <v>63</v>
      </c>
    </row>
    <row r="1402" spans="1:54" x14ac:dyDescent="0.25">
      <c r="A1402" s="1">
        <v>45200</v>
      </c>
      <c r="B1402">
        <v>217403</v>
      </c>
      <c r="C1402" t="s">
        <v>7687</v>
      </c>
      <c r="D1402">
        <v>3000</v>
      </c>
      <c r="E1402" t="s">
        <v>47511</v>
      </c>
      <c r="F1402" t="s">
        <v>47549</v>
      </c>
      <c r="I1402" t="s">
        <v>7678</v>
      </c>
      <c r="K1402" t="s">
        <v>7688</v>
      </c>
      <c r="L1402" t="s">
        <v>7681</v>
      </c>
      <c r="M1402">
        <v>8249</v>
      </c>
      <c r="N1402">
        <v>10</v>
      </c>
      <c r="R1402" s="1">
        <v>40162</v>
      </c>
      <c r="S1402" t="s">
        <v>80</v>
      </c>
      <c r="V1402" s="1">
        <v>33756</v>
      </c>
      <c r="W1402">
        <v>4</v>
      </c>
      <c r="X1402" t="s">
        <v>725</v>
      </c>
      <c r="Y1402">
        <v>2</v>
      </c>
      <c r="Z1402" t="s">
        <v>1745</v>
      </c>
      <c r="AC1402">
        <v>355</v>
      </c>
      <c r="AD1402" t="s">
        <v>1734</v>
      </c>
      <c r="AE1402">
        <v>1081</v>
      </c>
      <c r="AF1402" t="s">
        <v>1735</v>
      </c>
      <c r="AG1402">
        <v>3</v>
      </c>
      <c r="AH1402" t="s">
        <v>81</v>
      </c>
      <c r="AI1402">
        <v>99</v>
      </c>
      <c r="AJ1402" t="s">
        <v>54511</v>
      </c>
      <c r="AK1402">
        <v>217</v>
      </c>
      <c r="AL1402" t="s">
        <v>47512</v>
      </c>
      <c r="AS1402">
        <v>0</v>
      </c>
      <c r="AT1402" t="s">
        <v>61</v>
      </c>
      <c r="AU1402" t="s">
        <v>47546</v>
      </c>
      <c r="AX1402">
        <v>56.030371551641601</v>
      </c>
      <c r="AY1402">
        <v>12.606544160431101</v>
      </c>
      <c r="AZ1402" t="s">
        <v>62</v>
      </c>
      <c r="BA1402">
        <v>1084</v>
      </c>
      <c r="BB1402" t="s">
        <v>63</v>
      </c>
    </row>
    <row r="1403" spans="1:54" x14ac:dyDescent="0.25">
      <c r="A1403" s="1">
        <v>45200</v>
      </c>
      <c r="B1403">
        <v>217404</v>
      </c>
      <c r="C1403" t="s">
        <v>47550</v>
      </c>
      <c r="D1403">
        <v>3000</v>
      </c>
      <c r="E1403" t="s">
        <v>47511</v>
      </c>
      <c r="F1403" t="s">
        <v>7689</v>
      </c>
      <c r="I1403" t="s">
        <v>7690</v>
      </c>
      <c r="J1403" t="s">
        <v>7691</v>
      </c>
      <c r="K1403" t="s">
        <v>7692</v>
      </c>
      <c r="L1403" t="s">
        <v>7693</v>
      </c>
      <c r="M1403">
        <v>6486</v>
      </c>
      <c r="N1403">
        <v>50</v>
      </c>
      <c r="R1403" s="1">
        <v>41649</v>
      </c>
      <c r="S1403" t="s">
        <v>612</v>
      </c>
      <c r="V1403" s="1">
        <v>35431</v>
      </c>
      <c r="W1403">
        <v>1</v>
      </c>
      <c r="X1403" t="s">
        <v>760</v>
      </c>
      <c r="Y1403">
        <v>4</v>
      </c>
      <c r="Z1403" t="s">
        <v>1324</v>
      </c>
      <c r="AB1403">
        <v>199501</v>
      </c>
      <c r="AC1403">
        <v>350</v>
      </c>
      <c r="AD1403" t="s">
        <v>46746</v>
      </c>
      <c r="AE1403">
        <v>1131</v>
      </c>
      <c r="AF1403" t="s">
        <v>1853</v>
      </c>
      <c r="AG1403">
        <v>3</v>
      </c>
      <c r="AH1403" t="s">
        <v>81</v>
      </c>
      <c r="AI1403">
        <v>99</v>
      </c>
      <c r="AJ1403" t="s">
        <v>54511</v>
      </c>
      <c r="AK1403">
        <v>217</v>
      </c>
      <c r="AL1403" t="s">
        <v>47512</v>
      </c>
      <c r="AP1403">
        <v>173405</v>
      </c>
      <c r="AS1403">
        <v>2</v>
      </c>
      <c r="AT1403" t="s">
        <v>1413</v>
      </c>
      <c r="AU1403" t="s">
        <v>7543</v>
      </c>
      <c r="AX1403">
        <v>56.044934510075301</v>
      </c>
      <c r="AY1403">
        <v>12.578803637638501</v>
      </c>
      <c r="AZ1403" t="s">
        <v>62</v>
      </c>
      <c r="BA1403">
        <v>1084</v>
      </c>
      <c r="BB1403" t="s">
        <v>63</v>
      </c>
    </row>
    <row r="1404" spans="1:54" x14ac:dyDescent="0.25">
      <c r="A1404" s="1">
        <v>45200</v>
      </c>
      <c r="B1404">
        <v>217405</v>
      </c>
      <c r="C1404" t="s">
        <v>47551</v>
      </c>
      <c r="D1404">
        <v>3000</v>
      </c>
      <c r="E1404" t="s">
        <v>47511</v>
      </c>
      <c r="F1404" t="s">
        <v>47552</v>
      </c>
      <c r="I1404" t="s">
        <v>7694</v>
      </c>
      <c r="J1404" t="s">
        <v>7695</v>
      </c>
      <c r="K1404" t="s">
        <v>7047</v>
      </c>
      <c r="L1404" t="s">
        <v>7696</v>
      </c>
      <c r="M1404">
        <v>1853</v>
      </c>
      <c r="N1404">
        <v>27</v>
      </c>
      <c r="R1404" s="1">
        <v>40162</v>
      </c>
      <c r="S1404" t="s">
        <v>80</v>
      </c>
      <c r="V1404" s="1">
        <v>36130</v>
      </c>
      <c r="W1404">
        <v>4</v>
      </c>
      <c r="X1404" t="s">
        <v>725</v>
      </c>
      <c r="Y1404">
        <v>1</v>
      </c>
      <c r="Z1404" t="s">
        <v>46545</v>
      </c>
      <c r="AB1404">
        <v>198304</v>
      </c>
      <c r="AC1404">
        <v>244</v>
      </c>
      <c r="AD1404" t="s">
        <v>2118</v>
      </c>
      <c r="AE1404">
        <v>1071</v>
      </c>
      <c r="AF1404" t="s">
        <v>1688</v>
      </c>
      <c r="AG1404">
        <v>3</v>
      </c>
      <c r="AH1404" t="s">
        <v>81</v>
      </c>
      <c r="AI1404">
        <v>99</v>
      </c>
      <c r="AJ1404" t="s">
        <v>54511</v>
      </c>
      <c r="AK1404">
        <v>217</v>
      </c>
      <c r="AL1404" t="s">
        <v>47512</v>
      </c>
      <c r="AS1404">
        <v>0</v>
      </c>
      <c r="AT1404" t="s">
        <v>61</v>
      </c>
      <c r="AU1404" t="s">
        <v>7661</v>
      </c>
      <c r="AX1404">
        <v>56.021675146396497</v>
      </c>
      <c r="AY1404">
        <v>12.5632754422157</v>
      </c>
      <c r="AZ1404" t="s">
        <v>62</v>
      </c>
      <c r="BA1404">
        <v>1084</v>
      </c>
      <c r="BB1404" t="s">
        <v>63</v>
      </c>
    </row>
    <row r="1405" spans="1:54" x14ac:dyDescent="0.25">
      <c r="A1405" s="1">
        <v>45200</v>
      </c>
      <c r="B1405">
        <v>217406</v>
      </c>
      <c r="C1405" t="s">
        <v>7697</v>
      </c>
      <c r="D1405">
        <v>3000</v>
      </c>
      <c r="E1405" t="s">
        <v>47511</v>
      </c>
      <c r="F1405" t="s">
        <v>47553</v>
      </c>
      <c r="R1405" s="1">
        <v>40162</v>
      </c>
      <c r="S1405" t="s">
        <v>80</v>
      </c>
      <c r="V1405" s="1">
        <v>30468</v>
      </c>
      <c r="W1405">
        <v>4</v>
      </c>
      <c r="X1405" t="s">
        <v>725</v>
      </c>
      <c r="Y1405">
        <v>1</v>
      </c>
      <c r="Z1405" t="s">
        <v>46545</v>
      </c>
      <c r="AC1405">
        <v>244</v>
      </c>
      <c r="AD1405" t="s">
        <v>2118</v>
      </c>
      <c r="AE1405">
        <v>1071</v>
      </c>
      <c r="AF1405" t="s">
        <v>1688</v>
      </c>
      <c r="AG1405">
        <v>3</v>
      </c>
      <c r="AH1405" t="s">
        <v>81</v>
      </c>
      <c r="AI1405">
        <v>99</v>
      </c>
      <c r="AJ1405" t="s">
        <v>54511</v>
      </c>
      <c r="AK1405">
        <v>217</v>
      </c>
      <c r="AL1405" t="s">
        <v>47512</v>
      </c>
      <c r="AS1405">
        <v>0</v>
      </c>
      <c r="AT1405" t="s">
        <v>61</v>
      </c>
      <c r="AZ1405" t="s">
        <v>62</v>
      </c>
      <c r="BA1405">
        <v>1084</v>
      </c>
      <c r="BB1405" t="s">
        <v>63</v>
      </c>
    </row>
    <row r="1406" spans="1:54" x14ac:dyDescent="0.25">
      <c r="A1406" s="1">
        <v>45200</v>
      </c>
      <c r="B1406">
        <v>217407</v>
      </c>
      <c r="C1406" t="s">
        <v>7698</v>
      </c>
      <c r="D1406">
        <v>3000</v>
      </c>
      <c r="E1406" t="s">
        <v>47511</v>
      </c>
      <c r="F1406" t="s">
        <v>47554</v>
      </c>
      <c r="G1406">
        <v>63504416</v>
      </c>
      <c r="H1406">
        <v>1003400898</v>
      </c>
      <c r="I1406" t="s">
        <v>5773</v>
      </c>
      <c r="J1406" t="s">
        <v>7699</v>
      </c>
      <c r="K1406" t="s">
        <v>5775</v>
      </c>
      <c r="L1406" t="s">
        <v>7700</v>
      </c>
      <c r="M1406">
        <v>6486</v>
      </c>
      <c r="N1406">
        <v>9</v>
      </c>
      <c r="R1406" s="1">
        <v>44160</v>
      </c>
      <c r="S1406" t="s">
        <v>56</v>
      </c>
      <c r="W1406">
        <v>4</v>
      </c>
      <c r="X1406" t="s">
        <v>725</v>
      </c>
      <c r="Y1406">
        <v>1</v>
      </c>
      <c r="Z1406" t="s">
        <v>46545</v>
      </c>
      <c r="AB1406">
        <v>199110</v>
      </c>
      <c r="AC1406">
        <v>240</v>
      </c>
      <c r="AD1406" t="s">
        <v>2530</v>
      </c>
      <c r="AE1406">
        <v>1071</v>
      </c>
      <c r="AF1406" t="s">
        <v>1688</v>
      </c>
      <c r="AG1406">
        <v>1</v>
      </c>
      <c r="AH1406" t="s">
        <v>44482</v>
      </c>
      <c r="AI1406">
        <v>99</v>
      </c>
      <c r="AJ1406" t="s">
        <v>54511</v>
      </c>
      <c r="AK1406">
        <v>217</v>
      </c>
      <c r="AL1406" t="s">
        <v>47512</v>
      </c>
      <c r="AP1406">
        <v>281219</v>
      </c>
      <c r="AQ1406" t="s">
        <v>5777</v>
      </c>
      <c r="AR1406" t="s">
        <v>5778</v>
      </c>
      <c r="AS1406">
        <v>2</v>
      </c>
      <c r="AT1406" t="s">
        <v>1413</v>
      </c>
      <c r="AU1406" t="s">
        <v>7543</v>
      </c>
      <c r="AX1406">
        <v>56.043834459999999</v>
      </c>
      <c r="AY1406">
        <v>12.576294280000001</v>
      </c>
      <c r="AZ1406" t="s">
        <v>62</v>
      </c>
      <c r="BA1406">
        <v>1084</v>
      </c>
      <c r="BB1406" t="s">
        <v>63</v>
      </c>
    </row>
    <row r="1407" spans="1:54" x14ac:dyDescent="0.25">
      <c r="A1407" s="1">
        <v>45200</v>
      </c>
      <c r="B1407">
        <v>217408</v>
      </c>
      <c r="C1407" t="s">
        <v>7701</v>
      </c>
      <c r="D1407">
        <v>3000</v>
      </c>
      <c r="E1407" t="s">
        <v>47511</v>
      </c>
      <c r="F1407" t="s">
        <v>47555</v>
      </c>
      <c r="G1407">
        <v>25018982</v>
      </c>
      <c r="H1407">
        <v>1011614333</v>
      </c>
      <c r="I1407" t="s">
        <v>2718</v>
      </c>
      <c r="J1407" t="s">
        <v>7699</v>
      </c>
      <c r="K1407" t="s">
        <v>5775</v>
      </c>
      <c r="L1407" t="s">
        <v>47556</v>
      </c>
      <c r="M1407">
        <v>8249</v>
      </c>
      <c r="N1407">
        <v>10</v>
      </c>
      <c r="R1407" s="1">
        <v>41541</v>
      </c>
      <c r="S1407" t="s">
        <v>56</v>
      </c>
      <c r="V1407" s="1">
        <v>41519</v>
      </c>
      <c r="W1407">
        <v>4</v>
      </c>
      <c r="X1407" t="s">
        <v>725</v>
      </c>
      <c r="Y1407">
        <v>1</v>
      </c>
      <c r="Z1407" t="s">
        <v>46545</v>
      </c>
      <c r="AB1407">
        <v>200511</v>
      </c>
      <c r="AC1407">
        <v>240</v>
      </c>
      <c r="AD1407" t="s">
        <v>2530</v>
      </c>
      <c r="AE1407">
        <v>1071</v>
      </c>
      <c r="AF1407" t="s">
        <v>1688</v>
      </c>
      <c r="AG1407">
        <v>3</v>
      </c>
      <c r="AH1407" t="s">
        <v>81</v>
      </c>
      <c r="AI1407">
        <v>99</v>
      </c>
      <c r="AJ1407" t="s">
        <v>54511</v>
      </c>
      <c r="AK1407">
        <v>217</v>
      </c>
      <c r="AL1407" t="s">
        <v>47512</v>
      </c>
      <c r="AM1407">
        <v>2</v>
      </c>
      <c r="AN1407" t="s">
        <v>119</v>
      </c>
      <c r="AO1407">
        <v>219411</v>
      </c>
      <c r="AP1407">
        <v>219411</v>
      </c>
      <c r="AQ1407" t="s">
        <v>7682</v>
      </c>
      <c r="AR1407" t="s">
        <v>7702</v>
      </c>
      <c r="AS1407">
        <v>2</v>
      </c>
      <c r="AT1407" t="s">
        <v>1413</v>
      </c>
      <c r="AU1407" t="s">
        <v>47546</v>
      </c>
      <c r="AX1407">
        <v>56.030371551641601</v>
      </c>
      <c r="AY1407">
        <v>12.606544160431101</v>
      </c>
      <c r="AZ1407" t="s">
        <v>62</v>
      </c>
      <c r="BA1407">
        <v>1084</v>
      </c>
      <c r="BB1407" t="s">
        <v>63</v>
      </c>
    </row>
    <row r="1408" spans="1:54" x14ac:dyDescent="0.25">
      <c r="A1408" s="1">
        <v>45200</v>
      </c>
      <c r="B1408">
        <v>217901</v>
      </c>
      <c r="C1408" t="s">
        <v>7703</v>
      </c>
      <c r="D1408">
        <v>3490</v>
      </c>
      <c r="E1408" t="s">
        <v>52983</v>
      </c>
      <c r="F1408" t="s">
        <v>7704</v>
      </c>
      <c r="I1408" t="s">
        <v>7705</v>
      </c>
      <c r="K1408" t="s">
        <v>7706</v>
      </c>
      <c r="L1408" t="s">
        <v>7707</v>
      </c>
      <c r="M1408">
        <v>4500</v>
      </c>
      <c r="N1408">
        <v>280</v>
      </c>
      <c r="R1408" s="1">
        <v>40162</v>
      </c>
      <c r="S1408" t="s">
        <v>80</v>
      </c>
      <c r="V1408" s="1">
        <v>33025</v>
      </c>
      <c r="W1408">
        <v>3</v>
      </c>
      <c r="X1408" t="s">
        <v>3496</v>
      </c>
      <c r="Y1408">
        <v>1</v>
      </c>
      <c r="Z1408" t="s">
        <v>46545</v>
      </c>
      <c r="AB1408">
        <v>196411</v>
      </c>
      <c r="AC1408">
        <v>126</v>
      </c>
      <c r="AD1408" t="s">
        <v>46616</v>
      </c>
      <c r="AE1408">
        <v>1015</v>
      </c>
      <c r="AF1408" t="s">
        <v>46616</v>
      </c>
      <c r="AG1408">
        <v>3</v>
      </c>
      <c r="AH1408" t="s">
        <v>81</v>
      </c>
      <c r="AI1408">
        <v>27</v>
      </c>
      <c r="AJ1408" t="s">
        <v>44512</v>
      </c>
      <c r="AK1408">
        <v>217</v>
      </c>
      <c r="AL1408" t="s">
        <v>47512</v>
      </c>
      <c r="AS1408">
        <v>0</v>
      </c>
      <c r="AT1408" t="s">
        <v>61</v>
      </c>
      <c r="AU1408" t="s">
        <v>5642</v>
      </c>
      <c r="AX1408">
        <v>55.999435726885203</v>
      </c>
      <c r="AY1408">
        <v>12.513462291926301</v>
      </c>
      <c r="AZ1408" t="s">
        <v>62</v>
      </c>
      <c r="BA1408">
        <v>1084</v>
      </c>
      <c r="BB1408" t="s">
        <v>63</v>
      </c>
    </row>
    <row r="1409" spans="1:54" x14ac:dyDescent="0.25">
      <c r="A1409" s="1">
        <v>45200</v>
      </c>
      <c r="B1409">
        <v>217902</v>
      </c>
      <c r="C1409" t="s">
        <v>44905</v>
      </c>
      <c r="D1409">
        <v>3150</v>
      </c>
      <c r="E1409" t="s">
        <v>44887</v>
      </c>
      <c r="F1409" t="s">
        <v>44906</v>
      </c>
      <c r="I1409" t="s">
        <v>47557</v>
      </c>
      <c r="K1409" t="s">
        <v>7708</v>
      </c>
      <c r="L1409" t="s">
        <v>7709</v>
      </c>
      <c r="M1409">
        <v>5675</v>
      </c>
      <c r="N1409">
        <v>129</v>
      </c>
      <c r="R1409" s="1">
        <v>40162</v>
      </c>
      <c r="S1409" t="s">
        <v>80</v>
      </c>
      <c r="V1409" s="1">
        <v>31929</v>
      </c>
      <c r="W1409">
        <v>5</v>
      </c>
      <c r="X1409" t="s">
        <v>557</v>
      </c>
      <c r="Y1409">
        <v>1</v>
      </c>
      <c r="Z1409" t="s">
        <v>46545</v>
      </c>
      <c r="AA1409">
        <v>10</v>
      </c>
      <c r="AB1409">
        <v>195308</v>
      </c>
      <c r="AC1409">
        <v>121</v>
      </c>
      <c r="AD1409" t="s">
        <v>70</v>
      </c>
      <c r="AE1409">
        <v>1013</v>
      </c>
      <c r="AF1409" t="s">
        <v>558</v>
      </c>
      <c r="AG1409">
        <v>3</v>
      </c>
      <c r="AH1409" t="s">
        <v>81</v>
      </c>
      <c r="AI1409">
        <v>21</v>
      </c>
      <c r="AJ1409" t="s">
        <v>52613</v>
      </c>
      <c r="AK1409">
        <v>217</v>
      </c>
      <c r="AL1409" t="s">
        <v>47512</v>
      </c>
      <c r="AS1409">
        <v>0</v>
      </c>
      <c r="AT1409" t="s">
        <v>61</v>
      </c>
      <c r="AU1409" t="s">
        <v>7467</v>
      </c>
      <c r="AX1409">
        <v>56.071169214313599</v>
      </c>
      <c r="AY1409">
        <v>12.5537808085555</v>
      </c>
      <c r="AZ1409" t="s">
        <v>62</v>
      </c>
      <c r="BA1409">
        <v>1084</v>
      </c>
      <c r="BB1409" t="s">
        <v>63</v>
      </c>
    </row>
    <row r="1410" spans="1:54" x14ac:dyDescent="0.25">
      <c r="A1410" s="1">
        <v>45200</v>
      </c>
      <c r="B1410">
        <v>219000</v>
      </c>
      <c r="C1410" t="s">
        <v>47558</v>
      </c>
      <c r="D1410">
        <v>3400</v>
      </c>
      <c r="E1410" t="s">
        <v>46836</v>
      </c>
      <c r="F1410" t="s">
        <v>46837</v>
      </c>
      <c r="G1410">
        <v>29189366</v>
      </c>
      <c r="K1410" t="s">
        <v>7710</v>
      </c>
      <c r="L1410" t="s">
        <v>52991</v>
      </c>
      <c r="M1410">
        <v>9048</v>
      </c>
      <c r="N1410">
        <v>27</v>
      </c>
      <c r="R1410" s="1">
        <v>43790</v>
      </c>
      <c r="S1410" t="s">
        <v>56</v>
      </c>
      <c r="T1410">
        <v>219</v>
      </c>
      <c r="U1410" t="s">
        <v>46837</v>
      </c>
      <c r="W1410">
        <v>2</v>
      </c>
      <c r="X1410" t="s">
        <v>57</v>
      </c>
      <c r="Y1410">
        <v>5</v>
      </c>
      <c r="Z1410" t="s">
        <v>54458</v>
      </c>
      <c r="AB1410">
        <v>200701</v>
      </c>
      <c r="AC1410">
        <v>923</v>
      </c>
      <c r="AD1410" t="s">
        <v>58</v>
      </c>
      <c r="AE1410">
        <v>2013</v>
      </c>
      <c r="AF1410" t="s">
        <v>58</v>
      </c>
      <c r="AG1410">
        <v>1</v>
      </c>
      <c r="AH1410" t="s">
        <v>44482</v>
      </c>
      <c r="AI1410">
        <v>99</v>
      </c>
      <c r="AJ1410" t="s">
        <v>54511</v>
      </c>
      <c r="AK1410">
        <v>219</v>
      </c>
      <c r="AL1410" t="s">
        <v>46837</v>
      </c>
      <c r="AQ1410" t="s">
        <v>7711</v>
      </c>
      <c r="AR1410" t="s">
        <v>7712</v>
      </c>
      <c r="AS1410">
        <v>0</v>
      </c>
      <c r="AT1410" t="s">
        <v>61</v>
      </c>
      <c r="AU1410" t="s">
        <v>7713</v>
      </c>
      <c r="AV1410" t="s">
        <v>52612</v>
      </c>
      <c r="AX1410">
        <v>55.921203830000003</v>
      </c>
      <c r="AY1410">
        <v>12.28430664</v>
      </c>
      <c r="AZ1410" t="s">
        <v>62</v>
      </c>
      <c r="BA1410">
        <v>1084</v>
      </c>
      <c r="BB1410" t="s">
        <v>63</v>
      </c>
    </row>
    <row r="1411" spans="1:54" x14ac:dyDescent="0.25">
      <c r="A1411" s="1">
        <v>45200</v>
      </c>
      <c r="B1411">
        <v>219001</v>
      </c>
      <c r="C1411" t="s">
        <v>47559</v>
      </c>
      <c r="D1411">
        <v>3400</v>
      </c>
      <c r="E1411" t="s">
        <v>46836</v>
      </c>
      <c r="F1411" t="s">
        <v>47560</v>
      </c>
      <c r="G1411">
        <v>29189366</v>
      </c>
      <c r="H1411">
        <v>1003280724</v>
      </c>
      <c r="I1411" t="s">
        <v>7714</v>
      </c>
      <c r="J1411" t="s">
        <v>7715</v>
      </c>
      <c r="K1411" t="s">
        <v>7716</v>
      </c>
      <c r="L1411" t="s">
        <v>7717</v>
      </c>
      <c r="M1411">
        <v>601</v>
      </c>
      <c r="N1411">
        <v>8</v>
      </c>
      <c r="R1411" s="1">
        <v>40731</v>
      </c>
      <c r="S1411" t="s">
        <v>56</v>
      </c>
      <c r="T1411">
        <v>219</v>
      </c>
      <c r="U1411" t="s">
        <v>46837</v>
      </c>
      <c r="V1411" s="1">
        <v>40755</v>
      </c>
      <c r="W1411">
        <v>2</v>
      </c>
      <c r="X1411" t="s">
        <v>57</v>
      </c>
      <c r="Y1411">
        <v>1</v>
      </c>
      <c r="Z1411" t="s">
        <v>46545</v>
      </c>
      <c r="AA1411">
        <v>7</v>
      </c>
      <c r="AB1411">
        <v>195308</v>
      </c>
      <c r="AC1411">
        <v>121</v>
      </c>
      <c r="AD1411" t="s">
        <v>70</v>
      </c>
      <c r="AE1411">
        <v>1012</v>
      </c>
      <c r="AF1411" t="s">
        <v>71</v>
      </c>
      <c r="AG1411">
        <v>3</v>
      </c>
      <c r="AH1411" t="s">
        <v>81</v>
      </c>
      <c r="AI1411">
        <v>21</v>
      </c>
      <c r="AJ1411" t="s">
        <v>52613</v>
      </c>
      <c r="AK1411">
        <v>219</v>
      </c>
      <c r="AL1411" t="s">
        <v>46837</v>
      </c>
      <c r="AM1411">
        <v>2</v>
      </c>
      <c r="AN1411" t="s">
        <v>119</v>
      </c>
      <c r="AO1411">
        <v>280163</v>
      </c>
      <c r="AQ1411" t="s">
        <v>7718</v>
      </c>
      <c r="AR1411" t="s">
        <v>7719</v>
      </c>
      <c r="AS1411">
        <v>0</v>
      </c>
      <c r="AT1411" t="s">
        <v>61</v>
      </c>
      <c r="AU1411" t="s">
        <v>7720</v>
      </c>
      <c r="AX1411">
        <v>55.972045128340902</v>
      </c>
      <c r="AY1411">
        <v>12.2321663294645</v>
      </c>
      <c r="AZ1411" t="s">
        <v>62</v>
      </c>
      <c r="BA1411">
        <v>1084</v>
      </c>
      <c r="BB1411" t="s">
        <v>63</v>
      </c>
    </row>
    <row r="1412" spans="1:54" x14ac:dyDescent="0.25">
      <c r="A1412" s="1">
        <v>45200</v>
      </c>
      <c r="B1412">
        <v>219002</v>
      </c>
      <c r="C1412" t="s">
        <v>7721</v>
      </c>
      <c r="D1412">
        <v>3400</v>
      </c>
      <c r="E1412" t="s">
        <v>46836</v>
      </c>
      <c r="F1412" t="s">
        <v>7722</v>
      </c>
      <c r="G1412">
        <v>29189366</v>
      </c>
      <c r="H1412">
        <v>1003280785</v>
      </c>
      <c r="I1412" t="s">
        <v>47561</v>
      </c>
      <c r="J1412" t="s">
        <v>7723</v>
      </c>
      <c r="K1412" t="s">
        <v>7724</v>
      </c>
      <c r="L1412" t="s">
        <v>7725</v>
      </c>
      <c r="M1412">
        <v>1202</v>
      </c>
      <c r="N1412">
        <v>13</v>
      </c>
      <c r="R1412" s="1">
        <v>43860</v>
      </c>
      <c r="S1412" t="s">
        <v>56</v>
      </c>
      <c r="T1412">
        <v>219</v>
      </c>
      <c r="U1412" t="s">
        <v>46837</v>
      </c>
      <c r="W1412">
        <v>2</v>
      </c>
      <c r="X1412" t="s">
        <v>57</v>
      </c>
      <c r="Y1412">
        <v>1</v>
      </c>
      <c r="Z1412" t="s">
        <v>46545</v>
      </c>
      <c r="AA1412">
        <v>9</v>
      </c>
      <c r="AB1412">
        <v>195108</v>
      </c>
      <c r="AC1412">
        <v>121</v>
      </c>
      <c r="AD1412" t="s">
        <v>70</v>
      </c>
      <c r="AE1412">
        <v>1012</v>
      </c>
      <c r="AF1412" t="s">
        <v>71</v>
      </c>
      <c r="AG1412">
        <v>1</v>
      </c>
      <c r="AH1412" t="s">
        <v>44482</v>
      </c>
      <c r="AI1412">
        <v>21</v>
      </c>
      <c r="AJ1412" t="s">
        <v>52613</v>
      </c>
      <c r="AK1412">
        <v>219</v>
      </c>
      <c r="AL1412" t="s">
        <v>46837</v>
      </c>
      <c r="AQ1412" t="s">
        <v>7726</v>
      </c>
      <c r="AR1412" t="s">
        <v>7727</v>
      </c>
      <c r="AS1412">
        <v>0</v>
      </c>
      <c r="AT1412" t="s">
        <v>61</v>
      </c>
      <c r="AU1412" t="s">
        <v>5816</v>
      </c>
      <c r="AX1412">
        <v>55.928797170000003</v>
      </c>
      <c r="AY1412">
        <v>12.31445845</v>
      </c>
      <c r="AZ1412" t="s">
        <v>62</v>
      </c>
      <c r="BA1412">
        <v>1084</v>
      </c>
      <c r="BB1412" t="s">
        <v>63</v>
      </c>
    </row>
    <row r="1413" spans="1:54" x14ac:dyDescent="0.25">
      <c r="A1413" s="1">
        <v>45200</v>
      </c>
      <c r="B1413">
        <v>219003</v>
      </c>
      <c r="C1413" t="s">
        <v>47562</v>
      </c>
      <c r="D1413">
        <v>3400</v>
      </c>
      <c r="E1413" t="s">
        <v>46836</v>
      </c>
      <c r="F1413" t="s">
        <v>47563</v>
      </c>
      <c r="G1413">
        <v>29189366</v>
      </c>
      <c r="H1413">
        <v>1003280979</v>
      </c>
      <c r="I1413" t="s">
        <v>7728</v>
      </c>
      <c r="J1413" t="s">
        <v>7729</v>
      </c>
      <c r="K1413" t="s">
        <v>7730</v>
      </c>
      <c r="L1413" t="s">
        <v>47564</v>
      </c>
      <c r="M1413">
        <v>3587</v>
      </c>
      <c r="N1413">
        <v>2</v>
      </c>
      <c r="R1413" s="1">
        <v>44328</v>
      </c>
      <c r="S1413" t="s">
        <v>56</v>
      </c>
      <c r="T1413">
        <v>219</v>
      </c>
      <c r="U1413" t="s">
        <v>46837</v>
      </c>
      <c r="W1413">
        <v>2</v>
      </c>
      <c r="X1413" t="s">
        <v>57</v>
      </c>
      <c r="Y1413">
        <v>1</v>
      </c>
      <c r="Z1413" t="s">
        <v>46545</v>
      </c>
      <c r="AA1413">
        <v>9</v>
      </c>
      <c r="AB1413">
        <v>195608</v>
      </c>
      <c r="AC1413">
        <v>121</v>
      </c>
      <c r="AD1413" t="s">
        <v>70</v>
      </c>
      <c r="AE1413">
        <v>1012</v>
      </c>
      <c r="AF1413" t="s">
        <v>71</v>
      </c>
      <c r="AG1413">
        <v>1</v>
      </c>
      <c r="AH1413" t="s">
        <v>44482</v>
      </c>
      <c r="AI1413">
        <v>21</v>
      </c>
      <c r="AJ1413" t="s">
        <v>52613</v>
      </c>
      <c r="AK1413">
        <v>219</v>
      </c>
      <c r="AL1413" t="s">
        <v>46837</v>
      </c>
      <c r="AQ1413" t="s">
        <v>7731</v>
      </c>
      <c r="AR1413" t="s">
        <v>7732</v>
      </c>
      <c r="AS1413">
        <v>0</v>
      </c>
      <c r="AT1413" t="s">
        <v>61</v>
      </c>
      <c r="AU1413" t="s">
        <v>47565</v>
      </c>
      <c r="AX1413">
        <v>55.939911889999998</v>
      </c>
      <c r="AY1413">
        <v>12.28896372</v>
      </c>
      <c r="AZ1413" t="s">
        <v>62</v>
      </c>
      <c r="BA1413">
        <v>1084</v>
      </c>
      <c r="BB1413" t="s">
        <v>63</v>
      </c>
    </row>
    <row r="1414" spans="1:54" x14ac:dyDescent="0.25">
      <c r="A1414" s="1">
        <v>45200</v>
      </c>
      <c r="B1414">
        <v>219004</v>
      </c>
      <c r="C1414" t="s">
        <v>47566</v>
      </c>
      <c r="D1414">
        <v>3400</v>
      </c>
      <c r="E1414" t="s">
        <v>46836</v>
      </c>
      <c r="F1414" t="s">
        <v>47567</v>
      </c>
      <c r="G1414">
        <v>29189366</v>
      </c>
      <c r="H1414">
        <v>1003281094</v>
      </c>
      <c r="I1414" t="s">
        <v>7733</v>
      </c>
      <c r="J1414" t="s">
        <v>7734</v>
      </c>
      <c r="K1414" t="s">
        <v>7735</v>
      </c>
      <c r="L1414" t="s">
        <v>7736</v>
      </c>
      <c r="M1414">
        <v>4248</v>
      </c>
      <c r="N1414">
        <v>146</v>
      </c>
      <c r="R1414" s="1">
        <v>44755</v>
      </c>
      <c r="S1414" t="s">
        <v>56</v>
      </c>
      <c r="T1414">
        <v>219</v>
      </c>
      <c r="U1414" t="s">
        <v>46837</v>
      </c>
      <c r="W1414">
        <v>2</v>
      </c>
      <c r="X1414" t="s">
        <v>57</v>
      </c>
      <c r="Y1414">
        <v>1</v>
      </c>
      <c r="Z1414" t="s">
        <v>46545</v>
      </c>
      <c r="AA1414">
        <v>9</v>
      </c>
      <c r="AB1414">
        <v>196808</v>
      </c>
      <c r="AC1414">
        <v>121</v>
      </c>
      <c r="AD1414" t="s">
        <v>70</v>
      </c>
      <c r="AE1414">
        <v>1012</v>
      </c>
      <c r="AF1414" t="s">
        <v>71</v>
      </c>
      <c r="AG1414">
        <v>1</v>
      </c>
      <c r="AH1414" t="s">
        <v>44482</v>
      </c>
      <c r="AI1414">
        <v>21</v>
      </c>
      <c r="AJ1414" t="s">
        <v>52613</v>
      </c>
      <c r="AK1414">
        <v>219</v>
      </c>
      <c r="AL1414" t="s">
        <v>46837</v>
      </c>
      <c r="AP1414">
        <v>280164</v>
      </c>
      <c r="AQ1414" t="s">
        <v>7737</v>
      </c>
      <c r="AR1414" t="s">
        <v>7738</v>
      </c>
      <c r="AS1414">
        <v>2</v>
      </c>
      <c r="AT1414" t="s">
        <v>1413</v>
      </c>
      <c r="AU1414" t="s">
        <v>7739</v>
      </c>
      <c r="AX1414">
        <v>55.940251940000003</v>
      </c>
      <c r="AY1414">
        <v>12.333260490000001</v>
      </c>
      <c r="AZ1414" t="s">
        <v>62</v>
      </c>
      <c r="BA1414">
        <v>1084</v>
      </c>
      <c r="BB1414" t="s">
        <v>63</v>
      </c>
    </row>
    <row r="1415" spans="1:54" x14ac:dyDescent="0.25">
      <c r="A1415" s="1">
        <v>45200</v>
      </c>
      <c r="B1415">
        <v>219005</v>
      </c>
      <c r="C1415" t="s">
        <v>47568</v>
      </c>
      <c r="D1415">
        <v>3400</v>
      </c>
      <c r="E1415" t="s">
        <v>46836</v>
      </c>
      <c r="F1415" t="s">
        <v>47569</v>
      </c>
      <c r="G1415">
        <v>29189366</v>
      </c>
      <c r="H1415">
        <v>1003280761</v>
      </c>
      <c r="I1415" t="s">
        <v>7740</v>
      </c>
      <c r="J1415" t="s">
        <v>7741</v>
      </c>
      <c r="K1415" t="s">
        <v>7742</v>
      </c>
      <c r="L1415" t="s">
        <v>47570</v>
      </c>
      <c r="M1415">
        <v>971</v>
      </c>
      <c r="N1415">
        <v>39</v>
      </c>
      <c r="R1415" s="1">
        <v>40738</v>
      </c>
      <c r="S1415" t="s">
        <v>56</v>
      </c>
      <c r="T1415">
        <v>219</v>
      </c>
      <c r="U1415" t="s">
        <v>46837</v>
      </c>
      <c r="V1415" s="1">
        <v>40755</v>
      </c>
      <c r="W1415">
        <v>2</v>
      </c>
      <c r="X1415" t="s">
        <v>57</v>
      </c>
      <c r="Y1415">
        <v>1</v>
      </c>
      <c r="Z1415" t="s">
        <v>46545</v>
      </c>
      <c r="AA1415">
        <v>7</v>
      </c>
      <c r="AB1415">
        <v>196208</v>
      </c>
      <c r="AC1415">
        <v>121</v>
      </c>
      <c r="AD1415" t="s">
        <v>70</v>
      </c>
      <c r="AE1415">
        <v>1012</v>
      </c>
      <c r="AF1415" t="s">
        <v>71</v>
      </c>
      <c r="AG1415">
        <v>3</v>
      </c>
      <c r="AH1415" t="s">
        <v>81</v>
      </c>
      <c r="AI1415">
        <v>21</v>
      </c>
      <c r="AJ1415" t="s">
        <v>52613</v>
      </c>
      <c r="AK1415">
        <v>219</v>
      </c>
      <c r="AL1415" t="s">
        <v>46837</v>
      </c>
      <c r="AM1415">
        <v>2</v>
      </c>
      <c r="AN1415" t="s">
        <v>119</v>
      </c>
      <c r="AO1415">
        <v>280165</v>
      </c>
      <c r="AP1415">
        <v>280165</v>
      </c>
      <c r="AQ1415" t="s">
        <v>7743</v>
      </c>
      <c r="AR1415" t="s">
        <v>7744</v>
      </c>
      <c r="AS1415">
        <v>2</v>
      </c>
      <c r="AT1415" t="s">
        <v>1413</v>
      </c>
      <c r="AU1415" t="s">
        <v>47571</v>
      </c>
      <c r="AX1415">
        <v>55.888625734421403</v>
      </c>
      <c r="AY1415">
        <v>12.2871549444497</v>
      </c>
      <c r="AZ1415" t="s">
        <v>62</v>
      </c>
      <c r="BA1415">
        <v>1084</v>
      </c>
      <c r="BB1415" t="s">
        <v>63</v>
      </c>
    </row>
    <row r="1416" spans="1:54" x14ac:dyDescent="0.25">
      <c r="A1416" s="1">
        <v>45200</v>
      </c>
      <c r="B1416">
        <v>219006</v>
      </c>
      <c r="C1416" t="s">
        <v>55354</v>
      </c>
      <c r="D1416">
        <v>3400</v>
      </c>
      <c r="E1416" t="s">
        <v>46836</v>
      </c>
      <c r="F1416" t="s">
        <v>55355</v>
      </c>
      <c r="G1416">
        <v>29189366</v>
      </c>
      <c r="H1416">
        <v>1003281410</v>
      </c>
      <c r="I1416" t="s">
        <v>44907</v>
      </c>
      <c r="J1416" t="s">
        <v>7745</v>
      </c>
      <c r="K1416" t="s">
        <v>7746</v>
      </c>
      <c r="L1416" t="s">
        <v>44908</v>
      </c>
      <c r="M1416">
        <v>8717</v>
      </c>
      <c r="N1416">
        <v>19</v>
      </c>
      <c r="R1416" s="1">
        <v>40738</v>
      </c>
      <c r="S1416" t="s">
        <v>56</v>
      </c>
      <c r="T1416">
        <v>219</v>
      </c>
      <c r="U1416" t="s">
        <v>46837</v>
      </c>
      <c r="V1416" s="1">
        <v>40755</v>
      </c>
      <c r="W1416">
        <v>2</v>
      </c>
      <c r="X1416" t="s">
        <v>57</v>
      </c>
      <c r="Y1416">
        <v>1</v>
      </c>
      <c r="Z1416" t="s">
        <v>46545</v>
      </c>
      <c r="AA1416">
        <v>9</v>
      </c>
      <c r="AB1416">
        <v>196708</v>
      </c>
      <c r="AC1416">
        <v>121</v>
      </c>
      <c r="AD1416" t="s">
        <v>70</v>
      </c>
      <c r="AE1416">
        <v>1012</v>
      </c>
      <c r="AF1416" t="s">
        <v>71</v>
      </c>
      <c r="AG1416">
        <v>3</v>
      </c>
      <c r="AH1416" t="s">
        <v>81</v>
      </c>
      <c r="AI1416">
        <v>21</v>
      </c>
      <c r="AJ1416" t="s">
        <v>52613</v>
      </c>
      <c r="AK1416">
        <v>219</v>
      </c>
      <c r="AL1416" t="s">
        <v>46837</v>
      </c>
      <c r="AM1416">
        <v>2</v>
      </c>
      <c r="AN1416" t="s">
        <v>119</v>
      </c>
      <c r="AO1416">
        <v>280163</v>
      </c>
      <c r="AP1416">
        <v>280163</v>
      </c>
      <c r="AQ1416" t="s">
        <v>7747</v>
      </c>
      <c r="AR1416" t="s">
        <v>7748</v>
      </c>
      <c r="AS1416">
        <v>2</v>
      </c>
      <c r="AT1416" t="s">
        <v>1413</v>
      </c>
      <c r="AU1416" t="s">
        <v>44909</v>
      </c>
      <c r="AX1416">
        <v>55.940604907469897</v>
      </c>
      <c r="AY1416">
        <v>12.2661680154196</v>
      </c>
      <c r="AZ1416" t="s">
        <v>62</v>
      </c>
      <c r="BA1416">
        <v>1084</v>
      </c>
      <c r="BB1416" t="s">
        <v>63</v>
      </c>
    </row>
    <row r="1417" spans="1:54" x14ac:dyDescent="0.25">
      <c r="A1417" s="1">
        <v>45200</v>
      </c>
      <c r="B1417">
        <v>219007</v>
      </c>
      <c r="C1417" t="s">
        <v>7749</v>
      </c>
      <c r="D1417">
        <v>3400</v>
      </c>
      <c r="E1417" t="s">
        <v>46836</v>
      </c>
      <c r="F1417" t="s">
        <v>7750</v>
      </c>
      <c r="I1417" t="s">
        <v>47572</v>
      </c>
      <c r="K1417" t="s">
        <v>7751</v>
      </c>
      <c r="R1417" s="1">
        <v>40162</v>
      </c>
      <c r="S1417" t="s">
        <v>80</v>
      </c>
      <c r="T1417">
        <v>219</v>
      </c>
      <c r="U1417" t="s">
        <v>46837</v>
      </c>
      <c r="V1417" s="1">
        <v>33025</v>
      </c>
      <c r="W1417">
        <v>2</v>
      </c>
      <c r="X1417" t="s">
        <v>57</v>
      </c>
      <c r="Y1417">
        <v>1</v>
      </c>
      <c r="Z1417" t="s">
        <v>46545</v>
      </c>
      <c r="AA1417">
        <v>10</v>
      </c>
      <c r="AB1417">
        <v>197208</v>
      </c>
      <c r="AC1417">
        <v>121</v>
      </c>
      <c r="AD1417" t="s">
        <v>70</v>
      </c>
      <c r="AE1417">
        <v>1012</v>
      </c>
      <c r="AF1417" t="s">
        <v>71</v>
      </c>
      <c r="AG1417">
        <v>3</v>
      </c>
      <c r="AH1417" t="s">
        <v>81</v>
      </c>
      <c r="AI1417">
        <v>21</v>
      </c>
      <c r="AJ1417" t="s">
        <v>52613</v>
      </c>
      <c r="AK1417">
        <v>219</v>
      </c>
      <c r="AL1417" t="s">
        <v>46837</v>
      </c>
      <c r="AS1417">
        <v>0</v>
      </c>
      <c r="AT1417" t="s">
        <v>61</v>
      </c>
      <c r="AZ1417" t="s">
        <v>62</v>
      </c>
      <c r="BA1417">
        <v>1084</v>
      </c>
      <c r="BB1417" t="s">
        <v>63</v>
      </c>
    </row>
    <row r="1418" spans="1:54" x14ac:dyDescent="0.25">
      <c r="A1418" s="1">
        <v>45200</v>
      </c>
      <c r="B1418">
        <v>219008</v>
      </c>
      <c r="C1418" t="s">
        <v>54618</v>
      </c>
      <c r="D1418">
        <v>3400</v>
      </c>
      <c r="E1418" t="s">
        <v>46836</v>
      </c>
      <c r="F1418" t="s">
        <v>54619</v>
      </c>
      <c r="G1418">
        <v>29189366</v>
      </c>
      <c r="H1418">
        <v>1003281513</v>
      </c>
      <c r="I1418" t="s">
        <v>7733</v>
      </c>
      <c r="K1418" t="s">
        <v>7752</v>
      </c>
      <c r="L1418" t="s">
        <v>54620</v>
      </c>
      <c r="M1418">
        <v>9639</v>
      </c>
      <c r="N1418">
        <v>124</v>
      </c>
      <c r="R1418" s="1">
        <v>44755</v>
      </c>
      <c r="S1418" t="s">
        <v>56</v>
      </c>
      <c r="T1418">
        <v>219</v>
      </c>
      <c r="U1418" t="s">
        <v>46837</v>
      </c>
      <c r="W1418">
        <v>2</v>
      </c>
      <c r="X1418" t="s">
        <v>57</v>
      </c>
      <c r="Y1418">
        <v>1</v>
      </c>
      <c r="Z1418" t="s">
        <v>46545</v>
      </c>
      <c r="AA1418">
        <v>9</v>
      </c>
      <c r="AB1418">
        <v>197308</v>
      </c>
      <c r="AC1418">
        <v>121</v>
      </c>
      <c r="AD1418" t="s">
        <v>70</v>
      </c>
      <c r="AE1418">
        <v>1012</v>
      </c>
      <c r="AF1418" t="s">
        <v>71</v>
      </c>
      <c r="AG1418">
        <v>1</v>
      </c>
      <c r="AH1418" t="s">
        <v>44482</v>
      </c>
      <c r="AI1418">
        <v>21</v>
      </c>
      <c r="AJ1418" t="s">
        <v>52613</v>
      </c>
      <c r="AK1418">
        <v>219</v>
      </c>
      <c r="AL1418" t="s">
        <v>46837</v>
      </c>
      <c r="AP1418">
        <v>280164</v>
      </c>
      <c r="AQ1418" t="s">
        <v>7737</v>
      </c>
      <c r="AR1418" t="s">
        <v>7738</v>
      </c>
      <c r="AS1418">
        <v>2</v>
      </c>
      <c r="AT1418" t="s">
        <v>1413</v>
      </c>
      <c r="AU1418" t="s">
        <v>54621</v>
      </c>
      <c r="AX1418">
        <v>55.935394649999999</v>
      </c>
      <c r="AY1418">
        <v>12.341551920000001</v>
      </c>
      <c r="AZ1418" t="s">
        <v>62</v>
      </c>
      <c r="BA1418">
        <v>1084</v>
      </c>
      <c r="BB1418" t="s">
        <v>63</v>
      </c>
    </row>
    <row r="1419" spans="1:54" x14ac:dyDescent="0.25">
      <c r="A1419" s="1">
        <v>45200</v>
      </c>
      <c r="B1419">
        <v>219009</v>
      </c>
      <c r="C1419" t="s">
        <v>47573</v>
      </c>
      <c r="D1419">
        <v>3400</v>
      </c>
      <c r="E1419" t="s">
        <v>46836</v>
      </c>
      <c r="F1419" t="s">
        <v>47574</v>
      </c>
      <c r="G1419">
        <v>51708628</v>
      </c>
      <c r="H1419">
        <v>1001973436</v>
      </c>
      <c r="I1419" t="s">
        <v>7753</v>
      </c>
      <c r="J1419" t="s">
        <v>7754</v>
      </c>
      <c r="K1419" t="s">
        <v>7755</v>
      </c>
      <c r="L1419" t="s">
        <v>47575</v>
      </c>
      <c r="M1419">
        <v>971</v>
      </c>
      <c r="N1419">
        <v>3</v>
      </c>
      <c r="R1419" s="1">
        <v>45175</v>
      </c>
      <c r="S1419" t="s">
        <v>877</v>
      </c>
      <c r="W1419">
        <v>5</v>
      </c>
      <c r="X1419" t="s">
        <v>557</v>
      </c>
      <c r="Y1419">
        <v>1</v>
      </c>
      <c r="Z1419" t="s">
        <v>46545</v>
      </c>
      <c r="AA1419">
        <v>9</v>
      </c>
      <c r="AB1419">
        <v>196608</v>
      </c>
      <c r="AC1419">
        <v>121</v>
      </c>
      <c r="AD1419" t="s">
        <v>70</v>
      </c>
      <c r="AE1419">
        <v>1013</v>
      </c>
      <c r="AF1419" t="s">
        <v>558</v>
      </c>
      <c r="AG1419">
        <v>1</v>
      </c>
      <c r="AH1419" t="s">
        <v>44482</v>
      </c>
      <c r="AI1419">
        <v>21</v>
      </c>
      <c r="AJ1419" t="s">
        <v>52613</v>
      </c>
      <c r="AK1419">
        <v>219</v>
      </c>
      <c r="AL1419" t="s">
        <v>46837</v>
      </c>
      <c r="AQ1419" t="s">
        <v>7756</v>
      </c>
      <c r="AR1419" t="s">
        <v>7757</v>
      </c>
      <c r="AS1419">
        <v>0</v>
      </c>
      <c r="AT1419" t="s">
        <v>61</v>
      </c>
      <c r="AU1419" t="s">
        <v>47571</v>
      </c>
      <c r="AX1419">
        <v>55.89975604</v>
      </c>
      <c r="AY1419">
        <v>12.337848770000001</v>
      </c>
      <c r="AZ1419" t="s">
        <v>62</v>
      </c>
      <c r="BA1419">
        <v>1084</v>
      </c>
      <c r="BB1419" t="s">
        <v>63</v>
      </c>
    </row>
    <row r="1420" spans="1:54" x14ac:dyDescent="0.25">
      <c r="A1420" s="1">
        <v>45200</v>
      </c>
      <c r="B1420">
        <v>219010</v>
      </c>
      <c r="C1420" t="s">
        <v>47576</v>
      </c>
      <c r="D1420">
        <v>3400</v>
      </c>
      <c r="E1420" t="s">
        <v>46836</v>
      </c>
      <c r="F1420" t="s">
        <v>47577</v>
      </c>
      <c r="G1420">
        <v>43906011</v>
      </c>
      <c r="H1420">
        <v>1001845499</v>
      </c>
      <c r="I1420" t="s">
        <v>7758</v>
      </c>
      <c r="J1420" t="s">
        <v>7759</v>
      </c>
      <c r="K1420" t="s">
        <v>7760</v>
      </c>
      <c r="L1420" t="s">
        <v>7761</v>
      </c>
      <c r="M1420">
        <v>5571</v>
      </c>
      <c r="N1420">
        <v>1</v>
      </c>
      <c r="R1420" s="1">
        <v>43782</v>
      </c>
      <c r="S1420" t="s">
        <v>56</v>
      </c>
      <c r="W1420">
        <v>5</v>
      </c>
      <c r="X1420" t="s">
        <v>557</v>
      </c>
      <c r="Y1420">
        <v>1</v>
      </c>
      <c r="Z1420" t="s">
        <v>46545</v>
      </c>
      <c r="AA1420">
        <v>10</v>
      </c>
      <c r="AB1420">
        <v>189509</v>
      </c>
      <c r="AC1420">
        <v>121</v>
      </c>
      <c r="AD1420" t="s">
        <v>70</v>
      </c>
      <c r="AE1420">
        <v>1013</v>
      </c>
      <c r="AF1420" t="s">
        <v>558</v>
      </c>
      <c r="AG1420">
        <v>1</v>
      </c>
      <c r="AH1420" t="s">
        <v>44482</v>
      </c>
      <c r="AI1420">
        <v>21</v>
      </c>
      <c r="AJ1420" t="s">
        <v>52613</v>
      </c>
      <c r="AK1420">
        <v>219</v>
      </c>
      <c r="AL1420" t="s">
        <v>46837</v>
      </c>
      <c r="AQ1420" t="s">
        <v>7762</v>
      </c>
      <c r="AR1420" t="s">
        <v>7763</v>
      </c>
      <c r="AS1420">
        <v>0</v>
      </c>
      <c r="AT1420" t="s">
        <v>61</v>
      </c>
      <c r="AU1420" t="s">
        <v>2723</v>
      </c>
      <c r="AX1420">
        <v>55.926245209999998</v>
      </c>
      <c r="AY1420">
        <v>12.30796443</v>
      </c>
      <c r="AZ1420" t="s">
        <v>62</v>
      </c>
      <c r="BA1420">
        <v>1084</v>
      </c>
      <c r="BB1420" t="s">
        <v>63</v>
      </c>
    </row>
    <row r="1421" spans="1:54" x14ac:dyDescent="0.25">
      <c r="A1421" s="1">
        <v>45200</v>
      </c>
      <c r="B1421">
        <v>219011</v>
      </c>
      <c r="C1421" t="s">
        <v>3020</v>
      </c>
      <c r="D1421">
        <v>3400</v>
      </c>
      <c r="E1421" t="s">
        <v>46836</v>
      </c>
      <c r="F1421" t="s">
        <v>3021</v>
      </c>
      <c r="G1421">
        <v>39974215</v>
      </c>
      <c r="H1421">
        <v>1001790492</v>
      </c>
      <c r="I1421" t="s">
        <v>7764</v>
      </c>
      <c r="J1421" t="s">
        <v>7765</v>
      </c>
      <c r="K1421" t="s">
        <v>7766</v>
      </c>
      <c r="L1421" t="s">
        <v>7767</v>
      </c>
      <c r="M1421">
        <v>390</v>
      </c>
      <c r="N1421">
        <v>10</v>
      </c>
      <c r="R1421" s="1">
        <v>43782</v>
      </c>
      <c r="S1421" t="s">
        <v>56</v>
      </c>
      <c r="W1421">
        <v>5</v>
      </c>
      <c r="X1421" t="s">
        <v>557</v>
      </c>
      <c r="Y1421">
        <v>1</v>
      </c>
      <c r="Z1421" t="s">
        <v>46545</v>
      </c>
      <c r="AA1421">
        <v>9</v>
      </c>
      <c r="AB1421">
        <v>197208</v>
      </c>
      <c r="AC1421">
        <v>121</v>
      </c>
      <c r="AD1421" t="s">
        <v>70</v>
      </c>
      <c r="AE1421">
        <v>1013</v>
      </c>
      <c r="AF1421" t="s">
        <v>558</v>
      </c>
      <c r="AG1421">
        <v>1</v>
      </c>
      <c r="AH1421" t="s">
        <v>44482</v>
      </c>
      <c r="AI1421">
        <v>21</v>
      </c>
      <c r="AJ1421" t="s">
        <v>52613</v>
      </c>
      <c r="AK1421">
        <v>219</v>
      </c>
      <c r="AL1421" t="s">
        <v>46837</v>
      </c>
      <c r="AQ1421" t="s">
        <v>7768</v>
      </c>
      <c r="AR1421" t="s">
        <v>7769</v>
      </c>
      <c r="AS1421">
        <v>0</v>
      </c>
      <c r="AT1421" t="s">
        <v>61</v>
      </c>
      <c r="AU1421" t="s">
        <v>7770</v>
      </c>
      <c r="AX1421">
        <v>55.946585880000001</v>
      </c>
      <c r="AY1421">
        <v>12.309338609999999</v>
      </c>
      <c r="AZ1421" t="s">
        <v>62</v>
      </c>
      <c r="BA1421">
        <v>1084</v>
      </c>
      <c r="BB1421" t="s">
        <v>63</v>
      </c>
    </row>
    <row r="1422" spans="1:54" x14ac:dyDescent="0.25">
      <c r="A1422" s="1">
        <v>45200</v>
      </c>
      <c r="B1422">
        <v>219012</v>
      </c>
      <c r="C1422" t="s">
        <v>7771</v>
      </c>
      <c r="D1422">
        <v>3400</v>
      </c>
      <c r="E1422" t="s">
        <v>46836</v>
      </c>
      <c r="F1422" t="s">
        <v>7772</v>
      </c>
      <c r="G1422">
        <v>29553963</v>
      </c>
      <c r="H1422">
        <v>1003275198</v>
      </c>
      <c r="I1422" t="s">
        <v>47578</v>
      </c>
      <c r="J1422" t="s">
        <v>7773</v>
      </c>
      <c r="K1422" t="s">
        <v>7774</v>
      </c>
      <c r="L1422" t="s">
        <v>7775</v>
      </c>
      <c r="M1422">
        <v>1202</v>
      </c>
      <c r="N1422">
        <v>15</v>
      </c>
      <c r="R1422" s="1">
        <v>44981</v>
      </c>
      <c r="S1422" t="s">
        <v>673</v>
      </c>
      <c r="W1422">
        <v>4</v>
      </c>
      <c r="X1422" t="s">
        <v>725</v>
      </c>
      <c r="Y1422">
        <v>1</v>
      </c>
      <c r="Z1422" t="s">
        <v>46545</v>
      </c>
      <c r="AB1422">
        <v>200701</v>
      </c>
      <c r="AC1422">
        <v>131</v>
      </c>
      <c r="AD1422" t="s">
        <v>752</v>
      </c>
      <c r="AE1422">
        <v>1061</v>
      </c>
      <c r="AF1422" t="s">
        <v>752</v>
      </c>
      <c r="AG1422">
        <v>1</v>
      </c>
      <c r="AH1422" t="s">
        <v>44482</v>
      </c>
      <c r="AI1422">
        <v>99</v>
      </c>
      <c r="AJ1422" t="s">
        <v>54511</v>
      </c>
      <c r="AK1422">
        <v>219</v>
      </c>
      <c r="AL1422" t="s">
        <v>46837</v>
      </c>
      <c r="AQ1422" t="s">
        <v>7776</v>
      </c>
      <c r="AR1422" t="s">
        <v>7777</v>
      </c>
      <c r="AS1422">
        <v>0</v>
      </c>
      <c r="AT1422" t="s">
        <v>61</v>
      </c>
      <c r="AU1422" t="s">
        <v>5816</v>
      </c>
      <c r="AX1422">
        <v>55.925075190000001</v>
      </c>
      <c r="AY1422">
        <v>12.312736599999999</v>
      </c>
      <c r="AZ1422" t="s">
        <v>62</v>
      </c>
      <c r="BA1422">
        <v>1084</v>
      </c>
      <c r="BB1422" t="s">
        <v>63</v>
      </c>
    </row>
    <row r="1423" spans="1:54" x14ac:dyDescent="0.25">
      <c r="A1423" s="1">
        <v>45200</v>
      </c>
      <c r="B1423">
        <v>219013</v>
      </c>
      <c r="C1423" t="s">
        <v>47579</v>
      </c>
      <c r="D1423">
        <v>3400</v>
      </c>
      <c r="E1423" t="s">
        <v>46836</v>
      </c>
      <c r="F1423" t="s">
        <v>47580</v>
      </c>
      <c r="I1423" t="s">
        <v>7778</v>
      </c>
      <c r="K1423" t="s">
        <v>7779</v>
      </c>
      <c r="L1423" t="s">
        <v>47581</v>
      </c>
      <c r="M1423">
        <v>5991</v>
      </c>
      <c r="R1423" s="1">
        <v>40162</v>
      </c>
      <c r="S1423" t="s">
        <v>80</v>
      </c>
      <c r="V1423" s="1">
        <v>33025</v>
      </c>
      <c r="W1423">
        <v>3</v>
      </c>
      <c r="X1423" t="s">
        <v>3496</v>
      </c>
      <c r="Y1423">
        <v>1</v>
      </c>
      <c r="Z1423" t="s">
        <v>46545</v>
      </c>
      <c r="AA1423">
        <v>7</v>
      </c>
      <c r="AB1423">
        <v>197408</v>
      </c>
      <c r="AC1423">
        <v>126</v>
      </c>
      <c r="AD1423" t="s">
        <v>46616</v>
      </c>
      <c r="AE1423">
        <v>1015</v>
      </c>
      <c r="AF1423" t="s">
        <v>46616</v>
      </c>
      <c r="AG1423">
        <v>3</v>
      </c>
      <c r="AH1423" t="s">
        <v>81</v>
      </c>
      <c r="AI1423">
        <v>23</v>
      </c>
      <c r="AJ1423" t="s">
        <v>692</v>
      </c>
      <c r="AK1423">
        <v>219</v>
      </c>
      <c r="AL1423" t="s">
        <v>46837</v>
      </c>
      <c r="AS1423">
        <v>0</v>
      </c>
      <c r="AT1423" t="s">
        <v>61</v>
      </c>
      <c r="AU1423" t="s">
        <v>47582</v>
      </c>
      <c r="AX1423">
        <v>55.928841053200401</v>
      </c>
      <c r="AY1423">
        <v>12.2381868907836</v>
      </c>
      <c r="AZ1423" t="s">
        <v>62</v>
      </c>
      <c r="BA1423">
        <v>1084</v>
      </c>
      <c r="BB1423" t="s">
        <v>63</v>
      </c>
    </row>
    <row r="1424" spans="1:54" x14ac:dyDescent="0.25">
      <c r="A1424" s="1">
        <v>45200</v>
      </c>
      <c r="B1424">
        <v>219014</v>
      </c>
      <c r="C1424" t="s">
        <v>7780</v>
      </c>
      <c r="D1424">
        <v>3400</v>
      </c>
      <c r="E1424" t="s">
        <v>46836</v>
      </c>
      <c r="F1424" t="s">
        <v>7781</v>
      </c>
      <c r="I1424" t="s">
        <v>7782</v>
      </c>
      <c r="K1424" t="s">
        <v>7783</v>
      </c>
      <c r="L1424" t="s">
        <v>7784</v>
      </c>
      <c r="M1424">
        <v>3426</v>
      </c>
      <c r="N1424">
        <v>2</v>
      </c>
      <c r="R1424" s="1">
        <v>40162</v>
      </c>
      <c r="S1424" t="s">
        <v>80</v>
      </c>
      <c r="V1424" s="1">
        <v>33239</v>
      </c>
      <c r="W1424">
        <v>3</v>
      </c>
      <c r="X1424" t="s">
        <v>3496</v>
      </c>
      <c r="Y1424">
        <v>1</v>
      </c>
      <c r="Z1424" t="s">
        <v>46545</v>
      </c>
      <c r="AB1424">
        <v>198001</v>
      </c>
      <c r="AC1424">
        <v>126</v>
      </c>
      <c r="AD1424" t="s">
        <v>46616</v>
      </c>
      <c r="AE1424">
        <v>1015</v>
      </c>
      <c r="AF1424" t="s">
        <v>46616</v>
      </c>
      <c r="AG1424">
        <v>3</v>
      </c>
      <c r="AH1424" t="s">
        <v>81</v>
      </c>
      <c r="AI1424">
        <v>27</v>
      </c>
      <c r="AJ1424" t="s">
        <v>44512</v>
      </c>
      <c r="AK1424">
        <v>219</v>
      </c>
      <c r="AL1424" t="s">
        <v>46837</v>
      </c>
      <c r="AS1424">
        <v>0</v>
      </c>
      <c r="AT1424" t="s">
        <v>61</v>
      </c>
      <c r="AU1424" t="s">
        <v>7785</v>
      </c>
      <c r="AV1424" t="s">
        <v>7786</v>
      </c>
      <c r="AX1424">
        <v>55.932030730906298</v>
      </c>
      <c r="AY1424">
        <v>12.3241961578549</v>
      </c>
      <c r="AZ1424" t="s">
        <v>62</v>
      </c>
      <c r="BA1424">
        <v>1084</v>
      </c>
      <c r="BB1424" t="s">
        <v>63</v>
      </c>
    </row>
    <row r="1425" spans="1:54" x14ac:dyDescent="0.25">
      <c r="A1425" s="1">
        <v>45200</v>
      </c>
      <c r="B1425">
        <v>219015</v>
      </c>
      <c r="C1425" t="s">
        <v>47583</v>
      </c>
      <c r="D1425">
        <v>3400</v>
      </c>
      <c r="E1425" t="s">
        <v>46836</v>
      </c>
      <c r="F1425" t="s">
        <v>47584</v>
      </c>
      <c r="I1425" t="s">
        <v>7787</v>
      </c>
      <c r="K1425" t="s">
        <v>7783</v>
      </c>
      <c r="L1425" t="s">
        <v>7784</v>
      </c>
      <c r="M1425">
        <v>3426</v>
      </c>
      <c r="N1425">
        <v>2</v>
      </c>
      <c r="R1425" s="1">
        <v>40162</v>
      </c>
      <c r="S1425" t="s">
        <v>80</v>
      </c>
      <c r="V1425" s="1">
        <v>33239</v>
      </c>
      <c r="W1425">
        <v>3</v>
      </c>
      <c r="X1425" t="s">
        <v>3496</v>
      </c>
      <c r="Y1425">
        <v>1</v>
      </c>
      <c r="Z1425" t="s">
        <v>46545</v>
      </c>
      <c r="AB1425">
        <v>198001</v>
      </c>
      <c r="AC1425">
        <v>126</v>
      </c>
      <c r="AD1425" t="s">
        <v>46616</v>
      </c>
      <c r="AE1425">
        <v>1015</v>
      </c>
      <c r="AF1425" t="s">
        <v>46616</v>
      </c>
      <c r="AG1425">
        <v>3</v>
      </c>
      <c r="AH1425" t="s">
        <v>81</v>
      </c>
      <c r="AI1425">
        <v>27</v>
      </c>
      <c r="AJ1425" t="s">
        <v>44512</v>
      </c>
      <c r="AK1425">
        <v>219</v>
      </c>
      <c r="AL1425" t="s">
        <v>46837</v>
      </c>
      <c r="AS1425">
        <v>0</v>
      </c>
      <c r="AT1425" t="s">
        <v>61</v>
      </c>
      <c r="AU1425" t="s">
        <v>7785</v>
      </c>
      <c r="AV1425" t="s">
        <v>7786</v>
      </c>
      <c r="AX1425">
        <v>55.932030730906298</v>
      </c>
      <c r="AY1425">
        <v>12.3241961578549</v>
      </c>
      <c r="AZ1425" t="s">
        <v>62</v>
      </c>
      <c r="BA1425">
        <v>1084</v>
      </c>
      <c r="BB1425" t="s">
        <v>63</v>
      </c>
    </row>
    <row r="1426" spans="1:54" x14ac:dyDescent="0.25">
      <c r="A1426" s="1">
        <v>45200</v>
      </c>
      <c r="B1426">
        <v>219016</v>
      </c>
      <c r="C1426" t="s">
        <v>7788</v>
      </c>
      <c r="D1426">
        <v>3400</v>
      </c>
      <c r="E1426" t="s">
        <v>46836</v>
      </c>
      <c r="F1426" t="s">
        <v>44910</v>
      </c>
      <c r="G1426">
        <v>65580918</v>
      </c>
      <c r="H1426">
        <v>1002211828</v>
      </c>
      <c r="I1426" t="s">
        <v>7789</v>
      </c>
      <c r="J1426" t="s">
        <v>7790</v>
      </c>
      <c r="K1426" t="s">
        <v>7791</v>
      </c>
      <c r="L1426" t="s">
        <v>47585</v>
      </c>
      <c r="M1426">
        <v>7084</v>
      </c>
      <c r="N1426">
        <v>2</v>
      </c>
      <c r="R1426" s="1">
        <v>43728</v>
      </c>
      <c r="S1426" t="s">
        <v>56</v>
      </c>
      <c r="W1426">
        <v>5</v>
      </c>
      <c r="X1426" t="s">
        <v>557</v>
      </c>
      <c r="Y1426">
        <v>1</v>
      </c>
      <c r="Z1426" t="s">
        <v>46545</v>
      </c>
      <c r="AA1426">
        <v>10</v>
      </c>
      <c r="AB1426">
        <v>198108</v>
      </c>
      <c r="AC1426">
        <v>121</v>
      </c>
      <c r="AD1426" t="s">
        <v>70</v>
      </c>
      <c r="AE1426">
        <v>1013</v>
      </c>
      <c r="AF1426" t="s">
        <v>558</v>
      </c>
      <c r="AG1426">
        <v>1</v>
      </c>
      <c r="AH1426" t="s">
        <v>44482</v>
      </c>
      <c r="AI1426">
        <v>21</v>
      </c>
      <c r="AJ1426" t="s">
        <v>52613</v>
      </c>
      <c r="AK1426">
        <v>219</v>
      </c>
      <c r="AL1426" t="s">
        <v>46837</v>
      </c>
      <c r="AQ1426" t="s">
        <v>7792</v>
      </c>
      <c r="AR1426" t="s">
        <v>7793</v>
      </c>
      <c r="AS1426">
        <v>0</v>
      </c>
      <c r="AT1426" t="s">
        <v>61</v>
      </c>
      <c r="AU1426" t="s">
        <v>47586</v>
      </c>
      <c r="AX1426">
        <v>55.930509809999997</v>
      </c>
      <c r="AY1426">
        <v>12.25345439</v>
      </c>
      <c r="AZ1426" t="s">
        <v>62</v>
      </c>
      <c r="BA1426">
        <v>1084</v>
      </c>
      <c r="BB1426" t="s">
        <v>63</v>
      </c>
    </row>
    <row r="1427" spans="1:54" x14ac:dyDescent="0.25">
      <c r="A1427" s="1">
        <v>45200</v>
      </c>
      <c r="B1427">
        <v>219017</v>
      </c>
      <c r="C1427" t="s">
        <v>7794</v>
      </c>
      <c r="D1427">
        <v>3450</v>
      </c>
      <c r="E1427" t="s">
        <v>47379</v>
      </c>
      <c r="F1427" t="s">
        <v>47391</v>
      </c>
      <c r="I1427" t="s">
        <v>6615</v>
      </c>
      <c r="K1427" t="s">
        <v>7795</v>
      </c>
      <c r="L1427" t="s">
        <v>6617</v>
      </c>
      <c r="M1427">
        <v>165</v>
      </c>
      <c r="N1427">
        <v>202</v>
      </c>
      <c r="R1427" s="1">
        <v>40162</v>
      </c>
      <c r="S1427" t="s">
        <v>80</v>
      </c>
      <c r="V1427" s="1">
        <v>31199</v>
      </c>
      <c r="W1427">
        <v>5</v>
      </c>
      <c r="X1427" t="s">
        <v>557</v>
      </c>
      <c r="Y1427">
        <v>1</v>
      </c>
      <c r="Z1427" t="s">
        <v>46545</v>
      </c>
      <c r="AA1427">
        <v>7</v>
      </c>
      <c r="AB1427">
        <v>198308</v>
      </c>
      <c r="AC1427">
        <v>121</v>
      </c>
      <c r="AD1427" t="s">
        <v>70</v>
      </c>
      <c r="AE1427">
        <v>1013</v>
      </c>
      <c r="AF1427" t="s">
        <v>558</v>
      </c>
      <c r="AG1427">
        <v>3</v>
      </c>
      <c r="AH1427" t="s">
        <v>81</v>
      </c>
      <c r="AI1427">
        <v>21</v>
      </c>
      <c r="AJ1427" t="s">
        <v>52613</v>
      </c>
      <c r="AK1427">
        <v>219</v>
      </c>
      <c r="AL1427" t="s">
        <v>46837</v>
      </c>
      <c r="AS1427">
        <v>0</v>
      </c>
      <c r="AT1427" t="s">
        <v>61</v>
      </c>
      <c r="AU1427" t="s">
        <v>6618</v>
      </c>
      <c r="AZ1427" t="s">
        <v>62</v>
      </c>
      <c r="BA1427">
        <v>1084</v>
      </c>
      <c r="BB1427" t="s">
        <v>63</v>
      </c>
    </row>
    <row r="1428" spans="1:54" x14ac:dyDescent="0.25">
      <c r="A1428" s="1">
        <v>45200</v>
      </c>
      <c r="B1428">
        <v>219018</v>
      </c>
      <c r="C1428" t="s">
        <v>7796</v>
      </c>
      <c r="D1428">
        <v>3400</v>
      </c>
      <c r="E1428" t="s">
        <v>46836</v>
      </c>
      <c r="F1428" t="s">
        <v>7796</v>
      </c>
      <c r="G1428">
        <v>29189366</v>
      </c>
      <c r="H1428">
        <v>1003275332</v>
      </c>
      <c r="I1428" t="s">
        <v>7797</v>
      </c>
      <c r="J1428" t="s">
        <v>7798</v>
      </c>
      <c r="K1428" t="s">
        <v>7799</v>
      </c>
      <c r="L1428" t="s">
        <v>7800</v>
      </c>
      <c r="M1428">
        <v>7575</v>
      </c>
      <c r="N1428">
        <v>14</v>
      </c>
      <c r="R1428" s="1">
        <v>44370</v>
      </c>
      <c r="S1428" t="s">
        <v>56</v>
      </c>
      <c r="T1428">
        <v>219</v>
      </c>
      <c r="U1428" t="s">
        <v>46837</v>
      </c>
      <c r="W1428">
        <v>2</v>
      </c>
      <c r="X1428" t="s">
        <v>57</v>
      </c>
      <c r="Y1428">
        <v>1</v>
      </c>
      <c r="Z1428" t="s">
        <v>46545</v>
      </c>
      <c r="AB1428">
        <v>198408</v>
      </c>
      <c r="AC1428">
        <v>149</v>
      </c>
      <c r="AD1428" t="s">
        <v>1085</v>
      </c>
      <c r="AE1428">
        <v>1026</v>
      </c>
      <c r="AF1428" t="s">
        <v>44530</v>
      </c>
      <c r="AG1428">
        <v>2</v>
      </c>
      <c r="AH1428" t="s">
        <v>44524</v>
      </c>
      <c r="AI1428">
        <v>27</v>
      </c>
      <c r="AJ1428" t="s">
        <v>44512</v>
      </c>
      <c r="AK1428">
        <v>219</v>
      </c>
      <c r="AL1428" t="s">
        <v>46837</v>
      </c>
      <c r="AQ1428" t="s">
        <v>7801</v>
      </c>
      <c r="AR1428" t="s">
        <v>7802</v>
      </c>
      <c r="AS1428">
        <v>0</v>
      </c>
      <c r="AT1428" t="s">
        <v>61</v>
      </c>
      <c r="AU1428" t="s">
        <v>7803</v>
      </c>
      <c r="AX1428">
        <v>55.927523659999999</v>
      </c>
      <c r="AY1428">
        <v>12.334752290000001</v>
      </c>
      <c r="AZ1428" t="s">
        <v>62</v>
      </c>
      <c r="BA1428">
        <v>1084</v>
      </c>
      <c r="BB1428" t="s">
        <v>63</v>
      </c>
    </row>
    <row r="1429" spans="1:54" x14ac:dyDescent="0.25">
      <c r="A1429" s="1">
        <v>45200</v>
      </c>
      <c r="B1429">
        <v>219019</v>
      </c>
      <c r="C1429" t="s">
        <v>47587</v>
      </c>
      <c r="D1429">
        <v>3400</v>
      </c>
      <c r="E1429" t="s">
        <v>46836</v>
      </c>
      <c r="F1429" t="s">
        <v>47588</v>
      </c>
      <c r="G1429">
        <v>29189366</v>
      </c>
      <c r="H1429">
        <v>1003275186</v>
      </c>
      <c r="I1429" t="s">
        <v>7804</v>
      </c>
      <c r="J1429" t="s">
        <v>7805</v>
      </c>
      <c r="K1429" t="s">
        <v>7806</v>
      </c>
      <c r="L1429" t="s">
        <v>7807</v>
      </c>
      <c r="M1429">
        <v>7394</v>
      </c>
      <c r="N1429" t="s">
        <v>7808</v>
      </c>
      <c r="R1429" s="1">
        <v>43481</v>
      </c>
      <c r="S1429" t="s">
        <v>56</v>
      </c>
      <c r="T1429">
        <v>219</v>
      </c>
      <c r="U1429" t="s">
        <v>46837</v>
      </c>
      <c r="W1429">
        <v>2</v>
      </c>
      <c r="X1429" t="s">
        <v>57</v>
      </c>
      <c r="Y1429">
        <v>1</v>
      </c>
      <c r="Z1429" t="s">
        <v>46545</v>
      </c>
      <c r="AB1429">
        <v>199008</v>
      </c>
      <c r="AC1429">
        <v>128</v>
      </c>
      <c r="AD1429" t="s">
        <v>955</v>
      </c>
      <c r="AE1429">
        <v>1051</v>
      </c>
      <c r="AF1429" t="s">
        <v>955</v>
      </c>
      <c r="AG1429">
        <v>2</v>
      </c>
      <c r="AH1429" t="s">
        <v>44524</v>
      </c>
      <c r="AI1429">
        <v>27</v>
      </c>
      <c r="AJ1429" t="s">
        <v>44512</v>
      </c>
      <c r="AK1429">
        <v>219</v>
      </c>
      <c r="AL1429" t="s">
        <v>46837</v>
      </c>
      <c r="AQ1429" t="s">
        <v>7809</v>
      </c>
      <c r="AR1429" t="s">
        <v>7810</v>
      </c>
      <c r="AS1429">
        <v>0</v>
      </c>
      <c r="AT1429" t="s">
        <v>61</v>
      </c>
      <c r="AU1429" t="s">
        <v>7811</v>
      </c>
      <c r="AX1429">
        <v>55.933446510000003</v>
      </c>
      <c r="AY1429">
        <v>12.316570670000001</v>
      </c>
      <c r="AZ1429" t="s">
        <v>62</v>
      </c>
      <c r="BA1429">
        <v>1084</v>
      </c>
      <c r="BB1429" t="s">
        <v>63</v>
      </c>
    </row>
    <row r="1430" spans="1:54" x14ac:dyDescent="0.25">
      <c r="A1430" s="1">
        <v>45200</v>
      </c>
      <c r="B1430">
        <v>219020</v>
      </c>
      <c r="C1430" t="s">
        <v>3550</v>
      </c>
      <c r="D1430">
        <v>3400</v>
      </c>
      <c r="E1430" t="s">
        <v>46836</v>
      </c>
      <c r="F1430" t="s">
        <v>44911</v>
      </c>
      <c r="I1430" t="s">
        <v>7812</v>
      </c>
      <c r="J1430" t="s">
        <v>7813</v>
      </c>
      <c r="K1430" t="s">
        <v>7814</v>
      </c>
      <c r="L1430" t="s">
        <v>7815</v>
      </c>
      <c r="M1430">
        <v>981</v>
      </c>
      <c r="N1430">
        <v>1</v>
      </c>
      <c r="R1430" s="1">
        <v>40960</v>
      </c>
      <c r="S1430" t="s">
        <v>56</v>
      </c>
      <c r="T1430">
        <v>219</v>
      </c>
      <c r="U1430" t="s">
        <v>46837</v>
      </c>
      <c r="V1430" s="1">
        <v>36312</v>
      </c>
      <c r="W1430">
        <v>3</v>
      </c>
      <c r="X1430" t="s">
        <v>3496</v>
      </c>
      <c r="Y1430">
        <v>8</v>
      </c>
      <c r="Z1430" t="s">
        <v>44534</v>
      </c>
      <c r="AB1430">
        <v>199608</v>
      </c>
      <c r="AC1430">
        <v>127</v>
      </c>
      <c r="AD1430" t="s">
        <v>1237</v>
      </c>
      <c r="AE1430">
        <v>1052</v>
      </c>
      <c r="AF1430" t="s">
        <v>1237</v>
      </c>
      <c r="AG1430">
        <v>3</v>
      </c>
      <c r="AH1430" t="s">
        <v>81</v>
      </c>
      <c r="AI1430">
        <v>99</v>
      </c>
      <c r="AJ1430" t="s">
        <v>54511</v>
      </c>
      <c r="AK1430">
        <v>219</v>
      </c>
      <c r="AL1430" t="s">
        <v>46837</v>
      </c>
      <c r="AM1430">
        <v>2</v>
      </c>
      <c r="AN1430" t="s">
        <v>119</v>
      </c>
      <c r="AO1430">
        <v>219023</v>
      </c>
      <c r="AQ1430" t="s">
        <v>7816</v>
      </c>
      <c r="AS1430">
        <v>0</v>
      </c>
      <c r="AT1430" t="s">
        <v>61</v>
      </c>
      <c r="AU1430" t="s">
        <v>7817</v>
      </c>
      <c r="AZ1430" t="s">
        <v>62</v>
      </c>
      <c r="BA1430">
        <v>1084</v>
      </c>
      <c r="BB1430" t="s">
        <v>63</v>
      </c>
    </row>
    <row r="1431" spans="1:54" x14ac:dyDescent="0.25">
      <c r="A1431" s="1">
        <v>45200</v>
      </c>
      <c r="B1431">
        <v>219021</v>
      </c>
      <c r="C1431" t="s">
        <v>7818</v>
      </c>
      <c r="D1431">
        <v>3400</v>
      </c>
      <c r="E1431" t="s">
        <v>46836</v>
      </c>
      <c r="F1431" t="s">
        <v>47589</v>
      </c>
      <c r="I1431" t="s">
        <v>7819</v>
      </c>
      <c r="J1431" t="s">
        <v>7820</v>
      </c>
      <c r="K1431" t="s">
        <v>7821</v>
      </c>
      <c r="L1431" t="s">
        <v>7822</v>
      </c>
      <c r="M1431">
        <v>2244</v>
      </c>
      <c r="N1431">
        <v>2</v>
      </c>
      <c r="P1431">
        <v>2</v>
      </c>
      <c r="R1431" s="1">
        <v>40962</v>
      </c>
      <c r="S1431" t="s">
        <v>56</v>
      </c>
      <c r="T1431">
        <v>219</v>
      </c>
      <c r="U1431" t="s">
        <v>46837</v>
      </c>
      <c r="V1431" s="1">
        <v>36192</v>
      </c>
      <c r="W1431">
        <v>3</v>
      </c>
      <c r="X1431" t="s">
        <v>3496</v>
      </c>
      <c r="Y1431">
        <v>8</v>
      </c>
      <c r="Z1431" t="s">
        <v>44534</v>
      </c>
      <c r="AB1431">
        <v>199608</v>
      </c>
      <c r="AC1431">
        <v>127</v>
      </c>
      <c r="AD1431" t="s">
        <v>1237</v>
      </c>
      <c r="AE1431">
        <v>1052</v>
      </c>
      <c r="AF1431" t="s">
        <v>1237</v>
      </c>
      <c r="AG1431">
        <v>3</v>
      </c>
      <c r="AH1431" t="s">
        <v>81</v>
      </c>
      <c r="AI1431">
        <v>99</v>
      </c>
      <c r="AJ1431" t="s">
        <v>54511</v>
      </c>
      <c r="AK1431">
        <v>219</v>
      </c>
      <c r="AL1431" t="s">
        <v>46837</v>
      </c>
      <c r="AS1431">
        <v>0</v>
      </c>
      <c r="AT1431" t="s">
        <v>61</v>
      </c>
      <c r="AU1431" t="s">
        <v>7823</v>
      </c>
      <c r="AZ1431" t="s">
        <v>62</v>
      </c>
      <c r="BA1431">
        <v>1084</v>
      </c>
      <c r="BB1431" t="s">
        <v>63</v>
      </c>
    </row>
    <row r="1432" spans="1:54" x14ac:dyDescent="0.25">
      <c r="A1432" s="1">
        <v>45200</v>
      </c>
      <c r="B1432">
        <v>219022</v>
      </c>
      <c r="C1432" t="s">
        <v>7824</v>
      </c>
      <c r="D1432">
        <v>3400</v>
      </c>
      <c r="E1432" t="s">
        <v>46836</v>
      </c>
      <c r="F1432" t="s">
        <v>47590</v>
      </c>
      <c r="G1432">
        <v>20211989</v>
      </c>
      <c r="H1432">
        <v>1004187865</v>
      </c>
      <c r="I1432" t="s">
        <v>7825</v>
      </c>
      <c r="J1432" t="s">
        <v>7826</v>
      </c>
      <c r="K1432" t="s">
        <v>7827</v>
      </c>
      <c r="L1432" t="s">
        <v>7828</v>
      </c>
      <c r="M1432">
        <v>2444</v>
      </c>
      <c r="N1432">
        <v>37</v>
      </c>
      <c r="R1432" s="1">
        <v>43782</v>
      </c>
      <c r="S1432" t="s">
        <v>80</v>
      </c>
      <c r="W1432">
        <v>5</v>
      </c>
      <c r="X1432" t="s">
        <v>557</v>
      </c>
      <c r="Y1432">
        <v>1</v>
      </c>
      <c r="Z1432" t="s">
        <v>46545</v>
      </c>
      <c r="AA1432">
        <v>9</v>
      </c>
      <c r="AB1432">
        <v>199708</v>
      </c>
      <c r="AC1432">
        <v>121</v>
      </c>
      <c r="AD1432" t="s">
        <v>70</v>
      </c>
      <c r="AE1432">
        <v>1013</v>
      </c>
      <c r="AF1432" t="s">
        <v>558</v>
      </c>
      <c r="AG1432">
        <v>1</v>
      </c>
      <c r="AH1432" t="s">
        <v>44482</v>
      </c>
      <c r="AI1432">
        <v>21</v>
      </c>
      <c r="AJ1432" t="s">
        <v>52613</v>
      </c>
      <c r="AK1432">
        <v>219</v>
      </c>
      <c r="AL1432" t="s">
        <v>46837</v>
      </c>
      <c r="AQ1432" t="s">
        <v>7829</v>
      </c>
      <c r="AR1432" t="s">
        <v>7830</v>
      </c>
      <c r="AS1432">
        <v>0</v>
      </c>
      <c r="AT1432" t="s">
        <v>61</v>
      </c>
      <c r="AU1432" t="s">
        <v>7831</v>
      </c>
      <c r="AX1432">
        <v>55.952261239999999</v>
      </c>
      <c r="AY1432">
        <v>12.308705059999999</v>
      </c>
      <c r="AZ1432" t="s">
        <v>62</v>
      </c>
      <c r="BA1432">
        <v>1084</v>
      </c>
      <c r="BB1432" t="s">
        <v>63</v>
      </c>
    </row>
    <row r="1433" spans="1:54" x14ac:dyDescent="0.25">
      <c r="A1433" s="1">
        <v>45200</v>
      </c>
      <c r="B1433">
        <v>219023</v>
      </c>
      <c r="C1433" t="s">
        <v>47591</v>
      </c>
      <c r="D1433">
        <v>3400</v>
      </c>
      <c r="E1433" t="s">
        <v>46836</v>
      </c>
      <c r="F1433" t="s">
        <v>44911</v>
      </c>
      <c r="G1433">
        <v>29189366</v>
      </c>
      <c r="H1433">
        <v>1008028652</v>
      </c>
      <c r="I1433" t="s">
        <v>7832</v>
      </c>
      <c r="J1433" t="s">
        <v>7833</v>
      </c>
      <c r="K1433" t="s">
        <v>7834</v>
      </c>
      <c r="L1433" t="s">
        <v>7835</v>
      </c>
      <c r="M1433">
        <v>5571</v>
      </c>
      <c r="N1433" t="s">
        <v>7836</v>
      </c>
      <c r="R1433" s="1">
        <v>43790</v>
      </c>
      <c r="S1433" t="s">
        <v>56</v>
      </c>
      <c r="T1433">
        <v>219</v>
      </c>
      <c r="U1433" t="s">
        <v>46837</v>
      </c>
      <c r="W1433">
        <v>2</v>
      </c>
      <c r="X1433" t="s">
        <v>57</v>
      </c>
      <c r="Y1433">
        <v>8</v>
      </c>
      <c r="Z1433" t="s">
        <v>44534</v>
      </c>
      <c r="AB1433">
        <v>199901</v>
      </c>
      <c r="AC1433">
        <v>127</v>
      </c>
      <c r="AD1433" t="s">
        <v>1237</v>
      </c>
      <c r="AE1433">
        <v>1052</v>
      </c>
      <c r="AF1433" t="s">
        <v>1237</v>
      </c>
      <c r="AG1433">
        <v>2</v>
      </c>
      <c r="AH1433" t="s">
        <v>44524</v>
      </c>
      <c r="AI1433">
        <v>99</v>
      </c>
      <c r="AJ1433" t="s">
        <v>54511</v>
      </c>
      <c r="AK1433">
        <v>219</v>
      </c>
      <c r="AL1433" t="s">
        <v>46837</v>
      </c>
      <c r="AM1433">
        <v>1</v>
      </c>
      <c r="AN1433" t="s">
        <v>1193</v>
      </c>
      <c r="AO1433">
        <v>219020</v>
      </c>
      <c r="AQ1433" t="s">
        <v>7837</v>
      </c>
      <c r="AR1433" t="s">
        <v>7838</v>
      </c>
      <c r="AS1433">
        <v>0</v>
      </c>
      <c r="AT1433" t="s">
        <v>61</v>
      </c>
      <c r="AU1433" t="s">
        <v>2723</v>
      </c>
      <c r="AX1433">
        <v>55.920326899999999</v>
      </c>
      <c r="AY1433">
        <v>12.29586044</v>
      </c>
      <c r="AZ1433" t="s">
        <v>62</v>
      </c>
      <c r="BA1433">
        <v>1084</v>
      </c>
      <c r="BB1433" t="s">
        <v>63</v>
      </c>
    </row>
    <row r="1434" spans="1:54" x14ac:dyDescent="0.25">
      <c r="A1434" s="1">
        <v>45200</v>
      </c>
      <c r="B1434">
        <v>219024</v>
      </c>
      <c r="C1434" t="s">
        <v>47592</v>
      </c>
      <c r="D1434">
        <v>3400</v>
      </c>
      <c r="E1434" t="s">
        <v>46836</v>
      </c>
      <c r="F1434" t="s">
        <v>7839</v>
      </c>
      <c r="G1434">
        <v>29189366</v>
      </c>
      <c r="H1434">
        <v>1003280980</v>
      </c>
      <c r="I1434" t="s">
        <v>7840</v>
      </c>
      <c r="J1434" t="s">
        <v>7841</v>
      </c>
      <c r="K1434" t="s">
        <v>7842</v>
      </c>
      <c r="L1434" t="s">
        <v>7843</v>
      </c>
      <c r="M1434">
        <v>5931</v>
      </c>
      <c r="N1434">
        <v>6</v>
      </c>
      <c r="R1434" s="1">
        <v>43782</v>
      </c>
      <c r="S1434" t="s">
        <v>56</v>
      </c>
      <c r="T1434">
        <v>219</v>
      </c>
      <c r="U1434" t="s">
        <v>46837</v>
      </c>
      <c r="W1434">
        <v>2</v>
      </c>
      <c r="X1434" t="s">
        <v>57</v>
      </c>
      <c r="Y1434">
        <v>1</v>
      </c>
      <c r="Z1434" t="s">
        <v>46545</v>
      </c>
      <c r="AA1434">
        <v>10</v>
      </c>
      <c r="AB1434">
        <v>199901</v>
      </c>
      <c r="AC1434">
        <v>121</v>
      </c>
      <c r="AD1434" t="s">
        <v>70</v>
      </c>
      <c r="AE1434">
        <v>1012</v>
      </c>
      <c r="AF1434" t="s">
        <v>71</v>
      </c>
      <c r="AG1434">
        <v>1</v>
      </c>
      <c r="AH1434" t="s">
        <v>44482</v>
      </c>
      <c r="AI1434">
        <v>21</v>
      </c>
      <c r="AJ1434" t="s">
        <v>52613</v>
      </c>
      <c r="AK1434">
        <v>219</v>
      </c>
      <c r="AL1434" t="s">
        <v>46837</v>
      </c>
      <c r="AQ1434" t="s">
        <v>7844</v>
      </c>
      <c r="AR1434" t="s">
        <v>7845</v>
      </c>
      <c r="AS1434">
        <v>0</v>
      </c>
      <c r="AT1434" t="s">
        <v>61</v>
      </c>
      <c r="AU1434" t="s">
        <v>7846</v>
      </c>
      <c r="AX1434">
        <v>55.930595179999997</v>
      </c>
      <c r="AY1434">
        <v>12.30738796</v>
      </c>
      <c r="AZ1434" t="s">
        <v>62</v>
      </c>
      <c r="BA1434">
        <v>1084</v>
      </c>
      <c r="BB1434" t="s">
        <v>63</v>
      </c>
    </row>
    <row r="1435" spans="1:54" x14ac:dyDescent="0.25">
      <c r="A1435" s="1">
        <v>45200</v>
      </c>
      <c r="B1435">
        <v>219025</v>
      </c>
      <c r="C1435" t="s">
        <v>7847</v>
      </c>
      <c r="D1435">
        <v>3400</v>
      </c>
      <c r="E1435" t="s">
        <v>46836</v>
      </c>
      <c r="F1435" t="s">
        <v>7848</v>
      </c>
      <c r="G1435">
        <v>20353791</v>
      </c>
      <c r="H1435">
        <v>1004256205</v>
      </c>
      <c r="I1435" t="s">
        <v>7849</v>
      </c>
      <c r="K1435" t="s">
        <v>7850</v>
      </c>
      <c r="L1435" t="s">
        <v>47593</v>
      </c>
      <c r="M1435">
        <v>4989</v>
      </c>
      <c r="N1435">
        <v>27</v>
      </c>
      <c r="R1435" s="1">
        <v>44791</v>
      </c>
      <c r="S1435" t="s">
        <v>56</v>
      </c>
      <c r="T1435">
        <v>219</v>
      </c>
      <c r="U1435" t="s">
        <v>46837</v>
      </c>
      <c r="W1435">
        <v>6</v>
      </c>
      <c r="X1435" t="s">
        <v>1289</v>
      </c>
      <c r="Y1435">
        <v>1</v>
      </c>
      <c r="Z1435" t="s">
        <v>46545</v>
      </c>
      <c r="AA1435">
        <v>10</v>
      </c>
      <c r="AB1435">
        <v>200101</v>
      </c>
      <c r="AC1435">
        <v>129</v>
      </c>
      <c r="AD1435" t="s">
        <v>2405</v>
      </c>
      <c r="AE1435">
        <v>1016</v>
      </c>
      <c r="AF1435" t="s">
        <v>2405</v>
      </c>
      <c r="AG1435">
        <v>1</v>
      </c>
      <c r="AH1435" t="s">
        <v>44482</v>
      </c>
      <c r="AI1435">
        <v>23</v>
      </c>
      <c r="AJ1435" t="s">
        <v>692</v>
      </c>
      <c r="AK1435">
        <v>219</v>
      </c>
      <c r="AL1435" t="s">
        <v>46837</v>
      </c>
      <c r="AQ1435" t="s">
        <v>7851</v>
      </c>
      <c r="AR1435" t="s">
        <v>7852</v>
      </c>
      <c r="AS1435">
        <v>0</v>
      </c>
      <c r="AT1435" t="s">
        <v>61</v>
      </c>
      <c r="AU1435" t="s">
        <v>47594</v>
      </c>
      <c r="AX1435">
        <v>55.933838059999999</v>
      </c>
      <c r="AY1435">
        <v>12.312604500000001</v>
      </c>
      <c r="AZ1435" t="s">
        <v>62</v>
      </c>
      <c r="BA1435">
        <v>1084</v>
      </c>
      <c r="BB1435" t="s">
        <v>63</v>
      </c>
    </row>
    <row r="1436" spans="1:54" x14ac:dyDescent="0.25">
      <c r="A1436" s="1">
        <v>45200</v>
      </c>
      <c r="B1436">
        <v>219026</v>
      </c>
      <c r="C1436" t="s">
        <v>7853</v>
      </c>
      <c r="D1436">
        <v>3400</v>
      </c>
      <c r="E1436" t="s">
        <v>46836</v>
      </c>
      <c r="F1436" t="s">
        <v>47595</v>
      </c>
      <c r="G1436">
        <v>29189366</v>
      </c>
      <c r="H1436">
        <v>1009180830</v>
      </c>
      <c r="I1436" t="s">
        <v>7854</v>
      </c>
      <c r="J1436" t="s">
        <v>7855</v>
      </c>
      <c r="K1436" t="s">
        <v>7856</v>
      </c>
      <c r="L1436" t="s">
        <v>7857</v>
      </c>
      <c r="M1436">
        <v>4929</v>
      </c>
      <c r="N1436">
        <v>20</v>
      </c>
      <c r="R1436" s="1">
        <v>44047</v>
      </c>
      <c r="S1436" t="s">
        <v>56</v>
      </c>
      <c r="T1436">
        <v>219</v>
      </c>
      <c r="U1436" t="s">
        <v>46837</v>
      </c>
      <c r="W1436">
        <v>2</v>
      </c>
      <c r="X1436" t="s">
        <v>57</v>
      </c>
      <c r="Y1436">
        <v>1</v>
      </c>
      <c r="Z1436" t="s">
        <v>46545</v>
      </c>
      <c r="AA1436">
        <v>9</v>
      </c>
      <c r="AB1436">
        <v>200108</v>
      </c>
      <c r="AC1436">
        <v>126</v>
      </c>
      <c r="AD1436" t="s">
        <v>46616</v>
      </c>
      <c r="AE1436">
        <v>1015</v>
      </c>
      <c r="AF1436" t="s">
        <v>46616</v>
      </c>
      <c r="AG1436">
        <v>1</v>
      </c>
      <c r="AH1436" t="s">
        <v>44482</v>
      </c>
      <c r="AI1436">
        <v>23</v>
      </c>
      <c r="AJ1436" t="s">
        <v>692</v>
      </c>
      <c r="AK1436">
        <v>219</v>
      </c>
      <c r="AL1436" t="s">
        <v>46837</v>
      </c>
      <c r="AQ1436" t="s">
        <v>7858</v>
      </c>
      <c r="AR1436" t="s">
        <v>7859</v>
      </c>
      <c r="AS1436">
        <v>0</v>
      </c>
      <c r="AT1436" t="s">
        <v>61</v>
      </c>
      <c r="AU1436" t="s">
        <v>7860</v>
      </c>
      <c r="AX1436">
        <v>55.938353480000004</v>
      </c>
      <c r="AY1436">
        <v>12.35787264</v>
      </c>
      <c r="AZ1436" t="s">
        <v>62</v>
      </c>
      <c r="BA1436">
        <v>1084</v>
      </c>
      <c r="BB1436" t="s">
        <v>63</v>
      </c>
    </row>
    <row r="1437" spans="1:54" x14ac:dyDescent="0.25">
      <c r="A1437" s="1">
        <v>45200</v>
      </c>
      <c r="B1437">
        <v>219027</v>
      </c>
      <c r="C1437" t="s">
        <v>47596</v>
      </c>
      <c r="D1437">
        <v>3400</v>
      </c>
      <c r="E1437" t="s">
        <v>46836</v>
      </c>
      <c r="F1437" t="s">
        <v>47597</v>
      </c>
      <c r="G1437">
        <v>29189366</v>
      </c>
      <c r="H1437">
        <v>1009136432</v>
      </c>
      <c r="I1437" t="s">
        <v>7861</v>
      </c>
      <c r="K1437" t="s">
        <v>7862</v>
      </c>
      <c r="L1437" t="s">
        <v>47598</v>
      </c>
      <c r="M1437">
        <v>5991</v>
      </c>
      <c r="N1437" t="s">
        <v>6585</v>
      </c>
      <c r="R1437" s="1">
        <v>43782</v>
      </c>
      <c r="S1437" t="s">
        <v>56</v>
      </c>
      <c r="T1437">
        <v>219</v>
      </c>
      <c r="U1437" t="s">
        <v>46837</v>
      </c>
      <c r="W1437">
        <v>2</v>
      </c>
      <c r="X1437" t="s">
        <v>57</v>
      </c>
      <c r="Y1437">
        <v>1</v>
      </c>
      <c r="Z1437" t="s">
        <v>46545</v>
      </c>
      <c r="AA1437">
        <v>10</v>
      </c>
      <c r="AB1437">
        <v>200108</v>
      </c>
      <c r="AC1437">
        <v>126</v>
      </c>
      <c r="AD1437" t="s">
        <v>46616</v>
      </c>
      <c r="AE1437">
        <v>1015</v>
      </c>
      <c r="AF1437" t="s">
        <v>46616</v>
      </c>
      <c r="AG1437">
        <v>1</v>
      </c>
      <c r="AH1437" t="s">
        <v>44482</v>
      </c>
      <c r="AI1437">
        <v>27</v>
      </c>
      <c r="AJ1437" t="s">
        <v>44512</v>
      </c>
      <c r="AK1437">
        <v>219</v>
      </c>
      <c r="AL1437" t="s">
        <v>46837</v>
      </c>
      <c r="AQ1437" t="s">
        <v>7863</v>
      </c>
      <c r="AR1437" t="s">
        <v>7864</v>
      </c>
      <c r="AS1437">
        <v>0</v>
      </c>
      <c r="AT1437" t="s">
        <v>61</v>
      </c>
      <c r="AU1437" t="s">
        <v>47582</v>
      </c>
      <c r="AX1437">
        <v>55.926789200000002</v>
      </c>
      <c r="AY1437">
        <v>12.238821550000001</v>
      </c>
      <c r="AZ1437" t="s">
        <v>62</v>
      </c>
      <c r="BA1437">
        <v>1084</v>
      </c>
      <c r="BB1437" t="s">
        <v>63</v>
      </c>
    </row>
    <row r="1438" spans="1:54" x14ac:dyDescent="0.25">
      <c r="A1438" s="1">
        <v>45200</v>
      </c>
      <c r="B1438">
        <v>219028</v>
      </c>
      <c r="C1438" t="s">
        <v>7865</v>
      </c>
      <c r="D1438">
        <v>3400</v>
      </c>
      <c r="E1438" t="s">
        <v>46836</v>
      </c>
      <c r="F1438" t="s">
        <v>7866</v>
      </c>
      <c r="G1438">
        <v>29189366</v>
      </c>
      <c r="H1438">
        <v>1004510807</v>
      </c>
      <c r="I1438" t="s">
        <v>5193</v>
      </c>
      <c r="K1438" t="s">
        <v>7867</v>
      </c>
      <c r="L1438" t="s">
        <v>7868</v>
      </c>
      <c r="M1438">
        <v>2404</v>
      </c>
      <c r="N1438" t="s">
        <v>7869</v>
      </c>
      <c r="R1438" s="1">
        <v>41758</v>
      </c>
      <c r="S1438" t="s">
        <v>56</v>
      </c>
      <c r="V1438" s="1">
        <v>41579</v>
      </c>
      <c r="W1438">
        <v>6</v>
      </c>
      <c r="X1438" t="s">
        <v>1289</v>
      </c>
      <c r="Y1438">
        <v>1</v>
      </c>
      <c r="Z1438" t="s">
        <v>46545</v>
      </c>
      <c r="AA1438">
        <v>10</v>
      </c>
      <c r="AB1438">
        <v>200101</v>
      </c>
      <c r="AC1438">
        <v>129</v>
      </c>
      <c r="AD1438" t="s">
        <v>2405</v>
      </c>
      <c r="AE1438">
        <v>1016</v>
      </c>
      <c r="AF1438" t="s">
        <v>2405</v>
      </c>
      <c r="AG1438">
        <v>3</v>
      </c>
      <c r="AH1438" t="s">
        <v>81</v>
      </c>
      <c r="AI1438">
        <v>23</v>
      </c>
      <c r="AJ1438" t="s">
        <v>692</v>
      </c>
      <c r="AK1438">
        <v>219</v>
      </c>
      <c r="AL1438" t="s">
        <v>46837</v>
      </c>
      <c r="AM1438">
        <v>2</v>
      </c>
      <c r="AN1438" t="s">
        <v>119</v>
      </c>
      <c r="AO1438">
        <v>219025</v>
      </c>
      <c r="AQ1438" t="s">
        <v>7870</v>
      </c>
      <c r="AR1438" t="s">
        <v>7871</v>
      </c>
      <c r="AS1438">
        <v>0</v>
      </c>
      <c r="AT1438" t="s">
        <v>61</v>
      </c>
      <c r="AU1438" t="s">
        <v>7872</v>
      </c>
      <c r="AX1438">
        <v>55.932045189141697</v>
      </c>
      <c r="AY1438">
        <v>12.284302618377501</v>
      </c>
      <c r="AZ1438" t="s">
        <v>62</v>
      </c>
      <c r="BA1438">
        <v>1084</v>
      </c>
      <c r="BB1438" t="s">
        <v>63</v>
      </c>
    </row>
    <row r="1439" spans="1:54" x14ac:dyDescent="0.25">
      <c r="A1439" s="1">
        <v>45200</v>
      </c>
      <c r="B1439">
        <v>219029</v>
      </c>
      <c r="C1439" t="s">
        <v>7240</v>
      </c>
      <c r="D1439">
        <v>3400</v>
      </c>
      <c r="E1439" t="s">
        <v>46836</v>
      </c>
      <c r="F1439" t="s">
        <v>7873</v>
      </c>
      <c r="G1439">
        <v>28044321</v>
      </c>
      <c r="H1439">
        <v>1010920341</v>
      </c>
      <c r="I1439" t="s">
        <v>7874</v>
      </c>
      <c r="K1439" t="s">
        <v>7875</v>
      </c>
      <c r="L1439" t="s">
        <v>7876</v>
      </c>
      <c r="M1439">
        <v>7234</v>
      </c>
      <c r="N1439" t="s">
        <v>7877</v>
      </c>
      <c r="R1439" s="1">
        <v>40952</v>
      </c>
      <c r="S1439" t="s">
        <v>56</v>
      </c>
      <c r="V1439" s="1">
        <v>40755</v>
      </c>
      <c r="W1439">
        <v>5</v>
      </c>
      <c r="X1439" t="s">
        <v>557</v>
      </c>
      <c r="Y1439">
        <v>1</v>
      </c>
      <c r="Z1439" t="s">
        <v>46545</v>
      </c>
      <c r="AA1439">
        <v>8</v>
      </c>
      <c r="AB1439">
        <v>200408</v>
      </c>
      <c r="AC1439">
        <v>121</v>
      </c>
      <c r="AD1439" t="s">
        <v>70</v>
      </c>
      <c r="AE1439">
        <v>1013</v>
      </c>
      <c r="AF1439" t="s">
        <v>558</v>
      </c>
      <c r="AG1439">
        <v>3</v>
      </c>
      <c r="AH1439" t="s">
        <v>81</v>
      </c>
      <c r="AI1439">
        <v>21</v>
      </c>
      <c r="AJ1439" t="s">
        <v>52613</v>
      </c>
      <c r="AK1439">
        <v>219</v>
      </c>
      <c r="AL1439" t="s">
        <v>46837</v>
      </c>
      <c r="AM1439">
        <v>1</v>
      </c>
      <c r="AN1439" t="s">
        <v>1193</v>
      </c>
      <c r="AO1439">
        <v>213014</v>
      </c>
      <c r="AQ1439" t="s">
        <v>7243</v>
      </c>
      <c r="AR1439" t="s">
        <v>7244</v>
      </c>
      <c r="AS1439">
        <v>0</v>
      </c>
      <c r="AT1439" t="s">
        <v>61</v>
      </c>
      <c r="AU1439" t="s">
        <v>7878</v>
      </c>
      <c r="AZ1439" t="s">
        <v>62</v>
      </c>
      <c r="BA1439">
        <v>1084</v>
      </c>
      <c r="BB1439" t="s">
        <v>63</v>
      </c>
    </row>
    <row r="1440" spans="1:54" x14ac:dyDescent="0.25">
      <c r="A1440" s="1">
        <v>45200</v>
      </c>
      <c r="B1440">
        <v>219030</v>
      </c>
      <c r="C1440" t="s">
        <v>7879</v>
      </c>
      <c r="D1440">
        <v>3400</v>
      </c>
      <c r="E1440" t="s">
        <v>46836</v>
      </c>
      <c r="F1440" t="s">
        <v>7880</v>
      </c>
      <c r="G1440">
        <v>29189366</v>
      </c>
      <c r="H1440">
        <v>1015250484</v>
      </c>
      <c r="I1440" t="s">
        <v>7881</v>
      </c>
      <c r="K1440" t="s">
        <v>7882</v>
      </c>
      <c r="L1440" t="s">
        <v>7883</v>
      </c>
      <c r="M1440">
        <v>8040</v>
      </c>
      <c r="N1440">
        <v>7</v>
      </c>
      <c r="R1440" s="1">
        <v>43725</v>
      </c>
      <c r="S1440" t="s">
        <v>56</v>
      </c>
      <c r="T1440">
        <v>219</v>
      </c>
      <c r="U1440" t="s">
        <v>46837</v>
      </c>
      <c r="W1440">
        <v>2</v>
      </c>
      <c r="X1440" t="s">
        <v>57</v>
      </c>
      <c r="Y1440">
        <v>1</v>
      </c>
      <c r="Z1440" t="s">
        <v>46545</v>
      </c>
      <c r="AA1440">
        <v>9</v>
      </c>
      <c r="AB1440">
        <v>200608</v>
      </c>
      <c r="AC1440">
        <v>121</v>
      </c>
      <c r="AD1440" t="s">
        <v>70</v>
      </c>
      <c r="AE1440">
        <v>1012</v>
      </c>
      <c r="AF1440" t="s">
        <v>71</v>
      </c>
      <c r="AG1440">
        <v>1</v>
      </c>
      <c r="AH1440" t="s">
        <v>44482</v>
      </c>
      <c r="AI1440">
        <v>21</v>
      </c>
      <c r="AJ1440" t="s">
        <v>52613</v>
      </c>
      <c r="AK1440">
        <v>219</v>
      </c>
      <c r="AL1440" t="s">
        <v>46837</v>
      </c>
      <c r="AQ1440" t="s">
        <v>7884</v>
      </c>
      <c r="AR1440" t="s">
        <v>7885</v>
      </c>
      <c r="AS1440">
        <v>0</v>
      </c>
      <c r="AT1440" t="s">
        <v>61</v>
      </c>
      <c r="AU1440" t="s">
        <v>7886</v>
      </c>
      <c r="AX1440">
        <v>55.951146119999997</v>
      </c>
      <c r="AY1440">
        <v>12.265735469999999</v>
      </c>
      <c r="AZ1440" t="s">
        <v>62</v>
      </c>
      <c r="BA1440">
        <v>1084</v>
      </c>
      <c r="BB1440" t="s">
        <v>63</v>
      </c>
    </row>
    <row r="1441" spans="1:54" x14ac:dyDescent="0.25">
      <c r="A1441" s="1">
        <v>45200</v>
      </c>
      <c r="B1441">
        <v>219031</v>
      </c>
      <c r="C1441" t="s">
        <v>7887</v>
      </c>
      <c r="D1441">
        <v>3400</v>
      </c>
      <c r="E1441" t="s">
        <v>46836</v>
      </c>
      <c r="F1441" t="s">
        <v>7888</v>
      </c>
      <c r="G1441">
        <v>41723440</v>
      </c>
      <c r="H1441">
        <v>1010223756</v>
      </c>
      <c r="I1441" t="s">
        <v>7889</v>
      </c>
      <c r="K1441" t="s">
        <v>7890</v>
      </c>
      <c r="L1441" t="s">
        <v>7891</v>
      </c>
      <c r="M1441">
        <v>6993</v>
      </c>
      <c r="N1441">
        <v>185</v>
      </c>
      <c r="R1441" s="1">
        <v>45181</v>
      </c>
      <c r="S1441" t="s">
        <v>1367</v>
      </c>
      <c r="W1441">
        <v>5</v>
      </c>
      <c r="X1441" t="s">
        <v>557</v>
      </c>
      <c r="Y1441">
        <v>1</v>
      </c>
      <c r="Z1441" t="s">
        <v>46545</v>
      </c>
      <c r="AB1441">
        <v>200904</v>
      </c>
      <c r="AC1441">
        <v>149</v>
      </c>
      <c r="AD1441" t="s">
        <v>1085</v>
      </c>
      <c r="AE1441">
        <v>1026</v>
      </c>
      <c r="AF1441" t="s">
        <v>44530</v>
      </c>
      <c r="AG1441">
        <v>1</v>
      </c>
      <c r="AH1441" t="s">
        <v>44482</v>
      </c>
      <c r="AI1441">
        <v>99</v>
      </c>
      <c r="AJ1441" t="s">
        <v>54511</v>
      </c>
      <c r="AK1441">
        <v>219</v>
      </c>
      <c r="AL1441" t="s">
        <v>46837</v>
      </c>
      <c r="AQ1441" t="s">
        <v>7892</v>
      </c>
      <c r="AS1441">
        <v>0</v>
      </c>
      <c r="AT1441" t="s">
        <v>61</v>
      </c>
      <c r="AU1441" t="s">
        <v>3316</v>
      </c>
      <c r="AX1441">
        <v>55.902467899999998</v>
      </c>
      <c r="AY1441">
        <v>12.241879490000001</v>
      </c>
      <c r="AZ1441" t="s">
        <v>62</v>
      </c>
      <c r="BA1441">
        <v>1084</v>
      </c>
      <c r="BB1441" t="s">
        <v>63</v>
      </c>
    </row>
    <row r="1442" spans="1:54" x14ac:dyDescent="0.25">
      <c r="A1442" s="1">
        <v>45200</v>
      </c>
      <c r="B1442">
        <v>219200</v>
      </c>
      <c r="D1442">
        <v>3400</v>
      </c>
      <c r="E1442" t="s">
        <v>46836</v>
      </c>
      <c r="F1442" t="s">
        <v>52721</v>
      </c>
      <c r="G1442">
        <v>29189366</v>
      </c>
      <c r="H1442">
        <v>1003280876</v>
      </c>
      <c r="I1442" t="s">
        <v>7893</v>
      </c>
      <c r="J1442" t="s">
        <v>7894</v>
      </c>
      <c r="K1442" t="s">
        <v>7895</v>
      </c>
      <c r="L1442" t="s">
        <v>55828</v>
      </c>
      <c r="M1442">
        <v>9048</v>
      </c>
      <c r="N1442">
        <v>27</v>
      </c>
      <c r="R1442" s="1">
        <v>43426</v>
      </c>
      <c r="S1442" t="s">
        <v>56</v>
      </c>
      <c r="T1442">
        <v>219</v>
      </c>
      <c r="U1442" t="s">
        <v>46837</v>
      </c>
      <c r="W1442">
        <v>2</v>
      </c>
      <c r="X1442" t="s">
        <v>57</v>
      </c>
      <c r="Y1442">
        <v>1</v>
      </c>
      <c r="Z1442" t="s">
        <v>46545</v>
      </c>
      <c r="AC1442">
        <v>932</v>
      </c>
      <c r="AD1442" t="s">
        <v>52637</v>
      </c>
      <c r="AE1442">
        <v>2021</v>
      </c>
      <c r="AF1442" t="s">
        <v>52637</v>
      </c>
      <c r="AG1442">
        <v>2</v>
      </c>
      <c r="AH1442" t="s">
        <v>44524</v>
      </c>
      <c r="AI1442">
        <v>10</v>
      </c>
      <c r="AJ1442" t="s">
        <v>52638</v>
      </c>
      <c r="AK1442">
        <v>219</v>
      </c>
      <c r="AL1442" t="s">
        <v>46837</v>
      </c>
      <c r="AQ1442" t="s">
        <v>7896</v>
      </c>
      <c r="AR1442" t="s">
        <v>7712</v>
      </c>
      <c r="AS1442">
        <v>0</v>
      </c>
      <c r="AT1442" t="s">
        <v>61</v>
      </c>
      <c r="AU1442" t="s">
        <v>7713</v>
      </c>
      <c r="AX1442">
        <v>55.921203830000003</v>
      </c>
      <c r="AY1442">
        <v>12.28430664</v>
      </c>
      <c r="AZ1442" t="s">
        <v>62</v>
      </c>
      <c r="BA1442">
        <v>1084</v>
      </c>
      <c r="BB1442" t="s">
        <v>63</v>
      </c>
    </row>
    <row r="1443" spans="1:54" x14ac:dyDescent="0.25">
      <c r="A1443" s="1">
        <v>45200</v>
      </c>
      <c r="B1443">
        <v>219201</v>
      </c>
      <c r="C1443" t="s">
        <v>7897</v>
      </c>
      <c r="D1443">
        <v>3400</v>
      </c>
      <c r="E1443" t="s">
        <v>46836</v>
      </c>
      <c r="F1443" t="s">
        <v>44912</v>
      </c>
      <c r="G1443">
        <v>12950713</v>
      </c>
      <c r="H1443">
        <v>1003275277</v>
      </c>
      <c r="I1443" t="s">
        <v>47083</v>
      </c>
      <c r="J1443" t="s">
        <v>7898</v>
      </c>
      <c r="K1443" t="s">
        <v>7899</v>
      </c>
      <c r="L1443" t="s">
        <v>7900</v>
      </c>
      <c r="M1443">
        <v>5571</v>
      </c>
      <c r="N1443">
        <v>40</v>
      </c>
      <c r="R1443" s="1">
        <v>41771</v>
      </c>
      <c r="S1443" t="s">
        <v>612</v>
      </c>
      <c r="V1443" s="1">
        <v>41306</v>
      </c>
      <c r="W1443">
        <v>4</v>
      </c>
      <c r="X1443" t="s">
        <v>725</v>
      </c>
      <c r="Y1443">
        <v>4</v>
      </c>
      <c r="Z1443" t="s">
        <v>1324</v>
      </c>
      <c r="AC1443">
        <v>931</v>
      </c>
      <c r="AD1443" t="s">
        <v>1467</v>
      </c>
      <c r="AE1443">
        <v>2022</v>
      </c>
      <c r="AF1443" t="s">
        <v>1467</v>
      </c>
      <c r="AG1443">
        <v>3</v>
      </c>
      <c r="AH1443" t="s">
        <v>81</v>
      </c>
      <c r="AI1443">
        <v>7</v>
      </c>
      <c r="AJ1443" t="s">
        <v>1326</v>
      </c>
      <c r="AK1443">
        <v>219</v>
      </c>
      <c r="AL1443" t="s">
        <v>46837</v>
      </c>
      <c r="AM1443">
        <v>2</v>
      </c>
      <c r="AN1443" t="s">
        <v>119</v>
      </c>
      <c r="AO1443">
        <v>219416</v>
      </c>
      <c r="AP1443">
        <v>219416</v>
      </c>
      <c r="AQ1443" t="s">
        <v>7901</v>
      </c>
      <c r="AR1443" t="s">
        <v>4672</v>
      </c>
      <c r="AS1443">
        <v>2</v>
      </c>
      <c r="AT1443" t="s">
        <v>1413</v>
      </c>
      <c r="AU1443" t="s">
        <v>2723</v>
      </c>
      <c r="AX1443">
        <v>55.923694726857903</v>
      </c>
      <c r="AY1443">
        <v>12.2999963756537</v>
      </c>
      <c r="AZ1443" t="s">
        <v>62</v>
      </c>
      <c r="BA1443">
        <v>1084</v>
      </c>
      <c r="BB1443" t="s">
        <v>63</v>
      </c>
    </row>
    <row r="1444" spans="1:54" x14ac:dyDescent="0.25">
      <c r="A1444" s="1">
        <v>45200</v>
      </c>
      <c r="B1444">
        <v>219202</v>
      </c>
      <c r="C1444" t="s">
        <v>44913</v>
      </c>
      <c r="D1444">
        <v>3400</v>
      </c>
      <c r="E1444" t="s">
        <v>46836</v>
      </c>
      <c r="F1444" t="s">
        <v>47599</v>
      </c>
      <c r="G1444">
        <v>29189366</v>
      </c>
      <c r="H1444">
        <v>1011195691</v>
      </c>
      <c r="I1444" t="s">
        <v>7902</v>
      </c>
      <c r="J1444" t="s">
        <v>7903</v>
      </c>
      <c r="K1444" t="s">
        <v>7904</v>
      </c>
      <c r="L1444" t="s">
        <v>7843</v>
      </c>
      <c r="M1444">
        <v>5931</v>
      </c>
      <c r="N1444">
        <v>6</v>
      </c>
      <c r="R1444" s="1">
        <v>43822</v>
      </c>
      <c r="S1444" t="s">
        <v>56</v>
      </c>
      <c r="T1444">
        <v>219</v>
      </c>
      <c r="U1444" t="s">
        <v>46837</v>
      </c>
      <c r="V1444" s="1">
        <v>43830</v>
      </c>
      <c r="W1444">
        <v>2</v>
      </c>
      <c r="X1444" t="s">
        <v>57</v>
      </c>
      <c r="Y1444">
        <v>1</v>
      </c>
      <c r="Z1444" t="s">
        <v>46545</v>
      </c>
      <c r="AB1444">
        <v>200409</v>
      </c>
      <c r="AC1444">
        <v>933</v>
      </c>
      <c r="AD1444" t="s">
        <v>1334</v>
      </c>
      <c r="AE1444">
        <v>2024</v>
      </c>
      <c r="AF1444" t="s">
        <v>1334</v>
      </c>
      <c r="AG1444">
        <v>3</v>
      </c>
      <c r="AH1444" t="s">
        <v>81</v>
      </c>
      <c r="AI1444">
        <v>7</v>
      </c>
      <c r="AJ1444" t="s">
        <v>1326</v>
      </c>
      <c r="AK1444">
        <v>219</v>
      </c>
      <c r="AL1444" t="s">
        <v>46837</v>
      </c>
      <c r="AQ1444" t="s">
        <v>7905</v>
      </c>
      <c r="AR1444" t="s">
        <v>7906</v>
      </c>
      <c r="AS1444">
        <v>0</v>
      </c>
      <c r="AT1444" t="s">
        <v>61</v>
      </c>
      <c r="AU1444" t="s">
        <v>7846</v>
      </c>
      <c r="AX1444">
        <v>55.930595179999997</v>
      </c>
      <c r="AY1444">
        <v>12.30738796</v>
      </c>
      <c r="AZ1444" t="s">
        <v>62</v>
      </c>
      <c r="BA1444">
        <v>1084</v>
      </c>
      <c r="BB1444" t="s">
        <v>63</v>
      </c>
    </row>
    <row r="1445" spans="1:54" x14ac:dyDescent="0.25">
      <c r="A1445" s="1">
        <v>45200</v>
      </c>
      <c r="B1445">
        <v>219210</v>
      </c>
      <c r="C1445" t="s">
        <v>47600</v>
      </c>
      <c r="D1445">
        <v>3400</v>
      </c>
      <c r="E1445" t="s">
        <v>46836</v>
      </c>
      <c r="F1445" t="s">
        <v>47601</v>
      </c>
      <c r="G1445">
        <v>29189366</v>
      </c>
      <c r="H1445">
        <v>1003280980</v>
      </c>
      <c r="I1445" t="s">
        <v>7907</v>
      </c>
      <c r="J1445" t="s">
        <v>7841</v>
      </c>
      <c r="K1445" t="s">
        <v>7842</v>
      </c>
      <c r="L1445" t="s">
        <v>7908</v>
      </c>
      <c r="M1445">
        <v>5931</v>
      </c>
      <c r="N1445">
        <v>6</v>
      </c>
      <c r="R1445" s="1">
        <v>43516</v>
      </c>
      <c r="S1445" t="s">
        <v>56</v>
      </c>
      <c r="T1445">
        <v>219</v>
      </c>
      <c r="U1445" t="s">
        <v>46837</v>
      </c>
      <c r="W1445">
        <v>2</v>
      </c>
      <c r="X1445" t="s">
        <v>57</v>
      </c>
      <c r="Y1445">
        <v>1</v>
      </c>
      <c r="Z1445" t="s">
        <v>46545</v>
      </c>
      <c r="AB1445">
        <v>194210</v>
      </c>
      <c r="AC1445">
        <v>125</v>
      </c>
      <c r="AD1445" t="s">
        <v>1344</v>
      </c>
      <c r="AE1445">
        <v>1014</v>
      </c>
      <c r="AF1445" t="s">
        <v>1352</v>
      </c>
      <c r="AG1445">
        <v>1</v>
      </c>
      <c r="AH1445" t="s">
        <v>44482</v>
      </c>
      <c r="AI1445">
        <v>24</v>
      </c>
      <c r="AJ1445" t="s">
        <v>1344</v>
      </c>
      <c r="AK1445">
        <v>219</v>
      </c>
      <c r="AL1445" t="s">
        <v>46837</v>
      </c>
      <c r="AQ1445" t="s">
        <v>7909</v>
      </c>
      <c r="AR1445" t="s">
        <v>7910</v>
      </c>
      <c r="AS1445">
        <v>0</v>
      </c>
      <c r="AT1445" t="s">
        <v>61</v>
      </c>
      <c r="AU1445" t="s">
        <v>7846</v>
      </c>
      <c r="AX1445">
        <v>55.930595179999997</v>
      </c>
      <c r="AY1445">
        <v>12.30738796</v>
      </c>
      <c r="AZ1445" t="s">
        <v>62</v>
      </c>
      <c r="BA1445">
        <v>1084</v>
      </c>
      <c r="BB1445" t="s">
        <v>63</v>
      </c>
    </row>
    <row r="1446" spans="1:54" x14ac:dyDescent="0.25">
      <c r="A1446" s="1">
        <v>45200</v>
      </c>
      <c r="B1446">
        <v>219247</v>
      </c>
      <c r="C1446" t="s">
        <v>47602</v>
      </c>
      <c r="D1446">
        <v>3400</v>
      </c>
      <c r="E1446" t="s">
        <v>46836</v>
      </c>
      <c r="F1446" t="s">
        <v>47603</v>
      </c>
      <c r="G1446">
        <v>29553971</v>
      </c>
      <c r="H1446">
        <v>1003275290</v>
      </c>
      <c r="I1446" t="s">
        <v>7911</v>
      </c>
      <c r="J1446" t="s">
        <v>7912</v>
      </c>
      <c r="K1446" t="s">
        <v>7913</v>
      </c>
      <c r="L1446" t="s">
        <v>7900</v>
      </c>
      <c r="M1446">
        <v>5571</v>
      </c>
      <c r="N1446">
        <v>40</v>
      </c>
      <c r="R1446" s="1">
        <v>43790</v>
      </c>
      <c r="S1446" t="s">
        <v>56</v>
      </c>
      <c r="W1446">
        <v>4</v>
      </c>
      <c r="X1446" t="s">
        <v>725</v>
      </c>
      <c r="Y1446">
        <v>1</v>
      </c>
      <c r="Z1446" t="s">
        <v>46545</v>
      </c>
      <c r="AB1446">
        <v>196608</v>
      </c>
      <c r="AC1446">
        <v>137</v>
      </c>
      <c r="AD1446" t="s">
        <v>1410</v>
      </c>
      <c r="AE1446">
        <v>1053</v>
      </c>
      <c r="AF1446" t="s">
        <v>1410</v>
      </c>
      <c r="AG1446">
        <v>1</v>
      </c>
      <c r="AH1446" t="s">
        <v>44482</v>
      </c>
      <c r="AI1446">
        <v>30</v>
      </c>
      <c r="AJ1446" t="s">
        <v>1402</v>
      </c>
      <c r="AK1446">
        <v>219</v>
      </c>
      <c r="AL1446" t="s">
        <v>46837</v>
      </c>
      <c r="AP1446">
        <v>219248</v>
      </c>
      <c r="AQ1446" t="s">
        <v>7127</v>
      </c>
      <c r="AR1446" t="s">
        <v>7128</v>
      </c>
      <c r="AS1446">
        <v>2</v>
      </c>
      <c r="AT1446" t="s">
        <v>1413</v>
      </c>
      <c r="AU1446" t="s">
        <v>2723</v>
      </c>
      <c r="AX1446">
        <v>55.923694699999999</v>
      </c>
      <c r="AY1446">
        <v>12.29999636</v>
      </c>
      <c r="AZ1446" t="s">
        <v>62</v>
      </c>
      <c r="BA1446">
        <v>1084</v>
      </c>
      <c r="BB1446" t="s">
        <v>63</v>
      </c>
    </row>
    <row r="1447" spans="1:54" x14ac:dyDescent="0.25">
      <c r="A1447" s="1">
        <v>45200</v>
      </c>
      <c r="B1447">
        <v>219248</v>
      </c>
      <c r="C1447" t="s">
        <v>7914</v>
      </c>
      <c r="D1447">
        <v>3400</v>
      </c>
      <c r="E1447" t="s">
        <v>46836</v>
      </c>
      <c r="F1447" t="s">
        <v>44914</v>
      </c>
      <c r="G1447">
        <v>29553971</v>
      </c>
      <c r="H1447">
        <v>1003275290</v>
      </c>
      <c r="I1447" t="s">
        <v>7915</v>
      </c>
      <c r="J1447" t="s">
        <v>7912</v>
      </c>
      <c r="K1447" t="s">
        <v>7913</v>
      </c>
      <c r="L1447" t="s">
        <v>7900</v>
      </c>
      <c r="M1447">
        <v>5571</v>
      </c>
      <c r="N1447">
        <v>40</v>
      </c>
      <c r="R1447" s="1">
        <v>43747</v>
      </c>
      <c r="S1447" t="s">
        <v>56</v>
      </c>
      <c r="W1447">
        <v>4</v>
      </c>
      <c r="X1447" t="s">
        <v>725</v>
      </c>
      <c r="Y1447">
        <v>1</v>
      </c>
      <c r="Z1447" t="s">
        <v>46545</v>
      </c>
      <c r="AB1447">
        <v>200301</v>
      </c>
      <c r="AC1447">
        <v>137</v>
      </c>
      <c r="AD1447" t="s">
        <v>1410</v>
      </c>
      <c r="AE1447">
        <v>1053</v>
      </c>
      <c r="AF1447" t="s">
        <v>1410</v>
      </c>
      <c r="AG1447">
        <v>4</v>
      </c>
      <c r="AH1447" t="s">
        <v>44547</v>
      </c>
      <c r="AI1447">
        <v>30</v>
      </c>
      <c r="AJ1447" t="s">
        <v>1402</v>
      </c>
      <c r="AK1447">
        <v>219</v>
      </c>
      <c r="AL1447" t="s">
        <v>46837</v>
      </c>
      <c r="AQ1447" t="s">
        <v>7127</v>
      </c>
      <c r="AR1447" t="s">
        <v>7128</v>
      </c>
      <c r="AS1447">
        <v>1</v>
      </c>
      <c r="AT1447" t="s">
        <v>1446</v>
      </c>
      <c r="AU1447" t="s">
        <v>2723</v>
      </c>
      <c r="AX1447">
        <v>55.923694699999999</v>
      </c>
      <c r="AY1447">
        <v>12.29999636</v>
      </c>
      <c r="AZ1447" t="s">
        <v>62</v>
      </c>
      <c r="BA1447">
        <v>1084</v>
      </c>
      <c r="BB1447" t="s">
        <v>63</v>
      </c>
    </row>
    <row r="1448" spans="1:54" x14ac:dyDescent="0.25">
      <c r="A1448" s="1">
        <v>45200</v>
      </c>
      <c r="B1448">
        <v>219300</v>
      </c>
      <c r="C1448" t="s">
        <v>7916</v>
      </c>
      <c r="D1448">
        <v>3400</v>
      </c>
      <c r="E1448" t="s">
        <v>46836</v>
      </c>
      <c r="F1448" t="s">
        <v>47604</v>
      </c>
      <c r="G1448">
        <v>43899414</v>
      </c>
      <c r="H1448">
        <v>1001845475</v>
      </c>
      <c r="I1448" t="s">
        <v>7917</v>
      </c>
      <c r="J1448" t="s">
        <v>7918</v>
      </c>
      <c r="K1448" t="s">
        <v>7919</v>
      </c>
      <c r="L1448" t="s">
        <v>7920</v>
      </c>
      <c r="M1448">
        <v>390</v>
      </c>
      <c r="N1448">
        <v>2</v>
      </c>
      <c r="R1448" s="1">
        <v>45166</v>
      </c>
      <c r="S1448" t="s">
        <v>597</v>
      </c>
      <c r="W1448">
        <v>5</v>
      </c>
      <c r="X1448" t="s">
        <v>557</v>
      </c>
      <c r="Y1448">
        <v>7</v>
      </c>
      <c r="Z1448" t="s">
        <v>1499</v>
      </c>
      <c r="AB1448">
        <v>192308</v>
      </c>
      <c r="AC1448">
        <v>141</v>
      </c>
      <c r="AD1448" t="s">
        <v>46688</v>
      </c>
      <c r="AE1448">
        <v>1022</v>
      </c>
      <c r="AF1448" t="s">
        <v>46688</v>
      </c>
      <c r="AG1448">
        <v>1</v>
      </c>
      <c r="AH1448" t="s">
        <v>44482</v>
      </c>
      <c r="AI1448">
        <v>84</v>
      </c>
      <c r="AJ1448" t="s">
        <v>46689</v>
      </c>
      <c r="AK1448">
        <v>219</v>
      </c>
      <c r="AL1448" t="s">
        <v>46837</v>
      </c>
      <c r="AQ1448" t="s">
        <v>7921</v>
      </c>
      <c r="AR1448" t="s">
        <v>7922</v>
      </c>
      <c r="AS1448">
        <v>0</v>
      </c>
      <c r="AT1448" t="s">
        <v>61</v>
      </c>
      <c r="AU1448" t="s">
        <v>7770</v>
      </c>
      <c r="AX1448">
        <v>55.944945509999997</v>
      </c>
      <c r="AY1448">
        <v>12.30992513</v>
      </c>
      <c r="AZ1448" t="s">
        <v>62</v>
      </c>
      <c r="BA1448">
        <v>1084</v>
      </c>
      <c r="BB1448" t="s">
        <v>63</v>
      </c>
    </row>
    <row r="1449" spans="1:54" x14ac:dyDescent="0.25">
      <c r="A1449" s="1">
        <v>45200</v>
      </c>
      <c r="B1449">
        <v>219301</v>
      </c>
      <c r="C1449" t="s">
        <v>7923</v>
      </c>
      <c r="D1449">
        <v>3400</v>
      </c>
      <c r="E1449" t="s">
        <v>46836</v>
      </c>
      <c r="F1449" t="s">
        <v>47605</v>
      </c>
      <c r="G1449">
        <v>60187215</v>
      </c>
      <c r="H1449">
        <v>1002109141</v>
      </c>
      <c r="I1449" t="s">
        <v>7924</v>
      </c>
      <c r="J1449" t="s">
        <v>7925</v>
      </c>
      <c r="K1449" t="s">
        <v>7926</v>
      </c>
      <c r="L1449" t="s">
        <v>44915</v>
      </c>
      <c r="M1449">
        <v>2264</v>
      </c>
      <c r="N1449">
        <v>147</v>
      </c>
      <c r="R1449" s="1">
        <v>44146</v>
      </c>
      <c r="S1449" t="s">
        <v>56</v>
      </c>
      <c r="W1449">
        <v>5</v>
      </c>
      <c r="X1449" t="s">
        <v>557</v>
      </c>
      <c r="Y1449">
        <v>7</v>
      </c>
      <c r="Z1449" t="s">
        <v>1499</v>
      </c>
      <c r="AB1449">
        <v>180001</v>
      </c>
      <c r="AC1449">
        <v>141</v>
      </c>
      <c r="AD1449" t="s">
        <v>46688</v>
      </c>
      <c r="AE1449">
        <v>1022</v>
      </c>
      <c r="AF1449" t="s">
        <v>46688</v>
      </c>
      <c r="AG1449">
        <v>1</v>
      </c>
      <c r="AH1449" t="s">
        <v>44482</v>
      </c>
      <c r="AI1449">
        <v>84</v>
      </c>
      <c r="AJ1449" t="s">
        <v>46689</v>
      </c>
      <c r="AK1449">
        <v>219</v>
      </c>
      <c r="AL1449" t="s">
        <v>46837</v>
      </c>
      <c r="AQ1449" t="s">
        <v>7927</v>
      </c>
      <c r="AR1449" t="s">
        <v>7928</v>
      </c>
      <c r="AS1449">
        <v>0</v>
      </c>
      <c r="AT1449" t="s">
        <v>61</v>
      </c>
      <c r="AU1449" t="s">
        <v>44916</v>
      </c>
      <c r="AX1449">
        <v>55.9414339</v>
      </c>
      <c r="AY1449">
        <v>12.268502509999999</v>
      </c>
      <c r="AZ1449" t="s">
        <v>62</v>
      </c>
      <c r="BA1449">
        <v>1084</v>
      </c>
      <c r="BB1449" t="s">
        <v>63</v>
      </c>
    </row>
    <row r="1450" spans="1:54" x14ac:dyDescent="0.25">
      <c r="A1450" s="1">
        <v>45200</v>
      </c>
      <c r="B1450">
        <v>219302</v>
      </c>
      <c r="C1450" t="s">
        <v>7929</v>
      </c>
      <c r="D1450">
        <v>4000</v>
      </c>
      <c r="E1450" t="s">
        <v>7628</v>
      </c>
      <c r="F1450" t="s">
        <v>7930</v>
      </c>
      <c r="J1450" t="s">
        <v>7931</v>
      </c>
      <c r="L1450" t="s">
        <v>55829</v>
      </c>
      <c r="N1450">
        <v>50</v>
      </c>
      <c r="R1450" s="1">
        <v>40162</v>
      </c>
      <c r="S1450" t="s">
        <v>80</v>
      </c>
      <c r="V1450" s="1">
        <v>27546</v>
      </c>
      <c r="W1450">
        <v>4</v>
      </c>
      <c r="X1450" t="s">
        <v>725</v>
      </c>
      <c r="Y1450">
        <v>1</v>
      </c>
      <c r="Z1450" t="s">
        <v>46545</v>
      </c>
      <c r="AC1450">
        <v>261</v>
      </c>
      <c r="AD1450" t="s">
        <v>4220</v>
      </c>
      <c r="AE1450">
        <v>1071</v>
      </c>
      <c r="AF1450" t="s">
        <v>1688</v>
      </c>
      <c r="AG1450">
        <v>3</v>
      </c>
      <c r="AH1450" t="s">
        <v>81</v>
      </c>
      <c r="AI1450">
        <v>99</v>
      </c>
      <c r="AJ1450" t="s">
        <v>54511</v>
      </c>
      <c r="AK1450">
        <v>219</v>
      </c>
      <c r="AL1450" t="s">
        <v>46837</v>
      </c>
      <c r="AS1450">
        <v>0</v>
      </c>
      <c r="AT1450" t="s">
        <v>61</v>
      </c>
      <c r="AU1450" t="s">
        <v>7932</v>
      </c>
      <c r="AZ1450" t="s">
        <v>62</v>
      </c>
      <c r="BA1450">
        <v>1084</v>
      </c>
      <c r="BB1450" t="s">
        <v>63</v>
      </c>
    </row>
    <row r="1451" spans="1:54" x14ac:dyDescent="0.25">
      <c r="A1451" s="1">
        <v>45200</v>
      </c>
      <c r="B1451">
        <v>219303</v>
      </c>
      <c r="C1451" t="s">
        <v>7933</v>
      </c>
      <c r="D1451">
        <v>3480</v>
      </c>
      <c r="E1451" t="s">
        <v>6865</v>
      </c>
      <c r="F1451" t="s">
        <v>7933</v>
      </c>
      <c r="G1451">
        <v>29979812</v>
      </c>
      <c r="H1451">
        <v>1003405839</v>
      </c>
      <c r="I1451" t="s">
        <v>44917</v>
      </c>
      <c r="J1451" t="s">
        <v>7934</v>
      </c>
      <c r="K1451" t="s">
        <v>7935</v>
      </c>
      <c r="L1451" t="s">
        <v>47606</v>
      </c>
      <c r="M1451">
        <v>6192</v>
      </c>
      <c r="N1451" t="s">
        <v>7936</v>
      </c>
      <c r="R1451" s="1">
        <v>44258</v>
      </c>
      <c r="S1451" t="s">
        <v>56</v>
      </c>
      <c r="W1451">
        <v>4</v>
      </c>
      <c r="X1451" t="s">
        <v>725</v>
      </c>
      <c r="Y1451">
        <v>4</v>
      </c>
      <c r="Z1451" t="s">
        <v>1324</v>
      </c>
      <c r="AB1451">
        <v>196311</v>
      </c>
      <c r="AC1451">
        <v>265</v>
      </c>
      <c r="AD1451" t="s">
        <v>7937</v>
      </c>
      <c r="AE1451">
        <v>1131</v>
      </c>
      <c r="AF1451" t="s">
        <v>1853</v>
      </c>
      <c r="AG1451">
        <v>1</v>
      </c>
      <c r="AH1451" t="s">
        <v>44482</v>
      </c>
      <c r="AI1451">
        <v>99</v>
      </c>
      <c r="AJ1451" t="s">
        <v>54511</v>
      </c>
      <c r="AK1451">
        <v>219</v>
      </c>
      <c r="AL1451" t="s">
        <v>46837</v>
      </c>
      <c r="AP1451">
        <v>101582</v>
      </c>
      <c r="AQ1451" t="s">
        <v>7938</v>
      </c>
      <c r="AR1451" t="s">
        <v>7939</v>
      </c>
      <c r="AS1451">
        <v>2</v>
      </c>
      <c r="AT1451" t="s">
        <v>1413</v>
      </c>
      <c r="AU1451" t="s">
        <v>47607</v>
      </c>
      <c r="AW1451" t="s">
        <v>47608</v>
      </c>
      <c r="AX1451">
        <v>55.988687229999996</v>
      </c>
      <c r="AY1451">
        <v>12.346583900000001</v>
      </c>
      <c r="AZ1451" t="s">
        <v>62</v>
      </c>
      <c r="BA1451">
        <v>1084</v>
      </c>
      <c r="BB1451" t="s">
        <v>63</v>
      </c>
    </row>
    <row r="1452" spans="1:54" x14ac:dyDescent="0.25">
      <c r="A1452" s="1">
        <v>45200</v>
      </c>
      <c r="B1452">
        <v>219350</v>
      </c>
      <c r="D1452">
        <v>3400</v>
      </c>
      <c r="E1452" t="s">
        <v>46836</v>
      </c>
      <c r="F1452" t="s">
        <v>47609</v>
      </c>
      <c r="G1452">
        <v>75231814</v>
      </c>
      <c r="H1452">
        <v>1002453744</v>
      </c>
      <c r="I1452" t="s">
        <v>7940</v>
      </c>
      <c r="K1452" t="s">
        <v>7941</v>
      </c>
      <c r="L1452" t="s">
        <v>7942</v>
      </c>
      <c r="M1452">
        <v>2454</v>
      </c>
      <c r="N1452" t="s">
        <v>2789</v>
      </c>
      <c r="R1452" s="1">
        <v>43782</v>
      </c>
      <c r="S1452" t="s">
        <v>56</v>
      </c>
      <c r="W1452">
        <v>6</v>
      </c>
      <c r="X1452" t="s">
        <v>1289</v>
      </c>
      <c r="Y1452">
        <v>1</v>
      </c>
      <c r="Z1452" t="s">
        <v>46545</v>
      </c>
      <c r="AA1452">
        <v>10</v>
      </c>
      <c r="AB1452">
        <v>200410</v>
      </c>
      <c r="AC1452">
        <v>129</v>
      </c>
      <c r="AD1452" t="s">
        <v>2405</v>
      </c>
      <c r="AE1452">
        <v>1016</v>
      </c>
      <c r="AF1452" t="s">
        <v>2405</v>
      </c>
      <c r="AG1452">
        <v>1</v>
      </c>
      <c r="AH1452" t="s">
        <v>44482</v>
      </c>
      <c r="AI1452">
        <v>23</v>
      </c>
      <c r="AJ1452" t="s">
        <v>692</v>
      </c>
      <c r="AK1452">
        <v>219</v>
      </c>
      <c r="AL1452" t="s">
        <v>46837</v>
      </c>
      <c r="AQ1452" t="s">
        <v>7943</v>
      </c>
      <c r="AR1452" t="s">
        <v>7944</v>
      </c>
      <c r="AS1452">
        <v>0</v>
      </c>
      <c r="AT1452" t="s">
        <v>61</v>
      </c>
      <c r="AU1452" t="s">
        <v>7945</v>
      </c>
      <c r="AX1452">
        <v>55.896795320000003</v>
      </c>
      <c r="AY1452">
        <v>12.262599160000001</v>
      </c>
      <c r="AZ1452" t="s">
        <v>62</v>
      </c>
      <c r="BA1452">
        <v>1084</v>
      </c>
      <c r="BB1452" t="s">
        <v>63</v>
      </c>
    </row>
    <row r="1453" spans="1:54" x14ac:dyDescent="0.25">
      <c r="A1453" s="1">
        <v>45200</v>
      </c>
      <c r="B1453">
        <v>219375</v>
      </c>
      <c r="C1453" t="s">
        <v>7946</v>
      </c>
      <c r="D1453">
        <v>3400</v>
      </c>
      <c r="E1453" t="s">
        <v>46836</v>
      </c>
      <c r="F1453" t="s">
        <v>47610</v>
      </c>
      <c r="I1453" t="s">
        <v>47611</v>
      </c>
      <c r="J1453" t="s">
        <v>7947</v>
      </c>
      <c r="K1453" t="s">
        <v>7948</v>
      </c>
      <c r="L1453" t="s">
        <v>7815</v>
      </c>
      <c r="M1453">
        <v>981</v>
      </c>
      <c r="N1453">
        <v>1</v>
      </c>
      <c r="R1453" s="1">
        <v>40162</v>
      </c>
      <c r="S1453" t="s">
        <v>80</v>
      </c>
      <c r="V1453" s="1">
        <v>37377</v>
      </c>
      <c r="W1453">
        <v>5</v>
      </c>
      <c r="X1453" t="s">
        <v>557</v>
      </c>
      <c r="Y1453">
        <v>1</v>
      </c>
      <c r="Z1453" t="s">
        <v>46545</v>
      </c>
      <c r="AB1453">
        <v>199404</v>
      </c>
      <c r="AC1453">
        <v>147</v>
      </c>
      <c r="AD1453" t="s">
        <v>46697</v>
      </c>
      <c r="AE1453">
        <v>1021</v>
      </c>
      <c r="AF1453" t="s">
        <v>46697</v>
      </c>
      <c r="AG1453">
        <v>3</v>
      </c>
      <c r="AH1453" t="s">
        <v>81</v>
      </c>
      <c r="AI1453">
        <v>86</v>
      </c>
      <c r="AJ1453" t="s">
        <v>46697</v>
      </c>
      <c r="AK1453">
        <v>219</v>
      </c>
      <c r="AL1453" t="s">
        <v>46837</v>
      </c>
      <c r="AQ1453" t="s">
        <v>7949</v>
      </c>
      <c r="AR1453" t="s">
        <v>7950</v>
      </c>
      <c r="AS1453">
        <v>0</v>
      </c>
      <c r="AT1453" t="s">
        <v>61</v>
      </c>
      <c r="AU1453" t="s">
        <v>7817</v>
      </c>
      <c r="AX1453">
        <v>55.925949511393199</v>
      </c>
      <c r="AY1453">
        <v>12.3024039315692</v>
      </c>
      <c r="AZ1453" t="s">
        <v>62</v>
      </c>
      <c r="BA1453">
        <v>1084</v>
      </c>
      <c r="BB1453" t="s">
        <v>63</v>
      </c>
    </row>
    <row r="1454" spans="1:54" x14ac:dyDescent="0.25">
      <c r="A1454" s="1">
        <v>45200</v>
      </c>
      <c r="B1454">
        <v>219401</v>
      </c>
      <c r="C1454" t="s">
        <v>47612</v>
      </c>
      <c r="D1454">
        <v>3400</v>
      </c>
      <c r="E1454" t="s">
        <v>46836</v>
      </c>
      <c r="F1454" t="s">
        <v>47613</v>
      </c>
      <c r="I1454" t="s">
        <v>47614</v>
      </c>
      <c r="J1454" t="s">
        <v>7699</v>
      </c>
      <c r="K1454" t="s">
        <v>7951</v>
      </c>
      <c r="L1454" t="s">
        <v>7952</v>
      </c>
      <c r="M1454">
        <v>5571</v>
      </c>
      <c r="N1454">
        <v>48</v>
      </c>
      <c r="R1454" s="1">
        <v>41771</v>
      </c>
      <c r="S1454" t="s">
        <v>612</v>
      </c>
      <c r="V1454" s="1">
        <v>36434</v>
      </c>
      <c r="W1454">
        <v>4</v>
      </c>
      <c r="X1454" t="s">
        <v>725</v>
      </c>
      <c r="Y1454">
        <v>1</v>
      </c>
      <c r="Z1454" t="s">
        <v>46545</v>
      </c>
      <c r="AB1454">
        <v>189001</v>
      </c>
      <c r="AC1454">
        <v>242</v>
      </c>
      <c r="AD1454" t="s">
        <v>1687</v>
      </c>
      <c r="AE1454">
        <v>1071</v>
      </c>
      <c r="AF1454" t="s">
        <v>1688</v>
      </c>
      <c r="AG1454">
        <v>3</v>
      </c>
      <c r="AH1454" t="s">
        <v>81</v>
      </c>
      <c r="AI1454">
        <v>99</v>
      </c>
      <c r="AJ1454" t="s">
        <v>54511</v>
      </c>
      <c r="AK1454">
        <v>219</v>
      </c>
      <c r="AL1454" t="s">
        <v>46837</v>
      </c>
      <c r="AM1454">
        <v>2</v>
      </c>
      <c r="AN1454" t="s">
        <v>119</v>
      </c>
      <c r="AO1454">
        <v>219411</v>
      </c>
      <c r="AQ1454" t="s">
        <v>7953</v>
      </c>
      <c r="AR1454" t="s">
        <v>7954</v>
      </c>
      <c r="AS1454">
        <v>0</v>
      </c>
      <c r="AT1454" t="s">
        <v>61</v>
      </c>
      <c r="AU1454" t="s">
        <v>2723</v>
      </c>
      <c r="AX1454">
        <v>55.920765197504302</v>
      </c>
      <c r="AY1454">
        <v>12.2912187719651</v>
      </c>
      <c r="AZ1454" t="s">
        <v>62</v>
      </c>
      <c r="BA1454">
        <v>1084</v>
      </c>
      <c r="BB1454" t="s">
        <v>63</v>
      </c>
    </row>
    <row r="1455" spans="1:54" x14ac:dyDescent="0.25">
      <c r="A1455" s="1">
        <v>45200</v>
      </c>
      <c r="B1455">
        <v>219402</v>
      </c>
      <c r="C1455" t="s">
        <v>47615</v>
      </c>
      <c r="D1455">
        <v>3400</v>
      </c>
      <c r="E1455" t="s">
        <v>46836</v>
      </c>
      <c r="F1455" t="s">
        <v>47616</v>
      </c>
      <c r="G1455">
        <v>63504416</v>
      </c>
      <c r="H1455">
        <v>1003400916</v>
      </c>
      <c r="I1455" t="s">
        <v>7955</v>
      </c>
      <c r="J1455" t="s">
        <v>7956</v>
      </c>
      <c r="K1455" t="s">
        <v>7957</v>
      </c>
      <c r="L1455" t="s">
        <v>55830</v>
      </c>
      <c r="M1455">
        <v>9048</v>
      </c>
      <c r="N1455">
        <v>24</v>
      </c>
      <c r="R1455" s="1">
        <v>44160</v>
      </c>
      <c r="S1455" t="s">
        <v>56</v>
      </c>
      <c r="W1455">
        <v>4</v>
      </c>
      <c r="X1455" t="s">
        <v>725</v>
      </c>
      <c r="Y1455">
        <v>1</v>
      </c>
      <c r="Z1455" t="s">
        <v>46545</v>
      </c>
      <c r="AB1455">
        <v>190602</v>
      </c>
      <c r="AC1455">
        <v>241</v>
      </c>
      <c r="AD1455" t="s">
        <v>1722</v>
      </c>
      <c r="AE1455">
        <v>1071</v>
      </c>
      <c r="AF1455" t="s">
        <v>1688</v>
      </c>
      <c r="AG1455">
        <v>1</v>
      </c>
      <c r="AH1455" t="s">
        <v>44482</v>
      </c>
      <c r="AI1455">
        <v>99</v>
      </c>
      <c r="AJ1455" t="s">
        <v>54511</v>
      </c>
      <c r="AK1455">
        <v>219</v>
      </c>
      <c r="AL1455" t="s">
        <v>46837</v>
      </c>
      <c r="AP1455">
        <v>281219</v>
      </c>
      <c r="AQ1455" t="s">
        <v>5777</v>
      </c>
      <c r="AR1455" t="s">
        <v>5778</v>
      </c>
      <c r="AS1455">
        <v>2</v>
      </c>
      <c r="AT1455" t="s">
        <v>1413</v>
      </c>
      <c r="AU1455" t="s">
        <v>7713</v>
      </c>
      <c r="AX1455">
        <v>55.925840649999998</v>
      </c>
      <c r="AY1455">
        <v>12.283352000000001</v>
      </c>
      <c r="AZ1455" t="s">
        <v>62</v>
      </c>
      <c r="BA1455">
        <v>1084</v>
      </c>
      <c r="BB1455" t="s">
        <v>63</v>
      </c>
    </row>
    <row r="1456" spans="1:54" x14ac:dyDescent="0.25">
      <c r="A1456" s="1">
        <v>45200</v>
      </c>
      <c r="B1456">
        <v>219403</v>
      </c>
      <c r="C1456" t="s">
        <v>44918</v>
      </c>
      <c r="D1456">
        <v>3400</v>
      </c>
      <c r="E1456" t="s">
        <v>46836</v>
      </c>
      <c r="F1456" t="s">
        <v>44919</v>
      </c>
      <c r="G1456">
        <v>30787986</v>
      </c>
      <c r="H1456">
        <v>1006545008</v>
      </c>
      <c r="I1456" t="s">
        <v>1777</v>
      </c>
      <c r="J1456" t="s">
        <v>7958</v>
      </c>
      <c r="K1456" t="s">
        <v>5812</v>
      </c>
      <c r="L1456" t="s">
        <v>5813</v>
      </c>
      <c r="M1456">
        <v>1202</v>
      </c>
      <c r="N1456">
        <v>14</v>
      </c>
      <c r="R1456" s="1">
        <v>42712</v>
      </c>
      <c r="S1456" t="s">
        <v>56</v>
      </c>
      <c r="V1456" s="1">
        <v>42705</v>
      </c>
      <c r="W1456">
        <v>4</v>
      </c>
      <c r="X1456" t="s">
        <v>725</v>
      </c>
      <c r="Y1456">
        <v>4</v>
      </c>
      <c r="Z1456" t="s">
        <v>1324</v>
      </c>
      <c r="AB1456">
        <v>197208</v>
      </c>
      <c r="AC1456">
        <v>312</v>
      </c>
      <c r="AD1456" t="s">
        <v>44564</v>
      </c>
      <c r="AE1456">
        <v>1085</v>
      </c>
      <c r="AF1456" t="s">
        <v>46731</v>
      </c>
      <c r="AG1456">
        <v>3</v>
      </c>
      <c r="AH1456" t="s">
        <v>81</v>
      </c>
      <c r="AI1456">
        <v>99</v>
      </c>
      <c r="AJ1456" t="s">
        <v>54511</v>
      </c>
      <c r="AK1456">
        <v>219</v>
      </c>
      <c r="AL1456" t="s">
        <v>46837</v>
      </c>
      <c r="AM1456">
        <v>2</v>
      </c>
      <c r="AN1456" t="s">
        <v>119</v>
      </c>
      <c r="AO1456">
        <v>280716</v>
      </c>
      <c r="AP1456">
        <v>219416</v>
      </c>
      <c r="AQ1456" t="s">
        <v>5814</v>
      </c>
      <c r="AR1456" t="s">
        <v>7959</v>
      </c>
      <c r="AS1456">
        <v>2</v>
      </c>
      <c r="AT1456" t="s">
        <v>1413</v>
      </c>
      <c r="AU1456" t="s">
        <v>5816</v>
      </c>
      <c r="AX1456">
        <v>55.9306318108368</v>
      </c>
      <c r="AY1456">
        <v>12.313523002079</v>
      </c>
      <c r="AZ1456" t="s">
        <v>62</v>
      </c>
      <c r="BA1456">
        <v>1084</v>
      </c>
      <c r="BB1456" t="s">
        <v>63</v>
      </c>
    </row>
    <row r="1457" spans="1:54" x14ac:dyDescent="0.25">
      <c r="A1457" s="1">
        <v>45200</v>
      </c>
      <c r="B1457">
        <v>219404</v>
      </c>
      <c r="C1457" t="s">
        <v>7960</v>
      </c>
      <c r="D1457">
        <v>3400</v>
      </c>
      <c r="E1457" t="s">
        <v>46836</v>
      </c>
      <c r="F1457" t="s">
        <v>47617</v>
      </c>
      <c r="I1457" t="s">
        <v>7961</v>
      </c>
      <c r="K1457" t="s">
        <v>7962</v>
      </c>
      <c r="L1457" t="s">
        <v>7963</v>
      </c>
      <c r="R1457" s="1">
        <v>40162</v>
      </c>
      <c r="S1457" t="s">
        <v>80</v>
      </c>
      <c r="V1457" s="1">
        <v>32874</v>
      </c>
      <c r="W1457">
        <v>3</v>
      </c>
      <c r="X1457" t="s">
        <v>3496</v>
      </c>
      <c r="Y1457">
        <v>1</v>
      </c>
      <c r="Z1457" t="s">
        <v>46545</v>
      </c>
      <c r="AB1457">
        <v>195901</v>
      </c>
      <c r="AC1457">
        <v>281</v>
      </c>
      <c r="AD1457" t="s">
        <v>1773</v>
      </c>
      <c r="AE1457">
        <v>1073</v>
      </c>
      <c r="AF1457" t="s">
        <v>52650</v>
      </c>
      <c r="AG1457">
        <v>3</v>
      </c>
      <c r="AH1457" t="s">
        <v>81</v>
      </c>
      <c r="AI1457">
        <v>99</v>
      </c>
      <c r="AJ1457" t="s">
        <v>54511</v>
      </c>
      <c r="AK1457">
        <v>219</v>
      </c>
      <c r="AL1457" t="s">
        <v>46837</v>
      </c>
      <c r="AS1457">
        <v>0</v>
      </c>
      <c r="AT1457" t="s">
        <v>61</v>
      </c>
      <c r="AV1457" t="s">
        <v>7963</v>
      </c>
      <c r="AZ1457" t="s">
        <v>62</v>
      </c>
      <c r="BA1457">
        <v>1084</v>
      </c>
      <c r="BB1457" t="s">
        <v>63</v>
      </c>
    </row>
    <row r="1458" spans="1:54" x14ac:dyDescent="0.25">
      <c r="A1458" s="1">
        <v>45200</v>
      </c>
      <c r="B1458">
        <v>219405</v>
      </c>
      <c r="C1458" t="s">
        <v>7964</v>
      </c>
      <c r="D1458">
        <v>3400</v>
      </c>
      <c r="E1458" t="s">
        <v>46836</v>
      </c>
      <c r="F1458" t="s">
        <v>44920</v>
      </c>
      <c r="G1458">
        <v>30787986</v>
      </c>
      <c r="H1458">
        <v>1006545008</v>
      </c>
      <c r="I1458" t="s">
        <v>1777</v>
      </c>
      <c r="J1458" t="s">
        <v>7965</v>
      </c>
      <c r="K1458" t="s">
        <v>5812</v>
      </c>
      <c r="L1458" t="s">
        <v>5813</v>
      </c>
      <c r="M1458">
        <v>1202</v>
      </c>
      <c r="N1458">
        <v>14</v>
      </c>
      <c r="R1458" s="1">
        <v>42712</v>
      </c>
      <c r="S1458" t="s">
        <v>56</v>
      </c>
      <c r="V1458" s="1">
        <v>42705</v>
      </c>
      <c r="W1458">
        <v>4</v>
      </c>
      <c r="X1458" t="s">
        <v>725</v>
      </c>
      <c r="Y1458">
        <v>4</v>
      </c>
      <c r="Z1458" t="s">
        <v>1324</v>
      </c>
      <c r="AB1458">
        <v>197602</v>
      </c>
      <c r="AC1458">
        <v>380</v>
      </c>
      <c r="AD1458" t="s">
        <v>1863</v>
      </c>
      <c r="AE1458">
        <v>1085</v>
      </c>
      <c r="AF1458" t="s">
        <v>46731</v>
      </c>
      <c r="AG1458">
        <v>3</v>
      </c>
      <c r="AH1458" t="s">
        <v>81</v>
      </c>
      <c r="AI1458">
        <v>99</v>
      </c>
      <c r="AJ1458" t="s">
        <v>54511</v>
      </c>
      <c r="AK1458">
        <v>219</v>
      </c>
      <c r="AL1458" t="s">
        <v>46837</v>
      </c>
      <c r="AM1458">
        <v>2</v>
      </c>
      <c r="AN1458" t="s">
        <v>119</v>
      </c>
      <c r="AO1458">
        <v>280716</v>
      </c>
      <c r="AP1458">
        <v>219416</v>
      </c>
      <c r="AQ1458" t="s">
        <v>5814</v>
      </c>
      <c r="AR1458" t="s">
        <v>7966</v>
      </c>
      <c r="AS1458">
        <v>2</v>
      </c>
      <c r="AT1458" t="s">
        <v>1413</v>
      </c>
      <c r="AU1458" t="s">
        <v>5816</v>
      </c>
      <c r="AX1458">
        <v>55.9306318108368</v>
      </c>
      <c r="AY1458">
        <v>12.313523002079</v>
      </c>
      <c r="AZ1458" t="s">
        <v>62</v>
      </c>
      <c r="BA1458">
        <v>1084</v>
      </c>
      <c r="BB1458" t="s">
        <v>63</v>
      </c>
    </row>
    <row r="1459" spans="1:54" x14ac:dyDescent="0.25">
      <c r="A1459" s="1">
        <v>45200</v>
      </c>
      <c r="B1459">
        <v>219406</v>
      </c>
      <c r="C1459" t="s">
        <v>7967</v>
      </c>
      <c r="D1459">
        <v>3400</v>
      </c>
      <c r="E1459" t="s">
        <v>46836</v>
      </c>
      <c r="F1459" t="s">
        <v>7967</v>
      </c>
      <c r="G1459">
        <v>10038839</v>
      </c>
      <c r="H1459">
        <v>1000007533</v>
      </c>
      <c r="I1459" t="s">
        <v>44921</v>
      </c>
      <c r="J1459" t="s">
        <v>7968</v>
      </c>
      <c r="K1459" t="s">
        <v>7969</v>
      </c>
      <c r="L1459" t="s">
        <v>7970</v>
      </c>
      <c r="M1459">
        <v>5571</v>
      </c>
      <c r="N1459">
        <v>42</v>
      </c>
      <c r="R1459" s="1">
        <v>43790</v>
      </c>
      <c r="S1459" t="s">
        <v>56</v>
      </c>
      <c r="W1459">
        <v>5</v>
      </c>
      <c r="X1459" t="s">
        <v>557</v>
      </c>
      <c r="Y1459">
        <v>1</v>
      </c>
      <c r="Z1459" t="s">
        <v>46545</v>
      </c>
      <c r="AB1459">
        <v>197011</v>
      </c>
      <c r="AC1459">
        <v>286</v>
      </c>
      <c r="AD1459" t="s">
        <v>1968</v>
      </c>
      <c r="AE1459">
        <v>1072</v>
      </c>
      <c r="AF1459" t="s">
        <v>2143</v>
      </c>
      <c r="AG1459">
        <v>1</v>
      </c>
      <c r="AH1459" t="s">
        <v>44482</v>
      </c>
      <c r="AI1459">
        <v>99</v>
      </c>
      <c r="AJ1459" t="s">
        <v>54511</v>
      </c>
      <c r="AK1459">
        <v>219</v>
      </c>
      <c r="AL1459" t="s">
        <v>46837</v>
      </c>
      <c r="AQ1459" t="s">
        <v>7971</v>
      </c>
      <c r="AR1459" t="s">
        <v>7972</v>
      </c>
      <c r="AS1459">
        <v>0</v>
      </c>
      <c r="AT1459" t="s">
        <v>61</v>
      </c>
      <c r="AU1459" t="s">
        <v>2723</v>
      </c>
      <c r="AX1459">
        <v>55.922607970000001</v>
      </c>
      <c r="AY1459">
        <v>12.29624379</v>
      </c>
      <c r="AZ1459" t="s">
        <v>62</v>
      </c>
      <c r="BA1459">
        <v>1084</v>
      </c>
      <c r="BB1459" t="s">
        <v>63</v>
      </c>
    </row>
    <row r="1460" spans="1:54" x14ac:dyDescent="0.25">
      <c r="A1460" s="1">
        <v>45200</v>
      </c>
      <c r="B1460">
        <v>219407</v>
      </c>
      <c r="C1460" t="s">
        <v>7973</v>
      </c>
      <c r="D1460">
        <v>3400</v>
      </c>
      <c r="E1460" t="s">
        <v>46836</v>
      </c>
      <c r="F1460" t="s">
        <v>7974</v>
      </c>
      <c r="I1460" t="s">
        <v>47618</v>
      </c>
      <c r="K1460" t="s">
        <v>7962</v>
      </c>
      <c r="L1460" t="s">
        <v>7975</v>
      </c>
      <c r="M1460">
        <v>3426</v>
      </c>
      <c r="N1460">
        <v>2</v>
      </c>
      <c r="R1460" s="1">
        <v>40162</v>
      </c>
      <c r="S1460" t="s">
        <v>80</v>
      </c>
      <c r="V1460" s="1">
        <v>32874</v>
      </c>
      <c r="W1460">
        <v>3</v>
      </c>
      <c r="X1460" t="s">
        <v>3496</v>
      </c>
      <c r="Y1460">
        <v>1</v>
      </c>
      <c r="Z1460" t="s">
        <v>46545</v>
      </c>
      <c r="AB1460">
        <v>197903</v>
      </c>
      <c r="AC1460">
        <v>281</v>
      </c>
      <c r="AD1460" t="s">
        <v>1773</v>
      </c>
      <c r="AE1460">
        <v>1073</v>
      </c>
      <c r="AF1460" t="s">
        <v>52650</v>
      </c>
      <c r="AG1460">
        <v>3</v>
      </c>
      <c r="AH1460" t="s">
        <v>81</v>
      </c>
      <c r="AI1460">
        <v>99</v>
      </c>
      <c r="AJ1460" t="s">
        <v>54511</v>
      </c>
      <c r="AK1460">
        <v>219</v>
      </c>
      <c r="AL1460" t="s">
        <v>46837</v>
      </c>
      <c r="AS1460">
        <v>0</v>
      </c>
      <c r="AT1460" t="s">
        <v>61</v>
      </c>
      <c r="AU1460" t="s">
        <v>7785</v>
      </c>
      <c r="AX1460">
        <v>55.932030730906298</v>
      </c>
      <c r="AY1460">
        <v>12.3241961578549</v>
      </c>
      <c r="AZ1460" t="s">
        <v>62</v>
      </c>
      <c r="BA1460">
        <v>1084</v>
      </c>
      <c r="BB1460" t="s">
        <v>63</v>
      </c>
    </row>
    <row r="1461" spans="1:54" x14ac:dyDescent="0.25">
      <c r="A1461" s="1">
        <v>45200</v>
      </c>
      <c r="B1461">
        <v>219408</v>
      </c>
      <c r="C1461" t="s">
        <v>7976</v>
      </c>
      <c r="D1461">
        <v>3400</v>
      </c>
      <c r="E1461" t="s">
        <v>46836</v>
      </c>
      <c r="F1461" t="s">
        <v>47619</v>
      </c>
      <c r="G1461">
        <v>63504416</v>
      </c>
      <c r="H1461">
        <v>1003399048</v>
      </c>
      <c r="I1461" t="s">
        <v>5773</v>
      </c>
      <c r="J1461" t="s">
        <v>7977</v>
      </c>
      <c r="K1461" t="s">
        <v>5775</v>
      </c>
      <c r="L1461" t="s">
        <v>55831</v>
      </c>
      <c r="M1461">
        <v>6402</v>
      </c>
      <c r="N1461">
        <v>4</v>
      </c>
      <c r="R1461" s="1">
        <v>44621</v>
      </c>
      <c r="S1461" t="s">
        <v>56</v>
      </c>
      <c r="W1461">
        <v>4</v>
      </c>
      <c r="X1461" t="s">
        <v>725</v>
      </c>
      <c r="Y1461">
        <v>1</v>
      </c>
      <c r="Z1461" t="s">
        <v>46545</v>
      </c>
      <c r="AB1461">
        <v>198201</v>
      </c>
      <c r="AC1461">
        <v>244</v>
      </c>
      <c r="AD1461" t="s">
        <v>2118</v>
      </c>
      <c r="AE1461">
        <v>1071</v>
      </c>
      <c r="AF1461" t="s">
        <v>1688</v>
      </c>
      <c r="AG1461">
        <v>1</v>
      </c>
      <c r="AH1461" t="s">
        <v>44482</v>
      </c>
      <c r="AI1461">
        <v>99</v>
      </c>
      <c r="AJ1461" t="s">
        <v>54511</v>
      </c>
      <c r="AK1461">
        <v>219</v>
      </c>
      <c r="AL1461" t="s">
        <v>46837</v>
      </c>
      <c r="AP1461">
        <v>281219</v>
      </c>
      <c r="AQ1461" t="s">
        <v>5777</v>
      </c>
      <c r="AR1461" t="s">
        <v>5778</v>
      </c>
      <c r="AS1461">
        <v>2</v>
      </c>
      <c r="AT1461" t="s">
        <v>1413</v>
      </c>
      <c r="AU1461" t="s">
        <v>2731</v>
      </c>
      <c r="AX1461">
        <v>55.919724530000003</v>
      </c>
      <c r="AY1461">
        <v>12.2837706</v>
      </c>
      <c r="AZ1461" t="s">
        <v>62</v>
      </c>
      <c r="BA1461">
        <v>1084</v>
      </c>
      <c r="BB1461" t="s">
        <v>63</v>
      </c>
    </row>
    <row r="1462" spans="1:54" x14ac:dyDescent="0.25">
      <c r="A1462" s="1">
        <v>45200</v>
      </c>
      <c r="B1462">
        <v>219409</v>
      </c>
      <c r="C1462" t="s">
        <v>47620</v>
      </c>
      <c r="D1462">
        <v>3400</v>
      </c>
      <c r="E1462" t="s">
        <v>46836</v>
      </c>
      <c r="F1462" t="s">
        <v>47620</v>
      </c>
      <c r="G1462">
        <v>33284101</v>
      </c>
      <c r="H1462">
        <v>1017811599</v>
      </c>
      <c r="I1462" t="s">
        <v>52657</v>
      </c>
      <c r="J1462" t="s">
        <v>7978</v>
      </c>
      <c r="K1462" t="s">
        <v>1945</v>
      </c>
      <c r="L1462" t="s">
        <v>7900</v>
      </c>
      <c r="M1462">
        <v>5571</v>
      </c>
      <c r="N1462">
        <v>40</v>
      </c>
      <c r="R1462" s="1">
        <v>44544</v>
      </c>
      <c r="S1462" t="s">
        <v>56</v>
      </c>
      <c r="W1462">
        <v>4</v>
      </c>
      <c r="X1462" t="s">
        <v>725</v>
      </c>
      <c r="Y1462">
        <v>1</v>
      </c>
      <c r="Z1462" t="s">
        <v>46545</v>
      </c>
      <c r="AB1462">
        <v>199101</v>
      </c>
      <c r="AC1462">
        <v>281</v>
      </c>
      <c r="AD1462" t="s">
        <v>1773</v>
      </c>
      <c r="AE1462">
        <v>1071</v>
      </c>
      <c r="AF1462" t="s">
        <v>1688</v>
      </c>
      <c r="AG1462">
        <v>1</v>
      </c>
      <c r="AH1462" t="s">
        <v>44482</v>
      </c>
      <c r="AI1462">
        <v>99</v>
      </c>
      <c r="AJ1462" t="s">
        <v>54511</v>
      </c>
      <c r="AK1462">
        <v>219</v>
      </c>
      <c r="AL1462" t="s">
        <v>46837</v>
      </c>
      <c r="AP1462">
        <v>281074</v>
      </c>
      <c r="AQ1462" t="s">
        <v>1946</v>
      </c>
      <c r="AR1462" t="s">
        <v>1947</v>
      </c>
      <c r="AS1462">
        <v>2</v>
      </c>
      <c r="AT1462" t="s">
        <v>1413</v>
      </c>
      <c r="AU1462" t="s">
        <v>2723</v>
      </c>
      <c r="AX1462">
        <v>55.923694699999999</v>
      </c>
      <c r="AY1462">
        <v>12.29999636</v>
      </c>
      <c r="AZ1462" t="s">
        <v>62</v>
      </c>
      <c r="BA1462">
        <v>1084</v>
      </c>
      <c r="BB1462" t="s">
        <v>63</v>
      </c>
    </row>
    <row r="1463" spans="1:54" x14ac:dyDescent="0.25">
      <c r="A1463" s="1">
        <v>45200</v>
      </c>
      <c r="B1463">
        <v>219410</v>
      </c>
      <c r="C1463" t="s">
        <v>47621</v>
      </c>
      <c r="D1463">
        <v>3400</v>
      </c>
      <c r="E1463" t="s">
        <v>46836</v>
      </c>
      <c r="F1463" t="s">
        <v>47622</v>
      </c>
      <c r="I1463" t="s">
        <v>47623</v>
      </c>
      <c r="J1463" t="s">
        <v>7979</v>
      </c>
      <c r="K1463" t="s">
        <v>7710</v>
      </c>
      <c r="L1463" t="s">
        <v>44922</v>
      </c>
      <c r="M1463">
        <v>2264</v>
      </c>
      <c r="R1463" s="1">
        <v>40162</v>
      </c>
      <c r="S1463" t="s">
        <v>80</v>
      </c>
      <c r="V1463" s="1">
        <v>37895</v>
      </c>
      <c r="W1463">
        <v>4</v>
      </c>
      <c r="X1463" t="s">
        <v>725</v>
      </c>
      <c r="Y1463">
        <v>5</v>
      </c>
      <c r="Z1463" t="s">
        <v>54458</v>
      </c>
      <c r="AB1463">
        <v>196108</v>
      </c>
      <c r="AC1463">
        <v>243</v>
      </c>
      <c r="AD1463" t="s">
        <v>2065</v>
      </c>
      <c r="AE1463">
        <v>1083</v>
      </c>
      <c r="AF1463" t="s">
        <v>2066</v>
      </c>
      <c r="AG1463">
        <v>3</v>
      </c>
      <c r="AH1463" t="s">
        <v>81</v>
      </c>
      <c r="AI1463">
        <v>99</v>
      </c>
      <c r="AJ1463" t="s">
        <v>54511</v>
      </c>
      <c r="AK1463">
        <v>219</v>
      </c>
      <c r="AL1463" t="s">
        <v>46837</v>
      </c>
      <c r="AP1463">
        <v>707404</v>
      </c>
      <c r="AQ1463" t="s">
        <v>7980</v>
      </c>
      <c r="AS1463">
        <v>2</v>
      </c>
      <c r="AT1463" t="s">
        <v>1413</v>
      </c>
      <c r="AU1463" t="s">
        <v>44916</v>
      </c>
      <c r="AX1463">
        <v>55.941689488896003</v>
      </c>
      <c r="AY1463">
        <v>12.2596553433388</v>
      </c>
      <c r="AZ1463" t="s">
        <v>62</v>
      </c>
      <c r="BA1463">
        <v>1084</v>
      </c>
      <c r="BB1463" t="s">
        <v>63</v>
      </c>
    </row>
    <row r="1464" spans="1:54" x14ac:dyDescent="0.25">
      <c r="A1464" s="1">
        <v>45200</v>
      </c>
      <c r="B1464">
        <v>219411</v>
      </c>
      <c r="C1464" t="s">
        <v>7981</v>
      </c>
      <c r="D1464">
        <v>3400</v>
      </c>
      <c r="E1464" t="s">
        <v>46836</v>
      </c>
      <c r="F1464" t="s">
        <v>44923</v>
      </c>
      <c r="G1464">
        <v>63504416</v>
      </c>
      <c r="H1464">
        <v>1003400904</v>
      </c>
      <c r="I1464" t="s">
        <v>2486</v>
      </c>
      <c r="J1464" t="s">
        <v>7699</v>
      </c>
      <c r="K1464" t="s">
        <v>5775</v>
      </c>
      <c r="L1464" t="s">
        <v>2720</v>
      </c>
      <c r="M1464">
        <v>5571</v>
      </c>
      <c r="N1464">
        <v>48</v>
      </c>
      <c r="R1464" s="1">
        <v>43853</v>
      </c>
      <c r="S1464" t="s">
        <v>56</v>
      </c>
      <c r="W1464">
        <v>4</v>
      </c>
      <c r="X1464" t="s">
        <v>725</v>
      </c>
      <c r="Y1464">
        <v>1</v>
      </c>
      <c r="Z1464" t="s">
        <v>46545</v>
      </c>
      <c r="AB1464">
        <v>200001</v>
      </c>
      <c r="AC1464">
        <v>240</v>
      </c>
      <c r="AD1464" t="s">
        <v>2530</v>
      </c>
      <c r="AE1464">
        <v>1071</v>
      </c>
      <c r="AF1464" t="s">
        <v>1688</v>
      </c>
      <c r="AG1464">
        <v>1</v>
      </c>
      <c r="AH1464" t="s">
        <v>44482</v>
      </c>
      <c r="AI1464">
        <v>99</v>
      </c>
      <c r="AJ1464" t="s">
        <v>54511</v>
      </c>
      <c r="AK1464">
        <v>219</v>
      </c>
      <c r="AL1464" t="s">
        <v>46837</v>
      </c>
      <c r="AP1464">
        <v>281219</v>
      </c>
      <c r="AQ1464" t="s">
        <v>5777</v>
      </c>
      <c r="AR1464" t="s">
        <v>5778</v>
      </c>
      <c r="AS1464">
        <v>2</v>
      </c>
      <c r="AT1464" t="s">
        <v>1413</v>
      </c>
      <c r="AU1464" t="s">
        <v>2723</v>
      </c>
      <c r="AX1464">
        <v>55.920765170000003</v>
      </c>
      <c r="AY1464">
        <v>12.29121876</v>
      </c>
      <c r="AZ1464" t="s">
        <v>62</v>
      </c>
      <c r="BA1464">
        <v>1084</v>
      </c>
      <c r="BB1464" t="s">
        <v>63</v>
      </c>
    </row>
    <row r="1465" spans="1:54" x14ac:dyDescent="0.25">
      <c r="A1465" s="1">
        <v>45200</v>
      </c>
      <c r="B1465">
        <v>219412</v>
      </c>
      <c r="C1465" t="s">
        <v>7982</v>
      </c>
      <c r="D1465">
        <v>3400</v>
      </c>
      <c r="E1465" t="s">
        <v>46836</v>
      </c>
      <c r="F1465" t="s">
        <v>47624</v>
      </c>
      <c r="G1465">
        <v>63504416</v>
      </c>
      <c r="H1465">
        <v>1003400916</v>
      </c>
      <c r="I1465" t="s">
        <v>5773</v>
      </c>
      <c r="J1465" t="s">
        <v>7956</v>
      </c>
      <c r="K1465" t="s">
        <v>7957</v>
      </c>
      <c r="L1465" t="s">
        <v>55830</v>
      </c>
      <c r="M1465">
        <v>9048</v>
      </c>
      <c r="N1465">
        <v>24</v>
      </c>
      <c r="R1465" s="1">
        <v>44861</v>
      </c>
      <c r="S1465" t="s">
        <v>56</v>
      </c>
      <c r="W1465">
        <v>4</v>
      </c>
      <c r="X1465" t="s">
        <v>725</v>
      </c>
      <c r="Y1465">
        <v>1</v>
      </c>
      <c r="Z1465" t="s">
        <v>46545</v>
      </c>
      <c r="AB1465">
        <v>200210</v>
      </c>
      <c r="AC1465">
        <v>241</v>
      </c>
      <c r="AD1465" t="s">
        <v>1722</v>
      </c>
      <c r="AE1465">
        <v>1071</v>
      </c>
      <c r="AF1465" t="s">
        <v>1688</v>
      </c>
      <c r="AG1465">
        <v>1</v>
      </c>
      <c r="AH1465" t="s">
        <v>44482</v>
      </c>
      <c r="AI1465">
        <v>99</v>
      </c>
      <c r="AJ1465" t="s">
        <v>54511</v>
      </c>
      <c r="AK1465">
        <v>219</v>
      </c>
      <c r="AL1465" t="s">
        <v>46837</v>
      </c>
      <c r="AP1465">
        <v>281219</v>
      </c>
      <c r="AQ1465" t="s">
        <v>5777</v>
      </c>
      <c r="AR1465" t="s">
        <v>5778</v>
      </c>
      <c r="AS1465">
        <v>2</v>
      </c>
      <c r="AT1465" t="s">
        <v>1413</v>
      </c>
      <c r="AU1465" t="s">
        <v>7713</v>
      </c>
      <c r="AX1465">
        <v>55.925840649999998</v>
      </c>
      <c r="AY1465">
        <v>12.283352000000001</v>
      </c>
      <c r="AZ1465" t="s">
        <v>62</v>
      </c>
      <c r="BA1465">
        <v>1084</v>
      </c>
      <c r="BB1465" t="s">
        <v>63</v>
      </c>
    </row>
    <row r="1466" spans="1:54" x14ac:dyDescent="0.25">
      <c r="A1466" s="1">
        <v>45200</v>
      </c>
      <c r="B1466">
        <v>219413</v>
      </c>
      <c r="C1466" t="s">
        <v>7983</v>
      </c>
      <c r="D1466">
        <v>3400</v>
      </c>
      <c r="E1466" t="s">
        <v>46836</v>
      </c>
      <c r="F1466" t="s">
        <v>47625</v>
      </c>
      <c r="G1466">
        <v>63504416</v>
      </c>
      <c r="H1466">
        <v>1012727611</v>
      </c>
      <c r="I1466" t="s">
        <v>5773</v>
      </c>
      <c r="J1466" t="s">
        <v>7699</v>
      </c>
      <c r="K1466" t="s">
        <v>5775</v>
      </c>
      <c r="L1466" t="s">
        <v>7242</v>
      </c>
      <c r="M1466">
        <v>1202</v>
      </c>
      <c r="N1466">
        <v>34</v>
      </c>
      <c r="R1466" s="1">
        <v>44861</v>
      </c>
      <c r="S1466" t="s">
        <v>56</v>
      </c>
      <c r="W1466">
        <v>4</v>
      </c>
      <c r="X1466" t="s">
        <v>725</v>
      </c>
      <c r="Y1466">
        <v>1</v>
      </c>
      <c r="Z1466" t="s">
        <v>46545</v>
      </c>
      <c r="AB1466">
        <v>200210</v>
      </c>
      <c r="AC1466">
        <v>241</v>
      </c>
      <c r="AD1466" t="s">
        <v>1722</v>
      </c>
      <c r="AE1466">
        <v>1071</v>
      </c>
      <c r="AF1466" t="s">
        <v>1688</v>
      </c>
      <c r="AG1466">
        <v>1</v>
      </c>
      <c r="AH1466" t="s">
        <v>44482</v>
      </c>
      <c r="AI1466">
        <v>99</v>
      </c>
      <c r="AJ1466" t="s">
        <v>54511</v>
      </c>
      <c r="AK1466">
        <v>219</v>
      </c>
      <c r="AL1466" t="s">
        <v>46837</v>
      </c>
      <c r="AP1466">
        <v>281219</v>
      </c>
      <c r="AQ1466" t="s">
        <v>5777</v>
      </c>
      <c r="AR1466" t="s">
        <v>5778</v>
      </c>
      <c r="AS1466">
        <v>2</v>
      </c>
      <c r="AT1466" t="s">
        <v>1413</v>
      </c>
      <c r="AU1466" t="s">
        <v>5816</v>
      </c>
      <c r="AX1466">
        <v>55.925543019999999</v>
      </c>
      <c r="AY1466">
        <v>12.312450999999999</v>
      </c>
      <c r="AZ1466" t="s">
        <v>62</v>
      </c>
      <c r="BA1466">
        <v>1084</v>
      </c>
      <c r="BB1466" t="s">
        <v>63</v>
      </c>
    </row>
    <row r="1467" spans="1:54" x14ac:dyDescent="0.25">
      <c r="A1467" s="1">
        <v>45200</v>
      </c>
      <c r="B1467">
        <v>219414</v>
      </c>
      <c r="C1467" t="s">
        <v>47626</v>
      </c>
      <c r="D1467">
        <v>3400</v>
      </c>
      <c r="E1467" t="s">
        <v>46836</v>
      </c>
      <c r="F1467" t="s">
        <v>47229</v>
      </c>
      <c r="G1467">
        <v>63504416</v>
      </c>
      <c r="H1467">
        <v>1007535631</v>
      </c>
      <c r="I1467" t="s">
        <v>7984</v>
      </c>
      <c r="J1467" t="s">
        <v>7956</v>
      </c>
      <c r="K1467" t="s">
        <v>5809</v>
      </c>
      <c r="L1467" t="s">
        <v>7242</v>
      </c>
      <c r="M1467">
        <v>1202</v>
      </c>
      <c r="N1467">
        <v>34</v>
      </c>
      <c r="R1467" s="1">
        <v>42167</v>
      </c>
      <c r="S1467" t="s">
        <v>56</v>
      </c>
      <c r="V1467" s="1">
        <v>41579</v>
      </c>
      <c r="W1467">
        <v>4</v>
      </c>
      <c r="X1467" t="s">
        <v>725</v>
      </c>
      <c r="Y1467">
        <v>1</v>
      </c>
      <c r="Z1467" t="s">
        <v>46545</v>
      </c>
      <c r="AB1467">
        <v>200210</v>
      </c>
      <c r="AC1467">
        <v>241</v>
      </c>
      <c r="AD1467" t="s">
        <v>1722</v>
      </c>
      <c r="AE1467">
        <v>1086</v>
      </c>
      <c r="AF1467" t="s">
        <v>2462</v>
      </c>
      <c r="AG1467">
        <v>3</v>
      </c>
      <c r="AH1467" t="s">
        <v>81</v>
      </c>
      <c r="AI1467">
        <v>99</v>
      </c>
      <c r="AJ1467" t="s">
        <v>54511</v>
      </c>
      <c r="AK1467">
        <v>219</v>
      </c>
      <c r="AL1467" t="s">
        <v>46837</v>
      </c>
      <c r="AM1467">
        <v>2</v>
      </c>
      <c r="AN1467" t="s">
        <v>119</v>
      </c>
      <c r="AO1467">
        <v>101607</v>
      </c>
      <c r="AP1467">
        <v>173410</v>
      </c>
      <c r="AQ1467" t="s">
        <v>7985</v>
      </c>
      <c r="AR1467" t="s">
        <v>7986</v>
      </c>
      <c r="AS1467">
        <v>2</v>
      </c>
      <c r="AT1467" t="s">
        <v>1413</v>
      </c>
      <c r="AU1467" t="s">
        <v>5816</v>
      </c>
      <c r="AX1467">
        <v>55.925543012340803</v>
      </c>
      <c r="AY1467">
        <v>12.312451010118499</v>
      </c>
      <c r="AZ1467" t="s">
        <v>62</v>
      </c>
      <c r="BA1467">
        <v>1084</v>
      </c>
      <c r="BB1467" t="s">
        <v>63</v>
      </c>
    </row>
    <row r="1468" spans="1:54" x14ac:dyDescent="0.25">
      <c r="A1468" s="1">
        <v>45200</v>
      </c>
      <c r="B1468">
        <v>219415</v>
      </c>
      <c r="C1468" t="s">
        <v>47627</v>
      </c>
      <c r="D1468">
        <v>3400</v>
      </c>
      <c r="E1468" t="s">
        <v>46836</v>
      </c>
      <c r="F1468" t="s">
        <v>47628</v>
      </c>
      <c r="I1468" t="s">
        <v>7987</v>
      </c>
      <c r="J1468" t="s">
        <v>7956</v>
      </c>
      <c r="K1468" t="s">
        <v>7988</v>
      </c>
      <c r="L1468" t="s">
        <v>55830</v>
      </c>
      <c r="M1468">
        <v>9048</v>
      </c>
      <c r="N1468">
        <v>24</v>
      </c>
      <c r="R1468" s="1">
        <v>40162</v>
      </c>
      <c r="S1468" t="s">
        <v>80</v>
      </c>
      <c r="V1468" s="1">
        <v>38473</v>
      </c>
      <c r="W1468">
        <v>4</v>
      </c>
      <c r="X1468" t="s">
        <v>725</v>
      </c>
      <c r="Y1468">
        <v>1</v>
      </c>
      <c r="Z1468" t="s">
        <v>46545</v>
      </c>
      <c r="AB1468">
        <v>200505</v>
      </c>
      <c r="AC1468">
        <v>240</v>
      </c>
      <c r="AD1468" t="s">
        <v>2530</v>
      </c>
      <c r="AE1468">
        <v>1071</v>
      </c>
      <c r="AF1468" t="s">
        <v>1688</v>
      </c>
      <c r="AG1468">
        <v>5</v>
      </c>
      <c r="AH1468" t="s">
        <v>1589</v>
      </c>
      <c r="AI1468">
        <v>99</v>
      </c>
      <c r="AJ1468" t="s">
        <v>54511</v>
      </c>
      <c r="AK1468">
        <v>219</v>
      </c>
      <c r="AL1468" t="s">
        <v>46837</v>
      </c>
      <c r="AQ1468" t="s">
        <v>7989</v>
      </c>
      <c r="AR1468" t="s">
        <v>7990</v>
      </c>
      <c r="AS1468">
        <v>1</v>
      </c>
      <c r="AT1468" t="s">
        <v>1446</v>
      </c>
      <c r="AU1468" t="s">
        <v>7713</v>
      </c>
      <c r="AX1468">
        <v>55.925840642714697</v>
      </c>
      <c r="AY1468">
        <v>12.2833520123261</v>
      </c>
      <c r="AZ1468" t="s">
        <v>62</v>
      </c>
      <c r="BA1468">
        <v>1084</v>
      </c>
      <c r="BB1468" t="s">
        <v>63</v>
      </c>
    </row>
    <row r="1469" spans="1:54" x14ac:dyDescent="0.25">
      <c r="A1469" s="1">
        <v>45200</v>
      </c>
      <c r="B1469">
        <v>219416</v>
      </c>
      <c r="C1469" t="s">
        <v>7991</v>
      </c>
      <c r="D1469">
        <v>1799</v>
      </c>
      <c r="E1469" t="s">
        <v>46543</v>
      </c>
      <c r="F1469" t="s">
        <v>47629</v>
      </c>
      <c r="G1469">
        <v>30787986</v>
      </c>
      <c r="H1469">
        <v>1020923446</v>
      </c>
      <c r="I1469" t="s">
        <v>1463</v>
      </c>
      <c r="K1469" t="s">
        <v>7992</v>
      </c>
      <c r="L1469" t="s">
        <v>1466</v>
      </c>
      <c r="M1469">
        <v>3086</v>
      </c>
      <c r="N1469">
        <v>3</v>
      </c>
      <c r="R1469" s="1">
        <v>43335</v>
      </c>
      <c r="S1469" t="s">
        <v>56</v>
      </c>
      <c r="V1469" s="1">
        <v>43335</v>
      </c>
      <c r="W1469">
        <v>4</v>
      </c>
      <c r="X1469" t="s">
        <v>725</v>
      </c>
      <c r="Y1469">
        <v>4</v>
      </c>
      <c r="Z1469" t="s">
        <v>1324</v>
      </c>
      <c r="AB1469">
        <v>200801</v>
      </c>
      <c r="AC1469">
        <v>306</v>
      </c>
      <c r="AD1469" t="s">
        <v>46731</v>
      </c>
      <c r="AE1469">
        <v>1085</v>
      </c>
      <c r="AF1469" t="s">
        <v>46731</v>
      </c>
      <c r="AG1469">
        <v>5</v>
      </c>
      <c r="AH1469" t="s">
        <v>1589</v>
      </c>
      <c r="AI1469">
        <v>99</v>
      </c>
      <c r="AJ1469" t="s">
        <v>54511</v>
      </c>
      <c r="AK1469">
        <v>101</v>
      </c>
      <c r="AL1469" t="s">
        <v>46544</v>
      </c>
      <c r="AM1469">
        <v>2</v>
      </c>
      <c r="AN1469" t="s">
        <v>119</v>
      </c>
      <c r="AO1469">
        <v>219417</v>
      </c>
      <c r="AQ1469" t="s">
        <v>2302</v>
      </c>
      <c r="AR1469" t="s">
        <v>1469</v>
      </c>
      <c r="AS1469">
        <v>1</v>
      </c>
      <c r="AT1469" t="s">
        <v>1446</v>
      </c>
      <c r="AU1469" t="s">
        <v>1470</v>
      </c>
      <c r="AX1469">
        <v>55.664298619999997</v>
      </c>
      <c r="AY1469">
        <v>12.53615653</v>
      </c>
      <c r="AZ1469" t="s">
        <v>62</v>
      </c>
      <c r="BA1469">
        <v>1084</v>
      </c>
      <c r="BB1469" t="s">
        <v>63</v>
      </c>
    </row>
    <row r="1470" spans="1:54" x14ac:dyDescent="0.25">
      <c r="A1470" s="1">
        <v>45200</v>
      </c>
      <c r="B1470">
        <v>219417</v>
      </c>
      <c r="C1470" t="s">
        <v>7993</v>
      </c>
      <c r="D1470">
        <v>1799</v>
      </c>
      <c r="E1470" t="s">
        <v>46543</v>
      </c>
      <c r="F1470" t="s">
        <v>47630</v>
      </c>
      <c r="G1470">
        <v>30891732</v>
      </c>
      <c r="H1470">
        <v>1014190488</v>
      </c>
      <c r="I1470" t="s">
        <v>1463</v>
      </c>
      <c r="K1470" t="s">
        <v>1755</v>
      </c>
      <c r="L1470" t="s">
        <v>1466</v>
      </c>
      <c r="M1470">
        <v>3086</v>
      </c>
      <c r="N1470">
        <v>3</v>
      </c>
      <c r="R1470" s="1">
        <v>43335</v>
      </c>
      <c r="S1470" t="s">
        <v>56</v>
      </c>
      <c r="W1470">
        <v>4</v>
      </c>
      <c r="X1470" t="s">
        <v>725</v>
      </c>
      <c r="Y1470">
        <v>4</v>
      </c>
      <c r="Z1470" t="s">
        <v>1324</v>
      </c>
      <c r="AB1470">
        <v>200801</v>
      </c>
      <c r="AC1470">
        <v>306</v>
      </c>
      <c r="AD1470" t="s">
        <v>46731</v>
      </c>
      <c r="AE1470">
        <v>1085</v>
      </c>
      <c r="AF1470" t="s">
        <v>46731</v>
      </c>
      <c r="AG1470">
        <v>4</v>
      </c>
      <c r="AH1470" t="s">
        <v>44547</v>
      </c>
      <c r="AI1470">
        <v>99</v>
      </c>
      <c r="AJ1470" t="s">
        <v>54511</v>
      </c>
      <c r="AK1470">
        <v>101</v>
      </c>
      <c r="AL1470" t="s">
        <v>46544</v>
      </c>
      <c r="AQ1470" t="s">
        <v>2302</v>
      </c>
      <c r="AR1470" t="s">
        <v>1469</v>
      </c>
      <c r="AS1470">
        <v>1</v>
      </c>
      <c r="AT1470" t="s">
        <v>1446</v>
      </c>
      <c r="AU1470" t="s">
        <v>1470</v>
      </c>
      <c r="AX1470">
        <v>55.664298619999997</v>
      </c>
      <c r="AY1470">
        <v>12.53615653</v>
      </c>
      <c r="AZ1470" t="s">
        <v>62</v>
      </c>
      <c r="BA1470">
        <v>1084</v>
      </c>
      <c r="BB1470" t="s">
        <v>63</v>
      </c>
    </row>
    <row r="1471" spans="1:54" x14ac:dyDescent="0.25">
      <c r="A1471" s="1">
        <v>45200</v>
      </c>
      <c r="B1471">
        <v>219418</v>
      </c>
      <c r="C1471" t="s">
        <v>7994</v>
      </c>
      <c r="D1471">
        <v>1799</v>
      </c>
      <c r="E1471" t="s">
        <v>46543</v>
      </c>
      <c r="F1471" t="s">
        <v>47631</v>
      </c>
      <c r="G1471">
        <v>30891732</v>
      </c>
      <c r="H1471">
        <v>1014190488</v>
      </c>
      <c r="I1471" t="s">
        <v>1463</v>
      </c>
      <c r="K1471" t="s">
        <v>7992</v>
      </c>
      <c r="L1471" t="s">
        <v>1466</v>
      </c>
      <c r="M1471">
        <v>3086</v>
      </c>
      <c r="N1471">
        <v>3</v>
      </c>
      <c r="R1471" s="1">
        <v>43335</v>
      </c>
      <c r="S1471" t="s">
        <v>56</v>
      </c>
      <c r="W1471">
        <v>4</v>
      </c>
      <c r="X1471" t="s">
        <v>725</v>
      </c>
      <c r="Y1471">
        <v>4</v>
      </c>
      <c r="Z1471" t="s">
        <v>1324</v>
      </c>
      <c r="AB1471">
        <v>200801</v>
      </c>
      <c r="AC1471">
        <v>306</v>
      </c>
      <c r="AD1471" t="s">
        <v>46731</v>
      </c>
      <c r="AE1471">
        <v>1085</v>
      </c>
      <c r="AF1471" t="s">
        <v>46731</v>
      </c>
      <c r="AG1471">
        <v>1</v>
      </c>
      <c r="AH1471" t="s">
        <v>44482</v>
      </c>
      <c r="AI1471">
        <v>99</v>
      </c>
      <c r="AJ1471" t="s">
        <v>54511</v>
      </c>
      <c r="AK1471">
        <v>101</v>
      </c>
      <c r="AL1471" t="s">
        <v>46544</v>
      </c>
      <c r="AP1471">
        <v>219417</v>
      </c>
      <c r="AQ1471" t="s">
        <v>2302</v>
      </c>
      <c r="AR1471" t="s">
        <v>1469</v>
      </c>
      <c r="AS1471">
        <v>2</v>
      </c>
      <c r="AT1471" t="s">
        <v>1413</v>
      </c>
      <c r="AU1471" t="s">
        <v>1470</v>
      </c>
      <c r="AX1471">
        <v>55.664298619999997</v>
      </c>
      <c r="AY1471">
        <v>12.53615653</v>
      </c>
      <c r="AZ1471" t="s">
        <v>62</v>
      </c>
      <c r="BA1471">
        <v>1084</v>
      </c>
      <c r="BB1471" t="s">
        <v>63</v>
      </c>
    </row>
    <row r="1472" spans="1:54" x14ac:dyDescent="0.25">
      <c r="A1472" s="1">
        <v>45200</v>
      </c>
      <c r="B1472">
        <v>219419</v>
      </c>
      <c r="C1472" t="s">
        <v>7995</v>
      </c>
      <c r="D1472">
        <v>2200</v>
      </c>
      <c r="E1472" t="s">
        <v>46555</v>
      </c>
      <c r="F1472" t="s">
        <v>47632</v>
      </c>
      <c r="G1472">
        <v>30891732</v>
      </c>
      <c r="H1472">
        <v>1014190488</v>
      </c>
      <c r="I1472" t="s">
        <v>1463</v>
      </c>
      <c r="J1472" t="s">
        <v>7996</v>
      </c>
      <c r="K1472" t="s">
        <v>1755</v>
      </c>
      <c r="L1472" t="s">
        <v>3361</v>
      </c>
      <c r="M1472">
        <v>7336</v>
      </c>
      <c r="N1472">
        <v>18</v>
      </c>
      <c r="R1472" s="1">
        <v>43790</v>
      </c>
      <c r="S1472" t="s">
        <v>56</v>
      </c>
      <c r="W1472">
        <v>4</v>
      </c>
      <c r="X1472" t="s">
        <v>725</v>
      </c>
      <c r="Y1472">
        <v>4</v>
      </c>
      <c r="Z1472" t="s">
        <v>1324</v>
      </c>
      <c r="AB1472">
        <v>200801</v>
      </c>
      <c r="AC1472">
        <v>306</v>
      </c>
      <c r="AD1472" t="s">
        <v>46731</v>
      </c>
      <c r="AE1472">
        <v>1085</v>
      </c>
      <c r="AF1472" t="s">
        <v>46731</v>
      </c>
      <c r="AG1472">
        <v>1</v>
      </c>
      <c r="AH1472" t="s">
        <v>44482</v>
      </c>
      <c r="AI1472">
        <v>99</v>
      </c>
      <c r="AJ1472" t="s">
        <v>54511</v>
      </c>
      <c r="AK1472">
        <v>101</v>
      </c>
      <c r="AL1472" t="s">
        <v>46544</v>
      </c>
      <c r="AP1472">
        <v>219417</v>
      </c>
      <c r="AQ1472" t="s">
        <v>2302</v>
      </c>
      <c r="AR1472" t="s">
        <v>1469</v>
      </c>
      <c r="AS1472">
        <v>2</v>
      </c>
      <c r="AT1472" t="s">
        <v>1413</v>
      </c>
      <c r="AU1472" t="s">
        <v>1864</v>
      </c>
      <c r="AX1472">
        <v>55.697732539999997</v>
      </c>
      <c r="AY1472">
        <v>12.558197959999999</v>
      </c>
      <c r="AZ1472" t="s">
        <v>62</v>
      </c>
      <c r="BA1472">
        <v>1084</v>
      </c>
      <c r="BB1472" t="s">
        <v>63</v>
      </c>
    </row>
    <row r="1473" spans="1:54" x14ac:dyDescent="0.25">
      <c r="A1473" s="1">
        <v>45200</v>
      </c>
      <c r="B1473">
        <v>219901</v>
      </c>
      <c r="C1473" t="s">
        <v>7997</v>
      </c>
      <c r="D1473">
        <v>3400</v>
      </c>
      <c r="E1473" t="s">
        <v>46836</v>
      </c>
      <c r="F1473" t="s">
        <v>7998</v>
      </c>
      <c r="G1473">
        <v>29189366</v>
      </c>
      <c r="H1473">
        <v>1003275344</v>
      </c>
      <c r="I1473" t="s">
        <v>7999</v>
      </c>
      <c r="J1473" t="s">
        <v>8000</v>
      </c>
      <c r="K1473" t="s">
        <v>8001</v>
      </c>
      <c r="L1473" t="s">
        <v>54622</v>
      </c>
      <c r="M1473">
        <v>9639</v>
      </c>
      <c r="N1473">
        <v>126</v>
      </c>
      <c r="R1473" s="1">
        <v>43336</v>
      </c>
      <c r="S1473" t="s">
        <v>56</v>
      </c>
      <c r="T1473">
        <v>219</v>
      </c>
      <c r="U1473" t="s">
        <v>46837</v>
      </c>
      <c r="W1473">
        <v>2</v>
      </c>
      <c r="X1473" t="s">
        <v>57</v>
      </c>
      <c r="Y1473">
        <v>1</v>
      </c>
      <c r="Z1473" t="s">
        <v>46545</v>
      </c>
      <c r="AA1473">
        <v>10</v>
      </c>
      <c r="AB1473">
        <v>196605</v>
      </c>
      <c r="AC1473">
        <v>126</v>
      </c>
      <c r="AD1473" t="s">
        <v>46616</v>
      </c>
      <c r="AE1473">
        <v>1015</v>
      </c>
      <c r="AF1473" t="s">
        <v>46616</v>
      </c>
      <c r="AG1473">
        <v>1</v>
      </c>
      <c r="AH1473" t="s">
        <v>44482</v>
      </c>
      <c r="AI1473">
        <v>27</v>
      </c>
      <c r="AJ1473" t="s">
        <v>44512</v>
      </c>
      <c r="AK1473">
        <v>219</v>
      </c>
      <c r="AL1473" t="s">
        <v>46837</v>
      </c>
      <c r="AQ1473" t="s">
        <v>8002</v>
      </c>
      <c r="AR1473" t="s">
        <v>8003</v>
      </c>
      <c r="AS1473">
        <v>0</v>
      </c>
      <c r="AT1473" t="s">
        <v>61</v>
      </c>
      <c r="AU1473" t="s">
        <v>54621</v>
      </c>
      <c r="AX1473">
        <v>55.936421209999999</v>
      </c>
      <c r="AY1473">
        <v>12.34357821</v>
      </c>
      <c r="AZ1473" t="s">
        <v>62</v>
      </c>
      <c r="BA1473">
        <v>1084</v>
      </c>
      <c r="BB1473" t="s">
        <v>63</v>
      </c>
    </row>
    <row r="1474" spans="1:54" x14ac:dyDescent="0.25">
      <c r="A1474" s="1">
        <v>45200</v>
      </c>
      <c r="B1474">
        <v>219902</v>
      </c>
      <c r="C1474" t="s">
        <v>47633</v>
      </c>
      <c r="D1474">
        <v>3480</v>
      </c>
      <c r="E1474" t="s">
        <v>6865</v>
      </c>
      <c r="F1474" t="s">
        <v>52992</v>
      </c>
      <c r="G1474">
        <v>29190623</v>
      </c>
      <c r="H1474">
        <v>1003259601</v>
      </c>
      <c r="I1474" t="s">
        <v>8004</v>
      </c>
      <c r="J1474" t="s">
        <v>8005</v>
      </c>
      <c r="K1474" t="s">
        <v>8006</v>
      </c>
      <c r="L1474" t="s">
        <v>47634</v>
      </c>
      <c r="M1474">
        <v>4529</v>
      </c>
      <c r="N1474">
        <v>20</v>
      </c>
      <c r="R1474" s="1">
        <v>44935</v>
      </c>
      <c r="S1474" t="s">
        <v>56</v>
      </c>
      <c r="T1474">
        <v>1084</v>
      </c>
      <c r="U1474" t="s">
        <v>63</v>
      </c>
      <c r="W1474">
        <v>7</v>
      </c>
      <c r="X1474" t="s">
        <v>2845</v>
      </c>
      <c r="Y1474">
        <v>1</v>
      </c>
      <c r="Z1474" t="s">
        <v>46545</v>
      </c>
      <c r="AA1474">
        <v>9</v>
      </c>
      <c r="AB1474">
        <v>195905</v>
      </c>
      <c r="AC1474">
        <v>129</v>
      </c>
      <c r="AD1474" t="s">
        <v>2405</v>
      </c>
      <c r="AE1474">
        <v>1016</v>
      </c>
      <c r="AF1474" t="s">
        <v>2405</v>
      </c>
      <c r="AG1474">
        <v>1</v>
      </c>
      <c r="AH1474" t="s">
        <v>44482</v>
      </c>
      <c r="AI1474">
        <v>29</v>
      </c>
      <c r="AJ1474" t="s">
        <v>2525</v>
      </c>
      <c r="AK1474">
        <v>219</v>
      </c>
      <c r="AL1474" t="s">
        <v>46837</v>
      </c>
      <c r="AQ1474" t="s">
        <v>8007</v>
      </c>
      <c r="AR1474" t="s">
        <v>8008</v>
      </c>
      <c r="AS1474">
        <v>0</v>
      </c>
      <c r="AT1474" t="s">
        <v>61</v>
      </c>
      <c r="AU1474" t="s">
        <v>8009</v>
      </c>
      <c r="AX1474">
        <v>55.977117870000001</v>
      </c>
      <c r="AY1474">
        <v>12.33936798</v>
      </c>
      <c r="AZ1474" t="s">
        <v>62</v>
      </c>
      <c r="BA1474">
        <v>1084</v>
      </c>
      <c r="BB1474" t="s">
        <v>63</v>
      </c>
    </row>
    <row r="1475" spans="1:54" x14ac:dyDescent="0.25">
      <c r="A1475" s="1">
        <v>45200</v>
      </c>
      <c r="B1475">
        <v>219903</v>
      </c>
      <c r="C1475" t="s">
        <v>52993</v>
      </c>
      <c r="D1475">
        <v>3400</v>
      </c>
      <c r="E1475" t="s">
        <v>46836</v>
      </c>
      <c r="F1475" t="s">
        <v>52994</v>
      </c>
      <c r="G1475">
        <v>24191486</v>
      </c>
      <c r="H1475">
        <v>1006392482</v>
      </c>
      <c r="I1475" t="s">
        <v>8010</v>
      </c>
      <c r="J1475" t="s">
        <v>8011</v>
      </c>
      <c r="K1475" t="s">
        <v>8012</v>
      </c>
      <c r="L1475" t="s">
        <v>44924</v>
      </c>
      <c r="M1475">
        <v>8456</v>
      </c>
      <c r="N1475">
        <v>2</v>
      </c>
      <c r="R1475" s="1">
        <v>44294</v>
      </c>
      <c r="S1475" t="s">
        <v>56</v>
      </c>
      <c r="W1475">
        <v>6</v>
      </c>
      <c r="X1475" t="s">
        <v>1289</v>
      </c>
      <c r="Y1475">
        <v>1</v>
      </c>
      <c r="Z1475" t="s">
        <v>46545</v>
      </c>
      <c r="AA1475">
        <v>8</v>
      </c>
      <c r="AB1475">
        <v>196108</v>
      </c>
      <c r="AC1475">
        <v>129</v>
      </c>
      <c r="AD1475" t="s">
        <v>2405</v>
      </c>
      <c r="AE1475">
        <v>1016</v>
      </c>
      <c r="AF1475" t="s">
        <v>2405</v>
      </c>
      <c r="AG1475">
        <v>1</v>
      </c>
      <c r="AH1475" t="s">
        <v>44482</v>
      </c>
      <c r="AI1475">
        <v>29</v>
      </c>
      <c r="AJ1475" t="s">
        <v>2525</v>
      </c>
      <c r="AK1475">
        <v>219</v>
      </c>
      <c r="AL1475" t="s">
        <v>46837</v>
      </c>
      <c r="AQ1475" t="s">
        <v>8013</v>
      </c>
      <c r="AR1475" t="s">
        <v>8014</v>
      </c>
      <c r="AS1475">
        <v>0</v>
      </c>
      <c r="AT1475" t="s">
        <v>61</v>
      </c>
      <c r="AU1475" t="s">
        <v>44925</v>
      </c>
      <c r="AX1475">
        <v>55.939355929999998</v>
      </c>
      <c r="AY1475">
        <v>12.292880869999999</v>
      </c>
      <c r="AZ1475" t="s">
        <v>62</v>
      </c>
      <c r="BA1475">
        <v>1084</v>
      </c>
      <c r="BB1475" t="s">
        <v>63</v>
      </c>
    </row>
    <row r="1476" spans="1:54" x14ac:dyDescent="0.25">
      <c r="A1476" s="1">
        <v>45200</v>
      </c>
      <c r="B1476">
        <v>221001</v>
      </c>
      <c r="C1476" t="s">
        <v>8015</v>
      </c>
      <c r="D1476">
        <v>3390</v>
      </c>
      <c r="E1476" t="s">
        <v>8016</v>
      </c>
      <c r="F1476" t="s">
        <v>8017</v>
      </c>
      <c r="G1476">
        <v>29188416</v>
      </c>
      <c r="H1476">
        <v>1003281641</v>
      </c>
      <c r="I1476" t="s">
        <v>8018</v>
      </c>
      <c r="J1476" t="s">
        <v>8019</v>
      </c>
      <c r="K1476" t="s">
        <v>8020</v>
      </c>
      <c r="L1476" t="s">
        <v>47635</v>
      </c>
      <c r="M1476">
        <v>1040</v>
      </c>
      <c r="N1476">
        <v>87</v>
      </c>
      <c r="R1476" s="1">
        <v>41541</v>
      </c>
      <c r="S1476" t="s">
        <v>56</v>
      </c>
      <c r="T1476">
        <v>260</v>
      </c>
      <c r="U1476" t="s">
        <v>44839</v>
      </c>
      <c r="V1476" s="1">
        <v>41487</v>
      </c>
      <c r="W1476">
        <v>2</v>
      </c>
      <c r="X1476" t="s">
        <v>57</v>
      </c>
      <c r="Y1476">
        <v>1</v>
      </c>
      <c r="Z1476" t="s">
        <v>46545</v>
      </c>
      <c r="AA1476">
        <v>9</v>
      </c>
      <c r="AB1476">
        <v>191908</v>
      </c>
      <c r="AC1476">
        <v>121</v>
      </c>
      <c r="AD1476" t="s">
        <v>70</v>
      </c>
      <c r="AE1476">
        <v>1012</v>
      </c>
      <c r="AF1476" t="s">
        <v>71</v>
      </c>
      <c r="AG1476">
        <v>3</v>
      </c>
      <c r="AH1476" t="s">
        <v>81</v>
      </c>
      <c r="AI1476">
        <v>21</v>
      </c>
      <c r="AJ1476" t="s">
        <v>52613</v>
      </c>
      <c r="AK1476">
        <v>260</v>
      </c>
      <c r="AL1476" t="s">
        <v>44839</v>
      </c>
      <c r="AM1476">
        <v>2</v>
      </c>
      <c r="AN1476" t="s">
        <v>119</v>
      </c>
      <c r="AO1476">
        <v>280198</v>
      </c>
      <c r="AP1476">
        <v>280198</v>
      </c>
      <c r="AQ1476" t="s">
        <v>8021</v>
      </c>
      <c r="AR1476" t="s">
        <v>8022</v>
      </c>
      <c r="AS1476">
        <v>2</v>
      </c>
      <c r="AT1476" t="s">
        <v>1413</v>
      </c>
      <c r="AU1476" t="s">
        <v>46764</v>
      </c>
      <c r="AX1476">
        <v>55.956682499800401</v>
      </c>
      <c r="AY1476">
        <v>11.8553042626663</v>
      </c>
      <c r="AZ1476" t="s">
        <v>62</v>
      </c>
      <c r="BA1476">
        <v>1084</v>
      </c>
      <c r="BB1476" t="s">
        <v>63</v>
      </c>
    </row>
    <row r="1477" spans="1:54" x14ac:dyDescent="0.25">
      <c r="A1477" s="1">
        <v>45200</v>
      </c>
      <c r="B1477">
        <v>221002</v>
      </c>
      <c r="C1477" t="s">
        <v>8023</v>
      </c>
      <c r="D1477">
        <v>3390</v>
      </c>
      <c r="E1477" t="s">
        <v>8016</v>
      </c>
      <c r="F1477" t="s">
        <v>8024</v>
      </c>
      <c r="G1477">
        <v>29188416</v>
      </c>
      <c r="H1477">
        <v>1003281574</v>
      </c>
      <c r="I1477" t="s">
        <v>8018</v>
      </c>
      <c r="J1477" t="s">
        <v>8025</v>
      </c>
      <c r="K1477" t="s">
        <v>8026</v>
      </c>
      <c r="L1477" t="s">
        <v>8027</v>
      </c>
      <c r="M1477">
        <v>822</v>
      </c>
      <c r="N1477" t="s">
        <v>5224</v>
      </c>
      <c r="R1477" s="1">
        <v>41541</v>
      </c>
      <c r="S1477" t="s">
        <v>56</v>
      </c>
      <c r="T1477">
        <v>260</v>
      </c>
      <c r="U1477" t="s">
        <v>44839</v>
      </c>
      <c r="V1477" s="1">
        <v>41487</v>
      </c>
      <c r="W1477">
        <v>2</v>
      </c>
      <c r="X1477" t="s">
        <v>57</v>
      </c>
      <c r="Y1477">
        <v>1</v>
      </c>
      <c r="Z1477" t="s">
        <v>46545</v>
      </c>
      <c r="AA1477">
        <v>10</v>
      </c>
      <c r="AB1477">
        <v>197008</v>
      </c>
      <c r="AC1477">
        <v>121</v>
      </c>
      <c r="AD1477" t="s">
        <v>70</v>
      </c>
      <c r="AE1477">
        <v>1012</v>
      </c>
      <c r="AF1477" t="s">
        <v>71</v>
      </c>
      <c r="AG1477">
        <v>3</v>
      </c>
      <c r="AH1477" t="s">
        <v>81</v>
      </c>
      <c r="AI1477">
        <v>21</v>
      </c>
      <c r="AJ1477" t="s">
        <v>52613</v>
      </c>
      <c r="AK1477">
        <v>260</v>
      </c>
      <c r="AL1477" t="s">
        <v>44839</v>
      </c>
      <c r="AM1477">
        <v>2</v>
      </c>
      <c r="AN1477" t="s">
        <v>119</v>
      </c>
      <c r="AO1477">
        <v>280198</v>
      </c>
      <c r="AP1477">
        <v>280198</v>
      </c>
      <c r="AQ1477" t="s">
        <v>8021</v>
      </c>
      <c r="AR1477" t="s">
        <v>8022</v>
      </c>
      <c r="AS1477">
        <v>2</v>
      </c>
      <c r="AT1477" t="s">
        <v>1413</v>
      </c>
      <c r="AU1477" t="s">
        <v>8028</v>
      </c>
      <c r="AX1477">
        <v>55.9652394423169</v>
      </c>
      <c r="AY1477">
        <v>11.868354772305</v>
      </c>
      <c r="AZ1477" t="s">
        <v>62</v>
      </c>
      <c r="BA1477">
        <v>1084</v>
      </c>
      <c r="BB1477" t="s">
        <v>63</v>
      </c>
    </row>
    <row r="1478" spans="1:54" x14ac:dyDescent="0.25">
      <c r="A1478" s="1">
        <v>45200</v>
      </c>
      <c r="B1478">
        <v>221003</v>
      </c>
      <c r="C1478" t="s">
        <v>8029</v>
      </c>
      <c r="D1478">
        <v>3390</v>
      </c>
      <c r="E1478" t="s">
        <v>8016</v>
      </c>
      <c r="F1478" t="s">
        <v>8030</v>
      </c>
      <c r="I1478" t="s">
        <v>8031</v>
      </c>
      <c r="K1478" t="s">
        <v>8032</v>
      </c>
      <c r="L1478" t="s">
        <v>8033</v>
      </c>
      <c r="M1478">
        <v>1531</v>
      </c>
      <c r="R1478" s="1">
        <v>40162</v>
      </c>
      <c r="S1478" t="s">
        <v>80</v>
      </c>
      <c r="V1478" s="1">
        <v>31017</v>
      </c>
      <c r="W1478">
        <v>3</v>
      </c>
      <c r="X1478" t="s">
        <v>3496</v>
      </c>
      <c r="Y1478">
        <v>1</v>
      </c>
      <c r="Z1478" t="s">
        <v>46545</v>
      </c>
      <c r="AB1478">
        <v>197211</v>
      </c>
      <c r="AC1478">
        <v>126</v>
      </c>
      <c r="AD1478" t="s">
        <v>46616</v>
      </c>
      <c r="AE1478">
        <v>1015</v>
      </c>
      <c r="AF1478" t="s">
        <v>46616</v>
      </c>
      <c r="AG1478">
        <v>3</v>
      </c>
      <c r="AH1478" t="s">
        <v>81</v>
      </c>
      <c r="AI1478">
        <v>23</v>
      </c>
      <c r="AJ1478" t="s">
        <v>692</v>
      </c>
      <c r="AK1478">
        <v>260</v>
      </c>
      <c r="AL1478" t="s">
        <v>44839</v>
      </c>
      <c r="AS1478">
        <v>0</v>
      </c>
      <c r="AT1478" t="s">
        <v>61</v>
      </c>
      <c r="AU1478" t="s">
        <v>8034</v>
      </c>
      <c r="AX1478">
        <v>55.979750313920597</v>
      </c>
      <c r="AY1478">
        <v>11.9295290200045</v>
      </c>
      <c r="AZ1478" t="s">
        <v>62</v>
      </c>
      <c r="BA1478">
        <v>1084</v>
      </c>
      <c r="BB1478" t="s">
        <v>63</v>
      </c>
    </row>
    <row r="1479" spans="1:54" x14ac:dyDescent="0.25">
      <c r="A1479" s="1">
        <v>45200</v>
      </c>
      <c r="B1479">
        <v>221004</v>
      </c>
      <c r="C1479" t="s">
        <v>44926</v>
      </c>
      <c r="D1479">
        <v>3390</v>
      </c>
      <c r="E1479" t="s">
        <v>8016</v>
      </c>
      <c r="F1479" t="s">
        <v>44927</v>
      </c>
      <c r="G1479">
        <v>26192609</v>
      </c>
      <c r="H1479">
        <v>1008619626</v>
      </c>
      <c r="I1479" t="s">
        <v>8035</v>
      </c>
      <c r="K1479" t="s">
        <v>8036</v>
      </c>
      <c r="L1479" t="s">
        <v>52995</v>
      </c>
      <c r="M1479">
        <v>628</v>
      </c>
      <c r="N1479">
        <v>6</v>
      </c>
      <c r="R1479" s="1">
        <v>43670</v>
      </c>
      <c r="S1479" t="s">
        <v>56</v>
      </c>
      <c r="W1479">
        <v>5</v>
      </c>
      <c r="X1479" t="s">
        <v>557</v>
      </c>
      <c r="Y1479">
        <v>1</v>
      </c>
      <c r="Z1479" t="s">
        <v>46545</v>
      </c>
      <c r="AA1479">
        <v>9</v>
      </c>
      <c r="AB1479">
        <v>200108</v>
      </c>
      <c r="AC1479">
        <v>121</v>
      </c>
      <c r="AD1479" t="s">
        <v>70</v>
      </c>
      <c r="AE1479">
        <v>1013</v>
      </c>
      <c r="AF1479" t="s">
        <v>558</v>
      </c>
      <c r="AG1479">
        <v>1</v>
      </c>
      <c r="AH1479" t="s">
        <v>44482</v>
      </c>
      <c r="AI1479">
        <v>21</v>
      </c>
      <c r="AJ1479" t="s">
        <v>52613</v>
      </c>
      <c r="AK1479">
        <v>260</v>
      </c>
      <c r="AL1479" t="s">
        <v>44839</v>
      </c>
      <c r="AQ1479" t="s">
        <v>8037</v>
      </c>
      <c r="AR1479" t="s">
        <v>8038</v>
      </c>
      <c r="AS1479">
        <v>0</v>
      </c>
      <c r="AT1479" t="s">
        <v>61</v>
      </c>
      <c r="AU1479" t="s">
        <v>52996</v>
      </c>
      <c r="AW1479" t="s">
        <v>8039</v>
      </c>
      <c r="AX1479">
        <v>55.98365312</v>
      </c>
      <c r="AY1479">
        <v>11.94368691</v>
      </c>
      <c r="AZ1479" t="s">
        <v>62</v>
      </c>
      <c r="BA1479">
        <v>1084</v>
      </c>
      <c r="BB1479" t="s">
        <v>63</v>
      </c>
    </row>
    <row r="1480" spans="1:54" x14ac:dyDescent="0.25">
      <c r="A1480" s="1">
        <v>45200</v>
      </c>
      <c r="B1480">
        <v>221210</v>
      </c>
      <c r="C1480" t="s">
        <v>8040</v>
      </c>
      <c r="D1480">
        <v>3390</v>
      </c>
      <c r="E1480" t="s">
        <v>8016</v>
      </c>
      <c r="F1480" t="s">
        <v>8041</v>
      </c>
      <c r="G1480">
        <v>29188416</v>
      </c>
      <c r="H1480">
        <v>1003281549</v>
      </c>
      <c r="I1480" t="s">
        <v>8042</v>
      </c>
      <c r="J1480" t="s">
        <v>8043</v>
      </c>
      <c r="K1480" t="s">
        <v>8044</v>
      </c>
      <c r="L1480" t="s">
        <v>52997</v>
      </c>
      <c r="M1480">
        <v>642</v>
      </c>
      <c r="N1480">
        <v>17</v>
      </c>
      <c r="R1480" s="1">
        <v>40938</v>
      </c>
      <c r="S1480" t="s">
        <v>56</v>
      </c>
      <c r="T1480">
        <v>260</v>
      </c>
      <c r="U1480" t="s">
        <v>44839</v>
      </c>
      <c r="V1480" s="1">
        <v>39083</v>
      </c>
      <c r="W1480">
        <v>2</v>
      </c>
      <c r="X1480" t="s">
        <v>57</v>
      </c>
      <c r="Y1480">
        <v>1</v>
      </c>
      <c r="Z1480" t="s">
        <v>46545</v>
      </c>
      <c r="AB1480">
        <v>195709</v>
      </c>
      <c r="AC1480">
        <v>125</v>
      </c>
      <c r="AD1480" t="s">
        <v>1344</v>
      </c>
      <c r="AE1480">
        <v>1014</v>
      </c>
      <c r="AF1480" t="s">
        <v>1352</v>
      </c>
      <c r="AG1480">
        <v>3</v>
      </c>
      <c r="AH1480" t="s">
        <v>81</v>
      </c>
      <c r="AI1480">
        <v>24</v>
      </c>
      <c r="AJ1480" t="s">
        <v>1344</v>
      </c>
      <c r="AK1480">
        <v>260</v>
      </c>
      <c r="AL1480" t="s">
        <v>44839</v>
      </c>
      <c r="AM1480">
        <v>2</v>
      </c>
      <c r="AN1480" t="s">
        <v>119</v>
      </c>
      <c r="AO1480">
        <v>211210</v>
      </c>
      <c r="AQ1480" t="s">
        <v>8045</v>
      </c>
      <c r="AR1480" t="s">
        <v>8046</v>
      </c>
      <c r="AS1480">
        <v>0</v>
      </c>
      <c r="AT1480" t="s">
        <v>61</v>
      </c>
      <c r="AU1480" t="s">
        <v>3878</v>
      </c>
      <c r="AV1480" t="s">
        <v>52998</v>
      </c>
      <c r="AZ1480" t="s">
        <v>62</v>
      </c>
      <c r="BA1480">
        <v>1084</v>
      </c>
      <c r="BB1480" t="s">
        <v>63</v>
      </c>
    </row>
    <row r="1481" spans="1:54" x14ac:dyDescent="0.25">
      <c r="A1481" s="1">
        <v>45200</v>
      </c>
      <c r="B1481">
        <v>221211</v>
      </c>
      <c r="C1481" t="s">
        <v>8047</v>
      </c>
      <c r="D1481">
        <v>3390</v>
      </c>
      <c r="E1481" t="s">
        <v>8016</v>
      </c>
      <c r="F1481" t="s">
        <v>8048</v>
      </c>
      <c r="G1481">
        <v>29188416</v>
      </c>
      <c r="H1481">
        <v>1009707162</v>
      </c>
      <c r="I1481" t="s">
        <v>8049</v>
      </c>
      <c r="K1481" t="s">
        <v>8050</v>
      </c>
      <c r="L1481" t="s">
        <v>8051</v>
      </c>
      <c r="M1481">
        <v>112</v>
      </c>
      <c r="N1481">
        <v>3</v>
      </c>
      <c r="R1481" s="1">
        <v>45034</v>
      </c>
      <c r="S1481" t="s">
        <v>673</v>
      </c>
      <c r="T1481">
        <v>260</v>
      </c>
      <c r="U1481" t="s">
        <v>44839</v>
      </c>
      <c r="W1481">
        <v>2</v>
      </c>
      <c r="X1481" t="s">
        <v>57</v>
      </c>
      <c r="Y1481">
        <v>1</v>
      </c>
      <c r="Z1481" t="s">
        <v>46545</v>
      </c>
      <c r="AA1481">
        <v>10</v>
      </c>
      <c r="AB1481">
        <v>200008</v>
      </c>
      <c r="AC1481">
        <v>126</v>
      </c>
      <c r="AD1481" t="s">
        <v>46616</v>
      </c>
      <c r="AE1481">
        <v>1015</v>
      </c>
      <c r="AF1481" t="s">
        <v>46616</v>
      </c>
      <c r="AG1481">
        <v>1</v>
      </c>
      <c r="AH1481" t="s">
        <v>44482</v>
      </c>
      <c r="AI1481">
        <v>23</v>
      </c>
      <c r="AJ1481" t="s">
        <v>692</v>
      </c>
      <c r="AK1481">
        <v>260</v>
      </c>
      <c r="AL1481" t="s">
        <v>44839</v>
      </c>
      <c r="AQ1481" t="s">
        <v>8052</v>
      </c>
      <c r="AR1481" t="s">
        <v>8053</v>
      </c>
      <c r="AS1481">
        <v>0</v>
      </c>
      <c r="AT1481" t="s">
        <v>61</v>
      </c>
      <c r="AU1481" t="s">
        <v>6692</v>
      </c>
      <c r="AX1481">
        <v>55.956385160000004</v>
      </c>
      <c r="AY1481">
        <v>11.8563054</v>
      </c>
      <c r="AZ1481" t="s">
        <v>62</v>
      </c>
      <c r="BA1481">
        <v>1084</v>
      </c>
      <c r="BB1481" t="s">
        <v>63</v>
      </c>
    </row>
    <row r="1482" spans="1:54" x14ac:dyDescent="0.25">
      <c r="A1482" s="1">
        <v>45200</v>
      </c>
      <c r="B1482">
        <v>221247</v>
      </c>
      <c r="C1482" t="s">
        <v>8054</v>
      </c>
      <c r="D1482">
        <v>3300</v>
      </c>
      <c r="E1482" t="s">
        <v>44837</v>
      </c>
      <c r="F1482" t="s">
        <v>44928</v>
      </c>
      <c r="I1482" t="s">
        <v>47636</v>
      </c>
      <c r="K1482" t="s">
        <v>8055</v>
      </c>
      <c r="L1482" t="s">
        <v>7106</v>
      </c>
      <c r="M1482">
        <v>1417</v>
      </c>
      <c r="N1482">
        <v>34</v>
      </c>
      <c r="R1482" s="1">
        <v>40162</v>
      </c>
      <c r="S1482" t="s">
        <v>80</v>
      </c>
      <c r="V1482" s="1">
        <v>30103</v>
      </c>
      <c r="W1482">
        <v>3</v>
      </c>
      <c r="X1482" t="s">
        <v>3496</v>
      </c>
      <c r="Y1482">
        <v>1</v>
      </c>
      <c r="Z1482" t="s">
        <v>46545</v>
      </c>
      <c r="AB1482">
        <v>197008</v>
      </c>
      <c r="AC1482">
        <v>137</v>
      </c>
      <c r="AD1482" t="s">
        <v>1410</v>
      </c>
      <c r="AE1482">
        <v>1053</v>
      </c>
      <c r="AF1482" t="s">
        <v>1410</v>
      </c>
      <c r="AG1482">
        <v>3</v>
      </c>
      <c r="AH1482" t="s">
        <v>81</v>
      </c>
      <c r="AI1482">
        <v>30</v>
      </c>
      <c r="AJ1482" t="s">
        <v>1402</v>
      </c>
      <c r="AK1482">
        <v>260</v>
      </c>
      <c r="AL1482" t="s">
        <v>44839</v>
      </c>
      <c r="AS1482">
        <v>0</v>
      </c>
      <c r="AT1482" t="s">
        <v>61</v>
      </c>
      <c r="AU1482" t="s">
        <v>1439</v>
      </c>
      <c r="AX1482">
        <v>55.973418076545101</v>
      </c>
      <c r="AY1482">
        <v>12.0136014273222</v>
      </c>
      <c r="AZ1482" t="s">
        <v>62</v>
      </c>
      <c r="BA1482">
        <v>1084</v>
      </c>
      <c r="BB1482" t="s">
        <v>63</v>
      </c>
    </row>
    <row r="1483" spans="1:54" x14ac:dyDescent="0.25">
      <c r="A1483" s="1">
        <v>45200</v>
      </c>
      <c r="B1483">
        <v>221350</v>
      </c>
      <c r="C1483" t="s">
        <v>8056</v>
      </c>
      <c r="D1483">
        <v>3390</v>
      </c>
      <c r="E1483" t="s">
        <v>8016</v>
      </c>
      <c r="F1483" t="s">
        <v>8057</v>
      </c>
      <c r="I1483" t="s">
        <v>8058</v>
      </c>
      <c r="J1483" t="s">
        <v>8059</v>
      </c>
      <c r="K1483" t="s">
        <v>8060</v>
      </c>
      <c r="L1483" t="s">
        <v>47637</v>
      </c>
      <c r="M1483">
        <v>1464</v>
      </c>
      <c r="R1483" s="1">
        <v>40162</v>
      </c>
      <c r="S1483" t="s">
        <v>80</v>
      </c>
      <c r="V1483" s="1">
        <v>36130</v>
      </c>
      <c r="W1483">
        <v>5</v>
      </c>
      <c r="X1483" t="s">
        <v>557</v>
      </c>
      <c r="Y1483">
        <v>1</v>
      </c>
      <c r="Z1483" t="s">
        <v>46545</v>
      </c>
      <c r="AB1483">
        <v>199301</v>
      </c>
      <c r="AC1483">
        <v>146</v>
      </c>
      <c r="AD1483" t="s">
        <v>1428</v>
      </c>
      <c r="AE1483">
        <v>1025</v>
      </c>
      <c r="AF1483" t="s">
        <v>1428</v>
      </c>
      <c r="AG1483">
        <v>3</v>
      </c>
      <c r="AH1483" t="s">
        <v>81</v>
      </c>
      <c r="AI1483">
        <v>85</v>
      </c>
      <c r="AJ1483" t="s">
        <v>1428</v>
      </c>
      <c r="AK1483">
        <v>260</v>
      </c>
      <c r="AL1483" t="s">
        <v>44839</v>
      </c>
      <c r="AQ1483" t="s">
        <v>8061</v>
      </c>
      <c r="AS1483">
        <v>0</v>
      </c>
      <c r="AT1483" t="s">
        <v>61</v>
      </c>
      <c r="AU1483" t="s">
        <v>47638</v>
      </c>
      <c r="AX1483">
        <v>55.948899558443998</v>
      </c>
      <c r="AY1483">
        <v>11.901834179150001</v>
      </c>
      <c r="AZ1483" t="s">
        <v>62</v>
      </c>
      <c r="BA1483">
        <v>1084</v>
      </c>
      <c r="BB1483" t="s">
        <v>63</v>
      </c>
    </row>
    <row r="1484" spans="1:54" x14ac:dyDescent="0.25">
      <c r="A1484" s="1">
        <v>45200</v>
      </c>
      <c r="B1484">
        <v>223000</v>
      </c>
      <c r="C1484" t="s">
        <v>47639</v>
      </c>
      <c r="D1484">
        <v>2970</v>
      </c>
      <c r="E1484" t="s">
        <v>47404</v>
      </c>
      <c r="F1484" t="s">
        <v>47640</v>
      </c>
      <c r="G1484">
        <v>70960516</v>
      </c>
      <c r="I1484" t="s">
        <v>8062</v>
      </c>
      <c r="J1484" t="s">
        <v>8063</v>
      </c>
      <c r="K1484" t="s">
        <v>8064</v>
      </c>
      <c r="L1484" t="s">
        <v>55356</v>
      </c>
      <c r="M1484">
        <v>9729</v>
      </c>
      <c r="N1484">
        <v>2</v>
      </c>
      <c r="R1484" s="1">
        <v>43790</v>
      </c>
      <c r="S1484" t="s">
        <v>56</v>
      </c>
      <c r="T1484">
        <v>223</v>
      </c>
      <c r="U1484" t="s">
        <v>47640</v>
      </c>
      <c r="W1484">
        <v>2</v>
      </c>
      <c r="X1484" t="s">
        <v>57</v>
      </c>
      <c r="Y1484">
        <v>5</v>
      </c>
      <c r="Z1484" t="s">
        <v>54458</v>
      </c>
      <c r="AB1484">
        <v>200701</v>
      </c>
      <c r="AC1484">
        <v>923</v>
      </c>
      <c r="AD1484" t="s">
        <v>58</v>
      </c>
      <c r="AE1484">
        <v>2013</v>
      </c>
      <c r="AF1484" t="s">
        <v>58</v>
      </c>
      <c r="AG1484">
        <v>1</v>
      </c>
      <c r="AH1484" t="s">
        <v>44482</v>
      </c>
      <c r="AI1484">
        <v>99</v>
      </c>
      <c r="AJ1484" t="s">
        <v>54511</v>
      </c>
      <c r="AK1484">
        <v>223</v>
      </c>
      <c r="AL1484" t="s">
        <v>47640</v>
      </c>
      <c r="AQ1484" t="s">
        <v>8065</v>
      </c>
      <c r="AR1484" t="s">
        <v>8066</v>
      </c>
      <c r="AS1484">
        <v>0</v>
      </c>
      <c r="AT1484" t="s">
        <v>61</v>
      </c>
      <c r="AU1484" t="s">
        <v>55357</v>
      </c>
      <c r="AV1484" t="s">
        <v>52612</v>
      </c>
      <c r="AX1484">
        <v>55.898185210000001</v>
      </c>
      <c r="AY1484">
        <v>12.50441397</v>
      </c>
      <c r="AZ1484" t="s">
        <v>62</v>
      </c>
      <c r="BA1484">
        <v>1084</v>
      </c>
      <c r="BB1484" t="s">
        <v>63</v>
      </c>
    </row>
    <row r="1485" spans="1:54" x14ac:dyDescent="0.25">
      <c r="A1485" s="1">
        <v>45200</v>
      </c>
      <c r="B1485">
        <v>223001</v>
      </c>
      <c r="C1485" t="s">
        <v>47641</v>
      </c>
      <c r="D1485">
        <v>2970</v>
      </c>
      <c r="E1485" t="s">
        <v>47404</v>
      </c>
      <c r="F1485" t="s">
        <v>47642</v>
      </c>
      <c r="G1485">
        <v>70960516</v>
      </c>
      <c r="H1485">
        <v>1003281902</v>
      </c>
      <c r="I1485" t="s">
        <v>8067</v>
      </c>
      <c r="J1485" t="s">
        <v>8068</v>
      </c>
      <c r="K1485" t="s">
        <v>8069</v>
      </c>
      <c r="L1485" t="s">
        <v>8070</v>
      </c>
      <c r="M1485">
        <v>7365</v>
      </c>
      <c r="N1485">
        <v>6</v>
      </c>
      <c r="R1485" s="1">
        <v>44314</v>
      </c>
      <c r="S1485" t="s">
        <v>851</v>
      </c>
      <c r="T1485">
        <v>223</v>
      </c>
      <c r="U1485" t="s">
        <v>47640</v>
      </c>
      <c r="W1485">
        <v>2</v>
      </c>
      <c r="X1485" t="s">
        <v>57</v>
      </c>
      <c r="Y1485">
        <v>1</v>
      </c>
      <c r="Z1485" t="s">
        <v>46545</v>
      </c>
      <c r="AA1485">
        <v>9</v>
      </c>
      <c r="AB1485">
        <v>189701</v>
      </c>
      <c r="AC1485">
        <v>121</v>
      </c>
      <c r="AD1485" t="s">
        <v>70</v>
      </c>
      <c r="AE1485">
        <v>1012</v>
      </c>
      <c r="AF1485" t="s">
        <v>71</v>
      </c>
      <c r="AG1485">
        <v>1</v>
      </c>
      <c r="AH1485" t="s">
        <v>44482</v>
      </c>
      <c r="AI1485">
        <v>21</v>
      </c>
      <c r="AJ1485" t="s">
        <v>52613</v>
      </c>
      <c r="AK1485">
        <v>223</v>
      </c>
      <c r="AL1485" t="s">
        <v>47640</v>
      </c>
      <c r="AQ1485" t="s">
        <v>8071</v>
      </c>
      <c r="AR1485" t="s">
        <v>8072</v>
      </c>
      <c r="AS1485">
        <v>0</v>
      </c>
      <c r="AT1485" t="s">
        <v>61</v>
      </c>
      <c r="AU1485" t="s">
        <v>8073</v>
      </c>
      <c r="AX1485">
        <v>55.880553140000004</v>
      </c>
      <c r="AY1485">
        <v>12.505907000000001</v>
      </c>
      <c r="AZ1485" t="s">
        <v>62</v>
      </c>
      <c r="BA1485">
        <v>1084</v>
      </c>
      <c r="BB1485" t="s">
        <v>63</v>
      </c>
    </row>
    <row r="1486" spans="1:54" x14ac:dyDescent="0.25">
      <c r="A1486" s="1">
        <v>45200</v>
      </c>
      <c r="B1486">
        <v>223002</v>
      </c>
      <c r="C1486" t="s">
        <v>8074</v>
      </c>
      <c r="D1486">
        <v>2960</v>
      </c>
      <c r="E1486" t="s">
        <v>8075</v>
      </c>
      <c r="F1486" t="s">
        <v>8076</v>
      </c>
      <c r="G1486">
        <v>70960516</v>
      </c>
      <c r="H1486">
        <v>1003281987</v>
      </c>
      <c r="I1486" t="s">
        <v>8077</v>
      </c>
      <c r="J1486" t="s">
        <v>8078</v>
      </c>
      <c r="K1486" t="s">
        <v>8079</v>
      </c>
      <c r="L1486" t="s">
        <v>54623</v>
      </c>
      <c r="M1486">
        <v>9592</v>
      </c>
      <c r="N1486" t="s">
        <v>6585</v>
      </c>
      <c r="R1486" s="1">
        <v>43782</v>
      </c>
      <c r="S1486" t="s">
        <v>56</v>
      </c>
      <c r="T1486">
        <v>223</v>
      </c>
      <c r="U1486" t="s">
        <v>47640</v>
      </c>
      <c r="W1486">
        <v>2</v>
      </c>
      <c r="X1486" t="s">
        <v>57</v>
      </c>
      <c r="Y1486">
        <v>1</v>
      </c>
      <c r="Z1486" t="s">
        <v>46545</v>
      </c>
      <c r="AA1486">
        <v>10</v>
      </c>
      <c r="AB1486">
        <v>195308</v>
      </c>
      <c r="AC1486">
        <v>121</v>
      </c>
      <c r="AD1486" t="s">
        <v>70</v>
      </c>
      <c r="AE1486">
        <v>1012</v>
      </c>
      <c r="AF1486" t="s">
        <v>71</v>
      </c>
      <c r="AG1486">
        <v>1</v>
      </c>
      <c r="AH1486" t="s">
        <v>44482</v>
      </c>
      <c r="AI1486">
        <v>21</v>
      </c>
      <c r="AJ1486" t="s">
        <v>52613</v>
      </c>
      <c r="AK1486">
        <v>223</v>
      </c>
      <c r="AL1486" t="s">
        <v>47640</v>
      </c>
      <c r="AQ1486" t="s">
        <v>8080</v>
      </c>
      <c r="AR1486" t="s">
        <v>8081</v>
      </c>
      <c r="AS1486">
        <v>0</v>
      </c>
      <c r="AT1486" t="s">
        <v>61</v>
      </c>
      <c r="AU1486" t="s">
        <v>54624</v>
      </c>
      <c r="AX1486">
        <v>55.883236410000002</v>
      </c>
      <c r="AY1486">
        <v>12.53313631</v>
      </c>
      <c r="AZ1486" t="s">
        <v>62</v>
      </c>
      <c r="BA1486">
        <v>1084</v>
      </c>
      <c r="BB1486" t="s">
        <v>63</v>
      </c>
    </row>
    <row r="1487" spans="1:54" x14ac:dyDescent="0.25">
      <c r="A1487" s="1">
        <v>45200</v>
      </c>
      <c r="B1487">
        <v>223003</v>
      </c>
      <c r="C1487" t="s">
        <v>47643</v>
      </c>
      <c r="D1487">
        <v>2970</v>
      </c>
      <c r="E1487" t="s">
        <v>47404</v>
      </c>
      <c r="F1487" t="s">
        <v>47644</v>
      </c>
      <c r="G1487">
        <v>70960516</v>
      </c>
      <c r="H1487">
        <v>1003281781</v>
      </c>
      <c r="I1487" t="s">
        <v>8082</v>
      </c>
      <c r="J1487" t="s">
        <v>8083</v>
      </c>
      <c r="K1487" t="s">
        <v>8084</v>
      </c>
      <c r="L1487" t="s">
        <v>8085</v>
      </c>
      <c r="M1487">
        <v>2877</v>
      </c>
      <c r="N1487">
        <v>10</v>
      </c>
      <c r="R1487" s="1">
        <v>44160</v>
      </c>
      <c r="S1487" t="s">
        <v>56</v>
      </c>
      <c r="T1487">
        <v>223</v>
      </c>
      <c r="U1487" t="s">
        <v>47640</v>
      </c>
      <c r="W1487">
        <v>2</v>
      </c>
      <c r="X1487" t="s">
        <v>57</v>
      </c>
      <c r="Y1487">
        <v>1</v>
      </c>
      <c r="Z1487" t="s">
        <v>46545</v>
      </c>
      <c r="AA1487">
        <v>10</v>
      </c>
      <c r="AB1487">
        <v>192008</v>
      </c>
      <c r="AC1487">
        <v>121</v>
      </c>
      <c r="AD1487" t="s">
        <v>70</v>
      </c>
      <c r="AE1487">
        <v>1012</v>
      </c>
      <c r="AF1487" t="s">
        <v>71</v>
      </c>
      <c r="AG1487">
        <v>1</v>
      </c>
      <c r="AH1487" t="s">
        <v>44482</v>
      </c>
      <c r="AI1487">
        <v>21</v>
      </c>
      <c r="AJ1487" t="s">
        <v>52613</v>
      </c>
      <c r="AK1487">
        <v>223</v>
      </c>
      <c r="AL1487" t="s">
        <v>47640</v>
      </c>
      <c r="AQ1487" t="s">
        <v>8086</v>
      </c>
      <c r="AR1487" t="s">
        <v>8087</v>
      </c>
      <c r="AS1487">
        <v>0</v>
      </c>
      <c r="AT1487" t="s">
        <v>61</v>
      </c>
      <c r="AU1487" t="s">
        <v>8088</v>
      </c>
      <c r="AX1487">
        <v>55.891293330000003</v>
      </c>
      <c r="AY1487">
        <v>12.493159520000001</v>
      </c>
      <c r="AZ1487" t="s">
        <v>62</v>
      </c>
      <c r="BA1487">
        <v>1084</v>
      </c>
      <c r="BB1487" t="s">
        <v>63</v>
      </c>
    </row>
    <row r="1488" spans="1:54" x14ac:dyDescent="0.25">
      <c r="A1488" s="1">
        <v>45200</v>
      </c>
      <c r="B1488">
        <v>223004</v>
      </c>
      <c r="C1488" t="s">
        <v>47645</v>
      </c>
      <c r="D1488">
        <v>2960</v>
      </c>
      <c r="E1488" t="s">
        <v>8075</v>
      </c>
      <c r="F1488" t="s">
        <v>47646</v>
      </c>
      <c r="G1488">
        <v>70960516</v>
      </c>
      <c r="H1488">
        <v>1003281963</v>
      </c>
      <c r="I1488" t="s">
        <v>8089</v>
      </c>
      <c r="J1488" t="s">
        <v>8090</v>
      </c>
      <c r="K1488" t="s">
        <v>8091</v>
      </c>
      <c r="L1488" t="s">
        <v>8092</v>
      </c>
      <c r="M1488">
        <v>8256</v>
      </c>
      <c r="N1488">
        <v>12</v>
      </c>
      <c r="R1488" s="1">
        <v>43782</v>
      </c>
      <c r="S1488" t="s">
        <v>56</v>
      </c>
      <c r="T1488">
        <v>223</v>
      </c>
      <c r="U1488" t="s">
        <v>47640</v>
      </c>
      <c r="W1488">
        <v>2</v>
      </c>
      <c r="X1488" t="s">
        <v>57</v>
      </c>
      <c r="Y1488">
        <v>1</v>
      </c>
      <c r="Z1488" t="s">
        <v>46545</v>
      </c>
      <c r="AA1488">
        <v>10</v>
      </c>
      <c r="AB1488">
        <v>197008</v>
      </c>
      <c r="AC1488">
        <v>121</v>
      </c>
      <c r="AD1488" t="s">
        <v>70</v>
      </c>
      <c r="AE1488">
        <v>1012</v>
      </c>
      <c r="AF1488" t="s">
        <v>71</v>
      </c>
      <c r="AG1488">
        <v>1</v>
      </c>
      <c r="AH1488" t="s">
        <v>44482</v>
      </c>
      <c r="AI1488">
        <v>21</v>
      </c>
      <c r="AJ1488" t="s">
        <v>52613</v>
      </c>
      <c r="AK1488">
        <v>223</v>
      </c>
      <c r="AL1488" t="s">
        <v>47640</v>
      </c>
      <c r="AQ1488" t="s">
        <v>8093</v>
      </c>
      <c r="AR1488" t="s">
        <v>8094</v>
      </c>
      <c r="AS1488">
        <v>0</v>
      </c>
      <c r="AT1488" t="s">
        <v>61</v>
      </c>
      <c r="AU1488" t="s">
        <v>8095</v>
      </c>
      <c r="AX1488">
        <v>55.894832719999997</v>
      </c>
      <c r="AY1488">
        <v>12.51832428</v>
      </c>
      <c r="AZ1488" t="s">
        <v>62</v>
      </c>
      <c r="BA1488">
        <v>1084</v>
      </c>
      <c r="BB1488" t="s">
        <v>63</v>
      </c>
    </row>
    <row r="1489" spans="1:54" x14ac:dyDescent="0.25">
      <c r="A1489" s="1">
        <v>45200</v>
      </c>
      <c r="B1489">
        <v>223005</v>
      </c>
      <c r="C1489" t="s">
        <v>8096</v>
      </c>
      <c r="D1489">
        <v>2970</v>
      </c>
      <c r="E1489" t="s">
        <v>47404</v>
      </c>
      <c r="F1489" t="s">
        <v>8097</v>
      </c>
      <c r="I1489" t="s">
        <v>47647</v>
      </c>
      <c r="K1489" t="s">
        <v>8098</v>
      </c>
      <c r="L1489" t="s">
        <v>55358</v>
      </c>
      <c r="M1489">
        <v>9729</v>
      </c>
      <c r="N1489">
        <v>10</v>
      </c>
      <c r="R1489" s="1">
        <v>40162</v>
      </c>
      <c r="S1489" t="s">
        <v>80</v>
      </c>
      <c r="T1489">
        <v>223</v>
      </c>
      <c r="U1489" t="s">
        <v>47640</v>
      </c>
      <c r="V1489" s="1">
        <v>33390</v>
      </c>
      <c r="W1489">
        <v>2</v>
      </c>
      <c r="X1489" t="s">
        <v>57</v>
      </c>
      <c r="Y1489">
        <v>1</v>
      </c>
      <c r="Z1489" t="s">
        <v>46545</v>
      </c>
      <c r="AA1489">
        <v>10</v>
      </c>
      <c r="AB1489">
        <v>197508</v>
      </c>
      <c r="AC1489">
        <v>121</v>
      </c>
      <c r="AD1489" t="s">
        <v>70</v>
      </c>
      <c r="AE1489">
        <v>1012</v>
      </c>
      <c r="AF1489" t="s">
        <v>71</v>
      </c>
      <c r="AG1489">
        <v>3</v>
      </c>
      <c r="AH1489" t="s">
        <v>81</v>
      </c>
      <c r="AI1489">
        <v>21</v>
      </c>
      <c r="AJ1489" t="s">
        <v>52613</v>
      </c>
      <c r="AK1489">
        <v>223</v>
      </c>
      <c r="AL1489" t="s">
        <v>47640</v>
      </c>
      <c r="AS1489">
        <v>0</v>
      </c>
      <c r="AT1489" t="s">
        <v>61</v>
      </c>
      <c r="AU1489" t="s">
        <v>55357</v>
      </c>
      <c r="AZ1489" t="s">
        <v>62</v>
      </c>
      <c r="BA1489">
        <v>1084</v>
      </c>
      <c r="BB1489" t="s">
        <v>63</v>
      </c>
    </row>
    <row r="1490" spans="1:54" x14ac:dyDescent="0.25">
      <c r="A1490" s="1">
        <v>45200</v>
      </c>
      <c r="B1490">
        <v>223006</v>
      </c>
      <c r="C1490" t="s">
        <v>8099</v>
      </c>
      <c r="D1490">
        <v>2960</v>
      </c>
      <c r="E1490" t="s">
        <v>8075</v>
      </c>
      <c r="F1490" t="s">
        <v>8100</v>
      </c>
      <c r="G1490">
        <v>66988813</v>
      </c>
      <c r="H1490">
        <v>1002242336</v>
      </c>
      <c r="I1490" t="s">
        <v>8101</v>
      </c>
      <c r="J1490" t="s">
        <v>8102</v>
      </c>
      <c r="K1490" t="s">
        <v>8103</v>
      </c>
      <c r="L1490" t="s">
        <v>47648</v>
      </c>
      <c r="M1490">
        <v>9181</v>
      </c>
      <c r="N1490" t="s">
        <v>4918</v>
      </c>
      <c r="R1490" s="1">
        <v>45047</v>
      </c>
      <c r="S1490" t="s">
        <v>56</v>
      </c>
      <c r="W1490">
        <v>5</v>
      </c>
      <c r="X1490" t="s">
        <v>557</v>
      </c>
      <c r="Y1490">
        <v>1</v>
      </c>
      <c r="Z1490" t="s">
        <v>46545</v>
      </c>
      <c r="AA1490">
        <v>10</v>
      </c>
      <c r="AB1490">
        <v>195408</v>
      </c>
      <c r="AC1490">
        <v>121</v>
      </c>
      <c r="AD1490" t="s">
        <v>70</v>
      </c>
      <c r="AE1490">
        <v>1013</v>
      </c>
      <c r="AF1490" t="s">
        <v>558</v>
      </c>
      <c r="AG1490">
        <v>1</v>
      </c>
      <c r="AH1490" t="s">
        <v>44482</v>
      </c>
      <c r="AI1490">
        <v>21</v>
      </c>
      <c r="AJ1490" t="s">
        <v>52613</v>
      </c>
      <c r="AK1490">
        <v>223</v>
      </c>
      <c r="AL1490" t="s">
        <v>47640</v>
      </c>
      <c r="AQ1490" t="s">
        <v>8104</v>
      </c>
      <c r="AR1490" t="s">
        <v>8105</v>
      </c>
      <c r="AS1490">
        <v>0</v>
      </c>
      <c r="AT1490" t="s">
        <v>61</v>
      </c>
      <c r="AU1490" t="s">
        <v>47649</v>
      </c>
      <c r="AX1490">
        <v>55.888945839999998</v>
      </c>
      <c r="AY1490">
        <v>12.522895439999999</v>
      </c>
      <c r="AZ1490" t="s">
        <v>62</v>
      </c>
      <c r="BA1490">
        <v>1084</v>
      </c>
      <c r="BB1490" t="s">
        <v>63</v>
      </c>
    </row>
    <row r="1491" spans="1:54" x14ac:dyDescent="0.25">
      <c r="A1491" s="1">
        <v>45200</v>
      </c>
      <c r="B1491">
        <v>223007</v>
      </c>
      <c r="C1491" t="s">
        <v>47650</v>
      </c>
      <c r="D1491">
        <v>2960</v>
      </c>
      <c r="E1491" t="s">
        <v>8075</v>
      </c>
      <c r="F1491" t="s">
        <v>47651</v>
      </c>
      <c r="G1491">
        <v>28866917</v>
      </c>
      <c r="H1491">
        <v>1001637467</v>
      </c>
      <c r="I1491" t="s">
        <v>8106</v>
      </c>
      <c r="J1491" t="s">
        <v>8107</v>
      </c>
      <c r="K1491" t="s">
        <v>8108</v>
      </c>
      <c r="L1491" t="s">
        <v>47652</v>
      </c>
      <c r="M1491">
        <v>3939</v>
      </c>
      <c r="N1491">
        <v>11</v>
      </c>
      <c r="R1491" s="1">
        <v>43782</v>
      </c>
      <c r="S1491" t="s">
        <v>56</v>
      </c>
      <c r="W1491">
        <v>5</v>
      </c>
      <c r="X1491" t="s">
        <v>557</v>
      </c>
      <c r="Y1491">
        <v>1</v>
      </c>
      <c r="Z1491" t="s">
        <v>46545</v>
      </c>
      <c r="AA1491">
        <v>9</v>
      </c>
      <c r="AB1491">
        <v>197008</v>
      </c>
      <c r="AC1491">
        <v>121</v>
      </c>
      <c r="AD1491" t="s">
        <v>70</v>
      </c>
      <c r="AE1491">
        <v>1013</v>
      </c>
      <c r="AF1491" t="s">
        <v>558</v>
      </c>
      <c r="AG1491">
        <v>1</v>
      </c>
      <c r="AH1491" t="s">
        <v>44482</v>
      </c>
      <c r="AI1491">
        <v>21</v>
      </c>
      <c r="AJ1491" t="s">
        <v>52613</v>
      </c>
      <c r="AK1491">
        <v>223</v>
      </c>
      <c r="AL1491" t="s">
        <v>47640</v>
      </c>
      <c r="AQ1491" t="s">
        <v>8109</v>
      </c>
      <c r="AR1491" t="s">
        <v>8110</v>
      </c>
      <c r="AS1491">
        <v>0</v>
      </c>
      <c r="AT1491" t="s">
        <v>61</v>
      </c>
      <c r="AU1491" t="s">
        <v>47653</v>
      </c>
      <c r="AX1491">
        <v>55.885809559999998</v>
      </c>
      <c r="AY1491">
        <v>12.51108909</v>
      </c>
      <c r="AZ1491" t="s">
        <v>62</v>
      </c>
      <c r="BA1491">
        <v>1084</v>
      </c>
      <c r="BB1491" t="s">
        <v>63</v>
      </c>
    </row>
    <row r="1492" spans="1:54" x14ac:dyDescent="0.25">
      <c r="A1492" s="1">
        <v>45200</v>
      </c>
      <c r="B1492">
        <v>223008</v>
      </c>
      <c r="C1492" t="s">
        <v>8111</v>
      </c>
      <c r="D1492">
        <v>2960</v>
      </c>
      <c r="E1492" t="s">
        <v>8075</v>
      </c>
      <c r="F1492" t="s">
        <v>8112</v>
      </c>
      <c r="K1492" t="s">
        <v>8113</v>
      </c>
      <c r="L1492" t="s">
        <v>8114</v>
      </c>
      <c r="M1492">
        <v>9113</v>
      </c>
      <c r="N1492">
        <v>12</v>
      </c>
      <c r="R1492" s="1">
        <v>40162</v>
      </c>
      <c r="S1492" t="s">
        <v>80</v>
      </c>
      <c r="V1492" s="1">
        <v>28642</v>
      </c>
      <c r="W1492">
        <v>4</v>
      </c>
      <c r="X1492" t="s">
        <v>725</v>
      </c>
      <c r="Y1492">
        <v>1</v>
      </c>
      <c r="Z1492" t="s">
        <v>46545</v>
      </c>
      <c r="AC1492">
        <v>122</v>
      </c>
      <c r="AD1492" t="s">
        <v>726</v>
      </c>
      <c r="AE1492">
        <v>1013</v>
      </c>
      <c r="AF1492" t="s">
        <v>558</v>
      </c>
      <c r="AG1492">
        <v>3</v>
      </c>
      <c r="AH1492" t="s">
        <v>81</v>
      </c>
      <c r="AI1492">
        <v>26</v>
      </c>
      <c r="AJ1492" t="s">
        <v>726</v>
      </c>
      <c r="AK1492">
        <v>223</v>
      </c>
      <c r="AL1492" t="s">
        <v>47640</v>
      </c>
      <c r="AS1492">
        <v>0</v>
      </c>
      <c r="AT1492" t="s">
        <v>61</v>
      </c>
      <c r="AU1492" t="s">
        <v>8115</v>
      </c>
      <c r="AX1492">
        <v>55.882017232809297</v>
      </c>
      <c r="AY1492">
        <v>12.5307230447641</v>
      </c>
      <c r="AZ1492" t="s">
        <v>62</v>
      </c>
      <c r="BA1492">
        <v>1084</v>
      </c>
      <c r="BB1492" t="s">
        <v>63</v>
      </c>
    </row>
    <row r="1493" spans="1:54" x14ac:dyDescent="0.25">
      <c r="A1493" s="1">
        <v>45200</v>
      </c>
      <c r="B1493">
        <v>223009</v>
      </c>
      <c r="C1493" t="s">
        <v>8116</v>
      </c>
      <c r="D1493">
        <v>2960</v>
      </c>
      <c r="E1493" t="s">
        <v>8075</v>
      </c>
      <c r="F1493" t="s">
        <v>8117</v>
      </c>
      <c r="G1493">
        <v>29554005</v>
      </c>
      <c r="H1493">
        <v>1003275459</v>
      </c>
      <c r="I1493" t="s">
        <v>8118</v>
      </c>
      <c r="J1493" t="s">
        <v>8119</v>
      </c>
      <c r="K1493" t="s">
        <v>8120</v>
      </c>
      <c r="L1493" t="s">
        <v>8121</v>
      </c>
      <c r="M1493">
        <v>8256</v>
      </c>
      <c r="N1493">
        <v>14</v>
      </c>
      <c r="R1493" s="1">
        <v>43404</v>
      </c>
      <c r="S1493" t="s">
        <v>56</v>
      </c>
      <c r="W1493">
        <v>4</v>
      </c>
      <c r="X1493" t="s">
        <v>725</v>
      </c>
      <c r="Y1493">
        <v>1</v>
      </c>
      <c r="Z1493" t="s">
        <v>46545</v>
      </c>
      <c r="AB1493">
        <v>200701</v>
      </c>
      <c r="AC1493">
        <v>131</v>
      </c>
      <c r="AD1493" t="s">
        <v>752</v>
      </c>
      <c r="AE1493">
        <v>1061</v>
      </c>
      <c r="AF1493" t="s">
        <v>752</v>
      </c>
      <c r="AG1493">
        <v>1</v>
      </c>
      <c r="AH1493" t="s">
        <v>44482</v>
      </c>
      <c r="AI1493">
        <v>99</v>
      </c>
      <c r="AJ1493" t="s">
        <v>54511</v>
      </c>
      <c r="AK1493">
        <v>223</v>
      </c>
      <c r="AL1493" t="s">
        <v>47640</v>
      </c>
      <c r="AQ1493" t="s">
        <v>8122</v>
      </c>
      <c r="AR1493" t="s">
        <v>8123</v>
      </c>
      <c r="AS1493">
        <v>0</v>
      </c>
      <c r="AT1493" t="s">
        <v>61</v>
      </c>
      <c r="AU1493" t="s">
        <v>8095</v>
      </c>
      <c r="AX1493">
        <v>55.89612236</v>
      </c>
      <c r="AY1493">
        <v>12.519276440000001</v>
      </c>
      <c r="AZ1493" t="s">
        <v>62</v>
      </c>
      <c r="BA1493">
        <v>1084</v>
      </c>
      <c r="BB1493" t="s">
        <v>63</v>
      </c>
    </row>
    <row r="1494" spans="1:54" x14ac:dyDescent="0.25">
      <c r="A1494" s="1">
        <v>45200</v>
      </c>
      <c r="B1494">
        <v>223010</v>
      </c>
      <c r="C1494" t="s">
        <v>44929</v>
      </c>
      <c r="D1494">
        <v>2970</v>
      </c>
      <c r="E1494" t="s">
        <v>47404</v>
      </c>
      <c r="F1494" t="s">
        <v>44930</v>
      </c>
      <c r="I1494" t="s">
        <v>8124</v>
      </c>
      <c r="K1494" t="s">
        <v>8125</v>
      </c>
      <c r="L1494" t="s">
        <v>8126</v>
      </c>
      <c r="M1494">
        <v>1275</v>
      </c>
      <c r="N1494">
        <v>16</v>
      </c>
      <c r="R1494" s="1">
        <v>40162</v>
      </c>
      <c r="S1494" t="s">
        <v>80</v>
      </c>
      <c r="V1494" s="1">
        <v>31199</v>
      </c>
      <c r="W1494">
        <v>5</v>
      </c>
      <c r="X1494" t="s">
        <v>557</v>
      </c>
      <c r="Y1494">
        <v>1</v>
      </c>
      <c r="Z1494" t="s">
        <v>46545</v>
      </c>
      <c r="AA1494">
        <v>10</v>
      </c>
      <c r="AB1494">
        <v>198308</v>
      </c>
      <c r="AC1494">
        <v>121</v>
      </c>
      <c r="AD1494" t="s">
        <v>70</v>
      </c>
      <c r="AE1494">
        <v>1013</v>
      </c>
      <c r="AF1494" t="s">
        <v>558</v>
      </c>
      <c r="AG1494">
        <v>3</v>
      </c>
      <c r="AH1494" t="s">
        <v>81</v>
      </c>
      <c r="AI1494">
        <v>21</v>
      </c>
      <c r="AJ1494" t="s">
        <v>52613</v>
      </c>
      <c r="AK1494">
        <v>223</v>
      </c>
      <c r="AL1494" t="s">
        <v>47640</v>
      </c>
      <c r="AS1494">
        <v>0</v>
      </c>
      <c r="AT1494" t="s">
        <v>61</v>
      </c>
      <c r="AU1494" t="s">
        <v>8127</v>
      </c>
      <c r="AV1494" t="s">
        <v>8128</v>
      </c>
      <c r="AZ1494" t="s">
        <v>62</v>
      </c>
      <c r="BA1494">
        <v>1084</v>
      </c>
      <c r="BB1494" t="s">
        <v>63</v>
      </c>
    </row>
    <row r="1495" spans="1:54" x14ac:dyDescent="0.25">
      <c r="A1495" s="1">
        <v>45200</v>
      </c>
      <c r="B1495">
        <v>223011</v>
      </c>
      <c r="C1495" t="s">
        <v>47654</v>
      </c>
      <c r="D1495">
        <v>2970</v>
      </c>
      <c r="E1495" t="s">
        <v>47404</v>
      </c>
      <c r="F1495" t="s">
        <v>47655</v>
      </c>
      <c r="I1495" t="s">
        <v>47656</v>
      </c>
      <c r="J1495" t="s">
        <v>8129</v>
      </c>
      <c r="K1495" t="s">
        <v>8130</v>
      </c>
      <c r="L1495" t="s">
        <v>55832</v>
      </c>
      <c r="M1495">
        <v>6375</v>
      </c>
      <c r="N1495">
        <v>2</v>
      </c>
      <c r="R1495" s="1">
        <v>40162</v>
      </c>
      <c r="S1495" t="s">
        <v>80</v>
      </c>
      <c r="V1495" s="1">
        <v>38200</v>
      </c>
      <c r="W1495">
        <v>5</v>
      </c>
      <c r="X1495" t="s">
        <v>557</v>
      </c>
      <c r="Y1495">
        <v>1</v>
      </c>
      <c r="Z1495" t="s">
        <v>46545</v>
      </c>
      <c r="AA1495">
        <v>10</v>
      </c>
      <c r="AB1495">
        <v>199808</v>
      </c>
      <c r="AC1495">
        <v>121</v>
      </c>
      <c r="AD1495" t="s">
        <v>70</v>
      </c>
      <c r="AE1495">
        <v>1013</v>
      </c>
      <c r="AF1495" t="s">
        <v>558</v>
      </c>
      <c r="AG1495">
        <v>3</v>
      </c>
      <c r="AH1495" t="s">
        <v>81</v>
      </c>
      <c r="AI1495">
        <v>21</v>
      </c>
      <c r="AJ1495" t="s">
        <v>52613</v>
      </c>
      <c r="AK1495">
        <v>223</v>
      </c>
      <c r="AL1495" t="s">
        <v>47640</v>
      </c>
      <c r="AQ1495" t="s">
        <v>8131</v>
      </c>
      <c r="AR1495" t="s">
        <v>8132</v>
      </c>
      <c r="AS1495">
        <v>0</v>
      </c>
      <c r="AT1495" t="s">
        <v>61</v>
      </c>
      <c r="AU1495" t="s">
        <v>52999</v>
      </c>
      <c r="AX1495">
        <v>55.875001454918099</v>
      </c>
      <c r="AY1495">
        <v>12.465278015719599</v>
      </c>
      <c r="AZ1495" t="s">
        <v>62</v>
      </c>
      <c r="BA1495">
        <v>1084</v>
      </c>
      <c r="BB1495" t="s">
        <v>63</v>
      </c>
    </row>
    <row r="1496" spans="1:54" x14ac:dyDescent="0.25">
      <c r="A1496" s="1">
        <v>45200</v>
      </c>
      <c r="B1496">
        <v>223200</v>
      </c>
      <c r="D1496">
        <v>2970</v>
      </c>
      <c r="E1496" t="s">
        <v>47404</v>
      </c>
      <c r="F1496" t="s">
        <v>52721</v>
      </c>
      <c r="G1496">
        <v>70960516</v>
      </c>
      <c r="I1496" t="s">
        <v>8133</v>
      </c>
      <c r="J1496" t="s">
        <v>8134</v>
      </c>
      <c r="K1496" t="s">
        <v>8135</v>
      </c>
      <c r="L1496" t="s">
        <v>55359</v>
      </c>
      <c r="M1496">
        <v>9729</v>
      </c>
      <c r="N1496">
        <v>2</v>
      </c>
      <c r="R1496" s="1">
        <v>43790</v>
      </c>
      <c r="S1496" t="s">
        <v>612</v>
      </c>
      <c r="T1496">
        <v>223</v>
      </c>
      <c r="U1496" t="s">
        <v>47640</v>
      </c>
      <c r="W1496">
        <v>2</v>
      </c>
      <c r="X1496" t="s">
        <v>57</v>
      </c>
      <c r="Y1496">
        <v>1</v>
      </c>
      <c r="Z1496" t="s">
        <v>46545</v>
      </c>
      <c r="AC1496">
        <v>932</v>
      </c>
      <c r="AD1496" t="s">
        <v>52637</v>
      </c>
      <c r="AE1496">
        <v>2021</v>
      </c>
      <c r="AF1496" t="s">
        <v>52637</v>
      </c>
      <c r="AG1496">
        <v>2</v>
      </c>
      <c r="AH1496" t="s">
        <v>44524</v>
      </c>
      <c r="AI1496">
        <v>10</v>
      </c>
      <c r="AJ1496" t="s">
        <v>52638</v>
      </c>
      <c r="AK1496">
        <v>223</v>
      </c>
      <c r="AL1496" t="s">
        <v>47640</v>
      </c>
      <c r="AQ1496" t="s">
        <v>8136</v>
      </c>
      <c r="AR1496" t="s">
        <v>8066</v>
      </c>
      <c r="AS1496">
        <v>0</v>
      </c>
      <c r="AT1496" t="s">
        <v>61</v>
      </c>
      <c r="AU1496" t="s">
        <v>55357</v>
      </c>
      <c r="AV1496" t="s">
        <v>47640</v>
      </c>
      <c r="AX1496">
        <v>55.898185210000001</v>
      </c>
      <c r="AY1496">
        <v>12.50441397</v>
      </c>
      <c r="AZ1496" t="s">
        <v>62</v>
      </c>
      <c r="BA1496">
        <v>1084</v>
      </c>
      <c r="BB1496" t="s">
        <v>63</v>
      </c>
    </row>
    <row r="1497" spans="1:54" x14ac:dyDescent="0.25">
      <c r="A1497" s="1">
        <v>45200</v>
      </c>
      <c r="B1497">
        <v>223201</v>
      </c>
      <c r="D1497">
        <v>2970</v>
      </c>
      <c r="E1497" t="s">
        <v>47404</v>
      </c>
      <c r="F1497" t="s">
        <v>44654</v>
      </c>
      <c r="J1497" t="s">
        <v>8134</v>
      </c>
      <c r="K1497" t="s">
        <v>8137</v>
      </c>
      <c r="L1497" t="s">
        <v>55360</v>
      </c>
      <c r="M1497">
        <v>9729</v>
      </c>
      <c r="N1497">
        <v>2</v>
      </c>
      <c r="R1497" s="1">
        <v>40162</v>
      </c>
      <c r="S1497" t="s">
        <v>80</v>
      </c>
      <c r="T1497">
        <v>223</v>
      </c>
      <c r="U1497" t="s">
        <v>47640</v>
      </c>
      <c r="V1497" s="1">
        <v>37043</v>
      </c>
      <c r="W1497">
        <v>2</v>
      </c>
      <c r="X1497" t="s">
        <v>57</v>
      </c>
      <c r="Y1497">
        <v>1</v>
      </c>
      <c r="Z1497" t="s">
        <v>46545</v>
      </c>
      <c r="AB1497">
        <v>199711</v>
      </c>
      <c r="AC1497">
        <v>931</v>
      </c>
      <c r="AD1497" t="s">
        <v>1467</v>
      </c>
      <c r="AE1497">
        <v>2022</v>
      </c>
      <c r="AF1497" t="s">
        <v>1467</v>
      </c>
      <c r="AG1497">
        <v>3</v>
      </c>
      <c r="AH1497" t="s">
        <v>81</v>
      </c>
      <c r="AI1497">
        <v>7</v>
      </c>
      <c r="AJ1497" t="s">
        <v>1326</v>
      </c>
      <c r="AK1497">
        <v>223</v>
      </c>
      <c r="AL1497" t="s">
        <v>47640</v>
      </c>
      <c r="AQ1497" t="s">
        <v>8065</v>
      </c>
      <c r="AR1497" t="s">
        <v>8066</v>
      </c>
      <c r="AS1497">
        <v>0</v>
      </c>
      <c r="AT1497" t="s">
        <v>61</v>
      </c>
      <c r="AU1497" t="s">
        <v>55357</v>
      </c>
      <c r="AX1497">
        <v>55.898185248814201</v>
      </c>
      <c r="AY1497">
        <v>12.5044141050885</v>
      </c>
      <c r="AZ1497" t="s">
        <v>62</v>
      </c>
      <c r="BA1497">
        <v>1084</v>
      </c>
      <c r="BB1497" t="s">
        <v>63</v>
      </c>
    </row>
    <row r="1498" spans="1:54" x14ac:dyDescent="0.25">
      <c r="A1498" s="1">
        <v>45200</v>
      </c>
      <c r="B1498">
        <v>223210</v>
      </c>
      <c r="C1498" t="s">
        <v>47657</v>
      </c>
      <c r="D1498">
        <v>2960</v>
      </c>
      <c r="E1498" t="s">
        <v>8075</v>
      </c>
      <c r="F1498" t="s">
        <v>47658</v>
      </c>
      <c r="G1498">
        <v>70960516</v>
      </c>
      <c r="H1498">
        <v>1018620495</v>
      </c>
      <c r="I1498" t="s">
        <v>8138</v>
      </c>
      <c r="J1498" t="s">
        <v>8139</v>
      </c>
      <c r="K1498" t="s">
        <v>8140</v>
      </c>
      <c r="L1498" t="s">
        <v>55833</v>
      </c>
      <c r="M1498">
        <v>8256</v>
      </c>
      <c r="N1498">
        <v>12</v>
      </c>
      <c r="R1498" s="1">
        <v>43782</v>
      </c>
      <c r="S1498" t="s">
        <v>56</v>
      </c>
      <c r="T1498">
        <v>223</v>
      </c>
      <c r="U1498" t="s">
        <v>47640</v>
      </c>
      <c r="W1498">
        <v>2</v>
      </c>
      <c r="X1498" t="s">
        <v>57</v>
      </c>
      <c r="Y1498">
        <v>1</v>
      </c>
      <c r="Z1498" t="s">
        <v>46545</v>
      </c>
      <c r="AB1498">
        <v>194210</v>
      </c>
      <c r="AC1498">
        <v>125</v>
      </c>
      <c r="AD1498" t="s">
        <v>1344</v>
      </c>
      <c r="AE1498">
        <v>1014</v>
      </c>
      <c r="AF1498" t="s">
        <v>1352</v>
      </c>
      <c r="AG1498">
        <v>1</v>
      </c>
      <c r="AH1498" t="s">
        <v>44482</v>
      </c>
      <c r="AI1498">
        <v>24</v>
      </c>
      <c r="AJ1498" t="s">
        <v>1344</v>
      </c>
      <c r="AK1498">
        <v>223</v>
      </c>
      <c r="AL1498" t="s">
        <v>47640</v>
      </c>
      <c r="AQ1498" t="s">
        <v>8141</v>
      </c>
      <c r="AR1498" t="s">
        <v>8142</v>
      </c>
      <c r="AS1498">
        <v>0</v>
      </c>
      <c r="AT1498" t="s">
        <v>61</v>
      </c>
      <c r="AU1498" t="s">
        <v>8095</v>
      </c>
      <c r="AX1498">
        <v>55.894832719999997</v>
      </c>
      <c r="AY1498">
        <v>12.51832428</v>
      </c>
      <c r="AZ1498" t="s">
        <v>62</v>
      </c>
      <c r="BA1498">
        <v>1084</v>
      </c>
      <c r="BB1498" t="s">
        <v>63</v>
      </c>
    </row>
    <row r="1499" spans="1:54" x14ac:dyDescent="0.25">
      <c r="A1499" s="1">
        <v>45200</v>
      </c>
      <c r="B1499">
        <v>223211</v>
      </c>
      <c r="C1499" t="s">
        <v>53000</v>
      </c>
      <c r="D1499">
        <v>2970</v>
      </c>
      <c r="E1499" t="s">
        <v>47404</v>
      </c>
      <c r="F1499" t="s">
        <v>47658</v>
      </c>
      <c r="I1499" t="s">
        <v>8143</v>
      </c>
      <c r="K1499" t="s">
        <v>8144</v>
      </c>
      <c r="L1499" t="s">
        <v>8145</v>
      </c>
      <c r="M1499">
        <v>993</v>
      </c>
      <c r="N1499">
        <v>20</v>
      </c>
      <c r="R1499" s="1">
        <v>40162</v>
      </c>
      <c r="S1499" t="s">
        <v>80</v>
      </c>
      <c r="T1499">
        <v>223</v>
      </c>
      <c r="U1499" t="s">
        <v>47640</v>
      </c>
      <c r="V1499" s="1">
        <v>33390</v>
      </c>
      <c r="W1499">
        <v>2</v>
      </c>
      <c r="X1499" t="s">
        <v>57</v>
      </c>
      <c r="Y1499">
        <v>1</v>
      </c>
      <c r="Z1499" t="s">
        <v>46545</v>
      </c>
      <c r="AB1499">
        <v>198208</v>
      </c>
      <c r="AC1499">
        <v>125</v>
      </c>
      <c r="AD1499" t="s">
        <v>1344</v>
      </c>
      <c r="AE1499">
        <v>1014</v>
      </c>
      <c r="AF1499" t="s">
        <v>1352</v>
      </c>
      <c r="AG1499">
        <v>3</v>
      </c>
      <c r="AH1499" t="s">
        <v>81</v>
      </c>
      <c r="AI1499">
        <v>24</v>
      </c>
      <c r="AJ1499" t="s">
        <v>1344</v>
      </c>
      <c r="AK1499">
        <v>223</v>
      </c>
      <c r="AL1499" t="s">
        <v>47640</v>
      </c>
      <c r="AS1499">
        <v>0</v>
      </c>
      <c r="AT1499" t="s">
        <v>61</v>
      </c>
      <c r="AU1499" t="s">
        <v>8146</v>
      </c>
      <c r="AX1499">
        <v>55.896316818088401</v>
      </c>
      <c r="AY1499">
        <v>12.4832880527154</v>
      </c>
      <c r="AZ1499" t="s">
        <v>62</v>
      </c>
      <c r="BA1499">
        <v>1084</v>
      </c>
      <c r="BB1499" t="s">
        <v>63</v>
      </c>
    </row>
    <row r="1500" spans="1:54" x14ac:dyDescent="0.25">
      <c r="A1500" s="1">
        <v>45200</v>
      </c>
      <c r="B1500">
        <v>223300</v>
      </c>
      <c r="C1500" t="s">
        <v>47659</v>
      </c>
      <c r="D1500">
        <v>2970</v>
      </c>
      <c r="E1500" t="s">
        <v>47404</v>
      </c>
      <c r="F1500" t="s">
        <v>47660</v>
      </c>
      <c r="G1500">
        <v>47977312</v>
      </c>
      <c r="H1500">
        <v>1023086006</v>
      </c>
      <c r="I1500" t="s">
        <v>47661</v>
      </c>
      <c r="J1500" t="s">
        <v>8147</v>
      </c>
      <c r="K1500" t="s">
        <v>8148</v>
      </c>
      <c r="L1500" t="s">
        <v>47662</v>
      </c>
      <c r="M1500">
        <v>8745</v>
      </c>
      <c r="N1500">
        <v>3</v>
      </c>
      <c r="R1500" s="1">
        <v>43782</v>
      </c>
      <c r="S1500" t="s">
        <v>56</v>
      </c>
      <c r="W1500">
        <v>5</v>
      </c>
      <c r="X1500" t="s">
        <v>557</v>
      </c>
      <c r="Y1500">
        <v>1</v>
      </c>
      <c r="Z1500" t="s">
        <v>46545</v>
      </c>
      <c r="AA1500">
        <v>10</v>
      </c>
      <c r="AB1500">
        <v>195105</v>
      </c>
      <c r="AC1500">
        <v>123</v>
      </c>
      <c r="AD1500" t="s">
        <v>1507</v>
      </c>
      <c r="AE1500">
        <v>1011</v>
      </c>
      <c r="AF1500" t="s">
        <v>1507</v>
      </c>
      <c r="AG1500">
        <v>1</v>
      </c>
      <c r="AH1500" t="s">
        <v>44482</v>
      </c>
      <c r="AI1500">
        <v>80</v>
      </c>
      <c r="AJ1500" t="s">
        <v>1507</v>
      </c>
      <c r="AK1500">
        <v>223</v>
      </c>
      <c r="AL1500" t="s">
        <v>47640</v>
      </c>
      <c r="AQ1500" t="s">
        <v>8149</v>
      </c>
      <c r="AR1500" t="s">
        <v>8150</v>
      </c>
      <c r="AS1500">
        <v>0</v>
      </c>
      <c r="AT1500" t="s">
        <v>61</v>
      </c>
      <c r="AU1500" t="s">
        <v>47663</v>
      </c>
      <c r="AX1500">
        <v>55.880866400000002</v>
      </c>
      <c r="AY1500">
        <v>12.44883252</v>
      </c>
      <c r="AZ1500" t="s">
        <v>62</v>
      </c>
      <c r="BA1500">
        <v>1084</v>
      </c>
      <c r="BB1500" t="s">
        <v>63</v>
      </c>
    </row>
    <row r="1501" spans="1:54" x14ac:dyDescent="0.25">
      <c r="A1501" s="1">
        <v>45200</v>
      </c>
      <c r="B1501">
        <v>223301</v>
      </c>
      <c r="C1501" t="s">
        <v>47664</v>
      </c>
      <c r="D1501">
        <v>2960</v>
      </c>
      <c r="E1501" t="s">
        <v>8075</v>
      </c>
      <c r="F1501" t="s">
        <v>47665</v>
      </c>
      <c r="I1501" t="s">
        <v>47666</v>
      </c>
      <c r="K1501" t="s">
        <v>8151</v>
      </c>
      <c r="L1501" t="s">
        <v>47667</v>
      </c>
      <c r="M1501">
        <v>3939</v>
      </c>
      <c r="N1501">
        <v>7</v>
      </c>
      <c r="R1501" s="1">
        <v>40162</v>
      </c>
      <c r="S1501" t="s">
        <v>80</v>
      </c>
      <c r="V1501" s="1">
        <v>28642</v>
      </c>
      <c r="W1501">
        <v>5</v>
      </c>
      <c r="X1501" t="s">
        <v>557</v>
      </c>
      <c r="Y1501">
        <v>1</v>
      </c>
      <c r="Z1501" t="s">
        <v>46545</v>
      </c>
      <c r="AC1501">
        <v>141</v>
      </c>
      <c r="AD1501" t="s">
        <v>46688</v>
      </c>
      <c r="AE1501">
        <v>1022</v>
      </c>
      <c r="AF1501" t="s">
        <v>46688</v>
      </c>
      <c r="AG1501">
        <v>3</v>
      </c>
      <c r="AH1501" t="s">
        <v>81</v>
      </c>
      <c r="AI1501">
        <v>84</v>
      </c>
      <c r="AJ1501" t="s">
        <v>46689</v>
      </c>
      <c r="AK1501">
        <v>223</v>
      </c>
      <c r="AL1501" t="s">
        <v>47640</v>
      </c>
      <c r="AS1501">
        <v>0</v>
      </c>
      <c r="AT1501" t="s">
        <v>61</v>
      </c>
      <c r="AU1501" t="s">
        <v>47653</v>
      </c>
      <c r="AX1501">
        <v>55.885503512605901</v>
      </c>
      <c r="AY1501">
        <v>12.5113468019215</v>
      </c>
      <c r="AZ1501" t="s">
        <v>62</v>
      </c>
      <c r="BA1501">
        <v>1084</v>
      </c>
      <c r="BB1501" t="s">
        <v>63</v>
      </c>
    </row>
    <row r="1502" spans="1:54" x14ac:dyDescent="0.25">
      <c r="A1502" s="1">
        <v>45200</v>
      </c>
      <c r="B1502">
        <v>223302</v>
      </c>
      <c r="C1502" t="s">
        <v>8152</v>
      </c>
      <c r="D1502">
        <v>2970</v>
      </c>
      <c r="E1502" t="s">
        <v>47404</v>
      </c>
      <c r="F1502" t="s">
        <v>47668</v>
      </c>
      <c r="I1502" t="s">
        <v>8153</v>
      </c>
      <c r="K1502" t="s">
        <v>8154</v>
      </c>
      <c r="L1502" t="s">
        <v>47669</v>
      </c>
      <c r="R1502" s="1">
        <v>40162</v>
      </c>
      <c r="S1502" t="s">
        <v>80</v>
      </c>
      <c r="V1502" s="1">
        <v>34335</v>
      </c>
      <c r="W1502">
        <v>5</v>
      </c>
      <c r="X1502" t="s">
        <v>557</v>
      </c>
      <c r="Y1502">
        <v>1</v>
      </c>
      <c r="Z1502" t="s">
        <v>46545</v>
      </c>
      <c r="AB1502">
        <v>197404</v>
      </c>
      <c r="AC1502">
        <v>141</v>
      </c>
      <c r="AD1502" t="s">
        <v>46688</v>
      </c>
      <c r="AE1502">
        <v>1022</v>
      </c>
      <c r="AF1502" t="s">
        <v>46688</v>
      </c>
      <c r="AG1502">
        <v>3</v>
      </c>
      <c r="AH1502" t="s">
        <v>81</v>
      </c>
      <c r="AI1502">
        <v>84</v>
      </c>
      <c r="AJ1502" t="s">
        <v>46689</v>
      </c>
      <c r="AK1502">
        <v>223</v>
      </c>
      <c r="AL1502" t="s">
        <v>47640</v>
      </c>
      <c r="AS1502">
        <v>0</v>
      </c>
      <c r="AT1502" t="s">
        <v>61</v>
      </c>
      <c r="AU1502" t="s">
        <v>47669</v>
      </c>
      <c r="AZ1502" t="s">
        <v>62</v>
      </c>
      <c r="BA1502">
        <v>1084</v>
      </c>
      <c r="BB1502" t="s">
        <v>63</v>
      </c>
    </row>
    <row r="1503" spans="1:54" x14ac:dyDescent="0.25">
      <c r="A1503" s="1">
        <v>45200</v>
      </c>
      <c r="B1503">
        <v>223303</v>
      </c>
      <c r="C1503" t="s">
        <v>8155</v>
      </c>
      <c r="D1503">
        <v>2970</v>
      </c>
      <c r="E1503" t="s">
        <v>47404</v>
      </c>
      <c r="F1503" t="s">
        <v>8156</v>
      </c>
      <c r="I1503" t="s">
        <v>8153</v>
      </c>
      <c r="K1503" t="s">
        <v>8154</v>
      </c>
      <c r="L1503" t="s">
        <v>47669</v>
      </c>
      <c r="R1503" s="1">
        <v>40162</v>
      </c>
      <c r="S1503" t="s">
        <v>80</v>
      </c>
      <c r="V1503" s="1">
        <v>34486</v>
      </c>
      <c r="W1503">
        <v>5</v>
      </c>
      <c r="X1503" t="s">
        <v>557</v>
      </c>
      <c r="Y1503">
        <v>1</v>
      </c>
      <c r="Z1503" t="s">
        <v>46545</v>
      </c>
      <c r="AB1503">
        <v>198308</v>
      </c>
      <c r="AC1503">
        <v>123</v>
      </c>
      <c r="AD1503" t="s">
        <v>1507</v>
      </c>
      <c r="AE1503">
        <v>1011</v>
      </c>
      <c r="AF1503" t="s">
        <v>1507</v>
      </c>
      <c r="AG1503">
        <v>3</v>
      </c>
      <c r="AH1503" t="s">
        <v>81</v>
      </c>
      <c r="AI1503">
        <v>80</v>
      </c>
      <c r="AJ1503" t="s">
        <v>1507</v>
      </c>
      <c r="AK1503">
        <v>223</v>
      </c>
      <c r="AL1503" t="s">
        <v>47640</v>
      </c>
      <c r="AS1503">
        <v>0</v>
      </c>
      <c r="AT1503" t="s">
        <v>61</v>
      </c>
      <c r="AU1503" t="s">
        <v>47669</v>
      </c>
      <c r="AZ1503" t="s">
        <v>62</v>
      </c>
      <c r="BA1503">
        <v>1084</v>
      </c>
      <c r="BB1503" t="s">
        <v>63</v>
      </c>
    </row>
    <row r="1504" spans="1:54" x14ac:dyDescent="0.25">
      <c r="A1504" s="1">
        <v>45200</v>
      </c>
      <c r="B1504">
        <v>223304</v>
      </c>
      <c r="C1504" t="s">
        <v>8157</v>
      </c>
      <c r="D1504">
        <v>2970</v>
      </c>
      <c r="E1504" t="s">
        <v>47404</v>
      </c>
      <c r="F1504" t="s">
        <v>53001</v>
      </c>
      <c r="I1504" t="s">
        <v>47670</v>
      </c>
      <c r="J1504" t="s">
        <v>8158</v>
      </c>
      <c r="K1504" t="s">
        <v>8159</v>
      </c>
      <c r="L1504" t="s">
        <v>55832</v>
      </c>
      <c r="M1504">
        <v>6375</v>
      </c>
      <c r="N1504">
        <v>2</v>
      </c>
      <c r="R1504" s="1">
        <v>40162</v>
      </c>
      <c r="S1504" t="s">
        <v>80</v>
      </c>
      <c r="V1504" s="1">
        <v>35947</v>
      </c>
      <c r="W1504">
        <v>5</v>
      </c>
      <c r="X1504" t="s">
        <v>557</v>
      </c>
      <c r="Y1504">
        <v>1</v>
      </c>
      <c r="Z1504" t="s">
        <v>46545</v>
      </c>
      <c r="AB1504">
        <v>199408</v>
      </c>
      <c r="AC1504">
        <v>123</v>
      </c>
      <c r="AD1504" t="s">
        <v>1507</v>
      </c>
      <c r="AE1504">
        <v>1011</v>
      </c>
      <c r="AF1504" t="s">
        <v>1507</v>
      </c>
      <c r="AG1504">
        <v>3</v>
      </c>
      <c r="AH1504" t="s">
        <v>81</v>
      </c>
      <c r="AI1504">
        <v>80</v>
      </c>
      <c r="AJ1504" t="s">
        <v>1507</v>
      </c>
      <c r="AK1504">
        <v>223</v>
      </c>
      <c r="AL1504" t="s">
        <v>47640</v>
      </c>
      <c r="AS1504">
        <v>0</v>
      </c>
      <c r="AT1504" t="s">
        <v>61</v>
      </c>
      <c r="AU1504" t="s">
        <v>52999</v>
      </c>
      <c r="AX1504">
        <v>55.875001454918099</v>
      </c>
      <c r="AY1504">
        <v>12.465278015719599</v>
      </c>
      <c r="AZ1504" t="s">
        <v>62</v>
      </c>
      <c r="BA1504">
        <v>1084</v>
      </c>
      <c r="BB1504" t="s">
        <v>63</v>
      </c>
    </row>
    <row r="1505" spans="1:54" x14ac:dyDescent="0.25">
      <c r="A1505" s="1">
        <v>45200</v>
      </c>
      <c r="B1505">
        <v>223305</v>
      </c>
      <c r="C1505" t="s">
        <v>53002</v>
      </c>
      <c r="D1505">
        <v>2970</v>
      </c>
      <c r="E1505" t="s">
        <v>47404</v>
      </c>
      <c r="F1505" t="s">
        <v>53003</v>
      </c>
      <c r="I1505" t="s">
        <v>47670</v>
      </c>
      <c r="J1505" t="s">
        <v>8158</v>
      </c>
      <c r="K1505" t="s">
        <v>8159</v>
      </c>
      <c r="L1505" t="s">
        <v>55832</v>
      </c>
      <c r="M1505">
        <v>6375</v>
      </c>
      <c r="N1505">
        <v>2</v>
      </c>
      <c r="R1505" s="1">
        <v>40162</v>
      </c>
      <c r="S1505" t="s">
        <v>80</v>
      </c>
      <c r="V1505" s="1">
        <v>35947</v>
      </c>
      <c r="W1505">
        <v>5</v>
      </c>
      <c r="X1505" t="s">
        <v>557</v>
      </c>
      <c r="Y1505">
        <v>1</v>
      </c>
      <c r="Z1505" t="s">
        <v>46545</v>
      </c>
      <c r="AB1505">
        <v>199408</v>
      </c>
      <c r="AC1505">
        <v>141</v>
      </c>
      <c r="AD1505" t="s">
        <v>46688</v>
      </c>
      <c r="AE1505">
        <v>1022</v>
      </c>
      <c r="AF1505" t="s">
        <v>46688</v>
      </c>
      <c r="AG1505">
        <v>3</v>
      </c>
      <c r="AH1505" t="s">
        <v>81</v>
      </c>
      <c r="AI1505">
        <v>84</v>
      </c>
      <c r="AJ1505" t="s">
        <v>46689</v>
      </c>
      <c r="AK1505">
        <v>223</v>
      </c>
      <c r="AL1505" t="s">
        <v>47640</v>
      </c>
      <c r="AM1505">
        <v>2</v>
      </c>
      <c r="AN1505" t="s">
        <v>119</v>
      </c>
      <c r="AO1505">
        <v>679308</v>
      </c>
      <c r="AS1505">
        <v>0</v>
      </c>
      <c r="AT1505" t="s">
        <v>61</v>
      </c>
      <c r="AU1505" t="s">
        <v>52999</v>
      </c>
      <c r="AX1505">
        <v>55.875001454918099</v>
      </c>
      <c r="AY1505">
        <v>12.465278015719599</v>
      </c>
      <c r="AZ1505" t="s">
        <v>62</v>
      </c>
      <c r="BA1505">
        <v>1084</v>
      </c>
      <c r="BB1505" t="s">
        <v>63</v>
      </c>
    </row>
    <row r="1506" spans="1:54" x14ac:dyDescent="0.25">
      <c r="A1506" s="1">
        <v>45200</v>
      </c>
      <c r="B1506">
        <v>223306</v>
      </c>
      <c r="C1506" t="s">
        <v>47671</v>
      </c>
      <c r="D1506">
        <v>2970</v>
      </c>
      <c r="E1506" t="s">
        <v>47404</v>
      </c>
      <c r="F1506" t="s">
        <v>47672</v>
      </c>
      <c r="G1506">
        <v>20991275</v>
      </c>
      <c r="H1506">
        <v>1004628616</v>
      </c>
      <c r="I1506" t="s">
        <v>8160</v>
      </c>
      <c r="J1506" t="s">
        <v>8129</v>
      </c>
      <c r="K1506" t="s">
        <v>8130</v>
      </c>
      <c r="L1506" t="s">
        <v>55834</v>
      </c>
      <c r="M1506">
        <v>6375</v>
      </c>
      <c r="N1506">
        <v>2</v>
      </c>
      <c r="R1506" s="1">
        <v>40931</v>
      </c>
      <c r="S1506" t="s">
        <v>56</v>
      </c>
      <c r="V1506" s="1">
        <v>40783</v>
      </c>
      <c r="W1506">
        <v>5</v>
      </c>
      <c r="X1506" t="s">
        <v>557</v>
      </c>
      <c r="Y1506">
        <v>1</v>
      </c>
      <c r="Z1506" t="s">
        <v>46545</v>
      </c>
      <c r="AB1506">
        <v>199808</v>
      </c>
      <c r="AC1506">
        <v>123</v>
      </c>
      <c r="AD1506" t="s">
        <v>1507</v>
      </c>
      <c r="AE1506">
        <v>1011</v>
      </c>
      <c r="AF1506" t="s">
        <v>1507</v>
      </c>
      <c r="AG1506">
        <v>3</v>
      </c>
      <c r="AH1506" t="s">
        <v>81</v>
      </c>
      <c r="AI1506">
        <v>80</v>
      </c>
      <c r="AJ1506" t="s">
        <v>1507</v>
      </c>
      <c r="AK1506">
        <v>223</v>
      </c>
      <c r="AL1506" t="s">
        <v>47640</v>
      </c>
      <c r="AQ1506" t="s">
        <v>8161</v>
      </c>
      <c r="AR1506" t="s">
        <v>47673</v>
      </c>
      <c r="AS1506">
        <v>0</v>
      </c>
      <c r="AT1506" t="s">
        <v>61</v>
      </c>
      <c r="AU1506" t="s">
        <v>52999</v>
      </c>
      <c r="AX1506">
        <v>55.875001454918099</v>
      </c>
      <c r="AY1506">
        <v>12.465278015719599</v>
      </c>
      <c r="AZ1506" t="s">
        <v>62</v>
      </c>
      <c r="BA1506">
        <v>1084</v>
      </c>
      <c r="BB1506" t="s">
        <v>63</v>
      </c>
    </row>
    <row r="1507" spans="1:54" x14ac:dyDescent="0.25">
      <c r="A1507" s="1">
        <v>45200</v>
      </c>
      <c r="B1507">
        <v>223307</v>
      </c>
      <c r="C1507" t="s">
        <v>47674</v>
      </c>
      <c r="D1507">
        <v>2970</v>
      </c>
      <c r="E1507" t="s">
        <v>47404</v>
      </c>
      <c r="F1507" t="s">
        <v>47675</v>
      </c>
      <c r="G1507">
        <v>20991275</v>
      </c>
      <c r="H1507">
        <v>1004628616</v>
      </c>
      <c r="I1507" t="s">
        <v>8160</v>
      </c>
      <c r="J1507" t="s">
        <v>8129</v>
      </c>
      <c r="K1507" t="s">
        <v>8130</v>
      </c>
      <c r="L1507" t="s">
        <v>52999</v>
      </c>
      <c r="M1507">
        <v>6375</v>
      </c>
      <c r="N1507">
        <v>2</v>
      </c>
      <c r="R1507" s="1">
        <v>40969</v>
      </c>
      <c r="S1507" t="s">
        <v>56</v>
      </c>
      <c r="V1507" s="1">
        <v>40783</v>
      </c>
      <c r="W1507">
        <v>5</v>
      </c>
      <c r="X1507" t="s">
        <v>557</v>
      </c>
      <c r="Y1507">
        <v>7</v>
      </c>
      <c r="Z1507" t="s">
        <v>1499</v>
      </c>
      <c r="AB1507">
        <v>199808</v>
      </c>
      <c r="AC1507">
        <v>141</v>
      </c>
      <c r="AD1507" t="s">
        <v>46688</v>
      </c>
      <c r="AE1507">
        <v>1022</v>
      </c>
      <c r="AF1507" t="s">
        <v>46688</v>
      </c>
      <c r="AG1507">
        <v>3</v>
      </c>
      <c r="AH1507" t="s">
        <v>81</v>
      </c>
      <c r="AI1507">
        <v>84</v>
      </c>
      <c r="AJ1507" t="s">
        <v>46689</v>
      </c>
      <c r="AK1507">
        <v>223</v>
      </c>
      <c r="AL1507" t="s">
        <v>47640</v>
      </c>
      <c r="AQ1507" t="s">
        <v>8161</v>
      </c>
      <c r="AR1507" t="s">
        <v>8162</v>
      </c>
      <c r="AS1507">
        <v>0</v>
      </c>
      <c r="AT1507" t="s">
        <v>61</v>
      </c>
      <c r="AU1507" t="s">
        <v>52999</v>
      </c>
      <c r="AZ1507" t="s">
        <v>62</v>
      </c>
      <c r="BA1507">
        <v>1084</v>
      </c>
      <c r="BB1507" t="s">
        <v>63</v>
      </c>
    </row>
    <row r="1508" spans="1:54" x14ac:dyDescent="0.25">
      <c r="A1508" s="1">
        <v>45200</v>
      </c>
      <c r="B1508">
        <v>223401</v>
      </c>
      <c r="C1508" t="s">
        <v>8163</v>
      </c>
      <c r="D1508">
        <v>2960</v>
      </c>
      <c r="E1508" t="s">
        <v>8075</v>
      </c>
      <c r="F1508" t="s">
        <v>8164</v>
      </c>
      <c r="G1508">
        <v>20733616</v>
      </c>
      <c r="H1508">
        <v>1001527532</v>
      </c>
      <c r="I1508" t="s">
        <v>8165</v>
      </c>
      <c r="J1508" t="s">
        <v>8166</v>
      </c>
      <c r="K1508" t="s">
        <v>8167</v>
      </c>
      <c r="L1508" t="s">
        <v>8168</v>
      </c>
      <c r="M1508">
        <v>6954</v>
      </c>
      <c r="N1508">
        <v>107</v>
      </c>
      <c r="R1508" s="1">
        <v>43790</v>
      </c>
      <c r="S1508" t="s">
        <v>56</v>
      </c>
      <c r="W1508">
        <v>0</v>
      </c>
      <c r="X1508" t="s">
        <v>1252</v>
      </c>
      <c r="Y1508">
        <v>1</v>
      </c>
      <c r="Z1508" t="s">
        <v>46545</v>
      </c>
      <c r="AB1508">
        <v>199909</v>
      </c>
      <c r="AC1508">
        <v>244</v>
      </c>
      <c r="AD1508" t="s">
        <v>2118</v>
      </c>
      <c r="AE1508">
        <v>1072</v>
      </c>
      <c r="AF1508" t="s">
        <v>2143</v>
      </c>
      <c r="AG1508">
        <v>1</v>
      </c>
      <c r="AH1508" t="s">
        <v>44482</v>
      </c>
      <c r="AI1508">
        <v>99</v>
      </c>
      <c r="AJ1508" t="s">
        <v>54511</v>
      </c>
      <c r="AK1508">
        <v>223</v>
      </c>
      <c r="AL1508" t="s">
        <v>47640</v>
      </c>
      <c r="AQ1508" t="s">
        <v>8169</v>
      </c>
      <c r="AR1508" t="s">
        <v>8170</v>
      </c>
      <c r="AS1508">
        <v>0</v>
      </c>
      <c r="AT1508" t="s">
        <v>61</v>
      </c>
      <c r="AU1508" t="s">
        <v>8171</v>
      </c>
      <c r="AX1508">
        <v>55.882190749999999</v>
      </c>
      <c r="AY1508">
        <v>12.5430036</v>
      </c>
      <c r="AZ1508" t="s">
        <v>62</v>
      </c>
      <c r="BA1508">
        <v>1084</v>
      </c>
      <c r="BB1508" t="s">
        <v>63</v>
      </c>
    </row>
    <row r="1509" spans="1:54" x14ac:dyDescent="0.25">
      <c r="A1509" s="1">
        <v>45200</v>
      </c>
      <c r="B1509">
        <v>225001</v>
      </c>
      <c r="C1509" t="s">
        <v>8172</v>
      </c>
      <c r="D1509">
        <v>3630</v>
      </c>
      <c r="E1509" t="s">
        <v>44614</v>
      </c>
      <c r="F1509" t="s">
        <v>8173</v>
      </c>
      <c r="G1509">
        <v>29189129</v>
      </c>
      <c r="H1509">
        <v>1003282259</v>
      </c>
      <c r="I1509" t="s">
        <v>8174</v>
      </c>
      <c r="J1509" t="s">
        <v>8175</v>
      </c>
      <c r="K1509" t="s">
        <v>8176</v>
      </c>
      <c r="L1509" t="s">
        <v>8177</v>
      </c>
      <c r="M1509">
        <v>1140</v>
      </c>
      <c r="N1509">
        <v>28</v>
      </c>
      <c r="R1509" s="1">
        <v>44826</v>
      </c>
      <c r="S1509" t="s">
        <v>56</v>
      </c>
      <c r="T1509">
        <v>250</v>
      </c>
      <c r="U1509" t="s">
        <v>2790</v>
      </c>
      <c r="W1509">
        <v>2</v>
      </c>
      <c r="X1509" t="s">
        <v>57</v>
      </c>
      <c r="Y1509">
        <v>1</v>
      </c>
      <c r="Z1509" t="s">
        <v>46545</v>
      </c>
      <c r="AA1509">
        <v>9</v>
      </c>
      <c r="AB1509">
        <v>195108</v>
      </c>
      <c r="AC1509">
        <v>121</v>
      </c>
      <c r="AD1509" t="s">
        <v>70</v>
      </c>
      <c r="AE1509">
        <v>1012</v>
      </c>
      <c r="AF1509" t="s">
        <v>71</v>
      </c>
      <c r="AG1509">
        <v>1</v>
      </c>
      <c r="AH1509" t="s">
        <v>44482</v>
      </c>
      <c r="AI1509">
        <v>21</v>
      </c>
      <c r="AJ1509" t="s">
        <v>52613</v>
      </c>
      <c r="AK1509">
        <v>250</v>
      </c>
      <c r="AL1509" t="s">
        <v>2790</v>
      </c>
      <c r="AP1509">
        <v>280631</v>
      </c>
      <c r="AQ1509" t="s">
        <v>8178</v>
      </c>
      <c r="AR1509" t="s">
        <v>8179</v>
      </c>
      <c r="AS1509">
        <v>2</v>
      </c>
      <c r="AT1509" t="s">
        <v>1413</v>
      </c>
      <c r="AU1509" t="s">
        <v>8180</v>
      </c>
      <c r="AX1509">
        <v>55.790552699999999</v>
      </c>
      <c r="AY1509">
        <v>11.94676404</v>
      </c>
      <c r="AZ1509" t="s">
        <v>62</v>
      </c>
      <c r="BA1509">
        <v>1084</v>
      </c>
      <c r="BB1509" t="s">
        <v>63</v>
      </c>
    </row>
    <row r="1510" spans="1:54" x14ac:dyDescent="0.25">
      <c r="A1510" s="1">
        <v>45200</v>
      </c>
      <c r="B1510">
        <v>225002</v>
      </c>
      <c r="C1510" t="s">
        <v>8181</v>
      </c>
      <c r="D1510">
        <v>3630</v>
      </c>
      <c r="E1510" t="s">
        <v>44614</v>
      </c>
      <c r="F1510" t="s">
        <v>44931</v>
      </c>
      <c r="G1510">
        <v>29189129</v>
      </c>
      <c r="H1510">
        <v>1003282144</v>
      </c>
      <c r="I1510" t="s">
        <v>8182</v>
      </c>
      <c r="J1510" t="s">
        <v>8183</v>
      </c>
      <c r="K1510" t="s">
        <v>8184</v>
      </c>
      <c r="L1510" t="s">
        <v>47462</v>
      </c>
      <c r="M1510">
        <v>859</v>
      </c>
      <c r="N1510">
        <v>100</v>
      </c>
      <c r="R1510" s="1">
        <v>44909</v>
      </c>
      <c r="S1510" t="s">
        <v>56</v>
      </c>
      <c r="T1510">
        <v>250</v>
      </c>
      <c r="U1510" t="s">
        <v>2790</v>
      </c>
      <c r="W1510">
        <v>2</v>
      </c>
      <c r="X1510" t="s">
        <v>57</v>
      </c>
      <c r="Y1510">
        <v>1</v>
      </c>
      <c r="Z1510" t="s">
        <v>46545</v>
      </c>
      <c r="AA1510">
        <v>9</v>
      </c>
      <c r="AB1510">
        <v>195408</v>
      </c>
      <c r="AC1510">
        <v>126</v>
      </c>
      <c r="AD1510" t="s">
        <v>46616</v>
      </c>
      <c r="AE1510">
        <v>1015</v>
      </c>
      <c r="AF1510" t="s">
        <v>46616</v>
      </c>
      <c r="AG1510">
        <v>1</v>
      </c>
      <c r="AH1510" t="s">
        <v>44482</v>
      </c>
      <c r="AI1510">
        <v>21</v>
      </c>
      <c r="AJ1510" t="s">
        <v>52613</v>
      </c>
      <c r="AK1510">
        <v>250</v>
      </c>
      <c r="AL1510" t="s">
        <v>2790</v>
      </c>
      <c r="AP1510">
        <v>250004</v>
      </c>
      <c r="AQ1510" t="s">
        <v>8185</v>
      </c>
      <c r="AR1510" t="s">
        <v>8186</v>
      </c>
      <c r="AS1510">
        <v>2</v>
      </c>
      <c r="AT1510" t="s">
        <v>1413</v>
      </c>
      <c r="AU1510" t="s">
        <v>47449</v>
      </c>
      <c r="AX1510">
        <v>55.841449369999999</v>
      </c>
      <c r="AY1510">
        <v>11.987880929999999</v>
      </c>
      <c r="AZ1510" t="s">
        <v>62</v>
      </c>
      <c r="BA1510">
        <v>1084</v>
      </c>
      <c r="BB1510" t="s">
        <v>63</v>
      </c>
    </row>
    <row r="1511" spans="1:54" x14ac:dyDescent="0.25">
      <c r="A1511" s="1">
        <v>45200</v>
      </c>
      <c r="B1511">
        <v>225003</v>
      </c>
      <c r="C1511" t="s">
        <v>44932</v>
      </c>
      <c r="D1511">
        <v>3630</v>
      </c>
      <c r="E1511" t="s">
        <v>44614</v>
      </c>
      <c r="F1511" t="s">
        <v>44933</v>
      </c>
      <c r="G1511">
        <v>29189129</v>
      </c>
      <c r="H1511">
        <v>1003282120</v>
      </c>
      <c r="I1511" t="s">
        <v>8182</v>
      </c>
      <c r="J1511" t="s">
        <v>8187</v>
      </c>
      <c r="K1511" t="s">
        <v>8184</v>
      </c>
      <c r="L1511" t="s">
        <v>47676</v>
      </c>
      <c r="M1511">
        <v>859</v>
      </c>
      <c r="N1511">
        <v>90</v>
      </c>
      <c r="R1511" s="1">
        <v>44838</v>
      </c>
      <c r="S1511" t="s">
        <v>56</v>
      </c>
      <c r="T1511">
        <v>250</v>
      </c>
      <c r="U1511" t="s">
        <v>2790</v>
      </c>
      <c r="W1511">
        <v>2</v>
      </c>
      <c r="X1511" t="s">
        <v>57</v>
      </c>
      <c r="Y1511">
        <v>1</v>
      </c>
      <c r="Z1511" t="s">
        <v>46545</v>
      </c>
      <c r="AA1511">
        <v>9</v>
      </c>
      <c r="AB1511">
        <v>197708</v>
      </c>
      <c r="AC1511">
        <v>121</v>
      </c>
      <c r="AD1511" t="s">
        <v>70</v>
      </c>
      <c r="AE1511">
        <v>1012</v>
      </c>
      <c r="AF1511" t="s">
        <v>71</v>
      </c>
      <c r="AG1511">
        <v>1</v>
      </c>
      <c r="AH1511" t="s">
        <v>44482</v>
      </c>
      <c r="AI1511">
        <v>21</v>
      </c>
      <c r="AJ1511" t="s">
        <v>52613</v>
      </c>
      <c r="AK1511">
        <v>250</v>
      </c>
      <c r="AL1511" t="s">
        <v>2790</v>
      </c>
      <c r="AP1511">
        <v>250004</v>
      </c>
      <c r="AQ1511" t="s">
        <v>8185</v>
      </c>
      <c r="AR1511" t="s">
        <v>8186</v>
      </c>
      <c r="AS1511">
        <v>2</v>
      </c>
      <c r="AT1511" t="s">
        <v>1413</v>
      </c>
      <c r="AU1511" t="s">
        <v>47449</v>
      </c>
      <c r="AX1511">
        <v>55.845411929999997</v>
      </c>
      <c r="AY1511">
        <v>11.98731177</v>
      </c>
      <c r="AZ1511" t="s">
        <v>62</v>
      </c>
      <c r="BA1511">
        <v>1084</v>
      </c>
      <c r="BB1511" t="s">
        <v>63</v>
      </c>
    </row>
    <row r="1512" spans="1:54" x14ac:dyDescent="0.25">
      <c r="A1512" s="1">
        <v>45200</v>
      </c>
      <c r="B1512">
        <v>225200</v>
      </c>
      <c r="D1512">
        <v>3600</v>
      </c>
      <c r="E1512" t="s">
        <v>6956</v>
      </c>
      <c r="F1512" t="s">
        <v>52738</v>
      </c>
      <c r="G1512">
        <v>29189129</v>
      </c>
      <c r="H1512">
        <v>1003278045</v>
      </c>
      <c r="I1512" t="s">
        <v>8188</v>
      </c>
      <c r="J1512" t="s">
        <v>8189</v>
      </c>
      <c r="K1512" t="s">
        <v>8190</v>
      </c>
      <c r="L1512" t="s">
        <v>8191</v>
      </c>
      <c r="M1512">
        <v>1317</v>
      </c>
      <c r="N1512">
        <v>2</v>
      </c>
      <c r="R1512" s="1">
        <v>43426</v>
      </c>
      <c r="S1512" t="s">
        <v>56</v>
      </c>
      <c r="T1512">
        <v>250</v>
      </c>
      <c r="U1512" t="s">
        <v>2790</v>
      </c>
      <c r="W1512">
        <v>2</v>
      </c>
      <c r="X1512" t="s">
        <v>57</v>
      </c>
      <c r="Y1512">
        <v>1</v>
      </c>
      <c r="Z1512" t="s">
        <v>46545</v>
      </c>
      <c r="AC1512">
        <v>932</v>
      </c>
      <c r="AD1512" t="s">
        <v>52637</v>
      </c>
      <c r="AE1512">
        <v>2021</v>
      </c>
      <c r="AF1512" t="s">
        <v>52637</v>
      </c>
      <c r="AG1512">
        <v>2</v>
      </c>
      <c r="AH1512" t="s">
        <v>44524</v>
      </c>
      <c r="AI1512">
        <v>10</v>
      </c>
      <c r="AJ1512" t="s">
        <v>52638</v>
      </c>
      <c r="AK1512">
        <v>250</v>
      </c>
      <c r="AL1512" t="s">
        <v>2790</v>
      </c>
      <c r="AQ1512" t="s">
        <v>8192</v>
      </c>
      <c r="AR1512" t="s">
        <v>7020</v>
      </c>
      <c r="AS1512">
        <v>0</v>
      </c>
      <c r="AT1512" t="s">
        <v>61</v>
      </c>
      <c r="AU1512" t="s">
        <v>7012</v>
      </c>
      <c r="AX1512">
        <v>55.83992559</v>
      </c>
      <c r="AY1512">
        <v>12.0599735</v>
      </c>
      <c r="AZ1512" t="s">
        <v>62</v>
      </c>
      <c r="BA1512">
        <v>1084</v>
      </c>
      <c r="BB1512" t="s">
        <v>63</v>
      </c>
    </row>
    <row r="1513" spans="1:54" x14ac:dyDescent="0.25">
      <c r="A1513" s="1">
        <v>45200</v>
      </c>
      <c r="B1513">
        <v>225210</v>
      </c>
      <c r="C1513" t="s">
        <v>44934</v>
      </c>
      <c r="D1513">
        <v>3630</v>
      </c>
      <c r="E1513" t="s">
        <v>44614</v>
      </c>
      <c r="F1513" t="s">
        <v>44935</v>
      </c>
      <c r="G1513">
        <v>29189129</v>
      </c>
      <c r="H1513">
        <v>1003282132</v>
      </c>
      <c r="I1513" t="s">
        <v>47677</v>
      </c>
      <c r="J1513" t="s">
        <v>8193</v>
      </c>
      <c r="K1513" t="s">
        <v>8194</v>
      </c>
      <c r="L1513" t="s">
        <v>47676</v>
      </c>
      <c r="M1513">
        <v>859</v>
      </c>
      <c r="N1513">
        <v>90</v>
      </c>
      <c r="R1513" s="1">
        <v>40478</v>
      </c>
      <c r="S1513" t="s">
        <v>56</v>
      </c>
      <c r="T1513">
        <v>250</v>
      </c>
      <c r="U1513" t="s">
        <v>2790</v>
      </c>
      <c r="V1513" s="1">
        <v>40452</v>
      </c>
      <c r="W1513">
        <v>2</v>
      </c>
      <c r="X1513" t="s">
        <v>57</v>
      </c>
      <c r="Y1513">
        <v>1</v>
      </c>
      <c r="Z1513" t="s">
        <v>46545</v>
      </c>
      <c r="AB1513">
        <v>198508</v>
      </c>
      <c r="AC1513">
        <v>125</v>
      </c>
      <c r="AD1513" t="s">
        <v>1344</v>
      </c>
      <c r="AE1513">
        <v>1014</v>
      </c>
      <c r="AF1513" t="s">
        <v>1352</v>
      </c>
      <c r="AG1513">
        <v>3</v>
      </c>
      <c r="AH1513" t="s">
        <v>81</v>
      </c>
      <c r="AI1513">
        <v>24</v>
      </c>
      <c r="AJ1513" t="s">
        <v>1344</v>
      </c>
      <c r="AK1513">
        <v>250</v>
      </c>
      <c r="AL1513" t="s">
        <v>2790</v>
      </c>
      <c r="AM1513">
        <v>2</v>
      </c>
      <c r="AN1513" t="s">
        <v>119</v>
      </c>
      <c r="AO1513">
        <v>209210</v>
      </c>
      <c r="AQ1513" t="s">
        <v>8195</v>
      </c>
      <c r="AR1513" t="s">
        <v>8196</v>
      </c>
      <c r="AS1513">
        <v>0</v>
      </c>
      <c r="AT1513" t="s">
        <v>61</v>
      </c>
      <c r="AU1513" t="s">
        <v>47449</v>
      </c>
      <c r="AX1513">
        <v>55.845411922518402</v>
      </c>
      <c r="AY1513">
        <v>11.9873117734359</v>
      </c>
      <c r="AZ1513" t="s">
        <v>62</v>
      </c>
      <c r="BA1513">
        <v>1084</v>
      </c>
      <c r="BB1513" t="s">
        <v>63</v>
      </c>
    </row>
    <row r="1514" spans="1:54" x14ac:dyDescent="0.25">
      <c r="A1514" s="1">
        <v>45200</v>
      </c>
      <c r="B1514">
        <v>225300</v>
      </c>
      <c r="C1514" t="s">
        <v>47678</v>
      </c>
      <c r="D1514">
        <v>3630</v>
      </c>
      <c r="E1514" t="s">
        <v>44614</v>
      </c>
      <c r="F1514" t="s">
        <v>47679</v>
      </c>
      <c r="G1514">
        <v>12048718</v>
      </c>
      <c r="H1514">
        <v>1000321871</v>
      </c>
      <c r="I1514" t="s">
        <v>8197</v>
      </c>
      <c r="J1514" t="s">
        <v>8198</v>
      </c>
      <c r="K1514" t="s">
        <v>8199</v>
      </c>
      <c r="L1514" t="s">
        <v>55835</v>
      </c>
      <c r="M1514">
        <v>1008</v>
      </c>
      <c r="N1514">
        <v>30</v>
      </c>
      <c r="R1514" s="1">
        <v>43782</v>
      </c>
      <c r="S1514" t="s">
        <v>56</v>
      </c>
      <c r="W1514">
        <v>5</v>
      </c>
      <c r="X1514" t="s">
        <v>557</v>
      </c>
      <c r="Y1514">
        <v>1</v>
      </c>
      <c r="Z1514" t="s">
        <v>46545</v>
      </c>
      <c r="AA1514">
        <v>10</v>
      </c>
      <c r="AB1514">
        <v>192708</v>
      </c>
      <c r="AC1514">
        <v>123</v>
      </c>
      <c r="AD1514" t="s">
        <v>1507</v>
      </c>
      <c r="AE1514">
        <v>1011</v>
      </c>
      <c r="AF1514" t="s">
        <v>1507</v>
      </c>
      <c r="AG1514">
        <v>1</v>
      </c>
      <c r="AH1514" t="s">
        <v>44482</v>
      </c>
      <c r="AI1514">
        <v>80</v>
      </c>
      <c r="AJ1514" t="s">
        <v>1507</v>
      </c>
      <c r="AK1514">
        <v>250</v>
      </c>
      <c r="AL1514" t="s">
        <v>2790</v>
      </c>
      <c r="AQ1514" t="s">
        <v>8200</v>
      </c>
      <c r="AR1514" t="s">
        <v>8201</v>
      </c>
      <c r="AS1514">
        <v>0</v>
      </c>
      <c r="AT1514" t="s">
        <v>61</v>
      </c>
      <c r="AU1514" t="s">
        <v>8202</v>
      </c>
      <c r="AX1514">
        <v>55.906202149999999</v>
      </c>
      <c r="AY1514">
        <v>11.9188674</v>
      </c>
      <c r="AZ1514" t="s">
        <v>62</v>
      </c>
      <c r="BA1514">
        <v>1084</v>
      </c>
      <c r="BB1514" t="s">
        <v>63</v>
      </c>
    </row>
    <row r="1515" spans="1:54" x14ac:dyDescent="0.25">
      <c r="A1515" s="1">
        <v>45200</v>
      </c>
      <c r="B1515">
        <v>225401</v>
      </c>
      <c r="C1515" t="s">
        <v>44936</v>
      </c>
      <c r="D1515">
        <v>3630</v>
      </c>
      <c r="E1515" t="s">
        <v>44614</v>
      </c>
      <c r="F1515" t="s">
        <v>44937</v>
      </c>
      <c r="G1515">
        <v>59247719</v>
      </c>
      <c r="H1515">
        <v>1002095564</v>
      </c>
      <c r="I1515" t="s">
        <v>47680</v>
      </c>
      <c r="J1515" t="s">
        <v>8203</v>
      </c>
      <c r="K1515" t="s">
        <v>8204</v>
      </c>
      <c r="L1515" t="s">
        <v>8205</v>
      </c>
      <c r="M1515">
        <v>497</v>
      </c>
      <c r="N1515">
        <v>29</v>
      </c>
      <c r="R1515" s="1">
        <v>41649</v>
      </c>
      <c r="S1515" t="s">
        <v>612</v>
      </c>
      <c r="V1515" s="1">
        <v>39783</v>
      </c>
      <c r="W1515">
        <v>4</v>
      </c>
      <c r="X1515" t="s">
        <v>725</v>
      </c>
      <c r="Y1515">
        <v>4</v>
      </c>
      <c r="Z1515" t="s">
        <v>1324</v>
      </c>
      <c r="AB1515">
        <v>195808</v>
      </c>
      <c r="AC1515">
        <v>312</v>
      </c>
      <c r="AD1515" t="s">
        <v>44564</v>
      </c>
      <c r="AE1515">
        <v>1085</v>
      </c>
      <c r="AF1515" t="s">
        <v>46731</v>
      </c>
      <c r="AG1515">
        <v>3</v>
      </c>
      <c r="AH1515" t="s">
        <v>81</v>
      </c>
      <c r="AI1515">
        <v>99</v>
      </c>
      <c r="AJ1515" t="s">
        <v>54511</v>
      </c>
      <c r="AK1515">
        <v>250</v>
      </c>
      <c r="AL1515" t="s">
        <v>2790</v>
      </c>
      <c r="AM1515">
        <v>2</v>
      </c>
      <c r="AN1515" t="s">
        <v>119</v>
      </c>
      <c r="AO1515">
        <v>219416</v>
      </c>
      <c r="AP1515">
        <v>219416</v>
      </c>
      <c r="AQ1515" t="s">
        <v>8206</v>
      </c>
      <c r="AR1515" t="s">
        <v>8207</v>
      </c>
      <c r="AS1515">
        <v>2</v>
      </c>
      <c r="AT1515" t="s">
        <v>1413</v>
      </c>
      <c r="AU1515" t="s">
        <v>7088</v>
      </c>
      <c r="AX1515">
        <v>55.8553134723631</v>
      </c>
      <c r="AY1515">
        <v>11.982128526028699</v>
      </c>
      <c r="AZ1515" t="s">
        <v>62</v>
      </c>
      <c r="BA1515">
        <v>1084</v>
      </c>
      <c r="BB1515" t="s">
        <v>63</v>
      </c>
    </row>
    <row r="1516" spans="1:54" x14ac:dyDescent="0.25">
      <c r="A1516" s="1">
        <v>45200</v>
      </c>
      <c r="B1516">
        <v>225901</v>
      </c>
      <c r="C1516" t="s">
        <v>8208</v>
      </c>
      <c r="D1516">
        <v>3630</v>
      </c>
      <c r="E1516" t="s">
        <v>44614</v>
      </c>
      <c r="F1516" t="s">
        <v>8209</v>
      </c>
      <c r="G1516">
        <v>66791416</v>
      </c>
      <c r="H1516">
        <v>1002238559</v>
      </c>
      <c r="I1516" t="s">
        <v>8210</v>
      </c>
      <c r="J1516" t="s">
        <v>8211</v>
      </c>
      <c r="K1516" t="s">
        <v>8212</v>
      </c>
      <c r="L1516" t="s">
        <v>8213</v>
      </c>
      <c r="M1516">
        <v>243</v>
      </c>
      <c r="N1516">
        <v>10</v>
      </c>
      <c r="R1516" s="1">
        <v>40162</v>
      </c>
      <c r="S1516" t="s">
        <v>80</v>
      </c>
      <c r="T1516">
        <v>250</v>
      </c>
      <c r="U1516" t="s">
        <v>2790</v>
      </c>
      <c r="V1516" s="1">
        <v>40057</v>
      </c>
      <c r="W1516">
        <v>6</v>
      </c>
      <c r="X1516" t="s">
        <v>1289</v>
      </c>
      <c r="Y1516">
        <v>1</v>
      </c>
      <c r="Z1516" t="s">
        <v>46545</v>
      </c>
      <c r="AA1516">
        <v>6</v>
      </c>
      <c r="AB1516">
        <v>194201</v>
      </c>
      <c r="AC1516">
        <v>129</v>
      </c>
      <c r="AD1516" t="s">
        <v>2405</v>
      </c>
      <c r="AE1516">
        <v>1016</v>
      </c>
      <c r="AF1516" t="s">
        <v>2405</v>
      </c>
      <c r="AG1516">
        <v>3</v>
      </c>
      <c r="AH1516" t="s">
        <v>81</v>
      </c>
      <c r="AI1516">
        <v>29</v>
      </c>
      <c r="AJ1516" t="s">
        <v>2525</v>
      </c>
      <c r="AK1516">
        <v>250</v>
      </c>
      <c r="AL1516" t="s">
        <v>2790</v>
      </c>
      <c r="AQ1516" t="s">
        <v>8214</v>
      </c>
      <c r="AR1516" t="s">
        <v>8215</v>
      </c>
      <c r="AS1516">
        <v>0</v>
      </c>
      <c r="AT1516" t="s">
        <v>61</v>
      </c>
      <c r="AU1516" t="s">
        <v>2793</v>
      </c>
      <c r="AX1516">
        <v>55.829398563048102</v>
      </c>
      <c r="AY1516">
        <v>12.0337705676264</v>
      </c>
      <c r="AZ1516" t="s">
        <v>62</v>
      </c>
      <c r="BA1516">
        <v>1084</v>
      </c>
      <c r="BB1516" t="s">
        <v>63</v>
      </c>
    </row>
    <row r="1517" spans="1:54" x14ac:dyDescent="0.25">
      <c r="A1517" s="1">
        <v>45200</v>
      </c>
      <c r="B1517">
        <v>225902</v>
      </c>
      <c r="C1517" t="s">
        <v>8216</v>
      </c>
      <c r="D1517">
        <v>3630</v>
      </c>
      <c r="E1517" t="s">
        <v>44614</v>
      </c>
      <c r="F1517" t="s">
        <v>8217</v>
      </c>
      <c r="G1517">
        <v>59248014</v>
      </c>
      <c r="H1517">
        <v>1003129193</v>
      </c>
      <c r="I1517" t="s">
        <v>8218</v>
      </c>
      <c r="J1517" t="s">
        <v>8219</v>
      </c>
      <c r="K1517" t="s">
        <v>8220</v>
      </c>
      <c r="L1517" t="s">
        <v>8221</v>
      </c>
      <c r="M1517">
        <v>567</v>
      </c>
      <c r="N1517">
        <v>1</v>
      </c>
      <c r="R1517" s="1">
        <v>43950</v>
      </c>
      <c r="S1517" t="s">
        <v>56</v>
      </c>
      <c r="V1517" s="1">
        <v>43814</v>
      </c>
      <c r="W1517">
        <v>6</v>
      </c>
      <c r="X1517" t="s">
        <v>1289</v>
      </c>
      <c r="Y1517">
        <v>1</v>
      </c>
      <c r="Z1517" t="s">
        <v>46545</v>
      </c>
      <c r="AA1517">
        <v>9</v>
      </c>
      <c r="AB1517">
        <v>196908</v>
      </c>
      <c r="AC1517">
        <v>129</v>
      </c>
      <c r="AD1517" t="s">
        <v>2405</v>
      </c>
      <c r="AE1517">
        <v>1016</v>
      </c>
      <c r="AF1517" t="s">
        <v>2405</v>
      </c>
      <c r="AG1517">
        <v>3</v>
      </c>
      <c r="AH1517" t="s">
        <v>81</v>
      </c>
      <c r="AI1517">
        <v>29</v>
      </c>
      <c r="AJ1517" t="s">
        <v>2525</v>
      </c>
      <c r="AK1517">
        <v>250</v>
      </c>
      <c r="AL1517" t="s">
        <v>2790</v>
      </c>
      <c r="AQ1517" t="s">
        <v>8222</v>
      </c>
      <c r="AR1517" t="s">
        <v>8223</v>
      </c>
      <c r="AS1517">
        <v>0</v>
      </c>
      <c r="AT1517" t="s">
        <v>61</v>
      </c>
      <c r="AU1517" t="s">
        <v>8224</v>
      </c>
      <c r="AX1517">
        <v>55.865773179999998</v>
      </c>
      <c r="AY1517">
        <v>11.978449510000001</v>
      </c>
      <c r="AZ1517" t="s">
        <v>62</v>
      </c>
      <c r="BA1517">
        <v>1084</v>
      </c>
      <c r="BB1517" t="s">
        <v>63</v>
      </c>
    </row>
    <row r="1518" spans="1:54" x14ac:dyDescent="0.25">
      <c r="A1518" s="1">
        <v>45200</v>
      </c>
      <c r="B1518">
        <v>227001</v>
      </c>
      <c r="C1518" t="s">
        <v>8225</v>
      </c>
      <c r="D1518">
        <v>2980</v>
      </c>
      <c r="E1518" t="s">
        <v>6926</v>
      </c>
      <c r="F1518" t="s">
        <v>8226</v>
      </c>
      <c r="G1518">
        <v>29188335</v>
      </c>
      <c r="H1518">
        <v>1003282296</v>
      </c>
      <c r="I1518" t="s">
        <v>6867</v>
      </c>
      <c r="K1518" t="s">
        <v>6878</v>
      </c>
      <c r="L1518" t="s">
        <v>47681</v>
      </c>
      <c r="M1518">
        <v>23</v>
      </c>
      <c r="N1518">
        <v>48</v>
      </c>
      <c r="R1518" s="1">
        <v>44756</v>
      </c>
      <c r="S1518" t="s">
        <v>56</v>
      </c>
      <c r="T1518">
        <v>210</v>
      </c>
      <c r="U1518" t="s">
        <v>6871</v>
      </c>
      <c r="W1518">
        <v>2</v>
      </c>
      <c r="X1518" t="s">
        <v>57</v>
      </c>
      <c r="Y1518">
        <v>1</v>
      </c>
      <c r="Z1518" t="s">
        <v>46545</v>
      </c>
      <c r="AA1518">
        <v>6</v>
      </c>
      <c r="AB1518">
        <v>194308</v>
      </c>
      <c r="AC1518">
        <v>121</v>
      </c>
      <c r="AD1518" t="s">
        <v>70</v>
      </c>
      <c r="AE1518">
        <v>1012</v>
      </c>
      <c r="AF1518" t="s">
        <v>71</v>
      </c>
      <c r="AG1518">
        <v>1</v>
      </c>
      <c r="AH1518" t="s">
        <v>44482</v>
      </c>
      <c r="AI1518">
        <v>21</v>
      </c>
      <c r="AJ1518" t="s">
        <v>52613</v>
      </c>
      <c r="AK1518">
        <v>210</v>
      </c>
      <c r="AL1518" t="s">
        <v>6871</v>
      </c>
      <c r="AP1518">
        <v>280119</v>
      </c>
      <c r="AQ1518" t="s">
        <v>6872</v>
      </c>
      <c r="AR1518" t="s">
        <v>6873</v>
      </c>
      <c r="AS1518">
        <v>2</v>
      </c>
      <c r="AT1518" t="s">
        <v>1413</v>
      </c>
      <c r="AU1518" t="s">
        <v>47682</v>
      </c>
      <c r="AX1518">
        <v>55.915655360000002</v>
      </c>
      <c r="AY1518">
        <v>12.418223230000001</v>
      </c>
      <c r="AZ1518" t="s">
        <v>62</v>
      </c>
      <c r="BA1518">
        <v>1084</v>
      </c>
      <c r="BB1518" t="s">
        <v>63</v>
      </c>
    </row>
    <row r="1519" spans="1:54" x14ac:dyDescent="0.25">
      <c r="A1519" s="1">
        <v>45200</v>
      </c>
      <c r="B1519">
        <v>227002</v>
      </c>
      <c r="C1519" t="s">
        <v>53004</v>
      </c>
      <c r="D1519">
        <v>2990</v>
      </c>
      <c r="E1519" t="s">
        <v>52947</v>
      </c>
      <c r="F1519" t="s">
        <v>53005</v>
      </c>
      <c r="G1519">
        <v>29188335</v>
      </c>
      <c r="H1519">
        <v>1003282673</v>
      </c>
      <c r="I1519" t="s">
        <v>8227</v>
      </c>
      <c r="J1519" t="s">
        <v>8228</v>
      </c>
      <c r="K1519" t="s">
        <v>8229</v>
      </c>
      <c r="L1519" t="s">
        <v>47683</v>
      </c>
      <c r="M1519">
        <v>505</v>
      </c>
      <c r="N1519">
        <v>38</v>
      </c>
      <c r="R1519" s="1">
        <v>44777</v>
      </c>
      <c r="S1519" t="s">
        <v>56</v>
      </c>
      <c r="T1519">
        <v>210</v>
      </c>
      <c r="U1519" t="s">
        <v>6871</v>
      </c>
      <c r="V1519" s="1">
        <v>44773</v>
      </c>
      <c r="W1519">
        <v>2</v>
      </c>
      <c r="X1519" t="s">
        <v>57</v>
      </c>
      <c r="Y1519">
        <v>1</v>
      </c>
      <c r="Z1519" t="s">
        <v>46545</v>
      </c>
      <c r="AA1519">
        <v>9</v>
      </c>
      <c r="AB1519">
        <v>195608</v>
      </c>
      <c r="AC1519">
        <v>121</v>
      </c>
      <c r="AD1519" t="s">
        <v>70</v>
      </c>
      <c r="AE1519">
        <v>1012</v>
      </c>
      <c r="AF1519" t="s">
        <v>71</v>
      </c>
      <c r="AG1519">
        <v>3</v>
      </c>
      <c r="AH1519" t="s">
        <v>81</v>
      </c>
      <c r="AI1519">
        <v>21</v>
      </c>
      <c r="AJ1519" t="s">
        <v>52613</v>
      </c>
      <c r="AK1519">
        <v>210</v>
      </c>
      <c r="AL1519" t="s">
        <v>6871</v>
      </c>
      <c r="AM1519">
        <v>2</v>
      </c>
      <c r="AN1519" t="s">
        <v>119</v>
      </c>
      <c r="AO1519">
        <v>280121</v>
      </c>
      <c r="AP1519">
        <v>280121</v>
      </c>
      <c r="AQ1519" t="s">
        <v>8230</v>
      </c>
      <c r="AR1519" t="s">
        <v>8231</v>
      </c>
      <c r="AS1519">
        <v>2</v>
      </c>
      <c r="AT1519" t="s">
        <v>1413</v>
      </c>
      <c r="AU1519" t="s">
        <v>47684</v>
      </c>
      <c r="AZ1519" t="s">
        <v>62</v>
      </c>
      <c r="BA1519">
        <v>1084</v>
      </c>
      <c r="BB1519" t="s">
        <v>63</v>
      </c>
    </row>
    <row r="1520" spans="1:54" x14ac:dyDescent="0.25">
      <c r="A1520" s="1">
        <v>45200</v>
      </c>
      <c r="B1520">
        <v>227003</v>
      </c>
      <c r="C1520" t="s">
        <v>8232</v>
      </c>
      <c r="D1520">
        <v>2980</v>
      </c>
      <c r="E1520" t="s">
        <v>6926</v>
      </c>
      <c r="F1520" t="s">
        <v>52833</v>
      </c>
      <c r="G1520">
        <v>29188335</v>
      </c>
      <c r="H1520">
        <v>1003282508</v>
      </c>
      <c r="I1520" t="s">
        <v>8233</v>
      </c>
      <c r="J1520" t="s">
        <v>8234</v>
      </c>
      <c r="K1520" t="s">
        <v>8235</v>
      </c>
      <c r="L1520" t="s">
        <v>53006</v>
      </c>
      <c r="M1520">
        <v>273</v>
      </c>
      <c r="N1520">
        <v>102</v>
      </c>
      <c r="R1520" s="1">
        <v>40731</v>
      </c>
      <c r="S1520" t="s">
        <v>56</v>
      </c>
      <c r="T1520">
        <v>210</v>
      </c>
      <c r="U1520" t="s">
        <v>6871</v>
      </c>
      <c r="V1520" s="1">
        <v>40755</v>
      </c>
      <c r="W1520">
        <v>2</v>
      </c>
      <c r="X1520" t="s">
        <v>57</v>
      </c>
      <c r="Y1520">
        <v>1</v>
      </c>
      <c r="Z1520" t="s">
        <v>46545</v>
      </c>
      <c r="AA1520">
        <v>10</v>
      </c>
      <c r="AB1520">
        <v>197205</v>
      </c>
      <c r="AC1520">
        <v>121</v>
      </c>
      <c r="AD1520" t="s">
        <v>70</v>
      </c>
      <c r="AE1520">
        <v>1012</v>
      </c>
      <c r="AF1520" t="s">
        <v>71</v>
      </c>
      <c r="AG1520">
        <v>3</v>
      </c>
      <c r="AH1520" t="s">
        <v>81</v>
      </c>
      <c r="AI1520">
        <v>21</v>
      </c>
      <c r="AJ1520" t="s">
        <v>52613</v>
      </c>
      <c r="AK1520">
        <v>210</v>
      </c>
      <c r="AL1520" t="s">
        <v>6871</v>
      </c>
      <c r="AM1520">
        <v>2</v>
      </c>
      <c r="AN1520" t="s">
        <v>119</v>
      </c>
      <c r="AO1520">
        <v>280122</v>
      </c>
      <c r="AQ1520" t="s">
        <v>8236</v>
      </c>
      <c r="AR1520" t="s">
        <v>8237</v>
      </c>
      <c r="AS1520">
        <v>0</v>
      </c>
      <c r="AT1520" t="s">
        <v>61</v>
      </c>
      <c r="AU1520" t="s">
        <v>53007</v>
      </c>
      <c r="AX1520">
        <v>55.909607189788602</v>
      </c>
      <c r="AY1520">
        <v>12.4864043972925</v>
      </c>
      <c r="AZ1520" t="s">
        <v>62</v>
      </c>
      <c r="BA1520">
        <v>1084</v>
      </c>
      <c r="BB1520" t="s">
        <v>63</v>
      </c>
    </row>
    <row r="1521" spans="1:54" x14ac:dyDescent="0.25">
      <c r="A1521" s="1">
        <v>45200</v>
      </c>
      <c r="B1521">
        <v>227004</v>
      </c>
      <c r="C1521" t="s">
        <v>8238</v>
      </c>
      <c r="D1521">
        <v>2980</v>
      </c>
      <c r="E1521" t="s">
        <v>6926</v>
      </c>
      <c r="F1521" t="s">
        <v>8239</v>
      </c>
      <c r="G1521">
        <v>29188335</v>
      </c>
      <c r="H1521">
        <v>1003282521</v>
      </c>
      <c r="I1521" t="s">
        <v>8240</v>
      </c>
      <c r="J1521" t="s">
        <v>8241</v>
      </c>
      <c r="K1521" t="s">
        <v>8242</v>
      </c>
      <c r="L1521" t="s">
        <v>53008</v>
      </c>
      <c r="M1521">
        <v>273</v>
      </c>
      <c r="N1521">
        <v>101</v>
      </c>
      <c r="R1521" s="1">
        <v>40731</v>
      </c>
      <c r="S1521" t="s">
        <v>56</v>
      </c>
      <c r="T1521">
        <v>210</v>
      </c>
      <c r="U1521" t="s">
        <v>6871</v>
      </c>
      <c r="V1521" s="1">
        <v>40755</v>
      </c>
      <c r="W1521">
        <v>2</v>
      </c>
      <c r="X1521" t="s">
        <v>57</v>
      </c>
      <c r="Y1521">
        <v>1</v>
      </c>
      <c r="Z1521" t="s">
        <v>46545</v>
      </c>
      <c r="AA1521">
        <v>9</v>
      </c>
      <c r="AB1521">
        <v>197508</v>
      </c>
      <c r="AC1521">
        <v>121</v>
      </c>
      <c r="AD1521" t="s">
        <v>70</v>
      </c>
      <c r="AE1521">
        <v>1012</v>
      </c>
      <c r="AF1521" t="s">
        <v>71</v>
      </c>
      <c r="AG1521">
        <v>3</v>
      </c>
      <c r="AH1521" t="s">
        <v>81</v>
      </c>
      <c r="AI1521">
        <v>21</v>
      </c>
      <c r="AJ1521" t="s">
        <v>52613</v>
      </c>
      <c r="AK1521">
        <v>210</v>
      </c>
      <c r="AL1521" t="s">
        <v>6871</v>
      </c>
      <c r="AM1521">
        <v>2</v>
      </c>
      <c r="AN1521" t="s">
        <v>119</v>
      </c>
      <c r="AO1521">
        <v>280122</v>
      </c>
      <c r="AQ1521" t="s">
        <v>8243</v>
      </c>
      <c r="AR1521" t="s">
        <v>8244</v>
      </c>
      <c r="AS1521">
        <v>0</v>
      </c>
      <c r="AT1521" t="s">
        <v>61</v>
      </c>
      <c r="AU1521" t="s">
        <v>53007</v>
      </c>
      <c r="AX1521">
        <v>55.909686355412703</v>
      </c>
      <c r="AY1521">
        <v>12.489140462163601</v>
      </c>
      <c r="AZ1521" t="s">
        <v>62</v>
      </c>
      <c r="BA1521">
        <v>1084</v>
      </c>
      <c r="BB1521" t="s">
        <v>63</v>
      </c>
    </row>
    <row r="1522" spans="1:54" x14ac:dyDescent="0.25">
      <c r="A1522" s="1">
        <v>45200</v>
      </c>
      <c r="B1522">
        <v>227005</v>
      </c>
      <c r="C1522" t="s">
        <v>53009</v>
      </c>
      <c r="D1522">
        <v>2990</v>
      </c>
      <c r="E1522" t="s">
        <v>52947</v>
      </c>
      <c r="F1522" t="s">
        <v>53009</v>
      </c>
      <c r="G1522">
        <v>29188335</v>
      </c>
      <c r="H1522">
        <v>1003282582</v>
      </c>
      <c r="I1522" t="s">
        <v>8245</v>
      </c>
      <c r="J1522" t="s">
        <v>8246</v>
      </c>
      <c r="K1522" t="s">
        <v>8229</v>
      </c>
      <c r="L1522" t="s">
        <v>47685</v>
      </c>
      <c r="M1522">
        <v>466</v>
      </c>
      <c r="N1522">
        <v>501</v>
      </c>
      <c r="R1522" s="1">
        <v>44789</v>
      </c>
      <c r="S1522" t="s">
        <v>56</v>
      </c>
      <c r="T1522">
        <v>210</v>
      </c>
      <c r="U1522" t="s">
        <v>6871</v>
      </c>
      <c r="V1522" s="1">
        <v>44774</v>
      </c>
      <c r="W1522">
        <v>2</v>
      </c>
      <c r="X1522" t="s">
        <v>57</v>
      </c>
      <c r="Y1522">
        <v>1</v>
      </c>
      <c r="Z1522" t="s">
        <v>46545</v>
      </c>
      <c r="AA1522">
        <v>9</v>
      </c>
      <c r="AB1522">
        <v>197508</v>
      </c>
      <c r="AC1522">
        <v>121</v>
      </c>
      <c r="AD1522" t="s">
        <v>70</v>
      </c>
      <c r="AE1522">
        <v>1012</v>
      </c>
      <c r="AF1522" t="s">
        <v>71</v>
      </c>
      <c r="AG1522">
        <v>3</v>
      </c>
      <c r="AH1522" t="s">
        <v>81</v>
      </c>
      <c r="AI1522">
        <v>21</v>
      </c>
      <c r="AJ1522" t="s">
        <v>52613</v>
      </c>
      <c r="AK1522">
        <v>210</v>
      </c>
      <c r="AL1522" t="s">
        <v>6871</v>
      </c>
      <c r="AM1522">
        <v>2</v>
      </c>
      <c r="AN1522" t="s">
        <v>119</v>
      </c>
      <c r="AO1522">
        <v>280121</v>
      </c>
      <c r="AQ1522" t="s">
        <v>8230</v>
      </c>
      <c r="AR1522" t="s">
        <v>8231</v>
      </c>
      <c r="AS1522">
        <v>0</v>
      </c>
      <c r="AT1522" t="s">
        <v>61</v>
      </c>
      <c r="AU1522" t="s">
        <v>47686</v>
      </c>
      <c r="AZ1522" t="s">
        <v>62</v>
      </c>
      <c r="BA1522">
        <v>1084</v>
      </c>
      <c r="BB1522" t="s">
        <v>63</v>
      </c>
    </row>
    <row r="1523" spans="1:54" x14ac:dyDescent="0.25">
      <c r="A1523" s="1">
        <v>45200</v>
      </c>
      <c r="B1523">
        <v>227006</v>
      </c>
      <c r="C1523" t="s">
        <v>8247</v>
      </c>
      <c r="D1523">
        <v>2970</v>
      </c>
      <c r="E1523" t="s">
        <v>47404</v>
      </c>
      <c r="F1523" t="s">
        <v>8247</v>
      </c>
      <c r="G1523">
        <v>64942212</v>
      </c>
      <c r="H1523">
        <v>1003257142</v>
      </c>
      <c r="I1523" t="s">
        <v>8248</v>
      </c>
      <c r="J1523" t="s">
        <v>8249</v>
      </c>
      <c r="K1523" t="s">
        <v>8250</v>
      </c>
      <c r="L1523" t="s">
        <v>8251</v>
      </c>
      <c r="M1523">
        <v>6954</v>
      </c>
      <c r="N1523">
        <v>320</v>
      </c>
      <c r="R1523" s="1">
        <v>43082</v>
      </c>
      <c r="S1523" t="s">
        <v>56</v>
      </c>
      <c r="T1523">
        <v>101</v>
      </c>
      <c r="U1523" t="s">
        <v>46544</v>
      </c>
      <c r="V1523" s="1">
        <v>43070</v>
      </c>
      <c r="W1523">
        <v>2</v>
      </c>
      <c r="X1523" t="s">
        <v>57</v>
      </c>
      <c r="Y1523">
        <v>1</v>
      </c>
      <c r="Z1523" t="s">
        <v>46545</v>
      </c>
      <c r="AA1523">
        <v>5</v>
      </c>
      <c r="AB1523">
        <v>194110</v>
      </c>
      <c r="AC1523">
        <v>129</v>
      </c>
      <c r="AD1523" t="s">
        <v>2405</v>
      </c>
      <c r="AE1523">
        <v>1016</v>
      </c>
      <c r="AF1523" t="s">
        <v>2405</v>
      </c>
      <c r="AG1523">
        <v>3</v>
      </c>
      <c r="AH1523" t="s">
        <v>81</v>
      </c>
      <c r="AI1523">
        <v>29</v>
      </c>
      <c r="AJ1523" t="s">
        <v>2525</v>
      </c>
      <c r="AK1523">
        <v>223</v>
      </c>
      <c r="AL1523" t="s">
        <v>47640</v>
      </c>
      <c r="AQ1523" t="s">
        <v>8252</v>
      </c>
      <c r="AR1523" t="s">
        <v>8253</v>
      </c>
      <c r="AS1523">
        <v>0</v>
      </c>
      <c r="AT1523" t="s">
        <v>61</v>
      </c>
      <c r="AU1523" t="s">
        <v>8171</v>
      </c>
      <c r="AX1523">
        <v>55.913026264095002</v>
      </c>
      <c r="AY1523">
        <v>12.521482949049201</v>
      </c>
      <c r="AZ1523" t="s">
        <v>62</v>
      </c>
      <c r="BA1523">
        <v>1084</v>
      </c>
      <c r="BB1523" t="s">
        <v>63</v>
      </c>
    </row>
    <row r="1524" spans="1:54" x14ac:dyDescent="0.25">
      <c r="A1524" s="1">
        <v>45200</v>
      </c>
      <c r="B1524">
        <v>227007</v>
      </c>
      <c r="C1524" t="s">
        <v>8254</v>
      </c>
      <c r="D1524">
        <v>2970</v>
      </c>
      <c r="E1524" t="s">
        <v>47404</v>
      </c>
      <c r="F1524" t="s">
        <v>44938</v>
      </c>
      <c r="G1524">
        <v>10565693</v>
      </c>
      <c r="H1524">
        <v>1003419219</v>
      </c>
      <c r="I1524" t="s">
        <v>8255</v>
      </c>
      <c r="J1524" t="s">
        <v>8256</v>
      </c>
      <c r="K1524" t="s">
        <v>8257</v>
      </c>
      <c r="L1524" t="s">
        <v>8258</v>
      </c>
      <c r="M1524">
        <v>107</v>
      </c>
      <c r="N1524">
        <v>16</v>
      </c>
      <c r="R1524" s="1">
        <v>44378</v>
      </c>
      <c r="S1524" t="s">
        <v>8259</v>
      </c>
      <c r="W1524">
        <v>5</v>
      </c>
      <c r="X1524" t="s">
        <v>557</v>
      </c>
      <c r="Y1524">
        <v>1</v>
      </c>
      <c r="Z1524" t="s">
        <v>46545</v>
      </c>
      <c r="AB1524">
        <v>198508</v>
      </c>
      <c r="AC1524">
        <v>131</v>
      </c>
      <c r="AD1524" t="s">
        <v>752</v>
      </c>
      <c r="AE1524">
        <v>1062</v>
      </c>
      <c r="AF1524" t="s">
        <v>753</v>
      </c>
      <c r="AG1524">
        <v>1</v>
      </c>
      <c r="AH1524" t="s">
        <v>44482</v>
      </c>
      <c r="AI1524">
        <v>99</v>
      </c>
      <c r="AJ1524" t="s">
        <v>54511</v>
      </c>
      <c r="AK1524">
        <v>210</v>
      </c>
      <c r="AL1524" t="s">
        <v>6871</v>
      </c>
      <c r="AQ1524" t="s">
        <v>8260</v>
      </c>
      <c r="AR1524" t="s">
        <v>8261</v>
      </c>
      <c r="AS1524">
        <v>0</v>
      </c>
      <c r="AT1524" t="s">
        <v>61</v>
      </c>
      <c r="AU1524" t="s">
        <v>8127</v>
      </c>
      <c r="AX1524">
        <v>55.903230499999999</v>
      </c>
      <c r="AY1524">
        <v>12.47452022</v>
      </c>
      <c r="AZ1524" t="s">
        <v>62</v>
      </c>
      <c r="BA1524">
        <v>1084</v>
      </c>
      <c r="BB1524" t="s">
        <v>63</v>
      </c>
    </row>
    <row r="1525" spans="1:54" x14ac:dyDescent="0.25">
      <c r="A1525" s="1">
        <v>45200</v>
      </c>
      <c r="B1525">
        <v>227008</v>
      </c>
      <c r="C1525" t="s">
        <v>8262</v>
      </c>
      <c r="D1525">
        <v>2970</v>
      </c>
      <c r="E1525" t="s">
        <v>47404</v>
      </c>
      <c r="F1525" t="s">
        <v>44938</v>
      </c>
      <c r="G1525">
        <v>10565693</v>
      </c>
      <c r="H1525">
        <v>1003419219</v>
      </c>
      <c r="I1525" t="s">
        <v>8255</v>
      </c>
      <c r="J1525" t="s">
        <v>8256</v>
      </c>
      <c r="K1525" t="s">
        <v>8257</v>
      </c>
      <c r="L1525" t="s">
        <v>8258</v>
      </c>
      <c r="M1525">
        <v>107</v>
      </c>
      <c r="N1525">
        <v>16</v>
      </c>
      <c r="R1525" s="1">
        <v>44377</v>
      </c>
      <c r="S1525" t="s">
        <v>851</v>
      </c>
      <c r="W1525">
        <v>5</v>
      </c>
      <c r="X1525" t="s">
        <v>557</v>
      </c>
      <c r="Y1525">
        <v>1</v>
      </c>
      <c r="Z1525" t="s">
        <v>46545</v>
      </c>
      <c r="AA1525">
        <v>10</v>
      </c>
      <c r="AB1525">
        <v>198308</v>
      </c>
      <c r="AC1525">
        <v>121</v>
      </c>
      <c r="AD1525" t="s">
        <v>70</v>
      </c>
      <c r="AE1525">
        <v>1013</v>
      </c>
      <c r="AF1525" t="s">
        <v>558</v>
      </c>
      <c r="AG1525">
        <v>1</v>
      </c>
      <c r="AH1525" t="s">
        <v>44482</v>
      </c>
      <c r="AI1525">
        <v>21</v>
      </c>
      <c r="AJ1525" t="s">
        <v>52613</v>
      </c>
      <c r="AK1525">
        <v>210</v>
      </c>
      <c r="AL1525" t="s">
        <v>6871</v>
      </c>
      <c r="AQ1525" t="s">
        <v>8263</v>
      </c>
      <c r="AR1525" t="s">
        <v>8261</v>
      </c>
      <c r="AS1525">
        <v>0</v>
      </c>
      <c r="AT1525" t="s">
        <v>61</v>
      </c>
      <c r="AU1525" t="s">
        <v>8127</v>
      </c>
      <c r="AX1525">
        <v>55.903230499999999</v>
      </c>
      <c r="AY1525">
        <v>12.47452022</v>
      </c>
      <c r="AZ1525" t="s">
        <v>62</v>
      </c>
      <c r="BA1525">
        <v>1084</v>
      </c>
      <c r="BB1525" t="s">
        <v>63</v>
      </c>
    </row>
    <row r="1526" spans="1:54" x14ac:dyDescent="0.25">
      <c r="A1526" s="1">
        <v>45200</v>
      </c>
      <c r="B1526">
        <v>227009</v>
      </c>
      <c r="C1526" t="s">
        <v>53010</v>
      </c>
      <c r="D1526">
        <v>2980</v>
      </c>
      <c r="E1526" t="s">
        <v>6926</v>
      </c>
      <c r="F1526" t="s">
        <v>53011</v>
      </c>
      <c r="G1526">
        <v>34520569</v>
      </c>
      <c r="H1526">
        <v>1017744395</v>
      </c>
      <c r="I1526" t="s">
        <v>8264</v>
      </c>
      <c r="J1526" t="s">
        <v>8265</v>
      </c>
      <c r="K1526" t="s">
        <v>8266</v>
      </c>
      <c r="L1526" t="s">
        <v>47687</v>
      </c>
      <c r="M1526">
        <v>23</v>
      </c>
      <c r="N1526">
        <v>42</v>
      </c>
      <c r="R1526" s="1">
        <v>43453</v>
      </c>
      <c r="S1526" t="s">
        <v>56</v>
      </c>
      <c r="V1526" s="1">
        <v>43465</v>
      </c>
      <c r="W1526">
        <v>6</v>
      </c>
      <c r="X1526" t="s">
        <v>1289</v>
      </c>
      <c r="Y1526">
        <v>1</v>
      </c>
      <c r="Z1526" t="s">
        <v>46545</v>
      </c>
      <c r="AA1526">
        <v>10</v>
      </c>
      <c r="AB1526">
        <v>200003</v>
      </c>
      <c r="AC1526">
        <v>129</v>
      </c>
      <c r="AD1526" t="s">
        <v>2405</v>
      </c>
      <c r="AE1526">
        <v>1016</v>
      </c>
      <c r="AF1526" t="s">
        <v>2405</v>
      </c>
      <c r="AG1526">
        <v>3</v>
      </c>
      <c r="AH1526" t="s">
        <v>81</v>
      </c>
      <c r="AI1526">
        <v>21</v>
      </c>
      <c r="AJ1526" t="s">
        <v>52613</v>
      </c>
      <c r="AK1526">
        <v>210</v>
      </c>
      <c r="AL1526" t="s">
        <v>6871</v>
      </c>
      <c r="AM1526">
        <v>1</v>
      </c>
      <c r="AN1526" t="s">
        <v>1193</v>
      </c>
      <c r="AO1526">
        <v>227300</v>
      </c>
      <c r="AQ1526" t="s">
        <v>8267</v>
      </c>
      <c r="AR1526" t="s">
        <v>8268</v>
      </c>
      <c r="AS1526">
        <v>0</v>
      </c>
      <c r="AT1526" t="s">
        <v>61</v>
      </c>
      <c r="AU1526" t="s">
        <v>47682</v>
      </c>
      <c r="AX1526">
        <v>55.916875840000003</v>
      </c>
      <c r="AY1526">
        <v>12.422578250000001</v>
      </c>
      <c r="AZ1526" t="s">
        <v>62</v>
      </c>
      <c r="BA1526">
        <v>1084</v>
      </c>
      <c r="BB1526" t="s">
        <v>63</v>
      </c>
    </row>
    <row r="1527" spans="1:54" x14ac:dyDescent="0.25">
      <c r="A1527" s="1">
        <v>45200</v>
      </c>
      <c r="B1527">
        <v>227010</v>
      </c>
      <c r="C1527" t="s">
        <v>8269</v>
      </c>
      <c r="D1527">
        <v>2990</v>
      </c>
      <c r="E1527" t="s">
        <v>52947</v>
      </c>
      <c r="F1527" t="s">
        <v>7839</v>
      </c>
      <c r="I1527" t="s">
        <v>47688</v>
      </c>
      <c r="J1527" t="s">
        <v>8270</v>
      </c>
      <c r="K1527" t="s">
        <v>8271</v>
      </c>
      <c r="L1527" t="s">
        <v>55836</v>
      </c>
      <c r="N1527">
        <v>2</v>
      </c>
      <c r="R1527" s="1">
        <v>40162</v>
      </c>
      <c r="S1527" t="s">
        <v>80</v>
      </c>
      <c r="T1527">
        <v>210</v>
      </c>
      <c r="U1527" t="s">
        <v>6871</v>
      </c>
      <c r="V1527" s="1">
        <v>38565</v>
      </c>
      <c r="W1527">
        <v>2</v>
      </c>
      <c r="X1527" t="s">
        <v>57</v>
      </c>
      <c r="Y1527">
        <v>1</v>
      </c>
      <c r="Z1527" t="s">
        <v>46545</v>
      </c>
      <c r="AA1527">
        <v>10</v>
      </c>
      <c r="AB1527">
        <v>200408</v>
      </c>
      <c r="AC1527">
        <v>121</v>
      </c>
      <c r="AD1527" t="s">
        <v>70</v>
      </c>
      <c r="AE1527">
        <v>1012</v>
      </c>
      <c r="AF1527" t="s">
        <v>71</v>
      </c>
      <c r="AG1527">
        <v>3</v>
      </c>
      <c r="AH1527" t="s">
        <v>81</v>
      </c>
      <c r="AI1527">
        <v>21</v>
      </c>
      <c r="AJ1527" t="s">
        <v>52613</v>
      </c>
      <c r="AK1527">
        <v>210</v>
      </c>
      <c r="AL1527" t="s">
        <v>6871</v>
      </c>
      <c r="AQ1527" t="s">
        <v>8272</v>
      </c>
      <c r="AR1527" t="s">
        <v>8272</v>
      </c>
      <c r="AS1527">
        <v>0</v>
      </c>
      <c r="AT1527" t="s">
        <v>61</v>
      </c>
      <c r="AU1527" t="s">
        <v>55837</v>
      </c>
      <c r="AZ1527" t="s">
        <v>62</v>
      </c>
      <c r="BA1527">
        <v>1084</v>
      </c>
      <c r="BB1527" t="s">
        <v>63</v>
      </c>
    </row>
    <row r="1528" spans="1:54" x14ac:dyDescent="0.25">
      <c r="A1528" s="1">
        <v>45200</v>
      </c>
      <c r="B1528">
        <v>227011</v>
      </c>
      <c r="C1528" t="s">
        <v>53012</v>
      </c>
      <c r="D1528">
        <v>2980</v>
      </c>
      <c r="E1528" t="s">
        <v>6926</v>
      </c>
      <c r="F1528" t="s">
        <v>47689</v>
      </c>
      <c r="G1528">
        <v>29188335</v>
      </c>
      <c r="H1528">
        <v>1011225450</v>
      </c>
      <c r="I1528" t="s">
        <v>8273</v>
      </c>
      <c r="J1528" t="s">
        <v>8274</v>
      </c>
      <c r="K1528" t="s">
        <v>8275</v>
      </c>
      <c r="L1528" t="s">
        <v>53006</v>
      </c>
      <c r="M1528">
        <v>273</v>
      </c>
      <c r="N1528">
        <v>102</v>
      </c>
      <c r="R1528" s="1">
        <v>43509</v>
      </c>
      <c r="S1528" t="s">
        <v>56</v>
      </c>
      <c r="T1528">
        <v>210</v>
      </c>
      <c r="U1528" t="s">
        <v>6871</v>
      </c>
      <c r="W1528">
        <v>2</v>
      </c>
      <c r="X1528" t="s">
        <v>57</v>
      </c>
      <c r="Y1528">
        <v>1</v>
      </c>
      <c r="Z1528" t="s">
        <v>46545</v>
      </c>
      <c r="AA1528">
        <v>10</v>
      </c>
      <c r="AB1528">
        <v>200501</v>
      </c>
      <c r="AC1528">
        <v>126</v>
      </c>
      <c r="AD1528" t="s">
        <v>46616</v>
      </c>
      <c r="AE1528">
        <v>1015</v>
      </c>
      <c r="AF1528" t="s">
        <v>46616</v>
      </c>
      <c r="AG1528">
        <v>1</v>
      </c>
      <c r="AH1528" t="s">
        <v>44482</v>
      </c>
      <c r="AI1528">
        <v>29</v>
      </c>
      <c r="AJ1528" t="s">
        <v>2525</v>
      </c>
      <c r="AK1528">
        <v>210</v>
      </c>
      <c r="AL1528" t="s">
        <v>6871</v>
      </c>
      <c r="AQ1528" t="s">
        <v>8276</v>
      </c>
      <c r="AR1528" t="s">
        <v>8277</v>
      </c>
      <c r="AS1528">
        <v>0</v>
      </c>
      <c r="AT1528" t="s">
        <v>61</v>
      </c>
      <c r="AU1528" t="s">
        <v>53007</v>
      </c>
      <c r="AX1528">
        <v>55.909607200000004</v>
      </c>
      <c r="AY1528">
        <v>12.48640425</v>
      </c>
      <c r="AZ1528" t="s">
        <v>62</v>
      </c>
      <c r="BA1528">
        <v>1084</v>
      </c>
      <c r="BB1528" t="s">
        <v>63</v>
      </c>
    </row>
    <row r="1529" spans="1:54" x14ac:dyDescent="0.25">
      <c r="A1529" s="1">
        <v>45200</v>
      </c>
      <c r="B1529">
        <v>227012</v>
      </c>
      <c r="C1529" t="s">
        <v>53013</v>
      </c>
      <c r="D1529">
        <v>2980</v>
      </c>
      <c r="E1529" t="s">
        <v>6926</v>
      </c>
      <c r="F1529" t="s">
        <v>53014</v>
      </c>
      <c r="G1529">
        <v>26045592</v>
      </c>
      <c r="H1529">
        <v>1008448694</v>
      </c>
      <c r="I1529" t="s">
        <v>8278</v>
      </c>
      <c r="J1529" t="s">
        <v>8279</v>
      </c>
      <c r="K1529" t="s">
        <v>8280</v>
      </c>
      <c r="L1529" t="s">
        <v>47690</v>
      </c>
      <c r="M1529">
        <v>23</v>
      </c>
      <c r="N1529" t="s">
        <v>8281</v>
      </c>
      <c r="R1529" s="1">
        <v>44853</v>
      </c>
      <c r="S1529" t="s">
        <v>56</v>
      </c>
      <c r="W1529">
        <v>5</v>
      </c>
      <c r="X1529" t="s">
        <v>557</v>
      </c>
      <c r="Y1529">
        <v>1</v>
      </c>
      <c r="Z1529" t="s">
        <v>46545</v>
      </c>
      <c r="AA1529">
        <v>10</v>
      </c>
      <c r="AB1529">
        <v>200601</v>
      </c>
      <c r="AC1529">
        <v>129</v>
      </c>
      <c r="AD1529" t="s">
        <v>2405</v>
      </c>
      <c r="AE1529">
        <v>1016</v>
      </c>
      <c r="AF1529" t="s">
        <v>2405</v>
      </c>
      <c r="AG1529">
        <v>1</v>
      </c>
      <c r="AH1529" t="s">
        <v>44482</v>
      </c>
      <c r="AI1529">
        <v>99</v>
      </c>
      <c r="AJ1529" t="s">
        <v>54511</v>
      </c>
      <c r="AK1529">
        <v>210</v>
      </c>
      <c r="AL1529" t="s">
        <v>6871</v>
      </c>
      <c r="AQ1529" t="s">
        <v>8282</v>
      </c>
      <c r="AR1529" t="s">
        <v>8283</v>
      </c>
      <c r="AS1529">
        <v>0</v>
      </c>
      <c r="AT1529" t="s">
        <v>61</v>
      </c>
      <c r="AU1529" t="s">
        <v>47682</v>
      </c>
      <c r="AX1529">
        <v>55.91820371</v>
      </c>
      <c r="AY1529">
        <v>12.43408258</v>
      </c>
      <c r="AZ1529" t="s">
        <v>62</v>
      </c>
      <c r="BA1529">
        <v>1084</v>
      </c>
      <c r="BB1529" t="s">
        <v>63</v>
      </c>
    </row>
    <row r="1530" spans="1:54" x14ac:dyDescent="0.25">
      <c r="A1530" s="1">
        <v>45200</v>
      </c>
      <c r="B1530">
        <v>227200</v>
      </c>
      <c r="D1530">
        <v>2980</v>
      </c>
      <c r="E1530" t="s">
        <v>6926</v>
      </c>
      <c r="F1530" t="s">
        <v>52721</v>
      </c>
      <c r="G1530">
        <v>29188335</v>
      </c>
      <c r="H1530">
        <v>1003282387</v>
      </c>
      <c r="I1530" t="s">
        <v>6927</v>
      </c>
      <c r="J1530" t="s">
        <v>8284</v>
      </c>
      <c r="K1530" t="s">
        <v>8285</v>
      </c>
      <c r="L1530" t="s">
        <v>52950</v>
      </c>
      <c r="M1530">
        <v>158</v>
      </c>
      <c r="N1530" t="s">
        <v>6930</v>
      </c>
      <c r="R1530" s="1">
        <v>43790</v>
      </c>
      <c r="S1530" t="s">
        <v>612</v>
      </c>
      <c r="T1530">
        <v>210</v>
      </c>
      <c r="U1530" t="s">
        <v>6871</v>
      </c>
      <c r="W1530">
        <v>2</v>
      </c>
      <c r="X1530" t="s">
        <v>57</v>
      </c>
      <c r="Y1530">
        <v>1</v>
      </c>
      <c r="Z1530" t="s">
        <v>46545</v>
      </c>
      <c r="AB1530">
        <v>197608</v>
      </c>
      <c r="AC1530">
        <v>932</v>
      </c>
      <c r="AD1530" t="s">
        <v>52637</v>
      </c>
      <c r="AE1530">
        <v>2021</v>
      </c>
      <c r="AF1530" t="s">
        <v>52637</v>
      </c>
      <c r="AG1530">
        <v>2</v>
      </c>
      <c r="AH1530" t="s">
        <v>44524</v>
      </c>
      <c r="AI1530">
        <v>10</v>
      </c>
      <c r="AJ1530" t="s">
        <v>52638</v>
      </c>
      <c r="AK1530">
        <v>210</v>
      </c>
      <c r="AL1530" t="s">
        <v>6871</v>
      </c>
      <c r="AQ1530" t="s">
        <v>6931</v>
      </c>
      <c r="AS1530">
        <v>0</v>
      </c>
      <c r="AT1530" t="s">
        <v>61</v>
      </c>
      <c r="AU1530" t="s">
        <v>6932</v>
      </c>
      <c r="AV1530" t="s">
        <v>52612</v>
      </c>
      <c r="AX1530">
        <v>55.905064359999997</v>
      </c>
      <c r="AY1530">
        <v>12.474069910000001</v>
      </c>
      <c r="AZ1530" t="s">
        <v>62</v>
      </c>
      <c r="BA1530">
        <v>1084</v>
      </c>
      <c r="BB1530" t="s">
        <v>63</v>
      </c>
    </row>
    <row r="1531" spans="1:54" x14ac:dyDescent="0.25">
      <c r="A1531" s="1">
        <v>45200</v>
      </c>
      <c r="B1531">
        <v>227210</v>
      </c>
      <c r="C1531" t="s">
        <v>47691</v>
      </c>
      <c r="D1531">
        <v>2990</v>
      </c>
      <c r="E1531" t="s">
        <v>52947</v>
      </c>
      <c r="F1531" t="s">
        <v>47692</v>
      </c>
      <c r="G1531">
        <v>29188335</v>
      </c>
      <c r="H1531">
        <v>1025755525</v>
      </c>
      <c r="I1531" t="s">
        <v>8286</v>
      </c>
      <c r="J1531" t="s">
        <v>8270</v>
      </c>
      <c r="K1531" t="s">
        <v>6937</v>
      </c>
      <c r="L1531" t="s">
        <v>47448</v>
      </c>
      <c r="M1531">
        <v>485</v>
      </c>
      <c r="N1531" t="s">
        <v>6938</v>
      </c>
      <c r="R1531" s="1">
        <v>44853</v>
      </c>
      <c r="S1531" t="s">
        <v>56</v>
      </c>
      <c r="T1531">
        <v>210</v>
      </c>
      <c r="U1531" t="s">
        <v>6871</v>
      </c>
      <c r="W1531">
        <v>2</v>
      </c>
      <c r="X1531" t="s">
        <v>57</v>
      </c>
      <c r="Y1531">
        <v>1</v>
      </c>
      <c r="Z1531" t="s">
        <v>46545</v>
      </c>
      <c r="AA1531">
        <v>10</v>
      </c>
      <c r="AB1531">
        <v>195610</v>
      </c>
      <c r="AC1531">
        <v>129</v>
      </c>
      <c r="AD1531" t="s">
        <v>2405</v>
      </c>
      <c r="AE1531">
        <v>1016</v>
      </c>
      <c r="AF1531" t="s">
        <v>2405</v>
      </c>
      <c r="AG1531">
        <v>1</v>
      </c>
      <c r="AH1531" t="s">
        <v>44482</v>
      </c>
      <c r="AI1531">
        <v>24</v>
      </c>
      <c r="AJ1531" t="s">
        <v>1344</v>
      </c>
      <c r="AK1531">
        <v>210</v>
      </c>
      <c r="AL1531" t="s">
        <v>6871</v>
      </c>
      <c r="AQ1531" t="s">
        <v>8287</v>
      </c>
      <c r="AR1531" t="s">
        <v>8288</v>
      </c>
      <c r="AS1531">
        <v>0</v>
      </c>
      <c r="AT1531" t="s">
        <v>61</v>
      </c>
      <c r="AU1531" t="s">
        <v>47449</v>
      </c>
      <c r="AX1531">
        <v>55.92615541</v>
      </c>
      <c r="AY1531">
        <v>12.48811229</v>
      </c>
      <c r="AZ1531" t="s">
        <v>62</v>
      </c>
      <c r="BA1531">
        <v>1084</v>
      </c>
      <c r="BB1531" t="s">
        <v>63</v>
      </c>
    </row>
    <row r="1532" spans="1:54" x14ac:dyDescent="0.25">
      <c r="A1532" s="1">
        <v>45200</v>
      </c>
      <c r="B1532">
        <v>227300</v>
      </c>
      <c r="C1532" t="s">
        <v>8289</v>
      </c>
      <c r="D1532">
        <v>2980</v>
      </c>
      <c r="E1532" t="s">
        <v>6926</v>
      </c>
      <c r="F1532" t="s">
        <v>53015</v>
      </c>
      <c r="I1532" t="s">
        <v>8290</v>
      </c>
      <c r="J1532" t="s">
        <v>8291</v>
      </c>
      <c r="K1532" t="s">
        <v>8292</v>
      </c>
      <c r="L1532" t="s">
        <v>47693</v>
      </c>
      <c r="M1532">
        <v>23</v>
      </c>
      <c r="N1532">
        <v>42</v>
      </c>
      <c r="R1532" s="1">
        <v>40162</v>
      </c>
      <c r="S1532" t="s">
        <v>80</v>
      </c>
      <c r="V1532" s="1">
        <v>36526</v>
      </c>
      <c r="W1532">
        <v>5</v>
      </c>
      <c r="X1532" t="s">
        <v>557</v>
      </c>
      <c r="Y1532">
        <v>1</v>
      </c>
      <c r="Z1532" t="s">
        <v>46545</v>
      </c>
      <c r="AB1532">
        <v>198511</v>
      </c>
      <c r="AC1532">
        <v>123</v>
      </c>
      <c r="AD1532" t="s">
        <v>1507</v>
      </c>
      <c r="AE1532">
        <v>1011</v>
      </c>
      <c r="AF1532" t="s">
        <v>1507</v>
      </c>
      <c r="AG1532">
        <v>3</v>
      </c>
      <c r="AH1532" t="s">
        <v>81</v>
      </c>
      <c r="AI1532">
        <v>80</v>
      </c>
      <c r="AJ1532" t="s">
        <v>1507</v>
      </c>
      <c r="AK1532">
        <v>210</v>
      </c>
      <c r="AL1532" t="s">
        <v>6871</v>
      </c>
      <c r="AM1532">
        <v>2</v>
      </c>
      <c r="AN1532" t="s">
        <v>119</v>
      </c>
      <c r="AO1532">
        <v>227009</v>
      </c>
      <c r="AQ1532" t="s">
        <v>8293</v>
      </c>
      <c r="AR1532" t="s">
        <v>8268</v>
      </c>
      <c r="AS1532">
        <v>0</v>
      </c>
      <c r="AT1532" t="s">
        <v>61</v>
      </c>
      <c r="AU1532" t="s">
        <v>47682</v>
      </c>
      <c r="AW1532" t="s">
        <v>8294</v>
      </c>
      <c r="AX1532">
        <v>55.9168758703793</v>
      </c>
      <c r="AY1532">
        <v>12.4225783608958</v>
      </c>
      <c r="AZ1532" t="s">
        <v>62</v>
      </c>
      <c r="BA1532">
        <v>1084</v>
      </c>
      <c r="BB1532" t="s">
        <v>63</v>
      </c>
    </row>
    <row r="1533" spans="1:54" x14ac:dyDescent="0.25">
      <c r="A1533" s="1">
        <v>45200</v>
      </c>
      <c r="B1533">
        <v>227301</v>
      </c>
      <c r="C1533" t="s">
        <v>8295</v>
      </c>
      <c r="D1533">
        <v>2980</v>
      </c>
      <c r="E1533" t="s">
        <v>6926</v>
      </c>
      <c r="F1533" t="s">
        <v>47694</v>
      </c>
      <c r="I1533" t="s">
        <v>8296</v>
      </c>
      <c r="J1533" t="s">
        <v>8297</v>
      </c>
      <c r="K1533" t="s">
        <v>8298</v>
      </c>
      <c r="L1533" t="s">
        <v>47687</v>
      </c>
      <c r="M1533">
        <v>23</v>
      </c>
      <c r="N1533">
        <v>42</v>
      </c>
      <c r="R1533" s="1">
        <v>40162</v>
      </c>
      <c r="S1533" t="s">
        <v>80</v>
      </c>
      <c r="V1533" s="1">
        <v>34516</v>
      </c>
      <c r="W1533">
        <v>5</v>
      </c>
      <c r="X1533" t="s">
        <v>557</v>
      </c>
      <c r="Y1533">
        <v>1</v>
      </c>
      <c r="Z1533" t="s">
        <v>46545</v>
      </c>
      <c r="AB1533">
        <v>198701</v>
      </c>
      <c r="AC1533">
        <v>141</v>
      </c>
      <c r="AD1533" t="s">
        <v>46688</v>
      </c>
      <c r="AE1533">
        <v>1022</v>
      </c>
      <c r="AF1533" t="s">
        <v>46688</v>
      </c>
      <c r="AG1533">
        <v>3</v>
      </c>
      <c r="AH1533" t="s">
        <v>81</v>
      </c>
      <c r="AI1533">
        <v>84</v>
      </c>
      <c r="AJ1533" t="s">
        <v>46689</v>
      </c>
      <c r="AK1533">
        <v>210</v>
      </c>
      <c r="AL1533" t="s">
        <v>6871</v>
      </c>
      <c r="AS1533">
        <v>0</v>
      </c>
      <c r="AT1533" t="s">
        <v>61</v>
      </c>
      <c r="AU1533" t="s">
        <v>47682</v>
      </c>
      <c r="AX1533">
        <v>55.9168758703793</v>
      </c>
      <c r="AY1533">
        <v>12.4225783608958</v>
      </c>
      <c r="AZ1533" t="s">
        <v>62</v>
      </c>
      <c r="BA1533">
        <v>1084</v>
      </c>
      <c r="BB1533" t="s">
        <v>63</v>
      </c>
    </row>
    <row r="1534" spans="1:54" x14ac:dyDescent="0.25">
      <c r="A1534" s="1">
        <v>45200</v>
      </c>
      <c r="B1534">
        <v>227375</v>
      </c>
      <c r="C1534" t="s">
        <v>8299</v>
      </c>
      <c r="D1534">
        <v>2990</v>
      </c>
      <c r="E1534" t="s">
        <v>52947</v>
      </c>
      <c r="F1534" t="s">
        <v>47695</v>
      </c>
      <c r="I1534" t="s">
        <v>8300</v>
      </c>
      <c r="J1534" t="s">
        <v>8301</v>
      </c>
      <c r="K1534" t="s">
        <v>8302</v>
      </c>
      <c r="L1534" t="s">
        <v>47696</v>
      </c>
      <c r="M1534">
        <v>466</v>
      </c>
      <c r="R1534" s="1">
        <v>40162</v>
      </c>
      <c r="S1534" t="s">
        <v>80</v>
      </c>
      <c r="V1534" s="1">
        <v>37500</v>
      </c>
      <c r="W1534">
        <v>5</v>
      </c>
      <c r="X1534" t="s">
        <v>557</v>
      </c>
      <c r="Y1534">
        <v>1</v>
      </c>
      <c r="Z1534" t="s">
        <v>46545</v>
      </c>
      <c r="AB1534">
        <v>199103</v>
      </c>
      <c r="AC1534">
        <v>147</v>
      </c>
      <c r="AD1534" t="s">
        <v>46697</v>
      </c>
      <c r="AE1534">
        <v>1021</v>
      </c>
      <c r="AF1534" t="s">
        <v>46697</v>
      </c>
      <c r="AG1534">
        <v>3</v>
      </c>
      <c r="AH1534" t="s">
        <v>81</v>
      </c>
      <c r="AI1534">
        <v>86</v>
      </c>
      <c r="AJ1534" t="s">
        <v>46697</v>
      </c>
      <c r="AK1534">
        <v>210</v>
      </c>
      <c r="AL1534" t="s">
        <v>6871</v>
      </c>
      <c r="AQ1534" t="s">
        <v>8303</v>
      </c>
      <c r="AR1534" t="s">
        <v>8304</v>
      </c>
      <c r="AS1534">
        <v>0</v>
      </c>
      <c r="AT1534" t="s">
        <v>61</v>
      </c>
      <c r="AU1534" t="s">
        <v>47686</v>
      </c>
      <c r="AX1534">
        <v>55.940771257366499</v>
      </c>
      <c r="AY1534">
        <v>12.4898143343821</v>
      </c>
      <c r="AZ1534" t="s">
        <v>62</v>
      </c>
      <c r="BA1534">
        <v>1084</v>
      </c>
      <c r="BB1534" t="s">
        <v>63</v>
      </c>
    </row>
    <row r="1535" spans="1:54" x14ac:dyDescent="0.25">
      <c r="A1535" s="1">
        <v>45200</v>
      </c>
      <c r="B1535">
        <v>227901</v>
      </c>
      <c r="C1535" t="s">
        <v>8305</v>
      </c>
      <c r="D1535">
        <v>2990</v>
      </c>
      <c r="E1535" t="s">
        <v>52947</v>
      </c>
      <c r="F1535" t="s">
        <v>8306</v>
      </c>
      <c r="I1535" t="s">
        <v>8307</v>
      </c>
      <c r="K1535" t="s">
        <v>8308</v>
      </c>
      <c r="L1535" t="s">
        <v>53016</v>
      </c>
      <c r="R1535" s="1">
        <v>40162</v>
      </c>
      <c r="S1535" t="s">
        <v>80</v>
      </c>
      <c r="V1535" s="1">
        <v>32295</v>
      </c>
      <c r="W1535">
        <v>5</v>
      </c>
      <c r="X1535" t="s">
        <v>557</v>
      </c>
      <c r="Y1535">
        <v>1</v>
      </c>
      <c r="Z1535" t="s">
        <v>46545</v>
      </c>
      <c r="AA1535">
        <v>10</v>
      </c>
      <c r="AB1535">
        <v>195308</v>
      </c>
      <c r="AC1535">
        <v>126</v>
      </c>
      <c r="AD1535" t="s">
        <v>46616</v>
      </c>
      <c r="AE1535">
        <v>1015</v>
      </c>
      <c r="AF1535" t="s">
        <v>46616</v>
      </c>
      <c r="AG1535">
        <v>3</v>
      </c>
      <c r="AH1535" t="s">
        <v>81</v>
      </c>
      <c r="AI1535">
        <v>29</v>
      </c>
      <c r="AJ1535" t="s">
        <v>2525</v>
      </c>
      <c r="AK1535">
        <v>210</v>
      </c>
      <c r="AL1535" t="s">
        <v>6871</v>
      </c>
      <c r="AS1535">
        <v>0</v>
      </c>
      <c r="AT1535" t="s">
        <v>61</v>
      </c>
      <c r="AU1535" t="s">
        <v>53017</v>
      </c>
      <c r="AZ1535" t="s">
        <v>62</v>
      </c>
      <c r="BA1535">
        <v>1084</v>
      </c>
      <c r="BB1535" t="s">
        <v>63</v>
      </c>
    </row>
    <row r="1536" spans="1:54" x14ac:dyDescent="0.25">
      <c r="A1536" s="1">
        <v>45200</v>
      </c>
      <c r="B1536">
        <v>229001</v>
      </c>
      <c r="C1536" t="s">
        <v>8309</v>
      </c>
      <c r="D1536">
        <v>4050</v>
      </c>
      <c r="E1536" t="s">
        <v>8310</v>
      </c>
      <c r="F1536" t="s">
        <v>8311</v>
      </c>
      <c r="G1536">
        <v>29189129</v>
      </c>
      <c r="H1536">
        <v>1003282703</v>
      </c>
      <c r="I1536" t="s">
        <v>8312</v>
      </c>
      <c r="J1536" t="s">
        <v>8313</v>
      </c>
      <c r="K1536" t="s">
        <v>8314</v>
      </c>
      <c r="L1536" t="s">
        <v>53018</v>
      </c>
      <c r="M1536">
        <v>82</v>
      </c>
      <c r="N1536">
        <v>5</v>
      </c>
      <c r="R1536" s="1">
        <v>42298</v>
      </c>
      <c r="S1536" t="s">
        <v>56</v>
      </c>
      <c r="T1536">
        <v>250</v>
      </c>
      <c r="U1536" t="s">
        <v>2790</v>
      </c>
      <c r="V1536" s="1">
        <v>42216</v>
      </c>
      <c r="W1536">
        <v>2</v>
      </c>
      <c r="X1536" t="s">
        <v>57</v>
      </c>
      <c r="Y1536">
        <v>1</v>
      </c>
      <c r="Z1536" t="s">
        <v>46545</v>
      </c>
      <c r="AA1536">
        <v>5</v>
      </c>
      <c r="AB1536">
        <v>198208</v>
      </c>
      <c r="AC1536">
        <v>121</v>
      </c>
      <c r="AD1536" t="s">
        <v>70</v>
      </c>
      <c r="AE1536">
        <v>1012</v>
      </c>
      <c r="AF1536" t="s">
        <v>71</v>
      </c>
      <c r="AG1536">
        <v>3</v>
      </c>
      <c r="AH1536" t="s">
        <v>81</v>
      </c>
      <c r="AI1536">
        <v>21</v>
      </c>
      <c r="AJ1536" t="s">
        <v>52613</v>
      </c>
      <c r="AK1536">
        <v>250</v>
      </c>
      <c r="AL1536" t="s">
        <v>2790</v>
      </c>
      <c r="AM1536">
        <v>2</v>
      </c>
      <c r="AN1536" t="s">
        <v>119</v>
      </c>
      <c r="AO1536">
        <v>280631</v>
      </c>
      <c r="AQ1536" t="s">
        <v>8315</v>
      </c>
      <c r="AR1536" t="s">
        <v>8316</v>
      </c>
      <c r="AS1536">
        <v>0</v>
      </c>
      <c r="AT1536" t="s">
        <v>61</v>
      </c>
      <c r="AU1536" t="s">
        <v>53019</v>
      </c>
      <c r="AX1536">
        <v>55.761395927731698</v>
      </c>
      <c r="AY1536">
        <v>11.9144315812703</v>
      </c>
      <c r="AZ1536" t="s">
        <v>62</v>
      </c>
      <c r="BA1536">
        <v>1084</v>
      </c>
      <c r="BB1536" t="s">
        <v>63</v>
      </c>
    </row>
    <row r="1537" spans="1:54" x14ac:dyDescent="0.25">
      <c r="A1537" s="1">
        <v>45200</v>
      </c>
      <c r="B1537">
        <v>229002</v>
      </c>
      <c r="C1537" t="s">
        <v>8317</v>
      </c>
      <c r="D1537">
        <v>4050</v>
      </c>
      <c r="E1537" t="s">
        <v>8310</v>
      </c>
      <c r="F1537" t="s">
        <v>8318</v>
      </c>
      <c r="G1537">
        <v>29189129</v>
      </c>
      <c r="H1537">
        <v>1003282910</v>
      </c>
      <c r="I1537" t="s">
        <v>8174</v>
      </c>
      <c r="J1537" t="s">
        <v>8319</v>
      </c>
      <c r="K1537" t="s">
        <v>8320</v>
      </c>
      <c r="L1537" t="s">
        <v>47697</v>
      </c>
      <c r="M1537">
        <v>1054</v>
      </c>
      <c r="N1537">
        <v>16</v>
      </c>
      <c r="R1537" s="1">
        <v>44826</v>
      </c>
      <c r="S1537" t="s">
        <v>56</v>
      </c>
      <c r="T1537">
        <v>250</v>
      </c>
      <c r="U1537" t="s">
        <v>2790</v>
      </c>
      <c r="W1537">
        <v>2</v>
      </c>
      <c r="X1537" t="s">
        <v>57</v>
      </c>
      <c r="Y1537">
        <v>1</v>
      </c>
      <c r="Z1537" t="s">
        <v>46545</v>
      </c>
      <c r="AA1537">
        <v>10</v>
      </c>
      <c r="AB1537">
        <v>197208</v>
      </c>
      <c r="AC1537">
        <v>121</v>
      </c>
      <c r="AD1537" t="s">
        <v>70</v>
      </c>
      <c r="AE1537">
        <v>1012</v>
      </c>
      <c r="AF1537" t="s">
        <v>71</v>
      </c>
      <c r="AG1537">
        <v>1</v>
      </c>
      <c r="AH1537" t="s">
        <v>44482</v>
      </c>
      <c r="AI1537">
        <v>21</v>
      </c>
      <c r="AJ1537" t="s">
        <v>52613</v>
      </c>
      <c r="AK1537">
        <v>250</v>
      </c>
      <c r="AL1537" t="s">
        <v>2790</v>
      </c>
      <c r="AP1537">
        <v>280631</v>
      </c>
      <c r="AQ1537" t="s">
        <v>8178</v>
      </c>
      <c r="AR1537" t="s">
        <v>8179</v>
      </c>
      <c r="AS1537">
        <v>2</v>
      </c>
      <c r="AT1537" t="s">
        <v>1413</v>
      </c>
      <c r="AU1537" t="s">
        <v>47698</v>
      </c>
      <c r="AX1537">
        <v>55.747314260000003</v>
      </c>
      <c r="AY1537">
        <v>11.96581857</v>
      </c>
      <c r="AZ1537" t="s">
        <v>62</v>
      </c>
      <c r="BA1537">
        <v>1084</v>
      </c>
      <c r="BB1537" t="s">
        <v>63</v>
      </c>
    </row>
    <row r="1538" spans="1:54" x14ac:dyDescent="0.25">
      <c r="A1538" s="1">
        <v>45200</v>
      </c>
      <c r="B1538">
        <v>229003</v>
      </c>
      <c r="C1538" t="s">
        <v>8321</v>
      </c>
      <c r="D1538">
        <v>4050</v>
      </c>
      <c r="E1538" t="s">
        <v>8310</v>
      </c>
      <c r="F1538" t="s">
        <v>8322</v>
      </c>
      <c r="G1538">
        <v>29189129</v>
      </c>
      <c r="H1538">
        <v>1003282995</v>
      </c>
      <c r="I1538" t="s">
        <v>8174</v>
      </c>
      <c r="J1538" t="s">
        <v>8323</v>
      </c>
      <c r="K1538" t="s">
        <v>8324</v>
      </c>
      <c r="L1538" t="s">
        <v>47699</v>
      </c>
      <c r="M1538">
        <v>1266</v>
      </c>
      <c r="N1538">
        <v>8</v>
      </c>
      <c r="R1538" s="1">
        <v>44826</v>
      </c>
      <c r="S1538" t="s">
        <v>56</v>
      </c>
      <c r="T1538">
        <v>250</v>
      </c>
      <c r="U1538" t="s">
        <v>2790</v>
      </c>
      <c r="W1538">
        <v>2</v>
      </c>
      <c r="X1538" t="s">
        <v>57</v>
      </c>
      <c r="Y1538">
        <v>1</v>
      </c>
      <c r="Z1538" t="s">
        <v>46545</v>
      </c>
      <c r="AA1538">
        <v>6</v>
      </c>
      <c r="AB1538">
        <v>195508</v>
      </c>
      <c r="AC1538">
        <v>121</v>
      </c>
      <c r="AD1538" t="s">
        <v>70</v>
      </c>
      <c r="AE1538">
        <v>1012</v>
      </c>
      <c r="AF1538" t="s">
        <v>71</v>
      </c>
      <c r="AG1538">
        <v>1</v>
      </c>
      <c r="AH1538" t="s">
        <v>44482</v>
      </c>
      <c r="AI1538">
        <v>21</v>
      </c>
      <c r="AJ1538" t="s">
        <v>52613</v>
      </c>
      <c r="AK1538">
        <v>250</v>
      </c>
      <c r="AL1538" t="s">
        <v>2790</v>
      </c>
      <c r="AP1538">
        <v>280631</v>
      </c>
      <c r="AQ1538" t="s">
        <v>8178</v>
      </c>
      <c r="AR1538" t="s">
        <v>8179</v>
      </c>
      <c r="AS1538">
        <v>2</v>
      </c>
      <c r="AT1538" t="s">
        <v>1413</v>
      </c>
      <c r="AU1538" t="s">
        <v>47700</v>
      </c>
      <c r="AX1538">
        <v>55.779736120000003</v>
      </c>
      <c r="AY1538">
        <v>12.01690939</v>
      </c>
      <c r="AZ1538" t="s">
        <v>62</v>
      </c>
      <c r="BA1538">
        <v>1084</v>
      </c>
      <c r="BB1538" t="s">
        <v>63</v>
      </c>
    </row>
    <row r="1539" spans="1:54" x14ac:dyDescent="0.25">
      <c r="A1539" s="1">
        <v>45200</v>
      </c>
      <c r="B1539">
        <v>229004</v>
      </c>
      <c r="C1539" t="s">
        <v>8325</v>
      </c>
      <c r="D1539">
        <v>4050</v>
      </c>
      <c r="E1539" t="s">
        <v>8310</v>
      </c>
      <c r="F1539" t="s">
        <v>8326</v>
      </c>
      <c r="I1539" t="s">
        <v>8327</v>
      </c>
      <c r="K1539" t="s">
        <v>8328</v>
      </c>
      <c r="R1539" s="1">
        <v>40162</v>
      </c>
      <c r="S1539" t="s">
        <v>80</v>
      </c>
      <c r="T1539">
        <v>250</v>
      </c>
      <c r="U1539" t="s">
        <v>2790</v>
      </c>
      <c r="V1539" s="1">
        <v>29738</v>
      </c>
      <c r="W1539">
        <v>2</v>
      </c>
      <c r="X1539" t="s">
        <v>57</v>
      </c>
      <c r="Y1539">
        <v>1</v>
      </c>
      <c r="Z1539" t="s">
        <v>46545</v>
      </c>
      <c r="AA1539">
        <v>3</v>
      </c>
      <c r="AC1539">
        <v>121</v>
      </c>
      <c r="AD1539" t="s">
        <v>70</v>
      </c>
      <c r="AE1539">
        <v>1012</v>
      </c>
      <c r="AF1539" t="s">
        <v>71</v>
      </c>
      <c r="AG1539">
        <v>3</v>
      </c>
      <c r="AH1539" t="s">
        <v>81</v>
      </c>
      <c r="AI1539">
        <v>21</v>
      </c>
      <c r="AJ1539" t="s">
        <v>52613</v>
      </c>
      <c r="AK1539">
        <v>250</v>
      </c>
      <c r="AL1539" t="s">
        <v>2790</v>
      </c>
      <c r="AS1539">
        <v>0</v>
      </c>
      <c r="AT1539" t="s">
        <v>61</v>
      </c>
      <c r="AZ1539" t="s">
        <v>62</v>
      </c>
      <c r="BA1539">
        <v>1084</v>
      </c>
      <c r="BB1539" t="s">
        <v>63</v>
      </c>
    </row>
    <row r="1540" spans="1:54" x14ac:dyDescent="0.25">
      <c r="A1540" s="1">
        <v>45200</v>
      </c>
      <c r="B1540">
        <v>229005</v>
      </c>
      <c r="C1540" t="s">
        <v>8329</v>
      </c>
      <c r="D1540">
        <v>4050</v>
      </c>
      <c r="E1540" t="s">
        <v>8310</v>
      </c>
      <c r="F1540" t="s">
        <v>8330</v>
      </c>
      <c r="G1540">
        <v>67470214</v>
      </c>
      <c r="H1540">
        <v>1004837164</v>
      </c>
      <c r="I1540" t="s">
        <v>8331</v>
      </c>
      <c r="K1540" t="s">
        <v>8332</v>
      </c>
      <c r="L1540" t="s">
        <v>47701</v>
      </c>
      <c r="M1540">
        <v>450</v>
      </c>
      <c r="N1540">
        <v>10</v>
      </c>
      <c r="R1540" s="1">
        <v>40162</v>
      </c>
      <c r="S1540" t="s">
        <v>80</v>
      </c>
      <c r="T1540">
        <v>250</v>
      </c>
      <c r="U1540" t="s">
        <v>2790</v>
      </c>
      <c r="V1540" s="1">
        <v>39295</v>
      </c>
      <c r="W1540">
        <v>6</v>
      </c>
      <c r="X1540" t="s">
        <v>1289</v>
      </c>
      <c r="Y1540">
        <v>1</v>
      </c>
      <c r="Z1540" t="s">
        <v>46545</v>
      </c>
      <c r="AA1540">
        <v>10</v>
      </c>
      <c r="AB1540">
        <v>199708</v>
      </c>
      <c r="AC1540">
        <v>129</v>
      </c>
      <c r="AD1540" t="s">
        <v>2405</v>
      </c>
      <c r="AE1540">
        <v>1016</v>
      </c>
      <c r="AF1540" t="s">
        <v>2405</v>
      </c>
      <c r="AG1540">
        <v>3</v>
      </c>
      <c r="AH1540" t="s">
        <v>81</v>
      </c>
      <c r="AI1540">
        <v>27</v>
      </c>
      <c r="AJ1540" t="s">
        <v>44512</v>
      </c>
      <c r="AK1540">
        <v>250</v>
      </c>
      <c r="AL1540" t="s">
        <v>2790</v>
      </c>
      <c r="AQ1540" t="s">
        <v>8333</v>
      </c>
      <c r="AS1540">
        <v>0</v>
      </c>
      <c r="AT1540" t="s">
        <v>61</v>
      </c>
      <c r="AU1540" t="s">
        <v>47702</v>
      </c>
      <c r="AX1540">
        <v>55.760092667434797</v>
      </c>
      <c r="AY1540">
        <v>11.9595670474584</v>
      </c>
      <c r="AZ1540" t="s">
        <v>62</v>
      </c>
      <c r="BA1540">
        <v>1084</v>
      </c>
      <c r="BB1540" t="s">
        <v>63</v>
      </c>
    </row>
    <row r="1541" spans="1:54" x14ac:dyDescent="0.25">
      <c r="A1541" s="1">
        <v>45200</v>
      </c>
      <c r="B1541">
        <v>229006</v>
      </c>
      <c r="C1541" t="s">
        <v>8334</v>
      </c>
      <c r="D1541">
        <v>4050</v>
      </c>
      <c r="E1541" t="s">
        <v>8310</v>
      </c>
      <c r="F1541" t="s">
        <v>8335</v>
      </c>
      <c r="G1541">
        <v>39551519</v>
      </c>
      <c r="H1541">
        <v>1023596438</v>
      </c>
      <c r="I1541" t="s">
        <v>8336</v>
      </c>
      <c r="K1541" t="s">
        <v>8337</v>
      </c>
      <c r="L1541" t="s">
        <v>8338</v>
      </c>
      <c r="M1541">
        <v>1161</v>
      </c>
      <c r="N1541">
        <v>9</v>
      </c>
      <c r="R1541" s="1">
        <v>43482</v>
      </c>
      <c r="S1541" t="s">
        <v>56</v>
      </c>
      <c r="W1541">
        <v>6</v>
      </c>
      <c r="X1541" t="s">
        <v>1289</v>
      </c>
      <c r="Y1541">
        <v>1</v>
      </c>
      <c r="Z1541" t="s">
        <v>46545</v>
      </c>
      <c r="AA1541">
        <v>10</v>
      </c>
      <c r="AB1541">
        <v>200301</v>
      </c>
      <c r="AC1541">
        <v>129</v>
      </c>
      <c r="AD1541" t="s">
        <v>2405</v>
      </c>
      <c r="AE1541">
        <v>1016</v>
      </c>
      <c r="AF1541" t="s">
        <v>2405</v>
      </c>
      <c r="AG1541">
        <v>1</v>
      </c>
      <c r="AH1541" t="s">
        <v>44482</v>
      </c>
      <c r="AI1541">
        <v>99</v>
      </c>
      <c r="AJ1541" t="s">
        <v>54511</v>
      </c>
      <c r="AK1541">
        <v>250</v>
      </c>
      <c r="AL1541" t="s">
        <v>2790</v>
      </c>
      <c r="AQ1541" t="s">
        <v>8339</v>
      </c>
      <c r="AR1541" t="s">
        <v>8340</v>
      </c>
      <c r="AS1541">
        <v>0</v>
      </c>
      <c r="AT1541" t="s">
        <v>61</v>
      </c>
      <c r="AU1541" t="s">
        <v>6722</v>
      </c>
      <c r="AX1541">
        <v>55.746750040000002</v>
      </c>
      <c r="AY1541">
        <v>11.95304168</v>
      </c>
      <c r="AZ1541" t="s">
        <v>62</v>
      </c>
      <c r="BA1541">
        <v>1084</v>
      </c>
      <c r="BB1541" t="s">
        <v>63</v>
      </c>
    </row>
    <row r="1542" spans="1:54" x14ac:dyDescent="0.25">
      <c r="A1542" s="1">
        <v>45200</v>
      </c>
      <c r="B1542">
        <v>229210</v>
      </c>
      <c r="C1542" t="s">
        <v>8341</v>
      </c>
      <c r="D1542">
        <v>4050</v>
      </c>
      <c r="E1542" t="s">
        <v>8310</v>
      </c>
      <c r="F1542" t="s">
        <v>8342</v>
      </c>
      <c r="G1542">
        <v>29189129</v>
      </c>
      <c r="H1542">
        <v>1002863323</v>
      </c>
      <c r="I1542" t="s">
        <v>8343</v>
      </c>
      <c r="J1542" t="s">
        <v>8344</v>
      </c>
      <c r="K1542" t="s">
        <v>8345</v>
      </c>
      <c r="L1542" t="s">
        <v>8346</v>
      </c>
      <c r="M1542">
        <v>908</v>
      </c>
      <c r="R1542" s="1">
        <v>40162</v>
      </c>
      <c r="S1542" t="s">
        <v>80</v>
      </c>
      <c r="T1542">
        <v>250</v>
      </c>
      <c r="U1542" t="s">
        <v>2790</v>
      </c>
      <c r="V1542" s="1">
        <v>40118</v>
      </c>
      <c r="W1542">
        <v>2</v>
      </c>
      <c r="X1542" t="s">
        <v>57</v>
      </c>
      <c r="Y1542">
        <v>1</v>
      </c>
      <c r="Z1542" t="s">
        <v>46545</v>
      </c>
      <c r="AB1542">
        <v>198508</v>
      </c>
      <c r="AC1542">
        <v>125</v>
      </c>
      <c r="AD1542" t="s">
        <v>1344</v>
      </c>
      <c r="AE1542">
        <v>1014</v>
      </c>
      <c r="AF1542" t="s">
        <v>1352</v>
      </c>
      <c r="AG1542">
        <v>3</v>
      </c>
      <c r="AH1542" t="s">
        <v>81</v>
      </c>
      <c r="AI1542">
        <v>24</v>
      </c>
      <c r="AJ1542" t="s">
        <v>1344</v>
      </c>
      <c r="AK1542">
        <v>250</v>
      </c>
      <c r="AL1542" t="s">
        <v>2790</v>
      </c>
      <c r="AM1542">
        <v>2</v>
      </c>
      <c r="AN1542" t="s">
        <v>119</v>
      </c>
      <c r="AO1542">
        <v>209210</v>
      </c>
      <c r="AQ1542" t="s">
        <v>8347</v>
      </c>
      <c r="AR1542" t="s">
        <v>8196</v>
      </c>
      <c r="AS1542">
        <v>0</v>
      </c>
      <c r="AT1542" t="s">
        <v>61</v>
      </c>
      <c r="AU1542" t="s">
        <v>4913</v>
      </c>
      <c r="AX1542">
        <v>55.747085427322098</v>
      </c>
      <c r="AY1542">
        <v>11.9530944482691</v>
      </c>
      <c r="AZ1542" t="s">
        <v>62</v>
      </c>
      <c r="BA1542">
        <v>1084</v>
      </c>
      <c r="BB1542" t="s">
        <v>63</v>
      </c>
    </row>
    <row r="1543" spans="1:54" x14ac:dyDescent="0.25">
      <c r="A1543" s="1">
        <v>45200</v>
      </c>
      <c r="B1543">
        <v>229350</v>
      </c>
      <c r="C1543" t="s">
        <v>8348</v>
      </c>
      <c r="D1543">
        <v>4050</v>
      </c>
      <c r="E1543" t="s">
        <v>8310</v>
      </c>
      <c r="F1543" t="s">
        <v>44939</v>
      </c>
      <c r="G1543">
        <v>39816393</v>
      </c>
      <c r="H1543">
        <v>1024547635</v>
      </c>
      <c r="I1543" t="s">
        <v>7150</v>
      </c>
      <c r="J1543" t="s">
        <v>8349</v>
      </c>
      <c r="K1543" t="s">
        <v>7151</v>
      </c>
      <c r="L1543" t="s">
        <v>8350</v>
      </c>
      <c r="M1543">
        <v>1112</v>
      </c>
      <c r="N1543">
        <v>24</v>
      </c>
      <c r="R1543" s="1">
        <v>44075</v>
      </c>
      <c r="S1543" t="s">
        <v>56</v>
      </c>
      <c r="W1543">
        <v>4</v>
      </c>
      <c r="X1543" t="s">
        <v>725</v>
      </c>
      <c r="Y1543">
        <v>1</v>
      </c>
      <c r="Z1543" t="s">
        <v>46545</v>
      </c>
      <c r="AB1543">
        <v>199601</v>
      </c>
      <c r="AC1543">
        <v>149</v>
      </c>
      <c r="AD1543" t="s">
        <v>1085</v>
      </c>
      <c r="AE1543">
        <v>1027</v>
      </c>
      <c r="AF1543" t="s">
        <v>1543</v>
      </c>
      <c r="AG1543">
        <v>1</v>
      </c>
      <c r="AH1543" t="s">
        <v>44482</v>
      </c>
      <c r="AI1543">
        <v>85</v>
      </c>
      <c r="AJ1543" t="s">
        <v>1428</v>
      </c>
      <c r="AK1543">
        <v>250</v>
      </c>
      <c r="AL1543" t="s">
        <v>2790</v>
      </c>
      <c r="AP1543">
        <v>281047</v>
      </c>
      <c r="AQ1543" t="s">
        <v>7153</v>
      </c>
      <c r="AS1543">
        <v>2</v>
      </c>
      <c r="AT1543" t="s">
        <v>1413</v>
      </c>
      <c r="AU1543" t="s">
        <v>8351</v>
      </c>
      <c r="AX1543">
        <v>55.751165960000002</v>
      </c>
      <c r="AY1543">
        <v>11.964010679999999</v>
      </c>
      <c r="AZ1543" t="s">
        <v>62</v>
      </c>
      <c r="BA1543">
        <v>1084</v>
      </c>
      <c r="BB1543" t="s">
        <v>63</v>
      </c>
    </row>
    <row r="1544" spans="1:54" x14ac:dyDescent="0.25">
      <c r="A1544" s="1">
        <v>45200</v>
      </c>
      <c r="B1544">
        <v>229375</v>
      </c>
      <c r="C1544" t="s">
        <v>8352</v>
      </c>
      <c r="D1544">
        <v>4050</v>
      </c>
      <c r="E1544" t="s">
        <v>8310</v>
      </c>
      <c r="F1544" t="s">
        <v>47703</v>
      </c>
      <c r="I1544" t="s">
        <v>8353</v>
      </c>
      <c r="J1544" t="s">
        <v>8354</v>
      </c>
      <c r="K1544" t="s">
        <v>8355</v>
      </c>
      <c r="L1544" t="s">
        <v>8356</v>
      </c>
      <c r="M1544">
        <v>908</v>
      </c>
      <c r="R1544" s="1">
        <v>40162</v>
      </c>
      <c r="S1544" t="s">
        <v>80</v>
      </c>
      <c r="V1544" s="1">
        <v>36800</v>
      </c>
      <c r="W1544">
        <v>5</v>
      </c>
      <c r="X1544" t="s">
        <v>557</v>
      </c>
      <c r="Y1544">
        <v>1</v>
      </c>
      <c r="Z1544" t="s">
        <v>46545</v>
      </c>
      <c r="AB1544">
        <v>199208</v>
      </c>
      <c r="AC1544">
        <v>147</v>
      </c>
      <c r="AD1544" t="s">
        <v>46697</v>
      </c>
      <c r="AE1544">
        <v>1021</v>
      </c>
      <c r="AF1544" t="s">
        <v>46697</v>
      </c>
      <c r="AG1544">
        <v>3</v>
      </c>
      <c r="AH1544" t="s">
        <v>81</v>
      </c>
      <c r="AI1544">
        <v>86</v>
      </c>
      <c r="AJ1544" t="s">
        <v>46697</v>
      </c>
      <c r="AK1544">
        <v>250</v>
      </c>
      <c r="AL1544" t="s">
        <v>2790</v>
      </c>
      <c r="AQ1544" t="s">
        <v>8357</v>
      </c>
      <c r="AS1544">
        <v>0</v>
      </c>
      <c r="AT1544" t="s">
        <v>61</v>
      </c>
      <c r="AU1544" t="s">
        <v>4913</v>
      </c>
      <c r="AX1544">
        <v>55.747085427322098</v>
      </c>
      <c r="AY1544">
        <v>11.9530944482691</v>
      </c>
      <c r="AZ1544" t="s">
        <v>62</v>
      </c>
      <c r="BA1544">
        <v>1084</v>
      </c>
      <c r="BB1544" t="s">
        <v>63</v>
      </c>
    </row>
    <row r="1545" spans="1:54" x14ac:dyDescent="0.25">
      <c r="A1545" s="1">
        <v>45200</v>
      </c>
      <c r="B1545">
        <v>229901</v>
      </c>
      <c r="C1545" t="s">
        <v>47704</v>
      </c>
      <c r="D1545">
        <v>4050</v>
      </c>
      <c r="E1545" t="s">
        <v>8310</v>
      </c>
      <c r="F1545" t="s">
        <v>47704</v>
      </c>
      <c r="I1545" t="s">
        <v>8358</v>
      </c>
      <c r="K1545" t="s">
        <v>8359</v>
      </c>
      <c r="L1545" t="s">
        <v>8360</v>
      </c>
      <c r="M1545">
        <v>108</v>
      </c>
      <c r="R1545" s="1">
        <v>40162</v>
      </c>
      <c r="S1545" t="s">
        <v>80</v>
      </c>
      <c r="V1545" s="1">
        <v>30103</v>
      </c>
      <c r="W1545">
        <v>3</v>
      </c>
      <c r="X1545" t="s">
        <v>3496</v>
      </c>
      <c r="Y1545">
        <v>1</v>
      </c>
      <c r="Z1545" t="s">
        <v>46545</v>
      </c>
      <c r="AA1545">
        <v>9</v>
      </c>
      <c r="AB1545">
        <v>191803</v>
      </c>
      <c r="AC1545">
        <v>126</v>
      </c>
      <c r="AD1545" t="s">
        <v>46616</v>
      </c>
      <c r="AE1545">
        <v>1015</v>
      </c>
      <c r="AF1545" t="s">
        <v>46616</v>
      </c>
      <c r="AG1545">
        <v>3</v>
      </c>
      <c r="AH1545" t="s">
        <v>81</v>
      </c>
      <c r="AI1545">
        <v>29</v>
      </c>
      <c r="AJ1545" t="s">
        <v>2525</v>
      </c>
      <c r="AK1545">
        <v>250</v>
      </c>
      <c r="AL1545" t="s">
        <v>2790</v>
      </c>
      <c r="AS1545">
        <v>0</v>
      </c>
      <c r="AT1545" t="s">
        <v>61</v>
      </c>
      <c r="AU1545" t="s">
        <v>6692</v>
      </c>
      <c r="AX1545">
        <v>55.746335782308797</v>
      </c>
      <c r="AY1545">
        <v>11.9591133148609</v>
      </c>
      <c r="AZ1545" t="s">
        <v>62</v>
      </c>
      <c r="BA1545">
        <v>1084</v>
      </c>
      <c r="BB1545" t="s">
        <v>63</v>
      </c>
    </row>
    <row r="1546" spans="1:54" x14ac:dyDescent="0.25">
      <c r="A1546" s="1">
        <v>45200</v>
      </c>
      <c r="B1546">
        <v>230000</v>
      </c>
      <c r="C1546" t="s">
        <v>8361</v>
      </c>
      <c r="D1546">
        <v>2840</v>
      </c>
      <c r="E1546" t="s">
        <v>736</v>
      </c>
      <c r="F1546" t="s">
        <v>5996</v>
      </c>
      <c r="G1546">
        <v>29188378</v>
      </c>
      <c r="H1546">
        <v>1003276613</v>
      </c>
      <c r="K1546" t="s">
        <v>8362</v>
      </c>
      <c r="L1546" t="s">
        <v>54625</v>
      </c>
      <c r="M1546">
        <v>741</v>
      </c>
      <c r="N1546">
        <v>2</v>
      </c>
      <c r="R1546" s="1">
        <v>43790</v>
      </c>
      <c r="S1546" t="s">
        <v>1316</v>
      </c>
      <c r="T1546">
        <v>230</v>
      </c>
      <c r="U1546" t="s">
        <v>5996</v>
      </c>
      <c r="W1546">
        <v>2</v>
      </c>
      <c r="X1546" t="s">
        <v>57</v>
      </c>
      <c r="Y1546">
        <v>5</v>
      </c>
      <c r="Z1546" t="s">
        <v>54458</v>
      </c>
      <c r="AB1546">
        <v>200701</v>
      </c>
      <c r="AC1546">
        <v>923</v>
      </c>
      <c r="AD1546" t="s">
        <v>58</v>
      </c>
      <c r="AE1546">
        <v>2013</v>
      </c>
      <c r="AF1546" t="s">
        <v>58</v>
      </c>
      <c r="AG1546">
        <v>1</v>
      </c>
      <c r="AH1546" t="s">
        <v>44482</v>
      </c>
      <c r="AI1546">
        <v>99</v>
      </c>
      <c r="AJ1546" t="s">
        <v>54511</v>
      </c>
      <c r="AK1546">
        <v>230</v>
      </c>
      <c r="AL1546" t="s">
        <v>5996</v>
      </c>
      <c r="AQ1546" t="s">
        <v>8363</v>
      </c>
      <c r="AR1546" t="s">
        <v>8364</v>
      </c>
      <c r="AS1546">
        <v>0</v>
      </c>
      <c r="AT1546" t="s">
        <v>61</v>
      </c>
      <c r="AU1546" t="s">
        <v>54602</v>
      </c>
      <c r="AV1546" t="s">
        <v>52612</v>
      </c>
      <c r="AX1546">
        <v>55.811062669999998</v>
      </c>
      <c r="AY1546">
        <v>12.47368872</v>
      </c>
      <c r="AZ1546" t="s">
        <v>62</v>
      </c>
      <c r="BA1546">
        <v>1084</v>
      </c>
      <c r="BB1546" t="s">
        <v>63</v>
      </c>
    </row>
    <row r="1547" spans="1:54" x14ac:dyDescent="0.25">
      <c r="A1547" s="1">
        <v>45200</v>
      </c>
      <c r="B1547">
        <v>230001</v>
      </c>
      <c r="D1547">
        <v>3460</v>
      </c>
      <c r="E1547" t="s">
        <v>47395</v>
      </c>
      <c r="F1547" t="s">
        <v>47705</v>
      </c>
      <c r="G1547">
        <v>81473315</v>
      </c>
      <c r="H1547">
        <v>1002623058</v>
      </c>
      <c r="I1547" t="s">
        <v>8365</v>
      </c>
      <c r="K1547" t="s">
        <v>8366</v>
      </c>
      <c r="L1547" t="s">
        <v>8367</v>
      </c>
      <c r="M1547">
        <v>653</v>
      </c>
      <c r="N1547">
        <v>97</v>
      </c>
      <c r="R1547" s="1">
        <v>43594</v>
      </c>
      <c r="S1547" t="s">
        <v>56</v>
      </c>
      <c r="T1547">
        <v>230</v>
      </c>
      <c r="U1547" t="s">
        <v>5996</v>
      </c>
      <c r="W1547">
        <v>6</v>
      </c>
      <c r="X1547" t="s">
        <v>1289</v>
      </c>
      <c r="Y1547">
        <v>1</v>
      </c>
      <c r="Z1547" t="s">
        <v>46545</v>
      </c>
      <c r="AA1547">
        <v>10</v>
      </c>
      <c r="AB1547">
        <v>197706</v>
      </c>
      <c r="AC1547">
        <v>129</v>
      </c>
      <c r="AD1547" t="s">
        <v>2405</v>
      </c>
      <c r="AE1547">
        <v>1016</v>
      </c>
      <c r="AF1547" t="s">
        <v>2405</v>
      </c>
      <c r="AG1547">
        <v>1</v>
      </c>
      <c r="AH1547" t="s">
        <v>44482</v>
      </c>
      <c r="AI1547">
        <v>99</v>
      </c>
      <c r="AJ1547" t="s">
        <v>54511</v>
      </c>
      <c r="AK1547">
        <v>230</v>
      </c>
      <c r="AL1547" t="s">
        <v>5996</v>
      </c>
      <c r="AQ1547" t="s">
        <v>8368</v>
      </c>
      <c r="AR1547" t="s">
        <v>5420</v>
      </c>
      <c r="AS1547">
        <v>0</v>
      </c>
      <c r="AT1547" t="s">
        <v>61</v>
      </c>
      <c r="AU1547" t="s">
        <v>8369</v>
      </c>
      <c r="AX1547">
        <v>55.845438309999999</v>
      </c>
      <c r="AY1547">
        <v>12.403589869999999</v>
      </c>
      <c r="AZ1547" t="s">
        <v>62</v>
      </c>
      <c r="BA1547">
        <v>1084</v>
      </c>
      <c r="BB1547" t="s">
        <v>63</v>
      </c>
    </row>
    <row r="1548" spans="1:54" x14ac:dyDescent="0.25">
      <c r="A1548" s="1">
        <v>45200</v>
      </c>
      <c r="B1548">
        <v>230002</v>
      </c>
      <c r="C1548" t="s">
        <v>8370</v>
      </c>
      <c r="D1548">
        <v>2942</v>
      </c>
      <c r="E1548" t="s">
        <v>8371</v>
      </c>
      <c r="F1548" t="s">
        <v>8372</v>
      </c>
      <c r="G1548">
        <v>64942212</v>
      </c>
      <c r="H1548">
        <v>1016861614</v>
      </c>
      <c r="I1548" t="s">
        <v>8373</v>
      </c>
      <c r="K1548" t="s">
        <v>2824</v>
      </c>
      <c r="L1548" t="s">
        <v>55838</v>
      </c>
      <c r="M1548">
        <v>4</v>
      </c>
      <c r="N1548">
        <v>1</v>
      </c>
      <c r="R1548" s="1">
        <v>45197</v>
      </c>
      <c r="S1548" t="s">
        <v>6399</v>
      </c>
      <c r="T1548">
        <v>101</v>
      </c>
      <c r="U1548" t="s">
        <v>46544</v>
      </c>
      <c r="W1548">
        <v>2</v>
      </c>
      <c r="X1548" t="s">
        <v>57</v>
      </c>
      <c r="Y1548">
        <v>1</v>
      </c>
      <c r="Z1548" t="s">
        <v>46545</v>
      </c>
      <c r="AA1548">
        <v>9</v>
      </c>
      <c r="AB1548">
        <v>192101</v>
      </c>
      <c r="AC1548">
        <v>129</v>
      </c>
      <c r="AD1548" t="s">
        <v>2405</v>
      </c>
      <c r="AE1548">
        <v>1016</v>
      </c>
      <c r="AF1548" t="s">
        <v>2405</v>
      </c>
      <c r="AG1548">
        <v>1</v>
      </c>
      <c r="AH1548" t="s">
        <v>44482</v>
      </c>
      <c r="AI1548">
        <v>99</v>
      </c>
      <c r="AJ1548" t="s">
        <v>54511</v>
      </c>
      <c r="AK1548">
        <v>230</v>
      </c>
      <c r="AL1548" t="s">
        <v>5996</v>
      </c>
      <c r="AQ1548" t="s">
        <v>2826</v>
      </c>
      <c r="AR1548" t="s">
        <v>60</v>
      </c>
      <c r="AS1548">
        <v>0</v>
      </c>
      <c r="AT1548" t="s">
        <v>61</v>
      </c>
      <c r="AU1548" t="s">
        <v>8374</v>
      </c>
      <c r="AX1548">
        <v>55.834816170000003</v>
      </c>
      <c r="AY1548">
        <v>12.56832002</v>
      </c>
      <c r="AZ1548" t="s">
        <v>62</v>
      </c>
      <c r="BA1548">
        <v>1084</v>
      </c>
      <c r="BB1548" t="s">
        <v>63</v>
      </c>
    </row>
    <row r="1549" spans="1:54" x14ac:dyDescent="0.25">
      <c r="A1549" s="1">
        <v>45200</v>
      </c>
      <c r="B1549">
        <v>230003</v>
      </c>
      <c r="C1549" t="s">
        <v>8375</v>
      </c>
      <c r="D1549">
        <v>3460</v>
      </c>
      <c r="E1549" t="s">
        <v>47395</v>
      </c>
      <c r="F1549" t="s">
        <v>47706</v>
      </c>
      <c r="G1549">
        <v>64942212</v>
      </c>
      <c r="I1549" t="s">
        <v>6712</v>
      </c>
      <c r="J1549" t="s">
        <v>6713</v>
      </c>
      <c r="K1549" t="s">
        <v>6714</v>
      </c>
      <c r="L1549" t="s">
        <v>6715</v>
      </c>
      <c r="M1549">
        <v>57</v>
      </c>
      <c r="N1549">
        <v>137</v>
      </c>
      <c r="R1549" s="1">
        <v>40526</v>
      </c>
      <c r="S1549" t="s">
        <v>56</v>
      </c>
      <c r="T1549">
        <v>101</v>
      </c>
      <c r="U1549" t="s">
        <v>46544</v>
      </c>
      <c r="V1549" s="1">
        <v>40513</v>
      </c>
      <c r="W1549">
        <v>2</v>
      </c>
      <c r="X1549" t="s">
        <v>57</v>
      </c>
      <c r="Y1549">
        <v>1</v>
      </c>
      <c r="Z1549" t="s">
        <v>46545</v>
      </c>
      <c r="AA1549">
        <v>5</v>
      </c>
      <c r="AB1549">
        <v>200708</v>
      </c>
      <c r="AC1549">
        <v>126</v>
      </c>
      <c r="AD1549" t="s">
        <v>46616</v>
      </c>
      <c r="AE1549">
        <v>1015</v>
      </c>
      <c r="AF1549" t="s">
        <v>46616</v>
      </c>
      <c r="AG1549">
        <v>3</v>
      </c>
      <c r="AH1549" t="s">
        <v>81</v>
      </c>
      <c r="AI1549">
        <v>99</v>
      </c>
      <c r="AJ1549" t="s">
        <v>54511</v>
      </c>
      <c r="AK1549">
        <v>230</v>
      </c>
      <c r="AL1549" t="s">
        <v>5996</v>
      </c>
      <c r="AQ1549" t="s">
        <v>6716</v>
      </c>
      <c r="AR1549" t="s">
        <v>8376</v>
      </c>
      <c r="AS1549">
        <v>0</v>
      </c>
      <c r="AT1549" t="s">
        <v>61</v>
      </c>
      <c r="AU1549" t="s">
        <v>6717</v>
      </c>
      <c r="AX1549">
        <v>55.8246651541304</v>
      </c>
      <c r="AY1549">
        <v>12.4280668615955</v>
      </c>
      <c r="AZ1549" t="s">
        <v>62</v>
      </c>
      <c r="BA1549">
        <v>1084</v>
      </c>
      <c r="BB1549" t="s">
        <v>63</v>
      </c>
    </row>
    <row r="1550" spans="1:54" x14ac:dyDescent="0.25">
      <c r="A1550" s="1">
        <v>45200</v>
      </c>
      <c r="B1550">
        <v>230004</v>
      </c>
      <c r="D1550">
        <v>2850</v>
      </c>
      <c r="E1550" t="s">
        <v>44756</v>
      </c>
      <c r="F1550" t="s">
        <v>44940</v>
      </c>
      <c r="G1550">
        <v>29188378</v>
      </c>
      <c r="H1550">
        <v>1003259467</v>
      </c>
      <c r="I1550" t="s">
        <v>8377</v>
      </c>
      <c r="J1550" t="s">
        <v>8378</v>
      </c>
      <c r="K1550" t="s">
        <v>8379</v>
      </c>
      <c r="L1550" t="s">
        <v>44776</v>
      </c>
      <c r="M1550">
        <v>122</v>
      </c>
      <c r="N1550">
        <v>80</v>
      </c>
      <c r="R1550" s="1">
        <v>42564</v>
      </c>
      <c r="S1550" t="s">
        <v>56</v>
      </c>
      <c r="T1550">
        <v>230</v>
      </c>
      <c r="U1550" t="s">
        <v>5996</v>
      </c>
      <c r="V1550" s="1">
        <v>42582</v>
      </c>
      <c r="W1550">
        <v>2</v>
      </c>
      <c r="X1550" t="s">
        <v>57</v>
      </c>
      <c r="Y1550">
        <v>1</v>
      </c>
      <c r="Z1550" t="s">
        <v>46545</v>
      </c>
      <c r="AB1550">
        <v>200808</v>
      </c>
      <c r="AC1550">
        <v>126</v>
      </c>
      <c r="AD1550" t="s">
        <v>46616</v>
      </c>
      <c r="AE1550">
        <v>1015</v>
      </c>
      <c r="AF1550" t="s">
        <v>46616</v>
      </c>
      <c r="AG1550">
        <v>3</v>
      </c>
      <c r="AH1550" t="s">
        <v>81</v>
      </c>
      <c r="AI1550">
        <v>99</v>
      </c>
      <c r="AJ1550" t="s">
        <v>54511</v>
      </c>
      <c r="AK1550">
        <v>230</v>
      </c>
      <c r="AL1550" t="s">
        <v>5996</v>
      </c>
      <c r="AM1550">
        <v>2</v>
      </c>
      <c r="AN1550" t="s">
        <v>119</v>
      </c>
      <c r="AO1550">
        <v>181008</v>
      </c>
      <c r="AQ1550" t="s">
        <v>8380</v>
      </c>
      <c r="AR1550" t="s">
        <v>8381</v>
      </c>
      <c r="AS1550">
        <v>0</v>
      </c>
      <c r="AT1550" t="s">
        <v>61</v>
      </c>
      <c r="AU1550" t="s">
        <v>44759</v>
      </c>
      <c r="AX1550">
        <v>55.827329272185203</v>
      </c>
      <c r="AY1550">
        <v>12.531614966688</v>
      </c>
      <c r="AZ1550" t="s">
        <v>62</v>
      </c>
      <c r="BA1550">
        <v>1084</v>
      </c>
      <c r="BB1550" t="s">
        <v>63</v>
      </c>
    </row>
    <row r="1551" spans="1:54" x14ac:dyDescent="0.25">
      <c r="A1551" s="1">
        <v>45200</v>
      </c>
      <c r="B1551">
        <v>230200</v>
      </c>
      <c r="C1551" t="s">
        <v>8382</v>
      </c>
      <c r="D1551">
        <v>3460</v>
      </c>
      <c r="E1551" t="s">
        <v>47395</v>
      </c>
      <c r="F1551" t="s">
        <v>53020</v>
      </c>
      <c r="G1551">
        <v>29188378</v>
      </c>
      <c r="H1551">
        <v>1016394005</v>
      </c>
      <c r="I1551" t="s">
        <v>8383</v>
      </c>
      <c r="K1551" t="s">
        <v>8384</v>
      </c>
      <c r="L1551" t="s">
        <v>8385</v>
      </c>
      <c r="M1551">
        <v>587</v>
      </c>
      <c r="N1551">
        <v>36</v>
      </c>
      <c r="R1551" s="1">
        <v>43790</v>
      </c>
      <c r="S1551" t="s">
        <v>1316</v>
      </c>
      <c r="T1551">
        <v>230</v>
      </c>
      <c r="U1551" t="s">
        <v>5996</v>
      </c>
      <c r="W1551">
        <v>2</v>
      </c>
      <c r="X1551" t="s">
        <v>57</v>
      </c>
      <c r="Y1551">
        <v>1</v>
      </c>
      <c r="Z1551" t="s">
        <v>46545</v>
      </c>
      <c r="AB1551">
        <v>200712</v>
      </c>
      <c r="AC1551">
        <v>931</v>
      </c>
      <c r="AD1551" t="s">
        <v>1467</v>
      </c>
      <c r="AE1551">
        <v>2022</v>
      </c>
      <c r="AF1551" t="s">
        <v>1467</v>
      </c>
      <c r="AG1551">
        <v>2</v>
      </c>
      <c r="AH1551" t="s">
        <v>44524</v>
      </c>
      <c r="AI1551">
        <v>7</v>
      </c>
      <c r="AJ1551" t="s">
        <v>1326</v>
      </c>
      <c r="AK1551">
        <v>230</v>
      </c>
      <c r="AL1551" t="s">
        <v>5996</v>
      </c>
      <c r="AQ1551" t="s">
        <v>8363</v>
      </c>
      <c r="AR1551" t="s">
        <v>8364</v>
      </c>
      <c r="AS1551">
        <v>0</v>
      </c>
      <c r="AT1551" t="s">
        <v>61</v>
      </c>
      <c r="AU1551" t="s">
        <v>6722</v>
      </c>
      <c r="AX1551">
        <v>55.840135869999997</v>
      </c>
      <c r="AY1551">
        <v>12.427092180000001</v>
      </c>
      <c r="AZ1551" t="s">
        <v>62</v>
      </c>
      <c r="BA1551">
        <v>1084</v>
      </c>
      <c r="BB1551" t="s">
        <v>63</v>
      </c>
    </row>
    <row r="1552" spans="1:54" x14ac:dyDescent="0.25">
      <c r="A1552" s="1">
        <v>45200</v>
      </c>
      <c r="B1552">
        <v>230375</v>
      </c>
      <c r="C1552" t="s">
        <v>8386</v>
      </c>
      <c r="D1552">
        <v>2840</v>
      </c>
      <c r="E1552" t="s">
        <v>736</v>
      </c>
      <c r="F1552" t="s">
        <v>44941</v>
      </c>
      <c r="G1552">
        <v>72274210</v>
      </c>
      <c r="H1552">
        <v>1002366727</v>
      </c>
      <c r="I1552" t="s">
        <v>8387</v>
      </c>
      <c r="K1552" t="s">
        <v>8388</v>
      </c>
      <c r="L1552" t="s">
        <v>54626</v>
      </c>
      <c r="M1552">
        <v>741</v>
      </c>
      <c r="N1552" t="s">
        <v>8389</v>
      </c>
      <c r="R1552" s="1">
        <v>44887</v>
      </c>
      <c r="S1552" t="s">
        <v>56</v>
      </c>
      <c r="W1552">
        <v>0</v>
      </c>
      <c r="X1552" t="s">
        <v>1252</v>
      </c>
      <c r="Y1552">
        <v>1</v>
      </c>
      <c r="Z1552" t="s">
        <v>46545</v>
      </c>
      <c r="AB1552">
        <v>200812</v>
      </c>
      <c r="AC1552">
        <v>147</v>
      </c>
      <c r="AD1552" t="s">
        <v>46697</v>
      </c>
      <c r="AE1552">
        <v>1021</v>
      </c>
      <c r="AF1552" t="s">
        <v>46697</v>
      </c>
      <c r="AG1552">
        <v>1</v>
      </c>
      <c r="AH1552" t="s">
        <v>44482</v>
      </c>
      <c r="AI1552">
        <v>99</v>
      </c>
      <c r="AJ1552" t="s">
        <v>54511</v>
      </c>
      <c r="AK1552">
        <v>230</v>
      </c>
      <c r="AL1552" t="s">
        <v>5996</v>
      </c>
      <c r="AQ1552" t="s">
        <v>8390</v>
      </c>
      <c r="AR1552" t="s">
        <v>8391</v>
      </c>
      <c r="AS1552">
        <v>0</v>
      </c>
      <c r="AT1552" t="s">
        <v>61</v>
      </c>
      <c r="AU1552" t="s">
        <v>54602</v>
      </c>
      <c r="AV1552" t="s">
        <v>47707</v>
      </c>
      <c r="AX1552">
        <v>55.830578610000003</v>
      </c>
      <c r="AY1552">
        <v>12.51939595</v>
      </c>
      <c r="AZ1552" t="s">
        <v>62</v>
      </c>
      <c r="BA1552">
        <v>1084</v>
      </c>
      <c r="BB1552" t="s">
        <v>63</v>
      </c>
    </row>
    <row r="1553" spans="1:54" x14ac:dyDescent="0.25">
      <c r="A1553" s="1">
        <v>45200</v>
      </c>
      <c r="B1553">
        <v>231001</v>
      </c>
      <c r="C1553" t="s">
        <v>47708</v>
      </c>
      <c r="D1553">
        <v>3330</v>
      </c>
      <c r="E1553" t="s">
        <v>47709</v>
      </c>
      <c r="F1553" t="s">
        <v>47710</v>
      </c>
      <c r="G1553">
        <v>29189366</v>
      </c>
      <c r="H1553">
        <v>1003283127</v>
      </c>
      <c r="I1553" t="s">
        <v>8392</v>
      </c>
      <c r="K1553" t="s">
        <v>8393</v>
      </c>
      <c r="L1553" t="s">
        <v>47711</v>
      </c>
      <c r="M1553">
        <v>251</v>
      </c>
      <c r="N1553">
        <v>107</v>
      </c>
      <c r="R1553" s="1">
        <v>40738</v>
      </c>
      <c r="S1553" t="s">
        <v>56</v>
      </c>
      <c r="T1553">
        <v>219</v>
      </c>
      <c r="U1553" t="s">
        <v>46837</v>
      </c>
      <c r="V1553" s="1">
        <v>40755</v>
      </c>
      <c r="W1553">
        <v>2</v>
      </c>
      <c r="X1553" t="s">
        <v>57</v>
      </c>
      <c r="Y1553">
        <v>1</v>
      </c>
      <c r="Z1553" t="s">
        <v>46545</v>
      </c>
      <c r="AA1553">
        <v>6</v>
      </c>
      <c r="AB1553">
        <v>192408</v>
      </c>
      <c r="AC1553">
        <v>121</v>
      </c>
      <c r="AD1553" t="s">
        <v>70</v>
      </c>
      <c r="AE1553">
        <v>1012</v>
      </c>
      <c r="AF1553" t="s">
        <v>71</v>
      </c>
      <c r="AG1553">
        <v>3</v>
      </c>
      <c r="AH1553" t="s">
        <v>81</v>
      </c>
      <c r="AI1553">
        <v>22</v>
      </c>
      <c r="AJ1553" t="s">
        <v>52628</v>
      </c>
      <c r="AK1553">
        <v>219</v>
      </c>
      <c r="AL1553" t="s">
        <v>46837</v>
      </c>
      <c r="AM1553">
        <v>2</v>
      </c>
      <c r="AN1553" t="s">
        <v>119</v>
      </c>
      <c r="AO1553">
        <v>280165</v>
      </c>
      <c r="AP1553">
        <v>280165</v>
      </c>
      <c r="AQ1553" t="s">
        <v>8394</v>
      </c>
      <c r="AR1553" t="s">
        <v>8395</v>
      </c>
      <c r="AS1553">
        <v>2</v>
      </c>
      <c r="AT1553" t="s">
        <v>1413</v>
      </c>
      <c r="AU1553" t="s">
        <v>47712</v>
      </c>
      <c r="AX1553">
        <v>55.8861494549421</v>
      </c>
      <c r="AY1553">
        <v>12.195296050106</v>
      </c>
      <c r="AZ1553" t="s">
        <v>62</v>
      </c>
      <c r="BA1553">
        <v>1084</v>
      </c>
      <c r="BB1553" t="s">
        <v>63</v>
      </c>
    </row>
    <row r="1554" spans="1:54" x14ac:dyDescent="0.25">
      <c r="A1554" s="1">
        <v>45200</v>
      </c>
      <c r="B1554">
        <v>231002</v>
      </c>
      <c r="C1554" t="s">
        <v>8396</v>
      </c>
      <c r="D1554">
        <v>3320</v>
      </c>
      <c r="E1554" t="s">
        <v>44942</v>
      </c>
      <c r="F1554" t="s">
        <v>8397</v>
      </c>
      <c r="G1554">
        <v>29189366</v>
      </c>
      <c r="H1554">
        <v>1003283103</v>
      </c>
      <c r="I1554" t="s">
        <v>7740</v>
      </c>
      <c r="J1554" t="s">
        <v>8398</v>
      </c>
      <c r="K1554" t="s">
        <v>8399</v>
      </c>
      <c r="L1554" t="s">
        <v>8400</v>
      </c>
      <c r="M1554">
        <v>208</v>
      </c>
      <c r="N1554">
        <v>3</v>
      </c>
      <c r="R1554" s="1">
        <v>40738</v>
      </c>
      <c r="S1554" t="s">
        <v>56</v>
      </c>
      <c r="T1554">
        <v>219</v>
      </c>
      <c r="U1554" t="s">
        <v>46837</v>
      </c>
      <c r="V1554" s="1">
        <v>40755</v>
      </c>
      <c r="W1554">
        <v>2</v>
      </c>
      <c r="X1554" t="s">
        <v>57</v>
      </c>
      <c r="Y1554">
        <v>1</v>
      </c>
      <c r="Z1554" t="s">
        <v>46545</v>
      </c>
      <c r="AA1554">
        <v>6</v>
      </c>
      <c r="AB1554">
        <v>196208</v>
      </c>
      <c r="AC1554">
        <v>121</v>
      </c>
      <c r="AD1554" t="s">
        <v>70</v>
      </c>
      <c r="AE1554">
        <v>1012</v>
      </c>
      <c r="AF1554" t="s">
        <v>71</v>
      </c>
      <c r="AG1554">
        <v>3</v>
      </c>
      <c r="AH1554" t="s">
        <v>81</v>
      </c>
      <c r="AI1554">
        <v>21</v>
      </c>
      <c r="AJ1554" t="s">
        <v>52613</v>
      </c>
      <c r="AK1554">
        <v>219</v>
      </c>
      <c r="AL1554" t="s">
        <v>46837</v>
      </c>
      <c r="AM1554">
        <v>2</v>
      </c>
      <c r="AN1554" t="s">
        <v>119</v>
      </c>
      <c r="AO1554">
        <v>280166</v>
      </c>
      <c r="AP1554">
        <v>280166</v>
      </c>
      <c r="AQ1554" t="s">
        <v>8401</v>
      </c>
      <c r="AR1554" t="s">
        <v>8402</v>
      </c>
      <c r="AS1554">
        <v>2</v>
      </c>
      <c r="AT1554" t="s">
        <v>1413</v>
      </c>
      <c r="AU1554" t="s">
        <v>3786</v>
      </c>
      <c r="AX1554">
        <v>55.937336585186401</v>
      </c>
      <c r="AY1554">
        <v>12.1523868142451</v>
      </c>
      <c r="AZ1554" t="s">
        <v>62</v>
      </c>
      <c r="BA1554">
        <v>1084</v>
      </c>
      <c r="BB1554" t="s">
        <v>63</v>
      </c>
    </row>
    <row r="1555" spans="1:54" x14ac:dyDescent="0.25">
      <c r="A1555" s="1">
        <v>45200</v>
      </c>
      <c r="B1555">
        <v>231003</v>
      </c>
      <c r="C1555" t="s">
        <v>47713</v>
      </c>
      <c r="D1555">
        <v>3600</v>
      </c>
      <c r="E1555" t="s">
        <v>6956</v>
      </c>
      <c r="F1555" t="s">
        <v>47714</v>
      </c>
      <c r="K1555" t="s">
        <v>8403</v>
      </c>
      <c r="R1555" s="1">
        <v>40162</v>
      </c>
      <c r="S1555" t="s">
        <v>80</v>
      </c>
      <c r="T1555">
        <v>219</v>
      </c>
      <c r="U1555" t="s">
        <v>46837</v>
      </c>
      <c r="V1555" s="1">
        <v>30468</v>
      </c>
      <c r="W1555">
        <v>2</v>
      </c>
      <c r="X1555" t="s">
        <v>57</v>
      </c>
      <c r="Y1555">
        <v>1</v>
      </c>
      <c r="Z1555" t="s">
        <v>46545</v>
      </c>
      <c r="AA1555">
        <v>4</v>
      </c>
      <c r="AB1555">
        <v>191208</v>
      </c>
      <c r="AC1555">
        <v>121</v>
      </c>
      <c r="AD1555" t="s">
        <v>70</v>
      </c>
      <c r="AE1555">
        <v>1012</v>
      </c>
      <c r="AF1555" t="s">
        <v>71</v>
      </c>
      <c r="AG1555">
        <v>3</v>
      </c>
      <c r="AH1555" t="s">
        <v>81</v>
      </c>
      <c r="AI1555">
        <v>22</v>
      </c>
      <c r="AJ1555" t="s">
        <v>52628</v>
      </c>
      <c r="AK1555">
        <v>219</v>
      </c>
      <c r="AL1555" t="s">
        <v>46837</v>
      </c>
      <c r="AS1555">
        <v>0</v>
      </c>
      <c r="AT1555" t="s">
        <v>61</v>
      </c>
      <c r="AZ1555" t="s">
        <v>62</v>
      </c>
      <c r="BA1555">
        <v>1084</v>
      </c>
      <c r="BB1555" t="s">
        <v>63</v>
      </c>
    </row>
    <row r="1556" spans="1:54" x14ac:dyDescent="0.25">
      <c r="A1556" s="1">
        <v>45200</v>
      </c>
      <c r="B1556">
        <v>231004</v>
      </c>
      <c r="C1556" t="s">
        <v>44943</v>
      </c>
      <c r="D1556">
        <v>3320</v>
      </c>
      <c r="E1556" t="s">
        <v>44942</v>
      </c>
      <c r="F1556" t="s">
        <v>44944</v>
      </c>
      <c r="G1556">
        <v>29189366</v>
      </c>
      <c r="H1556">
        <v>1003283097</v>
      </c>
      <c r="I1556" t="s">
        <v>8404</v>
      </c>
      <c r="J1556" t="s">
        <v>8405</v>
      </c>
      <c r="K1556" t="s">
        <v>8406</v>
      </c>
      <c r="L1556" t="s">
        <v>47715</v>
      </c>
      <c r="M1556">
        <v>89</v>
      </c>
      <c r="N1556">
        <v>17</v>
      </c>
      <c r="R1556" s="1">
        <v>40738</v>
      </c>
      <c r="S1556" t="s">
        <v>56</v>
      </c>
      <c r="T1556">
        <v>219</v>
      </c>
      <c r="U1556" t="s">
        <v>46837</v>
      </c>
      <c r="V1556" s="1">
        <v>40755</v>
      </c>
      <c r="W1556">
        <v>2</v>
      </c>
      <c r="X1556" t="s">
        <v>57</v>
      </c>
      <c r="Y1556">
        <v>1</v>
      </c>
      <c r="Z1556" t="s">
        <v>46545</v>
      </c>
      <c r="AA1556">
        <v>10</v>
      </c>
      <c r="AB1556">
        <v>195308</v>
      </c>
      <c r="AC1556">
        <v>121</v>
      </c>
      <c r="AD1556" t="s">
        <v>70</v>
      </c>
      <c r="AE1556">
        <v>1012</v>
      </c>
      <c r="AF1556" t="s">
        <v>71</v>
      </c>
      <c r="AG1556">
        <v>3</v>
      </c>
      <c r="AH1556" t="s">
        <v>81</v>
      </c>
      <c r="AI1556">
        <v>21</v>
      </c>
      <c r="AJ1556" t="s">
        <v>52613</v>
      </c>
      <c r="AK1556">
        <v>219</v>
      </c>
      <c r="AL1556" t="s">
        <v>46837</v>
      </c>
      <c r="AM1556">
        <v>2</v>
      </c>
      <c r="AN1556" t="s">
        <v>119</v>
      </c>
      <c r="AO1556">
        <v>280166</v>
      </c>
      <c r="AP1556">
        <v>280166</v>
      </c>
      <c r="AQ1556" t="s">
        <v>8407</v>
      </c>
      <c r="AS1556">
        <v>2</v>
      </c>
      <c r="AT1556" t="s">
        <v>1413</v>
      </c>
      <c r="AU1556" t="s">
        <v>47716</v>
      </c>
      <c r="AX1556">
        <v>55.910731865882902</v>
      </c>
      <c r="AY1556">
        <v>12.1555885046991</v>
      </c>
      <c r="AZ1556" t="s">
        <v>62</v>
      </c>
      <c r="BA1556">
        <v>1084</v>
      </c>
      <c r="BB1556" t="s">
        <v>63</v>
      </c>
    </row>
    <row r="1557" spans="1:54" x14ac:dyDescent="0.25">
      <c r="A1557" s="1">
        <v>45200</v>
      </c>
      <c r="B1557">
        <v>231005</v>
      </c>
      <c r="C1557" t="s">
        <v>47717</v>
      </c>
      <c r="D1557">
        <v>3600</v>
      </c>
      <c r="E1557" t="s">
        <v>6956</v>
      </c>
      <c r="F1557" t="s">
        <v>47718</v>
      </c>
      <c r="G1557">
        <v>72195310</v>
      </c>
      <c r="H1557">
        <v>1002364189</v>
      </c>
      <c r="I1557" t="s">
        <v>44945</v>
      </c>
      <c r="J1557" t="s">
        <v>8408</v>
      </c>
      <c r="K1557" t="s">
        <v>8409</v>
      </c>
      <c r="L1557" t="s">
        <v>8410</v>
      </c>
      <c r="M1557">
        <v>222</v>
      </c>
      <c r="N1557">
        <v>27</v>
      </c>
      <c r="R1557" s="1">
        <v>44307</v>
      </c>
      <c r="S1557" t="s">
        <v>56</v>
      </c>
      <c r="W1557">
        <v>5</v>
      </c>
      <c r="X1557" t="s">
        <v>557</v>
      </c>
      <c r="Y1557">
        <v>1</v>
      </c>
      <c r="Z1557" t="s">
        <v>46545</v>
      </c>
      <c r="AA1557">
        <v>9</v>
      </c>
      <c r="AB1557">
        <v>198308</v>
      </c>
      <c r="AC1557">
        <v>121</v>
      </c>
      <c r="AD1557" t="s">
        <v>70</v>
      </c>
      <c r="AE1557">
        <v>1013</v>
      </c>
      <c r="AF1557" t="s">
        <v>558</v>
      </c>
      <c r="AG1557">
        <v>1</v>
      </c>
      <c r="AH1557" t="s">
        <v>44482</v>
      </c>
      <c r="AI1557">
        <v>21</v>
      </c>
      <c r="AJ1557" t="s">
        <v>52613</v>
      </c>
      <c r="AK1557">
        <v>219</v>
      </c>
      <c r="AL1557" t="s">
        <v>46837</v>
      </c>
      <c r="AQ1557" t="s">
        <v>8411</v>
      </c>
      <c r="AR1557" t="s">
        <v>8412</v>
      </c>
      <c r="AS1557">
        <v>0</v>
      </c>
      <c r="AT1557" t="s">
        <v>61</v>
      </c>
      <c r="AU1557" t="s">
        <v>8413</v>
      </c>
      <c r="AX1557">
        <v>55.884382639999998</v>
      </c>
      <c r="AY1557">
        <v>12.13057581</v>
      </c>
      <c r="AZ1557" t="s">
        <v>62</v>
      </c>
      <c r="BA1557">
        <v>1084</v>
      </c>
      <c r="BB1557" t="s">
        <v>63</v>
      </c>
    </row>
    <row r="1558" spans="1:54" x14ac:dyDescent="0.25">
      <c r="A1558" s="1">
        <v>45200</v>
      </c>
      <c r="B1558">
        <v>231006</v>
      </c>
      <c r="C1558" t="s">
        <v>8414</v>
      </c>
      <c r="D1558">
        <v>3600</v>
      </c>
      <c r="E1558" t="s">
        <v>6956</v>
      </c>
      <c r="F1558" t="s">
        <v>8415</v>
      </c>
      <c r="G1558">
        <v>15307595</v>
      </c>
      <c r="H1558">
        <v>1000900479</v>
      </c>
      <c r="I1558" t="s">
        <v>8416</v>
      </c>
      <c r="K1558" t="s">
        <v>8417</v>
      </c>
      <c r="L1558" t="s">
        <v>47719</v>
      </c>
      <c r="M1558">
        <v>245</v>
      </c>
      <c r="N1558">
        <v>26</v>
      </c>
      <c r="R1558" s="1">
        <v>43782</v>
      </c>
      <c r="S1558" t="s">
        <v>56</v>
      </c>
      <c r="W1558">
        <v>6</v>
      </c>
      <c r="X1558" t="s">
        <v>1289</v>
      </c>
      <c r="Y1558">
        <v>1</v>
      </c>
      <c r="Z1558" t="s">
        <v>46545</v>
      </c>
      <c r="AA1558">
        <v>10</v>
      </c>
      <c r="AB1558">
        <v>200202</v>
      </c>
      <c r="AC1558">
        <v>129</v>
      </c>
      <c r="AD1558" t="s">
        <v>2405</v>
      </c>
      <c r="AE1558">
        <v>1016</v>
      </c>
      <c r="AF1558" t="s">
        <v>2405</v>
      </c>
      <c r="AG1558">
        <v>1</v>
      </c>
      <c r="AH1558" t="s">
        <v>44482</v>
      </c>
      <c r="AI1558">
        <v>29</v>
      </c>
      <c r="AJ1558" t="s">
        <v>2525</v>
      </c>
      <c r="AK1558">
        <v>219</v>
      </c>
      <c r="AL1558" t="s">
        <v>46837</v>
      </c>
      <c r="AQ1558" t="s">
        <v>8418</v>
      </c>
      <c r="AR1558" t="s">
        <v>8419</v>
      </c>
      <c r="AS1558">
        <v>0</v>
      </c>
      <c r="AT1558" t="s">
        <v>61</v>
      </c>
      <c r="AU1558" t="s">
        <v>47720</v>
      </c>
      <c r="AW1558" t="s">
        <v>47721</v>
      </c>
      <c r="AX1558">
        <v>55.882950090000001</v>
      </c>
      <c r="AY1558">
        <v>12.12683189</v>
      </c>
      <c r="AZ1558" t="s">
        <v>62</v>
      </c>
      <c r="BA1558">
        <v>1084</v>
      </c>
      <c r="BB1558" t="s">
        <v>63</v>
      </c>
    </row>
    <row r="1559" spans="1:54" x14ac:dyDescent="0.25">
      <c r="A1559" s="1">
        <v>45200</v>
      </c>
      <c r="B1559">
        <v>231210</v>
      </c>
      <c r="C1559" t="s">
        <v>44946</v>
      </c>
      <c r="D1559">
        <v>3320</v>
      </c>
      <c r="E1559" t="s">
        <v>44942</v>
      </c>
      <c r="F1559" t="s">
        <v>44947</v>
      </c>
      <c r="G1559">
        <v>29189366</v>
      </c>
      <c r="I1559" t="s">
        <v>8420</v>
      </c>
      <c r="J1559" t="s">
        <v>8405</v>
      </c>
      <c r="K1559" t="s">
        <v>8421</v>
      </c>
      <c r="L1559" t="s">
        <v>53021</v>
      </c>
      <c r="M1559">
        <v>72</v>
      </c>
      <c r="N1559">
        <v>4</v>
      </c>
      <c r="R1559" s="1">
        <v>40162</v>
      </c>
      <c r="S1559" t="s">
        <v>80</v>
      </c>
      <c r="T1559">
        <v>219</v>
      </c>
      <c r="U1559" t="s">
        <v>46837</v>
      </c>
      <c r="V1559" s="1">
        <v>39234</v>
      </c>
      <c r="W1559">
        <v>2</v>
      </c>
      <c r="X1559" t="s">
        <v>57</v>
      </c>
      <c r="Y1559">
        <v>1</v>
      </c>
      <c r="Z1559" t="s">
        <v>46545</v>
      </c>
      <c r="AB1559">
        <v>197009</v>
      </c>
      <c r="AC1559">
        <v>125</v>
      </c>
      <c r="AD1559" t="s">
        <v>1344</v>
      </c>
      <c r="AE1559">
        <v>1014</v>
      </c>
      <c r="AF1559" t="s">
        <v>1352</v>
      </c>
      <c r="AG1559">
        <v>3</v>
      </c>
      <c r="AH1559" t="s">
        <v>81</v>
      </c>
      <c r="AI1559">
        <v>24</v>
      </c>
      <c r="AJ1559" t="s">
        <v>1344</v>
      </c>
      <c r="AK1559">
        <v>219</v>
      </c>
      <c r="AL1559" t="s">
        <v>46837</v>
      </c>
      <c r="AQ1559" t="s">
        <v>8422</v>
      </c>
      <c r="AR1559" t="s">
        <v>8423</v>
      </c>
      <c r="AS1559">
        <v>0</v>
      </c>
      <c r="AT1559" t="s">
        <v>61</v>
      </c>
      <c r="AU1559" t="s">
        <v>53022</v>
      </c>
      <c r="AV1559" t="s">
        <v>47722</v>
      </c>
      <c r="AX1559">
        <v>55.910333548389303</v>
      </c>
      <c r="AY1559">
        <v>12.149962543302699</v>
      </c>
      <c r="AZ1559" t="s">
        <v>62</v>
      </c>
      <c r="BA1559">
        <v>1084</v>
      </c>
      <c r="BB1559" t="s">
        <v>63</v>
      </c>
    </row>
    <row r="1560" spans="1:54" x14ac:dyDescent="0.25">
      <c r="A1560" s="1">
        <v>45200</v>
      </c>
      <c r="B1560">
        <v>233001</v>
      </c>
      <c r="C1560" t="s">
        <v>8424</v>
      </c>
      <c r="D1560">
        <v>3550</v>
      </c>
      <c r="E1560" t="s">
        <v>8425</v>
      </c>
      <c r="F1560" t="s">
        <v>8426</v>
      </c>
      <c r="I1560" t="s">
        <v>8427</v>
      </c>
      <c r="K1560" t="s">
        <v>8428</v>
      </c>
      <c r="R1560" s="1">
        <v>40162</v>
      </c>
      <c r="S1560" t="s">
        <v>80</v>
      </c>
      <c r="T1560">
        <v>250</v>
      </c>
      <c r="U1560" t="s">
        <v>2790</v>
      </c>
      <c r="V1560" s="1">
        <v>29738</v>
      </c>
      <c r="W1560">
        <v>2</v>
      </c>
      <c r="X1560" t="s">
        <v>57</v>
      </c>
      <c r="Y1560">
        <v>1</v>
      </c>
      <c r="Z1560" t="s">
        <v>46545</v>
      </c>
      <c r="AA1560">
        <v>2</v>
      </c>
      <c r="AC1560">
        <v>121</v>
      </c>
      <c r="AD1560" t="s">
        <v>70</v>
      </c>
      <c r="AE1560">
        <v>1012</v>
      </c>
      <c r="AF1560" t="s">
        <v>71</v>
      </c>
      <c r="AG1560">
        <v>3</v>
      </c>
      <c r="AH1560" t="s">
        <v>81</v>
      </c>
      <c r="AI1560">
        <v>21</v>
      </c>
      <c r="AJ1560" t="s">
        <v>52613</v>
      </c>
      <c r="AK1560">
        <v>250</v>
      </c>
      <c r="AL1560" t="s">
        <v>2790</v>
      </c>
      <c r="AS1560">
        <v>0</v>
      </c>
      <c r="AT1560" t="s">
        <v>61</v>
      </c>
      <c r="AZ1560" t="s">
        <v>62</v>
      </c>
      <c r="BA1560">
        <v>1084</v>
      </c>
      <c r="BB1560" t="s">
        <v>63</v>
      </c>
    </row>
    <row r="1561" spans="1:54" x14ac:dyDescent="0.25">
      <c r="A1561" s="1">
        <v>45200</v>
      </c>
      <c r="B1561">
        <v>233002</v>
      </c>
      <c r="C1561" t="s">
        <v>8429</v>
      </c>
      <c r="D1561">
        <v>3550</v>
      </c>
      <c r="E1561" t="s">
        <v>8425</v>
      </c>
      <c r="F1561" t="s">
        <v>8430</v>
      </c>
      <c r="I1561" t="s">
        <v>8427</v>
      </c>
      <c r="K1561" t="s">
        <v>8431</v>
      </c>
      <c r="L1561" t="s">
        <v>8432</v>
      </c>
      <c r="M1561">
        <v>651</v>
      </c>
      <c r="N1561">
        <v>18</v>
      </c>
      <c r="R1561" s="1">
        <v>40162</v>
      </c>
      <c r="S1561" t="s">
        <v>80</v>
      </c>
      <c r="T1561">
        <v>250</v>
      </c>
      <c r="U1561" t="s">
        <v>2790</v>
      </c>
      <c r="V1561" s="1">
        <v>31564</v>
      </c>
      <c r="W1561">
        <v>2</v>
      </c>
      <c r="X1561" t="s">
        <v>57</v>
      </c>
      <c r="Y1561">
        <v>1</v>
      </c>
      <c r="Z1561" t="s">
        <v>46545</v>
      </c>
      <c r="AA1561">
        <v>6</v>
      </c>
      <c r="AB1561">
        <v>195308</v>
      </c>
      <c r="AC1561">
        <v>121</v>
      </c>
      <c r="AD1561" t="s">
        <v>70</v>
      </c>
      <c r="AE1561">
        <v>1012</v>
      </c>
      <c r="AF1561" t="s">
        <v>71</v>
      </c>
      <c r="AG1561">
        <v>3</v>
      </c>
      <c r="AH1561" t="s">
        <v>81</v>
      </c>
      <c r="AI1561">
        <v>21</v>
      </c>
      <c r="AJ1561" t="s">
        <v>52613</v>
      </c>
      <c r="AK1561">
        <v>250</v>
      </c>
      <c r="AL1561" t="s">
        <v>2790</v>
      </c>
      <c r="AS1561">
        <v>0</v>
      </c>
      <c r="AT1561" t="s">
        <v>61</v>
      </c>
      <c r="AU1561" t="s">
        <v>8433</v>
      </c>
      <c r="AX1561">
        <v>55.846508410420803</v>
      </c>
      <c r="AY1561">
        <v>12.172309265836301</v>
      </c>
      <c r="AZ1561" t="s">
        <v>62</v>
      </c>
      <c r="BA1561">
        <v>1084</v>
      </c>
      <c r="BB1561" t="s">
        <v>63</v>
      </c>
    </row>
    <row r="1562" spans="1:54" x14ac:dyDescent="0.25">
      <c r="A1562" s="1">
        <v>45200</v>
      </c>
      <c r="B1562">
        <v>233003</v>
      </c>
      <c r="C1562" t="s">
        <v>8434</v>
      </c>
      <c r="D1562">
        <v>3550</v>
      </c>
      <c r="E1562" t="s">
        <v>8425</v>
      </c>
      <c r="F1562" t="s">
        <v>8435</v>
      </c>
      <c r="G1562">
        <v>29189366</v>
      </c>
      <c r="H1562">
        <v>1003283371</v>
      </c>
      <c r="I1562" t="s">
        <v>8436</v>
      </c>
      <c r="K1562" t="s">
        <v>8437</v>
      </c>
      <c r="L1562" t="s">
        <v>8438</v>
      </c>
      <c r="M1562">
        <v>275</v>
      </c>
      <c r="N1562">
        <v>3</v>
      </c>
      <c r="R1562" s="1">
        <v>40738</v>
      </c>
      <c r="S1562" t="s">
        <v>56</v>
      </c>
      <c r="T1562">
        <v>219</v>
      </c>
      <c r="U1562" t="s">
        <v>46837</v>
      </c>
      <c r="V1562" s="1">
        <v>40755</v>
      </c>
      <c r="W1562">
        <v>2</v>
      </c>
      <c r="X1562" t="s">
        <v>57</v>
      </c>
      <c r="Y1562">
        <v>1</v>
      </c>
      <c r="Z1562" t="s">
        <v>46545</v>
      </c>
      <c r="AA1562">
        <v>6</v>
      </c>
      <c r="AB1562">
        <v>192508</v>
      </c>
      <c r="AC1562">
        <v>121</v>
      </c>
      <c r="AD1562" t="s">
        <v>70</v>
      </c>
      <c r="AE1562">
        <v>1012</v>
      </c>
      <c r="AF1562" t="s">
        <v>71</v>
      </c>
      <c r="AG1562">
        <v>3</v>
      </c>
      <c r="AH1562" t="s">
        <v>81</v>
      </c>
      <c r="AI1562">
        <v>21</v>
      </c>
      <c r="AJ1562" t="s">
        <v>52613</v>
      </c>
      <c r="AK1562">
        <v>219</v>
      </c>
      <c r="AL1562" t="s">
        <v>46837</v>
      </c>
      <c r="AM1562">
        <v>2</v>
      </c>
      <c r="AN1562" t="s">
        <v>119</v>
      </c>
      <c r="AO1562">
        <v>280165</v>
      </c>
      <c r="AP1562">
        <v>280165</v>
      </c>
      <c r="AQ1562" t="s">
        <v>8439</v>
      </c>
      <c r="AR1562" t="s">
        <v>8440</v>
      </c>
      <c r="AS1562">
        <v>2</v>
      </c>
      <c r="AT1562" t="s">
        <v>1413</v>
      </c>
      <c r="AU1562" t="s">
        <v>8441</v>
      </c>
      <c r="AX1562">
        <v>55.8668181376718</v>
      </c>
      <c r="AY1562">
        <v>12.237132680071801</v>
      </c>
      <c r="AZ1562" t="s">
        <v>62</v>
      </c>
      <c r="BA1562">
        <v>1084</v>
      </c>
      <c r="BB1562" t="s">
        <v>63</v>
      </c>
    </row>
    <row r="1563" spans="1:54" x14ac:dyDescent="0.25">
      <c r="A1563" s="1">
        <v>45200</v>
      </c>
      <c r="B1563">
        <v>233004</v>
      </c>
      <c r="C1563" t="s">
        <v>8442</v>
      </c>
      <c r="D1563">
        <v>3550</v>
      </c>
      <c r="E1563" t="s">
        <v>8425</v>
      </c>
      <c r="F1563" t="s">
        <v>8443</v>
      </c>
      <c r="G1563">
        <v>29189129</v>
      </c>
      <c r="H1563">
        <v>1003283334</v>
      </c>
      <c r="I1563" t="s">
        <v>8444</v>
      </c>
      <c r="J1563" t="s">
        <v>8445</v>
      </c>
      <c r="K1563" t="s">
        <v>8446</v>
      </c>
      <c r="L1563" t="s">
        <v>44948</v>
      </c>
      <c r="M1563">
        <v>1205</v>
      </c>
      <c r="N1563" t="s">
        <v>8447</v>
      </c>
      <c r="R1563" s="1">
        <v>44853</v>
      </c>
      <c r="S1563" t="s">
        <v>56</v>
      </c>
      <c r="T1563">
        <v>250</v>
      </c>
      <c r="U1563" t="s">
        <v>2790</v>
      </c>
      <c r="W1563">
        <v>2</v>
      </c>
      <c r="X1563" t="s">
        <v>57</v>
      </c>
      <c r="Y1563">
        <v>1</v>
      </c>
      <c r="Z1563" t="s">
        <v>46545</v>
      </c>
      <c r="AA1563">
        <v>10</v>
      </c>
      <c r="AB1563">
        <v>197208</v>
      </c>
      <c r="AC1563">
        <v>121</v>
      </c>
      <c r="AD1563" t="s">
        <v>70</v>
      </c>
      <c r="AE1563">
        <v>1012</v>
      </c>
      <c r="AF1563" t="s">
        <v>71</v>
      </c>
      <c r="AG1563">
        <v>1</v>
      </c>
      <c r="AH1563" t="s">
        <v>44482</v>
      </c>
      <c r="AI1563">
        <v>21</v>
      </c>
      <c r="AJ1563" t="s">
        <v>52613</v>
      </c>
      <c r="AK1563">
        <v>250</v>
      </c>
      <c r="AL1563" t="s">
        <v>2790</v>
      </c>
      <c r="AP1563">
        <v>280629</v>
      </c>
      <c r="AQ1563" t="s">
        <v>8448</v>
      </c>
      <c r="AR1563" t="s">
        <v>8449</v>
      </c>
      <c r="AS1563">
        <v>2</v>
      </c>
      <c r="AT1563" t="s">
        <v>1413</v>
      </c>
      <c r="AU1563" t="s">
        <v>44949</v>
      </c>
      <c r="AX1563">
        <v>55.849145270000001</v>
      </c>
      <c r="AY1563">
        <v>12.16269862</v>
      </c>
      <c r="AZ1563" t="s">
        <v>62</v>
      </c>
      <c r="BA1563">
        <v>1084</v>
      </c>
      <c r="BB1563" t="s">
        <v>63</v>
      </c>
    </row>
    <row r="1564" spans="1:54" x14ac:dyDescent="0.25">
      <c r="A1564" s="1">
        <v>45200</v>
      </c>
      <c r="B1564">
        <v>233005</v>
      </c>
      <c r="C1564" t="s">
        <v>8450</v>
      </c>
      <c r="D1564">
        <v>3550</v>
      </c>
      <c r="E1564" t="s">
        <v>8425</v>
      </c>
      <c r="F1564" t="s">
        <v>8451</v>
      </c>
      <c r="G1564">
        <v>29189129</v>
      </c>
      <c r="H1564">
        <v>1003283309</v>
      </c>
      <c r="I1564" t="s">
        <v>8444</v>
      </c>
      <c r="J1564" t="s">
        <v>8452</v>
      </c>
      <c r="K1564" t="s">
        <v>8453</v>
      </c>
      <c r="L1564" t="s">
        <v>44950</v>
      </c>
      <c r="M1564">
        <v>1205</v>
      </c>
      <c r="N1564">
        <v>24</v>
      </c>
      <c r="R1564" s="1">
        <v>44826</v>
      </c>
      <c r="S1564" t="s">
        <v>56</v>
      </c>
      <c r="T1564">
        <v>250</v>
      </c>
      <c r="U1564" t="s">
        <v>2790</v>
      </c>
      <c r="W1564">
        <v>2</v>
      </c>
      <c r="X1564" t="s">
        <v>57</v>
      </c>
      <c r="Y1564">
        <v>1</v>
      </c>
      <c r="Z1564" t="s">
        <v>46545</v>
      </c>
      <c r="AA1564">
        <v>6</v>
      </c>
      <c r="AB1564">
        <v>197408</v>
      </c>
      <c r="AC1564">
        <v>121</v>
      </c>
      <c r="AD1564" t="s">
        <v>70</v>
      </c>
      <c r="AE1564">
        <v>1012</v>
      </c>
      <c r="AF1564" t="s">
        <v>71</v>
      </c>
      <c r="AG1564">
        <v>1</v>
      </c>
      <c r="AH1564" t="s">
        <v>44482</v>
      </c>
      <c r="AI1564">
        <v>21</v>
      </c>
      <c r="AJ1564" t="s">
        <v>52613</v>
      </c>
      <c r="AK1564">
        <v>250</v>
      </c>
      <c r="AL1564" t="s">
        <v>2790</v>
      </c>
      <c r="AP1564">
        <v>280629</v>
      </c>
      <c r="AQ1564" t="s">
        <v>8448</v>
      </c>
      <c r="AR1564" t="s">
        <v>8449</v>
      </c>
      <c r="AS1564">
        <v>2</v>
      </c>
      <c r="AT1564" t="s">
        <v>1413</v>
      </c>
      <c r="AU1564" t="s">
        <v>44949</v>
      </c>
      <c r="AX1564">
        <v>55.84861489</v>
      </c>
      <c r="AY1564">
        <v>12.16466761</v>
      </c>
      <c r="AZ1564" t="s">
        <v>62</v>
      </c>
      <c r="BA1564">
        <v>1084</v>
      </c>
      <c r="BB1564" t="s">
        <v>63</v>
      </c>
    </row>
    <row r="1565" spans="1:54" x14ac:dyDescent="0.25">
      <c r="A1565" s="1">
        <v>45200</v>
      </c>
      <c r="B1565">
        <v>233006</v>
      </c>
      <c r="C1565" t="s">
        <v>8454</v>
      </c>
      <c r="D1565">
        <v>3550</v>
      </c>
      <c r="E1565" t="s">
        <v>8425</v>
      </c>
      <c r="F1565" t="s">
        <v>53023</v>
      </c>
      <c r="G1565">
        <v>29189129</v>
      </c>
      <c r="H1565">
        <v>1003283243</v>
      </c>
      <c r="I1565" t="s">
        <v>8444</v>
      </c>
      <c r="J1565" t="s">
        <v>8455</v>
      </c>
      <c r="K1565" t="s">
        <v>8446</v>
      </c>
      <c r="L1565" t="s">
        <v>55839</v>
      </c>
      <c r="M1565">
        <v>736</v>
      </c>
      <c r="N1565">
        <v>18</v>
      </c>
      <c r="R1565" s="1">
        <v>44826</v>
      </c>
      <c r="S1565" t="s">
        <v>56</v>
      </c>
      <c r="T1565">
        <v>250</v>
      </c>
      <c r="U1565" t="s">
        <v>2790</v>
      </c>
      <c r="W1565">
        <v>2</v>
      </c>
      <c r="X1565" t="s">
        <v>57</v>
      </c>
      <c r="Y1565">
        <v>1</v>
      </c>
      <c r="Z1565" t="s">
        <v>46545</v>
      </c>
      <c r="AA1565">
        <v>6</v>
      </c>
      <c r="AB1565">
        <v>197608</v>
      </c>
      <c r="AC1565">
        <v>121</v>
      </c>
      <c r="AD1565" t="s">
        <v>70</v>
      </c>
      <c r="AE1565">
        <v>1012</v>
      </c>
      <c r="AF1565" t="s">
        <v>71</v>
      </c>
      <c r="AG1565">
        <v>1</v>
      </c>
      <c r="AH1565" t="s">
        <v>44482</v>
      </c>
      <c r="AI1565">
        <v>21</v>
      </c>
      <c r="AJ1565" t="s">
        <v>52613</v>
      </c>
      <c r="AK1565">
        <v>250</v>
      </c>
      <c r="AL1565" t="s">
        <v>2790</v>
      </c>
      <c r="AP1565">
        <v>280629</v>
      </c>
      <c r="AQ1565" t="s">
        <v>8448</v>
      </c>
      <c r="AR1565" t="s">
        <v>8449</v>
      </c>
      <c r="AS1565">
        <v>2</v>
      </c>
      <c r="AT1565" t="s">
        <v>1413</v>
      </c>
      <c r="AU1565" t="s">
        <v>53024</v>
      </c>
      <c r="AX1565">
        <v>55.83783588</v>
      </c>
      <c r="AY1565">
        <v>12.175219439999999</v>
      </c>
      <c r="AZ1565" t="s">
        <v>62</v>
      </c>
      <c r="BA1565">
        <v>1084</v>
      </c>
      <c r="BB1565" t="s">
        <v>63</v>
      </c>
    </row>
    <row r="1566" spans="1:54" x14ac:dyDescent="0.25">
      <c r="A1566" s="1">
        <v>45200</v>
      </c>
      <c r="B1566">
        <v>233007</v>
      </c>
      <c r="C1566" t="s">
        <v>8456</v>
      </c>
      <c r="D1566">
        <v>3550</v>
      </c>
      <c r="E1566" t="s">
        <v>8425</v>
      </c>
      <c r="F1566" t="s">
        <v>8457</v>
      </c>
      <c r="I1566" t="s">
        <v>8458</v>
      </c>
      <c r="K1566" t="s">
        <v>8459</v>
      </c>
      <c r="L1566" t="s">
        <v>53025</v>
      </c>
      <c r="M1566">
        <v>1122</v>
      </c>
      <c r="N1566">
        <v>13</v>
      </c>
      <c r="R1566" s="1">
        <v>40162</v>
      </c>
      <c r="S1566" t="s">
        <v>80</v>
      </c>
      <c r="T1566">
        <v>250</v>
      </c>
      <c r="U1566" t="s">
        <v>2790</v>
      </c>
      <c r="V1566" s="1">
        <v>31929</v>
      </c>
      <c r="W1566">
        <v>2</v>
      </c>
      <c r="X1566" t="s">
        <v>57</v>
      </c>
      <c r="Y1566">
        <v>1</v>
      </c>
      <c r="Z1566" t="s">
        <v>46545</v>
      </c>
      <c r="AA1566">
        <v>10</v>
      </c>
      <c r="AB1566">
        <v>198008</v>
      </c>
      <c r="AC1566">
        <v>121</v>
      </c>
      <c r="AD1566" t="s">
        <v>70</v>
      </c>
      <c r="AE1566">
        <v>1012</v>
      </c>
      <c r="AF1566" t="s">
        <v>71</v>
      </c>
      <c r="AG1566">
        <v>3</v>
      </c>
      <c r="AH1566" t="s">
        <v>81</v>
      </c>
      <c r="AI1566">
        <v>21</v>
      </c>
      <c r="AJ1566" t="s">
        <v>52613</v>
      </c>
      <c r="AK1566">
        <v>250</v>
      </c>
      <c r="AL1566" t="s">
        <v>2790</v>
      </c>
      <c r="AS1566">
        <v>0</v>
      </c>
      <c r="AT1566" t="s">
        <v>61</v>
      </c>
      <c r="AU1566" t="s">
        <v>53026</v>
      </c>
      <c r="AZ1566" t="s">
        <v>62</v>
      </c>
      <c r="BA1566">
        <v>1084</v>
      </c>
      <c r="BB1566" t="s">
        <v>63</v>
      </c>
    </row>
    <row r="1567" spans="1:54" x14ac:dyDescent="0.25">
      <c r="A1567" s="1">
        <v>45200</v>
      </c>
      <c r="B1567">
        <v>233200</v>
      </c>
      <c r="D1567">
        <v>3550</v>
      </c>
      <c r="E1567" t="s">
        <v>8425</v>
      </c>
      <c r="F1567" t="s">
        <v>8460</v>
      </c>
      <c r="G1567">
        <v>29098328</v>
      </c>
      <c r="H1567">
        <v>1003283188</v>
      </c>
      <c r="I1567" t="s">
        <v>47723</v>
      </c>
      <c r="J1567" t="s">
        <v>8461</v>
      </c>
      <c r="K1567" t="s">
        <v>8462</v>
      </c>
      <c r="L1567" t="s">
        <v>8463</v>
      </c>
      <c r="M1567">
        <v>651</v>
      </c>
      <c r="N1567">
        <v>18</v>
      </c>
      <c r="R1567" s="1">
        <v>40162</v>
      </c>
      <c r="S1567" t="s">
        <v>80</v>
      </c>
      <c r="T1567">
        <v>250</v>
      </c>
      <c r="U1567" t="s">
        <v>2790</v>
      </c>
      <c r="V1567" s="1">
        <v>39083</v>
      </c>
      <c r="W1567">
        <v>2</v>
      </c>
      <c r="X1567" t="s">
        <v>57</v>
      </c>
      <c r="Y1567">
        <v>1</v>
      </c>
      <c r="Z1567" t="s">
        <v>46545</v>
      </c>
      <c r="AC1567">
        <v>932</v>
      </c>
      <c r="AD1567" t="s">
        <v>52637</v>
      </c>
      <c r="AE1567">
        <v>2021</v>
      </c>
      <c r="AF1567" t="s">
        <v>52637</v>
      </c>
      <c r="AG1567">
        <v>3</v>
      </c>
      <c r="AH1567" t="s">
        <v>81</v>
      </c>
      <c r="AI1567">
        <v>10</v>
      </c>
      <c r="AJ1567" t="s">
        <v>52638</v>
      </c>
      <c r="AK1567">
        <v>250</v>
      </c>
      <c r="AL1567" t="s">
        <v>2790</v>
      </c>
      <c r="AQ1567" t="s">
        <v>8464</v>
      </c>
      <c r="AR1567" t="s">
        <v>8465</v>
      </c>
      <c r="AS1567">
        <v>0</v>
      </c>
      <c r="AT1567" t="s">
        <v>61</v>
      </c>
      <c r="AU1567" t="s">
        <v>8433</v>
      </c>
      <c r="AX1567">
        <v>55.846508410420803</v>
      </c>
      <c r="AY1567">
        <v>12.172309265836301</v>
      </c>
      <c r="AZ1567" t="s">
        <v>62</v>
      </c>
      <c r="BA1567">
        <v>1084</v>
      </c>
      <c r="BB1567" t="s">
        <v>63</v>
      </c>
    </row>
    <row r="1568" spans="1:54" x14ac:dyDescent="0.25">
      <c r="A1568" s="1">
        <v>45200</v>
      </c>
      <c r="B1568">
        <v>233210</v>
      </c>
      <c r="C1568" t="s">
        <v>8466</v>
      </c>
      <c r="D1568">
        <v>3550</v>
      </c>
      <c r="E1568" t="s">
        <v>8425</v>
      </c>
      <c r="F1568" t="s">
        <v>8467</v>
      </c>
      <c r="G1568">
        <v>29189129</v>
      </c>
      <c r="H1568">
        <v>1003283322</v>
      </c>
      <c r="I1568" t="s">
        <v>8468</v>
      </c>
      <c r="K1568" t="s">
        <v>8469</v>
      </c>
      <c r="L1568" t="s">
        <v>44951</v>
      </c>
      <c r="M1568">
        <v>1205</v>
      </c>
      <c r="N1568" t="s">
        <v>8470</v>
      </c>
      <c r="R1568" s="1">
        <v>41225</v>
      </c>
      <c r="S1568" t="s">
        <v>56</v>
      </c>
      <c r="T1568">
        <v>250</v>
      </c>
      <c r="U1568" t="s">
        <v>2790</v>
      </c>
      <c r="V1568" s="1">
        <v>41214</v>
      </c>
      <c r="W1568">
        <v>2</v>
      </c>
      <c r="X1568" t="s">
        <v>57</v>
      </c>
      <c r="Y1568">
        <v>1</v>
      </c>
      <c r="Z1568" t="s">
        <v>46545</v>
      </c>
      <c r="AB1568">
        <v>196509</v>
      </c>
      <c r="AC1568">
        <v>125</v>
      </c>
      <c r="AD1568" t="s">
        <v>1344</v>
      </c>
      <c r="AE1568">
        <v>1014</v>
      </c>
      <c r="AF1568" t="s">
        <v>1352</v>
      </c>
      <c r="AG1568">
        <v>3</v>
      </c>
      <c r="AH1568" t="s">
        <v>81</v>
      </c>
      <c r="AI1568">
        <v>24</v>
      </c>
      <c r="AJ1568" t="s">
        <v>1344</v>
      </c>
      <c r="AK1568">
        <v>250</v>
      </c>
      <c r="AL1568" t="s">
        <v>2790</v>
      </c>
      <c r="AM1568">
        <v>2</v>
      </c>
      <c r="AN1568" t="s">
        <v>119</v>
      </c>
      <c r="AO1568">
        <v>209210</v>
      </c>
      <c r="AQ1568" t="s">
        <v>7025</v>
      </c>
      <c r="AR1568" t="s">
        <v>8196</v>
      </c>
      <c r="AS1568">
        <v>0</v>
      </c>
      <c r="AT1568" t="s">
        <v>61</v>
      </c>
      <c r="AU1568" t="s">
        <v>44949</v>
      </c>
      <c r="AZ1568" t="s">
        <v>62</v>
      </c>
      <c r="BA1568">
        <v>1084</v>
      </c>
      <c r="BB1568" t="s">
        <v>63</v>
      </c>
    </row>
    <row r="1569" spans="1:54" x14ac:dyDescent="0.25">
      <c r="A1569" s="1">
        <v>45200</v>
      </c>
      <c r="B1569">
        <v>235001</v>
      </c>
      <c r="C1569" t="s">
        <v>47724</v>
      </c>
      <c r="D1569">
        <v>3660</v>
      </c>
      <c r="E1569" t="s">
        <v>47725</v>
      </c>
      <c r="F1569" t="s">
        <v>47726</v>
      </c>
      <c r="G1569">
        <v>29188386</v>
      </c>
      <c r="H1569">
        <v>1003283474</v>
      </c>
      <c r="I1569" t="s">
        <v>8471</v>
      </c>
      <c r="J1569" t="s">
        <v>8472</v>
      </c>
      <c r="K1569" t="s">
        <v>8473</v>
      </c>
      <c r="L1569" t="s">
        <v>8474</v>
      </c>
      <c r="M1569">
        <v>1031</v>
      </c>
      <c r="N1569">
        <v>5</v>
      </c>
      <c r="R1569" s="1">
        <v>42977</v>
      </c>
      <c r="S1569" t="s">
        <v>56</v>
      </c>
      <c r="T1569">
        <v>240</v>
      </c>
      <c r="U1569" t="s">
        <v>5493</v>
      </c>
      <c r="W1569">
        <v>2</v>
      </c>
      <c r="X1569" t="s">
        <v>57</v>
      </c>
      <c r="Y1569">
        <v>1</v>
      </c>
      <c r="Z1569" t="s">
        <v>46545</v>
      </c>
      <c r="AA1569">
        <v>10</v>
      </c>
      <c r="AC1569">
        <v>121</v>
      </c>
      <c r="AD1569" t="s">
        <v>70</v>
      </c>
      <c r="AE1569">
        <v>1012</v>
      </c>
      <c r="AF1569" t="s">
        <v>71</v>
      </c>
      <c r="AG1569">
        <v>1</v>
      </c>
      <c r="AH1569" t="s">
        <v>44482</v>
      </c>
      <c r="AI1569">
        <v>21</v>
      </c>
      <c r="AJ1569" t="s">
        <v>52613</v>
      </c>
      <c r="AK1569">
        <v>240</v>
      </c>
      <c r="AL1569" t="s">
        <v>5493</v>
      </c>
      <c r="AP1569">
        <v>280496</v>
      </c>
      <c r="AQ1569" t="s">
        <v>8475</v>
      </c>
      <c r="AR1569" t="s">
        <v>8476</v>
      </c>
      <c r="AS1569">
        <v>2</v>
      </c>
      <c r="AT1569" t="s">
        <v>1413</v>
      </c>
      <c r="AU1569" t="s">
        <v>1277</v>
      </c>
      <c r="AX1569">
        <v>55.790726620000001</v>
      </c>
      <c r="AY1569">
        <v>12.26167912</v>
      </c>
      <c r="AZ1569" t="s">
        <v>62</v>
      </c>
      <c r="BA1569">
        <v>1084</v>
      </c>
      <c r="BB1569" t="s">
        <v>63</v>
      </c>
    </row>
    <row r="1570" spans="1:54" x14ac:dyDescent="0.25">
      <c r="A1570" s="1">
        <v>45200</v>
      </c>
      <c r="B1570">
        <v>235002</v>
      </c>
      <c r="C1570" t="s">
        <v>8477</v>
      </c>
      <c r="D1570">
        <v>3660</v>
      </c>
      <c r="E1570" t="s">
        <v>47725</v>
      </c>
      <c r="F1570" t="s">
        <v>8478</v>
      </c>
      <c r="I1570" t="s">
        <v>8479</v>
      </c>
      <c r="K1570" t="s">
        <v>8480</v>
      </c>
      <c r="L1570" t="s">
        <v>8481</v>
      </c>
      <c r="M1570">
        <v>785</v>
      </c>
      <c r="N1570">
        <v>1</v>
      </c>
      <c r="R1570" s="1">
        <v>40162</v>
      </c>
      <c r="S1570" t="s">
        <v>80</v>
      </c>
      <c r="T1570">
        <v>240</v>
      </c>
      <c r="U1570" t="s">
        <v>5493</v>
      </c>
      <c r="V1570" s="1">
        <v>33390</v>
      </c>
      <c r="W1570">
        <v>2</v>
      </c>
      <c r="X1570" t="s">
        <v>57</v>
      </c>
      <c r="Y1570">
        <v>1</v>
      </c>
      <c r="Z1570" t="s">
        <v>46545</v>
      </c>
      <c r="AA1570">
        <v>10</v>
      </c>
      <c r="AC1570">
        <v>121</v>
      </c>
      <c r="AD1570" t="s">
        <v>70</v>
      </c>
      <c r="AE1570">
        <v>1012</v>
      </c>
      <c r="AF1570" t="s">
        <v>71</v>
      </c>
      <c r="AG1570">
        <v>3</v>
      </c>
      <c r="AH1570" t="s">
        <v>81</v>
      </c>
      <c r="AI1570">
        <v>21</v>
      </c>
      <c r="AJ1570" t="s">
        <v>52613</v>
      </c>
      <c r="AK1570">
        <v>240</v>
      </c>
      <c r="AL1570" t="s">
        <v>5493</v>
      </c>
      <c r="AS1570">
        <v>0</v>
      </c>
      <c r="AT1570" t="s">
        <v>61</v>
      </c>
      <c r="AU1570" t="s">
        <v>3786</v>
      </c>
      <c r="AZ1570" t="s">
        <v>62</v>
      </c>
      <c r="BA1570">
        <v>1084</v>
      </c>
      <c r="BB1570" t="s">
        <v>63</v>
      </c>
    </row>
    <row r="1571" spans="1:54" x14ac:dyDescent="0.25">
      <c r="A1571" s="1">
        <v>45200</v>
      </c>
      <c r="B1571">
        <v>235003</v>
      </c>
      <c r="C1571" t="s">
        <v>44952</v>
      </c>
      <c r="D1571">
        <v>3660</v>
      </c>
      <c r="E1571" t="s">
        <v>47725</v>
      </c>
      <c r="F1571" t="s">
        <v>44952</v>
      </c>
      <c r="G1571">
        <v>29188386</v>
      </c>
      <c r="H1571">
        <v>1003283656</v>
      </c>
      <c r="I1571" t="s">
        <v>8482</v>
      </c>
      <c r="K1571" t="s">
        <v>8483</v>
      </c>
      <c r="L1571" t="s">
        <v>53027</v>
      </c>
      <c r="M1571">
        <v>693</v>
      </c>
      <c r="N1571">
        <v>30</v>
      </c>
      <c r="R1571" s="1">
        <v>43763</v>
      </c>
      <c r="S1571" t="s">
        <v>56</v>
      </c>
      <c r="T1571">
        <v>240</v>
      </c>
      <c r="U1571" t="s">
        <v>5493</v>
      </c>
      <c r="W1571">
        <v>2</v>
      </c>
      <c r="X1571" t="s">
        <v>57</v>
      </c>
      <c r="Y1571">
        <v>1</v>
      </c>
      <c r="Z1571" t="s">
        <v>46545</v>
      </c>
      <c r="AA1571">
        <v>10</v>
      </c>
      <c r="AB1571">
        <v>197208</v>
      </c>
      <c r="AC1571">
        <v>121</v>
      </c>
      <c r="AD1571" t="s">
        <v>70</v>
      </c>
      <c r="AE1571">
        <v>1012</v>
      </c>
      <c r="AF1571" t="s">
        <v>71</v>
      </c>
      <c r="AG1571">
        <v>1</v>
      </c>
      <c r="AH1571" t="s">
        <v>44482</v>
      </c>
      <c r="AI1571">
        <v>21</v>
      </c>
      <c r="AJ1571" t="s">
        <v>52613</v>
      </c>
      <c r="AK1571">
        <v>240</v>
      </c>
      <c r="AL1571" t="s">
        <v>5493</v>
      </c>
      <c r="AP1571">
        <v>280495</v>
      </c>
      <c r="AQ1571" t="s">
        <v>8484</v>
      </c>
      <c r="AR1571" t="s">
        <v>8485</v>
      </c>
      <c r="AS1571">
        <v>2</v>
      </c>
      <c r="AT1571" t="s">
        <v>1413</v>
      </c>
      <c r="AU1571" t="s">
        <v>52839</v>
      </c>
      <c r="AX1571">
        <v>55.764255349999999</v>
      </c>
      <c r="AY1571">
        <v>12.19699248</v>
      </c>
      <c r="AZ1571" t="s">
        <v>62</v>
      </c>
      <c r="BA1571">
        <v>1084</v>
      </c>
      <c r="BB1571" t="s">
        <v>63</v>
      </c>
    </row>
    <row r="1572" spans="1:54" x14ac:dyDescent="0.25">
      <c r="A1572" s="1">
        <v>45200</v>
      </c>
      <c r="B1572">
        <v>235004</v>
      </c>
      <c r="C1572" t="s">
        <v>8486</v>
      </c>
      <c r="D1572">
        <v>3660</v>
      </c>
      <c r="E1572" t="s">
        <v>47725</v>
      </c>
      <c r="F1572" t="s">
        <v>8487</v>
      </c>
      <c r="G1572">
        <v>29188386</v>
      </c>
      <c r="H1572">
        <v>1003283401</v>
      </c>
      <c r="I1572" t="s">
        <v>8471</v>
      </c>
      <c r="J1572" t="s">
        <v>8488</v>
      </c>
      <c r="K1572" t="s">
        <v>8489</v>
      </c>
      <c r="L1572" t="s">
        <v>8490</v>
      </c>
      <c r="M1572">
        <v>78</v>
      </c>
      <c r="N1572">
        <v>19</v>
      </c>
      <c r="R1572" s="1">
        <v>43782</v>
      </c>
      <c r="S1572" t="s">
        <v>56</v>
      </c>
      <c r="T1572">
        <v>240</v>
      </c>
      <c r="U1572" t="s">
        <v>5493</v>
      </c>
      <c r="W1572">
        <v>2</v>
      </c>
      <c r="X1572" t="s">
        <v>57</v>
      </c>
      <c r="Y1572">
        <v>1</v>
      </c>
      <c r="Z1572" t="s">
        <v>46545</v>
      </c>
      <c r="AA1572">
        <v>6</v>
      </c>
      <c r="AC1572">
        <v>121</v>
      </c>
      <c r="AD1572" t="s">
        <v>70</v>
      </c>
      <c r="AE1572">
        <v>1012</v>
      </c>
      <c r="AF1572" t="s">
        <v>71</v>
      </c>
      <c r="AG1572">
        <v>1</v>
      </c>
      <c r="AH1572" t="s">
        <v>44482</v>
      </c>
      <c r="AI1572">
        <v>21</v>
      </c>
      <c r="AJ1572" t="s">
        <v>52613</v>
      </c>
      <c r="AK1572">
        <v>240</v>
      </c>
      <c r="AL1572" t="s">
        <v>5493</v>
      </c>
      <c r="AP1572">
        <v>280496</v>
      </c>
      <c r="AQ1572" t="s">
        <v>8491</v>
      </c>
      <c r="AR1572" t="s">
        <v>8492</v>
      </c>
      <c r="AS1572">
        <v>2</v>
      </c>
      <c r="AT1572" t="s">
        <v>1413</v>
      </c>
      <c r="AU1572" t="s">
        <v>8493</v>
      </c>
      <c r="AW1572" t="s">
        <v>8494</v>
      </c>
      <c r="AX1572">
        <v>55.799059630000002</v>
      </c>
      <c r="AY1572">
        <v>12.21730206</v>
      </c>
      <c r="AZ1572" t="s">
        <v>62</v>
      </c>
      <c r="BA1572">
        <v>1084</v>
      </c>
      <c r="BB1572" t="s">
        <v>63</v>
      </c>
    </row>
    <row r="1573" spans="1:54" x14ac:dyDescent="0.25">
      <c r="A1573" s="1">
        <v>45200</v>
      </c>
      <c r="B1573">
        <v>235005</v>
      </c>
      <c r="C1573" t="s">
        <v>8495</v>
      </c>
      <c r="D1573">
        <v>3660</v>
      </c>
      <c r="E1573" t="s">
        <v>47725</v>
      </c>
      <c r="F1573" t="s">
        <v>8496</v>
      </c>
      <c r="G1573">
        <v>29554021</v>
      </c>
      <c r="H1573">
        <v>1003275563</v>
      </c>
      <c r="I1573" t="s">
        <v>47727</v>
      </c>
      <c r="J1573" t="s">
        <v>8497</v>
      </c>
      <c r="K1573" t="s">
        <v>8498</v>
      </c>
      <c r="L1573" t="s">
        <v>4983</v>
      </c>
      <c r="M1573">
        <v>308</v>
      </c>
      <c r="N1573">
        <v>1</v>
      </c>
      <c r="R1573" s="1">
        <v>44278</v>
      </c>
      <c r="S1573" t="s">
        <v>56</v>
      </c>
      <c r="W1573">
        <v>4</v>
      </c>
      <c r="X1573" t="s">
        <v>725</v>
      </c>
      <c r="Y1573">
        <v>1</v>
      </c>
      <c r="Z1573" t="s">
        <v>46545</v>
      </c>
      <c r="AB1573">
        <v>197908</v>
      </c>
      <c r="AC1573">
        <v>131</v>
      </c>
      <c r="AD1573" t="s">
        <v>752</v>
      </c>
      <c r="AE1573">
        <v>1061</v>
      </c>
      <c r="AF1573" t="s">
        <v>752</v>
      </c>
      <c r="AG1573">
        <v>1</v>
      </c>
      <c r="AH1573" t="s">
        <v>44482</v>
      </c>
      <c r="AI1573">
        <v>99</v>
      </c>
      <c r="AJ1573" t="s">
        <v>54511</v>
      </c>
      <c r="AK1573">
        <v>240</v>
      </c>
      <c r="AL1573" t="s">
        <v>5493</v>
      </c>
      <c r="AQ1573" t="s">
        <v>8499</v>
      </c>
      <c r="AR1573" t="s">
        <v>8500</v>
      </c>
      <c r="AS1573">
        <v>0</v>
      </c>
      <c r="AT1573" t="s">
        <v>61</v>
      </c>
      <c r="AU1573" t="s">
        <v>3563</v>
      </c>
      <c r="AX1573">
        <v>55.773831080000001</v>
      </c>
      <c r="AY1573">
        <v>12.197716570000001</v>
      </c>
      <c r="AZ1573" t="s">
        <v>62</v>
      </c>
      <c r="BA1573">
        <v>1084</v>
      </c>
      <c r="BB1573" t="s">
        <v>63</v>
      </c>
    </row>
    <row r="1574" spans="1:54" x14ac:dyDescent="0.25">
      <c r="A1574" s="1">
        <v>45200</v>
      </c>
      <c r="B1574">
        <v>235006</v>
      </c>
      <c r="C1574" t="s">
        <v>47728</v>
      </c>
      <c r="D1574">
        <v>3660</v>
      </c>
      <c r="E1574" t="s">
        <v>47725</v>
      </c>
      <c r="F1574" t="s">
        <v>47729</v>
      </c>
      <c r="G1574">
        <v>48383815</v>
      </c>
      <c r="H1574">
        <v>1001913294</v>
      </c>
      <c r="I1574" t="s">
        <v>8501</v>
      </c>
      <c r="J1574" t="s">
        <v>8502</v>
      </c>
      <c r="K1574" t="s">
        <v>8503</v>
      </c>
      <c r="L1574" t="s">
        <v>8504</v>
      </c>
      <c r="M1574">
        <v>146</v>
      </c>
      <c r="N1574">
        <v>5</v>
      </c>
      <c r="R1574" s="1">
        <v>43782</v>
      </c>
      <c r="S1574" t="s">
        <v>56</v>
      </c>
      <c r="W1574">
        <v>5</v>
      </c>
      <c r="X1574" t="s">
        <v>557</v>
      </c>
      <c r="Y1574">
        <v>1</v>
      </c>
      <c r="Z1574" t="s">
        <v>46545</v>
      </c>
      <c r="AA1574">
        <v>10</v>
      </c>
      <c r="AB1574">
        <v>197403</v>
      </c>
      <c r="AC1574">
        <v>121</v>
      </c>
      <c r="AD1574" t="s">
        <v>70</v>
      </c>
      <c r="AE1574">
        <v>1013</v>
      </c>
      <c r="AF1574" t="s">
        <v>558</v>
      </c>
      <c r="AG1574">
        <v>1</v>
      </c>
      <c r="AH1574" t="s">
        <v>44482</v>
      </c>
      <c r="AI1574">
        <v>21</v>
      </c>
      <c r="AJ1574" t="s">
        <v>52613</v>
      </c>
      <c r="AK1574">
        <v>240</v>
      </c>
      <c r="AL1574" t="s">
        <v>5493</v>
      </c>
      <c r="AQ1574" t="s">
        <v>8505</v>
      </c>
      <c r="AR1574" t="s">
        <v>8506</v>
      </c>
      <c r="AS1574">
        <v>0</v>
      </c>
      <c r="AT1574" t="s">
        <v>61</v>
      </c>
      <c r="AU1574" t="s">
        <v>8507</v>
      </c>
      <c r="AX1574">
        <v>55.775600109999999</v>
      </c>
      <c r="AY1574">
        <v>12.19733709</v>
      </c>
      <c r="AZ1574" t="s">
        <v>62</v>
      </c>
      <c r="BA1574">
        <v>1084</v>
      </c>
      <c r="BB1574" t="s">
        <v>63</v>
      </c>
    </row>
    <row r="1575" spans="1:54" x14ac:dyDescent="0.25">
      <c r="A1575" s="1">
        <v>45200</v>
      </c>
      <c r="B1575">
        <v>235007</v>
      </c>
      <c r="C1575" t="s">
        <v>47730</v>
      </c>
      <c r="D1575">
        <v>3670</v>
      </c>
      <c r="E1575" t="s">
        <v>47731</v>
      </c>
      <c r="F1575" t="s">
        <v>47732</v>
      </c>
      <c r="G1575">
        <v>29188386</v>
      </c>
      <c r="H1575">
        <v>1003283565</v>
      </c>
      <c r="I1575" t="s">
        <v>8508</v>
      </c>
      <c r="J1575" t="s">
        <v>8509</v>
      </c>
      <c r="K1575" t="s">
        <v>8510</v>
      </c>
      <c r="L1575" t="s">
        <v>8511</v>
      </c>
      <c r="M1575">
        <v>286</v>
      </c>
      <c r="N1575">
        <v>8</v>
      </c>
      <c r="R1575" s="1">
        <v>43763</v>
      </c>
      <c r="S1575" t="s">
        <v>56</v>
      </c>
      <c r="T1575">
        <v>240</v>
      </c>
      <c r="U1575" t="s">
        <v>5493</v>
      </c>
      <c r="W1575">
        <v>2</v>
      </c>
      <c r="X1575" t="s">
        <v>57</v>
      </c>
      <c r="Y1575">
        <v>1</v>
      </c>
      <c r="Z1575" t="s">
        <v>46545</v>
      </c>
      <c r="AA1575">
        <v>5</v>
      </c>
      <c r="AB1575">
        <v>199106</v>
      </c>
      <c r="AC1575">
        <v>121</v>
      </c>
      <c r="AD1575" t="s">
        <v>70</v>
      </c>
      <c r="AE1575">
        <v>1012</v>
      </c>
      <c r="AF1575" t="s">
        <v>71</v>
      </c>
      <c r="AG1575">
        <v>1</v>
      </c>
      <c r="AH1575" t="s">
        <v>44482</v>
      </c>
      <c r="AI1575">
        <v>21</v>
      </c>
      <c r="AJ1575" t="s">
        <v>52613</v>
      </c>
      <c r="AK1575">
        <v>240</v>
      </c>
      <c r="AL1575" t="s">
        <v>5493</v>
      </c>
      <c r="AP1575">
        <v>280495</v>
      </c>
      <c r="AQ1575" t="s">
        <v>8484</v>
      </c>
      <c r="AR1575" t="s">
        <v>8485</v>
      </c>
      <c r="AS1575">
        <v>2</v>
      </c>
      <c r="AT1575" t="s">
        <v>1413</v>
      </c>
      <c r="AU1575" t="s">
        <v>8512</v>
      </c>
      <c r="AX1575">
        <v>55.753564619999999</v>
      </c>
      <c r="AY1575">
        <v>12.23881832</v>
      </c>
      <c r="AZ1575" t="s">
        <v>62</v>
      </c>
      <c r="BA1575">
        <v>1084</v>
      </c>
      <c r="BB1575" t="s">
        <v>63</v>
      </c>
    </row>
    <row r="1576" spans="1:54" x14ac:dyDescent="0.25">
      <c r="A1576" s="1">
        <v>45200</v>
      </c>
      <c r="B1576">
        <v>235008</v>
      </c>
      <c r="C1576" t="s">
        <v>8513</v>
      </c>
      <c r="D1576">
        <v>3660</v>
      </c>
      <c r="E1576" t="s">
        <v>47725</v>
      </c>
      <c r="F1576" t="s">
        <v>8514</v>
      </c>
      <c r="G1576">
        <v>25368436</v>
      </c>
      <c r="H1576">
        <v>1007651410</v>
      </c>
      <c r="I1576" t="s">
        <v>8515</v>
      </c>
      <c r="K1576" t="s">
        <v>8516</v>
      </c>
      <c r="L1576" t="s">
        <v>8517</v>
      </c>
      <c r="M1576">
        <v>863</v>
      </c>
      <c r="N1576">
        <v>104</v>
      </c>
      <c r="R1576" s="1">
        <v>42489</v>
      </c>
      <c r="S1576" t="s">
        <v>56</v>
      </c>
      <c r="T1576">
        <v>240</v>
      </c>
      <c r="U1576" t="s">
        <v>5493</v>
      </c>
      <c r="V1576" s="1">
        <v>42461</v>
      </c>
      <c r="W1576">
        <v>6</v>
      </c>
      <c r="X1576" t="s">
        <v>1289</v>
      </c>
      <c r="Y1576">
        <v>1</v>
      </c>
      <c r="Z1576" t="s">
        <v>46545</v>
      </c>
      <c r="AA1576">
        <v>10</v>
      </c>
      <c r="AB1576">
        <v>200108</v>
      </c>
      <c r="AC1576">
        <v>129</v>
      </c>
      <c r="AD1576" t="s">
        <v>2405</v>
      </c>
      <c r="AE1576">
        <v>1016</v>
      </c>
      <c r="AF1576" t="s">
        <v>2405</v>
      </c>
      <c r="AG1576">
        <v>3</v>
      </c>
      <c r="AH1576" t="s">
        <v>81</v>
      </c>
      <c r="AI1576">
        <v>27</v>
      </c>
      <c r="AJ1576" t="s">
        <v>44512</v>
      </c>
      <c r="AK1576">
        <v>240</v>
      </c>
      <c r="AL1576" t="s">
        <v>5493</v>
      </c>
      <c r="AQ1576" t="s">
        <v>8518</v>
      </c>
      <c r="AS1576">
        <v>0</v>
      </c>
      <c r="AT1576" t="s">
        <v>61</v>
      </c>
      <c r="AU1576" t="s">
        <v>8519</v>
      </c>
      <c r="AX1576">
        <v>55.789944277325603</v>
      </c>
      <c r="AY1576">
        <v>12.2058171363471</v>
      </c>
      <c r="AZ1576" t="s">
        <v>62</v>
      </c>
      <c r="BA1576">
        <v>1084</v>
      </c>
      <c r="BB1576" t="s">
        <v>63</v>
      </c>
    </row>
    <row r="1577" spans="1:54" x14ac:dyDescent="0.25">
      <c r="A1577" s="1">
        <v>45200</v>
      </c>
      <c r="B1577">
        <v>235200</v>
      </c>
      <c r="D1577">
        <v>3660</v>
      </c>
      <c r="E1577" t="s">
        <v>47725</v>
      </c>
      <c r="F1577" t="s">
        <v>8460</v>
      </c>
      <c r="I1577" t="s">
        <v>8520</v>
      </c>
      <c r="J1577" t="s">
        <v>8521</v>
      </c>
      <c r="K1577" t="s">
        <v>8522</v>
      </c>
      <c r="L1577" t="s">
        <v>52935</v>
      </c>
      <c r="M1577">
        <v>753</v>
      </c>
      <c r="N1577">
        <v>2</v>
      </c>
      <c r="R1577" s="1">
        <v>40162</v>
      </c>
      <c r="S1577" t="s">
        <v>80</v>
      </c>
      <c r="T1577">
        <v>240</v>
      </c>
      <c r="U1577" t="s">
        <v>5493</v>
      </c>
      <c r="V1577" s="1">
        <v>39083</v>
      </c>
      <c r="W1577">
        <v>2</v>
      </c>
      <c r="X1577" t="s">
        <v>57</v>
      </c>
      <c r="Y1577">
        <v>1</v>
      </c>
      <c r="Z1577" t="s">
        <v>46545</v>
      </c>
      <c r="AC1577">
        <v>932</v>
      </c>
      <c r="AD1577" t="s">
        <v>52637</v>
      </c>
      <c r="AE1577">
        <v>2021</v>
      </c>
      <c r="AF1577" t="s">
        <v>52637</v>
      </c>
      <c r="AG1577">
        <v>3</v>
      </c>
      <c r="AH1577" t="s">
        <v>81</v>
      </c>
      <c r="AI1577">
        <v>10</v>
      </c>
      <c r="AJ1577" t="s">
        <v>52638</v>
      </c>
      <c r="AK1577">
        <v>240</v>
      </c>
      <c r="AL1577" t="s">
        <v>5493</v>
      </c>
      <c r="AQ1577" t="s">
        <v>8523</v>
      </c>
      <c r="AS1577">
        <v>0</v>
      </c>
      <c r="AT1577" t="s">
        <v>61</v>
      </c>
      <c r="AU1577" t="s">
        <v>52936</v>
      </c>
      <c r="AX1577">
        <v>55.768219397823302</v>
      </c>
      <c r="AY1577">
        <v>12.196557613983201</v>
      </c>
      <c r="AZ1577" t="s">
        <v>62</v>
      </c>
      <c r="BA1577">
        <v>1084</v>
      </c>
      <c r="BB1577" t="s">
        <v>63</v>
      </c>
    </row>
    <row r="1578" spans="1:54" x14ac:dyDescent="0.25">
      <c r="A1578" s="1">
        <v>45200</v>
      </c>
      <c r="B1578">
        <v>235210</v>
      </c>
      <c r="C1578" t="s">
        <v>8524</v>
      </c>
      <c r="D1578">
        <v>2765</v>
      </c>
      <c r="E1578" t="s">
        <v>47199</v>
      </c>
      <c r="F1578" t="s">
        <v>8525</v>
      </c>
      <c r="G1578">
        <v>29188386</v>
      </c>
      <c r="H1578">
        <v>1013551088</v>
      </c>
      <c r="I1578" t="s">
        <v>8526</v>
      </c>
      <c r="J1578" t="s">
        <v>8527</v>
      </c>
      <c r="K1578" t="s">
        <v>5525</v>
      </c>
      <c r="L1578" t="s">
        <v>44953</v>
      </c>
      <c r="M1578">
        <v>356</v>
      </c>
      <c r="N1578">
        <v>224</v>
      </c>
      <c r="R1578" s="1">
        <v>43755</v>
      </c>
      <c r="S1578" t="s">
        <v>56</v>
      </c>
      <c r="T1578">
        <v>240</v>
      </c>
      <c r="U1578" t="s">
        <v>5493</v>
      </c>
      <c r="W1578">
        <v>2</v>
      </c>
      <c r="X1578" t="s">
        <v>57</v>
      </c>
      <c r="Y1578">
        <v>1</v>
      </c>
      <c r="Z1578" t="s">
        <v>46545</v>
      </c>
      <c r="AA1578">
        <v>10</v>
      </c>
      <c r="AB1578">
        <v>195610</v>
      </c>
      <c r="AC1578">
        <v>121</v>
      </c>
      <c r="AD1578" t="s">
        <v>70</v>
      </c>
      <c r="AE1578">
        <v>1012</v>
      </c>
      <c r="AF1578" t="s">
        <v>71</v>
      </c>
      <c r="AG1578">
        <v>1</v>
      </c>
      <c r="AH1578" t="s">
        <v>44482</v>
      </c>
      <c r="AI1578">
        <v>24</v>
      </c>
      <c r="AJ1578" t="s">
        <v>1344</v>
      </c>
      <c r="AK1578">
        <v>240</v>
      </c>
      <c r="AL1578" t="s">
        <v>5493</v>
      </c>
      <c r="AP1578">
        <v>281355</v>
      </c>
      <c r="AQ1578" t="s">
        <v>5526</v>
      </c>
      <c r="AR1578" t="s">
        <v>5527</v>
      </c>
      <c r="AS1578">
        <v>2</v>
      </c>
      <c r="AT1578" t="s">
        <v>1413</v>
      </c>
      <c r="AU1578" t="s">
        <v>44723</v>
      </c>
      <c r="AX1578">
        <v>55.747300840000001</v>
      </c>
      <c r="AY1578">
        <v>12.30086657</v>
      </c>
      <c r="AZ1578" t="s">
        <v>62</v>
      </c>
      <c r="BA1578">
        <v>1084</v>
      </c>
      <c r="BB1578" t="s">
        <v>63</v>
      </c>
    </row>
    <row r="1579" spans="1:54" x14ac:dyDescent="0.25">
      <c r="A1579" s="1">
        <v>45200</v>
      </c>
      <c r="B1579">
        <v>235248</v>
      </c>
      <c r="C1579" t="s">
        <v>47733</v>
      </c>
      <c r="D1579">
        <v>3660</v>
      </c>
      <c r="E1579" t="s">
        <v>47725</v>
      </c>
      <c r="F1579" t="s">
        <v>47734</v>
      </c>
      <c r="G1579">
        <v>12950713</v>
      </c>
      <c r="I1579" t="s">
        <v>8528</v>
      </c>
      <c r="J1579" t="s">
        <v>8497</v>
      </c>
      <c r="K1579" t="s">
        <v>8529</v>
      </c>
      <c r="L1579" t="s">
        <v>4983</v>
      </c>
      <c r="M1579">
        <v>308</v>
      </c>
      <c r="N1579">
        <v>1</v>
      </c>
      <c r="R1579" s="1">
        <v>40162</v>
      </c>
      <c r="S1579" t="s">
        <v>80</v>
      </c>
      <c r="V1579" s="1">
        <v>37834</v>
      </c>
      <c r="W1579">
        <v>4</v>
      </c>
      <c r="X1579" t="s">
        <v>725</v>
      </c>
      <c r="Y1579">
        <v>1</v>
      </c>
      <c r="Z1579" t="s">
        <v>46545</v>
      </c>
      <c r="AB1579">
        <v>199101</v>
      </c>
      <c r="AC1579">
        <v>131</v>
      </c>
      <c r="AD1579" t="s">
        <v>752</v>
      </c>
      <c r="AE1579">
        <v>1061</v>
      </c>
      <c r="AF1579" t="s">
        <v>752</v>
      </c>
      <c r="AG1579">
        <v>3</v>
      </c>
      <c r="AH1579" t="s">
        <v>81</v>
      </c>
      <c r="AI1579">
        <v>30</v>
      </c>
      <c r="AJ1579" t="s">
        <v>1402</v>
      </c>
      <c r="AK1579">
        <v>240</v>
      </c>
      <c r="AL1579" t="s">
        <v>5493</v>
      </c>
      <c r="AQ1579" t="s">
        <v>8530</v>
      </c>
      <c r="AR1579" t="s">
        <v>8531</v>
      </c>
      <c r="AS1579">
        <v>0</v>
      </c>
      <c r="AT1579" t="s">
        <v>61</v>
      </c>
      <c r="AU1579" t="s">
        <v>3563</v>
      </c>
      <c r="AX1579">
        <v>55.7738310748</v>
      </c>
      <c r="AY1579">
        <v>12.1977165763813</v>
      </c>
      <c r="AZ1579" t="s">
        <v>62</v>
      </c>
      <c r="BA1579">
        <v>1084</v>
      </c>
      <c r="BB1579" t="s">
        <v>63</v>
      </c>
    </row>
    <row r="1580" spans="1:54" x14ac:dyDescent="0.25">
      <c r="A1580" s="1">
        <v>45200</v>
      </c>
      <c r="B1580">
        <v>237001</v>
      </c>
      <c r="C1580" t="s">
        <v>8532</v>
      </c>
      <c r="D1580">
        <v>3650</v>
      </c>
      <c r="E1580" t="s">
        <v>54627</v>
      </c>
      <c r="F1580" t="s">
        <v>8533</v>
      </c>
      <c r="I1580" t="s">
        <v>8534</v>
      </c>
      <c r="K1580" t="s">
        <v>8535</v>
      </c>
      <c r="L1580" t="s">
        <v>8536</v>
      </c>
      <c r="M1580">
        <v>263</v>
      </c>
      <c r="N1580">
        <v>16</v>
      </c>
      <c r="R1580" s="1">
        <v>40162</v>
      </c>
      <c r="S1580" t="s">
        <v>80</v>
      </c>
      <c r="T1580">
        <v>240</v>
      </c>
      <c r="U1580" t="s">
        <v>5493</v>
      </c>
      <c r="V1580" s="1">
        <v>33390</v>
      </c>
      <c r="W1580">
        <v>2</v>
      </c>
      <c r="X1580" t="s">
        <v>57</v>
      </c>
      <c r="Y1580">
        <v>1</v>
      </c>
      <c r="Z1580" t="s">
        <v>46545</v>
      </c>
      <c r="AA1580">
        <v>10</v>
      </c>
      <c r="AB1580">
        <v>195608</v>
      </c>
      <c r="AC1580">
        <v>121</v>
      </c>
      <c r="AD1580" t="s">
        <v>70</v>
      </c>
      <c r="AE1580">
        <v>1012</v>
      </c>
      <c r="AF1580" t="s">
        <v>71</v>
      </c>
      <c r="AG1580">
        <v>3</v>
      </c>
      <c r="AH1580" t="s">
        <v>81</v>
      </c>
      <c r="AI1580">
        <v>21</v>
      </c>
      <c r="AJ1580" t="s">
        <v>52613</v>
      </c>
      <c r="AK1580">
        <v>240</v>
      </c>
      <c r="AL1580" t="s">
        <v>5493</v>
      </c>
      <c r="AS1580">
        <v>0</v>
      </c>
      <c r="AT1580" t="s">
        <v>61</v>
      </c>
      <c r="AU1580" t="s">
        <v>8537</v>
      </c>
      <c r="AZ1580" t="s">
        <v>62</v>
      </c>
      <c r="BA1580">
        <v>1084</v>
      </c>
      <c r="BB1580" t="s">
        <v>63</v>
      </c>
    </row>
    <row r="1581" spans="1:54" x14ac:dyDescent="0.25">
      <c r="A1581" s="1">
        <v>45200</v>
      </c>
      <c r="B1581">
        <v>237002</v>
      </c>
      <c r="C1581" t="s">
        <v>47735</v>
      </c>
      <c r="D1581">
        <v>3650</v>
      </c>
      <c r="E1581" t="s">
        <v>54627</v>
      </c>
      <c r="F1581" t="s">
        <v>47736</v>
      </c>
      <c r="G1581">
        <v>29188386</v>
      </c>
      <c r="H1581">
        <v>1003284032</v>
      </c>
      <c r="I1581" t="s">
        <v>8538</v>
      </c>
      <c r="J1581" t="s">
        <v>8539</v>
      </c>
      <c r="K1581" t="s">
        <v>8540</v>
      </c>
      <c r="L1581" t="s">
        <v>8541</v>
      </c>
      <c r="M1581">
        <v>237</v>
      </c>
      <c r="N1581">
        <v>4</v>
      </c>
      <c r="R1581" s="1">
        <v>44057</v>
      </c>
      <c r="S1581" t="s">
        <v>56</v>
      </c>
      <c r="T1581">
        <v>240</v>
      </c>
      <c r="U1581" t="s">
        <v>5493</v>
      </c>
      <c r="V1581" s="1">
        <v>44043</v>
      </c>
      <c r="W1581">
        <v>2</v>
      </c>
      <c r="X1581" t="s">
        <v>57</v>
      </c>
      <c r="Y1581">
        <v>1</v>
      </c>
      <c r="Z1581" t="s">
        <v>46545</v>
      </c>
      <c r="AA1581">
        <v>10</v>
      </c>
      <c r="AB1581">
        <v>196608</v>
      </c>
      <c r="AC1581">
        <v>121</v>
      </c>
      <c r="AD1581" t="s">
        <v>70</v>
      </c>
      <c r="AE1581">
        <v>1012</v>
      </c>
      <c r="AF1581" t="s">
        <v>71</v>
      </c>
      <c r="AG1581">
        <v>3</v>
      </c>
      <c r="AH1581" t="s">
        <v>81</v>
      </c>
      <c r="AI1581">
        <v>21</v>
      </c>
      <c r="AJ1581" t="s">
        <v>52613</v>
      </c>
      <c r="AK1581">
        <v>240</v>
      </c>
      <c r="AL1581" t="s">
        <v>5493</v>
      </c>
      <c r="AP1581">
        <v>280494</v>
      </c>
      <c r="AQ1581" t="s">
        <v>8542</v>
      </c>
      <c r="AR1581" t="s">
        <v>8543</v>
      </c>
      <c r="AS1581">
        <v>2</v>
      </c>
      <c r="AT1581" t="s">
        <v>1413</v>
      </c>
      <c r="AU1581" t="s">
        <v>238</v>
      </c>
      <c r="AX1581">
        <v>55.790614740000002</v>
      </c>
      <c r="AY1581">
        <v>12.15493977</v>
      </c>
      <c r="AZ1581" t="s">
        <v>62</v>
      </c>
      <c r="BA1581">
        <v>1084</v>
      </c>
      <c r="BB1581" t="s">
        <v>63</v>
      </c>
    </row>
    <row r="1582" spans="1:54" x14ac:dyDescent="0.25">
      <c r="A1582" s="1">
        <v>45200</v>
      </c>
      <c r="B1582">
        <v>237003</v>
      </c>
      <c r="C1582" t="s">
        <v>53028</v>
      </c>
      <c r="D1582">
        <v>3650</v>
      </c>
      <c r="E1582" t="s">
        <v>54627</v>
      </c>
      <c r="F1582" t="s">
        <v>53029</v>
      </c>
      <c r="G1582">
        <v>29188386</v>
      </c>
      <c r="H1582">
        <v>1003283991</v>
      </c>
      <c r="I1582" t="s">
        <v>8544</v>
      </c>
      <c r="J1582" t="s">
        <v>8545</v>
      </c>
      <c r="K1582" t="s">
        <v>8546</v>
      </c>
      <c r="L1582" t="s">
        <v>53030</v>
      </c>
      <c r="M1582">
        <v>855</v>
      </c>
      <c r="N1582">
        <v>2</v>
      </c>
      <c r="R1582" s="1">
        <v>43763</v>
      </c>
      <c r="S1582" t="s">
        <v>56</v>
      </c>
      <c r="T1582">
        <v>240</v>
      </c>
      <c r="U1582" t="s">
        <v>5493</v>
      </c>
      <c r="W1582">
        <v>2</v>
      </c>
      <c r="X1582" t="s">
        <v>57</v>
      </c>
      <c r="Y1582">
        <v>1</v>
      </c>
      <c r="Z1582" t="s">
        <v>46545</v>
      </c>
      <c r="AA1582">
        <v>9</v>
      </c>
      <c r="AB1582">
        <v>197008</v>
      </c>
      <c r="AC1582">
        <v>121</v>
      </c>
      <c r="AD1582" t="s">
        <v>70</v>
      </c>
      <c r="AE1582">
        <v>1012</v>
      </c>
      <c r="AF1582" t="s">
        <v>71</v>
      </c>
      <c r="AG1582">
        <v>1</v>
      </c>
      <c r="AH1582" t="s">
        <v>44482</v>
      </c>
      <c r="AI1582">
        <v>21</v>
      </c>
      <c r="AJ1582" t="s">
        <v>52613</v>
      </c>
      <c r="AK1582">
        <v>240</v>
      </c>
      <c r="AL1582" t="s">
        <v>5493</v>
      </c>
      <c r="AP1582">
        <v>280495</v>
      </c>
      <c r="AQ1582" t="s">
        <v>8484</v>
      </c>
      <c r="AR1582" t="s">
        <v>8485</v>
      </c>
      <c r="AS1582">
        <v>2</v>
      </c>
      <c r="AT1582" t="s">
        <v>1413</v>
      </c>
      <c r="AU1582" t="s">
        <v>53031</v>
      </c>
      <c r="AX1582">
        <v>55.773147969999997</v>
      </c>
      <c r="AY1582">
        <v>12.168256510000001</v>
      </c>
      <c r="AZ1582" t="s">
        <v>62</v>
      </c>
      <c r="BA1582">
        <v>1084</v>
      </c>
      <c r="BB1582" t="s">
        <v>63</v>
      </c>
    </row>
    <row r="1583" spans="1:54" x14ac:dyDescent="0.25">
      <c r="A1583" s="1">
        <v>45200</v>
      </c>
      <c r="B1583">
        <v>237004</v>
      </c>
      <c r="C1583" t="s">
        <v>47737</v>
      </c>
      <c r="D1583">
        <v>3650</v>
      </c>
      <c r="E1583" t="s">
        <v>54627</v>
      </c>
      <c r="F1583" t="s">
        <v>47738</v>
      </c>
      <c r="G1583">
        <v>29188386</v>
      </c>
      <c r="H1583">
        <v>1003283978</v>
      </c>
      <c r="I1583" t="s">
        <v>8547</v>
      </c>
      <c r="J1583">
        <v>47176315</v>
      </c>
      <c r="K1583" t="s">
        <v>8548</v>
      </c>
      <c r="L1583" t="s">
        <v>44954</v>
      </c>
      <c r="M1583">
        <v>778</v>
      </c>
      <c r="N1583">
        <v>8</v>
      </c>
      <c r="R1583" s="1">
        <v>44887</v>
      </c>
      <c r="S1583" t="s">
        <v>56</v>
      </c>
      <c r="T1583">
        <v>240</v>
      </c>
      <c r="U1583" t="s">
        <v>5493</v>
      </c>
      <c r="W1583">
        <v>2</v>
      </c>
      <c r="X1583" t="s">
        <v>57</v>
      </c>
      <c r="Y1583">
        <v>1</v>
      </c>
      <c r="Z1583" t="s">
        <v>46545</v>
      </c>
      <c r="AA1583">
        <v>9</v>
      </c>
      <c r="AB1583">
        <v>197408</v>
      </c>
      <c r="AC1583">
        <v>121</v>
      </c>
      <c r="AD1583" t="s">
        <v>70</v>
      </c>
      <c r="AE1583">
        <v>1012</v>
      </c>
      <c r="AF1583" t="s">
        <v>71</v>
      </c>
      <c r="AG1583">
        <v>1</v>
      </c>
      <c r="AH1583" t="s">
        <v>44482</v>
      </c>
      <c r="AI1583">
        <v>21</v>
      </c>
      <c r="AJ1583" t="s">
        <v>52613</v>
      </c>
      <c r="AK1583">
        <v>240</v>
      </c>
      <c r="AL1583" t="s">
        <v>5493</v>
      </c>
      <c r="AP1583">
        <v>280494</v>
      </c>
      <c r="AQ1583" t="s">
        <v>8549</v>
      </c>
      <c r="AR1583" t="s">
        <v>8550</v>
      </c>
      <c r="AS1583">
        <v>2</v>
      </c>
      <c r="AT1583" t="s">
        <v>1413</v>
      </c>
      <c r="AU1583" t="s">
        <v>44955</v>
      </c>
      <c r="AX1583">
        <v>55.801209370000002</v>
      </c>
      <c r="AY1583">
        <v>12.151350320000001</v>
      </c>
      <c r="AZ1583" t="s">
        <v>62</v>
      </c>
      <c r="BA1583">
        <v>1084</v>
      </c>
      <c r="BB1583" t="s">
        <v>63</v>
      </c>
    </row>
    <row r="1584" spans="1:54" x14ac:dyDescent="0.25">
      <c r="A1584" s="1">
        <v>45200</v>
      </c>
      <c r="B1584">
        <v>237005</v>
      </c>
      <c r="C1584" t="s">
        <v>47739</v>
      </c>
      <c r="D1584">
        <v>3650</v>
      </c>
      <c r="E1584" t="s">
        <v>54627</v>
      </c>
      <c r="F1584" t="s">
        <v>47740</v>
      </c>
      <c r="I1584" t="s">
        <v>47741</v>
      </c>
      <c r="K1584" t="s">
        <v>8551</v>
      </c>
      <c r="L1584" t="s">
        <v>8552</v>
      </c>
      <c r="M1584">
        <v>727</v>
      </c>
      <c r="R1584" s="1">
        <v>40162</v>
      </c>
      <c r="S1584" t="s">
        <v>80</v>
      </c>
      <c r="T1584">
        <v>240</v>
      </c>
      <c r="U1584" t="s">
        <v>5493</v>
      </c>
      <c r="V1584" s="1">
        <v>33390</v>
      </c>
      <c r="W1584">
        <v>2</v>
      </c>
      <c r="X1584" t="s">
        <v>57</v>
      </c>
      <c r="Y1584">
        <v>1</v>
      </c>
      <c r="Z1584" t="s">
        <v>46545</v>
      </c>
      <c r="AA1584">
        <v>6</v>
      </c>
      <c r="AB1584">
        <v>193808</v>
      </c>
      <c r="AC1584">
        <v>121</v>
      </c>
      <c r="AD1584" t="s">
        <v>70</v>
      </c>
      <c r="AE1584">
        <v>1012</v>
      </c>
      <c r="AF1584" t="s">
        <v>71</v>
      </c>
      <c r="AG1584">
        <v>3</v>
      </c>
      <c r="AH1584" t="s">
        <v>81</v>
      </c>
      <c r="AI1584">
        <v>21</v>
      </c>
      <c r="AJ1584" t="s">
        <v>52613</v>
      </c>
      <c r="AK1584">
        <v>240</v>
      </c>
      <c r="AL1584" t="s">
        <v>5493</v>
      </c>
      <c r="AS1584">
        <v>0</v>
      </c>
      <c r="AT1584" t="s">
        <v>61</v>
      </c>
      <c r="AU1584" t="s">
        <v>3316</v>
      </c>
      <c r="AX1584">
        <v>55.760340780694897</v>
      </c>
      <c r="AY1584">
        <v>12.1391117312787</v>
      </c>
      <c r="AZ1584" t="s">
        <v>62</v>
      </c>
      <c r="BA1584">
        <v>1084</v>
      </c>
      <c r="BB1584" t="s">
        <v>63</v>
      </c>
    </row>
    <row r="1585" spans="1:54" x14ac:dyDescent="0.25">
      <c r="A1585" s="1">
        <v>45200</v>
      </c>
      <c r="B1585">
        <v>237006</v>
      </c>
      <c r="C1585" t="s">
        <v>47742</v>
      </c>
      <c r="D1585">
        <v>3650</v>
      </c>
      <c r="E1585" t="s">
        <v>54627</v>
      </c>
      <c r="F1585" t="s">
        <v>47742</v>
      </c>
      <c r="G1585">
        <v>29188386</v>
      </c>
      <c r="H1585">
        <v>1003283863</v>
      </c>
      <c r="I1585" t="s">
        <v>47743</v>
      </c>
      <c r="J1585" t="s">
        <v>8553</v>
      </c>
      <c r="K1585" t="s">
        <v>8554</v>
      </c>
      <c r="L1585" t="s">
        <v>8555</v>
      </c>
      <c r="M1585">
        <v>319</v>
      </c>
      <c r="N1585" t="s">
        <v>8556</v>
      </c>
      <c r="R1585" s="1">
        <v>44887</v>
      </c>
      <c r="S1585" t="s">
        <v>56</v>
      </c>
      <c r="T1585">
        <v>240</v>
      </c>
      <c r="U1585" t="s">
        <v>5493</v>
      </c>
      <c r="W1585">
        <v>2</v>
      </c>
      <c r="X1585" t="s">
        <v>57</v>
      </c>
      <c r="Y1585">
        <v>1</v>
      </c>
      <c r="Z1585" t="s">
        <v>46545</v>
      </c>
      <c r="AA1585">
        <v>9</v>
      </c>
      <c r="AB1585">
        <v>197608</v>
      </c>
      <c r="AC1585">
        <v>121</v>
      </c>
      <c r="AD1585" t="s">
        <v>70</v>
      </c>
      <c r="AE1585">
        <v>1012</v>
      </c>
      <c r="AF1585" t="s">
        <v>71</v>
      </c>
      <c r="AG1585">
        <v>1</v>
      </c>
      <c r="AH1585" t="s">
        <v>44482</v>
      </c>
      <c r="AI1585">
        <v>21</v>
      </c>
      <c r="AJ1585" t="s">
        <v>52613</v>
      </c>
      <c r="AK1585">
        <v>240</v>
      </c>
      <c r="AL1585" t="s">
        <v>5493</v>
      </c>
      <c r="AP1585">
        <v>280494</v>
      </c>
      <c r="AQ1585" t="s">
        <v>8557</v>
      </c>
      <c r="AR1585" t="s">
        <v>8550</v>
      </c>
      <c r="AS1585">
        <v>2</v>
      </c>
      <c r="AT1585" t="s">
        <v>1413</v>
      </c>
      <c r="AU1585" t="s">
        <v>8558</v>
      </c>
      <c r="AX1585">
        <v>55.788675910000002</v>
      </c>
      <c r="AY1585">
        <v>12.17051612</v>
      </c>
      <c r="AZ1585" t="s">
        <v>62</v>
      </c>
      <c r="BA1585">
        <v>1084</v>
      </c>
      <c r="BB1585" t="s">
        <v>63</v>
      </c>
    </row>
    <row r="1586" spans="1:54" x14ac:dyDescent="0.25">
      <c r="A1586" s="1">
        <v>45200</v>
      </c>
      <c r="B1586">
        <v>237007</v>
      </c>
      <c r="C1586" t="s">
        <v>53032</v>
      </c>
      <c r="D1586">
        <v>3650</v>
      </c>
      <c r="E1586" t="s">
        <v>54627</v>
      </c>
      <c r="F1586" t="s">
        <v>53033</v>
      </c>
      <c r="G1586">
        <v>29188386</v>
      </c>
      <c r="H1586">
        <v>1010409868</v>
      </c>
      <c r="I1586" t="s">
        <v>8559</v>
      </c>
      <c r="J1586" t="s">
        <v>8560</v>
      </c>
      <c r="K1586" t="s">
        <v>8561</v>
      </c>
      <c r="L1586" t="s">
        <v>53034</v>
      </c>
      <c r="M1586">
        <v>123</v>
      </c>
      <c r="N1586">
        <v>2</v>
      </c>
      <c r="R1586" s="1">
        <v>43763</v>
      </c>
      <c r="S1586" t="s">
        <v>56</v>
      </c>
      <c r="T1586">
        <v>240</v>
      </c>
      <c r="U1586" t="s">
        <v>5493</v>
      </c>
      <c r="W1586">
        <v>2</v>
      </c>
      <c r="X1586" t="s">
        <v>57</v>
      </c>
      <c r="Y1586">
        <v>1</v>
      </c>
      <c r="Z1586" t="s">
        <v>46545</v>
      </c>
      <c r="AA1586">
        <v>9</v>
      </c>
      <c r="AB1586">
        <v>200211</v>
      </c>
      <c r="AC1586">
        <v>121</v>
      </c>
      <c r="AD1586" t="s">
        <v>70</v>
      </c>
      <c r="AE1586">
        <v>1012</v>
      </c>
      <c r="AF1586" t="s">
        <v>71</v>
      </c>
      <c r="AG1586">
        <v>1</v>
      </c>
      <c r="AH1586" t="s">
        <v>44482</v>
      </c>
      <c r="AI1586">
        <v>21</v>
      </c>
      <c r="AJ1586" t="s">
        <v>52613</v>
      </c>
      <c r="AK1586">
        <v>240</v>
      </c>
      <c r="AL1586" t="s">
        <v>5493</v>
      </c>
      <c r="AP1586">
        <v>280495</v>
      </c>
      <c r="AQ1586" t="s">
        <v>8484</v>
      </c>
      <c r="AR1586" t="s">
        <v>8485</v>
      </c>
      <c r="AS1586">
        <v>2</v>
      </c>
      <c r="AT1586" t="s">
        <v>1413</v>
      </c>
      <c r="AU1586" t="s">
        <v>53035</v>
      </c>
      <c r="AX1586">
        <v>55.777777360000002</v>
      </c>
      <c r="AY1586">
        <v>12.18035141</v>
      </c>
      <c r="AZ1586" t="s">
        <v>62</v>
      </c>
      <c r="BA1586">
        <v>1084</v>
      </c>
      <c r="BB1586" t="s">
        <v>63</v>
      </c>
    </row>
    <row r="1587" spans="1:54" x14ac:dyDescent="0.25">
      <c r="A1587" s="1">
        <v>45200</v>
      </c>
      <c r="B1587">
        <v>237200</v>
      </c>
      <c r="C1587" t="s">
        <v>8562</v>
      </c>
      <c r="D1587">
        <v>3660</v>
      </c>
      <c r="E1587" t="s">
        <v>47725</v>
      </c>
      <c r="F1587" t="s">
        <v>8563</v>
      </c>
      <c r="G1587">
        <v>29188386</v>
      </c>
      <c r="H1587">
        <v>1011133165</v>
      </c>
      <c r="I1587" t="s">
        <v>8520</v>
      </c>
      <c r="J1587" t="s">
        <v>8564</v>
      </c>
      <c r="K1587" t="s">
        <v>8565</v>
      </c>
      <c r="L1587" t="s">
        <v>52935</v>
      </c>
      <c r="M1587">
        <v>753</v>
      </c>
      <c r="N1587">
        <v>2</v>
      </c>
      <c r="R1587" s="1">
        <v>43790</v>
      </c>
      <c r="S1587" t="s">
        <v>1316</v>
      </c>
      <c r="T1587">
        <v>240</v>
      </c>
      <c r="U1587" t="s">
        <v>5493</v>
      </c>
      <c r="W1587">
        <v>2</v>
      </c>
      <c r="X1587" t="s">
        <v>57</v>
      </c>
      <c r="Y1587">
        <v>1</v>
      </c>
      <c r="Z1587" t="s">
        <v>46545</v>
      </c>
      <c r="AC1587">
        <v>932</v>
      </c>
      <c r="AD1587" t="s">
        <v>52637</v>
      </c>
      <c r="AE1587">
        <v>2021</v>
      </c>
      <c r="AF1587" t="s">
        <v>52637</v>
      </c>
      <c r="AG1587">
        <v>2</v>
      </c>
      <c r="AH1587" t="s">
        <v>44524</v>
      </c>
      <c r="AI1587">
        <v>10</v>
      </c>
      <c r="AJ1587" t="s">
        <v>52638</v>
      </c>
      <c r="AK1587">
        <v>240</v>
      </c>
      <c r="AL1587" t="s">
        <v>5493</v>
      </c>
      <c r="AQ1587" t="s">
        <v>8566</v>
      </c>
      <c r="AR1587" t="s">
        <v>8567</v>
      </c>
      <c r="AS1587">
        <v>0</v>
      </c>
      <c r="AT1587" t="s">
        <v>61</v>
      </c>
      <c r="AU1587" t="s">
        <v>52936</v>
      </c>
      <c r="AX1587">
        <v>55.7682194</v>
      </c>
      <c r="AY1587">
        <v>12.196557609999999</v>
      </c>
      <c r="AZ1587" t="s">
        <v>62</v>
      </c>
      <c r="BA1587">
        <v>1084</v>
      </c>
      <c r="BB1587" t="s">
        <v>63</v>
      </c>
    </row>
    <row r="1588" spans="1:54" x14ac:dyDescent="0.25">
      <c r="A1588" s="1">
        <v>45200</v>
      </c>
      <c r="B1588">
        <v>237210</v>
      </c>
      <c r="C1588" t="s">
        <v>54628</v>
      </c>
      <c r="D1588">
        <v>3650</v>
      </c>
      <c r="E1588" t="s">
        <v>54627</v>
      </c>
      <c r="F1588" t="s">
        <v>54629</v>
      </c>
      <c r="G1588">
        <v>29188386</v>
      </c>
      <c r="H1588">
        <v>1011331331</v>
      </c>
      <c r="I1588" t="s">
        <v>8568</v>
      </c>
      <c r="J1588" t="s">
        <v>8569</v>
      </c>
      <c r="K1588" t="s">
        <v>8570</v>
      </c>
      <c r="L1588" t="s">
        <v>8571</v>
      </c>
      <c r="M1588">
        <v>319</v>
      </c>
      <c r="N1588">
        <v>7</v>
      </c>
      <c r="R1588" s="1">
        <v>40938</v>
      </c>
      <c r="S1588" t="s">
        <v>56</v>
      </c>
      <c r="T1588">
        <v>240</v>
      </c>
      <c r="U1588" t="s">
        <v>5493</v>
      </c>
      <c r="V1588" s="1">
        <v>39083</v>
      </c>
      <c r="W1588">
        <v>2</v>
      </c>
      <c r="X1588" t="s">
        <v>57</v>
      </c>
      <c r="Y1588">
        <v>1</v>
      </c>
      <c r="Z1588" t="s">
        <v>46545</v>
      </c>
      <c r="AB1588">
        <v>196709</v>
      </c>
      <c r="AC1588">
        <v>125</v>
      </c>
      <c r="AD1588" t="s">
        <v>1344</v>
      </c>
      <c r="AE1588">
        <v>1014</v>
      </c>
      <c r="AF1588" t="s">
        <v>1352</v>
      </c>
      <c r="AG1588">
        <v>3</v>
      </c>
      <c r="AH1588" t="s">
        <v>81</v>
      </c>
      <c r="AI1588">
        <v>24</v>
      </c>
      <c r="AJ1588" t="s">
        <v>1344</v>
      </c>
      <c r="AK1588">
        <v>240</v>
      </c>
      <c r="AL1588" t="s">
        <v>5493</v>
      </c>
      <c r="AQ1588" t="s">
        <v>8572</v>
      </c>
      <c r="AR1588" t="s">
        <v>8573</v>
      </c>
      <c r="AS1588">
        <v>0</v>
      </c>
      <c r="AT1588" t="s">
        <v>61</v>
      </c>
      <c r="AU1588" t="s">
        <v>8558</v>
      </c>
      <c r="AZ1588" t="s">
        <v>62</v>
      </c>
      <c r="BA1588">
        <v>1084</v>
      </c>
      <c r="BB1588" t="s">
        <v>63</v>
      </c>
    </row>
    <row r="1589" spans="1:54" x14ac:dyDescent="0.25">
      <c r="A1589" s="1">
        <v>45200</v>
      </c>
      <c r="B1589">
        <v>237247</v>
      </c>
      <c r="C1589" t="s">
        <v>8574</v>
      </c>
      <c r="D1589">
        <v>3600</v>
      </c>
      <c r="E1589" t="s">
        <v>6956</v>
      </c>
      <c r="F1589" t="s">
        <v>8575</v>
      </c>
      <c r="I1589" t="s">
        <v>47466</v>
      </c>
      <c r="K1589" t="s">
        <v>7029</v>
      </c>
      <c r="L1589" t="s">
        <v>54630</v>
      </c>
      <c r="M1589">
        <v>1070</v>
      </c>
      <c r="R1589" s="1">
        <v>40162</v>
      </c>
      <c r="S1589" t="s">
        <v>80</v>
      </c>
      <c r="V1589" s="1">
        <v>30103</v>
      </c>
      <c r="W1589">
        <v>3</v>
      </c>
      <c r="X1589" t="s">
        <v>3496</v>
      </c>
      <c r="Y1589">
        <v>1</v>
      </c>
      <c r="Z1589" t="s">
        <v>46545</v>
      </c>
      <c r="AB1589">
        <v>197109</v>
      </c>
      <c r="AC1589">
        <v>137</v>
      </c>
      <c r="AD1589" t="s">
        <v>1410</v>
      </c>
      <c r="AE1589">
        <v>1053</v>
      </c>
      <c r="AF1589" t="s">
        <v>1410</v>
      </c>
      <c r="AG1589">
        <v>3</v>
      </c>
      <c r="AH1589" t="s">
        <v>81</v>
      </c>
      <c r="AI1589">
        <v>30</v>
      </c>
      <c r="AJ1589" t="s">
        <v>1402</v>
      </c>
      <c r="AK1589">
        <v>240</v>
      </c>
      <c r="AL1589" t="s">
        <v>5493</v>
      </c>
      <c r="AS1589">
        <v>0</v>
      </c>
      <c r="AT1589" t="s">
        <v>61</v>
      </c>
      <c r="AU1589" t="s">
        <v>54610</v>
      </c>
      <c r="AZ1589" t="s">
        <v>62</v>
      </c>
      <c r="BA1589">
        <v>1084</v>
      </c>
      <c r="BB1589" t="s">
        <v>63</v>
      </c>
    </row>
    <row r="1590" spans="1:54" x14ac:dyDescent="0.25">
      <c r="A1590" s="1">
        <v>45200</v>
      </c>
      <c r="B1590">
        <v>237375</v>
      </c>
      <c r="C1590" t="s">
        <v>54631</v>
      </c>
      <c r="D1590">
        <v>3650</v>
      </c>
      <c r="E1590" t="s">
        <v>54627</v>
      </c>
      <c r="F1590" t="s">
        <v>54632</v>
      </c>
      <c r="I1590" t="s">
        <v>8576</v>
      </c>
      <c r="K1590" t="s">
        <v>8577</v>
      </c>
      <c r="L1590" t="s">
        <v>8578</v>
      </c>
      <c r="M1590">
        <v>727</v>
      </c>
      <c r="N1590">
        <v>22</v>
      </c>
      <c r="R1590" s="1">
        <v>40162</v>
      </c>
      <c r="S1590" t="s">
        <v>80</v>
      </c>
      <c r="V1590" s="1">
        <v>35431</v>
      </c>
      <c r="W1590">
        <v>5</v>
      </c>
      <c r="X1590" t="s">
        <v>557</v>
      </c>
      <c r="Y1590">
        <v>1</v>
      </c>
      <c r="Z1590" t="s">
        <v>46545</v>
      </c>
      <c r="AB1590">
        <v>198410</v>
      </c>
      <c r="AC1590">
        <v>147</v>
      </c>
      <c r="AD1590" t="s">
        <v>46697</v>
      </c>
      <c r="AE1590">
        <v>1021</v>
      </c>
      <c r="AF1590" t="s">
        <v>46697</v>
      </c>
      <c r="AG1590">
        <v>3</v>
      </c>
      <c r="AH1590" t="s">
        <v>81</v>
      </c>
      <c r="AI1590">
        <v>86</v>
      </c>
      <c r="AJ1590" t="s">
        <v>46697</v>
      </c>
      <c r="AK1590">
        <v>240</v>
      </c>
      <c r="AL1590" t="s">
        <v>5493</v>
      </c>
      <c r="AS1590">
        <v>0</v>
      </c>
      <c r="AT1590" t="s">
        <v>61</v>
      </c>
      <c r="AU1590" t="s">
        <v>3316</v>
      </c>
      <c r="AX1590">
        <v>55.814938342980902</v>
      </c>
      <c r="AY1590">
        <v>12.165314717885201</v>
      </c>
      <c r="AZ1590" t="s">
        <v>62</v>
      </c>
      <c r="BA1590">
        <v>1084</v>
      </c>
      <c r="BB1590" t="s">
        <v>63</v>
      </c>
    </row>
    <row r="1591" spans="1:54" x14ac:dyDescent="0.25">
      <c r="A1591" s="1">
        <v>45200</v>
      </c>
      <c r="B1591">
        <v>240000</v>
      </c>
      <c r="C1591" t="s">
        <v>8579</v>
      </c>
      <c r="D1591">
        <v>3650</v>
      </c>
      <c r="E1591" t="s">
        <v>54627</v>
      </c>
      <c r="F1591" t="s">
        <v>5493</v>
      </c>
      <c r="G1591">
        <v>29188386</v>
      </c>
      <c r="H1591">
        <v>1003283851</v>
      </c>
      <c r="I1591" t="s">
        <v>47744</v>
      </c>
      <c r="K1591" t="s">
        <v>8565</v>
      </c>
      <c r="L1591" t="s">
        <v>53036</v>
      </c>
      <c r="M1591">
        <v>166</v>
      </c>
      <c r="N1591">
        <v>200</v>
      </c>
      <c r="R1591" s="1">
        <v>43479</v>
      </c>
      <c r="S1591" t="s">
        <v>56</v>
      </c>
      <c r="T1591">
        <v>240</v>
      </c>
      <c r="U1591" t="s">
        <v>5493</v>
      </c>
      <c r="W1591">
        <v>2</v>
      </c>
      <c r="X1591" t="s">
        <v>57</v>
      </c>
      <c r="Y1591">
        <v>5</v>
      </c>
      <c r="Z1591" t="s">
        <v>54458</v>
      </c>
      <c r="AB1591">
        <v>200701</v>
      </c>
      <c r="AC1591">
        <v>923</v>
      </c>
      <c r="AD1591" t="s">
        <v>58</v>
      </c>
      <c r="AE1591">
        <v>2013</v>
      </c>
      <c r="AF1591" t="s">
        <v>58</v>
      </c>
      <c r="AG1591">
        <v>1</v>
      </c>
      <c r="AH1591" t="s">
        <v>44482</v>
      </c>
      <c r="AI1591">
        <v>99</v>
      </c>
      <c r="AJ1591" t="s">
        <v>54511</v>
      </c>
      <c r="AK1591">
        <v>240</v>
      </c>
      <c r="AL1591" t="s">
        <v>5493</v>
      </c>
      <c r="AQ1591" t="s">
        <v>8566</v>
      </c>
      <c r="AR1591" t="s">
        <v>8567</v>
      </c>
      <c r="AS1591">
        <v>0</v>
      </c>
      <c r="AT1591" t="s">
        <v>61</v>
      </c>
      <c r="AU1591" t="s">
        <v>8580</v>
      </c>
      <c r="AV1591" t="s">
        <v>52612</v>
      </c>
      <c r="AX1591">
        <v>55.78013627</v>
      </c>
      <c r="AY1591">
        <v>12.18716244</v>
      </c>
      <c r="AZ1591" t="s">
        <v>62</v>
      </c>
      <c r="BA1591">
        <v>1084</v>
      </c>
      <c r="BB1591" t="s">
        <v>63</v>
      </c>
    </row>
    <row r="1592" spans="1:54" x14ac:dyDescent="0.25">
      <c r="A1592" s="1">
        <v>45200</v>
      </c>
      <c r="B1592">
        <v>240001</v>
      </c>
      <c r="D1592">
        <v>3660</v>
      </c>
      <c r="E1592" t="s">
        <v>47725</v>
      </c>
      <c r="F1592" t="s">
        <v>8581</v>
      </c>
      <c r="G1592">
        <v>29188386</v>
      </c>
      <c r="I1592" t="s">
        <v>6831</v>
      </c>
      <c r="K1592" t="s">
        <v>8582</v>
      </c>
      <c r="L1592" t="s">
        <v>8583</v>
      </c>
      <c r="M1592">
        <v>785</v>
      </c>
      <c r="N1592" t="s">
        <v>5934</v>
      </c>
      <c r="R1592" s="1">
        <v>40226</v>
      </c>
      <c r="S1592" t="s">
        <v>56</v>
      </c>
      <c r="T1592">
        <v>240</v>
      </c>
      <c r="U1592" t="s">
        <v>5493</v>
      </c>
      <c r="V1592" s="1">
        <v>40210</v>
      </c>
      <c r="W1592">
        <v>2</v>
      </c>
      <c r="X1592" t="s">
        <v>57</v>
      </c>
      <c r="Y1592">
        <v>1</v>
      </c>
      <c r="Z1592" t="s">
        <v>46545</v>
      </c>
      <c r="AB1592">
        <v>200701</v>
      </c>
      <c r="AC1592">
        <v>129</v>
      </c>
      <c r="AD1592" t="s">
        <v>2405</v>
      </c>
      <c r="AE1592">
        <v>1016</v>
      </c>
      <c r="AF1592" t="s">
        <v>2405</v>
      </c>
      <c r="AG1592">
        <v>3</v>
      </c>
      <c r="AH1592" t="s">
        <v>81</v>
      </c>
      <c r="AI1592">
        <v>99</v>
      </c>
      <c r="AJ1592" t="s">
        <v>54511</v>
      </c>
      <c r="AK1592">
        <v>240</v>
      </c>
      <c r="AL1592" t="s">
        <v>5493</v>
      </c>
      <c r="AQ1592" t="s">
        <v>8584</v>
      </c>
      <c r="AS1592">
        <v>0</v>
      </c>
      <c r="AT1592" t="s">
        <v>61</v>
      </c>
      <c r="AU1592" t="s">
        <v>3786</v>
      </c>
      <c r="AX1592">
        <v>55.7683250709267</v>
      </c>
      <c r="AY1592">
        <v>12.207851121912</v>
      </c>
      <c r="AZ1592" t="s">
        <v>62</v>
      </c>
      <c r="BA1592">
        <v>1084</v>
      </c>
      <c r="BB1592" t="s">
        <v>63</v>
      </c>
    </row>
    <row r="1593" spans="1:54" x14ac:dyDescent="0.25">
      <c r="A1593" s="1">
        <v>45200</v>
      </c>
      <c r="B1593">
        <v>240200</v>
      </c>
      <c r="C1593" t="s">
        <v>8585</v>
      </c>
      <c r="D1593">
        <v>3650</v>
      </c>
      <c r="E1593" t="s">
        <v>54627</v>
      </c>
      <c r="F1593" t="s">
        <v>8586</v>
      </c>
      <c r="G1593">
        <v>29188386</v>
      </c>
      <c r="H1593">
        <v>1011133165</v>
      </c>
      <c r="I1593" t="s">
        <v>47745</v>
      </c>
      <c r="K1593" t="s">
        <v>8565</v>
      </c>
      <c r="L1593" t="s">
        <v>8587</v>
      </c>
      <c r="M1593">
        <v>166</v>
      </c>
      <c r="N1593">
        <v>200</v>
      </c>
      <c r="R1593" s="1">
        <v>43054</v>
      </c>
      <c r="S1593" t="s">
        <v>56</v>
      </c>
      <c r="T1593">
        <v>240</v>
      </c>
      <c r="U1593" t="s">
        <v>5493</v>
      </c>
      <c r="W1593">
        <v>2</v>
      </c>
      <c r="X1593" t="s">
        <v>57</v>
      </c>
      <c r="Y1593">
        <v>1</v>
      </c>
      <c r="Z1593" t="s">
        <v>46545</v>
      </c>
      <c r="AB1593">
        <v>200801</v>
      </c>
      <c r="AC1593">
        <v>931</v>
      </c>
      <c r="AD1593" t="s">
        <v>1467</v>
      </c>
      <c r="AE1593">
        <v>2022</v>
      </c>
      <c r="AF1593" t="s">
        <v>1467</v>
      </c>
      <c r="AG1593">
        <v>2</v>
      </c>
      <c r="AH1593" t="s">
        <v>44524</v>
      </c>
      <c r="AI1593">
        <v>99</v>
      </c>
      <c r="AJ1593" t="s">
        <v>54511</v>
      </c>
      <c r="AK1593">
        <v>240</v>
      </c>
      <c r="AL1593" t="s">
        <v>5493</v>
      </c>
      <c r="AQ1593" t="s">
        <v>8588</v>
      </c>
      <c r="AS1593">
        <v>0</v>
      </c>
      <c r="AT1593" t="s">
        <v>61</v>
      </c>
      <c r="AU1593" t="s">
        <v>8580</v>
      </c>
      <c r="AX1593">
        <v>55.78013627</v>
      </c>
      <c r="AY1593">
        <v>12.18716244</v>
      </c>
      <c r="AZ1593" t="s">
        <v>62</v>
      </c>
      <c r="BA1593">
        <v>1084</v>
      </c>
      <c r="BB1593" t="s">
        <v>63</v>
      </c>
    </row>
    <row r="1594" spans="1:54" x14ac:dyDescent="0.25">
      <c r="A1594" s="1">
        <v>45200</v>
      </c>
      <c r="B1594">
        <v>250000</v>
      </c>
      <c r="C1594" t="s">
        <v>8589</v>
      </c>
      <c r="D1594">
        <v>3600</v>
      </c>
      <c r="E1594" t="s">
        <v>6956</v>
      </c>
      <c r="F1594" t="s">
        <v>2790</v>
      </c>
      <c r="G1594">
        <v>29189129</v>
      </c>
      <c r="K1594" t="s">
        <v>8190</v>
      </c>
      <c r="L1594" t="s">
        <v>52948</v>
      </c>
      <c r="M1594">
        <v>1317</v>
      </c>
      <c r="N1594">
        <v>2</v>
      </c>
      <c r="R1594" s="1">
        <v>43790</v>
      </c>
      <c r="S1594" t="s">
        <v>80</v>
      </c>
      <c r="T1594">
        <v>250</v>
      </c>
      <c r="U1594" t="s">
        <v>2790</v>
      </c>
      <c r="W1594">
        <v>2</v>
      </c>
      <c r="X1594" t="s">
        <v>57</v>
      </c>
      <c r="Y1594">
        <v>5</v>
      </c>
      <c r="Z1594" t="s">
        <v>54458</v>
      </c>
      <c r="AB1594">
        <v>200701</v>
      </c>
      <c r="AC1594">
        <v>923</v>
      </c>
      <c r="AD1594" t="s">
        <v>58</v>
      </c>
      <c r="AE1594">
        <v>2013</v>
      </c>
      <c r="AF1594" t="s">
        <v>58</v>
      </c>
      <c r="AG1594">
        <v>1</v>
      </c>
      <c r="AH1594" t="s">
        <v>44482</v>
      </c>
      <c r="AI1594">
        <v>99</v>
      </c>
      <c r="AJ1594" t="s">
        <v>54511</v>
      </c>
      <c r="AK1594">
        <v>250</v>
      </c>
      <c r="AL1594" t="s">
        <v>2790</v>
      </c>
      <c r="AQ1594" t="s">
        <v>8590</v>
      </c>
      <c r="AR1594" t="s">
        <v>7020</v>
      </c>
      <c r="AS1594">
        <v>0</v>
      </c>
      <c r="AT1594" t="s">
        <v>61</v>
      </c>
      <c r="AU1594" t="s">
        <v>7012</v>
      </c>
      <c r="AV1594" t="s">
        <v>52612</v>
      </c>
      <c r="AX1594">
        <v>55.83992559</v>
      </c>
      <c r="AY1594">
        <v>12.0599735</v>
      </c>
      <c r="AZ1594" t="s">
        <v>62</v>
      </c>
      <c r="BA1594">
        <v>1084</v>
      </c>
      <c r="BB1594" t="s">
        <v>63</v>
      </c>
    </row>
    <row r="1595" spans="1:54" x14ac:dyDescent="0.25">
      <c r="A1595" s="1">
        <v>45200</v>
      </c>
      <c r="B1595">
        <v>250001</v>
      </c>
      <c r="C1595" t="s">
        <v>8591</v>
      </c>
      <c r="D1595">
        <v>3550</v>
      </c>
      <c r="E1595" t="s">
        <v>8425</v>
      </c>
      <c r="F1595" t="s">
        <v>8592</v>
      </c>
      <c r="G1595">
        <v>29189129</v>
      </c>
      <c r="H1595">
        <v>1009395217</v>
      </c>
      <c r="K1595" t="s">
        <v>8593</v>
      </c>
      <c r="L1595" t="s">
        <v>44956</v>
      </c>
      <c r="M1595">
        <v>1205</v>
      </c>
      <c r="N1595">
        <v>32</v>
      </c>
      <c r="R1595" s="1">
        <v>40938</v>
      </c>
      <c r="S1595" t="s">
        <v>56</v>
      </c>
      <c r="T1595">
        <v>250</v>
      </c>
      <c r="U1595" t="s">
        <v>2790</v>
      </c>
      <c r="V1595" s="1">
        <v>39295</v>
      </c>
      <c r="W1595">
        <v>2</v>
      </c>
      <c r="X1595" t="s">
        <v>57</v>
      </c>
      <c r="Y1595">
        <v>1</v>
      </c>
      <c r="Z1595" t="s">
        <v>46545</v>
      </c>
      <c r="AB1595">
        <v>200201</v>
      </c>
      <c r="AC1595">
        <v>129</v>
      </c>
      <c r="AD1595" t="s">
        <v>2405</v>
      </c>
      <c r="AE1595">
        <v>1016</v>
      </c>
      <c r="AF1595" t="s">
        <v>2405</v>
      </c>
      <c r="AG1595">
        <v>3</v>
      </c>
      <c r="AH1595" t="s">
        <v>81</v>
      </c>
      <c r="AI1595">
        <v>99</v>
      </c>
      <c r="AJ1595" t="s">
        <v>54511</v>
      </c>
      <c r="AK1595">
        <v>250</v>
      </c>
      <c r="AL1595" t="s">
        <v>2790</v>
      </c>
      <c r="AM1595">
        <v>2</v>
      </c>
      <c r="AN1595" t="s">
        <v>119</v>
      </c>
      <c r="AO1595">
        <v>209009</v>
      </c>
      <c r="AQ1595" t="s">
        <v>8594</v>
      </c>
      <c r="AS1595">
        <v>0</v>
      </c>
      <c r="AT1595" t="s">
        <v>61</v>
      </c>
      <c r="AU1595" t="s">
        <v>44949</v>
      </c>
      <c r="AZ1595" t="s">
        <v>62</v>
      </c>
      <c r="BA1595">
        <v>1084</v>
      </c>
      <c r="BB1595" t="s">
        <v>63</v>
      </c>
    </row>
    <row r="1596" spans="1:54" x14ac:dyDescent="0.25">
      <c r="A1596" s="1">
        <v>45200</v>
      </c>
      <c r="B1596">
        <v>250002</v>
      </c>
      <c r="D1596">
        <v>3550</v>
      </c>
      <c r="E1596" t="s">
        <v>8425</v>
      </c>
      <c r="F1596" t="s">
        <v>53037</v>
      </c>
      <c r="K1596" t="s">
        <v>8595</v>
      </c>
      <c r="L1596" t="s">
        <v>53038</v>
      </c>
      <c r="M1596">
        <v>1261</v>
      </c>
      <c r="N1596">
        <v>1</v>
      </c>
      <c r="R1596" s="1">
        <v>40938</v>
      </c>
      <c r="S1596" t="s">
        <v>56</v>
      </c>
      <c r="T1596">
        <v>250</v>
      </c>
      <c r="U1596" t="s">
        <v>2790</v>
      </c>
      <c r="V1596" s="1">
        <v>39600</v>
      </c>
      <c r="W1596">
        <v>6</v>
      </c>
      <c r="X1596" t="s">
        <v>1289</v>
      </c>
      <c r="Y1596">
        <v>1</v>
      </c>
      <c r="Z1596" t="s">
        <v>46545</v>
      </c>
      <c r="AB1596">
        <v>199406</v>
      </c>
      <c r="AC1596">
        <v>129</v>
      </c>
      <c r="AD1596" t="s">
        <v>2405</v>
      </c>
      <c r="AE1596">
        <v>1016</v>
      </c>
      <c r="AF1596" t="s">
        <v>2405</v>
      </c>
      <c r="AG1596">
        <v>3</v>
      </c>
      <c r="AH1596" t="s">
        <v>81</v>
      </c>
      <c r="AI1596">
        <v>99</v>
      </c>
      <c r="AJ1596" t="s">
        <v>54511</v>
      </c>
      <c r="AK1596">
        <v>250</v>
      </c>
      <c r="AL1596" t="s">
        <v>2790</v>
      </c>
      <c r="AS1596">
        <v>0</v>
      </c>
      <c r="AT1596" t="s">
        <v>61</v>
      </c>
      <c r="AU1596" t="s">
        <v>53039</v>
      </c>
      <c r="AZ1596" t="s">
        <v>62</v>
      </c>
      <c r="BA1596">
        <v>1084</v>
      </c>
      <c r="BB1596" t="s">
        <v>63</v>
      </c>
    </row>
    <row r="1597" spans="1:54" x14ac:dyDescent="0.25">
      <c r="A1597" s="1">
        <v>45200</v>
      </c>
      <c r="B1597">
        <v>250003</v>
      </c>
      <c r="C1597" t="s">
        <v>47746</v>
      </c>
      <c r="D1597">
        <v>3600</v>
      </c>
      <c r="E1597" t="s">
        <v>6956</v>
      </c>
      <c r="F1597" t="s">
        <v>47747</v>
      </c>
      <c r="G1597">
        <v>12407807</v>
      </c>
      <c r="H1597">
        <v>1000382139</v>
      </c>
      <c r="I1597" t="s">
        <v>8596</v>
      </c>
      <c r="J1597" t="s">
        <v>8597</v>
      </c>
      <c r="K1597" t="s">
        <v>8598</v>
      </c>
      <c r="L1597" t="s">
        <v>47748</v>
      </c>
      <c r="M1597">
        <v>467</v>
      </c>
      <c r="N1597">
        <v>28</v>
      </c>
      <c r="R1597" s="1">
        <v>40526</v>
      </c>
      <c r="S1597" t="s">
        <v>56</v>
      </c>
      <c r="T1597">
        <v>250</v>
      </c>
      <c r="U1597" t="s">
        <v>2790</v>
      </c>
      <c r="V1597" s="1">
        <v>40513</v>
      </c>
      <c r="W1597">
        <v>6</v>
      </c>
      <c r="X1597" t="s">
        <v>1289</v>
      </c>
      <c r="Y1597">
        <v>1</v>
      </c>
      <c r="Z1597" t="s">
        <v>46545</v>
      </c>
      <c r="AB1597">
        <v>198810</v>
      </c>
      <c r="AC1597">
        <v>129</v>
      </c>
      <c r="AD1597" t="s">
        <v>2405</v>
      </c>
      <c r="AE1597">
        <v>1016</v>
      </c>
      <c r="AF1597" t="s">
        <v>2405</v>
      </c>
      <c r="AG1597">
        <v>3</v>
      </c>
      <c r="AH1597" t="s">
        <v>81</v>
      </c>
      <c r="AI1597">
        <v>99</v>
      </c>
      <c r="AJ1597" t="s">
        <v>54511</v>
      </c>
      <c r="AK1597">
        <v>250</v>
      </c>
      <c r="AL1597" t="s">
        <v>2790</v>
      </c>
      <c r="AQ1597" t="s">
        <v>8599</v>
      </c>
      <c r="AR1597" t="s">
        <v>8600</v>
      </c>
      <c r="AS1597">
        <v>0</v>
      </c>
      <c r="AT1597" t="s">
        <v>61</v>
      </c>
      <c r="AU1597" t="s">
        <v>47749</v>
      </c>
      <c r="AX1597">
        <v>55.882447866790301</v>
      </c>
      <c r="AY1597">
        <v>12.070130160718</v>
      </c>
      <c r="AZ1597" t="s">
        <v>62</v>
      </c>
      <c r="BA1597">
        <v>1084</v>
      </c>
      <c r="BB1597" t="s">
        <v>63</v>
      </c>
    </row>
    <row r="1598" spans="1:54" x14ac:dyDescent="0.25">
      <c r="A1598" s="1">
        <v>45200</v>
      </c>
      <c r="B1598">
        <v>250004</v>
      </c>
      <c r="C1598" t="s">
        <v>44957</v>
      </c>
      <c r="D1598">
        <v>3630</v>
      </c>
      <c r="E1598" t="s">
        <v>44614</v>
      </c>
      <c r="F1598" t="s">
        <v>44958</v>
      </c>
      <c r="G1598">
        <v>29189129</v>
      </c>
      <c r="H1598">
        <v>1003282144</v>
      </c>
      <c r="I1598" t="s">
        <v>8182</v>
      </c>
      <c r="J1598" t="s">
        <v>8187</v>
      </c>
      <c r="K1598" t="s">
        <v>8184</v>
      </c>
      <c r="L1598" t="s">
        <v>47676</v>
      </c>
      <c r="M1598">
        <v>859</v>
      </c>
      <c r="N1598">
        <v>90</v>
      </c>
      <c r="R1598" s="1">
        <v>44838</v>
      </c>
      <c r="S1598" t="s">
        <v>56</v>
      </c>
      <c r="T1598">
        <v>250</v>
      </c>
      <c r="U1598" t="s">
        <v>2790</v>
      </c>
      <c r="W1598">
        <v>2</v>
      </c>
      <c r="X1598" t="s">
        <v>57</v>
      </c>
      <c r="Y1598">
        <v>1</v>
      </c>
      <c r="Z1598" t="s">
        <v>46545</v>
      </c>
      <c r="AA1598">
        <v>9</v>
      </c>
      <c r="AB1598">
        <v>200805</v>
      </c>
      <c r="AC1598">
        <v>121</v>
      </c>
      <c r="AD1598" t="s">
        <v>70</v>
      </c>
      <c r="AE1598">
        <v>1012</v>
      </c>
      <c r="AF1598" t="s">
        <v>71</v>
      </c>
      <c r="AG1598">
        <v>4</v>
      </c>
      <c r="AH1598" t="s">
        <v>44547</v>
      </c>
      <c r="AI1598">
        <v>99</v>
      </c>
      <c r="AJ1598" t="s">
        <v>54511</v>
      </c>
      <c r="AK1598">
        <v>250</v>
      </c>
      <c r="AL1598" t="s">
        <v>2790</v>
      </c>
      <c r="AQ1598" t="s">
        <v>8185</v>
      </c>
      <c r="AR1598" t="s">
        <v>8186</v>
      </c>
      <c r="AS1598">
        <v>1</v>
      </c>
      <c r="AT1598" t="s">
        <v>1446</v>
      </c>
      <c r="AU1598" t="s">
        <v>47449</v>
      </c>
      <c r="AX1598">
        <v>55.845411929999997</v>
      </c>
      <c r="AY1598">
        <v>11.98731177</v>
      </c>
      <c r="AZ1598" t="s">
        <v>62</v>
      </c>
      <c r="BA1598">
        <v>1084</v>
      </c>
      <c r="BB1598" t="s">
        <v>63</v>
      </c>
    </row>
    <row r="1599" spans="1:54" x14ac:dyDescent="0.25">
      <c r="A1599" s="1">
        <v>45200</v>
      </c>
      <c r="B1599">
        <v>250005</v>
      </c>
      <c r="C1599" t="s">
        <v>8601</v>
      </c>
      <c r="D1599">
        <v>3630</v>
      </c>
      <c r="E1599" t="s">
        <v>44614</v>
      </c>
      <c r="F1599" t="s">
        <v>47750</v>
      </c>
      <c r="G1599">
        <v>59607316</v>
      </c>
      <c r="H1599">
        <v>1003275472</v>
      </c>
      <c r="I1599" t="s">
        <v>8602</v>
      </c>
      <c r="K1599" t="s">
        <v>8603</v>
      </c>
      <c r="L1599" t="s">
        <v>53040</v>
      </c>
      <c r="M1599">
        <v>1125</v>
      </c>
      <c r="N1599">
        <v>22</v>
      </c>
      <c r="R1599" s="1">
        <v>45097</v>
      </c>
      <c r="S1599" t="s">
        <v>171</v>
      </c>
      <c r="W1599">
        <v>6</v>
      </c>
      <c r="X1599" t="s">
        <v>1289</v>
      </c>
      <c r="Y1599">
        <v>1</v>
      </c>
      <c r="Z1599" t="s">
        <v>46545</v>
      </c>
      <c r="AA1599">
        <v>10</v>
      </c>
      <c r="AB1599">
        <v>200911</v>
      </c>
      <c r="AC1599">
        <v>129</v>
      </c>
      <c r="AD1599" t="s">
        <v>2405</v>
      </c>
      <c r="AE1599">
        <v>1016</v>
      </c>
      <c r="AF1599" t="s">
        <v>2405</v>
      </c>
      <c r="AG1599">
        <v>1</v>
      </c>
      <c r="AH1599" t="s">
        <v>44482</v>
      </c>
      <c r="AI1599">
        <v>99</v>
      </c>
      <c r="AJ1599" t="s">
        <v>54511</v>
      </c>
      <c r="AK1599">
        <v>250</v>
      </c>
      <c r="AL1599" t="s">
        <v>2790</v>
      </c>
      <c r="AQ1599" t="s">
        <v>8604</v>
      </c>
      <c r="AR1599" t="s">
        <v>8605</v>
      </c>
      <c r="AS1599">
        <v>0</v>
      </c>
      <c r="AT1599" t="s">
        <v>61</v>
      </c>
      <c r="AU1599" t="s">
        <v>53041</v>
      </c>
      <c r="AX1599">
        <v>55.856536640000002</v>
      </c>
      <c r="AY1599">
        <v>11.97402024</v>
      </c>
      <c r="AZ1599" t="s">
        <v>62</v>
      </c>
      <c r="BA1599">
        <v>1084</v>
      </c>
      <c r="BB1599" t="s">
        <v>63</v>
      </c>
    </row>
    <row r="1600" spans="1:54" x14ac:dyDescent="0.25">
      <c r="A1600" s="1">
        <v>45200</v>
      </c>
      <c r="B1600">
        <v>250247</v>
      </c>
      <c r="C1600" t="s">
        <v>8606</v>
      </c>
      <c r="D1600">
        <v>3600</v>
      </c>
      <c r="E1600" t="s">
        <v>6956</v>
      </c>
      <c r="F1600" t="s">
        <v>44959</v>
      </c>
      <c r="G1600">
        <v>29553971</v>
      </c>
      <c r="H1600">
        <v>1017374261</v>
      </c>
      <c r="I1600" t="s">
        <v>7124</v>
      </c>
      <c r="K1600" t="s">
        <v>7034</v>
      </c>
      <c r="L1600" t="s">
        <v>6991</v>
      </c>
      <c r="M1600">
        <v>917</v>
      </c>
      <c r="N1600">
        <v>6</v>
      </c>
      <c r="R1600" s="1">
        <v>43797</v>
      </c>
      <c r="S1600" t="s">
        <v>56</v>
      </c>
      <c r="V1600" s="1">
        <v>43678</v>
      </c>
      <c r="W1600">
        <v>4</v>
      </c>
      <c r="X1600" t="s">
        <v>725</v>
      </c>
      <c r="Y1600">
        <v>1</v>
      </c>
      <c r="Z1600" t="s">
        <v>46545</v>
      </c>
      <c r="AB1600">
        <v>200802</v>
      </c>
      <c r="AC1600">
        <v>137</v>
      </c>
      <c r="AD1600" t="s">
        <v>1410</v>
      </c>
      <c r="AE1600">
        <v>1053</v>
      </c>
      <c r="AF1600" t="s">
        <v>1410</v>
      </c>
      <c r="AG1600">
        <v>3</v>
      </c>
      <c r="AH1600" t="s">
        <v>81</v>
      </c>
      <c r="AI1600">
        <v>99</v>
      </c>
      <c r="AJ1600" t="s">
        <v>54511</v>
      </c>
      <c r="AK1600">
        <v>250</v>
      </c>
      <c r="AL1600" t="s">
        <v>2790</v>
      </c>
      <c r="AM1600">
        <v>2</v>
      </c>
      <c r="AN1600" t="s">
        <v>119</v>
      </c>
      <c r="AO1600">
        <v>219248</v>
      </c>
      <c r="AP1600">
        <v>219248</v>
      </c>
      <c r="AQ1600" t="s">
        <v>7127</v>
      </c>
      <c r="AR1600" t="s">
        <v>7128</v>
      </c>
      <c r="AS1600">
        <v>2</v>
      </c>
      <c r="AT1600" t="s">
        <v>1413</v>
      </c>
      <c r="AU1600" t="s">
        <v>6969</v>
      </c>
      <c r="AX1600">
        <v>55.846684279999998</v>
      </c>
      <c r="AY1600">
        <v>12.06264597</v>
      </c>
      <c r="AZ1600" t="s">
        <v>62</v>
      </c>
      <c r="BA1600">
        <v>1084</v>
      </c>
      <c r="BB1600" t="s">
        <v>63</v>
      </c>
    </row>
    <row r="1601" spans="1:54" x14ac:dyDescent="0.25">
      <c r="A1601" s="1">
        <v>45200</v>
      </c>
      <c r="B1601">
        <v>250401</v>
      </c>
      <c r="C1601" t="s">
        <v>8607</v>
      </c>
      <c r="D1601">
        <v>3600</v>
      </c>
      <c r="E1601" t="s">
        <v>6956</v>
      </c>
      <c r="F1601" t="s">
        <v>44960</v>
      </c>
      <c r="G1601">
        <v>25018982</v>
      </c>
      <c r="H1601">
        <v>1009685266</v>
      </c>
      <c r="I1601" t="s">
        <v>2718</v>
      </c>
      <c r="J1601" t="s">
        <v>7699</v>
      </c>
      <c r="K1601" t="s">
        <v>5775</v>
      </c>
      <c r="L1601" t="s">
        <v>8608</v>
      </c>
      <c r="M1601">
        <v>278</v>
      </c>
      <c r="N1601">
        <v>33</v>
      </c>
      <c r="R1601" s="1">
        <v>41541</v>
      </c>
      <c r="S1601" t="s">
        <v>56</v>
      </c>
      <c r="V1601" s="1">
        <v>41519</v>
      </c>
      <c r="W1601">
        <v>4</v>
      </c>
      <c r="X1601" t="s">
        <v>725</v>
      </c>
      <c r="Y1601">
        <v>1</v>
      </c>
      <c r="Z1601" t="s">
        <v>46545</v>
      </c>
      <c r="AB1601">
        <v>200708</v>
      </c>
      <c r="AC1601">
        <v>241</v>
      </c>
      <c r="AD1601" t="s">
        <v>1722</v>
      </c>
      <c r="AE1601">
        <v>1071</v>
      </c>
      <c r="AF1601" t="s">
        <v>1688</v>
      </c>
      <c r="AG1601">
        <v>3</v>
      </c>
      <c r="AH1601" t="s">
        <v>81</v>
      </c>
      <c r="AI1601">
        <v>99</v>
      </c>
      <c r="AJ1601" t="s">
        <v>54511</v>
      </c>
      <c r="AK1601">
        <v>250</v>
      </c>
      <c r="AL1601" t="s">
        <v>2790</v>
      </c>
      <c r="AM1601">
        <v>2</v>
      </c>
      <c r="AN1601" t="s">
        <v>119</v>
      </c>
      <c r="AO1601">
        <v>219411</v>
      </c>
      <c r="AP1601">
        <v>219411</v>
      </c>
      <c r="AQ1601" t="s">
        <v>7682</v>
      </c>
      <c r="AR1601" t="s">
        <v>7702</v>
      </c>
      <c r="AS1601">
        <v>2</v>
      </c>
      <c r="AT1601" t="s">
        <v>1413</v>
      </c>
      <c r="AU1601" t="s">
        <v>7049</v>
      </c>
      <c r="AX1601">
        <v>55.849134072642599</v>
      </c>
      <c r="AY1601">
        <v>12.066950496079601</v>
      </c>
      <c r="AZ1601" t="s">
        <v>62</v>
      </c>
      <c r="BA1601">
        <v>1084</v>
      </c>
      <c r="BB1601" t="s">
        <v>63</v>
      </c>
    </row>
    <row r="1602" spans="1:54" x14ac:dyDescent="0.25">
      <c r="A1602" s="1">
        <v>45200</v>
      </c>
      <c r="B1602">
        <v>251001</v>
      </c>
      <c r="C1602" t="s">
        <v>44961</v>
      </c>
      <c r="D1602">
        <v>4070</v>
      </c>
      <c r="E1602" t="s">
        <v>8609</v>
      </c>
      <c r="F1602" t="s">
        <v>44962</v>
      </c>
      <c r="G1602">
        <v>29188548</v>
      </c>
      <c r="H1602">
        <v>1003284779</v>
      </c>
      <c r="I1602" t="s">
        <v>8610</v>
      </c>
      <c r="J1602" t="s">
        <v>8611</v>
      </c>
      <c r="K1602" t="s">
        <v>8612</v>
      </c>
      <c r="L1602" t="s">
        <v>8613</v>
      </c>
      <c r="M1602">
        <v>178</v>
      </c>
      <c r="N1602">
        <v>204</v>
      </c>
      <c r="R1602" s="1">
        <v>43782</v>
      </c>
      <c r="S1602" t="s">
        <v>56</v>
      </c>
      <c r="T1602">
        <v>350</v>
      </c>
      <c r="U1602" t="s">
        <v>7634</v>
      </c>
      <c r="W1602">
        <v>2</v>
      </c>
      <c r="X1602" t="s">
        <v>57</v>
      </c>
      <c r="Y1602">
        <v>1</v>
      </c>
      <c r="Z1602" t="s">
        <v>46545</v>
      </c>
      <c r="AA1602">
        <v>10</v>
      </c>
      <c r="AB1602">
        <v>196308</v>
      </c>
      <c r="AC1602">
        <v>121</v>
      </c>
      <c r="AD1602" t="s">
        <v>70</v>
      </c>
      <c r="AE1602">
        <v>1012</v>
      </c>
      <c r="AF1602" t="s">
        <v>71</v>
      </c>
      <c r="AG1602">
        <v>1</v>
      </c>
      <c r="AH1602" t="s">
        <v>44482</v>
      </c>
      <c r="AI1602">
        <v>21</v>
      </c>
      <c r="AJ1602" t="s">
        <v>52613</v>
      </c>
      <c r="AK1602">
        <v>350</v>
      </c>
      <c r="AL1602" t="s">
        <v>7634</v>
      </c>
      <c r="AQ1602" t="s">
        <v>8614</v>
      </c>
      <c r="AR1602" t="s">
        <v>8615</v>
      </c>
      <c r="AS1602">
        <v>0</v>
      </c>
      <c r="AT1602" t="s">
        <v>61</v>
      </c>
      <c r="AU1602" t="s">
        <v>8616</v>
      </c>
      <c r="AW1602" t="s">
        <v>8617</v>
      </c>
      <c r="AX1602">
        <v>55.683955400000002</v>
      </c>
      <c r="AY1602">
        <v>11.84747905</v>
      </c>
      <c r="AZ1602" t="s">
        <v>62</v>
      </c>
      <c r="BA1602">
        <v>1085</v>
      </c>
      <c r="BB1602" t="s">
        <v>44618</v>
      </c>
    </row>
    <row r="1603" spans="1:54" x14ac:dyDescent="0.25">
      <c r="A1603" s="1">
        <v>45200</v>
      </c>
      <c r="B1603">
        <v>251002</v>
      </c>
      <c r="C1603" t="s">
        <v>8618</v>
      </c>
      <c r="D1603">
        <v>4070</v>
      </c>
      <c r="E1603" t="s">
        <v>8609</v>
      </c>
      <c r="F1603" t="s">
        <v>8619</v>
      </c>
      <c r="G1603">
        <v>29188548</v>
      </c>
      <c r="H1603">
        <v>1003284718</v>
      </c>
      <c r="I1603" t="s">
        <v>55840</v>
      </c>
      <c r="J1603" t="s">
        <v>8620</v>
      </c>
      <c r="K1603" t="s">
        <v>8621</v>
      </c>
      <c r="L1603" t="s">
        <v>8622</v>
      </c>
      <c r="M1603">
        <v>103</v>
      </c>
      <c r="N1603">
        <v>51</v>
      </c>
      <c r="R1603" s="1">
        <v>44511</v>
      </c>
      <c r="S1603" t="s">
        <v>56</v>
      </c>
      <c r="T1603">
        <v>350</v>
      </c>
      <c r="U1603" t="s">
        <v>7634</v>
      </c>
      <c r="W1603">
        <v>2</v>
      </c>
      <c r="X1603" t="s">
        <v>57</v>
      </c>
      <c r="Y1603">
        <v>1</v>
      </c>
      <c r="Z1603" t="s">
        <v>46545</v>
      </c>
      <c r="AA1603">
        <v>9</v>
      </c>
      <c r="AC1603">
        <v>121</v>
      </c>
      <c r="AD1603" t="s">
        <v>70</v>
      </c>
      <c r="AE1603">
        <v>1012</v>
      </c>
      <c r="AF1603" t="s">
        <v>71</v>
      </c>
      <c r="AG1603">
        <v>1</v>
      </c>
      <c r="AH1603" t="s">
        <v>44482</v>
      </c>
      <c r="AI1603">
        <v>21</v>
      </c>
      <c r="AJ1603" t="s">
        <v>52613</v>
      </c>
      <c r="AK1603">
        <v>350</v>
      </c>
      <c r="AL1603" t="s">
        <v>7634</v>
      </c>
      <c r="AQ1603" t="s">
        <v>8623</v>
      </c>
      <c r="AR1603" t="s">
        <v>8624</v>
      </c>
      <c r="AS1603">
        <v>0</v>
      </c>
      <c r="AT1603" t="s">
        <v>61</v>
      </c>
      <c r="AU1603" t="s">
        <v>3795</v>
      </c>
      <c r="AX1603">
        <v>55.708422030000001</v>
      </c>
      <c r="AY1603">
        <v>11.898719529999999</v>
      </c>
      <c r="AZ1603" t="s">
        <v>62</v>
      </c>
      <c r="BA1603">
        <v>1085</v>
      </c>
      <c r="BB1603" t="s">
        <v>44618</v>
      </c>
    </row>
    <row r="1604" spans="1:54" x14ac:dyDescent="0.25">
      <c r="A1604" s="1">
        <v>45200</v>
      </c>
      <c r="B1604">
        <v>251003</v>
      </c>
      <c r="C1604" t="s">
        <v>47751</v>
      </c>
      <c r="D1604">
        <v>4070</v>
      </c>
      <c r="E1604" t="s">
        <v>8609</v>
      </c>
      <c r="F1604" t="s">
        <v>47752</v>
      </c>
      <c r="G1604">
        <v>29188548</v>
      </c>
      <c r="H1604">
        <v>1003284809</v>
      </c>
      <c r="I1604" t="s">
        <v>47753</v>
      </c>
      <c r="J1604" t="s">
        <v>8625</v>
      </c>
      <c r="K1604" t="s">
        <v>8626</v>
      </c>
      <c r="L1604" t="s">
        <v>44963</v>
      </c>
      <c r="M1604">
        <v>293</v>
      </c>
      <c r="N1604">
        <v>446</v>
      </c>
      <c r="R1604" s="1">
        <v>41115</v>
      </c>
      <c r="S1604" t="s">
        <v>56</v>
      </c>
      <c r="T1604">
        <v>350</v>
      </c>
      <c r="U1604" t="s">
        <v>7634</v>
      </c>
      <c r="V1604" s="1">
        <v>41121</v>
      </c>
      <c r="W1604">
        <v>2</v>
      </c>
      <c r="X1604" t="s">
        <v>57</v>
      </c>
      <c r="Y1604">
        <v>1</v>
      </c>
      <c r="Z1604" t="s">
        <v>46545</v>
      </c>
      <c r="AA1604">
        <v>7</v>
      </c>
      <c r="AB1604">
        <v>194008</v>
      </c>
      <c r="AC1604">
        <v>121</v>
      </c>
      <c r="AD1604" t="s">
        <v>70</v>
      </c>
      <c r="AE1604">
        <v>1012</v>
      </c>
      <c r="AF1604" t="s">
        <v>71</v>
      </c>
      <c r="AG1604">
        <v>3</v>
      </c>
      <c r="AH1604" t="s">
        <v>81</v>
      </c>
      <c r="AI1604">
        <v>21</v>
      </c>
      <c r="AJ1604" t="s">
        <v>52613</v>
      </c>
      <c r="AK1604">
        <v>350</v>
      </c>
      <c r="AL1604" t="s">
        <v>7634</v>
      </c>
      <c r="AQ1604" t="s">
        <v>8627</v>
      </c>
      <c r="AR1604" t="s">
        <v>8628</v>
      </c>
      <c r="AS1604">
        <v>0</v>
      </c>
      <c r="AT1604" t="s">
        <v>61</v>
      </c>
      <c r="AU1604" t="s">
        <v>8629</v>
      </c>
      <c r="AW1604" t="s">
        <v>44964</v>
      </c>
      <c r="AZ1604" t="s">
        <v>62</v>
      </c>
      <c r="BA1604">
        <v>1085</v>
      </c>
      <c r="BB1604" t="s">
        <v>44618</v>
      </c>
    </row>
    <row r="1605" spans="1:54" x14ac:dyDescent="0.25">
      <c r="A1605" s="1">
        <v>45200</v>
      </c>
      <c r="B1605">
        <v>251004</v>
      </c>
      <c r="C1605" t="s">
        <v>8630</v>
      </c>
      <c r="D1605">
        <v>4070</v>
      </c>
      <c r="E1605" t="s">
        <v>8609</v>
      </c>
      <c r="F1605" t="s">
        <v>8631</v>
      </c>
      <c r="I1605" t="s">
        <v>8632</v>
      </c>
      <c r="K1605" t="s">
        <v>8633</v>
      </c>
      <c r="L1605" t="s">
        <v>54633</v>
      </c>
      <c r="R1605" s="1">
        <v>40162</v>
      </c>
      <c r="S1605" t="s">
        <v>80</v>
      </c>
      <c r="V1605" s="1">
        <v>28642</v>
      </c>
      <c r="W1605">
        <v>5</v>
      </c>
      <c r="X1605" t="s">
        <v>557</v>
      </c>
      <c r="Y1605">
        <v>1</v>
      </c>
      <c r="Z1605" t="s">
        <v>46545</v>
      </c>
      <c r="AC1605">
        <v>121</v>
      </c>
      <c r="AD1605" t="s">
        <v>70</v>
      </c>
      <c r="AE1605">
        <v>1013</v>
      </c>
      <c r="AF1605" t="s">
        <v>558</v>
      </c>
      <c r="AG1605">
        <v>3</v>
      </c>
      <c r="AH1605" t="s">
        <v>81</v>
      </c>
      <c r="AI1605">
        <v>22</v>
      </c>
      <c r="AJ1605" t="s">
        <v>52628</v>
      </c>
      <c r="AK1605">
        <v>350</v>
      </c>
      <c r="AL1605" t="s">
        <v>7634</v>
      </c>
      <c r="AS1605">
        <v>0</v>
      </c>
      <c r="AT1605" t="s">
        <v>61</v>
      </c>
      <c r="AU1605" t="s">
        <v>54634</v>
      </c>
      <c r="AW1605" t="s">
        <v>8634</v>
      </c>
      <c r="AZ1605" t="s">
        <v>62</v>
      </c>
      <c r="BA1605">
        <v>1085</v>
      </c>
      <c r="BB1605" t="s">
        <v>44618</v>
      </c>
    </row>
    <row r="1606" spans="1:54" x14ac:dyDescent="0.25">
      <c r="A1606" s="1">
        <v>45200</v>
      </c>
      <c r="B1606">
        <v>251005</v>
      </c>
      <c r="C1606" t="s">
        <v>8635</v>
      </c>
      <c r="D1606">
        <v>4060</v>
      </c>
      <c r="E1606" t="s">
        <v>53042</v>
      </c>
      <c r="F1606" t="s">
        <v>8636</v>
      </c>
      <c r="G1606">
        <v>29188548</v>
      </c>
      <c r="H1606">
        <v>1003284937</v>
      </c>
      <c r="I1606" t="s">
        <v>8637</v>
      </c>
      <c r="J1606" t="s">
        <v>8638</v>
      </c>
      <c r="K1606" t="s">
        <v>8639</v>
      </c>
      <c r="L1606" t="s">
        <v>8640</v>
      </c>
      <c r="M1606">
        <v>649</v>
      </c>
      <c r="N1606">
        <v>1</v>
      </c>
      <c r="R1606" s="1">
        <v>41115</v>
      </c>
      <c r="S1606" t="s">
        <v>56</v>
      </c>
      <c r="T1606">
        <v>350</v>
      </c>
      <c r="U1606" t="s">
        <v>7634</v>
      </c>
      <c r="V1606" s="1">
        <v>41121</v>
      </c>
      <c r="W1606">
        <v>2</v>
      </c>
      <c r="X1606" t="s">
        <v>57</v>
      </c>
      <c r="Y1606">
        <v>1</v>
      </c>
      <c r="Z1606" t="s">
        <v>46545</v>
      </c>
      <c r="AA1606">
        <v>7</v>
      </c>
      <c r="AB1606">
        <v>197708</v>
      </c>
      <c r="AC1606">
        <v>121</v>
      </c>
      <c r="AD1606" t="s">
        <v>70</v>
      </c>
      <c r="AE1606">
        <v>1012</v>
      </c>
      <c r="AF1606" t="s">
        <v>71</v>
      </c>
      <c r="AG1606">
        <v>3</v>
      </c>
      <c r="AH1606" t="s">
        <v>81</v>
      </c>
      <c r="AI1606">
        <v>21</v>
      </c>
      <c r="AJ1606" t="s">
        <v>52613</v>
      </c>
      <c r="AK1606">
        <v>350</v>
      </c>
      <c r="AL1606" t="s">
        <v>7634</v>
      </c>
      <c r="AQ1606" t="s">
        <v>8641</v>
      </c>
      <c r="AS1606">
        <v>0</v>
      </c>
      <c r="AT1606" t="s">
        <v>61</v>
      </c>
      <c r="AU1606" t="s">
        <v>8642</v>
      </c>
      <c r="AW1606" t="s">
        <v>8643</v>
      </c>
      <c r="AZ1606" t="s">
        <v>62</v>
      </c>
      <c r="BA1606">
        <v>1085</v>
      </c>
      <c r="BB1606" t="s">
        <v>44618</v>
      </c>
    </row>
    <row r="1607" spans="1:54" x14ac:dyDescent="0.25">
      <c r="A1607" s="1">
        <v>45200</v>
      </c>
      <c r="B1607">
        <v>251006</v>
      </c>
      <c r="C1607" t="s">
        <v>8644</v>
      </c>
      <c r="D1607">
        <v>4070</v>
      </c>
      <c r="E1607" t="s">
        <v>8609</v>
      </c>
      <c r="F1607" t="s">
        <v>8645</v>
      </c>
      <c r="G1607">
        <v>40579885</v>
      </c>
      <c r="H1607">
        <v>1024777525</v>
      </c>
      <c r="I1607" t="s">
        <v>8646</v>
      </c>
      <c r="K1607" t="s">
        <v>8647</v>
      </c>
      <c r="L1607" t="s">
        <v>8648</v>
      </c>
      <c r="M1607">
        <v>353</v>
      </c>
      <c r="N1607">
        <v>62</v>
      </c>
      <c r="R1607" s="1">
        <v>44895</v>
      </c>
      <c r="S1607" t="s">
        <v>56</v>
      </c>
      <c r="V1607" s="1">
        <v>44866</v>
      </c>
      <c r="W1607">
        <v>5</v>
      </c>
      <c r="X1607" t="s">
        <v>557</v>
      </c>
      <c r="Y1607">
        <v>1</v>
      </c>
      <c r="Z1607" t="s">
        <v>46545</v>
      </c>
      <c r="AA1607">
        <v>7</v>
      </c>
      <c r="AB1607">
        <v>200304</v>
      </c>
      <c r="AC1607">
        <v>126</v>
      </c>
      <c r="AD1607" t="s">
        <v>46616</v>
      </c>
      <c r="AE1607">
        <v>1015</v>
      </c>
      <c r="AF1607" t="s">
        <v>46616</v>
      </c>
      <c r="AG1607">
        <v>3</v>
      </c>
      <c r="AH1607" t="s">
        <v>81</v>
      </c>
      <c r="AI1607">
        <v>23</v>
      </c>
      <c r="AJ1607" t="s">
        <v>692</v>
      </c>
      <c r="AK1607">
        <v>350</v>
      </c>
      <c r="AL1607" t="s">
        <v>7634</v>
      </c>
      <c r="AQ1607" t="s">
        <v>8649</v>
      </c>
      <c r="AR1607" t="s">
        <v>8650</v>
      </c>
      <c r="AS1607">
        <v>0</v>
      </c>
      <c r="AT1607" t="s">
        <v>61</v>
      </c>
      <c r="AU1607" t="s">
        <v>8651</v>
      </c>
      <c r="AW1607" t="s">
        <v>8652</v>
      </c>
      <c r="AX1607">
        <v>55.685645119999997</v>
      </c>
      <c r="AY1607">
        <v>11.92056743</v>
      </c>
      <c r="AZ1607" t="s">
        <v>62</v>
      </c>
      <c r="BA1607">
        <v>1085</v>
      </c>
      <c r="BB1607" t="s">
        <v>44618</v>
      </c>
    </row>
    <row r="1608" spans="1:54" x14ac:dyDescent="0.25">
      <c r="A1608" s="1">
        <v>45200</v>
      </c>
      <c r="B1608">
        <v>251007</v>
      </c>
      <c r="C1608" t="s">
        <v>53043</v>
      </c>
      <c r="D1608">
        <v>4060</v>
      </c>
      <c r="E1608" t="s">
        <v>53042</v>
      </c>
      <c r="F1608" t="s">
        <v>8653</v>
      </c>
      <c r="G1608">
        <v>71583228</v>
      </c>
      <c r="H1608">
        <v>1002347657</v>
      </c>
      <c r="I1608" t="s">
        <v>8654</v>
      </c>
      <c r="K1608" t="s">
        <v>8655</v>
      </c>
      <c r="L1608" t="s">
        <v>8656</v>
      </c>
      <c r="M1608">
        <v>293</v>
      </c>
      <c r="N1608">
        <v>4</v>
      </c>
      <c r="R1608" s="1">
        <v>42564</v>
      </c>
      <c r="S1608" t="s">
        <v>56</v>
      </c>
      <c r="V1608" s="1">
        <v>42552</v>
      </c>
      <c r="W1608">
        <v>6</v>
      </c>
      <c r="X1608" t="s">
        <v>1289</v>
      </c>
      <c r="Y1608">
        <v>1</v>
      </c>
      <c r="Z1608" t="s">
        <v>46545</v>
      </c>
      <c r="AA1608">
        <v>7</v>
      </c>
      <c r="AB1608">
        <v>200304</v>
      </c>
      <c r="AC1608">
        <v>129</v>
      </c>
      <c r="AD1608" t="s">
        <v>2405</v>
      </c>
      <c r="AE1608">
        <v>1016</v>
      </c>
      <c r="AF1608" t="s">
        <v>2405</v>
      </c>
      <c r="AG1608">
        <v>3</v>
      </c>
      <c r="AH1608" t="s">
        <v>81</v>
      </c>
      <c r="AI1608">
        <v>23</v>
      </c>
      <c r="AJ1608" t="s">
        <v>692</v>
      </c>
      <c r="AK1608">
        <v>350</v>
      </c>
      <c r="AL1608" t="s">
        <v>7634</v>
      </c>
      <c r="AQ1608" t="s">
        <v>8657</v>
      </c>
      <c r="AR1608" t="s">
        <v>8658</v>
      </c>
      <c r="AS1608">
        <v>0</v>
      </c>
      <c r="AT1608" t="s">
        <v>61</v>
      </c>
      <c r="AU1608" t="s">
        <v>8629</v>
      </c>
      <c r="AX1608">
        <v>55.654211929000503</v>
      </c>
      <c r="AY1608">
        <v>11.921215136392901</v>
      </c>
      <c r="AZ1608" t="s">
        <v>62</v>
      </c>
      <c r="BA1608">
        <v>1085</v>
      </c>
      <c r="BB1608" t="s">
        <v>44618</v>
      </c>
    </row>
    <row r="1609" spans="1:54" x14ac:dyDescent="0.25">
      <c r="A1609" s="1">
        <v>45200</v>
      </c>
      <c r="B1609">
        <v>251210</v>
      </c>
      <c r="C1609" t="s">
        <v>44965</v>
      </c>
      <c r="D1609">
        <v>4070</v>
      </c>
      <c r="E1609" t="s">
        <v>8609</v>
      </c>
      <c r="F1609" t="s">
        <v>44966</v>
      </c>
      <c r="G1609">
        <v>29188548</v>
      </c>
      <c r="I1609" t="s">
        <v>8659</v>
      </c>
      <c r="J1609" t="s">
        <v>8660</v>
      </c>
      <c r="K1609" t="s">
        <v>8661</v>
      </c>
      <c r="L1609" t="s">
        <v>8622</v>
      </c>
      <c r="M1609">
        <v>103</v>
      </c>
      <c r="N1609">
        <v>51</v>
      </c>
      <c r="R1609" s="1">
        <v>40938</v>
      </c>
      <c r="S1609" t="s">
        <v>56</v>
      </c>
      <c r="T1609">
        <v>350</v>
      </c>
      <c r="U1609" t="s">
        <v>7634</v>
      </c>
      <c r="V1609" s="1">
        <v>39083</v>
      </c>
      <c r="W1609">
        <v>2</v>
      </c>
      <c r="X1609" t="s">
        <v>57</v>
      </c>
      <c r="Y1609">
        <v>1</v>
      </c>
      <c r="Z1609" t="s">
        <v>46545</v>
      </c>
      <c r="AB1609">
        <v>196009</v>
      </c>
      <c r="AC1609">
        <v>125</v>
      </c>
      <c r="AD1609" t="s">
        <v>1344</v>
      </c>
      <c r="AE1609">
        <v>1014</v>
      </c>
      <c r="AF1609" t="s">
        <v>1352</v>
      </c>
      <c r="AG1609">
        <v>3</v>
      </c>
      <c r="AH1609" t="s">
        <v>81</v>
      </c>
      <c r="AI1609">
        <v>24</v>
      </c>
      <c r="AJ1609" t="s">
        <v>1344</v>
      </c>
      <c r="AK1609">
        <v>350</v>
      </c>
      <c r="AL1609" t="s">
        <v>7634</v>
      </c>
      <c r="AM1609">
        <v>2</v>
      </c>
      <c r="AN1609" t="s">
        <v>119</v>
      </c>
      <c r="AO1609">
        <v>261210</v>
      </c>
      <c r="AQ1609" t="s">
        <v>8662</v>
      </c>
      <c r="AR1609" t="s">
        <v>8663</v>
      </c>
      <c r="AS1609">
        <v>0</v>
      </c>
      <c r="AT1609" t="s">
        <v>61</v>
      </c>
      <c r="AU1609" t="s">
        <v>3795</v>
      </c>
      <c r="AZ1609" t="s">
        <v>62</v>
      </c>
      <c r="BA1609">
        <v>1085</v>
      </c>
      <c r="BB1609" t="s">
        <v>44618</v>
      </c>
    </row>
    <row r="1610" spans="1:54" x14ac:dyDescent="0.25">
      <c r="A1610" s="1">
        <v>45200</v>
      </c>
      <c r="B1610">
        <v>253000</v>
      </c>
      <c r="C1610" t="s">
        <v>8664</v>
      </c>
      <c r="D1610">
        <v>2670</v>
      </c>
      <c r="E1610" t="s">
        <v>8665</v>
      </c>
      <c r="F1610" t="s">
        <v>8664</v>
      </c>
      <c r="G1610">
        <v>44023911</v>
      </c>
      <c r="H1610">
        <v>1003285283</v>
      </c>
      <c r="I1610" t="s">
        <v>44967</v>
      </c>
      <c r="J1610" t="s">
        <v>8666</v>
      </c>
      <c r="K1610" t="s">
        <v>8667</v>
      </c>
      <c r="L1610" t="s">
        <v>53044</v>
      </c>
      <c r="M1610">
        <v>7158</v>
      </c>
      <c r="N1610">
        <v>10</v>
      </c>
      <c r="R1610" s="1">
        <v>43790</v>
      </c>
      <c r="S1610" t="s">
        <v>56</v>
      </c>
      <c r="T1610">
        <v>253</v>
      </c>
      <c r="U1610" t="s">
        <v>8664</v>
      </c>
      <c r="W1610">
        <v>2</v>
      </c>
      <c r="X1610" t="s">
        <v>57</v>
      </c>
      <c r="Y1610">
        <v>5</v>
      </c>
      <c r="Z1610" t="s">
        <v>54458</v>
      </c>
      <c r="AB1610">
        <v>200701</v>
      </c>
      <c r="AC1610">
        <v>923</v>
      </c>
      <c r="AD1610" t="s">
        <v>58</v>
      </c>
      <c r="AE1610">
        <v>2013</v>
      </c>
      <c r="AF1610" t="s">
        <v>58</v>
      </c>
      <c r="AG1610">
        <v>1</v>
      </c>
      <c r="AH1610" t="s">
        <v>44482</v>
      </c>
      <c r="AI1610">
        <v>99</v>
      </c>
      <c r="AJ1610" t="s">
        <v>54511</v>
      </c>
      <c r="AK1610">
        <v>253</v>
      </c>
      <c r="AL1610" t="s">
        <v>8664</v>
      </c>
      <c r="AQ1610" t="s">
        <v>8668</v>
      </c>
      <c r="AR1610" t="s">
        <v>8669</v>
      </c>
      <c r="AS1610">
        <v>0</v>
      </c>
      <c r="AT1610" t="s">
        <v>61</v>
      </c>
      <c r="AU1610" t="s">
        <v>53045</v>
      </c>
      <c r="AV1610" t="s">
        <v>53046</v>
      </c>
      <c r="AX1610">
        <v>55.583523880000001</v>
      </c>
      <c r="AY1610">
        <v>12.29138068</v>
      </c>
      <c r="AZ1610" t="s">
        <v>62</v>
      </c>
      <c r="BA1610">
        <v>1085</v>
      </c>
      <c r="BB1610" t="s">
        <v>44618</v>
      </c>
    </row>
    <row r="1611" spans="1:54" x14ac:dyDescent="0.25">
      <c r="A1611" s="1">
        <v>45200</v>
      </c>
      <c r="B1611">
        <v>253001</v>
      </c>
      <c r="C1611" t="s">
        <v>8670</v>
      </c>
      <c r="D1611">
        <v>2670</v>
      </c>
      <c r="E1611" t="s">
        <v>8665</v>
      </c>
      <c r="F1611" t="s">
        <v>8671</v>
      </c>
      <c r="G1611">
        <v>44023911</v>
      </c>
      <c r="H1611">
        <v>1003285155</v>
      </c>
      <c r="I1611" t="s">
        <v>8672</v>
      </c>
      <c r="J1611" t="s">
        <v>8673</v>
      </c>
      <c r="K1611" t="s">
        <v>8674</v>
      </c>
      <c r="L1611" t="s">
        <v>55841</v>
      </c>
      <c r="M1611">
        <v>1365</v>
      </c>
      <c r="N1611">
        <v>30</v>
      </c>
      <c r="R1611" s="1">
        <v>43544</v>
      </c>
      <c r="S1611" t="s">
        <v>56</v>
      </c>
      <c r="T1611">
        <v>253</v>
      </c>
      <c r="U1611" t="s">
        <v>8664</v>
      </c>
      <c r="W1611">
        <v>2</v>
      </c>
      <c r="X1611" t="s">
        <v>57</v>
      </c>
      <c r="Y1611">
        <v>1</v>
      </c>
      <c r="Z1611" t="s">
        <v>46545</v>
      </c>
      <c r="AA1611">
        <v>10</v>
      </c>
      <c r="AB1611">
        <v>195408</v>
      </c>
      <c r="AC1611">
        <v>121</v>
      </c>
      <c r="AD1611" t="s">
        <v>70</v>
      </c>
      <c r="AE1611">
        <v>1012</v>
      </c>
      <c r="AF1611" t="s">
        <v>71</v>
      </c>
      <c r="AG1611">
        <v>1</v>
      </c>
      <c r="AH1611" t="s">
        <v>44482</v>
      </c>
      <c r="AI1611">
        <v>21</v>
      </c>
      <c r="AJ1611" t="s">
        <v>52613</v>
      </c>
      <c r="AK1611">
        <v>253</v>
      </c>
      <c r="AL1611" t="s">
        <v>8664</v>
      </c>
      <c r="AQ1611" t="s">
        <v>8675</v>
      </c>
      <c r="AR1611" t="s">
        <v>8676</v>
      </c>
      <c r="AS1611">
        <v>0</v>
      </c>
      <c r="AT1611" t="s">
        <v>61</v>
      </c>
      <c r="AU1611" t="s">
        <v>53047</v>
      </c>
      <c r="AX1611">
        <v>55.591200989999997</v>
      </c>
      <c r="AY1611">
        <v>12.288577099999999</v>
      </c>
      <c r="AZ1611" t="s">
        <v>62</v>
      </c>
      <c r="BA1611">
        <v>1085</v>
      </c>
      <c r="BB1611" t="s">
        <v>44618</v>
      </c>
    </row>
    <row r="1612" spans="1:54" x14ac:dyDescent="0.25">
      <c r="A1612" s="1">
        <v>45200</v>
      </c>
      <c r="B1612">
        <v>253002</v>
      </c>
      <c r="C1612" t="s">
        <v>8677</v>
      </c>
      <c r="D1612">
        <v>2690</v>
      </c>
      <c r="E1612" t="s">
        <v>8678</v>
      </c>
      <c r="F1612" t="s">
        <v>8679</v>
      </c>
      <c r="G1612">
        <v>44023911</v>
      </c>
      <c r="H1612">
        <v>1003285313</v>
      </c>
      <c r="I1612" t="s">
        <v>55842</v>
      </c>
      <c r="K1612" t="s">
        <v>8680</v>
      </c>
      <c r="L1612" t="s">
        <v>8681</v>
      </c>
      <c r="M1612">
        <v>3688</v>
      </c>
      <c r="N1612" t="s">
        <v>4529</v>
      </c>
      <c r="R1612" s="1">
        <v>43782</v>
      </c>
      <c r="S1612" t="s">
        <v>851</v>
      </c>
      <c r="T1612">
        <v>253</v>
      </c>
      <c r="U1612" t="s">
        <v>8664</v>
      </c>
      <c r="W1612">
        <v>2</v>
      </c>
      <c r="X1612" t="s">
        <v>57</v>
      </c>
      <c r="Y1612">
        <v>1</v>
      </c>
      <c r="Z1612" t="s">
        <v>46545</v>
      </c>
      <c r="AA1612">
        <v>9</v>
      </c>
      <c r="AB1612">
        <v>190808</v>
      </c>
      <c r="AC1612">
        <v>121</v>
      </c>
      <c r="AD1612" t="s">
        <v>70</v>
      </c>
      <c r="AE1612">
        <v>1012</v>
      </c>
      <c r="AF1612" t="s">
        <v>71</v>
      </c>
      <c r="AG1612">
        <v>1</v>
      </c>
      <c r="AH1612" t="s">
        <v>44482</v>
      </c>
      <c r="AI1612">
        <v>21</v>
      </c>
      <c r="AJ1612" t="s">
        <v>52613</v>
      </c>
      <c r="AK1612">
        <v>253</v>
      </c>
      <c r="AL1612" t="s">
        <v>8664</v>
      </c>
      <c r="AQ1612" t="s">
        <v>8682</v>
      </c>
      <c r="AR1612" t="s">
        <v>8683</v>
      </c>
      <c r="AS1612">
        <v>0</v>
      </c>
      <c r="AT1612" t="s">
        <v>61</v>
      </c>
      <c r="AU1612" t="s">
        <v>8684</v>
      </c>
      <c r="AX1612">
        <v>55.571174139999997</v>
      </c>
      <c r="AY1612">
        <v>12.22858199</v>
      </c>
      <c r="AZ1612" t="s">
        <v>62</v>
      </c>
      <c r="BA1612">
        <v>1085</v>
      </c>
      <c r="BB1612" t="s">
        <v>44618</v>
      </c>
    </row>
    <row r="1613" spans="1:54" x14ac:dyDescent="0.25">
      <c r="A1613" s="1">
        <v>45200</v>
      </c>
      <c r="B1613">
        <v>253003</v>
      </c>
      <c r="C1613" t="s">
        <v>53048</v>
      </c>
      <c r="D1613">
        <v>2670</v>
      </c>
      <c r="E1613" t="s">
        <v>8665</v>
      </c>
      <c r="F1613" t="s">
        <v>53049</v>
      </c>
      <c r="G1613">
        <v>44023911</v>
      </c>
      <c r="H1613">
        <v>1003285702</v>
      </c>
      <c r="I1613" t="s">
        <v>47754</v>
      </c>
      <c r="J1613" t="s">
        <v>8685</v>
      </c>
      <c r="K1613" t="s">
        <v>8686</v>
      </c>
      <c r="L1613" t="s">
        <v>8687</v>
      </c>
      <c r="M1613">
        <v>7321</v>
      </c>
      <c r="N1613">
        <v>1</v>
      </c>
      <c r="R1613" s="1">
        <v>43782</v>
      </c>
      <c r="S1613" t="s">
        <v>56</v>
      </c>
      <c r="T1613">
        <v>253</v>
      </c>
      <c r="U1613" t="s">
        <v>8664</v>
      </c>
      <c r="W1613">
        <v>2</v>
      </c>
      <c r="X1613" t="s">
        <v>57</v>
      </c>
      <c r="Y1613">
        <v>1</v>
      </c>
      <c r="Z1613" t="s">
        <v>46545</v>
      </c>
      <c r="AA1613">
        <v>9</v>
      </c>
      <c r="AB1613">
        <v>196308</v>
      </c>
      <c r="AC1613">
        <v>121</v>
      </c>
      <c r="AD1613" t="s">
        <v>70</v>
      </c>
      <c r="AE1613">
        <v>1012</v>
      </c>
      <c r="AF1613" t="s">
        <v>71</v>
      </c>
      <c r="AG1613">
        <v>1</v>
      </c>
      <c r="AH1613" t="s">
        <v>44482</v>
      </c>
      <c r="AI1613">
        <v>21</v>
      </c>
      <c r="AJ1613" t="s">
        <v>52613</v>
      </c>
      <c r="AK1613">
        <v>253</v>
      </c>
      <c r="AL1613" t="s">
        <v>8664</v>
      </c>
      <c r="AQ1613" t="s">
        <v>8688</v>
      </c>
      <c r="AR1613" t="s">
        <v>8689</v>
      </c>
      <c r="AS1613">
        <v>0</v>
      </c>
      <c r="AT1613" t="s">
        <v>61</v>
      </c>
      <c r="AU1613" t="s">
        <v>8690</v>
      </c>
      <c r="AX1613">
        <v>55.592298390000003</v>
      </c>
      <c r="AY1613">
        <v>12.32189981</v>
      </c>
      <c r="AZ1613" t="s">
        <v>62</v>
      </c>
      <c r="BA1613">
        <v>1085</v>
      </c>
      <c r="BB1613" t="s">
        <v>44618</v>
      </c>
    </row>
    <row r="1614" spans="1:54" x14ac:dyDescent="0.25">
      <c r="A1614" s="1">
        <v>45200</v>
      </c>
      <c r="B1614">
        <v>253004</v>
      </c>
      <c r="C1614" t="s">
        <v>8691</v>
      </c>
      <c r="D1614">
        <v>2670</v>
      </c>
      <c r="E1614" t="s">
        <v>8665</v>
      </c>
      <c r="F1614" t="s">
        <v>8692</v>
      </c>
      <c r="G1614">
        <v>44023911</v>
      </c>
      <c r="H1614">
        <v>1003285532</v>
      </c>
      <c r="I1614" t="s">
        <v>8693</v>
      </c>
      <c r="J1614" t="s">
        <v>8694</v>
      </c>
      <c r="K1614" t="s">
        <v>8695</v>
      </c>
      <c r="L1614" t="s">
        <v>8696</v>
      </c>
      <c r="M1614">
        <v>4530</v>
      </c>
      <c r="N1614">
        <v>58</v>
      </c>
      <c r="R1614" s="1">
        <v>44434</v>
      </c>
      <c r="S1614" t="s">
        <v>56</v>
      </c>
      <c r="T1614">
        <v>253</v>
      </c>
      <c r="U1614" t="s">
        <v>8664</v>
      </c>
      <c r="W1614">
        <v>2</v>
      </c>
      <c r="X1614" t="s">
        <v>57</v>
      </c>
      <c r="Y1614">
        <v>1</v>
      </c>
      <c r="Z1614" t="s">
        <v>46545</v>
      </c>
      <c r="AA1614">
        <v>10</v>
      </c>
      <c r="AB1614">
        <v>196708</v>
      </c>
      <c r="AC1614">
        <v>121</v>
      </c>
      <c r="AD1614" t="s">
        <v>70</v>
      </c>
      <c r="AE1614">
        <v>1012</v>
      </c>
      <c r="AF1614" t="s">
        <v>71</v>
      </c>
      <c r="AG1614">
        <v>1</v>
      </c>
      <c r="AH1614" t="s">
        <v>44482</v>
      </c>
      <c r="AI1614">
        <v>21</v>
      </c>
      <c r="AJ1614" t="s">
        <v>52613</v>
      </c>
      <c r="AK1614">
        <v>253</v>
      </c>
      <c r="AL1614" t="s">
        <v>8664</v>
      </c>
      <c r="AQ1614" t="s">
        <v>8697</v>
      </c>
      <c r="AR1614" t="s">
        <v>8698</v>
      </c>
      <c r="AS1614">
        <v>0</v>
      </c>
      <c r="AT1614" t="s">
        <v>61</v>
      </c>
      <c r="AU1614" t="s">
        <v>8699</v>
      </c>
      <c r="AX1614">
        <v>55.578885489999998</v>
      </c>
      <c r="AY1614">
        <v>12.27645446</v>
      </c>
      <c r="AZ1614" t="s">
        <v>62</v>
      </c>
      <c r="BA1614">
        <v>1085</v>
      </c>
      <c r="BB1614" t="s">
        <v>44618</v>
      </c>
    </row>
    <row r="1615" spans="1:54" x14ac:dyDescent="0.25">
      <c r="A1615" s="1">
        <v>45200</v>
      </c>
      <c r="B1615">
        <v>253005</v>
      </c>
      <c r="C1615" t="s">
        <v>8700</v>
      </c>
      <c r="D1615">
        <v>2690</v>
      </c>
      <c r="E1615" t="s">
        <v>8678</v>
      </c>
      <c r="F1615" t="s">
        <v>8701</v>
      </c>
      <c r="G1615">
        <v>44023911</v>
      </c>
      <c r="H1615">
        <v>1003285489</v>
      </c>
      <c r="I1615" t="s">
        <v>8702</v>
      </c>
      <c r="J1615" t="s">
        <v>8703</v>
      </c>
      <c r="K1615" t="s">
        <v>8704</v>
      </c>
      <c r="L1615" t="s">
        <v>8705</v>
      </c>
      <c r="M1615">
        <v>4198</v>
      </c>
      <c r="N1615">
        <v>40</v>
      </c>
      <c r="R1615" s="1">
        <v>43782</v>
      </c>
      <c r="S1615" t="s">
        <v>56</v>
      </c>
      <c r="T1615">
        <v>253</v>
      </c>
      <c r="U1615" t="s">
        <v>8664</v>
      </c>
      <c r="W1615">
        <v>2</v>
      </c>
      <c r="X1615" t="s">
        <v>57</v>
      </c>
      <c r="Y1615">
        <v>1</v>
      </c>
      <c r="Z1615" t="s">
        <v>46545</v>
      </c>
      <c r="AA1615">
        <v>9</v>
      </c>
      <c r="AB1615">
        <v>196308</v>
      </c>
      <c r="AC1615">
        <v>121</v>
      </c>
      <c r="AD1615" t="s">
        <v>70</v>
      </c>
      <c r="AE1615">
        <v>1012</v>
      </c>
      <c r="AF1615" t="s">
        <v>71</v>
      </c>
      <c r="AG1615">
        <v>1</v>
      </c>
      <c r="AH1615" t="s">
        <v>44482</v>
      </c>
      <c r="AI1615">
        <v>21</v>
      </c>
      <c r="AJ1615" t="s">
        <v>52613</v>
      </c>
      <c r="AK1615">
        <v>253</v>
      </c>
      <c r="AL1615" t="s">
        <v>8664</v>
      </c>
      <c r="AQ1615" t="s">
        <v>8706</v>
      </c>
      <c r="AR1615" t="s">
        <v>8707</v>
      </c>
      <c r="AS1615">
        <v>0</v>
      </c>
      <c r="AT1615" t="s">
        <v>61</v>
      </c>
      <c r="AU1615" t="s">
        <v>8708</v>
      </c>
      <c r="AX1615">
        <v>55.563253879999998</v>
      </c>
      <c r="AY1615">
        <v>12.252999600000001</v>
      </c>
      <c r="AZ1615" t="s">
        <v>62</v>
      </c>
      <c r="BA1615">
        <v>1085</v>
      </c>
      <c r="BB1615" t="s">
        <v>44618</v>
      </c>
    </row>
    <row r="1616" spans="1:54" x14ac:dyDescent="0.25">
      <c r="A1616" s="1">
        <v>45200</v>
      </c>
      <c r="B1616">
        <v>253006</v>
      </c>
      <c r="C1616" t="s">
        <v>8709</v>
      </c>
      <c r="D1616">
        <v>4030</v>
      </c>
      <c r="E1616" t="s">
        <v>8710</v>
      </c>
      <c r="F1616" t="s">
        <v>8711</v>
      </c>
      <c r="G1616">
        <v>44023911</v>
      </c>
      <c r="H1616">
        <v>1003285738</v>
      </c>
      <c r="I1616" t="s">
        <v>8712</v>
      </c>
      <c r="K1616" t="s">
        <v>8713</v>
      </c>
      <c r="L1616" t="s">
        <v>8714</v>
      </c>
      <c r="M1616">
        <v>7340</v>
      </c>
      <c r="N1616">
        <v>10</v>
      </c>
      <c r="R1616" s="1">
        <v>45175</v>
      </c>
      <c r="S1616" t="s">
        <v>171</v>
      </c>
      <c r="T1616">
        <v>253</v>
      </c>
      <c r="U1616" t="s">
        <v>8664</v>
      </c>
      <c r="W1616">
        <v>2</v>
      </c>
      <c r="X1616" t="s">
        <v>57</v>
      </c>
      <c r="Y1616">
        <v>1</v>
      </c>
      <c r="Z1616" t="s">
        <v>46545</v>
      </c>
      <c r="AA1616">
        <v>9</v>
      </c>
      <c r="AB1616">
        <v>196308</v>
      </c>
      <c r="AC1616">
        <v>121</v>
      </c>
      <c r="AD1616" t="s">
        <v>70</v>
      </c>
      <c r="AE1616">
        <v>1012</v>
      </c>
      <c r="AF1616" t="s">
        <v>71</v>
      </c>
      <c r="AG1616">
        <v>1</v>
      </c>
      <c r="AH1616" t="s">
        <v>44482</v>
      </c>
      <c r="AI1616">
        <v>21</v>
      </c>
      <c r="AJ1616" t="s">
        <v>52613</v>
      </c>
      <c r="AK1616">
        <v>253</v>
      </c>
      <c r="AL1616" t="s">
        <v>8664</v>
      </c>
      <c r="AQ1616" t="s">
        <v>8715</v>
      </c>
      <c r="AR1616" t="s">
        <v>8716</v>
      </c>
      <c r="AS1616">
        <v>0</v>
      </c>
      <c r="AT1616" t="s">
        <v>61</v>
      </c>
      <c r="AU1616" t="s">
        <v>7274</v>
      </c>
      <c r="AW1616" t="s">
        <v>8710</v>
      </c>
      <c r="AX1616">
        <v>55.59543111</v>
      </c>
      <c r="AY1616">
        <v>12.17001962</v>
      </c>
      <c r="AZ1616" t="s">
        <v>62</v>
      </c>
      <c r="BA1616">
        <v>1085</v>
      </c>
      <c r="BB1616" t="s">
        <v>44618</v>
      </c>
    </row>
    <row r="1617" spans="1:54" x14ac:dyDescent="0.25">
      <c r="A1617" s="1">
        <v>45200</v>
      </c>
      <c r="B1617">
        <v>253007</v>
      </c>
      <c r="C1617" t="s">
        <v>47755</v>
      </c>
      <c r="D1617">
        <v>2670</v>
      </c>
      <c r="E1617" t="s">
        <v>8665</v>
      </c>
      <c r="F1617" t="s">
        <v>47756</v>
      </c>
      <c r="G1617">
        <v>44023911</v>
      </c>
      <c r="H1617">
        <v>1003285544</v>
      </c>
      <c r="I1617" t="s">
        <v>8717</v>
      </c>
      <c r="J1617" t="s">
        <v>8718</v>
      </c>
      <c r="K1617" t="s">
        <v>8719</v>
      </c>
      <c r="L1617" t="s">
        <v>8720</v>
      </c>
      <c r="M1617">
        <v>4564</v>
      </c>
      <c r="N1617">
        <v>48</v>
      </c>
      <c r="R1617" s="1">
        <v>43312</v>
      </c>
      <c r="S1617" t="s">
        <v>56</v>
      </c>
      <c r="T1617">
        <v>253</v>
      </c>
      <c r="U1617" t="s">
        <v>8664</v>
      </c>
      <c r="V1617" s="1">
        <v>42948</v>
      </c>
      <c r="W1617">
        <v>2</v>
      </c>
      <c r="X1617" t="s">
        <v>57</v>
      </c>
      <c r="Y1617">
        <v>1</v>
      </c>
      <c r="Z1617" t="s">
        <v>46545</v>
      </c>
      <c r="AA1617">
        <v>9</v>
      </c>
      <c r="AB1617">
        <v>197008</v>
      </c>
      <c r="AC1617">
        <v>121</v>
      </c>
      <c r="AD1617" t="s">
        <v>70</v>
      </c>
      <c r="AE1617">
        <v>1012</v>
      </c>
      <c r="AF1617" t="s">
        <v>71</v>
      </c>
      <c r="AG1617">
        <v>3</v>
      </c>
      <c r="AH1617" t="s">
        <v>81</v>
      </c>
      <c r="AI1617">
        <v>21</v>
      </c>
      <c r="AJ1617" t="s">
        <v>52613</v>
      </c>
      <c r="AK1617">
        <v>253</v>
      </c>
      <c r="AL1617" t="s">
        <v>8664</v>
      </c>
      <c r="AQ1617" t="s">
        <v>8721</v>
      </c>
      <c r="AR1617" t="s">
        <v>8722</v>
      </c>
      <c r="AS1617">
        <v>0</v>
      </c>
      <c r="AT1617" t="s">
        <v>61</v>
      </c>
      <c r="AU1617" t="s">
        <v>8723</v>
      </c>
      <c r="AX1617">
        <v>55.601920700000001</v>
      </c>
      <c r="AY1617">
        <v>12.308694360000001</v>
      </c>
      <c r="AZ1617" t="s">
        <v>62</v>
      </c>
      <c r="BA1617">
        <v>1085</v>
      </c>
      <c r="BB1617" t="s">
        <v>44618</v>
      </c>
    </row>
    <row r="1618" spans="1:54" x14ac:dyDescent="0.25">
      <c r="A1618" s="1">
        <v>45200</v>
      </c>
      <c r="B1618">
        <v>253008</v>
      </c>
      <c r="C1618" t="s">
        <v>8724</v>
      </c>
      <c r="D1618">
        <v>2670</v>
      </c>
      <c r="E1618" t="s">
        <v>8665</v>
      </c>
      <c r="F1618" t="s">
        <v>8724</v>
      </c>
      <c r="G1618">
        <v>44023911</v>
      </c>
      <c r="H1618">
        <v>1003285404</v>
      </c>
      <c r="I1618" t="s">
        <v>8725</v>
      </c>
      <c r="J1618" t="s">
        <v>8726</v>
      </c>
      <c r="K1618" t="s">
        <v>8727</v>
      </c>
      <c r="L1618" t="s">
        <v>55843</v>
      </c>
      <c r="M1618">
        <v>2078</v>
      </c>
      <c r="N1618">
        <v>1</v>
      </c>
      <c r="R1618" s="1">
        <v>43782</v>
      </c>
      <c r="S1618" t="s">
        <v>56</v>
      </c>
      <c r="T1618">
        <v>253</v>
      </c>
      <c r="U1618" t="s">
        <v>8664</v>
      </c>
      <c r="W1618">
        <v>2</v>
      </c>
      <c r="X1618" t="s">
        <v>57</v>
      </c>
      <c r="Y1618">
        <v>1</v>
      </c>
      <c r="Z1618" t="s">
        <v>46545</v>
      </c>
      <c r="AA1618">
        <v>9</v>
      </c>
      <c r="AB1618">
        <v>197208</v>
      </c>
      <c r="AC1618">
        <v>121</v>
      </c>
      <c r="AD1618" t="s">
        <v>70</v>
      </c>
      <c r="AE1618">
        <v>1012</v>
      </c>
      <c r="AF1618" t="s">
        <v>71</v>
      </c>
      <c r="AG1618">
        <v>1</v>
      </c>
      <c r="AH1618" t="s">
        <v>44482</v>
      </c>
      <c r="AI1618">
        <v>21</v>
      </c>
      <c r="AJ1618" t="s">
        <v>52613</v>
      </c>
      <c r="AK1618">
        <v>253</v>
      </c>
      <c r="AL1618" t="s">
        <v>8664</v>
      </c>
      <c r="AQ1618" t="s">
        <v>8728</v>
      </c>
      <c r="AR1618" t="s">
        <v>8729</v>
      </c>
      <c r="AS1618">
        <v>0</v>
      </c>
      <c r="AT1618" t="s">
        <v>61</v>
      </c>
      <c r="AU1618" t="s">
        <v>8730</v>
      </c>
      <c r="AX1618">
        <v>55.594673419999999</v>
      </c>
      <c r="AY1618">
        <v>12.33335319</v>
      </c>
      <c r="AZ1618" t="s">
        <v>62</v>
      </c>
      <c r="BA1618">
        <v>1085</v>
      </c>
      <c r="BB1618" t="s">
        <v>44618</v>
      </c>
    </row>
    <row r="1619" spans="1:54" x14ac:dyDescent="0.25">
      <c r="A1619" s="1">
        <v>45200</v>
      </c>
      <c r="B1619">
        <v>253009</v>
      </c>
      <c r="C1619" t="s">
        <v>8731</v>
      </c>
      <c r="D1619">
        <v>2670</v>
      </c>
      <c r="E1619" t="s">
        <v>8665</v>
      </c>
      <c r="F1619" t="s">
        <v>8732</v>
      </c>
      <c r="G1619">
        <v>47129214</v>
      </c>
      <c r="H1619">
        <v>1001892315</v>
      </c>
      <c r="I1619" t="s">
        <v>47757</v>
      </c>
      <c r="J1619" t="s">
        <v>8733</v>
      </c>
      <c r="K1619" t="s">
        <v>8734</v>
      </c>
      <c r="L1619" t="s">
        <v>8735</v>
      </c>
      <c r="M1619">
        <v>3092</v>
      </c>
      <c r="N1619">
        <v>10</v>
      </c>
      <c r="R1619" s="1">
        <v>44894</v>
      </c>
      <c r="S1619" t="s">
        <v>56</v>
      </c>
      <c r="W1619">
        <v>5</v>
      </c>
      <c r="X1619" t="s">
        <v>557</v>
      </c>
      <c r="Y1619">
        <v>1</v>
      </c>
      <c r="Z1619" t="s">
        <v>46545</v>
      </c>
      <c r="AA1619">
        <v>10</v>
      </c>
      <c r="AB1619">
        <v>196808</v>
      </c>
      <c r="AC1619">
        <v>121</v>
      </c>
      <c r="AD1619" t="s">
        <v>70</v>
      </c>
      <c r="AE1619">
        <v>1013</v>
      </c>
      <c r="AF1619" t="s">
        <v>558</v>
      </c>
      <c r="AG1619">
        <v>1</v>
      </c>
      <c r="AH1619" t="s">
        <v>44482</v>
      </c>
      <c r="AI1619">
        <v>22</v>
      </c>
      <c r="AJ1619" t="s">
        <v>52628</v>
      </c>
      <c r="AK1619">
        <v>253</v>
      </c>
      <c r="AL1619" t="s">
        <v>8664</v>
      </c>
      <c r="AQ1619" t="s">
        <v>8736</v>
      </c>
      <c r="AR1619" t="s">
        <v>8737</v>
      </c>
      <c r="AS1619">
        <v>0</v>
      </c>
      <c r="AT1619" t="s">
        <v>61</v>
      </c>
      <c r="AU1619" t="s">
        <v>8738</v>
      </c>
      <c r="AX1619">
        <v>55.604949240000003</v>
      </c>
      <c r="AY1619">
        <v>12.333506529999999</v>
      </c>
      <c r="AZ1619" t="s">
        <v>62</v>
      </c>
      <c r="BA1619">
        <v>1085</v>
      </c>
      <c r="BB1619" t="s">
        <v>44618</v>
      </c>
    </row>
    <row r="1620" spans="1:54" x14ac:dyDescent="0.25">
      <c r="A1620" s="1">
        <v>45200</v>
      </c>
      <c r="B1620">
        <v>253010</v>
      </c>
      <c r="C1620" t="s">
        <v>8739</v>
      </c>
      <c r="D1620">
        <v>2670</v>
      </c>
      <c r="E1620" t="s">
        <v>8665</v>
      </c>
      <c r="F1620" t="s">
        <v>8740</v>
      </c>
      <c r="G1620">
        <v>29554048</v>
      </c>
      <c r="H1620">
        <v>1003284184</v>
      </c>
      <c r="I1620" t="s">
        <v>44968</v>
      </c>
      <c r="J1620" t="s">
        <v>8741</v>
      </c>
      <c r="K1620" t="s">
        <v>8742</v>
      </c>
      <c r="L1620" t="s">
        <v>53050</v>
      </c>
      <c r="M1620">
        <v>7158</v>
      </c>
      <c r="N1620">
        <v>12</v>
      </c>
      <c r="R1620" s="1">
        <v>43790</v>
      </c>
      <c r="S1620" t="s">
        <v>56</v>
      </c>
      <c r="W1620">
        <v>4</v>
      </c>
      <c r="X1620" t="s">
        <v>725</v>
      </c>
      <c r="Y1620">
        <v>1</v>
      </c>
      <c r="Z1620" t="s">
        <v>46545</v>
      </c>
      <c r="AB1620">
        <v>197408</v>
      </c>
      <c r="AC1620">
        <v>131</v>
      </c>
      <c r="AD1620" t="s">
        <v>752</v>
      </c>
      <c r="AE1620">
        <v>1061</v>
      </c>
      <c r="AF1620" t="s">
        <v>752</v>
      </c>
      <c r="AG1620">
        <v>1</v>
      </c>
      <c r="AH1620" t="s">
        <v>44482</v>
      </c>
      <c r="AI1620">
        <v>99</v>
      </c>
      <c r="AJ1620" t="s">
        <v>54511</v>
      </c>
      <c r="AK1620">
        <v>253</v>
      </c>
      <c r="AL1620" t="s">
        <v>8664</v>
      </c>
      <c r="AQ1620" t="s">
        <v>8743</v>
      </c>
      <c r="AR1620" t="s">
        <v>8744</v>
      </c>
      <c r="AS1620">
        <v>0</v>
      </c>
      <c r="AT1620" t="s">
        <v>61</v>
      </c>
      <c r="AU1620" t="s">
        <v>53045</v>
      </c>
      <c r="AX1620">
        <v>55.582989240000003</v>
      </c>
      <c r="AY1620">
        <v>12.29022082</v>
      </c>
      <c r="AZ1620" t="s">
        <v>62</v>
      </c>
      <c r="BA1620">
        <v>1085</v>
      </c>
      <c r="BB1620" t="s">
        <v>44618</v>
      </c>
    </row>
    <row r="1621" spans="1:54" x14ac:dyDescent="0.25">
      <c r="A1621" s="1">
        <v>45200</v>
      </c>
      <c r="B1621">
        <v>253011</v>
      </c>
      <c r="C1621" t="s">
        <v>8745</v>
      </c>
      <c r="D1621">
        <v>2670</v>
      </c>
      <c r="E1621" t="s">
        <v>8665</v>
      </c>
      <c r="F1621" t="s">
        <v>8746</v>
      </c>
      <c r="G1621">
        <v>44023911</v>
      </c>
      <c r="H1621">
        <v>1003285052</v>
      </c>
      <c r="I1621" t="s">
        <v>8747</v>
      </c>
      <c r="K1621" t="s">
        <v>8748</v>
      </c>
      <c r="L1621" t="s">
        <v>53051</v>
      </c>
      <c r="M1621">
        <v>648</v>
      </c>
      <c r="N1621">
        <v>100</v>
      </c>
      <c r="R1621" s="1">
        <v>44530</v>
      </c>
      <c r="S1621" t="s">
        <v>56</v>
      </c>
      <c r="T1621">
        <v>253</v>
      </c>
      <c r="U1621" t="s">
        <v>8664</v>
      </c>
      <c r="W1621">
        <v>2</v>
      </c>
      <c r="X1621" t="s">
        <v>57</v>
      </c>
      <c r="Y1621">
        <v>1</v>
      </c>
      <c r="Z1621" t="s">
        <v>46545</v>
      </c>
      <c r="AA1621">
        <v>9</v>
      </c>
      <c r="AB1621">
        <v>197508</v>
      </c>
      <c r="AC1621">
        <v>121</v>
      </c>
      <c r="AD1621" t="s">
        <v>70</v>
      </c>
      <c r="AE1621">
        <v>1012</v>
      </c>
      <c r="AF1621" t="s">
        <v>71</v>
      </c>
      <c r="AG1621">
        <v>1</v>
      </c>
      <c r="AH1621" t="s">
        <v>44482</v>
      </c>
      <c r="AI1621">
        <v>21</v>
      </c>
      <c r="AJ1621" t="s">
        <v>52613</v>
      </c>
      <c r="AK1621">
        <v>253</v>
      </c>
      <c r="AL1621" t="s">
        <v>8664</v>
      </c>
      <c r="AP1621">
        <v>281661</v>
      </c>
      <c r="AQ1621" t="s">
        <v>8749</v>
      </c>
      <c r="AR1621" t="s">
        <v>8750</v>
      </c>
      <c r="AS1621">
        <v>2</v>
      </c>
      <c r="AT1621" t="s">
        <v>1413</v>
      </c>
      <c r="AU1621" t="s">
        <v>53052</v>
      </c>
      <c r="AX1621">
        <v>55.588746800000003</v>
      </c>
      <c r="AY1621">
        <v>12.277636190000001</v>
      </c>
      <c r="AZ1621" t="s">
        <v>62</v>
      </c>
      <c r="BA1621">
        <v>1085</v>
      </c>
      <c r="BB1621" t="s">
        <v>44618</v>
      </c>
    </row>
    <row r="1622" spans="1:54" x14ac:dyDescent="0.25">
      <c r="A1622" s="1">
        <v>45200</v>
      </c>
      <c r="B1622">
        <v>253012</v>
      </c>
      <c r="C1622" t="s">
        <v>8751</v>
      </c>
      <c r="D1622">
        <v>2670</v>
      </c>
      <c r="E1622" t="s">
        <v>8665</v>
      </c>
      <c r="F1622" t="s">
        <v>8752</v>
      </c>
      <c r="G1622">
        <v>44023911</v>
      </c>
      <c r="H1622">
        <v>1003285337</v>
      </c>
      <c r="I1622" t="s">
        <v>8753</v>
      </c>
      <c r="J1622" t="s">
        <v>8754</v>
      </c>
      <c r="K1622" t="s">
        <v>8755</v>
      </c>
      <c r="L1622" t="s">
        <v>55844</v>
      </c>
      <c r="M1622">
        <v>3080</v>
      </c>
      <c r="N1622">
        <v>11</v>
      </c>
      <c r="R1622" s="1">
        <v>40380</v>
      </c>
      <c r="S1622" t="s">
        <v>56</v>
      </c>
      <c r="T1622">
        <v>253</v>
      </c>
      <c r="U1622" t="s">
        <v>8664</v>
      </c>
      <c r="V1622" s="1">
        <v>40391</v>
      </c>
      <c r="W1622">
        <v>2</v>
      </c>
      <c r="X1622" t="s">
        <v>57</v>
      </c>
      <c r="Y1622">
        <v>1</v>
      </c>
      <c r="Z1622" t="s">
        <v>46545</v>
      </c>
      <c r="AA1622">
        <v>10</v>
      </c>
      <c r="AB1622">
        <v>197708</v>
      </c>
      <c r="AC1622">
        <v>121</v>
      </c>
      <c r="AD1622" t="s">
        <v>70</v>
      </c>
      <c r="AE1622">
        <v>1012</v>
      </c>
      <c r="AF1622" t="s">
        <v>71</v>
      </c>
      <c r="AG1622">
        <v>3</v>
      </c>
      <c r="AH1622" t="s">
        <v>81</v>
      </c>
      <c r="AI1622">
        <v>21</v>
      </c>
      <c r="AJ1622" t="s">
        <v>52613</v>
      </c>
      <c r="AK1622">
        <v>253</v>
      </c>
      <c r="AL1622" t="s">
        <v>8664</v>
      </c>
      <c r="AM1622">
        <v>2</v>
      </c>
      <c r="AN1622" t="s">
        <v>119</v>
      </c>
      <c r="AO1622">
        <v>253008</v>
      </c>
      <c r="AQ1622" t="s">
        <v>8756</v>
      </c>
      <c r="AR1622" t="s">
        <v>8757</v>
      </c>
      <c r="AS1622">
        <v>0</v>
      </c>
      <c r="AT1622" t="s">
        <v>61</v>
      </c>
      <c r="AU1622" t="s">
        <v>8758</v>
      </c>
      <c r="AX1622">
        <v>55.6014666065035</v>
      </c>
      <c r="AY1622">
        <v>12.331729262003501</v>
      </c>
      <c r="AZ1622" t="s">
        <v>62</v>
      </c>
      <c r="BA1622">
        <v>1085</v>
      </c>
      <c r="BB1622" t="s">
        <v>44618</v>
      </c>
    </row>
    <row r="1623" spans="1:54" x14ac:dyDescent="0.25">
      <c r="A1623" s="1">
        <v>45200</v>
      </c>
      <c r="B1623">
        <v>253013</v>
      </c>
      <c r="C1623" t="s">
        <v>8759</v>
      </c>
      <c r="D1623">
        <v>2670</v>
      </c>
      <c r="E1623" t="s">
        <v>8665</v>
      </c>
      <c r="F1623" t="s">
        <v>8760</v>
      </c>
      <c r="G1623">
        <v>58277711</v>
      </c>
      <c r="H1623">
        <v>1002077404</v>
      </c>
      <c r="I1623" t="s">
        <v>8761</v>
      </c>
      <c r="J1623" t="s">
        <v>8762</v>
      </c>
      <c r="K1623" t="s">
        <v>8763</v>
      </c>
      <c r="L1623" t="s">
        <v>8764</v>
      </c>
      <c r="M1623">
        <v>3092</v>
      </c>
      <c r="N1623">
        <v>2</v>
      </c>
      <c r="R1623" s="1">
        <v>44893</v>
      </c>
      <c r="S1623" t="s">
        <v>56</v>
      </c>
      <c r="W1623">
        <v>5</v>
      </c>
      <c r="X1623" t="s">
        <v>557</v>
      </c>
      <c r="Y1623">
        <v>1</v>
      </c>
      <c r="Z1623" t="s">
        <v>46545</v>
      </c>
      <c r="AA1623">
        <v>10</v>
      </c>
      <c r="AB1623">
        <v>197608</v>
      </c>
      <c r="AC1623">
        <v>121</v>
      </c>
      <c r="AD1623" t="s">
        <v>70</v>
      </c>
      <c r="AE1623">
        <v>1013</v>
      </c>
      <c r="AF1623" t="s">
        <v>558</v>
      </c>
      <c r="AG1623">
        <v>1</v>
      </c>
      <c r="AH1623" t="s">
        <v>44482</v>
      </c>
      <c r="AI1623">
        <v>21</v>
      </c>
      <c r="AJ1623" t="s">
        <v>52613</v>
      </c>
      <c r="AK1623">
        <v>253</v>
      </c>
      <c r="AL1623" t="s">
        <v>8664</v>
      </c>
      <c r="AQ1623" t="s">
        <v>8765</v>
      </c>
      <c r="AR1623" t="s">
        <v>8766</v>
      </c>
      <c r="AS1623">
        <v>0</v>
      </c>
      <c r="AT1623" t="s">
        <v>61</v>
      </c>
      <c r="AU1623" t="s">
        <v>8738</v>
      </c>
      <c r="AX1623">
        <v>55.604481069999999</v>
      </c>
      <c r="AY1623">
        <v>12.335571460000001</v>
      </c>
      <c r="AZ1623" t="s">
        <v>62</v>
      </c>
      <c r="BA1623">
        <v>1085</v>
      </c>
      <c r="BB1623" t="s">
        <v>44618</v>
      </c>
    </row>
    <row r="1624" spans="1:54" x14ac:dyDescent="0.25">
      <c r="A1624" s="1">
        <v>45200</v>
      </c>
      <c r="B1624">
        <v>253014</v>
      </c>
      <c r="C1624" t="s">
        <v>53053</v>
      </c>
      <c r="D1624">
        <v>4000</v>
      </c>
      <c r="E1624" t="s">
        <v>7628</v>
      </c>
      <c r="F1624" t="s">
        <v>53054</v>
      </c>
      <c r="G1624">
        <v>44023911</v>
      </c>
      <c r="H1624">
        <v>1003285817</v>
      </c>
      <c r="I1624" t="s">
        <v>8767</v>
      </c>
      <c r="J1624" t="s">
        <v>8768</v>
      </c>
      <c r="K1624" t="s">
        <v>8769</v>
      </c>
      <c r="L1624" t="s">
        <v>53055</v>
      </c>
      <c r="M1624">
        <v>4754</v>
      </c>
      <c r="N1624">
        <v>9</v>
      </c>
      <c r="R1624" s="1">
        <v>40848</v>
      </c>
      <c r="S1624" t="s">
        <v>56</v>
      </c>
      <c r="T1624">
        <v>253</v>
      </c>
      <c r="U1624" t="s">
        <v>8664</v>
      </c>
      <c r="V1624" s="1">
        <v>40756</v>
      </c>
      <c r="W1624">
        <v>2</v>
      </c>
      <c r="X1624" t="s">
        <v>57</v>
      </c>
      <c r="Y1624">
        <v>1</v>
      </c>
      <c r="Z1624" t="s">
        <v>46545</v>
      </c>
      <c r="AA1624">
        <v>5</v>
      </c>
      <c r="AB1624">
        <v>197708</v>
      </c>
      <c r="AC1624">
        <v>121</v>
      </c>
      <c r="AD1624" t="s">
        <v>70</v>
      </c>
      <c r="AE1624">
        <v>1012</v>
      </c>
      <c r="AF1624" t="s">
        <v>71</v>
      </c>
      <c r="AG1624">
        <v>3</v>
      </c>
      <c r="AH1624" t="s">
        <v>81</v>
      </c>
      <c r="AI1624">
        <v>21</v>
      </c>
      <c r="AJ1624" t="s">
        <v>52613</v>
      </c>
      <c r="AK1624">
        <v>253</v>
      </c>
      <c r="AL1624" t="s">
        <v>8664</v>
      </c>
      <c r="AM1624">
        <v>2</v>
      </c>
      <c r="AN1624" t="s">
        <v>119</v>
      </c>
      <c r="AO1624">
        <v>253006</v>
      </c>
      <c r="AQ1624" t="s">
        <v>8770</v>
      </c>
      <c r="AR1624" t="s">
        <v>8771</v>
      </c>
      <c r="AS1624">
        <v>0</v>
      </c>
      <c r="AT1624" t="s">
        <v>61</v>
      </c>
      <c r="AU1624" t="s">
        <v>53056</v>
      </c>
      <c r="AW1624" t="s">
        <v>8710</v>
      </c>
      <c r="AZ1624" t="s">
        <v>62</v>
      </c>
      <c r="BA1624">
        <v>1085</v>
      </c>
      <c r="BB1624" t="s">
        <v>44618</v>
      </c>
    </row>
    <row r="1625" spans="1:54" x14ac:dyDescent="0.25">
      <c r="A1625" s="1">
        <v>45200</v>
      </c>
      <c r="B1625">
        <v>253015</v>
      </c>
      <c r="C1625" t="s">
        <v>8772</v>
      </c>
      <c r="D1625">
        <v>2670</v>
      </c>
      <c r="E1625" t="s">
        <v>8665</v>
      </c>
      <c r="F1625" t="s">
        <v>8773</v>
      </c>
      <c r="G1625">
        <v>44023911</v>
      </c>
      <c r="H1625">
        <v>1003285763</v>
      </c>
      <c r="I1625" t="s">
        <v>8774</v>
      </c>
      <c r="J1625" t="s">
        <v>8775</v>
      </c>
      <c r="K1625" t="s">
        <v>8776</v>
      </c>
      <c r="L1625" t="s">
        <v>8777</v>
      </c>
      <c r="M1625">
        <v>7345</v>
      </c>
      <c r="N1625">
        <v>15</v>
      </c>
      <c r="R1625" s="1">
        <v>43782</v>
      </c>
      <c r="S1625" t="s">
        <v>56</v>
      </c>
      <c r="T1625">
        <v>253</v>
      </c>
      <c r="U1625" t="s">
        <v>8664</v>
      </c>
      <c r="W1625">
        <v>2</v>
      </c>
      <c r="X1625" t="s">
        <v>57</v>
      </c>
      <c r="Y1625">
        <v>1</v>
      </c>
      <c r="Z1625" t="s">
        <v>46545</v>
      </c>
      <c r="AA1625">
        <v>9</v>
      </c>
      <c r="AB1625">
        <v>197908</v>
      </c>
      <c r="AC1625">
        <v>121</v>
      </c>
      <c r="AD1625" t="s">
        <v>70</v>
      </c>
      <c r="AE1625">
        <v>1012</v>
      </c>
      <c r="AF1625" t="s">
        <v>71</v>
      </c>
      <c r="AG1625">
        <v>1</v>
      </c>
      <c r="AH1625" t="s">
        <v>44482</v>
      </c>
      <c r="AI1625">
        <v>21</v>
      </c>
      <c r="AJ1625" t="s">
        <v>52613</v>
      </c>
      <c r="AK1625">
        <v>253</v>
      </c>
      <c r="AL1625" t="s">
        <v>8664</v>
      </c>
      <c r="AQ1625" t="s">
        <v>8778</v>
      </c>
      <c r="AR1625" t="s">
        <v>8779</v>
      </c>
      <c r="AS1625">
        <v>0</v>
      </c>
      <c r="AT1625" t="s">
        <v>61</v>
      </c>
      <c r="AU1625" t="s">
        <v>8780</v>
      </c>
      <c r="AX1625">
        <v>55.581291839999999</v>
      </c>
      <c r="AY1625">
        <v>12.29830724</v>
      </c>
      <c r="AZ1625" t="s">
        <v>62</v>
      </c>
      <c r="BA1625">
        <v>1085</v>
      </c>
      <c r="BB1625" t="s">
        <v>44618</v>
      </c>
    </row>
    <row r="1626" spans="1:54" x14ac:dyDescent="0.25">
      <c r="A1626" s="1">
        <v>45200</v>
      </c>
      <c r="B1626">
        <v>253016</v>
      </c>
      <c r="C1626" t="s">
        <v>8781</v>
      </c>
      <c r="D1626">
        <v>2690</v>
      </c>
      <c r="E1626" t="s">
        <v>8678</v>
      </c>
      <c r="F1626" t="s">
        <v>8782</v>
      </c>
      <c r="I1626" t="s">
        <v>8783</v>
      </c>
      <c r="K1626" t="s">
        <v>8784</v>
      </c>
      <c r="L1626" t="s">
        <v>8785</v>
      </c>
      <c r="M1626">
        <v>8141</v>
      </c>
      <c r="N1626">
        <v>51</v>
      </c>
      <c r="R1626" s="1">
        <v>40162</v>
      </c>
      <c r="S1626" t="s">
        <v>80</v>
      </c>
      <c r="T1626">
        <v>253</v>
      </c>
      <c r="U1626" t="s">
        <v>8664</v>
      </c>
      <c r="V1626" s="1">
        <v>33756</v>
      </c>
      <c r="W1626">
        <v>2</v>
      </c>
      <c r="X1626" t="s">
        <v>57</v>
      </c>
      <c r="Y1626">
        <v>1</v>
      </c>
      <c r="Z1626" t="s">
        <v>46545</v>
      </c>
      <c r="AA1626">
        <v>5</v>
      </c>
      <c r="AB1626">
        <v>198510</v>
      </c>
      <c r="AC1626">
        <v>126</v>
      </c>
      <c r="AD1626" t="s">
        <v>46616</v>
      </c>
      <c r="AE1626">
        <v>1015</v>
      </c>
      <c r="AF1626" t="s">
        <v>46616</v>
      </c>
      <c r="AG1626">
        <v>3</v>
      </c>
      <c r="AH1626" t="s">
        <v>81</v>
      </c>
      <c r="AI1626">
        <v>23</v>
      </c>
      <c r="AJ1626" t="s">
        <v>692</v>
      </c>
      <c r="AK1626">
        <v>253</v>
      </c>
      <c r="AL1626" t="s">
        <v>8664</v>
      </c>
      <c r="AS1626">
        <v>0</v>
      </c>
      <c r="AT1626" t="s">
        <v>61</v>
      </c>
      <c r="AU1626" t="s">
        <v>8786</v>
      </c>
      <c r="AX1626">
        <v>55.566292856214901</v>
      </c>
      <c r="AY1626">
        <v>12.2565361491696</v>
      </c>
      <c r="AZ1626" t="s">
        <v>62</v>
      </c>
      <c r="BA1626">
        <v>1085</v>
      </c>
      <c r="BB1626" t="s">
        <v>44618</v>
      </c>
    </row>
    <row r="1627" spans="1:54" x14ac:dyDescent="0.25">
      <c r="A1627" s="1">
        <v>45200</v>
      </c>
      <c r="B1627">
        <v>253017</v>
      </c>
      <c r="C1627" t="s">
        <v>8787</v>
      </c>
      <c r="D1627">
        <v>2670</v>
      </c>
      <c r="E1627" t="s">
        <v>8665</v>
      </c>
      <c r="F1627" t="s">
        <v>8787</v>
      </c>
      <c r="G1627">
        <v>44023911</v>
      </c>
      <c r="H1627">
        <v>1003285222</v>
      </c>
      <c r="I1627" t="s">
        <v>47758</v>
      </c>
      <c r="J1627" t="s">
        <v>8788</v>
      </c>
      <c r="K1627" t="s">
        <v>8789</v>
      </c>
      <c r="L1627" t="s">
        <v>8790</v>
      </c>
      <c r="M1627">
        <v>2343</v>
      </c>
      <c r="N1627">
        <v>77</v>
      </c>
      <c r="R1627" s="1">
        <v>43782</v>
      </c>
      <c r="S1627" t="s">
        <v>56</v>
      </c>
      <c r="T1627">
        <v>253</v>
      </c>
      <c r="U1627" t="s">
        <v>8664</v>
      </c>
      <c r="W1627">
        <v>2</v>
      </c>
      <c r="X1627" t="s">
        <v>57</v>
      </c>
      <c r="Y1627">
        <v>1</v>
      </c>
      <c r="Z1627" t="s">
        <v>46545</v>
      </c>
      <c r="AA1627">
        <v>10</v>
      </c>
      <c r="AB1627">
        <v>199408</v>
      </c>
      <c r="AC1627">
        <v>126</v>
      </c>
      <c r="AD1627" t="s">
        <v>46616</v>
      </c>
      <c r="AE1627">
        <v>1015</v>
      </c>
      <c r="AF1627" t="s">
        <v>46616</v>
      </c>
      <c r="AG1627">
        <v>1</v>
      </c>
      <c r="AH1627" t="s">
        <v>44482</v>
      </c>
      <c r="AI1627">
        <v>21</v>
      </c>
      <c r="AJ1627" t="s">
        <v>52613</v>
      </c>
      <c r="AK1627">
        <v>253</v>
      </c>
      <c r="AL1627" t="s">
        <v>8664</v>
      </c>
      <c r="AQ1627" t="s">
        <v>8791</v>
      </c>
      <c r="AR1627" t="s">
        <v>8792</v>
      </c>
      <c r="AS1627">
        <v>0</v>
      </c>
      <c r="AT1627" t="s">
        <v>61</v>
      </c>
      <c r="AU1627" t="s">
        <v>8793</v>
      </c>
      <c r="AX1627">
        <v>55.595336699999997</v>
      </c>
      <c r="AY1627">
        <v>12.25345093</v>
      </c>
      <c r="AZ1627" t="s">
        <v>62</v>
      </c>
      <c r="BA1627">
        <v>1085</v>
      </c>
      <c r="BB1627" t="s">
        <v>44618</v>
      </c>
    </row>
    <row r="1628" spans="1:54" x14ac:dyDescent="0.25">
      <c r="A1628" s="1">
        <v>45200</v>
      </c>
      <c r="B1628">
        <v>253018</v>
      </c>
      <c r="C1628" t="s">
        <v>8794</v>
      </c>
      <c r="D1628">
        <v>2670</v>
      </c>
      <c r="E1628" t="s">
        <v>8665</v>
      </c>
      <c r="F1628" t="s">
        <v>8795</v>
      </c>
      <c r="G1628">
        <v>25678974</v>
      </c>
      <c r="H1628">
        <v>1007979599</v>
      </c>
      <c r="I1628" t="s">
        <v>8796</v>
      </c>
      <c r="J1628" t="s">
        <v>8797</v>
      </c>
      <c r="K1628" t="s">
        <v>8798</v>
      </c>
      <c r="L1628" t="s">
        <v>47759</v>
      </c>
      <c r="M1628">
        <v>1860</v>
      </c>
      <c r="N1628">
        <v>73</v>
      </c>
      <c r="R1628" s="1">
        <v>43790</v>
      </c>
      <c r="S1628" t="s">
        <v>56</v>
      </c>
      <c r="T1628">
        <v>253</v>
      </c>
      <c r="U1628" t="s">
        <v>8664</v>
      </c>
      <c r="W1628">
        <v>0</v>
      </c>
      <c r="X1628" t="s">
        <v>1252</v>
      </c>
      <c r="Y1628">
        <v>8</v>
      </c>
      <c r="Z1628" t="s">
        <v>44534</v>
      </c>
      <c r="AB1628">
        <v>199608</v>
      </c>
      <c r="AC1628">
        <v>127</v>
      </c>
      <c r="AD1628" t="s">
        <v>1237</v>
      </c>
      <c r="AE1628">
        <v>1052</v>
      </c>
      <c r="AF1628" t="s">
        <v>1237</v>
      </c>
      <c r="AG1628">
        <v>2</v>
      </c>
      <c r="AH1628" t="s">
        <v>44524</v>
      </c>
      <c r="AI1628">
        <v>99</v>
      </c>
      <c r="AJ1628" t="s">
        <v>54511</v>
      </c>
      <c r="AK1628">
        <v>253</v>
      </c>
      <c r="AL1628" t="s">
        <v>8664</v>
      </c>
      <c r="AQ1628" t="s">
        <v>8799</v>
      </c>
      <c r="AR1628" t="s">
        <v>8800</v>
      </c>
      <c r="AS1628">
        <v>0</v>
      </c>
      <c r="AT1628" t="s">
        <v>61</v>
      </c>
      <c r="AU1628" t="s">
        <v>47760</v>
      </c>
      <c r="AX1628">
        <v>55.596107189999998</v>
      </c>
      <c r="AY1628">
        <v>12.334196710000001</v>
      </c>
      <c r="AZ1628" t="s">
        <v>62</v>
      </c>
      <c r="BA1628">
        <v>1085</v>
      </c>
      <c r="BB1628" t="s">
        <v>44618</v>
      </c>
    </row>
    <row r="1629" spans="1:54" x14ac:dyDescent="0.25">
      <c r="A1629" s="1">
        <v>45200</v>
      </c>
      <c r="B1629">
        <v>253019</v>
      </c>
      <c r="C1629" t="s">
        <v>8801</v>
      </c>
      <c r="D1629">
        <v>2670</v>
      </c>
      <c r="E1629" t="s">
        <v>8665</v>
      </c>
      <c r="F1629" t="s">
        <v>8802</v>
      </c>
      <c r="G1629">
        <v>44023911</v>
      </c>
      <c r="I1629" t="s">
        <v>54635</v>
      </c>
      <c r="J1629" t="s">
        <v>8803</v>
      </c>
      <c r="K1629" t="s">
        <v>8804</v>
      </c>
      <c r="L1629" t="s">
        <v>55843</v>
      </c>
      <c r="M1629">
        <v>2078</v>
      </c>
      <c r="N1629">
        <v>1</v>
      </c>
      <c r="R1629" s="1">
        <v>41771</v>
      </c>
      <c r="S1629" t="s">
        <v>612</v>
      </c>
      <c r="T1629">
        <v>253</v>
      </c>
      <c r="U1629" t="s">
        <v>8664</v>
      </c>
      <c r="V1629" s="1">
        <v>39661</v>
      </c>
      <c r="W1629">
        <v>2</v>
      </c>
      <c r="X1629" t="s">
        <v>57</v>
      </c>
      <c r="Y1629">
        <v>1</v>
      </c>
      <c r="Z1629" t="s">
        <v>46545</v>
      </c>
      <c r="AA1629">
        <v>10</v>
      </c>
      <c r="AB1629">
        <v>200008</v>
      </c>
      <c r="AC1629">
        <v>121</v>
      </c>
      <c r="AD1629" t="s">
        <v>70</v>
      </c>
      <c r="AE1629">
        <v>1012</v>
      </c>
      <c r="AF1629" t="s">
        <v>71</v>
      </c>
      <c r="AG1629">
        <v>3</v>
      </c>
      <c r="AH1629" t="s">
        <v>81</v>
      </c>
      <c r="AI1629">
        <v>21</v>
      </c>
      <c r="AJ1629" t="s">
        <v>52613</v>
      </c>
      <c r="AK1629">
        <v>253</v>
      </c>
      <c r="AL1629" t="s">
        <v>8664</v>
      </c>
      <c r="AM1629">
        <v>2</v>
      </c>
      <c r="AN1629" t="s">
        <v>119</v>
      </c>
      <c r="AO1629">
        <v>253012</v>
      </c>
      <c r="AQ1629" t="s">
        <v>8805</v>
      </c>
      <c r="AR1629" t="s">
        <v>8806</v>
      </c>
      <c r="AS1629">
        <v>0</v>
      </c>
      <c r="AT1629" t="s">
        <v>61</v>
      </c>
      <c r="AU1629" t="s">
        <v>8730</v>
      </c>
      <c r="AX1629">
        <v>55.594748556708403</v>
      </c>
      <c r="AY1629">
        <v>12.333067738483599</v>
      </c>
      <c r="AZ1629" t="s">
        <v>62</v>
      </c>
      <c r="BA1629">
        <v>1085</v>
      </c>
      <c r="BB1629" t="s">
        <v>44618</v>
      </c>
    </row>
    <row r="1630" spans="1:54" x14ac:dyDescent="0.25">
      <c r="A1630" s="1">
        <v>45200</v>
      </c>
      <c r="B1630">
        <v>253020</v>
      </c>
      <c r="C1630" t="s">
        <v>8807</v>
      </c>
      <c r="D1630">
        <v>2690</v>
      </c>
      <c r="E1630" t="s">
        <v>8678</v>
      </c>
      <c r="F1630" t="s">
        <v>8807</v>
      </c>
      <c r="G1630">
        <v>69453619</v>
      </c>
      <c r="H1630">
        <v>1003284214</v>
      </c>
      <c r="I1630" t="s">
        <v>8808</v>
      </c>
      <c r="J1630" t="s">
        <v>8809</v>
      </c>
      <c r="K1630" t="s">
        <v>8810</v>
      </c>
      <c r="L1630" t="s">
        <v>8811</v>
      </c>
      <c r="M1630">
        <v>3682</v>
      </c>
      <c r="N1630">
        <v>106</v>
      </c>
      <c r="R1630" s="1">
        <v>41164</v>
      </c>
      <c r="S1630" t="s">
        <v>56</v>
      </c>
      <c r="T1630">
        <v>253</v>
      </c>
      <c r="U1630" t="s">
        <v>8664</v>
      </c>
      <c r="V1630" s="1">
        <v>41121</v>
      </c>
      <c r="W1630">
        <v>2</v>
      </c>
      <c r="X1630" t="s">
        <v>57</v>
      </c>
      <c r="Y1630">
        <v>1</v>
      </c>
      <c r="Z1630" t="s">
        <v>46545</v>
      </c>
      <c r="AA1630">
        <v>10</v>
      </c>
      <c r="AB1630">
        <v>200008</v>
      </c>
      <c r="AC1630">
        <v>126</v>
      </c>
      <c r="AD1630" t="s">
        <v>46616</v>
      </c>
      <c r="AE1630">
        <v>1015</v>
      </c>
      <c r="AF1630" t="s">
        <v>46616</v>
      </c>
      <c r="AG1630">
        <v>3</v>
      </c>
      <c r="AH1630" t="s">
        <v>81</v>
      </c>
      <c r="AI1630">
        <v>23</v>
      </c>
      <c r="AJ1630" t="s">
        <v>692</v>
      </c>
      <c r="AK1630">
        <v>253</v>
      </c>
      <c r="AL1630" t="s">
        <v>8664</v>
      </c>
      <c r="AM1630">
        <v>2</v>
      </c>
      <c r="AN1630" t="s">
        <v>119</v>
      </c>
      <c r="AO1630">
        <v>253017</v>
      </c>
      <c r="AQ1630" t="s">
        <v>8812</v>
      </c>
      <c r="AR1630" t="s">
        <v>8813</v>
      </c>
      <c r="AS1630">
        <v>0</v>
      </c>
      <c r="AT1630" t="s">
        <v>61</v>
      </c>
      <c r="AU1630" t="s">
        <v>8814</v>
      </c>
      <c r="AZ1630" t="s">
        <v>62</v>
      </c>
      <c r="BA1630">
        <v>1085</v>
      </c>
      <c r="BB1630" t="s">
        <v>44618</v>
      </c>
    </row>
    <row r="1631" spans="1:54" x14ac:dyDescent="0.25">
      <c r="A1631" s="1">
        <v>45200</v>
      </c>
      <c r="B1631">
        <v>253021</v>
      </c>
      <c r="C1631" t="s">
        <v>8815</v>
      </c>
      <c r="D1631">
        <v>2690</v>
      </c>
      <c r="E1631" t="s">
        <v>8678</v>
      </c>
      <c r="F1631" t="s">
        <v>8816</v>
      </c>
      <c r="G1631">
        <v>21373192</v>
      </c>
      <c r="H1631">
        <v>1004959138</v>
      </c>
      <c r="I1631" t="s">
        <v>8817</v>
      </c>
      <c r="J1631" t="s">
        <v>8818</v>
      </c>
      <c r="K1631" t="s">
        <v>8819</v>
      </c>
      <c r="L1631" t="s">
        <v>8820</v>
      </c>
      <c r="M1631">
        <v>3682</v>
      </c>
      <c r="N1631">
        <v>85</v>
      </c>
      <c r="R1631" s="1">
        <v>44938</v>
      </c>
      <c r="S1631" t="s">
        <v>56</v>
      </c>
      <c r="W1631">
        <v>6</v>
      </c>
      <c r="X1631" t="s">
        <v>1289</v>
      </c>
      <c r="Y1631">
        <v>1</v>
      </c>
      <c r="Z1631" t="s">
        <v>46545</v>
      </c>
      <c r="AA1631">
        <v>9</v>
      </c>
      <c r="AB1631">
        <v>200212</v>
      </c>
      <c r="AC1631">
        <v>129</v>
      </c>
      <c r="AD1631" t="s">
        <v>2405</v>
      </c>
      <c r="AE1631">
        <v>1016</v>
      </c>
      <c r="AF1631" t="s">
        <v>2405</v>
      </c>
      <c r="AG1631">
        <v>1</v>
      </c>
      <c r="AH1631" t="s">
        <v>44482</v>
      </c>
      <c r="AI1631">
        <v>29</v>
      </c>
      <c r="AJ1631" t="s">
        <v>2525</v>
      </c>
      <c r="AK1631">
        <v>253</v>
      </c>
      <c r="AL1631" t="s">
        <v>8664</v>
      </c>
      <c r="AQ1631" t="s">
        <v>8821</v>
      </c>
      <c r="AR1631" t="s">
        <v>8822</v>
      </c>
      <c r="AS1631">
        <v>0</v>
      </c>
      <c r="AT1631" t="s">
        <v>61</v>
      </c>
      <c r="AU1631" t="s">
        <v>8814</v>
      </c>
      <c r="AX1631">
        <v>55.575888470000002</v>
      </c>
      <c r="AY1631">
        <v>12.213161680000001</v>
      </c>
      <c r="AZ1631" t="s">
        <v>62</v>
      </c>
      <c r="BA1631">
        <v>1085</v>
      </c>
      <c r="BB1631" t="s">
        <v>44618</v>
      </c>
    </row>
    <row r="1632" spans="1:54" x14ac:dyDescent="0.25">
      <c r="A1632" s="1">
        <v>45200</v>
      </c>
      <c r="B1632">
        <v>253022</v>
      </c>
      <c r="C1632" t="s">
        <v>8823</v>
      </c>
      <c r="D1632">
        <v>2670</v>
      </c>
      <c r="E1632" t="s">
        <v>8665</v>
      </c>
      <c r="F1632" t="s">
        <v>8824</v>
      </c>
      <c r="G1632">
        <v>44023911</v>
      </c>
      <c r="H1632">
        <v>1013142919</v>
      </c>
      <c r="I1632" t="s">
        <v>8825</v>
      </c>
      <c r="J1632" t="s">
        <v>8826</v>
      </c>
      <c r="K1632" t="s">
        <v>8827</v>
      </c>
      <c r="L1632" t="s">
        <v>8828</v>
      </c>
      <c r="M1632">
        <v>3080</v>
      </c>
      <c r="N1632">
        <v>11</v>
      </c>
      <c r="R1632" s="1">
        <v>44867</v>
      </c>
      <c r="S1632" t="s">
        <v>56</v>
      </c>
      <c r="T1632">
        <v>253</v>
      </c>
      <c r="U1632" t="s">
        <v>8664</v>
      </c>
      <c r="W1632">
        <v>2</v>
      </c>
      <c r="X1632" t="s">
        <v>57</v>
      </c>
      <c r="Y1632">
        <v>1</v>
      </c>
      <c r="Z1632" t="s">
        <v>46545</v>
      </c>
      <c r="AA1632">
        <v>10</v>
      </c>
      <c r="AB1632">
        <v>200402</v>
      </c>
      <c r="AC1632">
        <v>126</v>
      </c>
      <c r="AD1632" t="s">
        <v>46616</v>
      </c>
      <c r="AE1632">
        <v>1015</v>
      </c>
      <c r="AF1632" t="s">
        <v>46616</v>
      </c>
      <c r="AG1632">
        <v>1</v>
      </c>
      <c r="AH1632" t="s">
        <v>44482</v>
      </c>
      <c r="AI1632">
        <v>29</v>
      </c>
      <c r="AJ1632" t="s">
        <v>2525</v>
      </c>
      <c r="AK1632">
        <v>253</v>
      </c>
      <c r="AL1632" t="s">
        <v>8664</v>
      </c>
      <c r="AQ1632" t="s">
        <v>8829</v>
      </c>
      <c r="AR1632" t="s">
        <v>8830</v>
      </c>
      <c r="AS1632">
        <v>0</v>
      </c>
      <c r="AT1632" t="s">
        <v>61</v>
      </c>
      <c r="AU1632" t="s">
        <v>8758</v>
      </c>
      <c r="AX1632">
        <v>55.601473159999998</v>
      </c>
      <c r="AY1632">
        <v>12.331733740000001</v>
      </c>
      <c r="AZ1632" t="s">
        <v>62</v>
      </c>
      <c r="BA1632">
        <v>1085</v>
      </c>
      <c r="BB1632" t="s">
        <v>44618</v>
      </c>
    </row>
    <row r="1633" spans="1:54" x14ac:dyDescent="0.25">
      <c r="A1633" s="1">
        <v>45200</v>
      </c>
      <c r="B1633">
        <v>253023</v>
      </c>
      <c r="C1633" t="s">
        <v>44969</v>
      </c>
      <c r="D1633">
        <v>2690</v>
      </c>
      <c r="E1633" t="s">
        <v>8678</v>
      </c>
      <c r="F1633" t="s">
        <v>44969</v>
      </c>
      <c r="G1633">
        <v>44023911</v>
      </c>
      <c r="H1633">
        <v>1003285787</v>
      </c>
      <c r="I1633" t="s">
        <v>8831</v>
      </c>
      <c r="J1633" t="s">
        <v>8832</v>
      </c>
      <c r="K1633" t="s">
        <v>8833</v>
      </c>
      <c r="L1633" t="s">
        <v>8834</v>
      </c>
      <c r="M1633">
        <v>3682</v>
      </c>
      <c r="N1633">
        <v>106</v>
      </c>
      <c r="R1633" s="1">
        <v>41716</v>
      </c>
      <c r="S1633" t="s">
        <v>56</v>
      </c>
      <c r="T1633">
        <v>253</v>
      </c>
      <c r="U1633" t="s">
        <v>8664</v>
      </c>
      <c r="V1633" s="1">
        <v>41699</v>
      </c>
      <c r="W1633">
        <v>2</v>
      </c>
      <c r="X1633" t="s">
        <v>57</v>
      </c>
      <c r="Y1633">
        <v>1</v>
      </c>
      <c r="Z1633" t="s">
        <v>46545</v>
      </c>
      <c r="AA1633">
        <v>10</v>
      </c>
      <c r="AB1633">
        <v>200901</v>
      </c>
      <c r="AC1633">
        <v>129</v>
      </c>
      <c r="AD1633" t="s">
        <v>2405</v>
      </c>
      <c r="AE1633">
        <v>1016</v>
      </c>
      <c r="AF1633" t="s">
        <v>2405</v>
      </c>
      <c r="AG1633">
        <v>3</v>
      </c>
      <c r="AH1633" t="s">
        <v>81</v>
      </c>
      <c r="AI1633">
        <v>99</v>
      </c>
      <c r="AJ1633" t="s">
        <v>54511</v>
      </c>
      <c r="AK1633">
        <v>253</v>
      </c>
      <c r="AL1633" t="s">
        <v>8664</v>
      </c>
      <c r="AM1633">
        <v>2</v>
      </c>
      <c r="AN1633" t="s">
        <v>119</v>
      </c>
      <c r="AO1633">
        <v>253017</v>
      </c>
      <c r="AQ1633" t="s">
        <v>8835</v>
      </c>
      <c r="AR1633" t="s">
        <v>8836</v>
      </c>
      <c r="AS1633">
        <v>0</v>
      </c>
      <c r="AT1633" t="s">
        <v>61</v>
      </c>
      <c r="AU1633" t="s">
        <v>8814</v>
      </c>
      <c r="AX1633">
        <v>55.5820162918207</v>
      </c>
      <c r="AY1633">
        <v>12.190260186465499</v>
      </c>
      <c r="AZ1633" t="s">
        <v>62</v>
      </c>
      <c r="BA1633">
        <v>1085</v>
      </c>
      <c r="BB1633" t="s">
        <v>44618</v>
      </c>
    </row>
    <row r="1634" spans="1:54" x14ac:dyDescent="0.25">
      <c r="A1634" s="1">
        <v>45200</v>
      </c>
      <c r="B1634">
        <v>253200</v>
      </c>
      <c r="D1634">
        <v>2670</v>
      </c>
      <c r="E1634" t="s">
        <v>8665</v>
      </c>
      <c r="F1634" t="s">
        <v>52721</v>
      </c>
      <c r="J1634" t="s">
        <v>8837</v>
      </c>
      <c r="K1634" t="s">
        <v>8667</v>
      </c>
      <c r="L1634" t="s">
        <v>8838</v>
      </c>
      <c r="M1634">
        <v>3574</v>
      </c>
      <c r="N1634">
        <v>95</v>
      </c>
      <c r="R1634" s="1">
        <v>41036</v>
      </c>
      <c r="S1634" t="s">
        <v>56</v>
      </c>
      <c r="T1634">
        <v>253</v>
      </c>
      <c r="U1634" t="s">
        <v>8664</v>
      </c>
      <c r="V1634" s="1">
        <v>41030</v>
      </c>
      <c r="W1634">
        <v>2</v>
      </c>
      <c r="X1634" t="s">
        <v>57</v>
      </c>
      <c r="Y1634">
        <v>1</v>
      </c>
      <c r="Z1634" t="s">
        <v>46545</v>
      </c>
      <c r="AC1634">
        <v>932</v>
      </c>
      <c r="AD1634" t="s">
        <v>52637</v>
      </c>
      <c r="AE1634">
        <v>2021</v>
      </c>
      <c r="AF1634" t="s">
        <v>52637</v>
      </c>
      <c r="AG1634">
        <v>3</v>
      </c>
      <c r="AH1634" t="s">
        <v>81</v>
      </c>
      <c r="AI1634">
        <v>10</v>
      </c>
      <c r="AJ1634" t="s">
        <v>52638</v>
      </c>
      <c r="AK1634">
        <v>253</v>
      </c>
      <c r="AL1634" t="s">
        <v>8664</v>
      </c>
      <c r="AQ1634" t="s">
        <v>8839</v>
      </c>
      <c r="AS1634">
        <v>0</v>
      </c>
      <c r="AT1634" t="s">
        <v>61</v>
      </c>
      <c r="AU1634" t="s">
        <v>8840</v>
      </c>
      <c r="AZ1634" t="s">
        <v>62</v>
      </c>
      <c r="BA1634">
        <v>1085</v>
      </c>
      <c r="BB1634" t="s">
        <v>44618</v>
      </c>
    </row>
    <row r="1635" spans="1:54" x14ac:dyDescent="0.25">
      <c r="A1635" s="1">
        <v>45200</v>
      </c>
      <c r="B1635">
        <v>253201</v>
      </c>
      <c r="D1635">
        <v>2670</v>
      </c>
      <c r="E1635" t="s">
        <v>8665</v>
      </c>
      <c r="F1635" t="s">
        <v>8841</v>
      </c>
      <c r="I1635" t="s">
        <v>47761</v>
      </c>
      <c r="K1635" t="s">
        <v>8842</v>
      </c>
      <c r="L1635" t="s">
        <v>8843</v>
      </c>
      <c r="M1635">
        <v>1120</v>
      </c>
      <c r="N1635">
        <v>18</v>
      </c>
      <c r="P1635">
        <v>3</v>
      </c>
      <c r="R1635" s="1">
        <v>40162</v>
      </c>
      <c r="S1635" t="s">
        <v>80</v>
      </c>
      <c r="T1635">
        <v>253</v>
      </c>
      <c r="U1635" t="s">
        <v>8664</v>
      </c>
      <c r="V1635" s="1">
        <v>38353</v>
      </c>
      <c r="W1635">
        <v>2</v>
      </c>
      <c r="X1635" t="s">
        <v>57</v>
      </c>
      <c r="Y1635">
        <v>1</v>
      </c>
      <c r="Z1635" t="s">
        <v>46545</v>
      </c>
      <c r="AB1635">
        <v>200409</v>
      </c>
      <c r="AC1635">
        <v>933</v>
      </c>
      <c r="AD1635" t="s">
        <v>1334</v>
      </c>
      <c r="AE1635">
        <v>2024</v>
      </c>
      <c r="AF1635" t="s">
        <v>1334</v>
      </c>
      <c r="AG1635">
        <v>3</v>
      </c>
      <c r="AH1635" t="s">
        <v>81</v>
      </c>
      <c r="AI1635">
        <v>7</v>
      </c>
      <c r="AJ1635" t="s">
        <v>1326</v>
      </c>
      <c r="AK1635">
        <v>253</v>
      </c>
      <c r="AL1635" t="s">
        <v>8664</v>
      </c>
      <c r="AQ1635" t="s">
        <v>8844</v>
      </c>
      <c r="AS1635">
        <v>0</v>
      </c>
      <c r="AT1635" t="s">
        <v>61</v>
      </c>
      <c r="AU1635" t="s">
        <v>8845</v>
      </c>
      <c r="AX1635">
        <v>55.582028489986897</v>
      </c>
      <c r="AY1635">
        <v>12.2931666807544</v>
      </c>
      <c r="AZ1635" t="s">
        <v>62</v>
      </c>
      <c r="BA1635">
        <v>1085</v>
      </c>
      <c r="BB1635" t="s">
        <v>44618</v>
      </c>
    </row>
    <row r="1636" spans="1:54" x14ac:dyDescent="0.25">
      <c r="A1636" s="1">
        <v>45200</v>
      </c>
      <c r="B1636">
        <v>253202</v>
      </c>
      <c r="D1636">
        <v>2670</v>
      </c>
      <c r="E1636" t="s">
        <v>8665</v>
      </c>
      <c r="F1636" t="s">
        <v>8841</v>
      </c>
      <c r="I1636" t="s">
        <v>8846</v>
      </c>
      <c r="K1636" t="s">
        <v>8842</v>
      </c>
      <c r="L1636" t="s">
        <v>8843</v>
      </c>
      <c r="M1636">
        <v>1120</v>
      </c>
      <c r="N1636">
        <v>18</v>
      </c>
      <c r="P1636">
        <v>3</v>
      </c>
      <c r="R1636" s="1">
        <v>40162</v>
      </c>
      <c r="S1636" t="s">
        <v>80</v>
      </c>
      <c r="T1636">
        <v>253</v>
      </c>
      <c r="U1636" t="s">
        <v>8664</v>
      </c>
      <c r="V1636" s="1">
        <v>38899</v>
      </c>
      <c r="W1636">
        <v>2</v>
      </c>
      <c r="X1636" t="s">
        <v>57</v>
      </c>
      <c r="Y1636">
        <v>1</v>
      </c>
      <c r="Z1636" t="s">
        <v>46545</v>
      </c>
      <c r="AC1636">
        <v>933</v>
      </c>
      <c r="AD1636" t="s">
        <v>1334</v>
      </c>
      <c r="AE1636">
        <v>2024</v>
      </c>
      <c r="AF1636" t="s">
        <v>1334</v>
      </c>
      <c r="AG1636">
        <v>3</v>
      </c>
      <c r="AH1636" t="s">
        <v>81</v>
      </c>
      <c r="AI1636">
        <v>7</v>
      </c>
      <c r="AJ1636" t="s">
        <v>1326</v>
      </c>
      <c r="AK1636">
        <v>253</v>
      </c>
      <c r="AL1636" t="s">
        <v>8664</v>
      </c>
      <c r="AQ1636" t="s">
        <v>8847</v>
      </c>
      <c r="AR1636" t="s">
        <v>8848</v>
      </c>
      <c r="AS1636">
        <v>0</v>
      </c>
      <c r="AT1636" t="s">
        <v>61</v>
      </c>
      <c r="AU1636" t="s">
        <v>8845</v>
      </c>
      <c r="AX1636">
        <v>55.582028489986897</v>
      </c>
      <c r="AY1636">
        <v>12.2931666807544</v>
      </c>
      <c r="AZ1636" t="s">
        <v>62</v>
      </c>
      <c r="BA1636">
        <v>1085</v>
      </c>
      <c r="BB1636" t="s">
        <v>44618</v>
      </c>
    </row>
    <row r="1637" spans="1:54" x14ac:dyDescent="0.25">
      <c r="A1637" s="1">
        <v>45200</v>
      </c>
      <c r="B1637">
        <v>253203</v>
      </c>
      <c r="C1637" t="s">
        <v>8849</v>
      </c>
      <c r="D1637">
        <v>2670</v>
      </c>
      <c r="E1637" t="s">
        <v>8665</v>
      </c>
      <c r="F1637" t="s">
        <v>44654</v>
      </c>
      <c r="I1637" t="s">
        <v>47761</v>
      </c>
      <c r="J1637" t="s">
        <v>8850</v>
      </c>
      <c r="K1637" t="s">
        <v>8851</v>
      </c>
      <c r="L1637" t="s">
        <v>55845</v>
      </c>
      <c r="M1637">
        <v>2078</v>
      </c>
      <c r="N1637">
        <v>6</v>
      </c>
      <c r="R1637" s="1">
        <v>41603</v>
      </c>
      <c r="S1637" t="s">
        <v>56</v>
      </c>
      <c r="T1637">
        <v>253</v>
      </c>
      <c r="U1637" t="s">
        <v>8664</v>
      </c>
      <c r="V1637" s="1">
        <v>41579</v>
      </c>
      <c r="W1637">
        <v>2</v>
      </c>
      <c r="X1637" t="s">
        <v>57</v>
      </c>
      <c r="Y1637">
        <v>1</v>
      </c>
      <c r="Z1637" t="s">
        <v>46545</v>
      </c>
      <c r="AB1637">
        <v>198008</v>
      </c>
      <c r="AC1637">
        <v>931</v>
      </c>
      <c r="AD1637" t="s">
        <v>1467</v>
      </c>
      <c r="AE1637">
        <v>2022</v>
      </c>
      <c r="AF1637" t="s">
        <v>1467</v>
      </c>
      <c r="AG1637">
        <v>3</v>
      </c>
      <c r="AH1637" t="s">
        <v>81</v>
      </c>
      <c r="AI1637">
        <v>7</v>
      </c>
      <c r="AJ1637" t="s">
        <v>1326</v>
      </c>
      <c r="AK1637">
        <v>253</v>
      </c>
      <c r="AL1637" t="s">
        <v>8664</v>
      </c>
      <c r="AQ1637" t="s">
        <v>8844</v>
      </c>
      <c r="AR1637" t="s">
        <v>8852</v>
      </c>
      <c r="AS1637">
        <v>0</v>
      </c>
      <c r="AT1637" t="s">
        <v>61</v>
      </c>
      <c r="AU1637" t="s">
        <v>8730</v>
      </c>
      <c r="AZ1637" t="s">
        <v>62</v>
      </c>
      <c r="BA1637">
        <v>1085</v>
      </c>
      <c r="BB1637" t="s">
        <v>44618</v>
      </c>
    </row>
    <row r="1638" spans="1:54" x14ac:dyDescent="0.25">
      <c r="A1638" s="1">
        <v>45200</v>
      </c>
      <c r="B1638">
        <v>253210</v>
      </c>
      <c r="C1638" t="s">
        <v>8853</v>
      </c>
      <c r="D1638">
        <v>2670</v>
      </c>
      <c r="E1638" t="s">
        <v>8665</v>
      </c>
      <c r="F1638" t="s">
        <v>8854</v>
      </c>
      <c r="G1638">
        <v>44023911</v>
      </c>
      <c r="H1638">
        <v>1003285301</v>
      </c>
      <c r="I1638" t="s">
        <v>8855</v>
      </c>
      <c r="J1638" t="s">
        <v>8856</v>
      </c>
      <c r="K1638" t="s">
        <v>8857</v>
      </c>
      <c r="L1638" t="s">
        <v>55843</v>
      </c>
      <c r="M1638">
        <v>2078</v>
      </c>
      <c r="N1638">
        <v>1</v>
      </c>
      <c r="R1638" s="1">
        <v>43511</v>
      </c>
      <c r="S1638" t="s">
        <v>56</v>
      </c>
      <c r="T1638">
        <v>253</v>
      </c>
      <c r="U1638" t="s">
        <v>8664</v>
      </c>
      <c r="W1638">
        <v>2</v>
      </c>
      <c r="X1638" t="s">
        <v>57</v>
      </c>
      <c r="Y1638">
        <v>1</v>
      </c>
      <c r="Z1638" t="s">
        <v>46545</v>
      </c>
      <c r="AB1638">
        <v>196208</v>
      </c>
      <c r="AC1638">
        <v>125</v>
      </c>
      <c r="AD1638" t="s">
        <v>1344</v>
      </c>
      <c r="AE1638">
        <v>1014</v>
      </c>
      <c r="AF1638" t="s">
        <v>1352</v>
      </c>
      <c r="AG1638">
        <v>1</v>
      </c>
      <c r="AH1638" t="s">
        <v>44482</v>
      </c>
      <c r="AI1638">
        <v>24</v>
      </c>
      <c r="AJ1638" t="s">
        <v>1344</v>
      </c>
      <c r="AK1638">
        <v>253</v>
      </c>
      <c r="AL1638" t="s">
        <v>8664</v>
      </c>
      <c r="AQ1638" t="s">
        <v>8858</v>
      </c>
      <c r="AR1638" t="s">
        <v>8859</v>
      </c>
      <c r="AS1638">
        <v>0</v>
      </c>
      <c r="AT1638" t="s">
        <v>61</v>
      </c>
      <c r="AU1638" t="s">
        <v>8730</v>
      </c>
      <c r="AX1638">
        <v>55.594673419999999</v>
      </c>
      <c r="AY1638">
        <v>12.33335319</v>
      </c>
      <c r="AZ1638" t="s">
        <v>62</v>
      </c>
      <c r="BA1638">
        <v>1085</v>
      </c>
      <c r="BB1638" t="s">
        <v>44618</v>
      </c>
    </row>
    <row r="1639" spans="1:54" x14ac:dyDescent="0.25">
      <c r="A1639" s="1">
        <v>45200</v>
      </c>
      <c r="B1639">
        <v>253247</v>
      </c>
      <c r="C1639" t="s">
        <v>8860</v>
      </c>
      <c r="D1639">
        <v>2670</v>
      </c>
      <c r="E1639" t="s">
        <v>8665</v>
      </c>
      <c r="F1639" t="s">
        <v>47762</v>
      </c>
      <c r="G1639">
        <v>29580774</v>
      </c>
      <c r="H1639">
        <v>1003284196</v>
      </c>
      <c r="I1639" t="s">
        <v>8861</v>
      </c>
      <c r="J1639" t="s">
        <v>8862</v>
      </c>
      <c r="K1639" t="s">
        <v>8863</v>
      </c>
      <c r="L1639" t="s">
        <v>53057</v>
      </c>
      <c r="M1639">
        <v>7158</v>
      </c>
      <c r="N1639">
        <v>12</v>
      </c>
      <c r="R1639" s="1">
        <v>44838</v>
      </c>
      <c r="S1639" t="s">
        <v>56</v>
      </c>
      <c r="W1639">
        <v>4</v>
      </c>
      <c r="X1639" t="s">
        <v>725</v>
      </c>
      <c r="Y1639">
        <v>1</v>
      </c>
      <c r="Z1639" t="s">
        <v>46545</v>
      </c>
      <c r="AB1639">
        <v>197808</v>
      </c>
      <c r="AC1639">
        <v>137</v>
      </c>
      <c r="AD1639" t="s">
        <v>1410</v>
      </c>
      <c r="AE1639">
        <v>1053</v>
      </c>
      <c r="AF1639" t="s">
        <v>1410</v>
      </c>
      <c r="AG1639">
        <v>1</v>
      </c>
      <c r="AH1639" t="s">
        <v>44482</v>
      </c>
      <c r="AI1639">
        <v>30</v>
      </c>
      <c r="AJ1639" t="s">
        <v>1402</v>
      </c>
      <c r="AK1639">
        <v>253</v>
      </c>
      <c r="AL1639" t="s">
        <v>8664</v>
      </c>
      <c r="AP1639">
        <v>265249</v>
      </c>
      <c r="AQ1639" t="s">
        <v>8864</v>
      </c>
      <c r="AR1639" t="s">
        <v>8865</v>
      </c>
      <c r="AS1639">
        <v>2</v>
      </c>
      <c r="AT1639" t="s">
        <v>1413</v>
      </c>
      <c r="AU1639" t="s">
        <v>53045</v>
      </c>
      <c r="AX1639">
        <v>55.582989240000003</v>
      </c>
      <c r="AY1639">
        <v>12.29022082</v>
      </c>
      <c r="AZ1639" t="s">
        <v>62</v>
      </c>
      <c r="BA1639">
        <v>1085</v>
      </c>
      <c r="BB1639" t="s">
        <v>44618</v>
      </c>
    </row>
    <row r="1640" spans="1:54" x14ac:dyDescent="0.25">
      <c r="A1640" s="1">
        <v>45200</v>
      </c>
      <c r="B1640">
        <v>253300</v>
      </c>
      <c r="C1640" t="s">
        <v>8866</v>
      </c>
      <c r="D1640">
        <v>2670</v>
      </c>
      <c r="E1640" t="s">
        <v>8665</v>
      </c>
      <c r="F1640" t="s">
        <v>8867</v>
      </c>
      <c r="I1640" t="s">
        <v>8868</v>
      </c>
      <c r="J1640" t="s">
        <v>8869</v>
      </c>
      <c r="K1640" t="s">
        <v>8870</v>
      </c>
      <c r="L1640" t="s">
        <v>8871</v>
      </c>
      <c r="M1640">
        <v>2421</v>
      </c>
      <c r="N1640">
        <v>20</v>
      </c>
      <c r="R1640" s="1">
        <v>40162</v>
      </c>
      <c r="S1640" t="s">
        <v>80</v>
      </c>
      <c r="V1640" s="1">
        <v>34669</v>
      </c>
      <c r="W1640">
        <v>4</v>
      </c>
      <c r="X1640" t="s">
        <v>725</v>
      </c>
      <c r="Y1640">
        <v>1</v>
      </c>
      <c r="Z1640" t="s">
        <v>46545</v>
      </c>
      <c r="AC1640">
        <v>261</v>
      </c>
      <c r="AD1640" t="s">
        <v>4220</v>
      </c>
      <c r="AE1640">
        <v>1071</v>
      </c>
      <c r="AF1640" t="s">
        <v>1688</v>
      </c>
      <c r="AG1640">
        <v>3</v>
      </c>
      <c r="AH1640" t="s">
        <v>81</v>
      </c>
      <c r="AI1640">
        <v>99</v>
      </c>
      <c r="AJ1640" t="s">
        <v>54511</v>
      </c>
      <c r="AK1640">
        <v>253</v>
      </c>
      <c r="AL1640" t="s">
        <v>8664</v>
      </c>
      <c r="AQ1640" t="s">
        <v>8872</v>
      </c>
      <c r="AS1640">
        <v>0</v>
      </c>
      <c r="AT1640" t="s">
        <v>61</v>
      </c>
      <c r="AU1640" t="s">
        <v>8873</v>
      </c>
      <c r="AX1640">
        <v>55.597702520978203</v>
      </c>
      <c r="AY1640">
        <v>12.218164202865699</v>
      </c>
      <c r="AZ1640" t="s">
        <v>62</v>
      </c>
      <c r="BA1640">
        <v>1085</v>
      </c>
      <c r="BB1640" t="s">
        <v>44618</v>
      </c>
    </row>
    <row r="1641" spans="1:54" x14ac:dyDescent="0.25">
      <c r="A1641" s="1">
        <v>45200</v>
      </c>
      <c r="B1641">
        <v>253350</v>
      </c>
      <c r="C1641" t="s">
        <v>54636</v>
      </c>
      <c r="D1641">
        <v>2670</v>
      </c>
      <c r="E1641" t="s">
        <v>8665</v>
      </c>
      <c r="F1641" t="s">
        <v>54637</v>
      </c>
      <c r="G1641">
        <v>39816334</v>
      </c>
      <c r="H1641">
        <v>1024513218</v>
      </c>
      <c r="I1641" t="s">
        <v>47763</v>
      </c>
      <c r="J1641" t="s">
        <v>8874</v>
      </c>
      <c r="K1641" t="s">
        <v>8875</v>
      </c>
      <c r="L1641" t="s">
        <v>8871</v>
      </c>
      <c r="M1641">
        <v>2421</v>
      </c>
      <c r="N1641">
        <v>20</v>
      </c>
      <c r="R1641" s="1">
        <v>44075</v>
      </c>
      <c r="S1641" t="s">
        <v>56</v>
      </c>
      <c r="W1641">
        <v>4</v>
      </c>
      <c r="X1641" t="s">
        <v>725</v>
      </c>
      <c r="Y1641">
        <v>1</v>
      </c>
      <c r="Z1641" t="s">
        <v>46545</v>
      </c>
      <c r="AB1641">
        <v>199301</v>
      </c>
      <c r="AC1641">
        <v>149</v>
      </c>
      <c r="AD1641" t="s">
        <v>1085</v>
      </c>
      <c r="AE1641">
        <v>1027</v>
      </c>
      <c r="AF1641" t="s">
        <v>1543</v>
      </c>
      <c r="AG1641">
        <v>1</v>
      </c>
      <c r="AH1641" t="s">
        <v>44482</v>
      </c>
      <c r="AI1641">
        <v>85</v>
      </c>
      <c r="AJ1641" t="s">
        <v>1428</v>
      </c>
      <c r="AK1641">
        <v>253</v>
      </c>
      <c r="AL1641" t="s">
        <v>8664</v>
      </c>
      <c r="AP1641">
        <v>281043</v>
      </c>
      <c r="AQ1641" t="s">
        <v>8876</v>
      </c>
      <c r="AR1641" t="s">
        <v>8877</v>
      </c>
      <c r="AS1641">
        <v>2</v>
      </c>
      <c r="AT1641" t="s">
        <v>1413</v>
      </c>
      <c r="AU1641" t="s">
        <v>8873</v>
      </c>
      <c r="AX1641">
        <v>55.597702470000002</v>
      </c>
      <c r="AY1641">
        <v>12.218164059999999</v>
      </c>
      <c r="AZ1641" t="s">
        <v>62</v>
      </c>
      <c r="BA1641">
        <v>1085</v>
      </c>
      <c r="BB1641" t="s">
        <v>44618</v>
      </c>
    </row>
    <row r="1642" spans="1:54" x14ac:dyDescent="0.25">
      <c r="A1642" s="1">
        <v>45200</v>
      </c>
      <c r="B1642">
        <v>253375</v>
      </c>
      <c r="C1642" t="s">
        <v>8878</v>
      </c>
      <c r="D1642">
        <v>2670</v>
      </c>
      <c r="E1642" t="s">
        <v>8665</v>
      </c>
      <c r="F1642" t="s">
        <v>47764</v>
      </c>
      <c r="I1642" t="s">
        <v>47765</v>
      </c>
      <c r="J1642" t="s">
        <v>8879</v>
      </c>
      <c r="K1642" t="s">
        <v>8880</v>
      </c>
      <c r="L1642" t="s">
        <v>8881</v>
      </c>
      <c r="M1642">
        <v>3094</v>
      </c>
      <c r="R1642" s="1">
        <v>40162</v>
      </c>
      <c r="S1642" t="s">
        <v>80</v>
      </c>
      <c r="V1642" s="1">
        <v>36526</v>
      </c>
      <c r="W1642">
        <v>5</v>
      </c>
      <c r="X1642" t="s">
        <v>557</v>
      </c>
      <c r="Y1642">
        <v>1</v>
      </c>
      <c r="Z1642" t="s">
        <v>46545</v>
      </c>
      <c r="AB1642">
        <v>199101</v>
      </c>
      <c r="AC1642">
        <v>147</v>
      </c>
      <c r="AD1642" t="s">
        <v>46697</v>
      </c>
      <c r="AE1642">
        <v>1021</v>
      </c>
      <c r="AF1642" t="s">
        <v>46697</v>
      </c>
      <c r="AG1642">
        <v>3</v>
      </c>
      <c r="AH1642" t="s">
        <v>81</v>
      </c>
      <c r="AI1642">
        <v>86</v>
      </c>
      <c r="AJ1642" t="s">
        <v>46697</v>
      </c>
      <c r="AK1642">
        <v>253</v>
      </c>
      <c r="AL1642" t="s">
        <v>8664</v>
      </c>
      <c r="AQ1642" t="s">
        <v>8882</v>
      </c>
      <c r="AS1642">
        <v>0</v>
      </c>
      <c r="AT1642" t="s">
        <v>61</v>
      </c>
      <c r="AU1642" t="s">
        <v>8883</v>
      </c>
      <c r="AX1642">
        <v>55.598578715370699</v>
      </c>
      <c r="AY1642">
        <v>12.3267043738638</v>
      </c>
      <c r="AZ1642" t="s">
        <v>62</v>
      </c>
      <c r="BA1642">
        <v>1085</v>
      </c>
      <c r="BB1642" t="s">
        <v>44618</v>
      </c>
    </row>
    <row r="1643" spans="1:54" x14ac:dyDescent="0.25">
      <c r="A1643" s="1">
        <v>45200</v>
      </c>
      <c r="B1643">
        <v>253376</v>
      </c>
      <c r="C1643" t="s">
        <v>8884</v>
      </c>
      <c r="D1643">
        <v>2670</v>
      </c>
      <c r="E1643" t="s">
        <v>8665</v>
      </c>
      <c r="F1643" t="s">
        <v>47766</v>
      </c>
      <c r="I1643" t="s">
        <v>8885</v>
      </c>
      <c r="J1643" t="s">
        <v>8886</v>
      </c>
      <c r="K1643" t="s">
        <v>8887</v>
      </c>
      <c r="L1643" t="s">
        <v>8888</v>
      </c>
      <c r="M1643">
        <v>7345</v>
      </c>
      <c r="N1643">
        <v>19</v>
      </c>
      <c r="R1643" s="1">
        <v>40162</v>
      </c>
      <c r="S1643" t="s">
        <v>80</v>
      </c>
      <c r="V1643" s="1">
        <v>38231</v>
      </c>
      <c r="W1643">
        <v>5</v>
      </c>
      <c r="X1643" t="s">
        <v>557</v>
      </c>
      <c r="Y1643">
        <v>1</v>
      </c>
      <c r="Z1643" t="s">
        <v>46545</v>
      </c>
      <c r="AB1643">
        <v>199501</v>
      </c>
      <c r="AC1643">
        <v>147</v>
      </c>
      <c r="AD1643" t="s">
        <v>46697</v>
      </c>
      <c r="AE1643">
        <v>1021</v>
      </c>
      <c r="AF1643" t="s">
        <v>46697</v>
      </c>
      <c r="AG1643">
        <v>3</v>
      </c>
      <c r="AH1643" t="s">
        <v>81</v>
      </c>
      <c r="AI1643">
        <v>86</v>
      </c>
      <c r="AJ1643" t="s">
        <v>46697</v>
      </c>
      <c r="AK1643">
        <v>253</v>
      </c>
      <c r="AL1643" t="s">
        <v>8664</v>
      </c>
      <c r="AQ1643" t="s">
        <v>8889</v>
      </c>
      <c r="AR1643" t="s">
        <v>8890</v>
      </c>
      <c r="AS1643">
        <v>0</v>
      </c>
      <c r="AT1643" t="s">
        <v>61</v>
      </c>
      <c r="AU1643" t="s">
        <v>8780</v>
      </c>
      <c r="AX1643">
        <v>55.5809665835801</v>
      </c>
      <c r="AY1643">
        <v>12.297315397599601</v>
      </c>
      <c r="AZ1643" t="s">
        <v>62</v>
      </c>
      <c r="BA1643">
        <v>1085</v>
      </c>
      <c r="BB1643" t="s">
        <v>44618</v>
      </c>
    </row>
    <row r="1644" spans="1:54" x14ac:dyDescent="0.25">
      <c r="A1644" s="1">
        <v>45200</v>
      </c>
      <c r="B1644">
        <v>253377</v>
      </c>
      <c r="C1644" t="s">
        <v>8891</v>
      </c>
      <c r="D1644">
        <v>2670</v>
      </c>
      <c r="E1644" t="s">
        <v>8665</v>
      </c>
      <c r="F1644" t="s">
        <v>8891</v>
      </c>
      <c r="G1644">
        <v>35328815</v>
      </c>
      <c r="H1644">
        <v>1001732449</v>
      </c>
      <c r="I1644" t="s">
        <v>8892</v>
      </c>
      <c r="J1644" t="s">
        <v>8893</v>
      </c>
      <c r="K1644" t="s">
        <v>8880</v>
      </c>
      <c r="L1644" t="s">
        <v>8894</v>
      </c>
      <c r="M1644">
        <v>2080</v>
      </c>
      <c r="N1644">
        <v>2</v>
      </c>
      <c r="R1644" s="1">
        <v>43556</v>
      </c>
      <c r="S1644" t="s">
        <v>56</v>
      </c>
      <c r="W1644">
        <v>0</v>
      </c>
      <c r="X1644" t="s">
        <v>1252</v>
      </c>
      <c r="Y1644">
        <v>1</v>
      </c>
      <c r="Z1644" t="s">
        <v>46545</v>
      </c>
      <c r="AB1644">
        <v>200901</v>
      </c>
      <c r="AC1644">
        <v>147</v>
      </c>
      <c r="AD1644" t="s">
        <v>46697</v>
      </c>
      <c r="AE1644">
        <v>1021</v>
      </c>
      <c r="AF1644" t="s">
        <v>46697</v>
      </c>
      <c r="AG1644">
        <v>1</v>
      </c>
      <c r="AH1644" t="s">
        <v>44482</v>
      </c>
      <c r="AI1644">
        <v>99</v>
      </c>
      <c r="AJ1644" t="s">
        <v>54511</v>
      </c>
      <c r="AK1644">
        <v>253</v>
      </c>
      <c r="AL1644" t="s">
        <v>8664</v>
      </c>
      <c r="AQ1644" t="s">
        <v>8895</v>
      </c>
      <c r="AR1644" t="s">
        <v>8896</v>
      </c>
      <c r="AS1644">
        <v>0</v>
      </c>
      <c r="AT1644" t="s">
        <v>61</v>
      </c>
      <c r="AU1644" t="s">
        <v>8897</v>
      </c>
      <c r="AX1644">
        <v>55.59362934</v>
      </c>
      <c r="AY1644">
        <v>12.32496478</v>
      </c>
      <c r="AZ1644" t="s">
        <v>62</v>
      </c>
      <c r="BA1644">
        <v>1085</v>
      </c>
      <c r="BB1644" t="s">
        <v>44618</v>
      </c>
    </row>
    <row r="1645" spans="1:54" x14ac:dyDescent="0.25">
      <c r="A1645" s="1">
        <v>45200</v>
      </c>
      <c r="B1645">
        <v>253401</v>
      </c>
      <c r="C1645" t="s">
        <v>47767</v>
      </c>
      <c r="D1645">
        <v>4600</v>
      </c>
      <c r="E1645" t="s">
        <v>47768</v>
      </c>
      <c r="F1645" t="s">
        <v>47767</v>
      </c>
      <c r="G1645">
        <v>10521815</v>
      </c>
      <c r="H1645">
        <v>1022992852</v>
      </c>
      <c r="I1645" t="s">
        <v>8898</v>
      </c>
      <c r="J1645" t="s">
        <v>8899</v>
      </c>
      <c r="K1645" t="s">
        <v>8900</v>
      </c>
      <c r="L1645" t="s">
        <v>8901</v>
      </c>
      <c r="M1645">
        <v>1480</v>
      </c>
      <c r="N1645">
        <v>40</v>
      </c>
      <c r="R1645" s="1">
        <v>43542</v>
      </c>
      <c r="S1645" t="s">
        <v>56</v>
      </c>
      <c r="W1645">
        <v>4</v>
      </c>
      <c r="X1645" t="s">
        <v>725</v>
      </c>
      <c r="Y1645">
        <v>1</v>
      </c>
      <c r="Z1645" t="s">
        <v>46545</v>
      </c>
      <c r="AB1645">
        <v>199108</v>
      </c>
      <c r="AC1645">
        <v>281</v>
      </c>
      <c r="AD1645" t="s">
        <v>1773</v>
      </c>
      <c r="AE1645">
        <v>1071</v>
      </c>
      <c r="AF1645" t="s">
        <v>1688</v>
      </c>
      <c r="AG1645">
        <v>1</v>
      </c>
      <c r="AH1645" t="s">
        <v>44482</v>
      </c>
      <c r="AI1645">
        <v>99</v>
      </c>
      <c r="AJ1645" t="s">
        <v>54511</v>
      </c>
      <c r="AK1645">
        <v>259</v>
      </c>
      <c r="AL1645" t="s">
        <v>47769</v>
      </c>
      <c r="AM1645">
        <v>1</v>
      </c>
      <c r="AN1645" t="s">
        <v>1193</v>
      </c>
      <c r="AO1645">
        <v>280108</v>
      </c>
      <c r="AP1645">
        <v>280941</v>
      </c>
      <c r="AQ1645" t="s">
        <v>8902</v>
      </c>
      <c r="AR1645" t="s">
        <v>8903</v>
      </c>
      <c r="AS1645">
        <v>2</v>
      </c>
      <c r="AT1645" t="s">
        <v>1413</v>
      </c>
      <c r="AU1645" t="s">
        <v>8904</v>
      </c>
      <c r="AX1645">
        <v>55.48766878</v>
      </c>
      <c r="AY1645">
        <v>12.155825370000001</v>
      </c>
      <c r="AZ1645" t="s">
        <v>62</v>
      </c>
      <c r="BA1645">
        <v>1085</v>
      </c>
      <c r="BB1645" t="s">
        <v>44618</v>
      </c>
    </row>
    <row r="1646" spans="1:54" x14ac:dyDescent="0.25">
      <c r="A1646" s="1">
        <v>45200</v>
      </c>
      <c r="B1646">
        <v>255001</v>
      </c>
      <c r="C1646" t="s">
        <v>8905</v>
      </c>
      <c r="D1646">
        <v>4000</v>
      </c>
      <c r="E1646" t="s">
        <v>7628</v>
      </c>
      <c r="F1646" t="s">
        <v>8906</v>
      </c>
      <c r="G1646">
        <v>29189404</v>
      </c>
      <c r="H1646">
        <v>1003286102</v>
      </c>
      <c r="I1646" t="s">
        <v>8907</v>
      </c>
      <c r="K1646" t="s">
        <v>8908</v>
      </c>
      <c r="L1646" t="s">
        <v>47770</v>
      </c>
      <c r="M1646">
        <v>7805</v>
      </c>
      <c r="N1646" t="s">
        <v>8909</v>
      </c>
      <c r="R1646" s="1">
        <v>45086</v>
      </c>
      <c r="S1646" t="s">
        <v>171</v>
      </c>
      <c r="T1646">
        <v>265</v>
      </c>
      <c r="U1646" t="s">
        <v>4243</v>
      </c>
      <c r="W1646">
        <v>2</v>
      </c>
      <c r="X1646" t="s">
        <v>57</v>
      </c>
      <c r="Y1646">
        <v>1</v>
      </c>
      <c r="Z1646" t="s">
        <v>46545</v>
      </c>
      <c r="AA1646">
        <v>9</v>
      </c>
      <c r="AB1646">
        <v>195509</v>
      </c>
      <c r="AC1646">
        <v>121</v>
      </c>
      <c r="AD1646" t="s">
        <v>70</v>
      </c>
      <c r="AE1646">
        <v>1012</v>
      </c>
      <c r="AF1646" t="s">
        <v>71</v>
      </c>
      <c r="AG1646">
        <v>1</v>
      </c>
      <c r="AH1646" t="s">
        <v>44482</v>
      </c>
      <c r="AI1646">
        <v>21</v>
      </c>
      <c r="AJ1646" t="s">
        <v>52613</v>
      </c>
      <c r="AK1646">
        <v>265</v>
      </c>
      <c r="AL1646" t="s">
        <v>4243</v>
      </c>
      <c r="AQ1646" t="s">
        <v>8910</v>
      </c>
      <c r="AR1646" t="s">
        <v>8911</v>
      </c>
      <c r="AS1646">
        <v>0</v>
      </c>
      <c r="AT1646" t="s">
        <v>61</v>
      </c>
      <c r="AU1646" t="s">
        <v>8912</v>
      </c>
      <c r="AW1646" t="s">
        <v>47771</v>
      </c>
      <c r="AX1646">
        <v>55.706185329999997</v>
      </c>
      <c r="AY1646">
        <v>12.15798238</v>
      </c>
      <c r="AZ1646" t="s">
        <v>62</v>
      </c>
      <c r="BA1646">
        <v>1085</v>
      </c>
      <c r="BB1646" t="s">
        <v>44618</v>
      </c>
    </row>
    <row r="1647" spans="1:54" x14ac:dyDescent="0.25">
      <c r="A1647" s="1">
        <v>45200</v>
      </c>
      <c r="B1647">
        <v>255002</v>
      </c>
      <c r="C1647" t="s">
        <v>47772</v>
      </c>
      <c r="D1647">
        <v>4000</v>
      </c>
      <c r="E1647" t="s">
        <v>7628</v>
      </c>
      <c r="F1647" t="s">
        <v>47773</v>
      </c>
      <c r="I1647" t="s">
        <v>8913</v>
      </c>
      <c r="K1647" t="s">
        <v>8914</v>
      </c>
      <c r="L1647" t="s">
        <v>47774</v>
      </c>
      <c r="M1647">
        <v>7805</v>
      </c>
      <c r="R1647" s="1">
        <v>40162</v>
      </c>
      <c r="S1647" t="s">
        <v>80</v>
      </c>
      <c r="T1647">
        <v>265</v>
      </c>
      <c r="U1647" t="s">
        <v>4243</v>
      </c>
      <c r="V1647" s="1">
        <v>31564</v>
      </c>
      <c r="W1647">
        <v>2</v>
      </c>
      <c r="X1647" t="s">
        <v>57</v>
      </c>
      <c r="Y1647">
        <v>1</v>
      </c>
      <c r="Z1647" t="s">
        <v>46545</v>
      </c>
      <c r="AA1647">
        <v>3</v>
      </c>
      <c r="AC1647">
        <v>121</v>
      </c>
      <c r="AD1647" t="s">
        <v>70</v>
      </c>
      <c r="AE1647">
        <v>1012</v>
      </c>
      <c r="AF1647" t="s">
        <v>71</v>
      </c>
      <c r="AG1647">
        <v>3</v>
      </c>
      <c r="AH1647" t="s">
        <v>81</v>
      </c>
      <c r="AI1647">
        <v>21</v>
      </c>
      <c r="AJ1647" t="s">
        <v>52613</v>
      </c>
      <c r="AK1647">
        <v>265</v>
      </c>
      <c r="AL1647" t="s">
        <v>4243</v>
      </c>
      <c r="AS1647">
        <v>0</v>
      </c>
      <c r="AT1647" t="s">
        <v>61</v>
      </c>
      <c r="AU1647" t="s">
        <v>8912</v>
      </c>
      <c r="AW1647" t="s">
        <v>47771</v>
      </c>
      <c r="AX1647">
        <v>55.696343386005303</v>
      </c>
      <c r="AY1647">
        <v>12.135492800268899</v>
      </c>
      <c r="AZ1647" t="s">
        <v>62</v>
      </c>
      <c r="BA1647">
        <v>1085</v>
      </c>
      <c r="BB1647" t="s">
        <v>44618</v>
      </c>
    </row>
    <row r="1648" spans="1:54" x14ac:dyDescent="0.25">
      <c r="A1648" s="1">
        <v>45200</v>
      </c>
      <c r="B1648">
        <v>255003</v>
      </c>
      <c r="C1648" t="s">
        <v>8915</v>
      </c>
      <c r="D1648">
        <v>4000</v>
      </c>
      <c r="E1648" t="s">
        <v>7628</v>
      </c>
      <c r="F1648" t="s">
        <v>8916</v>
      </c>
      <c r="G1648">
        <v>29189404</v>
      </c>
      <c r="H1648">
        <v>1003286023</v>
      </c>
      <c r="I1648" t="s">
        <v>8917</v>
      </c>
      <c r="J1648" t="s">
        <v>8918</v>
      </c>
      <c r="K1648" t="s">
        <v>8919</v>
      </c>
      <c r="L1648" t="s">
        <v>47775</v>
      </c>
      <c r="M1648">
        <v>421</v>
      </c>
      <c r="N1648">
        <v>7</v>
      </c>
      <c r="R1648" s="1">
        <v>45086</v>
      </c>
      <c r="S1648" t="s">
        <v>171</v>
      </c>
      <c r="T1648">
        <v>265</v>
      </c>
      <c r="U1648" t="s">
        <v>4243</v>
      </c>
      <c r="W1648">
        <v>2</v>
      </c>
      <c r="X1648" t="s">
        <v>57</v>
      </c>
      <c r="Y1648">
        <v>1</v>
      </c>
      <c r="Z1648" t="s">
        <v>46545</v>
      </c>
      <c r="AA1648">
        <v>9</v>
      </c>
      <c r="AB1648">
        <v>196508</v>
      </c>
      <c r="AC1648">
        <v>121</v>
      </c>
      <c r="AD1648" t="s">
        <v>70</v>
      </c>
      <c r="AE1648">
        <v>1012</v>
      </c>
      <c r="AF1648" t="s">
        <v>71</v>
      </c>
      <c r="AG1648">
        <v>1</v>
      </c>
      <c r="AH1648" t="s">
        <v>44482</v>
      </c>
      <c r="AI1648">
        <v>21</v>
      </c>
      <c r="AJ1648" t="s">
        <v>52613</v>
      </c>
      <c r="AK1648">
        <v>265</v>
      </c>
      <c r="AL1648" t="s">
        <v>4243</v>
      </c>
      <c r="AQ1648" t="s">
        <v>8920</v>
      </c>
      <c r="AR1648" t="s">
        <v>8921</v>
      </c>
      <c r="AS1648">
        <v>0</v>
      </c>
      <c r="AT1648" t="s">
        <v>61</v>
      </c>
      <c r="AU1648" t="s">
        <v>8922</v>
      </c>
      <c r="AW1648" t="s">
        <v>47776</v>
      </c>
      <c r="AX1648">
        <v>55.735225440000001</v>
      </c>
      <c r="AY1648">
        <v>12.13010493</v>
      </c>
      <c r="AZ1648" t="s">
        <v>62</v>
      </c>
      <c r="BA1648">
        <v>1085</v>
      </c>
      <c r="BB1648" t="s">
        <v>44618</v>
      </c>
    </row>
    <row r="1649" spans="1:54" x14ac:dyDescent="0.25">
      <c r="A1649" s="1">
        <v>45200</v>
      </c>
      <c r="B1649">
        <v>255004</v>
      </c>
      <c r="C1649" t="s">
        <v>8923</v>
      </c>
      <c r="D1649">
        <v>4040</v>
      </c>
      <c r="E1649" t="s">
        <v>8924</v>
      </c>
      <c r="F1649" t="s">
        <v>8925</v>
      </c>
      <c r="G1649">
        <v>29189404</v>
      </c>
      <c r="H1649">
        <v>1003286060</v>
      </c>
      <c r="I1649" t="s">
        <v>47777</v>
      </c>
      <c r="J1649" t="s">
        <v>8926</v>
      </c>
      <c r="K1649" t="s">
        <v>8927</v>
      </c>
      <c r="L1649" t="s">
        <v>8928</v>
      </c>
      <c r="M1649">
        <v>512</v>
      </c>
      <c r="N1649">
        <v>30</v>
      </c>
      <c r="R1649" s="1">
        <v>45086</v>
      </c>
      <c r="S1649" t="s">
        <v>171</v>
      </c>
      <c r="T1649">
        <v>265</v>
      </c>
      <c r="U1649" t="s">
        <v>4243</v>
      </c>
      <c r="W1649">
        <v>2</v>
      </c>
      <c r="X1649" t="s">
        <v>57</v>
      </c>
      <c r="Y1649">
        <v>1</v>
      </c>
      <c r="Z1649" t="s">
        <v>46545</v>
      </c>
      <c r="AA1649">
        <v>9</v>
      </c>
      <c r="AB1649">
        <v>197208</v>
      </c>
      <c r="AC1649">
        <v>121</v>
      </c>
      <c r="AD1649" t="s">
        <v>70</v>
      </c>
      <c r="AE1649">
        <v>1012</v>
      </c>
      <c r="AF1649" t="s">
        <v>71</v>
      </c>
      <c r="AG1649">
        <v>1</v>
      </c>
      <c r="AH1649" t="s">
        <v>44482</v>
      </c>
      <c r="AI1649">
        <v>21</v>
      </c>
      <c r="AJ1649" t="s">
        <v>52613</v>
      </c>
      <c r="AK1649">
        <v>265</v>
      </c>
      <c r="AL1649" t="s">
        <v>4243</v>
      </c>
      <c r="AP1649">
        <v>281212</v>
      </c>
      <c r="AQ1649" t="s">
        <v>8929</v>
      </c>
      <c r="AR1649" t="s">
        <v>8930</v>
      </c>
      <c r="AS1649">
        <v>2</v>
      </c>
      <c r="AT1649" t="s">
        <v>1413</v>
      </c>
      <c r="AU1649" t="s">
        <v>8931</v>
      </c>
      <c r="AX1649">
        <v>55.751572119999999</v>
      </c>
      <c r="AY1649">
        <v>12.10799357</v>
      </c>
      <c r="AZ1649" t="s">
        <v>62</v>
      </c>
      <c r="BA1649">
        <v>1085</v>
      </c>
      <c r="BB1649" t="s">
        <v>44618</v>
      </c>
    </row>
    <row r="1650" spans="1:54" x14ac:dyDescent="0.25">
      <c r="A1650" s="1">
        <v>45200</v>
      </c>
      <c r="B1650">
        <v>255005</v>
      </c>
      <c r="C1650" t="s">
        <v>8932</v>
      </c>
      <c r="D1650">
        <v>4000</v>
      </c>
      <c r="E1650" t="s">
        <v>7628</v>
      </c>
      <c r="F1650" t="s">
        <v>8933</v>
      </c>
      <c r="G1650">
        <v>68541212</v>
      </c>
      <c r="H1650">
        <v>1002275029</v>
      </c>
      <c r="I1650" t="s">
        <v>47778</v>
      </c>
      <c r="J1650" t="s">
        <v>8934</v>
      </c>
      <c r="K1650" t="s">
        <v>8935</v>
      </c>
      <c r="L1650" t="s">
        <v>53058</v>
      </c>
      <c r="M1650">
        <v>206</v>
      </c>
      <c r="N1650">
        <v>50</v>
      </c>
      <c r="R1650" s="1">
        <v>43782</v>
      </c>
      <c r="S1650" t="s">
        <v>56</v>
      </c>
      <c r="W1650">
        <v>5</v>
      </c>
      <c r="X1650" t="s">
        <v>557</v>
      </c>
      <c r="Y1650">
        <v>1</v>
      </c>
      <c r="Z1650" t="s">
        <v>46545</v>
      </c>
      <c r="AA1650">
        <v>10</v>
      </c>
      <c r="AB1650">
        <v>196409</v>
      </c>
      <c r="AC1650">
        <v>121</v>
      </c>
      <c r="AD1650" t="s">
        <v>70</v>
      </c>
      <c r="AE1650">
        <v>1013</v>
      </c>
      <c r="AF1650" t="s">
        <v>558</v>
      </c>
      <c r="AG1650">
        <v>1</v>
      </c>
      <c r="AH1650" t="s">
        <v>44482</v>
      </c>
      <c r="AI1650">
        <v>22</v>
      </c>
      <c r="AJ1650" t="s">
        <v>52628</v>
      </c>
      <c r="AK1650">
        <v>265</v>
      </c>
      <c r="AL1650" t="s">
        <v>4243</v>
      </c>
      <c r="AQ1650" t="s">
        <v>8936</v>
      </c>
      <c r="AR1650" t="s">
        <v>8937</v>
      </c>
      <c r="AS1650">
        <v>0</v>
      </c>
      <c r="AT1650" t="s">
        <v>61</v>
      </c>
      <c r="AU1650" t="s">
        <v>47779</v>
      </c>
      <c r="AW1650" t="s">
        <v>53059</v>
      </c>
      <c r="AX1650">
        <v>55.714970889999996</v>
      </c>
      <c r="AY1650">
        <v>12.141059759999999</v>
      </c>
      <c r="AZ1650" t="s">
        <v>62</v>
      </c>
      <c r="BA1650">
        <v>1085</v>
      </c>
      <c r="BB1650" t="s">
        <v>44618</v>
      </c>
    </row>
    <row r="1651" spans="1:54" x14ac:dyDescent="0.25">
      <c r="A1651" s="1">
        <v>45200</v>
      </c>
      <c r="B1651">
        <v>255006</v>
      </c>
      <c r="C1651" t="s">
        <v>47780</v>
      </c>
      <c r="D1651">
        <v>4040</v>
      </c>
      <c r="E1651" t="s">
        <v>8924</v>
      </c>
      <c r="F1651" t="s">
        <v>47781</v>
      </c>
      <c r="G1651">
        <v>29189404</v>
      </c>
      <c r="H1651">
        <v>1003285921</v>
      </c>
      <c r="I1651" t="s">
        <v>47777</v>
      </c>
      <c r="J1651" t="s">
        <v>8938</v>
      </c>
      <c r="K1651" t="s">
        <v>8939</v>
      </c>
      <c r="L1651" t="s">
        <v>53060</v>
      </c>
      <c r="M1651">
        <v>28</v>
      </c>
      <c r="N1651">
        <v>85</v>
      </c>
      <c r="R1651" s="1">
        <v>45086</v>
      </c>
      <c r="S1651" t="s">
        <v>171</v>
      </c>
      <c r="T1651">
        <v>265</v>
      </c>
      <c r="U1651" t="s">
        <v>4243</v>
      </c>
      <c r="W1651">
        <v>2</v>
      </c>
      <c r="X1651" t="s">
        <v>57</v>
      </c>
      <c r="Y1651">
        <v>1</v>
      </c>
      <c r="Z1651" t="s">
        <v>46545</v>
      </c>
      <c r="AA1651">
        <v>9</v>
      </c>
      <c r="AB1651">
        <v>197808</v>
      </c>
      <c r="AC1651">
        <v>121</v>
      </c>
      <c r="AD1651" t="s">
        <v>70</v>
      </c>
      <c r="AE1651">
        <v>1012</v>
      </c>
      <c r="AF1651" t="s">
        <v>71</v>
      </c>
      <c r="AG1651">
        <v>1</v>
      </c>
      <c r="AH1651" t="s">
        <v>44482</v>
      </c>
      <c r="AI1651">
        <v>21</v>
      </c>
      <c r="AJ1651" t="s">
        <v>52613</v>
      </c>
      <c r="AK1651">
        <v>265</v>
      </c>
      <c r="AL1651" t="s">
        <v>4243</v>
      </c>
      <c r="AP1651">
        <v>281212</v>
      </c>
      <c r="AQ1651" t="s">
        <v>8929</v>
      </c>
      <c r="AR1651" t="s">
        <v>8930</v>
      </c>
      <c r="AS1651">
        <v>2</v>
      </c>
      <c r="AT1651" t="s">
        <v>1413</v>
      </c>
      <c r="AU1651" t="s">
        <v>52754</v>
      </c>
      <c r="AX1651">
        <v>55.749569719999997</v>
      </c>
      <c r="AY1651">
        <v>12.120081150000001</v>
      </c>
      <c r="AZ1651" t="s">
        <v>62</v>
      </c>
      <c r="BA1651">
        <v>1085</v>
      </c>
      <c r="BB1651" t="s">
        <v>44618</v>
      </c>
    </row>
    <row r="1652" spans="1:54" x14ac:dyDescent="0.25">
      <c r="A1652" s="1">
        <v>45200</v>
      </c>
      <c r="B1652">
        <v>255200</v>
      </c>
      <c r="D1652">
        <v>4040</v>
      </c>
      <c r="E1652" t="s">
        <v>8924</v>
      </c>
      <c r="F1652" t="s">
        <v>53061</v>
      </c>
      <c r="G1652">
        <v>29189404</v>
      </c>
      <c r="H1652">
        <v>1003286096</v>
      </c>
      <c r="I1652" t="s">
        <v>8940</v>
      </c>
      <c r="J1652" t="s">
        <v>8941</v>
      </c>
      <c r="K1652" t="s">
        <v>8942</v>
      </c>
      <c r="L1652" t="s">
        <v>8943</v>
      </c>
      <c r="M1652">
        <v>329</v>
      </c>
      <c r="N1652">
        <v>2</v>
      </c>
      <c r="R1652" s="1">
        <v>40938</v>
      </c>
      <c r="S1652" t="s">
        <v>56</v>
      </c>
      <c r="T1652">
        <v>265</v>
      </c>
      <c r="U1652" t="s">
        <v>4243</v>
      </c>
      <c r="V1652" s="1">
        <v>39083</v>
      </c>
      <c r="W1652">
        <v>2</v>
      </c>
      <c r="X1652" t="s">
        <v>57</v>
      </c>
      <c r="Y1652">
        <v>1</v>
      </c>
      <c r="Z1652" t="s">
        <v>46545</v>
      </c>
      <c r="AC1652">
        <v>932</v>
      </c>
      <c r="AD1652" t="s">
        <v>52637</v>
      </c>
      <c r="AE1652">
        <v>2021</v>
      </c>
      <c r="AF1652" t="s">
        <v>52637</v>
      </c>
      <c r="AG1652">
        <v>3</v>
      </c>
      <c r="AH1652" t="s">
        <v>81</v>
      </c>
      <c r="AI1652">
        <v>10</v>
      </c>
      <c r="AJ1652" t="s">
        <v>52638</v>
      </c>
      <c r="AK1652">
        <v>265</v>
      </c>
      <c r="AL1652" t="s">
        <v>4243</v>
      </c>
      <c r="AQ1652" t="s">
        <v>8944</v>
      </c>
      <c r="AR1652" t="s">
        <v>8945</v>
      </c>
      <c r="AS1652">
        <v>0</v>
      </c>
      <c r="AT1652" t="s">
        <v>61</v>
      </c>
      <c r="AU1652" t="s">
        <v>8946</v>
      </c>
      <c r="AZ1652" t="s">
        <v>62</v>
      </c>
      <c r="BA1652">
        <v>1085</v>
      </c>
      <c r="BB1652" t="s">
        <v>44618</v>
      </c>
    </row>
    <row r="1653" spans="1:54" x14ac:dyDescent="0.25">
      <c r="A1653" s="1">
        <v>45200</v>
      </c>
      <c r="B1653">
        <v>255201</v>
      </c>
      <c r="D1653">
        <v>4040</v>
      </c>
      <c r="E1653" t="s">
        <v>8924</v>
      </c>
      <c r="F1653" t="s">
        <v>52738</v>
      </c>
      <c r="I1653" t="s">
        <v>8940</v>
      </c>
      <c r="J1653" t="s">
        <v>8941</v>
      </c>
      <c r="K1653" t="s">
        <v>8942</v>
      </c>
      <c r="L1653" t="s">
        <v>8943</v>
      </c>
      <c r="M1653">
        <v>329</v>
      </c>
      <c r="N1653">
        <v>2</v>
      </c>
      <c r="R1653" s="1">
        <v>40938</v>
      </c>
      <c r="S1653" t="s">
        <v>56</v>
      </c>
      <c r="T1653">
        <v>265</v>
      </c>
      <c r="U1653" t="s">
        <v>4243</v>
      </c>
      <c r="V1653" s="1">
        <v>39083</v>
      </c>
      <c r="W1653">
        <v>2</v>
      </c>
      <c r="X1653" t="s">
        <v>57</v>
      </c>
      <c r="Y1653">
        <v>1</v>
      </c>
      <c r="Z1653" t="s">
        <v>46545</v>
      </c>
      <c r="AB1653">
        <v>199401</v>
      </c>
      <c r="AC1653">
        <v>932</v>
      </c>
      <c r="AD1653" t="s">
        <v>52637</v>
      </c>
      <c r="AE1653">
        <v>2021</v>
      </c>
      <c r="AF1653" t="s">
        <v>52637</v>
      </c>
      <c r="AG1653">
        <v>3</v>
      </c>
      <c r="AH1653" t="s">
        <v>81</v>
      </c>
      <c r="AI1653">
        <v>10</v>
      </c>
      <c r="AJ1653" t="s">
        <v>52638</v>
      </c>
      <c r="AK1653">
        <v>265</v>
      </c>
      <c r="AL1653" t="s">
        <v>4243</v>
      </c>
      <c r="AQ1653" t="s">
        <v>8947</v>
      </c>
      <c r="AR1653" t="s">
        <v>8945</v>
      </c>
      <c r="AS1653">
        <v>0</v>
      </c>
      <c r="AT1653" t="s">
        <v>61</v>
      </c>
      <c r="AU1653" t="s">
        <v>8946</v>
      </c>
      <c r="AZ1653" t="s">
        <v>62</v>
      </c>
      <c r="BA1653">
        <v>1085</v>
      </c>
      <c r="BB1653" t="s">
        <v>44618</v>
      </c>
    </row>
    <row r="1654" spans="1:54" x14ac:dyDescent="0.25">
      <c r="A1654" s="1">
        <v>45200</v>
      </c>
      <c r="B1654">
        <v>255210</v>
      </c>
      <c r="C1654" t="s">
        <v>8948</v>
      </c>
      <c r="D1654">
        <v>4040</v>
      </c>
      <c r="E1654" t="s">
        <v>8924</v>
      </c>
      <c r="F1654" t="s">
        <v>8949</v>
      </c>
      <c r="G1654">
        <v>29189404</v>
      </c>
      <c r="H1654">
        <v>1003285982</v>
      </c>
      <c r="I1654" t="s">
        <v>47782</v>
      </c>
      <c r="K1654" t="s">
        <v>8950</v>
      </c>
      <c r="L1654" t="s">
        <v>8928</v>
      </c>
      <c r="M1654">
        <v>512</v>
      </c>
      <c r="N1654">
        <v>30</v>
      </c>
      <c r="R1654" s="1">
        <v>43782</v>
      </c>
      <c r="S1654" t="s">
        <v>56</v>
      </c>
      <c r="T1654">
        <v>265</v>
      </c>
      <c r="U1654" t="s">
        <v>4243</v>
      </c>
      <c r="W1654">
        <v>2</v>
      </c>
      <c r="X1654" t="s">
        <v>57</v>
      </c>
      <c r="Y1654">
        <v>1</v>
      </c>
      <c r="Z1654" t="s">
        <v>46545</v>
      </c>
      <c r="AB1654">
        <v>197008</v>
      </c>
      <c r="AC1654">
        <v>125</v>
      </c>
      <c r="AD1654" t="s">
        <v>1344</v>
      </c>
      <c r="AE1654">
        <v>1014</v>
      </c>
      <c r="AF1654" t="s">
        <v>1352</v>
      </c>
      <c r="AG1654">
        <v>1</v>
      </c>
      <c r="AH1654" t="s">
        <v>44482</v>
      </c>
      <c r="AI1654">
        <v>24</v>
      </c>
      <c r="AJ1654" t="s">
        <v>1344</v>
      </c>
      <c r="AK1654">
        <v>265</v>
      </c>
      <c r="AL1654" t="s">
        <v>4243</v>
      </c>
      <c r="AQ1654" t="s">
        <v>8951</v>
      </c>
      <c r="AR1654" t="s">
        <v>8952</v>
      </c>
      <c r="AS1654">
        <v>0</v>
      </c>
      <c r="AT1654" t="s">
        <v>61</v>
      </c>
      <c r="AU1654" t="s">
        <v>8931</v>
      </c>
      <c r="AX1654">
        <v>55.751572119999999</v>
      </c>
      <c r="AY1654">
        <v>12.10799357</v>
      </c>
      <c r="AZ1654" t="s">
        <v>62</v>
      </c>
      <c r="BA1654">
        <v>1085</v>
      </c>
      <c r="BB1654" t="s">
        <v>44618</v>
      </c>
    </row>
    <row r="1655" spans="1:54" x14ac:dyDescent="0.25">
      <c r="A1655" s="1">
        <v>45200</v>
      </c>
      <c r="B1655">
        <v>255901</v>
      </c>
      <c r="C1655" t="s">
        <v>44970</v>
      </c>
      <c r="D1655">
        <v>4000</v>
      </c>
      <c r="E1655" t="s">
        <v>7628</v>
      </c>
      <c r="F1655" t="s">
        <v>44971</v>
      </c>
      <c r="I1655" t="s">
        <v>8953</v>
      </c>
      <c r="K1655" t="s">
        <v>8954</v>
      </c>
      <c r="L1655" t="s">
        <v>47783</v>
      </c>
      <c r="N1655">
        <v>620</v>
      </c>
      <c r="R1655" s="1">
        <v>40162</v>
      </c>
      <c r="S1655" t="s">
        <v>80</v>
      </c>
      <c r="V1655" s="1">
        <v>32295</v>
      </c>
      <c r="W1655">
        <v>3</v>
      </c>
      <c r="X1655" t="s">
        <v>3496</v>
      </c>
      <c r="Y1655">
        <v>1</v>
      </c>
      <c r="Z1655" t="s">
        <v>46545</v>
      </c>
      <c r="AB1655">
        <v>193208</v>
      </c>
      <c r="AC1655">
        <v>126</v>
      </c>
      <c r="AD1655" t="s">
        <v>46616</v>
      </c>
      <c r="AE1655">
        <v>1015</v>
      </c>
      <c r="AF1655" t="s">
        <v>46616</v>
      </c>
      <c r="AG1655">
        <v>3</v>
      </c>
      <c r="AH1655" t="s">
        <v>81</v>
      </c>
      <c r="AI1655">
        <v>29</v>
      </c>
      <c r="AJ1655" t="s">
        <v>2525</v>
      </c>
      <c r="AK1655">
        <v>265</v>
      </c>
      <c r="AL1655" t="s">
        <v>4243</v>
      </c>
      <c r="AS1655">
        <v>0</v>
      </c>
      <c r="AT1655" t="s">
        <v>61</v>
      </c>
      <c r="AU1655" t="s">
        <v>8955</v>
      </c>
      <c r="AW1655" t="s">
        <v>47776</v>
      </c>
      <c r="AZ1655" t="s">
        <v>62</v>
      </c>
      <c r="BA1655">
        <v>1085</v>
      </c>
      <c r="BB1655" t="s">
        <v>44618</v>
      </c>
    </row>
    <row r="1656" spans="1:54" x14ac:dyDescent="0.25">
      <c r="A1656" s="1">
        <v>45200</v>
      </c>
      <c r="B1656">
        <v>257001</v>
      </c>
      <c r="C1656" t="s">
        <v>47784</v>
      </c>
      <c r="D1656">
        <v>4330</v>
      </c>
      <c r="E1656" t="s">
        <v>47785</v>
      </c>
      <c r="F1656" t="s">
        <v>47786</v>
      </c>
      <c r="G1656">
        <v>29188548</v>
      </c>
      <c r="H1656">
        <v>1003286370</v>
      </c>
      <c r="I1656" t="s">
        <v>8956</v>
      </c>
      <c r="J1656" t="s">
        <v>8957</v>
      </c>
      <c r="K1656" t="s">
        <v>8958</v>
      </c>
      <c r="L1656" t="s">
        <v>7058</v>
      </c>
      <c r="M1656">
        <v>650</v>
      </c>
      <c r="N1656">
        <v>5</v>
      </c>
      <c r="R1656" s="1">
        <v>43782</v>
      </c>
      <c r="S1656" t="s">
        <v>56</v>
      </c>
      <c r="T1656">
        <v>350</v>
      </c>
      <c r="U1656" t="s">
        <v>7634</v>
      </c>
      <c r="W1656">
        <v>2</v>
      </c>
      <c r="X1656" t="s">
        <v>57</v>
      </c>
      <c r="Y1656">
        <v>1</v>
      </c>
      <c r="Z1656" t="s">
        <v>46545</v>
      </c>
      <c r="AA1656">
        <v>9</v>
      </c>
      <c r="AC1656">
        <v>121</v>
      </c>
      <c r="AD1656" t="s">
        <v>70</v>
      </c>
      <c r="AE1656">
        <v>1012</v>
      </c>
      <c r="AF1656" t="s">
        <v>71</v>
      </c>
      <c r="AG1656">
        <v>1</v>
      </c>
      <c r="AH1656" t="s">
        <v>44482</v>
      </c>
      <c r="AI1656">
        <v>21</v>
      </c>
      <c r="AJ1656" t="s">
        <v>52613</v>
      </c>
      <c r="AK1656">
        <v>350</v>
      </c>
      <c r="AL1656" t="s">
        <v>7634</v>
      </c>
      <c r="AQ1656" t="s">
        <v>8959</v>
      </c>
      <c r="AR1656" t="s">
        <v>8960</v>
      </c>
      <c r="AS1656">
        <v>0</v>
      </c>
      <c r="AT1656" t="s">
        <v>61</v>
      </c>
      <c r="AU1656" t="s">
        <v>3786</v>
      </c>
      <c r="AX1656">
        <v>55.592623430000003</v>
      </c>
      <c r="AY1656">
        <v>11.857374849999999</v>
      </c>
      <c r="AZ1656" t="s">
        <v>62</v>
      </c>
      <c r="BA1656">
        <v>1085</v>
      </c>
      <c r="BB1656" t="s">
        <v>44618</v>
      </c>
    </row>
    <row r="1657" spans="1:54" x14ac:dyDescent="0.25">
      <c r="A1657" s="1">
        <v>45200</v>
      </c>
      <c r="B1657">
        <v>257002</v>
      </c>
      <c r="C1657" t="s">
        <v>53062</v>
      </c>
      <c r="D1657">
        <v>4060</v>
      </c>
      <c r="E1657" t="s">
        <v>53042</v>
      </c>
      <c r="F1657" t="s">
        <v>8961</v>
      </c>
      <c r="G1657">
        <v>29188548</v>
      </c>
      <c r="H1657">
        <v>1003286217</v>
      </c>
      <c r="I1657" t="s">
        <v>47787</v>
      </c>
      <c r="J1657" t="s">
        <v>8962</v>
      </c>
      <c r="K1657" t="s">
        <v>8963</v>
      </c>
      <c r="L1657" t="s">
        <v>47788</v>
      </c>
      <c r="M1657">
        <v>74</v>
      </c>
      <c r="N1657">
        <v>11</v>
      </c>
      <c r="R1657" s="1">
        <v>43782</v>
      </c>
      <c r="S1657" t="s">
        <v>56</v>
      </c>
      <c r="T1657">
        <v>350</v>
      </c>
      <c r="U1657" t="s">
        <v>7634</v>
      </c>
      <c r="W1657">
        <v>2</v>
      </c>
      <c r="X1657" t="s">
        <v>57</v>
      </c>
      <c r="Y1657">
        <v>1</v>
      </c>
      <c r="Z1657" t="s">
        <v>46545</v>
      </c>
      <c r="AA1657">
        <v>9</v>
      </c>
      <c r="AC1657">
        <v>121</v>
      </c>
      <c r="AD1657" t="s">
        <v>70</v>
      </c>
      <c r="AE1657">
        <v>1012</v>
      </c>
      <c r="AF1657" t="s">
        <v>71</v>
      </c>
      <c r="AG1657">
        <v>1</v>
      </c>
      <c r="AH1657" t="s">
        <v>44482</v>
      </c>
      <c r="AI1657">
        <v>21</v>
      </c>
      <c r="AJ1657" t="s">
        <v>52613</v>
      </c>
      <c r="AK1657">
        <v>350</v>
      </c>
      <c r="AL1657" t="s">
        <v>7634</v>
      </c>
      <c r="AQ1657" t="s">
        <v>8964</v>
      </c>
      <c r="AR1657" t="s">
        <v>8965</v>
      </c>
      <c r="AS1657">
        <v>0</v>
      </c>
      <c r="AT1657" t="s">
        <v>61</v>
      </c>
      <c r="AU1657" t="s">
        <v>47789</v>
      </c>
      <c r="AX1657">
        <v>55.636872910000001</v>
      </c>
      <c r="AY1657">
        <v>11.871473119999999</v>
      </c>
      <c r="AZ1657" t="s">
        <v>62</v>
      </c>
      <c r="BA1657">
        <v>1085</v>
      </c>
      <c r="BB1657" t="s">
        <v>44618</v>
      </c>
    </row>
    <row r="1658" spans="1:54" x14ac:dyDescent="0.25">
      <c r="A1658" s="1">
        <v>45200</v>
      </c>
      <c r="B1658">
        <v>257003</v>
      </c>
      <c r="C1658" t="s">
        <v>8966</v>
      </c>
      <c r="D1658">
        <v>4330</v>
      </c>
      <c r="E1658" t="s">
        <v>47785</v>
      </c>
      <c r="F1658" t="s">
        <v>8967</v>
      </c>
      <c r="I1658" t="s">
        <v>47790</v>
      </c>
      <c r="K1658" t="s">
        <v>8968</v>
      </c>
      <c r="L1658" t="s">
        <v>8969</v>
      </c>
      <c r="M1658">
        <v>672</v>
      </c>
      <c r="N1658">
        <v>32</v>
      </c>
      <c r="R1658" s="1">
        <v>40162</v>
      </c>
      <c r="S1658" t="s">
        <v>80</v>
      </c>
      <c r="V1658" s="1">
        <v>32660</v>
      </c>
      <c r="W1658">
        <v>5</v>
      </c>
      <c r="X1658" t="s">
        <v>557</v>
      </c>
      <c r="Y1658">
        <v>1</v>
      </c>
      <c r="Z1658" t="s">
        <v>46545</v>
      </c>
      <c r="AA1658">
        <v>7</v>
      </c>
      <c r="AB1658">
        <v>198408</v>
      </c>
      <c r="AC1658">
        <v>121</v>
      </c>
      <c r="AD1658" t="s">
        <v>70</v>
      </c>
      <c r="AE1658">
        <v>1013</v>
      </c>
      <c r="AF1658" t="s">
        <v>558</v>
      </c>
      <c r="AG1658">
        <v>3</v>
      </c>
      <c r="AH1658" t="s">
        <v>81</v>
      </c>
      <c r="AI1658">
        <v>22</v>
      </c>
      <c r="AJ1658" t="s">
        <v>52628</v>
      </c>
      <c r="AK1658">
        <v>350</v>
      </c>
      <c r="AL1658" t="s">
        <v>7634</v>
      </c>
      <c r="AS1658">
        <v>0</v>
      </c>
      <c r="AT1658" t="s">
        <v>61</v>
      </c>
      <c r="AU1658" t="s">
        <v>8970</v>
      </c>
      <c r="AV1658" t="s">
        <v>8971</v>
      </c>
      <c r="AZ1658" t="s">
        <v>62</v>
      </c>
      <c r="BA1658">
        <v>1085</v>
      </c>
      <c r="BB1658" t="s">
        <v>44618</v>
      </c>
    </row>
    <row r="1659" spans="1:54" x14ac:dyDescent="0.25">
      <c r="A1659" s="1">
        <v>45200</v>
      </c>
      <c r="B1659">
        <v>257210</v>
      </c>
      <c r="C1659" t="s">
        <v>47791</v>
      </c>
      <c r="D1659">
        <v>4330</v>
      </c>
      <c r="E1659" t="s">
        <v>47785</v>
      </c>
      <c r="F1659" t="s">
        <v>47792</v>
      </c>
      <c r="G1659">
        <v>53650112</v>
      </c>
      <c r="H1659">
        <v>1003916241</v>
      </c>
      <c r="I1659" t="s">
        <v>47793</v>
      </c>
      <c r="J1659" t="s">
        <v>8972</v>
      </c>
      <c r="K1659" t="s">
        <v>8973</v>
      </c>
      <c r="L1659" t="s">
        <v>8974</v>
      </c>
      <c r="M1659">
        <v>650</v>
      </c>
      <c r="N1659">
        <v>12</v>
      </c>
      <c r="R1659" s="1">
        <v>40162</v>
      </c>
      <c r="S1659" t="s">
        <v>80</v>
      </c>
      <c r="T1659">
        <v>350</v>
      </c>
      <c r="U1659" t="s">
        <v>7634</v>
      </c>
      <c r="V1659" s="1">
        <v>39083</v>
      </c>
      <c r="W1659">
        <v>2</v>
      </c>
      <c r="X1659" t="s">
        <v>57</v>
      </c>
      <c r="Y1659">
        <v>1</v>
      </c>
      <c r="Z1659" t="s">
        <v>46545</v>
      </c>
      <c r="AB1659">
        <v>196208</v>
      </c>
      <c r="AC1659">
        <v>125</v>
      </c>
      <c r="AD1659" t="s">
        <v>1344</v>
      </c>
      <c r="AE1659">
        <v>1014</v>
      </c>
      <c r="AF1659" t="s">
        <v>1352</v>
      </c>
      <c r="AG1659">
        <v>3</v>
      </c>
      <c r="AH1659" t="s">
        <v>81</v>
      </c>
      <c r="AI1659">
        <v>24</v>
      </c>
      <c r="AJ1659" t="s">
        <v>1344</v>
      </c>
      <c r="AK1659">
        <v>350</v>
      </c>
      <c r="AL1659" t="s">
        <v>7634</v>
      </c>
      <c r="AM1659">
        <v>2</v>
      </c>
      <c r="AN1659" t="s">
        <v>119</v>
      </c>
      <c r="AO1659">
        <v>261210</v>
      </c>
      <c r="AQ1659" t="s">
        <v>8975</v>
      </c>
      <c r="AR1659" t="s">
        <v>8976</v>
      </c>
      <c r="AS1659">
        <v>0</v>
      </c>
      <c r="AT1659" t="s">
        <v>61</v>
      </c>
      <c r="AU1659" t="s">
        <v>3786</v>
      </c>
      <c r="AX1659">
        <v>55.593271680431201</v>
      </c>
      <c r="AY1659">
        <v>11.857308648533399</v>
      </c>
      <c r="AZ1659" t="s">
        <v>62</v>
      </c>
      <c r="BA1659">
        <v>1085</v>
      </c>
      <c r="BB1659" t="s">
        <v>44618</v>
      </c>
    </row>
    <row r="1660" spans="1:54" x14ac:dyDescent="0.25">
      <c r="A1660" s="1">
        <v>45200</v>
      </c>
      <c r="B1660">
        <v>257300</v>
      </c>
      <c r="C1660" t="s">
        <v>44972</v>
      </c>
      <c r="D1660">
        <v>4330</v>
      </c>
      <c r="E1660" t="s">
        <v>47785</v>
      </c>
      <c r="F1660" t="s">
        <v>44973</v>
      </c>
      <c r="G1660">
        <v>32511228</v>
      </c>
      <c r="H1660">
        <v>1001691259</v>
      </c>
      <c r="I1660" t="s">
        <v>8977</v>
      </c>
      <c r="J1660" t="s">
        <v>8978</v>
      </c>
      <c r="K1660" t="s">
        <v>8979</v>
      </c>
      <c r="L1660" t="s">
        <v>8980</v>
      </c>
      <c r="M1660">
        <v>786</v>
      </c>
      <c r="N1660">
        <v>29</v>
      </c>
      <c r="R1660" s="1">
        <v>43782</v>
      </c>
      <c r="S1660" t="s">
        <v>56</v>
      </c>
      <c r="W1660">
        <v>5</v>
      </c>
      <c r="X1660" t="s">
        <v>557</v>
      </c>
      <c r="Y1660">
        <v>1</v>
      </c>
      <c r="Z1660" t="s">
        <v>46545</v>
      </c>
      <c r="AA1660">
        <v>10</v>
      </c>
      <c r="AB1660">
        <v>196003</v>
      </c>
      <c r="AC1660">
        <v>123</v>
      </c>
      <c r="AD1660" t="s">
        <v>1507</v>
      </c>
      <c r="AE1660">
        <v>1011</v>
      </c>
      <c r="AF1660" t="s">
        <v>1507</v>
      </c>
      <c r="AG1660">
        <v>1</v>
      </c>
      <c r="AH1660" t="s">
        <v>44482</v>
      </c>
      <c r="AI1660">
        <v>80</v>
      </c>
      <c r="AJ1660" t="s">
        <v>1507</v>
      </c>
      <c r="AK1660">
        <v>350</v>
      </c>
      <c r="AL1660" t="s">
        <v>7634</v>
      </c>
      <c r="AQ1660" t="s">
        <v>8981</v>
      </c>
      <c r="AR1660" t="s">
        <v>8982</v>
      </c>
      <c r="AS1660">
        <v>0</v>
      </c>
      <c r="AT1660" t="s">
        <v>61</v>
      </c>
      <c r="AU1660" t="s">
        <v>8983</v>
      </c>
      <c r="AW1660" t="s">
        <v>8984</v>
      </c>
      <c r="AX1660">
        <v>55.552120840000001</v>
      </c>
      <c r="AY1660">
        <v>11.91383924</v>
      </c>
      <c r="AZ1660" t="s">
        <v>62</v>
      </c>
      <c r="BA1660">
        <v>1085</v>
      </c>
      <c r="BB1660" t="s">
        <v>44618</v>
      </c>
    </row>
    <row r="1661" spans="1:54" x14ac:dyDescent="0.25">
      <c r="A1661" s="1">
        <v>45200</v>
      </c>
      <c r="B1661">
        <v>257375</v>
      </c>
      <c r="C1661" t="s">
        <v>47794</v>
      </c>
      <c r="D1661">
        <v>4330</v>
      </c>
      <c r="E1661" t="s">
        <v>47785</v>
      </c>
      <c r="F1661" t="s">
        <v>47795</v>
      </c>
      <c r="I1661" t="s">
        <v>8985</v>
      </c>
      <c r="J1661" t="s">
        <v>8986</v>
      </c>
      <c r="K1661" t="s">
        <v>8987</v>
      </c>
      <c r="L1661" t="s">
        <v>8988</v>
      </c>
      <c r="M1661">
        <v>607</v>
      </c>
      <c r="R1661" s="1">
        <v>40162</v>
      </c>
      <c r="S1661" t="s">
        <v>80</v>
      </c>
      <c r="V1661" s="1">
        <v>38231</v>
      </c>
      <c r="W1661">
        <v>5</v>
      </c>
      <c r="X1661" t="s">
        <v>557</v>
      </c>
      <c r="Y1661">
        <v>1</v>
      </c>
      <c r="Z1661" t="s">
        <v>46545</v>
      </c>
      <c r="AB1661">
        <v>199107</v>
      </c>
      <c r="AC1661">
        <v>147</v>
      </c>
      <c r="AD1661" t="s">
        <v>46697</v>
      </c>
      <c r="AE1661">
        <v>1021</v>
      </c>
      <c r="AF1661" t="s">
        <v>46697</v>
      </c>
      <c r="AG1661">
        <v>3</v>
      </c>
      <c r="AH1661" t="s">
        <v>81</v>
      </c>
      <c r="AI1661">
        <v>86</v>
      </c>
      <c r="AJ1661" t="s">
        <v>46697</v>
      </c>
      <c r="AK1661">
        <v>350</v>
      </c>
      <c r="AL1661" t="s">
        <v>7634</v>
      </c>
      <c r="AQ1661" t="s">
        <v>8989</v>
      </c>
      <c r="AR1661" t="s">
        <v>8990</v>
      </c>
      <c r="AS1661">
        <v>0</v>
      </c>
      <c r="AT1661" t="s">
        <v>61</v>
      </c>
      <c r="AU1661" t="s">
        <v>3316</v>
      </c>
      <c r="AX1661">
        <v>55.589696635333397</v>
      </c>
      <c r="AY1661">
        <v>11.870764270369101</v>
      </c>
      <c r="AZ1661" t="s">
        <v>62</v>
      </c>
      <c r="BA1661">
        <v>1085</v>
      </c>
      <c r="BB1661" t="s">
        <v>44618</v>
      </c>
    </row>
    <row r="1662" spans="1:54" x14ac:dyDescent="0.25">
      <c r="A1662" s="1">
        <v>45200</v>
      </c>
      <c r="B1662">
        <v>259000</v>
      </c>
      <c r="C1662" t="s">
        <v>47769</v>
      </c>
      <c r="D1662">
        <v>4600</v>
      </c>
      <c r="E1662" t="s">
        <v>47768</v>
      </c>
      <c r="F1662" t="s">
        <v>47769</v>
      </c>
      <c r="G1662">
        <v>29189374</v>
      </c>
      <c r="I1662" t="s">
        <v>47796</v>
      </c>
      <c r="J1662" t="s">
        <v>8991</v>
      </c>
      <c r="K1662" t="s">
        <v>8992</v>
      </c>
      <c r="L1662" t="s">
        <v>53063</v>
      </c>
      <c r="M1662">
        <v>8620</v>
      </c>
      <c r="N1662">
        <v>1</v>
      </c>
      <c r="R1662" s="1">
        <v>43734</v>
      </c>
      <c r="S1662" t="s">
        <v>56</v>
      </c>
      <c r="T1662">
        <v>259</v>
      </c>
      <c r="U1662" t="s">
        <v>47769</v>
      </c>
      <c r="W1662">
        <v>2</v>
      </c>
      <c r="X1662" t="s">
        <v>57</v>
      </c>
      <c r="Y1662">
        <v>5</v>
      </c>
      <c r="Z1662" t="s">
        <v>54458</v>
      </c>
      <c r="AB1662">
        <v>200701</v>
      </c>
      <c r="AC1662">
        <v>923</v>
      </c>
      <c r="AD1662" t="s">
        <v>58</v>
      </c>
      <c r="AE1662">
        <v>2013</v>
      </c>
      <c r="AF1662" t="s">
        <v>58</v>
      </c>
      <c r="AG1662">
        <v>1</v>
      </c>
      <c r="AH1662" t="s">
        <v>44482</v>
      </c>
      <c r="AI1662">
        <v>99</v>
      </c>
      <c r="AJ1662" t="s">
        <v>54511</v>
      </c>
      <c r="AK1662">
        <v>259</v>
      </c>
      <c r="AL1662" t="s">
        <v>47769</v>
      </c>
      <c r="AQ1662" t="s">
        <v>8993</v>
      </c>
      <c r="AR1662" t="s">
        <v>8994</v>
      </c>
      <c r="AS1662">
        <v>0</v>
      </c>
      <c r="AT1662" t="s">
        <v>61</v>
      </c>
      <c r="AU1662" t="s">
        <v>7012</v>
      </c>
      <c r="AV1662" t="s">
        <v>52612</v>
      </c>
      <c r="AX1662">
        <v>55.456553620000001</v>
      </c>
      <c r="AY1662">
        <v>12.182801720000001</v>
      </c>
      <c r="AZ1662" t="s">
        <v>62</v>
      </c>
      <c r="BA1662">
        <v>1085</v>
      </c>
      <c r="BB1662" t="s">
        <v>44618</v>
      </c>
    </row>
    <row r="1663" spans="1:54" x14ac:dyDescent="0.25">
      <c r="A1663" s="1">
        <v>45200</v>
      </c>
      <c r="B1663">
        <v>259001</v>
      </c>
      <c r="C1663" t="s">
        <v>8995</v>
      </c>
      <c r="D1663">
        <v>4682</v>
      </c>
      <c r="E1663" t="s">
        <v>8996</v>
      </c>
      <c r="F1663" t="s">
        <v>8995</v>
      </c>
      <c r="G1663">
        <v>29189374</v>
      </c>
      <c r="H1663">
        <v>1003286618</v>
      </c>
      <c r="I1663" t="s">
        <v>8997</v>
      </c>
      <c r="J1663" t="s">
        <v>8998</v>
      </c>
      <c r="K1663" t="s">
        <v>8999</v>
      </c>
      <c r="L1663" t="s">
        <v>9000</v>
      </c>
      <c r="M1663">
        <v>1394</v>
      </c>
      <c r="N1663">
        <v>31</v>
      </c>
      <c r="R1663" s="1">
        <v>43782</v>
      </c>
      <c r="S1663" t="s">
        <v>56</v>
      </c>
      <c r="T1663">
        <v>259</v>
      </c>
      <c r="U1663" t="s">
        <v>47769</v>
      </c>
      <c r="W1663">
        <v>2</v>
      </c>
      <c r="X1663" t="s">
        <v>57</v>
      </c>
      <c r="Y1663">
        <v>1</v>
      </c>
      <c r="Z1663" t="s">
        <v>46545</v>
      </c>
      <c r="AA1663">
        <v>6</v>
      </c>
      <c r="AC1663">
        <v>121</v>
      </c>
      <c r="AD1663" t="s">
        <v>70</v>
      </c>
      <c r="AE1663">
        <v>1012</v>
      </c>
      <c r="AF1663" t="s">
        <v>71</v>
      </c>
      <c r="AG1663">
        <v>1</v>
      </c>
      <c r="AH1663" t="s">
        <v>44482</v>
      </c>
      <c r="AI1663">
        <v>21</v>
      </c>
      <c r="AJ1663" t="s">
        <v>52613</v>
      </c>
      <c r="AK1663">
        <v>259</v>
      </c>
      <c r="AL1663" t="s">
        <v>47769</v>
      </c>
      <c r="AQ1663" t="s">
        <v>9001</v>
      </c>
      <c r="AR1663" t="s">
        <v>9002</v>
      </c>
      <c r="AS1663">
        <v>0</v>
      </c>
      <c r="AT1663" t="s">
        <v>61</v>
      </c>
      <c r="AU1663" t="s">
        <v>5207</v>
      </c>
      <c r="AX1663">
        <v>55.379470339999997</v>
      </c>
      <c r="AY1663">
        <v>12.07481003</v>
      </c>
      <c r="AZ1663" t="s">
        <v>62</v>
      </c>
      <c r="BA1663">
        <v>1085</v>
      </c>
      <c r="BB1663" t="s">
        <v>44618</v>
      </c>
    </row>
    <row r="1664" spans="1:54" x14ac:dyDescent="0.25">
      <c r="A1664" s="1">
        <v>45200</v>
      </c>
      <c r="B1664">
        <v>259002</v>
      </c>
      <c r="C1664" t="s">
        <v>9003</v>
      </c>
      <c r="D1664">
        <v>4600</v>
      </c>
      <c r="E1664" t="s">
        <v>47768</v>
      </c>
      <c r="F1664" t="s">
        <v>9004</v>
      </c>
      <c r="I1664" t="s">
        <v>44974</v>
      </c>
      <c r="K1664" t="s">
        <v>9005</v>
      </c>
      <c r="L1664" t="s">
        <v>44975</v>
      </c>
      <c r="M1664">
        <v>4527</v>
      </c>
      <c r="R1664" s="1">
        <v>40162</v>
      </c>
      <c r="S1664" t="s">
        <v>80</v>
      </c>
      <c r="T1664">
        <v>259</v>
      </c>
      <c r="U1664" t="s">
        <v>47769</v>
      </c>
      <c r="V1664" s="1">
        <v>32295</v>
      </c>
      <c r="W1664">
        <v>2</v>
      </c>
      <c r="X1664" t="s">
        <v>57</v>
      </c>
      <c r="Y1664">
        <v>1</v>
      </c>
      <c r="Z1664" t="s">
        <v>46545</v>
      </c>
      <c r="AA1664">
        <v>9</v>
      </c>
      <c r="AC1664">
        <v>121</v>
      </c>
      <c r="AD1664" t="s">
        <v>70</v>
      </c>
      <c r="AE1664">
        <v>1012</v>
      </c>
      <c r="AF1664" t="s">
        <v>71</v>
      </c>
      <c r="AG1664">
        <v>3</v>
      </c>
      <c r="AH1664" t="s">
        <v>81</v>
      </c>
      <c r="AI1664">
        <v>21</v>
      </c>
      <c r="AJ1664" t="s">
        <v>52613</v>
      </c>
      <c r="AK1664">
        <v>259</v>
      </c>
      <c r="AL1664" t="s">
        <v>47769</v>
      </c>
      <c r="AS1664">
        <v>0</v>
      </c>
      <c r="AT1664" t="s">
        <v>61</v>
      </c>
      <c r="AU1664" t="s">
        <v>44975</v>
      </c>
      <c r="AX1664">
        <v>55.458320048006499</v>
      </c>
      <c r="AY1664">
        <v>12.181819320483299</v>
      </c>
      <c r="AZ1664" t="s">
        <v>62</v>
      </c>
      <c r="BA1664">
        <v>1085</v>
      </c>
      <c r="BB1664" t="s">
        <v>44618</v>
      </c>
    </row>
    <row r="1665" spans="1:54" x14ac:dyDescent="0.25">
      <c r="A1665" s="1">
        <v>45200</v>
      </c>
      <c r="B1665">
        <v>259003</v>
      </c>
      <c r="C1665" t="s">
        <v>9006</v>
      </c>
      <c r="D1665">
        <v>4600</v>
      </c>
      <c r="E1665" t="s">
        <v>47768</v>
      </c>
      <c r="F1665" t="s">
        <v>9007</v>
      </c>
      <c r="G1665">
        <v>29189374</v>
      </c>
      <c r="H1665">
        <v>1003286679</v>
      </c>
      <c r="I1665" t="s">
        <v>47797</v>
      </c>
      <c r="J1665" t="s">
        <v>9008</v>
      </c>
      <c r="K1665" t="s">
        <v>9009</v>
      </c>
      <c r="L1665" t="s">
        <v>3561</v>
      </c>
      <c r="M1665">
        <v>3259</v>
      </c>
      <c r="N1665">
        <v>10</v>
      </c>
      <c r="R1665" s="1">
        <v>43782</v>
      </c>
      <c r="S1665" t="s">
        <v>56</v>
      </c>
      <c r="T1665">
        <v>259</v>
      </c>
      <c r="U1665" t="s">
        <v>47769</v>
      </c>
      <c r="W1665">
        <v>2</v>
      </c>
      <c r="X1665" t="s">
        <v>57</v>
      </c>
      <c r="Y1665">
        <v>1</v>
      </c>
      <c r="Z1665" t="s">
        <v>46545</v>
      </c>
      <c r="AA1665">
        <v>10</v>
      </c>
      <c r="AB1665">
        <v>196808</v>
      </c>
      <c r="AC1665">
        <v>121</v>
      </c>
      <c r="AD1665" t="s">
        <v>70</v>
      </c>
      <c r="AE1665">
        <v>1012</v>
      </c>
      <c r="AF1665" t="s">
        <v>71</v>
      </c>
      <c r="AG1665">
        <v>1</v>
      </c>
      <c r="AH1665" t="s">
        <v>44482</v>
      </c>
      <c r="AI1665">
        <v>21</v>
      </c>
      <c r="AJ1665" t="s">
        <v>52613</v>
      </c>
      <c r="AK1665">
        <v>259</v>
      </c>
      <c r="AL1665" t="s">
        <v>47769</v>
      </c>
      <c r="AQ1665" t="s">
        <v>9010</v>
      </c>
      <c r="AR1665" t="s">
        <v>9011</v>
      </c>
      <c r="AS1665">
        <v>0</v>
      </c>
      <c r="AT1665" t="s">
        <v>61</v>
      </c>
      <c r="AU1665" t="s">
        <v>3563</v>
      </c>
      <c r="AX1665">
        <v>55.454089089999997</v>
      </c>
      <c r="AY1665">
        <v>12.16440375</v>
      </c>
      <c r="AZ1665" t="s">
        <v>62</v>
      </c>
      <c r="BA1665">
        <v>1085</v>
      </c>
      <c r="BB1665" t="s">
        <v>44618</v>
      </c>
    </row>
    <row r="1666" spans="1:54" x14ac:dyDescent="0.25">
      <c r="A1666" s="1">
        <v>45200</v>
      </c>
      <c r="B1666">
        <v>259004</v>
      </c>
      <c r="C1666" t="s">
        <v>47798</v>
      </c>
      <c r="D1666">
        <v>4681</v>
      </c>
      <c r="E1666" t="s">
        <v>47799</v>
      </c>
      <c r="F1666" t="s">
        <v>47800</v>
      </c>
      <c r="G1666">
        <v>29189374</v>
      </c>
      <c r="H1666">
        <v>1003286564</v>
      </c>
      <c r="I1666" t="s">
        <v>9012</v>
      </c>
      <c r="J1666" t="s">
        <v>9013</v>
      </c>
      <c r="K1666" t="s">
        <v>9014</v>
      </c>
      <c r="L1666" t="s">
        <v>9015</v>
      </c>
      <c r="M1666">
        <v>7044</v>
      </c>
      <c r="N1666">
        <v>2</v>
      </c>
      <c r="R1666" s="1">
        <v>43782</v>
      </c>
      <c r="S1666" t="s">
        <v>56</v>
      </c>
      <c r="T1666">
        <v>259</v>
      </c>
      <c r="U1666" t="s">
        <v>47769</v>
      </c>
      <c r="W1666">
        <v>2</v>
      </c>
      <c r="X1666" t="s">
        <v>57</v>
      </c>
      <c r="Y1666">
        <v>1</v>
      </c>
      <c r="Z1666" t="s">
        <v>46545</v>
      </c>
      <c r="AA1666">
        <v>9</v>
      </c>
      <c r="AB1666">
        <v>195408</v>
      </c>
      <c r="AC1666">
        <v>121</v>
      </c>
      <c r="AD1666" t="s">
        <v>70</v>
      </c>
      <c r="AE1666">
        <v>1012</v>
      </c>
      <c r="AF1666" t="s">
        <v>71</v>
      </c>
      <c r="AG1666">
        <v>1</v>
      </c>
      <c r="AH1666" t="s">
        <v>44482</v>
      </c>
      <c r="AI1666">
        <v>21</v>
      </c>
      <c r="AJ1666" t="s">
        <v>52613</v>
      </c>
      <c r="AK1666">
        <v>259</v>
      </c>
      <c r="AL1666" t="s">
        <v>47769</v>
      </c>
      <c r="AQ1666" t="s">
        <v>9016</v>
      </c>
      <c r="AR1666" t="s">
        <v>9017</v>
      </c>
      <c r="AS1666">
        <v>0</v>
      </c>
      <c r="AT1666" t="s">
        <v>61</v>
      </c>
      <c r="AU1666" t="s">
        <v>9018</v>
      </c>
      <c r="AX1666">
        <v>55.417457900000002</v>
      </c>
      <c r="AY1666">
        <v>12.14248237</v>
      </c>
      <c r="AZ1666" t="s">
        <v>62</v>
      </c>
      <c r="BA1666">
        <v>1085</v>
      </c>
      <c r="BB1666" t="s">
        <v>44618</v>
      </c>
    </row>
    <row r="1667" spans="1:54" x14ac:dyDescent="0.25">
      <c r="A1667" s="1">
        <v>45200</v>
      </c>
      <c r="B1667">
        <v>259005</v>
      </c>
      <c r="C1667" t="s">
        <v>47801</v>
      </c>
      <c r="D1667">
        <v>4623</v>
      </c>
      <c r="E1667" t="s">
        <v>9019</v>
      </c>
      <c r="F1667" t="s">
        <v>47802</v>
      </c>
      <c r="G1667">
        <v>29189374</v>
      </c>
      <c r="H1667">
        <v>1003286540</v>
      </c>
      <c r="I1667" t="s">
        <v>9020</v>
      </c>
      <c r="J1667" t="s">
        <v>9021</v>
      </c>
      <c r="K1667" t="s">
        <v>9022</v>
      </c>
      <c r="L1667" t="s">
        <v>9023</v>
      </c>
      <c r="M1667">
        <v>633</v>
      </c>
      <c r="N1667" t="s">
        <v>9024</v>
      </c>
      <c r="R1667" s="1">
        <v>44088</v>
      </c>
      <c r="S1667" t="s">
        <v>56</v>
      </c>
      <c r="T1667">
        <v>259</v>
      </c>
      <c r="U1667" t="s">
        <v>47769</v>
      </c>
      <c r="W1667">
        <v>2</v>
      </c>
      <c r="X1667" t="s">
        <v>57</v>
      </c>
      <c r="Y1667">
        <v>1</v>
      </c>
      <c r="Z1667" t="s">
        <v>46545</v>
      </c>
      <c r="AA1667">
        <v>9</v>
      </c>
      <c r="AB1667">
        <v>196308</v>
      </c>
      <c r="AC1667">
        <v>121</v>
      </c>
      <c r="AD1667" t="s">
        <v>70</v>
      </c>
      <c r="AE1667">
        <v>1012</v>
      </c>
      <c r="AF1667" t="s">
        <v>71</v>
      </c>
      <c r="AG1667">
        <v>1</v>
      </c>
      <c r="AH1667" t="s">
        <v>44482</v>
      </c>
      <c r="AI1667">
        <v>21</v>
      </c>
      <c r="AJ1667" t="s">
        <v>52613</v>
      </c>
      <c r="AK1667">
        <v>259</v>
      </c>
      <c r="AL1667" t="s">
        <v>47769</v>
      </c>
      <c r="AQ1667" t="s">
        <v>9025</v>
      </c>
      <c r="AR1667" t="s">
        <v>9026</v>
      </c>
      <c r="AS1667">
        <v>0</v>
      </c>
      <c r="AT1667" t="s">
        <v>61</v>
      </c>
      <c r="AU1667" t="s">
        <v>6890</v>
      </c>
      <c r="AX1667">
        <v>55.498776679999999</v>
      </c>
      <c r="AY1667">
        <v>12.12342497</v>
      </c>
      <c r="AZ1667" t="s">
        <v>62</v>
      </c>
      <c r="BA1667">
        <v>1085</v>
      </c>
      <c r="BB1667" t="s">
        <v>44618</v>
      </c>
    </row>
    <row r="1668" spans="1:54" x14ac:dyDescent="0.25">
      <c r="A1668" s="1">
        <v>45200</v>
      </c>
      <c r="B1668">
        <v>259006</v>
      </c>
      <c r="C1668" t="s">
        <v>9027</v>
      </c>
      <c r="D1668">
        <v>4600</v>
      </c>
      <c r="E1668" t="s">
        <v>47768</v>
      </c>
      <c r="F1668" t="s">
        <v>9028</v>
      </c>
      <c r="G1668">
        <v>29189374</v>
      </c>
      <c r="H1668">
        <v>1003287006</v>
      </c>
      <c r="I1668" t="s">
        <v>47803</v>
      </c>
      <c r="J1668" t="s">
        <v>9029</v>
      </c>
      <c r="K1668" t="s">
        <v>9030</v>
      </c>
      <c r="L1668" t="s">
        <v>54638</v>
      </c>
      <c r="M1668">
        <v>7171</v>
      </c>
      <c r="N1668">
        <v>1</v>
      </c>
      <c r="R1668" s="1">
        <v>43782</v>
      </c>
      <c r="S1668" t="s">
        <v>56</v>
      </c>
      <c r="T1668">
        <v>259</v>
      </c>
      <c r="U1668" t="s">
        <v>47769</v>
      </c>
      <c r="W1668">
        <v>2</v>
      </c>
      <c r="X1668" t="s">
        <v>57</v>
      </c>
      <c r="Y1668">
        <v>1</v>
      </c>
      <c r="Z1668" t="s">
        <v>46545</v>
      </c>
      <c r="AA1668">
        <v>9</v>
      </c>
      <c r="AB1668">
        <v>195408</v>
      </c>
      <c r="AC1668">
        <v>121</v>
      </c>
      <c r="AD1668" t="s">
        <v>70</v>
      </c>
      <c r="AE1668">
        <v>1012</v>
      </c>
      <c r="AF1668" t="s">
        <v>71</v>
      </c>
      <c r="AG1668">
        <v>1</v>
      </c>
      <c r="AH1668" t="s">
        <v>44482</v>
      </c>
      <c r="AI1668">
        <v>21</v>
      </c>
      <c r="AJ1668" t="s">
        <v>52613</v>
      </c>
      <c r="AK1668">
        <v>259</v>
      </c>
      <c r="AL1668" t="s">
        <v>47769</v>
      </c>
      <c r="AQ1668" t="s">
        <v>9031</v>
      </c>
      <c r="AR1668" t="s">
        <v>9032</v>
      </c>
      <c r="AS1668">
        <v>0</v>
      </c>
      <c r="AT1668" t="s">
        <v>61</v>
      </c>
      <c r="AU1668" t="s">
        <v>3786</v>
      </c>
      <c r="AW1668" t="s">
        <v>54639</v>
      </c>
      <c r="AX1668">
        <v>55.494417220000003</v>
      </c>
      <c r="AY1668">
        <v>12.1761838</v>
      </c>
      <c r="AZ1668" t="s">
        <v>62</v>
      </c>
      <c r="BA1668">
        <v>1085</v>
      </c>
      <c r="BB1668" t="s">
        <v>44618</v>
      </c>
    </row>
    <row r="1669" spans="1:54" x14ac:dyDescent="0.25">
      <c r="A1669" s="1">
        <v>45200</v>
      </c>
      <c r="B1669">
        <v>259007</v>
      </c>
      <c r="C1669" t="s">
        <v>9033</v>
      </c>
      <c r="D1669">
        <v>4600</v>
      </c>
      <c r="E1669" t="s">
        <v>47768</v>
      </c>
      <c r="F1669" t="s">
        <v>9034</v>
      </c>
      <c r="G1669">
        <v>29189374</v>
      </c>
      <c r="H1669">
        <v>1003286849</v>
      </c>
      <c r="I1669" t="s">
        <v>9035</v>
      </c>
      <c r="J1669" t="s">
        <v>9036</v>
      </c>
      <c r="K1669" t="s">
        <v>9037</v>
      </c>
      <c r="L1669" t="s">
        <v>9038</v>
      </c>
      <c r="M1669">
        <v>6320</v>
      </c>
      <c r="N1669">
        <v>2</v>
      </c>
      <c r="R1669" s="1">
        <v>42188</v>
      </c>
      <c r="S1669" t="s">
        <v>56</v>
      </c>
      <c r="T1669">
        <v>259</v>
      </c>
      <c r="U1669" t="s">
        <v>47769</v>
      </c>
      <c r="V1669" s="1">
        <v>42216</v>
      </c>
      <c r="W1669">
        <v>2</v>
      </c>
      <c r="X1669" t="s">
        <v>57</v>
      </c>
      <c r="Y1669">
        <v>1</v>
      </c>
      <c r="Z1669" t="s">
        <v>46545</v>
      </c>
      <c r="AA1669">
        <v>6</v>
      </c>
      <c r="AB1669">
        <v>190908</v>
      </c>
      <c r="AC1669">
        <v>121</v>
      </c>
      <c r="AD1669" t="s">
        <v>70</v>
      </c>
      <c r="AE1669">
        <v>1012</v>
      </c>
      <c r="AF1669" t="s">
        <v>71</v>
      </c>
      <c r="AG1669">
        <v>3</v>
      </c>
      <c r="AH1669" t="s">
        <v>81</v>
      </c>
      <c r="AI1669">
        <v>22</v>
      </c>
      <c r="AJ1669" t="s">
        <v>52628</v>
      </c>
      <c r="AK1669">
        <v>259</v>
      </c>
      <c r="AL1669" t="s">
        <v>47769</v>
      </c>
      <c r="AQ1669" t="s">
        <v>9039</v>
      </c>
      <c r="AR1669" t="s">
        <v>9040</v>
      </c>
      <c r="AS1669">
        <v>0</v>
      </c>
      <c r="AT1669" t="s">
        <v>61</v>
      </c>
      <c r="AU1669" t="s">
        <v>9041</v>
      </c>
      <c r="AX1669">
        <v>55.466981866424298</v>
      </c>
      <c r="AY1669">
        <v>12.1078299184174</v>
      </c>
      <c r="AZ1669" t="s">
        <v>62</v>
      </c>
      <c r="BA1669">
        <v>1085</v>
      </c>
      <c r="BB1669" t="s">
        <v>44618</v>
      </c>
    </row>
    <row r="1670" spans="1:54" x14ac:dyDescent="0.25">
      <c r="A1670" s="1">
        <v>45200</v>
      </c>
      <c r="B1670">
        <v>259008</v>
      </c>
      <c r="C1670" t="s">
        <v>47804</v>
      </c>
      <c r="D1670">
        <v>4600</v>
      </c>
      <c r="E1670" t="s">
        <v>47768</v>
      </c>
      <c r="F1670" t="s">
        <v>47805</v>
      </c>
      <c r="G1670">
        <v>29189374</v>
      </c>
      <c r="H1670">
        <v>1003286928</v>
      </c>
      <c r="I1670" t="s">
        <v>9042</v>
      </c>
      <c r="J1670" t="s">
        <v>9043</v>
      </c>
      <c r="K1670" t="s">
        <v>9044</v>
      </c>
      <c r="L1670" t="s">
        <v>9045</v>
      </c>
      <c r="M1670">
        <v>6628</v>
      </c>
      <c r="N1670">
        <v>23</v>
      </c>
      <c r="R1670" s="1">
        <v>43782</v>
      </c>
      <c r="S1670" t="s">
        <v>56</v>
      </c>
      <c r="T1670">
        <v>259</v>
      </c>
      <c r="U1670" t="s">
        <v>47769</v>
      </c>
      <c r="W1670">
        <v>2</v>
      </c>
      <c r="X1670" t="s">
        <v>57</v>
      </c>
      <c r="Y1670">
        <v>1</v>
      </c>
      <c r="Z1670" t="s">
        <v>46545</v>
      </c>
      <c r="AA1670">
        <v>9</v>
      </c>
      <c r="AB1670">
        <v>195408</v>
      </c>
      <c r="AC1670">
        <v>121</v>
      </c>
      <c r="AD1670" t="s">
        <v>70</v>
      </c>
      <c r="AE1670">
        <v>1012</v>
      </c>
      <c r="AF1670" t="s">
        <v>71</v>
      </c>
      <c r="AG1670">
        <v>1</v>
      </c>
      <c r="AH1670" t="s">
        <v>44482</v>
      </c>
      <c r="AI1670">
        <v>21</v>
      </c>
      <c r="AJ1670" t="s">
        <v>52613</v>
      </c>
      <c r="AK1670">
        <v>259</v>
      </c>
      <c r="AL1670" t="s">
        <v>47769</v>
      </c>
      <c r="AQ1670" t="s">
        <v>9046</v>
      </c>
      <c r="AS1670">
        <v>0</v>
      </c>
      <c r="AT1670" t="s">
        <v>61</v>
      </c>
      <c r="AU1670" t="s">
        <v>9047</v>
      </c>
      <c r="AX1670">
        <v>55.446460430000002</v>
      </c>
      <c r="AY1670">
        <v>12.175573529999999</v>
      </c>
      <c r="AZ1670" t="s">
        <v>62</v>
      </c>
      <c r="BA1670">
        <v>1085</v>
      </c>
      <c r="BB1670" t="s">
        <v>44618</v>
      </c>
    </row>
    <row r="1671" spans="1:54" x14ac:dyDescent="0.25">
      <c r="A1671" s="1">
        <v>45200</v>
      </c>
      <c r="B1671">
        <v>259009</v>
      </c>
      <c r="C1671" t="s">
        <v>47806</v>
      </c>
      <c r="D1671">
        <v>4600</v>
      </c>
      <c r="E1671" t="s">
        <v>47768</v>
      </c>
      <c r="F1671" t="s">
        <v>47807</v>
      </c>
      <c r="I1671" t="s">
        <v>54640</v>
      </c>
      <c r="K1671" t="s">
        <v>9048</v>
      </c>
      <c r="L1671" t="s">
        <v>9049</v>
      </c>
      <c r="M1671">
        <v>3555</v>
      </c>
      <c r="R1671" s="1">
        <v>40162</v>
      </c>
      <c r="S1671" t="s">
        <v>80</v>
      </c>
      <c r="T1671">
        <v>259</v>
      </c>
      <c r="U1671" t="s">
        <v>47769</v>
      </c>
      <c r="V1671" s="1">
        <v>32295</v>
      </c>
      <c r="W1671">
        <v>2</v>
      </c>
      <c r="X1671" t="s">
        <v>57</v>
      </c>
      <c r="Y1671">
        <v>1</v>
      </c>
      <c r="Z1671" t="s">
        <v>46545</v>
      </c>
      <c r="AA1671">
        <v>10</v>
      </c>
      <c r="AC1671">
        <v>121</v>
      </c>
      <c r="AD1671" t="s">
        <v>70</v>
      </c>
      <c r="AE1671">
        <v>1012</v>
      </c>
      <c r="AF1671" t="s">
        <v>71</v>
      </c>
      <c r="AG1671">
        <v>3</v>
      </c>
      <c r="AH1671" t="s">
        <v>81</v>
      </c>
      <c r="AI1671">
        <v>21</v>
      </c>
      <c r="AJ1671" t="s">
        <v>52613</v>
      </c>
      <c r="AK1671">
        <v>259</v>
      </c>
      <c r="AL1671" t="s">
        <v>47769</v>
      </c>
      <c r="AS1671">
        <v>0</v>
      </c>
      <c r="AT1671" t="s">
        <v>61</v>
      </c>
      <c r="AU1671" t="s">
        <v>9049</v>
      </c>
      <c r="AX1671">
        <v>55.460056705590198</v>
      </c>
      <c r="AY1671">
        <v>12.1829173495061</v>
      </c>
      <c r="AZ1671" t="s">
        <v>62</v>
      </c>
      <c r="BA1671">
        <v>1085</v>
      </c>
      <c r="BB1671" t="s">
        <v>44618</v>
      </c>
    </row>
    <row r="1672" spans="1:54" x14ac:dyDescent="0.25">
      <c r="A1672" s="1">
        <v>45200</v>
      </c>
      <c r="B1672">
        <v>259010</v>
      </c>
      <c r="C1672" t="s">
        <v>54641</v>
      </c>
      <c r="D1672">
        <v>4600</v>
      </c>
      <c r="E1672" t="s">
        <v>47768</v>
      </c>
      <c r="F1672" t="s">
        <v>54642</v>
      </c>
      <c r="I1672" t="s">
        <v>47808</v>
      </c>
      <c r="J1672" t="s">
        <v>9050</v>
      </c>
      <c r="K1672" t="s">
        <v>9051</v>
      </c>
      <c r="L1672" t="s">
        <v>9052</v>
      </c>
      <c r="M1672">
        <v>5469</v>
      </c>
      <c r="N1672">
        <v>22</v>
      </c>
      <c r="R1672" s="1">
        <v>40162</v>
      </c>
      <c r="S1672" t="s">
        <v>80</v>
      </c>
      <c r="T1672">
        <v>259</v>
      </c>
      <c r="U1672" t="s">
        <v>47769</v>
      </c>
      <c r="V1672" s="1">
        <v>38322</v>
      </c>
      <c r="W1672">
        <v>2</v>
      </c>
      <c r="X1672" t="s">
        <v>57</v>
      </c>
      <c r="Y1672">
        <v>1</v>
      </c>
      <c r="Z1672" t="s">
        <v>46545</v>
      </c>
      <c r="AA1672">
        <v>9</v>
      </c>
      <c r="AB1672">
        <v>195408</v>
      </c>
      <c r="AC1672">
        <v>121</v>
      </c>
      <c r="AD1672" t="s">
        <v>70</v>
      </c>
      <c r="AE1672">
        <v>1012</v>
      </c>
      <c r="AF1672" t="s">
        <v>71</v>
      </c>
      <c r="AG1672">
        <v>3</v>
      </c>
      <c r="AH1672" t="s">
        <v>81</v>
      </c>
      <c r="AI1672">
        <v>21</v>
      </c>
      <c r="AJ1672" t="s">
        <v>52613</v>
      </c>
      <c r="AK1672">
        <v>259</v>
      </c>
      <c r="AL1672" t="s">
        <v>47769</v>
      </c>
      <c r="AQ1672" t="s">
        <v>9053</v>
      </c>
      <c r="AS1672">
        <v>0</v>
      </c>
      <c r="AT1672" t="s">
        <v>61</v>
      </c>
      <c r="AU1672" t="s">
        <v>9054</v>
      </c>
      <c r="AX1672">
        <v>55.486972326311601</v>
      </c>
      <c r="AY1672">
        <v>12.1598432564617</v>
      </c>
      <c r="AZ1672" t="s">
        <v>62</v>
      </c>
      <c r="BA1672">
        <v>1085</v>
      </c>
      <c r="BB1672" t="s">
        <v>44618</v>
      </c>
    </row>
    <row r="1673" spans="1:54" x14ac:dyDescent="0.25">
      <c r="A1673" s="1">
        <v>45200</v>
      </c>
      <c r="B1673">
        <v>259011</v>
      </c>
      <c r="C1673" t="s">
        <v>9055</v>
      </c>
      <c r="D1673">
        <v>4600</v>
      </c>
      <c r="E1673" t="s">
        <v>47768</v>
      </c>
      <c r="F1673" t="s">
        <v>9056</v>
      </c>
      <c r="G1673">
        <v>29189374</v>
      </c>
      <c r="H1673">
        <v>1003286771</v>
      </c>
      <c r="I1673" t="s">
        <v>9057</v>
      </c>
      <c r="J1673" t="s">
        <v>9058</v>
      </c>
      <c r="K1673" t="s">
        <v>9059</v>
      </c>
      <c r="L1673" t="s">
        <v>9060</v>
      </c>
      <c r="M1673">
        <v>5034</v>
      </c>
      <c r="N1673">
        <v>66</v>
      </c>
      <c r="R1673" s="1">
        <v>43782</v>
      </c>
      <c r="S1673" t="s">
        <v>1808</v>
      </c>
      <c r="T1673">
        <v>259</v>
      </c>
      <c r="U1673" t="s">
        <v>47769</v>
      </c>
      <c r="W1673">
        <v>2</v>
      </c>
      <c r="X1673" t="s">
        <v>57</v>
      </c>
      <c r="Y1673">
        <v>1</v>
      </c>
      <c r="Z1673" t="s">
        <v>46545</v>
      </c>
      <c r="AA1673">
        <v>10</v>
      </c>
      <c r="AB1673">
        <v>197108</v>
      </c>
      <c r="AC1673">
        <v>121</v>
      </c>
      <c r="AD1673" t="s">
        <v>70</v>
      </c>
      <c r="AE1673">
        <v>1012</v>
      </c>
      <c r="AF1673" t="s">
        <v>71</v>
      </c>
      <c r="AG1673">
        <v>1</v>
      </c>
      <c r="AH1673" t="s">
        <v>44482</v>
      </c>
      <c r="AI1673">
        <v>21</v>
      </c>
      <c r="AJ1673" t="s">
        <v>52613</v>
      </c>
      <c r="AK1673">
        <v>259</v>
      </c>
      <c r="AL1673" t="s">
        <v>47769</v>
      </c>
      <c r="AQ1673" t="s">
        <v>9061</v>
      </c>
      <c r="AR1673" t="s">
        <v>9062</v>
      </c>
      <c r="AS1673">
        <v>0</v>
      </c>
      <c r="AT1673" t="s">
        <v>61</v>
      </c>
      <c r="AU1673" t="s">
        <v>9063</v>
      </c>
      <c r="AX1673">
        <v>55.437023150000002</v>
      </c>
      <c r="AY1673">
        <v>12.153777249999999</v>
      </c>
      <c r="AZ1673" t="s">
        <v>62</v>
      </c>
      <c r="BA1673">
        <v>1085</v>
      </c>
      <c r="BB1673" t="s">
        <v>44618</v>
      </c>
    </row>
    <row r="1674" spans="1:54" x14ac:dyDescent="0.25">
      <c r="A1674" s="1">
        <v>45200</v>
      </c>
      <c r="B1674">
        <v>259012</v>
      </c>
      <c r="C1674" t="s">
        <v>9064</v>
      </c>
      <c r="D1674">
        <v>4600</v>
      </c>
      <c r="E1674" t="s">
        <v>47768</v>
      </c>
      <c r="F1674" t="s">
        <v>9065</v>
      </c>
      <c r="I1674" t="s">
        <v>9066</v>
      </c>
      <c r="K1674" t="s">
        <v>9067</v>
      </c>
      <c r="L1674" t="s">
        <v>9068</v>
      </c>
      <c r="M1674">
        <v>959</v>
      </c>
      <c r="R1674" s="1">
        <v>40162</v>
      </c>
      <c r="S1674" t="s">
        <v>80</v>
      </c>
      <c r="T1674">
        <v>259</v>
      </c>
      <c r="U1674" t="s">
        <v>47769</v>
      </c>
      <c r="V1674" s="1">
        <v>31929</v>
      </c>
      <c r="W1674">
        <v>2</v>
      </c>
      <c r="X1674" t="s">
        <v>57</v>
      </c>
      <c r="Y1674">
        <v>1</v>
      </c>
      <c r="Z1674" t="s">
        <v>46545</v>
      </c>
      <c r="AA1674">
        <v>10</v>
      </c>
      <c r="AB1674">
        <v>197308</v>
      </c>
      <c r="AC1674">
        <v>121</v>
      </c>
      <c r="AD1674" t="s">
        <v>70</v>
      </c>
      <c r="AE1674">
        <v>1012</v>
      </c>
      <c r="AF1674" t="s">
        <v>71</v>
      </c>
      <c r="AG1674">
        <v>3</v>
      </c>
      <c r="AH1674" t="s">
        <v>81</v>
      </c>
      <c r="AI1674">
        <v>21</v>
      </c>
      <c r="AJ1674" t="s">
        <v>52613</v>
      </c>
      <c r="AK1674">
        <v>259</v>
      </c>
      <c r="AL1674" t="s">
        <v>47769</v>
      </c>
      <c r="AS1674">
        <v>0</v>
      </c>
      <c r="AT1674" t="s">
        <v>61</v>
      </c>
      <c r="AU1674" t="s">
        <v>9068</v>
      </c>
      <c r="AX1674">
        <v>55.4475679385517</v>
      </c>
      <c r="AY1674">
        <v>12.1626344159714</v>
      </c>
      <c r="AZ1674" t="s">
        <v>62</v>
      </c>
      <c r="BA1674">
        <v>1085</v>
      </c>
      <c r="BB1674" t="s">
        <v>44618</v>
      </c>
    </row>
    <row r="1675" spans="1:54" x14ac:dyDescent="0.25">
      <c r="A1675" s="1">
        <v>45200</v>
      </c>
      <c r="B1675">
        <v>259013</v>
      </c>
      <c r="C1675" t="s">
        <v>47809</v>
      </c>
      <c r="D1675">
        <v>4600</v>
      </c>
      <c r="E1675" t="s">
        <v>47768</v>
      </c>
      <c r="F1675" t="s">
        <v>47810</v>
      </c>
      <c r="G1675">
        <v>26470013</v>
      </c>
      <c r="H1675">
        <v>1001598384</v>
      </c>
      <c r="I1675" t="s">
        <v>1393</v>
      </c>
      <c r="J1675" t="s">
        <v>9069</v>
      </c>
      <c r="K1675" t="s">
        <v>9069</v>
      </c>
      <c r="L1675" t="s">
        <v>47811</v>
      </c>
      <c r="M1675">
        <v>1919</v>
      </c>
      <c r="N1675">
        <v>130</v>
      </c>
      <c r="R1675" s="1">
        <v>44055</v>
      </c>
      <c r="S1675" t="s">
        <v>56</v>
      </c>
      <c r="W1675">
        <v>5</v>
      </c>
      <c r="X1675" t="s">
        <v>557</v>
      </c>
      <c r="Y1675">
        <v>1</v>
      </c>
      <c r="Z1675" t="s">
        <v>46545</v>
      </c>
      <c r="AA1675">
        <v>9</v>
      </c>
      <c r="AB1675">
        <v>196808</v>
      </c>
      <c r="AC1675">
        <v>121</v>
      </c>
      <c r="AD1675" t="s">
        <v>70</v>
      </c>
      <c r="AE1675">
        <v>1013</v>
      </c>
      <c r="AF1675" t="s">
        <v>558</v>
      </c>
      <c r="AG1675">
        <v>1</v>
      </c>
      <c r="AH1675" t="s">
        <v>44482</v>
      </c>
      <c r="AI1675">
        <v>21</v>
      </c>
      <c r="AJ1675" t="s">
        <v>52613</v>
      </c>
      <c r="AK1675">
        <v>259</v>
      </c>
      <c r="AL1675" t="s">
        <v>47769</v>
      </c>
      <c r="AQ1675" t="s">
        <v>9070</v>
      </c>
      <c r="AR1675" t="s">
        <v>9071</v>
      </c>
      <c r="AS1675">
        <v>0</v>
      </c>
      <c r="AT1675" t="s">
        <v>61</v>
      </c>
      <c r="AU1675" t="s">
        <v>47812</v>
      </c>
      <c r="AX1675">
        <v>55.427977890000001</v>
      </c>
      <c r="AY1675">
        <v>12.18171089</v>
      </c>
      <c r="AZ1675" t="s">
        <v>62</v>
      </c>
      <c r="BA1675">
        <v>1085</v>
      </c>
      <c r="BB1675" t="s">
        <v>44618</v>
      </c>
    </row>
    <row r="1676" spans="1:54" x14ac:dyDescent="0.25">
      <c r="A1676" s="1">
        <v>45200</v>
      </c>
      <c r="B1676">
        <v>259014</v>
      </c>
      <c r="C1676" t="s">
        <v>47813</v>
      </c>
      <c r="D1676">
        <v>4600</v>
      </c>
      <c r="E1676" t="s">
        <v>47768</v>
      </c>
      <c r="F1676" t="s">
        <v>47813</v>
      </c>
      <c r="G1676">
        <v>29554064</v>
      </c>
      <c r="H1676">
        <v>1003284299</v>
      </c>
      <c r="I1676" t="s">
        <v>47814</v>
      </c>
      <c r="J1676" t="s">
        <v>9072</v>
      </c>
      <c r="K1676" t="s">
        <v>9073</v>
      </c>
      <c r="L1676" t="s">
        <v>9074</v>
      </c>
      <c r="M1676">
        <v>3259</v>
      </c>
      <c r="N1676">
        <v>4</v>
      </c>
      <c r="R1676" s="1">
        <v>43790</v>
      </c>
      <c r="S1676" t="s">
        <v>612</v>
      </c>
      <c r="W1676">
        <v>4</v>
      </c>
      <c r="X1676" t="s">
        <v>725</v>
      </c>
      <c r="Y1676">
        <v>1</v>
      </c>
      <c r="Z1676" t="s">
        <v>46545</v>
      </c>
      <c r="AB1676">
        <v>196208</v>
      </c>
      <c r="AC1676">
        <v>131</v>
      </c>
      <c r="AD1676" t="s">
        <v>752</v>
      </c>
      <c r="AE1676">
        <v>1061</v>
      </c>
      <c r="AF1676" t="s">
        <v>752</v>
      </c>
      <c r="AG1676">
        <v>1</v>
      </c>
      <c r="AH1676" t="s">
        <v>44482</v>
      </c>
      <c r="AI1676">
        <v>99</v>
      </c>
      <c r="AJ1676" t="s">
        <v>54511</v>
      </c>
      <c r="AK1676">
        <v>259</v>
      </c>
      <c r="AL1676" t="s">
        <v>47769</v>
      </c>
      <c r="AQ1676" t="s">
        <v>9075</v>
      </c>
      <c r="AR1676" t="s">
        <v>9076</v>
      </c>
      <c r="AS1676">
        <v>0</v>
      </c>
      <c r="AT1676" t="s">
        <v>61</v>
      </c>
      <c r="AU1676" t="s">
        <v>3563</v>
      </c>
      <c r="AX1676">
        <v>55.454608499999999</v>
      </c>
      <c r="AY1676">
        <v>12.168759959999999</v>
      </c>
      <c r="AZ1676" t="s">
        <v>62</v>
      </c>
      <c r="BA1676">
        <v>1085</v>
      </c>
      <c r="BB1676" t="s">
        <v>44618</v>
      </c>
    </row>
    <row r="1677" spans="1:54" x14ac:dyDescent="0.25">
      <c r="A1677" s="1">
        <v>45200</v>
      </c>
      <c r="B1677">
        <v>259015</v>
      </c>
      <c r="C1677" t="s">
        <v>44976</v>
      </c>
      <c r="D1677">
        <v>4681</v>
      </c>
      <c r="E1677" t="s">
        <v>47799</v>
      </c>
      <c r="F1677" t="s">
        <v>44977</v>
      </c>
      <c r="G1677">
        <v>29189374</v>
      </c>
      <c r="H1677">
        <v>1003286898</v>
      </c>
      <c r="I1677" t="s">
        <v>9077</v>
      </c>
      <c r="J1677" t="s">
        <v>9078</v>
      </c>
      <c r="K1677" t="s">
        <v>9079</v>
      </c>
      <c r="L1677" t="s">
        <v>47815</v>
      </c>
      <c r="M1677">
        <v>6489</v>
      </c>
      <c r="N1677">
        <v>9</v>
      </c>
      <c r="R1677" s="1">
        <v>44652</v>
      </c>
      <c r="S1677" t="s">
        <v>56</v>
      </c>
      <c r="T1677">
        <v>259</v>
      </c>
      <c r="U1677" t="s">
        <v>47769</v>
      </c>
      <c r="W1677">
        <v>2</v>
      </c>
      <c r="X1677" t="s">
        <v>57</v>
      </c>
      <c r="Y1677">
        <v>1</v>
      </c>
      <c r="Z1677" t="s">
        <v>46545</v>
      </c>
      <c r="AA1677">
        <v>9</v>
      </c>
      <c r="AB1677">
        <v>197908</v>
      </c>
      <c r="AC1677">
        <v>121</v>
      </c>
      <c r="AD1677" t="s">
        <v>70</v>
      </c>
      <c r="AE1677">
        <v>1012</v>
      </c>
      <c r="AF1677" t="s">
        <v>71</v>
      </c>
      <c r="AG1677">
        <v>1</v>
      </c>
      <c r="AH1677" t="s">
        <v>44482</v>
      </c>
      <c r="AI1677">
        <v>21</v>
      </c>
      <c r="AJ1677" t="s">
        <v>52613</v>
      </c>
      <c r="AK1677">
        <v>259</v>
      </c>
      <c r="AL1677" t="s">
        <v>47769</v>
      </c>
      <c r="AQ1677" t="s">
        <v>9080</v>
      </c>
      <c r="AR1677" t="s">
        <v>9081</v>
      </c>
      <c r="AS1677">
        <v>0</v>
      </c>
      <c r="AT1677" t="s">
        <v>61</v>
      </c>
      <c r="AU1677" t="s">
        <v>9082</v>
      </c>
      <c r="AW1677" t="s">
        <v>47799</v>
      </c>
      <c r="AX1677">
        <v>55.403244430000001</v>
      </c>
      <c r="AY1677">
        <v>12.13749398</v>
      </c>
      <c r="AZ1677" t="s">
        <v>62</v>
      </c>
      <c r="BA1677">
        <v>1085</v>
      </c>
      <c r="BB1677" t="s">
        <v>44618</v>
      </c>
    </row>
    <row r="1678" spans="1:54" x14ac:dyDescent="0.25">
      <c r="A1678" s="1">
        <v>45200</v>
      </c>
      <c r="B1678">
        <v>259016</v>
      </c>
      <c r="C1678" t="s">
        <v>53064</v>
      </c>
      <c r="D1678">
        <v>4623</v>
      </c>
      <c r="E1678" t="s">
        <v>9019</v>
      </c>
      <c r="F1678" t="s">
        <v>53064</v>
      </c>
      <c r="I1678" t="s">
        <v>9083</v>
      </c>
      <c r="J1678" t="s">
        <v>9084</v>
      </c>
      <c r="K1678" t="s">
        <v>9085</v>
      </c>
      <c r="L1678" t="s">
        <v>9086</v>
      </c>
      <c r="M1678">
        <v>3425</v>
      </c>
      <c r="N1678">
        <v>11</v>
      </c>
      <c r="R1678" s="1">
        <v>40162</v>
      </c>
      <c r="S1678" t="s">
        <v>80</v>
      </c>
      <c r="V1678" s="1">
        <v>37043</v>
      </c>
      <c r="W1678">
        <v>5</v>
      </c>
      <c r="X1678" t="s">
        <v>557</v>
      </c>
      <c r="Y1678">
        <v>1</v>
      </c>
      <c r="Z1678" t="s">
        <v>46545</v>
      </c>
      <c r="AA1678">
        <v>7</v>
      </c>
      <c r="AB1678">
        <v>198301</v>
      </c>
      <c r="AC1678">
        <v>126</v>
      </c>
      <c r="AD1678" t="s">
        <v>46616</v>
      </c>
      <c r="AE1678">
        <v>1015</v>
      </c>
      <c r="AF1678" t="s">
        <v>46616</v>
      </c>
      <c r="AG1678">
        <v>3</v>
      </c>
      <c r="AH1678" t="s">
        <v>81</v>
      </c>
      <c r="AI1678">
        <v>27</v>
      </c>
      <c r="AJ1678" t="s">
        <v>44512</v>
      </c>
      <c r="AK1678">
        <v>259</v>
      </c>
      <c r="AL1678" t="s">
        <v>47769</v>
      </c>
      <c r="AS1678">
        <v>0</v>
      </c>
      <c r="AT1678" t="s">
        <v>61</v>
      </c>
      <c r="AU1678" t="s">
        <v>9087</v>
      </c>
      <c r="AW1678" t="s">
        <v>9088</v>
      </c>
      <c r="AZ1678" t="s">
        <v>62</v>
      </c>
      <c r="BA1678">
        <v>1085</v>
      </c>
      <c r="BB1678" t="s">
        <v>44618</v>
      </c>
    </row>
    <row r="1679" spans="1:54" x14ac:dyDescent="0.25">
      <c r="A1679" s="1">
        <v>45200</v>
      </c>
      <c r="B1679">
        <v>259017</v>
      </c>
      <c r="C1679" t="s">
        <v>5662</v>
      </c>
      <c r="D1679">
        <v>4681</v>
      </c>
      <c r="E1679" t="s">
        <v>47799</v>
      </c>
      <c r="F1679" t="s">
        <v>47816</v>
      </c>
      <c r="G1679">
        <v>29189374</v>
      </c>
      <c r="H1679">
        <v>1003286801</v>
      </c>
      <c r="I1679" t="s">
        <v>9035</v>
      </c>
      <c r="K1679" t="s">
        <v>9089</v>
      </c>
      <c r="L1679" t="s">
        <v>9090</v>
      </c>
      <c r="M1679">
        <v>5143</v>
      </c>
      <c r="N1679" t="s">
        <v>9091</v>
      </c>
      <c r="R1679" s="1">
        <v>40819</v>
      </c>
      <c r="S1679" t="s">
        <v>56</v>
      </c>
      <c r="T1679">
        <v>259</v>
      </c>
      <c r="U1679" t="s">
        <v>47769</v>
      </c>
      <c r="V1679" s="1">
        <v>40756</v>
      </c>
      <c r="W1679">
        <v>2</v>
      </c>
      <c r="X1679" t="s">
        <v>57</v>
      </c>
      <c r="Y1679">
        <v>1</v>
      </c>
      <c r="Z1679" t="s">
        <v>46545</v>
      </c>
      <c r="AA1679">
        <v>9</v>
      </c>
      <c r="AB1679">
        <v>198408</v>
      </c>
      <c r="AC1679">
        <v>126</v>
      </c>
      <c r="AD1679" t="s">
        <v>46616</v>
      </c>
      <c r="AE1679">
        <v>1015</v>
      </c>
      <c r="AF1679" t="s">
        <v>46616</v>
      </c>
      <c r="AG1679">
        <v>3</v>
      </c>
      <c r="AH1679" t="s">
        <v>81</v>
      </c>
      <c r="AI1679">
        <v>23</v>
      </c>
      <c r="AJ1679" t="s">
        <v>692</v>
      </c>
      <c r="AK1679">
        <v>259</v>
      </c>
      <c r="AL1679" t="s">
        <v>47769</v>
      </c>
      <c r="AQ1679" t="s">
        <v>9092</v>
      </c>
      <c r="AR1679" t="s">
        <v>9093</v>
      </c>
      <c r="AS1679">
        <v>0</v>
      </c>
      <c r="AT1679" t="s">
        <v>61</v>
      </c>
      <c r="AU1679" t="s">
        <v>9094</v>
      </c>
      <c r="AX1679">
        <v>55.421941848685002</v>
      </c>
      <c r="AY1679">
        <v>12.074573801196101</v>
      </c>
      <c r="AZ1679" t="s">
        <v>62</v>
      </c>
      <c r="BA1679">
        <v>1085</v>
      </c>
      <c r="BB1679" t="s">
        <v>44618</v>
      </c>
    </row>
    <row r="1680" spans="1:54" x14ac:dyDescent="0.25">
      <c r="A1680" s="1">
        <v>45200</v>
      </c>
      <c r="B1680">
        <v>259018</v>
      </c>
      <c r="C1680" t="s">
        <v>47817</v>
      </c>
      <c r="D1680">
        <v>4681</v>
      </c>
      <c r="E1680" t="s">
        <v>47799</v>
      </c>
      <c r="F1680" t="s">
        <v>47818</v>
      </c>
      <c r="I1680" t="s">
        <v>53065</v>
      </c>
      <c r="K1680" t="s">
        <v>9095</v>
      </c>
      <c r="L1680" t="s">
        <v>47819</v>
      </c>
      <c r="M1680">
        <v>8330</v>
      </c>
      <c r="R1680" s="1">
        <v>40162</v>
      </c>
      <c r="S1680" t="s">
        <v>80</v>
      </c>
      <c r="V1680" s="1">
        <v>32295</v>
      </c>
      <c r="W1680">
        <v>5</v>
      </c>
      <c r="X1680" t="s">
        <v>557</v>
      </c>
      <c r="Y1680">
        <v>1</v>
      </c>
      <c r="Z1680" t="s">
        <v>46545</v>
      </c>
      <c r="AA1680">
        <v>7</v>
      </c>
      <c r="AB1680">
        <v>198608</v>
      </c>
      <c r="AC1680">
        <v>121</v>
      </c>
      <c r="AD1680" t="s">
        <v>70</v>
      </c>
      <c r="AE1680">
        <v>1013</v>
      </c>
      <c r="AF1680" t="s">
        <v>558</v>
      </c>
      <c r="AG1680">
        <v>3</v>
      </c>
      <c r="AH1680" t="s">
        <v>81</v>
      </c>
      <c r="AI1680">
        <v>21</v>
      </c>
      <c r="AJ1680" t="s">
        <v>52613</v>
      </c>
      <c r="AK1680">
        <v>259</v>
      </c>
      <c r="AL1680" t="s">
        <v>47769</v>
      </c>
      <c r="AS1680">
        <v>0</v>
      </c>
      <c r="AT1680" t="s">
        <v>61</v>
      </c>
      <c r="AU1680" t="s">
        <v>47820</v>
      </c>
      <c r="AX1680">
        <v>55.409609711110001</v>
      </c>
      <c r="AY1680">
        <v>12.1455056137375</v>
      </c>
      <c r="AZ1680" t="s">
        <v>62</v>
      </c>
      <c r="BA1680">
        <v>1085</v>
      </c>
      <c r="BB1680" t="s">
        <v>44618</v>
      </c>
    </row>
    <row r="1681" spans="1:54" x14ac:dyDescent="0.25">
      <c r="A1681" s="1">
        <v>45200</v>
      </c>
      <c r="B1681">
        <v>259019</v>
      </c>
      <c r="C1681" t="s">
        <v>9096</v>
      </c>
      <c r="D1681">
        <v>4600</v>
      </c>
      <c r="E1681" t="s">
        <v>47768</v>
      </c>
      <c r="F1681" t="s">
        <v>9097</v>
      </c>
      <c r="G1681">
        <v>29189374</v>
      </c>
      <c r="H1681">
        <v>1003286692</v>
      </c>
      <c r="I1681" t="s">
        <v>9098</v>
      </c>
      <c r="J1681" t="s">
        <v>9099</v>
      </c>
      <c r="K1681" t="s">
        <v>9100</v>
      </c>
      <c r="L1681" t="s">
        <v>9101</v>
      </c>
      <c r="M1681">
        <v>3555</v>
      </c>
      <c r="N1681">
        <v>4</v>
      </c>
      <c r="R1681" s="1">
        <v>44551</v>
      </c>
      <c r="S1681" t="s">
        <v>56</v>
      </c>
      <c r="T1681">
        <v>259</v>
      </c>
      <c r="U1681" t="s">
        <v>47769</v>
      </c>
      <c r="W1681">
        <v>2</v>
      </c>
      <c r="X1681" t="s">
        <v>57</v>
      </c>
      <c r="Y1681">
        <v>1</v>
      </c>
      <c r="Z1681" t="s">
        <v>46545</v>
      </c>
      <c r="AA1681">
        <v>9</v>
      </c>
      <c r="AB1681">
        <v>198808</v>
      </c>
      <c r="AC1681">
        <v>121</v>
      </c>
      <c r="AD1681" t="s">
        <v>70</v>
      </c>
      <c r="AE1681">
        <v>1012</v>
      </c>
      <c r="AF1681" t="s">
        <v>71</v>
      </c>
      <c r="AG1681">
        <v>1</v>
      </c>
      <c r="AH1681" t="s">
        <v>44482</v>
      </c>
      <c r="AI1681">
        <v>21</v>
      </c>
      <c r="AJ1681" t="s">
        <v>52613</v>
      </c>
      <c r="AK1681">
        <v>259</v>
      </c>
      <c r="AL1681" t="s">
        <v>47769</v>
      </c>
      <c r="AQ1681" t="s">
        <v>9102</v>
      </c>
      <c r="AR1681" t="s">
        <v>9103</v>
      </c>
      <c r="AS1681">
        <v>0</v>
      </c>
      <c r="AT1681" t="s">
        <v>61</v>
      </c>
      <c r="AU1681" t="s">
        <v>9049</v>
      </c>
      <c r="AX1681">
        <v>55.460455009999997</v>
      </c>
      <c r="AY1681">
        <v>12.18298948</v>
      </c>
      <c r="AZ1681" t="s">
        <v>62</v>
      </c>
      <c r="BA1681">
        <v>1085</v>
      </c>
      <c r="BB1681" t="s">
        <v>44618</v>
      </c>
    </row>
    <row r="1682" spans="1:54" x14ac:dyDescent="0.25">
      <c r="A1682" s="1">
        <v>45200</v>
      </c>
      <c r="B1682">
        <v>259020</v>
      </c>
      <c r="C1682" t="s">
        <v>47821</v>
      </c>
      <c r="D1682">
        <v>4681</v>
      </c>
      <c r="E1682" t="s">
        <v>47799</v>
      </c>
      <c r="F1682" t="s">
        <v>47822</v>
      </c>
      <c r="G1682">
        <v>12285639</v>
      </c>
      <c r="H1682">
        <v>1000363203</v>
      </c>
      <c r="I1682" t="s">
        <v>9104</v>
      </c>
      <c r="J1682" t="s">
        <v>9105</v>
      </c>
      <c r="K1682" t="s">
        <v>9106</v>
      </c>
      <c r="L1682" t="s">
        <v>47823</v>
      </c>
      <c r="M1682">
        <v>8330</v>
      </c>
      <c r="N1682" t="s">
        <v>6151</v>
      </c>
      <c r="R1682" s="1">
        <v>43384</v>
      </c>
      <c r="S1682" t="s">
        <v>56</v>
      </c>
      <c r="W1682">
        <v>5</v>
      </c>
      <c r="X1682" t="s">
        <v>557</v>
      </c>
      <c r="Y1682">
        <v>1</v>
      </c>
      <c r="Z1682" t="s">
        <v>46545</v>
      </c>
      <c r="AA1682">
        <v>9</v>
      </c>
      <c r="AB1682">
        <v>198808</v>
      </c>
      <c r="AC1682">
        <v>121</v>
      </c>
      <c r="AD1682" t="s">
        <v>70</v>
      </c>
      <c r="AE1682">
        <v>1013</v>
      </c>
      <c r="AF1682" t="s">
        <v>558</v>
      </c>
      <c r="AG1682">
        <v>1</v>
      </c>
      <c r="AH1682" t="s">
        <v>44482</v>
      </c>
      <c r="AI1682">
        <v>21</v>
      </c>
      <c r="AJ1682" t="s">
        <v>52613</v>
      </c>
      <c r="AK1682">
        <v>259</v>
      </c>
      <c r="AL1682" t="s">
        <v>47769</v>
      </c>
      <c r="AQ1682" t="s">
        <v>9107</v>
      </c>
      <c r="AR1682" t="s">
        <v>9108</v>
      </c>
      <c r="AS1682">
        <v>0</v>
      </c>
      <c r="AT1682" t="s">
        <v>61</v>
      </c>
      <c r="AU1682" t="s">
        <v>47820</v>
      </c>
      <c r="AX1682">
        <v>55.41147007</v>
      </c>
      <c r="AY1682">
        <v>12.14473649</v>
      </c>
      <c r="AZ1682" t="s">
        <v>62</v>
      </c>
      <c r="BA1682">
        <v>1085</v>
      </c>
      <c r="BB1682" t="s">
        <v>44618</v>
      </c>
    </row>
    <row r="1683" spans="1:54" x14ac:dyDescent="0.25">
      <c r="A1683" s="1">
        <v>45200</v>
      </c>
      <c r="B1683">
        <v>259021</v>
      </c>
      <c r="C1683" t="s">
        <v>9109</v>
      </c>
      <c r="D1683">
        <v>4600</v>
      </c>
      <c r="E1683" t="s">
        <v>47768</v>
      </c>
      <c r="F1683" t="s">
        <v>9110</v>
      </c>
      <c r="G1683">
        <v>16904538</v>
      </c>
      <c r="H1683">
        <v>1001181374</v>
      </c>
      <c r="I1683" t="s">
        <v>9111</v>
      </c>
      <c r="J1683" t="s">
        <v>9112</v>
      </c>
      <c r="K1683" t="s">
        <v>9113</v>
      </c>
      <c r="L1683" t="s">
        <v>9114</v>
      </c>
      <c r="M1683">
        <v>688</v>
      </c>
      <c r="N1683" t="s">
        <v>9115</v>
      </c>
      <c r="R1683" s="1">
        <v>43782</v>
      </c>
      <c r="S1683" t="s">
        <v>851</v>
      </c>
      <c r="W1683">
        <v>5</v>
      </c>
      <c r="X1683" t="s">
        <v>557</v>
      </c>
      <c r="Y1683">
        <v>1</v>
      </c>
      <c r="Z1683" t="s">
        <v>46545</v>
      </c>
      <c r="AA1683">
        <v>9</v>
      </c>
      <c r="AB1683">
        <v>199308</v>
      </c>
      <c r="AC1683">
        <v>121</v>
      </c>
      <c r="AD1683" t="s">
        <v>70</v>
      </c>
      <c r="AE1683">
        <v>1013</v>
      </c>
      <c r="AF1683" t="s">
        <v>558</v>
      </c>
      <c r="AG1683">
        <v>1</v>
      </c>
      <c r="AH1683" t="s">
        <v>44482</v>
      </c>
      <c r="AI1683">
        <v>22</v>
      </c>
      <c r="AJ1683" t="s">
        <v>52628</v>
      </c>
      <c r="AK1683">
        <v>259</v>
      </c>
      <c r="AL1683" t="s">
        <v>47769</v>
      </c>
      <c r="AQ1683" t="s">
        <v>9116</v>
      </c>
      <c r="AR1683" t="s">
        <v>9117</v>
      </c>
      <c r="AS1683">
        <v>0</v>
      </c>
      <c r="AT1683" t="s">
        <v>61</v>
      </c>
      <c r="AU1683" t="s">
        <v>9118</v>
      </c>
      <c r="AX1683">
        <v>55.42649265</v>
      </c>
      <c r="AY1683">
        <v>12.199640369999999</v>
      </c>
      <c r="AZ1683" t="s">
        <v>62</v>
      </c>
      <c r="BA1683">
        <v>1085</v>
      </c>
      <c r="BB1683" t="s">
        <v>44618</v>
      </c>
    </row>
    <row r="1684" spans="1:54" x14ac:dyDescent="0.25">
      <c r="A1684" s="1">
        <v>45200</v>
      </c>
      <c r="B1684">
        <v>259022</v>
      </c>
      <c r="C1684" t="s">
        <v>47824</v>
      </c>
      <c r="D1684">
        <v>4600</v>
      </c>
      <c r="E1684" t="s">
        <v>47768</v>
      </c>
      <c r="F1684" t="s">
        <v>47825</v>
      </c>
      <c r="G1684">
        <v>19504638</v>
      </c>
      <c r="H1684">
        <v>1003848021</v>
      </c>
      <c r="I1684" t="s">
        <v>9119</v>
      </c>
      <c r="J1684" t="s">
        <v>9120</v>
      </c>
      <c r="K1684" t="s">
        <v>9121</v>
      </c>
      <c r="L1684" t="s">
        <v>54643</v>
      </c>
      <c r="M1684">
        <v>9485</v>
      </c>
      <c r="N1684">
        <v>50</v>
      </c>
      <c r="R1684" s="1">
        <v>45194</v>
      </c>
      <c r="S1684" t="s">
        <v>597</v>
      </c>
      <c r="W1684">
        <v>5</v>
      </c>
      <c r="X1684" t="s">
        <v>557</v>
      </c>
      <c r="Y1684">
        <v>1</v>
      </c>
      <c r="Z1684" t="s">
        <v>46545</v>
      </c>
      <c r="AA1684">
        <v>10</v>
      </c>
      <c r="AB1684">
        <v>199608</v>
      </c>
      <c r="AC1684">
        <v>121</v>
      </c>
      <c r="AD1684" t="s">
        <v>70</v>
      </c>
      <c r="AE1684">
        <v>1013</v>
      </c>
      <c r="AF1684" t="s">
        <v>558</v>
      </c>
      <c r="AG1684">
        <v>1</v>
      </c>
      <c r="AH1684" t="s">
        <v>44482</v>
      </c>
      <c r="AI1684">
        <v>22</v>
      </c>
      <c r="AJ1684" t="s">
        <v>52628</v>
      </c>
      <c r="AK1684">
        <v>259</v>
      </c>
      <c r="AL1684" t="s">
        <v>47769</v>
      </c>
      <c r="AQ1684" t="s">
        <v>9122</v>
      </c>
      <c r="AR1684" t="s">
        <v>9123</v>
      </c>
      <c r="AS1684">
        <v>0</v>
      </c>
      <c r="AT1684" t="s">
        <v>61</v>
      </c>
      <c r="AU1684" t="s">
        <v>54644</v>
      </c>
      <c r="AX1684">
        <v>55.480183869999998</v>
      </c>
      <c r="AY1684">
        <v>12.176682169999999</v>
      </c>
      <c r="AZ1684" t="s">
        <v>62</v>
      </c>
      <c r="BA1684">
        <v>1085</v>
      </c>
      <c r="BB1684" t="s">
        <v>44618</v>
      </c>
    </row>
    <row r="1685" spans="1:54" x14ac:dyDescent="0.25">
      <c r="A1685" s="1">
        <v>45200</v>
      </c>
      <c r="B1685">
        <v>259023</v>
      </c>
      <c r="C1685" t="s">
        <v>9124</v>
      </c>
      <c r="D1685">
        <v>4600</v>
      </c>
      <c r="E1685" t="s">
        <v>47768</v>
      </c>
      <c r="F1685" t="s">
        <v>9125</v>
      </c>
      <c r="G1685">
        <v>29189374</v>
      </c>
      <c r="H1685">
        <v>1007527833</v>
      </c>
      <c r="I1685" t="s">
        <v>9126</v>
      </c>
      <c r="K1685" t="s">
        <v>9127</v>
      </c>
      <c r="L1685" t="s">
        <v>54645</v>
      </c>
      <c r="M1685">
        <v>9485</v>
      </c>
      <c r="N1685">
        <v>53</v>
      </c>
      <c r="P1685" t="s">
        <v>3589</v>
      </c>
      <c r="R1685" s="1">
        <v>43790</v>
      </c>
      <c r="S1685" t="s">
        <v>56</v>
      </c>
      <c r="T1685">
        <v>259</v>
      </c>
      <c r="U1685" t="s">
        <v>47769</v>
      </c>
      <c r="W1685">
        <v>2</v>
      </c>
      <c r="X1685" t="s">
        <v>57</v>
      </c>
      <c r="Y1685">
        <v>8</v>
      </c>
      <c r="Z1685" t="s">
        <v>44534</v>
      </c>
      <c r="AB1685">
        <v>199901</v>
      </c>
      <c r="AC1685">
        <v>127</v>
      </c>
      <c r="AD1685" t="s">
        <v>1237</v>
      </c>
      <c r="AE1685">
        <v>1052</v>
      </c>
      <c r="AF1685" t="s">
        <v>1237</v>
      </c>
      <c r="AG1685">
        <v>4</v>
      </c>
      <c r="AH1685" t="s">
        <v>44547</v>
      </c>
      <c r="AI1685">
        <v>99</v>
      </c>
      <c r="AJ1685" t="s">
        <v>54511</v>
      </c>
      <c r="AK1685">
        <v>259</v>
      </c>
      <c r="AL1685" t="s">
        <v>47769</v>
      </c>
      <c r="AQ1685" t="s">
        <v>9128</v>
      </c>
      <c r="AR1685" t="s">
        <v>9129</v>
      </c>
      <c r="AS1685">
        <v>1</v>
      </c>
      <c r="AT1685" t="s">
        <v>1446</v>
      </c>
      <c r="AU1685" t="s">
        <v>54644</v>
      </c>
      <c r="AX1685">
        <v>55.480359329999999</v>
      </c>
      <c r="AY1685">
        <v>12.176489549999999</v>
      </c>
      <c r="AZ1685" t="s">
        <v>62</v>
      </c>
      <c r="BA1685">
        <v>1085</v>
      </c>
      <c r="BB1685" t="s">
        <v>44618</v>
      </c>
    </row>
    <row r="1686" spans="1:54" x14ac:dyDescent="0.25">
      <c r="A1686" s="1">
        <v>45200</v>
      </c>
      <c r="B1686">
        <v>259024</v>
      </c>
      <c r="C1686" t="s">
        <v>44978</v>
      </c>
      <c r="D1686">
        <v>4600</v>
      </c>
      <c r="E1686" t="s">
        <v>47768</v>
      </c>
      <c r="F1686" t="s">
        <v>44979</v>
      </c>
      <c r="I1686" t="s">
        <v>9130</v>
      </c>
      <c r="L1686" t="s">
        <v>9131</v>
      </c>
      <c r="M1686">
        <v>3259</v>
      </c>
      <c r="N1686">
        <v>22</v>
      </c>
      <c r="R1686" s="1">
        <v>40162</v>
      </c>
      <c r="S1686" t="s">
        <v>80</v>
      </c>
      <c r="V1686" s="1">
        <v>38018</v>
      </c>
      <c r="W1686">
        <v>3</v>
      </c>
      <c r="X1686" t="s">
        <v>3496</v>
      </c>
      <c r="Y1686">
        <v>1</v>
      </c>
      <c r="Z1686" t="s">
        <v>46545</v>
      </c>
      <c r="AA1686">
        <v>10</v>
      </c>
      <c r="AB1686">
        <v>200108</v>
      </c>
      <c r="AC1686">
        <v>126</v>
      </c>
      <c r="AD1686" t="s">
        <v>46616</v>
      </c>
      <c r="AE1686">
        <v>1015</v>
      </c>
      <c r="AF1686" t="s">
        <v>46616</v>
      </c>
      <c r="AG1686">
        <v>3</v>
      </c>
      <c r="AH1686" t="s">
        <v>81</v>
      </c>
      <c r="AI1686">
        <v>23</v>
      </c>
      <c r="AJ1686" t="s">
        <v>692</v>
      </c>
      <c r="AK1686">
        <v>259</v>
      </c>
      <c r="AL1686" t="s">
        <v>47769</v>
      </c>
      <c r="AS1686">
        <v>0</v>
      </c>
      <c r="AT1686" t="s">
        <v>61</v>
      </c>
      <c r="AU1686" t="s">
        <v>3563</v>
      </c>
      <c r="AX1686">
        <v>55.453908120775203</v>
      </c>
      <c r="AY1686">
        <v>12.163311816504701</v>
      </c>
      <c r="AZ1686" t="s">
        <v>62</v>
      </c>
      <c r="BA1686">
        <v>1085</v>
      </c>
      <c r="BB1686" t="s">
        <v>44618</v>
      </c>
    </row>
    <row r="1687" spans="1:54" x14ac:dyDescent="0.25">
      <c r="A1687" s="1">
        <v>45200</v>
      </c>
      <c r="B1687">
        <v>259025</v>
      </c>
      <c r="C1687" t="s">
        <v>53066</v>
      </c>
      <c r="D1687">
        <v>4600</v>
      </c>
      <c r="E1687" t="s">
        <v>47768</v>
      </c>
      <c r="F1687" t="s">
        <v>53067</v>
      </c>
      <c r="G1687">
        <v>29189374</v>
      </c>
      <c r="H1687">
        <v>1003286813</v>
      </c>
      <c r="I1687" t="s">
        <v>9132</v>
      </c>
      <c r="K1687" t="s">
        <v>9133</v>
      </c>
      <c r="L1687" t="s">
        <v>9134</v>
      </c>
      <c r="M1687">
        <v>6090</v>
      </c>
      <c r="N1687">
        <v>2</v>
      </c>
      <c r="R1687" s="1">
        <v>43782</v>
      </c>
      <c r="S1687" t="s">
        <v>56</v>
      </c>
      <c r="T1687">
        <v>259</v>
      </c>
      <c r="U1687" t="s">
        <v>47769</v>
      </c>
      <c r="W1687">
        <v>2</v>
      </c>
      <c r="X1687" t="s">
        <v>57</v>
      </c>
      <c r="Y1687">
        <v>1</v>
      </c>
      <c r="Z1687" t="s">
        <v>46545</v>
      </c>
      <c r="AA1687">
        <v>9</v>
      </c>
      <c r="AB1687">
        <v>200208</v>
      </c>
      <c r="AC1687">
        <v>121</v>
      </c>
      <c r="AD1687" t="s">
        <v>70</v>
      </c>
      <c r="AE1687">
        <v>1012</v>
      </c>
      <c r="AF1687" t="s">
        <v>71</v>
      </c>
      <c r="AG1687">
        <v>1</v>
      </c>
      <c r="AH1687" t="s">
        <v>44482</v>
      </c>
      <c r="AI1687">
        <v>21</v>
      </c>
      <c r="AJ1687" t="s">
        <v>52613</v>
      </c>
      <c r="AK1687">
        <v>259</v>
      </c>
      <c r="AL1687" t="s">
        <v>47769</v>
      </c>
      <c r="AQ1687" t="s">
        <v>9135</v>
      </c>
      <c r="AS1687">
        <v>0</v>
      </c>
      <c r="AT1687" t="s">
        <v>61</v>
      </c>
      <c r="AU1687" t="s">
        <v>9136</v>
      </c>
      <c r="AX1687">
        <v>55.473381369999998</v>
      </c>
      <c r="AY1687">
        <v>12.166571660000001</v>
      </c>
      <c r="AZ1687" t="s">
        <v>62</v>
      </c>
      <c r="BA1687">
        <v>1085</v>
      </c>
      <c r="BB1687" t="s">
        <v>44618</v>
      </c>
    </row>
    <row r="1688" spans="1:54" x14ac:dyDescent="0.25">
      <c r="A1688" s="1">
        <v>45200</v>
      </c>
      <c r="B1688">
        <v>259026</v>
      </c>
      <c r="C1688" t="s">
        <v>9137</v>
      </c>
      <c r="D1688">
        <v>4681</v>
      </c>
      <c r="E1688" t="s">
        <v>47799</v>
      </c>
      <c r="F1688" t="s">
        <v>9137</v>
      </c>
      <c r="G1688">
        <v>29189374</v>
      </c>
      <c r="H1688">
        <v>1009752346</v>
      </c>
      <c r="I1688" t="s">
        <v>9035</v>
      </c>
      <c r="K1688" t="s">
        <v>9138</v>
      </c>
      <c r="L1688" t="s">
        <v>9139</v>
      </c>
      <c r="M1688">
        <v>6489</v>
      </c>
      <c r="N1688">
        <v>7</v>
      </c>
      <c r="R1688" s="1">
        <v>40819</v>
      </c>
      <c r="S1688" t="s">
        <v>56</v>
      </c>
      <c r="T1688">
        <v>259</v>
      </c>
      <c r="U1688" t="s">
        <v>47769</v>
      </c>
      <c r="V1688" s="1">
        <v>40756</v>
      </c>
      <c r="W1688">
        <v>2</v>
      </c>
      <c r="X1688" t="s">
        <v>57</v>
      </c>
      <c r="Y1688">
        <v>1</v>
      </c>
      <c r="Z1688" t="s">
        <v>46545</v>
      </c>
      <c r="AA1688">
        <v>10</v>
      </c>
      <c r="AB1688">
        <v>200208</v>
      </c>
      <c r="AC1688">
        <v>126</v>
      </c>
      <c r="AD1688" t="s">
        <v>46616</v>
      </c>
      <c r="AE1688">
        <v>1015</v>
      </c>
      <c r="AF1688" t="s">
        <v>46616</v>
      </c>
      <c r="AG1688">
        <v>3</v>
      </c>
      <c r="AH1688" t="s">
        <v>81</v>
      </c>
      <c r="AI1688">
        <v>29</v>
      </c>
      <c r="AJ1688" t="s">
        <v>2525</v>
      </c>
      <c r="AK1688">
        <v>259</v>
      </c>
      <c r="AL1688" t="s">
        <v>47769</v>
      </c>
      <c r="AM1688">
        <v>2</v>
      </c>
      <c r="AN1688" t="s">
        <v>119</v>
      </c>
      <c r="AO1688">
        <v>259015</v>
      </c>
      <c r="AQ1688" t="s">
        <v>9092</v>
      </c>
      <c r="AR1688" t="s">
        <v>9093</v>
      </c>
      <c r="AS1688">
        <v>0</v>
      </c>
      <c r="AT1688" t="s">
        <v>61</v>
      </c>
      <c r="AU1688" t="s">
        <v>9082</v>
      </c>
      <c r="AX1688">
        <v>55.403741612643202</v>
      </c>
      <c r="AY1688">
        <v>12.1371158144888</v>
      </c>
      <c r="AZ1688" t="s">
        <v>62</v>
      </c>
      <c r="BA1688">
        <v>1085</v>
      </c>
      <c r="BB1688" t="s">
        <v>44618</v>
      </c>
    </row>
    <row r="1689" spans="1:54" x14ac:dyDescent="0.25">
      <c r="A1689" s="1">
        <v>45200</v>
      </c>
      <c r="B1689">
        <v>259027</v>
      </c>
      <c r="C1689" t="s">
        <v>9140</v>
      </c>
      <c r="D1689">
        <v>4681</v>
      </c>
      <c r="E1689" t="s">
        <v>47799</v>
      </c>
      <c r="F1689" t="s">
        <v>53068</v>
      </c>
      <c r="G1689">
        <v>29189374</v>
      </c>
      <c r="H1689">
        <v>1003287079</v>
      </c>
      <c r="I1689" t="s">
        <v>9035</v>
      </c>
      <c r="K1689" t="s">
        <v>9141</v>
      </c>
      <c r="L1689" t="s">
        <v>47819</v>
      </c>
      <c r="M1689">
        <v>8330</v>
      </c>
      <c r="N1689" t="s">
        <v>9142</v>
      </c>
      <c r="R1689" s="1">
        <v>40819</v>
      </c>
      <c r="S1689" t="s">
        <v>56</v>
      </c>
      <c r="T1689">
        <v>259</v>
      </c>
      <c r="U1689" t="s">
        <v>47769</v>
      </c>
      <c r="V1689" s="1">
        <v>40756</v>
      </c>
      <c r="W1689">
        <v>2</v>
      </c>
      <c r="X1689" t="s">
        <v>57</v>
      </c>
      <c r="Y1689">
        <v>1</v>
      </c>
      <c r="Z1689" t="s">
        <v>46545</v>
      </c>
      <c r="AA1689">
        <v>9</v>
      </c>
      <c r="AB1689">
        <v>200605</v>
      </c>
      <c r="AC1689">
        <v>126</v>
      </c>
      <c r="AD1689" t="s">
        <v>46616</v>
      </c>
      <c r="AE1689">
        <v>1015</v>
      </c>
      <c r="AF1689" t="s">
        <v>46616</v>
      </c>
      <c r="AG1689">
        <v>3</v>
      </c>
      <c r="AH1689" t="s">
        <v>81</v>
      </c>
      <c r="AI1689">
        <v>99</v>
      </c>
      <c r="AJ1689" t="s">
        <v>54511</v>
      </c>
      <c r="AK1689">
        <v>259</v>
      </c>
      <c r="AL1689" t="s">
        <v>47769</v>
      </c>
      <c r="AM1689">
        <v>2</v>
      </c>
      <c r="AN1689" t="s">
        <v>119</v>
      </c>
      <c r="AO1689">
        <v>259004</v>
      </c>
      <c r="AQ1689" t="s">
        <v>9092</v>
      </c>
      <c r="AR1689" t="s">
        <v>9093</v>
      </c>
      <c r="AS1689">
        <v>0</v>
      </c>
      <c r="AT1689" t="s">
        <v>61</v>
      </c>
      <c r="AU1689" t="s">
        <v>47820</v>
      </c>
      <c r="AX1689">
        <v>55.409609711110001</v>
      </c>
      <c r="AY1689">
        <v>12.1455056137375</v>
      </c>
      <c r="AZ1689" t="s">
        <v>62</v>
      </c>
      <c r="BA1689">
        <v>1085</v>
      </c>
      <c r="BB1689" t="s">
        <v>44618</v>
      </c>
    </row>
    <row r="1690" spans="1:54" x14ac:dyDescent="0.25">
      <c r="A1690" s="1">
        <v>45200</v>
      </c>
      <c r="B1690">
        <v>259028</v>
      </c>
      <c r="C1690" t="s">
        <v>44978</v>
      </c>
      <c r="D1690">
        <v>4100</v>
      </c>
      <c r="E1690" t="s">
        <v>9143</v>
      </c>
      <c r="F1690" t="s">
        <v>44979</v>
      </c>
      <c r="G1690">
        <v>29189374</v>
      </c>
      <c r="H1690">
        <v>1008857438</v>
      </c>
      <c r="I1690" t="s">
        <v>9144</v>
      </c>
      <c r="K1690" t="s">
        <v>9145</v>
      </c>
      <c r="L1690" t="s">
        <v>53069</v>
      </c>
      <c r="M1690">
        <v>161</v>
      </c>
      <c r="N1690">
        <v>2</v>
      </c>
      <c r="R1690" s="1">
        <v>43782</v>
      </c>
      <c r="S1690" t="s">
        <v>1808</v>
      </c>
      <c r="T1690">
        <v>259</v>
      </c>
      <c r="U1690" t="s">
        <v>47769</v>
      </c>
      <c r="W1690">
        <v>2</v>
      </c>
      <c r="X1690" t="s">
        <v>57</v>
      </c>
      <c r="Y1690">
        <v>1</v>
      </c>
      <c r="Z1690" t="s">
        <v>46545</v>
      </c>
      <c r="AA1690">
        <v>9</v>
      </c>
      <c r="AB1690">
        <v>200701</v>
      </c>
      <c r="AC1690">
        <v>126</v>
      </c>
      <c r="AD1690" t="s">
        <v>46616</v>
      </c>
      <c r="AE1690">
        <v>1015</v>
      </c>
      <c r="AF1690" t="s">
        <v>46616</v>
      </c>
      <c r="AG1690">
        <v>1</v>
      </c>
      <c r="AH1690" t="s">
        <v>44482</v>
      </c>
      <c r="AI1690">
        <v>99</v>
      </c>
      <c r="AJ1690" t="s">
        <v>54511</v>
      </c>
      <c r="AK1690">
        <v>259</v>
      </c>
      <c r="AL1690" t="s">
        <v>47769</v>
      </c>
      <c r="AQ1690" t="s">
        <v>9146</v>
      </c>
      <c r="AR1690" t="s">
        <v>9147</v>
      </c>
      <c r="AS1690">
        <v>0</v>
      </c>
      <c r="AT1690" t="s">
        <v>61</v>
      </c>
      <c r="AU1690" t="s">
        <v>53070</v>
      </c>
      <c r="AX1690">
        <v>55.429399650000001</v>
      </c>
      <c r="AY1690">
        <v>11.98239562</v>
      </c>
      <c r="AZ1690" t="s">
        <v>62</v>
      </c>
      <c r="BA1690">
        <v>1085</v>
      </c>
      <c r="BB1690" t="s">
        <v>44618</v>
      </c>
    </row>
    <row r="1691" spans="1:54" x14ac:dyDescent="0.25">
      <c r="A1691" s="1">
        <v>45200</v>
      </c>
      <c r="B1691">
        <v>259029</v>
      </c>
      <c r="C1691" t="s">
        <v>9148</v>
      </c>
      <c r="D1691">
        <v>4130</v>
      </c>
      <c r="E1691" t="s">
        <v>44980</v>
      </c>
      <c r="F1691" t="s">
        <v>9148</v>
      </c>
      <c r="G1691">
        <v>27165869</v>
      </c>
      <c r="I1691" t="s">
        <v>9149</v>
      </c>
      <c r="K1691" t="s">
        <v>9150</v>
      </c>
      <c r="L1691" t="s">
        <v>9151</v>
      </c>
      <c r="M1691">
        <v>37</v>
      </c>
      <c r="N1691">
        <v>1</v>
      </c>
      <c r="R1691" s="1">
        <v>41225</v>
      </c>
      <c r="S1691" t="s">
        <v>56</v>
      </c>
      <c r="T1691">
        <v>259</v>
      </c>
      <c r="U1691" t="s">
        <v>47769</v>
      </c>
      <c r="V1691" s="1">
        <v>41214</v>
      </c>
      <c r="W1691">
        <v>6</v>
      </c>
      <c r="X1691" t="s">
        <v>1289</v>
      </c>
      <c r="Y1691">
        <v>1</v>
      </c>
      <c r="Z1691" t="s">
        <v>46545</v>
      </c>
      <c r="AB1691">
        <v>200802</v>
      </c>
      <c r="AC1691">
        <v>129</v>
      </c>
      <c r="AD1691" t="s">
        <v>2405</v>
      </c>
      <c r="AE1691">
        <v>1016</v>
      </c>
      <c r="AF1691" t="s">
        <v>2405</v>
      </c>
      <c r="AG1691">
        <v>3</v>
      </c>
      <c r="AH1691" t="s">
        <v>81</v>
      </c>
      <c r="AI1691">
        <v>99</v>
      </c>
      <c r="AJ1691" t="s">
        <v>54511</v>
      </c>
      <c r="AK1691">
        <v>265</v>
      </c>
      <c r="AL1691" t="s">
        <v>4243</v>
      </c>
      <c r="AQ1691" t="s">
        <v>9152</v>
      </c>
      <c r="AR1691" t="s">
        <v>9153</v>
      </c>
      <c r="AS1691">
        <v>0</v>
      </c>
      <c r="AT1691" t="s">
        <v>61</v>
      </c>
      <c r="AU1691" t="s">
        <v>9154</v>
      </c>
      <c r="AZ1691" t="s">
        <v>62</v>
      </c>
      <c r="BA1691">
        <v>1085</v>
      </c>
      <c r="BB1691" t="s">
        <v>44618</v>
      </c>
    </row>
    <row r="1692" spans="1:54" x14ac:dyDescent="0.25">
      <c r="A1692" s="1">
        <v>45200</v>
      </c>
      <c r="B1692">
        <v>259030</v>
      </c>
      <c r="C1692" t="s">
        <v>47826</v>
      </c>
      <c r="D1692">
        <v>1054</v>
      </c>
      <c r="E1692" t="s">
        <v>46546</v>
      </c>
      <c r="F1692" t="s">
        <v>9155</v>
      </c>
      <c r="G1692">
        <v>21597996</v>
      </c>
      <c r="H1692">
        <v>1013127758</v>
      </c>
      <c r="I1692" t="s">
        <v>9156</v>
      </c>
      <c r="K1692" t="s">
        <v>9157</v>
      </c>
      <c r="L1692" t="s">
        <v>9158</v>
      </c>
      <c r="M1692">
        <v>5456</v>
      </c>
      <c r="N1692">
        <v>17</v>
      </c>
      <c r="P1692">
        <v>1</v>
      </c>
      <c r="Q1692" t="s">
        <v>9159</v>
      </c>
      <c r="R1692" s="1">
        <v>41605</v>
      </c>
      <c r="S1692" t="s">
        <v>56</v>
      </c>
      <c r="T1692">
        <v>101</v>
      </c>
      <c r="U1692" t="s">
        <v>46544</v>
      </c>
      <c r="V1692" s="1">
        <v>41579</v>
      </c>
      <c r="W1692">
        <v>2</v>
      </c>
      <c r="X1692" t="s">
        <v>57</v>
      </c>
      <c r="Y1692">
        <v>8</v>
      </c>
      <c r="Z1692" t="s">
        <v>44534</v>
      </c>
      <c r="AB1692">
        <v>200811</v>
      </c>
      <c r="AC1692">
        <v>127</v>
      </c>
      <c r="AD1692" t="s">
        <v>1237</v>
      </c>
      <c r="AE1692">
        <v>1052</v>
      </c>
      <c r="AF1692" t="s">
        <v>1237</v>
      </c>
      <c r="AG1692">
        <v>3</v>
      </c>
      <c r="AH1692" t="s">
        <v>81</v>
      </c>
      <c r="AI1692">
        <v>99</v>
      </c>
      <c r="AJ1692" t="s">
        <v>54511</v>
      </c>
      <c r="AK1692">
        <v>101</v>
      </c>
      <c r="AL1692" t="s">
        <v>46544</v>
      </c>
      <c r="AP1692">
        <v>259023</v>
      </c>
      <c r="AQ1692" t="s">
        <v>9160</v>
      </c>
      <c r="AR1692" t="s">
        <v>9161</v>
      </c>
      <c r="AS1692">
        <v>2</v>
      </c>
      <c r="AT1692" t="s">
        <v>1413</v>
      </c>
      <c r="AU1692" t="s">
        <v>2675</v>
      </c>
      <c r="AX1692">
        <v>55.677674282490798</v>
      </c>
      <c r="AY1692">
        <v>12.589316988675099</v>
      </c>
      <c r="AZ1692" t="s">
        <v>62</v>
      </c>
      <c r="BA1692">
        <v>1084</v>
      </c>
      <c r="BB1692" t="s">
        <v>63</v>
      </c>
    </row>
    <row r="1693" spans="1:54" x14ac:dyDescent="0.25">
      <c r="A1693" s="1">
        <v>45200</v>
      </c>
      <c r="B1693">
        <v>259031</v>
      </c>
      <c r="C1693" t="s">
        <v>47827</v>
      </c>
      <c r="D1693">
        <v>4600</v>
      </c>
      <c r="E1693" t="s">
        <v>47768</v>
      </c>
      <c r="F1693" t="s">
        <v>47828</v>
      </c>
      <c r="G1693">
        <v>29189374</v>
      </c>
      <c r="H1693">
        <v>1007527833</v>
      </c>
      <c r="I1693" t="s">
        <v>9162</v>
      </c>
      <c r="J1693" t="s">
        <v>9163</v>
      </c>
      <c r="K1693" t="s">
        <v>9127</v>
      </c>
      <c r="L1693" t="s">
        <v>9164</v>
      </c>
      <c r="M1693">
        <v>8348</v>
      </c>
      <c r="N1693">
        <v>39</v>
      </c>
      <c r="R1693" s="1">
        <v>41582</v>
      </c>
      <c r="S1693" t="s">
        <v>56</v>
      </c>
      <c r="T1693">
        <v>259</v>
      </c>
      <c r="U1693" t="s">
        <v>47769</v>
      </c>
      <c r="V1693" s="1">
        <v>41000</v>
      </c>
      <c r="W1693">
        <v>2</v>
      </c>
      <c r="X1693" t="s">
        <v>57</v>
      </c>
      <c r="Y1693">
        <v>8</v>
      </c>
      <c r="Z1693" t="s">
        <v>44534</v>
      </c>
      <c r="AB1693">
        <v>199901</v>
      </c>
      <c r="AC1693">
        <v>127</v>
      </c>
      <c r="AD1693" t="s">
        <v>1237</v>
      </c>
      <c r="AE1693">
        <v>1052</v>
      </c>
      <c r="AF1693" t="s">
        <v>1237</v>
      </c>
      <c r="AG1693">
        <v>5</v>
      </c>
      <c r="AH1693" t="s">
        <v>1589</v>
      </c>
      <c r="AI1693">
        <v>99</v>
      </c>
      <c r="AJ1693" t="s">
        <v>54511</v>
      </c>
      <c r="AK1693">
        <v>259</v>
      </c>
      <c r="AL1693" t="s">
        <v>47769</v>
      </c>
      <c r="AM1693">
        <v>2</v>
      </c>
      <c r="AN1693" t="s">
        <v>119</v>
      </c>
      <c r="AO1693">
        <v>259023</v>
      </c>
      <c r="AQ1693" t="s">
        <v>9160</v>
      </c>
      <c r="AR1693" t="s">
        <v>9161</v>
      </c>
      <c r="AS1693">
        <v>1</v>
      </c>
      <c r="AT1693" t="s">
        <v>1446</v>
      </c>
      <c r="AU1693" t="s">
        <v>9165</v>
      </c>
      <c r="AX1693">
        <v>55.474242483878399</v>
      </c>
      <c r="AY1693">
        <v>12.1703935616225</v>
      </c>
      <c r="AZ1693" t="s">
        <v>62</v>
      </c>
      <c r="BA1693">
        <v>1085</v>
      </c>
      <c r="BB1693" t="s">
        <v>44618</v>
      </c>
    </row>
    <row r="1694" spans="1:54" x14ac:dyDescent="0.25">
      <c r="A1694" s="1">
        <v>45200</v>
      </c>
      <c r="B1694">
        <v>259200</v>
      </c>
      <c r="C1694" t="s">
        <v>47829</v>
      </c>
      <c r="D1694">
        <v>4600</v>
      </c>
      <c r="E1694" t="s">
        <v>47768</v>
      </c>
      <c r="F1694" t="s">
        <v>47830</v>
      </c>
      <c r="G1694">
        <v>29189374</v>
      </c>
      <c r="H1694">
        <v>1014429995</v>
      </c>
      <c r="I1694" t="s">
        <v>9166</v>
      </c>
      <c r="K1694" t="s">
        <v>8992</v>
      </c>
      <c r="L1694" t="s">
        <v>53063</v>
      </c>
      <c r="M1694">
        <v>8620</v>
      </c>
      <c r="N1694">
        <v>1</v>
      </c>
      <c r="R1694" s="1">
        <v>43483</v>
      </c>
      <c r="S1694" t="s">
        <v>56</v>
      </c>
      <c r="T1694">
        <v>259</v>
      </c>
      <c r="U1694" t="s">
        <v>47769</v>
      </c>
      <c r="W1694">
        <v>2</v>
      </c>
      <c r="X1694" t="s">
        <v>57</v>
      </c>
      <c r="Y1694">
        <v>1</v>
      </c>
      <c r="Z1694" t="s">
        <v>46545</v>
      </c>
      <c r="AC1694">
        <v>932</v>
      </c>
      <c r="AD1694" t="s">
        <v>52637</v>
      </c>
      <c r="AE1694">
        <v>2021</v>
      </c>
      <c r="AF1694" t="s">
        <v>52637</v>
      </c>
      <c r="AG1694">
        <v>2</v>
      </c>
      <c r="AH1694" t="s">
        <v>44524</v>
      </c>
      <c r="AI1694">
        <v>10</v>
      </c>
      <c r="AJ1694" t="s">
        <v>52638</v>
      </c>
      <c r="AK1694">
        <v>259</v>
      </c>
      <c r="AL1694" t="s">
        <v>47769</v>
      </c>
      <c r="AQ1694" t="s">
        <v>9167</v>
      </c>
      <c r="AS1694">
        <v>0</v>
      </c>
      <c r="AT1694" t="s">
        <v>61</v>
      </c>
      <c r="AU1694" t="s">
        <v>7012</v>
      </c>
      <c r="AV1694" t="s">
        <v>52612</v>
      </c>
      <c r="AX1694">
        <v>55.456553620000001</v>
      </c>
      <c r="AY1694">
        <v>12.182801720000001</v>
      </c>
      <c r="AZ1694" t="s">
        <v>62</v>
      </c>
      <c r="BA1694">
        <v>1085</v>
      </c>
      <c r="BB1694" t="s">
        <v>44618</v>
      </c>
    </row>
    <row r="1695" spans="1:54" x14ac:dyDescent="0.25">
      <c r="A1695" s="1">
        <v>45200</v>
      </c>
      <c r="B1695">
        <v>259201</v>
      </c>
      <c r="D1695">
        <v>4600</v>
      </c>
      <c r="E1695" t="s">
        <v>47768</v>
      </c>
      <c r="F1695" t="s">
        <v>44981</v>
      </c>
      <c r="G1695">
        <v>29189374</v>
      </c>
      <c r="H1695">
        <v>1003286576</v>
      </c>
      <c r="I1695" t="s">
        <v>47831</v>
      </c>
      <c r="K1695" t="s">
        <v>9168</v>
      </c>
      <c r="L1695" t="s">
        <v>9169</v>
      </c>
      <c r="M1695">
        <v>959</v>
      </c>
      <c r="N1695" t="s">
        <v>9170</v>
      </c>
      <c r="R1695" s="1">
        <v>41605</v>
      </c>
      <c r="S1695" t="s">
        <v>56</v>
      </c>
      <c r="T1695">
        <v>259</v>
      </c>
      <c r="U1695" t="s">
        <v>47769</v>
      </c>
      <c r="V1695" s="1">
        <v>41579</v>
      </c>
      <c r="W1695">
        <v>2</v>
      </c>
      <c r="X1695" t="s">
        <v>57</v>
      </c>
      <c r="Y1695">
        <v>1</v>
      </c>
      <c r="Z1695" t="s">
        <v>46545</v>
      </c>
      <c r="AC1695">
        <v>931</v>
      </c>
      <c r="AD1695" t="s">
        <v>1467</v>
      </c>
      <c r="AE1695">
        <v>2022</v>
      </c>
      <c r="AF1695" t="s">
        <v>1467</v>
      </c>
      <c r="AG1695">
        <v>3</v>
      </c>
      <c r="AH1695" t="s">
        <v>81</v>
      </c>
      <c r="AI1695">
        <v>7</v>
      </c>
      <c r="AJ1695" t="s">
        <v>1326</v>
      </c>
      <c r="AK1695">
        <v>259</v>
      </c>
      <c r="AL1695" t="s">
        <v>47769</v>
      </c>
      <c r="AQ1695" t="s">
        <v>9171</v>
      </c>
      <c r="AR1695" t="s">
        <v>9172</v>
      </c>
      <c r="AS1695">
        <v>0</v>
      </c>
      <c r="AT1695" t="s">
        <v>61</v>
      </c>
      <c r="AU1695" t="s">
        <v>9068</v>
      </c>
      <c r="AX1695">
        <v>55.4475679385517</v>
      </c>
      <c r="AY1695">
        <v>12.1626344159714</v>
      </c>
      <c r="AZ1695" t="s">
        <v>62</v>
      </c>
      <c r="BA1695">
        <v>1085</v>
      </c>
      <c r="BB1695" t="s">
        <v>44618</v>
      </c>
    </row>
    <row r="1696" spans="1:54" x14ac:dyDescent="0.25">
      <c r="A1696" s="1">
        <v>45200</v>
      </c>
      <c r="B1696">
        <v>259202</v>
      </c>
      <c r="D1696">
        <v>4600</v>
      </c>
      <c r="E1696" t="s">
        <v>47768</v>
      </c>
      <c r="F1696" t="s">
        <v>47832</v>
      </c>
      <c r="G1696">
        <v>29189374</v>
      </c>
      <c r="H1696">
        <v>1011847087</v>
      </c>
      <c r="I1696" t="s">
        <v>9173</v>
      </c>
      <c r="J1696" t="s">
        <v>9174</v>
      </c>
      <c r="K1696" t="s">
        <v>9175</v>
      </c>
      <c r="L1696" t="s">
        <v>54646</v>
      </c>
      <c r="M1696">
        <v>9485</v>
      </c>
      <c r="N1696">
        <v>53</v>
      </c>
      <c r="R1696" s="1">
        <v>43822</v>
      </c>
      <c r="S1696" t="s">
        <v>56</v>
      </c>
      <c r="T1696">
        <v>259</v>
      </c>
      <c r="U1696" t="s">
        <v>47769</v>
      </c>
      <c r="V1696" s="1">
        <v>43830</v>
      </c>
      <c r="W1696">
        <v>2</v>
      </c>
      <c r="X1696" t="s">
        <v>57</v>
      </c>
      <c r="Y1696">
        <v>1</v>
      </c>
      <c r="Z1696" t="s">
        <v>46545</v>
      </c>
      <c r="AB1696">
        <v>200409</v>
      </c>
      <c r="AC1696">
        <v>933</v>
      </c>
      <c r="AD1696" t="s">
        <v>1334</v>
      </c>
      <c r="AE1696">
        <v>2024</v>
      </c>
      <c r="AF1696" t="s">
        <v>1334</v>
      </c>
      <c r="AG1696">
        <v>3</v>
      </c>
      <c r="AH1696" t="s">
        <v>81</v>
      </c>
      <c r="AI1696">
        <v>7</v>
      </c>
      <c r="AJ1696" t="s">
        <v>1326</v>
      </c>
      <c r="AK1696">
        <v>259</v>
      </c>
      <c r="AL1696" t="s">
        <v>47769</v>
      </c>
      <c r="AQ1696" t="s">
        <v>9176</v>
      </c>
      <c r="AR1696" t="s">
        <v>9177</v>
      </c>
      <c r="AS1696">
        <v>0</v>
      </c>
      <c r="AT1696" t="s">
        <v>61</v>
      </c>
      <c r="AU1696" t="s">
        <v>54644</v>
      </c>
      <c r="AX1696">
        <v>55.480359329999999</v>
      </c>
      <c r="AY1696">
        <v>12.176489549999999</v>
      </c>
      <c r="AZ1696" t="s">
        <v>62</v>
      </c>
      <c r="BA1696">
        <v>1085</v>
      </c>
      <c r="BB1696" t="s">
        <v>44618</v>
      </c>
    </row>
    <row r="1697" spans="1:54" x14ac:dyDescent="0.25">
      <c r="A1697" s="1">
        <v>45200</v>
      </c>
      <c r="B1697">
        <v>259210</v>
      </c>
      <c r="C1697" t="s">
        <v>47833</v>
      </c>
      <c r="D1697">
        <v>4600</v>
      </c>
      <c r="E1697" t="s">
        <v>47768</v>
      </c>
      <c r="F1697" t="s">
        <v>47834</v>
      </c>
      <c r="G1697">
        <v>29189374</v>
      </c>
      <c r="H1697">
        <v>1003286552</v>
      </c>
      <c r="I1697" t="s">
        <v>47835</v>
      </c>
      <c r="J1697" t="s">
        <v>9178</v>
      </c>
      <c r="K1697" t="s">
        <v>9179</v>
      </c>
      <c r="L1697" t="s">
        <v>47836</v>
      </c>
      <c r="M1697">
        <v>8151</v>
      </c>
      <c r="N1697">
        <v>1</v>
      </c>
      <c r="R1697" s="1">
        <v>43511</v>
      </c>
      <c r="S1697" t="s">
        <v>56</v>
      </c>
      <c r="T1697">
        <v>259</v>
      </c>
      <c r="U1697" t="s">
        <v>47769</v>
      </c>
      <c r="W1697">
        <v>2</v>
      </c>
      <c r="X1697" t="s">
        <v>57</v>
      </c>
      <c r="Y1697">
        <v>1</v>
      </c>
      <c r="Z1697" t="s">
        <v>46545</v>
      </c>
      <c r="AB1697">
        <v>194209</v>
      </c>
      <c r="AC1697">
        <v>125</v>
      </c>
      <c r="AD1697" t="s">
        <v>1344</v>
      </c>
      <c r="AE1697">
        <v>1014</v>
      </c>
      <c r="AF1697" t="s">
        <v>1352</v>
      </c>
      <c r="AG1697">
        <v>1</v>
      </c>
      <c r="AH1697" t="s">
        <v>44482</v>
      </c>
      <c r="AI1697">
        <v>24</v>
      </c>
      <c r="AJ1697" t="s">
        <v>1344</v>
      </c>
      <c r="AK1697">
        <v>259</v>
      </c>
      <c r="AL1697" t="s">
        <v>47769</v>
      </c>
      <c r="AQ1697" t="s">
        <v>9180</v>
      </c>
      <c r="AR1697" t="s">
        <v>9181</v>
      </c>
      <c r="AS1697">
        <v>0</v>
      </c>
      <c r="AT1697" t="s">
        <v>61</v>
      </c>
      <c r="AU1697" t="s">
        <v>47837</v>
      </c>
      <c r="AX1697">
        <v>55.45119562</v>
      </c>
      <c r="AY1697">
        <v>12.19082171</v>
      </c>
      <c r="AZ1697" t="s">
        <v>62</v>
      </c>
      <c r="BA1697">
        <v>1085</v>
      </c>
      <c r="BB1697" t="s">
        <v>44618</v>
      </c>
    </row>
    <row r="1698" spans="1:54" x14ac:dyDescent="0.25">
      <c r="A1698" s="1">
        <v>45200</v>
      </c>
      <c r="B1698">
        <v>259211</v>
      </c>
      <c r="C1698" t="s">
        <v>47838</v>
      </c>
      <c r="D1698">
        <v>4681</v>
      </c>
      <c r="E1698" t="s">
        <v>47799</v>
      </c>
      <c r="F1698" t="s">
        <v>47839</v>
      </c>
      <c r="I1698" t="s">
        <v>9182</v>
      </c>
      <c r="K1698" t="s">
        <v>9183</v>
      </c>
      <c r="L1698" t="s">
        <v>9184</v>
      </c>
      <c r="M1698">
        <v>7044</v>
      </c>
      <c r="N1698">
        <v>4</v>
      </c>
      <c r="R1698" s="1">
        <v>40162</v>
      </c>
      <c r="S1698" t="s">
        <v>80</v>
      </c>
      <c r="T1698">
        <v>259</v>
      </c>
      <c r="U1698" t="s">
        <v>47769</v>
      </c>
      <c r="V1698" s="1">
        <v>34700</v>
      </c>
      <c r="W1698">
        <v>2</v>
      </c>
      <c r="X1698" t="s">
        <v>57</v>
      </c>
      <c r="Y1698">
        <v>1</v>
      </c>
      <c r="Z1698" t="s">
        <v>46545</v>
      </c>
      <c r="AB1698">
        <v>195411</v>
      </c>
      <c r="AC1698">
        <v>125</v>
      </c>
      <c r="AD1698" t="s">
        <v>1344</v>
      </c>
      <c r="AE1698">
        <v>1014</v>
      </c>
      <c r="AF1698" t="s">
        <v>1352</v>
      </c>
      <c r="AG1698">
        <v>3</v>
      </c>
      <c r="AH1698" t="s">
        <v>81</v>
      </c>
      <c r="AI1698">
        <v>24</v>
      </c>
      <c r="AJ1698" t="s">
        <v>1344</v>
      </c>
      <c r="AK1698">
        <v>259</v>
      </c>
      <c r="AL1698" t="s">
        <v>47769</v>
      </c>
      <c r="AS1698">
        <v>0</v>
      </c>
      <c r="AT1698" t="s">
        <v>61</v>
      </c>
      <c r="AU1698" t="s">
        <v>9018</v>
      </c>
      <c r="AX1698">
        <v>55.418289052213098</v>
      </c>
      <c r="AY1698">
        <v>12.145379235996201</v>
      </c>
      <c r="AZ1698" t="s">
        <v>62</v>
      </c>
      <c r="BA1698">
        <v>1085</v>
      </c>
      <c r="BB1698" t="s">
        <v>44618</v>
      </c>
    </row>
    <row r="1699" spans="1:54" x14ac:dyDescent="0.25">
      <c r="A1699" s="1">
        <v>45200</v>
      </c>
      <c r="B1699">
        <v>259212</v>
      </c>
      <c r="C1699" t="s">
        <v>47840</v>
      </c>
      <c r="D1699">
        <v>4600</v>
      </c>
      <c r="E1699" t="s">
        <v>47768</v>
      </c>
      <c r="F1699" t="s">
        <v>47841</v>
      </c>
      <c r="I1699" t="s">
        <v>9185</v>
      </c>
      <c r="K1699" t="s">
        <v>9186</v>
      </c>
      <c r="L1699" t="s">
        <v>54647</v>
      </c>
      <c r="M1699">
        <v>5469</v>
      </c>
      <c r="R1699" s="1">
        <v>40162</v>
      </c>
      <c r="S1699" t="s">
        <v>80</v>
      </c>
      <c r="T1699">
        <v>259</v>
      </c>
      <c r="U1699" t="s">
        <v>47769</v>
      </c>
      <c r="V1699" s="1">
        <v>34700</v>
      </c>
      <c r="W1699">
        <v>2</v>
      </c>
      <c r="X1699" t="s">
        <v>57</v>
      </c>
      <c r="Y1699">
        <v>1</v>
      </c>
      <c r="Z1699" t="s">
        <v>46545</v>
      </c>
      <c r="AB1699">
        <v>197408</v>
      </c>
      <c r="AC1699">
        <v>125</v>
      </c>
      <c r="AD1699" t="s">
        <v>1344</v>
      </c>
      <c r="AE1699">
        <v>1014</v>
      </c>
      <c r="AF1699" t="s">
        <v>1352</v>
      </c>
      <c r="AG1699">
        <v>3</v>
      </c>
      <c r="AH1699" t="s">
        <v>81</v>
      </c>
      <c r="AI1699">
        <v>24</v>
      </c>
      <c r="AJ1699" t="s">
        <v>1344</v>
      </c>
      <c r="AK1699">
        <v>259</v>
      </c>
      <c r="AL1699" t="s">
        <v>47769</v>
      </c>
      <c r="AS1699">
        <v>0</v>
      </c>
      <c r="AT1699" t="s">
        <v>61</v>
      </c>
      <c r="AU1699" t="s">
        <v>9054</v>
      </c>
      <c r="AV1699" t="s">
        <v>54642</v>
      </c>
      <c r="AX1699">
        <v>55.487648712323001</v>
      </c>
      <c r="AY1699">
        <v>12.117287120664599</v>
      </c>
      <c r="AZ1699" t="s">
        <v>62</v>
      </c>
      <c r="BA1699">
        <v>1085</v>
      </c>
      <c r="BB1699" t="s">
        <v>44618</v>
      </c>
    </row>
    <row r="1700" spans="1:54" x14ac:dyDescent="0.25">
      <c r="A1700" s="1">
        <v>45200</v>
      </c>
      <c r="B1700">
        <v>259247</v>
      </c>
      <c r="C1700" t="s">
        <v>47842</v>
      </c>
      <c r="D1700">
        <v>4600</v>
      </c>
      <c r="E1700" t="s">
        <v>47768</v>
      </c>
      <c r="F1700" t="s">
        <v>47843</v>
      </c>
      <c r="G1700">
        <v>29580774</v>
      </c>
      <c r="H1700">
        <v>1003284287</v>
      </c>
      <c r="I1700" t="s">
        <v>8861</v>
      </c>
      <c r="J1700" t="s">
        <v>9187</v>
      </c>
      <c r="K1700" t="s">
        <v>9188</v>
      </c>
      <c r="L1700" t="s">
        <v>9189</v>
      </c>
      <c r="M1700">
        <v>8832</v>
      </c>
      <c r="N1700" t="s">
        <v>4529</v>
      </c>
      <c r="R1700" s="1">
        <v>45096</v>
      </c>
      <c r="S1700" t="s">
        <v>6399</v>
      </c>
      <c r="W1700">
        <v>4</v>
      </c>
      <c r="X1700" t="s">
        <v>725</v>
      </c>
      <c r="Y1700">
        <v>1</v>
      </c>
      <c r="Z1700" t="s">
        <v>46545</v>
      </c>
      <c r="AB1700">
        <v>197808</v>
      </c>
      <c r="AC1700">
        <v>137</v>
      </c>
      <c r="AD1700" t="s">
        <v>1410</v>
      </c>
      <c r="AE1700">
        <v>1053</v>
      </c>
      <c r="AF1700" t="s">
        <v>1410</v>
      </c>
      <c r="AG1700">
        <v>1</v>
      </c>
      <c r="AH1700" t="s">
        <v>44482</v>
      </c>
      <c r="AI1700">
        <v>30</v>
      </c>
      <c r="AJ1700" t="s">
        <v>1402</v>
      </c>
      <c r="AK1700">
        <v>259</v>
      </c>
      <c r="AL1700" t="s">
        <v>47769</v>
      </c>
      <c r="AP1700">
        <v>265249</v>
      </c>
      <c r="AQ1700" t="s">
        <v>9190</v>
      </c>
      <c r="AR1700" t="s">
        <v>8865</v>
      </c>
      <c r="AS1700">
        <v>2</v>
      </c>
      <c r="AT1700" t="s">
        <v>1413</v>
      </c>
      <c r="AU1700" t="s">
        <v>9191</v>
      </c>
      <c r="AZ1700" t="s">
        <v>62</v>
      </c>
      <c r="BA1700">
        <v>1085</v>
      </c>
      <c r="BB1700" t="s">
        <v>44618</v>
      </c>
    </row>
    <row r="1701" spans="1:54" x14ac:dyDescent="0.25">
      <c r="A1701" s="1">
        <v>45200</v>
      </c>
      <c r="B1701">
        <v>259300</v>
      </c>
      <c r="C1701" t="s">
        <v>9192</v>
      </c>
      <c r="D1701">
        <v>4640</v>
      </c>
      <c r="E1701" t="s">
        <v>9193</v>
      </c>
      <c r="F1701" t="s">
        <v>9194</v>
      </c>
      <c r="L1701" t="s">
        <v>47844</v>
      </c>
      <c r="N1701">
        <v>7</v>
      </c>
      <c r="R1701" s="1">
        <v>40162</v>
      </c>
      <c r="S1701" t="s">
        <v>80</v>
      </c>
      <c r="V1701" s="1">
        <v>38565</v>
      </c>
      <c r="W1701">
        <v>4</v>
      </c>
      <c r="X1701" t="s">
        <v>725</v>
      </c>
      <c r="Y1701">
        <v>1</v>
      </c>
      <c r="Z1701" t="s">
        <v>46545</v>
      </c>
      <c r="AB1701">
        <v>200508</v>
      </c>
      <c r="AC1701">
        <v>123</v>
      </c>
      <c r="AD1701" t="s">
        <v>1507</v>
      </c>
      <c r="AE1701">
        <v>1011</v>
      </c>
      <c r="AF1701" t="s">
        <v>1507</v>
      </c>
      <c r="AG1701">
        <v>3</v>
      </c>
      <c r="AH1701" t="s">
        <v>81</v>
      </c>
      <c r="AI1701">
        <v>80</v>
      </c>
      <c r="AJ1701" t="s">
        <v>1507</v>
      </c>
      <c r="AK1701">
        <v>259</v>
      </c>
      <c r="AL1701" t="s">
        <v>47769</v>
      </c>
      <c r="AR1701" t="s">
        <v>9195</v>
      </c>
      <c r="AS1701">
        <v>0</v>
      </c>
      <c r="AT1701" t="s">
        <v>61</v>
      </c>
      <c r="AU1701" t="s">
        <v>47845</v>
      </c>
      <c r="AZ1701" t="s">
        <v>62</v>
      </c>
      <c r="BA1701">
        <v>1085</v>
      </c>
      <c r="BB1701" t="s">
        <v>44618</v>
      </c>
    </row>
    <row r="1702" spans="1:54" x14ac:dyDescent="0.25">
      <c r="A1702" s="1">
        <v>45200</v>
      </c>
      <c r="B1702">
        <v>259350</v>
      </c>
      <c r="C1702" t="s">
        <v>54648</v>
      </c>
      <c r="D1702">
        <v>4600</v>
      </c>
      <c r="E1702" t="s">
        <v>47768</v>
      </c>
      <c r="F1702" t="s">
        <v>54649</v>
      </c>
      <c r="G1702">
        <v>39816369</v>
      </c>
      <c r="H1702">
        <v>1023902857</v>
      </c>
      <c r="I1702" t="s">
        <v>47846</v>
      </c>
      <c r="J1702" t="s">
        <v>9196</v>
      </c>
      <c r="K1702" t="s">
        <v>9197</v>
      </c>
      <c r="L1702" t="s">
        <v>9198</v>
      </c>
      <c r="M1702">
        <v>4636</v>
      </c>
      <c r="N1702">
        <v>25</v>
      </c>
      <c r="R1702" s="1">
        <v>44214</v>
      </c>
      <c r="S1702" t="s">
        <v>56</v>
      </c>
      <c r="V1702" s="1">
        <v>44197</v>
      </c>
      <c r="W1702">
        <v>4</v>
      </c>
      <c r="X1702" t="s">
        <v>725</v>
      </c>
      <c r="Y1702">
        <v>1</v>
      </c>
      <c r="Z1702" t="s">
        <v>46545</v>
      </c>
      <c r="AB1702">
        <v>198411</v>
      </c>
      <c r="AC1702">
        <v>149</v>
      </c>
      <c r="AD1702" t="s">
        <v>1085</v>
      </c>
      <c r="AE1702">
        <v>1027</v>
      </c>
      <c r="AF1702" t="s">
        <v>1543</v>
      </c>
      <c r="AG1702">
        <v>3</v>
      </c>
      <c r="AH1702" t="s">
        <v>81</v>
      </c>
      <c r="AI1702">
        <v>85</v>
      </c>
      <c r="AJ1702" t="s">
        <v>1428</v>
      </c>
      <c r="AK1702">
        <v>259</v>
      </c>
      <c r="AL1702" t="s">
        <v>47769</v>
      </c>
      <c r="AM1702">
        <v>2</v>
      </c>
      <c r="AN1702" t="s">
        <v>119</v>
      </c>
      <c r="AO1702">
        <v>281044</v>
      </c>
      <c r="AP1702">
        <v>281044</v>
      </c>
      <c r="AQ1702" t="s">
        <v>9199</v>
      </c>
      <c r="AR1702" t="s">
        <v>9200</v>
      </c>
      <c r="AS1702">
        <v>2</v>
      </c>
      <c r="AT1702" t="s">
        <v>1413</v>
      </c>
      <c r="AU1702" t="s">
        <v>9201</v>
      </c>
      <c r="AZ1702" t="s">
        <v>62</v>
      </c>
      <c r="BA1702">
        <v>1085</v>
      </c>
      <c r="BB1702" t="s">
        <v>44618</v>
      </c>
    </row>
    <row r="1703" spans="1:54" x14ac:dyDescent="0.25">
      <c r="A1703" s="1">
        <v>45200</v>
      </c>
      <c r="B1703">
        <v>259375</v>
      </c>
      <c r="C1703" t="s">
        <v>47847</v>
      </c>
      <c r="D1703">
        <v>4600</v>
      </c>
      <c r="E1703" t="s">
        <v>47768</v>
      </c>
      <c r="F1703" t="s">
        <v>47848</v>
      </c>
      <c r="I1703" t="s">
        <v>44982</v>
      </c>
      <c r="K1703" t="s">
        <v>9202</v>
      </c>
      <c r="L1703" t="s">
        <v>47849</v>
      </c>
      <c r="N1703">
        <v>4</v>
      </c>
      <c r="R1703" s="1">
        <v>40162</v>
      </c>
      <c r="S1703" t="s">
        <v>80</v>
      </c>
      <c r="V1703" s="1">
        <v>35065</v>
      </c>
      <c r="W1703">
        <v>5</v>
      </c>
      <c r="X1703" t="s">
        <v>557</v>
      </c>
      <c r="Y1703">
        <v>1</v>
      </c>
      <c r="Z1703" t="s">
        <v>46545</v>
      </c>
      <c r="AB1703">
        <v>199107</v>
      </c>
      <c r="AC1703">
        <v>147</v>
      </c>
      <c r="AD1703" t="s">
        <v>46697</v>
      </c>
      <c r="AE1703">
        <v>1021</v>
      </c>
      <c r="AF1703" t="s">
        <v>46697</v>
      </c>
      <c r="AG1703">
        <v>3</v>
      </c>
      <c r="AH1703" t="s">
        <v>81</v>
      </c>
      <c r="AI1703">
        <v>86</v>
      </c>
      <c r="AJ1703" t="s">
        <v>46697</v>
      </c>
      <c r="AK1703">
        <v>259</v>
      </c>
      <c r="AL1703" t="s">
        <v>47769</v>
      </c>
      <c r="AS1703">
        <v>0</v>
      </c>
      <c r="AT1703" t="s">
        <v>61</v>
      </c>
      <c r="AU1703" t="s">
        <v>47850</v>
      </c>
      <c r="AW1703" t="s">
        <v>47851</v>
      </c>
      <c r="AZ1703" t="s">
        <v>62</v>
      </c>
      <c r="BA1703">
        <v>1085</v>
      </c>
      <c r="BB1703" t="s">
        <v>44618</v>
      </c>
    </row>
    <row r="1704" spans="1:54" x14ac:dyDescent="0.25">
      <c r="A1704" s="1">
        <v>45200</v>
      </c>
      <c r="B1704">
        <v>259376</v>
      </c>
      <c r="C1704" t="s">
        <v>9203</v>
      </c>
      <c r="D1704">
        <v>4600</v>
      </c>
      <c r="E1704" t="s">
        <v>47768</v>
      </c>
      <c r="F1704" t="s">
        <v>47852</v>
      </c>
      <c r="I1704" t="s">
        <v>9204</v>
      </c>
      <c r="J1704" t="s">
        <v>9205</v>
      </c>
      <c r="K1704" t="s">
        <v>9206</v>
      </c>
      <c r="L1704" t="s">
        <v>47853</v>
      </c>
      <c r="M1704">
        <v>4980</v>
      </c>
      <c r="N1704">
        <v>94</v>
      </c>
      <c r="R1704" s="1">
        <v>40162</v>
      </c>
      <c r="S1704" t="s">
        <v>80</v>
      </c>
      <c r="V1704" s="1">
        <v>38139</v>
      </c>
      <c r="W1704">
        <v>5</v>
      </c>
      <c r="X1704" t="s">
        <v>557</v>
      </c>
      <c r="Y1704">
        <v>1</v>
      </c>
      <c r="Z1704" t="s">
        <v>46545</v>
      </c>
      <c r="AC1704">
        <v>147</v>
      </c>
      <c r="AD1704" t="s">
        <v>46697</v>
      </c>
      <c r="AE1704">
        <v>1021</v>
      </c>
      <c r="AF1704" t="s">
        <v>46697</v>
      </c>
      <c r="AG1704">
        <v>3</v>
      </c>
      <c r="AH1704" t="s">
        <v>81</v>
      </c>
      <c r="AI1704">
        <v>86</v>
      </c>
      <c r="AJ1704" t="s">
        <v>46697</v>
      </c>
      <c r="AK1704">
        <v>259</v>
      </c>
      <c r="AL1704" t="s">
        <v>47769</v>
      </c>
      <c r="AQ1704" t="s">
        <v>9207</v>
      </c>
      <c r="AR1704" t="s">
        <v>9208</v>
      </c>
      <c r="AS1704">
        <v>0</v>
      </c>
      <c r="AT1704" t="s">
        <v>61</v>
      </c>
      <c r="AU1704" t="s">
        <v>47594</v>
      </c>
      <c r="AX1704">
        <v>55.476545048638997</v>
      </c>
      <c r="AY1704">
        <v>12.185226464681101</v>
      </c>
      <c r="AZ1704" t="s">
        <v>62</v>
      </c>
      <c r="BA1704">
        <v>1085</v>
      </c>
      <c r="BB1704" t="s">
        <v>44618</v>
      </c>
    </row>
    <row r="1705" spans="1:54" x14ac:dyDescent="0.25">
      <c r="A1705" s="1">
        <v>45200</v>
      </c>
      <c r="B1705">
        <v>259377</v>
      </c>
      <c r="C1705" t="s">
        <v>47854</v>
      </c>
      <c r="D1705">
        <v>4600</v>
      </c>
      <c r="E1705" t="s">
        <v>47768</v>
      </c>
      <c r="F1705" t="s">
        <v>47855</v>
      </c>
      <c r="G1705">
        <v>25955811</v>
      </c>
      <c r="H1705">
        <v>1001590723</v>
      </c>
      <c r="I1705" t="s">
        <v>9209</v>
      </c>
      <c r="J1705" t="s">
        <v>9210</v>
      </c>
      <c r="K1705" t="s">
        <v>9211</v>
      </c>
      <c r="L1705" t="s">
        <v>9212</v>
      </c>
      <c r="M1705">
        <v>1177</v>
      </c>
      <c r="N1705" t="s">
        <v>9213</v>
      </c>
      <c r="P1705">
        <v>1</v>
      </c>
      <c r="R1705" s="1">
        <v>44888</v>
      </c>
      <c r="S1705" t="s">
        <v>56</v>
      </c>
      <c r="W1705">
        <v>0</v>
      </c>
      <c r="X1705" t="s">
        <v>1252</v>
      </c>
      <c r="Y1705">
        <v>1</v>
      </c>
      <c r="Z1705" t="s">
        <v>46545</v>
      </c>
      <c r="AC1705">
        <v>147</v>
      </c>
      <c r="AD1705" t="s">
        <v>46697</v>
      </c>
      <c r="AE1705">
        <v>1021</v>
      </c>
      <c r="AF1705" t="s">
        <v>46697</v>
      </c>
      <c r="AG1705">
        <v>1</v>
      </c>
      <c r="AH1705" t="s">
        <v>44482</v>
      </c>
      <c r="AI1705">
        <v>99</v>
      </c>
      <c r="AJ1705" t="s">
        <v>54511</v>
      </c>
      <c r="AK1705">
        <v>259</v>
      </c>
      <c r="AL1705" t="s">
        <v>47769</v>
      </c>
      <c r="AQ1705" t="s">
        <v>9214</v>
      </c>
      <c r="AR1705" t="s">
        <v>9215</v>
      </c>
      <c r="AS1705">
        <v>0</v>
      </c>
      <c r="AT1705" t="s">
        <v>61</v>
      </c>
      <c r="AU1705" t="s">
        <v>9216</v>
      </c>
      <c r="AX1705">
        <v>55.455044059999999</v>
      </c>
      <c r="AY1705">
        <v>12.18190768</v>
      </c>
      <c r="AZ1705" t="s">
        <v>62</v>
      </c>
      <c r="BA1705">
        <v>1085</v>
      </c>
      <c r="BB1705" t="s">
        <v>44618</v>
      </c>
    </row>
    <row r="1706" spans="1:54" x14ac:dyDescent="0.25">
      <c r="A1706" s="1">
        <v>45200</v>
      </c>
      <c r="B1706">
        <v>259401</v>
      </c>
      <c r="C1706" t="s">
        <v>47856</v>
      </c>
      <c r="D1706">
        <v>4600</v>
      </c>
      <c r="E1706" t="s">
        <v>47768</v>
      </c>
      <c r="F1706" t="s">
        <v>47857</v>
      </c>
      <c r="G1706">
        <v>17257234</v>
      </c>
      <c r="H1706">
        <v>1003400941</v>
      </c>
      <c r="I1706" t="s">
        <v>9217</v>
      </c>
      <c r="J1706" t="s">
        <v>9218</v>
      </c>
      <c r="K1706" t="s">
        <v>9219</v>
      </c>
      <c r="L1706" t="s">
        <v>9220</v>
      </c>
      <c r="M1706">
        <v>8832</v>
      </c>
      <c r="N1706">
        <v>20</v>
      </c>
      <c r="R1706" s="1">
        <v>44005</v>
      </c>
      <c r="S1706" t="s">
        <v>56</v>
      </c>
      <c r="W1706">
        <v>4</v>
      </c>
      <c r="X1706" t="s">
        <v>725</v>
      </c>
      <c r="Y1706">
        <v>1</v>
      </c>
      <c r="Z1706" t="s">
        <v>46545</v>
      </c>
      <c r="AB1706">
        <v>199901</v>
      </c>
      <c r="AC1706">
        <v>241</v>
      </c>
      <c r="AD1706" t="s">
        <v>1722</v>
      </c>
      <c r="AE1706">
        <v>1071</v>
      </c>
      <c r="AF1706" t="s">
        <v>1688</v>
      </c>
      <c r="AG1706">
        <v>1</v>
      </c>
      <c r="AH1706" t="s">
        <v>44482</v>
      </c>
      <c r="AI1706">
        <v>99</v>
      </c>
      <c r="AJ1706" t="s">
        <v>54511</v>
      </c>
      <c r="AK1706">
        <v>259</v>
      </c>
      <c r="AL1706" t="s">
        <v>47769</v>
      </c>
      <c r="AQ1706" t="s">
        <v>9221</v>
      </c>
      <c r="AR1706" t="s">
        <v>9222</v>
      </c>
      <c r="AS1706">
        <v>0</v>
      </c>
      <c r="AT1706" t="s">
        <v>61</v>
      </c>
      <c r="AU1706" t="s">
        <v>9191</v>
      </c>
      <c r="AX1706">
        <v>55.486225920000003</v>
      </c>
      <c r="AY1706">
        <v>12.157148060000001</v>
      </c>
      <c r="AZ1706" t="s">
        <v>62</v>
      </c>
      <c r="BA1706">
        <v>1085</v>
      </c>
      <c r="BB1706" t="s">
        <v>44618</v>
      </c>
    </row>
    <row r="1707" spans="1:54" x14ac:dyDescent="0.25">
      <c r="A1707" s="1">
        <v>45200</v>
      </c>
      <c r="B1707">
        <v>259402</v>
      </c>
      <c r="C1707" t="s">
        <v>47858</v>
      </c>
      <c r="D1707">
        <v>4600</v>
      </c>
      <c r="E1707" t="s">
        <v>47768</v>
      </c>
      <c r="F1707" t="s">
        <v>47859</v>
      </c>
      <c r="K1707" t="s">
        <v>9223</v>
      </c>
      <c r="L1707" t="s">
        <v>9224</v>
      </c>
      <c r="M1707">
        <v>7895</v>
      </c>
      <c r="N1707">
        <v>99</v>
      </c>
      <c r="R1707" s="1">
        <v>40162</v>
      </c>
      <c r="S1707" t="s">
        <v>80</v>
      </c>
      <c r="V1707" s="1">
        <v>28642</v>
      </c>
      <c r="W1707">
        <v>4</v>
      </c>
      <c r="X1707" t="s">
        <v>725</v>
      </c>
      <c r="Y1707">
        <v>1</v>
      </c>
      <c r="Z1707" t="s">
        <v>46545</v>
      </c>
      <c r="AC1707">
        <v>244</v>
      </c>
      <c r="AD1707" t="s">
        <v>2118</v>
      </c>
      <c r="AE1707">
        <v>1071</v>
      </c>
      <c r="AF1707" t="s">
        <v>1688</v>
      </c>
      <c r="AG1707">
        <v>3</v>
      </c>
      <c r="AH1707" t="s">
        <v>81</v>
      </c>
      <c r="AI1707">
        <v>99</v>
      </c>
      <c r="AJ1707" t="s">
        <v>54511</v>
      </c>
      <c r="AK1707">
        <v>259</v>
      </c>
      <c r="AL1707" t="s">
        <v>47769</v>
      </c>
      <c r="AS1707">
        <v>0</v>
      </c>
      <c r="AT1707" t="s">
        <v>61</v>
      </c>
      <c r="AU1707" t="s">
        <v>570</v>
      </c>
      <c r="AX1707">
        <v>55.448968320873298</v>
      </c>
      <c r="AY1707">
        <v>12.189234182793101</v>
      </c>
      <c r="AZ1707" t="s">
        <v>62</v>
      </c>
      <c r="BA1707">
        <v>1085</v>
      </c>
      <c r="BB1707" t="s">
        <v>44618</v>
      </c>
    </row>
    <row r="1708" spans="1:54" x14ac:dyDescent="0.25">
      <c r="A1708" s="1">
        <v>45200</v>
      </c>
      <c r="B1708">
        <v>259403</v>
      </c>
      <c r="C1708" t="s">
        <v>47860</v>
      </c>
      <c r="D1708">
        <v>4600</v>
      </c>
      <c r="E1708" t="s">
        <v>47768</v>
      </c>
      <c r="F1708" t="s">
        <v>47861</v>
      </c>
      <c r="G1708">
        <v>22029037</v>
      </c>
      <c r="H1708">
        <v>1011950961</v>
      </c>
      <c r="I1708" t="s">
        <v>9225</v>
      </c>
      <c r="J1708" t="s">
        <v>9226</v>
      </c>
      <c r="K1708" t="s">
        <v>9227</v>
      </c>
      <c r="L1708" t="s">
        <v>9228</v>
      </c>
      <c r="M1708">
        <v>1480</v>
      </c>
      <c r="N1708">
        <v>31</v>
      </c>
      <c r="R1708" s="1">
        <v>45044</v>
      </c>
      <c r="S1708" t="s">
        <v>673</v>
      </c>
      <c r="W1708">
        <v>4</v>
      </c>
      <c r="X1708" t="s">
        <v>725</v>
      </c>
      <c r="Y1708">
        <v>1</v>
      </c>
      <c r="Z1708" t="s">
        <v>46545</v>
      </c>
      <c r="AB1708">
        <v>198305</v>
      </c>
      <c r="AC1708">
        <v>242</v>
      </c>
      <c r="AD1708" t="s">
        <v>1687</v>
      </c>
      <c r="AE1708">
        <v>1071</v>
      </c>
      <c r="AF1708" t="s">
        <v>1688</v>
      </c>
      <c r="AG1708">
        <v>1</v>
      </c>
      <c r="AH1708" t="s">
        <v>44482</v>
      </c>
      <c r="AI1708">
        <v>99</v>
      </c>
      <c r="AJ1708" t="s">
        <v>54511</v>
      </c>
      <c r="AK1708">
        <v>259</v>
      </c>
      <c r="AL1708" t="s">
        <v>47769</v>
      </c>
      <c r="AP1708">
        <v>373401</v>
      </c>
      <c r="AQ1708" t="s">
        <v>9229</v>
      </c>
      <c r="AR1708" t="s">
        <v>9230</v>
      </c>
      <c r="AS1708">
        <v>2</v>
      </c>
      <c r="AT1708" t="s">
        <v>1413</v>
      </c>
      <c r="AU1708" t="s">
        <v>8904</v>
      </c>
      <c r="AX1708">
        <v>55.48684291</v>
      </c>
      <c r="AY1708">
        <v>12.154636699999999</v>
      </c>
      <c r="AZ1708" t="s">
        <v>62</v>
      </c>
      <c r="BA1708">
        <v>1085</v>
      </c>
      <c r="BB1708" t="s">
        <v>44618</v>
      </c>
    </row>
    <row r="1709" spans="1:54" x14ac:dyDescent="0.25">
      <c r="A1709" s="1">
        <v>45200</v>
      </c>
      <c r="B1709">
        <v>259404</v>
      </c>
      <c r="C1709" t="s">
        <v>9231</v>
      </c>
      <c r="D1709">
        <v>4600</v>
      </c>
      <c r="E1709" t="s">
        <v>47768</v>
      </c>
      <c r="F1709" t="s">
        <v>44983</v>
      </c>
      <c r="G1709">
        <v>31661471</v>
      </c>
      <c r="H1709">
        <v>1014737363</v>
      </c>
      <c r="I1709" t="s">
        <v>9232</v>
      </c>
      <c r="J1709" t="s">
        <v>9218</v>
      </c>
      <c r="K1709" t="s">
        <v>9233</v>
      </c>
      <c r="L1709" t="s">
        <v>9234</v>
      </c>
      <c r="M1709">
        <v>5469</v>
      </c>
      <c r="N1709">
        <v>21</v>
      </c>
      <c r="R1709" s="1">
        <v>44893</v>
      </c>
      <c r="S1709" t="s">
        <v>56</v>
      </c>
      <c r="W1709">
        <v>4</v>
      </c>
      <c r="X1709" t="s">
        <v>725</v>
      </c>
      <c r="Y1709">
        <v>4</v>
      </c>
      <c r="Z1709" t="s">
        <v>1324</v>
      </c>
      <c r="AB1709">
        <v>200809</v>
      </c>
      <c r="AC1709">
        <v>307</v>
      </c>
      <c r="AD1709" t="s">
        <v>2462</v>
      </c>
      <c r="AE1709">
        <v>1086</v>
      </c>
      <c r="AF1709" t="s">
        <v>2462</v>
      </c>
      <c r="AG1709">
        <v>4</v>
      </c>
      <c r="AH1709" t="s">
        <v>44547</v>
      </c>
      <c r="AI1709">
        <v>99</v>
      </c>
      <c r="AJ1709" t="s">
        <v>54511</v>
      </c>
      <c r="AK1709">
        <v>259</v>
      </c>
      <c r="AL1709" t="s">
        <v>47769</v>
      </c>
      <c r="AQ1709" t="s">
        <v>9235</v>
      </c>
      <c r="AR1709" t="s">
        <v>9236</v>
      </c>
      <c r="AS1709">
        <v>1</v>
      </c>
      <c r="AT1709" t="s">
        <v>1446</v>
      </c>
      <c r="AU1709" t="s">
        <v>9054</v>
      </c>
      <c r="AX1709">
        <v>55.488409670000003</v>
      </c>
      <c r="AY1709">
        <v>12.157048440000001</v>
      </c>
      <c r="AZ1709" t="s">
        <v>62</v>
      </c>
      <c r="BA1709">
        <v>1085</v>
      </c>
      <c r="BB1709" t="s">
        <v>44618</v>
      </c>
    </row>
    <row r="1710" spans="1:54" x14ac:dyDescent="0.25">
      <c r="A1710" s="1">
        <v>45200</v>
      </c>
      <c r="B1710">
        <v>259405</v>
      </c>
      <c r="C1710" t="s">
        <v>9237</v>
      </c>
      <c r="D1710">
        <v>4600</v>
      </c>
      <c r="E1710" t="s">
        <v>47768</v>
      </c>
      <c r="F1710" t="s">
        <v>47862</v>
      </c>
      <c r="G1710">
        <v>31661471</v>
      </c>
      <c r="H1710">
        <v>1014737363</v>
      </c>
      <c r="I1710" t="s">
        <v>9232</v>
      </c>
      <c r="J1710" t="s">
        <v>9218</v>
      </c>
      <c r="K1710" t="s">
        <v>9238</v>
      </c>
      <c r="L1710" t="s">
        <v>9234</v>
      </c>
      <c r="M1710">
        <v>5469</v>
      </c>
      <c r="N1710">
        <v>21</v>
      </c>
      <c r="R1710" s="1">
        <v>44893</v>
      </c>
      <c r="S1710" t="s">
        <v>56</v>
      </c>
      <c r="W1710">
        <v>4</v>
      </c>
      <c r="X1710" t="s">
        <v>725</v>
      </c>
      <c r="Y1710">
        <v>4</v>
      </c>
      <c r="Z1710" t="s">
        <v>1324</v>
      </c>
      <c r="AB1710">
        <v>200811</v>
      </c>
      <c r="AC1710">
        <v>307</v>
      </c>
      <c r="AD1710" t="s">
        <v>2462</v>
      </c>
      <c r="AE1710">
        <v>1086</v>
      </c>
      <c r="AF1710" t="s">
        <v>2462</v>
      </c>
      <c r="AG1710">
        <v>1</v>
      </c>
      <c r="AH1710" t="s">
        <v>44482</v>
      </c>
      <c r="AI1710">
        <v>99</v>
      </c>
      <c r="AJ1710" t="s">
        <v>54511</v>
      </c>
      <c r="AK1710">
        <v>259</v>
      </c>
      <c r="AL1710" t="s">
        <v>47769</v>
      </c>
      <c r="AP1710">
        <v>259404</v>
      </c>
      <c r="AQ1710" t="s">
        <v>9239</v>
      </c>
      <c r="AR1710" t="s">
        <v>9236</v>
      </c>
      <c r="AS1710">
        <v>2</v>
      </c>
      <c r="AT1710" t="s">
        <v>1413</v>
      </c>
      <c r="AU1710" t="s">
        <v>9054</v>
      </c>
      <c r="AX1710">
        <v>55.488409670000003</v>
      </c>
      <c r="AY1710">
        <v>12.157048440000001</v>
      </c>
      <c r="AZ1710" t="s">
        <v>62</v>
      </c>
      <c r="BA1710">
        <v>1085</v>
      </c>
      <c r="BB1710" t="s">
        <v>44618</v>
      </c>
    </row>
    <row r="1711" spans="1:54" x14ac:dyDescent="0.25">
      <c r="A1711" s="1">
        <v>45200</v>
      </c>
      <c r="B1711">
        <v>259406</v>
      </c>
      <c r="C1711" t="s">
        <v>9240</v>
      </c>
      <c r="D1711">
        <v>4900</v>
      </c>
      <c r="E1711" t="s">
        <v>9241</v>
      </c>
      <c r="F1711" t="s">
        <v>44984</v>
      </c>
      <c r="K1711" t="s">
        <v>9242</v>
      </c>
      <c r="L1711" t="s">
        <v>47863</v>
      </c>
      <c r="M1711">
        <v>1690</v>
      </c>
      <c r="N1711">
        <v>1</v>
      </c>
      <c r="R1711" s="1">
        <v>44671</v>
      </c>
      <c r="S1711" t="s">
        <v>56</v>
      </c>
      <c r="V1711" s="1">
        <v>39783</v>
      </c>
      <c r="W1711">
        <v>4</v>
      </c>
      <c r="X1711" t="s">
        <v>725</v>
      </c>
      <c r="Y1711">
        <v>4</v>
      </c>
      <c r="Z1711" t="s">
        <v>1324</v>
      </c>
      <c r="AB1711">
        <v>200811</v>
      </c>
      <c r="AC1711">
        <v>307</v>
      </c>
      <c r="AD1711" t="s">
        <v>2462</v>
      </c>
      <c r="AE1711">
        <v>1086</v>
      </c>
      <c r="AF1711" t="s">
        <v>2462</v>
      </c>
      <c r="AG1711">
        <v>3</v>
      </c>
      <c r="AH1711" t="s">
        <v>81</v>
      </c>
      <c r="AI1711">
        <v>99</v>
      </c>
      <c r="AJ1711" t="s">
        <v>54511</v>
      </c>
      <c r="AK1711">
        <v>360</v>
      </c>
      <c r="AL1711" t="s">
        <v>9243</v>
      </c>
      <c r="AM1711">
        <v>2</v>
      </c>
      <c r="AN1711" t="s">
        <v>119</v>
      </c>
      <c r="AO1711">
        <v>259404</v>
      </c>
      <c r="AP1711">
        <v>259404</v>
      </c>
      <c r="AQ1711" t="s">
        <v>9244</v>
      </c>
      <c r="AS1711">
        <v>2</v>
      </c>
      <c r="AT1711" t="s">
        <v>1413</v>
      </c>
      <c r="AU1711" t="s">
        <v>47864</v>
      </c>
      <c r="AX1711">
        <v>54.833623770000003</v>
      </c>
      <c r="AY1711">
        <v>11.141635490000001</v>
      </c>
      <c r="AZ1711" t="s">
        <v>62</v>
      </c>
      <c r="BA1711">
        <v>1085</v>
      </c>
      <c r="BB1711" t="s">
        <v>44618</v>
      </c>
    </row>
    <row r="1712" spans="1:54" x14ac:dyDescent="0.25">
      <c r="A1712" s="1">
        <v>45200</v>
      </c>
      <c r="B1712">
        <v>259407</v>
      </c>
      <c r="C1712" t="s">
        <v>9245</v>
      </c>
      <c r="D1712">
        <v>4800</v>
      </c>
      <c r="E1712" t="s">
        <v>47865</v>
      </c>
      <c r="F1712" t="s">
        <v>47866</v>
      </c>
      <c r="G1712">
        <v>31661471</v>
      </c>
      <c r="H1712">
        <v>1017252441</v>
      </c>
      <c r="I1712" t="s">
        <v>9232</v>
      </c>
      <c r="J1712" t="s">
        <v>9246</v>
      </c>
      <c r="K1712" t="s">
        <v>9247</v>
      </c>
      <c r="L1712" t="s">
        <v>9248</v>
      </c>
      <c r="M1712">
        <v>151</v>
      </c>
      <c r="N1712">
        <v>5</v>
      </c>
      <c r="R1712" s="1">
        <v>44893</v>
      </c>
      <c r="S1712" t="s">
        <v>56</v>
      </c>
      <c r="W1712">
        <v>4</v>
      </c>
      <c r="X1712" t="s">
        <v>725</v>
      </c>
      <c r="Y1712">
        <v>4</v>
      </c>
      <c r="Z1712" t="s">
        <v>1324</v>
      </c>
      <c r="AB1712">
        <v>200811</v>
      </c>
      <c r="AC1712">
        <v>307</v>
      </c>
      <c r="AD1712" t="s">
        <v>2462</v>
      </c>
      <c r="AE1712">
        <v>1086</v>
      </c>
      <c r="AF1712" t="s">
        <v>2462</v>
      </c>
      <c r="AG1712">
        <v>1</v>
      </c>
      <c r="AH1712" t="s">
        <v>44482</v>
      </c>
      <c r="AI1712">
        <v>99</v>
      </c>
      <c r="AJ1712" t="s">
        <v>54511</v>
      </c>
      <c r="AK1712">
        <v>376</v>
      </c>
      <c r="AL1712" t="s">
        <v>9249</v>
      </c>
      <c r="AP1712">
        <v>259404</v>
      </c>
      <c r="AQ1712" t="s">
        <v>9250</v>
      </c>
      <c r="AR1712" t="s">
        <v>9236</v>
      </c>
      <c r="AS1712">
        <v>2</v>
      </c>
      <c r="AT1712" t="s">
        <v>1413</v>
      </c>
      <c r="AU1712" t="s">
        <v>9251</v>
      </c>
      <c r="AX1712">
        <v>54.764654290000003</v>
      </c>
      <c r="AY1712">
        <v>11.87890865</v>
      </c>
      <c r="AZ1712" t="s">
        <v>62</v>
      </c>
      <c r="BA1712">
        <v>1085</v>
      </c>
      <c r="BB1712" t="s">
        <v>44618</v>
      </c>
    </row>
    <row r="1713" spans="1:54" x14ac:dyDescent="0.25">
      <c r="A1713" s="1">
        <v>45200</v>
      </c>
      <c r="B1713">
        <v>259408</v>
      </c>
      <c r="C1713" t="s">
        <v>9252</v>
      </c>
      <c r="D1713">
        <v>4700</v>
      </c>
      <c r="E1713" t="s">
        <v>44985</v>
      </c>
      <c r="F1713" t="s">
        <v>44986</v>
      </c>
      <c r="G1713">
        <v>31661471</v>
      </c>
      <c r="H1713">
        <v>1018591002</v>
      </c>
      <c r="I1713" t="s">
        <v>9232</v>
      </c>
      <c r="J1713" t="s">
        <v>9253</v>
      </c>
      <c r="K1713" t="s">
        <v>9254</v>
      </c>
      <c r="L1713" t="s">
        <v>47867</v>
      </c>
      <c r="M1713">
        <v>378</v>
      </c>
      <c r="N1713">
        <v>3</v>
      </c>
      <c r="R1713" s="1">
        <v>44893</v>
      </c>
      <c r="S1713" t="s">
        <v>56</v>
      </c>
      <c r="W1713">
        <v>4</v>
      </c>
      <c r="X1713" t="s">
        <v>725</v>
      </c>
      <c r="Y1713">
        <v>4</v>
      </c>
      <c r="Z1713" t="s">
        <v>1324</v>
      </c>
      <c r="AB1713">
        <v>200811</v>
      </c>
      <c r="AC1713">
        <v>307</v>
      </c>
      <c r="AD1713" t="s">
        <v>2462</v>
      </c>
      <c r="AE1713">
        <v>1086</v>
      </c>
      <c r="AF1713" t="s">
        <v>2462</v>
      </c>
      <c r="AG1713">
        <v>1</v>
      </c>
      <c r="AH1713" t="s">
        <v>44482</v>
      </c>
      <c r="AI1713">
        <v>99</v>
      </c>
      <c r="AJ1713" t="s">
        <v>54511</v>
      </c>
      <c r="AK1713">
        <v>370</v>
      </c>
      <c r="AL1713" t="s">
        <v>44987</v>
      </c>
      <c r="AP1713">
        <v>259404</v>
      </c>
      <c r="AQ1713" t="s">
        <v>9255</v>
      </c>
      <c r="AR1713" t="s">
        <v>9236</v>
      </c>
      <c r="AS1713">
        <v>2</v>
      </c>
      <c r="AT1713" t="s">
        <v>1413</v>
      </c>
      <c r="AU1713" t="s">
        <v>47868</v>
      </c>
      <c r="AX1713">
        <v>55.224579849999998</v>
      </c>
      <c r="AY1713">
        <v>11.7570748</v>
      </c>
      <c r="AZ1713" t="s">
        <v>62</v>
      </c>
      <c r="BA1713">
        <v>1085</v>
      </c>
      <c r="BB1713" t="s">
        <v>44618</v>
      </c>
    </row>
    <row r="1714" spans="1:54" x14ac:dyDescent="0.25">
      <c r="A1714" s="1">
        <v>45200</v>
      </c>
      <c r="B1714">
        <v>259409</v>
      </c>
      <c r="C1714" t="s">
        <v>9256</v>
      </c>
      <c r="D1714">
        <v>4700</v>
      </c>
      <c r="E1714" t="s">
        <v>44985</v>
      </c>
      <c r="F1714" t="s">
        <v>44988</v>
      </c>
      <c r="G1714">
        <v>31661471</v>
      </c>
      <c r="I1714" t="s">
        <v>9257</v>
      </c>
      <c r="J1714" t="s">
        <v>9226</v>
      </c>
      <c r="K1714" t="s">
        <v>9227</v>
      </c>
      <c r="L1714" t="s">
        <v>9258</v>
      </c>
      <c r="M1714">
        <v>741</v>
      </c>
      <c r="N1714">
        <v>2</v>
      </c>
      <c r="R1714" s="1">
        <v>44588</v>
      </c>
      <c r="S1714" t="s">
        <v>56</v>
      </c>
      <c r="V1714" s="1">
        <v>40939</v>
      </c>
      <c r="W1714">
        <v>4</v>
      </c>
      <c r="X1714" t="s">
        <v>725</v>
      </c>
      <c r="Y1714">
        <v>4</v>
      </c>
      <c r="Z1714" t="s">
        <v>1324</v>
      </c>
      <c r="AB1714">
        <v>200811</v>
      </c>
      <c r="AC1714">
        <v>307</v>
      </c>
      <c r="AD1714" t="s">
        <v>2462</v>
      </c>
      <c r="AE1714">
        <v>1086</v>
      </c>
      <c r="AF1714" t="s">
        <v>2462</v>
      </c>
      <c r="AG1714">
        <v>3</v>
      </c>
      <c r="AH1714" t="s">
        <v>81</v>
      </c>
      <c r="AI1714">
        <v>99</v>
      </c>
      <c r="AJ1714" t="s">
        <v>54511</v>
      </c>
      <c r="AK1714">
        <v>370</v>
      </c>
      <c r="AL1714" t="s">
        <v>44987</v>
      </c>
      <c r="AM1714">
        <v>2</v>
      </c>
      <c r="AN1714" t="s">
        <v>119</v>
      </c>
      <c r="AO1714">
        <v>259404</v>
      </c>
      <c r="AP1714">
        <v>259404</v>
      </c>
      <c r="AQ1714" t="s">
        <v>9229</v>
      </c>
      <c r="AR1714" t="s">
        <v>9230</v>
      </c>
      <c r="AS1714">
        <v>2</v>
      </c>
      <c r="AT1714" t="s">
        <v>1413</v>
      </c>
      <c r="AU1714" t="s">
        <v>110</v>
      </c>
      <c r="AX1714">
        <v>55.22768095</v>
      </c>
      <c r="AY1714">
        <v>11.780852230000001</v>
      </c>
      <c r="AZ1714" t="s">
        <v>62</v>
      </c>
      <c r="BA1714">
        <v>1085</v>
      </c>
      <c r="BB1714" t="s">
        <v>44618</v>
      </c>
    </row>
    <row r="1715" spans="1:54" x14ac:dyDescent="0.25">
      <c r="A1715" s="1">
        <v>45200</v>
      </c>
      <c r="B1715">
        <v>259410</v>
      </c>
      <c r="C1715" t="s">
        <v>9259</v>
      </c>
      <c r="D1715">
        <v>4000</v>
      </c>
      <c r="E1715" t="s">
        <v>7628</v>
      </c>
      <c r="F1715" t="s">
        <v>44989</v>
      </c>
      <c r="G1715">
        <v>31661471</v>
      </c>
      <c r="H1715">
        <v>1021687762</v>
      </c>
      <c r="I1715" t="s">
        <v>9232</v>
      </c>
      <c r="J1715" t="s">
        <v>9260</v>
      </c>
      <c r="K1715" t="s">
        <v>9261</v>
      </c>
      <c r="L1715" t="s">
        <v>53071</v>
      </c>
      <c r="M1715">
        <v>5130</v>
      </c>
      <c r="N1715">
        <v>2</v>
      </c>
      <c r="R1715" s="1">
        <v>44893</v>
      </c>
      <c r="S1715" t="s">
        <v>56</v>
      </c>
      <c r="W1715">
        <v>4</v>
      </c>
      <c r="X1715" t="s">
        <v>725</v>
      </c>
      <c r="Y1715">
        <v>4</v>
      </c>
      <c r="Z1715" t="s">
        <v>1324</v>
      </c>
      <c r="AB1715">
        <v>200811</v>
      </c>
      <c r="AC1715">
        <v>307</v>
      </c>
      <c r="AD1715" t="s">
        <v>2462</v>
      </c>
      <c r="AE1715">
        <v>1086</v>
      </c>
      <c r="AF1715" t="s">
        <v>2462</v>
      </c>
      <c r="AG1715">
        <v>1</v>
      </c>
      <c r="AH1715" t="s">
        <v>44482</v>
      </c>
      <c r="AI1715">
        <v>99</v>
      </c>
      <c r="AJ1715" t="s">
        <v>54511</v>
      </c>
      <c r="AK1715">
        <v>265</v>
      </c>
      <c r="AL1715" t="s">
        <v>4243</v>
      </c>
      <c r="AP1715">
        <v>259404</v>
      </c>
      <c r="AQ1715" t="s">
        <v>9262</v>
      </c>
      <c r="AR1715" t="s">
        <v>9236</v>
      </c>
      <c r="AS1715">
        <v>2</v>
      </c>
      <c r="AT1715" t="s">
        <v>1413</v>
      </c>
      <c r="AU1715" t="s">
        <v>53072</v>
      </c>
      <c r="AX1715">
        <v>55.630781329999998</v>
      </c>
      <c r="AY1715">
        <v>12.07848525</v>
      </c>
      <c r="AZ1715" t="s">
        <v>62</v>
      </c>
      <c r="BA1715">
        <v>1085</v>
      </c>
      <c r="BB1715" t="s">
        <v>44618</v>
      </c>
    </row>
    <row r="1716" spans="1:54" x14ac:dyDescent="0.25">
      <c r="A1716" s="1">
        <v>45200</v>
      </c>
      <c r="B1716">
        <v>259411</v>
      </c>
      <c r="C1716" t="s">
        <v>9263</v>
      </c>
      <c r="D1716">
        <v>4000</v>
      </c>
      <c r="E1716" t="s">
        <v>7628</v>
      </c>
      <c r="F1716" t="s">
        <v>44990</v>
      </c>
      <c r="G1716">
        <v>42460915</v>
      </c>
      <c r="H1716">
        <v>1003400965</v>
      </c>
      <c r="I1716" t="s">
        <v>9264</v>
      </c>
      <c r="J1716" t="s">
        <v>9265</v>
      </c>
      <c r="K1716" t="s">
        <v>9266</v>
      </c>
      <c r="L1716" t="s">
        <v>53073</v>
      </c>
      <c r="M1716">
        <v>5130</v>
      </c>
      <c r="N1716">
        <v>8</v>
      </c>
      <c r="R1716" s="1">
        <v>44588</v>
      </c>
      <c r="S1716" t="s">
        <v>56</v>
      </c>
      <c r="V1716" s="1">
        <v>40939</v>
      </c>
      <c r="W1716">
        <v>4</v>
      </c>
      <c r="X1716" t="s">
        <v>725</v>
      </c>
      <c r="Y1716">
        <v>4</v>
      </c>
      <c r="Z1716" t="s">
        <v>1324</v>
      </c>
      <c r="AB1716">
        <v>200811</v>
      </c>
      <c r="AC1716">
        <v>307</v>
      </c>
      <c r="AD1716" t="s">
        <v>2462</v>
      </c>
      <c r="AE1716">
        <v>1086</v>
      </c>
      <c r="AF1716" t="s">
        <v>2462</v>
      </c>
      <c r="AG1716">
        <v>3</v>
      </c>
      <c r="AH1716" t="s">
        <v>81</v>
      </c>
      <c r="AI1716">
        <v>99</v>
      </c>
      <c r="AJ1716" t="s">
        <v>54511</v>
      </c>
      <c r="AK1716">
        <v>265</v>
      </c>
      <c r="AL1716" t="s">
        <v>4243</v>
      </c>
      <c r="AM1716">
        <v>2</v>
      </c>
      <c r="AN1716" t="s">
        <v>119</v>
      </c>
      <c r="AO1716">
        <v>259404</v>
      </c>
      <c r="AP1716">
        <v>259404</v>
      </c>
      <c r="AQ1716" t="s">
        <v>9267</v>
      </c>
      <c r="AR1716" t="s">
        <v>9268</v>
      </c>
      <c r="AS1716">
        <v>2</v>
      </c>
      <c r="AT1716" t="s">
        <v>1413</v>
      </c>
      <c r="AU1716" t="s">
        <v>53072</v>
      </c>
      <c r="AX1716">
        <v>55.628064999999999</v>
      </c>
      <c r="AY1716">
        <v>12.077936960000001</v>
      </c>
      <c r="AZ1716" t="s">
        <v>62</v>
      </c>
      <c r="BA1716">
        <v>1085</v>
      </c>
      <c r="BB1716" t="s">
        <v>44618</v>
      </c>
    </row>
    <row r="1717" spans="1:54" x14ac:dyDescent="0.25">
      <c r="A1717" s="1">
        <v>45200</v>
      </c>
      <c r="B1717">
        <v>259412</v>
      </c>
      <c r="C1717" t="s">
        <v>9269</v>
      </c>
      <c r="D1717">
        <v>4200</v>
      </c>
      <c r="E1717" t="s">
        <v>9270</v>
      </c>
      <c r="F1717" t="s">
        <v>44991</v>
      </c>
      <c r="G1717">
        <v>31661471</v>
      </c>
      <c r="H1717">
        <v>1017252239</v>
      </c>
      <c r="I1717" t="s">
        <v>9232</v>
      </c>
      <c r="J1717" t="s">
        <v>9271</v>
      </c>
      <c r="K1717" t="s">
        <v>9272</v>
      </c>
      <c r="L1717" t="s">
        <v>9273</v>
      </c>
      <c r="M1717">
        <v>188</v>
      </c>
      <c r="N1717">
        <v>1</v>
      </c>
      <c r="R1717" s="1">
        <v>44893</v>
      </c>
      <c r="S1717" t="s">
        <v>56</v>
      </c>
      <c r="W1717">
        <v>4</v>
      </c>
      <c r="X1717" t="s">
        <v>725</v>
      </c>
      <c r="Y1717">
        <v>4</v>
      </c>
      <c r="Z1717" t="s">
        <v>1324</v>
      </c>
      <c r="AB1717">
        <v>200811</v>
      </c>
      <c r="AC1717">
        <v>307</v>
      </c>
      <c r="AD1717" t="s">
        <v>2462</v>
      </c>
      <c r="AE1717">
        <v>1086</v>
      </c>
      <c r="AF1717" t="s">
        <v>2462</v>
      </c>
      <c r="AG1717">
        <v>1</v>
      </c>
      <c r="AH1717" t="s">
        <v>44482</v>
      </c>
      <c r="AI1717">
        <v>99</v>
      </c>
      <c r="AJ1717" t="s">
        <v>54511</v>
      </c>
      <c r="AK1717">
        <v>330</v>
      </c>
      <c r="AL1717" t="s">
        <v>9274</v>
      </c>
      <c r="AP1717">
        <v>259404</v>
      </c>
      <c r="AQ1717" t="s">
        <v>9275</v>
      </c>
      <c r="AR1717" t="s">
        <v>9236</v>
      </c>
      <c r="AS1717">
        <v>2</v>
      </c>
      <c r="AT1717" t="s">
        <v>1413</v>
      </c>
      <c r="AU1717" t="s">
        <v>9276</v>
      </c>
      <c r="AX1717">
        <v>55.403716209999999</v>
      </c>
      <c r="AY1717">
        <v>11.336562320000001</v>
      </c>
      <c r="AZ1717" t="s">
        <v>62</v>
      </c>
      <c r="BA1717">
        <v>1085</v>
      </c>
      <c r="BB1717" t="s">
        <v>44618</v>
      </c>
    </row>
    <row r="1718" spans="1:54" x14ac:dyDescent="0.25">
      <c r="A1718" s="1">
        <v>45200</v>
      </c>
      <c r="B1718">
        <v>259413</v>
      </c>
      <c r="C1718" t="s">
        <v>9277</v>
      </c>
      <c r="D1718">
        <v>4000</v>
      </c>
      <c r="E1718" t="s">
        <v>7628</v>
      </c>
      <c r="F1718" t="s">
        <v>44992</v>
      </c>
      <c r="G1718">
        <v>44053128</v>
      </c>
      <c r="H1718">
        <v>1012978266</v>
      </c>
      <c r="I1718" t="s">
        <v>9278</v>
      </c>
      <c r="J1718" t="s">
        <v>9279</v>
      </c>
      <c r="K1718" t="s">
        <v>1807</v>
      </c>
      <c r="L1718" t="s">
        <v>47869</v>
      </c>
      <c r="M1718">
        <v>4448</v>
      </c>
      <c r="N1718" t="s">
        <v>9280</v>
      </c>
      <c r="R1718" s="1">
        <v>44588</v>
      </c>
      <c r="S1718" t="s">
        <v>56</v>
      </c>
      <c r="V1718" s="1">
        <v>40939</v>
      </c>
      <c r="W1718">
        <v>4</v>
      </c>
      <c r="X1718" t="s">
        <v>725</v>
      </c>
      <c r="Y1718">
        <v>4</v>
      </c>
      <c r="Z1718" t="s">
        <v>1324</v>
      </c>
      <c r="AB1718">
        <v>200812</v>
      </c>
      <c r="AC1718">
        <v>242</v>
      </c>
      <c r="AD1718" t="s">
        <v>1687</v>
      </c>
      <c r="AE1718">
        <v>1086</v>
      </c>
      <c r="AF1718" t="s">
        <v>2462</v>
      </c>
      <c r="AG1718">
        <v>3</v>
      </c>
      <c r="AH1718" t="s">
        <v>81</v>
      </c>
      <c r="AI1718">
        <v>99</v>
      </c>
      <c r="AJ1718" t="s">
        <v>54511</v>
      </c>
      <c r="AK1718">
        <v>265</v>
      </c>
      <c r="AL1718" t="s">
        <v>4243</v>
      </c>
      <c r="AM1718">
        <v>2</v>
      </c>
      <c r="AN1718" t="s">
        <v>119</v>
      </c>
      <c r="AO1718">
        <v>259404</v>
      </c>
      <c r="AP1718">
        <v>259404</v>
      </c>
      <c r="AQ1718" t="s">
        <v>1809</v>
      </c>
      <c r="AR1718" t="s">
        <v>1810</v>
      </c>
      <c r="AS1718">
        <v>2</v>
      </c>
      <c r="AT1718" t="s">
        <v>1413</v>
      </c>
      <c r="AU1718" t="s">
        <v>47042</v>
      </c>
      <c r="AX1718">
        <v>55.628463179999997</v>
      </c>
      <c r="AY1718">
        <v>12.085905139999999</v>
      </c>
      <c r="AZ1718" t="s">
        <v>62</v>
      </c>
      <c r="BA1718">
        <v>1085</v>
      </c>
      <c r="BB1718" t="s">
        <v>44618</v>
      </c>
    </row>
    <row r="1719" spans="1:54" x14ac:dyDescent="0.25">
      <c r="A1719" s="1">
        <v>45200</v>
      </c>
      <c r="B1719">
        <v>259414</v>
      </c>
      <c r="C1719" t="s">
        <v>9281</v>
      </c>
      <c r="D1719">
        <v>4700</v>
      </c>
      <c r="E1719" t="s">
        <v>44985</v>
      </c>
      <c r="F1719" t="s">
        <v>44993</v>
      </c>
      <c r="G1719">
        <v>31661471</v>
      </c>
      <c r="L1719" t="s">
        <v>44994</v>
      </c>
      <c r="M1719">
        <v>627</v>
      </c>
      <c r="N1719" t="s">
        <v>9282</v>
      </c>
      <c r="R1719" s="1">
        <v>40967</v>
      </c>
      <c r="S1719" t="s">
        <v>56</v>
      </c>
      <c r="V1719" s="1">
        <v>40939</v>
      </c>
      <c r="W1719">
        <v>4</v>
      </c>
      <c r="X1719" t="s">
        <v>725</v>
      </c>
      <c r="Y1719">
        <v>4</v>
      </c>
      <c r="Z1719" t="s">
        <v>1324</v>
      </c>
      <c r="AB1719">
        <v>200901</v>
      </c>
      <c r="AC1719">
        <v>281</v>
      </c>
      <c r="AD1719" t="s">
        <v>1773</v>
      </c>
      <c r="AE1719">
        <v>1086</v>
      </c>
      <c r="AF1719" t="s">
        <v>2462</v>
      </c>
      <c r="AG1719">
        <v>3</v>
      </c>
      <c r="AH1719" t="s">
        <v>81</v>
      </c>
      <c r="AI1719">
        <v>99</v>
      </c>
      <c r="AJ1719" t="s">
        <v>54511</v>
      </c>
      <c r="AK1719">
        <v>370</v>
      </c>
      <c r="AL1719" t="s">
        <v>44987</v>
      </c>
      <c r="AM1719">
        <v>2</v>
      </c>
      <c r="AN1719" t="s">
        <v>119</v>
      </c>
      <c r="AO1719">
        <v>259404</v>
      </c>
      <c r="AP1719">
        <v>259404</v>
      </c>
      <c r="AS1719">
        <v>2</v>
      </c>
      <c r="AT1719" t="s">
        <v>1413</v>
      </c>
      <c r="AU1719" t="s">
        <v>44995</v>
      </c>
      <c r="AZ1719" t="s">
        <v>62</v>
      </c>
      <c r="BA1719">
        <v>1085</v>
      </c>
      <c r="BB1719" t="s">
        <v>44618</v>
      </c>
    </row>
    <row r="1720" spans="1:54" x14ac:dyDescent="0.25">
      <c r="A1720" s="1">
        <v>45200</v>
      </c>
      <c r="B1720">
        <v>259901</v>
      </c>
      <c r="C1720" t="s">
        <v>9283</v>
      </c>
      <c r="D1720">
        <v>4600</v>
      </c>
      <c r="E1720" t="s">
        <v>47768</v>
      </c>
      <c r="F1720" t="s">
        <v>9284</v>
      </c>
      <c r="I1720" t="s">
        <v>47870</v>
      </c>
      <c r="K1720" t="s">
        <v>9285</v>
      </c>
      <c r="L1720" t="s">
        <v>9286</v>
      </c>
      <c r="M1720">
        <v>2607</v>
      </c>
      <c r="N1720">
        <v>12</v>
      </c>
      <c r="R1720" s="1">
        <v>40162</v>
      </c>
      <c r="S1720" t="s">
        <v>80</v>
      </c>
      <c r="V1720" s="1">
        <v>33756</v>
      </c>
      <c r="W1720">
        <v>3</v>
      </c>
      <c r="X1720" t="s">
        <v>3496</v>
      </c>
      <c r="Y1720">
        <v>1</v>
      </c>
      <c r="Z1720" t="s">
        <v>46545</v>
      </c>
      <c r="AA1720">
        <v>10</v>
      </c>
      <c r="AB1720">
        <v>196808</v>
      </c>
      <c r="AC1720">
        <v>126</v>
      </c>
      <c r="AD1720" t="s">
        <v>46616</v>
      </c>
      <c r="AE1720">
        <v>1015</v>
      </c>
      <c r="AF1720" t="s">
        <v>46616</v>
      </c>
      <c r="AG1720">
        <v>3</v>
      </c>
      <c r="AH1720" t="s">
        <v>81</v>
      </c>
      <c r="AI1720">
        <v>27</v>
      </c>
      <c r="AJ1720" t="s">
        <v>44512</v>
      </c>
      <c r="AK1720">
        <v>259</v>
      </c>
      <c r="AL1720" t="s">
        <v>47769</v>
      </c>
      <c r="AS1720">
        <v>0</v>
      </c>
      <c r="AT1720" t="s">
        <v>61</v>
      </c>
      <c r="AU1720" t="s">
        <v>9287</v>
      </c>
      <c r="AX1720">
        <v>55.4655579115066</v>
      </c>
      <c r="AY1720">
        <v>12.177143506680499</v>
      </c>
      <c r="AZ1720" t="s">
        <v>62</v>
      </c>
      <c r="BA1720">
        <v>1085</v>
      </c>
      <c r="BB1720" t="s">
        <v>44618</v>
      </c>
    </row>
    <row r="1721" spans="1:54" x14ac:dyDescent="0.25">
      <c r="A1721" s="1">
        <v>45200</v>
      </c>
      <c r="B1721">
        <v>259902</v>
      </c>
      <c r="C1721" t="s">
        <v>9288</v>
      </c>
      <c r="D1721">
        <v>4623</v>
      </c>
      <c r="E1721" t="s">
        <v>9019</v>
      </c>
      <c r="F1721" t="s">
        <v>9289</v>
      </c>
      <c r="I1721" t="s">
        <v>47871</v>
      </c>
      <c r="K1721" t="s">
        <v>9290</v>
      </c>
      <c r="L1721" t="s">
        <v>9291</v>
      </c>
      <c r="R1721" s="1">
        <v>40162</v>
      </c>
      <c r="S1721" t="s">
        <v>80</v>
      </c>
      <c r="T1721">
        <v>101</v>
      </c>
      <c r="U1721" t="s">
        <v>46544</v>
      </c>
      <c r="V1721" s="1">
        <v>30468</v>
      </c>
      <c r="W1721">
        <v>2</v>
      </c>
      <c r="X1721" t="s">
        <v>57</v>
      </c>
      <c r="Y1721">
        <v>1</v>
      </c>
      <c r="Z1721" t="s">
        <v>46545</v>
      </c>
      <c r="AA1721">
        <v>9</v>
      </c>
      <c r="AB1721">
        <v>192301</v>
      </c>
      <c r="AC1721">
        <v>126</v>
      </c>
      <c r="AD1721" t="s">
        <v>46616</v>
      </c>
      <c r="AE1721">
        <v>1015</v>
      </c>
      <c r="AF1721" t="s">
        <v>46616</v>
      </c>
      <c r="AG1721">
        <v>3</v>
      </c>
      <c r="AH1721" t="s">
        <v>81</v>
      </c>
      <c r="AI1721">
        <v>29</v>
      </c>
      <c r="AJ1721" t="s">
        <v>2525</v>
      </c>
      <c r="AK1721">
        <v>259</v>
      </c>
      <c r="AL1721" t="s">
        <v>47769</v>
      </c>
      <c r="AS1721">
        <v>0</v>
      </c>
      <c r="AT1721" t="s">
        <v>61</v>
      </c>
      <c r="AU1721" t="s">
        <v>9291</v>
      </c>
      <c r="AX1721">
        <v>55.4817752499848</v>
      </c>
      <c r="AY1721">
        <v>12.0568962786045</v>
      </c>
      <c r="AZ1721" t="s">
        <v>62</v>
      </c>
      <c r="BA1721">
        <v>1085</v>
      </c>
      <c r="BB1721" t="s">
        <v>44618</v>
      </c>
    </row>
    <row r="1722" spans="1:54" x14ac:dyDescent="0.25">
      <c r="A1722" s="1">
        <v>45200</v>
      </c>
      <c r="B1722">
        <v>259903</v>
      </c>
      <c r="C1722" t="s">
        <v>9292</v>
      </c>
      <c r="D1722">
        <v>4600</v>
      </c>
      <c r="E1722" t="s">
        <v>47768</v>
      </c>
      <c r="F1722" t="s">
        <v>9293</v>
      </c>
      <c r="I1722" t="s">
        <v>9294</v>
      </c>
      <c r="K1722" t="s">
        <v>9295</v>
      </c>
      <c r="L1722" t="s">
        <v>9114</v>
      </c>
      <c r="M1722">
        <v>688</v>
      </c>
      <c r="R1722" s="1">
        <v>40162</v>
      </c>
      <c r="S1722" t="s">
        <v>80</v>
      </c>
      <c r="V1722" s="1">
        <v>32051</v>
      </c>
      <c r="W1722">
        <v>3</v>
      </c>
      <c r="X1722" t="s">
        <v>3496</v>
      </c>
      <c r="Y1722">
        <v>1</v>
      </c>
      <c r="Z1722" t="s">
        <v>46545</v>
      </c>
      <c r="AA1722">
        <v>10</v>
      </c>
      <c r="AB1722">
        <v>195906</v>
      </c>
      <c r="AC1722">
        <v>126</v>
      </c>
      <c r="AD1722" t="s">
        <v>46616</v>
      </c>
      <c r="AE1722">
        <v>1015</v>
      </c>
      <c r="AF1722" t="s">
        <v>46616</v>
      </c>
      <c r="AG1722">
        <v>3</v>
      </c>
      <c r="AH1722" t="s">
        <v>81</v>
      </c>
      <c r="AI1722">
        <v>29</v>
      </c>
      <c r="AJ1722" t="s">
        <v>2525</v>
      </c>
      <c r="AK1722">
        <v>259</v>
      </c>
      <c r="AL1722" t="s">
        <v>47769</v>
      </c>
      <c r="AS1722">
        <v>0</v>
      </c>
      <c r="AT1722" t="s">
        <v>61</v>
      </c>
      <c r="AU1722" t="s">
        <v>9118</v>
      </c>
      <c r="AX1722">
        <v>55.422798357877802</v>
      </c>
      <c r="AY1722">
        <v>12.182897180778101</v>
      </c>
      <c r="AZ1722" t="s">
        <v>62</v>
      </c>
      <c r="BA1722">
        <v>1085</v>
      </c>
      <c r="BB1722" t="s">
        <v>44618</v>
      </c>
    </row>
    <row r="1723" spans="1:54" x14ac:dyDescent="0.25">
      <c r="A1723" s="1">
        <v>45200</v>
      </c>
      <c r="B1723">
        <v>260000</v>
      </c>
      <c r="C1723" t="s">
        <v>44996</v>
      </c>
      <c r="D1723">
        <v>3300</v>
      </c>
      <c r="E1723" t="s">
        <v>44837</v>
      </c>
      <c r="F1723" t="s">
        <v>44839</v>
      </c>
      <c r="G1723">
        <v>29188416</v>
      </c>
      <c r="H1723">
        <v>1003278343</v>
      </c>
      <c r="K1723" t="s">
        <v>9296</v>
      </c>
      <c r="L1723" t="s">
        <v>52610</v>
      </c>
      <c r="M1723">
        <v>1214</v>
      </c>
      <c r="N1723">
        <v>1</v>
      </c>
      <c r="R1723" s="1">
        <v>43430</v>
      </c>
      <c r="S1723" t="s">
        <v>56</v>
      </c>
      <c r="T1723">
        <v>260</v>
      </c>
      <c r="U1723" t="s">
        <v>44839</v>
      </c>
      <c r="W1723">
        <v>2</v>
      </c>
      <c r="X1723" t="s">
        <v>57</v>
      </c>
      <c r="Y1723">
        <v>5</v>
      </c>
      <c r="Z1723" t="s">
        <v>54458</v>
      </c>
      <c r="AB1723">
        <v>200701</v>
      </c>
      <c r="AC1723">
        <v>923</v>
      </c>
      <c r="AD1723" t="s">
        <v>58</v>
      </c>
      <c r="AE1723">
        <v>2013</v>
      </c>
      <c r="AF1723" t="s">
        <v>58</v>
      </c>
      <c r="AG1723">
        <v>1</v>
      </c>
      <c r="AH1723" t="s">
        <v>44482</v>
      </c>
      <c r="AI1723">
        <v>99</v>
      </c>
      <c r="AJ1723" t="s">
        <v>54511</v>
      </c>
      <c r="AK1723">
        <v>260</v>
      </c>
      <c r="AL1723" t="s">
        <v>44839</v>
      </c>
      <c r="AQ1723" t="s">
        <v>9297</v>
      </c>
      <c r="AR1723" t="s">
        <v>9298</v>
      </c>
      <c r="AS1723">
        <v>0</v>
      </c>
      <c r="AT1723" t="s">
        <v>61</v>
      </c>
      <c r="AU1723" t="s">
        <v>52611</v>
      </c>
      <c r="AV1723" t="s">
        <v>52612</v>
      </c>
      <c r="AX1723">
        <v>55.97657023</v>
      </c>
      <c r="AY1723">
        <v>12.016123650000001</v>
      </c>
      <c r="AZ1723" t="s">
        <v>62</v>
      </c>
      <c r="BA1723">
        <v>1084</v>
      </c>
      <c r="BB1723" t="s">
        <v>63</v>
      </c>
    </row>
    <row r="1724" spans="1:54" x14ac:dyDescent="0.25">
      <c r="A1724" s="1">
        <v>45200</v>
      </c>
      <c r="B1724">
        <v>260001</v>
      </c>
      <c r="C1724" t="s">
        <v>9299</v>
      </c>
      <c r="D1724">
        <v>3390</v>
      </c>
      <c r="E1724" t="s">
        <v>8016</v>
      </c>
      <c r="F1724" t="s">
        <v>9300</v>
      </c>
      <c r="G1724">
        <v>29188416</v>
      </c>
      <c r="H1724">
        <v>1009707162</v>
      </c>
      <c r="I1724" t="s">
        <v>9301</v>
      </c>
      <c r="K1724" t="s">
        <v>9302</v>
      </c>
      <c r="L1724" t="s">
        <v>9303</v>
      </c>
      <c r="M1724">
        <v>642</v>
      </c>
      <c r="N1724">
        <v>17</v>
      </c>
      <c r="R1724" s="1">
        <v>40436</v>
      </c>
      <c r="S1724" t="s">
        <v>56</v>
      </c>
      <c r="T1724">
        <v>260</v>
      </c>
      <c r="U1724" t="s">
        <v>44839</v>
      </c>
      <c r="V1724" s="1">
        <v>40422</v>
      </c>
      <c r="W1724">
        <v>2</v>
      </c>
      <c r="X1724" t="s">
        <v>57</v>
      </c>
      <c r="Y1724">
        <v>1</v>
      </c>
      <c r="Z1724" t="s">
        <v>46545</v>
      </c>
      <c r="AA1724">
        <v>10</v>
      </c>
      <c r="AB1724">
        <v>200308</v>
      </c>
      <c r="AC1724">
        <v>129</v>
      </c>
      <c r="AD1724" t="s">
        <v>2405</v>
      </c>
      <c r="AE1724">
        <v>1016</v>
      </c>
      <c r="AF1724" t="s">
        <v>2405</v>
      </c>
      <c r="AG1724">
        <v>3</v>
      </c>
      <c r="AH1724" t="s">
        <v>81</v>
      </c>
      <c r="AI1724">
        <v>99</v>
      </c>
      <c r="AJ1724" t="s">
        <v>54511</v>
      </c>
      <c r="AK1724">
        <v>260</v>
      </c>
      <c r="AL1724" t="s">
        <v>44839</v>
      </c>
      <c r="AM1724">
        <v>2</v>
      </c>
      <c r="AN1724" t="s">
        <v>119</v>
      </c>
      <c r="AO1724">
        <v>221211</v>
      </c>
      <c r="AQ1724" t="s">
        <v>9297</v>
      </c>
      <c r="AR1724" t="s">
        <v>9304</v>
      </c>
      <c r="AS1724">
        <v>0</v>
      </c>
      <c r="AT1724" t="s">
        <v>61</v>
      </c>
      <c r="AU1724" t="s">
        <v>3878</v>
      </c>
      <c r="AX1724">
        <v>55.961976840880403</v>
      </c>
      <c r="AY1724">
        <v>11.881131762219599</v>
      </c>
      <c r="AZ1724" t="s">
        <v>62</v>
      </c>
      <c r="BA1724">
        <v>1084</v>
      </c>
      <c r="BB1724" t="s">
        <v>63</v>
      </c>
    </row>
    <row r="1725" spans="1:54" x14ac:dyDescent="0.25">
      <c r="A1725" s="1">
        <v>45200</v>
      </c>
      <c r="B1725">
        <v>260002</v>
      </c>
      <c r="C1725" t="s">
        <v>53074</v>
      </c>
      <c r="D1725">
        <v>3390</v>
      </c>
      <c r="E1725" t="s">
        <v>8016</v>
      </c>
      <c r="F1725" t="s">
        <v>53075</v>
      </c>
      <c r="G1725">
        <v>79524417</v>
      </c>
      <c r="H1725">
        <v>1012489281</v>
      </c>
      <c r="I1725" t="s">
        <v>9305</v>
      </c>
      <c r="K1725" t="s">
        <v>9306</v>
      </c>
      <c r="L1725" t="s">
        <v>9307</v>
      </c>
      <c r="M1725">
        <v>1531</v>
      </c>
      <c r="N1725">
        <v>17</v>
      </c>
      <c r="R1725" s="1">
        <v>41584</v>
      </c>
      <c r="S1725" t="s">
        <v>56</v>
      </c>
      <c r="V1725" s="1">
        <v>41455</v>
      </c>
      <c r="W1725">
        <v>6</v>
      </c>
      <c r="X1725" t="s">
        <v>1289</v>
      </c>
      <c r="Y1725">
        <v>1</v>
      </c>
      <c r="Z1725" t="s">
        <v>46545</v>
      </c>
      <c r="AA1725">
        <v>10</v>
      </c>
      <c r="AB1725">
        <v>200804</v>
      </c>
      <c r="AC1725">
        <v>126</v>
      </c>
      <c r="AD1725" t="s">
        <v>46616</v>
      </c>
      <c r="AE1725">
        <v>1015</v>
      </c>
      <c r="AF1725" t="s">
        <v>46616</v>
      </c>
      <c r="AG1725">
        <v>3</v>
      </c>
      <c r="AH1725" t="s">
        <v>81</v>
      </c>
      <c r="AI1725">
        <v>99</v>
      </c>
      <c r="AJ1725" t="s">
        <v>54511</v>
      </c>
      <c r="AK1725">
        <v>260</v>
      </c>
      <c r="AL1725" t="s">
        <v>44839</v>
      </c>
      <c r="AQ1725" t="s">
        <v>9308</v>
      </c>
      <c r="AR1725" t="s">
        <v>9309</v>
      </c>
      <c r="AS1725">
        <v>0</v>
      </c>
      <c r="AT1725" t="s">
        <v>61</v>
      </c>
      <c r="AU1725" t="s">
        <v>8034</v>
      </c>
      <c r="AX1725">
        <v>55.977550768110497</v>
      </c>
      <c r="AY1725">
        <v>11.8902580222501</v>
      </c>
      <c r="AZ1725" t="s">
        <v>62</v>
      </c>
      <c r="BA1725">
        <v>1084</v>
      </c>
      <c r="BB1725" t="s">
        <v>63</v>
      </c>
    </row>
    <row r="1726" spans="1:54" x14ac:dyDescent="0.25">
      <c r="A1726" s="1">
        <v>45200</v>
      </c>
      <c r="B1726">
        <v>260375</v>
      </c>
      <c r="C1726" t="s">
        <v>9310</v>
      </c>
      <c r="D1726">
        <v>3300</v>
      </c>
      <c r="E1726" t="s">
        <v>44837</v>
      </c>
      <c r="F1726" t="s">
        <v>9311</v>
      </c>
      <c r="G1726">
        <v>30287592</v>
      </c>
      <c r="I1726" t="s">
        <v>9312</v>
      </c>
      <c r="K1726" t="s">
        <v>9313</v>
      </c>
      <c r="L1726" t="s">
        <v>9314</v>
      </c>
      <c r="M1726">
        <v>1087</v>
      </c>
      <c r="N1726">
        <v>16</v>
      </c>
      <c r="R1726" s="1">
        <v>43049</v>
      </c>
      <c r="S1726" t="s">
        <v>56</v>
      </c>
      <c r="V1726" s="1">
        <v>43040</v>
      </c>
      <c r="W1726">
        <v>0</v>
      </c>
      <c r="X1726" t="s">
        <v>1252</v>
      </c>
      <c r="Y1726">
        <v>1</v>
      </c>
      <c r="Z1726" t="s">
        <v>46545</v>
      </c>
      <c r="AB1726">
        <v>200901</v>
      </c>
      <c r="AC1726">
        <v>147</v>
      </c>
      <c r="AD1726" t="s">
        <v>46697</v>
      </c>
      <c r="AE1726">
        <v>1021</v>
      </c>
      <c r="AF1726" t="s">
        <v>46697</v>
      </c>
      <c r="AG1726">
        <v>3</v>
      </c>
      <c r="AH1726" t="s">
        <v>81</v>
      </c>
      <c r="AI1726">
        <v>99</v>
      </c>
      <c r="AJ1726" t="s">
        <v>54511</v>
      </c>
      <c r="AK1726">
        <v>260</v>
      </c>
      <c r="AL1726" t="s">
        <v>44839</v>
      </c>
      <c r="AQ1726" t="s">
        <v>9315</v>
      </c>
      <c r="AS1726">
        <v>0</v>
      </c>
      <c r="AT1726" t="s">
        <v>61</v>
      </c>
      <c r="AU1726" t="s">
        <v>9316</v>
      </c>
      <c r="AX1726">
        <v>56.014723439301598</v>
      </c>
      <c r="AY1726">
        <v>12.024910834867599</v>
      </c>
      <c r="AZ1726" t="s">
        <v>62</v>
      </c>
      <c r="BA1726">
        <v>1084</v>
      </c>
      <c r="BB1726" t="s">
        <v>63</v>
      </c>
    </row>
    <row r="1727" spans="1:54" x14ac:dyDescent="0.25">
      <c r="A1727" s="1">
        <v>45200</v>
      </c>
      <c r="B1727">
        <v>260376</v>
      </c>
      <c r="C1727" t="s">
        <v>9317</v>
      </c>
      <c r="D1727">
        <v>3390</v>
      </c>
      <c r="E1727" t="s">
        <v>8016</v>
      </c>
      <c r="F1727" t="s">
        <v>9318</v>
      </c>
      <c r="G1727">
        <v>30049233</v>
      </c>
      <c r="I1727" t="s">
        <v>47636</v>
      </c>
      <c r="K1727" t="s">
        <v>9319</v>
      </c>
      <c r="L1727" t="s">
        <v>47872</v>
      </c>
      <c r="M1727">
        <v>1469</v>
      </c>
      <c r="N1727">
        <v>124</v>
      </c>
      <c r="R1727" s="1">
        <v>43049</v>
      </c>
      <c r="S1727" t="s">
        <v>56</v>
      </c>
      <c r="V1727" s="1">
        <v>43040</v>
      </c>
      <c r="W1727">
        <v>0</v>
      </c>
      <c r="X1727" t="s">
        <v>1252</v>
      </c>
      <c r="Y1727">
        <v>1</v>
      </c>
      <c r="Z1727" t="s">
        <v>46545</v>
      </c>
      <c r="AB1727">
        <v>200901</v>
      </c>
      <c r="AC1727">
        <v>147</v>
      </c>
      <c r="AD1727" t="s">
        <v>46697</v>
      </c>
      <c r="AE1727">
        <v>1021</v>
      </c>
      <c r="AF1727" t="s">
        <v>46697</v>
      </c>
      <c r="AG1727">
        <v>3</v>
      </c>
      <c r="AH1727" t="s">
        <v>81</v>
      </c>
      <c r="AI1727">
        <v>99</v>
      </c>
      <c r="AJ1727" t="s">
        <v>54511</v>
      </c>
      <c r="AK1727">
        <v>260</v>
      </c>
      <c r="AL1727" t="s">
        <v>44839</v>
      </c>
      <c r="AQ1727" t="s">
        <v>9320</v>
      </c>
      <c r="AR1727" t="s">
        <v>9321</v>
      </c>
      <c r="AS1727">
        <v>0</v>
      </c>
      <c r="AT1727" t="s">
        <v>61</v>
      </c>
      <c r="AU1727" t="s">
        <v>47873</v>
      </c>
      <c r="AX1727">
        <v>55.95547569</v>
      </c>
      <c r="AY1727">
        <v>11.85464206</v>
      </c>
      <c r="AZ1727" t="s">
        <v>62</v>
      </c>
      <c r="BA1727">
        <v>1084</v>
      </c>
      <c r="BB1727" t="s">
        <v>63</v>
      </c>
    </row>
    <row r="1728" spans="1:54" x14ac:dyDescent="0.25">
      <c r="A1728" s="1">
        <v>45200</v>
      </c>
      <c r="B1728">
        <v>260400</v>
      </c>
      <c r="C1728" t="s">
        <v>9322</v>
      </c>
      <c r="D1728">
        <v>3300</v>
      </c>
      <c r="E1728" t="s">
        <v>44837</v>
      </c>
      <c r="F1728" t="s">
        <v>44997</v>
      </c>
      <c r="G1728">
        <v>25018982</v>
      </c>
      <c r="H1728">
        <v>1017015040</v>
      </c>
      <c r="I1728" t="s">
        <v>2486</v>
      </c>
      <c r="K1728" t="s">
        <v>5775</v>
      </c>
      <c r="L1728" t="s">
        <v>9323</v>
      </c>
      <c r="M1728">
        <v>641</v>
      </c>
      <c r="N1728">
        <v>29</v>
      </c>
      <c r="R1728" s="1">
        <v>43719</v>
      </c>
      <c r="S1728" t="s">
        <v>56</v>
      </c>
      <c r="W1728">
        <v>4</v>
      </c>
      <c r="X1728" t="s">
        <v>725</v>
      </c>
      <c r="Y1728">
        <v>1</v>
      </c>
      <c r="Z1728" t="s">
        <v>46545</v>
      </c>
      <c r="AB1728">
        <v>200911</v>
      </c>
      <c r="AC1728">
        <v>240</v>
      </c>
      <c r="AD1728" t="s">
        <v>2530</v>
      </c>
      <c r="AE1728">
        <v>1071</v>
      </c>
      <c r="AF1728" t="s">
        <v>1688</v>
      </c>
      <c r="AG1728">
        <v>1</v>
      </c>
      <c r="AH1728" t="s">
        <v>44482</v>
      </c>
      <c r="AI1728">
        <v>99</v>
      </c>
      <c r="AJ1728" t="s">
        <v>54511</v>
      </c>
      <c r="AK1728">
        <v>260</v>
      </c>
      <c r="AL1728" t="s">
        <v>44839</v>
      </c>
      <c r="AP1728">
        <v>281219</v>
      </c>
      <c r="AQ1728" t="s">
        <v>5777</v>
      </c>
      <c r="AR1728" t="s">
        <v>5778</v>
      </c>
      <c r="AS1728">
        <v>2</v>
      </c>
      <c r="AT1728" t="s">
        <v>1413</v>
      </c>
      <c r="AU1728" t="s">
        <v>3878</v>
      </c>
      <c r="AX1728">
        <v>55.98423717</v>
      </c>
      <c r="AY1728">
        <v>12.001454649999999</v>
      </c>
      <c r="AZ1728" t="s">
        <v>62</v>
      </c>
      <c r="BA1728">
        <v>1084</v>
      </c>
      <c r="BB1728" t="s">
        <v>63</v>
      </c>
    </row>
    <row r="1729" spans="1:54" x14ac:dyDescent="0.25">
      <c r="A1729" s="1">
        <v>45200</v>
      </c>
      <c r="B1729">
        <v>260401</v>
      </c>
      <c r="C1729" t="s">
        <v>9324</v>
      </c>
      <c r="D1729">
        <v>3390</v>
      </c>
      <c r="E1729" t="s">
        <v>8016</v>
      </c>
      <c r="F1729" t="s">
        <v>44998</v>
      </c>
      <c r="G1729">
        <v>25018982</v>
      </c>
      <c r="L1729" t="s">
        <v>47874</v>
      </c>
      <c r="M1729">
        <v>1040</v>
      </c>
      <c r="N1729">
        <v>61</v>
      </c>
      <c r="R1729" s="1">
        <v>41541</v>
      </c>
      <c r="S1729" t="s">
        <v>56</v>
      </c>
      <c r="V1729" s="1">
        <v>41519</v>
      </c>
      <c r="W1729">
        <v>4</v>
      </c>
      <c r="X1729" t="s">
        <v>725</v>
      </c>
      <c r="Y1729">
        <v>1</v>
      </c>
      <c r="Z1729" t="s">
        <v>46545</v>
      </c>
      <c r="AB1729">
        <v>200911</v>
      </c>
      <c r="AC1729">
        <v>240</v>
      </c>
      <c r="AD1729" t="s">
        <v>2530</v>
      </c>
      <c r="AE1729">
        <v>1071</v>
      </c>
      <c r="AF1729" t="s">
        <v>1688</v>
      </c>
      <c r="AG1729">
        <v>3</v>
      </c>
      <c r="AH1729" t="s">
        <v>81</v>
      </c>
      <c r="AI1729">
        <v>99</v>
      </c>
      <c r="AJ1729" t="s">
        <v>54511</v>
      </c>
      <c r="AK1729">
        <v>260</v>
      </c>
      <c r="AL1729" t="s">
        <v>44839</v>
      </c>
      <c r="AM1729">
        <v>2</v>
      </c>
      <c r="AN1729" t="s">
        <v>119</v>
      </c>
      <c r="AO1729">
        <v>219411</v>
      </c>
      <c r="AP1729">
        <v>219411</v>
      </c>
      <c r="AQ1729" t="s">
        <v>7682</v>
      </c>
      <c r="AR1729" t="s">
        <v>7702</v>
      </c>
      <c r="AS1729">
        <v>2</v>
      </c>
      <c r="AT1729" t="s">
        <v>1413</v>
      </c>
      <c r="AU1729" t="s">
        <v>46764</v>
      </c>
      <c r="AX1729">
        <v>55.959432567695998</v>
      </c>
      <c r="AY1729">
        <v>11.8528639417218</v>
      </c>
      <c r="AZ1729" t="s">
        <v>62</v>
      </c>
      <c r="BA1729">
        <v>1084</v>
      </c>
      <c r="BB1729" t="s">
        <v>63</v>
      </c>
    </row>
    <row r="1730" spans="1:54" x14ac:dyDescent="0.25">
      <c r="A1730" s="1">
        <v>45200</v>
      </c>
      <c r="B1730">
        <v>261001</v>
      </c>
      <c r="C1730" t="s">
        <v>9325</v>
      </c>
      <c r="D1730">
        <v>4320</v>
      </c>
      <c r="E1730" t="s">
        <v>7638</v>
      </c>
      <c r="F1730" t="s">
        <v>9326</v>
      </c>
      <c r="G1730">
        <v>29188548</v>
      </c>
      <c r="H1730">
        <v>1003287171</v>
      </c>
      <c r="I1730" t="s">
        <v>9327</v>
      </c>
      <c r="J1730">
        <v>46470034</v>
      </c>
      <c r="K1730" t="s">
        <v>9328</v>
      </c>
      <c r="L1730" t="s">
        <v>53076</v>
      </c>
      <c r="M1730">
        <v>55</v>
      </c>
      <c r="N1730">
        <v>2</v>
      </c>
      <c r="R1730" s="1">
        <v>43782</v>
      </c>
      <c r="S1730" t="s">
        <v>80</v>
      </c>
      <c r="T1730">
        <v>350</v>
      </c>
      <c r="U1730" t="s">
        <v>7634</v>
      </c>
      <c r="W1730">
        <v>2</v>
      </c>
      <c r="X1730" t="s">
        <v>57</v>
      </c>
      <c r="Y1730">
        <v>1</v>
      </c>
      <c r="Z1730" t="s">
        <v>46545</v>
      </c>
      <c r="AA1730">
        <v>9</v>
      </c>
      <c r="AB1730">
        <v>198008</v>
      </c>
      <c r="AC1730">
        <v>121</v>
      </c>
      <c r="AD1730" t="s">
        <v>70</v>
      </c>
      <c r="AE1730">
        <v>1012</v>
      </c>
      <c r="AF1730" t="s">
        <v>71</v>
      </c>
      <c r="AG1730">
        <v>1</v>
      </c>
      <c r="AH1730" t="s">
        <v>44482</v>
      </c>
      <c r="AI1730">
        <v>21</v>
      </c>
      <c r="AJ1730" t="s">
        <v>52613</v>
      </c>
      <c r="AK1730">
        <v>350</v>
      </c>
      <c r="AL1730" t="s">
        <v>7634</v>
      </c>
      <c r="AQ1730" t="s">
        <v>9329</v>
      </c>
      <c r="AR1730" t="s">
        <v>9330</v>
      </c>
      <c r="AS1730">
        <v>0</v>
      </c>
      <c r="AT1730" t="s">
        <v>61</v>
      </c>
      <c r="AU1730" t="s">
        <v>53077</v>
      </c>
      <c r="AX1730">
        <v>55.60217265</v>
      </c>
      <c r="AY1730">
        <v>11.965164959999999</v>
      </c>
      <c r="AZ1730" t="s">
        <v>62</v>
      </c>
      <c r="BA1730">
        <v>1085</v>
      </c>
      <c r="BB1730" t="s">
        <v>44618</v>
      </c>
    </row>
    <row r="1731" spans="1:54" x14ac:dyDescent="0.25">
      <c r="A1731" s="1">
        <v>45200</v>
      </c>
      <c r="B1731">
        <v>261002</v>
      </c>
      <c r="C1731" t="s">
        <v>9331</v>
      </c>
      <c r="D1731">
        <v>4320</v>
      </c>
      <c r="E1731" t="s">
        <v>7638</v>
      </c>
      <c r="F1731" t="s">
        <v>9332</v>
      </c>
      <c r="G1731">
        <v>29188548</v>
      </c>
      <c r="H1731">
        <v>1003287250</v>
      </c>
      <c r="I1731" t="s">
        <v>9333</v>
      </c>
      <c r="J1731" t="s">
        <v>9334</v>
      </c>
      <c r="K1731" t="s">
        <v>9335</v>
      </c>
      <c r="L1731" t="s">
        <v>9336</v>
      </c>
      <c r="M1731">
        <v>422</v>
      </c>
      <c r="N1731">
        <v>25</v>
      </c>
      <c r="R1731" s="1">
        <v>44460</v>
      </c>
      <c r="S1731" t="s">
        <v>56</v>
      </c>
      <c r="T1731">
        <v>350</v>
      </c>
      <c r="U1731" t="s">
        <v>7634</v>
      </c>
      <c r="W1731">
        <v>2</v>
      </c>
      <c r="X1731" t="s">
        <v>57</v>
      </c>
      <c r="Y1731">
        <v>1</v>
      </c>
      <c r="Z1731" t="s">
        <v>46545</v>
      </c>
      <c r="AA1731">
        <v>9</v>
      </c>
      <c r="AC1731">
        <v>121</v>
      </c>
      <c r="AD1731" t="s">
        <v>70</v>
      </c>
      <c r="AE1731">
        <v>1012</v>
      </c>
      <c r="AF1731" t="s">
        <v>71</v>
      </c>
      <c r="AG1731">
        <v>1</v>
      </c>
      <c r="AH1731" t="s">
        <v>44482</v>
      </c>
      <c r="AI1731">
        <v>21</v>
      </c>
      <c r="AJ1731" t="s">
        <v>52613</v>
      </c>
      <c r="AK1731">
        <v>350</v>
      </c>
      <c r="AL1731" t="s">
        <v>7634</v>
      </c>
      <c r="AQ1731" t="s">
        <v>9337</v>
      </c>
      <c r="AR1731" t="s">
        <v>9338</v>
      </c>
      <c r="AS1731">
        <v>0</v>
      </c>
      <c r="AT1731" t="s">
        <v>61</v>
      </c>
      <c r="AU1731" t="s">
        <v>9339</v>
      </c>
      <c r="AW1731" t="s">
        <v>9340</v>
      </c>
      <c r="AX1731">
        <v>55.561996270000002</v>
      </c>
      <c r="AY1731">
        <v>11.962785650000001</v>
      </c>
      <c r="AZ1731" t="s">
        <v>62</v>
      </c>
      <c r="BA1731">
        <v>1085</v>
      </c>
      <c r="BB1731" t="s">
        <v>44618</v>
      </c>
    </row>
    <row r="1732" spans="1:54" x14ac:dyDescent="0.25">
      <c r="A1732" s="1">
        <v>45200</v>
      </c>
      <c r="B1732">
        <v>261003</v>
      </c>
      <c r="C1732" t="s">
        <v>9341</v>
      </c>
      <c r="D1732">
        <v>4000</v>
      </c>
      <c r="E1732" t="s">
        <v>7628</v>
      </c>
      <c r="F1732" t="s">
        <v>9342</v>
      </c>
      <c r="G1732">
        <v>29188548</v>
      </c>
      <c r="H1732">
        <v>1003287237</v>
      </c>
      <c r="I1732" t="s">
        <v>9343</v>
      </c>
      <c r="J1732" t="s">
        <v>9344</v>
      </c>
      <c r="K1732" t="s">
        <v>9345</v>
      </c>
      <c r="L1732" t="s">
        <v>9346</v>
      </c>
      <c r="M1732">
        <v>298</v>
      </c>
      <c r="N1732" t="s">
        <v>9347</v>
      </c>
      <c r="R1732" s="1">
        <v>41115</v>
      </c>
      <c r="S1732" t="s">
        <v>56</v>
      </c>
      <c r="T1732">
        <v>350</v>
      </c>
      <c r="U1732" t="s">
        <v>7634</v>
      </c>
      <c r="V1732" s="1">
        <v>41121</v>
      </c>
      <c r="W1732">
        <v>2</v>
      </c>
      <c r="X1732" t="s">
        <v>57</v>
      </c>
      <c r="Y1732">
        <v>1</v>
      </c>
      <c r="Z1732" t="s">
        <v>46545</v>
      </c>
      <c r="AA1732">
        <v>6</v>
      </c>
      <c r="AC1732">
        <v>121</v>
      </c>
      <c r="AD1732" t="s">
        <v>70</v>
      </c>
      <c r="AE1732">
        <v>1012</v>
      </c>
      <c r="AF1732" t="s">
        <v>71</v>
      </c>
      <c r="AG1732">
        <v>3</v>
      </c>
      <c r="AH1732" t="s">
        <v>81</v>
      </c>
      <c r="AI1732">
        <v>22</v>
      </c>
      <c r="AJ1732" t="s">
        <v>52628</v>
      </c>
      <c r="AK1732">
        <v>350</v>
      </c>
      <c r="AL1732" t="s">
        <v>7634</v>
      </c>
      <c r="AQ1732" t="s">
        <v>9348</v>
      </c>
      <c r="AR1732" t="s">
        <v>9338</v>
      </c>
      <c r="AS1732">
        <v>0</v>
      </c>
      <c r="AT1732" t="s">
        <v>61</v>
      </c>
      <c r="AU1732" t="s">
        <v>4621</v>
      </c>
      <c r="AW1732" t="s">
        <v>9349</v>
      </c>
      <c r="AZ1732" t="s">
        <v>62</v>
      </c>
      <c r="BA1732">
        <v>1085</v>
      </c>
      <c r="BB1732" t="s">
        <v>44618</v>
      </c>
    </row>
    <row r="1733" spans="1:54" x14ac:dyDescent="0.25">
      <c r="A1733" s="1">
        <v>45200</v>
      </c>
      <c r="B1733">
        <v>261004</v>
      </c>
      <c r="C1733" t="s">
        <v>44999</v>
      </c>
      <c r="D1733">
        <v>4000</v>
      </c>
      <c r="E1733" t="s">
        <v>7628</v>
      </c>
      <c r="F1733" t="s">
        <v>45000</v>
      </c>
      <c r="G1733">
        <v>29188548</v>
      </c>
      <c r="H1733">
        <v>1023653385</v>
      </c>
      <c r="I1733" t="s">
        <v>9350</v>
      </c>
      <c r="J1733" t="s">
        <v>9351</v>
      </c>
      <c r="K1733" t="s">
        <v>9352</v>
      </c>
      <c r="L1733" t="s">
        <v>9353</v>
      </c>
      <c r="M1733">
        <v>277</v>
      </c>
      <c r="N1733" t="s">
        <v>4918</v>
      </c>
      <c r="R1733" s="1">
        <v>44144</v>
      </c>
      <c r="S1733" t="s">
        <v>56</v>
      </c>
      <c r="T1733">
        <v>350</v>
      </c>
      <c r="U1733" t="s">
        <v>7634</v>
      </c>
      <c r="W1733">
        <v>2</v>
      </c>
      <c r="X1733" t="s">
        <v>57</v>
      </c>
      <c r="Y1733">
        <v>1</v>
      </c>
      <c r="Z1733" t="s">
        <v>46545</v>
      </c>
      <c r="AA1733">
        <v>9</v>
      </c>
      <c r="AB1733">
        <v>194004</v>
      </c>
      <c r="AC1733">
        <v>121</v>
      </c>
      <c r="AD1733" t="s">
        <v>70</v>
      </c>
      <c r="AE1733">
        <v>1012</v>
      </c>
      <c r="AF1733" t="s">
        <v>71</v>
      </c>
      <c r="AG1733">
        <v>1</v>
      </c>
      <c r="AH1733" t="s">
        <v>44482</v>
      </c>
      <c r="AI1733">
        <v>21</v>
      </c>
      <c r="AJ1733" t="s">
        <v>52613</v>
      </c>
      <c r="AK1733">
        <v>350</v>
      </c>
      <c r="AL1733" t="s">
        <v>7634</v>
      </c>
      <c r="AQ1733" t="s">
        <v>9354</v>
      </c>
      <c r="AR1733" t="s">
        <v>9355</v>
      </c>
      <c r="AS1733">
        <v>0</v>
      </c>
      <c r="AT1733" t="s">
        <v>61</v>
      </c>
      <c r="AU1733" t="s">
        <v>9356</v>
      </c>
      <c r="AW1733" t="s">
        <v>9357</v>
      </c>
      <c r="AX1733">
        <v>55.654756990000003</v>
      </c>
      <c r="AY1733">
        <v>11.96495032</v>
      </c>
      <c r="AZ1733" t="s">
        <v>62</v>
      </c>
      <c r="BA1733">
        <v>1085</v>
      </c>
      <c r="BB1733" t="s">
        <v>44618</v>
      </c>
    </row>
    <row r="1734" spans="1:54" x14ac:dyDescent="0.25">
      <c r="A1734" s="1">
        <v>45200</v>
      </c>
      <c r="B1734">
        <v>261005</v>
      </c>
      <c r="C1734" t="s">
        <v>9358</v>
      </c>
      <c r="D1734">
        <v>4320</v>
      </c>
      <c r="E1734" t="s">
        <v>7638</v>
      </c>
      <c r="F1734" t="s">
        <v>9359</v>
      </c>
      <c r="G1734">
        <v>59541919</v>
      </c>
      <c r="H1734">
        <v>1003130530</v>
      </c>
      <c r="I1734" t="s">
        <v>47875</v>
      </c>
      <c r="J1734" t="s">
        <v>9360</v>
      </c>
      <c r="K1734" t="s">
        <v>9361</v>
      </c>
      <c r="L1734" t="s">
        <v>47876</v>
      </c>
      <c r="M1734">
        <v>24</v>
      </c>
      <c r="N1734" t="s">
        <v>6585</v>
      </c>
      <c r="R1734" s="1">
        <v>45044</v>
      </c>
      <c r="S1734" t="s">
        <v>56</v>
      </c>
      <c r="W1734">
        <v>5</v>
      </c>
      <c r="X1734" t="s">
        <v>557</v>
      </c>
      <c r="Y1734">
        <v>1</v>
      </c>
      <c r="Z1734" t="s">
        <v>46545</v>
      </c>
      <c r="AA1734">
        <v>9</v>
      </c>
      <c r="AB1734">
        <v>191709</v>
      </c>
      <c r="AC1734">
        <v>121</v>
      </c>
      <c r="AD1734" t="s">
        <v>70</v>
      </c>
      <c r="AE1734">
        <v>1013</v>
      </c>
      <c r="AF1734" t="s">
        <v>558</v>
      </c>
      <c r="AG1734">
        <v>1</v>
      </c>
      <c r="AH1734" t="s">
        <v>44482</v>
      </c>
      <c r="AI1734">
        <v>21</v>
      </c>
      <c r="AJ1734" t="s">
        <v>52613</v>
      </c>
      <c r="AK1734">
        <v>350</v>
      </c>
      <c r="AL1734" t="s">
        <v>7634</v>
      </c>
      <c r="AQ1734" t="s">
        <v>9362</v>
      </c>
      <c r="AR1734" t="s">
        <v>9363</v>
      </c>
      <c r="AS1734">
        <v>0</v>
      </c>
      <c r="AT1734" t="s">
        <v>61</v>
      </c>
      <c r="AU1734" t="s">
        <v>47877</v>
      </c>
      <c r="AW1734" t="s">
        <v>9340</v>
      </c>
      <c r="AX1734">
        <v>55.565302850000002</v>
      </c>
      <c r="AY1734">
        <v>11.972025049999999</v>
      </c>
      <c r="AZ1734" t="s">
        <v>62</v>
      </c>
      <c r="BA1734">
        <v>1085</v>
      </c>
      <c r="BB1734" t="s">
        <v>44618</v>
      </c>
    </row>
    <row r="1735" spans="1:54" x14ac:dyDescent="0.25">
      <c r="A1735" s="1">
        <v>45200</v>
      </c>
      <c r="B1735">
        <v>261006</v>
      </c>
      <c r="C1735" t="s">
        <v>53078</v>
      </c>
      <c r="D1735">
        <v>4000</v>
      </c>
      <c r="E1735" t="s">
        <v>7628</v>
      </c>
      <c r="F1735" t="s">
        <v>53078</v>
      </c>
      <c r="G1735">
        <v>26498155</v>
      </c>
      <c r="H1735">
        <v>1008982984</v>
      </c>
      <c r="I1735" t="s">
        <v>9364</v>
      </c>
      <c r="K1735" t="s">
        <v>9365</v>
      </c>
      <c r="L1735" t="s">
        <v>47878</v>
      </c>
      <c r="M1735">
        <v>593</v>
      </c>
      <c r="N1735">
        <v>23</v>
      </c>
      <c r="R1735" s="1">
        <v>40938</v>
      </c>
      <c r="S1735" t="s">
        <v>56</v>
      </c>
      <c r="T1735">
        <v>350</v>
      </c>
      <c r="U1735" t="s">
        <v>7634</v>
      </c>
      <c r="V1735" s="1">
        <v>39630</v>
      </c>
      <c r="W1735">
        <v>6</v>
      </c>
      <c r="X1735" t="s">
        <v>1289</v>
      </c>
      <c r="Y1735">
        <v>1</v>
      </c>
      <c r="Z1735" t="s">
        <v>46545</v>
      </c>
      <c r="AA1735">
        <v>8</v>
      </c>
      <c r="AB1735">
        <v>200404</v>
      </c>
      <c r="AC1735">
        <v>129</v>
      </c>
      <c r="AD1735" t="s">
        <v>2405</v>
      </c>
      <c r="AE1735">
        <v>1016</v>
      </c>
      <c r="AF1735" t="s">
        <v>2405</v>
      </c>
      <c r="AG1735">
        <v>3</v>
      </c>
      <c r="AH1735" t="s">
        <v>81</v>
      </c>
      <c r="AI1735">
        <v>23</v>
      </c>
      <c r="AJ1735" t="s">
        <v>692</v>
      </c>
      <c r="AK1735">
        <v>350</v>
      </c>
      <c r="AL1735" t="s">
        <v>7634</v>
      </c>
      <c r="AQ1735" t="s">
        <v>9366</v>
      </c>
      <c r="AR1735" t="s">
        <v>9367</v>
      </c>
      <c r="AS1735">
        <v>0</v>
      </c>
      <c r="AT1735" t="s">
        <v>61</v>
      </c>
      <c r="AU1735" t="s">
        <v>47879</v>
      </c>
      <c r="AW1735" t="s">
        <v>9368</v>
      </c>
      <c r="AZ1735" t="s">
        <v>62</v>
      </c>
      <c r="BA1735">
        <v>1085</v>
      </c>
      <c r="BB1735" t="s">
        <v>44618</v>
      </c>
    </row>
    <row r="1736" spans="1:54" x14ac:dyDescent="0.25">
      <c r="A1736" s="1">
        <v>45200</v>
      </c>
      <c r="B1736">
        <v>261200</v>
      </c>
      <c r="C1736" t="s">
        <v>9369</v>
      </c>
      <c r="D1736">
        <v>4320</v>
      </c>
      <c r="E1736" t="s">
        <v>7638</v>
      </c>
      <c r="F1736" t="s">
        <v>52738</v>
      </c>
      <c r="G1736">
        <v>29188548</v>
      </c>
      <c r="H1736">
        <v>1003287158</v>
      </c>
      <c r="I1736" t="s">
        <v>9370</v>
      </c>
      <c r="J1736" t="s">
        <v>9371</v>
      </c>
      <c r="K1736" t="s">
        <v>9372</v>
      </c>
      <c r="L1736" t="s">
        <v>9373</v>
      </c>
      <c r="M1736">
        <v>12</v>
      </c>
      <c r="N1736" t="s">
        <v>9374</v>
      </c>
      <c r="R1736" s="1">
        <v>43790</v>
      </c>
      <c r="S1736" t="s">
        <v>80</v>
      </c>
      <c r="T1736">
        <v>350</v>
      </c>
      <c r="U1736" t="s">
        <v>7634</v>
      </c>
      <c r="W1736">
        <v>2</v>
      </c>
      <c r="X1736" t="s">
        <v>57</v>
      </c>
      <c r="Y1736">
        <v>1</v>
      </c>
      <c r="Z1736" t="s">
        <v>46545</v>
      </c>
      <c r="AB1736">
        <v>197208</v>
      </c>
      <c r="AC1736">
        <v>932</v>
      </c>
      <c r="AD1736" t="s">
        <v>52637</v>
      </c>
      <c r="AE1736">
        <v>2021</v>
      </c>
      <c r="AF1736" t="s">
        <v>52637</v>
      </c>
      <c r="AG1736">
        <v>2</v>
      </c>
      <c r="AH1736" t="s">
        <v>44524</v>
      </c>
      <c r="AI1736">
        <v>10</v>
      </c>
      <c r="AJ1736" t="s">
        <v>52638</v>
      </c>
      <c r="AK1736">
        <v>350</v>
      </c>
      <c r="AL1736" t="s">
        <v>7634</v>
      </c>
      <c r="AQ1736" t="s">
        <v>9375</v>
      </c>
      <c r="AS1736">
        <v>0</v>
      </c>
      <c r="AT1736" t="s">
        <v>61</v>
      </c>
      <c r="AU1736" t="s">
        <v>9376</v>
      </c>
      <c r="AW1736" t="s">
        <v>9340</v>
      </c>
      <c r="AX1736">
        <v>55.562839009999998</v>
      </c>
      <c r="AY1736">
        <v>11.96059515</v>
      </c>
      <c r="AZ1736" t="s">
        <v>62</v>
      </c>
      <c r="BA1736">
        <v>1085</v>
      </c>
      <c r="BB1736" t="s">
        <v>44618</v>
      </c>
    </row>
    <row r="1737" spans="1:54" x14ac:dyDescent="0.25">
      <c r="A1737" s="1">
        <v>45200</v>
      </c>
      <c r="B1737">
        <v>261210</v>
      </c>
      <c r="C1737" t="s">
        <v>9377</v>
      </c>
      <c r="D1737">
        <v>4330</v>
      </c>
      <c r="E1737" t="s">
        <v>47785</v>
      </c>
      <c r="F1737" t="s">
        <v>9378</v>
      </c>
      <c r="G1737">
        <v>29188548</v>
      </c>
      <c r="H1737">
        <v>1019144948</v>
      </c>
      <c r="I1737" t="s">
        <v>47880</v>
      </c>
      <c r="K1737" t="s">
        <v>8661</v>
      </c>
      <c r="L1737" t="s">
        <v>9379</v>
      </c>
      <c r="M1737">
        <v>642</v>
      </c>
      <c r="N1737" t="s">
        <v>6585</v>
      </c>
      <c r="R1737" s="1">
        <v>43511</v>
      </c>
      <c r="S1737" t="s">
        <v>56</v>
      </c>
      <c r="T1737">
        <v>350</v>
      </c>
      <c r="U1737" t="s">
        <v>7634</v>
      </c>
      <c r="W1737">
        <v>2</v>
      </c>
      <c r="X1737" t="s">
        <v>57</v>
      </c>
      <c r="Y1737">
        <v>1</v>
      </c>
      <c r="Z1737" t="s">
        <v>46545</v>
      </c>
      <c r="AB1737">
        <v>196808</v>
      </c>
      <c r="AC1737">
        <v>125</v>
      </c>
      <c r="AD1737" t="s">
        <v>1344</v>
      </c>
      <c r="AE1737">
        <v>1014</v>
      </c>
      <c r="AF1737" t="s">
        <v>1352</v>
      </c>
      <c r="AG1737">
        <v>1</v>
      </c>
      <c r="AH1737" t="s">
        <v>44482</v>
      </c>
      <c r="AI1737">
        <v>24</v>
      </c>
      <c r="AJ1737" t="s">
        <v>1344</v>
      </c>
      <c r="AK1737">
        <v>350</v>
      </c>
      <c r="AL1737" t="s">
        <v>7634</v>
      </c>
      <c r="AQ1737" t="s">
        <v>8662</v>
      </c>
      <c r="AR1737" t="s">
        <v>9380</v>
      </c>
      <c r="AS1737">
        <v>0</v>
      </c>
      <c r="AT1737" t="s">
        <v>61</v>
      </c>
      <c r="AU1737" t="s">
        <v>9381</v>
      </c>
      <c r="AX1737">
        <v>55.593460159999999</v>
      </c>
      <c r="AY1737">
        <v>11.855717719999999</v>
      </c>
      <c r="AZ1737" t="s">
        <v>62</v>
      </c>
      <c r="BA1737">
        <v>1085</v>
      </c>
      <c r="BB1737" t="s">
        <v>44618</v>
      </c>
    </row>
    <row r="1738" spans="1:54" x14ac:dyDescent="0.25">
      <c r="A1738" s="1">
        <v>45200</v>
      </c>
      <c r="B1738">
        <v>261300</v>
      </c>
      <c r="C1738" t="s">
        <v>9382</v>
      </c>
      <c r="D1738">
        <v>4320</v>
      </c>
      <c r="E1738" t="s">
        <v>7638</v>
      </c>
      <c r="F1738" t="s">
        <v>9383</v>
      </c>
      <c r="G1738">
        <v>59541919</v>
      </c>
      <c r="H1738">
        <v>1003130530</v>
      </c>
      <c r="I1738" t="s">
        <v>47875</v>
      </c>
      <c r="J1738" t="s">
        <v>9360</v>
      </c>
      <c r="K1738" t="s">
        <v>9361</v>
      </c>
      <c r="L1738" t="s">
        <v>47876</v>
      </c>
      <c r="M1738">
        <v>24</v>
      </c>
      <c r="N1738" t="s">
        <v>6585</v>
      </c>
      <c r="R1738" s="1">
        <v>45044</v>
      </c>
      <c r="S1738" t="s">
        <v>56</v>
      </c>
      <c r="W1738">
        <v>5</v>
      </c>
      <c r="X1738" t="s">
        <v>557</v>
      </c>
      <c r="Y1738">
        <v>1</v>
      </c>
      <c r="Z1738" t="s">
        <v>46545</v>
      </c>
      <c r="AA1738">
        <v>10</v>
      </c>
      <c r="AB1738">
        <v>191709</v>
      </c>
      <c r="AC1738">
        <v>123</v>
      </c>
      <c r="AD1738" t="s">
        <v>1507</v>
      </c>
      <c r="AE1738">
        <v>1011</v>
      </c>
      <c r="AF1738" t="s">
        <v>1507</v>
      </c>
      <c r="AG1738">
        <v>1</v>
      </c>
      <c r="AH1738" t="s">
        <v>44482</v>
      </c>
      <c r="AI1738">
        <v>80</v>
      </c>
      <c r="AJ1738" t="s">
        <v>1507</v>
      </c>
      <c r="AK1738">
        <v>350</v>
      </c>
      <c r="AL1738" t="s">
        <v>7634</v>
      </c>
      <c r="AQ1738" t="s">
        <v>9362</v>
      </c>
      <c r="AR1738" t="s">
        <v>9363</v>
      </c>
      <c r="AS1738">
        <v>0</v>
      </c>
      <c r="AT1738" t="s">
        <v>61</v>
      </c>
      <c r="AU1738" t="s">
        <v>47877</v>
      </c>
      <c r="AW1738" t="s">
        <v>9340</v>
      </c>
      <c r="AX1738">
        <v>55.565302850000002</v>
      </c>
      <c r="AY1738">
        <v>11.972025049999999</v>
      </c>
      <c r="AZ1738" t="s">
        <v>62</v>
      </c>
      <c r="BA1738">
        <v>1085</v>
      </c>
      <c r="BB1738" t="s">
        <v>44618</v>
      </c>
    </row>
    <row r="1739" spans="1:54" x14ac:dyDescent="0.25">
      <c r="A1739" s="1">
        <v>45200</v>
      </c>
      <c r="B1739">
        <v>263001</v>
      </c>
      <c r="C1739" t="s">
        <v>9384</v>
      </c>
      <c r="D1739">
        <v>4621</v>
      </c>
      <c r="E1739" t="s">
        <v>4238</v>
      </c>
      <c r="F1739" t="s">
        <v>9385</v>
      </c>
      <c r="G1739">
        <v>29189404</v>
      </c>
      <c r="H1739">
        <v>1003287523</v>
      </c>
      <c r="I1739" t="s">
        <v>47881</v>
      </c>
      <c r="J1739" t="s">
        <v>9386</v>
      </c>
      <c r="K1739" t="s">
        <v>9387</v>
      </c>
      <c r="L1739" t="s">
        <v>47882</v>
      </c>
      <c r="M1739">
        <v>527</v>
      </c>
      <c r="N1739" t="s">
        <v>9388</v>
      </c>
      <c r="R1739" s="1">
        <v>45086</v>
      </c>
      <c r="S1739" t="s">
        <v>171</v>
      </c>
      <c r="T1739">
        <v>265</v>
      </c>
      <c r="U1739" t="s">
        <v>4243</v>
      </c>
      <c r="W1739">
        <v>2</v>
      </c>
      <c r="X1739" t="s">
        <v>57</v>
      </c>
      <c r="Y1739">
        <v>1</v>
      </c>
      <c r="Z1739" t="s">
        <v>46545</v>
      </c>
      <c r="AA1739">
        <v>9</v>
      </c>
      <c r="AC1739">
        <v>121</v>
      </c>
      <c r="AD1739" t="s">
        <v>70</v>
      </c>
      <c r="AE1739">
        <v>1012</v>
      </c>
      <c r="AF1739" t="s">
        <v>71</v>
      </c>
      <c r="AG1739">
        <v>1</v>
      </c>
      <c r="AH1739" t="s">
        <v>44482</v>
      </c>
      <c r="AI1739">
        <v>21</v>
      </c>
      <c r="AJ1739" t="s">
        <v>52613</v>
      </c>
      <c r="AK1739">
        <v>265</v>
      </c>
      <c r="AL1739" t="s">
        <v>4243</v>
      </c>
      <c r="AQ1739" t="s">
        <v>9389</v>
      </c>
      <c r="AR1739" t="s">
        <v>9390</v>
      </c>
      <c r="AS1739">
        <v>0</v>
      </c>
      <c r="AT1739" t="s">
        <v>61</v>
      </c>
      <c r="AU1739" t="s">
        <v>47883</v>
      </c>
      <c r="AX1739">
        <v>55.568203390000001</v>
      </c>
      <c r="AY1739">
        <v>12.08691387</v>
      </c>
      <c r="AZ1739" t="s">
        <v>62</v>
      </c>
      <c r="BA1739">
        <v>1085</v>
      </c>
      <c r="BB1739" t="s">
        <v>44618</v>
      </c>
    </row>
    <row r="1740" spans="1:54" x14ac:dyDescent="0.25">
      <c r="A1740" s="1">
        <v>45200</v>
      </c>
      <c r="B1740">
        <v>263002</v>
      </c>
      <c r="C1740" t="s">
        <v>54650</v>
      </c>
      <c r="D1740">
        <v>4130</v>
      </c>
      <c r="E1740" t="s">
        <v>44980</v>
      </c>
      <c r="F1740" t="s">
        <v>54651</v>
      </c>
      <c r="G1740">
        <v>29189404</v>
      </c>
      <c r="H1740">
        <v>1003287638</v>
      </c>
      <c r="I1740" t="s">
        <v>55840</v>
      </c>
      <c r="J1740" t="s">
        <v>9391</v>
      </c>
      <c r="K1740" t="s">
        <v>9392</v>
      </c>
      <c r="L1740" t="s">
        <v>54652</v>
      </c>
      <c r="M1740">
        <v>780</v>
      </c>
      <c r="N1740" t="s">
        <v>9393</v>
      </c>
      <c r="R1740" s="1">
        <v>45086</v>
      </c>
      <c r="S1740" t="s">
        <v>171</v>
      </c>
      <c r="T1740">
        <v>265</v>
      </c>
      <c r="U1740" t="s">
        <v>4243</v>
      </c>
      <c r="W1740">
        <v>2</v>
      </c>
      <c r="X1740" t="s">
        <v>57</v>
      </c>
      <c r="Y1740">
        <v>1</v>
      </c>
      <c r="Z1740" t="s">
        <v>46545</v>
      </c>
      <c r="AA1740">
        <v>9</v>
      </c>
      <c r="AB1740">
        <v>196408</v>
      </c>
      <c r="AC1740">
        <v>121</v>
      </c>
      <c r="AD1740" t="s">
        <v>70</v>
      </c>
      <c r="AE1740">
        <v>1012</v>
      </c>
      <c r="AF1740" t="s">
        <v>71</v>
      </c>
      <c r="AG1740">
        <v>1</v>
      </c>
      <c r="AH1740" t="s">
        <v>44482</v>
      </c>
      <c r="AI1740">
        <v>21</v>
      </c>
      <c r="AJ1740" t="s">
        <v>52613</v>
      </c>
      <c r="AK1740">
        <v>265</v>
      </c>
      <c r="AL1740" t="s">
        <v>4243</v>
      </c>
      <c r="AP1740">
        <v>281211</v>
      </c>
      <c r="AQ1740" t="s">
        <v>9394</v>
      </c>
      <c r="AR1740" t="s">
        <v>9395</v>
      </c>
      <c r="AS1740">
        <v>2</v>
      </c>
      <c r="AT1740" t="s">
        <v>1413</v>
      </c>
      <c r="AU1740" t="s">
        <v>54653</v>
      </c>
      <c r="AX1740">
        <v>55.547117389999997</v>
      </c>
      <c r="AY1740">
        <v>12.031787339999999</v>
      </c>
      <c r="AZ1740" t="s">
        <v>62</v>
      </c>
      <c r="BA1740">
        <v>1085</v>
      </c>
      <c r="BB1740" t="s">
        <v>44618</v>
      </c>
    </row>
    <row r="1741" spans="1:54" x14ac:dyDescent="0.25">
      <c r="A1741" s="1">
        <v>45200</v>
      </c>
      <c r="B1741">
        <v>263003</v>
      </c>
      <c r="C1741" t="s">
        <v>9396</v>
      </c>
      <c r="D1741">
        <v>4130</v>
      </c>
      <c r="E1741" t="s">
        <v>44980</v>
      </c>
      <c r="F1741" t="s">
        <v>9396</v>
      </c>
      <c r="G1741">
        <v>42448214</v>
      </c>
      <c r="H1741">
        <v>1001825269</v>
      </c>
      <c r="I1741" t="s">
        <v>9397</v>
      </c>
      <c r="K1741" t="s">
        <v>9398</v>
      </c>
      <c r="L1741" t="s">
        <v>53079</v>
      </c>
      <c r="M1741">
        <v>760</v>
      </c>
      <c r="N1741">
        <v>50</v>
      </c>
      <c r="R1741" s="1">
        <v>44574</v>
      </c>
      <c r="S1741" t="s">
        <v>56</v>
      </c>
      <c r="W1741">
        <v>5</v>
      </c>
      <c r="X1741" t="s">
        <v>557</v>
      </c>
      <c r="Y1741">
        <v>1</v>
      </c>
      <c r="Z1741" t="s">
        <v>46545</v>
      </c>
      <c r="AA1741">
        <v>9</v>
      </c>
      <c r="AB1741">
        <v>195303</v>
      </c>
      <c r="AC1741">
        <v>121</v>
      </c>
      <c r="AD1741" t="s">
        <v>70</v>
      </c>
      <c r="AE1741">
        <v>1013</v>
      </c>
      <c r="AF1741" t="s">
        <v>558</v>
      </c>
      <c r="AG1741">
        <v>1</v>
      </c>
      <c r="AH1741" t="s">
        <v>44482</v>
      </c>
      <c r="AI1741">
        <v>21</v>
      </c>
      <c r="AJ1741" t="s">
        <v>52613</v>
      </c>
      <c r="AK1741">
        <v>265</v>
      </c>
      <c r="AL1741" t="s">
        <v>4243</v>
      </c>
      <c r="AQ1741" t="s">
        <v>9399</v>
      </c>
      <c r="AR1741" t="s">
        <v>9400</v>
      </c>
      <c r="AS1741">
        <v>0</v>
      </c>
      <c r="AT1741" t="s">
        <v>61</v>
      </c>
      <c r="AU1741" t="s">
        <v>53080</v>
      </c>
      <c r="AX1741">
        <v>55.561566980000002</v>
      </c>
      <c r="AY1741">
        <v>12.02515526</v>
      </c>
      <c r="AZ1741" t="s">
        <v>62</v>
      </c>
      <c r="BA1741">
        <v>1085</v>
      </c>
      <c r="BB1741" t="s">
        <v>44618</v>
      </c>
    </row>
    <row r="1742" spans="1:54" x14ac:dyDescent="0.25">
      <c r="A1742" s="1">
        <v>45200</v>
      </c>
      <c r="B1742">
        <v>263004</v>
      </c>
      <c r="C1742" t="s">
        <v>9401</v>
      </c>
      <c r="D1742">
        <v>4130</v>
      </c>
      <c r="E1742" t="s">
        <v>44980</v>
      </c>
      <c r="F1742" t="s">
        <v>9402</v>
      </c>
      <c r="G1742">
        <v>29189404</v>
      </c>
      <c r="H1742">
        <v>1003287420</v>
      </c>
      <c r="I1742" t="s">
        <v>55840</v>
      </c>
      <c r="J1742" t="s">
        <v>9403</v>
      </c>
      <c r="K1742" t="s">
        <v>9404</v>
      </c>
      <c r="L1742" t="s">
        <v>9405</v>
      </c>
      <c r="M1742">
        <v>88</v>
      </c>
      <c r="N1742">
        <v>2</v>
      </c>
      <c r="R1742" s="1">
        <v>45086</v>
      </c>
      <c r="S1742" t="s">
        <v>171</v>
      </c>
      <c r="T1742">
        <v>265</v>
      </c>
      <c r="U1742" t="s">
        <v>4243</v>
      </c>
      <c r="W1742">
        <v>2</v>
      </c>
      <c r="X1742" t="s">
        <v>57</v>
      </c>
      <c r="Y1742">
        <v>1</v>
      </c>
      <c r="Z1742" t="s">
        <v>46545</v>
      </c>
      <c r="AA1742">
        <v>9</v>
      </c>
      <c r="AB1742">
        <v>197508</v>
      </c>
      <c r="AC1742">
        <v>121</v>
      </c>
      <c r="AD1742" t="s">
        <v>70</v>
      </c>
      <c r="AE1742">
        <v>1012</v>
      </c>
      <c r="AF1742" t="s">
        <v>71</v>
      </c>
      <c r="AG1742">
        <v>1</v>
      </c>
      <c r="AH1742" t="s">
        <v>44482</v>
      </c>
      <c r="AI1742">
        <v>21</v>
      </c>
      <c r="AJ1742" t="s">
        <v>52613</v>
      </c>
      <c r="AK1742">
        <v>265</v>
      </c>
      <c r="AL1742" t="s">
        <v>4243</v>
      </c>
      <c r="AP1742">
        <v>281211</v>
      </c>
      <c r="AQ1742" t="s">
        <v>9406</v>
      </c>
      <c r="AR1742" t="s">
        <v>9407</v>
      </c>
      <c r="AS1742">
        <v>2</v>
      </c>
      <c r="AT1742" t="s">
        <v>1413</v>
      </c>
      <c r="AU1742" t="s">
        <v>9408</v>
      </c>
      <c r="AX1742">
        <v>55.555707120000001</v>
      </c>
      <c r="AY1742">
        <v>12.01682901</v>
      </c>
      <c r="AZ1742" t="s">
        <v>62</v>
      </c>
      <c r="BA1742">
        <v>1085</v>
      </c>
      <c r="BB1742" t="s">
        <v>44618</v>
      </c>
    </row>
    <row r="1743" spans="1:54" x14ac:dyDescent="0.25">
      <c r="A1743" s="1">
        <v>45200</v>
      </c>
      <c r="B1743">
        <v>263005</v>
      </c>
      <c r="C1743" t="s">
        <v>9409</v>
      </c>
      <c r="D1743">
        <v>4000</v>
      </c>
      <c r="E1743" t="s">
        <v>7628</v>
      </c>
      <c r="F1743" t="s">
        <v>9410</v>
      </c>
      <c r="G1743">
        <v>27249957</v>
      </c>
      <c r="H1743">
        <v>1009980497</v>
      </c>
      <c r="I1743" t="s">
        <v>9411</v>
      </c>
      <c r="K1743" t="s">
        <v>9412</v>
      </c>
      <c r="L1743" t="s">
        <v>45001</v>
      </c>
      <c r="M1743">
        <v>2374</v>
      </c>
      <c r="N1743">
        <v>100</v>
      </c>
      <c r="R1743" s="1">
        <v>44749</v>
      </c>
      <c r="S1743" t="s">
        <v>56</v>
      </c>
      <c r="V1743" s="1">
        <v>44743</v>
      </c>
      <c r="W1743">
        <v>6</v>
      </c>
      <c r="X1743" t="s">
        <v>1289</v>
      </c>
      <c r="Y1743">
        <v>1</v>
      </c>
      <c r="Z1743" t="s">
        <v>46545</v>
      </c>
      <c r="AA1743">
        <v>8</v>
      </c>
      <c r="AB1743">
        <v>200308</v>
      </c>
      <c r="AC1743">
        <v>129</v>
      </c>
      <c r="AD1743" t="s">
        <v>2405</v>
      </c>
      <c r="AE1743">
        <v>1016</v>
      </c>
      <c r="AF1743" t="s">
        <v>2405</v>
      </c>
      <c r="AG1743">
        <v>3</v>
      </c>
      <c r="AH1743" t="s">
        <v>81</v>
      </c>
      <c r="AI1743">
        <v>23</v>
      </c>
      <c r="AJ1743" t="s">
        <v>692</v>
      </c>
      <c r="AK1743">
        <v>265</v>
      </c>
      <c r="AL1743" t="s">
        <v>4243</v>
      </c>
      <c r="AQ1743" t="s">
        <v>9413</v>
      </c>
      <c r="AR1743" t="s">
        <v>9414</v>
      </c>
      <c r="AS1743">
        <v>0</v>
      </c>
      <c r="AT1743" t="s">
        <v>61</v>
      </c>
      <c r="AU1743" t="s">
        <v>45002</v>
      </c>
      <c r="AX1743">
        <v>55.599556290000002</v>
      </c>
      <c r="AY1743">
        <v>12.108744290000001</v>
      </c>
      <c r="AZ1743" t="s">
        <v>62</v>
      </c>
      <c r="BA1743">
        <v>1085</v>
      </c>
      <c r="BB1743" t="s">
        <v>44618</v>
      </c>
    </row>
    <row r="1744" spans="1:54" x14ac:dyDescent="0.25">
      <c r="A1744" s="1">
        <v>45200</v>
      </c>
      <c r="B1744">
        <v>263210</v>
      </c>
      <c r="C1744" t="s">
        <v>47884</v>
      </c>
      <c r="D1744">
        <v>4130</v>
      </c>
      <c r="E1744" t="s">
        <v>44980</v>
      </c>
      <c r="F1744" t="s">
        <v>47885</v>
      </c>
      <c r="G1744">
        <v>29189404</v>
      </c>
      <c r="H1744">
        <v>1004348455</v>
      </c>
      <c r="I1744" t="s">
        <v>47886</v>
      </c>
      <c r="J1744" t="s">
        <v>9415</v>
      </c>
      <c r="K1744" t="s">
        <v>9416</v>
      </c>
      <c r="L1744" t="s">
        <v>54652</v>
      </c>
      <c r="M1744">
        <v>780</v>
      </c>
      <c r="N1744" t="s">
        <v>9393</v>
      </c>
      <c r="R1744" s="1">
        <v>42256</v>
      </c>
      <c r="S1744" t="s">
        <v>56</v>
      </c>
      <c r="T1744">
        <v>265</v>
      </c>
      <c r="U1744" t="s">
        <v>4243</v>
      </c>
      <c r="V1744" s="1">
        <v>42216</v>
      </c>
      <c r="W1744">
        <v>2</v>
      </c>
      <c r="X1744" t="s">
        <v>57</v>
      </c>
      <c r="Y1744">
        <v>1</v>
      </c>
      <c r="Z1744" t="s">
        <v>46545</v>
      </c>
      <c r="AB1744">
        <v>196408</v>
      </c>
      <c r="AC1744">
        <v>125</v>
      </c>
      <c r="AD1744" t="s">
        <v>1344</v>
      </c>
      <c r="AE1744">
        <v>1014</v>
      </c>
      <c r="AF1744" t="s">
        <v>1352</v>
      </c>
      <c r="AG1744">
        <v>3</v>
      </c>
      <c r="AH1744" t="s">
        <v>81</v>
      </c>
      <c r="AI1744">
        <v>24</v>
      </c>
      <c r="AJ1744" t="s">
        <v>1344</v>
      </c>
      <c r="AK1744">
        <v>265</v>
      </c>
      <c r="AL1744" t="s">
        <v>4243</v>
      </c>
      <c r="AM1744">
        <v>2</v>
      </c>
      <c r="AN1744" t="s">
        <v>119</v>
      </c>
      <c r="AO1744">
        <v>265210</v>
      </c>
      <c r="AQ1744" t="s">
        <v>9417</v>
      </c>
      <c r="AR1744" t="s">
        <v>9418</v>
      </c>
      <c r="AS1744">
        <v>0</v>
      </c>
      <c r="AT1744" t="s">
        <v>61</v>
      </c>
      <c r="AU1744" t="s">
        <v>54653</v>
      </c>
      <c r="AX1744">
        <v>55.547268452032199</v>
      </c>
      <c r="AY1744">
        <v>12.0322688336559</v>
      </c>
      <c r="AZ1744" t="s">
        <v>62</v>
      </c>
      <c r="BA1744">
        <v>1085</v>
      </c>
      <c r="BB1744" t="s">
        <v>44618</v>
      </c>
    </row>
    <row r="1745" spans="1:54" x14ac:dyDescent="0.25">
      <c r="A1745" s="1">
        <v>45200</v>
      </c>
      <c r="B1745">
        <v>263350</v>
      </c>
      <c r="C1745" t="s">
        <v>47887</v>
      </c>
      <c r="D1745">
        <v>4130</v>
      </c>
      <c r="E1745" t="s">
        <v>44980</v>
      </c>
      <c r="F1745" t="s">
        <v>47888</v>
      </c>
      <c r="I1745" t="s">
        <v>9419</v>
      </c>
      <c r="J1745" t="s">
        <v>9420</v>
      </c>
      <c r="K1745" t="s">
        <v>9421</v>
      </c>
      <c r="L1745" t="s">
        <v>9151</v>
      </c>
      <c r="M1745">
        <v>37</v>
      </c>
      <c r="N1745">
        <v>1</v>
      </c>
      <c r="R1745" s="1">
        <v>40162</v>
      </c>
      <c r="S1745" t="s">
        <v>80</v>
      </c>
      <c r="V1745" s="1">
        <v>37165</v>
      </c>
      <c r="W1745">
        <v>5</v>
      </c>
      <c r="X1745" t="s">
        <v>557</v>
      </c>
      <c r="Y1745">
        <v>1</v>
      </c>
      <c r="Z1745" t="s">
        <v>46545</v>
      </c>
      <c r="AB1745">
        <v>199203</v>
      </c>
      <c r="AC1745">
        <v>146</v>
      </c>
      <c r="AD1745" t="s">
        <v>1428</v>
      </c>
      <c r="AE1745">
        <v>1025</v>
      </c>
      <c r="AF1745" t="s">
        <v>1428</v>
      </c>
      <c r="AG1745">
        <v>3</v>
      </c>
      <c r="AH1745" t="s">
        <v>81</v>
      </c>
      <c r="AI1745">
        <v>85</v>
      </c>
      <c r="AJ1745" t="s">
        <v>1428</v>
      </c>
      <c r="AK1745">
        <v>265</v>
      </c>
      <c r="AL1745" t="s">
        <v>4243</v>
      </c>
      <c r="AQ1745" t="s">
        <v>9422</v>
      </c>
      <c r="AS1745">
        <v>0</v>
      </c>
      <c r="AT1745" t="s">
        <v>61</v>
      </c>
      <c r="AU1745" t="s">
        <v>9154</v>
      </c>
      <c r="AX1745">
        <v>55.5398632466717</v>
      </c>
      <c r="AY1745">
        <v>12.0187145471254</v>
      </c>
      <c r="AZ1745" t="s">
        <v>62</v>
      </c>
      <c r="BA1745">
        <v>1085</v>
      </c>
      <c r="BB1745" t="s">
        <v>44618</v>
      </c>
    </row>
    <row r="1746" spans="1:54" x14ac:dyDescent="0.25">
      <c r="A1746" s="1">
        <v>45200</v>
      </c>
      <c r="B1746">
        <v>263375</v>
      </c>
      <c r="C1746" t="s">
        <v>47889</v>
      </c>
      <c r="D1746">
        <v>4130</v>
      </c>
      <c r="E1746" t="s">
        <v>44980</v>
      </c>
      <c r="F1746" t="s">
        <v>47890</v>
      </c>
      <c r="J1746" t="s">
        <v>9423</v>
      </c>
      <c r="K1746" t="s">
        <v>9424</v>
      </c>
      <c r="L1746" t="s">
        <v>9425</v>
      </c>
      <c r="M1746">
        <v>37</v>
      </c>
      <c r="N1746">
        <v>1</v>
      </c>
      <c r="R1746" s="1">
        <v>40162</v>
      </c>
      <c r="S1746" t="s">
        <v>80</v>
      </c>
      <c r="V1746" s="1">
        <v>35400</v>
      </c>
      <c r="W1746">
        <v>5</v>
      </c>
      <c r="X1746" t="s">
        <v>557</v>
      </c>
      <c r="Y1746">
        <v>1</v>
      </c>
      <c r="Z1746" t="s">
        <v>46545</v>
      </c>
      <c r="AB1746">
        <v>199102</v>
      </c>
      <c r="AC1746">
        <v>147</v>
      </c>
      <c r="AD1746" t="s">
        <v>46697</v>
      </c>
      <c r="AE1746">
        <v>1021</v>
      </c>
      <c r="AF1746" t="s">
        <v>46697</v>
      </c>
      <c r="AG1746">
        <v>3</v>
      </c>
      <c r="AH1746" t="s">
        <v>81</v>
      </c>
      <c r="AI1746">
        <v>86</v>
      </c>
      <c r="AJ1746" t="s">
        <v>46697</v>
      </c>
      <c r="AK1746">
        <v>265</v>
      </c>
      <c r="AL1746" t="s">
        <v>4243</v>
      </c>
      <c r="AS1746">
        <v>0</v>
      </c>
      <c r="AT1746" t="s">
        <v>61</v>
      </c>
      <c r="AU1746" t="s">
        <v>9154</v>
      </c>
      <c r="AX1746">
        <v>55.5398632466717</v>
      </c>
      <c r="AY1746">
        <v>12.0187145471254</v>
      </c>
      <c r="AZ1746" t="s">
        <v>62</v>
      </c>
      <c r="BA1746">
        <v>1085</v>
      </c>
      <c r="BB1746" t="s">
        <v>44618</v>
      </c>
    </row>
    <row r="1747" spans="1:54" x14ac:dyDescent="0.25">
      <c r="A1747" s="1">
        <v>45200</v>
      </c>
      <c r="B1747">
        <v>265000</v>
      </c>
      <c r="C1747" t="s">
        <v>9426</v>
      </c>
      <c r="D1747">
        <v>4000</v>
      </c>
      <c r="E1747" t="s">
        <v>7628</v>
      </c>
      <c r="F1747" t="s">
        <v>4243</v>
      </c>
      <c r="G1747">
        <v>29189404</v>
      </c>
      <c r="H1747">
        <v>1014769427</v>
      </c>
      <c r="K1747" t="s">
        <v>9427</v>
      </c>
      <c r="L1747" t="s">
        <v>53081</v>
      </c>
      <c r="M1747">
        <v>6755</v>
      </c>
      <c r="N1747">
        <v>1</v>
      </c>
      <c r="O1747">
        <v>100</v>
      </c>
      <c r="R1747" s="1">
        <v>43790</v>
      </c>
      <c r="S1747" t="s">
        <v>612</v>
      </c>
      <c r="T1747">
        <v>265</v>
      </c>
      <c r="U1747" t="s">
        <v>4243</v>
      </c>
      <c r="W1747">
        <v>2</v>
      </c>
      <c r="X1747" t="s">
        <v>57</v>
      </c>
      <c r="Y1747">
        <v>5</v>
      </c>
      <c r="Z1747" t="s">
        <v>54458</v>
      </c>
      <c r="AB1747">
        <v>200701</v>
      </c>
      <c r="AC1747">
        <v>923</v>
      </c>
      <c r="AD1747" t="s">
        <v>58</v>
      </c>
      <c r="AE1747">
        <v>2013</v>
      </c>
      <c r="AF1747" t="s">
        <v>58</v>
      </c>
      <c r="AG1747">
        <v>1</v>
      </c>
      <c r="AH1747" t="s">
        <v>44482</v>
      </c>
      <c r="AI1747">
        <v>99</v>
      </c>
      <c r="AJ1747" t="s">
        <v>54511</v>
      </c>
      <c r="AK1747">
        <v>265</v>
      </c>
      <c r="AL1747" t="s">
        <v>4243</v>
      </c>
      <c r="AQ1747" t="s">
        <v>9428</v>
      </c>
      <c r="AR1747" t="s">
        <v>9429</v>
      </c>
      <c r="AS1747">
        <v>0</v>
      </c>
      <c r="AT1747" t="s">
        <v>61</v>
      </c>
      <c r="AU1747" t="s">
        <v>53082</v>
      </c>
      <c r="AV1747" t="s">
        <v>52612</v>
      </c>
      <c r="AX1747">
        <v>55.634048819999997</v>
      </c>
      <c r="AY1747">
        <v>12.089136269999999</v>
      </c>
      <c r="AZ1747" t="s">
        <v>62</v>
      </c>
      <c r="BA1747">
        <v>1085</v>
      </c>
      <c r="BB1747" t="s">
        <v>44618</v>
      </c>
    </row>
    <row r="1748" spans="1:54" x14ac:dyDescent="0.25">
      <c r="A1748" s="1">
        <v>45200</v>
      </c>
      <c r="B1748">
        <v>265001</v>
      </c>
      <c r="C1748" t="s">
        <v>9430</v>
      </c>
      <c r="D1748">
        <v>4000</v>
      </c>
      <c r="E1748" t="s">
        <v>7628</v>
      </c>
      <c r="F1748" t="s">
        <v>9431</v>
      </c>
      <c r="G1748">
        <v>29189404</v>
      </c>
      <c r="H1748">
        <v>1003287705</v>
      </c>
      <c r="I1748" t="s">
        <v>9432</v>
      </c>
      <c r="J1748" t="s">
        <v>9433</v>
      </c>
      <c r="K1748" t="s">
        <v>9434</v>
      </c>
      <c r="L1748" t="s">
        <v>9435</v>
      </c>
      <c r="M1748">
        <v>40</v>
      </c>
      <c r="N1748">
        <v>2</v>
      </c>
      <c r="R1748" s="1">
        <v>45086</v>
      </c>
      <c r="S1748" t="s">
        <v>171</v>
      </c>
      <c r="T1748">
        <v>265</v>
      </c>
      <c r="U1748" t="s">
        <v>4243</v>
      </c>
      <c r="W1748">
        <v>2</v>
      </c>
      <c r="X1748" t="s">
        <v>57</v>
      </c>
      <c r="Y1748">
        <v>1</v>
      </c>
      <c r="Z1748" t="s">
        <v>46545</v>
      </c>
      <c r="AA1748">
        <v>9</v>
      </c>
      <c r="AC1748">
        <v>121</v>
      </c>
      <c r="AD1748" t="s">
        <v>70</v>
      </c>
      <c r="AE1748">
        <v>1012</v>
      </c>
      <c r="AF1748" t="s">
        <v>71</v>
      </c>
      <c r="AG1748">
        <v>1</v>
      </c>
      <c r="AH1748" t="s">
        <v>44482</v>
      </c>
      <c r="AI1748">
        <v>21</v>
      </c>
      <c r="AJ1748" t="s">
        <v>52613</v>
      </c>
      <c r="AK1748">
        <v>265</v>
      </c>
      <c r="AL1748" t="s">
        <v>4243</v>
      </c>
      <c r="AQ1748" t="s">
        <v>9436</v>
      </c>
      <c r="AR1748" t="s">
        <v>9437</v>
      </c>
      <c r="AS1748">
        <v>0</v>
      </c>
      <c r="AT1748" t="s">
        <v>61</v>
      </c>
      <c r="AU1748" t="s">
        <v>9438</v>
      </c>
      <c r="AX1748">
        <v>55.640121739999998</v>
      </c>
      <c r="AY1748">
        <v>12.074092070000001</v>
      </c>
      <c r="AZ1748" t="s">
        <v>62</v>
      </c>
      <c r="BA1748">
        <v>1085</v>
      </c>
      <c r="BB1748" t="s">
        <v>44618</v>
      </c>
    </row>
    <row r="1749" spans="1:54" x14ac:dyDescent="0.25">
      <c r="A1749" s="1">
        <v>45200</v>
      </c>
      <c r="B1749">
        <v>265002</v>
      </c>
      <c r="C1749" t="s">
        <v>9439</v>
      </c>
      <c r="D1749">
        <v>4000</v>
      </c>
      <c r="E1749" t="s">
        <v>7628</v>
      </c>
      <c r="F1749" t="s">
        <v>9440</v>
      </c>
      <c r="I1749" t="s">
        <v>47891</v>
      </c>
      <c r="K1749" t="s">
        <v>9441</v>
      </c>
      <c r="L1749" t="s">
        <v>9442</v>
      </c>
      <c r="M1749">
        <v>120</v>
      </c>
      <c r="N1749">
        <v>9</v>
      </c>
      <c r="R1749" s="1">
        <v>40162</v>
      </c>
      <c r="S1749" t="s">
        <v>80</v>
      </c>
      <c r="T1749">
        <v>265</v>
      </c>
      <c r="U1749" t="s">
        <v>4243</v>
      </c>
      <c r="V1749" s="1">
        <v>28642</v>
      </c>
      <c r="W1749">
        <v>2</v>
      </c>
      <c r="X1749" t="s">
        <v>57</v>
      </c>
      <c r="Y1749">
        <v>1</v>
      </c>
      <c r="Z1749" t="s">
        <v>46545</v>
      </c>
      <c r="AA1749">
        <v>10</v>
      </c>
      <c r="AC1749">
        <v>121</v>
      </c>
      <c r="AD1749" t="s">
        <v>70</v>
      </c>
      <c r="AE1749">
        <v>1012</v>
      </c>
      <c r="AF1749" t="s">
        <v>71</v>
      </c>
      <c r="AG1749">
        <v>3</v>
      </c>
      <c r="AH1749" t="s">
        <v>81</v>
      </c>
      <c r="AI1749">
        <v>21</v>
      </c>
      <c r="AJ1749" t="s">
        <v>52613</v>
      </c>
      <c r="AK1749">
        <v>265</v>
      </c>
      <c r="AL1749" t="s">
        <v>4243</v>
      </c>
      <c r="AS1749">
        <v>0</v>
      </c>
      <c r="AT1749" t="s">
        <v>61</v>
      </c>
      <c r="AU1749" t="s">
        <v>9443</v>
      </c>
      <c r="AZ1749" t="s">
        <v>62</v>
      </c>
      <c r="BA1749">
        <v>1085</v>
      </c>
      <c r="BB1749" t="s">
        <v>44618</v>
      </c>
    </row>
    <row r="1750" spans="1:54" x14ac:dyDescent="0.25">
      <c r="A1750" s="1">
        <v>45200</v>
      </c>
      <c r="B1750">
        <v>265003</v>
      </c>
      <c r="C1750" t="s">
        <v>47892</v>
      </c>
      <c r="D1750">
        <v>4000</v>
      </c>
      <c r="E1750" t="s">
        <v>7628</v>
      </c>
      <c r="F1750" t="s">
        <v>47893</v>
      </c>
      <c r="I1750" t="s">
        <v>9444</v>
      </c>
      <c r="K1750" t="s">
        <v>9445</v>
      </c>
      <c r="L1750" t="s">
        <v>9446</v>
      </c>
      <c r="M1750">
        <v>3787</v>
      </c>
      <c r="N1750">
        <v>4</v>
      </c>
      <c r="R1750" s="1">
        <v>40162</v>
      </c>
      <c r="S1750" t="s">
        <v>80</v>
      </c>
      <c r="T1750">
        <v>265</v>
      </c>
      <c r="U1750" t="s">
        <v>4243</v>
      </c>
      <c r="V1750" s="1">
        <v>33025</v>
      </c>
      <c r="W1750">
        <v>2</v>
      </c>
      <c r="X1750" t="s">
        <v>57</v>
      </c>
      <c r="Y1750">
        <v>1</v>
      </c>
      <c r="Z1750" t="s">
        <v>46545</v>
      </c>
      <c r="AA1750">
        <v>10</v>
      </c>
      <c r="AB1750">
        <v>192504</v>
      </c>
      <c r="AC1750">
        <v>121</v>
      </c>
      <c r="AD1750" t="s">
        <v>70</v>
      </c>
      <c r="AE1750">
        <v>1012</v>
      </c>
      <c r="AF1750" t="s">
        <v>71</v>
      </c>
      <c r="AG1750">
        <v>3</v>
      </c>
      <c r="AH1750" t="s">
        <v>81</v>
      </c>
      <c r="AI1750">
        <v>21</v>
      </c>
      <c r="AJ1750" t="s">
        <v>52613</v>
      </c>
      <c r="AK1750">
        <v>265</v>
      </c>
      <c r="AL1750" t="s">
        <v>4243</v>
      </c>
      <c r="AS1750">
        <v>0</v>
      </c>
      <c r="AT1750" t="s">
        <v>61</v>
      </c>
      <c r="AU1750" t="s">
        <v>9447</v>
      </c>
      <c r="AX1750">
        <v>55.640210253849602</v>
      </c>
      <c r="AY1750">
        <v>12.070290910126101</v>
      </c>
      <c r="AZ1750" t="s">
        <v>62</v>
      </c>
      <c r="BA1750">
        <v>1085</v>
      </c>
      <c r="BB1750" t="s">
        <v>44618</v>
      </c>
    </row>
    <row r="1751" spans="1:54" x14ac:dyDescent="0.25">
      <c r="A1751" s="1">
        <v>45200</v>
      </c>
      <c r="B1751">
        <v>265004</v>
      </c>
      <c r="C1751" t="s">
        <v>53083</v>
      </c>
      <c r="D1751">
        <v>4000</v>
      </c>
      <c r="E1751" t="s">
        <v>7628</v>
      </c>
      <c r="F1751" t="s">
        <v>53084</v>
      </c>
      <c r="I1751" t="s">
        <v>9448</v>
      </c>
      <c r="K1751" t="s">
        <v>9449</v>
      </c>
      <c r="L1751" t="s">
        <v>47894</v>
      </c>
      <c r="M1751">
        <v>2545</v>
      </c>
      <c r="N1751">
        <v>15</v>
      </c>
      <c r="R1751" s="1">
        <v>40162</v>
      </c>
      <c r="S1751" t="s">
        <v>80</v>
      </c>
      <c r="T1751">
        <v>265</v>
      </c>
      <c r="U1751" t="s">
        <v>4243</v>
      </c>
      <c r="V1751" s="1">
        <v>28642</v>
      </c>
      <c r="W1751">
        <v>2</v>
      </c>
      <c r="X1751" t="s">
        <v>57</v>
      </c>
      <c r="Y1751">
        <v>1</v>
      </c>
      <c r="Z1751" t="s">
        <v>46545</v>
      </c>
      <c r="AA1751">
        <v>10</v>
      </c>
      <c r="AC1751">
        <v>121</v>
      </c>
      <c r="AD1751" t="s">
        <v>70</v>
      </c>
      <c r="AE1751">
        <v>1012</v>
      </c>
      <c r="AF1751" t="s">
        <v>71</v>
      </c>
      <c r="AG1751">
        <v>3</v>
      </c>
      <c r="AH1751" t="s">
        <v>81</v>
      </c>
      <c r="AI1751">
        <v>21</v>
      </c>
      <c r="AJ1751" t="s">
        <v>52613</v>
      </c>
      <c r="AK1751">
        <v>265</v>
      </c>
      <c r="AL1751" t="s">
        <v>4243</v>
      </c>
      <c r="AS1751">
        <v>0</v>
      </c>
      <c r="AT1751" t="s">
        <v>61</v>
      </c>
      <c r="AU1751" t="s">
        <v>47895</v>
      </c>
      <c r="AZ1751" t="s">
        <v>62</v>
      </c>
      <c r="BA1751">
        <v>1085</v>
      </c>
      <c r="BB1751" t="s">
        <v>44618</v>
      </c>
    </row>
    <row r="1752" spans="1:54" x14ac:dyDescent="0.25">
      <c r="A1752" s="1">
        <v>45200</v>
      </c>
      <c r="B1752">
        <v>265005</v>
      </c>
      <c r="C1752" t="s">
        <v>53085</v>
      </c>
      <c r="D1752">
        <v>4000</v>
      </c>
      <c r="E1752" t="s">
        <v>7628</v>
      </c>
      <c r="F1752" t="s">
        <v>53086</v>
      </c>
      <c r="G1752">
        <v>29189404</v>
      </c>
      <c r="H1752">
        <v>1003288221</v>
      </c>
      <c r="I1752" t="s">
        <v>9450</v>
      </c>
      <c r="J1752" t="s">
        <v>9451</v>
      </c>
      <c r="K1752" t="s">
        <v>9452</v>
      </c>
      <c r="L1752" t="s">
        <v>47896</v>
      </c>
      <c r="M1752">
        <v>4408</v>
      </c>
      <c r="N1752">
        <v>34</v>
      </c>
      <c r="R1752" s="1">
        <v>45086</v>
      </c>
      <c r="S1752" t="s">
        <v>171</v>
      </c>
      <c r="T1752">
        <v>265</v>
      </c>
      <c r="U1752" t="s">
        <v>4243</v>
      </c>
      <c r="W1752">
        <v>2</v>
      </c>
      <c r="X1752" t="s">
        <v>57</v>
      </c>
      <c r="Y1752">
        <v>1</v>
      </c>
      <c r="Z1752" t="s">
        <v>46545</v>
      </c>
      <c r="AA1752">
        <v>9</v>
      </c>
      <c r="AB1752">
        <v>190604</v>
      </c>
      <c r="AC1752">
        <v>121</v>
      </c>
      <c r="AD1752" t="s">
        <v>70</v>
      </c>
      <c r="AE1752">
        <v>1012</v>
      </c>
      <c r="AF1752" t="s">
        <v>71</v>
      </c>
      <c r="AG1752">
        <v>1</v>
      </c>
      <c r="AH1752" t="s">
        <v>44482</v>
      </c>
      <c r="AI1752">
        <v>21</v>
      </c>
      <c r="AJ1752" t="s">
        <v>52613</v>
      </c>
      <c r="AK1752">
        <v>265</v>
      </c>
      <c r="AL1752" t="s">
        <v>4243</v>
      </c>
      <c r="AQ1752" t="s">
        <v>9453</v>
      </c>
      <c r="AR1752" t="s">
        <v>9454</v>
      </c>
      <c r="AS1752">
        <v>0</v>
      </c>
      <c r="AT1752" t="s">
        <v>61</v>
      </c>
      <c r="AU1752" t="s">
        <v>47594</v>
      </c>
      <c r="AX1752">
        <v>55.640935849999998</v>
      </c>
      <c r="AY1752">
        <v>12.10161345</v>
      </c>
      <c r="AZ1752" t="s">
        <v>62</v>
      </c>
      <c r="BA1752">
        <v>1085</v>
      </c>
      <c r="BB1752" t="s">
        <v>44618</v>
      </c>
    </row>
    <row r="1753" spans="1:54" x14ac:dyDescent="0.25">
      <c r="A1753" s="1">
        <v>45200</v>
      </c>
      <c r="B1753">
        <v>265006</v>
      </c>
      <c r="C1753" t="s">
        <v>9455</v>
      </c>
      <c r="D1753">
        <v>4000</v>
      </c>
      <c r="E1753" t="s">
        <v>7628</v>
      </c>
      <c r="F1753" t="s">
        <v>9456</v>
      </c>
      <c r="G1753">
        <v>29189404</v>
      </c>
      <c r="H1753">
        <v>1003288300</v>
      </c>
      <c r="I1753" t="s">
        <v>47897</v>
      </c>
      <c r="J1753" t="s">
        <v>9457</v>
      </c>
      <c r="K1753" t="s">
        <v>9458</v>
      </c>
      <c r="L1753" t="s">
        <v>9459</v>
      </c>
      <c r="M1753">
        <v>6032</v>
      </c>
      <c r="N1753">
        <v>5</v>
      </c>
      <c r="R1753" s="1">
        <v>44489</v>
      </c>
      <c r="S1753" t="s">
        <v>56</v>
      </c>
      <c r="T1753">
        <v>265</v>
      </c>
      <c r="U1753" t="s">
        <v>4243</v>
      </c>
      <c r="W1753">
        <v>2</v>
      </c>
      <c r="X1753" t="s">
        <v>57</v>
      </c>
      <c r="Y1753">
        <v>1</v>
      </c>
      <c r="Z1753" t="s">
        <v>46545</v>
      </c>
      <c r="AA1753">
        <v>9</v>
      </c>
      <c r="AB1753">
        <v>190904</v>
      </c>
      <c r="AC1753">
        <v>121</v>
      </c>
      <c r="AD1753" t="s">
        <v>70</v>
      </c>
      <c r="AE1753">
        <v>1012</v>
      </c>
      <c r="AF1753" t="s">
        <v>71</v>
      </c>
      <c r="AG1753">
        <v>1</v>
      </c>
      <c r="AH1753" t="s">
        <v>44482</v>
      </c>
      <c r="AI1753">
        <v>21</v>
      </c>
      <c r="AJ1753" t="s">
        <v>52613</v>
      </c>
      <c r="AK1753">
        <v>265</v>
      </c>
      <c r="AL1753" t="s">
        <v>4243</v>
      </c>
      <c r="AQ1753" t="s">
        <v>9460</v>
      </c>
      <c r="AR1753" t="s">
        <v>9461</v>
      </c>
      <c r="AS1753">
        <v>0</v>
      </c>
      <c r="AT1753" t="s">
        <v>61</v>
      </c>
      <c r="AU1753" t="s">
        <v>9462</v>
      </c>
      <c r="AW1753" t="s">
        <v>9463</v>
      </c>
      <c r="AX1753">
        <v>55.659230530000002</v>
      </c>
      <c r="AY1753">
        <v>12.103685540000001</v>
      </c>
      <c r="AZ1753" t="s">
        <v>62</v>
      </c>
      <c r="BA1753">
        <v>1085</v>
      </c>
      <c r="BB1753" t="s">
        <v>44618</v>
      </c>
    </row>
    <row r="1754" spans="1:54" x14ac:dyDescent="0.25">
      <c r="A1754" s="1">
        <v>45200</v>
      </c>
      <c r="B1754">
        <v>265007</v>
      </c>
      <c r="C1754" t="s">
        <v>9464</v>
      </c>
      <c r="D1754">
        <v>4000</v>
      </c>
      <c r="E1754" t="s">
        <v>7628</v>
      </c>
      <c r="F1754" t="s">
        <v>9465</v>
      </c>
      <c r="G1754">
        <v>29189404</v>
      </c>
      <c r="H1754">
        <v>1003288191</v>
      </c>
      <c r="I1754" t="s">
        <v>9466</v>
      </c>
      <c r="J1754" t="s">
        <v>9467</v>
      </c>
      <c r="K1754" t="s">
        <v>9468</v>
      </c>
      <c r="L1754" t="s">
        <v>9469</v>
      </c>
      <c r="M1754">
        <v>4228</v>
      </c>
      <c r="N1754">
        <v>19</v>
      </c>
      <c r="R1754" s="1">
        <v>45086</v>
      </c>
      <c r="S1754" t="s">
        <v>171</v>
      </c>
      <c r="T1754">
        <v>265</v>
      </c>
      <c r="U1754" t="s">
        <v>4243</v>
      </c>
      <c r="W1754">
        <v>2</v>
      </c>
      <c r="X1754" t="s">
        <v>57</v>
      </c>
      <c r="Y1754">
        <v>1</v>
      </c>
      <c r="Z1754" t="s">
        <v>46545</v>
      </c>
      <c r="AA1754">
        <v>9</v>
      </c>
      <c r="AB1754">
        <v>196308</v>
      </c>
      <c r="AC1754">
        <v>121</v>
      </c>
      <c r="AD1754" t="s">
        <v>70</v>
      </c>
      <c r="AE1754">
        <v>1012</v>
      </c>
      <c r="AF1754" t="s">
        <v>71</v>
      </c>
      <c r="AG1754">
        <v>1</v>
      </c>
      <c r="AH1754" t="s">
        <v>44482</v>
      </c>
      <c r="AI1754">
        <v>21</v>
      </c>
      <c r="AJ1754" t="s">
        <v>52613</v>
      </c>
      <c r="AK1754">
        <v>265</v>
      </c>
      <c r="AL1754" t="s">
        <v>4243</v>
      </c>
      <c r="AQ1754" t="s">
        <v>9470</v>
      </c>
      <c r="AR1754" t="s">
        <v>9471</v>
      </c>
      <c r="AS1754">
        <v>0</v>
      </c>
      <c r="AT1754" t="s">
        <v>61</v>
      </c>
      <c r="AU1754" t="s">
        <v>9472</v>
      </c>
      <c r="AX1754">
        <v>55.650371980000003</v>
      </c>
      <c r="AY1754">
        <v>12.095143480000001</v>
      </c>
      <c r="AZ1754" t="s">
        <v>62</v>
      </c>
      <c r="BA1754">
        <v>1085</v>
      </c>
      <c r="BB1754" t="s">
        <v>44618</v>
      </c>
    </row>
    <row r="1755" spans="1:54" x14ac:dyDescent="0.25">
      <c r="A1755" s="1">
        <v>45200</v>
      </c>
      <c r="B1755">
        <v>265008</v>
      </c>
      <c r="C1755" t="s">
        <v>47898</v>
      </c>
      <c r="D1755">
        <v>4000</v>
      </c>
      <c r="E1755" t="s">
        <v>7628</v>
      </c>
      <c r="F1755" t="s">
        <v>47899</v>
      </c>
      <c r="G1755">
        <v>29189404</v>
      </c>
      <c r="H1755">
        <v>1003288257</v>
      </c>
      <c r="I1755" t="s">
        <v>9473</v>
      </c>
      <c r="J1755" t="s">
        <v>9474</v>
      </c>
      <c r="K1755" t="s">
        <v>9475</v>
      </c>
      <c r="L1755" t="s">
        <v>47900</v>
      </c>
      <c r="M1755">
        <v>4930</v>
      </c>
      <c r="N1755">
        <v>107</v>
      </c>
      <c r="R1755" s="1">
        <v>45086</v>
      </c>
      <c r="S1755" t="s">
        <v>171</v>
      </c>
      <c r="T1755">
        <v>265</v>
      </c>
      <c r="U1755" t="s">
        <v>4243</v>
      </c>
      <c r="W1755">
        <v>2</v>
      </c>
      <c r="X1755" t="s">
        <v>57</v>
      </c>
      <c r="Y1755">
        <v>1</v>
      </c>
      <c r="Z1755" t="s">
        <v>46545</v>
      </c>
      <c r="AA1755">
        <v>9</v>
      </c>
      <c r="AB1755">
        <v>196608</v>
      </c>
      <c r="AC1755">
        <v>121</v>
      </c>
      <c r="AD1755" t="s">
        <v>70</v>
      </c>
      <c r="AE1755">
        <v>1012</v>
      </c>
      <c r="AF1755" t="s">
        <v>71</v>
      </c>
      <c r="AG1755">
        <v>1</v>
      </c>
      <c r="AH1755" t="s">
        <v>44482</v>
      </c>
      <c r="AI1755">
        <v>21</v>
      </c>
      <c r="AJ1755" t="s">
        <v>52613</v>
      </c>
      <c r="AK1755">
        <v>265</v>
      </c>
      <c r="AL1755" t="s">
        <v>4243</v>
      </c>
      <c r="AQ1755" t="s">
        <v>9476</v>
      </c>
      <c r="AR1755" t="s">
        <v>9477</v>
      </c>
      <c r="AS1755">
        <v>0</v>
      </c>
      <c r="AT1755" t="s">
        <v>61</v>
      </c>
      <c r="AU1755" t="s">
        <v>47901</v>
      </c>
      <c r="AW1755" t="s">
        <v>9478</v>
      </c>
      <c r="AX1755">
        <v>55.632473390000001</v>
      </c>
      <c r="AY1755">
        <v>12.01118368</v>
      </c>
      <c r="AZ1755" t="s">
        <v>62</v>
      </c>
      <c r="BA1755">
        <v>1085</v>
      </c>
      <c r="BB1755" t="s">
        <v>44618</v>
      </c>
    </row>
    <row r="1756" spans="1:54" x14ac:dyDescent="0.25">
      <c r="A1756" s="1">
        <v>45200</v>
      </c>
      <c r="B1756">
        <v>265009</v>
      </c>
      <c r="C1756" t="s">
        <v>9479</v>
      </c>
      <c r="D1756">
        <v>4000</v>
      </c>
      <c r="E1756" t="s">
        <v>7628</v>
      </c>
      <c r="F1756" t="s">
        <v>9480</v>
      </c>
      <c r="I1756" t="s">
        <v>9481</v>
      </c>
      <c r="K1756" t="s">
        <v>9445</v>
      </c>
      <c r="L1756" t="s">
        <v>8400</v>
      </c>
      <c r="M1756">
        <v>7214</v>
      </c>
      <c r="N1756">
        <v>3</v>
      </c>
      <c r="R1756" s="1">
        <v>40162</v>
      </c>
      <c r="S1756" t="s">
        <v>80</v>
      </c>
      <c r="T1756">
        <v>265</v>
      </c>
      <c r="U1756" t="s">
        <v>4243</v>
      </c>
      <c r="V1756" s="1">
        <v>33025</v>
      </c>
      <c r="W1756">
        <v>2</v>
      </c>
      <c r="X1756" t="s">
        <v>57</v>
      </c>
      <c r="Y1756">
        <v>1</v>
      </c>
      <c r="Z1756" t="s">
        <v>46545</v>
      </c>
      <c r="AA1756">
        <v>7</v>
      </c>
      <c r="AC1756">
        <v>121</v>
      </c>
      <c r="AD1756" t="s">
        <v>70</v>
      </c>
      <c r="AE1756">
        <v>1012</v>
      </c>
      <c r="AF1756" t="s">
        <v>71</v>
      </c>
      <c r="AG1756">
        <v>3</v>
      </c>
      <c r="AH1756" t="s">
        <v>81</v>
      </c>
      <c r="AI1756">
        <v>21</v>
      </c>
      <c r="AJ1756" t="s">
        <v>52613</v>
      </c>
      <c r="AK1756">
        <v>265</v>
      </c>
      <c r="AL1756" t="s">
        <v>4243</v>
      </c>
      <c r="AS1756">
        <v>0</v>
      </c>
      <c r="AT1756" t="s">
        <v>61</v>
      </c>
      <c r="AU1756" t="s">
        <v>3786</v>
      </c>
      <c r="AX1756">
        <v>55.634617875053998</v>
      </c>
      <c r="AY1756">
        <v>12.012006239063901</v>
      </c>
      <c r="AZ1756" t="s">
        <v>62</v>
      </c>
      <c r="BA1756">
        <v>1085</v>
      </c>
      <c r="BB1756" t="s">
        <v>44618</v>
      </c>
    </row>
    <row r="1757" spans="1:54" x14ac:dyDescent="0.25">
      <c r="A1757" s="1">
        <v>45200</v>
      </c>
      <c r="B1757">
        <v>265010</v>
      </c>
      <c r="C1757" t="s">
        <v>47902</v>
      </c>
      <c r="D1757">
        <v>4000</v>
      </c>
      <c r="E1757" t="s">
        <v>7628</v>
      </c>
      <c r="F1757" t="s">
        <v>47903</v>
      </c>
      <c r="G1757">
        <v>29189404</v>
      </c>
      <c r="H1757">
        <v>1003288555</v>
      </c>
      <c r="I1757" t="s">
        <v>47904</v>
      </c>
      <c r="J1757" t="s">
        <v>9482</v>
      </c>
      <c r="K1757" t="s">
        <v>9483</v>
      </c>
      <c r="L1757" t="s">
        <v>9484</v>
      </c>
      <c r="M1757">
        <v>3046</v>
      </c>
      <c r="N1757" t="s">
        <v>9485</v>
      </c>
      <c r="R1757" s="1">
        <v>43782</v>
      </c>
      <c r="S1757" t="s">
        <v>56</v>
      </c>
      <c r="T1757">
        <v>265</v>
      </c>
      <c r="U1757" t="s">
        <v>4243</v>
      </c>
      <c r="W1757">
        <v>2</v>
      </c>
      <c r="X1757" t="s">
        <v>57</v>
      </c>
      <c r="Y1757">
        <v>1</v>
      </c>
      <c r="Z1757" t="s">
        <v>46545</v>
      </c>
      <c r="AA1757">
        <v>9</v>
      </c>
      <c r="AB1757">
        <v>195704</v>
      </c>
      <c r="AC1757">
        <v>121</v>
      </c>
      <c r="AD1757" t="s">
        <v>70</v>
      </c>
      <c r="AE1757">
        <v>1012</v>
      </c>
      <c r="AF1757" t="s">
        <v>71</v>
      </c>
      <c r="AG1757">
        <v>1</v>
      </c>
      <c r="AH1757" t="s">
        <v>44482</v>
      </c>
      <c r="AI1757">
        <v>21</v>
      </c>
      <c r="AJ1757" t="s">
        <v>52613</v>
      </c>
      <c r="AK1757">
        <v>265</v>
      </c>
      <c r="AL1757" t="s">
        <v>4243</v>
      </c>
      <c r="AQ1757" t="s">
        <v>9486</v>
      </c>
      <c r="AR1757" t="s">
        <v>9487</v>
      </c>
      <c r="AS1757">
        <v>0</v>
      </c>
      <c r="AT1757" t="s">
        <v>61</v>
      </c>
      <c r="AU1757" t="s">
        <v>9488</v>
      </c>
      <c r="AX1757">
        <v>55.640256260000001</v>
      </c>
      <c r="AY1757">
        <v>12.061732709999999</v>
      </c>
      <c r="AZ1757" t="s">
        <v>62</v>
      </c>
      <c r="BA1757">
        <v>1085</v>
      </c>
      <c r="BB1757" t="s">
        <v>44618</v>
      </c>
    </row>
    <row r="1758" spans="1:54" x14ac:dyDescent="0.25">
      <c r="A1758" s="1">
        <v>45200</v>
      </c>
      <c r="B1758">
        <v>265011</v>
      </c>
      <c r="C1758" t="s">
        <v>9489</v>
      </c>
      <c r="D1758">
        <v>4000</v>
      </c>
      <c r="E1758" t="s">
        <v>7628</v>
      </c>
      <c r="F1758" t="s">
        <v>9490</v>
      </c>
      <c r="G1758">
        <v>29189404</v>
      </c>
      <c r="H1758">
        <v>1003288488</v>
      </c>
      <c r="I1758" t="s">
        <v>9491</v>
      </c>
      <c r="J1758" t="s">
        <v>9492</v>
      </c>
      <c r="K1758" t="s">
        <v>9493</v>
      </c>
      <c r="L1758" t="s">
        <v>54654</v>
      </c>
      <c r="M1758">
        <v>9659</v>
      </c>
      <c r="N1758" t="s">
        <v>9494</v>
      </c>
      <c r="R1758" s="1">
        <v>45086</v>
      </c>
      <c r="S1758" t="s">
        <v>171</v>
      </c>
      <c r="T1758">
        <v>265</v>
      </c>
      <c r="U1758" t="s">
        <v>4243</v>
      </c>
      <c r="W1758">
        <v>2</v>
      </c>
      <c r="X1758" t="s">
        <v>57</v>
      </c>
      <c r="Y1758">
        <v>1</v>
      </c>
      <c r="Z1758" t="s">
        <v>46545</v>
      </c>
      <c r="AA1758">
        <v>9</v>
      </c>
      <c r="AC1758">
        <v>121</v>
      </c>
      <c r="AD1758" t="s">
        <v>70</v>
      </c>
      <c r="AE1758">
        <v>1012</v>
      </c>
      <c r="AF1758" t="s">
        <v>71</v>
      </c>
      <c r="AG1758">
        <v>1</v>
      </c>
      <c r="AH1758" t="s">
        <v>44482</v>
      </c>
      <c r="AI1758">
        <v>21</v>
      </c>
      <c r="AJ1758" t="s">
        <v>52613</v>
      </c>
      <c r="AK1758">
        <v>265</v>
      </c>
      <c r="AL1758" t="s">
        <v>4243</v>
      </c>
      <c r="AQ1758" t="s">
        <v>9495</v>
      </c>
      <c r="AR1758" t="s">
        <v>9496</v>
      </c>
      <c r="AS1758">
        <v>0</v>
      </c>
      <c r="AT1758" t="s">
        <v>61</v>
      </c>
      <c r="AU1758" t="s">
        <v>54655</v>
      </c>
      <c r="AW1758" t="s">
        <v>9497</v>
      </c>
      <c r="AX1758">
        <v>55.627061849999997</v>
      </c>
      <c r="AY1758">
        <v>12.141027640000001</v>
      </c>
      <c r="AZ1758" t="s">
        <v>62</v>
      </c>
      <c r="BA1758">
        <v>1085</v>
      </c>
      <c r="BB1758" t="s">
        <v>44618</v>
      </c>
    </row>
    <row r="1759" spans="1:54" x14ac:dyDescent="0.25">
      <c r="A1759" s="1">
        <v>45200</v>
      </c>
      <c r="B1759">
        <v>265012</v>
      </c>
      <c r="C1759" t="s">
        <v>9498</v>
      </c>
      <c r="D1759">
        <v>4000</v>
      </c>
      <c r="E1759" t="s">
        <v>7628</v>
      </c>
      <c r="F1759" t="s">
        <v>9499</v>
      </c>
      <c r="G1759">
        <v>29189404</v>
      </c>
      <c r="H1759">
        <v>1003288634</v>
      </c>
      <c r="I1759" t="s">
        <v>9500</v>
      </c>
      <c r="J1759" t="s">
        <v>9501</v>
      </c>
      <c r="K1759" t="s">
        <v>9502</v>
      </c>
      <c r="L1759" t="s">
        <v>9503</v>
      </c>
      <c r="M1759">
        <v>9367</v>
      </c>
      <c r="N1759">
        <v>67</v>
      </c>
      <c r="R1759" s="1">
        <v>45086</v>
      </c>
      <c r="S1759" t="s">
        <v>171</v>
      </c>
      <c r="T1759">
        <v>265</v>
      </c>
      <c r="U1759" t="s">
        <v>4243</v>
      </c>
      <c r="W1759">
        <v>2</v>
      </c>
      <c r="X1759" t="s">
        <v>57</v>
      </c>
      <c r="Y1759">
        <v>1</v>
      </c>
      <c r="Z1759" t="s">
        <v>46545</v>
      </c>
      <c r="AA1759">
        <v>3</v>
      </c>
      <c r="AC1759">
        <v>121</v>
      </c>
      <c r="AD1759" t="s">
        <v>70</v>
      </c>
      <c r="AE1759">
        <v>1012</v>
      </c>
      <c r="AF1759" t="s">
        <v>71</v>
      </c>
      <c r="AG1759">
        <v>1</v>
      </c>
      <c r="AH1759" t="s">
        <v>44482</v>
      </c>
      <c r="AI1759">
        <v>21</v>
      </c>
      <c r="AJ1759" t="s">
        <v>52613</v>
      </c>
      <c r="AK1759">
        <v>265</v>
      </c>
      <c r="AL1759" t="s">
        <v>4243</v>
      </c>
      <c r="AQ1759" t="s">
        <v>9504</v>
      </c>
      <c r="AR1759" t="s">
        <v>9505</v>
      </c>
      <c r="AS1759">
        <v>0</v>
      </c>
      <c r="AT1759" t="s">
        <v>61</v>
      </c>
      <c r="AU1759" t="s">
        <v>9506</v>
      </c>
      <c r="AW1759" t="s">
        <v>9507</v>
      </c>
      <c r="AX1759">
        <v>55.608442850000003</v>
      </c>
      <c r="AY1759">
        <v>12.098614250000001</v>
      </c>
      <c r="AZ1759" t="s">
        <v>62</v>
      </c>
      <c r="BA1759">
        <v>1085</v>
      </c>
      <c r="BB1759" t="s">
        <v>44618</v>
      </c>
    </row>
    <row r="1760" spans="1:54" x14ac:dyDescent="0.25">
      <c r="A1760" s="1">
        <v>45200</v>
      </c>
      <c r="B1760">
        <v>265013</v>
      </c>
      <c r="C1760" t="s">
        <v>54656</v>
      </c>
      <c r="D1760">
        <v>4000</v>
      </c>
      <c r="E1760" t="s">
        <v>7628</v>
      </c>
      <c r="F1760" t="s">
        <v>54657</v>
      </c>
      <c r="G1760">
        <v>29189404</v>
      </c>
      <c r="H1760">
        <v>1003287754</v>
      </c>
      <c r="I1760" t="s">
        <v>9500</v>
      </c>
      <c r="J1760">
        <v>46314539</v>
      </c>
      <c r="K1760" t="s">
        <v>9508</v>
      </c>
      <c r="L1760" t="s">
        <v>9509</v>
      </c>
      <c r="M1760">
        <v>220</v>
      </c>
      <c r="N1760">
        <v>15</v>
      </c>
      <c r="R1760" s="1">
        <v>45086</v>
      </c>
      <c r="S1760" t="s">
        <v>171</v>
      </c>
      <c r="T1760">
        <v>265</v>
      </c>
      <c r="U1760" t="s">
        <v>4243</v>
      </c>
      <c r="W1760">
        <v>2</v>
      </c>
      <c r="X1760" t="s">
        <v>57</v>
      </c>
      <c r="Y1760">
        <v>1</v>
      </c>
      <c r="Z1760" t="s">
        <v>46545</v>
      </c>
      <c r="AA1760">
        <v>9</v>
      </c>
      <c r="AB1760">
        <v>196908</v>
      </c>
      <c r="AC1760">
        <v>121</v>
      </c>
      <c r="AD1760" t="s">
        <v>70</v>
      </c>
      <c r="AE1760">
        <v>1012</v>
      </c>
      <c r="AF1760" t="s">
        <v>71</v>
      </c>
      <c r="AG1760">
        <v>1</v>
      </c>
      <c r="AH1760" t="s">
        <v>44482</v>
      </c>
      <c r="AI1760">
        <v>21</v>
      </c>
      <c r="AJ1760" t="s">
        <v>52613</v>
      </c>
      <c r="AK1760">
        <v>265</v>
      </c>
      <c r="AL1760" t="s">
        <v>4243</v>
      </c>
      <c r="AQ1760" t="s">
        <v>9510</v>
      </c>
      <c r="AR1760" t="s">
        <v>9511</v>
      </c>
      <c r="AS1760">
        <v>0</v>
      </c>
      <c r="AT1760" t="s">
        <v>61</v>
      </c>
      <c r="AU1760" t="s">
        <v>9512</v>
      </c>
      <c r="AX1760">
        <v>55.628965719999997</v>
      </c>
      <c r="AY1760">
        <v>12.09766205</v>
      </c>
      <c r="AZ1760" t="s">
        <v>62</v>
      </c>
      <c r="BA1760">
        <v>1085</v>
      </c>
      <c r="BB1760" t="s">
        <v>44618</v>
      </c>
    </row>
    <row r="1761" spans="1:54" x14ac:dyDescent="0.25">
      <c r="A1761" s="1">
        <v>45200</v>
      </c>
      <c r="B1761">
        <v>265014</v>
      </c>
      <c r="C1761" t="s">
        <v>53087</v>
      </c>
      <c r="D1761">
        <v>4000</v>
      </c>
      <c r="E1761" t="s">
        <v>7628</v>
      </c>
      <c r="F1761" t="s">
        <v>53088</v>
      </c>
      <c r="I1761" t="s">
        <v>9513</v>
      </c>
      <c r="K1761" t="s">
        <v>9445</v>
      </c>
      <c r="L1761" t="s">
        <v>9514</v>
      </c>
      <c r="M1761">
        <v>320</v>
      </c>
      <c r="N1761">
        <v>67</v>
      </c>
      <c r="R1761" s="1">
        <v>40162</v>
      </c>
      <c r="S1761" t="s">
        <v>80</v>
      </c>
      <c r="T1761">
        <v>265</v>
      </c>
      <c r="U1761" t="s">
        <v>4243</v>
      </c>
      <c r="V1761" s="1">
        <v>33390</v>
      </c>
      <c r="W1761">
        <v>2</v>
      </c>
      <c r="X1761" t="s">
        <v>57</v>
      </c>
      <c r="Y1761">
        <v>1</v>
      </c>
      <c r="Z1761" t="s">
        <v>46545</v>
      </c>
      <c r="AA1761">
        <v>10</v>
      </c>
      <c r="AB1761">
        <v>197108</v>
      </c>
      <c r="AC1761">
        <v>121</v>
      </c>
      <c r="AD1761" t="s">
        <v>70</v>
      </c>
      <c r="AE1761">
        <v>1012</v>
      </c>
      <c r="AF1761" t="s">
        <v>71</v>
      </c>
      <c r="AG1761">
        <v>3</v>
      </c>
      <c r="AH1761" t="s">
        <v>81</v>
      </c>
      <c r="AI1761">
        <v>21</v>
      </c>
      <c r="AJ1761" t="s">
        <v>52613</v>
      </c>
      <c r="AK1761">
        <v>265</v>
      </c>
      <c r="AL1761" t="s">
        <v>4243</v>
      </c>
      <c r="AS1761">
        <v>0</v>
      </c>
      <c r="AT1761" t="s">
        <v>61</v>
      </c>
      <c r="AU1761" t="s">
        <v>9515</v>
      </c>
      <c r="AX1761">
        <v>55.626471213274002</v>
      </c>
      <c r="AY1761">
        <v>12.075544369029201</v>
      </c>
      <c r="AZ1761" t="s">
        <v>62</v>
      </c>
      <c r="BA1761">
        <v>1085</v>
      </c>
      <c r="BB1761" t="s">
        <v>44618</v>
      </c>
    </row>
    <row r="1762" spans="1:54" x14ac:dyDescent="0.25">
      <c r="A1762" s="1">
        <v>45200</v>
      </c>
      <c r="B1762">
        <v>265015</v>
      </c>
      <c r="C1762" t="s">
        <v>47905</v>
      </c>
      <c r="D1762">
        <v>4000</v>
      </c>
      <c r="E1762" t="s">
        <v>7628</v>
      </c>
      <c r="F1762" t="s">
        <v>53089</v>
      </c>
      <c r="G1762">
        <v>29189404</v>
      </c>
      <c r="H1762">
        <v>1003288129</v>
      </c>
      <c r="I1762" t="s">
        <v>9516</v>
      </c>
      <c r="J1762" t="s">
        <v>9517</v>
      </c>
      <c r="K1762" t="s">
        <v>9518</v>
      </c>
      <c r="L1762" t="s">
        <v>47906</v>
      </c>
      <c r="M1762">
        <v>3372</v>
      </c>
      <c r="N1762">
        <v>3</v>
      </c>
      <c r="R1762" s="1">
        <v>45086</v>
      </c>
      <c r="S1762" t="s">
        <v>171</v>
      </c>
      <c r="T1762">
        <v>265</v>
      </c>
      <c r="U1762" t="s">
        <v>4243</v>
      </c>
      <c r="W1762">
        <v>2</v>
      </c>
      <c r="X1762" t="s">
        <v>57</v>
      </c>
      <c r="Y1762">
        <v>1</v>
      </c>
      <c r="Z1762" t="s">
        <v>46545</v>
      </c>
      <c r="AA1762">
        <v>9</v>
      </c>
      <c r="AB1762">
        <v>197208</v>
      </c>
      <c r="AC1762">
        <v>121</v>
      </c>
      <c r="AD1762" t="s">
        <v>70</v>
      </c>
      <c r="AE1762">
        <v>1012</v>
      </c>
      <c r="AF1762" t="s">
        <v>71</v>
      </c>
      <c r="AG1762">
        <v>1</v>
      </c>
      <c r="AH1762" t="s">
        <v>44482</v>
      </c>
      <c r="AI1762">
        <v>21</v>
      </c>
      <c r="AJ1762" t="s">
        <v>52613</v>
      </c>
      <c r="AK1762">
        <v>265</v>
      </c>
      <c r="AL1762" t="s">
        <v>4243</v>
      </c>
      <c r="AQ1762" t="s">
        <v>9519</v>
      </c>
      <c r="AR1762" t="s">
        <v>9520</v>
      </c>
      <c r="AS1762">
        <v>0</v>
      </c>
      <c r="AT1762" t="s">
        <v>61</v>
      </c>
      <c r="AU1762" t="s">
        <v>47907</v>
      </c>
      <c r="AX1762">
        <v>55.632318009999999</v>
      </c>
      <c r="AY1762">
        <v>12.056987189999999</v>
      </c>
      <c r="AZ1762" t="s">
        <v>62</v>
      </c>
      <c r="BA1762">
        <v>1085</v>
      </c>
      <c r="BB1762" t="s">
        <v>44618</v>
      </c>
    </row>
    <row r="1763" spans="1:54" x14ac:dyDescent="0.25">
      <c r="A1763" s="1">
        <v>45200</v>
      </c>
      <c r="B1763">
        <v>265016</v>
      </c>
      <c r="C1763" t="s">
        <v>53090</v>
      </c>
      <c r="D1763">
        <v>4000</v>
      </c>
      <c r="E1763" t="s">
        <v>7628</v>
      </c>
      <c r="F1763" t="s">
        <v>53091</v>
      </c>
      <c r="G1763">
        <v>29189404</v>
      </c>
      <c r="H1763">
        <v>1003288452</v>
      </c>
      <c r="I1763" t="s">
        <v>9521</v>
      </c>
      <c r="J1763">
        <v>46314373</v>
      </c>
      <c r="K1763" t="s">
        <v>9522</v>
      </c>
      <c r="L1763" t="s">
        <v>9523</v>
      </c>
      <c r="M1763">
        <v>7214</v>
      </c>
      <c r="N1763">
        <v>3</v>
      </c>
      <c r="R1763" s="1">
        <v>45086</v>
      </c>
      <c r="S1763" t="s">
        <v>171</v>
      </c>
      <c r="T1763">
        <v>265</v>
      </c>
      <c r="U1763" t="s">
        <v>4243</v>
      </c>
      <c r="W1763">
        <v>2</v>
      </c>
      <c r="X1763" t="s">
        <v>57</v>
      </c>
      <c r="Y1763">
        <v>1</v>
      </c>
      <c r="Z1763" t="s">
        <v>46545</v>
      </c>
      <c r="AA1763">
        <v>9</v>
      </c>
      <c r="AB1763">
        <v>197009</v>
      </c>
      <c r="AC1763">
        <v>126</v>
      </c>
      <c r="AD1763" t="s">
        <v>46616</v>
      </c>
      <c r="AE1763">
        <v>1015</v>
      </c>
      <c r="AF1763" t="s">
        <v>46616</v>
      </c>
      <c r="AG1763">
        <v>1</v>
      </c>
      <c r="AH1763" t="s">
        <v>44482</v>
      </c>
      <c r="AI1763">
        <v>23</v>
      </c>
      <c r="AJ1763" t="s">
        <v>692</v>
      </c>
      <c r="AK1763">
        <v>265</v>
      </c>
      <c r="AL1763" t="s">
        <v>4243</v>
      </c>
      <c r="AQ1763" t="s">
        <v>9524</v>
      </c>
      <c r="AR1763" t="s">
        <v>9525</v>
      </c>
      <c r="AS1763">
        <v>0</v>
      </c>
      <c r="AT1763" t="s">
        <v>61</v>
      </c>
      <c r="AU1763" t="s">
        <v>3786</v>
      </c>
      <c r="AW1763" t="s">
        <v>9478</v>
      </c>
      <c r="AX1763">
        <v>55.634616790000003</v>
      </c>
      <c r="AY1763">
        <v>12.012006469999999</v>
      </c>
      <c r="AZ1763" t="s">
        <v>62</v>
      </c>
      <c r="BA1763">
        <v>1085</v>
      </c>
      <c r="BB1763" t="s">
        <v>44618</v>
      </c>
    </row>
    <row r="1764" spans="1:54" x14ac:dyDescent="0.25">
      <c r="A1764" s="1">
        <v>45200</v>
      </c>
      <c r="B1764">
        <v>265017</v>
      </c>
      <c r="C1764" t="s">
        <v>9526</v>
      </c>
      <c r="D1764">
        <v>4000</v>
      </c>
      <c r="E1764" t="s">
        <v>7628</v>
      </c>
      <c r="F1764" t="s">
        <v>9527</v>
      </c>
      <c r="G1764">
        <v>30832817</v>
      </c>
      <c r="H1764">
        <v>1001667411</v>
      </c>
      <c r="I1764" t="s">
        <v>9528</v>
      </c>
      <c r="J1764" t="s">
        <v>9529</v>
      </c>
      <c r="K1764" t="s">
        <v>9530</v>
      </c>
      <c r="L1764" t="s">
        <v>9531</v>
      </c>
      <c r="M1764">
        <v>1302</v>
      </c>
      <c r="N1764">
        <v>6</v>
      </c>
      <c r="R1764" s="1">
        <v>45177</v>
      </c>
      <c r="S1764" t="s">
        <v>597</v>
      </c>
      <c r="W1764">
        <v>5</v>
      </c>
      <c r="X1764" t="s">
        <v>557</v>
      </c>
      <c r="Y1764">
        <v>1</v>
      </c>
      <c r="Z1764" t="s">
        <v>46545</v>
      </c>
      <c r="AA1764">
        <v>10</v>
      </c>
      <c r="AB1764">
        <v>197104</v>
      </c>
      <c r="AC1764">
        <v>121</v>
      </c>
      <c r="AD1764" t="s">
        <v>70</v>
      </c>
      <c r="AE1764">
        <v>1013</v>
      </c>
      <c r="AF1764" t="s">
        <v>558</v>
      </c>
      <c r="AG1764">
        <v>1</v>
      </c>
      <c r="AH1764" t="s">
        <v>44482</v>
      </c>
      <c r="AI1764">
        <v>21</v>
      </c>
      <c r="AJ1764" t="s">
        <v>52613</v>
      </c>
      <c r="AK1764">
        <v>265</v>
      </c>
      <c r="AL1764" t="s">
        <v>4243</v>
      </c>
      <c r="AQ1764" t="s">
        <v>9532</v>
      </c>
      <c r="AR1764" t="s">
        <v>9533</v>
      </c>
      <c r="AS1764">
        <v>0</v>
      </c>
      <c r="AT1764" t="s">
        <v>61</v>
      </c>
      <c r="AU1764" t="s">
        <v>9534</v>
      </c>
      <c r="AX1764">
        <v>55.642928689999998</v>
      </c>
      <c r="AY1764">
        <v>12.08471752</v>
      </c>
      <c r="AZ1764" t="s">
        <v>62</v>
      </c>
      <c r="BA1764">
        <v>1085</v>
      </c>
      <c r="BB1764" t="s">
        <v>44618</v>
      </c>
    </row>
    <row r="1765" spans="1:54" x14ac:dyDescent="0.25">
      <c r="A1765" s="1">
        <v>45200</v>
      </c>
      <c r="B1765">
        <v>265018</v>
      </c>
      <c r="C1765" t="s">
        <v>9535</v>
      </c>
      <c r="D1765">
        <v>4000</v>
      </c>
      <c r="E1765" t="s">
        <v>7628</v>
      </c>
      <c r="F1765" t="s">
        <v>9536</v>
      </c>
      <c r="G1765">
        <v>43858211</v>
      </c>
      <c r="H1765">
        <v>1001845104</v>
      </c>
      <c r="I1765" t="s">
        <v>9537</v>
      </c>
      <c r="K1765" t="s">
        <v>9538</v>
      </c>
      <c r="L1765" t="s">
        <v>9539</v>
      </c>
      <c r="M1765">
        <v>1310</v>
      </c>
      <c r="N1765">
        <v>42</v>
      </c>
      <c r="R1765" s="1">
        <v>43782</v>
      </c>
      <c r="S1765" t="s">
        <v>80</v>
      </c>
      <c r="W1765">
        <v>5</v>
      </c>
      <c r="X1765" t="s">
        <v>557</v>
      </c>
      <c r="Y1765">
        <v>1</v>
      </c>
      <c r="Z1765" t="s">
        <v>46545</v>
      </c>
      <c r="AA1765">
        <v>10</v>
      </c>
      <c r="AB1765">
        <v>194808</v>
      </c>
      <c r="AC1765">
        <v>121</v>
      </c>
      <c r="AD1765" t="s">
        <v>70</v>
      </c>
      <c r="AE1765">
        <v>1013</v>
      </c>
      <c r="AF1765" t="s">
        <v>558</v>
      </c>
      <c r="AG1765">
        <v>1</v>
      </c>
      <c r="AH1765" t="s">
        <v>44482</v>
      </c>
      <c r="AI1765">
        <v>22</v>
      </c>
      <c r="AJ1765" t="s">
        <v>52628</v>
      </c>
      <c r="AK1765">
        <v>265</v>
      </c>
      <c r="AL1765" t="s">
        <v>4243</v>
      </c>
      <c r="AQ1765" t="s">
        <v>9540</v>
      </c>
      <c r="AR1765" t="s">
        <v>9541</v>
      </c>
      <c r="AS1765">
        <v>0</v>
      </c>
      <c r="AT1765" t="s">
        <v>61</v>
      </c>
      <c r="AU1765" t="s">
        <v>9542</v>
      </c>
      <c r="AX1765">
        <v>55.645910360000002</v>
      </c>
      <c r="AY1765">
        <v>12.0970177</v>
      </c>
      <c r="AZ1765" t="s">
        <v>62</v>
      </c>
      <c r="BA1765">
        <v>1085</v>
      </c>
      <c r="BB1765" t="s">
        <v>44618</v>
      </c>
    </row>
    <row r="1766" spans="1:54" x14ac:dyDescent="0.25">
      <c r="A1766" s="1">
        <v>45200</v>
      </c>
      <c r="B1766">
        <v>265019</v>
      </c>
      <c r="C1766" t="s">
        <v>9543</v>
      </c>
      <c r="D1766">
        <v>4000</v>
      </c>
      <c r="E1766" t="s">
        <v>7628</v>
      </c>
      <c r="F1766" t="s">
        <v>9544</v>
      </c>
      <c r="G1766">
        <v>42357618</v>
      </c>
      <c r="H1766">
        <v>1001823965</v>
      </c>
      <c r="I1766" t="s">
        <v>9545</v>
      </c>
      <c r="J1766" t="s">
        <v>9546</v>
      </c>
      <c r="K1766" t="s">
        <v>9547</v>
      </c>
      <c r="L1766" t="s">
        <v>9548</v>
      </c>
      <c r="M1766">
        <v>2104</v>
      </c>
      <c r="N1766">
        <v>10</v>
      </c>
      <c r="R1766" s="1">
        <v>45195</v>
      </c>
      <c r="S1766" t="s">
        <v>877</v>
      </c>
      <c r="W1766">
        <v>5</v>
      </c>
      <c r="X1766" t="s">
        <v>557</v>
      </c>
      <c r="Y1766">
        <v>1</v>
      </c>
      <c r="Z1766" t="s">
        <v>46545</v>
      </c>
      <c r="AA1766">
        <v>10</v>
      </c>
      <c r="AB1766">
        <v>190410</v>
      </c>
      <c r="AC1766">
        <v>121</v>
      </c>
      <c r="AD1766" t="s">
        <v>70</v>
      </c>
      <c r="AE1766">
        <v>1013</v>
      </c>
      <c r="AF1766" t="s">
        <v>558</v>
      </c>
      <c r="AG1766">
        <v>1</v>
      </c>
      <c r="AH1766" t="s">
        <v>44482</v>
      </c>
      <c r="AI1766">
        <v>21</v>
      </c>
      <c r="AJ1766" t="s">
        <v>52613</v>
      </c>
      <c r="AK1766">
        <v>265</v>
      </c>
      <c r="AL1766" t="s">
        <v>4243</v>
      </c>
      <c r="AQ1766" t="s">
        <v>9549</v>
      </c>
      <c r="AR1766" t="s">
        <v>9550</v>
      </c>
      <c r="AS1766">
        <v>0</v>
      </c>
      <c r="AT1766" t="s">
        <v>61</v>
      </c>
      <c r="AU1766" t="s">
        <v>238</v>
      </c>
      <c r="AX1766">
        <v>55.644407180000002</v>
      </c>
      <c r="AY1766">
        <v>12.08423165</v>
      </c>
      <c r="AZ1766" t="s">
        <v>62</v>
      </c>
      <c r="BA1766">
        <v>1085</v>
      </c>
      <c r="BB1766" t="s">
        <v>44618</v>
      </c>
    </row>
    <row r="1767" spans="1:54" x14ac:dyDescent="0.25">
      <c r="A1767" s="1">
        <v>45200</v>
      </c>
      <c r="B1767">
        <v>265020</v>
      </c>
      <c r="C1767" t="s">
        <v>9551</v>
      </c>
      <c r="D1767">
        <v>4000</v>
      </c>
      <c r="E1767" t="s">
        <v>7628</v>
      </c>
      <c r="F1767" t="s">
        <v>9552</v>
      </c>
      <c r="G1767">
        <v>29554102</v>
      </c>
      <c r="H1767">
        <v>1003284445</v>
      </c>
      <c r="I1767" t="s">
        <v>9553</v>
      </c>
      <c r="J1767" t="s">
        <v>9554</v>
      </c>
      <c r="K1767" t="s">
        <v>9555</v>
      </c>
      <c r="L1767" t="s">
        <v>45003</v>
      </c>
      <c r="M1767">
        <v>3226</v>
      </c>
      <c r="N1767" t="s">
        <v>9556</v>
      </c>
      <c r="R1767" s="1">
        <v>43790</v>
      </c>
      <c r="S1767" t="s">
        <v>1808</v>
      </c>
      <c r="W1767">
        <v>4</v>
      </c>
      <c r="X1767" t="s">
        <v>725</v>
      </c>
      <c r="Y1767">
        <v>1</v>
      </c>
      <c r="Z1767" t="s">
        <v>46545</v>
      </c>
      <c r="AB1767">
        <v>196901</v>
      </c>
      <c r="AC1767">
        <v>131</v>
      </c>
      <c r="AD1767" t="s">
        <v>752</v>
      </c>
      <c r="AE1767">
        <v>1061</v>
      </c>
      <c r="AF1767" t="s">
        <v>752</v>
      </c>
      <c r="AG1767">
        <v>1</v>
      </c>
      <c r="AH1767" t="s">
        <v>44482</v>
      </c>
      <c r="AI1767">
        <v>99</v>
      </c>
      <c r="AJ1767" t="s">
        <v>54511</v>
      </c>
      <c r="AK1767">
        <v>265</v>
      </c>
      <c r="AL1767" t="s">
        <v>4243</v>
      </c>
      <c r="AQ1767" t="s">
        <v>9557</v>
      </c>
      <c r="AR1767" t="s">
        <v>9558</v>
      </c>
      <c r="AS1767">
        <v>0</v>
      </c>
      <c r="AT1767" t="s">
        <v>61</v>
      </c>
      <c r="AU1767" t="s">
        <v>45004</v>
      </c>
      <c r="AX1767">
        <v>55.634153050000002</v>
      </c>
      <c r="AY1767">
        <v>12.05766942</v>
      </c>
      <c r="AZ1767" t="s">
        <v>62</v>
      </c>
      <c r="BA1767">
        <v>1085</v>
      </c>
      <c r="BB1767" t="s">
        <v>44618</v>
      </c>
    </row>
    <row r="1768" spans="1:54" x14ac:dyDescent="0.25">
      <c r="A1768" s="1">
        <v>45200</v>
      </c>
      <c r="B1768">
        <v>265021</v>
      </c>
      <c r="C1768" t="s">
        <v>9559</v>
      </c>
      <c r="D1768">
        <v>4000</v>
      </c>
      <c r="E1768" t="s">
        <v>7628</v>
      </c>
      <c r="F1768" t="s">
        <v>9560</v>
      </c>
      <c r="G1768">
        <v>29545758</v>
      </c>
      <c r="H1768">
        <v>1003284433</v>
      </c>
      <c r="I1768" t="s">
        <v>9561</v>
      </c>
      <c r="J1768" t="s">
        <v>9562</v>
      </c>
      <c r="K1768" t="s">
        <v>9563</v>
      </c>
      <c r="L1768" t="s">
        <v>9564</v>
      </c>
      <c r="M1768">
        <v>1182</v>
      </c>
      <c r="N1768">
        <v>1</v>
      </c>
      <c r="R1768" s="1">
        <v>43790</v>
      </c>
      <c r="S1768" t="s">
        <v>612</v>
      </c>
      <c r="W1768">
        <v>4</v>
      </c>
      <c r="X1768" t="s">
        <v>725</v>
      </c>
      <c r="Y1768">
        <v>1</v>
      </c>
      <c r="Z1768" t="s">
        <v>46545</v>
      </c>
      <c r="AB1768">
        <v>196908</v>
      </c>
      <c r="AC1768">
        <v>131</v>
      </c>
      <c r="AD1768" t="s">
        <v>752</v>
      </c>
      <c r="AE1768">
        <v>1061</v>
      </c>
      <c r="AF1768" t="s">
        <v>752</v>
      </c>
      <c r="AG1768">
        <v>1</v>
      </c>
      <c r="AH1768" t="s">
        <v>44482</v>
      </c>
      <c r="AI1768">
        <v>99</v>
      </c>
      <c r="AJ1768" t="s">
        <v>54511</v>
      </c>
      <c r="AK1768">
        <v>265</v>
      </c>
      <c r="AL1768" t="s">
        <v>4243</v>
      </c>
      <c r="AQ1768" t="s">
        <v>9565</v>
      </c>
      <c r="AR1768" t="s">
        <v>9566</v>
      </c>
      <c r="AS1768">
        <v>0</v>
      </c>
      <c r="AT1768" t="s">
        <v>61</v>
      </c>
      <c r="AU1768" t="s">
        <v>9564</v>
      </c>
      <c r="AX1768">
        <v>55.64220426</v>
      </c>
      <c r="AY1768">
        <v>12.07955703</v>
      </c>
      <c r="AZ1768" t="s">
        <v>62</v>
      </c>
      <c r="BA1768">
        <v>1085</v>
      </c>
      <c r="BB1768" t="s">
        <v>44618</v>
      </c>
    </row>
    <row r="1769" spans="1:54" x14ac:dyDescent="0.25">
      <c r="A1769" s="1">
        <v>45200</v>
      </c>
      <c r="B1769">
        <v>265022</v>
      </c>
      <c r="C1769" t="s">
        <v>9567</v>
      </c>
      <c r="D1769">
        <v>4000</v>
      </c>
      <c r="E1769" t="s">
        <v>7628</v>
      </c>
      <c r="F1769" t="s">
        <v>9568</v>
      </c>
      <c r="G1769">
        <v>29554129</v>
      </c>
      <c r="H1769">
        <v>1003284391</v>
      </c>
      <c r="I1769" t="s">
        <v>9569</v>
      </c>
      <c r="J1769" t="s">
        <v>9570</v>
      </c>
      <c r="K1769" t="s">
        <v>9571</v>
      </c>
      <c r="L1769" t="s">
        <v>53092</v>
      </c>
      <c r="M1769">
        <v>3060</v>
      </c>
      <c r="N1769">
        <v>30</v>
      </c>
      <c r="R1769" s="1">
        <v>43790</v>
      </c>
      <c r="S1769" t="s">
        <v>80</v>
      </c>
      <c r="W1769">
        <v>4</v>
      </c>
      <c r="X1769" t="s">
        <v>725</v>
      </c>
      <c r="Y1769">
        <v>1</v>
      </c>
      <c r="Z1769" t="s">
        <v>46545</v>
      </c>
      <c r="AB1769">
        <v>197808</v>
      </c>
      <c r="AC1769">
        <v>131</v>
      </c>
      <c r="AD1769" t="s">
        <v>752</v>
      </c>
      <c r="AE1769">
        <v>1061</v>
      </c>
      <c r="AF1769" t="s">
        <v>752</v>
      </c>
      <c r="AG1769">
        <v>1</v>
      </c>
      <c r="AH1769" t="s">
        <v>44482</v>
      </c>
      <c r="AI1769">
        <v>99</v>
      </c>
      <c r="AJ1769" t="s">
        <v>54511</v>
      </c>
      <c r="AK1769">
        <v>265</v>
      </c>
      <c r="AL1769" t="s">
        <v>4243</v>
      </c>
      <c r="AQ1769" t="s">
        <v>9572</v>
      </c>
      <c r="AR1769" t="s">
        <v>9573</v>
      </c>
      <c r="AS1769">
        <v>0</v>
      </c>
      <c r="AT1769" t="s">
        <v>61</v>
      </c>
      <c r="AU1769" t="s">
        <v>53093</v>
      </c>
      <c r="AW1769" t="s">
        <v>9463</v>
      </c>
      <c r="AX1769">
        <v>55.656556039999998</v>
      </c>
      <c r="AY1769">
        <v>12.11231115</v>
      </c>
      <c r="AZ1769" t="s">
        <v>62</v>
      </c>
      <c r="BA1769">
        <v>1085</v>
      </c>
      <c r="BB1769" t="s">
        <v>44618</v>
      </c>
    </row>
    <row r="1770" spans="1:54" x14ac:dyDescent="0.25">
      <c r="A1770" s="1">
        <v>45200</v>
      </c>
      <c r="B1770">
        <v>265023</v>
      </c>
      <c r="C1770" t="s">
        <v>9574</v>
      </c>
      <c r="D1770">
        <v>4000</v>
      </c>
      <c r="E1770" t="s">
        <v>7628</v>
      </c>
      <c r="F1770" t="s">
        <v>9575</v>
      </c>
      <c r="I1770" t="s">
        <v>47908</v>
      </c>
      <c r="K1770" t="s">
        <v>9576</v>
      </c>
      <c r="L1770" t="s">
        <v>47909</v>
      </c>
      <c r="M1770">
        <v>4408</v>
      </c>
      <c r="N1770">
        <v>266</v>
      </c>
      <c r="R1770" s="1">
        <v>40162</v>
      </c>
      <c r="S1770" t="s">
        <v>80</v>
      </c>
      <c r="V1770" s="1">
        <v>33390</v>
      </c>
      <c r="W1770">
        <v>3</v>
      </c>
      <c r="X1770" t="s">
        <v>3496</v>
      </c>
      <c r="Y1770">
        <v>1</v>
      </c>
      <c r="Z1770" t="s">
        <v>46545</v>
      </c>
      <c r="AB1770">
        <v>198001</v>
      </c>
      <c r="AC1770">
        <v>126</v>
      </c>
      <c r="AD1770" t="s">
        <v>46616</v>
      </c>
      <c r="AE1770">
        <v>1015</v>
      </c>
      <c r="AF1770" t="s">
        <v>46616</v>
      </c>
      <c r="AG1770">
        <v>3</v>
      </c>
      <c r="AH1770" t="s">
        <v>81</v>
      </c>
      <c r="AI1770">
        <v>27</v>
      </c>
      <c r="AJ1770" t="s">
        <v>44512</v>
      </c>
      <c r="AK1770">
        <v>265</v>
      </c>
      <c r="AL1770" t="s">
        <v>4243</v>
      </c>
      <c r="AS1770">
        <v>0</v>
      </c>
      <c r="AT1770" t="s">
        <v>61</v>
      </c>
      <c r="AU1770" t="s">
        <v>47594</v>
      </c>
      <c r="AX1770">
        <v>55.644400935145299</v>
      </c>
      <c r="AY1770">
        <v>12.1399696722016</v>
      </c>
      <c r="AZ1770" t="s">
        <v>62</v>
      </c>
      <c r="BA1770">
        <v>1085</v>
      </c>
      <c r="BB1770" t="s">
        <v>44618</v>
      </c>
    </row>
    <row r="1771" spans="1:54" x14ac:dyDescent="0.25">
      <c r="A1771" s="1">
        <v>45200</v>
      </c>
      <c r="B1771">
        <v>265024</v>
      </c>
      <c r="C1771" t="s">
        <v>47910</v>
      </c>
      <c r="D1771">
        <v>4000</v>
      </c>
      <c r="E1771" t="s">
        <v>7628</v>
      </c>
      <c r="F1771" t="s">
        <v>47911</v>
      </c>
      <c r="I1771" t="s">
        <v>9577</v>
      </c>
      <c r="K1771" t="s">
        <v>9578</v>
      </c>
      <c r="L1771" t="s">
        <v>47912</v>
      </c>
      <c r="M1771">
        <v>4448</v>
      </c>
      <c r="R1771" s="1">
        <v>40162</v>
      </c>
      <c r="S1771" t="s">
        <v>80</v>
      </c>
      <c r="V1771" s="1">
        <v>33756</v>
      </c>
      <c r="W1771">
        <v>3</v>
      </c>
      <c r="X1771" t="s">
        <v>3496</v>
      </c>
      <c r="Y1771">
        <v>1</v>
      </c>
      <c r="Z1771" t="s">
        <v>46545</v>
      </c>
      <c r="AB1771">
        <v>198001</v>
      </c>
      <c r="AC1771">
        <v>126</v>
      </c>
      <c r="AD1771" t="s">
        <v>46616</v>
      </c>
      <c r="AE1771">
        <v>1015</v>
      </c>
      <c r="AF1771" t="s">
        <v>46616</v>
      </c>
      <c r="AG1771">
        <v>3</v>
      </c>
      <c r="AH1771" t="s">
        <v>81</v>
      </c>
      <c r="AI1771">
        <v>27</v>
      </c>
      <c r="AJ1771" t="s">
        <v>44512</v>
      </c>
      <c r="AK1771">
        <v>265</v>
      </c>
      <c r="AL1771" t="s">
        <v>4243</v>
      </c>
      <c r="AS1771">
        <v>0</v>
      </c>
      <c r="AT1771" t="s">
        <v>61</v>
      </c>
      <c r="AU1771" t="s">
        <v>47042</v>
      </c>
      <c r="AV1771" t="s">
        <v>9579</v>
      </c>
      <c r="AX1771">
        <v>55.636892893563498</v>
      </c>
      <c r="AY1771">
        <v>12.0853549048506</v>
      </c>
      <c r="AZ1771" t="s">
        <v>62</v>
      </c>
      <c r="BA1771">
        <v>1085</v>
      </c>
      <c r="BB1771" t="s">
        <v>44618</v>
      </c>
    </row>
    <row r="1772" spans="1:54" x14ac:dyDescent="0.25">
      <c r="A1772" s="1">
        <v>45200</v>
      </c>
      <c r="B1772">
        <v>265025</v>
      </c>
      <c r="C1772" t="s">
        <v>9580</v>
      </c>
      <c r="D1772">
        <v>4000</v>
      </c>
      <c r="E1772" t="s">
        <v>7628</v>
      </c>
      <c r="F1772" t="s">
        <v>9581</v>
      </c>
      <c r="G1772">
        <v>63736317</v>
      </c>
      <c r="H1772">
        <v>1002176107</v>
      </c>
      <c r="I1772" t="s">
        <v>9582</v>
      </c>
      <c r="J1772" t="s">
        <v>9583</v>
      </c>
      <c r="K1772" t="s">
        <v>9584</v>
      </c>
      <c r="L1772" t="s">
        <v>9585</v>
      </c>
      <c r="M1772">
        <v>645</v>
      </c>
      <c r="N1772" t="s">
        <v>9586</v>
      </c>
      <c r="R1772" s="1">
        <v>45047</v>
      </c>
      <c r="S1772" t="s">
        <v>56</v>
      </c>
      <c r="W1772">
        <v>6</v>
      </c>
      <c r="X1772" t="s">
        <v>1289</v>
      </c>
      <c r="Y1772">
        <v>1</v>
      </c>
      <c r="Z1772" t="s">
        <v>46545</v>
      </c>
      <c r="AA1772">
        <v>10</v>
      </c>
      <c r="AB1772">
        <v>198008</v>
      </c>
      <c r="AC1772">
        <v>129</v>
      </c>
      <c r="AD1772" t="s">
        <v>2405</v>
      </c>
      <c r="AE1772">
        <v>1016</v>
      </c>
      <c r="AF1772" t="s">
        <v>2405</v>
      </c>
      <c r="AG1772">
        <v>1</v>
      </c>
      <c r="AH1772" t="s">
        <v>44482</v>
      </c>
      <c r="AI1772">
        <v>22</v>
      </c>
      <c r="AJ1772" t="s">
        <v>52628</v>
      </c>
      <c r="AK1772">
        <v>265</v>
      </c>
      <c r="AL1772" t="s">
        <v>4243</v>
      </c>
      <c r="AQ1772" t="s">
        <v>9587</v>
      </c>
      <c r="AR1772" t="s">
        <v>9588</v>
      </c>
      <c r="AS1772">
        <v>0</v>
      </c>
      <c r="AT1772" t="s">
        <v>61</v>
      </c>
      <c r="AU1772" t="s">
        <v>6897</v>
      </c>
      <c r="AX1772">
        <v>55.665041719999998</v>
      </c>
      <c r="AY1772">
        <v>12.021181110000001</v>
      </c>
      <c r="AZ1772" t="s">
        <v>62</v>
      </c>
      <c r="BA1772">
        <v>1085</v>
      </c>
      <c r="BB1772" t="s">
        <v>44618</v>
      </c>
    </row>
    <row r="1773" spans="1:54" x14ac:dyDescent="0.25">
      <c r="A1773" s="1">
        <v>45200</v>
      </c>
      <c r="B1773">
        <v>265026</v>
      </c>
      <c r="C1773" t="s">
        <v>9589</v>
      </c>
      <c r="D1773">
        <v>4000</v>
      </c>
      <c r="E1773" t="s">
        <v>7628</v>
      </c>
      <c r="F1773" t="s">
        <v>9590</v>
      </c>
      <c r="G1773">
        <v>29189404</v>
      </c>
      <c r="H1773">
        <v>1003284469</v>
      </c>
      <c r="I1773" t="s">
        <v>9591</v>
      </c>
      <c r="J1773" t="s">
        <v>9592</v>
      </c>
      <c r="K1773" t="s">
        <v>9593</v>
      </c>
      <c r="L1773" t="s">
        <v>53094</v>
      </c>
      <c r="M1773">
        <v>1563</v>
      </c>
      <c r="N1773">
        <v>7</v>
      </c>
      <c r="R1773" s="1">
        <v>43790</v>
      </c>
      <c r="S1773" t="s">
        <v>1808</v>
      </c>
      <c r="T1773">
        <v>265</v>
      </c>
      <c r="U1773" t="s">
        <v>4243</v>
      </c>
      <c r="W1773">
        <v>2</v>
      </c>
      <c r="X1773" t="s">
        <v>57</v>
      </c>
      <c r="Y1773">
        <v>1</v>
      </c>
      <c r="Z1773" t="s">
        <v>46545</v>
      </c>
      <c r="AB1773">
        <v>198408</v>
      </c>
      <c r="AC1773">
        <v>128</v>
      </c>
      <c r="AD1773" t="s">
        <v>955</v>
      </c>
      <c r="AE1773">
        <v>1051</v>
      </c>
      <c r="AF1773" t="s">
        <v>955</v>
      </c>
      <c r="AG1773">
        <v>2</v>
      </c>
      <c r="AH1773" t="s">
        <v>44524</v>
      </c>
      <c r="AI1773">
        <v>27</v>
      </c>
      <c r="AJ1773" t="s">
        <v>44512</v>
      </c>
      <c r="AK1773">
        <v>265</v>
      </c>
      <c r="AL1773" t="s">
        <v>4243</v>
      </c>
      <c r="AQ1773" t="s">
        <v>9594</v>
      </c>
      <c r="AR1773" t="s">
        <v>9595</v>
      </c>
      <c r="AS1773">
        <v>0</v>
      </c>
      <c r="AT1773" t="s">
        <v>61</v>
      </c>
      <c r="AU1773" t="s">
        <v>53095</v>
      </c>
      <c r="AX1773">
        <v>55.643029839999997</v>
      </c>
      <c r="AY1773">
        <v>12.10110603</v>
      </c>
      <c r="AZ1773" t="s">
        <v>62</v>
      </c>
      <c r="BA1773">
        <v>1085</v>
      </c>
      <c r="BB1773" t="s">
        <v>44618</v>
      </c>
    </row>
    <row r="1774" spans="1:54" x14ac:dyDescent="0.25">
      <c r="A1774" s="1">
        <v>45200</v>
      </c>
      <c r="B1774">
        <v>265028</v>
      </c>
      <c r="C1774" t="s">
        <v>9596</v>
      </c>
      <c r="D1774">
        <v>4000</v>
      </c>
      <c r="E1774" t="s">
        <v>7628</v>
      </c>
      <c r="F1774" t="s">
        <v>45005</v>
      </c>
      <c r="I1774" t="s">
        <v>9162</v>
      </c>
      <c r="J1774" t="s">
        <v>9597</v>
      </c>
      <c r="K1774" t="s">
        <v>9598</v>
      </c>
      <c r="L1774" t="s">
        <v>54658</v>
      </c>
      <c r="M1774">
        <v>5941</v>
      </c>
      <c r="N1774">
        <v>16</v>
      </c>
      <c r="R1774" s="1">
        <v>40960</v>
      </c>
      <c r="S1774" t="s">
        <v>56</v>
      </c>
      <c r="T1774">
        <v>265</v>
      </c>
      <c r="U1774" t="s">
        <v>4243</v>
      </c>
      <c r="V1774" s="1">
        <v>36192</v>
      </c>
      <c r="W1774">
        <v>3</v>
      </c>
      <c r="X1774" t="s">
        <v>3496</v>
      </c>
      <c r="Y1774">
        <v>8</v>
      </c>
      <c r="Z1774" t="s">
        <v>44534</v>
      </c>
      <c r="AB1774">
        <v>199608</v>
      </c>
      <c r="AC1774">
        <v>127</v>
      </c>
      <c r="AD1774" t="s">
        <v>1237</v>
      </c>
      <c r="AE1774">
        <v>1052</v>
      </c>
      <c r="AF1774" t="s">
        <v>1237</v>
      </c>
      <c r="AG1774">
        <v>3</v>
      </c>
      <c r="AH1774" t="s">
        <v>81</v>
      </c>
      <c r="AI1774">
        <v>99</v>
      </c>
      <c r="AJ1774" t="s">
        <v>54511</v>
      </c>
      <c r="AK1774">
        <v>265</v>
      </c>
      <c r="AL1774" t="s">
        <v>4243</v>
      </c>
      <c r="AQ1774" t="s">
        <v>9599</v>
      </c>
      <c r="AS1774">
        <v>0</v>
      </c>
      <c r="AT1774" t="s">
        <v>61</v>
      </c>
      <c r="AU1774" t="s">
        <v>54659</v>
      </c>
      <c r="AZ1774" t="s">
        <v>62</v>
      </c>
      <c r="BA1774">
        <v>1085</v>
      </c>
      <c r="BB1774" t="s">
        <v>44618</v>
      </c>
    </row>
    <row r="1775" spans="1:54" x14ac:dyDescent="0.25">
      <c r="A1775" s="1">
        <v>45200</v>
      </c>
      <c r="B1775">
        <v>265029</v>
      </c>
      <c r="C1775" t="s">
        <v>9600</v>
      </c>
      <c r="D1775">
        <v>4000</v>
      </c>
      <c r="E1775" t="s">
        <v>7628</v>
      </c>
      <c r="F1775" t="s">
        <v>9601</v>
      </c>
      <c r="G1775">
        <v>29189404</v>
      </c>
      <c r="H1775">
        <v>1007814069</v>
      </c>
      <c r="I1775" t="s">
        <v>9602</v>
      </c>
      <c r="J1775" t="s">
        <v>9603</v>
      </c>
      <c r="K1775" t="s">
        <v>9604</v>
      </c>
      <c r="L1775" t="s">
        <v>47913</v>
      </c>
      <c r="M1775">
        <v>5140</v>
      </c>
      <c r="N1775">
        <v>6</v>
      </c>
      <c r="R1775" s="1">
        <v>40962</v>
      </c>
      <c r="S1775" t="s">
        <v>56</v>
      </c>
      <c r="T1775">
        <v>265</v>
      </c>
      <c r="U1775" t="s">
        <v>4243</v>
      </c>
      <c r="V1775" s="1">
        <v>40543</v>
      </c>
      <c r="W1775">
        <v>2</v>
      </c>
      <c r="X1775" t="s">
        <v>57</v>
      </c>
      <c r="Y1775">
        <v>8</v>
      </c>
      <c r="Z1775" t="s">
        <v>44534</v>
      </c>
      <c r="AB1775">
        <v>199608</v>
      </c>
      <c r="AC1775">
        <v>127</v>
      </c>
      <c r="AD1775" t="s">
        <v>1237</v>
      </c>
      <c r="AE1775">
        <v>1052</v>
      </c>
      <c r="AF1775" t="s">
        <v>1237</v>
      </c>
      <c r="AG1775">
        <v>3</v>
      </c>
      <c r="AH1775" t="s">
        <v>81</v>
      </c>
      <c r="AI1775">
        <v>99</v>
      </c>
      <c r="AJ1775" t="s">
        <v>54511</v>
      </c>
      <c r="AK1775">
        <v>265</v>
      </c>
      <c r="AL1775" t="s">
        <v>4243</v>
      </c>
      <c r="AM1775">
        <v>2</v>
      </c>
      <c r="AN1775" t="s">
        <v>119</v>
      </c>
      <c r="AO1775">
        <v>253018</v>
      </c>
      <c r="AQ1775" t="s">
        <v>9605</v>
      </c>
      <c r="AR1775" t="s">
        <v>9606</v>
      </c>
      <c r="AS1775">
        <v>0</v>
      </c>
      <c r="AT1775" t="s">
        <v>61</v>
      </c>
      <c r="AU1775" t="s">
        <v>47914</v>
      </c>
      <c r="AZ1775" t="s">
        <v>62</v>
      </c>
      <c r="BA1775">
        <v>1085</v>
      </c>
      <c r="BB1775" t="s">
        <v>44618</v>
      </c>
    </row>
    <row r="1776" spans="1:54" x14ac:dyDescent="0.25">
      <c r="A1776" s="1">
        <v>45200</v>
      </c>
      <c r="B1776">
        <v>265030</v>
      </c>
      <c r="C1776" t="s">
        <v>9607</v>
      </c>
      <c r="D1776">
        <v>4000</v>
      </c>
      <c r="E1776" t="s">
        <v>7628</v>
      </c>
      <c r="F1776" t="s">
        <v>9608</v>
      </c>
      <c r="G1776">
        <v>20965304</v>
      </c>
      <c r="H1776">
        <v>1004611423</v>
      </c>
      <c r="I1776" t="s">
        <v>9609</v>
      </c>
      <c r="K1776" t="s">
        <v>9610</v>
      </c>
      <c r="L1776" t="s">
        <v>47915</v>
      </c>
      <c r="M1776">
        <v>4821</v>
      </c>
      <c r="N1776">
        <v>183</v>
      </c>
      <c r="R1776" s="1">
        <v>44810</v>
      </c>
      <c r="S1776" t="s">
        <v>56</v>
      </c>
      <c r="W1776">
        <v>5</v>
      </c>
      <c r="X1776" t="s">
        <v>557</v>
      </c>
      <c r="Y1776">
        <v>1</v>
      </c>
      <c r="Z1776" t="s">
        <v>46545</v>
      </c>
      <c r="AA1776">
        <v>10</v>
      </c>
      <c r="AB1776">
        <v>199808</v>
      </c>
      <c r="AC1776">
        <v>121</v>
      </c>
      <c r="AD1776" t="s">
        <v>70</v>
      </c>
      <c r="AE1776">
        <v>1013</v>
      </c>
      <c r="AF1776" t="s">
        <v>558</v>
      </c>
      <c r="AG1776">
        <v>1</v>
      </c>
      <c r="AH1776" t="s">
        <v>44482</v>
      </c>
      <c r="AI1776">
        <v>21</v>
      </c>
      <c r="AJ1776" t="s">
        <v>52613</v>
      </c>
      <c r="AK1776">
        <v>265</v>
      </c>
      <c r="AL1776" t="s">
        <v>4243</v>
      </c>
      <c r="AQ1776" t="s">
        <v>9611</v>
      </c>
      <c r="AR1776" t="s">
        <v>9612</v>
      </c>
      <c r="AS1776">
        <v>0</v>
      </c>
      <c r="AT1776" t="s">
        <v>61</v>
      </c>
      <c r="AU1776" t="s">
        <v>47916</v>
      </c>
      <c r="AW1776" t="s">
        <v>9463</v>
      </c>
      <c r="AX1776">
        <v>55.653968980000002</v>
      </c>
      <c r="AY1776">
        <v>12.12486006</v>
      </c>
      <c r="AZ1776" t="s">
        <v>62</v>
      </c>
      <c r="BA1776">
        <v>1085</v>
      </c>
      <c r="BB1776" t="s">
        <v>44618</v>
      </c>
    </row>
    <row r="1777" spans="1:54" x14ac:dyDescent="0.25">
      <c r="A1777" s="1">
        <v>45200</v>
      </c>
      <c r="B1777">
        <v>265031</v>
      </c>
      <c r="C1777" t="s">
        <v>9613</v>
      </c>
      <c r="D1777">
        <v>4000</v>
      </c>
      <c r="E1777" t="s">
        <v>7628</v>
      </c>
      <c r="F1777" t="s">
        <v>9614</v>
      </c>
      <c r="G1777">
        <v>29189404</v>
      </c>
      <c r="H1777">
        <v>1008316593</v>
      </c>
      <c r="I1777" t="s">
        <v>9615</v>
      </c>
      <c r="J1777" t="s">
        <v>9616</v>
      </c>
      <c r="K1777" t="s">
        <v>9617</v>
      </c>
      <c r="L1777" t="s">
        <v>9618</v>
      </c>
      <c r="M1777">
        <v>320</v>
      </c>
      <c r="N1777">
        <v>67</v>
      </c>
      <c r="R1777" s="1">
        <v>45086</v>
      </c>
      <c r="S1777" t="s">
        <v>171</v>
      </c>
      <c r="T1777">
        <v>265</v>
      </c>
      <c r="U1777" t="s">
        <v>4243</v>
      </c>
      <c r="W1777">
        <v>2</v>
      </c>
      <c r="X1777" t="s">
        <v>57</v>
      </c>
      <c r="Y1777">
        <v>1</v>
      </c>
      <c r="Z1777" t="s">
        <v>46545</v>
      </c>
      <c r="AA1777">
        <v>10</v>
      </c>
      <c r="AB1777">
        <v>200008</v>
      </c>
      <c r="AC1777">
        <v>121</v>
      </c>
      <c r="AD1777" t="s">
        <v>70</v>
      </c>
      <c r="AE1777">
        <v>1012</v>
      </c>
      <c r="AF1777" t="s">
        <v>71</v>
      </c>
      <c r="AG1777">
        <v>1</v>
      </c>
      <c r="AH1777" t="s">
        <v>44482</v>
      </c>
      <c r="AI1777">
        <v>21</v>
      </c>
      <c r="AJ1777" t="s">
        <v>52613</v>
      </c>
      <c r="AK1777">
        <v>265</v>
      </c>
      <c r="AL1777" t="s">
        <v>4243</v>
      </c>
      <c r="AQ1777" t="s">
        <v>9619</v>
      </c>
      <c r="AR1777" t="s">
        <v>9620</v>
      </c>
      <c r="AS1777">
        <v>0</v>
      </c>
      <c r="AT1777" t="s">
        <v>61</v>
      </c>
      <c r="AU1777" t="s">
        <v>9515</v>
      </c>
      <c r="AV1777" t="s">
        <v>9621</v>
      </c>
      <c r="AX1777">
        <v>55.626895240000003</v>
      </c>
      <c r="AY1777">
        <v>12.07572521</v>
      </c>
      <c r="AZ1777" t="s">
        <v>62</v>
      </c>
      <c r="BA1777">
        <v>1085</v>
      </c>
      <c r="BB1777" t="s">
        <v>44618</v>
      </c>
    </row>
    <row r="1778" spans="1:54" x14ac:dyDescent="0.25">
      <c r="A1778" s="1">
        <v>45200</v>
      </c>
      <c r="B1778">
        <v>265032</v>
      </c>
      <c r="C1778" t="s">
        <v>9622</v>
      </c>
      <c r="D1778">
        <v>4000</v>
      </c>
      <c r="E1778" t="s">
        <v>7628</v>
      </c>
      <c r="F1778" t="s">
        <v>9623</v>
      </c>
      <c r="G1778">
        <v>29189404</v>
      </c>
      <c r="H1778">
        <v>1008976119</v>
      </c>
      <c r="I1778" t="s">
        <v>9624</v>
      </c>
      <c r="J1778" t="s">
        <v>9625</v>
      </c>
      <c r="K1778" t="s">
        <v>9626</v>
      </c>
      <c r="L1778" t="s">
        <v>55846</v>
      </c>
      <c r="M1778">
        <v>8667</v>
      </c>
      <c r="N1778">
        <v>1</v>
      </c>
      <c r="R1778" s="1">
        <v>45086</v>
      </c>
      <c r="S1778" t="s">
        <v>171</v>
      </c>
      <c r="T1778">
        <v>265</v>
      </c>
      <c r="U1778" t="s">
        <v>4243</v>
      </c>
      <c r="W1778">
        <v>2</v>
      </c>
      <c r="X1778" t="s">
        <v>57</v>
      </c>
      <c r="Y1778">
        <v>1</v>
      </c>
      <c r="Z1778" t="s">
        <v>46545</v>
      </c>
      <c r="AA1778">
        <v>9</v>
      </c>
      <c r="AB1778">
        <v>200108</v>
      </c>
      <c r="AC1778">
        <v>121</v>
      </c>
      <c r="AD1778" t="s">
        <v>70</v>
      </c>
      <c r="AE1778">
        <v>1012</v>
      </c>
      <c r="AF1778" t="s">
        <v>71</v>
      </c>
      <c r="AG1778">
        <v>1</v>
      </c>
      <c r="AH1778" t="s">
        <v>44482</v>
      </c>
      <c r="AI1778">
        <v>21</v>
      </c>
      <c r="AJ1778" t="s">
        <v>52613</v>
      </c>
      <c r="AK1778">
        <v>265</v>
      </c>
      <c r="AL1778" t="s">
        <v>4243</v>
      </c>
      <c r="AQ1778" t="s">
        <v>9627</v>
      </c>
      <c r="AR1778" t="s">
        <v>9628</v>
      </c>
      <c r="AS1778">
        <v>0</v>
      </c>
      <c r="AT1778" t="s">
        <v>61</v>
      </c>
      <c r="AU1778" t="s">
        <v>9629</v>
      </c>
      <c r="AX1778">
        <v>55.651655060000003</v>
      </c>
      <c r="AY1778">
        <v>12.123702529999999</v>
      </c>
      <c r="AZ1778" t="s">
        <v>62</v>
      </c>
      <c r="BA1778">
        <v>1085</v>
      </c>
      <c r="BB1778" t="s">
        <v>44618</v>
      </c>
    </row>
    <row r="1779" spans="1:54" x14ac:dyDescent="0.25">
      <c r="A1779" s="1">
        <v>45200</v>
      </c>
      <c r="B1779">
        <v>265034</v>
      </c>
      <c r="C1779" t="s">
        <v>9630</v>
      </c>
      <c r="D1779">
        <v>4000</v>
      </c>
      <c r="E1779" t="s">
        <v>7628</v>
      </c>
      <c r="F1779" t="s">
        <v>9631</v>
      </c>
      <c r="I1779" t="s">
        <v>9632</v>
      </c>
      <c r="J1779" t="s">
        <v>9633</v>
      </c>
      <c r="K1779" t="s">
        <v>9634</v>
      </c>
      <c r="L1779" t="s">
        <v>47917</v>
      </c>
      <c r="M1779">
        <v>8266</v>
      </c>
      <c r="N1779">
        <v>3</v>
      </c>
      <c r="R1779" s="1">
        <v>40162</v>
      </c>
      <c r="S1779" t="s">
        <v>80</v>
      </c>
      <c r="V1779" s="1">
        <v>37135</v>
      </c>
      <c r="W1779">
        <v>3</v>
      </c>
      <c r="X1779" t="s">
        <v>3496</v>
      </c>
      <c r="Y1779">
        <v>1</v>
      </c>
      <c r="Z1779" t="s">
        <v>46545</v>
      </c>
      <c r="AA1779">
        <v>10</v>
      </c>
      <c r="AB1779">
        <v>197601</v>
      </c>
      <c r="AC1779">
        <v>126</v>
      </c>
      <c r="AD1779" t="s">
        <v>46616</v>
      </c>
      <c r="AE1779">
        <v>1015</v>
      </c>
      <c r="AF1779" t="s">
        <v>46616</v>
      </c>
      <c r="AG1779">
        <v>3</v>
      </c>
      <c r="AH1779" t="s">
        <v>81</v>
      </c>
      <c r="AI1779">
        <v>23</v>
      </c>
      <c r="AJ1779" t="s">
        <v>692</v>
      </c>
      <c r="AK1779">
        <v>265</v>
      </c>
      <c r="AL1779" t="s">
        <v>4243</v>
      </c>
      <c r="AM1779">
        <v>2</v>
      </c>
      <c r="AN1779" t="s">
        <v>119</v>
      </c>
      <c r="AO1779">
        <v>265902</v>
      </c>
      <c r="AQ1779" t="s">
        <v>9635</v>
      </c>
      <c r="AS1779">
        <v>0</v>
      </c>
      <c r="AT1779" t="s">
        <v>61</v>
      </c>
      <c r="AU1779" t="s">
        <v>47918</v>
      </c>
      <c r="AX1779">
        <v>55.6665461312856</v>
      </c>
      <c r="AY1779">
        <v>12.0922196090965</v>
      </c>
      <c r="AZ1779" t="s">
        <v>62</v>
      </c>
      <c r="BA1779">
        <v>1085</v>
      </c>
      <c r="BB1779" t="s">
        <v>44618</v>
      </c>
    </row>
    <row r="1780" spans="1:54" x14ac:dyDescent="0.25">
      <c r="A1780" s="1">
        <v>45200</v>
      </c>
      <c r="B1780">
        <v>265035</v>
      </c>
      <c r="C1780" t="s">
        <v>9636</v>
      </c>
      <c r="D1780">
        <v>4000</v>
      </c>
      <c r="E1780" t="s">
        <v>7628</v>
      </c>
      <c r="F1780" t="s">
        <v>9637</v>
      </c>
      <c r="I1780" t="s">
        <v>9638</v>
      </c>
      <c r="K1780" t="s">
        <v>9639</v>
      </c>
      <c r="L1780" t="s">
        <v>47919</v>
      </c>
      <c r="M1780">
        <v>4448</v>
      </c>
      <c r="N1780">
        <v>80</v>
      </c>
      <c r="R1780" s="1">
        <v>40162</v>
      </c>
      <c r="S1780" t="s">
        <v>80</v>
      </c>
      <c r="V1780" s="1">
        <v>38169</v>
      </c>
      <c r="W1780">
        <v>3</v>
      </c>
      <c r="X1780" t="s">
        <v>3496</v>
      </c>
      <c r="Y1780">
        <v>1</v>
      </c>
      <c r="Z1780" t="s">
        <v>46545</v>
      </c>
      <c r="AA1780">
        <v>10</v>
      </c>
      <c r="AB1780">
        <v>200008</v>
      </c>
      <c r="AC1780">
        <v>126</v>
      </c>
      <c r="AD1780" t="s">
        <v>46616</v>
      </c>
      <c r="AE1780">
        <v>1015</v>
      </c>
      <c r="AF1780" t="s">
        <v>46616</v>
      </c>
      <c r="AG1780">
        <v>3</v>
      </c>
      <c r="AH1780" t="s">
        <v>81</v>
      </c>
      <c r="AI1780">
        <v>23</v>
      </c>
      <c r="AJ1780" t="s">
        <v>692</v>
      </c>
      <c r="AK1780">
        <v>265</v>
      </c>
      <c r="AL1780" t="s">
        <v>4243</v>
      </c>
      <c r="AQ1780" t="s">
        <v>9640</v>
      </c>
      <c r="AS1780">
        <v>0</v>
      </c>
      <c r="AT1780" t="s">
        <v>61</v>
      </c>
      <c r="AU1780" t="s">
        <v>47042</v>
      </c>
      <c r="AX1780">
        <v>55.634456256434298</v>
      </c>
      <c r="AY1780">
        <v>12.089050440542399</v>
      </c>
      <c r="AZ1780" t="s">
        <v>62</v>
      </c>
      <c r="BA1780">
        <v>1085</v>
      </c>
      <c r="BB1780" t="s">
        <v>44618</v>
      </c>
    </row>
    <row r="1781" spans="1:54" x14ac:dyDescent="0.25">
      <c r="A1781" s="1">
        <v>45200</v>
      </c>
      <c r="B1781">
        <v>265036</v>
      </c>
      <c r="C1781" t="s">
        <v>9641</v>
      </c>
      <c r="D1781">
        <v>4000</v>
      </c>
      <c r="E1781" t="s">
        <v>7628</v>
      </c>
      <c r="F1781" t="s">
        <v>9641</v>
      </c>
      <c r="G1781">
        <v>27245579</v>
      </c>
      <c r="H1781">
        <v>1009974837</v>
      </c>
      <c r="I1781" t="s">
        <v>9642</v>
      </c>
      <c r="K1781" t="s">
        <v>9643</v>
      </c>
      <c r="L1781" t="s">
        <v>9644</v>
      </c>
      <c r="M1781">
        <v>3687</v>
      </c>
      <c r="N1781" t="s">
        <v>9645</v>
      </c>
      <c r="R1781" s="1">
        <v>44889</v>
      </c>
      <c r="S1781" t="s">
        <v>56</v>
      </c>
      <c r="W1781">
        <v>5</v>
      </c>
      <c r="X1781" t="s">
        <v>557</v>
      </c>
      <c r="Y1781">
        <v>1</v>
      </c>
      <c r="Z1781" t="s">
        <v>46545</v>
      </c>
      <c r="AA1781">
        <v>9</v>
      </c>
      <c r="AB1781">
        <v>200308</v>
      </c>
      <c r="AC1781">
        <v>121</v>
      </c>
      <c r="AD1781" t="s">
        <v>70</v>
      </c>
      <c r="AE1781">
        <v>1013</v>
      </c>
      <c r="AF1781" t="s">
        <v>558</v>
      </c>
      <c r="AG1781">
        <v>1</v>
      </c>
      <c r="AH1781" t="s">
        <v>44482</v>
      </c>
      <c r="AI1781">
        <v>21</v>
      </c>
      <c r="AJ1781" t="s">
        <v>52613</v>
      </c>
      <c r="AK1781">
        <v>265</v>
      </c>
      <c r="AL1781" t="s">
        <v>4243</v>
      </c>
      <c r="AQ1781" t="s">
        <v>9646</v>
      </c>
      <c r="AR1781" t="s">
        <v>9647</v>
      </c>
      <c r="AS1781">
        <v>0</v>
      </c>
      <c r="AT1781" t="s">
        <v>61</v>
      </c>
      <c r="AU1781" t="s">
        <v>9648</v>
      </c>
      <c r="AW1781" t="s">
        <v>9649</v>
      </c>
      <c r="AX1781">
        <v>55.607620609999998</v>
      </c>
      <c r="AY1781">
        <v>12.08765109</v>
      </c>
      <c r="AZ1781" t="s">
        <v>62</v>
      </c>
      <c r="BA1781">
        <v>1085</v>
      </c>
      <c r="BB1781" t="s">
        <v>44618</v>
      </c>
    </row>
    <row r="1782" spans="1:54" x14ac:dyDescent="0.25">
      <c r="A1782" s="1">
        <v>45200</v>
      </c>
      <c r="B1782">
        <v>265037</v>
      </c>
      <c r="C1782" t="s">
        <v>9650</v>
      </c>
      <c r="D1782">
        <v>4000</v>
      </c>
      <c r="E1782" t="s">
        <v>7628</v>
      </c>
      <c r="F1782" t="s">
        <v>9651</v>
      </c>
      <c r="L1782" t="s">
        <v>47920</v>
      </c>
      <c r="M1782">
        <v>206</v>
      </c>
      <c r="N1782">
        <v>50</v>
      </c>
      <c r="R1782" s="1">
        <v>40162</v>
      </c>
      <c r="S1782" t="s">
        <v>80</v>
      </c>
      <c r="V1782" s="1">
        <v>38565</v>
      </c>
      <c r="W1782">
        <v>5</v>
      </c>
      <c r="X1782" t="s">
        <v>557</v>
      </c>
      <c r="Y1782">
        <v>1</v>
      </c>
      <c r="Z1782" t="s">
        <v>46545</v>
      </c>
      <c r="AB1782">
        <v>200508</v>
      </c>
      <c r="AC1782">
        <v>121</v>
      </c>
      <c r="AD1782" t="s">
        <v>70</v>
      </c>
      <c r="AE1782">
        <v>1013</v>
      </c>
      <c r="AF1782" t="s">
        <v>558</v>
      </c>
      <c r="AG1782">
        <v>3</v>
      </c>
      <c r="AH1782" t="s">
        <v>81</v>
      </c>
      <c r="AI1782">
        <v>21</v>
      </c>
      <c r="AJ1782" t="s">
        <v>52613</v>
      </c>
      <c r="AK1782">
        <v>265</v>
      </c>
      <c r="AL1782" t="s">
        <v>4243</v>
      </c>
      <c r="AS1782">
        <v>0</v>
      </c>
      <c r="AT1782" t="s">
        <v>61</v>
      </c>
      <c r="AU1782" t="s">
        <v>47779</v>
      </c>
      <c r="AX1782">
        <v>55.714865173795602</v>
      </c>
      <c r="AY1782">
        <v>12.140637850603801</v>
      </c>
      <c r="AZ1782" t="s">
        <v>62</v>
      </c>
      <c r="BA1782">
        <v>1085</v>
      </c>
      <c r="BB1782" t="s">
        <v>44618</v>
      </c>
    </row>
    <row r="1783" spans="1:54" x14ac:dyDescent="0.25">
      <c r="A1783" s="1">
        <v>45200</v>
      </c>
      <c r="B1783">
        <v>265038</v>
      </c>
      <c r="C1783" t="s">
        <v>9652</v>
      </c>
      <c r="D1783">
        <v>4000</v>
      </c>
      <c r="E1783" t="s">
        <v>7628</v>
      </c>
      <c r="F1783" t="s">
        <v>9653</v>
      </c>
      <c r="G1783">
        <v>29063915</v>
      </c>
      <c r="H1783">
        <v>1011823889</v>
      </c>
      <c r="I1783" t="s">
        <v>9654</v>
      </c>
      <c r="J1783" t="s">
        <v>9655</v>
      </c>
      <c r="K1783" t="s">
        <v>9656</v>
      </c>
      <c r="L1783" t="s">
        <v>47921</v>
      </c>
      <c r="M1783">
        <v>5140</v>
      </c>
      <c r="N1783">
        <v>19</v>
      </c>
      <c r="R1783" s="1">
        <v>44075</v>
      </c>
      <c r="S1783" t="s">
        <v>851</v>
      </c>
      <c r="T1783">
        <v>265</v>
      </c>
      <c r="U1783" t="s">
        <v>4243</v>
      </c>
      <c r="W1783">
        <v>6</v>
      </c>
      <c r="X1783" t="s">
        <v>1289</v>
      </c>
      <c r="Y1783">
        <v>1</v>
      </c>
      <c r="Z1783" t="s">
        <v>46545</v>
      </c>
      <c r="AA1783">
        <v>9</v>
      </c>
      <c r="AB1783">
        <v>200610</v>
      </c>
      <c r="AC1783">
        <v>129</v>
      </c>
      <c r="AD1783" t="s">
        <v>2405</v>
      </c>
      <c r="AE1783">
        <v>1016</v>
      </c>
      <c r="AF1783" t="s">
        <v>2405</v>
      </c>
      <c r="AG1783">
        <v>1</v>
      </c>
      <c r="AH1783" t="s">
        <v>44482</v>
      </c>
      <c r="AI1783">
        <v>99</v>
      </c>
      <c r="AJ1783" t="s">
        <v>54511</v>
      </c>
      <c r="AK1783">
        <v>265</v>
      </c>
      <c r="AL1783" t="s">
        <v>4243</v>
      </c>
      <c r="AQ1783" t="s">
        <v>9657</v>
      </c>
      <c r="AR1783" t="s">
        <v>9658</v>
      </c>
      <c r="AS1783">
        <v>0</v>
      </c>
      <c r="AT1783" t="s">
        <v>61</v>
      </c>
      <c r="AU1783" t="s">
        <v>47914</v>
      </c>
      <c r="AX1783">
        <v>55.630507170000001</v>
      </c>
      <c r="AY1783">
        <v>12.07450571</v>
      </c>
      <c r="AZ1783" t="s">
        <v>62</v>
      </c>
      <c r="BA1783">
        <v>1085</v>
      </c>
      <c r="BB1783" t="s">
        <v>44618</v>
      </c>
    </row>
    <row r="1784" spans="1:54" x14ac:dyDescent="0.25">
      <c r="A1784" s="1">
        <v>45200</v>
      </c>
      <c r="B1784">
        <v>265039</v>
      </c>
      <c r="C1784" t="s">
        <v>9659</v>
      </c>
      <c r="D1784">
        <v>4130</v>
      </c>
      <c r="E1784" t="s">
        <v>44980</v>
      </c>
      <c r="F1784" t="s">
        <v>9660</v>
      </c>
      <c r="G1784">
        <v>32169937</v>
      </c>
      <c r="H1784">
        <v>1015207996</v>
      </c>
      <c r="I1784" t="s">
        <v>9661</v>
      </c>
      <c r="K1784" t="s">
        <v>9662</v>
      </c>
      <c r="L1784" t="s">
        <v>9663</v>
      </c>
      <c r="N1784">
        <v>14</v>
      </c>
      <c r="R1784" s="1">
        <v>40952</v>
      </c>
      <c r="S1784" t="s">
        <v>56</v>
      </c>
      <c r="V1784" s="1">
        <v>40900</v>
      </c>
      <c r="W1784">
        <v>5</v>
      </c>
      <c r="X1784" t="s">
        <v>557</v>
      </c>
      <c r="Y1784">
        <v>1</v>
      </c>
      <c r="Z1784" t="s">
        <v>46545</v>
      </c>
      <c r="AA1784">
        <v>9</v>
      </c>
      <c r="AB1784">
        <v>200908</v>
      </c>
      <c r="AC1784">
        <v>121</v>
      </c>
      <c r="AD1784" t="s">
        <v>70</v>
      </c>
      <c r="AE1784">
        <v>1013</v>
      </c>
      <c r="AF1784" t="s">
        <v>558</v>
      </c>
      <c r="AG1784">
        <v>3</v>
      </c>
      <c r="AH1784" t="s">
        <v>81</v>
      </c>
      <c r="AI1784">
        <v>99</v>
      </c>
      <c r="AJ1784" t="s">
        <v>54511</v>
      </c>
      <c r="AK1784">
        <v>265</v>
      </c>
      <c r="AL1784" t="s">
        <v>4243</v>
      </c>
      <c r="AQ1784" t="s">
        <v>9664</v>
      </c>
      <c r="AR1784" t="s">
        <v>9665</v>
      </c>
      <c r="AS1784">
        <v>0</v>
      </c>
      <c r="AT1784" t="s">
        <v>61</v>
      </c>
      <c r="AU1784" t="s">
        <v>1277</v>
      </c>
      <c r="AZ1784" t="s">
        <v>62</v>
      </c>
      <c r="BA1784">
        <v>1085</v>
      </c>
      <c r="BB1784" t="s">
        <v>44618</v>
      </c>
    </row>
    <row r="1785" spans="1:54" x14ac:dyDescent="0.25">
      <c r="A1785" s="1">
        <v>45200</v>
      </c>
      <c r="B1785">
        <v>265040</v>
      </c>
      <c r="C1785" t="s">
        <v>9666</v>
      </c>
      <c r="D1785">
        <v>4000</v>
      </c>
      <c r="E1785" t="s">
        <v>7628</v>
      </c>
      <c r="F1785" t="s">
        <v>9666</v>
      </c>
      <c r="G1785">
        <v>26924294</v>
      </c>
      <c r="H1785">
        <v>1009596271</v>
      </c>
      <c r="I1785" t="s">
        <v>9667</v>
      </c>
      <c r="K1785" t="s">
        <v>9668</v>
      </c>
      <c r="L1785" t="s">
        <v>45001</v>
      </c>
      <c r="M1785">
        <v>2374</v>
      </c>
      <c r="N1785">
        <v>100</v>
      </c>
      <c r="R1785" s="1">
        <v>42381</v>
      </c>
      <c r="S1785" t="s">
        <v>56</v>
      </c>
      <c r="V1785" s="1">
        <v>42185</v>
      </c>
      <c r="W1785">
        <v>5</v>
      </c>
      <c r="X1785" t="s">
        <v>557</v>
      </c>
      <c r="Y1785">
        <v>1</v>
      </c>
      <c r="Z1785" t="s">
        <v>46545</v>
      </c>
      <c r="AB1785">
        <v>200911</v>
      </c>
      <c r="AC1785">
        <v>126</v>
      </c>
      <c r="AD1785" t="s">
        <v>46616</v>
      </c>
      <c r="AE1785">
        <v>1015</v>
      </c>
      <c r="AF1785" t="s">
        <v>46616</v>
      </c>
      <c r="AG1785">
        <v>3</v>
      </c>
      <c r="AH1785" t="s">
        <v>81</v>
      </c>
      <c r="AI1785">
        <v>99</v>
      </c>
      <c r="AJ1785" t="s">
        <v>54511</v>
      </c>
      <c r="AK1785">
        <v>265</v>
      </c>
      <c r="AL1785" t="s">
        <v>4243</v>
      </c>
      <c r="AQ1785" t="s">
        <v>9669</v>
      </c>
      <c r="AR1785" t="s">
        <v>9670</v>
      </c>
      <c r="AS1785">
        <v>0</v>
      </c>
      <c r="AT1785" t="s">
        <v>61</v>
      </c>
      <c r="AU1785" t="s">
        <v>45002</v>
      </c>
      <c r="AX1785">
        <v>55.599555358337803</v>
      </c>
      <c r="AY1785">
        <v>12.1087419995266</v>
      </c>
      <c r="AZ1785" t="s">
        <v>62</v>
      </c>
      <c r="BA1785">
        <v>1085</v>
      </c>
      <c r="BB1785" t="s">
        <v>44618</v>
      </c>
    </row>
    <row r="1786" spans="1:54" x14ac:dyDescent="0.25">
      <c r="A1786" s="1">
        <v>45200</v>
      </c>
      <c r="B1786">
        <v>265200</v>
      </c>
      <c r="C1786" t="s">
        <v>9671</v>
      </c>
      <c r="D1786">
        <v>4000</v>
      </c>
      <c r="E1786" t="s">
        <v>7628</v>
      </c>
      <c r="F1786" t="s">
        <v>52721</v>
      </c>
      <c r="G1786">
        <v>29189404</v>
      </c>
      <c r="H1786">
        <v>1003288245</v>
      </c>
      <c r="I1786" t="s">
        <v>47922</v>
      </c>
      <c r="J1786" t="s">
        <v>9672</v>
      </c>
      <c r="K1786" t="s">
        <v>9673</v>
      </c>
      <c r="L1786" t="s">
        <v>53096</v>
      </c>
      <c r="M1786">
        <v>6755</v>
      </c>
      <c r="N1786">
        <v>1</v>
      </c>
      <c r="R1786" s="1">
        <v>43426</v>
      </c>
      <c r="S1786" t="s">
        <v>56</v>
      </c>
      <c r="T1786">
        <v>265</v>
      </c>
      <c r="U1786" t="s">
        <v>4243</v>
      </c>
      <c r="W1786">
        <v>2</v>
      </c>
      <c r="X1786" t="s">
        <v>57</v>
      </c>
      <c r="Y1786">
        <v>1</v>
      </c>
      <c r="Z1786" t="s">
        <v>46545</v>
      </c>
      <c r="AC1786">
        <v>932</v>
      </c>
      <c r="AD1786" t="s">
        <v>52637</v>
      </c>
      <c r="AE1786">
        <v>2021</v>
      </c>
      <c r="AF1786" t="s">
        <v>52637</v>
      </c>
      <c r="AG1786">
        <v>2</v>
      </c>
      <c r="AH1786" t="s">
        <v>44524</v>
      </c>
      <c r="AI1786">
        <v>10</v>
      </c>
      <c r="AJ1786" t="s">
        <v>52638</v>
      </c>
      <c r="AK1786">
        <v>265</v>
      </c>
      <c r="AL1786" t="s">
        <v>4243</v>
      </c>
      <c r="AQ1786" t="s">
        <v>9674</v>
      </c>
      <c r="AS1786">
        <v>0</v>
      </c>
      <c r="AT1786" t="s">
        <v>61</v>
      </c>
      <c r="AU1786" t="s">
        <v>53082</v>
      </c>
      <c r="AX1786">
        <v>55.634048819999997</v>
      </c>
      <c r="AY1786">
        <v>12.089136269999999</v>
      </c>
      <c r="AZ1786" t="s">
        <v>62</v>
      </c>
      <c r="BA1786">
        <v>1085</v>
      </c>
      <c r="BB1786" t="s">
        <v>44618</v>
      </c>
    </row>
    <row r="1787" spans="1:54" x14ac:dyDescent="0.25">
      <c r="A1787" s="1">
        <v>45200</v>
      </c>
      <c r="B1787">
        <v>265201</v>
      </c>
      <c r="C1787" t="s">
        <v>47923</v>
      </c>
      <c r="D1787">
        <v>4000</v>
      </c>
      <c r="E1787" t="s">
        <v>7628</v>
      </c>
      <c r="F1787" t="s">
        <v>45006</v>
      </c>
      <c r="G1787">
        <v>30874323</v>
      </c>
      <c r="H1787">
        <v>1014173850</v>
      </c>
      <c r="I1787" t="s">
        <v>9675</v>
      </c>
      <c r="J1787" t="s">
        <v>9676</v>
      </c>
      <c r="K1787" t="s">
        <v>9677</v>
      </c>
      <c r="L1787" t="s">
        <v>53097</v>
      </c>
      <c r="M1787">
        <v>1563</v>
      </c>
      <c r="N1787">
        <v>5</v>
      </c>
      <c r="R1787" s="1">
        <v>41283</v>
      </c>
      <c r="S1787" t="s">
        <v>56</v>
      </c>
      <c r="V1787" s="1">
        <v>41275</v>
      </c>
      <c r="W1787">
        <v>4</v>
      </c>
      <c r="X1787" t="s">
        <v>725</v>
      </c>
      <c r="Y1787">
        <v>4</v>
      </c>
      <c r="Z1787" t="s">
        <v>1324</v>
      </c>
      <c r="AC1787">
        <v>931</v>
      </c>
      <c r="AD1787" t="s">
        <v>1467</v>
      </c>
      <c r="AE1787">
        <v>2022</v>
      </c>
      <c r="AF1787" t="s">
        <v>1467</v>
      </c>
      <c r="AG1787">
        <v>3</v>
      </c>
      <c r="AH1787" t="s">
        <v>81</v>
      </c>
      <c r="AI1787">
        <v>7</v>
      </c>
      <c r="AJ1787" t="s">
        <v>1326</v>
      </c>
      <c r="AK1787">
        <v>265</v>
      </c>
      <c r="AL1787" t="s">
        <v>4243</v>
      </c>
      <c r="AM1787">
        <v>2</v>
      </c>
      <c r="AN1787" t="s">
        <v>119</v>
      </c>
      <c r="AO1787">
        <v>340401</v>
      </c>
      <c r="AP1787">
        <v>340401</v>
      </c>
      <c r="AQ1787" t="s">
        <v>9678</v>
      </c>
      <c r="AR1787" t="s">
        <v>9679</v>
      </c>
      <c r="AS1787">
        <v>2</v>
      </c>
      <c r="AT1787" t="s">
        <v>1413</v>
      </c>
      <c r="AU1787" t="s">
        <v>53095</v>
      </c>
      <c r="AZ1787" t="s">
        <v>62</v>
      </c>
      <c r="BA1787">
        <v>1085</v>
      </c>
      <c r="BB1787" t="s">
        <v>44618</v>
      </c>
    </row>
    <row r="1788" spans="1:54" x14ac:dyDescent="0.25">
      <c r="A1788" s="1">
        <v>45200</v>
      </c>
      <c r="B1788">
        <v>265202</v>
      </c>
      <c r="D1788">
        <v>4000</v>
      </c>
      <c r="E1788" t="s">
        <v>7628</v>
      </c>
      <c r="F1788" t="s">
        <v>52738</v>
      </c>
      <c r="L1788" t="s">
        <v>47924</v>
      </c>
      <c r="M1788">
        <v>606</v>
      </c>
      <c r="N1788">
        <v>50</v>
      </c>
      <c r="R1788" s="1">
        <v>40162</v>
      </c>
      <c r="S1788" t="s">
        <v>80</v>
      </c>
      <c r="T1788">
        <v>265</v>
      </c>
      <c r="U1788" t="s">
        <v>4243</v>
      </c>
      <c r="V1788" s="1">
        <v>34335</v>
      </c>
      <c r="W1788">
        <v>2</v>
      </c>
      <c r="X1788" t="s">
        <v>57</v>
      </c>
      <c r="Y1788">
        <v>1</v>
      </c>
      <c r="Z1788" t="s">
        <v>46545</v>
      </c>
      <c r="AB1788">
        <v>199401</v>
      </c>
      <c r="AC1788">
        <v>932</v>
      </c>
      <c r="AD1788" t="s">
        <v>52637</v>
      </c>
      <c r="AE1788">
        <v>2021</v>
      </c>
      <c r="AF1788" t="s">
        <v>52637</v>
      </c>
      <c r="AG1788">
        <v>3</v>
      </c>
      <c r="AH1788" t="s">
        <v>81</v>
      </c>
      <c r="AI1788">
        <v>10</v>
      </c>
      <c r="AJ1788" t="s">
        <v>52638</v>
      </c>
      <c r="AK1788">
        <v>265</v>
      </c>
      <c r="AL1788" t="s">
        <v>4243</v>
      </c>
      <c r="AS1788">
        <v>0</v>
      </c>
      <c r="AT1788" t="s">
        <v>61</v>
      </c>
      <c r="AU1788" t="s">
        <v>4277</v>
      </c>
      <c r="AW1788" t="s">
        <v>47776</v>
      </c>
      <c r="AX1788">
        <v>55.7349468834569</v>
      </c>
      <c r="AY1788">
        <v>12.135935914909201</v>
      </c>
      <c r="AZ1788" t="s">
        <v>62</v>
      </c>
      <c r="BA1788">
        <v>1085</v>
      </c>
      <c r="BB1788" t="s">
        <v>44618</v>
      </c>
    </row>
    <row r="1789" spans="1:54" x14ac:dyDescent="0.25">
      <c r="A1789" s="1">
        <v>45200</v>
      </c>
      <c r="B1789">
        <v>265203</v>
      </c>
      <c r="C1789" t="s">
        <v>9680</v>
      </c>
      <c r="D1789">
        <v>4000</v>
      </c>
      <c r="E1789" t="s">
        <v>7628</v>
      </c>
      <c r="F1789" t="s">
        <v>9681</v>
      </c>
      <c r="G1789">
        <v>33571151</v>
      </c>
      <c r="H1789">
        <v>1016832304</v>
      </c>
      <c r="I1789" t="s">
        <v>47925</v>
      </c>
      <c r="J1789" t="s">
        <v>9682</v>
      </c>
      <c r="K1789" t="s">
        <v>9683</v>
      </c>
      <c r="L1789" t="s">
        <v>9684</v>
      </c>
      <c r="M1789">
        <v>220</v>
      </c>
      <c r="N1789" t="s">
        <v>5762</v>
      </c>
      <c r="R1789" s="1">
        <v>43822</v>
      </c>
      <c r="S1789" t="s">
        <v>56</v>
      </c>
      <c r="T1789">
        <v>265</v>
      </c>
      <c r="U1789" t="s">
        <v>4243</v>
      </c>
      <c r="V1789" s="1">
        <v>43830</v>
      </c>
      <c r="W1789">
        <v>2</v>
      </c>
      <c r="X1789" t="s">
        <v>57</v>
      </c>
      <c r="Y1789">
        <v>1</v>
      </c>
      <c r="Z1789" t="s">
        <v>46545</v>
      </c>
      <c r="AB1789">
        <v>200409</v>
      </c>
      <c r="AC1789">
        <v>933</v>
      </c>
      <c r="AD1789" t="s">
        <v>1334</v>
      </c>
      <c r="AE1789">
        <v>2024</v>
      </c>
      <c r="AF1789" t="s">
        <v>1334</v>
      </c>
      <c r="AG1789">
        <v>3</v>
      </c>
      <c r="AH1789" t="s">
        <v>81</v>
      </c>
      <c r="AI1789">
        <v>7</v>
      </c>
      <c r="AJ1789" t="s">
        <v>1326</v>
      </c>
      <c r="AK1789">
        <v>265</v>
      </c>
      <c r="AL1789" t="s">
        <v>4243</v>
      </c>
      <c r="AQ1789" t="s">
        <v>9685</v>
      </c>
      <c r="AR1789" t="s">
        <v>9686</v>
      </c>
      <c r="AS1789">
        <v>0</v>
      </c>
      <c r="AT1789" t="s">
        <v>61</v>
      </c>
      <c r="AU1789" t="s">
        <v>9512</v>
      </c>
      <c r="AX1789">
        <v>55.628295309999999</v>
      </c>
      <c r="AY1789">
        <v>12.096940139999999</v>
      </c>
      <c r="AZ1789" t="s">
        <v>62</v>
      </c>
      <c r="BA1789">
        <v>1085</v>
      </c>
      <c r="BB1789" t="s">
        <v>44618</v>
      </c>
    </row>
    <row r="1790" spans="1:54" x14ac:dyDescent="0.25">
      <c r="A1790" s="1">
        <v>45200</v>
      </c>
      <c r="B1790">
        <v>265210</v>
      </c>
      <c r="C1790" t="s">
        <v>8948</v>
      </c>
      <c r="D1790">
        <v>4000</v>
      </c>
      <c r="E1790" t="s">
        <v>7628</v>
      </c>
      <c r="F1790" t="s">
        <v>9687</v>
      </c>
      <c r="G1790">
        <v>29189404</v>
      </c>
      <c r="H1790">
        <v>1003288580</v>
      </c>
      <c r="I1790" t="s">
        <v>9688</v>
      </c>
      <c r="J1790" t="s">
        <v>9689</v>
      </c>
      <c r="K1790" t="s">
        <v>9690</v>
      </c>
      <c r="L1790" t="s">
        <v>9691</v>
      </c>
      <c r="M1790">
        <v>4228</v>
      </c>
      <c r="N1790" t="s">
        <v>9213</v>
      </c>
      <c r="R1790" s="1">
        <v>45016</v>
      </c>
      <c r="S1790" t="s">
        <v>673</v>
      </c>
      <c r="T1790">
        <v>265</v>
      </c>
      <c r="U1790" t="s">
        <v>4243</v>
      </c>
      <c r="W1790">
        <v>2</v>
      </c>
      <c r="X1790" t="s">
        <v>57</v>
      </c>
      <c r="Y1790">
        <v>1</v>
      </c>
      <c r="Z1790" t="s">
        <v>46545</v>
      </c>
      <c r="AB1790">
        <v>194208</v>
      </c>
      <c r="AC1790">
        <v>125</v>
      </c>
      <c r="AD1790" t="s">
        <v>1344</v>
      </c>
      <c r="AE1790">
        <v>1014</v>
      </c>
      <c r="AF1790" t="s">
        <v>1352</v>
      </c>
      <c r="AG1790">
        <v>1</v>
      </c>
      <c r="AH1790" t="s">
        <v>44482</v>
      </c>
      <c r="AI1790">
        <v>24</v>
      </c>
      <c r="AJ1790" t="s">
        <v>1344</v>
      </c>
      <c r="AK1790">
        <v>265</v>
      </c>
      <c r="AL1790" t="s">
        <v>4243</v>
      </c>
      <c r="AQ1790" t="s">
        <v>9692</v>
      </c>
      <c r="AR1790" t="s">
        <v>8952</v>
      </c>
      <c r="AS1790">
        <v>0</v>
      </c>
      <c r="AT1790" t="s">
        <v>61</v>
      </c>
      <c r="AU1790" t="s">
        <v>9472</v>
      </c>
      <c r="AX1790">
        <v>55.649662200000002</v>
      </c>
      <c r="AY1790">
        <v>12.09231801</v>
      </c>
      <c r="AZ1790" t="s">
        <v>62</v>
      </c>
      <c r="BA1790">
        <v>1085</v>
      </c>
      <c r="BB1790" t="s">
        <v>44618</v>
      </c>
    </row>
    <row r="1791" spans="1:54" x14ac:dyDescent="0.25">
      <c r="A1791" s="1">
        <v>45200</v>
      </c>
      <c r="B1791">
        <v>265211</v>
      </c>
      <c r="C1791" t="s">
        <v>54660</v>
      </c>
      <c r="D1791">
        <v>4000</v>
      </c>
      <c r="E1791" t="s">
        <v>7628</v>
      </c>
      <c r="F1791" t="s">
        <v>54661</v>
      </c>
      <c r="I1791" t="s">
        <v>47926</v>
      </c>
      <c r="K1791" t="s">
        <v>9693</v>
      </c>
      <c r="L1791" t="s">
        <v>47927</v>
      </c>
      <c r="M1791">
        <v>8196</v>
      </c>
      <c r="N1791">
        <v>58</v>
      </c>
      <c r="R1791" s="1">
        <v>40162</v>
      </c>
      <c r="S1791" t="s">
        <v>80</v>
      </c>
      <c r="T1791">
        <v>265</v>
      </c>
      <c r="U1791" t="s">
        <v>4243</v>
      </c>
      <c r="V1791" s="1">
        <v>30834</v>
      </c>
      <c r="W1791">
        <v>2</v>
      </c>
      <c r="X1791" t="s">
        <v>57</v>
      </c>
      <c r="Y1791">
        <v>1</v>
      </c>
      <c r="Z1791" t="s">
        <v>46545</v>
      </c>
      <c r="AB1791">
        <v>197508</v>
      </c>
      <c r="AC1791">
        <v>125</v>
      </c>
      <c r="AD1791" t="s">
        <v>1344</v>
      </c>
      <c r="AE1791">
        <v>1014</v>
      </c>
      <c r="AF1791" t="s">
        <v>1352</v>
      </c>
      <c r="AG1791">
        <v>3</v>
      </c>
      <c r="AH1791" t="s">
        <v>81</v>
      </c>
      <c r="AI1791">
        <v>24</v>
      </c>
      <c r="AJ1791" t="s">
        <v>1344</v>
      </c>
      <c r="AK1791">
        <v>265</v>
      </c>
      <c r="AL1791" t="s">
        <v>4243</v>
      </c>
      <c r="AS1791">
        <v>0</v>
      </c>
      <c r="AT1791" t="s">
        <v>61</v>
      </c>
      <c r="AU1791" t="s">
        <v>47928</v>
      </c>
      <c r="AV1791" t="s">
        <v>47902</v>
      </c>
      <c r="AX1791">
        <v>55.641071720980698</v>
      </c>
      <c r="AY1791">
        <v>12.060084938631199</v>
      </c>
      <c r="AZ1791" t="s">
        <v>62</v>
      </c>
      <c r="BA1791">
        <v>1085</v>
      </c>
      <c r="BB1791" t="s">
        <v>44618</v>
      </c>
    </row>
    <row r="1792" spans="1:54" x14ac:dyDescent="0.25">
      <c r="A1792" s="1">
        <v>45200</v>
      </c>
      <c r="B1792">
        <v>265247</v>
      </c>
      <c r="C1792" t="s">
        <v>9694</v>
      </c>
      <c r="D1792">
        <v>4000</v>
      </c>
      <c r="E1792" t="s">
        <v>7628</v>
      </c>
      <c r="F1792" t="s">
        <v>47929</v>
      </c>
      <c r="G1792">
        <v>29580774</v>
      </c>
      <c r="H1792">
        <v>1003284512</v>
      </c>
      <c r="I1792" t="s">
        <v>8861</v>
      </c>
      <c r="J1792" t="s">
        <v>9695</v>
      </c>
      <c r="K1792" t="s">
        <v>9188</v>
      </c>
      <c r="L1792" t="s">
        <v>45007</v>
      </c>
      <c r="M1792">
        <v>5050</v>
      </c>
      <c r="N1792">
        <v>4</v>
      </c>
      <c r="R1792" s="1">
        <v>44838</v>
      </c>
      <c r="S1792" t="s">
        <v>56</v>
      </c>
      <c r="W1792">
        <v>4</v>
      </c>
      <c r="X1792" t="s">
        <v>725</v>
      </c>
      <c r="Y1792">
        <v>1</v>
      </c>
      <c r="Z1792" t="s">
        <v>46545</v>
      </c>
      <c r="AB1792">
        <v>197808</v>
      </c>
      <c r="AC1792">
        <v>137</v>
      </c>
      <c r="AD1792" t="s">
        <v>1410</v>
      </c>
      <c r="AE1792">
        <v>1053</v>
      </c>
      <c r="AF1792" t="s">
        <v>1410</v>
      </c>
      <c r="AG1792">
        <v>1</v>
      </c>
      <c r="AH1792" t="s">
        <v>44482</v>
      </c>
      <c r="AI1792">
        <v>30</v>
      </c>
      <c r="AJ1792" t="s">
        <v>1402</v>
      </c>
      <c r="AK1792">
        <v>265</v>
      </c>
      <c r="AL1792" t="s">
        <v>4243</v>
      </c>
      <c r="AP1792">
        <v>265249</v>
      </c>
      <c r="AQ1792" t="s">
        <v>9696</v>
      </c>
      <c r="AR1792" t="s">
        <v>8865</v>
      </c>
      <c r="AS1792">
        <v>2</v>
      </c>
      <c r="AT1792" t="s">
        <v>1413</v>
      </c>
      <c r="AU1792" t="s">
        <v>45008</v>
      </c>
      <c r="AX1792">
        <v>55.640131279999999</v>
      </c>
      <c r="AY1792">
        <v>12.08251984</v>
      </c>
      <c r="AZ1792" t="s">
        <v>62</v>
      </c>
      <c r="BA1792">
        <v>1085</v>
      </c>
      <c r="BB1792" t="s">
        <v>44618</v>
      </c>
    </row>
    <row r="1793" spans="1:54" x14ac:dyDescent="0.25">
      <c r="A1793" s="1">
        <v>45200</v>
      </c>
      <c r="B1793">
        <v>265248</v>
      </c>
      <c r="C1793" t="s">
        <v>9697</v>
      </c>
      <c r="D1793">
        <v>4000</v>
      </c>
      <c r="E1793" t="s">
        <v>7628</v>
      </c>
      <c r="F1793" t="s">
        <v>9698</v>
      </c>
      <c r="L1793" t="s">
        <v>53073</v>
      </c>
      <c r="M1793">
        <v>5130</v>
      </c>
      <c r="N1793">
        <v>8</v>
      </c>
      <c r="R1793" s="1">
        <v>40162</v>
      </c>
      <c r="S1793" t="s">
        <v>80</v>
      </c>
      <c r="V1793" s="1">
        <v>28642</v>
      </c>
      <c r="W1793">
        <v>3</v>
      </c>
      <c r="X1793" t="s">
        <v>3496</v>
      </c>
      <c r="Y1793">
        <v>1</v>
      </c>
      <c r="Z1793" t="s">
        <v>46545</v>
      </c>
      <c r="AC1793">
        <v>137</v>
      </c>
      <c r="AD1793" t="s">
        <v>1410</v>
      </c>
      <c r="AE1793">
        <v>1053</v>
      </c>
      <c r="AF1793" t="s">
        <v>1410</v>
      </c>
      <c r="AG1793">
        <v>3</v>
      </c>
      <c r="AH1793" t="s">
        <v>81</v>
      </c>
      <c r="AI1793">
        <v>30</v>
      </c>
      <c r="AJ1793" t="s">
        <v>1402</v>
      </c>
      <c r="AK1793">
        <v>265</v>
      </c>
      <c r="AL1793" t="s">
        <v>4243</v>
      </c>
      <c r="AS1793">
        <v>0</v>
      </c>
      <c r="AT1793" t="s">
        <v>61</v>
      </c>
      <c r="AU1793" t="s">
        <v>53072</v>
      </c>
      <c r="AX1793">
        <v>55.627987881410398</v>
      </c>
      <c r="AY1793">
        <v>12.077910892331801</v>
      </c>
      <c r="AZ1793" t="s">
        <v>62</v>
      </c>
      <c r="BA1793">
        <v>1085</v>
      </c>
      <c r="BB1793" t="s">
        <v>44618</v>
      </c>
    </row>
    <row r="1794" spans="1:54" x14ac:dyDescent="0.25">
      <c r="A1794" s="1">
        <v>45200</v>
      </c>
      <c r="B1794">
        <v>265249</v>
      </c>
      <c r="C1794" t="s">
        <v>9699</v>
      </c>
      <c r="D1794">
        <v>4000</v>
      </c>
      <c r="E1794" t="s">
        <v>7628</v>
      </c>
      <c r="F1794" t="s">
        <v>47930</v>
      </c>
      <c r="G1794">
        <v>29580774</v>
      </c>
      <c r="H1794">
        <v>1003284512</v>
      </c>
      <c r="I1794" t="s">
        <v>8861</v>
      </c>
      <c r="J1794" t="s">
        <v>9695</v>
      </c>
      <c r="K1794" t="s">
        <v>9188</v>
      </c>
      <c r="L1794" t="s">
        <v>45007</v>
      </c>
      <c r="M1794">
        <v>5050</v>
      </c>
      <c r="N1794">
        <v>4</v>
      </c>
      <c r="R1794" s="1">
        <v>44838</v>
      </c>
      <c r="S1794" t="s">
        <v>56</v>
      </c>
      <c r="W1794">
        <v>4</v>
      </c>
      <c r="X1794" t="s">
        <v>725</v>
      </c>
      <c r="Y1794">
        <v>1</v>
      </c>
      <c r="Z1794" t="s">
        <v>46545</v>
      </c>
      <c r="AB1794">
        <v>200308</v>
      </c>
      <c r="AC1794">
        <v>137</v>
      </c>
      <c r="AD1794" t="s">
        <v>1410</v>
      </c>
      <c r="AE1794">
        <v>1053</v>
      </c>
      <c r="AF1794" t="s">
        <v>1410</v>
      </c>
      <c r="AG1794">
        <v>4</v>
      </c>
      <c r="AH1794" t="s">
        <v>44547</v>
      </c>
      <c r="AI1794">
        <v>30</v>
      </c>
      <c r="AJ1794" t="s">
        <v>1402</v>
      </c>
      <c r="AK1794">
        <v>265</v>
      </c>
      <c r="AL1794" t="s">
        <v>4243</v>
      </c>
      <c r="AQ1794" t="s">
        <v>9696</v>
      </c>
      <c r="AR1794" t="s">
        <v>8865</v>
      </c>
      <c r="AS1794">
        <v>1</v>
      </c>
      <c r="AT1794" t="s">
        <v>1446</v>
      </c>
      <c r="AU1794" t="s">
        <v>45008</v>
      </c>
      <c r="AX1794">
        <v>55.640131279999999</v>
      </c>
      <c r="AY1794">
        <v>12.08251984</v>
      </c>
      <c r="AZ1794" t="s">
        <v>62</v>
      </c>
      <c r="BA1794">
        <v>1085</v>
      </c>
      <c r="BB1794" t="s">
        <v>44618</v>
      </c>
    </row>
    <row r="1795" spans="1:54" x14ac:dyDescent="0.25">
      <c r="A1795" s="1">
        <v>45200</v>
      </c>
      <c r="B1795">
        <v>265300</v>
      </c>
      <c r="C1795" t="s">
        <v>9700</v>
      </c>
      <c r="D1795">
        <v>4000</v>
      </c>
      <c r="E1795" t="s">
        <v>7628</v>
      </c>
      <c r="F1795" t="s">
        <v>47931</v>
      </c>
      <c r="I1795" t="s">
        <v>9701</v>
      </c>
      <c r="J1795" t="s">
        <v>9702</v>
      </c>
      <c r="K1795" t="s">
        <v>9703</v>
      </c>
      <c r="L1795" t="s">
        <v>9704</v>
      </c>
      <c r="M1795">
        <v>9158</v>
      </c>
      <c r="N1795">
        <v>12</v>
      </c>
      <c r="R1795" s="1">
        <v>40162</v>
      </c>
      <c r="S1795" t="s">
        <v>80</v>
      </c>
      <c r="V1795" s="1">
        <v>37135</v>
      </c>
      <c r="W1795">
        <v>5</v>
      </c>
      <c r="X1795" t="s">
        <v>557</v>
      </c>
      <c r="Y1795">
        <v>1</v>
      </c>
      <c r="Z1795" t="s">
        <v>46545</v>
      </c>
      <c r="AB1795">
        <v>193008</v>
      </c>
      <c r="AC1795">
        <v>141</v>
      </c>
      <c r="AD1795" t="s">
        <v>46688</v>
      </c>
      <c r="AE1795">
        <v>1022</v>
      </c>
      <c r="AF1795" t="s">
        <v>46688</v>
      </c>
      <c r="AG1795">
        <v>3</v>
      </c>
      <c r="AH1795" t="s">
        <v>81</v>
      </c>
      <c r="AI1795">
        <v>84</v>
      </c>
      <c r="AJ1795" t="s">
        <v>46689</v>
      </c>
      <c r="AK1795">
        <v>265</v>
      </c>
      <c r="AL1795" t="s">
        <v>4243</v>
      </c>
      <c r="AQ1795" t="s">
        <v>9705</v>
      </c>
      <c r="AR1795" t="s">
        <v>9706</v>
      </c>
      <c r="AS1795">
        <v>0</v>
      </c>
      <c r="AT1795" t="s">
        <v>61</v>
      </c>
      <c r="AU1795" t="s">
        <v>9707</v>
      </c>
      <c r="AX1795">
        <v>55.665433894730597</v>
      </c>
      <c r="AY1795">
        <v>12.0955253819738</v>
      </c>
      <c r="AZ1795" t="s">
        <v>62</v>
      </c>
      <c r="BA1795">
        <v>1085</v>
      </c>
      <c r="BB1795" t="s">
        <v>44618</v>
      </c>
    </row>
    <row r="1796" spans="1:54" x14ac:dyDescent="0.25">
      <c r="A1796" s="1">
        <v>45200</v>
      </c>
      <c r="B1796">
        <v>265301</v>
      </c>
      <c r="C1796" t="s">
        <v>9708</v>
      </c>
      <c r="D1796">
        <v>4000</v>
      </c>
      <c r="E1796" t="s">
        <v>7628</v>
      </c>
      <c r="F1796" t="s">
        <v>55847</v>
      </c>
      <c r="G1796">
        <v>44053128</v>
      </c>
      <c r="H1796">
        <v>1013885393</v>
      </c>
      <c r="I1796" t="s">
        <v>54556</v>
      </c>
      <c r="J1796" t="s">
        <v>9709</v>
      </c>
      <c r="K1796" t="s">
        <v>1807</v>
      </c>
      <c r="L1796" t="s">
        <v>55829</v>
      </c>
      <c r="M1796">
        <v>4549</v>
      </c>
      <c r="N1796">
        <v>50</v>
      </c>
      <c r="R1796" s="1">
        <v>43790</v>
      </c>
      <c r="S1796" t="s">
        <v>612</v>
      </c>
      <c r="W1796">
        <v>4</v>
      </c>
      <c r="X1796" t="s">
        <v>725</v>
      </c>
      <c r="Y1796">
        <v>1</v>
      </c>
      <c r="Z1796" t="s">
        <v>46545</v>
      </c>
      <c r="AB1796">
        <v>186701</v>
      </c>
      <c r="AC1796">
        <v>261</v>
      </c>
      <c r="AD1796" t="s">
        <v>4220</v>
      </c>
      <c r="AE1796">
        <v>1071</v>
      </c>
      <c r="AF1796" t="s">
        <v>1688</v>
      </c>
      <c r="AG1796">
        <v>1</v>
      </c>
      <c r="AH1796" t="s">
        <v>44482</v>
      </c>
      <c r="AI1796">
        <v>99</v>
      </c>
      <c r="AJ1796" t="s">
        <v>54511</v>
      </c>
      <c r="AK1796">
        <v>265</v>
      </c>
      <c r="AL1796" t="s">
        <v>4243</v>
      </c>
      <c r="AP1796">
        <v>265416</v>
      </c>
      <c r="AQ1796" t="s">
        <v>1809</v>
      </c>
      <c r="AR1796" t="s">
        <v>1810</v>
      </c>
      <c r="AS1796">
        <v>2</v>
      </c>
      <c r="AT1796" t="s">
        <v>1413</v>
      </c>
      <c r="AU1796" t="s">
        <v>7932</v>
      </c>
      <c r="AX1796">
        <v>55.619605999999997</v>
      </c>
      <c r="AY1796">
        <v>12.028664429999999</v>
      </c>
      <c r="AZ1796" t="s">
        <v>62</v>
      </c>
      <c r="BA1796">
        <v>1085</v>
      </c>
      <c r="BB1796" t="s">
        <v>44618</v>
      </c>
    </row>
    <row r="1797" spans="1:54" x14ac:dyDescent="0.25">
      <c r="A1797" s="1">
        <v>45200</v>
      </c>
      <c r="B1797">
        <v>265302</v>
      </c>
      <c r="C1797" t="s">
        <v>9710</v>
      </c>
      <c r="D1797">
        <v>4000</v>
      </c>
      <c r="E1797" t="s">
        <v>7628</v>
      </c>
      <c r="F1797" t="s">
        <v>9711</v>
      </c>
      <c r="I1797" t="s">
        <v>53098</v>
      </c>
      <c r="J1797" t="s">
        <v>9712</v>
      </c>
      <c r="K1797" t="s">
        <v>9713</v>
      </c>
      <c r="L1797" t="s">
        <v>55848</v>
      </c>
      <c r="M1797">
        <v>8310</v>
      </c>
      <c r="N1797">
        <v>25</v>
      </c>
      <c r="R1797" s="1">
        <v>40162</v>
      </c>
      <c r="S1797" t="s">
        <v>80</v>
      </c>
      <c r="V1797" s="1">
        <v>36342</v>
      </c>
      <c r="W1797">
        <v>5</v>
      </c>
      <c r="X1797" t="s">
        <v>557</v>
      </c>
      <c r="Y1797">
        <v>1</v>
      </c>
      <c r="Z1797" t="s">
        <v>46545</v>
      </c>
      <c r="AB1797">
        <v>197809</v>
      </c>
      <c r="AC1797">
        <v>123</v>
      </c>
      <c r="AD1797" t="s">
        <v>1507</v>
      </c>
      <c r="AE1797">
        <v>1011</v>
      </c>
      <c r="AF1797" t="s">
        <v>1507</v>
      </c>
      <c r="AG1797">
        <v>3</v>
      </c>
      <c r="AH1797" t="s">
        <v>81</v>
      </c>
      <c r="AI1797">
        <v>80</v>
      </c>
      <c r="AJ1797" t="s">
        <v>1507</v>
      </c>
      <c r="AK1797">
        <v>265</v>
      </c>
      <c r="AL1797" t="s">
        <v>4243</v>
      </c>
      <c r="AS1797">
        <v>0</v>
      </c>
      <c r="AT1797" t="s">
        <v>61</v>
      </c>
      <c r="AU1797" t="s">
        <v>9714</v>
      </c>
      <c r="AX1797">
        <v>55.6645325310907</v>
      </c>
      <c r="AY1797">
        <v>12.0927854832404</v>
      </c>
      <c r="AZ1797" t="s">
        <v>62</v>
      </c>
      <c r="BA1797">
        <v>1085</v>
      </c>
      <c r="BB1797" t="s">
        <v>44618</v>
      </c>
    </row>
    <row r="1798" spans="1:54" x14ac:dyDescent="0.25">
      <c r="A1798" s="1">
        <v>45200</v>
      </c>
      <c r="B1798">
        <v>265303</v>
      </c>
      <c r="C1798" t="s">
        <v>9715</v>
      </c>
      <c r="D1798">
        <v>4000</v>
      </c>
      <c r="E1798" t="s">
        <v>7628</v>
      </c>
      <c r="F1798" t="s">
        <v>9716</v>
      </c>
      <c r="I1798" t="s">
        <v>9717</v>
      </c>
      <c r="K1798" t="s">
        <v>9718</v>
      </c>
      <c r="L1798" t="s">
        <v>55848</v>
      </c>
      <c r="M1798">
        <v>8310</v>
      </c>
      <c r="N1798">
        <v>25</v>
      </c>
      <c r="R1798" s="1">
        <v>40162</v>
      </c>
      <c r="S1798" t="s">
        <v>80</v>
      </c>
      <c r="V1798" s="1">
        <v>29373</v>
      </c>
      <c r="W1798">
        <v>5</v>
      </c>
      <c r="X1798" t="s">
        <v>557</v>
      </c>
      <c r="Y1798">
        <v>1</v>
      </c>
      <c r="Z1798" t="s">
        <v>46545</v>
      </c>
      <c r="AB1798">
        <v>197809</v>
      </c>
      <c r="AC1798">
        <v>123</v>
      </c>
      <c r="AD1798" t="s">
        <v>1507</v>
      </c>
      <c r="AE1798">
        <v>1011</v>
      </c>
      <c r="AF1798" t="s">
        <v>1507</v>
      </c>
      <c r="AG1798">
        <v>3</v>
      </c>
      <c r="AH1798" t="s">
        <v>81</v>
      </c>
      <c r="AI1798">
        <v>80</v>
      </c>
      <c r="AJ1798" t="s">
        <v>1507</v>
      </c>
      <c r="AK1798">
        <v>265</v>
      </c>
      <c r="AL1798" t="s">
        <v>4243</v>
      </c>
      <c r="AS1798">
        <v>0</v>
      </c>
      <c r="AT1798" t="s">
        <v>61</v>
      </c>
      <c r="AU1798" t="s">
        <v>9714</v>
      </c>
      <c r="AX1798">
        <v>55.6645325310907</v>
      </c>
      <c r="AY1798">
        <v>12.0927854832404</v>
      </c>
      <c r="AZ1798" t="s">
        <v>62</v>
      </c>
      <c r="BA1798">
        <v>1085</v>
      </c>
      <c r="BB1798" t="s">
        <v>44618</v>
      </c>
    </row>
    <row r="1799" spans="1:54" x14ac:dyDescent="0.25">
      <c r="A1799" s="1">
        <v>45200</v>
      </c>
      <c r="B1799">
        <v>265304</v>
      </c>
      <c r="C1799" t="s">
        <v>9719</v>
      </c>
      <c r="D1799">
        <v>4000</v>
      </c>
      <c r="E1799" t="s">
        <v>7628</v>
      </c>
      <c r="F1799" t="s">
        <v>9720</v>
      </c>
      <c r="I1799" t="s">
        <v>9721</v>
      </c>
      <c r="J1799" t="s">
        <v>9722</v>
      </c>
      <c r="K1799" t="s">
        <v>9723</v>
      </c>
      <c r="L1799" t="s">
        <v>55848</v>
      </c>
      <c r="M1799">
        <v>8310</v>
      </c>
      <c r="N1799">
        <v>25</v>
      </c>
      <c r="R1799" s="1">
        <v>40162</v>
      </c>
      <c r="S1799" t="s">
        <v>80</v>
      </c>
      <c r="V1799" s="1">
        <v>34486</v>
      </c>
      <c r="W1799">
        <v>5</v>
      </c>
      <c r="X1799" t="s">
        <v>557</v>
      </c>
      <c r="Y1799">
        <v>1</v>
      </c>
      <c r="Z1799" t="s">
        <v>46545</v>
      </c>
      <c r="AB1799">
        <v>198308</v>
      </c>
      <c r="AC1799">
        <v>144</v>
      </c>
      <c r="AD1799" t="s">
        <v>52641</v>
      </c>
      <c r="AE1799">
        <v>1023</v>
      </c>
      <c r="AF1799" t="s">
        <v>1486</v>
      </c>
      <c r="AG1799">
        <v>3</v>
      </c>
      <c r="AH1799" t="s">
        <v>81</v>
      </c>
      <c r="AI1799">
        <v>82</v>
      </c>
      <c r="AJ1799" t="s">
        <v>52641</v>
      </c>
      <c r="AK1799">
        <v>265</v>
      </c>
      <c r="AL1799" t="s">
        <v>4243</v>
      </c>
      <c r="AS1799">
        <v>0</v>
      </c>
      <c r="AT1799" t="s">
        <v>61</v>
      </c>
      <c r="AU1799" t="s">
        <v>9714</v>
      </c>
      <c r="AX1799">
        <v>55.6645325310907</v>
      </c>
      <c r="AY1799">
        <v>12.0927854832404</v>
      </c>
      <c r="AZ1799" t="s">
        <v>62</v>
      </c>
      <c r="BA1799">
        <v>1085</v>
      </c>
      <c r="BB1799" t="s">
        <v>44618</v>
      </c>
    </row>
    <row r="1800" spans="1:54" x14ac:dyDescent="0.25">
      <c r="A1800" s="1">
        <v>45200</v>
      </c>
      <c r="B1800">
        <v>265305</v>
      </c>
      <c r="C1800" t="s">
        <v>9715</v>
      </c>
      <c r="D1800">
        <v>4000</v>
      </c>
      <c r="E1800" t="s">
        <v>7628</v>
      </c>
      <c r="F1800" t="s">
        <v>9716</v>
      </c>
      <c r="I1800" t="s">
        <v>47932</v>
      </c>
      <c r="L1800" t="s">
        <v>55849</v>
      </c>
      <c r="N1800">
        <v>25</v>
      </c>
      <c r="R1800" s="1">
        <v>40162</v>
      </c>
      <c r="S1800" t="s">
        <v>80</v>
      </c>
      <c r="V1800" s="1">
        <v>31564</v>
      </c>
      <c r="W1800">
        <v>5</v>
      </c>
      <c r="X1800" t="s">
        <v>557</v>
      </c>
      <c r="Y1800">
        <v>1</v>
      </c>
      <c r="Z1800" t="s">
        <v>46545</v>
      </c>
      <c r="AB1800">
        <v>198511</v>
      </c>
      <c r="AC1800">
        <v>123</v>
      </c>
      <c r="AD1800" t="s">
        <v>1507</v>
      </c>
      <c r="AE1800">
        <v>1011</v>
      </c>
      <c r="AF1800" t="s">
        <v>1507</v>
      </c>
      <c r="AG1800">
        <v>3</v>
      </c>
      <c r="AH1800" t="s">
        <v>81</v>
      </c>
      <c r="AI1800">
        <v>80</v>
      </c>
      <c r="AJ1800" t="s">
        <v>1507</v>
      </c>
      <c r="AK1800">
        <v>265</v>
      </c>
      <c r="AL1800" t="s">
        <v>4243</v>
      </c>
      <c r="AS1800">
        <v>0</v>
      </c>
      <c r="AT1800" t="s">
        <v>61</v>
      </c>
      <c r="AU1800" t="s">
        <v>55850</v>
      </c>
      <c r="AZ1800" t="s">
        <v>62</v>
      </c>
      <c r="BA1800">
        <v>1085</v>
      </c>
      <c r="BB1800" t="s">
        <v>44618</v>
      </c>
    </row>
    <row r="1801" spans="1:54" x14ac:dyDescent="0.25">
      <c r="A1801" s="1">
        <v>45200</v>
      </c>
      <c r="B1801">
        <v>265306</v>
      </c>
      <c r="C1801" t="s">
        <v>9724</v>
      </c>
      <c r="D1801">
        <v>4000</v>
      </c>
      <c r="E1801" t="s">
        <v>7628</v>
      </c>
      <c r="F1801" t="s">
        <v>53099</v>
      </c>
      <c r="I1801" t="s">
        <v>9725</v>
      </c>
      <c r="J1801" t="s">
        <v>9726</v>
      </c>
      <c r="K1801" t="s">
        <v>9727</v>
      </c>
      <c r="L1801" t="s">
        <v>9728</v>
      </c>
      <c r="M1801">
        <v>645</v>
      </c>
      <c r="N1801">
        <v>100</v>
      </c>
      <c r="R1801" s="1">
        <v>40162</v>
      </c>
      <c r="S1801" t="s">
        <v>80</v>
      </c>
      <c r="V1801" s="1">
        <v>36526</v>
      </c>
      <c r="W1801">
        <v>5</v>
      </c>
      <c r="X1801" t="s">
        <v>557</v>
      </c>
      <c r="Y1801">
        <v>1</v>
      </c>
      <c r="Z1801" t="s">
        <v>46545</v>
      </c>
      <c r="AB1801">
        <v>199408</v>
      </c>
      <c r="AC1801">
        <v>123</v>
      </c>
      <c r="AD1801" t="s">
        <v>1507</v>
      </c>
      <c r="AE1801">
        <v>1011</v>
      </c>
      <c r="AF1801" t="s">
        <v>1507</v>
      </c>
      <c r="AG1801">
        <v>3</v>
      </c>
      <c r="AH1801" t="s">
        <v>81</v>
      </c>
      <c r="AI1801">
        <v>80</v>
      </c>
      <c r="AJ1801" t="s">
        <v>1507</v>
      </c>
      <c r="AK1801">
        <v>265</v>
      </c>
      <c r="AL1801" t="s">
        <v>4243</v>
      </c>
      <c r="AQ1801" t="s">
        <v>9729</v>
      </c>
      <c r="AR1801" t="s">
        <v>9730</v>
      </c>
      <c r="AS1801">
        <v>0</v>
      </c>
      <c r="AT1801" t="s">
        <v>61</v>
      </c>
      <c r="AU1801" t="s">
        <v>6897</v>
      </c>
      <c r="AX1801">
        <v>55.665045582542497</v>
      </c>
      <c r="AY1801">
        <v>12.021180935990801</v>
      </c>
      <c r="AZ1801" t="s">
        <v>62</v>
      </c>
      <c r="BA1801">
        <v>1085</v>
      </c>
      <c r="BB1801" t="s">
        <v>44618</v>
      </c>
    </row>
    <row r="1802" spans="1:54" x14ac:dyDescent="0.25">
      <c r="A1802" s="1">
        <v>45200</v>
      </c>
      <c r="B1802">
        <v>265307</v>
      </c>
      <c r="C1802" t="s">
        <v>9731</v>
      </c>
      <c r="D1802">
        <v>4000</v>
      </c>
      <c r="E1802" t="s">
        <v>7628</v>
      </c>
      <c r="F1802" t="s">
        <v>9732</v>
      </c>
      <c r="G1802">
        <v>49458215</v>
      </c>
      <c r="H1802">
        <v>1001933098</v>
      </c>
      <c r="I1802" t="s">
        <v>9733</v>
      </c>
      <c r="J1802" t="s">
        <v>9583</v>
      </c>
      <c r="K1802" t="s">
        <v>9734</v>
      </c>
      <c r="L1802" t="s">
        <v>9728</v>
      </c>
      <c r="M1802">
        <v>645</v>
      </c>
      <c r="N1802">
        <v>100</v>
      </c>
      <c r="R1802" s="1">
        <v>44315</v>
      </c>
      <c r="S1802" t="s">
        <v>56</v>
      </c>
      <c r="V1802" s="1">
        <v>42735</v>
      </c>
      <c r="W1802">
        <v>6</v>
      </c>
      <c r="X1802" t="s">
        <v>1289</v>
      </c>
      <c r="Y1802">
        <v>1</v>
      </c>
      <c r="Z1802" t="s">
        <v>46545</v>
      </c>
      <c r="AB1802">
        <v>200708</v>
      </c>
      <c r="AC1802">
        <v>129</v>
      </c>
      <c r="AD1802" t="s">
        <v>2405</v>
      </c>
      <c r="AE1802">
        <v>1016</v>
      </c>
      <c r="AF1802" t="s">
        <v>2405</v>
      </c>
      <c r="AG1802">
        <v>3</v>
      </c>
      <c r="AH1802" t="s">
        <v>81</v>
      </c>
      <c r="AI1802">
        <v>80</v>
      </c>
      <c r="AJ1802" t="s">
        <v>1507</v>
      </c>
      <c r="AK1802">
        <v>265</v>
      </c>
      <c r="AL1802" t="s">
        <v>4243</v>
      </c>
      <c r="AQ1802" t="s">
        <v>9587</v>
      </c>
      <c r="AR1802" t="s">
        <v>9730</v>
      </c>
      <c r="AS1802">
        <v>0</v>
      </c>
      <c r="AT1802" t="s">
        <v>61</v>
      </c>
      <c r="AU1802" t="s">
        <v>6897</v>
      </c>
      <c r="AZ1802" t="s">
        <v>62</v>
      </c>
      <c r="BA1802">
        <v>1085</v>
      </c>
      <c r="BB1802" t="s">
        <v>44618</v>
      </c>
    </row>
    <row r="1803" spans="1:54" x14ac:dyDescent="0.25">
      <c r="A1803" s="1">
        <v>45200</v>
      </c>
      <c r="B1803">
        <v>265350</v>
      </c>
      <c r="C1803" t="s">
        <v>9735</v>
      </c>
      <c r="D1803">
        <v>4000</v>
      </c>
      <c r="E1803" t="s">
        <v>7628</v>
      </c>
      <c r="F1803" t="s">
        <v>47933</v>
      </c>
      <c r="G1803">
        <v>28608942</v>
      </c>
      <c r="H1803">
        <v>1006563880</v>
      </c>
      <c r="I1803" t="s">
        <v>9736</v>
      </c>
      <c r="J1803" t="s">
        <v>9737</v>
      </c>
      <c r="K1803" t="s">
        <v>9738</v>
      </c>
      <c r="L1803" t="s">
        <v>47934</v>
      </c>
      <c r="M1803">
        <v>4408</v>
      </c>
      <c r="N1803">
        <v>133</v>
      </c>
      <c r="R1803" s="1">
        <v>40938</v>
      </c>
      <c r="S1803" t="s">
        <v>56</v>
      </c>
      <c r="V1803" s="1">
        <v>39052</v>
      </c>
      <c r="W1803">
        <v>5</v>
      </c>
      <c r="X1803" t="s">
        <v>557</v>
      </c>
      <c r="Y1803">
        <v>1</v>
      </c>
      <c r="Z1803" t="s">
        <v>46545</v>
      </c>
      <c r="AB1803">
        <v>198307</v>
      </c>
      <c r="AC1803">
        <v>146</v>
      </c>
      <c r="AD1803" t="s">
        <v>1428</v>
      </c>
      <c r="AE1803">
        <v>1025</v>
      </c>
      <c r="AF1803" t="s">
        <v>1428</v>
      </c>
      <c r="AG1803">
        <v>3</v>
      </c>
      <c r="AH1803" t="s">
        <v>81</v>
      </c>
      <c r="AI1803">
        <v>85</v>
      </c>
      <c r="AJ1803" t="s">
        <v>1428</v>
      </c>
      <c r="AK1803">
        <v>265</v>
      </c>
      <c r="AL1803" t="s">
        <v>4243</v>
      </c>
      <c r="AQ1803" t="s">
        <v>9739</v>
      </c>
      <c r="AR1803" t="s">
        <v>9740</v>
      </c>
      <c r="AS1803">
        <v>0</v>
      </c>
      <c r="AT1803" t="s">
        <v>61</v>
      </c>
      <c r="AU1803" t="s">
        <v>47594</v>
      </c>
      <c r="AZ1803" t="s">
        <v>62</v>
      </c>
      <c r="BA1803">
        <v>1085</v>
      </c>
      <c r="BB1803" t="s">
        <v>44618</v>
      </c>
    </row>
    <row r="1804" spans="1:54" x14ac:dyDescent="0.25">
      <c r="A1804" s="1">
        <v>45200</v>
      </c>
      <c r="B1804">
        <v>265351</v>
      </c>
      <c r="C1804" t="s">
        <v>54662</v>
      </c>
      <c r="D1804">
        <v>4000</v>
      </c>
      <c r="E1804" t="s">
        <v>7628</v>
      </c>
      <c r="F1804" t="s">
        <v>54663</v>
      </c>
      <c r="G1804">
        <v>39816334</v>
      </c>
      <c r="H1804">
        <v>1024513242</v>
      </c>
      <c r="I1804" t="s">
        <v>47763</v>
      </c>
      <c r="J1804" t="s">
        <v>9741</v>
      </c>
      <c r="K1804" t="s">
        <v>9742</v>
      </c>
      <c r="L1804" t="s">
        <v>47934</v>
      </c>
      <c r="M1804">
        <v>4408</v>
      </c>
      <c r="N1804">
        <v>133</v>
      </c>
      <c r="R1804" s="1">
        <v>44075</v>
      </c>
      <c r="S1804" t="s">
        <v>56</v>
      </c>
      <c r="W1804">
        <v>4</v>
      </c>
      <c r="X1804" t="s">
        <v>725</v>
      </c>
      <c r="Y1804">
        <v>1</v>
      </c>
      <c r="Z1804" t="s">
        <v>46545</v>
      </c>
      <c r="AB1804">
        <v>199209</v>
      </c>
      <c r="AC1804">
        <v>149</v>
      </c>
      <c r="AD1804" t="s">
        <v>1085</v>
      </c>
      <c r="AE1804">
        <v>1027</v>
      </c>
      <c r="AF1804" t="s">
        <v>1543</v>
      </c>
      <c r="AG1804">
        <v>1</v>
      </c>
      <c r="AH1804" t="s">
        <v>44482</v>
      </c>
      <c r="AI1804">
        <v>85</v>
      </c>
      <c r="AJ1804" t="s">
        <v>1428</v>
      </c>
      <c r="AK1804">
        <v>265</v>
      </c>
      <c r="AL1804" t="s">
        <v>4243</v>
      </c>
      <c r="AP1804">
        <v>281043</v>
      </c>
      <c r="AQ1804" t="s">
        <v>9743</v>
      </c>
      <c r="AR1804" t="s">
        <v>8877</v>
      </c>
      <c r="AS1804">
        <v>2</v>
      </c>
      <c r="AT1804" t="s">
        <v>1413</v>
      </c>
      <c r="AU1804" t="s">
        <v>47594</v>
      </c>
      <c r="AX1804">
        <v>55.643208170000001</v>
      </c>
      <c r="AY1804">
        <v>12.11738194</v>
      </c>
      <c r="AZ1804" t="s">
        <v>62</v>
      </c>
      <c r="BA1804">
        <v>1085</v>
      </c>
      <c r="BB1804" t="s">
        <v>44618</v>
      </c>
    </row>
    <row r="1805" spans="1:54" x14ac:dyDescent="0.25">
      <c r="A1805" s="1">
        <v>45200</v>
      </c>
      <c r="B1805">
        <v>265375</v>
      </c>
      <c r="C1805" t="s">
        <v>9744</v>
      </c>
      <c r="D1805">
        <v>4300</v>
      </c>
      <c r="E1805" t="s">
        <v>45009</v>
      </c>
      <c r="F1805" t="s">
        <v>45010</v>
      </c>
      <c r="G1805">
        <v>82647511</v>
      </c>
      <c r="H1805">
        <v>1002651825</v>
      </c>
      <c r="I1805" t="s">
        <v>9745</v>
      </c>
      <c r="J1805" t="s">
        <v>9746</v>
      </c>
      <c r="K1805" t="s">
        <v>9747</v>
      </c>
      <c r="L1805" t="s">
        <v>9748</v>
      </c>
      <c r="M1805">
        <v>1266</v>
      </c>
      <c r="N1805">
        <v>10</v>
      </c>
      <c r="R1805" s="1">
        <v>43790</v>
      </c>
      <c r="S1805" t="s">
        <v>56</v>
      </c>
      <c r="W1805">
        <v>5</v>
      </c>
      <c r="X1805" t="s">
        <v>557</v>
      </c>
      <c r="Y1805">
        <v>1</v>
      </c>
      <c r="Z1805" t="s">
        <v>46545</v>
      </c>
      <c r="AB1805">
        <v>199107</v>
      </c>
      <c r="AC1805">
        <v>147</v>
      </c>
      <c r="AD1805" t="s">
        <v>46697</v>
      </c>
      <c r="AE1805">
        <v>1021</v>
      </c>
      <c r="AF1805" t="s">
        <v>46697</v>
      </c>
      <c r="AG1805">
        <v>2</v>
      </c>
      <c r="AH1805" t="s">
        <v>44524</v>
      </c>
      <c r="AI1805">
        <v>86</v>
      </c>
      <c r="AJ1805" t="s">
        <v>46697</v>
      </c>
      <c r="AK1805">
        <v>316</v>
      </c>
      <c r="AL1805" t="s">
        <v>45011</v>
      </c>
      <c r="AQ1805" t="s">
        <v>9749</v>
      </c>
      <c r="AR1805" t="s">
        <v>9750</v>
      </c>
      <c r="AS1805">
        <v>0</v>
      </c>
      <c r="AT1805" t="s">
        <v>61</v>
      </c>
      <c r="AU1805" t="s">
        <v>9751</v>
      </c>
      <c r="AX1805">
        <v>55.718355170000002</v>
      </c>
      <c r="AY1805">
        <v>11.72497742</v>
      </c>
      <c r="AZ1805" t="s">
        <v>62</v>
      </c>
      <c r="BA1805">
        <v>1085</v>
      </c>
      <c r="BB1805" t="s">
        <v>44618</v>
      </c>
    </row>
    <row r="1806" spans="1:54" x14ac:dyDescent="0.25">
      <c r="A1806" s="1">
        <v>45200</v>
      </c>
      <c r="B1806">
        <v>265376</v>
      </c>
      <c r="C1806" t="s">
        <v>9752</v>
      </c>
      <c r="D1806">
        <v>4000</v>
      </c>
      <c r="E1806" t="s">
        <v>7628</v>
      </c>
      <c r="F1806" t="s">
        <v>47935</v>
      </c>
      <c r="I1806" t="s">
        <v>9753</v>
      </c>
      <c r="J1806" t="s">
        <v>9754</v>
      </c>
      <c r="K1806" t="s">
        <v>9755</v>
      </c>
      <c r="L1806" t="s">
        <v>9756</v>
      </c>
      <c r="M1806">
        <v>1790</v>
      </c>
      <c r="R1806" s="1">
        <v>40162</v>
      </c>
      <c r="S1806" t="s">
        <v>80</v>
      </c>
      <c r="V1806" s="1">
        <v>35704</v>
      </c>
      <c r="W1806">
        <v>5</v>
      </c>
      <c r="X1806" t="s">
        <v>557</v>
      </c>
      <c r="Y1806">
        <v>1</v>
      </c>
      <c r="Z1806" t="s">
        <v>46545</v>
      </c>
      <c r="AB1806">
        <v>199107</v>
      </c>
      <c r="AC1806">
        <v>147</v>
      </c>
      <c r="AD1806" t="s">
        <v>46697</v>
      </c>
      <c r="AE1806">
        <v>1021</v>
      </c>
      <c r="AF1806" t="s">
        <v>46697</v>
      </c>
      <c r="AG1806">
        <v>3</v>
      </c>
      <c r="AH1806" t="s">
        <v>81</v>
      </c>
      <c r="AI1806">
        <v>86</v>
      </c>
      <c r="AJ1806" t="s">
        <v>46697</v>
      </c>
      <c r="AK1806">
        <v>265</v>
      </c>
      <c r="AL1806" t="s">
        <v>4243</v>
      </c>
      <c r="AS1806">
        <v>0</v>
      </c>
      <c r="AT1806" t="s">
        <v>61</v>
      </c>
      <c r="AU1806" t="s">
        <v>9757</v>
      </c>
      <c r="AX1806">
        <v>55.636336778259597</v>
      </c>
      <c r="AY1806">
        <v>12.083448609890301</v>
      </c>
      <c r="AZ1806" t="s">
        <v>62</v>
      </c>
      <c r="BA1806">
        <v>1085</v>
      </c>
      <c r="BB1806" t="s">
        <v>44618</v>
      </c>
    </row>
    <row r="1807" spans="1:54" x14ac:dyDescent="0.25">
      <c r="A1807" s="1">
        <v>45200</v>
      </c>
      <c r="B1807">
        <v>265401</v>
      </c>
      <c r="C1807" t="s">
        <v>9758</v>
      </c>
      <c r="D1807">
        <v>4000</v>
      </c>
      <c r="E1807" t="s">
        <v>7628</v>
      </c>
      <c r="F1807" t="s">
        <v>9759</v>
      </c>
      <c r="G1807">
        <v>44053128</v>
      </c>
      <c r="H1807">
        <v>1003400977</v>
      </c>
      <c r="I1807" t="s">
        <v>54556</v>
      </c>
      <c r="J1807" t="s">
        <v>9279</v>
      </c>
      <c r="K1807" t="s">
        <v>1807</v>
      </c>
      <c r="L1807" t="s">
        <v>9760</v>
      </c>
      <c r="M1807">
        <v>5212</v>
      </c>
      <c r="N1807">
        <v>2</v>
      </c>
      <c r="R1807" s="1">
        <v>43790</v>
      </c>
      <c r="S1807" t="s">
        <v>612</v>
      </c>
      <c r="W1807">
        <v>4</v>
      </c>
      <c r="X1807" t="s">
        <v>725</v>
      </c>
      <c r="Y1807">
        <v>1</v>
      </c>
      <c r="Z1807" t="s">
        <v>46545</v>
      </c>
      <c r="AB1807">
        <v>184001</v>
      </c>
      <c r="AC1807">
        <v>242</v>
      </c>
      <c r="AD1807" t="s">
        <v>1687</v>
      </c>
      <c r="AE1807">
        <v>1071</v>
      </c>
      <c r="AF1807" t="s">
        <v>1688</v>
      </c>
      <c r="AG1807">
        <v>1</v>
      </c>
      <c r="AH1807" t="s">
        <v>44482</v>
      </c>
      <c r="AI1807">
        <v>99</v>
      </c>
      <c r="AJ1807" t="s">
        <v>54511</v>
      </c>
      <c r="AK1807">
        <v>265</v>
      </c>
      <c r="AL1807" t="s">
        <v>4243</v>
      </c>
      <c r="AP1807">
        <v>265416</v>
      </c>
      <c r="AQ1807" t="s">
        <v>1809</v>
      </c>
      <c r="AR1807" t="s">
        <v>1810</v>
      </c>
      <c r="AS1807">
        <v>2</v>
      </c>
      <c r="AT1807" t="s">
        <v>1413</v>
      </c>
      <c r="AU1807" t="s">
        <v>9761</v>
      </c>
      <c r="AX1807">
        <v>55.62553226</v>
      </c>
      <c r="AY1807">
        <v>12.079902369999999</v>
      </c>
      <c r="AZ1807" t="s">
        <v>62</v>
      </c>
      <c r="BA1807">
        <v>1085</v>
      </c>
      <c r="BB1807" t="s">
        <v>44618</v>
      </c>
    </row>
    <row r="1808" spans="1:54" x14ac:dyDescent="0.25">
      <c r="A1808" s="1">
        <v>45200</v>
      </c>
      <c r="B1808">
        <v>265402</v>
      </c>
      <c r="C1808" t="s">
        <v>9762</v>
      </c>
      <c r="D1808">
        <v>4000</v>
      </c>
      <c r="E1808" t="s">
        <v>7628</v>
      </c>
      <c r="F1808" t="s">
        <v>9763</v>
      </c>
      <c r="G1808">
        <v>10521815</v>
      </c>
      <c r="H1808">
        <v>1021096632</v>
      </c>
      <c r="I1808" t="s">
        <v>9764</v>
      </c>
      <c r="J1808" t="s">
        <v>9265</v>
      </c>
      <c r="K1808" t="s">
        <v>8900</v>
      </c>
      <c r="L1808" t="s">
        <v>53073</v>
      </c>
      <c r="M1808">
        <v>5130</v>
      </c>
      <c r="N1808">
        <v>8</v>
      </c>
      <c r="R1808" s="1">
        <v>44523</v>
      </c>
      <c r="S1808" t="s">
        <v>56</v>
      </c>
      <c r="W1808">
        <v>4</v>
      </c>
      <c r="X1808" t="s">
        <v>725</v>
      </c>
      <c r="Y1808">
        <v>1</v>
      </c>
      <c r="Z1808" t="s">
        <v>46545</v>
      </c>
      <c r="AB1808">
        <v>196406</v>
      </c>
      <c r="AC1808">
        <v>267</v>
      </c>
      <c r="AD1808" t="s">
        <v>9765</v>
      </c>
      <c r="AE1808">
        <v>1071</v>
      </c>
      <c r="AF1808" t="s">
        <v>1688</v>
      </c>
      <c r="AG1808">
        <v>1</v>
      </c>
      <c r="AH1808" t="s">
        <v>44482</v>
      </c>
      <c r="AI1808">
        <v>99</v>
      </c>
      <c r="AJ1808" t="s">
        <v>54511</v>
      </c>
      <c r="AK1808">
        <v>265</v>
      </c>
      <c r="AL1808" t="s">
        <v>4243</v>
      </c>
      <c r="AM1808">
        <v>1</v>
      </c>
      <c r="AN1808" t="s">
        <v>1193</v>
      </c>
      <c r="AO1808">
        <v>280046</v>
      </c>
      <c r="AP1808">
        <v>280941</v>
      </c>
      <c r="AQ1808" t="s">
        <v>8902</v>
      </c>
      <c r="AR1808" t="s">
        <v>8903</v>
      </c>
      <c r="AS1808">
        <v>2</v>
      </c>
      <c r="AT1808" t="s">
        <v>1413</v>
      </c>
      <c r="AU1808" t="s">
        <v>53072</v>
      </c>
      <c r="AX1808">
        <v>55.628064999999999</v>
      </c>
      <c r="AY1808">
        <v>12.077936960000001</v>
      </c>
      <c r="AZ1808" t="s">
        <v>62</v>
      </c>
      <c r="BA1808">
        <v>1085</v>
      </c>
      <c r="BB1808" t="s">
        <v>44618</v>
      </c>
    </row>
    <row r="1809" spans="1:54" x14ac:dyDescent="0.25">
      <c r="A1809" s="1">
        <v>45200</v>
      </c>
      <c r="B1809">
        <v>265403</v>
      </c>
      <c r="C1809" t="s">
        <v>9766</v>
      </c>
      <c r="D1809">
        <v>4000</v>
      </c>
      <c r="E1809" t="s">
        <v>7628</v>
      </c>
      <c r="F1809" t="s">
        <v>9767</v>
      </c>
      <c r="G1809">
        <v>19516172</v>
      </c>
      <c r="H1809">
        <v>1003851094</v>
      </c>
      <c r="I1809" t="s">
        <v>47936</v>
      </c>
      <c r="J1809" t="s">
        <v>9768</v>
      </c>
      <c r="K1809" t="s">
        <v>9769</v>
      </c>
      <c r="L1809" t="s">
        <v>9770</v>
      </c>
      <c r="M1809">
        <v>320</v>
      </c>
      <c r="N1809">
        <v>67</v>
      </c>
      <c r="R1809" s="1">
        <v>43790</v>
      </c>
      <c r="S1809" t="s">
        <v>80</v>
      </c>
      <c r="W1809">
        <v>4</v>
      </c>
      <c r="X1809" t="s">
        <v>725</v>
      </c>
      <c r="Y1809">
        <v>1</v>
      </c>
      <c r="Z1809" t="s">
        <v>46545</v>
      </c>
      <c r="AB1809">
        <v>197009</v>
      </c>
      <c r="AC1809">
        <v>241</v>
      </c>
      <c r="AD1809" t="s">
        <v>1722</v>
      </c>
      <c r="AE1809">
        <v>1071</v>
      </c>
      <c r="AF1809" t="s">
        <v>1688</v>
      </c>
      <c r="AG1809">
        <v>1</v>
      </c>
      <c r="AH1809" t="s">
        <v>44482</v>
      </c>
      <c r="AI1809">
        <v>99</v>
      </c>
      <c r="AJ1809" t="s">
        <v>54511</v>
      </c>
      <c r="AK1809">
        <v>265</v>
      </c>
      <c r="AL1809" t="s">
        <v>4243</v>
      </c>
      <c r="AQ1809" t="s">
        <v>9771</v>
      </c>
      <c r="AR1809" t="s">
        <v>9772</v>
      </c>
      <c r="AS1809">
        <v>0</v>
      </c>
      <c r="AT1809" t="s">
        <v>61</v>
      </c>
      <c r="AU1809" t="s">
        <v>9515</v>
      </c>
      <c r="AX1809">
        <v>55.626895240000003</v>
      </c>
      <c r="AY1809">
        <v>12.07572521</v>
      </c>
      <c r="AZ1809" t="s">
        <v>62</v>
      </c>
      <c r="BA1809">
        <v>1085</v>
      </c>
      <c r="BB1809" t="s">
        <v>44618</v>
      </c>
    </row>
    <row r="1810" spans="1:54" x14ac:dyDescent="0.25">
      <c r="A1810" s="1">
        <v>45200</v>
      </c>
      <c r="B1810">
        <v>265404</v>
      </c>
      <c r="C1810" t="s">
        <v>9773</v>
      </c>
      <c r="D1810">
        <v>4000</v>
      </c>
      <c r="E1810" t="s">
        <v>7628</v>
      </c>
      <c r="F1810" t="s">
        <v>9774</v>
      </c>
      <c r="I1810" t="s">
        <v>9775</v>
      </c>
      <c r="K1810" t="s">
        <v>9776</v>
      </c>
      <c r="L1810" t="s">
        <v>9777</v>
      </c>
      <c r="M1810">
        <v>5210</v>
      </c>
      <c r="N1810">
        <v>2</v>
      </c>
      <c r="R1810" s="1">
        <v>40162</v>
      </c>
      <c r="S1810" t="s">
        <v>80</v>
      </c>
      <c r="V1810" s="1">
        <v>28825</v>
      </c>
      <c r="W1810">
        <v>4</v>
      </c>
      <c r="X1810" t="s">
        <v>725</v>
      </c>
      <c r="Y1810">
        <v>2</v>
      </c>
      <c r="Z1810" t="s">
        <v>1745</v>
      </c>
      <c r="AC1810">
        <v>355</v>
      </c>
      <c r="AD1810" t="s">
        <v>1734</v>
      </c>
      <c r="AE1810">
        <v>1081</v>
      </c>
      <c r="AF1810" t="s">
        <v>1735</v>
      </c>
      <c r="AG1810">
        <v>3</v>
      </c>
      <c r="AH1810" t="s">
        <v>81</v>
      </c>
      <c r="AI1810">
        <v>99</v>
      </c>
      <c r="AJ1810" t="s">
        <v>54511</v>
      </c>
      <c r="AK1810">
        <v>265</v>
      </c>
      <c r="AL1810" t="s">
        <v>4243</v>
      </c>
      <c r="AS1810">
        <v>0</v>
      </c>
      <c r="AT1810" t="s">
        <v>61</v>
      </c>
      <c r="AU1810" t="s">
        <v>9778</v>
      </c>
      <c r="AX1810">
        <v>55.625524526277303</v>
      </c>
      <c r="AY1810">
        <v>12.080421185069699</v>
      </c>
      <c r="AZ1810" t="s">
        <v>62</v>
      </c>
      <c r="BA1810">
        <v>1085</v>
      </c>
      <c r="BB1810" t="s">
        <v>44618</v>
      </c>
    </row>
    <row r="1811" spans="1:54" x14ac:dyDescent="0.25">
      <c r="A1811" s="1">
        <v>45200</v>
      </c>
      <c r="B1811">
        <v>265405</v>
      </c>
      <c r="C1811" t="s">
        <v>9779</v>
      </c>
      <c r="D1811">
        <v>4000</v>
      </c>
      <c r="E1811" t="s">
        <v>7628</v>
      </c>
      <c r="F1811" t="s">
        <v>47937</v>
      </c>
      <c r="G1811">
        <v>30874323</v>
      </c>
      <c r="H1811">
        <v>1014173699</v>
      </c>
      <c r="I1811" t="s">
        <v>9780</v>
      </c>
      <c r="J1811" t="s">
        <v>9781</v>
      </c>
      <c r="K1811" t="s">
        <v>9677</v>
      </c>
      <c r="L1811" t="s">
        <v>47938</v>
      </c>
      <c r="M1811">
        <v>4448</v>
      </c>
      <c r="N1811">
        <v>7</v>
      </c>
      <c r="R1811" s="1">
        <v>41411</v>
      </c>
      <c r="S1811" t="s">
        <v>56</v>
      </c>
      <c r="V1811" s="1">
        <v>41395</v>
      </c>
      <c r="W1811">
        <v>4</v>
      </c>
      <c r="X1811" t="s">
        <v>725</v>
      </c>
      <c r="Y1811">
        <v>4</v>
      </c>
      <c r="Z1811" t="s">
        <v>1324</v>
      </c>
      <c r="AB1811">
        <v>193412</v>
      </c>
      <c r="AC1811">
        <v>380</v>
      </c>
      <c r="AD1811" t="s">
        <v>1863</v>
      </c>
      <c r="AE1811">
        <v>1085</v>
      </c>
      <c r="AF1811" t="s">
        <v>46731</v>
      </c>
      <c r="AG1811">
        <v>3</v>
      </c>
      <c r="AH1811" t="s">
        <v>81</v>
      </c>
      <c r="AI1811">
        <v>99</v>
      </c>
      <c r="AJ1811" t="s">
        <v>54511</v>
      </c>
      <c r="AK1811">
        <v>265</v>
      </c>
      <c r="AL1811" t="s">
        <v>4243</v>
      </c>
      <c r="AM1811">
        <v>2</v>
      </c>
      <c r="AN1811" t="s">
        <v>119</v>
      </c>
      <c r="AO1811">
        <v>340401</v>
      </c>
      <c r="AP1811">
        <v>340401</v>
      </c>
      <c r="AQ1811" t="s">
        <v>9782</v>
      </c>
      <c r="AR1811" t="s">
        <v>9679</v>
      </c>
      <c r="AS1811">
        <v>2</v>
      </c>
      <c r="AT1811" t="s">
        <v>1413</v>
      </c>
      <c r="AU1811" t="s">
        <v>47042</v>
      </c>
      <c r="AX1811">
        <v>55.636568502673597</v>
      </c>
      <c r="AY1811">
        <v>12.0886225286919</v>
      </c>
      <c r="AZ1811" t="s">
        <v>62</v>
      </c>
      <c r="BA1811">
        <v>1085</v>
      </c>
      <c r="BB1811" t="s">
        <v>44618</v>
      </c>
    </row>
    <row r="1812" spans="1:54" x14ac:dyDescent="0.25">
      <c r="A1812" s="1">
        <v>45200</v>
      </c>
      <c r="B1812">
        <v>265406</v>
      </c>
      <c r="C1812" t="s">
        <v>9783</v>
      </c>
      <c r="D1812">
        <v>4000</v>
      </c>
      <c r="E1812" t="s">
        <v>7628</v>
      </c>
      <c r="F1812" t="s">
        <v>9784</v>
      </c>
      <c r="I1812" t="s">
        <v>9785</v>
      </c>
      <c r="K1812" t="s">
        <v>9786</v>
      </c>
      <c r="R1812" s="1">
        <v>40162</v>
      </c>
      <c r="S1812" t="s">
        <v>80</v>
      </c>
      <c r="T1812">
        <v>101</v>
      </c>
      <c r="U1812" t="s">
        <v>46544</v>
      </c>
      <c r="V1812" s="1">
        <v>33635</v>
      </c>
      <c r="W1812">
        <v>2</v>
      </c>
      <c r="X1812" t="s">
        <v>57</v>
      </c>
      <c r="Y1812">
        <v>1</v>
      </c>
      <c r="Z1812" t="s">
        <v>46545</v>
      </c>
      <c r="AC1812">
        <v>281</v>
      </c>
      <c r="AD1812" t="s">
        <v>1773</v>
      </c>
      <c r="AE1812">
        <v>1073</v>
      </c>
      <c r="AF1812" t="s">
        <v>52650</v>
      </c>
      <c r="AG1812">
        <v>3</v>
      </c>
      <c r="AH1812" t="s">
        <v>81</v>
      </c>
      <c r="AI1812">
        <v>99</v>
      </c>
      <c r="AJ1812" t="s">
        <v>54511</v>
      </c>
      <c r="AK1812">
        <v>265</v>
      </c>
      <c r="AL1812" t="s">
        <v>4243</v>
      </c>
      <c r="AS1812">
        <v>0</v>
      </c>
      <c r="AT1812" t="s">
        <v>61</v>
      </c>
      <c r="AZ1812" t="s">
        <v>62</v>
      </c>
      <c r="BA1812">
        <v>1085</v>
      </c>
      <c r="BB1812" t="s">
        <v>44618</v>
      </c>
    </row>
    <row r="1813" spans="1:54" x14ac:dyDescent="0.25">
      <c r="A1813" s="1">
        <v>45200</v>
      </c>
      <c r="B1813">
        <v>265407</v>
      </c>
      <c r="C1813" t="s">
        <v>9787</v>
      </c>
      <c r="D1813">
        <v>4000</v>
      </c>
      <c r="E1813" t="s">
        <v>7628</v>
      </c>
      <c r="F1813" t="s">
        <v>9788</v>
      </c>
      <c r="G1813">
        <v>29057559</v>
      </c>
      <c r="H1813">
        <v>1003403150</v>
      </c>
      <c r="I1813" t="s">
        <v>9789</v>
      </c>
      <c r="J1813" t="s">
        <v>9790</v>
      </c>
      <c r="K1813" t="s">
        <v>9791</v>
      </c>
      <c r="L1813" t="s">
        <v>9792</v>
      </c>
      <c r="M1813">
        <v>8927</v>
      </c>
      <c r="N1813">
        <v>1</v>
      </c>
      <c r="R1813" s="1">
        <v>43790</v>
      </c>
      <c r="S1813" t="s">
        <v>56</v>
      </c>
      <c r="W1813">
        <v>4</v>
      </c>
      <c r="X1813" t="s">
        <v>725</v>
      </c>
      <c r="Y1813">
        <v>4</v>
      </c>
      <c r="Z1813" t="s">
        <v>1324</v>
      </c>
      <c r="AB1813">
        <v>197209</v>
      </c>
      <c r="AC1813">
        <v>301</v>
      </c>
      <c r="AD1813" t="s">
        <v>1853</v>
      </c>
      <c r="AE1813">
        <v>1131</v>
      </c>
      <c r="AF1813" t="s">
        <v>1853</v>
      </c>
      <c r="AG1813">
        <v>4</v>
      </c>
      <c r="AH1813" t="s">
        <v>44547</v>
      </c>
      <c r="AI1813">
        <v>99</v>
      </c>
      <c r="AJ1813" t="s">
        <v>54511</v>
      </c>
      <c r="AK1813">
        <v>265</v>
      </c>
      <c r="AL1813" t="s">
        <v>4243</v>
      </c>
      <c r="AQ1813" t="s">
        <v>9793</v>
      </c>
      <c r="AR1813" t="s">
        <v>9794</v>
      </c>
      <c r="AS1813">
        <v>1</v>
      </c>
      <c r="AT1813" t="s">
        <v>1446</v>
      </c>
      <c r="AU1813" t="s">
        <v>9795</v>
      </c>
      <c r="AX1813">
        <v>55.651687520000003</v>
      </c>
      <c r="AY1813">
        <v>12.136665450000001</v>
      </c>
      <c r="AZ1813" t="s">
        <v>62</v>
      </c>
      <c r="BA1813">
        <v>1085</v>
      </c>
      <c r="BB1813" t="s">
        <v>44618</v>
      </c>
    </row>
    <row r="1814" spans="1:54" x14ac:dyDescent="0.25">
      <c r="A1814" s="1">
        <v>45200</v>
      </c>
      <c r="B1814">
        <v>265408</v>
      </c>
      <c r="C1814" t="s">
        <v>45012</v>
      </c>
      <c r="D1814">
        <v>4000</v>
      </c>
      <c r="E1814" t="s">
        <v>7628</v>
      </c>
      <c r="F1814" t="s">
        <v>9796</v>
      </c>
      <c r="G1814">
        <v>30874323</v>
      </c>
      <c r="H1814">
        <v>1014173982</v>
      </c>
      <c r="I1814" t="s">
        <v>9780</v>
      </c>
      <c r="J1814" t="s">
        <v>9797</v>
      </c>
      <c r="K1814" t="s">
        <v>9677</v>
      </c>
      <c r="L1814" t="s">
        <v>9798</v>
      </c>
      <c r="M1814">
        <v>8670</v>
      </c>
      <c r="N1814">
        <v>4</v>
      </c>
      <c r="R1814" s="1">
        <v>42137</v>
      </c>
      <c r="S1814" t="s">
        <v>56</v>
      </c>
      <c r="V1814" s="1">
        <v>42125</v>
      </c>
      <c r="W1814">
        <v>4</v>
      </c>
      <c r="X1814" t="s">
        <v>725</v>
      </c>
      <c r="Y1814">
        <v>4</v>
      </c>
      <c r="Z1814" t="s">
        <v>1324</v>
      </c>
      <c r="AC1814">
        <v>312</v>
      </c>
      <c r="AD1814" t="s">
        <v>44564</v>
      </c>
      <c r="AE1814">
        <v>1085</v>
      </c>
      <c r="AF1814" t="s">
        <v>46731</v>
      </c>
      <c r="AG1814">
        <v>3</v>
      </c>
      <c r="AH1814" t="s">
        <v>81</v>
      </c>
      <c r="AI1814">
        <v>99</v>
      </c>
      <c r="AJ1814" t="s">
        <v>54511</v>
      </c>
      <c r="AK1814">
        <v>265</v>
      </c>
      <c r="AL1814" t="s">
        <v>4243</v>
      </c>
      <c r="AM1814">
        <v>1</v>
      </c>
      <c r="AN1814" t="s">
        <v>1193</v>
      </c>
      <c r="AO1814">
        <v>340401</v>
      </c>
      <c r="AP1814">
        <v>340401</v>
      </c>
      <c r="AQ1814" t="s">
        <v>9782</v>
      </c>
      <c r="AR1814" t="s">
        <v>9679</v>
      </c>
      <c r="AS1814">
        <v>2</v>
      </c>
      <c r="AT1814" t="s">
        <v>1413</v>
      </c>
      <c r="AU1814" t="s">
        <v>9799</v>
      </c>
      <c r="AX1814">
        <v>55.651048532197599</v>
      </c>
      <c r="AY1814">
        <v>12.142331378098399</v>
      </c>
      <c r="AZ1814" t="s">
        <v>62</v>
      </c>
      <c r="BA1814">
        <v>1085</v>
      </c>
      <c r="BB1814" t="s">
        <v>44618</v>
      </c>
    </row>
    <row r="1815" spans="1:54" x14ac:dyDescent="0.25">
      <c r="A1815" s="1">
        <v>45200</v>
      </c>
      <c r="B1815">
        <v>265409</v>
      </c>
      <c r="C1815" t="s">
        <v>9800</v>
      </c>
      <c r="D1815">
        <v>4000</v>
      </c>
      <c r="E1815" t="s">
        <v>7628</v>
      </c>
      <c r="F1815" t="s">
        <v>9801</v>
      </c>
      <c r="G1815">
        <v>29190658</v>
      </c>
      <c r="H1815">
        <v>1018287680</v>
      </c>
      <c r="I1815" t="s">
        <v>9802</v>
      </c>
      <c r="J1815" t="s">
        <v>9803</v>
      </c>
      <c r="K1815" t="s">
        <v>9804</v>
      </c>
      <c r="L1815" t="s">
        <v>54664</v>
      </c>
      <c r="M1815">
        <v>5941</v>
      </c>
      <c r="N1815">
        <v>12</v>
      </c>
      <c r="P1815">
        <v>2</v>
      </c>
      <c r="R1815" s="1">
        <v>43790</v>
      </c>
      <c r="S1815" t="s">
        <v>56</v>
      </c>
      <c r="T1815">
        <v>1085</v>
      </c>
      <c r="U1815" t="s">
        <v>44618</v>
      </c>
      <c r="W1815">
        <v>7</v>
      </c>
      <c r="X1815" t="s">
        <v>2845</v>
      </c>
      <c r="Y1815">
        <v>1</v>
      </c>
      <c r="Z1815" t="s">
        <v>46545</v>
      </c>
      <c r="AB1815">
        <v>198011</v>
      </c>
      <c r="AC1815">
        <v>289</v>
      </c>
      <c r="AD1815" t="s">
        <v>54557</v>
      </c>
      <c r="AE1815">
        <v>1072</v>
      </c>
      <c r="AF1815" t="s">
        <v>2143</v>
      </c>
      <c r="AG1815">
        <v>1</v>
      </c>
      <c r="AH1815" t="s">
        <v>44482</v>
      </c>
      <c r="AI1815">
        <v>99</v>
      </c>
      <c r="AJ1815" t="s">
        <v>54511</v>
      </c>
      <c r="AK1815">
        <v>265</v>
      </c>
      <c r="AL1815" t="s">
        <v>4243</v>
      </c>
      <c r="AQ1815" t="s">
        <v>9805</v>
      </c>
      <c r="AR1815" t="s">
        <v>9806</v>
      </c>
      <c r="AS1815">
        <v>0</v>
      </c>
      <c r="AT1815" t="s">
        <v>61</v>
      </c>
      <c r="AU1815" t="s">
        <v>54659</v>
      </c>
      <c r="AX1815">
        <v>55.638118710000001</v>
      </c>
      <c r="AY1815">
        <v>12.09047309</v>
      </c>
      <c r="AZ1815" t="s">
        <v>62</v>
      </c>
      <c r="BA1815">
        <v>1085</v>
      </c>
      <c r="BB1815" t="s">
        <v>44618</v>
      </c>
    </row>
    <row r="1816" spans="1:54" x14ac:dyDescent="0.25">
      <c r="A1816" s="1">
        <v>45200</v>
      </c>
      <c r="B1816">
        <v>265410</v>
      </c>
      <c r="C1816" t="s">
        <v>9807</v>
      </c>
      <c r="D1816">
        <v>4000</v>
      </c>
      <c r="E1816" t="s">
        <v>7628</v>
      </c>
      <c r="F1816" t="s">
        <v>9808</v>
      </c>
      <c r="I1816" t="s">
        <v>9809</v>
      </c>
      <c r="J1816" t="s">
        <v>9810</v>
      </c>
      <c r="K1816" t="s">
        <v>9811</v>
      </c>
      <c r="L1816" t="s">
        <v>9812</v>
      </c>
      <c r="M1816">
        <v>9318</v>
      </c>
      <c r="N1816">
        <v>3</v>
      </c>
      <c r="R1816" s="1">
        <v>40162</v>
      </c>
      <c r="S1816" t="s">
        <v>80</v>
      </c>
      <c r="V1816" s="1">
        <v>37895</v>
      </c>
      <c r="W1816">
        <v>4</v>
      </c>
      <c r="X1816" t="s">
        <v>725</v>
      </c>
      <c r="Y1816">
        <v>5</v>
      </c>
      <c r="Z1816" t="s">
        <v>54458</v>
      </c>
      <c r="AC1816">
        <v>243</v>
      </c>
      <c r="AD1816" t="s">
        <v>2065</v>
      </c>
      <c r="AE1816">
        <v>1083</v>
      </c>
      <c r="AF1816" t="s">
        <v>2066</v>
      </c>
      <c r="AG1816">
        <v>3</v>
      </c>
      <c r="AH1816" t="s">
        <v>81</v>
      </c>
      <c r="AI1816">
        <v>99</v>
      </c>
      <c r="AJ1816" t="s">
        <v>54511</v>
      </c>
      <c r="AK1816">
        <v>265</v>
      </c>
      <c r="AL1816" t="s">
        <v>4243</v>
      </c>
      <c r="AP1816">
        <v>707404</v>
      </c>
      <c r="AQ1816" t="s">
        <v>9813</v>
      </c>
      <c r="AR1816" t="s">
        <v>9814</v>
      </c>
      <c r="AS1816">
        <v>2</v>
      </c>
      <c r="AT1816" t="s">
        <v>1413</v>
      </c>
      <c r="AU1816" t="s">
        <v>9815</v>
      </c>
      <c r="AX1816">
        <v>55.641564997535603</v>
      </c>
      <c r="AY1816">
        <v>12.097331498537701</v>
      </c>
      <c r="AZ1816" t="s">
        <v>62</v>
      </c>
      <c r="BA1816">
        <v>1085</v>
      </c>
      <c r="BB1816" t="s">
        <v>44618</v>
      </c>
    </row>
    <row r="1817" spans="1:54" x14ac:dyDescent="0.25">
      <c r="A1817" s="1">
        <v>45200</v>
      </c>
      <c r="B1817">
        <v>265411</v>
      </c>
      <c r="C1817" t="s">
        <v>45013</v>
      </c>
      <c r="D1817">
        <v>4000</v>
      </c>
      <c r="E1817" t="s">
        <v>7628</v>
      </c>
      <c r="F1817" t="s">
        <v>45014</v>
      </c>
      <c r="G1817">
        <v>30420861</v>
      </c>
      <c r="H1817">
        <v>1013269765</v>
      </c>
      <c r="I1817" t="s">
        <v>9816</v>
      </c>
      <c r="J1817" t="s">
        <v>9817</v>
      </c>
      <c r="K1817" t="s">
        <v>9818</v>
      </c>
      <c r="L1817" t="s">
        <v>9819</v>
      </c>
      <c r="M1817">
        <v>120</v>
      </c>
      <c r="N1817">
        <v>19</v>
      </c>
      <c r="R1817" s="1">
        <v>45048</v>
      </c>
      <c r="S1817" t="s">
        <v>6097</v>
      </c>
      <c r="W1817">
        <v>4</v>
      </c>
      <c r="X1817" t="s">
        <v>725</v>
      </c>
      <c r="Y1817">
        <v>0</v>
      </c>
      <c r="Z1817" t="s">
        <v>54560</v>
      </c>
      <c r="AB1817">
        <v>199201</v>
      </c>
      <c r="AC1817">
        <v>223</v>
      </c>
      <c r="AD1817" t="s">
        <v>9820</v>
      </c>
      <c r="AE1817">
        <v>1084</v>
      </c>
      <c r="AF1817" t="s">
        <v>1825</v>
      </c>
      <c r="AG1817">
        <v>1</v>
      </c>
      <c r="AH1817" t="s">
        <v>44482</v>
      </c>
      <c r="AI1817">
        <v>99</v>
      </c>
      <c r="AJ1817" t="s">
        <v>54511</v>
      </c>
      <c r="AK1817">
        <v>265</v>
      </c>
      <c r="AL1817" t="s">
        <v>4243</v>
      </c>
      <c r="AQ1817" t="s">
        <v>9821</v>
      </c>
      <c r="AR1817" t="s">
        <v>9822</v>
      </c>
      <c r="AS1817">
        <v>0</v>
      </c>
      <c r="AT1817" t="s">
        <v>61</v>
      </c>
      <c r="AU1817" t="s">
        <v>9443</v>
      </c>
      <c r="AX1817">
        <v>55.638913809999998</v>
      </c>
      <c r="AY1817">
        <v>12.08117946</v>
      </c>
      <c r="AZ1817" t="s">
        <v>62</v>
      </c>
      <c r="BA1817">
        <v>1085</v>
      </c>
      <c r="BB1817" t="s">
        <v>44618</v>
      </c>
    </row>
    <row r="1818" spans="1:54" x14ac:dyDescent="0.25">
      <c r="A1818" s="1">
        <v>45200</v>
      </c>
      <c r="B1818">
        <v>265412</v>
      </c>
      <c r="C1818" t="s">
        <v>9823</v>
      </c>
      <c r="D1818">
        <v>4000</v>
      </c>
      <c r="E1818" t="s">
        <v>7628</v>
      </c>
      <c r="F1818" t="s">
        <v>9824</v>
      </c>
      <c r="I1818" t="s">
        <v>47939</v>
      </c>
      <c r="J1818" t="s">
        <v>9825</v>
      </c>
      <c r="K1818" t="s">
        <v>9826</v>
      </c>
      <c r="L1818" t="s">
        <v>9827</v>
      </c>
      <c r="M1818">
        <v>4855</v>
      </c>
      <c r="N1818">
        <v>60</v>
      </c>
      <c r="R1818" s="1">
        <v>40162</v>
      </c>
      <c r="S1818" t="s">
        <v>80</v>
      </c>
      <c r="V1818" s="1">
        <v>35796</v>
      </c>
      <c r="W1818">
        <v>4</v>
      </c>
      <c r="X1818" t="s">
        <v>725</v>
      </c>
      <c r="Y1818">
        <v>3</v>
      </c>
      <c r="Z1818" t="s">
        <v>1713</v>
      </c>
      <c r="AB1818">
        <v>198001</v>
      </c>
      <c r="AC1818">
        <v>292</v>
      </c>
      <c r="AD1818" t="s">
        <v>1714</v>
      </c>
      <c r="AE1818">
        <v>1082</v>
      </c>
      <c r="AF1818" t="s">
        <v>1715</v>
      </c>
      <c r="AG1818">
        <v>3</v>
      </c>
      <c r="AH1818" t="s">
        <v>81</v>
      </c>
      <c r="AI1818">
        <v>99</v>
      </c>
      <c r="AJ1818" t="s">
        <v>54511</v>
      </c>
      <c r="AK1818">
        <v>265</v>
      </c>
      <c r="AL1818" t="s">
        <v>4243</v>
      </c>
      <c r="AM1818">
        <v>1</v>
      </c>
      <c r="AN1818" t="s">
        <v>1193</v>
      </c>
      <c r="AO1818">
        <v>101461</v>
      </c>
      <c r="AS1818">
        <v>0</v>
      </c>
      <c r="AT1818" t="s">
        <v>61</v>
      </c>
      <c r="AU1818" t="s">
        <v>9828</v>
      </c>
      <c r="AX1818">
        <v>55.592917611770197</v>
      </c>
      <c r="AY1818">
        <v>12.123915584632099</v>
      </c>
      <c r="AZ1818" t="s">
        <v>62</v>
      </c>
      <c r="BA1818">
        <v>1085</v>
      </c>
      <c r="BB1818" t="s">
        <v>44618</v>
      </c>
    </row>
    <row r="1819" spans="1:54" x14ac:dyDescent="0.25">
      <c r="A1819" s="1">
        <v>45200</v>
      </c>
      <c r="B1819">
        <v>265413</v>
      </c>
      <c r="C1819" t="s">
        <v>54665</v>
      </c>
      <c r="D1819">
        <v>4000</v>
      </c>
      <c r="E1819" t="s">
        <v>7628</v>
      </c>
      <c r="F1819" t="s">
        <v>54665</v>
      </c>
      <c r="I1819" t="s">
        <v>9829</v>
      </c>
      <c r="J1819" t="s">
        <v>9830</v>
      </c>
      <c r="K1819" t="s">
        <v>9831</v>
      </c>
      <c r="L1819" t="s">
        <v>9832</v>
      </c>
      <c r="M1819">
        <v>8920</v>
      </c>
      <c r="N1819">
        <v>7</v>
      </c>
      <c r="R1819" s="1">
        <v>40162</v>
      </c>
      <c r="S1819" t="s">
        <v>80</v>
      </c>
      <c r="V1819" s="1">
        <v>38261</v>
      </c>
      <c r="W1819">
        <v>4</v>
      </c>
      <c r="X1819" t="s">
        <v>725</v>
      </c>
      <c r="Y1819">
        <v>1</v>
      </c>
      <c r="Z1819" t="s">
        <v>46545</v>
      </c>
      <c r="AB1819">
        <v>200112</v>
      </c>
      <c r="AC1819">
        <v>305</v>
      </c>
      <c r="AD1819" t="s">
        <v>2417</v>
      </c>
      <c r="AE1819">
        <v>1121</v>
      </c>
      <c r="AF1819" t="s">
        <v>53100</v>
      </c>
      <c r="AG1819">
        <v>5</v>
      </c>
      <c r="AH1819" t="s">
        <v>1589</v>
      </c>
      <c r="AI1819">
        <v>99</v>
      </c>
      <c r="AJ1819" t="s">
        <v>54511</v>
      </c>
      <c r="AK1819">
        <v>265</v>
      </c>
      <c r="AL1819" t="s">
        <v>4243</v>
      </c>
      <c r="AQ1819" t="s">
        <v>9833</v>
      </c>
      <c r="AR1819" t="s">
        <v>9834</v>
      </c>
      <c r="AS1819">
        <v>1</v>
      </c>
      <c r="AT1819" t="s">
        <v>1446</v>
      </c>
      <c r="AU1819" t="s">
        <v>1914</v>
      </c>
      <c r="AX1819">
        <v>55.650608307993899</v>
      </c>
      <c r="AY1819">
        <v>12.1370907484512</v>
      </c>
      <c r="AZ1819" t="s">
        <v>62</v>
      </c>
      <c r="BA1819">
        <v>1085</v>
      </c>
      <c r="BB1819" t="s">
        <v>44618</v>
      </c>
    </row>
    <row r="1820" spans="1:54" x14ac:dyDescent="0.25">
      <c r="A1820" s="1">
        <v>45200</v>
      </c>
      <c r="B1820">
        <v>265414</v>
      </c>
      <c r="C1820" t="s">
        <v>9835</v>
      </c>
      <c r="D1820">
        <v>4000</v>
      </c>
      <c r="E1820" t="s">
        <v>7628</v>
      </c>
      <c r="F1820" t="s">
        <v>9835</v>
      </c>
      <c r="G1820">
        <v>28848676</v>
      </c>
      <c r="H1820">
        <v>1011481945</v>
      </c>
      <c r="I1820" t="s">
        <v>9836</v>
      </c>
      <c r="K1820" t="s">
        <v>9837</v>
      </c>
      <c r="L1820" t="s">
        <v>53101</v>
      </c>
      <c r="M1820">
        <v>30</v>
      </c>
      <c r="N1820">
        <v>14</v>
      </c>
      <c r="R1820" s="1">
        <v>43614</v>
      </c>
      <c r="S1820" t="s">
        <v>56</v>
      </c>
      <c r="W1820">
        <v>5</v>
      </c>
      <c r="X1820" t="s">
        <v>557</v>
      </c>
      <c r="Y1820">
        <v>1</v>
      </c>
      <c r="Z1820" t="s">
        <v>46545</v>
      </c>
      <c r="AB1820">
        <v>200401</v>
      </c>
      <c r="AC1820">
        <v>246</v>
      </c>
      <c r="AD1820" t="s">
        <v>3685</v>
      </c>
      <c r="AE1820">
        <v>1072</v>
      </c>
      <c r="AF1820" t="s">
        <v>2143</v>
      </c>
      <c r="AG1820">
        <v>1</v>
      </c>
      <c r="AH1820" t="s">
        <v>44482</v>
      </c>
      <c r="AI1820">
        <v>99</v>
      </c>
      <c r="AJ1820" t="s">
        <v>54511</v>
      </c>
      <c r="AK1820">
        <v>265</v>
      </c>
      <c r="AL1820" t="s">
        <v>4243</v>
      </c>
      <c r="AQ1820" t="s">
        <v>9838</v>
      </c>
      <c r="AR1820" t="s">
        <v>9839</v>
      </c>
      <c r="AS1820">
        <v>0</v>
      </c>
      <c r="AT1820" t="s">
        <v>61</v>
      </c>
      <c r="AU1820" t="s">
        <v>53102</v>
      </c>
      <c r="AW1820" t="s">
        <v>45015</v>
      </c>
      <c r="AX1820">
        <v>55.599915590000002</v>
      </c>
      <c r="AY1820">
        <v>12.1430548</v>
      </c>
      <c r="AZ1820" t="s">
        <v>62</v>
      </c>
      <c r="BA1820">
        <v>1085</v>
      </c>
      <c r="BB1820" t="s">
        <v>44618</v>
      </c>
    </row>
    <row r="1821" spans="1:54" x14ac:dyDescent="0.25">
      <c r="A1821" s="1">
        <v>45200</v>
      </c>
      <c r="B1821">
        <v>265415</v>
      </c>
      <c r="C1821" t="s">
        <v>9840</v>
      </c>
      <c r="D1821">
        <v>4000</v>
      </c>
      <c r="E1821" t="s">
        <v>7628</v>
      </c>
      <c r="F1821" t="s">
        <v>45016</v>
      </c>
      <c r="I1821" t="s">
        <v>55361</v>
      </c>
      <c r="J1821" t="s">
        <v>9709</v>
      </c>
      <c r="K1821" t="s">
        <v>9841</v>
      </c>
      <c r="L1821" t="s">
        <v>55829</v>
      </c>
      <c r="M1821">
        <v>4549</v>
      </c>
      <c r="N1821">
        <v>50</v>
      </c>
      <c r="R1821" s="1">
        <v>40938</v>
      </c>
      <c r="S1821" t="s">
        <v>56</v>
      </c>
      <c r="V1821" s="1">
        <v>39417</v>
      </c>
      <c r="W1821">
        <v>4</v>
      </c>
      <c r="X1821" t="s">
        <v>725</v>
      </c>
      <c r="Y1821">
        <v>1</v>
      </c>
      <c r="Z1821" t="s">
        <v>46545</v>
      </c>
      <c r="AB1821">
        <v>200505</v>
      </c>
      <c r="AC1821">
        <v>261</v>
      </c>
      <c r="AD1821" t="s">
        <v>4220</v>
      </c>
      <c r="AE1821">
        <v>1071</v>
      </c>
      <c r="AF1821" t="s">
        <v>1688</v>
      </c>
      <c r="AG1821">
        <v>5</v>
      </c>
      <c r="AH1821" t="s">
        <v>1589</v>
      </c>
      <c r="AI1821">
        <v>99</v>
      </c>
      <c r="AJ1821" t="s">
        <v>54511</v>
      </c>
      <c r="AK1821">
        <v>265</v>
      </c>
      <c r="AL1821" t="s">
        <v>4243</v>
      </c>
      <c r="AQ1821" t="s">
        <v>9842</v>
      </c>
      <c r="AR1821" t="s">
        <v>9843</v>
      </c>
      <c r="AS1821">
        <v>1</v>
      </c>
      <c r="AT1821" t="s">
        <v>1446</v>
      </c>
      <c r="AU1821" t="s">
        <v>7932</v>
      </c>
      <c r="AZ1821" t="s">
        <v>62</v>
      </c>
      <c r="BA1821">
        <v>1085</v>
      </c>
      <c r="BB1821" t="s">
        <v>44618</v>
      </c>
    </row>
    <row r="1822" spans="1:54" x14ac:dyDescent="0.25">
      <c r="A1822" s="1">
        <v>45200</v>
      </c>
      <c r="B1822">
        <v>265416</v>
      </c>
      <c r="C1822" t="s">
        <v>9844</v>
      </c>
      <c r="D1822">
        <v>4000</v>
      </c>
      <c r="E1822" t="s">
        <v>7628</v>
      </c>
      <c r="F1822" t="s">
        <v>9845</v>
      </c>
      <c r="G1822">
        <v>44053128</v>
      </c>
      <c r="H1822">
        <v>1012978266</v>
      </c>
      <c r="I1822" t="s">
        <v>54556</v>
      </c>
      <c r="J1822" t="s">
        <v>9279</v>
      </c>
      <c r="K1822" t="s">
        <v>1807</v>
      </c>
      <c r="L1822" t="s">
        <v>9846</v>
      </c>
      <c r="M1822">
        <v>5212</v>
      </c>
      <c r="N1822">
        <v>10</v>
      </c>
      <c r="O1822">
        <v>132</v>
      </c>
      <c r="R1822" s="1">
        <v>43790</v>
      </c>
      <c r="S1822" t="s">
        <v>612</v>
      </c>
      <c r="W1822">
        <v>4</v>
      </c>
      <c r="X1822" t="s">
        <v>725</v>
      </c>
      <c r="Y1822">
        <v>1</v>
      </c>
      <c r="Z1822" t="s">
        <v>46545</v>
      </c>
      <c r="AB1822">
        <v>200701</v>
      </c>
      <c r="AC1822">
        <v>242</v>
      </c>
      <c r="AD1822" t="s">
        <v>1687</v>
      </c>
      <c r="AE1822">
        <v>1071</v>
      </c>
      <c r="AF1822" t="s">
        <v>1688</v>
      </c>
      <c r="AG1822">
        <v>4</v>
      </c>
      <c r="AH1822" t="s">
        <v>44547</v>
      </c>
      <c r="AI1822">
        <v>99</v>
      </c>
      <c r="AJ1822" t="s">
        <v>54511</v>
      </c>
      <c r="AK1822">
        <v>265</v>
      </c>
      <c r="AL1822" t="s">
        <v>4243</v>
      </c>
      <c r="AQ1822" t="s">
        <v>1809</v>
      </c>
      <c r="AR1822" t="s">
        <v>1810</v>
      </c>
      <c r="AS1822">
        <v>1</v>
      </c>
      <c r="AT1822" t="s">
        <v>1446</v>
      </c>
      <c r="AU1822" t="s">
        <v>9761</v>
      </c>
      <c r="AX1822">
        <v>55.625878489999998</v>
      </c>
      <c r="AY1822">
        <v>12.088623</v>
      </c>
      <c r="AZ1822" t="s">
        <v>62</v>
      </c>
      <c r="BA1822">
        <v>1085</v>
      </c>
      <c r="BB1822" t="s">
        <v>44618</v>
      </c>
    </row>
    <row r="1823" spans="1:54" x14ac:dyDescent="0.25">
      <c r="A1823" s="1">
        <v>45200</v>
      </c>
      <c r="B1823">
        <v>265417</v>
      </c>
      <c r="D1823">
        <v>4000</v>
      </c>
      <c r="E1823" t="s">
        <v>7628</v>
      </c>
      <c r="F1823" t="s">
        <v>9847</v>
      </c>
      <c r="G1823">
        <v>16825735</v>
      </c>
      <c r="H1823">
        <v>1001167026</v>
      </c>
      <c r="J1823" t="s">
        <v>9848</v>
      </c>
      <c r="K1823" t="s">
        <v>9849</v>
      </c>
      <c r="L1823" t="s">
        <v>9850</v>
      </c>
      <c r="M1823">
        <v>4855</v>
      </c>
      <c r="N1823">
        <v>44</v>
      </c>
      <c r="R1823" s="1">
        <v>43620</v>
      </c>
      <c r="S1823" t="s">
        <v>56</v>
      </c>
      <c r="W1823">
        <v>0</v>
      </c>
      <c r="X1823" t="s">
        <v>1252</v>
      </c>
      <c r="Y1823">
        <v>0</v>
      </c>
      <c r="Z1823" t="s">
        <v>54560</v>
      </c>
      <c r="AB1823">
        <v>199302</v>
      </c>
      <c r="AC1823">
        <v>273</v>
      </c>
      <c r="AD1823" t="s">
        <v>2088</v>
      </c>
      <c r="AE1823">
        <v>1087</v>
      </c>
      <c r="AF1823" t="s">
        <v>2660</v>
      </c>
      <c r="AG1823">
        <v>1</v>
      </c>
      <c r="AH1823" t="s">
        <v>44482</v>
      </c>
      <c r="AI1823">
        <v>99</v>
      </c>
      <c r="AJ1823" t="s">
        <v>54511</v>
      </c>
      <c r="AK1823">
        <v>265</v>
      </c>
      <c r="AL1823" t="s">
        <v>4243</v>
      </c>
      <c r="AQ1823" t="s">
        <v>9851</v>
      </c>
      <c r="AR1823" t="s">
        <v>9852</v>
      </c>
      <c r="AS1823">
        <v>0</v>
      </c>
      <c r="AT1823" t="s">
        <v>61</v>
      </c>
      <c r="AU1823" t="s">
        <v>9828</v>
      </c>
      <c r="AX1823">
        <v>55.591772089999999</v>
      </c>
      <c r="AY1823">
        <v>12.128005180000001</v>
      </c>
      <c r="AZ1823" t="s">
        <v>62</v>
      </c>
      <c r="BA1823">
        <v>1085</v>
      </c>
      <c r="BB1823" t="s">
        <v>44618</v>
      </c>
    </row>
    <row r="1824" spans="1:54" x14ac:dyDescent="0.25">
      <c r="A1824" s="1">
        <v>45200</v>
      </c>
      <c r="B1824">
        <v>265418</v>
      </c>
      <c r="C1824" t="s">
        <v>9853</v>
      </c>
      <c r="D1824">
        <v>4000</v>
      </c>
      <c r="E1824" t="s">
        <v>7628</v>
      </c>
      <c r="F1824" t="s">
        <v>9854</v>
      </c>
      <c r="G1824">
        <v>49667728</v>
      </c>
      <c r="H1824">
        <v>1003093292</v>
      </c>
      <c r="I1824" t="s">
        <v>9855</v>
      </c>
      <c r="K1824" t="s">
        <v>9856</v>
      </c>
      <c r="L1824" t="s">
        <v>9857</v>
      </c>
      <c r="M1824">
        <v>4855</v>
      </c>
      <c r="N1824">
        <v>34</v>
      </c>
      <c r="R1824" s="1">
        <v>43620</v>
      </c>
      <c r="S1824" t="s">
        <v>56</v>
      </c>
      <c r="W1824">
        <v>0</v>
      </c>
      <c r="X1824" t="s">
        <v>1252</v>
      </c>
      <c r="Y1824">
        <v>0</v>
      </c>
      <c r="Z1824" t="s">
        <v>54560</v>
      </c>
      <c r="AB1824">
        <v>197407</v>
      </c>
      <c r="AC1824">
        <v>273</v>
      </c>
      <c r="AD1824" t="s">
        <v>2088</v>
      </c>
      <c r="AE1824">
        <v>1087</v>
      </c>
      <c r="AF1824" t="s">
        <v>2660</v>
      </c>
      <c r="AG1824">
        <v>1</v>
      </c>
      <c r="AH1824" t="s">
        <v>44482</v>
      </c>
      <c r="AI1824">
        <v>99</v>
      </c>
      <c r="AJ1824" t="s">
        <v>54511</v>
      </c>
      <c r="AK1824">
        <v>265</v>
      </c>
      <c r="AL1824" t="s">
        <v>4243</v>
      </c>
      <c r="AQ1824" t="s">
        <v>9858</v>
      </c>
      <c r="AR1824" t="s">
        <v>9859</v>
      </c>
      <c r="AS1824">
        <v>0</v>
      </c>
      <c r="AT1824" t="s">
        <v>61</v>
      </c>
      <c r="AU1824" t="s">
        <v>9828</v>
      </c>
      <c r="AX1824">
        <v>55.59148922</v>
      </c>
      <c r="AY1824">
        <v>12.1290379</v>
      </c>
      <c r="AZ1824" t="s">
        <v>62</v>
      </c>
      <c r="BA1824">
        <v>1085</v>
      </c>
      <c r="BB1824" t="s">
        <v>44618</v>
      </c>
    </row>
    <row r="1825" spans="1:54" x14ac:dyDescent="0.25">
      <c r="A1825" s="1">
        <v>45200</v>
      </c>
      <c r="B1825">
        <v>265419</v>
      </c>
      <c r="C1825" t="s">
        <v>9860</v>
      </c>
      <c r="D1825">
        <v>4000</v>
      </c>
      <c r="E1825" t="s">
        <v>7628</v>
      </c>
      <c r="F1825" t="s">
        <v>9861</v>
      </c>
      <c r="K1825" t="s">
        <v>9677</v>
      </c>
      <c r="L1825" t="s">
        <v>47938</v>
      </c>
      <c r="M1825">
        <v>4448</v>
      </c>
      <c r="N1825">
        <v>7</v>
      </c>
      <c r="R1825" s="1">
        <v>41649</v>
      </c>
      <c r="S1825" t="s">
        <v>612</v>
      </c>
      <c r="V1825" s="1">
        <v>39783</v>
      </c>
      <c r="W1825">
        <v>4</v>
      </c>
      <c r="X1825" t="s">
        <v>725</v>
      </c>
      <c r="Y1825">
        <v>4</v>
      </c>
      <c r="Z1825" t="s">
        <v>1324</v>
      </c>
      <c r="AB1825">
        <v>200812</v>
      </c>
      <c r="AC1825">
        <v>383</v>
      </c>
      <c r="AD1825" t="s">
        <v>1799</v>
      </c>
      <c r="AE1825">
        <v>1085</v>
      </c>
      <c r="AF1825" t="s">
        <v>46731</v>
      </c>
      <c r="AG1825">
        <v>3</v>
      </c>
      <c r="AH1825" t="s">
        <v>81</v>
      </c>
      <c r="AI1825">
        <v>99</v>
      </c>
      <c r="AJ1825" t="s">
        <v>54511</v>
      </c>
      <c r="AK1825">
        <v>265</v>
      </c>
      <c r="AL1825" t="s">
        <v>4243</v>
      </c>
      <c r="AP1825">
        <v>340401</v>
      </c>
      <c r="AS1825">
        <v>2</v>
      </c>
      <c r="AT1825" t="s">
        <v>1413</v>
      </c>
      <c r="AU1825" t="s">
        <v>47042</v>
      </c>
      <c r="AX1825">
        <v>55.636568502673597</v>
      </c>
      <c r="AY1825">
        <v>12.0886225286919</v>
      </c>
      <c r="AZ1825" t="s">
        <v>62</v>
      </c>
      <c r="BA1825">
        <v>1085</v>
      </c>
      <c r="BB1825" t="s">
        <v>44618</v>
      </c>
    </row>
    <row r="1826" spans="1:54" x14ac:dyDescent="0.25">
      <c r="A1826" s="1">
        <v>45200</v>
      </c>
      <c r="B1826">
        <v>265420</v>
      </c>
      <c r="C1826" t="s">
        <v>9862</v>
      </c>
      <c r="D1826">
        <v>4000</v>
      </c>
      <c r="E1826" t="s">
        <v>7628</v>
      </c>
      <c r="F1826" t="s">
        <v>9863</v>
      </c>
      <c r="G1826">
        <v>28508379</v>
      </c>
      <c r="H1826">
        <v>1011204690</v>
      </c>
      <c r="I1826" t="s">
        <v>9864</v>
      </c>
      <c r="J1826" t="s">
        <v>9865</v>
      </c>
      <c r="K1826" t="s">
        <v>9866</v>
      </c>
      <c r="L1826" t="s">
        <v>9827</v>
      </c>
      <c r="M1826">
        <v>4855</v>
      </c>
      <c r="N1826">
        <v>60</v>
      </c>
      <c r="R1826" s="1">
        <v>43620</v>
      </c>
      <c r="S1826" t="s">
        <v>56</v>
      </c>
      <c r="V1826" s="1">
        <v>41579</v>
      </c>
      <c r="W1826">
        <v>5</v>
      </c>
      <c r="X1826" t="s">
        <v>557</v>
      </c>
      <c r="Y1826">
        <v>1</v>
      </c>
      <c r="Z1826" t="s">
        <v>46545</v>
      </c>
      <c r="AB1826">
        <v>200503</v>
      </c>
      <c r="AC1826">
        <v>273</v>
      </c>
      <c r="AD1826" t="s">
        <v>2088</v>
      </c>
      <c r="AE1826">
        <v>1087</v>
      </c>
      <c r="AF1826" t="s">
        <v>2660</v>
      </c>
      <c r="AG1826">
        <v>3</v>
      </c>
      <c r="AH1826" t="s">
        <v>81</v>
      </c>
      <c r="AI1826">
        <v>99</v>
      </c>
      <c r="AJ1826" t="s">
        <v>54511</v>
      </c>
      <c r="AK1826">
        <v>265</v>
      </c>
      <c r="AL1826" t="s">
        <v>4243</v>
      </c>
      <c r="AQ1826" t="s">
        <v>9867</v>
      </c>
      <c r="AR1826" t="s">
        <v>9868</v>
      </c>
      <c r="AS1826">
        <v>0</v>
      </c>
      <c r="AT1826" t="s">
        <v>61</v>
      </c>
      <c r="AU1826" t="s">
        <v>9828</v>
      </c>
      <c r="AX1826">
        <v>55.59291915</v>
      </c>
      <c r="AY1826">
        <v>12.12391903</v>
      </c>
      <c r="AZ1826" t="s">
        <v>62</v>
      </c>
      <c r="BA1826">
        <v>1085</v>
      </c>
      <c r="BB1826" t="s">
        <v>44618</v>
      </c>
    </row>
    <row r="1827" spans="1:54" x14ac:dyDescent="0.25">
      <c r="A1827" s="1">
        <v>45200</v>
      </c>
      <c r="B1827">
        <v>265421</v>
      </c>
      <c r="C1827" t="s">
        <v>9869</v>
      </c>
      <c r="D1827">
        <v>4000</v>
      </c>
      <c r="E1827" t="s">
        <v>7628</v>
      </c>
      <c r="F1827" t="s">
        <v>9870</v>
      </c>
      <c r="G1827">
        <v>30874323</v>
      </c>
      <c r="H1827">
        <v>1017818666</v>
      </c>
      <c r="I1827" t="s">
        <v>3333</v>
      </c>
      <c r="J1827" t="s">
        <v>9871</v>
      </c>
      <c r="K1827" t="s">
        <v>9677</v>
      </c>
      <c r="L1827" t="s">
        <v>9872</v>
      </c>
      <c r="M1827">
        <v>8670</v>
      </c>
      <c r="N1827" t="s">
        <v>5312</v>
      </c>
      <c r="R1827" s="1">
        <v>44216</v>
      </c>
      <c r="S1827" t="s">
        <v>56</v>
      </c>
      <c r="W1827">
        <v>4</v>
      </c>
      <c r="X1827" t="s">
        <v>725</v>
      </c>
      <c r="Y1827">
        <v>4</v>
      </c>
      <c r="Z1827" t="s">
        <v>1324</v>
      </c>
      <c r="AB1827">
        <v>200911</v>
      </c>
      <c r="AC1827">
        <v>306</v>
      </c>
      <c r="AD1827" t="s">
        <v>46731</v>
      </c>
      <c r="AE1827">
        <v>1085</v>
      </c>
      <c r="AF1827" t="s">
        <v>46731</v>
      </c>
      <c r="AG1827">
        <v>1</v>
      </c>
      <c r="AH1827" t="s">
        <v>44482</v>
      </c>
      <c r="AI1827">
        <v>99</v>
      </c>
      <c r="AJ1827" t="s">
        <v>54511</v>
      </c>
      <c r="AK1827">
        <v>265</v>
      </c>
      <c r="AL1827" t="s">
        <v>4243</v>
      </c>
      <c r="AP1827">
        <v>340401</v>
      </c>
      <c r="AQ1827" t="s">
        <v>9873</v>
      </c>
      <c r="AR1827" t="s">
        <v>9874</v>
      </c>
      <c r="AS1827">
        <v>2</v>
      </c>
      <c r="AT1827" t="s">
        <v>1413</v>
      </c>
      <c r="AU1827" t="s">
        <v>9799</v>
      </c>
      <c r="AX1827">
        <v>55.650963879999999</v>
      </c>
      <c r="AY1827">
        <v>12.141897520000001</v>
      </c>
      <c r="AZ1827" t="s">
        <v>62</v>
      </c>
      <c r="BA1827">
        <v>1085</v>
      </c>
      <c r="BB1827" t="s">
        <v>44618</v>
      </c>
    </row>
    <row r="1828" spans="1:54" x14ac:dyDescent="0.25">
      <c r="A1828" s="1">
        <v>45200</v>
      </c>
      <c r="B1828">
        <v>265422</v>
      </c>
      <c r="C1828" t="s">
        <v>9875</v>
      </c>
      <c r="D1828">
        <v>4000</v>
      </c>
      <c r="E1828" t="s">
        <v>7628</v>
      </c>
      <c r="F1828" t="s">
        <v>9876</v>
      </c>
      <c r="G1828">
        <v>30874323</v>
      </c>
      <c r="H1828">
        <v>1015640037</v>
      </c>
      <c r="I1828" t="s">
        <v>9780</v>
      </c>
      <c r="J1828" t="s">
        <v>9871</v>
      </c>
      <c r="K1828" t="s">
        <v>9677</v>
      </c>
      <c r="L1828" t="s">
        <v>9514</v>
      </c>
      <c r="M1828">
        <v>320</v>
      </c>
      <c r="N1828">
        <v>67</v>
      </c>
      <c r="R1828" s="1">
        <v>41617</v>
      </c>
      <c r="S1828" t="s">
        <v>56</v>
      </c>
      <c r="V1828" s="1">
        <v>41610</v>
      </c>
      <c r="W1828">
        <v>4</v>
      </c>
      <c r="X1828" t="s">
        <v>725</v>
      </c>
      <c r="Y1828">
        <v>4</v>
      </c>
      <c r="Z1828" t="s">
        <v>1324</v>
      </c>
      <c r="AB1828">
        <v>200911</v>
      </c>
      <c r="AC1828">
        <v>306</v>
      </c>
      <c r="AD1828" t="s">
        <v>46731</v>
      </c>
      <c r="AE1828">
        <v>1085</v>
      </c>
      <c r="AF1828" t="s">
        <v>46731</v>
      </c>
      <c r="AG1828">
        <v>3</v>
      </c>
      <c r="AH1828" t="s">
        <v>81</v>
      </c>
      <c r="AI1828">
        <v>99</v>
      </c>
      <c r="AJ1828" t="s">
        <v>54511</v>
      </c>
      <c r="AK1828">
        <v>265</v>
      </c>
      <c r="AL1828" t="s">
        <v>4243</v>
      </c>
      <c r="AM1828">
        <v>2</v>
      </c>
      <c r="AN1828" t="s">
        <v>119</v>
      </c>
      <c r="AO1828">
        <v>340401</v>
      </c>
      <c r="AP1828">
        <v>340401</v>
      </c>
      <c r="AQ1828" t="s">
        <v>9782</v>
      </c>
      <c r="AR1828" t="s">
        <v>9679</v>
      </c>
      <c r="AS1828">
        <v>2</v>
      </c>
      <c r="AT1828" t="s">
        <v>1413</v>
      </c>
      <c r="AU1828" t="s">
        <v>9515</v>
      </c>
      <c r="AX1828">
        <v>55.626471213274002</v>
      </c>
      <c r="AY1828">
        <v>12.075544369029201</v>
      </c>
      <c r="AZ1828" t="s">
        <v>62</v>
      </c>
      <c r="BA1828">
        <v>1085</v>
      </c>
      <c r="BB1828" t="s">
        <v>44618</v>
      </c>
    </row>
    <row r="1829" spans="1:54" x14ac:dyDescent="0.25">
      <c r="A1829" s="1">
        <v>45200</v>
      </c>
      <c r="B1829">
        <v>265423</v>
      </c>
      <c r="C1829" t="s">
        <v>9844</v>
      </c>
      <c r="D1829">
        <v>4000</v>
      </c>
      <c r="E1829" t="s">
        <v>7628</v>
      </c>
      <c r="F1829" t="s">
        <v>47940</v>
      </c>
      <c r="G1829">
        <v>44053128</v>
      </c>
      <c r="H1829">
        <v>1011558832</v>
      </c>
      <c r="I1829" t="s">
        <v>54556</v>
      </c>
      <c r="K1829" t="s">
        <v>1807</v>
      </c>
      <c r="L1829" t="s">
        <v>47941</v>
      </c>
      <c r="M1829">
        <v>8242</v>
      </c>
      <c r="N1829">
        <v>4</v>
      </c>
      <c r="R1829" s="1">
        <v>43790</v>
      </c>
      <c r="S1829" t="s">
        <v>56</v>
      </c>
      <c r="W1829">
        <v>4</v>
      </c>
      <c r="X1829" t="s">
        <v>725</v>
      </c>
      <c r="Y1829">
        <v>1</v>
      </c>
      <c r="Z1829" t="s">
        <v>46545</v>
      </c>
      <c r="AB1829">
        <v>200911</v>
      </c>
      <c r="AC1829">
        <v>242</v>
      </c>
      <c r="AD1829" t="s">
        <v>1687</v>
      </c>
      <c r="AE1829">
        <v>1071</v>
      </c>
      <c r="AF1829" t="s">
        <v>1688</v>
      </c>
      <c r="AG1829">
        <v>1</v>
      </c>
      <c r="AH1829" t="s">
        <v>44482</v>
      </c>
      <c r="AI1829">
        <v>99</v>
      </c>
      <c r="AJ1829" t="s">
        <v>54511</v>
      </c>
      <c r="AK1829">
        <v>265</v>
      </c>
      <c r="AL1829" t="s">
        <v>4243</v>
      </c>
      <c r="AP1829">
        <v>265416</v>
      </c>
      <c r="AQ1829" t="s">
        <v>1809</v>
      </c>
      <c r="AR1829" t="s">
        <v>1810</v>
      </c>
      <c r="AS1829">
        <v>2</v>
      </c>
      <c r="AT1829" t="s">
        <v>1413</v>
      </c>
      <c r="AU1829" t="s">
        <v>47942</v>
      </c>
      <c r="AX1829">
        <v>55.646391289999997</v>
      </c>
      <c r="AY1829">
        <v>12.11872099</v>
      </c>
      <c r="AZ1829" t="s">
        <v>62</v>
      </c>
      <c r="BA1829">
        <v>1085</v>
      </c>
      <c r="BB1829" t="s">
        <v>44618</v>
      </c>
    </row>
    <row r="1830" spans="1:54" x14ac:dyDescent="0.25">
      <c r="A1830" s="1">
        <v>45200</v>
      </c>
      <c r="B1830">
        <v>265424</v>
      </c>
      <c r="C1830" t="s">
        <v>9877</v>
      </c>
      <c r="D1830">
        <v>4000</v>
      </c>
      <c r="E1830" t="s">
        <v>7628</v>
      </c>
      <c r="F1830" t="s">
        <v>9878</v>
      </c>
      <c r="G1830">
        <v>44053128</v>
      </c>
      <c r="H1830">
        <v>1011558824</v>
      </c>
      <c r="I1830" t="s">
        <v>54556</v>
      </c>
      <c r="K1830" t="s">
        <v>1807</v>
      </c>
      <c r="L1830" t="s">
        <v>9879</v>
      </c>
      <c r="M1830">
        <v>3547</v>
      </c>
      <c r="N1830">
        <v>21</v>
      </c>
      <c r="R1830" s="1">
        <v>42320</v>
      </c>
      <c r="S1830" t="s">
        <v>56</v>
      </c>
      <c r="V1830" s="1">
        <v>42310</v>
      </c>
      <c r="W1830">
        <v>4</v>
      </c>
      <c r="X1830" t="s">
        <v>725</v>
      </c>
      <c r="Y1830">
        <v>1</v>
      </c>
      <c r="Z1830" t="s">
        <v>46545</v>
      </c>
      <c r="AB1830">
        <v>200911</v>
      </c>
      <c r="AC1830">
        <v>242</v>
      </c>
      <c r="AD1830" t="s">
        <v>1687</v>
      </c>
      <c r="AE1830">
        <v>1071</v>
      </c>
      <c r="AF1830" t="s">
        <v>1688</v>
      </c>
      <c r="AG1830">
        <v>3</v>
      </c>
      <c r="AH1830" t="s">
        <v>81</v>
      </c>
      <c r="AI1830">
        <v>99</v>
      </c>
      <c r="AJ1830" t="s">
        <v>54511</v>
      </c>
      <c r="AK1830">
        <v>265</v>
      </c>
      <c r="AL1830" t="s">
        <v>4243</v>
      </c>
      <c r="AM1830">
        <v>2</v>
      </c>
      <c r="AN1830" t="s">
        <v>119</v>
      </c>
      <c r="AO1830">
        <v>265416</v>
      </c>
      <c r="AP1830">
        <v>265416</v>
      </c>
      <c r="AQ1830" t="s">
        <v>1809</v>
      </c>
      <c r="AR1830" t="s">
        <v>1810</v>
      </c>
      <c r="AS1830">
        <v>2</v>
      </c>
      <c r="AT1830" t="s">
        <v>1413</v>
      </c>
      <c r="AU1830" t="s">
        <v>3878</v>
      </c>
      <c r="AX1830">
        <v>55.644443223720003</v>
      </c>
      <c r="AY1830">
        <v>12.1189490066077</v>
      </c>
      <c r="AZ1830" t="s">
        <v>62</v>
      </c>
      <c r="BA1830">
        <v>1085</v>
      </c>
      <c r="BB1830" t="s">
        <v>44618</v>
      </c>
    </row>
    <row r="1831" spans="1:54" x14ac:dyDescent="0.25">
      <c r="A1831" s="1">
        <v>45200</v>
      </c>
      <c r="B1831">
        <v>265425</v>
      </c>
      <c r="C1831" t="s">
        <v>9880</v>
      </c>
      <c r="D1831">
        <v>4000</v>
      </c>
      <c r="E1831" t="s">
        <v>7628</v>
      </c>
      <c r="F1831" t="s">
        <v>9881</v>
      </c>
      <c r="G1831">
        <v>44053128</v>
      </c>
      <c r="H1831">
        <v>1011558840</v>
      </c>
      <c r="I1831" t="s">
        <v>54556</v>
      </c>
      <c r="K1831" t="s">
        <v>1807</v>
      </c>
      <c r="L1831" t="s">
        <v>9882</v>
      </c>
      <c r="M1831">
        <v>3547</v>
      </c>
      <c r="N1831" t="s">
        <v>9883</v>
      </c>
      <c r="R1831" s="1">
        <v>44277</v>
      </c>
      <c r="S1831" t="s">
        <v>56</v>
      </c>
      <c r="W1831">
        <v>4</v>
      </c>
      <c r="X1831" t="s">
        <v>725</v>
      </c>
      <c r="Y1831">
        <v>1</v>
      </c>
      <c r="Z1831" t="s">
        <v>46545</v>
      </c>
      <c r="AB1831">
        <v>200911</v>
      </c>
      <c r="AC1831">
        <v>242</v>
      </c>
      <c r="AD1831" t="s">
        <v>1687</v>
      </c>
      <c r="AE1831">
        <v>1071</v>
      </c>
      <c r="AF1831" t="s">
        <v>1688</v>
      </c>
      <c r="AG1831">
        <v>1</v>
      </c>
      <c r="AH1831" t="s">
        <v>44482</v>
      </c>
      <c r="AI1831">
        <v>99</v>
      </c>
      <c r="AJ1831" t="s">
        <v>54511</v>
      </c>
      <c r="AK1831">
        <v>265</v>
      </c>
      <c r="AL1831" t="s">
        <v>4243</v>
      </c>
      <c r="AP1831">
        <v>265416</v>
      </c>
      <c r="AQ1831" t="s">
        <v>1809</v>
      </c>
      <c r="AR1831" t="s">
        <v>1810</v>
      </c>
      <c r="AS1831">
        <v>2</v>
      </c>
      <c r="AT1831" t="s">
        <v>1413</v>
      </c>
      <c r="AU1831" t="s">
        <v>3878</v>
      </c>
      <c r="AX1831">
        <v>55.645351339999998</v>
      </c>
      <c r="AY1831">
        <v>12.130842469999999</v>
      </c>
      <c r="AZ1831" t="s">
        <v>62</v>
      </c>
      <c r="BA1831">
        <v>1085</v>
      </c>
      <c r="BB1831" t="s">
        <v>44618</v>
      </c>
    </row>
    <row r="1832" spans="1:54" x14ac:dyDescent="0.25">
      <c r="A1832" s="1">
        <v>45200</v>
      </c>
      <c r="B1832">
        <v>265426</v>
      </c>
      <c r="C1832" t="s">
        <v>9884</v>
      </c>
      <c r="D1832">
        <v>4000</v>
      </c>
      <c r="E1832" t="s">
        <v>7628</v>
      </c>
      <c r="F1832" t="s">
        <v>9885</v>
      </c>
      <c r="G1832">
        <v>44053128</v>
      </c>
      <c r="H1832">
        <v>1011558867</v>
      </c>
      <c r="I1832" t="s">
        <v>54556</v>
      </c>
      <c r="K1832" t="s">
        <v>1807</v>
      </c>
      <c r="L1832" t="s">
        <v>47943</v>
      </c>
      <c r="M1832">
        <v>4448</v>
      </c>
      <c r="N1832">
        <v>131</v>
      </c>
      <c r="R1832" s="1">
        <v>43790</v>
      </c>
      <c r="S1832" t="s">
        <v>612</v>
      </c>
      <c r="W1832">
        <v>4</v>
      </c>
      <c r="X1832" t="s">
        <v>725</v>
      </c>
      <c r="Y1832">
        <v>1</v>
      </c>
      <c r="Z1832" t="s">
        <v>46545</v>
      </c>
      <c r="AB1832">
        <v>200911</v>
      </c>
      <c r="AC1832">
        <v>242</v>
      </c>
      <c r="AD1832" t="s">
        <v>1687</v>
      </c>
      <c r="AE1832">
        <v>1071</v>
      </c>
      <c r="AF1832" t="s">
        <v>1688</v>
      </c>
      <c r="AG1832">
        <v>1</v>
      </c>
      <c r="AH1832" t="s">
        <v>44482</v>
      </c>
      <c r="AI1832">
        <v>99</v>
      </c>
      <c r="AJ1832" t="s">
        <v>54511</v>
      </c>
      <c r="AK1832">
        <v>265</v>
      </c>
      <c r="AL1832" t="s">
        <v>4243</v>
      </c>
      <c r="AP1832">
        <v>265416</v>
      </c>
      <c r="AQ1832" t="s">
        <v>1809</v>
      </c>
      <c r="AR1832" t="s">
        <v>1810</v>
      </c>
      <c r="AS1832">
        <v>2</v>
      </c>
      <c r="AT1832" t="s">
        <v>1413</v>
      </c>
      <c r="AU1832" t="s">
        <v>47042</v>
      </c>
      <c r="AX1832">
        <v>55.624549719999997</v>
      </c>
      <c r="AY1832">
        <v>12.09226385</v>
      </c>
      <c r="AZ1832" t="s">
        <v>62</v>
      </c>
      <c r="BA1832">
        <v>1085</v>
      </c>
      <c r="BB1832" t="s">
        <v>44618</v>
      </c>
    </row>
    <row r="1833" spans="1:54" x14ac:dyDescent="0.25">
      <c r="A1833" s="1">
        <v>45200</v>
      </c>
      <c r="B1833">
        <v>265901</v>
      </c>
      <c r="C1833" t="s">
        <v>9886</v>
      </c>
      <c r="D1833">
        <v>4000</v>
      </c>
      <c r="E1833" t="s">
        <v>7628</v>
      </c>
      <c r="F1833" t="s">
        <v>9887</v>
      </c>
      <c r="G1833">
        <v>29189404</v>
      </c>
      <c r="H1833">
        <v>1003288117</v>
      </c>
      <c r="I1833" t="s">
        <v>9591</v>
      </c>
      <c r="J1833" t="s">
        <v>9888</v>
      </c>
      <c r="K1833" t="s">
        <v>9889</v>
      </c>
      <c r="L1833" t="s">
        <v>9890</v>
      </c>
      <c r="M1833">
        <v>606</v>
      </c>
      <c r="N1833">
        <v>50</v>
      </c>
      <c r="R1833" s="1">
        <v>45086</v>
      </c>
      <c r="S1833" t="s">
        <v>171</v>
      </c>
      <c r="T1833">
        <v>265</v>
      </c>
      <c r="U1833" t="s">
        <v>4243</v>
      </c>
      <c r="W1833">
        <v>2</v>
      </c>
      <c r="X1833" t="s">
        <v>57</v>
      </c>
      <c r="Y1833">
        <v>1</v>
      </c>
      <c r="Z1833" t="s">
        <v>46545</v>
      </c>
      <c r="AA1833">
        <v>10</v>
      </c>
      <c r="AB1833">
        <v>196310</v>
      </c>
      <c r="AC1833">
        <v>126</v>
      </c>
      <c r="AD1833" t="s">
        <v>46616</v>
      </c>
      <c r="AE1833">
        <v>1015</v>
      </c>
      <c r="AF1833" t="s">
        <v>46616</v>
      </c>
      <c r="AG1833">
        <v>4</v>
      </c>
      <c r="AH1833" t="s">
        <v>44547</v>
      </c>
      <c r="AI1833">
        <v>27</v>
      </c>
      <c r="AJ1833" t="s">
        <v>44512</v>
      </c>
      <c r="AK1833">
        <v>265</v>
      </c>
      <c r="AL1833" t="s">
        <v>4243</v>
      </c>
      <c r="AQ1833" t="s">
        <v>9891</v>
      </c>
      <c r="AS1833">
        <v>1</v>
      </c>
      <c r="AT1833" t="s">
        <v>1446</v>
      </c>
      <c r="AU1833" t="s">
        <v>4277</v>
      </c>
      <c r="AX1833">
        <v>55.734943569999999</v>
      </c>
      <c r="AY1833">
        <v>12.135935480000001</v>
      </c>
      <c r="AZ1833" t="s">
        <v>62</v>
      </c>
      <c r="BA1833">
        <v>1085</v>
      </c>
      <c r="BB1833" t="s">
        <v>44618</v>
      </c>
    </row>
    <row r="1834" spans="1:54" x14ac:dyDescent="0.25">
      <c r="A1834" s="1">
        <v>45200</v>
      </c>
      <c r="B1834">
        <v>265902</v>
      </c>
      <c r="C1834" t="s">
        <v>9892</v>
      </c>
      <c r="D1834">
        <v>4330</v>
      </c>
      <c r="E1834" t="s">
        <v>47785</v>
      </c>
      <c r="F1834" t="s">
        <v>47944</v>
      </c>
      <c r="G1834">
        <v>29190658</v>
      </c>
      <c r="H1834">
        <v>1013864477</v>
      </c>
      <c r="I1834" t="s">
        <v>9893</v>
      </c>
      <c r="J1834" t="s">
        <v>9633</v>
      </c>
      <c r="K1834" t="s">
        <v>9894</v>
      </c>
      <c r="L1834" t="s">
        <v>9895</v>
      </c>
      <c r="M1834">
        <v>926</v>
      </c>
      <c r="N1834">
        <v>5</v>
      </c>
      <c r="R1834" s="1">
        <v>43782</v>
      </c>
      <c r="S1834" t="s">
        <v>56</v>
      </c>
      <c r="T1834">
        <v>1085</v>
      </c>
      <c r="U1834" t="s">
        <v>44618</v>
      </c>
      <c r="W1834">
        <v>7</v>
      </c>
      <c r="X1834" t="s">
        <v>2845</v>
      </c>
      <c r="Y1834">
        <v>1</v>
      </c>
      <c r="Z1834" t="s">
        <v>46545</v>
      </c>
      <c r="AA1834">
        <v>9</v>
      </c>
      <c r="AB1834">
        <v>192401</v>
      </c>
      <c r="AC1834">
        <v>129</v>
      </c>
      <c r="AD1834" t="s">
        <v>2405</v>
      </c>
      <c r="AE1834">
        <v>1016</v>
      </c>
      <c r="AF1834" t="s">
        <v>2405</v>
      </c>
      <c r="AG1834">
        <v>1</v>
      </c>
      <c r="AH1834" t="s">
        <v>44482</v>
      </c>
      <c r="AI1834">
        <v>29</v>
      </c>
      <c r="AJ1834" t="s">
        <v>2525</v>
      </c>
      <c r="AK1834">
        <v>350</v>
      </c>
      <c r="AL1834" t="s">
        <v>7634</v>
      </c>
      <c r="AQ1834" t="s">
        <v>9896</v>
      </c>
      <c r="AR1834" t="s">
        <v>9897</v>
      </c>
      <c r="AS1834">
        <v>0</v>
      </c>
      <c r="AT1834" t="s">
        <v>61</v>
      </c>
      <c r="AU1834" t="s">
        <v>9898</v>
      </c>
      <c r="AX1834">
        <v>55.586981770000001</v>
      </c>
      <c r="AY1834">
        <v>11.861614769999999</v>
      </c>
      <c r="AZ1834" t="s">
        <v>62</v>
      </c>
      <c r="BA1834">
        <v>1085</v>
      </c>
      <c r="BB1834" t="s">
        <v>44618</v>
      </c>
    </row>
    <row r="1835" spans="1:54" x14ac:dyDescent="0.25">
      <c r="A1835" s="1">
        <v>45200</v>
      </c>
      <c r="B1835">
        <v>265903</v>
      </c>
      <c r="C1835" t="s">
        <v>9899</v>
      </c>
      <c r="D1835">
        <v>4000</v>
      </c>
      <c r="E1835" t="s">
        <v>7628</v>
      </c>
      <c r="F1835" t="s">
        <v>9900</v>
      </c>
      <c r="I1835" t="s">
        <v>45017</v>
      </c>
      <c r="K1835" t="s">
        <v>9901</v>
      </c>
      <c r="L1835" t="s">
        <v>47945</v>
      </c>
      <c r="M1835">
        <v>4408</v>
      </c>
      <c r="R1835" s="1">
        <v>40162</v>
      </c>
      <c r="S1835" t="s">
        <v>80</v>
      </c>
      <c r="V1835" s="1">
        <v>29556</v>
      </c>
      <c r="W1835">
        <v>5</v>
      </c>
      <c r="X1835" t="s">
        <v>557</v>
      </c>
      <c r="Y1835">
        <v>1</v>
      </c>
      <c r="Z1835" t="s">
        <v>46545</v>
      </c>
      <c r="AA1835">
        <v>11</v>
      </c>
      <c r="AB1835">
        <v>191908</v>
      </c>
      <c r="AC1835">
        <v>126</v>
      </c>
      <c r="AD1835" t="s">
        <v>46616</v>
      </c>
      <c r="AE1835">
        <v>1015</v>
      </c>
      <c r="AF1835" t="s">
        <v>46616</v>
      </c>
      <c r="AG1835">
        <v>3</v>
      </c>
      <c r="AH1835" t="s">
        <v>81</v>
      </c>
      <c r="AI1835">
        <v>29</v>
      </c>
      <c r="AJ1835" t="s">
        <v>2525</v>
      </c>
      <c r="AK1835">
        <v>265</v>
      </c>
      <c r="AL1835" t="s">
        <v>4243</v>
      </c>
      <c r="AS1835">
        <v>0</v>
      </c>
      <c r="AT1835" t="s">
        <v>61</v>
      </c>
      <c r="AU1835" t="s">
        <v>47594</v>
      </c>
      <c r="AX1835">
        <v>55.642066071789102</v>
      </c>
      <c r="AY1835">
        <v>12.1186227546967</v>
      </c>
      <c r="AZ1835" t="s">
        <v>62</v>
      </c>
      <c r="BA1835">
        <v>1085</v>
      </c>
      <c r="BB1835" t="s">
        <v>44618</v>
      </c>
    </row>
    <row r="1836" spans="1:54" x14ac:dyDescent="0.25">
      <c r="A1836" s="1">
        <v>45200</v>
      </c>
      <c r="B1836">
        <v>267001</v>
      </c>
      <c r="C1836" t="s">
        <v>9902</v>
      </c>
      <c r="D1836">
        <v>4632</v>
      </c>
      <c r="E1836" t="s">
        <v>45018</v>
      </c>
      <c r="F1836" t="s">
        <v>9903</v>
      </c>
      <c r="G1836">
        <v>29189374</v>
      </c>
      <c r="H1836">
        <v>1003288798</v>
      </c>
      <c r="I1836" t="s">
        <v>47946</v>
      </c>
      <c r="J1836" t="s">
        <v>9904</v>
      </c>
      <c r="K1836" t="s">
        <v>9905</v>
      </c>
      <c r="L1836" t="s">
        <v>9906</v>
      </c>
      <c r="M1836">
        <v>97</v>
      </c>
      <c r="N1836">
        <v>2</v>
      </c>
      <c r="R1836" s="1">
        <v>43782</v>
      </c>
      <c r="S1836" t="s">
        <v>612</v>
      </c>
      <c r="T1836">
        <v>259</v>
      </c>
      <c r="U1836" t="s">
        <v>47769</v>
      </c>
      <c r="W1836">
        <v>2</v>
      </c>
      <c r="X1836" t="s">
        <v>57</v>
      </c>
      <c r="Y1836">
        <v>1</v>
      </c>
      <c r="Z1836" t="s">
        <v>46545</v>
      </c>
      <c r="AA1836">
        <v>9</v>
      </c>
      <c r="AB1836">
        <v>197008</v>
      </c>
      <c r="AC1836">
        <v>121</v>
      </c>
      <c r="AD1836" t="s">
        <v>70</v>
      </c>
      <c r="AE1836">
        <v>1012</v>
      </c>
      <c r="AF1836" t="s">
        <v>71</v>
      </c>
      <c r="AG1836">
        <v>1</v>
      </c>
      <c r="AH1836" t="s">
        <v>44482</v>
      </c>
      <c r="AI1836">
        <v>21</v>
      </c>
      <c r="AJ1836" t="s">
        <v>52613</v>
      </c>
      <c r="AK1836">
        <v>259</v>
      </c>
      <c r="AL1836" t="s">
        <v>47769</v>
      </c>
      <c r="AQ1836" t="s">
        <v>9907</v>
      </c>
      <c r="AR1836" t="s">
        <v>9908</v>
      </c>
      <c r="AS1836">
        <v>0</v>
      </c>
      <c r="AT1836" t="s">
        <v>61</v>
      </c>
      <c r="AU1836" t="s">
        <v>9909</v>
      </c>
      <c r="AX1836">
        <v>55.450718860000002</v>
      </c>
      <c r="AY1836">
        <v>12.034332859999999</v>
      </c>
      <c r="AZ1836" t="s">
        <v>62</v>
      </c>
      <c r="BA1836">
        <v>1085</v>
      </c>
      <c r="BB1836" t="s">
        <v>44618</v>
      </c>
    </row>
    <row r="1837" spans="1:54" x14ac:dyDescent="0.25">
      <c r="A1837" s="1">
        <v>45200</v>
      </c>
      <c r="B1837">
        <v>267002</v>
      </c>
      <c r="C1837" t="s">
        <v>9910</v>
      </c>
      <c r="D1837">
        <v>4140</v>
      </c>
      <c r="E1837" t="s">
        <v>9911</v>
      </c>
      <c r="F1837" t="s">
        <v>9912</v>
      </c>
      <c r="G1837">
        <v>29189374</v>
      </c>
      <c r="H1837">
        <v>1003288816</v>
      </c>
      <c r="I1837" t="s">
        <v>9913</v>
      </c>
      <c r="J1837" t="s">
        <v>9914</v>
      </c>
      <c r="K1837" t="s">
        <v>9915</v>
      </c>
      <c r="L1837" t="s">
        <v>9916</v>
      </c>
      <c r="M1837">
        <v>105</v>
      </c>
      <c r="N1837">
        <v>39</v>
      </c>
      <c r="R1837" s="1">
        <v>45189</v>
      </c>
      <c r="S1837" t="s">
        <v>171</v>
      </c>
      <c r="T1837">
        <v>259</v>
      </c>
      <c r="U1837" t="s">
        <v>47769</v>
      </c>
      <c r="W1837">
        <v>2</v>
      </c>
      <c r="X1837" t="s">
        <v>57</v>
      </c>
      <c r="Y1837">
        <v>1</v>
      </c>
      <c r="Z1837" t="s">
        <v>46545</v>
      </c>
      <c r="AA1837">
        <v>9</v>
      </c>
      <c r="AB1837">
        <v>194004</v>
      </c>
      <c r="AC1837">
        <v>121</v>
      </c>
      <c r="AD1837" t="s">
        <v>70</v>
      </c>
      <c r="AE1837">
        <v>1012</v>
      </c>
      <c r="AF1837" t="s">
        <v>71</v>
      </c>
      <c r="AG1837">
        <v>1</v>
      </c>
      <c r="AH1837" t="s">
        <v>44482</v>
      </c>
      <c r="AI1837">
        <v>21</v>
      </c>
      <c r="AJ1837" t="s">
        <v>52613</v>
      </c>
      <c r="AK1837">
        <v>259</v>
      </c>
      <c r="AL1837" t="s">
        <v>47769</v>
      </c>
      <c r="AQ1837" t="s">
        <v>9917</v>
      </c>
      <c r="AR1837" t="s">
        <v>9918</v>
      </c>
      <c r="AS1837">
        <v>0</v>
      </c>
      <c r="AT1837" t="s">
        <v>61</v>
      </c>
      <c r="AU1837" t="s">
        <v>7088</v>
      </c>
      <c r="AX1837">
        <v>55.498527969999998</v>
      </c>
      <c r="AY1837">
        <v>11.97480745</v>
      </c>
      <c r="AZ1837" t="s">
        <v>62</v>
      </c>
      <c r="BA1837">
        <v>1085</v>
      </c>
      <c r="BB1837" t="s">
        <v>44618</v>
      </c>
    </row>
    <row r="1838" spans="1:54" x14ac:dyDescent="0.25">
      <c r="A1838" s="1">
        <v>45200</v>
      </c>
      <c r="B1838">
        <v>267003</v>
      </c>
      <c r="C1838" t="s">
        <v>9919</v>
      </c>
      <c r="D1838">
        <v>4623</v>
      </c>
      <c r="E1838" t="s">
        <v>9019</v>
      </c>
      <c r="F1838" t="s">
        <v>9920</v>
      </c>
      <c r="G1838">
        <v>29189374</v>
      </c>
      <c r="H1838">
        <v>1003288968</v>
      </c>
      <c r="I1838" t="s">
        <v>47947</v>
      </c>
      <c r="J1838" t="s">
        <v>9921</v>
      </c>
      <c r="K1838" t="s">
        <v>9922</v>
      </c>
      <c r="L1838" t="s">
        <v>9923</v>
      </c>
      <c r="M1838">
        <v>231</v>
      </c>
      <c r="N1838">
        <v>6</v>
      </c>
      <c r="R1838" s="1">
        <v>43782</v>
      </c>
      <c r="S1838" t="s">
        <v>56</v>
      </c>
      <c r="T1838">
        <v>259</v>
      </c>
      <c r="U1838" t="s">
        <v>47769</v>
      </c>
      <c r="W1838">
        <v>2</v>
      </c>
      <c r="X1838" t="s">
        <v>57</v>
      </c>
      <c r="Y1838">
        <v>1</v>
      </c>
      <c r="Z1838" t="s">
        <v>46545</v>
      </c>
      <c r="AA1838">
        <v>9</v>
      </c>
      <c r="AB1838">
        <v>197308</v>
      </c>
      <c r="AC1838">
        <v>121</v>
      </c>
      <c r="AD1838" t="s">
        <v>70</v>
      </c>
      <c r="AE1838">
        <v>1012</v>
      </c>
      <c r="AF1838" t="s">
        <v>71</v>
      </c>
      <c r="AG1838">
        <v>1</v>
      </c>
      <c r="AH1838" t="s">
        <v>44482</v>
      </c>
      <c r="AI1838">
        <v>21</v>
      </c>
      <c r="AJ1838" t="s">
        <v>52613</v>
      </c>
      <c r="AK1838">
        <v>259</v>
      </c>
      <c r="AL1838" t="s">
        <v>47769</v>
      </c>
      <c r="AQ1838" t="s">
        <v>9924</v>
      </c>
      <c r="AR1838" t="s">
        <v>9925</v>
      </c>
      <c r="AS1838">
        <v>0</v>
      </c>
      <c r="AT1838" t="s">
        <v>61</v>
      </c>
      <c r="AU1838" t="s">
        <v>6661</v>
      </c>
      <c r="AW1838" t="s">
        <v>8617</v>
      </c>
      <c r="AX1838">
        <v>55.492675900000002</v>
      </c>
      <c r="AY1838">
        <v>12.06635064</v>
      </c>
      <c r="AZ1838" t="s">
        <v>62</v>
      </c>
      <c r="BA1838">
        <v>1085</v>
      </c>
      <c r="BB1838" t="s">
        <v>44618</v>
      </c>
    </row>
    <row r="1839" spans="1:54" x14ac:dyDescent="0.25">
      <c r="A1839" s="1">
        <v>45200</v>
      </c>
      <c r="B1839">
        <v>267004</v>
      </c>
      <c r="C1839" t="s">
        <v>47948</v>
      </c>
      <c r="D1839">
        <v>4100</v>
      </c>
      <c r="E1839" t="s">
        <v>9143</v>
      </c>
      <c r="F1839" t="s">
        <v>47949</v>
      </c>
      <c r="G1839">
        <v>29189374</v>
      </c>
      <c r="H1839">
        <v>1003288890</v>
      </c>
      <c r="I1839" t="s">
        <v>47946</v>
      </c>
      <c r="J1839" t="s">
        <v>9926</v>
      </c>
      <c r="K1839" t="s">
        <v>9905</v>
      </c>
      <c r="L1839" t="s">
        <v>53103</v>
      </c>
      <c r="M1839">
        <v>161</v>
      </c>
      <c r="N1839">
        <v>2</v>
      </c>
      <c r="R1839" s="1">
        <v>42221</v>
      </c>
      <c r="S1839" t="s">
        <v>56</v>
      </c>
      <c r="T1839">
        <v>259</v>
      </c>
      <c r="U1839" t="s">
        <v>47769</v>
      </c>
      <c r="V1839" s="1">
        <v>42216</v>
      </c>
      <c r="W1839">
        <v>2</v>
      </c>
      <c r="X1839" t="s">
        <v>57</v>
      </c>
      <c r="Y1839">
        <v>1</v>
      </c>
      <c r="Z1839" t="s">
        <v>46545</v>
      </c>
      <c r="AA1839">
        <v>6</v>
      </c>
      <c r="AB1839">
        <v>196311</v>
      </c>
      <c r="AC1839">
        <v>121</v>
      </c>
      <c r="AD1839" t="s">
        <v>70</v>
      </c>
      <c r="AE1839">
        <v>1012</v>
      </c>
      <c r="AF1839" t="s">
        <v>71</v>
      </c>
      <c r="AG1839">
        <v>3</v>
      </c>
      <c r="AH1839" t="s">
        <v>81</v>
      </c>
      <c r="AI1839">
        <v>22</v>
      </c>
      <c r="AJ1839" t="s">
        <v>52628</v>
      </c>
      <c r="AK1839">
        <v>259</v>
      </c>
      <c r="AL1839" t="s">
        <v>47769</v>
      </c>
      <c r="AQ1839" t="s">
        <v>9927</v>
      </c>
      <c r="AR1839" t="s">
        <v>9928</v>
      </c>
      <c r="AS1839">
        <v>0</v>
      </c>
      <c r="AT1839" t="s">
        <v>61</v>
      </c>
      <c r="AU1839" t="s">
        <v>53070</v>
      </c>
      <c r="AW1839" t="s">
        <v>47950</v>
      </c>
      <c r="AX1839">
        <v>55.429399721368299</v>
      </c>
      <c r="AY1839">
        <v>11.9823957220885</v>
      </c>
      <c r="AZ1839" t="s">
        <v>62</v>
      </c>
      <c r="BA1839">
        <v>1085</v>
      </c>
      <c r="BB1839" t="s">
        <v>44618</v>
      </c>
    </row>
    <row r="1840" spans="1:54" x14ac:dyDescent="0.25">
      <c r="A1840" s="1">
        <v>45200</v>
      </c>
      <c r="B1840">
        <v>267005</v>
      </c>
      <c r="C1840" t="s">
        <v>9929</v>
      </c>
      <c r="D1840">
        <v>4632</v>
      </c>
      <c r="E1840" t="s">
        <v>45018</v>
      </c>
      <c r="F1840" t="s">
        <v>9930</v>
      </c>
      <c r="G1840">
        <v>29189374</v>
      </c>
      <c r="H1840">
        <v>1003289009</v>
      </c>
      <c r="I1840" t="s">
        <v>9931</v>
      </c>
      <c r="J1840" t="s">
        <v>9932</v>
      </c>
      <c r="K1840" t="s">
        <v>9933</v>
      </c>
      <c r="L1840" t="s">
        <v>53104</v>
      </c>
      <c r="M1840">
        <v>316</v>
      </c>
      <c r="N1840">
        <v>1</v>
      </c>
      <c r="R1840" s="1">
        <v>44215</v>
      </c>
      <c r="S1840" t="s">
        <v>56</v>
      </c>
      <c r="T1840">
        <v>259</v>
      </c>
      <c r="U1840" t="s">
        <v>47769</v>
      </c>
      <c r="W1840">
        <v>2</v>
      </c>
      <c r="X1840" t="s">
        <v>57</v>
      </c>
      <c r="Y1840">
        <v>1</v>
      </c>
      <c r="Z1840" t="s">
        <v>46545</v>
      </c>
      <c r="AA1840">
        <v>9</v>
      </c>
      <c r="AB1840">
        <v>197908</v>
      </c>
      <c r="AC1840">
        <v>121</v>
      </c>
      <c r="AD1840" t="s">
        <v>70</v>
      </c>
      <c r="AE1840">
        <v>1012</v>
      </c>
      <c r="AF1840" t="s">
        <v>71</v>
      </c>
      <c r="AG1840">
        <v>1</v>
      </c>
      <c r="AH1840" t="s">
        <v>44482</v>
      </c>
      <c r="AI1840">
        <v>21</v>
      </c>
      <c r="AJ1840" t="s">
        <v>52613</v>
      </c>
      <c r="AK1840">
        <v>259</v>
      </c>
      <c r="AL1840" t="s">
        <v>47769</v>
      </c>
      <c r="AQ1840" t="s">
        <v>9934</v>
      </c>
      <c r="AR1840" t="s">
        <v>9935</v>
      </c>
      <c r="AS1840">
        <v>0</v>
      </c>
      <c r="AT1840" t="s">
        <v>61</v>
      </c>
      <c r="AU1840" t="s">
        <v>53105</v>
      </c>
      <c r="AX1840">
        <v>55.460689100000003</v>
      </c>
      <c r="AY1840">
        <v>12.05664561</v>
      </c>
      <c r="AZ1840" t="s">
        <v>62</v>
      </c>
      <c r="BA1840">
        <v>1085</v>
      </c>
      <c r="BB1840" t="s">
        <v>44618</v>
      </c>
    </row>
    <row r="1841" spans="1:54" x14ac:dyDescent="0.25">
      <c r="A1841" s="1">
        <v>45200</v>
      </c>
      <c r="B1841">
        <v>267006</v>
      </c>
      <c r="C1841" t="s">
        <v>9936</v>
      </c>
      <c r="D1841">
        <v>4100</v>
      </c>
      <c r="E1841" t="s">
        <v>9143</v>
      </c>
      <c r="F1841" t="s">
        <v>9937</v>
      </c>
      <c r="G1841">
        <v>29189374</v>
      </c>
      <c r="H1841">
        <v>1003284640</v>
      </c>
      <c r="I1841" t="s">
        <v>9938</v>
      </c>
      <c r="J1841" t="s">
        <v>9939</v>
      </c>
      <c r="K1841" t="s">
        <v>9940</v>
      </c>
      <c r="L1841" t="s">
        <v>9941</v>
      </c>
      <c r="M1841">
        <v>7352</v>
      </c>
      <c r="N1841">
        <v>94</v>
      </c>
      <c r="R1841" s="1">
        <v>43782</v>
      </c>
      <c r="S1841" t="s">
        <v>56</v>
      </c>
      <c r="T1841">
        <v>259</v>
      </c>
      <c r="U1841" t="s">
        <v>47769</v>
      </c>
      <c r="W1841">
        <v>2</v>
      </c>
      <c r="X1841" t="s">
        <v>57</v>
      </c>
      <c r="Y1841">
        <v>1</v>
      </c>
      <c r="Z1841" t="s">
        <v>46545</v>
      </c>
      <c r="AA1841">
        <v>10</v>
      </c>
      <c r="AB1841">
        <v>198108</v>
      </c>
      <c r="AC1841">
        <v>126</v>
      </c>
      <c r="AD1841" t="s">
        <v>46616</v>
      </c>
      <c r="AE1841">
        <v>1015</v>
      </c>
      <c r="AF1841" t="s">
        <v>46616</v>
      </c>
      <c r="AG1841">
        <v>1</v>
      </c>
      <c r="AH1841" t="s">
        <v>44482</v>
      </c>
      <c r="AI1841">
        <v>29</v>
      </c>
      <c r="AJ1841" t="s">
        <v>2525</v>
      </c>
      <c r="AK1841">
        <v>259</v>
      </c>
      <c r="AL1841" t="s">
        <v>47769</v>
      </c>
      <c r="AQ1841" t="s">
        <v>9942</v>
      </c>
      <c r="AR1841" t="s">
        <v>9943</v>
      </c>
      <c r="AS1841">
        <v>0</v>
      </c>
      <c r="AT1841" t="s">
        <v>61</v>
      </c>
      <c r="AU1841" t="s">
        <v>9944</v>
      </c>
      <c r="AX1841">
        <v>55.437044569999998</v>
      </c>
      <c r="AY1841">
        <v>11.97051617</v>
      </c>
      <c r="AZ1841" t="s">
        <v>62</v>
      </c>
      <c r="BA1841">
        <v>1085</v>
      </c>
      <c r="BB1841" t="s">
        <v>44618</v>
      </c>
    </row>
    <row r="1842" spans="1:54" x14ac:dyDescent="0.25">
      <c r="A1842" s="1">
        <v>45200</v>
      </c>
      <c r="B1842">
        <v>267007</v>
      </c>
      <c r="C1842" t="s">
        <v>9291</v>
      </c>
      <c r="D1842">
        <v>4623</v>
      </c>
      <c r="E1842" t="s">
        <v>9019</v>
      </c>
      <c r="F1842" t="s">
        <v>47951</v>
      </c>
      <c r="G1842">
        <v>64942212</v>
      </c>
      <c r="H1842">
        <v>1003257324</v>
      </c>
      <c r="I1842" t="s">
        <v>9945</v>
      </c>
      <c r="J1842" t="s">
        <v>9946</v>
      </c>
      <c r="K1842" t="s">
        <v>9947</v>
      </c>
      <c r="L1842" t="s">
        <v>9948</v>
      </c>
      <c r="M1842">
        <v>246</v>
      </c>
      <c r="N1842">
        <v>14</v>
      </c>
      <c r="R1842" s="1">
        <v>43752</v>
      </c>
      <c r="S1842" t="s">
        <v>56</v>
      </c>
      <c r="T1842">
        <v>101</v>
      </c>
      <c r="U1842" t="s">
        <v>46544</v>
      </c>
      <c r="V1842" s="1">
        <v>43646</v>
      </c>
      <c r="W1842">
        <v>2</v>
      </c>
      <c r="X1842" t="s">
        <v>57</v>
      </c>
      <c r="Y1842">
        <v>1</v>
      </c>
      <c r="Z1842" t="s">
        <v>46545</v>
      </c>
      <c r="AA1842">
        <v>9</v>
      </c>
      <c r="AB1842">
        <v>192301</v>
      </c>
      <c r="AC1842">
        <v>129</v>
      </c>
      <c r="AD1842" t="s">
        <v>2405</v>
      </c>
      <c r="AE1842">
        <v>1016</v>
      </c>
      <c r="AF1842" t="s">
        <v>2405</v>
      </c>
      <c r="AG1842">
        <v>3</v>
      </c>
      <c r="AH1842" t="s">
        <v>81</v>
      </c>
      <c r="AI1842">
        <v>29</v>
      </c>
      <c r="AJ1842" t="s">
        <v>2525</v>
      </c>
      <c r="AK1842">
        <v>259</v>
      </c>
      <c r="AL1842" t="s">
        <v>47769</v>
      </c>
      <c r="AQ1842" t="s">
        <v>9949</v>
      </c>
      <c r="AR1842" t="s">
        <v>9950</v>
      </c>
      <c r="AS1842">
        <v>0</v>
      </c>
      <c r="AT1842" t="s">
        <v>61</v>
      </c>
      <c r="AU1842" t="s">
        <v>9951</v>
      </c>
      <c r="AX1842">
        <v>55.480750270000001</v>
      </c>
      <c r="AY1842">
        <v>12.05655372</v>
      </c>
      <c r="AZ1842" t="s">
        <v>62</v>
      </c>
      <c r="BA1842">
        <v>1085</v>
      </c>
      <c r="BB1842" t="s">
        <v>44618</v>
      </c>
    </row>
    <row r="1843" spans="1:54" x14ac:dyDescent="0.25">
      <c r="A1843" s="1">
        <v>45200</v>
      </c>
      <c r="B1843">
        <v>267008</v>
      </c>
      <c r="C1843" t="s">
        <v>9952</v>
      </c>
      <c r="D1843">
        <v>4140</v>
      </c>
      <c r="E1843" t="s">
        <v>9911</v>
      </c>
      <c r="F1843" t="s">
        <v>9953</v>
      </c>
      <c r="G1843">
        <v>12221193</v>
      </c>
      <c r="H1843">
        <v>1000351851</v>
      </c>
      <c r="I1843" t="s">
        <v>9954</v>
      </c>
      <c r="J1843" t="s">
        <v>9955</v>
      </c>
      <c r="K1843" t="s">
        <v>9956</v>
      </c>
      <c r="L1843" t="s">
        <v>53106</v>
      </c>
      <c r="M1843">
        <v>24</v>
      </c>
      <c r="N1843">
        <v>52</v>
      </c>
      <c r="R1843" s="1">
        <v>45147</v>
      </c>
      <c r="S1843" t="s">
        <v>597</v>
      </c>
      <c r="W1843">
        <v>5</v>
      </c>
      <c r="X1843" t="s">
        <v>557</v>
      </c>
      <c r="Y1843">
        <v>1</v>
      </c>
      <c r="Z1843" t="s">
        <v>46545</v>
      </c>
      <c r="AA1843">
        <v>9</v>
      </c>
      <c r="AB1843">
        <v>198808</v>
      </c>
      <c r="AC1843">
        <v>121</v>
      </c>
      <c r="AD1843" t="s">
        <v>70</v>
      </c>
      <c r="AE1843">
        <v>1013</v>
      </c>
      <c r="AF1843" t="s">
        <v>558</v>
      </c>
      <c r="AG1843">
        <v>1</v>
      </c>
      <c r="AH1843" t="s">
        <v>44482</v>
      </c>
      <c r="AI1843">
        <v>22</v>
      </c>
      <c r="AJ1843" t="s">
        <v>52628</v>
      </c>
      <c r="AK1843">
        <v>259</v>
      </c>
      <c r="AL1843" t="s">
        <v>47769</v>
      </c>
      <c r="AQ1843" t="s">
        <v>9957</v>
      </c>
      <c r="AR1843" t="s">
        <v>9958</v>
      </c>
      <c r="AS1843">
        <v>0</v>
      </c>
      <c r="AT1843" t="s">
        <v>61</v>
      </c>
      <c r="AU1843" t="s">
        <v>53107</v>
      </c>
      <c r="AX1843">
        <v>55.48990397</v>
      </c>
      <c r="AY1843">
        <v>11.97147833</v>
      </c>
      <c r="AZ1843" t="s">
        <v>62</v>
      </c>
      <c r="BA1843">
        <v>1085</v>
      </c>
      <c r="BB1843" t="s">
        <v>44618</v>
      </c>
    </row>
    <row r="1844" spans="1:54" x14ac:dyDescent="0.25">
      <c r="A1844" s="1">
        <v>45200</v>
      </c>
      <c r="B1844">
        <v>267009</v>
      </c>
      <c r="C1844" t="s">
        <v>9959</v>
      </c>
      <c r="D1844">
        <v>4632</v>
      </c>
      <c r="E1844" t="s">
        <v>45018</v>
      </c>
      <c r="F1844" t="s">
        <v>9960</v>
      </c>
      <c r="I1844" t="s">
        <v>47952</v>
      </c>
      <c r="K1844" t="s">
        <v>9961</v>
      </c>
      <c r="L1844" t="s">
        <v>9962</v>
      </c>
      <c r="M1844">
        <v>97</v>
      </c>
      <c r="N1844">
        <v>4</v>
      </c>
      <c r="R1844" s="1">
        <v>40162</v>
      </c>
      <c r="S1844" t="s">
        <v>80</v>
      </c>
      <c r="T1844">
        <v>259</v>
      </c>
      <c r="U1844" t="s">
        <v>47769</v>
      </c>
      <c r="V1844" s="1">
        <v>39083</v>
      </c>
      <c r="W1844">
        <v>2</v>
      </c>
      <c r="X1844" t="s">
        <v>57</v>
      </c>
      <c r="Y1844">
        <v>1</v>
      </c>
      <c r="Z1844" t="s">
        <v>46545</v>
      </c>
      <c r="AA1844">
        <v>10</v>
      </c>
      <c r="AB1844">
        <v>200208</v>
      </c>
      <c r="AC1844">
        <v>121</v>
      </c>
      <c r="AD1844" t="s">
        <v>70</v>
      </c>
      <c r="AE1844">
        <v>1012</v>
      </c>
      <c r="AF1844" t="s">
        <v>71</v>
      </c>
      <c r="AG1844">
        <v>3</v>
      </c>
      <c r="AH1844" t="s">
        <v>81</v>
      </c>
      <c r="AI1844">
        <v>21</v>
      </c>
      <c r="AJ1844" t="s">
        <v>52613</v>
      </c>
      <c r="AK1844">
        <v>259</v>
      </c>
      <c r="AL1844" t="s">
        <v>47769</v>
      </c>
      <c r="AM1844">
        <v>2</v>
      </c>
      <c r="AN1844" t="s">
        <v>119</v>
      </c>
      <c r="AO1844">
        <v>267001</v>
      </c>
      <c r="AQ1844" t="s">
        <v>9963</v>
      </c>
      <c r="AR1844" t="s">
        <v>9964</v>
      </c>
      <c r="AS1844">
        <v>0</v>
      </c>
      <c r="AT1844" t="s">
        <v>61</v>
      </c>
      <c r="AU1844" t="s">
        <v>9909</v>
      </c>
      <c r="AX1844">
        <v>55.452045582916703</v>
      </c>
      <c r="AY1844">
        <v>12.035483259018701</v>
      </c>
      <c r="AZ1844" t="s">
        <v>62</v>
      </c>
      <c r="BA1844">
        <v>1085</v>
      </c>
      <c r="BB1844" t="s">
        <v>44618</v>
      </c>
    </row>
    <row r="1845" spans="1:54" x14ac:dyDescent="0.25">
      <c r="A1845" s="1">
        <v>45200</v>
      </c>
      <c r="B1845">
        <v>267200</v>
      </c>
      <c r="D1845">
        <v>4140</v>
      </c>
      <c r="E1845" t="s">
        <v>9911</v>
      </c>
      <c r="F1845" t="s">
        <v>53108</v>
      </c>
      <c r="G1845">
        <v>52318610</v>
      </c>
      <c r="I1845" t="s">
        <v>9965</v>
      </c>
      <c r="J1845" t="s">
        <v>9966</v>
      </c>
      <c r="K1845" t="s">
        <v>9967</v>
      </c>
      <c r="L1845" t="s">
        <v>9968</v>
      </c>
      <c r="M1845">
        <v>52</v>
      </c>
      <c r="N1845">
        <v>1</v>
      </c>
      <c r="R1845" s="1">
        <v>40162</v>
      </c>
      <c r="S1845" t="s">
        <v>80</v>
      </c>
      <c r="T1845">
        <v>259</v>
      </c>
      <c r="U1845" t="s">
        <v>47769</v>
      </c>
      <c r="V1845" s="1">
        <v>39083</v>
      </c>
      <c r="W1845">
        <v>2</v>
      </c>
      <c r="X1845" t="s">
        <v>57</v>
      </c>
      <c r="Y1845">
        <v>1</v>
      </c>
      <c r="Z1845" t="s">
        <v>46545</v>
      </c>
      <c r="AB1845">
        <v>198308</v>
      </c>
      <c r="AC1845">
        <v>932</v>
      </c>
      <c r="AD1845" t="s">
        <v>52637</v>
      </c>
      <c r="AE1845">
        <v>2021</v>
      </c>
      <c r="AF1845" t="s">
        <v>52637</v>
      </c>
      <c r="AG1845">
        <v>3</v>
      </c>
      <c r="AH1845" t="s">
        <v>81</v>
      </c>
      <c r="AI1845">
        <v>10</v>
      </c>
      <c r="AJ1845" t="s">
        <v>52638</v>
      </c>
      <c r="AK1845">
        <v>259</v>
      </c>
      <c r="AL1845" t="s">
        <v>47769</v>
      </c>
      <c r="AQ1845" t="s">
        <v>9969</v>
      </c>
      <c r="AR1845" t="s">
        <v>9970</v>
      </c>
      <c r="AS1845">
        <v>0</v>
      </c>
      <c r="AT1845" t="s">
        <v>61</v>
      </c>
      <c r="AU1845" t="s">
        <v>9971</v>
      </c>
      <c r="AX1845">
        <v>55.497766169510399</v>
      </c>
      <c r="AY1845">
        <v>11.9758589476398</v>
      </c>
      <c r="AZ1845" t="s">
        <v>62</v>
      </c>
      <c r="BA1845">
        <v>1085</v>
      </c>
      <c r="BB1845" t="s">
        <v>44618</v>
      </c>
    </row>
    <row r="1846" spans="1:54" x14ac:dyDescent="0.25">
      <c r="A1846" s="1">
        <v>45200</v>
      </c>
      <c r="B1846">
        <v>267210</v>
      </c>
      <c r="C1846" t="s">
        <v>9972</v>
      </c>
      <c r="D1846">
        <v>4632</v>
      </c>
      <c r="E1846" t="s">
        <v>45018</v>
      </c>
      <c r="F1846" t="s">
        <v>9973</v>
      </c>
      <c r="G1846">
        <v>52318610</v>
      </c>
      <c r="H1846">
        <v>1003288853</v>
      </c>
      <c r="I1846" t="s">
        <v>47952</v>
      </c>
      <c r="J1846" t="s">
        <v>9921</v>
      </c>
      <c r="K1846" t="s">
        <v>9961</v>
      </c>
      <c r="L1846" t="s">
        <v>9962</v>
      </c>
      <c r="M1846">
        <v>97</v>
      </c>
      <c r="N1846">
        <v>4</v>
      </c>
      <c r="R1846" s="1">
        <v>40162</v>
      </c>
      <c r="S1846" t="s">
        <v>80</v>
      </c>
      <c r="T1846">
        <v>259</v>
      </c>
      <c r="U1846" t="s">
        <v>47769</v>
      </c>
      <c r="V1846" s="1">
        <v>39083</v>
      </c>
      <c r="W1846">
        <v>2</v>
      </c>
      <c r="X1846" t="s">
        <v>57</v>
      </c>
      <c r="Y1846">
        <v>1</v>
      </c>
      <c r="Z1846" t="s">
        <v>46545</v>
      </c>
      <c r="AB1846">
        <v>195708</v>
      </c>
      <c r="AC1846">
        <v>125</v>
      </c>
      <c r="AD1846" t="s">
        <v>1344</v>
      </c>
      <c r="AE1846">
        <v>1014</v>
      </c>
      <c r="AF1846" t="s">
        <v>1352</v>
      </c>
      <c r="AG1846">
        <v>3</v>
      </c>
      <c r="AH1846" t="s">
        <v>81</v>
      </c>
      <c r="AI1846">
        <v>24</v>
      </c>
      <c r="AJ1846" t="s">
        <v>1344</v>
      </c>
      <c r="AK1846">
        <v>259</v>
      </c>
      <c r="AL1846" t="s">
        <v>47769</v>
      </c>
      <c r="AQ1846" t="s">
        <v>9974</v>
      </c>
      <c r="AS1846">
        <v>0</v>
      </c>
      <c r="AT1846" t="s">
        <v>61</v>
      </c>
      <c r="AU1846" t="s">
        <v>9909</v>
      </c>
      <c r="AX1846">
        <v>55.452045582916703</v>
      </c>
      <c r="AY1846">
        <v>12.035483259018701</v>
      </c>
      <c r="AZ1846" t="s">
        <v>62</v>
      </c>
      <c r="BA1846">
        <v>1085</v>
      </c>
      <c r="BB1846" t="s">
        <v>44618</v>
      </c>
    </row>
    <row r="1847" spans="1:54" x14ac:dyDescent="0.25">
      <c r="A1847" s="1">
        <v>45200</v>
      </c>
      <c r="B1847">
        <v>267300</v>
      </c>
      <c r="C1847" t="s">
        <v>9975</v>
      </c>
      <c r="D1847">
        <v>4100</v>
      </c>
      <c r="E1847" t="s">
        <v>9143</v>
      </c>
      <c r="F1847" t="s">
        <v>9976</v>
      </c>
      <c r="G1847">
        <v>19049574</v>
      </c>
      <c r="H1847">
        <v>1003661720</v>
      </c>
      <c r="I1847" t="s">
        <v>9977</v>
      </c>
      <c r="J1847" t="s">
        <v>9978</v>
      </c>
      <c r="K1847" t="s">
        <v>9979</v>
      </c>
      <c r="L1847" t="s">
        <v>9980</v>
      </c>
      <c r="M1847">
        <v>6700</v>
      </c>
      <c r="N1847" t="s">
        <v>9981</v>
      </c>
      <c r="R1847" s="1">
        <v>45086</v>
      </c>
      <c r="S1847" t="s">
        <v>56</v>
      </c>
      <c r="W1847">
        <v>5</v>
      </c>
      <c r="X1847" t="s">
        <v>557</v>
      </c>
      <c r="Y1847">
        <v>1</v>
      </c>
      <c r="Z1847" t="s">
        <v>46545</v>
      </c>
      <c r="AA1847">
        <v>10</v>
      </c>
      <c r="AB1847">
        <v>199608</v>
      </c>
      <c r="AC1847">
        <v>123</v>
      </c>
      <c r="AD1847" t="s">
        <v>1507</v>
      </c>
      <c r="AE1847">
        <v>1011</v>
      </c>
      <c r="AF1847" t="s">
        <v>1507</v>
      </c>
      <c r="AG1847">
        <v>1</v>
      </c>
      <c r="AH1847" t="s">
        <v>44482</v>
      </c>
      <c r="AI1847">
        <v>80</v>
      </c>
      <c r="AJ1847" t="s">
        <v>1507</v>
      </c>
      <c r="AK1847">
        <v>259</v>
      </c>
      <c r="AL1847" t="s">
        <v>47769</v>
      </c>
      <c r="AQ1847" t="s">
        <v>9982</v>
      </c>
      <c r="AR1847" t="s">
        <v>9983</v>
      </c>
      <c r="AS1847">
        <v>0</v>
      </c>
      <c r="AT1847" t="s">
        <v>61</v>
      </c>
      <c r="AU1847" t="s">
        <v>9984</v>
      </c>
      <c r="AW1847" t="s">
        <v>9985</v>
      </c>
      <c r="AX1847">
        <v>55.44960674</v>
      </c>
      <c r="AY1847">
        <v>11.97127141</v>
      </c>
      <c r="AZ1847" t="s">
        <v>62</v>
      </c>
      <c r="BA1847">
        <v>1085</v>
      </c>
      <c r="BB1847" t="s">
        <v>44618</v>
      </c>
    </row>
    <row r="1848" spans="1:54" x14ac:dyDescent="0.25">
      <c r="A1848" s="1">
        <v>45200</v>
      </c>
      <c r="B1848">
        <v>269000</v>
      </c>
      <c r="C1848" t="s">
        <v>47953</v>
      </c>
      <c r="D1848">
        <v>2680</v>
      </c>
      <c r="E1848" t="s">
        <v>47954</v>
      </c>
      <c r="F1848" t="s">
        <v>47953</v>
      </c>
      <c r="G1848">
        <v>68534917</v>
      </c>
      <c r="H1848">
        <v>1003289277</v>
      </c>
      <c r="J1848" t="s">
        <v>9986</v>
      </c>
      <c r="K1848" t="s">
        <v>9987</v>
      </c>
      <c r="L1848" t="s">
        <v>47955</v>
      </c>
      <c r="M1848">
        <v>7100</v>
      </c>
      <c r="N1848">
        <v>1</v>
      </c>
      <c r="R1848" s="1">
        <v>43790</v>
      </c>
      <c r="S1848" t="s">
        <v>1316</v>
      </c>
      <c r="T1848">
        <v>269</v>
      </c>
      <c r="U1848" t="s">
        <v>47953</v>
      </c>
      <c r="W1848">
        <v>2</v>
      </c>
      <c r="X1848" t="s">
        <v>57</v>
      </c>
      <c r="Y1848">
        <v>5</v>
      </c>
      <c r="Z1848" t="s">
        <v>54458</v>
      </c>
      <c r="AB1848">
        <v>200701</v>
      </c>
      <c r="AC1848">
        <v>923</v>
      </c>
      <c r="AD1848" t="s">
        <v>58</v>
      </c>
      <c r="AE1848">
        <v>2013</v>
      </c>
      <c r="AF1848" t="s">
        <v>58</v>
      </c>
      <c r="AG1848">
        <v>1</v>
      </c>
      <c r="AH1848" t="s">
        <v>44482</v>
      </c>
      <c r="AI1848">
        <v>99</v>
      </c>
      <c r="AJ1848" t="s">
        <v>54511</v>
      </c>
      <c r="AK1848">
        <v>269</v>
      </c>
      <c r="AL1848" t="s">
        <v>47953</v>
      </c>
      <c r="AQ1848" t="s">
        <v>9988</v>
      </c>
      <c r="AR1848" t="s">
        <v>9989</v>
      </c>
      <c r="AS1848">
        <v>0</v>
      </c>
      <c r="AT1848" t="s">
        <v>61</v>
      </c>
      <c r="AU1848" t="s">
        <v>47956</v>
      </c>
      <c r="AX1848">
        <v>55.533760289999996</v>
      </c>
      <c r="AY1848">
        <v>12.21437382</v>
      </c>
      <c r="AZ1848" t="s">
        <v>62</v>
      </c>
      <c r="BA1848">
        <v>1085</v>
      </c>
      <c r="BB1848" t="s">
        <v>44618</v>
      </c>
    </row>
    <row r="1849" spans="1:54" x14ac:dyDescent="0.25">
      <c r="A1849" s="1">
        <v>45200</v>
      </c>
      <c r="B1849">
        <v>269001</v>
      </c>
      <c r="C1849" t="s">
        <v>9990</v>
      </c>
      <c r="D1849">
        <v>4622</v>
      </c>
      <c r="E1849" t="s">
        <v>9991</v>
      </c>
      <c r="F1849" t="s">
        <v>9992</v>
      </c>
      <c r="G1849">
        <v>68534917</v>
      </c>
      <c r="H1849">
        <v>1003289241</v>
      </c>
      <c r="I1849" t="s">
        <v>9993</v>
      </c>
      <c r="J1849" t="s">
        <v>9994</v>
      </c>
      <c r="K1849" t="s">
        <v>9995</v>
      </c>
      <c r="L1849" t="s">
        <v>9996</v>
      </c>
      <c r="M1849">
        <v>6775</v>
      </c>
      <c r="N1849">
        <v>51</v>
      </c>
      <c r="R1849" s="1">
        <v>43782</v>
      </c>
      <c r="S1849" t="s">
        <v>56</v>
      </c>
      <c r="T1849">
        <v>269</v>
      </c>
      <c r="U1849" t="s">
        <v>47953</v>
      </c>
      <c r="W1849">
        <v>2</v>
      </c>
      <c r="X1849" t="s">
        <v>57</v>
      </c>
      <c r="Y1849">
        <v>1</v>
      </c>
      <c r="Z1849" t="s">
        <v>46545</v>
      </c>
      <c r="AA1849">
        <v>9</v>
      </c>
      <c r="AB1849">
        <v>190304</v>
      </c>
      <c r="AC1849">
        <v>121</v>
      </c>
      <c r="AD1849" t="s">
        <v>70</v>
      </c>
      <c r="AE1849">
        <v>1012</v>
      </c>
      <c r="AF1849" t="s">
        <v>71</v>
      </c>
      <c r="AG1849">
        <v>1</v>
      </c>
      <c r="AH1849" t="s">
        <v>44482</v>
      </c>
      <c r="AI1849">
        <v>21</v>
      </c>
      <c r="AJ1849" t="s">
        <v>52613</v>
      </c>
      <c r="AK1849">
        <v>269</v>
      </c>
      <c r="AL1849" t="s">
        <v>47953</v>
      </c>
      <c r="AQ1849" t="s">
        <v>9997</v>
      </c>
      <c r="AR1849" t="s">
        <v>9998</v>
      </c>
      <c r="AS1849">
        <v>0</v>
      </c>
      <c r="AT1849" t="s">
        <v>61</v>
      </c>
      <c r="AU1849" t="s">
        <v>3786</v>
      </c>
      <c r="AX1849">
        <v>55.547410839999998</v>
      </c>
      <c r="AY1849">
        <v>12.129555079999999</v>
      </c>
      <c r="AZ1849" t="s">
        <v>62</v>
      </c>
      <c r="BA1849">
        <v>1085</v>
      </c>
      <c r="BB1849" t="s">
        <v>44618</v>
      </c>
    </row>
    <row r="1850" spans="1:54" x14ac:dyDescent="0.25">
      <c r="A1850" s="1">
        <v>45200</v>
      </c>
      <c r="B1850">
        <v>269002</v>
      </c>
      <c r="C1850" t="s">
        <v>9999</v>
      </c>
      <c r="D1850">
        <v>2680</v>
      </c>
      <c r="E1850" t="s">
        <v>47954</v>
      </c>
      <c r="F1850" t="s">
        <v>53109</v>
      </c>
      <c r="G1850">
        <v>68534917</v>
      </c>
      <c r="H1850">
        <v>1018989510</v>
      </c>
      <c r="I1850" t="s">
        <v>47957</v>
      </c>
      <c r="J1850" t="s">
        <v>10000</v>
      </c>
      <c r="K1850" t="s">
        <v>10001</v>
      </c>
      <c r="L1850" t="s">
        <v>55362</v>
      </c>
      <c r="M1850">
        <v>9760</v>
      </c>
      <c r="N1850">
        <v>5</v>
      </c>
      <c r="R1850" s="1">
        <v>42143</v>
      </c>
      <c r="S1850" t="s">
        <v>56</v>
      </c>
      <c r="T1850">
        <v>269</v>
      </c>
      <c r="U1850" t="s">
        <v>47953</v>
      </c>
      <c r="V1850" s="1">
        <v>42217</v>
      </c>
      <c r="W1850">
        <v>2</v>
      </c>
      <c r="X1850" t="s">
        <v>57</v>
      </c>
      <c r="Y1850">
        <v>1</v>
      </c>
      <c r="Z1850" t="s">
        <v>46545</v>
      </c>
      <c r="AA1850">
        <v>9</v>
      </c>
      <c r="AB1850">
        <v>191612</v>
      </c>
      <c r="AC1850">
        <v>121</v>
      </c>
      <c r="AD1850" t="s">
        <v>70</v>
      </c>
      <c r="AE1850">
        <v>1012</v>
      </c>
      <c r="AF1850" t="s">
        <v>71</v>
      </c>
      <c r="AG1850">
        <v>3</v>
      </c>
      <c r="AH1850" t="s">
        <v>81</v>
      </c>
      <c r="AI1850">
        <v>21</v>
      </c>
      <c r="AJ1850" t="s">
        <v>52613</v>
      </c>
      <c r="AK1850">
        <v>269</v>
      </c>
      <c r="AL1850" t="s">
        <v>47953</v>
      </c>
      <c r="AP1850">
        <v>280344</v>
      </c>
      <c r="AQ1850" t="s">
        <v>10002</v>
      </c>
      <c r="AR1850" t="s">
        <v>10003</v>
      </c>
      <c r="AS1850">
        <v>2</v>
      </c>
      <c r="AT1850" t="s">
        <v>1413</v>
      </c>
      <c r="AU1850" t="s">
        <v>55363</v>
      </c>
      <c r="AW1850" t="s">
        <v>10004</v>
      </c>
      <c r="AX1850">
        <v>55.550564086634601</v>
      </c>
      <c r="AY1850">
        <v>12.2376913200634</v>
      </c>
      <c r="AZ1850" t="s">
        <v>62</v>
      </c>
      <c r="BA1850">
        <v>1085</v>
      </c>
      <c r="BB1850" t="s">
        <v>44618</v>
      </c>
    </row>
    <row r="1851" spans="1:54" x14ac:dyDescent="0.25">
      <c r="A1851" s="1">
        <v>45200</v>
      </c>
      <c r="B1851">
        <v>269003</v>
      </c>
      <c r="C1851" t="s">
        <v>10005</v>
      </c>
      <c r="D1851">
        <v>2690</v>
      </c>
      <c r="E1851" t="s">
        <v>8678</v>
      </c>
      <c r="F1851" t="s">
        <v>10006</v>
      </c>
      <c r="I1851" t="s">
        <v>10007</v>
      </c>
      <c r="K1851" t="s">
        <v>10008</v>
      </c>
      <c r="R1851" s="1">
        <v>40162</v>
      </c>
      <c r="S1851" t="s">
        <v>80</v>
      </c>
      <c r="T1851">
        <v>269</v>
      </c>
      <c r="U1851" t="s">
        <v>47953</v>
      </c>
      <c r="V1851" s="1">
        <v>28642</v>
      </c>
      <c r="W1851">
        <v>2</v>
      </c>
      <c r="X1851" t="s">
        <v>57</v>
      </c>
      <c r="Y1851">
        <v>1</v>
      </c>
      <c r="Z1851" t="s">
        <v>46545</v>
      </c>
      <c r="AA1851">
        <v>5</v>
      </c>
      <c r="AC1851">
        <v>121</v>
      </c>
      <c r="AD1851" t="s">
        <v>70</v>
      </c>
      <c r="AE1851">
        <v>1012</v>
      </c>
      <c r="AF1851" t="s">
        <v>71</v>
      </c>
      <c r="AG1851">
        <v>3</v>
      </c>
      <c r="AH1851" t="s">
        <v>81</v>
      </c>
      <c r="AI1851">
        <v>22</v>
      </c>
      <c r="AJ1851" t="s">
        <v>52628</v>
      </c>
      <c r="AK1851">
        <v>269</v>
      </c>
      <c r="AL1851" t="s">
        <v>47953</v>
      </c>
      <c r="AS1851">
        <v>0</v>
      </c>
      <c r="AT1851" t="s">
        <v>61</v>
      </c>
      <c r="AZ1851" t="s">
        <v>62</v>
      </c>
      <c r="BA1851">
        <v>1085</v>
      </c>
      <c r="BB1851" t="s">
        <v>44618</v>
      </c>
    </row>
    <row r="1852" spans="1:54" x14ac:dyDescent="0.25">
      <c r="A1852" s="1">
        <v>45200</v>
      </c>
      <c r="B1852">
        <v>269004</v>
      </c>
      <c r="C1852" t="s">
        <v>47958</v>
      </c>
      <c r="D1852">
        <v>2680</v>
      </c>
      <c r="E1852" t="s">
        <v>47954</v>
      </c>
      <c r="F1852" t="s">
        <v>47959</v>
      </c>
      <c r="I1852" t="s">
        <v>10009</v>
      </c>
      <c r="K1852" t="s">
        <v>10010</v>
      </c>
      <c r="L1852" t="s">
        <v>47960</v>
      </c>
      <c r="M1852">
        <v>3052</v>
      </c>
      <c r="N1852">
        <v>21</v>
      </c>
      <c r="R1852" s="1">
        <v>40162</v>
      </c>
      <c r="S1852" t="s">
        <v>80</v>
      </c>
      <c r="T1852">
        <v>269</v>
      </c>
      <c r="U1852" t="s">
        <v>47953</v>
      </c>
      <c r="V1852" s="1">
        <v>33756</v>
      </c>
      <c r="W1852">
        <v>2</v>
      </c>
      <c r="X1852" t="s">
        <v>57</v>
      </c>
      <c r="Y1852">
        <v>1</v>
      </c>
      <c r="Z1852" t="s">
        <v>46545</v>
      </c>
      <c r="AA1852">
        <v>10</v>
      </c>
      <c r="AB1852">
        <v>195609</v>
      </c>
      <c r="AC1852">
        <v>121</v>
      </c>
      <c r="AD1852" t="s">
        <v>70</v>
      </c>
      <c r="AE1852">
        <v>1012</v>
      </c>
      <c r="AF1852" t="s">
        <v>71</v>
      </c>
      <c r="AG1852">
        <v>3</v>
      </c>
      <c r="AH1852" t="s">
        <v>81</v>
      </c>
      <c r="AI1852">
        <v>21</v>
      </c>
      <c r="AJ1852" t="s">
        <v>52613</v>
      </c>
      <c r="AK1852">
        <v>269</v>
      </c>
      <c r="AL1852" t="s">
        <v>47953</v>
      </c>
      <c r="AS1852">
        <v>0</v>
      </c>
      <c r="AT1852" t="s">
        <v>61</v>
      </c>
      <c r="AU1852" t="s">
        <v>47961</v>
      </c>
      <c r="AX1852">
        <v>55.536781049183801</v>
      </c>
      <c r="AY1852">
        <v>12.2052221764443</v>
      </c>
      <c r="AZ1852" t="s">
        <v>62</v>
      </c>
      <c r="BA1852">
        <v>1085</v>
      </c>
      <c r="BB1852" t="s">
        <v>44618</v>
      </c>
    </row>
    <row r="1853" spans="1:54" x14ac:dyDescent="0.25">
      <c r="A1853" s="1">
        <v>45200</v>
      </c>
      <c r="B1853">
        <v>269005</v>
      </c>
      <c r="C1853" t="s">
        <v>53110</v>
      </c>
      <c r="D1853">
        <v>2680</v>
      </c>
      <c r="E1853" t="s">
        <v>47954</v>
      </c>
      <c r="F1853" t="s">
        <v>53110</v>
      </c>
      <c r="G1853">
        <v>68534917</v>
      </c>
      <c r="H1853">
        <v>1003289356</v>
      </c>
      <c r="I1853" t="s">
        <v>10011</v>
      </c>
      <c r="J1853" t="s">
        <v>10012</v>
      </c>
      <c r="K1853" t="s">
        <v>10013</v>
      </c>
      <c r="L1853" t="s">
        <v>55851</v>
      </c>
      <c r="M1853">
        <v>8029</v>
      </c>
      <c r="N1853">
        <v>25</v>
      </c>
      <c r="R1853" s="1">
        <v>43782</v>
      </c>
      <c r="S1853" t="s">
        <v>56</v>
      </c>
      <c r="T1853">
        <v>269</v>
      </c>
      <c r="U1853" t="s">
        <v>47953</v>
      </c>
      <c r="W1853">
        <v>2</v>
      </c>
      <c r="X1853" t="s">
        <v>57</v>
      </c>
      <c r="Y1853">
        <v>1</v>
      </c>
      <c r="Z1853" t="s">
        <v>46545</v>
      </c>
      <c r="AA1853">
        <v>9</v>
      </c>
      <c r="AB1853">
        <v>197408</v>
      </c>
      <c r="AC1853">
        <v>121</v>
      </c>
      <c r="AD1853" t="s">
        <v>70</v>
      </c>
      <c r="AE1853">
        <v>1012</v>
      </c>
      <c r="AF1853" t="s">
        <v>71</v>
      </c>
      <c r="AG1853">
        <v>1</v>
      </c>
      <c r="AH1853" t="s">
        <v>44482</v>
      </c>
      <c r="AI1853">
        <v>21</v>
      </c>
      <c r="AJ1853" t="s">
        <v>52613</v>
      </c>
      <c r="AK1853">
        <v>269</v>
      </c>
      <c r="AL1853" t="s">
        <v>47953</v>
      </c>
      <c r="AQ1853" t="s">
        <v>10014</v>
      </c>
      <c r="AR1853" t="s">
        <v>10003</v>
      </c>
      <c r="AS1853">
        <v>0</v>
      </c>
      <c r="AT1853" t="s">
        <v>61</v>
      </c>
      <c r="AU1853" t="s">
        <v>10015</v>
      </c>
      <c r="AX1853">
        <v>55.528193180000002</v>
      </c>
      <c r="AY1853">
        <v>12.210657449999999</v>
      </c>
      <c r="AZ1853" t="s">
        <v>62</v>
      </c>
      <c r="BA1853">
        <v>1085</v>
      </c>
      <c r="BB1853" t="s">
        <v>44618</v>
      </c>
    </row>
    <row r="1854" spans="1:54" x14ac:dyDescent="0.25">
      <c r="A1854" s="1">
        <v>45200</v>
      </c>
      <c r="B1854">
        <v>269006</v>
      </c>
      <c r="C1854" t="s">
        <v>10016</v>
      </c>
      <c r="D1854">
        <v>2680</v>
      </c>
      <c r="E1854" t="s">
        <v>47954</v>
      </c>
      <c r="F1854" t="s">
        <v>10017</v>
      </c>
      <c r="G1854">
        <v>51239717</v>
      </c>
      <c r="H1854">
        <v>1001964244</v>
      </c>
      <c r="I1854" t="s">
        <v>55852</v>
      </c>
      <c r="J1854" t="s">
        <v>10018</v>
      </c>
      <c r="K1854" t="s">
        <v>10019</v>
      </c>
      <c r="L1854" t="s">
        <v>10020</v>
      </c>
      <c r="M1854">
        <v>5646</v>
      </c>
      <c r="N1854">
        <v>3</v>
      </c>
      <c r="R1854" s="1">
        <v>43368</v>
      </c>
      <c r="S1854" t="s">
        <v>56</v>
      </c>
      <c r="W1854">
        <v>5</v>
      </c>
      <c r="X1854" t="s">
        <v>557</v>
      </c>
      <c r="Y1854">
        <v>1</v>
      </c>
      <c r="Z1854" t="s">
        <v>46545</v>
      </c>
      <c r="AA1854">
        <v>9</v>
      </c>
      <c r="AB1854">
        <v>197501</v>
      </c>
      <c r="AC1854">
        <v>121</v>
      </c>
      <c r="AD1854" t="s">
        <v>70</v>
      </c>
      <c r="AE1854">
        <v>1013</v>
      </c>
      <c r="AF1854" t="s">
        <v>558</v>
      </c>
      <c r="AG1854">
        <v>1</v>
      </c>
      <c r="AH1854" t="s">
        <v>44482</v>
      </c>
      <c r="AI1854">
        <v>21</v>
      </c>
      <c r="AJ1854" t="s">
        <v>52613</v>
      </c>
      <c r="AK1854">
        <v>269</v>
      </c>
      <c r="AL1854" t="s">
        <v>47953</v>
      </c>
      <c r="AQ1854" t="s">
        <v>10021</v>
      </c>
      <c r="AR1854" t="s">
        <v>10022</v>
      </c>
      <c r="AS1854">
        <v>0</v>
      </c>
      <c r="AT1854" t="s">
        <v>61</v>
      </c>
      <c r="AU1854" t="s">
        <v>5321</v>
      </c>
      <c r="AW1854" t="s">
        <v>10023</v>
      </c>
      <c r="AX1854">
        <v>55.518819999999998</v>
      </c>
      <c r="AY1854">
        <v>12.208473939999999</v>
      </c>
      <c r="AZ1854" t="s">
        <v>62</v>
      </c>
      <c r="BA1854">
        <v>1085</v>
      </c>
      <c r="BB1854" t="s">
        <v>44618</v>
      </c>
    </row>
    <row r="1855" spans="1:54" x14ac:dyDescent="0.25">
      <c r="A1855" s="1">
        <v>45200</v>
      </c>
      <c r="B1855">
        <v>269007</v>
      </c>
      <c r="C1855" t="s">
        <v>45019</v>
      </c>
      <c r="D1855">
        <v>2680</v>
      </c>
      <c r="E1855" t="s">
        <v>47954</v>
      </c>
      <c r="F1855" t="s">
        <v>45020</v>
      </c>
      <c r="G1855">
        <v>68534917</v>
      </c>
      <c r="H1855">
        <v>1003289411</v>
      </c>
      <c r="I1855" t="s">
        <v>9035</v>
      </c>
      <c r="J1855" t="s">
        <v>10024</v>
      </c>
      <c r="K1855" t="s">
        <v>10025</v>
      </c>
      <c r="L1855" t="s">
        <v>47962</v>
      </c>
      <c r="M1855">
        <v>8038</v>
      </c>
      <c r="N1855">
        <v>10</v>
      </c>
      <c r="R1855" s="1">
        <v>43782</v>
      </c>
      <c r="S1855" t="s">
        <v>56</v>
      </c>
      <c r="T1855">
        <v>269</v>
      </c>
      <c r="U1855" t="s">
        <v>47953</v>
      </c>
      <c r="W1855">
        <v>2</v>
      </c>
      <c r="X1855" t="s">
        <v>57</v>
      </c>
      <c r="Y1855">
        <v>1</v>
      </c>
      <c r="Z1855" t="s">
        <v>46545</v>
      </c>
      <c r="AA1855">
        <v>9</v>
      </c>
      <c r="AB1855">
        <v>197608</v>
      </c>
      <c r="AC1855">
        <v>121</v>
      </c>
      <c r="AD1855" t="s">
        <v>70</v>
      </c>
      <c r="AE1855">
        <v>1012</v>
      </c>
      <c r="AF1855" t="s">
        <v>71</v>
      </c>
      <c r="AG1855">
        <v>1</v>
      </c>
      <c r="AH1855" t="s">
        <v>44482</v>
      </c>
      <c r="AI1855">
        <v>21</v>
      </c>
      <c r="AJ1855" t="s">
        <v>52613</v>
      </c>
      <c r="AK1855">
        <v>269</v>
      </c>
      <c r="AL1855" t="s">
        <v>47953</v>
      </c>
      <c r="AQ1855" t="s">
        <v>10026</v>
      </c>
      <c r="AR1855" t="s">
        <v>10027</v>
      </c>
      <c r="AS1855">
        <v>0</v>
      </c>
      <c r="AT1855" t="s">
        <v>61</v>
      </c>
      <c r="AU1855" t="s">
        <v>47963</v>
      </c>
      <c r="AX1855">
        <v>55.540553760000002</v>
      </c>
      <c r="AY1855">
        <v>12.21785285</v>
      </c>
      <c r="AZ1855" t="s">
        <v>62</v>
      </c>
      <c r="BA1855">
        <v>1085</v>
      </c>
      <c r="BB1855" t="s">
        <v>44618</v>
      </c>
    </row>
    <row r="1856" spans="1:54" x14ac:dyDescent="0.25">
      <c r="A1856" s="1">
        <v>45200</v>
      </c>
      <c r="B1856">
        <v>269008</v>
      </c>
      <c r="C1856" t="s">
        <v>47964</v>
      </c>
      <c r="D1856">
        <v>2680</v>
      </c>
      <c r="E1856" t="s">
        <v>47954</v>
      </c>
      <c r="F1856" t="s">
        <v>47965</v>
      </c>
      <c r="G1856">
        <v>29554137</v>
      </c>
      <c r="H1856">
        <v>1003284664</v>
      </c>
      <c r="I1856" t="s">
        <v>10028</v>
      </c>
      <c r="J1856" t="s">
        <v>10029</v>
      </c>
      <c r="K1856" t="s">
        <v>10030</v>
      </c>
      <c r="L1856" t="s">
        <v>47966</v>
      </c>
      <c r="M1856">
        <v>7100</v>
      </c>
      <c r="N1856">
        <v>2</v>
      </c>
      <c r="R1856" s="1">
        <v>43790</v>
      </c>
      <c r="S1856" t="s">
        <v>56</v>
      </c>
      <c r="W1856">
        <v>4</v>
      </c>
      <c r="X1856" t="s">
        <v>725</v>
      </c>
      <c r="Y1856">
        <v>1</v>
      </c>
      <c r="Z1856" t="s">
        <v>46545</v>
      </c>
      <c r="AB1856">
        <v>197808</v>
      </c>
      <c r="AC1856">
        <v>131</v>
      </c>
      <c r="AD1856" t="s">
        <v>752</v>
      </c>
      <c r="AE1856">
        <v>1061</v>
      </c>
      <c r="AF1856" t="s">
        <v>752</v>
      </c>
      <c r="AG1856">
        <v>1</v>
      </c>
      <c r="AH1856" t="s">
        <v>44482</v>
      </c>
      <c r="AI1856">
        <v>99</v>
      </c>
      <c r="AJ1856" t="s">
        <v>54511</v>
      </c>
      <c r="AK1856">
        <v>269</v>
      </c>
      <c r="AL1856" t="s">
        <v>47953</v>
      </c>
      <c r="AQ1856" t="s">
        <v>10031</v>
      </c>
      <c r="AR1856" t="s">
        <v>10032</v>
      </c>
      <c r="AS1856">
        <v>0</v>
      </c>
      <c r="AT1856" t="s">
        <v>61</v>
      </c>
      <c r="AU1856" t="s">
        <v>47956</v>
      </c>
      <c r="AX1856">
        <v>55.533317429999997</v>
      </c>
      <c r="AY1856">
        <v>12.213871190000001</v>
      </c>
      <c r="AZ1856" t="s">
        <v>62</v>
      </c>
      <c r="BA1856">
        <v>1085</v>
      </c>
      <c r="BB1856" t="s">
        <v>44618</v>
      </c>
    </row>
    <row r="1857" spans="1:54" x14ac:dyDescent="0.25">
      <c r="A1857" s="1">
        <v>45200</v>
      </c>
      <c r="B1857">
        <v>269009</v>
      </c>
      <c r="C1857" t="s">
        <v>47967</v>
      </c>
      <c r="D1857">
        <v>2680</v>
      </c>
      <c r="E1857" t="s">
        <v>47954</v>
      </c>
      <c r="F1857" t="s">
        <v>47968</v>
      </c>
      <c r="G1857">
        <v>86449315</v>
      </c>
      <c r="H1857">
        <v>1002747401</v>
      </c>
      <c r="I1857" t="s">
        <v>10033</v>
      </c>
      <c r="J1857" t="s">
        <v>10034</v>
      </c>
      <c r="K1857" t="s">
        <v>10035</v>
      </c>
      <c r="L1857" t="s">
        <v>47969</v>
      </c>
      <c r="M1857">
        <v>5193</v>
      </c>
      <c r="N1857">
        <v>17</v>
      </c>
      <c r="R1857" s="1">
        <v>44964</v>
      </c>
      <c r="S1857" t="s">
        <v>56</v>
      </c>
      <c r="W1857">
        <v>5</v>
      </c>
      <c r="X1857" t="s">
        <v>557</v>
      </c>
      <c r="Y1857">
        <v>1</v>
      </c>
      <c r="Z1857" t="s">
        <v>46545</v>
      </c>
      <c r="AA1857">
        <v>10</v>
      </c>
      <c r="AB1857">
        <v>197908</v>
      </c>
      <c r="AC1857">
        <v>121</v>
      </c>
      <c r="AD1857" t="s">
        <v>70</v>
      </c>
      <c r="AE1857">
        <v>1013</v>
      </c>
      <c r="AF1857" t="s">
        <v>558</v>
      </c>
      <c r="AG1857">
        <v>1</v>
      </c>
      <c r="AH1857" t="s">
        <v>44482</v>
      </c>
      <c r="AI1857">
        <v>21</v>
      </c>
      <c r="AJ1857" t="s">
        <v>52613</v>
      </c>
      <c r="AK1857">
        <v>269</v>
      </c>
      <c r="AL1857" t="s">
        <v>47953</v>
      </c>
      <c r="AQ1857" t="s">
        <v>10036</v>
      </c>
      <c r="AR1857" t="s">
        <v>10037</v>
      </c>
      <c r="AS1857">
        <v>0</v>
      </c>
      <c r="AT1857" t="s">
        <v>61</v>
      </c>
      <c r="AU1857" t="s">
        <v>47970</v>
      </c>
      <c r="AX1857">
        <v>55.536519609999999</v>
      </c>
      <c r="AY1857">
        <v>12.18855581</v>
      </c>
      <c r="AZ1857" t="s">
        <v>62</v>
      </c>
      <c r="BA1857">
        <v>1085</v>
      </c>
      <c r="BB1857" t="s">
        <v>44618</v>
      </c>
    </row>
    <row r="1858" spans="1:54" x14ac:dyDescent="0.25">
      <c r="A1858" s="1">
        <v>45200</v>
      </c>
      <c r="B1858">
        <v>269010</v>
      </c>
      <c r="C1858" t="s">
        <v>47971</v>
      </c>
      <c r="D1858">
        <v>2680</v>
      </c>
      <c r="E1858" t="s">
        <v>47954</v>
      </c>
      <c r="F1858" t="s">
        <v>47972</v>
      </c>
      <c r="I1858" t="s">
        <v>47973</v>
      </c>
      <c r="K1858" t="s">
        <v>10038</v>
      </c>
      <c r="L1858" t="s">
        <v>47974</v>
      </c>
      <c r="M1858">
        <v>7064</v>
      </c>
      <c r="R1858" s="1">
        <v>40162</v>
      </c>
      <c r="S1858" t="s">
        <v>80</v>
      </c>
      <c r="V1858" s="1">
        <v>29587</v>
      </c>
      <c r="W1858">
        <v>5</v>
      </c>
      <c r="X1858" t="s">
        <v>557</v>
      </c>
      <c r="Y1858">
        <v>1</v>
      </c>
      <c r="Z1858" t="s">
        <v>46545</v>
      </c>
      <c r="AA1858">
        <v>8</v>
      </c>
      <c r="AB1858">
        <v>197908</v>
      </c>
      <c r="AC1858">
        <v>121</v>
      </c>
      <c r="AD1858" t="s">
        <v>70</v>
      </c>
      <c r="AE1858">
        <v>1013</v>
      </c>
      <c r="AF1858" t="s">
        <v>558</v>
      </c>
      <c r="AG1858">
        <v>3</v>
      </c>
      <c r="AH1858" t="s">
        <v>81</v>
      </c>
      <c r="AI1858">
        <v>21</v>
      </c>
      <c r="AJ1858" t="s">
        <v>52613</v>
      </c>
      <c r="AK1858">
        <v>269</v>
      </c>
      <c r="AL1858" t="s">
        <v>47953</v>
      </c>
      <c r="AS1858">
        <v>0</v>
      </c>
      <c r="AT1858" t="s">
        <v>61</v>
      </c>
      <c r="AU1858" t="s">
        <v>47975</v>
      </c>
      <c r="AX1858">
        <v>55.536289670365697</v>
      </c>
      <c r="AY1858">
        <v>12.1854762244611</v>
      </c>
      <c r="AZ1858" t="s">
        <v>62</v>
      </c>
      <c r="BA1858">
        <v>1085</v>
      </c>
      <c r="BB1858" t="s">
        <v>44618</v>
      </c>
    </row>
    <row r="1859" spans="1:54" x14ac:dyDescent="0.25">
      <c r="A1859" s="1">
        <v>45200</v>
      </c>
      <c r="B1859">
        <v>269011</v>
      </c>
      <c r="C1859" t="s">
        <v>10039</v>
      </c>
      <c r="D1859">
        <v>4622</v>
      </c>
      <c r="E1859" t="s">
        <v>9991</v>
      </c>
      <c r="F1859" t="s">
        <v>10040</v>
      </c>
      <c r="I1859" t="s">
        <v>772</v>
      </c>
      <c r="K1859" t="s">
        <v>10041</v>
      </c>
      <c r="L1859" t="s">
        <v>10042</v>
      </c>
      <c r="M1859">
        <v>6775</v>
      </c>
      <c r="N1859">
        <v>8</v>
      </c>
      <c r="R1859" s="1">
        <v>40162</v>
      </c>
      <c r="S1859" t="s">
        <v>80</v>
      </c>
      <c r="V1859" s="1">
        <v>32295</v>
      </c>
      <c r="W1859">
        <v>5</v>
      </c>
      <c r="X1859" t="s">
        <v>557</v>
      </c>
      <c r="Y1859">
        <v>1</v>
      </c>
      <c r="Z1859" t="s">
        <v>46545</v>
      </c>
      <c r="AA1859">
        <v>7</v>
      </c>
      <c r="AB1859">
        <v>198308</v>
      </c>
      <c r="AC1859">
        <v>121</v>
      </c>
      <c r="AD1859" t="s">
        <v>70</v>
      </c>
      <c r="AE1859">
        <v>1013</v>
      </c>
      <c r="AF1859" t="s">
        <v>558</v>
      </c>
      <c r="AG1859">
        <v>3</v>
      </c>
      <c r="AH1859" t="s">
        <v>81</v>
      </c>
      <c r="AI1859">
        <v>21</v>
      </c>
      <c r="AJ1859" t="s">
        <v>52613</v>
      </c>
      <c r="AK1859">
        <v>269</v>
      </c>
      <c r="AL1859" t="s">
        <v>47953</v>
      </c>
      <c r="AS1859">
        <v>0</v>
      </c>
      <c r="AT1859" t="s">
        <v>61</v>
      </c>
      <c r="AU1859" t="s">
        <v>3786</v>
      </c>
      <c r="AX1859">
        <v>55.5456151836893</v>
      </c>
      <c r="AY1859">
        <v>12.1177470710536</v>
      </c>
      <c r="AZ1859" t="s">
        <v>62</v>
      </c>
      <c r="BA1859">
        <v>1085</v>
      </c>
      <c r="BB1859" t="s">
        <v>44618</v>
      </c>
    </row>
    <row r="1860" spans="1:54" x14ac:dyDescent="0.25">
      <c r="A1860" s="1">
        <v>45200</v>
      </c>
      <c r="B1860">
        <v>269012</v>
      </c>
      <c r="C1860" t="s">
        <v>47976</v>
      </c>
      <c r="D1860">
        <v>2680</v>
      </c>
      <c r="E1860" t="s">
        <v>47954</v>
      </c>
      <c r="F1860" t="s">
        <v>47976</v>
      </c>
      <c r="G1860">
        <v>68534917</v>
      </c>
      <c r="H1860">
        <v>1009972346</v>
      </c>
      <c r="I1860" t="s">
        <v>55853</v>
      </c>
      <c r="J1860" t="s">
        <v>10043</v>
      </c>
      <c r="K1860" t="s">
        <v>10044</v>
      </c>
      <c r="L1860" t="s">
        <v>47977</v>
      </c>
      <c r="M1860">
        <v>3052</v>
      </c>
      <c r="N1860">
        <v>23</v>
      </c>
      <c r="R1860" s="1">
        <v>43782</v>
      </c>
      <c r="S1860" t="s">
        <v>851</v>
      </c>
      <c r="T1860">
        <v>269</v>
      </c>
      <c r="U1860" t="s">
        <v>47953</v>
      </c>
      <c r="W1860">
        <v>2</v>
      </c>
      <c r="X1860" t="s">
        <v>57</v>
      </c>
      <c r="Y1860">
        <v>1</v>
      </c>
      <c r="Z1860" t="s">
        <v>46545</v>
      </c>
      <c r="AA1860">
        <v>10</v>
      </c>
      <c r="AB1860">
        <v>200108</v>
      </c>
      <c r="AC1860">
        <v>121</v>
      </c>
      <c r="AD1860" t="s">
        <v>70</v>
      </c>
      <c r="AE1860">
        <v>1012</v>
      </c>
      <c r="AF1860" t="s">
        <v>71</v>
      </c>
      <c r="AG1860">
        <v>1</v>
      </c>
      <c r="AH1860" t="s">
        <v>44482</v>
      </c>
      <c r="AI1860">
        <v>21</v>
      </c>
      <c r="AJ1860" t="s">
        <v>52613</v>
      </c>
      <c r="AK1860">
        <v>269</v>
      </c>
      <c r="AL1860" t="s">
        <v>47953</v>
      </c>
      <c r="AQ1860" t="s">
        <v>10045</v>
      </c>
      <c r="AR1860" t="s">
        <v>10046</v>
      </c>
      <c r="AS1860">
        <v>0</v>
      </c>
      <c r="AT1860" t="s">
        <v>61</v>
      </c>
      <c r="AU1860" t="s">
        <v>47961</v>
      </c>
      <c r="AX1860">
        <v>55.53674676</v>
      </c>
      <c r="AY1860">
        <v>12.205230029999999</v>
      </c>
      <c r="AZ1860" t="s">
        <v>62</v>
      </c>
      <c r="BA1860">
        <v>1085</v>
      </c>
      <c r="BB1860" t="s">
        <v>44618</v>
      </c>
    </row>
    <row r="1861" spans="1:54" x14ac:dyDescent="0.25">
      <c r="A1861" s="1">
        <v>45200</v>
      </c>
      <c r="B1861">
        <v>269200</v>
      </c>
      <c r="D1861">
        <v>2680</v>
      </c>
      <c r="E1861" t="s">
        <v>47954</v>
      </c>
      <c r="F1861" t="s">
        <v>53111</v>
      </c>
      <c r="G1861">
        <v>68534917</v>
      </c>
      <c r="H1861">
        <v>1003289368</v>
      </c>
      <c r="I1861" t="s">
        <v>10047</v>
      </c>
      <c r="J1861" t="s">
        <v>10048</v>
      </c>
      <c r="K1861" t="s">
        <v>10049</v>
      </c>
      <c r="L1861" t="s">
        <v>47978</v>
      </c>
      <c r="M1861">
        <v>3052</v>
      </c>
      <c r="N1861">
        <v>35</v>
      </c>
      <c r="R1861" s="1">
        <v>43790</v>
      </c>
      <c r="S1861" t="s">
        <v>612</v>
      </c>
      <c r="T1861">
        <v>269</v>
      </c>
      <c r="U1861" t="s">
        <v>47953</v>
      </c>
      <c r="W1861">
        <v>2</v>
      </c>
      <c r="X1861" t="s">
        <v>57</v>
      </c>
      <c r="Y1861">
        <v>1</v>
      </c>
      <c r="Z1861" t="s">
        <v>46545</v>
      </c>
      <c r="AC1861">
        <v>932</v>
      </c>
      <c r="AD1861" t="s">
        <v>52637</v>
      </c>
      <c r="AE1861">
        <v>2021</v>
      </c>
      <c r="AF1861" t="s">
        <v>52637</v>
      </c>
      <c r="AG1861">
        <v>2</v>
      </c>
      <c r="AH1861" t="s">
        <v>44524</v>
      </c>
      <c r="AI1861">
        <v>10</v>
      </c>
      <c r="AJ1861" t="s">
        <v>52638</v>
      </c>
      <c r="AK1861">
        <v>269</v>
      </c>
      <c r="AL1861" t="s">
        <v>47953</v>
      </c>
      <c r="AQ1861" t="s">
        <v>10050</v>
      </c>
      <c r="AR1861" t="s">
        <v>9989</v>
      </c>
      <c r="AS1861">
        <v>0</v>
      </c>
      <c r="AT1861" t="s">
        <v>61</v>
      </c>
      <c r="AU1861" t="s">
        <v>47961</v>
      </c>
      <c r="AX1861">
        <v>55.536829050000001</v>
      </c>
      <c r="AY1861">
        <v>12.203979199999999</v>
      </c>
      <c r="AZ1861" t="s">
        <v>62</v>
      </c>
      <c r="BA1861">
        <v>1085</v>
      </c>
      <c r="BB1861" t="s">
        <v>44618</v>
      </c>
    </row>
    <row r="1862" spans="1:54" x14ac:dyDescent="0.25">
      <c r="A1862" s="1">
        <v>45200</v>
      </c>
      <c r="B1862">
        <v>269210</v>
      </c>
      <c r="C1862" t="s">
        <v>47979</v>
      </c>
      <c r="D1862">
        <v>2680</v>
      </c>
      <c r="E1862" t="s">
        <v>47954</v>
      </c>
      <c r="F1862" t="s">
        <v>47979</v>
      </c>
      <c r="G1862">
        <v>68534917</v>
      </c>
      <c r="H1862">
        <v>1003289344</v>
      </c>
      <c r="I1862" t="s">
        <v>10051</v>
      </c>
      <c r="J1862" t="s">
        <v>10052</v>
      </c>
      <c r="K1862" t="s">
        <v>10053</v>
      </c>
      <c r="L1862" t="s">
        <v>47977</v>
      </c>
      <c r="M1862">
        <v>3052</v>
      </c>
      <c r="N1862">
        <v>23</v>
      </c>
      <c r="R1862" s="1">
        <v>43782</v>
      </c>
      <c r="S1862" t="s">
        <v>851</v>
      </c>
      <c r="T1862">
        <v>269</v>
      </c>
      <c r="U1862" t="s">
        <v>47953</v>
      </c>
      <c r="W1862">
        <v>2</v>
      </c>
      <c r="X1862" t="s">
        <v>57</v>
      </c>
      <c r="Y1862">
        <v>1</v>
      </c>
      <c r="Z1862" t="s">
        <v>46545</v>
      </c>
      <c r="AA1862">
        <v>9</v>
      </c>
      <c r="AB1862">
        <v>197008</v>
      </c>
      <c r="AC1862">
        <v>125</v>
      </c>
      <c r="AD1862" t="s">
        <v>1344</v>
      </c>
      <c r="AE1862">
        <v>1014</v>
      </c>
      <c r="AF1862" t="s">
        <v>1352</v>
      </c>
      <c r="AG1862">
        <v>1</v>
      </c>
      <c r="AH1862" t="s">
        <v>44482</v>
      </c>
      <c r="AI1862">
        <v>24</v>
      </c>
      <c r="AJ1862" t="s">
        <v>1344</v>
      </c>
      <c r="AK1862">
        <v>269</v>
      </c>
      <c r="AL1862" t="s">
        <v>47953</v>
      </c>
      <c r="AQ1862" t="s">
        <v>10054</v>
      </c>
      <c r="AR1862" t="s">
        <v>10055</v>
      </c>
      <c r="AS1862">
        <v>0</v>
      </c>
      <c r="AT1862" t="s">
        <v>61</v>
      </c>
      <c r="AU1862" t="s">
        <v>47961</v>
      </c>
      <c r="AX1862">
        <v>55.53674676</v>
      </c>
      <c r="AY1862">
        <v>12.205230029999999</v>
      </c>
      <c r="AZ1862" t="s">
        <v>62</v>
      </c>
      <c r="BA1862">
        <v>1085</v>
      </c>
      <c r="BB1862" t="s">
        <v>44618</v>
      </c>
    </row>
    <row r="1863" spans="1:54" x14ac:dyDescent="0.25">
      <c r="A1863" s="1">
        <v>45200</v>
      </c>
      <c r="B1863">
        <v>269350</v>
      </c>
      <c r="C1863" t="s">
        <v>54666</v>
      </c>
      <c r="D1863">
        <v>2680</v>
      </c>
      <c r="E1863" t="s">
        <v>47954</v>
      </c>
      <c r="F1863" t="s">
        <v>54667</v>
      </c>
      <c r="G1863">
        <v>39816334</v>
      </c>
      <c r="H1863">
        <v>1024513234</v>
      </c>
      <c r="I1863" t="s">
        <v>47763</v>
      </c>
      <c r="J1863" t="s">
        <v>10056</v>
      </c>
      <c r="K1863" t="s">
        <v>10057</v>
      </c>
      <c r="L1863" t="s">
        <v>47960</v>
      </c>
      <c r="M1863">
        <v>3052</v>
      </c>
      <c r="N1863">
        <v>21</v>
      </c>
      <c r="R1863" s="1">
        <v>44075</v>
      </c>
      <c r="S1863" t="s">
        <v>56</v>
      </c>
      <c r="W1863">
        <v>4</v>
      </c>
      <c r="X1863" t="s">
        <v>725</v>
      </c>
      <c r="Y1863">
        <v>1</v>
      </c>
      <c r="Z1863" t="s">
        <v>46545</v>
      </c>
      <c r="AB1863">
        <v>199108</v>
      </c>
      <c r="AC1863">
        <v>149</v>
      </c>
      <c r="AD1863" t="s">
        <v>1085</v>
      </c>
      <c r="AE1863">
        <v>1027</v>
      </c>
      <c r="AF1863" t="s">
        <v>1543</v>
      </c>
      <c r="AG1863">
        <v>1</v>
      </c>
      <c r="AH1863" t="s">
        <v>44482</v>
      </c>
      <c r="AI1863">
        <v>85</v>
      </c>
      <c r="AJ1863" t="s">
        <v>1428</v>
      </c>
      <c r="AK1863">
        <v>269</v>
      </c>
      <c r="AL1863" t="s">
        <v>47953</v>
      </c>
      <c r="AP1863">
        <v>281043</v>
      </c>
      <c r="AQ1863" t="s">
        <v>10058</v>
      </c>
      <c r="AR1863" t="s">
        <v>8877</v>
      </c>
      <c r="AS1863">
        <v>2</v>
      </c>
      <c r="AT1863" t="s">
        <v>1413</v>
      </c>
      <c r="AU1863" t="s">
        <v>47961</v>
      </c>
      <c r="AX1863">
        <v>55.536565809999999</v>
      </c>
      <c r="AY1863">
        <v>12.20504328</v>
      </c>
      <c r="AZ1863" t="s">
        <v>62</v>
      </c>
      <c r="BA1863">
        <v>1085</v>
      </c>
      <c r="BB1863" t="s">
        <v>44618</v>
      </c>
    </row>
    <row r="1864" spans="1:54" x14ac:dyDescent="0.25">
      <c r="A1864" s="1">
        <v>45200</v>
      </c>
      <c r="B1864">
        <v>269375</v>
      </c>
      <c r="C1864" t="s">
        <v>47980</v>
      </c>
      <c r="D1864">
        <v>2680</v>
      </c>
      <c r="E1864" t="s">
        <v>47954</v>
      </c>
      <c r="F1864" t="s">
        <v>47981</v>
      </c>
      <c r="I1864" t="s">
        <v>10059</v>
      </c>
      <c r="J1864" t="s">
        <v>8886</v>
      </c>
      <c r="K1864" t="s">
        <v>10060</v>
      </c>
      <c r="L1864" t="s">
        <v>47982</v>
      </c>
      <c r="N1864">
        <v>76</v>
      </c>
      <c r="R1864" s="1">
        <v>40162</v>
      </c>
      <c r="S1864" t="s">
        <v>80</v>
      </c>
      <c r="V1864" s="1">
        <v>37438</v>
      </c>
      <c r="W1864">
        <v>5</v>
      </c>
      <c r="X1864" t="s">
        <v>557</v>
      </c>
      <c r="Y1864">
        <v>1</v>
      </c>
      <c r="Z1864" t="s">
        <v>46545</v>
      </c>
      <c r="AB1864">
        <v>199501</v>
      </c>
      <c r="AC1864">
        <v>147</v>
      </c>
      <c r="AD1864" t="s">
        <v>46697</v>
      </c>
      <c r="AE1864">
        <v>1021</v>
      </c>
      <c r="AF1864" t="s">
        <v>46697</v>
      </c>
      <c r="AG1864">
        <v>3</v>
      </c>
      <c r="AH1864" t="s">
        <v>81</v>
      </c>
      <c r="AI1864">
        <v>86</v>
      </c>
      <c r="AJ1864" t="s">
        <v>46697</v>
      </c>
      <c r="AK1864">
        <v>269</v>
      </c>
      <c r="AL1864" t="s">
        <v>47953</v>
      </c>
      <c r="AQ1864" t="s">
        <v>10061</v>
      </c>
      <c r="AS1864">
        <v>0</v>
      </c>
      <c r="AT1864" t="s">
        <v>61</v>
      </c>
      <c r="AU1864" t="s">
        <v>47983</v>
      </c>
      <c r="AZ1864" t="s">
        <v>62</v>
      </c>
      <c r="BA1864">
        <v>1085</v>
      </c>
      <c r="BB1864" t="s">
        <v>44618</v>
      </c>
    </row>
    <row r="1865" spans="1:54" x14ac:dyDescent="0.25">
      <c r="A1865" s="1">
        <v>45200</v>
      </c>
      <c r="B1865">
        <v>269376</v>
      </c>
      <c r="C1865" t="s">
        <v>47984</v>
      </c>
      <c r="D1865">
        <v>2680</v>
      </c>
      <c r="E1865" t="s">
        <v>47954</v>
      </c>
      <c r="F1865" t="s">
        <v>47985</v>
      </c>
      <c r="I1865" t="s">
        <v>8885</v>
      </c>
      <c r="J1865" t="s">
        <v>8887</v>
      </c>
      <c r="K1865" t="s">
        <v>8887</v>
      </c>
      <c r="L1865" t="s">
        <v>47986</v>
      </c>
      <c r="M1865">
        <v>4150</v>
      </c>
      <c r="N1865">
        <v>23</v>
      </c>
      <c r="R1865" s="1">
        <v>40162</v>
      </c>
      <c r="S1865" t="s">
        <v>80</v>
      </c>
      <c r="V1865" s="1">
        <v>36892</v>
      </c>
      <c r="W1865">
        <v>5</v>
      </c>
      <c r="X1865" t="s">
        <v>557</v>
      </c>
      <c r="Y1865">
        <v>1</v>
      </c>
      <c r="Z1865" t="s">
        <v>46545</v>
      </c>
      <c r="AB1865">
        <v>199501</v>
      </c>
      <c r="AC1865">
        <v>147</v>
      </c>
      <c r="AD1865" t="s">
        <v>46697</v>
      </c>
      <c r="AE1865">
        <v>1021</v>
      </c>
      <c r="AF1865" t="s">
        <v>46697</v>
      </c>
      <c r="AG1865">
        <v>3</v>
      </c>
      <c r="AH1865" t="s">
        <v>81</v>
      </c>
      <c r="AI1865">
        <v>86</v>
      </c>
      <c r="AJ1865" t="s">
        <v>46697</v>
      </c>
      <c r="AK1865">
        <v>269</v>
      </c>
      <c r="AL1865" t="s">
        <v>47953</v>
      </c>
      <c r="AM1865">
        <v>1</v>
      </c>
      <c r="AN1865" t="s">
        <v>1193</v>
      </c>
      <c r="AO1865">
        <v>253376</v>
      </c>
      <c r="AQ1865" t="s">
        <v>10062</v>
      </c>
      <c r="AS1865">
        <v>0</v>
      </c>
      <c r="AT1865" t="s">
        <v>61</v>
      </c>
      <c r="AU1865" t="s">
        <v>47987</v>
      </c>
      <c r="AX1865">
        <v>55.539578120202997</v>
      </c>
      <c r="AY1865">
        <v>12.2185110109459</v>
      </c>
      <c r="AZ1865" t="s">
        <v>62</v>
      </c>
      <c r="BA1865">
        <v>1085</v>
      </c>
      <c r="BB1865" t="s">
        <v>44618</v>
      </c>
    </row>
    <row r="1866" spans="1:54" x14ac:dyDescent="0.25">
      <c r="A1866" s="1">
        <v>45200</v>
      </c>
      <c r="B1866">
        <v>270000</v>
      </c>
      <c r="C1866" t="s">
        <v>10063</v>
      </c>
      <c r="D1866">
        <v>3200</v>
      </c>
      <c r="E1866" t="s">
        <v>7259</v>
      </c>
      <c r="F1866" t="s">
        <v>6110</v>
      </c>
      <c r="G1866">
        <v>29188440</v>
      </c>
      <c r="H1866">
        <v>1003279089</v>
      </c>
      <c r="K1866" t="s">
        <v>7331</v>
      </c>
      <c r="L1866" t="s">
        <v>53112</v>
      </c>
      <c r="M1866">
        <v>1424</v>
      </c>
      <c r="N1866">
        <v>3</v>
      </c>
      <c r="R1866" s="1">
        <v>43790</v>
      </c>
      <c r="S1866" t="s">
        <v>1316</v>
      </c>
      <c r="T1866">
        <v>270</v>
      </c>
      <c r="U1866" t="s">
        <v>6110</v>
      </c>
      <c r="W1866">
        <v>2</v>
      </c>
      <c r="X1866" t="s">
        <v>57</v>
      </c>
      <c r="Y1866">
        <v>5</v>
      </c>
      <c r="Z1866" t="s">
        <v>54458</v>
      </c>
      <c r="AB1866">
        <v>200701</v>
      </c>
      <c r="AC1866">
        <v>923</v>
      </c>
      <c r="AD1866" t="s">
        <v>58</v>
      </c>
      <c r="AE1866">
        <v>2013</v>
      </c>
      <c r="AF1866" t="s">
        <v>58</v>
      </c>
      <c r="AG1866">
        <v>1</v>
      </c>
      <c r="AH1866" t="s">
        <v>44482</v>
      </c>
      <c r="AI1866">
        <v>99</v>
      </c>
      <c r="AJ1866" t="s">
        <v>54511</v>
      </c>
      <c r="AK1866">
        <v>270</v>
      </c>
      <c r="AL1866" t="s">
        <v>6110</v>
      </c>
      <c r="AQ1866" t="s">
        <v>10064</v>
      </c>
      <c r="AR1866" t="s">
        <v>7333</v>
      </c>
      <c r="AS1866">
        <v>0</v>
      </c>
      <c r="AT1866" t="s">
        <v>61</v>
      </c>
      <c r="AU1866" t="s">
        <v>52939</v>
      </c>
      <c r="AV1866" t="s">
        <v>52612</v>
      </c>
      <c r="AX1866">
        <v>56.020136020000002</v>
      </c>
      <c r="AY1866">
        <v>12.19712865</v>
      </c>
      <c r="AZ1866" t="s">
        <v>62</v>
      </c>
      <c r="BA1866">
        <v>1084</v>
      </c>
      <c r="BB1866" t="s">
        <v>63</v>
      </c>
    </row>
    <row r="1867" spans="1:54" x14ac:dyDescent="0.25">
      <c r="A1867" s="1">
        <v>45200</v>
      </c>
      <c r="B1867">
        <v>270001</v>
      </c>
      <c r="D1867">
        <v>3230</v>
      </c>
      <c r="E1867" t="s">
        <v>44853</v>
      </c>
      <c r="F1867" t="s">
        <v>10065</v>
      </c>
      <c r="G1867">
        <v>28539754</v>
      </c>
      <c r="H1867">
        <v>1011311519</v>
      </c>
      <c r="I1867" t="s">
        <v>10066</v>
      </c>
      <c r="K1867" t="s">
        <v>10067</v>
      </c>
      <c r="L1867" t="s">
        <v>10068</v>
      </c>
      <c r="M1867">
        <v>822</v>
      </c>
      <c r="N1867">
        <v>7</v>
      </c>
      <c r="R1867" s="1">
        <v>44334</v>
      </c>
      <c r="S1867" t="s">
        <v>56</v>
      </c>
      <c r="T1867">
        <v>270</v>
      </c>
      <c r="U1867" t="s">
        <v>6110</v>
      </c>
      <c r="W1867">
        <v>6</v>
      </c>
      <c r="X1867" t="s">
        <v>1289</v>
      </c>
      <c r="Y1867">
        <v>1</v>
      </c>
      <c r="Z1867" t="s">
        <v>46545</v>
      </c>
      <c r="AA1867">
        <v>10</v>
      </c>
      <c r="AB1867">
        <v>200504</v>
      </c>
      <c r="AC1867">
        <v>129</v>
      </c>
      <c r="AD1867" t="s">
        <v>2405</v>
      </c>
      <c r="AE1867">
        <v>1016</v>
      </c>
      <c r="AF1867" t="s">
        <v>2405</v>
      </c>
      <c r="AG1867">
        <v>1</v>
      </c>
      <c r="AH1867" t="s">
        <v>44482</v>
      </c>
      <c r="AI1867">
        <v>99</v>
      </c>
      <c r="AJ1867" t="s">
        <v>54511</v>
      </c>
      <c r="AK1867">
        <v>270</v>
      </c>
      <c r="AL1867" t="s">
        <v>6110</v>
      </c>
      <c r="AQ1867" t="s">
        <v>10069</v>
      </c>
      <c r="AR1867" t="s">
        <v>10070</v>
      </c>
      <c r="AS1867">
        <v>0</v>
      </c>
      <c r="AT1867" t="s">
        <v>61</v>
      </c>
      <c r="AU1867" t="s">
        <v>10071</v>
      </c>
      <c r="AX1867">
        <v>56.10286662</v>
      </c>
      <c r="AY1867">
        <v>12.21919984</v>
      </c>
      <c r="AZ1867" t="s">
        <v>62</v>
      </c>
      <c r="BA1867">
        <v>1084</v>
      </c>
      <c r="BB1867" t="s">
        <v>63</v>
      </c>
    </row>
    <row r="1868" spans="1:54" x14ac:dyDescent="0.25">
      <c r="A1868" s="1">
        <v>45200</v>
      </c>
      <c r="B1868">
        <v>270002</v>
      </c>
      <c r="C1868" t="s">
        <v>10072</v>
      </c>
      <c r="D1868">
        <v>3210</v>
      </c>
      <c r="E1868" t="s">
        <v>7294</v>
      </c>
      <c r="F1868" t="s">
        <v>10073</v>
      </c>
      <c r="G1868">
        <v>29188440</v>
      </c>
      <c r="H1868">
        <v>1003278938</v>
      </c>
      <c r="I1868" t="s">
        <v>7286</v>
      </c>
      <c r="J1868" t="s">
        <v>7296</v>
      </c>
      <c r="K1868" t="s">
        <v>7288</v>
      </c>
      <c r="L1868" t="s">
        <v>52968</v>
      </c>
      <c r="M1868">
        <v>430</v>
      </c>
      <c r="N1868">
        <v>6</v>
      </c>
      <c r="R1868" s="1">
        <v>44874</v>
      </c>
      <c r="S1868" t="s">
        <v>56</v>
      </c>
      <c r="T1868">
        <v>270</v>
      </c>
      <c r="U1868" t="s">
        <v>6110</v>
      </c>
      <c r="W1868">
        <v>2</v>
      </c>
      <c r="X1868" t="s">
        <v>57</v>
      </c>
      <c r="Y1868">
        <v>1</v>
      </c>
      <c r="Z1868" t="s">
        <v>46545</v>
      </c>
      <c r="AA1868">
        <v>9</v>
      </c>
      <c r="AB1868">
        <v>200808</v>
      </c>
      <c r="AC1868">
        <v>121</v>
      </c>
      <c r="AD1868" t="s">
        <v>70</v>
      </c>
      <c r="AE1868">
        <v>1012</v>
      </c>
      <c r="AF1868" t="s">
        <v>71</v>
      </c>
      <c r="AG1868">
        <v>4</v>
      </c>
      <c r="AH1868" t="s">
        <v>44547</v>
      </c>
      <c r="AI1868">
        <v>99</v>
      </c>
      <c r="AJ1868" t="s">
        <v>54511</v>
      </c>
      <c r="AK1868">
        <v>270</v>
      </c>
      <c r="AL1868" t="s">
        <v>6110</v>
      </c>
      <c r="AQ1868" t="s">
        <v>7290</v>
      </c>
      <c r="AR1868" t="s">
        <v>7291</v>
      </c>
      <c r="AS1868">
        <v>1</v>
      </c>
      <c r="AT1868" t="s">
        <v>1446</v>
      </c>
      <c r="AU1868" t="s">
        <v>52969</v>
      </c>
      <c r="AX1868">
        <v>56.064902879999998</v>
      </c>
      <c r="AY1868">
        <v>12.134794769999999</v>
      </c>
      <c r="AZ1868" t="s">
        <v>62</v>
      </c>
      <c r="BA1868">
        <v>1084</v>
      </c>
      <c r="BB1868" t="s">
        <v>63</v>
      </c>
    </row>
    <row r="1869" spans="1:54" x14ac:dyDescent="0.25">
      <c r="A1869" s="1">
        <v>45200</v>
      </c>
      <c r="B1869">
        <v>270003</v>
      </c>
      <c r="C1869" t="s">
        <v>7267</v>
      </c>
      <c r="D1869">
        <v>3200</v>
      </c>
      <c r="E1869" t="s">
        <v>7259</v>
      </c>
      <c r="F1869" t="s">
        <v>7267</v>
      </c>
      <c r="G1869">
        <v>29188440</v>
      </c>
      <c r="H1869">
        <v>1003279132</v>
      </c>
      <c r="I1869" t="s">
        <v>7314</v>
      </c>
      <c r="J1869" t="s">
        <v>7315</v>
      </c>
      <c r="K1869" t="s">
        <v>7316</v>
      </c>
      <c r="L1869" t="s">
        <v>52972</v>
      </c>
      <c r="M1869">
        <v>1506</v>
      </c>
      <c r="N1869">
        <v>17</v>
      </c>
      <c r="R1869" s="1">
        <v>41114</v>
      </c>
      <c r="S1869" t="s">
        <v>56</v>
      </c>
      <c r="T1869">
        <v>270</v>
      </c>
      <c r="U1869" t="s">
        <v>6110</v>
      </c>
      <c r="V1869" s="1">
        <v>41121</v>
      </c>
      <c r="W1869">
        <v>2</v>
      </c>
      <c r="X1869" t="s">
        <v>57</v>
      </c>
      <c r="Y1869">
        <v>1</v>
      </c>
      <c r="Z1869" t="s">
        <v>46545</v>
      </c>
      <c r="AA1869">
        <v>10</v>
      </c>
      <c r="AB1869">
        <v>200908</v>
      </c>
      <c r="AC1869">
        <v>121</v>
      </c>
      <c r="AD1869" t="s">
        <v>70</v>
      </c>
      <c r="AE1869">
        <v>1012</v>
      </c>
      <c r="AF1869" t="s">
        <v>71</v>
      </c>
      <c r="AG1869">
        <v>3</v>
      </c>
      <c r="AH1869" t="s">
        <v>81</v>
      </c>
      <c r="AI1869">
        <v>99</v>
      </c>
      <c r="AJ1869" t="s">
        <v>54511</v>
      </c>
      <c r="AK1869">
        <v>270</v>
      </c>
      <c r="AL1869" t="s">
        <v>6110</v>
      </c>
      <c r="AM1869">
        <v>2</v>
      </c>
      <c r="AN1869" t="s">
        <v>119</v>
      </c>
      <c r="AO1869">
        <v>280272</v>
      </c>
      <c r="AQ1869" t="s">
        <v>10074</v>
      </c>
      <c r="AS1869">
        <v>0</v>
      </c>
      <c r="AT1869" t="s">
        <v>61</v>
      </c>
      <c r="AU1869" t="s">
        <v>52767</v>
      </c>
      <c r="AZ1869" t="s">
        <v>62</v>
      </c>
      <c r="BA1869">
        <v>1084</v>
      </c>
      <c r="BB1869" t="s">
        <v>63</v>
      </c>
    </row>
    <row r="1870" spans="1:54" x14ac:dyDescent="0.25">
      <c r="A1870" s="1">
        <v>45200</v>
      </c>
      <c r="B1870">
        <v>271001</v>
      </c>
      <c r="C1870" t="s">
        <v>10075</v>
      </c>
      <c r="D1870">
        <v>4652</v>
      </c>
      <c r="E1870" t="s">
        <v>53113</v>
      </c>
      <c r="F1870" t="s">
        <v>10076</v>
      </c>
      <c r="G1870">
        <v>29208654</v>
      </c>
      <c r="H1870">
        <v>1003289575</v>
      </c>
      <c r="I1870" t="s">
        <v>45021</v>
      </c>
      <c r="J1870" t="s">
        <v>10077</v>
      </c>
      <c r="K1870" t="s">
        <v>10078</v>
      </c>
      <c r="L1870" t="s">
        <v>10079</v>
      </c>
      <c r="M1870">
        <v>195</v>
      </c>
      <c r="N1870">
        <v>4</v>
      </c>
      <c r="R1870" s="1">
        <v>43782</v>
      </c>
      <c r="S1870" t="s">
        <v>56</v>
      </c>
      <c r="T1870">
        <v>336</v>
      </c>
      <c r="U1870" t="s">
        <v>10080</v>
      </c>
      <c r="W1870">
        <v>2</v>
      </c>
      <c r="X1870" t="s">
        <v>57</v>
      </c>
      <c r="Y1870">
        <v>1</v>
      </c>
      <c r="Z1870" t="s">
        <v>46545</v>
      </c>
      <c r="AA1870">
        <v>10</v>
      </c>
      <c r="AC1870">
        <v>121</v>
      </c>
      <c r="AD1870" t="s">
        <v>70</v>
      </c>
      <c r="AE1870">
        <v>1012</v>
      </c>
      <c r="AF1870" t="s">
        <v>71</v>
      </c>
      <c r="AG1870">
        <v>1</v>
      </c>
      <c r="AH1870" t="s">
        <v>44482</v>
      </c>
      <c r="AI1870">
        <v>21</v>
      </c>
      <c r="AJ1870" t="s">
        <v>52613</v>
      </c>
      <c r="AK1870">
        <v>336</v>
      </c>
      <c r="AL1870" t="s">
        <v>10080</v>
      </c>
      <c r="AQ1870" t="s">
        <v>10081</v>
      </c>
      <c r="AR1870" t="s">
        <v>10082</v>
      </c>
      <c r="AS1870">
        <v>0</v>
      </c>
      <c r="AT1870" t="s">
        <v>61</v>
      </c>
      <c r="AU1870" t="s">
        <v>10083</v>
      </c>
      <c r="AX1870">
        <v>55.345649559999998</v>
      </c>
      <c r="AY1870">
        <v>12.238833809999999</v>
      </c>
      <c r="AZ1870" t="s">
        <v>62</v>
      </c>
      <c r="BA1870">
        <v>1085</v>
      </c>
      <c r="BB1870" t="s">
        <v>44618</v>
      </c>
    </row>
    <row r="1871" spans="1:54" x14ac:dyDescent="0.25">
      <c r="A1871" s="1">
        <v>45200</v>
      </c>
      <c r="B1871">
        <v>271002</v>
      </c>
      <c r="C1871" t="s">
        <v>47988</v>
      </c>
      <c r="D1871">
        <v>4671</v>
      </c>
      <c r="E1871" t="s">
        <v>47989</v>
      </c>
      <c r="F1871" t="s">
        <v>47990</v>
      </c>
      <c r="G1871">
        <v>29208654</v>
      </c>
      <c r="H1871">
        <v>1003289642</v>
      </c>
      <c r="I1871" t="s">
        <v>10084</v>
      </c>
      <c r="J1871" t="s">
        <v>10085</v>
      </c>
      <c r="K1871" t="s">
        <v>10086</v>
      </c>
      <c r="L1871" t="s">
        <v>10087</v>
      </c>
      <c r="M1871">
        <v>424</v>
      </c>
      <c r="N1871">
        <v>1</v>
      </c>
      <c r="R1871" s="1">
        <v>43782</v>
      </c>
      <c r="S1871" t="s">
        <v>56</v>
      </c>
      <c r="T1871">
        <v>336</v>
      </c>
      <c r="U1871" t="s">
        <v>10080</v>
      </c>
      <c r="W1871">
        <v>2</v>
      </c>
      <c r="X1871" t="s">
        <v>57</v>
      </c>
      <c r="Y1871">
        <v>1</v>
      </c>
      <c r="Z1871" t="s">
        <v>46545</v>
      </c>
      <c r="AA1871">
        <v>10</v>
      </c>
      <c r="AC1871">
        <v>121</v>
      </c>
      <c r="AD1871" t="s">
        <v>70</v>
      </c>
      <c r="AE1871">
        <v>1012</v>
      </c>
      <c r="AF1871" t="s">
        <v>71</v>
      </c>
      <c r="AG1871">
        <v>1</v>
      </c>
      <c r="AH1871" t="s">
        <v>44482</v>
      </c>
      <c r="AI1871">
        <v>21</v>
      </c>
      <c r="AJ1871" t="s">
        <v>52613</v>
      </c>
      <c r="AK1871">
        <v>336</v>
      </c>
      <c r="AL1871" t="s">
        <v>10080</v>
      </c>
      <c r="AQ1871" t="s">
        <v>10088</v>
      </c>
      <c r="AR1871" t="s">
        <v>10089</v>
      </c>
      <c r="AS1871">
        <v>0</v>
      </c>
      <c r="AT1871" t="s">
        <v>61</v>
      </c>
      <c r="AU1871" t="s">
        <v>10090</v>
      </c>
      <c r="AX1871">
        <v>55.401857329999999</v>
      </c>
      <c r="AY1871">
        <v>12.263174380000001</v>
      </c>
      <c r="AZ1871" t="s">
        <v>62</v>
      </c>
      <c r="BA1871">
        <v>1085</v>
      </c>
      <c r="BB1871" t="s">
        <v>44618</v>
      </c>
    </row>
    <row r="1872" spans="1:54" x14ac:dyDescent="0.25">
      <c r="A1872" s="1">
        <v>45200</v>
      </c>
      <c r="B1872">
        <v>271003</v>
      </c>
      <c r="C1872" t="s">
        <v>10091</v>
      </c>
      <c r="D1872">
        <v>4652</v>
      </c>
      <c r="E1872" t="s">
        <v>53113</v>
      </c>
      <c r="F1872" t="s">
        <v>10091</v>
      </c>
      <c r="I1872" t="s">
        <v>10092</v>
      </c>
      <c r="K1872" t="s">
        <v>10093</v>
      </c>
      <c r="L1872" t="s">
        <v>10094</v>
      </c>
      <c r="M1872">
        <v>10</v>
      </c>
      <c r="N1872">
        <v>4</v>
      </c>
      <c r="R1872" s="1">
        <v>40162</v>
      </c>
      <c r="S1872" t="s">
        <v>80</v>
      </c>
      <c r="V1872" s="1">
        <v>32295</v>
      </c>
      <c r="W1872">
        <v>3</v>
      </c>
      <c r="X1872" t="s">
        <v>3496</v>
      </c>
      <c r="Y1872">
        <v>1</v>
      </c>
      <c r="Z1872" t="s">
        <v>46545</v>
      </c>
      <c r="AA1872">
        <v>7</v>
      </c>
      <c r="AB1872">
        <v>197308</v>
      </c>
      <c r="AC1872">
        <v>126</v>
      </c>
      <c r="AD1872" t="s">
        <v>46616</v>
      </c>
      <c r="AE1872">
        <v>1015</v>
      </c>
      <c r="AF1872" t="s">
        <v>46616</v>
      </c>
      <c r="AG1872">
        <v>3</v>
      </c>
      <c r="AH1872" t="s">
        <v>81</v>
      </c>
      <c r="AI1872">
        <v>23</v>
      </c>
      <c r="AJ1872" t="s">
        <v>692</v>
      </c>
      <c r="AK1872">
        <v>336</v>
      </c>
      <c r="AL1872" t="s">
        <v>10080</v>
      </c>
      <c r="AS1872">
        <v>0</v>
      </c>
      <c r="AT1872" t="s">
        <v>61</v>
      </c>
      <c r="AU1872" t="s">
        <v>10095</v>
      </c>
      <c r="AX1872">
        <v>55.379576096979797</v>
      </c>
      <c r="AY1872">
        <v>12.1959799297054</v>
      </c>
      <c r="AZ1872" t="s">
        <v>62</v>
      </c>
      <c r="BA1872">
        <v>1085</v>
      </c>
      <c r="BB1872" t="s">
        <v>44618</v>
      </c>
    </row>
    <row r="1873" spans="1:54" x14ac:dyDescent="0.25">
      <c r="A1873" s="1">
        <v>45200</v>
      </c>
      <c r="B1873">
        <v>271004</v>
      </c>
      <c r="C1873" t="s">
        <v>10096</v>
      </c>
      <c r="D1873">
        <v>4652</v>
      </c>
      <c r="E1873" t="s">
        <v>53113</v>
      </c>
      <c r="F1873" t="s">
        <v>10097</v>
      </c>
      <c r="G1873">
        <v>29208654</v>
      </c>
      <c r="H1873">
        <v>1003284238</v>
      </c>
      <c r="I1873" t="s">
        <v>10098</v>
      </c>
      <c r="J1873" t="s">
        <v>10099</v>
      </c>
      <c r="K1873" t="s">
        <v>10100</v>
      </c>
      <c r="L1873" t="s">
        <v>10094</v>
      </c>
      <c r="M1873">
        <v>10</v>
      </c>
      <c r="N1873">
        <v>4</v>
      </c>
      <c r="R1873" s="1">
        <v>43782</v>
      </c>
      <c r="S1873" t="s">
        <v>56</v>
      </c>
      <c r="T1873">
        <v>336</v>
      </c>
      <c r="U1873" t="s">
        <v>10080</v>
      </c>
      <c r="W1873">
        <v>2</v>
      </c>
      <c r="X1873" t="s">
        <v>57</v>
      </c>
      <c r="Y1873">
        <v>1</v>
      </c>
      <c r="Z1873" t="s">
        <v>46545</v>
      </c>
      <c r="AA1873">
        <v>7</v>
      </c>
      <c r="AB1873">
        <v>198710</v>
      </c>
      <c r="AC1873">
        <v>129</v>
      </c>
      <c r="AD1873" t="s">
        <v>2405</v>
      </c>
      <c r="AE1873">
        <v>1016</v>
      </c>
      <c r="AF1873" t="s">
        <v>2405</v>
      </c>
      <c r="AG1873">
        <v>1</v>
      </c>
      <c r="AH1873" t="s">
        <v>44482</v>
      </c>
      <c r="AI1873">
        <v>29</v>
      </c>
      <c r="AJ1873" t="s">
        <v>2525</v>
      </c>
      <c r="AK1873">
        <v>336</v>
      </c>
      <c r="AL1873" t="s">
        <v>10080</v>
      </c>
      <c r="AQ1873" t="s">
        <v>10101</v>
      </c>
      <c r="AR1873" t="s">
        <v>10102</v>
      </c>
      <c r="AS1873">
        <v>0</v>
      </c>
      <c r="AT1873" t="s">
        <v>61</v>
      </c>
      <c r="AU1873" t="s">
        <v>10095</v>
      </c>
      <c r="AX1873">
        <v>55.379576100000001</v>
      </c>
      <c r="AY1873">
        <v>12.195979919999999</v>
      </c>
      <c r="AZ1873" t="s">
        <v>62</v>
      </c>
      <c r="BA1873">
        <v>1085</v>
      </c>
      <c r="BB1873" t="s">
        <v>44618</v>
      </c>
    </row>
    <row r="1874" spans="1:54" x14ac:dyDescent="0.25">
      <c r="A1874" s="1">
        <v>45200</v>
      </c>
      <c r="B1874">
        <v>271005</v>
      </c>
      <c r="C1874" t="s">
        <v>47991</v>
      </c>
      <c r="D1874">
        <v>4600</v>
      </c>
      <c r="E1874" t="s">
        <v>47768</v>
      </c>
      <c r="F1874" t="s">
        <v>47992</v>
      </c>
      <c r="G1874">
        <v>29208654</v>
      </c>
      <c r="H1874">
        <v>1003284676</v>
      </c>
      <c r="I1874" t="s">
        <v>10103</v>
      </c>
      <c r="J1874" t="s">
        <v>10104</v>
      </c>
      <c r="K1874" t="s">
        <v>10105</v>
      </c>
      <c r="L1874" t="s">
        <v>47993</v>
      </c>
      <c r="M1874">
        <v>704</v>
      </c>
      <c r="N1874">
        <v>27</v>
      </c>
      <c r="R1874" s="1">
        <v>40162</v>
      </c>
      <c r="S1874" t="s">
        <v>80</v>
      </c>
      <c r="T1874">
        <v>336</v>
      </c>
      <c r="U1874" t="s">
        <v>10080</v>
      </c>
      <c r="V1874" s="1">
        <v>39173</v>
      </c>
      <c r="W1874">
        <v>2</v>
      </c>
      <c r="X1874" t="s">
        <v>57</v>
      </c>
      <c r="Y1874">
        <v>1</v>
      </c>
      <c r="Z1874" t="s">
        <v>46545</v>
      </c>
      <c r="AA1874">
        <v>10</v>
      </c>
      <c r="AB1874">
        <v>200008</v>
      </c>
      <c r="AC1874">
        <v>126</v>
      </c>
      <c r="AD1874" t="s">
        <v>46616</v>
      </c>
      <c r="AE1874">
        <v>1015</v>
      </c>
      <c r="AF1874" t="s">
        <v>46616</v>
      </c>
      <c r="AG1874">
        <v>3</v>
      </c>
      <c r="AH1874" t="s">
        <v>81</v>
      </c>
      <c r="AI1874">
        <v>23</v>
      </c>
      <c r="AJ1874" t="s">
        <v>692</v>
      </c>
      <c r="AK1874">
        <v>336</v>
      </c>
      <c r="AL1874" t="s">
        <v>10080</v>
      </c>
      <c r="AQ1874" t="s">
        <v>10106</v>
      </c>
      <c r="AS1874">
        <v>0</v>
      </c>
      <c r="AT1874" t="s">
        <v>61</v>
      </c>
      <c r="AU1874" t="s">
        <v>10107</v>
      </c>
      <c r="AW1874" t="s">
        <v>47994</v>
      </c>
      <c r="AX1874">
        <v>55.416421558882703</v>
      </c>
      <c r="AY1874">
        <v>12.2444262162408</v>
      </c>
      <c r="AZ1874" t="s">
        <v>62</v>
      </c>
      <c r="BA1874">
        <v>1085</v>
      </c>
      <c r="BB1874" t="s">
        <v>44618</v>
      </c>
    </row>
    <row r="1875" spans="1:54" x14ac:dyDescent="0.25">
      <c r="A1875" s="1">
        <v>45200</v>
      </c>
      <c r="B1875">
        <v>271006</v>
      </c>
      <c r="C1875" t="s">
        <v>5662</v>
      </c>
      <c r="D1875">
        <v>4671</v>
      </c>
      <c r="E1875" t="s">
        <v>47989</v>
      </c>
      <c r="F1875" t="s">
        <v>47995</v>
      </c>
      <c r="G1875">
        <v>21354813</v>
      </c>
      <c r="I1875" t="s">
        <v>4311</v>
      </c>
      <c r="K1875" t="s">
        <v>10108</v>
      </c>
      <c r="L1875" t="s">
        <v>10087</v>
      </c>
      <c r="M1875">
        <v>424</v>
      </c>
      <c r="N1875">
        <v>1</v>
      </c>
      <c r="R1875" s="1">
        <v>40515</v>
      </c>
      <c r="S1875" t="s">
        <v>56</v>
      </c>
      <c r="T1875">
        <v>336</v>
      </c>
      <c r="U1875" t="s">
        <v>10080</v>
      </c>
      <c r="V1875" s="1">
        <v>40513</v>
      </c>
      <c r="W1875">
        <v>2</v>
      </c>
      <c r="X1875" t="s">
        <v>57</v>
      </c>
      <c r="Y1875">
        <v>1</v>
      </c>
      <c r="Z1875" t="s">
        <v>46545</v>
      </c>
      <c r="AA1875">
        <v>10</v>
      </c>
      <c r="AB1875">
        <v>200108</v>
      </c>
      <c r="AC1875">
        <v>129</v>
      </c>
      <c r="AD1875" t="s">
        <v>2405</v>
      </c>
      <c r="AE1875">
        <v>1016</v>
      </c>
      <c r="AF1875" t="s">
        <v>2405</v>
      </c>
      <c r="AG1875">
        <v>3</v>
      </c>
      <c r="AH1875" t="s">
        <v>81</v>
      </c>
      <c r="AI1875">
        <v>23</v>
      </c>
      <c r="AJ1875" t="s">
        <v>692</v>
      </c>
      <c r="AK1875">
        <v>336</v>
      </c>
      <c r="AL1875" t="s">
        <v>10080</v>
      </c>
      <c r="AM1875">
        <v>2</v>
      </c>
      <c r="AN1875" t="s">
        <v>119</v>
      </c>
      <c r="AO1875">
        <v>271002</v>
      </c>
      <c r="AQ1875" t="s">
        <v>10109</v>
      </c>
      <c r="AS1875">
        <v>0</v>
      </c>
      <c r="AT1875" t="s">
        <v>61</v>
      </c>
      <c r="AU1875" t="s">
        <v>10090</v>
      </c>
      <c r="AX1875">
        <v>55.400752307353997</v>
      </c>
      <c r="AY1875">
        <v>12.2625994728878</v>
      </c>
      <c r="AZ1875" t="s">
        <v>62</v>
      </c>
      <c r="BA1875">
        <v>1085</v>
      </c>
      <c r="BB1875" t="s">
        <v>44618</v>
      </c>
    </row>
    <row r="1876" spans="1:54" x14ac:dyDescent="0.25">
      <c r="A1876" s="1">
        <v>45200</v>
      </c>
      <c r="B1876">
        <v>271150</v>
      </c>
      <c r="C1876" t="s">
        <v>10110</v>
      </c>
      <c r="D1876">
        <v>4600</v>
      </c>
      <c r="E1876" t="s">
        <v>47768</v>
      </c>
      <c r="F1876" t="s">
        <v>10110</v>
      </c>
      <c r="I1876" t="s">
        <v>10111</v>
      </c>
      <c r="K1876" t="s">
        <v>10112</v>
      </c>
      <c r="L1876" t="s">
        <v>47996</v>
      </c>
      <c r="M1876">
        <v>163</v>
      </c>
      <c r="R1876" s="1">
        <v>40162</v>
      </c>
      <c r="S1876" t="s">
        <v>80</v>
      </c>
      <c r="T1876">
        <v>101</v>
      </c>
      <c r="U1876" t="s">
        <v>46544</v>
      </c>
      <c r="V1876" s="1">
        <v>31199</v>
      </c>
      <c r="W1876">
        <v>2</v>
      </c>
      <c r="X1876" t="s">
        <v>57</v>
      </c>
      <c r="Y1876">
        <v>1</v>
      </c>
      <c r="Z1876" t="s">
        <v>46545</v>
      </c>
      <c r="AA1876">
        <v>10</v>
      </c>
      <c r="AB1876">
        <v>194405</v>
      </c>
      <c r="AC1876">
        <v>126</v>
      </c>
      <c r="AD1876" t="s">
        <v>46616</v>
      </c>
      <c r="AE1876">
        <v>1015</v>
      </c>
      <c r="AF1876" t="s">
        <v>46616</v>
      </c>
      <c r="AG1876">
        <v>3</v>
      </c>
      <c r="AH1876" t="s">
        <v>81</v>
      </c>
      <c r="AI1876">
        <v>23</v>
      </c>
      <c r="AJ1876" t="s">
        <v>692</v>
      </c>
      <c r="AK1876">
        <v>336</v>
      </c>
      <c r="AL1876" t="s">
        <v>10080</v>
      </c>
      <c r="AS1876">
        <v>0</v>
      </c>
      <c r="AT1876" t="s">
        <v>61</v>
      </c>
      <c r="AU1876" t="s">
        <v>10113</v>
      </c>
      <c r="AW1876" t="s">
        <v>47994</v>
      </c>
      <c r="AX1876">
        <v>55.420986633995803</v>
      </c>
      <c r="AY1876">
        <v>12.228396251492599</v>
      </c>
      <c r="AZ1876" t="s">
        <v>62</v>
      </c>
      <c r="BA1876">
        <v>1085</v>
      </c>
      <c r="BB1876" t="s">
        <v>44618</v>
      </c>
    </row>
    <row r="1877" spans="1:54" x14ac:dyDescent="0.25">
      <c r="A1877" s="1">
        <v>45200</v>
      </c>
      <c r="B1877">
        <v>271210</v>
      </c>
      <c r="C1877" t="s">
        <v>47997</v>
      </c>
      <c r="D1877">
        <v>4652</v>
      </c>
      <c r="E1877" t="s">
        <v>53113</v>
      </c>
      <c r="F1877" t="s">
        <v>47998</v>
      </c>
      <c r="I1877" t="s">
        <v>10114</v>
      </c>
      <c r="J1877" t="s">
        <v>10115</v>
      </c>
      <c r="K1877" t="s">
        <v>10116</v>
      </c>
      <c r="L1877" t="s">
        <v>10076</v>
      </c>
      <c r="R1877" s="1">
        <v>40162</v>
      </c>
      <c r="S1877" t="s">
        <v>80</v>
      </c>
      <c r="T1877">
        <v>336</v>
      </c>
      <c r="U1877" t="s">
        <v>10080</v>
      </c>
      <c r="V1877" s="1">
        <v>39083</v>
      </c>
      <c r="W1877">
        <v>2</v>
      </c>
      <c r="X1877" t="s">
        <v>57</v>
      </c>
      <c r="Y1877">
        <v>1</v>
      </c>
      <c r="Z1877" t="s">
        <v>46545</v>
      </c>
      <c r="AB1877">
        <v>197009</v>
      </c>
      <c r="AC1877">
        <v>125</v>
      </c>
      <c r="AD1877" t="s">
        <v>1344</v>
      </c>
      <c r="AE1877">
        <v>1014</v>
      </c>
      <c r="AF1877" t="s">
        <v>1352</v>
      </c>
      <c r="AG1877">
        <v>3</v>
      </c>
      <c r="AH1877" t="s">
        <v>81</v>
      </c>
      <c r="AI1877">
        <v>24</v>
      </c>
      <c r="AJ1877" t="s">
        <v>1344</v>
      </c>
      <c r="AK1877">
        <v>336</v>
      </c>
      <c r="AL1877" t="s">
        <v>10080</v>
      </c>
      <c r="AM1877">
        <v>2</v>
      </c>
      <c r="AN1877" t="s">
        <v>119</v>
      </c>
      <c r="AO1877">
        <v>389210</v>
      </c>
      <c r="AQ1877" t="s">
        <v>10117</v>
      </c>
      <c r="AS1877">
        <v>0</v>
      </c>
      <c r="AT1877" t="s">
        <v>61</v>
      </c>
      <c r="AU1877" t="s">
        <v>10076</v>
      </c>
      <c r="AV1877" t="s">
        <v>10076</v>
      </c>
      <c r="AZ1877" t="s">
        <v>62</v>
      </c>
      <c r="BA1877">
        <v>1085</v>
      </c>
      <c r="BB1877" t="s">
        <v>44618</v>
      </c>
    </row>
    <row r="1878" spans="1:54" x14ac:dyDescent="0.25">
      <c r="A1878" s="1">
        <v>45200</v>
      </c>
      <c r="B1878">
        <v>271350</v>
      </c>
      <c r="C1878" t="s">
        <v>10118</v>
      </c>
      <c r="D1878">
        <v>4672</v>
      </c>
      <c r="E1878" t="s">
        <v>10119</v>
      </c>
      <c r="F1878" t="s">
        <v>10120</v>
      </c>
      <c r="I1878" t="s">
        <v>10121</v>
      </c>
      <c r="J1878" t="s">
        <v>10122</v>
      </c>
      <c r="K1878" t="s">
        <v>10123</v>
      </c>
      <c r="L1878" t="s">
        <v>45022</v>
      </c>
      <c r="M1878">
        <v>111</v>
      </c>
      <c r="R1878" s="1">
        <v>40162</v>
      </c>
      <c r="S1878" t="s">
        <v>80</v>
      </c>
      <c r="V1878" s="1">
        <v>34881</v>
      </c>
      <c r="W1878">
        <v>5</v>
      </c>
      <c r="X1878" t="s">
        <v>557</v>
      </c>
      <c r="Y1878">
        <v>1</v>
      </c>
      <c r="Z1878" t="s">
        <v>46545</v>
      </c>
      <c r="AB1878">
        <v>199106</v>
      </c>
      <c r="AC1878">
        <v>146</v>
      </c>
      <c r="AD1878" t="s">
        <v>1428</v>
      </c>
      <c r="AE1878">
        <v>1025</v>
      </c>
      <c r="AF1878" t="s">
        <v>1428</v>
      </c>
      <c r="AG1878">
        <v>3</v>
      </c>
      <c r="AH1878" t="s">
        <v>81</v>
      </c>
      <c r="AI1878">
        <v>85</v>
      </c>
      <c r="AJ1878" t="s">
        <v>1428</v>
      </c>
      <c r="AK1878">
        <v>336</v>
      </c>
      <c r="AL1878" t="s">
        <v>10080</v>
      </c>
      <c r="AS1878">
        <v>0</v>
      </c>
      <c r="AT1878" t="s">
        <v>61</v>
      </c>
      <c r="AU1878" t="s">
        <v>45023</v>
      </c>
      <c r="AW1878" t="s">
        <v>10124</v>
      </c>
      <c r="AX1878">
        <v>55.335835047300797</v>
      </c>
      <c r="AY1878">
        <v>12.2822206649173</v>
      </c>
      <c r="AZ1878" t="s">
        <v>62</v>
      </c>
      <c r="BA1878">
        <v>1085</v>
      </c>
      <c r="BB1878" t="s">
        <v>44618</v>
      </c>
    </row>
    <row r="1879" spans="1:54" x14ac:dyDescent="0.25">
      <c r="A1879" s="1">
        <v>45200</v>
      </c>
      <c r="B1879">
        <v>280001</v>
      </c>
      <c r="C1879" t="s">
        <v>10125</v>
      </c>
      <c r="D1879">
        <v>3250</v>
      </c>
      <c r="E1879" t="s">
        <v>6105</v>
      </c>
      <c r="F1879" t="s">
        <v>10125</v>
      </c>
      <c r="G1879">
        <v>74577016</v>
      </c>
      <c r="H1879">
        <v>1002434613</v>
      </c>
      <c r="I1879" t="s">
        <v>10126</v>
      </c>
      <c r="K1879" t="s">
        <v>10127</v>
      </c>
      <c r="L1879" t="s">
        <v>10128</v>
      </c>
      <c r="M1879">
        <v>432</v>
      </c>
      <c r="N1879">
        <v>9</v>
      </c>
      <c r="R1879" s="1">
        <v>41513</v>
      </c>
      <c r="S1879" t="s">
        <v>56</v>
      </c>
      <c r="V1879" s="1">
        <v>41487</v>
      </c>
      <c r="W1879">
        <v>6</v>
      </c>
      <c r="X1879" t="s">
        <v>1289</v>
      </c>
      <c r="Y1879">
        <v>1</v>
      </c>
      <c r="Z1879" t="s">
        <v>46545</v>
      </c>
      <c r="AA1879">
        <v>9</v>
      </c>
      <c r="AB1879">
        <v>201001</v>
      </c>
      <c r="AC1879">
        <v>129</v>
      </c>
      <c r="AD1879" t="s">
        <v>2405</v>
      </c>
      <c r="AE1879">
        <v>1016</v>
      </c>
      <c r="AF1879" t="s">
        <v>2405</v>
      </c>
      <c r="AG1879">
        <v>3</v>
      </c>
      <c r="AH1879" t="s">
        <v>81</v>
      </c>
      <c r="AI1879">
        <v>99</v>
      </c>
      <c r="AJ1879" t="s">
        <v>54511</v>
      </c>
      <c r="AK1879">
        <v>270</v>
      </c>
      <c r="AL1879" t="s">
        <v>6110</v>
      </c>
      <c r="AM1879">
        <v>2</v>
      </c>
      <c r="AN1879" t="s">
        <v>119</v>
      </c>
      <c r="AO1879">
        <v>280482</v>
      </c>
      <c r="AQ1879" t="s">
        <v>10129</v>
      </c>
      <c r="AR1879" t="s">
        <v>10130</v>
      </c>
      <c r="AS1879">
        <v>0</v>
      </c>
      <c r="AT1879" t="s">
        <v>61</v>
      </c>
      <c r="AU1879" t="s">
        <v>10131</v>
      </c>
      <c r="AX1879">
        <v>56.079063267074197</v>
      </c>
      <c r="AY1879">
        <v>12.351998351473799</v>
      </c>
      <c r="AZ1879" t="s">
        <v>62</v>
      </c>
      <c r="BA1879">
        <v>1084</v>
      </c>
      <c r="BB1879" t="s">
        <v>63</v>
      </c>
    </row>
    <row r="1880" spans="1:54" x14ac:dyDescent="0.25">
      <c r="A1880" s="1">
        <v>45200</v>
      </c>
      <c r="B1880">
        <v>280002</v>
      </c>
      <c r="C1880" t="s">
        <v>10132</v>
      </c>
      <c r="D1880">
        <v>4350</v>
      </c>
      <c r="E1880" t="s">
        <v>47999</v>
      </c>
      <c r="F1880" t="s">
        <v>10132</v>
      </c>
      <c r="G1880">
        <v>26909724</v>
      </c>
      <c r="H1880">
        <v>1008042264</v>
      </c>
      <c r="I1880" t="s">
        <v>48000</v>
      </c>
      <c r="K1880" t="s">
        <v>10133</v>
      </c>
      <c r="L1880" t="s">
        <v>45024</v>
      </c>
      <c r="M1880">
        <v>584</v>
      </c>
      <c r="N1880">
        <v>42</v>
      </c>
      <c r="R1880" s="1">
        <v>43608</v>
      </c>
      <c r="S1880" t="s">
        <v>56</v>
      </c>
      <c r="W1880">
        <v>6</v>
      </c>
      <c r="X1880" t="s">
        <v>1289</v>
      </c>
      <c r="Y1880">
        <v>1</v>
      </c>
      <c r="Z1880" t="s">
        <v>46545</v>
      </c>
      <c r="AA1880">
        <v>10</v>
      </c>
      <c r="AB1880">
        <v>201001</v>
      </c>
      <c r="AC1880">
        <v>149</v>
      </c>
      <c r="AD1880" t="s">
        <v>1085</v>
      </c>
      <c r="AE1880">
        <v>1026</v>
      </c>
      <c r="AF1880" t="s">
        <v>44530</v>
      </c>
      <c r="AG1880">
        <v>1</v>
      </c>
      <c r="AH1880" t="s">
        <v>44482</v>
      </c>
      <c r="AI1880">
        <v>99</v>
      </c>
      <c r="AJ1880" t="s">
        <v>54511</v>
      </c>
      <c r="AK1880">
        <v>316</v>
      </c>
      <c r="AL1880" t="s">
        <v>45011</v>
      </c>
      <c r="AQ1880" t="s">
        <v>10134</v>
      </c>
      <c r="AR1880" t="s">
        <v>10135</v>
      </c>
      <c r="AS1880">
        <v>0</v>
      </c>
      <c r="AT1880" t="s">
        <v>61</v>
      </c>
      <c r="AU1880" t="s">
        <v>45025</v>
      </c>
      <c r="AX1880">
        <v>55.593617850000001</v>
      </c>
      <c r="AY1880">
        <v>11.66212756</v>
      </c>
      <c r="AZ1880" t="s">
        <v>62</v>
      </c>
      <c r="BA1880">
        <v>1085</v>
      </c>
      <c r="BB1880" t="s">
        <v>44618</v>
      </c>
    </row>
    <row r="1881" spans="1:54" x14ac:dyDescent="0.25">
      <c r="A1881" s="1">
        <v>45200</v>
      </c>
      <c r="B1881">
        <v>280003</v>
      </c>
      <c r="C1881" t="s">
        <v>10136</v>
      </c>
      <c r="D1881">
        <v>7130</v>
      </c>
      <c r="E1881" t="s">
        <v>10137</v>
      </c>
      <c r="F1881" t="s">
        <v>48001</v>
      </c>
      <c r="G1881">
        <v>29190925</v>
      </c>
      <c r="H1881">
        <v>1003334384</v>
      </c>
      <c r="I1881" t="s">
        <v>48002</v>
      </c>
      <c r="K1881" t="s">
        <v>10138</v>
      </c>
      <c r="L1881" t="s">
        <v>10139</v>
      </c>
      <c r="M1881">
        <v>291</v>
      </c>
      <c r="N1881">
        <v>5</v>
      </c>
      <c r="R1881" s="1">
        <v>42660</v>
      </c>
      <c r="S1881" t="s">
        <v>56</v>
      </c>
      <c r="V1881" s="1">
        <v>42644</v>
      </c>
      <c r="W1881">
        <v>6</v>
      </c>
      <c r="X1881" t="s">
        <v>1289</v>
      </c>
      <c r="Y1881">
        <v>1</v>
      </c>
      <c r="Z1881" t="s">
        <v>46545</v>
      </c>
      <c r="AA1881">
        <v>10</v>
      </c>
      <c r="AB1881">
        <v>201001</v>
      </c>
      <c r="AC1881">
        <v>126</v>
      </c>
      <c r="AD1881" t="s">
        <v>46616</v>
      </c>
      <c r="AE1881">
        <v>1015</v>
      </c>
      <c r="AF1881" t="s">
        <v>46616</v>
      </c>
      <c r="AG1881">
        <v>3</v>
      </c>
      <c r="AH1881" t="s">
        <v>81</v>
      </c>
      <c r="AI1881">
        <v>99</v>
      </c>
      <c r="AJ1881" t="s">
        <v>54511</v>
      </c>
      <c r="AK1881">
        <v>766</v>
      </c>
      <c r="AL1881" t="s">
        <v>10140</v>
      </c>
      <c r="AQ1881" t="s">
        <v>10141</v>
      </c>
      <c r="AS1881">
        <v>0</v>
      </c>
      <c r="AT1881" t="s">
        <v>61</v>
      </c>
      <c r="AU1881" t="s">
        <v>880</v>
      </c>
      <c r="AX1881">
        <v>55.715100780171802</v>
      </c>
      <c r="AY1881">
        <v>10.0039415391098</v>
      </c>
      <c r="AZ1881" t="s">
        <v>62</v>
      </c>
      <c r="BA1881">
        <v>1082</v>
      </c>
      <c r="BB1881" t="s">
        <v>2852</v>
      </c>
    </row>
    <row r="1882" spans="1:54" x14ac:dyDescent="0.25">
      <c r="A1882" s="1">
        <v>45200</v>
      </c>
      <c r="B1882">
        <v>280004</v>
      </c>
      <c r="C1882" t="s">
        <v>10142</v>
      </c>
      <c r="D1882">
        <v>8410</v>
      </c>
      <c r="E1882" t="s">
        <v>48003</v>
      </c>
      <c r="F1882" t="s">
        <v>10143</v>
      </c>
      <c r="G1882">
        <v>32799868</v>
      </c>
      <c r="H1882">
        <v>1015972129</v>
      </c>
      <c r="I1882" t="s">
        <v>10144</v>
      </c>
      <c r="K1882" t="s">
        <v>10145</v>
      </c>
      <c r="L1882" t="s">
        <v>10146</v>
      </c>
      <c r="M1882">
        <v>1038</v>
      </c>
      <c r="N1882">
        <v>6</v>
      </c>
      <c r="R1882" s="1">
        <v>44712</v>
      </c>
      <c r="S1882" t="s">
        <v>56</v>
      </c>
      <c r="T1882">
        <v>706</v>
      </c>
      <c r="U1882" t="s">
        <v>10147</v>
      </c>
      <c r="W1882">
        <v>4</v>
      </c>
      <c r="X1882" t="s">
        <v>725</v>
      </c>
      <c r="Y1882">
        <v>1</v>
      </c>
      <c r="Z1882" t="s">
        <v>46545</v>
      </c>
      <c r="AB1882">
        <v>201008</v>
      </c>
      <c r="AC1882">
        <v>131</v>
      </c>
      <c r="AD1882" t="s">
        <v>752</v>
      </c>
      <c r="AE1882">
        <v>1061</v>
      </c>
      <c r="AF1882" t="s">
        <v>752</v>
      </c>
      <c r="AG1882">
        <v>1</v>
      </c>
      <c r="AH1882" t="s">
        <v>44482</v>
      </c>
      <c r="AI1882">
        <v>99</v>
      </c>
      <c r="AJ1882" t="s">
        <v>54511</v>
      </c>
      <c r="AK1882">
        <v>706</v>
      </c>
      <c r="AL1882" t="s">
        <v>10147</v>
      </c>
      <c r="AQ1882" t="s">
        <v>10148</v>
      </c>
      <c r="AR1882" t="s">
        <v>10149</v>
      </c>
      <c r="AS1882">
        <v>0</v>
      </c>
      <c r="AT1882" t="s">
        <v>61</v>
      </c>
      <c r="AU1882" t="s">
        <v>10150</v>
      </c>
      <c r="AX1882">
        <v>56.302124429999999</v>
      </c>
      <c r="AY1882">
        <v>10.47533773</v>
      </c>
      <c r="AZ1882" t="s">
        <v>62</v>
      </c>
      <c r="BA1882">
        <v>1082</v>
      </c>
      <c r="BB1882" t="s">
        <v>2852</v>
      </c>
    </row>
    <row r="1883" spans="1:54" x14ac:dyDescent="0.25">
      <c r="A1883" s="1">
        <v>45200</v>
      </c>
      <c r="B1883">
        <v>280005</v>
      </c>
      <c r="C1883" t="s">
        <v>10151</v>
      </c>
      <c r="D1883">
        <v>6070</v>
      </c>
      <c r="E1883" t="s">
        <v>10152</v>
      </c>
      <c r="F1883" t="s">
        <v>10153</v>
      </c>
      <c r="G1883">
        <v>32020941</v>
      </c>
      <c r="H1883">
        <v>1015193553</v>
      </c>
      <c r="I1883" t="s">
        <v>10154</v>
      </c>
      <c r="K1883" t="s">
        <v>10155</v>
      </c>
      <c r="L1883" t="s">
        <v>10156</v>
      </c>
      <c r="M1883">
        <v>809</v>
      </c>
      <c r="N1883">
        <v>42</v>
      </c>
      <c r="R1883" s="1">
        <v>43782</v>
      </c>
      <c r="S1883" t="s">
        <v>56</v>
      </c>
      <c r="W1883">
        <v>6</v>
      </c>
      <c r="X1883" t="s">
        <v>1289</v>
      </c>
      <c r="Y1883">
        <v>1</v>
      </c>
      <c r="Z1883" t="s">
        <v>46545</v>
      </c>
      <c r="AA1883">
        <v>10</v>
      </c>
      <c r="AB1883">
        <v>200905</v>
      </c>
      <c r="AC1883">
        <v>126</v>
      </c>
      <c r="AD1883" t="s">
        <v>46616</v>
      </c>
      <c r="AE1883">
        <v>1015</v>
      </c>
      <c r="AF1883" t="s">
        <v>46616</v>
      </c>
      <c r="AG1883">
        <v>1</v>
      </c>
      <c r="AH1883" t="s">
        <v>44482</v>
      </c>
      <c r="AI1883">
        <v>99</v>
      </c>
      <c r="AJ1883" t="s">
        <v>54511</v>
      </c>
      <c r="AK1883">
        <v>621</v>
      </c>
      <c r="AL1883" t="s">
        <v>10157</v>
      </c>
      <c r="AQ1883" t="s">
        <v>10158</v>
      </c>
      <c r="AR1883" t="s">
        <v>10159</v>
      </c>
      <c r="AS1883">
        <v>0</v>
      </c>
      <c r="AT1883" t="s">
        <v>61</v>
      </c>
      <c r="AU1883" t="s">
        <v>10160</v>
      </c>
      <c r="AX1883">
        <v>55.37788338</v>
      </c>
      <c r="AY1883">
        <v>9.4409326</v>
      </c>
      <c r="AZ1883" t="s">
        <v>62</v>
      </c>
      <c r="BA1883">
        <v>1083</v>
      </c>
      <c r="BB1883" t="s">
        <v>2861</v>
      </c>
    </row>
    <row r="1884" spans="1:54" x14ac:dyDescent="0.25">
      <c r="A1884" s="1">
        <v>45200</v>
      </c>
      <c r="B1884">
        <v>280006</v>
      </c>
      <c r="C1884" t="s">
        <v>10161</v>
      </c>
      <c r="D1884">
        <v>4000</v>
      </c>
      <c r="E1884" t="s">
        <v>7628</v>
      </c>
      <c r="F1884" t="s">
        <v>10161</v>
      </c>
      <c r="G1884">
        <v>28115644</v>
      </c>
      <c r="H1884">
        <v>1000275902</v>
      </c>
      <c r="I1884" t="s">
        <v>48004</v>
      </c>
      <c r="K1884" t="s">
        <v>10162</v>
      </c>
      <c r="L1884" t="s">
        <v>53114</v>
      </c>
      <c r="M1884">
        <v>914</v>
      </c>
      <c r="N1884">
        <v>5</v>
      </c>
      <c r="R1884" s="1">
        <v>44887</v>
      </c>
      <c r="S1884" t="s">
        <v>56</v>
      </c>
      <c r="W1884">
        <v>5</v>
      </c>
      <c r="X1884" t="s">
        <v>557</v>
      </c>
      <c r="Y1884">
        <v>1</v>
      </c>
      <c r="Z1884" t="s">
        <v>46545</v>
      </c>
      <c r="AB1884">
        <v>201001</v>
      </c>
      <c r="AC1884">
        <v>128</v>
      </c>
      <c r="AD1884" t="s">
        <v>955</v>
      </c>
      <c r="AE1884">
        <v>1051</v>
      </c>
      <c r="AF1884" t="s">
        <v>955</v>
      </c>
      <c r="AG1884">
        <v>1</v>
      </c>
      <c r="AH1884" t="s">
        <v>44482</v>
      </c>
      <c r="AI1884">
        <v>99</v>
      </c>
      <c r="AJ1884" t="s">
        <v>54511</v>
      </c>
      <c r="AK1884">
        <v>265</v>
      </c>
      <c r="AL1884" t="s">
        <v>4243</v>
      </c>
      <c r="AQ1884" t="s">
        <v>10163</v>
      </c>
      <c r="AR1884" t="s">
        <v>10164</v>
      </c>
      <c r="AS1884">
        <v>0</v>
      </c>
      <c r="AT1884" t="s">
        <v>61</v>
      </c>
      <c r="AU1884" t="s">
        <v>53115</v>
      </c>
      <c r="AX1884">
        <v>55.638471930000001</v>
      </c>
      <c r="AY1884">
        <v>12.07058842</v>
      </c>
      <c r="AZ1884" t="s">
        <v>62</v>
      </c>
      <c r="BA1884">
        <v>1085</v>
      </c>
      <c r="BB1884" t="s">
        <v>44618</v>
      </c>
    </row>
    <row r="1885" spans="1:54" x14ac:dyDescent="0.25">
      <c r="A1885" s="1">
        <v>45200</v>
      </c>
      <c r="B1885">
        <v>280007</v>
      </c>
      <c r="C1885" t="s">
        <v>10165</v>
      </c>
      <c r="D1885">
        <v>8000</v>
      </c>
      <c r="E1885" t="s">
        <v>10166</v>
      </c>
      <c r="F1885" t="s">
        <v>55364</v>
      </c>
      <c r="G1885">
        <v>30773047</v>
      </c>
      <c r="H1885">
        <v>1013864736</v>
      </c>
      <c r="K1885" t="s">
        <v>10167</v>
      </c>
      <c r="L1885" t="s">
        <v>55854</v>
      </c>
      <c r="M1885">
        <v>4460</v>
      </c>
      <c r="N1885">
        <v>39</v>
      </c>
      <c r="R1885" s="1">
        <v>41649</v>
      </c>
      <c r="S1885" t="s">
        <v>612</v>
      </c>
      <c r="V1885" s="1">
        <v>40330</v>
      </c>
      <c r="W1885">
        <v>4</v>
      </c>
      <c r="X1885" t="s">
        <v>725</v>
      </c>
      <c r="Y1885">
        <v>4</v>
      </c>
      <c r="Z1885" t="s">
        <v>1324</v>
      </c>
      <c r="AB1885">
        <v>201001</v>
      </c>
      <c r="AC1885">
        <v>385</v>
      </c>
      <c r="AD1885" t="s">
        <v>4845</v>
      </c>
      <c r="AE1885">
        <v>1085</v>
      </c>
      <c r="AF1885" t="s">
        <v>46731</v>
      </c>
      <c r="AG1885">
        <v>3</v>
      </c>
      <c r="AH1885" t="s">
        <v>81</v>
      </c>
      <c r="AI1885">
        <v>99</v>
      </c>
      <c r="AJ1885" t="s">
        <v>54511</v>
      </c>
      <c r="AK1885">
        <v>751</v>
      </c>
      <c r="AL1885" t="s">
        <v>10168</v>
      </c>
      <c r="AM1885">
        <v>2</v>
      </c>
      <c r="AN1885" t="s">
        <v>119</v>
      </c>
      <c r="AO1885">
        <v>791413</v>
      </c>
      <c r="AP1885">
        <v>791413</v>
      </c>
      <c r="AQ1885" t="s">
        <v>10169</v>
      </c>
      <c r="AR1885" t="s">
        <v>10170</v>
      </c>
      <c r="AS1885">
        <v>2</v>
      </c>
      <c r="AT1885" t="s">
        <v>1413</v>
      </c>
      <c r="AU1885" t="s">
        <v>10171</v>
      </c>
      <c r="AX1885">
        <v>56.137794698479198</v>
      </c>
      <c r="AY1885">
        <v>10.1871457982464</v>
      </c>
      <c r="AZ1885" t="s">
        <v>62</v>
      </c>
      <c r="BA1885">
        <v>1082</v>
      </c>
      <c r="BB1885" t="s">
        <v>2852</v>
      </c>
    </row>
    <row r="1886" spans="1:54" x14ac:dyDescent="0.25">
      <c r="A1886" s="1">
        <v>45200</v>
      </c>
      <c r="B1886">
        <v>280008</v>
      </c>
      <c r="C1886" t="s">
        <v>10172</v>
      </c>
      <c r="D1886">
        <v>8700</v>
      </c>
      <c r="E1886" t="s">
        <v>10173</v>
      </c>
      <c r="F1886" t="s">
        <v>10174</v>
      </c>
      <c r="G1886">
        <v>30773047</v>
      </c>
      <c r="H1886">
        <v>1013860838</v>
      </c>
      <c r="I1886" t="s">
        <v>10175</v>
      </c>
      <c r="K1886" t="s">
        <v>10176</v>
      </c>
      <c r="L1886" t="s">
        <v>54668</v>
      </c>
      <c r="M1886">
        <v>1378</v>
      </c>
      <c r="N1886">
        <v>4</v>
      </c>
      <c r="R1886" s="1">
        <v>42662</v>
      </c>
      <c r="S1886" t="s">
        <v>56</v>
      </c>
      <c r="V1886" s="1">
        <v>42681</v>
      </c>
      <c r="W1886">
        <v>4</v>
      </c>
      <c r="X1886" t="s">
        <v>725</v>
      </c>
      <c r="Y1886">
        <v>4</v>
      </c>
      <c r="Z1886" t="s">
        <v>1324</v>
      </c>
      <c r="AC1886">
        <v>380</v>
      </c>
      <c r="AD1886" t="s">
        <v>1863</v>
      </c>
      <c r="AE1886">
        <v>1085</v>
      </c>
      <c r="AF1886" t="s">
        <v>46731</v>
      </c>
      <c r="AG1886">
        <v>3</v>
      </c>
      <c r="AH1886" t="s">
        <v>81</v>
      </c>
      <c r="AI1886">
        <v>99</v>
      </c>
      <c r="AJ1886" t="s">
        <v>54511</v>
      </c>
      <c r="AK1886">
        <v>615</v>
      </c>
      <c r="AL1886" t="s">
        <v>10177</v>
      </c>
      <c r="AM1886">
        <v>2</v>
      </c>
      <c r="AN1886" t="s">
        <v>119</v>
      </c>
      <c r="AO1886">
        <v>791419</v>
      </c>
      <c r="AP1886">
        <v>791413</v>
      </c>
      <c r="AQ1886" t="s">
        <v>10178</v>
      </c>
      <c r="AR1886" t="s">
        <v>10179</v>
      </c>
      <c r="AS1886">
        <v>2</v>
      </c>
      <c r="AT1886" t="s">
        <v>1413</v>
      </c>
      <c r="AU1886" t="s">
        <v>54669</v>
      </c>
      <c r="AX1886">
        <v>55.871507553833403</v>
      </c>
      <c r="AY1886">
        <v>9.88608835314019</v>
      </c>
      <c r="AZ1886" t="s">
        <v>62</v>
      </c>
      <c r="BA1886">
        <v>1082</v>
      </c>
      <c r="BB1886" t="s">
        <v>2852</v>
      </c>
    </row>
    <row r="1887" spans="1:54" x14ac:dyDescent="0.25">
      <c r="A1887" s="1">
        <v>45200</v>
      </c>
      <c r="B1887">
        <v>280009</v>
      </c>
      <c r="C1887" t="s">
        <v>10180</v>
      </c>
      <c r="D1887">
        <v>8471</v>
      </c>
      <c r="E1887" t="s">
        <v>10181</v>
      </c>
      <c r="F1887" t="s">
        <v>10180</v>
      </c>
      <c r="G1887">
        <v>32019102</v>
      </c>
      <c r="H1887">
        <v>1015185461</v>
      </c>
      <c r="I1887" t="s">
        <v>10182</v>
      </c>
      <c r="K1887" t="s">
        <v>10183</v>
      </c>
      <c r="L1887" t="s">
        <v>53116</v>
      </c>
      <c r="M1887">
        <v>2410</v>
      </c>
      <c r="N1887">
        <v>132</v>
      </c>
      <c r="R1887" s="1">
        <v>41159</v>
      </c>
      <c r="S1887" t="s">
        <v>56</v>
      </c>
      <c r="V1887" s="1">
        <v>40575</v>
      </c>
      <c r="W1887">
        <v>5</v>
      </c>
      <c r="X1887" t="s">
        <v>557</v>
      </c>
      <c r="Y1887">
        <v>1</v>
      </c>
      <c r="Z1887" t="s">
        <v>46545</v>
      </c>
      <c r="AA1887">
        <v>10</v>
      </c>
      <c r="AB1887">
        <v>200903</v>
      </c>
      <c r="AC1887">
        <v>129</v>
      </c>
      <c r="AD1887" t="s">
        <v>2405</v>
      </c>
      <c r="AE1887">
        <v>1016</v>
      </c>
      <c r="AF1887" t="s">
        <v>2405</v>
      </c>
      <c r="AG1887">
        <v>3</v>
      </c>
      <c r="AH1887" t="s">
        <v>81</v>
      </c>
      <c r="AI1887">
        <v>99</v>
      </c>
      <c r="AJ1887" t="s">
        <v>54511</v>
      </c>
      <c r="AK1887">
        <v>751</v>
      </c>
      <c r="AL1887" t="s">
        <v>10168</v>
      </c>
      <c r="AQ1887" t="s">
        <v>10184</v>
      </c>
      <c r="AR1887" t="s">
        <v>10185</v>
      </c>
      <c r="AS1887">
        <v>0</v>
      </c>
      <c r="AT1887" t="s">
        <v>61</v>
      </c>
      <c r="AU1887" t="s">
        <v>10186</v>
      </c>
      <c r="AV1887" t="s">
        <v>53117</v>
      </c>
      <c r="AZ1887" t="s">
        <v>62</v>
      </c>
      <c r="BA1887">
        <v>1082</v>
      </c>
      <c r="BB1887" t="s">
        <v>2852</v>
      </c>
    </row>
    <row r="1888" spans="1:54" x14ac:dyDescent="0.25">
      <c r="A1888" s="1">
        <v>45200</v>
      </c>
      <c r="B1888">
        <v>280010</v>
      </c>
      <c r="C1888" t="s">
        <v>10187</v>
      </c>
      <c r="D1888">
        <v>5750</v>
      </c>
      <c r="E1888" t="s">
        <v>10188</v>
      </c>
      <c r="F1888" t="s">
        <v>55365</v>
      </c>
      <c r="G1888">
        <v>32196993</v>
      </c>
      <c r="H1888">
        <v>1015382186</v>
      </c>
      <c r="I1888" t="s">
        <v>48005</v>
      </c>
      <c r="K1888" t="s">
        <v>10189</v>
      </c>
      <c r="L1888" t="s">
        <v>48006</v>
      </c>
      <c r="M1888">
        <v>1256</v>
      </c>
      <c r="N1888">
        <v>97</v>
      </c>
      <c r="R1888" s="1">
        <v>43782</v>
      </c>
      <c r="S1888" t="s">
        <v>56</v>
      </c>
      <c r="W1888">
        <v>6</v>
      </c>
      <c r="X1888" t="s">
        <v>1289</v>
      </c>
      <c r="Y1888">
        <v>1</v>
      </c>
      <c r="Z1888" t="s">
        <v>46545</v>
      </c>
      <c r="AA1888">
        <v>10</v>
      </c>
      <c r="AB1888">
        <v>200910</v>
      </c>
      <c r="AC1888">
        <v>129</v>
      </c>
      <c r="AD1888" t="s">
        <v>2405</v>
      </c>
      <c r="AE1888">
        <v>1016</v>
      </c>
      <c r="AF1888" t="s">
        <v>2405</v>
      </c>
      <c r="AG1888">
        <v>1</v>
      </c>
      <c r="AH1888" t="s">
        <v>44482</v>
      </c>
      <c r="AI1888">
        <v>99</v>
      </c>
      <c r="AJ1888" t="s">
        <v>54511</v>
      </c>
      <c r="AK1888">
        <v>430</v>
      </c>
      <c r="AL1888" t="s">
        <v>10190</v>
      </c>
      <c r="AQ1888" t="s">
        <v>10191</v>
      </c>
      <c r="AR1888" t="s">
        <v>10192</v>
      </c>
      <c r="AS1888">
        <v>0</v>
      </c>
      <c r="AT1888" t="s">
        <v>61</v>
      </c>
      <c r="AU1888" t="s">
        <v>48007</v>
      </c>
      <c r="AW1888" t="s">
        <v>48008</v>
      </c>
      <c r="AX1888">
        <v>55.287306430000001</v>
      </c>
      <c r="AY1888">
        <v>10.544338229999999</v>
      </c>
      <c r="AZ1888" t="s">
        <v>62</v>
      </c>
      <c r="BA1888">
        <v>1083</v>
      </c>
      <c r="BB1888" t="s">
        <v>2861</v>
      </c>
    </row>
    <row r="1889" spans="1:54" x14ac:dyDescent="0.25">
      <c r="A1889" s="1">
        <v>45200</v>
      </c>
      <c r="B1889">
        <v>280011</v>
      </c>
      <c r="C1889" t="s">
        <v>10193</v>
      </c>
      <c r="D1889">
        <v>1451</v>
      </c>
      <c r="E1889" t="s">
        <v>46546</v>
      </c>
      <c r="F1889" t="s">
        <v>10194</v>
      </c>
      <c r="G1889">
        <v>10195616</v>
      </c>
      <c r="H1889">
        <v>1000034010</v>
      </c>
      <c r="I1889" t="s">
        <v>646</v>
      </c>
      <c r="K1889" t="s">
        <v>648</v>
      </c>
      <c r="L1889" t="s">
        <v>44510</v>
      </c>
      <c r="M1889">
        <v>4180</v>
      </c>
      <c r="N1889">
        <v>5</v>
      </c>
      <c r="R1889" s="1">
        <v>44421</v>
      </c>
      <c r="S1889" t="s">
        <v>56</v>
      </c>
      <c r="W1889">
        <v>5</v>
      </c>
      <c r="X1889" t="s">
        <v>557</v>
      </c>
      <c r="Y1889">
        <v>1</v>
      </c>
      <c r="Z1889" t="s">
        <v>46545</v>
      </c>
      <c r="AB1889">
        <v>201008</v>
      </c>
      <c r="AC1889">
        <v>131</v>
      </c>
      <c r="AD1889" t="s">
        <v>752</v>
      </c>
      <c r="AE1889">
        <v>1062</v>
      </c>
      <c r="AF1889" t="s">
        <v>753</v>
      </c>
      <c r="AG1889">
        <v>1</v>
      </c>
      <c r="AH1889" t="s">
        <v>44482</v>
      </c>
      <c r="AI1889">
        <v>99</v>
      </c>
      <c r="AJ1889" t="s">
        <v>54511</v>
      </c>
      <c r="AK1889">
        <v>101</v>
      </c>
      <c r="AL1889" t="s">
        <v>46544</v>
      </c>
      <c r="AQ1889" t="s">
        <v>649</v>
      </c>
      <c r="AR1889" t="s">
        <v>650</v>
      </c>
      <c r="AS1889">
        <v>0</v>
      </c>
      <c r="AT1889" t="s">
        <v>61</v>
      </c>
      <c r="AU1889" t="s">
        <v>44511</v>
      </c>
      <c r="AX1889">
        <v>55.67973825</v>
      </c>
      <c r="AY1889">
        <v>12.569633899999999</v>
      </c>
      <c r="AZ1889" t="s">
        <v>62</v>
      </c>
      <c r="BA1889">
        <v>1084</v>
      </c>
      <c r="BB1889" t="s">
        <v>63</v>
      </c>
    </row>
    <row r="1890" spans="1:54" x14ac:dyDescent="0.25">
      <c r="A1890" s="1">
        <v>45200</v>
      </c>
      <c r="B1890">
        <v>280012</v>
      </c>
      <c r="C1890" t="s">
        <v>10195</v>
      </c>
      <c r="D1890">
        <v>2100</v>
      </c>
      <c r="E1890" t="s">
        <v>54516</v>
      </c>
      <c r="F1890" t="s">
        <v>45026</v>
      </c>
      <c r="G1890">
        <v>32509444</v>
      </c>
      <c r="H1890">
        <v>1015664343</v>
      </c>
      <c r="I1890" t="s">
        <v>10196</v>
      </c>
      <c r="K1890" t="s">
        <v>10197</v>
      </c>
      <c r="L1890" t="s">
        <v>45027</v>
      </c>
      <c r="M1890">
        <v>1246</v>
      </c>
      <c r="N1890">
        <v>27</v>
      </c>
      <c r="R1890" s="1">
        <v>43790</v>
      </c>
      <c r="S1890" t="s">
        <v>56</v>
      </c>
      <c r="W1890">
        <v>5</v>
      </c>
      <c r="X1890" t="s">
        <v>557</v>
      </c>
      <c r="Y1890">
        <v>1</v>
      </c>
      <c r="Z1890" t="s">
        <v>46545</v>
      </c>
      <c r="AB1890">
        <v>200911</v>
      </c>
      <c r="AC1890">
        <v>243</v>
      </c>
      <c r="AD1890" t="s">
        <v>2065</v>
      </c>
      <c r="AE1890">
        <v>1083</v>
      </c>
      <c r="AF1890" t="s">
        <v>2066</v>
      </c>
      <c r="AG1890">
        <v>1</v>
      </c>
      <c r="AH1890" t="s">
        <v>44482</v>
      </c>
      <c r="AI1890">
        <v>99</v>
      </c>
      <c r="AJ1890" t="s">
        <v>54511</v>
      </c>
      <c r="AK1890">
        <v>101</v>
      </c>
      <c r="AL1890" t="s">
        <v>46544</v>
      </c>
      <c r="AQ1890" t="s">
        <v>10198</v>
      </c>
      <c r="AR1890" t="s">
        <v>10199</v>
      </c>
      <c r="AS1890">
        <v>0</v>
      </c>
      <c r="AT1890" t="s">
        <v>61</v>
      </c>
      <c r="AU1890" t="s">
        <v>45028</v>
      </c>
      <c r="AX1890">
        <v>55.699145520000002</v>
      </c>
      <c r="AY1890">
        <v>12.59488913</v>
      </c>
      <c r="AZ1890" t="s">
        <v>62</v>
      </c>
      <c r="BA1890">
        <v>1084</v>
      </c>
      <c r="BB1890" t="s">
        <v>63</v>
      </c>
    </row>
    <row r="1891" spans="1:54" x14ac:dyDescent="0.25">
      <c r="A1891" s="1">
        <v>45200</v>
      </c>
      <c r="B1891">
        <v>280013</v>
      </c>
      <c r="C1891" t="s">
        <v>48009</v>
      </c>
      <c r="D1891">
        <v>2635</v>
      </c>
      <c r="E1891" t="s">
        <v>46850</v>
      </c>
      <c r="F1891" t="s">
        <v>48010</v>
      </c>
      <c r="G1891">
        <v>11931316</v>
      </c>
      <c r="H1891">
        <v>1007521126</v>
      </c>
      <c r="K1891" t="s">
        <v>6225</v>
      </c>
      <c r="L1891" t="s">
        <v>47314</v>
      </c>
      <c r="M1891">
        <v>335</v>
      </c>
      <c r="N1891">
        <v>200</v>
      </c>
      <c r="R1891" s="1">
        <v>41771</v>
      </c>
      <c r="S1891" t="s">
        <v>612</v>
      </c>
      <c r="T1891">
        <v>183</v>
      </c>
      <c r="U1891" t="s">
        <v>46852</v>
      </c>
      <c r="V1891" s="1">
        <v>41579</v>
      </c>
      <c r="W1891">
        <v>2</v>
      </c>
      <c r="X1891" t="s">
        <v>57</v>
      </c>
      <c r="Y1891">
        <v>1</v>
      </c>
      <c r="Z1891" t="s">
        <v>46545</v>
      </c>
      <c r="AB1891">
        <v>201002</v>
      </c>
      <c r="AC1891">
        <v>128</v>
      </c>
      <c r="AD1891" t="s">
        <v>955</v>
      </c>
      <c r="AE1891">
        <v>1051</v>
      </c>
      <c r="AF1891" t="s">
        <v>955</v>
      </c>
      <c r="AG1891">
        <v>3</v>
      </c>
      <c r="AH1891" t="s">
        <v>81</v>
      </c>
      <c r="AI1891">
        <v>99</v>
      </c>
      <c r="AJ1891" t="s">
        <v>54511</v>
      </c>
      <c r="AK1891">
        <v>183</v>
      </c>
      <c r="AL1891" t="s">
        <v>46852</v>
      </c>
      <c r="AQ1891" t="s">
        <v>6226</v>
      </c>
      <c r="AS1891">
        <v>0</v>
      </c>
      <c r="AT1891" t="s">
        <v>61</v>
      </c>
      <c r="AU1891" t="s">
        <v>47315</v>
      </c>
      <c r="AX1891">
        <v>55.607216166920601</v>
      </c>
      <c r="AY1891">
        <v>12.345144989770301</v>
      </c>
      <c r="AZ1891" t="s">
        <v>62</v>
      </c>
      <c r="BA1891">
        <v>1084</v>
      </c>
      <c r="BB1891" t="s">
        <v>63</v>
      </c>
    </row>
    <row r="1892" spans="1:54" x14ac:dyDescent="0.25">
      <c r="A1892" s="1">
        <v>45200</v>
      </c>
      <c r="B1892">
        <v>280014</v>
      </c>
      <c r="C1892" t="s">
        <v>10200</v>
      </c>
      <c r="D1892">
        <v>7470</v>
      </c>
      <c r="E1892" t="s">
        <v>10201</v>
      </c>
      <c r="F1892" t="s">
        <v>10202</v>
      </c>
      <c r="G1892">
        <v>18962489</v>
      </c>
      <c r="H1892">
        <v>1003627586</v>
      </c>
      <c r="I1892" t="s">
        <v>10203</v>
      </c>
      <c r="K1892" t="s">
        <v>10204</v>
      </c>
      <c r="L1892" t="s">
        <v>10205</v>
      </c>
      <c r="M1892">
        <v>1700</v>
      </c>
      <c r="N1892">
        <v>32</v>
      </c>
      <c r="R1892" s="1">
        <v>44315</v>
      </c>
      <c r="S1892" t="s">
        <v>56</v>
      </c>
      <c r="V1892" s="1">
        <v>44208</v>
      </c>
      <c r="W1892">
        <v>6</v>
      </c>
      <c r="X1892" t="s">
        <v>1289</v>
      </c>
      <c r="Y1892">
        <v>1</v>
      </c>
      <c r="Z1892" t="s">
        <v>46545</v>
      </c>
      <c r="AB1892">
        <v>201002</v>
      </c>
      <c r="AC1892">
        <v>128</v>
      </c>
      <c r="AD1892" t="s">
        <v>955</v>
      </c>
      <c r="AE1892">
        <v>1051</v>
      </c>
      <c r="AF1892" t="s">
        <v>955</v>
      </c>
      <c r="AG1892">
        <v>3</v>
      </c>
      <c r="AH1892" t="s">
        <v>81</v>
      </c>
      <c r="AI1892">
        <v>99</v>
      </c>
      <c r="AJ1892" t="s">
        <v>54511</v>
      </c>
      <c r="AK1892">
        <v>791</v>
      </c>
      <c r="AL1892" t="s">
        <v>2855</v>
      </c>
      <c r="AQ1892" t="s">
        <v>10206</v>
      </c>
      <c r="AR1892" t="s">
        <v>10207</v>
      </c>
      <c r="AS1892">
        <v>0</v>
      </c>
      <c r="AT1892" t="s">
        <v>61</v>
      </c>
      <c r="AU1892" t="s">
        <v>10208</v>
      </c>
      <c r="AX1892">
        <v>56.320855880000003</v>
      </c>
      <c r="AY1892">
        <v>9.2677447300000004</v>
      </c>
      <c r="AZ1892" t="s">
        <v>62</v>
      </c>
      <c r="BA1892">
        <v>1082</v>
      </c>
      <c r="BB1892" t="s">
        <v>2852</v>
      </c>
    </row>
    <row r="1893" spans="1:54" x14ac:dyDescent="0.25">
      <c r="A1893" s="1">
        <v>45200</v>
      </c>
      <c r="B1893">
        <v>280015</v>
      </c>
      <c r="C1893" t="s">
        <v>10209</v>
      </c>
      <c r="D1893">
        <v>8500</v>
      </c>
      <c r="E1893" t="s">
        <v>10210</v>
      </c>
      <c r="F1893" t="s">
        <v>10209</v>
      </c>
      <c r="G1893">
        <v>29189986</v>
      </c>
      <c r="H1893">
        <v>1015138161</v>
      </c>
      <c r="K1893" t="s">
        <v>10211</v>
      </c>
      <c r="L1893" t="s">
        <v>10212</v>
      </c>
      <c r="M1893">
        <v>6540</v>
      </c>
      <c r="N1893">
        <v>1</v>
      </c>
      <c r="R1893" s="1">
        <v>43608</v>
      </c>
      <c r="S1893" t="s">
        <v>56</v>
      </c>
      <c r="T1893">
        <v>707</v>
      </c>
      <c r="U1893" t="s">
        <v>10213</v>
      </c>
      <c r="W1893">
        <v>2</v>
      </c>
      <c r="X1893" t="s">
        <v>57</v>
      </c>
      <c r="Y1893">
        <v>1</v>
      </c>
      <c r="Z1893" t="s">
        <v>46545</v>
      </c>
      <c r="AB1893">
        <v>201002</v>
      </c>
      <c r="AC1893">
        <v>149</v>
      </c>
      <c r="AD1893" t="s">
        <v>1085</v>
      </c>
      <c r="AE1893">
        <v>1026</v>
      </c>
      <c r="AF1893" t="s">
        <v>44530</v>
      </c>
      <c r="AG1893">
        <v>1</v>
      </c>
      <c r="AH1893" t="s">
        <v>44482</v>
      </c>
      <c r="AI1893">
        <v>99</v>
      </c>
      <c r="AJ1893" t="s">
        <v>54511</v>
      </c>
      <c r="AK1893">
        <v>707</v>
      </c>
      <c r="AL1893" t="s">
        <v>10213</v>
      </c>
      <c r="AQ1893" t="s">
        <v>10214</v>
      </c>
      <c r="AR1893" t="s">
        <v>10215</v>
      </c>
      <c r="AS1893">
        <v>0</v>
      </c>
      <c r="AT1893" t="s">
        <v>61</v>
      </c>
      <c r="AU1893" t="s">
        <v>10216</v>
      </c>
      <c r="AX1893">
        <v>56.393270999999999</v>
      </c>
      <c r="AY1893">
        <v>10.879030699999999</v>
      </c>
      <c r="AZ1893" t="s">
        <v>62</v>
      </c>
      <c r="BA1893">
        <v>1082</v>
      </c>
      <c r="BB1893" t="s">
        <v>2852</v>
      </c>
    </row>
    <row r="1894" spans="1:54" x14ac:dyDescent="0.25">
      <c r="A1894" s="1">
        <v>45200</v>
      </c>
      <c r="B1894">
        <v>280016</v>
      </c>
      <c r="C1894" t="s">
        <v>10217</v>
      </c>
      <c r="D1894">
        <v>8600</v>
      </c>
      <c r="E1894" t="s">
        <v>10218</v>
      </c>
      <c r="F1894" t="s">
        <v>53118</v>
      </c>
      <c r="G1894">
        <v>25618807</v>
      </c>
      <c r="H1894">
        <v>1018306243</v>
      </c>
      <c r="I1894" t="s">
        <v>10219</v>
      </c>
      <c r="K1894" t="s">
        <v>10220</v>
      </c>
      <c r="L1894" t="s">
        <v>10221</v>
      </c>
      <c r="M1894">
        <v>2212</v>
      </c>
      <c r="N1894">
        <v>4</v>
      </c>
      <c r="R1894" s="1">
        <v>45162</v>
      </c>
      <c r="S1894" t="s">
        <v>1367</v>
      </c>
      <c r="W1894">
        <v>6</v>
      </c>
      <c r="X1894" t="s">
        <v>1289</v>
      </c>
      <c r="Y1894">
        <v>1</v>
      </c>
      <c r="Z1894" t="s">
        <v>46545</v>
      </c>
      <c r="AA1894">
        <v>9</v>
      </c>
      <c r="AB1894">
        <v>201002</v>
      </c>
      <c r="AC1894">
        <v>129</v>
      </c>
      <c r="AD1894" t="s">
        <v>2405</v>
      </c>
      <c r="AE1894">
        <v>1016</v>
      </c>
      <c r="AF1894" t="s">
        <v>2405</v>
      </c>
      <c r="AG1894">
        <v>1</v>
      </c>
      <c r="AH1894" t="s">
        <v>44482</v>
      </c>
      <c r="AI1894">
        <v>99</v>
      </c>
      <c r="AJ1894" t="s">
        <v>54511</v>
      </c>
      <c r="AK1894">
        <v>740</v>
      </c>
      <c r="AL1894" t="s">
        <v>10222</v>
      </c>
      <c r="AQ1894" t="s">
        <v>10223</v>
      </c>
      <c r="AR1894" t="s">
        <v>10224</v>
      </c>
      <c r="AS1894">
        <v>0</v>
      </c>
      <c r="AT1894" t="s">
        <v>61</v>
      </c>
      <c r="AU1894" t="s">
        <v>10225</v>
      </c>
      <c r="AX1894">
        <v>56.145535240000001</v>
      </c>
      <c r="AY1894">
        <v>9.6522761700000004</v>
      </c>
      <c r="AZ1894" t="s">
        <v>62</v>
      </c>
      <c r="BA1894">
        <v>1082</v>
      </c>
      <c r="BB1894" t="s">
        <v>2852</v>
      </c>
    </row>
    <row r="1895" spans="1:54" x14ac:dyDescent="0.25">
      <c r="A1895" s="1">
        <v>45200</v>
      </c>
      <c r="B1895">
        <v>280017</v>
      </c>
      <c r="C1895" t="s">
        <v>10226</v>
      </c>
      <c r="D1895">
        <v>4060</v>
      </c>
      <c r="E1895" t="s">
        <v>53042</v>
      </c>
      <c r="F1895" t="s">
        <v>10226</v>
      </c>
      <c r="G1895">
        <v>32196268</v>
      </c>
      <c r="H1895">
        <v>1015384014</v>
      </c>
      <c r="I1895" t="s">
        <v>8331</v>
      </c>
      <c r="K1895" t="s">
        <v>10227</v>
      </c>
      <c r="L1895" t="s">
        <v>48011</v>
      </c>
      <c r="M1895">
        <v>74</v>
      </c>
      <c r="N1895" t="s">
        <v>4607</v>
      </c>
      <c r="R1895" s="1">
        <v>41600</v>
      </c>
      <c r="S1895" t="s">
        <v>56</v>
      </c>
      <c r="V1895" s="1">
        <v>41579</v>
      </c>
      <c r="W1895">
        <v>6</v>
      </c>
      <c r="X1895" t="s">
        <v>1289</v>
      </c>
      <c r="Y1895">
        <v>1</v>
      </c>
      <c r="Z1895" t="s">
        <v>46545</v>
      </c>
      <c r="AA1895">
        <v>9</v>
      </c>
      <c r="AB1895">
        <v>201002</v>
      </c>
      <c r="AC1895">
        <v>129</v>
      </c>
      <c r="AD1895" t="s">
        <v>2405</v>
      </c>
      <c r="AE1895">
        <v>1016</v>
      </c>
      <c r="AF1895" t="s">
        <v>2405</v>
      </c>
      <c r="AG1895">
        <v>3</v>
      </c>
      <c r="AH1895" t="s">
        <v>81</v>
      </c>
      <c r="AI1895">
        <v>99</v>
      </c>
      <c r="AJ1895" t="s">
        <v>54511</v>
      </c>
      <c r="AK1895">
        <v>350</v>
      </c>
      <c r="AL1895" t="s">
        <v>7634</v>
      </c>
      <c r="AQ1895" t="s">
        <v>10228</v>
      </c>
      <c r="AR1895" t="s">
        <v>10229</v>
      </c>
      <c r="AS1895">
        <v>0</v>
      </c>
      <c r="AT1895" t="s">
        <v>61</v>
      </c>
      <c r="AU1895" t="s">
        <v>47789</v>
      </c>
      <c r="AZ1895" t="s">
        <v>62</v>
      </c>
      <c r="BA1895">
        <v>1085</v>
      </c>
      <c r="BB1895" t="s">
        <v>44618</v>
      </c>
    </row>
    <row r="1896" spans="1:54" x14ac:dyDescent="0.25">
      <c r="A1896" s="1">
        <v>45200</v>
      </c>
      <c r="B1896">
        <v>280018</v>
      </c>
      <c r="C1896" t="s">
        <v>10230</v>
      </c>
      <c r="D1896">
        <v>2200</v>
      </c>
      <c r="E1896" t="s">
        <v>46555</v>
      </c>
      <c r="F1896" t="s">
        <v>10231</v>
      </c>
      <c r="G1896">
        <v>29787514</v>
      </c>
      <c r="H1896">
        <v>1012731813</v>
      </c>
      <c r="I1896" t="s">
        <v>10232</v>
      </c>
      <c r="K1896" t="s">
        <v>10233</v>
      </c>
      <c r="L1896" t="s">
        <v>48012</v>
      </c>
      <c r="M1896">
        <v>5192</v>
      </c>
      <c r="N1896">
        <v>20</v>
      </c>
      <c r="R1896" s="1">
        <v>41942</v>
      </c>
      <c r="S1896" t="s">
        <v>56</v>
      </c>
      <c r="V1896" s="1">
        <v>41913</v>
      </c>
      <c r="W1896">
        <v>6</v>
      </c>
      <c r="X1896" t="s">
        <v>1289</v>
      </c>
      <c r="Y1896">
        <v>1</v>
      </c>
      <c r="Z1896" t="s">
        <v>46545</v>
      </c>
      <c r="AB1896">
        <v>201003</v>
      </c>
      <c r="AC1896">
        <v>129</v>
      </c>
      <c r="AD1896" t="s">
        <v>2405</v>
      </c>
      <c r="AE1896">
        <v>1016</v>
      </c>
      <c r="AF1896" t="s">
        <v>2405</v>
      </c>
      <c r="AG1896">
        <v>3</v>
      </c>
      <c r="AH1896" t="s">
        <v>81</v>
      </c>
      <c r="AI1896">
        <v>99</v>
      </c>
      <c r="AJ1896" t="s">
        <v>54511</v>
      </c>
      <c r="AK1896">
        <v>101</v>
      </c>
      <c r="AL1896" t="s">
        <v>46544</v>
      </c>
      <c r="AQ1896" t="s">
        <v>10234</v>
      </c>
      <c r="AR1896" t="s">
        <v>10235</v>
      </c>
      <c r="AS1896">
        <v>0</v>
      </c>
      <c r="AT1896" t="s">
        <v>61</v>
      </c>
      <c r="AU1896" t="s">
        <v>46612</v>
      </c>
      <c r="AX1896">
        <v>55.688176444296502</v>
      </c>
      <c r="AY1896">
        <v>12.560277917681001</v>
      </c>
      <c r="AZ1896" t="s">
        <v>62</v>
      </c>
      <c r="BA1896">
        <v>1084</v>
      </c>
      <c r="BB1896" t="s">
        <v>63</v>
      </c>
    </row>
    <row r="1897" spans="1:54" x14ac:dyDescent="0.25">
      <c r="A1897" s="1">
        <v>45200</v>
      </c>
      <c r="B1897">
        <v>280019</v>
      </c>
      <c r="C1897" t="s">
        <v>10236</v>
      </c>
      <c r="D1897">
        <v>7270</v>
      </c>
      <c r="E1897" t="s">
        <v>10237</v>
      </c>
      <c r="F1897" t="s">
        <v>48013</v>
      </c>
      <c r="G1897">
        <v>29190925</v>
      </c>
      <c r="H1897">
        <v>1003343783</v>
      </c>
      <c r="I1897" t="s">
        <v>10238</v>
      </c>
      <c r="K1897" t="s">
        <v>10239</v>
      </c>
      <c r="L1897" t="s">
        <v>10240</v>
      </c>
      <c r="M1897">
        <v>1098</v>
      </c>
      <c r="N1897" t="s">
        <v>10241</v>
      </c>
      <c r="R1897" s="1">
        <v>43782</v>
      </c>
      <c r="S1897" t="s">
        <v>56</v>
      </c>
      <c r="T1897">
        <v>1082</v>
      </c>
      <c r="U1897" t="s">
        <v>2852</v>
      </c>
      <c r="W1897">
        <v>7</v>
      </c>
      <c r="X1897" t="s">
        <v>2845</v>
      </c>
      <c r="Y1897">
        <v>1</v>
      </c>
      <c r="Z1897" t="s">
        <v>46545</v>
      </c>
      <c r="AB1897">
        <v>201003</v>
      </c>
      <c r="AC1897">
        <v>129</v>
      </c>
      <c r="AD1897" t="s">
        <v>2405</v>
      </c>
      <c r="AE1897">
        <v>1016</v>
      </c>
      <c r="AF1897" t="s">
        <v>2405</v>
      </c>
      <c r="AG1897">
        <v>1</v>
      </c>
      <c r="AH1897" t="s">
        <v>44482</v>
      </c>
      <c r="AI1897">
        <v>99</v>
      </c>
      <c r="AJ1897" t="s">
        <v>54511</v>
      </c>
      <c r="AK1897">
        <v>657</v>
      </c>
      <c r="AL1897" t="s">
        <v>10242</v>
      </c>
      <c r="AQ1897" t="s">
        <v>10243</v>
      </c>
      <c r="AR1897" t="s">
        <v>10244</v>
      </c>
      <c r="AS1897">
        <v>0</v>
      </c>
      <c r="AT1897" t="s">
        <v>61</v>
      </c>
      <c r="AU1897" t="s">
        <v>10245</v>
      </c>
      <c r="AV1897" t="s">
        <v>10246</v>
      </c>
      <c r="AX1897">
        <v>55.912628640000001</v>
      </c>
      <c r="AY1897">
        <v>8.8727977899999999</v>
      </c>
      <c r="AZ1897" t="s">
        <v>62</v>
      </c>
      <c r="BA1897">
        <v>1082</v>
      </c>
      <c r="BB1897" t="s">
        <v>2852</v>
      </c>
    </row>
    <row r="1898" spans="1:54" x14ac:dyDescent="0.25">
      <c r="A1898" s="1">
        <v>45200</v>
      </c>
      <c r="B1898">
        <v>280020</v>
      </c>
      <c r="C1898" t="s">
        <v>10247</v>
      </c>
      <c r="D1898">
        <v>2620</v>
      </c>
      <c r="E1898" t="s">
        <v>1471</v>
      </c>
      <c r="F1898" t="s">
        <v>10248</v>
      </c>
      <c r="G1898">
        <v>32879020</v>
      </c>
      <c r="H1898">
        <v>1015990240</v>
      </c>
      <c r="I1898" t="s">
        <v>10249</v>
      </c>
      <c r="K1898" t="s">
        <v>10250</v>
      </c>
      <c r="L1898" t="s">
        <v>10251</v>
      </c>
      <c r="M1898">
        <v>400</v>
      </c>
      <c r="N1898" t="s">
        <v>10252</v>
      </c>
      <c r="P1898">
        <v>1</v>
      </c>
      <c r="R1898" s="1">
        <v>41360</v>
      </c>
      <c r="S1898" t="s">
        <v>56</v>
      </c>
      <c r="V1898" s="1">
        <v>41334</v>
      </c>
      <c r="W1898">
        <v>0</v>
      </c>
      <c r="X1898" t="s">
        <v>1252</v>
      </c>
      <c r="Y1898">
        <v>0</v>
      </c>
      <c r="Z1898" t="s">
        <v>54560</v>
      </c>
      <c r="AC1898">
        <v>244</v>
      </c>
      <c r="AD1898" t="s">
        <v>2118</v>
      </c>
      <c r="AE1898">
        <v>1072</v>
      </c>
      <c r="AF1898" t="s">
        <v>2143</v>
      </c>
      <c r="AG1898">
        <v>3</v>
      </c>
      <c r="AH1898" t="s">
        <v>81</v>
      </c>
      <c r="AI1898">
        <v>99</v>
      </c>
      <c r="AJ1898" t="s">
        <v>54511</v>
      </c>
      <c r="AK1898">
        <v>165</v>
      </c>
      <c r="AL1898" t="s">
        <v>1476</v>
      </c>
      <c r="AQ1898" t="s">
        <v>10253</v>
      </c>
      <c r="AS1898">
        <v>0</v>
      </c>
      <c r="AT1898" t="s">
        <v>61</v>
      </c>
      <c r="AU1898" t="s">
        <v>10254</v>
      </c>
      <c r="AZ1898" t="s">
        <v>62</v>
      </c>
      <c r="BA1898">
        <v>1084</v>
      </c>
      <c r="BB1898" t="s">
        <v>63</v>
      </c>
    </row>
    <row r="1899" spans="1:54" x14ac:dyDescent="0.25">
      <c r="A1899" s="1">
        <v>45200</v>
      </c>
      <c r="B1899">
        <v>280021</v>
      </c>
      <c r="C1899" t="s">
        <v>54670</v>
      </c>
      <c r="D1899">
        <v>4990</v>
      </c>
      <c r="E1899" t="s">
        <v>48014</v>
      </c>
      <c r="F1899" t="s">
        <v>54670</v>
      </c>
      <c r="G1899">
        <v>32386547</v>
      </c>
      <c r="H1899">
        <v>1015518797</v>
      </c>
      <c r="I1899" t="s">
        <v>10255</v>
      </c>
      <c r="K1899" t="s">
        <v>10256</v>
      </c>
      <c r="L1899" t="s">
        <v>54671</v>
      </c>
      <c r="M1899">
        <v>2502</v>
      </c>
      <c r="N1899">
        <v>3</v>
      </c>
      <c r="R1899" s="1">
        <v>41849</v>
      </c>
      <c r="S1899" t="s">
        <v>56</v>
      </c>
      <c r="V1899" s="1">
        <v>41820</v>
      </c>
      <c r="W1899">
        <v>6</v>
      </c>
      <c r="X1899" t="s">
        <v>1289</v>
      </c>
      <c r="Y1899">
        <v>1</v>
      </c>
      <c r="Z1899" t="s">
        <v>46545</v>
      </c>
      <c r="AA1899">
        <v>10</v>
      </c>
      <c r="AB1899">
        <v>201004</v>
      </c>
      <c r="AC1899">
        <v>126</v>
      </c>
      <c r="AD1899" t="s">
        <v>46616</v>
      </c>
      <c r="AE1899">
        <v>1015</v>
      </c>
      <c r="AF1899" t="s">
        <v>46616</v>
      </c>
      <c r="AG1899">
        <v>3</v>
      </c>
      <c r="AH1899" t="s">
        <v>81</v>
      </c>
      <c r="AI1899">
        <v>99</v>
      </c>
      <c r="AJ1899" t="s">
        <v>54511</v>
      </c>
      <c r="AK1899">
        <v>376</v>
      </c>
      <c r="AL1899" t="s">
        <v>9249</v>
      </c>
      <c r="AQ1899" t="s">
        <v>10257</v>
      </c>
      <c r="AR1899" t="s">
        <v>48015</v>
      </c>
      <c r="AS1899">
        <v>0</v>
      </c>
      <c r="AT1899" t="s">
        <v>61</v>
      </c>
      <c r="AU1899" t="s">
        <v>54672</v>
      </c>
      <c r="AX1899">
        <v>54.789686739912597</v>
      </c>
      <c r="AY1899">
        <v>11.690762706876599</v>
      </c>
      <c r="AZ1899" t="s">
        <v>62</v>
      </c>
      <c r="BA1899">
        <v>1085</v>
      </c>
      <c r="BB1899" t="s">
        <v>44618</v>
      </c>
    </row>
    <row r="1900" spans="1:54" x14ac:dyDescent="0.25">
      <c r="A1900" s="1">
        <v>45200</v>
      </c>
      <c r="B1900">
        <v>280022</v>
      </c>
      <c r="C1900" t="s">
        <v>48016</v>
      </c>
      <c r="D1900">
        <v>4872</v>
      </c>
      <c r="E1900" t="s">
        <v>10258</v>
      </c>
      <c r="F1900" t="s">
        <v>48016</v>
      </c>
      <c r="G1900">
        <v>32222986</v>
      </c>
      <c r="H1900">
        <v>1015426973</v>
      </c>
      <c r="I1900" t="s">
        <v>48017</v>
      </c>
      <c r="K1900" t="s">
        <v>10259</v>
      </c>
      <c r="L1900" t="s">
        <v>10260</v>
      </c>
      <c r="M1900">
        <v>547</v>
      </c>
      <c r="N1900">
        <v>2</v>
      </c>
      <c r="R1900" s="1">
        <v>41052</v>
      </c>
      <c r="S1900" t="s">
        <v>56</v>
      </c>
      <c r="V1900" s="1">
        <v>41030</v>
      </c>
      <c r="W1900">
        <v>6</v>
      </c>
      <c r="X1900" t="s">
        <v>1289</v>
      </c>
      <c r="Y1900">
        <v>1</v>
      </c>
      <c r="Z1900" t="s">
        <v>46545</v>
      </c>
      <c r="AC1900">
        <v>126</v>
      </c>
      <c r="AD1900" t="s">
        <v>46616</v>
      </c>
      <c r="AE1900">
        <v>1015</v>
      </c>
      <c r="AF1900" t="s">
        <v>46616</v>
      </c>
      <c r="AG1900">
        <v>3</v>
      </c>
      <c r="AH1900" t="s">
        <v>81</v>
      </c>
      <c r="AI1900">
        <v>99</v>
      </c>
      <c r="AJ1900" t="s">
        <v>54511</v>
      </c>
      <c r="AK1900">
        <v>376</v>
      </c>
      <c r="AL1900" t="s">
        <v>9249</v>
      </c>
      <c r="AQ1900" t="s">
        <v>10261</v>
      </c>
      <c r="AR1900" t="s">
        <v>10262</v>
      </c>
      <c r="AS1900">
        <v>0</v>
      </c>
      <c r="AT1900" t="s">
        <v>61</v>
      </c>
      <c r="AU1900" t="s">
        <v>10263</v>
      </c>
      <c r="AZ1900" t="s">
        <v>62</v>
      </c>
      <c r="BA1900">
        <v>1085</v>
      </c>
      <c r="BB1900" t="s">
        <v>44618</v>
      </c>
    </row>
    <row r="1901" spans="1:54" x14ac:dyDescent="0.25">
      <c r="A1901" s="1">
        <v>45200</v>
      </c>
      <c r="B1901">
        <v>280023</v>
      </c>
      <c r="C1901" t="s">
        <v>48018</v>
      </c>
      <c r="D1901">
        <v>4060</v>
      </c>
      <c r="E1901" t="s">
        <v>53042</v>
      </c>
      <c r="F1901" t="s">
        <v>48018</v>
      </c>
      <c r="G1901">
        <v>29188548</v>
      </c>
      <c r="H1901">
        <v>1015975071</v>
      </c>
      <c r="I1901" t="s">
        <v>10264</v>
      </c>
      <c r="K1901" t="s">
        <v>10265</v>
      </c>
      <c r="L1901" t="s">
        <v>10266</v>
      </c>
      <c r="M1901">
        <v>649</v>
      </c>
      <c r="N1901">
        <v>2</v>
      </c>
      <c r="R1901" s="1">
        <v>43782</v>
      </c>
      <c r="S1901" t="s">
        <v>56</v>
      </c>
      <c r="T1901">
        <v>350</v>
      </c>
      <c r="U1901" t="s">
        <v>7634</v>
      </c>
      <c r="W1901">
        <v>2</v>
      </c>
      <c r="X1901" t="s">
        <v>57</v>
      </c>
      <c r="Y1901">
        <v>1</v>
      </c>
      <c r="Z1901" t="s">
        <v>46545</v>
      </c>
      <c r="AA1901">
        <v>10</v>
      </c>
      <c r="AB1901">
        <v>201004</v>
      </c>
      <c r="AC1901">
        <v>126</v>
      </c>
      <c r="AD1901" t="s">
        <v>46616</v>
      </c>
      <c r="AE1901">
        <v>1015</v>
      </c>
      <c r="AF1901" t="s">
        <v>46616</v>
      </c>
      <c r="AG1901">
        <v>1</v>
      </c>
      <c r="AH1901" t="s">
        <v>44482</v>
      </c>
      <c r="AI1901">
        <v>99</v>
      </c>
      <c r="AJ1901" t="s">
        <v>54511</v>
      </c>
      <c r="AK1901">
        <v>350</v>
      </c>
      <c r="AL1901" t="s">
        <v>7634</v>
      </c>
      <c r="AQ1901" t="s">
        <v>10267</v>
      </c>
      <c r="AR1901" t="s">
        <v>10268</v>
      </c>
      <c r="AS1901">
        <v>0</v>
      </c>
      <c r="AT1901" t="s">
        <v>61</v>
      </c>
      <c r="AU1901" t="s">
        <v>8642</v>
      </c>
      <c r="AX1901">
        <v>55.650367899999999</v>
      </c>
      <c r="AY1901">
        <v>11.82106134</v>
      </c>
      <c r="AZ1901" t="s">
        <v>62</v>
      </c>
      <c r="BA1901">
        <v>1085</v>
      </c>
      <c r="BB1901" t="s">
        <v>44618</v>
      </c>
    </row>
    <row r="1902" spans="1:54" x14ac:dyDescent="0.25">
      <c r="A1902" s="1">
        <v>45200</v>
      </c>
      <c r="B1902">
        <v>280024</v>
      </c>
      <c r="C1902" t="s">
        <v>10269</v>
      </c>
      <c r="D1902">
        <v>6000</v>
      </c>
      <c r="E1902" t="s">
        <v>10270</v>
      </c>
      <c r="F1902" t="s">
        <v>48019</v>
      </c>
      <c r="G1902">
        <v>29189897</v>
      </c>
      <c r="H1902">
        <v>1016555491</v>
      </c>
      <c r="I1902" t="s">
        <v>10271</v>
      </c>
      <c r="K1902" t="s">
        <v>10272</v>
      </c>
      <c r="L1902" t="s">
        <v>10273</v>
      </c>
      <c r="M1902">
        <v>2693</v>
      </c>
      <c r="N1902">
        <v>51</v>
      </c>
      <c r="R1902" s="1">
        <v>43620</v>
      </c>
      <c r="S1902" t="s">
        <v>56</v>
      </c>
      <c r="T1902">
        <v>621</v>
      </c>
      <c r="U1902" t="s">
        <v>10157</v>
      </c>
      <c r="W1902">
        <v>2</v>
      </c>
      <c r="X1902" t="s">
        <v>57</v>
      </c>
      <c r="Y1902">
        <v>1</v>
      </c>
      <c r="Z1902" t="s">
        <v>46545</v>
      </c>
      <c r="AA1902">
        <v>10</v>
      </c>
      <c r="AB1902">
        <v>201008</v>
      </c>
      <c r="AC1902">
        <v>126</v>
      </c>
      <c r="AD1902" t="s">
        <v>46616</v>
      </c>
      <c r="AE1902">
        <v>1015</v>
      </c>
      <c r="AF1902" t="s">
        <v>46616</v>
      </c>
      <c r="AG1902">
        <v>1</v>
      </c>
      <c r="AH1902" t="s">
        <v>44482</v>
      </c>
      <c r="AI1902">
        <v>99</v>
      </c>
      <c r="AJ1902" t="s">
        <v>54511</v>
      </c>
      <c r="AK1902">
        <v>621</v>
      </c>
      <c r="AL1902" t="s">
        <v>10157</v>
      </c>
      <c r="AQ1902" t="s">
        <v>10274</v>
      </c>
      <c r="AR1902" t="s">
        <v>10275</v>
      </c>
      <c r="AS1902">
        <v>0</v>
      </c>
      <c r="AT1902" t="s">
        <v>61</v>
      </c>
      <c r="AU1902" t="s">
        <v>10276</v>
      </c>
      <c r="AX1902">
        <v>55.494794040000002</v>
      </c>
      <c r="AY1902">
        <v>9.4868796900000003</v>
      </c>
      <c r="AZ1902" t="s">
        <v>62</v>
      </c>
      <c r="BA1902">
        <v>1083</v>
      </c>
      <c r="BB1902" t="s">
        <v>2861</v>
      </c>
    </row>
    <row r="1903" spans="1:54" x14ac:dyDescent="0.25">
      <c r="A1903" s="1">
        <v>45200</v>
      </c>
      <c r="B1903">
        <v>280025</v>
      </c>
      <c r="C1903" t="s">
        <v>45029</v>
      </c>
      <c r="D1903">
        <v>8660</v>
      </c>
      <c r="E1903" t="s">
        <v>10277</v>
      </c>
      <c r="F1903" t="s">
        <v>48020</v>
      </c>
      <c r="G1903">
        <v>31620201</v>
      </c>
      <c r="H1903">
        <v>1014631557</v>
      </c>
      <c r="I1903" t="s">
        <v>10278</v>
      </c>
      <c r="K1903" t="s">
        <v>10279</v>
      </c>
      <c r="L1903" t="s">
        <v>10280</v>
      </c>
      <c r="M1903">
        <v>452</v>
      </c>
      <c r="N1903">
        <v>22</v>
      </c>
      <c r="R1903" s="1">
        <v>42487</v>
      </c>
      <c r="S1903" t="s">
        <v>56</v>
      </c>
      <c r="V1903" s="1">
        <v>42461</v>
      </c>
      <c r="W1903">
        <v>6</v>
      </c>
      <c r="X1903" t="s">
        <v>1289</v>
      </c>
      <c r="Y1903">
        <v>1</v>
      </c>
      <c r="Z1903" t="s">
        <v>46545</v>
      </c>
      <c r="AB1903">
        <v>201004</v>
      </c>
      <c r="AC1903">
        <v>129</v>
      </c>
      <c r="AD1903" t="s">
        <v>2405</v>
      </c>
      <c r="AE1903">
        <v>1016</v>
      </c>
      <c r="AF1903" t="s">
        <v>2405</v>
      </c>
      <c r="AG1903">
        <v>3</v>
      </c>
      <c r="AH1903" t="s">
        <v>81</v>
      </c>
      <c r="AI1903">
        <v>99</v>
      </c>
      <c r="AJ1903" t="s">
        <v>54511</v>
      </c>
      <c r="AK1903">
        <v>746</v>
      </c>
      <c r="AL1903" t="s">
        <v>10281</v>
      </c>
      <c r="AQ1903" t="s">
        <v>10282</v>
      </c>
      <c r="AS1903">
        <v>0</v>
      </c>
      <c r="AT1903" t="s">
        <v>61</v>
      </c>
      <c r="AU1903" t="s">
        <v>10283</v>
      </c>
      <c r="AX1903">
        <v>55.9943318592249</v>
      </c>
      <c r="AY1903">
        <v>9.9286381481834507</v>
      </c>
      <c r="AZ1903" t="s">
        <v>62</v>
      </c>
      <c r="BA1903">
        <v>1082</v>
      </c>
      <c r="BB1903" t="s">
        <v>2852</v>
      </c>
    </row>
    <row r="1904" spans="1:54" x14ac:dyDescent="0.25">
      <c r="A1904" s="1">
        <v>45200</v>
      </c>
      <c r="B1904">
        <v>280026</v>
      </c>
      <c r="C1904" t="s">
        <v>10284</v>
      </c>
      <c r="D1904">
        <v>8000</v>
      </c>
      <c r="E1904" t="s">
        <v>10166</v>
      </c>
      <c r="F1904" t="s">
        <v>48021</v>
      </c>
      <c r="G1904">
        <v>30773047</v>
      </c>
      <c r="H1904">
        <v>1016094664</v>
      </c>
      <c r="I1904" t="s">
        <v>10285</v>
      </c>
      <c r="K1904" t="s">
        <v>10286</v>
      </c>
      <c r="L1904" t="s">
        <v>10287</v>
      </c>
      <c r="M1904">
        <v>5393</v>
      </c>
      <c r="N1904">
        <v>39</v>
      </c>
      <c r="R1904" s="1">
        <v>42663</v>
      </c>
      <c r="S1904" t="s">
        <v>56</v>
      </c>
      <c r="V1904" s="1">
        <v>42681</v>
      </c>
      <c r="W1904">
        <v>5</v>
      </c>
      <c r="X1904" t="s">
        <v>557</v>
      </c>
      <c r="Y1904">
        <v>4</v>
      </c>
      <c r="Z1904" t="s">
        <v>1324</v>
      </c>
      <c r="AB1904">
        <v>201004</v>
      </c>
      <c r="AC1904">
        <v>306</v>
      </c>
      <c r="AD1904" t="s">
        <v>46731</v>
      </c>
      <c r="AE1904">
        <v>1085</v>
      </c>
      <c r="AF1904" t="s">
        <v>46731</v>
      </c>
      <c r="AG1904">
        <v>3</v>
      </c>
      <c r="AH1904" t="s">
        <v>81</v>
      </c>
      <c r="AI1904">
        <v>99</v>
      </c>
      <c r="AJ1904" t="s">
        <v>54511</v>
      </c>
      <c r="AK1904">
        <v>751</v>
      </c>
      <c r="AL1904" t="s">
        <v>10168</v>
      </c>
      <c r="AM1904">
        <v>2</v>
      </c>
      <c r="AN1904" t="s">
        <v>119</v>
      </c>
      <c r="AO1904">
        <v>791413</v>
      </c>
      <c r="AP1904">
        <v>791413</v>
      </c>
      <c r="AQ1904" t="s">
        <v>10288</v>
      </c>
      <c r="AR1904" t="s">
        <v>10289</v>
      </c>
      <c r="AS1904">
        <v>2</v>
      </c>
      <c r="AT1904" t="s">
        <v>1413</v>
      </c>
      <c r="AU1904" t="s">
        <v>10290</v>
      </c>
      <c r="AX1904">
        <v>56.159190154783502</v>
      </c>
      <c r="AY1904">
        <v>10.2121861704283</v>
      </c>
      <c r="AZ1904" t="s">
        <v>62</v>
      </c>
      <c r="BA1904">
        <v>1082</v>
      </c>
      <c r="BB1904" t="s">
        <v>2852</v>
      </c>
    </row>
    <row r="1905" spans="1:54" x14ac:dyDescent="0.25">
      <c r="A1905" s="1">
        <v>45200</v>
      </c>
      <c r="B1905">
        <v>280027</v>
      </c>
      <c r="C1905" t="s">
        <v>6620</v>
      </c>
      <c r="D1905">
        <v>3450</v>
      </c>
      <c r="E1905" t="s">
        <v>47379</v>
      </c>
      <c r="F1905" t="s">
        <v>6620</v>
      </c>
      <c r="G1905">
        <v>60183112</v>
      </c>
      <c r="H1905">
        <v>1003426871</v>
      </c>
      <c r="I1905" t="s">
        <v>6596</v>
      </c>
      <c r="K1905" t="s">
        <v>10291</v>
      </c>
      <c r="L1905" t="s">
        <v>10292</v>
      </c>
      <c r="M1905">
        <v>4418</v>
      </c>
      <c r="N1905" t="s">
        <v>6612</v>
      </c>
      <c r="R1905" s="1">
        <v>43782</v>
      </c>
      <c r="S1905" t="s">
        <v>56</v>
      </c>
      <c r="T1905">
        <v>201</v>
      </c>
      <c r="U1905" t="s">
        <v>47378</v>
      </c>
      <c r="W1905">
        <v>2</v>
      </c>
      <c r="X1905" t="s">
        <v>57</v>
      </c>
      <c r="Y1905">
        <v>1</v>
      </c>
      <c r="Z1905" t="s">
        <v>46545</v>
      </c>
      <c r="AA1905">
        <v>9</v>
      </c>
      <c r="AB1905">
        <v>201008</v>
      </c>
      <c r="AC1905">
        <v>126</v>
      </c>
      <c r="AD1905" t="s">
        <v>46616</v>
      </c>
      <c r="AE1905">
        <v>1015</v>
      </c>
      <c r="AF1905" t="s">
        <v>46616</v>
      </c>
      <c r="AG1905">
        <v>1</v>
      </c>
      <c r="AH1905" t="s">
        <v>44482</v>
      </c>
      <c r="AI1905">
        <v>99</v>
      </c>
      <c r="AJ1905" t="s">
        <v>54511</v>
      </c>
      <c r="AK1905">
        <v>201</v>
      </c>
      <c r="AL1905" t="s">
        <v>47378</v>
      </c>
      <c r="AQ1905" t="s">
        <v>6625</v>
      </c>
      <c r="AR1905" t="s">
        <v>10293</v>
      </c>
      <c r="AS1905">
        <v>0</v>
      </c>
      <c r="AT1905" t="s">
        <v>61</v>
      </c>
      <c r="AU1905" t="s">
        <v>5642</v>
      </c>
      <c r="AX1905">
        <v>55.876156479999999</v>
      </c>
      <c r="AY1905">
        <v>12.37595103</v>
      </c>
      <c r="AZ1905" t="s">
        <v>62</v>
      </c>
      <c r="BA1905">
        <v>1084</v>
      </c>
      <c r="BB1905" t="s">
        <v>63</v>
      </c>
    </row>
    <row r="1906" spans="1:54" x14ac:dyDescent="0.25">
      <c r="A1906" s="1">
        <v>45200</v>
      </c>
      <c r="B1906">
        <v>280028</v>
      </c>
      <c r="C1906" t="s">
        <v>10294</v>
      </c>
      <c r="D1906">
        <v>4200</v>
      </c>
      <c r="E1906" t="s">
        <v>9270</v>
      </c>
      <c r="F1906" t="s">
        <v>10295</v>
      </c>
      <c r="G1906">
        <v>32474578</v>
      </c>
      <c r="H1906">
        <v>1015566473</v>
      </c>
      <c r="I1906" t="s">
        <v>10296</v>
      </c>
      <c r="K1906" t="s">
        <v>10297</v>
      </c>
      <c r="L1906" t="s">
        <v>10298</v>
      </c>
      <c r="M1906">
        <v>1356</v>
      </c>
      <c r="N1906">
        <v>46</v>
      </c>
      <c r="R1906" s="1">
        <v>44516</v>
      </c>
      <c r="S1906" t="s">
        <v>56</v>
      </c>
      <c r="T1906">
        <v>330</v>
      </c>
      <c r="U1906" t="s">
        <v>9274</v>
      </c>
      <c r="W1906">
        <v>6</v>
      </c>
      <c r="X1906" t="s">
        <v>1289</v>
      </c>
      <c r="Y1906">
        <v>1</v>
      </c>
      <c r="Z1906" t="s">
        <v>46545</v>
      </c>
      <c r="AA1906">
        <v>10</v>
      </c>
      <c r="AB1906">
        <v>201004</v>
      </c>
      <c r="AC1906">
        <v>129</v>
      </c>
      <c r="AD1906" t="s">
        <v>2405</v>
      </c>
      <c r="AE1906">
        <v>1016</v>
      </c>
      <c r="AF1906" t="s">
        <v>2405</v>
      </c>
      <c r="AG1906">
        <v>1</v>
      </c>
      <c r="AH1906" t="s">
        <v>44482</v>
      </c>
      <c r="AI1906">
        <v>99</v>
      </c>
      <c r="AJ1906" t="s">
        <v>54511</v>
      </c>
      <c r="AK1906">
        <v>330</v>
      </c>
      <c r="AL1906" t="s">
        <v>9274</v>
      </c>
      <c r="AQ1906" t="s">
        <v>10299</v>
      </c>
      <c r="AR1906" t="s">
        <v>10300</v>
      </c>
      <c r="AS1906">
        <v>0</v>
      </c>
      <c r="AT1906" t="s">
        <v>61</v>
      </c>
      <c r="AU1906" t="s">
        <v>10301</v>
      </c>
      <c r="AX1906">
        <v>55.410863380000002</v>
      </c>
      <c r="AY1906">
        <v>11.362192569999999</v>
      </c>
      <c r="AZ1906" t="s">
        <v>62</v>
      </c>
      <c r="BA1906">
        <v>1085</v>
      </c>
      <c r="BB1906" t="s">
        <v>44618</v>
      </c>
    </row>
    <row r="1907" spans="1:54" x14ac:dyDescent="0.25">
      <c r="A1907" s="1">
        <v>45200</v>
      </c>
      <c r="B1907">
        <v>280029</v>
      </c>
      <c r="C1907" t="s">
        <v>10302</v>
      </c>
      <c r="D1907">
        <v>4560</v>
      </c>
      <c r="E1907" t="s">
        <v>10303</v>
      </c>
      <c r="F1907" t="s">
        <v>10304</v>
      </c>
      <c r="G1907">
        <v>26888336</v>
      </c>
      <c r="H1907">
        <v>1009550654</v>
      </c>
      <c r="I1907" t="s">
        <v>10305</v>
      </c>
      <c r="K1907" t="s">
        <v>10306</v>
      </c>
      <c r="L1907" t="s">
        <v>10307</v>
      </c>
      <c r="M1907">
        <v>1396</v>
      </c>
      <c r="N1907">
        <v>163</v>
      </c>
      <c r="R1907" s="1">
        <v>41617</v>
      </c>
      <c r="S1907" t="s">
        <v>56</v>
      </c>
      <c r="V1907" s="1">
        <v>41639</v>
      </c>
      <c r="W1907">
        <v>6</v>
      </c>
      <c r="X1907" t="s">
        <v>1289</v>
      </c>
      <c r="Y1907">
        <v>1</v>
      </c>
      <c r="Z1907" t="s">
        <v>46545</v>
      </c>
      <c r="AA1907">
        <v>10</v>
      </c>
      <c r="AB1907">
        <v>201004</v>
      </c>
      <c r="AC1907">
        <v>126</v>
      </c>
      <c r="AD1907" t="s">
        <v>46616</v>
      </c>
      <c r="AE1907">
        <v>1015</v>
      </c>
      <c r="AF1907" t="s">
        <v>46616</v>
      </c>
      <c r="AG1907">
        <v>3</v>
      </c>
      <c r="AH1907" t="s">
        <v>81</v>
      </c>
      <c r="AI1907">
        <v>99</v>
      </c>
      <c r="AJ1907" t="s">
        <v>54511</v>
      </c>
      <c r="AK1907">
        <v>306</v>
      </c>
      <c r="AL1907" t="s">
        <v>10308</v>
      </c>
      <c r="AQ1907" t="s">
        <v>10309</v>
      </c>
      <c r="AR1907" t="s">
        <v>10310</v>
      </c>
      <c r="AS1907">
        <v>0</v>
      </c>
      <c r="AT1907" t="s">
        <v>61</v>
      </c>
      <c r="AU1907" t="s">
        <v>9054</v>
      </c>
      <c r="AX1907">
        <v>55.862278130540098</v>
      </c>
      <c r="AY1907">
        <v>11.5313675186501</v>
      </c>
      <c r="AZ1907" t="s">
        <v>62</v>
      </c>
      <c r="BA1907">
        <v>1085</v>
      </c>
      <c r="BB1907" t="s">
        <v>44618</v>
      </c>
    </row>
    <row r="1908" spans="1:54" x14ac:dyDescent="0.25">
      <c r="A1908" s="1">
        <v>45200</v>
      </c>
      <c r="B1908">
        <v>280030</v>
      </c>
      <c r="C1908" t="s">
        <v>10311</v>
      </c>
      <c r="D1908">
        <v>8960</v>
      </c>
      <c r="E1908" t="s">
        <v>54673</v>
      </c>
      <c r="F1908" t="s">
        <v>10311</v>
      </c>
      <c r="G1908">
        <v>30656598</v>
      </c>
      <c r="H1908">
        <v>1013477716</v>
      </c>
      <c r="I1908" t="s">
        <v>48022</v>
      </c>
      <c r="K1908" t="s">
        <v>10312</v>
      </c>
      <c r="L1908" t="s">
        <v>10313</v>
      </c>
      <c r="M1908">
        <v>1123</v>
      </c>
      <c r="N1908">
        <v>1</v>
      </c>
      <c r="R1908" s="1">
        <v>42767</v>
      </c>
      <c r="S1908" t="s">
        <v>56</v>
      </c>
      <c r="V1908" s="1">
        <v>42735</v>
      </c>
      <c r="W1908">
        <v>6</v>
      </c>
      <c r="X1908" t="s">
        <v>1289</v>
      </c>
      <c r="Y1908">
        <v>1</v>
      </c>
      <c r="Z1908" t="s">
        <v>46545</v>
      </c>
      <c r="AA1908">
        <v>10</v>
      </c>
      <c r="AC1908">
        <v>129</v>
      </c>
      <c r="AD1908" t="s">
        <v>2405</v>
      </c>
      <c r="AE1908">
        <v>1016</v>
      </c>
      <c r="AF1908" t="s">
        <v>2405</v>
      </c>
      <c r="AG1908">
        <v>3</v>
      </c>
      <c r="AH1908" t="s">
        <v>81</v>
      </c>
      <c r="AI1908">
        <v>99</v>
      </c>
      <c r="AJ1908" t="s">
        <v>54511</v>
      </c>
      <c r="AK1908">
        <v>730</v>
      </c>
      <c r="AL1908" t="s">
        <v>10314</v>
      </c>
      <c r="AQ1908" t="s">
        <v>10315</v>
      </c>
      <c r="AR1908" t="s">
        <v>10316</v>
      </c>
      <c r="AS1908">
        <v>0</v>
      </c>
      <c r="AT1908" t="s">
        <v>61</v>
      </c>
      <c r="AU1908" t="s">
        <v>10317</v>
      </c>
      <c r="AX1908">
        <v>56.441944716064</v>
      </c>
      <c r="AY1908">
        <v>10.114869997877801</v>
      </c>
      <c r="AZ1908" t="s">
        <v>62</v>
      </c>
      <c r="BA1908">
        <v>1082</v>
      </c>
      <c r="BB1908" t="s">
        <v>2852</v>
      </c>
    </row>
    <row r="1909" spans="1:54" x14ac:dyDescent="0.25">
      <c r="A1909" s="1">
        <v>45200</v>
      </c>
      <c r="B1909">
        <v>280031</v>
      </c>
      <c r="C1909" t="s">
        <v>10318</v>
      </c>
      <c r="D1909">
        <v>6705</v>
      </c>
      <c r="E1909" t="s">
        <v>54674</v>
      </c>
      <c r="F1909" t="s">
        <v>10319</v>
      </c>
      <c r="G1909">
        <v>30840402</v>
      </c>
      <c r="H1909">
        <v>1015663479</v>
      </c>
      <c r="I1909" t="s">
        <v>10320</v>
      </c>
      <c r="K1909" t="s">
        <v>10321</v>
      </c>
      <c r="L1909" t="s">
        <v>10322</v>
      </c>
      <c r="M1909">
        <v>1312</v>
      </c>
      <c r="N1909">
        <v>16</v>
      </c>
      <c r="R1909" s="1">
        <v>42985</v>
      </c>
      <c r="S1909" t="s">
        <v>56</v>
      </c>
      <c r="V1909" s="1">
        <v>42979</v>
      </c>
      <c r="W1909">
        <v>4</v>
      </c>
      <c r="X1909" t="s">
        <v>725</v>
      </c>
      <c r="Y1909">
        <v>4</v>
      </c>
      <c r="Z1909" t="s">
        <v>1324</v>
      </c>
      <c r="AB1909">
        <v>201005</v>
      </c>
      <c r="AC1909">
        <v>306</v>
      </c>
      <c r="AD1909" t="s">
        <v>46731</v>
      </c>
      <c r="AE1909">
        <v>1085</v>
      </c>
      <c r="AF1909" t="s">
        <v>46731</v>
      </c>
      <c r="AG1909">
        <v>3</v>
      </c>
      <c r="AH1909" t="s">
        <v>81</v>
      </c>
      <c r="AI1909">
        <v>99</v>
      </c>
      <c r="AJ1909" t="s">
        <v>54511</v>
      </c>
      <c r="AK1909">
        <v>561</v>
      </c>
      <c r="AL1909" t="s">
        <v>10323</v>
      </c>
      <c r="AM1909">
        <v>2</v>
      </c>
      <c r="AN1909" t="s">
        <v>119</v>
      </c>
      <c r="AO1909">
        <v>561406</v>
      </c>
      <c r="AP1909">
        <v>561423</v>
      </c>
      <c r="AQ1909" t="s">
        <v>10324</v>
      </c>
      <c r="AR1909" t="s">
        <v>10325</v>
      </c>
      <c r="AS1909">
        <v>2</v>
      </c>
      <c r="AT1909" t="s">
        <v>1413</v>
      </c>
      <c r="AU1909" t="s">
        <v>10326</v>
      </c>
      <c r="AX1909">
        <v>55.482617622496797</v>
      </c>
      <c r="AY1909">
        <v>8.4859800037079598</v>
      </c>
      <c r="AZ1909" t="s">
        <v>62</v>
      </c>
      <c r="BA1909">
        <v>1083</v>
      </c>
      <c r="BB1909" t="s">
        <v>2861</v>
      </c>
    </row>
    <row r="1910" spans="1:54" x14ac:dyDescent="0.25">
      <c r="A1910" s="1">
        <v>45200</v>
      </c>
      <c r="B1910">
        <v>280032</v>
      </c>
      <c r="C1910" t="s">
        <v>10327</v>
      </c>
      <c r="D1910">
        <v>7200</v>
      </c>
      <c r="E1910" t="s">
        <v>10328</v>
      </c>
      <c r="F1910" t="s">
        <v>10327</v>
      </c>
      <c r="G1910">
        <v>29189765</v>
      </c>
      <c r="H1910">
        <v>1016136685</v>
      </c>
      <c r="I1910" t="s">
        <v>10329</v>
      </c>
      <c r="K1910" t="s">
        <v>10330</v>
      </c>
      <c r="L1910" t="s">
        <v>10331</v>
      </c>
      <c r="M1910">
        <v>664</v>
      </c>
      <c r="N1910">
        <v>16</v>
      </c>
      <c r="R1910" s="1">
        <v>43822</v>
      </c>
      <c r="S1910" t="s">
        <v>56</v>
      </c>
      <c r="T1910">
        <v>530</v>
      </c>
      <c r="U1910" t="s">
        <v>10332</v>
      </c>
      <c r="V1910" s="1">
        <v>43830</v>
      </c>
      <c r="W1910">
        <v>2</v>
      </c>
      <c r="X1910" t="s">
        <v>57</v>
      </c>
      <c r="Y1910">
        <v>1</v>
      </c>
      <c r="Z1910" t="s">
        <v>46545</v>
      </c>
      <c r="AB1910">
        <v>201005</v>
      </c>
      <c r="AC1910">
        <v>933</v>
      </c>
      <c r="AD1910" t="s">
        <v>1334</v>
      </c>
      <c r="AE1910">
        <v>2024</v>
      </c>
      <c r="AF1910" t="s">
        <v>1334</v>
      </c>
      <c r="AG1910">
        <v>3</v>
      </c>
      <c r="AH1910" t="s">
        <v>81</v>
      </c>
      <c r="AI1910">
        <v>99</v>
      </c>
      <c r="AJ1910" t="s">
        <v>54511</v>
      </c>
      <c r="AK1910">
        <v>530</v>
      </c>
      <c r="AL1910" t="s">
        <v>10332</v>
      </c>
      <c r="AQ1910" t="s">
        <v>10333</v>
      </c>
      <c r="AR1910" t="s">
        <v>10334</v>
      </c>
      <c r="AS1910">
        <v>0</v>
      </c>
      <c r="AT1910" t="s">
        <v>61</v>
      </c>
      <c r="AU1910" t="s">
        <v>10335</v>
      </c>
      <c r="AX1910">
        <v>55.753418869999997</v>
      </c>
      <c r="AY1910">
        <v>8.9236132900000005</v>
      </c>
      <c r="AZ1910" t="s">
        <v>62</v>
      </c>
      <c r="BA1910">
        <v>1083</v>
      </c>
      <c r="BB1910" t="s">
        <v>2861</v>
      </c>
    </row>
    <row r="1911" spans="1:54" x14ac:dyDescent="0.25">
      <c r="A1911" s="1">
        <v>45200</v>
      </c>
      <c r="B1911">
        <v>280033</v>
      </c>
      <c r="C1911" t="s">
        <v>48023</v>
      </c>
      <c r="D1911">
        <v>8410</v>
      </c>
      <c r="E1911" t="s">
        <v>48003</v>
      </c>
      <c r="F1911" t="s">
        <v>48024</v>
      </c>
      <c r="G1911">
        <v>32819087</v>
      </c>
      <c r="H1911">
        <v>1015996257</v>
      </c>
      <c r="I1911" t="s">
        <v>53119</v>
      </c>
      <c r="K1911" t="s">
        <v>10336</v>
      </c>
      <c r="L1911" t="s">
        <v>45030</v>
      </c>
      <c r="M1911">
        <v>1109</v>
      </c>
      <c r="N1911">
        <v>2</v>
      </c>
      <c r="R1911" s="1">
        <v>44627</v>
      </c>
      <c r="S1911" t="s">
        <v>56</v>
      </c>
      <c r="W1911">
        <v>5</v>
      </c>
      <c r="X1911" t="s">
        <v>557</v>
      </c>
      <c r="Y1911">
        <v>1</v>
      </c>
      <c r="Z1911" t="s">
        <v>46545</v>
      </c>
      <c r="AA1911">
        <v>9</v>
      </c>
      <c r="AB1911">
        <v>201008</v>
      </c>
      <c r="AC1911">
        <v>121</v>
      </c>
      <c r="AD1911" t="s">
        <v>70</v>
      </c>
      <c r="AE1911">
        <v>1013</v>
      </c>
      <c r="AF1911" t="s">
        <v>558</v>
      </c>
      <c r="AG1911">
        <v>1</v>
      </c>
      <c r="AH1911" t="s">
        <v>44482</v>
      </c>
      <c r="AI1911">
        <v>99</v>
      </c>
      <c r="AJ1911" t="s">
        <v>54511</v>
      </c>
      <c r="AK1911">
        <v>706</v>
      </c>
      <c r="AL1911" t="s">
        <v>10147</v>
      </c>
      <c r="AQ1911" t="s">
        <v>10337</v>
      </c>
      <c r="AR1911" t="s">
        <v>10338</v>
      </c>
      <c r="AS1911">
        <v>0</v>
      </c>
      <c r="AT1911" t="s">
        <v>61</v>
      </c>
      <c r="AU1911" t="s">
        <v>45031</v>
      </c>
      <c r="AX1911">
        <v>56.309521549999999</v>
      </c>
      <c r="AY1911">
        <v>10.41820145</v>
      </c>
      <c r="AZ1911" t="s">
        <v>62</v>
      </c>
      <c r="BA1911">
        <v>1082</v>
      </c>
      <c r="BB1911" t="s">
        <v>2852</v>
      </c>
    </row>
    <row r="1912" spans="1:54" x14ac:dyDescent="0.25">
      <c r="A1912" s="1">
        <v>45200</v>
      </c>
      <c r="B1912">
        <v>280034</v>
      </c>
      <c r="C1912" t="s">
        <v>48025</v>
      </c>
      <c r="D1912">
        <v>9541</v>
      </c>
      <c r="E1912" t="s">
        <v>10339</v>
      </c>
      <c r="F1912" t="s">
        <v>48026</v>
      </c>
      <c r="G1912">
        <v>32794998</v>
      </c>
      <c r="H1912">
        <v>1015954023</v>
      </c>
      <c r="I1912" t="s">
        <v>10340</v>
      </c>
      <c r="K1912" t="s">
        <v>10341</v>
      </c>
      <c r="L1912" t="s">
        <v>45032</v>
      </c>
      <c r="M1912">
        <v>361</v>
      </c>
      <c r="N1912">
        <v>474</v>
      </c>
      <c r="R1912" s="1">
        <v>41985</v>
      </c>
      <c r="S1912" t="s">
        <v>56</v>
      </c>
      <c r="V1912" s="1">
        <v>41851</v>
      </c>
      <c r="W1912">
        <v>5</v>
      </c>
      <c r="X1912" t="s">
        <v>557</v>
      </c>
      <c r="Y1912">
        <v>1</v>
      </c>
      <c r="Z1912" t="s">
        <v>46545</v>
      </c>
      <c r="AA1912">
        <v>9</v>
      </c>
      <c r="AB1912">
        <v>201008</v>
      </c>
      <c r="AC1912">
        <v>121</v>
      </c>
      <c r="AD1912" t="s">
        <v>70</v>
      </c>
      <c r="AE1912">
        <v>1013</v>
      </c>
      <c r="AF1912" t="s">
        <v>558</v>
      </c>
      <c r="AG1912">
        <v>3</v>
      </c>
      <c r="AH1912" t="s">
        <v>81</v>
      </c>
      <c r="AI1912">
        <v>99</v>
      </c>
      <c r="AJ1912" t="s">
        <v>54511</v>
      </c>
      <c r="AK1912">
        <v>840</v>
      </c>
      <c r="AL1912" t="s">
        <v>10342</v>
      </c>
      <c r="AQ1912" t="s">
        <v>10343</v>
      </c>
      <c r="AR1912" t="s">
        <v>10344</v>
      </c>
      <c r="AS1912">
        <v>0</v>
      </c>
      <c r="AT1912" t="s">
        <v>61</v>
      </c>
      <c r="AU1912" t="s">
        <v>45033</v>
      </c>
      <c r="AX1912">
        <v>56.812429036684598</v>
      </c>
      <c r="AY1912">
        <v>9.6524808365159593</v>
      </c>
      <c r="AZ1912" t="s">
        <v>62</v>
      </c>
      <c r="BA1912">
        <v>1081</v>
      </c>
      <c r="BB1912" t="s">
        <v>1844</v>
      </c>
    </row>
    <row r="1913" spans="1:54" x14ac:dyDescent="0.25">
      <c r="A1913" s="1">
        <v>45200</v>
      </c>
      <c r="B1913">
        <v>280035</v>
      </c>
      <c r="C1913" t="s">
        <v>45034</v>
      </c>
      <c r="D1913">
        <v>6621</v>
      </c>
      <c r="E1913" t="s">
        <v>10345</v>
      </c>
      <c r="F1913" t="s">
        <v>45034</v>
      </c>
      <c r="G1913">
        <v>20259531</v>
      </c>
      <c r="H1913">
        <v>1014248044</v>
      </c>
      <c r="I1913" t="s">
        <v>48027</v>
      </c>
      <c r="K1913" t="s">
        <v>10346</v>
      </c>
      <c r="L1913" t="s">
        <v>10347</v>
      </c>
      <c r="M1913">
        <v>7554</v>
      </c>
      <c r="N1913">
        <v>15</v>
      </c>
      <c r="R1913" s="1">
        <v>44750</v>
      </c>
      <c r="S1913" t="s">
        <v>56</v>
      </c>
      <c r="V1913" s="1">
        <v>44743</v>
      </c>
      <c r="W1913">
        <v>6</v>
      </c>
      <c r="X1913" t="s">
        <v>1289</v>
      </c>
      <c r="Y1913">
        <v>1</v>
      </c>
      <c r="Z1913" t="s">
        <v>46545</v>
      </c>
      <c r="AB1913">
        <v>201005</v>
      </c>
      <c r="AC1913">
        <v>129</v>
      </c>
      <c r="AD1913" t="s">
        <v>2405</v>
      </c>
      <c r="AE1913">
        <v>1016</v>
      </c>
      <c r="AF1913" t="s">
        <v>2405</v>
      </c>
      <c r="AG1913">
        <v>3</v>
      </c>
      <c r="AH1913" t="s">
        <v>81</v>
      </c>
      <c r="AI1913">
        <v>99</v>
      </c>
      <c r="AJ1913" t="s">
        <v>54511</v>
      </c>
      <c r="AK1913">
        <v>575</v>
      </c>
      <c r="AL1913" t="s">
        <v>10348</v>
      </c>
      <c r="AQ1913" t="s">
        <v>10349</v>
      </c>
      <c r="AR1913" t="s">
        <v>10350</v>
      </c>
      <c r="AS1913">
        <v>0</v>
      </c>
      <c r="AT1913" t="s">
        <v>61</v>
      </c>
      <c r="AU1913" t="s">
        <v>10351</v>
      </c>
      <c r="AX1913">
        <v>55.53161815</v>
      </c>
      <c r="AY1913">
        <v>9.2137920599999994</v>
      </c>
      <c r="AZ1913" t="s">
        <v>62</v>
      </c>
      <c r="BA1913">
        <v>1083</v>
      </c>
      <c r="BB1913" t="s">
        <v>2861</v>
      </c>
    </row>
    <row r="1914" spans="1:54" x14ac:dyDescent="0.25">
      <c r="A1914" s="1">
        <v>45200</v>
      </c>
      <c r="B1914">
        <v>280036</v>
      </c>
      <c r="C1914" t="s">
        <v>45035</v>
      </c>
      <c r="D1914">
        <v>4180</v>
      </c>
      <c r="E1914" t="s">
        <v>46872</v>
      </c>
      <c r="F1914" t="s">
        <v>53120</v>
      </c>
      <c r="G1914">
        <v>30874323</v>
      </c>
      <c r="H1914">
        <v>1016524324</v>
      </c>
      <c r="I1914" t="s">
        <v>3333</v>
      </c>
      <c r="K1914" t="s">
        <v>10352</v>
      </c>
      <c r="L1914" t="s">
        <v>10353</v>
      </c>
      <c r="M1914">
        <v>350</v>
      </c>
      <c r="N1914">
        <v>12</v>
      </c>
      <c r="R1914" s="1">
        <v>43790</v>
      </c>
      <c r="S1914" t="s">
        <v>56</v>
      </c>
      <c r="W1914">
        <v>4</v>
      </c>
      <c r="X1914" t="s">
        <v>725</v>
      </c>
      <c r="Y1914">
        <v>4</v>
      </c>
      <c r="Z1914" t="s">
        <v>1324</v>
      </c>
      <c r="AB1914">
        <v>201006</v>
      </c>
      <c r="AC1914">
        <v>306</v>
      </c>
      <c r="AD1914" t="s">
        <v>46731</v>
      </c>
      <c r="AE1914">
        <v>2022</v>
      </c>
      <c r="AF1914" t="s">
        <v>1467</v>
      </c>
      <c r="AG1914">
        <v>2</v>
      </c>
      <c r="AH1914" t="s">
        <v>44524</v>
      </c>
      <c r="AI1914">
        <v>99</v>
      </c>
      <c r="AJ1914" t="s">
        <v>54511</v>
      </c>
      <c r="AK1914">
        <v>340</v>
      </c>
      <c r="AL1914" t="s">
        <v>46873</v>
      </c>
      <c r="AP1914">
        <v>340401</v>
      </c>
      <c r="AQ1914" t="s">
        <v>10354</v>
      </c>
      <c r="AR1914" t="s">
        <v>10355</v>
      </c>
      <c r="AS1914">
        <v>2</v>
      </c>
      <c r="AT1914" t="s">
        <v>1413</v>
      </c>
      <c r="AU1914" t="s">
        <v>10356</v>
      </c>
      <c r="AX1914">
        <v>55.462145409999998</v>
      </c>
      <c r="AY1914">
        <v>11.55841483</v>
      </c>
      <c r="AZ1914" t="s">
        <v>62</v>
      </c>
      <c r="BA1914">
        <v>1085</v>
      </c>
      <c r="BB1914" t="s">
        <v>44618</v>
      </c>
    </row>
    <row r="1915" spans="1:54" x14ac:dyDescent="0.25">
      <c r="A1915" s="1">
        <v>45200</v>
      </c>
      <c r="B1915">
        <v>280037</v>
      </c>
      <c r="C1915" t="s">
        <v>10357</v>
      </c>
      <c r="D1915">
        <v>8800</v>
      </c>
      <c r="E1915" t="s">
        <v>2851</v>
      </c>
      <c r="F1915" t="s">
        <v>10357</v>
      </c>
      <c r="G1915">
        <v>29189846</v>
      </c>
      <c r="H1915">
        <v>1016037555</v>
      </c>
      <c r="I1915" t="s">
        <v>48028</v>
      </c>
      <c r="K1915" t="s">
        <v>10358</v>
      </c>
      <c r="L1915" t="s">
        <v>10359</v>
      </c>
      <c r="M1915">
        <v>4376</v>
      </c>
      <c r="N1915">
        <v>16</v>
      </c>
      <c r="R1915" s="1">
        <v>44432</v>
      </c>
      <c r="S1915" t="s">
        <v>56</v>
      </c>
      <c r="T1915">
        <v>791</v>
      </c>
      <c r="U1915" t="s">
        <v>2855</v>
      </c>
      <c r="W1915">
        <v>2</v>
      </c>
      <c r="X1915" t="s">
        <v>57</v>
      </c>
      <c r="Y1915">
        <v>1</v>
      </c>
      <c r="Z1915" t="s">
        <v>46545</v>
      </c>
      <c r="AB1915">
        <v>201006</v>
      </c>
      <c r="AC1915">
        <v>149</v>
      </c>
      <c r="AD1915" t="s">
        <v>1085</v>
      </c>
      <c r="AE1915">
        <v>1026</v>
      </c>
      <c r="AF1915" t="s">
        <v>44530</v>
      </c>
      <c r="AG1915">
        <v>1</v>
      </c>
      <c r="AH1915" t="s">
        <v>44482</v>
      </c>
      <c r="AI1915">
        <v>99</v>
      </c>
      <c r="AJ1915" t="s">
        <v>54511</v>
      </c>
      <c r="AK1915">
        <v>791</v>
      </c>
      <c r="AL1915" t="s">
        <v>2855</v>
      </c>
      <c r="AQ1915" t="s">
        <v>10360</v>
      </c>
      <c r="AR1915" t="s">
        <v>10361</v>
      </c>
      <c r="AS1915">
        <v>0</v>
      </c>
      <c r="AT1915" t="s">
        <v>61</v>
      </c>
      <c r="AU1915" t="s">
        <v>10362</v>
      </c>
      <c r="AX1915">
        <v>56.447294210000003</v>
      </c>
      <c r="AY1915">
        <v>9.4286490500000006</v>
      </c>
      <c r="AZ1915" t="s">
        <v>62</v>
      </c>
      <c r="BA1915">
        <v>1082</v>
      </c>
      <c r="BB1915" t="s">
        <v>2852</v>
      </c>
    </row>
    <row r="1916" spans="1:54" x14ac:dyDescent="0.25">
      <c r="A1916" s="1">
        <v>45200</v>
      </c>
      <c r="B1916">
        <v>280038</v>
      </c>
      <c r="C1916" t="s">
        <v>10363</v>
      </c>
      <c r="D1916">
        <v>4640</v>
      </c>
      <c r="E1916" t="s">
        <v>9193</v>
      </c>
      <c r="F1916" t="s">
        <v>10364</v>
      </c>
      <c r="G1916">
        <v>32628591</v>
      </c>
      <c r="H1916">
        <v>1015791574</v>
      </c>
      <c r="I1916" t="s">
        <v>10365</v>
      </c>
      <c r="K1916" t="s">
        <v>10366</v>
      </c>
      <c r="L1916" t="s">
        <v>10367</v>
      </c>
      <c r="M1916">
        <v>910</v>
      </c>
      <c r="N1916">
        <v>33</v>
      </c>
      <c r="R1916" s="1">
        <v>45175</v>
      </c>
      <c r="S1916" t="s">
        <v>877</v>
      </c>
      <c r="W1916">
        <v>5</v>
      </c>
      <c r="X1916" t="s">
        <v>557</v>
      </c>
      <c r="Y1916">
        <v>1</v>
      </c>
      <c r="Z1916" t="s">
        <v>46545</v>
      </c>
      <c r="AA1916">
        <v>10</v>
      </c>
      <c r="AB1916">
        <v>201008</v>
      </c>
      <c r="AC1916">
        <v>121</v>
      </c>
      <c r="AD1916" t="s">
        <v>70</v>
      </c>
      <c r="AE1916">
        <v>1013</v>
      </c>
      <c r="AF1916" t="s">
        <v>558</v>
      </c>
      <c r="AG1916">
        <v>1</v>
      </c>
      <c r="AH1916" t="s">
        <v>44482</v>
      </c>
      <c r="AI1916">
        <v>99</v>
      </c>
      <c r="AJ1916" t="s">
        <v>54511</v>
      </c>
      <c r="AK1916">
        <v>320</v>
      </c>
      <c r="AL1916" t="s">
        <v>10368</v>
      </c>
      <c r="AQ1916" t="s">
        <v>10369</v>
      </c>
      <c r="AR1916" t="s">
        <v>10370</v>
      </c>
      <c r="AS1916">
        <v>0</v>
      </c>
      <c r="AT1916" t="s">
        <v>61</v>
      </c>
      <c r="AU1916" t="s">
        <v>10371</v>
      </c>
      <c r="AX1916">
        <v>55.272149659999997</v>
      </c>
      <c r="AY1916">
        <v>12.24320526</v>
      </c>
      <c r="AZ1916" t="s">
        <v>62</v>
      </c>
      <c r="BA1916">
        <v>1085</v>
      </c>
      <c r="BB1916" t="s">
        <v>44618</v>
      </c>
    </row>
    <row r="1917" spans="1:54" x14ac:dyDescent="0.25">
      <c r="A1917" s="1">
        <v>45200</v>
      </c>
      <c r="B1917">
        <v>280039</v>
      </c>
      <c r="C1917" t="s">
        <v>48029</v>
      </c>
      <c r="D1917">
        <v>3000</v>
      </c>
      <c r="E1917" t="s">
        <v>47511</v>
      </c>
      <c r="F1917" t="s">
        <v>48030</v>
      </c>
      <c r="G1917">
        <v>32969003</v>
      </c>
      <c r="H1917">
        <v>1016180315</v>
      </c>
      <c r="I1917" t="s">
        <v>10372</v>
      </c>
      <c r="K1917" t="s">
        <v>10373</v>
      </c>
      <c r="L1917" t="s">
        <v>10374</v>
      </c>
      <c r="M1917">
        <v>1853</v>
      </c>
      <c r="N1917">
        <v>32</v>
      </c>
      <c r="R1917" s="1">
        <v>44929</v>
      </c>
      <c r="S1917" t="s">
        <v>56</v>
      </c>
      <c r="W1917">
        <v>5</v>
      </c>
      <c r="X1917" t="s">
        <v>557</v>
      </c>
      <c r="Y1917">
        <v>1</v>
      </c>
      <c r="Z1917" t="s">
        <v>46545</v>
      </c>
      <c r="AA1917">
        <v>9</v>
      </c>
      <c r="AB1917">
        <v>201008</v>
      </c>
      <c r="AC1917">
        <v>121</v>
      </c>
      <c r="AD1917" t="s">
        <v>70</v>
      </c>
      <c r="AE1917">
        <v>1013</v>
      </c>
      <c r="AF1917" t="s">
        <v>558</v>
      </c>
      <c r="AG1917">
        <v>1</v>
      </c>
      <c r="AH1917" t="s">
        <v>44482</v>
      </c>
      <c r="AI1917">
        <v>99</v>
      </c>
      <c r="AJ1917" t="s">
        <v>54511</v>
      </c>
      <c r="AK1917">
        <v>217</v>
      </c>
      <c r="AL1917" t="s">
        <v>47512</v>
      </c>
      <c r="AQ1917" t="s">
        <v>10375</v>
      </c>
      <c r="AR1917" t="s">
        <v>10376</v>
      </c>
      <c r="AS1917">
        <v>0</v>
      </c>
      <c r="AT1917" t="s">
        <v>61</v>
      </c>
      <c r="AU1917" t="s">
        <v>7661</v>
      </c>
      <c r="AX1917">
        <v>56.023052589999999</v>
      </c>
      <c r="AY1917">
        <v>12.56182465</v>
      </c>
      <c r="AZ1917" t="s">
        <v>62</v>
      </c>
      <c r="BA1917">
        <v>1084</v>
      </c>
      <c r="BB1917" t="s">
        <v>63</v>
      </c>
    </row>
    <row r="1918" spans="1:54" x14ac:dyDescent="0.25">
      <c r="A1918" s="1">
        <v>45200</v>
      </c>
      <c r="B1918">
        <v>280040</v>
      </c>
      <c r="C1918" t="s">
        <v>10377</v>
      </c>
      <c r="D1918">
        <v>8581</v>
      </c>
      <c r="E1918" t="s">
        <v>10378</v>
      </c>
      <c r="F1918" t="s">
        <v>10379</v>
      </c>
      <c r="G1918">
        <v>32573665</v>
      </c>
      <c r="H1918">
        <v>1015705295</v>
      </c>
      <c r="I1918" t="s">
        <v>10380</v>
      </c>
      <c r="K1918" t="s">
        <v>10381</v>
      </c>
      <c r="L1918" t="s">
        <v>10382</v>
      </c>
      <c r="M1918">
        <v>1478</v>
      </c>
      <c r="N1918" t="s">
        <v>10383</v>
      </c>
      <c r="R1918" s="1">
        <v>43851</v>
      </c>
      <c r="S1918" t="s">
        <v>56</v>
      </c>
      <c r="W1918">
        <v>5</v>
      </c>
      <c r="X1918" t="s">
        <v>557</v>
      </c>
      <c r="Y1918">
        <v>1</v>
      </c>
      <c r="Z1918" t="s">
        <v>46545</v>
      </c>
      <c r="AA1918">
        <v>10</v>
      </c>
      <c r="AB1918">
        <v>201008</v>
      </c>
      <c r="AC1918">
        <v>121</v>
      </c>
      <c r="AD1918" t="s">
        <v>70</v>
      </c>
      <c r="AE1918">
        <v>1013</v>
      </c>
      <c r="AF1918" t="s">
        <v>558</v>
      </c>
      <c r="AG1918">
        <v>1</v>
      </c>
      <c r="AH1918" t="s">
        <v>44482</v>
      </c>
      <c r="AI1918">
        <v>99</v>
      </c>
      <c r="AJ1918" t="s">
        <v>54511</v>
      </c>
      <c r="AK1918">
        <v>706</v>
      </c>
      <c r="AL1918" t="s">
        <v>10147</v>
      </c>
      <c r="AQ1918" t="s">
        <v>10384</v>
      </c>
      <c r="AR1918" t="s">
        <v>10385</v>
      </c>
      <c r="AS1918">
        <v>0</v>
      </c>
      <c r="AT1918" t="s">
        <v>61</v>
      </c>
      <c r="AU1918" t="s">
        <v>10386</v>
      </c>
      <c r="AX1918">
        <v>56.408800489999997</v>
      </c>
      <c r="AY1918">
        <v>10.57158701</v>
      </c>
      <c r="AZ1918" t="s">
        <v>62</v>
      </c>
      <c r="BA1918">
        <v>1082</v>
      </c>
      <c r="BB1918" t="s">
        <v>2852</v>
      </c>
    </row>
    <row r="1919" spans="1:54" x14ac:dyDescent="0.25">
      <c r="A1919" s="1">
        <v>45200</v>
      </c>
      <c r="B1919">
        <v>280041</v>
      </c>
      <c r="C1919" t="s">
        <v>10387</v>
      </c>
      <c r="D1919">
        <v>6700</v>
      </c>
      <c r="E1919" t="s">
        <v>10388</v>
      </c>
      <c r="F1919" t="s">
        <v>10389</v>
      </c>
      <c r="G1919">
        <v>31689791</v>
      </c>
      <c r="H1919">
        <v>1014787700</v>
      </c>
      <c r="I1919" t="s">
        <v>10390</v>
      </c>
      <c r="K1919" t="s">
        <v>10391</v>
      </c>
      <c r="L1919" t="s">
        <v>10392</v>
      </c>
      <c r="M1919">
        <v>7503</v>
      </c>
      <c r="N1919">
        <v>103</v>
      </c>
      <c r="R1919" s="1">
        <v>43790</v>
      </c>
      <c r="S1919" t="s">
        <v>56</v>
      </c>
      <c r="W1919">
        <v>4</v>
      </c>
      <c r="X1919" t="s">
        <v>725</v>
      </c>
      <c r="Y1919">
        <v>4</v>
      </c>
      <c r="Z1919" t="s">
        <v>1324</v>
      </c>
      <c r="AB1919">
        <v>201006</v>
      </c>
      <c r="AC1919">
        <v>307</v>
      </c>
      <c r="AD1919" t="s">
        <v>2462</v>
      </c>
      <c r="AE1919">
        <v>1086</v>
      </c>
      <c r="AF1919" t="s">
        <v>2462</v>
      </c>
      <c r="AG1919">
        <v>1</v>
      </c>
      <c r="AH1919" t="s">
        <v>44482</v>
      </c>
      <c r="AI1919">
        <v>99</v>
      </c>
      <c r="AJ1919" t="s">
        <v>54511</v>
      </c>
      <c r="AK1919">
        <v>561</v>
      </c>
      <c r="AL1919" t="s">
        <v>10323</v>
      </c>
      <c r="AP1919">
        <v>561427</v>
      </c>
      <c r="AQ1919" t="s">
        <v>10393</v>
      </c>
      <c r="AR1919" t="s">
        <v>10394</v>
      </c>
      <c r="AS1919">
        <v>2</v>
      </c>
      <c r="AT1919" t="s">
        <v>1413</v>
      </c>
      <c r="AU1919" t="s">
        <v>10395</v>
      </c>
      <c r="AX1919">
        <v>55.48841994</v>
      </c>
      <c r="AY1919">
        <v>8.4467235400000007</v>
      </c>
      <c r="AZ1919" t="s">
        <v>62</v>
      </c>
      <c r="BA1919">
        <v>1083</v>
      </c>
      <c r="BB1919" t="s">
        <v>2861</v>
      </c>
    </row>
    <row r="1920" spans="1:54" x14ac:dyDescent="0.25">
      <c r="A1920" s="1">
        <v>45200</v>
      </c>
      <c r="B1920">
        <v>280042</v>
      </c>
      <c r="C1920" t="s">
        <v>10396</v>
      </c>
      <c r="D1920">
        <v>4800</v>
      </c>
      <c r="E1920" t="s">
        <v>47865</v>
      </c>
      <c r="F1920" t="s">
        <v>10397</v>
      </c>
      <c r="G1920">
        <v>32803830</v>
      </c>
      <c r="H1920">
        <v>1016012943</v>
      </c>
      <c r="I1920" t="s">
        <v>10398</v>
      </c>
      <c r="K1920" t="s">
        <v>10399</v>
      </c>
      <c r="L1920" t="s">
        <v>48031</v>
      </c>
      <c r="M1920">
        <v>1424</v>
      </c>
      <c r="N1920">
        <v>266</v>
      </c>
      <c r="R1920" s="1">
        <v>43579</v>
      </c>
      <c r="S1920" t="s">
        <v>56</v>
      </c>
      <c r="V1920" s="1">
        <v>43049</v>
      </c>
      <c r="W1920">
        <v>5</v>
      </c>
      <c r="X1920" t="s">
        <v>557</v>
      </c>
      <c r="Y1920">
        <v>1</v>
      </c>
      <c r="Z1920" t="s">
        <v>46545</v>
      </c>
      <c r="AA1920">
        <v>10</v>
      </c>
      <c r="AB1920">
        <v>201008</v>
      </c>
      <c r="AC1920">
        <v>123</v>
      </c>
      <c r="AD1920" t="s">
        <v>1507</v>
      </c>
      <c r="AE1920">
        <v>1011</v>
      </c>
      <c r="AF1920" t="s">
        <v>1507</v>
      </c>
      <c r="AG1920">
        <v>3</v>
      </c>
      <c r="AH1920" t="s">
        <v>81</v>
      </c>
      <c r="AI1920">
        <v>99</v>
      </c>
      <c r="AJ1920" t="s">
        <v>54511</v>
      </c>
      <c r="AK1920">
        <v>376</v>
      </c>
      <c r="AL1920" t="s">
        <v>9249</v>
      </c>
      <c r="AQ1920" t="s">
        <v>10400</v>
      </c>
      <c r="AR1920" t="s">
        <v>10401</v>
      </c>
      <c r="AS1920">
        <v>0</v>
      </c>
      <c r="AT1920" t="s">
        <v>61</v>
      </c>
      <c r="AU1920" t="s">
        <v>48032</v>
      </c>
      <c r="AX1920">
        <v>54.790387600000003</v>
      </c>
      <c r="AY1920">
        <v>11.94449378</v>
      </c>
      <c r="AZ1920" t="s">
        <v>62</v>
      </c>
      <c r="BA1920">
        <v>1085</v>
      </c>
      <c r="BB1920" t="s">
        <v>44618</v>
      </c>
    </row>
    <row r="1921" spans="1:54" x14ac:dyDescent="0.25">
      <c r="A1921" s="1">
        <v>45200</v>
      </c>
      <c r="B1921">
        <v>280043</v>
      </c>
      <c r="C1921" t="s">
        <v>48033</v>
      </c>
      <c r="D1921">
        <v>9352</v>
      </c>
      <c r="E1921" t="s">
        <v>10402</v>
      </c>
      <c r="F1921" t="s">
        <v>10403</v>
      </c>
      <c r="G1921">
        <v>29189498</v>
      </c>
      <c r="H1921">
        <v>1003383586</v>
      </c>
      <c r="I1921" t="s">
        <v>54675</v>
      </c>
      <c r="K1921" t="s">
        <v>10404</v>
      </c>
      <c r="L1921" t="s">
        <v>54676</v>
      </c>
      <c r="M1921">
        <v>2978</v>
      </c>
      <c r="N1921">
        <v>6</v>
      </c>
      <c r="R1921" s="1">
        <v>45175</v>
      </c>
      <c r="S1921" t="s">
        <v>171</v>
      </c>
      <c r="T1921">
        <v>813</v>
      </c>
      <c r="U1921" t="s">
        <v>1841</v>
      </c>
      <c r="W1921">
        <v>2</v>
      </c>
      <c r="X1921" t="s">
        <v>57</v>
      </c>
      <c r="Y1921">
        <v>1</v>
      </c>
      <c r="Z1921" t="s">
        <v>46545</v>
      </c>
      <c r="AA1921">
        <v>9</v>
      </c>
      <c r="AB1921">
        <v>201007</v>
      </c>
      <c r="AC1921">
        <v>121</v>
      </c>
      <c r="AD1921" t="s">
        <v>70</v>
      </c>
      <c r="AE1921">
        <v>1012</v>
      </c>
      <c r="AF1921" t="s">
        <v>71</v>
      </c>
      <c r="AG1921">
        <v>1</v>
      </c>
      <c r="AH1921" t="s">
        <v>44482</v>
      </c>
      <c r="AI1921">
        <v>99</v>
      </c>
      <c r="AJ1921" t="s">
        <v>54511</v>
      </c>
      <c r="AK1921">
        <v>813</v>
      </c>
      <c r="AL1921" t="s">
        <v>1841</v>
      </c>
      <c r="AM1921">
        <v>1</v>
      </c>
      <c r="AN1921" t="s">
        <v>1193</v>
      </c>
      <c r="AO1921">
        <v>280598</v>
      </c>
      <c r="AP1921">
        <v>280597</v>
      </c>
      <c r="AQ1921" t="s">
        <v>10405</v>
      </c>
      <c r="AR1921" t="s">
        <v>10406</v>
      </c>
      <c r="AS1921">
        <v>2</v>
      </c>
      <c r="AT1921" t="s">
        <v>1413</v>
      </c>
      <c r="AU1921" t="s">
        <v>54677</v>
      </c>
      <c r="AX1921">
        <v>57.275860600000001</v>
      </c>
      <c r="AY1921">
        <v>10.35458652</v>
      </c>
      <c r="AZ1921" t="s">
        <v>62</v>
      </c>
      <c r="BA1921">
        <v>1081</v>
      </c>
      <c r="BB1921" t="s">
        <v>1844</v>
      </c>
    </row>
    <row r="1922" spans="1:54" x14ac:dyDescent="0.25">
      <c r="A1922" s="1">
        <v>45200</v>
      </c>
      <c r="B1922">
        <v>280044</v>
      </c>
      <c r="C1922" t="s">
        <v>10407</v>
      </c>
      <c r="D1922">
        <v>5762</v>
      </c>
      <c r="E1922" t="s">
        <v>10408</v>
      </c>
      <c r="F1922" t="s">
        <v>10409</v>
      </c>
      <c r="G1922">
        <v>29189730</v>
      </c>
      <c r="H1922">
        <v>1003318343</v>
      </c>
      <c r="I1922" t="s">
        <v>10410</v>
      </c>
      <c r="K1922" t="s">
        <v>10411</v>
      </c>
      <c r="L1922" t="s">
        <v>10412</v>
      </c>
      <c r="M1922">
        <v>408</v>
      </c>
      <c r="N1922">
        <v>6</v>
      </c>
      <c r="R1922" s="1">
        <v>44908</v>
      </c>
      <c r="S1922" t="s">
        <v>56</v>
      </c>
      <c r="T1922">
        <v>479</v>
      </c>
      <c r="U1922" t="s">
        <v>10413</v>
      </c>
      <c r="W1922">
        <v>2</v>
      </c>
      <c r="X1922" t="s">
        <v>57</v>
      </c>
      <c r="Y1922">
        <v>1</v>
      </c>
      <c r="Z1922" t="s">
        <v>46545</v>
      </c>
      <c r="AA1922">
        <v>10</v>
      </c>
      <c r="AB1922">
        <v>201008</v>
      </c>
      <c r="AC1922">
        <v>126</v>
      </c>
      <c r="AD1922" t="s">
        <v>46616</v>
      </c>
      <c r="AE1922">
        <v>1015</v>
      </c>
      <c r="AF1922" t="s">
        <v>46616</v>
      </c>
      <c r="AG1922">
        <v>1</v>
      </c>
      <c r="AH1922" t="s">
        <v>44482</v>
      </c>
      <c r="AI1922">
        <v>99</v>
      </c>
      <c r="AJ1922" t="s">
        <v>54511</v>
      </c>
      <c r="AK1922">
        <v>479</v>
      </c>
      <c r="AL1922" t="s">
        <v>10413</v>
      </c>
      <c r="AQ1922" t="s">
        <v>10414</v>
      </c>
      <c r="AR1922" t="s">
        <v>10415</v>
      </c>
      <c r="AS1922">
        <v>0</v>
      </c>
      <c r="AT1922" t="s">
        <v>61</v>
      </c>
      <c r="AU1922" t="s">
        <v>3942</v>
      </c>
      <c r="AX1922">
        <v>55.073592050000002</v>
      </c>
      <c r="AY1922">
        <v>10.491001730000001</v>
      </c>
      <c r="AZ1922" t="s">
        <v>62</v>
      </c>
      <c r="BA1922">
        <v>1083</v>
      </c>
      <c r="BB1922" t="s">
        <v>2861</v>
      </c>
    </row>
    <row r="1923" spans="1:54" x14ac:dyDescent="0.25">
      <c r="A1923" s="1">
        <v>45200</v>
      </c>
      <c r="B1923">
        <v>280046</v>
      </c>
      <c r="C1923" t="s">
        <v>10416</v>
      </c>
      <c r="D1923">
        <v>4700</v>
      </c>
      <c r="E1923" t="s">
        <v>44985</v>
      </c>
      <c r="F1923" t="s">
        <v>10417</v>
      </c>
      <c r="G1923">
        <v>10521815</v>
      </c>
      <c r="H1923">
        <v>1003401183</v>
      </c>
      <c r="I1923" t="s">
        <v>48034</v>
      </c>
      <c r="K1923" t="s">
        <v>8900</v>
      </c>
      <c r="L1923" t="s">
        <v>10418</v>
      </c>
      <c r="M1923">
        <v>582</v>
      </c>
      <c r="N1923">
        <v>3</v>
      </c>
      <c r="R1923" s="1">
        <v>43580</v>
      </c>
      <c r="S1923" t="s">
        <v>56</v>
      </c>
      <c r="V1923" s="1">
        <v>43150</v>
      </c>
      <c r="W1923">
        <v>4</v>
      </c>
      <c r="X1923" t="s">
        <v>725</v>
      </c>
      <c r="Y1923">
        <v>1</v>
      </c>
      <c r="Z1923" t="s">
        <v>46545</v>
      </c>
      <c r="AB1923">
        <v>201006</v>
      </c>
      <c r="AC1923">
        <v>240</v>
      </c>
      <c r="AD1923" t="s">
        <v>2530</v>
      </c>
      <c r="AE1923">
        <v>1071</v>
      </c>
      <c r="AF1923" t="s">
        <v>1688</v>
      </c>
      <c r="AG1923">
        <v>5</v>
      </c>
      <c r="AH1923" t="s">
        <v>1589</v>
      </c>
      <c r="AI1923">
        <v>99</v>
      </c>
      <c r="AJ1923" t="s">
        <v>54511</v>
      </c>
      <c r="AK1923">
        <v>370</v>
      </c>
      <c r="AL1923" t="s">
        <v>44987</v>
      </c>
      <c r="AM1923">
        <v>2</v>
      </c>
      <c r="AN1923" t="s">
        <v>119</v>
      </c>
      <c r="AO1923">
        <v>280941</v>
      </c>
      <c r="AQ1923" t="s">
        <v>8902</v>
      </c>
      <c r="AR1923" t="s">
        <v>8903</v>
      </c>
      <c r="AS1923">
        <v>1</v>
      </c>
      <c r="AT1923" t="s">
        <v>1446</v>
      </c>
      <c r="AU1923" t="s">
        <v>10419</v>
      </c>
      <c r="AX1923">
        <v>55.251370829999999</v>
      </c>
      <c r="AY1923">
        <v>11.784703990000001</v>
      </c>
      <c r="AZ1923" t="s">
        <v>62</v>
      </c>
      <c r="BA1923">
        <v>1085</v>
      </c>
      <c r="BB1923" t="s">
        <v>44618</v>
      </c>
    </row>
    <row r="1924" spans="1:54" x14ac:dyDescent="0.25">
      <c r="A1924" s="1">
        <v>45200</v>
      </c>
      <c r="B1924">
        <v>280047</v>
      </c>
      <c r="C1924" t="s">
        <v>54678</v>
      </c>
      <c r="D1924">
        <v>2300</v>
      </c>
      <c r="E1924" t="s">
        <v>46589</v>
      </c>
      <c r="F1924" t="s">
        <v>54678</v>
      </c>
      <c r="G1924">
        <v>64942212</v>
      </c>
      <c r="H1924">
        <v>1017099864</v>
      </c>
      <c r="I1924" t="s">
        <v>10420</v>
      </c>
      <c r="K1924" t="s">
        <v>10421</v>
      </c>
      <c r="L1924" t="s">
        <v>55855</v>
      </c>
      <c r="M1924">
        <v>218</v>
      </c>
      <c r="N1924">
        <v>21</v>
      </c>
      <c r="R1924" s="1">
        <v>44642</v>
      </c>
      <c r="S1924" t="s">
        <v>56</v>
      </c>
      <c r="T1924">
        <v>101</v>
      </c>
      <c r="U1924" t="s">
        <v>46544</v>
      </c>
      <c r="W1924">
        <v>2</v>
      </c>
      <c r="X1924" t="s">
        <v>57</v>
      </c>
      <c r="Y1924">
        <v>1</v>
      </c>
      <c r="Z1924" t="s">
        <v>46545</v>
      </c>
      <c r="AA1924">
        <v>9</v>
      </c>
      <c r="AB1924">
        <v>201008</v>
      </c>
      <c r="AC1924">
        <v>121</v>
      </c>
      <c r="AD1924" t="s">
        <v>70</v>
      </c>
      <c r="AE1924">
        <v>1012</v>
      </c>
      <c r="AF1924" t="s">
        <v>71</v>
      </c>
      <c r="AG1924">
        <v>1</v>
      </c>
      <c r="AH1924" t="s">
        <v>44482</v>
      </c>
      <c r="AI1924">
        <v>99</v>
      </c>
      <c r="AJ1924" t="s">
        <v>54511</v>
      </c>
      <c r="AK1924">
        <v>101</v>
      </c>
      <c r="AL1924" t="s">
        <v>46544</v>
      </c>
      <c r="AP1924">
        <v>281474</v>
      </c>
      <c r="AQ1924" t="s">
        <v>10422</v>
      </c>
      <c r="AR1924" t="s">
        <v>10423</v>
      </c>
      <c r="AS1924">
        <v>2</v>
      </c>
      <c r="AT1924" t="s">
        <v>1413</v>
      </c>
      <c r="AU1924" t="s">
        <v>55856</v>
      </c>
      <c r="AX1924">
        <v>55.631111650000001</v>
      </c>
      <c r="AY1924">
        <v>12.581443869999999</v>
      </c>
      <c r="AZ1924" t="s">
        <v>62</v>
      </c>
      <c r="BA1924">
        <v>1084</v>
      </c>
      <c r="BB1924" t="s">
        <v>63</v>
      </c>
    </row>
    <row r="1925" spans="1:54" x14ac:dyDescent="0.25">
      <c r="A1925" s="1">
        <v>45200</v>
      </c>
      <c r="B1925">
        <v>280048</v>
      </c>
      <c r="C1925" t="s">
        <v>10424</v>
      </c>
      <c r="D1925">
        <v>4930</v>
      </c>
      <c r="E1925" t="s">
        <v>10425</v>
      </c>
      <c r="F1925" t="s">
        <v>10426</v>
      </c>
      <c r="G1925">
        <v>29188572</v>
      </c>
      <c r="H1925">
        <v>1003301642</v>
      </c>
      <c r="I1925" t="s">
        <v>10427</v>
      </c>
      <c r="K1925" t="s">
        <v>10428</v>
      </c>
      <c r="L1925" t="s">
        <v>10429</v>
      </c>
      <c r="M1925">
        <v>1421</v>
      </c>
      <c r="N1925" t="s">
        <v>9213</v>
      </c>
      <c r="R1925" s="1">
        <v>44168</v>
      </c>
      <c r="S1925" t="s">
        <v>56</v>
      </c>
      <c r="T1925">
        <v>360</v>
      </c>
      <c r="U1925" t="s">
        <v>9243</v>
      </c>
      <c r="W1925">
        <v>2</v>
      </c>
      <c r="X1925" t="s">
        <v>57</v>
      </c>
      <c r="Y1925">
        <v>1</v>
      </c>
      <c r="Z1925" t="s">
        <v>46545</v>
      </c>
      <c r="AA1925">
        <v>10</v>
      </c>
      <c r="AB1925">
        <v>201007</v>
      </c>
      <c r="AC1925">
        <v>121</v>
      </c>
      <c r="AD1925" t="s">
        <v>70</v>
      </c>
      <c r="AE1925">
        <v>1012</v>
      </c>
      <c r="AF1925" t="s">
        <v>71</v>
      </c>
      <c r="AG1925">
        <v>1</v>
      </c>
      <c r="AH1925" t="s">
        <v>44482</v>
      </c>
      <c r="AI1925">
        <v>99</v>
      </c>
      <c r="AJ1925" t="s">
        <v>54511</v>
      </c>
      <c r="AK1925">
        <v>360</v>
      </c>
      <c r="AL1925" t="s">
        <v>9243</v>
      </c>
      <c r="AM1925">
        <v>1</v>
      </c>
      <c r="AN1925" t="s">
        <v>1193</v>
      </c>
      <c r="AO1925">
        <v>280944</v>
      </c>
      <c r="AQ1925" t="s">
        <v>10430</v>
      </c>
      <c r="AR1925" t="s">
        <v>10431</v>
      </c>
      <c r="AS1925">
        <v>0</v>
      </c>
      <c r="AT1925" t="s">
        <v>61</v>
      </c>
      <c r="AU1925" t="s">
        <v>10432</v>
      </c>
      <c r="AX1925">
        <v>54.773392200000004</v>
      </c>
      <c r="AY1925">
        <v>11.50837123</v>
      </c>
      <c r="AZ1925" t="s">
        <v>62</v>
      </c>
      <c r="BA1925">
        <v>1085</v>
      </c>
      <c r="BB1925" t="s">
        <v>44618</v>
      </c>
    </row>
    <row r="1926" spans="1:54" x14ac:dyDescent="0.25">
      <c r="A1926" s="1">
        <v>45200</v>
      </c>
      <c r="B1926">
        <v>280049</v>
      </c>
      <c r="C1926" t="s">
        <v>45036</v>
      </c>
      <c r="D1926">
        <v>4930</v>
      </c>
      <c r="E1926" t="s">
        <v>10425</v>
      </c>
      <c r="F1926" t="s">
        <v>45037</v>
      </c>
      <c r="G1926">
        <v>29188572</v>
      </c>
      <c r="H1926">
        <v>1003301502</v>
      </c>
      <c r="I1926" t="s">
        <v>10433</v>
      </c>
      <c r="K1926" t="s">
        <v>10434</v>
      </c>
      <c r="L1926" t="s">
        <v>55857</v>
      </c>
      <c r="M1926">
        <v>145</v>
      </c>
      <c r="N1926">
        <v>10</v>
      </c>
      <c r="R1926" s="1">
        <v>44075</v>
      </c>
      <c r="S1926" t="s">
        <v>851</v>
      </c>
      <c r="T1926">
        <v>360</v>
      </c>
      <c r="U1926" t="s">
        <v>9243</v>
      </c>
      <c r="W1926">
        <v>2</v>
      </c>
      <c r="X1926" t="s">
        <v>57</v>
      </c>
      <c r="Y1926">
        <v>1</v>
      </c>
      <c r="Z1926" t="s">
        <v>46545</v>
      </c>
      <c r="AA1926">
        <v>6</v>
      </c>
      <c r="AB1926">
        <v>201007</v>
      </c>
      <c r="AC1926">
        <v>121</v>
      </c>
      <c r="AD1926" t="s">
        <v>70</v>
      </c>
      <c r="AE1926">
        <v>1012</v>
      </c>
      <c r="AF1926" t="s">
        <v>71</v>
      </c>
      <c r="AG1926">
        <v>1</v>
      </c>
      <c r="AH1926" t="s">
        <v>44482</v>
      </c>
      <c r="AI1926">
        <v>99</v>
      </c>
      <c r="AJ1926" t="s">
        <v>54511</v>
      </c>
      <c r="AK1926">
        <v>360</v>
      </c>
      <c r="AL1926" t="s">
        <v>9243</v>
      </c>
      <c r="AM1926">
        <v>1</v>
      </c>
      <c r="AN1926" t="s">
        <v>1193</v>
      </c>
      <c r="AO1926">
        <v>280944</v>
      </c>
      <c r="AQ1926" t="s">
        <v>10435</v>
      </c>
      <c r="AR1926" t="s">
        <v>10431</v>
      </c>
      <c r="AS1926">
        <v>0</v>
      </c>
      <c r="AT1926" t="s">
        <v>61</v>
      </c>
      <c r="AU1926" t="s">
        <v>55858</v>
      </c>
      <c r="AX1926">
        <v>54.771711209999999</v>
      </c>
      <c r="AY1926">
        <v>11.527221020000001</v>
      </c>
      <c r="AZ1926" t="s">
        <v>62</v>
      </c>
      <c r="BA1926">
        <v>1085</v>
      </c>
      <c r="BB1926" t="s">
        <v>44618</v>
      </c>
    </row>
    <row r="1927" spans="1:54" x14ac:dyDescent="0.25">
      <c r="A1927" s="1">
        <v>45200</v>
      </c>
      <c r="B1927">
        <v>280050</v>
      </c>
      <c r="C1927" t="s">
        <v>10436</v>
      </c>
      <c r="D1927">
        <v>4930</v>
      </c>
      <c r="E1927" t="s">
        <v>10425</v>
      </c>
      <c r="F1927" t="s">
        <v>10437</v>
      </c>
      <c r="G1927">
        <v>29188572</v>
      </c>
      <c r="H1927">
        <v>1026552768</v>
      </c>
      <c r="I1927" t="s">
        <v>48035</v>
      </c>
      <c r="K1927" t="s">
        <v>10434</v>
      </c>
      <c r="L1927" t="s">
        <v>55857</v>
      </c>
      <c r="M1927">
        <v>145</v>
      </c>
      <c r="N1927">
        <v>10</v>
      </c>
      <c r="R1927" s="1">
        <v>44908</v>
      </c>
      <c r="S1927" t="s">
        <v>56</v>
      </c>
      <c r="T1927">
        <v>360</v>
      </c>
      <c r="U1927" t="s">
        <v>9243</v>
      </c>
      <c r="W1927">
        <v>2</v>
      </c>
      <c r="X1927" t="s">
        <v>57</v>
      </c>
      <c r="Y1927">
        <v>1</v>
      </c>
      <c r="Z1927" t="s">
        <v>46545</v>
      </c>
      <c r="AA1927">
        <v>10</v>
      </c>
      <c r="AB1927">
        <v>201007</v>
      </c>
      <c r="AC1927">
        <v>126</v>
      </c>
      <c r="AD1927" t="s">
        <v>46616</v>
      </c>
      <c r="AE1927">
        <v>1015</v>
      </c>
      <c r="AF1927" t="s">
        <v>46616</v>
      </c>
      <c r="AG1927">
        <v>1</v>
      </c>
      <c r="AH1927" t="s">
        <v>44482</v>
      </c>
      <c r="AI1927">
        <v>99</v>
      </c>
      <c r="AJ1927" t="s">
        <v>54511</v>
      </c>
      <c r="AK1927">
        <v>360</v>
      </c>
      <c r="AL1927" t="s">
        <v>9243</v>
      </c>
      <c r="AP1927">
        <v>281440</v>
      </c>
      <c r="AQ1927" t="s">
        <v>10438</v>
      </c>
      <c r="AR1927" t="s">
        <v>10431</v>
      </c>
      <c r="AS1927">
        <v>2</v>
      </c>
      <c r="AT1927" t="s">
        <v>1413</v>
      </c>
      <c r="AU1927" t="s">
        <v>55858</v>
      </c>
      <c r="AX1927">
        <v>54.771711209999999</v>
      </c>
      <c r="AY1927">
        <v>11.527221020000001</v>
      </c>
      <c r="AZ1927" t="s">
        <v>62</v>
      </c>
      <c r="BA1927">
        <v>1085</v>
      </c>
      <c r="BB1927" t="s">
        <v>44618</v>
      </c>
    </row>
    <row r="1928" spans="1:54" x14ac:dyDescent="0.25">
      <c r="A1928" s="1">
        <v>45200</v>
      </c>
      <c r="B1928">
        <v>280051</v>
      </c>
      <c r="C1928" t="s">
        <v>10439</v>
      </c>
      <c r="D1928">
        <v>8900</v>
      </c>
      <c r="E1928" t="s">
        <v>10440</v>
      </c>
      <c r="F1928" t="s">
        <v>10441</v>
      </c>
      <c r="G1928">
        <v>32806872</v>
      </c>
      <c r="H1928">
        <v>1016409304</v>
      </c>
      <c r="I1928" t="s">
        <v>10442</v>
      </c>
      <c r="K1928" t="s">
        <v>10443</v>
      </c>
      <c r="L1928" t="s">
        <v>10444</v>
      </c>
      <c r="M1928">
        <v>2389</v>
      </c>
      <c r="N1928">
        <v>26</v>
      </c>
      <c r="R1928" s="1">
        <v>45016</v>
      </c>
      <c r="S1928" t="s">
        <v>56</v>
      </c>
      <c r="W1928">
        <v>4</v>
      </c>
      <c r="X1928" t="s">
        <v>725</v>
      </c>
      <c r="Y1928">
        <v>1</v>
      </c>
      <c r="Z1928" t="s">
        <v>46545</v>
      </c>
      <c r="AB1928">
        <v>201007</v>
      </c>
      <c r="AC1928">
        <v>242</v>
      </c>
      <c r="AD1928" t="s">
        <v>1687</v>
      </c>
      <c r="AE1928">
        <v>1071</v>
      </c>
      <c r="AF1928" t="s">
        <v>1688</v>
      </c>
      <c r="AG1928">
        <v>4</v>
      </c>
      <c r="AH1928" t="s">
        <v>44547</v>
      </c>
      <c r="AI1928">
        <v>99</v>
      </c>
      <c r="AJ1928" t="s">
        <v>54511</v>
      </c>
      <c r="AK1928">
        <v>730</v>
      </c>
      <c r="AL1928" t="s">
        <v>10314</v>
      </c>
      <c r="AQ1928" t="s">
        <v>10445</v>
      </c>
      <c r="AR1928" t="s">
        <v>10446</v>
      </c>
      <c r="AS1928">
        <v>1</v>
      </c>
      <c r="AT1928" t="s">
        <v>1446</v>
      </c>
      <c r="AU1928" t="s">
        <v>10447</v>
      </c>
      <c r="AX1928">
        <v>56.46761927</v>
      </c>
      <c r="AY1928">
        <v>10.02802443</v>
      </c>
      <c r="AZ1928" t="s">
        <v>62</v>
      </c>
      <c r="BA1928">
        <v>1082</v>
      </c>
      <c r="BB1928" t="s">
        <v>2852</v>
      </c>
    </row>
    <row r="1929" spans="1:54" x14ac:dyDescent="0.25">
      <c r="A1929" s="1">
        <v>45200</v>
      </c>
      <c r="B1929">
        <v>280052</v>
      </c>
      <c r="C1929" t="s">
        <v>10448</v>
      </c>
      <c r="D1929">
        <v>7500</v>
      </c>
      <c r="E1929" t="s">
        <v>10449</v>
      </c>
      <c r="F1929" t="s">
        <v>10450</v>
      </c>
      <c r="G1929">
        <v>28311257</v>
      </c>
      <c r="H1929">
        <v>1003401778</v>
      </c>
      <c r="I1929" t="s">
        <v>10451</v>
      </c>
      <c r="K1929" t="s">
        <v>10452</v>
      </c>
      <c r="L1929" t="s">
        <v>48036</v>
      </c>
      <c r="M1929">
        <v>1324</v>
      </c>
      <c r="N1929">
        <v>70</v>
      </c>
      <c r="R1929" s="1">
        <v>44377</v>
      </c>
      <c r="S1929" t="s">
        <v>56</v>
      </c>
      <c r="W1929">
        <v>4</v>
      </c>
      <c r="X1929" t="s">
        <v>725</v>
      </c>
      <c r="Y1929">
        <v>1</v>
      </c>
      <c r="Z1929" t="s">
        <v>46545</v>
      </c>
      <c r="AB1929">
        <v>201007</v>
      </c>
      <c r="AC1929">
        <v>242</v>
      </c>
      <c r="AD1929" t="s">
        <v>1687</v>
      </c>
      <c r="AE1929">
        <v>1071</v>
      </c>
      <c r="AF1929" t="s">
        <v>1688</v>
      </c>
      <c r="AG1929">
        <v>4</v>
      </c>
      <c r="AH1929" t="s">
        <v>44547</v>
      </c>
      <c r="AI1929">
        <v>99</v>
      </c>
      <c r="AJ1929" t="s">
        <v>54511</v>
      </c>
      <c r="AK1929">
        <v>661</v>
      </c>
      <c r="AL1929" t="s">
        <v>10453</v>
      </c>
      <c r="AQ1929" t="s">
        <v>10454</v>
      </c>
      <c r="AR1929" t="s">
        <v>10455</v>
      </c>
      <c r="AS1929">
        <v>1</v>
      </c>
      <c r="AT1929" t="s">
        <v>1446</v>
      </c>
      <c r="AU1929" t="s">
        <v>48037</v>
      </c>
      <c r="AX1929">
        <v>56.372312880000003</v>
      </c>
      <c r="AY1929">
        <v>8.6040034199999997</v>
      </c>
      <c r="AZ1929" t="s">
        <v>62</v>
      </c>
      <c r="BA1929">
        <v>1082</v>
      </c>
      <c r="BB1929" t="s">
        <v>2852</v>
      </c>
    </row>
    <row r="1930" spans="1:54" x14ac:dyDescent="0.25">
      <c r="A1930" s="1">
        <v>45200</v>
      </c>
      <c r="B1930">
        <v>280053</v>
      </c>
      <c r="C1930" t="s">
        <v>10456</v>
      </c>
      <c r="D1930">
        <v>8410</v>
      </c>
      <c r="E1930" t="s">
        <v>48003</v>
      </c>
      <c r="F1930" t="s">
        <v>10457</v>
      </c>
      <c r="G1930">
        <v>32728693</v>
      </c>
      <c r="H1930">
        <v>1015935460</v>
      </c>
      <c r="I1930" t="s">
        <v>10458</v>
      </c>
      <c r="K1930" t="s">
        <v>10459</v>
      </c>
      <c r="L1930" t="s">
        <v>10460</v>
      </c>
      <c r="M1930">
        <v>354</v>
      </c>
      <c r="N1930">
        <v>56</v>
      </c>
      <c r="R1930" s="1">
        <v>44469</v>
      </c>
      <c r="S1930" t="s">
        <v>56</v>
      </c>
      <c r="W1930">
        <v>5</v>
      </c>
      <c r="X1930" t="s">
        <v>557</v>
      </c>
      <c r="Y1930">
        <v>1</v>
      </c>
      <c r="Z1930" t="s">
        <v>46545</v>
      </c>
      <c r="AA1930">
        <v>10</v>
      </c>
      <c r="AB1930">
        <v>201008</v>
      </c>
      <c r="AC1930">
        <v>121</v>
      </c>
      <c r="AD1930" t="s">
        <v>70</v>
      </c>
      <c r="AE1930">
        <v>1013</v>
      </c>
      <c r="AF1930" t="s">
        <v>558</v>
      </c>
      <c r="AG1930">
        <v>1</v>
      </c>
      <c r="AH1930" t="s">
        <v>44482</v>
      </c>
      <c r="AI1930">
        <v>99</v>
      </c>
      <c r="AJ1930" t="s">
        <v>54511</v>
      </c>
      <c r="AK1930">
        <v>706</v>
      </c>
      <c r="AL1930" t="s">
        <v>10147</v>
      </c>
      <c r="AQ1930" t="s">
        <v>10461</v>
      </c>
      <c r="AR1930" t="s">
        <v>10462</v>
      </c>
      <c r="AS1930">
        <v>0</v>
      </c>
      <c r="AT1930" t="s">
        <v>61</v>
      </c>
      <c r="AU1930" t="s">
        <v>10463</v>
      </c>
      <c r="AX1930">
        <v>56.284068339999997</v>
      </c>
      <c r="AY1930">
        <v>10.58538014</v>
      </c>
      <c r="AZ1930" t="s">
        <v>62</v>
      </c>
      <c r="BA1930">
        <v>1082</v>
      </c>
      <c r="BB1930" t="s">
        <v>2852</v>
      </c>
    </row>
    <row r="1931" spans="1:54" x14ac:dyDescent="0.25">
      <c r="A1931" s="1">
        <v>45200</v>
      </c>
      <c r="B1931">
        <v>280054</v>
      </c>
      <c r="C1931" t="s">
        <v>10464</v>
      </c>
      <c r="D1931">
        <v>2720</v>
      </c>
      <c r="E1931" t="s">
        <v>46572</v>
      </c>
      <c r="F1931" t="s">
        <v>10465</v>
      </c>
      <c r="G1931">
        <v>32898378</v>
      </c>
      <c r="H1931">
        <v>1016079746</v>
      </c>
      <c r="I1931" t="s">
        <v>10466</v>
      </c>
      <c r="L1931" t="s">
        <v>10467</v>
      </c>
      <c r="M1931">
        <v>4320</v>
      </c>
      <c r="N1931">
        <v>51</v>
      </c>
      <c r="R1931" s="1">
        <v>40448</v>
      </c>
      <c r="S1931" t="s">
        <v>56</v>
      </c>
      <c r="V1931" s="1">
        <v>40391</v>
      </c>
      <c r="W1931">
        <v>5</v>
      </c>
      <c r="X1931" t="s">
        <v>557</v>
      </c>
      <c r="Y1931">
        <v>1</v>
      </c>
      <c r="Z1931" t="s">
        <v>46545</v>
      </c>
      <c r="AA1931">
        <v>9</v>
      </c>
      <c r="AB1931">
        <v>201008</v>
      </c>
      <c r="AC1931">
        <v>121</v>
      </c>
      <c r="AD1931" t="s">
        <v>70</v>
      </c>
      <c r="AE1931">
        <v>1013</v>
      </c>
      <c r="AF1931" t="s">
        <v>558</v>
      </c>
      <c r="AG1931">
        <v>3</v>
      </c>
      <c r="AH1931" t="s">
        <v>81</v>
      </c>
      <c r="AI1931">
        <v>99</v>
      </c>
      <c r="AJ1931" t="s">
        <v>54511</v>
      </c>
      <c r="AK1931">
        <v>101</v>
      </c>
      <c r="AL1931" t="s">
        <v>46544</v>
      </c>
      <c r="AS1931">
        <v>0</v>
      </c>
      <c r="AT1931" t="s">
        <v>61</v>
      </c>
      <c r="AU1931" t="s">
        <v>55721</v>
      </c>
      <c r="AX1931">
        <v>55.681294188365399</v>
      </c>
      <c r="AY1931">
        <v>12.485775487754101</v>
      </c>
      <c r="AZ1931" t="s">
        <v>62</v>
      </c>
      <c r="BA1931">
        <v>1084</v>
      </c>
      <c r="BB1931" t="s">
        <v>63</v>
      </c>
    </row>
    <row r="1932" spans="1:54" x14ac:dyDescent="0.25">
      <c r="A1932" s="1">
        <v>45200</v>
      </c>
      <c r="B1932">
        <v>280055</v>
      </c>
      <c r="C1932" t="s">
        <v>10468</v>
      </c>
      <c r="D1932">
        <v>4572</v>
      </c>
      <c r="E1932" t="s">
        <v>48038</v>
      </c>
      <c r="F1932" t="s">
        <v>10469</v>
      </c>
      <c r="G1932">
        <v>32744362</v>
      </c>
      <c r="H1932">
        <v>1015921664</v>
      </c>
      <c r="I1932" t="s">
        <v>10470</v>
      </c>
      <c r="K1932" t="s">
        <v>10471</v>
      </c>
      <c r="L1932" t="s">
        <v>10472</v>
      </c>
      <c r="M1932">
        <v>72</v>
      </c>
      <c r="N1932">
        <v>38</v>
      </c>
      <c r="R1932" s="1">
        <v>44351</v>
      </c>
      <c r="S1932" t="s">
        <v>56</v>
      </c>
      <c r="W1932">
        <v>5</v>
      </c>
      <c r="X1932" t="s">
        <v>557</v>
      </c>
      <c r="Y1932">
        <v>1</v>
      </c>
      <c r="Z1932" t="s">
        <v>46545</v>
      </c>
      <c r="AA1932">
        <v>9</v>
      </c>
      <c r="AB1932">
        <v>201008</v>
      </c>
      <c r="AC1932">
        <v>121</v>
      </c>
      <c r="AD1932" t="s">
        <v>70</v>
      </c>
      <c r="AE1932">
        <v>1013</v>
      </c>
      <c r="AF1932" t="s">
        <v>558</v>
      </c>
      <c r="AG1932">
        <v>1</v>
      </c>
      <c r="AH1932" t="s">
        <v>44482</v>
      </c>
      <c r="AI1932">
        <v>99</v>
      </c>
      <c r="AJ1932" t="s">
        <v>54511</v>
      </c>
      <c r="AK1932">
        <v>306</v>
      </c>
      <c r="AL1932" t="s">
        <v>10308</v>
      </c>
      <c r="AQ1932" t="s">
        <v>10473</v>
      </c>
      <c r="AR1932" t="s">
        <v>10474</v>
      </c>
      <c r="AS1932">
        <v>0</v>
      </c>
      <c r="AT1932" t="s">
        <v>61</v>
      </c>
      <c r="AU1932" t="s">
        <v>10475</v>
      </c>
      <c r="AX1932">
        <v>55.887544380000001</v>
      </c>
      <c r="AY1932">
        <v>11.623443290000001</v>
      </c>
      <c r="AZ1932" t="s">
        <v>62</v>
      </c>
      <c r="BA1932">
        <v>1085</v>
      </c>
      <c r="BB1932" t="s">
        <v>44618</v>
      </c>
    </row>
    <row r="1933" spans="1:54" x14ac:dyDescent="0.25">
      <c r="A1933" s="1">
        <v>45200</v>
      </c>
      <c r="B1933">
        <v>280056</v>
      </c>
      <c r="C1933" t="s">
        <v>48039</v>
      </c>
      <c r="D1933">
        <v>7130</v>
      </c>
      <c r="E1933" t="s">
        <v>10137</v>
      </c>
      <c r="F1933" t="s">
        <v>48040</v>
      </c>
      <c r="G1933">
        <v>32851924</v>
      </c>
      <c r="H1933">
        <v>1016035463</v>
      </c>
      <c r="I1933" t="s">
        <v>10476</v>
      </c>
      <c r="K1933" t="s">
        <v>10477</v>
      </c>
      <c r="L1933" t="s">
        <v>10478</v>
      </c>
      <c r="M1933">
        <v>576</v>
      </c>
      <c r="N1933">
        <v>41</v>
      </c>
      <c r="R1933" s="1">
        <v>43860</v>
      </c>
      <c r="S1933" t="s">
        <v>56</v>
      </c>
      <c r="V1933" s="1">
        <v>43329</v>
      </c>
      <c r="W1933">
        <v>5</v>
      </c>
      <c r="X1933" t="s">
        <v>557</v>
      </c>
      <c r="Y1933">
        <v>1</v>
      </c>
      <c r="Z1933" t="s">
        <v>46545</v>
      </c>
      <c r="AB1933">
        <v>201008</v>
      </c>
      <c r="AC1933">
        <v>123</v>
      </c>
      <c r="AD1933" t="s">
        <v>1507</v>
      </c>
      <c r="AE1933">
        <v>1011</v>
      </c>
      <c r="AF1933" t="s">
        <v>1507</v>
      </c>
      <c r="AG1933">
        <v>3</v>
      </c>
      <c r="AH1933" t="s">
        <v>81</v>
      </c>
      <c r="AI1933">
        <v>99</v>
      </c>
      <c r="AJ1933" t="s">
        <v>54511</v>
      </c>
      <c r="AK1933">
        <v>766</v>
      </c>
      <c r="AL1933" t="s">
        <v>10140</v>
      </c>
      <c r="AQ1933" t="s">
        <v>10479</v>
      </c>
      <c r="AR1933" t="s">
        <v>10480</v>
      </c>
      <c r="AS1933">
        <v>0</v>
      </c>
      <c r="AT1933" t="s">
        <v>61</v>
      </c>
      <c r="AU1933" t="s">
        <v>4621</v>
      </c>
      <c r="AX1933">
        <v>55.824314819999998</v>
      </c>
      <c r="AY1933">
        <v>10.088490650000001</v>
      </c>
      <c r="AZ1933" t="s">
        <v>62</v>
      </c>
      <c r="BA1933">
        <v>1082</v>
      </c>
      <c r="BB1933" t="s">
        <v>2852</v>
      </c>
    </row>
    <row r="1934" spans="1:54" x14ac:dyDescent="0.25">
      <c r="A1934" s="1">
        <v>45200</v>
      </c>
      <c r="B1934">
        <v>280057</v>
      </c>
      <c r="C1934" t="s">
        <v>10481</v>
      </c>
      <c r="D1934">
        <v>9500</v>
      </c>
      <c r="E1934" t="s">
        <v>10482</v>
      </c>
      <c r="F1934" t="s">
        <v>10483</v>
      </c>
      <c r="G1934">
        <v>29189455</v>
      </c>
      <c r="H1934">
        <v>1016425008</v>
      </c>
      <c r="I1934" t="s">
        <v>10484</v>
      </c>
      <c r="K1934" t="s">
        <v>10485</v>
      </c>
      <c r="L1934" t="s">
        <v>10486</v>
      </c>
      <c r="M1934">
        <v>36</v>
      </c>
      <c r="N1934">
        <v>1</v>
      </c>
      <c r="R1934" s="1">
        <v>43822</v>
      </c>
      <c r="S1934" t="s">
        <v>56</v>
      </c>
      <c r="T1934">
        <v>846</v>
      </c>
      <c r="U1934" t="s">
        <v>10487</v>
      </c>
      <c r="V1934" s="1">
        <v>43830</v>
      </c>
      <c r="W1934">
        <v>2</v>
      </c>
      <c r="X1934" t="s">
        <v>57</v>
      </c>
      <c r="Y1934">
        <v>1</v>
      </c>
      <c r="Z1934" t="s">
        <v>46545</v>
      </c>
      <c r="AB1934">
        <v>201007</v>
      </c>
      <c r="AC1934">
        <v>933</v>
      </c>
      <c r="AD1934" t="s">
        <v>1334</v>
      </c>
      <c r="AE1934">
        <v>2024</v>
      </c>
      <c r="AF1934" t="s">
        <v>1334</v>
      </c>
      <c r="AG1934">
        <v>3</v>
      </c>
      <c r="AH1934" t="s">
        <v>81</v>
      </c>
      <c r="AI1934">
        <v>99</v>
      </c>
      <c r="AJ1934" t="s">
        <v>54511</v>
      </c>
      <c r="AK1934">
        <v>846</v>
      </c>
      <c r="AL1934" t="s">
        <v>10487</v>
      </c>
      <c r="AQ1934" t="s">
        <v>10488</v>
      </c>
      <c r="AR1934" t="s">
        <v>10489</v>
      </c>
      <c r="AS1934">
        <v>0</v>
      </c>
      <c r="AT1934" t="s">
        <v>61</v>
      </c>
      <c r="AU1934" t="s">
        <v>775</v>
      </c>
      <c r="AX1934">
        <v>56.63305579</v>
      </c>
      <c r="AY1934">
        <v>9.8119142499999992</v>
      </c>
      <c r="AZ1934" t="s">
        <v>62</v>
      </c>
      <c r="BA1934">
        <v>1081</v>
      </c>
      <c r="BB1934" t="s">
        <v>1844</v>
      </c>
    </row>
    <row r="1935" spans="1:54" x14ac:dyDescent="0.25">
      <c r="A1935" s="1">
        <v>45200</v>
      </c>
      <c r="B1935">
        <v>280058</v>
      </c>
      <c r="C1935" t="s">
        <v>10490</v>
      </c>
      <c r="D1935">
        <v>9600</v>
      </c>
      <c r="E1935" t="s">
        <v>10491</v>
      </c>
      <c r="F1935" t="s">
        <v>10492</v>
      </c>
      <c r="G1935">
        <v>29189471</v>
      </c>
      <c r="H1935">
        <v>1018213008</v>
      </c>
      <c r="I1935" t="s">
        <v>10493</v>
      </c>
      <c r="K1935" t="s">
        <v>10494</v>
      </c>
      <c r="L1935" t="s">
        <v>48041</v>
      </c>
      <c r="M1935">
        <v>1545</v>
      </c>
      <c r="N1935">
        <v>10</v>
      </c>
      <c r="R1935" s="1">
        <v>43822</v>
      </c>
      <c r="S1935" t="s">
        <v>56</v>
      </c>
      <c r="T1935">
        <v>820</v>
      </c>
      <c r="U1935" t="s">
        <v>10495</v>
      </c>
      <c r="V1935" s="1">
        <v>43830</v>
      </c>
      <c r="W1935">
        <v>2</v>
      </c>
      <c r="X1935" t="s">
        <v>57</v>
      </c>
      <c r="Y1935">
        <v>1</v>
      </c>
      <c r="Z1935" t="s">
        <v>46545</v>
      </c>
      <c r="AC1935">
        <v>933</v>
      </c>
      <c r="AD1935" t="s">
        <v>1334</v>
      </c>
      <c r="AE1935">
        <v>2024</v>
      </c>
      <c r="AF1935" t="s">
        <v>1334</v>
      </c>
      <c r="AG1935">
        <v>3</v>
      </c>
      <c r="AH1935" t="s">
        <v>81</v>
      </c>
      <c r="AI1935">
        <v>99</v>
      </c>
      <c r="AJ1935" t="s">
        <v>54511</v>
      </c>
      <c r="AK1935">
        <v>820</v>
      </c>
      <c r="AL1935" t="s">
        <v>10495</v>
      </c>
      <c r="AQ1935" t="s">
        <v>10496</v>
      </c>
      <c r="AR1935" t="s">
        <v>10497</v>
      </c>
      <c r="AS1935">
        <v>0</v>
      </c>
      <c r="AT1935" t="s">
        <v>61</v>
      </c>
      <c r="AU1935" t="s">
        <v>48042</v>
      </c>
      <c r="AX1935">
        <v>56.803628539999998</v>
      </c>
      <c r="AY1935">
        <v>9.5334198899999993</v>
      </c>
      <c r="AZ1935" t="s">
        <v>62</v>
      </c>
      <c r="BA1935">
        <v>1081</v>
      </c>
      <c r="BB1935" t="s">
        <v>1844</v>
      </c>
    </row>
    <row r="1936" spans="1:54" x14ac:dyDescent="0.25">
      <c r="A1936" s="1">
        <v>45200</v>
      </c>
      <c r="B1936">
        <v>280059</v>
      </c>
      <c r="C1936" t="s">
        <v>10498</v>
      </c>
      <c r="D1936">
        <v>7500</v>
      </c>
      <c r="E1936" t="s">
        <v>10449</v>
      </c>
      <c r="F1936" t="s">
        <v>48043</v>
      </c>
      <c r="G1936">
        <v>30773047</v>
      </c>
      <c r="H1936">
        <v>1016116064</v>
      </c>
      <c r="I1936" t="s">
        <v>10499</v>
      </c>
      <c r="K1936" t="s">
        <v>10500</v>
      </c>
      <c r="L1936" t="s">
        <v>10501</v>
      </c>
      <c r="M1936">
        <v>2060</v>
      </c>
      <c r="N1936">
        <v>1</v>
      </c>
      <c r="R1936" s="1">
        <v>42655</v>
      </c>
      <c r="S1936" t="s">
        <v>56</v>
      </c>
      <c r="V1936" s="1">
        <v>42644</v>
      </c>
      <c r="W1936">
        <v>4</v>
      </c>
      <c r="X1936" t="s">
        <v>725</v>
      </c>
      <c r="Y1936">
        <v>4</v>
      </c>
      <c r="Z1936" t="s">
        <v>1324</v>
      </c>
      <c r="AB1936">
        <v>201008</v>
      </c>
      <c r="AC1936">
        <v>306</v>
      </c>
      <c r="AD1936" t="s">
        <v>46731</v>
      </c>
      <c r="AE1936">
        <v>1085</v>
      </c>
      <c r="AF1936" t="s">
        <v>46731</v>
      </c>
      <c r="AG1936">
        <v>3</v>
      </c>
      <c r="AH1936" t="s">
        <v>81</v>
      </c>
      <c r="AI1936">
        <v>99</v>
      </c>
      <c r="AJ1936" t="s">
        <v>54511</v>
      </c>
      <c r="AK1936">
        <v>661</v>
      </c>
      <c r="AL1936" t="s">
        <v>10453</v>
      </c>
      <c r="AM1936">
        <v>2</v>
      </c>
      <c r="AN1936" t="s">
        <v>119</v>
      </c>
      <c r="AO1936">
        <v>661406</v>
      </c>
      <c r="AP1936">
        <v>791413</v>
      </c>
      <c r="AQ1936" t="s">
        <v>10502</v>
      </c>
      <c r="AR1936" t="s">
        <v>10503</v>
      </c>
      <c r="AS1936">
        <v>2</v>
      </c>
      <c r="AT1936" t="s">
        <v>1413</v>
      </c>
      <c r="AU1936" t="s">
        <v>10504</v>
      </c>
      <c r="AV1936" t="s">
        <v>10505</v>
      </c>
      <c r="AX1936">
        <v>56.371013017634603</v>
      </c>
      <c r="AY1936">
        <v>8.6194344774188796</v>
      </c>
      <c r="AZ1936" t="s">
        <v>62</v>
      </c>
      <c r="BA1936">
        <v>1082</v>
      </c>
      <c r="BB1936" t="s">
        <v>2852</v>
      </c>
    </row>
    <row r="1937" spans="1:54" x14ac:dyDescent="0.25">
      <c r="A1937" s="1">
        <v>45200</v>
      </c>
      <c r="B1937">
        <v>280060</v>
      </c>
      <c r="C1937" t="s">
        <v>10506</v>
      </c>
      <c r="D1937">
        <v>8200</v>
      </c>
      <c r="E1937" t="s">
        <v>10507</v>
      </c>
      <c r="F1937" t="s">
        <v>10508</v>
      </c>
      <c r="G1937">
        <v>30773047</v>
      </c>
      <c r="H1937">
        <v>1016116102</v>
      </c>
      <c r="I1937" t="s">
        <v>10509</v>
      </c>
      <c r="K1937" t="s">
        <v>10510</v>
      </c>
      <c r="L1937" t="s">
        <v>10511</v>
      </c>
      <c r="M1937">
        <v>2844</v>
      </c>
      <c r="N1937">
        <v>6</v>
      </c>
      <c r="R1937" s="1">
        <v>41661</v>
      </c>
      <c r="S1937" t="s">
        <v>56</v>
      </c>
      <c r="V1937" s="1">
        <v>40848</v>
      </c>
      <c r="W1937">
        <v>4</v>
      </c>
      <c r="X1937" t="s">
        <v>725</v>
      </c>
      <c r="Y1937">
        <v>4</v>
      </c>
      <c r="Z1937" t="s">
        <v>1324</v>
      </c>
      <c r="AB1937">
        <v>201008</v>
      </c>
      <c r="AC1937">
        <v>306</v>
      </c>
      <c r="AD1937" t="s">
        <v>46731</v>
      </c>
      <c r="AE1937">
        <v>1085</v>
      </c>
      <c r="AF1937" t="s">
        <v>46731</v>
      </c>
      <c r="AG1937">
        <v>3</v>
      </c>
      <c r="AH1937" t="s">
        <v>81</v>
      </c>
      <c r="AI1937">
        <v>99</v>
      </c>
      <c r="AJ1937" t="s">
        <v>54511</v>
      </c>
      <c r="AK1937">
        <v>751</v>
      </c>
      <c r="AL1937" t="s">
        <v>10168</v>
      </c>
      <c r="AM1937">
        <v>2</v>
      </c>
      <c r="AN1937" t="s">
        <v>119</v>
      </c>
      <c r="AO1937">
        <v>791413</v>
      </c>
      <c r="AP1937">
        <v>791413</v>
      </c>
      <c r="AQ1937" t="s">
        <v>10512</v>
      </c>
      <c r="AR1937" t="s">
        <v>10513</v>
      </c>
      <c r="AS1937">
        <v>2</v>
      </c>
      <c r="AT1937" t="s">
        <v>1413</v>
      </c>
      <c r="AU1937" t="s">
        <v>10514</v>
      </c>
      <c r="AX1937">
        <v>56.184376980209699</v>
      </c>
      <c r="AY1937">
        <v>10.1916610607959</v>
      </c>
      <c r="AZ1937" t="s">
        <v>62</v>
      </c>
      <c r="BA1937">
        <v>1082</v>
      </c>
      <c r="BB1937" t="s">
        <v>2852</v>
      </c>
    </row>
    <row r="1938" spans="1:54" x14ac:dyDescent="0.25">
      <c r="A1938" s="1">
        <v>45200</v>
      </c>
      <c r="B1938">
        <v>280061</v>
      </c>
      <c r="C1938" t="s">
        <v>10515</v>
      </c>
      <c r="D1938">
        <v>8200</v>
      </c>
      <c r="E1938" t="s">
        <v>10507</v>
      </c>
      <c r="F1938" t="s">
        <v>48044</v>
      </c>
      <c r="G1938">
        <v>30773047</v>
      </c>
      <c r="H1938">
        <v>1017059048</v>
      </c>
      <c r="I1938" t="s">
        <v>10516</v>
      </c>
      <c r="K1938" t="s">
        <v>10510</v>
      </c>
      <c r="L1938" t="s">
        <v>10517</v>
      </c>
      <c r="M1938">
        <v>2844</v>
      </c>
      <c r="N1938">
        <v>2</v>
      </c>
      <c r="R1938" s="1">
        <v>42663</v>
      </c>
      <c r="S1938" t="s">
        <v>56</v>
      </c>
      <c r="V1938" s="1">
        <v>42681</v>
      </c>
      <c r="W1938">
        <v>4</v>
      </c>
      <c r="X1938" t="s">
        <v>725</v>
      </c>
      <c r="Y1938">
        <v>4</v>
      </c>
      <c r="Z1938" t="s">
        <v>1324</v>
      </c>
      <c r="AB1938">
        <v>201008</v>
      </c>
      <c r="AC1938">
        <v>306</v>
      </c>
      <c r="AD1938" t="s">
        <v>46731</v>
      </c>
      <c r="AE1938">
        <v>1085</v>
      </c>
      <c r="AF1938" t="s">
        <v>46731</v>
      </c>
      <c r="AG1938">
        <v>3</v>
      </c>
      <c r="AH1938" t="s">
        <v>81</v>
      </c>
      <c r="AI1938">
        <v>99</v>
      </c>
      <c r="AJ1938" t="s">
        <v>54511</v>
      </c>
      <c r="AK1938">
        <v>751</v>
      </c>
      <c r="AL1938" t="s">
        <v>10168</v>
      </c>
      <c r="AM1938">
        <v>2</v>
      </c>
      <c r="AN1938" t="s">
        <v>119</v>
      </c>
      <c r="AO1938">
        <v>791413</v>
      </c>
      <c r="AP1938">
        <v>791413</v>
      </c>
      <c r="AQ1938" t="s">
        <v>10518</v>
      </c>
      <c r="AR1938" t="s">
        <v>10503</v>
      </c>
      <c r="AS1938">
        <v>2</v>
      </c>
      <c r="AT1938" t="s">
        <v>1413</v>
      </c>
      <c r="AU1938" t="s">
        <v>10514</v>
      </c>
      <c r="AX1938">
        <v>56.181977788714498</v>
      </c>
      <c r="AY1938">
        <v>10.192536621568999</v>
      </c>
      <c r="AZ1938" t="s">
        <v>62</v>
      </c>
      <c r="BA1938">
        <v>1082</v>
      </c>
      <c r="BB1938" t="s">
        <v>2852</v>
      </c>
    </row>
    <row r="1939" spans="1:54" x14ac:dyDescent="0.25">
      <c r="A1939" s="1">
        <v>45200</v>
      </c>
      <c r="B1939">
        <v>280062</v>
      </c>
      <c r="C1939" t="s">
        <v>48045</v>
      </c>
      <c r="D1939">
        <v>4180</v>
      </c>
      <c r="E1939" t="s">
        <v>46872</v>
      </c>
      <c r="F1939" t="s">
        <v>53121</v>
      </c>
      <c r="G1939">
        <v>30874323</v>
      </c>
      <c r="I1939" t="s">
        <v>10519</v>
      </c>
      <c r="K1939" t="s">
        <v>9677</v>
      </c>
      <c r="L1939" t="s">
        <v>10353</v>
      </c>
      <c r="M1939">
        <v>350</v>
      </c>
      <c r="N1939">
        <v>12</v>
      </c>
      <c r="R1939" s="1">
        <v>40919</v>
      </c>
      <c r="S1939" t="s">
        <v>56</v>
      </c>
      <c r="W1939">
        <v>4</v>
      </c>
      <c r="X1939" t="s">
        <v>725</v>
      </c>
      <c r="Y1939">
        <v>1</v>
      </c>
      <c r="Z1939" t="s">
        <v>46545</v>
      </c>
      <c r="AB1939">
        <v>201008</v>
      </c>
      <c r="AC1939">
        <v>931</v>
      </c>
      <c r="AD1939" t="s">
        <v>1467</v>
      </c>
      <c r="AE1939">
        <v>2022</v>
      </c>
      <c r="AF1939" t="s">
        <v>1467</v>
      </c>
      <c r="AG1939">
        <v>8</v>
      </c>
      <c r="AH1939" t="s">
        <v>10520</v>
      </c>
      <c r="AI1939">
        <v>99</v>
      </c>
      <c r="AJ1939" t="s">
        <v>54511</v>
      </c>
      <c r="AK1939">
        <v>340</v>
      </c>
      <c r="AL1939" t="s">
        <v>46873</v>
      </c>
      <c r="AQ1939" t="s">
        <v>10521</v>
      </c>
      <c r="AS1939">
        <v>0</v>
      </c>
      <c r="AT1939" t="s">
        <v>61</v>
      </c>
      <c r="AU1939" t="s">
        <v>10356</v>
      </c>
      <c r="AX1939">
        <v>55.462145405850698</v>
      </c>
      <c r="AY1939">
        <v>11.5584148323259</v>
      </c>
      <c r="AZ1939" t="s">
        <v>62</v>
      </c>
      <c r="BA1939">
        <v>1085</v>
      </c>
      <c r="BB1939" t="s">
        <v>44618</v>
      </c>
    </row>
    <row r="1940" spans="1:54" x14ac:dyDescent="0.25">
      <c r="A1940" s="1">
        <v>45200</v>
      </c>
      <c r="B1940">
        <v>280063</v>
      </c>
      <c r="C1940" t="s">
        <v>48046</v>
      </c>
      <c r="D1940">
        <v>8832</v>
      </c>
      <c r="E1940" t="s">
        <v>10522</v>
      </c>
      <c r="F1940" t="s">
        <v>53122</v>
      </c>
      <c r="G1940">
        <v>18202697</v>
      </c>
      <c r="H1940">
        <v>1001452537</v>
      </c>
      <c r="I1940" t="s">
        <v>10523</v>
      </c>
      <c r="K1940" t="s">
        <v>10524</v>
      </c>
      <c r="L1940" t="s">
        <v>48047</v>
      </c>
      <c r="M1940">
        <v>662</v>
      </c>
      <c r="N1940">
        <v>21</v>
      </c>
      <c r="R1940" s="1">
        <v>43790</v>
      </c>
      <c r="S1940" t="s">
        <v>80</v>
      </c>
      <c r="W1940">
        <v>5</v>
      </c>
      <c r="X1940" t="s">
        <v>557</v>
      </c>
      <c r="Y1940">
        <v>7</v>
      </c>
      <c r="Z1940" t="s">
        <v>1499</v>
      </c>
      <c r="AB1940">
        <v>201008</v>
      </c>
      <c r="AC1940">
        <v>141</v>
      </c>
      <c r="AD1940" t="s">
        <v>46688</v>
      </c>
      <c r="AE1940">
        <v>1022</v>
      </c>
      <c r="AF1940" t="s">
        <v>46688</v>
      </c>
      <c r="AG1940">
        <v>1</v>
      </c>
      <c r="AH1940" t="s">
        <v>44482</v>
      </c>
      <c r="AI1940">
        <v>99</v>
      </c>
      <c r="AJ1940" t="s">
        <v>54511</v>
      </c>
      <c r="AK1940">
        <v>791</v>
      </c>
      <c r="AL1940" t="s">
        <v>2855</v>
      </c>
      <c r="AQ1940" t="s">
        <v>10525</v>
      </c>
      <c r="AR1940" t="s">
        <v>10526</v>
      </c>
      <c r="AS1940">
        <v>0</v>
      </c>
      <c r="AT1940" t="s">
        <v>61</v>
      </c>
      <c r="AU1940" t="s">
        <v>48048</v>
      </c>
      <c r="AX1940">
        <v>56.552151590000001</v>
      </c>
      <c r="AY1940">
        <v>9.4011799099999998</v>
      </c>
      <c r="AZ1940" t="s">
        <v>62</v>
      </c>
      <c r="BA1940">
        <v>1082</v>
      </c>
      <c r="BB1940" t="s">
        <v>2852</v>
      </c>
    </row>
    <row r="1941" spans="1:54" x14ac:dyDescent="0.25">
      <c r="A1941" s="1">
        <v>45200</v>
      </c>
      <c r="B1941">
        <v>280064</v>
      </c>
      <c r="C1941" t="s">
        <v>55366</v>
      </c>
      <c r="D1941">
        <v>8210</v>
      </c>
      <c r="E1941" t="s">
        <v>10527</v>
      </c>
      <c r="F1941" t="s">
        <v>55367</v>
      </c>
      <c r="G1941">
        <v>48570658</v>
      </c>
      <c r="H1941">
        <v>1016501022</v>
      </c>
      <c r="I1941" t="s">
        <v>10528</v>
      </c>
      <c r="K1941" t="s">
        <v>10529</v>
      </c>
      <c r="L1941" t="s">
        <v>10530</v>
      </c>
      <c r="M1941">
        <v>9199</v>
      </c>
      <c r="N1941" t="s">
        <v>10531</v>
      </c>
      <c r="R1941" s="1">
        <v>42293</v>
      </c>
      <c r="S1941" t="s">
        <v>56</v>
      </c>
      <c r="V1941" s="1">
        <v>42278</v>
      </c>
      <c r="W1941">
        <v>4</v>
      </c>
      <c r="X1941" t="s">
        <v>725</v>
      </c>
      <c r="Y1941">
        <v>1</v>
      </c>
      <c r="Z1941" t="s">
        <v>46545</v>
      </c>
      <c r="AB1941">
        <v>201008</v>
      </c>
      <c r="AC1941">
        <v>241</v>
      </c>
      <c r="AD1941" t="s">
        <v>1722</v>
      </c>
      <c r="AE1941">
        <v>1071</v>
      </c>
      <c r="AF1941" t="s">
        <v>1688</v>
      </c>
      <c r="AG1941">
        <v>3</v>
      </c>
      <c r="AH1941" t="s">
        <v>81</v>
      </c>
      <c r="AI1941">
        <v>99</v>
      </c>
      <c r="AJ1941" t="s">
        <v>54511</v>
      </c>
      <c r="AK1941">
        <v>751</v>
      </c>
      <c r="AL1941" t="s">
        <v>10168</v>
      </c>
      <c r="AP1941">
        <v>751402</v>
      </c>
      <c r="AQ1941" t="s">
        <v>10532</v>
      </c>
      <c r="AR1941" t="s">
        <v>10533</v>
      </c>
      <c r="AS1941">
        <v>2</v>
      </c>
      <c r="AT1941" t="s">
        <v>1413</v>
      </c>
      <c r="AU1941" t="s">
        <v>10534</v>
      </c>
      <c r="AX1941">
        <v>56.167551179034099</v>
      </c>
      <c r="AY1941">
        <v>10.1612191913452</v>
      </c>
      <c r="AZ1941" t="s">
        <v>62</v>
      </c>
      <c r="BA1941">
        <v>1082</v>
      </c>
      <c r="BB1941" t="s">
        <v>2852</v>
      </c>
    </row>
    <row r="1942" spans="1:54" x14ac:dyDescent="0.25">
      <c r="A1942" s="1">
        <v>45200</v>
      </c>
      <c r="B1942">
        <v>280065</v>
      </c>
      <c r="C1942" t="s">
        <v>10535</v>
      </c>
      <c r="D1942">
        <v>3200</v>
      </c>
      <c r="E1942" t="s">
        <v>7259</v>
      </c>
      <c r="F1942" t="s">
        <v>44923</v>
      </c>
      <c r="G1942">
        <v>25018982</v>
      </c>
      <c r="H1942">
        <v>1016200006</v>
      </c>
      <c r="I1942" t="s">
        <v>10536</v>
      </c>
      <c r="K1942" t="s">
        <v>5775</v>
      </c>
      <c r="L1942" t="s">
        <v>10537</v>
      </c>
      <c r="M1942">
        <v>231</v>
      </c>
      <c r="N1942">
        <v>19</v>
      </c>
      <c r="R1942" s="1">
        <v>42348</v>
      </c>
      <c r="S1942" t="s">
        <v>56</v>
      </c>
      <c r="V1942" s="1">
        <v>42339</v>
      </c>
      <c r="W1942">
        <v>4</v>
      </c>
      <c r="X1942" t="s">
        <v>725</v>
      </c>
      <c r="Y1942">
        <v>1</v>
      </c>
      <c r="Z1942" t="s">
        <v>46545</v>
      </c>
      <c r="AB1942">
        <v>201008</v>
      </c>
      <c r="AC1942">
        <v>240</v>
      </c>
      <c r="AD1942" t="s">
        <v>2530</v>
      </c>
      <c r="AE1942">
        <v>1071</v>
      </c>
      <c r="AF1942" t="s">
        <v>1688</v>
      </c>
      <c r="AG1942">
        <v>3</v>
      </c>
      <c r="AH1942" t="s">
        <v>81</v>
      </c>
      <c r="AI1942">
        <v>99</v>
      </c>
      <c r="AJ1942" t="s">
        <v>54511</v>
      </c>
      <c r="AK1942">
        <v>270</v>
      </c>
      <c r="AL1942" t="s">
        <v>6110</v>
      </c>
      <c r="AM1942">
        <v>2</v>
      </c>
      <c r="AN1942" t="s">
        <v>119</v>
      </c>
      <c r="AO1942">
        <v>219411</v>
      </c>
      <c r="AP1942">
        <v>219411</v>
      </c>
      <c r="AQ1942" t="s">
        <v>10538</v>
      </c>
      <c r="AR1942" t="s">
        <v>10539</v>
      </c>
      <c r="AS1942">
        <v>2</v>
      </c>
      <c r="AT1942" t="s">
        <v>1413</v>
      </c>
      <c r="AU1942" t="s">
        <v>10540</v>
      </c>
      <c r="AX1942">
        <v>56.015761177000201</v>
      </c>
      <c r="AY1942">
        <v>12.1959345543069</v>
      </c>
      <c r="AZ1942" t="s">
        <v>62</v>
      </c>
      <c r="BA1942">
        <v>1084</v>
      </c>
      <c r="BB1942" t="s">
        <v>63</v>
      </c>
    </row>
    <row r="1943" spans="1:54" x14ac:dyDescent="0.25">
      <c r="A1943" s="1">
        <v>45200</v>
      </c>
      <c r="B1943">
        <v>280066</v>
      </c>
      <c r="C1943" t="s">
        <v>48049</v>
      </c>
      <c r="D1943">
        <v>2300</v>
      </c>
      <c r="E1943" t="s">
        <v>46589</v>
      </c>
      <c r="F1943" t="s">
        <v>48050</v>
      </c>
      <c r="G1943">
        <v>64942212</v>
      </c>
      <c r="H1943">
        <v>1009138168</v>
      </c>
      <c r="I1943" t="s">
        <v>10541</v>
      </c>
      <c r="K1943" t="s">
        <v>10542</v>
      </c>
      <c r="L1943" t="s">
        <v>10543</v>
      </c>
      <c r="M1943">
        <v>7120</v>
      </c>
      <c r="N1943">
        <v>42</v>
      </c>
      <c r="R1943" s="1">
        <v>44375</v>
      </c>
      <c r="S1943" t="s">
        <v>56</v>
      </c>
      <c r="T1943">
        <v>101</v>
      </c>
      <c r="U1943" t="s">
        <v>46544</v>
      </c>
      <c r="W1943">
        <v>2</v>
      </c>
      <c r="X1943" t="s">
        <v>57</v>
      </c>
      <c r="Y1943">
        <v>1</v>
      </c>
      <c r="Z1943" t="s">
        <v>46545</v>
      </c>
      <c r="AA1943">
        <v>9</v>
      </c>
      <c r="AB1943">
        <v>201008</v>
      </c>
      <c r="AC1943">
        <v>129</v>
      </c>
      <c r="AD1943" t="s">
        <v>2405</v>
      </c>
      <c r="AE1943">
        <v>1016</v>
      </c>
      <c r="AF1943" t="s">
        <v>2405</v>
      </c>
      <c r="AG1943">
        <v>1</v>
      </c>
      <c r="AH1943" t="s">
        <v>44482</v>
      </c>
      <c r="AI1943">
        <v>99</v>
      </c>
      <c r="AJ1943" t="s">
        <v>54511</v>
      </c>
      <c r="AK1943">
        <v>101</v>
      </c>
      <c r="AL1943" t="s">
        <v>46544</v>
      </c>
      <c r="AQ1943" t="s">
        <v>10544</v>
      </c>
      <c r="AR1943" t="s">
        <v>10545</v>
      </c>
      <c r="AS1943">
        <v>0</v>
      </c>
      <c r="AT1943" t="s">
        <v>61</v>
      </c>
      <c r="AU1943" t="s">
        <v>411</v>
      </c>
      <c r="AX1943">
        <v>55.66024367</v>
      </c>
      <c r="AY1943">
        <v>12.594422249999999</v>
      </c>
      <c r="AZ1943" t="s">
        <v>62</v>
      </c>
      <c r="BA1943">
        <v>1084</v>
      </c>
      <c r="BB1943" t="s">
        <v>63</v>
      </c>
    </row>
    <row r="1944" spans="1:54" x14ac:dyDescent="0.25">
      <c r="A1944" s="1">
        <v>45200</v>
      </c>
      <c r="B1944">
        <v>280067</v>
      </c>
      <c r="C1944" t="s">
        <v>10546</v>
      </c>
      <c r="D1944">
        <v>2100</v>
      </c>
      <c r="E1944" t="s">
        <v>54516</v>
      </c>
      <c r="F1944" t="s">
        <v>10547</v>
      </c>
      <c r="G1944">
        <v>33010338</v>
      </c>
      <c r="H1944">
        <v>1016250127</v>
      </c>
      <c r="I1944" t="s">
        <v>10548</v>
      </c>
      <c r="L1944" t="s">
        <v>10549</v>
      </c>
      <c r="M1944">
        <v>908</v>
      </c>
      <c r="N1944">
        <v>60</v>
      </c>
      <c r="R1944" s="1">
        <v>41360</v>
      </c>
      <c r="S1944" t="s">
        <v>56</v>
      </c>
      <c r="V1944" s="1">
        <v>40422</v>
      </c>
      <c r="W1944">
        <v>0</v>
      </c>
      <c r="X1944" t="s">
        <v>1252</v>
      </c>
      <c r="Y1944">
        <v>0</v>
      </c>
      <c r="Z1944" t="s">
        <v>54560</v>
      </c>
      <c r="AB1944">
        <v>201009</v>
      </c>
      <c r="AC1944">
        <v>244</v>
      </c>
      <c r="AD1944" t="s">
        <v>2118</v>
      </c>
      <c r="AE1944">
        <v>1072</v>
      </c>
      <c r="AF1944" t="s">
        <v>2143</v>
      </c>
      <c r="AG1944">
        <v>3</v>
      </c>
      <c r="AH1944" t="s">
        <v>81</v>
      </c>
      <c r="AI1944">
        <v>99</v>
      </c>
      <c r="AJ1944" t="s">
        <v>54511</v>
      </c>
      <c r="AK1944">
        <v>101</v>
      </c>
      <c r="AL1944" t="s">
        <v>46544</v>
      </c>
      <c r="AS1944">
        <v>0</v>
      </c>
      <c r="AT1944" t="s">
        <v>61</v>
      </c>
      <c r="AU1944" t="s">
        <v>10550</v>
      </c>
      <c r="AX1944">
        <v>55.7130682602006</v>
      </c>
      <c r="AY1944">
        <v>12.5672407437785</v>
      </c>
      <c r="AZ1944" t="s">
        <v>62</v>
      </c>
      <c r="BA1944">
        <v>1084</v>
      </c>
      <c r="BB1944" t="s">
        <v>63</v>
      </c>
    </row>
    <row r="1945" spans="1:54" x14ac:dyDescent="0.25">
      <c r="A1945" s="1">
        <v>45200</v>
      </c>
      <c r="B1945">
        <v>280068</v>
      </c>
      <c r="C1945" t="s">
        <v>10551</v>
      </c>
      <c r="D1945">
        <v>4690</v>
      </c>
      <c r="E1945" t="s">
        <v>10552</v>
      </c>
      <c r="F1945" t="s">
        <v>10551</v>
      </c>
      <c r="G1945">
        <v>24385914</v>
      </c>
      <c r="H1945">
        <v>1003015251</v>
      </c>
      <c r="K1945" t="s">
        <v>10553</v>
      </c>
      <c r="L1945" t="s">
        <v>53123</v>
      </c>
      <c r="M1945">
        <v>91</v>
      </c>
      <c r="N1945">
        <v>74</v>
      </c>
      <c r="R1945" s="1">
        <v>41360</v>
      </c>
      <c r="S1945" t="s">
        <v>56</v>
      </c>
      <c r="V1945" s="1">
        <v>40422</v>
      </c>
      <c r="W1945">
        <v>0</v>
      </c>
      <c r="X1945" t="s">
        <v>1252</v>
      </c>
      <c r="Y1945">
        <v>0</v>
      </c>
      <c r="Z1945" t="s">
        <v>54560</v>
      </c>
      <c r="AB1945">
        <v>201009</v>
      </c>
      <c r="AC1945">
        <v>244</v>
      </c>
      <c r="AD1945" t="s">
        <v>2118</v>
      </c>
      <c r="AE1945">
        <v>1072</v>
      </c>
      <c r="AF1945" t="s">
        <v>2143</v>
      </c>
      <c r="AG1945">
        <v>3</v>
      </c>
      <c r="AH1945" t="s">
        <v>81</v>
      </c>
      <c r="AI1945">
        <v>99</v>
      </c>
      <c r="AJ1945" t="s">
        <v>54511</v>
      </c>
      <c r="AK1945">
        <v>320</v>
      </c>
      <c r="AL1945" t="s">
        <v>10368</v>
      </c>
      <c r="AQ1945" t="s">
        <v>10554</v>
      </c>
      <c r="AR1945" t="s">
        <v>10555</v>
      </c>
      <c r="AS1945">
        <v>0</v>
      </c>
      <c r="AT1945" t="s">
        <v>61</v>
      </c>
      <c r="AU1945" t="s">
        <v>53124</v>
      </c>
      <c r="AX1945">
        <v>55.308979552637801</v>
      </c>
      <c r="AY1945">
        <v>11.9465557889456</v>
      </c>
      <c r="AZ1945" t="s">
        <v>62</v>
      </c>
      <c r="BA1945">
        <v>1085</v>
      </c>
      <c r="BB1945" t="s">
        <v>44618</v>
      </c>
    </row>
    <row r="1946" spans="1:54" x14ac:dyDescent="0.25">
      <c r="A1946" s="1">
        <v>45200</v>
      </c>
      <c r="B1946">
        <v>280069</v>
      </c>
      <c r="C1946" t="s">
        <v>10556</v>
      </c>
      <c r="D1946">
        <v>7430</v>
      </c>
      <c r="E1946" t="s">
        <v>10557</v>
      </c>
      <c r="F1946" t="s">
        <v>10558</v>
      </c>
      <c r="G1946">
        <v>29189617</v>
      </c>
      <c r="H1946">
        <v>1016473290</v>
      </c>
      <c r="I1946" t="s">
        <v>10559</v>
      </c>
      <c r="K1946" t="s">
        <v>10560</v>
      </c>
      <c r="L1946" t="s">
        <v>45038</v>
      </c>
      <c r="M1946">
        <v>303</v>
      </c>
      <c r="N1946">
        <v>15</v>
      </c>
      <c r="R1946" s="1">
        <v>43790</v>
      </c>
      <c r="S1946" t="s">
        <v>56</v>
      </c>
      <c r="T1946">
        <v>756</v>
      </c>
      <c r="U1946" t="s">
        <v>10561</v>
      </c>
      <c r="W1946">
        <v>2</v>
      </c>
      <c r="X1946" t="s">
        <v>57</v>
      </c>
      <c r="Y1946">
        <v>1</v>
      </c>
      <c r="Z1946" t="s">
        <v>46545</v>
      </c>
      <c r="AB1946">
        <v>201009</v>
      </c>
      <c r="AC1946">
        <v>149</v>
      </c>
      <c r="AD1946" t="s">
        <v>1085</v>
      </c>
      <c r="AE1946">
        <v>1026</v>
      </c>
      <c r="AF1946" t="s">
        <v>44530</v>
      </c>
      <c r="AG1946">
        <v>1</v>
      </c>
      <c r="AH1946" t="s">
        <v>44482</v>
      </c>
      <c r="AI1946">
        <v>99</v>
      </c>
      <c r="AJ1946" t="s">
        <v>54511</v>
      </c>
      <c r="AK1946">
        <v>756</v>
      </c>
      <c r="AL1946" t="s">
        <v>10561</v>
      </c>
      <c r="AQ1946" t="s">
        <v>10562</v>
      </c>
      <c r="AR1946" t="s">
        <v>10563</v>
      </c>
      <c r="AS1946">
        <v>0</v>
      </c>
      <c r="AT1946" t="s">
        <v>61</v>
      </c>
      <c r="AU1946" t="s">
        <v>45039</v>
      </c>
      <c r="AX1946">
        <v>56.147703780000001</v>
      </c>
      <c r="AY1946">
        <v>9.1443660199999997</v>
      </c>
      <c r="AZ1946" t="s">
        <v>62</v>
      </c>
      <c r="BA1946">
        <v>1082</v>
      </c>
      <c r="BB1946" t="s">
        <v>2852</v>
      </c>
    </row>
    <row r="1947" spans="1:54" x14ac:dyDescent="0.25">
      <c r="A1947" s="1">
        <v>45200</v>
      </c>
      <c r="B1947">
        <v>280070</v>
      </c>
      <c r="C1947" t="s">
        <v>10564</v>
      </c>
      <c r="D1947">
        <v>4850</v>
      </c>
      <c r="E1947" t="s">
        <v>48051</v>
      </c>
      <c r="F1947" t="s">
        <v>10565</v>
      </c>
      <c r="G1947">
        <v>26147735</v>
      </c>
      <c r="H1947">
        <v>1008567375</v>
      </c>
      <c r="I1947" t="s">
        <v>10566</v>
      </c>
      <c r="K1947" t="s">
        <v>10567</v>
      </c>
      <c r="L1947" t="s">
        <v>10568</v>
      </c>
      <c r="M1947">
        <v>1210</v>
      </c>
      <c r="N1947">
        <v>6</v>
      </c>
      <c r="R1947" s="1">
        <v>43277</v>
      </c>
      <c r="S1947" t="s">
        <v>56</v>
      </c>
      <c r="V1947" s="1">
        <v>43111</v>
      </c>
      <c r="W1947">
        <v>6</v>
      </c>
      <c r="X1947" t="s">
        <v>1289</v>
      </c>
      <c r="Y1947">
        <v>1</v>
      </c>
      <c r="Z1947" t="s">
        <v>46545</v>
      </c>
      <c r="AA1947">
        <v>10</v>
      </c>
      <c r="AB1947">
        <v>201009</v>
      </c>
      <c r="AC1947">
        <v>129</v>
      </c>
      <c r="AD1947" t="s">
        <v>2405</v>
      </c>
      <c r="AE1947">
        <v>1016</v>
      </c>
      <c r="AF1947" t="s">
        <v>2405</v>
      </c>
      <c r="AG1947">
        <v>3</v>
      </c>
      <c r="AH1947" t="s">
        <v>81</v>
      </c>
      <c r="AI1947">
        <v>99</v>
      </c>
      <c r="AJ1947" t="s">
        <v>54511</v>
      </c>
      <c r="AK1947">
        <v>376</v>
      </c>
      <c r="AL1947" t="s">
        <v>9249</v>
      </c>
      <c r="AQ1947" t="s">
        <v>10569</v>
      </c>
      <c r="AR1947" t="s">
        <v>10570</v>
      </c>
      <c r="AS1947">
        <v>0</v>
      </c>
      <c r="AT1947" t="s">
        <v>61</v>
      </c>
      <c r="AU1947" t="s">
        <v>10571</v>
      </c>
      <c r="AX1947">
        <v>54.885530718715501</v>
      </c>
      <c r="AY1947">
        <v>11.992213247828399</v>
      </c>
      <c r="AZ1947" t="s">
        <v>62</v>
      </c>
      <c r="BA1947">
        <v>1085</v>
      </c>
      <c r="BB1947" t="s">
        <v>44618</v>
      </c>
    </row>
    <row r="1948" spans="1:54" x14ac:dyDescent="0.25">
      <c r="A1948" s="1">
        <v>45200</v>
      </c>
      <c r="B1948">
        <v>280071</v>
      </c>
      <c r="C1948" t="s">
        <v>10572</v>
      </c>
      <c r="D1948">
        <v>5400</v>
      </c>
      <c r="E1948" t="s">
        <v>10573</v>
      </c>
      <c r="F1948" t="s">
        <v>10574</v>
      </c>
      <c r="G1948">
        <v>27829317</v>
      </c>
      <c r="H1948">
        <v>1010756509</v>
      </c>
      <c r="I1948" t="s">
        <v>10575</v>
      </c>
      <c r="K1948" t="s">
        <v>10576</v>
      </c>
      <c r="L1948" t="s">
        <v>48052</v>
      </c>
      <c r="M1948">
        <v>1163</v>
      </c>
      <c r="N1948">
        <v>2</v>
      </c>
      <c r="R1948" s="1">
        <v>43782</v>
      </c>
      <c r="S1948" t="s">
        <v>56</v>
      </c>
      <c r="W1948">
        <v>6</v>
      </c>
      <c r="X1948" t="s">
        <v>1289</v>
      </c>
      <c r="Y1948">
        <v>1</v>
      </c>
      <c r="Z1948" t="s">
        <v>46545</v>
      </c>
      <c r="AA1948">
        <v>10</v>
      </c>
      <c r="AB1948">
        <v>201009</v>
      </c>
      <c r="AC1948">
        <v>126</v>
      </c>
      <c r="AD1948" t="s">
        <v>46616</v>
      </c>
      <c r="AE1948">
        <v>1015</v>
      </c>
      <c r="AF1948" t="s">
        <v>46616</v>
      </c>
      <c r="AG1948">
        <v>1</v>
      </c>
      <c r="AH1948" t="s">
        <v>44482</v>
      </c>
      <c r="AI1948">
        <v>99</v>
      </c>
      <c r="AJ1948" t="s">
        <v>54511</v>
      </c>
      <c r="AK1948">
        <v>480</v>
      </c>
      <c r="AL1948" t="s">
        <v>10577</v>
      </c>
      <c r="AQ1948" t="s">
        <v>10578</v>
      </c>
      <c r="AR1948" t="s">
        <v>10579</v>
      </c>
      <c r="AS1948">
        <v>0</v>
      </c>
      <c r="AT1948" t="s">
        <v>61</v>
      </c>
      <c r="AU1948" t="s">
        <v>48053</v>
      </c>
      <c r="AX1948">
        <v>55.568487619999999</v>
      </c>
      <c r="AY1948">
        <v>10.09773</v>
      </c>
      <c r="AZ1948" t="s">
        <v>62</v>
      </c>
      <c r="BA1948">
        <v>1083</v>
      </c>
      <c r="BB1948" t="s">
        <v>2861</v>
      </c>
    </row>
    <row r="1949" spans="1:54" x14ac:dyDescent="0.25">
      <c r="A1949" s="1">
        <v>45200</v>
      </c>
      <c r="B1949">
        <v>280072</v>
      </c>
      <c r="C1949" t="s">
        <v>10580</v>
      </c>
      <c r="D1949">
        <v>4573</v>
      </c>
      <c r="E1949" t="s">
        <v>48054</v>
      </c>
      <c r="F1949" t="s">
        <v>10580</v>
      </c>
      <c r="G1949">
        <v>26839521</v>
      </c>
      <c r="H1949">
        <v>1009400792</v>
      </c>
      <c r="I1949" t="s">
        <v>48055</v>
      </c>
      <c r="K1949" t="s">
        <v>10581</v>
      </c>
      <c r="L1949" t="s">
        <v>48056</v>
      </c>
      <c r="M1949">
        <v>790</v>
      </c>
      <c r="N1949">
        <v>12</v>
      </c>
      <c r="R1949" s="1">
        <v>44328</v>
      </c>
      <c r="S1949" t="s">
        <v>56</v>
      </c>
      <c r="V1949" s="1">
        <v>44287</v>
      </c>
      <c r="W1949">
        <v>6</v>
      </c>
      <c r="X1949" t="s">
        <v>1289</v>
      </c>
      <c r="Y1949">
        <v>1</v>
      </c>
      <c r="Z1949" t="s">
        <v>46545</v>
      </c>
      <c r="AB1949">
        <v>201009</v>
      </c>
      <c r="AC1949">
        <v>129</v>
      </c>
      <c r="AD1949" t="s">
        <v>2405</v>
      </c>
      <c r="AE1949">
        <v>1016</v>
      </c>
      <c r="AF1949" t="s">
        <v>2405</v>
      </c>
      <c r="AG1949">
        <v>3</v>
      </c>
      <c r="AH1949" t="s">
        <v>81</v>
      </c>
      <c r="AI1949">
        <v>99</v>
      </c>
      <c r="AJ1949" t="s">
        <v>54511</v>
      </c>
      <c r="AK1949">
        <v>306</v>
      </c>
      <c r="AL1949" t="s">
        <v>10308</v>
      </c>
      <c r="AQ1949" t="s">
        <v>10582</v>
      </c>
      <c r="AR1949" t="s">
        <v>10583</v>
      </c>
      <c r="AS1949">
        <v>0</v>
      </c>
      <c r="AT1949" t="s">
        <v>61</v>
      </c>
      <c r="AU1949" t="s">
        <v>48057</v>
      </c>
      <c r="AV1949" t="s">
        <v>10584</v>
      </c>
      <c r="AX1949">
        <v>55.902120379999999</v>
      </c>
      <c r="AY1949">
        <v>11.583890289999999</v>
      </c>
      <c r="AZ1949" t="s">
        <v>62</v>
      </c>
      <c r="BA1949">
        <v>1085</v>
      </c>
      <c r="BB1949" t="s">
        <v>44618</v>
      </c>
    </row>
    <row r="1950" spans="1:54" x14ac:dyDescent="0.25">
      <c r="A1950" s="1">
        <v>45200</v>
      </c>
      <c r="B1950">
        <v>280073</v>
      </c>
      <c r="C1950" t="s">
        <v>10585</v>
      </c>
      <c r="D1950">
        <v>7870</v>
      </c>
      <c r="E1950" t="s">
        <v>10586</v>
      </c>
      <c r="F1950" t="s">
        <v>10585</v>
      </c>
      <c r="G1950">
        <v>26122120</v>
      </c>
      <c r="H1950">
        <v>1008536585</v>
      </c>
      <c r="I1950" t="s">
        <v>10587</v>
      </c>
      <c r="K1950" t="s">
        <v>10588</v>
      </c>
      <c r="L1950" t="s">
        <v>53125</v>
      </c>
      <c r="M1950">
        <v>388</v>
      </c>
      <c r="N1950">
        <v>9</v>
      </c>
      <c r="R1950" s="1">
        <v>42955</v>
      </c>
      <c r="S1950" t="s">
        <v>56</v>
      </c>
      <c r="V1950" s="1">
        <v>40452</v>
      </c>
      <c r="W1950">
        <v>6</v>
      </c>
      <c r="X1950" t="s">
        <v>1289</v>
      </c>
      <c r="Y1950">
        <v>1</v>
      </c>
      <c r="Z1950" t="s">
        <v>46545</v>
      </c>
      <c r="AA1950">
        <v>10</v>
      </c>
      <c r="AB1950">
        <v>201010</v>
      </c>
      <c r="AC1950">
        <v>129</v>
      </c>
      <c r="AD1950" t="s">
        <v>2405</v>
      </c>
      <c r="AE1950">
        <v>1016</v>
      </c>
      <c r="AF1950" t="s">
        <v>2405</v>
      </c>
      <c r="AG1950">
        <v>3</v>
      </c>
      <c r="AH1950" t="s">
        <v>81</v>
      </c>
      <c r="AI1950">
        <v>99</v>
      </c>
      <c r="AJ1950" t="s">
        <v>54511</v>
      </c>
      <c r="AK1950">
        <v>779</v>
      </c>
      <c r="AL1950" t="s">
        <v>6855</v>
      </c>
      <c r="AQ1950" t="s">
        <v>10589</v>
      </c>
      <c r="AR1950" t="s">
        <v>10590</v>
      </c>
      <c r="AS1950">
        <v>0</v>
      </c>
      <c r="AT1950" t="s">
        <v>61</v>
      </c>
      <c r="AU1950" t="s">
        <v>53126</v>
      </c>
      <c r="AW1950" t="s">
        <v>10591</v>
      </c>
      <c r="AX1950">
        <v>56.765590981733297</v>
      </c>
      <c r="AY1950">
        <v>9.1045160187519905</v>
      </c>
      <c r="AZ1950" t="s">
        <v>62</v>
      </c>
      <c r="BA1950">
        <v>1082</v>
      </c>
      <c r="BB1950" t="s">
        <v>2852</v>
      </c>
    </row>
    <row r="1951" spans="1:54" x14ac:dyDescent="0.25">
      <c r="A1951" s="1">
        <v>45200</v>
      </c>
      <c r="B1951">
        <v>280074</v>
      </c>
      <c r="C1951" t="s">
        <v>10592</v>
      </c>
      <c r="D1951">
        <v>4400</v>
      </c>
      <c r="E1951" t="s">
        <v>10593</v>
      </c>
      <c r="F1951" t="s">
        <v>10592</v>
      </c>
      <c r="G1951">
        <v>29189595</v>
      </c>
      <c r="H1951">
        <v>1015637834</v>
      </c>
      <c r="I1951" t="s">
        <v>10594</v>
      </c>
      <c r="K1951" t="s">
        <v>10595</v>
      </c>
      <c r="L1951" t="s">
        <v>10596</v>
      </c>
      <c r="M1951">
        <v>1038</v>
      </c>
      <c r="N1951">
        <v>34</v>
      </c>
      <c r="R1951" s="1">
        <v>43790</v>
      </c>
      <c r="S1951" t="s">
        <v>56</v>
      </c>
      <c r="T1951">
        <v>326</v>
      </c>
      <c r="U1951" t="s">
        <v>10597</v>
      </c>
      <c r="W1951">
        <v>2</v>
      </c>
      <c r="X1951" t="s">
        <v>57</v>
      </c>
      <c r="Y1951">
        <v>1</v>
      </c>
      <c r="Z1951" t="s">
        <v>46545</v>
      </c>
      <c r="AC1951">
        <v>128</v>
      </c>
      <c r="AD1951" t="s">
        <v>955</v>
      </c>
      <c r="AE1951">
        <v>1051</v>
      </c>
      <c r="AF1951" t="s">
        <v>955</v>
      </c>
      <c r="AG1951">
        <v>1</v>
      </c>
      <c r="AH1951" t="s">
        <v>44482</v>
      </c>
      <c r="AI1951">
        <v>99</v>
      </c>
      <c r="AJ1951" t="s">
        <v>54511</v>
      </c>
      <c r="AK1951">
        <v>326</v>
      </c>
      <c r="AL1951" t="s">
        <v>10597</v>
      </c>
      <c r="AQ1951" t="s">
        <v>10598</v>
      </c>
      <c r="AR1951" t="s">
        <v>10599</v>
      </c>
      <c r="AS1951">
        <v>0</v>
      </c>
      <c r="AT1951" t="s">
        <v>61</v>
      </c>
      <c r="AU1951" t="s">
        <v>7002</v>
      </c>
      <c r="AX1951">
        <v>55.681545909999997</v>
      </c>
      <c r="AY1951">
        <v>11.073285569999999</v>
      </c>
      <c r="AZ1951" t="s">
        <v>62</v>
      </c>
      <c r="BA1951">
        <v>1085</v>
      </c>
      <c r="BB1951" t="s">
        <v>44618</v>
      </c>
    </row>
    <row r="1952" spans="1:54" x14ac:dyDescent="0.25">
      <c r="A1952" s="1">
        <v>45200</v>
      </c>
      <c r="B1952">
        <v>280075</v>
      </c>
      <c r="C1952" t="s">
        <v>10600</v>
      </c>
      <c r="D1952">
        <v>1619</v>
      </c>
      <c r="E1952" t="s">
        <v>46543</v>
      </c>
      <c r="F1952" t="s">
        <v>10601</v>
      </c>
      <c r="G1952">
        <v>32802524</v>
      </c>
      <c r="H1952">
        <v>1015971882</v>
      </c>
      <c r="I1952" t="s">
        <v>10602</v>
      </c>
      <c r="K1952" t="s">
        <v>10603</v>
      </c>
      <c r="L1952" t="s">
        <v>45040</v>
      </c>
      <c r="M1952">
        <v>8472</v>
      </c>
      <c r="N1952" t="s">
        <v>3684</v>
      </c>
      <c r="P1952">
        <v>1</v>
      </c>
      <c r="Q1952" t="s">
        <v>1653</v>
      </c>
      <c r="R1952" s="1">
        <v>41969</v>
      </c>
      <c r="S1952" t="s">
        <v>56</v>
      </c>
      <c r="V1952" s="1">
        <v>41944</v>
      </c>
      <c r="W1952">
        <v>5</v>
      </c>
      <c r="X1952" t="s">
        <v>557</v>
      </c>
      <c r="Y1952">
        <v>1</v>
      </c>
      <c r="Z1952" t="s">
        <v>46545</v>
      </c>
      <c r="AA1952">
        <v>10</v>
      </c>
      <c r="AB1952">
        <v>201008</v>
      </c>
      <c r="AC1952">
        <v>121</v>
      </c>
      <c r="AD1952" t="s">
        <v>70</v>
      </c>
      <c r="AE1952">
        <v>1013</v>
      </c>
      <c r="AF1952" t="s">
        <v>558</v>
      </c>
      <c r="AG1952">
        <v>3</v>
      </c>
      <c r="AH1952" t="s">
        <v>81</v>
      </c>
      <c r="AI1952">
        <v>99</v>
      </c>
      <c r="AJ1952" t="s">
        <v>54511</v>
      </c>
      <c r="AK1952">
        <v>101</v>
      </c>
      <c r="AL1952" t="s">
        <v>46544</v>
      </c>
      <c r="AQ1952" t="s">
        <v>10604</v>
      </c>
      <c r="AR1952" t="s">
        <v>10605</v>
      </c>
      <c r="AS1952">
        <v>0</v>
      </c>
      <c r="AT1952" t="s">
        <v>61</v>
      </c>
      <c r="AU1952" t="s">
        <v>44629</v>
      </c>
      <c r="AX1952">
        <v>55.673810875302699</v>
      </c>
      <c r="AY1952">
        <v>12.550225417061499</v>
      </c>
      <c r="AZ1952" t="s">
        <v>62</v>
      </c>
      <c r="BA1952">
        <v>1084</v>
      </c>
      <c r="BB1952" t="s">
        <v>63</v>
      </c>
    </row>
    <row r="1953" spans="1:54" x14ac:dyDescent="0.25">
      <c r="A1953" s="1">
        <v>45200</v>
      </c>
      <c r="B1953">
        <v>280076</v>
      </c>
      <c r="C1953" t="s">
        <v>10606</v>
      </c>
      <c r="D1953">
        <v>5000</v>
      </c>
      <c r="E1953" t="s">
        <v>10607</v>
      </c>
      <c r="F1953" t="s">
        <v>10608</v>
      </c>
      <c r="G1953">
        <v>32469647</v>
      </c>
      <c r="H1953">
        <v>1015551484</v>
      </c>
      <c r="I1953" t="s">
        <v>10609</v>
      </c>
      <c r="K1953" t="s">
        <v>10610</v>
      </c>
      <c r="L1953" t="s">
        <v>10611</v>
      </c>
      <c r="M1953">
        <v>5956</v>
      </c>
      <c r="N1953">
        <v>1</v>
      </c>
      <c r="R1953" s="1">
        <v>43154</v>
      </c>
      <c r="S1953" t="s">
        <v>56</v>
      </c>
      <c r="W1953">
        <v>1</v>
      </c>
      <c r="X1953" t="s">
        <v>760</v>
      </c>
      <c r="Y1953">
        <v>7</v>
      </c>
      <c r="Z1953" t="s">
        <v>1499</v>
      </c>
      <c r="AB1953">
        <v>192909</v>
      </c>
      <c r="AC1953">
        <v>323</v>
      </c>
      <c r="AD1953" t="s">
        <v>1939</v>
      </c>
      <c r="AE1953">
        <v>1084</v>
      </c>
      <c r="AF1953" t="s">
        <v>1825</v>
      </c>
      <c r="AG1953">
        <v>1</v>
      </c>
      <c r="AH1953" t="s">
        <v>44482</v>
      </c>
      <c r="AI1953">
        <v>99</v>
      </c>
      <c r="AJ1953" t="s">
        <v>54511</v>
      </c>
      <c r="AK1953">
        <v>461</v>
      </c>
      <c r="AL1953" t="s">
        <v>10612</v>
      </c>
      <c r="AP1953">
        <v>461414</v>
      </c>
      <c r="AQ1953" t="s">
        <v>10613</v>
      </c>
      <c r="AR1953" t="s">
        <v>10614</v>
      </c>
      <c r="AS1953">
        <v>2</v>
      </c>
      <c r="AT1953" t="s">
        <v>1413</v>
      </c>
      <c r="AU1953" t="s">
        <v>10615</v>
      </c>
      <c r="AX1953">
        <v>55.399768010000003</v>
      </c>
      <c r="AY1953">
        <v>10.39145119</v>
      </c>
      <c r="AZ1953" t="s">
        <v>62</v>
      </c>
      <c r="BA1953">
        <v>1083</v>
      </c>
      <c r="BB1953" t="s">
        <v>2861</v>
      </c>
    </row>
    <row r="1954" spans="1:54" x14ac:dyDescent="0.25">
      <c r="A1954" s="1">
        <v>45200</v>
      </c>
      <c r="B1954">
        <v>280077</v>
      </c>
      <c r="C1954" t="s">
        <v>53127</v>
      </c>
      <c r="D1954">
        <v>4242</v>
      </c>
      <c r="E1954" t="s">
        <v>10616</v>
      </c>
      <c r="F1954" t="s">
        <v>53128</v>
      </c>
      <c r="G1954">
        <v>32120237</v>
      </c>
      <c r="H1954">
        <v>1015279210</v>
      </c>
      <c r="I1954" t="s">
        <v>48058</v>
      </c>
      <c r="K1954" t="s">
        <v>10617</v>
      </c>
      <c r="L1954" t="s">
        <v>48059</v>
      </c>
      <c r="M1954">
        <v>551</v>
      </c>
      <c r="N1954">
        <v>19</v>
      </c>
      <c r="R1954" s="1">
        <v>40989</v>
      </c>
      <c r="S1954" t="s">
        <v>56</v>
      </c>
      <c r="V1954" s="1">
        <v>40969</v>
      </c>
      <c r="W1954">
        <v>6</v>
      </c>
      <c r="X1954" t="s">
        <v>1289</v>
      </c>
      <c r="Y1954">
        <v>1</v>
      </c>
      <c r="Z1954" t="s">
        <v>46545</v>
      </c>
      <c r="AA1954">
        <v>10</v>
      </c>
      <c r="AB1954">
        <v>201011</v>
      </c>
      <c r="AC1954">
        <v>129</v>
      </c>
      <c r="AD1954" t="s">
        <v>2405</v>
      </c>
      <c r="AE1954">
        <v>1016</v>
      </c>
      <c r="AF1954" t="s">
        <v>2405</v>
      </c>
      <c r="AG1954">
        <v>3</v>
      </c>
      <c r="AH1954" t="s">
        <v>81</v>
      </c>
      <c r="AI1954">
        <v>99</v>
      </c>
      <c r="AJ1954" t="s">
        <v>54511</v>
      </c>
      <c r="AK1954">
        <v>330</v>
      </c>
      <c r="AL1954" t="s">
        <v>9274</v>
      </c>
      <c r="AQ1954" t="s">
        <v>10618</v>
      </c>
      <c r="AR1954" t="s">
        <v>53129</v>
      </c>
      <c r="AS1954">
        <v>0</v>
      </c>
      <c r="AT1954" t="s">
        <v>61</v>
      </c>
      <c r="AU1954" t="s">
        <v>48060</v>
      </c>
      <c r="AW1954" t="s">
        <v>10619</v>
      </c>
      <c r="AZ1954" t="s">
        <v>62</v>
      </c>
      <c r="BA1954">
        <v>1085</v>
      </c>
      <c r="BB1954" t="s">
        <v>44618</v>
      </c>
    </row>
    <row r="1955" spans="1:54" x14ac:dyDescent="0.25">
      <c r="A1955" s="1">
        <v>45200</v>
      </c>
      <c r="B1955">
        <v>280078</v>
      </c>
      <c r="C1955" t="s">
        <v>53130</v>
      </c>
      <c r="D1955">
        <v>4500</v>
      </c>
      <c r="E1955" t="s">
        <v>48061</v>
      </c>
      <c r="F1955" t="s">
        <v>53130</v>
      </c>
      <c r="G1955">
        <v>29190658</v>
      </c>
      <c r="H1955">
        <v>1020727949</v>
      </c>
      <c r="I1955" t="s">
        <v>10620</v>
      </c>
      <c r="K1955" t="s">
        <v>10621</v>
      </c>
      <c r="L1955" t="s">
        <v>10622</v>
      </c>
      <c r="M1955">
        <v>53</v>
      </c>
      <c r="N1955">
        <v>34</v>
      </c>
      <c r="R1955" s="1">
        <v>43426</v>
      </c>
      <c r="S1955" t="s">
        <v>56</v>
      </c>
      <c r="T1955">
        <v>1085</v>
      </c>
      <c r="U1955" t="s">
        <v>44618</v>
      </c>
      <c r="W1955">
        <v>7</v>
      </c>
      <c r="X1955" t="s">
        <v>2845</v>
      </c>
      <c r="Y1955">
        <v>1</v>
      </c>
      <c r="Z1955" t="s">
        <v>46545</v>
      </c>
      <c r="AA1955">
        <v>10</v>
      </c>
      <c r="AB1955">
        <v>201011</v>
      </c>
      <c r="AC1955">
        <v>129</v>
      </c>
      <c r="AD1955" t="s">
        <v>2405</v>
      </c>
      <c r="AE1955">
        <v>1016</v>
      </c>
      <c r="AF1955" t="s">
        <v>2405</v>
      </c>
      <c r="AG1955">
        <v>1</v>
      </c>
      <c r="AH1955" t="s">
        <v>44482</v>
      </c>
      <c r="AI1955">
        <v>99</v>
      </c>
      <c r="AJ1955" t="s">
        <v>54511</v>
      </c>
      <c r="AK1955">
        <v>306</v>
      </c>
      <c r="AL1955" t="s">
        <v>10308</v>
      </c>
      <c r="AQ1955" t="s">
        <v>10623</v>
      </c>
      <c r="AR1955" t="s">
        <v>10624</v>
      </c>
      <c r="AS1955">
        <v>0</v>
      </c>
      <c r="AT1955" t="s">
        <v>61</v>
      </c>
      <c r="AU1955" t="s">
        <v>10625</v>
      </c>
      <c r="AX1955">
        <v>55.911376089999997</v>
      </c>
      <c r="AY1955">
        <v>11.659536230000001</v>
      </c>
      <c r="AZ1955" t="s">
        <v>62</v>
      </c>
      <c r="BA1955">
        <v>1085</v>
      </c>
      <c r="BB1955" t="s">
        <v>44618</v>
      </c>
    </row>
    <row r="1956" spans="1:54" x14ac:dyDescent="0.25">
      <c r="A1956" s="1">
        <v>45200</v>
      </c>
      <c r="B1956">
        <v>280079</v>
      </c>
      <c r="C1956" t="s">
        <v>10626</v>
      </c>
      <c r="D1956">
        <v>2610</v>
      </c>
      <c r="E1956" t="s">
        <v>46812</v>
      </c>
      <c r="F1956" t="s">
        <v>10626</v>
      </c>
      <c r="G1956">
        <v>31890071</v>
      </c>
      <c r="H1956">
        <v>1014957681</v>
      </c>
      <c r="I1956" t="s">
        <v>10627</v>
      </c>
      <c r="K1956" t="s">
        <v>10628</v>
      </c>
      <c r="L1956" t="s">
        <v>48062</v>
      </c>
      <c r="M1956">
        <v>705</v>
      </c>
      <c r="N1956">
        <v>395</v>
      </c>
      <c r="R1956" s="1">
        <v>44844</v>
      </c>
      <c r="S1956" t="s">
        <v>56</v>
      </c>
      <c r="V1956" s="1">
        <v>44835</v>
      </c>
      <c r="W1956">
        <v>6</v>
      </c>
      <c r="X1956" t="s">
        <v>1289</v>
      </c>
      <c r="Y1956">
        <v>1</v>
      </c>
      <c r="Z1956" t="s">
        <v>46545</v>
      </c>
      <c r="AA1956">
        <v>10</v>
      </c>
      <c r="AB1956">
        <v>201011</v>
      </c>
      <c r="AC1956">
        <v>129</v>
      </c>
      <c r="AD1956" t="s">
        <v>2405</v>
      </c>
      <c r="AE1956">
        <v>1016</v>
      </c>
      <c r="AF1956" t="s">
        <v>2405</v>
      </c>
      <c r="AG1956">
        <v>3</v>
      </c>
      <c r="AH1956" t="s">
        <v>81</v>
      </c>
      <c r="AI1956">
        <v>99</v>
      </c>
      <c r="AJ1956" t="s">
        <v>54511</v>
      </c>
      <c r="AK1956">
        <v>175</v>
      </c>
      <c r="AL1956" t="s">
        <v>46813</v>
      </c>
      <c r="AQ1956" t="s">
        <v>2520</v>
      </c>
      <c r="AR1956" t="s">
        <v>2428</v>
      </c>
      <c r="AS1956">
        <v>0</v>
      </c>
      <c r="AT1956" t="s">
        <v>61</v>
      </c>
      <c r="AU1956" t="s">
        <v>47236</v>
      </c>
      <c r="AX1956">
        <v>55.700803759999999</v>
      </c>
      <c r="AY1956">
        <v>12.454835620000001</v>
      </c>
      <c r="AZ1956" t="s">
        <v>62</v>
      </c>
      <c r="BA1956">
        <v>1084</v>
      </c>
      <c r="BB1956" t="s">
        <v>63</v>
      </c>
    </row>
    <row r="1957" spans="1:54" x14ac:dyDescent="0.25">
      <c r="A1957" s="1">
        <v>45200</v>
      </c>
      <c r="B1957">
        <v>280080</v>
      </c>
      <c r="C1957" t="s">
        <v>10629</v>
      </c>
      <c r="D1957">
        <v>4000</v>
      </c>
      <c r="E1957" t="s">
        <v>7628</v>
      </c>
      <c r="F1957" t="s">
        <v>10630</v>
      </c>
      <c r="G1957">
        <v>25678974</v>
      </c>
      <c r="H1957">
        <v>1016419814</v>
      </c>
      <c r="I1957" t="s">
        <v>8796</v>
      </c>
      <c r="K1957" t="s">
        <v>10631</v>
      </c>
      <c r="L1957" t="s">
        <v>47913</v>
      </c>
      <c r="M1957">
        <v>5140</v>
      </c>
      <c r="N1957">
        <v>6</v>
      </c>
      <c r="R1957" s="1">
        <v>43790</v>
      </c>
      <c r="S1957" t="s">
        <v>612</v>
      </c>
      <c r="T1957">
        <v>265</v>
      </c>
      <c r="U1957" t="s">
        <v>4243</v>
      </c>
      <c r="W1957">
        <v>0</v>
      </c>
      <c r="X1957" t="s">
        <v>1252</v>
      </c>
      <c r="Y1957">
        <v>8</v>
      </c>
      <c r="Z1957" t="s">
        <v>44534</v>
      </c>
      <c r="AB1957">
        <v>201011</v>
      </c>
      <c r="AC1957">
        <v>127</v>
      </c>
      <c r="AD1957" t="s">
        <v>1237</v>
      </c>
      <c r="AE1957">
        <v>1052</v>
      </c>
      <c r="AF1957" t="s">
        <v>1237</v>
      </c>
      <c r="AG1957">
        <v>2</v>
      </c>
      <c r="AH1957" t="s">
        <v>44524</v>
      </c>
      <c r="AI1957">
        <v>99</v>
      </c>
      <c r="AJ1957" t="s">
        <v>54511</v>
      </c>
      <c r="AK1957">
        <v>265</v>
      </c>
      <c r="AL1957" t="s">
        <v>4243</v>
      </c>
      <c r="AQ1957" t="s">
        <v>8799</v>
      </c>
      <c r="AR1957" t="s">
        <v>8800</v>
      </c>
      <c r="AS1957">
        <v>0</v>
      </c>
      <c r="AT1957" t="s">
        <v>61</v>
      </c>
      <c r="AU1957" t="s">
        <v>47914</v>
      </c>
      <c r="AX1957">
        <v>55.630543500000002</v>
      </c>
      <c r="AY1957">
        <v>12.075659229999999</v>
      </c>
      <c r="AZ1957" t="s">
        <v>62</v>
      </c>
      <c r="BA1957">
        <v>1085</v>
      </c>
      <c r="BB1957" t="s">
        <v>44618</v>
      </c>
    </row>
    <row r="1958" spans="1:54" x14ac:dyDescent="0.25">
      <c r="A1958" s="1">
        <v>45200</v>
      </c>
      <c r="B1958">
        <v>280081</v>
      </c>
      <c r="C1958" t="s">
        <v>10632</v>
      </c>
      <c r="D1958">
        <v>8585</v>
      </c>
      <c r="E1958" t="s">
        <v>10633</v>
      </c>
      <c r="F1958" t="s">
        <v>10632</v>
      </c>
      <c r="G1958">
        <v>29190925</v>
      </c>
      <c r="H1958">
        <v>1012330622</v>
      </c>
      <c r="I1958" t="s">
        <v>45041</v>
      </c>
      <c r="K1958" t="s">
        <v>10634</v>
      </c>
      <c r="L1958" t="s">
        <v>10635</v>
      </c>
      <c r="M1958">
        <v>414</v>
      </c>
      <c r="N1958">
        <v>1</v>
      </c>
      <c r="R1958" s="1">
        <v>43782</v>
      </c>
      <c r="S1958" t="s">
        <v>56</v>
      </c>
      <c r="T1958">
        <v>1082</v>
      </c>
      <c r="U1958" t="s">
        <v>2852</v>
      </c>
      <c r="W1958">
        <v>7</v>
      </c>
      <c r="X1958" t="s">
        <v>2845</v>
      </c>
      <c r="Y1958">
        <v>1</v>
      </c>
      <c r="Z1958" t="s">
        <v>46545</v>
      </c>
      <c r="AA1958">
        <v>10</v>
      </c>
      <c r="AB1958">
        <v>201011</v>
      </c>
      <c r="AC1958">
        <v>129</v>
      </c>
      <c r="AD1958" t="s">
        <v>2405</v>
      </c>
      <c r="AE1958">
        <v>1016</v>
      </c>
      <c r="AF1958" t="s">
        <v>2405</v>
      </c>
      <c r="AG1958">
        <v>1</v>
      </c>
      <c r="AH1958" t="s">
        <v>44482</v>
      </c>
      <c r="AI1958">
        <v>99</v>
      </c>
      <c r="AJ1958" t="s">
        <v>54511</v>
      </c>
      <c r="AK1958">
        <v>707</v>
      </c>
      <c r="AL1958" t="s">
        <v>10213</v>
      </c>
      <c r="AQ1958" t="s">
        <v>10636</v>
      </c>
      <c r="AR1958" t="s">
        <v>10244</v>
      </c>
      <c r="AS1958">
        <v>0</v>
      </c>
      <c r="AT1958" t="s">
        <v>61</v>
      </c>
      <c r="AU1958" t="s">
        <v>10637</v>
      </c>
      <c r="AX1958">
        <v>56.485375439999999</v>
      </c>
      <c r="AY1958">
        <v>10.729210549999999</v>
      </c>
      <c r="AZ1958" t="s">
        <v>62</v>
      </c>
      <c r="BA1958">
        <v>1082</v>
      </c>
      <c r="BB1958" t="s">
        <v>2852</v>
      </c>
    </row>
    <row r="1959" spans="1:54" x14ac:dyDescent="0.25">
      <c r="A1959" s="1">
        <v>45200</v>
      </c>
      <c r="B1959">
        <v>280082</v>
      </c>
      <c r="C1959" t="s">
        <v>53131</v>
      </c>
      <c r="D1959">
        <v>9000</v>
      </c>
      <c r="E1959" t="s">
        <v>10638</v>
      </c>
      <c r="F1959" t="s">
        <v>53132</v>
      </c>
      <c r="G1959">
        <v>29189420</v>
      </c>
      <c r="H1959">
        <v>1004708900</v>
      </c>
      <c r="I1959" t="s">
        <v>48063</v>
      </c>
      <c r="K1959" t="s">
        <v>10639</v>
      </c>
      <c r="L1959" t="s">
        <v>53133</v>
      </c>
      <c r="M1959">
        <v>997</v>
      </c>
      <c r="N1959">
        <v>15</v>
      </c>
      <c r="R1959" s="1">
        <v>44215</v>
      </c>
      <c r="S1959" t="s">
        <v>56</v>
      </c>
      <c r="T1959">
        <v>851</v>
      </c>
      <c r="U1959" t="s">
        <v>2847</v>
      </c>
      <c r="V1959" s="1">
        <v>44043</v>
      </c>
      <c r="W1959">
        <v>2</v>
      </c>
      <c r="X1959" t="s">
        <v>57</v>
      </c>
      <c r="Y1959">
        <v>1</v>
      </c>
      <c r="Z1959" t="s">
        <v>46545</v>
      </c>
      <c r="AA1959">
        <v>10</v>
      </c>
      <c r="AB1959">
        <v>201011</v>
      </c>
      <c r="AC1959">
        <v>129</v>
      </c>
      <c r="AD1959" t="s">
        <v>2405</v>
      </c>
      <c r="AE1959">
        <v>1016</v>
      </c>
      <c r="AF1959" t="s">
        <v>2405</v>
      </c>
      <c r="AG1959">
        <v>3</v>
      </c>
      <c r="AH1959" t="s">
        <v>81</v>
      </c>
      <c r="AI1959">
        <v>99</v>
      </c>
      <c r="AJ1959" t="s">
        <v>54511</v>
      </c>
      <c r="AK1959">
        <v>851</v>
      </c>
      <c r="AL1959" t="s">
        <v>2847</v>
      </c>
      <c r="AQ1959" t="s">
        <v>10640</v>
      </c>
      <c r="AS1959">
        <v>0</v>
      </c>
      <c r="AT1959" t="s">
        <v>61</v>
      </c>
      <c r="AU1959" t="s">
        <v>53134</v>
      </c>
      <c r="AX1959">
        <v>57.0584092</v>
      </c>
      <c r="AY1959">
        <v>9.9004547400000007</v>
      </c>
      <c r="AZ1959" t="s">
        <v>62</v>
      </c>
      <c r="BA1959">
        <v>1081</v>
      </c>
      <c r="BB1959" t="s">
        <v>1844</v>
      </c>
    </row>
    <row r="1960" spans="1:54" x14ac:dyDescent="0.25">
      <c r="A1960" s="1">
        <v>45200</v>
      </c>
      <c r="B1960">
        <v>280083</v>
      </c>
      <c r="C1960" t="s">
        <v>10641</v>
      </c>
      <c r="D1960">
        <v>9000</v>
      </c>
      <c r="E1960" t="s">
        <v>10638</v>
      </c>
      <c r="F1960" t="s">
        <v>10642</v>
      </c>
      <c r="G1960">
        <v>58101311</v>
      </c>
      <c r="H1960">
        <v>1002074764</v>
      </c>
      <c r="K1960" t="s">
        <v>10643</v>
      </c>
      <c r="L1960" t="s">
        <v>48064</v>
      </c>
      <c r="M1960">
        <v>4007</v>
      </c>
      <c r="N1960">
        <v>37</v>
      </c>
      <c r="R1960" s="1">
        <v>43556</v>
      </c>
      <c r="S1960" t="s">
        <v>56</v>
      </c>
      <c r="W1960">
        <v>5</v>
      </c>
      <c r="X1960" t="s">
        <v>557</v>
      </c>
      <c r="Y1960">
        <v>1</v>
      </c>
      <c r="Z1960" t="s">
        <v>46545</v>
      </c>
      <c r="AB1960">
        <v>201011</v>
      </c>
      <c r="AC1960">
        <v>147</v>
      </c>
      <c r="AD1960" t="s">
        <v>46697</v>
      </c>
      <c r="AE1960">
        <v>1021</v>
      </c>
      <c r="AF1960" t="s">
        <v>46697</v>
      </c>
      <c r="AG1960">
        <v>1</v>
      </c>
      <c r="AH1960" t="s">
        <v>44482</v>
      </c>
      <c r="AI1960">
        <v>99</v>
      </c>
      <c r="AJ1960" t="s">
        <v>54511</v>
      </c>
      <c r="AK1960">
        <v>851</v>
      </c>
      <c r="AL1960" t="s">
        <v>2847</v>
      </c>
      <c r="AQ1960" t="s">
        <v>10644</v>
      </c>
      <c r="AR1960" t="s">
        <v>10645</v>
      </c>
      <c r="AS1960">
        <v>0</v>
      </c>
      <c r="AT1960" t="s">
        <v>61</v>
      </c>
      <c r="AU1960" t="s">
        <v>48065</v>
      </c>
      <c r="AX1960">
        <v>57.044839009999997</v>
      </c>
      <c r="AY1960">
        <v>9.9286169500000003</v>
      </c>
      <c r="AZ1960" t="s">
        <v>62</v>
      </c>
      <c r="BA1960">
        <v>1081</v>
      </c>
      <c r="BB1960" t="s">
        <v>1844</v>
      </c>
    </row>
    <row r="1961" spans="1:54" x14ac:dyDescent="0.25">
      <c r="A1961" s="1">
        <v>45200</v>
      </c>
      <c r="B1961">
        <v>280084</v>
      </c>
      <c r="C1961" t="s">
        <v>10646</v>
      </c>
      <c r="D1961">
        <v>9560</v>
      </c>
      <c r="E1961" t="s">
        <v>10647</v>
      </c>
      <c r="F1961" t="s">
        <v>10648</v>
      </c>
      <c r="G1961">
        <v>25819217</v>
      </c>
      <c r="H1961">
        <v>1001588639</v>
      </c>
      <c r="I1961" t="s">
        <v>10649</v>
      </c>
      <c r="K1961" t="s">
        <v>10650</v>
      </c>
      <c r="L1961" t="s">
        <v>10651</v>
      </c>
      <c r="M1961">
        <v>1590</v>
      </c>
      <c r="N1961">
        <v>42</v>
      </c>
      <c r="R1961" s="1">
        <v>42181</v>
      </c>
      <c r="S1961" t="s">
        <v>56</v>
      </c>
      <c r="V1961" s="1">
        <v>42185</v>
      </c>
      <c r="W1961">
        <v>5</v>
      </c>
      <c r="X1961" t="s">
        <v>557</v>
      </c>
      <c r="Y1961">
        <v>1</v>
      </c>
      <c r="Z1961" t="s">
        <v>46545</v>
      </c>
      <c r="AB1961">
        <v>201011</v>
      </c>
      <c r="AC1961">
        <v>147</v>
      </c>
      <c r="AD1961" t="s">
        <v>46697</v>
      </c>
      <c r="AE1961">
        <v>1021</v>
      </c>
      <c r="AF1961" t="s">
        <v>46697</v>
      </c>
      <c r="AG1961">
        <v>3</v>
      </c>
      <c r="AH1961" t="s">
        <v>81</v>
      </c>
      <c r="AI1961">
        <v>99</v>
      </c>
      <c r="AJ1961" t="s">
        <v>54511</v>
      </c>
      <c r="AK1961">
        <v>846</v>
      </c>
      <c r="AL1961" t="s">
        <v>10487</v>
      </c>
      <c r="AQ1961" t="s">
        <v>10652</v>
      </c>
      <c r="AR1961" t="s">
        <v>10653</v>
      </c>
      <c r="AS1961">
        <v>0</v>
      </c>
      <c r="AT1961" t="s">
        <v>61</v>
      </c>
      <c r="AU1961" t="s">
        <v>10654</v>
      </c>
      <c r="AW1961" t="s">
        <v>10655</v>
      </c>
      <c r="AX1961">
        <v>56.758500985465801</v>
      </c>
      <c r="AY1961">
        <v>10.187844688793801</v>
      </c>
      <c r="AZ1961" t="s">
        <v>62</v>
      </c>
      <c r="BA1961">
        <v>1081</v>
      </c>
      <c r="BB1961" t="s">
        <v>1844</v>
      </c>
    </row>
    <row r="1962" spans="1:54" x14ac:dyDescent="0.25">
      <c r="A1962" s="1">
        <v>45200</v>
      </c>
      <c r="B1962">
        <v>280085</v>
      </c>
      <c r="C1962" t="s">
        <v>48066</v>
      </c>
      <c r="D1962">
        <v>4800</v>
      </c>
      <c r="E1962" t="s">
        <v>47865</v>
      </c>
      <c r="F1962" t="s">
        <v>48066</v>
      </c>
      <c r="G1962">
        <v>11803245</v>
      </c>
      <c r="I1962" t="s">
        <v>10656</v>
      </c>
      <c r="L1962" t="s">
        <v>10657</v>
      </c>
      <c r="M1962">
        <v>1994</v>
      </c>
      <c r="N1962">
        <v>2</v>
      </c>
      <c r="P1962">
        <v>1</v>
      </c>
      <c r="R1962" s="1">
        <v>41598</v>
      </c>
      <c r="S1962" t="s">
        <v>56</v>
      </c>
      <c r="W1962">
        <v>5</v>
      </c>
      <c r="X1962" t="s">
        <v>557</v>
      </c>
      <c r="Y1962">
        <v>1</v>
      </c>
      <c r="Z1962" t="s">
        <v>46545</v>
      </c>
      <c r="AB1962">
        <v>201011</v>
      </c>
      <c r="AC1962">
        <v>147</v>
      </c>
      <c r="AD1962" t="s">
        <v>46697</v>
      </c>
      <c r="AE1962">
        <v>1021</v>
      </c>
      <c r="AF1962" t="s">
        <v>46697</v>
      </c>
      <c r="AG1962">
        <v>8</v>
      </c>
      <c r="AH1962" t="s">
        <v>10520</v>
      </c>
      <c r="AI1962">
        <v>99</v>
      </c>
      <c r="AJ1962" t="s">
        <v>54511</v>
      </c>
      <c r="AK1962">
        <v>376</v>
      </c>
      <c r="AL1962" t="s">
        <v>9249</v>
      </c>
      <c r="AQ1962" t="s">
        <v>10658</v>
      </c>
      <c r="AS1962">
        <v>0</v>
      </c>
      <c r="AT1962" t="s">
        <v>61</v>
      </c>
      <c r="AU1962" t="s">
        <v>1439</v>
      </c>
      <c r="AZ1962" t="s">
        <v>62</v>
      </c>
      <c r="BA1962">
        <v>1085</v>
      </c>
      <c r="BB1962" t="s">
        <v>44618</v>
      </c>
    </row>
    <row r="1963" spans="1:54" x14ac:dyDescent="0.25">
      <c r="A1963" s="1">
        <v>45200</v>
      </c>
      <c r="B1963">
        <v>280086</v>
      </c>
      <c r="C1963" t="s">
        <v>48067</v>
      </c>
      <c r="D1963">
        <v>5900</v>
      </c>
      <c r="E1963" t="s">
        <v>48068</v>
      </c>
      <c r="F1963" t="s">
        <v>48069</v>
      </c>
      <c r="G1963">
        <v>32190529</v>
      </c>
      <c r="H1963">
        <v>1015365591</v>
      </c>
      <c r="I1963" t="s">
        <v>10659</v>
      </c>
      <c r="K1963" t="s">
        <v>10660</v>
      </c>
      <c r="L1963" t="s">
        <v>48070</v>
      </c>
      <c r="M1963">
        <v>658</v>
      </c>
      <c r="N1963">
        <v>12</v>
      </c>
      <c r="R1963" s="1">
        <v>43595</v>
      </c>
      <c r="S1963" t="s">
        <v>56</v>
      </c>
      <c r="V1963" s="1">
        <v>43595</v>
      </c>
      <c r="W1963">
        <v>6</v>
      </c>
      <c r="X1963" t="s">
        <v>1289</v>
      </c>
      <c r="Y1963">
        <v>1</v>
      </c>
      <c r="Z1963" t="s">
        <v>46545</v>
      </c>
      <c r="AA1963">
        <v>10</v>
      </c>
      <c r="AB1963">
        <v>201011</v>
      </c>
      <c r="AC1963">
        <v>129</v>
      </c>
      <c r="AD1963" t="s">
        <v>2405</v>
      </c>
      <c r="AE1963">
        <v>1016</v>
      </c>
      <c r="AF1963" t="s">
        <v>2405</v>
      </c>
      <c r="AG1963">
        <v>3</v>
      </c>
      <c r="AH1963" t="s">
        <v>81</v>
      </c>
      <c r="AI1963">
        <v>99</v>
      </c>
      <c r="AJ1963" t="s">
        <v>54511</v>
      </c>
      <c r="AK1963">
        <v>482</v>
      </c>
      <c r="AL1963" t="s">
        <v>10661</v>
      </c>
      <c r="AQ1963" t="s">
        <v>10662</v>
      </c>
      <c r="AR1963" t="s">
        <v>10663</v>
      </c>
      <c r="AS1963">
        <v>0</v>
      </c>
      <c r="AT1963" t="s">
        <v>61</v>
      </c>
      <c r="AU1963" t="s">
        <v>48071</v>
      </c>
      <c r="AW1963" t="s">
        <v>48072</v>
      </c>
      <c r="AX1963">
        <v>54.921673800000001</v>
      </c>
      <c r="AY1963">
        <v>10.749267400000001</v>
      </c>
      <c r="AZ1963" t="s">
        <v>62</v>
      </c>
      <c r="BA1963">
        <v>1083</v>
      </c>
      <c r="BB1963" t="s">
        <v>2861</v>
      </c>
    </row>
    <row r="1964" spans="1:54" x14ac:dyDescent="0.25">
      <c r="A1964" s="1">
        <v>45200</v>
      </c>
      <c r="B1964">
        <v>280087</v>
      </c>
      <c r="C1964" t="s">
        <v>48073</v>
      </c>
      <c r="D1964">
        <v>3400</v>
      </c>
      <c r="E1964" t="s">
        <v>46836</v>
      </c>
      <c r="F1964" t="s">
        <v>48074</v>
      </c>
      <c r="G1964">
        <v>30891732</v>
      </c>
      <c r="H1964">
        <v>1016478411</v>
      </c>
      <c r="I1964" t="s">
        <v>1463</v>
      </c>
      <c r="K1964" t="s">
        <v>1755</v>
      </c>
      <c r="L1964" t="s">
        <v>5813</v>
      </c>
      <c r="M1964">
        <v>1202</v>
      </c>
      <c r="N1964">
        <v>14</v>
      </c>
      <c r="R1964" s="1">
        <v>43726</v>
      </c>
      <c r="S1964" t="s">
        <v>56</v>
      </c>
      <c r="W1964">
        <v>4</v>
      </c>
      <c r="X1964" t="s">
        <v>725</v>
      </c>
      <c r="Y1964">
        <v>4</v>
      </c>
      <c r="Z1964" t="s">
        <v>1324</v>
      </c>
      <c r="AB1964">
        <v>201011</v>
      </c>
      <c r="AC1964">
        <v>306</v>
      </c>
      <c r="AD1964" t="s">
        <v>46731</v>
      </c>
      <c r="AE1964">
        <v>1085</v>
      </c>
      <c r="AF1964" t="s">
        <v>46731</v>
      </c>
      <c r="AG1964">
        <v>1</v>
      </c>
      <c r="AH1964" t="s">
        <v>44482</v>
      </c>
      <c r="AI1964">
        <v>99</v>
      </c>
      <c r="AJ1964" t="s">
        <v>54511</v>
      </c>
      <c r="AK1964">
        <v>219</v>
      </c>
      <c r="AL1964" t="s">
        <v>46837</v>
      </c>
      <c r="AP1964">
        <v>219417</v>
      </c>
      <c r="AQ1964" t="s">
        <v>2302</v>
      </c>
      <c r="AR1964" t="s">
        <v>1469</v>
      </c>
      <c r="AS1964">
        <v>2</v>
      </c>
      <c r="AT1964" t="s">
        <v>1413</v>
      </c>
      <c r="AU1964" t="s">
        <v>5816</v>
      </c>
      <c r="AX1964">
        <v>55.930631810000001</v>
      </c>
      <c r="AY1964">
        <v>12.313522989999999</v>
      </c>
      <c r="AZ1964" t="s">
        <v>62</v>
      </c>
      <c r="BA1964">
        <v>1084</v>
      </c>
      <c r="BB1964" t="s">
        <v>63</v>
      </c>
    </row>
    <row r="1965" spans="1:54" x14ac:dyDescent="0.25">
      <c r="A1965" s="1">
        <v>45200</v>
      </c>
      <c r="B1965">
        <v>280088</v>
      </c>
      <c r="C1965" t="s">
        <v>10664</v>
      </c>
      <c r="D1965">
        <v>9000</v>
      </c>
      <c r="E1965" t="s">
        <v>10638</v>
      </c>
      <c r="F1965" t="s">
        <v>10665</v>
      </c>
      <c r="G1965">
        <v>30843126</v>
      </c>
      <c r="H1965">
        <v>1016229977</v>
      </c>
      <c r="K1965" t="s">
        <v>10666</v>
      </c>
      <c r="L1965" t="s">
        <v>10667</v>
      </c>
      <c r="M1965">
        <v>3254</v>
      </c>
      <c r="N1965">
        <v>85</v>
      </c>
      <c r="R1965" s="1">
        <v>42598</v>
      </c>
      <c r="S1965" t="s">
        <v>56</v>
      </c>
      <c r="V1965" s="1">
        <v>42597</v>
      </c>
      <c r="W1965">
        <v>5</v>
      </c>
      <c r="X1965" t="s">
        <v>557</v>
      </c>
      <c r="Y1965">
        <v>4</v>
      </c>
      <c r="Z1965" t="s">
        <v>1324</v>
      </c>
      <c r="AB1965">
        <v>201011</v>
      </c>
      <c r="AC1965">
        <v>306</v>
      </c>
      <c r="AD1965" t="s">
        <v>46731</v>
      </c>
      <c r="AE1965">
        <v>1085</v>
      </c>
      <c r="AF1965" t="s">
        <v>46731</v>
      </c>
      <c r="AG1965">
        <v>3</v>
      </c>
      <c r="AH1965" t="s">
        <v>81</v>
      </c>
      <c r="AI1965">
        <v>99</v>
      </c>
      <c r="AJ1965" t="s">
        <v>54511</v>
      </c>
      <c r="AK1965">
        <v>851</v>
      </c>
      <c r="AL1965" t="s">
        <v>2847</v>
      </c>
      <c r="AM1965">
        <v>2</v>
      </c>
      <c r="AN1965" t="s">
        <v>119</v>
      </c>
      <c r="AO1965">
        <v>851468</v>
      </c>
      <c r="AP1965">
        <v>851454</v>
      </c>
      <c r="AQ1965" t="s">
        <v>10668</v>
      </c>
      <c r="AR1965" t="s">
        <v>10669</v>
      </c>
      <c r="AS1965">
        <v>2</v>
      </c>
      <c r="AT1965" t="s">
        <v>1413</v>
      </c>
      <c r="AU1965" t="s">
        <v>10670</v>
      </c>
      <c r="AX1965">
        <v>57.032654842889301</v>
      </c>
      <c r="AY1965">
        <v>9.9089137832428005</v>
      </c>
      <c r="AZ1965" t="s">
        <v>62</v>
      </c>
      <c r="BA1965">
        <v>1081</v>
      </c>
      <c r="BB1965" t="s">
        <v>1844</v>
      </c>
    </row>
    <row r="1966" spans="1:54" x14ac:dyDescent="0.25">
      <c r="A1966" s="1">
        <v>45200</v>
      </c>
      <c r="B1966">
        <v>280089</v>
      </c>
      <c r="C1966" t="s">
        <v>48075</v>
      </c>
      <c r="D1966">
        <v>4400</v>
      </c>
      <c r="E1966" t="s">
        <v>10593</v>
      </c>
      <c r="F1966" t="s">
        <v>48075</v>
      </c>
      <c r="G1966">
        <v>29189595</v>
      </c>
      <c r="H1966">
        <v>1013819145</v>
      </c>
      <c r="I1966" t="s">
        <v>10671</v>
      </c>
      <c r="K1966" t="s">
        <v>10672</v>
      </c>
      <c r="L1966" t="s">
        <v>48076</v>
      </c>
      <c r="M1966">
        <v>1628</v>
      </c>
      <c r="N1966">
        <v>6</v>
      </c>
      <c r="R1966" s="1">
        <v>43790</v>
      </c>
      <c r="S1966" t="s">
        <v>56</v>
      </c>
      <c r="T1966">
        <v>326</v>
      </c>
      <c r="U1966" t="s">
        <v>10597</v>
      </c>
      <c r="W1966">
        <v>2</v>
      </c>
      <c r="X1966" t="s">
        <v>57</v>
      </c>
      <c r="Y1966">
        <v>1</v>
      </c>
      <c r="Z1966" t="s">
        <v>46545</v>
      </c>
      <c r="AA1966">
        <v>10</v>
      </c>
      <c r="AB1966">
        <v>201011</v>
      </c>
      <c r="AC1966">
        <v>149</v>
      </c>
      <c r="AD1966" t="s">
        <v>1085</v>
      </c>
      <c r="AE1966">
        <v>1026</v>
      </c>
      <c r="AF1966" t="s">
        <v>44530</v>
      </c>
      <c r="AG1966">
        <v>1</v>
      </c>
      <c r="AH1966" t="s">
        <v>44482</v>
      </c>
      <c r="AI1966">
        <v>99</v>
      </c>
      <c r="AJ1966" t="s">
        <v>54511</v>
      </c>
      <c r="AK1966">
        <v>326</v>
      </c>
      <c r="AL1966" t="s">
        <v>10597</v>
      </c>
      <c r="AQ1966" t="s">
        <v>10673</v>
      </c>
      <c r="AR1966" t="s">
        <v>10674</v>
      </c>
      <c r="AS1966">
        <v>0</v>
      </c>
      <c r="AT1966" t="s">
        <v>61</v>
      </c>
      <c r="AU1966" t="s">
        <v>48077</v>
      </c>
      <c r="AX1966">
        <v>55.677355660000003</v>
      </c>
      <c r="AY1966">
        <v>11.12007148</v>
      </c>
      <c r="AZ1966" t="s">
        <v>62</v>
      </c>
      <c r="BA1966">
        <v>1085</v>
      </c>
      <c r="BB1966" t="s">
        <v>44618</v>
      </c>
    </row>
    <row r="1967" spans="1:54" x14ac:dyDescent="0.25">
      <c r="A1967" s="1">
        <v>45200</v>
      </c>
      <c r="B1967">
        <v>280090</v>
      </c>
      <c r="C1967" t="s">
        <v>10675</v>
      </c>
      <c r="D1967">
        <v>8930</v>
      </c>
      <c r="E1967" t="s">
        <v>54679</v>
      </c>
      <c r="F1967" t="s">
        <v>10676</v>
      </c>
      <c r="G1967">
        <v>32806872</v>
      </c>
      <c r="H1967">
        <v>1018112902</v>
      </c>
      <c r="I1967" t="s">
        <v>10442</v>
      </c>
      <c r="K1967" t="s">
        <v>10443</v>
      </c>
      <c r="L1967" t="s">
        <v>10677</v>
      </c>
      <c r="M1967">
        <v>190</v>
      </c>
      <c r="N1967">
        <v>40</v>
      </c>
      <c r="R1967" s="1">
        <v>43894</v>
      </c>
      <c r="S1967" t="s">
        <v>56</v>
      </c>
      <c r="W1967">
        <v>4</v>
      </c>
      <c r="X1967" t="s">
        <v>725</v>
      </c>
      <c r="Y1967">
        <v>1</v>
      </c>
      <c r="Z1967" t="s">
        <v>46545</v>
      </c>
      <c r="AB1967">
        <v>201011</v>
      </c>
      <c r="AC1967">
        <v>242</v>
      </c>
      <c r="AD1967" t="s">
        <v>1687</v>
      </c>
      <c r="AE1967">
        <v>1071</v>
      </c>
      <c r="AF1967" t="s">
        <v>1688</v>
      </c>
      <c r="AG1967">
        <v>1</v>
      </c>
      <c r="AH1967" t="s">
        <v>44482</v>
      </c>
      <c r="AI1967">
        <v>99</v>
      </c>
      <c r="AJ1967" t="s">
        <v>54511</v>
      </c>
      <c r="AK1967">
        <v>730</v>
      </c>
      <c r="AL1967" t="s">
        <v>10314</v>
      </c>
      <c r="AP1967">
        <v>280051</v>
      </c>
      <c r="AQ1967" t="s">
        <v>10445</v>
      </c>
      <c r="AR1967" t="s">
        <v>10446</v>
      </c>
      <c r="AS1967">
        <v>2</v>
      </c>
      <c r="AT1967" t="s">
        <v>1413</v>
      </c>
      <c r="AU1967" t="s">
        <v>10678</v>
      </c>
      <c r="AX1967">
        <v>56.488434869999999</v>
      </c>
      <c r="AY1967">
        <v>10.056360740000001</v>
      </c>
      <c r="AZ1967" t="s">
        <v>62</v>
      </c>
      <c r="BA1967">
        <v>1082</v>
      </c>
      <c r="BB1967" t="s">
        <v>2852</v>
      </c>
    </row>
    <row r="1968" spans="1:54" x14ac:dyDescent="0.25">
      <c r="A1968" s="1">
        <v>45200</v>
      </c>
      <c r="B1968">
        <v>280091</v>
      </c>
      <c r="C1968" t="s">
        <v>10679</v>
      </c>
      <c r="D1968">
        <v>1864</v>
      </c>
      <c r="E1968" t="s">
        <v>832</v>
      </c>
      <c r="F1968" t="s">
        <v>53135</v>
      </c>
      <c r="G1968">
        <v>11259979</v>
      </c>
      <c r="H1968">
        <v>1016549289</v>
      </c>
      <c r="I1968" t="s">
        <v>48078</v>
      </c>
      <c r="K1968" t="s">
        <v>10680</v>
      </c>
      <c r="L1968" t="s">
        <v>10681</v>
      </c>
      <c r="M1968">
        <v>328</v>
      </c>
      <c r="N1968">
        <v>11</v>
      </c>
      <c r="R1968" s="1">
        <v>43782</v>
      </c>
      <c r="S1968" t="s">
        <v>56</v>
      </c>
      <c r="T1968">
        <v>147</v>
      </c>
      <c r="U1968" t="s">
        <v>1940</v>
      </c>
      <c r="W1968">
        <v>2</v>
      </c>
      <c r="X1968" t="s">
        <v>57</v>
      </c>
      <c r="Y1968">
        <v>1</v>
      </c>
      <c r="Z1968" t="s">
        <v>46545</v>
      </c>
      <c r="AA1968">
        <v>9</v>
      </c>
      <c r="AC1968">
        <v>121</v>
      </c>
      <c r="AD1968" t="s">
        <v>70</v>
      </c>
      <c r="AE1968">
        <v>1012</v>
      </c>
      <c r="AF1968" t="s">
        <v>71</v>
      </c>
      <c r="AG1968">
        <v>1</v>
      </c>
      <c r="AH1968" t="s">
        <v>44482</v>
      </c>
      <c r="AI1968">
        <v>99</v>
      </c>
      <c r="AJ1968" t="s">
        <v>54511</v>
      </c>
      <c r="AK1968">
        <v>147</v>
      </c>
      <c r="AL1968" t="s">
        <v>1940</v>
      </c>
      <c r="AQ1968" t="s">
        <v>10682</v>
      </c>
      <c r="AR1968" t="s">
        <v>10683</v>
      </c>
      <c r="AS1968">
        <v>0</v>
      </c>
      <c r="AT1968" t="s">
        <v>61</v>
      </c>
      <c r="AU1968" t="s">
        <v>10684</v>
      </c>
      <c r="AX1968">
        <v>55.678285510000002</v>
      </c>
      <c r="AY1968">
        <v>12.53936107</v>
      </c>
      <c r="AZ1968" t="s">
        <v>62</v>
      </c>
      <c r="BA1968">
        <v>1084</v>
      </c>
      <c r="BB1968" t="s">
        <v>63</v>
      </c>
    </row>
    <row r="1969" spans="1:54" x14ac:dyDescent="0.25">
      <c r="A1969" s="1">
        <v>45200</v>
      </c>
      <c r="B1969">
        <v>280092</v>
      </c>
      <c r="C1969" t="s">
        <v>10685</v>
      </c>
      <c r="D1969">
        <v>9530</v>
      </c>
      <c r="E1969" t="s">
        <v>48079</v>
      </c>
      <c r="F1969" t="s">
        <v>10685</v>
      </c>
      <c r="G1969">
        <v>29189463</v>
      </c>
      <c r="H1969">
        <v>1012944191</v>
      </c>
      <c r="I1969" t="s">
        <v>10686</v>
      </c>
      <c r="K1969" t="s">
        <v>10687</v>
      </c>
      <c r="L1969" t="s">
        <v>54680</v>
      </c>
      <c r="M1969">
        <v>1158</v>
      </c>
      <c r="N1969">
        <v>6</v>
      </c>
      <c r="R1969" s="1">
        <v>43822</v>
      </c>
      <c r="S1969" t="s">
        <v>56</v>
      </c>
      <c r="T1969">
        <v>840</v>
      </c>
      <c r="U1969" t="s">
        <v>10342</v>
      </c>
      <c r="V1969" s="1">
        <v>43830</v>
      </c>
      <c r="W1969">
        <v>2</v>
      </c>
      <c r="X1969" t="s">
        <v>57</v>
      </c>
      <c r="Y1969">
        <v>1</v>
      </c>
      <c r="Z1969" t="s">
        <v>46545</v>
      </c>
      <c r="AB1969">
        <v>201012</v>
      </c>
      <c r="AC1969">
        <v>933</v>
      </c>
      <c r="AD1969" t="s">
        <v>1334</v>
      </c>
      <c r="AE1969">
        <v>2024</v>
      </c>
      <c r="AF1969" t="s">
        <v>1334</v>
      </c>
      <c r="AG1969">
        <v>3</v>
      </c>
      <c r="AH1969" t="s">
        <v>81</v>
      </c>
      <c r="AI1969">
        <v>99</v>
      </c>
      <c r="AJ1969" t="s">
        <v>54511</v>
      </c>
      <c r="AK1969">
        <v>840</v>
      </c>
      <c r="AL1969" t="s">
        <v>10342</v>
      </c>
      <c r="AQ1969" t="s">
        <v>10688</v>
      </c>
      <c r="AR1969" t="s">
        <v>10689</v>
      </c>
      <c r="AS1969">
        <v>0</v>
      </c>
      <c r="AT1969" t="s">
        <v>61</v>
      </c>
      <c r="AU1969" t="s">
        <v>54681</v>
      </c>
      <c r="AX1969">
        <v>56.880154150000003</v>
      </c>
      <c r="AY1969">
        <v>9.8386049300000007</v>
      </c>
      <c r="AZ1969" t="s">
        <v>62</v>
      </c>
      <c r="BA1969">
        <v>1081</v>
      </c>
      <c r="BB1969" t="s">
        <v>1844</v>
      </c>
    </row>
    <row r="1970" spans="1:54" x14ac:dyDescent="0.25">
      <c r="A1970" s="1">
        <v>45200</v>
      </c>
      <c r="B1970">
        <v>280093</v>
      </c>
      <c r="C1970" t="s">
        <v>10690</v>
      </c>
      <c r="D1970">
        <v>9850</v>
      </c>
      <c r="E1970" t="s">
        <v>10691</v>
      </c>
      <c r="F1970" t="s">
        <v>10692</v>
      </c>
      <c r="G1970">
        <v>29189382</v>
      </c>
      <c r="H1970">
        <v>1003379062</v>
      </c>
      <c r="I1970" t="s">
        <v>48080</v>
      </c>
      <c r="K1970" t="s">
        <v>10693</v>
      </c>
      <c r="L1970" t="s">
        <v>10694</v>
      </c>
      <c r="M1970">
        <v>3883</v>
      </c>
      <c r="N1970">
        <v>2</v>
      </c>
      <c r="R1970" s="1">
        <v>43894</v>
      </c>
      <c r="S1970" t="s">
        <v>56</v>
      </c>
      <c r="T1970">
        <v>860</v>
      </c>
      <c r="U1970" t="s">
        <v>48081</v>
      </c>
      <c r="W1970">
        <v>2</v>
      </c>
      <c r="X1970" t="s">
        <v>57</v>
      </c>
      <c r="Y1970">
        <v>1</v>
      </c>
      <c r="Z1970" t="s">
        <v>46545</v>
      </c>
      <c r="AA1970">
        <v>9</v>
      </c>
      <c r="AB1970">
        <v>201012</v>
      </c>
      <c r="AC1970">
        <v>121</v>
      </c>
      <c r="AD1970" t="s">
        <v>70</v>
      </c>
      <c r="AE1970">
        <v>1012</v>
      </c>
      <c r="AF1970" t="s">
        <v>71</v>
      </c>
      <c r="AG1970">
        <v>4</v>
      </c>
      <c r="AH1970" t="s">
        <v>44547</v>
      </c>
      <c r="AI1970">
        <v>99</v>
      </c>
      <c r="AJ1970" t="s">
        <v>54511</v>
      </c>
      <c r="AK1970">
        <v>860</v>
      </c>
      <c r="AL1970" t="s">
        <v>48081</v>
      </c>
      <c r="AQ1970" t="s">
        <v>10695</v>
      </c>
      <c r="AR1970" t="s">
        <v>10696</v>
      </c>
      <c r="AS1970">
        <v>1</v>
      </c>
      <c r="AT1970" t="s">
        <v>1446</v>
      </c>
      <c r="AU1970" t="s">
        <v>10697</v>
      </c>
      <c r="AX1970">
        <v>57.587676279999997</v>
      </c>
      <c r="AY1970">
        <v>9.9613374500000003</v>
      </c>
      <c r="AZ1970" t="s">
        <v>62</v>
      </c>
      <c r="BA1970">
        <v>1081</v>
      </c>
      <c r="BB1970" t="s">
        <v>1844</v>
      </c>
    </row>
    <row r="1971" spans="1:54" x14ac:dyDescent="0.25">
      <c r="A1971" s="1">
        <v>45200</v>
      </c>
      <c r="B1971">
        <v>280094</v>
      </c>
      <c r="C1971" t="s">
        <v>10698</v>
      </c>
      <c r="D1971">
        <v>9870</v>
      </c>
      <c r="E1971" t="s">
        <v>10699</v>
      </c>
      <c r="F1971" t="s">
        <v>10700</v>
      </c>
      <c r="G1971">
        <v>29189382</v>
      </c>
      <c r="H1971">
        <v>1003382049</v>
      </c>
      <c r="K1971" t="s">
        <v>10701</v>
      </c>
      <c r="L1971" t="s">
        <v>10702</v>
      </c>
      <c r="M1971">
        <v>1551</v>
      </c>
      <c r="N1971">
        <v>21</v>
      </c>
      <c r="R1971" s="1">
        <v>43894</v>
      </c>
      <c r="S1971" t="s">
        <v>56</v>
      </c>
      <c r="T1971">
        <v>860</v>
      </c>
      <c r="U1971" t="s">
        <v>48081</v>
      </c>
      <c r="W1971">
        <v>2</v>
      </c>
      <c r="X1971" t="s">
        <v>57</v>
      </c>
      <c r="Y1971">
        <v>1</v>
      </c>
      <c r="Z1971" t="s">
        <v>46545</v>
      </c>
      <c r="AA1971">
        <v>9</v>
      </c>
      <c r="AB1971">
        <v>201012</v>
      </c>
      <c r="AC1971">
        <v>121</v>
      </c>
      <c r="AD1971" t="s">
        <v>70</v>
      </c>
      <c r="AE1971">
        <v>1012</v>
      </c>
      <c r="AF1971" t="s">
        <v>71</v>
      </c>
      <c r="AG1971">
        <v>4</v>
      </c>
      <c r="AH1971" t="s">
        <v>44547</v>
      </c>
      <c r="AI1971">
        <v>99</v>
      </c>
      <c r="AJ1971" t="s">
        <v>54511</v>
      </c>
      <c r="AK1971">
        <v>860</v>
      </c>
      <c r="AL1971" t="s">
        <v>48081</v>
      </c>
      <c r="AQ1971" t="s">
        <v>10703</v>
      </c>
      <c r="AR1971" t="s">
        <v>10704</v>
      </c>
      <c r="AS1971">
        <v>1</v>
      </c>
      <c r="AT1971" t="s">
        <v>1446</v>
      </c>
      <c r="AU1971" t="s">
        <v>10705</v>
      </c>
      <c r="AX1971">
        <v>57.47681832</v>
      </c>
      <c r="AY1971">
        <v>10.19591808</v>
      </c>
      <c r="AZ1971" t="s">
        <v>62</v>
      </c>
      <c r="BA1971">
        <v>1081</v>
      </c>
      <c r="BB1971" t="s">
        <v>1844</v>
      </c>
    </row>
    <row r="1972" spans="1:54" x14ac:dyDescent="0.25">
      <c r="A1972" s="1">
        <v>45200</v>
      </c>
      <c r="B1972">
        <v>280095</v>
      </c>
      <c r="C1972" t="s">
        <v>53136</v>
      </c>
      <c r="D1972">
        <v>9830</v>
      </c>
      <c r="E1972" t="s">
        <v>53137</v>
      </c>
      <c r="F1972" t="s">
        <v>53136</v>
      </c>
      <c r="G1972">
        <v>29189382</v>
      </c>
      <c r="H1972">
        <v>1003379748</v>
      </c>
      <c r="I1972" t="s">
        <v>10706</v>
      </c>
      <c r="K1972" t="s">
        <v>10707</v>
      </c>
      <c r="L1972" t="s">
        <v>10708</v>
      </c>
      <c r="M1972">
        <v>4559</v>
      </c>
      <c r="N1972">
        <v>8</v>
      </c>
      <c r="R1972" s="1">
        <v>42286</v>
      </c>
      <c r="S1972" t="s">
        <v>56</v>
      </c>
      <c r="T1972">
        <v>860</v>
      </c>
      <c r="U1972" t="s">
        <v>48081</v>
      </c>
      <c r="V1972" s="1">
        <v>42278</v>
      </c>
      <c r="W1972">
        <v>2</v>
      </c>
      <c r="X1972" t="s">
        <v>57</v>
      </c>
      <c r="Y1972">
        <v>1</v>
      </c>
      <c r="Z1972" t="s">
        <v>46545</v>
      </c>
      <c r="AA1972">
        <v>9</v>
      </c>
      <c r="AB1972">
        <v>201012</v>
      </c>
      <c r="AC1972">
        <v>121</v>
      </c>
      <c r="AD1972" t="s">
        <v>70</v>
      </c>
      <c r="AE1972">
        <v>1012</v>
      </c>
      <c r="AF1972" t="s">
        <v>71</v>
      </c>
      <c r="AG1972">
        <v>5</v>
      </c>
      <c r="AH1972" t="s">
        <v>1589</v>
      </c>
      <c r="AI1972">
        <v>99</v>
      </c>
      <c r="AJ1972" t="s">
        <v>54511</v>
      </c>
      <c r="AK1972">
        <v>860</v>
      </c>
      <c r="AL1972" t="s">
        <v>48081</v>
      </c>
      <c r="AQ1972" t="s">
        <v>10709</v>
      </c>
      <c r="AS1972">
        <v>1</v>
      </c>
      <c r="AT1972" t="s">
        <v>1446</v>
      </c>
      <c r="AU1972" t="s">
        <v>10710</v>
      </c>
      <c r="AX1972">
        <v>57.384509469927004</v>
      </c>
      <c r="AY1972">
        <v>10.114417435457399</v>
      </c>
      <c r="AZ1972" t="s">
        <v>62</v>
      </c>
      <c r="BA1972">
        <v>1081</v>
      </c>
      <c r="BB1972" t="s">
        <v>1844</v>
      </c>
    </row>
    <row r="1973" spans="1:54" x14ac:dyDescent="0.25">
      <c r="A1973" s="1">
        <v>45200</v>
      </c>
      <c r="B1973">
        <v>280096</v>
      </c>
      <c r="C1973" t="s">
        <v>53138</v>
      </c>
      <c r="D1973">
        <v>9760</v>
      </c>
      <c r="E1973" t="s">
        <v>53139</v>
      </c>
      <c r="F1973" t="s">
        <v>53140</v>
      </c>
      <c r="G1973">
        <v>29189382</v>
      </c>
      <c r="H1973">
        <v>1003380794</v>
      </c>
      <c r="I1973" t="s">
        <v>10711</v>
      </c>
      <c r="K1973" t="s">
        <v>10712</v>
      </c>
      <c r="L1973" t="s">
        <v>10713</v>
      </c>
      <c r="M1973">
        <v>3053</v>
      </c>
      <c r="N1973">
        <v>6</v>
      </c>
      <c r="R1973" s="1">
        <v>43894</v>
      </c>
      <c r="S1973" t="s">
        <v>56</v>
      </c>
      <c r="T1973">
        <v>860</v>
      </c>
      <c r="U1973" t="s">
        <v>48081</v>
      </c>
      <c r="W1973">
        <v>2</v>
      </c>
      <c r="X1973" t="s">
        <v>57</v>
      </c>
      <c r="Y1973">
        <v>1</v>
      </c>
      <c r="Z1973" t="s">
        <v>46545</v>
      </c>
      <c r="AA1973">
        <v>9</v>
      </c>
      <c r="AB1973">
        <v>201012</v>
      </c>
      <c r="AC1973">
        <v>121</v>
      </c>
      <c r="AD1973" t="s">
        <v>70</v>
      </c>
      <c r="AE1973">
        <v>1012</v>
      </c>
      <c r="AF1973" t="s">
        <v>71</v>
      </c>
      <c r="AG1973">
        <v>4</v>
      </c>
      <c r="AH1973" t="s">
        <v>44547</v>
      </c>
      <c r="AI1973">
        <v>99</v>
      </c>
      <c r="AJ1973" t="s">
        <v>54511</v>
      </c>
      <c r="AK1973">
        <v>860</v>
      </c>
      <c r="AL1973" t="s">
        <v>48081</v>
      </c>
      <c r="AQ1973" t="s">
        <v>10714</v>
      </c>
      <c r="AR1973" t="s">
        <v>10715</v>
      </c>
      <c r="AS1973">
        <v>1</v>
      </c>
      <c r="AT1973" t="s">
        <v>1446</v>
      </c>
      <c r="AU1973" t="s">
        <v>7274</v>
      </c>
      <c r="AX1973">
        <v>57.35471227</v>
      </c>
      <c r="AY1973">
        <v>9.9373181400000004</v>
      </c>
      <c r="AZ1973" t="s">
        <v>62</v>
      </c>
      <c r="BA1973">
        <v>1081</v>
      </c>
      <c r="BB1973" t="s">
        <v>1844</v>
      </c>
    </row>
    <row r="1974" spans="1:54" x14ac:dyDescent="0.25">
      <c r="A1974" s="1">
        <v>45200</v>
      </c>
      <c r="B1974">
        <v>280097</v>
      </c>
      <c r="C1974" t="s">
        <v>48082</v>
      </c>
      <c r="D1974">
        <v>9800</v>
      </c>
      <c r="E1974" t="s">
        <v>48083</v>
      </c>
      <c r="F1974" t="s">
        <v>48082</v>
      </c>
      <c r="G1974">
        <v>29189382</v>
      </c>
      <c r="H1974">
        <v>1003379700</v>
      </c>
      <c r="I1974" t="s">
        <v>10716</v>
      </c>
      <c r="K1974" t="s">
        <v>10717</v>
      </c>
      <c r="L1974" t="s">
        <v>48084</v>
      </c>
      <c r="M1974">
        <v>4383</v>
      </c>
      <c r="N1974">
        <v>368</v>
      </c>
      <c r="R1974" s="1">
        <v>42286</v>
      </c>
      <c r="S1974" t="s">
        <v>56</v>
      </c>
      <c r="T1974">
        <v>860</v>
      </c>
      <c r="U1974" t="s">
        <v>48081</v>
      </c>
      <c r="V1974" s="1">
        <v>42278</v>
      </c>
      <c r="W1974">
        <v>2</v>
      </c>
      <c r="X1974" t="s">
        <v>57</v>
      </c>
      <c r="Y1974">
        <v>1</v>
      </c>
      <c r="Z1974" t="s">
        <v>46545</v>
      </c>
      <c r="AA1974">
        <v>9</v>
      </c>
      <c r="AB1974">
        <v>201012</v>
      </c>
      <c r="AC1974">
        <v>121</v>
      </c>
      <c r="AD1974" t="s">
        <v>70</v>
      </c>
      <c r="AE1974">
        <v>1012</v>
      </c>
      <c r="AF1974" t="s">
        <v>71</v>
      </c>
      <c r="AG1974">
        <v>5</v>
      </c>
      <c r="AH1974" t="s">
        <v>1589</v>
      </c>
      <c r="AI1974">
        <v>99</v>
      </c>
      <c r="AJ1974" t="s">
        <v>54511</v>
      </c>
      <c r="AK1974">
        <v>860</v>
      </c>
      <c r="AL1974" t="s">
        <v>48081</v>
      </c>
      <c r="AQ1974" t="s">
        <v>10718</v>
      </c>
      <c r="AR1974" t="s">
        <v>10719</v>
      </c>
      <c r="AS1974">
        <v>1</v>
      </c>
      <c r="AT1974" t="s">
        <v>1446</v>
      </c>
      <c r="AU1974" t="s">
        <v>48085</v>
      </c>
      <c r="AX1974">
        <v>57.482266070644698</v>
      </c>
      <c r="AY1974">
        <v>9.9940597497254107</v>
      </c>
      <c r="AZ1974" t="s">
        <v>62</v>
      </c>
      <c r="BA1974">
        <v>1081</v>
      </c>
      <c r="BB1974" t="s">
        <v>1844</v>
      </c>
    </row>
    <row r="1975" spans="1:54" x14ac:dyDescent="0.25">
      <c r="A1975" s="1">
        <v>45200</v>
      </c>
      <c r="B1975">
        <v>280098</v>
      </c>
      <c r="C1975" t="s">
        <v>48086</v>
      </c>
      <c r="D1975">
        <v>4400</v>
      </c>
      <c r="E1975" t="s">
        <v>10593</v>
      </c>
      <c r="F1975" t="s">
        <v>48087</v>
      </c>
      <c r="G1975">
        <v>56617728</v>
      </c>
      <c r="H1975">
        <v>1003114513</v>
      </c>
      <c r="I1975" t="s">
        <v>6250</v>
      </c>
      <c r="K1975" t="s">
        <v>10720</v>
      </c>
      <c r="L1975" t="s">
        <v>10721</v>
      </c>
      <c r="M1975">
        <v>808</v>
      </c>
      <c r="N1975">
        <v>149</v>
      </c>
      <c r="R1975" s="1">
        <v>41883</v>
      </c>
      <c r="S1975" t="s">
        <v>56</v>
      </c>
      <c r="V1975" s="1">
        <v>41883</v>
      </c>
      <c r="W1975">
        <v>6</v>
      </c>
      <c r="X1975" t="s">
        <v>1289</v>
      </c>
      <c r="Y1975">
        <v>1</v>
      </c>
      <c r="Z1975" t="s">
        <v>46545</v>
      </c>
      <c r="AA1975">
        <v>10</v>
      </c>
      <c r="AB1975">
        <v>201012</v>
      </c>
      <c r="AC1975">
        <v>129</v>
      </c>
      <c r="AD1975" t="s">
        <v>2405</v>
      </c>
      <c r="AE1975">
        <v>1016</v>
      </c>
      <c r="AF1975" t="s">
        <v>2405</v>
      </c>
      <c r="AG1975">
        <v>3</v>
      </c>
      <c r="AH1975" t="s">
        <v>81</v>
      </c>
      <c r="AI1975">
        <v>99</v>
      </c>
      <c r="AJ1975" t="s">
        <v>54511</v>
      </c>
      <c r="AK1975">
        <v>326</v>
      </c>
      <c r="AL1975" t="s">
        <v>10597</v>
      </c>
      <c r="AQ1975" t="s">
        <v>10722</v>
      </c>
      <c r="AR1975" t="s">
        <v>10723</v>
      </c>
      <c r="AS1975">
        <v>0</v>
      </c>
      <c r="AT1975" t="s">
        <v>61</v>
      </c>
      <c r="AU1975" t="s">
        <v>10724</v>
      </c>
      <c r="AX1975">
        <v>55.6670723128669</v>
      </c>
      <c r="AY1975">
        <v>11.230074743609199</v>
      </c>
      <c r="AZ1975" t="s">
        <v>62</v>
      </c>
      <c r="BA1975">
        <v>1085</v>
      </c>
      <c r="BB1975" t="s">
        <v>44618</v>
      </c>
    </row>
    <row r="1976" spans="1:54" x14ac:dyDescent="0.25">
      <c r="A1976" s="1">
        <v>45200</v>
      </c>
      <c r="B1976">
        <v>280099</v>
      </c>
      <c r="C1976" t="s">
        <v>47196</v>
      </c>
      <c r="D1976">
        <v>2635</v>
      </c>
      <c r="E1976" t="s">
        <v>46850</v>
      </c>
      <c r="F1976" t="s">
        <v>47197</v>
      </c>
      <c r="G1976">
        <v>11748708</v>
      </c>
      <c r="H1976">
        <v>1003400862</v>
      </c>
      <c r="I1976" t="s">
        <v>46726</v>
      </c>
      <c r="K1976" t="s">
        <v>1685</v>
      </c>
      <c r="L1976" t="s">
        <v>2744</v>
      </c>
      <c r="M1976">
        <v>850</v>
      </c>
      <c r="N1976">
        <v>45</v>
      </c>
      <c r="R1976" s="1">
        <v>44509</v>
      </c>
      <c r="S1976" t="s">
        <v>56</v>
      </c>
      <c r="V1976" s="1">
        <v>44501</v>
      </c>
      <c r="W1976">
        <v>4</v>
      </c>
      <c r="X1976" t="s">
        <v>725</v>
      </c>
      <c r="Y1976">
        <v>1</v>
      </c>
      <c r="Z1976" t="s">
        <v>46545</v>
      </c>
      <c r="AC1976">
        <v>240</v>
      </c>
      <c r="AD1976" t="s">
        <v>2530</v>
      </c>
      <c r="AE1976">
        <v>1071</v>
      </c>
      <c r="AF1976" t="s">
        <v>1688</v>
      </c>
      <c r="AG1976">
        <v>3</v>
      </c>
      <c r="AH1976" t="s">
        <v>81</v>
      </c>
      <c r="AI1976">
        <v>99</v>
      </c>
      <c r="AJ1976" t="s">
        <v>54511</v>
      </c>
      <c r="AK1976">
        <v>183</v>
      </c>
      <c r="AL1976" t="s">
        <v>46852</v>
      </c>
      <c r="AM1976">
        <v>2</v>
      </c>
      <c r="AN1976" t="s">
        <v>119</v>
      </c>
      <c r="AO1976">
        <v>280727</v>
      </c>
      <c r="AP1976">
        <v>280727</v>
      </c>
      <c r="AQ1976" t="s">
        <v>1689</v>
      </c>
      <c r="AR1976" t="s">
        <v>1690</v>
      </c>
      <c r="AS1976">
        <v>2</v>
      </c>
      <c r="AT1976" t="s">
        <v>1413</v>
      </c>
      <c r="AU1976" t="s">
        <v>2746</v>
      </c>
      <c r="AX1976">
        <v>55.61508637</v>
      </c>
      <c r="AY1976">
        <v>12.36135468</v>
      </c>
      <c r="AZ1976" t="s">
        <v>62</v>
      </c>
      <c r="BA1976">
        <v>1084</v>
      </c>
      <c r="BB1976" t="s">
        <v>63</v>
      </c>
    </row>
    <row r="1977" spans="1:54" x14ac:dyDescent="0.25">
      <c r="A1977" s="1">
        <v>45200</v>
      </c>
      <c r="B1977">
        <v>280100</v>
      </c>
      <c r="C1977" t="s">
        <v>10725</v>
      </c>
      <c r="D1977">
        <v>2100</v>
      </c>
      <c r="E1977" t="s">
        <v>54516</v>
      </c>
      <c r="F1977" t="s">
        <v>48088</v>
      </c>
      <c r="G1977">
        <v>32823750</v>
      </c>
      <c r="H1977">
        <v>1016001909</v>
      </c>
      <c r="I1977" t="s">
        <v>10726</v>
      </c>
      <c r="K1977" t="s">
        <v>10727</v>
      </c>
      <c r="L1977" t="s">
        <v>46584</v>
      </c>
      <c r="M1977">
        <v>5648</v>
      </c>
      <c r="N1977">
        <v>17</v>
      </c>
      <c r="R1977" s="1">
        <v>44950</v>
      </c>
      <c r="S1977" t="s">
        <v>56</v>
      </c>
      <c r="W1977">
        <v>5</v>
      </c>
      <c r="X1977" t="s">
        <v>557</v>
      </c>
      <c r="Y1977">
        <v>1</v>
      </c>
      <c r="Z1977" t="s">
        <v>46545</v>
      </c>
      <c r="AB1977">
        <v>201108</v>
      </c>
      <c r="AC1977">
        <v>131</v>
      </c>
      <c r="AD1977" t="s">
        <v>752</v>
      </c>
      <c r="AE1977">
        <v>1062</v>
      </c>
      <c r="AF1977" t="s">
        <v>753</v>
      </c>
      <c r="AG1977">
        <v>7</v>
      </c>
      <c r="AH1977" t="s">
        <v>7186</v>
      </c>
      <c r="AI1977">
        <v>99</v>
      </c>
      <c r="AJ1977" t="s">
        <v>54511</v>
      </c>
      <c r="AK1977">
        <v>101</v>
      </c>
      <c r="AL1977" t="s">
        <v>46544</v>
      </c>
      <c r="AQ1977" t="s">
        <v>10728</v>
      </c>
      <c r="AR1977" t="s">
        <v>10729</v>
      </c>
      <c r="AS1977">
        <v>0</v>
      </c>
      <c r="AT1977" t="s">
        <v>61</v>
      </c>
      <c r="AU1977" t="s">
        <v>46585</v>
      </c>
      <c r="AX1977">
        <v>55.700945900000001</v>
      </c>
      <c r="AY1977">
        <v>12.589730360000001</v>
      </c>
      <c r="AZ1977" t="s">
        <v>62</v>
      </c>
      <c r="BA1977">
        <v>1084</v>
      </c>
      <c r="BB1977" t="s">
        <v>63</v>
      </c>
    </row>
    <row r="1978" spans="1:54" x14ac:dyDescent="0.25">
      <c r="A1978" s="1">
        <v>45200</v>
      </c>
      <c r="B1978">
        <v>280101</v>
      </c>
      <c r="C1978" t="s">
        <v>10730</v>
      </c>
      <c r="D1978">
        <v>9690</v>
      </c>
      <c r="E1978" t="s">
        <v>10731</v>
      </c>
      <c r="F1978" t="s">
        <v>10732</v>
      </c>
      <c r="G1978">
        <v>39301016</v>
      </c>
      <c r="H1978">
        <v>1018907107</v>
      </c>
      <c r="I1978" t="s">
        <v>10733</v>
      </c>
      <c r="K1978" t="s">
        <v>10734</v>
      </c>
      <c r="L1978" t="s">
        <v>10735</v>
      </c>
      <c r="M1978">
        <v>1582</v>
      </c>
      <c r="N1978">
        <v>9</v>
      </c>
      <c r="R1978" s="1">
        <v>44866</v>
      </c>
      <c r="S1978" t="s">
        <v>56</v>
      </c>
      <c r="W1978">
        <v>4</v>
      </c>
      <c r="X1978" t="s">
        <v>725</v>
      </c>
      <c r="Y1978">
        <v>1</v>
      </c>
      <c r="Z1978" t="s">
        <v>46545</v>
      </c>
      <c r="AB1978">
        <v>201012</v>
      </c>
      <c r="AC1978">
        <v>240</v>
      </c>
      <c r="AD1978" t="s">
        <v>2530</v>
      </c>
      <c r="AE1978">
        <v>1071</v>
      </c>
      <c r="AF1978" t="s">
        <v>1688</v>
      </c>
      <c r="AG1978">
        <v>1</v>
      </c>
      <c r="AH1978" t="s">
        <v>44482</v>
      </c>
      <c r="AI1978">
        <v>99</v>
      </c>
      <c r="AJ1978" t="s">
        <v>54511</v>
      </c>
      <c r="AK1978">
        <v>849</v>
      </c>
      <c r="AL1978" t="s">
        <v>10736</v>
      </c>
      <c r="AP1978">
        <v>787410</v>
      </c>
      <c r="AQ1978" t="s">
        <v>10737</v>
      </c>
      <c r="AR1978" t="s">
        <v>10738</v>
      </c>
      <c r="AS1978">
        <v>2</v>
      </c>
      <c r="AT1978" t="s">
        <v>1413</v>
      </c>
      <c r="AU1978" t="s">
        <v>10739</v>
      </c>
      <c r="AX1978">
        <v>57.095064979999997</v>
      </c>
      <c r="AY1978">
        <v>9.2692275199999994</v>
      </c>
      <c r="AZ1978" t="s">
        <v>62</v>
      </c>
      <c r="BA1978">
        <v>1081</v>
      </c>
      <c r="BB1978" t="s">
        <v>1844</v>
      </c>
    </row>
    <row r="1979" spans="1:54" x14ac:dyDescent="0.25">
      <c r="A1979" s="1">
        <v>45200</v>
      </c>
      <c r="B1979">
        <v>280102</v>
      </c>
      <c r="C1979" t="s">
        <v>10740</v>
      </c>
      <c r="D1979">
        <v>1120</v>
      </c>
      <c r="E1979" t="s">
        <v>46546</v>
      </c>
      <c r="F1979" t="s">
        <v>48089</v>
      </c>
      <c r="G1979">
        <v>29575711</v>
      </c>
      <c r="H1979">
        <v>1003252991</v>
      </c>
      <c r="I1979" t="s">
        <v>1441</v>
      </c>
      <c r="K1979" t="s">
        <v>1443</v>
      </c>
      <c r="L1979" t="s">
        <v>1444</v>
      </c>
      <c r="M1979">
        <v>8412</v>
      </c>
      <c r="N1979">
        <v>8</v>
      </c>
      <c r="R1979" s="1">
        <v>43384</v>
      </c>
      <c r="S1979" t="s">
        <v>56</v>
      </c>
      <c r="T1979">
        <v>101</v>
      </c>
      <c r="U1979" t="s">
        <v>46544</v>
      </c>
      <c r="W1979">
        <v>4</v>
      </c>
      <c r="X1979" t="s">
        <v>725</v>
      </c>
      <c r="Y1979">
        <v>1</v>
      </c>
      <c r="Z1979" t="s">
        <v>46545</v>
      </c>
      <c r="AB1979">
        <v>201012</v>
      </c>
      <c r="AC1979">
        <v>137</v>
      </c>
      <c r="AD1979" t="s">
        <v>1410</v>
      </c>
      <c r="AE1979">
        <v>1053</v>
      </c>
      <c r="AF1979" t="s">
        <v>1410</v>
      </c>
      <c r="AG1979">
        <v>1</v>
      </c>
      <c r="AH1979" t="s">
        <v>44482</v>
      </c>
      <c r="AI1979">
        <v>99</v>
      </c>
      <c r="AJ1979" t="s">
        <v>54511</v>
      </c>
      <c r="AK1979">
        <v>101</v>
      </c>
      <c r="AL1979" t="s">
        <v>46544</v>
      </c>
      <c r="AP1979">
        <v>101253</v>
      </c>
      <c r="AQ1979" t="s">
        <v>1445</v>
      </c>
      <c r="AR1979" t="s">
        <v>1412</v>
      </c>
      <c r="AS1979">
        <v>2</v>
      </c>
      <c r="AT1979" t="s">
        <v>1413</v>
      </c>
      <c r="AU1979" t="s">
        <v>1447</v>
      </c>
      <c r="AX1979">
        <v>55.682485739999997</v>
      </c>
      <c r="AY1979">
        <v>12.57884973</v>
      </c>
      <c r="AZ1979" t="s">
        <v>62</v>
      </c>
      <c r="BA1979">
        <v>1084</v>
      </c>
      <c r="BB1979" t="s">
        <v>63</v>
      </c>
    </row>
    <row r="1980" spans="1:54" x14ac:dyDescent="0.25">
      <c r="A1980" s="1">
        <v>45200</v>
      </c>
      <c r="B1980">
        <v>280103</v>
      </c>
      <c r="C1980" t="s">
        <v>10741</v>
      </c>
      <c r="D1980">
        <v>1165</v>
      </c>
      <c r="E1980" t="s">
        <v>46546</v>
      </c>
      <c r="F1980" t="s">
        <v>48090</v>
      </c>
      <c r="G1980">
        <v>29575711</v>
      </c>
      <c r="H1980">
        <v>1017372765</v>
      </c>
      <c r="I1980" t="s">
        <v>1441</v>
      </c>
      <c r="K1980" t="s">
        <v>1443</v>
      </c>
      <c r="L1980" t="s">
        <v>10742</v>
      </c>
      <c r="M1980">
        <v>6282</v>
      </c>
      <c r="N1980">
        <v>1</v>
      </c>
      <c r="R1980" s="1">
        <v>43384</v>
      </c>
      <c r="S1980" t="s">
        <v>56</v>
      </c>
      <c r="T1980">
        <v>101</v>
      </c>
      <c r="U1980" t="s">
        <v>46544</v>
      </c>
      <c r="W1980">
        <v>4</v>
      </c>
      <c r="X1980" t="s">
        <v>725</v>
      </c>
      <c r="Y1980">
        <v>1</v>
      </c>
      <c r="Z1980" t="s">
        <v>46545</v>
      </c>
      <c r="AB1980">
        <v>201012</v>
      </c>
      <c r="AC1980">
        <v>137</v>
      </c>
      <c r="AD1980" t="s">
        <v>1410</v>
      </c>
      <c r="AE1980">
        <v>1053</v>
      </c>
      <c r="AF1980" t="s">
        <v>1410</v>
      </c>
      <c r="AG1980">
        <v>1</v>
      </c>
      <c r="AH1980" t="s">
        <v>44482</v>
      </c>
      <c r="AI1980">
        <v>99</v>
      </c>
      <c r="AJ1980" t="s">
        <v>54511</v>
      </c>
      <c r="AK1980">
        <v>101</v>
      </c>
      <c r="AL1980" t="s">
        <v>46544</v>
      </c>
      <c r="AP1980">
        <v>101253</v>
      </c>
      <c r="AQ1980" t="s">
        <v>1445</v>
      </c>
      <c r="AR1980" t="s">
        <v>1412</v>
      </c>
      <c r="AS1980">
        <v>2</v>
      </c>
      <c r="AT1980" t="s">
        <v>1413</v>
      </c>
      <c r="AU1980" t="s">
        <v>10743</v>
      </c>
      <c r="AX1980">
        <v>55.68056919</v>
      </c>
      <c r="AY1980">
        <v>12.569457590000001</v>
      </c>
      <c r="AZ1980" t="s">
        <v>62</v>
      </c>
      <c r="BA1980">
        <v>1084</v>
      </c>
      <c r="BB1980" t="s">
        <v>63</v>
      </c>
    </row>
    <row r="1981" spans="1:54" x14ac:dyDescent="0.25">
      <c r="A1981" s="1">
        <v>45200</v>
      </c>
      <c r="B1981">
        <v>280104</v>
      </c>
      <c r="C1981" t="s">
        <v>48091</v>
      </c>
      <c r="D1981">
        <v>5900</v>
      </c>
      <c r="E1981" t="s">
        <v>48068</v>
      </c>
      <c r="F1981" t="s">
        <v>48091</v>
      </c>
      <c r="G1981">
        <v>29188955</v>
      </c>
      <c r="H1981">
        <v>1016512458</v>
      </c>
      <c r="I1981" t="s">
        <v>10744</v>
      </c>
      <c r="K1981" t="s">
        <v>10745</v>
      </c>
      <c r="L1981" t="s">
        <v>10746</v>
      </c>
      <c r="M1981">
        <v>902</v>
      </c>
      <c r="N1981">
        <v>1</v>
      </c>
      <c r="R1981" s="1">
        <v>43360</v>
      </c>
      <c r="S1981" t="s">
        <v>56</v>
      </c>
      <c r="T1981">
        <v>482</v>
      </c>
      <c r="U1981" t="s">
        <v>10661</v>
      </c>
      <c r="W1981">
        <v>2</v>
      </c>
      <c r="X1981" t="s">
        <v>57</v>
      </c>
      <c r="Y1981">
        <v>1</v>
      </c>
      <c r="Z1981" t="s">
        <v>46545</v>
      </c>
      <c r="AA1981">
        <v>10</v>
      </c>
      <c r="AB1981">
        <v>201101</v>
      </c>
      <c r="AC1981">
        <v>126</v>
      </c>
      <c r="AD1981" t="s">
        <v>46616</v>
      </c>
      <c r="AE1981">
        <v>1015</v>
      </c>
      <c r="AF1981" t="s">
        <v>46616</v>
      </c>
      <c r="AG1981">
        <v>1</v>
      </c>
      <c r="AH1981" t="s">
        <v>44482</v>
      </c>
      <c r="AI1981">
        <v>99</v>
      </c>
      <c r="AJ1981" t="s">
        <v>54511</v>
      </c>
      <c r="AK1981">
        <v>482</v>
      </c>
      <c r="AL1981" t="s">
        <v>10661</v>
      </c>
      <c r="AQ1981" t="s">
        <v>10747</v>
      </c>
      <c r="AS1981">
        <v>0</v>
      </c>
      <c r="AT1981" t="s">
        <v>61</v>
      </c>
      <c r="AU1981" t="s">
        <v>10748</v>
      </c>
      <c r="AX1981">
        <v>54.924807540000003</v>
      </c>
      <c r="AY1981">
        <v>10.740730060000001</v>
      </c>
      <c r="AZ1981" t="s">
        <v>62</v>
      </c>
      <c r="BA1981">
        <v>1083</v>
      </c>
      <c r="BB1981" t="s">
        <v>2861</v>
      </c>
    </row>
    <row r="1982" spans="1:54" x14ac:dyDescent="0.25">
      <c r="A1982" s="1">
        <v>45200</v>
      </c>
      <c r="B1982">
        <v>280105</v>
      </c>
      <c r="C1982" t="s">
        <v>10749</v>
      </c>
      <c r="D1982">
        <v>6800</v>
      </c>
      <c r="E1982" t="s">
        <v>10750</v>
      </c>
      <c r="F1982" t="s">
        <v>10749</v>
      </c>
      <c r="G1982">
        <v>29189811</v>
      </c>
      <c r="H1982">
        <v>1016462434</v>
      </c>
      <c r="I1982" t="s">
        <v>10751</v>
      </c>
      <c r="K1982" t="s">
        <v>10752</v>
      </c>
      <c r="L1982" t="s">
        <v>10753</v>
      </c>
      <c r="M1982">
        <v>2207</v>
      </c>
      <c r="N1982">
        <v>70</v>
      </c>
      <c r="R1982" s="1">
        <v>44839</v>
      </c>
      <c r="S1982" t="s">
        <v>56</v>
      </c>
      <c r="T1982">
        <v>573</v>
      </c>
      <c r="U1982" t="s">
        <v>10754</v>
      </c>
      <c r="W1982">
        <v>2</v>
      </c>
      <c r="X1982" t="s">
        <v>57</v>
      </c>
      <c r="Y1982">
        <v>1</v>
      </c>
      <c r="Z1982" t="s">
        <v>46545</v>
      </c>
      <c r="AA1982">
        <v>10</v>
      </c>
      <c r="AB1982">
        <v>201012</v>
      </c>
      <c r="AC1982">
        <v>121</v>
      </c>
      <c r="AD1982" t="s">
        <v>70</v>
      </c>
      <c r="AE1982">
        <v>1012</v>
      </c>
      <c r="AF1982" t="s">
        <v>71</v>
      </c>
      <c r="AG1982">
        <v>1</v>
      </c>
      <c r="AH1982" t="s">
        <v>44482</v>
      </c>
      <c r="AI1982">
        <v>99</v>
      </c>
      <c r="AJ1982" t="s">
        <v>54511</v>
      </c>
      <c r="AK1982">
        <v>573</v>
      </c>
      <c r="AL1982" t="s">
        <v>10754</v>
      </c>
      <c r="AQ1982" t="s">
        <v>10755</v>
      </c>
      <c r="AR1982" t="s">
        <v>10756</v>
      </c>
      <c r="AS1982">
        <v>0</v>
      </c>
      <c r="AT1982" t="s">
        <v>61</v>
      </c>
      <c r="AU1982" t="s">
        <v>10757</v>
      </c>
      <c r="AX1982">
        <v>55.63442096</v>
      </c>
      <c r="AY1982">
        <v>8.4942343000000005</v>
      </c>
      <c r="AZ1982" t="s">
        <v>62</v>
      </c>
      <c r="BA1982">
        <v>1083</v>
      </c>
      <c r="BB1982" t="s">
        <v>2861</v>
      </c>
    </row>
    <row r="1983" spans="1:54" x14ac:dyDescent="0.25">
      <c r="A1983" s="1">
        <v>45200</v>
      </c>
      <c r="B1983">
        <v>280106</v>
      </c>
      <c r="C1983" t="s">
        <v>10758</v>
      </c>
      <c r="D1983">
        <v>2620</v>
      </c>
      <c r="E1983" t="s">
        <v>1471</v>
      </c>
      <c r="F1983" t="s">
        <v>10759</v>
      </c>
      <c r="G1983">
        <v>66137112</v>
      </c>
      <c r="H1983">
        <v>1017041106</v>
      </c>
      <c r="I1983" t="s">
        <v>47109</v>
      </c>
      <c r="K1983" t="s">
        <v>10760</v>
      </c>
      <c r="L1983" t="s">
        <v>10761</v>
      </c>
      <c r="M1983">
        <v>340</v>
      </c>
      <c r="N1983">
        <v>11</v>
      </c>
      <c r="R1983" s="1">
        <v>43782</v>
      </c>
      <c r="S1983" t="s">
        <v>851</v>
      </c>
      <c r="T1983">
        <v>165</v>
      </c>
      <c r="U1983" t="s">
        <v>1476</v>
      </c>
      <c r="W1983">
        <v>2</v>
      </c>
      <c r="X1983" t="s">
        <v>57</v>
      </c>
      <c r="Y1983">
        <v>1</v>
      </c>
      <c r="Z1983" t="s">
        <v>46545</v>
      </c>
      <c r="AA1983">
        <v>9</v>
      </c>
      <c r="AC1983">
        <v>121</v>
      </c>
      <c r="AD1983" t="s">
        <v>70</v>
      </c>
      <c r="AE1983">
        <v>1012</v>
      </c>
      <c r="AF1983" t="s">
        <v>71</v>
      </c>
      <c r="AG1983">
        <v>1</v>
      </c>
      <c r="AH1983" t="s">
        <v>44482</v>
      </c>
      <c r="AI1983">
        <v>99</v>
      </c>
      <c r="AJ1983" t="s">
        <v>54511</v>
      </c>
      <c r="AK1983">
        <v>165</v>
      </c>
      <c r="AL1983" t="s">
        <v>1476</v>
      </c>
      <c r="AQ1983" t="s">
        <v>10762</v>
      </c>
      <c r="AR1983" t="s">
        <v>10763</v>
      </c>
      <c r="AS1983">
        <v>0</v>
      </c>
      <c r="AT1983" t="s">
        <v>61</v>
      </c>
      <c r="AU1983" t="s">
        <v>4913</v>
      </c>
      <c r="AX1983">
        <v>55.659586650000001</v>
      </c>
      <c r="AY1983">
        <v>12.341494600000001</v>
      </c>
      <c r="AZ1983" t="s">
        <v>62</v>
      </c>
      <c r="BA1983">
        <v>1084</v>
      </c>
      <c r="BB1983" t="s">
        <v>63</v>
      </c>
    </row>
    <row r="1984" spans="1:54" x14ac:dyDescent="0.25">
      <c r="A1984" s="1">
        <v>45200</v>
      </c>
      <c r="B1984">
        <v>280107</v>
      </c>
      <c r="C1984" t="s">
        <v>3872</v>
      </c>
      <c r="D1984">
        <v>1717</v>
      </c>
      <c r="E1984" t="s">
        <v>46543</v>
      </c>
      <c r="F1984" t="s">
        <v>3872</v>
      </c>
      <c r="G1984">
        <v>33284101</v>
      </c>
      <c r="H1984">
        <v>1016520701</v>
      </c>
      <c r="I1984" t="s">
        <v>52657</v>
      </c>
      <c r="K1984" t="s">
        <v>1945</v>
      </c>
      <c r="L1984" t="s">
        <v>44577</v>
      </c>
      <c r="M1984">
        <v>6432</v>
      </c>
      <c r="N1984">
        <v>1</v>
      </c>
      <c r="R1984" s="1">
        <v>44578</v>
      </c>
      <c r="S1984" t="s">
        <v>56</v>
      </c>
      <c r="V1984" s="1">
        <v>44575</v>
      </c>
      <c r="W1984">
        <v>4</v>
      </c>
      <c r="X1984" t="s">
        <v>725</v>
      </c>
      <c r="Y1984">
        <v>1</v>
      </c>
      <c r="Z1984" t="s">
        <v>46545</v>
      </c>
      <c r="AB1984">
        <v>201101</v>
      </c>
      <c r="AC1984">
        <v>281</v>
      </c>
      <c r="AD1984" t="s">
        <v>1773</v>
      </c>
      <c r="AE1984">
        <v>1071</v>
      </c>
      <c r="AF1984" t="s">
        <v>1688</v>
      </c>
      <c r="AG1984">
        <v>5</v>
      </c>
      <c r="AH1984" t="s">
        <v>1589</v>
      </c>
      <c r="AI1984">
        <v>99</v>
      </c>
      <c r="AJ1984" t="s">
        <v>54511</v>
      </c>
      <c r="AK1984">
        <v>101</v>
      </c>
      <c r="AL1984" t="s">
        <v>46544</v>
      </c>
      <c r="AM1984">
        <v>2</v>
      </c>
      <c r="AN1984" t="s">
        <v>119</v>
      </c>
      <c r="AO1984">
        <v>281074</v>
      </c>
      <c r="AQ1984" t="s">
        <v>1819</v>
      </c>
      <c r="AR1984" t="s">
        <v>1947</v>
      </c>
      <c r="AS1984">
        <v>1</v>
      </c>
      <c r="AT1984" t="s">
        <v>1446</v>
      </c>
      <c r="AU1984" t="s">
        <v>44578</v>
      </c>
      <c r="AX1984">
        <v>55.667431399999998</v>
      </c>
      <c r="AY1984">
        <v>12.556923960000001</v>
      </c>
      <c r="AZ1984" t="s">
        <v>62</v>
      </c>
      <c r="BA1984">
        <v>1084</v>
      </c>
      <c r="BB1984" t="s">
        <v>63</v>
      </c>
    </row>
    <row r="1985" spans="1:54" x14ac:dyDescent="0.25">
      <c r="A1985" s="1">
        <v>45200</v>
      </c>
      <c r="B1985">
        <v>280108</v>
      </c>
      <c r="C1985" t="s">
        <v>45042</v>
      </c>
      <c r="D1985">
        <v>4100</v>
      </c>
      <c r="E1985" t="s">
        <v>9143</v>
      </c>
      <c r="F1985" t="s">
        <v>45042</v>
      </c>
      <c r="G1985">
        <v>33216769</v>
      </c>
      <c r="H1985">
        <v>1016438282</v>
      </c>
      <c r="I1985" t="s">
        <v>48092</v>
      </c>
      <c r="K1985" t="s">
        <v>10764</v>
      </c>
      <c r="L1985" t="s">
        <v>10765</v>
      </c>
      <c r="M1985">
        <v>6865</v>
      </c>
      <c r="N1985">
        <v>6</v>
      </c>
      <c r="R1985" s="1">
        <v>43147</v>
      </c>
      <c r="S1985" t="s">
        <v>56</v>
      </c>
      <c r="V1985" s="1">
        <v>43150</v>
      </c>
      <c r="W1985">
        <v>4</v>
      </c>
      <c r="X1985" t="s">
        <v>725</v>
      </c>
      <c r="Y1985">
        <v>1</v>
      </c>
      <c r="Z1985" t="s">
        <v>46545</v>
      </c>
      <c r="AB1985">
        <v>201101</v>
      </c>
      <c r="AC1985">
        <v>281</v>
      </c>
      <c r="AD1985" t="s">
        <v>1773</v>
      </c>
      <c r="AE1985">
        <v>1071</v>
      </c>
      <c r="AF1985" t="s">
        <v>1688</v>
      </c>
      <c r="AG1985">
        <v>5</v>
      </c>
      <c r="AH1985" t="s">
        <v>1589</v>
      </c>
      <c r="AI1985">
        <v>99</v>
      </c>
      <c r="AJ1985" t="s">
        <v>54511</v>
      </c>
      <c r="AK1985">
        <v>329</v>
      </c>
      <c r="AL1985" t="s">
        <v>10766</v>
      </c>
      <c r="AM1985">
        <v>2</v>
      </c>
      <c r="AN1985" t="s">
        <v>119</v>
      </c>
      <c r="AO1985">
        <v>280941</v>
      </c>
      <c r="AQ1985" t="s">
        <v>10767</v>
      </c>
      <c r="AR1985" t="s">
        <v>10768</v>
      </c>
      <c r="AS1985">
        <v>1</v>
      </c>
      <c r="AT1985" t="s">
        <v>1446</v>
      </c>
      <c r="AU1985" t="s">
        <v>10769</v>
      </c>
      <c r="AX1985">
        <v>55.435975572626703</v>
      </c>
      <c r="AY1985">
        <v>11.802255996957101</v>
      </c>
      <c r="AZ1985" t="s">
        <v>62</v>
      </c>
      <c r="BA1985">
        <v>1085</v>
      </c>
      <c r="BB1985" t="s">
        <v>44618</v>
      </c>
    </row>
    <row r="1986" spans="1:54" x14ac:dyDescent="0.25">
      <c r="A1986" s="1">
        <v>45200</v>
      </c>
      <c r="B1986">
        <v>280109</v>
      </c>
      <c r="C1986" t="s">
        <v>53141</v>
      </c>
      <c r="D1986">
        <v>4863</v>
      </c>
      <c r="E1986" t="s">
        <v>10770</v>
      </c>
      <c r="F1986" t="s">
        <v>53142</v>
      </c>
      <c r="G1986">
        <v>27227988</v>
      </c>
      <c r="H1986">
        <v>1009953406</v>
      </c>
      <c r="I1986" t="s">
        <v>10771</v>
      </c>
      <c r="K1986" t="s">
        <v>10772</v>
      </c>
      <c r="L1986" t="s">
        <v>10773</v>
      </c>
      <c r="M1986">
        <v>708</v>
      </c>
      <c r="N1986">
        <v>21</v>
      </c>
      <c r="R1986" s="1">
        <v>41600</v>
      </c>
      <c r="S1986" t="s">
        <v>56</v>
      </c>
      <c r="V1986" s="1">
        <v>41579</v>
      </c>
      <c r="W1986">
        <v>6</v>
      </c>
      <c r="X1986" t="s">
        <v>1289</v>
      </c>
      <c r="Y1986">
        <v>1</v>
      </c>
      <c r="Z1986" t="s">
        <v>46545</v>
      </c>
      <c r="AA1986">
        <v>9</v>
      </c>
      <c r="AB1986">
        <v>201101</v>
      </c>
      <c r="AC1986">
        <v>129</v>
      </c>
      <c r="AD1986" t="s">
        <v>2405</v>
      </c>
      <c r="AE1986">
        <v>1016</v>
      </c>
      <c r="AF1986" t="s">
        <v>2405</v>
      </c>
      <c r="AG1986">
        <v>3</v>
      </c>
      <c r="AH1986" t="s">
        <v>81</v>
      </c>
      <c r="AI1986">
        <v>99</v>
      </c>
      <c r="AJ1986" t="s">
        <v>54511</v>
      </c>
      <c r="AK1986">
        <v>376</v>
      </c>
      <c r="AL1986" t="s">
        <v>9249</v>
      </c>
      <c r="AQ1986" t="s">
        <v>10774</v>
      </c>
      <c r="AS1986">
        <v>0</v>
      </c>
      <c r="AT1986" t="s">
        <v>61</v>
      </c>
      <c r="AU1986" t="s">
        <v>10775</v>
      </c>
      <c r="AX1986">
        <v>54.855839554613397</v>
      </c>
      <c r="AY1986">
        <v>11.936130633651899</v>
      </c>
      <c r="AZ1986" t="s">
        <v>62</v>
      </c>
      <c r="BA1986">
        <v>1085</v>
      </c>
      <c r="BB1986" t="s">
        <v>44618</v>
      </c>
    </row>
    <row r="1987" spans="1:54" x14ac:dyDescent="0.25">
      <c r="A1987" s="1">
        <v>45200</v>
      </c>
      <c r="B1987">
        <v>280110</v>
      </c>
      <c r="C1987" t="s">
        <v>10776</v>
      </c>
      <c r="D1987">
        <v>6700</v>
      </c>
      <c r="E1987" t="s">
        <v>10388</v>
      </c>
      <c r="F1987" t="s">
        <v>10776</v>
      </c>
      <c r="G1987">
        <v>45286517</v>
      </c>
      <c r="H1987">
        <v>1009342601</v>
      </c>
      <c r="I1987" t="s">
        <v>10777</v>
      </c>
      <c r="K1987" t="s">
        <v>10778</v>
      </c>
      <c r="L1987" t="s">
        <v>53143</v>
      </c>
      <c r="M1987">
        <v>2720</v>
      </c>
      <c r="N1987">
        <v>11</v>
      </c>
      <c r="R1987" s="1">
        <v>42025</v>
      </c>
      <c r="S1987" t="s">
        <v>56</v>
      </c>
      <c r="V1987" s="1">
        <v>42005</v>
      </c>
      <c r="W1987">
        <v>4</v>
      </c>
      <c r="X1987" t="s">
        <v>725</v>
      </c>
      <c r="Y1987">
        <v>1</v>
      </c>
      <c r="Z1987" t="s">
        <v>46545</v>
      </c>
      <c r="AB1987">
        <v>201101</v>
      </c>
      <c r="AC1987">
        <v>241</v>
      </c>
      <c r="AD1987" t="s">
        <v>1722</v>
      </c>
      <c r="AE1987">
        <v>1071</v>
      </c>
      <c r="AF1987" t="s">
        <v>1688</v>
      </c>
      <c r="AG1987">
        <v>5</v>
      </c>
      <c r="AH1987" t="s">
        <v>1589</v>
      </c>
      <c r="AI1987">
        <v>99</v>
      </c>
      <c r="AJ1987" t="s">
        <v>54511</v>
      </c>
      <c r="AK1987">
        <v>561</v>
      </c>
      <c r="AL1987" t="s">
        <v>10323</v>
      </c>
      <c r="AM1987">
        <v>2</v>
      </c>
      <c r="AN1987" t="s">
        <v>119</v>
      </c>
      <c r="AO1987">
        <v>280560</v>
      </c>
      <c r="AQ1987" t="s">
        <v>10779</v>
      </c>
      <c r="AR1987" t="s">
        <v>10780</v>
      </c>
      <c r="AS1987">
        <v>1</v>
      </c>
      <c r="AT1987" t="s">
        <v>1446</v>
      </c>
      <c r="AU1987" t="s">
        <v>53144</v>
      </c>
      <c r="AX1987">
        <v>55.480235990813703</v>
      </c>
      <c r="AY1987">
        <v>8.4336572162701806</v>
      </c>
      <c r="AZ1987" t="s">
        <v>62</v>
      </c>
      <c r="BA1987">
        <v>1083</v>
      </c>
      <c r="BB1987" t="s">
        <v>2861</v>
      </c>
    </row>
    <row r="1988" spans="1:54" x14ac:dyDescent="0.25">
      <c r="A1988" s="1">
        <v>45200</v>
      </c>
      <c r="B1988">
        <v>280111</v>
      </c>
      <c r="C1988" t="s">
        <v>45043</v>
      </c>
      <c r="D1988">
        <v>6100</v>
      </c>
      <c r="E1988" t="s">
        <v>10781</v>
      </c>
      <c r="F1988" t="s">
        <v>45044</v>
      </c>
      <c r="G1988">
        <v>29189757</v>
      </c>
      <c r="H1988">
        <v>1003323449</v>
      </c>
      <c r="I1988" t="s">
        <v>48093</v>
      </c>
      <c r="K1988" t="s">
        <v>10782</v>
      </c>
      <c r="L1988" t="s">
        <v>10783</v>
      </c>
      <c r="M1988">
        <v>496</v>
      </c>
      <c r="N1988">
        <v>66</v>
      </c>
      <c r="R1988" s="1">
        <v>44894</v>
      </c>
      <c r="S1988" t="s">
        <v>56</v>
      </c>
      <c r="T1988">
        <v>510</v>
      </c>
      <c r="U1988" t="s">
        <v>10784</v>
      </c>
      <c r="W1988">
        <v>2</v>
      </c>
      <c r="X1988" t="s">
        <v>57</v>
      </c>
      <c r="Y1988">
        <v>1</v>
      </c>
      <c r="Z1988" t="s">
        <v>46545</v>
      </c>
      <c r="AA1988">
        <v>9</v>
      </c>
      <c r="AB1988">
        <v>201101</v>
      </c>
      <c r="AC1988">
        <v>121</v>
      </c>
      <c r="AD1988" t="s">
        <v>70</v>
      </c>
      <c r="AE1988">
        <v>1012</v>
      </c>
      <c r="AF1988" t="s">
        <v>71</v>
      </c>
      <c r="AG1988">
        <v>1</v>
      </c>
      <c r="AH1988" t="s">
        <v>44482</v>
      </c>
      <c r="AI1988">
        <v>99</v>
      </c>
      <c r="AJ1988" t="s">
        <v>54511</v>
      </c>
      <c r="AK1988">
        <v>510</v>
      </c>
      <c r="AL1988" t="s">
        <v>10784</v>
      </c>
      <c r="AQ1988" t="s">
        <v>10785</v>
      </c>
      <c r="AR1988" t="s">
        <v>10786</v>
      </c>
      <c r="AS1988">
        <v>0</v>
      </c>
      <c r="AT1988" t="s">
        <v>61</v>
      </c>
      <c r="AU1988" t="s">
        <v>10787</v>
      </c>
      <c r="AX1988">
        <v>55.178329929999997</v>
      </c>
      <c r="AY1988">
        <v>9.45368371</v>
      </c>
      <c r="AZ1988" t="s">
        <v>62</v>
      </c>
      <c r="BA1988">
        <v>1083</v>
      </c>
      <c r="BB1988" t="s">
        <v>2861</v>
      </c>
    </row>
    <row r="1989" spans="1:54" x14ac:dyDescent="0.25">
      <c r="A1989" s="1">
        <v>45200</v>
      </c>
      <c r="B1989">
        <v>280112</v>
      </c>
      <c r="C1989" t="s">
        <v>45045</v>
      </c>
      <c r="D1989">
        <v>3230</v>
      </c>
      <c r="E1989" t="s">
        <v>44853</v>
      </c>
      <c r="F1989" t="s">
        <v>45046</v>
      </c>
      <c r="G1989">
        <v>29188440</v>
      </c>
      <c r="H1989">
        <v>1015298460</v>
      </c>
      <c r="I1989" t="s">
        <v>48094</v>
      </c>
      <c r="K1989" t="s">
        <v>10788</v>
      </c>
      <c r="L1989" t="s">
        <v>10789</v>
      </c>
      <c r="M1989">
        <v>1803</v>
      </c>
      <c r="N1989">
        <v>15</v>
      </c>
      <c r="R1989" s="1">
        <v>41584</v>
      </c>
      <c r="S1989" t="s">
        <v>56</v>
      </c>
      <c r="T1989">
        <v>270</v>
      </c>
      <c r="U1989" t="s">
        <v>6110</v>
      </c>
      <c r="V1989" s="1">
        <v>41486</v>
      </c>
      <c r="W1989">
        <v>2</v>
      </c>
      <c r="X1989" t="s">
        <v>57</v>
      </c>
      <c r="Y1989">
        <v>1</v>
      </c>
      <c r="Z1989" t="s">
        <v>46545</v>
      </c>
      <c r="AA1989">
        <v>9</v>
      </c>
      <c r="AB1989">
        <v>201101</v>
      </c>
      <c r="AC1989">
        <v>129</v>
      </c>
      <c r="AD1989" t="s">
        <v>2405</v>
      </c>
      <c r="AE1989">
        <v>1016</v>
      </c>
      <c r="AF1989" t="s">
        <v>2405</v>
      </c>
      <c r="AG1989">
        <v>3</v>
      </c>
      <c r="AH1989" t="s">
        <v>81</v>
      </c>
      <c r="AI1989">
        <v>99</v>
      </c>
      <c r="AJ1989" t="s">
        <v>54511</v>
      </c>
      <c r="AK1989">
        <v>270</v>
      </c>
      <c r="AL1989" t="s">
        <v>6110</v>
      </c>
      <c r="AQ1989" t="s">
        <v>7332</v>
      </c>
      <c r="AS1989">
        <v>0</v>
      </c>
      <c r="AT1989" t="s">
        <v>61</v>
      </c>
      <c r="AU1989" t="s">
        <v>7277</v>
      </c>
      <c r="AX1989">
        <v>56.029556194420501</v>
      </c>
      <c r="AY1989">
        <v>12.2856261787575</v>
      </c>
      <c r="AZ1989" t="s">
        <v>62</v>
      </c>
      <c r="BA1989">
        <v>1084</v>
      </c>
      <c r="BB1989" t="s">
        <v>63</v>
      </c>
    </row>
    <row r="1990" spans="1:54" x14ac:dyDescent="0.25">
      <c r="A1990" s="1">
        <v>45200</v>
      </c>
      <c r="B1990">
        <v>280113</v>
      </c>
      <c r="C1990" t="s">
        <v>10790</v>
      </c>
      <c r="D1990">
        <v>5700</v>
      </c>
      <c r="E1990" t="s">
        <v>10791</v>
      </c>
      <c r="F1990" t="s">
        <v>10790</v>
      </c>
      <c r="G1990">
        <v>29189730</v>
      </c>
      <c r="H1990">
        <v>1003318525</v>
      </c>
      <c r="I1990" t="s">
        <v>48095</v>
      </c>
      <c r="K1990" t="s">
        <v>10792</v>
      </c>
      <c r="L1990" t="s">
        <v>10793</v>
      </c>
      <c r="M1990">
        <v>4944</v>
      </c>
      <c r="N1990">
        <v>1</v>
      </c>
      <c r="R1990" s="1">
        <v>44833</v>
      </c>
      <c r="S1990" t="s">
        <v>56</v>
      </c>
      <c r="T1990">
        <v>479</v>
      </c>
      <c r="U1990" t="s">
        <v>10413</v>
      </c>
      <c r="W1990">
        <v>2</v>
      </c>
      <c r="X1990" t="s">
        <v>57</v>
      </c>
      <c r="Y1990">
        <v>1</v>
      </c>
      <c r="Z1990" t="s">
        <v>46545</v>
      </c>
      <c r="AA1990">
        <v>10</v>
      </c>
      <c r="AB1990">
        <v>201101</v>
      </c>
      <c r="AC1990">
        <v>121</v>
      </c>
      <c r="AD1990" t="s">
        <v>70</v>
      </c>
      <c r="AE1990">
        <v>1012</v>
      </c>
      <c r="AF1990" t="s">
        <v>71</v>
      </c>
      <c r="AG1990">
        <v>1</v>
      </c>
      <c r="AH1990" t="s">
        <v>44482</v>
      </c>
      <c r="AI1990">
        <v>99</v>
      </c>
      <c r="AJ1990" t="s">
        <v>54511</v>
      </c>
      <c r="AK1990">
        <v>479</v>
      </c>
      <c r="AL1990" t="s">
        <v>10413</v>
      </c>
      <c r="AQ1990" t="s">
        <v>10794</v>
      </c>
      <c r="AR1990" t="s">
        <v>10795</v>
      </c>
      <c r="AS1990">
        <v>0</v>
      </c>
      <c r="AT1990" t="s">
        <v>61</v>
      </c>
      <c r="AU1990" t="s">
        <v>10796</v>
      </c>
      <c r="AX1990">
        <v>55.073755130000002</v>
      </c>
      <c r="AY1990">
        <v>10.63835971</v>
      </c>
      <c r="AZ1990" t="s">
        <v>62</v>
      </c>
      <c r="BA1990">
        <v>1083</v>
      </c>
      <c r="BB1990" t="s">
        <v>2861</v>
      </c>
    </row>
    <row r="1991" spans="1:54" x14ac:dyDescent="0.25">
      <c r="A1991" s="1">
        <v>45200</v>
      </c>
      <c r="B1991">
        <v>280114</v>
      </c>
      <c r="C1991" t="s">
        <v>10797</v>
      </c>
      <c r="D1991">
        <v>8260</v>
      </c>
      <c r="E1991" t="s">
        <v>10798</v>
      </c>
      <c r="F1991" t="s">
        <v>10799</v>
      </c>
      <c r="G1991">
        <v>55133018</v>
      </c>
      <c r="H1991">
        <v>1011341485</v>
      </c>
      <c r="I1991" t="s">
        <v>10800</v>
      </c>
      <c r="K1991" t="s">
        <v>10801</v>
      </c>
      <c r="L1991" t="s">
        <v>48096</v>
      </c>
      <c r="M1991">
        <v>2654</v>
      </c>
      <c r="N1991">
        <v>2</v>
      </c>
      <c r="R1991" s="1">
        <v>43871</v>
      </c>
      <c r="S1991" t="s">
        <v>56</v>
      </c>
      <c r="T1991">
        <v>751</v>
      </c>
      <c r="U1991" t="s">
        <v>10168</v>
      </c>
      <c r="W1991">
        <v>2</v>
      </c>
      <c r="X1991" t="s">
        <v>57</v>
      </c>
      <c r="Y1991">
        <v>1</v>
      </c>
      <c r="Z1991" t="s">
        <v>46545</v>
      </c>
      <c r="AA1991">
        <v>10</v>
      </c>
      <c r="AB1991">
        <v>201101</v>
      </c>
      <c r="AC1991">
        <v>125</v>
      </c>
      <c r="AD1991" t="s">
        <v>1344</v>
      </c>
      <c r="AE1991">
        <v>1014</v>
      </c>
      <c r="AF1991" t="s">
        <v>1352</v>
      </c>
      <c r="AG1991">
        <v>1</v>
      </c>
      <c r="AH1991" t="s">
        <v>44482</v>
      </c>
      <c r="AI1991">
        <v>99</v>
      </c>
      <c r="AJ1991" t="s">
        <v>54511</v>
      </c>
      <c r="AK1991">
        <v>751</v>
      </c>
      <c r="AL1991" t="s">
        <v>10168</v>
      </c>
      <c r="AQ1991" t="s">
        <v>10802</v>
      </c>
      <c r="AR1991" t="s">
        <v>10803</v>
      </c>
      <c r="AS1991">
        <v>0</v>
      </c>
      <c r="AT1991" t="s">
        <v>61</v>
      </c>
      <c r="AU1991" t="s">
        <v>47410</v>
      </c>
      <c r="AX1991">
        <v>56.123997979999999</v>
      </c>
      <c r="AY1991">
        <v>10.151863130000001</v>
      </c>
      <c r="AZ1991" t="s">
        <v>62</v>
      </c>
      <c r="BA1991">
        <v>1082</v>
      </c>
      <c r="BB1991" t="s">
        <v>2852</v>
      </c>
    </row>
    <row r="1992" spans="1:54" x14ac:dyDescent="0.25">
      <c r="A1992" s="1">
        <v>45200</v>
      </c>
      <c r="B1992">
        <v>280115</v>
      </c>
      <c r="C1992" t="s">
        <v>10804</v>
      </c>
      <c r="D1992">
        <v>9000</v>
      </c>
      <c r="E1992" t="s">
        <v>10638</v>
      </c>
      <c r="F1992" t="s">
        <v>10805</v>
      </c>
      <c r="G1992">
        <v>29553165</v>
      </c>
      <c r="H1992">
        <v>1015634959</v>
      </c>
      <c r="I1992" t="s">
        <v>48097</v>
      </c>
      <c r="K1992" t="s">
        <v>10806</v>
      </c>
      <c r="L1992" t="s">
        <v>54682</v>
      </c>
      <c r="M1992">
        <v>9749</v>
      </c>
      <c r="N1992">
        <v>91</v>
      </c>
      <c r="R1992" s="1">
        <v>42293</v>
      </c>
      <c r="S1992" t="s">
        <v>56</v>
      </c>
      <c r="V1992" s="1">
        <v>42278</v>
      </c>
      <c r="W1992">
        <v>4</v>
      </c>
      <c r="X1992" t="s">
        <v>725</v>
      </c>
      <c r="Y1992">
        <v>1</v>
      </c>
      <c r="Z1992" t="s">
        <v>46545</v>
      </c>
      <c r="AB1992">
        <v>201001</v>
      </c>
      <c r="AC1992">
        <v>281</v>
      </c>
      <c r="AD1992" t="s">
        <v>1773</v>
      </c>
      <c r="AE1992">
        <v>1071</v>
      </c>
      <c r="AF1992" t="s">
        <v>1688</v>
      </c>
      <c r="AG1992">
        <v>3</v>
      </c>
      <c r="AH1992" t="s">
        <v>81</v>
      </c>
      <c r="AI1992">
        <v>99</v>
      </c>
      <c r="AJ1992" t="s">
        <v>54511</v>
      </c>
      <c r="AK1992">
        <v>851</v>
      </c>
      <c r="AL1992" t="s">
        <v>2847</v>
      </c>
      <c r="AM1992">
        <v>2</v>
      </c>
      <c r="AN1992" t="s">
        <v>119</v>
      </c>
      <c r="AO1992">
        <v>851452</v>
      </c>
      <c r="AP1992">
        <v>851452</v>
      </c>
      <c r="AQ1992" t="s">
        <v>10807</v>
      </c>
      <c r="AS1992">
        <v>2</v>
      </c>
      <c r="AT1992" t="s">
        <v>1413</v>
      </c>
      <c r="AU1992" t="s">
        <v>54681</v>
      </c>
      <c r="AX1992">
        <v>57.038046969061703</v>
      </c>
      <c r="AY1992">
        <v>9.9376150646891208</v>
      </c>
      <c r="AZ1992" t="s">
        <v>62</v>
      </c>
      <c r="BA1992">
        <v>1081</v>
      </c>
      <c r="BB1992" t="s">
        <v>1844</v>
      </c>
    </row>
    <row r="1993" spans="1:54" x14ac:dyDescent="0.25">
      <c r="A1993" s="1">
        <v>45200</v>
      </c>
      <c r="B1993">
        <v>280116</v>
      </c>
      <c r="C1993" t="s">
        <v>45047</v>
      </c>
      <c r="D1993">
        <v>7900</v>
      </c>
      <c r="E1993" t="s">
        <v>48098</v>
      </c>
      <c r="F1993" t="s">
        <v>54462</v>
      </c>
      <c r="G1993">
        <v>10861284</v>
      </c>
      <c r="H1993">
        <v>1000143405</v>
      </c>
      <c r="I1993" t="s">
        <v>10808</v>
      </c>
      <c r="K1993" t="s">
        <v>10809</v>
      </c>
      <c r="L1993" t="s">
        <v>10810</v>
      </c>
      <c r="M1993">
        <v>9350</v>
      </c>
      <c r="N1993">
        <v>2</v>
      </c>
      <c r="R1993" s="1">
        <v>43782</v>
      </c>
      <c r="S1993" t="s">
        <v>56</v>
      </c>
      <c r="W1993">
        <v>6</v>
      </c>
      <c r="X1993" t="s">
        <v>1289</v>
      </c>
      <c r="Y1993">
        <v>1</v>
      </c>
      <c r="Z1993" t="s">
        <v>46545</v>
      </c>
      <c r="AB1993">
        <v>201101</v>
      </c>
      <c r="AC1993">
        <v>129</v>
      </c>
      <c r="AD1993" t="s">
        <v>2405</v>
      </c>
      <c r="AE1993">
        <v>1016</v>
      </c>
      <c r="AF1993" t="s">
        <v>2405</v>
      </c>
      <c r="AG1993">
        <v>1</v>
      </c>
      <c r="AH1993" t="s">
        <v>44482</v>
      </c>
      <c r="AI1993">
        <v>99</v>
      </c>
      <c r="AJ1993" t="s">
        <v>54511</v>
      </c>
      <c r="AK1993">
        <v>773</v>
      </c>
      <c r="AL1993" t="s">
        <v>48099</v>
      </c>
      <c r="AQ1993" t="s">
        <v>10811</v>
      </c>
      <c r="AR1993" t="s">
        <v>10812</v>
      </c>
      <c r="AS1993">
        <v>0</v>
      </c>
      <c r="AT1993" t="s">
        <v>61</v>
      </c>
      <c r="AU1993" t="s">
        <v>10813</v>
      </c>
      <c r="AX1993">
        <v>56.794687949999997</v>
      </c>
      <c r="AY1993">
        <v>8.8612162100000003</v>
      </c>
      <c r="AZ1993" t="s">
        <v>62</v>
      </c>
      <c r="BA1993">
        <v>1081</v>
      </c>
      <c r="BB1993" t="s">
        <v>1844</v>
      </c>
    </row>
    <row r="1994" spans="1:54" x14ac:dyDescent="0.25">
      <c r="A1994" s="1">
        <v>45200</v>
      </c>
      <c r="B1994">
        <v>280117</v>
      </c>
      <c r="C1994" t="s">
        <v>10814</v>
      </c>
      <c r="D1994">
        <v>5672</v>
      </c>
      <c r="E1994" t="s">
        <v>10815</v>
      </c>
      <c r="F1994" t="s">
        <v>10814</v>
      </c>
      <c r="G1994">
        <v>29188645</v>
      </c>
      <c r="H1994">
        <v>1003310780</v>
      </c>
      <c r="I1994" t="s">
        <v>48100</v>
      </c>
      <c r="K1994" t="s">
        <v>10816</v>
      </c>
      <c r="L1994" t="s">
        <v>10817</v>
      </c>
      <c r="M1994">
        <v>1310</v>
      </c>
      <c r="N1994">
        <v>2</v>
      </c>
      <c r="R1994" s="1">
        <v>44805</v>
      </c>
      <c r="S1994" t="s">
        <v>56</v>
      </c>
      <c r="T1994">
        <v>430</v>
      </c>
      <c r="U1994" t="s">
        <v>10190</v>
      </c>
      <c r="W1994">
        <v>2</v>
      </c>
      <c r="X1994" t="s">
        <v>57</v>
      </c>
      <c r="Y1994">
        <v>1</v>
      </c>
      <c r="Z1994" t="s">
        <v>46545</v>
      </c>
      <c r="AA1994">
        <v>10</v>
      </c>
      <c r="AB1994">
        <v>201101</v>
      </c>
      <c r="AC1994">
        <v>121</v>
      </c>
      <c r="AD1994" t="s">
        <v>70</v>
      </c>
      <c r="AE1994">
        <v>1012</v>
      </c>
      <c r="AF1994" t="s">
        <v>71</v>
      </c>
      <c r="AG1994">
        <v>4</v>
      </c>
      <c r="AH1994" t="s">
        <v>44547</v>
      </c>
      <c r="AI1994">
        <v>99</v>
      </c>
      <c r="AJ1994" t="s">
        <v>54511</v>
      </c>
      <c r="AK1994">
        <v>430</v>
      </c>
      <c r="AL1994" t="s">
        <v>10190</v>
      </c>
      <c r="AQ1994" t="s">
        <v>10818</v>
      </c>
      <c r="AR1994" t="s">
        <v>10819</v>
      </c>
      <c r="AS1994">
        <v>1</v>
      </c>
      <c r="AT1994" t="s">
        <v>1446</v>
      </c>
      <c r="AU1994" t="s">
        <v>3469</v>
      </c>
      <c r="AX1994">
        <v>55.229543159999999</v>
      </c>
      <c r="AY1994">
        <v>10.252286120000001</v>
      </c>
      <c r="AZ1994" t="s">
        <v>62</v>
      </c>
      <c r="BA1994">
        <v>1083</v>
      </c>
      <c r="BB1994" t="s">
        <v>2861</v>
      </c>
    </row>
    <row r="1995" spans="1:54" x14ac:dyDescent="0.25">
      <c r="A1995" s="1">
        <v>45200</v>
      </c>
      <c r="B1995">
        <v>280118</v>
      </c>
      <c r="C1995" t="s">
        <v>10820</v>
      </c>
      <c r="D1995">
        <v>4250</v>
      </c>
      <c r="E1995" t="s">
        <v>10821</v>
      </c>
      <c r="F1995" t="s">
        <v>10822</v>
      </c>
      <c r="G1995">
        <v>29189625</v>
      </c>
      <c r="H1995">
        <v>1003291944</v>
      </c>
      <c r="I1995" t="s">
        <v>10823</v>
      </c>
      <c r="K1995" t="s">
        <v>10824</v>
      </c>
      <c r="L1995" t="s">
        <v>10825</v>
      </c>
      <c r="M1995">
        <v>1412</v>
      </c>
      <c r="N1995">
        <v>24</v>
      </c>
      <c r="R1995" s="1">
        <v>45174</v>
      </c>
      <c r="S1995" t="s">
        <v>171</v>
      </c>
      <c r="T1995">
        <v>370</v>
      </c>
      <c r="U1995" t="s">
        <v>44987</v>
      </c>
      <c r="W1995">
        <v>2</v>
      </c>
      <c r="X1995" t="s">
        <v>57</v>
      </c>
      <c r="Y1995">
        <v>1</v>
      </c>
      <c r="Z1995" t="s">
        <v>46545</v>
      </c>
      <c r="AA1995">
        <v>9</v>
      </c>
      <c r="AB1995">
        <v>201101</v>
      </c>
      <c r="AC1995">
        <v>121</v>
      </c>
      <c r="AD1995" t="s">
        <v>70</v>
      </c>
      <c r="AE1995">
        <v>1012</v>
      </c>
      <c r="AF1995" t="s">
        <v>71</v>
      </c>
      <c r="AG1995">
        <v>1</v>
      </c>
      <c r="AH1995" t="s">
        <v>44482</v>
      </c>
      <c r="AI1995">
        <v>99</v>
      </c>
      <c r="AJ1995" t="s">
        <v>54511</v>
      </c>
      <c r="AK1995">
        <v>370</v>
      </c>
      <c r="AL1995" t="s">
        <v>44987</v>
      </c>
      <c r="AM1995">
        <v>1</v>
      </c>
      <c r="AN1995" t="s">
        <v>1193</v>
      </c>
      <c r="AO1995">
        <v>280744</v>
      </c>
      <c r="AP1995">
        <v>281836</v>
      </c>
      <c r="AQ1995" t="s">
        <v>10826</v>
      </c>
      <c r="AR1995" t="s">
        <v>10827</v>
      </c>
      <c r="AS1995">
        <v>2</v>
      </c>
      <c r="AT1995" t="s">
        <v>1413</v>
      </c>
      <c r="AU1995" t="s">
        <v>10828</v>
      </c>
      <c r="AX1995">
        <v>55.304285360000002</v>
      </c>
      <c r="AY1995">
        <v>11.5428631</v>
      </c>
      <c r="AZ1995" t="s">
        <v>62</v>
      </c>
      <c r="BA1995">
        <v>1085</v>
      </c>
      <c r="BB1995" t="s">
        <v>44618</v>
      </c>
    </row>
    <row r="1996" spans="1:54" x14ac:dyDescent="0.25">
      <c r="A1996" s="1">
        <v>45200</v>
      </c>
      <c r="B1996">
        <v>280119</v>
      </c>
      <c r="C1996" t="s">
        <v>10829</v>
      </c>
      <c r="D1996">
        <v>3480</v>
      </c>
      <c r="E1996" t="s">
        <v>6865</v>
      </c>
      <c r="F1996" t="s">
        <v>6876</v>
      </c>
      <c r="G1996">
        <v>29188335</v>
      </c>
      <c r="H1996">
        <v>1003277232</v>
      </c>
      <c r="I1996" t="s">
        <v>6867</v>
      </c>
      <c r="K1996" t="s">
        <v>6878</v>
      </c>
      <c r="L1996" t="s">
        <v>45048</v>
      </c>
      <c r="M1996">
        <v>283</v>
      </c>
      <c r="N1996">
        <v>10</v>
      </c>
      <c r="R1996" s="1">
        <v>44756</v>
      </c>
      <c r="S1996" t="s">
        <v>56</v>
      </c>
      <c r="T1996">
        <v>210</v>
      </c>
      <c r="U1996" t="s">
        <v>6871</v>
      </c>
      <c r="W1996">
        <v>2</v>
      </c>
      <c r="X1996" t="s">
        <v>57</v>
      </c>
      <c r="Y1996">
        <v>1</v>
      </c>
      <c r="Z1996" t="s">
        <v>46545</v>
      </c>
      <c r="AA1996">
        <v>9</v>
      </c>
      <c r="AB1996">
        <v>201101</v>
      </c>
      <c r="AC1996">
        <v>121</v>
      </c>
      <c r="AD1996" t="s">
        <v>70</v>
      </c>
      <c r="AE1996">
        <v>1012</v>
      </c>
      <c r="AF1996" t="s">
        <v>71</v>
      </c>
      <c r="AG1996">
        <v>4</v>
      </c>
      <c r="AH1996" t="s">
        <v>44547</v>
      </c>
      <c r="AI1996">
        <v>99</v>
      </c>
      <c r="AJ1996" t="s">
        <v>54511</v>
      </c>
      <c r="AK1996">
        <v>210</v>
      </c>
      <c r="AL1996" t="s">
        <v>6871</v>
      </c>
      <c r="AQ1996" t="s">
        <v>6872</v>
      </c>
      <c r="AR1996" t="s">
        <v>6873</v>
      </c>
      <c r="AS1996">
        <v>1</v>
      </c>
      <c r="AT1996" t="s">
        <v>1446</v>
      </c>
      <c r="AU1996" t="s">
        <v>45049</v>
      </c>
      <c r="AX1996">
        <v>55.965501969999998</v>
      </c>
      <c r="AY1996">
        <v>12.419735879999999</v>
      </c>
      <c r="AZ1996" t="s">
        <v>62</v>
      </c>
      <c r="BA1996">
        <v>1084</v>
      </c>
      <c r="BB1996" t="s">
        <v>63</v>
      </c>
    </row>
    <row r="1997" spans="1:54" x14ac:dyDescent="0.25">
      <c r="A1997" s="1">
        <v>45200</v>
      </c>
      <c r="B1997">
        <v>280120</v>
      </c>
      <c r="C1997" t="s">
        <v>45050</v>
      </c>
      <c r="D1997">
        <v>3050</v>
      </c>
      <c r="E1997" t="s">
        <v>44816</v>
      </c>
      <c r="F1997" t="s">
        <v>45050</v>
      </c>
      <c r="G1997">
        <v>29188335</v>
      </c>
      <c r="H1997">
        <v>1003277323</v>
      </c>
      <c r="I1997" t="s">
        <v>47444</v>
      </c>
      <c r="K1997" t="s">
        <v>6881</v>
      </c>
      <c r="L1997" t="s">
        <v>10830</v>
      </c>
      <c r="M1997">
        <v>211</v>
      </c>
      <c r="N1997">
        <v>132</v>
      </c>
      <c r="R1997" s="1">
        <v>44756</v>
      </c>
      <c r="S1997" t="s">
        <v>56</v>
      </c>
      <c r="T1997">
        <v>210</v>
      </c>
      <c r="U1997" t="s">
        <v>6871</v>
      </c>
      <c r="W1997">
        <v>2</v>
      </c>
      <c r="X1997" t="s">
        <v>57</v>
      </c>
      <c r="Y1997">
        <v>1</v>
      </c>
      <c r="Z1997" t="s">
        <v>46545</v>
      </c>
      <c r="AA1997">
        <v>9</v>
      </c>
      <c r="AB1997">
        <v>201101</v>
      </c>
      <c r="AC1997">
        <v>121</v>
      </c>
      <c r="AD1997" t="s">
        <v>70</v>
      </c>
      <c r="AE1997">
        <v>1012</v>
      </c>
      <c r="AF1997" t="s">
        <v>71</v>
      </c>
      <c r="AG1997">
        <v>4</v>
      </c>
      <c r="AH1997" t="s">
        <v>44547</v>
      </c>
      <c r="AI1997">
        <v>99</v>
      </c>
      <c r="AJ1997" t="s">
        <v>54511</v>
      </c>
      <c r="AK1997">
        <v>210</v>
      </c>
      <c r="AL1997" t="s">
        <v>6871</v>
      </c>
      <c r="AQ1997" t="s">
        <v>6883</v>
      </c>
      <c r="AS1997">
        <v>1</v>
      </c>
      <c r="AT1997" t="s">
        <v>1446</v>
      </c>
      <c r="AU1997" t="s">
        <v>6885</v>
      </c>
      <c r="AX1997">
        <v>55.956827660000002</v>
      </c>
      <c r="AY1997">
        <v>12.53288796</v>
      </c>
      <c r="AZ1997" t="s">
        <v>62</v>
      </c>
      <c r="BA1997">
        <v>1084</v>
      </c>
      <c r="BB1997" t="s">
        <v>63</v>
      </c>
    </row>
    <row r="1998" spans="1:54" x14ac:dyDescent="0.25">
      <c r="A1998" s="1">
        <v>45200</v>
      </c>
      <c r="B1998">
        <v>280121</v>
      </c>
      <c r="C1998" t="s">
        <v>53009</v>
      </c>
      <c r="D1998">
        <v>2990</v>
      </c>
      <c r="E1998" t="s">
        <v>52947</v>
      </c>
      <c r="F1998" t="s">
        <v>53009</v>
      </c>
      <c r="G1998">
        <v>29188335</v>
      </c>
      <c r="H1998">
        <v>1003282673</v>
      </c>
      <c r="I1998" t="s">
        <v>8245</v>
      </c>
      <c r="K1998" t="s">
        <v>8229</v>
      </c>
      <c r="L1998" t="s">
        <v>47685</v>
      </c>
      <c r="M1998">
        <v>466</v>
      </c>
      <c r="N1998">
        <v>501</v>
      </c>
      <c r="R1998" s="1">
        <v>44888</v>
      </c>
      <c r="S1998" t="s">
        <v>56</v>
      </c>
      <c r="T1998">
        <v>210</v>
      </c>
      <c r="U1998" t="s">
        <v>6871</v>
      </c>
      <c r="W1998">
        <v>2</v>
      </c>
      <c r="X1998" t="s">
        <v>57</v>
      </c>
      <c r="Y1998">
        <v>1</v>
      </c>
      <c r="Z1998" t="s">
        <v>46545</v>
      </c>
      <c r="AA1998">
        <v>9</v>
      </c>
      <c r="AB1998">
        <v>201101</v>
      </c>
      <c r="AC1998">
        <v>121</v>
      </c>
      <c r="AD1998" t="s">
        <v>70</v>
      </c>
      <c r="AE1998">
        <v>1012</v>
      </c>
      <c r="AF1998" t="s">
        <v>71</v>
      </c>
      <c r="AG1998">
        <v>1</v>
      </c>
      <c r="AH1998" t="s">
        <v>44482</v>
      </c>
      <c r="AI1998">
        <v>99</v>
      </c>
      <c r="AJ1998" t="s">
        <v>54511</v>
      </c>
      <c r="AK1998">
        <v>210</v>
      </c>
      <c r="AL1998" t="s">
        <v>6871</v>
      </c>
      <c r="AQ1998" t="s">
        <v>8230</v>
      </c>
      <c r="AR1998" t="s">
        <v>8231</v>
      </c>
      <c r="AS1998">
        <v>0</v>
      </c>
      <c r="AT1998" t="s">
        <v>61</v>
      </c>
      <c r="AU1998" t="s">
        <v>47686</v>
      </c>
      <c r="AX1998">
        <v>55.940771249999997</v>
      </c>
      <c r="AY1998">
        <v>12.489814239999999</v>
      </c>
      <c r="AZ1998" t="s">
        <v>62</v>
      </c>
      <c r="BA1998">
        <v>1084</v>
      </c>
      <c r="BB1998" t="s">
        <v>63</v>
      </c>
    </row>
    <row r="1999" spans="1:54" x14ac:dyDescent="0.25">
      <c r="A1999" s="1">
        <v>45200</v>
      </c>
      <c r="B1999">
        <v>280122</v>
      </c>
      <c r="C1999" t="s">
        <v>10831</v>
      </c>
      <c r="D1999">
        <v>2980</v>
      </c>
      <c r="E1999" t="s">
        <v>6926</v>
      </c>
      <c r="F1999" t="s">
        <v>10831</v>
      </c>
      <c r="G1999">
        <v>29188335</v>
      </c>
      <c r="H1999">
        <v>1003282521</v>
      </c>
      <c r="I1999" t="s">
        <v>10832</v>
      </c>
      <c r="K1999" t="s">
        <v>8242</v>
      </c>
      <c r="L1999" t="s">
        <v>53145</v>
      </c>
      <c r="M1999">
        <v>273</v>
      </c>
      <c r="N1999">
        <v>101</v>
      </c>
      <c r="R1999" s="1">
        <v>44819</v>
      </c>
      <c r="S1999" t="s">
        <v>56</v>
      </c>
      <c r="T1999">
        <v>210</v>
      </c>
      <c r="U1999" t="s">
        <v>6871</v>
      </c>
      <c r="W1999">
        <v>2</v>
      </c>
      <c r="X1999" t="s">
        <v>57</v>
      </c>
      <c r="Y1999">
        <v>1</v>
      </c>
      <c r="Z1999" t="s">
        <v>46545</v>
      </c>
      <c r="AA1999">
        <v>9</v>
      </c>
      <c r="AB1999">
        <v>201101</v>
      </c>
      <c r="AC1999">
        <v>121</v>
      </c>
      <c r="AD1999" t="s">
        <v>70</v>
      </c>
      <c r="AE1999">
        <v>1012</v>
      </c>
      <c r="AF1999" t="s">
        <v>71</v>
      </c>
      <c r="AG1999">
        <v>1</v>
      </c>
      <c r="AH1999" t="s">
        <v>44482</v>
      </c>
      <c r="AI1999">
        <v>99</v>
      </c>
      <c r="AJ1999" t="s">
        <v>54511</v>
      </c>
      <c r="AK1999">
        <v>210</v>
      </c>
      <c r="AL1999" t="s">
        <v>6871</v>
      </c>
      <c r="AQ1999" t="s">
        <v>10833</v>
      </c>
      <c r="AR1999" t="s">
        <v>10834</v>
      </c>
      <c r="AS1999">
        <v>0</v>
      </c>
      <c r="AT1999" t="s">
        <v>61</v>
      </c>
      <c r="AU1999" t="s">
        <v>53007</v>
      </c>
      <c r="AX1999">
        <v>55.90968634</v>
      </c>
      <c r="AY1999">
        <v>12.48914035</v>
      </c>
      <c r="AZ1999" t="s">
        <v>62</v>
      </c>
      <c r="BA1999">
        <v>1084</v>
      </c>
      <c r="BB1999" t="s">
        <v>63</v>
      </c>
    </row>
    <row r="2000" spans="1:54" x14ac:dyDescent="0.25">
      <c r="A2000" s="1">
        <v>45200</v>
      </c>
      <c r="B2000">
        <v>280123</v>
      </c>
      <c r="C2000" t="s">
        <v>10835</v>
      </c>
      <c r="D2000">
        <v>6990</v>
      </c>
      <c r="E2000" t="s">
        <v>10836</v>
      </c>
      <c r="F2000" t="s">
        <v>10837</v>
      </c>
      <c r="G2000">
        <v>33405448</v>
      </c>
      <c r="H2000">
        <v>1016640820</v>
      </c>
      <c r="I2000" t="s">
        <v>10838</v>
      </c>
      <c r="K2000" t="s">
        <v>10839</v>
      </c>
      <c r="L2000" t="s">
        <v>45051</v>
      </c>
      <c r="M2000">
        <v>1025</v>
      </c>
      <c r="N2000">
        <v>8</v>
      </c>
      <c r="R2000" s="1">
        <v>42712</v>
      </c>
      <c r="S2000" t="s">
        <v>56</v>
      </c>
      <c r="V2000" s="1">
        <v>41639</v>
      </c>
      <c r="W2000">
        <v>6</v>
      </c>
      <c r="X2000" t="s">
        <v>1289</v>
      </c>
      <c r="Y2000">
        <v>1</v>
      </c>
      <c r="Z2000" t="s">
        <v>46545</v>
      </c>
      <c r="AA2000">
        <v>10</v>
      </c>
      <c r="AB2000">
        <v>201102</v>
      </c>
      <c r="AC2000">
        <v>129</v>
      </c>
      <c r="AD2000" t="s">
        <v>2405</v>
      </c>
      <c r="AE2000">
        <v>1016</v>
      </c>
      <c r="AF2000" t="s">
        <v>2405</v>
      </c>
      <c r="AG2000">
        <v>3</v>
      </c>
      <c r="AH2000" t="s">
        <v>81</v>
      </c>
      <c r="AI2000">
        <v>99</v>
      </c>
      <c r="AJ2000" t="s">
        <v>54511</v>
      </c>
      <c r="AK2000">
        <v>661</v>
      </c>
      <c r="AL2000" t="s">
        <v>10453</v>
      </c>
      <c r="AQ2000" t="s">
        <v>10840</v>
      </c>
      <c r="AR2000" t="s">
        <v>10841</v>
      </c>
      <c r="AS2000">
        <v>0</v>
      </c>
      <c r="AT2000" t="s">
        <v>61</v>
      </c>
      <c r="AU2000" t="s">
        <v>45052</v>
      </c>
      <c r="AX2000">
        <v>56.257644283565597</v>
      </c>
      <c r="AY2000">
        <v>8.2790373279494691</v>
      </c>
      <c r="AZ2000" t="s">
        <v>62</v>
      </c>
      <c r="BA2000">
        <v>1082</v>
      </c>
      <c r="BB2000" t="s">
        <v>2852</v>
      </c>
    </row>
    <row r="2001" spans="1:54" x14ac:dyDescent="0.25">
      <c r="A2001" s="1">
        <v>45200</v>
      </c>
      <c r="B2001">
        <v>280124</v>
      </c>
      <c r="C2001" t="s">
        <v>10842</v>
      </c>
      <c r="D2001">
        <v>8260</v>
      </c>
      <c r="E2001" t="s">
        <v>10798</v>
      </c>
      <c r="F2001" t="s">
        <v>10843</v>
      </c>
      <c r="G2001">
        <v>24992330</v>
      </c>
      <c r="H2001">
        <v>1007192564</v>
      </c>
      <c r="K2001" t="s">
        <v>10844</v>
      </c>
      <c r="L2001" t="s">
        <v>10845</v>
      </c>
      <c r="M2001">
        <v>7855</v>
      </c>
      <c r="N2001">
        <v>34</v>
      </c>
      <c r="R2001" s="1">
        <v>41360</v>
      </c>
      <c r="S2001" t="s">
        <v>56</v>
      </c>
      <c r="V2001" s="1">
        <v>40575</v>
      </c>
      <c r="W2001">
        <v>0</v>
      </c>
      <c r="X2001" t="s">
        <v>1252</v>
      </c>
      <c r="Y2001">
        <v>0</v>
      </c>
      <c r="Z2001" t="s">
        <v>54560</v>
      </c>
      <c r="AB2001">
        <v>201102</v>
      </c>
      <c r="AC2001">
        <v>244</v>
      </c>
      <c r="AD2001" t="s">
        <v>2118</v>
      </c>
      <c r="AE2001">
        <v>1072</v>
      </c>
      <c r="AF2001" t="s">
        <v>2143</v>
      </c>
      <c r="AG2001">
        <v>3</v>
      </c>
      <c r="AH2001" t="s">
        <v>81</v>
      </c>
      <c r="AI2001">
        <v>99</v>
      </c>
      <c r="AJ2001" t="s">
        <v>54511</v>
      </c>
      <c r="AK2001">
        <v>751</v>
      </c>
      <c r="AL2001" t="s">
        <v>10168</v>
      </c>
      <c r="AQ2001" t="s">
        <v>10846</v>
      </c>
      <c r="AR2001" t="s">
        <v>10847</v>
      </c>
      <c r="AS2001">
        <v>0</v>
      </c>
      <c r="AT2001" t="s">
        <v>61</v>
      </c>
      <c r="AU2001" t="s">
        <v>10848</v>
      </c>
      <c r="AX2001">
        <v>56.127870188444</v>
      </c>
      <c r="AY2001">
        <v>10.116588241218899</v>
      </c>
      <c r="AZ2001" t="s">
        <v>62</v>
      </c>
      <c r="BA2001">
        <v>1082</v>
      </c>
      <c r="BB2001" t="s">
        <v>2852</v>
      </c>
    </row>
    <row r="2002" spans="1:54" x14ac:dyDescent="0.25">
      <c r="A2002" s="1">
        <v>45200</v>
      </c>
      <c r="B2002">
        <v>280125</v>
      </c>
      <c r="C2002" t="s">
        <v>10849</v>
      </c>
      <c r="D2002">
        <v>9500</v>
      </c>
      <c r="E2002" t="s">
        <v>10482</v>
      </c>
      <c r="F2002" t="s">
        <v>10850</v>
      </c>
      <c r="G2002">
        <v>46994051</v>
      </c>
      <c r="H2002">
        <v>1003374576</v>
      </c>
      <c r="I2002" t="s">
        <v>10851</v>
      </c>
      <c r="K2002" t="s">
        <v>10852</v>
      </c>
      <c r="L2002" t="s">
        <v>10853</v>
      </c>
      <c r="M2002">
        <v>36</v>
      </c>
      <c r="N2002">
        <v>5</v>
      </c>
      <c r="R2002" s="1">
        <v>44474</v>
      </c>
      <c r="S2002" t="s">
        <v>56</v>
      </c>
      <c r="V2002" s="1">
        <v>44470</v>
      </c>
      <c r="W2002">
        <v>4</v>
      </c>
      <c r="X2002" t="s">
        <v>725</v>
      </c>
      <c r="Y2002">
        <v>1</v>
      </c>
      <c r="Z2002" t="s">
        <v>46545</v>
      </c>
      <c r="AB2002">
        <v>201102</v>
      </c>
      <c r="AC2002">
        <v>240</v>
      </c>
      <c r="AD2002" t="s">
        <v>2530</v>
      </c>
      <c r="AE2002">
        <v>1071</v>
      </c>
      <c r="AF2002" t="s">
        <v>1688</v>
      </c>
      <c r="AG2002">
        <v>3</v>
      </c>
      <c r="AH2002" t="s">
        <v>81</v>
      </c>
      <c r="AI2002">
        <v>99</v>
      </c>
      <c r="AJ2002" t="s">
        <v>54511</v>
      </c>
      <c r="AK2002">
        <v>846</v>
      </c>
      <c r="AL2002" t="s">
        <v>10487</v>
      </c>
      <c r="AM2002">
        <v>2</v>
      </c>
      <c r="AN2002" t="s">
        <v>119</v>
      </c>
      <c r="AO2002">
        <v>851401</v>
      </c>
      <c r="AP2002">
        <v>851401</v>
      </c>
      <c r="AQ2002" t="s">
        <v>10854</v>
      </c>
      <c r="AR2002" t="s">
        <v>10855</v>
      </c>
      <c r="AS2002">
        <v>2</v>
      </c>
      <c r="AT2002" t="s">
        <v>1413</v>
      </c>
      <c r="AU2002" t="s">
        <v>775</v>
      </c>
      <c r="AX2002">
        <v>56.633773239999996</v>
      </c>
      <c r="AY2002">
        <v>9.8130349500000005</v>
      </c>
      <c r="AZ2002" t="s">
        <v>62</v>
      </c>
      <c r="BA2002">
        <v>1081</v>
      </c>
      <c r="BB2002" t="s">
        <v>1844</v>
      </c>
    </row>
    <row r="2003" spans="1:54" x14ac:dyDescent="0.25">
      <c r="A2003" s="1">
        <v>45200</v>
      </c>
      <c r="B2003">
        <v>280126</v>
      </c>
      <c r="C2003" t="s">
        <v>10856</v>
      </c>
      <c r="D2003">
        <v>9500</v>
      </c>
      <c r="E2003" t="s">
        <v>10482</v>
      </c>
      <c r="F2003" t="s">
        <v>10857</v>
      </c>
      <c r="G2003">
        <v>46994051</v>
      </c>
      <c r="H2003">
        <v>1017278343</v>
      </c>
      <c r="I2003" t="s">
        <v>10851</v>
      </c>
      <c r="K2003" t="s">
        <v>10858</v>
      </c>
      <c r="L2003" t="s">
        <v>10859</v>
      </c>
      <c r="M2003">
        <v>797</v>
      </c>
      <c r="N2003">
        <v>5</v>
      </c>
      <c r="R2003" s="1">
        <v>44474</v>
      </c>
      <c r="S2003" t="s">
        <v>56</v>
      </c>
      <c r="V2003" s="1">
        <v>44470</v>
      </c>
      <c r="W2003">
        <v>4</v>
      </c>
      <c r="X2003" t="s">
        <v>725</v>
      </c>
      <c r="Y2003">
        <v>1</v>
      </c>
      <c r="Z2003" t="s">
        <v>46545</v>
      </c>
      <c r="AB2003">
        <v>201102</v>
      </c>
      <c r="AC2003">
        <v>240</v>
      </c>
      <c r="AD2003" t="s">
        <v>2530</v>
      </c>
      <c r="AE2003">
        <v>1071</v>
      </c>
      <c r="AF2003" t="s">
        <v>1688</v>
      </c>
      <c r="AG2003">
        <v>3</v>
      </c>
      <c r="AH2003" t="s">
        <v>81</v>
      </c>
      <c r="AI2003">
        <v>99</v>
      </c>
      <c r="AJ2003" t="s">
        <v>54511</v>
      </c>
      <c r="AK2003">
        <v>846</v>
      </c>
      <c r="AL2003" t="s">
        <v>10487</v>
      </c>
      <c r="AM2003">
        <v>2</v>
      </c>
      <c r="AN2003" t="s">
        <v>119</v>
      </c>
      <c r="AO2003">
        <v>851401</v>
      </c>
      <c r="AP2003">
        <v>851401</v>
      </c>
      <c r="AQ2003" t="s">
        <v>10860</v>
      </c>
      <c r="AR2003" t="s">
        <v>10861</v>
      </c>
      <c r="AS2003">
        <v>2</v>
      </c>
      <c r="AT2003" t="s">
        <v>1413</v>
      </c>
      <c r="AU2003" t="s">
        <v>10862</v>
      </c>
      <c r="AX2003">
        <v>56.632774949999998</v>
      </c>
      <c r="AY2003">
        <v>9.8260713200000005</v>
      </c>
      <c r="AZ2003" t="s">
        <v>62</v>
      </c>
      <c r="BA2003">
        <v>1081</v>
      </c>
      <c r="BB2003" t="s">
        <v>1844</v>
      </c>
    </row>
    <row r="2004" spans="1:54" x14ac:dyDescent="0.25">
      <c r="A2004" s="1">
        <v>45200</v>
      </c>
      <c r="B2004">
        <v>280127</v>
      </c>
      <c r="C2004" t="s">
        <v>10863</v>
      </c>
      <c r="D2004">
        <v>2880</v>
      </c>
      <c r="E2004" t="s">
        <v>44665</v>
      </c>
      <c r="F2004" t="s">
        <v>10863</v>
      </c>
      <c r="G2004">
        <v>33213204</v>
      </c>
      <c r="H2004">
        <v>1016432772</v>
      </c>
      <c r="I2004" t="s">
        <v>10864</v>
      </c>
      <c r="K2004" t="s">
        <v>10865</v>
      </c>
      <c r="L2004" t="s">
        <v>10866</v>
      </c>
      <c r="M2004">
        <v>229</v>
      </c>
      <c r="N2004">
        <v>10</v>
      </c>
      <c r="R2004" s="1">
        <v>43790</v>
      </c>
      <c r="S2004" t="s">
        <v>56</v>
      </c>
      <c r="W2004">
        <v>6</v>
      </c>
      <c r="X2004" t="s">
        <v>1289</v>
      </c>
      <c r="Y2004">
        <v>1</v>
      </c>
      <c r="Z2004" t="s">
        <v>46545</v>
      </c>
      <c r="AB2004">
        <v>201102</v>
      </c>
      <c r="AC2004">
        <v>149</v>
      </c>
      <c r="AD2004" t="s">
        <v>1085</v>
      </c>
      <c r="AE2004">
        <v>1026</v>
      </c>
      <c r="AF2004" t="s">
        <v>44530</v>
      </c>
      <c r="AG2004">
        <v>1</v>
      </c>
      <c r="AH2004" t="s">
        <v>44482</v>
      </c>
      <c r="AI2004">
        <v>99</v>
      </c>
      <c r="AJ2004" t="s">
        <v>54511</v>
      </c>
      <c r="AK2004">
        <v>159</v>
      </c>
      <c r="AL2004" t="s">
        <v>4283</v>
      </c>
      <c r="AQ2004" t="s">
        <v>10867</v>
      </c>
      <c r="AR2004" t="s">
        <v>10868</v>
      </c>
      <c r="AS2004">
        <v>0</v>
      </c>
      <c r="AT2004" t="s">
        <v>61</v>
      </c>
      <c r="AU2004" t="s">
        <v>10869</v>
      </c>
      <c r="AX2004">
        <v>55.757340849999999</v>
      </c>
      <c r="AY2004">
        <v>12.450961449999999</v>
      </c>
      <c r="AZ2004" t="s">
        <v>62</v>
      </c>
      <c r="BA2004">
        <v>1084</v>
      </c>
      <c r="BB2004" t="s">
        <v>63</v>
      </c>
    </row>
    <row r="2005" spans="1:54" x14ac:dyDescent="0.25">
      <c r="A2005" s="1">
        <v>45200</v>
      </c>
      <c r="B2005">
        <v>280128</v>
      </c>
      <c r="C2005" t="s">
        <v>10870</v>
      </c>
      <c r="D2005">
        <v>7470</v>
      </c>
      <c r="E2005" t="s">
        <v>10201</v>
      </c>
      <c r="F2005" t="s">
        <v>10871</v>
      </c>
      <c r="G2005">
        <v>31379857</v>
      </c>
      <c r="H2005">
        <v>1014372659</v>
      </c>
      <c r="I2005" t="s">
        <v>10872</v>
      </c>
      <c r="K2005" t="s">
        <v>10873</v>
      </c>
      <c r="L2005" t="s">
        <v>10874</v>
      </c>
      <c r="M2005">
        <v>1400</v>
      </c>
      <c r="N2005">
        <v>4</v>
      </c>
      <c r="R2005" s="1">
        <v>43790</v>
      </c>
      <c r="S2005" t="s">
        <v>56</v>
      </c>
      <c r="W2005">
        <v>5</v>
      </c>
      <c r="X2005" t="s">
        <v>557</v>
      </c>
      <c r="Y2005">
        <v>1</v>
      </c>
      <c r="Z2005" t="s">
        <v>46545</v>
      </c>
      <c r="AB2005">
        <v>201102</v>
      </c>
      <c r="AC2005">
        <v>261</v>
      </c>
      <c r="AD2005" t="s">
        <v>4220</v>
      </c>
      <c r="AE2005">
        <v>1072</v>
      </c>
      <c r="AF2005" t="s">
        <v>2143</v>
      </c>
      <c r="AG2005">
        <v>1</v>
      </c>
      <c r="AH2005" t="s">
        <v>44482</v>
      </c>
      <c r="AI2005">
        <v>99</v>
      </c>
      <c r="AJ2005" t="s">
        <v>54511</v>
      </c>
      <c r="AK2005">
        <v>791</v>
      </c>
      <c r="AL2005" t="s">
        <v>2855</v>
      </c>
      <c r="AQ2005" t="s">
        <v>10875</v>
      </c>
      <c r="AR2005" t="s">
        <v>10876</v>
      </c>
      <c r="AS2005">
        <v>0</v>
      </c>
      <c r="AT2005" t="s">
        <v>61</v>
      </c>
      <c r="AU2005" t="s">
        <v>8413</v>
      </c>
      <c r="AW2005" t="s">
        <v>10877</v>
      </c>
      <c r="AX2005">
        <v>56.323160459999997</v>
      </c>
      <c r="AY2005">
        <v>9.2688800899999997</v>
      </c>
      <c r="AZ2005" t="s">
        <v>62</v>
      </c>
      <c r="BA2005">
        <v>1082</v>
      </c>
      <c r="BB2005" t="s">
        <v>2852</v>
      </c>
    </row>
    <row r="2006" spans="1:54" x14ac:dyDescent="0.25">
      <c r="A2006" s="1">
        <v>45200</v>
      </c>
      <c r="B2006">
        <v>280129</v>
      </c>
      <c r="C2006" t="s">
        <v>10878</v>
      </c>
      <c r="D2006">
        <v>2450</v>
      </c>
      <c r="E2006" t="s">
        <v>46599</v>
      </c>
      <c r="F2006" t="s">
        <v>10879</v>
      </c>
      <c r="G2006">
        <v>64942212</v>
      </c>
      <c r="H2006">
        <v>1018500236</v>
      </c>
      <c r="I2006" t="s">
        <v>10880</v>
      </c>
      <c r="K2006" t="s">
        <v>10881</v>
      </c>
      <c r="L2006" t="s">
        <v>48101</v>
      </c>
      <c r="M2006">
        <v>7084</v>
      </c>
      <c r="N2006">
        <v>1</v>
      </c>
      <c r="R2006" s="1">
        <v>44635</v>
      </c>
      <c r="S2006" t="s">
        <v>56</v>
      </c>
      <c r="T2006">
        <v>101</v>
      </c>
      <c r="U2006" t="s">
        <v>46544</v>
      </c>
      <c r="W2006">
        <v>2</v>
      </c>
      <c r="X2006" t="s">
        <v>57</v>
      </c>
      <c r="Y2006">
        <v>1</v>
      </c>
      <c r="Z2006" t="s">
        <v>46545</v>
      </c>
      <c r="AA2006">
        <v>9</v>
      </c>
      <c r="AB2006">
        <v>201102</v>
      </c>
      <c r="AC2006">
        <v>121</v>
      </c>
      <c r="AD2006" t="s">
        <v>70</v>
      </c>
      <c r="AE2006">
        <v>1012</v>
      </c>
      <c r="AF2006" t="s">
        <v>71</v>
      </c>
      <c r="AG2006">
        <v>1</v>
      </c>
      <c r="AH2006" t="s">
        <v>44482</v>
      </c>
      <c r="AI2006">
        <v>99</v>
      </c>
      <c r="AJ2006" t="s">
        <v>54511</v>
      </c>
      <c r="AK2006">
        <v>101</v>
      </c>
      <c r="AL2006" t="s">
        <v>46544</v>
      </c>
      <c r="AQ2006" t="s">
        <v>10882</v>
      </c>
      <c r="AR2006" t="s">
        <v>10883</v>
      </c>
      <c r="AS2006">
        <v>0</v>
      </c>
      <c r="AT2006" t="s">
        <v>61</v>
      </c>
      <c r="AU2006" t="s">
        <v>48102</v>
      </c>
      <c r="AX2006">
        <v>55.650800330000003</v>
      </c>
      <c r="AY2006">
        <v>12.553167090000001</v>
      </c>
      <c r="AZ2006" t="s">
        <v>62</v>
      </c>
      <c r="BA2006">
        <v>1084</v>
      </c>
      <c r="BB2006" t="s">
        <v>63</v>
      </c>
    </row>
    <row r="2007" spans="1:54" x14ac:dyDescent="0.25">
      <c r="A2007" s="1">
        <v>45200</v>
      </c>
      <c r="B2007">
        <v>280130</v>
      </c>
      <c r="C2007" t="s">
        <v>10884</v>
      </c>
      <c r="D2007">
        <v>8900</v>
      </c>
      <c r="E2007" t="s">
        <v>10440</v>
      </c>
      <c r="F2007" t="s">
        <v>10884</v>
      </c>
      <c r="G2007">
        <v>24201627</v>
      </c>
      <c r="H2007">
        <v>1001518728</v>
      </c>
      <c r="I2007" t="s">
        <v>10885</v>
      </c>
      <c r="K2007" t="s">
        <v>10886</v>
      </c>
      <c r="L2007" t="s">
        <v>54683</v>
      </c>
      <c r="M2007">
        <v>2545</v>
      </c>
      <c r="N2007">
        <v>28</v>
      </c>
      <c r="P2007">
        <v>2</v>
      </c>
      <c r="R2007" s="1">
        <v>41850</v>
      </c>
      <c r="S2007" t="s">
        <v>56</v>
      </c>
      <c r="W2007">
        <v>5</v>
      </c>
      <c r="X2007" t="s">
        <v>557</v>
      </c>
      <c r="Y2007">
        <v>1</v>
      </c>
      <c r="Z2007" t="s">
        <v>46545</v>
      </c>
      <c r="AB2007">
        <v>201102</v>
      </c>
      <c r="AC2007">
        <v>127</v>
      </c>
      <c r="AD2007" t="s">
        <v>1237</v>
      </c>
      <c r="AE2007">
        <v>1052</v>
      </c>
      <c r="AF2007" t="s">
        <v>1237</v>
      </c>
      <c r="AG2007">
        <v>8</v>
      </c>
      <c r="AH2007" t="s">
        <v>10520</v>
      </c>
      <c r="AI2007">
        <v>99</v>
      </c>
      <c r="AJ2007" t="s">
        <v>54511</v>
      </c>
      <c r="AK2007">
        <v>730</v>
      </c>
      <c r="AL2007" t="s">
        <v>10314</v>
      </c>
      <c r="AQ2007" t="s">
        <v>10887</v>
      </c>
      <c r="AR2007" t="s">
        <v>10888</v>
      </c>
      <c r="AS2007">
        <v>0</v>
      </c>
      <c r="AT2007" t="s">
        <v>61</v>
      </c>
      <c r="AU2007" t="s">
        <v>54684</v>
      </c>
      <c r="AX2007">
        <v>56.460240947552499</v>
      </c>
      <c r="AY2007">
        <v>10.039470205428501</v>
      </c>
      <c r="AZ2007" t="s">
        <v>62</v>
      </c>
      <c r="BA2007">
        <v>1082</v>
      </c>
      <c r="BB2007" t="s">
        <v>2852</v>
      </c>
    </row>
    <row r="2008" spans="1:54" x14ac:dyDescent="0.25">
      <c r="A2008" s="1">
        <v>45200</v>
      </c>
      <c r="B2008">
        <v>280131</v>
      </c>
      <c r="C2008" t="s">
        <v>10889</v>
      </c>
      <c r="D2008">
        <v>8600</v>
      </c>
      <c r="E2008" t="s">
        <v>10218</v>
      </c>
      <c r="F2008" t="s">
        <v>10890</v>
      </c>
      <c r="G2008">
        <v>10534291</v>
      </c>
      <c r="H2008">
        <v>1014435111</v>
      </c>
      <c r="I2008" t="s">
        <v>10891</v>
      </c>
      <c r="K2008" t="s">
        <v>10892</v>
      </c>
      <c r="L2008" t="s">
        <v>54685</v>
      </c>
      <c r="M2008">
        <v>2135</v>
      </c>
      <c r="N2008">
        <v>5</v>
      </c>
      <c r="R2008" s="1">
        <v>45112</v>
      </c>
      <c r="S2008" t="s">
        <v>171</v>
      </c>
      <c r="W2008">
        <v>0</v>
      </c>
      <c r="X2008" t="s">
        <v>1252</v>
      </c>
      <c r="Y2008">
        <v>1</v>
      </c>
      <c r="Z2008" t="s">
        <v>46545</v>
      </c>
      <c r="AB2008">
        <v>201102</v>
      </c>
      <c r="AC2008">
        <v>147</v>
      </c>
      <c r="AD2008" t="s">
        <v>46697</v>
      </c>
      <c r="AE2008">
        <v>1021</v>
      </c>
      <c r="AF2008" t="s">
        <v>46697</v>
      </c>
      <c r="AG2008">
        <v>1</v>
      </c>
      <c r="AH2008" t="s">
        <v>44482</v>
      </c>
      <c r="AI2008">
        <v>99</v>
      </c>
      <c r="AJ2008" t="s">
        <v>54511</v>
      </c>
      <c r="AK2008">
        <v>740</v>
      </c>
      <c r="AL2008" t="s">
        <v>10222</v>
      </c>
      <c r="AP2008">
        <v>280173</v>
      </c>
      <c r="AQ2008" t="s">
        <v>10893</v>
      </c>
      <c r="AR2008" t="s">
        <v>10894</v>
      </c>
      <c r="AS2008">
        <v>2</v>
      </c>
      <c r="AT2008" t="s">
        <v>1413</v>
      </c>
      <c r="AU2008" t="s">
        <v>54686</v>
      </c>
      <c r="AX2008">
        <v>56.160975550000003</v>
      </c>
      <c r="AY2008">
        <v>9.5293848299999997</v>
      </c>
      <c r="AZ2008" t="s">
        <v>62</v>
      </c>
      <c r="BA2008">
        <v>1082</v>
      </c>
      <c r="BB2008" t="s">
        <v>2852</v>
      </c>
    </row>
    <row r="2009" spans="1:54" x14ac:dyDescent="0.25">
      <c r="A2009" s="1">
        <v>45200</v>
      </c>
      <c r="B2009">
        <v>280132</v>
      </c>
      <c r="C2009" t="s">
        <v>45053</v>
      </c>
      <c r="D2009">
        <v>7600</v>
      </c>
      <c r="E2009" t="s">
        <v>10895</v>
      </c>
      <c r="F2009" t="s">
        <v>45054</v>
      </c>
      <c r="G2009">
        <v>29189951</v>
      </c>
      <c r="H2009">
        <v>1003343692</v>
      </c>
      <c r="I2009" t="s">
        <v>10896</v>
      </c>
      <c r="K2009" t="s">
        <v>10897</v>
      </c>
      <c r="L2009" t="s">
        <v>10898</v>
      </c>
      <c r="M2009">
        <v>1940</v>
      </c>
      <c r="N2009">
        <v>1</v>
      </c>
      <c r="R2009" s="1">
        <v>43790</v>
      </c>
      <c r="S2009" t="s">
        <v>56</v>
      </c>
      <c r="T2009">
        <v>671</v>
      </c>
      <c r="U2009" t="s">
        <v>10899</v>
      </c>
      <c r="W2009">
        <v>2</v>
      </c>
      <c r="X2009" t="s">
        <v>57</v>
      </c>
      <c r="Y2009">
        <v>1</v>
      </c>
      <c r="Z2009" t="s">
        <v>46545</v>
      </c>
      <c r="AB2009">
        <v>201102</v>
      </c>
      <c r="AC2009">
        <v>128</v>
      </c>
      <c r="AD2009" t="s">
        <v>955</v>
      </c>
      <c r="AE2009">
        <v>1051</v>
      </c>
      <c r="AF2009" t="s">
        <v>955</v>
      </c>
      <c r="AG2009">
        <v>1</v>
      </c>
      <c r="AH2009" t="s">
        <v>44482</v>
      </c>
      <c r="AI2009">
        <v>99</v>
      </c>
      <c r="AJ2009" t="s">
        <v>54511</v>
      </c>
      <c r="AK2009">
        <v>671</v>
      </c>
      <c r="AL2009" t="s">
        <v>10899</v>
      </c>
      <c r="AQ2009" t="s">
        <v>10900</v>
      </c>
      <c r="AR2009" t="s">
        <v>10901</v>
      </c>
      <c r="AS2009">
        <v>0</v>
      </c>
      <c r="AT2009" t="s">
        <v>61</v>
      </c>
      <c r="AU2009" t="s">
        <v>10902</v>
      </c>
      <c r="AX2009">
        <v>56.478522759999997</v>
      </c>
      <c r="AY2009">
        <v>8.5804479600000008</v>
      </c>
      <c r="AZ2009" t="s">
        <v>62</v>
      </c>
      <c r="BA2009">
        <v>1082</v>
      </c>
      <c r="BB2009" t="s">
        <v>2852</v>
      </c>
    </row>
    <row r="2010" spans="1:54" x14ac:dyDescent="0.25">
      <c r="A2010" s="1">
        <v>45200</v>
      </c>
      <c r="B2010">
        <v>280133</v>
      </c>
      <c r="C2010" t="s">
        <v>10903</v>
      </c>
      <c r="D2010">
        <v>4520</v>
      </c>
      <c r="E2010" t="s">
        <v>10904</v>
      </c>
      <c r="F2010" t="s">
        <v>10903</v>
      </c>
      <c r="G2010">
        <v>18032449</v>
      </c>
      <c r="H2010">
        <v>1010901940</v>
      </c>
      <c r="I2010" t="s">
        <v>10905</v>
      </c>
      <c r="K2010" t="s">
        <v>10906</v>
      </c>
      <c r="L2010" t="s">
        <v>10907</v>
      </c>
      <c r="M2010">
        <v>843</v>
      </c>
      <c r="N2010">
        <v>7</v>
      </c>
      <c r="R2010" s="1">
        <v>40863</v>
      </c>
      <c r="S2010" t="s">
        <v>56</v>
      </c>
      <c r="V2010" s="1">
        <v>40848</v>
      </c>
      <c r="W2010">
        <v>6</v>
      </c>
      <c r="X2010" t="s">
        <v>1289</v>
      </c>
      <c r="Y2010">
        <v>1</v>
      </c>
      <c r="Z2010" t="s">
        <v>46545</v>
      </c>
      <c r="AA2010">
        <v>10</v>
      </c>
      <c r="AB2010">
        <v>201102</v>
      </c>
      <c r="AC2010">
        <v>129</v>
      </c>
      <c r="AD2010" t="s">
        <v>2405</v>
      </c>
      <c r="AE2010">
        <v>1016</v>
      </c>
      <c r="AF2010" t="s">
        <v>2405</v>
      </c>
      <c r="AG2010">
        <v>3</v>
      </c>
      <c r="AH2010" t="s">
        <v>81</v>
      </c>
      <c r="AI2010">
        <v>99</v>
      </c>
      <c r="AJ2010" t="s">
        <v>54511</v>
      </c>
      <c r="AK2010">
        <v>316</v>
      </c>
      <c r="AL2010" t="s">
        <v>45011</v>
      </c>
      <c r="AQ2010" t="s">
        <v>10908</v>
      </c>
      <c r="AR2010" t="s">
        <v>10909</v>
      </c>
      <c r="AS2010">
        <v>0</v>
      </c>
      <c r="AT2010" t="s">
        <v>61</v>
      </c>
      <c r="AU2010" t="s">
        <v>10910</v>
      </c>
      <c r="AX2010">
        <v>55.698916945270298</v>
      </c>
      <c r="AY2010">
        <v>11.471797675593001</v>
      </c>
      <c r="AZ2010" t="s">
        <v>62</v>
      </c>
      <c r="BA2010">
        <v>1085</v>
      </c>
      <c r="BB2010" t="s">
        <v>44618</v>
      </c>
    </row>
    <row r="2011" spans="1:54" x14ac:dyDescent="0.25">
      <c r="A2011" s="1">
        <v>45200</v>
      </c>
      <c r="B2011">
        <v>280134</v>
      </c>
      <c r="C2011" t="s">
        <v>10911</v>
      </c>
      <c r="D2011">
        <v>4390</v>
      </c>
      <c r="E2011" t="s">
        <v>48103</v>
      </c>
      <c r="F2011" t="s">
        <v>10912</v>
      </c>
      <c r="G2011">
        <v>32035760</v>
      </c>
      <c r="H2011">
        <v>1015214143</v>
      </c>
      <c r="I2011" t="s">
        <v>10913</v>
      </c>
      <c r="K2011" t="s">
        <v>10914</v>
      </c>
      <c r="L2011" t="s">
        <v>10915</v>
      </c>
      <c r="M2011">
        <v>58</v>
      </c>
      <c r="N2011">
        <v>6</v>
      </c>
      <c r="R2011" s="1">
        <v>44063</v>
      </c>
      <c r="S2011" t="s">
        <v>56</v>
      </c>
      <c r="T2011">
        <v>316</v>
      </c>
      <c r="U2011" t="s">
        <v>45011</v>
      </c>
      <c r="V2011" s="1">
        <v>44063</v>
      </c>
      <c r="W2011">
        <v>6</v>
      </c>
      <c r="X2011" t="s">
        <v>1289</v>
      </c>
      <c r="Y2011">
        <v>1</v>
      </c>
      <c r="Z2011" t="s">
        <v>46545</v>
      </c>
      <c r="AA2011">
        <v>10</v>
      </c>
      <c r="AB2011">
        <v>201102</v>
      </c>
      <c r="AC2011">
        <v>129</v>
      </c>
      <c r="AD2011" t="s">
        <v>2405</v>
      </c>
      <c r="AE2011">
        <v>1016</v>
      </c>
      <c r="AF2011" t="s">
        <v>2405</v>
      </c>
      <c r="AG2011">
        <v>3</v>
      </c>
      <c r="AH2011" t="s">
        <v>81</v>
      </c>
      <c r="AI2011">
        <v>99</v>
      </c>
      <c r="AJ2011" t="s">
        <v>54511</v>
      </c>
      <c r="AK2011">
        <v>316</v>
      </c>
      <c r="AL2011" t="s">
        <v>45011</v>
      </c>
      <c r="AQ2011" t="s">
        <v>10916</v>
      </c>
      <c r="AR2011" t="s">
        <v>10917</v>
      </c>
      <c r="AS2011">
        <v>0</v>
      </c>
      <c r="AT2011" t="s">
        <v>61</v>
      </c>
      <c r="AU2011" t="s">
        <v>10918</v>
      </c>
      <c r="AX2011">
        <v>55.663983430000002</v>
      </c>
      <c r="AY2011">
        <v>11.7674991</v>
      </c>
      <c r="AZ2011" t="s">
        <v>62</v>
      </c>
      <c r="BA2011">
        <v>1085</v>
      </c>
      <c r="BB2011" t="s">
        <v>44618</v>
      </c>
    </row>
    <row r="2012" spans="1:54" x14ac:dyDescent="0.25">
      <c r="A2012" s="1">
        <v>45200</v>
      </c>
      <c r="B2012">
        <v>280135</v>
      </c>
      <c r="C2012" t="s">
        <v>10919</v>
      </c>
      <c r="D2012">
        <v>5762</v>
      </c>
      <c r="E2012" t="s">
        <v>10408</v>
      </c>
      <c r="F2012" t="s">
        <v>10920</v>
      </c>
      <c r="G2012">
        <v>29189730</v>
      </c>
      <c r="H2012">
        <v>1003310895</v>
      </c>
      <c r="I2012" t="s">
        <v>10921</v>
      </c>
      <c r="K2012" t="s">
        <v>10922</v>
      </c>
      <c r="L2012" t="s">
        <v>53146</v>
      </c>
      <c r="M2012">
        <v>131</v>
      </c>
      <c r="N2012">
        <v>60</v>
      </c>
      <c r="R2012" s="1">
        <v>43892</v>
      </c>
      <c r="S2012" t="s">
        <v>56</v>
      </c>
      <c r="T2012">
        <v>479</v>
      </c>
      <c r="U2012" t="s">
        <v>10413</v>
      </c>
      <c r="W2012">
        <v>2</v>
      </c>
      <c r="X2012" t="s">
        <v>57</v>
      </c>
      <c r="Y2012">
        <v>1</v>
      </c>
      <c r="Z2012" t="s">
        <v>46545</v>
      </c>
      <c r="AA2012">
        <v>9</v>
      </c>
      <c r="AB2012">
        <v>201102</v>
      </c>
      <c r="AC2012">
        <v>121</v>
      </c>
      <c r="AD2012" t="s">
        <v>70</v>
      </c>
      <c r="AE2012">
        <v>1012</v>
      </c>
      <c r="AF2012" t="s">
        <v>71</v>
      </c>
      <c r="AG2012">
        <v>1</v>
      </c>
      <c r="AH2012" t="s">
        <v>44482</v>
      </c>
      <c r="AI2012">
        <v>99</v>
      </c>
      <c r="AJ2012" t="s">
        <v>54511</v>
      </c>
      <c r="AK2012">
        <v>479</v>
      </c>
      <c r="AL2012" t="s">
        <v>10413</v>
      </c>
      <c r="AQ2012" t="s">
        <v>10923</v>
      </c>
      <c r="AS2012">
        <v>0</v>
      </c>
      <c r="AT2012" t="s">
        <v>61</v>
      </c>
      <c r="AU2012" t="s">
        <v>53147</v>
      </c>
      <c r="AX2012">
        <v>55.07413365</v>
      </c>
      <c r="AY2012">
        <v>10.4489979</v>
      </c>
      <c r="AZ2012" t="s">
        <v>62</v>
      </c>
      <c r="BA2012">
        <v>1083</v>
      </c>
      <c r="BB2012" t="s">
        <v>2861</v>
      </c>
    </row>
    <row r="2013" spans="1:54" x14ac:dyDescent="0.25">
      <c r="A2013" s="1">
        <v>45200</v>
      </c>
      <c r="B2013">
        <v>280136</v>
      </c>
      <c r="C2013" t="s">
        <v>48104</v>
      </c>
      <c r="D2013">
        <v>5771</v>
      </c>
      <c r="E2013" t="s">
        <v>10924</v>
      </c>
      <c r="F2013" t="s">
        <v>48104</v>
      </c>
      <c r="G2013">
        <v>29189730</v>
      </c>
      <c r="H2013">
        <v>1003310998</v>
      </c>
      <c r="I2013" t="s">
        <v>10925</v>
      </c>
      <c r="K2013" t="s">
        <v>10926</v>
      </c>
      <c r="L2013" t="s">
        <v>10927</v>
      </c>
      <c r="M2013">
        <v>409</v>
      </c>
      <c r="N2013">
        <v>2</v>
      </c>
      <c r="R2013" s="1">
        <v>43563</v>
      </c>
      <c r="S2013" t="s">
        <v>56</v>
      </c>
      <c r="T2013">
        <v>479</v>
      </c>
      <c r="U2013" t="s">
        <v>10413</v>
      </c>
      <c r="W2013">
        <v>2</v>
      </c>
      <c r="X2013" t="s">
        <v>57</v>
      </c>
      <c r="Y2013">
        <v>1</v>
      </c>
      <c r="Z2013" t="s">
        <v>46545</v>
      </c>
      <c r="AA2013">
        <v>9</v>
      </c>
      <c r="AB2013">
        <v>201102</v>
      </c>
      <c r="AC2013">
        <v>121</v>
      </c>
      <c r="AD2013" t="s">
        <v>70</v>
      </c>
      <c r="AE2013">
        <v>1012</v>
      </c>
      <c r="AF2013" t="s">
        <v>71</v>
      </c>
      <c r="AG2013">
        <v>1</v>
      </c>
      <c r="AH2013" t="s">
        <v>44482</v>
      </c>
      <c r="AI2013">
        <v>99</v>
      </c>
      <c r="AJ2013" t="s">
        <v>54511</v>
      </c>
      <c r="AK2013">
        <v>479</v>
      </c>
      <c r="AL2013" t="s">
        <v>10413</v>
      </c>
      <c r="AQ2013" t="s">
        <v>10928</v>
      </c>
      <c r="AS2013">
        <v>0</v>
      </c>
      <c r="AT2013" t="s">
        <v>61</v>
      </c>
      <c r="AU2013" t="s">
        <v>3786</v>
      </c>
      <c r="AX2013">
        <v>55.132424610000001</v>
      </c>
      <c r="AY2013">
        <v>10.50226649</v>
      </c>
      <c r="AZ2013" t="s">
        <v>62</v>
      </c>
      <c r="BA2013">
        <v>1083</v>
      </c>
      <c r="BB2013" t="s">
        <v>2861</v>
      </c>
    </row>
    <row r="2014" spans="1:54" x14ac:dyDescent="0.25">
      <c r="A2014" s="1">
        <v>45200</v>
      </c>
      <c r="B2014">
        <v>280137</v>
      </c>
      <c r="C2014" t="s">
        <v>45055</v>
      </c>
      <c r="D2014">
        <v>5884</v>
      </c>
      <c r="E2014" t="s">
        <v>10929</v>
      </c>
      <c r="F2014" t="s">
        <v>45055</v>
      </c>
      <c r="G2014">
        <v>29189730</v>
      </c>
      <c r="H2014">
        <v>1003312199</v>
      </c>
      <c r="I2014" t="s">
        <v>10930</v>
      </c>
      <c r="K2014" t="s">
        <v>10931</v>
      </c>
      <c r="L2014" t="s">
        <v>10932</v>
      </c>
      <c r="M2014">
        <v>459</v>
      </c>
      <c r="N2014">
        <v>9</v>
      </c>
      <c r="R2014" s="1">
        <v>43782</v>
      </c>
      <c r="S2014" t="s">
        <v>56</v>
      </c>
      <c r="T2014">
        <v>479</v>
      </c>
      <c r="U2014" t="s">
        <v>10413</v>
      </c>
      <c r="W2014">
        <v>2</v>
      </c>
      <c r="X2014" t="s">
        <v>57</v>
      </c>
      <c r="Y2014">
        <v>1</v>
      </c>
      <c r="Z2014" t="s">
        <v>46545</v>
      </c>
      <c r="AA2014">
        <v>9</v>
      </c>
      <c r="AB2014">
        <v>201102</v>
      </c>
      <c r="AC2014">
        <v>121</v>
      </c>
      <c r="AD2014" t="s">
        <v>70</v>
      </c>
      <c r="AE2014">
        <v>1012</v>
      </c>
      <c r="AF2014" t="s">
        <v>71</v>
      </c>
      <c r="AG2014">
        <v>1</v>
      </c>
      <c r="AH2014" t="s">
        <v>44482</v>
      </c>
      <c r="AI2014">
        <v>99</v>
      </c>
      <c r="AJ2014" t="s">
        <v>54511</v>
      </c>
      <c r="AK2014">
        <v>479</v>
      </c>
      <c r="AL2014" t="s">
        <v>10413</v>
      </c>
      <c r="AQ2014" t="s">
        <v>10933</v>
      </c>
      <c r="AS2014">
        <v>0</v>
      </c>
      <c r="AT2014" t="s">
        <v>61</v>
      </c>
      <c r="AU2014" t="s">
        <v>10934</v>
      </c>
      <c r="AX2014">
        <v>55.152583909999997</v>
      </c>
      <c r="AY2014">
        <v>10.708214160000001</v>
      </c>
      <c r="AZ2014" t="s">
        <v>62</v>
      </c>
      <c r="BA2014">
        <v>1083</v>
      </c>
      <c r="BB2014" t="s">
        <v>2861</v>
      </c>
    </row>
    <row r="2015" spans="1:54" x14ac:dyDescent="0.25">
      <c r="A2015" s="1">
        <v>45200</v>
      </c>
      <c r="B2015">
        <v>280138</v>
      </c>
      <c r="C2015" t="s">
        <v>53148</v>
      </c>
      <c r="D2015">
        <v>5881</v>
      </c>
      <c r="E2015" t="s">
        <v>53149</v>
      </c>
      <c r="F2015" t="s">
        <v>53148</v>
      </c>
      <c r="G2015">
        <v>29189730</v>
      </c>
      <c r="H2015">
        <v>1003318896</v>
      </c>
      <c r="I2015" t="s">
        <v>10935</v>
      </c>
      <c r="K2015" t="s">
        <v>10936</v>
      </c>
      <c r="L2015" t="s">
        <v>54687</v>
      </c>
      <c r="M2015">
        <v>9668</v>
      </c>
      <c r="N2015">
        <v>53</v>
      </c>
      <c r="R2015" s="1">
        <v>43782</v>
      </c>
      <c r="S2015" t="s">
        <v>56</v>
      </c>
      <c r="T2015">
        <v>479</v>
      </c>
      <c r="U2015" t="s">
        <v>10413</v>
      </c>
      <c r="W2015">
        <v>2</v>
      </c>
      <c r="X2015" t="s">
        <v>57</v>
      </c>
      <c r="Y2015">
        <v>1</v>
      </c>
      <c r="Z2015" t="s">
        <v>46545</v>
      </c>
      <c r="AA2015">
        <v>9</v>
      </c>
      <c r="AB2015">
        <v>201102</v>
      </c>
      <c r="AC2015">
        <v>121</v>
      </c>
      <c r="AD2015" t="s">
        <v>70</v>
      </c>
      <c r="AE2015">
        <v>1012</v>
      </c>
      <c r="AF2015" t="s">
        <v>71</v>
      </c>
      <c r="AG2015">
        <v>1</v>
      </c>
      <c r="AH2015" t="s">
        <v>44482</v>
      </c>
      <c r="AI2015">
        <v>99</v>
      </c>
      <c r="AJ2015" t="s">
        <v>54511</v>
      </c>
      <c r="AK2015">
        <v>479</v>
      </c>
      <c r="AL2015" t="s">
        <v>10413</v>
      </c>
      <c r="AQ2015" t="s">
        <v>10937</v>
      </c>
      <c r="AS2015">
        <v>0</v>
      </c>
      <c r="AT2015" t="s">
        <v>61</v>
      </c>
      <c r="AU2015" t="s">
        <v>54610</v>
      </c>
      <c r="AX2015">
        <v>55.095335599999999</v>
      </c>
      <c r="AY2015">
        <v>10.6876733</v>
      </c>
      <c r="AZ2015" t="s">
        <v>62</v>
      </c>
      <c r="BA2015">
        <v>1083</v>
      </c>
      <c r="BB2015" t="s">
        <v>2861</v>
      </c>
    </row>
    <row r="2016" spans="1:54" x14ac:dyDescent="0.25">
      <c r="A2016" s="1">
        <v>45200</v>
      </c>
      <c r="B2016">
        <v>280139</v>
      </c>
      <c r="C2016" t="s">
        <v>53150</v>
      </c>
      <c r="D2016">
        <v>5700</v>
      </c>
      <c r="E2016" t="s">
        <v>10791</v>
      </c>
      <c r="F2016" t="s">
        <v>53150</v>
      </c>
      <c r="G2016">
        <v>29189730</v>
      </c>
      <c r="H2016">
        <v>1003318252</v>
      </c>
      <c r="I2016" t="s">
        <v>48105</v>
      </c>
      <c r="K2016" t="s">
        <v>10938</v>
      </c>
      <c r="L2016" t="s">
        <v>45056</v>
      </c>
      <c r="M2016">
        <v>1695</v>
      </c>
      <c r="N2016">
        <v>69</v>
      </c>
      <c r="R2016" s="1">
        <v>43782</v>
      </c>
      <c r="S2016" t="s">
        <v>612</v>
      </c>
      <c r="T2016">
        <v>479</v>
      </c>
      <c r="U2016" t="s">
        <v>10413</v>
      </c>
      <c r="W2016">
        <v>2</v>
      </c>
      <c r="X2016" t="s">
        <v>57</v>
      </c>
      <c r="Y2016">
        <v>1</v>
      </c>
      <c r="Z2016" t="s">
        <v>46545</v>
      </c>
      <c r="AA2016">
        <v>9</v>
      </c>
      <c r="AB2016">
        <v>201102</v>
      </c>
      <c r="AC2016">
        <v>121</v>
      </c>
      <c r="AD2016" t="s">
        <v>70</v>
      </c>
      <c r="AE2016">
        <v>1012</v>
      </c>
      <c r="AF2016" t="s">
        <v>71</v>
      </c>
      <c r="AG2016">
        <v>1</v>
      </c>
      <c r="AH2016" t="s">
        <v>44482</v>
      </c>
      <c r="AI2016">
        <v>99</v>
      </c>
      <c r="AJ2016" t="s">
        <v>54511</v>
      </c>
      <c r="AK2016">
        <v>479</v>
      </c>
      <c r="AL2016" t="s">
        <v>10413</v>
      </c>
      <c r="AQ2016" t="s">
        <v>10939</v>
      </c>
      <c r="AS2016">
        <v>0</v>
      </c>
      <c r="AT2016" t="s">
        <v>61</v>
      </c>
      <c r="AU2016" t="s">
        <v>45057</v>
      </c>
      <c r="AW2016" t="s">
        <v>53151</v>
      </c>
      <c r="AX2016">
        <v>55.040167340000004</v>
      </c>
      <c r="AY2016">
        <v>10.61523313</v>
      </c>
      <c r="AZ2016" t="s">
        <v>62</v>
      </c>
      <c r="BA2016">
        <v>1083</v>
      </c>
      <c r="BB2016" t="s">
        <v>2861</v>
      </c>
    </row>
    <row r="2017" spans="1:54" x14ac:dyDescent="0.25">
      <c r="A2017" s="1">
        <v>45200</v>
      </c>
      <c r="B2017">
        <v>280140</v>
      </c>
      <c r="C2017" t="s">
        <v>10940</v>
      </c>
      <c r="D2017">
        <v>4160</v>
      </c>
      <c r="E2017" t="s">
        <v>10941</v>
      </c>
      <c r="F2017" t="s">
        <v>10942</v>
      </c>
      <c r="G2017">
        <v>33170823</v>
      </c>
      <c r="H2017">
        <v>1016384034</v>
      </c>
      <c r="I2017" t="s">
        <v>10943</v>
      </c>
      <c r="K2017" t="s">
        <v>10944</v>
      </c>
      <c r="L2017" t="s">
        <v>10945</v>
      </c>
      <c r="M2017">
        <v>1795</v>
      </c>
      <c r="N2017">
        <v>3</v>
      </c>
      <c r="R2017" s="1">
        <v>43392</v>
      </c>
      <c r="S2017" t="s">
        <v>56</v>
      </c>
      <c r="W2017">
        <v>5</v>
      </c>
      <c r="X2017" t="s">
        <v>557</v>
      </c>
      <c r="Y2017">
        <v>1</v>
      </c>
      <c r="Z2017" t="s">
        <v>46545</v>
      </c>
      <c r="AA2017">
        <v>9</v>
      </c>
      <c r="AB2017">
        <v>201108</v>
      </c>
      <c r="AC2017">
        <v>121</v>
      </c>
      <c r="AD2017" t="s">
        <v>70</v>
      </c>
      <c r="AE2017">
        <v>1013</v>
      </c>
      <c r="AF2017" t="s">
        <v>558</v>
      </c>
      <c r="AG2017">
        <v>1</v>
      </c>
      <c r="AH2017" t="s">
        <v>44482</v>
      </c>
      <c r="AI2017">
        <v>99</v>
      </c>
      <c r="AJ2017" t="s">
        <v>54511</v>
      </c>
      <c r="AK2017">
        <v>370</v>
      </c>
      <c r="AL2017" t="s">
        <v>44987</v>
      </c>
      <c r="AQ2017" t="s">
        <v>10946</v>
      </c>
      <c r="AR2017" t="s">
        <v>10947</v>
      </c>
      <c r="AS2017">
        <v>0</v>
      </c>
      <c r="AT2017" t="s">
        <v>61</v>
      </c>
      <c r="AU2017" t="s">
        <v>10948</v>
      </c>
      <c r="AX2017">
        <v>55.349209330000001</v>
      </c>
      <c r="AY2017">
        <v>11.81235285</v>
      </c>
      <c r="AZ2017" t="s">
        <v>62</v>
      </c>
      <c r="BA2017">
        <v>1085</v>
      </c>
      <c r="BB2017" t="s">
        <v>44618</v>
      </c>
    </row>
    <row r="2018" spans="1:54" x14ac:dyDescent="0.25">
      <c r="A2018" s="1">
        <v>45200</v>
      </c>
      <c r="B2018">
        <v>280141</v>
      </c>
      <c r="C2018" t="s">
        <v>54688</v>
      </c>
      <c r="D2018">
        <v>8541</v>
      </c>
      <c r="E2018" t="s">
        <v>48106</v>
      </c>
      <c r="F2018" t="s">
        <v>54689</v>
      </c>
      <c r="G2018">
        <v>55133018</v>
      </c>
      <c r="H2018">
        <v>1015156976</v>
      </c>
      <c r="L2018" t="s">
        <v>10949</v>
      </c>
      <c r="M2018">
        <v>6755</v>
      </c>
      <c r="N2018">
        <v>4</v>
      </c>
      <c r="R2018" s="1">
        <v>40598</v>
      </c>
      <c r="S2018" t="s">
        <v>56</v>
      </c>
      <c r="T2018">
        <v>751</v>
      </c>
      <c r="U2018" t="s">
        <v>10168</v>
      </c>
      <c r="V2018" s="1">
        <v>40575</v>
      </c>
      <c r="W2018">
        <v>2</v>
      </c>
      <c r="X2018" t="s">
        <v>57</v>
      </c>
      <c r="Y2018">
        <v>1</v>
      </c>
      <c r="Z2018" t="s">
        <v>46545</v>
      </c>
      <c r="AA2018">
        <v>10</v>
      </c>
      <c r="AB2018">
        <v>201102</v>
      </c>
      <c r="AC2018">
        <v>125</v>
      </c>
      <c r="AD2018" t="s">
        <v>1344</v>
      </c>
      <c r="AE2018">
        <v>1014</v>
      </c>
      <c r="AF2018" t="s">
        <v>1352</v>
      </c>
      <c r="AG2018">
        <v>3</v>
      </c>
      <c r="AH2018" t="s">
        <v>81</v>
      </c>
      <c r="AI2018">
        <v>99</v>
      </c>
      <c r="AJ2018" t="s">
        <v>54511</v>
      </c>
      <c r="AK2018">
        <v>751</v>
      </c>
      <c r="AL2018" t="s">
        <v>10168</v>
      </c>
      <c r="AM2018">
        <v>2</v>
      </c>
      <c r="AN2018" t="s">
        <v>119</v>
      </c>
      <c r="AO2018">
        <v>280114</v>
      </c>
      <c r="AS2018">
        <v>0</v>
      </c>
      <c r="AT2018" t="s">
        <v>61</v>
      </c>
      <c r="AU2018" t="s">
        <v>10950</v>
      </c>
      <c r="AX2018">
        <v>56.271586483754596</v>
      </c>
      <c r="AY2018">
        <v>10.3085014434435</v>
      </c>
      <c r="AZ2018" t="s">
        <v>62</v>
      </c>
      <c r="BA2018">
        <v>1082</v>
      </c>
      <c r="BB2018" t="s">
        <v>2852</v>
      </c>
    </row>
    <row r="2019" spans="1:54" x14ac:dyDescent="0.25">
      <c r="A2019" s="1">
        <v>45200</v>
      </c>
      <c r="B2019">
        <v>280142</v>
      </c>
      <c r="C2019" t="s">
        <v>53152</v>
      </c>
      <c r="D2019">
        <v>8520</v>
      </c>
      <c r="E2019" t="s">
        <v>10951</v>
      </c>
      <c r="F2019" t="s">
        <v>53153</v>
      </c>
      <c r="G2019">
        <v>55133018</v>
      </c>
      <c r="H2019">
        <v>1015156968</v>
      </c>
      <c r="I2019" t="s">
        <v>10800</v>
      </c>
      <c r="K2019" t="s">
        <v>10801</v>
      </c>
      <c r="L2019" t="s">
        <v>48107</v>
      </c>
      <c r="M2019">
        <v>8245</v>
      </c>
      <c r="N2019">
        <v>7</v>
      </c>
      <c r="R2019" s="1">
        <v>42087</v>
      </c>
      <c r="S2019" t="s">
        <v>56</v>
      </c>
      <c r="T2019">
        <v>751</v>
      </c>
      <c r="U2019" t="s">
        <v>10168</v>
      </c>
      <c r="V2019" s="1">
        <v>42064</v>
      </c>
      <c r="W2019">
        <v>2</v>
      </c>
      <c r="X2019" t="s">
        <v>57</v>
      </c>
      <c r="Y2019">
        <v>1</v>
      </c>
      <c r="Z2019" t="s">
        <v>46545</v>
      </c>
      <c r="AA2019">
        <v>10</v>
      </c>
      <c r="AB2019">
        <v>201102</v>
      </c>
      <c r="AC2019">
        <v>125</v>
      </c>
      <c r="AD2019" t="s">
        <v>1344</v>
      </c>
      <c r="AE2019">
        <v>1014</v>
      </c>
      <c r="AF2019" t="s">
        <v>1352</v>
      </c>
      <c r="AG2019">
        <v>3</v>
      </c>
      <c r="AH2019" t="s">
        <v>81</v>
      </c>
      <c r="AI2019">
        <v>99</v>
      </c>
      <c r="AJ2019" t="s">
        <v>54511</v>
      </c>
      <c r="AK2019">
        <v>751</v>
      </c>
      <c r="AL2019" t="s">
        <v>10168</v>
      </c>
      <c r="AQ2019" t="s">
        <v>10952</v>
      </c>
      <c r="AS2019">
        <v>0</v>
      </c>
      <c r="AT2019" t="s">
        <v>61</v>
      </c>
      <c r="AU2019" t="s">
        <v>48108</v>
      </c>
      <c r="AZ2019" t="s">
        <v>62</v>
      </c>
      <c r="BA2019">
        <v>1082</v>
      </c>
      <c r="BB2019" t="s">
        <v>2852</v>
      </c>
    </row>
    <row r="2020" spans="1:54" x14ac:dyDescent="0.25">
      <c r="A2020" s="1">
        <v>45200</v>
      </c>
      <c r="B2020">
        <v>280143</v>
      </c>
      <c r="C2020" t="s">
        <v>10953</v>
      </c>
      <c r="D2020">
        <v>8200</v>
      </c>
      <c r="E2020" t="s">
        <v>10507</v>
      </c>
      <c r="F2020" t="s">
        <v>10954</v>
      </c>
      <c r="G2020">
        <v>55133018</v>
      </c>
      <c r="H2020">
        <v>1015157069</v>
      </c>
      <c r="I2020" t="s">
        <v>48109</v>
      </c>
      <c r="K2020" t="s">
        <v>10955</v>
      </c>
      <c r="L2020" t="s">
        <v>10956</v>
      </c>
      <c r="M2020">
        <v>4981</v>
      </c>
      <c r="N2020">
        <v>13</v>
      </c>
      <c r="R2020" s="1">
        <v>42087</v>
      </c>
      <c r="S2020" t="s">
        <v>56</v>
      </c>
      <c r="T2020">
        <v>751</v>
      </c>
      <c r="U2020" t="s">
        <v>10168</v>
      </c>
      <c r="V2020" s="1">
        <v>42064</v>
      </c>
      <c r="W2020">
        <v>2</v>
      </c>
      <c r="X2020" t="s">
        <v>57</v>
      </c>
      <c r="Y2020">
        <v>1</v>
      </c>
      <c r="Z2020" t="s">
        <v>46545</v>
      </c>
      <c r="AA2020">
        <v>10</v>
      </c>
      <c r="AB2020">
        <v>201102</v>
      </c>
      <c r="AC2020">
        <v>125</v>
      </c>
      <c r="AD2020" t="s">
        <v>1344</v>
      </c>
      <c r="AE2020">
        <v>1014</v>
      </c>
      <c r="AF2020" t="s">
        <v>1352</v>
      </c>
      <c r="AG2020">
        <v>3</v>
      </c>
      <c r="AH2020" t="s">
        <v>81</v>
      </c>
      <c r="AI2020">
        <v>99</v>
      </c>
      <c r="AJ2020" t="s">
        <v>54511</v>
      </c>
      <c r="AK2020">
        <v>751</v>
      </c>
      <c r="AL2020" t="s">
        <v>10168</v>
      </c>
      <c r="AQ2020" t="s">
        <v>10957</v>
      </c>
      <c r="AS2020">
        <v>0</v>
      </c>
      <c r="AT2020" t="s">
        <v>61</v>
      </c>
      <c r="AU2020" t="s">
        <v>10958</v>
      </c>
      <c r="AX2020">
        <v>56.2194187027551</v>
      </c>
      <c r="AY2020">
        <v>10.157112432922199</v>
      </c>
      <c r="AZ2020" t="s">
        <v>62</v>
      </c>
      <c r="BA2020">
        <v>1082</v>
      </c>
      <c r="BB2020" t="s">
        <v>2852</v>
      </c>
    </row>
    <row r="2021" spans="1:54" x14ac:dyDescent="0.25">
      <c r="A2021" s="1">
        <v>45200</v>
      </c>
      <c r="B2021">
        <v>280144</v>
      </c>
      <c r="C2021" t="s">
        <v>10959</v>
      </c>
      <c r="D2021">
        <v>8260</v>
      </c>
      <c r="E2021" t="s">
        <v>10798</v>
      </c>
      <c r="F2021" t="s">
        <v>10960</v>
      </c>
      <c r="G2021">
        <v>55133018</v>
      </c>
      <c r="H2021">
        <v>1003365864</v>
      </c>
      <c r="I2021" t="s">
        <v>10961</v>
      </c>
      <c r="K2021" t="s">
        <v>10962</v>
      </c>
      <c r="L2021" t="s">
        <v>48096</v>
      </c>
      <c r="M2021">
        <v>2654</v>
      </c>
      <c r="N2021">
        <v>2</v>
      </c>
      <c r="R2021" s="1">
        <v>44502</v>
      </c>
      <c r="S2021" t="s">
        <v>56</v>
      </c>
      <c r="T2021">
        <v>751</v>
      </c>
      <c r="U2021" t="s">
        <v>10168</v>
      </c>
      <c r="W2021">
        <v>2</v>
      </c>
      <c r="X2021" t="s">
        <v>57</v>
      </c>
      <c r="Y2021">
        <v>1</v>
      </c>
      <c r="Z2021" t="s">
        <v>46545</v>
      </c>
      <c r="AA2021">
        <v>10</v>
      </c>
      <c r="AB2021">
        <v>201102</v>
      </c>
      <c r="AC2021">
        <v>125</v>
      </c>
      <c r="AD2021" t="s">
        <v>1344</v>
      </c>
      <c r="AE2021">
        <v>1014</v>
      </c>
      <c r="AF2021" t="s">
        <v>1352</v>
      </c>
      <c r="AG2021">
        <v>1</v>
      </c>
      <c r="AH2021" t="s">
        <v>44482</v>
      </c>
      <c r="AI2021">
        <v>99</v>
      </c>
      <c r="AJ2021" t="s">
        <v>54511</v>
      </c>
      <c r="AK2021">
        <v>751</v>
      </c>
      <c r="AL2021" t="s">
        <v>10168</v>
      </c>
      <c r="AQ2021" t="s">
        <v>10802</v>
      </c>
      <c r="AR2021" t="s">
        <v>10963</v>
      </c>
      <c r="AS2021">
        <v>0</v>
      </c>
      <c r="AT2021" t="s">
        <v>61</v>
      </c>
      <c r="AU2021" t="s">
        <v>47410</v>
      </c>
      <c r="AX2021">
        <v>56.123997979999999</v>
      </c>
      <c r="AY2021">
        <v>10.151863130000001</v>
      </c>
      <c r="AZ2021" t="s">
        <v>62</v>
      </c>
      <c r="BA2021">
        <v>1082</v>
      </c>
      <c r="BB2021" t="s">
        <v>2852</v>
      </c>
    </row>
    <row r="2022" spans="1:54" x14ac:dyDescent="0.25">
      <c r="A2022" s="1">
        <v>45200</v>
      </c>
      <c r="B2022">
        <v>280145</v>
      </c>
      <c r="C2022" t="s">
        <v>10964</v>
      </c>
      <c r="D2022">
        <v>8230</v>
      </c>
      <c r="E2022" t="s">
        <v>55368</v>
      </c>
      <c r="F2022" t="s">
        <v>10965</v>
      </c>
      <c r="G2022">
        <v>55133018</v>
      </c>
      <c r="H2022">
        <v>1004651238</v>
      </c>
      <c r="I2022" t="s">
        <v>10966</v>
      </c>
      <c r="K2022" t="s">
        <v>10967</v>
      </c>
      <c r="L2022" t="s">
        <v>10968</v>
      </c>
      <c r="M2022">
        <v>5021</v>
      </c>
      <c r="N2022">
        <v>7</v>
      </c>
      <c r="R2022" s="1">
        <v>42087</v>
      </c>
      <c r="S2022" t="s">
        <v>56</v>
      </c>
      <c r="T2022">
        <v>751</v>
      </c>
      <c r="U2022" t="s">
        <v>10168</v>
      </c>
      <c r="V2022" s="1">
        <v>42064</v>
      </c>
      <c r="W2022">
        <v>2</v>
      </c>
      <c r="X2022" t="s">
        <v>57</v>
      </c>
      <c r="Y2022">
        <v>1</v>
      </c>
      <c r="Z2022" t="s">
        <v>46545</v>
      </c>
      <c r="AA2022">
        <v>10</v>
      </c>
      <c r="AB2022">
        <v>201102</v>
      </c>
      <c r="AC2022">
        <v>125</v>
      </c>
      <c r="AD2022" t="s">
        <v>1344</v>
      </c>
      <c r="AE2022">
        <v>1014</v>
      </c>
      <c r="AF2022" t="s">
        <v>1352</v>
      </c>
      <c r="AG2022">
        <v>3</v>
      </c>
      <c r="AH2022" t="s">
        <v>81</v>
      </c>
      <c r="AI2022">
        <v>99</v>
      </c>
      <c r="AJ2022" t="s">
        <v>54511</v>
      </c>
      <c r="AK2022">
        <v>751</v>
      </c>
      <c r="AL2022" t="s">
        <v>10168</v>
      </c>
      <c r="AQ2022" t="s">
        <v>10969</v>
      </c>
      <c r="AS2022">
        <v>0</v>
      </c>
      <c r="AT2022" t="s">
        <v>61</v>
      </c>
      <c r="AU2022" t="s">
        <v>10970</v>
      </c>
      <c r="AX2022">
        <v>56.156421213319497</v>
      </c>
      <c r="AY2022">
        <v>10.1625871515164</v>
      </c>
      <c r="AZ2022" t="s">
        <v>62</v>
      </c>
      <c r="BA2022">
        <v>1082</v>
      </c>
      <c r="BB2022" t="s">
        <v>2852</v>
      </c>
    </row>
    <row r="2023" spans="1:54" x14ac:dyDescent="0.25">
      <c r="A2023" s="1">
        <v>45200</v>
      </c>
      <c r="B2023">
        <v>280146</v>
      </c>
      <c r="C2023" t="s">
        <v>10971</v>
      </c>
      <c r="D2023">
        <v>8260</v>
      </c>
      <c r="E2023" t="s">
        <v>10798</v>
      </c>
      <c r="F2023" t="s">
        <v>10972</v>
      </c>
      <c r="G2023">
        <v>55133018</v>
      </c>
      <c r="H2023">
        <v>1015679340</v>
      </c>
      <c r="I2023" t="s">
        <v>10973</v>
      </c>
      <c r="K2023" t="s">
        <v>10974</v>
      </c>
      <c r="L2023" t="s">
        <v>48096</v>
      </c>
      <c r="M2023">
        <v>2654</v>
      </c>
      <c r="N2023">
        <v>2</v>
      </c>
      <c r="R2023" s="1">
        <v>43871</v>
      </c>
      <c r="S2023" t="s">
        <v>56</v>
      </c>
      <c r="T2023">
        <v>751</v>
      </c>
      <c r="U2023" t="s">
        <v>10168</v>
      </c>
      <c r="W2023">
        <v>2</v>
      </c>
      <c r="X2023" t="s">
        <v>57</v>
      </c>
      <c r="Y2023">
        <v>1</v>
      </c>
      <c r="Z2023" t="s">
        <v>46545</v>
      </c>
      <c r="AA2023">
        <v>10</v>
      </c>
      <c r="AB2023">
        <v>201102</v>
      </c>
      <c r="AC2023">
        <v>125</v>
      </c>
      <c r="AD2023" t="s">
        <v>1344</v>
      </c>
      <c r="AE2023">
        <v>1014</v>
      </c>
      <c r="AF2023" t="s">
        <v>1352</v>
      </c>
      <c r="AG2023">
        <v>1</v>
      </c>
      <c r="AH2023" t="s">
        <v>44482</v>
      </c>
      <c r="AI2023">
        <v>99</v>
      </c>
      <c r="AJ2023" t="s">
        <v>54511</v>
      </c>
      <c r="AK2023">
        <v>751</v>
      </c>
      <c r="AL2023" t="s">
        <v>10168</v>
      </c>
      <c r="AQ2023" t="s">
        <v>10802</v>
      </c>
      <c r="AR2023" t="s">
        <v>10963</v>
      </c>
      <c r="AS2023">
        <v>0</v>
      </c>
      <c r="AT2023" t="s">
        <v>61</v>
      </c>
      <c r="AU2023" t="s">
        <v>47410</v>
      </c>
      <c r="AX2023">
        <v>56.123997979999999</v>
      </c>
      <c r="AY2023">
        <v>10.151863130000001</v>
      </c>
      <c r="AZ2023" t="s">
        <v>62</v>
      </c>
      <c r="BA2023">
        <v>1082</v>
      </c>
      <c r="BB2023" t="s">
        <v>2852</v>
      </c>
    </row>
    <row r="2024" spans="1:54" x14ac:dyDescent="0.25">
      <c r="A2024" s="1">
        <v>45200</v>
      </c>
      <c r="B2024">
        <v>280147</v>
      </c>
      <c r="C2024" t="s">
        <v>10975</v>
      </c>
      <c r="D2024">
        <v>8381</v>
      </c>
      <c r="E2024" t="s">
        <v>10976</v>
      </c>
      <c r="F2024" t="s">
        <v>10977</v>
      </c>
      <c r="G2024">
        <v>55133018</v>
      </c>
      <c r="H2024">
        <v>1015157336</v>
      </c>
      <c r="I2024" t="s">
        <v>10978</v>
      </c>
      <c r="K2024" t="s">
        <v>10979</v>
      </c>
      <c r="L2024" t="s">
        <v>48110</v>
      </c>
      <c r="M2024">
        <v>7265</v>
      </c>
      <c r="N2024">
        <v>11</v>
      </c>
      <c r="R2024" s="1">
        <v>42087</v>
      </c>
      <c r="S2024" t="s">
        <v>56</v>
      </c>
      <c r="T2024">
        <v>751</v>
      </c>
      <c r="U2024" t="s">
        <v>10168</v>
      </c>
      <c r="V2024" s="1">
        <v>42064</v>
      </c>
      <c r="W2024">
        <v>2</v>
      </c>
      <c r="X2024" t="s">
        <v>57</v>
      </c>
      <c r="Y2024">
        <v>1</v>
      </c>
      <c r="Z2024" t="s">
        <v>46545</v>
      </c>
      <c r="AA2024">
        <v>10</v>
      </c>
      <c r="AB2024">
        <v>201102</v>
      </c>
      <c r="AC2024">
        <v>125</v>
      </c>
      <c r="AD2024" t="s">
        <v>1344</v>
      </c>
      <c r="AE2024">
        <v>1014</v>
      </c>
      <c r="AF2024" t="s">
        <v>1352</v>
      </c>
      <c r="AG2024">
        <v>3</v>
      </c>
      <c r="AH2024" t="s">
        <v>81</v>
      </c>
      <c r="AI2024">
        <v>99</v>
      </c>
      <c r="AJ2024" t="s">
        <v>54511</v>
      </c>
      <c r="AK2024">
        <v>751</v>
      </c>
      <c r="AL2024" t="s">
        <v>10168</v>
      </c>
      <c r="AQ2024" t="s">
        <v>10980</v>
      </c>
      <c r="AS2024">
        <v>0</v>
      </c>
      <c r="AT2024" t="s">
        <v>61</v>
      </c>
      <c r="AU2024" t="s">
        <v>48111</v>
      </c>
      <c r="AX2024">
        <v>56.174107758292998</v>
      </c>
      <c r="AY2024">
        <v>10.1137866034751</v>
      </c>
      <c r="AZ2024" t="s">
        <v>62</v>
      </c>
      <c r="BA2024">
        <v>1082</v>
      </c>
      <c r="BB2024" t="s">
        <v>2852</v>
      </c>
    </row>
    <row r="2025" spans="1:54" x14ac:dyDescent="0.25">
      <c r="A2025" s="1">
        <v>45200</v>
      </c>
      <c r="B2025">
        <v>280148</v>
      </c>
      <c r="C2025" t="s">
        <v>10981</v>
      </c>
      <c r="D2025">
        <v>8270</v>
      </c>
      <c r="E2025" t="s">
        <v>48112</v>
      </c>
      <c r="F2025" t="s">
        <v>10982</v>
      </c>
      <c r="G2025">
        <v>55133018</v>
      </c>
      <c r="H2025">
        <v>1011340128</v>
      </c>
      <c r="I2025" t="s">
        <v>10983</v>
      </c>
      <c r="K2025" t="s">
        <v>10984</v>
      </c>
      <c r="L2025" t="s">
        <v>48113</v>
      </c>
      <c r="M2025">
        <v>5728</v>
      </c>
      <c r="N2025">
        <v>13</v>
      </c>
      <c r="R2025" s="1">
        <v>42087</v>
      </c>
      <c r="S2025" t="s">
        <v>56</v>
      </c>
      <c r="T2025">
        <v>751</v>
      </c>
      <c r="U2025" t="s">
        <v>10168</v>
      </c>
      <c r="V2025" s="1">
        <v>42064</v>
      </c>
      <c r="W2025">
        <v>2</v>
      </c>
      <c r="X2025" t="s">
        <v>57</v>
      </c>
      <c r="Y2025">
        <v>1</v>
      </c>
      <c r="Z2025" t="s">
        <v>46545</v>
      </c>
      <c r="AA2025">
        <v>10</v>
      </c>
      <c r="AB2025">
        <v>201102</v>
      </c>
      <c r="AC2025">
        <v>125</v>
      </c>
      <c r="AD2025" t="s">
        <v>1344</v>
      </c>
      <c r="AE2025">
        <v>1014</v>
      </c>
      <c r="AF2025" t="s">
        <v>1352</v>
      </c>
      <c r="AG2025">
        <v>3</v>
      </c>
      <c r="AH2025" t="s">
        <v>81</v>
      </c>
      <c r="AI2025">
        <v>99</v>
      </c>
      <c r="AJ2025" t="s">
        <v>54511</v>
      </c>
      <c r="AK2025">
        <v>751</v>
      </c>
      <c r="AL2025" t="s">
        <v>10168</v>
      </c>
      <c r="AQ2025" t="s">
        <v>10985</v>
      </c>
      <c r="AS2025">
        <v>0</v>
      </c>
      <c r="AT2025" t="s">
        <v>61</v>
      </c>
      <c r="AU2025" t="s">
        <v>48114</v>
      </c>
      <c r="AZ2025" t="s">
        <v>62</v>
      </c>
      <c r="BA2025">
        <v>1082</v>
      </c>
      <c r="BB2025" t="s">
        <v>2852</v>
      </c>
    </row>
    <row r="2026" spans="1:54" x14ac:dyDescent="0.25">
      <c r="A2026" s="1">
        <v>45200</v>
      </c>
      <c r="B2026">
        <v>280149</v>
      </c>
      <c r="C2026" t="s">
        <v>10986</v>
      </c>
      <c r="D2026">
        <v>7100</v>
      </c>
      <c r="E2026" t="s">
        <v>2860</v>
      </c>
      <c r="F2026" t="s">
        <v>10987</v>
      </c>
      <c r="G2026">
        <v>29551081</v>
      </c>
      <c r="H2026">
        <v>1017481580</v>
      </c>
      <c r="I2026" t="s">
        <v>10988</v>
      </c>
      <c r="K2026" t="s">
        <v>10989</v>
      </c>
      <c r="L2026" t="s">
        <v>10990</v>
      </c>
      <c r="M2026">
        <v>2773</v>
      </c>
      <c r="N2026" t="s">
        <v>10991</v>
      </c>
      <c r="R2026" s="1">
        <v>44721</v>
      </c>
      <c r="S2026" t="s">
        <v>56</v>
      </c>
      <c r="W2026">
        <v>4</v>
      </c>
      <c r="X2026" t="s">
        <v>725</v>
      </c>
      <c r="Y2026">
        <v>1</v>
      </c>
      <c r="Z2026" t="s">
        <v>46545</v>
      </c>
      <c r="AB2026">
        <v>201102</v>
      </c>
      <c r="AC2026">
        <v>281</v>
      </c>
      <c r="AD2026" t="s">
        <v>1773</v>
      </c>
      <c r="AE2026">
        <v>1071</v>
      </c>
      <c r="AF2026" t="s">
        <v>1688</v>
      </c>
      <c r="AG2026">
        <v>1</v>
      </c>
      <c r="AH2026" t="s">
        <v>44482</v>
      </c>
      <c r="AI2026">
        <v>99</v>
      </c>
      <c r="AJ2026" t="s">
        <v>54511</v>
      </c>
      <c r="AK2026">
        <v>630</v>
      </c>
      <c r="AL2026" t="s">
        <v>2864</v>
      </c>
      <c r="AP2026">
        <v>607410</v>
      </c>
      <c r="AQ2026" t="s">
        <v>10992</v>
      </c>
      <c r="AR2026" t="s">
        <v>10993</v>
      </c>
      <c r="AS2026">
        <v>2</v>
      </c>
      <c r="AT2026" t="s">
        <v>1413</v>
      </c>
      <c r="AU2026" t="s">
        <v>10994</v>
      </c>
      <c r="AX2026">
        <v>55.706948750000002</v>
      </c>
      <c r="AY2026">
        <v>9.5238061100000007</v>
      </c>
      <c r="AZ2026" t="s">
        <v>62</v>
      </c>
      <c r="BA2026">
        <v>1083</v>
      </c>
      <c r="BB2026" t="s">
        <v>2861</v>
      </c>
    </row>
    <row r="2027" spans="1:54" x14ac:dyDescent="0.25">
      <c r="A2027" s="1">
        <v>45200</v>
      </c>
      <c r="B2027">
        <v>280150</v>
      </c>
      <c r="C2027" t="s">
        <v>10995</v>
      </c>
      <c r="D2027">
        <v>8220</v>
      </c>
      <c r="E2027" t="s">
        <v>10996</v>
      </c>
      <c r="F2027" t="s">
        <v>10997</v>
      </c>
      <c r="G2027">
        <v>55133018</v>
      </c>
      <c r="H2027">
        <v>1009890900</v>
      </c>
      <c r="I2027" t="s">
        <v>10973</v>
      </c>
      <c r="K2027" t="s">
        <v>10974</v>
      </c>
      <c r="L2027" t="s">
        <v>10998</v>
      </c>
      <c r="M2027">
        <v>3868</v>
      </c>
      <c r="N2027">
        <v>2</v>
      </c>
      <c r="R2027" s="1">
        <v>43892</v>
      </c>
      <c r="S2027" t="s">
        <v>56</v>
      </c>
      <c r="T2027">
        <v>751</v>
      </c>
      <c r="U2027" t="s">
        <v>10168</v>
      </c>
      <c r="V2027" s="1">
        <v>43891</v>
      </c>
      <c r="W2027">
        <v>2</v>
      </c>
      <c r="X2027" t="s">
        <v>57</v>
      </c>
      <c r="Y2027">
        <v>1</v>
      </c>
      <c r="Z2027" t="s">
        <v>46545</v>
      </c>
      <c r="AA2027">
        <v>10</v>
      </c>
      <c r="AB2027">
        <v>201102</v>
      </c>
      <c r="AC2027">
        <v>125</v>
      </c>
      <c r="AD2027" t="s">
        <v>1344</v>
      </c>
      <c r="AE2027">
        <v>1014</v>
      </c>
      <c r="AF2027" t="s">
        <v>1352</v>
      </c>
      <c r="AG2027">
        <v>3</v>
      </c>
      <c r="AH2027" t="s">
        <v>81</v>
      </c>
      <c r="AI2027">
        <v>99</v>
      </c>
      <c r="AJ2027" t="s">
        <v>54511</v>
      </c>
      <c r="AK2027">
        <v>751</v>
      </c>
      <c r="AL2027" t="s">
        <v>10168</v>
      </c>
      <c r="AQ2027" t="s">
        <v>10802</v>
      </c>
      <c r="AR2027" t="s">
        <v>10963</v>
      </c>
      <c r="AS2027">
        <v>0</v>
      </c>
      <c r="AT2027" t="s">
        <v>61</v>
      </c>
      <c r="AU2027" t="s">
        <v>10999</v>
      </c>
      <c r="AX2027">
        <v>56.166770270000001</v>
      </c>
      <c r="AY2027">
        <v>10.13761147</v>
      </c>
      <c r="AZ2027" t="s">
        <v>62</v>
      </c>
      <c r="BA2027">
        <v>1082</v>
      </c>
      <c r="BB2027" t="s">
        <v>2852</v>
      </c>
    </row>
    <row r="2028" spans="1:54" x14ac:dyDescent="0.25">
      <c r="A2028" s="1">
        <v>45200</v>
      </c>
      <c r="B2028">
        <v>280151</v>
      </c>
      <c r="C2028" t="s">
        <v>11000</v>
      </c>
      <c r="D2028">
        <v>2400</v>
      </c>
      <c r="E2028" t="s">
        <v>46564</v>
      </c>
      <c r="F2028" t="s">
        <v>11001</v>
      </c>
      <c r="G2028">
        <v>27438148</v>
      </c>
      <c r="H2028">
        <v>1010210530</v>
      </c>
      <c r="L2028" t="s">
        <v>11002</v>
      </c>
      <c r="M2028">
        <v>7144</v>
      </c>
      <c r="N2028">
        <v>22</v>
      </c>
      <c r="R2028" s="1">
        <v>40619</v>
      </c>
      <c r="S2028" t="s">
        <v>56</v>
      </c>
      <c r="V2028" s="1">
        <v>40619</v>
      </c>
      <c r="W2028">
        <v>6</v>
      </c>
      <c r="X2028" t="s">
        <v>1289</v>
      </c>
      <c r="Y2028">
        <v>1</v>
      </c>
      <c r="Z2028" t="s">
        <v>46545</v>
      </c>
      <c r="AA2028">
        <v>10</v>
      </c>
      <c r="AB2028">
        <v>201103</v>
      </c>
      <c r="AC2028">
        <v>129</v>
      </c>
      <c r="AD2028" t="s">
        <v>2405</v>
      </c>
      <c r="AE2028">
        <v>1016</v>
      </c>
      <c r="AF2028" t="s">
        <v>2405</v>
      </c>
      <c r="AG2028">
        <v>5</v>
      </c>
      <c r="AH2028" t="s">
        <v>1589</v>
      </c>
      <c r="AI2028">
        <v>99</v>
      </c>
      <c r="AJ2028" t="s">
        <v>54511</v>
      </c>
      <c r="AK2028">
        <v>101</v>
      </c>
      <c r="AL2028" t="s">
        <v>46544</v>
      </c>
      <c r="AM2028">
        <v>2</v>
      </c>
      <c r="AN2028" t="s">
        <v>119</v>
      </c>
      <c r="AO2028">
        <v>101569</v>
      </c>
      <c r="AS2028">
        <v>1</v>
      </c>
      <c r="AT2028" t="s">
        <v>1446</v>
      </c>
      <c r="AU2028" t="s">
        <v>561</v>
      </c>
      <c r="AX2028">
        <v>55.698753258594003</v>
      </c>
      <c r="AY2028">
        <v>12.5339115367558</v>
      </c>
      <c r="AZ2028" t="s">
        <v>62</v>
      </c>
      <c r="BA2028">
        <v>1084</v>
      </c>
      <c r="BB2028" t="s">
        <v>63</v>
      </c>
    </row>
    <row r="2029" spans="1:54" x14ac:dyDescent="0.25">
      <c r="A2029" s="1">
        <v>45200</v>
      </c>
      <c r="B2029">
        <v>280152</v>
      </c>
      <c r="C2029" t="s">
        <v>11003</v>
      </c>
      <c r="D2029">
        <v>2100</v>
      </c>
      <c r="E2029" t="s">
        <v>54516</v>
      </c>
      <c r="F2029" t="s">
        <v>11004</v>
      </c>
      <c r="H2029">
        <v>1012131905</v>
      </c>
      <c r="K2029" t="s">
        <v>11005</v>
      </c>
      <c r="L2029" t="s">
        <v>45058</v>
      </c>
      <c r="N2029">
        <v>37</v>
      </c>
      <c r="P2029">
        <v>5</v>
      </c>
      <c r="R2029" s="1">
        <v>40619</v>
      </c>
      <c r="S2029" t="s">
        <v>56</v>
      </c>
      <c r="V2029" s="1">
        <v>40603</v>
      </c>
      <c r="W2029">
        <v>6</v>
      </c>
      <c r="X2029" t="s">
        <v>1289</v>
      </c>
      <c r="Y2029">
        <v>1</v>
      </c>
      <c r="Z2029" t="s">
        <v>46545</v>
      </c>
      <c r="AA2029">
        <v>10</v>
      </c>
      <c r="AB2029">
        <v>201103</v>
      </c>
      <c r="AC2029">
        <v>129</v>
      </c>
      <c r="AD2029" t="s">
        <v>2405</v>
      </c>
      <c r="AE2029">
        <v>1016</v>
      </c>
      <c r="AF2029" t="s">
        <v>2405</v>
      </c>
      <c r="AG2029">
        <v>3</v>
      </c>
      <c r="AH2029" t="s">
        <v>81</v>
      </c>
      <c r="AI2029">
        <v>99</v>
      </c>
      <c r="AJ2029" t="s">
        <v>54511</v>
      </c>
      <c r="AK2029">
        <v>101</v>
      </c>
      <c r="AL2029" t="s">
        <v>46544</v>
      </c>
      <c r="AM2029">
        <v>2</v>
      </c>
      <c r="AN2029" t="s">
        <v>119</v>
      </c>
      <c r="AO2029">
        <v>101569</v>
      </c>
      <c r="AP2029">
        <v>280151</v>
      </c>
      <c r="AS2029">
        <v>2</v>
      </c>
      <c r="AT2029" t="s">
        <v>1413</v>
      </c>
      <c r="AU2029" t="s">
        <v>44560</v>
      </c>
      <c r="AX2029">
        <v>55.708226295703803</v>
      </c>
      <c r="AY2029">
        <v>12.5585353597913</v>
      </c>
      <c r="AZ2029" t="s">
        <v>62</v>
      </c>
      <c r="BA2029">
        <v>1084</v>
      </c>
      <c r="BB2029" t="s">
        <v>63</v>
      </c>
    </row>
    <row r="2030" spans="1:54" x14ac:dyDescent="0.25">
      <c r="A2030" s="1">
        <v>45200</v>
      </c>
      <c r="B2030">
        <v>280153</v>
      </c>
      <c r="C2030" t="s">
        <v>11006</v>
      </c>
      <c r="D2030">
        <v>2720</v>
      </c>
      <c r="E2030" t="s">
        <v>46572</v>
      </c>
      <c r="F2030" t="s">
        <v>11007</v>
      </c>
      <c r="G2030">
        <v>27438148</v>
      </c>
      <c r="H2030">
        <v>1012131980</v>
      </c>
      <c r="K2030" t="s">
        <v>11008</v>
      </c>
      <c r="L2030" t="s">
        <v>11009</v>
      </c>
      <c r="N2030">
        <v>15</v>
      </c>
      <c r="P2030">
        <v>2</v>
      </c>
      <c r="R2030" s="1">
        <v>40619</v>
      </c>
      <c r="S2030" t="s">
        <v>56</v>
      </c>
      <c r="V2030" s="1">
        <v>40603</v>
      </c>
      <c r="W2030">
        <v>6</v>
      </c>
      <c r="X2030" t="s">
        <v>1289</v>
      </c>
      <c r="Y2030">
        <v>1</v>
      </c>
      <c r="Z2030" t="s">
        <v>46545</v>
      </c>
      <c r="AA2030">
        <v>10</v>
      </c>
      <c r="AB2030">
        <v>201103</v>
      </c>
      <c r="AC2030">
        <v>129</v>
      </c>
      <c r="AD2030" t="s">
        <v>2405</v>
      </c>
      <c r="AE2030">
        <v>1016</v>
      </c>
      <c r="AF2030" t="s">
        <v>2405</v>
      </c>
      <c r="AG2030">
        <v>3</v>
      </c>
      <c r="AH2030" t="s">
        <v>81</v>
      </c>
      <c r="AI2030">
        <v>99</v>
      </c>
      <c r="AJ2030" t="s">
        <v>54511</v>
      </c>
      <c r="AK2030">
        <v>101</v>
      </c>
      <c r="AL2030" t="s">
        <v>46544</v>
      </c>
      <c r="AM2030">
        <v>2</v>
      </c>
      <c r="AN2030" t="s">
        <v>119</v>
      </c>
      <c r="AO2030">
        <v>101569</v>
      </c>
      <c r="AP2030">
        <v>280151</v>
      </c>
      <c r="AS2030">
        <v>2</v>
      </c>
      <c r="AT2030" t="s">
        <v>1413</v>
      </c>
      <c r="AU2030" t="s">
        <v>11010</v>
      </c>
      <c r="AX2030">
        <v>55.685579872024903</v>
      </c>
      <c r="AY2030">
        <v>12.489074796652799</v>
      </c>
      <c r="AZ2030" t="s">
        <v>62</v>
      </c>
      <c r="BA2030">
        <v>1084</v>
      </c>
      <c r="BB2030" t="s">
        <v>63</v>
      </c>
    </row>
    <row r="2031" spans="1:54" x14ac:dyDescent="0.25">
      <c r="A2031" s="1">
        <v>45200</v>
      </c>
      <c r="B2031">
        <v>280154</v>
      </c>
      <c r="C2031" t="s">
        <v>11011</v>
      </c>
      <c r="D2031">
        <v>2700</v>
      </c>
      <c r="E2031" t="s">
        <v>46559</v>
      </c>
      <c r="F2031" t="s">
        <v>11012</v>
      </c>
      <c r="G2031">
        <v>27438148</v>
      </c>
      <c r="H2031">
        <v>1013161352</v>
      </c>
      <c r="L2031" t="s">
        <v>11013</v>
      </c>
      <c r="M2031">
        <v>3932</v>
      </c>
      <c r="N2031">
        <v>9</v>
      </c>
      <c r="R2031" s="1">
        <v>40619</v>
      </c>
      <c r="S2031" t="s">
        <v>56</v>
      </c>
      <c r="V2031" s="1">
        <v>40603</v>
      </c>
      <c r="W2031">
        <v>6</v>
      </c>
      <c r="X2031" t="s">
        <v>1289</v>
      </c>
      <c r="Y2031">
        <v>1</v>
      </c>
      <c r="Z2031" t="s">
        <v>46545</v>
      </c>
      <c r="AA2031">
        <v>10</v>
      </c>
      <c r="AB2031">
        <v>201103</v>
      </c>
      <c r="AC2031">
        <v>129</v>
      </c>
      <c r="AD2031" t="s">
        <v>2405</v>
      </c>
      <c r="AE2031">
        <v>1016</v>
      </c>
      <c r="AF2031" t="s">
        <v>2405</v>
      </c>
      <c r="AG2031">
        <v>3</v>
      </c>
      <c r="AH2031" t="s">
        <v>81</v>
      </c>
      <c r="AI2031">
        <v>99</v>
      </c>
      <c r="AJ2031" t="s">
        <v>54511</v>
      </c>
      <c r="AK2031">
        <v>101</v>
      </c>
      <c r="AL2031" t="s">
        <v>46544</v>
      </c>
      <c r="AM2031">
        <v>2</v>
      </c>
      <c r="AN2031" t="s">
        <v>119</v>
      </c>
      <c r="AO2031">
        <v>101569</v>
      </c>
      <c r="AP2031">
        <v>280151</v>
      </c>
      <c r="AS2031">
        <v>2</v>
      </c>
      <c r="AT2031" t="s">
        <v>1413</v>
      </c>
      <c r="AU2031" t="s">
        <v>11014</v>
      </c>
      <c r="AX2031">
        <v>55.703460197894103</v>
      </c>
      <c r="AY2031">
        <v>12.4993358071599</v>
      </c>
      <c r="AZ2031" t="s">
        <v>62</v>
      </c>
      <c r="BA2031">
        <v>1084</v>
      </c>
      <c r="BB2031" t="s">
        <v>63</v>
      </c>
    </row>
    <row r="2032" spans="1:54" x14ac:dyDescent="0.25">
      <c r="A2032" s="1">
        <v>45200</v>
      </c>
      <c r="B2032">
        <v>280155</v>
      </c>
      <c r="C2032" t="s">
        <v>11015</v>
      </c>
      <c r="D2032">
        <v>2300</v>
      </c>
      <c r="E2032" t="s">
        <v>46589</v>
      </c>
      <c r="F2032" t="s">
        <v>11016</v>
      </c>
      <c r="G2032">
        <v>27438148</v>
      </c>
      <c r="H2032">
        <v>1012132014</v>
      </c>
      <c r="K2032" t="s">
        <v>11017</v>
      </c>
      <c r="L2032" t="s">
        <v>11018</v>
      </c>
      <c r="M2032">
        <v>4492</v>
      </c>
      <c r="N2032">
        <v>21</v>
      </c>
      <c r="P2032">
        <v>2</v>
      </c>
      <c r="R2032" s="1">
        <v>40619</v>
      </c>
      <c r="S2032" t="s">
        <v>56</v>
      </c>
      <c r="V2032" s="1">
        <v>40603</v>
      </c>
      <c r="W2032">
        <v>6</v>
      </c>
      <c r="X2032" t="s">
        <v>1289</v>
      </c>
      <c r="Y2032">
        <v>1</v>
      </c>
      <c r="Z2032" t="s">
        <v>46545</v>
      </c>
      <c r="AA2032">
        <v>10</v>
      </c>
      <c r="AB2032">
        <v>201103</v>
      </c>
      <c r="AC2032">
        <v>129</v>
      </c>
      <c r="AD2032" t="s">
        <v>2405</v>
      </c>
      <c r="AE2032">
        <v>1016</v>
      </c>
      <c r="AF2032" t="s">
        <v>2405</v>
      </c>
      <c r="AG2032">
        <v>3</v>
      </c>
      <c r="AH2032" t="s">
        <v>81</v>
      </c>
      <c r="AI2032">
        <v>99</v>
      </c>
      <c r="AJ2032" t="s">
        <v>54511</v>
      </c>
      <c r="AK2032">
        <v>101</v>
      </c>
      <c r="AL2032" t="s">
        <v>46544</v>
      </c>
      <c r="AM2032">
        <v>2</v>
      </c>
      <c r="AN2032" t="s">
        <v>119</v>
      </c>
      <c r="AO2032">
        <v>101569</v>
      </c>
      <c r="AP2032">
        <v>280151</v>
      </c>
      <c r="AS2032">
        <v>2</v>
      </c>
      <c r="AT2032" t="s">
        <v>1413</v>
      </c>
      <c r="AU2032" t="s">
        <v>11019</v>
      </c>
      <c r="AX2032">
        <v>55.660944423948202</v>
      </c>
      <c r="AY2032">
        <v>12.6094728043446</v>
      </c>
      <c r="AZ2032" t="s">
        <v>62</v>
      </c>
      <c r="BA2032">
        <v>1084</v>
      </c>
      <c r="BB2032" t="s">
        <v>63</v>
      </c>
    </row>
    <row r="2033" spans="1:54" x14ac:dyDescent="0.25">
      <c r="A2033" s="1">
        <v>45200</v>
      </c>
      <c r="B2033">
        <v>280156</v>
      </c>
      <c r="C2033" t="s">
        <v>11020</v>
      </c>
      <c r="D2033">
        <v>2000</v>
      </c>
      <c r="E2033" t="s">
        <v>729</v>
      </c>
      <c r="F2033" t="s">
        <v>11021</v>
      </c>
      <c r="G2033">
        <v>27438148</v>
      </c>
      <c r="H2033">
        <v>1012332536</v>
      </c>
      <c r="L2033" t="s">
        <v>11022</v>
      </c>
      <c r="M2033">
        <v>475</v>
      </c>
      <c r="N2033">
        <v>67</v>
      </c>
      <c r="R2033" s="1">
        <v>40619</v>
      </c>
      <c r="S2033" t="s">
        <v>56</v>
      </c>
      <c r="V2033" s="1">
        <v>40603</v>
      </c>
      <c r="W2033">
        <v>6</v>
      </c>
      <c r="X2033" t="s">
        <v>1289</v>
      </c>
      <c r="Y2033">
        <v>1</v>
      </c>
      <c r="Z2033" t="s">
        <v>46545</v>
      </c>
      <c r="AA2033">
        <v>10</v>
      </c>
      <c r="AB2033">
        <v>201103</v>
      </c>
      <c r="AC2033">
        <v>129</v>
      </c>
      <c r="AD2033" t="s">
        <v>2405</v>
      </c>
      <c r="AE2033">
        <v>1016</v>
      </c>
      <c r="AF2033" t="s">
        <v>2405</v>
      </c>
      <c r="AG2033">
        <v>3</v>
      </c>
      <c r="AH2033" t="s">
        <v>81</v>
      </c>
      <c r="AI2033">
        <v>99</v>
      </c>
      <c r="AJ2033" t="s">
        <v>54511</v>
      </c>
      <c r="AK2033">
        <v>147</v>
      </c>
      <c r="AL2033" t="s">
        <v>1940</v>
      </c>
      <c r="AM2033">
        <v>2</v>
      </c>
      <c r="AN2033" t="s">
        <v>119</v>
      </c>
      <c r="AO2033">
        <v>101569</v>
      </c>
      <c r="AP2033">
        <v>280151</v>
      </c>
      <c r="AS2033">
        <v>2</v>
      </c>
      <c r="AT2033" t="s">
        <v>1413</v>
      </c>
      <c r="AU2033" t="s">
        <v>3150</v>
      </c>
      <c r="AX2033">
        <v>55.688843470784001</v>
      </c>
      <c r="AY2033">
        <v>12.531201895050099</v>
      </c>
      <c r="AZ2033" t="s">
        <v>62</v>
      </c>
      <c r="BA2033">
        <v>1084</v>
      </c>
      <c r="BB2033" t="s">
        <v>63</v>
      </c>
    </row>
    <row r="2034" spans="1:54" x14ac:dyDescent="0.25">
      <c r="A2034" s="1">
        <v>45200</v>
      </c>
      <c r="B2034">
        <v>280157</v>
      </c>
      <c r="C2034" t="s">
        <v>11023</v>
      </c>
      <c r="D2034">
        <v>2400</v>
      </c>
      <c r="E2034" t="s">
        <v>46564</v>
      </c>
      <c r="F2034" t="s">
        <v>11024</v>
      </c>
      <c r="G2034">
        <v>27438148</v>
      </c>
      <c r="H2034">
        <v>1012131999</v>
      </c>
      <c r="K2034" t="s">
        <v>11025</v>
      </c>
      <c r="L2034" t="s">
        <v>11026</v>
      </c>
      <c r="M2034">
        <v>2756</v>
      </c>
      <c r="N2034">
        <v>43</v>
      </c>
      <c r="R2034" s="1">
        <v>40619</v>
      </c>
      <c r="S2034" t="s">
        <v>56</v>
      </c>
      <c r="V2034" s="1">
        <v>40603</v>
      </c>
      <c r="W2034">
        <v>6</v>
      </c>
      <c r="X2034" t="s">
        <v>1289</v>
      </c>
      <c r="Y2034">
        <v>1</v>
      </c>
      <c r="Z2034" t="s">
        <v>46545</v>
      </c>
      <c r="AA2034">
        <v>10</v>
      </c>
      <c r="AB2034">
        <v>201103</v>
      </c>
      <c r="AC2034">
        <v>129</v>
      </c>
      <c r="AD2034" t="s">
        <v>2405</v>
      </c>
      <c r="AE2034">
        <v>1016</v>
      </c>
      <c r="AF2034" t="s">
        <v>2405</v>
      </c>
      <c r="AG2034">
        <v>3</v>
      </c>
      <c r="AH2034" t="s">
        <v>81</v>
      </c>
      <c r="AI2034">
        <v>99</v>
      </c>
      <c r="AJ2034" t="s">
        <v>54511</v>
      </c>
      <c r="AK2034">
        <v>101</v>
      </c>
      <c r="AL2034" t="s">
        <v>46544</v>
      </c>
      <c r="AM2034">
        <v>2</v>
      </c>
      <c r="AN2034" t="s">
        <v>119</v>
      </c>
      <c r="AO2034">
        <v>101569</v>
      </c>
      <c r="AP2034">
        <v>280151</v>
      </c>
      <c r="AS2034">
        <v>2</v>
      </c>
      <c r="AT2034" t="s">
        <v>1413</v>
      </c>
      <c r="AU2034" t="s">
        <v>1226</v>
      </c>
      <c r="AX2034">
        <v>55.698681114969801</v>
      </c>
      <c r="AY2034">
        <v>12.532671541179701</v>
      </c>
      <c r="AZ2034" t="s">
        <v>62</v>
      </c>
      <c r="BA2034">
        <v>1084</v>
      </c>
      <c r="BB2034" t="s">
        <v>63</v>
      </c>
    </row>
    <row r="2035" spans="1:54" x14ac:dyDescent="0.25">
      <c r="A2035" s="1">
        <v>45200</v>
      </c>
      <c r="B2035">
        <v>280158</v>
      </c>
      <c r="C2035" t="s">
        <v>11027</v>
      </c>
      <c r="D2035">
        <v>2400</v>
      </c>
      <c r="E2035" t="s">
        <v>46564</v>
      </c>
      <c r="F2035" t="s">
        <v>11028</v>
      </c>
      <c r="G2035">
        <v>31888166</v>
      </c>
      <c r="H2035">
        <v>1014953775</v>
      </c>
      <c r="L2035" t="s">
        <v>11029</v>
      </c>
      <c r="M2035">
        <v>7144</v>
      </c>
      <c r="N2035">
        <v>22</v>
      </c>
      <c r="P2035">
        <v>3</v>
      </c>
      <c r="R2035" s="1">
        <v>40800</v>
      </c>
      <c r="S2035" t="s">
        <v>56</v>
      </c>
      <c r="V2035" s="1">
        <v>40787</v>
      </c>
      <c r="W2035">
        <v>6</v>
      </c>
      <c r="X2035" t="s">
        <v>1289</v>
      </c>
      <c r="Y2035">
        <v>1</v>
      </c>
      <c r="Z2035" t="s">
        <v>46545</v>
      </c>
      <c r="AA2035">
        <v>10</v>
      </c>
      <c r="AB2035">
        <v>201103</v>
      </c>
      <c r="AC2035">
        <v>149</v>
      </c>
      <c r="AD2035" t="s">
        <v>1085</v>
      </c>
      <c r="AE2035">
        <v>1026</v>
      </c>
      <c r="AF2035" t="s">
        <v>44530</v>
      </c>
      <c r="AG2035">
        <v>5</v>
      </c>
      <c r="AH2035" t="s">
        <v>1589</v>
      </c>
      <c r="AI2035">
        <v>99</v>
      </c>
      <c r="AJ2035" t="s">
        <v>54511</v>
      </c>
      <c r="AK2035">
        <v>101</v>
      </c>
      <c r="AL2035" t="s">
        <v>46544</v>
      </c>
      <c r="AS2035">
        <v>1</v>
      </c>
      <c r="AT2035" t="s">
        <v>1446</v>
      </c>
      <c r="AU2035" t="s">
        <v>561</v>
      </c>
      <c r="AV2035" t="s">
        <v>11030</v>
      </c>
      <c r="AX2035">
        <v>55.698753258594003</v>
      </c>
      <c r="AY2035">
        <v>12.5339115367558</v>
      </c>
      <c r="AZ2035" t="s">
        <v>62</v>
      </c>
      <c r="BA2035">
        <v>1084</v>
      </c>
      <c r="BB2035" t="s">
        <v>63</v>
      </c>
    </row>
    <row r="2036" spans="1:54" x14ac:dyDescent="0.25">
      <c r="A2036" s="1">
        <v>45200</v>
      </c>
      <c r="B2036">
        <v>280159</v>
      </c>
      <c r="C2036" t="s">
        <v>11031</v>
      </c>
      <c r="D2036">
        <v>2400</v>
      </c>
      <c r="E2036" t="s">
        <v>46564</v>
      </c>
      <c r="F2036" t="s">
        <v>11032</v>
      </c>
      <c r="G2036">
        <v>27438148</v>
      </c>
      <c r="H2036">
        <v>1021095660</v>
      </c>
      <c r="K2036" t="s">
        <v>11005</v>
      </c>
      <c r="L2036" t="s">
        <v>11033</v>
      </c>
      <c r="M2036">
        <v>2756</v>
      </c>
      <c r="N2036">
        <v>43</v>
      </c>
      <c r="P2036">
        <v>1</v>
      </c>
      <c r="R2036" s="1">
        <v>44509</v>
      </c>
      <c r="S2036" t="s">
        <v>56</v>
      </c>
      <c r="W2036">
        <v>0</v>
      </c>
      <c r="X2036" t="s">
        <v>1252</v>
      </c>
      <c r="Y2036">
        <v>1</v>
      </c>
      <c r="Z2036" t="s">
        <v>46545</v>
      </c>
      <c r="AA2036">
        <v>10</v>
      </c>
      <c r="AB2036">
        <v>201103</v>
      </c>
      <c r="AC2036">
        <v>149</v>
      </c>
      <c r="AD2036" t="s">
        <v>1085</v>
      </c>
      <c r="AE2036">
        <v>1026</v>
      </c>
      <c r="AF2036" t="s">
        <v>44530</v>
      </c>
      <c r="AG2036">
        <v>1</v>
      </c>
      <c r="AH2036" t="s">
        <v>44482</v>
      </c>
      <c r="AI2036">
        <v>99</v>
      </c>
      <c r="AJ2036" t="s">
        <v>54511</v>
      </c>
      <c r="AK2036">
        <v>101</v>
      </c>
      <c r="AL2036" t="s">
        <v>46544</v>
      </c>
      <c r="AQ2036" t="s">
        <v>11034</v>
      </c>
      <c r="AR2036" t="s">
        <v>2428</v>
      </c>
      <c r="AS2036">
        <v>0</v>
      </c>
      <c r="AT2036" t="s">
        <v>61</v>
      </c>
      <c r="AU2036" t="s">
        <v>1226</v>
      </c>
      <c r="AV2036" t="s">
        <v>11035</v>
      </c>
      <c r="AX2036">
        <v>55.698680289999999</v>
      </c>
      <c r="AY2036">
        <v>12.53267097</v>
      </c>
      <c r="AZ2036" t="s">
        <v>62</v>
      </c>
      <c r="BA2036">
        <v>1084</v>
      </c>
      <c r="BB2036" t="s">
        <v>63</v>
      </c>
    </row>
    <row r="2037" spans="1:54" x14ac:dyDescent="0.25">
      <c r="A2037" s="1">
        <v>45200</v>
      </c>
      <c r="B2037">
        <v>280160</v>
      </c>
      <c r="C2037" t="s">
        <v>11036</v>
      </c>
      <c r="D2037">
        <v>2100</v>
      </c>
      <c r="E2037" t="s">
        <v>54516</v>
      </c>
      <c r="F2037" t="s">
        <v>11037</v>
      </c>
      <c r="G2037">
        <v>31888166</v>
      </c>
      <c r="H2037">
        <v>1016492279</v>
      </c>
      <c r="K2037" t="s">
        <v>2518</v>
      </c>
      <c r="L2037" t="s">
        <v>11038</v>
      </c>
      <c r="M2037">
        <v>6740</v>
      </c>
      <c r="N2037" t="s">
        <v>11039</v>
      </c>
      <c r="R2037" s="1">
        <v>43251</v>
      </c>
      <c r="S2037" t="s">
        <v>56</v>
      </c>
      <c r="V2037" s="1">
        <v>42735</v>
      </c>
      <c r="W2037">
        <v>6</v>
      </c>
      <c r="X2037" t="s">
        <v>1289</v>
      </c>
      <c r="Y2037">
        <v>1</v>
      </c>
      <c r="Z2037" t="s">
        <v>46545</v>
      </c>
      <c r="AA2037">
        <v>10</v>
      </c>
      <c r="AB2037">
        <v>201103</v>
      </c>
      <c r="AC2037">
        <v>149</v>
      </c>
      <c r="AD2037" t="s">
        <v>1085</v>
      </c>
      <c r="AE2037">
        <v>1026</v>
      </c>
      <c r="AF2037" t="s">
        <v>44530</v>
      </c>
      <c r="AG2037">
        <v>3</v>
      </c>
      <c r="AH2037" t="s">
        <v>81</v>
      </c>
      <c r="AI2037">
        <v>99</v>
      </c>
      <c r="AJ2037" t="s">
        <v>54511</v>
      </c>
      <c r="AK2037">
        <v>101</v>
      </c>
      <c r="AL2037" t="s">
        <v>46544</v>
      </c>
      <c r="AQ2037" t="s">
        <v>11040</v>
      </c>
      <c r="AR2037" t="s">
        <v>2428</v>
      </c>
      <c r="AS2037">
        <v>0</v>
      </c>
      <c r="AT2037" t="s">
        <v>61</v>
      </c>
      <c r="AU2037" t="s">
        <v>792</v>
      </c>
      <c r="AV2037" t="s">
        <v>11030</v>
      </c>
      <c r="AZ2037" t="s">
        <v>62</v>
      </c>
      <c r="BA2037">
        <v>1084</v>
      </c>
      <c r="BB2037" t="s">
        <v>63</v>
      </c>
    </row>
    <row r="2038" spans="1:54" x14ac:dyDescent="0.25">
      <c r="A2038" s="1">
        <v>45200</v>
      </c>
      <c r="B2038">
        <v>280161</v>
      </c>
      <c r="C2038" t="s">
        <v>11041</v>
      </c>
      <c r="D2038">
        <v>9670</v>
      </c>
      <c r="E2038" t="s">
        <v>48115</v>
      </c>
      <c r="F2038" t="s">
        <v>11041</v>
      </c>
      <c r="G2038">
        <v>29189471</v>
      </c>
      <c r="H2038">
        <v>1003380393</v>
      </c>
      <c r="I2038" t="s">
        <v>11042</v>
      </c>
      <c r="K2038" t="s">
        <v>11043</v>
      </c>
      <c r="L2038" t="s">
        <v>48116</v>
      </c>
      <c r="M2038">
        <v>157</v>
      </c>
      <c r="N2038">
        <v>50</v>
      </c>
      <c r="R2038" s="1">
        <v>43979</v>
      </c>
      <c r="S2038" t="s">
        <v>56</v>
      </c>
      <c r="T2038">
        <v>820</v>
      </c>
      <c r="U2038" t="s">
        <v>10495</v>
      </c>
      <c r="W2038">
        <v>2</v>
      </c>
      <c r="X2038" t="s">
        <v>57</v>
      </c>
      <c r="Y2038">
        <v>1</v>
      </c>
      <c r="Z2038" t="s">
        <v>46545</v>
      </c>
      <c r="AA2038">
        <v>10</v>
      </c>
      <c r="AB2038">
        <v>201108</v>
      </c>
      <c r="AC2038">
        <v>121</v>
      </c>
      <c r="AD2038" t="s">
        <v>70</v>
      </c>
      <c r="AE2038">
        <v>1012</v>
      </c>
      <c r="AF2038" t="s">
        <v>71</v>
      </c>
      <c r="AG2038">
        <v>1</v>
      </c>
      <c r="AH2038" t="s">
        <v>44482</v>
      </c>
      <c r="AI2038">
        <v>99</v>
      </c>
      <c r="AJ2038" t="s">
        <v>54511</v>
      </c>
      <c r="AK2038">
        <v>820</v>
      </c>
      <c r="AL2038" t="s">
        <v>10495</v>
      </c>
      <c r="AQ2038" t="s">
        <v>11044</v>
      </c>
      <c r="AR2038" t="s">
        <v>11045</v>
      </c>
      <c r="AS2038">
        <v>0</v>
      </c>
      <c r="AT2038" t="s">
        <v>61</v>
      </c>
      <c r="AU2038" t="s">
        <v>48117</v>
      </c>
      <c r="AV2038" t="s">
        <v>48118</v>
      </c>
      <c r="AX2038">
        <v>56.958124460000001</v>
      </c>
      <c r="AY2038">
        <v>9.3543209600000008</v>
      </c>
      <c r="AZ2038" t="s">
        <v>62</v>
      </c>
      <c r="BA2038">
        <v>1081</v>
      </c>
      <c r="BB2038" t="s">
        <v>1844</v>
      </c>
    </row>
    <row r="2039" spans="1:54" x14ac:dyDescent="0.25">
      <c r="A2039" s="1">
        <v>45200</v>
      </c>
      <c r="B2039">
        <v>280162</v>
      </c>
      <c r="C2039" t="s">
        <v>11046</v>
      </c>
      <c r="D2039">
        <v>5932</v>
      </c>
      <c r="E2039" t="s">
        <v>11047</v>
      </c>
      <c r="F2039" t="s">
        <v>11048</v>
      </c>
      <c r="G2039">
        <v>29188955</v>
      </c>
      <c r="I2039" t="s">
        <v>11049</v>
      </c>
      <c r="K2039" t="s">
        <v>11050</v>
      </c>
      <c r="L2039" t="s">
        <v>11051</v>
      </c>
      <c r="M2039">
        <v>536</v>
      </c>
      <c r="N2039">
        <v>13</v>
      </c>
      <c r="R2039" s="1">
        <v>42982</v>
      </c>
      <c r="S2039" t="s">
        <v>56</v>
      </c>
      <c r="T2039">
        <v>482</v>
      </c>
      <c r="U2039" t="s">
        <v>10661</v>
      </c>
      <c r="V2039" s="1">
        <v>42979</v>
      </c>
      <c r="W2039">
        <v>2</v>
      </c>
      <c r="X2039" t="s">
        <v>57</v>
      </c>
      <c r="Y2039">
        <v>1</v>
      </c>
      <c r="Z2039" t="s">
        <v>46545</v>
      </c>
      <c r="AB2039">
        <v>201103</v>
      </c>
      <c r="AC2039">
        <v>128</v>
      </c>
      <c r="AD2039" t="s">
        <v>955</v>
      </c>
      <c r="AE2039">
        <v>1051</v>
      </c>
      <c r="AF2039" t="s">
        <v>955</v>
      </c>
      <c r="AG2039">
        <v>3</v>
      </c>
      <c r="AH2039" t="s">
        <v>81</v>
      </c>
      <c r="AI2039">
        <v>99</v>
      </c>
      <c r="AJ2039" t="s">
        <v>54511</v>
      </c>
      <c r="AK2039">
        <v>482</v>
      </c>
      <c r="AL2039" t="s">
        <v>10661</v>
      </c>
      <c r="AQ2039" t="s">
        <v>11052</v>
      </c>
      <c r="AS2039">
        <v>0</v>
      </c>
      <c r="AT2039" t="s">
        <v>61</v>
      </c>
      <c r="AU2039" t="s">
        <v>11053</v>
      </c>
      <c r="AX2039">
        <v>54.805811720510299</v>
      </c>
      <c r="AY2039">
        <v>10.7086904869262</v>
      </c>
      <c r="AZ2039" t="s">
        <v>62</v>
      </c>
      <c r="BA2039">
        <v>1083</v>
      </c>
      <c r="BB2039" t="s">
        <v>2861</v>
      </c>
    </row>
    <row r="2040" spans="1:54" x14ac:dyDescent="0.25">
      <c r="A2040" s="1">
        <v>45200</v>
      </c>
      <c r="B2040">
        <v>280163</v>
      </c>
      <c r="C2040" t="s">
        <v>48119</v>
      </c>
      <c r="D2040">
        <v>3400</v>
      </c>
      <c r="E2040" t="s">
        <v>46836</v>
      </c>
      <c r="F2040" t="s">
        <v>48120</v>
      </c>
      <c r="G2040">
        <v>29189366</v>
      </c>
      <c r="H2040">
        <v>1003281410</v>
      </c>
      <c r="I2040" t="s">
        <v>45059</v>
      </c>
      <c r="K2040" t="s">
        <v>11054</v>
      </c>
      <c r="L2040" t="s">
        <v>44908</v>
      </c>
      <c r="M2040">
        <v>8717</v>
      </c>
      <c r="N2040">
        <v>19</v>
      </c>
      <c r="R2040" s="1">
        <v>43818</v>
      </c>
      <c r="S2040" t="s">
        <v>56</v>
      </c>
      <c r="T2040">
        <v>219</v>
      </c>
      <c r="U2040" t="s">
        <v>46837</v>
      </c>
      <c r="W2040">
        <v>2</v>
      </c>
      <c r="X2040" t="s">
        <v>57</v>
      </c>
      <c r="Y2040">
        <v>1</v>
      </c>
      <c r="Z2040" t="s">
        <v>46545</v>
      </c>
      <c r="AA2040">
        <v>9</v>
      </c>
      <c r="AB2040">
        <v>201108</v>
      </c>
      <c r="AC2040">
        <v>121</v>
      </c>
      <c r="AD2040" t="s">
        <v>70</v>
      </c>
      <c r="AE2040">
        <v>1012</v>
      </c>
      <c r="AF2040" t="s">
        <v>71</v>
      </c>
      <c r="AG2040">
        <v>1</v>
      </c>
      <c r="AH2040" t="s">
        <v>44482</v>
      </c>
      <c r="AI2040">
        <v>99</v>
      </c>
      <c r="AJ2040" t="s">
        <v>54511</v>
      </c>
      <c r="AK2040">
        <v>219</v>
      </c>
      <c r="AL2040" t="s">
        <v>46837</v>
      </c>
      <c r="AQ2040" t="s">
        <v>7747</v>
      </c>
      <c r="AR2040" t="s">
        <v>11055</v>
      </c>
      <c r="AS2040">
        <v>0</v>
      </c>
      <c r="AT2040" t="s">
        <v>61</v>
      </c>
      <c r="AU2040" t="s">
        <v>44909</v>
      </c>
      <c r="AX2040">
        <v>55.940604909999998</v>
      </c>
      <c r="AY2040">
        <v>12.266168009999999</v>
      </c>
      <c r="AZ2040" t="s">
        <v>62</v>
      </c>
      <c r="BA2040">
        <v>1084</v>
      </c>
      <c r="BB2040" t="s">
        <v>63</v>
      </c>
    </row>
    <row r="2041" spans="1:54" x14ac:dyDescent="0.25">
      <c r="A2041" s="1">
        <v>45200</v>
      </c>
      <c r="B2041">
        <v>280164</v>
      </c>
      <c r="C2041" t="s">
        <v>48121</v>
      </c>
      <c r="D2041">
        <v>3400</v>
      </c>
      <c r="E2041" t="s">
        <v>46836</v>
      </c>
      <c r="F2041" t="s">
        <v>48122</v>
      </c>
      <c r="G2041">
        <v>29189366</v>
      </c>
      <c r="H2041">
        <v>1003281094</v>
      </c>
      <c r="I2041" t="s">
        <v>7733</v>
      </c>
      <c r="K2041" t="s">
        <v>11056</v>
      </c>
      <c r="L2041" t="s">
        <v>11057</v>
      </c>
      <c r="M2041">
        <v>4248</v>
      </c>
      <c r="N2041">
        <v>148</v>
      </c>
      <c r="R2041" s="1">
        <v>44755</v>
      </c>
      <c r="S2041" t="s">
        <v>56</v>
      </c>
      <c r="T2041">
        <v>219</v>
      </c>
      <c r="U2041" t="s">
        <v>46837</v>
      </c>
      <c r="W2041">
        <v>2</v>
      </c>
      <c r="X2041" t="s">
        <v>57</v>
      </c>
      <c r="Y2041">
        <v>1</v>
      </c>
      <c r="Z2041" t="s">
        <v>46545</v>
      </c>
      <c r="AA2041">
        <v>9</v>
      </c>
      <c r="AB2041">
        <v>201108</v>
      </c>
      <c r="AC2041">
        <v>121</v>
      </c>
      <c r="AD2041" t="s">
        <v>70</v>
      </c>
      <c r="AE2041">
        <v>1012</v>
      </c>
      <c r="AF2041" t="s">
        <v>71</v>
      </c>
      <c r="AG2041">
        <v>4</v>
      </c>
      <c r="AH2041" t="s">
        <v>44547</v>
      </c>
      <c r="AI2041">
        <v>99</v>
      </c>
      <c r="AJ2041" t="s">
        <v>54511</v>
      </c>
      <c r="AK2041">
        <v>219</v>
      </c>
      <c r="AL2041" t="s">
        <v>46837</v>
      </c>
      <c r="AQ2041" t="s">
        <v>7737</v>
      </c>
      <c r="AR2041" t="s">
        <v>7738</v>
      </c>
      <c r="AS2041">
        <v>1</v>
      </c>
      <c r="AT2041" t="s">
        <v>1446</v>
      </c>
      <c r="AU2041" t="s">
        <v>7739</v>
      </c>
      <c r="AX2041">
        <v>55.941038149999997</v>
      </c>
      <c r="AY2041">
        <v>12.33481823</v>
      </c>
      <c r="AZ2041" t="s">
        <v>62</v>
      </c>
      <c r="BA2041">
        <v>1084</v>
      </c>
      <c r="BB2041" t="s">
        <v>63</v>
      </c>
    </row>
    <row r="2042" spans="1:54" x14ac:dyDescent="0.25">
      <c r="A2042" s="1">
        <v>45200</v>
      </c>
      <c r="B2042">
        <v>280165</v>
      </c>
      <c r="C2042" t="s">
        <v>11058</v>
      </c>
      <c r="D2042">
        <v>3400</v>
      </c>
      <c r="E2042" t="s">
        <v>46836</v>
      </c>
      <c r="F2042" t="s">
        <v>11058</v>
      </c>
      <c r="G2042">
        <v>29189366</v>
      </c>
      <c r="H2042">
        <v>1003280761</v>
      </c>
      <c r="I2042" t="s">
        <v>11059</v>
      </c>
      <c r="K2042" t="s">
        <v>11060</v>
      </c>
      <c r="L2042" t="s">
        <v>47570</v>
      </c>
      <c r="M2042">
        <v>971</v>
      </c>
      <c r="N2042">
        <v>39</v>
      </c>
      <c r="R2042" s="1">
        <v>43782</v>
      </c>
      <c r="S2042" t="s">
        <v>56</v>
      </c>
      <c r="T2042">
        <v>219</v>
      </c>
      <c r="U2042" t="s">
        <v>46837</v>
      </c>
      <c r="W2042">
        <v>2</v>
      </c>
      <c r="X2042" t="s">
        <v>57</v>
      </c>
      <c r="Y2042">
        <v>1</v>
      </c>
      <c r="Z2042" t="s">
        <v>46545</v>
      </c>
      <c r="AA2042">
        <v>9</v>
      </c>
      <c r="AB2042">
        <v>201108</v>
      </c>
      <c r="AC2042">
        <v>121</v>
      </c>
      <c r="AD2042" t="s">
        <v>70</v>
      </c>
      <c r="AE2042">
        <v>1012</v>
      </c>
      <c r="AF2042" t="s">
        <v>71</v>
      </c>
      <c r="AG2042">
        <v>1</v>
      </c>
      <c r="AH2042" t="s">
        <v>44482</v>
      </c>
      <c r="AI2042">
        <v>99</v>
      </c>
      <c r="AJ2042" t="s">
        <v>54511</v>
      </c>
      <c r="AK2042">
        <v>219</v>
      </c>
      <c r="AL2042" t="s">
        <v>46837</v>
      </c>
      <c r="AQ2042" t="s">
        <v>11061</v>
      </c>
      <c r="AR2042" t="s">
        <v>11062</v>
      </c>
      <c r="AS2042">
        <v>0</v>
      </c>
      <c r="AT2042" t="s">
        <v>61</v>
      </c>
      <c r="AU2042" t="s">
        <v>47571</v>
      </c>
      <c r="AX2042">
        <v>55.888662250000003</v>
      </c>
      <c r="AY2042">
        <v>12.288681649999999</v>
      </c>
      <c r="AZ2042" t="s">
        <v>62</v>
      </c>
      <c r="BA2042">
        <v>1084</v>
      </c>
      <c r="BB2042" t="s">
        <v>63</v>
      </c>
    </row>
    <row r="2043" spans="1:54" x14ac:dyDescent="0.25">
      <c r="A2043" s="1">
        <v>45200</v>
      </c>
      <c r="B2043">
        <v>280166</v>
      </c>
      <c r="C2043" t="s">
        <v>11063</v>
      </c>
      <c r="D2043">
        <v>3320</v>
      </c>
      <c r="E2043" t="s">
        <v>44942</v>
      </c>
      <c r="F2043" t="s">
        <v>11063</v>
      </c>
      <c r="G2043">
        <v>29189366</v>
      </c>
      <c r="H2043">
        <v>1003283097</v>
      </c>
      <c r="I2043" t="s">
        <v>48123</v>
      </c>
      <c r="K2043" t="s">
        <v>8406</v>
      </c>
      <c r="L2043" t="s">
        <v>48124</v>
      </c>
      <c r="M2043">
        <v>89</v>
      </c>
      <c r="N2043">
        <v>17</v>
      </c>
      <c r="R2043" s="1">
        <v>43782</v>
      </c>
      <c r="S2043" t="s">
        <v>56</v>
      </c>
      <c r="T2043">
        <v>219</v>
      </c>
      <c r="U2043" t="s">
        <v>46837</v>
      </c>
      <c r="W2043">
        <v>2</v>
      </c>
      <c r="X2043" t="s">
        <v>57</v>
      </c>
      <c r="Y2043">
        <v>1</v>
      </c>
      <c r="Z2043" t="s">
        <v>46545</v>
      </c>
      <c r="AA2043">
        <v>9</v>
      </c>
      <c r="AB2043">
        <v>201108</v>
      </c>
      <c r="AC2043">
        <v>121</v>
      </c>
      <c r="AD2043" t="s">
        <v>70</v>
      </c>
      <c r="AE2043">
        <v>1012</v>
      </c>
      <c r="AF2043" t="s">
        <v>71</v>
      </c>
      <c r="AG2043">
        <v>1</v>
      </c>
      <c r="AH2043" t="s">
        <v>44482</v>
      </c>
      <c r="AI2043">
        <v>99</v>
      </c>
      <c r="AJ2043" t="s">
        <v>54511</v>
      </c>
      <c r="AK2043">
        <v>219</v>
      </c>
      <c r="AL2043" t="s">
        <v>46837</v>
      </c>
      <c r="AQ2043" t="s">
        <v>11064</v>
      </c>
      <c r="AR2043" t="s">
        <v>11065</v>
      </c>
      <c r="AS2043">
        <v>0</v>
      </c>
      <c r="AT2043" t="s">
        <v>61</v>
      </c>
      <c r="AU2043" t="s">
        <v>47716</v>
      </c>
      <c r="AX2043">
        <v>55.910731869999999</v>
      </c>
      <c r="AY2043">
        <v>12.1555885</v>
      </c>
      <c r="AZ2043" t="s">
        <v>62</v>
      </c>
      <c r="BA2043">
        <v>1084</v>
      </c>
      <c r="BB2043" t="s">
        <v>63</v>
      </c>
    </row>
    <row r="2044" spans="1:54" x14ac:dyDescent="0.25">
      <c r="A2044" s="1">
        <v>45200</v>
      </c>
      <c r="B2044">
        <v>280167</v>
      </c>
      <c r="C2044" t="s">
        <v>48125</v>
      </c>
      <c r="D2044">
        <v>4720</v>
      </c>
      <c r="E2044" t="s">
        <v>48126</v>
      </c>
      <c r="F2044" t="s">
        <v>48125</v>
      </c>
      <c r="G2044">
        <v>29189676</v>
      </c>
      <c r="H2044">
        <v>1003304410</v>
      </c>
      <c r="I2044" t="s">
        <v>11066</v>
      </c>
      <c r="K2044" t="s">
        <v>11067</v>
      </c>
      <c r="L2044" t="s">
        <v>11068</v>
      </c>
      <c r="M2044">
        <v>1452</v>
      </c>
      <c r="N2044">
        <v>15</v>
      </c>
      <c r="R2044" s="1">
        <v>41113</v>
      </c>
      <c r="S2044" t="s">
        <v>56</v>
      </c>
      <c r="T2044">
        <v>390</v>
      </c>
      <c r="U2044" t="s">
        <v>11069</v>
      </c>
      <c r="V2044" s="1">
        <v>41121</v>
      </c>
      <c r="W2044">
        <v>2</v>
      </c>
      <c r="X2044" t="s">
        <v>57</v>
      </c>
      <c r="Y2044">
        <v>1</v>
      </c>
      <c r="Z2044" t="s">
        <v>46545</v>
      </c>
      <c r="AA2044">
        <v>9</v>
      </c>
      <c r="AB2044">
        <v>201108</v>
      </c>
      <c r="AC2044">
        <v>121</v>
      </c>
      <c r="AD2044" t="s">
        <v>70</v>
      </c>
      <c r="AE2044">
        <v>1012</v>
      </c>
      <c r="AF2044" t="s">
        <v>71</v>
      </c>
      <c r="AG2044">
        <v>5</v>
      </c>
      <c r="AH2044" t="s">
        <v>1589</v>
      </c>
      <c r="AI2044">
        <v>99</v>
      </c>
      <c r="AJ2044" t="s">
        <v>54511</v>
      </c>
      <c r="AK2044">
        <v>390</v>
      </c>
      <c r="AL2044" t="s">
        <v>11069</v>
      </c>
      <c r="AQ2044" t="s">
        <v>11070</v>
      </c>
      <c r="AR2044" t="s">
        <v>11071</v>
      </c>
      <c r="AS2044">
        <v>1</v>
      </c>
      <c r="AT2044" t="s">
        <v>1446</v>
      </c>
      <c r="AU2044" t="s">
        <v>3786</v>
      </c>
      <c r="AZ2044" t="s">
        <v>62</v>
      </c>
      <c r="BA2044">
        <v>1085</v>
      </c>
      <c r="BB2044" t="s">
        <v>44618</v>
      </c>
    </row>
    <row r="2045" spans="1:54" x14ac:dyDescent="0.25">
      <c r="A2045" s="1">
        <v>45200</v>
      </c>
      <c r="B2045">
        <v>280168</v>
      </c>
      <c r="C2045" t="s">
        <v>48127</v>
      </c>
      <c r="D2045">
        <v>4700</v>
      </c>
      <c r="E2045" t="s">
        <v>44985</v>
      </c>
      <c r="F2045" t="s">
        <v>48127</v>
      </c>
      <c r="G2045">
        <v>29189625</v>
      </c>
      <c r="H2045">
        <v>1003303475</v>
      </c>
      <c r="I2045" t="s">
        <v>48128</v>
      </c>
      <c r="K2045" t="s">
        <v>11072</v>
      </c>
      <c r="L2045" t="s">
        <v>53154</v>
      </c>
      <c r="M2045">
        <v>1169</v>
      </c>
      <c r="N2045">
        <v>62</v>
      </c>
      <c r="R2045" s="1">
        <v>45187</v>
      </c>
      <c r="S2045" t="s">
        <v>171</v>
      </c>
      <c r="T2045">
        <v>370</v>
      </c>
      <c r="U2045" t="s">
        <v>44987</v>
      </c>
      <c r="W2045">
        <v>2</v>
      </c>
      <c r="X2045" t="s">
        <v>57</v>
      </c>
      <c r="Y2045">
        <v>1</v>
      </c>
      <c r="Z2045" t="s">
        <v>46545</v>
      </c>
      <c r="AA2045">
        <v>9</v>
      </c>
      <c r="AB2045">
        <v>201108</v>
      </c>
      <c r="AC2045">
        <v>121</v>
      </c>
      <c r="AD2045" t="s">
        <v>70</v>
      </c>
      <c r="AE2045">
        <v>1012</v>
      </c>
      <c r="AF2045" t="s">
        <v>71</v>
      </c>
      <c r="AG2045">
        <v>1</v>
      </c>
      <c r="AH2045" t="s">
        <v>44482</v>
      </c>
      <c r="AI2045">
        <v>99</v>
      </c>
      <c r="AJ2045" t="s">
        <v>54511</v>
      </c>
      <c r="AK2045">
        <v>370</v>
      </c>
      <c r="AL2045" t="s">
        <v>44987</v>
      </c>
      <c r="AP2045">
        <v>280745</v>
      </c>
      <c r="AQ2045" t="s">
        <v>11073</v>
      </c>
      <c r="AR2045" t="s">
        <v>11074</v>
      </c>
      <c r="AS2045">
        <v>2</v>
      </c>
      <c r="AT2045" t="s">
        <v>1413</v>
      </c>
      <c r="AU2045" t="s">
        <v>53155</v>
      </c>
      <c r="AX2045">
        <v>55.219438769999897</v>
      </c>
      <c r="AY2045">
        <v>11.76601883</v>
      </c>
      <c r="AZ2045" t="s">
        <v>62</v>
      </c>
      <c r="BA2045">
        <v>1085</v>
      </c>
      <c r="BB2045" t="s">
        <v>44618</v>
      </c>
    </row>
    <row r="2046" spans="1:54" x14ac:dyDescent="0.25">
      <c r="A2046" s="1">
        <v>45200</v>
      </c>
      <c r="B2046">
        <v>280169</v>
      </c>
      <c r="C2046" t="s">
        <v>11075</v>
      </c>
      <c r="D2046">
        <v>7430</v>
      </c>
      <c r="E2046" t="s">
        <v>10557</v>
      </c>
      <c r="F2046" t="s">
        <v>11075</v>
      </c>
      <c r="G2046">
        <v>29189617</v>
      </c>
      <c r="H2046">
        <v>1022649066</v>
      </c>
      <c r="I2046" t="s">
        <v>54690</v>
      </c>
      <c r="K2046" t="s">
        <v>11076</v>
      </c>
      <c r="L2046" t="s">
        <v>11077</v>
      </c>
      <c r="M2046">
        <v>987</v>
      </c>
      <c r="N2046">
        <v>65</v>
      </c>
      <c r="R2046" s="1">
        <v>43822</v>
      </c>
      <c r="S2046" t="s">
        <v>56</v>
      </c>
      <c r="T2046">
        <v>756</v>
      </c>
      <c r="U2046" t="s">
        <v>10561</v>
      </c>
      <c r="V2046" s="1">
        <v>43830</v>
      </c>
      <c r="W2046">
        <v>2</v>
      </c>
      <c r="X2046" t="s">
        <v>57</v>
      </c>
      <c r="Y2046">
        <v>1</v>
      </c>
      <c r="Z2046" t="s">
        <v>46545</v>
      </c>
      <c r="AB2046">
        <v>201108</v>
      </c>
      <c r="AC2046">
        <v>933</v>
      </c>
      <c r="AD2046" t="s">
        <v>1334</v>
      </c>
      <c r="AE2046">
        <v>2024</v>
      </c>
      <c r="AF2046" t="s">
        <v>1334</v>
      </c>
      <c r="AG2046">
        <v>3</v>
      </c>
      <c r="AH2046" t="s">
        <v>81</v>
      </c>
      <c r="AI2046">
        <v>99</v>
      </c>
      <c r="AJ2046" t="s">
        <v>54511</v>
      </c>
      <c r="AK2046">
        <v>756</v>
      </c>
      <c r="AL2046" t="s">
        <v>10561</v>
      </c>
      <c r="AQ2046" t="s">
        <v>11078</v>
      </c>
      <c r="AR2046" t="s">
        <v>11079</v>
      </c>
      <c r="AS2046">
        <v>0</v>
      </c>
      <c r="AT2046" t="s">
        <v>61</v>
      </c>
      <c r="AU2046" t="s">
        <v>1277</v>
      </c>
      <c r="AX2046">
        <v>56.136406149999999</v>
      </c>
      <c r="AY2046">
        <v>9.1228708300000001</v>
      </c>
      <c r="AZ2046" t="s">
        <v>62</v>
      </c>
      <c r="BA2046">
        <v>1082</v>
      </c>
      <c r="BB2046" t="s">
        <v>2852</v>
      </c>
    </row>
    <row r="2047" spans="1:54" x14ac:dyDescent="0.25">
      <c r="A2047" s="1">
        <v>45200</v>
      </c>
      <c r="B2047">
        <v>280170</v>
      </c>
      <c r="C2047" t="s">
        <v>11080</v>
      </c>
      <c r="D2047">
        <v>2730</v>
      </c>
      <c r="E2047" t="s">
        <v>2549</v>
      </c>
      <c r="F2047" t="s">
        <v>11081</v>
      </c>
      <c r="G2047">
        <v>66946819</v>
      </c>
      <c r="H2047">
        <v>1028008380</v>
      </c>
      <c r="I2047" t="s">
        <v>11082</v>
      </c>
      <c r="K2047" t="s">
        <v>11083</v>
      </c>
      <c r="L2047" t="s">
        <v>11084</v>
      </c>
      <c r="M2047">
        <v>3003</v>
      </c>
      <c r="N2047">
        <v>199</v>
      </c>
      <c r="R2047" s="1">
        <v>44932</v>
      </c>
      <c r="S2047" t="s">
        <v>56</v>
      </c>
      <c r="W2047">
        <v>6</v>
      </c>
      <c r="X2047" t="s">
        <v>1289</v>
      </c>
      <c r="Y2047">
        <v>1</v>
      </c>
      <c r="Z2047" t="s">
        <v>46545</v>
      </c>
      <c r="AB2047">
        <v>201103</v>
      </c>
      <c r="AC2047">
        <v>149</v>
      </c>
      <c r="AD2047" t="s">
        <v>1085</v>
      </c>
      <c r="AE2047">
        <v>1026</v>
      </c>
      <c r="AF2047" t="s">
        <v>44530</v>
      </c>
      <c r="AG2047">
        <v>1</v>
      </c>
      <c r="AH2047" t="s">
        <v>44482</v>
      </c>
      <c r="AI2047">
        <v>99</v>
      </c>
      <c r="AJ2047" t="s">
        <v>54511</v>
      </c>
      <c r="AK2047">
        <v>163</v>
      </c>
      <c r="AL2047" t="s">
        <v>2551</v>
      </c>
      <c r="AP2047">
        <v>281684</v>
      </c>
      <c r="AQ2047" t="s">
        <v>11085</v>
      </c>
      <c r="AR2047" t="s">
        <v>11086</v>
      </c>
      <c r="AS2047">
        <v>2</v>
      </c>
      <c r="AT2047" t="s">
        <v>1413</v>
      </c>
      <c r="AU2047" t="s">
        <v>11087</v>
      </c>
      <c r="AX2047">
        <v>55.724680050000003</v>
      </c>
      <c r="AY2047">
        <v>12.42329773</v>
      </c>
      <c r="AZ2047" t="s">
        <v>62</v>
      </c>
      <c r="BA2047">
        <v>1084</v>
      </c>
      <c r="BB2047" t="s">
        <v>63</v>
      </c>
    </row>
    <row r="2048" spans="1:54" x14ac:dyDescent="0.25">
      <c r="A2048" s="1">
        <v>45200</v>
      </c>
      <c r="B2048">
        <v>280171</v>
      </c>
      <c r="C2048" t="s">
        <v>11088</v>
      </c>
      <c r="D2048">
        <v>4200</v>
      </c>
      <c r="E2048" t="s">
        <v>9270</v>
      </c>
      <c r="F2048" t="s">
        <v>45060</v>
      </c>
      <c r="G2048">
        <v>33125003</v>
      </c>
      <c r="H2048">
        <v>1016321326</v>
      </c>
      <c r="I2048" t="s">
        <v>11089</v>
      </c>
      <c r="K2048" t="s">
        <v>11090</v>
      </c>
      <c r="L2048" t="s">
        <v>48129</v>
      </c>
      <c r="M2048">
        <v>1503</v>
      </c>
      <c r="N2048">
        <v>10</v>
      </c>
      <c r="R2048" s="1">
        <v>43699</v>
      </c>
      <c r="S2048" t="s">
        <v>56</v>
      </c>
      <c r="V2048" s="1">
        <v>42735</v>
      </c>
      <c r="W2048">
        <v>5</v>
      </c>
      <c r="X2048" t="s">
        <v>557</v>
      </c>
      <c r="Y2048">
        <v>1</v>
      </c>
      <c r="Z2048" t="s">
        <v>46545</v>
      </c>
      <c r="AB2048">
        <v>201103</v>
      </c>
      <c r="AC2048">
        <v>147</v>
      </c>
      <c r="AD2048" t="s">
        <v>46697</v>
      </c>
      <c r="AE2048">
        <v>1021</v>
      </c>
      <c r="AF2048" t="s">
        <v>46697</v>
      </c>
      <c r="AG2048">
        <v>3</v>
      </c>
      <c r="AH2048" t="s">
        <v>81</v>
      </c>
      <c r="AI2048">
        <v>99</v>
      </c>
      <c r="AJ2048" t="s">
        <v>54511</v>
      </c>
      <c r="AK2048">
        <v>330</v>
      </c>
      <c r="AL2048" t="s">
        <v>9274</v>
      </c>
      <c r="AQ2048" t="s">
        <v>11091</v>
      </c>
      <c r="AR2048" t="s">
        <v>11092</v>
      </c>
      <c r="AS2048">
        <v>0</v>
      </c>
      <c r="AT2048" t="s">
        <v>61</v>
      </c>
      <c r="AU2048" t="s">
        <v>48130</v>
      </c>
      <c r="AX2048">
        <v>55.403081899999997</v>
      </c>
      <c r="AY2048">
        <v>11.35725725</v>
      </c>
      <c r="AZ2048" t="s">
        <v>62</v>
      </c>
      <c r="BA2048">
        <v>1085</v>
      </c>
      <c r="BB2048" t="s">
        <v>44618</v>
      </c>
    </row>
    <row r="2049" spans="1:54" x14ac:dyDescent="0.25">
      <c r="A2049" s="1">
        <v>45200</v>
      </c>
      <c r="B2049">
        <v>280172</v>
      </c>
      <c r="C2049" t="s">
        <v>11093</v>
      </c>
      <c r="D2049">
        <v>9352</v>
      </c>
      <c r="E2049" t="s">
        <v>10402</v>
      </c>
      <c r="F2049" t="s">
        <v>48131</v>
      </c>
      <c r="G2049">
        <v>25940539</v>
      </c>
      <c r="H2049">
        <v>1008329342</v>
      </c>
      <c r="I2049" t="s">
        <v>11094</v>
      </c>
      <c r="K2049" t="s">
        <v>11095</v>
      </c>
      <c r="L2049" t="s">
        <v>48132</v>
      </c>
      <c r="M2049">
        <v>273</v>
      </c>
      <c r="N2049">
        <v>8</v>
      </c>
      <c r="R2049" s="1">
        <v>43790</v>
      </c>
      <c r="S2049" t="s">
        <v>56</v>
      </c>
      <c r="W2049">
        <v>6</v>
      </c>
      <c r="X2049" t="s">
        <v>1289</v>
      </c>
      <c r="Y2049">
        <v>1</v>
      </c>
      <c r="Z2049" t="s">
        <v>46545</v>
      </c>
      <c r="AB2049">
        <v>201104</v>
      </c>
      <c r="AC2049">
        <v>149</v>
      </c>
      <c r="AD2049" t="s">
        <v>1085</v>
      </c>
      <c r="AE2049">
        <v>1026</v>
      </c>
      <c r="AF2049" t="s">
        <v>44530</v>
      </c>
      <c r="AG2049">
        <v>1</v>
      </c>
      <c r="AH2049" t="s">
        <v>44482</v>
      </c>
      <c r="AI2049">
        <v>99</v>
      </c>
      <c r="AJ2049" t="s">
        <v>54511</v>
      </c>
      <c r="AK2049">
        <v>813</v>
      </c>
      <c r="AL2049" t="s">
        <v>1841</v>
      </c>
      <c r="AQ2049" t="s">
        <v>11096</v>
      </c>
      <c r="AR2049" t="s">
        <v>11097</v>
      </c>
      <c r="AS2049">
        <v>0</v>
      </c>
      <c r="AT2049" t="s">
        <v>61</v>
      </c>
      <c r="AU2049" t="s">
        <v>11098</v>
      </c>
      <c r="AW2049" t="s">
        <v>48133</v>
      </c>
      <c r="AX2049">
        <v>57.273088659999999</v>
      </c>
      <c r="AY2049">
        <v>10.218707999999999</v>
      </c>
      <c r="AZ2049" t="s">
        <v>62</v>
      </c>
      <c r="BA2049">
        <v>1081</v>
      </c>
      <c r="BB2049" t="s">
        <v>1844</v>
      </c>
    </row>
    <row r="2050" spans="1:54" x14ac:dyDescent="0.25">
      <c r="A2050" s="1">
        <v>45200</v>
      </c>
      <c r="B2050">
        <v>280173</v>
      </c>
      <c r="D2050">
        <v>8600</v>
      </c>
      <c r="E2050" t="s">
        <v>10218</v>
      </c>
      <c r="F2050" t="s">
        <v>11099</v>
      </c>
      <c r="G2050">
        <v>10534291</v>
      </c>
      <c r="H2050">
        <v>1014435111</v>
      </c>
      <c r="I2050" t="s">
        <v>10891</v>
      </c>
      <c r="K2050" t="s">
        <v>10892</v>
      </c>
      <c r="L2050" t="s">
        <v>54685</v>
      </c>
      <c r="M2050">
        <v>2135</v>
      </c>
      <c r="N2050">
        <v>5</v>
      </c>
      <c r="R2050" s="1">
        <v>45112</v>
      </c>
      <c r="S2050" t="s">
        <v>171</v>
      </c>
      <c r="W2050">
        <v>0</v>
      </c>
      <c r="X2050" t="s">
        <v>1252</v>
      </c>
      <c r="Y2050">
        <v>1</v>
      </c>
      <c r="Z2050" t="s">
        <v>46545</v>
      </c>
      <c r="AB2050">
        <v>201104</v>
      </c>
      <c r="AC2050">
        <v>147</v>
      </c>
      <c r="AD2050" t="s">
        <v>46697</v>
      </c>
      <c r="AE2050">
        <v>1021</v>
      </c>
      <c r="AF2050" t="s">
        <v>46697</v>
      </c>
      <c r="AG2050">
        <v>4</v>
      </c>
      <c r="AH2050" t="s">
        <v>44547</v>
      </c>
      <c r="AI2050">
        <v>99</v>
      </c>
      <c r="AJ2050" t="s">
        <v>54511</v>
      </c>
      <c r="AK2050">
        <v>740</v>
      </c>
      <c r="AL2050" t="s">
        <v>10222</v>
      </c>
      <c r="AQ2050" t="s">
        <v>10893</v>
      </c>
      <c r="AR2050" t="s">
        <v>10894</v>
      </c>
      <c r="AS2050">
        <v>1</v>
      </c>
      <c r="AT2050" t="s">
        <v>1446</v>
      </c>
      <c r="AU2050" t="s">
        <v>54686</v>
      </c>
      <c r="AX2050">
        <v>56.160975550000003</v>
      </c>
      <c r="AY2050">
        <v>9.5293848299999997</v>
      </c>
      <c r="AZ2050" t="s">
        <v>62</v>
      </c>
      <c r="BA2050">
        <v>1082</v>
      </c>
      <c r="BB2050" t="s">
        <v>2852</v>
      </c>
    </row>
    <row r="2051" spans="1:54" x14ac:dyDescent="0.25">
      <c r="A2051" s="1">
        <v>45200</v>
      </c>
      <c r="B2051">
        <v>280174</v>
      </c>
      <c r="C2051" t="s">
        <v>11100</v>
      </c>
      <c r="D2051">
        <v>7400</v>
      </c>
      <c r="E2051" t="s">
        <v>11101</v>
      </c>
      <c r="F2051" t="s">
        <v>11102</v>
      </c>
      <c r="G2051">
        <v>10534291</v>
      </c>
      <c r="H2051">
        <v>1015380035</v>
      </c>
      <c r="I2051" t="s">
        <v>10891</v>
      </c>
      <c r="K2051" t="s">
        <v>10892</v>
      </c>
      <c r="L2051" t="s">
        <v>11103</v>
      </c>
      <c r="M2051">
        <v>5606</v>
      </c>
      <c r="N2051" t="s">
        <v>11104</v>
      </c>
      <c r="R2051" s="1">
        <v>45132</v>
      </c>
      <c r="S2051" t="s">
        <v>6399</v>
      </c>
      <c r="W2051">
        <v>0</v>
      </c>
      <c r="X2051" t="s">
        <v>1252</v>
      </c>
      <c r="Y2051">
        <v>1</v>
      </c>
      <c r="Z2051" t="s">
        <v>46545</v>
      </c>
      <c r="AB2051">
        <v>201104</v>
      </c>
      <c r="AC2051">
        <v>147</v>
      </c>
      <c r="AD2051" t="s">
        <v>46697</v>
      </c>
      <c r="AE2051">
        <v>1021</v>
      </c>
      <c r="AF2051" t="s">
        <v>46697</v>
      </c>
      <c r="AG2051">
        <v>1</v>
      </c>
      <c r="AH2051" t="s">
        <v>44482</v>
      </c>
      <c r="AI2051">
        <v>99</v>
      </c>
      <c r="AJ2051" t="s">
        <v>54511</v>
      </c>
      <c r="AK2051">
        <v>657</v>
      </c>
      <c r="AL2051" t="s">
        <v>10242</v>
      </c>
      <c r="AP2051">
        <v>280173</v>
      </c>
      <c r="AQ2051" t="s">
        <v>10893</v>
      </c>
      <c r="AR2051" t="s">
        <v>10894</v>
      </c>
      <c r="AS2051">
        <v>2</v>
      </c>
      <c r="AT2051" t="s">
        <v>1413</v>
      </c>
      <c r="AU2051" t="s">
        <v>7304</v>
      </c>
      <c r="AX2051">
        <v>56.13760954</v>
      </c>
      <c r="AY2051">
        <v>8.9763537600000003</v>
      </c>
      <c r="AZ2051" t="s">
        <v>62</v>
      </c>
      <c r="BA2051">
        <v>1082</v>
      </c>
      <c r="BB2051" t="s">
        <v>2852</v>
      </c>
    </row>
    <row r="2052" spans="1:54" x14ac:dyDescent="0.25">
      <c r="A2052" s="1">
        <v>45200</v>
      </c>
      <c r="B2052">
        <v>280175</v>
      </c>
      <c r="C2052" t="s">
        <v>54691</v>
      </c>
      <c r="D2052">
        <v>9220</v>
      </c>
      <c r="E2052" t="s">
        <v>54578</v>
      </c>
      <c r="F2052" t="s">
        <v>54692</v>
      </c>
      <c r="G2052">
        <v>29189420</v>
      </c>
      <c r="H2052">
        <v>1016627131</v>
      </c>
      <c r="I2052" t="s">
        <v>11105</v>
      </c>
      <c r="K2052" t="s">
        <v>11106</v>
      </c>
      <c r="L2052" t="s">
        <v>11107</v>
      </c>
      <c r="M2052">
        <v>821</v>
      </c>
      <c r="N2052">
        <v>6</v>
      </c>
      <c r="R2052" s="1">
        <v>40848</v>
      </c>
      <c r="S2052" t="s">
        <v>56</v>
      </c>
      <c r="T2052">
        <v>851</v>
      </c>
      <c r="U2052" t="s">
        <v>2847</v>
      </c>
      <c r="V2052" s="1">
        <v>40756</v>
      </c>
      <c r="W2052">
        <v>2</v>
      </c>
      <c r="X2052" t="s">
        <v>57</v>
      </c>
      <c r="Y2052">
        <v>1</v>
      </c>
      <c r="Z2052" t="s">
        <v>46545</v>
      </c>
      <c r="AB2052">
        <v>201104</v>
      </c>
      <c r="AC2052">
        <v>129</v>
      </c>
      <c r="AD2052" t="s">
        <v>2405</v>
      </c>
      <c r="AE2052">
        <v>1016</v>
      </c>
      <c r="AF2052" t="s">
        <v>2405</v>
      </c>
      <c r="AG2052">
        <v>3</v>
      </c>
      <c r="AH2052" t="s">
        <v>81</v>
      </c>
      <c r="AI2052">
        <v>99</v>
      </c>
      <c r="AJ2052" t="s">
        <v>54511</v>
      </c>
      <c r="AK2052">
        <v>851</v>
      </c>
      <c r="AL2052" t="s">
        <v>2847</v>
      </c>
      <c r="AQ2052" t="s">
        <v>11108</v>
      </c>
      <c r="AR2052" t="s">
        <v>11109</v>
      </c>
      <c r="AS2052">
        <v>0</v>
      </c>
      <c r="AT2052" t="s">
        <v>61</v>
      </c>
      <c r="AU2052" t="s">
        <v>11110</v>
      </c>
      <c r="AX2052">
        <v>57.043364366120102</v>
      </c>
      <c r="AY2052">
        <v>10.0124054719571</v>
      </c>
      <c r="AZ2052" t="s">
        <v>62</v>
      </c>
      <c r="BA2052">
        <v>1081</v>
      </c>
      <c r="BB2052" t="s">
        <v>1844</v>
      </c>
    </row>
    <row r="2053" spans="1:54" x14ac:dyDescent="0.25">
      <c r="A2053" s="1">
        <v>45200</v>
      </c>
      <c r="B2053">
        <v>280176</v>
      </c>
      <c r="C2053" t="s">
        <v>48134</v>
      </c>
      <c r="D2053">
        <v>9310</v>
      </c>
      <c r="E2053" t="s">
        <v>11111</v>
      </c>
      <c r="F2053" t="s">
        <v>48135</v>
      </c>
      <c r="G2053">
        <v>29189420</v>
      </c>
      <c r="H2053">
        <v>1012967884</v>
      </c>
      <c r="I2053" t="s">
        <v>48136</v>
      </c>
      <c r="K2053" t="s">
        <v>11112</v>
      </c>
      <c r="L2053" t="s">
        <v>11113</v>
      </c>
      <c r="M2053">
        <v>7269</v>
      </c>
      <c r="N2053">
        <v>17</v>
      </c>
      <c r="R2053" s="1">
        <v>42964</v>
      </c>
      <c r="S2053" t="s">
        <v>56</v>
      </c>
      <c r="T2053">
        <v>851</v>
      </c>
      <c r="U2053" t="s">
        <v>2847</v>
      </c>
      <c r="V2053" s="1">
        <v>42948</v>
      </c>
      <c r="W2053">
        <v>2</v>
      </c>
      <c r="X2053" t="s">
        <v>57</v>
      </c>
      <c r="Y2053">
        <v>1</v>
      </c>
      <c r="Z2053" t="s">
        <v>46545</v>
      </c>
      <c r="AB2053">
        <v>201104</v>
      </c>
      <c r="AC2053">
        <v>129</v>
      </c>
      <c r="AD2053" t="s">
        <v>2405</v>
      </c>
      <c r="AE2053">
        <v>1016</v>
      </c>
      <c r="AF2053" t="s">
        <v>2405</v>
      </c>
      <c r="AG2053">
        <v>3</v>
      </c>
      <c r="AH2053" t="s">
        <v>81</v>
      </c>
      <c r="AI2053">
        <v>99</v>
      </c>
      <c r="AJ2053" t="s">
        <v>54511</v>
      </c>
      <c r="AK2053">
        <v>851</v>
      </c>
      <c r="AL2053" t="s">
        <v>2847</v>
      </c>
      <c r="AQ2053" t="s">
        <v>11114</v>
      </c>
      <c r="AR2053" t="s">
        <v>11115</v>
      </c>
      <c r="AS2053">
        <v>0</v>
      </c>
      <c r="AT2053" t="s">
        <v>61</v>
      </c>
      <c r="AU2053" t="s">
        <v>11116</v>
      </c>
      <c r="AX2053">
        <v>57.121756394135602</v>
      </c>
      <c r="AY2053">
        <v>10.027873946403099</v>
      </c>
      <c r="AZ2053" t="s">
        <v>62</v>
      </c>
      <c r="BA2053">
        <v>1081</v>
      </c>
      <c r="BB2053" t="s">
        <v>1844</v>
      </c>
    </row>
    <row r="2054" spans="1:54" x14ac:dyDescent="0.25">
      <c r="A2054" s="1">
        <v>45200</v>
      </c>
      <c r="B2054">
        <v>280177</v>
      </c>
      <c r="C2054" t="s">
        <v>11117</v>
      </c>
      <c r="D2054">
        <v>9000</v>
      </c>
      <c r="E2054" t="s">
        <v>10638</v>
      </c>
      <c r="F2054" t="s">
        <v>48137</v>
      </c>
      <c r="G2054">
        <v>29189420</v>
      </c>
      <c r="H2054">
        <v>1003375481</v>
      </c>
      <c r="I2054" t="s">
        <v>11105</v>
      </c>
      <c r="K2054" t="s">
        <v>11118</v>
      </c>
      <c r="L2054" t="s">
        <v>11119</v>
      </c>
      <c r="M2054">
        <v>7091</v>
      </c>
      <c r="N2054">
        <v>9</v>
      </c>
      <c r="R2054" s="1">
        <v>40819</v>
      </c>
      <c r="S2054" t="s">
        <v>56</v>
      </c>
      <c r="T2054">
        <v>851</v>
      </c>
      <c r="U2054" t="s">
        <v>2847</v>
      </c>
      <c r="V2054" s="1">
        <v>40756</v>
      </c>
      <c r="W2054">
        <v>2</v>
      </c>
      <c r="X2054" t="s">
        <v>57</v>
      </c>
      <c r="Y2054">
        <v>1</v>
      </c>
      <c r="Z2054" t="s">
        <v>46545</v>
      </c>
      <c r="AB2054">
        <v>201104</v>
      </c>
      <c r="AC2054">
        <v>129</v>
      </c>
      <c r="AD2054" t="s">
        <v>2405</v>
      </c>
      <c r="AE2054">
        <v>1016</v>
      </c>
      <c r="AF2054" t="s">
        <v>2405</v>
      </c>
      <c r="AG2054">
        <v>3</v>
      </c>
      <c r="AH2054" t="s">
        <v>81</v>
      </c>
      <c r="AI2054">
        <v>99</v>
      </c>
      <c r="AJ2054" t="s">
        <v>54511</v>
      </c>
      <c r="AK2054">
        <v>851</v>
      </c>
      <c r="AL2054" t="s">
        <v>2847</v>
      </c>
      <c r="AQ2054" t="s">
        <v>11108</v>
      </c>
      <c r="AR2054" t="s">
        <v>11120</v>
      </c>
      <c r="AS2054">
        <v>0</v>
      </c>
      <c r="AT2054" t="s">
        <v>61</v>
      </c>
      <c r="AU2054" t="s">
        <v>11119</v>
      </c>
      <c r="AX2054">
        <v>57.0490959443283</v>
      </c>
      <c r="AY2054">
        <v>9.9095906182472699</v>
      </c>
      <c r="AZ2054" t="s">
        <v>62</v>
      </c>
      <c r="BA2054">
        <v>1081</v>
      </c>
      <c r="BB2054" t="s">
        <v>1844</v>
      </c>
    </row>
    <row r="2055" spans="1:54" x14ac:dyDescent="0.25">
      <c r="A2055" s="1">
        <v>45200</v>
      </c>
      <c r="B2055">
        <v>280178</v>
      </c>
      <c r="C2055" t="s">
        <v>11121</v>
      </c>
      <c r="D2055">
        <v>9000</v>
      </c>
      <c r="E2055" t="s">
        <v>10638</v>
      </c>
      <c r="F2055" t="s">
        <v>48138</v>
      </c>
      <c r="G2055">
        <v>29189420</v>
      </c>
      <c r="H2055">
        <v>1003375432</v>
      </c>
      <c r="K2055" t="s">
        <v>11122</v>
      </c>
      <c r="L2055" t="s">
        <v>11123</v>
      </c>
      <c r="M2055">
        <v>6504</v>
      </c>
      <c r="N2055">
        <v>1</v>
      </c>
      <c r="R2055" s="1">
        <v>40819</v>
      </c>
      <c r="S2055" t="s">
        <v>56</v>
      </c>
      <c r="T2055">
        <v>851</v>
      </c>
      <c r="U2055" t="s">
        <v>2847</v>
      </c>
      <c r="V2055" s="1">
        <v>40817</v>
      </c>
      <c r="W2055">
        <v>2</v>
      </c>
      <c r="X2055" t="s">
        <v>57</v>
      </c>
      <c r="Y2055">
        <v>1</v>
      </c>
      <c r="Z2055" t="s">
        <v>46545</v>
      </c>
      <c r="AB2055">
        <v>201104</v>
      </c>
      <c r="AC2055">
        <v>129</v>
      </c>
      <c r="AD2055" t="s">
        <v>2405</v>
      </c>
      <c r="AE2055">
        <v>1016</v>
      </c>
      <c r="AF2055" t="s">
        <v>2405</v>
      </c>
      <c r="AG2055">
        <v>3</v>
      </c>
      <c r="AH2055" t="s">
        <v>81</v>
      </c>
      <c r="AI2055">
        <v>99</v>
      </c>
      <c r="AJ2055" t="s">
        <v>54511</v>
      </c>
      <c r="AK2055">
        <v>851</v>
      </c>
      <c r="AL2055" t="s">
        <v>2847</v>
      </c>
      <c r="AS2055">
        <v>0</v>
      </c>
      <c r="AT2055" t="s">
        <v>61</v>
      </c>
      <c r="AU2055" t="s">
        <v>11124</v>
      </c>
      <c r="AX2055">
        <v>57.050775233124398</v>
      </c>
      <c r="AY2055">
        <v>9.9097768359510798</v>
      </c>
      <c r="AZ2055" t="s">
        <v>62</v>
      </c>
      <c r="BA2055">
        <v>1081</v>
      </c>
      <c r="BB2055" t="s">
        <v>1844</v>
      </c>
    </row>
    <row r="2056" spans="1:54" x14ac:dyDescent="0.25">
      <c r="A2056" s="1">
        <v>45200</v>
      </c>
      <c r="B2056">
        <v>280179</v>
      </c>
      <c r="C2056" t="s">
        <v>11125</v>
      </c>
      <c r="D2056">
        <v>9240</v>
      </c>
      <c r="E2056" t="s">
        <v>11126</v>
      </c>
      <c r="F2056" t="s">
        <v>48139</v>
      </c>
      <c r="G2056">
        <v>29189420</v>
      </c>
      <c r="H2056">
        <v>1003375183</v>
      </c>
      <c r="I2056" t="s">
        <v>11105</v>
      </c>
      <c r="K2056" t="s">
        <v>11127</v>
      </c>
      <c r="L2056" t="s">
        <v>11128</v>
      </c>
      <c r="M2056">
        <v>949</v>
      </c>
      <c r="N2056">
        <v>4</v>
      </c>
      <c r="R2056" s="1">
        <v>40819</v>
      </c>
      <c r="S2056" t="s">
        <v>56</v>
      </c>
      <c r="T2056">
        <v>851</v>
      </c>
      <c r="U2056" t="s">
        <v>2847</v>
      </c>
      <c r="V2056" s="1">
        <v>40817</v>
      </c>
      <c r="W2056">
        <v>2</v>
      </c>
      <c r="X2056" t="s">
        <v>57</v>
      </c>
      <c r="Y2056">
        <v>1</v>
      </c>
      <c r="Z2056" t="s">
        <v>46545</v>
      </c>
      <c r="AB2056">
        <v>201104</v>
      </c>
      <c r="AC2056">
        <v>129</v>
      </c>
      <c r="AD2056" t="s">
        <v>2405</v>
      </c>
      <c r="AE2056">
        <v>1016</v>
      </c>
      <c r="AF2056" t="s">
        <v>2405</v>
      </c>
      <c r="AG2056">
        <v>3</v>
      </c>
      <c r="AH2056" t="s">
        <v>81</v>
      </c>
      <c r="AI2056">
        <v>99</v>
      </c>
      <c r="AJ2056" t="s">
        <v>54511</v>
      </c>
      <c r="AK2056">
        <v>851</v>
      </c>
      <c r="AL2056" t="s">
        <v>2847</v>
      </c>
      <c r="AQ2056" t="s">
        <v>11108</v>
      </c>
      <c r="AR2056" t="s">
        <v>11109</v>
      </c>
      <c r="AS2056">
        <v>0</v>
      </c>
      <c r="AT2056" t="s">
        <v>61</v>
      </c>
      <c r="AU2056" t="s">
        <v>11129</v>
      </c>
      <c r="AX2056">
        <v>56.9821194835664</v>
      </c>
      <c r="AY2056">
        <v>9.6341616125192697</v>
      </c>
      <c r="AZ2056" t="s">
        <v>62</v>
      </c>
      <c r="BA2056">
        <v>1081</v>
      </c>
      <c r="BB2056" t="s">
        <v>1844</v>
      </c>
    </row>
    <row r="2057" spans="1:54" x14ac:dyDescent="0.25">
      <c r="A2057" s="1">
        <v>45200</v>
      </c>
      <c r="B2057">
        <v>280180</v>
      </c>
      <c r="C2057" t="s">
        <v>11130</v>
      </c>
      <c r="D2057">
        <v>9220</v>
      </c>
      <c r="E2057" t="s">
        <v>54578</v>
      </c>
      <c r="F2057" t="s">
        <v>11130</v>
      </c>
      <c r="G2057">
        <v>26396476</v>
      </c>
      <c r="H2057">
        <v>1008862415</v>
      </c>
      <c r="I2057" t="s">
        <v>11131</v>
      </c>
      <c r="K2057" t="s">
        <v>11132</v>
      </c>
      <c r="L2057" t="s">
        <v>48140</v>
      </c>
      <c r="M2057">
        <v>6985</v>
      </c>
      <c r="N2057">
        <v>89</v>
      </c>
      <c r="R2057" s="1">
        <v>41607</v>
      </c>
      <c r="S2057" t="s">
        <v>56</v>
      </c>
      <c r="V2057" s="1">
        <v>41579</v>
      </c>
      <c r="W2057">
        <v>6</v>
      </c>
      <c r="X2057" t="s">
        <v>1289</v>
      </c>
      <c r="Y2057">
        <v>1</v>
      </c>
      <c r="Z2057" t="s">
        <v>46545</v>
      </c>
      <c r="AB2057">
        <v>201104</v>
      </c>
      <c r="AC2057">
        <v>129</v>
      </c>
      <c r="AD2057" t="s">
        <v>2405</v>
      </c>
      <c r="AE2057">
        <v>1016</v>
      </c>
      <c r="AF2057" t="s">
        <v>2405</v>
      </c>
      <c r="AG2057">
        <v>3</v>
      </c>
      <c r="AH2057" t="s">
        <v>81</v>
      </c>
      <c r="AI2057">
        <v>99</v>
      </c>
      <c r="AJ2057" t="s">
        <v>54511</v>
      </c>
      <c r="AK2057">
        <v>851</v>
      </c>
      <c r="AL2057" t="s">
        <v>2847</v>
      </c>
      <c r="AQ2057" t="s">
        <v>11133</v>
      </c>
      <c r="AR2057" t="s">
        <v>11134</v>
      </c>
      <c r="AS2057">
        <v>0</v>
      </c>
      <c r="AT2057" t="s">
        <v>61</v>
      </c>
      <c r="AU2057" t="s">
        <v>48141</v>
      </c>
      <c r="AX2057">
        <v>57.063256374803302</v>
      </c>
      <c r="AY2057">
        <v>9.9979676934634494</v>
      </c>
      <c r="AZ2057" t="s">
        <v>62</v>
      </c>
      <c r="BA2057">
        <v>1081</v>
      </c>
      <c r="BB2057" t="s">
        <v>1844</v>
      </c>
    </row>
    <row r="2058" spans="1:54" x14ac:dyDescent="0.25">
      <c r="A2058" s="1">
        <v>45200</v>
      </c>
      <c r="B2058">
        <v>280181</v>
      </c>
      <c r="C2058" t="s">
        <v>11135</v>
      </c>
      <c r="D2058">
        <v>9230</v>
      </c>
      <c r="E2058" t="s">
        <v>11136</v>
      </c>
      <c r="F2058" t="s">
        <v>11137</v>
      </c>
      <c r="G2058">
        <v>27644538</v>
      </c>
      <c r="H2058">
        <v>1010454960</v>
      </c>
      <c r="I2058" t="s">
        <v>48142</v>
      </c>
      <c r="K2058" t="s">
        <v>11138</v>
      </c>
      <c r="L2058" t="s">
        <v>11139</v>
      </c>
      <c r="M2058">
        <v>3742</v>
      </c>
      <c r="N2058">
        <v>13</v>
      </c>
      <c r="R2058" s="1">
        <v>40848</v>
      </c>
      <c r="S2058" t="s">
        <v>56</v>
      </c>
      <c r="T2058">
        <v>851</v>
      </c>
      <c r="U2058" t="s">
        <v>2847</v>
      </c>
      <c r="V2058" s="1">
        <v>40756</v>
      </c>
      <c r="W2058">
        <v>2</v>
      </c>
      <c r="X2058" t="s">
        <v>57</v>
      </c>
      <c r="Y2058">
        <v>1</v>
      </c>
      <c r="Z2058" t="s">
        <v>46545</v>
      </c>
      <c r="AB2058">
        <v>201104</v>
      </c>
      <c r="AC2058">
        <v>129</v>
      </c>
      <c r="AD2058" t="s">
        <v>2405</v>
      </c>
      <c r="AE2058">
        <v>1016</v>
      </c>
      <c r="AF2058" t="s">
        <v>2405</v>
      </c>
      <c r="AG2058">
        <v>3</v>
      </c>
      <c r="AH2058" t="s">
        <v>81</v>
      </c>
      <c r="AI2058">
        <v>99</v>
      </c>
      <c r="AJ2058" t="s">
        <v>54511</v>
      </c>
      <c r="AK2058">
        <v>851</v>
      </c>
      <c r="AL2058" t="s">
        <v>2847</v>
      </c>
      <c r="AQ2058" t="s">
        <v>11140</v>
      </c>
      <c r="AR2058" t="s">
        <v>11141</v>
      </c>
      <c r="AS2058">
        <v>0</v>
      </c>
      <c r="AT2058" t="s">
        <v>61</v>
      </c>
      <c r="AU2058" t="s">
        <v>11142</v>
      </c>
      <c r="AX2058">
        <v>56.962207644415102</v>
      </c>
      <c r="AY2058">
        <v>9.8573840485814799</v>
      </c>
      <c r="AZ2058" t="s">
        <v>62</v>
      </c>
      <c r="BA2058">
        <v>1081</v>
      </c>
      <c r="BB2058" t="s">
        <v>1844</v>
      </c>
    </row>
    <row r="2059" spans="1:54" x14ac:dyDescent="0.25">
      <c r="A2059" s="1">
        <v>45200</v>
      </c>
      <c r="B2059">
        <v>280182</v>
      </c>
      <c r="C2059" t="s">
        <v>11143</v>
      </c>
      <c r="D2059">
        <v>8900</v>
      </c>
      <c r="E2059" t="s">
        <v>10440</v>
      </c>
      <c r="F2059" t="s">
        <v>11143</v>
      </c>
      <c r="G2059">
        <v>58865419</v>
      </c>
      <c r="H2059">
        <v>1002089206</v>
      </c>
      <c r="I2059" t="s">
        <v>11144</v>
      </c>
      <c r="K2059" t="s">
        <v>11145</v>
      </c>
      <c r="L2059" t="s">
        <v>11146</v>
      </c>
      <c r="M2059">
        <v>946</v>
      </c>
      <c r="N2059">
        <v>1</v>
      </c>
      <c r="R2059" s="1">
        <v>43790</v>
      </c>
      <c r="S2059" t="s">
        <v>612</v>
      </c>
      <c r="W2059">
        <v>0</v>
      </c>
      <c r="X2059" t="s">
        <v>1252</v>
      </c>
      <c r="Y2059">
        <v>1</v>
      </c>
      <c r="Z2059" t="s">
        <v>46545</v>
      </c>
      <c r="AC2059">
        <v>147</v>
      </c>
      <c r="AD2059" t="s">
        <v>46697</v>
      </c>
      <c r="AE2059">
        <v>1021</v>
      </c>
      <c r="AF2059" t="s">
        <v>46697</v>
      </c>
      <c r="AG2059">
        <v>1</v>
      </c>
      <c r="AH2059" t="s">
        <v>44482</v>
      </c>
      <c r="AI2059">
        <v>99</v>
      </c>
      <c r="AJ2059" t="s">
        <v>54511</v>
      </c>
      <c r="AK2059">
        <v>730</v>
      </c>
      <c r="AL2059" t="s">
        <v>10314</v>
      </c>
      <c r="AQ2059" t="s">
        <v>11147</v>
      </c>
      <c r="AR2059" t="s">
        <v>11148</v>
      </c>
      <c r="AS2059">
        <v>0</v>
      </c>
      <c r="AT2059" t="s">
        <v>61</v>
      </c>
      <c r="AU2059" t="s">
        <v>11149</v>
      </c>
      <c r="AX2059">
        <v>56.463400630000002</v>
      </c>
      <c r="AY2059">
        <v>10.05006378</v>
      </c>
      <c r="AZ2059" t="s">
        <v>62</v>
      </c>
      <c r="BA2059">
        <v>1082</v>
      </c>
      <c r="BB2059" t="s">
        <v>2852</v>
      </c>
    </row>
    <row r="2060" spans="1:54" x14ac:dyDescent="0.25">
      <c r="A2060" s="1">
        <v>45200</v>
      </c>
      <c r="B2060">
        <v>280183</v>
      </c>
      <c r="C2060" t="s">
        <v>11150</v>
      </c>
      <c r="D2060">
        <v>8700</v>
      </c>
      <c r="E2060" t="s">
        <v>10173</v>
      </c>
      <c r="F2060" t="s">
        <v>11151</v>
      </c>
      <c r="G2060">
        <v>10534291</v>
      </c>
      <c r="H2060">
        <v>1014909601</v>
      </c>
      <c r="I2060" t="s">
        <v>10891</v>
      </c>
      <c r="K2060" t="s">
        <v>10892</v>
      </c>
      <c r="L2060" t="s">
        <v>11152</v>
      </c>
      <c r="M2060">
        <v>2416</v>
      </c>
      <c r="N2060">
        <v>41</v>
      </c>
      <c r="R2060" s="1">
        <v>45112</v>
      </c>
      <c r="S2060" t="s">
        <v>171</v>
      </c>
      <c r="W2060">
        <v>0</v>
      </c>
      <c r="X2060" t="s">
        <v>1252</v>
      </c>
      <c r="Y2060">
        <v>1</v>
      </c>
      <c r="Z2060" t="s">
        <v>46545</v>
      </c>
      <c r="AB2060">
        <v>201104</v>
      </c>
      <c r="AC2060">
        <v>147</v>
      </c>
      <c r="AD2060" t="s">
        <v>46697</v>
      </c>
      <c r="AE2060">
        <v>1021</v>
      </c>
      <c r="AF2060" t="s">
        <v>46697</v>
      </c>
      <c r="AG2060">
        <v>1</v>
      </c>
      <c r="AH2060" t="s">
        <v>44482</v>
      </c>
      <c r="AI2060">
        <v>99</v>
      </c>
      <c r="AJ2060" t="s">
        <v>54511</v>
      </c>
      <c r="AK2060">
        <v>615</v>
      </c>
      <c r="AL2060" t="s">
        <v>10177</v>
      </c>
      <c r="AP2060">
        <v>280173</v>
      </c>
      <c r="AQ2060" t="s">
        <v>10893</v>
      </c>
      <c r="AR2060" t="s">
        <v>10894</v>
      </c>
      <c r="AS2060">
        <v>2</v>
      </c>
      <c r="AT2060" t="s">
        <v>1413</v>
      </c>
      <c r="AU2060" t="s">
        <v>2923</v>
      </c>
      <c r="AX2060">
        <v>55.858055129999997</v>
      </c>
      <c r="AY2060">
        <v>9.8221510900000002</v>
      </c>
      <c r="AZ2060" t="s">
        <v>62</v>
      </c>
      <c r="BA2060">
        <v>1082</v>
      </c>
      <c r="BB2060" t="s">
        <v>2852</v>
      </c>
    </row>
    <row r="2061" spans="1:54" x14ac:dyDescent="0.25">
      <c r="A2061" s="1">
        <v>45200</v>
      </c>
      <c r="B2061">
        <v>280184</v>
      </c>
      <c r="D2061">
        <v>3400</v>
      </c>
      <c r="E2061" t="s">
        <v>46836</v>
      </c>
      <c r="F2061" t="s">
        <v>48143</v>
      </c>
      <c r="G2061">
        <v>29189366</v>
      </c>
      <c r="H2061">
        <v>1003281513</v>
      </c>
      <c r="K2061" t="s">
        <v>11153</v>
      </c>
      <c r="L2061" t="s">
        <v>54620</v>
      </c>
      <c r="M2061">
        <v>9639</v>
      </c>
      <c r="N2061">
        <v>124</v>
      </c>
      <c r="R2061" s="1">
        <v>40738</v>
      </c>
      <c r="S2061" t="s">
        <v>56</v>
      </c>
      <c r="T2061">
        <v>219</v>
      </c>
      <c r="U2061" t="s">
        <v>46837</v>
      </c>
      <c r="V2061" s="1">
        <v>40755</v>
      </c>
      <c r="W2061">
        <v>2</v>
      </c>
      <c r="X2061" t="s">
        <v>57</v>
      </c>
      <c r="Y2061">
        <v>1</v>
      </c>
      <c r="Z2061" t="s">
        <v>46545</v>
      </c>
      <c r="AA2061">
        <v>9</v>
      </c>
      <c r="AB2061">
        <v>201108</v>
      </c>
      <c r="AC2061">
        <v>121</v>
      </c>
      <c r="AD2061" t="s">
        <v>70</v>
      </c>
      <c r="AE2061">
        <v>1012</v>
      </c>
      <c r="AF2061" t="s">
        <v>71</v>
      </c>
      <c r="AG2061">
        <v>3</v>
      </c>
      <c r="AH2061" t="s">
        <v>81</v>
      </c>
      <c r="AI2061">
        <v>99</v>
      </c>
      <c r="AJ2061" t="s">
        <v>54511</v>
      </c>
      <c r="AK2061">
        <v>219</v>
      </c>
      <c r="AL2061" t="s">
        <v>46837</v>
      </c>
      <c r="AM2061">
        <v>2</v>
      </c>
      <c r="AN2061" t="s">
        <v>119</v>
      </c>
      <c r="AO2061">
        <v>280164</v>
      </c>
      <c r="AP2061">
        <v>280164</v>
      </c>
      <c r="AS2061">
        <v>2</v>
      </c>
      <c r="AT2061" t="s">
        <v>1413</v>
      </c>
      <c r="AU2061" t="s">
        <v>54621</v>
      </c>
      <c r="AX2061">
        <v>55.935394648589103</v>
      </c>
      <c r="AY2061">
        <v>12.341551928197999</v>
      </c>
      <c r="AZ2061" t="s">
        <v>62</v>
      </c>
      <c r="BA2061">
        <v>1084</v>
      </c>
      <c r="BB2061" t="s">
        <v>63</v>
      </c>
    </row>
    <row r="2062" spans="1:54" x14ac:dyDescent="0.25">
      <c r="A2062" s="1">
        <v>45200</v>
      </c>
      <c r="B2062">
        <v>280185</v>
      </c>
      <c r="C2062" t="s">
        <v>11154</v>
      </c>
      <c r="D2062">
        <v>9560</v>
      </c>
      <c r="E2062" t="s">
        <v>10647</v>
      </c>
      <c r="F2062" t="s">
        <v>11154</v>
      </c>
      <c r="G2062">
        <v>35314067</v>
      </c>
      <c r="H2062">
        <v>1018878492</v>
      </c>
      <c r="I2062" t="s">
        <v>11155</v>
      </c>
      <c r="K2062" t="s">
        <v>11156</v>
      </c>
      <c r="L2062" t="s">
        <v>11157</v>
      </c>
      <c r="M2062">
        <v>1590</v>
      </c>
      <c r="N2062">
        <v>42</v>
      </c>
      <c r="R2062" s="1">
        <v>43790</v>
      </c>
      <c r="S2062" t="s">
        <v>56</v>
      </c>
      <c r="W2062">
        <v>0</v>
      </c>
      <c r="X2062" t="s">
        <v>1252</v>
      </c>
      <c r="Y2062">
        <v>1</v>
      </c>
      <c r="Z2062" t="s">
        <v>46545</v>
      </c>
      <c r="AB2062">
        <v>201104</v>
      </c>
      <c r="AC2062">
        <v>147</v>
      </c>
      <c r="AD2062" t="s">
        <v>46697</v>
      </c>
      <c r="AE2062">
        <v>1021</v>
      </c>
      <c r="AF2062" t="s">
        <v>46697</v>
      </c>
      <c r="AG2062">
        <v>1</v>
      </c>
      <c r="AH2062" t="s">
        <v>44482</v>
      </c>
      <c r="AI2062">
        <v>99</v>
      </c>
      <c r="AJ2062" t="s">
        <v>54511</v>
      </c>
      <c r="AK2062">
        <v>846</v>
      </c>
      <c r="AL2062" t="s">
        <v>10487</v>
      </c>
      <c r="AQ2062" t="s">
        <v>11158</v>
      </c>
      <c r="AR2062" t="s">
        <v>11159</v>
      </c>
      <c r="AS2062">
        <v>0</v>
      </c>
      <c r="AT2062" t="s">
        <v>61</v>
      </c>
      <c r="AU2062" t="s">
        <v>10654</v>
      </c>
      <c r="AX2062">
        <v>56.758500959999999</v>
      </c>
      <c r="AY2062">
        <v>10.18784469</v>
      </c>
      <c r="AZ2062" t="s">
        <v>62</v>
      </c>
      <c r="BA2062">
        <v>1081</v>
      </c>
      <c r="BB2062" t="s">
        <v>1844</v>
      </c>
    </row>
    <row r="2063" spans="1:54" x14ac:dyDescent="0.25">
      <c r="A2063" s="1">
        <v>45200</v>
      </c>
      <c r="B2063">
        <v>280186</v>
      </c>
      <c r="C2063" t="s">
        <v>11160</v>
      </c>
      <c r="D2063">
        <v>2791</v>
      </c>
      <c r="E2063" t="s">
        <v>46820</v>
      </c>
      <c r="F2063" t="s">
        <v>11161</v>
      </c>
      <c r="G2063">
        <v>12881517</v>
      </c>
      <c r="H2063">
        <v>1003262078</v>
      </c>
      <c r="I2063" t="s">
        <v>11162</v>
      </c>
      <c r="K2063" t="s">
        <v>3907</v>
      </c>
      <c r="L2063" t="s">
        <v>3908</v>
      </c>
      <c r="M2063">
        <v>3778</v>
      </c>
      <c r="N2063">
        <v>8</v>
      </c>
      <c r="R2063" s="1">
        <v>44434</v>
      </c>
      <c r="S2063" t="s">
        <v>56</v>
      </c>
      <c r="T2063">
        <v>155</v>
      </c>
      <c r="U2063" t="s">
        <v>46821</v>
      </c>
      <c r="W2063">
        <v>2</v>
      </c>
      <c r="X2063" t="s">
        <v>57</v>
      </c>
      <c r="Y2063">
        <v>1</v>
      </c>
      <c r="Z2063" t="s">
        <v>46545</v>
      </c>
      <c r="AA2063">
        <v>9</v>
      </c>
      <c r="AB2063">
        <v>201107</v>
      </c>
      <c r="AC2063">
        <v>121</v>
      </c>
      <c r="AD2063" t="s">
        <v>70</v>
      </c>
      <c r="AE2063">
        <v>1012</v>
      </c>
      <c r="AF2063" t="s">
        <v>71</v>
      </c>
      <c r="AG2063">
        <v>1</v>
      </c>
      <c r="AH2063" t="s">
        <v>44482</v>
      </c>
      <c r="AI2063">
        <v>99</v>
      </c>
      <c r="AJ2063" t="s">
        <v>54511</v>
      </c>
      <c r="AK2063">
        <v>155</v>
      </c>
      <c r="AL2063" t="s">
        <v>46821</v>
      </c>
      <c r="AQ2063" t="s">
        <v>11163</v>
      </c>
      <c r="AR2063" t="s">
        <v>11164</v>
      </c>
      <c r="AS2063">
        <v>0</v>
      </c>
      <c r="AT2063" t="s">
        <v>61</v>
      </c>
      <c r="AU2063" t="s">
        <v>3889</v>
      </c>
      <c r="AX2063">
        <v>55.595554970000002</v>
      </c>
      <c r="AY2063">
        <v>12.637239210000001</v>
      </c>
      <c r="AZ2063" t="s">
        <v>62</v>
      </c>
      <c r="BA2063">
        <v>1084</v>
      </c>
      <c r="BB2063" t="s">
        <v>63</v>
      </c>
    </row>
    <row r="2064" spans="1:54" x14ac:dyDescent="0.25">
      <c r="A2064" s="1">
        <v>45200</v>
      </c>
      <c r="B2064">
        <v>280187</v>
      </c>
      <c r="C2064" t="s">
        <v>48144</v>
      </c>
      <c r="D2064">
        <v>2791</v>
      </c>
      <c r="E2064" t="s">
        <v>46820</v>
      </c>
      <c r="F2064" t="s">
        <v>48144</v>
      </c>
      <c r="G2064">
        <v>12881517</v>
      </c>
      <c r="H2064">
        <v>1003262224</v>
      </c>
      <c r="I2064" t="s">
        <v>8717</v>
      </c>
      <c r="K2064" t="s">
        <v>3892</v>
      </c>
      <c r="L2064" t="s">
        <v>47006</v>
      </c>
      <c r="M2064">
        <v>9359</v>
      </c>
      <c r="N2064">
        <v>9</v>
      </c>
      <c r="R2064" s="1">
        <v>43600</v>
      </c>
      <c r="S2064" t="s">
        <v>56</v>
      </c>
      <c r="T2064">
        <v>155</v>
      </c>
      <c r="U2064" t="s">
        <v>46821</v>
      </c>
      <c r="W2064">
        <v>2</v>
      </c>
      <c r="X2064" t="s">
        <v>57</v>
      </c>
      <c r="Y2064">
        <v>1</v>
      </c>
      <c r="Z2064" t="s">
        <v>46545</v>
      </c>
      <c r="AA2064">
        <v>9</v>
      </c>
      <c r="AB2064">
        <v>201107</v>
      </c>
      <c r="AC2064">
        <v>121</v>
      </c>
      <c r="AD2064" t="s">
        <v>70</v>
      </c>
      <c r="AE2064">
        <v>1012</v>
      </c>
      <c r="AF2064" t="s">
        <v>71</v>
      </c>
      <c r="AG2064">
        <v>1</v>
      </c>
      <c r="AH2064" t="s">
        <v>44482</v>
      </c>
      <c r="AI2064">
        <v>99</v>
      </c>
      <c r="AJ2064" t="s">
        <v>54511</v>
      </c>
      <c r="AK2064">
        <v>155</v>
      </c>
      <c r="AL2064" t="s">
        <v>46821</v>
      </c>
      <c r="AQ2064" t="s">
        <v>11165</v>
      </c>
      <c r="AR2064" t="s">
        <v>3894</v>
      </c>
      <c r="AS2064">
        <v>0</v>
      </c>
      <c r="AT2064" t="s">
        <v>61</v>
      </c>
      <c r="AU2064" t="s">
        <v>47007</v>
      </c>
      <c r="AX2064">
        <v>55.593345980000002</v>
      </c>
      <c r="AY2064">
        <v>12.66994877</v>
      </c>
      <c r="AZ2064" t="s">
        <v>62</v>
      </c>
      <c r="BA2064">
        <v>1084</v>
      </c>
      <c r="BB2064" t="s">
        <v>63</v>
      </c>
    </row>
    <row r="2065" spans="1:54" x14ac:dyDescent="0.25">
      <c r="A2065" s="1">
        <v>45200</v>
      </c>
      <c r="B2065">
        <v>280188</v>
      </c>
      <c r="C2065" t="s">
        <v>11166</v>
      </c>
      <c r="D2065">
        <v>2000</v>
      </c>
      <c r="E2065" t="s">
        <v>729</v>
      </c>
      <c r="F2065" t="s">
        <v>2944</v>
      </c>
      <c r="G2065">
        <v>11259979</v>
      </c>
      <c r="H2065">
        <v>1012125344</v>
      </c>
      <c r="I2065" t="s">
        <v>11167</v>
      </c>
      <c r="K2065" t="s">
        <v>3043</v>
      </c>
      <c r="L2065" t="s">
        <v>44619</v>
      </c>
      <c r="M2065">
        <v>725</v>
      </c>
      <c r="N2065">
        <v>32</v>
      </c>
      <c r="R2065" s="1">
        <v>43782</v>
      </c>
      <c r="S2065" t="s">
        <v>56</v>
      </c>
      <c r="T2065">
        <v>147</v>
      </c>
      <c r="U2065" t="s">
        <v>1940</v>
      </c>
      <c r="W2065">
        <v>2</v>
      </c>
      <c r="X2065" t="s">
        <v>57</v>
      </c>
      <c r="Y2065">
        <v>1</v>
      </c>
      <c r="Z2065" t="s">
        <v>46545</v>
      </c>
      <c r="AA2065">
        <v>10</v>
      </c>
      <c r="AB2065">
        <v>201104</v>
      </c>
      <c r="AC2065">
        <v>126</v>
      </c>
      <c r="AD2065" t="s">
        <v>46616</v>
      </c>
      <c r="AE2065">
        <v>1015</v>
      </c>
      <c r="AF2065" t="s">
        <v>46616</v>
      </c>
      <c r="AG2065">
        <v>1</v>
      </c>
      <c r="AH2065" t="s">
        <v>44482</v>
      </c>
      <c r="AI2065">
        <v>99</v>
      </c>
      <c r="AJ2065" t="s">
        <v>54511</v>
      </c>
      <c r="AK2065">
        <v>147</v>
      </c>
      <c r="AL2065" t="s">
        <v>1940</v>
      </c>
      <c r="AQ2065" t="s">
        <v>11168</v>
      </c>
      <c r="AR2065" t="s">
        <v>11169</v>
      </c>
      <c r="AS2065">
        <v>0</v>
      </c>
      <c r="AT2065" t="s">
        <v>61</v>
      </c>
      <c r="AU2065" t="s">
        <v>44620</v>
      </c>
      <c r="AX2065">
        <v>55.670102040000003</v>
      </c>
      <c r="AY2065">
        <v>12.503063210000001</v>
      </c>
      <c r="AZ2065" t="s">
        <v>62</v>
      </c>
      <c r="BA2065">
        <v>1084</v>
      </c>
      <c r="BB2065" t="s">
        <v>63</v>
      </c>
    </row>
    <row r="2066" spans="1:54" x14ac:dyDescent="0.25">
      <c r="A2066" s="1">
        <v>45200</v>
      </c>
      <c r="B2066">
        <v>280189</v>
      </c>
      <c r="C2066" t="s">
        <v>48145</v>
      </c>
      <c r="D2066">
        <v>6650</v>
      </c>
      <c r="E2066" t="s">
        <v>48146</v>
      </c>
      <c r="F2066" t="s">
        <v>48145</v>
      </c>
      <c r="G2066">
        <v>29189838</v>
      </c>
      <c r="H2066">
        <v>1003329848</v>
      </c>
      <c r="I2066" t="s">
        <v>11170</v>
      </c>
      <c r="K2066" t="s">
        <v>11171</v>
      </c>
      <c r="L2066" t="s">
        <v>11172</v>
      </c>
      <c r="M2066">
        <v>799</v>
      </c>
      <c r="N2066">
        <v>2</v>
      </c>
      <c r="R2066" s="1">
        <v>44853</v>
      </c>
      <c r="S2066" t="s">
        <v>56</v>
      </c>
      <c r="T2066">
        <v>575</v>
      </c>
      <c r="U2066" t="s">
        <v>10348</v>
      </c>
      <c r="W2066">
        <v>2</v>
      </c>
      <c r="X2066" t="s">
        <v>57</v>
      </c>
      <c r="Y2066">
        <v>1</v>
      </c>
      <c r="Z2066" t="s">
        <v>46545</v>
      </c>
      <c r="AA2066">
        <v>10</v>
      </c>
      <c r="AB2066">
        <v>201104</v>
      </c>
      <c r="AC2066">
        <v>121</v>
      </c>
      <c r="AD2066" t="s">
        <v>70</v>
      </c>
      <c r="AE2066">
        <v>1012</v>
      </c>
      <c r="AF2066" t="s">
        <v>71</v>
      </c>
      <c r="AG2066">
        <v>4</v>
      </c>
      <c r="AH2066" t="s">
        <v>44547</v>
      </c>
      <c r="AI2066">
        <v>99</v>
      </c>
      <c r="AJ2066" t="s">
        <v>54511</v>
      </c>
      <c r="AK2066">
        <v>575</v>
      </c>
      <c r="AL2066" t="s">
        <v>10348</v>
      </c>
      <c r="AQ2066" t="s">
        <v>11173</v>
      </c>
      <c r="AR2066" t="s">
        <v>11174</v>
      </c>
      <c r="AS2066">
        <v>1</v>
      </c>
      <c r="AT2066" t="s">
        <v>1446</v>
      </c>
      <c r="AU2066" t="s">
        <v>7274</v>
      </c>
      <c r="AX2066">
        <v>55.481580479999998</v>
      </c>
      <c r="AY2066">
        <v>9.0195972799999993</v>
      </c>
      <c r="AZ2066" t="s">
        <v>62</v>
      </c>
      <c r="BA2066">
        <v>1083</v>
      </c>
      <c r="BB2066" t="s">
        <v>2861</v>
      </c>
    </row>
    <row r="2067" spans="1:54" x14ac:dyDescent="0.25">
      <c r="A2067" s="1">
        <v>45200</v>
      </c>
      <c r="B2067">
        <v>280190</v>
      </c>
      <c r="C2067" t="s">
        <v>53156</v>
      </c>
      <c r="D2067">
        <v>6650</v>
      </c>
      <c r="E2067" t="s">
        <v>48146</v>
      </c>
      <c r="F2067" t="s">
        <v>53157</v>
      </c>
      <c r="G2067">
        <v>29189838</v>
      </c>
      <c r="H2067">
        <v>1003329770</v>
      </c>
      <c r="I2067" t="s">
        <v>11170</v>
      </c>
      <c r="K2067" t="s">
        <v>11175</v>
      </c>
      <c r="L2067" t="s">
        <v>11176</v>
      </c>
      <c r="M2067">
        <v>359</v>
      </c>
      <c r="N2067">
        <v>1</v>
      </c>
      <c r="R2067" s="1">
        <v>44908</v>
      </c>
      <c r="S2067" t="s">
        <v>56</v>
      </c>
      <c r="T2067">
        <v>575</v>
      </c>
      <c r="U2067" t="s">
        <v>10348</v>
      </c>
      <c r="V2067" s="1">
        <v>44773</v>
      </c>
      <c r="W2067">
        <v>2</v>
      </c>
      <c r="X2067" t="s">
        <v>57</v>
      </c>
      <c r="Y2067">
        <v>1</v>
      </c>
      <c r="Z2067" t="s">
        <v>46545</v>
      </c>
      <c r="AA2067">
        <v>6</v>
      </c>
      <c r="AB2067">
        <v>201104</v>
      </c>
      <c r="AC2067">
        <v>121</v>
      </c>
      <c r="AD2067" t="s">
        <v>70</v>
      </c>
      <c r="AE2067">
        <v>1012</v>
      </c>
      <c r="AF2067" t="s">
        <v>71</v>
      </c>
      <c r="AG2067">
        <v>3</v>
      </c>
      <c r="AH2067" t="s">
        <v>81</v>
      </c>
      <c r="AI2067">
        <v>99</v>
      </c>
      <c r="AJ2067" t="s">
        <v>54511</v>
      </c>
      <c r="AK2067">
        <v>575</v>
      </c>
      <c r="AL2067" t="s">
        <v>10348</v>
      </c>
      <c r="AM2067">
        <v>2</v>
      </c>
      <c r="AN2067" t="s">
        <v>119</v>
      </c>
      <c r="AO2067">
        <v>280189</v>
      </c>
      <c r="AQ2067" t="s">
        <v>11177</v>
      </c>
      <c r="AS2067">
        <v>0</v>
      </c>
      <c r="AT2067" t="s">
        <v>61</v>
      </c>
      <c r="AU2067" t="s">
        <v>11178</v>
      </c>
      <c r="AX2067">
        <v>55.564816200000003</v>
      </c>
      <c r="AY2067">
        <v>9.0180166100000001</v>
      </c>
      <c r="AZ2067" t="s">
        <v>62</v>
      </c>
      <c r="BA2067">
        <v>1083</v>
      </c>
      <c r="BB2067" t="s">
        <v>2861</v>
      </c>
    </row>
    <row r="2068" spans="1:54" x14ac:dyDescent="0.25">
      <c r="A2068" s="1">
        <v>45200</v>
      </c>
      <c r="B2068">
        <v>280191</v>
      </c>
      <c r="C2068" t="s">
        <v>11179</v>
      </c>
      <c r="D2068">
        <v>7540</v>
      </c>
      <c r="E2068" t="s">
        <v>11180</v>
      </c>
      <c r="F2068" t="s">
        <v>11179</v>
      </c>
      <c r="G2068">
        <v>32591299</v>
      </c>
      <c r="H2068">
        <v>1015731105</v>
      </c>
      <c r="I2068" t="s">
        <v>11181</v>
      </c>
      <c r="K2068" t="s">
        <v>11182</v>
      </c>
      <c r="L2068" t="s">
        <v>48147</v>
      </c>
      <c r="M2068">
        <v>771</v>
      </c>
      <c r="N2068">
        <v>5</v>
      </c>
      <c r="R2068" s="1">
        <v>44826</v>
      </c>
      <c r="S2068" t="s">
        <v>56</v>
      </c>
      <c r="V2068" s="1">
        <v>44805</v>
      </c>
      <c r="W2068">
        <v>6</v>
      </c>
      <c r="X2068" t="s">
        <v>1289</v>
      </c>
      <c r="Y2068">
        <v>1</v>
      </c>
      <c r="Z2068" t="s">
        <v>46545</v>
      </c>
      <c r="AA2068">
        <v>10</v>
      </c>
      <c r="AB2068">
        <v>201105</v>
      </c>
      <c r="AC2068">
        <v>129</v>
      </c>
      <c r="AD2068" t="s">
        <v>2405</v>
      </c>
      <c r="AE2068">
        <v>1016</v>
      </c>
      <c r="AF2068" t="s">
        <v>2405</v>
      </c>
      <c r="AG2068">
        <v>3</v>
      </c>
      <c r="AH2068" t="s">
        <v>81</v>
      </c>
      <c r="AI2068">
        <v>99</v>
      </c>
      <c r="AJ2068" t="s">
        <v>54511</v>
      </c>
      <c r="AK2068">
        <v>657</v>
      </c>
      <c r="AL2068" t="s">
        <v>10242</v>
      </c>
      <c r="AQ2068" t="s">
        <v>11183</v>
      </c>
      <c r="AR2068" t="s">
        <v>11184</v>
      </c>
      <c r="AS2068">
        <v>0</v>
      </c>
      <c r="AT2068" t="s">
        <v>61</v>
      </c>
      <c r="AU2068" t="s">
        <v>46764</v>
      </c>
      <c r="AX2068">
        <v>56.389234369999997</v>
      </c>
      <c r="AY2068">
        <v>8.9936267700000005</v>
      </c>
      <c r="AZ2068" t="s">
        <v>62</v>
      </c>
      <c r="BA2068">
        <v>1082</v>
      </c>
      <c r="BB2068" t="s">
        <v>2852</v>
      </c>
    </row>
    <row r="2069" spans="1:54" x14ac:dyDescent="0.25">
      <c r="A2069" s="1">
        <v>45200</v>
      </c>
      <c r="B2069">
        <v>280192</v>
      </c>
      <c r="C2069" t="s">
        <v>48148</v>
      </c>
      <c r="D2069">
        <v>6270</v>
      </c>
      <c r="E2069" t="s">
        <v>48149</v>
      </c>
      <c r="F2069" t="s">
        <v>48150</v>
      </c>
      <c r="G2069">
        <v>29189781</v>
      </c>
      <c r="H2069">
        <v>1003326989</v>
      </c>
      <c r="I2069" t="s">
        <v>11185</v>
      </c>
      <c r="K2069" t="s">
        <v>11186</v>
      </c>
      <c r="L2069" t="s">
        <v>11187</v>
      </c>
      <c r="M2069">
        <v>1437</v>
      </c>
      <c r="N2069">
        <v>9</v>
      </c>
      <c r="R2069" s="1">
        <v>44893</v>
      </c>
      <c r="S2069" t="s">
        <v>56</v>
      </c>
      <c r="T2069">
        <v>550</v>
      </c>
      <c r="U2069" t="s">
        <v>48151</v>
      </c>
      <c r="W2069">
        <v>2</v>
      </c>
      <c r="X2069" t="s">
        <v>57</v>
      </c>
      <c r="Y2069">
        <v>1</v>
      </c>
      <c r="Z2069" t="s">
        <v>46545</v>
      </c>
      <c r="AA2069">
        <v>9</v>
      </c>
      <c r="AB2069">
        <v>201105</v>
      </c>
      <c r="AC2069">
        <v>121</v>
      </c>
      <c r="AD2069" t="s">
        <v>70</v>
      </c>
      <c r="AE2069">
        <v>1012</v>
      </c>
      <c r="AF2069" t="s">
        <v>71</v>
      </c>
      <c r="AG2069">
        <v>4</v>
      </c>
      <c r="AH2069" t="s">
        <v>44547</v>
      </c>
      <c r="AI2069">
        <v>99</v>
      </c>
      <c r="AJ2069" t="s">
        <v>54511</v>
      </c>
      <c r="AK2069">
        <v>550</v>
      </c>
      <c r="AL2069" t="s">
        <v>48151</v>
      </c>
      <c r="AQ2069" t="s">
        <v>11188</v>
      </c>
      <c r="AR2069" t="s">
        <v>11189</v>
      </c>
      <c r="AS2069">
        <v>1</v>
      </c>
      <c r="AT2069" t="s">
        <v>1446</v>
      </c>
      <c r="AU2069" t="s">
        <v>3786</v>
      </c>
      <c r="AX2069">
        <v>54.937135419999997</v>
      </c>
      <c r="AY2069">
        <v>8.8582118800000007</v>
      </c>
      <c r="AZ2069" t="s">
        <v>62</v>
      </c>
      <c r="BA2069">
        <v>1083</v>
      </c>
      <c r="BB2069" t="s">
        <v>2861</v>
      </c>
    </row>
    <row r="2070" spans="1:54" x14ac:dyDescent="0.25">
      <c r="A2070" s="1">
        <v>45200</v>
      </c>
      <c r="B2070">
        <v>280193</v>
      </c>
      <c r="C2070" t="s">
        <v>48152</v>
      </c>
      <c r="D2070">
        <v>6240</v>
      </c>
      <c r="E2070" t="s">
        <v>48152</v>
      </c>
      <c r="F2070" t="s">
        <v>48153</v>
      </c>
      <c r="G2070">
        <v>29189781</v>
      </c>
      <c r="H2070">
        <v>1003324184</v>
      </c>
      <c r="I2070" t="s">
        <v>11190</v>
      </c>
      <c r="K2070" t="s">
        <v>11191</v>
      </c>
      <c r="L2070" t="s">
        <v>48154</v>
      </c>
      <c r="M2070">
        <v>515</v>
      </c>
      <c r="N2070">
        <v>1</v>
      </c>
      <c r="R2070" s="1">
        <v>43782</v>
      </c>
      <c r="S2070" t="s">
        <v>56</v>
      </c>
      <c r="T2070">
        <v>550</v>
      </c>
      <c r="U2070" t="s">
        <v>48151</v>
      </c>
      <c r="W2070">
        <v>2</v>
      </c>
      <c r="X2070" t="s">
        <v>57</v>
      </c>
      <c r="Y2070">
        <v>1</v>
      </c>
      <c r="Z2070" t="s">
        <v>46545</v>
      </c>
      <c r="AA2070">
        <v>9</v>
      </c>
      <c r="AB2070">
        <v>201105</v>
      </c>
      <c r="AC2070">
        <v>121</v>
      </c>
      <c r="AD2070" t="s">
        <v>70</v>
      </c>
      <c r="AE2070">
        <v>1012</v>
      </c>
      <c r="AF2070" t="s">
        <v>71</v>
      </c>
      <c r="AG2070">
        <v>4</v>
      </c>
      <c r="AH2070" t="s">
        <v>44547</v>
      </c>
      <c r="AI2070">
        <v>99</v>
      </c>
      <c r="AJ2070" t="s">
        <v>54511</v>
      </c>
      <c r="AK2070">
        <v>550</v>
      </c>
      <c r="AL2070" t="s">
        <v>48151</v>
      </c>
      <c r="AQ2070" t="s">
        <v>11192</v>
      </c>
      <c r="AR2070" t="s">
        <v>11193</v>
      </c>
      <c r="AS2070">
        <v>1</v>
      </c>
      <c r="AT2070" t="s">
        <v>1446</v>
      </c>
      <c r="AU2070" t="s">
        <v>47211</v>
      </c>
      <c r="AX2070">
        <v>55.060664670000001</v>
      </c>
      <c r="AY2070">
        <v>8.95710169</v>
      </c>
      <c r="AZ2070" t="s">
        <v>62</v>
      </c>
      <c r="BA2070">
        <v>1083</v>
      </c>
      <c r="BB2070" t="s">
        <v>2861</v>
      </c>
    </row>
    <row r="2071" spans="1:54" x14ac:dyDescent="0.25">
      <c r="A2071" s="1">
        <v>45200</v>
      </c>
      <c r="B2071">
        <v>280194</v>
      </c>
      <c r="C2071" t="s">
        <v>45061</v>
      </c>
      <c r="D2071">
        <v>6780</v>
      </c>
      <c r="E2071" t="s">
        <v>45062</v>
      </c>
      <c r="F2071" t="s">
        <v>45063</v>
      </c>
      <c r="G2071">
        <v>29189781</v>
      </c>
      <c r="H2071">
        <v>1003325659</v>
      </c>
      <c r="I2071" t="s">
        <v>11194</v>
      </c>
      <c r="K2071" t="s">
        <v>11195</v>
      </c>
      <c r="L2071" t="s">
        <v>11196</v>
      </c>
      <c r="M2071">
        <v>1434</v>
      </c>
      <c r="N2071">
        <v>19</v>
      </c>
      <c r="R2071" s="1">
        <v>41666</v>
      </c>
      <c r="S2071" t="s">
        <v>56</v>
      </c>
      <c r="T2071">
        <v>550</v>
      </c>
      <c r="U2071" t="s">
        <v>48151</v>
      </c>
      <c r="V2071" s="1">
        <v>41640</v>
      </c>
      <c r="W2071">
        <v>2</v>
      </c>
      <c r="X2071" t="s">
        <v>57</v>
      </c>
      <c r="Y2071">
        <v>1</v>
      </c>
      <c r="Z2071" t="s">
        <v>46545</v>
      </c>
      <c r="AA2071">
        <v>9</v>
      </c>
      <c r="AB2071">
        <v>201105</v>
      </c>
      <c r="AC2071">
        <v>121</v>
      </c>
      <c r="AD2071" t="s">
        <v>70</v>
      </c>
      <c r="AE2071">
        <v>1012</v>
      </c>
      <c r="AF2071" t="s">
        <v>71</v>
      </c>
      <c r="AG2071">
        <v>5</v>
      </c>
      <c r="AH2071" t="s">
        <v>1589</v>
      </c>
      <c r="AI2071">
        <v>99</v>
      </c>
      <c r="AJ2071" t="s">
        <v>54511</v>
      </c>
      <c r="AK2071">
        <v>550</v>
      </c>
      <c r="AL2071" t="s">
        <v>48151</v>
      </c>
      <c r="AM2071">
        <v>2</v>
      </c>
      <c r="AN2071" t="s">
        <v>119</v>
      </c>
      <c r="AO2071">
        <v>531005</v>
      </c>
      <c r="AQ2071" t="s">
        <v>11197</v>
      </c>
      <c r="AR2071" t="s">
        <v>11198</v>
      </c>
      <c r="AS2071">
        <v>1</v>
      </c>
      <c r="AT2071" t="s">
        <v>1446</v>
      </c>
      <c r="AU2071" t="s">
        <v>7274</v>
      </c>
      <c r="AX2071">
        <v>55.156262343465897</v>
      </c>
      <c r="AY2071">
        <v>8.7676540038718898</v>
      </c>
      <c r="AZ2071" t="s">
        <v>62</v>
      </c>
      <c r="BA2071">
        <v>1083</v>
      </c>
      <c r="BB2071" t="s">
        <v>2861</v>
      </c>
    </row>
    <row r="2072" spans="1:54" x14ac:dyDescent="0.25">
      <c r="A2072" s="1">
        <v>45200</v>
      </c>
      <c r="B2072">
        <v>280195</v>
      </c>
      <c r="C2072" t="s">
        <v>11199</v>
      </c>
      <c r="D2072">
        <v>6520</v>
      </c>
      <c r="E2072" t="s">
        <v>11200</v>
      </c>
      <c r="F2072" t="s">
        <v>11201</v>
      </c>
      <c r="G2072">
        <v>29189781</v>
      </c>
      <c r="H2072">
        <v>1003324731</v>
      </c>
      <c r="I2072" t="s">
        <v>11202</v>
      </c>
      <c r="K2072" t="s">
        <v>11203</v>
      </c>
      <c r="L2072" t="s">
        <v>11204</v>
      </c>
      <c r="M2072">
        <v>1165</v>
      </c>
      <c r="N2072">
        <v>25</v>
      </c>
      <c r="R2072" s="1">
        <v>43782</v>
      </c>
      <c r="S2072" t="s">
        <v>612</v>
      </c>
      <c r="T2072">
        <v>550</v>
      </c>
      <c r="U2072" t="s">
        <v>48151</v>
      </c>
      <c r="W2072">
        <v>2</v>
      </c>
      <c r="X2072" t="s">
        <v>57</v>
      </c>
      <c r="Y2072">
        <v>1</v>
      </c>
      <c r="Z2072" t="s">
        <v>46545</v>
      </c>
      <c r="AA2072">
        <v>9</v>
      </c>
      <c r="AB2072">
        <v>201105</v>
      </c>
      <c r="AC2072">
        <v>121</v>
      </c>
      <c r="AD2072" t="s">
        <v>70</v>
      </c>
      <c r="AE2072">
        <v>1012</v>
      </c>
      <c r="AF2072" t="s">
        <v>71</v>
      </c>
      <c r="AG2072">
        <v>4</v>
      </c>
      <c r="AH2072" t="s">
        <v>44547</v>
      </c>
      <c r="AI2072">
        <v>99</v>
      </c>
      <c r="AJ2072" t="s">
        <v>54511</v>
      </c>
      <c r="AK2072">
        <v>550</v>
      </c>
      <c r="AL2072" t="s">
        <v>48151</v>
      </c>
      <c r="AQ2072" t="s">
        <v>11205</v>
      </c>
      <c r="AR2072" t="s">
        <v>11206</v>
      </c>
      <c r="AS2072">
        <v>1</v>
      </c>
      <c r="AT2072" t="s">
        <v>1446</v>
      </c>
      <c r="AU2072" t="s">
        <v>11207</v>
      </c>
      <c r="AX2072">
        <v>55.187415620000003</v>
      </c>
      <c r="AY2072">
        <v>9.0633893400000005</v>
      </c>
      <c r="AZ2072" t="s">
        <v>62</v>
      </c>
      <c r="BA2072">
        <v>1083</v>
      </c>
      <c r="BB2072" t="s">
        <v>2861</v>
      </c>
    </row>
    <row r="2073" spans="1:54" x14ac:dyDescent="0.25">
      <c r="A2073" s="1">
        <v>45200</v>
      </c>
      <c r="B2073">
        <v>280196</v>
      </c>
      <c r="C2073" t="s">
        <v>48155</v>
      </c>
      <c r="D2073">
        <v>3300</v>
      </c>
      <c r="E2073" t="s">
        <v>44837</v>
      </c>
      <c r="F2073" t="s">
        <v>48155</v>
      </c>
      <c r="G2073">
        <v>29188416</v>
      </c>
      <c r="H2073">
        <v>1003278422</v>
      </c>
      <c r="I2073" t="s">
        <v>11208</v>
      </c>
      <c r="K2073" t="s">
        <v>7098</v>
      </c>
      <c r="L2073" t="s">
        <v>7099</v>
      </c>
      <c r="M2073">
        <v>1375</v>
      </c>
      <c r="N2073">
        <v>15</v>
      </c>
      <c r="R2073" s="1">
        <v>42920</v>
      </c>
      <c r="S2073" t="s">
        <v>56</v>
      </c>
      <c r="T2073">
        <v>260</v>
      </c>
      <c r="U2073" t="s">
        <v>44839</v>
      </c>
      <c r="V2073" s="1">
        <v>42917</v>
      </c>
      <c r="W2073">
        <v>2</v>
      </c>
      <c r="X2073" t="s">
        <v>57</v>
      </c>
      <c r="Y2073">
        <v>1</v>
      </c>
      <c r="Z2073" t="s">
        <v>46545</v>
      </c>
      <c r="AA2073">
        <v>10</v>
      </c>
      <c r="AB2073">
        <v>201105</v>
      </c>
      <c r="AC2073">
        <v>121</v>
      </c>
      <c r="AD2073" t="s">
        <v>70</v>
      </c>
      <c r="AE2073">
        <v>1012</v>
      </c>
      <c r="AF2073" t="s">
        <v>71</v>
      </c>
      <c r="AG2073">
        <v>5</v>
      </c>
      <c r="AH2073" t="s">
        <v>1589</v>
      </c>
      <c r="AI2073">
        <v>99</v>
      </c>
      <c r="AJ2073" t="s">
        <v>54511</v>
      </c>
      <c r="AK2073">
        <v>260</v>
      </c>
      <c r="AL2073" t="s">
        <v>44839</v>
      </c>
      <c r="AQ2073" t="s">
        <v>7068</v>
      </c>
      <c r="AR2073" t="s">
        <v>47475</v>
      </c>
      <c r="AS2073">
        <v>1</v>
      </c>
      <c r="AT2073" t="s">
        <v>1446</v>
      </c>
      <c r="AU2073" t="s">
        <v>7102</v>
      </c>
      <c r="AX2073">
        <v>55.962513893054897</v>
      </c>
      <c r="AY2073">
        <v>12.026209638085801</v>
      </c>
      <c r="AZ2073" t="s">
        <v>62</v>
      </c>
      <c r="BA2073">
        <v>1084</v>
      </c>
      <c r="BB2073" t="s">
        <v>63</v>
      </c>
    </row>
    <row r="2074" spans="1:54" x14ac:dyDescent="0.25">
      <c r="A2074" s="1">
        <v>45200</v>
      </c>
      <c r="B2074">
        <v>280197</v>
      </c>
      <c r="C2074" t="s">
        <v>11209</v>
      </c>
      <c r="D2074">
        <v>3300</v>
      </c>
      <c r="E2074" t="s">
        <v>44837</v>
      </c>
      <c r="F2074" t="s">
        <v>45064</v>
      </c>
      <c r="G2074">
        <v>29188416</v>
      </c>
      <c r="H2074">
        <v>1003278367</v>
      </c>
      <c r="I2074" t="s">
        <v>11210</v>
      </c>
      <c r="K2074" t="s">
        <v>7057</v>
      </c>
      <c r="L2074" t="s">
        <v>8481</v>
      </c>
      <c r="M2074">
        <v>1260</v>
      </c>
      <c r="N2074">
        <v>1</v>
      </c>
      <c r="R2074" s="1">
        <v>45034</v>
      </c>
      <c r="S2074" t="s">
        <v>673</v>
      </c>
      <c r="T2074">
        <v>260</v>
      </c>
      <c r="U2074" t="s">
        <v>44839</v>
      </c>
      <c r="W2074">
        <v>2</v>
      </c>
      <c r="X2074" t="s">
        <v>57</v>
      </c>
      <c r="Y2074">
        <v>1</v>
      </c>
      <c r="Z2074" t="s">
        <v>46545</v>
      </c>
      <c r="AA2074">
        <v>10</v>
      </c>
      <c r="AB2074">
        <v>201105</v>
      </c>
      <c r="AC2074">
        <v>121</v>
      </c>
      <c r="AD2074" t="s">
        <v>70</v>
      </c>
      <c r="AE2074">
        <v>1012</v>
      </c>
      <c r="AF2074" t="s">
        <v>71</v>
      </c>
      <c r="AG2074">
        <v>1</v>
      </c>
      <c r="AH2074" t="s">
        <v>44482</v>
      </c>
      <c r="AI2074">
        <v>99</v>
      </c>
      <c r="AJ2074" t="s">
        <v>54511</v>
      </c>
      <c r="AK2074">
        <v>260</v>
      </c>
      <c r="AL2074" t="s">
        <v>44839</v>
      </c>
      <c r="AQ2074" t="s">
        <v>7059</v>
      </c>
      <c r="AR2074" t="s">
        <v>11211</v>
      </c>
      <c r="AS2074">
        <v>0</v>
      </c>
      <c r="AT2074" t="s">
        <v>61</v>
      </c>
      <c r="AU2074" t="s">
        <v>3786</v>
      </c>
      <c r="AX2074">
        <v>55.986296920000001</v>
      </c>
      <c r="AY2074">
        <v>12.01303779</v>
      </c>
      <c r="AZ2074" t="s">
        <v>62</v>
      </c>
      <c r="BA2074">
        <v>1084</v>
      </c>
      <c r="BB2074" t="s">
        <v>63</v>
      </c>
    </row>
    <row r="2075" spans="1:54" x14ac:dyDescent="0.25">
      <c r="A2075" s="1">
        <v>45200</v>
      </c>
      <c r="B2075">
        <v>280198</v>
      </c>
      <c r="C2075" t="s">
        <v>11212</v>
      </c>
      <c r="D2075">
        <v>3390</v>
      </c>
      <c r="E2075" t="s">
        <v>8016</v>
      </c>
      <c r="F2075" t="s">
        <v>11212</v>
      </c>
      <c r="G2075">
        <v>29188416</v>
      </c>
      <c r="H2075">
        <v>1003281574</v>
      </c>
      <c r="I2075" t="s">
        <v>11213</v>
      </c>
      <c r="K2075" t="s">
        <v>11214</v>
      </c>
      <c r="L2075" t="s">
        <v>11215</v>
      </c>
      <c r="M2075">
        <v>822</v>
      </c>
      <c r="N2075" t="s">
        <v>5224</v>
      </c>
      <c r="R2075" s="1">
        <v>44641</v>
      </c>
      <c r="S2075" t="s">
        <v>56</v>
      </c>
      <c r="T2075">
        <v>260</v>
      </c>
      <c r="U2075" t="s">
        <v>44839</v>
      </c>
      <c r="W2075">
        <v>2</v>
      </c>
      <c r="X2075" t="s">
        <v>57</v>
      </c>
      <c r="Y2075">
        <v>1</v>
      </c>
      <c r="Z2075" t="s">
        <v>46545</v>
      </c>
      <c r="AA2075">
        <v>10</v>
      </c>
      <c r="AB2075">
        <v>201105</v>
      </c>
      <c r="AC2075">
        <v>121</v>
      </c>
      <c r="AD2075" t="s">
        <v>70</v>
      </c>
      <c r="AE2075">
        <v>1012</v>
      </c>
      <c r="AF2075" t="s">
        <v>71</v>
      </c>
      <c r="AG2075">
        <v>1</v>
      </c>
      <c r="AH2075" t="s">
        <v>44482</v>
      </c>
      <c r="AI2075">
        <v>99</v>
      </c>
      <c r="AJ2075" t="s">
        <v>54511</v>
      </c>
      <c r="AK2075">
        <v>260</v>
      </c>
      <c r="AL2075" t="s">
        <v>44839</v>
      </c>
      <c r="AQ2075" t="s">
        <v>8021</v>
      </c>
      <c r="AR2075" t="s">
        <v>11216</v>
      </c>
      <c r="AS2075">
        <v>0</v>
      </c>
      <c r="AT2075" t="s">
        <v>61</v>
      </c>
      <c r="AU2075" t="s">
        <v>8028</v>
      </c>
      <c r="AX2075">
        <v>55.965239449999999</v>
      </c>
      <c r="AY2075">
        <v>11.86835477</v>
      </c>
      <c r="AZ2075" t="s">
        <v>62</v>
      </c>
      <c r="BA2075">
        <v>1084</v>
      </c>
      <c r="BB2075" t="s">
        <v>63</v>
      </c>
    </row>
    <row r="2076" spans="1:54" x14ac:dyDescent="0.25">
      <c r="A2076" s="1">
        <v>45200</v>
      </c>
      <c r="B2076">
        <v>280199</v>
      </c>
      <c r="C2076" t="s">
        <v>11217</v>
      </c>
      <c r="D2076">
        <v>3400</v>
      </c>
      <c r="E2076" t="s">
        <v>46836</v>
      </c>
      <c r="F2076" t="s">
        <v>48156</v>
      </c>
      <c r="G2076">
        <v>31888166</v>
      </c>
      <c r="H2076">
        <v>1016844388</v>
      </c>
      <c r="I2076" t="s">
        <v>48157</v>
      </c>
      <c r="K2076" t="s">
        <v>11218</v>
      </c>
      <c r="L2076" t="s">
        <v>48158</v>
      </c>
      <c r="M2076">
        <v>7294</v>
      </c>
      <c r="N2076">
        <v>13</v>
      </c>
      <c r="R2076" s="1">
        <v>44865</v>
      </c>
      <c r="S2076" t="s">
        <v>56</v>
      </c>
      <c r="W2076">
        <v>6</v>
      </c>
      <c r="X2076" t="s">
        <v>1289</v>
      </c>
      <c r="Y2076">
        <v>1</v>
      </c>
      <c r="Z2076" t="s">
        <v>46545</v>
      </c>
      <c r="AB2076">
        <v>201105</v>
      </c>
      <c r="AC2076">
        <v>149</v>
      </c>
      <c r="AD2076" t="s">
        <v>1085</v>
      </c>
      <c r="AE2076">
        <v>1026</v>
      </c>
      <c r="AF2076" t="s">
        <v>44530</v>
      </c>
      <c r="AG2076">
        <v>1</v>
      </c>
      <c r="AH2076" t="s">
        <v>44482</v>
      </c>
      <c r="AI2076">
        <v>99</v>
      </c>
      <c r="AJ2076" t="s">
        <v>54511</v>
      </c>
      <c r="AK2076">
        <v>219</v>
      </c>
      <c r="AL2076" t="s">
        <v>46837</v>
      </c>
      <c r="AQ2076" t="s">
        <v>2520</v>
      </c>
      <c r="AR2076" t="s">
        <v>2428</v>
      </c>
      <c r="AS2076">
        <v>0</v>
      </c>
      <c r="AT2076" t="s">
        <v>61</v>
      </c>
      <c r="AU2076" t="s">
        <v>48159</v>
      </c>
      <c r="AX2076">
        <v>55.927723550000003</v>
      </c>
      <c r="AY2076">
        <v>12.30658903</v>
      </c>
      <c r="AZ2076" t="s">
        <v>62</v>
      </c>
      <c r="BA2076">
        <v>1084</v>
      </c>
      <c r="BB2076" t="s">
        <v>63</v>
      </c>
    </row>
    <row r="2077" spans="1:54" x14ac:dyDescent="0.25">
      <c r="A2077" s="1">
        <v>45200</v>
      </c>
      <c r="B2077">
        <v>280200</v>
      </c>
      <c r="C2077" t="s">
        <v>48160</v>
      </c>
      <c r="D2077">
        <v>4500</v>
      </c>
      <c r="E2077" t="s">
        <v>48061</v>
      </c>
      <c r="F2077" t="s">
        <v>48160</v>
      </c>
      <c r="G2077">
        <v>29188459</v>
      </c>
      <c r="H2077">
        <v>1003294864</v>
      </c>
      <c r="I2077" t="s">
        <v>11219</v>
      </c>
      <c r="K2077" t="s">
        <v>11220</v>
      </c>
      <c r="L2077" t="s">
        <v>11221</v>
      </c>
      <c r="M2077">
        <v>1</v>
      </c>
      <c r="N2077">
        <v>1</v>
      </c>
      <c r="R2077" s="1">
        <v>44711</v>
      </c>
      <c r="S2077" t="s">
        <v>56</v>
      </c>
      <c r="T2077">
        <v>306</v>
      </c>
      <c r="U2077" t="s">
        <v>10308</v>
      </c>
      <c r="W2077">
        <v>2</v>
      </c>
      <c r="X2077" t="s">
        <v>57</v>
      </c>
      <c r="Y2077">
        <v>1</v>
      </c>
      <c r="Z2077" t="s">
        <v>46545</v>
      </c>
      <c r="AA2077">
        <v>9</v>
      </c>
      <c r="AB2077">
        <v>201105</v>
      </c>
      <c r="AC2077">
        <v>121</v>
      </c>
      <c r="AD2077" t="s">
        <v>70</v>
      </c>
      <c r="AE2077">
        <v>1012</v>
      </c>
      <c r="AF2077" t="s">
        <v>71</v>
      </c>
      <c r="AG2077">
        <v>1</v>
      </c>
      <c r="AH2077" t="s">
        <v>44482</v>
      </c>
      <c r="AI2077">
        <v>99</v>
      </c>
      <c r="AJ2077" t="s">
        <v>54511</v>
      </c>
      <c r="AK2077">
        <v>306</v>
      </c>
      <c r="AL2077" t="s">
        <v>10308</v>
      </c>
      <c r="AP2077">
        <v>280505</v>
      </c>
      <c r="AQ2077" t="s">
        <v>11222</v>
      </c>
      <c r="AR2077" t="s">
        <v>11223</v>
      </c>
      <c r="AS2077">
        <v>2</v>
      </c>
      <c r="AT2077" t="s">
        <v>1413</v>
      </c>
      <c r="AU2077" t="s">
        <v>11224</v>
      </c>
      <c r="AX2077">
        <v>55.925140839999997</v>
      </c>
      <c r="AY2077">
        <v>11.662097019999999</v>
      </c>
      <c r="AZ2077" t="s">
        <v>62</v>
      </c>
      <c r="BA2077">
        <v>1085</v>
      </c>
      <c r="BB2077" t="s">
        <v>44618</v>
      </c>
    </row>
    <row r="2078" spans="1:54" x14ac:dyDescent="0.25">
      <c r="A2078" s="1">
        <v>45200</v>
      </c>
      <c r="B2078">
        <v>280201</v>
      </c>
      <c r="C2078" t="s">
        <v>11225</v>
      </c>
      <c r="D2078">
        <v>7430</v>
      </c>
      <c r="E2078" t="s">
        <v>10557</v>
      </c>
      <c r="F2078" t="s">
        <v>11226</v>
      </c>
      <c r="G2078">
        <v>29189617</v>
      </c>
      <c r="H2078">
        <v>1007524818</v>
      </c>
      <c r="I2078" t="s">
        <v>11227</v>
      </c>
      <c r="K2078" t="s">
        <v>11228</v>
      </c>
      <c r="L2078" t="s">
        <v>48161</v>
      </c>
      <c r="M2078">
        <v>840</v>
      </c>
      <c r="N2078">
        <v>4</v>
      </c>
      <c r="R2078" s="1">
        <v>43790</v>
      </c>
      <c r="S2078" t="s">
        <v>56</v>
      </c>
      <c r="T2078">
        <v>756</v>
      </c>
      <c r="U2078" t="s">
        <v>10561</v>
      </c>
      <c r="W2078">
        <v>2</v>
      </c>
      <c r="X2078" t="s">
        <v>57</v>
      </c>
      <c r="Y2078">
        <v>1</v>
      </c>
      <c r="Z2078" t="s">
        <v>46545</v>
      </c>
      <c r="AB2078">
        <v>201105</v>
      </c>
      <c r="AC2078">
        <v>243</v>
      </c>
      <c r="AD2078" t="s">
        <v>2065</v>
      </c>
      <c r="AE2078">
        <v>1083</v>
      </c>
      <c r="AF2078" t="s">
        <v>2066</v>
      </c>
      <c r="AG2078">
        <v>1</v>
      </c>
      <c r="AH2078" t="s">
        <v>44482</v>
      </c>
      <c r="AI2078">
        <v>99</v>
      </c>
      <c r="AJ2078" t="s">
        <v>54511</v>
      </c>
      <c r="AK2078">
        <v>756</v>
      </c>
      <c r="AL2078" t="s">
        <v>10561</v>
      </c>
      <c r="AQ2078" t="s">
        <v>11229</v>
      </c>
      <c r="AR2078" t="s">
        <v>11230</v>
      </c>
      <c r="AS2078">
        <v>0</v>
      </c>
      <c r="AT2078" t="s">
        <v>61</v>
      </c>
      <c r="AU2078" t="s">
        <v>48162</v>
      </c>
      <c r="AX2078">
        <v>56.139765789999998</v>
      </c>
      <c r="AY2078">
        <v>9.1551589799999995</v>
      </c>
      <c r="AZ2078" t="s">
        <v>62</v>
      </c>
      <c r="BA2078">
        <v>1082</v>
      </c>
      <c r="BB2078" t="s">
        <v>2852</v>
      </c>
    </row>
    <row r="2079" spans="1:54" x14ac:dyDescent="0.25">
      <c r="A2079" s="1">
        <v>45200</v>
      </c>
      <c r="B2079">
        <v>280202</v>
      </c>
      <c r="C2079" t="s">
        <v>48163</v>
      </c>
      <c r="D2079">
        <v>6400</v>
      </c>
      <c r="E2079" t="s">
        <v>48164</v>
      </c>
      <c r="F2079" t="s">
        <v>48165</v>
      </c>
      <c r="G2079">
        <v>33350589</v>
      </c>
      <c r="H2079">
        <v>1016602937</v>
      </c>
      <c r="I2079" t="s">
        <v>11231</v>
      </c>
      <c r="K2079" t="s">
        <v>11232</v>
      </c>
      <c r="L2079" t="s">
        <v>11233</v>
      </c>
      <c r="M2079">
        <v>11</v>
      </c>
      <c r="N2079">
        <v>14</v>
      </c>
      <c r="R2079" s="1">
        <v>43703</v>
      </c>
      <c r="S2079" t="s">
        <v>56</v>
      </c>
      <c r="W2079">
        <v>5</v>
      </c>
      <c r="X2079" t="s">
        <v>557</v>
      </c>
      <c r="Y2079">
        <v>1</v>
      </c>
      <c r="Z2079" t="s">
        <v>46545</v>
      </c>
      <c r="AA2079">
        <v>9</v>
      </c>
      <c r="AB2079">
        <v>201108</v>
      </c>
      <c r="AC2079">
        <v>121</v>
      </c>
      <c r="AD2079" t="s">
        <v>70</v>
      </c>
      <c r="AE2079">
        <v>1013</v>
      </c>
      <c r="AF2079" t="s">
        <v>558</v>
      </c>
      <c r="AG2079">
        <v>1</v>
      </c>
      <c r="AH2079" t="s">
        <v>44482</v>
      </c>
      <c r="AI2079">
        <v>99</v>
      </c>
      <c r="AJ2079" t="s">
        <v>54511</v>
      </c>
      <c r="AK2079">
        <v>540</v>
      </c>
      <c r="AL2079" t="s">
        <v>48166</v>
      </c>
      <c r="AQ2079" t="s">
        <v>11234</v>
      </c>
      <c r="AR2079" t="s">
        <v>11235</v>
      </c>
      <c r="AS2079">
        <v>0</v>
      </c>
      <c r="AT2079" t="s">
        <v>61</v>
      </c>
      <c r="AU2079" t="s">
        <v>11236</v>
      </c>
      <c r="AX2079">
        <v>54.921165860000002</v>
      </c>
      <c r="AY2079">
        <v>9.7816074999999998</v>
      </c>
      <c r="AZ2079" t="s">
        <v>62</v>
      </c>
      <c r="BA2079">
        <v>1083</v>
      </c>
      <c r="BB2079" t="s">
        <v>2861</v>
      </c>
    </row>
    <row r="2080" spans="1:54" x14ac:dyDescent="0.25">
      <c r="A2080" s="1">
        <v>45200</v>
      </c>
      <c r="B2080">
        <v>280203</v>
      </c>
      <c r="C2080" t="s">
        <v>11237</v>
      </c>
      <c r="D2080">
        <v>2650</v>
      </c>
      <c r="E2080" t="s">
        <v>3714</v>
      </c>
      <c r="F2080" t="s">
        <v>11238</v>
      </c>
      <c r="G2080">
        <v>55606617</v>
      </c>
      <c r="H2080">
        <v>1017277460</v>
      </c>
      <c r="I2080" t="s">
        <v>11239</v>
      </c>
      <c r="K2080" t="s">
        <v>11240</v>
      </c>
      <c r="L2080" t="s">
        <v>53158</v>
      </c>
      <c r="M2080">
        <v>4599</v>
      </c>
      <c r="N2080">
        <v>2</v>
      </c>
      <c r="R2080" s="1">
        <v>44041</v>
      </c>
      <c r="S2080" t="s">
        <v>56</v>
      </c>
      <c r="T2080">
        <v>167</v>
      </c>
      <c r="U2080" t="s">
        <v>5090</v>
      </c>
      <c r="W2080">
        <v>2</v>
      </c>
      <c r="X2080" t="s">
        <v>57</v>
      </c>
      <c r="Y2080">
        <v>1</v>
      </c>
      <c r="Z2080" t="s">
        <v>46545</v>
      </c>
      <c r="AA2080">
        <v>9</v>
      </c>
      <c r="AB2080">
        <v>201105</v>
      </c>
      <c r="AC2080">
        <v>126</v>
      </c>
      <c r="AD2080" t="s">
        <v>46616</v>
      </c>
      <c r="AE2080">
        <v>1015</v>
      </c>
      <c r="AF2080" t="s">
        <v>46616</v>
      </c>
      <c r="AG2080">
        <v>1</v>
      </c>
      <c r="AH2080" t="s">
        <v>44482</v>
      </c>
      <c r="AI2080">
        <v>99</v>
      </c>
      <c r="AJ2080" t="s">
        <v>54511</v>
      </c>
      <c r="AK2080">
        <v>167</v>
      </c>
      <c r="AL2080" t="s">
        <v>5090</v>
      </c>
      <c r="AQ2080" t="s">
        <v>11241</v>
      </c>
      <c r="AR2080" t="s">
        <v>11242</v>
      </c>
      <c r="AS2080">
        <v>0</v>
      </c>
      <c r="AT2080" t="s">
        <v>61</v>
      </c>
      <c r="AU2080" t="s">
        <v>52834</v>
      </c>
      <c r="AX2080">
        <v>55.648838349999998</v>
      </c>
      <c r="AY2080">
        <v>12.47707351</v>
      </c>
      <c r="AZ2080" t="s">
        <v>62</v>
      </c>
      <c r="BA2080">
        <v>1084</v>
      </c>
      <c r="BB2080" t="s">
        <v>63</v>
      </c>
    </row>
    <row r="2081" spans="1:54" x14ac:dyDescent="0.25">
      <c r="A2081" s="1">
        <v>45200</v>
      </c>
      <c r="B2081">
        <v>280204</v>
      </c>
      <c r="C2081" t="s">
        <v>11243</v>
      </c>
      <c r="D2081">
        <v>9510</v>
      </c>
      <c r="E2081" t="s">
        <v>11244</v>
      </c>
      <c r="F2081" t="s">
        <v>11243</v>
      </c>
      <c r="G2081">
        <v>33545274</v>
      </c>
      <c r="H2081">
        <v>1016786248</v>
      </c>
      <c r="I2081" t="s">
        <v>11245</v>
      </c>
      <c r="K2081" t="s">
        <v>11246</v>
      </c>
      <c r="L2081" t="s">
        <v>55859</v>
      </c>
      <c r="M2081">
        <v>1174</v>
      </c>
      <c r="N2081">
        <v>2</v>
      </c>
      <c r="R2081" s="1">
        <v>43019</v>
      </c>
      <c r="S2081" t="s">
        <v>56</v>
      </c>
      <c r="T2081">
        <v>846</v>
      </c>
      <c r="U2081" t="s">
        <v>10487</v>
      </c>
      <c r="W2081">
        <v>5</v>
      </c>
      <c r="X2081" t="s">
        <v>557</v>
      </c>
      <c r="Y2081">
        <v>1</v>
      </c>
      <c r="Z2081" t="s">
        <v>46545</v>
      </c>
      <c r="AA2081">
        <v>8</v>
      </c>
      <c r="AB2081">
        <v>201108</v>
      </c>
      <c r="AC2081">
        <v>121</v>
      </c>
      <c r="AD2081" t="s">
        <v>70</v>
      </c>
      <c r="AE2081">
        <v>1013</v>
      </c>
      <c r="AF2081" t="s">
        <v>558</v>
      </c>
      <c r="AG2081">
        <v>1</v>
      </c>
      <c r="AH2081" t="s">
        <v>44482</v>
      </c>
      <c r="AI2081">
        <v>99</v>
      </c>
      <c r="AJ2081" t="s">
        <v>54511</v>
      </c>
      <c r="AK2081">
        <v>846</v>
      </c>
      <c r="AL2081" t="s">
        <v>10487</v>
      </c>
      <c r="AQ2081" t="s">
        <v>11247</v>
      </c>
      <c r="AS2081">
        <v>0</v>
      </c>
      <c r="AT2081" t="s">
        <v>61</v>
      </c>
      <c r="AU2081" t="s">
        <v>11248</v>
      </c>
      <c r="AW2081" t="s">
        <v>11249</v>
      </c>
      <c r="AX2081">
        <v>56.767949389999998</v>
      </c>
      <c r="AY2081">
        <v>9.9817640700000005</v>
      </c>
      <c r="AZ2081" t="s">
        <v>62</v>
      </c>
      <c r="BA2081">
        <v>1081</v>
      </c>
      <c r="BB2081" t="s">
        <v>1844</v>
      </c>
    </row>
    <row r="2082" spans="1:54" x14ac:dyDescent="0.25">
      <c r="A2082" s="1">
        <v>45200</v>
      </c>
      <c r="B2082">
        <v>280205</v>
      </c>
      <c r="C2082" t="s">
        <v>11250</v>
      </c>
      <c r="D2082">
        <v>6710</v>
      </c>
      <c r="E2082" t="s">
        <v>11251</v>
      </c>
      <c r="F2082" t="s">
        <v>11252</v>
      </c>
      <c r="G2082">
        <v>33335334</v>
      </c>
      <c r="H2082">
        <v>1016602600</v>
      </c>
      <c r="I2082" t="s">
        <v>11253</v>
      </c>
      <c r="K2082" t="s">
        <v>11254</v>
      </c>
      <c r="L2082" t="s">
        <v>11255</v>
      </c>
      <c r="M2082">
        <v>2760</v>
      </c>
      <c r="N2082">
        <v>4</v>
      </c>
      <c r="R2082" s="1">
        <v>43144</v>
      </c>
      <c r="S2082" t="s">
        <v>597</v>
      </c>
      <c r="T2082">
        <v>561</v>
      </c>
      <c r="U2082" t="s">
        <v>10323</v>
      </c>
      <c r="W2082">
        <v>5</v>
      </c>
      <c r="X2082" t="s">
        <v>557</v>
      </c>
      <c r="Y2082">
        <v>1</v>
      </c>
      <c r="Z2082" t="s">
        <v>46545</v>
      </c>
      <c r="AA2082">
        <v>10</v>
      </c>
      <c r="AB2082">
        <v>201108</v>
      </c>
      <c r="AC2082">
        <v>121</v>
      </c>
      <c r="AD2082" t="s">
        <v>70</v>
      </c>
      <c r="AE2082">
        <v>1013</v>
      </c>
      <c r="AF2082" t="s">
        <v>558</v>
      </c>
      <c r="AG2082">
        <v>1</v>
      </c>
      <c r="AH2082" t="s">
        <v>44482</v>
      </c>
      <c r="AI2082">
        <v>99</v>
      </c>
      <c r="AJ2082" t="s">
        <v>54511</v>
      </c>
      <c r="AK2082">
        <v>561</v>
      </c>
      <c r="AL2082" t="s">
        <v>10323</v>
      </c>
      <c r="AQ2082" t="s">
        <v>11256</v>
      </c>
      <c r="AR2082" t="s">
        <v>11257</v>
      </c>
      <c r="AS2082">
        <v>0</v>
      </c>
      <c r="AT2082" t="s">
        <v>61</v>
      </c>
      <c r="AU2082" t="s">
        <v>11258</v>
      </c>
      <c r="AX2082">
        <v>55.531292479999998</v>
      </c>
      <c r="AY2082">
        <v>8.4119471400000005</v>
      </c>
      <c r="AZ2082" t="s">
        <v>62</v>
      </c>
      <c r="BA2082">
        <v>1083</v>
      </c>
      <c r="BB2082" t="s">
        <v>2861</v>
      </c>
    </row>
    <row r="2083" spans="1:54" x14ac:dyDescent="0.25">
      <c r="A2083" s="1">
        <v>45200</v>
      </c>
      <c r="B2083">
        <v>280206</v>
      </c>
      <c r="D2083">
        <v>5260</v>
      </c>
      <c r="E2083" t="s">
        <v>11259</v>
      </c>
      <c r="F2083" t="s">
        <v>11260</v>
      </c>
      <c r="G2083">
        <v>33437625</v>
      </c>
      <c r="H2083">
        <v>1016702486</v>
      </c>
      <c r="I2083" t="s">
        <v>11261</v>
      </c>
      <c r="K2083" t="s">
        <v>11262</v>
      </c>
      <c r="L2083" t="s">
        <v>11263</v>
      </c>
      <c r="M2083">
        <v>1463</v>
      </c>
      <c r="N2083">
        <v>12</v>
      </c>
      <c r="R2083" s="1">
        <v>43000</v>
      </c>
      <c r="S2083" t="s">
        <v>56</v>
      </c>
      <c r="V2083" s="1">
        <v>42762</v>
      </c>
      <c r="W2083">
        <v>5</v>
      </c>
      <c r="X2083" t="s">
        <v>557</v>
      </c>
      <c r="Y2083">
        <v>1</v>
      </c>
      <c r="Z2083" t="s">
        <v>46545</v>
      </c>
      <c r="AA2083">
        <v>9</v>
      </c>
      <c r="AB2083">
        <v>201108</v>
      </c>
      <c r="AC2083">
        <v>121</v>
      </c>
      <c r="AD2083" t="s">
        <v>70</v>
      </c>
      <c r="AE2083">
        <v>1013</v>
      </c>
      <c r="AF2083" t="s">
        <v>558</v>
      </c>
      <c r="AG2083">
        <v>3</v>
      </c>
      <c r="AH2083" t="s">
        <v>81</v>
      </c>
      <c r="AI2083">
        <v>99</v>
      </c>
      <c r="AJ2083" t="s">
        <v>54511</v>
      </c>
      <c r="AK2083">
        <v>461</v>
      </c>
      <c r="AL2083" t="s">
        <v>10612</v>
      </c>
      <c r="AQ2083" t="s">
        <v>11264</v>
      </c>
      <c r="AR2083" t="s">
        <v>11265</v>
      </c>
      <c r="AS2083">
        <v>0</v>
      </c>
      <c r="AT2083" t="s">
        <v>61</v>
      </c>
      <c r="AU2083" t="s">
        <v>11266</v>
      </c>
      <c r="AW2083" t="s">
        <v>11267</v>
      </c>
      <c r="AX2083">
        <v>55.359567599999998</v>
      </c>
      <c r="AY2083">
        <v>10.37923659</v>
      </c>
      <c r="AZ2083" t="s">
        <v>62</v>
      </c>
      <c r="BA2083">
        <v>1083</v>
      </c>
      <c r="BB2083" t="s">
        <v>2861</v>
      </c>
    </row>
    <row r="2084" spans="1:54" x14ac:dyDescent="0.25">
      <c r="A2084" s="1">
        <v>45200</v>
      </c>
      <c r="B2084">
        <v>280207</v>
      </c>
      <c r="D2084">
        <v>9800</v>
      </c>
      <c r="E2084" t="s">
        <v>48083</v>
      </c>
      <c r="F2084" t="s">
        <v>11268</v>
      </c>
      <c r="G2084">
        <v>33437307</v>
      </c>
      <c r="H2084">
        <v>1016696729</v>
      </c>
      <c r="I2084" t="s">
        <v>48167</v>
      </c>
      <c r="K2084" t="s">
        <v>11269</v>
      </c>
      <c r="L2084" t="s">
        <v>11270</v>
      </c>
      <c r="M2084">
        <v>3019</v>
      </c>
      <c r="N2084">
        <v>3</v>
      </c>
      <c r="R2084" s="1">
        <v>43564</v>
      </c>
      <c r="S2084" t="s">
        <v>56</v>
      </c>
      <c r="W2084">
        <v>5</v>
      </c>
      <c r="X2084" t="s">
        <v>557</v>
      </c>
      <c r="Y2084">
        <v>1</v>
      </c>
      <c r="Z2084" t="s">
        <v>46545</v>
      </c>
      <c r="AA2084">
        <v>10</v>
      </c>
      <c r="AB2084">
        <v>201108</v>
      </c>
      <c r="AC2084">
        <v>121</v>
      </c>
      <c r="AD2084" t="s">
        <v>70</v>
      </c>
      <c r="AE2084">
        <v>1013</v>
      </c>
      <c r="AF2084" t="s">
        <v>558</v>
      </c>
      <c r="AG2084">
        <v>1</v>
      </c>
      <c r="AH2084" t="s">
        <v>44482</v>
      </c>
      <c r="AI2084">
        <v>99</v>
      </c>
      <c r="AJ2084" t="s">
        <v>54511</v>
      </c>
      <c r="AK2084">
        <v>860</v>
      </c>
      <c r="AL2084" t="s">
        <v>48081</v>
      </c>
      <c r="AQ2084" t="s">
        <v>11271</v>
      </c>
      <c r="AS2084">
        <v>0</v>
      </c>
      <c r="AT2084" t="s">
        <v>61</v>
      </c>
      <c r="AU2084" t="s">
        <v>11272</v>
      </c>
      <c r="AX2084">
        <v>57.460558499999998</v>
      </c>
      <c r="AY2084">
        <v>9.86970554</v>
      </c>
      <c r="AZ2084" t="s">
        <v>62</v>
      </c>
      <c r="BA2084">
        <v>1081</v>
      </c>
      <c r="BB2084" t="s">
        <v>1844</v>
      </c>
    </row>
    <row r="2085" spans="1:54" x14ac:dyDescent="0.25">
      <c r="A2085" s="1">
        <v>45200</v>
      </c>
      <c r="B2085">
        <v>280208</v>
      </c>
      <c r="D2085">
        <v>6340</v>
      </c>
      <c r="E2085" t="s">
        <v>53159</v>
      </c>
      <c r="F2085" t="s">
        <v>45065</v>
      </c>
      <c r="G2085">
        <v>33742029</v>
      </c>
      <c r="H2085">
        <v>1017019224</v>
      </c>
      <c r="I2085" t="s">
        <v>11273</v>
      </c>
      <c r="K2085" t="s">
        <v>11274</v>
      </c>
      <c r="L2085" t="s">
        <v>48168</v>
      </c>
      <c r="M2085">
        <v>1345</v>
      </c>
      <c r="N2085">
        <v>12</v>
      </c>
      <c r="R2085" s="1">
        <v>44938</v>
      </c>
      <c r="S2085" t="s">
        <v>56</v>
      </c>
      <c r="W2085">
        <v>5</v>
      </c>
      <c r="X2085" t="s">
        <v>557</v>
      </c>
      <c r="Y2085">
        <v>1</v>
      </c>
      <c r="Z2085" t="s">
        <v>46545</v>
      </c>
      <c r="AA2085">
        <v>9</v>
      </c>
      <c r="AB2085">
        <v>201108</v>
      </c>
      <c r="AC2085">
        <v>121</v>
      </c>
      <c r="AD2085" t="s">
        <v>70</v>
      </c>
      <c r="AE2085">
        <v>1013</v>
      </c>
      <c r="AF2085" t="s">
        <v>558</v>
      </c>
      <c r="AG2085">
        <v>1</v>
      </c>
      <c r="AH2085" t="s">
        <v>44482</v>
      </c>
      <c r="AI2085">
        <v>99</v>
      </c>
      <c r="AJ2085" t="s">
        <v>54511</v>
      </c>
      <c r="AK2085">
        <v>580</v>
      </c>
      <c r="AL2085" t="s">
        <v>11275</v>
      </c>
      <c r="AQ2085" t="s">
        <v>11276</v>
      </c>
      <c r="AR2085" t="s">
        <v>11277</v>
      </c>
      <c r="AS2085">
        <v>0</v>
      </c>
      <c r="AT2085" t="s">
        <v>61</v>
      </c>
      <c r="AU2085" t="s">
        <v>45066</v>
      </c>
      <c r="AW2085" t="s">
        <v>48169</v>
      </c>
      <c r="AX2085">
        <v>54.893633940000001</v>
      </c>
      <c r="AY2085">
        <v>9.4405616299999995</v>
      </c>
      <c r="AZ2085" t="s">
        <v>62</v>
      </c>
      <c r="BA2085">
        <v>1083</v>
      </c>
      <c r="BB2085" t="s">
        <v>2861</v>
      </c>
    </row>
    <row r="2086" spans="1:54" x14ac:dyDescent="0.25">
      <c r="A2086" s="1">
        <v>45200</v>
      </c>
      <c r="B2086">
        <v>280209</v>
      </c>
      <c r="C2086" t="s">
        <v>11278</v>
      </c>
      <c r="D2086">
        <v>2700</v>
      </c>
      <c r="E2086" t="s">
        <v>46559</v>
      </c>
      <c r="F2086" t="s">
        <v>11278</v>
      </c>
      <c r="G2086">
        <v>32684866</v>
      </c>
      <c r="I2086" t="s">
        <v>11279</v>
      </c>
      <c r="K2086" t="s">
        <v>11280</v>
      </c>
      <c r="L2086" t="s">
        <v>45067</v>
      </c>
      <c r="M2086">
        <v>3824</v>
      </c>
      <c r="N2086">
        <v>65</v>
      </c>
      <c r="P2086">
        <v>1</v>
      </c>
      <c r="R2086" s="1">
        <v>40857</v>
      </c>
      <c r="S2086" t="s">
        <v>56</v>
      </c>
      <c r="V2086" s="1">
        <v>40792</v>
      </c>
      <c r="W2086">
        <v>5</v>
      </c>
      <c r="X2086" t="s">
        <v>557</v>
      </c>
      <c r="Y2086">
        <v>1</v>
      </c>
      <c r="Z2086" t="s">
        <v>46545</v>
      </c>
      <c r="AA2086">
        <v>7</v>
      </c>
      <c r="AB2086">
        <v>201108</v>
      </c>
      <c r="AC2086">
        <v>121</v>
      </c>
      <c r="AD2086" t="s">
        <v>70</v>
      </c>
      <c r="AE2086">
        <v>1013</v>
      </c>
      <c r="AF2086" t="s">
        <v>558</v>
      </c>
      <c r="AG2086">
        <v>3</v>
      </c>
      <c r="AH2086" t="s">
        <v>81</v>
      </c>
      <c r="AI2086">
        <v>99</v>
      </c>
      <c r="AJ2086" t="s">
        <v>54511</v>
      </c>
      <c r="AK2086">
        <v>101</v>
      </c>
      <c r="AL2086" t="s">
        <v>46544</v>
      </c>
      <c r="AQ2086" t="s">
        <v>11281</v>
      </c>
      <c r="AS2086">
        <v>0</v>
      </c>
      <c r="AT2086" t="s">
        <v>61</v>
      </c>
      <c r="AU2086" t="s">
        <v>44484</v>
      </c>
      <c r="AX2086">
        <v>55.713805642112703</v>
      </c>
      <c r="AY2086">
        <v>12.483976417847201</v>
      </c>
      <c r="AZ2086" t="s">
        <v>62</v>
      </c>
      <c r="BA2086">
        <v>1084</v>
      </c>
      <c r="BB2086" t="s">
        <v>63</v>
      </c>
    </row>
    <row r="2087" spans="1:54" x14ac:dyDescent="0.25">
      <c r="A2087" s="1">
        <v>45200</v>
      </c>
      <c r="B2087">
        <v>280210</v>
      </c>
      <c r="D2087">
        <v>4872</v>
      </c>
      <c r="E2087" t="s">
        <v>10258</v>
      </c>
      <c r="F2087" t="s">
        <v>11282</v>
      </c>
      <c r="G2087">
        <v>33421303</v>
      </c>
      <c r="H2087">
        <v>1016666528</v>
      </c>
      <c r="I2087" t="s">
        <v>11283</v>
      </c>
      <c r="K2087" t="s">
        <v>11284</v>
      </c>
      <c r="L2087" t="s">
        <v>4108</v>
      </c>
      <c r="M2087">
        <v>1003</v>
      </c>
      <c r="N2087">
        <v>5</v>
      </c>
      <c r="R2087" s="1">
        <v>44110</v>
      </c>
      <c r="S2087" t="s">
        <v>56</v>
      </c>
      <c r="W2087">
        <v>5</v>
      </c>
      <c r="X2087" t="s">
        <v>557</v>
      </c>
      <c r="Y2087">
        <v>1</v>
      </c>
      <c r="Z2087" t="s">
        <v>46545</v>
      </c>
      <c r="AA2087">
        <v>9</v>
      </c>
      <c r="AB2087">
        <v>201108</v>
      </c>
      <c r="AC2087">
        <v>121</v>
      </c>
      <c r="AD2087" t="s">
        <v>70</v>
      </c>
      <c r="AE2087">
        <v>1013</v>
      </c>
      <c r="AF2087" t="s">
        <v>558</v>
      </c>
      <c r="AG2087">
        <v>1</v>
      </c>
      <c r="AH2087" t="s">
        <v>44482</v>
      </c>
      <c r="AI2087">
        <v>99</v>
      </c>
      <c r="AJ2087" t="s">
        <v>54511</v>
      </c>
      <c r="AK2087">
        <v>376</v>
      </c>
      <c r="AL2087" t="s">
        <v>9249</v>
      </c>
      <c r="AQ2087" t="s">
        <v>11285</v>
      </c>
      <c r="AR2087" t="s">
        <v>11286</v>
      </c>
      <c r="AS2087">
        <v>0</v>
      </c>
      <c r="AT2087" t="s">
        <v>61</v>
      </c>
      <c r="AU2087" t="s">
        <v>3889</v>
      </c>
      <c r="AX2087">
        <v>54.742835079999999</v>
      </c>
      <c r="AY2087">
        <v>11.9595424</v>
      </c>
      <c r="AZ2087" t="s">
        <v>62</v>
      </c>
      <c r="BA2087">
        <v>1085</v>
      </c>
      <c r="BB2087" t="s">
        <v>44618</v>
      </c>
    </row>
    <row r="2088" spans="1:54" x14ac:dyDescent="0.25">
      <c r="A2088" s="1">
        <v>45200</v>
      </c>
      <c r="B2088">
        <v>280211</v>
      </c>
      <c r="C2088" t="s">
        <v>11287</v>
      </c>
      <c r="D2088">
        <v>9870</v>
      </c>
      <c r="E2088" t="s">
        <v>10699</v>
      </c>
      <c r="F2088" t="s">
        <v>48170</v>
      </c>
      <c r="G2088">
        <v>33219970</v>
      </c>
      <c r="H2088">
        <v>1016584955</v>
      </c>
      <c r="I2088" t="s">
        <v>54693</v>
      </c>
      <c r="K2088" t="s">
        <v>11288</v>
      </c>
      <c r="L2088" t="s">
        <v>11289</v>
      </c>
      <c r="M2088">
        <v>3636</v>
      </c>
      <c r="N2088">
        <v>4</v>
      </c>
      <c r="R2088" s="1">
        <v>45193</v>
      </c>
      <c r="S2088" t="s">
        <v>877</v>
      </c>
      <c r="W2088">
        <v>5</v>
      </c>
      <c r="X2088" t="s">
        <v>557</v>
      </c>
      <c r="Y2088">
        <v>1</v>
      </c>
      <c r="Z2088" t="s">
        <v>46545</v>
      </c>
      <c r="AA2088">
        <v>8</v>
      </c>
      <c r="AB2088">
        <v>201108</v>
      </c>
      <c r="AC2088">
        <v>121</v>
      </c>
      <c r="AD2088" t="s">
        <v>70</v>
      </c>
      <c r="AE2088">
        <v>1013</v>
      </c>
      <c r="AF2088" t="s">
        <v>558</v>
      </c>
      <c r="AG2088">
        <v>1</v>
      </c>
      <c r="AH2088" t="s">
        <v>44482</v>
      </c>
      <c r="AI2088">
        <v>99</v>
      </c>
      <c r="AJ2088" t="s">
        <v>54511</v>
      </c>
      <c r="AK2088">
        <v>860</v>
      </c>
      <c r="AL2088" t="s">
        <v>48081</v>
      </c>
      <c r="AQ2088" t="s">
        <v>11290</v>
      </c>
      <c r="AR2088" t="s">
        <v>11291</v>
      </c>
      <c r="AS2088">
        <v>0</v>
      </c>
      <c r="AT2088" t="s">
        <v>61</v>
      </c>
      <c r="AU2088" t="s">
        <v>11292</v>
      </c>
      <c r="AX2088">
        <v>57.459278660000003</v>
      </c>
      <c r="AY2088">
        <v>10.241463380000001</v>
      </c>
      <c r="AZ2088" t="s">
        <v>62</v>
      </c>
      <c r="BA2088">
        <v>1081</v>
      </c>
      <c r="BB2088" t="s">
        <v>1844</v>
      </c>
    </row>
    <row r="2089" spans="1:54" x14ac:dyDescent="0.25">
      <c r="A2089" s="1">
        <v>45200</v>
      </c>
      <c r="B2089">
        <v>280212</v>
      </c>
      <c r="D2089">
        <v>9480</v>
      </c>
      <c r="E2089" t="s">
        <v>48171</v>
      </c>
      <c r="F2089" t="s">
        <v>11293</v>
      </c>
      <c r="G2089">
        <v>33550995</v>
      </c>
      <c r="H2089">
        <v>1016794658</v>
      </c>
      <c r="I2089" t="s">
        <v>11294</v>
      </c>
      <c r="K2089" t="s">
        <v>11295</v>
      </c>
      <c r="L2089" t="s">
        <v>45068</v>
      </c>
      <c r="M2089">
        <v>1373</v>
      </c>
      <c r="N2089" t="s">
        <v>9091</v>
      </c>
      <c r="R2089" s="1">
        <v>44894</v>
      </c>
      <c r="S2089" t="s">
        <v>56</v>
      </c>
      <c r="W2089">
        <v>5</v>
      </c>
      <c r="X2089" t="s">
        <v>557</v>
      </c>
      <c r="Y2089">
        <v>1</v>
      </c>
      <c r="Z2089" t="s">
        <v>46545</v>
      </c>
      <c r="AA2089">
        <v>8</v>
      </c>
      <c r="AB2089">
        <v>201108</v>
      </c>
      <c r="AC2089">
        <v>121</v>
      </c>
      <c r="AD2089" t="s">
        <v>70</v>
      </c>
      <c r="AE2089">
        <v>1013</v>
      </c>
      <c r="AF2089" t="s">
        <v>558</v>
      </c>
      <c r="AG2089">
        <v>1</v>
      </c>
      <c r="AH2089" t="s">
        <v>44482</v>
      </c>
      <c r="AI2089">
        <v>99</v>
      </c>
      <c r="AJ2089" t="s">
        <v>54511</v>
      </c>
      <c r="AK2089">
        <v>849</v>
      </c>
      <c r="AL2089" t="s">
        <v>10736</v>
      </c>
      <c r="AQ2089" t="s">
        <v>11296</v>
      </c>
      <c r="AR2089" t="s">
        <v>11297</v>
      </c>
      <c r="AS2089">
        <v>0</v>
      </c>
      <c r="AT2089" t="s">
        <v>61</v>
      </c>
      <c r="AU2089" t="s">
        <v>45069</v>
      </c>
      <c r="AW2089" t="s">
        <v>11298</v>
      </c>
      <c r="AX2089">
        <v>57.313009749999999</v>
      </c>
      <c r="AY2089">
        <v>9.7143393800000002</v>
      </c>
      <c r="AZ2089" t="s">
        <v>62</v>
      </c>
      <c r="BA2089">
        <v>1081</v>
      </c>
      <c r="BB2089" t="s">
        <v>1844</v>
      </c>
    </row>
    <row r="2090" spans="1:54" x14ac:dyDescent="0.25">
      <c r="A2090" s="1">
        <v>45200</v>
      </c>
      <c r="B2090">
        <v>280213</v>
      </c>
      <c r="D2090">
        <v>8600</v>
      </c>
      <c r="E2090" t="s">
        <v>10218</v>
      </c>
      <c r="F2090" t="s">
        <v>48172</v>
      </c>
      <c r="G2090">
        <v>32910890</v>
      </c>
      <c r="I2090" t="s">
        <v>11299</v>
      </c>
      <c r="K2090" t="s">
        <v>11300</v>
      </c>
      <c r="L2090" t="s">
        <v>53160</v>
      </c>
      <c r="M2090">
        <v>1069</v>
      </c>
      <c r="N2090">
        <v>23</v>
      </c>
      <c r="R2090" s="1">
        <v>41598</v>
      </c>
      <c r="S2090" t="s">
        <v>56</v>
      </c>
      <c r="W2090">
        <v>5</v>
      </c>
      <c r="X2090" t="s">
        <v>557</v>
      </c>
      <c r="Y2090">
        <v>1</v>
      </c>
      <c r="Z2090" t="s">
        <v>46545</v>
      </c>
      <c r="AA2090">
        <v>9</v>
      </c>
      <c r="AB2090">
        <v>201108</v>
      </c>
      <c r="AC2090">
        <v>121</v>
      </c>
      <c r="AD2090" t="s">
        <v>70</v>
      </c>
      <c r="AE2090">
        <v>1013</v>
      </c>
      <c r="AF2090" t="s">
        <v>558</v>
      </c>
      <c r="AG2090">
        <v>8</v>
      </c>
      <c r="AH2090" t="s">
        <v>10520</v>
      </c>
      <c r="AI2090">
        <v>99</v>
      </c>
      <c r="AJ2090" t="s">
        <v>54511</v>
      </c>
      <c r="AK2090">
        <v>740</v>
      </c>
      <c r="AL2090" t="s">
        <v>10222</v>
      </c>
      <c r="AQ2090" t="s">
        <v>11301</v>
      </c>
      <c r="AS2090">
        <v>0</v>
      </c>
      <c r="AT2090" t="s">
        <v>61</v>
      </c>
      <c r="AU2090" t="s">
        <v>53161</v>
      </c>
      <c r="AX2090">
        <v>56.152386200344999</v>
      </c>
      <c r="AY2090">
        <v>9.6914441820343509</v>
      </c>
      <c r="AZ2090" t="s">
        <v>62</v>
      </c>
      <c r="BA2090">
        <v>1082</v>
      </c>
      <c r="BB2090" t="s">
        <v>2852</v>
      </c>
    </row>
    <row r="2091" spans="1:54" x14ac:dyDescent="0.25">
      <c r="A2091" s="1">
        <v>45200</v>
      </c>
      <c r="B2091">
        <v>280214</v>
      </c>
      <c r="D2091">
        <v>8300</v>
      </c>
      <c r="E2091" t="s">
        <v>11302</v>
      </c>
      <c r="F2091" t="s">
        <v>11303</v>
      </c>
      <c r="G2091">
        <v>33185529</v>
      </c>
      <c r="H2091">
        <v>1016400226</v>
      </c>
      <c r="I2091" t="s">
        <v>11304</v>
      </c>
      <c r="K2091" t="s">
        <v>11305</v>
      </c>
      <c r="L2091" t="s">
        <v>11306</v>
      </c>
      <c r="M2091">
        <v>5646</v>
      </c>
      <c r="N2091">
        <v>2</v>
      </c>
      <c r="R2091" s="1">
        <v>44036</v>
      </c>
      <c r="S2091" t="s">
        <v>56</v>
      </c>
      <c r="V2091" s="1">
        <v>43644</v>
      </c>
      <c r="W2091">
        <v>5</v>
      </c>
      <c r="X2091" t="s">
        <v>557</v>
      </c>
      <c r="Y2091">
        <v>1</v>
      </c>
      <c r="Z2091" t="s">
        <v>46545</v>
      </c>
      <c r="AA2091">
        <v>9</v>
      </c>
      <c r="AB2091">
        <v>201108</v>
      </c>
      <c r="AC2091">
        <v>121</v>
      </c>
      <c r="AD2091" t="s">
        <v>70</v>
      </c>
      <c r="AE2091">
        <v>1013</v>
      </c>
      <c r="AF2091" t="s">
        <v>558</v>
      </c>
      <c r="AG2091">
        <v>3</v>
      </c>
      <c r="AH2091" t="s">
        <v>81</v>
      </c>
      <c r="AI2091">
        <v>99</v>
      </c>
      <c r="AJ2091" t="s">
        <v>54511</v>
      </c>
      <c r="AK2091">
        <v>727</v>
      </c>
      <c r="AL2091" t="s">
        <v>11307</v>
      </c>
      <c r="AQ2091" t="s">
        <v>11308</v>
      </c>
      <c r="AR2091" t="s">
        <v>11309</v>
      </c>
      <c r="AS2091">
        <v>0</v>
      </c>
      <c r="AT2091" t="s">
        <v>61</v>
      </c>
      <c r="AU2091" t="s">
        <v>11310</v>
      </c>
      <c r="AX2091">
        <v>55.914123490000001</v>
      </c>
      <c r="AY2091">
        <v>10.141561879999999</v>
      </c>
      <c r="AZ2091" t="s">
        <v>62</v>
      </c>
      <c r="BA2091">
        <v>1082</v>
      </c>
      <c r="BB2091" t="s">
        <v>2852</v>
      </c>
    </row>
    <row r="2092" spans="1:54" x14ac:dyDescent="0.25">
      <c r="A2092" s="1">
        <v>45200</v>
      </c>
      <c r="B2092">
        <v>280215</v>
      </c>
      <c r="D2092">
        <v>7700</v>
      </c>
      <c r="E2092" t="s">
        <v>11311</v>
      </c>
      <c r="F2092" t="s">
        <v>48173</v>
      </c>
      <c r="G2092">
        <v>33339836</v>
      </c>
      <c r="H2092">
        <v>1016615001</v>
      </c>
      <c r="I2092" t="s">
        <v>53162</v>
      </c>
      <c r="K2092" t="s">
        <v>11312</v>
      </c>
      <c r="L2092" t="s">
        <v>11313</v>
      </c>
      <c r="M2092">
        <v>763</v>
      </c>
      <c r="N2092">
        <v>3</v>
      </c>
      <c r="R2092" s="1">
        <v>44543</v>
      </c>
      <c r="S2092" t="s">
        <v>56</v>
      </c>
      <c r="W2092">
        <v>5</v>
      </c>
      <c r="X2092" t="s">
        <v>557</v>
      </c>
      <c r="Y2092">
        <v>1</v>
      </c>
      <c r="Z2092" t="s">
        <v>46545</v>
      </c>
      <c r="AA2092">
        <v>7</v>
      </c>
      <c r="AB2092">
        <v>201108</v>
      </c>
      <c r="AC2092">
        <v>121</v>
      </c>
      <c r="AD2092" t="s">
        <v>70</v>
      </c>
      <c r="AE2092">
        <v>1013</v>
      </c>
      <c r="AF2092" t="s">
        <v>558</v>
      </c>
      <c r="AG2092">
        <v>1</v>
      </c>
      <c r="AH2092" t="s">
        <v>44482</v>
      </c>
      <c r="AI2092">
        <v>99</v>
      </c>
      <c r="AJ2092" t="s">
        <v>54511</v>
      </c>
      <c r="AK2092">
        <v>787</v>
      </c>
      <c r="AL2092" t="s">
        <v>11314</v>
      </c>
      <c r="AQ2092" t="s">
        <v>11315</v>
      </c>
      <c r="AR2092" t="s">
        <v>11316</v>
      </c>
      <c r="AS2092">
        <v>0</v>
      </c>
      <c r="AT2092" t="s">
        <v>61</v>
      </c>
      <c r="AU2092" t="s">
        <v>11317</v>
      </c>
      <c r="AX2092">
        <v>57.038306779999999</v>
      </c>
      <c r="AY2092">
        <v>8.5091770699999998</v>
      </c>
      <c r="AZ2092" t="s">
        <v>62</v>
      </c>
      <c r="BA2092">
        <v>1081</v>
      </c>
      <c r="BB2092" t="s">
        <v>1844</v>
      </c>
    </row>
    <row r="2093" spans="1:54" x14ac:dyDescent="0.25">
      <c r="A2093" s="1">
        <v>45200</v>
      </c>
      <c r="B2093">
        <v>280216</v>
      </c>
      <c r="C2093" t="s">
        <v>11318</v>
      </c>
      <c r="D2093">
        <v>5270</v>
      </c>
      <c r="E2093" t="s">
        <v>11319</v>
      </c>
      <c r="F2093" t="s">
        <v>11318</v>
      </c>
      <c r="G2093">
        <v>33653212</v>
      </c>
      <c r="H2093">
        <v>1016880139</v>
      </c>
      <c r="I2093" t="s">
        <v>11320</v>
      </c>
      <c r="K2093" t="s">
        <v>11321</v>
      </c>
      <c r="L2093" t="s">
        <v>11322</v>
      </c>
      <c r="M2093">
        <v>7697</v>
      </c>
      <c r="N2093" t="s">
        <v>11323</v>
      </c>
      <c r="R2093" s="1">
        <v>44686</v>
      </c>
      <c r="S2093" t="s">
        <v>56</v>
      </c>
      <c r="V2093" s="1">
        <v>43684</v>
      </c>
      <c r="W2093">
        <v>5</v>
      </c>
      <c r="X2093" t="s">
        <v>557</v>
      </c>
      <c r="Y2093">
        <v>1</v>
      </c>
      <c r="Z2093" t="s">
        <v>46545</v>
      </c>
      <c r="AA2093">
        <v>7</v>
      </c>
      <c r="AB2093">
        <v>201108</v>
      </c>
      <c r="AC2093">
        <v>121</v>
      </c>
      <c r="AD2093" t="s">
        <v>70</v>
      </c>
      <c r="AE2093">
        <v>1013</v>
      </c>
      <c r="AF2093" t="s">
        <v>558</v>
      </c>
      <c r="AG2093">
        <v>3</v>
      </c>
      <c r="AH2093" t="s">
        <v>81</v>
      </c>
      <c r="AI2093">
        <v>99</v>
      </c>
      <c r="AJ2093" t="s">
        <v>54511</v>
      </c>
      <c r="AK2093">
        <v>461</v>
      </c>
      <c r="AL2093" t="s">
        <v>10612</v>
      </c>
      <c r="AQ2093" t="s">
        <v>11324</v>
      </c>
      <c r="AR2093" t="s">
        <v>11325</v>
      </c>
      <c r="AS2093">
        <v>0</v>
      </c>
      <c r="AT2093" t="s">
        <v>61</v>
      </c>
      <c r="AU2093" t="s">
        <v>11326</v>
      </c>
      <c r="AX2093">
        <v>55.441355129999998</v>
      </c>
      <c r="AY2093">
        <v>10.371553410000001</v>
      </c>
      <c r="AZ2093" t="s">
        <v>62</v>
      </c>
      <c r="BA2093">
        <v>1083</v>
      </c>
      <c r="BB2093" t="s">
        <v>2861</v>
      </c>
    </row>
    <row r="2094" spans="1:54" x14ac:dyDescent="0.25">
      <c r="A2094" s="1">
        <v>45200</v>
      </c>
      <c r="B2094">
        <v>280217</v>
      </c>
      <c r="D2094">
        <v>9510</v>
      </c>
      <c r="E2094" t="s">
        <v>11244</v>
      </c>
      <c r="F2094" t="s">
        <v>11327</v>
      </c>
      <c r="G2094">
        <v>33539150</v>
      </c>
      <c r="H2094">
        <v>1016774274</v>
      </c>
      <c r="I2094" t="s">
        <v>11328</v>
      </c>
      <c r="K2094" t="s">
        <v>11329</v>
      </c>
      <c r="L2094" t="s">
        <v>11330</v>
      </c>
      <c r="M2094">
        <v>1262</v>
      </c>
      <c r="N2094">
        <v>4</v>
      </c>
      <c r="R2094" s="1">
        <v>41985</v>
      </c>
      <c r="S2094" t="s">
        <v>56</v>
      </c>
      <c r="V2094" s="1">
        <v>41639</v>
      </c>
      <c r="W2094">
        <v>5</v>
      </c>
      <c r="X2094" t="s">
        <v>557</v>
      </c>
      <c r="Y2094">
        <v>1</v>
      </c>
      <c r="Z2094" t="s">
        <v>46545</v>
      </c>
      <c r="AA2094">
        <v>6</v>
      </c>
      <c r="AB2094">
        <v>201108</v>
      </c>
      <c r="AC2094">
        <v>121</v>
      </c>
      <c r="AD2094" t="s">
        <v>70</v>
      </c>
      <c r="AE2094">
        <v>1013</v>
      </c>
      <c r="AF2094" t="s">
        <v>558</v>
      </c>
      <c r="AG2094">
        <v>3</v>
      </c>
      <c r="AH2094" t="s">
        <v>81</v>
      </c>
      <c r="AI2094">
        <v>99</v>
      </c>
      <c r="AJ2094" t="s">
        <v>54511</v>
      </c>
      <c r="AK2094">
        <v>846</v>
      </c>
      <c r="AL2094" t="s">
        <v>10487</v>
      </c>
      <c r="AQ2094" t="s">
        <v>11331</v>
      </c>
      <c r="AS2094">
        <v>0</v>
      </c>
      <c r="AT2094" t="s">
        <v>61</v>
      </c>
      <c r="AU2094" t="s">
        <v>11332</v>
      </c>
      <c r="AW2094" t="s">
        <v>11333</v>
      </c>
      <c r="AX2094">
        <v>56.733595995654902</v>
      </c>
      <c r="AY2094">
        <v>9.9388625012160698</v>
      </c>
      <c r="AZ2094" t="s">
        <v>62</v>
      </c>
      <c r="BA2094">
        <v>1081</v>
      </c>
      <c r="BB2094" t="s">
        <v>1844</v>
      </c>
    </row>
    <row r="2095" spans="1:54" x14ac:dyDescent="0.25">
      <c r="A2095" s="1">
        <v>45200</v>
      </c>
      <c r="B2095">
        <v>280218</v>
      </c>
      <c r="D2095">
        <v>6070</v>
      </c>
      <c r="E2095" t="s">
        <v>10152</v>
      </c>
      <c r="F2095" t="s">
        <v>11334</v>
      </c>
      <c r="G2095">
        <v>33170734</v>
      </c>
      <c r="H2095">
        <v>1016377321</v>
      </c>
      <c r="I2095" t="s">
        <v>11335</v>
      </c>
      <c r="K2095" t="s">
        <v>11336</v>
      </c>
      <c r="L2095" t="s">
        <v>48174</v>
      </c>
      <c r="M2095">
        <v>908</v>
      </c>
      <c r="N2095">
        <v>20</v>
      </c>
      <c r="R2095" s="1">
        <v>43782</v>
      </c>
      <c r="S2095" t="s">
        <v>56</v>
      </c>
      <c r="W2095">
        <v>5</v>
      </c>
      <c r="X2095" t="s">
        <v>557</v>
      </c>
      <c r="Y2095">
        <v>1</v>
      </c>
      <c r="Z2095" t="s">
        <v>46545</v>
      </c>
      <c r="AA2095">
        <v>9</v>
      </c>
      <c r="AB2095">
        <v>201108</v>
      </c>
      <c r="AC2095">
        <v>121</v>
      </c>
      <c r="AD2095" t="s">
        <v>70</v>
      </c>
      <c r="AE2095">
        <v>1013</v>
      </c>
      <c r="AF2095" t="s">
        <v>558</v>
      </c>
      <c r="AG2095">
        <v>1</v>
      </c>
      <c r="AH2095" t="s">
        <v>44482</v>
      </c>
      <c r="AI2095">
        <v>99</v>
      </c>
      <c r="AJ2095" t="s">
        <v>54511</v>
      </c>
      <c r="AK2095">
        <v>621</v>
      </c>
      <c r="AL2095" t="s">
        <v>10157</v>
      </c>
      <c r="AQ2095" t="s">
        <v>11337</v>
      </c>
      <c r="AS2095">
        <v>0</v>
      </c>
      <c r="AT2095" t="s">
        <v>61</v>
      </c>
      <c r="AU2095" t="s">
        <v>48175</v>
      </c>
      <c r="AX2095">
        <v>55.353488990000002</v>
      </c>
      <c r="AY2095">
        <v>9.3565202900000006</v>
      </c>
      <c r="AZ2095" t="s">
        <v>62</v>
      </c>
      <c r="BA2095">
        <v>1083</v>
      </c>
      <c r="BB2095" t="s">
        <v>2861</v>
      </c>
    </row>
    <row r="2096" spans="1:54" x14ac:dyDescent="0.25">
      <c r="A2096" s="1">
        <v>45200</v>
      </c>
      <c r="B2096">
        <v>280219</v>
      </c>
      <c r="D2096">
        <v>4160</v>
      </c>
      <c r="E2096" t="s">
        <v>10941</v>
      </c>
      <c r="F2096" t="s">
        <v>10942</v>
      </c>
      <c r="G2096">
        <v>33170823</v>
      </c>
      <c r="I2096" t="s">
        <v>11338</v>
      </c>
      <c r="K2096" t="s">
        <v>11339</v>
      </c>
      <c r="L2096" t="s">
        <v>10945</v>
      </c>
      <c r="M2096">
        <v>1795</v>
      </c>
      <c r="N2096">
        <v>3</v>
      </c>
      <c r="R2096" s="1">
        <v>40843</v>
      </c>
      <c r="S2096" t="s">
        <v>56</v>
      </c>
      <c r="V2096" s="1">
        <v>40702</v>
      </c>
      <c r="W2096">
        <v>5</v>
      </c>
      <c r="X2096" t="s">
        <v>557</v>
      </c>
      <c r="Y2096">
        <v>1</v>
      </c>
      <c r="Z2096" t="s">
        <v>46545</v>
      </c>
      <c r="AA2096">
        <v>7</v>
      </c>
      <c r="AB2096">
        <v>201108</v>
      </c>
      <c r="AC2096">
        <v>121</v>
      </c>
      <c r="AD2096" t="s">
        <v>70</v>
      </c>
      <c r="AE2096">
        <v>1013</v>
      </c>
      <c r="AF2096" t="s">
        <v>558</v>
      </c>
      <c r="AG2096">
        <v>3</v>
      </c>
      <c r="AH2096" t="s">
        <v>81</v>
      </c>
      <c r="AI2096">
        <v>99</v>
      </c>
      <c r="AJ2096" t="s">
        <v>54511</v>
      </c>
      <c r="AK2096">
        <v>370</v>
      </c>
      <c r="AL2096" t="s">
        <v>44987</v>
      </c>
      <c r="AQ2096" t="s">
        <v>11340</v>
      </c>
      <c r="AS2096">
        <v>0</v>
      </c>
      <c r="AT2096" t="s">
        <v>61</v>
      </c>
      <c r="AU2096" t="s">
        <v>10948</v>
      </c>
      <c r="AX2096">
        <v>55.3492093888418</v>
      </c>
      <c r="AY2096">
        <v>11.812352892480501</v>
      </c>
      <c r="AZ2096" t="s">
        <v>62</v>
      </c>
      <c r="BA2096">
        <v>1085</v>
      </c>
      <c r="BB2096" t="s">
        <v>44618</v>
      </c>
    </row>
    <row r="2097" spans="1:54" x14ac:dyDescent="0.25">
      <c r="A2097" s="1">
        <v>45200</v>
      </c>
      <c r="B2097">
        <v>280220</v>
      </c>
      <c r="D2097">
        <v>7742</v>
      </c>
      <c r="E2097" t="s">
        <v>48176</v>
      </c>
      <c r="F2097" t="s">
        <v>11341</v>
      </c>
      <c r="G2097">
        <v>33557418</v>
      </c>
      <c r="H2097">
        <v>1016829990</v>
      </c>
      <c r="I2097" t="s">
        <v>48177</v>
      </c>
      <c r="K2097" t="s">
        <v>11342</v>
      </c>
      <c r="L2097" t="s">
        <v>54694</v>
      </c>
      <c r="M2097">
        <v>2990</v>
      </c>
      <c r="N2097">
        <v>110</v>
      </c>
      <c r="R2097" s="1">
        <v>44837</v>
      </c>
      <c r="S2097" t="s">
        <v>56</v>
      </c>
      <c r="W2097">
        <v>5</v>
      </c>
      <c r="X2097" t="s">
        <v>557</v>
      </c>
      <c r="Y2097">
        <v>1</v>
      </c>
      <c r="Z2097" t="s">
        <v>46545</v>
      </c>
      <c r="AA2097">
        <v>8</v>
      </c>
      <c r="AB2097">
        <v>201108</v>
      </c>
      <c r="AC2097">
        <v>121</v>
      </c>
      <c r="AD2097" t="s">
        <v>70</v>
      </c>
      <c r="AE2097">
        <v>1013</v>
      </c>
      <c r="AF2097" t="s">
        <v>558</v>
      </c>
      <c r="AG2097">
        <v>1</v>
      </c>
      <c r="AH2097" t="s">
        <v>44482</v>
      </c>
      <c r="AI2097">
        <v>99</v>
      </c>
      <c r="AJ2097" t="s">
        <v>54511</v>
      </c>
      <c r="AK2097">
        <v>787</v>
      </c>
      <c r="AL2097" t="s">
        <v>11314</v>
      </c>
      <c r="AQ2097" t="s">
        <v>11343</v>
      </c>
      <c r="AR2097" t="s">
        <v>11344</v>
      </c>
      <c r="AS2097">
        <v>0</v>
      </c>
      <c r="AT2097" t="s">
        <v>61</v>
      </c>
      <c r="AU2097" t="s">
        <v>48178</v>
      </c>
      <c r="AW2097" t="s">
        <v>54695</v>
      </c>
      <c r="AX2097">
        <v>57.030013449999998</v>
      </c>
      <c r="AY2097">
        <v>9.0087568200000003</v>
      </c>
      <c r="AZ2097" t="s">
        <v>62</v>
      </c>
      <c r="BA2097">
        <v>1081</v>
      </c>
      <c r="BB2097" t="s">
        <v>1844</v>
      </c>
    </row>
    <row r="2098" spans="1:54" x14ac:dyDescent="0.25">
      <c r="A2098" s="1">
        <v>45200</v>
      </c>
      <c r="B2098">
        <v>280221</v>
      </c>
      <c r="C2098" t="s">
        <v>11345</v>
      </c>
      <c r="D2098">
        <v>9870</v>
      </c>
      <c r="E2098" t="s">
        <v>10699</v>
      </c>
      <c r="F2098" t="s">
        <v>48179</v>
      </c>
      <c r="G2098">
        <v>33548036</v>
      </c>
      <c r="H2098">
        <v>1016788798</v>
      </c>
      <c r="I2098" t="s">
        <v>48180</v>
      </c>
      <c r="K2098" t="s">
        <v>11346</v>
      </c>
      <c r="L2098" t="s">
        <v>11347</v>
      </c>
      <c r="M2098">
        <v>2686</v>
      </c>
      <c r="N2098">
        <v>1</v>
      </c>
      <c r="R2098" s="1">
        <v>44860</v>
      </c>
      <c r="S2098" t="s">
        <v>56</v>
      </c>
      <c r="W2098">
        <v>5</v>
      </c>
      <c r="X2098" t="s">
        <v>557</v>
      </c>
      <c r="Y2098">
        <v>1</v>
      </c>
      <c r="Z2098" t="s">
        <v>46545</v>
      </c>
      <c r="AA2098">
        <v>9</v>
      </c>
      <c r="AB2098">
        <v>201108</v>
      </c>
      <c r="AC2098">
        <v>121</v>
      </c>
      <c r="AD2098" t="s">
        <v>70</v>
      </c>
      <c r="AE2098">
        <v>1013</v>
      </c>
      <c r="AF2098" t="s">
        <v>558</v>
      </c>
      <c r="AG2098">
        <v>1</v>
      </c>
      <c r="AH2098" t="s">
        <v>44482</v>
      </c>
      <c r="AI2098">
        <v>99</v>
      </c>
      <c r="AJ2098" t="s">
        <v>54511</v>
      </c>
      <c r="AK2098">
        <v>860</v>
      </c>
      <c r="AL2098" t="s">
        <v>48081</v>
      </c>
      <c r="AQ2098" t="s">
        <v>11348</v>
      </c>
      <c r="AR2098" t="s">
        <v>11349</v>
      </c>
      <c r="AS2098">
        <v>0</v>
      </c>
      <c r="AT2098" t="s">
        <v>61</v>
      </c>
      <c r="AU2098" t="s">
        <v>11350</v>
      </c>
      <c r="AX2098">
        <v>57.507082410000002</v>
      </c>
      <c r="AY2098">
        <v>10.27958872</v>
      </c>
      <c r="AZ2098" t="s">
        <v>62</v>
      </c>
      <c r="BA2098">
        <v>1081</v>
      </c>
      <c r="BB2098" t="s">
        <v>1844</v>
      </c>
    </row>
    <row r="2099" spans="1:54" x14ac:dyDescent="0.25">
      <c r="A2099" s="1">
        <v>45200</v>
      </c>
      <c r="B2099">
        <v>280222</v>
      </c>
      <c r="C2099" t="s">
        <v>55369</v>
      </c>
      <c r="D2099">
        <v>3600</v>
      </c>
      <c r="E2099" t="s">
        <v>6956</v>
      </c>
      <c r="F2099" t="s">
        <v>55369</v>
      </c>
      <c r="G2099">
        <v>29189129</v>
      </c>
      <c r="H2099">
        <v>1003277906</v>
      </c>
      <c r="I2099" t="s">
        <v>11351</v>
      </c>
      <c r="K2099" t="s">
        <v>11352</v>
      </c>
      <c r="L2099" t="s">
        <v>44826</v>
      </c>
      <c r="M2099">
        <v>658</v>
      </c>
      <c r="N2099">
        <v>4</v>
      </c>
      <c r="R2099" s="1">
        <v>43782</v>
      </c>
      <c r="S2099" t="s">
        <v>56</v>
      </c>
      <c r="T2099">
        <v>250</v>
      </c>
      <c r="U2099" t="s">
        <v>2790</v>
      </c>
      <c r="W2099">
        <v>2</v>
      </c>
      <c r="X2099" t="s">
        <v>57</v>
      </c>
      <c r="Y2099">
        <v>1</v>
      </c>
      <c r="Z2099" t="s">
        <v>46545</v>
      </c>
      <c r="AA2099">
        <v>9</v>
      </c>
      <c r="AB2099">
        <v>201106</v>
      </c>
      <c r="AC2099">
        <v>121</v>
      </c>
      <c r="AD2099" t="s">
        <v>70</v>
      </c>
      <c r="AE2099">
        <v>1012</v>
      </c>
      <c r="AF2099" t="s">
        <v>71</v>
      </c>
      <c r="AG2099">
        <v>1</v>
      </c>
      <c r="AH2099" t="s">
        <v>44482</v>
      </c>
      <c r="AI2099">
        <v>99</v>
      </c>
      <c r="AJ2099" t="s">
        <v>54511</v>
      </c>
      <c r="AK2099">
        <v>250</v>
      </c>
      <c r="AL2099" t="s">
        <v>2790</v>
      </c>
      <c r="AQ2099" t="s">
        <v>6975</v>
      </c>
      <c r="AR2099" t="s">
        <v>6976</v>
      </c>
      <c r="AS2099">
        <v>0</v>
      </c>
      <c r="AT2099" t="s">
        <v>61</v>
      </c>
      <c r="AU2099" t="s">
        <v>44827</v>
      </c>
      <c r="AX2099">
        <v>55.829890239999997</v>
      </c>
      <c r="AY2099">
        <v>12.08598261</v>
      </c>
      <c r="AZ2099" t="s">
        <v>62</v>
      </c>
      <c r="BA2099">
        <v>1084</v>
      </c>
      <c r="BB2099" t="s">
        <v>63</v>
      </c>
    </row>
    <row r="2100" spans="1:54" x14ac:dyDescent="0.25">
      <c r="A2100" s="1">
        <v>45200</v>
      </c>
      <c r="B2100">
        <v>280223</v>
      </c>
      <c r="D2100">
        <v>9480</v>
      </c>
      <c r="E2100" t="s">
        <v>48171</v>
      </c>
      <c r="F2100" t="s">
        <v>11353</v>
      </c>
      <c r="G2100">
        <v>33665539</v>
      </c>
      <c r="H2100">
        <v>1016918756</v>
      </c>
      <c r="I2100" t="s">
        <v>48181</v>
      </c>
      <c r="K2100" t="s">
        <v>11354</v>
      </c>
      <c r="L2100" t="s">
        <v>11355</v>
      </c>
      <c r="M2100">
        <v>3295</v>
      </c>
      <c r="N2100">
        <v>12</v>
      </c>
      <c r="R2100" s="1">
        <v>41583</v>
      </c>
      <c r="S2100" t="s">
        <v>56</v>
      </c>
      <c r="V2100" s="1">
        <v>41113</v>
      </c>
      <c r="W2100">
        <v>5</v>
      </c>
      <c r="X2100" t="s">
        <v>557</v>
      </c>
      <c r="Y2100">
        <v>1</v>
      </c>
      <c r="Z2100" t="s">
        <v>46545</v>
      </c>
      <c r="AA2100">
        <v>6</v>
      </c>
      <c r="AB2100">
        <v>201108</v>
      </c>
      <c r="AC2100">
        <v>121</v>
      </c>
      <c r="AD2100" t="s">
        <v>70</v>
      </c>
      <c r="AE2100">
        <v>1013</v>
      </c>
      <c r="AF2100" t="s">
        <v>558</v>
      </c>
      <c r="AG2100">
        <v>3</v>
      </c>
      <c r="AH2100" t="s">
        <v>81</v>
      </c>
      <c r="AI2100">
        <v>99</v>
      </c>
      <c r="AJ2100" t="s">
        <v>54511</v>
      </c>
      <c r="AK2100">
        <v>860</v>
      </c>
      <c r="AL2100" t="s">
        <v>48081</v>
      </c>
      <c r="AQ2100" t="s">
        <v>11356</v>
      </c>
      <c r="AR2100" t="s">
        <v>11357</v>
      </c>
      <c r="AS2100">
        <v>0</v>
      </c>
      <c r="AT2100" t="s">
        <v>61</v>
      </c>
      <c r="AU2100" t="s">
        <v>6722</v>
      </c>
      <c r="AW2100" t="s">
        <v>11358</v>
      </c>
      <c r="AX2100">
        <v>57.3383968903685</v>
      </c>
      <c r="AY2100">
        <v>9.7737351740661396</v>
      </c>
      <c r="AZ2100" t="s">
        <v>62</v>
      </c>
      <c r="BA2100">
        <v>1081</v>
      </c>
      <c r="BB2100" t="s">
        <v>1844</v>
      </c>
    </row>
    <row r="2101" spans="1:54" x14ac:dyDescent="0.25">
      <c r="A2101" s="1">
        <v>45200</v>
      </c>
      <c r="B2101">
        <v>280224</v>
      </c>
      <c r="C2101" t="s">
        <v>11359</v>
      </c>
      <c r="D2101">
        <v>8300</v>
      </c>
      <c r="E2101" t="s">
        <v>11302</v>
      </c>
      <c r="F2101" t="s">
        <v>48182</v>
      </c>
      <c r="G2101">
        <v>33407688</v>
      </c>
      <c r="H2101">
        <v>1016719605</v>
      </c>
      <c r="I2101" t="s">
        <v>11360</v>
      </c>
      <c r="K2101" t="s">
        <v>11361</v>
      </c>
      <c r="L2101" t="s">
        <v>11362</v>
      </c>
      <c r="M2101">
        <v>1568</v>
      </c>
      <c r="N2101">
        <v>13</v>
      </c>
      <c r="R2101" s="1">
        <v>44544</v>
      </c>
      <c r="S2101" t="s">
        <v>56</v>
      </c>
      <c r="W2101">
        <v>5</v>
      </c>
      <c r="X2101" t="s">
        <v>557</v>
      </c>
      <c r="Y2101">
        <v>1</v>
      </c>
      <c r="Z2101" t="s">
        <v>46545</v>
      </c>
      <c r="AA2101">
        <v>8</v>
      </c>
      <c r="AB2101">
        <v>201108</v>
      </c>
      <c r="AC2101">
        <v>121</v>
      </c>
      <c r="AD2101" t="s">
        <v>70</v>
      </c>
      <c r="AE2101">
        <v>1013</v>
      </c>
      <c r="AF2101" t="s">
        <v>558</v>
      </c>
      <c r="AG2101">
        <v>1</v>
      </c>
      <c r="AH2101" t="s">
        <v>44482</v>
      </c>
      <c r="AI2101">
        <v>99</v>
      </c>
      <c r="AJ2101" t="s">
        <v>54511</v>
      </c>
      <c r="AK2101">
        <v>727</v>
      </c>
      <c r="AL2101" t="s">
        <v>11307</v>
      </c>
      <c r="AQ2101" t="s">
        <v>11363</v>
      </c>
      <c r="AR2101" t="s">
        <v>11364</v>
      </c>
      <c r="AS2101">
        <v>0</v>
      </c>
      <c r="AT2101" t="s">
        <v>61</v>
      </c>
      <c r="AU2101" t="s">
        <v>11365</v>
      </c>
      <c r="AX2101">
        <v>55.948544060000003</v>
      </c>
      <c r="AY2101">
        <v>10.19899216</v>
      </c>
      <c r="AZ2101" t="s">
        <v>62</v>
      </c>
      <c r="BA2101">
        <v>1082</v>
      </c>
      <c r="BB2101" t="s">
        <v>2852</v>
      </c>
    </row>
    <row r="2102" spans="1:54" x14ac:dyDescent="0.25">
      <c r="A2102" s="1">
        <v>45200</v>
      </c>
      <c r="B2102">
        <v>280225</v>
      </c>
      <c r="D2102">
        <v>9620</v>
      </c>
      <c r="E2102" t="s">
        <v>11366</v>
      </c>
      <c r="F2102" t="s">
        <v>11367</v>
      </c>
      <c r="G2102">
        <v>33428588</v>
      </c>
      <c r="I2102" t="s">
        <v>48183</v>
      </c>
      <c r="L2102" t="s">
        <v>11368</v>
      </c>
      <c r="M2102">
        <v>125</v>
      </c>
      <c r="N2102">
        <v>66</v>
      </c>
      <c r="R2102" s="1">
        <v>41598</v>
      </c>
      <c r="S2102" t="s">
        <v>56</v>
      </c>
      <c r="W2102">
        <v>5</v>
      </c>
      <c r="X2102" t="s">
        <v>557</v>
      </c>
      <c r="Y2102">
        <v>1</v>
      </c>
      <c r="Z2102" t="s">
        <v>46545</v>
      </c>
      <c r="AA2102">
        <v>7</v>
      </c>
      <c r="AB2102">
        <v>201108</v>
      </c>
      <c r="AC2102">
        <v>121</v>
      </c>
      <c r="AD2102" t="s">
        <v>70</v>
      </c>
      <c r="AE2102">
        <v>1013</v>
      </c>
      <c r="AF2102" t="s">
        <v>558</v>
      </c>
      <c r="AG2102">
        <v>8</v>
      </c>
      <c r="AH2102" t="s">
        <v>10520</v>
      </c>
      <c r="AI2102">
        <v>99</v>
      </c>
      <c r="AJ2102" t="s">
        <v>54511</v>
      </c>
      <c r="AK2102">
        <v>820</v>
      </c>
      <c r="AL2102" t="s">
        <v>10495</v>
      </c>
      <c r="AS2102">
        <v>0</v>
      </c>
      <c r="AT2102" t="s">
        <v>61</v>
      </c>
      <c r="AU2102" t="s">
        <v>11369</v>
      </c>
      <c r="AX2102">
        <v>56.695752522003602</v>
      </c>
      <c r="AY2102">
        <v>9.5547607518647393</v>
      </c>
      <c r="AZ2102" t="s">
        <v>62</v>
      </c>
      <c r="BA2102">
        <v>1081</v>
      </c>
      <c r="BB2102" t="s">
        <v>1844</v>
      </c>
    </row>
    <row r="2103" spans="1:54" x14ac:dyDescent="0.25">
      <c r="A2103" s="1">
        <v>45200</v>
      </c>
      <c r="B2103">
        <v>280226</v>
      </c>
      <c r="C2103" t="s">
        <v>11370</v>
      </c>
      <c r="D2103">
        <v>5540</v>
      </c>
      <c r="E2103" t="s">
        <v>11371</v>
      </c>
      <c r="F2103" t="s">
        <v>11372</v>
      </c>
      <c r="G2103">
        <v>33541554</v>
      </c>
      <c r="H2103">
        <v>1016782803</v>
      </c>
      <c r="I2103" t="s">
        <v>11373</v>
      </c>
      <c r="K2103" t="s">
        <v>11374</v>
      </c>
      <c r="L2103" t="s">
        <v>11375</v>
      </c>
      <c r="M2103">
        <v>561</v>
      </c>
      <c r="N2103" t="s">
        <v>6968</v>
      </c>
      <c r="R2103" s="1">
        <v>45182</v>
      </c>
      <c r="S2103" t="s">
        <v>1367</v>
      </c>
      <c r="W2103">
        <v>5</v>
      </c>
      <c r="X2103" t="s">
        <v>557</v>
      </c>
      <c r="Y2103">
        <v>1</v>
      </c>
      <c r="Z2103" t="s">
        <v>46545</v>
      </c>
      <c r="AA2103">
        <v>9</v>
      </c>
      <c r="AB2103">
        <v>201108</v>
      </c>
      <c r="AC2103">
        <v>121</v>
      </c>
      <c r="AD2103" t="s">
        <v>70</v>
      </c>
      <c r="AE2103">
        <v>1013</v>
      </c>
      <c r="AF2103" t="s">
        <v>558</v>
      </c>
      <c r="AG2103">
        <v>1</v>
      </c>
      <c r="AH2103" t="s">
        <v>44482</v>
      </c>
      <c r="AI2103">
        <v>99</v>
      </c>
      <c r="AJ2103" t="s">
        <v>54511</v>
      </c>
      <c r="AK2103">
        <v>450</v>
      </c>
      <c r="AL2103" t="s">
        <v>11376</v>
      </c>
      <c r="AQ2103" t="s">
        <v>11377</v>
      </c>
      <c r="AR2103" t="s">
        <v>11378</v>
      </c>
      <c r="AS2103">
        <v>0</v>
      </c>
      <c r="AT2103" t="s">
        <v>61</v>
      </c>
      <c r="AU2103" t="s">
        <v>11379</v>
      </c>
      <c r="AW2103" t="s">
        <v>11380</v>
      </c>
      <c r="AX2103">
        <v>55.393633309999998</v>
      </c>
      <c r="AY2103">
        <v>10.688449</v>
      </c>
      <c r="AZ2103" t="s">
        <v>62</v>
      </c>
      <c r="BA2103">
        <v>1083</v>
      </c>
      <c r="BB2103" t="s">
        <v>2861</v>
      </c>
    </row>
    <row r="2104" spans="1:54" x14ac:dyDescent="0.25">
      <c r="A2104" s="1">
        <v>45200</v>
      </c>
      <c r="B2104">
        <v>280227</v>
      </c>
      <c r="D2104">
        <v>9800</v>
      </c>
      <c r="E2104" t="s">
        <v>48083</v>
      </c>
      <c r="F2104" t="s">
        <v>48184</v>
      </c>
      <c r="G2104">
        <v>33614802</v>
      </c>
      <c r="H2104">
        <v>1016887508</v>
      </c>
      <c r="I2104" t="s">
        <v>11381</v>
      </c>
      <c r="K2104" t="s">
        <v>11382</v>
      </c>
      <c r="L2104" t="s">
        <v>48185</v>
      </c>
      <c r="M2104">
        <v>3798</v>
      </c>
      <c r="N2104">
        <v>881</v>
      </c>
      <c r="R2104" s="1">
        <v>43782</v>
      </c>
      <c r="S2104" t="s">
        <v>56</v>
      </c>
      <c r="W2104">
        <v>5</v>
      </c>
      <c r="X2104" t="s">
        <v>557</v>
      </c>
      <c r="Y2104">
        <v>1</v>
      </c>
      <c r="Z2104" t="s">
        <v>46545</v>
      </c>
      <c r="AA2104">
        <v>9</v>
      </c>
      <c r="AB2104">
        <v>201108</v>
      </c>
      <c r="AC2104">
        <v>121</v>
      </c>
      <c r="AD2104" t="s">
        <v>70</v>
      </c>
      <c r="AE2104">
        <v>1013</v>
      </c>
      <c r="AF2104" t="s">
        <v>558</v>
      </c>
      <c r="AG2104">
        <v>1</v>
      </c>
      <c r="AH2104" t="s">
        <v>44482</v>
      </c>
      <c r="AI2104">
        <v>99</v>
      </c>
      <c r="AJ2104" t="s">
        <v>54511</v>
      </c>
      <c r="AK2104">
        <v>860</v>
      </c>
      <c r="AL2104" t="s">
        <v>48081</v>
      </c>
      <c r="AQ2104" t="s">
        <v>11383</v>
      </c>
      <c r="AR2104" t="s">
        <v>11384</v>
      </c>
      <c r="AS2104">
        <v>0</v>
      </c>
      <c r="AT2104" t="s">
        <v>61</v>
      </c>
      <c r="AU2104" t="s">
        <v>11385</v>
      </c>
      <c r="AW2104" t="s">
        <v>48186</v>
      </c>
      <c r="AX2104">
        <v>57.42811416</v>
      </c>
      <c r="AY2104">
        <v>10.08388798</v>
      </c>
      <c r="AZ2104" t="s">
        <v>62</v>
      </c>
      <c r="BA2104">
        <v>1081</v>
      </c>
      <c r="BB2104" t="s">
        <v>1844</v>
      </c>
    </row>
    <row r="2105" spans="1:54" x14ac:dyDescent="0.25">
      <c r="A2105" s="1">
        <v>45200</v>
      </c>
      <c r="B2105">
        <v>280228</v>
      </c>
      <c r="C2105" t="s">
        <v>11386</v>
      </c>
      <c r="D2105">
        <v>5750</v>
      </c>
      <c r="E2105" t="s">
        <v>10188</v>
      </c>
      <c r="F2105" t="s">
        <v>11387</v>
      </c>
      <c r="G2105">
        <v>29188645</v>
      </c>
      <c r="H2105">
        <v>1003309825</v>
      </c>
      <c r="I2105" t="s">
        <v>48187</v>
      </c>
      <c r="K2105" t="s">
        <v>11388</v>
      </c>
      <c r="L2105" t="s">
        <v>11389</v>
      </c>
      <c r="M2105">
        <v>505</v>
      </c>
      <c r="N2105">
        <v>48</v>
      </c>
      <c r="R2105" s="1">
        <v>43790</v>
      </c>
      <c r="S2105" t="s">
        <v>56</v>
      </c>
      <c r="T2105">
        <v>430</v>
      </c>
      <c r="U2105" t="s">
        <v>10190</v>
      </c>
      <c r="W2105">
        <v>2</v>
      </c>
      <c r="X2105" t="s">
        <v>57</v>
      </c>
      <c r="Y2105">
        <v>1</v>
      </c>
      <c r="Z2105" t="s">
        <v>46545</v>
      </c>
      <c r="AB2105">
        <v>201106</v>
      </c>
      <c r="AC2105">
        <v>128</v>
      </c>
      <c r="AD2105" t="s">
        <v>955</v>
      </c>
      <c r="AE2105">
        <v>1051</v>
      </c>
      <c r="AF2105" t="s">
        <v>955</v>
      </c>
      <c r="AG2105">
        <v>1</v>
      </c>
      <c r="AH2105" t="s">
        <v>44482</v>
      </c>
      <c r="AI2105">
        <v>99</v>
      </c>
      <c r="AJ2105" t="s">
        <v>54511</v>
      </c>
      <c r="AK2105">
        <v>430</v>
      </c>
      <c r="AL2105" t="s">
        <v>10190</v>
      </c>
      <c r="AQ2105" t="s">
        <v>11390</v>
      </c>
      <c r="AR2105" t="s">
        <v>11391</v>
      </c>
      <c r="AS2105">
        <v>0</v>
      </c>
      <c r="AT2105" t="s">
        <v>61</v>
      </c>
      <c r="AU2105" t="s">
        <v>11392</v>
      </c>
      <c r="AX2105">
        <v>55.259605819999997</v>
      </c>
      <c r="AY2105">
        <v>10.40768956</v>
      </c>
      <c r="AZ2105" t="s">
        <v>62</v>
      </c>
      <c r="BA2105">
        <v>1083</v>
      </c>
      <c r="BB2105" t="s">
        <v>2861</v>
      </c>
    </row>
    <row r="2106" spans="1:54" x14ac:dyDescent="0.25">
      <c r="A2106" s="1">
        <v>45200</v>
      </c>
      <c r="B2106">
        <v>280229</v>
      </c>
      <c r="C2106" t="s">
        <v>11393</v>
      </c>
      <c r="D2106">
        <v>8600</v>
      </c>
      <c r="E2106" t="s">
        <v>10218</v>
      </c>
      <c r="F2106" t="s">
        <v>11394</v>
      </c>
      <c r="G2106">
        <v>31236150</v>
      </c>
      <c r="H2106">
        <v>1016893761</v>
      </c>
      <c r="I2106" t="s">
        <v>48188</v>
      </c>
      <c r="K2106" t="s">
        <v>11395</v>
      </c>
      <c r="L2106" t="s">
        <v>54685</v>
      </c>
      <c r="M2106">
        <v>2135</v>
      </c>
      <c r="N2106">
        <v>5</v>
      </c>
      <c r="R2106" s="1">
        <v>45132</v>
      </c>
      <c r="S2106" t="s">
        <v>6399</v>
      </c>
      <c r="V2106" s="1">
        <v>45132</v>
      </c>
      <c r="W2106">
        <v>0</v>
      </c>
      <c r="X2106" t="s">
        <v>1252</v>
      </c>
      <c r="Y2106">
        <v>1</v>
      </c>
      <c r="Z2106" t="s">
        <v>46545</v>
      </c>
      <c r="AB2106">
        <v>201106</v>
      </c>
      <c r="AC2106">
        <v>147</v>
      </c>
      <c r="AD2106" t="s">
        <v>46697</v>
      </c>
      <c r="AE2106">
        <v>1021</v>
      </c>
      <c r="AF2106" t="s">
        <v>46697</v>
      </c>
      <c r="AG2106">
        <v>3</v>
      </c>
      <c r="AH2106" t="s">
        <v>81</v>
      </c>
      <c r="AI2106">
        <v>99</v>
      </c>
      <c r="AJ2106" t="s">
        <v>54511</v>
      </c>
      <c r="AK2106">
        <v>740</v>
      </c>
      <c r="AL2106" t="s">
        <v>10222</v>
      </c>
      <c r="AM2106">
        <v>2</v>
      </c>
      <c r="AN2106" t="s">
        <v>119</v>
      </c>
      <c r="AO2106">
        <v>280173</v>
      </c>
      <c r="AQ2106" t="s">
        <v>11396</v>
      </c>
      <c r="AR2106" t="s">
        <v>11397</v>
      </c>
      <c r="AS2106">
        <v>0</v>
      </c>
      <c r="AT2106" t="s">
        <v>61</v>
      </c>
      <c r="AU2106" t="s">
        <v>54686</v>
      </c>
      <c r="AX2106">
        <v>56.160975550000003</v>
      </c>
      <c r="AY2106">
        <v>9.5293848299999997</v>
      </c>
      <c r="AZ2106" t="s">
        <v>62</v>
      </c>
      <c r="BA2106">
        <v>1082</v>
      </c>
      <c r="BB2106" t="s">
        <v>2852</v>
      </c>
    </row>
    <row r="2107" spans="1:54" x14ac:dyDescent="0.25">
      <c r="A2107" s="1">
        <v>45200</v>
      </c>
      <c r="B2107">
        <v>280230</v>
      </c>
      <c r="C2107" t="s">
        <v>48189</v>
      </c>
      <c r="D2107">
        <v>1126</v>
      </c>
      <c r="E2107" t="s">
        <v>46546</v>
      </c>
      <c r="F2107" t="s">
        <v>48189</v>
      </c>
      <c r="G2107">
        <v>20419679</v>
      </c>
      <c r="H2107">
        <v>1004293630</v>
      </c>
      <c r="I2107" t="s">
        <v>11398</v>
      </c>
      <c r="K2107" t="s">
        <v>1484</v>
      </c>
      <c r="L2107" t="s">
        <v>1485</v>
      </c>
      <c r="M2107">
        <v>5668</v>
      </c>
      <c r="N2107">
        <v>8</v>
      </c>
      <c r="R2107" s="1">
        <v>45099</v>
      </c>
      <c r="S2107" t="s">
        <v>6399</v>
      </c>
      <c r="W2107">
        <v>5</v>
      </c>
      <c r="X2107" t="s">
        <v>557</v>
      </c>
      <c r="Y2107">
        <v>7</v>
      </c>
      <c r="Z2107" t="s">
        <v>1499</v>
      </c>
      <c r="AB2107">
        <v>201108</v>
      </c>
      <c r="AC2107">
        <v>141</v>
      </c>
      <c r="AD2107" t="s">
        <v>46688</v>
      </c>
      <c r="AE2107">
        <v>1022</v>
      </c>
      <c r="AF2107" t="s">
        <v>46688</v>
      </c>
      <c r="AG2107">
        <v>1</v>
      </c>
      <c r="AH2107" t="s">
        <v>44482</v>
      </c>
      <c r="AI2107">
        <v>99</v>
      </c>
      <c r="AJ2107" t="s">
        <v>54511</v>
      </c>
      <c r="AK2107">
        <v>101</v>
      </c>
      <c r="AL2107" t="s">
        <v>46544</v>
      </c>
      <c r="AQ2107" t="s">
        <v>11399</v>
      </c>
      <c r="AR2107" t="s">
        <v>11400</v>
      </c>
      <c r="AS2107">
        <v>0</v>
      </c>
      <c r="AT2107" t="s">
        <v>61</v>
      </c>
      <c r="AU2107" t="s">
        <v>1489</v>
      </c>
      <c r="AX2107">
        <v>55.682258019999999</v>
      </c>
      <c r="AY2107">
        <v>12.575121510000001</v>
      </c>
      <c r="AZ2107" t="s">
        <v>62</v>
      </c>
      <c r="BA2107">
        <v>1084</v>
      </c>
      <c r="BB2107" t="s">
        <v>63</v>
      </c>
    </row>
    <row r="2108" spans="1:54" x14ac:dyDescent="0.25">
      <c r="A2108" s="1">
        <v>45200</v>
      </c>
      <c r="B2108">
        <v>280231</v>
      </c>
      <c r="C2108" t="s">
        <v>53163</v>
      </c>
      <c r="D2108">
        <v>2770</v>
      </c>
      <c r="E2108" t="s">
        <v>2082</v>
      </c>
      <c r="F2108" t="s">
        <v>53164</v>
      </c>
      <c r="G2108">
        <v>33728271</v>
      </c>
      <c r="H2108">
        <v>1016993790</v>
      </c>
      <c r="I2108" t="s">
        <v>11401</v>
      </c>
      <c r="K2108" t="s">
        <v>11402</v>
      </c>
      <c r="L2108" t="s">
        <v>53165</v>
      </c>
      <c r="M2108">
        <v>2010</v>
      </c>
      <c r="N2108">
        <v>107</v>
      </c>
      <c r="R2108" s="1">
        <v>44315</v>
      </c>
      <c r="S2108" t="s">
        <v>56</v>
      </c>
      <c r="V2108" s="1">
        <v>44196</v>
      </c>
      <c r="W2108">
        <v>5</v>
      </c>
      <c r="X2108" t="s">
        <v>557</v>
      </c>
      <c r="Y2108">
        <v>1</v>
      </c>
      <c r="Z2108" t="s">
        <v>46545</v>
      </c>
      <c r="AB2108">
        <v>201108</v>
      </c>
      <c r="AC2108">
        <v>146</v>
      </c>
      <c r="AD2108" t="s">
        <v>1428</v>
      </c>
      <c r="AE2108">
        <v>1025</v>
      </c>
      <c r="AF2108" t="s">
        <v>1428</v>
      </c>
      <c r="AG2108">
        <v>3</v>
      </c>
      <c r="AH2108" t="s">
        <v>81</v>
      </c>
      <c r="AI2108">
        <v>99</v>
      </c>
      <c r="AJ2108" t="s">
        <v>54511</v>
      </c>
      <c r="AK2108">
        <v>185</v>
      </c>
      <c r="AL2108" t="s">
        <v>52891</v>
      </c>
      <c r="AM2108">
        <v>2</v>
      </c>
      <c r="AN2108" t="s">
        <v>119</v>
      </c>
      <c r="AO2108">
        <v>281051</v>
      </c>
      <c r="AQ2108" t="s">
        <v>11403</v>
      </c>
      <c r="AR2108" t="s">
        <v>11404</v>
      </c>
      <c r="AS2108">
        <v>0</v>
      </c>
      <c r="AT2108" t="s">
        <v>61</v>
      </c>
      <c r="AU2108" t="s">
        <v>52897</v>
      </c>
      <c r="AX2108">
        <v>55.62283205</v>
      </c>
      <c r="AY2108">
        <v>12.61411097</v>
      </c>
      <c r="AZ2108" t="s">
        <v>62</v>
      </c>
      <c r="BA2108">
        <v>1084</v>
      </c>
      <c r="BB2108" t="s">
        <v>63</v>
      </c>
    </row>
    <row r="2109" spans="1:54" x14ac:dyDescent="0.25">
      <c r="A2109" s="1">
        <v>45200</v>
      </c>
      <c r="B2109">
        <v>280232</v>
      </c>
      <c r="C2109" t="s">
        <v>11405</v>
      </c>
      <c r="D2109">
        <v>2730</v>
      </c>
      <c r="E2109" t="s">
        <v>2549</v>
      </c>
      <c r="F2109" t="s">
        <v>53166</v>
      </c>
      <c r="G2109">
        <v>29190623</v>
      </c>
      <c r="H2109">
        <v>1003259108</v>
      </c>
      <c r="K2109" t="s">
        <v>11406</v>
      </c>
      <c r="L2109" t="s">
        <v>53166</v>
      </c>
      <c r="M2109">
        <v>3052</v>
      </c>
      <c r="N2109">
        <v>75</v>
      </c>
      <c r="R2109" s="1">
        <v>43426</v>
      </c>
      <c r="S2109" t="s">
        <v>56</v>
      </c>
      <c r="T2109">
        <v>1084</v>
      </c>
      <c r="U2109" t="s">
        <v>63</v>
      </c>
      <c r="W2109">
        <v>7</v>
      </c>
      <c r="X2109" t="s">
        <v>2845</v>
      </c>
      <c r="Y2109">
        <v>1</v>
      </c>
      <c r="Z2109" t="s">
        <v>46545</v>
      </c>
      <c r="AA2109">
        <v>9</v>
      </c>
      <c r="AB2109">
        <v>201106</v>
      </c>
      <c r="AC2109">
        <v>941</v>
      </c>
      <c r="AD2109" t="s">
        <v>1343</v>
      </c>
      <c r="AE2109">
        <v>9998</v>
      </c>
      <c r="AF2109" t="s">
        <v>11407</v>
      </c>
      <c r="AG2109">
        <v>1</v>
      </c>
      <c r="AH2109" t="s">
        <v>44482</v>
      </c>
      <c r="AI2109">
        <v>99</v>
      </c>
      <c r="AJ2109" t="s">
        <v>54511</v>
      </c>
      <c r="AK2109">
        <v>163</v>
      </c>
      <c r="AL2109" t="s">
        <v>2551</v>
      </c>
      <c r="AQ2109" t="s">
        <v>11408</v>
      </c>
      <c r="AS2109">
        <v>0</v>
      </c>
      <c r="AT2109" t="s">
        <v>61</v>
      </c>
      <c r="AU2109" t="s">
        <v>11409</v>
      </c>
      <c r="AX2109">
        <v>55.731234329999999</v>
      </c>
      <c r="AY2109">
        <v>12.44332468</v>
      </c>
      <c r="AZ2109" t="s">
        <v>62</v>
      </c>
      <c r="BA2109">
        <v>1084</v>
      </c>
      <c r="BB2109" t="s">
        <v>63</v>
      </c>
    </row>
    <row r="2110" spans="1:54" x14ac:dyDescent="0.25">
      <c r="A2110" s="1">
        <v>45200</v>
      </c>
      <c r="B2110">
        <v>280233</v>
      </c>
      <c r="C2110" t="s">
        <v>11410</v>
      </c>
      <c r="D2110">
        <v>2750</v>
      </c>
      <c r="E2110" t="s">
        <v>1705</v>
      </c>
      <c r="F2110" t="s">
        <v>11411</v>
      </c>
      <c r="G2110">
        <v>26061202</v>
      </c>
      <c r="H2110">
        <v>1008467370</v>
      </c>
      <c r="I2110" t="s">
        <v>45070</v>
      </c>
      <c r="K2110" t="s">
        <v>11412</v>
      </c>
      <c r="L2110" t="s">
        <v>11413</v>
      </c>
      <c r="M2110">
        <v>252</v>
      </c>
      <c r="N2110">
        <v>69</v>
      </c>
      <c r="R2110" s="1">
        <v>43790</v>
      </c>
      <c r="S2110" t="s">
        <v>56</v>
      </c>
      <c r="W2110">
        <v>6</v>
      </c>
      <c r="X2110" t="s">
        <v>1289</v>
      </c>
      <c r="Y2110">
        <v>1</v>
      </c>
      <c r="Z2110" t="s">
        <v>46545</v>
      </c>
      <c r="AB2110">
        <v>201106</v>
      </c>
      <c r="AC2110">
        <v>149</v>
      </c>
      <c r="AD2110" t="s">
        <v>1085</v>
      </c>
      <c r="AE2110">
        <v>1026</v>
      </c>
      <c r="AF2110" t="s">
        <v>44530</v>
      </c>
      <c r="AG2110">
        <v>1</v>
      </c>
      <c r="AH2110" t="s">
        <v>44482</v>
      </c>
      <c r="AI2110">
        <v>99</v>
      </c>
      <c r="AJ2110" t="s">
        <v>54511</v>
      </c>
      <c r="AK2110">
        <v>151</v>
      </c>
      <c r="AL2110" t="s">
        <v>2294</v>
      </c>
      <c r="AQ2110" t="s">
        <v>11414</v>
      </c>
      <c r="AR2110" t="s">
        <v>11415</v>
      </c>
      <c r="AS2110">
        <v>0</v>
      </c>
      <c r="AT2110" t="s">
        <v>61</v>
      </c>
      <c r="AU2110" t="s">
        <v>11416</v>
      </c>
      <c r="AX2110">
        <v>55.732791800000001</v>
      </c>
      <c r="AY2110">
        <v>12.337227090000001</v>
      </c>
      <c r="AZ2110" t="s">
        <v>62</v>
      </c>
      <c r="BA2110">
        <v>1084</v>
      </c>
      <c r="BB2110" t="s">
        <v>63</v>
      </c>
    </row>
    <row r="2111" spans="1:54" x14ac:dyDescent="0.25">
      <c r="A2111" s="1">
        <v>45200</v>
      </c>
      <c r="B2111">
        <v>280234</v>
      </c>
      <c r="C2111" t="s">
        <v>11417</v>
      </c>
      <c r="D2111">
        <v>2400</v>
      </c>
      <c r="E2111" t="s">
        <v>46564</v>
      </c>
      <c r="F2111" t="s">
        <v>11418</v>
      </c>
      <c r="G2111">
        <v>67790928</v>
      </c>
      <c r="H2111">
        <v>1003228777</v>
      </c>
      <c r="I2111" t="s">
        <v>11419</v>
      </c>
      <c r="K2111" t="s">
        <v>11420</v>
      </c>
      <c r="L2111" t="s">
        <v>11421</v>
      </c>
      <c r="M2111">
        <v>2236</v>
      </c>
      <c r="N2111">
        <v>67</v>
      </c>
      <c r="R2111" s="1">
        <v>43791</v>
      </c>
      <c r="S2111" t="s">
        <v>56</v>
      </c>
      <c r="W2111">
        <v>6</v>
      </c>
      <c r="X2111" t="s">
        <v>1289</v>
      </c>
      <c r="Y2111">
        <v>1</v>
      </c>
      <c r="Z2111" t="s">
        <v>46545</v>
      </c>
      <c r="AB2111">
        <v>201106</v>
      </c>
      <c r="AC2111">
        <v>149</v>
      </c>
      <c r="AD2111" t="s">
        <v>1085</v>
      </c>
      <c r="AE2111">
        <v>1026</v>
      </c>
      <c r="AF2111" t="s">
        <v>44530</v>
      </c>
      <c r="AG2111">
        <v>1</v>
      </c>
      <c r="AH2111" t="s">
        <v>44482</v>
      </c>
      <c r="AI2111">
        <v>99</v>
      </c>
      <c r="AJ2111" t="s">
        <v>54511</v>
      </c>
      <c r="AK2111">
        <v>101</v>
      </c>
      <c r="AL2111" t="s">
        <v>46544</v>
      </c>
      <c r="AQ2111" t="s">
        <v>11422</v>
      </c>
      <c r="AR2111" t="s">
        <v>11423</v>
      </c>
      <c r="AS2111">
        <v>0</v>
      </c>
      <c r="AT2111" t="s">
        <v>61</v>
      </c>
      <c r="AU2111" t="s">
        <v>1077</v>
      </c>
      <c r="AX2111">
        <v>55.700306070000003</v>
      </c>
      <c r="AY2111">
        <v>12.529406809999999</v>
      </c>
      <c r="AZ2111" t="s">
        <v>62</v>
      </c>
      <c r="BA2111">
        <v>1084</v>
      </c>
      <c r="BB2111" t="s">
        <v>63</v>
      </c>
    </row>
    <row r="2112" spans="1:54" x14ac:dyDescent="0.25">
      <c r="A2112" s="1">
        <v>45200</v>
      </c>
      <c r="B2112">
        <v>280235</v>
      </c>
      <c r="C2112" t="s">
        <v>11424</v>
      </c>
      <c r="D2112">
        <v>6600</v>
      </c>
      <c r="E2112" t="s">
        <v>11425</v>
      </c>
      <c r="F2112" t="s">
        <v>11424</v>
      </c>
      <c r="L2112" t="s">
        <v>11426</v>
      </c>
      <c r="M2112">
        <v>690</v>
      </c>
      <c r="N2112">
        <v>7</v>
      </c>
      <c r="R2112" s="1">
        <v>44118</v>
      </c>
      <c r="S2112" t="s">
        <v>56</v>
      </c>
      <c r="T2112">
        <v>575</v>
      </c>
      <c r="U2112" t="s">
        <v>10348</v>
      </c>
      <c r="V2112" s="1">
        <v>40787</v>
      </c>
      <c r="W2112">
        <v>2</v>
      </c>
      <c r="X2112" t="s">
        <v>57</v>
      </c>
      <c r="Y2112">
        <v>1</v>
      </c>
      <c r="Z2112" t="s">
        <v>46545</v>
      </c>
      <c r="AB2112">
        <v>201109</v>
      </c>
      <c r="AC2112">
        <v>933</v>
      </c>
      <c r="AD2112" t="s">
        <v>1334</v>
      </c>
      <c r="AE2112">
        <v>2024</v>
      </c>
      <c r="AF2112" t="s">
        <v>1334</v>
      </c>
      <c r="AG2112">
        <v>8</v>
      </c>
      <c r="AH2112" t="s">
        <v>10520</v>
      </c>
      <c r="AI2112">
        <v>99</v>
      </c>
      <c r="AJ2112" t="s">
        <v>54511</v>
      </c>
      <c r="AK2112">
        <v>575</v>
      </c>
      <c r="AL2112" t="s">
        <v>10348</v>
      </c>
      <c r="AS2112">
        <v>0</v>
      </c>
      <c r="AT2112" t="s">
        <v>61</v>
      </c>
      <c r="AU2112" t="s">
        <v>11427</v>
      </c>
      <c r="AX2112">
        <v>55.472547259999999</v>
      </c>
      <c r="AY2112">
        <v>9.1344080400000003</v>
      </c>
      <c r="AZ2112" t="s">
        <v>62</v>
      </c>
      <c r="BA2112">
        <v>1083</v>
      </c>
      <c r="BB2112" t="s">
        <v>2861</v>
      </c>
    </row>
    <row r="2113" spans="1:54" x14ac:dyDescent="0.25">
      <c r="A2113" s="1">
        <v>45200</v>
      </c>
      <c r="B2113">
        <v>280236</v>
      </c>
      <c r="C2113" t="s">
        <v>11428</v>
      </c>
      <c r="D2113">
        <v>9310</v>
      </c>
      <c r="E2113" t="s">
        <v>11111</v>
      </c>
      <c r="F2113" t="s">
        <v>11429</v>
      </c>
      <c r="G2113">
        <v>26396476</v>
      </c>
      <c r="H2113">
        <v>1016401958</v>
      </c>
      <c r="I2113" t="s">
        <v>11131</v>
      </c>
      <c r="K2113" t="s">
        <v>11430</v>
      </c>
      <c r="L2113" t="s">
        <v>11431</v>
      </c>
      <c r="M2113">
        <v>9400</v>
      </c>
      <c r="N2113">
        <v>28</v>
      </c>
      <c r="R2113" s="1">
        <v>41607</v>
      </c>
      <c r="S2113" t="s">
        <v>56</v>
      </c>
      <c r="V2113" s="1">
        <v>41579</v>
      </c>
      <c r="W2113">
        <v>6</v>
      </c>
      <c r="X2113" t="s">
        <v>1289</v>
      </c>
      <c r="Y2113">
        <v>1</v>
      </c>
      <c r="Z2113" t="s">
        <v>46545</v>
      </c>
      <c r="AA2113">
        <v>9</v>
      </c>
      <c r="AB2113">
        <v>201107</v>
      </c>
      <c r="AC2113">
        <v>129</v>
      </c>
      <c r="AD2113" t="s">
        <v>2405</v>
      </c>
      <c r="AE2113">
        <v>1016</v>
      </c>
      <c r="AF2113" t="s">
        <v>2405</v>
      </c>
      <c r="AG2113">
        <v>3</v>
      </c>
      <c r="AH2113" t="s">
        <v>81</v>
      </c>
      <c r="AI2113">
        <v>99</v>
      </c>
      <c r="AJ2113" t="s">
        <v>54511</v>
      </c>
      <c r="AK2113">
        <v>851</v>
      </c>
      <c r="AL2113" t="s">
        <v>2847</v>
      </c>
      <c r="AQ2113" t="s">
        <v>11432</v>
      </c>
      <c r="AS2113">
        <v>0</v>
      </c>
      <c r="AT2113" t="s">
        <v>61</v>
      </c>
      <c r="AU2113" t="s">
        <v>11433</v>
      </c>
      <c r="AX2113">
        <v>57.103757429898799</v>
      </c>
      <c r="AY2113">
        <v>10.027639244901801</v>
      </c>
      <c r="AZ2113" t="s">
        <v>62</v>
      </c>
      <c r="BA2113">
        <v>1081</v>
      </c>
      <c r="BB2113" t="s">
        <v>1844</v>
      </c>
    </row>
    <row r="2114" spans="1:54" x14ac:dyDescent="0.25">
      <c r="A2114" s="1">
        <v>45200</v>
      </c>
      <c r="B2114">
        <v>280237</v>
      </c>
      <c r="C2114" t="s">
        <v>11434</v>
      </c>
      <c r="D2114">
        <v>4800</v>
      </c>
      <c r="E2114" t="s">
        <v>47865</v>
      </c>
      <c r="F2114" t="s">
        <v>11434</v>
      </c>
      <c r="G2114">
        <v>33696043</v>
      </c>
      <c r="H2114">
        <v>1016978627</v>
      </c>
      <c r="I2114" t="s">
        <v>11435</v>
      </c>
      <c r="K2114" t="s">
        <v>11436</v>
      </c>
      <c r="L2114" t="s">
        <v>11437</v>
      </c>
      <c r="M2114">
        <v>529</v>
      </c>
      <c r="N2114">
        <v>10</v>
      </c>
      <c r="R2114" s="1">
        <v>41765</v>
      </c>
      <c r="S2114" t="s">
        <v>56</v>
      </c>
      <c r="V2114" s="1">
        <v>41274</v>
      </c>
      <c r="W2114">
        <v>5</v>
      </c>
      <c r="X2114" t="s">
        <v>557</v>
      </c>
      <c r="Y2114">
        <v>1</v>
      </c>
      <c r="Z2114" t="s">
        <v>46545</v>
      </c>
      <c r="AA2114">
        <v>9</v>
      </c>
      <c r="AB2114">
        <v>201108</v>
      </c>
      <c r="AC2114">
        <v>121</v>
      </c>
      <c r="AD2114" t="s">
        <v>70</v>
      </c>
      <c r="AE2114">
        <v>1013</v>
      </c>
      <c r="AF2114" t="s">
        <v>558</v>
      </c>
      <c r="AG2114">
        <v>3</v>
      </c>
      <c r="AH2114" t="s">
        <v>81</v>
      </c>
      <c r="AI2114">
        <v>99</v>
      </c>
      <c r="AJ2114" t="s">
        <v>54511</v>
      </c>
      <c r="AK2114">
        <v>376</v>
      </c>
      <c r="AL2114" t="s">
        <v>9249</v>
      </c>
      <c r="AQ2114" t="s">
        <v>11438</v>
      </c>
      <c r="AS2114">
        <v>0</v>
      </c>
      <c r="AT2114" t="s">
        <v>61</v>
      </c>
      <c r="AU2114" t="s">
        <v>11439</v>
      </c>
      <c r="AX2114">
        <v>54.759844922152901</v>
      </c>
      <c r="AY2114">
        <v>11.8775533603563</v>
      </c>
      <c r="AZ2114" t="s">
        <v>62</v>
      </c>
      <c r="BA2114">
        <v>1085</v>
      </c>
      <c r="BB2114" t="s">
        <v>44618</v>
      </c>
    </row>
    <row r="2115" spans="1:54" x14ac:dyDescent="0.25">
      <c r="A2115" s="1">
        <v>45200</v>
      </c>
      <c r="B2115">
        <v>280238</v>
      </c>
      <c r="C2115" t="s">
        <v>11440</v>
      </c>
      <c r="D2115">
        <v>6500</v>
      </c>
      <c r="E2115" t="s">
        <v>11441</v>
      </c>
      <c r="F2115" t="s">
        <v>45071</v>
      </c>
      <c r="G2115">
        <v>29189757</v>
      </c>
      <c r="H2115">
        <v>1003327080</v>
      </c>
      <c r="I2115" t="s">
        <v>11442</v>
      </c>
      <c r="K2115" t="s">
        <v>11443</v>
      </c>
      <c r="L2115" t="s">
        <v>54696</v>
      </c>
      <c r="M2115">
        <v>504</v>
      </c>
      <c r="N2115">
        <v>33</v>
      </c>
      <c r="R2115" s="1">
        <v>45096</v>
      </c>
      <c r="S2115" t="s">
        <v>6399</v>
      </c>
      <c r="T2115">
        <v>510</v>
      </c>
      <c r="U2115" t="s">
        <v>10784</v>
      </c>
      <c r="W2115">
        <v>2</v>
      </c>
      <c r="X2115" t="s">
        <v>57</v>
      </c>
      <c r="Y2115">
        <v>1</v>
      </c>
      <c r="Z2115" t="s">
        <v>46545</v>
      </c>
      <c r="AA2115">
        <v>9</v>
      </c>
      <c r="AB2115">
        <v>201108</v>
      </c>
      <c r="AC2115">
        <v>121</v>
      </c>
      <c r="AD2115" t="s">
        <v>70</v>
      </c>
      <c r="AE2115">
        <v>1012</v>
      </c>
      <c r="AF2115" t="s">
        <v>71</v>
      </c>
      <c r="AG2115">
        <v>1</v>
      </c>
      <c r="AH2115" t="s">
        <v>44482</v>
      </c>
      <c r="AI2115">
        <v>99</v>
      </c>
      <c r="AJ2115" t="s">
        <v>54511</v>
      </c>
      <c r="AK2115">
        <v>510</v>
      </c>
      <c r="AL2115" t="s">
        <v>10784</v>
      </c>
      <c r="AP2115">
        <v>281795</v>
      </c>
      <c r="AQ2115" t="s">
        <v>11444</v>
      </c>
      <c r="AR2115" t="s">
        <v>11445</v>
      </c>
      <c r="AS2115">
        <v>2</v>
      </c>
      <c r="AT2115" t="s">
        <v>1413</v>
      </c>
      <c r="AU2115" t="s">
        <v>54697</v>
      </c>
      <c r="AW2115" t="s">
        <v>11446</v>
      </c>
      <c r="AX2115">
        <v>55.196382409999998</v>
      </c>
      <c r="AY2115">
        <v>9.3113810400000006</v>
      </c>
      <c r="AZ2115" t="s">
        <v>62</v>
      </c>
      <c r="BA2115">
        <v>1083</v>
      </c>
      <c r="BB2115" t="s">
        <v>2861</v>
      </c>
    </row>
    <row r="2116" spans="1:54" x14ac:dyDescent="0.25">
      <c r="A2116" s="1">
        <v>45200</v>
      </c>
      <c r="B2116">
        <v>280239</v>
      </c>
      <c r="C2116" t="s">
        <v>11447</v>
      </c>
      <c r="D2116">
        <v>6500</v>
      </c>
      <c r="E2116" t="s">
        <v>11441</v>
      </c>
      <c r="F2116" t="s">
        <v>11447</v>
      </c>
      <c r="G2116">
        <v>29189757</v>
      </c>
      <c r="H2116">
        <v>1003327341</v>
      </c>
      <c r="I2116" t="s">
        <v>45072</v>
      </c>
      <c r="K2116" t="s">
        <v>11448</v>
      </c>
      <c r="L2116" t="s">
        <v>11449</v>
      </c>
      <c r="M2116">
        <v>580</v>
      </c>
      <c r="N2116">
        <v>29</v>
      </c>
      <c r="R2116" s="1">
        <v>43684</v>
      </c>
      <c r="S2116" t="s">
        <v>56</v>
      </c>
      <c r="T2116">
        <v>510</v>
      </c>
      <c r="U2116" t="s">
        <v>10784</v>
      </c>
      <c r="V2116" s="1">
        <v>43677</v>
      </c>
      <c r="W2116">
        <v>2</v>
      </c>
      <c r="X2116" t="s">
        <v>57</v>
      </c>
      <c r="Y2116">
        <v>1</v>
      </c>
      <c r="Z2116" t="s">
        <v>46545</v>
      </c>
      <c r="AA2116">
        <v>9</v>
      </c>
      <c r="AB2116">
        <v>201108</v>
      </c>
      <c r="AC2116">
        <v>121</v>
      </c>
      <c r="AD2116" t="s">
        <v>70</v>
      </c>
      <c r="AE2116">
        <v>1012</v>
      </c>
      <c r="AF2116" t="s">
        <v>71</v>
      </c>
      <c r="AG2116">
        <v>5</v>
      </c>
      <c r="AH2116" t="s">
        <v>1589</v>
      </c>
      <c r="AI2116">
        <v>99</v>
      </c>
      <c r="AJ2116" t="s">
        <v>54511</v>
      </c>
      <c r="AK2116">
        <v>510</v>
      </c>
      <c r="AL2116" t="s">
        <v>10784</v>
      </c>
      <c r="AQ2116" t="s">
        <v>11450</v>
      </c>
      <c r="AS2116">
        <v>1</v>
      </c>
      <c r="AT2116" t="s">
        <v>1446</v>
      </c>
      <c r="AU2116" t="s">
        <v>11451</v>
      </c>
      <c r="AX2116">
        <v>55.247436270000001</v>
      </c>
      <c r="AY2116">
        <v>9.3119413499999997</v>
      </c>
      <c r="AZ2116" t="s">
        <v>62</v>
      </c>
      <c r="BA2116">
        <v>1083</v>
      </c>
      <c r="BB2116" t="s">
        <v>2861</v>
      </c>
    </row>
    <row r="2117" spans="1:54" x14ac:dyDescent="0.25">
      <c r="A2117" s="1">
        <v>45200</v>
      </c>
      <c r="B2117">
        <v>280240</v>
      </c>
      <c r="C2117" t="s">
        <v>11452</v>
      </c>
      <c r="D2117">
        <v>6100</v>
      </c>
      <c r="E2117" t="s">
        <v>10781</v>
      </c>
      <c r="F2117" t="s">
        <v>45073</v>
      </c>
      <c r="G2117">
        <v>29189757</v>
      </c>
      <c r="H2117">
        <v>1003323231</v>
      </c>
      <c r="I2117" t="s">
        <v>8831</v>
      </c>
      <c r="K2117" t="s">
        <v>11453</v>
      </c>
      <c r="L2117" t="s">
        <v>11454</v>
      </c>
      <c r="M2117">
        <v>177</v>
      </c>
      <c r="N2117">
        <v>10</v>
      </c>
      <c r="R2117" s="1">
        <v>44756</v>
      </c>
      <c r="S2117" t="s">
        <v>56</v>
      </c>
      <c r="T2117">
        <v>510</v>
      </c>
      <c r="U2117" t="s">
        <v>10784</v>
      </c>
      <c r="W2117">
        <v>2</v>
      </c>
      <c r="X2117" t="s">
        <v>57</v>
      </c>
      <c r="Y2117">
        <v>1</v>
      </c>
      <c r="Z2117" t="s">
        <v>46545</v>
      </c>
      <c r="AA2117">
        <v>9</v>
      </c>
      <c r="AB2117">
        <v>201108</v>
      </c>
      <c r="AC2117">
        <v>121</v>
      </c>
      <c r="AD2117" t="s">
        <v>70</v>
      </c>
      <c r="AE2117">
        <v>1012</v>
      </c>
      <c r="AF2117" t="s">
        <v>71</v>
      </c>
      <c r="AG2117">
        <v>4</v>
      </c>
      <c r="AH2117" t="s">
        <v>44547</v>
      </c>
      <c r="AI2117">
        <v>99</v>
      </c>
      <c r="AJ2117" t="s">
        <v>54511</v>
      </c>
      <c r="AK2117">
        <v>510</v>
      </c>
      <c r="AL2117" t="s">
        <v>10784</v>
      </c>
      <c r="AQ2117" t="s">
        <v>11455</v>
      </c>
      <c r="AR2117" t="s">
        <v>11456</v>
      </c>
      <c r="AS2117">
        <v>1</v>
      </c>
      <c r="AT2117" t="s">
        <v>1446</v>
      </c>
      <c r="AU2117" t="s">
        <v>11457</v>
      </c>
      <c r="AX2117">
        <v>55.261750990000003</v>
      </c>
      <c r="AY2117">
        <v>9.5084732200000008</v>
      </c>
      <c r="AZ2117" t="s">
        <v>62</v>
      </c>
      <c r="BA2117">
        <v>1083</v>
      </c>
      <c r="BB2117" t="s">
        <v>2861</v>
      </c>
    </row>
    <row r="2118" spans="1:54" x14ac:dyDescent="0.25">
      <c r="A2118" s="1">
        <v>45200</v>
      </c>
      <c r="B2118">
        <v>280241</v>
      </c>
      <c r="C2118" t="s">
        <v>11458</v>
      </c>
      <c r="D2118">
        <v>6100</v>
      </c>
      <c r="E2118" t="s">
        <v>10781</v>
      </c>
      <c r="F2118" t="s">
        <v>45074</v>
      </c>
      <c r="G2118">
        <v>29189757</v>
      </c>
      <c r="H2118">
        <v>1003323589</v>
      </c>
      <c r="I2118" t="s">
        <v>45075</v>
      </c>
      <c r="K2118" t="s">
        <v>11459</v>
      </c>
      <c r="L2118" t="s">
        <v>11460</v>
      </c>
      <c r="M2118">
        <v>828</v>
      </c>
      <c r="N2118">
        <v>3</v>
      </c>
      <c r="R2118" s="1">
        <v>45175</v>
      </c>
      <c r="S2118" t="s">
        <v>171</v>
      </c>
      <c r="T2118">
        <v>510</v>
      </c>
      <c r="U2118" t="s">
        <v>10784</v>
      </c>
      <c r="W2118">
        <v>2</v>
      </c>
      <c r="X2118" t="s">
        <v>57</v>
      </c>
      <c r="Y2118">
        <v>1</v>
      </c>
      <c r="Z2118" t="s">
        <v>46545</v>
      </c>
      <c r="AA2118">
        <v>6</v>
      </c>
      <c r="AB2118">
        <v>201108</v>
      </c>
      <c r="AC2118">
        <v>121</v>
      </c>
      <c r="AD2118" t="s">
        <v>70</v>
      </c>
      <c r="AE2118">
        <v>1012</v>
      </c>
      <c r="AF2118" t="s">
        <v>71</v>
      </c>
      <c r="AG2118">
        <v>4</v>
      </c>
      <c r="AH2118" t="s">
        <v>44547</v>
      </c>
      <c r="AI2118">
        <v>99</v>
      </c>
      <c r="AJ2118" t="s">
        <v>54511</v>
      </c>
      <c r="AK2118">
        <v>510</v>
      </c>
      <c r="AL2118" t="s">
        <v>10784</v>
      </c>
      <c r="AQ2118" t="s">
        <v>11461</v>
      </c>
      <c r="AR2118" t="s">
        <v>11462</v>
      </c>
      <c r="AS2118">
        <v>1</v>
      </c>
      <c r="AT2118" t="s">
        <v>1446</v>
      </c>
      <c r="AU2118" t="s">
        <v>11463</v>
      </c>
      <c r="AX2118">
        <v>55.254487249999997</v>
      </c>
      <c r="AY2118">
        <v>9.4765219199999997</v>
      </c>
      <c r="AZ2118" t="s">
        <v>62</v>
      </c>
      <c r="BA2118">
        <v>1083</v>
      </c>
      <c r="BB2118" t="s">
        <v>2861</v>
      </c>
    </row>
    <row r="2119" spans="1:54" x14ac:dyDescent="0.25">
      <c r="A2119" s="1">
        <v>45200</v>
      </c>
      <c r="B2119">
        <v>280242</v>
      </c>
      <c r="C2119" t="s">
        <v>11464</v>
      </c>
      <c r="D2119">
        <v>6100</v>
      </c>
      <c r="E2119" t="s">
        <v>10781</v>
      </c>
      <c r="F2119" t="s">
        <v>48190</v>
      </c>
      <c r="G2119">
        <v>29189757</v>
      </c>
      <c r="H2119">
        <v>1003323206</v>
      </c>
      <c r="I2119" t="s">
        <v>11465</v>
      </c>
      <c r="K2119" t="s">
        <v>11466</v>
      </c>
      <c r="L2119" t="s">
        <v>11467</v>
      </c>
      <c r="M2119">
        <v>146</v>
      </c>
      <c r="N2119">
        <v>11</v>
      </c>
      <c r="R2119" s="1">
        <v>43684</v>
      </c>
      <c r="S2119" t="s">
        <v>56</v>
      </c>
      <c r="T2119">
        <v>510</v>
      </c>
      <c r="U2119" t="s">
        <v>10784</v>
      </c>
      <c r="V2119" s="1">
        <v>43677</v>
      </c>
      <c r="W2119">
        <v>2</v>
      </c>
      <c r="X2119" t="s">
        <v>57</v>
      </c>
      <c r="Y2119">
        <v>1</v>
      </c>
      <c r="Z2119" t="s">
        <v>46545</v>
      </c>
      <c r="AA2119">
        <v>9</v>
      </c>
      <c r="AB2119">
        <v>201108</v>
      </c>
      <c r="AC2119">
        <v>121</v>
      </c>
      <c r="AD2119" t="s">
        <v>70</v>
      </c>
      <c r="AE2119">
        <v>1012</v>
      </c>
      <c r="AF2119" t="s">
        <v>71</v>
      </c>
      <c r="AG2119">
        <v>5</v>
      </c>
      <c r="AH2119" t="s">
        <v>1589</v>
      </c>
      <c r="AI2119">
        <v>99</v>
      </c>
      <c r="AJ2119" t="s">
        <v>54511</v>
      </c>
      <c r="AK2119">
        <v>510</v>
      </c>
      <c r="AL2119" t="s">
        <v>10784</v>
      </c>
      <c r="AQ2119" t="s">
        <v>11468</v>
      </c>
      <c r="AR2119" t="s">
        <v>48191</v>
      </c>
      <c r="AS2119">
        <v>1</v>
      </c>
      <c r="AT2119" t="s">
        <v>1446</v>
      </c>
      <c r="AU2119" t="s">
        <v>11469</v>
      </c>
      <c r="AX2119">
        <v>55.24545475</v>
      </c>
      <c r="AY2119">
        <v>9.4884717599999995</v>
      </c>
      <c r="AZ2119" t="s">
        <v>62</v>
      </c>
      <c r="BA2119">
        <v>1083</v>
      </c>
      <c r="BB2119" t="s">
        <v>2861</v>
      </c>
    </row>
    <row r="2120" spans="1:54" x14ac:dyDescent="0.25">
      <c r="A2120" s="1">
        <v>45200</v>
      </c>
      <c r="B2120">
        <v>280243</v>
      </c>
      <c r="C2120" t="s">
        <v>11470</v>
      </c>
      <c r="D2120">
        <v>6500</v>
      </c>
      <c r="E2120" t="s">
        <v>11441</v>
      </c>
      <c r="F2120" t="s">
        <v>45076</v>
      </c>
      <c r="G2120">
        <v>29189757</v>
      </c>
      <c r="H2120">
        <v>1003327262</v>
      </c>
      <c r="I2120" t="s">
        <v>11471</v>
      </c>
      <c r="K2120" t="s">
        <v>11472</v>
      </c>
      <c r="L2120" t="s">
        <v>11473</v>
      </c>
      <c r="M2120">
        <v>1090</v>
      </c>
      <c r="N2120">
        <v>58</v>
      </c>
      <c r="R2120" s="1">
        <v>44757</v>
      </c>
      <c r="S2120" t="s">
        <v>56</v>
      </c>
      <c r="T2120">
        <v>510</v>
      </c>
      <c r="U2120" t="s">
        <v>10784</v>
      </c>
      <c r="W2120">
        <v>2</v>
      </c>
      <c r="X2120" t="s">
        <v>57</v>
      </c>
      <c r="Y2120">
        <v>1</v>
      </c>
      <c r="Z2120" t="s">
        <v>46545</v>
      </c>
      <c r="AA2120">
        <v>6</v>
      </c>
      <c r="AB2120">
        <v>201108</v>
      </c>
      <c r="AC2120">
        <v>121</v>
      </c>
      <c r="AD2120" t="s">
        <v>70</v>
      </c>
      <c r="AE2120">
        <v>1012</v>
      </c>
      <c r="AF2120" t="s">
        <v>71</v>
      </c>
      <c r="AG2120">
        <v>4</v>
      </c>
      <c r="AH2120" t="s">
        <v>44547</v>
      </c>
      <c r="AI2120">
        <v>99</v>
      </c>
      <c r="AJ2120" t="s">
        <v>54511</v>
      </c>
      <c r="AK2120">
        <v>510</v>
      </c>
      <c r="AL2120" t="s">
        <v>10784</v>
      </c>
      <c r="AQ2120" t="s">
        <v>11474</v>
      </c>
      <c r="AR2120" t="s">
        <v>11475</v>
      </c>
      <c r="AS2120">
        <v>1</v>
      </c>
      <c r="AT2120" t="s">
        <v>1446</v>
      </c>
      <c r="AU2120" t="s">
        <v>3786</v>
      </c>
      <c r="AX2120">
        <v>55.269137600000001</v>
      </c>
      <c r="AY2120">
        <v>9.1724333999999992</v>
      </c>
      <c r="AZ2120" t="s">
        <v>62</v>
      </c>
      <c r="BA2120">
        <v>1083</v>
      </c>
      <c r="BB2120" t="s">
        <v>2861</v>
      </c>
    </row>
    <row r="2121" spans="1:54" x14ac:dyDescent="0.25">
      <c r="A2121" s="1">
        <v>45200</v>
      </c>
      <c r="B2121">
        <v>280244</v>
      </c>
      <c r="C2121" t="s">
        <v>54698</v>
      </c>
      <c r="D2121">
        <v>6100</v>
      </c>
      <c r="E2121" t="s">
        <v>10781</v>
      </c>
      <c r="F2121" t="s">
        <v>54699</v>
      </c>
      <c r="G2121">
        <v>29189757</v>
      </c>
      <c r="H2121">
        <v>1003323735</v>
      </c>
      <c r="I2121" t="s">
        <v>11476</v>
      </c>
      <c r="K2121" t="s">
        <v>11477</v>
      </c>
      <c r="L2121" t="s">
        <v>11478</v>
      </c>
      <c r="M2121">
        <v>1186</v>
      </c>
      <c r="N2121" t="s">
        <v>11479</v>
      </c>
      <c r="R2121" s="1">
        <v>44757</v>
      </c>
      <c r="S2121" t="s">
        <v>56</v>
      </c>
      <c r="T2121">
        <v>510</v>
      </c>
      <c r="U2121" t="s">
        <v>10784</v>
      </c>
      <c r="W2121">
        <v>2</v>
      </c>
      <c r="X2121" t="s">
        <v>57</v>
      </c>
      <c r="Y2121">
        <v>1</v>
      </c>
      <c r="Z2121" t="s">
        <v>46545</v>
      </c>
      <c r="AA2121">
        <v>9</v>
      </c>
      <c r="AB2121">
        <v>201108</v>
      </c>
      <c r="AC2121">
        <v>121</v>
      </c>
      <c r="AD2121" t="s">
        <v>70</v>
      </c>
      <c r="AE2121">
        <v>1012</v>
      </c>
      <c r="AF2121" t="s">
        <v>71</v>
      </c>
      <c r="AG2121">
        <v>4</v>
      </c>
      <c r="AH2121" t="s">
        <v>44547</v>
      </c>
      <c r="AI2121">
        <v>99</v>
      </c>
      <c r="AJ2121" t="s">
        <v>54511</v>
      </c>
      <c r="AK2121">
        <v>510</v>
      </c>
      <c r="AL2121" t="s">
        <v>10784</v>
      </c>
      <c r="AQ2121" t="s">
        <v>11480</v>
      </c>
      <c r="AR2121" t="s">
        <v>11481</v>
      </c>
      <c r="AS2121">
        <v>1</v>
      </c>
      <c r="AT2121" t="s">
        <v>1446</v>
      </c>
      <c r="AU2121" t="s">
        <v>11482</v>
      </c>
      <c r="AX2121">
        <v>55.233281869999999</v>
      </c>
      <c r="AY2121">
        <v>9.5425132799999997</v>
      </c>
      <c r="AZ2121" t="s">
        <v>62</v>
      </c>
      <c r="BA2121">
        <v>1083</v>
      </c>
      <c r="BB2121" t="s">
        <v>2861</v>
      </c>
    </row>
    <row r="2122" spans="1:54" x14ac:dyDescent="0.25">
      <c r="A2122" s="1">
        <v>45200</v>
      </c>
      <c r="B2122">
        <v>280245</v>
      </c>
      <c r="C2122" t="s">
        <v>11483</v>
      </c>
      <c r="D2122">
        <v>9900</v>
      </c>
      <c r="E2122" t="s">
        <v>1836</v>
      </c>
      <c r="F2122" t="s">
        <v>11484</v>
      </c>
      <c r="G2122">
        <v>29189498</v>
      </c>
      <c r="H2122">
        <v>1003377733</v>
      </c>
      <c r="I2122" t="s">
        <v>11485</v>
      </c>
      <c r="L2122" t="s">
        <v>11486</v>
      </c>
      <c r="M2122">
        <v>884</v>
      </c>
      <c r="N2122">
        <v>19</v>
      </c>
      <c r="R2122" s="1">
        <v>40771</v>
      </c>
      <c r="S2122" t="s">
        <v>56</v>
      </c>
      <c r="T2122">
        <v>813</v>
      </c>
      <c r="U2122" t="s">
        <v>1841</v>
      </c>
      <c r="V2122" s="1">
        <v>40771</v>
      </c>
      <c r="W2122">
        <v>2</v>
      </c>
      <c r="X2122" t="s">
        <v>57</v>
      </c>
      <c r="Y2122">
        <v>1</v>
      </c>
      <c r="Z2122" t="s">
        <v>46545</v>
      </c>
      <c r="AA2122">
        <v>10</v>
      </c>
      <c r="AB2122">
        <v>201108</v>
      </c>
      <c r="AC2122">
        <v>121</v>
      </c>
      <c r="AD2122" t="s">
        <v>70</v>
      </c>
      <c r="AE2122">
        <v>1012</v>
      </c>
      <c r="AF2122" t="s">
        <v>71</v>
      </c>
      <c r="AG2122">
        <v>5</v>
      </c>
      <c r="AH2122" t="s">
        <v>1589</v>
      </c>
      <c r="AI2122">
        <v>99</v>
      </c>
      <c r="AJ2122" t="s">
        <v>54511</v>
      </c>
      <c r="AK2122">
        <v>813</v>
      </c>
      <c r="AL2122" t="s">
        <v>1841</v>
      </c>
      <c r="AS2122">
        <v>1</v>
      </c>
      <c r="AT2122" t="s">
        <v>1446</v>
      </c>
      <c r="AU2122" t="s">
        <v>11487</v>
      </c>
      <c r="AX2122">
        <v>57.451765394254799</v>
      </c>
      <c r="AY2122">
        <v>10.528535261076399</v>
      </c>
      <c r="AZ2122" t="s">
        <v>62</v>
      </c>
      <c r="BA2122">
        <v>1081</v>
      </c>
      <c r="BB2122" t="s">
        <v>1844</v>
      </c>
    </row>
    <row r="2123" spans="1:54" x14ac:dyDescent="0.25">
      <c r="A2123" s="1">
        <v>45200</v>
      </c>
      <c r="B2123">
        <v>280246</v>
      </c>
      <c r="C2123" t="s">
        <v>11424</v>
      </c>
      <c r="D2123">
        <v>6600</v>
      </c>
      <c r="E2123" t="s">
        <v>11425</v>
      </c>
      <c r="F2123" t="s">
        <v>11424</v>
      </c>
      <c r="G2123">
        <v>29189838</v>
      </c>
      <c r="H2123">
        <v>1003333467</v>
      </c>
      <c r="I2123" t="s">
        <v>11488</v>
      </c>
      <c r="K2123" t="s">
        <v>11489</v>
      </c>
      <c r="L2123" t="s">
        <v>11490</v>
      </c>
      <c r="M2123">
        <v>690</v>
      </c>
      <c r="N2123">
        <v>7</v>
      </c>
      <c r="R2123" s="1">
        <v>43822</v>
      </c>
      <c r="S2123" t="s">
        <v>56</v>
      </c>
      <c r="T2123">
        <v>575</v>
      </c>
      <c r="U2123" t="s">
        <v>10348</v>
      </c>
      <c r="V2123" s="1">
        <v>43830</v>
      </c>
      <c r="W2123">
        <v>2</v>
      </c>
      <c r="X2123" t="s">
        <v>57</v>
      </c>
      <c r="Y2123">
        <v>1</v>
      </c>
      <c r="Z2123" t="s">
        <v>46545</v>
      </c>
      <c r="AB2123">
        <v>201107</v>
      </c>
      <c r="AC2123">
        <v>933</v>
      </c>
      <c r="AD2123" t="s">
        <v>1334</v>
      </c>
      <c r="AE2123">
        <v>2024</v>
      </c>
      <c r="AF2123" t="s">
        <v>1334</v>
      </c>
      <c r="AG2123">
        <v>3</v>
      </c>
      <c r="AH2123" t="s">
        <v>81</v>
      </c>
      <c r="AI2123">
        <v>99</v>
      </c>
      <c r="AJ2123" t="s">
        <v>54511</v>
      </c>
      <c r="AK2123">
        <v>575</v>
      </c>
      <c r="AL2123" t="s">
        <v>10348</v>
      </c>
      <c r="AQ2123" t="s">
        <v>11491</v>
      </c>
      <c r="AR2123" t="s">
        <v>11492</v>
      </c>
      <c r="AS2123">
        <v>0</v>
      </c>
      <c r="AT2123" t="s">
        <v>61</v>
      </c>
      <c r="AU2123" t="s">
        <v>11427</v>
      </c>
      <c r="AX2123">
        <v>55.472547259999999</v>
      </c>
      <c r="AY2123">
        <v>9.1344080400000003</v>
      </c>
      <c r="AZ2123" t="s">
        <v>62</v>
      </c>
      <c r="BA2123">
        <v>1083</v>
      </c>
      <c r="BB2123" t="s">
        <v>2861</v>
      </c>
    </row>
    <row r="2124" spans="1:54" x14ac:dyDescent="0.25">
      <c r="A2124" s="1">
        <v>45200</v>
      </c>
      <c r="B2124">
        <v>280247</v>
      </c>
      <c r="C2124" t="s">
        <v>53167</v>
      </c>
      <c r="D2124">
        <v>2950</v>
      </c>
      <c r="E2124" t="s">
        <v>44761</v>
      </c>
      <c r="F2124" t="s">
        <v>53167</v>
      </c>
      <c r="G2124">
        <v>43286617</v>
      </c>
      <c r="H2124">
        <v>1001837709</v>
      </c>
      <c r="I2124" t="s">
        <v>11493</v>
      </c>
      <c r="K2124" t="s">
        <v>11494</v>
      </c>
      <c r="L2124" t="s">
        <v>48192</v>
      </c>
      <c r="M2124">
        <v>226</v>
      </c>
      <c r="N2124">
        <v>162</v>
      </c>
      <c r="R2124" s="1">
        <v>43791</v>
      </c>
      <c r="S2124" t="s">
        <v>56</v>
      </c>
      <c r="T2124">
        <v>230</v>
      </c>
      <c r="U2124" t="s">
        <v>5996</v>
      </c>
      <c r="W2124">
        <v>2</v>
      </c>
      <c r="X2124" t="s">
        <v>57</v>
      </c>
      <c r="Y2124">
        <v>1</v>
      </c>
      <c r="Z2124" t="s">
        <v>46545</v>
      </c>
      <c r="AB2124">
        <v>201107</v>
      </c>
      <c r="AC2124">
        <v>149</v>
      </c>
      <c r="AD2124" t="s">
        <v>1085</v>
      </c>
      <c r="AE2124">
        <v>1026</v>
      </c>
      <c r="AF2124" t="s">
        <v>44530</v>
      </c>
      <c r="AG2124">
        <v>1</v>
      </c>
      <c r="AH2124" t="s">
        <v>44482</v>
      </c>
      <c r="AI2124">
        <v>99</v>
      </c>
      <c r="AJ2124" t="s">
        <v>54511</v>
      </c>
      <c r="AK2124">
        <v>230</v>
      </c>
      <c r="AL2124" t="s">
        <v>5996</v>
      </c>
      <c r="AQ2124" t="s">
        <v>11495</v>
      </c>
      <c r="AR2124" t="s">
        <v>11496</v>
      </c>
      <c r="AS2124">
        <v>0</v>
      </c>
      <c r="AT2124" t="s">
        <v>61</v>
      </c>
      <c r="AU2124" t="s">
        <v>48193</v>
      </c>
      <c r="AW2124" t="s">
        <v>47301</v>
      </c>
      <c r="AX2124">
        <v>55.84608231</v>
      </c>
      <c r="AY2124">
        <v>12.52545731</v>
      </c>
      <c r="AZ2124" t="s">
        <v>62</v>
      </c>
      <c r="BA2124">
        <v>1084</v>
      </c>
      <c r="BB2124" t="s">
        <v>63</v>
      </c>
    </row>
    <row r="2125" spans="1:54" x14ac:dyDescent="0.25">
      <c r="A2125" s="1">
        <v>45200</v>
      </c>
      <c r="B2125">
        <v>280248</v>
      </c>
      <c r="C2125" t="s">
        <v>53167</v>
      </c>
      <c r="D2125">
        <v>2950</v>
      </c>
      <c r="E2125" t="s">
        <v>44761</v>
      </c>
      <c r="F2125" t="s">
        <v>53167</v>
      </c>
      <c r="G2125">
        <v>43286617</v>
      </c>
      <c r="H2125">
        <v>1001837709</v>
      </c>
      <c r="I2125" t="s">
        <v>11497</v>
      </c>
      <c r="K2125" t="s">
        <v>11494</v>
      </c>
      <c r="L2125" t="s">
        <v>48194</v>
      </c>
      <c r="M2125">
        <v>226</v>
      </c>
      <c r="N2125">
        <v>162</v>
      </c>
      <c r="R2125" s="1">
        <v>43791</v>
      </c>
      <c r="S2125" t="s">
        <v>80</v>
      </c>
      <c r="T2125">
        <v>230</v>
      </c>
      <c r="U2125" t="s">
        <v>5996</v>
      </c>
      <c r="W2125">
        <v>2</v>
      </c>
      <c r="X2125" t="s">
        <v>57</v>
      </c>
      <c r="Y2125">
        <v>1</v>
      </c>
      <c r="Z2125" t="s">
        <v>46545</v>
      </c>
      <c r="AC2125">
        <v>149</v>
      </c>
      <c r="AD2125" t="s">
        <v>1085</v>
      </c>
      <c r="AE2125">
        <v>1026</v>
      </c>
      <c r="AF2125" t="s">
        <v>44530</v>
      </c>
      <c r="AG2125">
        <v>1</v>
      </c>
      <c r="AH2125" t="s">
        <v>44482</v>
      </c>
      <c r="AI2125">
        <v>99</v>
      </c>
      <c r="AJ2125" t="s">
        <v>54511</v>
      </c>
      <c r="AK2125">
        <v>230</v>
      </c>
      <c r="AL2125" t="s">
        <v>5996</v>
      </c>
      <c r="AQ2125" t="s">
        <v>11495</v>
      </c>
      <c r="AR2125" t="s">
        <v>11496</v>
      </c>
      <c r="AS2125">
        <v>0</v>
      </c>
      <c r="AT2125" t="s">
        <v>61</v>
      </c>
      <c r="AU2125" t="s">
        <v>48193</v>
      </c>
      <c r="AX2125">
        <v>55.84608231</v>
      </c>
      <c r="AY2125">
        <v>12.52545731</v>
      </c>
      <c r="AZ2125" t="s">
        <v>62</v>
      </c>
      <c r="BA2125">
        <v>1084</v>
      </c>
      <c r="BB2125" t="s">
        <v>63</v>
      </c>
    </row>
    <row r="2126" spans="1:54" x14ac:dyDescent="0.25">
      <c r="A2126" s="1">
        <v>45200</v>
      </c>
      <c r="B2126">
        <v>280249</v>
      </c>
      <c r="C2126" t="s">
        <v>11498</v>
      </c>
      <c r="D2126">
        <v>2400</v>
      </c>
      <c r="E2126" t="s">
        <v>46564</v>
      </c>
      <c r="F2126" t="s">
        <v>11499</v>
      </c>
      <c r="I2126" t="s">
        <v>11500</v>
      </c>
      <c r="K2126" t="s">
        <v>11501</v>
      </c>
      <c r="L2126" t="s">
        <v>11502</v>
      </c>
      <c r="M2126">
        <v>1312</v>
      </c>
      <c r="N2126">
        <v>45</v>
      </c>
      <c r="P2126">
        <v>3</v>
      </c>
      <c r="R2126" s="1">
        <v>41351</v>
      </c>
      <c r="S2126" t="s">
        <v>56</v>
      </c>
      <c r="V2126" s="1">
        <v>40756</v>
      </c>
      <c r="W2126">
        <v>5</v>
      </c>
      <c r="X2126" t="s">
        <v>557</v>
      </c>
      <c r="Y2126">
        <v>1</v>
      </c>
      <c r="Z2126" t="s">
        <v>46545</v>
      </c>
      <c r="AA2126">
        <v>10</v>
      </c>
      <c r="AB2126">
        <v>201108</v>
      </c>
      <c r="AC2126">
        <v>121</v>
      </c>
      <c r="AD2126" t="s">
        <v>70</v>
      </c>
      <c r="AE2126">
        <v>1013</v>
      </c>
      <c r="AF2126" t="s">
        <v>558</v>
      </c>
      <c r="AG2126">
        <v>8</v>
      </c>
      <c r="AH2126" t="s">
        <v>10520</v>
      </c>
      <c r="AI2126">
        <v>99</v>
      </c>
      <c r="AJ2126" t="s">
        <v>54511</v>
      </c>
      <c r="AK2126">
        <v>101</v>
      </c>
      <c r="AL2126" t="s">
        <v>46544</v>
      </c>
      <c r="AS2126">
        <v>0</v>
      </c>
      <c r="AT2126" t="s">
        <v>61</v>
      </c>
      <c r="AU2126" t="s">
        <v>11503</v>
      </c>
      <c r="AX2126">
        <v>55.708378214621703</v>
      </c>
      <c r="AY2126">
        <v>12.5254467309541</v>
      </c>
      <c r="AZ2126" t="s">
        <v>62</v>
      </c>
      <c r="BA2126">
        <v>1084</v>
      </c>
      <c r="BB2126" t="s">
        <v>63</v>
      </c>
    </row>
    <row r="2127" spans="1:54" x14ac:dyDescent="0.25">
      <c r="A2127" s="1">
        <v>45200</v>
      </c>
      <c r="B2127">
        <v>280250</v>
      </c>
      <c r="C2127" t="s">
        <v>11504</v>
      </c>
      <c r="D2127">
        <v>8410</v>
      </c>
      <c r="E2127" t="s">
        <v>48003</v>
      </c>
      <c r="F2127" t="s">
        <v>11505</v>
      </c>
      <c r="G2127">
        <v>29189978</v>
      </c>
      <c r="H2127">
        <v>1016399139</v>
      </c>
      <c r="I2127" t="s">
        <v>48195</v>
      </c>
      <c r="K2127" t="s">
        <v>11506</v>
      </c>
      <c r="L2127" t="s">
        <v>48196</v>
      </c>
      <c r="M2127">
        <v>1120</v>
      </c>
      <c r="N2127">
        <v>1</v>
      </c>
      <c r="R2127" s="1">
        <v>43791</v>
      </c>
      <c r="S2127" t="s">
        <v>56</v>
      </c>
      <c r="T2127">
        <v>706</v>
      </c>
      <c r="U2127" t="s">
        <v>10147</v>
      </c>
      <c r="W2127">
        <v>2</v>
      </c>
      <c r="X2127" t="s">
        <v>57</v>
      </c>
      <c r="Y2127">
        <v>1</v>
      </c>
      <c r="Z2127" t="s">
        <v>46545</v>
      </c>
      <c r="AB2127">
        <v>201108</v>
      </c>
      <c r="AC2127">
        <v>149</v>
      </c>
      <c r="AD2127" t="s">
        <v>1085</v>
      </c>
      <c r="AE2127">
        <v>1026</v>
      </c>
      <c r="AF2127" t="s">
        <v>44530</v>
      </c>
      <c r="AG2127">
        <v>1</v>
      </c>
      <c r="AH2127" t="s">
        <v>44482</v>
      </c>
      <c r="AI2127">
        <v>99</v>
      </c>
      <c r="AJ2127" t="s">
        <v>54511</v>
      </c>
      <c r="AK2127">
        <v>706</v>
      </c>
      <c r="AL2127" t="s">
        <v>10147</v>
      </c>
      <c r="AQ2127" t="s">
        <v>11507</v>
      </c>
      <c r="AR2127" t="s">
        <v>11508</v>
      </c>
      <c r="AS2127">
        <v>0</v>
      </c>
      <c r="AT2127" t="s">
        <v>61</v>
      </c>
      <c r="AU2127" t="s">
        <v>11509</v>
      </c>
      <c r="AW2127" t="s">
        <v>48197</v>
      </c>
      <c r="AX2127">
        <v>56.309156799999997</v>
      </c>
      <c r="AY2127">
        <v>10.44699385</v>
      </c>
      <c r="AZ2127" t="s">
        <v>62</v>
      </c>
      <c r="BA2127">
        <v>1082</v>
      </c>
      <c r="BB2127" t="s">
        <v>2852</v>
      </c>
    </row>
    <row r="2128" spans="1:54" x14ac:dyDescent="0.25">
      <c r="A2128" s="1">
        <v>45200</v>
      </c>
      <c r="B2128">
        <v>280251</v>
      </c>
      <c r="C2128" t="s">
        <v>11510</v>
      </c>
      <c r="D2128">
        <v>5750</v>
      </c>
      <c r="E2128" t="s">
        <v>10188</v>
      </c>
      <c r="F2128" t="s">
        <v>53168</v>
      </c>
      <c r="G2128">
        <v>29188645</v>
      </c>
      <c r="H2128">
        <v>1003309886</v>
      </c>
      <c r="I2128" t="s">
        <v>11511</v>
      </c>
      <c r="K2128" t="s">
        <v>11512</v>
      </c>
      <c r="L2128" t="s">
        <v>11513</v>
      </c>
      <c r="M2128">
        <v>382</v>
      </c>
      <c r="N2128" t="s">
        <v>11514</v>
      </c>
      <c r="R2128" s="1">
        <v>44439</v>
      </c>
      <c r="S2128" t="s">
        <v>56</v>
      </c>
      <c r="T2128">
        <v>430</v>
      </c>
      <c r="U2128" t="s">
        <v>10190</v>
      </c>
      <c r="W2128">
        <v>2</v>
      </c>
      <c r="X2128" t="s">
        <v>57</v>
      </c>
      <c r="Y2128">
        <v>1</v>
      </c>
      <c r="Z2128" t="s">
        <v>46545</v>
      </c>
      <c r="AB2128">
        <v>201108</v>
      </c>
      <c r="AC2128">
        <v>149</v>
      </c>
      <c r="AD2128" t="s">
        <v>1085</v>
      </c>
      <c r="AE2128">
        <v>1026</v>
      </c>
      <c r="AF2128" t="s">
        <v>44530</v>
      </c>
      <c r="AG2128">
        <v>1</v>
      </c>
      <c r="AH2128" t="s">
        <v>44482</v>
      </c>
      <c r="AI2128">
        <v>99</v>
      </c>
      <c r="AJ2128" t="s">
        <v>54511</v>
      </c>
      <c r="AK2128">
        <v>430</v>
      </c>
      <c r="AL2128" t="s">
        <v>10190</v>
      </c>
      <c r="AQ2128" t="s">
        <v>11515</v>
      </c>
      <c r="AS2128">
        <v>0</v>
      </c>
      <c r="AT2128" t="s">
        <v>61</v>
      </c>
      <c r="AU2128" t="s">
        <v>11516</v>
      </c>
      <c r="AX2128">
        <v>55.242083979999997</v>
      </c>
      <c r="AY2128">
        <v>10.47475902</v>
      </c>
      <c r="AZ2128" t="s">
        <v>62</v>
      </c>
      <c r="BA2128">
        <v>1083</v>
      </c>
      <c r="BB2128" t="s">
        <v>2861</v>
      </c>
    </row>
    <row r="2129" spans="1:54" x14ac:dyDescent="0.25">
      <c r="A2129" s="1">
        <v>45200</v>
      </c>
      <c r="B2129">
        <v>280252</v>
      </c>
      <c r="C2129" t="s">
        <v>54700</v>
      </c>
      <c r="D2129">
        <v>8300</v>
      </c>
      <c r="E2129" t="s">
        <v>11302</v>
      </c>
      <c r="F2129" t="s">
        <v>54700</v>
      </c>
      <c r="G2129">
        <v>33423748</v>
      </c>
      <c r="H2129">
        <v>1016674121</v>
      </c>
      <c r="I2129" t="s">
        <v>11517</v>
      </c>
      <c r="K2129" t="s">
        <v>11518</v>
      </c>
      <c r="L2129" t="s">
        <v>54701</v>
      </c>
      <c r="M2129">
        <v>699</v>
      </c>
      <c r="N2129">
        <v>11</v>
      </c>
      <c r="R2129" s="1">
        <v>44641</v>
      </c>
      <c r="S2129" t="s">
        <v>56</v>
      </c>
      <c r="W2129">
        <v>6</v>
      </c>
      <c r="X2129" t="s">
        <v>1289</v>
      </c>
      <c r="Y2129">
        <v>1</v>
      </c>
      <c r="Z2129" t="s">
        <v>46545</v>
      </c>
      <c r="AA2129">
        <v>10</v>
      </c>
      <c r="AB2129">
        <v>201108</v>
      </c>
      <c r="AC2129">
        <v>129</v>
      </c>
      <c r="AD2129" t="s">
        <v>2405</v>
      </c>
      <c r="AE2129">
        <v>1016</v>
      </c>
      <c r="AF2129" t="s">
        <v>2405</v>
      </c>
      <c r="AG2129">
        <v>1</v>
      </c>
      <c r="AH2129" t="s">
        <v>44482</v>
      </c>
      <c r="AI2129">
        <v>99</v>
      </c>
      <c r="AJ2129" t="s">
        <v>54511</v>
      </c>
      <c r="AK2129">
        <v>727</v>
      </c>
      <c r="AL2129" t="s">
        <v>11307</v>
      </c>
      <c r="AQ2129" t="s">
        <v>11519</v>
      </c>
      <c r="AS2129">
        <v>0</v>
      </c>
      <c r="AT2129" t="s">
        <v>61</v>
      </c>
      <c r="AU2129" t="s">
        <v>45077</v>
      </c>
      <c r="AW2129" t="s">
        <v>54702</v>
      </c>
      <c r="AX2129">
        <v>55.92847158</v>
      </c>
      <c r="AY2129">
        <v>10.15173124</v>
      </c>
      <c r="AZ2129" t="s">
        <v>62</v>
      </c>
      <c r="BA2129">
        <v>1082</v>
      </c>
      <c r="BB2129" t="s">
        <v>2852</v>
      </c>
    </row>
    <row r="2130" spans="1:54" x14ac:dyDescent="0.25">
      <c r="A2130" s="1">
        <v>45200</v>
      </c>
      <c r="B2130">
        <v>280253</v>
      </c>
      <c r="C2130" t="s">
        <v>11520</v>
      </c>
      <c r="D2130">
        <v>4600</v>
      </c>
      <c r="E2130" t="s">
        <v>47768</v>
      </c>
      <c r="F2130" t="s">
        <v>48198</v>
      </c>
      <c r="G2130">
        <v>29189374</v>
      </c>
      <c r="H2130">
        <v>1016973765</v>
      </c>
      <c r="I2130" t="s">
        <v>11521</v>
      </c>
      <c r="K2130" t="s">
        <v>11522</v>
      </c>
      <c r="L2130" t="s">
        <v>11523</v>
      </c>
      <c r="M2130">
        <v>4390</v>
      </c>
      <c r="N2130">
        <v>48</v>
      </c>
      <c r="R2130" s="1">
        <v>43782</v>
      </c>
      <c r="S2130" t="s">
        <v>56</v>
      </c>
      <c r="T2130">
        <v>259</v>
      </c>
      <c r="U2130" t="s">
        <v>47769</v>
      </c>
      <c r="W2130">
        <v>2</v>
      </c>
      <c r="X2130" t="s">
        <v>57</v>
      </c>
      <c r="Y2130">
        <v>1</v>
      </c>
      <c r="Z2130" t="s">
        <v>46545</v>
      </c>
      <c r="AA2130">
        <v>10</v>
      </c>
      <c r="AB2130">
        <v>201108</v>
      </c>
      <c r="AC2130">
        <v>126</v>
      </c>
      <c r="AD2130" t="s">
        <v>46616</v>
      </c>
      <c r="AE2130">
        <v>1015</v>
      </c>
      <c r="AF2130" t="s">
        <v>46616</v>
      </c>
      <c r="AG2130">
        <v>1</v>
      </c>
      <c r="AH2130" t="s">
        <v>44482</v>
      </c>
      <c r="AI2130">
        <v>99</v>
      </c>
      <c r="AJ2130" t="s">
        <v>54511</v>
      </c>
      <c r="AK2130">
        <v>259</v>
      </c>
      <c r="AL2130" t="s">
        <v>47769</v>
      </c>
      <c r="AQ2130" t="s">
        <v>11524</v>
      </c>
      <c r="AR2130" t="s">
        <v>11525</v>
      </c>
      <c r="AS2130">
        <v>0</v>
      </c>
      <c r="AT2130" t="s">
        <v>61</v>
      </c>
      <c r="AU2130" t="s">
        <v>11526</v>
      </c>
      <c r="AX2130">
        <v>55.482658989999997</v>
      </c>
      <c r="AY2130">
        <v>12.16952156</v>
      </c>
      <c r="AZ2130" t="s">
        <v>62</v>
      </c>
      <c r="BA2130">
        <v>1085</v>
      </c>
      <c r="BB2130" t="s">
        <v>44618</v>
      </c>
    </row>
    <row r="2131" spans="1:54" x14ac:dyDescent="0.25">
      <c r="A2131" s="1">
        <v>45200</v>
      </c>
      <c r="B2131">
        <v>280254</v>
      </c>
      <c r="C2131" t="s">
        <v>45078</v>
      </c>
      <c r="D2131">
        <v>6900</v>
      </c>
      <c r="E2131" t="s">
        <v>11527</v>
      </c>
      <c r="F2131" t="s">
        <v>48199</v>
      </c>
      <c r="G2131">
        <v>20699310</v>
      </c>
      <c r="H2131">
        <v>1016972238</v>
      </c>
      <c r="I2131" t="s">
        <v>11528</v>
      </c>
      <c r="K2131" t="s">
        <v>11529</v>
      </c>
      <c r="L2131" t="s">
        <v>11530</v>
      </c>
      <c r="M2131">
        <v>2404</v>
      </c>
      <c r="N2131">
        <v>6</v>
      </c>
      <c r="R2131" s="1">
        <v>44188</v>
      </c>
      <c r="S2131" t="s">
        <v>56</v>
      </c>
      <c r="V2131" s="1">
        <v>44196</v>
      </c>
      <c r="W2131">
        <v>0</v>
      </c>
      <c r="X2131" t="s">
        <v>1252</v>
      </c>
      <c r="Y2131">
        <v>8</v>
      </c>
      <c r="Z2131" t="s">
        <v>44534</v>
      </c>
      <c r="AB2131">
        <v>201108</v>
      </c>
      <c r="AC2131">
        <v>127</v>
      </c>
      <c r="AD2131" t="s">
        <v>1237</v>
      </c>
      <c r="AE2131">
        <v>1052</v>
      </c>
      <c r="AF2131" t="s">
        <v>1237</v>
      </c>
      <c r="AG2131">
        <v>3</v>
      </c>
      <c r="AH2131" t="s">
        <v>81</v>
      </c>
      <c r="AI2131">
        <v>99</v>
      </c>
      <c r="AJ2131" t="s">
        <v>54511</v>
      </c>
      <c r="AK2131">
        <v>760</v>
      </c>
      <c r="AL2131" t="s">
        <v>48200</v>
      </c>
      <c r="AQ2131" t="s">
        <v>11531</v>
      </c>
      <c r="AR2131" t="s">
        <v>11532</v>
      </c>
      <c r="AS2131">
        <v>0</v>
      </c>
      <c r="AT2131" t="s">
        <v>61</v>
      </c>
      <c r="AU2131" t="s">
        <v>11533</v>
      </c>
      <c r="AX2131">
        <v>55.951454990000002</v>
      </c>
      <c r="AY2131">
        <v>8.4899178099999997</v>
      </c>
      <c r="AZ2131" t="s">
        <v>62</v>
      </c>
      <c r="BA2131">
        <v>1082</v>
      </c>
      <c r="BB2131" t="s">
        <v>2852</v>
      </c>
    </row>
    <row r="2132" spans="1:54" x14ac:dyDescent="0.25">
      <c r="A2132" s="1">
        <v>45200</v>
      </c>
      <c r="B2132">
        <v>280255</v>
      </c>
      <c r="C2132" t="s">
        <v>11534</v>
      </c>
      <c r="D2132">
        <v>3400</v>
      </c>
      <c r="E2132" t="s">
        <v>46836</v>
      </c>
      <c r="F2132" t="s">
        <v>45079</v>
      </c>
      <c r="G2132">
        <v>25018982</v>
      </c>
      <c r="H2132">
        <v>1003400904</v>
      </c>
      <c r="I2132" t="s">
        <v>2718</v>
      </c>
      <c r="K2132" t="s">
        <v>5775</v>
      </c>
      <c r="L2132" t="s">
        <v>2720</v>
      </c>
      <c r="M2132">
        <v>5571</v>
      </c>
      <c r="N2132">
        <v>48</v>
      </c>
      <c r="R2132" s="1">
        <v>42348</v>
      </c>
      <c r="S2132" t="s">
        <v>56</v>
      </c>
      <c r="V2132" s="1">
        <v>42339</v>
      </c>
      <c r="W2132">
        <v>4</v>
      </c>
      <c r="X2132" t="s">
        <v>725</v>
      </c>
      <c r="Y2132">
        <v>1</v>
      </c>
      <c r="Z2132" t="s">
        <v>46545</v>
      </c>
      <c r="AB2132">
        <v>200803</v>
      </c>
      <c r="AC2132">
        <v>240</v>
      </c>
      <c r="AD2132" t="s">
        <v>2530</v>
      </c>
      <c r="AE2132">
        <v>1071</v>
      </c>
      <c r="AF2132" t="s">
        <v>1688</v>
      </c>
      <c r="AG2132">
        <v>3</v>
      </c>
      <c r="AH2132" t="s">
        <v>81</v>
      </c>
      <c r="AI2132">
        <v>99</v>
      </c>
      <c r="AJ2132" t="s">
        <v>54511</v>
      </c>
      <c r="AK2132">
        <v>219</v>
      </c>
      <c r="AL2132" t="s">
        <v>46837</v>
      </c>
      <c r="AM2132">
        <v>2</v>
      </c>
      <c r="AN2132" t="s">
        <v>119</v>
      </c>
      <c r="AO2132">
        <v>219411</v>
      </c>
      <c r="AP2132">
        <v>219411</v>
      </c>
      <c r="AQ2132" t="s">
        <v>10538</v>
      </c>
      <c r="AR2132" t="s">
        <v>10539</v>
      </c>
      <c r="AS2132">
        <v>2</v>
      </c>
      <c r="AT2132" t="s">
        <v>1413</v>
      </c>
      <c r="AU2132" t="s">
        <v>2723</v>
      </c>
      <c r="AX2132">
        <v>55.920765197504302</v>
      </c>
      <c r="AY2132">
        <v>12.2912187719651</v>
      </c>
      <c r="AZ2132" t="s">
        <v>62</v>
      </c>
      <c r="BA2132">
        <v>1084</v>
      </c>
      <c r="BB2132" t="s">
        <v>63</v>
      </c>
    </row>
    <row r="2133" spans="1:54" x14ac:dyDescent="0.25">
      <c r="A2133" s="1">
        <v>45200</v>
      </c>
      <c r="B2133">
        <v>280256</v>
      </c>
      <c r="C2133" t="s">
        <v>11504</v>
      </c>
      <c r="D2133">
        <v>8410</v>
      </c>
      <c r="E2133" t="s">
        <v>48003</v>
      </c>
      <c r="F2133" t="s">
        <v>11505</v>
      </c>
      <c r="G2133">
        <v>29189978</v>
      </c>
      <c r="H2133">
        <v>1016399139</v>
      </c>
      <c r="I2133" t="s">
        <v>11535</v>
      </c>
      <c r="K2133" t="s">
        <v>11506</v>
      </c>
      <c r="L2133" t="s">
        <v>48196</v>
      </c>
      <c r="M2133">
        <v>1120</v>
      </c>
      <c r="N2133">
        <v>1</v>
      </c>
      <c r="R2133" s="1">
        <v>40787</v>
      </c>
      <c r="S2133" t="s">
        <v>56</v>
      </c>
      <c r="T2133">
        <v>706</v>
      </c>
      <c r="U2133" t="s">
        <v>10147</v>
      </c>
      <c r="V2133" s="1">
        <v>40781</v>
      </c>
      <c r="W2133">
        <v>2</v>
      </c>
      <c r="X2133" t="s">
        <v>57</v>
      </c>
      <c r="Y2133">
        <v>1</v>
      </c>
      <c r="Z2133" t="s">
        <v>46545</v>
      </c>
      <c r="AB2133">
        <v>201108</v>
      </c>
      <c r="AC2133">
        <v>149</v>
      </c>
      <c r="AD2133" t="s">
        <v>1085</v>
      </c>
      <c r="AE2133">
        <v>1026</v>
      </c>
      <c r="AF2133" t="s">
        <v>44530</v>
      </c>
      <c r="AG2133">
        <v>8</v>
      </c>
      <c r="AH2133" t="s">
        <v>10520</v>
      </c>
      <c r="AI2133">
        <v>99</v>
      </c>
      <c r="AJ2133" t="s">
        <v>54511</v>
      </c>
      <c r="AK2133">
        <v>706</v>
      </c>
      <c r="AL2133" t="s">
        <v>10147</v>
      </c>
      <c r="AQ2133" t="s">
        <v>11536</v>
      </c>
      <c r="AS2133">
        <v>0</v>
      </c>
      <c r="AT2133" t="s">
        <v>61</v>
      </c>
      <c r="AU2133" t="s">
        <v>11509</v>
      </c>
      <c r="AW2133" t="s">
        <v>48197</v>
      </c>
      <c r="AX2133">
        <v>56.309156842000903</v>
      </c>
      <c r="AY2133">
        <v>10.446993929066201</v>
      </c>
      <c r="AZ2133" t="s">
        <v>62</v>
      </c>
      <c r="BA2133">
        <v>1082</v>
      </c>
      <c r="BB2133" t="s">
        <v>2852</v>
      </c>
    </row>
    <row r="2134" spans="1:54" x14ac:dyDescent="0.25">
      <c r="A2134" s="1">
        <v>45200</v>
      </c>
      <c r="B2134">
        <v>280257</v>
      </c>
      <c r="C2134" t="s">
        <v>11537</v>
      </c>
      <c r="D2134">
        <v>4735</v>
      </c>
      <c r="E2134" t="s">
        <v>11538</v>
      </c>
      <c r="F2134" t="s">
        <v>11537</v>
      </c>
      <c r="G2134">
        <v>26042860</v>
      </c>
      <c r="H2134">
        <v>1008445563</v>
      </c>
      <c r="I2134" t="s">
        <v>11539</v>
      </c>
      <c r="K2134" t="s">
        <v>11540</v>
      </c>
      <c r="L2134" t="s">
        <v>54703</v>
      </c>
      <c r="M2134">
        <v>1281</v>
      </c>
      <c r="N2134">
        <v>22</v>
      </c>
      <c r="R2134" s="1">
        <v>44844</v>
      </c>
      <c r="S2134" t="s">
        <v>56</v>
      </c>
      <c r="V2134" s="1">
        <v>44835</v>
      </c>
      <c r="W2134">
        <v>6</v>
      </c>
      <c r="X2134" t="s">
        <v>1289</v>
      </c>
      <c r="Y2134">
        <v>1</v>
      </c>
      <c r="Z2134" t="s">
        <v>46545</v>
      </c>
      <c r="AA2134">
        <v>10</v>
      </c>
      <c r="AB2134">
        <v>201109</v>
      </c>
      <c r="AC2134">
        <v>129</v>
      </c>
      <c r="AD2134" t="s">
        <v>2405</v>
      </c>
      <c r="AE2134">
        <v>1016</v>
      </c>
      <c r="AF2134" t="s">
        <v>2405</v>
      </c>
      <c r="AG2134">
        <v>3</v>
      </c>
      <c r="AH2134" t="s">
        <v>81</v>
      </c>
      <c r="AI2134">
        <v>99</v>
      </c>
      <c r="AJ2134" t="s">
        <v>54511</v>
      </c>
      <c r="AK2134">
        <v>390</v>
      </c>
      <c r="AL2134" t="s">
        <v>11069</v>
      </c>
      <c r="AQ2134" t="s">
        <v>11541</v>
      </c>
      <c r="AS2134">
        <v>0</v>
      </c>
      <c r="AT2134" t="s">
        <v>61</v>
      </c>
      <c r="AU2134" t="s">
        <v>45080</v>
      </c>
      <c r="AW2134" t="s">
        <v>54704</v>
      </c>
      <c r="AX2134">
        <v>55.031256079999999</v>
      </c>
      <c r="AY2134">
        <v>12.01010529</v>
      </c>
      <c r="AZ2134" t="s">
        <v>62</v>
      </c>
      <c r="BA2134">
        <v>1085</v>
      </c>
      <c r="BB2134" t="s">
        <v>44618</v>
      </c>
    </row>
    <row r="2135" spans="1:54" x14ac:dyDescent="0.25">
      <c r="A2135" s="1">
        <v>45200</v>
      </c>
      <c r="B2135">
        <v>280258</v>
      </c>
      <c r="C2135" t="s">
        <v>48201</v>
      </c>
      <c r="D2135">
        <v>4750</v>
      </c>
      <c r="E2135" t="s">
        <v>11542</v>
      </c>
      <c r="F2135" t="s">
        <v>48201</v>
      </c>
      <c r="G2135">
        <v>27560148</v>
      </c>
      <c r="H2135">
        <v>1010349474</v>
      </c>
      <c r="I2135" t="s">
        <v>11543</v>
      </c>
      <c r="K2135" t="s">
        <v>11544</v>
      </c>
      <c r="L2135" t="s">
        <v>45081</v>
      </c>
      <c r="M2135">
        <v>1867</v>
      </c>
      <c r="N2135">
        <v>9</v>
      </c>
      <c r="R2135" s="1">
        <v>42486</v>
      </c>
      <c r="S2135" t="s">
        <v>56</v>
      </c>
      <c r="V2135" s="1">
        <v>42461</v>
      </c>
      <c r="W2135">
        <v>6</v>
      </c>
      <c r="X2135" t="s">
        <v>1289</v>
      </c>
      <c r="Y2135">
        <v>1</v>
      </c>
      <c r="Z2135" t="s">
        <v>46545</v>
      </c>
      <c r="AB2135">
        <v>201109</v>
      </c>
      <c r="AC2135">
        <v>129</v>
      </c>
      <c r="AD2135" t="s">
        <v>2405</v>
      </c>
      <c r="AE2135">
        <v>1016</v>
      </c>
      <c r="AF2135" t="s">
        <v>2405</v>
      </c>
      <c r="AG2135">
        <v>3</v>
      </c>
      <c r="AH2135" t="s">
        <v>81</v>
      </c>
      <c r="AI2135">
        <v>99</v>
      </c>
      <c r="AJ2135" t="s">
        <v>54511</v>
      </c>
      <c r="AK2135">
        <v>390</v>
      </c>
      <c r="AL2135" t="s">
        <v>11069</v>
      </c>
      <c r="AQ2135" t="s">
        <v>11545</v>
      </c>
      <c r="AR2135" t="s">
        <v>11546</v>
      </c>
      <c r="AS2135">
        <v>0</v>
      </c>
      <c r="AT2135" t="s">
        <v>61</v>
      </c>
      <c r="AU2135" t="s">
        <v>45082</v>
      </c>
      <c r="AX2135">
        <v>55.109479228082698</v>
      </c>
      <c r="AY2135">
        <v>11.8249563630363</v>
      </c>
      <c r="AZ2135" t="s">
        <v>62</v>
      </c>
      <c r="BA2135">
        <v>1085</v>
      </c>
      <c r="BB2135" t="s">
        <v>44618</v>
      </c>
    </row>
    <row r="2136" spans="1:54" x14ac:dyDescent="0.25">
      <c r="A2136" s="1">
        <v>45200</v>
      </c>
      <c r="B2136">
        <v>280259</v>
      </c>
      <c r="D2136">
        <v>9000</v>
      </c>
      <c r="E2136" t="s">
        <v>10638</v>
      </c>
      <c r="F2136" t="s">
        <v>48202</v>
      </c>
      <c r="G2136">
        <v>29189420</v>
      </c>
      <c r="H2136">
        <v>1016014504</v>
      </c>
      <c r="I2136" t="s">
        <v>11547</v>
      </c>
      <c r="K2136" t="s">
        <v>11548</v>
      </c>
      <c r="L2136" t="s">
        <v>48203</v>
      </c>
      <c r="M2136">
        <v>5645</v>
      </c>
      <c r="N2136">
        <v>10</v>
      </c>
      <c r="R2136" s="1">
        <v>43718</v>
      </c>
      <c r="S2136" t="s">
        <v>56</v>
      </c>
      <c r="T2136">
        <v>851</v>
      </c>
      <c r="U2136" t="s">
        <v>2847</v>
      </c>
      <c r="W2136">
        <v>2</v>
      </c>
      <c r="X2136" t="s">
        <v>57</v>
      </c>
      <c r="Y2136">
        <v>1</v>
      </c>
      <c r="Z2136" t="s">
        <v>46545</v>
      </c>
      <c r="AA2136">
        <v>10</v>
      </c>
      <c r="AC2136">
        <v>126</v>
      </c>
      <c r="AD2136" t="s">
        <v>46616</v>
      </c>
      <c r="AE2136">
        <v>1015</v>
      </c>
      <c r="AF2136" t="s">
        <v>46616</v>
      </c>
      <c r="AG2136">
        <v>1</v>
      </c>
      <c r="AH2136" t="s">
        <v>44482</v>
      </c>
      <c r="AI2136">
        <v>99</v>
      </c>
      <c r="AJ2136" t="s">
        <v>54511</v>
      </c>
      <c r="AK2136">
        <v>851</v>
      </c>
      <c r="AL2136" t="s">
        <v>2847</v>
      </c>
      <c r="AQ2136" t="s">
        <v>11549</v>
      </c>
      <c r="AR2136" t="s">
        <v>11550</v>
      </c>
      <c r="AS2136">
        <v>0</v>
      </c>
      <c r="AT2136" t="s">
        <v>61</v>
      </c>
      <c r="AU2136" t="s">
        <v>48204</v>
      </c>
      <c r="AX2136">
        <v>57.038539210000003</v>
      </c>
      <c r="AY2136">
        <v>9.9053276799999992</v>
      </c>
      <c r="AZ2136" t="s">
        <v>62</v>
      </c>
      <c r="BA2136">
        <v>1081</v>
      </c>
      <c r="BB2136" t="s">
        <v>1844</v>
      </c>
    </row>
    <row r="2137" spans="1:54" x14ac:dyDescent="0.25">
      <c r="A2137" s="1">
        <v>45200</v>
      </c>
      <c r="B2137">
        <v>280260</v>
      </c>
      <c r="C2137" t="s">
        <v>11551</v>
      </c>
      <c r="D2137">
        <v>8981</v>
      </c>
      <c r="E2137" t="s">
        <v>11552</v>
      </c>
      <c r="F2137" t="s">
        <v>11551</v>
      </c>
      <c r="G2137">
        <v>32259227</v>
      </c>
      <c r="H2137">
        <v>1015312439</v>
      </c>
      <c r="I2137" t="s">
        <v>11553</v>
      </c>
      <c r="K2137" t="s">
        <v>11554</v>
      </c>
      <c r="L2137" t="s">
        <v>11555</v>
      </c>
      <c r="M2137">
        <v>393</v>
      </c>
      <c r="N2137">
        <v>18</v>
      </c>
      <c r="R2137" s="1">
        <v>42712</v>
      </c>
      <c r="S2137" t="s">
        <v>56</v>
      </c>
      <c r="V2137" s="1">
        <v>42705</v>
      </c>
      <c r="W2137">
        <v>6</v>
      </c>
      <c r="X2137" t="s">
        <v>1289</v>
      </c>
      <c r="Y2137">
        <v>1</v>
      </c>
      <c r="Z2137" t="s">
        <v>46545</v>
      </c>
      <c r="AC2137">
        <v>129</v>
      </c>
      <c r="AD2137" t="s">
        <v>2405</v>
      </c>
      <c r="AE2137">
        <v>1016</v>
      </c>
      <c r="AF2137" t="s">
        <v>2405</v>
      </c>
      <c r="AG2137">
        <v>3</v>
      </c>
      <c r="AH2137" t="s">
        <v>81</v>
      </c>
      <c r="AI2137">
        <v>99</v>
      </c>
      <c r="AJ2137" t="s">
        <v>54511</v>
      </c>
      <c r="AK2137">
        <v>730</v>
      </c>
      <c r="AL2137" t="s">
        <v>10314</v>
      </c>
      <c r="AQ2137" t="s">
        <v>11556</v>
      </c>
      <c r="AR2137" t="s">
        <v>11557</v>
      </c>
      <c r="AS2137">
        <v>0</v>
      </c>
      <c r="AT2137" t="s">
        <v>61</v>
      </c>
      <c r="AU2137" t="s">
        <v>11558</v>
      </c>
      <c r="AW2137" t="s">
        <v>11559</v>
      </c>
      <c r="AX2137">
        <v>56.574281150549403</v>
      </c>
      <c r="AY2137">
        <v>9.9996712311770999</v>
      </c>
      <c r="AZ2137" t="s">
        <v>62</v>
      </c>
      <c r="BA2137">
        <v>1082</v>
      </c>
      <c r="BB2137" t="s">
        <v>2852</v>
      </c>
    </row>
    <row r="2138" spans="1:54" x14ac:dyDescent="0.25">
      <c r="A2138" s="1">
        <v>45200</v>
      </c>
      <c r="B2138">
        <v>280261</v>
      </c>
      <c r="C2138" t="s">
        <v>10311</v>
      </c>
      <c r="D2138">
        <v>8960</v>
      </c>
      <c r="E2138" t="s">
        <v>54673</v>
      </c>
      <c r="F2138" t="s">
        <v>10311</v>
      </c>
      <c r="G2138">
        <v>30656598</v>
      </c>
      <c r="I2138" t="s">
        <v>48022</v>
      </c>
      <c r="K2138" t="s">
        <v>10312</v>
      </c>
      <c r="L2138" t="s">
        <v>11560</v>
      </c>
      <c r="M2138">
        <v>1123</v>
      </c>
      <c r="N2138">
        <v>1</v>
      </c>
      <c r="R2138" s="1">
        <v>41771</v>
      </c>
      <c r="S2138" t="s">
        <v>612</v>
      </c>
      <c r="V2138" s="1">
        <v>40787</v>
      </c>
      <c r="W2138">
        <v>6</v>
      </c>
      <c r="X2138" t="s">
        <v>1289</v>
      </c>
      <c r="Y2138">
        <v>1</v>
      </c>
      <c r="Z2138" t="s">
        <v>46545</v>
      </c>
      <c r="AB2138">
        <v>201109</v>
      </c>
      <c r="AC2138">
        <v>129</v>
      </c>
      <c r="AD2138" t="s">
        <v>2405</v>
      </c>
      <c r="AE2138">
        <v>1016</v>
      </c>
      <c r="AF2138" t="s">
        <v>2405</v>
      </c>
      <c r="AG2138">
        <v>3</v>
      </c>
      <c r="AH2138" t="s">
        <v>81</v>
      </c>
      <c r="AI2138">
        <v>99</v>
      </c>
      <c r="AJ2138" t="s">
        <v>54511</v>
      </c>
      <c r="AK2138">
        <v>730</v>
      </c>
      <c r="AL2138" t="s">
        <v>10314</v>
      </c>
      <c r="AM2138">
        <v>2</v>
      </c>
      <c r="AN2138" t="s">
        <v>119</v>
      </c>
      <c r="AO2138">
        <v>280030</v>
      </c>
      <c r="AQ2138" t="s">
        <v>10315</v>
      </c>
      <c r="AS2138">
        <v>0</v>
      </c>
      <c r="AT2138" t="s">
        <v>61</v>
      </c>
      <c r="AU2138" t="s">
        <v>10317</v>
      </c>
      <c r="AW2138" t="s">
        <v>11561</v>
      </c>
      <c r="AX2138">
        <v>56.441944716064</v>
      </c>
      <c r="AY2138">
        <v>10.114869997877801</v>
      </c>
      <c r="AZ2138" t="s">
        <v>62</v>
      </c>
      <c r="BA2138">
        <v>1082</v>
      </c>
      <c r="BB2138" t="s">
        <v>2852</v>
      </c>
    </row>
    <row r="2139" spans="1:54" x14ac:dyDescent="0.25">
      <c r="A2139" s="1">
        <v>45200</v>
      </c>
      <c r="B2139">
        <v>280262</v>
      </c>
      <c r="C2139" t="s">
        <v>48205</v>
      </c>
      <c r="D2139">
        <v>8600</v>
      </c>
      <c r="E2139" t="s">
        <v>10218</v>
      </c>
      <c r="F2139" t="s">
        <v>48206</v>
      </c>
      <c r="G2139">
        <v>29190925</v>
      </c>
      <c r="H2139">
        <v>1016936746</v>
      </c>
      <c r="I2139" t="s">
        <v>11562</v>
      </c>
      <c r="K2139" t="s">
        <v>11563</v>
      </c>
      <c r="L2139" t="s">
        <v>11564</v>
      </c>
      <c r="M2139">
        <v>1694</v>
      </c>
      <c r="N2139" t="s">
        <v>11565</v>
      </c>
      <c r="R2139" s="1">
        <v>44894</v>
      </c>
      <c r="S2139" t="s">
        <v>56</v>
      </c>
      <c r="T2139">
        <v>1082</v>
      </c>
      <c r="U2139" t="s">
        <v>2852</v>
      </c>
      <c r="W2139">
        <v>7</v>
      </c>
      <c r="X2139" t="s">
        <v>2845</v>
      </c>
      <c r="Y2139">
        <v>1</v>
      </c>
      <c r="Z2139" t="s">
        <v>46545</v>
      </c>
      <c r="AB2139">
        <v>201109</v>
      </c>
      <c r="AC2139">
        <v>149</v>
      </c>
      <c r="AD2139" t="s">
        <v>1085</v>
      </c>
      <c r="AE2139">
        <v>1026</v>
      </c>
      <c r="AF2139" t="s">
        <v>44530</v>
      </c>
      <c r="AG2139">
        <v>1</v>
      </c>
      <c r="AH2139" t="s">
        <v>44482</v>
      </c>
      <c r="AI2139">
        <v>99</v>
      </c>
      <c r="AJ2139" t="s">
        <v>54511</v>
      </c>
      <c r="AK2139">
        <v>740</v>
      </c>
      <c r="AL2139" t="s">
        <v>10222</v>
      </c>
      <c r="AQ2139" t="s">
        <v>11566</v>
      </c>
      <c r="AS2139">
        <v>0</v>
      </c>
      <c r="AT2139" t="s">
        <v>61</v>
      </c>
      <c r="AU2139" t="s">
        <v>11567</v>
      </c>
      <c r="AX2139">
        <v>56.179208119999998</v>
      </c>
      <c r="AY2139">
        <v>9.5958330200000006</v>
      </c>
      <c r="AZ2139" t="s">
        <v>62</v>
      </c>
      <c r="BA2139">
        <v>1082</v>
      </c>
      <c r="BB2139" t="s">
        <v>2852</v>
      </c>
    </row>
    <row r="2140" spans="1:54" x14ac:dyDescent="0.25">
      <c r="A2140" s="1">
        <v>45200</v>
      </c>
      <c r="B2140">
        <v>280263</v>
      </c>
      <c r="C2140" t="s">
        <v>11568</v>
      </c>
      <c r="D2140">
        <v>2100</v>
      </c>
      <c r="E2140" t="s">
        <v>54516</v>
      </c>
      <c r="F2140" t="s">
        <v>53169</v>
      </c>
      <c r="G2140">
        <v>33740638</v>
      </c>
      <c r="H2140">
        <v>1017016578</v>
      </c>
      <c r="I2140" t="s">
        <v>48207</v>
      </c>
      <c r="K2140" t="s">
        <v>11569</v>
      </c>
      <c r="L2140" t="s">
        <v>45083</v>
      </c>
      <c r="M2140">
        <v>720</v>
      </c>
      <c r="N2140">
        <v>19</v>
      </c>
      <c r="R2140" s="1">
        <v>43791</v>
      </c>
      <c r="S2140" t="s">
        <v>56</v>
      </c>
      <c r="W2140">
        <v>6</v>
      </c>
      <c r="X2140" t="s">
        <v>1289</v>
      </c>
      <c r="Y2140">
        <v>1</v>
      </c>
      <c r="Z2140" t="s">
        <v>46545</v>
      </c>
      <c r="AB2140">
        <v>201109</v>
      </c>
      <c r="AC2140">
        <v>149</v>
      </c>
      <c r="AD2140" t="s">
        <v>1085</v>
      </c>
      <c r="AE2140">
        <v>1026</v>
      </c>
      <c r="AF2140" t="s">
        <v>44530</v>
      </c>
      <c r="AG2140">
        <v>1</v>
      </c>
      <c r="AH2140" t="s">
        <v>44482</v>
      </c>
      <c r="AI2140">
        <v>99</v>
      </c>
      <c r="AJ2140" t="s">
        <v>54511</v>
      </c>
      <c r="AK2140">
        <v>101</v>
      </c>
      <c r="AL2140" t="s">
        <v>46544</v>
      </c>
      <c r="AQ2140" t="s">
        <v>11570</v>
      </c>
      <c r="AR2140" t="s">
        <v>11571</v>
      </c>
      <c r="AS2140">
        <v>0</v>
      </c>
      <c r="AT2140" t="s">
        <v>61</v>
      </c>
      <c r="AU2140" t="s">
        <v>45084</v>
      </c>
      <c r="AX2140">
        <v>55.716361599999999</v>
      </c>
      <c r="AY2140">
        <v>12.562741880000001</v>
      </c>
      <c r="AZ2140" t="s">
        <v>62</v>
      </c>
      <c r="BA2140">
        <v>1084</v>
      </c>
      <c r="BB2140" t="s">
        <v>63</v>
      </c>
    </row>
    <row r="2141" spans="1:54" x14ac:dyDescent="0.25">
      <c r="A2141" s="1">
        <v>45200</v>
      </c>
      <c r="B2141">
        <v>280264</v>
      </c>
      <c r="C2141" t="s">
        <v>11572</v>
      </c>
      <c r="D2141">
        <v>6800</v>
      </c>
      <c r="E2141" t="s">
        <v>10750</v>
      </c>
      <c r="F2141" t="s">
        <v>11573</v>
      </c>
      <c r="G2141">
        <v>29189811</v>
      </c>
      <c r="H2141">
        <v>1003332642</v>
      </c>
      <c r="I2141" t="s">
        <v>11574</v>
      </c>
      <c r="K2141" t="s">
        <v>11575</v>
      </c>
      <c r="L2141" t="s">
        <v>11576</v>
      </c>
      <c r="M2141">
        <v>2207</v>
      </c>
      <c r="N2141">
        <v>35</v>
      </c>
      <c r="R2141" s="1">
        <v>43822</v>
      </c>
      <c r="S2141" t="s">
        <v>56</v>
      </c>
      <c r="T2141">
        <v>573</v>
      </c>
      <c r="U2141" t="s">
        <v>10754</v>
      </c>
      <c r="V2141" s="1">
        <v>43830</v>
      </c>
      <c r="W2141">
        <v>2</v>
      </c>
      <c r="X2141" t="s">
        <v>57</v>
      </c>
      <c r="Y2141">
        <v>1</v>
      </c>
      <c r="Z2141" t="s">
        <v>46545</v>
      </c>
      <c r="AB2141">
        <v>201201</v>
      </c>
      <c r="AC2141">
        <v>933</v>
      </c>
      <c r="AD2141" t="s">
        <v>1334</v>
      </c>
      <c r="AE2141">
        <v>2024</v>
      </c>
      <c r="AF2141" t="s">
        <v>1334</v>
      </c>
      <c r="AG2141">
        <v>3</v>
      </c>
      <c r="AH2141" t="s">
        <v>81</v>
      </c>
      <c r="AI2141">
        <v>99</v>
      </c>
      <c r="AJ2141" t="s">
        <v>54511</v>
      </c>
      <c r="AK2141">
        <v>573</v>
      </c>
      <c r="AL2141" t="s">
        <v>10754</v>
      </c>
      <c r="AQ2141" t="s">
        <v>11577</v>
      </c>
      <c r="AR2141" t="s">
        <v>11578</v>
      </c>
      <c r="AS2141">
        <v>0</v>
      </c>
      <c r="AT2141" t="s">
        <v>61</v>
      </c>
      <c r="AU2141" t="s">
        <v>10757</v>
      </c>
      <c r="AX2141">
        <v>55.626885170000001</v>
      </c>
      <c r="AY2141">
        <v>8.4862094100000007</v>
      </c>
      <c r="AZ2141" t="s">
        <v>62</v>
      </c>
      <c r="BA2141">
        <v>1083</v>
      </c>
      <c r="BB2141" t="s">
        <v>2861</v>
      </c>
    </row>
    <row r="2142" spans="1:54" x14ac:dyDescent="0.25">
      <c r="A2142" s="1">
        <v>45200</v>
      </c>
      <c r="B2142">
        <v>280265</v>
      </c>
      <c r="C2142" t="s">
        <v>11579</v>
      </c>
      <c r="D2142">
        <v>4930</v>
      </c>
      <c r="E2142" t="s">
        <v>10425</v>
      </c>
      <c r="F2142" t="s">
        <v>11579</v>
      </c>
      <c r="G2142">
        <v>26057698</v>
      </c>
      <c r="H2142">
        <v>1017250147</v>
      </c>
      <c r="I2142" t="s">
        <v>11580</v>
      </c>
      <c r="K2142" t="s">
        <v>11581</v>
      </c>
      <c r="L2142" t="s">
        <v>11582</v>
      </c>
      <c r="M2142">
        <v>1492</v>
      </c>
      <c r="N2142" t="s">
        <v>6585</v>
      </c>
      <c r="R2142" s="1">
        <v>43426</v>
      </c>
      <c r="S2142" t="s">
        <v>56</v>
      </c>
      <c r="V2142" s="1">
        <v>43405</v>
      </c>
      <c r="W2142">
        <v>0</v>
      </c>
      <c r="X2142" t="s">
        <v>1252</v>
      </c>
      <c r="Y2142">
        <v>8</v>
      </c>
      <c r="Z2142" t="s">
        <v>44534</v>
      </c>
      <c r="AB2142">
        <v>201109</v>
      </c>
      <c r="AC2142">
        <v>127</v>
      </c>
      <c r="AD2142" t="s">
        <v>1237</v>
      </c>
      <c r="AE2142">
        <v>1052</v>
      </c>
      <c r="AF2142" t="s">
        <v>1237</v>
      </c>
      <c r="AG2142">
        <v>3</v>
      </c>
      <c r="AH2142" t="s">
        <v>81</v>
      </c>
      <c r="AI2142">
        <v>99</v>
      </c>
      <c r="AJ2142" t="s">
        <v>54511</v>
      </c>
      <c r="AK2142">
        <v>360</v>
      </c>
      <c r="AL2142" t="s">
        <v>9243</v>
      </c>
      <c r="AQ2142" t="s">
        <v>11583</v>
      </c>
      <c r="AR2142" t="s">
        <v>11584</v>
      </c>
      <c r="AS2142">
        <v>0</v>
      </c>
      <c r="AT2142" t="s">
        <v>61</v>
      </c>
      <c r="AU2142" t="s">
        <v>11585</v>
      </c>
      <c r="AX2142">
        <v>54.777093690000001</v>
      </c>
      <c r="AY2142">
        <v>11.508953399999999</v>
      </c>
      <c r="AZ2142" t="s">
        <v>62</v>
      </c>
      <c r="BA2142">
        <v>1085</v>
      </c>
      <c r="BB2142" t="s">
        <v>44618</v>
      </c>
    </row>
    <row r="2143" spans="1:54" x14ac:dyDescent="0.25">
      <c r="A2143" s="1">
        <v>45200</v>
      </c>
      <c r="B2143">
        <v>280266</v>
      </c>
      <c r="C2143" t="s">
        <v>11586</v>
      </c>
      <c r="D2143">
        <v>8660</v>
      </c>
      <c r="E2143" t="s">
        <v>10277</v>
      </c>
      <c r="F2143" t="s">
        <v>11587</v>
      </c>
      <c r="G2143">
        <v>29146004</v>
      </c>
      <c r="H2143">
        <v>1011771285</v>
      </c>
      <c r="I2143" t="s">
        <v>11588</v>
      </c>
      <c r="K2143" t="s">
        <v>11589</v>
      </c>
      <c r="L2143" t="s">
        <v>11590</v>
      </c>
      <c r="M2143">
        <v>430</v>
      </c>
      <c r="N2143">
        <v>18</v>
      </c>
      <c r="R2143" s="1">
        <v>42255</v>
      </c>
      <c r="S2143" t="s">
        <v>56</v>
      </c>
      <c r="V2143" s="1">
        <v>42248</v>
      </c>
      <c r="W2143">
        <v>6</v>
      </c>
      <c r="X2143" t="s">
        <v>1289</v>
      </c>
      <c r="Y2143">
        <v>1</v>
      </c>
      <c r="Z2143" t="s">
        <v>46545</v>
      </c>
      <c r="AA2143">
        <v>10</v>
      </c>
      <c r="AB2143">
        <v>201109</v>
      </c>
      <c r="AC2143">
        <v>129</v>
      </c>
      <c r="AD2143" t="s">
        <v>2405</v>
      </c>
      <c r="AE2143">
        <v>1016</v>
      </c>
      <c r="AF2143" t="s">
        <v>2405</v>
      </c>
      <c r="AG2143">
        <v>3</v>
      </c>
      <c r="AH2143" t="s">
        <v>81</v>
      </c>
      <c r="AI2143">
        <v>99</v>
      </c>
      <c r="AJ2143" t="s">
        <v>54511</v>
      </c>
      <c r="AK2143">
        <v>746</v>
      </c>
      <c r="AL2143" t="s">
        <v>10281</v>
      </c>
      <c r="AQ2143" t="s">
        <v>11591</v>
      </c>
      <c r="AR2143" t="s">
        <v>11592</v>
      </c>
      <c r="AS2143">
        <v>0</v>
      </c>
      <c r="AT2143" t="s">
        <v>61</v>
      </c>
      <c r="AU2143" t="s">
        <v>11593</v>
      </c>
      <c r="AW2143" t="s">
        <v>11594</v>
      </c>
      <c r="AX2143">
        <v>56.025842770733298</v>
      </c>
      <c r="AY2143">
        <v>9.8834914733675596</v>
      </c>
      <c r="AZ2143" t="s">
        <v>62</v>
      </c>
      <c r="BA2143">
        <v>1082</v>
      </c>
      <c r="BB2143" t="s">
        <v>2852</v>
      </c>
    </row>
    <row r="2144" spans="1:54" x14ac:dyDescent="0.25">
      <c r="A2144" s="1">
        <v>45200</v>
      </c>
      <c r="B2144">
        <v>280267</v>
      </c>
      <c r="C2144" t="s">
        <v>11595</v>
      </c>
      <c r="D2144">
        <v>2800</v>
      </c>
      <c r="E2144" t="s">
        <v>1730</v>
      </c>
      <c r="F2144" t="s">
        <v>11596</v>
      </c>
      <c r="G2144">
        <v>62761113</v>
      </c>
      <c r="H2144">
        <v>1016778040</v>
      </c>
      <c r="I2144" t="s">
        <v>11597</v>
      </c>
      <c r="K2144" t="s">
        <v>11598</v>
      </c>
      <c r="L2144" t="s">
        <v>48208</v>
      </c>
      <c r="M2144">
        <v>41</v>
      </c>
      <c r="N2144">
        <v>4</v>
      </c>
      <c r="R2144" s="1">
        <v>45056</v>
      </c>
      <c r="S2144" t="s">
        <v>56</v>
      </c>
      <c r="T2144">
        <v>159</v>
      </c>
      <c r="U2144" t="s">
        <v>4283</v>
      </c>
      <c r="W2144">
        <v>2</v>
      </c>
      <c r="X2144" t="s">
        <v>57</v>
      </c>
      <c r="Y2144">
        <v>1</v>
      </c>
      <c r="Z2144" t="s">
        <v>46545</v>
      </c>
      <c r="AB2144">
        <v>201109</v>
      </c>
      <c r="AC2144">
        <v>129</v>
      </c>
      <c r="AD2144" t="s">
        <v>2405</v>
      </c>
      <c r="AE2144">
        <v>1016</v>
      </c>
      <c r="AF2144" t="s">
        <v>2405</v>
      </c>
      <c r="AG2144">
        <v>1</v>
      </c>
      <c r="AH2144" t="s">
        <v>44482</v>
      </c>
      <c r="AI2144">
        <v>99</v>
      </c>
      <c r="AJ2144" t="s">
        <v>54511</v>
      </c>
      <c r="AK2144">
        <v>159</v>
      </c>
      <c r="AL2144" t="s">
        <v>4283</v>
      </c>
      <c r="AQ2144" t="s">
        <v>11599</v>
      </c>
      <c r="AR2144" t="s">
        <v>4287</v>
      </c>
      <c r="AS2144">
        <v>0</v>
      </c>
      <c r="AT2144" t="s">
        <v>61</v>
      </c>
      <c r="AU2144" t="s">
        <v>48209</v>
      </c>
      <c r="AX2144">
        <v>55.765054190000001</v>
      </c>
      <c r="AY2144">
        <v>12.476115330000001</v>
      </c>
      <c r="AZ2144" t="s">
        <v>62</v>
      </c>
      <c r="BA2144">
        <v>1084</v>
      </c>
      <c r="BB2144" t="s">
        <v>63</v>
      </c>
    </row>
    <row r="2145" spans="1:54" x14ac:dyDescent="0.25">
      <c r="A2145" s="1">
        <v>45200</v>
      </c>
      <c r="B2145">
        <v>280268</v>
      </c>
      <c r="C2145" t="s">
        <v>11600</v>
      </c>
      <c r="D2145">
        <v>6800</v>
      </c>
      <c r="E2145" t="s">
        <v>10750</v>
      </c>
      <c r="F2145" t="s">
        <v>45085</v>
      </c>
      <c r="G2145">
        <v>29189811</v>
      </c>
      <c r="H2145">
        <v>1010093836</v>
      </c>
      <c r="I2145" t="s">
        <v>11601</v>
      </c>
      <c r="K2145" t="s">
        <v>11602</v>
      </c>
      <c r="L2145" t="s">
        <v>11603</v>
      </c>
      <c r="M2145">
        <v>5073</v>
      </c>
      <c r="N2145" t="s">
        <v>11604</v>
      </c>
      <c r="R2145" s="1">
        <v>43791</v>
      </c>
      <c r="S2145" t="s">
        <v>612</v>
      </c>
      <c r="T2145">
        <v>573</v>
      </c>
      <c r="U2145" t="s">
        <v>10754</v>
      </c>
      <c r="W2145">
        <v>2</v>
      </c>
      <c r="X2145" t="s">
        <v>57</v>
      </c>
      <c r="Y2145">
        <v>1</v>
      </c>
      <c r="Z2145" t="s">
        <v>46545</v>
      </c>
      <c r="AB2145">
        <v>201109</v>
      </c>
      <c r="AC2145">
        <v>149</v>
      </c>
      <c r="AD2145" t="s">
        <v>1085</v>
      </c>
      <c r="AE2145">
        <v>1026</v>
      </c>
      <c r="AF2145" t="s">
        <v>44530</v>
      </c>
      <c r="AG2145">
        <v>1</v>
      </c>
      <c r="AH2145" t="s">
        <v>44482</v>
      </c>
      <c r="AI2145">
        <v>99</v>
      </c>
      <c r="AJ2145" t="s">
        <v>54511</v>
      </c>
      <c r="AK2145">
        <v>573</v>
      </c>
      <c r="AL2145" t="s">
        <v>10754</v>
      </c>
      <c r="AQ2145" t="s">
        <v>11605</v>
      </c>
      <c r="AR2145" t="s">
        <v>11606</v>
      </c>
      <c r="AS2145">
        <v>0</v>
      </c>
      <c r="AT2145" t="s">
        <v>61</v>
      </c>
      <c r="AU2145" t="s">
        <v>11607</v>
      </c>
      <c r="AX2145">
        <v>55.636532379999998</v>
      </c>
      <c r="AY2145">
        <v>8.5054279000000008</v>
      </c>
      <c r="AZ2145" t="s">
        <v>62</v>
      </c>
      <c r="BA2145">
        <v>1083</v>
      </c>
      <c r="BB2145" t="s">
        <v>2861</v>
      </c>
    </row>
    <row r="2146" spans="1:54" x14ac:dyDescent="0.25">
      <c r="A2146" s="1">
        <v>45200</v>
      </c>
      <c r="B2146">
        <v>280269</v>
      </c>
      <c r="C2146" t="s">
        <v>11608</v>
      </c>
      <c r="D2146">
        <v>4880</v>
      </c>
      <c r="E2146" t="s">
        <v>11609</v>
      </c>
      <c r="F2146" t="s">
        <v>11610</v>
      </c>
      <c r="G2146">
        <v>29995907</v>
      </c>
      <c r="H2146">
        <v>1017111090</v>
      </c>
      <c r="I2146" t="s">
        <v>11611</v>
      </c>
      <c r="K2146" t="s">
        <v>11612</v>
      </c>
      <c r="L2146" t="s">
        <v>45086</v>
      </c>
      <c r="M2146">
        <v>1535</v>
      </c>
      <c r="N2146">
        <v>10</v>
      </c>
      <c r="R2146" s="1">
        <v>41382</v>
      </c>
      <c r="S2146" t="s">
        <v>56</v>
      </c>
      <c r="V2146" s="1">
        <v>40787</v>
      </c>
      <c r="W2146">
        <v>0</v>
      </c>
      <c r="X2146" t="s">
        <v>1252</v>
      </c>
      <c r="Y2146">
        <v>0</v>
      </c>
      <c r="Z2146" t="s">
        <v>54560</v>
      </c>
      <c r="AB2146">
        <v>201109</v>
      </c>
      <c r="AC2146">
        <v>941</v>
      </c>
      <c r="AD2146" t="s">
        <v>1343</v>
      </c>
      <c r="AE2146">
        <v>9998</v>
      </c>
      <c r="AF2146" t="s">
        <v>11407</v>
      </c>
      <c r="AG2146">
        <v>3</v>
      </c>
      <c r="AH2146" t="s">
        <v>81</v>
      </c>
      <c r="AI2146">
        <v>99</v>
      </c>
      <c r="AJ2146" t="s">
        <v>54511</v>
      </c>
      <c r="AK2146">
        <v>376</v>
      </c>
      <c r="AL2146" t="s">
        <v>9249</v>
      </c>
      <c r="AQ2146" t="s">
        <v>11613</v>
      </c>
      <c r="AR2146" t="s">
        <v>11614</v>
      </c>
      <c r="AS2146">
        <v>0</v>
      </c>
      <c r="AT2146" t="s">
        <v>61</v>
      </c>
      <c r="AU2146" t="s">
        <v>45087</v>
      </c>
      <c r="AW2146" t="s">
        <v>11615</v>
      </c>
      <c r="AX2146">
        <v>54.719119577816997</v>
      </c>
      <c r="AY2146">
        <v>11.66366828382</v>
      </c>
      <c r="AZ2146" t="s">
        <v>62</v>
      </c>
      <c r="BA2146">
        <v>1085</v>
      </c>
      <c r="BB2146" t="s">
        <v>44618</v>
      </c>
    </row>
    <row r="2147" spans="1:54" x14ac:dyDescent="0.25">
      <c r="A2147" s="1">
        <v>45200</v>
      </c>
      <c r="B2147">
        <v>280270</v>
      </c>
      <c r="C2147" t="s">
        <v>11616</v>
      </c>
      <c r="D2147">
        <v>3250</v>
      </c>
      <c r="E2147" t="s">
        <v>6105</v>
      </c>
      <c r="F2147" t="s">
        <v>11616</v>
      </c>
      <c r="G2147">
        <v>29188440</v>
      </c>
      <c r="H2147">
        <v>1003278732</v>
      </c>
      <c r="I2147" t="s">
        <v>44854</v>
      </c>
      <c r="K2147" t="s">
        <v>11617</v>
      </c>
      <c r="L2147" t="s">
        <v>7194</v>
      </c>
      <c r="M2147">
        <v>1264</v>
      </c>
      <c r="N2147">
        <v>101</v>
      </c>
      <c r="R2147" s="1">
        <v>44882</v>
      </c>
      <c r="S2147" t="s">
        <v>56</v>
      </c>
      <c r="T2147">
        <v>270</v>
      </c>
      <c r="U2147" t="s">
        <v>6110</v>
      </c>
      <c r="W2147">
        <v>2</v>
      </c>
      <c r="X2147" t="s">
        <v>57</v>
      </c>
      <c r="Y2147">
        <v>1</v>
      </c>
      <c r="Z2147" t="s">
        <v>46545</v>
      </c>
      <c r="AA2147">
        <v>9</v>
      </c>
      <c r="AB2147">
        <v>201208</v>
      </c>
      <c r="AC2147">
        <v>121</v>
      </c>
      <c r="AD2147" t="s">
        <v>70</v>
      </c>
      <c r="AE2147">
        <v>1012</v>
      </c>
      <c r="AF2147" t="s">
        <v>71</v>
      </c>
      <c r="AG2147">
        <v>4</v>
      </c>
      <c r="AH2147" t="s">
        <v>44547</v>
      </c>
      <c r="AI2147">
        <v>99</v>
      </c>
      <c r="AJ2147" t="s">
        <v>54511</v>
      </c>
      <c r="AK2147">
        <v>270</v>
      </c>
      <c r="AL2147" t="s">
        <v>6110</v>
      </c>
      <c r="AQ2147" t="s">
        <v>7163</v>
      </c>
      <c r="AR2147" t="s">
        <v>7164</v>
      </c>
      <c r="AS2147">
        <v>1</v>
      </c>
      <c r="AT2147" t="s">
        <v>1446</v>
      </c>
      <c r="AU2147" t="s">
        <v>5321</v>
      </c>
      <c r="AX2147">
        <v>56.116415259999997</v>
      </c>
      <c r="AY2147">
        <v>12.30744773</v>
      </c>
      <c r="AZ2147" t="s">
        <v>62</v>
      </c>
      <c r="BA2147">
        <v>1084</v>
      </c>
      <c r="BB2147" t="s">
        <v>63</v>
      </c>
    </row>
    <row r="2148" spans="1:54" x14ac:dyDescent="0.25">
      <c r="A2148" s="1">
        <v>45200</v>
      </c>
      <c r="B2148">
        <v>280271</v>
      </c>
      <c r="C2148" t="s">
        <v>11618</v>
      </c>
      <c r="D2148">
        <v>3230</v>
      </c>
      <c r="E2148" t="s">
        <v>44853</v>
      </c>
      <c r="F2148" t="s">
        <v>11618</v>
      </c>
      <c r="G2148">
        <v>29188440</v>
      </c>
      <c r="H2148">
        <v>1003278598</v>
      </c>
      <c r="I2148" t="s">
        <v>7170</v>
      </c>
      <c r="K2148" t="s">
        <v>11619</v>
      </c>
      <c r="L2148" t="s">
        <v>44858</v>
      </c>
      <c r="M2148">
        <v>581</v>
      </c>
      <c r="N2148" t="s">
        <v>2789</v>
      </c>
      <c r="R2148" s="1">
        <v>44887</v>
      </c>
      <c r="S2148" t="s">
        <v>56</v>
      </c>
      <c r="T2148">
        <v>270</v>
      </c>
      <c r="U2148" t="s">
        <v>6110</v>
      </c>
      <c r="W2148">
        <v>2</v>
      </c>
      <c r="X2148" t="s">
        <v>57</v>
      </c>
      <c r="Y2148">
        <v>1</v>
      </c>
      <c r="Z2148" t="s">
        <v>46545</v>
      </c>
      <c r="AA2148">
        <v>9</v>
      </c>
      <c r="AB2148">
        <v>201208</v>
      </c>
      <c r="AC2148">
        <v>121</v>
      </c>
      <c r="AD2148" t="s">
        <v>70</v>
      </c>
      <c r="AE2148">
        <v>1012</v>
      </c>
      <c r="AF2148" t="s">
        <v>71</v>
      </c>
      <c r="AG2148">
        <v>4</v>
      </c>
      <c r="AH2148" t="s">
        <v>44547</v>
      </c>
      <c r="AI2148">
        <v>99</v>
      </c>
      <c r="AJ2148" t="s">
        <v>54511</v>
      </c>
      <c r="AK2148">
        <v>270</v>
      </c>
      <c r="AL2148" t="s">
        <v>6110</v>
      </c>
      <c r="AQ2148" t="s">
        <v>7173</v>
      </c>
      <c r="AR2148" t="s">
        <v>7174</v>
      </c>
      <c r="AS2148">
        <v>1</v>
      </c>
      <c r="AT2148" t="s">
        <v>1446</v>
      </c>
      <c r="AU2148" t="s">
        <v>44859</v>
      </c>
      <c r="AX2148">
        <v>56.067027920000001</v>
      </c>
      <c r="AY2148">
        <v>12.28184016</v>
      </c>
      <c r="AZ2148" t="s">
        <v>62</v>
      </c>
      <c r="BA2148">
        <v>1084</v>
      </c>
      <c r="BB2148" t="s">
        <v>63</v>
      </c>
    </row>
    <row r="2149" spans="1:54" x14ac:dyDescent="0.25">
      <c r="A2149" s="1">
        <v>45200</v>
      </c>
      <c r="B2149">
        <v>280272</v>
      </c>
      <c r="C2149" t="s">
        <v>11620</v>
      </c>
      <c r="D2149">
        <v>3200</v>
      </c>
      <c r="E2149" t="s">
        <v>7259</v>
      </c>
      <c r="F2149" t="s">
        <v>11621</v>
      </c>
      <c r="G2149">
        <v>29188440</v>
      </c>
      <c r="H2149">
        <v>1018209132</v>
      </c>
      <c r="I2149" t="s">
        <v>45088</v>
      </c>
      <c r="K2149" t="s">
        <v>11622</v>
      </c>
      <c r="L2149" t="s">
        <v>11623</v>
      </c>
      <c r="M2149">
        <v>158</v>
      </c>
      <c r="N2149">
        <v>26</v>
      </c>
      <c r="R2149" s="1">
        <v>43761</v>
      </c>
      <c r="S2149" t="s">
        <v>56</v>
      </c>
      <c r="T2149">
        <v>270</v>
      </c>
      <c r="U2149" t="s">
        <v>6110</v>
      </c>
      <c r="W2149">
        <v>2</v>
      </c>
      <c r="X2149" t="s">
        <v>57</v>
      </c>
      <c r="Y2149">
        <v>1</v>
      </c>
      <c r="Z2149" t="s">
        <v>46545</v>
      </c>
      <c r="AA2149">
        <v>9</v>
      </c>
      <c r="AB2149">
        <v>201208</v>
      </c>
      <c r="AC2149">
        <v>121</v>
      </c>
      <c r="AD2149" t="s">
        <v>70</v>
      </c>
      <c r="AE2149">
        <v>1012</v>
      </c>
      <c r="AF2149" t="s">
        <v>71</v>
      </c>
      <c r="AG2149">
        <v>1</v>
      </c>
      <c r="AH2149" t="s">
        <v>44482</v>
      </c>
      <c r="AI2149">
        <v>99</v>
      </c>
      <c r="AJ2149" t="s">
        <v>54511</v>
      </c>
      <c r="AK2149">
        <v>270</v>
      </c>
      <c r="AL2149" t="s">
        <v>6110</v>
      </c>
      <c r="AQ2149" t="s">
        <v>11624</v>
      </c>
      <c r="AR2149" t="s">
        <v>11625</v>
      </c>
      <c r="AS2149">
        <v>0</v>
      </c>
      <c r="AT2149" t="s">
        <v>61</v>
      </c>
      <c r="AU2149" t="s">
        <v>11626</v>
      </c>
      <c r="AX2149">
        <v>56.025783250000003</v>
      </c>
      <c r="AY2149">
        <v>12.190906249999999</v>
      </c>
      <c r="AZ2149" t="s">
        <v>62</v>
      </c>
      <c r="BA2149">
        <v>1084</v>
      </c>
      <c r="BB2149" t="s">
        <v>63</v>
      </c>
    </row>
    <row r="2150" spans="1:54" x14ac:dyDescent="0.25">
      <c r="A2150" s="1">
        <v>45200</v>
      </c>
      <c r="B2150">
        <v>280273</v>
      </c>
      <c r="D2150">
        <v>7600</v>
      </c>
      <c r="E2150" t="s">
        <v>10895</v>
      </c>
      <c r="F2150" t="s">
        <v>11627</v>
      </c>
      <c r="G2150">
        <v>29548358</v>
      </c>
      <c r="H2150">
        <v>1003343709</v>
      </c>
      <c r="I2150" t="s">
        <v>11628</v>
      </c>
      <c r="K2150" t="s">
        <v>11629</v>
      </c>
      <c r="L2150" t="s">
        <v>11630</v>
      </c>
      <c r="M2150">
        <v>3539</v>
      </c>
      <c r="N2150">
        <v>2</v>
      </c>
      <c r="R2150" s="1">
        <v>43782</v>
      </c>
      <c r="S2150" t="s">
        <v>56</v>
      </c>
      <c r="W2150">
        <v>4</v>
      </c>
      <c r="X2150" t="s">
        <v>725</v>
      </c>
      <c r="Y2150">
        <v>1</v>
      </c>
      <c r="Z2150" t="s">
        <v>46545</v>
      </c>
      <c r="AA2150">
        <v>10</v>
      </c>
      <c r="AB2150">
        <v>201110</v>
      </c>
      <c r="AC2150">
        <v>121</v>
      </c>
      <c r="AD2150" t="s">
        <v>70</v>
      </c>
      <c r="AE2150">
        <v>1012</v>
      </c>
      <c r="AF2150" t="s">
        <v>71</v>
      </c>
      <c r="AG2150">
        <v>1</v>
      </c>
      <c r="AH2150" t="s">
        <v>44482</v>
      </c>
      <c r="AI2150">
        <v>99</v>
      </c>
      <c r="AJ2150" t="s">
        <v>54511</v>
      </c>
      <c r="AK2150">
        <v>671</v>
      </c>
      <c r="AL2150" t="s">
        <v>10899</v>
      </c>
      <c r="AP2150">
        <v>671014</v>
      </c>
      <c r="AQ2150" t="s">
        <v>11631</v>
      </c>
      <c r="AR2150" t="s">
        <v>11632</v>
      </c>
      <c r="AS2150">
        <v>2</v>
      </c>
      <c r="AT2150" t="s">
        <v>1413</v>
      </c>
      <c r="AU2150" t="s">
        <v>11451</v>
      </c>
      <c r="AX2150">
        <v>56.49060214</v>
      </c>
      <c r="AY2150">
        <v>8.6012405800000007</v>
      </c>
      <c r="AZ2150" t="s">
        <v>62</v>
      </c>
      <c r="BA2150">
        <v>1082</v>
      </c>
      <c r="BB2150" t="s">
        <v>2852</v>
      </c>
    </row>
    <row r="2151" spans="1:54" x14ac:dyDescent="0.25">
      <c r="A2151" s="1">
        <v>45200</v>
      </c>
      <c r="B2151">
        <v>280274</v>
      </c>
      <c r="C2151" t="s">
        <v>45089</v>
      </c>
      <c r="D2151">
        <v>8410</v>
      </c>
      <c r="E2151" t="s">
        <v>48003</v>
      </c>
      <c r="F2151" t="s">
        <v>45090</v>
      </c>
      <c r="G2151">
        <v>20699310</v>
      </c>
      <c r="H2151">
        <v>1017158518</v>
      </c>
      <c r="I2151" t="s">
        <v>11633</v>
      </c>
      <c r="K2151" t="s">
        <v>11634</v>
      </c>
      <c r="L2151" t="s">
        <v>11635</v>
      </c>
      <c r="M2151">
        <v>788</v>
      </c>
      <c r="N2151">
        <v>61</v>
      </c>
      <c r="P2151">
        <v>1</v>
      </c>
      <c r="R2151" s="1">
        <v>44658</v>
      </c>
      <c r="S2151" t="s">
        <v>56</v>
      </c>
      <c r="V2151" s="1">
        <v>44652</v>
      </c>
      <c r="W2151">
        <v>0</v>
      </c>
      <c r="X2151" t="s">
        <v>1252</v>
      </c>
      <c r="Y2151">
        <v>1</v>
      </c>
      <c r="Z2151" t="s">
        <v>46545</v>
      </c>
      <c r="AB2151">
        <v>201110</v>
      </c>
      <c r="AC2151">
        <v>127</v>
      </c>
      <c r="AD2151" t="s">
        <v>1237</v>
      </c>
      <c r="AE2151">
        <v>1052</v>
      </c>
      <c r="AF2151" t="s">
        <v>1237</v>
      </c>
      <c r="AG2151">
        <v>3</v>
      </c>
      <c r="AH2151" t="s">
        <v>81</v>
      </c>
      <c r="AI2151">
        <v>99</v>
      </c>
      <c r="AJ2151" t="s">
        <v>54511</v>
      </c>
      <c r="AK2151">
        <v>706</v>
      </c>
      <c r="AL2151" t="s">
        <v>10147</v>
      </c>
      <c r="AQ2151" t="s">
        <v>11636</v>
      </c>
      <c r="AR2151" t="s">
        <v>11532</v>
      </c>
      <c r="AS2151">
        <v>0</v>
      </c>
      <c r="AT2151" t="s">
        <v>61</v>
      </c>
      <c r="AU2151" t="s">
        <v>7088</v>
      </c>
      <c r="AX2151">
        <v>56.301070799999998</v>
      </c>
      <c r="AY2151">
        <v>10.473509460000001</v>
      </c>
      <c r="AZ2151" t="s">
        <v>62</v>
      </c>
      <c r="BA2151">
        <v>1082</v>
      </c>
      <c r="BB2151" t="s">
        <v>2852</v>
      </c>
    </row>
    <row r="2152" spans="1:54" x14ac:dyDescent="0.25">
      <c r="A2152" s="1">
        <v>45200</v>
      </c>
      <c r="B2152">
        <v>280275</v>
      </c>
      <c r="C2152" t="s">
        <v>11637</v>
      </c>
      <c r="D2152">
        <v>8660</v>
      </c>
      <c r="E2152" t="s">
        <v>10277</v>
      </c>
      <c r="F2152" t="s">
        <v>11637</v>
      </c>
      <c r="G2152">
        <v>29189633</v>
      </c>
      <c r="H2152">
        <v>1020209492</v>
      </c>
      <c r="I2152" t="s">
        <v>11638</v>
      </c>
      <c r="K2152" t="s">
        <v>11639</v>
      </c>
      <c r="L2152" t="s">
        <v>53170</v>
      </c>
      <c r="M2152">
        <v>1350</v>
      </c>
      <c r="N2152">
        <v>45</v>
      </c>
      <c r="R2152" s="1">
        <v>45110</v>
      </c>
      <c r="S2152" t="s">
        <v>171</v>
      </c>
      <c r="T2152">
        <v>746</v>
      </c>
      <c r="U2152" t="s">
        <v>10281</v>
      </c>
      <c r="W2152">
        <v>2</v>
      </c>
      <c r="X2152" t="s">
        <v>57</v>
      </c>
      <c r="Y2152">
        <v>1</v>
      </c>
      <c r="Z2152" t="s">
        <v>46545</v>
      </c>
      <c r="AA2152">
        <v>9</v>
      </c>
      <c r="AB2152">
        <v>201110</v>
      </c>
      <c r="AC2152">
        <v>149</v>
      </c>
      <c r="AD2152" t="s">
        <v>1085</v>
      </c>
      <c r="AE2152">
        <v>1026</v>
      </c>
      <c r="AF2152" t="s">
        <v>44530</v>
      </c>
      <c r="AG2152">
        <v>1</v>
      </c>
      <c r="AH2152" t="s">
        <v>44482</v>
      </c>
      <c r="AI2152">
        <v>99</v>
      </c>
      <c r="AJ2152" t="s">
        <v>54511</v>
      </c>
      <c r="AK2152">
        <v>746</v>
      </c>
      <c r="AL2152" t="s">
        <v>10281</v>
      </c>
      <c r="AQ2152" t="s">
        <v>11640</v>
      </c>
      <c r="AS2152">
        <v>0</v>
      </c>
      <c r="AT2152" t="s">
        <v>61</v>
      </c>
      <c r="AU2152" t="s">
        <v>53171</v>
      </c>
      <c r="AX2152">
        <v>56.041537269999999</v>
      </c>
      <c r="AY2152">
        <v>9.9033890400000004</v>
      </c>
      <c r="AZ2152" t="s">
        <v>62</v>
      </c>
      <c r="BA2152">
        <v>1082</v>
      </c>
      <c r="BB2152" t="s">
        <v>2852</v>
      </c>
    </row>
    <row r="2153" spans="1:54" x14ac:dyDescent="0.25">
      <c r="A2153" s="1">
        <v>45200</v>
      </c>
      <c r="B2153">
        <v>280276</v>
      </c>
      <c r="C2153" t="s">
        <v>53172</v>
      </c>
      <c r="D2153">
        <v>4540</v>
      </c>
      <c r="E2153" t="s">
        <v>53173</v>
      </c>
      <c r="F2153" t="s">
        <v>53174</v>
      </c>
      <c r="G2153">
        <v>10095794</v>
      </c>
      <c r="H2153">
        <v>1003400990</v>
      </c>
      <c r="I2153" t="s">
        <v>48210</v>
      </c>
      <c r="K2153" t="s">
        <v>11641</v>
      </c>
      <c r="L2153" t="s">
        <v>53175</v>
      </c>
      <c r="M2153">
        <v>1936</v>
      </c>
      <c r="N2153">
        <v>75</v>
      </c>
      <c r="R2153" s="1">
        <v>44567</v>
      </c>
      <c r="S2153" t="s">
        <v>56</v>
      </c>
      <c r="W2153">
        <v>4</v>
      </c>
      <c r="X2153" t="s">
        <v>725</v>
      </c>
      <c r="Y2153">
        <v>1</v>
      </c>
      <c r="Z2153" t="s">
        <v>46545</v>
      </c>
      <c r="AA2153">
        <v>10</v>
      </c>
      <c r="AB2153">
        <v>201108</v>
      </c>
      <c r="AC2153">
        <v>121</v>
      </c>
      <c r="AD2153" t="s">
        <v>70</v>
      </c>
      <c r="AE2153">
        <v>1012</v>
      </c>
      <c r="AF2153" t="s">
        <v>71</v>
      </c>
      <c r="AG2153">
        <v>1</v>
      </c>
      <c r="AH2153" t="s">
        <v>44482</v>
      </c>
      <c r="AI2153">
        <v>99</v>
      </c>
      <c r="AJ2153" t="s">
        <v>54511</v>
      </c>
      <c r="AK2153">
        <v>306</v>
      </c>
      <c r="AL2153" t="s">
        <v>10308</v>
      </c>
      <c r="AP2153">
        <v>315412</v>
      </c>
      <c r="AQ2153" t="s">
        <v>11642</v>
      </c>
      <c r="AR2153" t="s">
        <v>11643</v>
      </c>
      <c r="AS2153">
        <v>2</v>
      </c>
      <c r="AT2153" t="s">
        <v>1413</v>
      </c>
      <c r="AU2153" t="s">
        <v>52939</v>
      </c>
      <c r="AX2153">
        <v>55.792517279999998</v>
      </c>
      <c r="AY2153">
        <v>11.46133114</v>
      </c>
      <c r="AZ2153" t="s">
        <v>62</v>
      </c>
      <c r="BA2153">
        <v>1085</v>
      </c>
      <c r="BB2153" t="s">
        <v>44618</v>
      </c>
    </row>
    <row r="2154" spans="1:54" x14ac:dyDescent="0.25">
      <c r="A2154" s="1">
        <v>45200</v>
      </c>
      <c r="B2154">
        <v>280277</v>
      </c>
      <c r="C2154" t="s">
        <v>11644</v>
      </c>
      <c r="D2154">
        <v>8260</v>
      </c>
      <c r="E2154" t="s">
        <v>10798</v>
      </c>
      <c r="F2154" t="s">
        <v>11645</v>
      </c>
      <c r="G2154">
        <v>31677971</v>
      </c>
      <c r="H2154">
        <v>1016957379</v>
      </c>
      <c r="K2154" t="s">
        <v>11646</v>
      </c>
      <c r="L2154" t="s">
        <v>55860</v>
      </c>
      <c r="M2154">
        <v>2970</v>
      </c>
      <c r="N2154">
        <v>8</v>
      </c>
      <c r="R2154" s="1">
        <v>43886</v>
      </c>
      <c r="S2154" t="s">
        <v>56</v>
      </c>
      <c r="W2154">
        <v>4</v>
      </c>
      <c r="X2154" t="s">
        <v>725</v>
      </c>
      <c r="Y2154">
        <v>4</v>
      </c>
      <c r="Z2154" t="s">
        <v>1324</v>
      </c>
      <c r="AB2154">
        <v>201110</v>
      </c>
      <c r="AC2154">
        <v>307</v>
      </c>
      <c r="AD2154" t="s">
        <v>2462</v>
      </c>
      <c r="AE2154">
        <v>1086</v>
      </c>
      <c r="AF2154" t="s">
        <v>2462</v>
      </c>
      <c r="AG2154">
        <v>1</v>
      </c>
      <c r="AH2154" t="s">
        <v>44482</v>
      </c>
      <c r="AI2154">
        <v>99</v>
      </c>
      <c r="AJ2154" t="s">
        <v>54511</v>
      </c>
      <c r="AK2154">
        <v>751</v>
      </c>
      <c r="AL2154" t="s">
        <v>10168</v>
      </c>
      <c r="AP2154">
        <v>751470</v>
      </c>
      <c r="AQ2154" t="s">
        <v>11647</v>
      </c>
      <c r="AR2154" t="s">
        <v>11648</v>
      </c>
      <c r="AS2154">
        <v>2</v>
      </c>
      <c r="AT2154" t="s">
        <v>1413</v>
      </c>
      <c r="AU2154" t="s">
        <v>55861</v>
      </c>
      <c r="AX2154">
        <v>56.115164819999997</v>
      </c>
      <c r="AY2154">
        <v>10.123129479999999</v>
      </c>
      <c r="AZ2154" t="s">
        <v>62</v>
      </c>
      <c r="BA2154">
        <v>1082</v>
      </c>
      <c r="BB2154" t="s">
        <v>2852</v>
      </c>
    </row>
    <row r="2155" spans="1:54" x14ac:dyDescent="0.25">
      <c r="A2155" s="1">
        <v>45200</v>
      </c>
      <c r="B2155">
        <v>280278</v>
      </c>
      <c r="C2155" t="s">
        <v>11649</v>
      </c>
      <c r="D2155">
        <v>9460</v>
      </c>
      <c r="E2155" t="s">
        <v>11650</v>
      </c>
      <c r="F2155" t="s">
        <v>11649</v>
      </c>
      <c r="G2155">
        <v>18973642</v>
      </c>
      <c r="H2155">
        <v>1004091335</v>
      </c>
      <c r="I2155" t="s">
        <v>11651</v>
      </c>
      <c r="K2155" t="s">
        <v>11652</v>
      </c>
      <c r="L2155" t="s">
        <v>11653</v>
      </c>
      <c r="M2155">
        <v>1857</v>
      </c>
      <c r="N2155">
        <v>178</v>
      </c>
      <c r="R2155" s="1">
        <v>41590</v>
      </c>
      <c r="S2155" t="s">
        <v>56</v>
      </c>
      <c r="V2155" s="1">
        <v>41579</v>
      </c>
      <c r="W2155">
        <v>6</v>
      </c>
      <c r="X2155" t="s">
        <v>1289</v>
      </c>
      <c r="Y2155">
        <v>1</v>
      </c>
      <c r="Z2155" t="s">
        <v>46545</v>
      </c>
      <c r="AB2155">
        <v>201111</v>
      </c>
      <c r="AC2155">
        <v>129</v>
      </c>
      <c r="AD2155" t="s">
        <v>2405</v>
      </c>
      <c r="AE2155">
        <v>1016</v>
      </c>
      <c r="AF2155" t="s">
        <v>2405</v>
      </c>
      <c r="AG2155">
        <v>3</v>
      </c>
      <c r="AH2155" t="s">
        <v>81</v>
      </c>
      <c r="AI2155">
        <v>99</v>
      </c>
      <c r="AJ2155" t="s">
        <v>54511</v>
      </c>
      <c r="AK2155">
        <v>849</v>
      </c>
      <c r="AL2155" t="s">
        <v>10736</v>
      </c>
      <c r="AQ2155" t="s">
        <v>11654</v>
      </c>
      <c r="AR2155" t="s">
        <v>11655</v>
      </c>
      <c r="AS2155">
        <v>0</v>
      </c>
      <c r="AT2155" t="s">
        <v>61</v>
      </c>
      <c r="AU2155" t="s">
        <v>11656</v>
      </c>
      <c r="AX2155">
        <v>57.145527633422297</v>
      </c>
      <c r="AY2155">
        <v>9.5674487704272693</v>
      </c>
      <c r="AZ2155" t="s">
        <v>62</v>
      </c>
      <c r="BA2155">
        <v>1081</v>
      </c>
      <c r="BB2155" t="s">
        <v>1844</v>
      </c>
    </row>
    <row r="2156" spans="1:54" x14ac:dyDescent="0.25">
      <c r="A2156" s="1">
        <v>45200</v>
      </c>
      <c r="B2156">
        <v>280279</v>
      </c>
      <c r="C2156" t="s">
        <v>11657</v>
      </c>
      <c r="D2156">
        <v>5620</v>
      </c>
      <c r="E2156" t="s">
        <v>11658</v>
      </c>
      <c r="F2156" t="s">
        <v>11657</v>
      </c>
      <c r="G2156">
        <v>29189692</v>
      </c>
      <c r="H2156">
        <v>1016791241</v>
      </c>
      <c r="I2156" t="s">
        <v>11659</v>
      </c>
      <c r="K2156" t="s">
        <v>11660</v>
      </c>
      <c r="L2156" t="s">
        <v>11661</v>
      </c>
      <c r="M2156">
        <v>146</v>
      </c>
      <c r="N2156">
        <v>135</v>
      </c>
      <c r="R2156" s="1">
        <v>44551</v>
      </c>
      <c r="S2156" t="s">
        <v>56</v>
      </c>
      <c r="T2156">
        <v>420</v>
      </c>
      <c r="U2156" t="s">
        <v>11662</v>
      </c>
      <c r="W2156">
        <v>2</v>
      </c>
      <c r="X2156" t="s">
        <v>57</v>
      </c>
      <c r="Y2156">
        <v>1</v>
      </c>
      <c r="Z2156" t="s">
        <v>46545</v>
      </c>
      <c r="AA2156">
        <v>10</v>
      </c>
      <c r="AB2156">
        <v>201111</v>
      </c>
      <c r="AC2156">
        <v>125</v>
      </c>
      <c r="AD2156" t="s">
        <v>1344</v>
      </c>
      <c r="AE2156">
        <v>1014</v>
      </c>
      <c r="AF2156" t="s">
        <v>1352</v>
      </c>
      <c r="AG2156">
        <v>1</v>
      </c>
      <c r="AH2156" t="s">
        <v>44482</v>
      </c>
      <c r="AI2156">
        <v>99</v>
      </c>
      <c r="AJ2156" t="s">
        <v>54511</v>
      </c>
      <c r="AK2156">
        <v>420</v>
      </c>
      <c r="AL2156" t="s">
        <v>11662</v>
      </c>
      <c r="AQ2156" t="s">
        <v>11663</v>
      </c>
      <c r="AR2156" t="s">
        <v>11664</v>
      </c>
      <c r="AS2156">
        <v>0</v>
      </c>
      <c r="AT2156" t="s">
        <v>61</v>
      </c>
      <c r="AU2156" t="s">
        <v>11665</v>
      </c>
      <c r="AX2156">
        <v>55.318495169999998</v>
      </c>
      <c r="AY2156">
        <v>10.047618610000001</v>
      </c>
      <c r="AZ2156" t="s">
        <v>62</v>
      </c>
      <c r="BA2156">
        <v>1083</v>
      </c>
      <c r="BB2156" t="s">
        <v>2861</v>
      </c>
    </row>
    <row r="2157" spans="1:54" x14ac:dyDescent="0.25">
      <c r="A2157" s="1">
        <v>45200</v>
      </c>
      <c r="B2157">
        <v>280280</v>
      </c>
      <c r="C2157" t="s">
        <v>11666</v>
      </c>
      <c r="D2157">
        <v>8680</v>
      </c>
      <c r="E2157" t="s">
        <v>11667</v>
      </c>
      <c r="F2157" t="s">
        <v>11666</v>
      </c>
      <c r="G2157">
        <v>78627719</v>
      </c>
      <c r="H2157">
        <v>1002556466</v>
      </c>
      <c r="I2157" t="s">
        <v>11668</v>
      </c>
      <c r="K2157" t="s">
        <v>11669</v>
      </c>
      <c r="L2157" t="s">
        <v>48211</v>
      </c>
      <c r="M2157">
        <v>732</v>
      </c>
      <c r="N2157">
        <v>3</v>
      </c>
      <c r="R2157" s="1">
        <v>42487</v>
      </c>
      <c r="S2157" t="s">
        <v>56</v>
      </c>
      <c r="V2157" s="1">
        <v>42461</v>
      </c>
      <c r="W2157">
        <v>6</v>
      </c>
      <c r="X2157" t="s">
        <v>1289</v>
      </c>
      <c r="Y2157">
        <v>1</v>
      </c>
      <c r="Z2157" t="s">
        <v>46545</v>
      </c>
      <c r="AA2157">
        <v>10</v>
      </c>
      <c r="AB2157">
        <v>201111</v>
      </c>
      <c r="AC2157">
        <v>129</v>
      </c>
      <c r="AD2157" t="s">
        <v>2405</v>
      </c>
      <c r="AE2157">
        <v>1016</v>
      </c>
      <c r="AF2157" t="s">
        <v>2405</v>
      </c>
      <c r="AG2157">
        <v>3</v>
      </c>
      <c r="AH2157" t="s">
        <v>81</v>
      </c>
      <c r="AI2157">
        <v>99</v>
      </c>
      <c r="AJ2157" t="s">
        <v>54511</v>
      </c>
      <c r="AK2157">
        <v>746</v>
      </c>
      <c r="AL2157" t="s">
        <v>10281</v>
      </c>
      <c r="AQ2157" t="s">
        <v>11670</v>
      </c>
      <c r="AR2157" t="s">
        <v>11671</v>
      </c>
      <c r="AS2157">
        <v>0</v>
      </c>
      <c r="AT2157" t="s">
        <v>61</v>
      </c>
      <c r="AU2157" t="s">
        <v>48212</v>
      </c>
      <c r="AX2157">
        <v>56.095638251221096</v>
      </c>
      <c r="AY2157">
        <v>9.6673659888652992</v>
      </c>
      <c r="AZ2157" t="s">
        <v>62</v>
      </c>
      <c r="BA2157">
        <v>1082</v>
      </c>
      <c r="BB2157" t="s">
        <v>2852</v>
      </c>
    </row>
    <row r="2158" spans="1:54" x14ac:dyDescent="0.25">
      <c r="A2158" s="1">
        <v>45200</v>
      </c>
      <c r="B2158">
        <v>280281</v>
      </c>
      <c r="C2158" t="s">
        <v>11672</v>
      </c>
      <c r="D2158">
        <v>3460</v>
      </c>
      <c r="E2158" t="s">
        <v>47395</v>
      </c>
      <c r="F2158" t="s">
        <v>11673</v>
      </c>
      <c r="G2158">
        <v>16287180</v>
      </c>
      <c r="H2158">
        <v>1017402192</v>
      </c>
      <c r="I2158" t="s">
        <v>11674</v>
      </c>
      <c r="K2158" t="s">
        <v>6143</v>
      </c>
      <c r="L2158" t="s">
        <v>53176</v>
      </c>
      <c r="M2158">
        <v>1661</v>
      </c>
      <c r="N2158">
        <v>2</v>
      </c>
      <c r="R2158" s="1">
        <v>43426</v>
      </c>
      <c r="S2158" t="s">
        <v>56</v>
      </c>
      <c r="W2158">
        <v>1</v>
      </c>
      <c r="X2158" t="s">
        <v>760</v>
      </c>
      <c r="Y2158">
        <v>3</v>
      </c>
      <c r="Z2158" t="s">
        <v>1713</v>
      </c>
      <c r="AB2158">
        <v>201111</v>
      </c>
      <c r="AC2158">
        <v>292</v>
      </c>
      <c r="AD2158" t="s">
        <v>1714</v>
      </c>
      <c r="AE2158">
        <v>1072</v>
      </c>
      <c r="AF2158" t="s">
        <v>2143</v>
      </c>
      <c r="AG2158">
        <v>1</v>
      </c>
      <c r="AH2158" t="s">
        <v>44482</v>
      </c>
      <c r="AI2158">
        <v>99</v>
      </c>
      <c r="AJ2158" t="s">
        <v>54511</v>
      </c>
      <c r="AK2158">
        <v>201</v>
      </c>
      <c r="AL2158" t="s">
        <v>47378</v>
      </c>
      <c r="AP2158">
        <v>181403</v>
      </c>
      <c r="AQ2158" t="s">
        <v>2144</v>
      </c>
      <c r="AR2158" t="s">
        <v>6144</v>
      </c>
      <c r="AS2158">
        <v>2</v>
      </c>
      <c r="AT2158" t="s">
        <v>1413</v>
      </c>
      <c r="AU2158" t="s">
        <v>45091</v>
      </c>
      <c r="AV2158" t="s">
        <v>52945</v>
      </c>
      <c r="AX2158">
        <v>55.858340290000001</v>
      </c>
      <c r="AY2158">
        <v>12.406296299999999</v>
      </c>
      <c r="AZ2158" t="s">
        <v>62</v>
      </c>
      <c r="BA2158">
        <v>1084</v>
      </c>
      <c r="BB2158" t="s">
        <v>63</v>
      </c>
    </row>
    <row r="2159" spans="1:54" x14ac:dyDescent="0.25">
      <c r="A2159" s="1">
        <v>45200</v>
      </c>
      <c r="B2159">
        <v>280282</v>
      </c>
      <c r="C2159" t="s">
        <v>11675</v>
      </c>
      <c r="D2159">
        <v>4000</v>
      </c>
      <c r="E2159" t="s">
        <v>7628</v>
      </c>
      <c r="F2159" t="s">
        <v>11676</v>
      </c>
      <c r="G2159">
        <v>29189404</v>
      </c>
      <c r="H2159">
        <v>1003288117</v>
      </c>
      <c r="I2159" t="s">
        <v>9591</v>
      </c>
      <c r="K2159" t="s">
        <v>9889</v>
      </c>
      <c r="L2159" t="s">
        <v>48213</v>
      </c>
      <c r="M2159">
        <v>3372</v>
      </c>
      <c r="N2159">
        <v>5</v>
      </c>
      <c r="R2159" s="1">
        <v>45086</v>
      </c>
      <c r="S2159" t="s">
        <v>171</v>
      </c>
      <c r="T2159">
        <v>265</v>
      </c>
      <c r="U2159" t="s">
        <v>4243</v>
      </c>
      <c r="W2159">
        <v>2</v>
      </c>
      <c r="X2159" t="s">
        <v>57</v>
      </c>
      <c r="Y2159">
        <v>1</v>
      </c>
      <c r="Z2159" t="s">
        <v>46545</v>
      </c>
      <c r="AA2159">
        <v>10</v>
      </c>
      <c r="AB2159">
        <v>201111</v>
      </c>
      <c r="AC2159">
        <v>126</v>
      </c>
      <c r="AD2159" t="s">
        <v>46616</v>
      </c>
      <c r="AE2159">
        <v>1015</v>
      </c>
      <c r="AF2159" t="s">
        <v>46616</v>
      </c>
      <c r="AG2159">
        <v>1</v>
      </c>
      <c r="AH2159" t="s">
        <v>44482</v>
      </c>
      <c r="AI2159">
        <v>99</v>
      </c>
      <c r="AJ2159" t="s">
        <v>54511</v>
      </c>
      <c r="AK2159">
        <v>265</v>
      </c>
      <c r="AL2159" t="s">
        <v>4243</v>
      </c>
      <c r="AP2159">
        <v>265901</v>
      </c>
      <c r="AQ2159" t="s">
        <v>9891</v>
      </c>
      <c r="AR2159" t="s">
        <v>11677</v>
      </c>
      <c r="AS2159">
        <v>2</v>
      </c>
      <c r="AT2159" t="s">
        <v>1413</v>
      </c>
      <c r="AU2159" t="s">
        <v>47907</v>
      </c>
      <c r="AX2159">
        <v>55.631126340000002</v>
      </c>
      <c r="AY2159">
        <v>12.056469079999999</v>
      </c>
      <c r="AZ2159" t="s">
        <v>62</v>
      </c>
      <c r="BA2159">
        <v>1085</v>
      </c>
      <c r="BB2159" t="s">
        <v>44618</v>
      </c>
    </row>
    <row r="2160" spans="1:54" x14ac:dyDescent="0.25">
      <c r="A2160" s="1">
        <v>45200</v>
      </c>
      <c r="B2160">
        <v>280283</v>
      </c>
      <c r="C2160" t="s">
        <v>11678</v>
      </c>
      <c r="D2160">
        <v>4000</v>
      </c>
      <c r="E2160" t="s">
        <v>7628</v>
      </c>
      <c r="F2160" t="s">
        <v>11679</v>
      </c>
      <c r="G2160">
        <v>29189404</v>
      </c>
      <c r="H2160">
        <v>1003286096</v>
      </c>
      <c r="I2160" t="s">
        <v>9591</v>
      </c>
      <c r="K2160" t="s">
        <v>11680</v>
      </c>
      <c r="L2160" t="s">
        <v>9890</v>
      </c>
      <c r="M2160">
        <v>606</v>
      </c>
      <c r="N2160">
        <v>50</v>
      </c>
      <c r="R2160" s="1">
        <v>45086</v>
      </c>
      <c r="S2160" t="s">
        <v>171</v>
      </c>
      <c r="T2160">
        <v>265</v>
      </c>
      <c r="U2160" t="s">
        <v>4243</v>
      </c>
      <c r="W2160">
        <v>2</v>
      </c>
      <c r="X2160" t="s">
        <v>57</v>
      </c>
      <c r="Y2160">
        <v>1</v>
      </c>
      <c r="Z2160" t="s">
        <v>46545</v>
      </c>
      <c r="AA2160">
        <v>10</v>
      </c>
      <c r="AB2160">
        <v>201111</v>
      </c>
      <c r="AC2160">
        <v>126</v>
      </c>
      <c r="AD2160" t="s">
        <v>46616</v>
      </c>
      <c r="AE2160">
        <v>1015</v>
      </c>
      <c r="AF2160" t="s">
        <v>46616</v>
      </c>
      <c r="AG2160">
        <v>1</v>
      </c>
      <c r="AH2160" t="s">
        <v>44482</v>
      </c>
      <c r="AI2160">
        <v>99</v>
      </c>
      <c r="AJ2160" t="s">
        <v>54511</v>
      </c>
      <c r="AK2160">
        <v>265</v>
      </c>
      <c r="AL2160" t="s">
        <v>4243</v>
      </c>
      <c r="AP2160">
        <v>265901</v>
      </c>
      <c r="AQ2160" t="s">
        <v>9891</v>
      </c>
      <c r="AR2160" t="s">
        <v>11681</v>
      </c>
      <c r="AS2160">
        <v>2</v>
      </c>
      <c r="AT2160" t="s">
        <v>1413</v>
      </c>
      <c r="AU2160" t="s">
        <v>4277</v>
      </c>
      <c r="AX2160">
        <v>55.734943569999999</v>
      </c>
      <c r="AY2160">
        <v>12.135935480000001</v>
      </c>
      <c r="AZ2160" t="s">
        <v>62</v>
      </c>
      <c r="BA2160">
        <v>1085</v>
      </c>
      <c r="BB2160" t="s">
        <v>44618</v>
      </c>
    </row>
    <row r="2161" spans="1:54" x14ac:dyDescent="0.25">
      <c r="A2161" s="1">
        <v>45200</v>
      </c>
      <c r="B2161">
        <v>280284</v>
      </c>
      <c r="C2161" t="s">
        <v>54705</v>
      </c>
      <c r="D2161">
        <v>5700</v>
      </c>
      <c r="E2161" t="s">
        <v>10791</v>
      </c>
      <c r="F2161" t="s">
        <v>54705</v>
      </c>
      <c r="G2161">
        <v>29189730</v>
      </c>
      <c r="H2161">
        <v>1003318926</v>
      </c>
      <c r="K2161" t="s">
        <v>11682</v>
      </c>
      <c r="L2161" t="s">
        <v>54706</v>
      </c>
      <c r="M2161">
        <v>9719</v>
      </c>
      <c r="N2161">
        <v>2</v>
      </c>
      <c r="R2161" s="1">
        <v>43782</v>
      </c>
      <c r="S2161" t="s">
        <v>56</v>
      </c>
      <c r="T2161">
        <v>479</v>
      </c>
      <c r="U2161" t="s">
        <v>10413</v>
      </c>
      <c r="W2161">
        <v>2</v>
      </c>
      <c r="X2161" t="s">
        <v>57</v>
      </c>
      <c r="Y2161">
        <v>1</v>
      </c>
      <c r="Z2161" t="s">
        <v>46545</v>
      </c>
      <c r="AA2161">
        <v>9</v>
      </c>
      <c r="AB2161">
        <v>201111</v>
      </c>
      <c r="AC2161">
        <v>121</v>
      </c>
      <c r="AD2161" t="s">
        <v>70</v>
      </c>
      <c r="AE2161">
        <v>1012</v>
      </c>
      <c r="AF2161" t="s">
        <v>71</v>
      </c>
      <c r="AG2161">
        <v>1</v>
      </c>
      <c r="AH2161" t="s">
        <v>44482</v>
      </c>
      <c r="AI2161">
        <v>99</v>
      </c>
      <c r="AJ2161" t="s">
        <v>54511</v>
      </c>
      <c r="AK2161">
        <v>479</v>
      </c>
      <c r="AL2161" t="s">
        <v>10413</v>
      </c>
      <c r="AQ2161" t="s">
        <v>11683</v>
      </c>
      <c r="AR2161" t="s">
        <v>11684</v>
      </c>
      <c r="AS2161">
        <v>0</v>
      </c>
      <c r="AT2161" t="s">
        <v>61</v>
      </c>
      <c r="AU2161" t="s">
        <v>54707</v>
      </c>
      <c r="AX2161">
        <v>55.064198759999996</v>
      </c>
      <c r="AY2161">
        <v>10.627286870000001</v>
      </c>
      <c r="AZ2161" t="s">
        <v>62</v>
      </c>
      <c r="BA2161">
        <v>1083</v>
      </c>
      <c r="BB2161" t="s">
        <v>2861</v>
      </c>
    </row>
    <row r="2162" spans="1:54" x14ac:dyDescent="0.25">
      <c r="A2162" s="1">
        <v>45200</v>
      </c>
      <c r="B2162">
        <v>280285</v>
      </c>
      <c r="C2162" t="s">
        <v>11685</v>
      </c>
      <c r="D2162">
        <v>2650</v>
      </c>
      <c r="E2162" t="s">
        <v>3714</v>
      </c>
      <c r="F2162" t="s">
        <v>11686</v>
      </c>
      <c r="G2162">
        <v>65196816</v>
      </c>
      <c r="H2162">
        <v>1003159124</v>
      </c>
      <c r="I2162" t="s">
        <v>5282</v>
      </c>
      <c r="K2162" t="s">
        <v>5284</v>
      </c>
      <c r="L2162" t="s">
        <v>5285</v>
      </c>
      <c r="M2162">
        <v>4361</v>
      </c>
      <c r="N2162">
        <v>12</v>
      </c>
      <c r="R2162" s="1">
        <v>44648</v>
      </c>
      <c r="S2162" t="s">
        <v>56</v>
      </c>
      <c r="W2162">
        <v>0</v>
      </c>
      <c r="X2162" t="s">
        <v>1252</v>
      </c>
      <c r="Y2162">
        <v>1</v>
      </c>
      <c r="Z2162" t="s">
        <v>46545</v>
      </c>
      <c r="AC2162">
        <v>244</v>
      </c>
      <c r="AD2162" t="s">
        <v>2118</v>
      </c>
      <c r="AE2162">
        <v>1072</v>
      </c>
      <c r="AF2162" t="s">
        <v>2143</v>
      </c>
      <c r="AG2162">
        <v>1</v>
      </c>
      <c r="AH2162" t="s">
        <v>44482</v>
      </c>
      <c r="AI2162">
        <v>99</v>
      </c>
      <c r="AJ2162" t="s">
        <v>54511</v>
      </c>
      <c r="AK2162">
        <v>167</v>
      </c>
      <c r="AL2162" t="s">
        <v>5090</v>
      </c>
      <c r="AP2162">
        <v>167403</v>
      </c>
      <c r="AQ2162" t="s">
        <v>5286</v>
      </c>
      <c r="AR2162" t="s">
        <v>11687</v>
      </c>
      <c r="AS2162">
        <v>2</v>
      </c>
      <c r="AT2162" t="s">
        <v>1413</v>
      </c>
      <c r="AU2162" t="s">
        <v>5288</v>
      </c>
      <c r="AX2162">
        <v>55.610796829999998</v>
      </c>
      <c r="AY2162">
        <v>12.48919663</v>
      </c>
      <c r="AZ2162" t="s">
        <v>62</v>
      </c>
      <c r="BA2162">
        <v>1084</v>
      </c>
      <c r="BB2162" t="s">
        <v>63</v>
      </c>
    </row>
    <row r="2163" spans="1:54" x14ac:dyDescent="0.25">
      <c r="A2163" s="1">
        <v>45200</v>
      </c>
      <c r="B2163">
        <v>280286</v>
      </c>
      <c r="C2163" t="s">
        <v>11688</v>
      </c>
      <c r="D2163">
        <v>9900</v>
      </c>
      <c r="E2163" t="s">
        <v>1836</v>
      </c>
      <c r="F2163" t="s">
        <v>11689</v>
      </c>
      <c r="G2163">
        <v>65196816</v>
      </c>
      <c r="H2163">
        <v>1013711476</v>
      </c>
      <c r="K2163" t="s">
        <v>5284</v>
      </c>
      <c r="L2163" t="s">
        <v>11690</v>
      </c>
      <c r="M2163">
        <v>407</v>
      </c>
      <c r="N2163">
        <v>9</v>
      </c>
      <c r="R2163" s="1">
        <v>44648</v>
      </c>
      <c r="S2163" t="s">
        <v>56</v>
      </c>
      <c r="W2163">
        <v>0</v>
      </c>
      <c r="X2163" t="s">
        <v>1252</v>
      </c>
      <c r="Y2163">
        <v>1</v>
      </c>
      <c r="Z2163" t="s">
        <v>46545</v>
      </c>
      <c r="AB2163">
        <v>201111</v>
      </c>
      <c r="AC2163">
        <v>244</v>
      </c>
      <c r="AD2163" t="s">
        <v>2118</v>
      </c>
      <c r="AE2163">
        <v>1072</v>
      </c>
      <c r="AF2163" t="s">
        <v>2143</v>
      </c>
      <c r="AG2163">
        <v>1</v>
      </c>
      <c r="AH2163" t="s">
        <v>44482</v>
      </c>
      <c r="AI2163">
        <v>99</v>
      </c>
      <c r="AJ2163" t="s">
        <v>54511</v>
      </c>
      <c r="AK2163">
        <v>813</v>
      </c>
      <c r="AL2163" t="s">
        <v>1841</v>
      </c>
      <c r="AP2163">
        <v>167403</v>
      </c>
      <c r="AQ2163" t="s">
        <v>5286</v>
      </c>
      <c r="AR2163" t="s">
        <v>5287</v>
      </c>
      <c r="AS2163">
        <v>2</v>
      </c>
      <c r="AT2163" t="s">
        <v>1413</v>
      </c>
      <c r="AU2163" t="s">
        <v>11691</v>
      </c>
      <c r="AX2163">
        <v>57.430920739999998</v>
      </c>
      <c r="AY2163">
        <v>10.49750828</v>
      </c>
      <c r="AZ2163" t="s">
        <v>62</v>
      </c>
      <c r="BA2163">
        <v>1081</v>
      </c>
      <c r="BB2163" t="s">
        <v>1844</v>
      </c>
    </row>
    <row r="2164" spans="1:54" x14ac:dyDescent="0.25">
      <c r="A2164" s="1">
        <v>45200</v>
      </c>
      <c r="B2164">
        <v>280287</v>
      </c>
      <c r="C2164" t="s">
        <v>11692</v>
      </c>
      <c r="D2164">
        <v>1358</v>
      </c>
      <c r="E2164" t="s">
        <v>46546</v>
      </c>
      <c r="F2164" t="s">
        <v>11692</v>
      </c>
      <c r="G2164">
        <v>53035728</v>
      </c>
      <c r="H2164">
        <v>1001999032</v>
      </c>
      <c r="I2164" t="s">
        <v>45092</v>
      </c>
      <c r="K2164" t="s">
        <v>11693</v>
      </c>
      <c r="L2164" t="s">
        <v>48214</v>
      </c>
      <c r="M2164">
        <v>5220</v>
      </c>
      <c r="N2164">
        <v>21</v>
      </c>
      <c r="P2164">
        <v>4</v>
      </c>
      <c r="R2164" s="1">
        <v>45097</v>
      </c>
      <c r="S2164" t="s">
        <v>171</v>
      </c>
      <c r="W2164">
        <v>0</v>
      </c>
      <c r="X2164" t="s">
        <v>1252</v>
      </c>
      <c r="Y2164">
        <v>1</v>
      </c>
      <c r="Z2164" t="s">
        <v>46545</v>
      </c>
      <c r="AA2164">
        <v>10</v>
      </c>
      <c r="AB2164">
        <v>201111</v>
      </c>
      <c r="AC2164">
        <v>127</v>
      </c>
      <c r="AD2164" t="s">
        <v>1237</v>
      </c>
      <c r="AE2164">
        <v>1052</v>
      </c>
      <c r="AF2164" t="s">
        <v>1237</v>
      </c>
      <c r="AG2164">
        <v>1</v>
      </c>
      <c r="AH2164" t="s">
        <v>44482</v>
      </c>
      <c r="AI2164">
        <v>99</v>
      </c>
      <c r="AJ2164" t="s">
        <v>54511</v>
      </c>
      <c r="AK2164">
        <v>101</v>
      </c>
      <c r="AL2164" t="s">
        <v>46544</v>
      </c>
      <c r="AQ2164" t="s">
        <v>11694</v>
      </c>
      <c r="AR2164" t="s">
        <v>11695</v>
      </c>
      <c r="AS2164">
        <v>0</v>
      </c>
      <c r="AT2164" t="s">
        <v>61</v>
      </c>
      <c r="AU2164" t="s">
        <v>46550</v>
      </c>
      <c r="AX2164">
        <v>55.683955769999997</v>
      </c>
      <c r="AY2164">
        <v>12.5721439</v>
      </c>
      <c r="AZ2164" t="s">
        <v>62</v>
      </c>
      <c r="BA2164">
        <v>1084</v>
      </c>
      <c r="BB2164" t="s">
        <v>63</v>
      </c>
    </row>
    <row r="2165" spans="1:54" x14ac:dyDescent="0.25">
      <c r="A2165" s="1">
        <v>45200</v>
      </c>
      <c r="B2165">
        <v>280288</v>
      </c>
      <c r="C2165" t="s">
        <v>11696</v>
      </c>
      <c r="D2165">
        <v>2100</v>
      </c>
      <c r="E2165" t="s">
        <v>54516</v>
      </c>
      <c r="F2165" t="s">
        <v>48215</v>
      </c>
      <c r="G2165">
        <v>64942212</v>
      </c>
      <c r="H2165">
        <v>1017118648</v>
      </c>
      <c r="I2165" t="s">
        <v>1287</v>
      </c>
      <c r="K2165" t="s">
        <v>1288</v>
      </c>
      <c r="L2165" t="s">
        <v>44536</v>
      </c>
      <c r="M2165">
        <v>2092</v>
      </c>
      <c r="N2165">
        <v>7</v>
      </c>
      <c r="R2165" s="1">
        <v>42221</v>
      </c>
      <c r="S2165" t="s">
        <v>56</v>
      </c>
      <c r="T2165">
        <v>101</v>
      </c>
      <c r="U2165" t="s">
        <v>46544</v>
      </c>
      <c r="V2165" s="1">
        <v>42217</v>
      </c>
      <c r="W2165">
        <v>2</v>
      </c>
      <c r="X2165" t="s">
        <v>57</v>
      </c>
      <c r="Y2165">
        <v>1</v>
      </c>
      <c r="Z2165" t="s">
        <v>46545</v>
      </c>
      <c r="AA2165">
        <v>10</v>
      </c>
      <c r="AB2165">
        <v>201110</v>
      </c>
      <c r="AC2165">
        <v>126</v>
      </c>
      <c r="AD2165" t="s">
        <v>46616</v>
      </c>
      <c r="AE2165">
        <v>1015</v>
      </c>
      <c r="AF2165" t="s">
        <v>46616</v>
      </c>
      <c r="AG2165">
        <v>3</v>
      </c>
      <c r="AH2165" t="s">
        <v>81</v>
      </c>
      <c r="AI2165">
        <v>99</v>
      </c>
      <c r="AJ2165" t="s">
        <v>54511</v>
      </c>
      <c r="AK2165">
        <v>101</v>
      </c>
      <c r="AL2165" t="s">
        <v>46544</v>
      </c>
      <c r="AQ2165" t="s">
        <v>11697</v>
      </c>
      <c r="AS2165">
        <v>0</v>
      </c>
      <c r="AT2165" t="s">
        <v>61</v>
      </c>
      <c r="AU2165" t="s">
        <v>44537</v>
      </c>
      <c r="AX2165">
        <v>55.704079689334399</v>
      </c>
      <c r="AY2165">
        <v>12.582220419014799</v>
      </c>
      <c r="AZ2165" t="s">
        <v>62</v>
      </c>
      <c r="BA2165">
        <v>1084</v>
      </c>
      <c r="BB2165" t="s">
        <v>63</v>
      </c>
    </row>
    <row r="2166" spans="1:54" x14ac:dyDescent="0.25">
      <c r="A2166" s="1">
        <v>45200</v>
      </c>
      <c r="B2166">
        <v>280289</v>
      </c>
      <c r="C2166" t="s">
        <v>11698</v>
      </c>
      <c r="D2166">
        <v>4520</v>
      </c>
      <c r="E2166" t="s">
        <v>10904</v>
      </c>
      <c r="F2166" t="s">
        <v>11699</v>
      </c>
      <c r="G2166">
        <v>29189447</v>
      </c>
      <c r="H2166">
        <v>1003297358</v>
      </c>
      <c r="I2166" t="s">
        <v>48216</v>
      </c>
      <c r="K2166" t="s">
        <v>11700</v>
      </c>
      <c r="L2166" t="s">
        <v>11701</v>
      </c>
      <c r="M2166">
        <v>635</v>
      </c>
      <c r="N2166" t="s">
        <v>11702</v>
      </c>
      <c r="R2166" s="1">
        <v>42559</v>
      </c>
      <c r="S2166" t="s">
        <v>56</v>
      </c>
      <c r="T2166">
        <v>316</v>
      </c>
      <c r="U2166" t="s">
        <v>45011</v>
      </c>
      <c r="V2166" s="1">
        <v>42582</v>
      </c>
      <c r="W2166">
        <v>2</v>
      </c>
      <c r="X2166" t="s">
        <v>57</v>
      </c>
      <c r="Y2166">
        <v>1</v>
      </c>
      <c r="Z2166" t="s">
        <v>46545</v>
      </c>
      <c r="AA2166">
        <v>9</v>
      </c>
      <c r="AB2166">
        <v>201208</v>
      </c>
      <c r="AC2166">
        <v>121</v>
      </c>
      <c r="AD2166" t="s">
        <v>70</v>
      </c>
      <c r="AE2166">
        <v>1012</v>
      </c>
      <c r="AF2166" t="s">
        <v>71</v>
      </c>
      <c r="AG2166">
        <v>5</v>
      </c>
      <c r="AH2166" t="s">
        <v>1589</v>
      </c>
      <c r="AI2166">
        <v>99</v>
      </c>
      <c r="AJ2166" t="s">
        <v>54511</v>
      </c>
      <c r="AK2166">
        <v>316</v>
      </c>
      <c r="AL2166" t="s">
        <v>45011</v>
      </c>
      <c r="AM2166">
        <v>2</v>
      </c>
      <c r="AN2166" t="s">
        <v>119</v>
      </c>
      <c r="AO2166">
        <v>280803</v>
      </c>
      <c r="AQ2166" t="s">
        <v>11703</v>
      </c>
      <c r="AR2166" t="s">
        <v>11704</v>
      </c>
      <c r="AS2166">
        <v>1</v>
      </c>
      <c r="AT2166" t="s">
        <v>1446</v>
      </c>
      <c r="AU2166" t="s">
        <v>7088</v>
      </c>
      <c r="AX2166">
        <v>55.722540430517803</v>
      </c>
      <c r="AY2166">
        <v>11.4533153727502</v>
      </c>
      <c r="AZ2166" t="s">
        <v>62</v>
      </c>
      <c r="BA2166">
        <v>1085</v>
      </c>
      <c r="BB2166" t="s">
        <v>44618</v>
      </c>
    </row>
    <row r="2167" spans="1:54" x14ac:dyDescent="0.25">
      <c r="A2167" s="1">
        <v>45200</v>
      </c>
      <c r="B2167">
        <v>280290</v>
      </c>
      <c r="C2167" t="s">
        <v>45093</v>
      </c>
      <c r="D2167">
        <v>4300</v>
      </c>
      <c r="E2167" t="s">
        <v>45009</v>
      </c>
      <c r="F2167" t="s">
        <v>45094</v>
      </c>
      <c r="G2167">
        <v>29189447</v>
      </c>
      <c r="H2167">
        <v>1003292800</v>
      </c>
      <c r="I2167" t="s">
        <v>55862</v>
      </c>
      <c r="K2167" t="s">
        <v>11705</v>
      </c>
      <c r="L2167" t="s">
        <v>11706</v>
      </c>
      <c r="M2167">
        <v>1727</v>
      </c>
      <c r="N2167">
        <v>2</v>
      </c>
      <c r="R2167" s="1">
        <v>42559</v>
      </c>
      <c r="S2167" t="s">
        <v>56</v>
      </c>
      <c r="T2167">
        <v>316</v>
      </c>
      <c r="U2167" t="s">
        <v>45011</v>
      </c>
      <c r="V2167" s="1">
        <v>42582</v>
      </c>
      <c r="W2167">
        <v>2</v>
      </c>
      <c r="X2167" t="s">
        <v>57</v>
      </c>
      <c r="Y2167">
        <v>1</v>
      </c>
      <c r="Z2167" t="s">
        <v>46545</v>
      </c>
      <c r="AA2167">
        <v>9</v>
      </c>
      <c r="AB2167">
        <v>201208</v>
      </c>
      <c r="AC2167">
        <v>121</v>
      </c>
      <c r="AD2167" t="s">
        <v>70</v>
      </c>
      <c r="AE2167">
        <v>1012</v>
      </c>
      <c r="AF2167" t="s">
        <v>71</v>
      </c>
      <c r="AG2167">
        <v>5</v>
      </c>
      <c r="AH2167" t="s">
        <v>1589</v>
      </c>
      <c r="AI2167">
        <v>99</v>
      </c>
      <c r="AJ2167" t="s">
        <v>54511</v>
      </c>
      <c r="AK2167">
        <v>316</v>
      </c>
      <c r="AL2167" t="s">
        <v>45011</v>
      </c>
      <c r="AM2167">
        <v>2</v>
      </c>
      <c r="AN2167" t="s">
        <v>119</v>
      </c>
      <c r="AO2167">
        <v>280803</v>
      </c>
      <c r="AQ2167" t="s">
        <v>11707</v>
      </c>
      <c r="AR2167" t="s">
        <v>11708</v>
      </c>
      <c r="AS2167">
        <v>1</v>
      </c>
      <c r="AT2167" t="s">
        <v>1446</v>
      </c>
      <c r="AU2167" t="s">
        <v>11709</v>
      </c>
      <c r="AX2167">
        <v>55.7121573707837</v>
      </c>
      <c r="AY2167">
        <v>11.6296357192101</v>
      </c>
      <c r="AZ2167" t="s">
        <v>62</v>
      </c>
      <c r="BA2167">
        <v>1085</v>
      </c>
      <c r="BB2167" t="s">
        <v>44618</v>
      </c>
    </row>
    <row r="2168" spans="1:54" x14ac:dyDescent="0.25">
      <c r="A2168" s="1">
        <v>45200</v>
      </c>
      <c r="B2168">
        <v>280291</v>
      </c>
      <c r="C2168" t="s">
        <v>11710</v>
      </c>
      <c r="D2168">
        <v>4420</v>
      </c>
      <c r="E2168" t="s">
        <v>11711</v>
      </c>
      <c r="F2168" t="s">
        <v>11710</v>
      </c>
      <c r="G2168">
        <v>29189447</v>
      </c>
      <c r="H2168">
        <v>1003293558</v>
      </c>
      <c r="I2168" t="s">
        <v>11712</v>
      </c>
      <c r="K2168" t="s">
        <v>11713</v>
      </c>
      <c r="L2168" t="s">
        <v>11714</v>
      </c>
      <c r="M2168">
        <v>475</v>
      </c>
      <c r="N2168" t="s">
        <v>11715</v>
      </c>
      <c r="R2168" s="1">
        <v>42559</v>
      </c>
      <c r="S2168" t="s">
        <v>56</v>
      </c>
      <c r="T2168">
        <v>316</v>
      </c>
      <c r="U2168" t="s">
        <v>45011</v>
      </c>
      <c r="V2168" s="1">
        <v>42582</v>
      </c>
      <c r="W2168">
        <v>2</v>
      </c>
      <c r="X2168" t="s">
        <v>57</v>
      </c>
      <c r="Y2168">
        <v>1</v>
      </c>
      <c r="Z2168" t="s">
        <v>46545</v>
      </c>
      <c r="AA2168">
        <v>9</v>
      </c>
      <c r="AB2168">
        <v>201111</v>
      </c>
      <c r="AC2168">
        <v>121</v>
      </c>
      <c r="AD2168" t="s">
        <v>70</v>
      </c>
      <c r="AE2168">
        <v>1012</v>
      </c>
      <c r="AF2168" t="s">
        <v>71</v>
      </c>
      <c r="AG2168">
        <v>5</v>
      </c>
      <c r="AH2168" t="s">
        <v>1589</v>
      </c>
      <c r="AI2168">
        <v>99</v>
      </c>
      <c r="AJ2168" t="s">
        <v>54511</v>
      </c>
      <c r="AK2168">
        <v>316</v>
      </c>
      <c r="AL2168" t="s">
        <v>45011</v>
      </c>
      <c r="AM2168">
        <v>2</v>
      </c>
      <c r="AN2168" t="s">
        <v>119</v>
      </c>
      <c r="AO2168">
        <v>280802</v>
      </c>
      <c r="AQ2168" t="s">
        <v>11716</v>
      </c>
      <c r="AR2168" t="s">
        <v>11717</v>
      </c>
      <c r="AS2168">
        <v>1</v>
      </c>
      <c r="AT2168" t="s">
        <v>1446</v>
      </c>
      <c r="AU2168" t="s">
        <v>11718</v>
      </c>
      <c r="AX2168">
        <v>55.6633660912659</v>
      </c>
      <c r="AY2168">
        <v>11.628459860474599</v>
      </c>
      <c r="AZ2168" t="s">
        <v>62</v>
      </c>
      <c r="BA2168">
        <v>1085</v>
      </c>
      <c r="BB2168" t="s">
        <v>44618</v>
      </c>
    </row>
    <row r="2169" spans="1:54" x14ac:dyDescent="0.25">
      <c r="A2169" s="1">
        <v>45200</v>
      </c>
      <c r="B2169">
        <v>280292</v>
      </c>
      <c r="C2169" t="s">
        <v>11719</v>
      </c>
      <c r="D2169">
        <v>4390</v>
      </c>
      <c r="E2169" t="s">
        <v>48103</v>
      </c>
      <c r="F2169" t="s">
        <v>11720</v>
      </c>
      <c r="G2169">
        <v>29189447</v>
      </c>
      <c r="H2169">
        <v>1003293005</v>
      </c>
      <c r="I2169" t="s">
        <v>11721</v>
      </c>
      <c r="K2169" t="s">
        <v>11722</v>
      </c>
      <c r="L2169" t="s">
        <v>11723</v>
      </c>
      <c r="M2169">
        <v>1248</v>
      </c>
      <c r="N2169">
        <v>2</v>
      </c>
      <c r="R2169" s="1">
        <v>42559</v>
      </c>
      <c r="S2169" t="s">
        <v>56</v>
      </c>
      <c r="T2169">
        <v>316</v>
      </c>
      <c r="U2169" t="s">
        <v>45011</v>
      </c>
      <c r="V2169" s="1">
        <v>42582</v>
      </c>
      <c r="W2169">
        <v>2</v>
      </c>
      <c r="X2169" t="s">
        <v>57</v>
      </c>
      <c r="Y2169">
        <v>1</v>
      </c>
      <c r="Z2169" t="s">
        <v>46545</v>
      </c>
      <c r="AA2169">
        <v>9</v>
      </c>
      <c r="AB2169">
        <v>201208</v>
      </c>
      <c r="AC2169">
        <v>121</v>
      </c>
      <c r="AD2169" t="s">
        <v>70</v>
      </c>
      <c r="AE2169">
        <v>1012</v>
      </c>
      <c r="AF2169" t="s">
        <v>71</v>
      </c>
      <c r="AG2169">
        <v>5</v>
      </c>
      <c r="AH2169" t="s">
        <v>1589</v>
      </c>
      <c r="AI2169">
        <v>99</v>
      </c>
      <c r="AJ2169" t="s">
        <v>54511</v>
      </c>
      <c r="AK2169">
        <v>316</v>
      </c>
      <c r="AL2169" t="s">
        <v>45011</v>
      </c>
      <c r="AQ2169" t="s">
        <v>11724</v>
      </c>
      <c r="AR2169" t="s">
        <v>11725</v>
      </c>
      <c r="AS2169">
        <v>1</v>
      </c>
      <c r="AT2169" t="s">
        <v>1446</v>
      </c>
      <c r="AU2169" t="s">
        <v>11726</v>
      </c>
      <c r="AX2169">
        <v>55.669246799465299</v>
      </c>
      <c r="AY2169">
        <v>11.734704794426101</v>
      </c>
      <c r="AZ2169" t="s">
        <v>62</v>
      </c>
      <c r="BA2169">
        <v>1085</v>
      </c>
      <c r="BB2169" t="s">
        <v>44618</v>
      </c>
    </row>
    <row r="2170" spans="1:54" x14ac:dyDescent="0.25">
      <c r="A2170" s="1">
        <v>45200</v>
      </c>
      <c r="B2170">
        <v>280293</v>
      </c>
      <c r="C2170" t="s">
        <v>11727</v>
      </c>
      <c r="D2170">
        <v>4340</v>
      </c>
      <c r="E2170" t="s">
        <v>48217</v>
      </c>
      <c r="F2170" t="s">
        <v>11727</v>
      </c>
      <c r="G2170">
        <v>29189447</v>
      </c>
      <c r="H2170">
        <v>1003298214</v>
      </c>
      <c r="I2170" t="s">
        <v>11728</v>
      </c>
      <c r="K2170" t="s">
        <v>11729</v>
      </c>
      <c r="L2170" t="s">
        <v>11730</v>
      </c>
      <c r="M2170">
        <v>1491</v>
      </c>
      <c r="N2170">
        <v>3</v>
      </c>
      <c r="R2170" s="1">
        <v>42711</v>
      </c>
      <c r="S2170" t="s">
        <v>56</v>
      </c>
      <c r="T2170">
        <v>316</v>
      </c>
      <c r="U2170" t="s">
        <v>45011</v>
      </c>
      <c r="V2170" s="1">
        <v>42582</v>
      </c>
      <c r="W2170">
        <v>2</v>
      </c>
      <c r="X2170" t="s">
        <v>57</v>
      </c>
      <c r="Y2170">
        <v>1</v>
      </c>
      <c r="Z2170" t="s">
        <v>46545</v>
      </c>
      <c r="AA2170">
        <v>9</v>
      </c>
      <c r="AB2170">
        <v>201208</v>
      </c>
      <c r="AC2170">
        <v>121</v>
      </c>
      <c r="AD2170" t="s">
        <v>70</v>
      </c>
      <c r="AE2170">
        <v>1012</v>
      </c>
      <c r="AF2170" t="s">
        <v>71</v>
      </c>
      <c r="AG2170">
        <v>5</v>
      </c>
      <c r="AH2170" t="s">
        <v>1589</v>
      </c>
      <c r="AI2170">
        <v>99</v>
      </c>
      <c r="AJ2170" t="s">
        <v>54511</v>
      </c>
      <c r="AK2170">
        <v>316</v>
      </c>
      <c r="AL2170" t="s">
        <v>45011</v>
      </c>
      <c r="AM2170">
        <v>2</v>
      </c>
      <c r="AN2170" t="s">
        <v>119</v>
      </c>
      <c r="AO2170">
        <v>280801</v>
      </c>
      <c r="AQ2170" t="s">
        <v>11731</v>
      </c>
      <c r="AR2170" t="s">
        <v>11732</v>
      </c>
      <c r="AS2170">
        <v>1</v>
      </c>
      <c r="AT2170" t="s">
        <v>1446</v>
      </c>
      <c r="AU2170" t="s">
        <v>7102</v>
      </c>
      <c r="AX2170">
        <v>55.616302290744599</v>
      </c>
      <c r="AY2170">
        <v>11.7585071412175</v>
      </c>
      <c r="AZ2170" t="s">
        <v>62</v>
      </c>
      <c r="BA2170">
        <v>1085</v>
      </c>
      <c r="BB2170" t="s">
        <v>44618</v>
      </c>
    </row>
    <row r="2171" spans="1:54" x14ac:dyDescent="0.25">
      <c r="A2171" s="1">
        <v>45200</v>
      </c>
      <c r="B2171">
        <v>280294</v>
      </c>
      <c r="C2171" t="s">
        <v>11733</v>
      </c>
      <c r="D2171">
        <v>4450</v>
      </c>
      <c r="E2171" t="s">
        <v>11734</v>
      </c>
      <c r="F2171" t="s">
        <v>11733</v>
      </c>
      <c r="G2171">
        <v>29189447</v>
      </c>
      <c r="H2171">
        <v>1003297516</v>
      </c>
      <c r="I2171" t="s">
        <v>11735</v>
      </c>
      <c r="K2171" t="s">
        <v>11736</v>
      </c>
      <c r="L2171" t="s">
        <v>45095</v>
      </c>
      <c r="M2171">
        <v>603</v>
      </c>
      <c r="N2171">
        <v>108</v>
      </c>
      <c r="R2171" s="1">
        <v>42559</v>
      </c>
      <c r="S2171" t="s">
        <v>56</v>
      </c>
      <c r="T2171">
        <v>316</v>
      </c>
      <c r="U2171" t="s">
        <v>45011</v>
      </c>
      <c r="V2171" s="1">
        <v>42582</v>
      </c>
      <c r="W2171">
        <v>2</v>
      </c>
      <c r="X2171" t="s">
        <v>57</v>
      </c>
      <c r="Y2171">
        <v>1</v>
      </c>
      <c r="Z2171" t="s">
        <v>46545</v>
      </c>
      <c r="AA2171">
        <v>9</v>
      </c>
      <c r="AB2171">
        <v>201208</v>
      </c>
      <c r="AC2171">
        <v>121</v>
      </c>
      <c r="AD2171" t="s">
        <v>70</v>
      </c>
      <c r="AE2171">
        <v>1012</v>
      </c>
      <c r="AF2171" t="s">
        <v>71</v>
      </c>
      <c r="AG2171">
        <v>5</v>
      </c>
      <c r="AH2171" t="s">
        <v>1589</v>
      </c>
      <c r="AI2171">
        <v>99</v>
      </c>
      <c r="AJ2171" t="s">
        <v>54511</v>
      </c>
      <c r="AK2171">
        <v>316</v>
      </c>
      <c r="AL2171" t="s">
        <v>45011</v>
      </c>
      <c r="AM2171">
        <v>2</v>
      </c>
      <c r="AN2171" t="s">
        <v>119</v>
      </c>
      <c r="AO2171">
        <v>280802</v>
      </c>
      <c r="AQ2171" t="s">
        <v>11737</v>
      </c>
      <c r="AR2171" t="s">
        <v>11738</v>
      </c>
      <c r="AS2171">
        <v>1</v>
      </c>
      <c r="AT2171" t="s">
        <v>1446</v>
      </c>
      <c r="AU2171" t="s">
        <v>45004</v>
      </c>
      <c r="AX2171">
        <v>55.663646194640997</v>
      </c>
      <c r="AY2171">
        <v>11.416150729471299</v>
      </c>
      <c r="AZ2171" t="s">
        <v>62</v>
      </c>
      <c r="BA2171">
        <v>1085</v>
      </c>
      <c r="BB2171" t="s">
        <v>44618</v>
      </c>
    </row>
    <row r="2172" spans="1:54" x14ac:dyDescent="0.25">
      <c r="A2172" s="1">
        <v>45200</v>
      </c>
      <c r="B2172">
        <v>280295</v>
      </c>
      <c r="C2172" t="s">
        <v>11739</v>
      </c>
      <c r="D2172">
        <v>4300</v>
      </c>
      <c r="E2172" t="s">
        <v>45009</v>
      </c>
      <c r="F2172" t="s">
        <v>11739</v>
      </c>
      <c r="G2172">
        <v>29189447</v>
      </c>
      <c r="H2172">
        <v>1003292642</v>
      </c>
      <c r="I2172" t="s">
        <v>11735</v>
      </c>
      <c r="K2172" t="s">
        <v>11740</v>
      </c>
      <c r="L2172" t="s">
        <v>48218</v>
      </c>
      <c r="M2172">
        <v>137</v>
      </c>
      <c r="N2172">
        <v>2</v>
      </c>
      <c r="R2172" s="1">
        <v>44417</v>
      </c>
      <c r="S2172" t="s">
        <v>56</v>
      </c>
      <c r="T2172">
        <v>316</v>
      </c>
      <c r="U2172" t="s">
        <v>45011</v>
      </c>
      <c r="W2172">
        <v>2</v>
      </c>
      <c r="X2172" t="s">
        <v>57</v>
      </c>
      <c r="Y2172">
        <v>1</v>
      </c>
      <c r="Z2172" t="s">
        <v>46545</v>
      </c>
      <c r="AA2172">
        <v>9</v>
      </c>
      <c r="AB2172">
        <v>201208</v>
      </c>
      <c r="AC2172">
        <v>121</v>
      </c>
      <c r="AD2172" t="s">
        <v>70</v>
      </c>
      <c r="AE2172">
        <v>1012</v>
      </c>
      <c r="AF2172" t="s">
        <v>71</v>
      </c>
      <c r="AG2172">
        <v>1</v>
      </c>
      <c r="AH2172" t="s">
        <v>44482</v>
      </c>
      <c r="AI2172">
        <v>99</v>
      </c>
      <c r="AJ2172" t="s">
        <v>54511</v>
      </c>
      <c r="AK2172">
        <v>316</v>
      </c>
      <c r="AL2172" t="s">
        <v>45011</v>
      </c>
      <c r="AQ2172" t="s">
        <v>11741</v>
      </c>
      <c r="AR2172" t="s">
        <v>11742</v>
      </c>
      <c r="AS2172">
        <v>0</v>
      </c>
      <c r="AT2172" t="s">
        <v>61</v>
      </c>
      <c r="AU2172" t="s">
        <v>48219</v>
      </c>
      <c r="AX2172">
        <v>55.708029689999996</v>
      </c>
      <c r="AY2172">
        <v>11.73793482</v>
      </c>
      <c r="AZ2172" t="s">
        <v>62</v>
      </c>
      <c r="BA2172">
        <v>1085</v>
      </c>
      <c r="BB2172" t="s">
        <v>44618</v>
      </c>
    </row>
    <row r="2173" spans="1:54" x14ac:dyDescent="0.25">
      <c r="A2173" s="1">
        <v>45200</v>
      </c>
      <c r="B2173">
        <v>280296</v>
      </c>
      <c r="C2173" t="s">
        <v>11743</v>
      </c>
      <c r="D2173">
        <v>4300</v>
      </c>
      <c r="E2173" t="s">
        <v>45009</v>
      </c>
      <c r="F2173" t="s">
        <v>11743</v>
      </c>
      <c r="G2173">
        <v>29189447</v>
      </c>
      <c r="H2173">
        <v>1003292757</v>
      </c>
      <c r="I2173" t="s">
        <v>11744</v>
      </c>
      <c r="K2173" t="s">
        <v>11740</v>
      </c>
      <c r="L2173" t="s">
        <v>53177</v>
      </c>
      <c r="M2173">
        <v>1804</v>
      </c>
      <c r="N2173">
        <v>3</v>
      </c>
      <c r="R2173" s="1">
        <v>42559</v>
      </c>
      <c r="S2173" t="s">
        <v>56</v>
      </c>
      <c r="T2173">
        <v>316</v>
      </c>
      <c r="U2173" t="s">
        <v>45011</v>
      </c>
      <c r="V2173" s="1">
        <v>42582</v>
      </c>
      <c r="W2173">
        <v>2</v>
      </c>
      <c r="X2173" t="s">
        <v>57</v>
      </c>
      <c r="Y2173">
        <v>1</v>
      </c>
      <c r="Z2173" t="s">
        <v>46545</v>
      </c>
      <c r="AA2173">
        <v>9</v>
      </c>
      <c r="AB2173">
        <v>201208</v>
      </c>
      <c r="AC2173">
        <v>121</v>
      </c>
      <c r="AD2173" t="s">
        <v>70</v>
      </c>
      <c r="AE2173">
        <v>1012</v>
      </c>
      <c r="AF2173" t="s">
        <v>71</v>
      </c>
      <c r="AG2173">
        <v>5</v>
      </c>
      <c r="AH2173" t="s">
        <v>1589</v>
      </c>
      <c r="AI2173">
        <v>99</v>
      </c>
      <c r="AJ2173" t="s">
        <v>54511</v>
      </c>
      <c r="AK2173">
        <v>316</v>
      </c>
      <c r="AL2173" t="s">
        <v>45011</v>
      </c>
      <c r="AM2173">
        <v>2</v>
      </c>
      <c r="AN2173" t="s">
        <v>119</v>
      </c>
      <c r="AO2173">
        <v>280800</v>
      </c>
      <c r="AQ2173" t="s">
        <v>11745</v>
      </c>
      <c r="AR2173" t="s">
        <v>11746</v>
      </c>
      <c r="AS2173">
        <v>1</v>
      </c>
      <c r="AT2173" t="s">
        <v>1446</v>
      </c>
      <c r="AU2173" t="s">
        <v>53178</v>
      </c>
      <c r="AX2173">
        <v>55.710586506850298</v>
      </c>
      <c r="AY2173">
        <v>11.700294230233901</v>
      </c>
      <c r="AZ2173" t="s">
        <v>62</v>
      </c>
      <c r="BA2173">
        <v>1085</v>
      </c>
      <c r="BB2173" t="s">
        <v>44618</v>
      </c>
    </row>
    <row r="2174" spans="1:54" x14ac:dyDescent="0.25">
      <c r="A2174" s="1">
        <v>45200</v>
      </c>
      <c r="B2174">
        <v>280297</v>
      </c>
      <c r="C2174" t="s">
        <v>11747</v>
      </c>
      <c r="D2174">
        <v>3200</v>
      </c>
      <c r="E2174" t="s">
        <v>7259</v>
      </c>
      <c r="F2174" t="s">
        <v>45096</v>
      </c>
      <c r="G2174">
        <v>25018982</v>
      </c>
      <c r="H2174">
        <v>1017014745</v>
      </c>
      <c r="I2174" t="s">
        <v>11748</v>
      </c>
      <c r="L2174" t="s">
        <v>11749</v>
      </c>
      <c r="M2174">
        <v>1484</v>
      </c>
      <c r="N2174">
        <v>43</v>
      </c>
      <c r="R2174" s="1">
        <v>41771</v>
      </c>
      <c r="S2174" t="s">
        <v>612</v>
      </c>
      <c r="V2174" s="1">
        <v>41519</v>
      </c>
      <c r="W2174">
        <v>4</v>
      </c>
      <c r="X2174" t="s">
        <v>725</v>
      </c>
      <c r="Y2174">
        <v>1</v>
      </c>
      <c r="Z2174" t="s">
        <v>46545</v>
      </c>
      <c r="AB2174">
        <v>201108</v>
      </c>
      <c r="AC2174">
        <v>240</v>
      </c>
      <c r="AD2174" t="s">
        <v>2530</v>
      </c>
      <c r="AE2174">
        <v>1071</v>
      </c>
      <c r="AF2174" t="s">
        <v>1688</v>
      </c>
      <c r="AG2174">
        <v>3</v>
      </c>
      <c r="AH2174" t="s">
        <v>81</v>
      </c>
      <c r="AI2174">
        <v>99</v>
      </c>
      <c r="AJ2174" t="s">
        <v>54511</v>
      </c>
      <c r="AK2174">
        <v>270</v>
      </c>
      <c r="AL2174" t="s">
        <v>6110</v>
      </c>
      <c r="AM2174">
        <v>2</v>
      </c>
      <c r="AN2174" t="s">
        <v>119</v>
      </c>
      <c r="AO2174">
        <v>219411</v>
      </c>
      <c r="AP2174">
        <v>219411</v>
      </c>
      <c r="AQ2174" t="s">
        <v>7682</v>
      </c>
      <c r="AR2174" t="s">
        <v>7702</v>
      </c>
      <c r="AS2174">
        <v>2</v>
      </c>
      <c r="AT2174" t="s">
        <v>1413</v>
      </c>
      <c r="AU2174" t="s">
        <v>7274</v>
      </c>
      <c r="AX2174">
        <v>56.026627832814199</v>
      </c>
      <c r="AY2174">
        <v>12.1923324086339</v>
      </c>
      <c r="AZ2174" t="s">
        <v>62</v>
      </c>
      <c r="BA2174">
        <v>1084</v>
      </c>
      <c r="BB2174" t="s">
        <v>63</v>
      </c>
    </row>
    <row r="2175" spans="1:54" x14ac:dyDescent="0.25">
      <c r="A2175" s="1">
        <v>45200</v>
      </c>
      <c r="B2175">
        <v>280298</v>
      </c>
      <c r="C2175" t="s">
        <v>48220</v>
      </c>
      <c r="D2175">
        <v>3390</v>
      </c>
      <c r="E2175" t="s">
        <v>8016</v>
      </c>
      <c r="F2175" t="s">
        <v>48221</v>
      </c>
      <c r="G2175">
        <v>29190623</v>
      </c>
      <c r="H2175">
        <v>1003275435</v>
      </c>
      <c r="I2175" t="s">
        <v>11750</v>
      </c>
      <c r="K2175" t="s">
        <v>11751</v>
      </c>
      <c r="L2175" t="s">
        <v>48222</v>
      </c>
      <c r="M2175">
        <v>1464</v>
      </c>
      <c r="N2175" t="s">
        <v>11752</v>
      </c>
      <c r="R2175" s="1">
        <v>44915</v>
      </c>
      <c r="S2175" t="s">
        <v>56</v>
      </c>
      <c r="T2175">
        <v>1084</v>
      </c>
      <c r="U2175" t="s">
        <v>63</v>
      </c>
      <c r="W2175">
        <v>7</v>
      </c>
      <c r="X2175" t="s">
        <v>2845</v>
      </c>
      <c r="Y2175">
        <v>1</v>
      </c>
      <c r="Z2175" t="s">
        <v>46545</v>
      </c>
      <c r="AB2175">
        <v>201111</v>
      </c>
      <c r="AC2175">
        <v>129</v>
      </c>
      <c r="AD2175" t="s">
        <v>2405</v>
      </c>
      <c r="AE2175">
        <v>1016</v>
      </c>
      <c r="AF2175" t="s">
        <v>2405</v>
      </c>
      <c r="AG2175">
        <v>1</v>
      </c>
      <c r="AH2175" t="s">
        <v>44482</v>
      </c>
      <c r="AI2175">
        <v>99</v>
      </c>
      <c r="AJ2175" t="s">
        <v>54511</v>
      </c>
      <c r="AK2175">
        <v>260</v>
      </c>
      <c r="AL2175" t="s">
        <v>44839</v>
      </c>
      <c r="AQ2175" t="s">
        <v>11753</v>
      </c>
      <c r="AR2175" t="s">
        <v>11754</v>
      </c>
      <c r="AS2175">
        <v>0</v>
      </c>
      <c r="AT2175" t="s">
        <v>61</v>
      </c>
      <c r="AU2175" t="s">
        <v>47638</v>
      </c>
      <c r="AX2175">
        <v>55.950650629999998</v>
      </c>
      <c r="AY2175">
        <v>11.897958190000001</v>
      </c>
      <c r="AZ2175" t="s">
        <v>62</v>
      </c>
      <c r="BA2175">
        <v>1084</v>
      </c>
      <c r="BB2175" t="s">
        <v>63</v>
      </c>
    </row>
    <row r="2176" spans="1:54" x14ac:dyDescent="0.25">
      <c r="A2176" s="1">
        <v>45200</v>
      </c>
      <c r="B2176">
        <v>280299</v>
      </c>
      <c r="C2176" t="s">
        <v>11755</v>
      </c>
      <c r="D2176">
        <v>1435</v>
      </c>
      <c r="E2176" t="s">
        <v>46546</v>
      </c>
      <c r="F2176" t="s">
        <v>11756</v>
      </c>
      <c r="G2176">
        <v>18975734</v>
      </c>
      <c r="H2176">
        <v>1003405013</v>
      </c>
      <c r="I2176" t="s">
        <v>1928</v>
      </c>
      <c r="K2176" t="s">
        <v>1930</v>
      </c>
      <c r="L2176" t="s">
        <v>55729</v>
      </c>
      <c r="M2176">
        <v>5514</v>
      </c>
      <c r="N2176">
        <v>10</v>
      </c>
      <c r="R2176" s="1">
        <v>45166</v>
      </c>
      <c r="S2176" t="s">
        <v>171</v>
      </c>
      <c r="W2176">
        <v>1</v>
      </c>
      <c r="X2176" t="s">
        <v>760</v>
      </c>
      <c r="Y2176">
        <v>4</v>
      </c>
      <c r="Z2176" t="s">
        <v>1324</v>
      </c>
      <c r="AB2176">
        <v>201111</v>
      </c>
      <c r="AC2176">
        <v>352</v>
      </c>
      <c r="AD2176" t="s">
        <v>1931</v>
      </c>
      <c r="AE2176">
        <v>1084</v>
      </c>
      <c r="AF2176" t="s">
        <v>1825</v>
      </c>
      <c r="AG2176">
        <v>4</v>
      </c>
      <c r="AH2176" t="s">
        <v>44547</v>
      </c>
      <c r="AI2176">
        <v>99</v>
      </c>
      <c r="AJ2176" t="s">
        <v>54511</v>
      </c>
      <c r="AK2176">
        <v>101</v>
      </c>
      <c r="AL2176" t="s">
        <v>46544</v>
      </c>
      <c r="AQ2176" t="s">
        <v>1932</v>
      </c>
      <c r="AR2176" t="s">
        <v>1933</v>
      </c>
      <c r="AS2176">
        <v>1</v>
      </c>
      <c r="AT2176" t="s">
        <v>1446</v>
      </c>
      <c r="AU2176" t="s">
        <v>55730</v>
      </c>
      <c r="AX2176">
        <v>55.681560339999997</v>
      </c>
      <c r="AY2176">
        <v>12.603546039999999</v>
      </c>
      <c r="AZ2176" t="s">
        <v>62</v>
      </c>
      <c r="BA2176">
        <v>1084</v>
      </c>
      <c r="BB2176" t="s">
        <v>63</v>
      </c>
    </row>
    <row r="2177" spans="1:54" x14ac:dyDescent="0.25">
      <c r="A2177" s="1">
        <v>45200</v>
      </c>
      <c r="B2177">
        <v>280300</v>
      </c>
      <c r="C2177" t="s">
        <v>11757</v>
      </c>
      <c r="D2177">
        <v>2300</v>
      </c>
      <c r="E2177" t="s">
        <v>46589</v>
      </c>
      <c r="F2177" t="s">
        <v>11757</v>
      </c>
      <c r="G2177">
        <v>32466583</v>
      </c>
      <c r="H2177">
        <v>1015540032</v>
      </c>
      <c r="I2177" t="s">
        <v>11758</v>
      </c>
      <c r="K2177" t="s">
        <v>11759</v>
      </c>
      <c r="L2177" t="s">
        <v>11760</v>
      </c>
      <c r="M2177">
        <v>8024</v>
      </c>
      <c r="N2177" t="s">
        <v>11761</v>
      </c>
      <c r="P2177" t="s">
        <v>3589</v>
      </c>
      <c r="R2177" s="1">
        <v>43607</v>
      </c>
      <c r="S2177" t="s">
        <v>56</v>
      </c>
      <c r="V2177" s="1">
        <v>43586</v>
      </c>
      <c r="W2177">
        <v>6</v>
      </c>
      <c r="X2177" t="s">
        <v>1289</v>
      </c>
      <c r="Y2177">
        <v>1</v>
      </c>
      <c r="Z2177" t="s">
        <v>46545</v>
      </c>
      <c r="AB2177">
        <v>201111</v>
      </c>
      <c r="AC2177">
        <v>149</v>
      </c>
      <c r="AD2177" t="s">
        <v>1085</v>
      </c>
      <c r="AE2177">
        <v>1026</v>
      </c>
      <c r="AF2177" t="s">
        <v>44530</v>
      </c>
      <c r="AG2177">
        <v>3</v>
      </c>
      <c r="AH2177" t="s">
        <v>81</v>
      </c>
      <c r="AI2177">
        <v>99</v>
      </c>
      <c r="AJ2177" t="s">
        <v>54511</v>
      </c>
      <c r="AK2177">
        <v>101</v>
      </c>
      <c r="AL2177" t="s">
        <v>46544</v>
      </c>
      <c r="AQ2177" t="s">
        <v>11762</v>
      </c>
      <c r="AR2177" t="s">
        <v>11763</v>
      </c>
      <c r="AS2177">
        <v>0</v>
      </c>
      <c r="AT2177" t="s">
        <v>61</v>
      </c>
      <c r="AU2177" t="s">
        <v>1030</v>
      </c>
      <c r="AX2177">
        <v>55.668202970000003</v>
      </c>
      <c r="AY2177">
        <v>12.62377704</v>
      </c>
      <c r="AZ2177" t="s">
        <v>62</v>
      </c>
      <c r="BA2177">
        <v>1084</v>
      </c>
      <c r="BB2177" t="s">
        <v>63</v>
      </c>
    </row>
    <row r="2178" spans="1:54" x14ac:dyDescent="0.25">
      <c r="A2178" s="1">
        <v>45200</v>
      </c>
      <c r="B2178">
        <v>280301</v>
      </c>
      <c r="C2178" t="s">
        <v>11764</v>
      </c>
      <c r="D2178">
        <v>2200</v>
      </c>
      <c r="E2178" t="s">
        <v>46555</v>
      </c>
      <c r="F2178" t="s">
        <v>11764</v>
      </c>
      <c r="G2178">
        <v>33378823</v>
      </c>
      <c r="H2178">
        <v>1016536055</v>
      </c>
      <c r="I2178" t="s">
        <v>48223</v>
      </c>
      <c r="K2178" t="s">
        <v>11765</v>
      </c>
      <c r="L2178" t="s">
        <v>11766</v>
      </c>
      <c r="M2178">
        <v>7272</v>
      </c>
      <c r="N2178">
        <v>42</v>
      </c>
      <c r="P2178">
        <v>1</v>
      </c>
      <c r="Q2178" t="s">
        <v>1572</v>
      </c>
      <c r="R2178" s="1">
        <v>44152</v>
      </c>
      <c r="S2178" t="s">
        <v>56</v>
      </c>
      <c r="W2178">
        <v>6</v>
      </c>
      <c r="X2178" t="s">
        <v>1289</v>
      </c>
      <c r="Y2178">
        <v>1</v>
      </c>
      <c r="Z2178" t="s">
        <v>46545</v>
      </c>
      <c r="AA2178">
        <v>10</v>
      </c>
      <c r="AB2178">
        <v>201111</v>
      </c>
      <c r="AC2178">
        <v>149</v>
      </c>
      <c r="AD2178" t="s">
        <v>1085</v>
      </c>
      <c r="AE2178">
        <v>1026</v>
      </c>
      <c r="AF2178" t="s">
        <v>44530</v>
      </c>
      <c r="AG2178">
        <v>1</v>
      </c>
      <c r="AH2178" t="s">
        <v>44482</v>
      </c>
      <c r="AI2178">
        <v>99</v>
      </c>
      <c r="AJ2178" t="s">
        <v>54511</v>
      </c>
      <c r="AK2178">
        <v>101</v>
      </c>
      <c r="AL2178" t="s">
        <v>46544</v>
      </c>
      <c r="AQ2178" t="s">
        <v>11767</v>
      </c>
      <c r="AR2178" t="s">
        <v>11768</v>
      </c>
      <c r="AS2178">
        <v>0</v>
      </c>
      <c r="AT2178" t="s">
        <v>61</v>
      </c>
      <c r="AU2178" t="s">
        <v>48224</v>
      </c>
      <c r="AX2178">
        <v>55.695776440000003</v>
      </c>
      <c r="AY2178">
        <v>12.544476639999999</v>
      </c>
      <c r="AZ2178" t="s">
        <v>62</v>
      </c>
      <c r="BA2178">
        <v>1084</v>
      </c>
      <c r="BB2178" t="s">
        <v>63</v>
      </c>
    </row>
    <row r="2179" spans="1:54" x14ac:dyDescent="0.25">
      <c r="A2179" s="1">
        <v>45200</v>
      </c>
      <c r="B2179">
        <v>280302</v>
      </c>
      <c r="C2179" t="s">
        <v>48225</v>
      </c>
      <c r="D2179">
        <v>8410</v>
      </c>
      <c r="E2179" t="s">
        <v>48003</v>
      </c>
      <c r="F2179" t="s">
        <v>48226</v>
      </c>
      <c r="G2179">
        <v>10520509</v>
      </c>
      <c r="H2179">
        <v>1018970879</v>
      </c>
      <c r="I2179" t="s">
        <v>48227</v>
      </c>
      <c r="K2179" t="s">
        <v>11769</v>
      </c>
      <c r="L2179" t="s">
        <v>11770</v>
      </c>
      <c r="M2179">
        <v>1762</v>
      </c>
      <c r="N2179" t="s">
        <v>11771</v>
      </c>
      <c r="R2179" s="1">
        <v>44132</v>
      </c>
      <c r="S2179" t="s">
        <v>56</v>
      </c>
      <c r="W2179">
        <v>4</v>
      </c>
      <c r="X2179" t="s">
        <v>725</v>
      </c>
      <c r="Y2179">
        <v>1</v>
      </c>
      <c r="Z2179" t="s">
        <v>46545</v>
      </c>
      <c r="AB2179">
        <v>201111</v>
      </c>
      <c r="AC2179">
        <v>240</v>
      </c>
      <c r="AD2179" t="s">
        <v>2530</v>
      </c>
      <c r="AE2179">
        <v>1071</v>
      </c>
      <c r="AF2179" t="s">
        <v>1688</v>
      </c>
      <c r="AG2179">
        <v>1</v>
      </c>
      <c r="AH2179" t="s">
        <v>44482</v>
      </c>
      <c r="AI2179">
        <v>99</v>
      </c>
      <c r="AJ2179" t="s">
        <v>54511</v>
      </c>
      <c r="AK2179">
        <v>706</v>
      </c>
      <c r="AL2179" t="s">
        <v>10147</v>
      </c>
      <c r="AP2179">
        <v>707403</v>
      </c>
      <c r="AQ2179" t="s">
        <v>11772</v>
      </c>
      <c r="AR2179" t="s">
        <v>11773</v>
      </c>
      <c r="AS2179">
        <v>2</v>
      </c>
      <c r="AT2179" t="s">
        <v>1413</v>
      </c>
      <c r="AU2179" t="s">
        <v>11774</v>
      </c>
      <c r="AX2179">
        <v>56.304441150000002</v>
      </c>
      <c r="AY2179">
        <v>10.461427090000001</v>
      </c>
      <c r="AZ2179" t="s">
        <v>62</v>
      </c>
      <c r="BA2179">
        <v>1082</v>
      </c>
      <c r="BB2179" t="s">
        <v>2852</v>
      </c>
    </row>
    <row r="2180" spans="1:54" x14ac:dyDescent="0.25">
      <c r="A2180" s="1">
        <v>45200</v>
      </c>
      <c r="B2180">
        <v>280303</v>
      </c>
      <c r="C2180" t="s">
        <v>11775</v>
      </c>
      <c r="D2180">
        <v>7100</v>
      </c>
      <c r="E2180" t="s">
        <v>2860</v>
      </c>
      <c r="F2180" t="s">
        <v>45097</v>
      </c>
      <c r="G2180">
        <v>31684307</v>
      </c>
      <c r="H2180">
        <v>1017339229</v>
      </c>
      <c r="K2180" t="s">
        <v>11776</v>
      </c>
      <c r="L2180" t="s">
        <v>11777</v>
      </c>
      <c r="M2180">
        <v>1190</v>
      </c>
      <c r="N2180">
        <v>28</v>
      </c>
      <c r="R2180" s="1">
        <v>44588</v>
      </c>
      <c r="S2180" t="s">
        <v>56</v>
      </c>
      <c r="V2180" s="1">
        <v>42681</v>
      </c>
      <c r="W2180">
        <v>4</v>
      </c>
      <c r="X2180" t="s">
        <v>725</v>
      </c>
      <c r="Y2180">
        <v>4</v>
      </c>
      <c r="Z2180" t="s">
        <v>1324</v>
      </c>
      <c r="AB2180">
        <v>201111</v>
      </c>
      <c r="AC2180">
        <v>306</v>
      </c>
      <c r="AD2180" t="s">
        <v>46731</v>
      </c>
      <c r="AE2180">
        <v>1085</v>
      </c>
      <c r="AF2180" t="s">
        <v>46731</v>
      </c>
      <c r="AG2180">
        <v>3</v>
      </c>
      <c r="AH2180" t="s">
        <v>81</v>
      </c>
      <c r="AI2180">
        <v>99</v>
      </c>
      <c r="AJ2180" t="s">
        <v>54511</v>
      </c>
      <c r="AK2180">
        <v>630</v>
      </c>
      <c r="AL2180" t="s">
        <v>2864</v>
      </c>
      <c r="AM2180">
        <v>2</v>
      </c>
      <c r="AN2180" t="s">
        <v>119</v>
      </c>
      <c r="AO2180">
        <v>461456</v>
      </c>
      <c r="AP2180">
        <v>461451</v>
      </c>
      <c r="AQ2180" t="s">
        <v>1819</v>
      </c>
      <c r="AS2180">
        <v>2</v>
      </c>
      <c r="AT2180" t="s">
        <v>1413</v>
      </c>
      <c r="AU2180" t="s">
        <v>11778</v>
      </c>
      <c r="AX2180">
        <v>55.710547699999999</v>
      </c>
      <c r="AY2180">
        <v>9.5392533400000001</v>
      </c>
      <c r="AZ2180" t="s">
        <v>62</v>
      </c>
      <c r="BA2180">
        <v>1083</v>
      </c>
      <c r="BB2180" t="s">
        <v>2861</v>
      </c>
    </row>
    <row r="2181" spans="1:54" x14ac:dyDescent="0.25">
      <c r="A2181" s="1">
        <v>45200</v>
      </c>
      <c r="B2181">
        <v>280304</v>
      </c>
      <c r="C2181" t="s">
        <v>11779</v>
      </c>
      <c r="D2181">
        <v>5260</v>
      </c>
      <c r="E2181" t="s">
        <v>11259</v>
      </c>
      <c r="F2181" t="s">
        <v>45098</v>
      </c>
      <c r="G2181">
        <v>31684307</v>
      </c>
      <c r="H2181">
        <v>1017339113</v>
      </c>
      <c r="K2181" t="s">
        <v>11776</v>
      </c>
      <c r="L2181" t="s">
        <v>11780</v>
      </c>
      <c r="M2181">
        <v>4750</v>
      </c>
      <c r="N2181">
        <v>65</v>
      </c>
      <c r="R2181" s="1">
        <v>43390</v>
      </c>
      <c r="S2181" t="s">
        <v>56</v>
      </c>
      <c r="V2181" s="1">
        <v>42681</v>
      </c>
      <c r="W2181">
        <v>4</v>
      </c>
      <c r="X2181" t="s">
        <v>725</v>
      </c>
      <c r="Y2181">
        <v>4</v>
      </c>
      <c r="Z2181" t="s">
        <v>1324</v>
      </c>
      <c r="AB2181">
        <v>201111</v>
      </c>
      <c r="AC2181">
        <v>306</v>
      </c>
      <c r="AD2181" t="s">
        <v>46731</v>
      </c>
      <c r="AE2181">
        <v>1085</v>
      </c>
      <c r="AF2181" t="s">
        <v>46731</v>
      </c>
      <c r="AG2181">
        <v>3</v>
      </c>
      <c r="AH2181" t="s">
        <v>81</v>
      </c>
      <c r="AI2181">
        <v>99</v>
      </c>
      <c r="AJ2181" t="s">
        <v>54511</v>
      </c>
      <c r="AK2181">
        <v>461</v>
      </c>
      <c r="AL2181" t="s">
        <v>10612</v>
      </c>
      <c r="AM2181">
        <v>2</v>
      </c>
      <c r="AN2181" t="s">
        <v>119</v>
      </c>
      <c r="AO2181">
        <v>461453</v>
      </c>
      <c r="AP2181">
        <v>461451</v>
      </c>
      <c r="AQ2181" t="s">
        <v>11781</v>
      </c>
      <c r="AR2181" t="s">
        <v>11782</v>
      </c>
      <c r="AS2181">
        <v>2</v>
      </c>
      <c r="AT2181" t="s">
        <v>1413</v>
      </c>
      <c r="AU2181" t="s">
        <v>11783</v>
      </c>
      <c r="AX2181">
        <v>55.365612570000003</v>
      </c>
      <c r="AY2181">
        <v>10.39509887</v>
      </c>
      <c r="AZ2181" t="s">
        <v>62</v>
      </c>
      <c r="BA2181">
        <v>1083</v>
      </c>
      <c r="BB2181" t="s">
        <v>2861</v>
      </c>
    </row>
    <row r="2182" spans="1:54" x14ac:dyDescent="0.25">
      <c r="A2182" s="1">
        <v>45200</v>
      </c>
      <c r="B2182">
        <v>280305</v>
      </c>
      <c r="C2182" t="s">
        <v>11784</v>
      </c>
      <c r="D2182">
        <v>5000</v>
      </c>
      <c r="E2182" t="s">
        <v>10607</v>
      </c>
      <c r="F2182" t="s">
        <v>45099</v>
      </c>
      <c r="G2182">
        <v>31684307</v>
      </c>
      <c r="H2182">
        <v>1017339172</v>
      </c>
      <c r="K2182" t="s">
        <v>11776</v>
      </c>
      <c r="L2182" t="s">
        <v>11785</v>
      </c>
      <c r="M2182">
        <v>1692</v>
      </c>
      <c r="N2182">
        <v>3</v>
      </c>
      <c r="R2182" s="1">
        <v>43390</v>
      </c>
      <c r="S2182" t="s">
        <v>56</v>
      </c>
      <c r="V2182" s="1">
        <v>42681</v>
      </c>
      <c r="W2182">
        <v>4</v>
      </c>
      <c r="X2182" t="s">
        <v>725</v>
      </c>
      <c r="Y2182">
        <v>4</v>
      </c>
      <c r="Z2182" t="s">
        <v>1324</v>
      </c>
      <c r="AB2182">
        <v>201111</v>
      </c>
      <c r="AC2182">
        <v>306</v>
      </c>
      <c r="AD2182" t="s">
        <v>46731</v>
      </c>
      <c r="AE2182">
        <v>1085</v>
      </c>
      <c r="AF2182" t="s">
        <v>46731</v>
      </c>
      <c r="AG2182">
        <v>3</v>
      </c>
      <c r="AH2182" t="s">
        <v>81</v>
      </c>
      <c r="AI2182">
        <v>99</v>
      </c>
      <c r="AJ2182" t="s">
        <v>54511</v>
      </c>
      <c r="AK2182">
        <v>461</v>
      </c>
      <c r="AL2182" t="s">
        <v>10612</v>
      </c>
      <c r="AM2182">
        <v>2</v>
      </c>
      <c r="AN2182" t="s">
        <v>119</v>
      </c>
      <c r="AO2182">
        <v>461453</v>
      </c>
      <c r="AP2182">
        <v>461451</v>
      </c>
      <c r="AQ2182" t="s">
        <v>11781</v>
      </c>
      <c r="AR2182" t="s">
        <v>11782</v>
      </c>
      <c r="AS2182">
        <v>2</v>
      </c>
      <c r="AT2182" t="s">
        <v>1413</v>
      </c>
      <c r="AU2182" t="s">
        <v>11786</v>
      </c>
      <c r="AX2182">
        <v>55.404376589999998</v>
      </c>
      <c r="AY2182">
        <v>10.386276970000001</v>
      </c>
      <c r="AZ2182" t="s">
        <v>62</v>
      </c>
      <c r="BA2182">
        <v>1083</v>
      </c>
      <c r="BB2182" t="s">
        <v>2861</v>
      </c>
    </row>
    <row r="2183" spans="1:54" x14ac:dyDescent="0.25">
      <c r="A2183" s="1">
        <v>45200</v>
      </c>
      <c r="B2183">
        <v>280306</v>
      </c>
      <c r="C2183" t="s">
        <v>11787</v>
      </c>
      <c r="D2183">
        <v>5230</v>
      </c>
      <c r="E2183" t="s">
        <v>11788</v>
      </c>
      <c r="F2183" t="s">
        <v>45100</v>
      </c>
      <c r="G2183">
        <v>31684307</v>
      </c>
      <c r="H2183">
        <v>1017338990</v>
      </c>
      <c r="K2183" t="s">
        <v>11776</v>
      </c>
      <c r="L2183" t="s">
        <v>11789</v>
      </c>
      <c r="M2183">
        <v>5496</v>
      </c>
      <c r="N2183">
        <v>130</v>
      </c>
      <c r="R2183" s="1">
        <v>43390</v>
      </c>
      <c r="S2183" t="s">
        <v>56</v>
      </c>
      <c r="V2183" s="1">
        <v>42681</v>
      </c>
      <c r="W2183">
        <v>4</v>
      </c>
      <c r="X2183" t="s">
        <v>725</v>
      </c>
      <c r="Y2183">
        <v>4</v>
      </c>
      <c r="Z2183" t="s">
        <v>1324</v>
      </c>
      <c r="AB2183">
        <v>201111</v>
      </c>
      <c r="AC2183">
        <v>306</v>
      </c>
      <c r="AD2183" t="s">
        <v>46731</v>
      </c>
      <c r="AE2183">
        <v>1085</v>
      </c>
      <c r="AF2183" t="s">
        <v>46731</v>
      </c>
      <c r="AG2183">
        <v>3</v>
      </c>
      <c r="AH2183" t="s">
        <v>81</v>
      </c>
      <c r="AI2183">
        <v>99</v>
      </c>
      <c r="AJ2183" t="s">
        <v>54511</v>
      </c>
      <c r="AK2183">
        <v>461</v>
      </c>
      <c r="AL2183" t="s">
        <v>10612</v>
      </c>
      <c r="AM2183">
        <v>2</v>
      </c>
      <c r="AN2183" t="s">
        <v>119</v>
      </c>
      <c r="AO2183">
        <v>461453</v>
      </c>
      <c r="AP2183">
        <v>461451</v>
      </c>
      <c r="AQ2183" t="s">
        <v>11781</v>
      </c>
      <c r="AR2183" t="s">
        <v>11782</v>
      </c>
      <c r="AS2183">
        <v>2</v>
      </c>
      <c r="AT2183" t="s">
        <v>1413</v>
      </c>
      <c r="AU2183" t="s">
        <v>11790</v>
      </c>
      <c r="AX2183">
        <v>55.380758899999897</v>
      </c>
      <c r="AY2183">
        <v>10.40851265</v>
      </c>
      <c r="AZ2183" t="s">
        <v>62</v>
      </c>
      <c r="BA2183">
        <v>1083</v>
      </c>
      <c r="BB2183" t="s">
        <v>2861</v>
      </c>
    </row>
    <row r="2184" spans="1:54" x14ac:dyDescent="0.25">
      <c r="A2184" s="1">
        <v>45200</v>
      </c>
      <c r="B2184">
        <v>280307</v>
      </c>
      <c r="C2184" t="s">
        <v>11791</v>
      </c>
      <c r="D2184">
        <v>8240</v>
      </c>
      <c r="E2184" t="s">
        <v>11792</v>
      </c>
      <c r="F2184" t="s">
        <v>11793</v>
      </c>
      <c r="G2184">
        <v>32115179</v>
      </c>
      <c r="H2184">
        <v>1015291172</v>
      </c>
      <c r="I2184" t="s">
        <v>11794</v>
      </c>
      <c r="K2184" t="s">
        <v>11795</v>
      </c>
      <c r="L2184" t="s">
        <v>11796</v>
      </c>
      <c r="M2184">
        <v>8762</v>
      </c>
      <c r="N2184" t="s">
        <v>11797</v>
      </c>
      <c r="R2184" s="1">
        <v>45047</v>
      </c>
      <c r="S2184" t="s">
        <v>56</v>
      </c>
      <c r="W2184">
        <v>5</v>
      </c>
      <c r="X2184" t="s">
        <v>557</v>
      </c>
      <c r="Y2184">
        <v>1</v>
      </c>
      <c r="Z2184" t="s">
        <v>46545</v>
      </c>
      <c r="AB2184">
        <v>201208</v>
      </c>
      <c r="AC2184">
        <v>123</v>
      </c>
      <c r="AD2184" t="s">
        <v>1507</v>
      </c>
      <c r="AE2184">
        <v>1011</v>
      </c>
      <c r="AF2184" t="s">
        <v>1507</v>
      </c>
      <c r="AG2184">
        <v>1</v>
      </c>
      <c r="AH2184" t="s">
        <v>44482</v>
      </c>
      <c r="AI2184">
        <v>99</v>
      </c>
      <c r="AJ2184" t="s">
        <v>54511</v>
      </c>
      <c r="AK2184">
        <v>751</v>
      </c>
      <c r="AL2184" t="s">
        <v>10168</v>
      </c>
      <c r="AQ2184" t="s">
        <v>11798</v>
      </c>
      <c r="AR2184" t="s">
        <v>11799</v>
      </c>
      <c r="AS2184">
        <v>0</v>
      </c>
      <c r="AT2184" t="s">
        <v>61</v>
      </c>
      <c r="AU2184" t="s">
        <v>11800</v>
      </c>
      <c r="AX2184">
        <v>56.189252500000002</v>
      </c>
      <c r="AY2184">
        <v>10.222201589999999</v>
      </c>
      <c r="AZ2184" t="s">
        <v>62</v>
      </c>
      <c r="BA2184">
        <v>1082</v>
      </c>
      <c r="BB2184" t="s">
        <v>2852</v>
      </c>
    </row>
    <row r="2185" spans="1:54" x14ac:dyDescent="0.25">
      <c r="A2185" s="1">
        <v>45200</v>
      </c>
      <c r="B2185">
        <v>280308</v>
      </c>
      <c r="C2185" t="s">
        <v>11801</v>
      </c>
      <c r="D2185">
        <v>8600</v>
      </c>
      <c r="E2185" t="s">
        <v>10218</v>
      </c>
      <c r="F2185" t="s">
        <v>11802</v>
      </c>
      <c r="G2185">
        <v>54727410</v>
      </c>
      <c r="H2185">
        <v>1002023777</v>
      </c>
      <c r="I2185" t="s">
        <v>11803</v>
      </c>
      <c r="K2185" t="s">
        <v>11804</v>
      </c>
      <c r="L2185" t="s">
        <v>53179</v>
      </c>
      <c r="M2185">
        <v>596</v>
      </c>
      <c r="N2185">
        <v>2</v>
      </c>
      <c r="R2185" s="1">
        <v>45016</v>
      </c>
      <c r="S2185" t="s">
        <v>56</v>
      </c>
      <c r="W2185">
        <v>5</v>
      </c>
      <c r="X2185" t="s">
        <v>557</v>
      </c>
      <c r="Y2185">
        <v>1</v>
      </c>
      <c r="Z2185" t="s">
        <v>46545</v>
      </c>
      <c r="AA2185">
        <v>10</v>
      </c>
      <c r="AB2185">
        <v>201208</v>
      </c>
      <c r="AC2185">
        <v>123</v>
      </c>
      <c r="AD2185" t="s">
        <v>1507</v>
      </c>
      <c r="AE2185">
        <v>1011</v>
      </c>
      <c r="AF2185" t="s">
        <v>1507</v>
      </c>
      <c r="AG2185">
        <v>1</v>
      </c>
      <c r="AH2185" t="s">
        <v>44482</v>
      </c>
      <c r="AI2185">
        <v>99</v>
      </c>
      <c r="AJ2185" t="s">
        <v>54511</v>
      </c>
      <c r="AK2185">
        <v>740</v>
      </c>
      <c r="AL2185" t="s">
        <v>10222</v>
      </c>
      <c r="AQ2185" t="s">
        <v>11805</v>
      </c>
      <c r="AR2185" t="s">
        <v>11806</v>
      </c>
      <c r="AS2185">
        <v>0</v>
      </c>
      <c r="AT2185" t="s">
        <v>61</v>
      </c>
      <c r="AU2185" t="s">
        <v>53180</v>
      </c>
      <c r="AX2185">
        <v>56.159745809999997</v>
      </c>
      <c r="AY2185">
        <v>9.5561861399999994</v>
      </c>
      <c r="AZ2185" t="s">
        <v>62</v>
      </c>
      <c r="BA2185">
        <v>1082</v>
      </c>
      <c r="BB2185" t="s">
        <v>2852</v>
      </c>
    </row>
    <row r="2186" spans="1:54" x14ac:dyDescent="0.25">
      <c r="A2186" s="1">
        <v>45200</v>
      </c>
      <c r="B2186">
        <v>280309</v>
      </c>
      <c r="C2186" t="s">
        <v>11807</v>
      </c>
      <c r="D2186">
        <v>9400</v>
      </c>
      <c r="E2186" t="s">
        <v>48228</v>
      </c>
      <c r="F2186" t="s">
        <v>11808</v>
      </c>
      <c r="G2186">
        <v>29189420</v>
      </c>
      <c r="H2186">
        <v>1003385681</v>
      </c>
      <c r="I2186" t="s">
        <v>11809</v>
      </c>
      <c r="K2186" t="s">
        <v>11810</v>
      </c>
      <c r="L2186" t="s">
        <v>48229</v>
      </c>
      <c r="M2186">
        <v>5188</v>
      </c>
      <c r="N2186">
        <v>6</v>
      </c>
      <c r="R2186" s="1">
        <v>41148</v>
      </c>
      <c r="S2186" t="s">
        <v>56</v>
      </c>
      <c r="T2186">
        <v>851</v>
      </c>
      <c r="U2186" t="s">
        <v>2847</v>
      </c>
      <c r="V2186" s="1">
        <v>41121</v>
      </c>
      <c r="W2186">
        <v>2</v>
      </c>
      <c r="X2186" t="s">
        <v>57</v>
      </c>
      <c r="Y2186">
        <v>1</v>
      </c>
      <c r="Z2186" t="s">
        <v>46545</v>
      </c>
      <c r="AA2186">
        <v>10</v>
      </c>
      <c r="AB2186">
        <v>201111</v>
      </c>
      <c r="AC2186">
        <v>121</v>
      </c>
      <c r="AD2186" t="s">
        <v>70</v>
      </c>
      <c r="AE2186">
        <v>1012</v>
      </c>
      <c r="AF2186" t="s">
        <v>71</v>
      </c>
      <c r="AG2186">
        <v>3</v>
      </c>
      <c r="AH2186" t="s">
        <v>81</v>
      </c>
      <c r="AI2186">
        <v>99</v>
      </c>
      <c r="AJ2186" t="s">
        <v>54511</v>
      </c>
      <c r="AK2186">
        <v>851</v>
      </c>
      <c r="AL2186" t="s">
        <v>2847</v>
      </c>
      <c r="AM2186">
        <v>2</v>
      </c>
      <c r="AN2186" t="s">
        <v>119</v>
      </c>
      <c r="AO2186">
        <v>851045</v>
      </c>
      <c r="AQ2186" t="s">
        <v>11811</v>
      </c>
      <c r="AR2186" t="s">
        <v>11115</v>
      </c>
      <c r="AS2186">
        <v>0</v>
      </c>
      <c r="AT2186" t="s">
        <v>61</v>
      </c>
      <c r="AU2186" t="s">
        <v>48230</v>
      </c>
      <c r="AZ2186" t="s">
        <v>62</v>
      </c>
      <c r="BA2186">
        <v>1081</v>
      </c>
      <c r="BB2186" t="s">
        <v>1844</v>
      </c>
    </row>
    <row r="2187" spans="1:54" x14ac:dyDescent="0.25">
      <c r="A2187" s="1">
        <v>45200</v>
      </c>
      <c r="B2187">
        <v>280310</v>
      </c>
      <c r="C2187" t="s">
        <v>11812</v>
      </c>
      <c r="D2187">
        <v>9800</v>
      </c>
      <c r="E2187" t="s">
        <v>48083</v>
      </c>
      <c r="F2187" t="s">
        <v>48231</v>
      </c>
      <c r="G2187">
        <v>30843126</v>
      </c>
      <c r="H2187">
        <v>1003403794</v>
      </c>
      <c r="I2187" t="s">
        <v>11813</v>
      </c>
      <c r="K2187" t="s">
        <v>11814</v>
      </c>
      <c r="L2187" t="s">
        <v>11815</v>
      </c>
      <c r="M2187">
        <v>3063</v>
      </c>
      <c r="N2187">
        <v>45</v>
      </c>
      <c r="R2187" s="1">
        <v>42598</v>
      </c>
      <c r="S2187" t="s">
        <v>56</v>
      </c>
      <c r="V2187" s="1">
        <v>42597</v>
      </c>
      <c r="W2187">
        <v>4</v>
      </c>
      <c r="X2187" t="s">
        <v>725</v>
      </c>
      <c r="Y2187">
        <v>4</v>
      </c>
      <c r="Z2187" t="s">
        <v>1324</v>
      </c>
      <c r="AB2187">
        <v>201111</v>
      </c>
      <c r="AC2187">
        <v>306</v>
      </c>
      <c r="AD2187" t="s">
        <v>46731</v>
      </c>
      <c r="AE2187">
        <v>1085</v>
      </c>
      <c r="AF2187" t="s">
        <v>46731</v>
      </c>
      <c r="AG2187">
        <v>3</v>
      </c>
      <c r="AH2187" t="s">
        <v>81</v>
      </c>
      <c r="AI2187">
        <v>99</v>
      </c>
      <c r="AJ2187" t="s">
        <v>54511</v>
      </c>
      <c r="AK2187">
        <v>860</v>
      </c>
      <c r="AL2187" t="s">
        <v>48081</v>
      </c>
      <c r="AM2187">
        <v>2</v>
      </c>
      <c r="AN2187" t="s">
        <v>119</v>
      </c>
      <c r="AO2187">
        <v>821405</v>
      </c>
      <c r="AP2187">
        <v>851454</v>
      </c>
      <c r="AQ2187" t="s">
        <v>11816</v>
      </c>
      <c r="AR2187" t="s">
        <v>10669</v>
      </c>
      <c r="AS2187">
        <v>2</v>
      </c>
      <c r="AT2187" t="s">
        <v>1413</v>
      </c>
      <c r="AU2187" t="s">
        <v>11817</v>
      </c>
      <c r="AX2187">
        <v>57.458537532047799</v>
      </c>
      <c r="AY2187">
        <v>10.0033352940436</v>
      </c>
      <c r="AZ2187" t="s">
        <v>62</v>
      </c>
      <c r="BA2187">
        <v>1081</v>
      </c>
      <c r="BB2187" t="s">
        <v>1844</v>
      </c>
    </row>
    <row r="2188" spans="1:54" x14ac:dyDescent="0.25">
      <c r="A2188" s="1">
        <v>45200</v>
      </c>
      <c r="B2188">
        <v>280311</v>
      </c>
      <c r="C2188" t="s">
        <v>6141</v>
      </c>
      <c r="D2188">
        <v>1434</v>
      </c>
      <c r="E2188" t="s">
        <v>46546</v>
      </c>
      <c r="F2188" t="s">
        <v>6142</v>
      </c>
      <c r="G2188">
        <v>16287180</v>
      </c>
      <c r="H2188">
        <v>1015694404</v>
      </c>
      <c r="I2188" t="s">
        <v>48232</v>
      </c>
      <c r="K2188" t="s">
        <v>6143</v>
      </c>
      <c r="L2188" t="s">
        <v>55814</v>
      </c>
      <c r="M2188">
        <v>1262</v>
      </c>
      <c r="N2188">
        <v>1</v>
      </c>
      <c r="R2188" s="1">
        <v>41029</v>
      </c>
      <c r="S2188" t="s">
        <v>56</v>
      </c>
      <c r="V2188" s="1">
        <v>41029</v>
      </c>
      <c r="W2188">
        <v>4</v>
      </c>
      <c r="X2188" t="s">
        <v>725</v>
      </c>
      <c r="Y2188">
        <v>3</v>
      </c>
      <c r="Z2188" t="s">
        <v>1713</v>
      </c>
      <c r="AB2188">
        <v>201112</v>
      </c>
      <c r="AC2188">
        <v>242</v>
      </c>
      <c r="AD2188" t="s">
        <v>1687</v>
      </c>
      <c r="AE2188">
        <v>1072</v>
      </c>
      <c r="AF2188" t="s">
        <v>2143</v>
      </c>
      <c r="AG2188">
        <v>3</v>
      </c>
      <c r="AH2188" t="s">
        <v>81</v>
      </c>
      <c r="AI2188">
        <v>99</v>
      </c>
      <c r="AJ2188" t="s">
        <v>54511</v>
      </c>
      <c r="AK2188">
        <v>101</v>
      </c>
      <c r="AL2188" t="s">
        <v>46544</v>
      </c>
      <c r="AM2188">
        <v>2</v>
      </c>
      <c r="AN2188" t="s">
        <v>119</v>
      </c>
      <c r="AO2188">
        <v>181403</v>
      </c>
      <c r="AP2188">
        <v>181403</v>
      </c>
      <c r="AQ2188" t="s">
        <v>2144</v>
      </c>
      <c r="AR2188" t="s">
        <v>6144</v>
      </c>
      <c r="AS2188">
        <v>2</v>
      </c>
      <c r="AT2188" t="s">
        <v>1413</v>
      </c>
      <c r="AU2188" t="s">
        <v>55815</v>
      </c>
      <c r="AW2188" t="s">
        <v>1964</v>
      </c>
      <c r="AZ2188" t="s">
        <v>62</v>
      </c>
      <c r="BA2188">
        <v>1084</v>
      </c>
      <c r="BB2188" t="s">
        <v>63</v>
      </c>
    </row>
    <row r="2189" spans="1:54" x14ac:dyDescent="0.25">
      <c r="A2189" s="1">
        <v>45200</v>
      </c>
      <c r="B2189">
        <v>280312</v>
      </c>
      <c r="C2189" t="s">
        <v>11818</v>
      </c>
      <c r="D2189">
        <v>8660</v>
      </c>
      <c r="E2189" t="s">
        <v>10277</v>
      </c>
      <c r="F2189" t="s">
        <v>11819</v>
      </c>
      <c r="G2189">
        <v>39747510</v>
      </c>
      <c r="H2189">
        <v>1017333425</v>
      </c>
      <c r="I2189" t="s">
        <v>11820</v>
      </c>
      <c r="K2189" t="s">
        <v>11821</v>
      </c>
      <c r="L2189" t="s">
        <v>48233</v>
      </c>
      <c r="M2189">
        <v>463</v>
      </c>
      <c r="N2189">
        <v>2</v>
      </c>
      <c r="R2189" s="1">
        <v>43791</v>
      </c>
      <c r="S2189" t="s">
        <v>851</v>
      </c>
      <c r="W2189">
        <v>4</v>
      </c>
      <c r="X2189" t="s">
        <v>725</v>
      </c>
      <c r="Y2189">
        <v>1</v>
      </c>
      <c r="Z2189" t="s">
        <v>46545</v>
      </c>
      <c r="AB2189">
        <v>201112</v>
      </c>
      <c r="AC2189">
        <v>242</v>
      </c>
      <c r="AD2189" t="s">
        <v>1687</v>
      </c>
      <c r="AE2189">
        <v>1071</v>
      </c>
      <c r="AF2189" t="s">
        <v>1688</v>
      </c>
      <c r="AG2189">
        <v>1</v>
      </c>
      <c r="AH2189" t="s">
        <v>44482</v>
      </c>
      <c r="AI2189">
        <v>99</v>
      </c>
      <c r="AJ2189" t="s">
        <v>54511</v>
      </c>
      <c r="AK2189">
        <v>746</v>
      </c>
      <c r="AL2189" t="s">
        <v>10281</v>
      </c>
      <c r="AP2189">
        <v>281075</v>
      </c>
      <c r="AQ2189" t="s">
        <v>11822</v>
      </c>
      <c r="AR2189" t="s">
        <v>11823</v>
      </c>
      <c r="AS2189">
        <v>2</v>
      </c>
      <c r="AT2189" t="s">
        <v>1413</v>
      </c>
      <c r="AU2189" t="s">
        <v>48234</v>
      </c>
      <c r="AX2189">
        <v>56.046824360000002</v>
      </c>
      <c r="AY2189">
        <v>9.9461304399999992</v>
      </c>
      <c r="AZ2189" t="s">
        <v>62</v>
      </c>
      <c r="BA2189">
        <v>1082</v>
      </c>
      <c r="BB2189" t="s">
        <v>2852</v>
      </c>
    </row>
    <row r="2190" spans="1:54" x14ac:dyDescent="0.25">
      <c r="A2190" s="1">
        <v>45200</v>
      </c>
      <c r="B2190">
        <v>280313</v>
      </c>
      <c r="C2190" t="s">
        <v>11824</v>
      </c>
      <c r="D2190">
        <v>8340</v>
      </c>
      <c r="E2190" t="s">
        <v>11825</v>
      </c>
      <c r="F2190" t="s">
        <v>11826</v>
      </c>
      <c r="G2190">
        <v>32628729</v>
      </c>
      <c r="H2190">
        <v>1015795995</v>
      </c>
      <c r="I2190" t="s">
        <v>11827</v>
      </c>
      <c r="K2190" t="s">
        <v>11828</v>
      </c>
      <c r="L2190" t="s">
        <v>11829</v>
      </c>
      <c r="M2190">
        <v>7817</v>
      </c>
      <c r="N2190">
        <v>20</v>
      </c>
      <c r="R2190" s="1">
        <v>43404</v>
      </c>
      <c r="S2190" t="s">
        <v>56</v>
      </c>
      <c r="W2190">
        <v>5</v>
      </c>
      <c r="X2190" t="s">
        <v>557</v>
      </c>
      <c r="Y2190">
        <v>1</v>
      </c>
      <c r="Z2190" t="s">
        <v>46545</v>
      </c>
      <c r="AA2190">
        <v>10</v>
      </c>
      <c r="AB2190">
        <v>201208</v>
      </c>
      <c r="AC2190">
        <v>123</v>
      </c>
      <c r="AD2190" t="s">
        <v>1507</v>
      </c>
      <c r="AE2190">
        <v>1011</v>
      </c>
      <c r="AF2190" t="s">
        <v>1507</v>
      </c>
      <c r="AG2190">
        <v>2</v>
      </c>
      <c r="AH2190" t="s">
        <v>44524</v>
      </c>
      <c r="AI2190">
        <v>99</v>
      </c>
      <c r="AJ2190" t="s">
        <v>54511</v>
      </c>
      <c r="AK2190">
        <v>751</v>
      </c>
      <c r="AL2190" t="s">
        <v>10168</v>
      </c>
      <c r="AQ2190" t="s">
        <v>11830</v>
      </c>
      <c r="AR2190" t="s">
        <v>11831</v>
      </c>
      <c r="AS2190">
        <v>0</v>
      </c>
      <c r="AT2190" t="s">
        <v>61</v>
      </c>
      <c r="AU2190" t="s">
        <v>11832</v>
      </c>
      <c r="AX2190">
        <v>56.035299590000001</v>
      </c>
      <c r="AY2190">
        <v>10.195100200000001</v>
      </c>
      <c r="AZ2190" t="s">
        <v>62</v>
      </c>
      <c r="BA2190">
        <v>1082</v>
      </c>
      <c r="BB2190" t="s">
        <v>2852</v>
      </c>
    </row>
    <row r="2191" spans="1:54" x14ac:dyDescent="0.25">
      <c r="A2191" s="1">
        <v>45200</v>
      </c>
      <c r="B2191">
        <v>280314</v>
      </c>
      <c r="C2191" t="s">
        <v>54708</v>
      </c>
      <c r="D2191">
        <v>4760</v>
      </c>
      <c r="E2191" t="s">
        <v>11833</v>
      </c>
      <c r="F2191" t="s">
        <v>54708</v>
      </c>
      <c r="G2191">
        <v>77858016</v>
      </c>
      <c r="H2191">
        <v>1002531817</v>
      </c>
      <c r="I2191" t="s">
        <v>9204</v>
      </c>
      <c r="K2191" t="s">
        <v>11834</v>
      </c>
      <c r="L2191" t="s">
        <v>54709</v>
      </c>
      <c r="M2191">
        <v>2025</v>
      </c>
      <c r="N2191">
        <v>11</v>
      </c>
      <c r="R2191" s="1">
        <v>43791</v>
      </c>
      <c r="S2191" t="s">
        <v>56</v>
      </c>
      <c r="W2191">
        <v>6</v>
      </c>
      <c r="X2191" t="s">
        <v>1289</v>
      </c>
      <c r="Y2191">
        <v>1</v>
      </c>
      <c r="Z2191" t="s">
        <v>46545</v>
      </c>
      <c r="AB2191">
        <v>201112</v>
      </c>
      <c r="AC2191">
        <v>149</v>
      </c>
      <c r="AD2191" t="s">
        <v>1085</v>
      </c>
      <c r="AE2191">
        <v>1026</v>
      </c>
      <c r="AF2191" t="s">
        <v>44530</v>
      </c>
      <c r="AG2191">
        <v>1</v>
      </c>
      <c r="AH2191" t="s">
        <v>44482</v>
      </c>
      <c r="AI2191">
        <v>99</v>
      </c>
      <c r="AJ2191" t="s">
        <v>54511</v>
      </c>
      <c r="AK2191">
        <v>390</v>
      </c>
      <c r="AL2191" t="s">
        <v>11069</v>
      </c>
      <c r="AQ2191" t="s">
        <v>11835</v>
      </c>
      <c r="AR2191" t="s">
        <v>11836</v>
      </c>
      <c r="AS2191">
        <v>0</v>
      </c>
      <c r="AT2191" t="s">
        <v>61</v>
      </c>
      <c r="AU2191" t="s">
        <v>54710</v>
      </c>
      <c r="AX2191">
        <v>54.97363859</v>
      </c>
      <c r="AY2191">
        <v>11.99440695</v>
      </c>
      <c r="AZ2191" t="s">
        <v>62</v>
      </c>
      <c r="BA2191">
        <v>1085</v>
      </c>
      <c r="BB2191" t="s">
        <v>44618</v>
      </c>
    </row>
    <row r="2192" spans="1:54" x14ac:dyDescent="0.25">
      <c r="A2192" s="1">
        <v>45200</v>
      </c>
      <c r="B2192">
        <v>280315</v>
      </c>
      <c r="C2192" t="s">
        <v>11837</v>
      </c>
      <c r="D2192">
        <v>9990</v>
      </c>
      <c r="E2192" t="s">
        <v>11838</v>
      </c>
      <c r="F2192" t="s">
        <v>11837</v>
      </c>
      <c r="G2192">
        <v>29189498</v>
      </c>
      <c r="H2192">
        <v>1017946702</v>
      </c>
      <c r="I2192" t="s">
        <v>11839</v>
      </c>
      <c r="K2192" t="s">
        <v>11840</v>
      </c>
      <c r="L2192" t="s">
        <v>11841</v>
      </c>
      <c r="M2192">
        <v>1667</v>
      </c>
      <c r="N2192">
        <v>139</v>
      </c>
      <c r="R2192" s="1">
        <v>45133</v>
      </c>
      <c r="S2192" t="s">
        <v>6399</v>
      </c>
      <c r="T2192">
        <v>813</v>
      </c>
      <c r="U2192" t="s">
        <v>1841</v>
      </c>
      <c r="W2192">
        <v>2</v>
      </c>
      <c r="X2192" t="s">
        <v>57</v>
      </c>
      <c r="Y2192">
        <v>1</v>
      </c>
      <c r="Z2192" t="s">
        <v>46545</v>
      </c>
      <c r="AA2192">
        <v>9</v>
      </c>
      <c r="AB2192">
        <v>201208</v>
      </c>
      <c r="AC2192">
        <v>121</v>
      </c>
      <c r="AD2192" t="s">
        <v>70</v>
      </c>
      <c r="AE2192">
        <v>1012</v>
      </c>
      <c r="AF2192" t="s">
        <v>71</v>
      </c>
      <c r="AG2192">
        <v>1</v>
      </c>
      <c r="AH2192" t="s">
        <v>44482</v>
      </c>
      <c r="AI2192">
        <v>99</v>
      </c>
      <c r="AJ2192" t="s">
        <v>54511</v>
      </c>
      <c r="AK2192">
        <v>813</v>
      </c>
      <c r="AL2192" t="s">
        <v>1841</v>
      </c>
      <c r="AM2192">
        <v>1</v>
      </c>
      <c r="AN2192" t="s">
        <v>1193</v>
      </c>
      <c r="AO2192">
        <v>280597</v>
      </c>
      <c r="AQ2192" t="s">
        <v>11842</v>
      </c>
      <c r="AS2192">
        <v>0</v>
      </c>
      <c r="AT2192" t="s">
        <v>61</v>
      </c>
      <c r="AU2192" t="s">
        <v>11843</v>
      </c>
      <c r="AX2192">
        <v>57.726988159999998</v>
      </c>
      <c r="AY2192">
        <v>10.58390513</v>
      </c>
      <c r="AZ2192" t="s">
        <v>62</v>
      </c>
      <c r="BA2192">
        <v>1081</v>
      </c>
      <c r="BB2192" t="s">
        <v>1844</v>
      </c>
    </row>
    <row r="2193" spans="1:54" x14ac:dyDescent="0.25">
      <c r="A2193" s="1">
        <v>45200</v>
      </c>
      <c r="B2193">
        <v>280316</v>
      </c>
      <c r="C2193" t="s">
        <v>11844</v>
      </c>
      <c r="D2193">
        <v>7190</v>
      </c>
      <c r="E2193" t="s">
        <v>11845</v>
      </c>
      <c r="F2193" t="s">
        <v>11844</v>
      </c>
      <c r="G2193">
        <v>29189765</v>
      </c>
      <c r="H2193">
        <v>1017846031</v>
      </c>
      <c r="I2193" t="s">
        <v>11846</v>
      </c>
      <c r="K2193" t="s">
        <v>11847</v>
      </c>
      <c r="L2193" t="s">
        <v>45101</v>
      </c>
      <c r="M2193">
        <v>355</v>
      </c>
      <c r="N2193">
        <v>503</v>
      </c>
      <c r="R2193" s="1">
        <v>44700</v>
      </c>
      <c r="S2193" t="s">
        <v>8259</v>
      </c>
      <c r="T2193">
        <v>530</v>
      </c>
      <c r="U2193" t="s">
        <v>10332</v>
      </c>
      <c r="W2193">
        <v>2</v>
      </c>
      <c r="X2193" t="s">
        <v>57</v>
      </c>
      <c r="Y2193">
        <v>1</v>
      </c>
      <c r="Z2193" t="s">
        <v>46545</v>
      </c>
      <c r="AA2193">
        <v>9</v>
      </c>
      <c r="AB2193">
        <v>201208</v>
      </c>
      <c r="AC2193">
        <v>121</v>
      </c>
      <c r="AD2193" t="s">
        <v>70</v>
      </c>
      <c r="AE2193">
        <v>1012</v>
      </c>
      <c r="AF2193" t="s">
        <v>71</v>
      </c>
      <c r="AG2193">
        <v>1</v>
      </c>
      <c r="AH2193" t="s">
        <v>44482</v>
      </c>
      <c r="AI2193">
        <v>99</v>
      </c>
      <c r="AJ2193" t="s">
        <v>54511</v>
      </c>
      <c r="AK2193">
        <v>530</v>
      </c>
      <c r="AL2193" t="s">
        <v>10332</v>
      </c>
      <c r="AQ2193" t="s">
        <v>11848</v>
      </c>
      <c r="AR2193" t="s">
        <v>11849</v>
      </c>
      <c r="AS2193">
        <v>0</v>
      </c>
      <c r="AT2193" t="s">
        <v>61</v>
      </c>
      <c r="AU2193" t="s">
        <v>44800</v>
      </c>
      <c r="AX2193">
        <v>55.725699249999998</v>
      </c>
      <c r="AY2193">
        <v>9.1046385000000001</v>
      </c>
      <c r="AZ2193" t="s">
        <v>62</v>
      </c>
      <c r="BA2193">
        <v>1083</v>
      </c>
      <c r="BB2193" t="s">
        <v>2861</v>
      </c>
    </row>
    <row r="2194" spans="1:54" x14ac:dyDescent="0.25">
      <c r="A2194" s="1">
        <v>45200</v>
      </c>
      <c r="B2194">
        <v>280317</v>
      </c>
      <c r="C2194" t="s">
        <v>11850</v>
      </c>
      <c r="D2194">
        <v>5330</v>
      </c>
      <c r="E2194" t="s">
        <v>11851</v>
      </c>
      <c r="F2194" t="s">
        <v>45102</v>
      </c>
      <c r="G2194">
        <v>29189706</v>
      </c>
      <c r="H2194">
        <v>1016398612</v>
      </c>
      <c r="I2194" t="s">
        <v>11852</v>
      </c>
      <c r="K2194" t="s">
        <v>11853</v>
      </c>
      <c r="L2194" t="s">
        <v>11854</v>
      </c>
      <c r="M2194">
        <v>733</v>
      </c>
      <c r="N2194">
        <v>600</v>
      </c>
      <c r="R2194" s="1">
        <v>43405</v>
      </c>
      <c r="S2194" t="s">
        <v>56</v>
      </c>
      <c r="T2194">
        <v>440</v>
      </c>
      <c r="U2194" t="s">
        <v>11855</v>
      </c>
      <c r="W2194">
        <v>2</v>
      </c>
      <c r="X2194" t="s">
        <v>57</v>
      </c>
      <c r="Y2194">
        <v>1</v>
      </c>
      <c r="Z2194" t="s">
        <v>46545</v>
      </c>
      <c r="AB2194">
        <v>201201</v>
      </c>
      <c r="AC2194">
        <v>149</v>
      </c>
      <c r="AD2194" t="s">
        <v>1085</v>
      </c>
      <c r="AE2194">
        <v>1026</v>
      </c>
      <c r="AF2194" t="s">
        <v>44530</v>
      </c>
      <c r="AG2194">
        <v>1</v>
      </c>
      <c r="AH2194" t="s">
        <v>44482</v>
      </c>
      <c r="AI2194">
        <v>99</v>
      </c>
      <c r="AJ2194" t="s">
        <v>54511</v>
      </c>
      <c r="AK2194">
        <v>440</v>
      </c>
      <c r="AL2194" t="s">
        <v>11855</v>
      </c>
      <c r="AQ2194" t="s">
        <v>11856</v>
      </c>
      <c r="AR2194" t="s">
        <v>11857</v>
      </c>
      <c r="AS2194">
        <v>0</v>
      </c>
      <c r="AT2194" t="s">
        <v>61</v>
      </c>
      <c r="AU2194" t="s">
        <v>11858</v>
      </c>
      <c r="AV2194" t="s">
        <v>11859</v>
      </c>
      <c r="AX2194">
        <v>55.464361410000002</v>
      </c>
      <c r="AY2194">
        <v>10.578300219999999</v>
      </c>
      <c r="AZ2194" t="s">
        <v>62</v>
      </c>
      <c r="BA2194">
        <v>1083</v>
      </c>
      <c r="BB2194" t="s">
        <v>2861</v>
      </c>
    </row>
    <row r="2195" spans="1:54" x14ac:dyDescent="0.25">
      <c r="A2195" s="1">
        <v>45200</v>
      </c>
      <c r="B2195">
        <v>280318</v>
      </c>
      <c r="C2195" t="s">
        <v>11860</v>
      </c>
      <c r="D2195">
        <v>8260</v>
      </c>
      <c r="E2195" t="s">
        <v>10798</v>
      </c>
      <c r="F2195" t="s">
        <v>11860</v>
      </c>
      <c r="G2195">
        <v>26017297</v>
      </c>
      <c r="H2195">
        <v>1017655015</v>
      </c>
      <c r="I2195" t="s">
        <v>48235</v>
      </c>
      <c r="K2195" t="s">
        <v>11581</v>
      </c>
      <c r="L2195" t="s">
        <v>11861</v>
      </c>
      <c r="M2195">
        <v>2971</v>
      </c>
      <c r="N2195">
        <v>35</v>
      </c>
      <c r="R2195" s="1">
        <v>44253</v>
      </c>
      <c r="S2195" t="s">
        <v>56</v>
      </c>
      <c r="W2195">
        <v>0</v>
      </c>
      <c r="X2195" t="s">
        <v>1252</v>
      </c>
      <c r="Y2195">
        <v>8</v>
      </c>
      <c r="Z2195" t="s">
        <v>44534</v>
      </c>
      <c r="AB2195">
        <v>201201</v>
      </c>
      <c r="AC2195">
        <v>127</v>
      </c>
      <c r="AD2195" t="s">
        <v>1237</v>
      </c>
      <c r="AE2195">
        <v>1052</v>
      </c>
      <c r="AF2195" t="s">
        <v>1237</v>
      </c>
      <c r="AG2195">
        <v>4</v>
      </c>
      <c r="AH2195" t="s">
        <v>44547</v>
      </c>
      <c r="AI2195">
        <v>99</v>
      </c>
      <c r="AJ2195" t="s">
        <v>54511</v>
      </c>
      <c r="AK2195">
        <v>751</v>
      </c>
      <c r="AL2195" t="s">
        <v>10168</v>
      </c>
      <c r="AQ2195" t="s">
        <v>11862</v>
      </c>
      <c r="AR2195" t="s">
        <v>11584</v>
      </c>
      <c r="AS2195">
        <v>1</v>
      </c>
      <c r="AT2195" t="s">
        <v>1446</v>
      </c>
      <c r="AU2195" t="s">
        <v>11863</v>
      </c>
      <c r="AX2195">
        <v>56.116299750000003</v>
      </c>
      <c r="AY2195">
        <v>10.128248920000001</v>
      </c>
      <c r="AZ2195" t="s">
        <v>62</v>
      </c>
      <c r="BA2195">
        <v>1082</v>
      </c>
      <c r="BB2195" t="s">
        <v>2852</v>
      </c>
    </row>
    <row r="2196" spans="1:54" x14ac:dyDescent="0.25">
      <c r="A2196" s="1">
        <v>45200</v>
      </c>
      <c r="B2196">
        <v>280319</v>
      </c>
      <c r="C2196" t="s">
        <v>48236</v>
      </c>
      <c r="D2196">
        <v>6200</v>
      </c>
      <c r="E2196" t="s">
        <v>11864</v>
      </c>
      <c r="F2196" t="s">
        <v>48236</v>
      </c>
      <c r="G2196">
        <v>29189854</v>
      </c>
      <c r="H2196">
        <v>1003327869</v>
      </c>
      <c r="I2196" t="s">
        <v>11865</v>
      </c>
      <c r="K2196" t="s">
        <v>11866</v>
      </c>
      <c r="L2196" t="s">
        <v>48237</v>
      </c>
      <c r="M2196">
        <v>1949</v>
      </c>
      <c r="N2196">
        <v>90</v>
      </c>
      <c r="R2196" s="1">
        <v>43782</v>
      </c>
      <c r="S2196" t="s">
        <v>56</v>
      </c>
      <c r="T2196">
        <v>580</v>
      </c>
      <c r="U2196" t="s">
        <v>11275</v>
      </c>
      <c r="W2196">
        <v>2</v>
      </c>
      <c r="X2196" t="s">
        <v>57</v>
      </c>
      <c r="Y2196">
        <v>1</v>
      </c>
      <c r="Z2196" t="s">
        <v>46545</v>
      </c>
      <c r="AA2196">
        <v>9</v>
      </c>
      <c r="AB2196">
        <v>201208</v>
      </c>
      <c r="AC2196">
        <v>121</v>
      </c>
      <c r="AD2196" t="s">
        <v>70</v>
      </c>
      <c r="AE2196">
        <v>1012</v>
      </c>
      <c r="AF2196" t="s">
        <v>71</v>
      </c>
      <c r="AG2196">
        <v>1</v>
      </c>
      <c r="AH2196" t="s">
        <v>44482</v>
      </c>
      <c r="AI2196">
        <v>99</v>
      </c>
      <c r="AJ2196" t="s">
        <v>54511</v>
      </c>
      <c r="AK2196">
        <v>580</v>
      </c>
      <c r="AL2196" t="s">
        <v>11275</v>
      </c>
      <c r="AQ2196" t="s">
        <v>11867</v>
      </c>
      <c r="AR2196" t="s">
        <v>11868</v>
      </c>
      <c r="AS2196">
        <v>0</v>
      </c>
      <c r="AT2196" t="s">
        <v>61</v>
      </c>
      <c r="AU2196" t="s">
        <v>48238</v>
      </c>
      <c r="AX2196">
        <v>55.034567539999998</v>
      </c>
      <c r="AY2196">
        <v>9.4060116300000001</v>
      </c>
      <c r="AZ2196" t="s">
        <v>62</v>
      </c>
      <c r="BA2196">
        <v>1083</v>
      </c>
      <c r="BB2196" t="s">
        <v>2861</v>
      </c>
    </row>
    <row r="2197" spans="1:54" x14ac:dyDescent="0.25">
      <c r="A2197" s="1">
        <v>45200</v>
      </c>
      <c r="B2197">
        <v>280320</v>
      </c>
      <c r="C2197" t="s">
        <v>45103</v>
      </c>
      <c r="D2197">
        <v>6230</v>
      </c>
      <c r="E2197" t="s">
        <v>48239</v>
      </c>
      <c r="F2197" t="s">
        <v>45103</v>
      </c>
      <c r="G2197">
        <v>29189854</v>
      </c>
      <c r="H2197">
        <v>1003325453</v>
      </c>
      <c r="I2197" t="s">
        <v>11869</v>
      </c>
      <c r="K2197" t="s">
        <v>11870</v>
      </c>
      <c r="L2197" t="s">
        <v>11871</v>
      </c>
      <c r="M2197">
        <v>1525</v>
      </c>
      <c r="N2197">
        <v>2</v>
      </c>
      <c r="R2197" s="1">
        <v>44895</v>
      </c>
      <c r="S2197" t="s">
        <v>56</v>
      </c>
      <c r="T2197">
        <v>580</v>
      </c>
      <c r="U2197" t="s">
        <v>11275</v>
      </c>
      <c r="W2197">
        <v>2</v>
      </c>
      <c r="X2197" t="s">
        <v>57</v>
      </c>
      <c r="Y2197">
        <v>1</v>
      </c>
      <c r="Z2197" t="s">
        <v>46545</v>
      </c>
      <c r="AA2197">
        <v>9</v>
      </c>
      <c r="AB2197">
        <v>201208</v>
      </c>
      <c r="AC2197">
        <v>121</v>
      </c>
      <c r="AD2197" t="s">
        <v>70</v>
      </c>
      <c r="AE2197">
        <v>1012</v>
      </c>
      <c r="AF2197" t="s">
        <v>71</v>
      </c>
      <c r="AG2197">
        <v>1</v>
      </c>
      <c r="AH2197" t="s">
        <v>44482</v>
      </c>
      <c r="AI2197">
        <v>99</v>
      </c>
      <c r="AJ2197" t="s">
        <v>54511</v>
      </c>
      <c r="AK2197">
        <v>580</v>
      </c>
      <c r="AL2197" t="s">
        <v>11275</v>
      </c>
      <c r="AQ2197" t="s">
        <v>11872</v>
      </c>
      <c r="AR2197" t="s">
        <v>11873</v>
      </c>
      <c r="AS2197">
        <v>0</v>
      </c>
      <c r="AT2197" t="s">
        <v>61</v>
      </c>
      <c r="AU2197" t="s">
        <v>10739</v>
      </c>
      <c r="AX2197">
        <v>55.061088740000002</v>
      </c>
      <c r="AY2197">
        <v>9.3233420299999992</v>
      </c>
      <c r="AZ2197" t="s">
        <v>62</v>
      </c>
      <c r="BA2197">
        <v>1083</v>
      </c>
      <c r="BB2197" t="s">
        <v>2861</v>
      </c>
    </row>
    <row r="2198" spans="1:54" x14ac:dyDescent="0.25">
      <c r="A2198" s="1">
        <v>45200</v>
      </c>
      <c r="B2198">
        <v>280321</v>
      </c>
      <c r="C2198" t="s">
        <v>11874</v>
      </c>
      <c r="D2198">
        <v>6330</v>
      </c>
      <c r="E2198" t="s">
        <v>11875</v>
      </c>
      <c r="F2198" t="s">
        <v>11874</v>
      </c>
      <c r="G2198">
        <v>29189854</v>
      </c>
      <c r="H2198">
        <v>1003322235</v>
      </c>
      <c r="I2198" t="s">
        <v>48240</v>
      </c>
      <c r="K2198" t="s">
        <v>11876</v>
      </c>
      <c r="L2198" t="s">
        <v>11877</v>
      </c>
      <c r="M2198">
        <v>1297</v>
      </c>
      <c r="N2198" t="s">
        <v>9645</v>
      </c>
      <c r="R2198" s="1">
        <v>43782</v>
      </c>
      <c r="S2198" t="s">
        <v>56</v>
      </c>
      <c r="T2198">
        <v>580</v>
      </c>
      <c r="U2198" t="s">
        <v>11275</v>
      </c>
      <c r="W2198">
        <v>2</v>
      </c>
      <c r="X2198" t="s">
        <v>57</v>
      </c>
      <c r="Y2198">
        <v>1</v>
      </c>
      <c r="Z2198" t="s">
        <v>46545</v>
      </c>
      <c r="AA2198">
        <v>9</v>
      </c>
      <c r="AB2198">
        <v>201208</v>
      </c>
      <c r="AC2198">
        <v>121</v>
      </c>
      <c r="AD2198" t="s">
        <v>70</v>
      </c>
      <c r="AE2198">
        <v>1012</v>
      </c>
      <c r="AF2198" t="s">
        <v>71</v>
      </c>
      <c r="AG2198">
        <v>1</v>
      </c>
      <c r="AH2198" t="s">
        <v>44482</v>
      </c>
      <c r="AI2198">
        <v>99</v>
      </c>
      <c r="AJ2198" t="s">
        <v>54511</v>
      </c>
      <c r="AK2198">
        <v>580</v>
      </c>
      <c r="AL2198" t="s">
        <v>11275</v>
      </c>
      <c r="AQ2198" t="s">
        <v>11878</v>
      </c>
      <c r="AR2198" t="s">
        <v>11879</v>
      </c>
      <c r="AS2198">
        <v>0</v>
      </c>
      <c r="AT2198" t="s">
        <v>61</v>
      </c>
      <c r="AU2198" t="s">
        <v>11880</v>
      </c>
      <c r="AX2198">
        <v>54.842926579999997</v>
      </c>
      <c r="AY2198">
        <v>9.3695911299999999</v>
      </c>
      <c r="AZ2198" t="s">
        <v>62</v>
      </c>
      <c r="BA2198">
        <v>1083</v>
      </c>
      <c r="BB2198" t="s">
        <v>2861</v>
      </c>
    </row>
    <row r="2199" spans="1:54" x14ac:dyDescent="0.25">
      <c r="A2199" s="1">
        <v>45200</v>
      </c>
      <c r="B2199">
        <v>280322</v>
      </c>
      <c r="C2199" t="s">
        <v>11881</v>
      </c>
      <c r="D2199">
        <v>9800</v>
      </c>
      <c r="E2199" t="s">
        <v>48083</v>
      </c>
      <c r="F2199" t="s">
        <v>11882</v>
      </c>
      <c r="G2199">
        <v>25009037</v>
      </c>
      <c r="H2199">
        <v>1008697694</v>
      </c>
      <c r="I2199" t="s">
        <v>11883</v>
      </c>
      <c r="K2199" t="s">
        <v>11884</v>
      </c>
      <c r="L2199" t="s">
        <v>48241</v>
      </c>
      <c r="M2199">
        <v>1617</v>
      </c>
      <c r="N2199">
        <v>3</v>
      </c>
      <c r="R2199" s="1">
        <v>44005</v>
      </c>
      <c r="S2199" t="s">
        <v>56</v>
      </c>
      <c r="V2199" s="1">
        <v>43983</v>
      </c>
      <c r="W2199">
        <v>4</v>
      </c>
      <c r="X2199" t="s">
        <v>725</v>
      </c>
      <c r="Y2199">
        <v>1</v>
      </c>
      <c r="Z2199" t="s">
        <v>46545</v>
      </c>
      <c r="AB2199">
        <v>201202</v>
      </c>
      <c r="AC2199">
        <v>127</v>
      </c>
      <c r="AD2199" t="s">
        <v>1237</v>
      </c>
      <c r="AE2199">
        <v>1052</v>
      </c>
      <c r="AF2199" t="s">
        <v>1237</v>
      </c>
      <c r="AG2199">
        <v>3</v>
      </c>
      <c r="AH2199" t="s">
        <v>81</v>
      </c>
      <c r="AI2199">
        <v>99</v>
      </c>
      <c r="AJ2199" t="s">
        <v>54511</v>
      </c>
      <c r="AK2199">
        <v>860</v>
      </c>
      <c r="AL2199" t="s">
        <v>48081</v>
      </c>
      <c r="AM2199">
        <v>2</v>
      </c>
      <c r="AN2199" t="s">
        <v>119</v>
      </c>
      <c r="AO2199">
        <v>821409</v>
      </c>
      <c r="AP2199">
        <v>821409</v>
      </c>
      <c r="AQ2199" t="s">
        <v>11885</v>
      </c>
      <c r="AR2199" t="s">
        <v>11886</v>
      </c>
      <c r="AS2199">
        <v>2</v>
      </c>
      <c r="AT2199" t="s">
        <v>1413</v>
      </c>
      <c r="AU2199" t="s">
        <v>48242</v>
      </c>
      <c r="AX2199">
        <v>57.445412449999999</v>
      </c>
      <c r="AY2199">
        <v>10.00829463</v>
      </c>
      <c r="AZ2199" t="s">
        <v>62</v>
      </c>
      <c r="BA2199">
        <v>1081</v>
      </c>
      <c r="BB2199" t="s">
        <v>1844</v>
      </c>
    </row>
    <row r="2200" spans="1:54" x14ac:dyDescent="0.25">
      <c r="A2200" s="1">
        <v>45200</v>
      </c>
      <c r="B2200">
        <v>280323</v>
      </c>
      <c r="C2200" t="s">
        <v>11887</v>
      </c>
      <c r="D2200">
        <v>1974</v>
      </c>
      <c r="E2200" t="s">
        <v>832</v>
      </c>
      <c r="F2200" t="s">
        <v>48243</v>
      </c>
      <c r="G2200">
        <v>11748708</v>
      </c>
      <c r="H2200">
        <v>1003400679</v>
      </c>
      <c r="I2200" t="s">
        <v>46726</v>
      </c>
      <c r="K2200" t="s">
        <v>1685</v>
      </c>
      <c r="L2200" t="s">
        <v>3365</v>
      </c>
      <c r="M2200">
        <v>430</v>
      </c>
      <c r="N2200">
        <v>5</v>
      </c>
      <c r="R2200" s="1">
        <v>44889</v>
      </c>
      <c r="S2200" t="s">
        <v>56</v>
      </c>
      <c r="W2200">
        <v>4</v>
      </c>
      <c r="X2200" t="s">
        <v>725</v>
      </c>
      <c r="Y2200">
        <v>1</v>
      </c>
      <c r="Z2200" t="s">
        <v>46545</v>
      </c>
      <c r="AA2200">
        <v>10</v>
      </c>
      <c r="AB2200">
        <v>201201</v>
      </c>
      <c r="AC2200">
        <v>121</v>
      </c>
      <c r="AD2200" t="s">
        <v>70</v>
      </c>
      <c r="AE2200">
        <v>1012</v>
      </c>
      <c r="AF2200" t="s">
        <v>71</v>
      </c>
      <c r="AG2200">
        <v>1</v>
      </c>
      <c r="AH2200" t="s">
        <v>44482</v>
      </c>
      <c r="AI2200">
        <v>99</v>
      </c>
      <c r="AJ2200" t="s">
        <v>54511</v>
      </c>
      <c r="AK2200">
        <v>147</v>
      </c>
      <c r="AL2200" t="s">
        <v>1940</v>
      </c>
      <c r="AP2200">
        <v>280727</v>
      </c>
      <c r="AQ2200" t="s">
        <v>1689</v>
      </c>
      <c r="AR2200" t="s">
        <v>1690</v>
      </c>
      <c r="AS2200">
        <v>2</v>
      </c>
      <c r="AT2200" t="s">
        <v>1413</v>
      </c>
      <c r="AU2200" t="s">
        <v>3366</v>
      </c>
      <c r="AX2200">
        <v>55.683077670000003</v>
      </c>
      <c r="AY2200">
        <v>12.55459441</v>
      </c>
      <c r="AZ2200" t="s">
        <v>62</v>
      </c>
      <c r="BA2200">
        <v>1084</v>
      </c>
      <c r="BB2200" t="s">
        <v>63</v>
      </c>
    </row>
    <row r="2201" spans="1:54" x14ac:dyDescent="0.25">
      <c r="A2201" s="1">
        <v>45200</v>
      </c>
      <c r="B2201">
        <v>280324</v>
      </c>
      <c r="C2201" t="s">
        <v>48244</v>
      </c>
      <c r="D2201">
        <v>6500</v>
      </c>
      <c r="E2201" t="s">
        <v>11441</v>
      </c>
      <c r="F2201" t="s">
        <v>48244</v>
      </c>
      <c r="G2201">
        <v>11902545</v>
      </c>
      <c r="H2201">
        <v>1000296209</v>
      </c>
      <c r="I2201" t="s">
        <v>48245</v>
      </c>
      <c r="K2201" t="s">
        <v>11888</v>
      </c>
      <c r="L2201" t="s">
        <v>48246</v>
      </c>
      <c r="M2201">
        <v>981</v>
      </c>
      <c r="N2201">
        <v>3</v>
      </c>
      <c r="R2201" s="1">
        <v>43791</v>
      </c>
      <c r="S2201" t="s">
        <v>56</v>
      </c>
      <c r="W2201">
        <v>6</v>
      </c>
      <c r="X2201" t="s">
        <v>1289</v>
      </c>
      <c r="Y2201">
        <v>1</v>
      </c>
      <c r="Z2201" t="s">
        <v>46545</v>
      </c>
      <c r="AB2201">
        <v>201202</v>
      </c>
      <c r="AC2201">
        <v>149</v>
      </c>
      <c r="AD2201" t="s">
        <v>1085</v>
      </c>
      <c r="AE2201">
        <v>1026</v>
      </c>
      <c r="AF2201" t="s">
        <v>44530</v>
      </c>
      <c r="AG2201">
        <v>1</v>
      </c>
      <c r="AH2201" t="s">
        <v>44482</v>
      </c>
      <c r="AI2201">
        <v>99</v>
      </c>
      <c r="AJ2201" t="s">
        <v>54511</v>
      </c>
      <c r="AK2201">
        <v>510</v>
      </c>
      <c r="AL2201" t="s">
        <v>10784</v>
      </c>
      <c r="AQ2201" t="s">
        <v>11889</v>
      </c>
      <c r="AR2201" t="s">
        <v>11890</v>
      </c>
      <c r="AS2201">
        <v>0</v>
      </c>
      <c r="AT2201" t="s">
        <v>61</v>
      </c>
      <c r="AU2201" t="s">
        <v>11891</v>
      </c>
      <c r="AW2201" t="s">
        <v>48247</v>
      </c>
      <c r="AX2201">
        <v>55.176837149999997</v>
      </c>
      <c r="AY2201">
        <v>9.4157217000000006</v>
      </c>
      <c r="AZ2201" t="s">
        <v>62</v>
      </c>
      <c r="BA2201">
        <v>1083</v>
      </c>
      <c r="BB2201" t="s">
        <v>2861</v>
      </c>
    </row>
    <row r="2202" spans="1:54" x14ac:dyDescent="0.25">
      <c r="A2202" s="1">
        <v>45200</v>
      </c>
      <c r="B2202">
        <v>280325</v>
      </c>
      <c r="C2202" t="s">
        <v>11892</v>
      </c>
      <c r="D2202">
        <v>2600</v>
      </c>
      <c r="E2202" t="s">
        <v>3777</v>
      </c>
      <c r="F2202" t="s">
        <v>11893</v>
      </c>
      <c r="G2202">
        <v>65120119</v>
      </c>
      <c r="H2202">
        <v>1003265156</v>
      </c>
      <c r="I2202" t="s">
        <v>11894</v>
      </c>
      <c r="K2202" t="s">
        <v>11895</v>
      </c>
      <c r="L2202" t="s">
        <v>52818</v>
      </c>
      <c r="M2202">
        <v>386</v>
      </c>
      <c r="N2202">
        <v>2</v>
      </c>
      <c r="R2202" s="1">
        <v>44679</v>
      </c>
      <c r="S2202" t="s">
        <v>56</v>
      </c>
      <c r="T2202">
        <v>161</v>
      </c>
      <c r="U2202" t="s">
        <v>3783</v>
      </c>
      <c r="W2202">
        <v>2</v>
      </c>
      <c r="X2202" t="s">
        <v>57</v>
      </c>
      <c r="Y2202">
        <v>1</v>
      </c>
      <c r="Z2202" t="s">
        <v>46545</v>
      </c>
      <c r="AA2202">
        <v>9</v>
      </c>
      <c r="AB2202">
        <v>201208</v>
      </c>
      <c r="AC2202">
        <v>121</v>
      </c>
      <c r="AD2202" t="s">
        <v>70</v>
      </c>
      <c r="AE2202">
        <v>1012</v>
      </c>
      <c r="AF2202" t="s">
        <v>71</v>
      </c>
      <c r="AG2202">
        <v>4</v>
      </c>
      <c r="AH2202" t="s">
        <v>44547</v>
      </c>
      <c r="AI2202">
        <v>99</v>
      </c>
      <c r="AJ2202" t="s">
        <v>54511</v>
      </c>
      <c r="AK2202">
        <v>161</v>
      </c>
      <c r="AL2202" t="s">
        <v>3783</v>
      </c>
      <c r="AQ2202" t="s">
        <v>11896</v>
      </c>
      <c r="AS2202">
        <v>1</v>
      </c>
      <c r="AT2202" t="s">
        <v>1446</v>
      </c>
      <c r="AU2202" t="s">
        <v>52819</v>
      </c>
      <c r="AV2202" t="s">
        <v>52612</v>
      </c>
      <c r="AX2202">
        <v>55.664909080000001</v>
      </c>
      <c r="AY2202">
        <v>12.39417882</v>
      </c>
      <c r="AZ2202" t="s">
        <v>62</v>
      </c>
      <c r="BA2202">
        <v>1084</v>
      </c>
      <c r="BB2202" t="s">
        <v>63</v>
      </c>
    </row>
    <row r="2203" spans="1:54" x14ac:dyDescent="0.25">
      <c r="A2203" s="1">
        <v>45200</v>
      </c>
      <c r="B2203">
        <v>280326</v>
      </c>
      <c r="C2203" t="s">
        <v>11897</v>
      </c>
      <c r="D2203">
        <v>9000</v>
      </c>
      <c r="E2203" t="s">
        <v>10638</v>
      </c>
      <c r="F2203" t="s">
        <v>11898</v>
      </c>
      <c r="G2203">
        <v>32155596</v>
      </c>
      <c r="H2203">
        <v>1015284761</v>
      </c>
      <c r="I2203" t="s">
        <v>11899</v>
      </c>
      <c r="K2203" t="s">
        <v>11900</v>
      </c>
      <c r="L2203" t="s">
        <v>11901</v>
      </c>
      <c r="M2203">
        <v>9106</v>
      </c>
      <c r="N2203">
        <v>29</v>
      </c>
      <c r="P2203">
        <v>1</v>
      </c>
      <c r="R2203" s="1">
        <v>43613</v>
      </c>
      <c r="S2203" t="s">
        <v>56</v>
      </c>
      <c r="V2203" s="1">
        <v>43167</v>
      </c>
      <c r="W2203">
        <v>6</v>
      </c>
      <c r="X2203" t="s">
        <v>1289</v>
      </c>
      <c r="Y2203">
        <v>1</v>
      </c>
      <c r="Z2203" t="s">
        <v>46545</v>
      </c>
      <c r="AA2203">
        <v>10</v>
      </c>
      <c r="AB2203">
        <v>201202</v>
      </c>
      <c r="AC2203">
        <v>129</v>
      </c>
      <c r="AD2203" t="s">
        <v>2405</v>
      </c>
      <c r="AE2203">
        <v>1016</v>
      </c>
      <c r="AF2203" t="s">
        <v>2405</v>
      </c>
      <c r="AG2203">
        <v>3</v>
      </c>
      <c r="AH2203" t="s">
        <v>81</v>
      </c>
      <c r="AI2203">
        <v>99</v>
      </c>
      <c r="AJ2203" t="s">
        <v>54511</v>
      </c>
      <c r="AK2203">
        <v>851</v>
      </c>
      <c r="AL2203" t="s">
        <v>2847</v>
      </c>
      <c r="AQ2203" t="s">
        <v>11902</v>
      </c>
      <c r="AR2203" t="s">
        <v>11903</v>
      </c>
      <c r="AS2203">
        <v>0</v>
      </c>
      <c r="AT2203" t="s">
        <v>61</v>
      </c>
      <c r="AU2203" t="s">
        <v>11904</v>
      </c>
      <c r="AX2203">
        <v>57.0452023</v>
      </c>
      <c r="AY2203">
        <v>9.9122854300000007</v>
      </c>
      <c r="AZ2203" t="s">
        <v>62</v>
      </c>
      <c r="BA2203">
        <v>1081</v>
      </c>
      <c r="BB2203" t="s">
        <v>1844</v>
      </c>
    </row>
    <row r="2204" spans="1:54" x14ac:dyDescent="0.25">
      <c r="A2204" s="1">
        <v>45200</v>
      </c>
      <c r="B2204">
        <v>280327</v>
      </c>
      <c r="C2204" t="s">
        <v>48248</v>
      </c>
      <c r="D2204">
        <v>3460</v>
      </c>
      <c r="E2204" t="s">
        <v>47395</v>
      </c>
      <c r="F2204" t="s">
        <v>48248</v>
      </c>
      <c r="G2204">
        <v>29188378</v>
      </c>
      <c r="H2204">
        <v>1003276315</v>
      </c>
      <c r="I2204" t="s">
        <v>11905</v>
      </c>
      <c r="K2204" t="s">
        <v>11906</v>
      </c>
      <c r="L2204" t="s">
        <v>47418</v>
      </c>
      <c r="M2204">
        <v>46</v>
      </c>
      <c r="N2204">
        <v>12</v>
      </c>
      <c r="R2204" s="1">
        <v>43782</v>
      </c>
      <c r="S2204" t="s">
        <v>56</v>
      </c>
      <c r="T2204">
        <v>230</v>
      </c>
      <c r="U2204" t="s">
        <v>5996</v>
      </c>
      <c r="W2204">
        <v>2</v>
      </c>
      <c r="X2204" t="s">
        <v>57</v>
      </c>
      <c r="Y2204">
        <v>1</v>
      </c>
      <c r="Z2204" t="s">
        <v>46545</v>
      </c>
      <c r="AA2204">
        <v>10</v>
      </c>
      <c r="AB2204">
        <v>201208</v>
      </c>
      <c r="AC2204">
        <v>121</v>
      </c>
      <c r="AD2204" t="s">
        <v>70</v>
      </c>
      <c r="AE2204">
        <v>1012</v>
      </c>
      <c r="AF2204" t="s">
        <v>71</v>
      </c>
      <c r="AG2204">
        <v>1</v>
      </c>
      <c r="AH2204" t="s">
        <v>44482</v>
      </c>
      <c r="AI2204">
        <v>99</v>
      </c>
      <c r="AJ2204" t="s">
        <v>54511</v>
      </c>
      <c r="AK2204">
        <v>230</v>
      </c>
      <c r="AL2204" t="s">
        <v>5996</v>
      </c>
      <c r="AQ2204" t="s">
        <v>11907</v>
      </c>
      <c r="AR2204" t="s">
        <v>11908</v>
      </c>
      <c r="AS2204">
        <v>0</v>
      </c>
      <c r="AT2204" t="s">
        <v>61</v>
      </c>
      <c r="AU2204" t="s">
        <v>47419</v>
      </c>
      <c r="AX2204">
        <v>55.840816529999998</v>
      </c>
      <c r="AY2204">
        <v>12.41475428</v>
      </c>
      <c r="AZ2204" t="s">
        <v>62</v>
      </c>
      <c r="BA2204">
        <v>1084</v>
      </c>
      <c r="BB2204" t="s">
        <v>63</v>
      </c>
    </row>
    <row r="2205" spans="1:54" x14ac:dyDescent="0.25">
      <c r="A2205" s="1">
        <v>45200</v>
      </c>
      <c r="B2205">
        <v>280328</v>
      </c>
      <c r="C2205" t="s">
        <v>54711</v>
      </c>
      <c r="D2205">
        <v>8600</v>
      </c>
      <c r="E2205" t="s">
        <v>10218</v>
      </c>
      <c r="F2205" t="s">
        <v>54712</v>
      </c>
      <c r="G2205">
        <v>29548056</v>
      </c>
      <c r="H2205">
        <v>1004622813</v>
      </c>
      <c r="I2205" t="s">
        <v>11909</v>
      </c>
      <c r="K2205" t="s">
        <v>11910</v>
      </c>
      <c r="L2205" t="s">
        <v>48249</v>
      </c>
      <c r="M2205">
        <v>771</v>
      </c>
      <c r="N2205">
        <v>4</v>
      </c>
      <c r="R2205" s="1">
        <v>42846</v>
      </c>
      <c r="S2205" t="s">
        <v>56</v>
      </c>
      <c r="V2205" s="1">
        <v>42826</v>
      </c>
      <c r="W2205">
        <v>4</v>
      </c>
      <c r="X2205" t="s">
        <v>725</v>
      </c>
      <c r="Y2205">
        <v>1</v>
      </c>
      <c r="Z2205" t="s">
        <v>46545</v>
      </c>
      <c r="AB2205">
        <v>201202</v>
      </c>
      <c r="AC2205">
        <v>281</v>
      </c>
      <c r="AD2205" t="s">
        <v>1773</v>
      </c>
      <c r="AE2205">
        <v>1071</v>
      </c>
      <c r="AF2205" t="s">
        <v>1688</v>
      </c>
      <c r="AG2205">
        <v>3</v>
      </c>
      <c r="AH2205" t="s">
        <v>81</v>
      </c>
      <c r="AI2205">
        <v>99</v>
      </c>
      <c r="AJ2205" t="s">
        <v>54511</v>
      </c>
      <c r="AK2205">
        <v>740</v>
      </c>
      <c r="AL2205" t="s">
        <v>10222</v>
      </c>
      <c r="AP2205">
        <v>280879</v>
      </c>
      <c r="AQ2205" t="s">
        <v>11911</v>
      </c>
      <c r="AR2205" t="s">
        <v>11912</v>
      </c>
      <c r="AS2205">
        <v>2</v>
      </c>
      <c r="AT2205" t="s">
        <v>1413</v>
      </c>
      <c r="AU2205" t="s">
        <v>48250</v>
      </c>
      <c r="AX2205">
        <v>56.168142958959997</v>
      </c>
      <c r="AY2205">
        <v>9.5611197589722501</v>
      </c>
      <c r="AZ2205" t="s">
        <v>62</v>
      </c>
      <c r="BA2205">
        <v>1082</v>
      </c>
      <c r="BB2205" t="s">
        <v>2852</v>
      </c>
    </row>
    <row r="2206" spans="1:54" x14ac:dyDescent="0.25">
      <c r="A2206" s="1">
        <v>45200</v>
      </c>
      <c r="B2206">
        <v>280329</v>
      </c>
      <c r="C2206" t="s">
        <v>54713</v>
      </c>
      <c r="D2206">
        <v>8660</v>
      </c>
      <c r="E2206" t="s">
        <v>10277</v>
      </c>
      <c r="F2206" t="s">
        <v>54714</v>
      </c>
      <c r="G2206">
        <v>29553645</v>
      </c>
      <c r="H2206">
        <v>1017487376</v>
      </c>
      <c r="I2206" t="s">
        <v>11913</v>
      </c>
      <c r="K2206" t="s">
        <v>11910</v>
      </c>
      <c r="L2206" t="s">
        <v>48251</v>
      </c>
      <c r="M2206">
        <v>356</v>
      </c>
      <c r="N2206">
        <v>5</v>
      </c>
      <c r="R2206" s="1">
        <v>44042</v>
      </c>
      <c r="S2206" t="s">
        <v>56</v>
      </c>
      <c r="W2206">
        <v>4</v>
      </c>
      <c r="X2206" t="s">
        <v>725</v>
      </c>
      <c r="Y2206">
        <v>1</v>
      </c>
      <c r="Z2206" t="s">
        <v>46545</v>
      </c>
      <c r="AB2206">
        <v>201202</v>
      </c>
      <c r="AC2206">
        <v>281</v>
      </c>
      <c r="AD2206" t="s">
        <v>1773</v>
      </c>
      <c r="AE2206">
        <v>1071</v>
      </c>
      <c r="AF2206" t="s">
        <v>1688</v>
      </c>
      <c r="AG2206">
        <v>1</v>
      </c>
      <c r="AH2206" t="s">
        <v>44482</v>
      </c>
      <c r="AI2206">
        <v>99</v>
      </c>
      <c r="AJ2206" t="s">
        <v>54511</v>
      </c>
      <c r="AK2206">
        <v>746</v>
      </c>
      <c r="AL2206" t="s">
        <v>10281</v>
      </c>
      <c r="AP2206">
        <v>280879</v>
      </c>
      <c r="AQ2206" t="s">
        <v>11914</v>
      </c>
      <c r="AR2206" t="s">
        <v>11915</v>
      </c>
      <c r="AS2206">
        <v>2</v>
      </c>
      <c r="AT2206" t="s">
        <v>1413</v>
      </c>
      <c r="AU2206" t="s">
        <v>48252</v>
      </c>
      <c r="AX2206">
        <v>56.053408159999996</v>
      </c>
      <c r="AY2206">
        <v>9.9599177000000001</v>
      </c>
      <c r="AZ2206" t="s">
        <v>62</v>
      </c>
      <c r="BA2206">
        <v>1082</v>
      </c>
      <c r="BB2206" t="s">
        <v>2852</v>
      </c>
    </row>
    <row r="2207" spans="1:54" x14ac:dyDescent="0.25">
      <c r="A2207" s="1">
        <v>45200</v>
      </c>
      <c r="B2207">
        <v>280330</v>
      </c>
      <c r="C2207" t="s">
        <v>11916</v>
      </c>
      <c r="D2207">
        <v>4200</v>
      </c>
      <c r="E2207" t="s">
        <v>9270</v>
      </c>
      <c r="F2207" t="s">
        <v>11917</v>
      </c>
      <c r="G2207">
        <v>29188505</v>
      </c>
      <c r="H2207">
        <v>1017597120</v>
      </c>
      <c r="I2207" t="s">
        <v>48253</v>
      </c>
      <c r="K2207" t="s">
        <v>11918</v>
      </c>
      <c r="L2207" t="s">
        <v>11919</v>
      </c>
      <c r="M2207">
        <v>1356</v>
      </c>
      <c r="N2207" t="s">
        <v>11920</v>
      </c>
      <c r="R2207" s="1">
        <v>43782</v>
      </c>
      <c r="S2207" t="s">
        <v>56</v>
      </c>
      <c r="T2207">
        <v>330</v>
      </c>
      <c r="U2207" t="s">
        <v>9274</v>
      </c>
      <c r="W2207">
        <v>2</v>
      </c>
      <c r="X2207" t="s">
        <v>57</v>
      </c>
      <c r="Y2207">
        <v>1</v>
      </c>
      <c r="Z2207" t="s">
        <v>46545</v>
      </c>
      <c r="AA2207">
        <v>9</v>
      </c>
      <c r="AB2207">
        <v>201202</v>
      </c>
      <c r="AC2207">
        <v>129</v>
      </c>
      <c r="AD2207" t="s">
        <v>2405</v>
      </c>
      <c r="AE2207">
        <v>1016</v>
      </c>
      <c r="AF2207" t="s">
        <v>2405</v>
      </c>
      <c r="AG2207">
        <v>1</v>
      </c>
      <c r="AH2207" t="s">
        <v>44482</v>
      </c>
      <c r="AI2207">
        <v>99</v>
      </c>
      <c r="AJ2207" t="s">
        <v>54511</v>
      </c>
      <c r="AK2207">
        <v>330</v>
      </c>
      <c r="AL2207" t="s">
        <v>9274</v>
      </c>
      <c r="AQ2207" t="s">
        <v>11921</v>
      </c>
      <c r="AR2207" t="s">
        <v>11922</v>
      </c>
      <c r="AS2207">
        <v>0</v>
      </c>
      <c r="AT2207" t="s">
        <v>61</v>
      </c>
      <c r="AU2207" t="s">
        <v>10301</v>
      </c>
      <c r="AX2207">
        <v>55.416643659999998</v>
      </c>
      <c r="AY2207">
        <v>11.366002959999999</v>
      </c>
      <c r="AZ2207" t="s">
        <v>62</v>
      </c>
      <c r="BA2207">
        <v>1085</v>
      </c>
      <c r="BB2207" t="s">
        <v>44618</v>
      </c>
    </row>
    <row r="2208" spans="1:54" x14ac:dyDescent="0.25">
      <c r="A2208" s="1">
        <v>45200</v>
      </c>
      <c r="B2208">
        <v>280331</v>
      </c>
      <c r="C2208" t="s">
        <v>11923</v>
      </c>
      <c r="D2208">
        <v>7100</v>
      </c>
      <c r="E2208" t="s">
        <v>2860</v>
      </c>
      <c r="F2208" t="s">
        <v>11924</v>
      </c>
      <c r="G2208">
        <v>29189900</v>
      </c>
      <c r="H2208">
        <v>1003341688</v>
      </c>
      <c r="I2208" t="s">
        <v>11925</v>
      </c>
      <c r="K2208" t="s">
        <v>11926</v>
      </c>
      <c r="L2208" t="s">
        <v>11927</v>
      </c>
      <c r="M2208">
        <v>397</v>
      </c>
      <c r="N2208" t="s">
        <v>751</v>
      </c>
      <c r="R2208" s="1">
        <v>45005</v>
      </c>
      <c r="S2208" t="s">
        <v>56</v>
      </c>
      <c r="T2208">
        <v>630</v>
      </c>
      <c r="U2208" t="s">
        <v>2864</v>
      </c>
      <c r="W2208">
        <v>2</v>
      </c>
      <c r="X2208" t="s">
        <v>57</v>
      </c>
      <c r="Y2208">
        <v>1</v>
      </c>
      <c r="Z2208" t="s">
        <v>46545</v>
      </c>
      <c r="AA2208">
        <v>9</v>
      </c>
      <c r="AB2208">
        <v>201208</v>
      </c>
      <c r="AC2208">
        <v>121</v>
      </c>
      <c r="AD2208" t="s">
        <v>70</v>
      </c>
      <c r="AE2208">
        <v>1012</v>
      </c>
      <c r="AF2208" t="s">
        <v>71</v>
      </c>
      <c r="AG2208">
        <v>1</v>
      </c>
      <c r="AH2208" t="s">
        <v>44482</v>
      </c>
      <c r="AI2208">
        <v>99</v>
      </c>
      <c r="AJ2208" t="s">
        <v>54511</v>
      </c>
      <c r="AK2208">
        <v>630</v>
      </c>
      <c r="AL2208" t="s">
        <v>2864</v>
      </c>
      <c r="AP2208">
        <v>281813</v>
      </c>
      <c r="AQ2208" t="s">
        <v>11928</v>
      </c>
      <c r="AR2208" t="s">
        <v>11929</v>
      </c>
      <c r="AS2208">
        <v>2</v>
      </c>
      <c r="AT2208" t="s">
        <v>1413</v>
      </c>
      <c r="AU2208" t="s">
        <v>2867</v>
      </c>
      <c r="AX2208">
        <v>55.703482510000001</v>
      </c>
      <c r="AY2208">
        <v>9.5256688900000004</v>
      </c>
      <c r="AZ2208" t="s">
        <v>62</v>
      </c>
      <c r="BA2208">
        <v>1083</v>
      </c>
      <c r="BB2208" t="s">
        <v>2861</v>
      </c>
    </row>
    <row r="2209" spans="1:54" x14ac:dyDescent="0.25">
      <c r="A2209" s="1">
        <v>45200</v>
      </c>
      <c r="B2209">
        <v>280332</v>
      </c>
      <c r="C2209" t="s">
        <v>48254</v>
      </c>
      <c r="D2209">
        <v>7182</v>
      </c>
      <c r="E2209" t="s">
        <v>11930</v>
      </c>
      <c r="F2209" t="s">
        <v>48254</v>
      </c>
      <c r="G2209">
        <v>29189900</v>
      </c>
      <c r="H2209">
        <v>1003335793</v>
      </c>
      <c r="I2209" t="s">
        <v>11931</v>
      </c>
      <c r="K2209" t="s">
        <v>11932</v>
      </c>
      <c r="L2209" t="s">
        <v>48255</v>
      </c>
      <c r="M2209">
        <v>2586</v>
      </c>
      <c r="N2209" t="s">
        <v>2973</v>
      </c>
      <c r="R2209" s="1">
        <v>44952</v>
      </c>
      <c r="S2209" t="s">
        <v>56</v>
      </c>
      <c r="T2209">
        <v>630</v>
      </c>
      <c r="U2209" t="s">
        <v>2864</v>
      </c>
      <c r="W2209">
        <v>2</v>
      </c>
      <c r="X2209" t="s">
        <v>57</v>
      </c>
      <c r="Y2209">
        <v>1</v>
      </c>
      <c r="Z2209" t="s">
        <v>46545</v>
      </c>
      <c r="AA2209">
        <v>9</v>
      </c>
      <c r="AB2209">
        <v>201208</v>
      </c>
      <c r="AC2209">
        <v>121</v>
      </c>
      <c r="AD2209" t="s">
        <v>70</v>
      </c>
      <c r="AE2209">
        <v>1012</v>
      </c>
      <c r="AF2209" t="s">
        <v>71</v>
      </c>
      <c r="AG2209">
        <v>1</v>
      </c>
      <c r="AH2209" t="s">
        <v>44482</v>
      </c>
      <c r="AI2209">
        <v>99</v>
      </c>
      <c r="AJ2209" t="s">
        <v>54511</v>
      </c>
      <c r="AK2209">
        <v>630</v>
      </c>
      <c r="AL2209" t="s">
        <v>2864</v>
      </c>
      <c r="AQ2209" t="s">
        <v>11933</v>
      </c>
      <c r="AR2209" t="s">
        <v>11934</v>
      </c>
      <c r="AS2209">
        <v>0</v>
      </c>
      <c r="AT2209" t="s">
        <v>61</v>
      </c>
      <c r="AU2209" t="s">
        <v>48256</v>
      </c>
      <c r="AX2209">
        <v>55.703640110000002</v>
      </c>
      <c r="AY2209">
        <v>9.3094197300000001</v>
      </c>
      <c r="AZ2209" t="s">
        <v>62</v>
      </c>
      <c r="BA2209">
        <v>1083</v>
      </c>
      <c r="BB2209" t="s">
        <v>2861</v>
      </c>
    </row>
    <row r="2210" spans="1:54" x14ac:dyDescent="0.25">
      <c r="A2210" s="1">
        <v>45200</v>
      </c>
      <c r="B2210">
        <v>280333</v>
      </c>
      <c r="C2210" t="s">
        <v>53181</v>
      </c>
      <c r="D2210">
        <v>7080</v>
      </c>
      <c r="E2210" t="s">
        <v>48257</v>
      </c>
      <c r="F2210" t="s">
        <v>53182</v>
      </c>
      <c r="G2210">
        <v>29189900</v>
      </c>
      <c r="H2210">
        <v>1003335227</v>
      </c>
      <c r="I2210" t="s">
        <v>48258</v>
      </c>
      <c r="K2210" t="s">
        <v>11935</v>
      </c>
      <c r="L2210" t="s">
        <v>53183</v>
      </c>
      <c r="M2210">
        <v>677</v>
      </c>
      <c r="N2210">
        <v>13</v>
      </c>
      <c r="R2210" s="1">
        <v>44209</v>
      </c>
      <c r="S2210" t="s">
        <v>56</v>
      </c>
      <c r="T2210">
        <v>630</v>
      </c>
      <c r="U2210" t="s">
        <v>2864</v>
      </c>
      <c r="W2210">
        <v>2</v>
      </c>
      <c r="X2210" t="s">
        <v>57</v>
      </c>
      <c r="Y2210">
        <v>1</v>
      </c>
      <c r="Z2210" t="s">
        <v>46545</v>
      </c>
      <c r="AA2210">
        <v>9</v>
      </c>
      <c r="AB2210">
        <v>201208</v>
      </c>
      <c r="AC2210">
        <v>121</v>
      </c>
      <c r="AD2210" t="s">
        <v>70</v>
      </c>
      <c r="AE2210">
        <v>1012</v>
      </c>
      <c r="AF2210" t="s">
        <v>71</v>
      </c>
      <c r="AG2210">
        <v>1</v>
      </c>
      <c r="AH2210" t="s">
        <v>44482</v>
      </c>
      <c r="AI2210">
        <v>99</v>
      </c>
      <c r="AJ2210" t="s">
        <v>54511</v>
      </c>
      <c r="AK2210">
        <v>630</v>
      </c>
      <c r="AL2210" t="s">
        <v>2864</v>
      </c>
      <c r="AQ2210" t="s">
        <v>11936</v>
      </c>
      <c r="AR2210" t="s">
        <v>11937</v>
      </c>
      <c r="AS2210">
        <v>0</v>
      </c>
      <c r="AT2210" t="s">
        <v>61</v>
      </c>
      <c r="AU2210" t="s">
        <v>53184</v>
      </c>
      <c r="AX2210">
        <v>55.652491670000003</v>
      </c>
      <c r="AY2210">
        <v>9.6647364099999997</v>
      </c>
      <c r="AZ2210" t="s">
        <v>62</v>
      </c>
      <c r="BA2210">
        <v>1083</v>
      </c>
      <c r="BB2210" t="s">
        <v>2861</v>
      </c>
    </row>
    <row r="2211" spans="1:54" x14ac:dyDescent="0.25">
      <c r="A2211" s="1">
        <v>45200</v>
      </c>
      <c r="B2211">
        <v>280334</v>
      </c>
      <c r="C2211" t="s">
        <v>45104</v>
      </c>
      <c r="D2211">
        <v>7323</v>
      </c>
      <c r="E2211" t="s">
        <v>11938</v>
      </c>
      <c r="F2211" t="s">
        <v>48259</v>
      </c>
      <c r="G2211">
        <v>29189900</v>
      </c>
      <c r="H2211">
        <v>1003337188</v>
      </c>
      <c r="I2211" t="s">
        <v>11939</v>
      </c>
      <c r="K2211" t="s">
        <v>11940</v>
      </c>
      <c r="L2211" t="s">
        <v>11941</v>
      </c>
      <c r="M2211">
        <v>2525</v>
      </c>
      <c r="N2211" t="s">
        <v>11942</v>
      </c>
      <c r="R2211" s="1">
        <v>45169</v>
      </c>
      <c r="S2211" t="s">
        <v>11943</v>
      </c>
      <c r="T2211">
        <v>630</v>
      </c>
      <c r="U2211" t="s">
        <v>2864</v>
      </c>
      <c r="W2211">
        <v>2</v>
      </c>
      <c r="X2211" t="s">
        <v>57</v>
      </c>
      <c r="Y2211">
        <v>1</v>
      </c>
      <c r="Z2211" t="s">
        <v>46545</v>
      </c>
      <c r="AA2211">
        <v>9</v>
      </c>
      <c r="AB2211">
        <v>201208</v>
      </c>
      <c r="AC2211">
        <v>121</v>
      </c>
      <c r="AD2211" t="s">
        <v>70</v>
      </c>
      <c r="AE2211">
        <v>1012</v>
      </c>
      <c r="AF2211" t="s">
        <v>71</v>
      </c>
      <c r="AG2211">
        <v>1</v>
      </c>
      <c r="AH2211" t="s">
        <v>44482</v>
      </c>
      <c r="AI2211">
        <v>99</v>
      </c>
      <c r="AJ2211" t="s">
        <v>54511</v>
      </c>
      <c r="AK2211">
        <v>630</v>
      </c>
      <c r="AL2211" t="s">
        <v>2864</v>
      </c>
      <c r="AP2211">
        <v>281817</v>
      </c>
      <c r="AQ2211" t="s">
        <v>11944</v>
      </c>
      <c r="AR2211" t="s">
        <v>11945</v>
      </c>
      <c r="AS2211">
        <v>2</v>
      </c>
      <c r="AT2211" t="s">
        <v>1413</v>
      </c>
      <c r="AU2211" t="s">
        <v>7115</v>
      </c>
      <c r="AX2211">
        <v>55.840845649999999</v>
      </c>
      <c r="AY2211">
        <v>9.2476789900000007</v>
      </c>
      <c r="AZ2211" t="s">
        <v>62</v>
      </c>
      <c r="BA2211">
        <v>1083</v>
      </c>
      <c r="BB2211" t="s">
        <v>2861</v>
      </c>
    </row>
    <row r="2212" spans="1:54" x14ac:dyDescent="0.25">
      <c r="A2212" s="1">
        <v>45200</v>
      </c>
      <c r="B2212">
        <v>280335</v>
      </c>
      <c r="C2212" t="s">
        <v>11946</v>
      </c>
      <c r="D2212">
        <v>7182</v>
      </c>
      <c r="E2212" t="s">
        <v>11930</v>
      </c>
      <c r="F2212" t="s">
        <v>11947</v>
      </c>
      <c r="G2212">
        <v>29189900</v>
      </c>
      <c r="H2212">
        <v>1003335483</v>
      </c>
      <c r="I2212" t="s">
        <v>54715</v>
      </c>
      <c r="K2212" t="s">
        <v>11948</v>
      </c>
      <c r="L2212" t="s">
        <v>45105</v>
      </c>
      <c r="M2212">
        <v>2115</v>
      </c>
      <c r="N2212" t="s">
        <v>1123</v>
      </c>
      <c r="R2212" s="1">
        <v>45006</v>
      </c>
      <c r="S2212" t="s">
        <v>56</v>
      </c>
      <c r="T2212">
        <v>630</v>
      </c>
      <c r="U2212" t="s">
        <v>2864</v>
      </c>
      <c r="W2212">
        <v>2</v>
      </c>
      <c r="X2212" t="s">
        <v>57</v>
      </c>
      <c r="Y2212">
        <v>1</v>
      </c>
      <c r="Z2212" t="s">
        <v>46545</v>
      </c>
      <c r="AA2212">
        <v>9</v>
      </c>
      <c r="AB2212">
        <v>201208</v>
      </c>
      <c r="AC2212">
        <v>121</v>
      </c>
      <c r="AD2212" t="s">
        <v>70</v>
      </c>
      <c r="AE2212">
        <v>1012</v>
      </c>
      <c r="AF2212" t="s">
        <v>71</v>
      </c>
      <c r="AG2212">
        <v>1</v>
      </c>
      <c r="AH2212" t="s">
        <v>44482</v>
      </c>
      <c r="AI2212">
        <v>99</v>
      </c>
      <c r="AJ2212" t="s">
        <v>54511</v>
      </c>
      <c r="AK2212">
        <v>630</v>
      </c>
      <c r="AL2212" t="s">
        <v>2864</v>
      </c>
      <c r="AP2212">
        <v>281821</v>
      </c>
      <c r="AQ2212" t="s">
        <v>11949</v>
      </c>
      <c r="AR2212" t="s">
        <v>11950</v>
      </c>
      <c r="AS2212">
        <v>2</v>
      </c>
      <c r="AT2212" t="s">
        <v>1413</v>
      </c>
      <c r="AU2212" t="s">
        <v>45106</v>
      </c>
      <c r="AX2212">
        <v>55.704103449999998</v>
      </c>
      <c r="AY2212">
        <v>9.3774292999999993</v>
      </c>
      <c r="AZ2212" t="s">
        <v>62</v>
      </c>
      <c r="BA2212">
        <v>1083</v>
      </c>
      <c r="BB2212" t="s">
        <v>2861</v>
      </c>
    </row>
    <row r="2213" spans="1:54" x14ac:dyDescent="0.25">
      <c r="A2213" s="1">
        <v>45200</v>
      </c>
      <c r="B2213">
        <v>280336</v>
      </c>
      <c r="C2213" t="s">
        <v>45107</v>
      </c>
      <c r="D2213">
        <v>6760</v>
      </c>
      <c r="E2213" t="s">
        <v>11951</v>
      </c>
      <c r="F2213" t="s">
        <v>45107</v>
      </c>
      <c r="G2213">
        <v>20699310</v>
      </c>
      <c r="H2213">
        <v>1015038175</v>
      </c>
      <c r="I2213" t="s">
        <v>11952</v>
      </c>
      <c r="K2213" t="s">
        <v>11953</v>
      </c>
      <c r="L2213" t="s">
        <v>48260</v>
      </c>
      <c r="M2213">
        <v>89</v>
      </c>
      <c r="N2213">
        <v>2</v>
      </c>
      <c r="R2213" s="1">
        <v>41654</v>
      </c>
      <c r="S2213" t="s">
        <v>56</v>
      </c>
      <c r="V2213" s="1">
        <v>41640</v>
      </c>
      <c r="W2213">
        <v>0</v>
      </c>
      <c r="X2213" t="s">
        <v>1252</v>
      </c>
      <c r="Y2213">
        <v>8</v>
      </c>
      <c r="Z2213" t="s">
        <v>44534</v>
      </c>
      <c r="AB2213">
        <v>201202</v>
      </c>
      <c r="AC2213">
        <v>127</v>
      </c>
      <c r="AD2213" t="s">
        <v>1237</v>
      </c>
      <c r="AE2213">
        <v>1052</v>
      </c>
      <c r="AF2213" t="s">
        <v>1237</v>
      </c>
      <c r="AG2213">
        <v>3</v>
      </c>
      <c r="AH2213" t="s">
        <v>81</v>
      </c>
      <c r="AI2213">
        <v>99</v>
      </c>
      <c r="AJ2213" t="s">
        <v>54511</v>
      </c>
      <c r="AK2213">
        <v>561</v>
      </c>
      <c r="AL2213" t="s">
        <v>10323</v>
      </c>
      <c r="AQ2213" t="s">
        <v>11954</v>
      </c>
      <c r="AR2213" t="s">
        <v>11955</v>
      </c>
      <c r="AS2213">
        <v>0</v>
      </c>
      <c r="AT2213" t="s">
        <v>61</v>
      </c>
      <c r="AU2213" t="s">
        <v>48261</v>
      </c>
      <c r="AX2213">
        <v>55.3274368169076</v>
      </c>
      <c r="AY2213">
        <v>8.7764430064437899</v>
      </c>
      <c r="AZ2213" t="s">
        <v>62</v>
      </c>
      <c r="BA2213">
        <v>1083</v>
      </c>
      <c r="BB2213" t="s">
        <v>2861</v>
      </c>
    </row>
    <row r="2214" spans="1:54" x14ac:dyDescent="0.25">
      <c r="A2214" s="1">
        <v>45200</v>
      </c>
      <c r="B2214">
        <v>280337</v>
      </c>
      <c r="C2214" t="s">
        <v>45108</v>
      </c>
      <c r="D2214">
        <v>6800</v>
      </c>
      <c r="E2214" t="s">
        <v>10750</v>
      </c>
      <c r="F2214" t="s">
        <v>45108</v>
      </c>
      <c r="G2214">
        <v>20699310</v>
      </c>
      <c r="H2214">
        <v>1015037918</v>
      </c>
      <c r="I2214" t="s">
        <v>11952</v>
      </c>
      <c r="K2214" t="s">
        <v>11953</v>
      </c>
      <c r="L2214" t="s">
        <v>11956</v>
      </c>
      <c r="M2214">
        <v>5414</v>
      </c>
      <c r="N2214">
        <v>5</v>
      </c>
      <c r="P2214">
        <v>1</v>
      </c>
      <c r="R2214" s="1">
        <v>41654</v>
      </c>
      <c r="S2214" t="s">
        <v>56</v>
      </c>
      <c r="V2214" s="1">
        <v>41640</v>
      </c>
      <c r="W2214">
        <v>0</v>
      </c>
      <c r="X2214" t="s">
        <v>1252</v>
      </c>
      <c r="Y2214">
        <v>8</v>
      </c>
      <c r="Z2214" t="s">
        <v>44534</v>
      </c>
      <c r="AB2214">
        <v>201202</v>
      </c>
      <c r="AC2214">
        <v>127</v>
      </c>
      <c r="AD2214" t="s">
        <v>1237</v>
      </c>
      <c r="AE2214">
        <v>1052</v>
      </c>
      <c r="AF2214" t="s">
        <v>1237</v>
      </c>
      <c r="AG2214">
        <v>3</v>
      </c>
      <c r="AH2214" t="s">
        <v>81</v>
      </c>
      <c r="AI2214">
        <v>99</v>
      </c>
      <c r="AJ2214" t="s">
        <v>54511</v>
      </c>
      <c r="AK2214">
        <v>573</v>
      </c>
      <c r="AL2214" t="s">
        <v>10754</v>
      </c>
      <c r="AQ2214" t="s">
        <v>11957</v>
      </c>
      <c r="AR2214" t="s">
        <v>11958</v>
      </c>
      <c r="AS2214">
        <v>0</v>
      </c>
      <c r="AT2214" t="s">
        <v>61</v>
      </c>
      <c r="AU2214" t="s">
        <v>11959</v>
      </c>
      <c r="AX2214">
        <v>55.620578455702898</v>
      </c>
      <c r="AY2214">
        <v>8.4808375114975991</v>
      </c>
      <c r="AZ2214" t="s">
        <v>62</v>
      </c>
      <c r="BA2214">
        <v>1083</v>
      </c>
      <c r="BB2214" t="s">
        <v>2861</v>
      </c>
    </row>
    <row r="2215" spans="1:54" x14ac:dyDescent="0.25">
      <c r="A2215" s="1">
        <v>45200</v>
      </c>
      <c r="B2215">
        <v>280338</v>
      </c>
      <c r="C2215" t="s">
        <v>45109</v>
      </c>
      <c r="D2215">
        <v>6600</v>
      </c>
      <c r="E2215" t="s">
        <v>11425</v>
      </c>
      <c r="F2215" t="s">
        <v>45109</v>
      </c>
      <c r="G2215">
        <v>20699310</v>
      </c>
      <c r="H2215">
        <v>1015038167</v>
      </c>
      <c r="I2215" t="s">
        <v>11952</v>
      </c>
      <c r="K2215" t="s">
        <v>11953</v>
      </c>
      <c r="L2215" t="s">
        <v>11960</v>
      </c>
      <c r="M2215">
        <v>3700</v>
      </c>
      <c r="N2215" t="s">
        <v>11961</v>
      </c>
      <c r="R2215" s="1">
        <v>41654</v>
      </c>
      <c r="S2215" t="s">
        <v>56</v>
      </c>
      <c r="V2215" s="1">
        <v>41640</v>
      </c>
      <c r="W2215">
        <v>0</v>
      </c>
      <c r="X2215" t="s">
        <v>1252</v>
      </c>
      <c r="Y2215">
        <v>8</v>
      </c>
      <c r="Z2215" t="s">
        <v>44534</v>
      </c>
      <c r="AB2215">
        <v>201202</v>
      </c>
      <c r="AC2215">
        <v>127</v>
      </c>
      <c r="AD2215" t="s">
        <v>1237</v>
      </c>
      <c r="AE2215">
        <v>1052</v>
      </c>
      <c r="AF2215" t="s">
        <v>1237</v>
      </c>
      <c r="AG2215">
        <v>3</v>
      </c>
      <c r="AH2215" t="s">
        <v>81</v>
      </c>
      <c r="AI2215">
        <v>99</v>
      </c>
      <c r="AJ2215" t="s">
        <v>54511</v>
      </c>
      <c r="AK2215">
        <v>575</v>
      </c>
      <c r="AL2215" t="s">
        <v>10348</v>
      </c>
      <c r="AQ2215" t="s">
        <v>11962</v>
      </c>
      <c r="AR2215" t="s">
        <v>11958</v>
      </c>
      <c r="AS2215">
        <v>0</v>
      </c>
      <c r="AT2215" t="s">
        <v>61</v>
      </c>
      <c r="AU2215" t="s">
        <v>11963</v>
      </c>
      <c r="AZ2215" t="s">
        <v>62</v>
      </c>
      <c r="BA2215">
        <v>1083</v>
      </c>
      <c r="BB2215" t="s">
        <v>2861</v>
      </c>
    </row>
    <row r="2216" spans="1:54" x14ac:dyDescent="0.25">
      <c r="A2216" s="1">
        <v>45200</v>
      </c>
      <c r="B2216">
        <v>280339</v>
      </c>
      <c r="C2216" t="s">
        <v>11964</v>
      </c>
      <c r="D2216">
        <v>2200</v>
      </c>
      <c r="E2216" t="s">
        <v>46555</v>
      </c>
      <c r="F2216" t="s">
        <v>11965</v>
      </c>
      <c r="G2216">
        <v>33964579</v>
      </c>
      <c r="H2216">
        <v>1017195731</v>
      </c>
      <c r="I2216" t="s">
        <v>48262</v>
      </c>
      <c r="K2216" t="s">
        <v>11966</v>
      </c>
      <c r="L2216" t="s">
        <v>11967</v>
      </c>
      <c r="M2216">
        <v>4768</v>
      </c>
      <c r="N2216">
        <v>60</v>
      </c>
      <c r="R2216" s="1">
        <v>43468</v>
      </c>
      <c r="S2216" t="s">
        <v>56</v>
      </c>
      <c r="W2216">
        <v>6</v>
      </c>
      <c r="X2216" t="s">
        <v>1289</v>
      </c>
      <c r="Y2216">
        <v>1</v>
      </c>
      <c r="Z2216" t="s">
        <v>46545</v>
      </c>
      <c r="AB2216">
        <v>201202</v>
      </c>
      <c r="AC2216">
        <v>149</v>
      </c>
      <c r="AD2216" t="s">
        <v>1085</v>
      </c>
      <c r="AE2216">
        <v>1026</v>
      </c>
      <c r="AF2216" t="s">
        <v>44530</v>
      </c>
      <c r="AG2216">
        <v>1</v>
      </c>
      <c r="AH2216" t="s">
        <v>44482</v>
      </c>
      <c r="AI2216">
        <v>99</v>
      </c>
      <c r="AJ2216" t="s">
        <v>54511</v>
      </c>
      <c r="AK2216">
        <v>101</v>
      </c>
      <c r="AL2216" t="s">
        <v>46544</v>
      </c>
      <c r="AQ2216" t="s">
        <v>11968</v>
      </c>
      <c r="AR2216" t="s">
        <v>11969</v>
      </c>
      <c r="AS2216">
        <v>0</v>
      </c>
      <c r="AT2216" t="s">
        <v>61</v>
      </c>
      <c r="AU2216" t="s">
        <v>11970</v>
      </c>
      <c r="AX2216">
        <v>55.700483400000003</v>
      </c>
      <c r="AY2216">
        <v>12.544741200000001</v>
      </c>
      <c r="AZ2216" t="s">
        <v>62</v>
      </c>
      <c r="BA2216">
        <v>1084</v>
      </c>
      <c r="BB2216" t="s">
        <v>63</v>
      </c>
    </row>
    <row r="2217" spans="1:54" x14ac:dyDescent="0.25">
      <c r="A2217" s="1">
        <v>45200</v>
      </c>
      <c r="B2217">
        <v>280340</v>
      </c>
      <c r="C2217" t="s">
        <v>11971</v>
      </c>
      <c r="D2217">
        <v>2500</v>
      </c>
      <c r="E2217" t="s">
        <v>509</v>
      </c>
      <c r="F2217" t="s">
        <v>11972</v>
      </c>
      <c r="G2217">
        <v>34200793</v>
      </c>
      <c r="H2217">
        <v>1017370584</v>
      </c>
      <c r="I2217" t="s">
        <v>11973</v>
      </c>
      <c r="K2217" t="s">
        <v>11974</v>
      </c>
      <c r="L2217" t="s">
        <v>11975</v>
      </c>
      <c r="M2217">
        <v>7912</v>
      </c>
      <c r="N2217">
        <v>229</v>
      </c>
      <c r="R2217" s="1">
        <v>43049</v>
      </c>
      <c r="S2217" t="s">
        <v>56</v>
      </c>
      <c r="V2217" s="1">
        <v>43040</v>
      </c>
      <c r="W2217">
        <v>6</v>
      </c>
      <c r="X2217" t="s">
        <v>1289</v>
      </c>
      <c r="Y2217">
        <v>1</v>
      </c>
      <c r="Z2217" t="s">
        <v>46545</v>
      </c>
      <c r="AB2217">
        <v>201202</v>
      </c>
      <c r="AC2217">
        <v>149</v>
      </c>
      <c r="AD2217" t="s">
        <v>1085</v>
      </c>
      <c r="AE2217">
        <v>1026</v>
      </c>
      <c r="AF2217" t="s">
        <v>44530</v>
      </c>
      <c r="AG2217">
        <v>3</v>
      </c>
      <c r="AH2217" t="s">
        <v>81</v>
      </c>
      <c r="AI2217">
        <v>99</v>
      </c>
      <c r="AJ2217" t="s">
        <v>54511</v>
      </c>
      <c r="AK2217">
        <v>101</v>
      </c>
      <c r="AL2217" t="s">
        <v>46544</v>
      </c>
      <c r="AQ2217" t="s">
        <v>11976</v>
      </c>
      <c r="AR2217" t="s">
        <v>11977</v>
      </c>
      <c r="AS2217">
        <v>0</v>
      </c>
      <c r="AT2217" t="s">
        <v>61</v>
      </c>
      <c r="AU2217" t="s">
        <v>905</v>
      </c>
      <c r="AX2217">
        <v>55.671203995740598</v>
      </c>
      <c r="AY2217">
        <v>12.485775320139499</v>
      </c>
      <c r="AZ2217" t="s">
        <v>62</v>
      </c>
      <c r="BA2217">
        <v>1084</v>
      </c>
      <c r="BB2217" t="s">
        <v>63</v>
      </c>
    </row>
    <row r="2218" spans="1:54" x14ac:dyDescent="0.25">
      <c r="A2218" s="1">
        <v>45200</v>
      </c>
      <c r="B2218">
        <v>280341</v>
      </c>
      <c r="C2218" t="s">
        <v>11978</v>
      </c>
      <c r="D2218">
        <v>4100</v>
      </c>
      <c r="E2218" t="s">
        <v>9143</v>
      </c>
      <c r="F2218" t="s">
        <v>11978</v>
      </c>
      <c r="G2218">
        <v>18957981</v>
      </c>
      <c r="H2218">
        <v>1003295604</v>
      </c>
      <c r="I2218" t="s">
        <v>11979</v>
      </c>
      <c r="K2218" t="s">
        <v>11980</v>
      </c>
      <c r="L2218" t="s">
        <v>53185</v>
      </c>
      <c r="M2218">
        <v>7524</v>
      </c>
      <c r="N2218">
        <v>20</v>
      </c>
      <c r="R2218" s="1">
        <v>45047</v>
      </c>
      <c r="S2218" t="s">
        <v>673</v>
      </c>
      <c r="T2218">
        <v>329</v>
      </c>
      <c r="U2218" t="s">
        <v>10766</v>
      </c>
      <c r="W2218">
        <v>2</v>
      </c>
      <c r="X2218" t="s">
        <v>57</v>
      </c>
      <c r="Y2218">
        <v>1</v>
      </c>
      <c r="Z2218" t="s">
        <v>46545</v>
      </c>
      <c r="AA2218">
        <v>9</v>
      </c>
      <c r="AB2218">
        <v>201208</v>
      </c>
      <c r="AC2218">
        <v>121</v>
      </c>
      <c r="AD2218" t="s">
        <v>70</v>
      </c>
      <c r="AE2218">
        <v>1012</v>
      </c>
      <c r="AF2218" t="s">
        <v>71</v>
      </c>
      <c r="AG2218">
        <v>1</v>
      </c>
      <c r="AH2218" t="s">
        <v>44482</v>
      </c>
      <c r="AI2218">
        <v>99</v>
      </c>
      <c r="AJ2218" t="s">
        <v>54511</v>
      </c>
      <c r="AK2218">
        <v>329</v>
      </c>
      <c r="AL2218" t="s">
        <v>10766</v>
      </c>
      <c r="AQ2218" t="s">
        <v>11981</v>
      </c>
      <c r="AR2218" t="s">
        <v>11982</v>
      </c>
      <c r="AS2218">
        <v>0</v>
      </c>
      <c r="AT2218" t="s">
        <v>61</v>
      </c>
      <c r="AU2218" t="s">
        <v>53186</v>
      </c>
      <c r="AX2218">
        <v>55.465225140000001</v>
      </c>
      <c r="AY2218">
        <v>11.80338218</v>
      </c>
      <c r="AZ2218" t="s">
        <v>62</v>
      </c>
      <c r="BA2218">
        <v>1085</v>
      </c>
      <c r="BB2218" t="s">
        <v>44618</v>
      </c>
    </row>
    <row r="2219" spans="1:54" x14ac:dyDescent="0.25">
      <c r="A2219" s="1">
        <v>45200</v>
      </c>
      <c r="B2219">
        <v>280342</v>
      </c>
      <c r="C2219" t="s">
        <v>11983</v>
      </c>
      <c r="D2219">
        <v>4100</v>
      </c>
      <c r="E2219" t="s">
        <v>9143</v>
      </c>
      <c r="F2219" t="s">
        <v>11983</v>
      </c>
      <c r="G2219">
        <v>18957981</v>
      </c>
      <c r="H2219">
        <v>1003295033</v>
      </c>
      <c r="I2219" t="s">
        <v>11984</v>
      </c>
      <c r="K2219" t="s">
        <v>11985</v>
      </c>
      <c r="L2219" t="s">
        <v>11986</v>
      </c>
      <c r="M2219">
        <v>230</v>
      </c>
      <c r="N2219">
        <v>48</v>
      </c>
      <c r="R2219" s="1">
        <v>43563</v>
      </c>
      <c r="S2219" t="s">
        <v>56</v>
      </c>
      <c r="T2219">
        <v>329</v>
      </c>
      <c r="U2219" t="s">
        <v>10766</v>
      </c>
      <c r="W2219">
        <v>2</v>
      </c>
      <c r="X2219" t="s">
        <v>57</v>
      </c>
      <c r="Y2219">
        <v>1</v>
      </c>
      <c r="Z2219" t="s">
        <v>46545</v>
      </c>
      <c r="AA2219">
        <v>10</v>
      </c>
      <c r="AB2219">
        <v>201208</v>
      </c>
      <c r="AC2219">
        <v>121</v>
      </c>
      <c r="AD2219" t="s">
        <v>70</v>
      </c>
      <c r="AE2219">
        <v>1012</v>
      </c>
      <c r="AF2219" t="s">
        <v>71</v>
      </c>
      <c r="AG2219">
        <v>1</v>
      </c>
      <c r="AH2219" t="s">
        <v>44482</v>
      </c>
      <c r="AI2219">
        <v>99</v>
      </c>
      <c r="AJ2219" t="s">
        <v>54511</v>
      </c>
      <c r="AK2219">
        <v>329</v>
      </c>
      <c r="AL2219" t="s">
        <v>10766</v>
      </c>
      <c r="AQ2219" t="s">
        <v>11987</v>
      </c>
      <c r="AR2219" t="s">
        <v>11988</v>
      </c>
      <c r="AS2219">
        <v>0</v>
      </c>
      <c r="AT2219" t="s">
        <v>61</v>
      </c>
      <c r="AU2219" t="s">
        <v>11989</v>
      </c>
      <c r="AX2219">
        <v>55.429105319999998</v>
      </c>
      <c r="AY2219">
        <v>11.78224417</v>
      </c>
      <c r="AZ2219" t="s">
        <v>62</v>
      </c>
      <c r="BA2219">
        <v>1085</v>
      </c>
      <c r="BB2219" t="s">
        <v>44618</v>
      </c>
    </row>
    <row r="2220" spans="1:54" x14ac:dyDescent="0.25">
      <c r="A2220" s="1">
        <v>45200</v>
      </c>
      <c r="B2220">
        <v>280343</v>
      </c>
      <c r="C2220" t="s">
        <v>45110</v>
      </c>
      <c r="D2220">
        <v>5700</v>
      </c>
      <c r="E2220" t="s">
        <v>10791</v>
      </c>
      <c r="F2220" t="s">
        <v>45111</v>
      </c>
      <c r="G2220">
        <v>30859480</v>
      </c>
      <c r="H2220">
        <v>1017304999</v>
      </c>
      <c r="I2220" t="s">
        <v>11990</v>
      </c>
      <c r="K2220" t="s">
        <v>11991</v>
      </c>
      <c r="L2220" t="s">
        <v>48263</v>
      </c>
      <c r="M2220">
        <v>210</v>
      </c>
      <c r="N2220" t="s">
        <v>11961</v>
      </c>
      <c r="R2220" s="1">
        <v>42849</v>
      </c>
      <c r="S2220" t="s">
        <v>56</v>
      </c>
      <c r="V2220" s="1">
        <v>42826</v>
      </c>
      <c r="W2220">
        <v>4</v>
      </c>
      <c r="X2220" t="s">
        <v>725</v>
      </c>
      <c r="Y2220">
        <v>4</v>
      </c>
      <c r="Z2220" t="s">
        <v>1324</v>
      </c>
      <c r="AB2220">
        <v>201208</v>
      </c>
      <c r="AC2220">
        <v>306</v>
      </c>
      <c r="AD2220" t="s">
        <v>46731</v>
      </c>
      <c r="AE2220">
        <v>1085</v>
      </c>
      <c r="AF2220" t="s">
        <v>46731</v>
      </c>
      <c r="AG2220">
        <v>3</v>
      </c>
      <c r="AH2220" t="s">
        <v>81</v>
      </c>
      <c r="AI2220">
        <v>99</v>
      </c>
      <c r="AJ2220" t="s">
        <v>54511</v>
      </c>
      <c r="AK2220">
        <v>479</v>
      </c>
      <c r="AL2220" t="s">
        <v>10413</v>
      </c>
      <c r="AM2220">
        <v>2</v>
      </c>
      <c r="AN2220" t="s">
        <v>119</v>
      </c>
      <c r="AO2220">
        <v>280699</v>
      </c>
      <c r="AP2220">
        <v>630401</v>
      </c>
      <c r="AQ2220" t="s">
        <v>11992</v>
      </c>
      <c r="AR2220" t="s">
        <v>11993</v>
      </c>
      <c r="AS2220">
        <v>2</v>
      </c>
      <c r="AT2220" t="s">
        <v>1413</v>
      </c>
      <c r="AU2220" t="s">
        <v>48264</v>
      </c>
      <c r="AX2220">
        <v>55.054449650103699</v>
      </c>
      <c r="AY2220">
        <v>10.602077665455599</v>
      </c>
      <c r="AZ2220" t="s">
        <v>62</v>
      </c>
      <c r="BA2220">
        <v>1083</v>
      </c>
      <c r="BB2220" t="s">
        <v>2861</v>
      </c>
    </row>
    <row r="2221" spans="1:54" x14ac:dyDescent="0.25">
      <c r="A2221" s="1">
        <v>45200</v>
      </c>
      <c r="B2221">
        <v>280344</v>
      </c>
      <c r="C2221" t="s">
        <v>53110</v>
      </c>
      <c r="D2221">
        <v>2680</v>
      </c>
      <c r="E2221" t="s">
        <v>47954</v>
      </c>
      <c r="F2221" t="s">
        <v>53110</v>
      </c>
      <c r="G2221">
        <v>68534917</v>
      </c>
      <c r="H2221">
        <v>1003289356</v>
      </c>
      <c r="I2221" t="s">
        <v>47957</v>
      </c>
      <c r="K2221" t="s">
        <v>10013</v>
      </c>
      <c r="L2221" t="s">
        <v>11994</v>
      </c>
      <c r="M2221">
        <v>8029</v>
      </c>
      <c r="N2221">
        <v>25</v>
      </c>
      <c r="R2221" s="1">
        <v>42264</v>
      </c>
      <c r="S2221" t="s">
        <v>56</v>
      </c>
      <c r="T2221">
        <v>269</v>
      </c>
      <c r="U2221" t="s">
        <v>47953</v>
      </c>
      <c r="V2221" s="1">
        <v>42216</v>
      </c>
      <c r="W2221">
        <v>2</v>
      </c>
      <c r="X2221" t="s">
        <v>57</v>
      </c>
      <c r="Y2221">
        <v>1</v>
      </c>
      <c r="Z2221" t="s">
        <v>46545</v>
      </c>
      <c r="AA2221">
        <v>9</v>
      </c>
      <c r="AB2221">
        <v>201208</v>
      </c>
      <c r="AC2221">
        <v>121</v>
      </c>
      <c r="AD2221" t="s">
        <v>70</v>
      </c>
      <c r="AE2221">
        <v>1012</v>
      </c>
      <c r="AF2221" t="s">
        <v>71</v>
      </c>
      <c r="AG2221">
        <v>5</v>
      </c>
      <c r="AH2221" t="s">
        <v>1589</v>
      </c>
      <c r="AI2221">
        <v>99</v>
      </c>
      <c r="AJ2221" t="s">
        <v>54511</v>
      </c>
      <c r="AK2221">
        <v>269</v>
      </c>
      <c r="AL2221" t="s">
        <v>47953</v>
      </c>
      <c r="AQ2221" t="s">
        <v>10014</v>
      </c>
      <c r="AR2221" t="s">
        <v>10003</v>
      </c>
      <c r="AS2221">
        <v>1</v>
      </c>
      <c r="AT2221" t="s">
        <v>1446</v>
      </c>
      <c r="AU2221" t="s">
        <v>10015</v>
      </c>
      <c r="AX2221">
        <v>55.528193181574999</v>
      </c>
      <c r="AY2221">
        <v>12.2106574568231</v>
      </c>
      <c r="AZ2221" t="s">
        <v>62</v>
      </c>
      <c r="BA2221">
        <v>1085</v>
      </c>
      <c r="BB2221" t="s">
        <v>44618</v>
      </c>
    </row>
    <row r="2222" spans="1:54" x14ac:dyDescent="0.25">
      <c r="A2222" s="1">
        <v>45200</v>
      </c>
      <c r="B2222">
        <v>280345</v>
      </c>
      <c r="C2222" t="s">
        <v>11995</v>
      </c>
      <c r="D2222">
        <v>2990</v>
      </c>
      <c r="E2222" t="s">
        <v>52947</v>
      </c>
      <c r="F2222" t="s">
        <v>11996</v>
      </c>
      <c r="G2222">
        <v>29188335</v>
      </c>
      <c r="H2222">
        <v>1004221089</v>
      </c>
      <c r="I2222" t="s">
        <v>11997</v>
      </c>
      <c r="K2222" t="s">
        <v>6937</v>
      </c>
      <c r="L2222" t="s">
        <v>47448</v>
      </c>
      <c r="M2222">
        <v>485</v>
      </c>
      <c r="N2222" t="s">
        <v>6938</v>
      </c>
      <c r="R2222" s="1">
        <v>44621</v>
      </c>
      <c r="S2222" t="s">
        <v>56</v>
      </c>
      <c r="T2222">
        <v>210</v>
      </c>
      <c r="U2222" t="s">
        <v>6871</v>
      </c>
      <c r="V2222" s="1">
        <v>44621</v>
      </c>
      <c r="W2222">
        <v>2</v>
      </c>
      <c r="X2222" t="s">
        <v>57</v>
      </c>
      <c r="Y2222">
        <v>1</v>
      </c>
      <c r="Z2222" t="s">
        <v>46545</v>
      </c>
      <c r="AA2222">
        <v>9</v>
      </c>
      <c r="AB2222">
        <v>201203</v>
      </c>
      <c r="AC2222">
        <v>129</v>
      </c>
      <c r="AD2222" t="s">
        <v>2405</v>
      </c>
      <c r="AE2222">
        <v>1016</v>
      </c>
      <c r="AF2222" t="s">
        <v>2405</v>
      </c>
      <c r="AG2222">
        <v>3</v>
      </c>
      <c r="AH2222" t="s">
        <v>81</v>
      </c>
      <c r="AI2222">
        <v>99</v>
      </c>
      <c r="AJ2222" t="s">
        <v>54511</v>
      </c>
      <c r="AK2222">
        <v>210</v>
      </c>
      <c r="AL2222" t="s">
        <v>6871</v>
      </c>
      <c r="AM2222">
        <v>2</v>
      </c>
      <c r="AN2222" t="s">
        <v>119</v>
      </c>
      <c r="AO2222">
        <v>227210</v>
      </c>
      <c r="AQ2222" t="s">
        <v>11998</v>
      </c>
      <c r="AR2222" t="s">
        <v>11999</v>
      </c>
      <c r="AS2222">
        <v>0</v>
      </c>
      <c r="AT2222" t="s">
        <v>61</v>
      </c>
      <c r="AU2222" t="s">
        <v>47449</v>
      </c>
      <c r="AX2222">
        <v>55.92615541</v>
      </c>
      <c r="AY2222">
        <v>12.48811229</v>
      </c>
      <c r="AZ2222" t="s">
        <v>62</v>
      </c>
      <c r="BA2222">
        <v>1084</v>
      </c>
      <c r="BB2222" t="s">
        <v>63</v>
      </c>
    </row>
    <row r="2223" spans="1:54" x14ac:dyDescent="0.25">
      <c r="A2223" s="1">
        <v>45200</v>
      </c>
      <c r="B2223">
        <v>280346</v>
      </c>
      <c r="C2223" t="s">
        <v>48265</v>
      </c>
      <c r="D2223">
        <v>8500</v>
      </c>
      <c r="E2223" t="s">
        <v>10210</v>
      </c>
      <c r="F2223" t="s">
        <v>48266</v>
      </c>
      <c r="G2223">
        <v>29189986</v>
      </c>
      <c r="H2223">
        <v>1003353727</v>
      </c>
      <c r="I2223" t="s">
        <v>48267</v>
      </c>
      <c r="K2223" t="s">
        <v>12000</v>
      </c>
      <c r="L2223" t="s">
        <v>55370</v>
      </c>
      <c r="M2223">
        <v>9650</v>
      </c>
      <c r="N2223">
        <v>64</v>
      </c>
      <c r="R2223" s="1">
        <v>44757</v>
      </c>
      <c r="S2223" t="s">
        <v>56</v>
      </c>
      <c r="T2223">
        <v>707</v>
      </c>
      <c r="U2223" t="s">
        <v>10213</v>
      </c>
      <c r="V2223" s="1">
        <v>44743</v>
      </c>
      <c r="W2223">
        <v>2</v>
      </c>
      <c r="X2223" t="s">
        <v>57</v>
      </c>
      <c r="Y2223">
        <v>1</v>
      </c>
      <c r="Z2223" t="s">
        <v>46545</v>
      </c>
      <c r="AA2223">
        <v>9</v>
      </c>
      <c r="AB2223">
        <v>201208</v>
      </c>
      <c r="AC2223">
        <v>121</v>
      </c>
      <c r="AD2223" t="s">
        <v>70</v>
      </c>
      <c r="AE2223">
        <v>1012</v>
      </c>
      <c r="AF2223" t="s">
        <v>71</v>
      </c>
      <c r="AG2223">
        <v>3</v>
      </c>
      <c r="AH2223" t="s">
        <v>81</v>
      </c>
      <c r="AI2223">
        <v>99</v>
      </c>
      <c r="AJ2223" t="s">
        <v>54511</v>
      </c>
      <c r="AK2223">
        <v>707</v>
      </c>
      <c r="AL2223" t="s">
        <v>10213</v>
      </c>
      <c r="AM2223">
        <v>2</v>
      </c>
      <c r="AN2223" t="s">
        <v>119</v>
      </c>
      <c r="AO2223">
        <v>281070</v>
      </c>
      <c r="AP2223">
        <v>281070</v>
      </c>
      <c r="AQ2223" t="s">
        <v>12001</v>
      </c>
      <c r="AR2223" t="s">
        <v>12002</v>
      </c>
      <c r="AS2223">
        <v>2</v>
      </c>
      <c r="AT2223" t="s">
        <v>1413</v>
      </c>
      <c r="AU2223" t="s">
        <v>55371</v>
      </c>
      <c r="AX2223">
        <v>56.408709340000001</v>
      </c>
      <c r="AY2223">
        <v>10.89326516</v>
      </c>
      <c r="AZ2223" t="s">
        <v>62</v>
      </c>
      <c r="BA2223">
        <v>1082</v>
      </c>
      <c r="BB2223" t="s">
        <v>2852</v>
      </c>
    </row>
    <row r="2224" spans="1:54" x14ac:dyDescent="0.25">
      <c r="A2224" s="1">
        <v>45200</v>
      </c>
      <c r="B2224">
        <v>280347</v>
      </c>
      <c r="C2224" t="s">
        <v>45112</v>
      </c>
      <c r="D2224">
        <v>4700</v>
      </c>
      <c r="E2224" t="s">
        <v>44985</v>
      </c>
      <c r="F2224" t="s">
        <v>45113</v>
      </c>
      <c r="G2224">
        <v>29189625</v>
      </c>
      <c r="H2224">
        <v>1003299301</v>
      </c>
      <c r="I2224" t="s">
        <v>12003</v>
      </c>
      <c r="K2224" t="s">
        <v>12004</v>
      </c>
      <c r="L2224" t="s">
        <v>12005</v>
      </c>
      <c r="M2224">
        <v>363</v>
      </c>
      <c r="N2224">
        <v>78</v>
      </c>
      <c r="R2224" s="1">
        <v>44949</v>
      </c>
      <c r="S2224" t="s">
        <v>56</v>
      </c>
      <c r="T2224">
        <v>370</v>
      </c>
      <c r="U2224" t="s">
        <v>44987</v>
      </c>
      <c r="W2224">
        <v>2</v>
      </c>
      <c r="X2224" t="s">
        <v>57</v>
      </c>
      <c r="Y2224">
        <v>1</v>
      </c>
      <c r="Z2224" t="s">
        <v>46545</v>
      </c>
      <c r="AB2224">
        <v>201203</v>
      </c>
      <c r="AC2224">
        <v>149</v>
      </c>
      <c r="AD2224" t="s">
        <v>1085</v>
      </c>
      <c r="AE2224">
        <v>1026</v>
      </c>
      <c r="AF2224" t="s">
        <v>44530</v>
      </c>
      <c r="AG2224">
        <v>1</v>
      </c>
      <c r="AH2224" t="s">
        <v>44482</v>
      </c>
      <c r="AI2224">
        <v>99</v>
      </c>
      <c r="AJ2224" t="s">
        <v>54511</v>
      </c>
      <c r="AK2224">
        <v>370</v>
      </c>
      <c r="AL2224" t="s">
        <v>44987</v>
      </c>
      <c r="AQ2224" t="s">
        <v>12006</v>
      </c>
      <c r="AR2224" t="s">
        <v>12007</v>
      </c>
      <c r="AS2224">
        <v>0</v>
      </c>
      <c r="AT2224" t="s">
        <v>61</v>
      </c>
      <c r="AU2224" t="s">
        <v>7661</v>
      </c>
      <c r="AX2224">
        <v>55.222415040000001</v>
      </c>
      <c r="AY2224">
        <v>11.74567628</v>
      </c>
      <c r="AZ2224" t="s">
        <v>62</v>
      </c>
      <c r="BA2224">
        <v>1085</v>
      </c>
      <c r="BB2224" t="s">
        <v>44618</v>
      </c>
    </row>
    <row r="2225" spans="1:54" x14ac:dyDescent="0.25">
      <c r="A2225" s="1">
        <v>45200</v>
      </c>
      <c r="B2225">
        <v>280348</v>
      </c>
      <c r="C2225" t="s">
        <v>12008</v>
      </c>
      <c r="D2225">
        <v>9900</v>
      </c>
      <c r="E2225" t="s">
        <v>1836</v>
      </c>
      <c r="F2225" t="s">
        <v>11621</v>
      </c>
      <c r="G2225">
        <v>29189498</v>
      </c>
      <c r="H2225">
        <v>1017860778</v>
      </c>
      <c r="I2225" t="s">
        <v>48268</v>
      </c>
      <c r="K2225" t="s">
        <v>12009</v>
      </c>
      <c r="L2225" t="s">
        <v>12010</v>
      </c>
      <c r="M2225">
        <v>6231</v>
      </c>
      <c r="N2225">
        <v>75</v>
      </c>
      <c r="R2225" s="1">
        <v>45133</v>
      </c>
      <c r="S2225" t="s">
        <v>6399</v>
      </c>
      <c r="T2225">
        <v>813</v>
      </c>
      <c r="U2225" t="s">
        <v>1841</v>
      </c>
      <c r="W2225">
        <v>2</v>
      </c>
      <c r="X2225" t="s">
        <v>57</v>
      </c>
      <c r="Y2225">
        <v>1</v>
      </c>
      <c r="Z2225" t="s">
        <v>46545</v>
      </c>
      <c r="AA2225">
        <v>9</v>
      </c>
      <c r="AB2225">
        <v>201208</v>
      </c>
      <c r="AC2225">
        <v>121</v>
      </c>
      <c r="AD2225" t="s">
        <v>70</v>
      </c>
      <c r="AE2225">
        <v>1012</v>
      </c>
      <c r="AF2225" t="s">
        <v>71</v>
      </c>
      <c r="AG2225">
        <v>1</v>
      </c>
      <c r="AH2225" t="s">
        <v>44482</v>
      </c>
      <c r="AI2225">
        <v>99</v>
      </c>
      <c r="AJ2225" t="s">
        <v>54511</v>
      </c>
      <c r="AK2225">
        <v>813</v>
      </c>
      <c r="AL2225" t="s">
        <v>1841</v>
      </c>
      <c r="AM2225">
        <v>1</v>
      </c>
      <c r="AN2225" t="s">
        <v>1193</v>
      </c>
      <c r="AO2225">
        <v>280595</v>
      </c>
      <c r="AQ2225" t="s">
        <v>12011</v>
      </c>
      <c r="AR2225" t="s">
        <v>12012</v>
      </c>
      <c r="AS2225">
        <v>0</v>
      </c>
      <c r="AT2225" t="s">
        <v>61</v>
      </c>
      <c r="AU2225" t="s">
        <v>12013</v>
      </c>
      <c r="AX2225">
        <v>57.443252659999999</v>
      </c>
      <c r="AY2225">
        <v>10.515390650000001</v>
      </c>
      <c r="AZ2225" t="s">
        <v>62</v>
      </c>
      <c r="BA2225">
        <v>1081</v>
      </c>
      <c r="BB2225" t="s">
        <v>1844</v>
      </c>
    </row>
    <row r="2226" spans="1:54" x14ac:dyDescent="0.25">
      <c r="A2226" s="1">
        <v>45200</v>
      </c>
      <c r="B2226">
        <v>280349</v>
      </c>
      <c r="C2226" t="s">
        <v>12014</v>
      </c>
      <c r="D2226">
        <v>4700</v>
      </c>
      <c r="E2226" t="s">
        <v>44985</v>
      </c>
      <c r="F2226" t="s">
        <v>12015</v>
      </c>
      <c r="I2226" t="s">
        <v>12016</v>
      </c>
      <c r="K2226" t="s">
        <v>12017</v>
      </c>
      <c r="L2226" t="s">
        <v>12018</v>
      </c>
      <c r="M2226">
        <v>1440</v>
      </c>
      <c r="N2226">
        <v>13</v>
      </c>
      <c r="R2226" s="1">
        <v>41514</v>
      </c>
      <c r="S2226" t="s">
        <v>56</v>
      </c>
      <c r="T2226">
        <v>370</v>
      </c>
      <c r="U2226" t="s">
        <v>44987</v>
      </c>
      <c r="W2226">
        <v>5</v>
      </c>
      <c r="X2226" t="s">
        <v>557</v>
      </c>
      <c r="Y2226">
        <v>1</v>
      </c>
      <c r="Z2226" t="s">
        <v>46545</v>
      </c>
      <c r="AA2226">
        <v>6</v>
      </c>
      <c r="AB2226">
        <v>201208</v>
      </c>
      <c r="AC2226">
        <v>121</v>
      </c>
      <c r="AD2226" t="s">
        <v>70</v>
      </c>
      <c r="AE2226">
        <v>1013</v>
      </c>
      <c r="AF2226" t="s">
        <v>558</v>
      </c>
      <c r="AG2226">
        <v>8</v>
      </c>
      <c r="AH2226" t="s">
        <v>10520</v>
      </c>
      <c r="AI2226">
        <v>99</v>
      </c>
      <c r="AJ2226" t="s">
        <v>54511</v>
      </c>
      <c r="AK2226">
        <v>370</v>
      </c>
      <c r="AL2226" t="s">
        <v>44987</v>
      </c>
      <c r="AQ2226" t="s">
        <v>12019</v>
      </c>
      <c r="AS2226">
        <v>0</v>
      </c>
      <c r="AT2226" t="s">
        <v>61</v>
      </c>
      <c r="AU2226" t="s">
        <v>3786</v>
      </c>
      <c r="AX2226">
        <v>55.236932703112402</v>
      </c>
      <c r="AY2226">
        <v>11.684234458218301</v>
      </c>
      <c r="AZ2226" t="s">
        <v>62</v>
      </c>
      <c r="BA2226">
        <v>1085</v>
      </c>
      <c r="BB2226" t="s">
        <v>44618</v>
      </c>
    </row>
    <row r="2227" spans="1:54" x14ac:dyDescent="0.25">
      <c r="A2227" s="1">
        <v>45200</v>
      </c>
      <c r="B2227">
        <v>280350</v>
      </c>
      <c r="C2227" t="s">
        <v>53187</v>
      </c>
      <c r="D2227">
        <v>4760</v>
      </c>
      <c r="E2227" t="s">
        <v>11833</v>
      </c>
      <c r="F2227" t="s">
        <v>53187</v>
      </c>
      <c r="G2227">
        <v>29189676</v>
      </c>
      <c r="H2227">
        <v>1017828408</v>
      </c>
      <c r="I2227" t="s">
        <v>48269</v>
      </c>
      <c r="K2227" t="s">
        <v>12020</v>
      </c>
      <c r="L2227" t="s">
        <v>12021</v>
      </c>
      <c r="M2227">
        <v>221</v>
      </c>
      <c r="N2227">
        <v>33</v>
      </c>
      <c r="R2227" s="1">
        <v>44854</v>
      </c>
      <c r="S2227" t="s">
        <v>56</v>
      </c>
      <c r="T2227">
        <v>390</v>
      </c>
      <c r="U2227" t="s">
        <v>11069</v>
      </c>
      <c r="W2227">
        <v>2</v>
      </c>
      <c r="X2227" t="s">
        <v>57</v>
      </c>
      <c r="Y2227">
        <v>1</v>
      </c>
      <c r="Z2227" t="s">
        <v>46545</v>
      </c>
      <c r="AA2227">
        <v>10</v>
      </c>
      <c r="AB2227">
        <v>201208</v>
      </c>
      <c r="AC2227">
        <v>121</v>
      </c>
      <c r="AD2227" t="s">
        <v>70</v>
      </c>
      <c r="AE2227">
        <v>1012</v>
      </c>
      <c r="AF2227" t="s">
        <v>71</v>
      </c>
      <c r="AG2227">
        <v>4</v>
      </c>
      <c r="AH2227" t="s">
        <v>44547</v>
      </c>
      <c r="AI2227">
        <v>99</v>
      </c>
      <c r="AJ2227" t="s">
        <v>54511</v>
      </c>
      <c r="AK2227">
        <v>390</v>
      </c>
      <c r="AL2227" t="s">
        <v>11069</v>
      </c>
      <c r="AQ2227" t="s">
        <v>12022</v>
      </c>
      <c r="AR2227" t="s">
        <v>12023</v>
      </c>
      <c r="AS2227">
        <v>1</v>
      </c>
      <c r="AT2227" t="s">
        <v>1446</v>
      </c>
      <c r="AU2227" t="s">
        <v>12024</v>
      </c>
      <c r="AX2227">
        <v>55.015185320000001</v>
      </c>
      <c r="AY2227">
        <v>11.90927555</v>
      </c>
      <c r="AZ2227" t="s">
        <v>62</v>
      </c>
      <c r="BA2227">
        <v>1085</v>
      </c>
      <c r="BB2227" t="s">
        <v>44618</v>
      </c>
    </row>
    <row r="2228" spans="1:54" x14ac:dyDescent="0.25">
      <c r="A2228" s="1">
        <v>45200</v>
      </c>
      <c r="B2228">
        <v>280351</v>
      </c>
      <c r="C2228" t="s">
        <v>48270</v>
      </c>
      <c r="D2228">
        <v>4720</v>
      </c>
      <c r="E2228" t="s">
        <v>48126</v>
      </c>
      <c r="F2228" t="s">
        <v>48270</v>
      </c>
      <c r="G2228">
        <v>29189676</v>
      </c>
      <c r="H2228">
        <v>1003304410</v>
      </c>
      <c r="I2228" t="s">
        <v>12025</v>
      </c>
      <c r="K2228" t="s">
        <v>11067</v>
      </c>
      <c r="L2228" t="s">
        <v>11068</v>
      </c>
      <c r="M2228">
        <v>1452</v>
      </c>
      <c r="N2228">
        <v>15</v>
      </c>
      <c r="R2228" s="1">
        <v>43817</v>
      </c>
      <c r="S2228" t="s">
        <v>56</v>
      </c>
      <c r="T2228">
        <v>390</v>
      </c>
      <c r="U2228" t="s">
        <v>11069</v>
      </c>
      <c r="W2228">
        <v>2</v>
      </c>
      <c r="X2228" t="s">
        <v>57</v>
      </c>
      <c r="Y2228">
        <v>1</v>
      </c>
      <c r="Z2228" t="s">
        <v>46545</v>
      </c>
      <c r="AA2228">
        <v>9</v>
      </c>
      <c r="AB2228">
        <v>201208</v>
      </c>
      <c r="AC2228">
        <v>121</v>
      </c>
      <c r="AD2228" t="s">
        <v>70</v>
      </c>
      <c r="AE2228">
        <v>1012</v>
      </c>
      <c r="AF2228" t="s">
        <v>71</v>
      </c>
      <c r="AG2228">
        <v>1</v>
      </c>
      <c r="AH2228" t="s">
        <v>44482</v>
      </c>
      <c r="AI2228">
        <v>99</v>
      </c>
      <c r="AJ2228" t="s">
        <v>54511</v>
      </c>
      <c r="AK2228">
        <v>390</v>
      </c>
      <c r="AL2228" t="s">
        <v>11069</v>
      </c>
      <c r="AQ2228" t="s">
        <v>12026</v>
      </c>
      <c r="AR2228" t="s">
        <v>48271</v>
      </c>
      <c r="AS2228">
        <v>0</v>
      </c>
      <c r="AT2228" t="s">
        <v>61</v>
      </c>
      <c r="AU2228" t="s">
        <v>3786</v>
      </c>
      <c r="AX2228">
        <v>55.117232119999997</v>
      </c>
      <c r="AY2228">
        <v>12.049251229999999</v>
      </c>
      <c r="AZ2228" t="s">
        <v>62</v>
      </c>
      <c r="BA2228">
        <v>1085</v>
      </c>
      <c r="BB2228" t="s">
        <v>44618</v>
      </c>
    </row>
    <row r="2229" spans="1:54" x14ac:dyDescent="0.25">
      <c r="A2229" s="1">
        <v>45200</v>
      </c>
      <c r="B2229">
        <v>280352</v>
      </c>
      <c r="C2229" t="s">
        <v>48272</v>
      </c>
      <c r="D2229">
        <v>4780</v>
      </c>
      <c r="E2229" t="s">
        <v>12027</v>
      </c>
      <c r="F2229" t="s">
        <v>48272</v>
      </c>
      <c r="G2229">
        <v>29189676</v>
      </c>
      <c r="H2229">
        <v>1003301848</v>
      </c>
      <c r="I2229" t="s">
        <v>12028</v>
      </c>
      <c r="K2229" t="s">
        <v>12029</v>
      </c>
      <c r="L2229" t="s">
        <v>45114</v>
      </c>
      <c r="M2229">
        <v>130</v>
      </c>
      <c r="N2229">
        <v>2</v>
      </c>
      <c r="R2229" s="1">
        <v>43782</v>
      </c>
      <c r="S2229" t="s">
        <v>56</v>
      </c>
      <c r="T2229">
        <v>390</v>
      </c>
      <c r="U2229" t="s">
        <v>11069</v>
      </c>
      <c r="W2229">
        <v>2</v>
      </c>
      <c r="X2229" t="s">
        <v>57</v>
      </c>
      <c r="Y2229">
        <v>1</v>
      </c>
      <c r="Z2229" t="s">
        <v>46545</v>
      </c>
      <c r="AA2229">
        <v>10</v>
      </c>
      <c r="AB2229">
        <v>201208</v>
      </c>
      <c r="AC2229">
        <v>121</v>
      </c>
      <c r="AD2229" t="s">
        <v>70</v>
      </c>
      <c r="AE2229">
        <v>1012</v>
      </c>
      <c r="AF2229" t="s">
        <v>71</v>
      </c>
      <c r="AG2229">
        <v>4</v>
      </c>
      <c r="AH2229" t="s">
        <v>44547</v>
      </c>
      <c r="AI2229">
        <v>99</v>
      </c>
      <c r="AJ2229" t="s">
        <v>54511</v>
      </c>
      <c r="AK2229">
        <v>390</v>
      </c>
      <c r="AL2229" t="s">
        <v>11069</v>
      </c>
      <c r="AQ2229" t="s">
        <v>12030</v>
      </c>
      <c r="AR2229" t="s">
        <v>48273</v>
      </c>
      <c r="AS2229">
        <v>1</v>
      </c>
      <c r="AT2229" t="s">
        <v>1446</v>
      </c>
      <c r="AU2229" t="s">
        <v>45115</v>
      </c>
      <c r="AX2229">
        <v>54.994513599999998</v>
      </c>
      <c r="AY2229">
        <v>12.279901799999999</v>
      </c>
      <c r="AZ2229" t="s">
        <v>62</v>
      </c>
      <c r="BA2229">
        <v>1085</v>
      </c>
      <c r="BB2229" t="s">
        <v>44618</v>
      </c>
    </row>
    <row r="2230" spans="1:54" x14ac:dyDescent="0.25">
      <c r="A2230" s="1">
        <v>45200</v>
      </c>
      <c r="B2230">
        <v>280353</v>
      </c>
      <c r="C2230" t="s">
        <v>12031</v>
      </c>
      <c r="D2230">
        <v>4773</v>
      </c>
      <c r="E2230" t="s">
        <v>12032</v>
      </c>
      <c r="F2230" t="s">
        <v>12031</v>
      </c>
      <c r="G2230">
        <v>29189676</v>
      </c>
      <c r="H2230">
        <v>1022791741</v>
      </c>
      <c r="I2230" t="s">
        <v>47761</v>
      </c>
      <c r="K2230" t="s">
        <v>12033</v>
      </c>
      <c r="L2230" t="s">
        <v>8481</v>
      </c>
      <c r="M2230">
        <v>1450</v>
      </c>
      <c r="N2230">
        <v>1</v>
      </c>
      <c r="R2230" s="1">
        <v>45196</v>
      </c>
      <c r="S2230" t="s">
        <v>1367</v>
      </c>
      <c r="T2230">
        <v>390</v>
      </c>
      <c r="U2230" t="s">
        <v>11069</v>
      </c>
      <c r="W2230">
        <v>2</v>
      </c>
      <c r="X2230" t="s">
        <v>57</v>
      </c>
      <c r="Y2230">
        <v>1</v>
      </c>
      <c r="Z2230" t="s">
        <v>46545</v>
      </c>
      <c r="AA2230">
        <v>10</v>
      </c>
      <c r="AB2230">
        <v>201208</v>
      </c>
      <c r="AC2230">
        <v>121</v>
      </c>
      <c r="AD2230" t="s">
        <v>70</v>
      </c>
      <c r="AE2230">
        <v>1012</v>
      </c>
      <c r="AF2230" t="s">
        <v>71</v>
      </c>
      <c r="AG2230">
        <v>4</v>
      </c>
      <c r="AH2230" t="s">
        <v>44547</v>
      </c>
      <c r="AI2230">
        <v>99</v>
      </c>
      <c r="AJ2230" t="s">
        <v>54511</v>
      </c>
      <c r="AK2230">
        <v>390</v>
      </c>
      <c r="AL2230" t="s">
        <v>11069</v>
      </c>
      <c r="AQ2230" t="s">
        <v>12034</v>
      </c>
      <c r="AR2230" t="s">
        <v>12035</v>
      </c>
      <c r="AS2230">
        <v>1</v>
      </c>
      <c r="AT2230" t="s">
        <v>1446</v>
      </c>
      <c r="AU2230" t="s">
        <v>3786</v>
      </c>
      <c r="AX2230">
        <v>54.996214819999999</v>
      </c>
      <c r="AY2230">
        <v>12.01934657</v>
      </c>
      <c r="AZ2230" t="s">
        <v>62</v>
      </c>
      <c r="BA2230">
        <v>1085</v>
      </c>
      <c r="BB2230" t="s">
        <v>44618</v>
      </c>
    </row>
    <row r="2231" spans="1:54" x14ac:dyDescent="0.25">
      <c r="A2231" s="1">
        <v>45200</v>
      </c>
      <c r="B2231">
        <v>280354</v>
      </c>
      <c r="C2231" t="s">
        <v>48274</v>
      </c>
      <c r="D2231">
        <v>4750</v>
      </c>
      <c r="E2231" t="s">
        <v>11542</v>
      </c>
      <c r="F2231" t="s">
        <v>48275</v>
      </c>
      <c r="G2231">
        <v>29189676</v>
      </c>
      <c r="H2231">
        <v>1003306966</v>
      </c>
      <c r="I2231" t="s">
        <v>12036</v>
      </c>
      <c r="K2231" t="s">
        <v>12037</v>
      </c>
      <c r="L2231" t="s">
        <v>45116</v>
      </c>
      <c r="M2231">
        <v>1682</v>
      </c>
      <c r="N2231">
        <v>7</v>
      </c>
      <c r="R2231" s="1">
        <v>44629</v>
      </c>
      <c r="S2231" t="s">
        <v>56</v>
      </c>
      <c r="T2231">
        <v>390</v>
      </c>
      <c r="U2231" t="s">
        <v>11069</v>
      </c>
      <c r="W2231">
        <v>2</v>
      </c>
      <c r="X2231" t="s">
        <v>57</v>
      </c>
      <c r="Y2231">
        <v>1</v>
      </c>
      <c r="Z2231" t="s">
        <v>46545</v>
      </c>
      <c r="AA2231">
        <v>10</v>
      </c>
      <c r="AB2231">
        <v>201208</v>
      </c>
      <c r="AC2231">
        <v>121</v>
      </c>
      <c r="AD2231" t="s">
        <v>70</v>
      </c>
      <c r="AE2231">
        <v>1012</v>
      </c>
      <c r="AF2231" t="s">
        <v>71</v>
      </c>
      <c r="AG2231">
        <v>4</v>
      </c>
      <c r="AH2231" t="s">
        <v>44547</v>
      </c>
      <c r="AI2231">
        <v>99</v>
      </c>
      <c r="AJ2231" t="s">
        <v>54511</v>
      </c>
      <c r="AK2231">
        <v>390</v>
      </c>
      <c r="AL2231" t="s">
        <v>11069</v>
      </c>
      <c r="AQ2231" t="s">
        <v>12038</v>
      </c>
      <c r="AR2231" t="s">
        <v>12039</v>
      </c>
      <c r="AS2231">
        <v>1</v>
      </c>
      <c r="AT2231" t="s">
        <v>1446</v>
      </c>
      <c r="AU2231" t="s">
        <v>45117</v>
      </c>
      <c r="AX2231">
        <v>55.109379160000003</v>
      </c>
      <c r="AY2231">
        <v>11.88337241</v>
      </c>
      <c r="AZ2231" t="s">
        <v>62</v>
      </c>
      <c r="BA2231">
        <v>1085</v>
      </c>
      <c r="BB2231" t="s">
        <v>44618</v>
      </c>
    </row>
    <row r="2232" spans="1:54" x14ac:dyDescent="0.25">
      <c r="A2232" s="1">
        <v>45200</v>
      </c>
      <c r="B2232">
        <v>280355</v>
      </c>
      <c r="C2232" t="s">
        <v>12040</v>
      </c>
      <c r="D2232">
        <v>4771</v>
      </c>
      <c r="E2232" t="s">
        <v>12041</v>
      </c>
      <c r="F2232" t="s">
        <v>48276</v>
      </c>
      <c r="G2232">
        <v>29189676</v>
      </c>
      <c r="H2232">
        <v>1017842095</v>
      </c>
      <c r="I2232" t="s">
        <v>11979</v>
      </c>
      <c r="K2232" t="s">
        <v>12042</v>
      </c>
      <c r="L2232" t="s">
        <v>12043</v>
      </c>
      <c r="M2232">
        <v>757</v>
      </c>
      <c r="N2232">
        <v>3</v>
      </c>
      <c r="R2232" s="1">
        <v>45098</v>
      </c>
      <c r="S2232" t="s">
        <v>12044</v>
      </c>
      <c r="T2232">
        <v>390</v>
      </c>
      <c r="U2232" t="s">
        <v>11069</v>
      </c>
      <c r="W2232">
        <v>2</v>
      </c>
      <c r="X2232" t="s">
        <v>57</v>
      </c>
      <c r="Y2232">
        <v>1</v>
      </c>
      <c r="Z2232" t="s">
        <v>46545</v>
      </c>
      <c r="AA2232">
        <v>10</v>
      </c>
      <c r="AB2232">
        <v>201208</v>
      </c>
      <c r="AC2232">
        <v>126</v>
      </c>
      <c r="AD2232" t="s">
        <v>46616</v>
      </c>
      <c r="AE2232">
        <v>1015</v>
      </c>
      <c r="AF2232" t="s">
        <v>46616</v>
      </c>
      <c r="AG2232">
        <v>1</v>
      </c>
      <c r="AH2232" t="s">
        <v>44482</v>
      </c>
      <c r="AI2232">
        <v>99</v>
      </c>
      <c r="AJ2232" t="s">
        <v>54511</v>
      </c>
      <c r="AK2232">
        <v>390</v>
      </c>
      <c r="AL2232" t="s">
        <v>11069</v>
      </c>
      <c r="AP2232">
        <v>281862</v>
      </c>
      <c r="AQ2232" t="s">
        <v>12045</v>
      </c>
      <c r="AR2232" t="s">
        <v>12046</v>
      </c>
      <c r="AS2232">
        <v>2</v>
      </c>
      <c r="AT2232" t="s">
        <v>1413</v>
      </c>
      <c r="AU2232" t="s">
        <v>12047</v>
      </c>
      <c r="AX2232">
        <v>55.00414378</v>
      </c>
      <c r="AY2232">
        <v>12.14291092</v>
      </c>
      <c r="AZ2232" t="s">
        <v>62</v>
      </c>
      <c r="BA2232">
        <v>1085</v>
      </c>
      <c r="BB2232" t="s">
        <v>44618</v>
      </c>
    </row>
    <row r="2233" spans="1:54" x14ac:dyDescent="0.25">
      <c r="A2233" s="1">
        <v>45200</v>
      </c>
      <c r="B2233">
        <v>280356</v>
      </c>
      <c r="C2233" t="s">
        <v>12048</v>
      </c>
      <c r="D2233">
        <v>4735</v>
      </c>
      <c r="E2233" t="s">
        <v>11538</v>
      </c>
      <c r="F2233" t="s">
        <v>12049</v>
      </c>
      <c r="G2233">
        <v>29189676</v>
      </c>
      <c r="H2233">
        <v>1003301241</v>
      </c>
      <c r="I2233" t="s">
        <v>47761</v>
      </c>
      <c r="K2233" t="s">
        <v>12050</v>
      </c>
      <c r="L2233" t="s">
        <v>12051</v>
      </c>
      <c r="M2233">
        <v>701</v>
      </c>
      <c r="N2233">
        <v>21</v>
      </c>
      <c r="R2233" s="1">
        <v>45146</v>
      </c>
      <c r="S2233" t="s">
        <v>1367</v>
      </c>
      <c r="T2233">
        <v>390</v>
      </c>
      <c r="U2233" t="s">
        <v>11069</v>
      </c>
      <c r="V2233" s="1">
        <v>45146</v>
      </c>
      <c r="W2233">
        <v>2</v>
      </c>
      <c r="X2233" t="s">
        <v>57</v>
      </c>
      <c r="Y2233">
        <v>1</v>
      </c>
      <c r="Z2233" t="s">
        <v>46545</v>
      </c>
      <c r="AA2233">
        <v>6</v>
      </c>
      <c r="AB2233">
        <v>201208</v>
      </c>
      <c r="AC2233">
        <v>121</v>
      </c>
      <c r="AD2233" t="s">
        <v>70</v>
      </c>
      <c r="AE2233">
        <v>1012</v>
      </c>
      <c r="AF2233" t="s">
        <v>71</v>
      </c>
      <c r="AG2233">
        <v>3</v>
      </c>
      <c r="AH2233" t="s">
        <v>81</v>
      </c>
      <c r="AI2233">
        <v>99</v>
      </c>
      <c r="AJ2233" t="s">
        <v>54511</v>
      </c>
      <c r="AK2233">
        <v>390</v>
      </c>
      <c r="AL2233" t="s">
        <v>11069</v>
      </c>
      <c r="AP2233">
        <v>280353</v>
      </c>
      <c r="AQ2233" t="s">
        <v>12052</v>
      </c>
      <c r="AR2233" t="s">
        <v>12053</v>
      </c>
      <c r="AS2233">
        <v>2</v>
      </c>
      <c r="AT2233" t="s">
        <v>1413</v>
      </c>
      <c r="AU2233" t="s">
        <v>12054</v>
      </c>
      <c r="AX2233">
        <v>55.047275499999998</v>
      </c>
      <c r="AY2233">
        <v>12.06349123</v>
      </c>
      <c r="AZ2233" t="s">
        <v>62</v>
      </c>
      <c r="BA2233">
        <v>1085</v>
      </c>
      <c r="BB2233" t="s">
        <v>44618</v>
      </c>
    </row>
    <row r="2234" spans="1:54" x14ac:dyDescent="0.25">
      <c r="A2234" s="1">
        <v>45200</v>
      </c>
      <c r="B2234">
        <v>280357</v>
      </c>
      <c r="C2234" t="s">
        <v>12055</v>
      </c>
      <c r="D2234">
        <v>4690</v>
      </c>
      <c r="E2234" t="s">
        <v>10552</v>
      </c>
      <c r="F2234" t="s">
        <v>12055</v>
      </c>
      <c r="G2234">
        <v>29188475</v>
      </c>
      <c r="H2234">
        <v>1003305132</v>
      </c>
      <c r="I2234" t="s">
        <v>12056</v>
      </c>
      <c r="K2234" t="s">
        <v>12057</v>
      </c>
      <c r="L2234" t="s">
        <v>45118</v>
      </c>
      <c r="M2234">
        <v>37</v>
      </c>
      <c r="N2234">
        <v>36</v>
      </c>
      <c r="R2234" s="1">
        <v>44594</v>
      </c>
      <c r="S2234" t="s">
        <v>56</v>
      </c>
      <c r="T2234">
        <v>320</v>
      </c>
      <c r="U2234" t="s">
        <v>10368</v>
      </c>
      <c r="W2234">
        <v>2</v>
      </c>
      <c r="X2234" t="s">
        <v>57</v>
      </c>
      <c r="Y2234">
        <v>1</v>
      </c>
      <c r="Z2234" t="s">
        <v>46545</v>
      </c>
      <c r="AA2234">
        <v>10</v>
      </c>
      <c r="AB2234">
        <v>201208</v>
      </c>
      <c r="AC2234">
        <v>121</v>
      </c>
      <c r="AD2234" t="s">
        <v>70</v>
      </c>
      <c r="AE2234">
        <v>1012</v>
      </c>
      <c r="AF2234" t="s">
        <v>71</v>
      </c>
      <c r="AG2234">
        <v>4</v>
      </c>
      <c r="AH2234" t="s">
        <v>44547</v>
      </c>
      <c r="AI2234">
        <v>99</v>
      </c>
      <c r="AJ2234" t="s">
        <v>54511</v>
      </c>
      <c r="AK2234">
        <v>320</v>
      </c>
      <c r="AL2234" t="s">
        <v>10368</v>
      </c>
      <c r="AQ2234" t="s">
        <v>12058</v>
      </c>
      <c r="AR2234" t="s">
        <v>12059</v>
      </c>
      <c r="AS2234">
        <v>1</v>
      </c>
      <c r="AT2234" t="s">
        <v>1446</v>
      </c>
      <c r="AU2234" t="s">
        <v>45119</v>
      </c>
      <c r="AW2234" t="s">
        <v>12060</v>
      </c>
      <c r="AX2234">
        <v>55.3131305</v>
      </c>
      <c r="AY2234">
        <v>12.060991059999999</v>
      </c>
      <c r="AZ2234" t="s">
        <v>62</v>
      </c>
      <c r="BA2234">
        <v>1085</v>
      </c>
      <c r="BB2234" t="s">
        <v>44618</v>
      </c>
    </row>
    <row r="2235" spans="1:54" x14ac:dyDescent="0.25">
      <c r="A2235" s="1">
        <v>45200</v>
      </c>
      <c r="B2235">
        <v>280358</v>
      </c>
      <c r="C2235" t="s">
        <v>12061</v>
      </c>
      <c r="D2235">
        <v>4690</v>
      </c>
      <c r="E2235" t="s">
        <v>10552</v>
      </c>
      <c r="F2235" t="s">
        <v>12062</v>
      </c>
      <c r="G2235">
        <v>29188475</v>
      </c>
      <c r="H2235">
        <v>1019001551</v>
      </c>
      <c r="I2235" t="s">
        <v>12063</v>
      </c>
      <c r="K2235" t="s">
        <v>12064</v>
      </c>
      <c r="L2235" t="s">
        <v>48277</v>
      </c>
      <c r="M2235">
        <v>983</v>
      </c>
      <c r="N2235" t="s">
        <v>12065</v>
      </c>
      <c r="R2235" s="1">
        <v>45169</v>
      </c>
      <c r="S2235" t="s">
        <v>171</v>
      </c>
      <c r="T2235">
        <v>320</v>
      </c>
      <c r="U2235" t="s">
        <v>10368</v>
      </c>
      <c r="W2235">
        <v>2</v>
      </c>
      <c r="X2235" t="s">
        <v>57</v>
      </c>
      <c r="Y2235">
        <v>1</v>
      </c>
      <c r="Z2235" t="s">
        <v>46545</v>
      </c>
      <c r="AA2235">
        <v>10</v>
      </c>
      <c r="AB2235">
        <v>201208</v>
      </c>
      <c r="AC2235">
        <v>121</v>
      </c>
      <c r="AD2235" t="s">
        <v>70</v>
      </c>
      <c r="AE2235">
        <v>1012</v>
      </c>
      <c r="AF2235" t="s">
        <v>71</v>
      </c>
      <c r="AG2235">
        <v>1</v>
      </c>
      <c r="AH2235" t="s">
        <v>44482</v>
      </c>
      <c r="AI2235">
        <v>99</v>
      </c>
      <c r="AJ2235" t="s">
        <v>54511</v>
      </c>
      <c r="AK2235">
        <v>320</v>
      </c>
      <c r="AL2235" t="s">
        <v>10368</v>
      </c>
      <c r="AQ2235" t="s">
        <v>12066</v>
      </c>
      <c r="AR2235" t="s">
        <v>12067</v>
      </c>
      <c r="AS2235">
        <v>0</v>
      </c>
      <c r="AT2235" t="s">
        <v>61</v>
      </c>
      <c r="AU2235" t="s">
        <v>47873</v>
      </c>
      <c r="AX2235">
        <v>55.3248301</v>
      </c>
      <c r="AY2235">
        <v>11.955647819999999</v>
      </c>
      <c r="AZ2235" t="s">
        <v>62</v>
      </c>
      <c r="BA2235">
        <v>1085</v>
      </c>
      <c r="BB2235" t="s">
        <v>44618</v>
      </c>
    </row>
    <row r="2236" spans="1:54" x14ac:dyDescent="0.25">
      <c r="A2236" s="1">
        <v>45200</v>
      </c>
      <c r="B2236">
        <v>280359</v>
      </c>
      <c r="C2236" t="s">
        <v>12068</v>
      </c>
      <c r="D2236">
        <v>4690</v>
      </c>
      <c r="E2236" t="s">
        <v>10552</v>
      </c>
      <c r="F2236" t="s">
        <v>7998</v>
      </c>
      <c r="G2236">
        <v>29188475</v>
      </c>
      <c r="H2236">
        <v>1012550703</v>
      </c>
      <c r="I2236" t="s">
        <v>12069</v>
      </c>
      <c r="K2236" t="s">
        <v>12057</v>
      </c>
      <c r="L2236" t="s">
        <v>48278</v>
      </c>
      <c r="M2236">
        <v>266</v>
      </c>
      <c r="N2236">
        <v>9</v>
      </c>
      <c r="R2236" s="1">
        <v>44748</v>
      </c>
      <c r="S2236" t="s">
        <v>56</v>
      </c>
      <c r="T2236">
        <v>320</v>
      </c>
      <c r="U2236" t="s">
        <v>10368</v>
      </c>
      <c r="V2236" s="1">
        <v>44743</v>
      </c>
      <c r="W2236">
        <v>2</v>
      </c>
      <c r="X2236" t="s">
        <v>57</v>
      </c>
      <c r="Y2236">
        <v>1</v>
      </c>
      <c r="Z2236" t="s">
        <v>46545</v>
      </c>
      <c r="AA2236">
        <v>6</v>
      </c>
      <c r="AB2236">
        <v>201208</v>
      </c>
      <c r="AC2236">
        <v>126</v>
      </c>
      <c r="AD2236" t="s">
        <v>46616</v>
      </c>
      <c r="AE2236">
        <v>1015</v>
      </c>
      <c r="AF2236" t="s">
        <v>46616</v>
      </c>
      <c r="AG2236">
        <v>3</v>
      </c>
      <c r="AH2236" t="s">
        <v>81</v>
      </c>
      <c r="AI2236">
        <v>99</v>
      </c>
      <c r="AJ2236" t="s">
        <v>54511</v>
      </c>
      <c r="AK2236">
        <v>320</v>
      </c>
      <c r="AL2236" t="s">
        <v>10368</v>
      </c>
      <c r="AM2236">
        <v>2</v>
      </c>
      <c r="AN2236" t="s">
        <v>119</v>
      </c>
      <c r="AO2236">
        <v>281694</v>
      </c>
      <c r="AQ2236" t="s">
        <v>12058</v>
      </c>
      <c r="AR2236" t="s">
        <v>12059</v>
      </c>
      <c r="AS2236">
        <v>0</v>
      </c>
      <c r="AT2236" t="s">
        <v>61</v>
      </c>
      <c r="AU2236" t="s">
        <v>48279</v>
      </c>
      <c r="AX2236">
        <v>55.356092349999997</v>
      </c>
      <c r="AY2236">
        <v>11.90675847</v>
      </c>
      <c r="AZ2236" t="s">
        <v>62</v>
      </c>
      <c r="BA2236">
        <v>1085</v>
      </c>
      <c r="BB2236" t="s">
        <v>44618</v>
      </c>
    </row>
    <row r="2237" spans="1:54" x14ac:dyDescent="0.25">
      <c r="A2237" s="1">
        <v>45200</v>
      </c>
      <c r="B2237">
        <v>280360</v>
      </c>
      <c r="C2237" t="s">
        <v>54716</v>
      </c>
      <c r="D2237">
        <v>4690</v>
      </c>
      <c r="E2237" t="s">
        <v>10552</v>
      </c>
      <c r="F2237" t="s">
        <v>54716</v>
      </c>
      <c r="G2237">
        <v>29188475</v>
      </c>
      <c r="H2237">
        <v>1003292563</v>
      </c>
      <c r="I2237" t="s">
        <v>12069</v>
      </c>
      <c r="K2237" t="s">
        <v>12070</v>
      </c>
      <c r="L2237" t="s">
        <v>12071</v>
      </c>
      <c r="M2237">
        <v>899</v>
      </c>
      <c r="N2237" t="s">
        <v>9485</v>
      </c>
      <c r="R2237" s="1">
        <v>44748</v>
      </c>
      <c r="S2237" t="s">
        <v>56</v>
      </c>
      <c r="T2237">
        <v>320</v>
      </c>
      <c r="U2237" t="s">
        <v>10368</v>
      </c>
      <c r="W2237">
        <v>2</v>
      </c>
      <c r="X2237" t="s">
        <v>57</v>
      </c>
      <c r="Y2237">
        <v>1</v>
      </c>
      <c r="Z2237" t="s">
        <v>46545</v>
      </c>
      <c r="AA2237">
        <v>9</v>
      </c>
      <c r="AB2237">
        <v>201208</v>
      </c>
      <c r="AC2237">
        <v>126</v>
      </c>
      <c r="AD2237" t="s">
        <v>46616</v>
      </c>
      <c r="AE2237">
        <v>1015</v>
      </c>
      <c r="AF2237" t="s">
        <v>46616</v>
      </c>
      <c r="AG2237">
        <v>1</v>
      </c>
      <c r="AH2237" t="s">
        <v>44482</v>
      </c>
      <c r="AI2237">
        <v>99</v>
      </c>
      <c r="AJ2237" t="s">
        <v>54511</v>
      </c>
      <c r="AK2237">
        <v>320</v>
      </c>
      <c r="AL2237" t="s">
        <v>10368</v>
      </c>
      <c r="AP2237">
        <v>281694</v>
      </c>
      <c r="AQ2237" t="s">
        <v>12058</v>
      </c>
      <c r="AR2237" t="s">
        <v>12059</v>
      </c>
      <c r="AS2237">
        <v>2</v>
      </c>
      <c r="AT2237" t="s">
        <v>1413</v>
      </c>
      <c r="AU2237" t="s">
        <v>12072</v>
      </c>
      <c r="AX2237">
        <v>55.329097390000001</v>
      </c>
      <c r="AY2237">
        <v>11.973883799999999</v>
      </c>
      <c r="AZ2237" t="s">
        <v>62</v>
      </c>
      <c r="BA2237">
        <v>1085</v>
      </c>
      <c r="BB2237" t="s">
        <v>44618</v>
      </c>
    </row>
    <row r="2238" spans="1:54" x14ac:dyDescent="0.25">
      <c r="A2238" s="1">
        <v>45200</v>
      </c>
      <c r="B2238">
        <v>280361</v>
      </c>
      <c r="C2238" t="s">
        <v>54717</v>
      </c>
      <c r="D2238">
        <v>4640</v>
      </c>
      <c r="E2238" t="s">
        <v>9193</v>
      </c>
      <c r="F2238" t="s">
        <v>54717</v>
      </c>
      <c r="G2238">
        <v>29188475</v>
      </c>
      <c r="H2238">
        <v>1003300439</v>
      </c>
      <c r="I2238" t="s">
        <v>54718</v>
      </c>
      <c r="K2238" t="s">
        <v>12073</v>
      </c>
      <c r="L2238" t="s">
        <v>12074</v>
      </c>
      <c r="M2238">
        <v>294</v>
      </c>
      <c r="N2238">
        <v>12</v>
      </c>
      <c r="R2238" s="1">
        <v>44165</v>
      </c>
      <c r="S2238" t="s">
        <v>56</v>
      </c>
      <c r="T2238">
        <v>320</v>
      </c>
      <c r="U2238" t="s">
        <v>10368</v>
      </c>
      <c r="W2238">
        <v>2</v>
      </c>
      <c r="X2238" t="s">
        <v>57</v>
      </c>
      <c r="Y2238">
        <v>1</v>
      </c>
      <c r="Z2238" t="s">
        <v>46545</v>
      </c>
      <c r="AA2238">
        <v>9</v>
      </c>
      <c r="AB2238">
        <v>201208</v>
      </c>
      <c r="AC2238">
        <v>121</v>
      </c>
      <c r="AD2238" t="s">
        <v>70</v>
      </c>
      <c r="AE2238">
        <v>1012</v>
      </c>
      <c r="AF2238" t="s">
        <v>71</v>
      </c>
      <c r="AG2238">
        <v>4</v>
      </c>
      <c r="AH2238" t="s">
        <v>44547</v>
      </c>
      <c r="AI2238">
        <v>99</v>
      </c>
      <c r="AJ2238" t="s">
        <v>54511</v>
      </c>
      <c r="AK2238">
        <v>320</v>
      </c>
      <c r="AL2238" t="s">
        <v>10368</v>
      </c>
      <c r="AQ2238" t="s">
        <v>12075</v>
      </c>
      <c r="AR2238" t="s">
        <v>12076</v>
      </c>
      <c r="AS2238">
        <v>1</v>
      </c>
      <c r="AT2238" t="s">
        <v>1446</v>
      </c>
      <c r="AU2238" t="s">
        <v>6885</v>
      </c>
      <c r="AX2238">
        <v>55.250684569999997</v>
      </c>
      <c r="AY2238">
        <v>12.12483391</v>
      </c>
      <c r="AZ2238" t="s">
        <v>62</v>
      </c>
      <c r="BA2238">
        <v>1085</v>
      </c>
      <c r="BB2238" t="s">
        <v>44618</v>
      </c>
    </row>
    <row r="2239" spans="1:54" x14ac:dyDescent="0.25">
      <c r="A2239" s="1">
        <v>45200</v>
      </c>
      <c r="B2239">
        <v>280362</v>
      </c>
      <c r="C2239" t="s">
        <v>12077</v>
      </c>
      <c r="D2239">
        <v>4690</v>
      </c>
      <c r="E2239" t="s">
        <v>10552</v>
      </c>
      <c r="F2239" t="s">
        <v>12077</v>
      </c>
      <c r="G2239">
        <v>29188475</v>
      </c>
      <c r="H2239">
        <v>1003292356</v>
      </c>
      <c r="I2239" t="s">
        <v>12078</v>
      </c>
      <c r="K2239" t="s">
        <v>12079</v>
      </c>
      <c r="L2239" t="s">
        <v>45120</v>
      </c>
      <c r="M2239">
        <v>101</v>
      </c>
      <c r="N2239">
        <v>14</v>
      </c>
      <c r="R2239" s="1">
        <v>44161</v>
      </c>
      <c r="S2239" t="s">
        <v>56</v>
      </c>
      <c r="T2239">
        <v>320</v>
      </c>
      <c r="U2239" t="s">
        <v>10368</v>
      </c>
      <c r="W2239">
        <v>2</v>
      </c>
      <c r="X2239" t="s">
        <v>57</v>
      </c>
      <c r="Y2239">
        <v>1</v>
      </c>
      <c r="Z2239" t="s">
        <v>46545</v>
      </c>
      <c r="AA2239">
        <v>10</v>
      </c>
      <c r="AB2239">
        <v>201208</v>
      </c>
      <c r="AC2239">
        <v>121</v>
      </c>
      <c r="AD2239" t="s">
        <v>70</v>
      </c>
      <c r="AE2239">
        <v>1012</v>
      </c>
      <c r="AF2239" t="s">
        <v>71</v>
      </c>
      <c r="AG2239">
        <v>4</v>
      </c>
      <c r="AH2239" t="s">
        <v>44547</v>
      </c>
      <c r="AI2239">
        <v>99</v>
      </c>
      <c r="AJ2239" t="s">
        <v>54511</v>
      </c>
      <c r="AK2239">
        <v>320</v>
      </c>
      <c r="AL2239" t="s">
        <v>10368</v>
      </c>
      <c r="AQ2239" t="s">
        <v>12080</v>
      </c>
      <c r="AR2239" t="s">
        <v>12081</v>
      </c>
      <c r="AS2239">
        <v>1</v>
      </c>
      <c r="AT2239" t="s">
        <v>1446</v>
      </c>
      <c r="AU2239" t="s">
        <v>45121</v>
      </c>
      <c r="AX2239">
        <v>55.335053870000003</v>
      </c>
      <c r="AY2239">
        <v>11.944474530000001</v>
      </c>
      <c r="AZ2239" t="s">
        <v>62</v>
      </c>
      <c r="BA2239">
        <v>1085</v>
      </c>
      <c r="BB2239" t="s">
        <v>44618</v>
      </c>
    </row>
    <row r="2240" spans="1:54" x14ac:dyDescent="0.25">
      <c r="A2240" s="1">
        <v>45200</v>
      </c>
      <c r="B2240">
        <v>280363</v>
      </c>
      <c r="C2240" t="s">
        <v>12082</v>
      </c>
      <c r="D2240">
        <v>5683</v>
      </c>
      <c r="E2240" t="s">
        <v>12083</v>
      </c>
      <c r="F2240" t="s">
        <v>12082</v>
      </c>
      <c r="G2240">
        <v>31507413</v>
      </c>
      <c r="H2240">
        <v>1014543496</v>
      </c>
      <c r="I2240" t="s">
        <v>12084</v>
      </c>
      <c r="K2240" t="s">
        <v>12085</v>
      </c>
      <c r="L2240" t="s">
        <v>12086</v>
      </c>
      <c r="M2240">
        <v>579</v>
      </c>
      <c r="N2240">
        <v>24</v>
      </c>
      <c r="R2240" s="1">
        <v>41435</v>
      </c>
      <c r="S2240" t="s">
        <v>56</v>
      </c>
      <c r="V2240" s="1">
        <v>41306</v>
      </c>
      <c r="W2240">
        <v>6</v>
      </c>
      <c r="X2240" t="s">
        <v>1289</v>
      </c>
      <c r="Y2240">
        <v>1</v>
      </c>
      <c r="Z2240" t="s">
        <v>46545</v>
      </c>
      <c r="AB2240">
        <v>201203</v>
      </c>
      <c r="AC2240">
        <v>129</v>
      </c>
      <c r="AD2240" t="s">
        <v>2405</v>
      </c>
      <c r="AE2240">
        <v>1016</v>
      </c>
      <c r="AF2240" t="s">
        <v>2405</v>
      </c>
      <c r="AG2240">
        <v>3</v>
      </c>
      <c r="AH2240" t="s">
        <v>81</v>
      </c>
      <c r="AI2240">
        <v>99</v>
      </c>
      <c r="AJ2240" t="s">
        <v>54511</v>
      </c>
      <c r="AK2240">
        <v>420</v>
      </c>
      <c r="AL2240" t="s">
        <v>11662</v>
      </c>
      <c r="AQ2240" t="s">
        <v>12087</v>
      </c>
      <c r="AS2240">
        <v>0</v>
      </c>
      <c r="AT2240" t="s">
        <v>61</v>
      </c>
      <c r="AU2240" t="s">
        <v>12088</v>
      </c>
      <c r="AX2240">
        <v>55.222224034452402</v>
      </c>
      <c r="AY2240">
        <v>10.0052836716072</v>
      </c>
      <c r="AZ2240" t="s">
        <v>62</v>
      </c>
      <c r="BA2240">
        <v>1083</v>
      </c>
      <c r="BB2240" t="s">
        <v>2861</v>
      </c>
    </row>
    <row r="2241" spans="1:54" x14ac:dyDescent="0.25">
      <c r="A2241" s="1">
        <v>45200</v>
      </c>
      <c r="B2241">
        <v>280364</v>
      </c>
      <c r="C2241" t="s">
        <v>12089</v>
      </c>
      <c r="D2241">
        <v>9900</v>
      </c>
      <c r="E2241" t="s">
        <v>1836</v>
      </c>
      <c r="F2241" t="s">
        <v>12090</v>
      </c>
      <c r="G2241">
        <v>29189498</v>
      </c>
      <c r="H2241">
        <v>1014759367</v>
      </c>
      <c r="I2241" t="s">
        <v>12091</v>
      </c>
      <c r="K2241" t="s">
        <v>12092</v>
      </c>
      <c r="L2241" t="s">
        <v>12093</v>
      </c>
      <c r="M2241">
        <v>1986</v>
      </c>
      <c r="N2241" t="s">
        <v>12094</v>
      </c>
      <c r="R2241" s="1">
        <v>41360</v>
      </c>
      <c r="S2241" t="s">
        <v>56</v>
      </c>
      <c r="T2241">
        <v>813</v>
      </c>
      <c r="U2241" t="s">
        <v>1841</v>
      </c>
      <c r="V2241" s="1">
        <v>41334</v>
      </c>
      <c r="W2241">
        <v>2</v>
      </c>
      <c r="X2241" t="s">
        <v>57</v>
      </c>
      <c r="Y2241">
        <v>1</v>
      </c>
      <c r="Z2241" t="s">
        <v>46545</v>
      </c>
      <c r="AB2241">
        <v>201203</v>
      </c>
      <c r="AC2241">
        <v>999</v>
      </c>
      <c r="AD2241" t="s">
        <v>55342</v>
      </c>
      <c r="AE2241">
        <v>9999</v>
      </c>
      <c r="AF2241" t="s">
        <v>12095</v>
      </c>
      <c r="AG2241">
        <v>3</v>
      </c>
      <c r="AH2241" t="s">
        <v>81</v>
      </c>
      <c r="AI2241">
        <v>99</v>
      </c>
      <c r="AJ2241" t="s">
        <v>54511</v>
      </c>
      <c r="AK2241">
        <v>813</v>
      </c>
      <c r="AL2241" t="s">
        <v>1841</v>
      </c>
      <c r="AQ2241" t="s">
        <v>12096</v>
      </c>
      <c r="AR2241" t="s">
        <v>12097</v>
      </c>
      <c r="AS2241">
        <v>0</v>
      </c>
      <c r="AT2241" t="s">
        <v>61</v>
      </c>
      <c r="AU2241" t="s">
        <v>12098</v>
      </c>
      <c r="AX2241">
        <v>57.4550546119834</v>
      </c>
      <c r="AY2241">
        <v>10.524905910204501</v>
      </c>
      <c r="AZ2241" t="s">
        <v>62</v>
      </c>
      <c r="BA2241">
        <v>1081</v>
      </c>
      <c r="BB2241" t="s">
        <v>1844</v>
      </c>
    </row>
    <row r="2242" spans="1:54" x14ac:dyDescent="0.25">
      <c r="A2242" s="1">
        <v>45200</v>
      </c>
      <c r="B2242">
        <v>280365</v>
      </c>
      <c r="C2242" t="s">
        <v>12099</v>
      </c>
      <c r="D2242">
        <v>3200</v>
      </c>
      <c r="E2242" t="s">
        <v>7259</v>
      </c>
      <c r="F2242" t="s">
        <v>12099</v>
      </c>
      <c r="G2242">
        <v>29188440</v>
      </c>
      <c r="H2242">
        <v>1017925675</v>
      </c>
      <c r="I2242" t="s">
        <v>12100</v>
      </c>
      <c r="K2242" t="s">
        <v>12101</v>
      </c>
      <c r="L2242" t="s">
        <v>12102</v>
      </c>
      <c r="M2242">
        <v>1341</v>
      </c>
      <c r="N2242">
        <v>1</v>
      </c>
      <c r="R2242" s="1">
        <v>43822</v>
      </c>
      <c r="S2242" t="s">
        <v>56</v>
      </c>
      <c r="T2242">
        <v>270</v>
      </c>
      <c r="U2242" t="s">
        <v>6110</v>
      </c>
      <c r="V2242" s="1">
        <v>43830</v>
      </c>
      <c r="W2242">
        <v>2</v>
      </c>
      <c r="X2242" t="s">
        <v>57</v>
      </c>
      <c r="Y2242">
        <v>1</v>
      </c>
      <c r="Z2242" t="s">
        <v>46545</v>
      </c>
      <c r="AB2242">
        <v>201208</v>
      </c>
      <c r="AC2242">
        <v>933</v>
      </c>
      <c r="AD2242" t="s">
        <v>1334</v>
      </c>
      <c r="AE2242">
        <v>2024</v>
      </c>
      <c r="AF2242" t="s">
        <v>1334</v>
      </c>
      <c r="AG2242">
        <v>3</v>
      </c>
      <c r="AH2242" t="s">
        <v>81</v>
      </c>
      <c r="AI2242">
        <v>99</v>
      </c>
      <c r="AJ2242" t="s">
        <v>54511</v>
      </c>
      <c r="AK2242">
        <v>270</v>
      </c>
      <c r="AL2242" t="s">
        <v>6110</v>
      </c>
      <c r="AQ2242" t="s">
        <v>12103</v>
      </c>
      <c r="AR2242" t="s">
        <v>12104</v>
      </c>
      <c r="AS2242">
        <v>0</v>
      </c>
      <c r="AT2242" t="s">
        <v>61</v>
      </c>
      <c r="AU2242" t="s">
        <v>12105</v>
      </c>
      <c r="AV2242" t="s">
        <v>12106</v>
      </c>
      <c r="AX2242">
        <v>56.02696581</v>
      </c>
      <c r="AY2242">
        <v>12.19087528</v>
      </c>
      <c r="AZ2242" t="s">
        <v>62</v>
      </c>
      <c r="BA2242">
        <v>1084</v>
      </c>
      <c r="BB2242" t="s">
        <v>63</v>
      </c>
    </row>
    <row r="2243" spans="1:54" x14ac:dyDescent="0.25">
      <c r="A2243" s="1">
        <v>45200</v>
      </c>
      <c r="B2243">
        <v>280366</v>
      </c>
      <c r="C2243" t="s">
        <v>12107</v>
      </c>
      <c r="D2243">
        <v>4690</v>
      </c>
      <c r="E2243" t="s">
        <v>10552</v>
      </c>
      <c r="F2243" t="s">
        <v>12108</v>
      </c>
      <c r="G2243">
        <v>29188475</v>
      </c>
      <c r="H2243">
        <v>1019454564</v>
      </c>
      <c r="I2243" t="s">
        <v>12078</v>
      </c>
      <c r="K2243" t="s">
        <v>12079</v>
      </c>
      <c r="L2243" t="s">
        <v>12109</v>
      </c>
      <c r="M2243">
        <v>1315</v>
      </c>
      <c r="N2243">
        <v>2</v>
      </c>
      <c r="R2243" s="1">
        <v>44161</v>
      </c>
      <c r="S2243" t="s">
        <v>56</v>
      </c>
      <c r="T2243">
        <v>320</v>
      </c>
      <c r="U2243" t="s">
        <v>10368</v>
      </c>
      <c r="W2243">
        <v>2</v>
      </c>
      <c r="X2243" t="s">
        <v>57</v>
      </c>
      <c r="Y2243">
        <v>1</v>
      </c>
      <c r="Z2243" t="s">
        <v>46545</v>
      </c>
      <c r="AA2243">
        <v>6</v>
      </c>
      <c r="AB2243">
        <v>201208</v>
      </c>
      <c r="AC2243">
        <v>121</v>
      </c>
      <c r="AD2243" t="s">
        <v>70</v>
      </c>
      <c r="AE2243">
        <v>1012</v>
      </c>
      <c r="AF2243" t="s">
        <v>71</v>
      </c>
      <c r="AG2243">
        <v>1</v>
      </c>
      <c r="AH2243" t="s">
        <v>44482</v>
      </c>
      <c r="AI2243">
        <v>99</v>
      </c>
      <c r="AJ2243" t="s">
        <v>54511</v>
      </c>
      <c r="AK2243">
        <v>320</v>
      </c>
      <c r="AL2243" t="s">
        <v>10368</v>
      </c>
      <c r="AP2243">
        <v>280362</v>
      </c>
      <c r="AQ2243" t="s">
        <v>12110</v>
      </c>
      <c r="AR2243" t="s">
        <v>12081</v>
      </c>
      <c r="AS2243">
        <v>2</v>
      </c>
      <c r="AT2243" t="s">
        <v>1413</v>
      </c>
      <c r="AU2243" t="s">
        <v>12111</v>
      </c>
      <c r="AX2243">
        <v>55.314320219999999</v>
      </c>
      <c r="AY2243">
        <v>11.952186380000001</v>
      </c>
      <c r="AZ2243" t="s">
        <v>62</v>
      </c>
      <c r="BA2243">
        <v>1085</v>
      </c>
      <c r="BB2243" t="s">
        <v>44618</v>
      </c>
    </row>
    <row r="2244" spans="1:54" x14ac:dyDescent="0.25">
      <c r="A2244" s="1">
        <v>45200</v>
      </c>
      <c r="B2244">
        <v>280367</v>
      </c>
      <c r="C2244" t="s">
        <v>12112</v>
      </c>
      <c r="D2244">
        <v>2750</v>
      </c>
      <c r="E2244" t="s">
        <v>1705</v>
      </c>
      <c r="F2244" t="s">
        <v>12112</v>
      </c>
      <c r="G2244">
        <v>27351034</v>
      </c>
      <c r="H2244">
        <v>1012287301</v>
      </c>
      <c r="I2244" t="s">
        <v>12113</v>
      </c>
      <c r="K2244" t="s">
        <v>12114</v>
      </c>
      <c r="L2244" t="s">
        <v>48280</v>
      </c>
      <c r="M2244">
        <v>199</v>
      </c>
      <c r="N2244">
        <v>1</v>
      </c>
      <c r="R2244" s="1">
        <v>44144</v>
      </c>
      <c r="S2244" t="s">
        <v>56</v>
      </c>
      <c r="W2244">
        <v>6</v>
      </c>
      <c r="X2244" t="s">
        <v>1289</v>
      </c>
      <c r="Y2244">
        <v>1</v>
      </c>
      <c r="Z2244" t="s">
        <v>46545</v>
      </c>
      <c r="AB2244">
        <v>201204</v>
      </c>
      <c r="AC2244">
        <v>149</v>
      </c>
      <c r="AD2244" t="s">
        <v>1085</v>
      </c>
      <c r="AE2244">
        <v>1026</v>
      </c>
      <c r="AF2244" t="s">
        <v>44530</v>
      </c>
      <c r="AG2244">
        <v>1</v>
      </c>
      <c r="AH2244" t="s">
        <v>44482</v>
      </c>
      <c r="AI2244">
        <v>99</v>
      </c>
      <c r="AJ2244" t="s">
        <v>54511</v>
      </c>
      <c r="AK2244">
        <v>151</v>
      </c>
      <c r="AL2244" t="s">
        <v>2294</v>
      </c>
      <c r="AQ2244" t="s">
        <v>12115</v>
      </c>
      <c r="AR2244" t="s">
        <v>12116</v>
      </c>
      <c r="AS2244">
        <v>0</v>
      </c>
      <c r="AT2244" t="s">
        <v>61</v>
      </c>
      <c r="AU2244" t="s">
        <v>46927</v>
      </c>
      <c r="AX2244">
        <v>55.734778970000001</v>
      </c>
      <c r="AY2244">
        <v>12.3899378</v>
      </c>
      <c r="AZ2244" t="s">
        <v>62</v>
      </c>
      <c r="BA2244">
        <v>1084</v>
      </c>
      <c r="BB2244" t="s">
        <v>63</v>
      </c>
    </row>
    <row r="2245" spans="1:54" x14ac:dyDescent="0.25">
      <c r="A2245" s="1">
        <v>45200</v>
      </c>
      <c r="B2245">
        <v>280368</v>
      </c>
      <c r="C2245" t="s">
        <v>12117</v>
      </c>
      <c r="D2245">
        <v>2300</v>
      </c>
      <c r="E2245" t="s">
        <v>46589</v>
      </c>
      <c r="F2245" t="s">
        <v>12118</v>
      </c>
      <c r="G2245">
        <v>33852053</v>
      </c>
      <c r="H2245">
        <v>1017137995</v>
      </c>
      <c r="I2245" t="s">
        <v>12119</v>
      </c>
      <c r="K2245" t="s">
        <v>4488</v>
      </c>
      <c r="L2245" t="s">
        <v>4489</v>
      </c>
      <c r="M2245">
        <v>7155</v>
      </c>
      <c r="N2245">
        <v>11</v>
      </c>
      <c r="R2245" s="1">
        <v>44914</v>
      </c>
      <c r="S2245" t="s">
        <v>56</v>
      </c>
      <c r="V2245" s="1">
        <v>44896</v>
      </c>
      <c r="W2245">
        <v>5</v>
      </c>
      <c r="X2245" t="s">
        <v>557</v>
      </c>
      <c r="Y2245">
        <v>0</v>
      </c>
      <c r="Z2245" t="s">
        <v>54560</v>
      </c>
      <c r="AB2245">
        <v>201204</v>
      </c>
      <c r="AC2245">
        <v>147</v>
      </c>
      <c r="AD2245" t="s">
        <v>46697</v>
      </c>
      <c r="AE2245">
        <v>1021</v>
      </c>
      <c r="AF2245" t="s">
        <v>46697</v>
      </c>
      <c r="AG2245">
        <v>3</v>
      </c>
      <c r="AH2245" t="s">
        <v>81</v>
      </c>
      <c r="AI2245">
        <v>99</v>
      </c>
      <c r="AJ2245" t="s">
        <v>54511</v>
      </c>
      <c r="AK2245">
        <v>101</v>
      </c>
      <c r="AL2245" t="s">
        <v>46544</v>
      </c>
      <c r="AQ2245" t="s">
        <v>12120</v>
      </c>
      <c r="AS2245">
        <v>0</v>
      </c>
      <c r="AT2245" t="s">
        <v>61</v>
      </c>
      <c r="AU2245" t="s">
        <v>4492</v>
      </c>
      <c r="AX2245">
        <v>55.665494709999997</v>
      </c>
      <c r="AY2245">
        <v>12.58545092</v>
      </c>
      <c r="AZ2245" t="s">
        <v>62</v>
      </c>
      <c r="BA2245">
        <v>1084</v>
      </c>
      <c r="BB2245" t="s">
        <v>63</v>
      </c>
    </row>
    <row r="2246" spans="1:54" x14ac:dyDescent="0.25">
      <c r="A2246" s="1">
        <v>45200</v>
      </c>
      <c r="B2246">
        <v>280369</v>
      </c>
      <c r="C2246" t="s">
        <v>12121</v>
      </c>
      <c r="D2246">
        <v>8700</v>
      </c>
      <c r="E2246" t="s">
        <v>10173</v>
      </c>
      <c r="F2246" t="s">
        <v>12121</v>
      </c>
      <c r="G2246">
        <v>29189889</v>
      </c>
      <c r="H2246">
        <v>1003338196</v>
      </c>
      <c r="K2246" t="s">
        <v>12122</v>
      </c>
      <c r="L2246" t="s">
        <v>12123</v>
      </c>
      <c r="M2246">
        <v>2433</v>
      </c>
      <c r="N2246">
        <v>6</v>
      </c>
      <c r="R2246" s="1">
        <v>41143</v>
      </c>
      <c r="S2246" t="s">
        <v>56</v>
      </c>
      <c r="T2246">
        <v>615</v>
      </c>
      <c r="U2246" t="s">
        <v>10177</v>
      </c>
      <c r="V2246" s="1">
        <v>41122</v>
      </c>
      <c r="W2246">
        <v>2</v>
      </c>
      <c r="X2246" t="s">
        <v>57</v>
      </c>
      <c r="Y2246">
        <v>1</v>
      </c>
      <c r="Z2246" t="s">
        <v>46545</v>
      </c>
      <c r="AA2246">
        <v>10</v>
      </c>
      <c r="AB2246">
        <v>201208</v>
      </c>
      <c r="AC2246">
        <v>121</v>
      </c>
      <c r="AD2246" t="s">
        <v>70</v>
      </c>
      <c r="AE2246">
        <v>1012</v>
      </c>
      <c r="AF2246" t="s">
        <v>71</v>
      </c>
      <c r="AG2246">
        <v>5</v>
      </c>
      <c r="AH2246" t="s">
        <v>1589</v>
      </c>
      <c r="AI2246">
        <v>99</v>
      </c>
      <c r="AJ2246" t="s">
        <v>54511</v>
      </c>
      <c r="AK2246">
        <v>615</v>
      </c>
      <c r="AL2246" t="s">
        <v>10177</v>
      </c>
      <c r="AQ2246" t="s">
        <v>12124</v>
      </c>
      <c r="AR2246" t="s">
        <v>12125</v>
      </c>
      <c r="AS2246">
        <v>1</v>
      </c>
      <c r="AT2246" t="s">
        <v>1446</v>
      </c>
      <c r="AU2246" t="s">
        <v>12126</v>
      </c>
      <c r="AZ2246" t="s">
        <v>62</v>
      </c>
      <c r="BA2246">
        <v>1082</v>
      </c>
      <c r="BB2246" t="s">
        <v>2852</v>
      </c>
    </row>
    <row r="2247" spans="1:54" x14ac:dyDescent="0.25">
      <c r="A2247" s="1">
        <v>45200</v>
      </c>
      <c r="B2247">
        <v>280370</v>
      </c>
      <c r="C2247" t="s">
        <v>12127</v>
      </c>
      <c r="D2247">
        <v>4653</v>
      </c>
      <c r="E2247" t="s">
        <v>12128</v>
      </c>
      <c r="F2247" t="s">
        <v>12127</v>
      </c>
      <c r="G2247">
        <v>29188475</v>
      </c>
      <c r="H2247">
        <v>1003300592</v>
      </c>
      <c r="I2247" t="s">
        <v>12129</v>
      </c>
      <c r="K2247" t="s">
        <v>12073</v>
      </c>
      <c r="L2247" t="s">
        <v>12130</v>
      </c>
      <c r="M2247">
        <v>836</v>
      </c>
      <c r="N2247">
        <v>39</v>
      </c>
      <c r="R2247" s="1">
        <v>44888</v>
      </c>
      <c r="S2247" t="s">
        <v>56</v>
      </c>
      <c r="T2247">
        <v>320</v>
      </c>
      <c r="U2247" t="s">
        <v>10368</v>
      </c>
      <c r="W2247">
        <v>2</v>
      </c>
      <c r="X2247" t="s">
        <v>57</v>
      </c>
      <c r="Y2247">
        <v>1</v>
      </c>
      <c r="Z2247" t="s">
        <v>46545</v>
      </c>
      <c r="AA2247">
        <v>9</v>
      </c>
      <c r="AB2247">
        <v>201208</v>
      </c>
      <c r="AC2247">
        <v>126</v>
      </c>
      <c r="AD2247" t="s">
        <v>46616</v>
      </c>
      <c r="AE2247">
        <v>1015</v>
      </c>
      <c r="AF2247" t="s">
        <v>46616</v>
      </c>
      <c r="AG2247">
        <v>1</v>
      </c>
      <c r="AH2247" t="s">
        <v>44482</v>
      </c>
      <c r="AI2247">
        <v>99</v>
      </c>
      <c r="AJ2247" t="s">
        <v>54511</v>
      </c>
      <c r="AK2247">
        <v>320</v>
      </c>
      <c r="AL2247" t="s">
        <v>10368</v>
      </c>
      <c r="AP2247">
        <v>281694</v>
      </c>
      <c r="AQ2247" t="s">
        <v>12058</v>
      </c>
      <c r="AR2247" t="s">
        <v>12131</v>
      </c>
      <c r="AS2247">
        <v>2</v>
      </c>
      <c r="AT2247" t="s">
        <v>1413</v>
      </c>
      <c r="AU2247" t="s">
        <v>7274</v>
      </c>
      <c r="AX2247">
        <v>55.308720399999999</v>
      </c>
      <c r="AY2247">
        <v>12.19068322</v>
      </c>
      <c r="AZ2247" t="s">
        <v>62</v>
      </c>
      <c r="BA2247">
        <v>1085</v>
      </c>
      <c r="BB2247" t="s">
        <v>44618</v>
      </c>
    </row>
    <row r="2248" spans="1:54" x14ac:dyDescent="0.25">
      <c r="A2248" s="1">
        <v>45200</v>
      </c>
      <c r="B2248">
        <v>280371</v>
      </c>
      <c r="C2248" t="s">
        <v>12132</v>
      </c>
      <c r="D2248">
        <v>3200</v>
      </c>
      <c r="E2248" t="s">
        <v>7259</v>
      </c>
      <c r="F2248" t="s">
        <v>12132</v>
      </c>
      <c r="G2248">
        <v>29188440</v>
      </c>
      <c r="H2248">
        <v>1021496312</v>
      </c>
      <c r="I2248" t="s">
        <v>12133</v>
      </c>
      <c r="K2248" t="s">
        <v>11622</v>
      </c>
      <c r="L2248" t="s">
        <v>12134</v>
      </c>
      <c r="M2248">
        <v>1341</v>
      </c>
      <c r="N2248">
        <v>1</v>
      </c>
      <c r="R2248" s="1">
        <v>45103</v>
      </c>
      <c r="S2248" t="s">
        <v>56</v>
      </c>
      <c r="T2248">
        <v>270</v>
      </c>
      <c r="U2248" t="s">
        <v>6110</v>
      </c>
      <c r="W2248">
        <v>2</v>
      </c>
      <c r="X2248" t="s">
        <v>57</v>
      </c>
      <c r="Y2248">
        <v>1</v>
      </c>
      <c r="Z2248" t="s">
        <v>46545</v>
      </c>
      <c r="AA2248">
        <v>10</v>
      </c>
      <c r="AB2248">
        <v>201208</v>
      </c>
      <c r="AC2248">
        <v>121</v>
      </c>
      <c r="AD2248" t="s">
        <v>70</v>
      </c>
      <c r="AE2248">
        <v>1012</v>
      </c>
      <c r="AF2248" t="s">
        <v>71</v>
      </c>
      <c r="AG2248">
        <v>1</v>
      </c>
      <c r="AH2248" t="s">
        <v>44482</v>
      </c>
      <c r="AI2248">
        <v>99</v>
      </c>
      <c r="AJ2248" t="s">
        <v>54511</v>
      </c>
      <c r="AK2248">
        <v>270</v>
      </c>
      <c r="AL2248" t="s">
        <v>6110</v>
      </c>
      <c r="AQ2248" t="s">
        <v>12135</v>
      </c>
      <c r="AR2248" t="s">
        <v>12136</v>
      </c>
      <c r="AS2248">
        <v>0</v>
      </c>
      <c r="AT2248" t="s">
        <v>61</v>
      </c>
      <c r="AU2248" t="s">
        <v>12105</v>
      </c>
      <c r="AX2248">
        <v>56.02692614</v>
      </c>
      <c r="AY2248">
        <v>12.190824429999999</v>
      </c>
      <c r="AZ2248" t="s">
        <v>62</v>
      </c>
      <c r="BA2248">
        <v>1084</v>
      </c>
      <c r="BB2248" t="s">
        <v>63</v>
      </c>
    </row>
    <row r="2249" spans="1:54" x14ac:dyDescent="0.25">
      <c r="A2249" s="1">
        <v>45200</v>
      </c>
      <c r="B2249">
        <v>280372</v>
      </c>
      <c r="C2249" t="s">
        <v>12137</v>
      </c>
      <c r="D2249">
        <v>3200</v>
      </c>
      <c r="E2249" t="s">
        <v>7259</v>
      </c>
      <c r="F2249" t="s">
        <v>12137</v>
      </c>
      <c r="G2249">
        <v>29188440</v>
      </c>
      <c r="H2249">
        <v>1003279107</v>
      </c>
      <c r="I2249" t="s">
        <v>44855</v>
      </c>
      <c r="K2249" t="s">
        <v>12138</v>
      </c>
      <c r="L2249" t="s">
        <v>12139</v>
      </c>
      <c r="M2249">
        <v>1484</v>
      </c>
      <c r="N2249">
        <v>43</v>
      </c>
      <c r="R2249" s="1">
        <v>41771</v>
      </c>
      <c r="S2249" t="s">
        <v>612</v>
      </c>
      <c r="T2249">
        <v>270</v>
      </c>
      <c r="U2249" t="s">
        <v>6110</v>
      </c>
      <c r="V2249" s="1">
        <v>41122</v>
      </c>
      <c r="W2249">
        <v>2</v>
      </c>
      <c r="X2249" t="s">
        <v>57</v>
      </c>
      <c r="Y2249">
        <v>1</v>
      </c>
      <c r="Z2249" t="s">
        <v>46545</v>
      </c>
      <c r="AB2249">
        <v>201208</v>
      </c>
      <c r="AC2249">
        <v>933</v>
      </c>
      <c r="AD2249" t="s">
        <v>1334</v>
      </c>
      <c r="AE2249">
        <v>2024</v>
      </c>
      <c r="AF2249" t="s">
        <v>1334</v>
      </c>
      <c r="AG2249">
        <v>3</v>
      </c>
      <c r="AH2249" t="s">
        <v>81</v>
      </c>
      <c r="AI2249">
        <v>99</v>
      </c>
      <c r="AJ2249" t="s">
        <v>54511</v>
      </c>
      <c r="AK2249">
        <v>270</v>
      </c>
      <c r="AL2249" t="s">
        <v>6110</v>
      </c>
      <c r="AM2249">
        <v>2</v>
      </c>
      <c r="AN2249" t="s">
        <v>119</v>
      </c>
      <c r="AO2249">
        <v>280365</v>
      </c>
      <c r="AQ2249" t="s">
        <v>12140</v>
      </c>
      <c r="AR2249" t="s">
        <v>7333</v>
      </c>
      <c r="AS2249">
        <v>0</v>
      </c>
      <c r="AT2249" t="s">
        <v>61</v>
      </c>
      <c r="AU2249" t="s">
        <v>7274</v>
      </c>
      <c r="AV2249" t="s">
        <v>12106</v>
      </c>
      <c r="AX2249">
        <v>56.026627832814199</v>
      </c>
      <c r="AY2249">
        <v>12.1923324086339</v>
      </c>
      <c r="AZ2249" t="s">
        <v>62</v>
      </c>
      <c r="BA2249">
        <v>1084</v>
      </c>
      <c r="BB2249" t="s">
        <v>63</v>
      </c>
    </row>
    <row r="2250" spans="1:54" x14ac:dyDescent="0.25">
      <c r="A2250" s="1">
        <v>45200</v>
      </c>
      <c r="B2250">
        <v>280373</v>
      </c>
      <c r="C2250" t="s">
        <v>12141</v>
      </c>
      <c r="D2250">
        <v>7200</v>
      </c>
      <c r="E2250" t="s">
        <v>10328</v>
      </c>
      <c r="F2250" t="s">
        <v>12142</v>
      </c>
      <c r="G2250">
        <v>14966706</v>
      </c>
      <c r="H2250">
        <v>1014560021</v>
      </c>
      <c r="I2250" t="s">
        <v>12143</v>
      </c>
      <c r="K2250" t="s">
        <v>12144</v>
      </c>
      <c r="L2250" t="s">
        <v>12145</v>
      </c>
      <c r="M2250">
        <v>664</v>
      </c>
      <c r="N2250">
        <v>1</v>
      </c>
      <c r="R2250" s="1">
        <v>43791</v>
      </c>
      <c r="S2250" t="s">
        <v>56</v>
      </c>
      <c r="W2250">
        <v>6</v>
      </c>
      <c r="X2250" t="s">
        <v>1289</v>
      </c>
      <c r="Y2250">
        <v>1</v>
      </c>
      <c r="Z2250" t="s">
        <v>46545</v>
      </c>
      <c r="AB2250">
        <v>201205</v>
      </c>
      <c r="AC2250">
        <v>127</v>
      </c>
      <c r="AD2250" t="s">
        <v>1237</v>
      </c>
      <c r="AE2250">
        <v>1052</v>
      </c>
      <c r="AF2250" t="s">
        <v>1237</v>
      </c>
      <c r="AG2250">
        <v>1</v>
      </c>
      <c r="AH2250" t="s">
        <v>44482</v>
      </c>
      <c r="AI2250">
        <v>99</v>
      </c>
      <c r="AJ2250" t="s">
        <v>54511</v>
      </c>
      <c r="AK2250">
        <v>530</v>
      </c>
      <c r="AL2250" t="s">
        <v>10332</v>
      </c>
      <c r="AQ2250" t="s">
        <v>12146</v>
      </c>
      <c r="AR2250" t="s">
        <v>12147</v>
      </c>
      <c r="AS2250">
        <v>0</v>
      </c>
      <c r="AT2250" t="s">
        <v>61</v>
      </c>
      <c r="AU2250" t="s">
        <v>10335</v>
      </c>
      <c r="AX2250">
        <v>55.752388369999998</v>
      </c>
      <c r="AY2250">
        <v>8.9257070400000007</v>
      </c>
      <c r="AZ2250" t="s">
        <v>62</v>
      </c>
      <c r="BA2250">
        <v>1083</v>
      </c>
      <c r="BB2250" t="s">
        <v>2861</v>
      </c>
    </row>
    <row r="2251" spans="1:54" x14ac:dyDescent="0.25">
      <c r="A2251" s="1">
        <v>45200</v>
      </c>
      <c r="B2251">
        <v>280374</v>
      </c>
      <c r="C2251" t="s">
        <v>12148</v>
      </c>
      <c r="D2251">
        <v>9440</v>
      </c>
      <c r="E2251" t="s">
        <v>12149</v>
      </c>
      <c r="F2251" t="s">
        <v>12148</v>
      </c>
      <c r="G2251">
        <v>39815435</v>
      </c>
      <c r="H2251">
        <v>1024736403</v>
      </c>
      <c r="I2251" t="s">
        <v>12150</v>
      </c>
      <c r="K2251" t="s">
        <v>12151</v>
      </c>
      <c r="L2251" t="s">
        <v>12152</v>
      </c>
      <c r="M2251">
        <v>4300</v>
      </c>
      <c r="N2251">
        <v>2</v>
      </c>
      <c r="R2251" s="1">
        <v>44701</v>
      </c>
      <c r="S2251" t="s">
        <v>56</v>
      </c>
      <c r="W2251">
        <v>4</v>
      </c>
      <c r="X2251" t="s">
        <v>725</v>
      </c>
      <c r="Y2251">
        <v>1</v>
      </c>
      <c r="Z2251" t="s">
        <v>46545</v>
      </c>
      <c r="AB2251">
        <v>201204</v>
      </c>
      <c r="AC2251">
        <v>149</v>
      </c>
      <c r="AD2251" t="s">
        <v>1085</v>
      </c>
      <c r="AE2251">
        <v>1027</v>
      </c>
      <c r="AF2251" t="s">
        <v>1543</v>
      </c>
      <c r="AG2251">
        <v>1</v>
      </c>
      <c r="AH2251" t="s">
        <v>44482</v>
      </c>
      <c r="AI2251">
        <v>99</v>
      </c>
      <c r="AJ2251" t="s">
        <v>54511</v>
      </c>
      <c r="AK2251">
        <v>849</v>
      </c>
      <c r="AL2251" t="s">
        <v>10736</v>
      </c>
      <c r="AP2251">
        <v>281028</v>
      </c>
      <c r="AQ2251" t="s">
        <v>12153</v>
      </c>
      <c r="AR2251" t="s">
        <v>12154</v>
      </c>
      <c r="AS2251">
        <v>2</v>
      </c>
      <c r="AT2251" t="s">
        <v>1413</v>
      </c>
      <c r="AU2251" t="s">
        <v>3878</v>
      </c>
      <c r="AW2251" t="s">
        <v>12149</v>
      </c>
      <c r="AX2251">
        <v>57.152988999999998</v>
      </c>
      <c r="AY2251">
        <v>9.7444088799999999</v>
      </c>
      <c r="AZ2251" t="s">
        <v>62</v>
      </c>
      <c r="BA2251">
        <v>1081</v>
      </c>
      <c r="BB2251" t="s">
        <v>1844</v>
      </c>
    </row>
    <row r="2252" spans="1:54" x14ac:dyDescent="0.25">
      <c r="A2252" s="1">
        <v>45200</v>
      </c>
      <c r="B2252">
        <v>280375</v>
      </c>
      <c r="C2252" t="s">
        <v>12155</v>
      </c>
      <c r="D2252">
        <v>9574</v>
      </c>
      <c r="E2252" t="s">
        <v>45122</v>
      </c>
      <c r="F2252" t="s">
        <v>12155</v>
      </c>
      <c r="G2252">
        <v>29189463</v>
      </c>
      <c r="H2252">
        <v>1003382657</v>
      </c>
      <c r="I2252" t="s">
        <v>48281</v>
      </c>
      <c r="K2252" t="s">
        <v>12156</v>
      </c>
      <c r="L2252" t="s">
        <v>10927</v>
      </c>
      <c r="M2252">
        <v>813</v>
      </c>
      <c r="N2252">
        <v>2</v>
      </c>
      <c r="R2252" s="1">
        <v>43333</v>
      </c>
      <c r="S2252" t="s">
        <v>56</v>
      </c>
      <c r="T2252">
        <v>840</v>
      </c>
      <c r="U2252" t="s">
        <v>10342</v>
      </c>
      <c r="V2252" s="1">
        <v>43343</v>
      </c>
      <c r="W2252">
        <v>2</v>
      </c>
      <c r="X2252" t="s">
        <v>57</v>
      </c>
      <c r="Y2252">
        <v>1</v>
      </c>
      <c r="Z2252" t="s">
        <v>46545</v>
      </c>
      <c r="AA2252">
        <v>9</v>
      </c>
      <c r="AB2252">
        <v>201208</v>
      </c>
      <c r="AC2252">
        <v>121</v>
      </c>
      <c r="AD2252" t="s">
        <v>70</v>
      </c>
      <c r="AE2252">
        <v>1012</v>
      </c>
      <c r="AF2252" t="s">
        <v>71</v>
      </c>
      <c r="AG2252">
        <v>3</v>
      </c>
      <c r="AH2252" t="s">
        <v>81</v>
      </c>
      <c r="AI2252">
        <v>99</v>
      </c>
      <c r="AJ2252" t="s">
        <v>54511</v>
      </c>
      <c r="AK2252">
        <v>840</v>
      </c>
      <c r="AL2252" t="s">
        <v>10342</v>
      </c>
      <c r="AM2252">
        <v>2</v>
      </c>
      <c r="AN2252" t="s">
        <v>119</v>
      </c>
      <c r="AO2252">
        <v>280934</v>
      </c>
      <c r="AP2252">
        <v>280934</v>
      </c>
      <c r="AQ2252" t="s">
        <v>12157</v>
      </c>
      <c r="AS2252">
        <v>2</v>
      </c>
      <c r="AT2252" t="s">
        <v>1413</v>
      </c>
      <c r="AU2252" t="s">
        <v>3786</v>
      </c>
      <c r="AX2252">
        <v>56.831702970000002</v>
      </c>
      <c r="AY2252">
        <v>10.112725879999999</v>
      </c>
      <c r="AZ2252" t="s">
        <v>62</v>
      </c>
      <c r="BA2252">
        <v>1081</v>
      </c>
      <c r="BB2252" t="s">
        <v>1844</v>
      </c>
    </row>
    <row r="2253" spans="1:54" x14ac:dyDescent="0.25">
      <c r="A2253" s="1">
        <v>45200</v>
      </c>
      <c r="B2253">
        <v>280376</v>
      </c>
      <c r="C2253" t="s">
        <v>12158</v>
      </c>
      <c r="D2253">
        <v>9610</v>
      </c>
      <c r="E2253" t="s">
        <v>48282</v>
      </c>
      <c r="F2253" t="s">
        <v>12159</v>
      </c>
      <c r="G2253">
        <v>29189463</v>
      </c>
      <c r="H2253">
        <v>1003381297</v>
      </c>
      <c r="I2253" t="s">
        <v>12160</v>
      </c>
      <c r="K2253" t="s">
        <v>12161</v>
      </c>
      <c r="L2253" t="s">
        <v>12162</v>
      </c>
      <c r="M2253">
        <v>913</v>
      </c>
      <c r="N2253">
        <v>15</v>
      </c>
      <c r="R2253" s="1">
        <v>44601</v>
      </c>
      <c r="S2253" t="s">
        <v>56</v>
      </c>
      <c r="T2253">
        <v>840</v>
      </c>
      <c r="U2253" t="s">
        <v>10342</v>
      </c>
      <c r="W2253">
        <v>2</v>
      </c>
      <c r="X2253" t="s">
        <v>57</v>
      </c>
      <c r="Y2253">
        <v>1</v>
      </c>
      <c r="Z2253" t="s">
        <v>46545</v>
      </c>
      <c r="AA2253">
        <v>6</v>
      </c>
      <c r="AB2253">
        <v>201208</v>
      </c>
      <c r="AC2253">
        <v>121</v>
      </c>
      <c r="AD2253" t="s">
        <v>70</v>
      </c>
      <c r="AE2253">
        <v>1012</v>
      </c>
      <c r="AF2253" t="s">
        <v>71</v>
      </c>
      <c r="AG2253">
        <v>1</v>
      </c>
      <c r="AH2253" t="s">
        <v>44482</v>
      </c>
      <c r="AI2253">
        <v>99</v>
      </c>
      <c r="AJ2253" t="s">
        <v>54511</v>
      </c>
      <c r="AK2253">
        <v>840</v>
      </c>
      <c r="AL2253" t="s">
        <v>10342</v>
      </c>
      <c r="AQ2253" t="s">
        <v>12163</v>
      </c>
      <c r="AR2253" t="s">
        <v>12164</v>
      </c>
      <c r="AS2253">
        <v>0</v>
      </c>
      <c r="AT2253" t="s">
        <v>61</v>
      </c>
      <c r="AU2253" t="s">
        <v>570</v>
      </c>
      <c r="AX2253">
        <v>56.790505179999997</v>
      </c>
      <c r="AY2253">
        <v>9.6804530799999995</v>
      </c>
      <c r="AZ2253" t="s">
        <v>62</v>
      </c>
      <c r="BA2253">
        <v>1081</v>
      </c>
      <c r="BB2253" t="s">
        <v>1844</v>
      </c>
    </row>
    <row r="2254" spans="1:54" x14ac:dyDescent="0.25">
      <c r="A2254" s="1">
        <v>45200</v>
      </c>
      <c r="B2254">
        <v>280377</v>
      </c>
      <c r="C2254" t="s">
        <v>12165</v>
      </c>
      <c r="D2254">
        <v>8800</v>
      </c>
      <c r="E2254" t="s">
        <v>2851</v>
      </c>
      <c r="F2254" t="s">
        <v>12166</v>
      </c>
      <c r="G2254">
        <v>29553602</v>
      </c>
      <c r="H2254">
        <v>1018806440</v>
      </c>
      <c r="I2254" t="s">
        <v>48283</v>
      </c>
      <c r="K2254" t="s">
        <v>12167</v>
      </c>
      <c r="L2254" t="s">
        <v>53188</v>
      </c>
      <c r="M2254">
        <v>2860</v>
      </c>
      <c r="N2254">
        <v>5</v>
      </c>
      <c r="R2254" s="1">
        <v>45153</v>
      </c>
      <c r="S2254" t="s">
        <v>1367</v>
      </c>
      <c r="W2254">
        <v>4</v>
      </c>
      <c r="X2254" t="s">
        <v>725</v>
      </c>
      <c r="Y2254">
        <v>1</v>
      </c>
      <c r="Z2254" t="s">
        <v>46545</v>
      </c>
      <c r="AB2254">
        <v>201205</v>
      </c>
      <c r="AC2254">
        <v>281</v>
      </c>
      <c r="AD2254" t="s">
        <v>1773</v>
      </c>
      <c r="AE2254">
        <v>1071</v>
      </c>
      <c r="AF2254" t="s">
        <v>1688</v>
      </c>
      <c r="AG2254">
        <v>1</v>
      </c>
      <c r="AH2254" t="s">
        <v>44482</v>
      </c>
      <c r="AI2254">
        <v>99</v>
      </c>
      <c r="AJ2254" t="s">
        <v>54511</v>
      </c>
      <c r="AK2254">
        <v>791</v>
      </c>
      <c r="AL2254" t="s">
        <v>2855</v>
      </c>
      <c r="AP2254">
        <v>787409</v>
      </c>
      <c r="AQ2254" t="s">
        <v>12168</v>
      </c>
      <c r="AR2254" t="s">
        <v>12169</v>
      </c>
      <c r="AS2254">
        <v>2</v>
      </c>
      <c r="AT2254" t="s">
        <v>1413</v>
      </c>
      <c r="AU2254" t="s">
        <v>53189</v>
      </c>
      <c r="AX2254">
        <v>56.452169189999999</v>
      </c>
      <c r="AY2254">
        <v>9.4139932999999996</v>
      </c>
      <c r="AZ2254" t="s">
        <v>62</v>
      </c>
      <c r="BA2254">
        <v>1082</v>
      </c>
      <c r="BB2254" t="s">
        <v>2852</v>
      </c>
    </row>
    <row r="2255" spans="1:54" x14ac:dyDescent="0.25">
      <c r="A2255" s="1">
        <v>45200</v>
      </c>
      <c r="B2255">
        <v>280378</v>
      </c>
      <c r="C2255" t="s">
        <v>12170</v>
      </c>
      <c r="D2255">
        <v>3600</v>
      </c>
      <c r="E2255" t="s">
        <v>6956</v>
      </c>
      <c r="F2255" t="s">
        <v>12171</v>
      </c>
      <c r="G2255">
        <v>33941781</v>
      </c>
      <c r="H2255">
        <v>1017241946</v>
      </c>
      <c r="I2255" t="s">
        <v>12172</v>
      </c>
      <c r="K2255" t="s">
        <v>12173</v>
      </c>
      <c r="L2255" t="s">
        <v>48284</v>
      </c>
      <c r="M2255">
        <v>782</v>
      </c>
      <c r="N2255">
        <v>2</v>
      </c>
      <c r="R2255" s="1">
        <v>41985</v>
      </c>
      <c r="S2255" t="s">
        <v>56</v>
      </c>
      <c r="T2255">
        <v>250</v>
      </c>
      <c r="U2255" t="s">
        <v>2790</v>
      </c>
      <c r="V2255" s="1">
        <v>41759</v>
      </c>
      <c r="W2255">
        <v>5</v>
      </c>
      <c r="X2255" t="s">
        <v>557</v>
      </c>
      <c r="Y2255">
        <v>1</v>
      </c>
      <c r="Z2255" t="s">
        <v>46545</v>
      </c>
      <c r="AA2255">
        <v>7</v>
      </c>
      <c r="AB2255">
        <v>201208</v>
      </c>
      <c r="AC2255">
        <v>121</v>
      </c>
      <c r="AD2255" t="s">
        <v>70</v>
      </c>
      <c r="AE2255">
        <v>1013</v>
      </c>
      <c r="AF2255" t="s">
        <v>558</v>
      </c>
      <c r="AG2255">
        <v>3</v>
      </c>
      <c r="AH2255" t="s">
        <v>81</v>
      </c>
      <c r="AI2255">
        <v>99</v>
      </c>
      <c r="AJ2255" t="s">
        <v>54511</v>
      </c>
      <c r="AK2255">
        <v>250</v>
      </c>
      <c r="AL2255" t="s">
        <v>2790</v>
      </c>
      <c r="AQ2255" t="s">
        <v>12174</v>
      </c>
      <c r="AR2255" t="s">
        <v>12175</v>
      </c>
      <c r="AS2255">
        <v>0</v>
      </c>
      <c r="AT2255" t="s">
        <v>61</v>
      </c>
      <c r="AU2255" t="s">
        <v>48285</v>
      </c>
      <c r="AX2255">
        <v>55.843236155162202</v>
      </c>
      <c r="AY2255">
        <v>12.061023238193901</v>
      </c>
      <c r="AZ2255" t="s">
        <v>62</v>
      </c>
      <c r="BA2255">
        <v>1084</v>
      </c>
      <c r="BB2255" t="s">
        <v>63</v>
      </c>
    </row>
    <row r="2256" spans="1:54" x14ac:dyDescent="0.25">
      <c r="A2256" s="1">
        <v>45200</v>
      </c>
      <c r="B2256">
        <v>280379</v>
      </c>
      <c r="C2256" t="s">
        <v>48286</v>
      </c>
      <c r="D2256">
        <v>4070</v>
      </c>
      <c r="E2256" t="s">
        <v>8609</v>
      </c>
      <c r="F2256" t="s">
        <v>48287</v>
      </c>
      <c r="G2256">
        <v>33662106</v>
      </c>
      <c r="H2256">
        <v>1016909250</v>
      </c>
      <c r="I2256" t="s">
        <v>8035</v>
      </c>
      <c r="K2256" t="s">
        <v>12176</v>
      </c>
      <c r="L2256" t="s">
        <v>12177</v>
      </c>
      <c r="M2256">
        <v>293</v>
      </c>
      <c r="N2256">
        <v>446</v>
      </c>
      <c r="R2256" s="1">
        <v>45175</v>
      </c>
      <c r="S2256" t="s">
        <v>877</v>
      </c>
      <c r="W2256">
        <v>5</v>
      </c>
      <c r="X2256" t="s">
        <v>557</v>
      </c>
      <c r="Y2256">
        <v>1</v>
      </c>
      <c r="Z2256" t="s">
        <v>46545</v>
      </c>
      <c r="AA2256">
        <v>9</v>
      </c>
      <c r="AB2256">
        <v>201208</v>
      </c>
      <c r="AC2256">
        <v>121</v>
      </c>
      <c r="AD2256" t="s">
        <v>70</v>
      </c>
      <c r="AE2256">
        <v>1013</v>
      </c>
      <c r="AF2256" t="s">
        <v>558</v>
      </c>
      <c r="AG2256">
        <v>1</v>
      </c>
      <c r="AH2256" t="s">
        <v>44482</v>
      </c>
      <c r="AI2256">
        <v>99</v>
      </c>
      <c r="AJ2256" t="s">
        <v>54511</v>
      </c>
      <c r="AK2256">
        <v>350</v>
      </c>
      <c r="AL2256" t="s">
        <v>7634</v>
      </c>
      <c r="AQ2256" t="s">
        <v>12178</v>
      </c>
      <c r="AR2256" t="s">
        <v>12179</v>
      </c>
      <c r="AS2256">
        <v>0</v>
      </c>
      <c r="AT2256" t="s">
        <v>61</v>
      </c>
      <c r="AU2256" t="s">
        <v>8629</v>
      </c>
      <c r="AX2256">
        <v>55.714615950000002</v>
      </c>
      <c r="AY2256">
        <v>11.937958220000001</v>
      </c>
      <c r="AZ2256" t="s">
        <v>62</v>
      </c>
      <c r="BA2256">
        <v>1085</v>
      </c>
      <c r="BB2256" t="s">
        <v>44618</v>
      </c>
    </row>
    <row r="2257" spans="1:54" x14ac:dyDescent="0.25">
      <c r="A2257" s="1">
        <v>45200</v>
      </c>
      <c r="B2257">
        <v>280380</v>
      </c>
      <c r="C2257" t="s">
        <v>12180</v>
      </c>
      <c r="D2257">
        <v>4370</v>
      </c>
      <c r="E2257" t="s">
        <v>48288</v>
      </c>
      <c r="F2257" t="s">
        <v>12181</v>
      </c>
      <c r="G2257">
        <v>34104484</v>
      </c>
      <c r="H2257">
        <v>1017406821</v>
      </c>
      <c r="I2257" t="s">
        <v>12182</v>
      </c>
      <c r="K2257" t="s">
        <v>12183</v>
      </c>
      <c r="L2257" t="s">
        <v>12184</v>
      </c>
      <c r="M2257">
        <v>7170</v>
      </c>
      <c r="N2257">
        <v>23</v>
      </c>
      <c r="R2257" s="1">
        <v>44959</v>
      </c>
      <c r="S2257" t="s">
        <v>56</v>
      </c>
      <c r="T2257">
        <v>329</v>
      </c>
      <c r="U2257" t="s">
        <v>10766</v>
      </c>
      <c r="W2257">
        <v>5</v>
      </c>
      <c r="X2257" t="s">
        <v>557</v>
      </c>
      <c r="Y2257">
        <v>1</v>
      </c>
      <c r="Z2257" t="s">
        <v>46545</v>
      </c>
      <c r="AA2257">
        <v>8</v>
      </c>
      <c r="AB2257">
        <v>201208</v>
      </c>
      <c r="AC2257">
        <v>121</v>
      </c>
      <c r="AD2257" t="s">
        <v>70</v>
      </c>
      <c r="AE2257">
        <v>1013</v>
      </c>
      <c r="AF2257" t="s">
        <v>558</v>
      </c>
      <c r="AG2257">
        <v>1</v>
      </c>
      <c r="AH2257" t="s">
        <v>44482</v>
      </c>
      <c r="AI2257">
        <v>99</v>
      </c>
      <c r="AJ2257" t="s">
        <v>54511</v>
      </c>
      <c r="AK2257">
        <v>329</v>
      </c>
      <c r="AL2257" t="s">
        <v>10766</v>
      </c>
      <c r="AQ2257" t="s">
        <v>12185</v>
      </c>
      <c r="AR2257" t="s">
        <v>12186</v>
      </c>
      <c r="AS2257">
        <v>0</v>
      </c>
      <c r="AT2257" t="s">
        <v>61</v>
      </c>
      <c r="AU2257" t="s">
        <v>12187</v>
      </c>
      <c r="AW2257" t="s">
        <v>12188</v>
      </c>
      <c r="AX2257">
        <v>55.523942660000003</v>
      </c>
      <c r="AY2257">
        <v>11.769332739999999</v>
      </c>
      <c r="AZ2257" t="s">
        <v>62</v>
      </c>
      <c r="BA2257">
        <v>1085</v>
      </c>
      <c r="BB2257" t="s">
        <v>44618</v>
      </c>
    </row>
    <row r="2258" spans="1:54" x14ac:dyDescent="0.25">
      <c r="A2258" s="1">
        <v>45200</v>
      </c>
      <c r="B2258">
        <v>280381</v>
      </c>
      <c r="C2258" t="s">
        <v>12189</v>
      </c>
      <c r="D2258">
        <v>3630</v>
      </c>
      <c r="E2258" t="s">
        <v>44614</v>
      </c>
      <c r="F2258" t="s">
        <v>12190</v>
      </c>
      <c r="G2258">
        <v>34443653</v>
      </c>
      <c r="H2258">
        <v>1017650676</v>
      </c>
      <c r="I2258" t="s">
        <v>48289</v>
      </c>
      <c r="K2258" t="s">
        <v>12191</v>
      </c>
      <c r="L2258" t="s">
        <v>8205</v>
      </c>
      <c r="M2258">
        <v>497</v>
      </c>
      <c r="N2258">
        <v>29</v>
      </c>
      <c r="R2258" s="1">
        <v>44844</v>
      </c>
      <c r="S2258" t="s">
        <v>56</v>
      </c>
      <c r="T2258">
        <v>250</v>
      </c>
      <c r="U2258" t="s">
        <v>2790</v>
      </c>
      <c r="W2258">
        <v>5</v>
      </c>
      <c r="X2258" t="s">
        <v>557</v>
      </c>
      <c r="Y2258">
        <v>1</v>
      </c>
      <c r="Z2258" t="s">
        <v>46545</v>
      </c>
      <c r="AA2258">
        <v>9</v>
      </c>
      <c r="AB2258">
        <v>201208</v>
      </c>
      <c r="AC2258">
        <v>121</v>
      </c>
      <c r="AD2258" t="s">
        <v>70</v>
      </c>
      <c r="AE2258">
        <v>1013</v>
      </c>
      <c r="AF2258" t="s">
        <v>558</v>
      </c>
      <c r="AG2258">
        <v>1</v>
      </c>
      <c r="AH2258" t="s">
        <v>44482</v>
      </c>
      <c r="AI2258">
        <v>99</v>
      </c>
      <c r="AJ2258" t="s">
        <v>54511</v>
      </c>
      <c r="AK2258">
        <v>250</v>
      </c>
      <c r="AL2258" t="s">
        <v>2790</v>
      </c>
      <c r="AQ2258" t="s">
        <v>12192</v>
      </c>
      <c r="AR2258" t="s">
        <v>12193</v>
      </c>
      <c r="AS2258">
        <v>0</v>
      </c>
      <c r="AT2258" t="s">
        <v>61</v>
      </c>
      <c r="AU2258" t="s">
        <v>7088</v>
      </c>
      <c r="AX2258">
        <v>55.85531348</v>
      </c>
      <c r="AY2258">
        <v>11.98212852</v>
      </c>
      <c r="AZ2258" t="s">
        <v>62</v>
      </c>
      <c r="BA2258">
        <v>1084</v>
      </c>
      <c r="BB2258" t="s">
        <v>63</v>
      </c>
    </row>
    <row r="2259" spans="1:54" x14ac:dyDescent="0.25">
      <c r="A2259" s="1">
        <v>45200</v>
      </c>
      <c r="B2259">
        <v>280382</v>
      </c>
      <c r="C2259" t="s">
        <v>12194</v>
      </c>
      <c r="D2259">
        <v>6240</v>
      </c>
      <c r="E2259" t="s">
        <v>48152</v>
      </c>
      <c r="F2259" t="s">
        <v>12195</v>
      </c>
      <c r="G2259">
        <v>33342195</v>
      </c>
      <c r="H2259">
        <v>1016618531</v>
      </c>
      <c r="I2259" t="s">
        <v>12196</v>
      </c>
      <c r="K2259" t="s">
        <v>12197</v>
      </c>
      <c r="L2259" t="s">
        <v>12198</v>
      </c>
      <c r="M2259">
        <v>1597</v>
      </c>
      <c r="N2259" t="s">
        <v>2973</v>
      </c>
      <c r="R2259" s="1">
        <v>44887</v>
      </c>
      <c r="S2259" t="s">
        <v>56</v>
      </c>
      <c r="T2259">
        <v>550</v>
      </c>
      <c r="U2259" t="s">
        <v>48151</v>
      </c>
      <c r="W2259">
        <v>5</v>
      </c>
      <c r="X2259" t="s">
        <v>557</v>
      </c>
      <c r="Y2259">
        <v>1</v>
      </c>
      <c r="Z2259" t="s">
        <v>46545</v>
      </c>
      <c r="AA2259">
        <v>9</v>
      </c>
      <c r="AB2259">
        <v>201208</v>
      </c>
      <c r="AC2259">
        <v>121</v>
      </c>
      <c r="AD2259" t="s">
        <v>70</v>
      </c>
      <c r="AE2259">
        <v>1013</v>
      </c>
      <c r="AF2259" t="s">
        <v>558</v>
      </c>
      <c r="AG2259">
        <v>1</v>
      </c>
      <c r="AH2259" t="s">
        <v>44482</v>
      </c>
      <c r="AI2259">
        <v>99</v>
      </c>
      <c r="AJ2259" t="s">
        <v>54511</v>
      </c>
      <c r="AK2259">
        <v>550</v>
      </c>
      <c r="AL2259" t="s">
        <v>48151</v>
      </c>
      <c r="AQ2259" t="s">
        <v>12199</v>
      </c>
      <c r="AS2259">
        <v>0</v>
      </c>
      <c r="AT2259" t="s">
        <v>61</v>
      </c>
      <c r="AU2259" t="s">
        <v>12200</v>
      </c>
      <c r="AX2259">
        <v>55.062344860000003</v>
      </c>
      <c r="AY2259">
        <v>9.1014177499999995</v>
      </c>
      <c r="AZ2259" t="s">
        <v>62</v>
      </c>
      <c r="BA2259">
        <v>1083</v>
      </c>
      <c r="BB2259" t="s">
        <v>2861</v>
      </c>
    </row>
    <row r="2260" spans="1:54" x14ac:dyDescent="0.25">
      <c r="A2260" s="1">
        <v>45200</v>
      </c>
      <c r="B2260">
        <v>280383</v>
      </c>
      <c r="D2260">
        <v>9500</v>
      </c>
      <c r="E2260" t="s">
        <v>10482</v>
      </c>
      <c r="F2260" t="s">
        <v>45123</v>
      </c>
      <c r="G2260">
        <v>34096651</v>
      </c>
      <c r="H2260">
        <v>1017433624</v>
      </c>
      <c r="I2260" t="s">
        <v>48290</v>
      </c>
      <c r="K2260" t="s">
        <v>12201</v>
      </c>
      <c r="L2260" t="s">
        <v>45124</v>
      </c>
      <c r="M2260">
        <v>1208</v>
      </c>
      <c r="N2260">
        <v>2</v>
      </c>
      <c r="R2260" s="1">
        <v>45072</v>
      </c>
      <c r="S2260" t="s">
        <v>673</v>
      </c>
      <c r="W2260">
        <v>5</v>
      </c>
      <c r="X2260" t="s">
        <v>557</v>
      </c>
      <c r="Y2260">
        <v>1</v>
      </c>
      <c r="Z2260" t="s">
        <v>46545</v>
      </c>
      <c r="AA2260">
        <v>9</v>
      </c>
      <c r="AB2260">
        <v>201208</v>
      </c>
      <c r="AC2260">
        <v>121</v>
      </c>
      <c r="AD2260" t="s">
        <v>70</v>
      </c>
      <c r="AE2260">
        <v>1013</v>
      </c>
      <c r="AF2260" t="s">
        <v>558</v>
      </c>
      <c r="AG2260">
        <v>1</v>
      </c>
      <c r="AH2260" t="s">
        <v>44482</v>
      </c>
      <c r="AI2260">
        <v>99</v>
      </c>
      <c r="AJ2260" t="s">
        <v>54511</v>
      </c>
      <c r="AK2260">
        <v>846</v>
      </c>
      <c r="AL2260" t="s">
        <v>10487</v>
      </c>
      <c r="AQ2260" t="s">
        <v>12202</v>
      </c>
      <c r="AR2260" t="s">
        <v>12203</v>
      </c>
      <c r="AS2260">
        <v>0</v>
      </c>
      <c r="AT2260" t="s">
        <v>61</v>
      </c>
      <c r="AU2260" t="s">
        <v>45125</v>
      </c>
      <c r="AX2260">
        <v>56.58677702</v>
      </c>
      <c r="AY2260">
        <v>9.7621432699999993</v>
      </c>
      <c r="AZ2260" t="s">
        <v>62</v>
      </c>
      <c r="BA2260">
        <v>1081</v>
      </c>
      <c r="BB2260" t="s">
        <v>1844</v>
      </c>
    </row>
    <row r="2261" spans="1:54" x14ac:dyDescent="0.25">
      <c r="A2261" s="1">
        <v>45200</v>
      </c>
      <c r="B2261">
        <v>280384</v>
      </c>
      <c r="C2261" t="s">
        <v>12204</v>
      </c>
      <c r="D2261">
        <v>8800</v>
      </c>
      <c r="E2261" t="s">
        <v>2851</v>
      </c>
      <c r="F2261" t="s">
        <v>12205</v>
      </c>
      <c r="G2261">
        <v>11913032</v>
      </c>
      <c r="H2261">
        <v>1000298250</v>
      </c>
      <c r="I2261" t="s">
        <v>12206</v>
      </c>
      <c r="K2261" t="s">
        <v>12207</v>
      </c>
      <c r="L2261" t="s">
        <v>12208</v>
      </c>
      <c r="M2261">
        <v>9320</v>
      </c>
      <c r="N2261">
        <v>137</v>
      </c>
      <c r="R2261" s="1">
        <v>44977</v>
      </c>
      <c r="S2261" t="s">
        <v>56</v>
      </c>
      <c r="W2261">
        <v>5</v>
      </c>
      <c r="X2261" t="s">
        <v>557</v>
      </c>
      <c r="Y2261">
        <v>1</v>
      </c>
      <c r="Z2261" t="s">
        <v>46545</v>
      </c>
      <c r="AA2261">
        <v>9</v>
      </c>
      <c r="AB2261">
        <v>201208</v>
      </c>
      <c r="AC2261">
        <v>121</v>
      </c>
      <c r="AD2261" t="s">
        <v>70</v>
      </c>
      <c r="AE2261">
        <v>1013</v>
      </c>
      <c r="AF2261" t="s">
        <v>558</v>
      </c>
      <c r="AG2261">
        <v>1</v>
      </c>
      <c r="AH2261" t="s">
        <v>44482</v>
      </c>
      <c r="AI2261">
        <v>99</v>
      </c>
      <c r="AJ2261" t="s">
        <v>54511</v>
      </c>
      <c r="AK2261">
        <v>791</v>
      </c>
      <c r="AL2261" t="s">
        <v>2855</v>
      </c>
      <c r="AQ2261" t="s">
        <v>12209</v>
      </c>
      <c r="AR2261" t="s">
        <v>12210</v>
      </c>
      <c r="AS2261">
        <v>0</v>
      </c>
      <c r="AT2261" t="s">
        <v>61</v>
      </c>
      <c r="AU2261" t="s">
        <v>12211</v>
      </c>
      <c r="AX2261">
        <v>56.411417479999997</v>
      </c>
      <c r="AY2261">
        <v>9.3467933100000007</v>
      </c>
      <c r="AZ2261" t="s">
        <v>62</v>
      </c>
      <c r="BA2261">
        <v>1082</v>
      </c>
      <c r="BB2261" t="s">
        <v>2852</v>
      </c>
    </row>
    <row r="2262" spans="1:54" x14ac:dyDescent="0.25">
      <c r="A2262" s="1">
        <v>45200</v>
      </c>
      <c r="B2262">
        <v>280385</v>
      </c>
      <c r="C2262" t="s">
        <v>12212</v>
      </c>
      <c r="D2262">
        <v>6823</v>
      </c>
      <c r="E2262" t="s">
        <v>12213</v>
      </c>
      <c r="F2262" t="s">
        <v>12214</v>
      </c>
      <c r="G2262">
        <v>34129118</v>
      </c>
      <c r="H2262">
        <v>1017454966</v>
      </c>
      <c r="I2262" t="s">
        <v>12215</v>
      </c>
      <c r="K2262" t="s">
        <v>12216</v>
      </c>
      <c r="L2262" t="s">
        <v>12217</v>
      </c>
      <c r="M2262">
        <v>1249</v>
      </c>
      <c r="N2262">
        <v>5</v>
      </c>
      <c r="R2262" s="1">
        <v>44903</v>
      </c>
      <c r="S2262" t="s">
        <v>56</v>
      </c>
      <c r="W2262">
        <v>5</v>
      </c>
      <c r="X2262" t="s">
        <v>557</v>
      </c>
      <c r="Y2262">
        <v>1</v>
      </c>
      <c r="Z2262" t="s">
        <v>46545</v>
      </c>
      <c r="AA2262">
        <v>9</v>
      </c>
      <c r="AB2262">
        <v>201208</v>
      </c>
      <c r="AC2262">
        <v>121</v>
      </c>
      <c r="AD2262" t="s">
        <v>70</v>
      </c>
      <c r="AE2262">
        <v>1013</v>
      </c>
      <c r="AF2262" t="s">
        <v>558</v>
      </c>
      <c r="AG2262">
        <v>1</v>
      </c>
      <c r="AH2262" t="s">
        <v>44482</v>
      </c>
      <c r="AI2262">
        <v>99</v>
      </c>
      <c r="AJ2262" t="s">
        <v>54511</v>
      </c>
      <c r="AK2262">
        <v>573</v>
      </c>
      <c r="AL2262" t="s">
        <v>10754</v>
      </c>
      <c r="AQ2262" t="s">
        <v>12218</v>
      </c>
      <c r="AR2262" t="s">
        <v>12219</v>
      </c>
      <c r="AS2262">
        <v>0</v>
      </c>
      <c r="AT2262" t="s">
        <v>61</v>
      </c>
      <c r="AU2262" t="s">
        <v>12220</v>
      </c>
      <c r="AW2262" t="s">
        <v>12221</v>
      </c>
      <c r="AX2262">
        <v>55.738797570000003</v>
      </c>
      <c r="AY2262">
        <v>8.7061785999999994</v>
      </c>
      <c r="AZ2262" t="s">
        <v>62</v>
      </c>
      <c r="BA2262">
        <v>1083</v>
      </c>
      <c r="BB2262" t="s">
        <v>2861</v>
      </c>
    </row>
    <row r="2263" spans="1:54" x14ac:dyDescent="0.25">
      <c r="A2263" s="1">
        <v>45200</v>
      </c>
      <c r="B2263">
        <v>280386</v>
      </c>
      <c r="C2263" t="s">
        <v>12222</v>
      </c>
      <c r="D2263">
        <v>6430</v>
      </c>
      <c r="E2263" t="s">
        <v>12223</v>
      </c>
      <c r="F2263" t="s">
        <v>12224</v>
      </c>
      <c r="G2263">
        <v>33848145</v>
      </c>
      <c r="H2263">
        <v>1017130087</v>
      </c>
      <c r="I2263" t="s">
        <v>12225</v>
      </c>
      <c r="K2263" t="s">
        <v>12226</v>
      </c>
      <c r="L2263" t="s">
        <v>12227</v>
      </c>
      <c r="M2263">
        <v>1412</v>
      </c>
      <c r="N2263">
        <v>62</v>
      </c>
      <c r="R2263" s="1">
        <v>43782</v>
      </c>
      <c r="S2263" t="s">
        <v>56</v>
      </c>
      <c r="W2263">
        <v>5</v>
      </c>
      <c r="X2263" t="s">
        <v>557</v>
      </c>
      <c r="Y2263">
        <v>1</v>
      </c>
      <c r="Z2263" t="s">
        <v>46545</v>
      </c>
      <c r="AA2263">
        <v>9</v>
      </c>
      <c r="AB2263">
        <v>201208</v>
      </c>
      <c r="AC2263">
        <v>121</v>
      </c>
      <c r="AD2263" t="s">
        <v>70</v>
      </c>
      <c r="AE2263">
        <v>1013</v>
      </c>
      <c r="AF2263" t="s">
        <v>558</v>
      </c>
      <c r="AG2263">
        <v>1</v>
      </c>
      <c r="AH2263" t="s">
        <v>44482</v>
      </c>
      <c r="AI2263">
        <v>99</v>
      </c>
      <c r="AJ2263" t="s">
        <v>54511</v>
      </c>
      <c r="AK2263">
        <v>540</v>
      </c>
      <c r="AL2263" t="s">
        <v>48166</v>
      </c>
      <c r="AQ2263" t="s">
        <v>12228</v>
      </c>
      <c r="AR2263" t="s">
        <v>12229</v>
      </c>
      <c r="AS2263">
        <v>0</v>
      </c>
      <c r="AT2263" t="s">
        <v>61</v>
      </c>
      <c r="AU2263" t="s">
        <v>12230</v>
      </c>
      <c r="AX2263">
        <v>55.028709319999997</v>
      </c>
      <c r="AY2263">
        <v>9.8304995399999999</v>
      </c>
      <c r="AZ2263" t="s">
        <v>62</v>
      </c>
      <c r="BA2263">
        <v>1083</v>
      </c>
      <c r="BB2263" t="s">
        <v>2861</v>
      </c>
    </row>
    <row r="2264" spans="1:54" x14ac:dyDescent="0.25">
      <c r="A2264" s="1">
        <v>45200</v>
      </c>
      <c r="B2264">
        <v>280387</v>
      </c>
      <c r="C2264" t="s">
        <v>12231</v>
      </c>
      <c r="D2264">
        <v>6270</v>
      </c>
      <c r="E2264" t="s">
        <v>48149</v>
      </c>
      <c r="F2264" t="s">
        <v>12232</v>
      </c>
      <c r="G2264">
        <v>34164568</v>
      </c>
      <c r="H2264">
        <v>1017516384</v>
      </c>
      <c r="I2264" t="s">
        <v>12233</v>
      </c>
      <c r="K2264" t="s">
        <v>12234</v>
      </c>
      <c r="L2264" t="s">
        <v>45126</v>
      </c>
      <c r="M2264">
        <v>912</v>
      </c>
      <c r="N2264">
        <v>22</v>
      </c>
      <c r="R2264" s="1">
        <v>44846</v>
      </c>
      <c r="S2264" t="s">
        <v>56</v>
      </c>
      <c r="W2264">
        <v>5</v>
      </c>
      <c r="X2264" t="s">
        <v>557</v>
      </c>
      <c r="Y2264">
        <v>1</v>
      </c>
      <c r="Z2264" t="s">
        <v>46545</v>
      </c>
      <c r="AA2264">
        <v>9</v>
      </c>
      <c r="AB2264">
        <v>201208</v>
      </c>
      <c r="AC2264">
        <v>121</v>
      </c>
      <c r="AD2264" t="s">
        <v>70</v>
      </c>
      <c r="AE2264">
        <v>1013</v>
      </c>
      <c r="AF2264" t="s">
        <v>558</v>
      </c>
      <c r="AG2264">
        <v>1</v>
      </c>
      <c r="AH2264" t="s">
        <v>44482</v>
      </c>
      <c r="AI2264">
        <v>99</v>
      </c>
      <c r="AJ2264" t="s">
        <v>54511</v>
      </c>
      <c r="AK2264">
        <v>550</v>
      </c>
      <c r="AL2264" t="s">
        <v>48151</v>
      </c>
      <c r="AQ2264" t="s">
        <v>12235</v>
      </c>
      <c r="AR2264" t="s">
        <v>12236</v>
      </c>
      <c r="AS2264">
        <v>0</v>
      </c>
      <c r="AT2264" t="s">
        <v>61</v>
      </c>
      <c r="AU2264" t="s">
        <v>44800</v>
      </c>
      <c r="AW2264" t="s">
        <v>12237</v>
      </c>
      <c r="AX2264">
        <v>54.939673239999998</v>
      </c>
      <c r="AY2264">
        <v>8.9623972500000004</v>
      </c>
      <c r="AZ2264" t="s">
        <v>62</v>
      </c>
      <c r="BA2264">
        <v>1083</v>
      </c>
      <c r="BB2264" t="s">
        <v>2861</v>
      </c>
    </row>
    <row r="2265" spans="1:54" x14ac:dyDescent="0.25">
      <c r="A2265" s="1">
        <v>45200</v>
      </c>
      <c r="B2265">
        <v>280388</v>
      </c>
      <c r="C2265" t="s">
        <v>12238</v>
      </c>
      <c r="D2265">
        <v>7200</v>
      </c>
      <c r="E2265" t="s">
        <v>10328</v>
      </c>
      <c r="F2265" t="s">
        <v>12239</v>
      </c>
      <c r="G2265">
        <v>34124663</v>
      </c>
      <c r="H2265">
        <v>1017446157</v>
      </c>
      <c r="I2265" t="s">
        <v>48291</v>
      </c>
      <c r="K2265" t="s">
        <v>12240</v>
      </c>
      <c r="L2265" t="s">
        <v>12241</v>
      </c>
      <c r="M2265">
        <v>561</v>
      </c>
      <c r="N2265">
        <v>2</v>
      </c>
      <c r="R2265" s="1">
        <v>45194</v>
      </c>
      <c r="S2265" t="s">
        <v>597</v>
      </c>
      <c r="W2265">
        <v>5</v>
      </c>
      <c r="X2265" t="s">
        <v>557</v>
      </c>
      <c r="Y2265">
        <v>1</v>
      </c>
      <c r="Z2265" t="s">
        <v>46545</v>
      </c>
      <c r="AA2265">
        <v>9</v>
      </c>
      <c r="AB2265">
        <v>201208</v>
      </c>
      <c r="AC2265">
        <v>121</v>
      </c>
      <c r="AD2265" t="s">
        <v>70</v>
      </c>
      <c r="AE2265">
        <v>1013</v>
      </c>
      <c r="AF2265" t="s">
        <v>558</v>
      </c>
      <c r="AG2265">
        <v>1</v>
      </c>
      <c r="AH2265" t="s">
        <v>44482</v>
      </c>
      <c r="AI2265">
        <v>99</v>
      </c>
      <c r="AJ2265" t="s">
        <v>54511</v>
      </c>
      <c r="AK2265">
        <v>530</v>
      </c>
      <c r="AL2265" t="s">
        <v>10332</v>
      </c>
      <c r="AQ2265" t="s">
        <v>12242</v>
      </c>
      <c r="AR2265" t="s">
        <v>12243</v>
      </c>
      <c r="AS2265">
        <v>0</v>
      </c>
      <c r="AT2265" t="s">
        <v>61</v>
      </c>
      <c r="AU2265" t="s">
        <v>12244</v>
      </c>
      <c r="AX2265">
        <v>55.81411421</v>
      </c>
      <c r="AY2265">
        <v>9.0309655000000006</v>
      </c>
      <c r="AZ2265" t="s">
        <v>62</v>
      </c>
      <c r="BA2265">
        <v>1083</v>
      </c>
      <c r="BB2265" t="s">
        <v>2861</v>
      </c>
    </row>
    <row r="2266" spans="1:54" x14ac:dyDescent="0.25">
      <c r="A2266" s="1">
        <v>45200</v>
      </c>
      <c r="B2266">
        <v>280389</v>
      </c>
      <c r="C2266" t="s">
        <v>12245</v>
      </c>
      <c r="D2266">
        <v>7830</v>
      </c>
      <c r="E2266" t="s">
        <v>12246</v>
      </c>
      <c r="F2266" t="s">
        <v>12247</v>
      </c>
      <c r="G2266">
        <v>34382298</v>
      </c>
      <c r="H2266">
        <v>1017738409</v>
      </c>
      <c r="I2266" t="s">
        <v>12248</v>
      </c>
      <c r="K2266" t="s">
        <v>12249</v>
      </c>
      <c r="L2266" t="s">
        <v>45127</v>
      </c>
      <c r="M2266">
        <v>1024</v>
      </c>
      <c r="N2266">
        <v>14</v>
      </c>
      <c r="R2266" s="1">
        <v>44041</v>
      </c>
      <c r="S2266" t="s">
        <v>56</v>
      </c>
      <c r="W2266">
        <v>5</v>
      </c>
      <c r="X2266" t="s">
        <v>557</v>
      </c>
      <c r="Y2266">
        <v>1</v>
      </c>
      <c r="Z2266" t="s">
        <v>46545</v>
      </c>
      <c r="AA2266">
        <v>7</v>
      </c>
      <c r="AB2266">
        <v>201208</v>
      </c>
      <c r="AC2266">
        <v>121</v>
      </c>
      <c r="AD2266" t="s">
        <v>70</v>
      </c>
      <c r="AE2266">
        <v>1013</v>
      </c>
      <c r="AF2266" t="s">
        <v>558</v>
      </c>
      <c r="AG2266">
        <v>1</v>
      </c>
      <c r="AH2266" t="s">
        <v>44482</v>
      </c>
      <c r="AI2266">
        <v>99</v>
      </c>
      <c r="AJ2266" t="s">
        <v>54511</v>
      </c>
      <c r="AK2266">
        <v>661</v>
      </c>
      <c r="AL2266" t="s">
        <v>10453</v>
      </c>
      <c r="AQ2266" t="s">
        <v>12250</v>
      </c>
      <c r="AR2266" t="s">
        <v>12251</v>
      </c>
      <c r="AS2266">
        <v>0</v>
      </c>
      <c r="AT2266" t="s">
        <v>61</v>
      </c>
      <c r="AU2266" t="s">
        <v>45106</v>
      </c>
      <c r="AW2266" t="s">
        <v>12252</v>
      </c>
      <c r="AX2266">
        <v>56.433621969999997</v>
      </c>
      <c r="AY2266">
        <v>8.77681149</v>
      </c>
      <c r="AZ2266" t="s">
        <v>62</v>
      </c>
      <c r="BA2266">
        <v>1082</v>
      </c>
      <c r="BB2266" t="s">
        <v>2852</v>
      </c>
    </row>
    <row r="2267" spans="1:54" x14ac:dyDescent="0.25">
      <c r="A2267" s="1">
        <v>45200</v>
      </c>
      <c r="B2267">
        <v>280390</v>
      </c>
      <c r="C2267" t="s">
        <v>12253</v>
      </c>
      <c r="D2267">
        <v>8370</v>
      </c>
      <c r="E2267" t="s">
        <v>12254</v>
      </c>
      <c r="F2267" t="s">
        <v>12255</v>
      </c>
      <c r="G2267">
        <v>34355851</v>
      </c>
      <c r="H2267">
        <v>1017515280</v>
      </c>
      <c r="I2267" t="s">
        <v>12256</v>
      </c>
      <c r="K2267" t="s">
        <v>12257</v>
      </c>
      <c r="L2267" t="s">
        <v>12258</v>
      </c>
      <c r="M2267">
        <v>1238</v>
      </c>
      <c r="N2267">
        <v>40</v>
      </c>
      <c r="R2267" s="1">
        <v>44846</v>
      </c>
      <c r="S2267" t="s">
        <v>56</v>
      </c>
      <c r="W2267">
        <v>5</v>
      </c>
      <c r="X2267" t="s">
        <v>557</v>
      </c>
      <c r="Y2267">
        <v>1</v>
      </c>
      <c r="Z2267" t="s">
        <v>46545</v>
      </c>
      <c r="AA2267">
        <v>9</v>
      </c>
      <c r="AB2267">
        <v>201208</v>
      </c>
      <c r="AC2267">
        <v>121</v>
      </c>
      <c r="AD2267" t="s">
        <v>70</v>
      </c>
      <c r="AE2267">
        <v>1013</v>
      </c>
      <c r="AF2267" t="s">
        <v>558</v>
      </c>
      <c r="AG2267">
        <v>1</v>
      </c>
      <c r="AH2267" t="s">
        <v>44482</v>
      </c>
      <c r="AI2267">
        <v>99</v>
      </c>
      <c r="AJ2267" t="s">
        <v>54511</v>
      </c>
      <c r="AK2267">
        <v>710</v>
      </c>
      <c r="AL2267" t="s">
        <v>12259</v>
      </c>
      <c r="AQ2267" t="s">
        <v>12260</v>
      </c>
      <c r="AR2267" t="s">
        <v>12261</v>
      </c>
      <c r="AS2267">
        <v>0</v>
      </c>
      <c r="AT2267" t="s">
        <v>61</v>
      </c>
      <c r="AU2267" t="s">
        <v>12262</v>
      </c>
      <c r="AX2267">
        <v>56.365567740000003</v>
      </c>
      <c r="AY2267">
        <v>10.16240651</v>
      </c>
      <c r="AZ2267" t="s">
        <v>62</v>
      </c>
      <c r="BA2267">
        <v>1082</v>
      </c>
      <c r="BB2267" t="s">
        <v>2852</v>
      </c>
    </row>
    <row r="2268" spans="1:54" x14ac:dyDescent="0.25">
      <c r="A2268" s="1">
        <v>45200</v>
      </c>
      <c r="B2268">
        <v>280391</v>
      </c>
      <c r="C2268" t="s">
        <v>45128</v>
      </c>
      <c r="D2268">
        <v>4100</v>
      </c>
      <c r="E2268" t="s">
        <v>9143</v>
      </c>
      <c r="F2268" t="s">
        <v>45129</v>
      </c>
      <c r="G2268">
        <v>34030375</v>
      </c>
      <c r="H2268">
        <v>1017369756</v>
      </c>
      <c r="I2268" t="s">
        <v>12182</v>
      </c>
      <c r="K2268" t="s">
        <v>12263</v>
      </c>
      <c r="L2268" t="s">
        <v>45130</v>
      </c>
      <c r="M2268">
        <v>4540</v>
      </c>
      <c r="N2268" t="s">
        <v>12264</v>
      </c>
      <c r="R2268" s="1">
        <v>43416</v>
      </c>
      <c r="S2268" t="s">
        <v>56</v>
      </c>
      <c r="W2268">
        <v>5</v>
      </c>
      <c r="X2268" t="s">
        <v>557</v>
      </c>
      <c r="Y2268">
        <v>1</v>
      </c>
      <c r="Z2268" t="s">
        <v>46545</v>
      </c>
      <c r="AA2268">
        <v>9</v>
      </c>
      <c r="AB2268">
        <v>201208</v>
      </c>
      <c r="AC2268">
        <v>121</v>
      </c>
      <c r="AD2268" t="s">
        <v>70</v>
      </c>
      <c r="AE2268">
        <v>1013</v>
      </c>
      <c r="AF2268" t="s">
        <v>558</v>
      </c>
      <c r="AG2268">
        <v>1</v>
      </c>
      <c r="AH2268" t="s">
        <v>44482</v>
      </c>
      <c r="AI2268">
        <v>99</v>
      </c>
      <c r="AJ2268" t="s">
        <v>54511</v>
      </c>
      <c r="AK2268">
        <v>329</v>
      </c>
      <c r="AL2268" t="s">
        <v>10766</v>
      </c>
      <c r="AQ2268" t="s">
        <v>12265</v>
      </c>
      <c r="AR2268" t="s">
        <v>12266</v>
      </c>
      <c r="AS2268">
        <v>0</v>
      </c>
      <c r="AT2268" t="s">
        <v>61</v>
      </c>
      <c r="AU2268" t="s">
        <v>45131</v>
      </c>
      <c r="AX2268">
        <v>55.450855160000003</v>
      </c>
      <c r="AY2268">
        <v>11.87261114</v>
      </c>
      <c r="AZ2268" t="s">
        <v>62</v>
      </c>
      <c r="BA2268">
        <v>1085</v>
      </c>
      <c r="BB2268" t="s">
        <v>44618</v>
      </c>
    </row>
    <row r="2269" spans="1:54" x14ac:dyDescent="0.25">
      <c r="A2269" s="1">
        <v>45200</v>
      </c>
      <c r="B2269">
        <v>280392</v>
      </c>
      <c r="C2269" t="s">
        <v>54719</v>
      </c>
      <c r="D2269">
        <v>6870</v>
      </c>
      <c r="E2269" t="s">
        <v>54720</v>
      </c>
      <c r="F2269" t="s">
        <v>54721</v>
      </c>
      <c r="G2269">
        <v>33795394</v>
      </c>
      <c r="H2269">
        <v>1017039896</v>
      </c>
      <c r="I2269" t="s">
        <v>12267</v>
      </c>
      <c r="K2269" t="s">
        <v>12268</v>
      </c>
      <c r="L2269" t="s">
        <v>12269</v>
      </c>
      <c r="M2269">
        <v>768</v>
      </c>
      <c r="N2269">
        <v>35</v>
      </c>
      <c r="R2269" s="1">
        <v>44060</v>
      </c>
      <c r="S2269" t="s">
        <v>56</v>
      </c>
      <c r="W2269">
        <v>5</v>
      </c>
      <c r="X2269" t="s">
        <v>557</v>
      </c>
      <c r="Y2269">
        <v>1</v>
      </c>
      <c r="Z2269" t="s">
        <v>46545</v>
      </c>
      <c r="AA2269">
        <v>9</v>
      </c>
      <c r="AB2269">
        <v>201208</v>
      </c>
      <c r="AC2269">
        <v>121</v>
      </c>
      <c r="AD2269" t="s">
        <v>70</v>
      </c>
      <c r="AE2269">
        <v>1013</v>
      </c>
      <c r="AF2269" t="s">
        <v>558</v>
      </c>
      <c r="AG2269">
        <v>1</v>
      </c>
      <c r="AH2269" t="s">
        <v>44482</v>
      </c>
      <c r="AI2269">
        <v>99</v>
      </c>
      <c r="AJ2269" t="s">
        <v>54511</v>
      </c>
      <c r="AK2269">
        <v>573</v>
      </c>
      <c r="AL2269" t="s">
        <v>10754</v>
      </c>
      <c r="AQ2269" t="s">
        <v>12270</v>
      </c>
      <c r="AR2269" t="s">
        <v>12271</v>
      </c>
      <c r="AS2269">
        <v>0</v>
      </c>
      <c r="AT2269" t="s">
        <v>61</v>
      </c>
      <c r="AU2269" t="s">
        <v>12272</v>
      </c>
      <c r="AX2269">
        <v>55.78322266</v>
      </c>
      <c r="AY2269">
        <v>8.6552299500000007</v>
      </c>
      <c r="AZ2269" t="s">
        <v>62</v>
      </c>
      <c r="BA2269">
        <v>1083</v>
      </c>
      <c r="BB2269" t="s">
        <v>2861</v>
      </c>
    </row>
    <row r="2270" spans="1:54" x14ac:dyDescent="0.25">
      <c r="A2270" s="1">
        <v>45200</v>
      </c>
      <c r="B2270">
        <v>280393</v>
      </c>
      <c r="C2270" t="s">
        <v>12273</v>
      </c>
      <c r="D2270">
        <v>4200</v>
      </c>
      <c r="E2270" t="s">
        <v>9270</v>
      </c>
      <c r="F2270" t="s">
        <v>45132</v>
      </c>
      <c r="G2270">
        <v>34113556</v>
      </c>
      <c r="H2270">
        <v>1017425354</v>
      </c>
      <c r="I2270" t="s">
        <v>48292</v>
      </c>
      <c r="K2270" t="s">
        <v>12274</v>
      </c>
      <c r="L2270" t="s">
        <v>12275</v>
      </c>
      <c r="M2270">
        <v>602</v>
      </c>
      <c r="N2270" t="s">
        <v>1374</v>
      </c>
      <c r="R2270" s="1">
        <v>44721</v>
      </c>
      <c r="S2270" t="s">
        <v>56</v>
      </c>
      <c r="W2270">
        <v>5</v>
      </c>
      <c r="X2270" t="s">
        <v>557</v>
      </c>
      <c r="Y2270">
        <v>1</v>
      </c>
      <c r="Z2270" t="s">
        <v>46545</v>
      </c>
      <c r="AA2270">
        <v>9</v>
      </c>
      <c r="AB2270">
        <v>201208</v>
      </c>
      <c r="AC2270">
        <v>121</v>
      </c>
      <c r="AD2270" t="s">
        <v>70</v>
      </c>
      <c r="AE2270">
        <v>1013</v>
      </c>
      <c r="AF2270" t="s">
        <v>558</v>
      </c>
      <c r="AG2270">
        <v>1</v>
      </c>
      <c r="AH2270" t="s">
        <v>44482</v>
      </c>
      <c r="AI2270">
        <v>99</v>
      </c>
      <c r="AJ2270" t="s">
        <v>54511</v>
      </c>
      <c r="AK2270">
        <v>330</v>
      </c>
      <c r="AL2270" t="s">
        <v>9274</v>
      </c>
      <c r="AQ2270" t="s">
        <v>12276</v>
      </c>
      <c r="AR2270" t="s">
        <v>12277</v>
      </c>
      <c r="AS2270">
        <v>0</v>
      </c>
      <c r="AT2270" t="s">
        <v>61</v>
      </c>
      <c r="AU2270" t="s">
        <v>12278</v>
      </c>
      <c r="AX2270">
        <v>55.470258530000002</v>
      </c>
      <c r="AY2270">
        <v>11.409537820000001</v>
      </c>
      <c r="AZ2270" t="s">
        <v>62</v>
      </c>
      <c r="BA2270">
        <v>1085</v>
      </c>
      <c r="BB2270" t="s">
        <v>44618</v>
      </c>
    </row>
    <row r="2271" spans="1:54" x14ac:dyDescent="0.25">
      <c r="A2271" s="1">
        <v>45200</v>
      </c>
      <c r="B2271">
        <v>280394</v>
      </c>
      <c r="C2271" t="s">
        <v>12279</v>
      </c>
      <c r="D2271">
        <v>9520</v>
      </c>
      <c r="E2271" t="s">
        <v>48293</v>
      </c>
      <c r="F2271" t="s">
        <v>12280</v>
      </c>
      <c r="G2271">
        <v>34552517</v>
      </c>
      <c r="H2271">
        <v>1017896713</v>
      </c>
      <c r="I2271" t="s">
        <v>12281</v>
      </c>
      <c r="K2271" t="s">
        <v>12282</v>
      </c>
      <c r="L2271" t="s">
        <v>48294</v>
      </c>
      <c r="M2271">
        <v>838</v>
      </c>
      <c r="N2271">
        <v>78</v>
      </c>
      <c r="R2271" s="1">
        <v>44035</v>
      </c>
      <c r="S2271" t="s">
        <v>56</v>
      </c>
      <c r="V2271" s="1">
        <v>43707</v>
      </c>
      <c r="W2271">
        <v>5</v>
      </c>
      <c r="X2271" t="s">
        <v>557</v>
      </c>
      <c r="Y2271">
        <v>1</v>
      </c>
      <c r="Z2271" t="s">
        <v>46545</v>
      </c>
      <c r="AA2271">
        <v>7</v>
      </c>
      <c r="AB2271">
        <v>201208</v>
      </c>
      <c r="AC2271">
        <v>121</v>
      </c>
      <c r="AD2271" t="s">
        <v>70</v>
      </c>
      <c r="AE2271">
        <v>1013</v>
      </c>
      <c r="AF2271" t="s">
        <v>558</v>
      </c>
      <c r="AG2271">
        <v>3</v>
      </c>
      <c r="AH2271" t="s">
        <v>81</v>
      </c>
      <c r="AI2271">
        <v>99</v>
      </c>
      <c r="AJ2271" t="s">
        <v>54511</v>
      </c>
      <c r="AK2271">
        <v>840</v>
      </c>
      <c r="AL2271" t="s">
        <v>10342</v>
      </c>
      <c r="AQ2271" t="s">
        <v>12283</v>
      </c>
      <c r="AR2271" t="s">
        <v>12284</v>
      </c>
      <c r="AS2271">
        <v>0</v>
      </c>
      <c r="AT2271" t="s">
        <v>61</v>
      </c>
      <c r="AU2271" t="s">
        <v>48295</v>
      </c>
      <c r="AW2271" t="s">
        <v>12285</v>
      </c>
      <c r="AX2271">
        <v>56.820505420000003</v>
      </c>
      <c r="AY2271">
        <v>9.9603935299999993</v>
      </c>
      <c r="AZ2271" t="s">
        <v>62</v>
      </c>
      <c r="BA2271">
        <v>1081</v>
      </c>
      <c r="BB2271" t="s">
        <v>1844</v>
      </c>
    </row>
    <row r="2272" spans="1:54" x14ac:dyDescent="0.25">
      <c r="A2272" s="1">
        <v>45200</v>
      </c>
      <c r="B2272">
        <v>280395</v>
      </c>
      <c r="C2272" t="s">
        <v>12286</v>
      </c>
      <c r="D2272">
        <v>4100</v>
      </c>
      <c r="E2272" t="s">
        <v>9143</v>
      </c>
      <c r="F2272" t="s">
        <v>12287</v>
      </c>
      <c r="G2272">
        <v>33900732</v>
      </c>
      <c r="H2272">
        <v>1017170755</v>
      </c>
      <c r="I2272" t="s">
        <v>12288</v>
      </c>
      <c r="K2272" t="s">
        <v>12289</v>
      </c>
      <c r="L2272" t="s">
        <v>45133</v>
      </c>
      <c r="M2272">
        <v>5764</v>
      </c>
      <c r="N2272">
        <v>349</v>
      </c>
      <c r="R2272" s="1">
        <v>45047</v>
      </c>
      <c r="S2272" t="s">
        <v>56</v>
      </c>
      <c r="W2272">
        <v>5</v>
      </c>
      <c r="X2272" t="s">
        <v>557</v>
      </c>
      <c r="Y2272">
        <v>1</v>
      </c>
      <c r="Z2272" t="s">
        <v>46545</v>
      </c>
      <c r="AA2272">
        <v>8</v>
      </c>
      <c r="AB2272">
        <v>201208</v>
      </c>
      <c r="AC2272">
        <v>121</v>
      </c>
      <c r="AD2272" t="s">
        <v>70</v>
      </c>
      <c r="AE2272">
        <v>1013</v>
      </c>
      <c r="AF2272" t="s">
        <v>558</v>
      </c>
      <c r="AG2272">
        <v>1</v>
      </c>
      <c r="AH2272" t="s">
        <v>44482</v>
      </c>
      <c r="AI2272">
        <v>99</v>
      </c>
      <c r="AJ2272" t="s">
        <v>54511</v>
      </c>
      <c r="AK2272">
        <v>329</v>
      </c>
      <c r="AL2272" t="s">
        <v>10766</v>
      </c>
      <c r="AQ2272" t="s">
        <v>12290</v>
      </c>
      <c r="AR2272" t="s">
        <v>12291</v>
      </c>
      <c r="AS2272">
        <v>0</v>
      </c>
      <c r="AT2272" t="s">
        <v>61</v>
      </c>
      <c r="AU2272" t="s">
        <v>45134</v>
      </c>
      <c r="AX2272">
        <v>55.398705569999997</v>
      </c>
      <c r="AY2272">
        <v>11.774607039999999</v>
      </c>
      <c r="AZ2272" t="s">
        <v>62</v>
      </c>
      <c r="BA2272">
        <v>1085</v>
      </c>
      <c r="BB2272" t="s">
        <v>44618</v>
      </c>
    </row>
    <row r="2273" spans="1:54" x14ac:dyDescent="0.25">
      <c r="A2273" s="1">
        <v>45200</v>
      </c>
      <c r="B2273">
        <v>280396</v>
      </c>
      <c r="C2273" t="s">
        <v>12292</v>
      </c>
      <c r="D2273">
        <v>4000</v>
      </c>
      <c r="E2273" t="s">
        <v>7628</v>
      </c>
      <c r="F2273" t="s">
        <v>12292</v>
      </c>
      <c r="G2273">
        <v>34561699</v>
      </c>
      <c r="H2273">
        <v>1017896462</v>
      </c>
      <c r="I2273" t="s">
        <v>12293</v>
      </c>
      <c r="K2273" t="s">
        <v>12294</v>
      </c>
      <c r="L2273" t="s">
        <v>48296</v>
      </c>
      <c r="M2273">
        <v>5140</v>
      </c>
      <c r="N2273">
        <v>1</v>
      </c>
      <c r="R2273" s="1">
        <v>44658</v>
      </c>
      <c r="S2273" t="s">
        <v>56</v>
      </c>
      <c r="W2273">
        <v>5</v>
      </c>
      <c r="X2273" t="s">
        <v>557</v>
      </c>
      <c r="Y2273">
        <v>1</v>
      </c>
      <c r="Z2273" t="s">
        <v>46545</v>
      </c>
      <c r="AA2273">
        <v>9</v>
      </c>
      <c r="AB2273">
        <v>201208</v>
      </c>
      <c r="AC2273">
        <v>121</v>
      </c>
      <c r="AD2273" t="s">
        <v>70</v>
      </c>
      <c r="AE2273">
        <v>1013</v>
      </c>
      <c r="AF2273" t="s">
        <v>558</v>
      </c>
      <c r="AG2273">
        <v>1</v>
      </c>
      <c r="AH2273" t="s">
        <v>44482</v>
      </c>
      <c r="AI2273">
        <v>99</v>
      </c>
      <c r="AJ2273" t="s">
        <v>54511</v>
      </c>
      <c r="AK2273">
        <v>265</v>
      </c>
      <c r="AL2273" t="s">
        <v>4243</v>
      </c>
      <c r="AQ2273" t="s">
        <v>12295</v>
      </c>
      <c r="AR2273" t="s">
        <v>12296</v>
      </c>
      <c r="AS2273">
        <v>0</v>
      </c>
      <c r="AT2273" t="s">
        <v>61</v>
      </c>
      <c r="AU2273" t="s">
        <v>47914</v>
      </c>
      <c r="AX2273">
        <v>55.629883990000003</v>
      </c>
      <c r="AY2273">
        <v>12.07856321</v>
      </c>
      <c r="AZ2273" t="s">
        <v>62</v>
      </c>
      <c r="BA2273">
        <v>1085</v>
      </c>
      <c r="BB2273" t="s">
        <v>44618</v>
      </c>
    </row>
    <row r="2274" spans="1:54" x14ac:dyDescent="0.25">
      <c r="A2274" s="1">
        <v>45200</v>
      </c>
      <c r="B2274">
        <v>280397</v>
      </c>
      <c r="C2274" t="s">
        <v>12297</v>
      </c>
      <c r="D2274">
        <v>8000</v>
      </c>
      <c r="E2274" t="s">
        <v>10166</v>
      </c>
      <c r="F2274" t="s">
        <v>12298</v>
      </c>
      <c r="G2274">
        <v>33633858</v>
      </c>
      <c r="H2274">
        <v>1019638797</v>
      </c>
      <c r="I2274" t="s">
        <v>12299</v>
      </c>
      <c r="K2274" t="s">
        <v>12300</v>
      </c>
      <c r="L2274" t="s">
        <v>12301</v>
      </c>
      <c r="M2274">
        <v>1296</v>
      </c>
      <c r="N2274">
        <v>12</v>
      </c>
      <c r="R2274" s="1">
        <v>44879</v>
      </c>
      <c r="S2274" t="s">
        <v>56</v>
      </c>
      <c r="W2274">
        <v>5</v>
      </c>
      <c r="X2274" t="s">
        <v>557</v>
      </c>
      <c r="Y2274">
        <v>1</v>
      </c>
      <c r="Z2274" t="s">
        <v>46545</v>
      </c>
      <c r="AA2274">
        <v>10</v>
      </c>
      <c r="AB2274">
        <v>201208</v>
      </c>
      <c r="AC2274">
        <v>121</v>
      </c>
      <c r="AD2274" t="s">
        <v>70</v>
      </c>
      <c r="AE2274">
        <v>1013</v>
      </c>
      <c r="AF2274" t="s">
        <v>558</v>
      </c>
      <c r="AG2274">
        <v>1</v>
      </c>
      <c r="AH2274" t="s">
        <v>44482</v>
      </c>
      <c r="AI2274">
        <v>99</v>
      </c>
      <c r="AJ2274" t="s">
        <v>54511</v>
      </c>
      <c r="AK2274">
        <v>751</v>
      </c>
      <c r="AL2274" t="s">
        <v>10168</v>
      </c>
      <c r="AQ2274" t="s">
        <v>12302</v>
      </c>
      <c r="AR2274" t="s">
        <v>12303</v>
      </c>
      <c r="AS2274">
        <v>0</v>
      </c>
      <c r="AT2274" t="s">
        <v>61</v>
      </c>
      <c r="AU2274" t="s">
        <v>12304</v>
      </c>
      <c r="AX2274">
        <v>56.1427215</v>
      </c>
      <c r="AY2274">
        <v>10.201428229999999</v>
      </c>
      <c r="AZ2274" t="s">
        <v>62</v>
      </c>
      <c r="BA2274">
        <v>1082</v>
      </c>
      <c r="BB2274" t="s">
        <v>2852</v>
      </c>
    </row>
    <row r="2275" spans="1:54" x14ac:dyDescent="0.25">
      <c r="A2275" s="1">
        <v>45200</v>
      </c>
      <c r="B2275">
        <v>280398</v>
      </c>
      <c r="C2275" t="s">
        <v>12305</v>
      </c>
      <c r="D2275">
        <v>7830</v>
      </c>
      <c r="E2275" t="s">
        <v>12246</v>
      </c>
      <c r="F2275" t="s">
        <v>12305</v>
      </c>
      <c r="G2275">
        <v>34421439</v>
      </c>
      <c r="H2275">
        <v>1017668672</v>
      </c>
      <c r="I2275" t="s">
        <v>48297</v>
      </c>
      <c r="K2275" t="s">
        <v>12306</v>
      </c>
      <c r="L2275" t="s">
        <v>12307</v>
      </c>
      <c r="M2275">
        <v>268</v>
      </c>
      <c r="N2275">
        <v>24</v>
      </c>
      <c r="R2275" s="1">
        <v>44795</v>
      </c>
      <c r="S2275" t="s">
        <v>56</v>
      </c>
      <c r="W2275">
        <v>5</v>
      </c>
      <c r="X2275" t="s">
        <v>557</v>
      </c>
      <c r="Y2275">
        <v>1</v>
      </c>
      <c r="Z2275" t="s">
        <v>46545</v>
      </c>
      <c r="AA2275">
        <v>9</v>
      </c>
      <c r="AB2275">
        <v>201208</v>
      </c>
      <c r="AC2275">
        <v>121</v>
      </c>
      <c r="AD2275" t="s">
        <v>70</v>
      </c>
      <c r="AE2275">
        <v>1013</v>
      </c>
      <c r="AF2275" t="s">
        <v>558</v>
      </c>
      <c r="AG2275">
        <v>1</v>
      </c>
      <c r="AH2275" t="s">
        <v>44482</v>
      </c>
      <c r="AI2275">
        <v>99</v>
      </c>
      <c r="AJ2275" t="s">
        <v>54511</v>
      </c>
      <c r="AK2275">
        <v>661</v>
      </c>
      <c r="AL2275" t="s">
        <v>10453</v>
      </c>
      <c r="AQ2275" t="s">
        <v>12308</v>
      </c>
      <c r="AR2275" t="s">
        <v>12309</v>
      </c>
      <c r="AS2275">
        <v>0</v>
      </c>
      <c r="AT2275" t="s">
        <v>61</v>
      </c>
      <c r="AU2275" t="s">
        <v>12310</v>
      </c>
      <c r="AX2275">
        <v>56.524001329999997</v>
      </c>
      <c r="AY2275">
        <v>8.7875851899999997</v>
      </c>
      <c r="AZ2275" t="s">
        <v>62</v>
      </c>
      <c r="BA2275">
        <v>1082</v>
      </c>
      <c r="BB2275" t="s">
        <v>2852</v>
      </c>
    </row>
    <row r="2276" spans="1:54" x14ac:dyDescent="0.25">
      <c r="A2276" s="1">
        <v>45200</v>
      </c>
      <c r="B2276">
        <v>280399</v>
      </c>
      <c r="C2276" t="s">
        <v>48298</v>
      </c>
      <c r="D2276">
        <v>9800</v>
      </c>
      <c r="E2276" t="s">
        <v>48083</v>
      </c>
      <c r="F2276" t="s">
        <v>48298</v>
      </c>
      <c r="G2276">
        <v>29189382</v>
      </c>
      <c r="H2276">
        <v>1017731862</v>
      </c>
      <c r="I2276" t="s">
        <v>12311</v>
      </c>
      <c r="K2276" t="s">
        <v>12312</v>
      </c>
      <c r="L2276" t="s">
        <v>12313</v>
      </c>
      <c r="M2276">
        <v>2937</v>
      </c>
      <c r="N2276">
        <v>6</v>
      </c>
      <c r="R2276" s="1">
        <v>43822</v>
      </c>
      <c r="S2276" t="s">
        <v>56</v>
      </c>
      <c r="T2276">
        <v>860</v>
      </c>
      <c r="U2276" t="s">
        <v>48081</v>
      </c>
      <c r="V2276" s="1">
        <v>43830</v>
      </c>
      <c r="W2276">
        <v>2</v>
      </c>
      <c r="X2276" t="s">
        <v>57</v>
      </c>
      <c r="Y2276">
        <v>1</v>
      </c>
      <c r="Z2276" t="s">
        <v>46545</v>
      </c>
      <c r="AB2276">
        <v>201208</v>
      </c>
      <c r="AC2276">
        <v>933</v>
      </c>
      <c r="AD2276" t="s">
        <v>1334</v>
      </c>
      <c r="AE2276">
        <v>2024</v>
      </c>
      <c r="AF2276" t="s">
        <v>1334</v>
      </c>
      <c r="AG2276">
        <v>3</v>
      </c>
      <c r="AH2276" t="s">
        <v>81</v>
      </c>
      <c r="AI2276">
        <v>99</v>
      </c>
      <c r="AJ2276" t="s">
        <v>54511</v>
      </c>
      <c r="AK2276">
        <v>860</v>
      </c>
      <c r="AL2276" t="s">
        <v>48081</v>
      </c>
      <c r="AQ2276" t="s">
        <v>12314</v>
      </c>
      <c r="AS2276">
        <v>0</v>
      </c>
      <c r="AT2276" t="s">
        <v>61</v>
      </c>
      <c r="AU2276" t="s">
        <v>12315</v>
      </c>
      <c r="AX2276">
        <v>57.455150750000001</v>
      </c>
      <c r="AY2276">
        <v>9.9741274700000009</v>
      </c>
      <c r="AZ2276" t="s">
        <v>62</v>
      </c>
      <c r="BA2276">
        <v>1081</v>
      </c>
      <c r="BB2276" t="s">
        <v>1844</v>
      </c>
    </row>
    <row r="2277" spans="1:54" x14ac:dyDescent="0.25">
      <c r="A2277" s="1">
        <v>45200</v>
      </c>
      <c r="B2277">
        <v>280400</v>
      </c>
      <c r="C2277" t="s">
        <v>12316</v>
      </c>
      <c r="D2277">
        <v>9560</v>
      </c>
      <c r="E2277" t="s">
        <v>10647</v>
      </c>
      <c r="F2277" t="s">
        <v>12316</v>
      </c>
      <c r="G2277">
        <v>30139569</v>
      </c>
      <c r="H2277">
        <v>1012942091</v>
      </c>
      <c r="I2277" t="s">
        <v>12317</v>
      </c>
      <c r="K2277" t="s">
        <v>12318</v>
      </c>
      <c r="L2277" t="s">
        <v>12319</v>
      </c>
      <c r="M2277">
        <v>1002</v>
      </c>
      <c r="N2277">
        <v>5</v>
      </c>
      <c r="R2277" s="1">
        <v>43791</v>
      </c>
      <c r="S2277" t="s">
        <v>612</v>
      </c>
      <c r="W2277">
        <v>6</v>
      </c>
      <c r="X2277" t="s">
        <v>1289</v>
      </c>
      <c r="Y2277">
        <v>1</v>
      </c>
      <c r="Z2277" t="s">
        <v>46545</v>
      </c>
      <c r="AB2277">
        <v>201206</v>
      </c>
      <c r="AC2277">
        <v>149</v>
      </c>
      <c r="AD2277" t="s">
        <v>1085</v>
      </c>
      <c r="AE2277">
        <v>1026</v>
      </c>
      <c r="AF2277" t="s">
        <v>44530</v>
      </c>
      <c r="AG2277">
        <v>1</v>
      </c>
      <c r="AH2277" t="s">
        <v>44482</v>
      </c>
      <c r="AI2277">
        <v>99</v>
      </c>
      <c r="AJ2277" t="s">
        <v>54511</v>
      </c>
      <c r="AK2277">
        <v>846</v>
      </c>
      <c r="AL2277" t="s">
        <v>10487</v>
      </c>
      <c r="AQ2277" t="s">
        <v>12320</v>
      </c>
      <c r="AR2277" t="s">
        <v>12321</v>
      </c>
      <c r="AS2277">
        <v>0</v>
      </c>
      <c r="AT2277" t="s">
        <v>61</v>
      </c>
      <c r="AU2277" t="s">
        <v>12322</v>
      </c>
      <c r="AX2277">
        <v>56.715972409999999</v>
      </c>
      <c r="AY2277">
        <v>10.115305559999999</v>
      </c>
      <c r="AZ2277" t="s">
        <v>62</v>
      </c>
      <c r="BA2277">
        <v>1081</v>
      </c>
      <c r="BB2277" t="s">
        <v>1844</v>
      </c>
    </row>
    <row r="2278" spans="1:54" x14ac:dyDescent="0.25">
      <c r="A2278" s="1">
        <v>45200</v>
      </c>
      <c r="B2278">
        <v>280401</v>
      </c>
      <c r="C2278" t="s">
        <v>12323</v>
      </c>
      <c r="D2278">
        <v>7800</v>
      </c>
      <c r="E2278" t="s">
        <v>6851</v>
      </c>
      <c r="F2278" t="s">
        <v>12323</v>
      </c>
      <c r="G2278">
        <v>29189579</v>
      </c>
      <c r="H2278">
        <v>1017163104</v>
      </c>
      <c r="I2278" t="s">
        <v>12324</v>
      </c>
      <c r="K2278" t="s">
        <v>12325</v>
      </c>
      <c r="L2278" t="s">
        <v>12326</v>
      </c>
      <c r="M2278">
        <v>4518</v>
      </c>
      <c r="N2278" t="s">
        <v>6930</v>
      </c>
      <c r="R2278" s="1">
        <v>41166</v>
      </c>
      <c r="S2278" t="s">
        <v>56</v>
      </c>
      <c r="T2278">
        <v>779</v>
      </c>
      <c r="U2278" t="s">
        <v>6855</v>
      </c>
      <c r="V2278" s="1">
        <v>41153</v>
      </c>
      <c r="W2278">
        <v>2</v>
      </c>
      <c r="X2278" t="s">
        <v>57</v>
      </c>
      <c r="Y2278">
        <v>1</v>
      </c>
      <c r="Z2278" t="s">
        <v>46545</v>
      </c>
      <c r="AB2278">
        <v>201206</v>
      </c>
      <c r="AC2278">
        <v>129</v>
      </c>
      <c r="AD2278" t="s">
        <v>2405</v>
      </c>
      <c r="AE2278">
        <v>1016</v>
      </c>
      <c r="AF2278" t="s">
        <v>2405</v>
      </c>
      <c r="AG2278">
        <v>3</v>
      </c>
      <c r="AH2278" t="s">
        <v>81</v>
      </c>
      <c r="AI2278">
        <v>99</v>
      </c>
      <c r="AJ2278" t="s">
        <v>54511</v>
      </c>
      <c r="AK2278">
        <v>779</v>
      </c>
      <c r="AL2278" t="s">
        <v>6855</v>
      </c>
      <c r="AQ2278" t="s">
        <v>12327</v>
      </c>
      <c r="AR2278" t="s">
        <v>12328</v>
      </c>
      <c r="AS2278">
        <v>0</v>
      </c>
      <c r="AT2278" t="s">
        <v>61</v>
      </c>
      <c r="AU2278" t="s">
        <v>12329</v>
      </c>
      <c r="AZ2278" t="s">
        <v>62</v>
      </c>
      <c r="BA2278">
        <v>1082</v>
      </c>
      <c r="BB2278" t="s">
        <v>2852</v>
      </c>
    </row>
    <row r="2279" spans="1:54" x14ac:dyDescent="0.25">
      <c r="A2279" s="1">
        <v>45200</v>
      </c>
      <c r="B2279">
        <v>280402</v>
      </c>
      <c r="C2279" t="s">
        <v>53190</v>
      </c>
      <c r="D2279">
        <v>4900</v>
      </c>
      <c r="E2279" t="s">
        <v>9241</v>
      </c>
      <c r="F2279" t="s">
        <v>53191</v>
      </c>
      <c r="G2279">
        <v>29188572</v>
      </c>
      <c r="H2279">
        <v>1017506796</v>
      </c>
      <c r="I2279" t="s">
        <v>55863</v>
      </c>
      <c r="K2279" t="s">
        <v>12330</v>
      </c>
      <c r="L2279" t="s">
        <v>12331</v>
      </c>
      <c r="M2279">
        <v>603</v>
      </c>
      <c r="N2279">
        <v>34</v>
      </c>
      <c r="R2279" s="1">
        <v>42255</v>
      </c>
      <c r="S2279" t="s">
        <v>56</v>
      </c>
      <c r="T2279">
        <v>360</v>
      </c>
      <c r="U2279" t="s">
        <v>9243</v>
      </c>
      <c r="V2279" s="1">
        <v>42248</v>
      </c>
      <c r="W2279">
        <v>2</v>
      </c>
      <c r="X2279" t="s">
        <v>57</v>
      </c>
      <c r="Y2279">
        <v>1</v>
      </c>
      <c r="Z2279" t="s">
        <v>46545</v>
      </c>
      <c r="AB2279">
        <v>201206</v>
      </c>
      <c r="AC2279">
        <v>129</v>
      </c>
      <c r="AD2279" t="s">
        <v>2405</v>
      </c>
      <c r="AE2279">
        <v>1016</v>
      </c>
      <c r="AF2279" t="s">
        <v>2405</v>
      </c>
      <c r="AG2279">
        <v>3</v>
      </c>
      <c r="AH2279" t="s">
        <v>81</v>
      </c>
      <c r="AI2279">
        <v>99</v>
      </c>
      <c r="AJ2279" t="s">
        <v>54511</v>
      </c>
      <c r="AK2279">
        <v>360</v>
      </c>
      <c r="AL2279" t="s">
        <v>9243</v>
      </c>
      <c r="AQ2279" t="s">
        <v>12332</v>
      </c>
      <c r="AR2279" t="s">
        <v>12333</v>
      </c>
      <c r="AS2279">
        <v>0</v>
      </c>
      <c r="AT2279" t="s">
        <v>61</v>
      </c>
      <c r="AU2279" t="s">
        <v>12334</v>
      </c>
      <c r="AX2279">
        <v>54.851609452122297</v>
      </c>
      <c r="AY2279">
        <v>11.222976227018201</v>
      </c>
      <c r="AZ2279" t="s">
        <v>62</v>
      </c>
      <c r="BA2279">
        <v>1085</v>
      </c>
      <c r="BB2279" t="s">
        <v>44618</v>
      </c>
    </row>
    <row r="2280" spans="1:54" x14ac:dyDescent="0.25">
      <c r="A2280" s="1">
        <v>45200</v>
      </c>
      <c r="B2280">
        <v>280403</v>
      </c>
      <c r="C2280" t="s">
        <v>12335</v>
      </c>
      <c r="D2280">
        <v>6710</v>
      </c>
      <c r="E2280" t="s">
        <v>11251</v>
      </c>
      <c r="F2280" t="s">
        <v>12335</v>
      </c>
      <c r="G2280">
        <v>27610013</v>
      </c>
      <c r="H2280">
        <v>1017265624</v>
      </c>
      <c r="K2280" t="s">
        <v>12336</v>
      </c>
      <c r="L2280" t="s">
        <v>45135</v>
      </c>
      <c r="M2280">
        <v>858</v>
      </c>
      <c r="N2280" t="s">
        <v>2973</v>
      </c>
      <c r="R2280" s="1">
        <v>43791</v>
      </c>
      <c r="S2280" t="s">
        <v>80</v>
      </c>
      <c r="W2280">
        <v>6</v>
      </c>
      <c r="X2280" t="s">
        <v>1289</v>
      </c>
      <c r="Y2280">
        <v>1</v>
      </c>
      <c r="Z2280" t="s">
        <v>46545</v>
      </c>
      <c r="AB2280">
        <v>201206</v>
      </c>
      <c r="AC2280">
        <v>128</v>
      </c>
      <c r="AD2280" t="s">
        <v>955</v>
      </c>
      <c r="AE2280">
        <v>1051</v>
      </c>
      <c r="AF2280" t="s">
        <v>955</v>
      </c>
      <c r="AG2280">
        <v>1</v>
      </c>
      <c r="AH2280" t="s">
        <v>44482</v>
      </c>
      <c r="AI2280">
        <v>99</v>
      </c>
      <c r="AJ2280" t="s">
        <v>54511</v>
      </c>
      <c r="AK2280">
        <v>561</v>
      </c>
      <c r="AL2280" t="s">
        <v>10323</v>
      </c>
      <c r="AQ2280" t="s">
        <v>12337</v>
      </c>
      <c r="AR2280" t="s">
        <v>12338</v>
      </c>
      <c r="AS2280">
        <v>0</v>
      </c>
      <c r="AT2280" t="s">
        <v>61</v>
      </c>
      <c r="AU2280" t="s">
        <v>45136</v>
      </c>
      <c r="AX2280">
        <v>55.507460770000002</v>
      </c>
      <c r="AY2280">
        <v>8.4107952400000006</v>
      </c>
      <c r="AZ2280" t="s">
        <v>62</v>
      </c>
      <c r="BA2280">
        <v>1083</v>
      </c>
      <c r="BB2280" t="s">
        <v>2861</v>
      </c>
    </row>
    <row r="2281" spans="1:54" x14ac:dyDescent="0.25">
      <c r="A2281" s="1">
        <v>45200</v>
      </c>
      <c r="B2281">
        <v>280404</v>
      </c>
      <c r="C2281" t="s">
        <v>12339</v>
      </c>
      <c r="D2281">
        <v>3200</v>
      </c>
      <c r="E2281" t="s">
        <v>7259</v>
      </c>
      <c r="F2281" t="s">
        <v>45137</v>
      </c>
      <c r="G2281">
        <v>39816393</v>
      </c>
      <c r="H2281">
        <v>1024547651</v>
      </c>
      <c r="I2281" t="s">
        <v>7150</v>
      </c>
      <c r="K2281" t="s">
        <v>7151</v>
      </c>
      <c r="L2281" t="s">
        <v>11749</v>
      </c>
      <c r="M2281">
        <v>1484</v>
      </c>
      <c r="N2281">
        <v>43</v>
      </c>
      <c r="R2281" s="1">
        <v>44075</v>
      </c>
      <c r="S2281" t="s">
        <v>56</v>
      </c>
      <c r="W2281">
        <v>4</v>
      </c>
      <c r="X2281" t="s">
        <v>725</v>
      </c>
      <c r="Y2281">
        <v>1</v>
      </c>
      <c r="Z2281" t="s">
        <v>46545</v>
      </c>
      <c r="AB2281">
        <v>201208</v>
      </c>
      <c r="AC2281">
        <v>149</v>
      </c>
      <c r="AD2281" t="s">
        <v>1085</v>
      </c>
      <c r="AE2281">
        <v>1027</v>
      </c>
      <c r="AF2281" t="s">
        <v>1543</v>
      </c>
      <c r="AG2281">
        <v>1</v>
      </c>
      <c r="AH2281" t="s">
        <v>44482</v>
      </c>
      <c r="AI2281">
        <v>99</v>
      </c>
      <c r="AJ2281" t="s">
        <v>54511</v>
      </c>
      <c r="AK2281">
        <v>270</v>
      </c>
      <c r="AL2281" t="s">
        <v>6110</v>
      </c>
      <c r="AP2281">
        <v>281047</v>
      </c>
      <c r="AQ2281" t="s">
        <v>7153</v>
      </c>
      <c r="AS2281">
        <v>2</v>
      </c>
      <c r="AT2281" t="s">
        <v>1413</v>
      </c>
      <c r="AU2281" t="s">
        <v>7274</v>
      </c>
      <c r="AX2281">
        <v>56.026627810000001</v>
      </c>
      <c r="AY2281">
        <v>12.1923324</v>
      </c>
      <c r="AZ2281" t="s">
        <v>62</v>
      </c>
      <c r="BA2281">
        <v>1084</v>
      </c>
      <c r="BB2281" t="s">
        <v>63</v>
      </c>
    </row>
    <row r="2282" spans="1:54" x14ac:dyDescent="0.25">
      <c r="A2282" s="1">
        <v>45200</v>
      </c>
      <c r="B2282">
        <v>280405</v>
      </c>
      <c r="C2282" t="s">
        <v>12340</v>
      </c>
      <c r="D2282">
        <v>8960</v>
      </c>
      <c r="E2282" t="s">
        <v>54673</v>
      </c>
      <c r="F2282" t="s">
        <v>12340</v>
      </c>
      <c r="G2282">
        <v>34369437</v>
      </c>
      <c r="H2282">
        <v>1017565407</v>
      </c>
      <c r="I2282" t="s">
        <v>12341</v>
      </c>
      <c r="K2282" t="s">
        <v>12342</v>
      </c>
      <c r="L2282" t="s">
        <v>12343</v>
      </c>
      <c r="M2282">
        <v>1681</v>
      </c>
      <c r="N2282">
        <v>34</v>
      </c>
      <c r="R2282" s="1">
        <v>45194</v>
      </c>
      <c r="S2282" t="s">
        <v>597</v>
      </c>
      <c r="W2282">
        <v>5</v>
      </c>
      <c r="X2282" t="s">
        <v>557</v>
      </c>
      <c r="Y2282">
        <v>1</v>
      </c>
      <c r="Z2282" t="s">
        <v>46545</v>
      </c>
      <c r="AA2282">
        <v>9</v>
      </c>
      <c r="AB2282">
        <v>201208</v>
      </c>
      <c r="AC2282">
        <v>121</v>
      </c>
      <c r="AD2282" t="s">
        <v>70</v>
      </c>
      <c r="AE2282">
        <v>1013</v>
      </c>
      <c r="AF2282" t="s">
        <v>558</v>
      </c>
      <c r="AG2282">
        <v>1</v>
      </c>
      <c r="AH2282" t="s">
        <v>44482</v>
      </c>
      <c r="AI2282">
        <v>99</v>
      </c>
      <c r="AJ2282" t="s">
        <v>54511</v>
      </c>
      <c r="AK2282">
        <v>730</v>
      </c>
      <c r="AL2282" t="s">
        <v>10314</v>
      </c>
      <c r="AQ2282" t="s">
        <v>12344</v>
      </c>
      <c r="AS2282">
        <v>0</v>
      </c>
      <c r="AT2282" t="s">
        <v>61</v>
      </c>
      <c r="AU2282" t="s">
        <v>12345</v>
      </c>
      <c r="AX2282">
        <v>56.44937616</v>
      </c>
      <c r="AY2282">
        <v>10.08875377</v>
      </c>
      <c r="AZ2282" t="s">
        <v>62</v>
      </c>
      <c r="BA2282">
        <v>1082</v>
      </c>
      <c r="BB2282" t="s">
        <v>2852</v>
      </c>
    </row>
    <row r="2283" spans="1:54" x14ac:dyDescent="0.25">
      <c r="A2283" s="1">
        <v>45200</v>
      </c>
      <c r="B2283">
        <v>280406</v>
      </c>
      <c r="C2283" t="s">
        <v>12346</v>
      </c>
      <c r="D2283">
        <v>3070</v>
      </c>
      <c r="E2283" t="s">
        <v>7438</v>
      </c>
      <c r="F2283" t="s">
        <v>12347</v>
      </c>
      <c r="G2283">
        <v>64502018</v>
      </c>
      <c r="H2283">
        <v>1003280323</v>
      </c>
      <c r="I2283" t="s">
        <v>48299</v>
      </c>
      <c r="K2283" t="s">
        <v>7434</v>
      </c>
      <c r="L2283" t="s">
        <v>7482</v>
      </c>
      <c r="M2283">
        <v>7573</v>
      </c>
      <c r="N2283">
        <v>2</v>
      </c>
      <c r="R2283" s="1">
        <v>43782</v>
      </c>
      <c r="S2283" t="s">
        <v>56</v>
      </c>
      <c r="T2283">
        <v>217</v>
      </c>
      <c r="U2283" t="s">
        <v>47512</v>
      </c>
      <c r="W2283">
        <v>2</v>
      </c>
      <c r="X2283" t="s">
        <v>57</v>
      </c>
      <c r="Y2283">
        <v>1</v>
      </c>
      <c r="Z2283" t="s">
        <v>46545</v>
      </c>
      <c r="AA2283">
        <v>9</v>
      </c>
      <c r="AB2283">
        <v>201208</v>
      </c>
      <c r="AC2283">
        <v>121</v>
      </c>
      <c r="AD2283" t="s">
        <v>70</v>
      </c>
      <c r="AE2283">
        <v>1012</v>
      </c>
      <c r="AF2283" t="s">
        <v>71</v>
      </c>
      <c r="AG2283">
        <v>4</v>
      </c>
      <c r="AH2283" t="s">
        <v>44547</v>
      </c>
      <c r="AI2283">
        <v>99</v>
      </c>
      <c r="AJ2283" t="s">
        <v>54511</v>
      </c>
      <c r="AK2283">
        <v>217</v>
      </c>
      <c r="AL2283" t="s">
        <v>47512</v>
      </c>
      <c r="AQ2283" t="s">
        <v>7435</v>
      </c>
      <c r="AR2283" t="s">
        <v>7436</v>
      </c>
      <c r="AS2283">
        <v>1</v>
      </c>
      <c r="AT2283" t="s">
        <v>1446</v>
      </c>
      <c r="AU2283" t="s">
        <v>7484</v>
      </c>
      <c r="AX2283">
        <v>56.012704429999999</v>
      </c>
      <c r="AY2283">
        <v>12.58453516</v>
      </c>
      <c r="AZ2283" t="s">
        <v>62</v>
      </c>
      <c r="BA2283">
        <v>1084</v>
      </c>
      <c r="BB2283" t="s">
        <v>63</v>
      </c>
    </row>
    <row r="2284" spans="1:54" x14ac:dyDescent="0.25">
      <c r="A2284" s="1">
        <v>45200</v>
      </c>
      <c r="B2284">
        <v>280407</v>
      </c>
      <c r="C2284" t="s">
        <v>48300</v>
      </c>
      <c r="D2284">
        <v>3000</v>
      </c>
      <c r="E2284" t="s">
        <v>47511</v>
      </c>
      <c r="F2284" t="s">
        <v>48300</v>
      </c>
      <c r="G2284">
        <v>64502018</v>
      </c>
      <c r="H2284">
        <v>1003280049</v>
      </c>
      <c r="I2284" t="s">
        <v>47526</v>
      </c>
      <c r="K2284" t="s">
        <v>7420</v>
      </c>
      <c r="L2284" t="s">
        <v>7421</v>
      </c>
      <c r="M2284">
        <v>2239</v>
      </c>
      <c r="N2284">
        <v>93</v>
      </c>
      <c r="R2284" s="1">
        <v>43991</v>
      </c>
      <c r="S2284" t="s">
        <v>56</v>
      </c>
      <c r="T2284">
        <v>217</v>
      </c>
      <c r="U2284" t="s">
        <v>47512</v>
      </c>
      <c r="W2284">
        <v>2</v>
      </c>
      <c r="X2284" t="s">
        <v>57</v>
      </c>
      <c r="Y2284">
        <v>1</v>
      </c>
      <c r="Z2284" t="s">
        <v>46545</v>
      </c>
      <c r="AA2284">
        <v>9</v>
      </c>
      <c r="AB2284">
        <v>201208</v>
      </c>
      <c r="AC2284">
        <v>121</v>
      </c>
      <c r="AD2284" t="s">
        <v>70</v>
      </c>
      <c r="AE2284">
        <v>1012</v>
      </c>
      <c r="AF2284" t="s">
        <v>71</v>
      </c>
      <c r="AG2284">
        <v>4</v>
      </c>
      <c r="AH2284" t="s">
        <v>44547</v>
      </c>
      <c r="AI2284">
        <v>99</v>
      </c>
      <c r="AJ2284" t="s">
        <v>54511</v>
      </c>
      <c r="AK2284">
        <v>217</v>
      </c>
      <c r="AL2284" t="s">
        <v>47512</v>
      </c>
      <c r="AQ2284" t="s">
        <v>12348</v>
      </c>
      <c r="AR2284" t="s">
        <v>7431</v>
      </c>
      <c r="AS2284">
        <v>1</v>
      </c>
      <c r="AT2284" t="s">
        <v>1446</v>
      </c>
      <c r="AU2284" t="s">
        <v>7424</v>
      </c>
      <c r="AX2284">
        <v>56.035454180000002</v>
      </c>
      <c r="AY2284">
        <v>12.5876176</v>
      </c>
      <c r="AZ2284" t="s">
        <v>62</v>
      </c>
      <c r="BA2284">
        <v>1084</v>
      </c>
      <c r="BB2284" t="s">
        <v>63</v>
      </c>
    </row>
    <row r="2285" spans="1:54" x14ac:dyDescent="0.25">
      <c r="A2285" s="1">
        <v>45200</v>
      </c>
      <c r="B2285">
        <v>280408</v>
      </c>
      <c r="C2285" t="s">
        <v>52980</v>
      </c>
      <c r="D2285">
        <v>3000</v>
      </c>
      <c r="E2285" t="s">
        <v>47511</v>
      </c>
      <c r="F2285" t="s">
        <v>52980</v>
      </c>
      <c r="G2285">
        <v>64502018</v>
      </c>
      <c r="H2285">
        <v>1003279703</v>
      </c>
      <c r="I2285" t="s">
        <v>12349</v>
      </c>
      <c r="K2285" t="s">
        <v>12350</v>
      </c>
      <c r="L2285" t="s">
        <v>44878</v>
      </c>
      <c r="M2285">
        <v>3100</v>
      </c>
      <c r="N2285">
        <v>44</v>
      </c>
      <c r="R2285" s="1">
        <v>44852</v>
      </c>
      <c r="S2285" t="s">
        <v>56</v>
      </c>
      <c r="T2285">
        <v>217</v>
      </c>
      <c r="U2285" t="s">
        <v>47512</v>
      </c>
      <c r="W2285">
        <v>2</v>
      </c>
      <c r="X2285" t="s">
        <v>57</v>
      </c>
      <c r="Y2285">
        <v>1</v>
      </c>
      <c r="Z2285" t="s">
        <v>46545</v>
      </c>
      <c r="AA2285">
        <v>9</v>
      </c>
      <c r="AB2285">
        <v>201208</v>
      </c>
      <c r="AC2285">
        <v>121</v>
      </c>
      <c r="AD2285" t="s">
        <v>70</v>
      </c>
      <c r="AE2285">
        <v>1012</v>
      </c>
      <c r="AF2285" t="s">
        <v>71</v>
      </c>
      <c r="AG2285">
        <v>1</v>
      </c>
      <c r="AH2285" t="s">
        <v>44482</v>
      </c>
      <c r="AI2285">
        <v>99</v>
      </c>
      <c r="AJ2285" t="s">
        <v>54511</v>
      </c>
      <c r="AK2285">
        <v>217</v>
      </c>
      <c r="AL2285" t="s">
        <v>47512</v>
      </c>
      <c r="AP2285">
        <v>280407</v>
      </c>
      <c r="AQ2285" t="s">
        <v>12351</v>
      </c>
      <c r="AR2285" t="s">
        <v>7431</v>
      </c>
      <c r="AS2285">
        <v>2</v>
      </c>
      <c r="AT2285" t="s">
        <v>1413</v>
      </c>
      <c r="AU2285" t="s">
        <v>44879</v>
      </c>
      <c r="AX2285">
        <v>56.046293589999998</v>
      </c>
      <c r="AY2285">
        <v>12.53015104</v>
      </c>
      <c r="AZ2285" t="s">
        <v>62</v>
      </c>
      <c r="BA2285">
        <v>1084</v>
      </c>
      <c r="BB2285" t="s">
        <v>63</v>
      </c>
    </row>
    <row r="2286" spans="1:54" x14ac:dyDescent="0.25">
      <c r="A2286" s="1">
        <v>45200</v>
      </c>
      <c r="B2286">
        <v>280409</v>
      </c>
      <c r="C2286" t="s">
        <v>45138</v>
      </c>
      <c r="D2286">
        <v>3060</v>
      </c>
      <c r="E2286" t="s">
        <v>44871</v>
      </c>
      <c r="F2286" t="s">
        <v>45139</v>
      </c>
      <c r="G2286">
        <v>64502018</v>
      </c>
      <c r="H2286">
        <v>1009928622</v>
      </c>
      <c r="I2286" t="s">
        <v>44855</v>
      </c>
      <c r="K2286" t="s">
        <v>7397</v>
      </c>
      <c r="L2286" t="s">
        <v>12352</v>
      </c>
      <c r="M2286">
        <v>6743</v>
      </c>
      <c r="N2286" t="s">
        <v>6585</v>
      </c>
      <c r="R2286" s="1">
        <v>43782</v>
      </c>
      <c r="S2286" t="s">
        <v>56</v>
      </c>
      <c r="T2286">
        <v>217</v>
      </c>
      <c r="U2286" t="s">
        <v>47512</v>
      </c>
      <c r="W2286">
        <v>2</v>
      </c>
      <c r="X2286" t="s">
        <v>57</v>
      </c>
      <c r="Y2286">
        <v>1</v>
      </c>
      <c r="Z2286" t="s">
        <v>46545</v>
      </c>
      <c r="AA2286">
        <v>10</v>
      </c>
      <c r="AB2286">
        <v>201208</v>
      </c>
      <c r="AC2286">
        <v>121</v>
      </c>
      <c r="AD2286" t="s">
        <v>70</v>
      </c>
      <c r="AE2286">
        <v>1012</v>
      </c>
      <c r="AF2286" t="s">
        <v>71</v>
      </c>
      <c r="AG2286">
        <v>4</v>
      </c>
      <c r="AH2286" t="s">
        <v>44547</v>
      </c>
      <c r="AI2286">
        <v>99</v>
      </c>
      <c r="AJ2286" t="s">
        <v>54511</v>
      </c>
      <c r="AK2286">
        <v>217</v>
      </c>
      <c r="AL2286" t="s">
        <v>47512</v>
      </c>
      <c r="AQ2286" t="s">
        <v>7383</v>
      </c>
      <c r="AR2286" t="s">
        <v>7384</v>
      </c>
      <c r="AS2286">
        <v>1</v>
      </c>
      <c r="AT2286" t="s">
        <v>1446</v>
      </c>
      <c r="AU2286" t="s">
        <v>7399</v>
      </c>
      <c r="AX2286">
        <v>55.997937589999999</v>
      </c>
      <c r="AY2286">
        <v>12.539598549999999</v>
      </c>
      <c r="AZ2286" t="s">
        <v>62</v>
      </c>
      <c r="BA2286">
        <v>1084</v>
      </c>
      <c r="BB2286" t="s">
        <v>63</v>
      </c>
    </row>
    <row r="2287" spans="1:54" x14ac:dyDescent="0.25">
      <c r="A2287" s="1">
        <v>45200</v>
      </c>
      <c r="B2287">
        <v>280410</v>
      </c>
      <c r="C2287" t="s">
        <v>12353</v>
      </c>
      <c r="D2287">
        <v>8260</v>
      </c>
      <c r="E2287" t="s">
        <v>10798</v>
      </c>
      <c r="F2287" t="s">
        <v>12354</v>
      </c>
      <c r="G2287">
        <v>32438164</v>
      </c>
      <c r="H2287">
        <v>1015467424</v>
      </c>
      <c r="I2287" t="s">
        <v>12355</v>
      </c>
      <c r="K2287" t="s">
        <v>12356</v>
      </c>
      <c r="L2287" t="s">
        <v>12357</v>
      </c>
      <c r="M2287">
        <v>2727</v>
      </c>
      <c r="N2287">
        <v>68</v>
      </c>
      <c r="R2287" s="1">
        <v>43791</v>
      </c>
      <c r="S2287" t="s">
        <v>56</v>
      </c>
      <c r="W2287">
        <v>0</v>
      </c>
      <c r="X2287" t="s">
        <v>1252</v>
      </c>
      <c r="Y2287">
        <v>1</v>
      </c>
      <c r="Z2287" t="s">
        <v>46545</v>
      </c>
      <c r="AB2287">
        <v>201208</v>
      </c>
      <c r="AC2287">
        <v>149</v>
      </c>
      <c r="AD2287" t="s">
        <v>1085</v>
      </c>
      <c r="AE2287">
        <v>1026</v>
      </c>
      <c r="AF2287" t="s">
        <v>44530</v>
      </c>
      <c r="AG2287">
        <v>1</v>
      </c>
      <c r="AH2287" t="s">
        <v>44482</v>
      </c>
      <c r="AI2287">
        <v>99</v>
      </c>
      <c r="AJ2287" t="s">
        <v>54511</v>
      </c>
      <c r="AK2287">
        <v>751</v>
      </c>
      <c r="AL2287" t="s">
        <v>10168</v>
      </c>
      <c r="AQ2287" t="s">
        <v>12358</v>
      </c>
      <c r="AR2287" t="s">
        <v>12359</v>
      </c>
      <c r="AS2287">
        <v>0</v>
      </c>
      <c r="AT2287" t="s">
        <v>61</v>
      </c>
      <c r="AU2287" t="s">
        <v>12360</v>
      </c>
      <c r="AX2287">
        <v>56.106962830000001</v>
      </c>
      <c r="AY2287">
        <v>10.14447642</v>
      </c>
      <c r="AZ2287" t="s">
        <v>62</v>
      </c>
      <c r="BA2287">
        <v>1082</v>
      </c>
      <c r="BB2287" t="s">
        <v>2852</v>
      </c>
    </row>
    <row r="2288" spans="1:54" x14ac:dyDescent="0.25">
      <c r="A2288" s="1">
        <v>45200</v>
      </c>
      <c r="B2288">
        <v>280411</v>
      </c>
      <c r="C2288" t="s">
        <v>55372</v>
      </c>
      <c r="D2288">
        <v>7800</v>
      </c>
      <c r="E2288" t="s">
        <v>6851</v>
      </c>
      <c r="F2288" t="s">
        <v>55372</v>
      </c>
      <c r="G2288">
        <v>29189579</v>
      </c>
      <c r="H2288">
        <v>1003370569</v>
      </c>
      <c r="I2288" t="s">
        <v>12361</v>
      </c>
      <c r="K2288" t="s">
        <v>12362</v>
      </c>
      <c r="L2288" t="s">
        <v>12363</v>
      </c>
      <c r="M2288">
        <v>1468</v>
      </c>
      <c r="N2288">
        <v>22</v>
      </c>
      <c r="R2288" s="1">
        <v>44963</v>
      </c>
      <c r="S2288" t="s">
        <v>56</v>
      </c>
      <c r="T2288">
        <v>779</v>
      </c>
      <c r="U2288" t="s">
        <v>6855</v>
      </c>
      <c r="V2288" s="1">
        <v>44958</v>
      </c>
      <c r="W2288">
        <v>2</v>
      </c>
      <c r="X2288" t="s">
        <v>57</v>
      </c>
      <c r="Y2288">
        <v>1</v>
      </c>
      <c r="Z2288" t="s">
        <v>46545</v>
      </c>
      <c r="AA2288">
        <v>9</v>
      </c>
      <c r="AB2288">
        <v>201208</v>
      </c>
      <c r="AC2288">
        <v>121</v>
      </c>
      <c r="AD2288" t="s">
        <v>70</v>
      </c>
      <c r="AE2288">
        <v>1012</v>
      </c>
      <c r="AF2288" t="s">
        <v>71</v>
      </c>
      <c r="AG2288">
        <v>5</v>
      </c>
      <c r="AH2288" t="s">
        <v>1589</v>
      </c>
      <c r="AI2288">
        <v>99</v>
      </c>
      <c r="AJ2288" t="s">
        <v>54511</v>
      </c>
      <c r="AK2288">
        <v>779</v>
      </c>
      <c r="AL2288" t="s">
        <v>6855</v>
      </c>
      <c r="AM2288">
        <v>2</v>
      </c>
      <c r="AN2288" t="s">
        <v>119</v>
      </c>
      <c r="AO2288">
        <v>779011</v>
      </c>
      <c r="AQ2288" t="s">
        <v>12364</v>
      </c>
      <c r="AR2288" t="s">
        <v>12365</v>
      </c>
      <c r="AS2288">
        <v>1</v>
      </c>
      <c r="AT2288" t="s">
        <v>1446</v>
      </c>
      <c r="AU2288" t="s">
        <v>12366</v>
      </c>
      <c r="AX2288">
        <v>56.54988625</v>
      </c>
      <c r="AY2288">
        <v>9.0136221299999999</v>
      </c>
      <c r="AZ2288" t="s">
        <v>62</v>
      </c>
      <c r="BA2288">
        <v>1082</v>
      </c>
      <c r="BB2288" t="s">
        <v>2852</v>
      </c>
    </row>
    <row r="2289" spans="1:54" x14ac:dyDescent="0.25">
      <c r="A2289" s="1">
        <v>45200</v>
      </c>
      <c r="B2289">
        <v>280412</v>
      </c>
      <c r="C2289" t="s">
        <v>12367</v>
      </c>
      <c r="D2289">
        <v>2900</v>
      </c>
      <c r="E2289" t="s">
        <v>2321</v>
      </c>
      <c r="F2289" t="s">
        <v>12367</v>
      </c>
      <c r="G2289">
        <v>19438414</v>
      </c>
      <c r="H2289">
        <v>1003258848</v>
      </c>
      <c r="I2289" t="s">
        <v>12368</v>
      </c>
      <c r="K2289" t="s">
        <v>12369</v>
      </c>
      <c r="L2289" t="s">
        <v>4014</v>
      </c>
      <c r="M2289">
        <v>317</v>
      </c>
      <c r="N2289">
        <v>23</v>
      </c>
      <c r="R2289" s="1">
        <v>43860</v>
      </c>
      <c r="S2289" t="s">
        <v>56</v>
      </c>
      <c r="T2289">
        <v>157</v>
      </c>
      <c r="U2289" t="s">
        <v>2738</v>
      </c>
      <c r="W2289">
        <v>2</v>
      </c>
      <c r="X2289" t="s">
        <v>57</v>
      </c>
      <c r="Y2289">
        <v>1</v>
      </c>
      <c r="Z2289" t="s">
        <v>46545</v>
      </c>
      <c r="AB2289">
        <v>201208</v>
      </c>
      <c r="AC2289">
        <v>149</v>
      </c>
      <c r="AD2289" t="s">
        <v>1085</v>
      </c>
      <c r="AE2289">
        <v>1026</v>
      </c>
      <c r="AF2289" t="s">
        <v>44530</v>
      </c>
      <c r="AG2289">
        <v>1</v>
      </c>
      <c r="AH2289" t="s">
        <v>44482</v>
      </c>
      <c r="AI2289">
        <v>99</v>
      </c>
      <c r="AJ2289" t="s">
        <v>54511</v>
      </c>
      <c r="AK2289">
        <v>157</v>
      </c>
      <c r="AL2289" t="s">
        <v>2738</v>
      </c>
      <c r="AQ2289" t="s">
        <v>12370</v>
      </c>
      <c r="AR2289" t="s">
        <v>12371</v>
      </c>
      <c r="AS2289">
        <v>0</v>
      </c>
      <c r="AT2289" t="s">
        <v>61</v>
      </c>
      <c r="AU2289" t="s">
        <v>4015</v>
      </c>
      <c r="AX2289">
        <v>55.741825939999998</v>
      </c>
      <c r="AY2289">
        <v>12.565596469999999</v>
      </c>
      <c r="AZ2289" t="s">
        <v>62</v>
      </c>
      <c r="BA2289">
        <v>1084</v>
      </c>
      <c r="BB2289" t="s">
        <v>63</v>
      </c>
    </row>
    <row r="2290" spans="1:54" x14ac:dyDescent="0.25">
      <c r="A2290" s="1">
        <v>45200</v>
      </c>
      <c r="B2290">
        <v>280413</v>
      </c>
      <c r="C2290" t="s">
        <v>2758</v>
      </c>
      <c r="D2290">
        <v>9700</v>
      </c>
      <c r="E2290" t="s">
        <v>48301</v>
      </c>
      <c r="F2290" t="s">
        <v>12372</v>
      </c>
      <c r="G2290">
        <v>29190941</v>
      </c>
      <c r="H2290">
        <v>1017422088</v>
      </c>
      <c r="I2290" t="s">
        <v>12373</v>
      </c>
      <c r="K2290" t="s">
        <v>12374</v>
      </c>
      <c r="L2290" t="s">
        <v>12375</v>
      </c>
      <c r="M2290">
        <v>2323</v>
      </c>
      <c r="N2290">
        <v>2</v>
      </c>
      <c r="R2290" s="1">
        <v>45029</v>
      </c>
      <c r="S2290" t="s">
        <v>673</v>
      </c>
      <c r="T2290">
        <v>1081</v>
      </c>
      <c r="U2290" t="s">
        <v>1844</v>
      </c>
      <c r="W2290">
        <v>7</v>
      </c>
      <c r="X2290" t="s">
        <v>2845</v>
      </c>
      <c r="Y2290">
        <v>1</v>
      </c>
      <c r="Z2290" t="s">
        <v>46545</v>
      </c>
      <c r="AA2290">
        <v>10</v>
      </c>
      <c r="AB2290">
        <v>201201</v>
      </c>
      <c r="AC2290">
        <v>129</v>
      </c>
      <c r="AD2290" t="s">
        <v>2405</v>
      </c>
      <c r="AE2290">
        <v>1016</v>
      </c>
      <c r="AF2290" t="s">
        <v>2405</v>
      </c>
      <c r="AG2290">
        <v>1</v>
      </c>
      <c r="AH2290" t="s">
        <v>44482</v>
      </c>
      <c r="AI2290">
        <v>99</v>
      </c>
      <c r="AJ2290" t="s">
        <v>54511</v>
      </c>
      <c r="AK2290">
        <v>810</v>
      </c>
      <c r="AL2290" t="s">
        <v>48302</v>
      </c>
      <c r="AQ2290" t="s">
        <v>12376</v>
      </c>
      <c r="AR2290" t="s">
        <v>12377</v>
      </c>
      <c r="AS2290">
        <v>0</v>
      </c>
      <c r="AT2290" t="s">
        <v>61</v>
      </c>
      <c r="AU2290" t="s">
        <v>12378</v>
      </c>
      <c r="AX2290">
        <v>57.286486400000001</v>
      </c>
      <c r="AY2290">
        <v>9.9763385000000007</v>
      </c>
      <c r="AZ2290" t="s">
        <v>62</v>
      </c>
      <c r="BA2290">
        <v>1081</v>
      </c>
      <c r="BB2290" t="s">
        <v>1844</v>
      </c>
    </row>
    <row r="2291" spans="1:54" x14ac:dyDescent="0.25">
      <c r="A2291" s="1">
        <v>45200</v>
      </c>
      <c r="B2291">
        <v>280414</v>
      </c>
      <c r="C2291" t="s">
        <v>12379</v>
      </c>
      <c r="D2291">
        <v>4000</v>
      </c>
      <c r="E2291" t="s">
        <v>7628</v>
      </c>
      <c r="F2291" t="s">
        <v>12379</v>
      </c>
      <c r="G2291">
        <v>26487897</v>
      </c>
      <c r="H2291">
        <v>1008971443</v>
      </c>
      <c r="I2291" t="s">
        <v>12380</v>
      </c>
      <c r="K2291" t="s">
        <v>12381</v>
      </c>
      <c r="L2291" t="s">
        <v>12382</v>
      </c>
      <c r="M2291">
        <v>100</v>
      </c>
      <c r="N2291">
        <v>71</v>
      </c>
      <c r="R2291" s="1">
        <v>43815</v>
      </c>
      <c r="S2291" t="s">
        <v>56</v>
      </c>
      <c r="V2291" s="1">
        <v>43815</v>
      </c>
      <c r="W2291">
        <v>6</v>
      </c>
      <c r="X2291" t="s">
        <v>1289</v>
      </c>
      <c r="Y2291">
        <v>1</v>
      </c>
      <c r="Z2291" t="s">
        <v>46545</v>
      </c>
      <c r="AB2291">
        <v>201209</v>
      </c>
      <c r="AC2291">
        <v>129</v>
      </c>
      <c r="AD2291" t="s">
        <v>2405</v>
      </c>
      <c r="AE2291">
        <v>1016</v>
      </c>
      <c r="AF2291" t="s">
        <v>2405</v>
      </c>
      <c r="AG2291">
        <v>3</v>
      </c>
      <c r="AH2291" t="s">
        <v>81</v>
      </c>
      <c r="AI2291">
        <v>99</v>
      </c>
      <c r="AJ2291" t="s">
        <v>54511</v>
      </c>
      <c r="AK2291">
        <v>265</v>
      </c>
      <c r="AL2291" t="s">
        <v>4243</v>
      </c>
      <c r="AQ2291" t="s">
        <v>12383</v>
      </c>
      <c r="AR2291" t="s">
        <v>12384</v>
      </c>
      <c r="AS2291">
        <v>0</v>
      </c>
      <c r="AT2291" t="s">
        <v>61</v>
      </c>
      <c r="AU2291" t="s">
        <v>12385</v>
      </c>
      <c r="AX2291">
        <v>55.640597380000003</v>
      </c>
      <c r="AY2291">
        <v>12.092010760000001</v>
      </c>
      <c r="AZ2291" t="s">
        <v>62</v>
      </c>
      <c r="BA2291">
        <v>1085</v>
      </c>
      <c r="BB2291" t="s">
        <v>44618</v>
      </c>
    </row>
    <row r="2292" spans="1:54" x14ac:dyDescent="0.25">
      <c r="A2292" s="1">
        <v>45200</v>
      </c>
      <c r="B2292">
        <v>280415</v>
      </c>
      <c r="C2292" t="s">
        <v>45140</v>
      </c>
      <c r="D2292">
        <v>7000</v>
      </c>
      <c r="E2292" t="s">
        <v>12386</v>
      </c>
      <c r="F2292" t="s">
        <v>45141</v>
      </c>
      <c r="G2292">
        <v>69116418</v>
      </c>
      <c r="H2292">
        <v>1003336466</v>
      </c>
      <c r="I2292" t="s">
        <v>48303</v>
      </c>
      <c r="K2292" t="s">
        <v>12387</v>
      </c>
      <c r="L2292" t="s">
        <v>55864</v>
      </c>
      <c r="M2292">
        <v>6298</v>
      </c>
      <c r="N2292">
        <v>5</v>
      </c>
      <c r="R2292" s="1">
        <v>45195</v>
      </c>
      <c r="S2292" t="s">
        <v>1367</v>
      </c>
      <c r="T2292">
        <v>607</v>
      </c>
      <c r="U2292" t="s">
        <v>12388</v>
      </c>
      <c r="W2292">
        <v>2</v>
      </c>
      <c r="X2292" t="s">
        <v>57</v>
      </c>
      <c r="Y2292">
        <v>1</v>
      </c>
      <c r="Z2292" t="s">
        <v>46545</v>
      </c>
      <c r="AA2292">
        <v>9</v>
      </c>
      <c r="AB2292">
        <v>201308</v>
      </c>
      <c r="AC2292">
        <v>121</v>
      </c>
      <c r="AD2292" t="s">
        <v>70</v>
      </c>
      <c r="AE2292">
        <v>1012</v>
      </c>
      <c r="AF2292" t="s">
        <v>71</v>
      </c>
      <c r="AG2292">
        <v>4</v>
      </c>
      <c r="AH2292" t="s">
        <v>44547</v>
      </c>
      <c r="AI2292">
        <v>99</v>
      </c>
      <c r="AJ2292" t="s">
        <v>54511</v>
      </c>
      <c r="AK2292">
        <v>607</v>
      </c>
      <c r="AL2292" t="s">
        <v>12388</v>
      </c>
      <c r="AQ2292" t="s">
        <v>12389</v>
      </c>
      <c r="AR2292" t="s">
        <v>12390</v>
      </c>
      <c r="AS2292">
        <v>1</v>
      </c>
      <c r="AT2292" t="s">
        <v>1446</v>
      </c>
      <c r="AU2292" t="s">
        <v>55705</v>
      </c>
      <c r="AX2292">
        <v>55.57320447</v>
      </c>
      <c r="AY2292">
        <v>9.7232410300000005</v>
      </c>
      <c r="AZ2292" t="s">
        <v>62</v>
      </c>
      <c r="BA2292">
        <v>1083</v>
      </c>
      <c r="BB2292" t="s">
        <v>2861</v>
      </c>
    </row>
    <row r="2293" spans="1:54" x14ac:dyDescent="0.25">
      <c r="A2293" s="1">
        <v>45200</v>
      </c>
      <c r="B2293">
        <v>280416</v>
      </c>
      <c r="C2293" t="s">
        <v>12391</v>
      </c>
      <c r="D2293">
        <v>7000</v>
      </c>
      <c r="E2293" t="s">
        <v>12386</v>
      </c>
      <c r="F2293" t="s">
        <v>12392</v>
      </c>
      <c r="G2293">
        <v>69116418</v>
      </c>
      <c r="H2293">
        <v>1003336119</v>
      </c>
      <c r="I2293" t="s">
        <v>12393</v>
      </c>
      <c r="K2293" t="s">
        <v>12394</v>
      </c>
      <c r="L2293" t="s">
        <v>12395</v>
      </c>
      <c r="M2293">
        <v>3232</v>
      </c>
      <c r="N2293">
        <v>173</v>
      </c>
      <c r="R2293" s="1">
        <v>44462</v>
      </c>
      <c r="S2293" t="s">
        <v>56</v>
      </c>
      <c r="T2293">
        <v>607</v>
      </c>
      <c r="U2293" t="s">
        <v>12388</v>
      </c>
      <c r="W2293">
        <v>2</v>
      </c>
      <c r="X2293" t="s">
        <v>57</v>
      </c>
      <c r="Y2293">
        <v>1</v>
      </c>
      <c r="Z2293" t="s">
        <v>46545</v>
      </c>
      <c r="AA2293">
        <v>9</v>
      </c>
      <c r="AB2293">
        <v>201308</v>
      </c>
      <c r="AC2293">
        <v>121</v>
      </c>
      <c r="AD2293" t="s">
        <v>70</v>
      </c>
      <c r="AE2293">
        <v>1012</v>
      </c>
      <c r="AF2293" t="s">
        <v>71</v>
      </c>
      <c r="AG2293">
        <v>4</v>
      </c>
      <c r="AH2293" t="s">
        <v>44547</v>
      </c>
      <c r="AI2293">
        <v>99</v>
      </c>
      <c r="AJ2293" t="s">
        <v>54511</v>
      </c>
      <c r="AK2293">
        <v>607</v>
      </c>
      <c r="AL2293" t="s">
        <v>12388</v>
      </c>
      <c r="AQ2293" t="s">
        <v>12396</v>
      </c>
      <c r="AR2293" t="s">
        <v>12397</v>
      </c>
      <c r="AS2293">
        <v>1</v>
      </c>
      <c r="AT2293" t="s">
        <v>1446</v>
      </c>
      <c r="AU2293" t="s">
        <v>12398</v>
      </c>
      <c r="AX2293">
        <v>55.577857469999998</v>
      </c>
      <c r="AY2293">
        <v>9.7643502800000004</v>
      </c>
      <c r="AZ2293" t="s">
        <v>62</v>
      </c>
      <c r="BA2293">
        <v>1083</v>
      </c>
      <c r="BB2293" t="s">
        <v>2861</v>
      </c>
    </row>
    <row r="2294" spans="1:54" x14ac:dyDescent="0.25">
      <c r="A2294" s="1">
        <v>45200</v>
      </c>
      <c r="B2294">
        <v>280417</v>
      </c>
      <c r="C2294" t="s">
        <v>48304</v>
      </c>
      <c r="D2294">
        <v>7000</v>
      </c>
      <c r="E2294" t="s">
        <v>12386</v>
      </c>
      <c r="F2294" t="s">
        <v>48305</v>
      </c>
      <c r="G2294">
        <v>69116418</v>
      </c>
      <c r="H2294">
        <v>1003336053</v>
      </c>
      <c r="I2294" t="s">
        <v>12399</v>
      </c>
      <c r="K2294" t="s">
        <v>12400</v>
      </c>
      <c r="L2294" t="s">
        <v>48306</v>
      </c>
      <c r="M2294">
        <v>2244</v>
      </c>
      <c r="N2294">
        <v>15</v>
      </c>
      <c r="R2294" s="1">
        <v>43783</v>
      </c>
      <c r="S2294" t="s">
        <v>56</v>
      </c>
      <c r="T2294">
        <v>607</v>
      </c>
      <c r="U2294" t="s">
        <v>12388</v>
      </c>
      <c r="W2294">
        <v>2</v>
      </c>
      <c r="X2294" t="s">
        <v>57</v>
      </c>
      <c r="Y2294">
        <v>1</v>
      </c>
      <c r="Z2294" t="s">
        <v>46545</v>
      </c>
      <c r="AA2294">
        <v>6</v>
      </c>
      <c r="AB2294">
        <v>201308</v>
      </c>
      <c r="AC2294">
        <v>121</v>
      </c>
      <c r="AD2294" t="s">
        <v>70</v>
      </c>
      <c r="AE2294">
        <v>1012</v>
      </c>
      <c r="AF2294" t="s">
        <v>71</v>
      </c>
      <c r="AG2294">
        <v>4</v>
      </c>
      <c r="AH2294" t="s">
        <v>44547</v>
      </c>
      <c r="AI2294">
        <v>99</v>
      </c>
      <c r="AJ2294" t="s">
        <v>54511</v>
      </c>
      <c r="AK2294">
        <v>607</v>
      </c>
      <c r="AL2294" t="s">
        <v>12388</v>
      </c>
      <c r="AQ2294" t="s">
        <v>12401</v>
      </c>
      <c r="AR2294" t="s">
        <v>12402</v>
      </c>
      <c r="AS2294">
        <v>1</v>
      </c>
      <c r="AT2294" t="s">
        <v>1446</v>
      </c>
      <c r="AU2294" t="s">
        <v>48307</v>
      </c>
      <c r="AX2294">
        <v>55.548392839999998</v>
      </c>
      <c r="AY2294">
        <v>9.7026349300000003</v>
      </c>
      <c r="AZ2294" t="s">
        <v>62</v>
      </c>
      <c r="BA2294">
        <v>1083</v>
      </c>
      <c r="BB2294" t="s">
        <v>2861</v>
      </c>
    </row>
    <row r="2295" spans="1:54" x14ac:dyDescent="0.25">
      <c r="A2295" s="1">
        <v>45200</v>
      </c>
      <c r="B2295">
        <v>280418</v>
      </c>
      <c r="C2295" t="s">
        <v>12403</v>
      </c>
      <c r="D2295">
        <v>7000</v>
      </c>
      <c r="E2295" t="s">
        <v>12386</v>
      </c>
      <c r="F2295" t="s">
        <v>12404</v>
      </c>
      <c r="G2295">
        <v>69116418</v>
      </c>
      <c r="H2295">
        <v>1003336533</v>
      </c>
      <c r="I2295" t="s">
        <v>12405</v>
      </c>
      <c r="K2295" t="s">
        <v>12406</v>
      </c>
      <c r="L2295" t="s">
        <v>12407</v>
      </c>
      <c r="M2295">
        <v>8418</v>
      </c>
      <c r="N2295" t="s">
        <v>12408</v>
      </c>
      <c r="R2295" s="1">
        <v>43691</v>
      </c>
      <c r="S2295" t="s">
        <v>56</v>
      </c>
      <c r="T2295">
        <v>607</v>
      </c>
      <c r="U2295" t="s">
        <v>12388</v>
      </c>
      <c r="W2295">
        <v>2</v>
      </c>
      <c r="X2295" t="s">
        <v>57</v>
      </c>
      <c r="Y2295">
        <v>1</v>
      </c>
      <c r="Z2295" t="s">
        <v>46545</v>
      </c>
      <c r="AA2295">
        <v>9</v>
      </c>
      <c r="AB2295">
        <v>201308</v>
      </c>
      <c r="AC2295">
        <v>121</v>
      </c>
      <c r="AD2295" t="s">
        <v>70</v>
      </c>
      <c r="AE2295">
        <v>1012</v>
      </c>
      <c r="AF2295" t="s">
        <v>71</v>
      </c>
      <c r="AG2295">
        <v>4</v>
      </c>
      <c r="AH2295" t="s">
        <v>44547</v>
      </c>
      <c r="AI2295">
        <v>99</v>
      </c>
      <c r="AJ2295" t="s">
        <v>54511</v>
      </c>
      <c r="AK2295">
        <v>607</v>
      </c>
      <c r="AL2295" t="s">
        <v>12388</v>
      </c>
      <c r="AQ2295" t="s">
        <v>12409</v>
      </c>
      <c r="AR2295" t="s">
        <v>12410</v>
      </c>
      <c r="AS2295">
        <v>1</v>
      </c>
      <c r="AT2295" t="s">
        <v>1446</v>
      </c>
      <c r="AU2295" t="s">
        <v>12411</v>
      </c>
      <c r="AX2295">
        <v>55.539728680000003</v>
      </c>
      <c r="AY2295">
        <v>9.6122947799999992</v>
      </c>
      <c r="AZ2295" t="s">
        <v>62</v>
      </c>
      <c r="BA2295">
        <v>1083</v>
      </c>
      <c r="BB2295" t="s">
        <v>2861</v>
      </c>
    </row>
    <row r="2296" spans="1:54" x14ac:dyDescent="0.25">
      <c r="A2296" s="1">
        <v>45200</v>
      </c>
      <c r="B2296">
        <v>280419</v>
      </c>
      <c r="C2296" t="s">
        <v>12412</v>
      </c>
      <c r="D2296">
        <v>7000</v>
      </c>
      <c r="E2296" t="s">
        <v>12386</v>
      </c>
      <c r="F2296" t="s">
        <v>12413</v>
      </c>
      <c r="G2296">
        <v>69116418</v>
      </c>
      <c r="H2296">
        <v>1019099640</v>
      </c>
      <c r="I2296" t="s">
        <v>12414</v>
      </c>
      <c r="K2296" t="s">
        <v>12415</v>
      </c>
      <c r="L2296" t="s">
        <v>12416</v>
      </c>
      <c r="M2296">
        <v>8978</v>
      </c>
      <c r="N2296" t="s">
        <v>2789</v>
      </c>
      <c r="R2296" s="1">
        <v>44909</v>
      </c>
      <c r="S2296" t="s">
        <v>56</v>
      </c>
      <c r="T2296">
        <v>607</v>
      </c>
      <c r="U2296" t="s">
        <v>12388</v>
      </c>
      <c r="W2296">
        <v>2</v>
      </c>
      <c r="X2296" t="s">
        <v>57</v>
      </c>
      <c r="Y2296">
        <v>1</v>
      </c>
      <c r="Z2296" t="s">
        <v>46545</v>
      </c>
      <c r="AA2296">
        <v>9</v>
      </c>
      <c r="AB2296">
        <v>201308</v>
      </c>
      <c r="AC2296">
        <v>126</v>
      </c>
      <c r="AD2296" t="s">
        <v>46616</v>
      </c>
      <c r="AE2296">
        <v>1015</v>
      </c>
      <c r="AF2296" t="s">
        <v>46616</v>
      </c>
      <c r="AG2296">
        <v>4</v>
      </c>
      <c r="AH2296" t="s">
        <v>44547</v>
      </c>
      <c r="AI2296">
        <v>99</v>
      </c>
      <c r="AJ2296" t="s">
        <v>54511</v>
      </c>
      <c r="AK2296">
        <v>607</v>
      </c>
      <c r="AL2296" t="s">
        <v>12388</v>
      </c>
      <c r="AQ2296" t="s">
        <v>12417</v>
      </c>
      <c r="AR2296" t="s">
        <v>12418</v>
      </c>
      <c r="AS2296">
        <v>1</v>
      </c>
      <c r="AT2296" t="s">
        <v>1446</v>
      </c>
      <c r="AU2296" t="s">
        <v>12419</v>
      </c>
      <c r="AX2296">
        <v>55.574598299999998</v>
      </c>
      <c r="AY2296">
        <v>9.7209758999999991</v>
      </c>
      <c r="AZ2296" t="s">
        <v>62</v>
      </c>
      <c r="BA2296">
        <v>1083</v>
      </c>
      <c r="BB2296" t="s">
        <v>2861</v>
      </c>
    </row>
    <row r="2297" spans="1:54" x14ac:dyDescent="0.25">
      <c r="A2297" s="1">
        <v>45200</v>
      </c>
      <c r="B2297">
        <v>280420</v>
      </c>
      <c r="C2297" t="s">
        <v>12420</v>
      </c>
      <c r="D2297">
        <v>7000</v>
      </c>
      <c r="E2297" t="s">
        <v>12386</v>
      </c>
      <c r="F2297" t="s">
        <v>12421</v>
      </c>
      <c r="G2297">
        <v>69116418</v>
      </c>
      <c r="H2297">
        <v>1019099675</v>
      </c>
      <c r="I2297" t="s">
        <v>12422</v>
      </c>
      <c r="K2297" t="s">
        <v>12415</v>
      </c>
      <c r="L2297" t="s">
        <v>12423</v>
      </c>
      <c r="M2297">
        <v>4003</v>
      </c>
      <c r="N2297" t="s">
        <v>12424</v>
      </c>
      <c r="R2297" s="1">
        <v>44908</v>
      </c>
      <c r="S2297" t="s">
        <v>56</v>
      </c>
      <c r="T2297">
        <v>607</v>
      </c>
      <c r="U2297" t="s">
        <v>12388</v>
      </c>
      <c r="W2297">
        <v>2</v>
      </c>
      <c r="X2297" t="s">
        <v>57</v>
      </c>
      <c r="Y2297">
        <v>1</v>
      </c>
      <c r="Z2297" t="s">
        <v>46545</v>
      </c>
      <c r="AA2297">
        <v>9</v>
      </c>
      <c r="AB2297">
        <v>201308</v>
      </c>
      <c r="AC2297">
        <v>126</v>
      </c>
      <c r="AD2297" t="s">
        <v>46616</v>
      </c>
      <c r="AE2297">
        <v>1015</v>
      </c>
      <c r="AF2297" t="s">
        <v>46616</v>
      </c>
      <c r="AG2297">
        <v>1</v>
      </c>
      <c r="AH2297" t="s">
        <v>44482</v>
      </c>
      <c r="AI2297">
        <v>99</v>
      </c>
      <c r="AJ2297" t="s">
        <v>54511</v>
      </c>
      <c r="AK2297">
        <v>607</v>
      </c>
      <c r="AL2297" t="s">
        <v>12388</v>
      </c>
      <c r="AP2297">
        <v>280419</v>
      </c>
      <c r="AQ2297" t="s">
        <v>12417</v>
      </c>
      <c r="AR2297" t="s">
        <v>12425</v>
      </c>
      <c r="AS2297">
        <v>2</v>
      </c>
      <c r="AT2297" t="s">
        <v>1413</v>
      </c>
      <c r="AU2297" t="s">
        <v>12426</v>
      </c>
      <c r="AX2297">
        <v>55.578795630000002</v>
      </c>
      <c r="AY2297">
        <v>9.7697874000000002</v>
      </c>
      <c r="AZ2297" t="s">
        <v>62</v>
      </c>
      <c r="BA2297">
        <v>1083</v>
      </c>
      <c r="BB2297" t="s">
        <v>2861</v>
      </c>
    </row>
    <row r="2298" spans="1:54" x14ac:dyDescent="0.25">
      <c r="A2298" s="1">
        <v>45200</v>
      </c>
      <c r="B2298">
        <v>280421</v>
      </c>
      <c r="C2298" t="s">
        <v>12419</v>
      </c>
      <c r="D2298">
        <v>7000</v>
      </c>
      <c r="E2298" t="s">
        <v>12386</v>
      </c>
      <c r="F2298" t="s">
        <v>12427</v>
      </c>
      <c r="G2298">
        <v>69116418</v>
      </c>
      <c r="H2298">
        <v>1019099640</v>
      </c>
      <c r="I2298" t="s">
        <v>12414</v>
      </c>
      <c r="K2298" t="s">
        <v>12415</v>
      </c>
      <c r="L2298" t="s">
        <v>12428</v>
      </c>
      <c r="M2298">
        <v>8978</v>
      </c>
      <c r="N2298">
        <v>10</v>
      </c>
      <c r="R2298" s="1">
        <v>44909</v>
      </c>
      <c r="S2298" t="s">
        <v>56</v>
      </c>
      <c r="T2298">
        <v>607</v>
      </c>
      <c r="U2298" t="s">
        <v>12388</v>
      </c>
      <c r="W2298">
        <v>2</v>
      </c>
      <c r="X2298" t="s">
        <v>57</v>
      </c>
      <c r="Y2298">
        <v>1</v>
      </c>
      <c r="Z2298" t="s">
        <v>46545</v>
      </c>
      <c r="AA2298">
        <v>9</v>
      </c>
      <c r="AB2298">
        <v>201308</v>
      </c>
      <c r="AC2298">
        <v>126</v>
      </c>
      <c r="AD2298" t="s">
        <v>46616</v>
      </c>
      <c r="AE2298">
        <v>1015</v>
      </c>
      <c r="AF2298" t="s">
        <v>46616</v>
      </c>
      <c r="AG2298">
        <v>1</v>
      </c>
      <c r="AH2298" t="s">
        <v>44482</v>
      </c>
      <c r="AI2298">
        <v>99</v>
      </c>
      <c r="AJ2298" t="s">
        <v>54511</v>
      </c>
      <c r="AK2298">
        <v>607</v>
      </c>
      <c r="AL2298" t="s">
        <v>12388</v>
      </c>
      <c r="AP2298">
        <v>280419</v>
      </c>
      <c r="AQ2298" t="s">
        <v>12417</v>
      </c>
      <c r="AR2298" t="s">
        <v>12418</v>
      </c>
      <c r="AS2298">
        <v>2</v>
      </c>
      <c r="AT2298" t="s">
        <v>1413</v>
      </c>
      <c r="AU2298" t="s">
        <v>12419</v>
      </c>
      <c r="AX2298">
        <v>55.574439230000003</v>
      </c>
      <c r="AY2298">
        <v>9.7221712500000006</v>
      </c>
      <c r="AZ2298" t="s">
        <v>62</v>
      </c>
      <c r="BA2298">
        <v>1083</v>
      </c>
      <c r="BB2298" t="s">
        <v>2861</v>
      </c>
    </row>
    <row r="2299" spans="1:54" x14ac:dyDescent="0.25">
      <c r="A2299" s="1">
        <v>45200</v>
      </c>
      <c r="B2299">
        <v>280422</v>
      </c>
      <c r="C2299" t="s">
        <v>12429</v>
      </c>
      <c r="D2299">
        <v>7000</v>
      </c>
      <c r="E2299" t="s">
        <v>12386</v>
      </c>
      <c r="F2299" t="s">
        <v>12430</v>
      </c>
      <c r="G2299">
        <v>69116418</v>
      </c>
      <c r="H2299">
        <v>1003336351</v>
      </c>
      <c r="L2299" t="s">
        <v>55864</v>
      </c>
      <c r="M2299">
        <v>6298</v>
      </c>
      <c r="N2299">
        <v>5</v>
      </c>
      <c r="R2299" s="1">
        <v>41771</v>
      </c>
      <c r="S2299" t="s">
        <v>612</v>
      </c>
      <c r="T2299">
        <v>607</v>
      </c>
      <c r="U2299" t="s">
        <v>12388</v>
      </c>
      <c r="V2299" s="1">
        <v>41184</v>
      </c>
      <c r="W2299">
        <v>2</v>
      </c>
      <c r="X2299" t="s">
        <v>57</v>
      </c>
      <c r="Y2299">
        <v>1</v>
      </c>
      <c r="Z2299" t="s">
        <v>46545</v>
      </c>
      <c r="AA2299">
        <v>9</v>
      </c>
      <c r="AB2299">
        <v>201308</v>
      </c>
      <c r="AC2299">
        <v>126</v>
      </c>
      <c r="AD2299" t="s">
        <v>46616</v>
      </c>
      <c r="AE2299">
        <v>1015</v>
      </c>
      <c r="AF2299" t="s">
        <v>46616</v>
      </c>
      <c r="AG2299">
        <v>3</v>
      </c>
      <c r="AH2299" t="s">
        <v>81</v>
      </c>
      <c r="AI2299">
        <v>99</v>
      </c>
      <c r="AJ2299" t="s">
        <v>54511</v>
      </c>
      <c r="AK2299">
        <v>607</v>
      </c>
      <c r="AL2299" t="s">
        <v>12388</v>
      </c>
      <c r="AM2299">
        <v>2</v>
      </c>
      <c r="AN2299" t="s">
        <v>119</v>
      </c>
      <c r="AO2299">
        <v>280419</v>
      </c>
      <c r="AP2299">
        <v>280419</v>
      </c>
      <c r="AS2299">
        <v>2</v>
      </c>
      <c r="AT2299" t="s">
        <v>1413</v>
      </c>
      <c r="AU2299" t="s">
        <v>55705</v>
      </c>
      <c r="AX2299">
        <v>55.573034798381698</v>
      </c>
      <c r="AY2299">
        <v>9.7237210025026997</v>
      </c>
      <c r="AZ2299" t="s">
        <v>62</v>
      </c>
      <c r="BA2299">
        <v>1083</v>
      </c>
      <c r="BB2299" t="s">
        <v>2861</v>
      </c>
    </row>
    <row r="2300" spans="1:54" x14ac:dyDescent="0.25">
      <c r="A2300" s="1">
        <v>45200</v>
      </c>
      <c r="B2300">
        <v>280423</v>
      </c>
      <c r="C2300" t="s">
        <v>54722</v>
      </c>
      <c r="D2300">
        <v>2100</v>
      </c>
      <c r="E2300" t="s">
        <v>54516</v>
      </c>
      <c r="F2300" t="s">
        <v>54723</v>
      </c>
      <c r="G2300">
        <v>31656206</v>
      </c>
      <c r="H2300">
        <v>1015231048</v>
      </c>
      <c r="I2300" t="s">
        <v>2704</v>
      </c>
      <c r="K2300" t="s">
        <v>2705</v>
      </c>
      <c r="L2300" t="s">
        <v>4253</v>
      </c>
      <c r="M2300">
        <v>4124</v>
      </c>
      <c r="N2300">
        <v>64</v>
      </c>
      <c r="R2300" s="1">
        <v>43151</v>
      </c>
      <c r="S2300" t="s">
        <v>56</v>
      </c>
      <c r="V2300" s="1">
        <v>42962</v>
      </c>
      <c r="W2300">
        <v>4</v>
      </c>
      <c r="X2300" t="s">
        <v>725</v>
      </c>
      <c r="Y2300">
        <v>4</v>
      </c>
      <c r="Z2300" t="s">
        <v>1324</v>
      </c>
      <c r="AB2300">
        <v>201209</v>
      </c>
      <c r="AC2300">
        <v>307</v>
      </c>
      <c r="AD2300" t="s">
        <v>2462</v>
      </c>
      <c r="AE2300">
        <v>1086</v>
      </c>
      <c r="AF2300" t="s">
        <v>2462</v>
      </c>
      <c r="AG2300">
        <v>3</v>
      </c>
      <c r="AH2300" t="s">
        <v>81</v>
      </c>
      <c r="AI2300">
        <v>99</v>
      </c>
      <c r="AJ2300" t="s">
        <v>54511</v>
      </c>
      <c r="AK2300">
        <v>101</v>
      </c>
      <c r="AL2300" t="s">
        <v>46544</v>
      </c>
      <c r="AM2300">
        <v>2</v>
      </c>
      <c r="AN2300" t="s">
        <v>119</v>
      </c>
      <c r="AO2300">
        <v>101604</v>
      </c>
      <c r="AP2300">
        <v>101604</v>
      </c>
      <c r="AQ2300" t="s">
        <v>2708</v>
      </c>
      <c r="AR2300" t="s">
        <v>2709</v>
      </c>
      <c r="AS2300">
        <v>2</v>
      </c>
      <c r="AT2300" t="s">
        <v>1413</v>
      </c>
      <c r="AU2300" t="s">
        <v>4256</v>
      </c>
      <c r="AX2300">
        <v>55.7130275583932</v>
      </c>
      <c r="AY2300">
        <v>12.5703081621841</v>
      </c>
      <c r="AZ2300" t="s">
        <v>62</v>
      </c>
      <c r="BA2300">
        <v>1084</v>
      </c>
      <c r="BB2300" t="s">
        <v>63</v>
      </c>
    </row>
    <row r="2301" spans="1:54" x14ac:dyDescent="0.25">
      <c r="A2301" s="1">
        <v>45200</v>
      </c>
      <c r="B2301">
        <v>280424</v>
      </c>
      <c r="C2301" t="s">
        <v>48308</v>
      </c>
      <c r="D2301">
        <v>3550</v>
      </c>
      <c r="E2301" t="s">
        <v>8425</v>
      </c>
      <c r="F2301" t="s">
        <v>48309</v>
      </c>
      <c r="G2301">
        <v>29189129</v>
      </c>
      <c r="H2301">
        <v>1015747338</v>
      </c>
      <c r="I2301" t="s">
        <v>12431</v>
      </c>
      <c r="K2301" t="s">
        <v>12432</v>
      </c>
      <c r="L2301" t="s">
        <v>48310</v>
      </c>
      <c r="M2301">
        <v>527</v>
      </c>
      <c r="N2301">
        <v>20</v>
      </c>
      <c r="R2301" s="1">
        <v>43791</v>
      </c>
      <c r="S2301" t="s">
        <v>56</v>
      </c>
      <c r="T2301">
        <v>250</v>
      </c>
      <c r="U2301" t="s">
        <v>2790</v>
      </c>
      <c r="W2301">
        <v>2</v>
      </c>
      <c r="X2301" t="s">
        <v>57</v>
      </c>
      <c r="Y2301">
        <v>1</v>
      </c>
      <c r="Z2301" t="s">
        <v>46545</v>
      </c>
      <c r="AB2301">
        <v>201210</v>
      </c>
      <c r="AC2301">
        <v>149</v>
      </c>
      <c r="AD2301" t="s">
        <v>1085</v>
      </c>
      <c r="AE2301">
        <v>1026</v>
      </c>
      <c r="AF2301" t="s">
        <v>44530</v>
      </c>
      <c r="AG2301">
        <v>1</v>
      </c>
      <c r="AH2301" t="s">
        <v>44482</v>
      </c>
      <c r="AI2301">
        <v>99</v>
      </c>
      <c r="AJ2301" t="s">
        <v>54511</v>
      </c>
      <c r="AK2301">
        <v>250</v>
      </c>
      <c r="AL2301" t="s">
        <v>2790</v>
      </c>
      <c r="AQ2301" t="s">
        <v>12433</v>
      </c>
      <c r="AR2301" t="s">
        <v>12434</v>
      </c>
      <c r="AS2301">
        <v>0</v>
      </c>
      <c r="AT2301" t="s">
        <v>61</v>
      </c>
      <c r="AU2301" t="s">
        <v>48311</v>
      </c>
      <c r="AX2301">
        <v>55.85774559</v>
      </c>
      <c r="AY2301">
        <v>12.18202396</v>
      </c>
      <c r="AZ2301" t="s">
        <v>62</v>
      </c>
      <c r="BA2301">
        <v>1084</v>
      </c>
      <c r="BB2301" t="s">
        <v>63</v>
      </c>
    </row>
    <row r="2302" spans="1:54" x14ac:dyDescent="0.25">
      <c r="A2302" s="1">
        <v>45200</v>
      </c>
      <c r="B2302">
        <v>280425</v>
      </c>
      <c r="C2302" t="s">
        <v>12435</v>
      </c>
      <c r="D2302">
        <v>2100</v>
      </c>
      <c r="E2302" t="s">
        <v>54516</v>
      </c>
      <c r="F2302" t="s">
        <v>53192</v>
      </c>
      <c r="G2302">
        <v>64942212</v>
      </c>
      <c r="H2302">
        <v>1020239340</v>
      </c>
      <c r="I2302" t="s">
        <v>1378</v>
      </c>
      <c r="K2302" t="s">
        <v>12436</v>
      </c>
      <c r="L2302" t="s">
        <v>12437</v>
      </c>
      <c r="M2302">
        <v>6988</v>
      </c>
      <c r="N2302">
        <v>47</v>
      </c>
      <c r="R2302" s="1">
        <v>44635</v>
      </c>
      <c r="S2302" t="s">
        <v>56</v>
      </c>
      <c r="T2302">
        <v>101</v>
      </c>
      <c r="U2302" t="s">
        <v>46544</v>
      </c>
      <c r="W2302">
        <v>2</v>
      </c>
      <c r="X2302" t="s">
        <v>57</v>
      </c>
      <c r="Y2302">
        <v>1</v>
      </c>
      <c r="Z2302" t="s">
        <v>46545</v>
      </c>
      <c r="AA2302">
        <v>9</v>
      </c>
      <c r="AB2302">
        <v>201308</v>
      </c>
      <c r="AC2302">
        <v>121</v>
      </c>
      <c r="AD2302" t="s">
        <v>70</v>
      </c>
      <c r="AE2302">
        <v>1012</v>
      </c>
      <c r="AF2302" t="s">
        <v>71</v>
      </c>
      <c r="AG2302">
        <v>1</v>
      </c>
      <c r="AH2302" t="s">
        <v>44482</v>
      </c>
      <c r="AI2302">
        <v>99</v>
      </c>
      <c r="AJ2302" t="s">
        <v>54511</v>
      </c>
      <c r="AK2302">
        <v>101</v>
      </c>
      <c r="AL2302" t="s">
        <v>46544</v>
      </c>
      <c r="AQ2302" t="s">
        <v>12438</v>
      </c>
      <c r="AR2302" t="s">
        <v>12439</v>
      </c>
      <c r="AS2302">
        <v>0</v>
      </c>
      <c r="AT2302" t="s">
        <v>61</v>
      </c>
      <c r="AU2302" t="s">
        <v>12440</v>
      </c>
      <c r="AX2302">
        <v>55.702416970000002</v>
      </c>
      <c r="AY2302">
        <v>12.58791684</v>
      </c>
      <c r="AZ2302" t="s">
        <v>62</v>
      </c>
      <c r="BA2302">
        <v>1084</v>
      </c>
      <c r="BB2302" t="s">
        <v>63</v>
      </c>
    </row>
    <row r="2303" spans="1:54" x14ac:dyDescent="0.25">
      <c r="A2303" s="1">
        <v>45200</v>
      </c>
      <c r="B2303">
        <v>280426</v>
      </c>
      <c r="C2303" t="s">
        <v>12441</v>
      </c>
      <c r="D2303">
        <v>2635</v>
      </c>
      <c r="E2303" t="s">
        <v>46850</v>
      </c>
      <c r="F2303" t="s">
        <v>12442</v>
      </c>
      <c r="G2303">
        <v>11748708</v>
      </c>
      <c r="H2303">
        <v>1003400874</v>
      </c>
      <c r="I2303" t="s">
        <v>46726</v>
      </c>
      <c r="K2303" t="s">
        <v>1685</v>
      </c>
      <c r="L2303" t="s">
        <v>5489</v>
      </c>
      <c r="M2303">
        <v>850</v>
      </c>
      <c r="N2303">
        <v>65</v>
      </c>
      <c r="R2303" s="1">
        <v>44509</v>
      </c>
      <c r="S2303" t="s">
        <v>56</v>
      </c>
      <c r="V2303" s="1">
        <v>44501</v>
      </c>
      <c r="W2303">
        <v>4</v>
      </c>
      <c r="X2303" t="s">
        <v>725</v>
      </c>
      <c r="Y2303">
        <v>1</v>
      </c>
      <c r="Z2303" t="s">
        <v>46545</v>
      </c>
      <c r="AB2303">
        <v>201210</v>
      </c>
      <c r="AC2303">
        <v>242</v>
      </c>
      <c r="AD2303" t="s">
        <v>1687</v>
      </c>
      <c r="AE2303">
        <v>1071</v>
      </c>
      <c r="AF2303" t="s">
        <v>1688</v>
      </c>
      <c r="AG2303">
        <v>3</v>
      </c>
      <c r="AH2303" t="s">
        <v>81</v>
      </c>
      <c r="AI2303">
        <v>99</v>
      </c>
      <c r="AJ2303" t="s">
        <v>54511</v>
      </c>
      <c r="AK2303">
        <v>183</v>
      </c>
      <c r="AL2303" t="s">
        <v>46852</v>
      </c>
      <c r="AM2303">
        <v>2</v>
      </c>
      <c r="AN2303" t="s">
        <v>119</v>
      </c>
      <c r="AO2303">
        <v>280727</v>
      </c>
      <c r="AP2303">
        <v>280727</v>
      </c>
      <c r="AQ2303" t="s">
        <v>1689</v>
      </c>
      <c r="AR2303" t="s">
        <v>1690</v>
      </c>
      <c r="AS2303">
        <v>2</v>
      </c>
      <c r="AT2303" t="s">
        <v>1413</v>
      </c>
      <c r="AU2303" t="s">
        <v>2746</v>
      </c>
      <c r="AX2303">
        <v>55.616183970000002</v>
      </c>
      <c r="AY2303">
        <v>12.363211590000001</v>
      </c>
      <c r="AZ2303" t="s">
        <v>62</v>
      </c>
      <c r="BA2303">
        <v>1084</v>
      </c>
      <c r="BB2303" t="s">
        <v>63</v>
      </c>
    </row>
    <row r="2304" spans="1:54" x14ac:dyDescent="0.25">
      <c r="A2304" s="1">
        <v>45200</v>
      </c>
      <c r="B2304">
        <v>280427</v>
      </c>
      <c r="C2304" t="s">
        <v>12443</v>
      </c>
      <c r="D2304">
        <v>4000</v>
      </c>
      <c r="E2304" t="s">
        <v>7628</v>
      </c>
      <c r="F2304" t="s">
        <v>12444</v>
      </c>
      <c r="G2304">
        <v>44053128</v>
      </c>
      <c r="H2304">
        <v>1018010913</v>
      </c>
      <c r="I2304" t="s">
        <v>54556</v>
      </c>
      <c r="K2304" t="s">
        <v>1807</v>
      </c>
      <c r="L2304" t="s">
        <v>12445</v>
      </c>
      <c r="M2304">
        <v>5212</v>
      </c>
      <c r="N2304">
        <v>8</v>
      </c>
      <c r="R2304" s="1">
        <v>43791</v>
      </c>
      <c r="S2304" t="s">
        <v>612</v>
      </c>
      <c r="W2304">
        <v>4</v>
      </c>
      <c r="X2304" t="s">
        <v>725</v>
      </c>
      <c r="Y2304">
        <v>1</v>
      </c>
      <c r="Z2304" t="s">
        <v>46545</v>
      </c>
      <c r="AB2304">
        <v>201211</v>
      </c>
      <c r="AC2304">
        <v>242</v>
      </c>
      <c r="AD2304" t="s">
        <v>1687</v>
      </c>
      <c r="AE2304">
        <v>1071</v>
      </c>
      <c r="AF2304" t="s">
        <v>1688</v>
      </c>
      <c r="AG2304">
        <v>1</v>
      </c>
      <c r="AH2304" t="s">
        <v>44482</v>
      </c>
      <c r="AI2304">
        <v>99</v>
      </c>
      <c r="AJ2304" t="s">
        <v>54511</v>
      </c>
      <c r="AK2304">
        <v>265</v>
      </c>
      <c r="AL2304" t="s">
        <v>4243</v>
      </c>
      <c r="AP2304">
        <v>265416</v>
      </c>
      <c r="AQ2304" t="s">
        <v>1809</v>
      </c>
      <c r="AR2304" t="s">
        <v>1810</v>
      </c>
      <c r="AS2304">
        <v>2</v>
      </c>
      <c r="AT2304" t="s">
        <v>1413</v>
      </c>
      <c r="AU2304" t="s">
        <v>9761</v>
      </c>
      <c r="AX2304">
        <v>55.625722029999999</v>
      </c>
      <c r="AY2304">
        <v>12.086432759999999</v>
      </c>
      <c r="AZ2304" t="s">
        <v>62</v>
      </c>
      <c r="BA2304">
        <v>1085</v>
      </c>
      <c r="BB2304" t="s">
        <v>44618</v>
      </c>
    </row>
    <row r="2305" spans="1:54" x14ac:dyDescent="0.25">
      <c r="A2305" s="1">
        <v>45200</v>
      </c>
      <c r="B2305">
        <v>280428</v>
      </c>
      <c r="C2305" t="s">
        <v>12446</v>
      </c>
      <c r="D2305">
        <v>4000</v>
      </c>
      <c r="E2305" t="s">
        <v>7628</v>
      </c>
      <c r="F2305" t="s">
        <v>12446</v>
      </c>
      <c r="G2305">
        <v>44053128</v>
      </c>
      <c r="H2305">
        <v>1018010891</v>
      </c>
      <c r="I2305" t="s">
        <v>54556</v>
      </c>
      <c r="K2305" t="s">
        <v>1807</v>
      </c>
      <c r="L2305" t="s">
        <v>12447</v>
      </c>
      <c r="M2305">
        <v>5212</v>
      </c>
      <c r="N2305">
        <v>4</v>
      </c>
      <c r="R2305" s="1">
        <v>43791</v>
      </c>
      <c r="S2305" t="s">
        <v>56</v>
      </c>
      <c r="W2305">
        <v>4</v>
      </c>
      <c r="X2305" t="s">
        <v>725</v>
      </c>
      <c r="Y2305">
        <v>1</v>
      </c>
      <c r="Z2305" t="s">
        <v>46545</v>
      </c>
      <c r="AB2305">
        <v>201211</v>
      </c>
      <c r="AC2305">
        <v>242</v>
      </c>
      <c r="AD2305" t="s">
        <v>1687</v>
      </c>
      <c r="AE2305">
        <v>1071</v>
      </c>
      <c r="AF2305" t="s">
        <v>1688</v>
      </c>
      <c r="AG2305">
        <v>1</v>
      </c>
      <c r="AH2305" t="s">
        <v>44482</v>
      </c>
      <c r="AI2305">
        <v>99</v>
      </c>
      <c r="AJ2305" t="s">
        <v>54511</v>
      </c>
      <c r="AK2305">
        <v>265</v>
      </c>
      <c r="AL2305" t="s">
        <v>4243</v>
      </c>
      <c r="AP2305">
        <v>265416</v>
      </c>
      <c r="AQ2305" t="s">
        <v>1809</v>
      </c>
      <c r="AR2305" t="s">
        <v>1810</v>
      </c>
      <c r="AS2305">
        <v>2</v>
      </c>
      <c r="AT2305" t="s">
        <v>1413</v>
      </c>
      <c r="AU2305" t="s">
        <v>9761</v>
      </c>
      <c r="AX2305">
        <v>55.625261969999997</v>
      </c>
      <c r="AY2305">
        <v>12.08280806</v>
      </c>
      <c r="AZ2305" t="s">
        <v>62</v>
      </c>
      <c r="BA2305">
        <v>1085</v>
      </c>
      <c r="BB2305" t="s">
        <v>44618</v>
      </c>
    </row>
    <row r="2306" spans="1:54" x14ac:dyDescent="0.25">
      <c r="A2306" s="1">
        <v>45200</v>
      </c>
      <c r="B2306">
        <v>280429</v>
      </c>
      <c r="C2306" t="s">
        <v>48312</v>
      </c>
      <c r="D2306">
        <v>8960</v>
      </c>
      <c r="E2306" t="s">
        <v>54673</v>
      </c>
      <c r="F2306" t="s">
        <v>48312</v>
      </c>
      <c r="G2306">
        <v>21443093</v>
      </c>
      <c r="H2306">
        <v>1004938090</v>
      </c>
      <c r="I2306" t="s">
        <v>12448</v>
      </c>
      <c r="K2306" t="s">
        <v>12449</v>
      </c>
      <c r="L2306" t="s">
        <v>48313</v>
      </c>
      <c r="M2306">
        <v>1992</v>
      </c>
      <c r="N2306" t="s">
        <v>12450</v>
      </c>
      <c r="R2306" s="1">
        <v>43908</v>
      </c>
      <c r="S2306" t="s">
        <v>56</v>
      </c>
      <c r="T2306">
        <v>730</v>
      </c>
      <c r="U2306" t="s">
        <v>10314</v>
      </c>
      <c r="W2306">
        <v>2</v>
      </c>
      <c r="X2306" t="s">
        <v>57</v>
      </c>
      <c r="Y2306">
        <v>1</v>
      </c>
      <c r="Z2306" t="s">
        <v>46545</v>
      </c>
      <c r="AB2306">
        <v>201211</v>
      </c>
      <c r="AC2306">
        <v>149</v>
      </c>
      <c r="AD2306" t="s">
        <v>1085</v>
      </c>
      <c r="AE2306">
        <v>1026</v>
      </c>
      <c r="AF2306" t="s">
        <v>44530</v>
      </c>
      <c r="AG2306">
        <v>1</v>
      </c>
      <c r="AH2306" t="s">
        <v>44482</v>
      </c>
      <c r="AI2306">
        <v>99</v>
      </c>
      <c r="AJ2306" t="s">
        <v>54511</v>
      </c>
      <c r="AK2306">
        <v>730</v>
      </c>
      <c r="AL2306" t="s">
        <v>10314</v>
      </c>
      <c r="AQ2306" t="s">
        <v>12451</v>
      </c>
      <c r="AR2306" t="s">
        <v>12452</v>
      </c>
      <c r="AS2306">
        <v>0</v>
      </c>
      <c r="AT2306" t="s">
        <v>61</v>
      </c>
      <c r="AU2306" t="s">
        <v>48312</v>
      </c>
      <c r="AX2306">
        <v>56.45413697</v>
      </c>
      <c r="AY2306">
        <v>10.04240976</v>
      </c>
      <c r="AZ2306" t="s">
        <v>62</v>
      </c>
      <c r="BA2306">
        <v>1082</v>
      </c>
      <c r="BB2306" t="s">
        <v>2852</v>
      </c>
    </row>
    <row r="2307" spans="1:54" x14ac:dyDescent="0.25">
      <c r="A2307" s="1">
        <v>45200</v>
      </c>
      <c r="B2307">
        <v>280430</v>
      </c>
      <c r="C2307" t="s">
        <v>12453</v>
      </c>
      <c r="D2307">
        <v>3070</v>
      </c>
      <c r="E2307" t="s">
        <v>7438</v>
      </c>
      <c r="F2307" t="s">
        <v>7439</v>
      </c>
      <c r="G2307">
        <v>64502018</v>
      </c>
      <c r="H2307">
        <v>1003279879</v>
      </c>
      <c r="I2307" t="s">
        <v>7480</v>
      </c>
      <c r="K2307" t="s">
        <v>7434</v>
      </c>
      <c r="L2307" t="s">
        <v>7443</v>
      </c>
      <c r="M2307">
        <v>4285</v>
      </c>
      <c r="N2307">
        <v>9</v>
      </c>
      <c r="R2307" s="1">
        <v>43783</v>
      </c>
      <c r="S2307" t="s">
        <v>56</v>
      </c>
      <c r="T2307">
        <v>217</v>
      </c>
      <c r="U2307" t="s">
        <v>47512</v>
      </c>
      <c r="W2307">
        <v>2</v>
      </c>
      <c r="X2307" t="s">
        <v>57</v>
      </c>
      <c r="Y2307">
        <v>1</v>
      </c>
      <c r="Z2307" t="s">
        <v>46545</v>
      </c>
      <c r="AA2307">
        <v>6</v>
      </c>
      <c r="AB2307">
        <v>201211</v>
      </c>
      <c r="AC2307">
        <v>121</v>
      </c>
      <c r="AD2307" t="s">
        <v>70</v>
      </c>
      <c r="AE2307">
        <v>1012</v>
      </c>
      <c r="AF2307" t="s">
        <v>71</v>
      </c>
      <c r="AG2307">
        <v>1</v>
      </c>
      <c r="AH2307" t="s">
        <v>44482</v>
      </c>
      <c r="AI2307">
        <v>99</v>
      </c>
      <c r="AJ2307" t="s">
        <v>54511</v>
      </c>
      <c r="AK2307">
        <v>217</v>
      </c>
      <c r="AL2307" t="s">
        <v>47512</v>
      </c>
      <c r="AP2307">
        <v>280406</v>
      </c>
      <c r="AQ2307" t="s">
        <v>7435</v>
      </c>
      <c r="AR2307" t="s">
        <v>7436</v>
      </c>
      <c r="AS2307">
        <v>2</v>
      </c>
      <c r="AT2307" t="s">
        <v>1413</v>
      </c>
      <c r="AU2307" t="s">
        <v>7446</v>
      </c>
      <c r="AX2307">
        <v>56.005988360000003</v>
      </c>
      <c r="AY2307">
        <v>12.57402418</v>
      </c>
      <c r="AZ2307" t="s">
        <v>62</v>
      </c>
      <c r="BA2307">
        <v>1084</v>
      </c>
      <c r="BB2307" t="s">
        <v>63</v>
      </c>
    </row>
    <row r="2308" spans="1:54" x14ac:dyDescent="0.25">
      <c r="A2308" s="1">
        <v>45200</v>
      </c>
      <c r="B2308">
        <v>280431</v>
      </c>
      <c r="C2308" t="s">
        <v>48314</v>
      </c>
      <c r="D2308">
        <v>9800</v>
      </c>
      <c r="E2308" t="s">
        <v>48083</v>
      </c>
      <c r="F2308" t="s">
        <v>48315</v>
      </c>
      <c r="G2308">
        <v>26017297</v>
      </c>
      <c r="H2308">
        <v>1022853844</v>
      </c>
      <c r="I2308" t="s">
        <v>12454</v>
      </c>
      <c r="K2308" t="s">
        <v>12455</v>
      </c>
      <c r="L2308" t="s">
        <v>48316</v>
      </c>
      <c r="M2308">
        <v>3368</v>
      </c>
      <c r="N2308">
        <v>6</v>
      </c>
      <c r="R2308" s="1">
        <v>44222</v>
      </c>
      <c r="S2308" t="s">
        <v>56</v>
      </c>
      <c r="W2308">
        <v>0</v>
      </c>
      <c r="X2308" t="s">
        <v>1252</v>
      </c>
      <c r="Y2308">
        <v>8</v>
      </c>
      <c r="Z2308" t="s">
        <v>44534</v>
      </c>
      <c r="AC2308">
        <v>127</v>
      </c>
      <c r="AD2308" t="s">
        <v>1237</v>
      </c>
      <c r="AE2308">
        <v>1052</v>
      </c>
      <c r="AF2308" t="s">
        <v>1237</v>
      </c>
      <c r="AG2308">
        <v>1</v>
      </c>
      <c r="AH2308" t="s">
        <v>44482</v>
      </c>
      <c r="AI2308">
        <v>99</v>
      </c>
      <c r="AJ2308" t="s">
        <v>54511</v>
      </c>
      <c r="AK2308">
        <v>860</v>
      </c>
      <c r="AL2308" t="s">
        <v>48081</v>
      </c>
      <c r="AQ2308" t="s">
        <v>12456</v>
      </c>
      <c r="AR2308" t="s">
        <v>11584</v>
      </c>
      <c r="AS2308">
        <v>0</v>
      </c>
      <c r="AT2308" t="s">
        <v>61</v>
      </c>
      <c r="AU2308" t="s">
        <v>48317</v>
      </c>
      <c r="AX2308">
        <v>57.460732630000003</v>
      </c>
      <c r="AY2308">
        <v>9.9863811499999997</v>
      </c>
      <c r="AZ2308" t="s">
        <v>62</v>
      </c>
      <c r="BA2308">
        <v>1081</v>
      </c>
      <c r="BB2308" t="s">
        <v>1844</v>
      </c>
    </row>
    <row r="2309" spans="1:54" x14ac:dyDescent="0.25">
      <c r="A2309" s="1">
        <v>45200</v>
      </c>
      <c r="B2309">
        <v>280432</v>
      </c>
      <c r="C2309" t="s">
        <v>48318</v>
      </c>
      <c r="D2309">
        <v>6270</v>
      </c>
      <c r="E2309" t="s">
        <v>48149</v>
      </c>
      <c r="F2309" t="s">
        <v>48319</v>
      </c>
      <c r="G2309">
        <v>29189781</v>
      </c>
      <c r="H2309">
        <v>1003326990</v>
      </c>
      <c r="I2309" t="s">
        <v>12457</v>
      </c>
      <c r="K2309" t="s">
        <v>12458</v>
      </c>
      <c r="L2309" t="s">
        <v>12459</v>
      </c>
      <c r="M2309">
        <v>1326</v>
      </c>
      <c r="N2309">
        <v>62</v>
      </c>
      <c r="R2309" s="1">
        <v>43783</v>
      </c>
      <c r="S2309" t="s">
        <v>612</v>
      </c>
      <c r="T2309">
        <v>550</v>
      </c>
      <c r="U2309" t="s">
        <v>48151</v>
      </c>
      <c r="W2309">
        <v>2</v>
      </c>
      <c r="X2309" t="s">
        <v>57</v>
      </c>
      <c r="Y2309">
        <v>1</v>
      </c>
      <c r="Z2309" t="s">
        <v>46545</v>
      </c>
      <c r="AB2309">
        <v>201211</v>
      </c>
      <c r="AC2309">
        <v>125</v>
      </c>
      <c r="AD2309" t="s">
        <v>1344</v>
      </c>
      <c r="AE2309">
        <v>1014</v>
      </c>
      <c r="AF2309" t="s">
        <v>1352</v>
      </c>
      <c r="AG2309">
        <v>4</v>
      </c>
      <c r="AH2309" t="s">
        <v>44547</v>
      </c>
      <c r="AI2309">
        <v>99</v>
      </c>
      <c r="AJ2309" t="s">
        <v>54511</v>
      </c>
      <c r="AK2309">
        <v>550</v>
      </c>
      <c r="AL2309" t="s">
        <v>48151</v>
      </c>
      <c r="AQ2309" t="s">
        <v>12460</v>
      </c>
      <c r="AR2309" t="s">
        <v>48320</v>
      </c>
      <c r="AS2309">
        <v>1</v>
      </c>
      <c r="AT2309" t="s">
        <v>1446</v>
      </c>
      <c r="AU2309" t="s">
        <v>12461</v>
      </c>
      <c r="AW2309" t="s">
        <v>12462</v>
      </c>
      <c r="AX2309">
        <v>54.978585629999998</v>
      </c>
      <c r="AY2309">
        <v>8.8633179999999996</v>
      </c>
      <c r="AZ2309" t="s">
        <v>62</v>
      </c>
      <c r="BA2309">
        <v>1083</v>
      </c>
      <c r="BB2309" t="s">
        <v>2861</v>
      </c>
    </row>
    <row r="2310" spans="1:54" x14ac:dyDescent="0.25">
      <c r="A2310" s="1">
        <v>45200</v>
      </c>
      <c r="B2310">
        <v>280433</v>
      </c>
      <c r="C2310" t="s">
        <v>12463</v>
      </c>
      <c r="D2310">
        <v>2000</v>
      </c>
      <c r="E2310" t="s">
        <v>729</v>
      </c>
      <c r="F2310" t="s">
        <v>12464</v>
      </c>
      <c r="G2310">
        <v>20578912</v>
      </c>
      <c r="H2310">
        <v>1003400771</v>
      </c>
      <c r="I2310" t="s">
        <v>3264</v>
      </c>
      <c r="K2310" t="s">
        <v>3266</v>
      </c>
      <c r="L2310" t="s">
        <v>44631</v>
      </c>
      <c r="M2310">
        <v>217</v>
      </c>
      <c r="N2310">
        <v>7</v>
      </c>
      <c r="R2310" s="1">
        <v>43845</v>
      </c>
      <c r="S2310" t="s">
        <v>56</v>
      </c>
      <c r="W2310">
        <v>4</v>
      </c>
      <c r="X2310" t="s">
        <v>725</v>
      </c>
      <c r="Y2310">
        <v>1</v>
      </c>
      <c r="Z2310" t="s">
        <v>46545</v>
      </c>
      <c r="AA2310">
        <v>10</v>
      </c>
      <c r="AB2310">
        <v>201212</v>
      </c>
      <c r="AC2310">
        <v>121</v>
      </c>
      <c r="AD2310" t="s">
        <v>70</v>
      </c>
      <c r="AE2310">
        <v>1012</v>
      </c>
      <c r="AF2310" t="s">
        <v>71</v>
      </c>
      <c r="AG2310">
        <v>1</v>
      </c>
      <c r="AH2310" t="s">
        <v>44482</v>
      </c>
      <c r="AI2310">
        <v>99</v>
      </c>
      <c r="AJ2310" t="s">
        <v>54511</v>
      </c>
      <c r="AK2310">
        <v>147</v>
      </c>
      <c r="AL2310" t="s">
        <v>1940</v>
      </c>
      <c r="AP2310">
        <v>147401</v>
      </c>
      <c r="AQ2310" t="s">
        <v>3267</v>
      </c>
      <c r="AR2310" t="s">
        <v>3268</v>
      </c>
      <c r="AS2310">
        <v>2</v>
      </c>
      <c r="AT2310" t="s">
        <v>1413</v>
      </c>
      <c r="AU2310" t="s">
        <v>44632</v>
      </c>
      <c r="AX2310">
        <v>55.682868669999998</v>
      </c>
      <c r="AY2310">
        <v>12.519145979999999</v>
      </c>
      <c r="AZ2310" t="s">
        <v>62</v>
      </c>
      <c r="BA2310">
        <v>1084</v>
      </c>
      <c r="BB2310" t="s">
        <v>63</v>
      </c>
    </row>
    <row r="2311" spans="1:54" x14ac:dyDescent="0.25">
      <c r="A2311" s="1">
        <v>45200</v>
      </c>
      <c r="B2311">
        <v>280434</v>
      </c>
      <c r="C2311" t="s">
        <v>12465</v>
      </c>
      <c r="D2311">
        <v>6430</v>
      </c>
      <c r="E2311" t="s">
        <v>12223</v>
      </c>
      <c r="F2311" t="s">
        <v>12465</v>
      </c>
      <c r="G2311">
        <v>29189773</v>
      </c>
      <c r="H2311">
        <v>1003324469</v>
      </c>
      <c r="I2311" t="s">
        <v>12466</v>
      </c>
      <c r="K2311" t="s">
        <v>12467</v>
      </c>
      <c r="L2311" t="s">
        <v>12468</v>
      </c>
      <c r="M2311">
        <v>1555</v>
      </c>
      <c r="N2311">
        <v>2</v>
      </c>
      <c r="R2311" s="1">
        <v>43783</v>
      </c>
      <c r="S2311" t="s">
        <v>56</v>
      </c>
      <c r="T2311">
        <v>540</v>
      </c>
      <c r="U2311" t="s">
        <v>48166</v>
      </c>
      <c r="W2311">
        <v>2</v>
      </c>
      <c r="X2311" t="s">
        <v>57</v>
      </c>
      <c r="Y2311">
        <v>1</v>
      </c>
      <c r="Z2311" t="s">
        <v>46545</v>
      </c>
      <c r="AA2311">
        <v>10</v>
      </c>
      <c r="AB2311">
        <v>201308</v>
      </c>
      <c r="AC2311">
        <v>121</v>
      </c>
      <c r="AD2311" t="s">
        <v>70</v>
      </c>
      <c r="AE2311">
        <v>1012</v>
      </c>
      <c r="AF2311" t="s">
        <v>71</v>
      </c>
      <c r="AG2311">
        <v>1</v>
      </c>
      <c r="AH2311" t="s">
        <v>44482</v>
      </c>
      <c r="AI2311">
        <v>99</v>
      </c>
      <c r="AJ2311" t="s">
        <v>54511</v>
      </c>
      <c r="AK2311">
        <v>540</v>
      </c>
      <c r="AL2311" t="s">
        <v>48166</v>
      </c>
      <c r="AQ2311" t="s">
        <v>12469</v>
      </c>
      <c r="AR2311" t="s">
        <v>12470</v>
      </c>
      <c r="AS2311">
        <v>0</v>
      </c>
      <c r="AT2311" t="s">
        <v>61</v>
      </c>
      <c r="AU2311" t="s">
        <v>12471</v>
      </c>
      <c r="AX2311">
        <v>55.05711367</v>
      </c>
      <c r="AY2311">
        <v>9.7439088599999994</v>
      </c>
      <c r="AZ2311" t="s">
        <v>62</v>
      </c>
      <c r="BA2311">
        <v>1083</v>
      </c>
      <c r="BB2311" t="s">
        <v>2861</v>
      </c>
    </row>
    <row r="2312" spans="1:54" x14ac:dyDescent="0.25">
      <c r="A2312" s="1">
        <v>45200</v>
      </c>
      <c r="B2312">
        <v>280435</v>
      </c>
      <c r="C2312" t="s">
        <v>12472</v>
      </c>
      <c r="D2312">
        <v>1717</v>
      </c>
      <c r="E2312" t="s">
        <v>46543</v>
      </c>
      <c r="F2312" t="s">
        <v>48321</v>
      </c>
      <c r="G2312">
        <v>33284101</v>
      </c>
      <c r="H2312">
        <v>1016520701</v>
      </c>
      <c r="I2312" t="s">
        <v>52657</v>
      </c>
      <c r="K2312" t="s">
        <v>1945</v>
      </c>
      <c r="L2312" t="s">
        <v>44577</v>
      </c>
      <c r="M2312">
        <v>6432</v>
      </c>
      <c r="N2312">
        <v>1</v>
      </c>
      <c r="R2312" s="1">
        <v>44544</v>
      </c>
      <c r="S2312" t="s">
        <v>56</v>
      </c>
      <c r="W2312">
        <v>4</v>
      </c>
      <c r="X2312" t="s">
        <v>725</v>
      </c>
      <c r="Y2312">
        <v>1</v>
      </c>
      <c r="Z2312" t="s">
        <v>46545</v>
      </c>
      <c r="AA2312">
        <v>10</v>
      </c>
      <c r="AB2312">
        <v>201212</v>
      </c>
      <c r="AC2312">
        <v>121</v>
      </c>
      <c r="AD2312" t="s">
        <v>70</v>
      </c>
      <c r="AE2312">
        <v>1012</v>
      </c>
      <c r="AF2312" t="s">
        <v>71</v>
      </c>
      <c r="AG2312">
        <v>1</v>
      </c>
      <c r="AH2312" t="s">
        <v>44482</v>
      </c>
      <c r="AI2312">
        <v>99</v>
      </c>
      <c r="AJ2312" t="s">
        <v>54511</v>
      </c>
      <c r="AK2312">
        <v>101</v>
      </c>
      <c r="AL2312" t="s">
        <v>46544</v>
      </c>
      <c r="AP2312">
        <v>281074</v>
      </c>
      <c r="AQ2312" t="s">
        <v>1946</v>
      </c>
      <c r="AR2312" t="s">
        <v>1947</v>
      </c>
      <c r="AS2312">
        <v>2</v>
      </c>
      <c r="AT2312" t="s">
        <v>1413</v>
      </c>
      <c r="AU2312" t="s">
        <v>44578</v>
      </c>
      <c r="AX2312">
        <v>55.667431399999998</v>
      </c>
      <c r="AY2312">
        <v>12.556923960000001</v>
      </c>
      <c r="AZ2312" t="s">
        <v>62</v>
      </c>
      <c r="BA2312">
        <v>1084</v>
      </c>
      <c r="BB2312" t="s">
        <v>63</v>
      </c>
    </row>
    <row r="2313" spans="1:54" x14ac:dyDescent="0.25">
      <c r="A2313" s="1">
        <v>45200</v>
      </c>
      <c r="B2313">
        <v>280436</v>
      </c>
      <c r="C2313" t="s">
        <v>12473</v>
      </c>
      <c r="D2313">
        <v>3400</v>
      </c>
      <c r="E2313" t="s">
        <v>46836</v>
      </c>
      <c r="F2313" t="s">
        <v>48322</v>
      </c>
      <c r="G2313">
        <v>33284101</v>
      </c>
      <c r="H2313">
        <v>1017811599</v>
      </c>
      <c r="I2313" t="s">
        <v>52657</v>
      </c>
      <c r="K2313" t="s">
        <v>1945</v>
      </c>
      <c r="L2313" t="s">
        <v>7900</v>
      </c>
      <c r="M2313">
        <v>5571</v>
      </c>
      <c r="N2313">
        <v>40</v>
      </c>
      <c r="R2313" s="1">
        <v>44544</v>
      </c>
      <c r="S2313" t="s">
        <v>56</v>
      </c>
      <c r="W2313">
        <v>4</v>
      </c>
      <c r="X2313" t="s">
        <v>725</v>
      </c>
      <c r="Y2313">
        <v>1</v>
      </c>
      <c r="Z2313" t="s">
        <v>46545</v>
      </c>
      <c r="AA2313">
        <v>10</v>
      </c>
      <c r="AB2313">
        <v>201212</v>
      </c>
      <c r="AC2313">
        <v>121</v>
      </c>
      <c r="AD2313" t="s">
        <v>70</v>
      </c>
      <c r="AE2313">
        <v>1012</v>
      </c>
      <c r="AF2313" t="s">
        <v>71</v>
      </c>
      <c r="AG2313">
        <v>1</v>
      </c>
      <c r="AH2313" t="s">
        <v>44482</v>
      </c>
      <c r="AI2313">
        <v>99</v>
      </c>
      <c r="AJ2313" t="s">
        <v>54511</v>
      </c>
      <c r="AK2313">
        <v>219</v>
      </c>
      <c r="AL2313" t="s">
        <v>46837</v>
      </c>
      <c r="AP2313">
        <v>281074</v>
      </c>
      <c r="AQ2313" t="s">
        <v>1946</v>
      </c>
      <c r="AR2313" t="s">
        <v>1947</v>
      </c>
      <c r="AS2313">
        <v>2</v>
      </c>
      <c r="AT2313" t="s">
        <v>1413</v>
      </c>
      <c r="AU2313" t="s">
        <v>2723</v>
      </c>
      <c r="AX2313">
        <v>55.923694699999999</v>
      </c>
      <c r="AY2313">
        <v>12.29999636</v>
      </c>
      <c r="AZ2313" t="s">
        <v>62</v>
      </c>
      <c r="BA2313">
        <v>1084</v>
      </c>
      <c r="BB2313" t="s">
        <v>63</v>
      </c>
    </row>
    <row r="2314" spans="1:54" x14ac:dyDescent="0.25">
      <c r="A2314" s="1">
        <v>45200</v>
      </c>
      <c r="B2314">
        <v>280437</v>
      </c>
      <c r="C2314" t="s">
        <v>7933</v>
      </c>
      <c r="D2314">
        <v>6990</v>
      </c>
      <c r="E2314" t="s">
        <v>10836</v>
      </c>
      <c r="F2314" t="s">
        <v>7933</v>
      </c>
      <c r="G2314">
        <v>29190925</v>
      </c>
      <c r="H2314">
        <v>1014370117</v>
      </c>
      <c r="I2314" t="s">
        <v>12474</v>
      </c>
      <c r="K2314" t="s">
        <v>12475</v>
      </c>
      <c r="L2314" t="s">
        <v>12476</v>
      </c>
      <c r="M2314">
        <v>1045</v>
      </c>
      <c r="N2314">
        <v>2</v>
      </c>
      <c r="R2314" s="1">
        <v>43427</v>
      </c>
      <c r="S2314" t="s">
        <v>56</v>
      </c>
      <c r="T2314">
        <v>1082</v>
      </c>
      <c r="U2314" t="s">
        <v>2852</v>
      </c>
      <c r="V2314" s="1">
        <v>43405</v>
      </c>
      <c r="W2314">
        <v>7</v>
      </c>
      <c r="X2314" t="s">
        <v>2845</v>
      </c>
      <c r="Y2314">
        <v>1</v>
      </c>
      <c r="Z2314" t="s">
        <v>46545</v>
      </c>
      <c r="AA2314">
        <v>10</v>
      </c>
      <c r="AB2314">
        <v>201212</v>
      </c>
      <c r="AC2314">
        <v>129</v>
      </c>
      <c r="AD2314" t="s">
        <v>2405</v>
      </c>
      <c r="AE2314">
        <v>1016</v>
      </c>
      <c r="AF2314" t="s">
        <v>2405</v>
      </c>
      <c r="AG2314">
        <v>3</v>
      </c>
      <c r="AH2314" t="s">
        <v>81</v>
      </c>
      <c r="AI2314">
        <v>99</v>
      </c>
      <c r="AJ2314" t="s">
        <v>54511</v>
      </c>
      <c r="AK2314">
        <v>661</v>
      </c>
      <c r="AL2314" t="s">
        <v>10453</v>
      </c>
      <c r="AQ2314" t="s">
        <v>12477</v>
      </c>
      <c r="AS2314">
        <v>0</v>
      </c>
      <c r="AT2314" t="s">
        <v>61</v>
      </c>
      <c r="AU2314" t="s">
        <v>12478</v>
      </c>
      <c r="AX2314">
        <v>56.270566180000003</v>
      </c>
      <c r="AY2314">
        <v>8.3136259500000005</v>
      </c>
      <c r="AZ2314" t="s">
        <v>62</v>
      </c>
      <c r="BA2314">
        <v>1082</v>
      </c>
      <c r="BB2314" t="s">
        <v>2852</v>
      </c>
    </row>
    <row r="2315" spans="1:54" x14ac:dyDescent="0.25">
      <c r="A2315" s="1">
        <v>45200</v>
      </c>
      <c r="B2315">
        <v>280438</v>
      </c>
      <c r="C2315" t="s">
        <v>12479</v>
      </c>
      <c r="D2315">
        <v>2500</v>
      </c>
      <c r="E2315" t="s">
        <v>509</v>
      </c>
      <c r="F2315" t="s">
        <v>12480</v>
      </c>
      <c r="G2315">
        <v>11861571</v>
      </c>
      <c r="H2315">
        <v>1003400631</v>
      </c>
      <c r="I2315" t="s">
        <v>1698</v>
      </c>
      <c r="K2315" t="s">
        <v>1700</v>
      </c>
      <c r="L2315" t="s">
        <v>55865</v>
      </c>
      <c r="M2315">
        <v>8308</v>
      </c>
      <c r="N2315">
        <v>18</v>
      </c>
      <c r="R2315" s="1">
        <v>43493</v>
      </c>
      <c r="S2315" t="s">
        <v>56</v>
      </c>
      <c r="W2315">
        <v>4</v>
      </c>
      <c r="X2315" t="s">
        <v>725</v>
      </c>
      <c r="Y2315">
        <v>1</v>
      </c>
      <c r="Z2315" t="s">
        <v>46545</v>
      </c>
      <c r="AA2315">
        <v>10</v>
      </c>
      <c r="AB2315">
        <v>201212</v>
      </c>
      <c r="AC2315">
        <v>121</v>
      </c>
      <c r="AD2315" t="s">
        <v>70</v>
      </c>
      <c r="AE2315">
        <v>1012</v>
      </c>
      <c r="AF2315" t="s">
        <v>71</v>
      </c>
      <c r="AG2315">
        <v>1</v>
      </c>
      <c r="AH2315" t="s">
        <v>44482</v>
      </c>
      <c r="AI2315">
        <v>99</v>
      </c>
      <c r="AJ2315" t="s">
        <v>54511</v>
      </c>
      <c r="AK2315">
        <v>101</v>
      </c>
      <c r="AL2315" t="s">
        <v>46544</v>
      </c>
      <c r="AP2315">
        <v>101403</v>
      </c>
      <c r="AQ2315" t="s">
        <v>1702</v>
      </c>
      <c r="AR2315" t="s">
        <v>1703</v>
      </c>
      <c r="AS2315">
        <v>2</v>
      </c>
      <c r="AT2315" t="s">
        <v>1413</v>
      </c>
      <c r="AU2315" t="s">
        <v>55711</v>
      </c>
      <c r="AX2315">
        <v>55.662431359999999</v>
      </c>
      <c r="AY2315">
        <v>12.521210399999999</v>
      </c>
      <c r="AZ2315" t="s">
        <v>62</v>
      </c>
      <c r="BA2315">
        <v>1084</v>
      </c>
      <c r="BB2315" t="s">
        <v>63</v>
      </c>
    </row>
    <row r="2316" spans="1:54" x14ac:dyDescent="0.25">
      <c r="A2316" s="1">
        <v>45200</v>
      </c>
      <c r="B2316">
        <v>280439</v>
      </c>
      <c r="C2316" t="s">
        <v>12481</v>
      </c>
      <c r="D2316">
        <v>6200</v>
      </c>
      <c r="E2316" t="s">
        <v>11864</v>
      </c>
      <c r="F2316" t="s">
        <v>12482</v>
      </c>
      <c r="G2316">
        <v>29556431</v>
      </c>
      <c r="H2316">
        <v>1008547900</v>
      </c>
      <c r="I2316" t="s">
        <v>12483</v>
      </c>
      <c r="K2316" t="s">
        <v>12484</v>
      </c>
      <c r="L2316" t="s">
        <v>12485</v>
      </c>
      <c r="M2316">
        <v>964</v>
      </c>
      <c r="N2316">
        <v>30</v>
      </c>
      <c r="R2316" s="1">
        <v>44075</v>
      </c>
      <c r="S2316" t="s">
        <v>851</v>
      </c>
      <c r="W2316">
        <v>4</v>
      </c>
      <c r="X2316" t="s">
        <v>725</v>
      </c>
      <c r="Y2316">
        <v>1</v>
      </c>
      <c r="Z2316" t="s">
        <v>46545</v>
      </c>
      <c r="AB2316">
        <v>201301</v>
      </c>
      <c r="AC2316">
        <v>137</v>
      </c>
      <c r="AD2316" t="s">
        <v>1410</v>
      </c>
      <c r="AE2316">
        <v>1053</v>
      </c>
      <c r="AF2316" t="s">
        <v>1410</v>
      </c>
      <c r="AG2316">
        <v>1</v>
      </c>
      <c r="AH2316" t="s">
        <v>44482</v>
      </c>
      <c r="AI2316">
        <v>99</v>
      </c>
      <c r="AJ2316" t="s">
        <v>54511</v>
      </c>
      <c r="AK2316">
        <v>580</v>
      </c>
      <c r="AL2316" t="s">
        <v>11275</v>
      </c>
      <c r="AP2316">
        <v>545248</v>
      </c>
      <c r="AQ2316" t="s">
        <v>12486</v>
      </c>
      <c r="AR2316" t="s">
        <v>12487</v>
      </c>
      <c r="AS2316">
        <v>2</v>
      </c>
      <c r="AT2316" t="s">
        <v>1413</v>
      </c>
      <c r="AU2316" t="s">
        <v>12488</v>
      </c>
      <c r="AX2316">
        <v>55.045798359999999</v>
      </c>
      <c r="AY2316">
        <v>9.4150661299999996</v>
      </c>
      <c r="AZ2316" t="s">
        <v>62</v>
      </c>
      <c r="BA2316">
        <v>1083</v>
      </c>
      <c r="BB2316" t="s">
        <v>2861</v>
      </c>
    </row>
    <row r="2317" spans="1:54" x14ac:dyDescent="0.25">
      <c r="A2317" s="1">
        <v>45200</v>
      </c>
      <c r="B2317">
        <v>280440</v>
      </c>
      <c r="C2317" t="s">
        <v>12489</v>
      </c>
      <c r="D2317">
        <v>7000</v>
      </c>
      <c r="E2317" t="s">
        <v>12386</v>
      </c>
      <c r="F2317" t="s">
        <v>12489</v>
      </c>
      <c r="G2317">
        <v>69116418</v>
      </c>
      <c r="H2317">
        <v>1008895933</v>
      </c>
      <c r="I2317" t="s">
        <v>12490</v>
      </c>
      <c r="K2317" t="s">
        <v>12491</v>
      </c>
      <c r="L2317" t="s">
        <v>45142</v>
      </c>
      <c r="M2317">
        <v>5896</v>
      </c>
      <c r="N2317">
        <v>2</v>
      </c>
      <c r="R2317" s="1">
        <v>43427</v>
      </c>
      <c r="S2317" t="s">
        <v>56</v>
      </c>
      <c r="T2317">
        <v>607</v>
      </c>
      <c r="U2317" t="s">
        <v>12388</v>
      </c>
      <c r="W2317">
        <v>2</v>
      </c>
      <c r="X2317" t="s">
        <v>57</v>
      </c>
      <c r="Y2317">
        <v>1</v>
      </c>
      <c r="Z2317" t="s">
        <v>46545</v>
      </c>
      <c r="AB2317">
        <v>201301</v>
      </c>
      <c r="AC2317">
        <v>149</v>
      </c>
      <c r="AD2317" t="s">
        <v>1085</v>
      </c>
      <c r="AE2317">
        <v>1026</v>
      </c>
      <c r="AF2317" t="s">
        <v>44530</v>
      </c>
      <c r="AG2317">
        <v>1</v>
      </c>
      <c r="AH2317" t="s">
        <v>44482</v>
      </c>
      <c r="AI2317">
        <v>99</v>
      </c>
      <c r="AJ2317" t="s">
        <v>54511</v>
      </c>
      <c r="AK2317">
        <v>607</v>
      </c>
      <c r="AL2317" t="s">
        <v>12388</v>
      </c>
      <c r="AQ2317" t="s">
        <v>12492</v>
      </c>
      <c r="AR2317" t="s">
        <v>12493</v>
      </c>
      <c r="AS2317">
        <v>0</v>
      </c>
      <c r="AT2317" t="s">
        <v>61</v>
      </c>
      <c r="AU2317" t="s">
        <v>45143</v>
      </c>
      <c r="AX2317">
        <v>55.56379441</v>
      </c>
      <c r="AY2317">
        <v>9.7129637500000001</v>
      </c>
      <c r="AZ2317" t="s">
        <v>62</v>
      </c>
      <c r="BA2317">
        <v>1083</v>
      </c>
      <c r="BB2317" t="s">
        <v>2861</v>
      </c>
    </row>
    <row r="2318" spans="1:54" x14ac:dyDescent="0.25">
      <c r="A2318" s="1">
        <v>45200</v>
      </c>
      <c r="B2318">
        <v>280441</v>
      </c>
      <c r="C2318" t="s">
        <v>54724</v>
      </c>
      <c r="D2318">
        <v>4000</v>
      </c>
      <c r="E2318" t="s">
        <v>7628</v>
      </c>
      <c r="F2318" t="s">
        <v>54725</v>
      </c>
      <c r="G2318">
        <v>39816334</v>
      </c>
      <c r="H2318">
        <v>1024513250</v>
      </c>
      <c r="I2318" t="s">
        <v>47763</v>
      </c>
      <c r="K2318" t="s">
        <v>12494</v>
      </c>
      <c r="L2318" t="s">
        <v>12495</v>
      </c>
      <c r="M2318">
        <v>298</v>
      </c>
      <c r="N2318" t="s">
        <v>9347</v>
      </c>
      <c r="R2318" s="1">
        <v>44075</v>
      </c>
      <c r="S2318" t="s">
        <v>56</v>
      </c>
      <c r="W2318">
        <v>4</v>
      </c>
      <c r="X2318" t="s">
        <v>725</v>
      </c>
      <c r="Y2318">
        <v>1</v>
      </c>
      <c r="Z2318" t="s">
        <v>46545</v>
      </c>
      <c r="AB2318">
        <v>201301</v>
      </c>
      <c r="AC2318">
        <v>149</v>
      </c>
      <c r="AD2318" t="s">
        <v>1085</v>
      </c>
      <c r="AE2318">
        <v>1027</v>
      </c>
      <c r="AF2318" t="s">
        <v>1543</v>
      </c>
      <c r="AG2318">
        <v>1</v>
      </c>
      <c r="AH2318" t="s">
        <v>44482</v>
      </c>
      <c r="AI2318">
        <v>99</v>
      </c>
      <c r="AJ2318" t="s">
        <v>54511</v>
      </c>
      <c r="AK2318">
        <v>350</v>
      </c>
      <c r="AL2318" t="s">
        <v>7634</v>
      </c>
      <c r="AP2318">
        <v>281043</v>
      </c>
      <c r="AQ2318" t="s">
        <v>12496</v>
      </c>
      <c r="AR2318" t="s">
        <v>8877</v>
      </c>
      <c r="AS2318">
        <v>2</v>
      </c>
      <c r="AT2318" t="s">
        <v>1413</v>
      </c>
      <c r="AU2318" t="s">
        <v>4621</v>
      </c>
      <c r="AW2318" t="s">
        <v>9349</v>
      </c>
      <c r="AX2318">
        <v>55.601719930000002</v>
      </c>
      <c r="AY2318">
        <v>12.02380421</v>
      </c>
      <c r="AZ2318" t="s">
        <v>62</v>
      </c>
      <c r="BA2318">
        <v>1085</v>
      </c>
      <c r="BB2318" t="s">
        <v>44618</v>
      </c>
    </row>
    <row r="2319" spans="1:54" x14ac:dyDescent="0.25">
      <c r="A2319" s="1">
        <v>45200</v>
      </c>
      <c r="B2319">
        <v>280442</v>
      </c>
      <c r="C2319" t="s">
        <v>12497</v>
      </c>
      <c r="D2319">
        <v>2800</v>
      </c>
      <c r="E2319" t="s">
        <v>1730</v>
      </c>
      <c r="F2319" t="s">
        <v>12498</v>
      </c>
      <c r="G2319">
        <v>30060946</v>
      </c>
      <c r="H2319">
        <v>1003403265</v>
      </c>
      <c r="I2319" t="s">
        <v>3668</v>
      </c>
      <c r="K2319" t="s">
        <v>3670</v>
      </c>
      <c r="L2319" t="s">
        <v>5793</v>
      </c>
      <c r="M2319">
        <v>24</v>
      </c>
      <c r="N2319" t="s">
        <v>5794</v>
      </c>
      <c r="R2319" s="1">
        <v>44243</v>
      </c>
      <c r="S2319" t="s">
        <v>56</v>
      </c>
      <c r="W2319">
        <v>4</v>
      </c>
      <c r="X2319" t="s">
        <v>725</v>
      </c>
      <c r="Y2319">
        <v>4</v>
      </c>
      <c r="Z2319" t="s">
        <v>1324</v>
      </c>
      <c r="AC2319">
        <v>301</v>
      </c>
      <c r="AD2319" t="s">
        <v>1853</v>
      </c>
      <c r="AE2319">
        <v>1131</v>
      </c>
      <c r="AF2319" t="s">
        <v>1853</v>
      </c>
      <c r="AG2319">
        <v>1</v>
      </c>
      <c r="AH2319" t="s">
        <v>44482</v>
      </c>
      <c r="AI2319">
        <v>99</v>
      </c>
      <c r="AJ2319" t="s">
        <v>54511</v>
      </c>
      <c r="AK2319">
        <v>173</v>
      </c>
      <c r="AL2319" t="s">
        <v>44561</v>
      </c>
      <c r="AP2319">
        <v>173405</v>
      </c>
      <c r="AQ2319" t="s">
        <v>3671</v>
      </c>
      <c r="AR2319" t="s">
        <v>3672</v>
      </c>
      <c r="AS2319">
        <v>2</v>
      </c>
      <c r="AT2319" t="s">
        <v>1413</v>
      </c>
      <c r="AU2319" t="s">
        <v>5795</v>
      </c>
      <c r="AX2319">
        <v>55.786053099999997</v>
      </c>
      <c r="AY2319">
        <v>12.523377399999999</v>
      </c>
      <c r="AZ2319" t="s">
        <v>62</v>
      </c>
      <c r="BA2319">
        <v>1084</v>
      </c>
      <c r="BB2319" t="s">
        <v>63</v>
      </c>
    </row>
    <row r="2320" spans="1:54" x14ac:dyDescent="0.25">
      <c r="A2320" s="1">
        <v>45200</v>
      </c>
      <c r="B2320">
        <v>280443</v>
      </c>
      <c r="C2320" t="s">
        <v>12499</v>
      </c>
      <c r="D2320">
        <v>7130</v>
      </c>
      <c r="E2320" t="s">
        <v>10137</v>
      </c>
      <c r="F2320" t="s">
        <v>12500</v>
      </c>
      <c r="G2320">
        <v>34668094</v>
      </c>
      <c r="H2320">
        <v>1018082000</v>
      </c>
      <c r="I2320" t="s">
        <v>12501</v>
      </c>
      <c r="K2320" t="s">
        <v>12502</v>
      </c>
      <c r="L2320" t="s">
        <v>12503</v>
      </c>
      <c r="M2320">
        <v>468</v>
      </c>
      <c r="N2320" t="s">
        <v>11761</v>
      </c>
      <c r="R2320" s="1">
        <v>45048</v>
      </c>
      <c r="S2320" t="s">
        <v>6097</v>
      </c>
      <c r="W2320">
        <v>5</v>
      </c>
      <c r="X2320" t="s">
        <v>557</v>
      </c>
      <c r="Y2320">
        <v>1</v>
      </c>
      <c r="Z2320" t="s">
        <v>46545</v>
      </c>
      <c r="AA2320">
        <v>10</v>
      </c>
      <c r="AB2320">
        <v>201308</v>
      </c>
      <c r="AC2320">
        <v>123</v>
      </c>
      <c r="AD2320" t="s">
        <v>1507</v>
      </c>
      <c r="AE2320">
        <v>1011</v>
      </c>
      <c r="AF2320" t="s">
        <v>1507</v>
      </c>
      <c r="AG2320">
        <v>1</v>
      </c>
      <c r="AH2320" t="s">
        <v>44482</v>
      </c>
      <c r="AI2320">
        <v>99</v>
      </c>
      <c r="AJ2320" t="s">
        <v>54511</v>
      </c>
      <c r="AK2320">
        <v>766</v>
      </c>
      <c r="AL2320" t="s">
        <v>10140</v>
      </c>
      <c r="AQ2320" t="s">
        <v>12504</v>
      </c>
      <c r="AR2320" t="s">
        <v>12505</v>
      </c>
      <c r="AS2320">
        <v>0</v>
      </c>
      <c r="AT2320" t="s">
        <v>61</v>
      </c>
      <c r="AU2320" t="s">
        <v>12506</v>
      </c>
      <c r="AW2320" t="s">
        <v>12507</v>
      </c>
      <c r="AX2320">
        <v>55.821132159999998</v>
      </c>
      <c r="AY2320">
        <v>10.050496730000001</v>
      </c>
      <c r="AZ2320" t="s">
        <v>62</v>
      </c>
      <c r="BA2320">
        <v>1082</v>
      </c>
      <c r="BB2320" t="s">
        <v>2852</v>
      </c>
    </row>
    <row r="2321" spans="1:54" x14ac:dyDescent="0.25">
      <c r="A2321" s="1">
        <v>45200</v>
      </c>
      <c r="B2321">
        <v>280444</v>
      </c>
      <c r="C2321" t="s">
        <v>12508</v>
      </c>
      <c r="D2321">
        <v>3200</v>
      </c>
      <c r="E2321" t="s">
        <v>7259</v>
      </c>
      <c r="F2321" t="s">
        <v>12509</v>
      </c>
      <c r="G2321">
        <v>29188440</v>
      </c>
      <c r="K2321" t="s">
        <v>12101</v>
      </c>
      <c r="L2321" t="s">
        <v>11749</v>
      </c>
      <c r="M2321">
        <v>1484</v>
      </c>
      <c r="N2321">
        <v>43</v>
      </c>
      <c r="R2321" s="1">
        <v>41771</v>
      </c>
      <c r="S2321" t="s">
        <v>612</v>
      </c>
      <c r="T2321">
        <v>270</v>
      </c>
      <c r="U2321" t="s">
        <v>6110</v>
      </c>
      <c r="V2321" s="1">
        <v>41579</v>
      </c>
      <c r="W2321">
        <v>2</v>
      </c>
      <c r="X2321" t="s">
        <v>57</v>
      </c>
      <c r="Y2321">
        <v>1</v>
      </c>
      <c r="Z2321" t="s">
        <v>46545</v>
      </c>
      <c r="AA2321">
        <v>10</v>
      </c>
      <c r="AB2321">
        <v>201301</v>
      </c>
      <c r="AC2321">
        <v>121</v>
      </c>
      <c r="AD2321" t="s">
        <v>70</v>
      </c>
      <c r="AE2321">
        <v>1012</v>
      </c>
      <c r="AF2321" t="s">
        <v>71</v>
      </c>
      <c r="AG2321">
        <v>3</v>
      </c>
      <c r="AH2321" t="s">
        <v>81</v>
      </c>
      <c r="AI2321">
        <v>99</v>
      </c>
      <c r="AJ2321" t="s">
        <v>54511</v>
      </c>
      <c r="AK2321">
        <v>270</v>
      </c>
      <c r="AL2321" t="s">
        <v>6110</v>
      </c>
      <c r="AQ2321" t="s">
        <v>12103</v>
      </c>
      <c r="AS2321">
        <v>0</v>
      </c>
      <c r="AT2321" t="s">
        <v>61</v>
      </c>
      <c r="AU2321" t="s">
        <v>7274</v>
      </c>
      <c r="AV2321" t="s">
        <v>12106</v>
      </c>
      <c r="AX2321">
        <v>56.026627832814199</v>
      </c>
      <c r="AY2321">
        <v>12.1923324086339</v>
      </c>
      <c r="AZ2321" t="s">
        <v>62</v>
      </c>
      <c r="BA2321">
        <v>1084</v>
      </c>
      <c r="BB2321" t="s">
        <v>63</v>
      </c>
    </row>
    <row r="2322" spans="1:54" x14ac:dyDescent="0.25">
      <c r="A2322" s="1">
        <v>45200</v>
      </c>
      <c r="B2322">
        <v>280445</v>
      </c>
      <c r="C2322" t="s">
        <v>12510</v>
      </c>
      <c r="D2322">
        <v>9640</v>
      </c>
      <c r="E2322" t="s">
        <v>48323</v>
      </c>
      <c r="F2322" t="s">
        <v>12511</v>
      </c>
      <c r="G2322">
        <v>29189471</v>
      </c>
      <c r="H2322">
        <v>1018050877</v>
      </c>
      <c r="I2322" t="s">
        <v>48324</v>
      </c>
      <c r="K2322" t="s">
        <v>12512</v>
      </c>
      <c r="L2322" t="s">
        <v>12513</v>
      </c>
      <c r="M2322">
        <v>516</v>
      </c>
      <c r="N2322">
        <v>37</v>
      </c>
      <c r="R2322" s="1">
        <v>43791</v>
      </c>
      <c r="S2322" t="s">
        <v>56</v>
      </c>
      <c r="T2322">
        <v>820</v>
      </c>
      <c r="U2322" t="s">
        <v>10495</v>
      </c>
      <c r="W2322">
        <v>2</v>
      </c>
      <c r="X2322" t="s">
        <v>57</v>
      </c>
      <c r="Y2322">
        <v>1</v>
      </c>
      <c r="Z2322" t="s">
        <v>46545</v>
      </c>
      <c r="AB2322">
        <v>201302</v>
      </c>
      <c r="AC2322">
        <v>128</v>
      </c>
      <c r="AD2322" t="s">
        <v>955</v>
      </c>
      <c r="AE2322">
        <v>1051</v>
      </c>
      <c r="AF2322" t="s">
        <v>955</v>
      </c>
      <c r="AG2322">
        <v>1</v>
      </c>
      <c r="AH2322" t="s">
        <v>44482</v>
      </c>
      <c r="AI2322">
        <v>99</v>
      </c>
      <c r="AJ2322" t="s">
        <v>54511</v>
      </c>
      <c r="AK2322">
        <v>820</v>
      </c>
      <c r="AL2322" t="s">
        <v>10495</v>
      </c>
      <c r="AQ2322" t="s">
        <v>12514</v>
      </c>
      <c r="AS2322">
        <v>0</v>
      </c>
      <c r="AT2322" t="s">
        <v>61</v>
      </c>
      <c r="AU2322" t="s">
        <v>12515</v>
      </c>
      <c r="AX2322">
        <v>56.691409720000003</v>
      </c>
      <c r="AY2322">
        <v>9.2050692699999992</v>
      </c>
      <c r="AZ2322" t="s">
        <v>62</v>
      </c>
      <c r="BA2322">
        <v>1081</v>
      </c>
      <c r="BB2322" t="s">
        <v>1844</v>
      </c>
    </row>
    <row r="2323" spans="1:54" x14ac:dyDescent="0.25">
      <c r="A2323" s="1">
        <v>45200</v>
      </c>
      <c r="B2323">
        <v>280446</v>
      </c>
      <c r="C2323" t="s">
        <v>12516</v>
      </c>
      <c r="D2323">
        <v>6740</v>
      </c>
      <c r="E2323" t="s">
        <v>12517</v>
      </c>
      <c r="F2323" t="s">
        <v>12516</v>
      </c>
      <c r="G2323">
        <v>16640344</v>
      </c>
      <c r="H2323">
        <v>1001134722</v>
      </c>
      <c r="I2323" t="s">
        <v>12518</v>
      </c>
      <c r="K2323" t="s">
        <v>12519</v>
      </c>
      <c r="L2323" t="s">
        <v>12520</v>
      </c>
      <c r="M2323">
        <v>182</v>
      </c>
      <c r="N2323">
        <v>14</v>
      </c>
      <c r="R2323" s="1">
        <v>42256</v>
      </c>
      <c r="S2323" t="s">
        <v>56</v>
      </c>
      <c r="V2323" s="1">
        <v>41851</v>
      </c>
      <c r="W2323">
        <v>6</v>
      </c>
      <c r="X2323" t="s">
        <v>1289</v>
      </c>
      <c r="Y2323">
        <v>1</v>
      </c>
      <c r="Z2323" t="s">
        <v>46545</v>
      </c>
      <c r="AA2323">
        <v>10</v>
      </c>
      <c r="AB2323">
        <v>201302</v>
      </c>
      <c r="AC2323">
        <v>129</v>
      </c>
      <c r="AD2323" t="s">
        <v>2405</v>
      </c>
      <c r="AE2323">
        <v>1016</v>
      </c>
      <c r="AF2323" t="s">
        <v>2405</v>
      </c>
      <c r="AG2323">
        <v>3</v>
      </c>
      <c r="AH2323" t="s">
        <v>81</v>
      </c>
      <c r="AI2323">
        <v>99</v>
      </c>
      <c r="AJ2323" t="s">
        <v>54511</v>
      </c>
      <c r="AK2323">
        <v>561</v>
      </c>
      <c r="AL2323" t="s">
        <v>10323</v>
      </c>
      <c r="AQ2323" t="s">
        <v>12521</v>
      </c>
      <c r="AS2323">
        <v>0</v>
      </c>
      <c r="AT2323" t="s">
        <v>61</v>
      </c>
      <c r="AU2323" t="s">
        <v>12522</v>
      </c>
      <c r="AW2323" t="s">
        <v>12523</v>
      </c>
      <c r="AX2323">
        <v>55.428224183927497</v>
      </c>
      <c r="AY2323">
        <v>8.6466799191329198</v>
      </c>
      <c r="AZ2323" t="s">
        <v>62</v>
      </c>
      <c r="BA2323">
        <v>1083</v>
      </c>
      <c r="BB2323" t="s">
        <v>2861</v>
      </c>
    </row>
    <row r="2324" spans="1:54" x14ac:dyDescent="0.25">
      <c r="A2324" s="1">
        <v>45200</v>
      </c>
      <c r="B2324">
        <v>280447</v>
      </c>
      <c r="C2324" t="s">
        <v>12524</v>
      </c>
      <c r="D2324">
        <v>3150</v>
      </c>
      <c r="E2324" t="s">
        <v>44887</v>
      </c>
      <c r="F2324" t="s">
        <v>12524</v>
      </c>
      <c r="G2324">
        <v>34544581</v>
      </c>
      <c r="H2324">
        <v>1017835056</v>
      </c>
      <c r="I2324" t="s">
        <v>48325</v>
      </c>
      <c r="K2324" t="s">
        <v>12525</v>
      </c>
      <c r="L2324" t="s">
        <v>7570</v>
      </c>
      <c r="M2324">
        <v>5675</v>
      </c>
      <c r="N2324">
        <v>129</v>
      </c>
      <c r="R2324" s="1">
        <v>43783</v>
      </c>
      <c r="S2324" t="s">
        <v>56</v>
      </c>
      <c r="T2324">
        <v>217</v>
      </c>
      <c r="U2324" t="s">
        <v>47512</v>
      </c>
      <c r="W2324">
        <v>5</v>
      </c>
      <c r="X2324" t="s">
        <v>557</v>
      </c>
      <c r="Y2324">
        <v>1</v>
      </c>
      <c r="Z2324" t="s">
        <v>46545</v>
      </c>
      <c r="AA2324">
        <v>9</v>
      </c>
      <c r="AB2324">
        <v>201308</v>
      </c>
      <c r="AC2324">
        <v>121</v>
      </c>
      <c r="AD2324" t="s">
        <v>70</v>
      </c>
      <c r="AE2324">
        <v>1013</v>
      </c>
      <c r="AF2324" t="s">
        <v>558</v>
      </c>
      <c r="AG2324">
        <v>1</v>
      </c>
      <c r="AH2324" t="s">
        <v>44482</v>
      </c>
      <c r="AI2324">
        <v>99</v>
      </c>
      <c r="AJ2324" t="s">
        <v>54511</v>
      </c>
      <c r="AK2324">
        <v>217</v>
      </c>
      <c r="AL2324" t="s">
        <v>47512</v>
      </c>
      <c r="AQ2324" t="s">
        <v>12526</v>
      </c>
      <c r="AS2324">
        <v>0</v>
      </c>
      <c r="AT2324" t="s">
        <v>61</v>
      </c>
      <c r="AU2324" t="s">
        <v>7467</v>
      </c>
      <c r="AX2324">
        <v>56.0711692</v>
      </c>
      <c r="AY2324">
        <v>12.553780769999999</v>
      </c>
      <c r="AZ2324" t="s">
        <v>62</v>
      </c>
      <c r="BA2324">
        <v>1084</v>
      </c>
      <c r="BB2324" t="s">
        <v>63</v>
      </c>
    </row>
    <row r="2325" spans="1:54" x14ac:dyDescent="0.25">
      <c r="A2325" s="1">
        <v>45200</v>
      </c>
      <c r="B2325">
        <v>280448</v>
      </c>
      <c r="C2325" t="s">
        <v>12527</v>
      </c>
      <c r="D2325">
        <v>5000</v>
      </c>
      <c r="E2325" t="s">
        <v>10607</v>
      </c>
      <c r="F2325" t="s">
        <v>45144</v>
      </c>
      <c r="G2325">
        <v>30859480</v>
      </c>
      <c r="H2325">
        <v>1003403587</v>
      </c>
      <c r="I2325" t="s">
        <v>48326</v>
      </c>
      <c r="K2325" t="s">
        <v>12528</v>
      </c>
      <c r="L2325" t="s">
        <v>12529</v>
      </c>
      <c r="M2325">
        <v>8801</v>
      </c>
      <c r="N2325">
        <v>5</v>
      </c>
      <c r="R2325" s="1">
        <v>42849</v>
      </c>
      <c r="S2325" t="s">
        <v>56</v>
      </c>
      <c r="V2325" s="1">
        <v>42826</v>
      </c>
      <c r="W2325">
        <v>4</v>
      </c>
      <c r="X2325" t="s">
        <v>725</v>
      </c>
      <c r="Y2325">
        <v>4</v>
      </c>
      <c r="Z2325" t="s">
        <v>1324</v>
      </c>
      <c r="AB2325">
        <v>201302</v>
      </c>
      <c r="AC2325">
        <v>306</v>
      </c>
      <c r="AD2325" t="s">
        <v>46731</v>
      </c>
      <c r="AE2325">
        <v>1085</v>
      </c>
      <c r="AF2325" t="s">
        <v>46731</v>
      </c>
      <c r="AG2325">
        <v>3</v>
      </c>
      <c r="AH2325" t="s">
        <v>81</v>
      </c>
      <c r="AI2325">
        <v>99</v>
      </c>
      <c r="AJ2325" t="s">
        <v>54511</v>
      </c>
      <c r="AK2325">
        <v>461</v>
      </c>
      <c r="AL2325" t="s">
        <v>10612</v>
      </c>
      <c r="AM2325">
        <v>2</v>
      </c>
      <c r="AN2325" t="s">
        <v>119</v>
      </c>
      <c r="AO2325">
        <v>280696</v>
      </c>
      <c r="AP2325">
        <v>630401</v>
      </c>
      <c r="AQ2325" t="s">
        <v>11992</v>
      </c>
      <c r="AR2325" t="s">
        <v>11993</v>
      </c>
      <c r="AS2325">
        <v>2</v>
      </c>
      <c r="AT2325" t="s">
        <v>1413</v>
      </c>
      <c r="AU2325" t="s">
        <v>12530</v>
      </c>
      <c r="AX2325">
        <v>55.4047405216307</v>
      </c>
      <c r="AY2325">
        <v>10.388025435128201</v>
      </c>
      <c r="AZ2325" t="s">
        <v>62</v>
      </c>
      <c r="BA2325">
        <v>1083</v>
      </c>
      <c r="BB2325" t="s">
        <v>2861</v>
      </c>
    </row>
    <row r="2326" spans="1:54" x14ac:dyDescent="0.25">
      <c r="A2326" s="1">
        <v>45200</v>
      </c>
      <c r="B2326">
        <v>280449</v>
      </c>
      <c r="C2326" t="s">
        <v>12531</v>
      </c>
      <c r="D2326">
        <v>7900</v>
      </c>
      <c r="E2326" t="s">
        <v>48098</v>
      </c>
      <c r="F2326" t="s">
        <v>12531</v>
      </c>
      <c r="G2326">
        <v>41333014</v>
      </c>
      <c r="H2326">
        <v>1003445461</v>
      </c>
      <c r="I2326" t="s">
        <v>12532</v>
      </c>
      <c r="K2326" t="s">
        <v>12533</v>
      </c>
      <c r="L2326" t="s">
        <v>12534</v>
      </c>
      <c r="M2326">
        <v>8805</v>
      </c>
      <c r="N2326">
        <v>2</v>
      </c>
      <c r="R2326" s="1">
        <v>41327</v>
      </c>
      <c r="S2326" t="s">
        <v>56</v>
      </c>
      <c r="T2326">
        <v>773</v>
      </c>
      <c r="U2326" t="s">
        <v>48099</v>
      </c>
      <c r="V2326" s="1">
        <v>41327</v>
      </c>
      <c r="W2326">
        <v>2</v>
      </c>
      <c r="X2326" t="s">
        <v>57</v>
      </c>
      <c r="Y2326">
        <v>1</v>
      </c>
      <c r="Z2326" t="s">
        <v>46545</v>
      </c>
      <c r="AA2326">
        <v>10</v>
      </c>
      <c r="AB2326">
        <v>201302</v>
      </c>
      <c r="AC2326">
        <v>121</v>
      </c>
      <c r="AD2326" t="s">
        <v>70</v>
      </c>
      <c r="AE2326">
        <v>1012</v>
      </c>
      <c r="AF2326" t="s">
        <v>71</v>
      </c>
      <c r="AG2326">
        <v>3</v>
      </c>
      <c r="AH2326" t="s">
        <v>81</v>
      </c>
      <c r="AI2326">
        <v>99</v>
      </c>
      <c r="AJ2326" t="s">
        <v>54511</v>
      </c>
      <c r="AK2326">
        <v>773</v>
      </c>
      <c r="AL2326" t="s">
        <v>48099</v>
      </c>
      <c r="AQ2326" t="s">
        <v>12535</v>
      </c>
      <c r="AS2326">
        <v>0</v>
      </c>
      <c r="AT2326" t="s">
        <v>61</v>
      </c>
      <c r="AU2326" t="s">
        <v>12536</v>
      </c>
      <c r="AZ2326" t="s">
        <v>62</v>
      </c>
      <c r="BA2326">
        <v>1081</v>
      </c>
      <c r="BB2326" t="s">
        <v>1844</v>
      </c>
    </row>
    <row r="2327" spans="1:54" x14ac:dyDescent="0.25">
      <c r="A2327" s="1">
        <v>45200</v>
      </c>
      <c r="B2327">
        <v>280450</v>
      </c>
      <c r="C2327" t="s">
        <v>12537</v>
      </c>
      <c r="D2327">
        <v>3480</v>
      </c>
      <c r="E2327" t="s">
        <v>6865</v>
      </c>
      <c r="F2327" t="s">
        <v>12538</v>
      </c>
      <c r="G2327">
        <v>33038844</v>
      </c>
      <c r="H2327">
        <v>1016129395</v>
      </c>
      <c r="I2327" t="s">
        <v>12539</v>
      </c>
      <c r="K2327" t="s">
        <v>12540</v>
      </c>
      <c r="L2327" t="s">
        <v>12541</v>
      </c>
      <c r="M2327">
        <v>389</v>
      </c>
      <c r="N2327">
        <v>303</v>
      </c>
      <c r="R2327" s="1">
        <v>43783</v>
      </c>
      <c r="S2327" t="s">
        <v>56</v>
      </c>
      <c r="W2327">
        <v>6</v>
      </c>
      <c r="X2327" t="s">
        <v>1289</v>
      </c>
      <c r="Y2327">
        <v>1</v>
      </c>
      <c r="Z2327" t="s">
        <v>46545</v>
      </c>
      <c r="AA2327">
        <v>10</v>
      </c>
      <c r="AB2327">
        <v>201302</v>
      </c>
      <c r="AC2327">
        <v>129</v>
      </c>
      <c r="AD2327" t="s">
        <v>2405</v>
      </c>
      <c r="AE2327">
        <v>1016</v>
      </c>
      <c r="AF2327" t="s">
        <v>2405</v>
      </c>
      <c r="AG2327">
        <v>1</v>
      </c>
      <c r="AH2327" t="s">
        <v>44482</v>
      </c>
      <c r="AI2327">
        <v>99</v>
      </c>
      <c r="AJ2327" t="s">
        <v>54511</v>
      </c>
      <c r="AK2327">
        <v>210</v>
      </c>
      <c r="AL2327" t="s">
        <v>6871</v>
      </c>
      <c r="AQ2327" t="s">
        <v>12542</v>
      </c>
      <c r="AR2327" t="s">
        <v>12543</v>
      </c>
      <c r="AS2327">
        <v>0</v>
      </c>
      <c r="AT2327" t="s">
        <v>61</v>
      </c>
      <c r="AU2327" t="s">
        <v>12544</v>
      </c>
      <c r="AX2327">
        <v>55.969091720000002</v>
      </c>
      <c r="AY2327">
        <v>12.393209990000001</v>
      </c>
      <c r="AZ2327" t="s">
        <v>62</v>
      </c>
      <c r="BA2327">
        <v>1084</v>
      </c>
      <c r="BB2327" t="s">
        <v>63</v>
      </c>
    </row>
    <row r="2328" spans="1:54" x14ac:dyDescent="0.25">
      <c r="A2328" s="1">
        <v>45200</v>
      </c>
      <c r="B2328">
        <v>280451</v>
      </c>
      <c r="C2328" t="s">
        <v>12545</v>
      </c>
      <c r="D2328">
        <v>8600</v>
      </c>
      <c r="E2328" t="s">
        <v>10218</v>
      </c>
      <c r="F2328" t="s">
        <v>12545</v>
      </c>
      <c r="G2328">
        <v>75736215</v>
      </c>
      <c r="H2328">
        <v>1014860785</v>
      </c>
      <c r="I2328" t="s">
        <v>12546</v>
      </c>
      <c r="K2328" t="s">
        <v>12547</v>
      </c>
      <c r="L2328" t="s">
        <v>12548</v>
      </c>
      <c r="M2328">
        <v>450</v>
      </c>
      <c r="N2328">
        <v>20</v>
      </c>
      <c r="R2328" s="1">
        <v>43783</v>
      </c>
      <c r="S2328" t="s">
        <v>56</v>
      </c>
      <c r="W2328">
        <v>6</v>
      </c>
      <c r="X2328" t="s">
        <v>1289</v>
      </c>
      <c r="Y2328">
        <v>1</v>
      </c>
      <c r="Z2328" t="s">
        <v>46545</v>
      </c>
      <c r="AA2328">
        <v>10</v>
      </c>
      <c r="AB2328">
        <v>201302</v>
      </c>
      <c r="AC2328">
        <v>129</v>
      </c>
      <c r="AD2328" t="s">
        <v>2405</v>
      </c>
      <c r="AE2328">
        <v>1016</v>
      </c>
      <c r="AF2328" t="s">
        <v>2405</v>
      </c>
      <c r="AG2328">
        <v>1</v>
      </c>
      <c r="AH2328" t="s">
        <v>44482</v>
      </c>
      <c r="AI2328">
        <v>99</v>
      </c>
      <c r="AJ2328" t="s">
        <v>54511</v>
      </c>
      <c r="AK2328">
        <v>740</v>
      </c>
      <c r="AL2328" t="s">
        <v>10222</v>
      </c>
      <c r="AQ2328" t="s">
        <v>12549</v>
      </c>
      <c r="AR2328" t="s">
        <v>12550</v>
      </c>
      <c r="AS2328">
        <v>0</v>
      </c>
      <c r="AT2328" t="s">
        <v>61</v>
      </c>
      <c r="AU2328" t="s">
        <v>12551</v>
      </c>
      <c r="AX2328">
        <v>56.149984320000002</v>
      </c>
      <c r="AY2328">
        <v>9.4746975199999994</v>
      </c>
      <c r="AZ2328" t="s">
        <v>62</v>
      </c>
      <c r="BA2328">
        <v>1082</v>
      </c>
      <c r="BB2328" t="s">
        <v>2852</v>
      </c>
    </row>
    <row r="2329" spans="1:54" x14ac:dyDescent="0.25">
      <c r="A2329" s="1">
        <v>45200</v>
      </c>
      <c r="B2329">
        <v>280452</v>
      </c>
      <c r="C2329" t="s">
        <v>55866</v>
      </c>
      <c r="D2329">
        <v>8000</v>
      </c>
      <c r="E2329" t="s">
        <v>10166</v>
      </c>
      <c r="F2329" t="s">
        <v>55866</v>
      </c>
      <c r="G2329">
        <v>55133018</v>
      </c>
      <c r="H2329">
        <v>1003474007</v>
      </c>
      <c r="I2329" t="s">
        <v>54726</v>
      </c>
      <c r="K2329" t="s">
        <v>12552</v>
      </c>
      <c r="L2329" t="s">
        <v>12553</v>
      </c>
      <c r="M2329">
        <v>8645</v>
      </c>
      <c r="N2329">
        <v>5</v>
      </c>
      <c r="P2329">
        <v>2</v>
      </c>
      <c r="R2329" s="1">
        <v>43791</v>
      </c>
      <c r="S2329" t="s">
        <v>56</v>
      </c>
      <c r="T2329">
        <v>751</v>
      </c>
      <c r="U2329" t="s">
        <v>10168</v>
      </c>
      <c r="W2329">
        <v>2</v>
      </c>
      <c r="X2329" t="s">
        <v>57</v>
      </c>
      <c r="Y2329">
        <v>1</v>
      </c>
      <c r="Z2329" t="s">
        <v>46545</v>
      </c>
      <c r="AB2329">
        <v>201302</v>
      </c>
      <c r="AC2329">
        <v>128</v>
      </c>
      <c r="AD2329" t="s">
        <v>955</v>
      </c>
      <c r="AE2329">
        <v>1051</v>
      </c>
      <c r="AF2329" t="s">
        <v>955</v>
      </c>
      <c r="AG2329">
        <v>1</v>
      </c>
      <c r="AH2329" t="s">
        <v>44482</v>
      </c>
      <c r="AI2329">
        <v>99</v>
      </c>
      <c r="AJ2329" t="s">
        <v>54511</v>
      </c>
      <c r="AK2329">
        <v>751</v>
      </c>
      <c r="AL2329" t="s">
        <v>10168</v>
      </c>
      <c r="AQ2329" t="s">
        <v>12554</v>
      </c>
      <c r="AR2329" t="s">
        <v>12555</v>
      </c>
      <c r="AS2329">
        <v>0</v>
      </c>
      <c r="AT2329" t="s">
        <v>61</v>
      </c>
      <c r="AU2329" t="s">
        <v>12556</v>
      </c>
      <c r="AX2329">
        <v>56.151772170000001</v>
      </c>
      <c r="AY2329">
        <v>10.21206095</v>
      </c>
      <c r="AZ2329" t="s">
        <v>62</v>
      </c>
      <c r="BA2329">
        <v>1082</v>
      </c>
      <c r="BB2329" t="s">
        <v>2852</v>
      </c>
    </row>
    <row r="2330" spans="1:54" x14ac:dyDescent="0.25">
      <c r="A2330" s="1">
        <v>45200</v>
      </c>
      <c r="B2330">
        <v>280453</v>
      </c>
      <c r="C2330" t="s">
        <v>12557</v>
      </c>
      <c r="D2330">
        <v>7790</v>
      </c>
      <c r="E2330" t="s">
        <v>12558</v>
      </c>
      <c r="F2330" t="s">
        <v>12559</v>
      </c>
      <c r="G2330">
        <v>34636192</v>
      </c>
      <c r="H2330">
        <v>1017950092</v>
      </c>
      <c r="I2330" t="s">
        <v>48327</v>
      </c>
      <c r="K2330" t="s">
        <v>12560</v>
      </c>
      <c r="L2330" t="s">
        <v>48328</v>
      </c>
      <c r="M2330">
        <v>5</v>
      </c>
      <c r="N2330">
        <v>4</v>
      </c>
      <c r="R2330" s="1">
        <v>44008</v>
      </c>
      <c r="S2330" t="s">
        <v>2886</v>
      </c>
      <c r="T2330">
        <v>671</v>
      </c>
      <c r="U2330" t="s">
        <v>10899</v>
      </c>
      <c r="W2330">
        <v>5</v>
      </c>
      <c r="X2330" t="s">
        <v>557</v>
      </c>
      <c r="Y2330">
        <v>1</v>
      </c>
      <c r="Z2330" t="s">
        <v>46545</v>
      </c>
      <c r="AA2330">
        <v>10</v>
      </c>
      <c r="AB2330">
        <v>201308</v>
      </c>
      <c r="AC2330">
        <v>123</v>
      </c>
      <c r="AD2330" t="s">
        <v>1507</v>
      </c>
      <c r="AE2330">
        <v>1011</v>
      </c>
      <c r="AF2330" t="s">
        <v>1507</v>
      </c>
      <c r="AG2330">
        <v>1</v>
      </c>
      <c r="AH2330" t="s">
        <v>44482</v>
      </c>
      <c r="AI2330">
        <v>99</v>
      </c>
      <c r="AJ2330" t="s">
        <v>54511</v>
      </c>
      <c r="AK2330">
        <v>671</v>
      </c>
      <c r="AL2330" t="s">
        <v>10899</v>
      </c>
      <c r="AQ2330" t="s">
        <v>12561</v>
      </c>
      <c r="AR2330" t="s">
        <v>12562</v>
      </c>
      <c r="AS2330">
        <v>0</v>
      </c>
      <c r="AT2330" t="s">
        <v>61</v>
      </c>
      <c r="AU2330" t="s">
        <v>12563</v>
      </c>
      <c r="AW2330" t="s">
        <v>48329</v>
      </c>
      <c r="AX2330">
        <v>56.619395750000002</v>
      </c>
      <c r="AY2330">
        <v>8.5718145000000003</v>
      </c>
      <c r="AZ2330" t="s">
        <v>62</v>
      </c>
      <c r="BA2330">
        <v>1082</v>
      </c>
      <c r="BB2330" t="s">
        <v>2852</v>
      </c>
    </row>
    <row r="2331" spans="1:54" x14ac:dyDescent="0.25">
      <c r="A2331" s="1">
        <v>45200</v>
      </c>
      <c r="B2331">
        <v>280454</v>
      </c>
      <c r="C2331" t="s">
        <v>12564</v>
      </c>
      <c r="D2331">
        <v>8000</v>
      </c>
      <c r="E2331" t="s">
        <v>10166</v>
      </c>
      <c r="F2331" t="s">
        <v>12565</v>
      </c>
      <c r="G2331">
        <v>30773047</v>
      </c>
      <c r="H2331">
        <v>1018367900</v>
      </c>
      <c r="I2331" t="s">
        <v>12566</v>
      </c>
      <c r="K2331" t="s">
        <v>10286</v>
      </c>
      <c r="L2331" t="s">
        <v>12567</v>
      </c>
      <c r="M2331">
        <v>2071</v>
      </c>
      <c r="N2331">
        <v>2</v>
      </c>
      <c r="R2331" s="1">
        <v>44539</v>
      </c>
      <c r="S2331" t="s">
        <v>56</v>
      </c>
      <c r="W2331">
        <v>4</v>
      </c>
      <c r="X2331" t="s">
        <v>725</v>
      </c>
      <c r="Y2331">
        <v>4</v>
      </c>
      <c r="Z2331" t="s">
        <v>1324</v>
      </c>
      <c r="AB2331">
        <v>201303</v>
      </c>
      <c r="AC2331">
        <v>306</v>
      </c>
      <c r="AD2331" t="s">
        <v>46731</v>
      </c>
      <c r="AE2331">
        <v>1085</v>
      </c>
      <c r="AF2331" t="s">
        <v>46731</v>
      </c>
      <c r="AG2331">
        <v>1</v>
      </c>
      <c r="AH2331" t="s">
        <v>44482</v>
      </c>
      <c r="AI2331">
        <v>99</v>
      </c>
      <c r="AJ2331" t="s">
        <v>54511</v>
      </c>
      <c r="AK2331">
        <v>751</v>
      </c>
      <c r="AL2331" t="s">
        <v>10168</v>
      </c>
      <c r="AP2331">
        <v>791413</v>
      </c>
      <c r="AQ2331" t="s">
        <v>12568</v>
      </c>
      <c r="AR2331" t="s">
        <v>12569</v>
      </c>
      <c r="AS2331">
        <v>2</v>
      </c>
      <c r="AT2331" t="s">
        <v>1413</v>
      </c>
      <c r="AU2331" t="s">
        <v>5253</v>
      </c>
      <c r="AX2331">
        <v>56.151130520000002</v>
      </c>
      <c r="AY2331">
        <v>10.213531209999999</v>
      </c>
      <c r="AZ2331" t="s">
        <v>62</v>
      </c>
      <c r="BA2331">
        <v>1082</v>
      </c>
      <c r="BB2331" t="s">
        <v>2852</v>
      </c>
    </row>
    <row r="2332" spans="1:54" x14ac:dyDescent="0.25">
      <c r="A2332" s="1">
        <v>45200</v>
      </c>
      <c r="B2332">
        <v>280455</v>
      </c>
      <c r="C2332" t="s">
        <v>48330</v>
      </c>
      <c r="D2332">
        <v>4690</v>
      </c>
      <c r="E2332" t="s">
        <v>10552</v>
      </c>
      <c r="F2332" t="s">
        <v>48331</v>
      </c>
      <c r="G2332">
        <v>29541868</v>
      </c>
      <c r="H2332">
        <v>1003298494</v>
      </c>
      <c r="I2332" t="s">
        <v>45145</v>
      </c>
      <c r="K2332" t="s">
        <v>12570</v>
      </c>
      <c r="L2332" t="s">
        <v>12571</v>
      </c>
      <c r="M2332">
        <v>837</v>
      </c>
      <c r="N2332" t="s">
        <v>7869</v>
      </c>
      <c r="R2332" s="1">
        <v>44281</v>
      </c>
      <c r="S2332" t="s">
        <v>56</v>
      </c>
      <c r="W2332">
        <v>4</v>
      </c>
      <c r="X2332" t="s">
        <v>725</v>
      </c>
      <c r="Y2332">
        <v>1</v>
      </c>
      <c r="Z2332" t="s">
        <v>46545</v>
      </c>
      <c r="AB2332">
        <v>201304</v>
      </c>
      <c r="AC2332">
        <v>137</v>
      </c>
      <c r="AD2332" t="s">
        <v>1410</v>
      </c>
      <c r="AE2332">
        <v>1053</v>
      </c>
      <c r="AF2332" t="s">
        <v>1410</v>
      </c>
      <c r="AG2332">
        <v>1</v>
      </c>
      <c r="AH2332" t="s">
        <v>44482</v>
      </c>
      <c r="AI2332">
        <v>99</v>
      </c>
      <c r="AJ2332" t="s">
        <v>54511</v>
      </c>
      <c r="AK2332">
        <v>320</v>
      </c>
      <c r="AL2332" t="s">
        <v>10368</v>
      </c>
      <c r="AP2332">
        <v>369248</v>
      </c>
      <c r="AQ2332" t="s">
        <v>12572</v>
      </c>
      <c r="AR2332" t="s">
        <v>12573</v>
      </c>
      <c r="AS2332">
        <v>2</v>
      </c>
      <c r="AT2332" t="s">
        <v>1413</v>
      </c>
      <c r="AU2332" t="s">
        <v>7274</v>
      </c>
      <c r="AX2332">
        <v>55.322763399999999</v>
      </c>
      <c r="AY2332">
        <v>11.95894165</v>
      </c>
      <c r="AZ2332" t="s">
        <v>62</v>
      </c>
      <c r="BA2332">
        <v>1085</v>
      </c>
      <c r="BB2332" t="s">
        <v>44618</v>
      </c>
    </row>
    <row r="2333" spans="1:54" x14ac:dyDescent="0.25">
      <c r="A2333" s="1">
        <v>45200</v>
      </c>
      <c r="B2333">
        <v>280456</v>
      </c>
      <c r="C2333" t="s">
        <v>12574</v>
      </c>
      <c r="D2333">
        <v>5300</v>
      </c>
      <c r="E2333" t="s">
        <v>12575</v>
      </c>
      <c r="F2333" t="s">
        <v>12576</v>
      </c>
      <c r="G2333">
        <v>29189706</v>
      </c>
      <c r="H2333">
        <v>1003312540</v>
      </c>
      <c r="I2333" t="s">
        <v>12577</v>
      </c>
      <c r="K2333" t="s">
        <v>12578</v>
      </c>
      <c r="L2333" t="s">
        <v>48332</v>
      </c>
      <c r="M2333">
        <v>513</v>
      </c>
      <c r="N2333">
        <v>21</v>
      </c>
      <c r="R2333" s="1">
        <v>43783</v>
      </c>
      <c r="S2333" t="s">
        <v>56</v>
      </c>
      <c r="T2333">
        <v>440</v>
      </c>
      <c r="U2333" t="s">
        <v>11855</v>
      </c>
      <c r="W2333">
        <v>2</v>
      </c>
      <c r="X2333" t="s">
        <v>57</v>
      </c>
      <c r="Y2333">
        <v>1</v>
      </c>
      <c r="Z2333" t="s">
        <v>46545</v>
      </c>
      <c r="AA2333">
        <v>9</v>
      </c>
      <c r="AB2333">
        <v>201308</v>
      </c>
      <c r="AC2333">
        <v>121</v>
      </c>
      <c r="AD2333" t="s">
        <v>70</v>
      </c>
      <c r="AE2333">
        <v>1012</v>
      </c>
      <c r="AF2333" t="s">
        <v>71</v>
      </c>
      <c r="AG2333">
        <v>1</v>
      </c>
      <c r="AH2333" t="s">
        <v>44482</v>
      </c>
      <c r="AI2333">
        <v>99</v>
      </c>
      <c r="AJ2333" t="s">
        <v>54511</v>
      </c>
      <c r="AK2333">
        <v>440</v>
      </c>
      <c r="AL2333" t="s">
        <v>11855</v>
      </c>
      <c r="AQ2333" t="s">
        <v>12579</v>
      </c>
      <c r="AR2333" t="s">
        <v>12580</v>
      </c>
      <c r="AS2333">
        <v>0</v>
      </c>
      <c r="AT2333" t="s">
        <v>61</v>
      </c>
      <c r="AU2333" t="s">
        <v>46764</v>
      </c>
      <c r="AX2333">
        <v>55.450876659999999</v>
      </c>
      <c r="AY2333">
        <v>10.65633132</v>
      </c>
      <c r="AZ2333" t="s">
        <v>62</v>
      </c>
      <c r="BA2333">
        <v>1083</v>
      </c>
      <c r="BB2333" t="s">
        <v>2861</v>
      </c>
    </row>
    <row r="2334" spans="1:54" x14ac:dyDescent="0.25">
      <c r="A2334" s="1">
        <v>45200</v>
      </c>
      <c r="B2334">
        <v>280457</v>
      </c>
      <c r="C2334" t="s">
        <v>12581</v>
      </c>
      <c r="D2334">
        <v>5330</v>
      </c>
      <c r="E2334" t="s">
        <v>11851</v>
      </c>
      <c r="F2334" t="s">
        <v>12582</v>
      </c>
      <c r="G2334">
        <v>29189706</v>
      </c>
      <c r="H2334">
        <v>1003313596</v>
      </c>
      <c r="I2334" t="s">
        <v>12583</v>
      </c>
      <c r="K2334" t="s">
        <v>12584</v>
      </c>
      <c r="L2334" t="s">
        <v>12585</v>
      </c>
      <c r="M2334">
        <v>183</v>
      </c>
      <c r="N2334">
        <v>162</v>
      </c>
      <c r="R2334" s="1">
        <v>43783</v>
      </c>
      <c r="S2334" t="s">
        <v>56</v>
      </c>
      <c r="T2334">
        <v>440</v>
      </c>
      <c r="U2334" t="s">
        <v>11855</v>
      </c>
      <c r="W2334">
        <v>2</v>
      </c>
      <c r="X2334" t="s">
        <v>57</v>
      </c>
      <c r="Y2334">
        <v>1</v>
      </c>
      <c r="Z2334" t="s">
        <v>46545</v>
      </c>
      <c r="AA2334">
        <v>9</v>
      </c>
      <c r="AB2334">
        <v>201308</v>
      </c>
      <c r="AC2334">
        <v>121</v>
      </c>
      <c r="AD2334" t="s">
        <v>70</v>
      </c>
      <c r="AE2334">
        <v>1012</v>
      </c>
      <c r="AF2334" t="s">
        <v>71</v>
      </c>
      <c r="AG2334">
        <v>1</v>
      </c>
      <c r="AH2334" t="s">
        <v>44482</v>
      </c>
      <c r="AI2334">
        <v>99</v>
      </c>
      <c r="AJ2334" t="s">
        <v>54511</v>
      </c>
      <c r="AK2334">
        <v>440</v>
      </c>
      <c r="AL2334" t="s">
        <v>11855</v>
      </c>
      <c r="AQ2334" t="s">
        <v>12586</v>
      </c>
      <c r="AR2334" t="s">
        <v>12587</v>
      </c>
      <c r="AS2334">
        <v>0</v>
      </c>
      <c r="AT2334" t="s">
        <v>61</v>
      </c>
      <c r="AU2334" t="s">
        <v>12588</v>
      </c>
      <c r="AX2334">
        <v>55.453077360000002</v>
      </c>
      <c r="AY2334">
        <v>10.540886759999999</v>
      </c>
      <c r="AZ2334" t="s">
        <v>62</v>
      </c>
      <c r="BA2334">
        <v>1083</v>
      </c>
      <c r="BB2334" t="s">
        <v>2861</v>
      </c>
    </row>
    <row r="2335" spans="1:54" x14ac:dyDescent="0.25">
      <c r="A2335" s="1">
        <v>45200</v>
      </c>
      <c r="B2335">
        <v>280458</v>
      </c>
      <c r="C2335" t="s">
        <v>12589</v>
      </c>
      <c r="D2335">
        <v>8310</v>
      </c>
      <c r="E2335" t="s">
        <v>12590</v>
      </c>
      <c r="F2335" t="s">
        <v>12589</v>
      </c>
      <c r="G2335">
        <v>55133018</v>
      </c>
      <c r="H2335">
        <v>1003363162</v>
      </c>
      <c r="I2335" t="s">
        <v>12591</v>
      </c>
      <c r="K2335" t="s">
        <v>12592</v>
      </c>
      <c r="L2335" t="s">
        <v>55867</v>
      </c>
      <c r="M2335">
        <v>2668</v>
      </c>
      <c r="N2335">
        <v>9</v>
      </c>
      <c r="R2335" s="1">
        <v>44600</v>
      </c>
      <c r="S2335" t="s">
        <v>56</v>
      </c>
      <c r="T2335">
        <v>751</v>
      </c>
      <c r="U2335" t="s">
        <v>10168</v>
      </c>
      <c r="W2335">
        <v>2</v>
      </c>
      <c r="X2335" t="s">
        <v>57</v>
      </c>
      <c r="Y2335">
        <v>1</v>
      </c>
      <c r="Z2335" t="s">
        <v>46545</v>
      </c>
      <c r="AA2335">
        <v>10</v>
      </c>
      <c r="AB2335">
        <v>201308</v>
      </c>
      <c r="AC2335">
        <v>121</v>
      </c>
      <c r="AD2335" t="s">
        <v>70</v>
      </c>
      <c r="AE2335">
        <v>1012</v>
      </c>
      <c r="AF2335" t="s">
        <v>71</v>
      </c>
      <c r="AG2335">
        <v>1</v>
      </c>
      <c r="AH2335" t="s">
        <v>44482</v>
      </c>
      <c r="AI2335">
        <v>99</v>
      </c>
      <c r="AJ2335" t="s">
        <v>54511</v>
      </c>
      <c r="AK2335">
        <v>751</v>
      </c>
      <c r="AL2335" t="s">
        <v>10168</v>
      </c>
      <c r="AQ2335" t="s">
        <v>12593</v>
      </c>
      <c r="AR2335" t="s">
        <v>12594</v>
      </c>
      <c r="AS2335">
        <v>0</v>
      </c>
      <c r="AT2335" t="s">
        <v>61</v>
      </c>
      <c r="AU2335" t="s">
        <v>55868</v>
      </c>
      <c r="AX2335">
        <v>56.094175550000003</v>
      </c>
      <c r="AY2335">
        <v>10.124530780000001</v>
      </c>
      <c r="AZ2335" t="s">
        <v>62</v>
      </c>
      <c r="BA2335">
        <v>1082</v>
      </c>
      <c r="BB2335" t="s">
        <v>2852</v>
      </c>
    </row>
    <row r="2336" spans="1:54" x14ac:dyDescent="0.25">
      <c r="A2336" s="1">
        <v>45200</v>
      </c>
      <c r="B2336">
        <v>280459</v>
      </c>
      <c r="C2336" t="s">
        <v>12595</v>
      </c>
      <c r="D2336">
        <v>7700</v>
      </c>
      <c r="E2336" t="s">
        <v>11311</v>
      </c>
      <c r="F2336" t="s">
        <v>12596</v>
      </c>
      <c r="G2336">
        <v>26017297</v>
      </c>
      <c r="H2336">
        <v>1026917944</v>
      </c>
      <c r="I2336" t="s">
        <v>12597</v>
      </c>
      <c r="K2336" t="s">
        <v>11581</v>
      </c>
      <c r="L2336" t="s">
        <v>48333</v>
      </c>
      <c r="M2336">
        <v>4860</v>
      </c>
      <c r="N2336">
        <v>9</v>
      </c>
      <c r="R2336" s="1">
        <v>44292</v>
      </c>
      <c r="S2336" t="s">
        <v>56</v>
      </c>
      <c r="W2336">
        <v>0</v>
      </c>
      <c r="X2336" t="s">
        <v>1252</v>
      </c>
      <c r="Y2336">
        <v>8</v>
      </c>
      <c r="Z2336" t="s">
        <v>44534</v>
      </c>
      <c r="AB2336">
        <v>201308</v>
      </c>
      <c r="AC2336">
        <v>127</v>
      </c>
      <c r="AD2336" t="s">
        <v>1237</v>
      </c>
      <c r="AE2336">
        <v>1052</v>
      </c>
      <c r="AF2336" t="s">
        <v>1237</v>
      </c>
      <c r="AG2336">
        <v>1</v>
      </c>
      <c r="AH2336" t="s">
        <v>44482</v>
      </c>
      <c r="AI2336">
        <v>99</v>
      </c>
      <c r="AJ2336" t="s">
        <v>54511</v>
      </c>
      <c r="AK2336">
        <v>787</v>
      </c>
      <c r="AL2336" t="s">
        <v>11314</v>
      </c>
      <c r="AQ2336" t="s">
        <v>12598</v>
      </c>
      <c r="AS2336">
        <v>0</v>
      </c>
      <c r="AT2336" t="s">
        <v>61</v>
      </c>
      <c r="AU2336" t="s">
        <v>12599</v>
      </c>
      <c r="AX2336">
        <v>56.95613067</v>
      </c>
      <c r="AY2336">
        <v>8.6992518400000005</v>
      </c>
      <c r="AZ2336" t="s">
        <v>62</v>
      </c>
      <c r="BA2336">
        <v>1081</v>
      </c>
      <c r="BB2336" t="s">
        <v>1844</v>
      </c>
    </row>
    <row r="2337" spans="1:54" x14ac:dyDescent="0.25">
      <c r="A2337" s="1">
        <v>45200</v>
      </c>
      <c r="B2337">
        <v>280460</v>
      </c>
      <c r="C2337" t="s">
        <v>12600</v>
      </c>
      <c r="D2337">
        <v>8860</v>
      </c>
      <c r="E2337" t="s">
        <v>12601</v>
      </c>
      <c r="F2337" t="s">
        <v>12602</v>
      </c>
      <c r="G2337">
        <v>34981221</v>
      </c>
      <c r="H2337">
        <v>1018410938</v>
      </c>
      <c r="I2337" t="s">
        <v>12603</v>
      </c>
      <c r="K2337" t="s">
        <v>12604</v>
      </c>
      <c r="L2337" t="s">
        <v>12605</v>
      </c>
      <c r="M2337">
        <v>871</v>
      </c>
      <c r="N2337">
        <v>5</v>
      </c>
      <c r="R2337" s="1">
        <v>45138</v>
      </c>
      <c r="S2337" t="s">
        <v>6399</v>
      </c>
      <c r="W2337">
        <v>5</v>
      </c>
      <c r="X2337" t="s">
        <v>557</v>
      </c>
      <c r="Y2337">
        <v>1</v>
      </c>
      <c r="Z2337" t="s">
        <v>46545</v>
      </c>
      <c r="AA2337">
        <v>7</v>
      </c>
      <c r="AB2337">
        <v>201308</v>
      </c>
      <c r="AC2337">
        <v>121</v>
      </c>
      <c r="AD2337" t="s">
        <v>70</v>
      </c>
      <c r="AE2337">
        <v>1013</v>
      </c>
      <c r="AF2337" t="s">
        <v>558</v>
      </c>
      <c r="AG2337">
        <v>1</v>
      </c>
      <c r="AH2337" t="s">
        <v>44482</v>
      </c>
      <c r="AI2337">
        <v>99</v>
      </c>
      <c r="AJ2337" t="s">
        <v>54511</v>
      </c>
      <c r="AK2337">
        <v>710</v>
      </c>
      <c r="AL2337" t="s">
        <v>12259</v>
      </c>
      <c r="AQ2337" t="s">
        <v>12606</v>
      </c>
      <c r="AR2337" t="s">
        <v>12607</v>
      </c>
      <c r="AS2337">
        <v>0</v>
      </c>
      <c r="AT2337" t="s">
        <v>61</v>
      </c>
      <c r="AU2337" t="s">
        <v>12608</v>
      </c>
      <c r="AX2337">
        <v>56.369975680000003</v>
      </c>
      <c r="AY2337">
        <v>9.8214684099999996</v>
      </c>
      <c r="AZ2337" t="s">
        <v>62</v>
      </c>
      <c r="BA2337">
        <v>1082</v>
      </c>
      <c r="BB2337" t="s">
        <v>2852</v>
      </c>
    </row>
    <row r="2338" spans="1:54" x14ac:dyDescent="0.25">
      <c r="A2338" s="1">
        <v>45200</v>
      </c>
      <c r="B2338">
        <v>280461</v>
      </c>
      <c r="C2338" t="s">
        <v>45146</v>
      </c>
      <c r="D2338">
        <v>4672</v>
      </c>
      <c r="E2338" t="s">
        <v>10119</v>
      </c>
      <c r="F2338" t="s">
        <v>45147</v>
      </c>
      <c r="G2338">
        <v>34999732</v>
      </c>
      <c r="H2338">
        <v>1018541609</v>
      </c>
      <c r="I2338" t="s">
        <v>12609</v>
      </c>
      <c r="K2338" t="s">
        <v>12610</v>
      </c>
      <c r="L2338" t="s">
        <v>12611</v>
      </c>
      <c r="M2338">
        <v>186</v>
      </c>
      <c r="N2338">
        <v>4</v>
      </c>
      <c r="R2338" s="1">
        <v>43783</v>
      </c>
      <c r="S2338" t="s">
        <v>56</v>
      </c>
      <c r="W2338">
        <v>5</v>
      </c>
      <c r="X2338" t="s">
        <v>557</v>
      </c>
      <c r="Y2338">
        <v>1</v>
      </c>
      <c r="Z2338" t="s">
        <v>46545</v>
      </c>
      <c r="AA2338">
        <v>7</v>
      </c>
      <c r="AB2338">
        <v>201308</v>
      </c>
      <c r="AC2338">
        <v>121</v>
      </c>
      <c r="AD2338" t="s">
        <v>70</v>
      </c>
      <c r="AE2338">
        <v>1013</v>
      </c>
      <c r="AF2338" t="s">
        <v>558</v>
      </c>
      <c r="AG2338">
        <v>1</v>
      </c>
      <c r="AH2338" t="s">
        <v>44482</v>
      </c>
      <c r="AI2338">
        <v>99</v>
      </c>
      <c r="AJ2338" t="s">
        <v>54511</v>
      </c>
      <c r="AK2338">
        <v>336</v>
      </c>
      <c r="AL2338" t="s">
        <v>10080</v>
      </c>
      <c r="AQ2338" t="s">
        <v>12612</v>
      </c>
      <c r="AR2338" t="s">
        <v>12613</v>
      </c>
      <c r="AS2338">
        <v>0</v>
      </c>
      <c r="AT2338" t="s">
        <v>61</v>
      </c>
      <c r="AU2338" t="s">
        <v>12614</v>
      </c>
      <c r="AX2338">
        <v>55.359823609999999</v>
      </c>
      <c r="AY2338">
        <v>12.3318855</v>
      </c>
      <c r="AZ2338" t="s">
        <v>62</v>
      </c>
      <c r="BA2338">
        <v>1085</v>
      </c>
      <c r="BB2338" t="s">
        <v>44618</v>
      </c>
    </row>
    <row r="2339" spans="1:54" x14ac:dyDescent="0.25">
      <c r="A2339" s="1">
        <v>45200</v>
      </c>
      <c r="B2339">
        <v>280462</v>
      </c>
      <c r="C2339" t="s">
        <v>12615</v>
      </c>
      <c r="D2339">
        <v>7190</v>
      </c>
      <c r="E2339" t="s">
        <v>11845</v>
      </c>
      <c r="F2339" t="s">
        <v>12616</v>
      </c>
      <c r="G2339">
        <v>34763356</v>
      </c>
      <c r="H2339">
        <v>1018266748</v>
      </c>
      <c r="I2339" t="s">
        <v>12617</v>
      </c>
      <c r="K2339" t="s">
        <v>12618</v>
      </c>
      <c r="L2339" t="s">
        <v>12619</v>
      </c>
      <c r="M2339">
        <v>562</v>
      </c>
      <c r="N2339">
        <v>24</v>
      </c>
      <c r="R2339" s="1">
        <v>43703</v>
      </c>
      <c r="S2339" t="s">
        <v>56</v>
      </c>
      <c r="W2339">
        <v>5</v>
      </c>
      <c r="X2339" t="s">
        <v>557</v>
      </c>
      <c r="Y2339">
        <v>1</v>
      </c>
      <c r="Z2339" t="s">
        <v>46545</v>
      </c>
      <c r="AA2339">
        <v>7</v>
      </c>
      <c r="AB2339">
        <v>201308</v>
      </c>
      <c r="AC2339">
        <v>121</v>
      </c>
      <c r="AD2339" t="s">
        <v>70</v>
      </c>
      <c r="AE2339">
        <v>1013</v>
      </c>
      <c r="AF2339" t="s">
        <v>558</v>
      </c>
      <c r="AG2339">
        <v>1</v>
      </c>
      <c r="AH2339" t="s">
        <v>44482</v>
      </c>
      <c r="AI2339">
        <v>99</v>
      </c>
      <c r="AJ2339" t="s">
        <v>54511</v>
      </c>
      <c r="AK2339">
        <v>530</v>
      </c>
      <c r="AL2339" t="s">
        <v>10332</v>
      </c>
      <c r="AQ2339" t="s">
        <v>12620</v>
      </c>
      <c r="AR2339" t="s">
        <v>12621</v>
      </c>
      <c r="AS2339">
        <v>0</v>
      </c>
      <c r="AT2339" t="s">
        <v>61</v>
      </c>
      <c r="AU2339" t="s">
        <v>3786</v>
      </c>
      <c r="AX2339">
        <v>55.728933220000002</v>
      </c>
      <c r="AY2339">
        <v>9.1206521299999999</v>
      </c>
      <c r="AZ2339" t="s">
        <v>62</v>
      </c>
      <c r="BA2339">
        <v>1083</v>
      </c>
      <c r="BB2339" t="s">
        <v>2861</v>
      </c>
    </row>
    <row r="2340" spans="1:54" x14ac:dyDescent="0.25">
      <c r="A2340" s="1">
        <v>45200</v>
      </c>
      <c r="B2340">
        <v>280463</v>
      </c>
      <c r="C2340" t="s">
        <v>12622</v>
      </c>
      <c r="D2340">
        <v>7300</v>
      </c>
      <c r="E2340" t="s">
        <v>12623</v>
      </c>
      <c r="F2340" t="s">
        <v>12624</v>
      </c>
      <c r="G2340">
        <v>34677026</v>
      </c>
      <c r="H2340">
        <v>1018206192</v>
      </c>
      <c r="I2340" t="s">
        <v>12625</v>
      </c>
      <c r="K2340" t="s">
        <v>12626</v>
      </c>
      <c r="L2340" t="s">
        <v>12627</v>
      </c>
      <c r="M2340">
        <v>1193</v>
      </c>
      <c r="N2340" t="s">
        <v>3620</v>
      </c>
      <c r="R2340" s="1">
        <v>45037</v>
      </c>
      <c r="S2340" t="s">
        <v>56</v>
      </c>
      <c r="W2340">
        <v>5</v>
      </c>
      <c r="X2340" t="s">
        <v>557</v>
      </c>
      <c r="Y2340">
        <v>1</v>
      </c>
      <c r="Z2340" t="s">
        <v>46545</v>
      </c>
      <c r="AA2340">
        <v>8</v>
      </c>
      <c r="AB2340">
        <v>201308</v>
      </c>
      <c r="AC2340">
        <v>121</v>
      </c>
      <c r="AD2340" t="s">
        <v>70</v>
      </c>
      <c r="AE2340">
        <v>1013</v>
      </c>
      <c r="AF2340" t="s">
        <v>558</v>
      </c>
      <c r="AG2340">
        <v>1</v>
      </c>
      <c r="AH2340" t="s">
        <v>44482</v>
      </c>
      <c r="AI2340">
        <v>99</v>
      </c>
      <c r="AJ2340" t="s">
        <v>54511</v>
      </c>
      <c r="AK2340">
        <v>630</v>
      </c>
      <c r="AL2340" t="s">
        <v>2864</v>
      </c>
      <c r="AQ2340" t="s">
        <v>12628</v>
      </c>
      <c r="AR2340" t="s">
        <v>12629</v>
      </c>
      <c r="AS2340">
        <v>0</v>
      </c>
      <c r="AT2340" t="s">
        <v>61</v>
      </c>
      <c r="AU2340" t="s">
        <v>12630</v>
      </c>
      <c r="AX2340">
        <v>55.75511298</v>
      </c>
      <c r="AY2340">
        <v>9.4234160100000004</v>
      </c>
      <c r="AZ2340" t="s">
        <v>62</v>
      </c>
      <c r="BA2340">
        <v>1083</v>
      </c>
      <c r="BB2340" t="s">
        <v>2861</v>
      </c>
    </row>
    <row r="2341" spans="1:54" x14ac:dyDescent="0.25">
      <c r="A2341" s="1">
        <v>45200</v>
      </c>
      <c r="B2341">
        <v>280464</v>
      </c>
      <c r="C2341" t="s">
        <v>12631</v>
      </c>
      <c r="D2341">
        <v>4652</v>
      </c>
      <c r="E2341" t="s">
        <v>53113</v>
      </c>
      <c r="F2341" t="s">
        <v>48334</v>
      </c>
      <c r="G2341">
        <v>34750858</v>
      </c>
      <c r="H2341">
        <v>1018123130</v>
      </c>
      <c r="I2341" t="s">
        <v>12632</v>
      </c>
      <c r="K2341" t="s">
        <v>12633</v>
      </c>
      <c r="L2341" t="s">
        <v>53193</v>
      </c>
      <c r="M2341">
        <v>807</v>
      </c>
      <c r="N2341">
        <v>2</v>
      </c>
      <c r="R2341" s="1">
        <v>43783</v>
      </c>
      <c r="S2341" t="s">
        <v>56</v>
      </c>
      <c r="W2341">
        <v>5</v>
      </c>
      <c r="X2341" t="s">
        <v>557</v>
      </c>
      <c r="Y2341">
        <v>1</v>
      </c>
      <c r="Z2341" t="s">
        <v>46545</v>
      </c>
      <c r="AA2341">
        <v>8</v>
      </c>
      <c r="AB2341">
        <v>201308</v>
      </c>
      <c r="AC2341">
        <v>121</v>
      </c>
      <c r="AD2341" t="s">
        <v>70</v>
      </c>
      <c r="AE2341">
        <v>1013</v>
      </c>
      <c r="AF2341" t="s">
        <v>558</v>
      </c>
      <c r="AG2341">
        <v>1</v>
      </c>
      <c r="AH2341" t="s">
        <v>44482</v>
      </c>
      <c r="AI2341">
        <v>99</v>
      </c>
      <c r="AJ2341" t="s">
        <v>54511</v>
      </c>
      <c r="AK2341">
        <v>336</v>
      </c>
      <c r="AL2341" t="s">
        <v>10080</v>
      </c>
      <c r="AQ2341" t="s">
        <v>12634</v>
      </c>
      <c r="AR2341" t="s">
        <v>12635</v>
      </c>
      <c r="AS2341">
        <v>0</v>
      </c>
      <c r="AT2341" t="s">
        <v>61</v>
      </c>
      <c r="AU2341" t="s">
        <v>53194</v>
      </c>
      <c r="AX2341">
        <v>55.328833690000003</v>
      </c>
      <c r="AY2341">
        <v>12.261351319999999</v>
      </c>
      <c r="AZ2341" t="s">
        <v>62</v>
      </c>
      <c r="BA2341">
        <v>1085</v>
      </c>
      <c r="BB2341" t="s">
        <v>44618</v>
      </c>
    </row>
    <row r="2342" spans="1:54" x14ac:dyDescent="0.25">
      <c r="A2342" s="1">
        <v>45200</v>
      </c>
      <c r="B2342">
        <v>280465</v>
      </c>
      <c r="C2342" t="s">
        <v>45148</v>
      </c>
      <c r="D2342">
        <v>6300</v>
      </c>
      <c r="E2342" t="s">
        <v>53195</v>
      </c>
      <c r="F2342" t="s">
        <v>45149</v>
      </c>
      <c r="G2342">
        <v>35202013</v>
      </c>
      <c r="H2342">
        <v>1018778803</v>
      </c>
      <c r="I2342" t="s">
        <v>12636</v>
      </c>
      <c r="K2342" t="s">
        <v>12637</v>
      </c>
      <c r="L2342" t="s">
        <v>12638</v>
      </c>
      <c r="M2342">
        <v>79</v>
      </c>
      <c r="N2342">
        <v>10</v>
      </c>
      <c r="R2342" s="1">
        <v>43783</v>
      </c>
      <c r="S2342" t="s">
        <v>56</v>
      </c>
      <c r="W2342">
        <v>5</v>
      </c>
      <c r="X2342" t="s">
        <v>557</v>
      </c>
      <c r="Y2342">
        <v>1</v>
      </c>
      <c r="Z2342" t="s">
        <v>46545</v>
      </c>
      <c r="AA2342">
        <v>4</v>
      </c>
      <c r="AB2342">
        <v>201308</v>
      </c>
      <c r="AC2342">
        <v>121</v>
      </c>
      <c r="AD2342" t="s">
        <v>70</v>
      </c>
      <c r="AE2342">
        <v>1013</v>
      </c>
      <c r="AF2342" t="s">
        <v>558</v>
      </c>
      <c r="AG2342">
        <v>1</v>
      </c>
      <c r="AH2342" t="s">
        <v>44482</v>
      </c>
      <c r="AI2342">
        <v>99</v>
      </c>
      <c r="AJ2342" t="s">
        <v>54511</v>
      </c>
      <c r="AK2342">
        <v>540</v>
      </c>
      <c r="AL2342" t="s">
        <v>48166</v>
      </c>
      <c r="AQ2342" t="s">
        <v>12639</v>
      </c>
      <c r="AR2342" t="s">
        <v>12640</v>
      </c>
      <c r="AS2342">
        <v>0</v>
      </c>
      <c r="AT2342" t="s">
        <v>61</v>
      </c>
      <c r="AU2342" t="s">
        <v>12641</v>
      </c>
      <c r="AX2342">
        <v>54.935495860000003</v>
      </c>
      <c r="AY2342">
        <v>9.4945614599999999</v>
      </c>
      <c r="AZ2342" t="s">
        <v>62</v>
      </c>
      <c r="BA2342">
        <v>1083</v>
      </c>
      <c r="BB2342" t="s">
        <v>2861</v>
      </c>
    </row>
    <row r="2343" spans="1:54" x14ac:dyDescent="0.25">
      <c r="A2343" s="1">
        <v>45200</v>
      </c>
      <c r="B2343">
        <v>280466</v>
      </c>
      <c r="C2343" t="s">
        <v>12642</v>
      </c>
      <c r="D2343">
        <v>6100</v>
      </c>
      <c r="E2343" t="s">
        <v>10781</v>
      </c>
      <c r="F2343" t="s">
        <v>12643</v>
      </c>
      <c r="G2343">
        <v>34779724</v>
      </c>
      <c r="H2343">
        <v>1018350439</v>
      </c>
      <c r="I2343" t="s">
        <v>12644</v>
      </c>
      <c r="K2343" t="s">
        <v>12645</v>
      </c>
      <c r="L2343" t="s">
        <v>12646</v>
      </c>
      <c r="M2343">
        <v>1665</v>
      </c>
      <c r="N2343">
        <v>2</v>
      </c>
      <c r="R2343" s="1">
        <v>44810</v>
      </c>
      <c r="S2343" t="s">
        <v>56</v>
      </c>
      <c r="W2343">
        <v>5</v>
      </c>
      <c r="X2343" t="s">
        <v>557</v>
      </c>
      <c r="Y2343">
        <v>1</v>
      </c>
      <c r="Z2343" t="s">
        <v>46545</v>
      </c>
      <c r="AA2343">
        <v>8</v>
      </c>
      <c r="AB2343">
        <v>201308</v>
      </c>
      <c r="AC2343">
        <v>121</v>
      </c>
      <c r="AD2343" t="s">
        <v>70</v>
      </c>
      <c r="AE2343">
        <v>1013</v>
      </c>
      <c r="AF2343" t="s">
        <v>558</v>
      </c>
      <c r="AG2343">
        <v>1</v>
      </c>
      <c r="AH2343" t="s">
        <v>44482</v>
      </c>
      <c r="AI2343">
        <v>99</v>
      </c>
      <c r="AJ2343" t="s">
        <v>54511</v>
      </c>
      <c r="AK2343">
        <v>510</v>
      </c>
      <c r="AL2343" t="s">
        <v>10784</v>
      </c>
      <c r="AQ2343" t="s">
        <v>12647</v>
      </c>
      <c r="AR2343" t="s">
        <v>12648</v>
      </c>
      <c r="AS2343">
        <v>0</v>
      </c>
      <c r="AT2343" t="s">
        <v>61</v>
      </c>
      <c r="AU2343" t="s">
        <v>12649</v>
      </c>
      <c r="AW2343" t="s">
        <v>12650</v>
      </c>
      <c r="AX2343">
        <v>55.194297339999999</v>
      </c>
      <c r="AY2343">
        <v>9.5178806300000005</v>
      </c>
      <c r="AZ2343" t="s">
        <v>62</v>
      </c>
      <c r="BA2343">
        <v>1083</v>
      </c>
      <c r="BB2343" t="s">
        <v>2861</v>
      </c>
    </row>
    <row r="2344" spans="1:54" x14ac:dyDescent="0.25">
      <c r="A2344" s="1">
        <v>45200</v>
      </c>
      <c r="B2344">
        <v>280467</v>
      </c>
      <c r="C2344" t="s">
        <v>12651</v>
      </c>
      <c r="D2344">
        <v>2680</v>
      </c>
      <c r="E2344" t="s">
        <v>47954</v>
      </c>
      <c r="F2344" t="s">
        <v>12652</v>
      </c>
      <c r="G2344">
        <v>34381690</v>
      </c>
      <c r="H2344">
        <v>1017578924</v>
      </c>
      <c r="I2344" t="s">
        <v>12653</v>
      </c>
      <c r="K2344" t="s">
        <v>12654</v>
      </c>
      <c r="L2344" t="s">
        <v>55373</v>
      </c>
      <c r="M2344">
        <v>9760</v>
      </c>
      <c r="N2344">
        <v>1</v>
      </c>
      <c r="R2344" s="1">
        <v>44497</v>
      </c>
      <c r="S2344" t="s">
        <v>56</v>
      </c>
      <c r="W2344">
        <v>5</v>
      </c>
      <c r="X2344" t="s">
        <v>557</v>
      </c>
      <c r="Y2344">
        <v>1</v>
      </c>
      <c r="Z2344" t="s">
        <v>46545</v>
      </c>
      <c r="AA2344">
        <v>8</v>
      </c>
      <c r="AB2344">
        <v>201308</v>
      </c>
      <c r="AC2344">
        <v>121</v>
      </c>
      <c r="AD2344" t="s">
        <v>70</v>
      </c>
      <c r="AE2344">
        <v>1013</v>
      </c>
      <c r="AF2344" t="s">
        <v>558</v>
      </c>
      <c r="AG2344">
        <v>1</v>
      </c>
      <c r="AH2344" t="s">
        <v>44482</v>
      </c>
      <c r="AI2344">
        <v>99</v>
      </c>
      <c r="AJ2344" t="s">
        <v>54511</v>
      </c>
      <c r="AK2344">
        <v>269</v>
      </c>
      <c r="AL2344" t="s">
        <v>47953</v>
      </c>
      <c r="AQ2344" t="s">
        <v>12655</v>
      </c>
      <c r="AR2344" t="s">
        <v>12656</v>
      </c>
      <c r="AS2344">
        <v>0</v>
      </c>
      <c r="AT2344" t="s">
        <v>61</v>
      </c>
      <c r="AU2344" t="s">
        <v>55363</v>
      </c>
      <c r="AW2344" t="s">
        <v>10004</v>
      </c>
      <c r="AX2344">
        <v>55.525973559999997</v>
      </c>
      <c r="AY2344">
        <v>12.168456259999999</v>
      </c>
      <c r="AZ2344" t="s">
        <v>62</v>
      </c>
      <c r="BA2344">
        <v>1085</v>
      </c>
      <c r="BB2344" t="s">
        <v>44618</v>
      </c>
    </row>
    <row r="2345" spans="1:54" x14ac:dyDescent="0.25">
      <c r="A2345" s="1">
        <v>45200</v>
      </c>
      <c r="B2345">
        <v>280468</v>
      </c>
      <c r="C2345" t="s">
        <v>12657</v>
      </c>
      <c r="D2345">
        <v>2750</v>
      </c>
      <c r="E2345" t="s">
        <v>1705</v>
      </c>
      <c r="F2345" t="s">
        <v>12658</v>
      </c>
      <c r="G2345">
        <v>34992533</v>
      </c>
      <c r="H2345">
        <v>1018429701</v>
      </c>
      <c r="I2345" t="s">
        <v>12659</v>
      </c>
      <c r="K2345" t="s">
        <v>12660</v>
      </c>
      <c r="L2345" t="s">
        <v>12661</v>
      </c>
      <c r="M2345">
        <v>339</v>
      </c>
      <c r="N2345" t="s">
        <v>654</v>
      </c>
      <c r="R2345" s="1">
        <v>43227</v>
      </c>
      <c r="S2345" t="s">
        <v>56</v>
      </c>
      <c r="V2345" s="1">
        <v>42673</v>
      </c>
      <c r="W2345">
        <v>5</v>
      </c>
      <c r="X2345" t="s">
        <v>557</v>
      </c>
      <c r="Y2345">
        <v>1</v>
      </c>
      <c r="Z2345" t="s">
        <v>46545</v>
      </c>
      <c r="AA2345">
        <v>9</v>
      </c>
      <c r="AB2345">
        <v>201308</v>
      </c>
      <c r="AC2345">
        <v>121</v>
      </c>
      <c r="AD2345" t="s">
        <v>70</v>
      </c>
      <c r="AE2345">
        <v>1013</v>
      </c>
      <c r="AF2345" t="s">
        <v>558</v>
      </c>
      <c r="AG2345">
        <v>3</v>
      </c>
      <c r="AH2345" t="s">
        <v>81</v>
      </c>
      <c r="AI2345">
        <v>99</v>
      </c>
      <c r="AJ2345" t="s">
        <v>54511</v>
      </c>
      <c r="AK2345">
        <v>151</v>
      </c>
      <c r="AL2345" t="s">
        <v>2294</v>
      </c>
      <c r="AQ2345" t="s">
        <v>12662</v>
      </c>
      <c r="AR2345" t="s">
        <v>12663</v>
      </c>
      <c r="AS2345">
        <v>0</v>
      </c>
      <c r="AT2345" t="s">
        <v>61</v>
      </c>
      <c r="AU2345" t="s">
        <v>1709</v>
      </c>
      <c r="AX2345">
        <v>55.730364999999999</v>
      </c>
      <c r="AY2345">
        <v>12.34466361</v>
      </c>
      <c r="AZ2345" t="s">
        <v>62</v>
      </c>
      <c r="BA2345">
        <v>1084</v>
      </c>
      <c r="BB2345" t="s">
        <v>63</v>
      </c>
    </row>
    <row r="2346" spans="1:54" x14ac:dyDescent="0.25">
      <c r="A2346" s="1">
        <v>45200</v>
      </c>
      <c r="B2346">
        <v>280469</v>
      </c>
      <c r="C2346" t="s">
        <v>12664</v>
      </c>
      <c r="D2346">
        <v>6640</v>
      </c>
      <c r="E2346" t="s">
        <v>12665</v>
      </c>
      <c r="F2346" t="s">
        <v>12666</v>
      </c>
      <c r="G2346">
        <v>34669546</v>
      </c>
      <c r="L2346" t="s">
        <v>12667</v>
      </c>
      <c r="M2346">
        <v>485</v>
      </c>
      <c r="N2346">
        <v>44</v>
      </c>
      <c r="R2346" s="1">
        <v>41507</v>
      </c>
      <c r="S2346" t="s">
        <v>56</v>
      </c>
      <c r="V2346" s="1">
        <v>41487</v>
      </c>
      <c r="W2346">
        <v>5</v>
      </c>
      <c r="X2346" t="s">
        <v>557</v>
      </c>
      <c r="Y2346">
        <v>1</v>
      </c>
      <c r="Z2346" t="s">
        <v>46545</v>
      </c>
      <c r="AA2346">
        <v>7</v>
      </c>
      <c r="AB2346">
        <v>201308</v>
      </c>
      <c r="AC2346">
        <v>121</v>
      </c>
      <c r="AD2346" t="s">
        <v>70</v>
      </c>
      <c r="AE2346">
        <v>1013</v>
      </c>
      <c r="AF2346" t="s">
        <v>558</v>
      </c>
      <c r="AG2346">
        <v>3</v>
      </c>
      <c r="AH2346" t="s">
        <v>81</v>
      </c>
      <c r="AI2346">
        <v>99</v>
      </c>
      <c r="AJ2346" t="s">
        <v>54511</v>
      </c>
      <c r="AK2346">
        <v>621</v>
      </c>
      <c r="AL2346" t="s">
        <v>10157</v>
      </c>
      <c r="AS2346">
        <v>0</v>
      </c>
      <c r="AT2346" t="s">
        <v>61</v>
      </c>
      <c r="AU2346" t="s">
        <v>12668</v>
      </c>
      <c r="AX2346">
        <v>55.463495768361</v>
      </c>
      <c r="AY2346">
        <v>9.3422151180704596</v>
      </c>
      <c r="AZ2346" t="s">
        <v>62</v>
      </c>
      <c r="BA2346">
        <v>1083</v>
      </c>
      <c r="BB2346" t="s">
        <v>2861</v>
      </c>
    </row>
    <row r="2347" spans="1:54" x14ac:dyDescent="0.25">
      <c r="A2347" s="1">
        <v>45200</v>
      </c>
      <c r="B2347">
        <v>280470</v>
      </c>
      <c r="C2347" t="s">
        <v>12669</v>
      </c>
      <c r="D2347">
        <v>9000</v>
      </c>
      <c r="E2347" t="s">
        <v>10638</v>
      </c>
      <c r="F2347" t="s">
        <v>12669</v>
      </c>
      <c r="G2347">
        <v>34767548</v>
      </c>
      <c r="H2347">
        <v>1018299867</v>
      </c>
      <c r="I2347" t="s">
        <v>12670</v>
      </c>
      <c r="K2347" t="s">
        <v>12671</v>
      </c>
      <c r="L2347" t="s">
        <v>12672</v>
      </c>
      <c r="M2347">
        <v>6871</v>
      </c>
      <c r="N2347">
        <v>52</v>
      </c>
      <c r="P2347">
        <v>1</v>
      </c>
      <c r="R2347" s="1">
        <v>41753</v>
      </c>
      <c r="S2347" t="s">
        <v>56</v>
      </c>
      <c r="V2347" s="1">
        <v>41547</v>
      </c>
      <c r="W2347">
        <v>5</v>
      </c>
      <c r="X2347" t="s">
        <v>557</v>
      </c>
      <c r="Y2347">
        <v>1</v>
      </c>
      <c r="Z2347" t="s">
        <v>46545</v>
      </c>
      <c r="AA2347">
        <v>10</v>
      </c>
      <c r="AB2347">
        <v>201308</v>
      </c>
      <c r="AC2347">
        <v>121</v>
      </c>
      <c r="AD2347" t="s">
        <v>70</v>
      </c>
      <c r="AE2347">
        <v>1013</v>
      </c>
      <c r="AF2347" t="s">
        <v>558</v>
      </c>
      <c r="AG2347">
        <v>3</v>
      </c>
      <c r="AH2347" t="s">
        <v>81</v>
      </c>
      <c r="AI2347">
        <v>99</v>
      </c>
      <c r="AJ2347" t="s">
        <v>54511</v>
      </c>
      <c r="AK2347">
        <v>851</v>
      </c>
      <c r="AL2347" t="s">
        <v>2847</v>
      </c>
      <c r="AQ2347" t="s">
        <v>12673</v>
      </c>
      <c r="AR2347" t="s">
        <v>12674</v>
      </c>
      <c r="AS2347">
        <v>0</v>
      </c>
      <c r="AT2347" t="s">
        <v>61</v>
      </c>
      <c r="AU2347" t="s">
        <v>277</v>
      </c>
      <c r="AW2347" t="s">
        <v>12675</v>
      </c>
      <c r="AX2347">
        <v>57.0548760195176</v>
      </c>
      <c r="AY2347">
        <v>9.9039985774427297</v>
      </c>
      <c r="AZ2347" t="s">
        <v>62</v>
      </c>
      <c r="BA2347">
        <v>1081</v>
      </c>
      <c r="BB2347" t="s">
        <v>1844</v>
      </c>
    </row>
    <row r="2348" spans="1:54" x14ac:dyDescent="0.25">
      <c r="A2348" s="1">
        <v>45200</v>
      </c>
      <c r="B2348">
        <v>280471</v>
      </c>
      <c r="C2348" t="s">
        <v>48335</v>
      </c>
      <c r="D2348">
        <v>2630</v>
      </c>
      <c r="E2348" t="s">
        <v>1740</v>
      </c>
      <c r="F2348" t="s">
        <v>48336</v>
      </c>
      <c r="G2348">
        <v>34678960</v>
      </c>
      <c r="H2348">
        <v>1018218506</v>
      </c>
      <c r="I2348" t="s">
        <v>12676</v>
      </c>
      <c r="K2348" t="s">
        <v>12677</v>
      </c>
      <c r="L2348" t="s">
        <v>12678</v>
      </c>
      <c r="M2348">
        <v>1530</v>
      </c>
      <c r="N2348" t="s">
        <v>1123</v>
      </c>
      <c r="R2348" s="1">
        <v>44894</v>
      </c>
      <c r="S2348" t="s">
        <v>56</v>
      </c>
      <c r="W2348">
        <v>5</v>
      </c>
      <c r="X2348" t="s">
        <v>557</v>
      </c>
      <c r="Y2348">
        <v>1</v>
      </c>
      <c r="Z2348" t="s">
        <v>46545</v>
      </c>
      <c r="AA2348">
        <v>10</v>
      </c>
      <c r="AB2348">
        <v>201308</v>
      </c>
      <c r="AC2348">
        <v>121</v>
      </c>
      <c r="AD2348" t="s">
        <v>70</v>
      </c>
      <c r="AE2348">
        <v>1013</v>
      </c>
      <c r="AF2348" t="s">
        <v>558</v>
      </c>
      <c r="AG2348">
        <v>1</v>
      </c>
      <c r="AH2348" t="s">
        <v>44482</v>
      </c>
      <c r="AI2348">
        <v>99</v>
      </c>
      <c r="AJ2348" t="s">
        <v>54511</v>
      </c>
      <c r="AK2348">
        <v>169</v>
      </c>
      <c r="AL2348" t="s">
        <v>47129</v>
      </c>
      <c r="AQ2348" t="s">
        <v>12679</v>
      </c>
      <c r="AR2348" t="s">
        <v>12680</v>
      </c>
      <c r="AS2348">
        <v>0</v>
      </c>
      <c r="AT2348" t="s">
        <v>61</v>
      </c>
      <c r="AU2348" t="s">
        <v>12681</v>
      </c>
      <c r="AX2348">
        <v>55.640981940000003</v>
      </c>
      <c r="AY2348">
        <v>12.26508774</v>
      </c>
      <c r="AZ2348" t="s">
        <v>62</v>
      </c>
      <c r="BA2348">
        <v>1084</v>
      </c>
      <c r="BB2348" t="s">
        <v>63</v>
      </c>
    </row>
    <row r="2349" spans="1:54" x14ac:dyDescent="0.25">
      <c r="A2349" s="1">
        <v>45200</v>
      </c>
      <c r="B2349">
        <v>280472</v>
      </c>
      <c r="C2349" t="s">
        <v>12682</v>
      </c>
      <c r="D2349">
        <v>2620</v>
      </c>
      <c r="E2349" t="s">
        <v>1471</v>
      </c>
      <c r="F2349" t="s">
        <v>12683</v>
      </c>
      <c r="G2349">
        <v>66137112</v>
      </c>
      <c r="H2349">
        <v>1003267172</v>
      </c>
      <c r="I2349" t="s">
        <v>5016</v>
      </c>
      <c r="K2349" t="s">
        <v>5018</v>
      </c>
      <c r="L2349" t="s">
        <v>12684</v>
      </c>
      <c r="M2349">
        <v>550</v>
      </c>
      <c r="N2349">
        <v>1</v>
      </c>
      <c r="R2349" s="1">
        <v>43130</v>
      </c>
      <c r="S2349" t="s">
        <v>56</v>
      </c>
      <c r="T2349">
        <v>165</v>
      </c>
      <c r="U2349" t="s">
        <v>1476</v>
      </c>
      <c r="W2349">
        <v>2</v>
      </c>
      <c r="X2349" t="s">
        <v>57</v>
      </c>
      <c r="Y2349">
        <v>1</v>
      </c>
      <c r="Z2349" t="s">
        <v>46545</v>
      </c>
      <c r="AA2349">
        <v>10</v>
      </c>
      <c r="AB2349">
        <v>201308</v>
      </c>
      <c r="AC2349">
        <v>125</v>
      </c>
      <c r="AD2349" t="s">
        <v>1344</v>
      </c>
      <c r="AE2349">
        <v>1014</v>
      </c>
      <c r="AF2349" t="s">
        <v>1352</v>
      </c>
      <c r="AG2349">
        <v>1</v>
      </c>
      <c r="AH2349" t="s">
        <v>44482</v>
      </c>
      <c r="AI2349">
        <v>99</v>
      </c>
      <c r="AJ2349" t="s">
        <v>54511</v>
      </c>
      <c r="AK2349">
        <v>165</v>
      </c>
      <c r="AL2349" t="s">
        <v>1476</v>
      </c>
      <c r="AQ2349" t="s">
        <v>12685</v>
      </c>
      <c r="AS2349">
        <v>0</v>
      </c>
      <c r="AT2349" t="s">
        <v>61</v>
      </c>
      <c r="AU2349" t="s">
        <v>5012</v>
      </c>
      <c r="AX2349">
        <v>55.656022839999999</v>
      </c>
      <c r="AY2349">
        <v>12.350910880000001</v>
      </c>
      <c r="AZ2349" t="s">
        <v>62</v>
      </c>
      <c r="BA2349">
        <v>1084</v>
      </c>
      <c r="BB2349" t="s">
        <v>63</v>
      </c>
    </row>
    <row r="2350" spans="1:54" x14ac:dyDescent="0.25">
      <c r="A2350" s="1">
        <v>45200</v>
      </c>
      <c r="B2350">
        <v>280473</v>
      </c>
      <c r="C2350" t="s">
        <v>12686</v>
      </c>
      <c r="D2350">
        <v>7200</v>
      </c>
      <c r="E2350" t="s">
        <v>10328</v>
      </c>
      <c r="F2350" t="s">
        <v>12687</v>
      </c>
      <c r="G2350">
        <v>35228616</v>
      </c>
      <c r="H2350">
        <v>1018587463</v>
      </c>
      <c r="I2350" t="s">
        <v>48337</v>
      </c>
      <c r="K2350" t="s">
        <v>12688</v>
      </c>
      <c r="L2350" t="s">
        <v>10331</v>
      </c>
      <c r="M2350">
        <v>664</v>
      </c>
      <c r="N2350">
        <v>16</v>
      </c>
      <c r="R2350" s="1">
        <v>43783</v>
      </c>
      <c r="S2350" t="s">
        <v>56</v>
      </c>
      <c r="W2350">
        <v>4</v>
      </c>
      <c r="X2350" t="s">
        <v>725</v>
      </c>
      <c r="Y2350">
        <v>1</v>
      </c>
      <c r="Z2350" t="s">
        <v>46545</v>
      </c>
      <c r="AA2350">
        <v>10</v>
      </c>
      <c r="AB2350">
        <v>201308</v>
      </c>
      <c r="AC2350">
        <v>121</v>
      </c>
      <c r="AD2350" t="s">
        <v>70</v>
      </c>
      <c r="AE2350">
        <v>1012</v>
      </c>
      <c r="AF2350" t="s">
        <v>71</v>
      </c>
      <c r="AG2350">
        <v>1</v>
      </c>
      <c r="AH2350" t="s">
        <v>44482</v>
      </c>
      <c r="AI2350">
        <v>99</v>
      </c>
      <c r="AJ2350" t="s">
        <v>54511</v>
      </c>
      <c r="AK2350">
        <v>530</v>
      </c>
      <c r="AL2350" t="s">
        <v>10332</v>
      </c>
      <c r="AP2350">
        <v>461452</v>
      </c>
      <c r="AQ2350" t="s">
        <v>12689</v>
      </c>
      <c r="AS2350">
        <v>2</v>
      </c>
      <c r="AT2350" t="s">
        <v>1413</v>
      </c>
      <c r="AU2350" t="s">
        <v>10335</v>
      </c>
      <c r="AX2350">
        <v>55.753418869999997</v>
      </c>
      <c r="AY2350">
        <v>8.9236132900000005</v>
      </c>
      <c r="AZ2350" t="s">
        <v>62</v>
      </c>
      <c r="BA2350">
        <v>1083</v>
      </c>
      <c r="BB2350" t="s">
        <v>2861</v>
      </c>
    </row>
    <row r="2351" spans="1:54" x14ac:dyDescent="0.25">
      <c r="A2351" s="1">
        <v>45200</v>
      </c>
      <c r="B2351">
        <v>280474</v>
      </c>
      <c r="C2351" t="s">
        <v>12690</v>
      </c>
      <c r="D2351">
        <v>7100</v>
      </c>
      <c r="E2351" t="s">
        <v>2860</v>
      </c>
      <c r="F2351" t="s">
        <v>12691</v>
      </c>
      <c r="G2351">
        <v>34977836</v>
      </c>
      <c r="H2351">
        <v>1018743430</v>
      </c>
      <c r="I2351" t="s">
        <v>12692</v>
      </c>
      <c r="K2351" t="s">
        <v>12693</v>
      </c>
      <c r="L2351" t="s">
        <v>12694</v>
      </c>
      <c r="M2351">
        <v>2773</v>
      </c>
      <c r="N2351">
        <v>56</v>
      </c>
      <c r="R2351" s="1">
        <v>45030</v>
      </c>
      <c r="S2351" t="s">
        <v>56</v>
      </c>
      <c r="W2351">
        <v>5</v>
      </c>
      <c r="X2351" t="s">
        <v>557</v>
      </c>
      <c r="Y2351">
        <v>1</v>
      </c>
      <c r="Z2351" t="s">
        <v>46545</v>
      </c>
      <c r="AA2351">
        <v>7</v>
      </c>
      <c r="AB2351">
        <v>201308</v>
      </c>
      <c r="AC2351">
        <v>121</v>
      </c>
      <c r="AD2351" t="s">
        <v>70</v>
      </c>
      <c r="AE2351">
        <v>1013</v>
      </c>
      <c r="AF2351" t="s">
        <v>558</v>
      </c>
      <c r="AG2351">
        <v>1</v>
      </c>
      <c r="AH2351" t="s">
        <v>44482</v>
      </c>
      <c r="AI2351">
        <v>99</v>
      </c>
      <c r="AJ2351" t="s">
        <v>54511</v>
      </c>
      <c r="AK2351">
        <v>630</v>
      </c>
      <c r="AL2351" t="s">
        <v>2864</v>
      </c>
      <c r="AQ2351" t="s">
        <v>12695</v>
      </c>
      <c r="AR2351" t="s">
        <v>12696</v>
      </c>
      <c r="AS2351">
        <v>0</v>
      </c>
      <c r="AT2351" t="s">
        <v>61</v>
      </c>
      <c r="AU2351" t="s">
        <v>10994</v>
      </c>
      <c r="AX2351">
        <v>55.707905199999999</v>
      </c>
      <c r="AY2351">
        <v>9.5199438799999996</v>
      </c>
      <c r="AZ2351" t="s">
        <v>62</v>
      </c>
      <c r="BA2351">
        <v>1083</v>
      </c>
      <c r="BB2351" t="s">
        <v>2861</v>
      </c>
    </row>
    <row r="2352" spans="1:54" x14ac:dyDescent="0.25">
      <c r="A2352" s="1">
        <v>45200</v>
      </c>
      <c r="B2352">
        <v>280475</v>
      </c>
      <c r="C2352" t="s">
        <v>12697</v>
      </c>
      <c r="D2352">
        <v>5700</v>
      </c>
      <c r="E2352" t="s">
        <v>10791</v>
      </c>
      <c r="F2352" t="s">
        <v>12698</v>
      </c>
      <c r="G2352">
        <v>34784183</v>
      </c>
      <c r="H2352">
        <v>1018350943</v>
      </c>
      <c r="I2352" t="s">
        <v>12699</v>
      </c>
      <c r="K2352" t="s">
        <v>12700</v>
      </c>
      <c r="L2352" t="s">
        <v>53196</v>
      </c>
      <c r="M2352">
        <v>7291</v>
      </c>
      <c r="N2352">
        <v>3</v>
      </c>
      <c r="R2352" s="1">
        <v>41985</v>
      </c>
      <c r="S2352" t="s">
        <v>56</v>
      </c>
      <c r="V2352" s="1">
        <v>41851</v>
      </c>
      <c r="W2352">
        <v>5</v>
      </c>
      <c r="X2352" t="s">
        <v>557</v>
      </c>
      <c r="Y2352">
        <v>1</v>
      </c>
      <c r="Z2352" t="s">
        <v>46545</v>
      </c>
      <c r="AA2352">
        <v>7</v>
      </c>
      <c r="AB2352">
        <v>201308</v>
      </c>
      <c r="AC2352">
        <v>121</v>
      </c>
      <c r="AD2352" t="s">
        <v>70</v>
      </c>
      <c r="AE2352">
        <v>1013</v>
      </c>
      <c r="AF2352" t="s">
        <v>558</v>
      </c>
      <c r="AG2352">
        <v>3</v>
      </c>
      <c r="AH2352" t="s">
        <v>81</v>
      </c>
      <c r="AI2352">
        <v>99</v>
      </c>
      <c r="AJ2352" t="s">
        <v>54511</v>
      </c>
      <c r="AK2352">
        <v>479</v>
      </c>
      <c r="AL2352" t="s">
        <v>10413</v>
      </c>
      <c r="AQ2352" t="s">
        <v>12701</v>
      </c>
      <c r="AR2352" t="s">
        <v>12702</v>
      </c>
      <c r="AS2352">
        <v>0</v>
      </c>
      <c r="AT2352" t="s">
        <v>61</v>
      </c>
      <c r="AU2352" t="s">
        <v>53197</v>
      </c>
      <c r="AX2352">
        <v>55.0601706168286</v>
      </c>
      <c r="AY2352">
        <v>10.6499376038424</v>
      </c>
      <c r="AZ2352" t="s">
        <v>62</v>
      </c>
      <c r="BA2352">
        <v>1083</v>
      </c>
      <c r="BB2352" t="s">
        <v>2861</v>
      </c>
    </row>
    <row r="2353" spans="1:54" x14ac:dyDescent="0.25">
      <c r="A2353" s="1">
        <v>45200</v>
      </c>
      <c r="B2353">
        <v>280476</v>
      </c>
      <c r="C2353" t="s">
        <v>12703</v>
      </c>
      <c r="D2353">
        <v>4800</v>
      </c>
      <c r="E2353" t="s">
        <v>47865</v>
      </c>
      <c r="F2353" t="s">
        <v>12704</v>
      </c>
      <c r="G2353">
        <v>34794863</v>
      </c>
      <c r="H2353">
        <v>1018410830</v>
      </c>
      <c r="I2353" t="s">
        <v>12705</v>
      </c>
      <c r="K2353" t="s">
        <v>12706</v>
      </c>
      <c r="L2353" t="s">
        <v>12707</v>
      </c>
      <c r="M2353">
        <v>1559</v>
      </c>
      <c r="N2353">
        <v>30</v>
      </c>
      <c r="R2353" s="1">
        <v>41985</v>
      </c>
      <c r="S2353" t="s">
        <v>56</v>
      </c>
      <c r="V2353" s="1">
        <v>41820</v>
      </c>
      <c r="W2353">
        <v>5</v>
      </c>
      <c r="X2353" t="s">
        <v>557</v>
      </c>
      <c r="Y2353">
        <v>1</v>
      </c>
      <c r="Z2353" t="s">
        <v>46545</v>
      </c>
      <c r="AA2353">
        <v>9</v>
      </c>
      <c r="AB2353">
        <v>201308</v>
      </c>
      <c r="AC2353">
        <v>121</v>
      </c>
      <c r="AD2353" t="s">
        <v>70</v>
      </c>
      <c r="AE2353">
        <v>1013</v>
      </c>
      <c r="AF2353" t="s">
        <v>558</v>
      </c>
      <c r="AG2353">
        <v>3</v>
      </c>
      <c r="AH2353" t="s">
        <v>81</v>
      </c>
      <c r="AI2353">
        <v>99</v>
      </c>
      <c r="AJ2353" t="s">
        <v>54511</v>
      </c>
      <c r="AK2353">
        <v>376</v>
      </c>
      <c r="AL2353" t="s">
        <v>9249</v>
      </c>
      <c r="AQ2353" t="s">
        <v>12708</v>
      </c>
      <c r="AR2353" t="s">
        <v>12709</v>
      </c>
      <c r="AS2353">
        <v>0</v>
      </c>
      <c r="AT2353" t="s">
        <v>61</v>
      </c>
      <c r="AU2353" t="s">
        <v>12710</v>
      </c>
      <c r="AX2353">
        <v>54.763062879227</v>
      </c>
      <c r="AY2353">
        <v>11.882195336985101</v>
      </c>
      <c r="AZ2353" t="s">
        <v>62</v>
      </c>
      <c r="BA2353">
        <v>1085</v>
      </c>
      <c r="BB2353" t="s">
        <v>44618</v>
      </c>
    </row>
    <row r="2354" spans="1:54" x14ac:dyDescent="0.25">
      <c r="A2354" s="1">
        <v>45200</v>
      </c>
      <c r="B2354">
        <v>280477</v>
      </c>
      <c r="C2354" t="s">
        <v>54727</v>
      </c>
      <c r="D2354">
        <v>7140</v>
      </c>
      <c r="E2354" t="s">
        <v>12711</v>
      </c>
      <c r="F2354" t="s">
        <v>54728</v>
      </c>
      <c r="G2354">
        <v>35078231</v>
      </c>
      <c r="H2354">
        <v>1018599607</v>
      </c>
      <c r="I2354" t="s">
        <v>12712</v>
      </c>
      <c r="K2354" t="s">
        <v>12713</v>
      </c>
      <c r="L2354" t="s">
        <v>12714</v>
      </c>
      <c r="M2354">
        <v>1216</v>
      </c>
      <c r="N2354">
        <v>1</v>
      </c>
      <c r="R2354" s="1">
        <v>42909</v>
      </c>
      <c r="S2354" t="s">
        <v>56</v>
      </c>
      <c r="V2354" s="1">
        <v>42639</v>
      </c>
      <c r="W2354">
        <v>5</v>
      </c>
      <c r="X2354" t="s">
        <v>557</v>
      </c>
      <c r="Y2354">
        <v>1</v>
      </c>
      <c r="Z2354" t="s">
        <v>46545</v>
      </c>
      <c r="AA2354">
        <v>8</v>
      </c>
      <c r="AB2354">
        <v>201308</v>
      </c>
      <c r="AC2354">
        <v>121</v>
      </c>
      <c r="AD2354" t="s">
        <v>70</v>
      </c>
      <c r="AE2354">
        <v>1013</v>
      </c>
      <c r="AF2354" t="s">
        <v>558</v>
      </c>
      <c r="AG2354">
        <v>3</v>
      </c>
      <c r="AH2354" t="s">
        <v>81</v>
      </c>
      <c r="AI2354">
        <v>99</v>
      </c>
      <c r="AJ2354" t="s">
        <v>54511</v>
      </c>
      <c r="AK2354">
        <v>766</v>
      </c>
      <c r="AL2354" t="s">
        <v>10140</v>
      </c>
      <c r="AQ2354" t="s">
        <v>12715</v>
      </c>
      <c r="AR2354" t="s">
        <v>12716</v>
      </c>
      <c r="AS2354">
        <v>0</v>
      </c>
      <c r="AT2354" t="s">
        <v>61</v>
      </c>
      <c r="AU2354" t="s">
        <v>12717</v>
      </c>
      <c r="AX2354">
        <v>55.692337010000003</v>
      </c>
      <c r="AY2354">
        <v>9.7727888600000004</v>
      </c>
      <c r="AZ2354" t="s">
        <v>62</v>
      </c>
      <c r="BA2354">
        <v>1082</v>
      </c>
      <c r="BB2354" t="s">
        <v>2852</v>
      </c>
    </row>
    <row r="2355" spans="1:54" x14ac:dyDescent="0.25">
      <c r="A2355" s="1">
        <v>45200</v>
      </c>
      <c r="B2355">
        <v>280478</v>
      </c>
      <c r="C2355" t="s">
        <v>12718</v>
      </c>
      <c r="D2355">
        <v>8270</v>
      </c>
      <c r="E2355" t="s">
        <v>48112</v>
      </c>
      <c r="F2355" t="s">
        <v>53198</v>
      </c>
      <c r="G2355">
        <v>29078718</v>
      </c>
      <c r="H2355">
        <v>1011945372</v>
      </c>
      <c r="I2355" t="s">
        <v>12719</v>
      </c>
      <c r="K2355" t="s">
        <v>12720</v>
      </c>
      <c r="L2355" t="s">
        <v>45150</v>
      </c>
      <c r="M2355">
        <v>1595</v>
      </c>
      <c r="N2355">
        <v>32</v>
      </c>
      <c r="R2355" s="1">
        <v>43427</v>
      </c>
      <c r="S2355" t="s">
        <v>56</v>
      </c>
      <c r="V2355" s="1">
        <v>43405</v>
      </c>
      <c r="W2355">
        <v>6</v>
      </c>
      <c r="X2355" t="s">
        <v>1289</v>
      </c>
      <c r="Y2355">
        <v>1</v>
      </c>
      <c r="Z2355" t="s">
        <v>46545</v>
      </c>
      <c r="AB2355">
        <v>201307</v>
      </c>
      <c r="AC2355">
        <v>149</v>
      </c>
      <c r="AD2355" t="s">
        <v>1085</v>
      </c>
      <c r="AE2355">
        <v>1026</v>
      </c>
      <c r="AF2355" t="s">
        <v>44530</v>
      </c>
      <c r="AG2355">
        <v>3</v>
      </c>
      <c r="AH2355" t="s">
        <v>81</v>
      </c>
      <c r="AI2355">
        <v>99</v>
      </c>
      <c r="AJ2355" t="s">
        <v>54511</v>
      </c>
      <c r="AK2355">
        <v>751</v>
      </c>
      <c r="AL2355" t="s">
        <v>10168</v>
      </c>
      <c r="AQ2355" t="s">
        <v>12721</v>
      </c>
      <c r="AR2355" t="s">
        <v>12722</v>
      </c>
      <c r="AS2355">
        <v>0</v>
      </c>
      <c r="AT2355" t="s">
        <v>61</v>
      </c>
      <c r="AU2355" t="s">
        <v>45151</v>
      </c>
      <c r="AX2355">
        <v>56.120019749999997</v>
      </c>
      <c r="AY2355">
        <v>10.199761410000001</v>
      </c>
      <c r="AZ2355" t="s">
        <v>62</v>
      </c>
      <c r="BA2355">
        <v>1082</v>
      </c>
      <c r="BB2355" t="s">
        <v>2852</v>
      </c>
    </row>
    <row r="2356" spans="1:54" x14ac:dyDescent="0.25">
      <c r="A2356" s="1">
        <v>45200</v>
      </c>
      <c r="B2356">
        <v>280479</v>
      </c>
      <c r="C2356" t="s">
        <v>12723</v>
      </c>
      <c r="D2356">
        <v>7620</v>
      </c>
      <c r="E2356" t="s">
        <v>12724</v>
      </c>
      <c r="F2356" t="s">
        <v>12725</v>
      </c>
      <c r="G2356">
        <v>29548382</v>
      </c>
      <c r="H2356">
        <v>1003343400</v>
      </c>
      <c r="I2356" t="s">
        <v>12726</v>
      </c>
      <c r="K2356" t="s">
        <v>12727</v>
      </c>
      <c r="L2356" t="s">
        <v>12728</v>
      </c>
      <c r="M2356">
        <v>1685</v>
      </c>
      <c r="N2356">
        <v>30</v>
      </c>
      <c r="R2356" s="1">
        <v>43791</v>
      </c>
      <c r="S2356" t="s">
        <v>56</v>
      </c>
      <c r="W2356">
        <v>4</v>
      </c>
      <c r="X2356" t="s">
        <v>725</v>
      </c>
      <c r="Y2356">
        <v>1</v>
      </c>
      <c r="Z2356" t="s">
        <v>46545</v>
      </c>
      <c r="AB2356">
        <v>201308</v>
      </c>
      <c r="AC2356">
        <v>131</v>
      </c>
      <c r="AD2356" t="s">
        <v>752</v>
      </c>
      <c r="AE2356">
        <v>1061</v>
      </c>
      <c r="AF2356" t="s">
        <v>752</v>
      </c>
      <c r="AG2356">
        <v>4</v>
      </c>
      <c r="AH2356" t="s">
        <v>44547</v>
      </c>
      <c r="AI2356">
        <v>99</v>
      </c>
      <c r="AJ2356" t="s">
        <v>54511</v>
      </c>
      <c r="AK2356">
        <v>665</v>
      </c>
      <c r="AL2356" t="s">
        <v>12729</v>
      </c>
      <c r="AQ2356" t="s">
        <v>12730</v>
      </c>
      <c r="AR2356" t="s">
        <v>12731</v>
      </c>
      <c r="AS2356">
        <v>1</v>
      </c>
      <c r="AT2356" t="s">
        <v>1446</v>
      </c>
      <c r="AU2356" t="s">
        <v>12732</v>
      </c>
      <c r="AX2356">
        <v>56.541150010000003</v>
      </c>
      <c r="AY2356">
        <v>8.3038039099999992</v>
      </c>
      <c r="AZ2356" t="s">
        <v>62</v>
      </c>
      <c r="BA2356">
        <v>1082</v>
      </c>
      <c r="BB2356" t="s">
        <v>2852</v>
      </c>
    </row>
    <row r="2357" spans="1:54" x14ac:dyDescent="0.25">
      <c r="A2357" s="1">
        <v>45200</v>
      </c>
      <c r="B2357">
        <v>280480</v>
      </c>
      <c r="C2357" t="s">
        <v>5771</v>
      </c>
      <c r="D2357">
        <v>2800</v>
      </c>
      <c r="E2357" t="s">
        <v>1730</v>
      </c>
      <c r="F2357" t="s">
        <v>12733</v>
      </c>
      <c r="G2357">
        <v>63504416</v>
      </c>
      <c r="H2357">
        <v>1007272452</v>
      </c>
      <c r="I2357" t="s">
        <v>5773</v>
      </c>
      <c r="K2357" t="s">
        <v>5775</v>
      </c>
      <c r="L2357" t="s">
        <v>48338</v>
      </c>
      <c r="M2357">
        <v>334</v>
      </c>
      <c r="N2357">
        <v>1</v>
      </c>
      <c r="R2357" s="1">
        <v>44861</v>
      </c>
      <c r="S2357" t="s">
        <v>56</v>
      </c>
      <c r="W2357">
        <v>4</v>
      </c>
      <c r="X2357" t="s">
        <v>725</v>
      </c>
      <c r="Y2357">
        <v>1</v>
      </c>
      <c r="Z2357" t="s">
        <v>46545</v>
      </c>
      <c r="AB2357">
        <v>201308</v>
      </c>
      <c r="AC2357">
        <v>240</v>
      </c>
      <c r="AD2357" t="s">
        <v>2530</v>
      </c>
      <c r="AE2357">
        <v>1071</v>
      </c>
      <c r="AF2357" t="s">
        <v>1688</v>
      </c>
      <c r="AG2357">
        <v>1</v>
      </c>
      <c r="AH2357" t="s">
        <v>44482</v>
      </c>
      <c r="AI2357">
        <v>99</v>
      </c>
      <c r="AJ2357" t="s">
        <v>54511</v>
      </c>
      <c r="AK2357">
        <v>173</v>
      </c>
      <c r="AL2357" t="s">
        <v>44561</v>
      </c>
      <c r="AP2357">
        <v>281219</v>
      </c>
      <c r="AQ2357" t="s">
        <v>5777</v>
      </c>
      <c r="AR2357" t="s">
        <v>5778</v>
      </c>
      <c r="AS2357">
        <v>2</v>
      </c>
      <c r="AT2357" t="s">
        <v>1413</v>
      </c>
      <c r="AU2357" t="s">
        <v>48339</v>
      </c>
      <c r="AX2357">
        <v>55.779581739999998</v>
      </c>
      <c r="AY2357">
        <v>12.53398718</v>
      </c>
      <c r="AZ2357" t="s">
        <v>62</v>
      </c>
      <c r="BA2357">
        <v>1084</v>
      </c>
      <c r="BB2357" t="s">
        <v>63</v>
      </c>
    </row>
    <row r="2358" spans="1:54" x14ac:dyDescent="0.25">
      <c r="A2358" s="1">
        <v>45200</v>
      </c>
      <c r="B2358">
        <v>280481</v>
      </c>
      <c r="C2358" t="s">
        <v>12734</v>
      </c>
      <c r="D2358">
        <v>9490</v>
      </c>
      <c r="E2358" t="s">
        <v>12735</v>
      </c>
      <c r="F2358" t="s">
        <v>12736</v>
      </c>
      <c r="G2358">
        <v>29189439</v>
      </c>
      <c r="H2358">
        <v>1003381558</v>
      </c>
      <c r="I2358" t="s">
        <v>12737</v>
      </c>
      <c r="K2358" t="s">
        <v>12738</v>
      </c>
      <c r="L2358" t="s">
        <v>12739</v>
      </c>
      <c r="M2358">
        <v>1557</v>
      </c>
      <c r="N2358">
        <v>4</v>
      </c>
      <c r="R2358" s="1">
        <v>44446</v>
      </c>
      <c r="S2358" t="s">
        <v>56</v>
      </c>
      <c r="T2358">
        <v>849</v>
      </c>
      <c r="U2358" t="s">
        <v>10736</v>
      </c>
      <c r="W2358">
        <v>2</v>
      </c>
      <c r="X2358" t="s">
        <v>57</v>
      </c>
      <c r="Y2358">
        <v>1</v>
      </c>
      <c r="Z2358" t="s">
        <v>46545</v>
      </c>
      <c r="AA2358">
        <v>10</v>
      </c>
      <c r="AB2358">
        <v>201308</v>
      </c>
      <c r="AC2358">
        <v>121</v>
      </c>
      <c r="AD2358" t="s">
        <v>70</v>
      </c>
      <c r="AE2358">
        <v>1012</v>
      </c>
      <c r="AF2358" t="s">
        <v>71</v>
      </c>
      <c r="AG2358">
        <v>1</v>
      </c>
      <c r="AH2358" t="s">
        <v>44482</v>
      </c>
      <c r="AI2358">
        <v>99</v>
      </c>
      <c r="AJ2358" t="s">
        <v>54511</v>
      </c>
      <c r="AK2358">
        <v>849</v>
      </c>
      <c r="AL2358" t="s">
        <v>10736</v>
      </c>
      <c r="AQ2358" t="s">
        <v>12740</v>
      </c>
      <c r="AR2358" t="s">
        <v>12741</v>
      </c>
      <c r="AS2358">
        <v>0</v>
      </c>
      <c r="AT2358" t="s">
        <v>61</v>
      </c>
      <c r="AU2358" t="s">
        <v>7274</v>
      </c>
      <c r="AW2358" t="s">
        <v>12742</v>
      </c>
      <c r="AX2358">
        <v>57.200696610000001</v>
      </c>
      <c r="AY2358">
        <v>9.6737316799999995</v>
      </c>
      <c r="AZ2358" t="s">
        <v>62</v>
      </c>
      <c r="BA2358">
        <v>1081</v>
      </c>
      <c r="BB2358" t="s">
        <v>1844</v>
      </c>
    </row>
    <row r="2359" spans="1:54" x14ac:dyDescent="0.25">
      <c r="A2359" s="1">
        <v>45200</v>
      </c>
      <c r="B2359">
        <v>280482</v>
      </c>
      <c r="C2359" t="s">
        <v>12743</v>
      </c>
      <c r="D2359">
        <v>3200</v>
      </c>
      <c r="E2359" t="s">
        <v>7259</v>
      </c>
      <c r="F2359" t="s">
        <v>12744</v>
      </c>
      <c r="G2359">
        <v>34799547</v>
      </c>
      <c r="H2359">
        <v>1018432044</v>
      </c>
      <c r="I2359" t="s">
        <v>48340</v>
      </c>
      <c r="K2359" t="s">
        <v>12745</v>
      </c>
      <c r="L2359" t="s">
        <v>12746</v>
      </c>
      <c r="M2359">
        <v>2030</v>
      </c>
      <c r="N2359">
        <v>43</v>
      </c>
      <c r="R2359" s="1">
        <v>43532</v>
      </c>
      <c r="S2359" t="s">
        <v>56</v>
      </c>
      <c r="T2359">
        <v>270</v>
      </c>
      <c r="U2359" t="s">
        <v>6110</v>
      </c>
      <c r="W2359">
        <v>6</v>
      </c>
      <c r="X2359" t="s">
        <v>1289</v>
      </c>
      <c r="Y2359">
        <v>1</v>
      </c>
      <c r="Z2359" t="s">
        <v>46545</v>
      </c>
      <c r="AB2359">
        <v>201308</v>
      </c>
      <c r="AC2359">
        <v>129</v>
      </c>
      <c r="AD2359" t="s">
        <v>2405</v>
      </c>
      <c r="AE2359">
        <v>1016</v>
      </c>
      <c r="AF2359" t="s">
        <v>2405</v>
      </c>
      <c r="AG2359">
        <v>1</v>
      </c>
      <c r="AH2359" t="s">
        <v>44482</v>
      </c>
      <c r="AI2359">
        <v>99</v>
      </c>
      <c r="AJ2359" t="s">
        <v>54511</v>
      </c>
      <c r="AK2359">
        <v>270</v>
      </c>
      <c r="AL2359" t="s">
        <v>6110</v>
      </c>
      <c r="AQ2359" t="s">
        <v>12747</v>
      </c>
      <c r="AR2359" t="s">
        <v>12748</v>
      </c>
      <c r="AS2359">
        <v>0</v>
      </c>
      <c r="AT2359" t="s">
        <v>61</v>
      </c>
      <c r="AU2359" t="s">
        <v>1277</v>
      </c>
      <c r="AX2359">
        <v>56.02207945</v>
      </c>
      <c r="AY2359">
        <v>12.1896266</v>
      </c>
      <c r="AZ2359" t="s">
        <v>62</v>
      </c>
      <c r="BA2359">
        <v>1084</v>
      </c>
      <c r="BB2359" t="s">
        <v>63</v>
      </c>
    </row>
    <row r="2360" spans="1:54" x14ac:dyDescent="0.25">
      <c r="A2360" s="1">
        <v>45200</v>
      </c>
      <c r="B2360">
        <v>280483</v>
      </c>
      <c r="C2360" t="s">
        <v>12749</v>
      </c>
      <c r="D2360">
        <v>2800</v>
      </c>
      <c r="E2360" t="s">
        <v>1730</v>
      </c>
      <c r="F2360" t="s">
        <v>12750</v>
      </c>
      <c r="G2360">
        <v>25678974</v>
      </c>
      <c r="H2360">
        <v>1018699873</v>
      </c>
      <c r="I2360" t="s">
        <v>8796</v>
      </c>
      <c r="K2360" t="s">
        <v>12751</v>
      </c>
      <c r="L2360" t="s">
        <v>12752</v>
      </c>
      <c r="M2360">
        <v>431</v>
      </c>
      <c r="N2360">
        <v>232</v>
      </c>
      <c r="P2360">
        <v>2</v>
      </c>
      <c r="R2360" s="1">
        <v>43791</v>
      </c>
      <c r="S2360" t="s">
        <v>56</v>
      </c>
      <c r="W2360">
        <v>0</v>
      </c>
      <c r="X2360" t="s">
        <v>1252</v>
      </c>
      <c r="Y2360">
        <v>8</v>
      </c>
      <c r="Z2360" t="s">
        <v>44534</v>
      </c>
      <c r="AB2360">
        <v>201308</v>
      </c>
      <c r="AC2360">
        <v>127</v>
      </c>
      <c r="AD2360" t="s">
        <v>1237</v>
      </c>
      <c r="AE2360">
        <v>1052</v>
      </c>
      <c r="AF2360" t="s">
        <v>1237</v>
      </c>
      <c r="AG2360">
        <v>2</v>
      </c>
      <c r="AH2360" t="s">
        <v>44524</v>
      </c>
      <c r="AI2360">
        <v>99</v>
      </c>
      <c r="AJ2360" t="s">
        <v>54511</v>
      </c>
      <c r="AK2360">
        <v>173</v>
      </c>
      <c r="AL2360" t="s">
        <v>44561</v>
      </c>
      <c r="AQ2360" t="s">
        <v>8799</v>
      </c>
      <c r="AR2360" t="s">
        <v>8800</v>
      </c>
      <c r="AS2360">
        <v>0</v>
      </c>
      <c r="AT2360" t="s">
        <v>61</v>
      </c>
      <c r="AU2360" t="s">
        <v>5653</v>
      </c>
      <c r="AX2360">
        <v>55.771434939999999</v>
      </c>
      <c r="AY2360">
        <v>12.50627551</v>
      </c>
      <c r="AZ2360" t="s">
        <v>62</v>
      </c>
      <c r="BA2360">
        <v>1084</v>
      </c>
      <c r="BB2360" t="s">
        <v>63</v>
      </c>
    </row>
    <row r="2361" spans="1:54" x14ac:dyDescent="0.25">
      <c r="A2361" s="1">
        <v>45200</v>
      </c>
      <c r="B2361">
        <v>280484</v>
      </c>
      <c r="C2361" t="s">
        <v>12753</v>
      </c>
      <c r="D2361">
        <v>1165</v>
      </c>
      <c r="E2361" t="s">
        <v>46546</v>
      </c>
      <c r="F2361" t="s">
        <v>48341</v>
      </c>
      <c r="G2361">
        <v>25678974</v>
      </c>
      <c r="H2361">
        <v>1016895713</v>
      </c>
      <c r="I2361" t="s">
        <v>8796</v>
      </c>
      <c r="K2361" t="s">
        <v>10631</v>
      </c>
      <c r="L2361" t="s">
        <v>48342</v>
      </c>
      <c r="M2361">
        <v>5204</v>
      </c>
      <c r="N2361">
        <v>49</v>
      </c>
      <c r="R2361" s="1">
        <v>44272</v>
      </c>
      <c r="S2361" t="s">
        <v>56</v>
      </c>
      <c r="W2361">
        <v>0</v>
      </c>
      <c r="X2361" t="s">
        <v>1252</v>
      </c>
      <c r="Y2361">
        <v>8</v>
      </c>
      <c r="Z2361" t="s">
        <v>44534</v>
      </c>
      <c r="AB2361">
        <v>201308</v>
      </c>
      <c r="AC2361">
        <v>127</v>
      </c>
      <c r="AD2361" t="s">
        <v>1237</v>
      </c>
      <c r="AE2361">
        <v>1052</v>
      </c>
      <c r="AF2361" t="s">
        <v>1237</v>
      </c>
      <c r="AG2361">
        <v>2</v>
      </c>
      <c r="AH2361" t="s">
        <v>44524</v>
      </c>
      <c r="AI2361">
        <v>99</v>
      </c>
      <c r="AJ2361" t="s">
        <v>54511</v>
      </c>
      <c r="AK2361">
        <v>101</v>
      </c>
      <c r="AL2361" t="s">
        <v>46544</v>
      </c>
      <c r="AQ2361" t="s">
        <v>8799</v>
      </c>
      <c r="AR2361" t="s">
        <v>8800</v>
      </c>
      <c r="AS2361">
        <v>0</v>
      </c>
      <c r="AT2361" t="s">
        <v>61</v>
      </c>
      <c r="AU2361" t="s">
        <v>46764</v>
      </c>
      <c r="AX2361">
        <v>55.68209177</v>
      </c>
      <c r="AY2361">
        <v>12.5708257</v>
      </c>
      <c r="AZ2361" t="s">
        <v>62</v>
      </c>
      <c r="BA2361">
        <v>1084</v>
      </c>
      <c r="BB2361" t="s">
        <v>63</v>
      </c>
    </row>
    <row r="2362" spans="1:54" x14ac:dyDescent="0.25">
      <c r="A2362" s="1">
        <v>45200</v>
      </c>
      <c r="B2362">
        <v>280485</v>
      </c>
      <c r="C2362" t="s">
        <v>12754</v>
      </c>
      <c r="D2362">
        <v>1865</v>
      </c>
      <c r="E2362" t="s">
        <v>832</v>
      </c>
      <c r="F2362" t="s">
        <v>12754</v>
      </c>
      <c r="G2362">
        <v>15694386</v>
      </c>
      <c r="H2362">
        <v>1000962066</v>
      </c>
      <c r="I2362" t="s">
        <v>12755</v>
      </c>
      <c r="K2362" t="s">
        <v>12756</v>
      </c>
      <c r="L2362" t="s">
        <v>12757</v>
      </c>
      <c r="M2362">
        <v>325</v>
      </c>
      <c r="N2362">
        <v>2</v>
      </c>
      <c r="R2362" s="1">
        <v>42677</v>
      </c>
      <c r="S2362" t="s">
        <v>56</v>
      </c>
      <c r="V2362" s="1">
        <v>42628</v>
      </c>
      <c r="W2362">
        <v>6</v>
      </c>
      <c r="X2362" t="s">
        <v>1289</v>
      </c>
      <c r="Y2362">
        <v>1</v>
      </c>
      <c r="Z2362" t="s">
        <v>46545</v>
      </c>
      <c r="AA2362">
        <v>10</v>
      </c>
      <c r="AC2362">
        <v>129</v>
      </c>
      <c r="AD2362" t="s">
        <v>2405</v>
      </c>
      <c r="AE2362">
        <v>1016</v>
      </c>
      <c r="AF2362" t="s">
        <v>2405</v>
      </c>
      <c r="AG2362">
        <v>3</v>
      </c>
      <c r="AH2362" t="s">
        <v>81</v>
      </c>
      <c r="AI2362">
        <v>99</v>
      </c>
      <c r="AJ2362" t="s">
        <v>54511</v>
      </c>
      <c r="AK2362">
        <v>147</v>
      </c>
      <c r="AL2362" t="s">
        <v>1940</v>
      </c>
      <c r="AQ2362" t="s">
        <v>12758</v>
      </c>
      <c r="AR2362" t="s">
        <v>12759</v>
      </c>
      <c r="AS2362">
        <v>0</v>
      </c>
      <c r="AT2362" t="s">
        <v>61</v>
      </c>
      <c r="AU2362" t="s">
        <v>2663</v>
      </c>
      <c r="AX2362">
        <v>55.678702213765199</v>
      </c>
      <c r="AY2362">
        <v>12.538714712848501</v>
      </c>
      <c r="AZ2362" t="s">
        <v>62</v>
      </c>
      <c r="BA2362">
        <v>1084</v>
      </c>
      <c r="BB2362" t="s">
        <v>63</v>
      </c>
    </row>
    <row r="2363" spans="1:54" x14ac:dyDescent="0.25">
      <c r="A2363" s="1">
        <v>45200</v>
      </c>
      <c r="B2363">
        <v>280486</v>
      </c>
      <c r="C2363" t="s">
        <v>12760</v>
      </c>
      <c r="D2363">
        <v>2500</v>
      </c>
      <c r="E2363" t="s">
        <v>509</v>
      </c>
      <c r="F2363" t="s">
        <v>12761</v>
      </c>
      <c r="G2363">
        <v>64942212</v>
      </c>
      <c r="H2363">
        <v>1024131935</v>
      </c>
      <c r="I2363" t="s">
        <v>12762</v>
      </c>
      <c r="K2363" t="s">
        <v>12763</v>
      </c>
      <c r="L2363" t="s">
        <v>48343</v>
      </c>
      <c r="M2363">
        <v>6412</v>
      </c>
      <c r="N2363">
        <v>149</v>
      </c>
      <c r="R2363" s="1">
        <v>44879</v>
      </c>
      <c r="S2363" t="s">
        <v>56</v>
      </c>
      <c r="T2363">
        <v>101</v>
      </c>
      <c r="U2363" t="s">
        <v>46544</v>
      </c>
      <c r="W2363">
        <v>2</v>
      </c>
      <c r="X2363" t="s">
        <v>57</v>
      </c>
      <c r="Y2363">
        <v>1</v>
      </c>
      <c r="Z2363" t="s">
        <v>46545</v>
      </c>
      <c r="AB2363">
        <v>201309</v>
      </c>
      <c r="AC2363">
        <v>125</v>
      </c>
      <c r="AD2363" t="s">
        <v>1344</v>
      </c>
      <c r="AE2363">
        <v>1014</v>
      </c>
      <c r="AF2363" t="s">
        <v>1352</v>
      </c>
      <c r="AG2363">
        <v>1</v>
      </c>
      <c r="AH2363" t="s">
        <v>44482</v>
      </c>
      <c r="AI2363">
        <v>99</v>
      </c>
      <c r="AJ2363" t="s">
        <v>54511</v>
      </c>
      <c r="AK2363">
        <v>101</v>
      </c>
      <c r="AL2363" t="s">
        <v>46544</v>
      </c>
      <c r="AQ2363" t="s">
        <v>12764</v>
      </c>
      <c r="AR2363" t="s">
        <v>1346</v>
      </c>
      <c r="AS2363">
        <v>0</v>
      </c>
      <c r="AT2363" t="s">
        <v>61</v>
      </c>
      <c r="AU2363" t="s">
        <v>46622</v>
      </c>
      <c r="AX2363">
        <v>55.658462180000001</v>
      </c>
      <c r="AY2363">
        <v>12.525168369999999</v>
      </c>
      <c r="AZ2363" t="s">
        <v>62</v>
      </c>
      <c r="BA2363">
        <v>1084</v>
      </c>
      <c r="BB2363" t="s">
        <v>63</v>
      </c>
    </row>
    <row r="2364" spans="1:54" x14ac:dyDescent="0.25">
      <c r="A2364" s="1">
        <v>45200</v>
      </c>
      <c r="B2364">
        <v>280487</v>
      </c>
      <c r="C2364" t="s">
        <v>12765</v>
      </c>
      <c r="D2364">
        <v>2100</v>
      </c>
      <c r="E2364" t="s">
        <v>54516</v>
      </c>
      <c r="F2364" t="s">
        <v>48344</v>
      </c>
      <c r="G2364">
        <v>64942212</v>
      </c>
      <c r="H2364">
        <v>1003251090</v>
      </c>
      <c r="I2364" t="s">
        <v>1359</v>
      </c>
      <c r="K2364" t="s">
        <v>12766</v>
      </c>
      <c r="L2364" t="s">
        <v>45152</v>
      </c>
      <c r="M2364">
        <v>2092</v>
      </c>
      <c r="N2364">
        <v>13</v>
      </c>
      <c r="R2364" s="1">
        <v>45182</v>
      </c>
      <c r="S2364" t="s">
        <v>1367</v>
      </c>
      <c r="T2364">
        <v>101</v>
      </c>
      <c r="U2364" t="s">
        <v>46544</v>
      </c>
      <c r="W2364">
        <v>2</v>
      </c>
      <c r="X2364" t="s">
        <v>57</v>
      </c>
      <c r="Y2364">
        <v>1</v>
      </c>
      <c r="Z2364" t="s">
        <v>46545</v>
      </c>
      <c r="AA2364">
        <v>10</v>
      </c>
      <c r="AB2364">
        <v>201309</v>
      </c>
      <c r="AC2364">
        <v>125</v>
      </c>
      <c r="AD2364" t="s">
        <v>1344</v>
      </c>
      <c r="AE2364">
        <v>1014</v>
      </c>
      <c r="AF2364" t="s">
        <v>1352</v>
      </c>
      <c r="AG2364">
        <v>1</v>
      </c>
      <c r="AH2364" t="s">
        <v>44482</v>
      </c>
      <c r="AI2364">
        <v>99</v>
      </c>
      <c r="AJ2364" t="s">
        <v>54511</v>
      </c>
      <c r="AK2364">
        <v>101</v>
      </c>
      <c r="AL2364" t="s">
        <v>46544</v>
      </c>
      <c r="AQ2364" t="s">
        <v>1375</v>
      </c>
      <c r="AR2364" t="s">
        <v>12767</v>
      </c>
      <c r="AS2364">
        <v>0</v>
      </c>
      <c r="AT2364" t="s">
        <v>61</v>
      </c>
      <c r="AU2364" t="s">
        <v>44537</v>
      </c>
      <c r="AX2364">
        <v>55.704192470000002</v>
      </c>
      <c r="AY2364">
        <v>12.583675939999999</v>
      </c>
      <c r="AZ2364" t="s">
        <v>62</v>
      </c>
      <c r="BA2364">
        <v>1084</v>
      </c>
      <c r="BB2364" t="s">
        <v>63</v>
      </c>
    </row>
    <row r="2365" spans="1:54" x14ac:dyDescent="0.25">
      <c r="A2365" s="1">
        <v>45200</v>
      </c>
      <c r="B2365">
        <v>280488</v>
      </c>
      <c r="C2365" t="s">
        <v>48345</v>
      </c>
      <c r="D2365">
        <v>2680</v>
      </c>
      <c r="E2365" t="s">
        <v>47954</v>
      </c>
      <c r="F2365" t="s">
        <v>48345</v>
      </c>
      <c r="G2365">
        <v>26057698</v>
      </c>
      <c r="H2365">
        <v>1018913859</v>
      </c>
      <c r="I2365" t="s">
        <v>11580</v>
      </c>
      <c r="K2365" t="s">
        <v>11581</v>
      </c>
      <c r="L2365" t="s">
        <v>48346</v>
      </c>
      <c r="M2365">
        <v>7100</v>
      </c>
      <c r="N2365">
        <v>109</v>
      </c>
      <c r="P2365">
        <v>1</v>
      </c>
      <c r="R2365" s="1">
        <v>43427</v>
      </c>
      <c r="S2365" t="s">
        <v>56</v>
      </c>
      <c r="V2365" s="1">
        <v>43405</v>
      </c>
      <c r="W2365">
        <v>0</v>
      </c>
      <c r="X2365" t="s">
        <v>1252</v>
      </c>
      <c r="Y2365">
        <v>8</v>
      </c>
      <c r="Z2365" t="s">
        <v>44534</v>
      </c>
      <c r="AB2365">
        <v>201309</v>
      </c>
      <c r="AC2365">
        <v>127</v>
      </c>
      <c r="AD2365" t="s">
        <v>1237</v>
      </c>
      <c r="AE2365">
        <v>1052</v>
      </c>
      <c r="AF2365" t="s">
        <v>1237</v>
      </c>
      <c r="AG2365">
        <v>3</v>
      </c>
      <c r="AH2365" t="s">
        <v>81</v>
      </c>
      <c r="AI2365">
        <v>99</v>
      </c>
      <c r="AJ2365" t="s">
        <v>54511</v>
      </c>
      <c r="AK2365">
        <v>269</v>
      </c>
      <c r="AL2365" t="s">
        <v>47953</v>
      </c>
      <c r="AQ2365" t="s">
        <v>11583</v>
      </c>
      <c r="AR2365" t="s">
        <v>11584</v>
      </c>
      <c r="AS2365">
        <v>0</v>
      </c>
      <c r="AT2365" t="s">
        <v>61</v>
      </c>
      <c r="AU2365" t="s">
        <v>47956</v>
      </c>
      <c r="AX2365">
        <v>55.533103480000001</v>
      </c>
      <c r="AY2365">
        <v>12.221698780000001</v>
      </c>
      <c r="AZ2365" t="s">
        <v>62</v>
      </c>
      <c r="BA2365">
        <v>1085</v>
      </c>
      <c r="BB2365" t="s">
        <v>44618</v>
      </c>
    </row>
    <row r="2366" spans="1:54" x14ac:dyDescent="0.25">
      <c r="A2366" s="1">
        <v>45200</v>
      </c>
      <c r="B2366">
        <v>280489</v>
      </c>
      <c r="C2366" t="s">
        <v>12768</v>
      </c>
      <c r="D2366">
        <v>3400</v>
      </c>
      <c r="E2366" t="s">
        <v>46836</v>
      </c>
      <c r="F2366" t="s">
        <v>48347</v>
      </c>
      <c r="G2366">
        <v>63504416</v>
      </c>
      <c r="H2366">
        <v>1003400904</v>
      </c>
      <c r="I2366" t="s">
        <v>5773</v>
      </c>
      <c r="K2366" t="s">
        <v>12769</v>
      </c>
      <c r="L2366" t="s">
        <v>2720</v>
      </c>
      <c r="M2366">
        <v>5571</v>
      </c>
      <c r="N2366">
        <v>48</v>
      </c>
      <c r="R2366" s="1">
        <v>44358</v>
      </c>
      <c r="S2366" t="s">
        <v>56</v>
      </c>
      <c r="W2366">
        <v>4</v>
      </c>
      <c r="X2366" t="s">
        <v>725</v>
      </c>
      <c r="Y2366">
        <v>1</v>
      </c>
      <c r="Z2366" t="s">
        <v>46545</v>
      </c>
      <c r="AA2366">
        <v>10</v>
      </c>
      <c r="AB2366">
        <v>201309</v>
      </c>
      <c r="AC2366">
        <v>121</v>
      </c>
      <c r="AD2366" t="s">
        <v>70</v>
      </c>
      <c r="AE2366">
        <v>1012</v>
      </c>
      <c r="AF2366" t="s">
        <v>71</v>
      </c>
      <c r="AG2366">
        <v>1</v>
      </c>
      <c r="AH2366" t="s">
        <v>44482</v>
      </c>
      <c r="AI2366">
        <v>99</v>
      </c>
      <c r="AJ2366" t="s">
        <v>54511</v>
      </c>
      <c r="AK2366">
        <v>219</v>
      </c>
      <c r="AL2366" t="s">
        <v>46837</v>
      </c>
      <c r="AP2366">
        <v>281219</v>
      </c>
      <c r="AQ2366" t="s">
        <v>5777</v>
      </c>
      <c r="AR2366" t="s">
        <v>5778</v>
      </c>
      <c r="AS2366">
        <v>2</v>
      </c>
      <c r="AT2366" t="s">
        <v>1413</v>
      </c>
      <c r="AU2366" t="s">
        <v>2723</v>
      </c>
      <c r="AX2366">
        <v>55.920765170000003</v>
      </c>
      <c r="AY2366">
        <v>12.29121876</v>
      </c>
      <c r="AZ2366" t="s">
        <v>62</v>
      </c>
      <c r="BA2366">
        <v>1084</v>
      </c>
      <c r="BB2366" t="s">
        <v>63</v>
      </c>
    </row>
    <row r="2367" spans="1:54" x14ac:dyDescent="0.25">
      <c r="A2367" s="1">
        <v>45200</v>
      </c>
      <c r="B2367">
        <v>280490</v>
      </c>
      <c r="C2367" t="s">
        <v>12770</v>
      </c>
      <c r="D2367">
        <v>3000</v>
      </c>
      <c r="E2367" t="s">
        <v>47511</v>
      </c>
      <c r="F2367" t="s">
        <v>48348</v>
      </c>
      <c r="G2367">
        <v>63504416</v>
      </c>
      <c r="H2367">
        <v>1003400898</v>
      </c>
      <c r="I2367" t="s">
        <v>5773</v>
      </c>
      <c r="K2367" t="s">
        <v>5775</v>
      </c>
      <c r="L2367" t="s">
        <v>7700</v>
      </c>
      <c r="M2367">
        <v>6486</v>
      </c>
      <c r="N2367">
        <v>9</v>
      </c>
      <c r="R2367" s="1">
        <v>44861</v>
      </c>
      <c r="S2367" t="s">
        <v>56</v>
      </c>
      <c r="W2367">
        <v>4</v>
      </c>
      <c r="X2367" t="s">
        <v>725</v>
      </c>
      <c r="Y2367">
        <v>1</v>
      </c>
      <c r="Z2367" t="s">
        <v>46545</v>
      </c>
      <c r="AA2367">
        <v>10</v>
      </c>
      <c r="AB2367">
        <v>201309</v>
      </c>
      <c r="AC2367">
        <v>121</v>
      </c>
      <c r="AD2367" t="s">
        <v>70</v>
      </c>
      <c r="AE2367">
        <v>1012</v>
      </c>
      <c r="AF2367" t="s">
        <v>71</v>
      </c>
      <c r="AG2367">
        <v>1</v>
      </c>
      <c r="AH2367" t="s">
        <v>44482</v>
      </c>
      <c r="AI2367">
        <v>99</v>
      </c>
      <c r="AJ2367" t="s">
        <v>54511</v>
      </c>
      <c r="AK2367">
        <v>217</v>
      </c>
      <c r="AL2367" t="s">
        <v>47512</v>
      </c>
      <c r="AP2367">
        <v>281219</v>
      </c>
      <c r="AQ2367" t="s">
        <v>5777</v>
      </c>
      <c r="AR2367" t="s">
        <v>5778</v>
      </c>
      <c r="AS2367">
        <v>2</v>
      </c>
      <c r="AT2367" t="s">
        <v>1413</v>
      </c>
      <c r="AU2367" t="s">
        <v>7543</v>
      </c>
      <c r="AX2367">
        <v>56.043834459999999</v>
      </c>
      <c r="AY2367">
        <v>12.576294280000001</v>
      </c>
      <c r="AZ2367" t="s">
        <v>62</v>
      </c>
      <c r="BA2367">
        <v>1084</v>
      </c>
      <c r="BB2367" t="s">
        <v>63</v>
      </c>
    </row>
    <row r="2368" spans="1:54" x14ac:dyDescent="0.25">
      <c r="A2368" s="1">
        <v>45200</v>
      </c>
      <c r="B2368">
        <v>280491</v>
      </c>
      <c r="C2368" t="s">
        <v>45153</v>
      </c>
      <c r="D2368">
        <v>2300</v>
      </c>
      <c r="E2368" t="s">
        <v>46589</v>
      </c>
      <c r="F2368" t="s">
        <v>45154</v>
      </c>
      <c r="G2368">
        <v>64942212</v>
      </c>
      <c r="H2368">
        <v>1020094504</v>
      </c>
      <c r="I2368" t="s">
        <v>45155</v>
      </c>
      <c r="K2368" t="s">
        <v>12771</v>
      </c>
      <c r="L2368" t="s">
        <v>12772</v>
      </c>
      <c r="M2368">
        <v>1514</v>
      </c>
      <c r="N2368">
        <v>2</v>
      </c>
      <c r="R2368" s="1">
        <v>44895</v>
      </c>
      <c r="S2368" t="s">
        <v>56</v>
      </c>
      <c r="T2368">
        <v>101</v>
      </c>
      <c r="U2368" t="s">
        <v>46544</v>
      </c>
      <c r="W2368">
        <v>2</v>
      </c>
      <c r="X2368" t="s">
        <v>57</v>
      </c>
      <c r="Y2368">
        <v>1</v>
      </c>
      <c r="Z2368" t="s">
        <v>46545</v>
      </c>
      <c r="AA2368">
        <v>9</v>
      </c>
      <c r="AB2368">
        <v>201408</v>
      </c>
      <c r="AC2368">
        <v>121</v>
      </c>
      <c r="AD2368" t="s">
        <v>70</v>
      </c>
      <c r="AE2368">
        <v>1012</v>
      </c>
      <c r="AF2368" t="s">
        <v>71</v>
      </c>
      <c r="AG2368">
        <v>1</v>
      </c>
      <c r="AH2368" t="s">
        <v>44482</v>
      </c>
      <c r="AI2368">
        <v>99</v>
      </c>
      <c r="AJ2368" t="s">
        <v>54511</v>
      </c>
      <c r="AK2368">
        <v>101</v>
      </c>
      <c r="AL2368" t="s">
        <v>46544</v>
      </c>
      <c r="AP2368">
        <v>281474</v>
      </c>
      <c r="AQ2368" t="s">
        <v>12773</v>
      </c>
      <c r="AR2368" t="s">
        <v>12774</v>
      </c>
      <c r="AS2368">
        <v>2</v>
      </c>
      <c r="AT2368" t="s">
        <v>1413</v>
      </c>
      <c r="AU2368" t="s">
        <v>12775</v>
      </c>
      <c r="AX2368">
        <v>55.624118299999999</v>
      </c>
      <c r="AY2368">
        <v>12.56997621</v>
      </c>
      <c r="AZ2368" t="s">
        <v>62</v>
      </c>
      <c r="BA2368">
        <v>1084</v>
      </c>
      <c r="BB2368" t="s">
        <v>63</v>
      </c>
    </row>
    <row r="2369" spans="1:54" x14ac:dyDescent="0.25">
      <c r="A2369" s="1">
        <v>45200</v>
      </c>
      <c r="B2369">
        <v>280492</v>
      </c>
      <c r="C2369" t="s">
        <v>12776</v>
      </c>
      <c r="D2369">
        <v>6705</v>
      </c>
      <c r="E2369" t="s">
        <v>54674</v>
      </c>
      <c r="F2369" t="s">
        <v>12777</v>
      </c>
      <c r="G2369">
        <v>45286517</v>
      </c>
      <c r="H2369">
        <v>1018816020</v>
      </c>
      <c r="I2369" t="s">
        <v>12778</v>
      </c>
      <c r="K2369" t="s">
        <v>12779</v>
      </c>
      <c r="L2369" t="s">
        <v>48349</v>
      </c>
      <c r="M2369">
        <v>7516</v>
      </c>
      <c r="N2369">
        <v>304</v>
      </c>
      <c r="R2369" s="1">
        <v>42061</v>
      </c>
      <c r="S2369" t="s">
        <v>56</v>
      </c>
      <c r="V2369" s="1">
        <v>42036</v>
      </c>
      <c r="W2369">
        <v>4</v>
      </c>
      <c r="X2369" t="s">
        <v>725</v>
      </c>
      <c r="Y2369">
        <v>1</v>
      </c>
      <c r="Z2369" t="s">
        <v>46545</v>
      </c>
      <c r="AB2369">
        <v>201310</v>
      </c>
      <c r="AC2369">
        <v>241</v>
      </c>
      <c r="AD2369" t="s">
        <v>1722</v>
      </c>
      <c r="AE2369">
        <v>1071</v>
      </c>
      <c r="AF2369" t="s">
        <v>1688</v>
      </c>
      <c r="AG2369">
        <v>3</v>
      </c>
      <c r="AH2369" t="s">
        <v>81</v>
      </c>
      <c r="AI2369">
        <v>99</v>
      </c>
      <c r="AJ2369" t="s">
        <v>54511</v>
      </c>
      <c r="AK2369">
        <v>561</v>
      </c>
      <c r="AL2369" t="s">
        <v>10323</v>
      </c>
      <c r="AM2369">
        <v>2</v>
      </c>
      <c r="AN2369" t="s">
        <v>119</v>
      </c>
      <c r="AO2369">
        <v>280560</v>
      </c>
      <c r="AP2369">
        <v>280560</v>
      </c>
      <c r="AQ2369" t="s">
        <v>12780</v>
      </c>
      <c r="AR2369" t="s">
        <v>10780</v>
      </c>
      <c r="AS2369">
        <v>2</v>
      </c>
      <c r="AT2369" t="s">
        <v>1413</v>
      </c>
      <c r="AU2369" t="s">
        <v>48350</v>
      </c>
      <c r="AX2369">
        <v>55.487386297490197</v>
      </c>
      <c r="AY2369">
        <v>8.4826760399221399</v>
      </c>
      <c r="AZ2369" t="s">
        <v>62</v>
      </c>
      <c r="BA2369">
        <v>1083</v>
      </c>
      <c r="BB2369" t="s">
        <v>2861</v>
      </c>
    </row>
    <row r="2370" spans="1:54" x14ac:dyDescent="0.25">
      <c r="A2370" s="1">
        <v>45200</v>
      </c>
      <c r="B2370">
        <v>280493</v>
      </c>
      <c r="C2370" t="s">
        <v>12781</v>
      </c>
      <c r="D2370">
        <v>4900</v>
      </c>
      <c r="E2370" t="s">
        <v>9241</v>
      </c>
      <c r="F2370" t="s">
        <v>12781</v>
      </c>
      <c r="G2370">
        <v>28955480</v>
      </c>
      <c r="H2370">
        <v>1011704715</v>
      </c>
      <c r="I2370" t="s">
        <v>12782</v>
      </c>
      <c r="K2370" t="s">
        <v>12783</v>
      </c>
      <c r="L2370" t="s">
        <v>12784</v>
      </c>
      <c r="M2370">
        <v>689</v>
      </c>
      <c r="N2370">
        <v>4</v>
      </c>
      <c r="R2370" s="1">
        <v>42999</v>
      </c>
      <c r="S2370" t="s">
        <v>56</v>
      </c>
      <c r="V2370" s="1">
        <v>42979</v>
      </c>
      <c r="W2370">
        <v>6</v>
      </c>
      <c r="X2370" t="s">
        <v>1289</v>
      </c>
      <c r="Y2370">
        <v>1</v>
      </c>
      <c r="Z2370" t="s">
        <v>46545</v>
      </c>
      <c r="AB2370">
        <v>201310</v>
      </c>
      <c r="AC2370">
        <v>149</v>
      </c>
      <c r="AD2370" t="s">
        <v>1085</v>
      </c>
      <c r="AE2370">
        <v>1026</v>
      </c>
      <c r="AF2370" t="s">
        <v>44530</v>
      </c>
      <c r="AG2370">
        <v>3</v>
      </c>
      <c r="AH2370" t="s">
        <v>81</v>
      </c>
      <c r="AI2370">
        <v>99</v>
      </c>
      <c r="AJ2370" t="s">
        <v>54511</v>
      </c>
      <c r="AK2370">
        <v>360</v>
      </c>
      <c r="AL2370" t="s">
        <v>9243</v>
      </c>
      <c r="AQ2370" t="s">
        <v>12785</v>
      </c>
      <c r="AS2370">
        <v>0</v>
      </c>
      <c r="AT2370" t="s">
        <v>61</v>
      </c>
      <c r="AU2370" t="s">
        <v>11778</v>
      </c>
      <c r="AX2370">
        <v>54.832303327673301</v>
      </c>
      <c r="AY2370">
        <v>11.139499246147301</v>
      </c>
      <c r="AZ2370" t="s">
        <v>62</v>
      </c>
      <c r="BA2370">
        <v>1085</v>
      </c>
      <c r="BB2370" t="s">
        <v>44618</v>
      </c>
    </row>
    <row r="2371" spans="1:54" x14ac:dyDescent="0.25">
      <c r="A2371" s="1">
        <v>45200</v>
      </c>
      <c r="B2371">
        <v>280494</v>
      </c>
      <c r="C2371" t="s">
        <v>54729</v>
      </c>
      <c r="D2371">
        <v>3650</v>
      </c>
      <c r="E2371" t="s">
        <v>54627</v>
      </c>
      <c r="F2371" t="s">
        <v>54730</v>
      </c>
      <c r="G2371">
        <v>29188386</v>
      </c>
      <c r="H2371">
        <v>1003283978</v>
      </c>
      <c r="I2371" t="s">
        <v>47743</v>
      </c>
      <c r="K2371" t="s">
        <v>8548</v>
      </c>
      <c r="L2371" t="s">
        <v>44954</v>
      </c>
      <c r="M2371">
        <v>778</v>
      </c>
      <c r="N2371" t="s">
        <v>5114</v>
      </c>
      <c r="R2371" s="1">
        <v>44887</v>
      </c>
      <c r="S2371" t="s">
        <v>56</v>
      </c>
      <c r="T2371">
        <v>240</v>
      </c>
      <c r="U2371" t="s">
        <v>5493</v>
      </c>
      <c r="W2371">
        <v>2</v>
      </c>
      <c r="X2371" t="s">
        <v>57</v>
      </c>
      <c r="Y2371">
        <v>1</v>
      </c>
      <c r="Z2371" t="s">
        <v>46545</v>
      </c>
      <c r="AA2371">
        <v>10</v>
      </c>
      <c r="AB2371">
        <v>201408</v>
      </c>
      <c r="AC2371">
        <v>121</v>
      </c>
      <c r="AD2371" t="s">
        <v>70</v>
      </c>
      <c r="AE2371">
        <v>1012</v>
      </c>
      <c r="AF2371" t="s">
        <v>71</v>
      </c>
      <c r="AG2371">
        <v>4</v>
      </c>
      <c r="AH2371" t="s">
        <v>44547</v>
      </c>
      <c r="AI2371">
        <v>99</v>
      </c>
      <c r="AJ2371" t="s">
        <v>54511</v>
      </c>
      <c r="AK2371">
        <v>240</v>
      </c>
      <c r="AL2371" t="s">
        <v>5493</v>
      </c>
      <c r="AQ2371" t="s">
        <v>8549</v>
      </c>
      <c r="AR2371" t="s">
        <v>12786</v>
      </c>
      <c r="AS2371">
        <v>1</v>
      </c>
      <c r="AT2371" t="s">
        <v>1446</v>
      </c>
      <c r="AU2371" t="s">
        <v>44955</v>
      </c>
      <c r="AX2371">
        <v>55.801435529999999</v>
      </c>
      <c r="AY2371">
        <v>12.15065051</v>
      </c>
      <c r="AZ2371" t="s">
        <v>62</v>
      </c>
      <c r="BA2371">
        <v>1084</v>
      </c>
      <c r="BB2371" t="s">
        <v>63</v>
      </c>
    </row>
    <row r="2372" spans="1:54" x14ac:dyDescent="0.25">
      <c r="A2372" s="1">
        <v>45200</v>
      </c>
      <c r="B2372">
        <v>280495</v>
      </c>
      <c r="C2372" t="s">
        <v>48351</v>
      </c>
      <c r="D2372">
        <v>3660</v>
      </c>
      <c r="E2372" t="s">
        <v>47725</v>
      </c>
      <c r="F2372" t="s">
        <v>48352</v>
      </c>
      <c r="G2372">
        <v>29188386</v>
      </c>
      <c r="H2372">
        <v>1003283656</v>
      </c>
      <c r="I2372" t="s">
        <v>12787</v>
      </c>
      <c r="K2372" t="s">
        <v>8483</v>
      </c>
      <c r="L2372" t="s">
        <v>53027</v>
      </c>
      <c r="M2372">
        <v>693</v>
      </c>
      <c r="N2372">
        <v>30</v>
      </c>
      <c r="R2372" s="1">
        <v>43763</v>
      </c>
      <c r="S2372" t="s">
        <v>56</v>
      </c>
      <c r="T2372">
        <v>240</v>
      </c>
      <c r="U2372" t="s">
        <v>5493</v>
      </c>
      <c r="W2372">
        <v>2</v>
      </c>
      <c r="X2372" t="s">
        <v>57</v>
      </c>
      <c r="Y2372">
        <v>1</v>
      </c>
      <c r="Z2372" t="s">
        <v>46545</v>
      </c>
      <c r="AA2372">
        <v>10</v>
      </c>
      <c r="AB2372">
        <v>201408</v>
      </c>
      <c r="AC2372">
        <v>121</v>
      </c>
      <c r="AD2372" t="s">
        <v>70</v>
      </c>
      <c r="AE2372">
        <v>1012</v>
      </c>
      <c r="AF2372" t="s">
        <v>71</v>
      </c>
      <c r="AG2372">
        <v>4</v>
      </c>
      <c r="AH2372" t="s">
        <v>44547</v>
      </c>
      <c r="AI2372">
        <v>99</v>
      </c>
      <c r="AJ2372" t="s">
        <v>54511</v>
      </c>
      <c r="AK2372">
        <v>240</v>
      </c>
      <c r="AL2372" t="s">
        <v>5493</v>
      </c>
      <c r="AQ2372" t="s">
        <v>8484</v>
      </c>
      <c r="AR2372" t="s">
        <v>8485</v>
      </c>
      <c r="AS2372">
        <v>1</v>
      </c>
      <c r="AT2372" t="s">
        <v>1446</v>
      </c>
      <c r="AU2372" t="s">
        <v>52839</v>
      </c>
      <c r="AX2372">
        <v>55.764255349999999</v>
      </c>
      <c r="AY2372">
        <v>12.19699248</v>
      </c>
      <c r="AZ2372" t="s">
        <v>62</v>
      </c>
      <c r="BA2372">
        <v>1084</v>
      </c>
      <c r="BB2372" t="s">
        <v>63</v>
      </c>
    </row>
    <row r="2373" spans="1:54" x14ac:dyDescent="0.25">
      <c r="A2373" s="1">
        <v>45200</v>
      </c>
      <c r="B2373">
        <v>280496</v>
      </c>
      <c r="C2373" t="s">
        <v>48353</v>
      </c>
      <c r="D2373">
        <v>3660</v>
      </c>
      <c r="E2373" t="s">
        <v>47725</v>
      </c>
      <c r="F2373" t="s">
        <v>48354</v>
      </c>
      <c r="G2373">
        <v>29188386</v>
      </c>
      <c r="H2373">
        <v>1003283474</v>
      </c>
      <c r="I2373" t="s">
        <v>8471</v>
      </c>
      <c r="K2373" t="s">
        <v>8473</v>
      </c>
      <c r="L2373" t="s">
        <v>12788</v>
      </c>
      <c r="M2373">
        <v>1031</v>
      </c>
      <c r="N2373" t="s">
        <v>654</v>
      </c>
      <c r="R2373" s="1">
        <v>43410</v>
      </c>
      <c r="S2373" t="s">
        <v>56</v>
      </c>
      <c r="T2373">
        <v>240</v>
      </c>
      <c r="U2373" t="s">
        <v>5493</v>
      </c>
      <c r="W2373">
        <v>2</v>
      </c>
      <c r="X2373" t="s">
        <v>57</v>
      </c>
      <c r="Y2373">
        <v>1</v>
      </c>
      <c r="Z2373" t="s">
        <v>46545</v>
      </c>
      <c r="AA2373">
        <v>10</v>
      </c>
      <c r="AB2373">
        <v>201408</v>
      </c>
      <c r="AC2373">
        <v>121</v>
      </c>
      <c r="AD2373" t="s">
        <v>70</v>
      </c>
      <c r="AE2373">
        <v>1012</v>
      </c>
      <c r="AF2373" t="s">
        <v>71</v>
      </c>
      <c r="AG2373">
        <v>4</v>
      </c>
      <c r="AH2373" t="s">
        <v>44547</v>
      </c>
      <c r="AI2373">
        <v>99</v>
      </c>
      <c r="AJ2373" t="s">
        <v>54511</v>
      </c>
      <c r="AK2373">
        <v>240</v>
      </c>
      <c r="AL2373" t="s">
        <v>5493</v>
      </c>
      <c r="AQ2373" t="s">
        <v>8475</v>
      </c>
      <c r="AR2373" t="s">
        <v>8492</v>
      </c>
      <c r="AS2373">
        <v>1</v>
      </c>
      <c r="AT2373" t="s">
        <v>1446</v>
      </c>
      <c r="AU2373" t="s">
        <v>1277</v>
      </c>
      <c r="AX2373">
        <v>55.78972821</v>
      </c>
      <c r="AY2373">
        <v>12.26278265</v>
      </c>
      <c r="AZ2373" t="s">
        <v>62</v>
      </c>
      <c r="BA2373">
        <v>1084</v>
      </c>
      <c r="BB2373" t="s">
        <v>63</v>
      </c>
    </row>
    <row r="2374" spans="1:54" x14ac:dyDescent="0.25">
      <c r="A2374" s="1">
        <v>45200</v>
      </c>
      <c r="B2374">
        <v>280497</v>
      </c>
      <c r="C2374" t="s">
        <v>48355</v>
      </c>
      <c r="D2374">
        <v>2765</v>
      </c>
      <c r="E2374" t="s">
        <v>47199</v>
      </c>
      <c r="F2374" t="s">
        <v>48356</v>
      </c>
      <c r="G2374">
        <v>29188386</v>
      </c>
      <c r="H2374">
        <v>1003269734</v>
      </c>
      <c r="I2374" t="s">
        <v>12789</v>
      </c>
      <c r="K2374" t="s">
        <v>5492</v>
      </c>
      <c r="L2374" t="s">
        <v>12790</v>
      </c>
      <c r="M2374">
        <v>229</v>
      </c>
      <c r="N2374">
        <v>89</v>
      </c>
      <c r="R2374" s="1">
        <v>43238</v>
      </c>
      <c r="S2374" t="s">
        <v>56</v>
      </c>
      <c r="T2374">
        <v>240</v>
      </c>
      <c r="U2374" t="s">
        <v>5493</v>
      </c>
      <c r="W2374">
        <v>2</v>
      </c>
      <c r="X2374" t="s">
        <v>57</v>
      </c>
      <c r="Y2374">
        <v>1</v>
      </c>
      <c r="Z2374" t="s">
        <v>46545</v>
      </c>
      <c r="AA2374">
        <v>10</v>
      </c>
      <c r="AB2374">
        <v>201408</v>
      </c>
      <c r="AC2374">
        <v>121</v>
      </c>
      <c r="AD2374" t="s">
        <v>70</v>
      </c>
      <c r="AE2374">
        <v>1012</v>
      </c>
      <c r="AF2374" t="s">
        <v>71</v>
      </c>
      <c r="AG2374">
        <v>4</v>
      </c>
      <c r="AH2374" t="s">
        <v>44547</v>
      </c>
      <c r="AI2374">
        <v>99</v>
      </c>
      <c r="AJ2374" t="s">
        <v>54511</v>
      </c>
      <c r="AK2374">
        <v>240</v>
      </c>
      <c r="AL2374" t="s">
        <v>5493</v>
      </c>
      <c r="AQ2374" t="s">
        <v>5494</v>
      </c>
      <c r="AR2374" t="s">
        <v>5495</v>
      </c>
      <c r="AS2374">
        <v>1</v>
      </c>
      <c r="AT2374" t="s">
        <v>1446</v>
      </c>
      <c r="AU2374" t="s">
        <v>5501</v>
      </c>
      <c r="AX2374">
        <v>55.732755259999998</v>
      </c>
      <c r="AY2374">
        <v>12.30752919</v>
      </c>
      <c r="AZ2374" t="s">
        <v>62</v>
      </c>
      <c r="BA2374">
        <v>1084</v>
      </c>
      <c r="BB2374" t="s">
        <v>63</v>
      </c>
    </row>
    <row r="2375" spans="1:54" x14ac:dyDescent="0.25">
      <c r="A2375" s="1">
        <v>45200</v>
      </c>
      <c r="B2375">
        <v>280498</v>
      </c>
      <c r="C2375" t="s">
        <v>12791</v>
      </c>
      <c r="D2375">
        <v>3400</v>
      </c>
      <c r="E2375" t="s">
        <v>46836</v>
      </c>
      <c r="F2375" t="s">
        <v>48357</v>
      </c>
      <c r="G2375">
        <v>63504416</v>
      </c>
      <c r="H2375">
        <v>1003400916</v>
      </c>
      <c r="I2375" t="s">
        <v>5773</v>
      </c>
      <c r="K2375" t="s">
        <v>7957</v>
      </c>
      <c r="L2375" t="s">
        <v>12792</v>
      </c>
      <c r="M2375">
        <v>9048</v>
      </c>
      <c r="N2375">
        <v>24</v>
      </c>
      <c r="R2375" s="1">
        <v>44160</v>
      </c>
      <c r="S2375" t="s">
        <v>56</v>
      </c>
      <c r="W2375">
        <v>4</v>
      </c>
      <c r="X2375" t="s">
        <v>725</v>
      </c>
      <c r="Y2375">
        <v>1</v>
      </c>
      <c r="Z2375" t="s">
        <v>46545</v>
      </c>
      <c r="AA2375">
        <v>10</v>
      </c>
      <c r="AB2375">
        <v>201310</v>
      </c>
      <c r="AC2375">
        <v>121</v>
      </c>
      <c r="AD2375" t="s">
        <v>70</v>
      </c>
      <c r="AE2375">
        <v>1012</v>
      </c>
      <c r="AF2375" t="s">
        <v>71</v>
      </c>
      <c r="AG2375">
        <v>1</v>
      </c>
      <c r="AH2375" t="s">
        <v>44482</v>
      </c>
      <c r="AI2375">
        <v>99</v>
      </c>
      <c r="AJ2375" t="s">
        <v>54511</v>
      </c>
      <c r="AK2375">
        <v>219</v>
      </c>
      <c r="AL2375" t="s">
        <v>46837</v>
      </c>
      <c r="AP2375">
        <v>281219</v>
      </c>
      <c r="AQ2375" t="s">
        <v>5777</v>
      </c>
      <c r="AR2375" t="s">
        <v>5778</v>
      </c>
      <c r="AS2375">
        <v>2</v>
      </c>
      <c r="AT2375" t="s">
        <v>1413</v>
      </c>
      <c r="AU2375" t="s">
        <v>7713</v>
      </c>
      <c r="AX2375">
        <v>55.925840649999998</v>
      </c>
      <c r="AY2375">
        <v>12.283352000000001</v>
      </c>
      <c r="AZ2375" t="s">
        <v>62</v>
      </c>
      <c r="BA2375">
        <v>1084</v>
      </c>
      <c r="BB2375" t="s">
        <v>63</v>
      </c>
    </row>
    <row r="2376" spans="1:54" x14ac:dyDescent="0.25">
      <c r="A2376" s="1">
        <v>45200</v>
      </c>
      <c r="B2376">
        <v>280499</v>
      </c>
      <c r="C2376" t="s">
        <v>12793</v>
      </c>
      <c r="D2376">
        <v>6580</v>
      </c>
      <c r="E2376" t="s">
        <v>12794</v>
      </c>
      <c r="F2376" t="s">
        <v>12795</v>
      </c>
      <c r="G2376">
        <v>82188428</v>
      </c>
      <c r="H2376">
        <v>1002639475</v>
      </c>
      <c r="I2376" t="s">
        <v>12796</v>
      </c>
      <c r="K2376" t="s">
        <v>12797</v>
      </c>
      <c r="L2376" t="s">
        <v>45156</v>
      </c>
      <c r="M2376">
        <v>559</v>
      </c>
      <c r="N2376">
        <v>8</v>
      </c>
      <c r="R2376" s="1">
        <v>43888</v>
      </c>
      <c r="S2376" t="s">
        <v>56</v>
      </c>
      <c r="V2376" s="1">
        <v>43862</v>
      </c>
      <c r="W2376">
        <v>6</v>
      </c>
      <c r="X2376" t="s">
        <v>1289</v>
      </c>
      <c r="Y2376">
        <v>1</v>
      </c>
      <c r="Z2376" t="s">
        <v>46545</v>
      </c>
      <c r="AA2376">
        <v>10</v>
      </c>
      <c r="AB2376">
        <v>201310</v>
      </c>
      <c r="AC2376">
        <v>126</v>
      </c>
      <c r="AD2376" t="s">
        <v>46616</v>
      </c>
      <c r="AE2376">
        <v>1015</v>
      </c>
      <c r="AF2376" t="s">
        <v>46616</v>
      </c>
      <c r="AG2376">
        <v>3</v>
      </c>
      <c r="AH2376" t="s">
        <v>81</v>
      </c>
      <c r="AI2376">
        <v>99</v>
      </c>
      <c r="AJ2376" t="s">
        <v>54511</v>
      </c>
      <c r="AK2376">
        <v>621</v>
      </c>
      <c r="AL2376" t="s">
        <v>10157</v>
      </c>
      <c r="AQ2376" t="s">
        <v>12798</v>
      </c>
      <c r="AR2376" t="s">
        <v>12799</v>
      </c>
      <c r="AS2376">
        <v>0</v>
      </c>
      <c r="AT2376" t="s">
        <v>61</v>
      </c>
      <c r="AU2376" t="s">
        <v>45157</v>
      </c>
      <c r="AX2376">
        <v>55.43241321</v>
      </c>
      <c r="AY2376">
        <v>9.3068000400000006</v>
      </c>
      <c r="AZ2376" t="s">
        <v>62</v>
      </c>
      <c r="BA2376">
        <v>1083</v>
      </c>
      <c r="BB2376" t="s">
        <v>2861</v>
      </c>
    </row>
    <row r="2377" spans="1:54" x14ac:dyDescent="0.25">
      <c r="A2377" s="1">
        <v>45200</v>
      </c>
      <c r="B2377">
        <v>280500</v>
      </c>
      <c r="C2377" t="s">
        <v>12800</v>
      </c>
      <c r="D2377">
        <v>6715</v>
      </c>
      <c r="E2377" t="s">
        <v>12801</v>
      </c>
      <c r="F2377" t="s">
        <v>12800</v>
      </c>
      <c r="G2377">
        <v>29189803</v>
      </c>
      <c r="H2377">
        <v>1021057211</v>
      </c>
      <c r="I2377" t="s">
        <v>12802</v>
      </c>
      <c r="K2377" t="s">
        <v>12803</v>
      </c>
      <c r="L2377" t="s">
        <v>48358</v>
      </c>
      <c r="M2377">
        <v>2660</v>
      </c>
      <c r="N2377">
        <v>300</v>
      </c>
      <c r="R2377" s="1">
        <v>43427</v>
      </c>
      <c r="S2377" t="s">
        <v>56</v>
      </c>
      <c r="T2377">
        <v>561</v>
      </c>
      <c r="U2377" t="s">
        <v>10323</v>
      </c>
      <c r="W2377">
        <v>2</v>
      </c>
      <c r="X2377" t="s">
        <v>57</v>
      </c>
      <c r="Y2377">
        <v>1</v>
      </c>
      <c r="Z2377" t="s">
        <v>46545</v>
      </c>
      <c r="AA2377">
        <v>10</v>
      </c>
      <c r="AB2377">
        <v>201408</v>
      </c>
      <c r="AC2377">
        <v>121</v>
      </c>
      <c r="AD2377" t="s">
        <v>70</v>
      </c>
      <c r="AE2377">
        <v>1012</v>
      </c>
      <c r="AF2377" t="s">
        <v>71</v>
      </c>
      <c r="AG2377">
        <v>1</v>
      </c>
      <c r="AH2377" t="s">
        <v>44482</v>
      </c>
      <c r="AI2377">
        <v>99</v>
      </c>
      <c r="AJ2377" t="s">
        <v>54511</v>
      </c>
      <c r="AK2377">
        <v>561</v>
      </c>
      <c r="AL2377" t="s">
        <v>10323</v>
      </c>
      <c r="AQ2377" t="s">
        <v>12804</v>
      </c>
      <c r="AR2377" t="s">
        <v>12805</v>
      </c>
      <c r="AS2377">
        <v>0</v>
      </c>
      <c r="AT2377" t="s">
        <v>61</v>
      </c>
      <c r="AU2377" t="s">
        <v>48359</v>
      </c>
      <c r="AX2377">
        <v>55.515501540000002</v>
      </c>
      <c r="AY2377">
        <v>8.4477628100000004</v>
      </c>
      <c r="AZ2377" t="s">
        <v>62</v>
      </c>
      <c r="BA2377">
        <v>1083</v>
      </c>
      <c r="BB2377" t="s">
        <v>2861</v>
      </c>
    </row>
    <row r="2378" spans="1:54" x14ac:dyDescent="0.25">
      <c r="A2378" s="1">
        <v>45200</v>
      </c>
      <c r="B2378">
        <v>280501</v>
      </c>
      <c r="C2378" t="s">
        <v>12806</v>
      </c>
      <c r="D2378">
        <v>6760</v>
      </c>
      <c r="E2378" t="s">
        <v>11951</v>
      </c>
      <c r="F2378" t="s">
        <v>12807</v>
      </c>
      <c r="G2378">
        <v>29189803</v>
      </c>
      <c r="H2378">
        <v>1003332502</v>
      </c>
      <c r="I2378" t="s">
        <v>48360</v>
      </c>
      <c r="K2378" t="s">
        <v>12808</v>
      </c>
      <c r="L2378" t="s">
        <v>12809</v>
      </c>
      <c r="M2378">
        <v>825</v>
      </c>
      <c r="N2378">
        <v>2</v>
      </c>
      <c r="R2378" s="1">
        <v>43783</v>
      </c>
      <c r="S2378" t="s">
        <v>56</v>
      </c>
      <c r="T2378">
        <v>561</v>
      </c>
      <c r="U2378" t="s">
        <v>10323</v>
      </c>
      <c r="W2378">
        <v>2</v>
      </c>
      <c r="X2378" t="s">
        <v>57</v>
      </c>
      <c r="Y2378">
        <v>1</v>
      </c>
      <c r="Z2378" t="s">
        <v>46545</v>
      </c>
      <c r="AA2378">
        <v>9</v>
      </c>
      <c r="AB2378">
        <v>201408</v>
      </c>
      <c r="AC2378">
        <v>121</v>
      </c>
      <c r="AD2378" t="s">
        <v>70</v>
      </c>
      <c r="AE2378">
        <v>1012</v>
      </c>
      <c r="AF2378" t="s">
        <v>71</v>
      </c>
      <c r="AG2378">
        <v>1</v>
      </c>
      <c r="AH2378" t="s">
        <v>44482</v>
      </c>
      <c r="AI2378">
        <v>99</v>
      </c>
      <c r="AJ2378" t="s">
        <v>54511</v>
      </c>
      <c r="AK2378">
        <v>561</v>
      </c>
      <c r="AL2378" t="s">
        <v>10323</v>
      </c>
      <c r="AP2378">
        <v>280620</v>
      </c>
      <c r="AQ2378" t="s">
        <v>12810</v>
      </c>
      <c r="AR2378" t="s">
        <v>12811</v>
      </c>
      <c r="AS2378">
        <v>2</v>
      </c>
      <c r="AT2378" t="s">
        <v>1413</v>
      </c>
      <c r="AU2378" t="s">
        <v>12812</v>
      </c>
      <c r="AX2378">
        <v>55.331932440000003</v>
      </c>
      <c r="AY2378">
        <v>8.7756092999999993</v>
      </c>
      <c r="AZ2378" t="s">
        <v>62</v>
      </c>
      <c r="BA2378">
        <v>1083</v>
      </c>
      <c r="BB2378" t="s">
        <v>2861</v>
      </c>
    </row>
    <row r="2379" spans="1:54" x14ac:dyDescent="0.25">
      <c r="A2379" s="1">
        <v>45200</v>
      </c>
      <c r="B2379">
        <v>280502</v>
      </c>
      <c r="C2379" t="s">
        <v>12813</v>
      </c>
      <c r="D2379">
        <v>6715</v>
      </c>
      <c r="E2379" t="s">
        <v>12801</v>
      </c>
      <c r="F2379" t="s">
        <v>12813</v>
      </c>
      <c r="G2379">
        <v>29189803</v>
      </c>
      <c r="H2379">
        <v>1003330948</v>
      </c>
      <c r="I2379" t="s">
        <v>12814</v>
      </c>
      <c r="K2379" t="s">
        <v>12815</v>
      </c>
      <c r="L2379" t="s">
        <v>12816</v>
      </c>
      <c r="M2379">
        <v>9131</v>
      </c>
      <c r="N2379">
        <v>28</v>
      </c>
      <c r="R2379" s="1">
        <v>44978</v>
      </c>
      <c r="S2379" t="s">
        <v>56</v>
      </c>
      <c r="T2379">
        <v>561</v>
      </c>
      <c r="U2379" t="s">
        <v>10323</v>
      </c>
      <c r="W2379">
        <v>2</v>
      </c>
      <c r="X2379" t="s">
        <v>57</v>
      </c>
      <c r="Y2379">
        <v>1</v>
      </c>
      <c r="Z2379" t="s">
        <v>46545</v>
      </c>
      <c r="AA2379">
        <v>9</v>
      </c>
      <c r="AB2379">
        <v>201408</v>
      </c>
      <c r="AC2379">
        <v>121</v>
      </c>
      <c r="AD2379" t="s">
        <v>70</v>
      </c>
      <c r="AE2379">
        <v>1012</v>
      </c>
      <c r="AF2379" t="s">
        <v>71</v>
      </c>
      <c r="AG2379">
        <v>1</v>
      </c>
      <c r="AH2379" t="s">
        <v>44482</v>
      </c>
      <c r="AI2379">
        <v>99</v>
      </c>
      <c r="AJ2379" t="s">
        <v>54511</v>
      </c>
      <c r="AK2379">
        <v>561</v>
      </c>
      <c r="AL2379" t="s">
        <v>10323</v>
      </c>
      <c r="AP2379">
        <v>280619</v>
      </c>
      <c r="AQ2379" t="s">
        <v>12817</v>
      </c>
      <c r="AR2379" t="s">
        <v>12818</v>
      </c>
      <c r="AS2379">
        <v>2</v>
      </c>
      <c r="AT2379" t="s">
        <v>1413</v>
      </c>
      <c r="AU2379" t="s">
        <v>12819</v>
      </c>
      <c r="AX2379">
        <v>55.507049109999997</v>
      </c>
      <c r="AY2379">
        <v>8.4395841899999997</v>
      </c>
      <c r="AZ2379" t="s">
        <v>62</v>
      </c>
      <c r="BA2379">
        <v>1083</v>
      </c>
      <c r="BB2379" t="s">
        <v>2861</v>
      </c>
    </row>
    <row r="2380" spans="1:54" x14ac:dyDescent="0.25">
      <c r="A2380" s="1">
        <v>45200</v>
      </c>
      <c r="B2380">
        <v>280503</v>
      </c>
      <c r="C2380" t="s">
        <v>12820</v>
      </c>
      <c r="D2380">
        <v>3600</v>
      </c>
      <c r="E2380" t="s">
        <v>6956</v>
      </c>
      <c r="F2380" t="s">
        <v>12821</v>
      </c>
      <c r="G2380">
        <v>63504416</v>
      </c>
      <c r="H2380">
        <v>1003888110</v>
      </c>
      <c r="I2380" t="s">
        <v>5773</v>
      </c>
      <c r="K2380" t="s">
        <v>5775</v>
      </c>
      <c r="L2380" t="s">
        <v>7030</v>
      </c>
      <c r="M2380">
        <v>475</v>
      </c>
      <c r="N2380">
        <v>1</v>
      </c>
      <c r="R2380" s="1">
        <v>44160</v>
      </c>
      <c r="S2380" t="s">
        <v>56</v>
      </c>
      <c r="W2380">
        <v>4</v>
      </c>
      <c r="X2380" t="s">
        <v>725</v>
      </c>
      <c r="Y2380">
        <v>1</v>
      </c>
      <c r="Z2380" t="s">
        <v>46545</v>
      </c>
      <c r="AB2380">
        <v>201311</v>
      </c>
      <c r="AC2380">
        <v>241</v>
      </c>
      <c r="AD2380" t="s">
        <v>1722</v>
      </c>
      <c r="AE2380">
        <v>1071</v>
      </c>
      <c r="AF2380" t="s">
        <v>1688</v>
      </c>
      <c r="AG2380">
        <v>1</v>
      </c>
      <c r="AH2380" t="s">
        <v>44482</v>
      </c>
      <c r="AI2380">
        <v>99</v>
      </c>
      <c r="AJ2380" t="s">
        <v>54511</v>
      </c>
      <c r="AK2380">
        <v>250</v>
      </c>
      <c r="AL2380" t="s">
        <v>2790</v>
      </c>
      <c r="AP2380">
        <v>281219</v>
      </c>
      <c r="AQ2380" t="s">
        <v>5777</v>
      </c>
      <c r="AR2380" t="s">
        <v>5778</v>
      </c>
      <c r="AS2380">
        <v>2</v>
      </c>
      <c r="AT2380" t="s">
        <v>1413</v>
      </c>
      <c r="AU2380" t="s">
        <v>7031</v>
      </c>
      <c r="AX2380">
        <v>55.84773963</v>
      </c>
      <c r="AY2380">
        <v>12.06311414</v>
      </c>
      <c r="AZ2380" t="s">
        <v>62</v>
      </c>
      <c r="BA2380">
        <v>1084</v>
      </c>
      <c r="BB2380" t="s">
        <v>63</v>
      </c>
    </row>
    <row r="2381" spans="1:54" x14ac:dyDescent="0.25">
      <c r="A2381" s="1">
        <v>45200</v>
      </c>
      <c r="B2381">
        <v>280504</v>
      </c>
      <c r="C2381" t="s">
        <v>12822</v>
      </c>
      <c r="D2381">
        <v>2800</v>
      </c>
      <c r="E2381" t="s">
        <v>1730</v>
      </c>
      <c r="F2381" t="s">
        <v>12823</v>
      </c>
      <c r="G2381">
        <v>63504416</v>
      </c>
      <c r="H2381">
        <v>1007272452</v>
      </c>
      <c r="I2381" t="s">
        <v>5773</v>
      </c>
      <c r="K2381" t="s">
        <v>5775</v>
      </c>
      <c r="L2381" t="s">
        <v>48338</v>
      </c>
      <c r="M2381">
        <v>334</v>
      </c>
      <c r="N2381">
        <v>1</v>
      </c>
      <c r="R2381" s="1">
        <v>44160</v>
      </c>
      <c r="S2381" t="s">
        <v>56</v>
      </c>
      <c r="W2381">
        <v>4</v>
      </c>
      <c r="X2381" t="s">
        <v>725</v>
      </c>
      <c r="Y2381">
        <v>1</v>
      </c>
      <c r="Z2381" t="s">
        <v>46545</v>
      </c>
      <c r="AB2381">
        <v>201311</v>
      </c>
      <c r="AC2381">
        <v>131</v>
      </c>
      <c r="AD2381" t="s">
        <v>752</v>
      </c>
      <c r="AE2381">
        <v>1061</v>
      </c>
      <c r="AF2381" t="s">
        <v>752</v>
      </c>
      <c r="AG2381">
        <v>1</v>
      </c>
      <c r="AH2381" t="s">
        <v>44482</v>
      </c>
      <c r="AI2381">
        <v>99</v>
      </c>
      <c r="AJ2381" t="s">
        <v>54511</v>
      </c>
      <c r="AK2381">
        <v>173</v>
      </c>
      <c r="AL2381" t="s">
        <v>44561</v>
      </c>
      <c r="AP2381">
        <v>281219</v>
      </c>
      <c r="AQ2381" t="s">
        <v>5777</v>
      </c>
      <c r="AR2381" t="s">
        <v>5778</v>
      </c>
      <c r="AS2381">
        <v>2</v>
      </c>
      <c r="AT2381" t="s">
        <v>1413</v>
      </c>
      <c r="AU2381" t="s">
        <v>48339</v>
      </c>
      <c r="AX2381">
        <v>55.779581739999998</v>
      </c>
      <c r="AY2381">
        <v>12.53398718</v>
      </c>
      <c r="AZ2381" t="s">
        <v>62</v>
      </c>
      <c r="BA2381">
        <v>1084</v>
      </c>
      <c r="BB2381" t="s">
        <v>63</v>
      </c>
    </row>
    <row r="2382" spans="1:54" x14ac:dyDescent="0.25">
      <c r="A2382" s="1">
        <v>45200</v>
      </c>
      <c r="B2382">
        <v>280505</v>
      </c>
      <c r="C2382" t="s">
        <v>12824</v>
      </c>
      <c r="D2382">
        <v>4500</v>
      </c>
      <c r="E2382" t="s">
        <v>48061</v>
      </c>
      <c r="F2382" t="s">
        <v>48361</v>
      </c>
      <c r="G2382">
        <v>29188459</v>
      </c>
      <c r="H2382">
        <v>1019019256</v>
      </c>
      <c r="I2382" t="s">
        <v>45158</v>
      </c>
      <c r="K2382" t="s">
        <v>11220</v>
      </c>
      <c r="L2382" t="s">
        <v>11221</v>
      </c>
      <c r="M2382">
        <v>1</v>
      </c>
      <c r="N2382">
        <v>1</v>
      </c>
      <c r="R2382" s="1">
        <v>44721</v>
      </c>
      <c r="S2382" t="s">
        <v>56</v>
      </c>
      <c r="T2382">
        <v>306</v>
      </c>
      <c r="U2382" t="s">
        <v>10308</v>
      </c>
      <c r="W2382">
        <v>2</v>
      </c>
      <c r="X2382" t="s">
        <v>57</v>
      </c>
      <c r="Y2382">
        <v>1</v>
      </c>
      <c r="Z2382" t="s">
        <v>46545</v>
      </c>
      <c r="AA2382">
        <v>9</v>
      </c>
      <c r="AB2382">
        <v>201408</v>
      </c>
      <c r="AC2382">
        <v>121</v>
      </c>
      <c r="AD2382" t="s">
        <v>70</v>
      </c>
      <c r="AE2382">
        <v>1012</v>
      </c>
      <c r="AF2382" t="s">
        <v>71</v>
      </c>
      <c r="AG2382">
        <v>4</v>
      </c>
      <c r="AH2382" t="s">
        <v>44547</v>
      </c>
      <c r="AI2382">
        <v>99</v>
      </c>
      <c r="AJ2382" t="s">
        <v>54511</v>
      </c>
      <c r="AK2382">
        <v>306</v>
      </c>
      <c r="AL2382" t="s">
        <v>10308</v>
      </c>
      <c r="AQ2382" t="s">
        <v>11222</v>
      </c>
      <c r="AR2382" t="s">
        <v>12825</v>
      </c>
      <c r="AS2382">
        <v>1</v>
      </c>
      <c r="AT2382" t="s">
        <v>1446</v>
      </c>
      <c r="AU2382" t="s">
        <v>11224</v>
      </c>
      <c r="AX2382">
        <v>55.925140839999997</v>
      </c>
      <c r="AY2382">
        <v>11.662097019999999</v>
      </c>
      <c r="AZ2382" t="s">
        <v>62</v>
      </c>
      <c r="BA2382">
        <v>1085</v>
      </c>
      <c r="BB2382" t="s">
        <v>44618</v>
      </c>
    </row>
    <row r="2383" spans="1:54" x14ac:dyDescent="0.25">
      <c r="A2383" s="1">
        <v>45200</v>
      </c>
      <c r="B2383">
        <v>280506</v>
      </c>
      <c r="C2383" t="s">
        <v>53199</v>
      </c>
      <c r="D2383">
        <v>4550</v>
      </c>
      <c r="E2383" t="s">
        <v>45159</v>
      </c>
      <c r="F2383" t="s">
        <v>53200</v>
      </c>
      <c r="G2383">
        <v>29188459</v>
      </c>
      <c r="H2383">
        <v>1003291646</v>
      </c>
      <c r="I2383" t="s">
        <v>48362</v>
      </c>
      <c r="K2383" t="s">
        <v>12826</v>
      </c>
      <c r="L2383" t="s">
        <v>12827</v>
      </c>
      <c r="M2383">
        <v>2190</v>
      </c>
      <c r="N2383">
        <v>6</v>
      </c>
      <c r="R2383" s="1">
        <v>43648</v>
      </c>
      <c r="S2383" t="s">
        <v>56</v>
      </c>
      <c r="T2383">
        <v>306</v>
      </c>
      <c r="U2383" t="s">
        <v>10308</v>
      </c>
      <c r="W2383">
        <v>2</v>
      </c>
      <c r="X2383" t="s">
        <v>57</v>
      </c>
      <c r="Y2383">
        <v>1</v>
      </c>
      <c r="Z2383" t="s">
        <v>46545</v>
      </c>
      <c r="AA2383">
        <v>9</v>
      </c>
      <c r="AB2383">
        <v>201408</v>
      </c>
      <c r="AC2383">
        <v>121</v>
      </c>
      <c r="AD2383" t="s">
        <v>70</v>
      </c>
      <c r="AE2383">
        <v>1012</v>
      </c>
      <c r="AF2383" t="s">
        <v>71</v>
      </c>
      <c r="AG2383">
        <v>4</v>
      </c>
      <c r="AH2383" t="s">
        <v>44547</v>
      </c>
      <c r="AI2383">
        <v>99</v>
      </c>
      <c r="AJ2383" t="s">
        <v>54511</v>
      </c>
      <c r="AK2383">
        <v>306</v>
      </c>
      <c r="AL2383" t="s">
        <v>10308</v>
      </c>
      <c r="AQ2383" t="s">
        <v>12828</v>
      </c>
      <c r="AR2383" t="s">
        <v>12829</v>
      </c>
      <c r="AS2383">
        <v>1</v>
      </c>
      <c r="AT2383" t="s">
        <v>1446</v>
      </c>
      <c r="AU2383" t="s">
        <v>4598</v>
      </c>
      <c r="AX2383">
        <v>55.815137780000001</v>
      </c>
      <c r="AY2383">
        <v>11.50341572</v>
      </c>
      <c r="AZ2383" t="s">
        <v>62</v>
      </c>
      <c r="BA2383">
        <v>1085</v>
      </c>
      <c r="BB2383" t="s">
        <v>44618</v>
      </c>
    </row>
    <row r="2384" spans="1:54" x14ac:dyDescent="0.25">
      <c r="A2384" s="1">
        <v>45200</v>
      </c>
      <c r="B2384">
        <v>280507</v>
      </c>
      <c r="C2384" t="s">
        <v>12830</v>
      </c>
      <c r="D2384">
        <v>4760</v>
      </c>
      <c r="E2384" t="s">
        <v>11833</v>
      </c>
      <c r="F2384" t="s">
        <v>45160</v>
      </c>
      <c r="G2384">
        <v>22029037</v>
      </c>
      <c r="H2384">
        <v>1017509388</v>
      </c>
      <c r="I2384" t="s">
        <v>9257</v>
      </c>
      <c r="K2384" t="s">
        <v>9227</v>
      </c>
      <c r="L2384" t="s">
        <v>12831</v>
      </c>
      <c r="M2384">
        <v>303</v>
      </c>
      <c r="N2384">
        <v>2</v>
      </c>
      <c r="R2384" s="1">
        <v>42320</v>
      </c>
      <c r="S2384" t="s">
        <v>56</v>
      </c>
      <c r="V2384" s="1">
        <v>42310</v>
      </c>
      <c r="W2384">
        <v>4</v>
      </c>
      <c r="X2384" t="s">
        <v>725</v>
      </c>
      <c r="Y2384">
        <v>1</v>
      </c>
      <c r="Z2384" t="s">
        <v>46545</v>
      </c>
      <c r="AB2384">
        <v>201311</v>
      </c>
      <c r="AC2384">
        <v>242</v>
      </c>
      <c r="AD2384" t="s">
        <v>1687</v>
      </c>
      <c r="AE2384">
        <v>1071</v>
      </c>
      <c r="AF2384" t="s">
        <v>1688</v>
      </c>
      <c r="AG2384">
        <v>3</v>
      </c>
      <c r="AH2384" t="s">
        <v>81</v>
      </c>
      <c r="AI2384">
        <v>99</v>
      </c>
      <c r="AJ2384" t="s">
        <v>54511</v>
      </c>
      <c r="AK2384">
        <v>390</v>
      </c>
      <c r="AL2384" t="s">
        <v>11069</v>
      </c>
      <c r="AM2384">
        <v>2</v>
      </c>
      <c r="AN2384" t="s">
        <v>119</v>
      </c>
      <c r="AO2384">
        <v>373401</v>
      </c>
      <c r="AP2384">
        <v>373401</v>
      </c>
      <c r="AQ2384" t="s">
        <v>9229</v>
      </c>
      <c r="AR2384" t="s">
        <v>9230</v>
      </c>
      <c r="AS2384">
        <v>2</v>
      </c>
      <c r="AT2384" t="s">
        <v>1413</v>
      </c>
      <c r="AU2384" t="s">
        <v>12832</v>
      </c>
      <c r="AZ2384" t="s">
        <v>62</v>
      </c>
      <c r="BA2384">
        <v>1085</v>
      </c>
      <c r="BB2384" t="s">
        <v>44618</v>
      </c>
    </row>
    <row r="2385" spans="1:54" x14ac:dyDescent="0.25">
      <c r="A2385" s="1">
        <v>45200</v>
      </c>
      <c r="B2385">
        <v>280508</v>
      </c>
      <c r="C2385" t="s">
        <v>12833</v>
      </c>
      <c r="D2385">
        <v>4652</v>
      </c>
      <c r="E2385" t="s">
        <v>53113</v>
      </c>
      <c r="F2385" t="s">
        <v>12833</v>
      </c>
      <c r="G2385">
        <v>29208654</v>
      </c>
      <c r="H2385">
        <v>1013796706</v>
      </c>
      <c r="I2385" t="s">
        <v>12834</v>
      </c>
      <c r="K2385" t="s">
        <v>10078</v>
      </c>
      <c r="L2385" t="s">
        <v>53201</v>
      </c>
      <c r="M2385">
        <v>769</v>
      </c>
      <c r="N2385">
        <v>1</v>
      </c>
      <c r="R2385" s="1">
        <v>44342</v>
      </c>
      <c r="S2385" t="s">
        <v>56</v>
      </c>
      <c r="T2385">
        <v>336</v>
      </c>
      <c r="U2385" t="s">
        <v>10080</v>
      </c>
      <c r="W2385">
        <v>2</v>
      </c>
      <c r="X2385" t="s">
        <v>57</v>
      </c>
      <c r="Y2385">
        <v>1</v>
      </c>
      <c r="Z2385" t="s">
        <v>46545</v>
      </c>
      <c r="AA2385">
        <v>11</v>
      </c>
      <c r="AB2385">
        <v>201311</v>
      </c>
      <c r="AC2385">
        <v>121</v>
      </c>
      <c r="AD2385" t="s">
        <v>70</v>
      </c>
      <c r="AE2385">
        <v>1012</v>
      </c>
      <c r="AF2385" t="s">
        <v>71</v>
      </c>
      <c r="AG2385">
        <v>1</v>
      </c>
      <c r="AH2385" t="s">
        <v>44482</v>
      </c>
      <c r="AI2385">
        <v>99</v>
      </c>
      <c r="AJ2385" t="s">
        <v>54511</v>
      </c>
      <c r="AK2385">
        <v>336</v>
      </c>
      <c r="AL2385" t="s">
        <v>10080</v>
      </c>
      <c r="AQ2385" t="s">
        <v>12835</v>
      </c>
      <c r="AR2385" t="s">
        <v>10082</v>
      </c>
      <c r="AS2385">
        <v>0</v>
      </c>
      <c r="AT2385" t="s">
        <v>61</v>
      </c>
      <c r="AU2385" t="s">
        <v>52957</v>
      </c>
      <c r="AX2385">
        <v>55.347099030000003</v>
      </c>
      <c r="AY2385">
        <v>12.2386933</v>
      </c>
      <c r="AZ2385" t="s">
        <v>62</v>
      </c>
      <c r="BA2385">
        <v>1085</v>
      </c>
      <c r="BB2385" t="s">
        <v>44618</v>
      </c>
    </row>
    <row r="2386" spans="1:54" x14ac:dyDescent="0.25">
      <c r="A2386" s="1">
        <v>45200</v>
      </c>
      <c r="B2386">
        <v>280509</v>
      </c>
      <c r="C2386" t="s">
        <v>48363</v>
      </c>
      <c r="D2386">
        <v>2635</v>
      </c>
      <c r="E2386" t="s">
        <v>46850</v>
      </c>
      <c r="F2386" t="s">
        <v>48364</v>
      </c>
      <c r="G2386">
        <v>11748708</v>
      </c>
      <c r="H2386">
        <v>1003400874</v>
      </c>
      <c r="I2386" t="s">
        <v>46726</v>
      </c>
      <c r="K2386" t="s">
        <v>1685</v>
      </c>
      <c r="L2386" t="s">
        <v>5489</v>
      </c>
      <c r="M2386">
        <v>850</v>
      </c>
      <c r="N2386">
        <v>65</v>
      </c>
      <c r="R2386" s="1">
        <v>43783</v>
      </c>
      <c r="S2386" t="s">
        <v>56</v>
      </c>
      <c r="W2386">
        <v>4</v>
      </c>
      <c r="X2386" t="s">
        <v>725</v>
      </c>
      <c r="Y2386">
        <v>1</v>
      </c>
      <c r="Z2386" t="s">
        <v>46545</v>
      </c>
      <c r="AA2386">
        <v>10</v>
      </c>
      <c r="AB2386">
        <v>201311</v>
      </c>
      <c r="AC2386">
        <v>121</v>
      </c>
      <c r="AD2386" t="s">
        <v>70</v>
      </c>
      <c r="AE2386">
        <v>1012</v>
      </c>
      <c r="AF2386" t="s">
        <v>71</v>
      </c>
      <c r="AG2386">
        <v>1</v>
      </c>
      <c r="AH2386" t="s">
        <v>44482</v>
      </c>
      <c r="AI2386">
        <v>99</v>
      </c>
      <c r="AJ2386" t="s">
        <v>54511</v>
      </c>
      <c r="AK2386">
        <v>183</v>
      </c>
      <c r="AL2386" t="s">
        <v>46852</v>
      </c>
      <c r="AP2386">
        <v>280727</v>
      </c>
      <c r="AQ2386" t="s">
        <v>1689</v>
      </c>
      <c r="AR2386" t="s">
        <v>1690</v>
      </c>
      <c r="AS2386">
        <v>2</v>
      </c>
      <c r="AT2386" t="s">
        <v>1413</v>
      </c>
      <c r="AU2386" t="s">
        <v>2746</v>
      </c>
      <c r="AX2386">
        <v>55.616183970000002</v>
      </c>
      <c r="AY2386">
        <v>12.363211590000001</v>
      </c>
      <c r="AZ2386" t="s">
        <v>62</v>
      </c>
      <c r="BA2386">
        <v>1084</v>
      </c>
      <c r="BB2386" t="s">
        <v>63</v>
      </c>
    </row>
    <row r="2387" spans="1:54" x14ac:dyDescent="0.25">
      <c r="A2387" s="1">
        <v>45200</v>
      </c>
      <c r="B2387">
        <v>280510</v>
      </c>
      <c r="C2387" t="s">
        <v>12836</v>
      </c>
      <c r="D2387">
        <v>6700</v>
      </c>
      <c r="E2387" t="s">
        <v>10388</v>
      </c>
      <c r="F2387" t="s">
        <v>12836</v>
      </c>
      <c r="G2387">
        <v>50215628</v>
      </c>
      <c r="H2387">
        <v>1001944592</v>
      </c>
      <c r="I2387" t="s">
        <v>12837</v>
      </c>
      <c r="K2387" t="s">
        <v>12838</v>
      </c>
      <c r="L2387" t="s">
        <v>12839</v>
      </c>
      <c r="M2387">
        <v>4543</v>
      </c>
      <c r="N2387">
        <v>70</v>
      </c>
      <c r="R2387" s="1">
        <v>44522</v>
      </c>
      <c r="S2387" t="s">
        <v>56</v>
      </c>
      <c r="W2387">
        <v>5</v>
      </c>
      <c r="X2387" t="s">
        <v>557</v>
      </c>
      <c r="Y2387">
        <v>1</v>
      </c>
      <c r="Z2387" t="s">
        <v>46545</v>
      </c>
      <c r="AB2387">
        <v>201311</v>
      </c>
      <c r="AC2387">
        <v>147</v>
      </c>
      <c r="AD2387" t="s">
        <v>46697</v>
      </c>
      <c r="AE2387">
        <v>1021</v>
      </c>
      <c r="AF2387" t="s">
        <v>46697</v>
      </c>
      <c r="AG2387">
        <v>1</v>
      </c>
      <c r="AH2387" t="s">
        <v>44482</v>
      </c>
      <c r="AI2387">
        <v>99</v>
      </c>
      <c r="AJ2387" t="s">
        <v>54511</v>
      </c>
      <c r="AK2387">
        <v>561</v>
      </c>
      <c r="AL2387" t="s">
        <v>10323</v>
      </c>
      <c r="AQ2387" t="s">
        <v>12840</v>
      </c>
      <c r="AR2387" t="s">
        <v>12841</v>
      </c>
      <c r="AS2387">
        <v>0</v>
      </c>
      <c r="AT2387" t="s">
        <v>61</v>
      </c>
      <c r="AU2387" t="s">
        <v>8433</v>
      </c>
      <c r="AX2387">
        <v>55.466346080000001</v>
      </c>
      <c r="AY2387">
        <v>8.4482167399999994</v>
      </c>
      <c r="AZ2387" t="s">
        <v>62</v>
      </c>
      <c r="BA2387">
        <v>1083</v>
      </c>
      <c r="BB2387" t="s">
        <v>2861</v>
      </c>
    </row>
    <row r="2388" spans="1:54" x14ac:dyDescent="0.25">
      <c r="A2388" s="1">
        <v>45200</v>
      </c>
      <c r="B2388">
        <v>280511</v>
      </c>
      <c r="C2388" t="s">
        <v>48365</v>
      </c>
      <c r="D2388">
        <v>9000</v>
      </c>
      <c r="E2388" t="s">
        <v>10638</v>
      </c>
      <c r="F2388" t="s">
        <v>48366</v>
      </c>
      <c r="G2388">
        <v>29190941</v>
      </c>
      <c r="H2388">
        <v>1003375304</v>
      </c>
      <c r="I2388" t="s">
        <v>48367</v>
      </c>
      <c r="K2388" t="s">
        <v>12842</v>
      </c>
      <c r="L2388" t="s">
        <v>12843</v>
      </c>
      <c r="M2388">
        <v>4346</v>
      </c>
      <c r="N2388">
        <v>1</v>
      </c>
      <c r="R2388" s="1">
        <v>44845</v>
      </c>
      <c r="S2388" t="s">
        <v>56</v>
      </c>
      <c r="T2388">
        <v>1081</v>
      </c>
      <c r="U2388" t="s">
        <v>1844</v>
      </c>
      <c r="W2388">
        <v>7</v>
      </c>
      <c r="X2388" t="s">
        <v>2845</v>
      </c>
      <c r="Y2388">
        <v>1</v>
      </c>
      <c r="Z2388" t="s">
        <v>46545</v>
      </c>
      <c r="AA2388">
        <v>10</v>
      </c>
      <c r="AB2388">
        <v>201311</v>
      </c>
      <c r="AC2388">
        <v>126</v>
      </c>
      <c r="AD2388" t="s">
        <v>46616</v>
      </c>
      <c r="AE2388">
        <v>1015</v>
      </c>
      <c r="AF2388" t="s">
        <v>46616</v>
      </c>
      <c r="AG2388">
        <v>1</v>
      </c>
      <c r="AH2388" t="s">
        <v>44482</v>
      </c>
      <c r="AI2388">
        <v>99</v>
      </c>
      <c r="AJ2388" t="s">
        <v>54511</v>
      </c>
      <c r="AK2388">
        <v>851</v>
      </c>
      <c r="AL2388" t="s">
        <v>2847</v>
      </c>
      <c r="AQ2388" t="s">
        <v>12844</v>
      </c>
      <c r="AR2388" t="s">
        <v>12845</v>
      </c>
      <c r="AS2388">
        <v>0</v>
      </c>
      <c r="AT2388" t="s">
        <v>61</v>
      </c>
      <c r="AU2388" t="s">
        <v>12846</v>
      </c>
      <c r="AX2388">
        <v>57.024964300000001</v>
      </c>
      <c r="AY2388">
        <v>9.9452166299999902</v>
      </c>
      <c r="AZ2388" t="s">
        <v>62</v>
      </c>
      <c r="BA2388">
        <v>1081</v>
      </c>
      <c r="BB2388" t="s">
        <v>1844</v>
      </c>
    </row>
    <row r="2389" spans="1:54" x14ac:dyDescent="0.25">
      <c r="A2389" s="1">
        <v>45200</v>
      </c>
      <c r="B2389">
        <v>280512</v>
      </c>
      <c r="C2389" t="s">
        <v>12847</v>
      </c>
      <c r="D2389">
        <v>2000</v>
      </c>
      <c r="E2389" t="s">
        <v>729</v>
      </c>
      <c r="F2389" t="s">
        <v>12848</v>
      </c>
      <c r="G2389">
        <v>62572019</v>
      </c>
      <c r="H2389">
        <v>1014910375</v>
      </c>
      <c r="I2389" t="s">
        <v>45161</v>
      </c>
      <c r="K2389" t="s">
        <v>3270</v>
      </c>
      <c r="L2389" t="s">
        <v>3236</v>
      </c>
      <c r="M2389">
        <v>619</v>
      </c>
      <c r="N2389">
        <v>1</v>
      </c>
      <c r="R2389" s="1">
        <v>42661</v>
      </c>
      <c r="S2389" t="s">
        <v>56</v>
      </c>
      <c r="V2389" s="1">
        <v>42681</v>
      </c>
      <c r="W2389">
        <v>4</v>
      </c>
      <c r="X2389" t="s">
        <v>725</v>
      </c>
      <c r="Y2389">
        <v>4</v>
      </c>
      <c r="Z2389" t="s">
        <v>1324</v>
      </c>
      <c r="AB2389">
        <v>201311</v>
      </c>
      <c r="AC2389">
        <v>306</v>
      </c>
      <c r="AD2389" t="s">
        <v>46731</v>
      </c>
      <c r="AE2389">
        <v>1085</v>
      </c>
      <c r="AF2389" t="s">
        <v>46731</v>
      </c>
      <c r="AG2389">
        <v>3</v>
      </c>
      <c r="AH2389" t="s">
        <v>81</v>
      </c>
      <c r="AI2389">
        <v>99</v>
      </c>
      <c r="AJ2389" t="s">
        <v>54511</v>
      </c>
      <c r="AK2389">
        <v>147</v>
      </c>
      <c r="AL2389" t="s">
        <v>1940</v>
      </c>
      <c r="AM2389">
        <v>2</v>
      </c>
      <c r="AN2389" t="s">
        <v>119</v>
      </c>
      <c r="AO2389">
        <v>147402</v>
      </c>
      <c r="AP2389">
        <v>219417</v>
      </c>
      <c r="AQ2389" t="s">
        <v>12849</v>
      </c>
      <c r="AR2389" t="s">
        <v>12850</v>
      </c>
      <c r="AS2389">
        <v>2</v>
      </c>
      <c r="AT2389" t="s">
        <v>1413</v>
      </c>
      <c r="AU2389" t="s">
        <v>734</v>
      </c>
      <c r="AX2389">
        <v>55.678954924712798</v>
      </c>
      <c r="AY2389">
        <v>12.5198226554927</v>
      </c>
      <c r="AZ2389" t="s">
        <v>62</v>
      </c>
      <c r="BA2389">
        <v>1084</v>
      </c>
      <c r="BB2389" t="s">
        <v>63</v>
      </c>
    </row>
    <row r="2390" spans="1:54" x14ac:dyDescent="0.25">
      <c r="A2390" s="1">
        <v>45200</v>
      </c>
      <c r="B2390">
        <v>280513</v>
      </c>
      <c r="C2390" t="s">
        <v>48368</v>
      </c>
      <c r="D2390">
        <v>3480</v>
      </c>
      <c r="E2390" t="s">
        <v>6865</v>
      </c>
      <c r="F2390" t="s">
        <v>48369</v>
      </c>
      <c r="G2390">
        <v>30891732</v>
      </c>
      <c r="H2390">
        <v>1014190283</v>
      </c>
      <c r="I2390" t="s">
        <v>1463</v>
      </c>
      <c r="K2390" t="s">
        <v>1755</v>
      </c>
      <c r="L2390" t="s">
        <v>48370</v>
      </c>
      <c r="M2390">
        <v>6192</v>
      </c>
      <c r="N2390" t="s">
        <v>7936</v>
      </c>
      <c r="R2390" s="1">
        <v>43791</v>
      </c>
      <c r="S2390" t="s">
        <v>56</v>
      </c>
      <c r="W2390">
        <v>4</v>
      </c>
      <c r="X2390" t="s">
        <v>725</v>
      </c>
      <c r="Y2390">
        <v>4</v>
      </c>
      <c r="Z2390" t="s">
        <v>1324</v>
      </c>
      <c r="AB2390">
        <v>201311</v>
      </c>
      <c r="AC2390">
        <v>306</v>
      </c>
      <c r="AD2390" t="s">
        <v>46731</v>
      </c>
      <c r="AE2390">
        <v>1085</v>
      </c>
      <c r="AF2390" t="s">
        <v>46731</v>
      </c>
      <c r="AG2390">
        <v>1</v>
      </c>
      <c r="AH2390" t="s">
        <v>44482</v>
      </c>
      <c r="AI2390">
        <v>99</v>
      </c>
      <c r="AJ2390" t="s">
        <v>54511</v>
      </c>
      <c r="AK2390">
        <v>219</v>
      </c>
      <c r="AL2390" t="s">
        <v>46837</v>
      </c>
      <c r="AP2390">
        <v>219417</v>
      </c>
      <c r="AQ2390" t="s">
        <v>2302</v>
      </c>
      <c r="AR2390" t="s">
        <v>1469</v>
      </c>
      <c r="AS2390">
        <v>2</v>
      </c>
      <c r="AT2390" t="s">
        <v>1413</v>
      </c>
      <c r="AU2390" t="s">
        <v>47607</v>
      </c>
      <c r="AX2390">
        <v>55.988687229999996</v>
      </c>
      <c r="AY2390">
        <v>12.346583900000001</v>
      </c>
      <c r="AZ2390" t="s">
        <v>62</v>
      </c>
      <c r="BA2390">
        <v>1084</v>
      </c>
      <c r="BB2390" t="s">
        <v>63</v>
      </c>
    </row>
    <row r="2391" spans="1:54" x14ac:dyDescent="0.25">
      <c r="A2391" s="1">
        <v>45200</v>
      </c>
      <c r="B2391">
        <v>280514</v>
      </c>
      <c r="C2391" t="s">
        <v>12851</v>
      </c>
      <c r="D2391">
        <v>4300</v>
      </c>
      <c r="E2391" t="s">
        <v>45009</v>
      </c>
      <c r="F2391" t="s">
        <v>12852</v>
      </c>
      <c r="G2391">
        <v>35374493</v>
      </c>
      <c r="H2391">
        <v>1018789937</v>
      </c>
      <c r="I2391" t="s">
        <v>12853</v>
      </c>
      <c r="K2391" t="s">
        <v>9242</v>
      </c>
      <c r="L2391" t="s">
        <v>12854</v>
      </c>
      <c r="M2391">
        <v>1252</v>
      </c>
      <c r="N2391">
        <v>239</v>
      </c>
      <c r="R2391" s="1">
        <v>41913</v>
      </c>
      <c r="S2391" t="s">
        <v>12855</v>
      </c>
      <c r="W2391">
        <v>5</v>
      </c>
      <c r="X2391" t="s">
        <v>557</v>
      </c>
      <c r="Y2391">
        <v>1</v>
      </c>
      <c r="Z2391" t="s">
        <v>46545</v>
      </c>
      <c r="AB2391">
        <v>201408</v>
      </c>
      <c r="AC2391">
        <v>123</v>
      </c>
      <c r="AD2391" t="s">
        <v>1507</v>
      </c>
      <c r="AE2391">
        <v>1011</v>
      </c>
      <c r="AF2391" t="s">
        <v>1507</v>
      </c>
      <c r="AG2391">
        <v>8</v>
      </c>
      <c r="AH2391" t="s">
        <v>10520</v>
      </c>
      <c r="AI2391">
        <v>99</v>
      </c>
      <c r="AJ2391" t="s">
        <v>54511</v>
      </c>
      <c r="AK2391">
        <v>316</v>
      </c>
      <c r="AL2391" t="s">
        <v>45011</v>
      </c>
      <c r="AQ2391" t="s">
        <v>12856</v>
      </c>
      <c r="AS2391">
        <v>0</v>
      </c>
      <c r="AT2391" t="s">
        <v>61</v>
      </c>
      <c r="AU2391" t="s">
        <v>9984</v>
      </c>
      <c r="AX2391">
        <v>55.642385601344799</v>
      </c>
      <c r="AY2391">
        <v>11.669390907356</v>
      </c>
      <c r="AZ2391" t="s">
        <v>62</v>
      </c>
      <c r="BA2391">
        <v>1085</v>
      </c>
      <c r="BB2391" t="s">
        <v>44618</v>
      </c>
    </row>
    <row r="2392" spans="1:54" x14ac:dyDescent="0.25">
      <c r="A2392" s="1">
        <v>45200</v>
      </c>
      <c r="B2392">
        <v>280515</v>
      </c>
      <c r="C2392" t="s">
        <v>12857</v>
      </c>
      <c r="D2392">
        <v>2830</v>
      </c>
      <c r="E2392" t="s">
        <v>5544</v>
      </c>
      <c r="F2392" t="s">
        <v>5702</v>
      </c>
      <c r="G2392">
        <v>29190623</v>
      </c>
      <c r="H2392">
        <v>1010775759</v>
      </c>
      <c r="I2392" t="s">
        <v>48371</v>
      </c>
      <c r="K2392" t="s">
        <v>5703</v>
      </c>
      <c r="L2392" t="s">
        <v>12858</v>
      </c>
      <c r="M2392">
        <v>458</v>
      </c>
      <c r="N2392" t="s">
        <v>5692</v>
      </c>
      <c r="R2392" s="1">
        <v>44894</v>
      </c>
      <c r="S2392" t="s">
        <v>56</v>
      </c>
      <c r="T2392">
        <v>1084</v>
      </c>
      <c r="U2392" t="s">
        <v>63</v>
      </c>
      <c r="W2392">
        <v>7</v>
      </c>
      <c r="X2392" t="s">
        <v>2845</v>
      </c>
      <c r="Y2392">
        <v>1</v>
      </c>
      <c r="Z2392" t="s">
        <v>46545</v>
      </c>
      <c r="AA2392">
        <v>10</v>
      </c>
      <c r="AB2392">
        <v>201312</v>
      </c>
      <c r="AC2392">
        <v>126</v>
      </c>
      <c r="AD2392" t="s">
        <v>46616</v>
      </c>
      <c r="AE2392">
        <v>1015</v>
      </c>
      <c r="AF2392" t="s">
        <v>46616</v>
      </c>
      <c r="AG2392">
        <v>1</v>
      </c>
      <c r="AH2392" t="s">
        <v>44482</v>
      </c>
      <c r="AI2392">
        <v>99</v>
      </c>
      <c r="AJ2392" t="s">
        <v>54511</v>
      </c>
      <c r="AK2392">
        <v>173</v>
      </c>
      <c r="AL2392" t="s">
        <v>44561</v>
      </c>
      <c r="AQ2392" t="s">
        <v>12859</v>
      </c>
      <c r="AS2392">
        <v>0</v>
      </c>
      <c r="AT2392" t="s">
        <v>61</v>
      </c>
      <c r="AU2392" t="s">
        <v>5642</v>
      </c>
      <c r="AX2392">
        <v>55.798541299999997</v>
      </c>
      <c r="AY2392">
        <v>12.481994630000001</v>
      </c>
      <c r="AZ2392" t="s">
        <v>62</v>
      </c>
      <c r="BA2392">
        <v>1084</v>
      </c>
      <c r="BB2392" t="s">
        <v>63</v>
      </c>
    </row>
    <row r="2393" spans="1:54" x14ac:dyDescent="0.25">
      <c r="A2393" s="1">
        <v>45200</v>
      </c>
      <c r="B2393">
        <v>280516</v>
      </c>
      <c r="C2393" t="s">
        <v>48372</v>
      </c>
      <c r="D2393">
        <v>3700</v>
      </c>
      <c r="E2393" t="s">
        <v>48373</v>
      </c>
      <c r="F2393" t="s">
        <v>48374</v>
      </c>
      <c r="G2393">
        <v>26696348</v>
      </c>
      <c r="H2393">
        <v>1003308040</v>
      </c>
      <c r="I2393" t="s">
        <v>12860</v>
      </c>
      <c r="K2393" t="s">
        <v>12861</v>
      </c>
      <c r="L2393" t="s">
        <v>12862</v>
      </c>
      <c r="M2393">
        <v>2661</v>
      </c>
      <c r="N2393">
        <v>12</v>
      </c>
      <c r="R2393" s="1">
        <v>41898</v>
      </c>
      <c r="S2393" t="s">
        <v>56</v>
      </c>
      <c r="T2393">
        <v>400</v>
      </c>
      <c r="U2393" t="s">
        <v>12863</v>
      </c>
      <c r="V2393" s="1">
        <v>41883</v>
      </c>
      <c r="W2393">
        <v>2</v>
      </c>
      <c r="X2393" t="s">
        <v>57</v>
      </c>
      <c r="Y2393">
        <v>1</v>
      </c>
      <c r="Z2393" t="s">
        <v>46545</v>
      </c>
      <c r="AA2393">
        <v>10</v>
      </c>
      <c r="AB2393">
        <v>201312</v>
      </c>
      <c r="AC2393">
        <v>121</v>
      </c>
      <c r="AD2393" t="s">
        <v>70</v>
      </c>
      <c r="AE2393">
        <v>1012</v>
      </c>
      <c r="AF2393" t="s">
        <v>71</v>
      </c>
      <c r="AG2393">
        <v>3</v>
      </c>
      <c r="AH2393" t="s">
        <v>81</v>
      </c>
      <c r="AI2393">
        <v>99</v>
      </c>
      <c r="AJ2393" t="s">
        <v>54511</v>
      </c>
      <c r="AK2393">
        <v>400</v>
      </c>
      <c r="AL2393" t="s">
        <v>12863</v>
      </c>
      <c r="AM2393">
        <v>2</v>
      </c>
      <c r="AN2393" t="s">
        <v>119</v>
      </c>
      <c r="AO2393">
        <v>400041</v>
      </c>
      <c r="AP2393">
        <v>400041</v>
      </c>
      <c r="AQ2393" t="s">
        <v>12864</v>
      </c>
      <c r="AR2393" t="s">
        <v>12865</v>
      </c>
      <c r="AS2393">
        <v>2</v>
      </c>
      <c r="AT2393" t="s">
        <v>1413</v>
      </c>
      <c r="AU2393" t="s">
        <v>12866</v>
      </c>
      <c r="AX2393">
        <v>55.1077681551089</v>
      </c>
      <c r="AY2393">
        <v>14.7097510806929</v>
      </c>
      <c r="AZ2393" t="s">
        <v>62</v>
      </c>
      <c r="BA2393">
        <v>1084</v>
      </c>
      <c r="BB2393" t="s">
        <v>63</v>
      </c>
    </row>
    <row r="2394" spans="1:54" x14ac:dyDescent="0.25">
      <c r="A2394" s="1">
        <v>45200</v>
      </c>
      <c r="B2394">
        <v>280517</v>
      </c>
      <c r="C2394" t="s">
        <v>45162</v>
      </c>
      <c r="D2394">
        <v>8220</v>
      </c>
      <c r="E2394" t="s">
        <v>10996</v>
      </c>
      <c r="F2394" t="s">
        <v>45163</v>
      </c>
      <c r="G2394">
        <v>55133018</v>
      </c>
      <c r="H2394">
        <v>1013485913</v>
      </c>
      <c r="I2394" t="s">
        <v>12867</v>
      </c>
      <c r="K2394" t="s">
        <v>12868</v>
      </c>
      <c r="L2394" t="s">
        <v>12869</v>
      </c>
      <c r="M2394">
        <v>5013</v>
      </c>
      <c r="N2394">
        <v>29</v>
      </c>
      <c r="R2394" s="1">
        <v>43791</v>
      </c>
      <c r="S2394" t="s">
        <v>612</v>
      </c>
      <c r="T2394">
        <v>751</v>
      </c>
      <c r="U2394" t="s">
        <v>10168</v>
      </c>
      <c r="W2394">
        <v>2</v>
      </c>
      <c r="X2394" t="s">
        <v>57</v>
      </c>
      <c r="Y2394">
        <v>1</v>
      </c>
      <c r="Z2394" t="s">
        <v>46545</v>
      </c>
      <c r="AB2394">
        <v>201312</v>
      </c>
      <c r="AC2394">
        <v>931</v>
      </c>
      <c r="AD2394" t="s">
        <v>1467</v>
      </c>
      <c r="AE2394">
        <v>2022</v>
      </c>
      <c r="AF2394" t="s">
        <v>1467</v>
      </c>
      <c r="AG2394">
        <v>1</v>
      </c>
      <c r="AH2394" t="s">
        <v>44482</v>
      </c>
      <c r="AI2394">
        <v>99</v>
      </c>
      <c r="AJ2394" t="s">
        <v>54511</v>
      </c>
      <c r="AK2394">
        <v>751</v>
      </c>
      <c r="AL2394" t="s">
        <v>10168</v>
      </c>
      <c r="AQ2394" t="s">
        <v>12870</v>
      </c>
      <c r="AR2394" t="s">
        <v>12555</v>
      </c>
      <c r="AS2394">
        <v>0</v>
      </c>
      <c r="AT2394" t="s">
        <v>61</v>
      </c>
      <c r="AU2394" t="s">
        <v>12871</v>
      </c>
      <c r="AX2394">
        <v>56.150375050000001</v>
      </c>
      <c r="AY2394">
        <v>10.136786069999999</v>
      </c>
      <c r="AZ2394" t="s">
        <v>62</v>
      </c>
      <c r="BA2394">
        <v>1082</v>
      </c>
      <c r="BB2394" t="s">
        <v>2852</v>
      </c>
    </row>
    <row r="2395" spans="1:54" x14ac:dyDescent="0.25">
      <c r="A2395" s="1">
        <v>45200</v>
      </c>
      <c r="B2395">
        <v>280518</v>
      </c>
      <c r="C2395" t="s">
        <v>12872</v>
      </c>
      <c r="D2395">
        <v>4760</v>
      </c>
      <c r="E2395" t="s">
        <v>11833</v>
      </c>
      <c r="F2395" t="s">
        <v>55869</v>
      </c>
      <c r="G2395">
        <v>26717086</v>
      </c>
      <c r="H2395">
        <v>1009239851</v>
      </c>
      <c r="I2395" t="s">
        <v>12873</v>
      </c>
      <c r="K2395" t="s">
        <v>12874</v>
      </c>
      <c r="L2395" t="s">
        <v>12875</v>
      </c>
      <c r="M2395">
        <v>465</v>
      </c>
      <c r="N2395">
        <v>12</v>
      </c>
      <c r="R2395" s="1">
        <v>44315</v>
      </c>
      <c r="S2395" t="s">
        <v>56</v>
      </c>
      <c r="V2395" s="1">
        <v>44196</v>
      </c>
      <c r="W2395">
        <v>6</v>
      </c>
      <c r="X2395" t="s">
        <v>1289</v>
      </c>
      <c r="Y2395">
        <v>1</v>
      </c>
      <c r="Z2395" t="s">
        <v>46545</v>
      </c>
      <c r="AA2395">
        <v>10</v>
      </c>
      <c r="AB2395">
        <v>201312</v>
      </c>
      <c r="AC2395">
        <v>149</v>
      </c>
      <c r="AD2395" t="s">
        <v>1085</v>
      </c>
      <c r="AE2395">
        <v>1026</v>
      </c>
      <c r="AF2395" t="s">
        <v>44530</v>
      </c>
      <c r="AG2395">
        <v>3</v>
      </c>
      <c r="AH2395" t="s">
        <v>81</v>
      </c>
      <c r="AI2395">
        <v>99</v>
      </c>
      <c r="AJ2395" t="s">
        <v>54511</v>
      </c>
      <c r="AK2395">
        <v>390</v>
      </c>
      <c r="AL2395" t="s">
        <v>11069</v>
      </c>
      <c r="AQ2395" t="s">
        <v>12876</v>
      </c>
      <c r="AR2395" t="s">
        <v>12877</v>
      </c>
      <c r="AS2395">
        <v>0</v>
      </c>
      <c r="AT2395" t="s">
        <v>61</v>
      </c>
      <c r="AU2395" t="s">
        <v>12878</v>
      </c>
      <c r="AX2395">
        <v>55.009640640000001</v>
      </c>
      <c r="AY2395">
        <v>11.90438548</v>
      </c>
      <c r="AZ2395" t="s">
        <v>62</v>
      </c>
      <c r="BA2395">
        <v>1085</v>
      </c>
      <c r="BB2395" t="s">
        <v>44618</v>
      </c>
    </row>
    <row r="2396" spans="1:54" x14ac:dyDescent="0.25">
      <c r="A2396" s="1">
        <v>45200</v>
      </c>
      <c r="B2396">
        <v>280519</v>
      </c>
      <c r="C2396" t="s">
        <v>12879</v>
      </c>
      <c r="D2396">
        <v>4000</v>
      </c>
      <c r="E2396" t="s">
        <v>7628</v>
      </c>
      <c r="F2396" t="s">
        <v>12879</v>
      </c>
      <c r="G2396">
        <v>33361378</v>
      </c>
      <c r="H2396">
        <v>1016494581</v>
      </c>
      <c r="I2396" t="s">
        <v>12880</v>
      </c>
      <c r="K2396" t="s">
        <v>12881</v>
      </c>
      <c r="L2396" t="s">
        <v>12882</v>
      </c>
      <c r="M2396">
        <v>705</v>
      </c>
      <c r="N2396">
        <v>15</v>
      </c>
      <c r="R2396" s="1">
        <v>44963</v>
      </c>
      <c r="S2396" t="s">
        <v>56</v>
      </c>
      <c r="W2396">
        <v>6</v>
      </c>
      <c r="X2396" t="s">
        <v>1289</v>
      </c>
      <c r="Y2396">
        <v>1</v>
      </c>
      <c r="Z2396" t="s">
        <v>46545</v>
      </c>
      <c r="AB2396">
        <v>201312</v>
      </c>
      <c r="AC2396">
        <v>149</v>
      </c>
      <c r="AD2396" t="s">
        <v>1085</v>
      </c>
      <c r="AE2396">
        <v>1026</v>
      </c>
      <c r="AF2396" t="s">
        <v>44530</v>
      </c>
      <c r="AG2396">
        <v>1</v>
      </c>
      <c r="AH2396" t="s">
        <v>44482</v>
      </c>
      <c r="AI2396">
        <v>99</v>
      </c>
      <c r="AJ2396" t="s">
        <v>54511</v>
      </c>
      <c r="AK2396">
        <v>265</v>
      </c>
      <c r="AL2396" t="s">
        <v>4243</v>
      </c>
      <c r="AQ2396" t="s">
        <v>12883</v>
      </c>
      <c r="AR2396" t="s">
        <v>12884</v>
      </c>
      <c r="AS2396">
        <v>0</v>
      </c>
      <c r="AT2396" t="s">
        <v>61</v>
      </c>
      <c r="AU2396" t="s">
        <v>12885</v>
      </c>
      <c r="AW2396" t="s">
        <v>9463</v>
      </c>
      <c r="AX2396">
        <v>55.649635809999999</v>
      </c>
      <c r="AY2396">
        <v>12.133217009999999</v>
      </c>
      <c r="AZ2396" t="s">
        <v>62</v>
      </c>
      <c r="BA2396">
        <v>1085</v>
      </c>
      <c r="BB2396" t="s">
        <v>44618</v>
      </c>
    </row>
    <row r="2397" spans="1:54" x14ac:dyDescent="0.25">
      <c r="A2397" s="1">
        <v>45200</v>
      </c>
      <c r="B2397">
        <v>280520</v>
      </c>
      <c r="C2397" t="s">
        <v>12886</v>
      </c>
      <c r="D2397">
        <v>4000</v>
      </c>
      <c r="E2397" t="s">
        <v>7628</v>
      </c>
      <c r="F2397" t="s">
        <v>12886</v>
      </c>
      <c r="G2397">
        <v>29189404</v>
      </c>
      <c r="H2397">
        <v>1019013088</v>
      </c>
      <c r="I2397" t="s">
        <v>12887</v>
      </c>
      <c r="K2397" t="s">
        <v>12888</v>
      </c>
      <c r="L2397" t="s">
        <v>47909</v>
      </c>
      <c r="M2397">
        <v>4408</v>
      </c>
      <c r="N2397">
        <v>266</v>
      </c>
      <c r="R2397" s="1">
        <v>44824</v>
      </c>
      <c r="S2397" t="s">
        <v>56</v>
      </c>
      <c r="T2397">
        <v>265</v>
      </c>
      <c r="U2397" t="s">
        <v>4243</v>
      </c>
      <c r="W2397">
        <v>2</v>
      </c>
      <c r="X2397" t="s">
        <v>57</v>
      </c>
      <c r="Y2397">
        <v>1</v>
      </c>
      <c r="Z2397" t="s">
        <v>46545</v>
      </c>
      <c r="AB2397">
        <v>201401</v>
      </c>
      <c r="AC2397">
        <v>149</v>
      </c>
      <c r="AD2397" t="s">
        <v>1085</v>
      </c>
      <c r="AE2397">
        <v>1026</v>
      </c>
      <c r="AF2397" t="s">
        <v>44530</v>
      </c>
      <c r="AG2397">
        <v>1</v>
      </c>
      <c r="AH2397" t="s">
        <v>44482</v>
      </c>
      <c r="AI2397">
        <v>99</v>
      </c>
      <c r="AJ2397" t="s">
        <v>54511</v>
      </c>
      <c r="AK2397">
        <v>265</v>
      </c>
      <c r="AL2397" t="s">
        <v>4243</v>
      </c>
      <c r="AQ2397" t="s">
        <v>12889</v>
      </c>
      <c r="AR2397" t="s">
        <v>12890</v>
      </c>
      <c r="AS2397">
        <v>0</v>
      </c>
      <c r="AT2397" t="s">
        <v>61</v>
      </c>
      <c r="AU2397" t="s">
        <v>47594</v>
      </c>
      <c r="AX2397">
        <v>55.644402300000003</v>
      </c>
      <c r="AY2397">
        <v>12.139958650000001</v>
      </c>
      <c r="AZ2397" t="s">
        <v>62</v>
      </c>
      <c r="BA2397">
        <v>1085</v>
      </c>
      <c r="BB2397" t="s">
        <v>44618</v>
      </c>
    </row>
    <row r="2398" spans="1:54" x14ac:dyDescent="0.25">
      <c r="A2398" s="1">
        <v>45200</v>
      </c>
      <c r="B2398">
        <v>280521</v>
      </c>
      <c r="C2398" t="s">
        <v>12891</v>
      </c>
      <c r="D2398">
        <v>6000</v>
      </c>
      <c r="E2398" t="s">
        <v>10270</v>
      </c>
      <c r="F2398" t="s">
        <v>12892</v>
      </c>
      <c r="G2398">
        <v>55960410</v>
      </c>
      <c r="H2398">
        <v>1003339465</v>
      </c>
      <c r="I2398" t="s">
        <v>12893</v>
      </c>
      <c r="K2398" t="s">
        <v>12894</v>
      </c>
      <c r="L2398" t="s">
        <v>12895</v>
      </c>
      <c r="M2398">
        <v>7423</v>
      </c>
      <c r="N2398">
        <v>28</v>
      </c>
      <c r="R2398" s="1">
        <v>44484</v>
      </c>
      <c r="S2398" t="s">
        <v>56</v>
      </c>
      <c r="V2398" s="1">
        <v>44470</v>
      </c>
      <c r="W2398">
        <v>4</v>
      </c>
      <c r="X2398" t="s">
        <v>725</v>
      </c>
      <c r="Y2398">
        <v>1</v>
      </c>
      <c r="Z2398" t="s">
        <v>46545</v>
      </c>
      <c r="AA2398">
        <v>10</v>
      </c>
      <c r="AB2398">
        <v>201408</v>
      </c>
      <c r="AC2398">
        <v>121</v>
      </c>
      <c r="AD2398" t="s">
        <v>70</v>
      </c>
      <c r="AE2398">
        <v>1012</v>
      </c>
      <c r="AF2398" t="s">
        <v>71</v>
      </c>
      <c r="AG2398">
        <v>3</v>
      </c>
      <c r="AH2398" t="s">
        <v>81</v>
      </c>
      <c r="AI2398">
        <v>99</v>
      </c>
      <c r="AJ2398" t="s">
        <v>54511</v>
      </c>
      <c r="AK2398">
        <v>621</v>
      </c>
      <c r="AL2398" t="s">
        <v>10157</v>
      </c>
      <c r="AM2398">
        <v>2</v>
      </c>
      <c r="AN2398" t="s">
        <v>119</v>
      </c>
      <c r="AO2398">
        <v>621401</v>
      </c>
      <c r="AP2398">
        <v>621401</v>
      </c>
      <c r="AQ2398" t="s">
        <v>12896</v>
      </c>
      <c r="AR2398" t="s">
        <v>12897</v>
      </c>
      <c r="AS2398">
        <v>2</v>
      </c>
      <c r="AT2398" t="s">
        <v>1413</v>
      </c>
      <c r="AU2398" t="s">
        <v>12898</v>
      </c>
      <c r="AX2398">
        <v>55.509845329999997</v>
      </c>
      <c r="AY2398">
        <v>9.4682107599999998</v>
      </c>
      <c r="AZ2398" t="s">
        <v>62</v>
      </c>
      <c r="BA2398">
        <v>1083</v>
      </c>
      <c r="BB2398" t="s">
        <v>2861</v>
      </c>
    </row>
    <row r="2399" spans="1:54" x14ac:dyDescent="0.25">
      <c r="A2399" s="1">
        <v>45200</v>
      </c>
      <c r="B2399">
        <v>280522</v>
      </c>
      <c r="C2399" t="s">
        <v>12899</v>
      </c>
      <c r="D2399">
        <v>6000</v>
      </c>
      <c r="E2399" t="s">
        <v>10270</v>
      </c>
      <c r="F2399" t="s">
        <v>12900</v>
      </c>
      <c r="G2399">
        <v>55960410</v>
      </c>
      <c r="H2399">
        <v>1003339465</v>
      </c>
      <c r="I2399" t="s">
        <v>12893</v>
      </c>
      <c r="K2399" t="s">
        <v>12894</v>
      </c>
      <c r="L2399" t="s">
        <v>12895</v>
      </c>
      <c r="M2399">
        <v>7423</v>
      </c>
      <c r="N2399">
        <v>28</v>
      </c>
      <c r="R2399" s="1">
        <v>44484</v>
      </c>
      <c r="S2399" t="s">
        <v>56</v>
      </c>
      <c r="V2399" s="1">
        <v>44470</v>
      </c>
      <c r="W2399">
        <v>4</v>
      </c>
      <c r="X2399" t="s">
        <v>725</v>
      </c>
      <c r="Y2399">
        <v>1</v>
      </c>
      <c r="Z2399" t="s">
        <v>46545</v>
      </c>
      <c r="AB2399">
        <v>201401</v>
      </c>
      <c r="AC2399">
        <v>242</v>
      </c>
      <c r="AD2399" t="s">
        <v>1687</v>
      </c>
      <c r="AE2399">
        <v>1071</v>
      </c>
      <c r="AF2399" t="s">
        <v>1688</v>
      </c>
      <c r="AG2399">
        <v>3</v>
      </c>
      <c r="AH2399" t="s">
        <v>81</v>
      </c>
      <c r="AI2399">
        <v>99</v>
      </c>
      <c r="AJ2399" t="s">
        <v>54511</v>
      </c>
      <c r="AK2399">
        <v>621</v>
      </c>
      <c r="AL2399" t="s">
        <v>10157</v>
      </c>
      <c r="AM2399">
        <v>2</v>
      </c>
      <c r="AN2399" t="s">
        <v>119</v>
      </c>
      <c r="AO2399">
        <v>621401</v>
      </c>
      <c r="AP2399">
        <v>621401</v>
      </c>
      <c r="AQ2399" t="s">
        <v>12896</v>
      </c>
      <c r="AR2399" t="s">
        <v>12897</v>
      </c>
      <c r="AS2399">
        <v>2</v>
      </c>
      <c r="AT2399" t="s">
        <v>1413</v>
      </c>
      <c r="AU2399" t="s">
        <v>12898</v>
      </c>
      <c r="AX2399">
        <v>55.509845329999997</v>
      </c>
      <c r="AY2399">
        <v>9.4682107599999998</v>
      </c>
      <c r="AZ2399" t="s">
        <v>62</v>
      </c>
      <c r="BA2399">
        <v>1083</v>
      </c>
      <c r="BB2399" t="s">
        <v>2861</v>
      </c>
    </row>
    <row r="2400" spans="1:54" x14ac:dyDescent="0.25">
      <c r="A2400" s="1">
        <v>45200</v>
      </c>
      <c r="B2400">
        <v>280523</v>
      </c>
      <c r="C2400" t="s">
        <v>48375</v>
      </c>
      <c r="D2400">
        <v>4600</v>
      </c>
      <c r="E2400" t="s">
        <v>47768</v>
      </c>
      <c r="F2400" t="s">
        <v>48376</v>
      </c>
      <c r="G2400">
        <v>19504638</v>
      </c>
      <c r="H2400">
        <v>1003848021</v>
      </c>
      <c r="I2400" t="s">
        <v>12901</v>
      </c>
      <c r="K2400" t="s">
        <v>9121</v>
      </c>
      <c r="L2400" t="s">
        <v>54731</v>
      </c>
      <c r="M2400">
        <v>9485</v>
      </c>
      <c r="N2400">
        <v>50</v>
      </c>
      <c r="R2400" s="1">
        <v>43129</v>
      </c>
      <c r="S2400" t="s">
        <v>56</v>
      </c>
      <c r="V2400" s="1">
        <v>42582</v>
      </c>
      <c r="W2400">
        <v>0</v>
      </c>
      <c r="X2400" t="s">
        <v>1252</v>
      </c>
      <c r="Y2400">
        <v>1</v>
      </c>
      <c r="Z2400" t="s">
        <v>46545</v>
      </c>
      <c r="AB2400">
        <v>201408</v>
      </c>
      <c r="AC2400">
        <v>131</v>
      </c>
      <c r="AD2400" t="s">
        <v>752</v>
      </c>
      <c r="AE2400">
        <v>1062</v>
      </c>
      <c r="AF2400" t="s">
        <v>753</v>
      </c>
      <c r="AG2400">
        <v>3</v>
      </c>
      <c r="AH2400" t="s">
        <v>81</v>
      </c>
      <c r="AI2400">
        <v>99</v>
      </c>
      <c r="AJ2400" t="s">
        <v>54511</v>
      </c>
      <c r="AK2400">
        <v>259</v>
      </c>
      <c r="AL2400" t="s">
        <v>47769</v>
      </c>
      <c r="AQ2400" t="s">
        <v>12902</v>
      </c>
      <c r="AS2400">
        <v>0</v>
      </c>
      <c r="AT2400" t="s">
        <v>61</v>
      </c>
      <c r="AU2400" t="s">
        <v>54644</v>
      </c>
      <c r="AX2400">
        <v>55.480183869999998</v>
      </c>
      <c r="AY2400">
        <v>12.176682169999999</v>
      </c>
      <c r="AZ2400" t="s">
        <v>62</v>
      </c>
      <c r="BA2400">
        <v>1085</v>
      </c>
      <c r="BB2400" t="s">
        <v>44618</v>
      </c>
    </row>
    <row r="2401" spans="1:54" x14ac:dyDescent="0.25">
      <c r="A2401" s="1">
        <v>45200</v>
      </c>
      <c r="B2401">
        <v>280524</v>
      </c>
      <c r="C2401" t="s">
        <v>12903</v>
      </c>
      <c r="D2401">
        <v>1799</v>
      </c>
      <c r="E2401" t="s">
        <v>46543</v>
      </c>
      <c r="F2401" t="s">
        <v>12904</v>
      </c>
      <c r="G2401">
        <v>64942212</v>
      </c>
      <c r="H2401">
        <v>1020429239</v>
      </c>
      <c r="I2401" t="s">
        <v>793</v>
      </c>
      <c r="K2401" t="s">
        <v>12905</v>
      </c>
      <c r="L2401" t="s">
        <v>12906</v>
      </c>
      <c r="M2401">
        <v>5100</v>
      </c>
      <c r="N2401">
        <v>99</v>
      </c>
      <c r="R2401" s="1">
        <v>44911</v>
      </c>
      <c r="S2401" t="s">
        <v>56</v>
      </c>
      <c r="T2401">
        <v>101</v>
      </c>
      <c r="U2401" t="s">
        <v>46544</v>
      </c>
      <c r="W2401">
        <v>2</v>
      </c>
      <c r="X2401" t="s">
        <v>57</v>
      </c>
      <c r="Y2401">
        <v>1</v>
      </c>
      <c r="Z2401" t="s">
        <v>46545</v>
      </c>
      <c r="AA2401">
        <v>9</v>
      </c>
      <c r="AB2401">
        <v>201401</v>
      </c>
      <c r="AC2401">
        <v>121</v>
      </c>
      <c r="AD2401" t="s">
        <v>70</v>
      </c>
      <c r="AE2401">
        <v>1017</v>
      </c>
      <c r="AF2401" t="s">
        <v>12907</v>
      </c>
      <c r="AG2401">
        <v>1</v>
      </c>
      <c r="AH2401" t="s">
        <v>44482</v>
      </c>
      <c r="AI2401">
        <v>99</v>
      </c>
      <c r="AJ2401" t="s">
        <v>54511</v>
      </c>
      <c r="AK2401">
        <v>101</v>
      </c>
      <c r="AL2401" t="s">
        <v>46544</v>
      </c>
      <c r="AQ2401" t="s">
        <v>12908</v>
      </c>
      <c r="AR2401" t="s">
        <v>12909</v>
      </c>
      <c r="AS2401">
        <v>0</v>
      </c>
      <c r="AT2401" t="s">
        <v>61</v>
      </c>
      <c r="AU2401" t="s">
        <v>501</v>
      </c>
      <c r="AX2401">
        <v>55.666989229999999</v>
      </c>
      <c r="AY2401">
        <v>12.53401635</v>
      </c>
      <c r="AZ2401" t="s">
        <v>62</v>
      </c>
      <c r="BA2401">
        <v>1084</v>
      </c>
      <c r="BB2401" t="s">
        <v>63</v>
      </c>
    </row>
    <row r="2402" spans="1:54" x14ac:dyDescent="0.25">
      <c r="A2402" s="1">
        <v>45200</v>
      </c>
      <c r="B2402">
        <v>280525</v>
      </c>
      <c r="C2402" t="s">
        <v>12910</v>
      </c>
      <c r="D2402">
        <v>6000</v>
      </c>
      <c r="E2402" t="s">
        <v>10270</v>
      </c>
      <c r="F2402" t="s">
        <v>12910</v>
      </c>
      <c r="G2402">
        <v>19954617</v>
      </c>
      <c r="H2402">
        <v>1003401705</v>
      </c>
      <c r="I2402" t="s">
        <v>12911</v>
      </c>
      <c r="K2402" t="s">
        <v>12912</v>
      </c>
      <c r="L2402" t="s">
        <v>12913</v>
      </c>
      <c r="M2402">
        <v>8897</v>
      </c>
      <c r="N2402">
        <v>7</v>
      </c>
      <c r="R2402" s="1">
        <v>43783</v>
      </c>
      <c r="S2402" t="s">
        <v>56</v>
      </c>
      <c r="W2402">
        <v>4</v>
      </c>
      <c r="X2402" t="s">
        <v>725</v>
      </c>
      <c r="Y2402">
        <v>1</v>
      </c>
      <c r="Z2402" t="s">
        <v>46545</v>
      </c>
      <c r="AA2402">
        <v>10</v>
      </c>
      <c r="AB2402">
        <v>201408</v>
      </c>
      <c r="AC2402">
        <v>121</v>
      </c>
      <c r="AD2402" t="s">
        <v>70</v>
      </c>
      <c r="AE2402">
        <v>1012</v>
      </c>
      <c r="AF2402" t="s">
        <v>71</v>
      </c>
      <c r="AG2402">
        <v>1</v>
      </c>
      <c r="AH2402" t="s">
        <v>44482</v>
      </c>
      <c r="AI2402">
        <v>99</v>
      </c>
      <c r="AJ2402" t="s">
        <v>54511</v>
      </c>
      <c r="AK2402">
        <v>621</v>
      </c>
      <c r="AL2402" t="s">
        <v>10157</v>
      </c>
      <c r="AP2402">
        <v>621402</v>
      </c>
      <c r="AQ2402" t="s">
        <v>12914</v>
      </c>
      <c r="AR2402" t="s">
        <v>12915</v>
      </c>
      <c r="AS2402">
        <v>2</v>
      </c>
      <c r="AT2402" t="s">
        <v>1413</v>
      </c>
      <c r="AU2402" t="s">
        <v>12916</v>
      </c>
      <c r="AX2402">
        <v>55.484380190000003</v>
      </c>
      <c r="AY2402">
        <v>9.4856763199999996</v>
      </c>
      <c r="AZ2402" t="s">
        <v>62</v>
      </c>
      <c r="BA2402">
        <v>1083</v>
      </c>
      <c r="BB2402" t="s">
        <v>2861</v>
      </c>
    </row>
    <row r="2403" spans="1:54" x14ac:dyDescent="0.25">
      <c r="A2403" s="1">
        <v>45200</v>
      </c>
      <c r="B2403">
        <v>280526</v>
      </c>
      <c r="C2403" t="s">
        <v>12917</v>
      </c>
      <c r="D2403">
        <v>4293</v>
      </c>
      <c r="E2403" t="s">
        <v>12918</v>
      </c>
      <c r="F2403" t="s">
        <v>12917</v>
      </c>
      <c r="G2403">
        <v>29189994</v>
      </c>
      <c r="H2403">
        <v>1007529208</v>
      </c>
      <c r="I2403" t="s">
        <v>12919</v>
      </c>
      <c r="K2403" t="s">
        <v>12920</v>
      </c>
      <c r="L2403" t="s">
        <v>12921</v>
      </c>
      <c r="M2403">
        <v>303</v>
      </c>
      <c r="N2403">
        <v>42</v>
      </c>
      <c r="R2403" s="1">
        <v>42264</v>
      </c>
      <c r="S2403" t="s">
        <v>56</v>
      </c>
      <c r="T2403">
        <v>340</v>
      </c>
      <c r="U2403" t="s">
        <v>46873</v>
      </c>
      <c r="V2403" s="1">
        <v>42248</v>
      </c>
      <c r="W2403">
        <v>2</v>
      </c>
      <c r="X2403" t="s">
        <v>57</v>
      </c>
      <c r="Y2403">
        <v>1</v>
      </c>
      <c r="Z2403" t="s">
        <v>46545</v>
      </c>
      <c r="AA2403">
        <v>10</v>
      </c>
      <c r="AB2403">
        <v>201402</v>
      </c>
      <c r="AC2403">
        <v>129</v>
      </c>
      <c r="AD2403" t="s">
        <v>2405</v>
      </c>
      <c r="AE2403">
        <v>1016</v>
      </c>
      <c r="AF2403" t="s">
        <v>2405</v>
      </c>
      <c r="AG2403">
        <v>3</v>
      </c>
      <c r="AH2403" t="s">
        <v>81</v>
      </c>
      <c r="AI2403">
        <v>99</v>
      </c>
      <c r="AJ2403" t="s">
        <v>54511</v>
      </c>
      <c r="AK2403">
        <v>340</v>
      </c>
      <c r="AL2403" t="s">
        <v>46873</v>
      </c>
      <c r="AM2403">
        <v>2</v>
      </c>
      <c r="AN2403" t="s">
        <v>119</v>
      </c>
      <c r="AO2403">
        <v>303001</v>
      </c>
      <c r="AQ2403" t="s">
        <v>12922</v>
      </c>
      <c r="AR2403" t="s">
        <v>12923</v>
      </c>
      <c r="AS2403">
        <v>0</v>
      </c>
      <c r="AT2403" t="s">
        <v>61</v>
      </c>
      <c r="AU2403" t="s">
        <v>12924</v>
      </c>
      <c r="AX2403">
        <v>55.519668989581199</v>
      </c>
      <c r="AY2403">
        <v>11.4954798258828</v>
      </c>
      <c r="AZ2403" t="s">
        <v>62</v>
      </c>
      <c r="BA2403">
        <v>1085</v>
      </c>
      <c r="BB2403" t="s">
        <v>44618</v>
      </c>
    </row>
    <row r="2404" spans="1:54" x14ac:dyDescent="0.25">
      <c r="A2404" s="1">
        <v>45200</v>
      </c>
      <c r="B2404">
        <v>280527</v>
      </c>
      <c r="C2404" t="s">
        <v>12925</v>
      </c>
      <c r="D2404">
        <v>3400</v>
      </c>
      <c r="E2404" t="s">
        <v>46836</v>
      </c>
      <c r="F2404" t="s">
        <v>12926</v>
      </c>
      <c r="G2404">
        <v>31579279</v>
      </c>
      <c r="H2404">
        <v>1014538352</v>
      </c>
      <c r="I2404" t="s">
        <v>12927</v>
      </c>
      <c r="K2404" t="s">
        <v>12928</v>
      </c>
      <c r="L2404" t="s">
        <v>12929</v>
      </c>
      <c r="M2404">
        <v>1843</v>
      </c>
      <c r="N2404">
        <v>26</v>
      </c>
      <c r="R2404" s="1">
        <v>43791</v>
      </c>
      <c r="S2404" t="s">
        <v>56</v>
      </c>
      <c r="W2404">
        <v>6</v>
      </c>
      <c r="X2404" t="s">
        <v>1289</v>
      </c>
      <c r="Y2404">
        <v>1</v>
      </c>
      <c r="Z2404" t="s">
        <v>46545</v>
      </c>
      <c r="AA2404">
        <v>10</v>
      </c>
      <c r="AB2404">
        <v>201402</v>
      </c>
      <c r="AC2404">
        <v>149</v>
      </c>
      <c r="AD2404" t="s">
        <v>1085</v>
      </c>
      <c r="AE2404">
        <v>1026</v>
      </c>
      <c r="AF2404" t="s">
        <v>44530</v>
      </c>
      <c r="AG2404">
        <v>1</v>
      </c>
      <c r="AH2404" t="s">
        <v>44482</v>
      </c>
      <c r="AI2404">
        <v>99</v>
      </c>
      <c r="AJ2404" t="s">
        <v>54511</v>
      </c>
      <c r="AK2404">
        <v>219</v>
      </c>
      <c r="AL2404" t="s">
        <v>46837</v>
      </c>
      <c r="AQ2404" t="s">
        <v>12930</v>
      </c>
      <c r="AR2404" t="s">
        <v>12931</v>
      </c>
      <c r="AS2404">
        <v>0</v>
      </c>
      <c r="AT2404" t="s">
        <v>61</v>
      </c>
      <c r="AU2404" t="s">
        <v>12932</v>
      </c>
      <c r="AX2404">
        <v>55.946364809999999</v>
      </c>
      <c r="AY2404">
        <v>12.253893039999999</v>
      </c>
      <c r="AZ2404" t="s">
        <v>62</v>
      </c>
      <c r="BA2404">
        <v>1084</v>
      </c>
      <c r="BB2404" t="s">
        <v>63</v>
      </c>
    </row>
    <row r="2405" spans="1:54" x14ac:dyDescent="0.25">
      <c r="A2405" s="1">
        <v>45200</v>
      </c>
      <c r="B2405">
        <v>280528</v>
      </c>
      <c r="C2405" t="s">
        <v>12933</v>
      </c>
      <c r="D2405">
        <v>2500</v>
      </c>
      <c r="E2405" t="s">
        <v>509</v>
      </c>
      <c r="F2405" t="s">
        <v>55870</v>
      </c>
      <c r="G2405">
        <v>44053128</v>
      </c>
      <c r="H2405">
        <v>1019183137</v>
      </c>
      <c r="I2405" t="s">
        <v>54556</v>
      </c>
      <c r="K2405" t="s">
        <v>1807</v>
      </c>
      <c r="L2405" t="s">
        <v>55865</v>
      </c>
      <c r="M2405">
        <v>8308</v>
      </c>
      <c r="N2405">
        <v>18</v>
      </c>
      <c r="R2405" s="1">
        <v>44277</v>
      </c>
      <c r="S2405" t="s">
        <v>56</v>
      </c>
      <c r="W2405">
        <v>4</v>
      </c>
      <c r="X2405" t="s">
        <v>725</v>
      </c>
      <c r="Y2405">
        <v>1</v>
      </c>
      <c r="Z2405" t="s">
        <v>46545</v>
      </c>
      <c r="AB2405">
        <v>201403</v>
      </c>
      <c r="AC2405">
        <v>240</v>
      </c>
      <c r="AD2405" t="s">
        <v>2530</v>
      </c>
      <c r="AE2405">
        <v>1071</v>
      </c>
      <c r="AF2405" t="s">
        <v>1688</v>
      </c>
      <c r="AG2405">
        <v>1</v>
      </c>
      <c r="AH2405" t="s">
        <v>44482</v>
      </c>
      <c r="AI2405">
        <v>99</v>
      </c>
      <c r="AJ2405" t="s">
        <v>54511</v>
      </c>
      <c r="AK2405">
        <v>101</v>
      </c>
      <c r="AL2405" t="s">
        <v>46544</v>
      </c>
      <c r="AP2405">
        <v>265416</v>
      </c>
      <c r="AQ2405" t="s">
        <v>1809</v>
      </c>
      <c r="AR2405" t="s">
        <v>1810</v>
      </c>
      <c r="AS2405">
        <v>2</v>
      </c>
      <c r="AT2405" t="s">
        <v>1413</v>
      </c>
      <c r="AU2405" t="s">
        <v>55711</v>
      </c>
      <c r="AX2405">
        <v>55.662431359999999</v>
      </c>
      <c r="AY2405">
        <v>12.521210399999999</v>
      </c>
      <c r="AZ2405" t="s">
        <v>62</v>
      </c>
      <c r="BA2405">
        <v>1084</v>
      </c>
      <c r="BB2405" t="s">
        <v>63</v>
      </c>
    </row>
    <row r="2406" spans="1:54" x14ac:dyDescent="0.25">
      <c r="A2406" s="1">
        <v>45200</v>
      </c>
      <c r="B2406">
        <v>280529</v>
      </c>
      <c r="C2406" t="s">
        <v>12934</v>
      </c>
      <c r="D2406">
        <v>9000</v>
      </c>
      <c r="E2406" t="s">
        <v>10638</v>
      </c>
      <c r="F2406" t="s">
        <v>53202</v>
      </c>
      <c r="G2406">
        <v>29553165</v>
      </c>
      <c r="H2406">
        <v>1019215187</v>
      </c>
      <c r="I2406" t="s">
        <v>12935</v>
      </c>
      <c r="K2406" t="s">
        <v>10806</v>
      </c>
      <c r="L2406" t="s">
        <v>53203</v>
      </c>
      <c r="M2406">
        <v>2848</v>
      </c>
      <c r="N2406" t="s">
        <v>5114</v>
      </c>
      <c r="R2406" s="1">
        <v>44403</v>
      </c>
      <c r="S2406" t="s">
        <v>56</v>
      </c>
      <c r="W2406">
        <v>4</v>
      </c>
      <c r="X2406" t="s">
        <v>725</v>
      </c>
      <c r="Y2406">
        <v>1</v>
      </c>
      <c r="Z2406" t="s">
        <v>46545</v>
      </c>
      <c r="AB2406">
        <v>201403</v>
      </c>
      <c r="AC2406">
        <v>281</v>
      </c>
      <c r="AD2406" t="s">
        <v>1773</v>
      </c>
      <c r="AE2406">
        <v>1071</v>
      </c>
      <c r="AF2406" t="s">
        <v>1688</v>
      </c>
      <c r="AG2406">
        <v>1</v>
      </c>
      <c r="AH2406" t="s">
        <v>44482</v>
      </c>
      <c r="AI2406">
        <v>99</v>
      </c>
      <c r="AJ2406" t="s">
        <v>54511</v>
      </c>
      <c r="AK2406">
        <v>851</v>
      </c>
      <c r="AL2406" t="s">
        <v>2847</v>
      </c>
      <c r="AP2406">
        <v>851452</v>
      </c>
      <c r="AQ2406" t="s">
        <v>12936</v>
      </c>
      <c r="AR2406" t="s">
        <v>12937</v>
      </c>
      <c r="AS2406">
        <v>2</v>
      </c>
      <c r="AT2406" t="s">
        <v>1413</v>
      </c>
      <c r="AU2406" t="s">
        <v>53204</v>
      </c>
      <c r="AX2406">
        <v>57.042033750000002</v>
      </c>
      <c r="AY2406">
        <v>9.9206013300000002</v>
      </c>
      <c r="AZ2406" t="s">
        <v>62</v>
      </c>
      <c r="BA2406">
        <v>1081</v>
      </c>
      <c r="BB2406" t="s">
        <v>1844</v>
      </c>
    </row>
    <row r="2407" spans="1:54" x14ac:dyDescent="0.25">
      <c r="A2407" s="1">
        <v>45200</v>
      </c>
      <c r="B2407">
        <v>280530</v>
      </c>
      <c r="C2407" t="s">
        <v>48377</v>
      </c>
      <c r="D2407">
        <v>2100</v>
      </c>
      <c r="E2407" t="s">
        <v>54516</v>
      </c>
      <c r="F2407" t="s">
        <v>48377</v>
      </c>
      <c r="G2407">
        <v>28968191</v>
      </c>
      <c r="H2407">
        <v>1019095289</v>
      </c>
      <c r="I2407" t="s">
        <v>48378</v>
      </c>
      <c r="K2407" t="s">
        <v>12938</v>
      </c>
      <c r="L2407" t="s">
        <v>12939</v>
      </c>
      <c r="M2407">
        <v>7660</v>
      </c>
      <c r="N2407">
        <v>3</v>
      </c>
      <c r="P2407">
        <v>2</v>
      </c>
      <c r="R2407" s="1">
        <v>45030</v>
      </c>
      <c r="S2407" t="s">
        <v>673</v>
      </c>
      <c r="W2407">
        <v>6</v>
      </c>
      <c r="X2407" t="s">
        <v>1289</v>
      </c>
      <c r="Y2407">
        <v>1</v>
      </c>
      <c r="Z2407" t="s">
        <v>46545</v>
      </c>
      <c r="AA2407">
        <v>10</v>
      </c>
      <c r="AB2407">
        <v>201404</v>
      </c>
      <c r="AC2407">
        <v>129</v>
      </c>
      <c r="AD2407" t="s">
        <v>2405</v>
      </c>
      <c r="AE2407">
        <v>1016</v>
      </c>
      <c r="AF2407" t="s">
        <v>2405</v>
      </c>
      <c r="AG2407">
        <v>1</v>
      </c>
      <c r="AH2407" t="s">
        <v>44482</v>
      </c>
      <c r="AI2407">
        <v>99</v>
      </c>
      <c r="AJ2407" t="s">
        <v>54511</v>
      </c>
      <c r="AK2407">
        <v>101</v>
      </c>
      <c r="AL2407" t="s">
        <v>46544</v>
      </c>
      <c r="AQ2407" t="s">
        <v>12940</v>
      </c>
      <c r="AR2407" t="s">
        <v>48379</v>
      </c>
      <c r="AS2407">
        <v>0</v>
      </c>
      <c r="AT2407" t="s">
        <v>61</v>
      </c>
      <c r="AU2407" t="s">
        <v>2565</v>
      </c>
      <c r="AX2407">
        <v>55.694105299999997</v>
      </c>
      <c r="AY2407">
        <v>12.588097530000001</v>
      </c>
      <c r="AZ2407" t="s">
        <v>62</v>
      </c>
      <c r="BA2407">
        <v>1084</v>
      </c>
      <c r="BB2407" t="s">
        <v>63</v>
      </c>
    </row>
    <row r="2408" spans="1:54" x14ac:dyDescent="0.25">
      <c r="A2408" s="1">
        <v>45200</v>
      </c>
      <c r="B2408">
        <v>280531</v>
      </c>
      <c r="C2408" t="s">
        <v>12941</v>
      </c>
      <c r="D2408">
        <v>4700</v>
      </c>
      <c r="E2408" t="s">
        <v>44985</v>
      </c>
      <c r="F2408" t="s">
        <v>12941</v>
      </c>
      <c r="G2408">
        <v>35096868</v>
      </c>
      <c r="H2408">
        <v>1018668374</v>
      </c>
      <c r="I2408" t="s">
        <v>55871</v>
      </c>
      <c r="K2408" t="s">
        <v>12942</v>
      </c>
      <c r="L2408" t="s">
        <v>12943</v>
      </c>
      <c r="M2408">
        <v>167</v>
      </c>
      <c r="N2408" t="s">
        <v>2869</v>
      </c>
      <c r="R2408" s="1">
        <v>42999</v>
      </c>
      <c r="S2408" t="s">
        <v>56</v>
      </c>
      <c r="V2408" s="1">
        <v>42979</v>
      </c>
      <c r="W2408">
        <v>6</v>
      </c>
      <c r="X2408" t="s">
        <v>1289</v>
      </c>
      <c r="Y2408">
        <v>2</v>
      </c>
      <c r="Z2408" t="s">
        <v>1745</v>
      </c>
      <c r="AA2408">
        <v>10</v>
      </c>
      <c r="AB2408">
        <v>201404</v>
      </c>
      <c r="AC2408">
        <v>149</v>
      </c>
      <c r="AD2408" t="s">
        <v>1085</v>
      </c>
      <c r="AE2408">
        <v>1026</v>
      </c>
      <c r="AF2408" t="s">
        <v>44530</v>
      </c>
      <c r="AG2408">
        <v>3</v>
      </c>
      <c r="AH2408" t="s">
        <v>81</v>
      </c>
      <c r="AI2408">
        <v>99</v>
      </c>
      <c r="AJ2408" t="s">
        <v>54511</v>
      </c>
      <c r="AK2408">
        <v>370</v>
      </c>
      <c r="AL2408" t="s">
        <v>44987</v>
      </c>
      <c r="AQ2408" t="s">
        <v>12944</v>
      </c>
      <c r="AR2408" t="s">
        <v>12945</v>
      </c>
      <c r="AS2408">
        <v>0</v>
      </c>
      <c r="AT2408" t="s">
        <v>61</v>
      </c>
      <c r="AU2408" t="s">
        <v>9216</v>
      </c>
      <c r="AX2408">
        <v>55.2307211982002</v>
      </c>
      <c r="AY2408">
        <v>11.7548504043181</v>
      </c>
      <c r="AZ2408" t="s">
        <v>62</v>
      </c>
      <c r="BA2408">
        <v>1085</v>
      </c>
      <c r="BB2408" t="s">
        <v>44618</v>
      </c>
    </row>
    <row r="2409" spans="1:54" x14ac:dyDescent="0.25">
      <c r="A2409" s="1">
        <v>45200</v>
      </c>
      <c r="B2409">
        <v>280532</v>
      </c>
      <c r="C2409" t="s">
        <v>48380</v>
      </c>
      <c r="D2409">
        <v>4720</v>
      </c>
      <c r="E2409" t="s">
        <v>48126</v>
      </c>
      <c r="F2409" t="s">
        <v>48381</v>
      </c>
      <c r="G2409">
        <v>35559450</v>
      </c>
      <c r="H2409">
        <v>1019022613</v>
      </c>
      <c r="I2409" t="s">
        <v>48382</v>
      </c>
      <c r="K2409" t="s">
        <v>12946</v>
      </c>
      <c r="L2409" t="s">
        <v>12947</v>
      </c>
      <c r="M2409">
        <v>784</v>
      </c>
      <c r="N2409">
        <v>4</v>
      </c>
      <c r="R2409" s="1">
        <v>43783</v>
      </c>
      <c r="S2409" t="s">
        <v>56</v>
      </c>
      <c r="W2409">
        <v>5</v>
      </c>
      <c r="X2409" t="s">
        <v>557</v>
      </c>
      <c r="Y2409">
        <v>1</v>
      </c>
      <c r="Z2409" t="s">
        <v>46545</v>
      </c>
      <c r="AA2409">
        <v>7</v>
      </c>
      <c r="AB2409">
        <v>201408</v>
      </c>
      <c r="AC2409">
        <v>121</v>
      </c>
      <c r="AD2409" t="s">
        <v>70</v>
      </c>
      <c r="AE2409">
        <v>1013</v>
      </c>
      <c r="AF2409" t="s">
        <v>558</v>
      </c>
      <c r="AG2409">
        <v>1</v>
      </c>
      <c r="AH2409" t="s">
        <v>44482</v>
      </c>
      <c r="AI2409">
        <v>99</v>
      </c>
      <c r="AJ2409" t="s">
        <v>54511</v>
      </c>
      <c r="AK2409">
        <v>390</v>
      </c>
      <c r="AL2409" t="s">
        <v>11069</v>
      </c>
      <c r="AQ2409" t="s">
        <v>12948</v>
      </c>
      <c r="AR2409" t="s">
        <v>12949</v>
      </c>
      <c r="AS2409">
        <v>0</v>
      </c>
      <c r="AT2409" t="s">
        <v>61</v>
      </c>
      <c r="AU2409" t="s">
        <v>12950</v>
      </c>
      <c r="AX2409">
        <v>55.124204120000002</v>
      </c>
      <c r="AY2409">
        <v>12.046962669999999</v>
      </c>
      <c r="AZ2409" t="s">
        <v>62</v>
      </c>
      <c r="BA2409">
        <v>1085</v>
      </c>
      <c r="BB2409" t="s">
        <v>44618</v>
      </c>
    </row>
    <row r="2410" spans="1:54" x14ac:dyDescent="0.25">
      <c r="A2410" s="1">
        <v>45200</v>
      </c>
      <c r="B2410">
        <v>280533</v>
      </c>
      <c r="C2410" t="s">
        <v>45164</v>
      </c>
      <c r="D2410">
        <v>9700</v>
      </c>
      <c r="E2410" t="s">
        <v>48301</v>
      </c>
      <c r="F2410" t="s">
        <v>48383</v>
      </c>
      <c r="G2410">
        <v>29189501</v>
      </c>
      <c r="H2410">
        <v>1003373994</v>
      </c>
      <c r="I2410" t="s">
        <v>12951</v>
      </c>
      <c r="K2410" t="s">
        <v>12952</v>
      </c>
      <c r="L2410" t="s">
        <v>12953</v>
      </c>
      <c r="M2410">
        <v>1269</v>
      </c>
      <c r="N2410">
        <v>33</v>
      </c>
      <c r="R2410" s="1">
        <v>43374</v>
      </c>
      <c r="S2410" t="s">
        <v>56</v>
      </c>
      <c r="T2410">
        <v>810</v>
      </c>
      <c r="U2410" t="s">
        <v>48302</v>
      </c>
      <c r="V2410" s="1">
        <v>43374</v>
      </c>
      <c r="W2410">
        <v>2</v>
      </c>
      <c r="X2410" t="s">
        <v>57</v>
      </c>
      <c r="Y2410">
        <v>1</v>
      </c>
      <c r="Z2410" t="s">
        <v>46545</v>
      </c>
      <c r="AB2410">
        <v>201405</v>
      </c>
      <c r="AC2410">
        <v>149</v>
      </c>
      <c r="AD2410" t="s">
        <v>1085</v>
      </c>
      <c r="AE2410">
        <v>1026</v>
      </c>
      <c r="AF2410" t="s">
        <v>44530</v>
      </c>
      <c r="AG2410">
        <v>3</v>
      </c>
      <c r="AH2410" t="s">
        <v>81</v>
      </c>
      <c r="AI2410">
        <v>99</v>
      </c>
      <c r="AJ2410" t="s">
        <v>54511</v>
      </c>
      <c r="AK2410">
        <v>810</v>
      </c>
      <c r="AL2410" t="s">
        <v>48302</v>
      </c>
      <c r="AQ2410" t="s">
        <v>12954</v>
      </c>
      <c r="AS2410">
        <v>0</v>
      </c>
      <c r="AT2410" t="s">
        <v>61</v>
      </c>
      <c r="AU2410" t="s">
        <v>12955</v>
      </c>
      <c r="AX2410">
        <v>57.278532140000003</v>
      </c>
      <c r="AY2410">
        <v>9.9395264300000008</v>
      </c>
      <c r="AZ2410" t="s">
        <v>62</v>
      </c>
      <c r="BA2410">
        <v>1081</v>
      </c>
      <c r="BB2410" t="s">
        <v>1844</v>
      </c>
    </row>
    <row r="2411" spans="1:54" x14ac:dyDescent="0.25">
      <c r="A2411" s="1">
        <v>45200</v>
      </c>
      <c r="B2411">
        <v>280534</v>
      </c>
      <c r="C2411" t="s">
        <v>12956</v>
      </c>
      <c r="D2411">
        <v>7884</v>
      </c>
      <c r="E2411" t="s">
        <v>12957</v>
      </c>
      <c r="F2411" t="s">
        <v>12956</v>
      </c>
      <c r="G2411">
        <v>35583998</v>
      </c>
      <c r="H2411">
        <v>1019064650</v>
      </c>
      <c r="I2411" t="s">
        <v>48384</v>
      </c>
      <c r="K2411" t="s">
        <v>12958</v>
      </c>
      <c r="L2411" t="s">
        <v>12959</v>
      </c>
      <c r="M2411">
        <v>784</v>
      </c>
      <c r="N2411">
        <v>2</v>
      </c>
      <c r="R2411" s="1">
        <v>45176</v>
      </c>
      <c r="S2411" t="s">
        <v>6399</v>
      </c>
      <c r="W2411">
        <v>5</v>
      </c>
      <c r="X2411" t="s">
        <v>557</v>
      </c>
      <c r="Y2411">
        <v>1</v>
      </c>
      <c r="Z2411" t="s">
        <v>46545</v>
      </c>
      <c r="AA2411">
        <v>7</v>
      </c>
      <c r="AB2411">
        <v>201408</v>
      </c>
      <c r="AC2411">
        <v>121</v>
      </c>
      <c r="AD2411" t="s">
        <v>70</v>
      </c>
      <c r="AE2411">
        <v>1013</v>
      </c>
      <c r="AF2411" t="s">
        <v>558</v>
      </c>
      <c r="AG2411">
        <v>1</v>
      </c>
      <c r="AH2411" t="s">
        <v>44482</v>
      </c>
      <c r="AI2411">
        <v>99</v>
      </c>
      <c r="AJ2411" t="s">
        <v>54511</v>
      </c>
      <c r="AK2411">
        <v>779</v>
      </c>
      <c r="AL2411" t="s">
        <v>6855</v>
      </c>
      <c r="AQ2411" t="s">
        <v>12960</v>
      </c>
      <c r="AR2411" t="s">
        <v>12961</v>
      </c>
      <c r="AS2411">
        <v>0</v>
      </c>
      <c r="AT2411" t="s">
        <v>61</v>
      </c>
      <c r="AU2411" t="s">
        <v>12962</v>
      </c>
      <c r="AX2411">
        <v>56.816454090000001</v>
      </c>
      <c r="AY2411">
        <v>9.0134955899999998</v>
      </c>
      <c r="AZ2411" t="s">
        <v>62</v>
      </c>
      <c r="BA2411">
        <v>1082</v>
      </c>
      <c r="BB2411" t="s">
        <v>2852</v>
      </c>
    </row>
    <row r="2412" spans="1:54" x14ac:dyDescent="0.25">
      <c r="A2412" s="1">
        <v>45200</v>
      </c>
      <c r="B2412">
        <v>280535</v>
      </c>
      <c r="C2412" t="s">
        <v>48385</v>
      </c>
      <c r="D2412">
        <v>4600</v>
      </c>
      <c r="E2412" t="s">
        <v>47768</v>
      </c>
      <c r="F2412" t="s">
        <v>48386</v>
      </c>
      <c r="G2412">
        <v>29189374</v>
      </c>
      <c r="H2412">
        <v>1019424495</v>
      </c>
      <c r="I2412" t="s">
        <v>12963</v>
      </c>
      <c r="K2412" t="s">
        <v>12964</v>
      </c>
      <c r="L2412" t="s">
        <v>12965</v>
      </c>
      <c r="M2412">
        <v>1480</v>
      </c>
      <c r="N2412">
        <v>25</v>
      </c>
      <c r="R2412" s="1">
        <v>44902</v>
      </c>
      <c r="S2412" t="s">
        <v>56</v>
      </c>
      <c r="T2412">
        <v>259</v>
      </c>
      <c r="U2412" t="s">
        <v>47769</v>
      </c>
      <c r="W2412">
        <v>2</v>
      </c>
      <c r="X2412" t="s">
        <v>57</v>
      </c>
      <c r="Y2412">
        <v>1</v>
      </c>
      <c r="Z2412" t="s">
        <v>46545</v>
      </c>
      <c r="AA2412">
        <v>10</v>
      </c>
      <c r="AB2412">
        <v>201405</v>
      </c>
      <c r="AC2412">
        <v>121</v>
      </c>
      <c r="AD2412" t="s">
        <v>70</v>
      </c>
      <c r="AE2412">
        <v>1012</v>
      </c>
      <c r="AF2412" t="s">
        <v>71</v>
      </c>
      <c r="AG2412">
        <v>1</v>
      </c>
      <c r="AH2412" t="s">
        <v>44482</v>
      </c>
      <c r="AI2412">
        <v>99</v>
      </c>
      <c r="AJ2412" t="s">
        <v>54511</v>
      </c>
      <c r="AK2412">
        <v>259</v>
      </c>
      <c r="AL2412" t="s">
        <v>47769</v>
      </c>
      <c r="AQ2412" t="s">
        <v>12966</v>
      </c>
      <c r="AR2412" t="s">
        <v>12967</v>
      </c>
      <c r="AS2412">
        <v>0</v>
      </c>
      <c r="AT2412" t="s">
        <v>61</v>
      </c>
      <c r="AU2412" t="s">
        <v>8904</v>
      </c>
      <c r="AX2412">
        <v>55.486061749999998</v>
      </c>
      <c r="AY2412">
        <v>12.15607853</v>
      </c>
      <c r="AZ2412" t="s">
        <v>62</v>
      </c>
      <c r="BA2412">
        <v>1085</v>
      </c>
      <c r="BB2412" t="s">
        <v>44618</v>
      </c>
    </row>
    <row r="2413" spans="1:54" x14ac:dyDescent="0.25">
      <c r="A2413" s="1">
        <v>45200</v>
      </c>
      <c r="B2413">
        <v>280536</v>
      </c>
      <c r="C2413" t="s">
        <v>12968</v>
      </c>
      <c r="D2413">
        <v>9000</v>
      </c>
      <c r="E2413" t="s">
        <v>10638</v>
      </c>
      <c r="F2413" t="s">
        <v>12969</v>
      </c>
      <c r="G2413">
        <v>29189420</v>
      </c>
      <c r="H2413">
        <v>1018890646</v>
      </c>
      <c r="I2413" t="s">
        <v>12970</v>
      </c>
      <c r="K2413" t="s">
        <v>12971</v>
      </c>
      <c r="L2413" t="s">
        <v>48387</v>
      </c>
      <c r="M2413">
        <v>740</v>
      </c>
      <c r="N2413" t="s">
        <v>2869</v>
      </c>
      <c r="R2413" s="1">
        <v>43703</v>
      </c>
      <c r="S2413" t="s">
        <v>56</v>
      </c>
      <c r="T2413">
        <v>851</v>
      </c>
      <c r="U2413" t="s">
        <v>2847</v>
      </c>
      <c r="W2413">
        <v>2</v>
      </c>
      <c r="X2413" t="s">
        <v>57</v>
      </c>
      <c r="Y2413">
        <v>1</v>
      </c>
      <c r="Z2413" t="s">
        <v>46545</v>
      </c>
      <c r="AB2413">
        <v>201406</v>
      </c>
      <c r="AC2413">
        <v>128</v>
      </c>
      <c r="AD2413" t="s">
        <v>955</v>
      </c>
      <c r="AE2413">
        <v>1051</v>
      </c>
      <c r="AF2413" t="s">
        <v>955</v>
      </c>
      <c r="AG2413">
        <v>1</v>
      </c>
      <c r="AH2413" t="s">
        <v>44482</v>
      </c>
      <c r="AI2413">
        <v>99</v>
      </c>
      <c r="AJ2413" t="s">
        <v>54511</v>
      </c>
      <c r="AK2413">
        <v>851</v>
      </c>
      <c r="AL2413" t="s">
        <v>2847</v>
      </c>
      <c r="AQ2413" t="s">
        <v>12972</v>
      </c>
      <c r="AR2413" t="s">
        <v>12973</v>
      </c>
      <c r="AS2413">
        <v>1</v>
      </c>
      <c r="AT2413" t="s">
        <v>1446</v>
      </c>
      <c r="AU2413" t="s">
        <v>48388</v>
      </c>
      <c r="AX2413">
        <v>57.030316499999998</v>
      </c>
      <c r="AY2413">
        <v>9.9466056399999996</v>
      </c>
      <c r="AZ2413" t="s">
        <v>62</v>
      </c>
      <c r="BA2413">
        <v>1081</v>
      </c>
      <c r="BB2413" t="s">
        <v>1844</v>
      </c>
    </row>
    <row r="2414" spans="1:54" x14ac:dyDescent="0.25">
      <c r="A2414" s="1">
        <v>45200</v>
      </c>
      <c r="B2414">
        <v>280537</v>
      </c>
      <c r="C2414" t="s">
        <v>12974</v>
      </c>
      <c r="D2414">
        <v>7120</v>
      </c>
      <c r="E2414" t="s">
        <v>54732</v>
      </c>
      <c r="F2414" t="s">
        <v>12975</v>
      </c>
      <c r="G2414">
        <v>35561935</v>
      </c>
      <c r="H2414">
        <v>1019211211</v>
      </c>
      <c r="I2414" t="s">
        <v>45165</v>
      </c>
      <c r="K2414" t="s">
        <v>12976</v>
      </c>
      <c r="L2414" t="s">
        <v>12977</v>
      </c>
      <c r="M2414">
        <v>1241</v>
      </c>
      <c r="N2414">
        <v>6</v>
      </c>
      <c r="R2414" s="1">
        <v>43697</v>
      </c>
      <c r="S2414" t="s">
        <v>56</v>
      </c>
      <c r="W2414">
        <v>5</v>
      </c>
      <c r="X2414" t="s">
        <v>557</v>
      </c>
      <c r="Y2414">
        <v>1</v>
      </c>
      <c r="Z2414" t="s">
        <v>46545</v>
      </c>
      <c r="AA2414">
        <v>9</v>
      </c>
      <c r="AB2414">
        <v>201408</v>
      </c>
      <c r="AC2414">
        <v>121</v>
      </c>
      <c r="AD2414" t="s">
        <v>70</v>
      </c>
      <c r="AE2414">
        <v>1013</v>
      </c>
      <c r="AF2414" t="s">
        <v>558</v>
      </c>
      <c r="AG2414">
        <v>1</v>
      </c>
      <c r="AH2414" t="s">
        <v>44482</v>
      </c>
      <c r="AI2414">
        <v>99</v>
      </c>
      <c r="AJ2414" t="s">
        <v>54511</v>
      </c>
      <c r="AK2414">
        <v>630</v>
      </c>
      <c r="AL2414" t="s">
        <v>2864</v>
      </c>
      <c r="AQ2414" t="s">
        <v>12978</v>
      </c>
      <c r="AR2414" t="s">
        <v>12979</v>
      </c>
      <c r="AS2414">
        <v>0</v>
      </c>
      <c r="AT2414" t="s">
        <v>61</v>
      </c>
      <c r="AU2414" t="s">
        <v>12980</v>
      </c>
      <c r="AX2414">
        <v>55.725326160000002</v>
      </c>
      <c r="AY2414">
        <v>9.5947582699999998</v>
      </c>
      <c r="AZ2414" t="s">
        <v>62</v>
      </c>
      <c r="BA2414">
        <v>1083</v>
      </c>
      <c r="BB2414" t="s">
        <v>2861</v>
      </c>
    </row>
    <row r="2415" spans="1:54" x14ac:dyDescent="0.25">
      <c r="A2415" s="1">
        <v>45200</v>
      </c>
      <c r="B2415">
        <v>280538</v>
      </c>
      <c r="C2415" t="s">
        <v>12981</v>
      </c>
      <c r="D2415">
        <v>4700</v>
      </c>
      <c r="E2415" t="s">
        <v>44985</v>
      </c>
      <c r="F2415" t="s">
        <v>12982</v>
      </c>
      <c r="G2415">
        <v>35716440</v>
      </c>
      <c r="H2415">
        <v>1019362899</v>
      </c>
      <c r="I2415" t="s">
        <v>12983</v>
      </c>
      <c r="K2415" t="s">
        <v>12984</v>
      </c>
      <c r="L2415" t="s">
        <v>12985</v>
      </c>
      <c r="M2415">
        <v>1442</v>
      </c>
      <c r="N2415">
        <v>7</v>
      </c>
      <c r="R2415" s="1">
        <v>43783</v>
      </c>
      <c r="S2415" t="s">
        <v>56</v>
      </c>
      <c r="W2415">
        <v>5</v>
      </c>
      <c r="X2415" t="s">
        <v>557</v>
      </c>
      <c r="Y2415">
        <v>1</v>
      </c>
      <c r="Z2415" t="s">
        <v>46545</v>
      </c>
      <c r="AA2415">
        <v>8</v>
      </c>
      <c r="AB2415">
        <v>201408</v>
      </c>
      <c r="AC2415">
        <v>121</v>
      </c>
      <c r="AD2415" t="s">
        <v>70</v>
      </c>
      <c r="AE2415">
        <v>1013</v>
      </c>
      <c r="AF2415" t="s">
        <v>558</v>
      </c>
      <c r="AG2415">
        <v>1</v>
      </c>
      <c r="AH2415" t="s">
        <v>44482</v>
      </c>
      <c r="AI2415">
        <v>99</v>
      </c>
      <c r="AJ2415" t="s">
        <v>54511</v>
      </c>
      <c r="AK2415">
        <v>370</v>
      </c>
      <c r="AL2415" t="s">
        <v>44987</v>
      </c>
      <c r="AQ2415" t="s">
        <v>12986</v>
      </c>
      <c r="AR2415" t="s">
        <v>12987</v>
      </c>
      <c r="AS2415">
        <v>0</v>
      </c>
      <c r="AT2415" t="s">
        <v>61</v>
      </c>
      <c r="AU2415" t="s">
        <v>12988</v>
      </c>
      <c r="AW2415" t="s">
        <v>12989</v>
      </c>
      <c r="AX2415">
        <v>55.147581670000001</v>
      </c>
      <c r="AY2415">
        <v>11.870230980000001</v>
      </c>
      <c r="AZ2415" t="s">
        <v>62</v>
      </c>
      <c r="BA2415">
        <v>1085</v>
      </c>
      <c r="BB2415" t="s">
        <v>44618</v>
      </c>
    </row>
    <row r="2416" spans="1:54" x14ac:dyDescent="0.25">
      <c r="A2416" s="1">
        <v>45200</v>
      </c>
      <c r="B2416">
        <v>280539</v>
      </c>
      <c r="C2416" t="s">
        <v>12990</v>
      </c>
      <c r="D2416">
        <v>5400</v>
      </c>
      <c r="E2416" t="s">
        <v>10573</v>
      </c>
      <c r="F2416" t="s">
        <v>45166</v>
      </c>
      <c r="G2416">
        <v>35423990</v>
      </c>
      <c r="H2416">
        <v>1019120089</v>
      </c>
      <c r="I2416" t="s">
        <v>12991</v>
      </c>
      <c r="K2416" t="s">
        <v>12992</v>
      </c>
      <c r="L2416" t="s">
        <v>12993</v>
      </c>
      <c r="M2416">
        <v>621</v>
      </c>
      <c r="N2416">
        <v>48</v>
      </c>
      <c r="R2416" s="1">
        <v>43416</v>
      </c>
      <c r="S2416" t="s">
        <v>56</v>
      </c>
      <c r="V2416" s="1">
        <v>43404</v>
      </c>
      <c r="W2416">
        <v>5</v>
      </c>
      <c r="X2416" t="s">
        <v>557</v>
      </c>
      <c r="Y2416">
        <v>1</v>
      </c>
      <c r="Z2416" t="s">
        <v>46545</v>
      </c>
      <c r="AA2416">
        <v>9</v>
      </c>
      <c r="AB2416">
        <v>201408</v>
      </c>
      <c r="AC2416">
        <v>121</v>
      </c>
      <c r="AD2416" t="s">
        <v>70</v>
      </c>
      <c r="AE2416">
        <v>1013</v>
      </c>
      <c r="AF2416" t="s">
        <v>558</v>
      </c>
      <c r="AG2416">
        <v>3</v>
      </c>
      <c r="AH2416" t="s">
        <v>81</v>
      </c>
      <c r="AI2416">
        <v>99</v>
      </c>
      <c r="AJ2416" t="s">
        <v>54511</v>
      </c>
      <c r="AK2416">
        <v>480</v>
      </c>
      <c r="AL2416" t="s">
        <v>10577</v>
      </c>
      <c r="AQ2416" t="s">
        <v>12994</v>
      </c>
      <c r="AR2416" t="s">
        <v>12995</v>
      </c>
      <c r="AS2416">
        <v>0</v>
      </c>
      <c r="AT2416" t="s">
        <v>61</v>
      </c>
      <c r="AU2416" t="s">
        <v>12996</v>
      </c>
      <c r="AZ2416" t="s">
        <v>62</v>
      </c>
      <c r="BA2416">
        <v>1083</v>
      </c>
      <c r="BB2416" t="s">
        <v>2861</v>
      </c>
    </row>
    <row r="2417" spans="1:54" x14ac:dyDescent="0.25">
      <c r="A2417" s="1">
        <v>45200</v>
      </c>
      <c r="B2417">
        <v>280540</v>
      </c>
      <c r="C2417" t="s">
        <v>12997</v>
      </c>
      <c r="D2417">
        <v>4200</v>
      </c>
      <c r="E2417" t="s">
        <v>9270</v>
      </c>
      <c r="F2417" t="s">
        <v>12998</v>
      </c>
      <c r="G2417">
        <v>35696172</v>
      </c>
      <c r="H2417">
        <v>1019269724</v>
      </c>
      <c r="I2417" t="s">
        <v>12999</v>
      </c>
      <c r="K2417" t="s">
        <v>13000</v>
      </c>
      <c r="L2417" t="s">
        <v>13001</v>
      </c>
      <c r="M2417">
        <v>1189</v>
      </c>
      <c r="N2417">
        <v>14</v>
      </c>
      <c r="R2417" s="1">
        <v>44797</v>
      </c>
      <c r="S2417" t="s">
        <v>56</v>
      </c>
      <c r="V2417" s="1">
        <v>44740</v>
      </c>
      <c r="W2417">
        <v>5</v>
      </c>
      <c r="X2417" t="s">
        <v>557</v>
      </c>
      <c r="Y2417">
        <v>1</v>
      </c>
      <c r="Z2417" t="s">
        <v>46545</v>
      </c>
      <c r="AA2417">
        <v>7</v>
      </c>
      <c r="AB2417">
        <v>201408</v>
      </c>
      <c r="AC2417">
        <v>121</v>
      </c>
      <c r="AD2417" t="s">
        <v>70</v>
      </c>
      <c r="AE2417">
        <v>1013</v>
      </c>
      <c r="AF2417" t="s">
        <v>558</v>
      </c>
      <c r="AG2417">
        <v>3</v>
      </c>
      <c r="AH2417" t="s">
        <v>81</v>
      </c>
      <c r="AI2417">
        <v>99</v>
      </c>
      <c r="AJ2417" t="s">
        <v>54511</v>
      </c>
      <c r="AK2417">
        <v>330</v>
      </c>
      <c r="AL2417" t="s">
        <v>9274</v>
      </c>
      <c r="AQ2417" t="s">
        <v>13002</v>
      </c>
      <c r="AR2417" t="s">
        <v>13003</v>
      </c>
      <c r="AS2417">
        <v>0</v>
      </c>
      <c r="AT2417" t="s">
        <v>61</v>
      </c>
      <c r="AU2417" t="s">
        <v>13004</v>
      </c>
      <c r="AX2417">
        <v>55.404925290000001</v>
      </c>
      <c r="AY2417">
        <v>11.369897290000001</v>
      </c>
      <c r="AZ2417" t="s">
        <v>62</v>
      </c>
      <c r="BA2417">
        <v>1085</v>
      </c>
      <c r="BB2417" t="s">
        <v>44618</v>
      </c>
    </row>
    <row r="2418" spans="1:54" x14ac:dyDescent="0.25">
      <c r="A2418" s="1">
        <v>45200</v>
      </c>
      <c r="B2418">
        <v>280541</v>
      </c>
      <c r="C2418" t="s">
        <v>13005</v>
      </c>
      <c r="D2418">
        <v>4550</v>
      </c>
      <c r="E2418" t="s">
        <v>45159</v>
      </c>
      <c r="F2418" t="s">
        <v>13006</v>
      </c>
      <c r="G2418">
        <v>29554145</v>
      </c>
      <c r="H2418">
        <v>1003289812</v>
      </c>
      <c r="I2418" t="s">
        <v>3007</v>
      </c>
      <c r="K2418" t="s">
        <v>13007</v>
      </c>
      <c r="L2418" t="s">
        <v>55374</v>
      </c>
      <c r="M2418">
        <v>2861</v>
      </c>
      <c r="N2418">
        <v>34</v>
      </c>
      <c r="R2418" s="1">
        <v>44138</v>
      </c>
      <c r="S2418" t="s">
        <v>56</v>
      </c>
      <c r="T2418">
        <v>306</v>
      </c>
      <c r="U2418" t="s">
        <v>10308</v>
      </c>
      <c r="V2418" s="1">
        <v>44043</v>
      </c>
      <c r="W2418">
        <v>2</v>
      </c>
      <c r="X2418" t="s">
        <v>57</v>
      </c>
      <c r="Y2418">
        <v>1</v>
      </c>
      <c r="Z2418" t="s">
        <v>46545</v>
      </c>
      <c r="AA2418">
        <v>10</v>
      </c>
      <c r="AB2418">
        <v>201406</v>
      </c>
      <c r="AC2418">
        <v>121</v>
      </c>
      <c r="AD2418" t="s">
        <v>70</v>
      </c>
      <c r="AE2418">
        <v>1012</v>
      </c>
      <c r="AF2418" t="s">
        <v>71</v>
      </c>
      <c r="AG2418">
        <v>3</v>
      </c>
      <c r="AH2418" t="s">
        <v>81</v>
      </c>
      <c r="AI2418">
        <v>99</v>
      </c>
      <c r="AJ2418" t="s">
        <v>54511</v>
      </c>
      <c r="AK2418">
        <v>306</v>
      </c>
      <c r="AL2418" t="s">
        <v>10308</v>
      </c>
      <c r="AM2418">
        <v>2</v>
      </c>
      <c r="AN2418" t="s">
        <v>119</v>
      </c>
      <c r="AO2418">
        <v>305014</v>
      </c>
      <c r="AP2418">
        <v>305014</v>
      </c>
      <c r="AQ2418" t="s">
        <v>13008</v>
      </c>
      <c r="AR2418" t="s">
        <v>13009</v>
      </c>
      <c r="AS2418">
        <v>2</v>
      </c>
      <c r="AT2418" t="s">
        <v>1413</v>
      </c>
      <c r="AU2418" t="s">
        <v>55375</v>
      </c>
      <c r="AX2418">
        <v>55.816472349999998</v>
      </c>
      <c r="AY2418">
        <v>11.51042966</v>
      </c>
      <c r="AZ2418" t="s">
        <v>62</v>
      </c>
      <c r="BA2418">
        <v>1085</v>
      </c>
      <c r="BB2418" t="s">
        <v>44618</v>
      </c>
    </row>
    <row r="2419" spans="1:54" x14ac:dyDescent="0.25">
      <c r="A2419" s="1">
        <v>45200</v>
      </c>
      <c r="B2419">
        <v>280542</v>
      </c>
      <c r="C2419" t="s">
        <v>55872</v>
      </c>
      <c r="D2419">
        <v>2605</v>
      </c>
      <c r="E2419" t="s">
        <v>46942</v>
      </c>
      <c r="F2419" t="s">
        <v>55873</v>
      </c>
      <c r="G2419">
        <v>35553231</v>
      </c>
      <c r="H2419">
        <v>1019217414</v>
      </c>
      <c r="I2419" t="s">
        <v>13010</v>
      </c>
      <c r="K2419" t="s">
        <v>13011</v>
      </c>
      <c r="L2419" t="s">
        <v>55874</v>
      </c>
      <c r="M2419">
        <v>486</v>
      </c>
      <c r="N2419">
        <v>292</v>
      </c>
      <c r="R2419" s="1">
        <v>44830</v>
      </c>
      <c r="S2419" t="s">
        <v>56</v>
      </c>
      <c r="W2419">
        <v>5</v>
      </c>
      <c r="X2419" t="s">
        <v>557</v>
      </c>
      <c r="Y2419">
        <v>1</v>
      </c>
      <c r="Z2419" t="s">
        <v>46545</v>
      </c>
      <c r="AA2419">
        <v>9</v>
      </c>
      <c r="AB2419">
        <v>201408</v>
      </c>
      <c r="AC2419">
        <v>121</v>
      </c>
      <c r="AD2419" t="s">
        <v>70</v>
      </c>
      <c r="AE2419">
        <v>1013</v>
      </c>
      <c r="AF2419" t="s">
        <v>558</v>
      </c>
      <c r="AG2419">
        <v>1</v>
      </c>
      <c r="AH2419" t="s">
        <v>44482</v>
      </c>
      <c r="AI2419">
        <v>99</v>
      </c>
      <c r="AJ2419" t="s">
        <v>54511</v>
      </c>
      <c r="AK2419">
        <v>153</v>
      </c>
      <c r="AL2419" t="s">
        <v>46943</v>
      </c>
      <c r="AQ2419" t="s">
        <v>13012</v>
      </c>
      <c r="AR2419" t="s">
        <v>13013</v>
      </c>
      <c r="AS2419">
        <v>0</v>
      </c>
      <c r="AT2419" t="s">
        <v>61</v>
      </c>
      <c r="AU2419" t="s">
        <v>55776</v>
      </c>
      <c r="AX2419">
        <v>55.65457447</v>
      </c>
      <c r="AY2419">
        <v>12.39849083</v>
      </c>
      <c r="AZ2419" t="s">
        <v>62</v>
      </c>
      <c r="BA2419">
        <v>1084</v>
      </c>
      <c r="BB2419" t="s">
        <v>63</v>
      </c>
    </row>
    <row r="2420" spans="1:54" x14ac:dyDescent="0.25">
      <c r="A2420" s="1">
        <v>45200</v>
      </c>
      <c r="B2420">
        <v>280543</v>
      </c>
      <c r="C2420" t="s">
        <v>48389</v>
      </c>
      <c r="D2420">
        <v>9280</v>
      </c>
      <c r="E2420" t="s">
        <v>13014</v>
      </c>
      <c r="F2420" t="s">
        <v>48390</v>
      </c>
      <c r="G2420">
        <v>29189420</v>
      </c>
      <c r="H2420">
        <v>1004237731</v>
      </c>
      <c r="I2420" t="s">
        <v>48136</v>
      </c>
      <c r="K2420" t="s">
        <v>13015</v>
      </c>
      <c r="L2420" t="s">
        <v>13016</v>
      </c>
      <c r="M2420">
        <v>1191</v>
      </c>
      <c r="N2420">
        <v>3</v>
      </c>
      <c r="R2420" s="1">
        <v>42268</v>
      </c>
      <c r="S2420" t="s">
        <v>56</v>
      </c>
      <c r="T2420">
        <v>851</v>
      </c>
      <c r="U2420" t="s">
        <v>2847</v>
      </c>
      <c r="V2420" s="1">
        <v>42248</v>
      </c>
      <c r="W2420">
        <v>2</v>
      </c>
      <c r="X2420" t="s">
        <v>57</v>
      </c>
      <c r="Y2420">
        <v>1</v>
      </c>
      <c r="Z2420" t="s">
        <v>46545</v>
      </c>
      <c r="AB2420">
        <v>201406</v>
      </c>
      <c r="AC2420">
        <v>129</v>
      </c>
      <c r="AD2420" t="s">
        <v>2405</v>
      </c>
      <c r="AE2420">
        <v>1016</v>
      </c>
      <c r="AF2420" t="s">
        <v>2405</v>
      </c>
      <c r="AG2420">
        <v>3</v>
      </c>
      <c r="AH2420" t="s">
        <v>81</v>
      </c>
      <c r="AI2420">
        <v>99</v>
      </c>
      <c r="AJ2420" t="s">
        <v>54511</v>
      </c>
      <c r="AK2420">
        <v>851</v>
      </c>
      <c r="AL2420" t="s">
        <v>2847</v>
      </c>
      <c r="AM2420">
        <v>2</v>
      </c>
      <c r="AN2420" t="s">
        <v>119</v>
      </c>
      <c r="AO2420">
        <v>851029</v>
      </c>
      <c r="AQ2420" t="s">
        <v>13017</v>
      </c>
      <c r="AR2420" t="s">
        <v>13018</v>
      </c>
      <c r="AS2420">
        <v>0</v>
      </c>
      <c r="AT2420" t="s">
        <v>61</v>
      </c>
      <c r="AU2420" t="s">
        <v>9063</v>
      </c>
      <c r="AX2420">
        <v>56.977287710119697</v>
      </c>
      <c r="AY2420">
        <v>10.2409287115868</v>
      </c>
      <c r="AZ2420" t="s">
        <v>62</v>
      </c>
      <c r="BA2420">
        <v>1081</v>
      </c>
      <c r="BB2420" t="s">
        <v>1844</v>
      </c>
    </row>
    <row r="2421" spans="1:54" x14ac:dyDescent="0.25">
      <c r="A2421" s="1">
        <v>45200</v>
      </c>
      <c r="B2421">
        <v>280544</v>
      </c>
      <c r="C2421" t="s">
        <v>13019</v>
      </c>
      <c r="D2421">
        <v>2900</v>
      </c>
      <c r="E2421" t="s">
        <v>2321</v>
      </c>
      <c r="F2421" t="s">
        <v>2761</v>
      </c>
      <c r="G2421">
        <v>32035884</v>
      </c>
      <c r="H2421">
        <v>1015215018</v>
      </c>
      <c r="I2421" t="s">
        <v>2762</v>
      </c>
      <c r="K2421" t="s">
        <v>2763</v>
      </c>
      <c r="L2421" t="s">
        <v>55757</v>
      </c>
      <c r="M2421">
        <v>6044</v>
      </c>
      <c r="N2421">
        <v>131</v>
      </c>
      <c r="R2421" s="1">
        <v>45061</v>
      </c>
      <c r="S2421" t="s">
        <v>673</v>
      </c>
      <c r="W2421">
        <v>5</v>
      </c>
      <c r="X2421" t="s">
        <v>557</v>
      </c>
      <c r="Y2421">
        <v>1</v>
      </c>
      <c r="Z2421" t="s">
        <v>46545</v>
      </c>
      <c r="AB2421">
        <v>201408</v>
      </c>
      <c r="AC2421">
        <v>131</v>
      </c>
      <c r="AD2421" t="s">
        <v>752</v>
      </c>
      <c r="AE2421">
        <v>1062</v>
      </c>
      <c r="AF2421" t="s">
        <v>753</v>
      </c>
      <c r="AG2421">
        <v>1</v>
      </c>
      <c r="AH2421" t="s">
        <v>44482</v>
      </c>
      <c r="AI2421">
        <v>99</v>
      </c>
      <c r="AJ2421" t="s">
        <v>54511</v>
      </c>
      <c r="AK2421">
        <v>101</v>
      </c>
      <c r="AL2421" t="s">
        <v>46544</v>
      </c>
      <c r="AQ2421" t="s">
        <v>2764</v>
      </c>
      <c r="AR2421" t="s">
        <v>2765</v>
      </c>
      <c r="AS2421">
        <v>0</v>
      </c>
      <c r="AT2421" t="s">
        <v>61</v>
      </c>
      <c r="AU2421" t="s">
        <v>55758</v>
      </c>
      <c r="AX2421">
        <v>55.722551039999999</v>
      </c>
      <c r="AY2421">
        <v>12.560189899999999</v>
      </c>
      <c r="AZ2421" t="s">
        <v>62</v>
      </c>
      <c r="BA2421">
        <v>1084</v>
      </c>
      <c r="BB2421" t="s">
        <v>63</v>
      </c>
    </row>
    <row r="2422" spans="1:54" x14ac:dyDescent="0.25">
      <c r="A2422" s="1">
        <v>45200</v>
      </c>
      <c r="B2422">
        <v>280545</v>
      </c>
      <c r="C2422" t="s">
        <v>13020</v>
      </c>
      <c r="D2422">
        <v>2400</v>
      </c>
      <c r="E2422" t="s">
        <v>46564</v>
      </c>
      <c r="F2422" t="s">
        <v>13021</v>
      </c>
      <c r="G2422">
        <v>35767754</v>
      </c>
      <c r="H2422">
        <v>1019377535</v>
      </c>
      <c r="I2422" t="s">
        <v>13022</v>
      </c>
      <c r="K2422" t="s">
        <v>10603</v>
      </c>
      <c r="L2422" t="s">
        <v>13023</v>
      </c>
      <c r="M2422">
        <v>7336</v>
      </c>
      <c r="N2422">
        <v>188</v>
      </c>
      <c r="P2422">
        <v>1</v>
      </c>
      <c r="R2422" s="1">
        <v>44061</v>
      </c>
      <c r="S2422" t="s">
        <v>641</v>
      </c>
      <c r="W2422">
        <v>5</v>
      </c>
      <c r="X2422" t="s">
        <v>557</v>
      </c>
      <c r="Y2422">
        <v>1</v>
      </c>
      <c r="Z2422" t="s">
        <v>46545</v>
      </c>
      <c r="AA2422">
        <v>9</v>
      </c>
      <c r="AB2422">
        <v>201408</v>
      </c>
      <c r="AC2422">
        <v>121</v>
      </c>
      <c r="AD2422" t="s">
        <v>70</v>
      </c>
      <c r="AE2422">
        <v>1013</v>
      </c>
      <c r="AF2422" t="s">
        <v>558</v>
      </c>
      <c r="AG2422">
        <v>7</v>
      </c>
      <c r="AH2422" t="s">
        <v>7186</v>
      </c>
      <c r="AI2422">
        <v>99</v>
      </c>
      <c r="AJ2422" t="s">
        <v>54511</v>
      </c>
      <c r="AK2422">
        <v>101</v>
      </c>
      <c r="AL2422" t="s">
        <v>46544</v>
      </c>
      <c r="AQ2422" t="s">
        <v>13024</v>
      </c>
      <c r="AR2422" t="s">
        <v>10605</v>
      </c>
      <c r="AS2422">
        <v>0</v>
      </c>
      <c r="AT2422" t="s">
        <v>61</v>
      </c>
      <c r="AU2422" t="s">
        <v>1864</v>
      </c>
      <c r="AX2422">
        <v>55.709711859999999</v>
      </c>
      <c r="AY2422">
        <v>12.53919952</v>
      </c>
      <c r="AZ2422" t="s">
        <v>62</v>
      </c>
      <c r="BA2422">
        <v>1084</v>
      </c>
      <c r="BB2422" t="s">
        <v>63</v>
      </c>
    </row>
    <row r="2423" spans="1:54" x14ac:dyDescent="0.25">
      <c r="A2423" s="1">
        <v>45200</v>
      </c>
      <c r="B2423">
        <v>280546</v>
      </c>
      <c r="C2423" t="s">
        <v>13025</v>
      </c>
      <c r="D2423">
        <v>1366</v>
      </c>
      <c r="E2423" t="s">
        <v>46546</v>
      </c>
      <c r="F2423" t="s">
        <v>13025</v>
      </c>
      <c r="G2423">
        <v>31678021</v>
      </c>
      <c r="I2423" t="s">
        <v>2713</v>
      </c>
      <c r="K2423" t="s">
        <v>13026</v>
      </c>
      <c r="L2423" t="s">
        <v>2715</v>
      </c>
      <c r="M2423">
        <v>4940</v>
      </c>
      <c r="N2423">
        <v>19</v>
      </c>
      <c r="R2423" s="1">
        <v>43060</v>
      </c>
      <c r="S2423" t="s">
        <v>56</v>
      </c>
      <c r="V2423" s="1">
        <v>41822</v>
      </c>
      <c r="W2423">
        <v>5</v>
      </c>
      <c r="X2423" t="s">
        <v>557</v>
      </c>
      <c r="Y2423">
        <v>4</v>
      </c>
      <c r="Z2423" t="s">
        <v>1324</v>
      </c>
      <c r="AB2423">
        <v>201407</v>
      </c>
      <c r="AC2423">
        <v>307</v>
      </c>
      <c r="AD2423" t="s">
        <v>2462</v>
      </c>
      <c r="AE2423">
        <v>1086</v>
      </c>
      <c r="AF2423" t="s">
        <v>2462</v>
      </c>
      <c r="AG2423">
        <v>3</v>
      </c>
      <c r="AH2423" t="s">
        <v>81</v>
      </c>
      <c r="AI2423">
        <v>99</v>
      </c>
      <c r="AJ2423" t="s">
        <v>54511</v>
      </c>
      <c r="AK2423">
        <v>101</v>
      </c>
      <c r="AL2423" t="s">
        <v>46544</v>
      </c>
      <c r="AP2423">
        <v>101605</v>
      </c>
      <c r="AQ2423" t="s">
        <v>13027</v>
      </c>
      <c r="AR2423" t="s">
        <v>13028</v>
      </c>
      <c r="AS2423">
        <v>2</v>
      </c>
      <c r="AT2423" t="s">
        <v>1413</v>
      </c>
      <c r="AU2423" t="s">
        <v>82</v>
      </c>
      <c r="AX2423">
        <v>55.681993713491998</v>
      </c>
      <c r="AY2423">
        <v>12.5626453073272</v>
      </c>
      <c r="AZ2423" t="s">
        <v>62</v>
      </c>
      <c r="BA2423">
        <v>1084</v>
      </c>
      <c r="BB2423" t="s">
        <v>63</v>
      </c>
    </row>
    <row r="2424" spans="1:54" x14ac:dyDescent="0.25">
      <c r="A2424" s="1">
        <v>45200</v>
      </c>
      <c r="B2424">
        <v>280547</v>
      </c>
      <c r="D2424">
        <v>1366</v>
      </c>
      <c r="E2424" t="s">
        <v>46546</v>
      </c>
      <c r="F2424" t="s">
        <v>13029</v>
      </c>
      <c r="G2424">
        <v>31678021</v>
      </c>
      <c r="K2424" t="s">
        <v>2714</v>
      </c>
      <c r="L2424" t="s">
        <v>2715</v>
      </c>
      <c r="M2424">
        <v>4940</v>
      </c>
      <c r="N2424">
        <v>19</v>
      </c>
      <c r="R2424" s="1">
        <v>43060</v>
      </c>
      <c r="S2424" t="s">
        <v>56</v>
      </c>
      <c r="V2424" s="1">
        <v>41822</v>
      </c>
      <c r="W2424">
        <v>6</v>
      </c>
      <c r="X2424" t="s">
        <v>1289</v>
      </c>
      <c r="Y2424">
        <v>4</v>
      </c>
      <c r="Z2424" t="s">
        <v>1324</v>
      </c>
      <c r="AB2424">
        <v>201407</v>
      </c>
      <c r="AC2424">
        <v>307</v>
      </c>
      <c r="AD2424" t="s">
        <v>2462</v>
      </c>
      <c r="AE2424">
        <v>1086</v>
      </c>
      <c r="AF2424" t="s">
        <v>2462</v>
      </c>
      <c r="AG2424">
        <v>3</v>
      </c>
      <c r="AH2424" t="s">
        <v>81</v>
      </c>
      <c r="AI2424">
        <v>99</v>
      </c>
      <c r="AJ2424" t="s">
        <v>54511</v>
      </c>
      <c r="AK2424">
        <v>101</v>
      </c>
      <c r="AL2424" t="s">
        <v>46544</v>
      </c>
      <c r="AP2424">
        <v>101605</v>
      </c>
      <c r="AQ2424" t="s">
        <v>1819</v>
      </c>
      <c r="AS2424">
        <v>2</v>
      </c>
      <c r="AT2424" t="s">
        <v>1413</v>
      </c>
      <c r="AU2424" t="s">
        <v>82</v>
      </c>
      <c r="AX2424">
        <v>55.681993713491998</v>
      </c>
      <c r="AY2424">
        <v>12.5626453073272</v>
      </c>
      <c r="AZ2424" t="s">
        <v>62</v>
      </c>
      <c r="BA2424">
        <v>1084</v>
      </c>
      <c r="BB2424" t="s">
        <v>63</v>
      </c>
    </row>
    <row r="2425" spans="1:54" x14ac:dyDescent="0.25">
      <c r="A2425" s="1">
        <v>45200</v>
      </c>
      <c r="B2425">
        <v>280548</v>
      </c>
      <c r="C2425" t="s">
        <v>13030</v>
      </c>
      <c r="D2425">
        <v>4250</v>
      </c>
      <c r="E2425" t="s">
        <v>10821</v>
      </c>
      <c r="F2425" t="s">
        <v>13031</v>
      </c>
      <c r="G2425">
        <v>35551301</v>
      </c>
      <c r="H2425">
        <v>1019175495</v>
      </c>
      <c r="I2425" t="s">
        <v>13032</v>
      </c>
      <c r="K2425" t="s">
        <v>13033</v>
      </c>
      <c r="L2425" t="s">
        <v>13034</v>
      </c>
      <c r="M2425">
        <v>642</v>
      </c>
      <c r="N2425">
        <v>19</v>
      </c>
      <c r="R2425" s="1">
        <v>43860</v>
      </c>
      <c r="S2425" t="s">
        <v>56</v>
      </c>
      <c r="V2425" s="1">
        <v>43384</v>
      </c>
      <c r="W2425">
        <v>5</v>
      </c>
      <c r="X2425" t="s">
        <v>557</v>
      </c>
      <c r="Y2425">
        <v>1</v>
      </c>
      <c r="Z2425" t="s">
        <v>46545</v>
      </c>
      <c r="AA2425">
        <v>10</v>
      </c>
      <c r="AB2425">
        <v>201408</v>
      </c>
      <c r="AC2425">
        <v>123</v>
      </c>
      <c r="AD2425" t="s">
        <v>1507</v>
      </c>
      <c r="AE2425">
        <v>1011</v>
      </c>
      <c r="AF2425" t="s">
        <v>1507</v>
      </c>
      <c r="AG2425">
        <v>3</v>
      </c>
      <c r="AH2425" t="s">
        <v>81</v>
      </c>
      <c r="AI2425">
        <v>99</v>
      </c>
      <c r="AJ2425" t="s">
        <v>54511</v>
      </c>
      <c r="AK2425">
        <v>370</v>
      </c>
      <c r="AL2425" t="s">
        <v>44987</v>
      </c>
      <c r="AQ2425" t="s">
        <v>13035</v>
      </c>
      <c r="AR2425" t="s">
        <v>13036</v>
      </c>
      <c r="AS2425">
        <v>0</v>
      </c>
      <c r="AT2425" t="s">
        <v>61</v>
      </c>
      <c r="AU2425" t="s">
        <v>13037</v>
      </c>
      <c r="AX2425">
        <v>55.287381240000002</v>
      </c>
      <c r="AY2425">
        <v>11.558753279999999</v>
      </c>
      <c r="AZ2425" t="s">
        <v>62</v>
      </c>
      <c r="BA2425">
        <v>1085</v>
      </c>
      <c r="BB2425" t="s">
        <v>44618</v>
      </c>
    </row>
    <row r="2426" spans="1:54" x14ac:dyDescent="0.25">
      <c r="A2426" s="1">
        <v>45200</v>
      </c>
      <c r="B2426">
        <v>280549</v>
      </c>
      <c r="C2426" t="s">
        <v>48391</v>
      </c>
      <c r="D2426">
        <v>6980</v>
      </c>
      <c r="E2426" t="s">
        <v>13038</v>
      </c>
      <c r="F2426" t="s">
        <v>48392</v>
      </c>
      <c r="G2426">
        <v>35058524</v>
      </c>
      <c r="H2426">
        <v>1018553550</v>
      </c>
      <c r="I2426" t="s">
        <v>13039</v>
      </c>
      <c r="K2426" t="s">
        <v>13040</v>
      </c>
      <c r="L2426" t="s">
        <v>13041</v>
      </c>
      <c r="M2426">
        <v>1730</v>
      </c>
      <c r="N2426">
        <v>22</v>
      </c>
      <c r="R2426" s="1">
        <v>45048</v>
      </c>
      <c r="S2426" t="s">
        <v>56</v>
      </c>
      <c r="W2426">
        <v>5</v>
      </c>
      <c r="X2426" t="s">
        <v>557</v>
      </c>
      <c r="Y2426">
        <v>1</v>
      </c>
      <c r="Z2426" t="s">
        <v>46545</v>
      </c>
      <c r="AA2426">
        <v>9</v>
      </c>
      <c r="AB2426">
        <v>201408</v>
      </c>
      <c r="AC2426">
        <v>121</v>
      </c>
      <c r="AD2426" t="s">
        <v>70</v>
      </c>
      <c r="AE2426">
        <v>1013</v>
      </c>
      <c r="AF2426" t="s">
        <v>558</v>
      </c>
      <c r="AG2426">
        <v>1</v>
      </c>
      <c r="AH2426" t="s">
        <v>44482</v>
      </c>
      <c r="AI2426">
        <v>99</v>
      </c>
      <c r="AJ2426" t="s">
        <v>54511</v>
      </c>
      <c r="AK2426">
        <v>760</v>
      </c>
      <c r="AL2426" t="s">
        <v>48200</v>
      </c>
      <c r="AQ2426" t="s">
        <v>13042</v>
      </c>
      <c r="AR2426" t="s">
        <v>13043</v>
      </c>
      <c r="AS2426">
        <v>0</v>
      </c>
      <c r="AT2426" t="s">
        <v>61</v>
      </c>
      <c r="AU2426" t="s">
        <v>13044</v>
      </c>
      <c r="AW2426" t="s">
        <v>13045</v>
      </c>
      <c r="AX2426">
        <v>56.199803199999998</v>
      </c>
      <c r="AY2426">
        <v>8.2051802400000007</v>
      </c>
      <c r="AZ2426" t="s">
        <v>62</v>
      </c>
      <c r="BA2426">
        <v>1082</v>
      </c>
      <c r="BB2426" t="s">
        <v>2852</v>
      </c>
    </row>
    <row r="2427" spans="1:54" x14ac:dyDescent="0.25">
      <c r="A2427" s="1">
        <v>45200</v>
      </c>
      <c r="B2427">
        <v>280550</v>
      </c>
      <c r="C2427" t="s">
        <v>13046</v>
      </c>
      <c r="D2427">
        <v>5700</v>
      </c>
      <c r="E2427" t="s">
        <v>10791</v>
      </c>
      <c r="F2427" t="s">
        <v>13047</v>
      </c>
      <c r="G2427">
        <v>35327134</v>
      </c>
      <c r="I2427" t="s">
        <v>13048</v>
      </c>
      <c r="K2427" t="s">
        <v>13049</v>
      </c>
      <c r="L2427" t="s">
        <v>48393</v>
      </c>
      <c r="M2427">
        <v>2950</v>
      </c>
      <c r="N2427">
        <v>40</v>
      </c>
      <c r="R2427" s="1">
        <v>42688</v>
      </c>
      <c r="S2427" t="s">
        <v>56</v>
      </c>
      <c r="V2427" s="1">
        <v>42398</v>
      </c>
      <c r="W2427">
        <v>0</v>
      </c>
      <c r="X2427" t="s">
        <v>1252</v>
      </c>
      <c r="Y2427">
        <v>1</v>
      </c>
      <c r="Z2427" t="s">
        <v>46545</v>
      </c>
      <c r="AA2427">
        <v>7</v>
      </c>
      <c r="AB2427">
        <v>201408</v>
      </c>
      <c r="AC2427">
        <v>121</v>
      </c>
      <c r="AD2427" t="s">
        <v>70</v>
      </c>
      <c r="AE2427">
        <v>1013</v>
      </c>
      <c r="AF2427" t="s">
        <v>558</v>
      </c>
      <c r="AG2427">
        <v>3</v>
      </c>
      <c r="AH2427" t="s">
        <v>81</v>
      </c>
      <c r="AI2427">
        <v>99</v>
      </c>
      <c r="AJ2427" t="s">
        <v>54511</v>
      </c>
      <c r="AK2427">
        <v>479</v>
      </c>
      <c r="AL2427" t="s">
        <v>10413</v>
      </c>
      <c r="AQ2427" t="s">
        <v>13050</v>
      </c>
      <c r="AS2427">
        <v>0</v>
      </c>
      <c r="AT2427" t="s">
        <v>61</v>
      </c>
      <c r="AU2427" t="s">
        <v>48394</v>
      </c>
      <c r="AX2427">
        <v>55.070284658016</v>
      </c>
      <c r="AY2427">
        <v>10.622170345444699</v>
      </c>
      <c r="AZ2427" t="s">
        <v>62</v>
      </c>
      <c r="BA2427">
        <v>1083</v>
      </c>
      <c r="BB2427" t="s">
        <v>2861</v>
      </c>
    </row>
    <row r="2428" spans="1:54" x14ac:dyDescent="0.25">
      <c r="A2428" s="1">
        <v>45200</v>
      </c>
      <c r="B2428">
        <v>280551</v>
      </c>
      <c r="C2428" t="s">
        <v>45167</v>
      </c>
      <c r="D2428">
        <v>2100</v>
      </c>
      <c r="E2428" t="s">
        <v>54516</v>
      </c>
      <c r="F2428" t="s">
        <v>48395</v>
      </c>
      <c r="G2428">
        <v>35782699</v>
      </c>
      <c r="H2428">
        <v>1019444585</v>
      </c>
      <c r="I2428" t="s">
        <v>13051</v>
      </c>
      <c r="K2428" t="s">
        <v>13052</v>
      </c>
      <c r="L2428" t="s">
        <v>13053</v>
      </c>
      <c r="M2428">
        <v>2132</v>
      </c>
      <c r="N2428">
        <v>9</v>
      </c>
      <c r="R2428" s="1">
        <v>43783</v>
      </c>
      <c r="S2428" t="s">
        <v>56</v>
      </c>
      <c r="W2428">
        <v>5</v>
      </c>
      <c r="X2428" t="s">
        <v>557</v>
      </c>
      <c r="Y2428">
        <v>1</v>
      </c>
      <c r="Z2428" t="s">
        <v>46545</v>
      </c>
      <c r="AA2428">
        <v>8</v>
      </c>
      <c r="AB2428">
        <v>201408</v>
      </c>
      <c r="AC2428">
        <v>121</v>
      </c>
      <c r="AD2428" t="s">
        <v>70</v>
      </c>
      <c r="AE2428">
        <v>1013</v>
      </c>
      <c r="AF2428" t="s">
        <v>558</v>
      </c>
      <c r="AG2428">
        <v>1</v>
      </c>
      <c r="AH2428" t="s">
        <v>44482</v>
      </c>
      <c r="AI2428">
        <v>99</v>
      </c>
      <c r="AJ2428" t="s">
        <v>54511</v>
      </c>
      <c r="AK2428">
        <v>101</v>
      </c>
      <c r="AL2428" t="s">
        <v>46544</v>
      </c>
      <c r="AQ2428" t="s">
        <v>13054</v>
      </c>
      <c r="AR2428" t="s">
        <v>13055</v>
      </c>
      <c r="AS2428">
        <v>0</v>
      </c>
      <c r="AT2428" t="s">
        <v>61</v>
      </c>
      <c r="AU2428" t="s">
        <v>975</v>
      </c>
      <c r="AX2428">
        <v>55.72144247</v>
      </c>
      <c r="AY2428">
        <v>12.55906712</v>
      </c>
      <c r="AZ2428" t="s">
        <v>62</v>
      </c>
      <c r="BA2428">
        <v>1084</v>
      </c>
      <c r="BB2428" t="s">
        <v>63</v>
      </c>
    </row>
    <row r="2429" spans="1:54" x14ac:dyDescent="0.25">
      <c r="A2429" s="1">
        <v>45200</v>
      </c>
      <c r="B2429">
        <v>280552</v>
      </c>
      <c r="C2429" t="s">
        <v>54733</v>
      </c>
      <c r="D2429">
        <v>2100</v>
      </c>
      <c r="E2429" t="s">
        <v>54516</v>
      </c>
      <c r="F2429" t="s">
        <v>54734</v>
      </c>
      <c r="G2429">
        <v>35689605</v>
      </c>
      <c r="H2429">
        <v>1019449870</v>
      </c>
      <c r="I2429" t="s">
        <v>13056</v>
      </c>
      <c r="K2429" t="s">
        <v>13057</v>
      </c>
      <c r="L2429" t="s">
        <v>46657</v>
      </c>
      <c r="M2429">
        <v>6128</v>
      </c>
      <c r="N2429">
        <v>5</v>
      </c>
      <c r="R2429" s="1">
        <v>43000</v>
      </c>
      <c r="S2429" t="s">
        <v>56</v>
      </c>
      <c r="V2429" s="1">
        <v>42888</v>
      </c>
      <c r="W2429">
        <v>5</v>
      </c>
      <c r="X2429" t="s">
        <v>557</v>
      </c>
      <c r="Y2429">
        <v>1</v>
      </c>
      <c r="Z2429" t="s">
        <v>46545</v>
      </c>
      <c r="AA2429">
        <v>7</v>
      </c>
      <c r="AB2429">
        <v>201408</v>
      </c>
      <c r="AC2429">
        <v>121</v>
      </c>
      <c r="AD2429" t="s">
        <v>70</v>
      </c>
      <c r="AE2429">
        <v>1013</v>
      </c>
      <c r="AF2429" t="s">
        <v>558</v>
      </c>
      <c r="AG2429">
        <v>3</v>
      </c>
      <c r="AH2429" t="s">
        <v>81</v>
      </c>
      <c r="AI2429">
        <v>99</v>
      </c>
      <c r="AJ2429" t="s">
        <v>54511</v>
      </c>
      <c r="AK2429">
        <v>101</v>
      </c>
      <c r="AL2429" t="s">
        <v>46544</v>
      </c>
      <c r="AQ2429" t="s">
        <v>13058</v>
      </c>
      <c r="AR2429" t="s">
        <v>13059</v>
      </c>
      <c r="AS2429">
        <v>0</v>
      </c>
      <c r="AT2429" t="s">
        <v>61</v>
      </c>
      <c r="AU2429" t="s">
        <v>46658</v>
      </c>
      <c r="AX2429">
        <v>55.707791440000001</v>
      </c>
      <c r="AY2429">
        <v>12.557998059999999</v>
      </c>
      <c r="AZ2429" t="s">
        <v>62</v>
      </c>
      <c r="BA2429">
        <v>1084</v>
      </c>
      <c r="BB2429" t="s">
        <v>63</v>
      </c>
    </row>
    <row r="2430" spans="1:54" x14ac:dyDescent="0.25">
      <c r="A2430" s="1">
        <v>45200</v>
      </c>
      <c r="B2430">
        <v>280553</v>
      </c>
      <c r="C2430" t="s">
        <v>48396</v>
      </c>
      <c r="D2430">
        <v>2300</v>
      </c>
      <c r="E2430" t="s">
        <v>46589</v>
      </c>
      <c r="F2430" t="s">
        <v>48397</v>
      </c>
      <c r="G2430">
        <v>35491538</v>
      </c>
      <c r="H2430">
        <v>1018980947</v>
      </c>
      <c r="I2430" t="s">
        <v>13060</v>
      </c>
      <c r="K2430" t="s">
        <v>13061</v>
      </c>
      <c r="L2430" t="s">
        <v>13062</v>
      </c>
      <c r="M2430">
        <v>6996</v>
      </c>
      <c r="N2430">
        <v>38</v>
      </c>
      <c r="R2430" s="1">
        <v>43852</v>
      </c>
      <c r="S2430" t="s">
        <v>56</v>
      </c>
      <c r="W2430">
        <v>5</v>
      </c>
      <c r="X2430" t="s">
        <v>557</v>
      </c>
      <c r="Y2430">
        <v>1</v>
      </c>
      <c r="Z2430" t="s">
        <v>46545</v>
      </c>
      <c r="AA2430">
        <v>9</v>
      </c>
      <c r="AB2430">
        <v>201408</v>
      </c>
      <c r="AC2430">
        <v>121</v>
      </c>
      <c r="AD2430" t="s">
        <v>70</v>
      </c>
      <c r="AE2430">
        <v>1013</v>
      </c>
      <c r="AF2430" t="s">
        <v>558</v>
      </c>
      <c r="AG2430">
        <v>1</v>
      </c>
      <c r="AH2430" t="s">
        <v>44482</v>
      </c>
      <c r="AI2430">
        <v>99</v>
      </c>
      <c r="AJ2430" t="s">
        <v>54511</v>
      </c>
      <c r="AK2430">
        <v>101</v>
      </c>
      <c r="AL2430" t="s">
        <v>46544</v>
      </c>
      <c r="AQ2430" t="s">
        <v>13063</v>
      </c>
      <c r="AR2430" t="s">
        <v>13064</v>
      </c>
      <c r="AS2430">
        <v>0</v>
      </c>
      <c r="AT2430" t="s">
        <v>61</v>
      </c>
      <c r="AU2430" t="s">
        <v>13065</v>
      </c>
      <c r="AX2430">
        <v>55.664793469999999</v>
      </c>
      <c r="AY2430">
        <v>12.621860590000001</v>
      </c>
      <c r="AZ2430" t="s">
        <v>62</v>
      </c>
      <c r="BA2430">
        <v>1084</v>
      </c>
      <c r="BB2430" t="s">
        <v>63</v>
      </c>
    </row>
    <row r="2431" spans="1:54" x14ac:dyDescent="0.25">
      <c r="A2431" s="1">
        <v>45200</v>
      </c>
      <c r="B2431">
        <v>280554</v>
      </c>
      <c r="C2431" t="s">
        <v>13066</v>
      </c>
      <c r="D2431">
        <v>2630</v>
      </c>
      <c r="E2431" t="s">
        <v>1740</v>
      </c>
      <c r="F2431" t="s">
        <v>13067</v>
      </c>
      <c r="G2431">
        <v>35748490</v>
      </c>
      <c r="H2431">
        <v>1019264951</v>
      </c>
      <c r="I2431" t="s">
        <v>13068</v>
      </c>
      <c r="K2431" t="s">
        <v>13069</v>
      </c>
      <c r="L2431" t="s">
        <v>13070</v>
      </c>
      <c r="M2431">
        <v>1530</v>
      </c>
      <c r="N2431" t="s">
        <v>2869</v>
      </c>
      <c r="R2431" s="1">
        <v>44621</v>
      </c>
      <c r="S2431" t="s">
        <v>56</v>
      </c>
      <c r="W2431">
        <v>5</v>
      </c>
      <c r="X2431" t="s">
        <v>557</v>
      </c>
      <c r="Y2431">
        <v>1</v>
      </c>
      <c r="Z2431" t="s">
        <v>46545</v>
      </c>
      <c r="AB2431">
        <v>201408</v>
      </c>
      <c r="AC2431">
        <v>131</v>
      </c>
      <c r="AD2431" t="s">
        <v>752</v>
      </c>
      <c r="AE2431">
        <v>1062</v>
      </c>
      <c r="AF2431" t="s">
        <v>753</v>
      </c>
      <c r="AG2431">
        <v>1</v>
      </c>
      <c r="AH2431" t="s">
        <v>44482</v>
      </c>
      <c r="AI2431">
        <v>99</v>
      </c>
      <c r="AJ2431" t="s">
        <v>54511</v>
      </c>
      <c r="AK2431">
        <v>169</v>
      </c>
      <c r="AL2431" t="s">
        <v>47129</v>
      </c>
      <c r="AQ2431" t="s">
        <v>13071</v>
      </c>
      <c r="AR2431" t="s">
        <v>13072</v>
      </c>
      <c r="AS2431">
        <v>0</v>
      </c>
      <c r="AT2431" t="s">
        <v>61</v>
      </c>
      <c r="AU2431" t="s">
        <v>12681</v>
      </c>
      <c r="AX2431">
        <v>55.64136019</v>
      </c>
      <c r="AY2431">
        <v>12.264797010000001</v>
      </c>
      <c r="AZ2431" t="s">
        <v>62</v>
      </c>
      <c r="BA2431">
        <v>1084</v>
      </c>
      <c r="BB2431" t="s">
        <v>63</v>
      </c>
    </row>
    <row r="2432" spans="1:54" x14ac:dyDescent="0.25">
      <c r="A2432" s="1">
        <v>45200</v>
      </c>
      <c r="B2432">
        <v>280555</v>
      </c>
      <c r="C2432" t="s">
        <v>13073</v>
      </c>
      <c r="D2432">
        <v>6200</v>
      </c>
      <c r="E2432" t="s">
        <v>11864</v>
      </c>
      <c r="F2432" t="s">
        <v>13073</v>
      </c>
      <c r="G2432">
        <v>29189854</v>
      </c>
      <c r="H2432">
        <v>1003327699</v>
      </c>
      <c r="I2432" t="s">
        <v>13074</v>
      </c>
      <c r="K2432" t="s">
        <v>13075</v>
      </c>
      <c r="L2432" t="s">
        <v>13076</v>
      </c>
      <c r="M2432">
        <v>275</v>
      </c>
      <c r="N2432">
        <v>13</v>
      </c>
      <c r="R2432" s="1">
        <v>43427</v>
      </c>
      <c r="S2432" t="s">
        <v>56</v>
      </c>
      <c r="T2432">
        <v>580</v>
      </c>
      <c r="U2432" t="s">
        <v>11275</v>
      </c>
      <c r="W2432">
        <v>2</v>
      </c>
      <c r="X2432" t="s">
        <v>57</v>
      </c>
      <c r="Y2432">
        <v>1</v>
      </c>
      <c r="Z2432" t="s">
        <v>46545</v>
      </c>
      <c r="AB2432">
        <v>201408</v>
      </c>
      <c r="AC2432">
        <v>149</v>
      </c>
      <c r="AD2432" t="s">
        <v>1085</v>
      </c>
      <c r="AE2432">
        <v>1026</v>
      </c>
      <c r="AF2432" t="s">
        <v>44530</v>
      </c>
      <c r="AG2432">
        <v>1</v>
      </c>
      <c r="AH2432" t="s">
        <v>44482</v>
      </c>
      <c r="AI2432">
        <v>99</v>
      </c>
      <c r="AJ2432" t="s">
        <v>54511</v>
      </c>
      <c r="AK2432">
        <v>580</v>
      </c>
      <c r="AL2432" t="s">
        <v>11275</v>
      </c>
      <c r="AQ2432" t="s">
        <v>13077</v>
      </c>
      <c r="AR2432" t="s">
        <v>13078</v>
      </c>
      <c r="AS2432">
        <v>0</v>
      </c>
      <c r="AT2432" t="s">
        <v>61</v>
      </c>
      <c r="AU2432" t="s">
        <v>9534</v>
      </c>
      <c r="AX2432">
        <v>55.042093919999999</v>
      </c>
      <c r="AY2432">
        <v>9.4136305100000008</v>
      </c>
      <c r="AZ2432" t="s">
        <v>62</v>
      </c>
      <c r="BA2432">
        <v>1083</v>
      </c>
      <c r="BB2432" t="s">
        <v>2861</v>
      </c>
    </row>
    <row r="2433" spans="1:54" x14ac:dyDescent="0.25">
      <c r="A2433" s="1">
        <v>45200</v>
      </c>
      <c r="B2433">
        <v>280556</v>
      </c>
      <c r="C2433" t="s">
        <v>13079</v>
      </c>
      <c r="D2433">
        <v>1366</v>
      </c>
      <c r="E2433" t="s">
        <v>46546</v>
      </c>
      <c r="F2433" t="s">
        <v>13079</v>
      </c>
      <c r="G2433">
        <v>31678021</v>
      </c>
      <c r="H2433">
        <v>1018494805</v>
      </c>
      <c r="I2433" t="s">
        <v>2713</v>
      </c>
      <c r="K2433" t="s">
        <v>13026</v>
      </c>
      <c r="L2433" t="s">
        <v>2715</v>
      </c>
      <c r="M2433">
        <v>4940</v>
      </c>
      <c r="N2433">
        <v>19</v>
      </c>
      <c r="R2433" s="1">
        <v>44742</v>
      </c>
      <c r="S2433" t="s">
        <v>56</v>
      </c>
      <c r="W2433">
        <v>4</v>
      </c>
      <c r="X2433" t="s">
        <v>725</v>
      </c>
      <c r="Y2433">
        <v>4</v>
      </c>
      <c r="Z2433" t="s">
        <v>1324</v>
      </c>
      <c r="AB2433">
        <v>201408</v>
      </c>
      <c r="AC2433">
        <v>307</v>
      </c>
      <c r="AD2433" t="s">
        <v>2462</v>
      </c>
      <c r="AE2433">
        <v>1086</v>
      </c>
      <c r="AF2433" t="s">
        <v>2462</v>
      </c>
      <c r="AG2433">
        <v>1</v>
      </c>
      <c r="AH2433" t="s">
        <v>44482</v>
      </c>
      <c r="AI2433">
        <v>99</v>
      </c>
      <c r="AJ2433" t="s">
        <v>54511</v>
      </c>
      <c r="AK2433">
        <v>101</v>
      </c>
      <c r="AL2433" t="s">
        <v>46544</v>
      </c>
      <c r="AP2433">
        <v>101605</v>
      </c>
      <c r="AQ2433" t="s">
        <v>13027</v>
      </c>
      <c r="AR2433" t="s">
        <v>13028</v>
      </c>
      <c r="AS2433">
        <v>2</v>
      </c>
      <c r="AT2433" t="s">
        <v>1413</v>
      </c>
      <c r="AU2433" t="s">
        <v>82</v>
      </c>
      <c r="AX2433">
        <v>55.681993689999999</v>
      </c>
      <c r="AY2433">
        <v>12.562645290000001</v>
      </c>
      <c r="AZ2433" t="s">
        <v>62</v>
      </c>
      <c r="BA2433">
        <v>1084</v>
      </c>
      <c r="BB2433" t="s">
        <v>63</v>
      </c>
    </row>
    <row r="2434" spans="1:54" x14ac:dyDescent="0.25">
      <c r="A2434" s="1">
        <v>45200</v>
      </c>
      <c r="B2434">
        <v>280557</v>
      </c>
      <c r="C2434" t="s">
        <v>13080</v>
      </c>
      <c r="D2434">
        <v>1366</v>
      </c>
      <c r="E2434" t="s">
        <v>46546</v>
      </c>
      <c r="F2434" t="s">
        <v>13029</v>
      </c>
      <c r="G2434">
        <v>31678021</v>
      </c>
      <c r="H2434">
        <v>1019598469</v>
      </c>
      <c r="I2434" t="s">
        <v>2713</v>
      </c>
      <c r="K2434" t="s">
        <v>2714</v>
      </c>
      <c r="L2434" t="s">
        <v>2715</v>
      </c>
      <c r="M2434">
        <v>4940</v>
      </c>
      <c r="N2434">
        <v>19</v>
      </c>
      <c r="R2434" s="1">
        <v>43791</v>
      </c>
      <c r="S2434" t="s">
        <v>56</v>
      </c>
      <c r="W2434">
        <v>4</v>
      </c>
      <c r="X2434" t="s">
        <v>725</v>
      </c>
      <c r="Y2434">
        <v>4</v>
      </c>
      <c r="Z2434" t="s">
        <v>1324</v>
      </c>
      <c r="AB2434">
        <v>201408</v>
      </c>
      <c r="AC2434">
        <v>307</v>
      </c>
      <c r="AD2434" t="s">
        <v>2462</v>
      </c>
      <c r="AE2434">
        <v>1086</v>
      </c>
      <c r="AF2434" t="s">
        <v>2462</v>
      </c>
      <c r="AG2434">
        <v>1</v>
      </c>
      <c r="AH2434" t="s">
        <v>44482</v>
      </c>
      <c r="AI2434">
        <v>99</v>
      </c>
      <c r="AJ2434" t="s">
        <v>54511</v>
      </c>
      <c r="AK2434">
        <v>101</v>
      </c>
      <c r="AL2434" t="s">
        <v>46544</v>
      </c>
      <c r="AP2434">
        <v>101605</v>
      </c>
      <c r="AQ2434" t="s">
        <v>2716</v>
      </c>
      <c r="AR2434" t="s">
        <v>2717</v>
      </c>
      <c r="AS2434">
        <v>2</v>
      </c>
      <c r="AT2434" t="s">
        <v>1413</v>
      </c>
      <c r="AU2434" t="s">
        <v>82</v>
      </c>
      <c r="AX2434">
        <v>55.681993689999999</v>
      </c>
      <c r="AY2434">
        <v>12.562645290000001</v>
      </c>
      <c r="AZ2434" t="s">
        <v>62</v>
      </c>
      <c r="BA2434">
        <v>1084</v>
      </c>
      <c r="BB2434" t="s">
        <v>63</v>
      </c>
    </row>
    <row r="2435" spans="1:54" x14ac:dyDescent="0.25">
      <c r="A2435" s="1">
        <v>45200</v>
      </c>
      <c r="B2435">
        <v>280558</v>
      </c>
      <c r="C2435" t="s">
        <v>13081</v>
      </c>
      <c r="D2435">
        <v>4300</v>
      </c>
      <c r="E2435" t="s">
        <v>45009</v>
      </c>
      <c r="F2435" t="s">
        <v>13081</v>
      </c>
      <c r="G2435">
        <v>29189447</v>
      </c>
      <c r="H2435">
        <v>1003292745</v>
      </c>
      <c r="I2435" t="s">
        <v>53205</v>
      </c>
      <c r="K2435" t="s">
        <v>13082</v>
      </c>
      <c r="L2435" t="s">
        <v>13083</v>
      </c>
      <c r="M2435">
        <v>474</v>
      </c>
      <c r="N2435">
        <v>32</v>
      </c>
      <c r="R2435" s="1">
        <v>44854</v>
      </c>
      <c r="S2435" t="s">
        <v>56</v>
      </c>
      <c r="T2435">
        <v>316</v>
      </c>
      <c r="U2435" t="s">
        <v>45011</v>
      </c>
      <c r="W2435">
        <v>2</v>
      </c>
      <c r="X2435" t="s">
        <v>57</v>
      </c>
      <c r="Y2435">
        <v>1</v>
      </c>
      <c r="Z2435" t="s">
        <v>46545</v>
      </c>
      <c r="AA2435">
        <v>10</v>
      </c>
      <c r="AB2435">
        <v>201408</v>
      </c>
      <c r="AC2435">
        <v>125</v>
      </c>
      <c r="AD2435" t="s">
        <v>1344</v>
      </c>
      <c r="AE2435">
        <v>1014</v>
      </c>
      <c r="AF2435" t="s">
        <v>1352</v>
      </c>
      <c r="AG2435">
        <v>1</v>
      </c>
      <c r="AH2435" t="s">
        <v>44482</v>
      </c>
      <c r="AI2435">
        <v>99</v>
      </c>
      <c r="AJ2435" t="s">
        <v>54511</v>
      </c>
      <c r="AK2435">
        <v>316</v>
      </c>
      <c r="AL2435" t="s">
        <v>45011</v>
      </c>
      <c r="AQ2435" t="s">
        <v>13084</v>
      </c>
      <c r="AR2435" t="s">
        <v>13085</v>
      </c>
      <c r="AS2435">
        <v>0</v>
      </c>
      <c r="AT2435" t="s">
        <v>61</v>
      </c>
      <c r="AU2435" t="s">
        <v>13086</v>
      </c>
      <c r="AX2435">
        <v>55.707126039999999</v>
      </c>
      <c r="AY2435">
        <v>11.71100903</v>
      </c>
      <c r="AZ2435" t="s">
        <v>62</v>
      </c>
      <c r="BA2435">
        <v>1085</v>
      </c>
      <c r="BB2435" t="s">
        <v>44618</v>
      </c>
    </row>
    <row r="2436" spans="1:54" x14ac:dyDescent="0.25">
      <c r="A2436" s="1">
        <v>45200</v>
      </c>
      <c r="B2436">
        <v>280559</v>
      </c>
      <c r="C2436" t="s">
        <v>13087</v>
      </c>
      <c r="D2436">
        <v>4100</v>
      </c>
      <c r="E2436" t="s">
        <v>9143</v>
      </c>
      <c r="F2436" t="s">
        <v>13087</v>
      </c>
      <c r="G2436">
        <v>18957981</v>
      </c>
      <c r="H2436">
        <v>1003295665</v>
      </c>
      <c r="I2436" t="s">
        <v>13088</v>
      </c>
      <c r="K2436" t="s">
        <v>13089</v>
      </c>
      <c r="L2436" t="s">
        <v>55376</v>
      </c>
      <c r="M2436">
        <v>9750</v>
      </c>
      <c r="N2436">
        <v>1</v>
      </c>
      <c r="R2436" s="1">
        <v>44376</v>
      </c>
      <c r="S2436" t="s">
        <v>56</v>
      </c>
      <c r="T2436">
        <v>329</v>
      </c>
      <c r="U2436" t="s">
        <v>10766</v>
      </c>
      <c r="V2436" s="1">
        <v>44043</v>
      </c>
      <c r="W2436">
        <v>2</v>
      </c>
      <c r="X2436" t="s">
        <v>57</v>
      </c>
      <c r="Y2436">
        <v>1</v>
      </c>
      <c r="Z2436" t="s">
        <v>46545</v>
      </c>
      <c r="AA2436">
        <v>9</v>
      </c>
      <c r="AB2436">
        <v>201408</v>
      </c>
      <c r="AC2436">
        <v>126</v>
      </c>
      <c r="AD2436" t="s">
        <v>46616</v>
      </c>
      <c r="AE2436">
        <v>1015</v>
      </c>
      <c r="AF2436" t="s">
        <v>46616</v>
      </c>
      <c r="AG2436">
        <v>3</v>
      </c>
      <c r="AH2436" t="s">
        <v>81</v>
      </c>
      <c r="AI2436">
        <v>99</v>
      </c>
      <c r="AJ2436" t="s">
        <v>54511</v>
      </c>
      <c r="AK2436">
        <v>329</v>
      </c>
      <c r="AL2436" t="s">
        <v>10766</v>
      </c>
      <c r="AM2436">
        <v>2</v>
      </c>
      <c r="AN2436" t="s">
        <v>119</v>
      </c>
      <c r="AO2436">
        <v>329012</v>
      </c>
      <c r="AP2436">
        <v>281341</v>
      </c>
      <c r="AQ2436" t="s">
        <v>13090</v>
      </c>
      <c r="AS2436">
        <v>2</v>
      </c>
      <c r="AT2436" t="s">
        <v>1413</v>
      </c>
      <c r="AU2436" t="s">
        <v>55377</v>
      </c>
      <c r="AX2436">
        <v>55.484146459999998</v>
      </c>
      <c r="AY2436">
        <v>11.89000149</v>
      </c>
      <c r="AZ2436" t="s">
        <v>62</v>
      </c>
      <c r="BA2436">
        <v>1085</v>
      </c>
      <c r="BB2436" t="s">
        <v>44618</v>
      </c>
    </row>
    <row r="2437" spans="1:54" x14ac:dyDescent="0.25">
      <c r="A2437" s="1">
        <v>45200</v>
      </c>
      <c r="B2437">
        <v>280560</v>
      </c>
      <c r="C2437" t="s">
        <v>10776</v>
      </c>
      <c r="D2437">
        <v>6700</v>
      </c>
      <c r="E2437" t="s">
        <v>10388</v>
      </c>
      <c r="F2437" t="s">
        <v>10776</v>
      </c>
      <c r="G2437">
        <v>45357716</v>
      </c>
      <c r="H2437">
        <v>1003401572</v>
      </c>
      <c r="I2437" t="s">
        <v>13091</v>
      </c>
      <c r="K2437" t="s">
        <v>13092</v>
      </c>
      <c r="L2437" t="s">
        <v>48398</v>
      </c>
      <c r="M2437">
        <v>7516</v>
      </c>
      <c r="N2437">
        <v>72</v>
      </c>
      <c r="R2437" s="1">
        <v>44075</v>
      </c>
      <c r="S2437" t="s">
        <v>851</v>
      </c>
      <c r="W2437">
        <v>4</v>
      </c>
      <c r="X2437" t="s">
        <v>725</v>
      </c>
      <c r="Y2437">
        <v>1</v>
      </c>
      <c r="Z2437" t="s">
        <v>46545</v>
      </c>
      <c r="AB2437">
        <v>201408</v>
      </c>
      <c r="AC2437">
        <v>242</v>
      </c>
      <c r="AD2437" t="s">
        <v>1687</v>
      </c>
      <c r="AE2437">
        <v>1071</v>
      </c>
      <c r="AF2437" t="s">
        <v>1688</v>
      </c>
      <c r="AG2437">
        <v>4</v>
      </c>
      <c r="AH2437" t="s">
        <v>44547</v>
      </c>
      <c r="AI2437">
        <v>99</v>
      </c>
      <c r="AJ2437" t="s">
        <v>54511</v>
      </c>
      <c r="AK2437">
        <v>561</v>
      </c>
      <c r="AL2437" t="s">
        <v>10323</v>
      </c>
      <c r="AQ2437" t="s">
        <v>13093</v>
      </c>
      <c r="AR2437" t="s">
        <v>10780</v>
      </c>
      <c r="AS2437">
        <v>1</v>
      </c>
      <c r="AT2437" t="s">
        <v>1446</v>
      </c>
      <c r="AU2437" t="s">
        <v>48350</v>
      </c>
      <c r="AX2437">
        <v>55.49156945</v>
      </c>
      <c r="AY2437">
        <v>8.4564690500000008</v>
      </c>
      <c r="AZ2437" t="s">
        <v>62</v>
      </c>
      <c r="BA2437">
        <v>1083</v>
      </c>
      <c r="BB2437" t="s">
        <v>2861</v>
      </c>
    </row>
    <row r="2438" spans="1:54" x14ac:dyDescent="0.25">
      <c r="A2438" s="1">
        <v>45200</v>
      </c>
      <c r="B2438">
        <v>280561</v>
      </c>
      <c r="C2438" t="s">
        <v>13094</v>
      </c>
      <c r="D2438">
        <v>4800</v>
      </c>
      <c r="E2438" t="s">
        <v>47865</v>
      </c>
      <c r="F2438" t="s">
        <v>13094</v>
      </c>
      <c r="G2438">
        <v>29188599</v>
      </c>
      <c r="H2438">
        <v>1003299209</v>
      </c>
      <c r="I2438" t="s">
        <v>13095</v>
      </c>
      <c r="K2438" t="s">
        <v>13096</v>
      </c>
      <c r="L2438" t="s">
        <v>54735</v>
      </c>
      <c r="M2438">
        <v>2521</v>
      </c>
      <c r="N2438">
        <v>34</v>
      </c>
      <c r="R2438" s="1">
        <v>43791</v>
      </c>
      <c r="S2438" t="s">
        <v>56</v>
      </c>
      <c r="T2438">
        <v>376</v>
      </c>
      <c r="U2438" t="s">
        <v>9249</v>
      </c>
      <c r="W2438">
        <v>2</v>
      </c>
      <c r="X2438" t="s">
        <v>57</v>
      </c>
      <c r="Y2438">
        <v>1</v>
      </c>
      <c r="Z2438" t="s">
        <v>46545</v>
      </c>
      <c r="AB2438">
        <v>201408</v>
      </c>
      <c r="AC2438">
        <v>932</v>
      </c>
      <c r="AD2438" t="s">
        <v>52637</v>
      </c>
      <c r="AE2438">
        <v>2021</v>
      </c>
      <c r="AF2438" t="s">
        <v>52637</v>
      </c>
      <c r="AG2438">
        <v>1</v>
      </c>
      <c r="AH2438" t="s">
        <v>44482</v>
      </c>
      <c r="AI2438">
        <v>99</v>
      </c>
      <c r="AJ2438" t="s">
        <v>54511</v>
      </c>
      <c r="AK2438">
        <v>376</v>
      </c>
      <c r="AL2438" t="s">
        <v>9249</v>
      </c>
      <c r="AQ2438" t="s">
        <v>13097</v>
      </c>
      <c r="AR2438" t="s">
        <v>13098</v>
      </c>
      <c r="AS2438">
        <v>0</v>
      </c>
      <c r="AT2438" t="s">
        <v>61</v>
      </c>
      <c r="AU2438" t="s">
        <v>54681</v>
      </c>
      <c r="AX2438">
        <v>54.76365234</v>
      </c>
      <c r="AY2438">
        <v>11.880511930000001</v>
      </c>
      <c r="AZ2438" t="s">
        <v>62</v>
      </c>
      <c r="BA2438">
        <v>1085</v>
      </c>
      <c r="BB2438" t="s">
        <v>44618</v>
      </c>
    </row>
    <row r="2439" spans="1:54" x14ac:dyDescent="0.25">
      <c r="A2439" s="1">
        <v>45200</v>
      </c>
      <c r="B2439">
        <v>280562</v>
      </c>
      <c r="C2439" t="s">
        <v>13099</v>
      </c>
      <c r="D2439">
        <v>2750</v>
      </c>
      <c r="E2439" t="s">
        <v>1705</v>
      </c>
      <c r="F2439" t="s">
        <v>13099</v>
      </c>
      <c r="G2439">
        <v>58271713</v>
      </c>
      <c r="H2439">
        <v>1003260397</v>
      </c>
      <c r="I2439" t="s">
        <v>13100</v>
      </c>
      <c r="K2439" t="s">
        <v>13101</v>
      </c>
      <c r="L2439" t="s">
        <v>3418</v>
      </c>
      <c r="M2439">
        <v>259</v>
      </c>
      <c r="N2439">
        <v>1</v>
      </c>
      <c r="R2439" s="1">
        <v>45099</v>
      </c>
      <c r="S2439" t="s">
        <v>6399</v>
      </c>
      <c r="T2439">
        <v>151</v>
      </c>
      <c r="U2439" t="s">
        <v>2294</v>
      </c>
      <c r="W2439">
        <v>2</v>
      </c>
      <c r="X2439" t="s">
        <v>57</v>
      </c>
      <c r="Y2439">
        <v>1</v>
      </c>
      <c r="Z2439" t="s">
        <v>46545</v>
      </c>
      <c r="AA2439">
        <v>10</v>
      </c>
      <c r="AB2439">
        <v>201508</v>
      </c>
      <c r="AC2439">
        <v>121</v>
      </c>
      <c r="AD2439" t="s">
        <v>70</v>
      </c>
      <c r="AE2439">
        <v>1012</v>
      </c>
      <c r="AF2439" t="s">
        <v>71</v>
      </c>
      <c r="AG2439">
        <v>1</v>
      </c>
      <c r="AH2439" t="s">
        <v>44482</v>
      </c>
      <c r="AI2439">
        <v>99</v>
      </c>
      <c r="AJ2439" t="s">
        <v>54511</v>
      </c>
      <c r="AK2439">
        <v>151</v>
      </c>
      <c r="AL2439" t="s">
        <v>2294</v>
      </c>
      <c r="AP2439">
        <v>281843</v>
      </c>
      <c r="AQ2439" t="s">
        <v>3419</v>
      </c>
      <c r="AR2439" t="s">
        <v>13102</v>
      </c>
      <c r="AS2439">
        <v>2</v>
      </c>
      <c r="AT2439" t="s">
        <v>1413</v>
      </c>
      <c r="AU2439" t="s">
        <v>3420</v>
      </c>
      <c r="AX2439">
        <v>55.725787990000001</v>
      </c>
      <c r="AY2439">
        <v>12.34405941</v>
      </c>
      <c r="AZ2439" t="s">
        <v>62</v>
      </c>
      <c r="BA2439">
        <v>1084</v>
      </c>
      <c r="BB2439" t="s">
        <v>63</v>
      </c>
    </row>
    <row r="2440" spans="1:54" x14ac:dyDescent="0.25">
      <c r="A2440" s="1">
        <v>45200</v>
      </c>
      <c r="B2440">
        <v>280563</v>
      </c>
      <c r="C2440" t="s">
        <v>13103</v>
      </c>
      <c r="D2440">
        <v>2750</v>
      </c>
      <c r="E2440" t="s">
        <v>1705</v>
      </c>
      <c r="F2440" t="s">
        <v>13104</v>
      </c>
      <c r="G2440">
        <v>58271713</v>
      </c>
      <c r="H2440">
        <v>1003259819</v>
      </c>
      <c r="I2440" t="s">
        <v>3470</v>
      </c>
      <c r="K2440" t="s">
        <v>3417</v>
      </c>
      <c r="L2440" t="s">
        <v>3472</v>
      </c>
      <c r="M2440">
        <v>92</v>
      </c>
      <c r="N2440">
        <v>80</v>
      </c>
      <c r="R2440" s="1">
        <v>45099</v>
      </c>
      <c r="S2440" t="s">
        <v>6399</v>
      </c>
      <c r="T2440">
        <v>151</v>
      </c>
      <c r="U2440" t="s">
        <v>2294</v>
      </c>
      <c r="W2440">
        <v>2</v>
      </c>
      <c r="X2440" t="s">
        <v>57</v>
      </c>
      <c r="Y2440">
        <v>1</v>
      </c>
      <c r="Z2440" t="s">
        <v>46545</v>
      </c>
      <c r="AA2440">
        <v>10</v>
      </c>
      <c r="AB2440">
        <v>201508</v>
      </c>
      <c r="AC2440">
        <v>121</v>
      </c>
      <c r="AD2440" t="s">
        <v>70</v>
      </c>
      <c r="AE2440">
        <v>1012</v>
      </c>
      <c r="AF2440" t="s">
        <v>71</v>
      </c>
      <c r="AG2440">
        <v>1</v>
      </c>
      <c r="AH2440" t="s">
        <v>44482</v>
      </c>
      <c r="AI2440">
        <v>99</v>
      </c>
      <c r="AJ2440" t="s">
        <v>54511</v>
      </c>
      <c r="AK2440">
        <v>151</v>
      </c>
      <c r="AL2440" t="s">
        <v>2294</v>
      </c>
      <c r="AP2440">
        <v>281854</v>
      </c>
      <c r="AQ2440" t="s">
        <v>3467</v>
      </c>
      <c r="AR2440" t="s">
        <v>13105</v>
      </c>
      <c r="AS2440">
        <v>2</v>
      </c>
      <c r="AT2440" t="s">
        <v>1413</v>
      </c>
      <c r="AU2440" t="s">
        <v>3473</v>
      </c>
      <c r="AX2440">
        <v>55.748909830000002</v>
      </c>
      <c r="AY2440">
        <v>12.37950595</v>
      </c>
      <c r="AZ2440" t="s">
        <v>62</v>
      </c>
      <c r="BA2440">
        <v>1084</v>
      </c>
      <c r="BB2440" t="s">
        <v>63</v>
      </c>
    </row>
    <row r="2441" spans="1:54" x14ac:dyDescent="0.25">
      <c r="A2441" s="1">
        <v>45200</v>
      </c>
      <c r="B2441">
        <v>280564</v>
      </c>
      <c r="C2441" t="s">
        <v>3459</v>
      </c>
      <c r="D2441">
        <v>2740</v>
      </c>
      <c r="E2441" t="s">
        <v>2288</v>
      </c>
      <c r="F2441" t="s">
        <v>3459</v>
      </c>
      <c r="G2441">
        <v>58271713</v>
      </c>
      <c r="H2441">
        <v>1003260567</v>
      </c>
      <c r="I2441" t="s">
        <v>13106</v>
      </c>
      <c r="K2441" t="s">
        <v>3436</v>
      </c>
      <c r="L2441" t="s">
        <v>3456</v>
      </c>
      <c r="M2441">
        <v>549</v>
      </c>
      <c r="N2441">
        <v>47</v>
      </c>
      <c r="R2441" s="1">
        <v>45099</v>
      </c>
      <c r="S2441" t="s">
        <v>6399</v>
      </c>
      <c r="T2441">
        <v>151</v>
      </c>
      <c r="U2441" t="s">
        <v>2294</v>
      </c>
      <c r="W2441">
        <v>2</v>
      </c>
      <c r="X2441" t="s">
        <v>57</v>
      </c>
      <c r="Y2441">
        <v>1</v>
      </c>
      <c r="Z2441" t="s">
        <v>46545</v>
      </c>
      <c r="AA2441">
        <v>10</v>
      </c>
      <c r="AB2441">
        <v>201508</v>
      </c>
      <c r="AC2441">
        <v>121</v>
      </c>
      <c r="AD2441" t="s">
        <v>70</v>
      </c>
      <c r="AE2441">
        <v>1012</v>
      </c>
      <c r="AF2441" t="s">
        <v>71</v>
      </c>
      <c r="AG2441">
        <v>1</v>
      </c>
      <c r="AH2441" t="s">
        <v>44482</v>
      </c>
      <c r="AI2441">
        <v>99</v>
      </c>
      <c r="AJ2441" t="s">
        <v>54511</v>
      </c>
      <c r="AK2441">
        <v>151</v>
      </c>
      <c r="AL2441" t="s">
        <v>2294</v>
      </c>
      <c r="AP2441">
        <v>281856</v>
      </c>
      <c r="AQ2441" t="s">
        <v>3438</v>
      </c>
      <c r="AR2441" t="s">
        <v>13107</v>
      </c>
      <c r="AS2441">
        <v>2</v>
      </c>
      <c r="AT2441" t="s">
        <v>1413</v>
      </c>
      <c r="AU2441" t="s">
        <v>2297</v>
      </c>
      <c r="AX2441">
        <v>55.715219580000003</v>
      </c>
      <c r="AY2441">
        <v>12.39980518</v>
      </c>
      <c r="AZ2441" t="s">
        <v>62</v>
      </c>
      <c r="BA2441">
        <v>1084</v>
      </c>
      <c r="BB2441" t="s">
        <v>63</v>
      </c>
    </row>
    <row r="2442" spans="1:54" x14ac:dyDescent="0.25">
      <c r="A2442" s="1">
        <v>45200</v>
      </c>
      <c r="B2442">
        <v>280565</v>
      </c>
      <c r="C2442" t="s">
        <v>53206</v>
      </c>
      <c r="D2442">
        <v>2760</v>
      </c>
      <c r="E2442" t="s">
        <v>52710</v>
      </c>
      <c r="F2442" t="s">
        <v>53206</v>
      </c>
      <c r="G2442">
        <v>58271713</v>
      </c>
      <c r="H2442">
        <v>1003260853</v>
      </c>
      <c r="I2442" t="s">
        <v>13108</v>
      </c>
      <c r="K2442" t="s">
        <v>3442</v>
      </c>
      <c r="L2442" t="s">
        <v>3443</v>
      </c>
      <c r="M2442">
        <v>757</v>
      </c>
      <c r="N2442">
        <v>14</v>
      </c>
      <c r="R2442" s="1">
        <v>45099</v>
      </c>
      <c r="S2442" t="s">
        <v>6399</v>
      </c>
      <c r="T2442">
        <v>151</v>
      </c>
      <c r="U2442" t="s">
        <v>2294</v>
      </c>
      <c r="W2442">
        <v>2</v>
      </c>
      <c r="X2442" t="s">
        <v>57</v>
      </c>
      <c r="Y2442">
        <v>1</v>
      </c>
      <c r="Z2442" t="s">
        <v>46545</v>
      </c>
      <c r="AA2442">
        <v>10</v>
      </c>
      <c r="AB2442">
        <v>201508</v>
      </c>
      <c r="AC2442">
        <v>121</v>
      </c>
      <c r="AD2442" t="s">
        <v>70</v>
      </c>
      <c r="AE2442">
        <v>1012</v>
      </c>
      <c r="AF2442" t="s">
        <v>71</v>
      </c>
      <c r="AG2442">
        <v>1</v>
      </c>
      <c r="AH2442" t="s">
        <v>44482</v>
      </c>
      <c r="AI2442">
        <v>99</v>
      </c>
      <c r="AJ2442" t="s">
        <v>54511</v>
      </c>
      <c r="AK2442">
        <v>151</v>
      </c>
      <c r="AL2442" t="s">
        <v>2294</v>
      </c>
      <c r="AP2442">
        <v>281858</v>
      </c>
      <c r="AQ2442" t="s">
        <v>3444</v>
      </c>
      <c r="AR2442" t="s">
        <v>13109</v>
      </c>
      <c r="AS2442">
        <v>2</v>
      </c>
      <c r="AT2442" t="s">
        <v>1413</v>
      </c>
      <c r="AU2442" t="s">
        <v>3445</v>
      </c>
      <c r="AX2442">
        <v>55.75109252</v>
      </c>
      <c r="AY2442">
        <v>12.32076251</v>
      </c>
      <c r="AZ2442" t="s">
        <v>62</v>
      </c>
      <c r="BA2442">
        <v>1084</v>
      </c>
      <c r="BB2442" t="s">
        <v>63</v>
      </c>
    </row>
    <row r="2443" spans="1:54" x14ac:dyDescent="0.25">
      <c r="A2443" s="1">
        <v>45200</v>
      </c>
      <c r="B2443">
        <v>280566</v>
      </c>
      <c r="C2443" t="s">
        <v>48399</v>
      </c>
      <c r="D2443">
        <v>4920</v>
      </c>
      <c r="E2443" t="s">
        <v>48400</v>
      </c>
      <c r="F2443" t="s">
        <v>48401</v>
      </c>
      <c r="G2443">
        <v>35558500</v>
      </c>
      <c r="H2443">
        <v>1019020823</v>
      </c>
      <c r="I2443" t="s">
        <v>48402</v>
      </c>
      <c r="K2443" t="s">
        <v>13110</v>
      </c>
      <c r="L2443" t="s">
        <v>48403</v>
      </c>
      <c r="M2443">
        <v>673</v>
      </c>
      <c r="N2443">
        <v>79</v>
      </c>
      <c r="R2443" s="1">
        <v>42653</v>
      </c>
      <c r="S2443" t="s">
        <v>56</v>
      </c>
      <c r="V2443" s="1">
        <v>42583</v>
      </c>
      <c r="W2443">
        <v>6</v>
      </c>
      <c r="X2443" t="s">
        <v>1289</v>
      </c>
      <c r="Y2443">
        <v>1</v>
      </c>
      <c r="Z2443" t="s">
        <v>46545</v>
      </c>
      <c r="AA2443">
        <v>10</v>
      </c>
      <c r="AB2443">
        <v>201408</v>
      </c>
      <c r="AC2443">
        <v>129</v>
      </c>
      <c r="AD2443" t="s">
        <v>2405</v>
      </c>
      <c r="AE2443">
        <v>1016</v>
      </c>
      <c r="AF2443" t="s">
        <v>2405</v>
      </c>
      <c r="AG2443">
        <v>3</v>
      </c>
      <c r="AH2443" t="s">
        <v>81</v>
      </c>
      <c r="AI2443">
        <v>99</v>
      </c>
      <c r="AJ2443" t="s">
        <v>54511</v>
      </c>
      <c r="AK2443">
        <v>360</v>
      </c>
      <c r="AL2443" t="s">
        <v>9243</v>
      </c>
      <c r="AQ2443" t="s">
        <v>13111</v>
      </c>
      <c r="AR2443" t="s">
        <v>13112</v>
      </c>
      <c r="AS2443">
        <v>0</v>
      </c>
      <c r="AT2443" t="s">
        <v>61</v>
      </c>
      <c r="AU2443" t="s">
        <v>47653</v>
      </c>
      <c r="AX2443">
        <v>54.814827040991801</v>
      </c>
      <c r="AY2443">
        <v>11.2596289229569</v>
      </c>
      <c r="AZ2443" t="s">
        <v>62</v>
      </c>
      <c r="BA2443">
        <v>1085</v>
      </c>
      <c r="BB2443" t="s">
        <v>44618</v>
      </c>
    </row>
    <row r="2444" spans="1:54" x14ac:dyDescent="0.25">
      <c r="A2444" s="1">
        <v>45200</v>
      </c>
      <c r="B2444">
        <v>280567</v>
      </c>
      <c r="C2444" t="s">
        <v>13113</v>
      </c>
      <c r="D2444">
        <v>2300</v>
      </c>
      <c r="E2444" t="s">
        <v>46589</v>
      </c>
      <c r="F2444" t="s">
        <v>13113</v>
      </c>
      <c r="G2444">
        <v>36028823</v>
      </c>
      <c r="H2444">
        <v>1019613840</v>
      </c>
      <c r="I2444" t="s">
        <v>13114</v>
      </c>
      <c r="K2444" t="s">
        <v>13115</v>
      </c>
      <c r="L2444" t="s">
        <v>13116</v>
      </c>
      <c r="M2444">
        <v>4208</v>
      </c>
      <c r="N2444">
        <v>33</v>
      </c>
      <c r="P2444">
        <v>5</v>
      </c>
      <c r="R2444" s="1">
        <v>43350</v>
      </c>
      <c r="S2444" t="s">
        <v>56</v>
      </c>
      <c r="W2444">
        <v>6</v>
      </c>
      <c r="X2444" t="s">
        <v>1289</v>
      </c>
      <c r="Y2444">
        <v>1</v>
      </c>
      <c r="Z2444" t="s">
        <v>46545</v>
      </c>
      <c r="AA2444">
        <v>7</v>
      </c>
      <c r="AC2444">
        <v>129</v>
      </c>
      <c r="AD2444" t="s">
        <v>2405</v>
      </c>
      <c r="AE2444">
        <v>1016</v>
      </c>
      <c r="AF2444" t="s">
        <v>2405</v>
      </c>
      <c r="AG2444">
        <v>1</v>
      </c>
      <c r="AH2444" t="s">
        <v>44482</v>
      </c>
      <c r="AI2444">
        <v>99</v>
      </c>
      <c r="AJ2444" t="s">
        <v>54511</v>
      </c>
      <c r="AK2444">
        <v>101</v>
      </c>
      <c r="AL2444" t="s">
        <v>46544</v>
      </c>
      <c r="AQ2444" t="s">
        <v>13117</v>
      </c>
      <c r="AR2444" t="s">
        <v>2756</v>
      </c>
      <c r="AS2444">
        <v>0</v>
      </c>
      <c r="AT2444" t="s">
        <v>61</v>
      </c>
      <c r="AU2444" t="s">
        <v>2757</v>
      </c>
      <c r="AX2444">
        <v>55.662881179999999</v>
      </c>
      <c r="AY2444">
        <v>12.57776164</v>
      </c>
      <c r="AZ2444" t="s">
        <v>62</v>
      </c>
      <c r="BA2444">
        <v>1084</v>
      </c>
      <c r="BB2444" t="s">
        <v>63</v>
      </c>
    </row>
    <row r="2445" spans="1:54" x14ac:dyDescent="0.25">
      <c r="A2445" s="1">
        <v>45200</v>
      </c>
      <c r="B2445">
        <v>280568</v>
      </c>
      <c r="C2445" t="s">
        <v>13118</v>
      </c>
      <c r="D2445">
        <v>2620</v>
      </c>
      <c r="E2445" t="s">
        <v>1471</v>
      </c>
      <c r="F2445" t="s">
        <v>13119</v>
      </c>
      <c r="G2445">
        <v>11748708</v>
      </c>
      <c r="H2445">
        <v>1025655598</v>
      </c>
      <c r="I2445" t="s">
        <v>46726</v>
      </c>
      <c r="K2445" t="s">
        <v>1685</v>
      </c>
      <c r="L2445" t="s">
        <v>13120</v>
      </c>
      <c r="M2445">
        <v>305</v>
      </c>
      <c r="N2445">
        <v>6</v>
      </c>
      <c r="R2445" s="1">
        <v>44882</v>
      </c>
      <c r="S2445" t="s">
        <v>56</v>
      </c>
      <c r="W2445">
        <v>4</v>
      </c>
      <c r="X2445" t="s">
        <v>725</v>
      </c>
      <c r="Y2445">
        <v>1</v>
      </c>
      <c r="Z2445" t="s">
        <v>46545</v>
      </c>
      <c r="AC2445">
        <v>131</v>
      </c>
      <c r="AD2445" t="s">
        <v>752</v>
      </c>
      <c r="AE2445">
        <v>1061</v>
      </c>
      <c r="AF2445" t="s">
        <v>752</v>
      </c>
      <c r="AG2445">
        <v>1</v>
      </c>
      <c r="AH2445" t="s">
        <v>44482</v>
      </c>
      <c r="AI2445">
        <v>99</v>
      </c>
      <c r="AJ2445" t="s">
        <v>54511</v>
      </c>
      <c r="AK2445">
        <v>165</v>
      </c>
      <c r="AL2445" t="s">
        <v>1476</v>
      </c>
      <c r="AP2445">
        <v>280727</v>
      </c>
      <c r="AQ2445" t="s">
        <v>1689</v>
      </c>
      <c r="AR2445" t="s">
        <v>1690</v>
      </c>
      <c r="AS2445">
        <v>2</v>
      </c>
      <c r="AT2445" t="s">
        <v>1413</v>
      </c>
      <c r="AU2445" t="s">
        <v>4977</v>
      </c>
      <c r="AX2445">
        <v>55.656348639999997</v>
      </c>
      <c r="AY2445">
        <v>12.349363090000001</v>
      </c>
      <c r="AZ2445" t="s">
        <v>62</v>
      </c>
      <c r="BA2445">
        <v>1084</v>
      </c>
      <c r="BB2445" t="s">
        <v>63</v>
      </c>
    </row>
    <row r="2446" spans="1:54" x14ac:dyDescent="0.25">
      <c r="A2446" s="1">
        <v>45200</v>
      </c>
      <c r="B2446">
        <v>280569</v>
      </c>
      <c r="C2446" t="s">
        <v>13121</v>
      </c>
      <c r="D2446">
        <v>4000</v>
      </c>
      <c r="E2446" t="s">
        <v>7628</v>
      </c>
      <c r="F2446" t="s">
        <v>13122</v>
      </c>
      <c r="G2446">
        <v>10521815</v>
      </c>
      <c r="H2446">
        <v>1021096632</v>
      </c>
      <c r="I2446" t="s">
        <v>9764</v>
      </c>
      <c r="K2446" t="s">
        <v>8900</v>
      </c>
      <c r="L2446" t="s">
        <v>53073</v>
      </c>
      <c r="M2446">
        <v>5130</v>
      </c>
      <c r="N2446">
        <v>8</v>
      </c>
      <c r="R2446" s="1">
        <v>44377</v>
      </c>
      <c r="S2446" t="s">
        <v>851</v>
      </c>
      <c r="W2446">
        <v>4</v>
      </c>
      <c r="X2446" t="s">
        <v>725</v>
      </c>
      <c r="Y2446">
        <v>1</v>
      </c>
      <c r="Z2446" t="s">
        <v>46545</v>
      </c>
      <c r="AB2446">
        <v>201503</v>
      </c>
      <c r="AC2446">
        <v>281</v>
      </c>
      <c r="AD2446" t="s">
        <v>1773</v>
      </c>
      <c r="AE2446">
        <v>1071</v>
      </c>
      <c r="AF2446" t="s">
        <v>1688</v>
      </c>
      <c r="AG2446">
        <v>1</v>
      </c>
      <c r="AH2446" t="s">
        <v>44482</v>
      </c>
      <c r="AI2446">
        <v>99</v>
      </c>
      <c r="AJ2446" t="s">
        <v>54511</v>
      </c>
      <c r="AK2446">
        <v>265</v>
      </c>
      <c r="AL2446" t="s">
        <v>4243</v>
      </c>
      <c r="AM2446">
        <v>1</v>
      </c>
      <c r="AN2446" t="s">
        <v>1193</v>
      </c>
      <c r="AO2446">
        <v>280108</v>
      </c>
      <c r="AP2446">
        <v>280941</v>
      </c>
      <c r="AQ2446" t="s">
        <v>8902</v>
      </c>
      <c r="AR2446" t="s">
        <v>8903</v>
      </c>
      <c r="AS2446">
        <v>2</v>
      </c>
      <c r="AT2446" t="s">
        <v>1413</v>
      </c>
      <c r="AU2446" t="s">
        <v>53072</v>
      </c>
      <c r="AX2446">
        <v>55.628064999999999</v>
      </c>
      <c r="AY2446">
        <v>12.077936960000001</v>
      </c>
      <c r="AZ2446" t="s">
        <v>62</v>
      </c>
      <c r="BA2446">
        <v>1085</v>
      </c>
      <c r="BB2446" t="s">
        <v>44618</v>
      </c>
    </row>
    <row r="2447" spans="1:54" x14ac:dyDescent="0.25">
      <c r="A2447" s="1">
        <v>45200</v>
      </c>
      <c r="B2447">
        <v>280570</v>
      </c>
      <c r="C2447" t="s">
        <v>13123</v>
      </c>
      <c r="D2447">
        <v>6100</v>
      </c>
      <c r="E2447" t="s">
        <v>10781</v>
      </c>
      <c r="F2447" t="s">
        <v>13124</v>
      </c>
      <c r="G2447">
        <v>15369043</v>
      </c>
      <c r="H2447">
        <v>1000911377</v>
      </c>
      <c r="I2447" t="s">
        <v>48404</v>
      </c>
      <c r="K2447" t="s">
        <v>13125</v>
      </c>
      <c r="L2447" t="s">
        <v>45168</v>
      </c>
      <c r="M2447">
        <v>318</v>
      </c>
      <c r="N2447">
        <v>5</v>
      </c>
      <c r="R2447" s="1">
        <v>43783</v>
      </c>
      <c r="S2447" t="s">
        <v>56</v>
      </c>
      <c r="W2447">
        <v>6</v>
      </c>
      <c r="X2447" t="s">
        <v>1289</v>
      </c>
      <c r="Y2447">
        <v>1</v>
      </c>
      <c r="Z2447" t="s">
        <v>46545</v>
      </c>
      <c r="AA2447">
        <v>10</v>
      </c>
      <c r="AB2447">
        <v>201409</v>
      </c>
      <c r="AC2447">
        <v>129</v>
      </c>
      <c r="AD2447" t="s">
        <v>2405</v>
      </c>
      <c r="AE2447">
        <v>1016</v>
      </c>
      <c r="AF2447" t="s">
        <v>2405</v>
      </c>
      <c r="AG2447">
        <v>1</v>
      </c>
      <c r="AH2447" t="s">
        <v>44482</v>
      </c>
      <c r="AI2447">
        <v>99</v>
      </c>
      <c r="AJ2447" t="s">
        <v>54511</v>
      </c>
      <c r="AK2447">
        <v>510</v>
      </c>
      <c r="AL2447" t="s">
        <v>10784</v>
      </c>
      <c r="AQ2447" t="s">
        <v>13126</v>
      </c>
      <c r="AR2447" t="s">
        <v>13127</v>
      </c>
      <c r="AS2447">
        <v>0</v>
      </c>
      <c r="AT2447" t="s">
        <v>61</v>
      </c>
      <c r="AU2447" t="s">
        <v>45169</v>
      </c>
      <c r="AX2447">
        <v>55.255462379999997</v>
      </c>
      <c r="AY2447">
        <v>9.6898749399999993</v>
      </c>
      <c r="AZ2447" t="s">
        <v>62</v>
      </c>
      <c r="BA2447">
        <v>1083</v>
      </c>
      <c r="BB2447" t="s">
        <v>2861</v>
      </c>
    </row>
    <row r="2448" spans="1:54" x14ac:dyDescent="0.25">
      <c r="A2448" s="1">
        <v>45200</v>
      </c>
      <c r="B2448">
        <v>280571</v>
      </c>
      <c r="C2448" t="s">
        <v>48405</v>
      </c>
      <c r="D2448">
        <v>4450</v>
      </c>
      <c r="E2448" t="s">
        <v>11734</v>
      </c>
      <c r="F2448" t="s">
        <v>48406</v>
      </c>
      <c r="G2448">
        <v>34765960</v>
      </c>
      <c r="H2448">
        <v>1018271784</v>
      </c>
      <c r="I2448" t="s">
        <v>48407</v>
      </c>
      <c r="K2448" t="s">
        <v>13128</v>
      </c>
      <c r="L2448" t="s">
        <v>48408</v>
      </c>
      <c r="M2448">
        <v>1609</v>
      </c>
      <c r="N2448">
        <v>2</v>
      </c>
      <c r="R2448" s="1">
        <v>44629</v>
      </c>
      <c r="S2448" t="s">
        <v>56</v>
      </c>
      <c r="V2448" s="1">
        <v>44627</v>
      </c>
      <c r="W2448">
        <v>5</v>
      </c>
      <c r="X2448" t="s">
        <v>557</v>
      </c>
      <c r="Y2448">
        <v>7</v>
      </c>
      <c r="Z2448" t="s">
        <v>1499</v>
      </c>
      <c r="AB2448">
        <v>201408</v>
      </c>
      <c r="AC2448">
        <v>141</v>
      </c>
      <c r="AD2448" t="s">
        <v>46688</v>
      </c>
      <c r="AE2448">
        <v>1022</v>
      </c>
      <c r="AF2448" t="s">
        <v>46688</v>
      </c>
      <c r="AG2448">
        <v>3</v>
      </c>
      <c r="AH2448" t="s">
        <v>81</v>
      </c>
      <c r="AI2448">
        <v>99</v>
      </c>
      <c r="AJ2448" t="s">
        <v>54511</v>
      </c>
      <c r="AK2448">
        <v>316</v>
      </c>
      <c r="AL2448" t="s">
        <v>45011</v>
      </c>
      <c r="AQ2448" t="s">
        <v>13129</v>
      </c>
      <c r="AR2448" t="s">
        <v>13130</v>
      </c>
      <c r="AS2448">
        <v>0</v>
      </c>
      <c r="AT2448" t="s">
        <v>61</v>
      </c>
      <c r="AU2448" t="s">
        <v>48409</v>
      </c>
      <c r="AX2448">
        <v>55.659831959999998</v>
      </c>
      <c r="AY2448">
        <v>11.3938062</v>
      </c>
      <c r="AZ2448" t="s">
        <v>62</v>
      </c>
      <c r="BA2448">
        <v>1085</v>
      </c>
      <c r="BB2448" t="s">
        <v>44618</v>
      </c>
    </row>
    <row r="2449" spans="1:54" x14ac:dyDescent="0.25">
      <c r="A2449" s="1">
        <v>45200</v>
      </c>
      <c r="B2449">
        <v>280572</v>
      </c>
      <c r="C2449" t="s">
        <v>13131</v>
      </c>
      <c r="D2449">
        <v>8500</v>
      </c>
      <c r="E2449" t="s">
        <v>10210</v>
      </c>
      <c r="F2449" t="s">
        <v>13132</v>
      </c>
      <c r="G2449">
        <v>65949628</v>
      </c>
      <c r="H2449">
        <v>1002221330</v>
      </c>
      <c r="I2449" t="s">
        <v>13133</v>
      </c>
      <c r="K2449" t="s">
        <v>13134</v>
      </c>
      <c r="L2449" t="s">
        <v>45170</v>
      </c>
      <c r="M2449">
        <v>4682</v>
      </c>
      <c r="N2449">
        <v>11</v>
      </c>
      <c r="R2449" s="1">
        <v>43791</v>
      </c>
      <c r="S2449" t="s">
        <v>56</v>
      </c>
      <c r="W2449">
        <v>0</v>
      </c>
      <c r="X2449" t="s">
        <v>1252</v>
      </c>
      <c r="Y2449">
        <v>1</v>
      </c>
      <c r="Z2449" t="s">
        <v>46545</v>
      </c>
      <c r="AB2449">
        <v>201410</v>
      </c>
      <c r="AC2449">
        <v>147</v>
      </c>
      <c r="AD2449" t="s">
        <v>46697</v>
      </c>
      <c r="AE2449">
        <v>1021</v>
      </c>
      <c r="AF2449" t="s">
        <v>46697</v>
      </c>
      <c r="AG2449">
        <v>1</v>
      </c>
      <c r="AH2449" t="s">
        <v>44482</v>
      </c>
      <c r="AI2449">
        <v>99</v>
      </c>
      <c r="AJ2449" t="s">
        <v>54511</v>
      </c>
      <c r="AK2449">
        <v>707</v>
      </c>
      <c r="AL2449" t="s">
        <v>10213</v>
      </c>
      <c r="AQ2449" t="s">
        <v>13135</v>
      </c>
      <c r="AR2449" t="s">
        <v>13136</v>
      </c>
      <c r="AS2449">
        <v>0</v>
      </c>
      <c r="AT2449" t="s">
        <v>61</v>
      </c>
      <c r="AU2449" t="s">
        <v>44800</v>
      </c>
      <c r="AX2449">
        <v>56.413318050000001</v>
      </c>
      <c r="AY2449">
        <v>10.86837498</v>
      </c>
      <c r="AZ2449" t="s">
        <v>62</v>
      </c>
      <c r="BA2449">
        <v>1082</v>
      </c>
      <c r="BB2449" t="s">
        <v>2852</v>
      </c>
    </row>
    <row r="2450" spans="1:54" x14ac:dyDescent="0.25">
      <c r="A2450" s="1">
        <v>45200</v>
      </c>
      <c r="B2450">
        <v>280573</v>
      </c>
      <c r="C2450" t="s">
        <v>13137</v>
      </c>
      <c r="D2450">
        <v>8560</v>
      </c>
      <c r="E2450" t="s">
        <v>13138</v>
      </c>
      <c r="F2450" t="s">
        <v>13139</v>
      </c>
      <c r="G2450">
        <v>35040595</v>
      </c>
      <c r="H2450">
        <v>1018265652</v>
      </c>
      <c r="I2450" t="s">
        <v>48410</v>
      </c>
      <c r="K2450" t="s">
        <v>13140</v>
      </c>
      <c r="L2450" t="s">
        <v>13141</v>
      </c>
      <c r="M2450">
        <v>1344</v>
      </c>
      <c r="N2450">
        <v>24</v>
      </c>
      <c r="R2450" s="1">
        <v>44169</v>
      </c>
      <c r="S2450" t="s">
        <v>56</v>
      </c>
      <c r="W2450">
        <v>0</v>
      </c>
      <c r="X2450" t="s">
        <v>1252</v>
      </c>
      <c r="Y2450">
        <v>0</v>
      </c>
      <c r="Z2450" t="s">
        <v>54560</v>
      </c>
      <c r="AB2450">
        <v>201410</v>
      </c>
      <c r="AC2450">
        <v>273</v>
      </c>
      <c r="AD2450" t="s">
        <v>2088</v>
      </c>
      <c r="AE2450">
        <v>1087</v>
      </c>
      <c r="AF2450" t="s">
        <v>2660</v>
      </c>
      <c r="AG2450">
        <v>1</v>
      </c>
      <c r="AH2450" t="s">
        <v>44482</v>
      </c>
      <c r="AI2450">
        <v>99</v>
      </c>
      <c r="AJ2450" t="s">
        <v>54511</v>
      </c>
      <c r="AK2450">
        <v>706</v>
      </c>
      <c r="AL2450" t="s">
        <v>10147</v>
      </c>
      <c r="AQ2450" t="s">
        <v>13142</v>
      </c>
      <c r="AR2450" t="s">
        <v>13143</v>
      </c>
      <c r="AS2450">
        <v>0</v>
      </c>
      <c r="AT2450" t="s">
        <v>61</v>
      </c>
      <c r="AU2450" t="s">
        <v>13144</v>
      </c>
      <c r="AX2450">
        <v>56.307829599999998</v>
      </c>
      <c r="AY2450">
        <v>10.62682096</v>
      </c>
      <c r="AZ2450" t="s">
        <v>62</v>
      </c>
      <c r="BA2450">
        <v>1082</v>
      </c>
      <c r="BB2450" t="s">
        <v>2852</v>
      </c>
    </row>
    <row r="2451" spans="1:54" x14ac:dyDescent="0.25">
      <c r="A2451" s="1">
        <v>45200</v>
      </c>
      <c r="B2451">
        <v>280574</v>
      </c>
      <c r="C2451" t="s">
        <v>13145</v>
      </c>
      <c r="D2451">
        <v>4500</v>
      </c>
      <c r="E2451" t="s">
        <v>48061</v>
      </c>
      <c r="F2451" t="s">
        <v>48411</v>
      </c>
      <c r="G2451">
        <v>29188459</v>
      </c>
      <c r="H2451">
        <v>1004354697</v>
      </c>
      <c r="I2451" t="s">
        <v>13146</v>
      </c>
      <c r="K2451" t="s">
        <v>13147</v>
      </c>
      <c r="L2451" t="s">
        <v>13148</v>
      </c>
      <c r="M2451">
        <v>2710</v>
      </c>
      <c r="N2451">
        <v>8</v>
      </c>
      <c r="R2451" s="1">
        <v>42810</v>
      </c>
      <c r="S2451" t="s">
        <v>56</v>
      </c>
      <c r="T2451">
        <v>306</v>
      </c>
      <c r="U2451" t="s">
        <v>10308</v>
      </c>
      <c r="V2451" s="1">
        <v>42795</v>
      </c>
      <c r="W2451">
        <v>2</v>
      </c>
      <c r="X2451" t="s">
        <v>57</v>
      </c>
      <c r="Y2451">
        <v>1</v>
      </c>
      <c r="Z2451" t="s">
        <v>46545</v>
      </c>
      <c r="AA2451">
        <v>10</v>
      </c>
      <c r="AB2451">
        <v>201410</v>
      </c>
      <c r="AC2451">
        <v>121</v>
      </c>
      <c r="AD2451" t="s">
        <v>70</v>
      </c>
      <c r="AE2451">
        <v>1012</v>
      </c>
      <c r="AF2451" t="s">
        <v>71</v>
      </c>
      <c r="AG2451">
        <v>3</v>
      </c>
      <c r="AH2451" t="s">
        <v>81</v>
      </c>
      <c r="AI2451">
        <v>99</v>
      </c>
      <c r="AJ2451" t="s">
        <v>54511</v>
      </c>
      <c r="AK2451">
        <v>306</v>
      </c>
      <c r="AL2451" t="s">
        <v>10308</v>
      </c>
      <c r="AM2451">
        <v>2</v>
      </c>
      <c r="AN2451" t="s">
        <v>119</v>
      </c>
      <c r="AO2451">
        <v>327006</v>
      </c>
      <c r="AQ2451" t="s">
        <v>13149</v>
      </c>
      <c r="AS2451">
        <v>0</v>
      </c>
      <c r="AT2451" t="s">
        <v>61</v>
      </c>
      <c r="AU2451" t="s">
        <v>13150</v>
      </c>
      <c r="AX2451">
        <v>55.927116358011801</v>
      </c>
      <c r="AY2451">
        <v>11.662355486756701</v>
      </c>
      <c r="AZ2451" t="s">
        <v>62</v>
      </c>
      <c r="BA2451">
        <v>1085</v>
      </c>
      <c r="BB2451" t="s">
        <v>44618</v>
      </c>
    </row>
    <row r="2452" spans="1:54" x14ac:dyDescent="0.25">
      <c r="A2452" s="1">
        <v>45200</v>
      </c>
      <c r="B2452">
        <v>280575</v>
      </c>
      <c r="C2452" t="s">
        <v>45171</v>
      </c>
      <c r="D2452">
        <v>4735</v>
      </c>
      <c r="E2452" t="s">
        <v>11538</v>
      </c>
      <c r="F2452" t="s">
        <v>45172</v>
      </c>
      <c r="G2452">
        <v>36168749</v>
      </c>
      <c r="H2452">
        <v>1019836424</v>
      </c>
      <c r="I2452" t="s">
        <v>13151</v>
      </c>
      <c r="K2452" t="s">
        <v>13152</v>
      </c>
      <c r="L2452" t="s">
        <v>13153</v>
      </c>
      <c r="M2452">
        <v>1471</v>
      </c>
      <c r="N2452">
        <v>21</v>
      </c>
      <c r="R2452" s="1">
        <v>43908</v>
      </c>
      <c r="S2452" t="s">
        <v>56</v>
      </c>
      <c r="W2452">
        <v>6</v>
      </c>
      <c r="X2452" t="s">
        <v>1289</v>
      </c>
      <c r="Y2452">
        <v>1</v>
      </c>
      <c r="Z2452" t="s">
        <v>46545</v>
      </c>
      <c r="AA2452">
        <v>10</v>
      </c>
      <c r="AB2452">
        <v>201411</v>
      </c>
      <c r="AC2452">
        <v>129</v>
      </c>
      <c r="AD2452" t="s">
        <v>2405</v>
      </c>
      <c r="AE2452">
        <v>1016</v>
      </c>
      <c r="AF2452" t="s">
        <v>2405</v>
      </c>
      <c r="AG2452">
        <v>1</v>
      </c>
      <c r="AH2452" t="s">
        <v>44482</v>
      </c>
      <c r="AI2452">
        <v>99</v>
      </c>
      <c r="AJ2452" t="s">
        <v>54511</v>
      </c>
      <c r="AK2452">
        <v>390</v>
      </c>
      <c r="AL2452" t="s">
        <v>11069</v>
      </c>
      <c r="AQ2452" t="s">
        <v>13154</v>
      </c>
      <c r="AS2452">
        <v>0</v>
      </c>
      <c r="AT2452" t="s">
        <v>61</v>
      </c>
      <c r="AU2452" t="s">
        <v>13155</v>
      </c>
      <c r="AX2452">
        <v>55.026142669999999</v>
      </c>
      <c r="AY2452">
        <v>12.035894880000001</v>
      </c>
      <c r="AZ2452" t="s">
        <v>62</v>
      </c>
      <c r="BA2452">
        <v>1085</v>
      </c>
      <c r="BB2452" t="s">
        <v>44618</v>
      </c>
    </row>
    <row r="2453" spans="1:54" x14ac:dyDescent="0.25">
      <c r="A2453" s="1">
        <v>45200</v>
      </c>
      <c r="B2453">
        <v>280576</v>
      </c>
      <c r="C2453" t="s">
        <v>13156</v>
      </c>
      <c r="D2453">
        <v>7500</v>
      </c>
      <c r="E2453" t="s">
        <v>10449</v>
      </c>
      <c r="F2453" t="s">
        <v>13157</v>
      </c>
      <c r="G2453">
        <v>10534291</v>
      </c>
      <c r="H2453">
        <v>1019854449</v>
      </c>
      <c r="I2453" t="s">
        <v>10891</v>
      </c>
      <c r="K2453" t="s">
        <v>10892</v>
      </c>
      <c r="L2453" t="s">
        <v>13158</v>
      </c>
      <c r="M2453">
        <v>1734</v>
      </c>
      <c r="N2453">
        <v>27</v>
      </c>
      <c r="R2453" s="1">
        <v>45112</v>
      </c>
      <c r="S2453" t="s">
        <v>171</v>
      </c>
      <c r="W2453">
        <v>0</v>
      </c>
      <c r="X2453" t="s">
        <v>1252</v>
      </c>
      <c r="Y2453">
        <v>1</v>
      </c>
      <c r="Z2453" t="s">
        <v>46545</v>
      </c>
      <c r="AB2453">
        <v>201411</v>
      </c>
      <c r="AC2453">
        <v>147</v>
      </c>
      <c r="AD2453" t="s">
        <v>46697</v>
      </c>
      <c r="AE2453">
        <v>1021</v>
      </c>
      <c r="AF2453" t="s">
        <v>46697</v>
      </c>
      <c r="AG2453">
        <v>1</v>
      </c>
      <c r="AH2453" t="s">
        <v>44482</v>
      </c>
      <c r="AI2453">
        <v>99</v>
      </c>
      <c r="AJ2453" t="s">
        <v>54511</v>
      </c>
      <c r="AK2453">
        <v>661</v>
      </c>
      <c r="AL2453" t="s">
        <v>10453</v>
      </c>
      <c r="AP2453">
        <v>280173</v>
      </c>
      <c r="AQ2453" t="s">
        <v>10893</v>
      </c>
      <c r="AR2453" t="s">
        <v>10894</v>
      </c>
      <c r="AS2453">
        <v>2</v>
      </c>
      <c r="AT2453" t="s">
        <v>1413</v>
      </c>
      <c r="AU2453" t="s">
        <v>1347</v>
      </c>
      <c r="AX2453">
        <v>56.363254509999997</v>
      </c>
      <c r="AY2453">
        <v>8.6155264099999993</v>
      </c>
      <c r="AZ2453" t="s">
        <v>62</v>
      </c>
      <c r="BA2453">
        <v>1082</v>
      </c>
      <c r="BB2453" t="s">
        <v>2852</v>
      </c>
    </row>
    <row r="2454" spans="1:54" x14ac:dyDescent="0.25">
      <c r="A2454" s="1">
        <v>45200</v>
      </c>
      <c r="B2454">
        <v>280577</v>
      </c>
      <c r="C2454" t="s">
        <v>13159</v>
      </c>
      <c r="D2454">
        <v>5762</v>
      </c>
      <c r="E2454" t="s">
        <v>10408</v>
      </c>
      <c r="F2454" t="s">
        <v>13160</v>
      </c>
      <c r="G2454">
        <v>20635533</v>
      </c>
      <c r="H2454">
        <v>1004413706</v>
      </c>
      <c r="I2454" t="s">
        <v>48412</v>
      </c>
      <c r="K2454" t="s">
        <v>13161</v>
      </c>
      <c r="L2454" t="s">
        <v>53207</v>
      </c>
      <c r="M2454">
        <v>406</v>
      </c>
      <c r="N2454">
        <v>13</v>
      </c>
      <c r="R2454" s="1">
        <v>43049</v>
      </c>
      <c r="S2454" t="s">
        <v>56</v>
      </c>
      <c r="T2454">
        <v>479</v>
      </c>
      <c r="U2454" t="s">
        <v>10413</v>
      </c>
      <c r="V2454" s="1">
        <v>43040</v>
      </c>
      <c r="W2454">
        <v>6</v>
      </c>
      <c r="X2454" t="s">
        <v>1289</v>
      </c>
      <c r="Y2454">
        <v>1</v>
      </c>
      <c r="Z2454" t="s">
        <v>46545</v>
      </c>
      <c r="AA2454">
        <v>10</v>
      </c>
      <c r="AB2454">
        <v>201411</v>
      </c>
      <c r="AC2454">
        <v>129</v>
      </c>
      <c r="AD2454" t="s">
        <v>2405</v>
      </c>
      <c r="AE2454">
        <v>1016</v>
      </c>
      <c r="AF2454" t="s">
        <v>2405</v>
      </c>
      <c r="AG2454">
        <v>3</v>
      </c>
      <c r="AH2454" t="s">
        <v>81</v>
      </c>
      <c r="AI2454">
        <v>99</v>
      </c>
      <c r="AJ2454" t="s">
        <v>54511</v>
      </c>
      <c r="AK2454">
        <v>479</v>
      </c>
      <c r="AL2454" t="s">
        <v>10413</v>
      </c>
      <c r="AQ2454" t="s">
        <v>13162</v>
      </c>
      <c r="AR2454" t="s">
        <v>13163</v>
      </c>
      <c r="AS2454">
        <v>0</v>
      </c>
      <c r="AT2454" t="s">
        <v>61</v>
      </c>
      <c r="AU2454" t="s">
        <v>53208</v>
      </c>
      <c r="AX2454">
        <v>55.068930221572401</v>
      </c>
      <c r="AY2454">
        <v>10.448452926236801</v>
      </c>
      <c r="AZ2454" t="s">
        <v>62</v>
      </c>
      <c r="BA2454">
        <v>1083</v>
      </c>
      <c r="BB2454" t="s">
        <v>2861</v>
      </c>
    </row>
    <row r="2455" spans="1:54" x14ac:dyDescent="0.25">
      <c r="A2455" s="1">
        <v>45200</v>
      </c>
      <c r="B2455">
        <v>280578</v>
      </c>
      <c r="C2455" t="s">
        <v>13164</v>
      </c>
      <c r="D2455">
        <v>8260</v>
      </c>
      <c r="E2455" t="s">
        <v>10798</v>
      </c>
      <c r="F2455" t="s">
        <v>13165</v>
      </c>
      <c r="G2455">
        <v>31677971</v>
      </c>
      <c r="H2455">
        <v>1019447568</v>
      </c>
      <c r="K2455" t="s">
        <v>11646</v>
      </c>
      <c r="L2455" t="s">
        <v>13166</v>
      </c>
      <c r="M2455">
        <v>6680</v>
      </c>
      <c r="N2455">
        <v>104</v>
      </c>
      <c r="R2455" s="1">
        <v>43791</v>
      </c>
      <c r="S2455" t="s">
        <v>56</v>
      </c>
      <c r="W2455">
        <v>4</v>
      </c>
      <c r="X2455" t="s">
        <v>725</v>
      </c>
      <c r="Y2455">
        <v>4</v>
      </c>
      <c r="Z2455" t="s">
        <v>1324</v>
      </c>
      <c r="AC2455">
        <v>307</v>
      </c>
      <c r="AD2455" t="s">
        <v>2462</v>
      </c>
      <c r="AE2455">
        <v>1086</v>
      </c>
      <c r="AF2455" t="s">
        <v>2462</v>
      </c>
      <c r="AG2455">
        <v>1</v>
      </c>
      <c r="AH2455" t="s">
        <v>44482</v>
      </c>
      <c r="AI2455">
        <v>99</v>
      </c>
      <c r="AJ2455" t="s">
        <v>54511</v>
      </c>
      <c r="AK2455">
        <v>751</v>
      </c>
      <c r="AL2455" t="s">
        <v>10168</v>
      </c>
      <c r="AP2455">
        <v>751470</v>
      </c>
      <c r="AQ2455" t="s">
        <v>11647</v>
      </c>
      <c r="AR2455" t="s">
        <v>11648</v>
      </c>
      <c r="AS2455">
        <v>2</v>
      </c>
      <c r="AT2455" t="s">
        <v>1413</v>
      </c>
      <c r="AU2455" t="s">
        <v>13167</v>
      </c>
      <c r="AX2455">
        <v>56.116977489999996</v>
      </c>
      <c r="AY2455">
        <v>10.149835100000001</v>
      </c>
      <c r="AZ2455" t="s">
        <v>62</v>
      </c>
      <c r="BA2455">
        <v>1082</v>
      </c>
      <c r="BB2455" t="s">
        <v>2852</v>
      </c>
    </row>
    <row r="2456" spans="1:54" x14ac:dyDescent="0.25">
      <c r="A2456" s="1">
        <v>45200</v>
      </c>
      <c r="B2456">
        <v>280579</v>
      </c>
      <c r="C2456" t="s">
        <v>13168</v>
      </c>
      <c r="D2456">
        <v>2750</v>
      </c>
      <c r="E2456" t="s">
        <v>1705</v>
      </c>
      <c r="F2456" t="s">
        <v>48413</v>
      </c>
      <c r="G2456">
        <v>11748708</v>
      </c>
      <c r="H2456">
        <v>1015605878</v>
      </c>
      <c r="I2456" t="s">
        <v>46726</v>
      </c>
      <c r="K2456" t="s">
        <v>1685</v>
      </c>
      <c r="L2456" t="s">
        <v>3651</v>
      </c>
      <c r="M2456">
        <v>25</v>
      </c>
      <c r="N2456" t="s">
        <v>3652</v>
      </c>
      <c r="R2456" s="1">
        <v>43783</v>
      </c>
      <c r="S2456" t="s">
        <v>56</v>
      </c>
      <c r="W2456">
        <v>4</v>
      </c>
      <c r="X2456" t="s">
        <v>725</v>
      </c>
      <c r="Y2456">
        <v>1</v>
      </c>
      <c r="Z2456" t="s">
        <v>46545</v>
      </c>
      <c r="AA2456">
        <v>10</v>
      </c>
      <c r="AB2456">
        <v>201411</v>
      </c>
      <c r="AC2456">
        <v>121</v>
      </c>
      <c r="AD2456" t="s">
        <v>70</v>
      </c>
      <c r="AE2456">
        <v>1012</v>
      </c>
      <c r="AF2456" t="s">
        <v>71</v>
      </c>
      <c r="AG2456">
        <v>1</v>
      </c>
      <c r="AH2456" t="s">
        <v>44482</v>
      </c>
      <c r="AI2456">
        <v>99</v>
      </c>
      <c r="AJ2456" t="s">
        <v>54511</v>
      </c>
      <c r="AK2456">
        <v>151</v>
      </c>
      <c r="AL2456" t="s">
        <v>2294</v>
      </c>
      <c r="AP2456">
        <v>280727</v>
      </c>
      <c r="AQ2456" t="s">
        <v>1689</v>
      </c>
      <c r="AR2456" t="s">
        <v>1690</v>
      </c>
      <c r="AS2456">
        <v>2</v>
      </c>
      <c r="AT2456" t="s">
        <v>1413</v>
      </c>
      <c r="AU2456" t="s">
        <v>3412</v>
      </c>
      <c r="AX2456">
        <v>55.731033689999997</v>
      </c>
      <c r="AY2456">
        <v>12.35176439</v>
      </c>
      <c r="AZ2456" t="s">
        <v>62</v>
      </c>
      <c r="BA2456">
        <v>1084</v>
      </c>
      <c r="BB2456" t="s">
        <v>63</v>
      </c>
    </row>
    <row r="2457" spans="1:54" x14ac:dyDescent="0.25">
      <c r="A2457" s="1">
        <v>45200</v>
      </c>
      <c r="B2457">
        <v>280580</v>
      </c>
      <c r="C2457" t="s">
        <v>13169</v>
      </c>
      <c r="D2457">
        <v>6950</v>
      </c>
      <c r="E2457" t="s">
        <v>48414</v>
      </c>
      <c r="F2457" t="s">
        <v>48415</v>
      </c>
      <c r="G2457">
        <v>16013307</v>
      </c>
      <c r="H2457">
        <v>1018668587</v>
      </c>
      <c r="I2457" t="s">
        <v>13170</v>
      </c>
      <c r="K2457" t="s">
        <v>13171</v>
      </c>
      <c r="L2457" t="s">
        <v>13172</v>
      </c>
      <c r="M2457">
        <v>2234</v>
      </c>
      <c r="N2457">
        <v>20</v>
      </c>
      <c r="R2457" s="1">
        <v>43783</v>
      </c>
      <c r="S2457" t="s">
        <v>56</v>
      </c>
      <c r="W2457">
        <v>4</v>
      </c>
      <c r="X2457" t="s">
        <v>725</v>
      </c>
      <c r="Y2457">
        <v>1</v>
      </c>
      <c r="Z2457" t="s">
        <v>46545</v>
      </c>
      <c r="AA2457">
        <v>10</v>
      </c>
      <c r="AB2457">
        <v>201411</v>
      </c>
      <c r="AC2457">
        <v>121</v>
      </c>
      <c r="AD2457" t="s">
        <v>70</v>
      </c>
      <c r="AE2457">
        <v>1012</v>
      </c>
      <c r="AF2457" t="s">
        <v>71</v>
      </c>
      <c r="AG2457">
        <v>1</v>
      </c>
      <c r="AH2457" t="s">
        <v>44482</v>
      </c>
      <c r="AI2457">
        <v>99</v>
      </c>
      <c r="AJ2457" t="s">
        <v>54511</v>
      </c>
      <c r="AK2457">
        <v>760</v>
      </c>
      <c r="AL2457" t="s">
        <v>48200</v>
      </c>
      <c r="AP2457">
        <v>760401</v>
      </c>
      <c r="AQ2457" t="s">
        <v>13173</v>
      </c>
      <c r="AR2457" t="s">
        <v>13174</v>
      </c>
      <c r="AS2457">
        <v>2</v>
      </c>
      <c r="AT2457" t="s">
        <v>1413</v>
      </c>
      <c r="AU2457" t="s">
        <v>13175</v>
      </c>
      <c r="AX2457">
        <v>56.094848300000002</v>
      </c>
      <c r="AY2457">
        <v>8.2591222900000005</v>
      </c>
      <c r="AZ2457" t="s">
        <v>62</v>
      </c>
      <c r="BA2457">
        <v>1082</v>
      </c>
      <c r="BB2457" t="s">
        <v>2852</v>
      </c>
    </row>
    <row r="2458" spans="1:54" x14ac:dyDescent="0.25">
      <c r="A2458" s="1">
        <v>45200</v>
      </c>
      <c r="B2458">
        <v>280581</v>
      </c>
      <c r="C2458" t="s">
        <v>13176</v>
      </c>
      <c r="D2458">
        <v>6900</v>
      </c>
      <c r="E2458" t="s">
        <v>11527</v>
      </c>
      <c r="F2458" t="s">
        <v>13177</v>
      </c>
      <c r="G2458">
        <v>16013307</v>
      </c>
      <c r="H2458">
        <v>1018668595</v>
      </c>
      <c r="I2458" t="s">
        <v>13170</v>
      </c>
      <c r="K2458" t="s">
        <v>13178</v>
      </c>
      <c r="L2458" t="s">
        <v>55378</v>
      </c>
      <c r="M2458">
        <v>2504</v>
      </c>
      <c r="N2458">
        <v>14</v>
      </c>
      <c r="R2458" s="1">
        <v>43783</v>
      </c>
      <c r="S2458" t="s">
        <v>56</v>
      </c>
      <c r="W2458">
        <v>4</v>
      </c>
      <c r="X2458" t="s">
        <v>725</v>
      </c>
      <c r="Y2458">
        <v>1</v>
      </c>
      <c r="Z2458" t="s">
        <v>46545</v>
      </c>
      <c r="AA2458">
        <v>10</v>
      </c>
      <c r="AB2458">
        <v>201411</v>
      </c>
      <c r="AC2458">
        <v>121</v>
      </c>
      <c r="AD2458" t="s">
        <v>70</v>
      </c>
      <c r="AE2458">
        <v>1012</v>
      </c>
      <c r="AF2458" t="s">
        <v>71</v>
      </c>
      <c r="AG2458">
        <v>1</v>
      </c>
      <c r="AH2458" t="s">
        <v>44482</v>
      </c>
      <c r="AI2458">
        <v>99</v>
      </c>
      <c r="AJ2458" t="s">
        <v>54511</v>
      </c>
      <c r="AK2458">
        <v>760</v>
      </c>
      <c r="AL2458" t="s">
        <v>48200</v>
      </c>
      <c r="AP2458">
        <v>760401</v>
      </c>
      <c r="AQ2458" t="s">
        <v>13173</v>
      </c>
      <c r="AR2458" t="s">
        <v>13174</v>
      </c>
      <c r="AS2458">
        <v>2</v>
      </c>
      <c r="AT2458" t="s">
        <v>1413</v>
      </c>
      <c r="AU2458" t="s">
        <v>55379</v>
      </c>
      <c r="AX2458">
        <v>55.942516400000002</v>
      </c>
      <c r="AY2458">
        <v>8.5115665299999996</v>
      </c>
      <c r="AZ2458" t="s">
        <v>62</v>
      </c>
      <c r="BA2458">
        <v>1082</v>
      </c>
      <c r="BB2458" t="s">
        <v>2852</v>
      </c>
    </row>
    <row r="2459" spans="1:54" x14ac:dyDescent="0.25">
      <c r="A2459" s="1">
        <v>45200</v>
      </c>
      <c r="B2459">
        <v>280582</v>
      </c>
      <c r="C2459" t="s">
        <v>53209</v>
      </c>
      <c r="D2459">
        <v>2770</v>
      </c>
      <c r="E2459" t="s">
        <v>2082</v>
      </c>
      <c r="F2459" t="s">
        <v>53209</v>
      </c>
      <c r="G2459">
        <v>20310413</v>
      </c>
      <c r="H2459">
        <v>1011122457</v>
      </c>
      <c r="I2459" t="s">
        <v>44783</v>
      </c>
      <c r="K2459" t="s">
        <v>6389</v>
      </c>
      <c r="L2459" t="s">
        <v>45173</v>
      </c>
      <c r="M2459">
        <v>2345</v>
      </c>
      <c r="N2459">
        <v>2</v>
      </c>
      <c r="R2459" s="1">
        <v>43791</v>
      </c>
      <c r="S2459" t="s">
        <v>1808</v>
      </c>
      <c r="T2459">
        <v>185</v>
      </c>
      <c r="U2459" t="s">
        <v>52891</v>
      </c>
      <c r="W2459">
        <v>2</v>
      </c>
      <c r="X2459" t="s">
        <v>57</v>
      </c>
      <c r="Y2459">
        <v>1</v>
      </c>
      <c r="Z2459" t="s">
        <v>46545</v>
      </c>
      <c r="AB2459">
        <v>201411</v>
      </c>
      <c r="AC2459">
        <v>149</v>
      </c>
      <c r="AD2459" t="s">
        <v>1085</v>
      </c>
      <c r="AE2459">
        <v>1026</v>
      </c>
      <c r="AF2459" t="s">
        <v>44530</v>
      </c>
      <c r="AG2459">
        <v>1</v>
      </c>
      <c r="AH2459" t="s">
        <v>44482</v>
      </c>
      <c r="AI2459">
        <v>99</v>
      </c>
      <c r="AJ2459" t="s">
        <v>54511</v>
      </c>
      <c r="AK2459">
        <v>185</v>
      </c>
      <c r="AL2459" t="s">
        <v>52891</v>
      </c>
      <c r="AQ2459" t="s">
        <v>6390</v>
      </c>
      <c r="AR2459" t="s">
        <v>6391</v>
      </c>
      <c r="AS2459">
        <v>0</v>
      </c>
      <c r="AT2459" t="s">
        <v>61</v>
      </c>
      <c r="AU2459" t="s">
        <v>44781</v>
      </c>
      <c r="AX2459">
        <v>55.639395100000002</v>
      </c>
      <c r="AY2459">
        <v>12.64728118</v>
      </c>
      <c r="AZ2459" t="s">
        <v>62</v>
      </c>
      <c r="BA2459">
        <v>1084</v>
      </c>
      <c r="BB2459" t="s">
        <v>63</v>
      </c>
    </row>
    <row r="2460" spans="1:54" x14ac:dyDescent="0.25">
      <c r="A2460" s="1">
        <v>45200</v>
      </c>
      <c r="B2460">
        <v>280583</v>
      </c>
      <c r="C2460" t="s">
        <v>13179</v>
      </c>
      <c r="D2460">
        <v>7700</v>
      </c>
      <c r="E2460" t="s">
        <v>11311</v>
      </c>
      <c r="F2460" t="s">
        <v>13180</v>
      </c>
      <c r="G2460">
        <v>39301016</v>
      </c>
      <c r="H2460">
        <v>1003402178</v>
      </c>
      <c r="I2460" t="s">
        <v>10733</v>
      </c>
      <c r="K2460" t="s">
        <v>10734</v>
      </c>
      <c r="L2460" t="s">
        <v>13181</v>
      </c>
      <c r="M2460">
        <v>4042</v>
      </c>
      <c r="N2460">
        <v>119</v>
      </c>
      <c r="R2460" s="1">
        <v>43783</v>
      </c>
      <c r="S2460" t="s">
        <v>56</v>
      </c>
      <c r="W2460">
        <v>4</v>
      </c>
      <c r="X2460" t="s">
        <v>725</v>
      </c>
      <c r="Y2460">
        <v>1</v>
      </c>
      <c r="Z2460" t="s">
        <v>46545</v>
      </c>
      <c r="AA2460">
        <v>10</v>
      </c>
      <c r="AB2460">
        <v>201411</v>
      </c>
      <c r="AC2460">
        <v>121</v>
      </c>
      <c r="AD2460" t="s">
        <v>70</v>
      </c>
      <c r="AE2460">
        <v>1012</v>
      </c>
      <c r="AF2460" t="s">
        <v>71</v>
      </c>
      <c r="AG2460">
        <v>1</v>
      </c>
      <c r="AH2460" t="s">
        <v>44482</v>
      </c>
      <c r="AI2460">
        <v>99</v>
      </c>
      <c r="AJ2460" t="s">
        <v>54511</v>
      </c>
      <c r="AK2460">
        <v>787</v>
      </c>
      <c r="AL2460" t="s">
        <v>11314</v>
      </c>
      <c r="AP2460">
        <v>787410</v>
      </c>
      <c r="AQ2460" t="s">
        <v>10737</v>
      </c>
      <c r="AR2460" t="s">
        <v>10738</v>
      </c>
      <c r="AS2460">
        <v>2</v>
      </c>
      <c r="AT2460" t="s">
        <v>1413</v>
      </c>
      <c r="AU2460" t="s">
        <v>13182</v>
      </c>
      <c r="AX2460">
        <v>56.965740500000003</v>
      </c>
      <c r="AY2460">
        <v>8.7024015499999994</v>
      </c>
      <c r="AZ2460" t="s">
        <v>62</v>
      </c>
      <c r="BA2460">
        <v>1081</v>
      </c>
      <c r="BB2460" t="s">
        <v>1844</v>
      </c>
    </row>
    <row r="2461" spans="1:54" x14ac:dyDescent="0.25">
      <c r="A2461" s="1">
        <v>45200</v>
      </c>
      <c r="B2461">
        <v>280584</v>
      </c>
      <c r="C2461" t="s">
        <v>13183</v>
      </c>
      <c r="D2461">
        <v>4500</v>
      </c>
      <c r="E2461" t="s">
        <v>48061</v>
      </c>
      <c r="F2461" t="s">
        <v>13184</v>
      </c>
      <c r="G2461">
        <v>51531817</v>
      </c>
      <c r="H2461">
        <v>1019776987</v>
      </c>
      <c r="K2461" t="s">
        <v>13185</v>
      </c>
      <c r="L2461" t="s">
        <v>13186</v>
      </c>
      <c r="M2461">
        <v>53</v>
      </c>
      <c r="N2461">
        <v>22</v>
      </c>
      <c r="R2461" s="1">
        <v>44301</v>
      </c>
      <c r="S2461" t="s">
        <v>56</v>
      </c>
      <c r="V2461" s="1">
        <v>44287</v>
      </c>
      <c r="W2461">
        <v>4</v>
      </c>
      <c r="X2461" t="s">
        <v>725</v>
      </c>
      <c r="Y2461">
        <v>7</v>
      </c>
      <c r="Z2461" t="s">
        <v>1499</v>
      </c>
      <c r="AB2461">
        <v>201411</v>
      </c>
      <c r="AC2461">
        <v>325</v>
      </c>
      <c r="AD2461" t="s">
        <v>2277</v>
      </c>
      <c r="AE2461">
        <v>1084</v>
      </c>
      <c r="AF2461" t="s">
        <v>1825</v>
      </c>
      <c r="AG2461">
        <v>3</v>
      </c>
      <c r="AH2461" t="s">
        <v>81</v>
      </c>
      <c r="AI2461">
        <v>99</v>
      </c>
      <c r="AJ2461" t="s">
        <v>54511</v>
      </c>
      <c r="AK2461">
        <v>306</v>
      </c>
      <c r="AL2461" t="s">
        <v>10308</v>
      </c>
      <c r="AM2461">
        <v>2</v>
      </c>
      <c r="AN2461" t="s">
        <v>119</v>
      </c>
      <c r="AO2461">
        <v>101518</v>
      </c>
      <c r="AP2461">
        <v>101518</v>
      </c>
      <c r="AQ2461" t="s">
        <v>2278</v>
      </c>
      <c r="AS2461">
        <v>2</v>
      </c>
      <c r="AT2461" t="s">
        <v>1413</v>
      </c>
      <c r="AU2461" t="s">
        <v>10625</v>
      </c>
      <c r="AX2461">
        <v>55.908856980000003</v>
      </c>
      <c r="AY2461">
        <v>11.66187468</v>
      </c>
      <c r="AZ2461" t="s">
        <v>62</v>
      </c>
      <c r="BA2461">
        <v>1085</v>
      </c>
      <c r="BB2461" t="s">
        <v>44618</v>
      </c>
    </row>
    <row r="2462" spans="1:54" x14ac:dyDescent="0.25">
      <c r="A2462" s="1">
        <v>45200</v>
      </c>
      <c r="B2462">
        <v>280585</v>
      </c>
      <c r="C2462" t="s">
        <v>48416</v>
      </c>
      <c r="D2462">
        <v>2635</v>
      </c>
      <c r="E2462" t="s">
        <v>46850</v>
      </c>
      <c r="F2462" t="s">
        <v>48417</v>
      </c>
      <c r="G2462">
        <v>11748708</v>
      </c>
      <c r="H2462">
        <v>1003400874</v>
      </c>
      <c r="I2462" t="s">
        <v>46726</v>
      </c>
      <c r="K2462" t="s">
        <v>1685</v>
      </c>
      <c r="L2462" t="s">
        <v>13187</v>
      </c>
      <c r="M2462">
        <v>850</v>
      </c>
      <c r="N2462">
        <v>45</v>
      </c>
      <c r="R2462" s="1">
        <v>44509</v>
      </c>
      <c r="S2462" t="s">
        <v>56</v>
      </c>
      <c r="V2462" s="1">
        <v>44501</v>
      </c>
      <c r="W2462">
        <v>4</v>
      </c>
      <c r="X2462" t="s">
        <v>725</v>
      </c>
      <c r="Y2462">
        <v>1</v>
      </c>
      <c r="Z2462" t="s">
        <v>46545</v>
      </c>
      <c r="AA2462">
        <v>10</v>
      </c>
      <c r="AC2462">
        <v>121</v>
      </c>
      <c r="AD2462" t="s">
        <v>70</v>
      </c>
      <c r="AE2462">
        <v>1012</v>
      </c>
      <c r="AF2462" t="s">
        <v>71</v>
      </c>
      <c r="AG2462">
        <v>3</v>
      </c>
      <c r="AH2462" t="s">
        <v>81</v>
      </c>
      <c r="AI2462">
        <v>99</v>
      </c>
      <c r="AJ2462" t="s">
        <v>54511</v>
      </c>
      <c r="AK2462">
        <v>183</v>
      </c>
      <c r="AL2462" t="s">
        <v>46852</v>
      </c>
      <c r="AM2462">
        <v>2</v>
      </c>
      <c r="AN2462" t="s">
        <v>119</v>
      </c>
      <c r="AO2462">
        <v>280727</v>
      </c>
      <c r="AP2462">
        <v>280727</v>
      </c>
      <c r="AQ2462" t="s">
        <v>1689</v>
      </c>
      <c r="AR2462" t="s">
        <v>1690</v>
      </c>
      <c r="AS2462">
        <v>2</v>
      </c>
      <c r="AT2462" t="s">
        <v>1413</v>
      </c>
      <c r="AU2462" t="s">
        <v>2746</v>
      </c>
      <c r="AX2462">
        <v>55.61508637</v>
      </c>
      <c r="AY2462">
        <v>12.36135468</v>
      </c>
      <c r="AZ2462" t="s">
        <v>62</v>
      </c>
      <c r="BA2462">
        <v>1084</v>
      </c>
      <c r="BB2462" t="s">
        <v>63</v>
      </c>
    </row>
    <row r="2463" spans="1:54" x14ac:dyDescent="0.25">
      <c r="A2463" s="1">
        <v>45200</v>
      </c>
      <c r="B2463">
        <v>280586</v>
      </c>
      <c r="C2463" t="s">
        <v>13188</v>
      </c>
      <c r="D2463">
        <v>8000</v>
      </c>
      <c r="E2463" t="s">
        <v>10166</v>
      </c>
      <c r="F2463" t="s">
        <v>13189</v>
      </c>
      <c r="G2463">
        <v>30773047</v>
      </c>
      <c r="H2463">
        <v>1019933292</v>
      </c>
      <c r="I2463" t="s">
        <v>12566</v>
      </c>
      <c r="K2463" t="s">
        <v>10286</v>
      </c>
      <c r="L2463" t="s">
        <v>13190</v>
      </c>
      <c r="M2463">
        <v>1210</v>
      </c>
      <c r="N2463">
        <v>24</v>
      </c>
      <c r="R2463" s="1">
        <v>43791</v>
      </c>
      <c r="S2463" t="s">
        <v>56</v>
      </c>
      <c r="W2463">
        <v>4</v>
      </c>
      <c r="X2463" t="s">
        <v>725</v>
      </c>
      <c r="Y2463">
        <v>4</v>
      </c>
      <c r="Z2463" t="s">
        <v>1324</v>
      </c>
      <c r="AB2463">
        <v>201411</v>
      </c>
      <c r="AC2463">
        <v>306</v>
      </c>
      <c r="AD2463" t="s">
        <v>46731</v>
      </c>
      <c r="AE2463">
        <v>1085</v>
      </c>
      <c r="AF2463" t="s">
        <v>46731</v>
      </c>
      <c r="AG2463">
        <v>1</v>
      </c>
      <c r="AH2463" t="s">
        <v>44482</v>
      </c>
      <c r="AI2463">
        <v>99</v>
      </c>
      <c r="AJ2463" t="s">
        <v>54511</v>
      </c>
      <c r="AK2463">
        <v>751</v>
      </c>
      <c r="AL2463" t="s">
        <v>10168</v>
      </c>
      <c r="AP2463">
        <v>791413</v>
      </c>
      <c r="AQ2463" t="s">
        <v>12568</v>
      </c>
      <c r="AR2463" t="s">
        <v>12569</v>
      </c>
      <c r="AS2463">
        <v>2</v>
      </c>
      <c r="AT2463" t="s">
        <v>1413</v>
      </c>
      <c r="AU2463" t="s">
        <v>13191</v>
      </c>
      <c r="AX2463">
        <v>56.156084030000002</v>
      </c>
      <c r="AY2463">
        <v>10.19008309</v>
      </c>
      <c r="AZ2463" t="s">
        <v>62</v>
      </c>
      <c r="BA2463">
        <v>1082</v>
      </c>
      <c r="BB2463" t="s">
        <v>2852</v>
      </c>
    </row>
    <row r="2464" spans="1:54" x14ac:dyDescent="0.25">
      <c r="A2464" s="1">
        <v>45200</v>
      </c>
      <c r="B2464">
        <v>280587</v>
      </c>
      <c r="C2464" t="s">
        <v>13192</v>
      </c>
      <c r="D2464">
        <v>2860</v>
      </c>
      <c r="E2464" t="s">
        <v>47029</v>
      </c>
      <c r="F2464" t="s">
        <v>13193</v>
      </c>
      <c r="G2464">
        <v>62761113</v>
      </c>
      <c r="H2464">
        <v>1003263797</v>
      </c>
      <c r="I2464" t="s">
        <v>44687</v>
      </c>
      <c r="K2464" t="s">
        <v>4463</v>
      </c>
      <c r="L2464" t="s">
        <v>4327</v>
      </c>
      <c r="M2464">
        <v>215</v>
      </c>
      <c r="N2464">
        <v>198</v>
      </c>
      <c r="R2464" s="1">
        <v>43783</v>
      </c>
      <c r="S2464" t="s">
        <v>56</v>
      </c>
      <c r="T2464">
        <v>159</v>
      </c>
      <c r="U2464" t="s">
        <v>4283</v>
      </c>
      <c r="W2464">
        <v>2</v>
      </c>
      <c r="X2464" t="s">
        <v>57</v>
      </c>
      <c r="Y2464">
        <v>1</v>
      </c>
      <c r="Z2464" t="s">
        <v>46545</v>
      </c>
      <c r="AA2464">
        <v>10</v>
      </c>
      <c r="AB2464">
        <v>201411</v>
      </c>
      <c r="AC2464">
        <v>121</v>
      </c>
      <c r="AD2464" t="s">
        <v>70</v>
      </c>
      <c r="AE2464">
        <v>1012</v>
      </c>
      <c r="AF2464" t="s">
        <v>71</v>
      </c>
      <c r="AG2464">
        <v>4</v>
      </c>
      <c r="AH2464" t="s">
        <v>44547</v>
      </c>
      <c r="AI2464">
        <v>99</v>
      </c>
      <c r="AJ2464" t="s">
        <v>54511</v>
      </c>
      <c r="AK2464">
        <v>159</v>
      </c>
      <c r="AL2464" t="s">
        <v>4283</v>
      </c>
      <c r="AQ2464" t="s">
        <v>4464</v>
      </c>
      <c r="AR2464" t="s">
        <v>4465</v>
      </c>
      <c r="AS2464">
        <v>1</v>
      </c>
      <c r="AT2464" t="s">
        <v>1446</v>
      </c>
      <c r="AU2464" t="s">
        <v>4330</v>
      </c>
      <c r="AX2464">
        <v>55.731085810000003</v>
      </c>
      <c r="AY2464">
        <v>12.49994704</v>
      </c>
      <c r="AZ2464" t="s">
        <v>62</v>
      </c>
      <c r="BA2464">
        <v>1084</v>
      </c>
      <c r="BB2464" t="s">
        <v>63</v>
      </c>
    </row>
    <row r="2465" spans="1:54" x14ac:dyDescent="0.25">
      <c r="A2465" s="1">
        <v>45200</v>
      </c>
      <c r="B2465">
        <v>280588</v>
      </c>
      <c r="C2465" t="s">
        <v>13194</v>
      </c>
      <c r="D2465">
        <v>2800</v>
      </c>
      <c r="E2465" t="s">
        <v>1730</v>
      </c>
      <c r="F2465" t="s">
        <v>13195</v>
      </c>
      <c r="G2465">
        <v>63504416</v>
      </c>
      <c r="H2465">
        <v>1003400837</v>
      </c>
      <c r="I2465" t="s">
        <v>5773</v>
      </c>
      <c r="K2465" t="s">
        <v>5775</v>
      </c>
      <c r="L2465" t="s">
        <v>5776</v>
      </c>
      <c r="M2465">
        <v>527</v>
      </c>
      <c r="N2465">
        <v>93</v>
      </c>
      <c r="R2465" s="1">
        <v>44861</v>
      </c>
      <c r="S2465" t="s">
        <v>56</v>
      </c>
      <c r="W2465">
        <v>4</v>
      </c>
      <c r="X2465" t="s">
        <v>725</v>
      </c>
      <c r="Y2465">
        <v>1</v>
      </c>
      <c r="Z2465" t="s">
        <v>46545</v>
      </c>
      <c r="AA2465">
        <v>10</v>
      </c>
      <c r="AB2465">
        <v>201411</v>
      </c>
      <c r="AC2465">
        <v>121</v>
      </c>
      <c r="AD2465" t="s">
        <v>70</v>
      </c>
      <c r="AE2465">
        <v>1012</v>
      </c>
      <c r="AF2465" t="s">
        <v>71</v>
      </c>
      <c r="AG2465">
        <v>1</v>
      </c>
      <c r="AH2465" t="s">
        <v>44482</v>
      </c>
      <c r="AI2465">
        <v>99</v>
      </c>
      <c r="AJ2465" t="s">
        <v>54511</v>
      </c>
      <c r="AK2465">
        <v>173</v>
      </c>
      <c r="AL2465" t="s">
        <v>44561</v>
      </c>
      <c r="AP2465">
        <v>281219</v>
      </c>
      <c r="AQ2465" t="s">
        <v>5777</v>
      </c>
      <c r="AR2465" t="s">
        <v>5778</v>
      </c>
      <c r="AS2465">
        <v>2</v>
      </c>
      <c r="AT2465" t="s">
        <v>1413</v>
      </c>
      <c r="AU2465" t="s">
        <v>5661</v>
      </c>
      <c r="AX2465">
        <v>55.785369840000001</v>
      </c>
      <c r="AY2465">
        <v>12.513249679999999</v>
      </c>
      <c r="AZ2465" t="s">
        <v>62</v>
      </c>
      <c r="BA2465">
        <v>1084</v>
      </c>
      <c r="BB2465" t="s">
        <v>63</v>
      </c>
    </row>
    <row r="2466" spans="1:54" x14ac:dyDescent="0.25">
      <c r="A2466" s="1">
        <v>45200</v>
      </c>
      <c r="B2466">
        <v>280589</v>
      </c>
      <c r="C2466" t="s">
        <v>13196</v>
      </c>
      <c r="D2466">
        <v>3600</v>
      </c>
      <c r="E2466" t="s">
        <v>6956</v>
      </c>
      <c r="F2466" t="s">
        <v>13197</v>
      </c>
      <c r="G2466">
        <v>63504416</v>
      </c>
      <c r="H2466">
        <v>1003888110</v>
      </c>
      <c r="I2466" t="s">
        <v>5773</v>
      </c>
      <c r="K2466" t="s">
        <v>5775</v>
      </c>
      <c r="L2466" t="s">
        <v>7030</v>
      </c>
      <c r="M2466">
        <v>475</v>
      </c>
      <c r="N2466">
        <v>1</v>
      </c>
      <c r="R2466" s="1">
        <v>44160</v>
      </c>
      <c r="S2466" t="s">
        <v>56</v>
      </c>
      <c r="W2466">
        <v>4</v>
      </c>
      <c r="X2466" t="s">
        <v>725</v>
      </c>
      <c r="Y2466">
        <v>1</v>
      </c>
      <c r="Z2466" t="s">
        <v>46545</v>
      </c>
      <c r="AA2466">
        <v>10</v>
      </c>
      <c r="AB2466">
        <v>201411</v>
      </c>
      <c r="AC2466">
        <v>121</v>
      </c>
      <c r="AD2466" t="s">
        <v>70</v>
      </c>
      <c r="AE2466">
        <v>1012</v>
      </c>
      <c r="AF2466" t="s">
        <v>71</v>
      </c>
      <c r="AG2466">
        <v>1</v>
      </c>
      <c r="AH2466" t="s">
        <v>44482</v>
      </c>
      <c r="AI2466">
        <v>99</v>
      </c>
      <c r="AJ2466" t="s">
        <v>54511</v>
      </c>
      <c r="AK2466">
        <v>250</v>
      </c>
      <c r="AL2466" t="s">
        <v>2790</v>
      </c>
      <c r="AP2466">
        <v>281219</v>
      </c>
      <c r="AQ2466" t="s">
        <v>5777</v>
      </c>
      <c r="AR2466" t="s">
        <v>5778</v>
      </c>
      <c r="AS2466">
        <v>2</v>
      </c>
      <c r="AT2466" t="s">
        <v>1413</v>
      </c>
      <c r="AU2466" t="s">
        <v>7031</v>
      </c>
      <c r="AX2466">
        <v>55.84773963</v>
      </c>
      <c r="AY2466">
        <v>12.06311414</v>
      </c>
      <c r="AZ2466" t="s">
        <v>62</v>
      </c>
      <c r="BA2466">
        <v>1084</v>
      </c>
      <c r="BB2466" t="s">
        <v>63</v>
      </c>
    </row>
    <row r="2467" spans="1:54" x14ac:dyDescent="0.25">
      <c r="A2467" s="1">
        <v>45200</v>
      </c>
      <c r="B2467">
        <v>280590</v>
      </c>
      <c r="C2467" t="s">
        <v>13198</v>
      </c>
      <c r="D2467">
        <v>8370</v>
      </c>
      <c r="E2467" t="s">
        <v>12254</v>
      </c>
      <c r="F2467" t="s">
        <v>13198</v>
      </c>
      <c r="G2467">
        <v>29189714</v>
      </c>
      <c r="H2467">
        <v>1016182733</v>
      </c>
      <c r="I2467" t="s">
        <v>13199</v>
      </c>
      <c r="K2467" t="s">
        <v>13200</v>
      </c>
      <c r="L2467" t="s">
        <v>45174</v>
      </c>
      <c r="M2467">
        <v>971</v>
      </c>
      <c r="N2467">
        <v>51</v>
      </c>
      <c r="R2467" s="1">
        <v>43791</v>
      </c>
      <c r="S2467" t="s">
        <v>56</v>
      </c>
      <c r="T2467">
        <v>710</v>
      </c>
      <c r="U2467" t="s">
        <v>12259</v>
      </c>
      <c r="W2467">
        <v>2</v>
      </c>
      <c r="X2467" t="s">
        <v>57</v>
      </c>
      <c r="Y2467">
        <v>1</v>
      </c>
      <c r="Z2467" t="s">
        <v>46545</v>
      </c>
      <c r="AC2467">
        <v>149</v>
      </c>
      <c r="AD2467" t="s">
        <v>1085</v>
      </c>
      <c r="AE2467">
        <v>1026</v>
      </c>
      <c r="AF2467" t="s">
        <v>44530</v>
      </c>
      <c r="AG2467">
        <v>1</v>
      </c>
      <c r="AH2467" t="s">
        <v>44482</v>
      </c>
      <c r="AI2467">
        <v>99</v>
      </c>
      <c r="AJ2467" t="s">
        <v>54511</v>
      </c>
      <c r="AK2467">
        <v>710</v>
      </c>
      <c r="AL2467" t="s">
        <v>12259</v>
      </c>
      <c r="AQ2467" t="s">
        <v>13201</v>
      </c>
      <c r="AS2467">
        <v>0</v>
      </c>
      <c r="AT2467" t="s">
        <v>61</v>
      </c>
      <c r="AU2467" t="s">
        <v>45175</v>
      </c>
      <c r="AX2467">
        <v>56.326870679999999</v>
      </c>
      <c r="AY2467">
        <v>10.04518056</v>
      </c>
      <c r="AZ2467" t="s">
        <v>62</v>
      </c>
      <c r="BA2467">
        <v>1082</v>
      </c>
      <c r="BB2467" t="s">
        <v>2852</v>
      </c>
    </row>
    <row r="2468" spans="1:54" x14ac:dyDescent="0.25">
      <c r="A2468" s="1">
        <v>45200</v>
      </c>
      <c r="B2468">
        <v>280591</v>
      </c>
      <c r="C2468" t="s">
        <v>13202</v>
      </c>
      <c r="D2468">
        <v>1437</v>
      </c>
      <c r="E2468" t="s">
        <v>46546</v>
      </c>
      <c r="F2468" t="s">
        <v>48418</v>
      </c>
      <c r="G2468">
        <v>51531817</v>
      </c>
      <c r="H2468">
        <v>1003405141</v>
      </c>
      <c r="I2468" t="s">
        <v>2273</v>
      </c>
      <c r="K2468" t="s">
        <v>2275</v>
      </c>
      <c r="L2468" t="s">
        <v>2276</v>
      </c>
      <c r="M2468">
        <v>5474</v>
      </c>
      <c r="N2468">
        <v>5</v>
      </c>
      <c r="R2468" s="1">
        <v>45149</v>
      </c>
      <c r="S2468" t="s">
        <v>1367</v>
      </c>
      <c r="W2468">
        <v>1</v>
      </c>
      <c r="X2468" t="s">
        <v>760</v>
      </c>
      <c r="Y2468">
        <v>7</v>
      </c>
      <c r="Z2468" t="s">
        <v>1499</v>
      </c>
      <c r="AB2468">
        <v>201412</v>
      </c>
      <c r="AC2468">
        <v>325</v>
      </c>
      <c r="AD2468" t="s">
        <v>2277</v>
      </c>
      <c r="AE2468">
        <v>1084</v>
      </c>
      <c r="AF2468" t="s">
        <v>1825</v>
      </c>
      <c r="AG2468">
        <v>1</v>
      </c>
      <c r="AH2468" t="s">
        <v>44482</v>
      </c>
      <c r="AI2468">
        <v>99</v>
      </c>
      <c r="AJ2468" t="s">
        <v>54511</v>
      </c>
      <c r="AK2468">
        <v>101</v>
      </c>
      <c r="AL2468" t="s">
        <v>46544</v>
      </c>
      <c r="AP2468">
        <v>101518</v>
      </c>
      <c r="AQ2468" t="s">
        <v>2278</v>
      </c>
      <c r="AR2468" t="s">
        <v>2279</v>
      </c>
      <c r="AS2468">
        <v>2</v>
      </c>
      <c r="AT2468" t="s">
        <v>1413</v>
      </c>
      <c r="AU2468" t="s">
        <v>2280</v>
      </c>
      <c r="AX2468">
        <v>55.681697819999997</v>
      </c>
      <c r="AY2468">
        <v>12.606216330000001</v>
      </c>
      <c r="AZ2468" t="s">
        <v>62</v>
      </c>
      <c r="BA2468">
        <v>1084</v>
      </c>
      <c r="BB2468" t="s">
        <v>63</v>
      </c>
    </row>
    <row r="2469" spans="1:54" x14ac:dyDescent="0.25">
      <c r="A2469" s="1">
        <v>45200</v>
      </c>
      <c r="B2469">
        <v>280592</v>
      </c>
      <c r="C2469" t="s">
        <v>13203</v>
      </c>
      <c r="D2469">
        <v>8800</v>
      </c>
      <c r="E2469" t="s">
        <v>2851</v>
      </c>
      <c r="F2469" t="s">
        <v>13204</v>
      </c>
      <c r="G2469">
        <v>39815486</v>
      </c>
      <c r="H2469">
        <v>1024617544</v>
      </c>
      <c r="I2469" t="s">
        <v>13205</v>
      </c>
      <c r="K2469" t="s">
        <v>13206</v>
      </c>
      <c r="L2469" t="s">
        <v>13207</v>
      </c>
      <c r="M2469">
        <v>5462</v>
      </c>
      <c r="N2469" t="s">
        <v>7808</v>
      </c>
      <c r="R2469" s="1">
        <v>44867</v>
      </c>
      <c r="S2469" t="s">
        <v>56</v>
      </c>
      <c r="W2469">
        <v>4</v>
      </c>
      <c r="X2469" t="s">
        <v>725</v>
      </c>
      <c r="Y2469">
        <v>1</v>
      </c>
      <c r="Z2469" t="s">
        <v>46545</v>
      </c>
      <c r="AB2469">
        <v>201502</v>
      </c>
      <c r="AC2469">
        <v>149</v>
      </c>
      <c r="AD2469" t="s">
        <v>1085</v>
      </c>
      <c r="AE2469">
        <v>1027</v>
      </c>
      <c r="AF2469" t="s">
        <v>1543</v>
      </c>
      <c r="AG2469">
        <v>1</v>
      </c>
      <c r="AH2469" t="s">
        <v>44482</v>
      </c>
      <c r="AI2469">
        <v>99</v>
      </c>
      <c r="AJ2469" t="s">
        <v>54511</v>
      </c>
      <c r="AK2469">
        <v>791</v>
      </c>
      <c r="AL2469" t="s">
        <v>2855</v>
      </c>
      <c r="AP2469">
        <v>281032</v>
      </c>
      <c r="AQ2469" t="s">
        <v>13208</v>
      </c>
      <c r="AR2469" t="s">
        <v>13209</v>
      </c>
      <c r="AS2469">
        <v>2</v>
      </c>
      <c r="AT2469" t="s">
        <v>1413</v>
      </c>
      <c r="AU2469" t="s">
        <v>13210</v>
      </c>
      <c r="AX2469">
        <v>56.444204339999999</v>
      </c>
      <c r="AY2469">
        <v>9.3906915800000004</v>
      </c>
      <c r="AZ2469" t="s">
        <v>62</v>
      </c>
      <c r="BA2469">
        <v>1082</v>
      </c>
      <c r="BB2469" t="s">
        <v>2852</v>
      </c>
    </row>
    <row r="2470" spans="1:54" x14ac:dyDescent="0.25">
      <c r="A2470" s="1">
        <v>45200</v>
      </c>
      <c r="B2470">
        <v>280593</v>
      </c>
      <c r="C2470" t="s">
        <v>48419</v>
      </c>
      <c r="D2470">
        <v>4960</v>
      </c>
      <c r="E2470" t="s">
        <v>13211</v>
      </c>
      <c r="F2470" t="s">
        <v>48420</v>
      </c>
      <c r="G2470">
        <v>35999388</v>
      </c>
      <c r="H2470">
        <v>1019695464</v>
      </c>
      <c r="I2470" t="s">
        <v>13212</v>
      </c>
      <c r="K2470" t="s">
        <v>13213</v>
      </c>
      <c r="L2470" t="s">
        <v>13214</v>
      </c>
      <c r="M2470">
        <v>872</v>
      </c>
      <c r="N2470">
        <v>1</v>
      </c>
      <c r="R2470" s="1">
        <v>43049</v>
      </c>
      <c r="S2470" t="s">
        <v>56</v>
      </c>
      <c r="V2470" s="1">
        <v>43040</v>
      </c>
      <c r="W2470">
        <v>6</v>
      </c>
      <c r="X2470" t="s">
        <v>1289</v>
      </c>
      <c r="Y2470">
        <v>1</v>
      </c>
      <c r="Z2470" t="s">
        <v>46545</v>
      </c>
      <c r="AB2470">
        <v>201412</v>
      </c>
      <c r="AC2470">
        <v>129</v>
      </c>
      <c r="AD2470" t="s">
        <v>2405</v>
      </c>
      <c r="AE2470">
        <v>1016</v>
      </c>
      <c r="AF2470" t="s">
        <v>2405</v>
      </c>
      <c r="AG2470">
        <v>3</v>
      </c>
      <c r="AH2470" t="s">
        <v>81</v>
      </c>
      <c r="AI2470">
        <v>99</v>
      </c>
      <c r="AJ2470" t="s">
        <v>54511</v>
      </c>
      <c r="AK2470">
        <v>360</v>
      </c>
      <c r="AL2470" t="s">
        <v>9243</v>
      </c>
      <c r="AQ2470" t="s">
        <v>13215</v>
      </c>
      <c r="AS2470">
        <v>0</v>
      </c>
      <c r="AT2470" t="s">
        <v>61</v>
      </c>
      <c r="AU2470" t="s">
        <v>13216</v>
      </c>
      <c r="AX2470">
        <v>54.7063206231159</v>
      </c>
      <c r="AY2470">
        <v>11.554737195761099</v>
      </c>
      <c r="AZ2470" t="s">
        <v>62</v>
      </c>
      <c r="BA2470">
        <v>1085</v>
      </c>
      <c r="BB2470" t="s">
        <v>44618</v>
      </c>
    </row>
    <row r="2471" spans="1:54" x14ac:dyDescent="0.25">
      <c r="A2471" s="1">
        <v>45200</v>
      </c>
      <c r="B2471">
        <v>280594</v>
      </c>
      <c r="C2471" t="s">
        <v>13217</v>
      </c>
      <c r="D2471">
        <v>4100</v>
      </c>
      <c r="E2471" t="s">
        <v>9143</v>
      </c>
      <c r="F2471" t="s">
        <v>13217</v>
      </c>
      <c r="G2471">
        <v>18957981</v>
      </c>
      <c r="H2471">
        <v>1011142431</v>
      </c>
      <c r="I2471" t="s">
        <v>13218</v>
      </c>
      <c r="K2471" t="s">
        <v>13219</v>
      </c>
      <c r="L2471" t="s">
        <v>13220</v>
      </c>
      <c r="M2471">
        <v>7372</v>
      </c>
      <c r="N2471">
        <v>10</v>
      </c>
      <c r="R2471" s="1">
        <v>44538</v>
      </c>
      <c r="S2471" t="s">
        <v>56</v>
      </c>
      <c r="T2471">
        <v>329</v>
      </c>
      <c r="U2471" t="s">
        <v>10766</v>
      </c>
      <c r="W2471">
        <v>2</v>
      </c>
      <c r="X2471" t="s">
        <v>57</v>
      </c>
      <c r="Y2471">
        <v>1</v>
      </c>
      <c r="Z2471" t="s">
        <v>46545</v>
      </c>
      <c r="AA2471">
        <v>10</v>
      </c>
      <c r="AB2471">
        <v>201501</v>
      </c>
      <c r="AC2471">
        <v>126</v>
      </c>
      <c r="AD2471" t="s">
        <v>46616</v>
      </c>
      <c r="AE2471">
        <v>1015</v>
      </c>
      <c r="AF2471" t="s">
        <v>46616</v>
      </c>
      <c r="AG2471">
        <v>1</v>
      </c>
      <c r="AH2471" t="s">
        <v>44482</v>
      </c>
      <c r="AI2471">
        <v>99</v>
      </c>
      <c r="AJ2471" t="s">
        <v>54511</v>
      </c>
      <c r="AK2471">
        <v>329</v>
      </c>
      <c r="AL2471" t="s">
        <v>10766</v>
      </c>
      <c r="AQ2471" t="s">
        <v>13221</v>
      </c>
      <c r="AS2471">
        <v>0</v>
      </c>
      <c r="AT2471" t="s">
        <v>61</v>
      </c>
      <c r="AU2471" t="s">
        <v>11817</v>
      </c>
      <c r="AX2471">
        <v>55.46747697</v>
      </c>
      <c r="AY2471">
        <v>11.80421276</v>
      </c>
      <c r="AZ2471" t="s">
        <v>62</v>
      </c>
      <c r="BA2471">
        <v>1085</v>
      </c>
      <c r="BB2471" t="s">
        <v>44618</v>
      </c>
    </row>
    <row r="2472" spans="1:54" x14ac:dyDescent="0.25">
      <c r="A2472" s="1">
        <v>45200</v>
      </c>
      <c r="B2472">
        <v>280595</v>
      </c>
      <c r="C2472" t="s">
        <v>13222</v>
      </c>
      <c r="D2472">
        <v>9900</v>
      </c>
      <c r="E2472" t="s">
        <v>1836</v>
      </c>
      <c r="F2472" t="s">
        <v>11484</v>
      </c>
      <c r="G2472">
        <v>29189498</v>
      </c>
      <c r="H2472">
        <v>1003377733</v>
      </c>
      <c r="I2472" t="s">
        <v>13223</v>
      </c>
      <c r="K2472" t="s">
        <v>13224</v>
      </c>
      <c r="L2472" t="s">
        <v>11486</v>
      </c>
      <c r="M2472">
        <v>884</v>
      </c>
      <c r="N2472">
        <v>19</v>
      </c>
      <c r="R2472" s="1">
        <v>45176</v>
      </c>
      <c r="S2472" t="s">
        <v>171</v>
      </c>
      <c r="T2472">
        <v>813</v>
      </c>
      <c r="U2472" t="s">
        <v>1841</v>
      </c>
      <c r="W2472">
        <v>2</v>
      </c>
      <c r="X2472" t="s">
        <v>57</v>
      </c>
      <c r="Y2472">
        <v>1</v>
      </c>
      <c r="Z2472" t="s">
        <v>46545</v>
      </c>
      <c r="AA2472">
        <v>9</v>
      </c>
      <c r="AB2472">
        <v>201508</v>
      </c>
      <c r="AC2472">
        <v>121</v>
      </c>
      <c r="AD2472" t="s">
        <v>70</v>
      </c>
      <c r="AE2472">
        <v>1012</v>
      </c>
      <c r="AF2472" t="s">
        <v>71</v>
      </c>
      <c r="AG2472">
        <v>4</v>
      </c>
      <c r="AH2472" t="s">
        <v>44547</v>
      </c>
      <c r="AI2472">
        <v>99</v>
      </c>
      <c r="AJ2472" t="s">
        <v>54511</v>
      </c>
      <c r="AK2472">
        <v>813</v>
      </c>
      <c r="AL2472" t="s">
        <v>1841</v>
      </c>
      <c r="AQ2472" t="s">
        <v>13225</v>
      </c>
      <c r="AS2472">
        <v>1</v>
      </c>
      <c r="AT2472" t="s">
        <v>1446</v>
      </c>
      <c r="AU2472" t="s">
        <v>11487</v>
      </c>
      <c r="AX2472">
        <v>57.451761099999999</v>
      </c>
      <c r="AY2472">
        <v>10.528549079999999</v>
      </c>
      <c r="AZ2472" t="s">
        <v>62</v>
      </c>
      <c r="BA2472">
        <v>1081</v>
      </c>
      <c r="BB2472" t="s">
        <v>1844</v>
      </c>
    </row>
    <row r="2473" spans="1:54" x14ac:dyDescent="0.25">
      <c r="A2473" s="1">
        <v>45200</v>
      </c>
      <c r="B2473">
        <v>280596</v>
      </c>
      <c r="C2473" t="s">
        <v>13226</v>
      </c>
      <c r="D2473">
        <v>9900</v>
      </c>
      <c r="E2473" t="s">
        <v>1836</v>
      </c>
      <c r="F2473" t="s">
        <v>45176</v>
      </c>
      <c r="G2473">
        <v>29189498</v>
      </c>
      <c r="H2473">
        <v>1003378182</v>
      </c>
      <c r="K2473" t="s">
        <v>13227</v>
      </c>
      <c r="L2473" t="s">
        <v>48421</v>
      </c>
      <c r="M2473">
        <v>8110</v>
      </c>
      <c r="N2473">
        <v>200</v>
      </c>
      <c r="R2473" s="1">
        <v>45133</v>
      </c>
      <c r="S2473" t="s">
        <v>6399</v>
      </c>
      <c r="T2473">
        <v>813</v>
      </c>
      <c r="U2473" t="s">
        <v>1841</v>
      </c>
      <c r="W2473">
        <v>2</v>
      </c>
      <c r="X2473" t="s">
        <v>57</v>
      </c>
      <c r="Y2473">
        <v>1</v>
      </c>
      <c r="Z2473" t="s">
        <v>46545</v>
      </c>
      <c r="AA2473">
        <v>9</v>
      </c>
      <c r="AB2473">
        <v>201508</v>
      </c>
      <c r="AC2473">
        <v>121</v>
      </c>
      <c r="AD2473" t="s">
        <v>70</v>
      </c>
      <c r="AE2473">
        <v>1012</v>
      </c>
      <c r="AF2473" t="s">
        <v>71</v>
      </c>
      <c r="AG2473">
        <v>4</v>
      </c>
      <c r="AH2473" t="s">
        <v>44547</v>
      </c>
      <c r="AI2473">
        <v>99</v>
      </c>
      <c r="AJ2473" t="s">
        <v>54511</v>
      </c>
      <c r="AK2473">
        <v>813</v>
      </c>
      <c r="AL2473" t="s">
        <v>1841</v>
      </c>
      <c r="AQ2473" t="s">
        <v>13228</v>
      </c>
      <c r="AS2473">
        <v>1</v>
      </c>
      <c r="AT2473" t="s">
        <v>1446</v>
      </c>
      <c r="AU2473" t="s">
        <v>47873</v>
      </c>
      <c r="AX2473">
        <v>57.424422569999997</v>
      </c>
      <c r="AY2473">
        <v>10.51879025</v>
      </c>
      <c r="AZ2473" t="s">
        <v>62</v>
      </c>
      <c r="BA2473">
        <v>1081</v>
      </c>
      <c r="BB2473" t="s">
        <v>1844</v>
      </c>
    </row>
    <row r="2474" spans="1:54" x14ac:dyDescent="0.25">
      <c r="A2474" s="1">
        <v>45200</v>
      </c>
      <c r="B2474">
        <v>280597</v>
      </c>
      <c r="C2474" t="s">
        <v>13229</v>
      </c>
      <c r="D2474">
        <v>9352</v>
      </c>
      <c r="E2474" t="s">
        <v>10402</v>
      </c>
      <c r="F2474" t="s">
        <v>48422</v>
      </c>
      <c r="G2474">
        <v>29189498</v>
      </c>
      <c r="H2474">
        <v>1003383586</v>
      </c>
      <c r="I2474" t="s">
        <v>54736</v>
      </c>
      <c r="K2474" t="s">
        <v>10404</v>
      </c>
      <c r="L2474" t="s">
        <v>54676</v>
      </c>
      <c r="M2474">
        <v>2978</v>
      </c>
      <c r="N2474">
        <v>6</v>
      </c>
      <c r="R2474" s="1">
        <v>45173</v>
      </c>
      <c r="S2474" t="s">
        <v>171</v>
      </c>
      <c r="T2474">
        <v>813</v>
      </c>
      <c r="U2474" t="s">
        <v>1841</v>
      </c>
      <c r="W2474">
        <v>2</v>
      </c>
      <c r="X2474" t="s">
        <v>57</v>
      </c>
      <c r="Y2474">
        <v>1</v>
      </c>
      <c r="Z2474" t="s">
        <v>46545</v>
      </c>
      <c r="AA2474">
        <v>9</v>
      </c>
      <c r="AB2474">
        <v>201508</v>
      </c>
      <c r="AC2474">
        <v>121</v>
      </c>
      <c r="AD2474" t="s">
        <v>70</v>
      </c>
      <c r="AE2474">
        <v>1012</v>
      </c>
      <c r="AF2474" t="s">
        <v>71</v>
      </c>
      <c r="AG2474">
        <v>4</v>
      </c>
      <c r="AH2474" t="s">
        <v>44547</v>
      </c>
      <c r="AI2474">
        <v>99</v>
      </c>
      <c r="AJ2474" t="s">
        <v>54511</v>
      </c>
      <c r="AK2474">
        <v>813</v>
      </c>
      <c r="AL2474" t="s">
        <v>1841</v>
      </c>
      <c r="AQ2474" t="s">
        <v>13230</v>
      </c>
      <c r="AS2474">
        <v>1</v>
      </c>
      <c r="AT2474" t="s">
        <v>1446</v>
      </c>
      <c r="AU2474" t="s">
        <v>54677</v>
      </c>
      <c r="AX2474">
        <v>57.275860600000001</v>
      </c>
      <c r="AY2474">
        <v>10.35458652</v>
      </c>
      <c r="AZ2474" t="s">
        <v>62</v>
      </c>
      <c r="BA2474">
        <v>1081</v>
      </c>
      <c r="BB2474" t="s">
        <v>1844</v>
      </c>
    </row>
    <row r="2475" spans="1:54" x14ac:dyDescent="0.25">
      <c r="A2475" s="1">
        <v>45200</v>
      </c>
      <c r="B2475">
        <v>280598</v>
      </c>
      <c r="C2475" t="s">
        <v>4901</v>
      </c>
      <c r="D2475">
        <v>9300</v>
      </c>
      <c r="E2475" t="s">
        <v>44964</v>
      </c>
      <c r="F2475" t="s">
        <v>4901</v>
      </c>
      <c r="G2475">
        <v>29189498</v>
      </c>
      <c r="H2475">
        <v>1003383458</v>
      </c>
      <c r="I2475" t="s">
        <v>13231</v>
      </c>
      <c r="K2475" t="s">
        <v>13232</v>
      </c>
      <c r="L2475" t="s">
        <v>45177</v>
      </c>
      <c r="M2475">
        <v>174</v>
      </c>
      <c r="N2475">
        <v>1</v>
      </c>
      <c r="R2475" s="1">
        <v>45160</v>
      </c>
      <c r="S2475" t="s">
        <v>171</v>
      </c>
      <c r="T2475">
        <v>813</v>
      </c>
      <c r="U2475" t="s">
        <v>1841</v>
      </c>
      <c r="W2475">
        <v>2</v>
      </c>
      <c r="X2475" t="s">
        <v>57</v>
      </c>
      <c r="Y2475">
        <v>1</v>
      </c>
      <c r="Z2475" t="s">
        <v>46545</v>
      </c>
      <c r="AA2475">
        <v>9</v>
      </c>
      <c r="AB2475">
        <v>201508</v>
      </c>
      <c r="AC2475">
        <v>121</v>
      </c>
      <c r="AD2475" t="s">
        <v>70</v>
      </c>
      <c r="AE2475">
        <v>1012</v>
      </c>
      <c r="AF2475" t="s">
        <v>71</v>
      </c>
      <c r="AG2475">
        <v>4</v>
      </c>
      <c r="AH2475" t="s">
        <v>44547</v>
      </c>
      <c r="AI2475">
        <v>99</v>
      </c>
      <c r="AJ2475" t="s">
        <v>54511</v>
      </c>
      <c r="AK2475">
        <v>813</v>
      </c>
      <c r="AL2475" t="s">
        <v>1841</v>
      </c>
      <c r="AQ2475" t="s">
        <v>13233</v>
      </c>
      <c r="AR2475" t="s">
        <v>13234</v>
      </c>
      <c r="AS2475">
        <v>1</v>
      </c>
      <c r="AT2475" t="s">
        <v>1446</v>
      </c>
      <c r="AU2475" t="s">
        <v>45136</v>
      </c>
      <c r="AX2475">
        <v>57.319978310000003</v>
      </c>
      <c r="AY2475">
        <v>10.5121856</v>
      </c>
      <c r="AZ2475" t="s">
        <v>62</v>
      </c>
      <c r="BA2475">
        <v>1081</v>
      </c>
      <c r="BB2475" t="s">
        <v>1844</v>
      </c>
    </row>
    <row r="2476" spans="1:54" x14ac:dyDescent="0.25">
      <c r="A2476" s="1">
        <v>45200</v>
      </c>
      <c r="B2476">
        <v>280599</v>
      </c>
      <c r="C2476" t="s">
        <v>13235</v>
      </c>
      <c r="D2476">
        <v>7430</v>
      </c>
      <c r="E2476" t="s">
        <v>10557</v>
      </c>
      <c r="F2476" t="s">
        <v>13236</v>
      </c>
      <c r="G2476">
        <v>29189617</v>
      </c>
      <c r="H2476">
        <v>1003346526</v>
      </c>
      <c r="K2476" t="s">
        <v>13237</v>
      </c>
      <c r="L2476" t="s">
        <v>45178</v>
      </c>
      <c r="M2476">
        <v>303</v>
      </c>
      <c r="N2476">
        <v>8</v>
      </c>
      <c r="R2476" s="1">
        <v>42034</v>
      </c>
      <c r="S2476" t="s">
        <v>56</v>
      </c>
      <c r="T2476">
        <v>756</v>
      </c>
      <c r="U2476" t="s">
        <v>10561</v>
      </c>
      <c r="V2476" s="1">
        <v>42005</v>
      </c>
      <c r="W2476">
        <v>2</v>
      </c>
      <c r="X2476" t="s">
        <v>57</v>
      </c>
      <c r="Y2476">
        <v>1</v>
      </c>
      <c r="Z2476" t="s">
        <v>46545</v>
      </c>
      <c r="AA2476">
        <v>9</v>
      </c>
      <c r="AB2476">
        <v>201412</v>
      </c>
      <c r="AC2476">
        <v>121</v>
      </c>
      <c r="AD2476" t="s">
        <v>70</v>
      </c>
      <c r="AE2476">
        <v>1012</v>
      </c>
      <c r="AF2476" t="s">
        <v>71</v>
      </c>
      <c r="AG2476">
        <v>3</v>
      </c>
      <c r="AH2476" t="s">
        <v>81</v>
      </c>
      <c r="AI2476">
        <v>99</v>
      </c>
      <c r="AJ2476" t="s">
        <v>54511</v>
      </c>
      <c r="AK2476">
        <v>756</v>
      </c>
      <c r="AL2476" t="s">
        <v>10561</v>
      </c>
      <c r="AQ2476" t="s">
        <v>13238</v>
      </c>
      <c r="AS2476">
        <v>0</v>
      </c>
      <c r="AT2476" t="s">
        <v>61</v>
      </c>
      <c r="AU2476" t="s">
        <v>45039</v>
      </c>
      <c r="AX2476">
        <v>56.148266904041499</v>
      </c>
      <c r="AY2476">
        <v>9.1457220946837197</v>
      </c>
      <c r="AZ2476" t="s">
        <v>62</v>
      </c>
      <c r="BA2476">
        <v>1082</v>
      </c>
      <c r="BB2476" t="s">
        <v>2852</v>
      </c>
    </row>
    <row r="2477" spans="1:54" x14ac:dyDescent="0.25">
      <c r="A2477" s="1">
        <v>45200</v>
      </c>
      <c r="B2477">
        <v>280600</v>
      </c>
      <c r="C2477" t="s">
        <v>13239</v>
      </c>
      <c r="D2477">
        <v>4000</v>
      </c>
      <c r="E2477" t="s">
        <v>7628</v>
      </c>
      <c r="F2477" t="s">
        <v>13240</v>
      </c>
      <c r="G2477">
        <v>16542482</v>
      </c>
      <c r="H2477">
        <v>1001116647</v>
      </c>
      <c r="I2477" t="s">
        <v>4798</v>
      </c>
      <c r="K2477" t="s">
        <v>13241</v>
      </c>
      <c r="L2477" t="s">
        <v>53114</v>
      </c>
      <c r="M2477">
        <v>914</v>
      </c>
      <c r="N2477">
        <v>5</v>
      </c>
      <c r="R2477" s="1">
        <v>44215</v>
      </c>
      <c r="S2477" t="s">
        <v>56</v>
      </c>
      <c r="W2477">
        <v>0</v>
      </c>
      <c r="X2477" t="s">
        <v>1252</v>
      </c>
      <c r="Y2477">
        <v>1</v>
      </c>
      <c r="Z2477" t="s">
        <v>46545</v>
      </c>
      <c r="AB2477">
        <v>201412</v>
      </c>
      <c r="AC2477">
        <v>147</v>
      </c>
      <c r="AD2477" t="s">
        <v>46697</v>
      </c>
      <c r="AE2477">
        <v>1021</v>
      </c>
      <c r="AF2477" t="s">
        <v>46697</v>
      </c>
      <c r="AG2477">
        <v>1</v>
      </c>
      <c r="AH2477" t="s">
        <v>44482</v>
      </c>
      <c r="AI2477">
        <v>99</v>
      </c>
      <c r="AJ2477" t="s">
        <v>54511</v>
      </c>
      <c r="AK2477">
        <v>265</v>
      </c>
      <c r="AL2477" t="s">
        <v>4243</v>
      </c>
      <c r="AQ2477" t="s">
        <v>13242</v>
      </c>
      <c r="AR2477" t="s">
        <v>13243</v>
      </c>
      <c r="AS2477">
        <v>0</v>
      </c>
      <c r="AT2477" t="s">
        <v>61</v>
      </c>
      <c r="AU2477" t="s">
        <v>53115</v>
      </c>
      <c r="AX2477">
        <v>55.638471930000001</v>
      </c>
      <c r="AY2477">
        <v>12.07058842</v>
      </c>
      <c r="AZ2477" t="s">
        <v>62</v>
      </c>
      <c r="BA2477">
        <v>1085</v>
      </c>
      <c r="BB2477" t="s">
        <v>44618</v>
      </c>
    </row>
    <row r="2478" spans="1:54" x14ac:dyDescent="0.25">
      <c r="A2478" s="1">
        <v>45200</v>
      </c>
      <c r="B2478">
        <v>280601</v>
      </c>
      <c r="C2478" t="s">
        <v>13118</v>
      </c>
      <c r="D2478">
        <v>2620</v>
      </c>
      <c r="E2478" t="s">
        <v>1471</v>
      </c>
      <c r="F2478" t="s">
        <v>13244</v>
      </c>
      <c r="G2478">
        <v>11748708</v>
      </c>
      <c r="H2478">
        <v>1025655598</v>
      </c>
      <c r="I2478" t="s">
        <v>46726</v>
      </c>
      <c r="K2478" t="s">
        <v>1685</v>
      </c>
      <c r="L2478" t="s">
        <v>13120</v>
      </c>
      <c r="M2478">
        <v>305</v>
      </c>
      <c r="N2478">
        <v>6</v>
      </c>
      <c r="R2478" s="1">
        <v>44277</v>
      </c>
      <c r="S2478" t="s">
        <v>56</v>
      </c>
      <c r="W2478">
        <v>4</v>
      </c>
      <c r="X2478" t="s">
        <v>725</v>
      </c>
      <c r="Y2478">
        <v>1</v>
      </c>
      <c r="Z2478" t="s">
        <v>46545</v>
      </c>
      <c r="AB2478">
        <v>201412</v>
      </c>
      <c r="AC2478">
        <v>240</v>
      </c>
      <c r="AD2478" t="s">
        <v>2530</v>
      </c>
      <c r="AE2478">
        <v>1071</v>
      </c>
      <c r="AF2478" t="s">
        <v>1688</v>
      </c>
      <c r="AG2478">
        <v>1</v>
      </c>
      <c r="AH2478" t="s">
        <v>44482</v>
      </c>
      <c r="AI2478">
        <v>99</v>
      </c>
      <c r="AJ2478" t="s">
        <v>54511</v>
      </c>
      <c r="AK2478">
        <v>165</v>
      </c>
      <c r="AL2478" t="s">
        <v>1476</v>
      </c>
      <c r="AP2478">
        <v>280727</v>
      </c>
      <c r="AQ2478" t="s">
        <v>1689</v>
      </c>
      <c r="AR2478" t="s">
        <v>1690</v>
      </c>
      <c r="AS2478">
        <v>2</v>
      </c>
      <c r="AT2478" t="s">
        <v>1413</v>
      </c>
      <c r="AU2478" t="s">
        <v>4977</v>
      </c>
      <c r="AX2478">
        <v>55.656348639999997</v>
      </c>
      <c r="AY2478">
        <v>12.349363090000001</v>
      </c>
      <c r="AZ2478" t="s">
        <v>62</v>
      </c>
      <c r="BA2478">
        <v>1084</v>
      </c>
      <c r="BB2478" t="s">
        <v>63</v>
      </c>
    </row>
    <row r="2479" spans="1:54" x14ac:dyDescent="0.25">
      <c r="A2479" s="1">
        <v>45200</v>
      </c>
      <c r="B2479">
        <v>280602</v>
      </c>
      <c r="C2479" t="s">
        <v>13245</v>
      </c>
      <c r="D2479">
        <v>9440</v>
      </c>
      <c r="E2479" t="s">
        <v>12149</v>
      </c>
      <c r="F2479" t="s">
        <v>13245</v>
      </c>
      <c r="G2479">
        <v>29189439</v>
      </c>
      <c r="H2479">
        <v>1019761394</v>
      </c>
      <c r="I2479" t="s">
        <v>13246</v>
      </c>
      <c r="K2479" t="s">
        <v>13247</v>
      </c>
      <c r="L2479" t="s">
        <v>13248</v>
      </c>
      <c r="M2479">
        <v>8275</v>
      </c>
      <c r="N2479">
        <v>1</v>
      </c>
      <c r="R2479" s="1">
        <v>43822</v>
      </c>
      <c r="S2479" t="s">
        <v>56</v>
      </c>
      <c r="T2479">
        <v>849</v>
      </c>
      <c r="U2479" t="s">
        <v>10736</v>
      </c>
      <c r="V2479" s="1">
        <v>43830</v>
      </c>
      <c r="W2479">
        <v>2</v>
      </c>
      <c r="X2479" t="s">
        <v>57</v>
      </c>
      <c r="Y2479">
        <v>1</v>
      </c>
      <c r="Z2479" t="s">
        <v>46545</v>
      </c>
      <c r="AB2479">
        <v>201412</v>
      </c>
      <c r="AC2479">
        <v>933</v>
      </c>
      <c r="AD2479" t="s">
        <v>1334</v>
      </c>
      <c r="AE2479">
        <v>2024</v>
      </c>
      <c r="AF2479" t="s">
        <v>1334</v>
      </c>
      <c r="AG2479">
        <v>3</v>
      </c>
      <c r="AH2479" t="s">
        <v>81</v>
      </c>
      <c r="AI2479">
        <v>99</v>
      </c>
      <c r="AJ2479" t="s">
        <v>54511</v>
      </c>
      <c r="AK2479">
        <v>849</v>
      </c>
      <c r="AL2479" t="s">
        <v>10736</v>
      </c>
      <c r="AQ2479" t="s">
        <v>13249</v>
      </c>
      <c r="AS2479">
        <v>0</v>
      </c>
      <c r="AT2479" t="s">
        <v>61</v>
      </c>
      <c r="AU2479" t="s">
        <v>13250</v>
      </c>
      <c r="AZ2479" t="s">
        <v>62</v>
      </c>
      <c r="BA2479">
        <v>1081</v>
      </c>
      <c r="BB2479" t="s">
        <v>1844</v>
      </c>
    </row>
    <row r="2480" spans="1:54" x14ac:dyDescent="0.25">
      <c r="A2480" s="1">
        <v>45200</v>
      </c>
      <c r="B2480">
        <v>280603</v>
      </c>
      <c r="C2480" t="s">
        <v>13251</v>
      </c>
      <c r="D2480">
        <v>4930</v>
      </c>
      <c r="E2480" t="s">
        <v>10425</v>
      </c>
      <c r="F2480" t="s">
        <v>13252</v>
      </c>
      <c r="G2480">
        <v>29188572</v>
      </c>
      <c r="H2480">
        <v>1003301642</v>
      </c>
      <c r="I2480" t="s">
        <v>10433</v>
      </c>
      <c r="K2480" t="s">
        <v>10428</v>
      </c>
      <c r="L2480" t="s">
        <v>10429</v>
      </c>
      <c r="M2480">
        <v>1421</v>
      </c>
      <c r="N2480" t="s">
        <v>9213</v>
      </c>
      <c r="R2480" s="1">
        <v>42282</v>
      </c>
      <c r="S2480" t="s">
        <v>56</v>
      </c>
      <c r="T2480">
        <v>360</v>
      </c>
      <c r="U2480" t="s">
        <v>9243</v>
      </c>
      <c r="V2480" s="1">
        <v>42278</v>
      </c>
      <c r="W2480">
        <v>2</v>
      </c>
      <c r="X2480" t="s">
        <v>57</v>
      </c>
      <c r="Y2480">
        <v>1</v>
      </c>
      <c r="Z2480" t="s">
        <v>46545</v>
      </c>
      <c r="AA2480">
        <v>9</v>
      </c>
      <c r="AB2480">
        <v>201412</v>
      </c>
      <c r="AC2480">
        <v>126</v>
      </c>
      <c r="AD2480" t="s">
        <v>46616</v>
      </c>
      <c r="AE2480">
        <v>1015</v>
      </c>
      <c r="AF2480" t="s">
        <v>46616</v>
      </c>
      <c r="AG2480">
        <v>3</v>
      </c>
      <c r="AH2480" t="s">
        <v>81</v>
      </c>
      <c r="AI2480">
        <v>99</v>
      </c>
      <c r="AJ2480" t="s">
        <v>54511</v>
      </c>
      <c r="AK2480">
        <v>360</v>
      </c>
      <c r="AL2480" t="s">
        <v>9243</v>
      </c>
      <c r="AP2480">
        <v>360005</v>
      </c>
      <c r="AQ2480" t="s">
        <v>13253</v>
      </c>
      <c r="AR2480" t="s">
        <v>13254</v>
      </c>
      <c r="AS2480">
        <v>2</v>
      </c>
      <c r="AT2480" t="s">
        <v>1413</v>
      </c>
      <c r="AU2480" t="s">
        <v>10432</v>
      </c>
      <c r="AX2480">
        <v>54.773392232039797</v>
      </c>
      <c r="AY2480">
        <v>11.508371230010299</v>
      </c>
      <c r="AZ2480" t="s">
        <v>62</v>
      </c>
      <c r="BA2480">
        <v>1085</v>
      </c>
      <c r="BB2480" t="s">
        <v>44618</v>
      </c>
    </row>
    <row r="2481" spans="1:54" x14ac:dyDescent="0.25">
      <c r="A2481" s="1">
        <v>45200</v>
      </c>
      <c r="B2481">
        <v>280604</v>
      </c>
      <c r="C2481" t="s">
        <v>13255</v>
      </c>
      <c r="D2481">
        <v>4900</v>
      </c>
      <c r="E2481" t="s">
        <v>9241</v>
      </c>
      <c r="F2481" t="s">
        <v>13256</v>
      </c>
      <c r="G2481">
        <v>29188572</v>
      </c>
      <c r="H2481">
        <v>1003302170</v>
      </c>
      <c r="I2481" t="s">
        <v>13257</v>
      </c>
      <c r="K2481" t="s">
        <v>13258</v>
      </c>
      <c r="L2481" t="s">
        <v>55875</v>
      </c>
      <c r="M2481">
        <v>354</v>
      </c>
      <c r="N2481">
        <v>1</v>
      </c>
      <c r="R2481" s="1">
        <v>42282</v>
      </c>
      <c r="S2481" t="s">
        <v>56</v>
      </c>
      <c r="T2481">
        <v>360</v>
      </c>
      <c r="U2481" t="s">
        <v>9243</v>
      </c>
      <c r="V2481" s="1">
        <v>42278</v>
      </c>
      <c r="W2481">
        <v>2</v>
      </c>
      <c r="X2481" t="s">
        <v>57</v>
      </c>
      <c r="Y2481">
        <v>1</v>
      </c>
      <c r="Z2481" t="s">
        <v>46545</v>
      </c>
      <c r="AA2481">
        <v>9</v>
      </c>
      <c r="AB2481">
        <v>201412</v>
      </c>
      <c r="AC2481">
        <v>126</v>
      </c>
      <c r="AD2481" t="s">
        <v>46616</v>
      </c>
      <c r="AE2481">
        <v>1015</v>
      </c>
      <c r="AF2481" t="s">
        <v>46616</v>
      </c>
      <c r="AG2481">
        <v>3</v>
      </c>
      <c r="AH2481" t="s">
        <v>81</v>
      </c>
      <c r="AI2481">
        <v>99</v>
      </c>
      <c r="AJ2481" t="s">
        <v>54511</v>
      </c>
      <c r="AK2481">
        <v>360</v>
      </c>
      <c r="AL2481" t="s">
        <v>9243</v>
      </c>
      <c r="AP2481">
        <v>360004</v>
      </c>
      <c r="AQ2481" t="s">
        <v>13259</v>
      </c>
      <c r="AR2481" t="s">
        <v>13260</v>
      </c>
      <c r="AS2481">
        <v>2</v>
      </c>
      <c r="AT2481" t="s">
        <v>1413</v>
      </c>
      <c r="AU2481" t="s">
        <v>55876</v>
      </c>
      <c r="AX2481">
        <v>54.837566965307801</v>
      </c>
      <c r="AY2481">
        <v>11.154704036671999</v>
      </c>
      <c r="AZ2481" t="s">
        <v>62</v>
      </c>
      <c r="BA2481">
        <v>1085</v>
      </c>
      <c r="BB2481" t="s">
        <v>44618</v>
      </c>
    </row>
    <row r="2482" spans="1:54" x14ac:dyDescent="0.25">
      <c r="A2482" s="1">
        <v>45200</v>
      </c>
      <c r="B2482">
        <v>280605</v>
      </c>
      <c r="C2482" t="s">
        <v>13261</v>
      </c>
      <c r="D2482">
        <v>4900</v>
      </c>
      <c r="E2482" t="s">
        <v>9241</v>
      </c>
      <c r="F2482" t="s">
        <v>13262</v>
      </c>
      <c r="G2482">
        <v>29188572</v>
      </c>
      <c r="H2482">
        <v>1003302212</v>
      </c>
      <c r="I2482" t="s">
        <v>13263</v>
      </c>
      <c r="K2482" t="s">
        <v>13264</v>
      </c>
      <c r="L2482" t="s">
        <v>48423</v>
      </c>
      <c r="M2482">
        <v>1180</v>
      </c>
      <c r="N2482">
        <v>13</v>
      </c>
      <c r="R2482" s="1">
        <v>42282</v>
      </c>
      <c r="S2482" t="s">
        <v>56</v>
      </c>
      <c r="T2482">
        <v>360</v>
      </c>
      <c r="U2482" t="s">
        <v>9243</v>
      </c>
      <c r="V2482" s="1">
        <v>42278</v>
      </c>
      <c r="W2482">
        <v>2</v>
      </c>
      <c r="X2482" t="s">
        <v>57</v>
      </c>
      <c r="Y2482">
        <v>1</v>
      </c>
      <c r="Z2482" t="s">
        <v>46545</v>
      </c>
      <c r="AA2482">
        <v>9</v>
      </c>
      <c r="AB2482">
        <v>201412</v>
      </c>
      <c r="AC2482">
        <v>126</v>
      </c>
      <c r="AD2482" t="s">
        <v>46616</v>
      </c>
      <c r="AE2482">
        <v>1015</v>
      </c>
      <c r="AF2482" t="s">
        <v>46616</v>
      </c>
      <c r="AG2482">
        <v>3</v>
      </c>
      <c r="AH2482" t="s">
        <v>81</v>
      </c>
      <c r="AI2482">
        <v>99</v>
      </c>
      <c r="AJ2482" t="s">
        <v>54511</v>
      </c>
      <c r="AK2482">
        <v>360</v>
      </c>
      <c r="AL2482" t="s">
        <v>9243</v>
      </c>
      <c r="AP2482">
        <v>360002</v>
      </c>
      <c r="AQ2482" t="s">
        <v>13265</v>
      </c>
      <c r="AS2482">
        <v>2</v>
      </c>
      <c r="AT2482" t="s">
        <v>1413</v>
      </c>
      <c r="AU2482" t="s">
        <v>48424</v>
      </c>
      <c r="AX2482">
        <v>54.832748554922098</v>
      </c>
      <c r="AY2482">
        <v>11.1342318530388</v>
      </c>
      <c r="AZ2482" t="s">
        <v>62</v>
      </c>
      <c r="BA2482">
        <v>1085</v>
      </c>
      <c r="BB2482" t="s">
        <v>44618</v>
      </c>
    </row>
    <row r="2483" spans="1:54" x14ac:dyDescent="0.25">
      <c r="A2483" s="1">
        <v>45200</v>
      </c>
      <c r="B2483">
        <v>280606</v>
      </c>
      <c r="C2483" t="s">
        <v>13266</v>
      </c>
      <c r="D2483">
        <v>4970</v>
      </c>
      <c r="E2483" t="s">
        <v>48425</v>
      </c>
      <c r="F2483" t="s">
        <v>48426</v>
      </c>
      <c r="G2483">
        <v>29188572</v>
      </c>
      <c r="H2483">
        <v>1003305077</v>
      </c>
      <c r="I2483" t="s">
        <v>9516</v>
      </c>
      <c r="K2483" t="s">
        <v>13267</v>
      </c>
      <c r="L2483" t="s">
        <v>13268</v>
      </c>
      <c r="M2483">
        <v>208</v>
      </c>
      <c r="N2483">
        <v>1</v>
      </c>
      <c r="R2483" s="1">
        <v>42289</v>
      </c>
      <c r="S2483" t="s">
        <v>56</v>
      </c>
      <c r="T2483">
        <v>360</v>
      </c>
      <c r="U2483" t="s">
        <v>9243</v>
      </c>
      <c r="V2483" s="1">
        <v>42278</v>
      </c>
      <c r="W2483">
        <v>2</v>
      </c>
      <c r="X2483" t="s">
        <v>57</v>
      </c>
      <c r="Y2483">
        <v>1</v>
      </c>
      <c r="Z2483" t="s">
        <v>46545</v>
      </c>
      <c r="AA2483">
        <v>9</v>
      </c>
      <c r="AB2483">
        <v>201412</v>
      </c>
      <c r="AC2483">
        <v>126</v>
      </c>
      <c r="AD2483" t="s">
        <v>46616</v>
      </c>
      <c r="AE2483">
        <v>1015</v>
      </c>
      <c r="AF2483" t="s">
        <v>46616</v>
      </c>
      <c r="AG2483">
        <v>3</v>
      </c>
      <c r="AH2483" t="s">
        <v>81</v>
      </c>
      <c r="AI2483">
        <v>99</v>
      </c>
      <c r="AJ2483" t="s">
        <v>54511</v>
      </c>
      <c r="AK2483">
        <v>360</v>
      </c>
      <c r="AL2483" t="s">
        <v>9243</v>
      </c>
      <c r="AP2483">
        <v>360003</v>
      </c>
      <c r="AQ2483" t="s">
        <v>13269</v>
      </c>
      <c r="AS2483">
        <v>2</v>
      </c>
      <c r="AT2483" t="s">
        <v>1413</v>
      </c>
      <c r="AU2483" t="s">
        <v>13270</v>
      </c>
      <c r="AX2483">
        <v>54.696600125987402</v>
      </c>
      <c r="AY2483">
        <v>11.3858233081561</v>
      </c>
      <c r="AZ2483" t="s">
        <v>62</v>
      </c>
      <c r="BA2483">
        <v>1085</v>
      </c>
      <c r="BB2483" t="s">
        <v>44618</v>
      </c>
    </row>
    <row r="2484" spans="1:54" x14ac:dyDescent="0.25">
      <c r="A2484" s="1">
        <v>45200</v>
      </c>
      <c r="B2484">
        <v>280607</v>
      </c>
      <c r="C2484" t="s">
        <v>13271</v>
      </c>
      <c r="D2484">
        <v>8600</v>
      </c>
      <c r="E2484" t="s">
        <v>10218</v>
      </c>
      <c r="F2484" t="s">
        <v>13272</v>
      </c>
      <c r="G2484">
        <v>10534291</v>
      </c>
      <c r="H2484">
        <v>1014435111</v>
      </c>
      <c r="I2484" t="s">
        <v>10891</v>
      </c>
      <c r="K2484" t="s">
        <v>10892</v>
      </c>
      <c r="L2484" t="s">
        <v>54685</v>
      </c>
      <c r="M2484">
        <v>2135</v>
      </c>
      <c r="N2484">
        <v>5</v>
      </c>
      <c r="R2484" s="1">
        <v>45112</v>
      </c>
      <c r="S2484" t="s">
        <v>171</v>
      </c>
      <c r="W2484">
        <v>0</v>
      </c>
      <c r="X2484" t="s">
        <v>1252</v>
      </c>
      <c r="Y2484">
        <v>1</v>
      </c>
      <c r="Z2484" t="s">
        <v>46545</v>
      </c>
      <c r="AB2484">
        <v>201501</v>
      </c>
      <c r="AC2484">
        <v>147</v>
      </c>
      <c r="AD2484" t="s">
        <v>46697</v>
      </c>
      <c r="AE2484">
        <v>1021</v>
      </c>
      <c r="AF2484" t="s">
        <v>46697</v>
      </c>
      <c r="AG2484">
        <v>1</v>
      </c>
      <c r="AH2484" t="s">
        <v>44482</v>
      </c>
      <c r="AI2484">
        <v>99</v>
      </c>
      <c r="AJ2484" t="s">
        <v>54511</v>
      </c>
      <c r="AK2484">
        <v>740</v>
      </c>
      <c r="AL2484" t="s">
        <v>10222</v>
      </c>
      <c r="AP2484">
        <v>280173</v>
      </c>
      <c r="AQ2484" t="s">
        <v>10893</v>
      </c>
      <c r="AR2484" t="s">
        <v>10894</v>
      </c>
      <c r="AS2484">
        <v>2</v>
      </c>
      <c r="AT2484" t="s">
        <v>1413</v>
      </c>
      <c r="AU2484" t="s">
        <v>54686</v>
      </c>
      <c r="AX2484">
        <v>56.160975550000003</v>
      </c>
      <c r="AY2484">
        <v>9.5293848299999997</v>
      </c>
      <c r="AZ2484" t="s">
        <v>62</v>
      </c>
      <c r="BA2484">
        <v>1082</v>
      </c>
      <c r="BB2484" t="s">
        <v>2852</v>
      </c>
    </row>
    <row r="2485" spans="1:54" x14ac:dyDescent="0.25">
      <c r="A2485" s="1">
        <v>45200</v>
      </c>
      <c r="B2485">
        <v>280608</v>
      </c>
      <c r="C2485" t="s">
        <v>13273</v>
      </c>
      <c r="D2485">
        <v>2300</v>
      </c>
      <c r="E2485" t="s">
        <v>46589</v>
      </c>
      <c r="F2485" t="s">
        <v>13274</v>
      </c>
      <c r="G2485">
        <v>36434295</v>
      </c>
      <c r="H2485">
        <v>1019896230</v>
      </c>
      <c r="I2485" t="s">
        <v>13275</v>
      </c>
      <c r="K2485" t="s">
        <v>13276</v>
      </c>
      <c r="L2485" t="s">
        <v>13277</v>
      </c>
      <c r="M2485">
        <v>4208</v>
      </c>
      <c r="N2485">
        <v>33</v>
      </c>
      <c r="P2485">
        <v>1</v>
      </c>
      <c r="R2485" s="1">
        <v>44865</v>
      </c>
      <c r="S2485" t="s">
        <v>56</v>
      </c>
      <c r="W2485">
        <v>6</v>
      </c>
      <c r="X2485" t="s">
        <v>1289</v>
      </c>
      <c r="Y2485">
        <v>1</v>
      </c>
      <c r="Z2485" t="s">
        <v>46545</v>
      </c>
      <c r="AA2485">
        <v>10</v>
      </c>
      <c r="AB2485">
        <v>201501</v>
      </c>
      <c r="AC2485">
        <v>129</v>
      </c>
      <c r="AD2485" t="s">
        <v>2405</v>
      </c>
      <c r="AE2485">
        <v>1016</v>
      </c>
      <c r="AF2485" t="s">
        <v>2405</v>
      </c>
      <c r="AG2485">
        <v>1</v>
      </c>
      <c r="AH2485" t="s">
        <v>44482</v>
      </c>
      <c r="AI2485">
        <v>99</v>
      </c>
      <c r="AJ2485" t="s">
        <v>54511</v>
      </c>
      <c r="AK2485">
        <v>101</v>
      </c>
      <c r="AL2485" t="s">
        <v>46544</v>
      </c>
      <c r="AQ2485" t="s">
        <v>13278</v>
      </c>
      <c r="AR2485" t="s">
        <v>2756</v>
      </c>
      <c r="AS2485">
        <v>0</v>
      </c>
      <c r="AT2485" t="s">
        <v>61</v>
      </c>
      <c r="AU2485" t="s">
        <v>2757</v>
      </c>
      <c r="AX2485">
        <v>55.662881179999999</v>
      </c>
      <c r="AY2485">
        <v>12.57776164</v>
      </c>
      <c r="AZ2485" t="s">
        <v>62</v>
      </c>
      <c r="BA2485">
        <v>1084</v>
      </c>
      <c r="BB2485" t="s">
        <v>63</v>
      </c>
    </row>
    <row r="2486" spans="1:54" x14ac:dyDescent="0.25">
      <c r="A2486" s="1">
        <v>45200</v>
      </c>
      <c r="B2486">
        <v>280609</v>
      </c>
      <c r="C2486" t="s">
        <v>13279</v>
      </c>
      <c r="D2486">
        <v>3700</v>
      </c>
      <c r="E2486" t="s">
        <v>48373</v>
      </c>
      <c r="F2486" t="s">
        <v>13280</v>
      </c>
      <c r="G2486">
        <v>31678021</v>
      </c>
      <c r="H2486">
        <v>1022801194</v>
      </c>
      <c r="I2486" t="s">
        <v>2713</v>
      </c>
      <c r="K2486" t="s">
        <v>2714</v>
      </c>
      <c r="L2486" t="s">
        <v>13281</v>
      </c>
      <c r="M2486">
        <v>2676</v>
      </c>
      <c r="N2486">
        <v>1</v>
      </c>
      <c r="R2486" s="1">
        <v>43791</v>
      </c>
      <c r="S2486" t="s">
        <v>56</v>
      </c>
      <c r="W2486">
        <v>4</v>
      </c>
      <c r="X2486" t="s">
        <v>725</v>
      </c>
      <c r="Y2486">
        <v>4</v>
      </c>
      <c r="Z2486" t="s">
        <v>1324</v>
      </c>
      <c r="AB2486">
        <v>201501</v>
      </c>
      <c r="AC2486">
        <v>307</v>
      </c>
      <c r="AD2486" t="s">
        <v>2462</v>
      </c>
      <c r="AE2486">
        <v>1086</v>
      </c>
      <c r="AF2486" t="s">
        <v>2462</v>
      </c>
      <c r="AG2486">
        <v>1</v>
      </c>
      <c r="AH2486" t="s">
        <v>44482</v>
      </c>
      <c r="AI2486">
        <v>99</v>
      </c>
      <c r="AJ2486" t="s">
        <v>54511</v>
      </c>
      <c r="AK2486">
        <v>400</v>
      </c>
      <c r="AL2486" t="s">
        <v>12863</v>
      </c>
      <c r="AP2486">
        <v>101605</v>
      </c>
      <c r="AQ2486" t="s">
        <v>2716</v>
      </c>
      <c r="AR2486" t="s">
        <v>2717</v>
      </c>
      <c r="AS2486">
        <v>2</v>
      </c>
      <c r="AT2486" t="s">
        <v>1413</v>
      </c>
      <c r="AU2486" t="s">
        <v>13282</v>
      </c>
      <c r="AX2486">
        <v>55.10701847</v>
      </c>
      <c r="AY2486">
        <v>14.71277956</v>
      </c>
      <c r="AZ2486" t="s">
        <v>62</v>
      </c>
      <c r="BA2486">
        <v>1084</v>
      </c>
      <c r="BB2486" t="s">
        <v>63</v>
      </c>
    </row>
    <row r="2487" spans="1:54" x14ac:dyDescent="0.25">
      <c r="A2487" s="1">
        <v>45200</v>
      </c>
      <c r="B2487">
        <v>280610</v>
      </c>
      <c r="C2487" t="s">
        <v>13283</v>
      </c>
      <c r="D2487">
        <v>1925</v>
      </c>
      <c r="E2487" t="s">
        <v>832</v>
      </c>
      <c r="F2487" t="s">
        <v>13284</v>
      </c>
      <c r="G2487">
        <v>60798419</v>
      </c>
      <c r="H2487">
        <v>1004909780</v>
      </c>
      <c r="I2487" t="s">
        <v>13285</v>
      </c>
      <c r="K2487" t="s">
        <v>1721</v>
      </c>
      <c r="L2487" t="s">
        <v>2468</v>
      </c>
      <c r="M2487">
        <v>433</v>
      </c>
      <c r="N2487">
        <v>10</v>
      </c>
      <c r="R2487" s="1">
        <v>42662</v>
      </c>
      <c r="S2487" t="s">
        <v>56</v>
      </c>
      <c r="V2487" s="1">
        <v>42644</v>
      </c>
      <c r="W2487">
        <v>4</v>
      </c>
      <c r="X2487" t="s">
        <v>725</v>
      </c>
      <c r="Y2487">
        <v>1</v>
      </c>
      <c r="Z2487" t="s">
        <v>46545</v>
      </c>
      <c r="AA2487">
        <v>10</v>
      </c>
      <c r="AB2487">
        <v>201501</v>
      </c>
      <c r="AC2487">
        <v>121</v>
      </c>
      <c r="AD2487" t="s">
        <v>70</v>
      </c>
      <c r="AE2487">
        <v>1012</v>
      </c>
      <c r="AF2487" t="s">
        <v>71</v>
      </c>
      <c r="AG2487">
        <v>3</v>
      </c>
      <c r="AH2487" t="s">
        <v>81</v>
      </c>
      <c r="AI2487">
        <v>99</v>
      </c>
      <c r="AJ2487" t="s">
        <v>54511</v>
      </c>
      <c r="AK2487">
        <v>147</v>
      </c>
      <c r="AL2487" t="s">
        <v>1940</v>
      </c>
      <c r="AM2487">
        <v>2</v>
      </c>
      <c r="AN2487" t="s">
        <v>119</v>
      </c>
      <c r="AO2487">
        <v>101497</v>
      </c>
      <c r="AP2487">
        <v>101497</v>
      </c>
      <c r="AQ2487" t="s">
        <v>1723</v>
      </c>
      <c r="AR2487" t="s">
        <v>1724</v>
      </c>
      <c r="AS2487">
        <v>2</v>
      </c>
      <c r="AT2487" t="s">
        <v>1413</v>
      </c>
      <c r="AU2487" t="s">
        <v>2471</v>
      </c>
      <c r="AX2487">
        <v>55.681297415522202</v>
      </c>
      <c r="AY2487">
        <v>12.5541760683288</v>
      </c>
      <c r="AZ2487" t="s">
        <v>62</v>
      </c>
      <c r="BA2487">
        <v>1084</v>
      </c>
      <c r="BB2487" t="s">
        <v>63</v>
      </c>
    </row>
    <row r="2488" spans="1:54" x14ac:dyDescent="0.25">
      <c r="A2488" s="1">
        <v>45200</v>
      </c>
      <c r="B2488">
        <v>280611</v>
      </c>
      <c r="C2488" t="s">
        <v>13286</v>
      </c>
      <c r="D2488">
        <v>1925</v>
      </c>
      <c r="E2488" t="s">
        <v>832</v>
      </c>
      <c r="F2488" t="s">
        <v>13287</v>
      </c>
      <c r="G2488">
        <v>60798419</v>
      </c>
      <c r="H2488">
        <v>1004909780</v>
      </c>
      <c r="I2488" t="s">
        <v>13285</v>
      </c>
      <c r="K2488" t="s">
        <v>1721</v>
      </c>
      <c r="L2488" t="s">
        <v>2468</v>
      </c>
      <c r="M2488">
        <v>433</v>
      </c>
      <c r="N2488">
        <v>10</v>
      </c>
      <c r="R2488" s="1">
        <v>42662</v>
      </c>
      <c r="S2488" t="s">
        <v>56</v>
      </c>
      <c r="V2488" s="1">
        <v>42644</v>
      </c>
      <c r="W2488">
        <v>4</v>
      </c>
      <c r="X2488" t="s">
        <v>725</v>
      </c>
      <c r="Y2488">
        <v>1</v>
      </c>
      <c r="Z2488" t="s">
        <v>46545</v>
      </c>
      <c r="AA2488">
        <v>10</v>
      </c>
      <c r="AB2488">
        <v>201501</v>
      </c>
      <c r="AC2488">
        <v>121</v>
      </c>
      <c r="AD2488" t="s">
        <v>70</v>
      </c>
      <c r="AE2488">
        <v>1012</v>
      </c>
      <c r="AF2488" t="s">
        <v>71</v>
      </c>
      <c r="AG2488">
        <v>3</v>
      </c>
      <c r="AH2488" t="s">
        <v>81</v>
      </c>
      <c r="AI2488">
        <v>99</v>
      </c>
      <c r="AJ2488" t="s">
        <v>54511</v>
      </c>
      <c r="AK2488">
        <v>147</v>
      </c>
      <c r="AL2488" t="s">
        <v>1940</v>
      </c>
      <c r="AM2488">
        <v>2</v>
      </c>
      <c r="AN2488" t="s">
        <v>119</v>
      </c>
      <c r="AO2488">
        <v>101497</v>
      </c>
      <c r="AP2488">
        <v>101497</v>
      </c>
      <c r="AQ2488" t="s">
        <v>1723</v>
      </c>
      <c r="AR2488" t="s">
        <v>1724</v>
      </c>
      <c r="AS2488">
        <v>2</v>
      </c>
      <c r="AT2488" t="s">
        <v>1413</v>
      </c>
      <c r="AU2488" t="s">
        <v>2471</v>
      </c>
      <c r="AX2488">
        <v>55.681297415522202</v>
      </c>
      <c r="AY2488">
        <v>12.5541760683288</v>
      </c>
      <c r="AZ2488" t="s">
        <v>62</v>
      </c>
      <c r="BA2488">
        <v>1084</v>
      </c>
      <c r="BB2488" t="s">
        <v>63</v>
      </c>
    </row>
    <row r="2489" spans="1:54" x14ac:dyDescent="0.25">
      <c r="A2489" s="1">
        <v>45200</v>
      </c>
      <c r="B2489">
        <v>280612</v>
      </c>
      <c r="C2489" t="s">
        <v>13288</v>
      </c>
      <c r="D2489">
        <v>6440</v>
      </c>
      <c r="E2489" t="s">
        <v>13289</v>
      </c>
      <c r="F2489" t="s">
        <v>13290</v>
      </c>
      <c r="G2489">
        <v>35556567</v>
      </c>
      <c r="H2489">
        <v>1019207168</v>
      </c>
      <c r="I2489" t="s">
        <v>13291</v>
      </c>
      <c r="K2489" t="s">
        <v>13292</v>
      </c>
      <c r="L2489" t="s">
        <v>45168</v>
      </c>
      <c r="M2489">
        <v>575</v>
      </c>
      <c r="N2489">
        <v>5</v>
      </c>
      <c r="R2489" s="1">
        <v>44965</v>
      </c>
      <c r="S2489" t="s">
        <v>56</v>
      </c>
      <c r="W2489">
        <v>5</v>
      </c>
      <c r="X2489" t="s">
        <v>557</v>
      </c>
      <c r="Y2489">
        <v>1</v>
      </c>
      <c r="Z2489" t="s">
        <v>46545</v>
      </c>
      <c r="AA2489">
        <v>10</v>
      </c>
      <c r="AB2489">
        <v>201501</v>
      </c>
      <c r="AC2489">
        <v>123</v>
      </c>
      <c r="AD2489" t="s">
        <v>1507</v>
      </c>
      <c r="AE2489">
        <v>1011</v>
      </c>
      <c r="AF2489" t="s">
        <v>1507</v>
      </c>
      <c r="AG2489">
        <v>1</v>
      </c>
      <c r="AH2489" t="s">
        <v>44482</v>
      </c>
      <c r="AI2489">
        <v>99</v>
      </c>
      <c r="AJ2489" t="s">
        <v>54511</v>
      </c>
      <c r="AK2489">
        <v>540</v>
      </c>
      <c r="AL2489" t="s">
        <v>48166</v>
      </c>
      <c r="AQ2489" t="s">
        <v>13293</v>
      </c>
      <c r="AR2489" t="s">
        <v>13294</v>
      </c>
      <c r="AS2489">
        <v>0</v>
      </c>
      <c r="AT2489" t="s">
        <v>61</v>
      </c>
      <c r="AU2489" t="s">
        <v>45169</v>
      </c>
      <c r="AX2489">
        <v>54.986632139999998</v>
      </c>
      <c r="AY2489">
        <v>9.9772039600000006</v>
      </c>
      <c r="AZ2489" t="s">
        <v>62</v>
      </c>
      <c r="BA2489">
        <v>1083</v>
      </c>
      <c r="BB2489" t="s">
        <v>2861</v>
      </c>
    </row>
    <row r="2490" spans="1:54" x14ac:dyDescent="0.25">
      <c r="A2490" s="1">
        <v>45200</v>
      </c>
      <c r="B2490">
        <v>280613</v>
      </c>
      <c r="C2490" t="s">
        <v>13295</v>
      </c>
      <c r="D2490">
        <v>7752</v>
      </c>
      <c r="E2490" t="s">
        <v>13296</v>
      </c>
      <c r="F2490" t="s">
        <v>13297</v>
      </c>
      <c r="G2490">
        <v>29189560</v>
      </c>
      <c r="H2490">
        <v>1016956135</v>
      </c>
      <c r="I2490" t="s">
        <v>48427</v>
      </c>
      <c r="K2490" t="s">
        <v>13298</v>
      </c>
      <c r="L2490" t="s">
        <v>13299</v>
      </c>
      <c r="M2490">
        <v>7126</v>
      </c>
      <c r="N2490">
        <v>5</v>
      </c>
      <c r="R2490" s="1">
        <v>43026</v>
      </c>
      <c r="S2490" t="s">
        <v>56</v>
      </c>
      <c r="T2490">
        <v>787</v>
      </c>
      <c r="U2490" t="s">
        <v>11314</v>
      </c>
      <c r="V2490" s="1">
        <v>42916</v>
      </c>
      <c r="W2490">
        <v>2</v>
      </c>
      <c r="X2490" t="s">
        <v>57</v>
      </c>
      <c r="Y2490">
        <v>1</v>
      </c>
      <c r="Z2490" t="s">
        <v>46545</v>
      </c>
      <c r="AA2490">
        <v>10</v>
      </c>
      <c r="AB2490">
        <v>201501</v>
      </c>
      <c r="AC2490">
        <v>129</v>
      </c>
      <c r="AD2490" t="s">
        <v>2405</v>
      </c>
      <c r="AE2490">
        <v>1016</v>
      </c>
      <c r="AF2490" t="s">
        <v>2405</v>
      </c>
      <c r="AG2490">
        <v>3</v>
      </c>
      <c r="AH2490" t="s">
        <v>81</v>
      </c>
      <c r="AI2490">
        <v>99</v>
      </c>
      <c r="AJ2490" t="s">
        <v>54511</v>
      </c>
      <c r="AK2490">
        <v>787</v>
      </c>
      <c r="AL2490" t="s">
        <v>11314</v>
      </c>
      <c r="AQ2490" t="s">
        <v>13300</v>
      </c>
      <c r="AS2490">
        <v>0</v>
      </c>
      <c r="AT2490" t="s">
        <v>61</v>
      </c>
      <c r="AU2490" t="s">
        <v>13301</v>
      </c>
      <c r="AX2490">
        <v>56.874717251958501</v>
      </c>
      <c r="AY2490">
        <v>8.58412773296042</v>
      </c>
      <c r="AZ2490" t="s">
        <v>62</v>
      </c>
      <c r="BA2490">
        <v>1081</v>
      </c>
      <c r="BB2490" t="s">
        <v>1844</v>
      </c>
    </row>
    <row r="2491" spans="1:54" x14ac:dyDescent="0.25">
      <c r="A2491" s="1">
        <v>45200</v>
      </c>
      <c r="B2491">
        <v>280614</v>
      </c>
      <c r="C2491" t="s">
        <v>13302</v>
      </c>
      <c r="D2491">
        <v>3700</v>
      </c>
      <c r="E2491" t="s">
        <v>48373</v>
      </c>
      <c r="F2491" t="s">
        <v>48428</v>
      </c>
      <c r="G2491">
        <v>30787986</v>
      </c>
      <c r="H2491">
        <v>1004909226</v>
      </c>
      <c r="I2491" t="s">
        <v>1463</v>
      </c>
      <c r="K2491" t="s">
        <v>7992</v>
      </c>
      <c r="L2491" t="s">
        <v>13281</v>
      </c>
      <c r="M2491">
        <v>2676</v>
      </c>
      <c r="N2491">
        <v>1</v>
      </c>
      <c r="R2491" s="1">
        <v>43427</v>
      </c>
      <c r="S2491" t="s">
        <v>56</v>
      </c>
      <c r="W2491">
        <v>4</v>
      </c>
      <c r="X2491" t="s">
        <v>725</v>
      </c>
      <c r="Y2491">
        <v>4</v>
      </c>
      <c r="Z2491" t="s">
        <v>1324</v>
      </c>
      <c r="AB2491">
        <v>201501</v>
      </c>
      <c r="AC2491">
        <v>306</v>
      </c>
      <c r="AD2491" t="s">
        <v>46731</v>
      </c>
      <c r="AE2491">
        <v>1085</v>
      </c>
      <c r="AF2491" t="s">
        <v>46731</v>
      </c>
      <c r="AG2491">
        <v>1</v>
      </c>
      <c r="AH2491" t="s">
        <v>44482</v>
      </c>
      <c r="AI2491">
        <v>99</v>
      </c>
      <c r="AJ2491" t="s">
        <v>54511</v>
      </c>
      <c r="AK2491">
        <v>400</v>
      </c>
      <c r="AL2491" t="s">
        <v>12863</v>
      </c>
      <c r="AP2491">
        <v>219417</v>
      </c>
      <c r="AQ2491" t="s">
        <v>2302</v>
      </c>
      <c r="AR2491" t="s">
        <v>1469</v>
      </c>
      <c r="AS2491">
        <v>2</v>
      </c>
      <c r="AT2491" t="s">
        <v>1413</v>
      </c>
      <c r="AU2491" t="s">
        <v>13282</v>
      </c>
      <c r="AX2491">
        <v>55.10701847</v>
      </c>
      <c r="AY2491">
        <v>14.71277956</v>
      </c>
      <c r="AZ2491" t="s">
        <v>62</v>
      </c>
      <c r="BA2491">
        <v>1084</v>
      </c>
      <c r="BB2491" t="s">
        <v>63</v>
      </c>
    </row>
    <row r="2492" spans="1:54" x14ac:dyDescent="0.25">
      <c r="A2492" s="1">
        <v>45200</v>
      </c>
      <c r="B2492">
        <v>280615</v>
      </c>
      <c r="C2492" t="s">
        <v>13303</v>
      </c>
      <c r="D2492">
        <v>3220</v>
      </c>
      <c r="E2492" t="s">
        <v>7284</v>
      </c>
      <c r="F2492" t="s">
        <v>13304</v>
      </c>
      <c r="G2492">
        <v>25354656</v>
      </c>
      <c r="H2492">
        <v>1013304986</v>
      </c>
      <c r="I2492" t="s">
        <v>7364</v>
      </c>
      <c r="K2492" t="s">
        <v>7366</v>
      </c>
      <c r="L2492" t="s">
        <v>7367</v>
      </c>
      <c r="M2492">
        <v>525</v>
      </c>
      <c r="N2492">
        <v>1</v>
      </c>
      <c r="R2492" s="1">
        <v>43390</v>
      </c>
      <c r="S2492" t="s">
        <v>56</v>
      </c>
      <c r="T2492">
        <v>270</v>
      </c>
      <c r="U2492" t="s">
        <v>6110</v>
      </c>
      <c r="V2492" s="1">
        <v>43374</v>
      </c>
      <c r="W2492">
        <v>6</v>
      </c>
      <c r="X2492" t="s">
        <v>1289</v>
      </c>
      <c r="Y2492">
        <v>1</v>
      </c>
      <c r="Z2492" t="s">
        <v>46545</v>
      </c>
      <c r="AA2492">
        <v>10</v>
      </c>
      <c r="AB2492">
        <v>201502</v>
      </c>
      <c r="AC2492">
        <v>129</v>
      </c>
      <c r="AD2492" t="s">
        <v>2405</v>
      </c>
      <c r="AE2492">
        <v>1016</v>
      </c>
      <c r="AF2492" t="s">
        <v>2405</v>
      </c>
      <c r="AG2492">
        <v>3</v>
      </c>
      <c r="AH2492" t="s">
        <v>81</v>
      </c>
      <c r="AI2492">
        <v>99</v>
      </c>
      <c r="AJ2492" t="s">
        <v>54511</v>
      </c>
      <c r="AK2492">
        <v>270</v>
      </c>
      <c r="AL2492" t="s">
        <v>6110</v>
      </c>
      <c r="AQ2492" t="s">
        <v>7368</v>
      </c>
      <c r="AR2492" t="s">
        <v>7369</v>
      </c>
      <c r="AS2492">
        <v>0</v>
      </c>
      <c r="AT2492" t="s">
        <v>61</v>
      </c>
      <c r="AU2492" t="s">
        <v>7370</v>
      </c>
      <c r="AX2492">
        <v>56.05952018</v>
      </c>
      <c r="AY2492">
        <v>12.097718970000001</v>
      </c>
      <c r="AZ2492" t="s">
        <v>62</v>
      </c>
      <c r="BA2492">
        <v>1084</v>
      </c>
      <c r="BB2492" t="s">
        <v>63</v>
      </c>
    </row>
    <row r="2493" spans="1:54" x14ac:dyDescent="0.25">
      <c r="A2493" s="1">
        <v>45200</v>
      </c>
      <c r="B2493">
        <v>280616</v>
      </c>
      <c r="C2493" t="s">
        <v>13305</v>
      </c>
      <c r="D2493">
        <v>6705</v>
      </c>
      <c r="E2493" t="s">
        <v>54674</v>
      </c>
      <c r="F2493" t="s">
        <v>13305</v>
      </c>
      <c r="G2493">
        <v>29189803</v>
      </c>
      <c r="H2493">
        <v>1003329952</v>
      </c>
      <c r="I2493" t="s">
        <v>13306</v>
      </c>
      <c r="K2493" t="s">
        <v>13307</v>
      </c>
      <c r="L2493" t="s">
        <v>13308</v>
      </c>
      <c r="M2493">
        <v>315</v>
      </c>
      <c r="N2493">
        <v>8</v>
      </c>
      <c r="R2493" s="1">
        <v>43783</v>
      </c>
      <c r="S2493" t="s">
        <v>56</v>
      </c>
      <c r="T2493">
        <v>561</v>
      </c>
      <c r="U2493" t="s">
        <v>10323</v>
      </c>
      <c r="W2493">
        <v>2</v>
      </c>
      <c r="X2493" t="s">
        <v>57</v>
      </c>
      <c r="Y2493">
        <v>1</v>
      </c>
      <c r="Z2493" t="s">
        <v>46545</v>
      </c>
      <c r="AA2493">
        <v>10</v>
      </c>
      <c r="AC2493">
        <v>121</v>
      </c>
      <c r="AD2493" t="s">
        <v>70</v>
      </c>
      <c r="AE2493">
        <v>1012</v>
      </c>
      <c r="AF2493" t="s">
        <v>71</v>
      </c>
      <c r="AG2493">
        <v>4</v>
      </c>
      <c r="AH2493" t="s">
        <v>44547</v>
      </c>
      <c r="AI2493">
        <v>99</v>
      </c>
      <c r="AJ2493" t="s">
        <v>54511</v>
      </c>
      <c r="AK2493">
        <v>561</v>
      </c>
      <c r="AL2493" t="s">
        <v>10323</v>
      </c>
      <c r="AQ2493" t="s">
        <v>13309</v>
      </c>
      <c r="AR2493" t="s">
        <v>13310</v>
      </c>
      <c r="AS2493">
        <v>1</v>
      </c>
      <c r="AT2493" t="s">
        <v>1446</v>
      </c>
      <c r="AU2493" t="s">
        <v>13311</v>
      </c>
      <c r="AX2493">
        <v>55.495612190000003</v>
      </c>
      <c r="AY2493">
        <v>8.4889677999999993</v>
      </c>
      <c r="AZ2493" t="s">
        <v>62</v>
      </c>
      <c r="BA2493">
        <v>1083</v>
      </c>
      <c r="BB2493" t="s">
        <v>2861</v>
      </c>
    </row>
    <row r="2494" spans="1:54" x14ac:dyDescent="0.25">
      <c r="A2494" s="1">
        <v>45200</v>
      </c>
      <c r="B2494">
        <v>280617</v>
      </c>
      <c r="C2494" t="s">
        <v>13312</v>
      </c>
      <c r="D2494">
        <v>6705</v>
      </c>
      <c r="E2494" t="s">
        <v>54674</v>
      </c>
      <c r="F2494" t="s">
        <v>13312</v>
      </c>
      <c r="G2494">
        <v>29189803</v>
      </c>
      <c r="H2494">
        <v>1003330687</v>
      </c>
      <c r="I2494" t="s">
        <v>48429</v>
      </c>
      <c r="K2494" t="s">
        <v>13313</v>
      </c>
      <c r="L2494" t="s">
        <v>13314</v>
      </c>
      <c r="M2494">
        <v>6962</v>
      </c>
      <c r="N2494">
        <v>166</v>
      </c>
      <c r="R2494" s="1">
        <v>44840</v>
      </c>
      <c r="S2494" t="s">
        <v>56</v>
      </c>
      <c r="T2494">
        <v>561</v>
      </c>
      <c r="U2494" t="s">
        <v>10323</v>
      </c>
      <c r="W2494">
        <v>2</v>
      </c>
      <c r="X2494" t="s">
        <v>57</v>
      </c>
      <c r="Y2494">
        <v>1</v>
      </c>
      <c r="Z2494" t="s">
        <v>46545</v>
      </c>
      <c r="AA2494">
        <v>10</v>
      </c>
      <c r="AB2494">
        <v>201508</v>
      </c>
      <c r="AC2494">
        <v>121</v>
      </c>
      <c r="AD2494" t="s">
        <v>70</v>
      </c>
      <c r="AE2494">
        <v>1012</v>
      </c>
      <c r="AF2494" t="s">
        <v>71</v>
      </c>
      <c r="AG2494">
        <v>4</v>
      </c>
      <c r="AH2494" t="s">
        <v>44547</v>
      </c>
      <c r="AI2494">
        <v>99</v>
      </c>
      <c r="AJ2494" t="s">
        <v>54511</v>
      </c>
      <c r="AK2494">
        <v>561</v>
      </c>
      <c r="AL2494" t="s">
        <v>10323</v>
      </c>
      <c r="AQ2494" t="s">
        <v>13315</v>
      </c>
      <c r="AR2494" t="s">
        <v>13316</v>
      </c>
      <c r="AS2494">
        <v>1</v>
      </c>
      <c r="AT2494" t="s">
        <v>1446</v>
      </c>
      <c r="AU2494" t="s">
        <v>3942</v>
      </c>
      <c r="AX2494">
        <v>55.48261445</v>
      </c>
      <c r="AY2494">
        <v>8.4829291300000005</v>
      </c>
      <c r="AZ2494" t="s">
        <v>62</v>
      </c>
      <c r="BA2494">
        <v>1083</v>
      </c>
      <c r="BB2494" t="s">
        <v>2861</v>
      </c>
    </row>
    <row r="2495" spans="1:54" x14ac:dyDescent="0.25">
      <c r="A2495" s="1">
        <v>45200</v>
      </c>
      <c r="B2495">
        <v>280618</v>
      </c>
      <c r="C2495" t="s">
        <v>13317</v>
      </c>
      <c r="D2495">
        <v>6700</v>
      </c>
      <c r="E2495" t="s">
        <v>10388</v>
      </c>
      <c r="F2495" t="s">
        <v>13317</v>
      </c>
      <c r="G2495">
        <v>29189803</v>
      </c>
      <c r="H2495">
        <v>1003330833</v>
      </c>
      <c r="I2495" t="s">
        <v>13318</v>
      </c>
      <c r="K2495" t="s">
        <v>13319</v>
      </c>
      <c r="L2495" t="s">
        <v>48430</v>
      </c>
      <c r="M2495">
        <v>8172</v>
      </c>
      <c r="N2495">
        <v>18</v>
      </c>
      <c r="R2495" s="1">
        <v>43783</v>
      </c>
      <c r="S2495" t="s">
        <v>56</v>
      </c>
      <c r="T2495">
        <v>561</v>
      </c>
      <c r="U2495" t="s">
        <v>10323</v>
      </c>
      <c r="W2495">
        <v>2</v>
      </c>
      <c r="X2495" t="s">
        <v>57</v>
      </c>
      <c r="Y2495">
        <v>1</v>
      </c>
      <c r="Z2495" t="s">
        <v>46545</v>
      </c>
      <c r="AA2495">
        <v>10</v>
      </c>
      <c r="AB2495">
        <v>201508</v>
      </c>
      <c r="AC2495">
        <v>121</v>
      </c>
      <c r="AD2495" t="s">
        <v>70</v>
      </c>
      <c r="AE2495">
        <v>1012</v>
      </c>
      <c r="AF2495" t="s">
        <v>71</v>
      </c>
      <c r="AG2495">
        <v>4</v>
      </c>
      <c r="AH2495" t="s">
        <v>44547</v>
      </c>
      <c r="AI2495">
        <v>99</v>
      </c>
      <c r="AJ2495" t="s">
        <v>54511</v>
      </c>
      <c r="AK2495">
        <v>561</v>
      </c>
      <c r="AL2495" t="s">
        <v>10323</v>
      </c>
      <c r="AQ2495" t="s">
        <v>13320</v>
      </c>
      <c r="AR2495" t="s">
        <v>13321</v>
      </c>
      <c r="AS2495">
        <v>1</v>
      </c>
      <c r="AT2495" t="s">
        <v>1446</v>
      </c>
      <c r="AU2495" t="s">
        <v>47417</v>
      </c>
      <c r="AX2495">
        <v>55.471010219999997</v>
      </c>
      <c r="AY2495">
        <v>8.4920521600000001</v>
      </c>
      <c r="AZ2495" t="s">
        <v>62</v>
      </c>
      <c r="BA2495">
        <v>1083</v>
      </c>
      <c r="BB2495" t="s">
        <v>2861</v>
      </c>
    </row>
    <row r="2496" spans="1:54" x14ac:dyDescent="0.25">
      <c r="A2496" s="1">
        <v>45200</v>
      </c>
      <c r="B2496">
        <v>280619</v>
      </c>
      <c r="C2496" t="s">
        <v>13322</v>
      </c>
      <c r="D2496">
        <v>6715</v>
      </c>
      <c r="E2496" t="s">
        <v>12801</v>
      </c>
      <c r="F2496" t="s">
        <v>13322</v>
      </c>
      <c r="G2496">
        <v>29189803</v>
      </c>
      <c r="H2496">
        <v>1003330547</v>
      </c>
      <c r="I2496" t="s">
        <v>12814</v>
      </c>
      <c r="K2496" t="s">
        <v>12815</v>
      </c>
      <c r="L2496" t="s">
        <v>12816</v>
      </c>
      <c r="M2496">
        <v>9131</v>
      </c>
      <c r="N2496">
        <v>28</v>
      </c>
      <c r="R2496" s="1">
        <v>44978</v>
      </c>
      <c r="S2496" t="s">
        <v>56</v>
      </c>
      <c r="T2496">
        <v>561</v>
      </c>
      <c r="U2496" t="s">
        <v>10323</v>
      </c>
      <c r="W2496">
        <v>2</v>
      </c>
      <c r="X2496" t="s">
        <v>57</v>
      </c>
      <c r="Y2496">
        <v>1</v>
      </c>
      <c r="Z2496" t="s">
        <v>46545</v>
      </c>
      <c r="AA2496">
        <v>10</v>
      </c>
      <c r="AB2496">
        <v>201508</v>
      </c>
      <c r="AC2496">
        <v>121</v>
      </c>
      <c r="AD2496" t="s">
        <v>70</v>
      </c>
      <c r="AE2496">
        <v>1012</v>
      </c>
      <c r="AF2496" t="s">
        <v>71</v>
      </c>
      <c r="AG2496">
        <v>4</v>
      </c>
      <c r="AH2496" t="s">
        <v>44547</v>
      </c>
      <c r="AI2496">
        <v>99</v>
      </c>
      <c r="AJ2496" t="s">
        <v>54511</v>
      </c>
      <c r="AK2496">
        <v>561</v>
      </c>
      <c r="AL2496" t="s">
        <v>10323</v>
      </c>
      <c r="AQ2496" t="s">
        <v>12817</v>
      </c>
      <c r="AR2496" t="s">
        <v>12818</v>
      </c>
      <c r="AS2496">
        <v>1</v>
      </c>
      <c r="AT2496" t="s">
        <v>1446</v>
      </c>
      <c r="AU2496" t="s">
        <v>12819</v>
      </c>
      <c r="AX2496">
        <v>55.507049109999997</v>
      </c>
      <c r="AY2496">
        <v>8.4395841899999997</v>
      </c>
      <c r="AZ2496" t="s">
        <v>62</v>
      </c>
      <c r="BA2496">
        <v>1083</v>
      </c>
      <c r="BB2496" t="s">
        <v>2861</v>
      </c>
    </row>
    <row r="2497" spans="1:54" x14ac:dyDescent="0.25">
      <c r="A2497" s="1">
        <v>45200</v>
      </c>
      <c r="B2497">
        <v>280620</v>
      </c>
      <c r="C2497" t="s">
        <v>13323</v>
      </c>
      <c r="D2497">
        <v>6760</v>
      </c>
      <c r="E2497" t="s">
        <v>11951</v>
      </c>
      <c r="F2497" t="s">
        <v>13323</v>
      </c>
      <c r="G2497">
        <v>29189803</v>
      </c>
      <c r="H2497">
        <v>1003332502</v>
      </c>
      <c r="I2497" t="s">
        <v>48431</v>
      </c>
      <c r="K2497" t="s">
        <v>12808</v>
      </c>
      <c r="L2497" t="s">
        <v>12809</v>
      </c>
      <c r="M2497">
        <v>825</v>
      </c>
      <c r="N2497">
        <v>2</v>
      </c>
      <c r="R2497" s="1">
        <v>43783</v>
      </c>
      <c r="S2497" t="s">
        <v>1808</v>
      </c>
      <c r="T2497">
        <v>561</v>
      </c>
      <c r="U2497" t="s">
        <v>10323</v>
      </c>
      <c r="W2497">
        <v>2</v>
      </c>
      <c r="X2497" t="s">
        <v>57</v>
      </c>
      <c r="Y2497">
        <v>1</v>
      </c>
      <c r="Z2497" t="s">
        <v>46545</v>
      </c>
      <c r="AA2497">
        <v>10</v>
      </c>
      <c r="AB2497">
        <v>201508</v>
      </c>
      <c r="AC2497">
        <v>121</v>
      </c>
      <c r="AD2497" t="s">
        <v>70</v>
      </c>
      <c r="AE2497">
        <v>1012</v>
      </c>
      <c r="AF2497" t="s">
        <v>71</v>
      </c>
      <c r="AG2497">
        <v>4</v>
      </c>
      <c r="AH2497" t="s">
        <v>44547</v>
      </c>
      <c r="AI2497">
        <v>99</v>
      </c>
      <c r="AJ2497" t="s">
        <v>54511</v>
      </c>
      <c r="AK2497">
        <v>561</v>
      </c>
      <c r="AL2497" t="s">
        <v>10323</v>
      </c>
      <c r="AQ2497" t="s">
        <v>12810</v>
      </c>
      <c r="AR2497" t="s">
        <v>12811</v>
      </c>
      <c r="AS2497">
        <v>1</v>
      </c>
      <c r="AT2497" t="s">
        <v>1446</v>
      </c>
      <c r="AU2497" t="s">
        <v>12812</v>
      </c>
      <c r="AX2497">
        <v>55.331932440000003</v>
      </c>
      <c r="AY2497">
        <v>8.7756092999999993</v>
      </c>
      <c r="AZ2497" t="s">
        <v>62</v>
      </c>
      <c r="BA2497">
        <v>1083</v>
      </c>
      <c r="BB2497" t="s">
        <v>2861</v>
      </c>
    </row>
    <row r="2498" spans="1:54" x14ac:dyDescent="0.25">
      <c r="A2498" s="1">
        <v>45200</v>
      </c>
      <c r="B2498">
        <v>280621</v>
      </c>
      <c r="C2498" t="s">
        <v>13324</v>
      </c>
      <c r="D2498">
        <v>6740</v>
      </c>
      <c r="E2498" t="s">
        <v>12517</v>
      </c>
      <c r="F2498" t="s">
        <v>13324</v>
      </c>
      <c r="G2498">
        <v>29189803</v>
      </c>
      <c r="H2498">
        <v>1003329599</v>
      </c>
      <c r="I2498" t="s">
        <v>12814</v>
      </c>
      <c r="K2498" t="s">
        <v>13325</v>
      </c>
      <c r="L2498" t="s">
        <v>13326</v>
      </c>
      <c r="M2498">
        <v>31</v>
      </c>
      <c r="N2498">
        <v>2</v>
      </c>
      <c r="R2498" s="1">
        <v>43783</v>
      </c>
      <c r="S2498" t="s">
        <v>56</v>
      </c>
      <c r="T2498">
        <v>561</v>
      </c>
      <c r="U2498" t="s">
        <v>10323</v>
      </c>
      <c r="W2498">
        <v>2</v>
      </c>
      <c r="X2498" t="s">
        <v>57</v>
      </c>
      <c r="Y2498">
        <v>1</v>
      </c>
      <c r="Z2498" t="s">
        <v>46545</v>
      </c>
      <c r="AA2498">
        <v>10</v>
      </c>
      <c r="AB2498">
        <v>201508</v>
      </c>
      <c r="AC2498">
        <v>121</v>
      </c>
      <c r="AD2498" t="s">
        <v>70</v>
      </c>
      <c r="AE2498">
        <v>1012</v>
      </c>
      <c r="AF2498" t="s">
        <v>71</v>
      </c>
      <c r="AG2498">
        <v>4</v>
      </c>
      <c r="AH2498" t="s">
        <v>44547</v>
      </c>
      <c r="AI2498">
        <v>99</v>
      </c>
      <c r="AJ2498" t="s">
        <v>54511</v>
      </c>
      <c r="AK2498">
        <v>561</v>
      </c>
      <c r="AL2498" t="s">
        <v>10323</v>
      </c>
      <c r="AQ2498" t="s">
        <v>13327</v>
      </c>
      <c r="AR2498" t="s">
        <v>13328</v>
      </c>
      <c r="AS2498">
        <v>1</v>
      </c>
      <c r="AT2498" t="s">
        <v>1446</v>
      </c>
      <c r="AU2498" t="s">
        <v>13329</v>
      </c>
      <c r="AX2498">
        <v>55.468685530000002</v>
      </c>
      <c r="AY2498">
        <v>8.7015489600000002</v>
      </c>
      <c r="AZ2498" t="s">
        <v>62</v>
      </c>
      <c r="BA2498">
        <v>1083</v>
      </c>
      <c r="BB2498" t="s">
        <v>2861</v>
      </c>
    </row>
    <row r="2499" spans="1:54" x14ac:dyDescent="0.25">
      <c r="A2499" s="1">
        <v>45200</v>
      </c>
      <c r="B2499">
        <v>280622</v>
      </c>
      <c r="C2499" t="s">
        <v>13330</v>
      </c>
      <c r="D2499">
        <v>6710</v>
      </c>
      <c r="E2499" t="s">
        <v>11251</v>
      </c>
      <c r="F2499" t="s">
        <v>13330</v>
      </c>
      <c r="G2499">
        <v>29189803</v>
      </c>
      <c r="H2499">
        <v>1003330420</v>
      </c>
      <c r="I2499" t="s">
        <v>13331</v>
      </c>
      <c r="K2499" t="s">
        <v>13332</v>
      </c>
      <c r="L2499" t="s">
        <v>13333</v>
      </c>
      <c r="M2499">
        <v>2448</v>
      </c>
      <c r="N2499">
        <v>53</v>
      </c>
      <c r="R2499" s="1">
        <v>43908</v>
      </c>
      <c r="S2499" t="s">
        <v>56</v>
      </c>
      <c r="T2499">
        <v>561</v>
      </c>
      <c r="U2499" t="s">
        <v>10323</v>
      </c>
      <c r="W2499">
        <v>2</v>
      </c>
      <c r="X2499" t="s">
        <v>57</v>
      </c>
      <c r="Y2499">
        <v>1</v>
      </c>
      <c r="Z2499" t="s">
        <v>46545</v>
      </c>
      <c r="AA2499">
        <v>10</v>
      </c>
      <c r="AB2499">
        <v>201508</v>
      </c>
      <c r="AC2499">
        <v>121</v>
      </c>
      <c r="AD2499" t="s">
        <v>70</v>
      </c>
      <c r="AE2499">
        <v>1012</v>
      </c>
      <c r="AF2499" t="s">
        <v>71</v>
      </c>
      <c r="AG2499">
        <v>4</v>
      </c>
      <c r="AH2499" t="s">
        <v>44547</v>
      </c>
      <c r="AI2499">
        <v>99</v>
      </c>
      <c r="AJ2499" t="s">
        <v>54511</v>
      </c>
      <c r="AK2499">
        <v>561</v>
      </c>
      <c r="AL2499" t="s">
        <v>10323</v>
      </c>
      <c r="AQ2499" t="s">
        <v>13334</v>
      </c>
      <c r="AR2499" t="s">
        <v>13335</v>
      </c>
      <c r="AS2499">
        <v>1</v>
      </c>
      <c r="AT2499" t="s">
        <v>1446</v>
      </c>
      <c r="AU2499" t="s">
        <v>13336</v>
      </c>
      <c r="AX2499">
        <v>55.524668579999997</v>
      </c>
      <c r="AY2499">
        <v>8.3624331000000005</v>
      </c>
      <c r="AZ2499" t="s">
        <v>62</v>
      </c>
      <c r="BA2499">
        <v>1083</v>
      </c>
      <c r="BB2499" t="s">
        <v>2861</v>
      </c>
    </row>
    <row r="2500" spans="1:54" x14ac:dyDescent="0.25">
      <c r="A2500" s="1">
        <v>45200</v>
      </c>
      <c r="B2500">
        <v>280623</v>
      </c>
      <c r="C2500" t="s">
        <v>13337</v>
      </c>
      <c r="D2500">
        <v>8960</v>
      </c>
      <c r="E2500" t="s">
        <v>54673</v>
      </c>
      <c r="F2500" t="s">
        <v>13337</v>
      </c>
      <c r="G2500">
        <v>32806872</v>
      </c>
      <c r="H2500">
        <v>1016409479</v>
      </c>
      <c r="I2500" t="s">
        <v>10442</v>
      </c>
      <c r="K2500" t="s">
        <v>10443</v>
      </c>
      <c r="L2500" t="s">
        <v>13338</v>
      </c>
      <c r="M2500">
        <v>1366</v>
      </c>
      <c r="N2500">
        <v>57</v>
      </c>
      <c r="R2500" s="1">
        <v>43783</v>
      </c>
      <c r="S2500" t="s">
        <v>56</v>
      </c>
      <c r="W2500">
        <v>4</v>
      </c>
      <c r="X2500" t="s">
        <v>725</v>
      </c>
      <c r="Y2500">
        <v>1</v>
      </c>
      <c r="Z2500" t="s">
        <v>46545</v>
      </c>
      <c r="AA2500">
        <v>10</v>
      </c>
      <c r="AB2500">
        <v>201502</v>
      </c>
      <c r="AC2500">
        <v>121</v>
      </c>
      <c r="AD2500" t="s">
        <v>70</v>
      </c>
      <c r="AE2500">
        <v>1012</v>
      </c>
      <c r="AF2500" t="s">
        <v>71</v>
      </c>
      <c r="AG2500">
        <v>1</v>
      </c>
      <c r="AH2500" t="s">
        <v>44482</v>
      </c>
      <c r="AI2500">
        <v>99</v>
      </c>
      <c r="AJ2500" t="s">
        <v>54511</v>
      </c>
      <c r="AK2500">
        <v>730</v>
      </c>
      <c r="AL2500" t="s">
        <v>10314</v>
      </c>
      <c r="AP2500">
        <v>280051</v>
      </c>
      <c r="AQ2500" t="s">
        <v>10445</v>
      </c>
      <c r="AR2500" t="s">
        <v>10446</v>
      </c>
      <c r="AS2500">
        <v>2</v>
      </c>
      <c r="AT2500" t="s">
        <v>1413</v>
      </c>
      <c r="AU2500" t="s">
        <v>13282</v>
      </c>
      <c r="AX2500">
        <v>56.430794710000001</v>
      </c>
      <c r="AY2500">
        <v>10.071056240000001</v>
      </c>
      <c r="AZ2500" t="s">
        <v>62</v>
      </c>
      <c r="BA2500">
        <v>1082</v>
      </c>
      <c r="BB2500" t="s">
        <v>2852</v>
      </c>
    </row>
    <row r="2501" spans="1:54" x14ac:dyDescent="0.25">
      <c r="A2501" s="1">
        <v>45200</v>
      </c>
      <c r="B2501">
        <v>280624</v>
      </c>
      <c r="C2501" t="s">
        <v>13339</v>
      </c>
      <c r="D2501">
        <v>8900</v>
      </c>
      <c r="E2501" t="s">
        <v>10440</v>
      </c>
      <c r="F2501" t="s">
        <v>13340</v>
      </c>
      <c r="G2501">
        <v>32806872</v>
      </c>
      <c r="H2501">
        <v>1016409304</v>
      </c>
      <c r="I2501" t="s">
        <v>10442</v>
      </c>
      <c r="K2501" t="s">
        <v>10443</v>
      </c>
      <c r="L2501" t="s">
        <v>10444</v>
      </c>
      <c r="M2501">
        <v>2389</v>
      </c>
      <c r="N2501">
        <v>26</v>
      </c>
      <c r="R2501" s="1">
        <v>43427</v>
      </c>
      <c r="S2501" t="s">
        <v>56</v>
      </c>
      <c r="W2501">
        <v>4</v>
      </c>
      <c r="X2501" t="s">
        <v>725</v>
      </c>
      <c r="Y2501">
        <v>1</v>
      </c>
      <c r="Z2501" t="s">
        <v>46545</v>
      </c>
      <c r="AB2501">
        <v>201502</v>
      </c>
      <c r="AC2501">
        <v>240</v>
      </c>
      <c r="AD2501" t="s">
        <v>2530</v>
      </c>
      <c r="AE2501">
        <v>1071</v>
      </c>
      <c r="AF2501" t="s">
        <v>1688</v>
      </c>
      <c r="AG2501">
        <v>1</v>
      </c>
      <c r="AH2501" t="s">
        <v>44482</v>
      </c>
      <c r="AI2501">
        <v>99</v>
      </c>
      <c r="AJ2501" t="s">
        <v>54511</v>
      </c>
      <c r="AK2501">
        <v>730</v>
      </c>
      <c r="AL2501" t="s">
        <v>10314</v>
      </c>
      <c r="AP2501">
        <v>280051</v>
      </c>
      <c r="AQ2501" t="s">
        <v>10445</v>
      </c>
      <c r="AR2501" t="s">
        <v>10446</v>
      </c>
      <c r="AS2501">
        <v>2</v>
      </c>
      <c r="AT2501" t="s">
        <v>1413</v>
      </c>
      <c r="AU2501" t="s">
        <v>10447</v>
      </c>
      <c r="AX2501">
        <v>56.46761927</v>
      </c>
      <c r="AY2501">
        <v>10.02802443</v>
      </c>
      <c r="AZ2501" t="s">
        <v>62</v>
      </c>
      <c r="BA2501">
        <v>1082</v>
      </c>
      <c r="BB2501" t="s">
        <v>2852</v>
      </c>
    </row>
    <row r="2502" spans="1:54" x14ac:dyDescent="0.25">
      <c r="A2502" s="1">
        <v>45200</v>
      </c>
      <c r="B2502">
        <v>280625</v>
      </c>
      <c r="C2502" t="s">
        <v>13341</v>
      </c>
      <c r="D2502">
        <v>7830</v>
      </c>
      <c r="E2502" t="s">
        <v>12246</v>
      </c>
      <c r="F2502" t="s">
        <v>13342</v>
      </c>
      <c r="G2502">
        <v>31813107</v>
      </c>
      <c r="H2502">
        <v>1014957983</v>
      </c>
      <c r="I2502" t="s">
        <v>13343</v>
      </c>
      <c r="K2502" t="s">
        <v>13344</v>
      </c>
      <c r="L2502" t="s">
        <v>13345</v>
      </c>
      <c r="M2502">
        <v>1028</v>
      </c>
      <c r="N2502">
        <v>6</v>
      </c>
      <c r="R2502" s="1">
        <v>42662</v>
      </c>
      <c r="S2502" t="s">
        <v>56</v>
      </c>
      <c r="V2502" s="1">
        <v>42675</v>
      </c>
      <c r="W2502">
        <v>6</v>
      </c>
      <c r="X2502" t="s">
        <v>1289</v>
      </c>
      <c r="Y2502">
        <v>1</v>
      </c>
      <c r="Z2502" t="s">
        <v>46545</v>
      </c>
      <c r="AA2502">
        <v>10</v>
      </c>
      <c r="AB2502">
        <v>201502</v>
      </c>
      <c r="AC2502">
        <v>129</v>
      </c>
      <c r="AD2502" t="s">
        <v>2405</v>
      </c>
      <c r="AE2502">
        <v>1016</v>
      </c>
      <c r="AF2502" t="s">
        <v>2405</v>
      </c>
      <c r="AG2502">
        <v>3</v>
      </c>
      <c r="AH2502" t="s">
        <v>81</v>
      </c>
      <c r="AI2502">
        <v>99</v>
      </c>
      <c r="AJ2502" t="s">
        <v>54511</v>
      </c>
      <c r="AK2502">
        <v>661</v>
      </c>
      <c r="AL2502" t="s">
        <v>10453</v>
      </c>
      <c r="AQ2502" t="s">
        <v>13346</v>
      </c>
      <c r="AR2502" t="s">
        <v>13347</v>
      </c>
      <c r="AS2502">
        <v>0</v>
      </c>
      <c r="AT2502" t="s">
        <v>61</v>
      </c>
      <c r="AU2502" t="s">
        <v>10739</v>
      </c>
      <c r="AW2502" t="s">
        <v>13348</v>
      </c>
      <c r="AX2502">
        <v>56.483116679212102</v>
      </c>
      <c r="AY2502">
        <v>8.8329631043630794</v>
      </c>
      <c r="AZ2502" t="s">
        <v>62</v>
      </c>
      <c r="BA2502">
        <v>1082</v>
      </c>
      <c r="BB2502" t="s">
        <v>2852</v>
      </c>
    </row>
    <row r="2503" spans="1:54" x14ac:dyDescent="0.25">
      <c r="A2503" s="1">
        <v>45200</v>
      </c>
      <c r="B2503">
        <v>280626</v>
      </c>
      <c r="C2503" t="s">
        <v>48432</v>
      </c>
      <c r="D2503">
        <v>9800</v>
      </c>
      <c r="E2503" t="s">
        <v>48083</v>
      </c>
      <c r="F2503" t="s">
        <v>48433</v>
      </c>
      <c r="G2503">
        <v>29189382</v>
      </c>
      <c r="H2503">
        <v>1003379700</v>
      </c>
      <c r="I2503" t="s">
        <v>13349</v>
      </c>
      <c r="K2503" t="s">
        <v>10717</v>
      </c>
      <c r="L2503" t="s">
        <v>48084</v>
      </c>
      <c r="M2503">
        <v>4383</v>
      </c>
      <c r="N2503">
        <v>368</v>
      </c>
      <c r="R2503" s="1">
        <v>43894</v>
      </c>
      <c r="S2503" t="s">
        <v>56</v>
      </c>
      <c r="T2503">
        <v>860</v>
      </c>
      <c r="U2503" t="s">
        <v>48081</v>
      </c>
      <c r="W2503">
        <v>2</v>
      </c>
      <c r="X2503" t="s">
        <v>57</v>
      </c>
      <c r="Y2503">
        <v>1</v>
      </c>
      <c r="Z2503" t="s">
        <v>46545</v>
      </c>
      <c r="AA2503">
        <v>10</v>
      </c>
      <c r="AB2503">
        <v>201508</v>
      </c>
      <c r="AC2503">
        <v>121</v>
      </c>
      <c r="AD2503" t="s">
        <v>70</v>
      </c>
      <c r="AE2503">
        <v>1012</v>
      </c>
      <c r="AF2503" t="s">
        <v>71</v>
      </c>
      <c r="AG2503">
        <v>4</v>
      </c>
      <c r="AH2503" t="s">
        <v>44547</v>
      </c>
      <c r="AI2503">
        <v>99</v>
      </c>
      <c r="AJ2503" t="s">
        <v>54511</v>
      </c>
      <c r="AK2503">
        <v>860</v>
      </c>
      <c r="AL2503" t="s">
        <v>48081</v>
      </c>
      <c r="AQ2503" t="s">
        <v>10718</v>
      </c>
      <c r="AR2503" t="s">
        <v>13350</v>
      </c>
      <c r="AS2503">
        <v>1</v>
      </c>
      <c r="AT2503" t="s">
        <v>1446</v>
      </c>
      <c r="AU2503" t="s">
        <v>48085</v>
      </c>
      <c r="AX2503">
        <v>57.482266039999999</v>
      </c>
      <c r="AY2503">
        <v>9.9940596999999993</v>
      </c>
      <c r="AZ2503" t="s">
        <v>62</v>
      </c>
      <c r="BA2503">
        <v>1081</v>
      </c>
      <c r="BB2503" t="s">
        <v>1844</v>
      </c>
    </row>
    <row r="2504" spans="1:54" x14ac:dyDescent="0.25">
      <c r="A2504" s="1">
        <v>45200</v>
      </c>
      <c r="B2504">
        <v>280627</v>
      </c>
      <c r="C2504" t="s">
        <v>54737</v>
      </c>
      <c r="D2504">
        <v>9800</v>
      </c>
      <c r="E2504" t="s">
        <v>48083</v>
      </c>
      <c r="F2504" t="s">
        <v>48434</v>
      </c>
      <c r="G2504">
        <v>29189382</v>
      </c>
      <c r="H2504">
        <v>1003379591</v>
      </c>
      <c r="I2504" t="s">
        <v>13351</v>
      </c>
      <c r="K2504" t="s">
        <v>13352</v>
      </c>
      <c r="L2504" t="s">
        <v>13353</v>
      </c>
      <c r="M2504">
        <v>3063</v>
      </c>
      <c r="N2504">
        <v>44</v>
      </c>
      <c r="R2504" s="1">
        <v>43894</v>
      </c>
      <c r="S2504" t="s">
        <v>56</v>
      </c>
      <c r="T2504">
        <v>860</v>
      </c>
      <c r="U2504" t="s">
        <v>48081</v>
      </c>
      <c r="W2504">
        <v>2</v>
      </c>
      <c r="X2504" t="s">
        <v>57</v>
      </c>
      <c r="Y2504">
        <v>1</v>
      </c>
      <c r="Z2504" t="s">
        <v>46545</v>
      </c>
      <c r="AA2504">
        <v>10</v>
      </c>
      <c r="AB2504">
        <v>201508</v>
      </c>
      <c r="AC2504">
        <v>121</v>
      </c>
      <c r="AD2504" t="s">
        <v>70</v>
      </c>
      <c r="AE2504">
        <v>1012</v>
      </c>
      <c r="AF2504" t="s">
        <v>71</v>
      </c>
      <c r="AG2504">
        <v>4</v>
      </c>
      <c r="AH2504" t="s">
        <v>44547</v>
      </c>
      <c r="AI2504">
        <v>99</v>
      </c>
      <c r="AJ2504" t="s">
        <v>54511</v>
      </c>
      <c r="AK2504">
        <v>860</v>
      </c>
      <c r="AL2504" t="s">
        <v>48081</v>
      </c>
      <c r="AQ2504" t="s">
        <v>13354</v>
      </c>
      <c r="AR2504" t="s">
        <v>13355</v>
      </c>
      <c r="AS2504">
        <v>1</v>
      </c>
      <c r="AT2504" t="s">
        <v>1446</v>
      </c>
      <c r="AU2504" t="s">
        <v>11817</v>
      </c>
      <c r="AX2504">
        <v>57.457970930000002</v>
      </c>
      <c r="AY2504">
        <v>10.00246888</v>
      </c>
      <c r="AZ2504" t="s">
        <v>62</v>
      </c>
      <c r="BA2504">
        <v>1081</v>
      </c>
      <c r="BB2504" t="s">
        <v>1844</v>
      </c>
    </row>
    <row r="2505" spans="1:54" x14ac:dyDescent="0.25">
      <c r="A2505" s="1">
        <v>45200</v>
      </c>
      <c r="B2505">
        <v>280628</v>
      </c>
      <c r="C2505" t="s">
        <v>48435</v>
      </c>
      <c r="D2505">
        <v>9800</v>
      </c>
      <c r="E2505" t="s">
        <v>48083</v>
      </c>
      <c r="F2505" t="s">
        <v>48435</v>
      </c>
      <c r="G2505">
        <v>29189382</v>
      </c>
      <c r="H2505">
        <v>1003379451</v>
      </c>
      <c r="I2505" t="s">
        <v>13356</v>
      </c>
      <c r="K2505" t="s">
        <v>13357</v>
      </c>
      <c r="L2505" t="s">
        <v>13358</v>
      </c>
      <c r="M2505">
        <v>2451</v>
      </c>
      <c r="N2505">
        <v>6</v>
      </c>
      <c r="R2505" s="1">
        <v>44314</v>
      </c>
      <c r="S2505" t="s">
        <v>851</v>
      </c>
      <c r="T2505">
        <v>860</v>
      </c>
      <c r="U2505" t="s">
        <v>48081</v>
      </c>
      <c r="W2505">
        <v>2</v>
      </c>
      <c r="X2505" t="s">
        <v>57</v>
      </c>
      <c r="Y2505">
        <v>1</v>
      </c>
      <c r="Z2505" t="s">
        <v>46545</v>
      </c>
      <c r="AA2505">
        <v>10</v>
      </c>
      <c r="AB2505">
        <v>201508</v>
      </c>
      <c r="AC2505">
        <v>126</v>
      </c>
      <c r="AD2505" t="s">
        <v>46616</v>
      </c>
      <c r="AE2505">
        <v>1015</v>
      </c>
      <c r="AF2505" t="s">
        <v>46616</v>
      </c>
      <c r="AG2505">
        <v>1</v>
      </c>
      <c r="AH2505" t="s">
        <v>44482</v>
      </c>
      <c r="AI2505">
        <v>99</v>
      </c>
      <c r="AJ2505" t="s">
        <v>54511</v>
      </c>
      <c r="AK2505">
        <v>860</v>
      </c>
      <c r="AL2505" t="s">
        <v>48081</v>
      </c>
      <c r="AQ2505" t="s">
        <v>13359</v>
      </c>
      <c r="AR2505" t="s">
        <v>13360</v>
      </c>
      <c r="AS2505">
        <v>0</v>
      </c>
      <c r="AT2505" t="s">
        <v>61</v>
      </c>
      <c r="AU2505" t="s">
        <v>13004</v>
      </c>
      <c r="AX2505">
        <v>57.463677529999998</v>
      </c>
      <c r="AY2505">
        <v>9.9934912100000002</v>
      </c>
      <c r="AZ2505" t="s">
        <v>62</v>
      </c>
      <c r="BA2505">
        <v>1081</v>
      </c>
      <c r="BB2505" t="s">
        <v>1844</v>
      </c>
    </row>
    <row r="2506" spans="1:54" x14ac:dyDescent="0.25">
      <c r="A2506" s="1">
        <v>45200</v>
      </c>
      <c r="B2506">
        <v>280629</v>
      </c>
      <c r="C2506" t="s">
        <v>8430</v>
      </c>
      <c r="D2506">
        <v>3550</v>
      </c>
      <c r="E2506" t="s">
        <v>8425</v>
      </c>
      <c r="F2506" t="s">
        <v>8430</v>
      </c>
      <c r="G2506">
        <v>29189129</v>
      </c>
      <c r="H2506">
        <v>1003283334</v>
      </c>
      <c r="I2506" t="s">
        <v>8444</v>
      </c>
      <c r="K2506" t="s">
        <v>8446</v>
      </c>
      <c r="L2506" t="s">
        <v>45179</v>
      </c>
      <c r="M2506">
        <v>1205</v>
      </c>
      <c r="N2506" t="s">
        <v>8447</v>
      </c>
      <c r="R2506" s="1">
        <v>44853</v>
      </c>
      <c r="S2506" t="s">
        <v>56</v>
      </c>
      <c r="T2506">
        <v>250</v>
      </c>
      <c r="U2506" t="s">
        <v>2790</v>
      </c>
      <c r="W2506">
        <v>2</v>
      </c>
      <c r="X2506" t="s">
        <v>57</v>
      </c>
      <c r="Y2506">
        <v>1</v>
      </c>
      <c r="Z2506" t="s">
        <v>46545</v>
      </c>
      <c r="AA2506">
        <v>10</v>
      </c>
      <c r="AB2506">
        <v>201508</v>
      </c>
      <c r="AC2506">
        <v>121</v>
      </c>
      <c r="AD2506" t="s">
        <v>70</v>
      </c>
      <c r="AE2506">
        <v>1012</v>
      </c>
      <c r="AF2506" t="s">
        <v>71</v>
      </c>
      <c r="AG2506">
        <v>4</v>
      </c>
      <c r="AH2506" t="s">
        <v>44547</v>
      </c>
      <c r="AI2506">
        <v>99</v>
      </c>
      <c r="AJ2506" t="s">
        <v>54511</v>
      </c>
      <c r="AK2506">
        <v>250</v>
      </c>
      <c r="AL2506" t="s">
        <v>2790</v>
      </c>
      <c r="AQ2506" t="s">
        <v>8448</v>
      </c>
      <c r="AR2506" t="s">
        <v>8449</v>
      </c>
      <c r="AS2506">
        <v>1</v>
      </c>
      <c r="AT2506" t="s">
        <v>1446</v>
      </c>
      <c r="AU2506" t="s">
        <v>44949</v>
      </c>
      <c r="AX2506">
        <v>55.849145270000001</v>
      </c>
      <c r="AY2506">
        <v>12.16269862</v>
      </c>
      <c r="AZ2506" t="s">
        <v>62</v>
      </c>
      <c r="BA2506">
        <v>1084</v>
      </c>
      <c r="BB2506" t="s">
        <v>63</v>
      </c>
    </row>
    <row r="2507" spans="1:54" x14ac:dyDescent="0.25">
      <c r="A2507" s="1">
        <v>45200</v>
      </c>
      <c r="B2507">
        <v>280630</v>
      </c>
      <c r="C2507" t="s">
        <v>45180</v>
      </c>
      <c r="D2507">
        <v>3630</v>
      </c>
      <c r="E2507" t="s">
        <v>44614</v>
      </c>
      <c r="F2507" t="s">
        <v>45181</v>
      </c>
      <c r="G2507">
        <v>29189129</v>
      </c>
      <c r="H2507">
        <v>1003282144</v>
      </c>
      <c r="K2507" t="s">
        <v>8190</v>
      </c>
      <c r="L2507" t="s">
        <v>47462</v>
      </c>
      <c r="M2507">
        <v>859</v>
      </c>
      <c r="N2507">
        <v>100</v>
      </c>
      <c r="R2507" s="1">
        <v>42177</v>
      </c>
      <c r="S2507" t="s">
        <v>56</v>
      </c>
      <c r="T2507">
        <v>250</v>
      </c>
      <c r="U2507" t="s">
        <v>2790</v>
      </c>
      <c r="V2507" s="1">
        <v>42177</v>
      </c>
      <c r="W2507">
        <v>2</v>
      </c>
      <c r="X2507" t="s">
        <v>57</v>
      </c>
      <c r="Y2507">
        <v>1</v>
      </c>
      <c r="Z2507" t="s">
        <v>46545</v>
      </c>
      <c r="AA2507">
        <v>10</v>
      </c>
      <c r="AB2507">
        <v>201508</v>
      </c>
      <c r="AC2507">
        <v>121</v>
      </c>
      <c r="AD2507" t="s">
        <v>70</v>
      </c>
      <c r="AE2507">
        <v>1012</v>
      </c>
      <c r="AF2507" t="s">
        <v>71</v>
      </c>
      <c r="AG2507">
        <v>5</v>
      </c>
      <c r="AH2507" t="s">
        <v>1589</v>
      </c>
      <c r="AI2507">
        <v>99</v>
      </c>
      <c r="AJ2507" t="s">
        <v>54511</v>
      </c>
      <c r="AK2507">
        <v>250</v>
      </c>
      <c r="AL2507" t="s">
        <v>2790</v>
      </c>
      <c r="AQ2507" t="s">
        <v>13361</v>
      </c>
      <c r="AS2507">
        <v>1</v>
      </c>
      <c r="AT2507" t="s">
        <v>1446</v>
      </c>
      <c r="AU2507" t="s">
        <v>47449</v>
      </c>
      <c r="AX2507">
        <v>55.841449400488202</v>
      </c>
      <c r="AY2507">
        <v>11.987880939531401</v>
      </c>
      <c r="AZ2507" t="s">
        <v>62</v>
      </c>
      <c r="BA2507">
        <v>1084</v>
      </c>
      <c r="BB2507" t="s">
        <v>63</v>
      </c>
    </row>
    <row r="2508" spans="1:54" x14ac:dyDescent="0.25">
      <c r="A2508" s="1">
        <v>45200</v>
      </c>
      <c r="B2508">
        <v>280631</v>
      </c>
      <c r="C2508" t="s">
        <v>13362</v>
      </c>
      <c r="D2508">
        <v>4050</v>
      </c>
      <c r="E2508" t="s">
        <v>8310</v>
      </c>
      <c r="F2508" t="s">
        <v>13363</v>
      </c>
      <c r="G2508">
        <v>29189129</v>
      </c>
      <c r="H2508">
        <v>1003282910</v>
      </c>
      <c r="I2508" t="s">
        <v>8174</v>
      </c>
      <c r="K2508" t="s">
        <v>8320</v>
      </c>
      <c r="L2508" t="s">
        <v>47697</v>
      </c>
      <c r="M2508">
        <v>1054</v>
      </c>
      <c r="N2508">
        <v>16</v>
      </c>
      <c r="R2508" s="1">
        <v>44826</v>
      </c>
      <c r="S2508" t="s">
        <v>56</v>
      </c>
      <c r="T2508">
        <v>250</v>
      </c>
      <c r="U2508" t="s">
        <v>2790</v>
      </c>
      <c r="W2508">
        <v>2</v>
      </c>
      <c r="X2508" t="s">
        <v>57</v>
      </c>
      <c r="Y2508">
        <v>1</v>
      </c>
      <c r="Z2508" t="s">
        <v>46545</v>
      </c>
      <c r="AA2508">
        <v>10</v>
      </c>
      <c r="AB2508">
        <v>201508</v>
      </c>
      <c r="AC2508">
        <v>121</v>
      </c>
      <c r="AD2508" t="s">
        <v>70</v>
      </c>
      <c r="AE2508">
        <v>1012</v>
      </c>
      <c r="AF2508" t="s">
        <v>71</v>
      </c>
      <c r="AG2508">
        <v>4</v>
      </c>
      <c r="AH2508" t="s">
        <v>44547</v>
      </c>
      <c r="AI2508">
        <v>99</v>
      </c>
      <c r="AJ2508" t="s">
        <v>54511</v>
      </c>
      <c r="AK2508">
        <v>250</v>
      </c>
      <c r="AL2508" t="s">
        <v>2790</v>
      </c>
      <c r="AQ2508" t="s">
        <v>8178</v>
      </c>
      <c r="AR2508" t="s">
        <v>8179</v>
      </c>
      <c r="AS2508">
        <v>1</v>
      </c>
      <c r="AT2508" t="s">
        <v>1446</v>
      </c>
      <c r="AU2508" t="s">
        <v>47698</v>
      </c>
      <c r="AX2508">
        <v>55.747314260000003</v>
      </c>
      <c r="AY2508">
        <v>11.96581857</v>
      </c>
      <c r="AZ2508" t="s">
        <v>62</v>
      </c>
      <c r="BA2508">
        <v>1084</v>
      </c>
      <c r="BB2508" t="s">
        <v>63</v>
      </c>
    </row>
    <row r="2509" spans="1:54" x14ac:dyDescent="0.25">
      <c r="A2509" s="1">
        <v>45200</v>
      </c>
      <c r="B2509">
        <v>280632</v>
      </c>
      <c r="C2509" t="s">
        <v>13364</v>
      </c>
      <c r="D2509">
        <v>3600</v>
      </c>
      <c r="E2509" t="s">
        <v>6956</v>
      </c>
      <c r="F2509" t="s">
        <v>13365</v>
      </c>
      <c r="G2509">
        <v>29189129</v>
      </c>
      <c r="H2509">
        <v>1003277906</v>
      </c>
      <c r="K2509" t="s">
        <v>8190</v>
      </c>
      <c r="L2509" t="s">
        <v>44826</v>
      </c>
      <c r="M2509">
        <v>658</v>
      </c>
      <c r="N2509">
        <v>4</v>
      </c>
      <c r="R2509" s="1">
        <v>42177</v>
      </c>
      <c r="S2509" t="s">
        <v>56</v>
      </c>
      <c r="T2509">
        <v>250</v>
      </c>
      <c r="U2509" t="s">
        <v>2790</v>
      </c>
      <c r="V2509" s="1">
        <v>42177</v>
      </c>
      <c r="W2509">
        <v>2</v>
      </c>
      <c r="X2509" t="s">
        <v>57</v>
      </c>
      <c r="Y2509">
        <v>1</v>
      </c>
      <c r="Z2509" t="s">
        <v>46545</v>
      </c>
      <c r="AA2509">
        <v>10</v>
      </c>
      <c r="AB2509">
        <v>201508</v>
      </c>
      <c r="AC2509">
        <v>121</v>
      </c>
      <c r="AD2509" t="s">
        <v>70</v>
      </c>
      <c r="AE2509">
        <v>1012</v>
      </c>
      <c r="AF2509" t="s">
        <v>71</v>
      </c>
      <c r="AG2509">
        <v>5</v>
      </c>
      <c r="AH2509" t="s">
        <v>1589</v>
      </c>
      <c r="AI2509">
        <v>99</v>
      </c>
      <c r="AJ2509" t="s">
        <v>54511</v>
      </c>
      <c r="AK2509">
        <v>250</v>
      </c>
      <c r="AL2509" t="s">
        <v>2790</v>
      </c>
      <c r="AQ2509" t="s">
        <v>13361</v>
      </c>
      <c r="AS2509">
        <v>1</v>
      </c>
      <c r="AT2509" t="s">
        <v>1446</v>
      </c>
      <c r="AU2509" t="s">
        <v>44827</v>
      </c>
      <c r="AX2509">
        <v>55.829890269399897</v>
      </c>
      <c r="AY2509">
        <v>12.0859826136158</v>
      </c>
      <c r="AZ2509" t="s">
        <v>62</v>
      </c>
      <c r="BA2509">
        <v>1084</v>
      </c>
      <c r="BB2509" t="s">
        <v>63</v>
      </c>
    </row>
    <row r="2510" spans="1:54" x14ac:dyDescent="0.25">
      <c r="A2510" s="1">
        <v>45200</v>
      </c>
      <c r="B2510">
        <v>280633</v>
      </c>
      <c r="C2510" t="s">
        <v>48436</v>
      </c>
      <c r="D2510">
        <v>3600</v>
      </c>
      <c r="E2510" t="s">
        <v>6956</v>
      </c>
      <c r="F2510" t="s">
        <v>48437</v>
      </c>
      <c r="G2510">
        <v>29189129</v>
      </c>
      <c r="H2510">
        <v>1003277979</v>
      </c>
      <c r="I2510" t="s">
        <v>6957</v>
      </c>
      <c r="K2510" t="s">
        <v>13366</v>
      </c>
      <c r="L2510" t="s">
        <v>6967</v>
      </c>
      <c r="M2510">
        <v>917</v>
      </c>
      <c r="N2510" t="s">
        <v>6968</v>
      </c>
      <c r="R2510" s="1">
        <v>44826</v>
      </c>
      <c r="S2510" t="s">
        <v>56</v>
      </c>
      <c r="T2510">
        <v>250</v>
      </c>
      <c r="U2510" t="s">
        <v>2790</v>
      </c>
      <c r="W2510">
        <v>2</v>
      </c>
      <c r="X2510" t="s">
        <v>57</v>
      </c>
      <c r="Y2510">
        <v>1</v>
      </c>
      <c r="Z2510" t="s">
        <v>46545</v>
      </c>
      <c r="AA2510">
        <v>10</v>
      </c>
      <c r="AB2510">
        <v>201508</v>
      </c>
      <c r="AC2510">
        <v>121</v>
      </c>
      <c r="AD2510" t="s">
        <v>70</v>
      </c>
      <c r="AE2510">
        <v>1012</v>
      </c>
      <c r="AF2510" t="s">
        <v>71</v>
      </c>
      <c r="AG2510">
        <v>4</v>
      </c>
      <c r="AH2510" t="s">
        <v>44547</v>
      </c>
      <c r="AI2510">
        <v>99</v>
      </c>
      <c r="AJ2510" t="s">
        <v>54511</v>
      </c>
      <c r="AK2510">
        <v>250</v>
      </c>
      <c r="AL2510" t="s">
        <v>2790</v>
      </c>
      <c r="AQ2510" t="s">
        <v>6961</v>
      </c>
      <c r="AR2510" t="s">
        <v>6962</v>
      </c>
      <c r="AS2510">
        <v>1</v>
      </c>
      <c r="AT2510" t="s">
        <v>1446</v>
      </c>
      <c r="AU2510" t="s">
        <v>6969</v>
      </c>
      <c r="AX2510">
        <v>55.845805470000002</v>
      </c>
      <c r="AY2510">
        <v>12.061612009999999</v>
      </c>
      <c r="AZ2510" t="s">
        <v>62</v>
      </c>
      <c r="BA2510">
        <v>1084</v>
      </c>
      <c r="BB2510" t="s">
        <v>63</v>
      </c>
    </row>
    <row r="2511" spans="1:54" x14ac:dyDescent="0.25">
      <c r="A2511" s="1">
        <v>45200</v>
      </c>
      <c r="B2511">
        <v>280634</v>
      </c>
      <c r="C2511" t="s">
        <v>45182</v>
      </c>
      <c r="D2511">
        <v>3630</v>
      </c>
      <c r="E2511" t="s">
        <v>44614</v>
      </c>
      <c r="F2511" t="s">
        <v>45183</v>
      </c>
      <c r="G2511">
        <v>29189129</v>
      </c>
      <c r="H2511">
        <v>1003274968</v>
      </c>
      <c r="I2511" t="s">
        <v>7003</v>
      </c>
      <c r="K2511" t="s">
        <v>7004</v>
      </c>
      <c r="L2511" t="s">
        <v>47462</v>
      </c>
      <c r="M2511">
        <v>859</v>
      </c>
      <c r="N2511">
        <v>100</v>
      </c>
      <c r="R2511" s="1">
        <v>44826</v>
      </c>
      <c r="S2511" t="s">
        <v>56</v>
      </c>
      <c r="T2511">
        <v>250</v>
      </c>
      <c r="U2511" t="s">
        <v>2790</v>
      </c>
      <c r="W2511">
        <v>2</v>
      </c>
      <c r="X2511" t="s">
        <v>57</v>
      </c>
      <c r="Y2511">
        <v>1</v>
      </c>
      <c r="Z2511" t="s">
        <v>46545</v>
      </c>
      <c r="AA2511">
        <v>10</v>
      </c>
      <c r="AB2511">
        <v>201508</v>
      </c>
      <c r="AC2511">
        <v>126</v>
      </c>
      <c r="AD2511" t="s">
        <v>46616</v>
      </c>
      <c r="AE2511">
        <v>1015</v>
      </c>
      <c r="AF2511" t="s">
        <v>46616</v>
      </c>
      <c r="AG2511">
        <v>4</v>
      </c>
      <c r="AH2511" t="s">
        <v>44547</v>
      </c>
      <c r="AI2511">
        <v>99</v>
      </c>
      <c r="AJ2511" t="s">
        <v>54511</v>
      </c>
      <c r="AK2511">
        <v>250</v>
      </c>
      <c r="AL2511" t="s">
        <v>2790</v>
      </c>
      <c r="AQ2511" t="s">
        <v>7005</v>
      </c>
      <c r="AR2511" t="s">
        <v>7006</v>
      </c>
      <c r="AS2511">
        <v>1</v>
      </c>
      <c r="AT2511" t="s">
        <v>1446</v>
      </c>
      <c r="AU2511" t="s">
        <v>47449</v>
      </c>
      <c r="AX2511">
        <v>55.841449369999999</v>
      </c>
      <c r="AY2511">
        <v>11.987880929999999</v>
      </c>
      <c r="AZ2511" t="s">
        <v>62</v>
      </c>
      <c r="BA2511">
        <v>1084</v>
      </c>
      <c r="BB2511" t="s">
        <v>63</v>
      </c>
    </row>
    <row r="2512" spans="1:54" x14ac:dyDescent="0.25">
      <c r="A2512" s="1">
        <v>45200</v>
      </c>
      <c r="B2512">
        <v>280635</v>
      </c>
      <c r="C2512" t="s">
        <v>13367</v>
      </c>
      <c r="D2512">
        <v>7500</v>
      </c>
      <c r="E2512" t="s">
        <v>10449</v>
      </c>
      <c r="F2512" t="s">
        <v>13368</v>
      </c>
      <c r="G2512">
        <v>29550468</v>
      </c>
      <c r="H2512">
        <v>1020195750</v>
      </c>
      <c r="I2512" t="s">
        <v>13369</v>
      </c>
      <c r="K2512" t="s">
        <v>13370</v>
      </c>
      <c r="L2512" t="s">
        <v>48438</v>
      </c>
      <c r="M2512">
        <v>1324</v>
      </c>
      <c r="N2512">
        <v>70</v>
      </c>
      <c r="R2512" s="1">
        <v>44404</v>
      </c>
      <c r="S2512" t="s">
        <v>56</v>
      </c>
      <c r="W2512">
        <v>4</v>
      </c>
      <c r="X2512" t="s">
        <v>725</v>
      </c>
      <c r="Y2512">
        <v>1</v>
      </c>
      <c r="Z2512" t="s">
        <v>46545</v>
      </c>
      <c r="AB2512">
        <v>201501</v>
      </c>
      <c r="AC2512">
        <v>281</v>
      </c>
      <c r="AD2512" t="s">
        <v>1773</v>
      </c>
      <c r="AE2512">
        <v>1071</v>
      </c>
      <c r="AF2512" t="s">
        <v>1688</v>
      </c>
      <c r="AG2512">
        <v>1</v>
      </c>
      <c r="AH2512" t="s">
        <v>44482</v>
      </c>
      <c r="AI2512">
        <v>99</v>
      </c>
      <c r="AJ2512" t="s">
        <v>54511</v>
      </c>
      <c r="AK2512">
        <v>661</v>
      </c>
      <c r="AL2512" t="s">
        <v>10453</v>
      </c>
      <c r="AP2512">
        <v>657412</v>
      </c>
      <c r="AQ2512" t="s">
        <v>13371</v>
      </c>
      <c r="AR2512" t="s">
        <v>13372</v>
      </c>
      <c r="AS2512">
        <v>2</v>
      </c>
      <c r="AT2512" t="s">
        <v>1413</v>
      </c>
      <c r="AU2512" t="s">
        <v>48037</v>
      </c>
      <c r="AX2512">
        <v>56.372312880000003</v>
      </c>
      <c r="AY2512">
        <v>8.6040034199999997</v>
      </c>
      <c r="AZ2512" t="s">
        <v>62</v>
      </c>
      <c r="BA2512">
        <v>1082</v>
      </c>
      <c r="BB2512" t="s">
        <v>2852</v>
      </c>
    </row>
    <row r="2513" spans="1:54" x14ac:dyDescent="0.25">
      <c r="A2513" s="1">
        <v>45200</v>
      </c>
      <c r="B2513">
        <v>280636</v>
      </c>
      <c r="C2513" t="s">
        <v>13373</v>
      </c>
      <c r="D2513">
        <v>4930</v>
      </c>
      <c r="E2513" t="s">
        <v>10425</v>
      </c>
      <c r="F2513" t="s">
        <v>13373</v>
      </c>
      <c r="G2513">
        <v>38561723</v>
      </c>
      <c r="H2513">
        <v>1022353728</v>
      </c>
      <c r="I2513" t="s">
        <v>13374</v>
      </c>
      <c r="K2513" t="s">
        <v>13375</v>
      </c>
      <c r="L2513" t="s">
        <v>48439</v>
      </c>
      <c r="M2513">
        <v>199</v>
      </c>
      <c r="N2513">
        <v>47</v>
      </c>
      <c r="R2513" s="1">
        <v>44844</v>
      </c>
      <c r="S2513" t="s">
        <v>56</v>
      </c>
      <c r="V2513" s="1">
        <v>44835</v>
      </c>
      <c r="W2513">
        <v>6</v>
      </c>
      <c r="X2513" t="s">
        <v>1289</v>
      </c>
      <c r="Y2513">
        <v>1</v>
      </c>
      <c r="Z2513" t="s">
        <v>46545</v>
      </c>
      <c r="AA2513">
        <v>10</v>
      </c>
      <c r="AB2513">
        <v>201503</v>
      </c>
      <c r="AC2513">
        <v>129</v>
      </c>
      <c r="AD2513" t="s">
        <v>2405</v>
      </c>
      <c r="AE2513">
        <v>1016</v>
      </c>
      <c r="AF2513" t="s">
        <v>2405</v>
      </c>
      <c r="AG2513">
        <v>3</v>
      </c>
      <c r="AH2513" t="s">
        <v>81</v>
      </c>
      <c r="AI2513">
        <v>99</v>
      </c>
      <c r="AJ2513" t="s">
        <v>54511</v>
      </c>
      <c r="AK2513">
        <v>360</v>
      </c>
      <c r="AL2513" t="s">
        <v>9243</v>
      </c>
      <c r="AQ2513" t="s">
        <v>13376</v>
      </c>
      <c r="AS2513">
        <v>0</v>
      </c>
      <c r="AT2513" t="s">
        <v>61</v>
      </c>
      <c r="AU2513" t="s">
        <v>48440</v>
      </c>
      <c r="AX2513">
        <v>54.735944609999997</v>
      </c>
      <c r="AY2513">
        <v>11.493131030000001</v>
      </c>
      <c r="AZ2513" t="s">
        <v>62</v>
      </c>
      <c r="BA2513">
        <v>1085</v>
      </c>
      <c r="BB2513" t="s">
        <v>44618</v>
      </c>
    </row>
    <row r="2514" spans="1:54" x14ac:dyDescent="0.25">
      <c r="A2514" s="1">
        <v>45200</v>
      </c>
      <c r="B2514">
        <v>280637</v>
      </c>
      <c r="C2514" t="s">
        <v>13377</v>
      </c>
      <c r="D2514">
        <v>8270</v>
      </c>
      <c r="E2514" t="s">
        <v>48112</v>
      </c>
      <c r="F2514" t="s">
        <v>13378</v>
      </c>
      <c r="G2514">
        <v>30773047</v>
      </c>
      <c r="H2514">
        <v>1018490796</v>
      </c>
      <c r="I2514" t="s">
        <v>12566</v>
      </c>
      <c r="K2514" t="s">
        <v>10286</v>
      </c>
      <c r="L2514" t="s">
        <v>55877</v>
      </c>
      <c r="M2514">
        <v>5102</v>
      </c>
      <c r="N2514" t="s">
        <v>13379</v>
      </c>
      <c r="R2514" s="1">
        <v>44216</v>
      </c>
      <c r="S2514" t="s">
        <v>56</v>
      </c>
      <c r="W2514">
        <v>4</v>
      </c>
      <c r="X2514" t="s">
        <v>725</v>
      </c>
      <c r="Y2514">
        <v>4</v>
      </c>
      <c r="Z2514" t="s">
        <v>1324</v>
      </c>
      <c r="AB2514">
        <v>201503</v>
      </c>
      <c r="AC2514">
        <v>306</v>
      </c>
      <c r="AD2514" t="s">
        <v>46731</v>
      </c>
      <c r="AE2514">
        <v>1085</v>
      </c>
      <c r="AF2514" t="s">
        <v>46731</v>
      </c>
      <c r="AG2514">
        <v>1</v>
      </c>
      <c r="AH2514" t="s">
        <v>44482</v>
      </c>
      <c r="AI2514">
        <v>99</v>
      </c>
      <c r="AJ2514" t="s">
        <v>54511</v>
      </c>
      <c r="AK2514">
        <v>751</v>
      </c>
      <c r="AL2514" t="s">
        <v>10168</v>
      </c>
      <c r="AP2514">
        <v>791413</v>
      </c>
      <c r="AQ2514" t="s">
        <v>12568</v>
      </c>
      <c r="AR2514" t="s">
        <v>12569</v>
      </c>
      <c r="AS2514">
        <v>2</v>
      </c>
      <c r="AT2514" t="s">
        <v>1413</v>
      </c>
      <c r="AU2514" t="s">
        <v>55878</v>
      </c>
      <c r="AX2514">
        <v>56.110066209999999</v>
      </c>
      <c r="AY2514">
        <v>10.20247863</v>
      </c>
      <c r="AZ2514" t="s">
        <v>62</v>
      </c>
      <c r="BA2514">
        <v>1082</v>
      </c>
      <c r="BB2514" t="s">
        <v>2852</v>
      </c>
    </row>
    <row r="2515" spans="1:54" x14ac:dyDescent="0.25">
      <c r="A2515" s="1">
        <v>45200</v>
      </c>
      <c r="B2515">
        <v>280638</v>
      </c>
      <c r="C2515" t="s">
        <v>13380</v>
      </c>
      <c r="D2515">
        <v>2990</v>
      </c>
      <c r="E2515" t="s">
        <v>52947</v>
      </c>
      <c r="F2515" t="s">
        <v>13381</v>
      </c>
      <c r="G2515">
        <v>36639180</v>
      </c>
      <c r="H2515">
        <v>1020352171</v>
      </c>
      <c r="I2515" t="s">
        <v>13382</v>
      </c>
      <c r="K2515" t="s">
        <v>13383</v>
      </c>
      <c r="L2515" t="s">
        <v>48441</v>
      </c>
      <c r="M2515">
        <v>466</v>
      </c>
      <c r="N2515">
        <v>483</v>
      </c>
      <c r="R2515" s="1">
        <v>43783</v>
      </c>
      <c r="S2515" t="s">
        <v>56</v>
      </c>
      <c r="W2515">
        <v>5</v>
      </c>
      <c r="X2515" t="s">
        <v>557</v>
      </c>
      <c r="Y2515">
        <v>1</v>
      </c>
      <c r="Z2515" t="s">
        <v>46545</v>
      </c>
      <c r="AA2515">
        <v>9</v>
      </c>
      <c r="AB2515">
        <v>201508</v>
      </c>
      <c r="AC2515">
        <v>121</v>
      </c>
      <c r="AD2515" t="s">
        <v>70</v>
      </c>
      <c r="AE2515">
        <v>1013</v>
      </c>
      <c r="AF2515" t="s">
        <v>558</v>
      </c>
      <c r="AG2515">
        <v>1</v>
      </c>
      <c r="AH2515" t="s">
        <v>44482</v>
      </c>
      <c r="AI2515">
        <v>99</v>
      </c>
      <c r="AJ2515" t="s">
        <v>54511</v>
      </c>
      <c r="AK2515">
        <v>210</v>
      </c>
      <c r="AL2515" t="s">
        <v>6871</v>
      </c>
      <c r="AQ2515" t="s">
        <v>13384</v>
      </c>
      <c r="AR2515" t="s">
        <v>13385</v>
      </c>
      <c r="AS2515">
        <v>0</v>
      </c>
      <c r="AT2515" t="s">
        <v>61</v>
      </c>
      <c r="AU2515" t="s">
        <v>47686</v>
      </c>
      <c r="AX2515">
        <v>55.940231580000003</v>
      </c>
      <c r="AY2515">
        <v>12.49417845</v>
      </c>
      <c r="AZ2515" t="s">
        <v>62</v>
      </c>
      <c r="BA2515">
        <v>1084</v>
      </c>
      <c r="BB2515" t="s">
        <v>63</v>
      </c>
    </row>
    <row r="2516" spans="1:54" x14ac:dyDescent="0.25">
      <c r="A2516" s="1">
        <v>45200</v>
      </c>
      <c r="B2516">
        <v>280639</v>
      </c>
      <c r="C2516" t="s">
        <v>13386</v>
      </c>
      <c r="D2516">
        <v>9800</v>
      </c>
      <c r="E2516" t="s">
        <v>48083</v>
      </c>
      <c r="F2516" t="s">
        <v>13387</v>
      </c>
      <c r="G2516">
        <v>45226018</v>
      </c>
      <c r="H2516">
        <v>1001865474</v>
      </c>
      <c r="I2516" t="s">
        <v>13388</v>
      </c>
      <c r="K2516" t="s">
        <v>13389</v>
      </c>
      <c r="L2516" t="s">
        <v>13390</v>
      </c>
      <c r="M2516">
        <v>1143</v>
      </c>
      <c r="N2516">
        <v>107</v>
      </c>
      <c r="R2516" s="1">
        <v>43385</v>
      </c>
      <c r="S2516" t="s">
        <v>56</v>
      </c>
      <c r="W2516">
        <v>5</v>
      </c>
      <c r="X2516" t="s">
        <v>557</v>
      </c>
      <c r="Y2516">
        <v>1</v>
      </c>
      <c r="Z2516" t="s">
        <v>46545</v>
      </c>
      <c r="AA2516">
        <v>10</v>
      </c>
      <c r="AB2516">
        <v>201508</v>
      </c>
      <c r="AC2516">
        <v>144</v>
      </c>
      <c r="AD2516" t="s">
        <v>52641</v>
      </c>
      <c r="AE2516">
        <v>1023</v>
      </c>
      <c r="AF2516" t="s">
        <v>1486</v>
      </c>
      <c r="AG2516">
        <v>1</v>
      </c>
      <c r="AH2516" t="s">
        <v>44482</v>
      </c>
      <c r="AI2516">
        <v>99</v>
      </c>
      <c r="AJ2516" t="s">
        <v>54511</v>
      </c>
      <c r="AK2516">
        <v>860</v>
      </c>
      <c r="AL2516" t="s">
        <v>48081</v>
      </c>
      <c r="AQ2516" t="s">
        <v>13391</v>
      </c>
      <c r="AR2516" t="s">
        <v>13392</v>
      </c>
      <c r="AS2516">
        <v>0</v>
      </c>
      <c r="AT2516" t="s">
        <v>61</v>
      </c>
      <c r="AU2516" t="s">
        <v>13393</v>
      </c>
      <c r="AX2516">
        <v>57.436585520000001</v>
      </c>
      <c r="AY2516">
        <v>9.9709564799999999</v>
      </c>
      <c r="AZ2516" t="s">
        <v>62</v>
      </c>
      <c r="BA2516">
        <v>1081</v>
      </c>
      <c r="BB2516" t="s">
        <v>1844</v>
      </c>
    </row>
    <row r="2517" spans="1:54" x14ac:dyDescent="0.25">
      <c r="A2517" s="1">
        <v>45200</v>
      </c>
      <c r="B2517">
        <v>280640</v>
      </c>
      <c r="C2517" t="s">
        <v>13394</v>
      </c>
      <c r="D2517">
        <v>3600</v>
      </c>
      <c r="E2517" t="s">
        <v>6956</v>
      </c>
      <c r="F2517" t="s">
        <v>13395</v>
      </c>
      <c r="G2517">
        <v>29189129</v>
      </c>
      <c r="H2517">
        <v>1003277694</v>
      </c>
      <c r="I2517" t="s">
        <v>7015</v>
      </c>
      <c r="K2517" t="s">
        <v>7024</v>
      </c>
      <c r="L2517" t="s">
        <v>7017</v>
      </c>
      <c r="M2517">
        <v>917</v>
      </c>
      <c r="N2517" t="s">
        <v>7018</v>
      </c>
      <c r="R2517" s="1">
        <v>44844</v>
      </c>
      <c r="S2517" t="s">
        <v>56</v>
      </c>
      <c r="T2517">
        <v>250</v>
      </c>
      <c r="U2517" t="s">
        <v>2790</v>
      </c>
      <c r="W2517">
        <v>2</v>
      </c>
      <c r="X2517" t="s">
        <v>57</v>
      </c>
      <c r="Y2517">
        <v>1</v>
      </c>
      <c r="Z2517" t="s">
        <v>46545</v>
      </c>
      <c r="AA2517">
        <v>10</v>
      </c>
      <c r="AB2517">
        <v>201508</v>
      </c>
      <c r="AC2517">
        <v>121</v>
      </c>
      <c r="AD2517" t="s">
        <v>70</v>
      </c>
      <c r="AE2517">
        <v>1012</v>
      </c>
      <c r="AF2517" t="s">
        <v>71</v>
      </c>
      <c r="AG2517">
        <v>1</v>
      </c>
      <c r="AH2517" t="s">
        <v>44482</v>
      </c>
      <c r="AI2517">
        <v>99</v>
      </c>
      <c r="AJ2517" t="s">
        <v>54511</v>
      </c>
      <c r="AK2517">
        <v>250</v>
      </c>
      <c r="AL2517" t="s">
        <v>2790</v>
      </c>
      <c r="AP2517">
        <v>280647</v>
      </c>
      <c r="AQ2517" t="s">
        <v>13396</v>
      </c>
      <c r="AR2517" t="s">
        <v>7026</v>
      </c>
      <c r="AS2517">
        <v>2</v>
      </c>
      <c r="AT2517" t="s">
        <v>1413</v>
      </c>
      <c r="AU2517" t="s">
        <v>6969</v>
      </c>
      <c r="AX2517">
        <v>55.845572560000001</v>
      </c>
      <c r="AY2517">
        <v>12.063209929999999</v>
      </c>
      <c r="AZ2517" t="s">
        <v>62</v>
      </c>
      <c r="BA2517">
        <v>1084</v>
      </c>
      <c r="BB2517" t="s">
        <v>63</v>
      </c>
    </row>
    <row r="2518" spans="1:54" x14ac:dyDescent="0.25">
      <c r="A2518" s="1">
        <v>45200</v>
      </c>
      <c r="B2518">
        <v>280641</v>
      </c>
      <c r="C2518" t="s">
        <v>13397</v>
      </c>
      <c r="D2518">
        <v>3740</v>
      </c>
      <c r="E2518" t="s">
        <v>13398</v>
      </c>
      <c r="F2518" t="s">
        <v>13399</v>
      </c>
      <c r="G2518">
        <v>36586044</v>
      </c>
      <c r="H2518">
        <v>1020326200</v>
      </c>
      <c r="I2518" t="s">
        <v>13400</v>
      </c>
      <c r="K2518" t="s">
        <v>13401</v>
      </c>
      <c r="L2518" t="s">
        <v>48442</v>
      </c>
      <c r="M2518">
        <v>4374</v>
      </c>
      <c r="N2518">
        <v>31</v>
      </c>
      <c r="R2518" s="1">
        <v>44581</v>
      </c>
      <c r="S2518" t="s">
        <v>56</v>
      </c>
      <c r="W2518">
        <v>5</v>
      </c>
      <c r="X2518" t="s">
        <v>557</v>
      </c>
      <c r="Y2518">
        <v>1</v>
      </c>
      <c r="Z2518" t="s">
        <v>46545</v>
      </c>
      <c r="AA2518">
        <v>9</v>
      </c>
      <c r="AB2518">
        <v>201508</v>
      </c>
      <c r="AC2518">
        <v>121</v>
      </c>
      <c r="AD2518" t="s">
        <v>70</v>
      </c>
      <c r="AE2518">
        <v>1013</v>
      </c>
      <c r="AF2518" t="s">
        <v>558</v>
      </c>
      <c r="AG2518">
        <v>1</v>
      </c>
      <c r="AH2518" t="s">
        <v>44482</v>
      </c>
      <c r="AI2518">
        <v>99</v>
      </c>
      <c r="AJ2518" t="s">
        <v>54511</v>
      </c>
      <c r="AK2518">
        <v>400</v>
      </c>
      <c r="AL2518" t="s">
        <v>12863</v>
      </c>
      <c r="AQ2518" t="s">
        <v>13402</v>
      </c>
      <c r="AR2518" t="s">
        <v>13403</v>
      </c>
      <c r="AS2518">
        <v>0</v>
      </c>
      <c r="AT2518" t="s">
        <v>61</v>
      </c>
      <c r="AU2518" t="s">
        <v>47873</v>
      </c>
      <c r="AX2518">
        <v>55.130602959999997</v>
      </c>
      <c r="AY2518">
        <v>15.146941630000001</v>
      </c>
      <c r="AZ2518" t="s">
        <v>62</v>
      </c>
      <c r="BA2518">
        <v>1084</v>
      </c>
      <c r="BB2518" t="s">
        <v>63</v>
      </c>
    </row>
    <row r="2519" spans="1:54" x14ac:dyDescent="0.25">
      <c r="A2519" s="1">
        <v>45200</v>
      </c>
      <c r="B2519">
        <v>280642</v>
      </c>
      <c r="C2519" t="s">
        <v>13404</v>
      </c>
      <c r="D2519">
        <v>6870</v>
      </c>
      <c r="E2519" t="s">
        <v>54720</v>
      </c>
      <c r="F2519" t="s">
        <v>13405</v>
      </c>
      <c r="G2519">
        <v>29189811</v>
      </c>
      <c r="H2519">
        <v>1017646288</v>
      </c>
      <c r="I2519" t="s">
        <v>13406</v>
      </c>
      <c r="K2519" t="s">
        <v>13407</v>
      </c>
      <c r="L2519" t="s">
        <v>48443</v>
      </c>
      <c r="M2519">
        <v>1248</v>
      </c>
      <c r="N2519">
        <v>27</v>
      </c>
      <c r="R2519" s="1">
        <v>44642</v>
      </c>
      <c r="S2519" t="s">
        <v>56</v>
      </c>
      <c r="T2519">
        <v>573</v>
      </c>
      <c r="U2519" t="s">
        <v>10754</v>
      </c>
      <c r="W2519">
        <v>2</v>
      </c>
      <c r="X2519" t="s">
        <v>57</v>
      </c>
      <c r="Y2519">
        <v>1</v>
      </c>
      <c r="Z2519" t="s">
        <v>46545</v>
      </c>
      <c r="AB2519">
        <v>201504</v>
      </c>
      <c r="AC2519">
        <v>149</v>
      </c>
      <c r="AD2519" t="s">
        <v>1085</v>
      </c>
      <c r="AE2519">
        <v>1026</v>
      </c>
      <c r="AF2519" t="s">
        <v>44530</v>
      </c>
      <c r="AG2519">
        <v>1</v>
      </c>
      <c r="AH2519" t="s">
        <v>44482</v>
      </c>
      <c r="AI2519">
        <v>99</v>
      </c>
      <c r="AJ2519" t="s">
        <v>54511</v>
      </c>
      <c r="AK2519">
        <v>573</v>
      </c>
      <c r="AL2519" t="s">
        <v>10754</v>
      </c>
      <c r="AQ2519" t="s">
        <v>13408</v>
      </c>
      <c r="AR2519" t="s">
        <v>13409</v>
      </c>
      <c r="AS2519">
        <v>0</v>
      </c>
      <c r="AT2519" t="s">
        <v>61</v>
      </c>
      <c r="AU2519" t="s">
        <v>48444</v>
      </c>
      <c r="AX2519">
        <v>55.762601510000003</v>
      </c>
      <c r="AY2519">
        <v>8.6184080499999993</v>
      </c>
      <c r="AZ2519" t="s">
        <v>62</v>
      </c>
      <c r="BA2519">
        <v>1083</v>
      </c>
      <c r="BB2519" t="s">
        <v>2861</v>
      </c>
    </row>
    <row r="2520" spans="1:54" x14ac:dyDescent="0.25">
      <c r="A2520" s="1">
        <v>45200</v>
      </c>
      <c r="B2520">
        <v>280643</v>
      </c>
      <c r="C2520" t="s">
        <v>13410</v>
      </c>
      <c r="D2520">
        <v>2650</v>
      </c>
      <c r="E2520" t="s">
        <v>3714</v>
      </c>
      <c r="F2520" t="s">
        <v>13411</v>
      </c>
      <c r="G2520">
        <v>36355344</v>
      </c>
      <c r="H2520">
        <v>1020179585</v>
      </c>
      <c r="I2520" t="s">
        <v>13412</v>
      </c>
      <c r="K2520" t="s">
        <v>13413</v>
      </c>
      <c r="L2520" t="s">
        <v>13414</v>
      </c>
      <c r="M2520">
        <v>3255</v>
      </c>
      <c r="N2520">
        <v>2</v>
      </c>
      <c r="R2520" s="1">
        <v>44601</v>
      </c>
      <c r="S2520" t="s">
        <v>56</v>
      </c>
      <c r="W2520">
        <v>5</v>
      </c>
      <c r="X2520" t="s">
        <v>557</v>
      </c>
      <c r="Y2520">
        <v>1</v>
      </c>
      <c r="Z2520" t="s">
        <v>46545</v>
      </c>
      <c r="AA2520">
        <v>9</v>
      </c>
      <c r="AB2520">
        <v>201508</v>
      </c>
      <c r="AC2520">
        <v>121</v>
      </c>
      <c r="AD2520" t="s">
        <v>70</v>
      </c>
      <c r="AE2520">
        <v>1013</v>
      </c>
      <c r="AF2520" t="s">
        <v>558</v>
      </c>
      <c r="AG2520">
        <v>1</v>
      </c>
      <c r="AH2520" t="s">
        <v>44482</v>
      </c>
      <c r="AI2520">
        <v>99</v>
      </c>
      <c r="AJ2520" t="s">
        <v>54511</v>
      </c>
      <c r="AK2520">
        <v>167</v>
      </c>
      <c r="AL2520" t="s">
        <v>5090</v>
      </c>
      <c r="AQ2520" t="s">
        <v>13415</v>
      </c>
      <c r="AR2520" t="s">
        <v>13416</v>
      </c>
      <c r="AS2520">
        <v>0</v>
      </c>
      <c r="AT2520" t="s">
        <v>61</v>
      </c>
      <c r="AU2520" t="s">
        <v>13417</v>
      </c>
      <c r="AX2520">
        <v>55.643044639999999</v>
      </c>
      <c r="AY2520">
        <v>12.465576240000001</v>
      </c>
      <c r="AZ2520" t="s">
        <v>62</v>
      </c>
      <c r="BA2520">
        <v>1084</v>
      </c>
      <c r="BB2520" t="s">
        <v>63</v>
      </c>
    </row>
    <row r="2521" spans="1:54" x14ac:dyDescent="0.25">
      <c r="A2521" s="1">
        <v>45200</v>
      </c>
      <c r="B2521">
        <v>280644</v>
      </c>
      <c r="C2521" t="s">
        <v>13418</v>
      </c>
      <c r="D2521">
        <v>2300</v>
      </c>
      <c r="E2521" t="s">
        <v>46589</v>
      </c>
      <c r="F2521" t="s">
        <v>13418</v>
      </c>
      <c r="G2521">
        <v>34208646</v>
      </c>
      <c r="H2521">
        <v>1017401056</v>
      </c>
      <c r="I2521" t="s">
        <v>48445</v>
      </c>
      <c r="K2521" t="s">
        <v>13419</v>
      </c>
      <c r="L2521" t="s">
        <v>13420</v>
      </c>
      <c r="M2521">
        <v>3640</v>
      </c>
      <c r="N2521" t="s">
        <v>13421</v>
      </c>
      <c r="P2521">
        <v>3</v>
      </c>
      <c r="R2521" s="1">
        <v>43791</v>
      </c>
      <c r="S2521" t="s">
        <v>56</v>
      </c>
      <c r="W2521">
        <v>6</v>
      </c>
      <c r="X2521" t="s">
        <v>1289</v>
      </c>
      <c r="Y2521">
        <v>1</v>
      </c>
      <c r="Z2521" t="s">
        <v>46545</v>
      </c>
      <c r="AB2521">
        <v>201504</v>
      </c>
      <c r="AC2521">
        <v>149</v>
      </c>
      <c r="AD2521" t="s">
        <v>1085</v>
      </c>
      <c r="AE2521">
        <v>1026</v>
      </c>
      <c r="AF2521" t="s">
        <v>44530</v>
      </c>
      <c r="AG2521">
        <v>1</v>
      </c>
      <c r="AH2521" t="s">
        <v>44482</v>
      </c>
      <c r="AI2521">
        <v>99</v>
      </c>
      <c r="AJ2521" t="s">
        <v>54511</v>
      </c>
      <c r="AK2521">
        <v>101</v>
      </c>
      <c r="AL2521" t="s">
        <v>46544</v>
      </c>
      <c r="AQ2521" t="s">
        <v>13422</v>
      </c>
      <c r="AR2521" t="s">
        <v>13423</v>
      </c>
      <c r="AS2521">
        <v>0</v>
      </c>
      <c r="AT2521" t="s">
        <v>61</v>
      </c>
      <c r="AU2521" t="s">
        <v>1531</v>
      </c>
      <c r="AX2521">
        <v>55.662277279999998</v>
      </c>
      <c r="AY2521">
        <v>12.57654782</v>
      </c>
      <c r="AZ2521" t="s">
        <v>62</v>
      </c>
      <c r="BA2521">
        <v>1084</v>
      </c>
      <c r="BB2521" t="s">
        <v>63</v>
      </c>
    </row>
    <row r="2522" spans="1:54" x14ac:dyDescent="0.25">
      <c r="A2522" s="1">
        <v>45200</v>
      </c>
      <c r="B2522">
        <v>280645</v>
      </c>
      <c r="C2522" t="s">
        <v>13424</v>
      </c>
      <c r="D2522">
        <v>2100</v>
      </c>
      <c r="E2522" t="s">
        <v>54516</v>
      </c>
      <c r="F2522" t="s">
        <v>13425</v>
      </c>
      <c r="G2522">
        <v>33329938</v>
      </c>
      <c r="H2522">
        <v>1016595280</v>
      </c>
      <c r="I2522" t="s">
        <v>13426</v>
      </c>
      <c r="K2522" t="s">
        <v>13427</v>
      </c>
      <c r="L2522" t="s">
        <v>45184</v>
      </c>
      <c r="M2522">
        <v>7360</v>
      </c>
      <c r="N2522">
        <v>22</v>
      </c>
      <c r="R2522" s="1">
        <v>44847</v>
      </c>
      <c r="S2522" t="s">
        <v>56</v>
      </c>
      <c r="W2522">
        <v>6</v>
      </c>
      <c r="X2522" t="s">
        <v>1289</v>
      </c>
      <c r="Y2522">
        <v>1</v>
      </c>
      <c r="Z2522" t="s">
        <v>46545</v>
      </c>
      <c r="AB2522">
        <v>201505</v>
      </c>
      <c r="AC2522">
        <v>149</v>
      </c>
      <c r="AD2522" t="s">
        <v>1085</v>
      </c>
      <c r="AE2522">
        <v>1026</v>
      </c>
      <c r="AF2522" t="s">
        <v>44530</v>
      </c>
      <c r="AG2522">
        <v>1</v>
      </c>
      <c r="AH2522" t="s">
        <v>44482</v>
      </c>
      <c r="AI2522">
        <v>99</v>
      </c>
      <c r="AJ2522" t="s">
        <v>54511</v>
      </c>
      <c r="AK2522">
        <v>101</v>
      </c>
      <c r="AL2522" t="s">
        <v>46544</v>
      </c>
      <c r="AQ2522" t="s">
        <v>13428</v>
      </c>
      <c r="AR2522" t="s">
        <v>13429</v>
      </c>
      <c r="AS2522">
        <v>0</v>
      </c>
      <c r="AT2522" t="s">
        <v>61</v>
      </c>
      <c r="AU2522" t="s">
        <v>44560</v>
      </c>
      <c r="AX2522">
        <v>55.707093159999999</v>
      </c>
      <c r="AY2522">
        <v>12.559506799999999</v>
      </c>
      <c r="AZ2522" t="s">
        <v>62</v>
      </c>
      <c r="BA2522">
        <v>1084</v>
      </c>
      <c r="BB2522" t="s">
        <v>63</v>
      </c>
    </row>
    <row r="2523" spans="1:54" x14ac:dyDescent="0.25">
      <c r="A2523" s="1">
        <v>45200</v>
      </c>
      <c r="B2523">
        <v>280646</v>
      </c>
      <c r="C2523" t="s">
        <v>13430</v>
      </c>
      <c r="D2523">
        <v>7130</v>
      </c>
      <c r="E2523" t="s">
        <v>10137</v>
      </c>
      <c r="F2523" t="s">
        <v>13430</v>
      </c>
      <c r="G2523">
        <v>29189587</v>
      </c>
      <c r="H2523">
        <v>1020355065</v>
      </c>
      <c r="I2523" t="s">
        <v>13431</v>
      </c>
      <c r="K2523" t="s">
        <v>13432</v>
      </c>
      <c r="L2523" t="s">
        <v>13433</v>
      </c>
      <c r="M2523">
        <v>1499</v>
      </c>
      <c r="N2523">
        <v>4</v>
      </c>
      <c r="R2523" s="1">
        <v>43822</v>
      </c>
      <c r="S2523" t="s">
        <v>56</v>
      </c>
      <c r="T2523">
        <v>766</v>
      </c>
      <c r="U2523" t="s">
        <v>10140</v>
      </c>
      <c r="V2523" s="1">
        <v>43830</v>
      </c>
      <c r="W2523">
        <v>2</v>
      </c>
      <c r="X2523" t="s">
        <v>57</v>
      </c>
      <c r="Y2523">
        <v>1</v>
      </c>
      <c r="Z2523" t="s">
        <v>46545</v>
      </c>
      <c r="AB2523">
        <v>201505</v>
      </c>
      <c r="AC2523">
        <v>933</v>
      </c>
      <c r="AD2523" t="s">
        <v>1334</v>
      </c>
      <c r="AE2523">
        <v>2024</v>
      </c>
      <c r="AF2523" t="s">
        <v>1334</v>
      </c>
      <c r="AG2523">
        <v>3</v>
      </c>
      <c r="AH2523" t="s">
        <v>81</v>
      </c>
      <c r="AI2523">
        <v>99</v>
      </c>
      <c r="AJ2523" t="s">
        <v>54511</v>
      </c>
      <c r="AK2523">
        <v>766</v>
      </c>
      <c r="AL2523" t="s">
        <v>10140</v>
      </c>
      <c r="AQ2523" t="s">
        <v>13434</v>
      </c>
      <c r="AR2523" t="s">
        <v>13435</v>
      </c>
      <c r="AS2523">
        <v>0</v>
      </c>
      <c r="AT2523" t="s">
        <v>61</v>
      </c>
      <c r="AU2523" t="s">
        <v>13436</v>
      </c>
      <c r="AX2523">
        <v>55.708611640000001</v>
      </c>
      <c r="AY2523">
        <v>9.98830901</v>
      </c>
      <c r="AZ2523" t="s">
        <v>62</v>
      </c>
      <c r="BA2523">
        <v>1082</v>
      </c>
      <c r="BB2523" t="s">
        <v>2852</v>
      </c>
    </row>
    <row r="2524" spans="1:54" x14ac:dyDescent="0.25">
      <c r="A2524" s="1">
        <v>45200</v>
      </c>
      <c r="B2524">
        <v>280647</v>
      </c>
      <c r="C2524" t="s">
        <v>13437</v>
      </c>
      <c r="D2524">
        <v>3600</v>
      </c>
      <c r="E2524" t="s">
        <v>6956</v>
      </c>
      <c r="F2524" t="s">
        <v>13437</v>
      </c>
      <c r="G2524">
        <v>29189129</v>
      </c>
      <c r="H2524">
        <v>1003277979</v>
      </c>
      <c r="I2524" t="s">
        <v>7015</v>
      </c>
      <c r="K2524" t="s">
        <v>13438</v>
      </c>
      <c r="L2524" t="s">
        <v>13439</v>
      </c>
      <c r="M2524">
        <v>917</v>
      </c>
      <c r="N2524" t="s">
        <v>13440</v>
      </c>
      <c r="R2524" s="1">
        <v>44844</v>
      </c>
      <c r="S2524" t="s">
        <v>56</v>
      </c>
      <c r="T2524">
        <v>250</v>
      </c>
      <c r="U2524" t="s">
        <v>2790</v>
      </c>
      <c r="W2524">
        <v>2</v>
      </c>
      <c r="X2524" t="s">
        <v>57</v>
      </c>
      <c r="Y2524">
        <v>1</v>
      </c>
      <c r="Z2524" t="s">
        <v>46545</v>
      </c>
      <c r="AA2524">
        <v>10</v>
      </c>
      <c r="AB2524">
        <v>201508</v>
      </c>
      <c r="AC2524">
        <v>121</v>
      </c>
      <c r="AD2524" t="s">
        <v>70</v>
      </c>
      <c r="AE2524">
        <v>1012</v>
      </c>
      <c r="AF2524" t="s">
        <v>71</v>
      </c>
      <c r="AG2524">
        <v>4</v>
      </c>
      <c r="AH2524" t="s">
        <v>44547</v>
      </c>
      <c r="AI2524">
        <v>99</v>
      </c>
      <c r="AJ2524" t="s">
        <v>54511</v>
      </c>
      <c r="AK2524">
        <v>250</v>
      </c>
      <c r="AL2524" t="s">
        <v>2790</v>
      </c>
      <c r="AQ2524" t="s">
        <v>13441</v>
      </c>
      <c r="AR2524" t="s">
        <v>7026</v>
      </c>
      <c r="AS2524">
        <v>1</v>
      </c>
      <c r="AT2524" t="s">
        <v>1446</v>
      </c>
      <c r="AU2524" t="s">
        <v>6969</v>
      </c>
      <c r="AX2524">
        <v>55.844823069999997</v>
      </c>
      <c r="AY2524">
        <v>12.06456663</v>
      </c>
      <c r="AZ2524" t="s">
        <v>62</v>
      </c>
      <c r="BA2524">
        <v>1084</v>
      </c>
      <c r="BB2524" t="s">
        <v>63</v>
      </c>
    </row>
    <row r="2525" spans="1:54" x14ac:dyDescent="0.25">
      <c r="A2525" s="1">
        <v>45200</v>
      </c>
      <c r="B2525">
        <v>280648</v>
      </c>
      <c r="C2525" t="s">
        <v>13442</v>
      </c>
      <c r="D2525">
        <v>2930</v>
      </c>
      <c r="E2525" t="s">
        <v>5575</v>
      </c>
      <c r="F2525" t="s">
        <v>13443</v>
      </c>
      <c r="G2525">
        <v>32292119</v>
      </c>
      <c r="H2525">
        <v>1015406069</v>
      </c>
      <c r="I2525" t="s">
        <v>13444</v>
      </c>
      <c r="K2525" t="s">
        <v>13445</v>
      </c>
      <c r="L2525" t="s">
        <v>45185</v>
      </c>
      <c r="M2525">
        <v>970</v>
      </c>
      <c r="N2525">
        <v>59</v>
      </c>
      <c r="R2525" s="1">
        <v>43791</v>
      </c>
      <c r="S2525" t="s">
        <v>56</v>
      </c>
      <c r="W2525">
        <v>6</v>
      </c>
      <c r="X2525" t="s">
        <v>1289</v>
      </c>
      <c r="Y2525">
        <v>1</v>
      </c>
      <c r="Z2525" t="s">
        <v>46545</v>
      </c>
      <c r="AB2525">
        <v>201505</v>
      </c>
      <c r="AC2525">
        <v>149</v>
      </c>
      <c r="AD2525" t="s">
        <v>1085</v>
      </c>
      <c r="AE2525">
        <v>1026</v>
      </c>
      <c r="AF2525" t="s">
        <v>44530</v>
      </c>
      <c r="AG2525">
        <v>1</v>
      </c>
      <c r="AH2525" t="s">
        <v>44482</v>
      </c>
      <c r="AI2525">
        <v>99</v>
      </c>
      <c r="AJ2525" t="s">
        <v>54511</v>
      </c>
      <c r="AK2525">
        <v>173</v>
      </c>
      <c r="AL2525" t="s">
        <v>44561</v>
      </c>
      <c r="AQ2525" t="s">
        <v>13446</v>
      </c>
      <c r="AS2525">
        <v>0</v>
      </c>
      <c r="AT2525" t="s">
        <v>61</v>
      </c>
      <c r="AU2525" t="s">
        <v>44737</v>
      </c>
      <c r="AX2525">
        <v>55.78508437</v>
      </c>
      <c r="AY2525">
        <v>12.5929757</v>
      </c>
      <c r="AZ2525" t="s">
        <v>62</v>
      </c>
      <c r="BA2525">
        <v>1084</v>
      </c>
      <c r="BB2525" t="s">
        <v>63</v>
      </c>
    </row>
    <row r="2526" spans="1:54" x14ac:dyDescent="0.25">
      <c r="A2526" s="1">
        <v>45200</v>
      </c>
      <c r="B2526">
        <v>280649</v>
      </c>
      <c r="C2526" t="s">
        <v>45186</v>
      </c>
      <c r="D2526">
        <v>2665</v>
      </c>
      <c r="E2526" t="s">
        <v>44786</v>
      </c>
      <c r="F2526" t="s">
        <v>45186</v>
      </c>
      <c r="G2526">
        <v>19583910</v>
      </c>
      <c r="H2526">
        <v>1003273894</v>
      </c>
      <c r="I2526" t="s">
        <v>44796</v>
      </c>
      <c r="K2526" t="s">
        <v>13447</v>
      </c>
      <c r="L2526" t="s">
        <v>44797</v>
      </c>
      <c r="M2526">
        <v>4899</v>
      </c>
      <c r="N2526">
        <v>5</v>
      </c>
      <c r="R2526" s="1">
        <v>43822</v>
      </c>
      <c r="S2526" t="s">
        <v>56</v>
      </c>
      <c r="T2526">
        <v>187</v>
      </c>
      <c r="U2526" t="s">
        <v>44706</v>
      </c>
      <c r="V2526" s="1">
        <v>43830</v>
      </c>
      <c r="W2526">
        <v>2</v>
      </c>
      <c r="X2526" t="s">
        <v>57</v>
      </c>
      <c r="Y2526">
        <v>1</v>
      </c>
      <c r="Z2526" t="s">
        <v>46545</v>
      </c>
      <c r="AB2526">
        <v>201508</v>
      </c>
      <c r="AC2526">
        <v>933</v>
      </c>
      <c r="AD2526" t="s">
        <v>1334</v>
      </c>
      <c r="AE2526">
        <v>2024</v>
      </c>
      <c r="AF2526" t="s">
        <v>1334</v>
      </c>
      <c r="AG2526">
        <v>3</v>
      </c>
      <c r="AH2526" t="s">
        <v>81</v>
      </c>
      <c r="AI2526">
        <v>99</v>
      </c>
      <c r="AJ2526" t="s">
        <v>54511</v>
      </c>
      <c r="AK2526">
        <v>187</v>
      </c>
      <c r="AL2526" t="s">
        <v>44706</v>
      </c>
      <c r="AQ2526" t="s">
        <v>13448</v>
      </c>
      <c r="AS2526">
        <v>0</v>
      </c>
      <c r="AT2526" t="s">
        <v>61</v>
      </c>
      <c r="AU2526" t="s">
        <v>44798</v>
      </c>
      <c r="AX2526">
        <v>55.627288239999999</v>
      </c>
      <c r="AY2526">
        <v>12.368911369999999</v>
      </c>
      <c r="AZ2526" t="s">
        <v>62</v>
      </c>
      <c r="BA2526">
        <v>1084</v>
      </c>
      <c r="BB2526" t="s">
        <v>63</v>
      </c>
    </row>
    <row r="2527" spans="1:54" x14ac:dyDescent="0.25">
      <c r="A2527" s="1">
        <v>45200</v>
      </c>
      <c r="B2527">
        <v>280650</v>
      </c>
      <c r="C2527" t="s">
        <v>48446</v>
      </c>
      <c r="D2527">
        <v>3300</v>
      </c>
      <c r="E2527" t="s">
        <v>44837</v>
      </c>
      <c r="F2527" t="s">
        <v>48447</v>
      </c>
      <c r="G2527">
        <v>36220465</v>
      </c>
      <c r="H2527">
        <v>1019990350</v>
      </c>
      <c r="I2527" t="s">
        <v>13449</v>
      </c>
      <c r="K2527" t="s">
        <v>13450</v>
      </c>
      <c r="L2527" t="s">
        <v>7080</v>
      </c>
      <c r="M2527">
        <v>549</v>
      </c>
      <c r="N2527">
        <v>57</v>
      </c>
      <c r="R2527" s="1">
        <v>43783</v>
      </c>
      <c r="S2527" t="s">
        <v>56</v>
      </c>
      <c r="W2527">
        <v>5</v>
      </c>
      <c r="X2527" t="s">
        <v>557</v>
      </c>
      <c r="Y2527">
        <v>1</v>
      </c>
      <c r="Z2527" t="s">
        <v>46545</v>
      </c>
      <c r="AA2527">
        <v>7</v>
      </c>
      <c r="AB2527">
        <v>201508</v>
      </c>
      <c r="AC2527">
        <v>121</v>
      </c>
      <c r="AD2527" t="s">
        <v>70</v>
      </c>
      <c r="AE2527">
        <v>1013</v>
      </c>
      <c r="AF2527" t="s">
        <v>558</v>
      </c>
      <c r="AG2527">
        <v>1</v>
      </c>
      <c r="AH2527" t="s">
        <v>44482</v>
      </c>
      <c r="AI2527">
        <v>99</v>
      </c>
      <c r="AJ2527" t="s">
        <v>54511</v>
      </c>
      <c r="AK2527">
        <v>260</v>
      </c>
      <c r="AL2527" t="s">
        <v>44839</v>
      </c>
      <c r="AQ2527" t="s">
        <v>13451</v>
      </c>
      <c r="AR2527" t="s">
        <v>13452</v>
      </c>
      <c r="AS2527">
        <v>0</v>
      </c>
      <c r="AT2527" t="s">
        <v>61</v>
      </c>
      <c r="AU2527" t="s">
        <v>7081</v>
      </c>
      <c r="AX2527">
        <v>55.992158590000003</v>
      </c>
      <c r="AY2527">
        <v>12.034392309999999</v>
      </c>
      <c r="AZ2527" t="s">
        <v>62</v>
      </c>
      <c r="BA2527">
        <v>1084</v>
      </c>
      <c r="BB2527" t="s">
        <v>63</v>
      </c>
    </row>
    <row r="2528" spans="1:54" x14ac:dyDescent="0.25">
      <c r="A2528" s="1">
        <v>45200</v>
      </c>
      <c r="B2528">
        <v>280651</v>
      </c>
      <c r="C2528" t="s">
        <v>53210</v>
      </c>
      <c r="D2528">
        <v>9700</v>
      </c>
      <c r="E2528" t="s">
        <v>48301</v>
      </c>
      <c r="F2528" t="s">
        <v>53211</v>
      </c>
      <c r="G2528">
        <v>36239999</v>
      </c>
      <c r="H2528">
        <v>1020165231</v>
      </c>
      <c r="I2528" t="s">
        <v>13453</v>
      </c>
      <c r="K2528" t="s">
        <v>13454</v>
      </c>
      <c r="L2528" t="s">
        <v>13455</v>
      </c>
      <c r="M2528">
        <v>734</v>
      </c>
      <c r="N2528">
        <v>22</v>
      </c>
      <c r="R2528" s="1">
        <v>44881</v>
      </c>
      <c r="S2528" t="s">
        <v>56</v>
      </c>
      <c r="W2528">
        <v>5</v>
      </c>
      <c r="X2528" t="s">
        <v>557</v>
      </c>
      <c r="Y2528">
        <v>1</v>
      </c>
      <c r="Z2528" t="s">
        <v>46545</v>
      </c>
      <c r="AA2528">
        <v>9</v>
      </c>
      <c r="AB2528">
        <v>201508</v>
      </c>
      <c r="AC2528">
        <v>121</v>
      </c>
      <c r="AD2528" t="s">
        <v>70</v>
      </c>
      <c r="AE2528">
        <v>1013</v>
      </c>
      <c r="AF2528" t="s">
        <v>558</v>
      </c>
      <c r="AG2528">
        <v>1</v>
      </c>
      <c r="AH2528" t="s">
        <v>44482</v>
      </c>
      <c r="AI2528">
        <v>99</v>
      </c>
      <c r="AJ2528" t="s">
        <v>54511</v>
      </c>
      <c r="AK2528">
        <v>810</v>
      </c>
      <c r="AL2528" t="s">
        <v>48302</v>
      </c>
      <c r="AQ2528" t="s">
        <v>13456</v>
      </c>
      <c r="AR2528" t="s">
        <v>13457</v>
      </c>
      <c r="AS2528">
        <v>0</v>
      </c>
      <c r="AT2528" t="s">
        <v>61</v>
      </c>
      <c r="AU2528" t="s">
        <v>13458</v>
      </c>
      <c r="AX2528">
        <v>57.314809480000001</v>
      </c>
      <c r="AY2528">
        <v>9.9719024800000007</v>
      </c>
      <c r="AZ2528" t="s">
        <v>62</v>
      </c>
      <c r="BA2528">
        <v>1081</v>
      </c>
      <c r="BB2528" t="s">
        <v>1844</v>
      </c>
    </row>
    <row r="2529" spans="1:54" x14ac:dyDescent="0.25">
      <c r="A2529" s="1">
        <v>45200</v>
      </c>
      <c r="B2529">
        <v>280652</v>
      </c>
      <c r="C2529" t="s">
        <v>48448</v>
      </c>
      <c r="D2529">
        <v>6400</v>
      </c>
      <c r="E2529" t="s">
        <v>48164</v>
      </c>
      <c r="F2529" t="s">
        <v>48449</v>
      </c>
      <c r="G2529">
        <v>36102500</v>
      </c>
      <c r="H2529">
        <v>1019751992</v>
      </c>
      <c r="I2529" t="s">
        <v>13459</v>
      </c>
      <c r="K2529" t="s">
        <v>13460</v>
      </c>
      <c r="L2529" t="s">
        <v>13461</v>
      </c>
      <c r="M2529">
        <v>2470</v>
      </c>
      <c r="N2529">
        <v>3</v>
      </c>
      <c r="R2529" s="1">
        <v>43227</v>
      </c>
      <c r="S2529" t="s">
        <v>56</v>
      </c>
      <c r="V2529" s="1">
        <v>43004</v>
      </c>
      <c r="W2529">
        <v>5</v>
      </c>
      <c r="X2529" t="s">
        <v>557</v>
      </c>
      <c r="Y2529">
        <v>1</v>
      </c>
      <c r="Z2529" t="s">
        <v>46545</v>
      </c>
      <c r="AA2529">
        <v>9</v>
      </c>
      <c r="AB2529">
        <v>201508</v>
      </c>
      <c r="AC2529">
        <v>121</v>
      </c>
      <c r="AD2529" t="s">
        <v>70</v>
      </c>
      <c r="AE2529">
        <v>1013</v>
      </c>
      <c r="AF2529" t="s">
        <v>558</v>
      </c>
      <c r="AG2529">
        <v>3</v>
      </c>
      <c r="AH2529" t="s">
        <v>81</v>
      </c>
      <c r="AI2529">
        <v>99</v>
      </c>
      <c r="AJ2529" t="s">
        <v>54511</v>
      </c>
      <c r="AK2529">
        <v>540</v>
      </c>
      <c r="AL2529" t="s">
        <v>48166</v>
      </c>
      <c r="AQ2529" t="s">
        <v>13462</v>
      </c>
      <c r="AR2529" t="s">
        <v>13463</v>
      </c>
      <c r="AS2529">
        <v>0</v>
      </c>
      <c r="AT2529" t="s">
        <v>61</v>
      </c>
      <c r="AU2529" t="s">
        <v>11533</v>
      </c>
      <c r="AX2529">
        <v>54.906503270000002</v>
      </c>
      <c r="AY2529">
        <v>9.7892742699999999</v>
      </c>
      <c r="AZ2529" t="s">
        <v>62</v>
      </c>
      <c r="BA2529">
        <v>1083</v>
      </c>
      <c r="BB2529" t="s">
        <v>2861</v>
      </c>
    </row>
    <row r="2530" spans="1:54" x14ac:dyDescent="0.25">
      <c r="A2530" s="1">
        <v>45200</v>
      </c>
      <c r="B2530">
        <v>280653</v>
      </c>
      <c r="C2530" t="s">
        <v>13464</v>
      </c>
      <c r="D2530">
        <v>9760</v>
      </c>
      <c r="E2530" t="s">
        <v>53139</v>
      </c>
      <c r="F2530" t="s">
        <v>48450</v>
      </c>
      <c r="G2530">
        <v>35432353</v>
      </c>
      <c r="H2530">
        <v>1019900874</v>
      </c>
      <c r="I2530" t="s">
        <v>13465</v>
      </c>
      <c r="K2530" t="s">
        <v>13466</v>
      </c>
      <c r="L2530" t="s">
        <v>13467</v>
      </c>
      <c r="M2530">
        <v>2724</v>
      </c>
      <c r="N2530">
        <v>1</v>
      </c>
      <c r="R2530" s="1">
        <v>43783</v>
      </c>
      <c r="S2530" t="s">
        <v>56</v>
      </c>
      <c r="W2530">
        <v>5</v>
      </c>
      <c r="X2530" t="s">
        <v>557</v>
      </c>
      <c r="Y2530">
        <v>1</v>
      </c>
      <c r="Z2530" t="s">
        <v>46545</v>
      </c>
      <c r="AA2530">
        <v>10</v>
      </c>
      <c r="AB2530">
        <v>201508</v>
      </c>
      <c r="AC2530">
        <v>121</v>
      </c>
      <c r="AD2530" t="s">
        <v>70</v>
      </c>
      <c r="AE2530">
        <v>1013</v>
      </c>
      <c r="AF2530" t="s">
        <v>558</v>
      </c>
      <c r="AG2530">
        <v>1</v>
      </c>
      <c r="AH2530" t="s">
        <v>44482</v>
      </c>
      <c r="AI2530">
        <v>99</v>
      </c>
      <c r="AJ2530" t="s">
        <v>54511</v>
      </c>
      <c r="AK2530">
        <v>860</v>
      </c>
      <c r="AL2530" t="s">
        <v>48081</v>
      </c>
      <c r="AQ2530" t="s">
        <v>13468</v>
      </c>
      <c r="AR2530" t="s">
        <v>13469</v>
      </c>
      <c r="AS2530">
        <v>0</v>
      </c>
      <c r="AT2530" t="s">
        <v>61</v>
      </c>
      <c r="AU2530" t="s">
        <v>13470</v>
      </c>
      <c r="AX2530">
        <v>57.35595884</v>
      </c>
      <c r="AY2530">
        <v>10.012460620000001</v>
      </c>
      <c r="AZ2530" t="s">
        <v>62</v>
      </c>
      <c r="BA2530">
        <v>1081</v>
      </c>
      <c r="BB2530" t="s">
        <v>1844</v>
      </c>
    </row>
    <row r="2531" spans="1:54" x14ac:dyDescent="0.25">
      <c r="A2531" s="1">
        <v>45200</v>
      </c>
      <c r="B2531">
        <v>280654</v>
      </c>
      <c r="C2531" t="s">
        <v>13471</v>
      </c>
      <c r="D2531">
        <v>7540</v>
      </c>
      <c r="E2531" t="s">
        <v>11180</v>
      </c>
      <c r="F2531" t="s">
        <v>48451</v>
      </c>
      <c r="G2531">
        <v>36169125</v>
      </c>
      <c r="H2531">
        <v>1021197463</v>
      </c>
      <c r="I2531" t="s">
        <v>13472</v>
      </c>
      <c r="K2531" t="s">
        <v>13473</v>
      </c>
      <c r="L2531" t="s">
        <v>13474</v>
      </c>
      <c r="M2531">
        <v>123</v>
      </c>
      <c r="N2531">
        <v>76</v>
      </c>
      <c r="R2531" s="1">
        <v>44097</v>
      </c>
      <c r="S2531" t="s">
        <v>56</v>
      </c>
      <c r="W2531">
        <v>5</v>
      </c>
      <c r="X2531" t="s">
        <v>557</v>
      </c>
      <c r="Y2531">
        <v>1</v>
      </c>
      <c r="Z2531" t="s">
        <v>46545</v>
      </c>
      <c r="AA2531">
        <v>6</v>
      </c>
      <c r="AB2531">
        <v>201508</v>
      </c>
      <c r="AC2531">
        <v>121</v>
      </c>
      <c r="AD2531" t="s">
        <v>70</v>
      </c>
      <c r="AE2531">
        <v>1013</v>
      </c>
      <c r="AF2531" t="s">
        <v>558</v>
      </c>
      <c r="AG2531">
        <v>1</v>
      </c>
      <c r="AH2531" t="s">
        <v>44482</v>
      </c>
      <c r="AI2531">
        <v>99</v>
      </c>
      <c r="AJ2531" t="s">
        <v>54511</v>
      </c>
      <c r="AK2531">
        <v>657</v>
      </c>
      <c r="AL2531" t="s">
        <v>10242</v>
      </c>
      <c r="AQ2531" t="s">
        <v>13475</v>
      </c>
      <c r="AR2531" t="s">
        <v>13476</v>
      </c>
      <c r="AS2531">
        <v>0</v>
      </c>
      <c r="AT2531" t="s">
        <v>61</v>
      </c>
      <c r="AU2531" t="s">
        <v>1494</v>
      </c>
      <c r="AX2531">
        <v>56.329122949999999</v>
      </c>
      <c r="AY2531">
        <v>8.9283173799999993</v>
      </c>
      <c r="AZ2531" t="s">
        <v>62</v>
      </c>
      <c r="BA2531">
        <v>1082</v>
      </c>
      <c r="BB2531" t="s">
        <v>2852</v>
      </c>
    </row>
    <row r="2532" spans="1:54" x14ac:dyDescent="0.25">
      <c r="A2532" s="1">
        <v>45200</v>
      </c>
      <c r="B2532">
        <v>280655</v>
      </c>
      <c r="C2532" t="s">
        <v>13477</v>
      </c>
      <c r="D2532">
        <v>9480</v>
      </c>
      <c r="E2532" t="s">
        <v>48171</v>
      </c>
      <c r="F2532" t="s">
        <v>13478</v>
      </c>
      <c r="G2532">
        <v>36216166</v>
      </c>
      <c r="H2532">
        <v>1019959488</v>
      </c>
      <c r="I2532" t="s">
        <v>13479</v>
      </c>
      <c r="K2532" t="s">
        <v>13480</v>
      </c>
      <c r="L2532" t="s">
        <v>13481</v>
      </c>
      <c r="M2532">
        <v>2976</v>
      </c>
      <c r="N2532">
        <v>7</v>
      </c>
      <c r="R2532" s="1">
        <v>44881</v>
      </c>
      <c r="S2532" t="s">
        <v>56</v>
      </c>
      <c r="W2532">
        <v>5</v>
      </c>
      <c r="X2532" t="s">
        <v>557</v>
      </c>
      <c r="Y2532">
        <v>1</v>
      </c>
      <c r="Z2532" t="s">
        <v>46545</v>
      </c>
      <c r="AA2532">
        <v>6</v>
      </c>
      <c r="AB2532">
        <v>201508</v>
      </c>
      <c r="AC2532">
        <v>121</v>
      </c>
      <c r="AD2532" t="s">
        <v>70</v>
      </c>
      <c r="AE2532">
        <v>1013</v>
      </c>
      <c r="AF2532" t="s">
        <v>558</v>
      </c>
      <c r="AG2532">
        <v>1</v>
      </c>
      <c r="AH2532" t="s">
        <v>44482</v>
      </c>
      <c r="AI2532">
        <v>99</v>
      </c>
      <c r="AJ2532" t="s">
        <v>54511</v>
      </c>
      <c r="AK2532">
        <v>860</v>
      </c>
      <c r="AL2532" t="s">
        <v>48081</v>
      </c>
      <c r="AQ2532" t="s">
        <v>13482</v>
      </c>
      <c r="AS2532">
        <v>0</v>
      </c>
      <c r="AT2532" t="s">
        <v>61</v>
      </c>
      <c r="AU2532" t="s">
        <v>13483</v>
      </c>
      <c r="AX2532">
        <v>57.424732650000003</v>
      </c>
      <c r="AY2532">
        <v>9.8450197100000008</v>
      </c>
      <c r="AZ2532" t="s">
        <v>62</v>
      </c>
      <c r="BA2532">
        <v>1081</v>
      </c>
      <c r="BB2532" t="s">
        <v>1844</v>
      </c>
    </row>
    <row r="2533" spans="1:54" x14ac:dyDescent="0.25">
      <c r="A2533" s="1">
        <v>45200</v>
      </c>
      <c r="B2533">
        <v>280656</v>
      </c>
      <c r="C2533" t="s">
        <v>13484</v>
      </c>
      <c r="D2533">
        <v>5240</v>
      </c>
      <c r="E2533" t="s">
        <v>54738</v>
      </c>
      <c r="F2533" t="s">
        <v>13485</v>
      </c>
      <c r="G2533">
        <v>36313293</v>
      </c>
      <c r="H2533">
        <v>1020280235</v>
      </c>
      <c r="I2533" t="s">
        <v>13486</v>
      </c>
      <c r="K2533" t="s">
        <v>13487</v>
      </c>
      <c r="L2533" t="s">
        <v>55380</v>
      </c>
      <c r="M2533">
        <v>68</v>
      </c>
      <c r="N2533">
        <v>5</v>
      </c>
      <c r="R2533" s="1">
        <v>43605</v>
      </c>
      <c r="S2533" t="s">
        <v>56</v>
      </c>
      <c r="W2533">
        <v>5</v>
      </c>
      <c r="X2533" t="s">
        <v>557</v>
      </c>
      <c r="Y2533">
        <v>1</v>
      </c>
      <c r="Z2533" t="s">
        <v>46545</v>
      </c>
      <c r="AA2533">
        <v>9</v>
      </c>
      <c r="AB2533">
        <v>201508</v>
      </c>
      <c r="AC2533">
        <v>121</v>
      </c>
      <c r="AD2533" t="s">
        <v>70</v>
      </c>
      <c r="AE2533">
        <v>1013</v>
      </c>
      <c r="AF2533" t="s">
        <v>558</v>
      </c>
      <c r="AG2533">
        <v>1</v>
      </c>
      <c r="AH2533" t="s">
        <v>44482</v>
      </c>
      <c r="AI2533">
        <v>99</v>
      </c>
      <c r="AJ2533" t="s">
        <v>54511</v>
      </c>
      <c r="AK2533">
        <v>461</v>
      </c>
      <c r="AL2533" t="s">
        <v>10612</v>
      </c>
      <c r="AQ2533" t="s">
        <v>13488</v>
      </c>
      <c r="AR2533" t="s">
        <v>13489</v>
      </c>
      <c r="AS2533">
        <v>0</v>
      </c>
      <c r="AT2533" t="s">
        <v>61</v>
      </c>
      <c r="AU2533" t="s">
        <v>55381</v>
      </c>
      <c r="AX2533">
        <v>55.400749949999998</v>
      </c>
      <c r="AY2533">
        <v>10.419766900000001</v>
      </c>
      <c r="AZ2533" t="s">
        <v>62</v>
      </c>
      <c r="BA2533">
        <v>1083</v>
      </c>
      <c r="BB2533" t="s">
        <v>2861</v>
      </c>
    </row>
    <row r="2534" spans="1:54" x14ac:dyDescent="0.25">
      <c r="A2534" s="1">
        <v>45200</v>
      </c>
      <c r="B2534">
        <v>280657</v>
      </c>
      <c r="C2534" t="s">
        <v>48452</v>
      </c>
      <c r="D2534">
        <v>2400</v>
      </c>
      <c r="E2534" t="s">
        <v>46564</v>
      </c>
      <c r="F2534" t="s">
        <v>48453</v>
      </c>
      <c r="G2534">
        <v>37648582</v>
      </c>
      <c r="H2534">
        <v>1021386010</v>
      </c>
      <c r="I2534" t="s">
        <v>13490</v>
      </c>
      <c r="K2534" t="s">
        <v>13491</v>
      </c>
      <c r="L2534" t="s">
        <v>13492</v>
      </c>
      <c r="M2534">
        <v>1544</v>
      </c>
      <c r="N2534">
        <v>115</v>
      </c>
      <c r="R2534" s="1">
        <v>43738</v>
      </c>
      <c r="S2534" t="s">
        <v>56</v>
      </c>
      <c r="W2534">
        <v>5</v>
      </c>
      <c r="X2534" t="s">
        <v>557</v>
      </c>
      <c r="Y2534">
        <v>1</v>
      </c>
      <c r="Z2534" t="s">
        <v>46545</v>
      </c>
      <c r="AA2534">
        <v>9</v>
      </c>
      <c r="AB2534">
        <v>201508</v>
      </c>
      <c r="AC2534">
        <v>121</v>
      </c>
      <c r="AD2534" t="s">
        <v>70</v>
      </c>
      <c r="AE2534">
        <v>1013</v>
      </c>
      <c r="AF2534" t="s">
        <v>558</v>
      </c>
      <c r="AG2534">
        <v>1</v>
      </c>
      <c r="AH2534" t="s">
        <v>44482</v>
      </c>
      <c r="AI2534">
        <v>99</v>
      </c>
      <c r="AJ2534" t="s">
        <v>54511</v>
      </c>
      <c r="AK2534">
        <v>101</v>
      </c>
      <c r="AL2534" t="s">
        <v>46544</v>
      </c>
      <c r="AQ2534" t="s">
        <v>13493</v>
      </c>
      <c r="AR2534" t="s">
        <v>48454</v>
      </c>
      <c r="AS2534">
        <v>0</v>
      </c>
      <c r="AT2534" t="s">
        <v>61</v>
      </c>
      <c r="AU2534" t="s">
        <v>1895</v>
      </c>
      <c r="AX2534">
        <v>55.721838609999999</v>
      </c>
      <c r="AY2534">
        <v>12.54115953</v>
      </c>
      <c r="AZ2534" t="s">
        <v>62</v>
      </c>
      <c r="BA2534">
        <v>1084</v>
      </c>
      <c r="BB2534" t="s">
        <v>63</v>
      </c>
    </row>
    <row r="2535" spans="1:54" x14ac:dyDescent="0.25">
      <c r="A2535" s="1">
        <v>45200</v>
      </c>
      <c r="B2535">
        <v>280658</v>
      </c>
      <c r="C2535" t="s">
        <v>13494</v>
      </c>
      <c r="D2535">
        <v>6270</v>
      </c>
      <c r="E2535" t="s">
        <v>48149</v>
      </c>
      <c r="F2535" t="s">
        <v>13494</v>
      </c>
      <c r="G2535">
        <v>35937234</v>
      </c>
      <c r="H2535">
        <v>1019538849</v>
      </c>
      <c r="I2535" t="s">
        <v>48455</v>
      </c>
      <c r="K2535" t="s">
        <v>13495</v>
      </c>
      <c r="L2535" t="s">
        <v>13496</v>
      </c>
      <c r="M2535">
        <v>1330</v>
      </c>
      <c r="N2535">
        <v>12</v>
      </c>
      <c r="R2535" s="1">
        <v>43783</v>
      </c>
      <c r="S2535" t="s">
        <v>641</v>
      </c>
      <c r="W2535">
        <v>5</v>
      </c>
      <c r="X2535" t="s">
        <v>557</v>
      </c>
      <c r="Y2535">
        <v>1</v>
      </c>
      <c r="Z2535" t="s">
        <v>46545</v>
      </c>
      <c r="AA2535">
        <v>9</v>
      </c>
      <c r="AB2535">
        <v>201508</v>
      </c>
      <c r="AC2535">
        <v>121</v>
      </c>
      <c r="AD2535" t="s">
        <v>70</v>
      </c>
      <c r="AE2535">
        <v>1013</v>
      </c>
      <c r="AF2535" t="s">
        <v>558</v>
      </c>
      <c r="AG2535">
        <v>1</v>
      </c>
      <c r="AH2535" t="s">
        <v>44482</v>
      </c>
      <c r="AI2535">
        <v>99</v>
      </c>
      <c r="AJ2535" t="s">
        <v>54511</v>
      </c>
      <c r="AK2535">
        <v>550</v>
      </c>
      <c r="AL2535" t="s">
        <v>48151</v>
      </c>
      <c r="AQ2535" t="s">
        <v>13497</v>
      </c>
      <c r="AR2535" t="s">
        <v>13498</v>
      </c>
      <c r="AS2535">
        <v>0</v>
      </c>
      <c r="AT2535" t="s">
        <v>61</v>
      </c>
      <c r="AU2535" t="s">
        <v>13499</v>
      </c>
      <c r="AX2535">
        <v>54.937343290000001</v>
      </c>
      <c r="AY2535">
        <v>8.8684525900000004</v>
      </c>
      <c r="AZ2535" t="s">
        <v>62</v>
      </c>
      <c r="BA2535">
        <v>1083</v>
      </c>
      <c r="BB2535" t="s">
        <v>2861</v>
      </c>
    </row>
    <row r="2536" spans="1:54" x14ac:dyDescent="0.25">
      <c r="A2536" s="1">
        <v>45200</v>
      </c>
      <c r="B2536">
        <v>280659</v>
      </c>
      <c r="C2536" t="s">
        <v>13500</v>
      </c>
      <c r="D2536">
        <v>9330</v>
      </c>
      <c r="E2536" t="s">
        <v>13501</v>
      </c>
      <c r="F2536" t="s">
        <v>13502</v>
      </c>
      <c r="G2536">
        <v>36381426</v>
      </c>
      <c r="H2536">
        <v>1020051171</v>
      </c>
      <c r="I2536" t="s">
        <v>13503</v>
      </c>
      <c r="K2536" t="s">
        <v>13504</v>
      </c>
      <c r="L2536" t="s">
        <v>45187</v>
      </c>
      <c r="M2536">
        <v>1422</v>
      </c>
      <c r="N2536">
        <v>23</v>
      </c>
      <c r="R2536" s="1">
        <v>45048</v>
      </c>
      <c r="S2536" t="s">
        <v>56</v>
      </c>
      <c r="W2536">
        <v>5</v>
      </c>
      <c r="X2536" t="s">
        <v>557</v>
      </c>
      <c r="Y2536">
        <v>1</v>
      </c>
      <c r="Z2536" t="s">
        <v>46545</v>
      </c>
      <c r="AA2536">
        <v>7</v>
      </c>
      <c r="AB2536">
        <v>201508</v>
      </c>
      <c r="AC2536">
        <v>121</v>
      </c>
      <c r="AD2536" t="s">
        <v>70</v>
      </c>
      <c r="AE2536">
        <v>1013</v>
      </c>
      <c r="AF2536" t="s">
        <v>558</v>
      </c>
      <c r="AG2536">
        <v>1</v>
      </c>
      <c r="AH2536" t="s">
        <v>44482</v>
      </c>
      <c r="AI2536">
        <v>99</v>
      </c>
      <c r="AJ2536" t="s">
        <v>54511</v>
      </c>
      <c r="AK2536">
        <v>810</v>
      </c>
      <c r="AL2536" t="s">
        <v>48302</v>
      </c>
      <c r="AQ2536" t="s">
        <v>13505</v>
      </c>
      <c r="AR2536" t="s">
        <v>13506</v>
      </c>
      <c r="AS2536">
        <v>0</v>
      </c>
      <c r="AT2536" t="s">
        <v>61</v>
      </c>
      <c r="AU2536" t="s">
        <v>45188</v>
      </c>
      <c r="AX2536">
        <v>57.199714569999998</v>
      </c>
      <c r="AY2536">
        <v>10.38097761</v>
      </c>
      <c r="AZ2536" t="s">
        <v>62</v>
      </c>
      <c r="BA2536">
        <v>1081</v>
      </c>
      <c r="BB2536" t="s">
        <v>1844</v>
      </c>
    </row>
    <row r="2537" spans="1:54" x14ac:dyDescent="0.25">
      <c r="A2537" s="1">
        <v>45200</v>
      </c>
      <c r="B2537">
        <v>280660</v>
      </c>
      <c r="C2537" t="s">
        <v>13507</v>
      </c>
      <c r="D2537">
        <v>4250</v>
      </c>
      <c r="E2537" t="s">
        <v>10821</v>
      </c>
      <c r="F2537" t="s">
        <v>13508</v>
      </c>
      <c r="G2537">
        <v>36343443</v>
      </c>
      <c r="I2537" t="s">
        <v>13509</v>
      </c>
      <c r="L2537" t="s">
        <v>13510</v>
      </c>
      <c r="M2537">
        <v>642</v>
      </c>
      <c r="N2537" t="s">
        <v>9213</v>
      </c>
      <c r="R2537" s="1">
        <v>42594</v>
      </c>
      <c r="S2537" t="s">
        <v>56</v>
      </c>
      <c r="W2537">
        <v>5</v>
      </c>
      <c r="X2537" t="s">
        <v>557</v>
      </c>
      <c r="Y2537">
        <v>1</v>
      </c>
      <c r="Z2537" t="s">
        <v>46545</v>
      </c>
      <c r="AB2537">
        <v>201508</v>
      </c>
      <c r="AC2537">
        <v>132</v>
      </c>
      <c r="AD2537" t="s">
        <v>746</v>
      </c>
      <c r="AE2537">
        <v>1062</v>
      </c>
      <c r="AF2537" t="s">
        <v>753</v>
      </c>
      <c r="AG2537">
        <v>8</v>
      </c>
      <c r="AH2537" t="s">
        <v>10520</v>
      </c>
      <c r="AI2537">
        <v>99</v>
      </c>
      <c r="AJ2537" t="s">
        <v>54511</v>
      </c>
      <c r="AK2537">
        <v>370</v>
      </c>
      <c r="AL2537" t="s">
        <v>44987</v>
      </c>
      <c r="AS2537">
        <v>0</v>
      </c>
      <c r="AT2537" t="s">
        <v>61</v>
      </c>
      <c r="AU2537" t="s">
        <v>13037</v>
      </c>
      <c r="AX2537">
        <v>55.2870840048909</v>
      </c>
      <c r="AY2537">
        <v>11.5589918298631</v>
      </c>
      <c r="AZ2537" t="s">
        <v>62</v>
      </c>
      <c r="BA2537">
        <v>1085</v>
      </c>
      <c r="BB2537" t="s">
        <v>44618</v>
      </c>
    </row>
    <row r="2538" spans="1:54" x14ac:dyDescent="0.25">
      <c r="A2538" s="1">
        <v>45200</v>
      </c>
      <c r="B2538">
        <v>280661</v>
      </c>
      <c r="C2538" t="s">
        <v>13511</v>
      </c>
      <c r="D2538">
        <v>9330</v>
      </c>
      <c r="E2538" t="s">
        <v>13501</v>
      </c>
      <c r="F2538" t="s">
        <v>13512</v>
      </c>
      <c r="G2538">
        <v>36600799</v>
      </c>
      <c r="I2538" t="s">
        <v>13513</v>
      </c>
      <c r="L2538" t="s">
        <v>13514</v>
      </c>
      <c r="M2538">
        <v>451</v>
      </c>
      <c r="N2538" t="s">
        <v>13515</v>
      </c>
      <c r="R2538" s="1">
        <v>42185</v>
      </c>
      <c r="S2538" t="s">
        <v>56</v>
      </c>
      <c r="W2538">
        <v>5</v>
      </c>
      <c r="X2538" t="s">
        <v>557</v>
      </c>
      <c r="Y2538">
        <v>1</v>
      </c>
      <c r="Z2538" t="s">
        <v>46545</v>
      </c>
      <c r="AA2538">
        <v>6</v>
      </c>
      <c r="AB2538">
        <v>201508</v>
      </c>
      <c r="AC2538">
        <v>121</v>
      </c>
      <c r="AD2538" t="s">
        <v>70</v>
      </c>
      <c r="AE2538">
        <v>1013</v>
      </c>
      <c r="AF2538" t="s">
        <v>558</v>
      </c>
      <c r="AG2538">
        <v>8</v>
      </c>
      <c r="AH2538" t="s">
        <v>10520</v>
      </c>
      <c r="AI2538">
        <v>99</v>
      </c>
      <c r="AJ2538" t="s">
        <v>54511</v>
      </c>
      <c r="AK2538">
        <v>810</v>
      </c>
      <c r="AL2538" t="s">
        <v>48302</v>
      </c>
      <c r="AQ2538" t="s">
        <v>13516</v>
      </c>
      <c r="AR2538" t="s">
        <v>13517</v>
      </c>
      <c r="AS2538">
        <v>0</v>
      </c>
      <c r="AT2538" t="s">
        <v>61</v>
      </c>
      <c r="AU2538" t="s">
        <v>13518</v>
      </c>
      <c r="AX2538">
        <v>57.158279397131103</v>
      </c>
      <c r="AY2538">
        <v>10.286934227026499</v>
      </c>
      <c r="AZ2538" t="s">
        <v>62</v>
      </c>
      <c r="BA2538">
        <v>1081</v>
      </c>
      <c r="BB2538" t="s">
        <v>1844</v>
      </c>
    </row>
    <row r="2539" spans="1:54" x14ac:dyDescent="0.25">
      <c r="A2539" s="1">
        <v>45200</v>
      </c>
      <c r="B2539">
        <v>280662</v>
      </c>
      <c r="C2539" t="s">
        <v>48456</v>
      </c>
      <c r="D2539">
        <v>9800</v>
      </c>
      <c r="E2539" t="s">
        <v>48083</v>
      </c>
      <c r="F2539" t="s">
        <v>48457</v>
      </c>
      <c r="G2539">
        <v>36097094</v>
      </c>
      <c r="H2539">
        <v>1019925672</v>
      </c>
      <c r="I2539" t="s">
        <v>48458</v>
      </c>
      <c r="K2539" t="s">
        <v>13519</v>
      </c>
      <c r="L2539" t="s">
        <v>13520</v>
      </c>
      <c r="M2539">
        <v>3062</v>
      </c>
      <c r="N2539">
        <v>2</v>
      </c>
      <c r="R2539" s="1">
        <v>45175</v>
      </c>
      <c r="S2539" t="s">
        <v>877</v>
      </c>
      <c r="W2539">
        <v>5</v>
      </c>
      <c r="X2539" t="s">
        <v>557</v>
      </c>
      <c r="Y2539">
        <v>1</v>
      </c>
      <c r="Z2539" t="s">
        <v>46545</v>
      </c>
      <c r="AA2539">
        <v>7</v>
      </c>
      <c r="AB2539">
        <v>201508</v>
      </c>
      <c r="AC2539">
        <v>121</v>
      </c>
      <c r="AD2539" t="s">
        <v>70</v>
      </c>
      <c r="AE2539">
        <v>1013</v>
      </c>
      <c r="AF2539" t="s">
        <v>558</v>
      </c>
      <c r="AG2539">
        <v>1</v>
      </c>
      <c r="AH2539" t="s">
        <v>44482</v>
      </c>
      <c r="AI2539">
        <v>99</v>
      </c>
      <c r="AJ2539" t="s">
        <v>54511</v>
      </c>
      <c r="AK2539">
        <v>860</v>
      </c>
      <c r="AL2539" t="s">
        <v>48081</v>
      </c>
      <c r="AQ2539" t="s">
        <v>13521</v>
      </c>
      <c r="AR2539" t="s">
        <v>13522</v>
      </c>
      <c r="AS2539">
        <v>0</v>
      </c>
      <c r="AT2539" t="s">
        <v>61</v>
      </c>
      <c r="AU2539" t="s">
        <v>11317</v>
      </c>
      <c r="AX2539">
        <v>57.476108779999997</v>
      </c>
      <c r="AY2539">
        <v>10.09600719</v>
      </c>
      <c r="AZ2539" t="s">
        <v>62</v>
      </c>
      <c r="BA2539">
        <v>1081</v>
      </c>
      <c r="BB2539" t="s">
        <v>1844</v>
      </c>
    </row>
    <row r="2540" spans="1:54" x14ac:dyDescent="0.25">
      <c r="A2540" s="1">
        <v>45200</v>
      </c>
      <c r="B2540">
        <v>280663</v>
      </c>
      <c r="C2540" t="s">
        <v>48459</v>
      </c>
      <c r="D2540">
        <v>8520</v>
      </c>
      <c r="E2540" t="s">
        <v>10951</v>
      </c>
      <c r="F2540" t="s">
        <v>48460</v>
      </c>
      <c r="G2540">
        <v>35765522</v>
      </c>
      <c r="H2540">
        <v>1019424290</v>
      </c>
      <c r="I2540" t="s">
        <v>13523</v>
      </c>
      <c r="K2540" t="s">
        <v>13524</v>
      </c>
      <c r="L2540" t="s">
        <v>53212</v>
      </c>
      <c r="M2540">
        <v>5672</v>
      </c>
      <c r="N2540">
        <v>27</v>
      </c>
      <c r="R2540" s="1">
        <v>43941</v>
      </c>
      <c r="S2540" t="s">
        <v>641</v>
      </c>
      <c r="V2540" s="1">
        <v>43517</v>
      </c>
      <c r="W2540">
        <v>5</v>
      </c>
      <c r="X2540" t="s">
        <v>557</v>
      </c>
      <c r="Y2540">
        <v>1</v>
      </c>
      <c r="Z2540" t="s">
        <v>46545</v>
      </c>
      <c r="AA2540">
        <v>6</v>
      </c>
      <c r="AB2540">
        <v>201508</v>
      </c>
      <c r="AC2540">
        <v>121</v>
      </c>
      <c r="AD2540" t="s">
        <v>70</v>
      </c>
      <c r="AE2540">
        <v>1013</v>
      </c>
      <c r="AF2540" t="s">
        <v>558</v>
      </c>
      <c r="AG2540">
        <v>3</v>
      </c>
      <c r="AH2540" t="s">
        <v>81</v>
      </c>
      <c r="AI2540">
        <v>99</v>
      </c>
      <c r="AJ2540" t="s">
        <v>54511</v>
      </c>
      <c r="AK2540">
        <v>751</v>
      </c>
      <c r="AL2540" t="s">
        <v>10168</v>
      </c>
      <c r="AQ2540" t="s">
        <v>13525</v>
      </c>
      <c r="AR2540" t="s">
        <v>13526</v>
      </c>
      <c r="AS2540">
        <v>0</v>
      </c>
      <c r="AT2540" t="s">
        <v>61</v>
      </c>
      <c r="AU2540" t="s">
        <v>53213</v>
      </c>
      <c r="AZ2540" t="s">
        <v>62</v>
      </c>
      <c r="BA2540">
        <v>1082</v>
      </c>
      <c r="BB2540" t="s">
        <v>2852</v>
      </c>
    </row>
    <row r="2541" spans="1:54" x14ac:dyDescent="0.25">
      <c r="A2541" s="1">
        <v>45200</v>
      </c>
      <c r="B2541">
        <v>280664</v>
      </c>
      <c r="C2541" t="s">
        <v>13527</v>
      </c>
      <c r="D2541">
        <v>2800</v>
      </c>
      <c r="E2541" t="s">
        <v>1730</v>
      </c>
      <c r="F2541" t="s">
        <v>13528</v>
      </c>
      <c r="G2541">
        <v>20578912</v>
      </c>
      <c r="H2541">
        <v>1020477314</v>
      </c>
      <c r="I2541" t="s">
        <v>3264</v>
      </c>
      <c r="K2541" t="s">
        <v>3266</v>
      </c>
      <c r="L2541" t="s">
        <v>13529</v>
      </c>
      <c r="M2541">
        <v>431</v>
      </c>
      <c r="N2541" t="s">
        <v>13530</v>
      </c>
      <c r="P2541">
        <v>3</v>
      </c>
      <c r="R2541" s="1">
        <v>44453</v>
      </c>
      <c r="S2541" t="s">
        <v>56</v>
      </c>
      <c r="V2541" s="1">
        <v>44440</v>
      </c>
      <c r="W2541">
        <v>4</v>
      </c>
      <c r="X2541" t="s">
        <v>725</v>
      </c>
      <c r="Y2541">
        <v>1</v>
      </c>
      <c r="Z2541" t="s">
        <v>46545</v>
      </c>
      <c r="AB2541">
        <v>201506</v>
      </c>
      <c r="AC2541">
        <v>242</v>
      </c>
      <c r="AD2541" t="s">
        <v>1687</v>
      </c>
      <c r="AE2541">
        <v>1071</v>
      </c>
      <c r="AF2541" t="s">
        <v>1688</v>
      </c>
      <c r="AG2541">
        <v>3</v>
      </c>
      <c r="AH2541" t="s">
        <v>81</v>
      </c>
      <c r="AI2541">
        <v>99</v>
      </c>
      <c r="AJ2541" t="s">
        <v>54511</v>
      </c>
      <c r="AK2541">
        <v>173</v>
      </c>
      <c r="AL2541" t="s">
        <v>44561</v>
      </c>
      <c r="AM2541">
        <v>2</v>
      </c>
      <c r="AN2541" t="s">
        <v>119</v>
      </c>
      <c r="AO2541">
        <v>147401</v>
      </c>
      <c r="AP2541">
        <v>147401</v>
      </c>
      <c r="AQ2541" t="s">
        <v>3267</v>
      </c>
      <c r="AR2541" t="s">
        <v>3268</v>
      </c>
      <c r="AS2541">
        <v>2</v>
      </c>
      <c r="AT2541" t="s">
        <v>1413</v>
      </c>
      <c r="AU2541" t="s">
        <v>5653</v>
      </c>
      <c r="AX2541">
        <v>55.771652279999998</v>
      </c>
      <c r="AY2541">
        <v>12.507937200000001</v>
      </c>
      <c r="AZ2541" t="s">
        <v>62</v>
      </c>
      <c r="BA2541">
        <v>1084</v>
      </c>
      <c r="BB2541" t="s">
        <v>63</v>
      </c>
    </row>
    <row r="2542" spans="1:54" x14ac:dyDescent="0.25">
      <c r="A2542" s="1">
        <v>45200</v>
      </c>
      <c r="B2542">
        <v>280665</v>
      </c>
      <c r="C2542" t="s">
        <v>54739</v>
      </c>
      <c r="D2542">
        <v>2100</v>
      </c>
      <c r="E2542" t="s">
        <v>54516</v>
      </c>
      <c r="F2542" t="s">
        <v>54740</v>
      </c>
      <c r="G2542">
        <v>64942212</v>
      </c>
      <c r="H2542">
        <v>1003251569</v>
      </c>
      <c r="I2542" t="s">
        <v>13531</v>
      </c>
      <c r="K2542" t="s">
        <v>13532</v>
      </c>
      <c r="L2542" t="s">
        <v>13533</v>
      </c>
      <c r="M2542">
        <v>452</v>
      </c>
      <c r="N2542" t="s">
        <v>13534</v>
      </c>
      <c r="P2542">
        <v>1</v>
      </c>
      <c r="R2542" s="1">
        <v>44995</v>
      </c>
      <c r="S2542" t="s">
        <v>56</v>
      </c>
      <c r="T2542">
        <v>101</v>
      </c>
      <c r="U2542" t="s">
        <v>46544</v>
      </c>
      <c r="W2542">
        <v>2</v>
      </c>
      <c r="X2542" t="s">
        <v>57</v>
      </c>
      <c r="Y2542">
        <v>1</v>
      </c>
      <c r="Z2542" t="s">
        <v>46545</v>
      </c>
      <c r="AA2542">
        <v>10</v>
      </c>
      <c r="AB2542">
        <v>201508</v>
      </c>
      <c r="AC2542">
        <v>121</v>
      </c>
      <c r="AD2542" t="s">
        <v>70</v>
      </c>
      <c r="AE2542">
        <v>1012</v>
      </c>
      <c r="AF2542" t="s">
        <v>71</v>
      </c>
      <c r="AG2542">
        <v>1</v>
      </c>
      <c r="AH2542" t="s">
        <v>44482</v>
      </c>
      <c r="AI2542">
        <v>99</v>
      </c>
      <c r="AJ2542" t="s">
        <v>54511</v>
      </c>
      <c r="AK2542">
        <v>101</v>
      </c>
      <c r="AL2542" t="s">
        <v>46544</v>
      </c>
      <c r="AQ2542" t="s">
        <v>13535</v>
      </c>
      <c r="AR2542" t="s">
        <v>13536</v>
      </c>
      <c r="AS2542">
        <v>0</v>
      </c>
      <c r="AT2542" t="s">
        <v>61</v>
      </c>
      <c r="AU2542" t="s">
        <v>346</v>
      </c>
      <c r="AX2542">
        <v>55.715882929999999</v>
      </c>
      <c r="AY2542">
        <v>12.569734090000001</v>
      </c>
      <c r="AZ2542" t="s">
        <v>62</v>
      </c>
      <c r="BA2542">
        <v>1084</v>
      </c>
      <c r="BB2542" t="s">
        <v>63</v>
      </c>
    </row>
    <row r="2543" spans="1:54" x14ac:dyDescent="0.25">
      <c r="A2543" s="1">
        <v>45200</v>
      </c>
      <c r="B2543">
        <v>280666</v>
      </c>
      <c r="C2543" t="s">
        <v>13537</v>
      </c>
      <c r="D2543">
        <v>2450</v>
      </c>
      <c r="E2543" t="s">
        <v>46599</v>
      </c>
      <c r="F2543" t="s">
        <v>48461</v>
      </c>
      <c r="G2543">
        <v>64942212</v>
      </c>
      <c r="H2543">
        <v>1020532528</v>
      </c>
      <c r="I2543" t="s">
        <v>13538</v>
      </c>
      <c r="K2543" t="s">
        <v>1341</v>
      </c>
      <c r="L2543" t="s">
        <v>460</v>
      </c>
      <c r="M2543">
        <v>4944</v>
      </c>
      <c r="N2543">
        <v>9</v>
      </c>
      <c r="R2543" s="1">
        <v>42794</v>
      </c>
      <c r="S2543" t="s">
        <v>13539</v>
      </c>
      <c r="T2543">
        <v>101</v>
      </c>
      <c r="U2543" t="s">
        <v>46544</v>
      </c>
      <c r="V2543" s="1">
        <v>42582</v>
      </c>
      <c r="W2543">
        <v>2</v>
      </c>
      <c r="X2543" t="s">
        <v>57</v>
      </c>
      <c r="Y2543">
        <v>1</v>
      </c>
      <c r="Z2543" t="s">
        <v>46545</v>
      </c>
      <c r="AA2543">
        <v>10</v>
      </c>
      <c r="AB2543">
        <v>201508</v>
      </c>
      <c r="AC2543">
        <v>121</v>
      </c>
      <c r="AD2543" t="s">
        <v>70</v>
      </c>
      <c r="AE2543">
        <v>1012</v>
      </c>
      <c r="AF2543" t="s">
        <v>71</v>
      </c>
      <c r="AG2543">
        <v>3</v>
      </c>
      <c r="AH2543" t="s">
        <v>81</v>
      </c>
      <c r="AI2543">
        <v>99</v>
      </c>
      <c r="AJ2543" t="s">
        <v>54511</v>
      </c>
      <c r="AK2543">
        <v>101</v>
      </c>
      <c r="AL2543" t="s">
        <v>46544</v>
      </c>
      <c r="AQ2543" t="s">
        <v>13540</v>
      </c>
      <c r="AR2543" t="s">
        <v>13541</v>
      </c>
      <c r="AS2543">
        <v>0</v>
      </c>
      <c r="AT2543" t="s">
        <v>61</v>
      </c>
      <c r="AU2543" t="s">
        <v>463</v>
      </c>
      <c r="AX2543">
        <v>55.657895884364798</v>
      </c>
      <c r="AY2543">
        <v>12.5356497283789</v>
      </c>
      <c r="AZ2543" t="s">
        <v>62</v>
      </c>
      <c r="BA2543">
        <v>1084</v>
      </c>
      <c r="BB2543" t="s">
        <v>63</v>
      </c>
    </row>
    <row r="2544" spans="1:54" x14ac:dyDescent="0.25">
      <c r="A2544" s="1">
        <v>45200</v>
      </c>
      <c r="B2544">
        <v>280667</v>
      </c>
      <c r="C2544" t="s">
        <v>13542</v>
      </c>
      <c r="D2544">
        <v>1758</v>
      </c>
      <c r="E2544" t="s">
        <v>46543</v>
      </c>
      <c r="F2544" t="s">
        <v>48462</v>
      </c>
      <c r="G2544">
        <v>64942212</v>
      </c>
      <c r="H2544">
        <v>1023890794</v>
      </c>
      <c r="I2544" t="s">
        <v>13531</v>
      </c>
      <c r="K2544" t="s">
        <v>13532</v>
      </c>
      <c r="L2544" t="s">
        <v>13543</v>
      </c>
      <c r="M2544">
        <v>4496</v>
      </c>
      <c r="N2544">
        <v>4</v>
      </c>
      <c r="P2544">
        <v>2</v>
      </c>
      <c r="R2544" s="1">
        <v>44879</v>
      </c>
      <c r="S2544" t="s">
        <v>56</v>
      </c>
      <c r="T2544">
        <v>101</v>
      </c>
      <c r="U2544" t="s">
        <v>46544</v>
      </c>
      <c r="W2544">
        <v>2</v>
      </c>
      <c r="X2544" t="s">
        <v>57</v>
      </c>
      <c r="Y2544">
        <v>1</v>
      </c>
      <c r="Z2544" t="s">
        <v>46545</v>
      </c>
      <c r="AA2544">
        <v>10</v>
      </c>
      <c r="AB2544">
        <v>201508</v>
      </c>
      <c r="AC2544">
        <v>121</v>
      </c>
      <c r="AD2544" t="s">
        <v>70</v>
      </c>
      <c r="AE2544">
        <v>1012</v>
      </c>
      <c r="AF2544" t="s">
        <v>71</v>
      </c>
      <c r="AG2544">
        <v>1</v>
      </c>
      <c r="AH2544" t="s">
        <v>44482</v>
      </c>
      <c r="AI2544">
        <v>99</v>
      </c>
      <c r="AJ2544" t="s">
        <v>54511</v>
      </c>
      <c r="AK2544">
        <v>101</v>
      </c>
      <c r="AL2544" t="s">
        <v>46544</v>
      </c>
      <c r="AQ2544" t="s">
        <v>13535</v>
      </c>
      <c r="AR2544" t="s">
        <v>13544</v>
      </c>
      <c r="AS2544">
        <v>0</v>
      </c>
      <c r="AT2544" t="s">
        <v>61</v>
      </c>
      <c r="AU2544" t="s">
        <v>13545</v>
      </c>
      <c r="AX2544">
        <v>55.667826759999997</v>
      </c>
      <c r="AY2544">
        <v>12.543715199999999</v>
      </c>
      <c r="AZ2544" t="s">
        <v>62</v>
      </c>
      <c r="BA2544">
        <v>1084</v>
      </c>
      <c r="BB2544" t="s">
        <v>63</v>
      </c>
    </row>
    <row r="2545" spans="1:54" x14ac:dyDescent="0.25">
      <c r="A2545" s="1">
        <v>45200</v>
      </c>
      <c r="B2545">
        <v>280668</v>
      </c>
      <c r="C2545" t="s">
        <v>13546</v>
      </c>
      <c r="D2545">
        <v>2300</v>
      </c>
      <c r="E2545" t="s">
        <v>46589</v>
      </c>
      <c r="F2545" t="s">
        <v>48463</v>
      </c>
      <c r="G2545">
        <v>64942212</v>
      </c>
      <c r="H2545">
        <v>1003251016</v>
      </c>
      <c r="I2545" t="s">
        <v>13531</v>
      </c>
      <c r="K2545" t="s">
        <v>13532</v>
      </c>
      <c r="L2545" t="s">
        <v>13547</v>
      </c>
      <c r="M2545">
        <v>3364</v>
      </c>
      <c r="N2545">
        <v>3</v>
      </c>
      <c r="R2545" s="1">
        <v>44641</v>
      </c>
      <c r="S2545" t="s">
        <v>56</v>
      </c>
      <c r="T2545">
        <v>101</v>
      </c>
      <c r="U2545" t="s">
        <v>46544</v>
      </c>
      <c r="W2545">
        <v>2</v>
      </c>
      <c r="X2545" t="s">
        <v>57</v>
      </c>
      <c r="Y2545">
        <v>1</v>
      </c>
      <c r="Z2545" t="s">
        <v>46545</v>
      </c>
      <c r="AA2545">
        <v>10</v>
      </c>
      <c r="AB2545">
        <v>201508</v>
      </c>
      <c r="AC2545">
        <v>121</v>
      </c>
      <c r="AD2545" t="s">
        <v>70</v>
      </c>
      <c r="AE2545">
        <v>1012</v>
      </c>
      <c r="AF2545" t="s">
        <v>71</v>
      </c>
      <c r="AG2545">
        <v>1</v>
      </c>
      <c r="AH2545" t="s">
        <v>44482</v>
      </c>
      <c r="AI2545">
        <v>99</v>
      </c>
      <c r="AJ2545" t="s">
        <v>54511</v>
      </c>
      <c r="AK2545">
        <v>101</v>
      </c>
      <c r="AL2545" t="s">
        <v>46544</v>
      </c>
      <c r="AQ2545" t="s">
        <v>13535</v>
      </c>
      <c r="AR2545" t="s">
        <v>13548</v>
      </c>
      <c r="AS2545">
        <v>0</v>
      </c>
      <c r="AT2545" t="s">
        <v>61</v>
      </c>
      <c r="AU2545" t="s">
        <v>13549</v>
      </c>
      <c r="AX2545">
        <v>55.665203650000002</v>
      </c>
      <c r="AY2545">
        <v>12.603936490000001</v>
      </c>
      <c r="AZ2545" t="s">
        <v>62</v>
      </c>
      <c r="BA2545">
        <v>1084</v>
      </c>
      <c r="BB2545" t="s">
        <v>63</v>
      </c>
    </row>
    <row r="2546" spans="1:54" x14ac:dyDescent="0.25">
      <c r="A2546" s="1">
        <v>45200</v>
      </c>
      <c r="B2546">
        <v>280669</v>
      </c>
      <c r="C2546" t="s">
        <v>13550</v>
      </c>
      <c r="D2546">
        <v>5642</v>
      </c>
      <c r="E2546" t="s">
        <v>13551</v>
      </c>
      <c r="F2546" t="s">
        <v>13552</v>
      </c>
      <c r="G2546">
        <v>29188645</v>
      </c>
      <c r="H2546">
        <v>1003311532</v>
      </c>
      <c r="I2546" t="s">
        <v>13553</v>
      </c>
      <c r="K2546" t="s">
        <v>13554</v>
      </c>
      <c r="L2546" t="s">
        <v>13555</v>
      </c>
      <c r="M2546">
        <v>690</v>
      </c>
      <c r="N2546">
        <v>33</v>
      </c>
      <c r="R2546" s="1">
        <v>44804</v>
      </c>
      <c r="S2546" t="s">
        <v>56</v>
      </c>
      <c r="T2546">
        <v>430</v>
      </c>
      <c r="U2546" t="s">
        <v>10190</v>
      </c>
      <c r="W2546">
        <v>2</v>
      </c>
      <c r="X2546" t="s">
        <v>57</v>
      </c>
      <c r="Y2546">
        <v>1</v>
      </c>
      <c r="Z2546" t="s">
        <v>46545</v>
      </c>
      <c r="AA2546">
        <v>9</v>
      </c>
      <c r="AB2546">
        <v>201508</v>
      </c>
      <c r="AC2546">
        <v>121</v>
      </c>
      <c r="AD2546" t="s">
        <v>70</v>
      </c>
      <c r="AE2546">
        <v>1012</v>
      </c>
      <c r="AF2546" t="s">
        <v>71</v>
      </c>
      <c r="AG2546">
        <v>4</v>
      </c>
      <c r="AH2546" t="s">
        <v>44547</v>
      </c>
      <c r="AI2546">
        <v>99</v>
      </c>
      <c r="AJ2546" t="s">
        <v>54511</v>
      </c>
      <c r="AK2546">
        <v>430</v>
      </c>
      <c r="AL2546" t="s">
        <v>10190</v>
      </c>
      <c r="AQ2546" t="s">
        <v>13556</v>
      </c>
      <c r="AR2546" t="s">
        <v>13557</v>
      </c>
      <c r="AS2546">
        <v>1</v>
      </c>
      <c r="AT2546" t="s">
        <v>1446</v>
      </c>
      <c r="AU2546" t="s">
        <v>13558</v>
      </c>
      <c r="AX2546">
        <v>55.128703420000001</v>
      </c>
      <c r="AY2546">
        <v>10.21960412</v>
      </c>
      <c r="AZ2546" t="s">
        <v>62</v>
      </c>
      <c r="BA2546">
        <v>1083</v>
      </c>
      <c r="BB2546" t="s">
        <v>2861</v>
      </c>
    </row>
    <row r="2547" spans="1:54" x14ac:dyDescent="0.25">
      <c r="A2547" s="1">
        <v>45200</v>
      </c>
      <c r="B2547">
        <v>280670</v>
      </c>
      <c r="C2547" t="s">
        <v>13559</v>
      </c>
      <c r="D2547">
        <v>7900</v>
      </c>
      <c r="E2547" t="s">
        <v>48098</v>
      </c>
      <c r="F2547" t="s">
        <v>13560</v>
      </c>
      <c r="G2547">
        <v>36333499</v>
      </c>
      <c r="H2547">
        <v>1020091912</v>
      </c>
      <c r="I2547" t="s">
        <v>13561</v>
      </c>
      <c r="K2547" t="s">
        <v>13562</v>
      </c>
      <c r="L2547" t="s">
        <v>45189</v>
      </c>
      <c r="M2547">
        <v>7170</v>
      </c>
      <c r="N2547">
        <v>9</v>
      </c>
      <c r="R2547" s="1">
        <v>44812</v>
      </c>
      <c r="S2547" t="s">
        <v>56</v>
      </c>
      <c r="W2547">
        <v>5</v>
      </c>
      <c r="X2547" t="s">
        <v>557</v>
      </c>
      <c r="Y2547">
        <v>1</v>
      </c>
      <c r="Z2547" t="s">
        <v>46545</v>
      </c>
      <c r="AA2547">
        <v>7</v>
      </c>
      <c r="AB2547">
        <v>201508</v>
      </c>
      <c r="AC2547">
        <v>121</v>
      </c>
      <c r="AD2547" t="s">
        <v>70</v>
      </c>
      <c r="AE2547">
        <v>1013</v>
      </c>
      <c r="AF2547" t="s">
        <v>558</v>
      </c>
      <c r="AG2547">
        <v>1</v>
      </c>
      <c r="AH2547" t="s">
        <v>44482</v>
      </c>
      <c r="AI2547">
        <v>99</v>
      </c>
      <c r="AJ2547" t="s">
        <v>54511</v>
      </c>
      <c r="AK2547">
        <v>773</v>
      </c>
      <c r="AL2547" t="s">
        <v>48099</v>
      </c>
      <c r="AQ2547" t="s">
        <v>13563</v>
      </c>
      <c r="AR2547" t="s">
        <v>13564</v>
      </c>
      <c r="AS2547">
        <v>0</v>
      </c>
      <c r="AT2547" t="s">
        <v>61</v>
      </c>
      <c r="AU2547" t="s">
        <v>45190</v>
      </c>
      <c r="AX2547">
        <v>56.921927850000003</v>
      </c>
      <c r="AY2547">
        <v>8.8678847600000008</v>
      </c>
      <c r="AZ2547" t="s">
        <v>62</v>
      </c>
      <c r="BA2547">
        <v>1081</v>
      </c>
      <c r="BB2547" t="s">
        <v>1844</v>
      </c>
    </row>
    <row r="2548" spans="1:54" x14ac:dyDescent="0.25">
      <c r="A2548" s="1">
        <v>45200</v>
      </c>
      <c r="B2548">
        <v>280671</v>
      </c>
      <c r="C2548" t="s">
        <v>13565</v>
      </c>
      <c r="D2548">
        <v>8700</v>
      </c>
      <c r="E2548" t="s">
        <v>10173</v>
      </c>
      <c r="F2548" t="s">
        <v>13566</v>
      </c>
      <c r="G2548">
        <v>66294110</v>
      </c>
      <c r="H2548">
        <v>1016478853</v>
      </c>
      <c r="I2548" t="s">
        <v>13567</v>
      </c>
      <c r="K2548" t="s">
        <v>13568</v>
      </c>
      <c r="L2548" t="s">
        <v>13569</v>
      </c>
      <c r="M2548">
        <v>7890</v>
      </c>
      <c r="N2548" t="s">
        <v>1192</v>
      </c>
      <c r="R2548" s="1">
        <v>44046</v>
      </c>
      <c r="S2548" t="s">
        <v>56</v>
      </c>
      <c r="W2548">
        <v>4</v>
      </c>
      <c r="X2548" t="s">
        <v>725</v>
      </c>
      <c r="Y2548">
        <v>1</v>
      </c>
      <c r="Z2548" t="s">
        <v>46545</v>
      </c>
      <c r="AB2548">
        <v>201506</v>
      </c>
      <c r="AC2548">
        <v>240</v>
      </c>
      <c r="AD2548" t="s">
        <v>2530</v>
      </c>
      <c r="AE2548">
        <v>1071</v>
      </c>
      <c r="AF2548" t="s">
        <v>1688</v>
      </c>
      <c r="AG2548">
        <v>1</v>
      </c>
      <c r="AH2548" t="s">
        <v>44482</v>
      </c>
      <c r="AI2548">
        <v>99</v>
      </c>
      <c r="AJ2548" t="s">
        <v>54511</v>
      </c>
      <c r="AK2548">
        <v>615</v>
      </c>
      <c r="AL2548" t="s">
        <v>10177</v>
      </c>
      <c r="AP2548">
        <v>615402</v>
      </c>
      <c r="AQ2548" t="s">
        <v>13570</v>
      </c>
      <c r="AR2548" t="s">
        <v>13571</v>
      </c>
      <c r="AS2548">
        <v>2</v>
      </c>
      <c r="AT2548" t="s">
        <v>1413</v>
      </c>
      <c r="AU2548" t="s">
        <v>13572</v>
      </c>
      <c r="AX2548">
        <v>55.860294519999997</v>
      </c>
      <c r="AY2548">
        <v>9.8728829400000002</v>
      </c>
      <c r="AZ2548" t="s">
        <v>62</v>
      </c>
      <c r="BA2548">
        <v>1082</v>
      </c>
      <c r="BB2548" t="s">
        <v>2852</v>
      </c>
    </row>
    <row r="2549" spans="1:54" x14ac:dyDescent="0.25">
      <c r="A2549" s="1">
        <v>45200</v>
      </c>
      <c r="B2549">
        <v>280672</v>
      </c>
      <c r="C2549" t="s">
        <v>13573</v>
      </c>
      <c r="D2549">
        <v>8340</v>
      </c>
      <c r="E2549" t="s">
        <v>11825</v>
      </c>
      <c r="F2549" t="s">
        <v>13573</v>
      </c>
      <c r="G2549">
        <v>35572740</v>
      </c>
      <c r="I2549" t="s">
        <v>13574</v>
      </c>
      <c r="K2549" t="s">
        <v>13575</v>
      </c>
      <c r="L2549" t="s">
        <v>13576</v>
      </c>
      <c r="M2549">
        <v>7817</v>
      </c>
      <c r="N2549" t="s">
        <v>11771</v>
      </c>
      <c r="R2549" s="1">
        <v>42192</v>
      </c>
      <c r="S2549" t="s">
        <v>56</v>
      </c>
      <c r="V2549" s="1">
        <v>42217</v>
      </c>
      <c r="W2549">
        <v>5</v>
      </c>
      <c r="X2549" t="s">
        <v>557</v>
      </c>
      <c r="Y2549">
        <v>1</v>
      </c>
      <c r="Z2549" t="s">
        <v>46545</v>
      </c>
      <c r="AA2549">
        <v>9</v>
      </c>
      <c r="AB2549">
        <v>201508</v>
      </c>
      <c r="AC2549">
        <v>121</v>
      </c>
      <c r="AD2549" t="s">
        <v>70</v>
      </c>
      <c r="AE2549">
        <v>1013</v>
      </c>
      <c r="AF2549" t="s">
        <v>558</v>
      </c>
      <c r="AG2549">
        <v>3</v>
      </c>
      <c r="AH2549" t="s">
        <v>81</v>
      </c>
      <c r="AI2549">
        <v>99</v>
      </c>
      <c r="AJ2549" t="s">
        <v>54511</v>
      </c>
      <c r="AK2549">
        <v>751</v>
      </c>
      <c r="AL2549" t="s">
        <v>10168</v>
      </c>
      <c r="AQ2549" t="s">
        <v>13577</v>
      </c>
      <c r="AR2549" t="s">
        <v>13578</v>
      </c>
      <c r="AS2549">
        <v>0</v>
      </c>
      <c r="AT2549" t="s">
        <v>61</v>
      </c>
      <c r="AU2549" t="s">
        <v>11832</v>
      </c>
      <c r="AX2549">
        <v>56.035956707050097</v>
      </c>
      <c r="AY2549">
        <v>10.1959100168138</v>
      </c>
      <c r="AZ2549" t="s">
        <v>62</v>
      </c>
      <c r="BA2549">
        <v>1082</v>
      </c>
      <c r="BB2549" t="s">
        <v>2852</v>
      </c>
    </row>
    <row r="2550" spans="1:54" x14ac:dyDescent="0.25">
      <c r="A2550" s="1">
        <v>45200</v>
      </c>
      <c r="B2550">
        <v>280673</v>
      </c>
      <c r="C2550" t="s">
        <v>13579</v>
      </c>
      <c r="D2550">
        <v>7480</v>
      </c>
      <c r="E2550" t="s">
        <v>13580</v>
      </c>
      <c r="F2550" t="s">
        <v>13581</v>
      </c>
      <c r="G2550">
        <v>36127937</v>
      </c>
      <c r="H2550">
        <v>1019889579</v>
      </c>
      <c r="I2550" t="s">
        <v>13582</v>
      </c>
      <c r="K2550" t="s">
        <v>13583</v>
      </c>
      <c r="L2550" t="s">
        <v>13584</v>
      </c>
      <c r="M2550">
        <v>402</v>
      </c>
      <c r="N2550" t="s">
        <v>13585</v>
      </c>
      <c r="R2550" s="1">
        <v>44421</v>
      </c>
      <c r="S2550" t="s">
        <v>56</v>
      </c>
      <c r="W2550">
        <v>5</v>
      </c>
      <c r="X2550" t="s">
        <v>557</v>
      </c>
      <c r="Y2550">
        <v>1</v>
      </c>
      <c r="Z2550" t="s">
        <v>46545</v>
      </c>
      <c r="AA2550">
        <v>3</v>
      </c>
      <c r="AB2550">
        <v>201508</v>
      </c>
      <c r="AC2550">
        <v>121</v>
      </c>
      <c r="AD2550" t="s">
        <v>70</v>
      </c>
      <c r="AE2550">
        <v>1013</v>
      </c>
      <c r="AF2550" t="s">
        <v>558</v>
      </c>
      <c r="AG2550">
        <v>1</v>
      </c>
      <c r="AH2550" t="s">
        <v>44482</v>
      </c>
      <c r="AI2550">
        <v>99</v>
      </c>
      <c r="AJ2550" t="s">
        <v>54511</v>
      </c>
      <c r="AK2550">
        <v>657</v>
      </c>
      <c r="AL2550" t="s">
        <v>10242</v>
      </c>
      <c r="AQ2550" t="s">
        <v>13586</v>
      </c>
      <c r="AR2550" t="s">
        <v>13587</v>
      </c>
      <c r="AS2550">
        <v>0</v>
      </c>
      <c r="AT2550" t="s">
        <v>61</v>
      </c>
      <c r="AU2550" t="s">
        <v>13588</v>
      </c>
      <c r="AX2550">
        <v>56.175090009999998</v>
      </c>
      <c r="AY2550">
        <v>8.8384264199999993</v>
      </c>
      <c r="AZ2550" t="s">
        <v>62</v>
      </c>
      <c r="BA2550">
        <v>1082</v>
      </c>
      <c r="BB2550" t="s">
        <v>2852</v>
      </c>
    </row>
    <row r="2551" spans="1:54" x14ac:dyDescent="0.25">
      <c r="A2551" s="1">
        <v>45200</v>
      </c>
      <c r="B2551">
        <v>280674</v>
      </c>
      <c r="C2551" t="s">
        <v>13589</v>
      </c>
      <c r="D2551">
        <v>4520</v>
      </c>
      <c r="E2551" t="s">
        <v>10904</v>
      </c>
      <c r="F2551" t="s">
        <v>13589</v>
      </c>
      <c r="G2551">
        <v>36230096</v>
      </c>
      <c r="H2551">
        <v>1020106391</v>
      </c>
      <c r="I2551" t="s">
        <v>13590</v>
      </c>
      <c r="K2551" t="s">
        <v>13591</v>
      </c>
      <c r="L2551" t="s">
        <v>48464</v>
      </c>
      <c r="M2551">
        <v>1721</v>
      </c>
      <c r="N2551">
        <v>13</v>
      </c>
      <c r="R2551" s="1">
        <v>43671</v>
      </c>
      <c r="S2551" t="s">
        <v>56</v>
      </c>
      <c r="W2551">
        <v>5</v>
      </c>
      <c r="X2551" t="s">
        <v>557</v>
      </c>
      <c r="Y2551">
        <v>1</v>
      </c>
      <c r="Z2551" t="s">
        <v>46545</v>
      </c>
      <c r="AA2551">
        <v>9</v>
      </c>
      <c r="AB2551">
        <v>201508</v>
      </c>
      <c r="AC2551">
        <v>121</v>
      </c>
      <c r="AD2551" t="s">
        <v>70</v>
      </c>
      <c r="AE2551">
        <v>1013</v>
      </c>
      <c r="AF2551" t="s">
        <v>558</v>
      </c>
      <c r="AG2551">
        <v>1</v>
      </c>
      <c r="AH2551" t="s">
        <v>44482</v>
      </c>
      <c r="AI2551">
        <v>99</v>
      </c>
      <c r="AJ2551" t="s">
        <v>54511</v>
      </c>
      <c r="AK2551">
        <v>316</v>
      </c>
      <c r="AL2551" t="s">
        <v>45011</v>
      </c>
      <c r="AQ2551" t="s">
        <v>13592</v>
      </c>
      <c r="AR2551" t="s">
        <v>13593</v>
      </c>
      <c r="AS2551">
        <v>0</v>
      </c>
      <c r="AT2551" t="s">
        <v>61</v>
      </c>
      <c r="AU2551" t="s">
        <v>48465</v>
      </c>
      <c r="AX2551">
        <v>55.709971690000003</v>
      </c>
      <c r="AY2551">
        <v>11.527408980000001</v>
      </c>
      <c r="AZ2551" t="s">
        <v>62</v>
      </c>
      <c r="BA2551">
        <v>1085</v>
      </c>
      <c r="BB2551" t="s">
        <v>44618</v>
      </c>
    </row>
    <row r="2552" spans="1:54" x14ac:dyDescent="0.25">
      <c r="A2552" s="1">
        <v>45200</v>
      </c>
      <c r="B2552">
        <v>280675</v>
      </c>
      <c r="C2552" t="s">
        <v>13594</v>
      </c>
      <c r="D2552">
        <v>4780</v>
      </c>
      <c r="E2552" t="s">
        <v>12027</v>
      </c>
      <c r="F2552" t="s">
        <v>13595</v>
      </c>
      <c r="G2552">
        <v>36298944</v>
      </c>
      <c r="H2552">
        <v>1020174451</v>
      </c>
      <c r="I2552" t="s">
        <v>48466</v>
      </c>
      <c r="K2552" t="s">
        <v>13596</v>
      </c>
      <c r="L2552" t="s">
        <v>13597</v>
      </c>
      <c r="M2552">
        <v>825</v>
      </c>
      <c r="N2552">
        <v>26</v>
      </c>
      <c r="R2552" s="1">
        <v>43532</v>
      </c>
      <c r="S2552" t="s">
        <v>56</v>
      </c>
      <c r="W2552">
        <v>5</v>
      </c>
      <c r="X2552" t="s">
        <v>557</v>
      </c>
      <c r="Y2552">
        <v>1</v>
      </c>
      <c r="Z2552" t="s">
        <v>46545</v>
      </c>
      <c r="AA2552">
        <v>9</v>
      </c>
      <c r="AB2552">
        <v>201508</v>
      </c>
      <c r="AC2552">
        <v>121</v>
      </c>
      <c r="AD2552" t="s">
        <v>70</v>
      </c>
      <c r="AE2552">
        <v>1013</v>
      </c>
      <c r="AF2552" t="s">
        <v>558</v>
      </c>
      <c r="AG2552">
        <v>1</v>
      </c>
      <c r="AH2552" t="s">
        <v>44482</v>
      </c>
      <c r="AI2552">
        <v>99</v>
      </c>
      <c r="AJ2552" t="s">
        <v>54511</v>
      </c>
      <c r="AK2552">
        <v>390</v>
      </c>
      <c r="AL2552" t="s">
        <v>11069</v>
      </c>
      <c r="AQ2552" t="s">
        <v>13598</v>
      </c>
      <c r="AR2552" t="s">
        <v>13599</v>
      </c>
      <c r="AS2552">
        <v>0</v>
      </c>
      <c r="AT2552" t="s">
        <v>61</v>
      </c>
      <c r="AU2552" t="s">
        <v>13600</v>
      </c>
      <c r="AX2552">
        <v>54.977034590000002</v>
      </c>
      <c r="AY2552">
        <v>12.2641896</v>
      </c>
      <c r="AZ2552" t="s">
        <v>62</v>
      </c>
      <c r="BA2552">
        <v>1085</v>
      </c>
      <c r="BB2552" t="s">
        <v>44618</v>
      </c>
    </row>
    <row r="2553" spans="1:54" x14ac:dyDescent="0.25">
      <c r="A2553" s="1">
        <v>45200</v>
      </c>
      <c r="B2553">
        <v>280676</v>
      </c>
      <c r="C2553" t="s">
        <v>48467</v>
      </c>
      <c r="D2553">
        <v>8471</v>
      </c>
      <c r="E2553" t="s">
        <v>10181</v>
      </c>
      <c r="F2553" t="s">
        <v>48468</v>
      </c>
      <c r="G2553">
        <v>36272570</v>
      </c>
      <c r="I2553" t="s">
        <v>13601</v>
      </c>
      <c r="K2553" t="s">
        <v>13602</v>
      </c>
      <c r="L2553" t="s">
        <v>13603</v>
      </c>
      <c r="M2553">
        <v>615</v>
      </c>
      <c r="N2553">
        <v>1</v>
      </c>
      <c r="R2553" s="1">
        <v>42227</v>
      </c>
      <c r="S2553" t="s">
        <v>641</v>
      </c>
      <c r="V2553" s="1">
        <v>42217</v>
      </c>
      <c r="W2553">
        <v>5</v>
      </c>
      <c r="X2553" t="s">
        <v>557</v>
      </c>
      <c r="Y2553">
        <v>1</v>
      </c>
      <c r="Z2553" t="s">
        <v>46545</v>
      </c>
      <c r="AA2553">
        <v>10</v>
      </c>
      <c r="AB2553">
        <v>201508</v>
      </c>
      <c r="AC2553">
        <v>121</v>
      </c>
      <c r="AD2553" t="s">
        <v>70</v>
      </c>
      <c r="AE2553">
        <v>1013</v>
      </c>
      <c r="AF2553" t="s">
        <v>558</v>
      </c>
      <c r="AG2553">
        <v>3</v>
      </c>
      <c r="AH2553" t="s">
        <v>81</v>
      </c>
      <c r="AI2553">
        <v>99</v>
      </c>
      <c r="AJ2553" t="s">
        <v>54511</v>
      </c>
      <c r="AK2553">
        <v>710</v>
      </c>
      <c r="AL2553" t="s">
        <v>12259</v>
      </c>
      <c r="AQ2553" t="s">
        <v>13604</v>
      </c>
      <c r="AS2553">
        <v>0</v>
      </c>
      <c r="AT2553" t="s">
        <v>61</v>
      </c>
      <c r="AU2553" t="s">
        <v>13605</v>
      </c>
      <c r="AX2553">
        <v>56.241331032439398</v>
      </c>
      <c r="AY2553">
        <v>9.9622846734127393</v>
      </c>
      <c r="AZ2553" t="s">
        <v>62</v>
      </c>
      <c r="BA2553">
        <v>1082</v>
      </c>
      <c r="BB2553" t="s">
        <v>2852</v>
      </c>
    </row>
    <row r="2554" spans="1:54" x14ac:dyDescent="0.25">
      <c r="A2554" s="1">
        <v>45200</v>
      </c>
      <c r="B2554">
        <v>280677</v>
      </c>
      <c r="C2554" t="s">
        <v>13606</v>
      </c>
      <c r="D2554">
        <v>5000</v>
      </c>
      <c r="E2554" t="s">
        <v>10607</v>
      </c>
      <c r="F2554" t="s">
        <v>13607</v>
      </c>
      <c r="G2554">
        <v>29575746</v>
      </c>
      <c r="H2554">
        <v>1016241195</v>
      </c>
      <c r="I2554" t="s">
        <v>13608</v>
      </c>
      <c r="K2554" t="s">
        <v>13609</v>
      </c>
      <c r="L2554" t="s">
        <v>13610</v>
      </c>
      <c r="M2554">
        <v>9118</v>
      </c>
      <c r="N2554">
        <v>8</v>
      </c>
      <c r="R2554" s="1">
        <v>44036</v>
      </c>
      <c r="S2554" t="s">
        <v>56</v>
      </c>
      <c r="V2554" s="1">
        <v>43983</v>
      </c>
      <c r="W2554">
        <v>4</v>
      </c>
      <c r="X2554" t="s">
        <v>725</v>
      </c>
      <c r="Y2554">
        <v>1</v>
      </c>
      <c r="Z2554" t="s">
        <v>46545</v>
      </c>
      <c r="AB2554">
        <v>201507</v>
      </c>
      <c r="AC2554">
        <v>281</v>
      </c>
      <c r="AD2554" t="s">
        <v>1773</v>
      </c>
      <c r="AE2554">
        <v>1071</v>
      </c>
      <c r="AF2554" t="s">
        <v>1688</v>
      </c>
      <c r="AG2554">
        <v>3</v>
      </c>
      <c r="AH2554" t="s">
        <v>81</v>
      </c>
      <c r="AI2554">
        <v>99</v>
      </c>
      <c r="AJ2554" t="s">
        <v>54511</v>
      </c>
      <c r="AK2554">
        <v>461</v>
      </c>
      <c r="AL2554" t="s">
        <v>10612</v>
      </c>
      <c r="AP2554">
        <v>461449</v>
      </c>
      <c r="AQ2554" t="s">
        <v>13611</v>
      </c>
      <c r="AR2554" t="s">
        <v>13612</v>
      </c>
      <c r="AS2554">
        <v>2</v>
      </c>
      <c r="AT2554" t="s">
        <v>1413</v>
      </c>
      <c r="AU2554" t="s">
        <v>8115</v>
      </c>
      <c r="AX2554">
        <v>55.398224970000001</v>
      </c>
      <c r="AY2554">
        <v>10.37783228</v>
      </c>
      <c r="AZ2554" t="s">
        <v>62</v>
      </c>
      <c r="BA2554">
        <v>1083</v>
      </c>
      <c r="BB2554" t="s">
        <v>2861</v>
      </c>
    </row>
    <row r="2555" spans="1:54" x14ac:dyDescent="0.25">
      <c r="A2555" s="1">
        <v>45200</v>
      </c>
      <c r="B2555">
        <v>280678</v>
      </c>
      <c r="C2555" t="s">
        <v>48469</v>
      </c>
      <c r="D2555">
        <v>7400</v>
      </c>
      <c r="E2555" t="s">
        <v>11101</v>
      </c>
      <c r="F2555" t="s">
        <v>48470</v>
      </c>
      <c r="G2555">
        <v>29189919</v>
      </c>
      <c r="H2555">
        <v>1003345269</v>
      </c>
      <c r="I2555" t="s">
        <v>13613</v>
      </c>
      <c r="K2555" t="s">
        <v>13614</v>
      </c>
      <c r="L2555" t="s">
        <v>13615</v>
      </c>
      <c r="M2555">
        <v>9097</v>
      </c>
      <c r="N2555">
        <v>3</v>
      </c>
      <c r="R2555" s="1">
        <v>45161</v>
      </c>
      <c r="S2555" t="s">
        <v>171</v>
      </c>
      <c r="T2555">
        <v>657</v>
      </c>
      <c r="U2555" t="s">
        <v>10242</v>
      </c>
      <c r="W2555">
        <v>2</v>
      </c>
      <c r="X2555" t="s">
        <v>57</v>
      </c>
      <c r="Y2555">
        <v>1</v>
      </c>
      <c r="Z2555" t="s">
        <v>46545</v>
      </c>
      <c r="AA2555">
        <v>9</v>
      </c>
      <c r="AB2555">
        <v>201508</v>
      </c>
      <c r="AC2555">
        <v>121</v>
      </c>
      <c r="AD2555" t="s">
        <v>70</v>
      </c>
      <c r="AE2555">
        <v>1012</v>
      </c>
      <c r="AF2555" t="s">
        <v>71</v>
      </c>
      <c r="AG2555">
        <v>1</v>
      </c>
      <c r="AH2555" t="s">
        <v>44482</v>
      </c>
      <c r="AI2555">
        <v>99</v>
      </c>
      <c r="AJ2555" t="s">
        <v>54511</v>
      </c>
      <c r="AK2555">
        <v>657</v>
      </c>
      <c r="AL2555" t="s">
        <v>10242</v>
      </c>
      <c r="AQ2555" t="s">
        <v>13616</v>
      </c>
      <c r="AS2555">
        <v>0</v>
      </c>
      <c r="AT2555" t="s">
        <v>61</v>
      </c>
      <c r="AU2555" t="s">
        <v>13617</v>
      </c>
      <c r="AX2555">
        <v>56.063389579999999</v>
      </c>
      <c r="AY2555">
        <v>9.0848855999999998</v>
      </c>
      <c r="AZ2555" t="s">
        <v>62</v>
      </c>
      <c r="BA2555">
        <v>1082</v>
      </c>
      <c r="BB2555" t="s">
        <v>2852</v>
      </c>
    </row>
    <row r="2556" spans="1:54" x14ac:dyDescent="0.25">
      <c r="A2556" s="1">
        <v>45200</v>
      </c>
      <c r="B2556">
        <v>280679</v>
      </c>
      <c r="C2556" t="s">
        <v>13618</v>
      </c>
      <c r="D2556">
        <v>7490</v>
      </c>
      <c r="E2556" t="s">
        <v>13619</v>
      </c>
      <c r="F2556" t="s">
        <v>13620</v>
      </c>
      <c r="G2556">
        <v>29189919</v>
      </c>
      <c r="H2556">
        <v>1003343928</v>
      </c>
      <c r="I2556" t="s">
        <v>13621</v>
      </c>
      <c r="K2556" t="s">
        <v>13622</v>
      </c>
      <c r="L2556" t="s">
        <v>13623</v>
      </c>
      <c r="M2556">
        <v>646</v>
      </c>
      <c r="N2556">
        <v>4</v>
      </c>
      <c r="R2556" s="1">
        <v>44581</v>
      </c>
      <c r="S2556" t="s">
        <v>56</v>
      </c>
      <c r="T2556">
        <v>657</v>
      </c>
      <c r="U2556" t="s">
        <v>10242</v>
      </c>
      <c r="W2556">
        <v>2</v>
      </c>
      <c r="X2556" t="s">
        <v>57</v>
      </c>
      <c r="Y2556">
        <v>1</v>
      </c>
      <c r="Z2556" t="s">
        <v>46545</v>
      </c>
      <c r="AA2556">
        <v>10</v>
      </c>
      <c r="AB2556">
        <v>201508</v>
      </c>
      <c r="AC2556">
        <v>121</v>
      </c>
      <c r="AD2556" t="s">
        <v>70</v>
      </c>
      <c r="AE2556">
        <v>1012</v>
      </c>
      <c r="AF2556" t="s">
        <v>71</v>
      </c>
      <c r="AG2556">
        <v>1</v>
      </c>
      <c r="AH2556" t="s">
        <v>44482</v>
      </c>
      <c r="AI2556">
        <v>99</v>
      </c>
      <c r="AJ2556" t="s">
        <v>54511</v>
      </c>
      <c r="AK2556">
        <v>657</v>
      </c>
      <c r="AL2556" t="s">
        <v>10242</v>
      </c>
      <c r="AQ2556" t="s">
        <v>13624</v>
      </c>
      <c r="AS2556">
        <v>0</v>
      </c>
      <c r="AT2556" t="s">
        <v>61</v>
      </c>
      <c r="AU2556" t="s">
        <v>13625</v>
      </c>
      <c r="AX2556">
        <v>56.265252969999999</v>
      </c>
      <c r="AY2556">
        <v>8.7990733799999994</v>
      </c>
      <c r="AZ2556" t="s">
        <v>62</v>
      </c>
      <c r="BA2556">
        <v>1082</v>
      </c>
      <c r="BB2556" t="s">
        <v>2852</v>
      </c>
    </row>
    <row r="2557" spans="1:54" x14ac:dyDescent="0.25">
      <c r="A2557" s="1">
        <v>45200</v>
      </c>
      <c r="B2557">
        <v>280680</v>
      </c>
      <c r="C2557" t="s">
        <v>13626</v>
      </c>
      <c r="D2557">
        <v>7451</v>
      </c>
      <c r="E2557" t="s">
        <v>13627</v>
      </c>
      <c r="F2557" t="s">
        <v>13628</v>
      </c>
      <c r="G2557">
        <v>29189919</v>
      </c>
      <c r="H2557">
        <v>1003344948</v>
      </c>
      <c r="I2557" t="s">
        <v>13629</v>
      </c>
      <c r="K2557" t="s">
        <v>13630</v>
      </c>
      <c r="L2557" t="s">
        <v>48471</v>
      </c>
      <c r="M2557">
        <v>5660</v>
      </c>
      <c r="N2557">
        <v>13</v>
      </c>
      <c r="R2557" s="1">
        <v>43670</v>
      </c>
      <c r="S2557" t="s">
        <v>56</v>
      </c>
      <c r="T2557">
        <v>657</v>
      </c>
      <c r="U2557" t="s">
        <v>10242</v>
      </c>
      <c r="W2557">
        <v>2</v>
      </c>
      <c r="X2557" t="s">
        <v>57</v>
      </c>
      <c r="Y2557">
        <v>1</v>
      </c>
      <c r="Z2557" t="s">
        <v>46545</v>
      </c>
      <c r="AA2557">
        <v>10</v>
      </c>
      <c r="AB2557">
        <v>201508</v>
      </c>
      <c r="AC2557">
        <v>121</v>
      </c>
      <c r="AD2557" t="s">
        <v>70</v>
      </c>
      <c r="AE2557">
        <v>1012</v>
      </c>
      <c r="AF2557" t="s">
        <v>71</v>
      </c>
      <c r="AG2557">
        <v>1</v>
      </c>
      <c r="AH2557" t="s">
        <v>44482</v>
      </c>
      <c r="AI2557">
        <v>99</v>
      </c>
      <c r="AJ2557" t="s">
        <v>54511</v>
      </c>
      <c r="AK2557">
        <v>657</v>
      </c>
      <c r="AL2557" t="s">
        <v>10242</v>
      </c>
      <c r="AQ2557" t="s">
        <v>13631</v>
      </c>
      <c r="AS2557">
        <v>0</v>
      </c>
      <c r="AT2557" t="s">
        <v>61</v>
      </c>
      <c r="AU2557" t="s">
        <v>48472</v>
      </c>
      <c r="AX2557">
        <v>56.203180400000001</v>
      </c>
      <c r="AY2557">
        <v>9.0199849400000005</v>
      </c>
      <c r="AZ2557" t="s">
        <v>62</v>
      </c>
      <c r="BA2557">
        <v>1082</v>
      </c>
      <c r="BB2557" t="s">
        <v>2852</v>
      </c>
    </row>
    <row r="2558" spans="1:54" x14ac:dyDescent="0.25">
      <c r="A2558" s="1">
        <v>45200</v>
      </c>
      <c r="B2558">
        <v>280681</v>
      </c>
      <c r="C2558" t="s">
        <v>13632</v>
      </c>
      <c r="D2558">
        <v>8270</v>
      </c>
      <c r="E2558" t="s">
        <v>48112</v>
      </c>
      <c r="F2558" t="s">
        <v>13633</v>
      </c>
      <c r="G2558">
        <v>36673826</v>
      </c>
      <c r="H2558">
        <v>1020342109</v>
      </c>
      <c r="I2558" t="s">
        <v>13634</v>
      </c>
      <c r="K2558" t="s">
        <v>13635</v>
      </c>
      <c r="L2558" t="s">
        <v>48473</v>
      </c>
      <c r="M2558">
        <v>694</v>
      </c>
      <c r="N2558">
        <v>26</v>
      </c>
      <c r="R2558" s="1">
        <v>44741</v>
      </c>
      <c r="S2558" t="s">
        <v>641</v>
      </c>
      <c r="V2558" s="1">
        <v>43677</v>
      </c>
      <c r="W2558">
        <v>5</v>
      </c>
      <c r="X2558" t="s">
        <v>557</v>
      </c>
      <c r="Y2558">
        <v>1</v>
      </c>
      <c r="Z2558" t="s">
        <v>46545</v>
      </c>
      <c r="AB2558">
        <v>201508</v>
      </c>
      <c r="AC2558">
        <v>131</v>
      </c>
      <c r="AD2558" t="s">
        <v>752</v>
      </c>
      <c r="AE2558">
        <v>1062</v>
      </c>
      <c r="AF2558" t="s">
        <v>753</v>
      </c>
      <c r="AG2558">
        <v>3</v>
      </c>
      <c r="AH2558" t="s">
        <v>81</v>
      </c>
      <c r="AI2558">
        <v>99</v>
      </c>
      <c r="AJ2558" t="s">
        <v>54511</v>
      </c>
      <c r="AK2558">
        <v>751</v>
      </c>
      <c r="AL2558" t="s">
        <v>10168</v>
      </c>
      <c r="AQ2558" t="s">
        <v>13636</v>
      </c>
      <c r="AR2558" t="s">
        <v>13637</v>
      </c>
      <c r="AS2558">
        <v>0</v>
      </c>
      <c r="AT2558" t="s">
        <v>61</v>
      </c>
      <c r="AU2558" t="s">
        <v>48474</v>
      </c>
      <c r="AX2558">
        <v>56.106191109999997</v>
      </c>
      <c r="AY2558">
        <v>10.16645493</v>
      </c>
      <c r="AZ2558" t="s">
        <v>62</v>
      </c>
      <c r="BA2558">
        <v>1082</v>
      </c>
      <c r="BB2558" t="s">
        <v>2852</v>
      </c>
    </row>
    <row r="2559" spans="1:54" x14ac:dyDescent="0.25">
      <c r="A2559" s="1">
        <v>45200</v>
      </c>
      <c r="B2559">
        <v>280682</v>
      </c>
      <c r="C2559" t="s">
        <v>13638</v>
      </c>
      <c r="D2559">
        <v>8410</v>
      </c>
      <c r="E2559" t="s">
        <v>48003</v>
      </c>
      <c r="F2559" t="s">
        <v>13639</v>
      </c>
      <c r="G2559">
        <v>10520509</v>
      </c>
      <c r="H2559">
        <v>1019761947</v>
      </c>
      <c r="I2559" t="s">
        <v>48227</v>
      </c>
      <c r="K2559" t="s">
        <v>11769</v>
      </c>
      <c r="L2559" t="s">
        <v>13640</v>
      </c>
      <c r="M2559">
        <v>1733</v>
      </c>
      <c r="N2559">
        <v>3</v>
      </c>
      <c r="R2559" s="1">
        <v>44132</v>
      </c>
      <c r="S2559" t="s">
        <v>56</v>
      </c>
      <c r="W2559">
        <v>4</v>
      </c>
      <c r="X2559" t="s">
        <v>725</v>
      </c>
      <c r="Y2559">
        <v>1</v>
      </c>
      <c r="Z2559" t="s">
        <v>46545</v>
      </c>
      <c r="AA2559">
        <v>10</v>
      </c>
      <c r="AB2559">
        <v>201508</v>
      </c>
      <c r="AC2559">
        <v>121</v>
      </c>
      <c r="AD2559" t="s">
        <v>70</v>
      </c>
      <c r="AE2559">
        <v>1012</v>
      </c>
      <c r="AF2559" t="s">
        <v>71</v>
      </c>
      <c r="AG2559">
        <v>1</v>
      </c>
      <c r="AH2559" t="s">
        <v>44482</v>
      </c>
      <c r="AI2559">
        <v>99</v>
      </c>
      <c r="AJ2559" t="s">
        <v>54511</v>
      </c>
      <c r="AK2559">
        <v>706</v>
      </c>
      <c r="AL2559" t="s">
        <v>10147</v>
      </c>
      <c r="AP2559">
        <v>707403</v>
      </c>
      <c r="AQ2559" t="s">
        <v>11772</v>
      </c>
      <c r="AR2559" t="s">
        <v>11773</v>
      </c>
      <c r="AS2559">
        <v>2</v>
      </c>
      <c r="AT2559" t="s">
        <v>1413</v>
      </c>
      <c r="AU2559" t="s">
        <v>13641</v>
      </c>
      <c r="AX2559">
        <v>56.278825019999999</v>
      </c>
      <c r="AY2559">
        <v>10.50175924</v>
      </c>
      <c r="AZ2559" t="s">
        <v>62</v>
      </c>
      <c r="BA2559">
        <v>1082</v>
      </c>
      <c r="BB2559" t="s">
        <v>2852</v>
      </c>
    </row>
    <row r="2560" spans="1:54" x14ac:dyDescent="0.25">
      <c r="A2560" s="1">
        <v>45200</v>
      </c>
      <c r="B2560">
        <v>280683</v>
      </c>
      <c r="C2560" t="s">
        <v>13642</v>
      </c>
      <c r="D2560">
        <v>3490</v>
      </c>
      <c r="E2560" t="s">
        <v>52983</v>
      </c>
      <c r="F2560" t="s">
        <v>13643</v>
      </c>
      <c r="G2560">
        <v>33151675</v>
      </c>
      <c r="H2560">
        <v>1019970643</v>
      </c>
      <c r="I2560" t="s">
        <v>13644</v>
      </c>
      <c r="K2560" t="s">
        <v>13645</v>
      </c>
      <c r="L2560" t="s">
        <v>13646</v>
      </c>
      <c r="M2560">
        <v>5250</v>
      </c>
      <c r="N2560">
        <v>11</v>
      </c>
      <c r="R2560" s="1">
        <v>44809</v>
      </c>
      <c r="S2560" t="s">
        <v>56</v>
      </c>
      <c r="W2560">
        <v>6</v>
      </c>
      <c r="X2560" t="s">
        <v>1289</v>
      </c>
      <c r="Y2560">
        <v>1</v>
      </c>
      <c r="Z2560" t="s">
        <v>46545</v>
      </c>
      <c r="AB2560">
        <v>201509</v>
      </c>
      <c r="AC2560">
        <v>149</v>
      </c>
      <c r="AD2560" t="s">
        <v>1085</v>
      </c>
      <c r="AE2560">
        <v>1026</v>
      </c>
      <c r="AF2560" t="s">
        <v>44530</v>
      </c>
      <c r="AG2560">
        <v>1</v>
      </c>
      <c r="AH2560" t="s">
        <v>44482</v>
      </c>
      <c r="AI2560">
        <v>99</v>
      </c>
      <c r="AJ2560" t="s">
        <v>54511</v>
      </c>
      <c r="AK2560">
        <v>217</v>
      </c>
      <c r="AL2560" t="s">
        <v>47512</v>
      </c>
      <c r="AQ2560" t="s">
        <v>13647</v>
      </c>
      <c r="AR2560" t="s">
        <v>2756</v>
      </c>
      <c r="AS2560">
        <v>0</v>
      </c>
      <c r="AT2560" t="s">
        <v>61</v>
      </c>
      <c r="AU2560" t="s">
        <v>13648</v>
      </c>
      <c r="AX2560">
        <v>56.013199389999997</v>
      </c>
      <c r="AY2560">
        <v>12.49384916</v>
      </c>
      <c r="AZ2560" t="s">
        <v>62</v>
      </c>
      <c r="BA2560">
        <v>1084</v>
      </c>
      <c r="BB2560" t="s">
        <v>63</v>
      </c>
    </row>
    <row r="2561" spans="1:54" x14ac:dyDescent="0.25">
      <c r="A2561" s="1">
        <v>45200</v>
      </c>
      <c r="B2561">
        <v>280684</v>
      </c>
      <c r="C2561" t="s">
        <v>13649</v>
      </c>
      <c r="D2561">
        <v>4660</v>
      </c>
      <c r="E2561" t="s">
        <v>13650</v>
      </c>
      <c r="F2561" t="s">
        <v>13649</v>
      </c>
      <c r="G2561">
        <v>40106162</v>
      </c>
      <c r="H2561">
        <v>1024309963</v>
      </c>
      <c r="I2561" t="s">
        <v>13651</v>
      </c>
      <c r="K2561" t="s">
        <v>13652</v>
      </c>
      <c r="L2561" t="s">
        <v>13653</v>
      </c>
      <c r="M2561">
        <v>333</v>
      </c>
      <c r="N2561">
        <v>10</v>
      </c>
      <c r="R2561" s="1">
        <v>44804</v>
      </c>
      <c r="S2561" t="s">
        <v>56</v>
      </c>
      <c r="W2561">
        <v>6</v>
      </c>
      <c r="X2561" t="s">
        <v>1289</v>
      </c>
      <c r="Y2561">
        <v>1</v>
      </c>
      <c r="Z2561" t="s">
        <v>46545</v>
      </c>
      <c r="AB2561">
        <v>201509</v>
      </c>
      <c r="AC2561">
        <v>149</v>
      </c>
      <c r="AD2561" t="s">
        <v>1085</v>
      </c>
      <c r="AE2561">
        <v>1026</v>
      </c>
      <c r="AF2561" t="s">
        <v>44530</v>
      </c>
      <c r="AG2561">
        <v>1</v>
      </c>
      <c r="AH2561" t="s">
        <v>44482</v>
      </c>
      <c r="AI2561">
        <v>99</v>
      </c>
      <c r="AJ2561" t="s">
        <v>54511</v>
      </c>
      <c r="AK2561">
        <v>336</v>
      </c>
      <c r="AL2561" t="s">
        <v>10080</v>
      </c>
      <c r="AQ2561" t="s">
        <v>13654</v>
      </c>
      <c r="AS2561">
        <v>0</v>
      </c>
      <c r="AT2561" t="s">
        <v>61</v>
      </c>
      <c r="AU2561" t="s">
        <v>11778</v>
      </c>
      <c r="AX2561">
        <v>55.310083300000002</v>
      </c>
      <c r="AY2561">
        <v>12.385925200000001</v>
      </c>
      <c r="AZ2561" t="s">
        <v>62</v>
      </c>
      <c r="BA2561">
        <v>1085</v>
      </c>
      <c r="BB2561" t="s">
        <v>44618</v>
      </c>
    </row>
    <row r="2562" spans="1:54" x14ac:dyDescent="0.25">
      <c r="A2562" s="1">
        <v>45200</v>
      </c>
      <c r="B2562">
        <v>280685</v>
      </c>
      <c r="C2562" t="s">
        <v>55382</v>
      </c>
      <c r="D2562">
        <v>8230</v>
      </c>
      <c r="E2562" t="s">
        <v>55368</v>
      </c>
      <c r="F2562" t="s">
        <v>48475</v>
      </c>
      <c r="G2562">
        <v>15981806</v>
      </c>
      <c r="H2562">
        <v>1011791847</v>
      </c>
      <c r="I2562" t="s">
        <v>13655</v>
      </c>
      <c r="K2562" t="s">
        <v>13656</v>
      </c>
      <c r="L2562" t="s">
        <v>48476</v>
      </c>
      <c r="M2562">
        <v>8282</v>
      </c>
      <c r="N2562" t="s">
        <v>13657</v>
      </c>
      <c r="R2562" s="1">
        <v>44026</v>
      </c>
      <c r="S2562" t="s">
        <v>2886</v>
      </c>
      <c r="V2562" s="1">
        <v>44043</v>
      </c>
      <c r="W2562">
        <v>0</v>
      </c>
      <c r="X2562" t="s">
        <v>1252</v>
      </c>
      <c r="Y2562">
        <v>1</v>
      </c>
      <c r="Z2562" t="s">
        <v>46545</v>
      </c>
      <c r="AB2562">
        <v>201509</v>
      </c>
      <c r="AC2562">
        <v>147</v>
      </c>
      <c r="AD2562" t="s">
        <v>46697</v>
      </c>
      <c r="AE2562">
        <v>1021</v>
      </c>
      <c r="AF2562" t="s">
        <v>46697</v>
      </c>
      <c r="AG2562">
        <v>3</v>
      </c>
      <c r="AH2562" t="s">
        <v>81</v>
      </c>
      <c r="AI2562">
        <v>99</v>
      </c>
      <c r="AJ2562" t="s">
        <v>54511</v>
      </c>
      <c r="AK2562">
        <v>751</v>
      </c>
      <c r="AL2562" t="s">
        <v>10168</v>
      </c>
      <c r="AQ2562" t="s">
        <v>13658</v>
      </c>
      <c r="AS2562">
        <v>0</v>
      </c>
      <c r="AT2562" t="s">
        <v>61</v>
      </c>
      <c r="AU2562" t="s">
        <v>48477</v>
      </c>
      <c r="AX2562">
        <v>56.153029629999999</v>
      </c>
      <c r="AY2562">
        <v>10.178330989999999</v>
      </c>
      <c r="AZ2562" t="s">
        <v>62</v>
      </c>
      <c r="BA2562">
        <v>1082</v>
      </c>
      <c r="BB2562" t="s">
        <v>2852</v>
      </c>
    </row>
    <row r="2563" spans="1:54" x14ac:dyDescent="0.25">
      <c r="A2563" s="1">
        <v>45200</v>
      </c>
      <c r="B2563">
        <v>280686</v>
      </c>
      <c r="C2563" t="s">
        <v>13659</v>
      </c>
      <c r="D2563">
        <v>7600</v>
      </c>
      <c r="E2563" t="s">
        <v>10895</v>
      </c>
      <c r="F2563" t="s">
        <v>13660</v>
      </c>
      <c r="G2563">
        <v>29189951</v>
      </c>
      <c r="H2563">
        <v>1003348189</v>
      </c>
      <c r="I2563" t="s">
        <v>13661</v>
      </c>
      <c r="K2563" t="s">
        <v>13662</v>
      </c>
      <c r="L2563" t="s">
        <v>48478</v>
      </c>
      <c r="M2563">
        <v>1544</v>
      </c>
      <c r="N2563">
        <v>1</v>
      </c>
      <c r="R2563" s="1">
        <v>44795</v>
      </c>
      <c r="S2563" t="s">
        <v>56</v>
      </c>
      <c r="T2563">
        <v>671</v>
      </c>
      <c r="U2563" t="s">
        <v>10899</v>
      </c>
      <c r="W2563">
        <v>2</v>
      </c>
      <c r="X2563" t="s">
        <v>57</v>
      </c>
      <c r="Y2563">
        <v>1</v>
      </c>
      <c r="Z2563" t="s">
        <v>46545</v>
      </c>
      <c r="AA2563">
        <v>9</v>
      </c>
      <c r="AB2563">
        <v>201508</v>
      </c>
      <c r="AC2563">
        <v>121</v>
      </c>
      <c r="AD2563" t="s">
        <v>70</v>
      </c>
      <c r="AE2563">
        <v>1012</v>
      </c>
      <c r="AF2563" t="s">
        <v>71</v>
      </c>
      <c r="AG2563">
        <v>4</v>
      </c>
      <c r="AH2563" t="s">
        <v>44547</v>
      </c>
      <c r="AI2563">
        <v>99</v>
      </c>
      <c r="AJ2563" t="s">
        <v>54511</v>
      </c>
      <c r="AK2563">
        <v>671</v>
      </c>
      <c r="AL2563" t="s">
        <v>10899</v>
      </c>
      <c r="AQ2563" t="s">
        <v>13663</v>
      </c>
      <c r="AR2563" t="s">
        <v>13664</v>
      </c>
      <c r="AS2563">
        <v>1</v>
      </c>
      <c r="AT2563" t="s">
        <v>1446</v>
      </c>
      <c r="AU2563" t="s">
        <v>48479</v>
      </c>
      <c r="AX2563">
        <v>56.476050809999997</v>
      </c>
      <c r="AY2563">
        <v>8.6020381300000004</v>
      </c>
      <c r="AZ2563" t="s">
        <v>62</v>
      </c>
      <c r="BA2563">
        <v>1082</v>
      </c>
      <c r="BB2563" t="s">
        <v>2852</v>
      </c>
    </row>
    <row r="2564" spans="1:54" x14ac:dyDescent="0.25">
      <c r="A2564" s="1">
        <v>45200</v>
      </c>
      <c r="B2564">
        <v>280687</v>
      </c>
      <c r="C2564" t="s">
        <v>13665</v>
      </c>
      <c r="D2564">
        <v>1358</v>
      </c>
      <c r="E2564" t="s">
        <v>46546</v>
      </c>
      <c r="F2564" t="s">
        <v>48480</v>
      </c>
      <c r="G2564">
        <v>60798419</v>
      </c>
      <c r="H2564">
        <v>1004909780</v>
      </c>
      <c r="I2564" t="s">
        <v>13666</v>
      </c>
      <c r="K2564" t="s">
        <v>1721</v>
      </c>
      <c r="L2564" t="s">
        <v>46789</v>
      </c>
      <c r="M2564">
        <v>5220</v>
      </c>
      <c r="N2564">
        <v>34</v>
      </c>
      <c r="R2564" s="1">
        <v>44608</v>
      </c>
      <c r="S2564" t="s">
        <v>56</v>
      </c>
      <c r="W2564">
        <v>4</v>
      </c>
      <c r="X2564" t="s">
        <v>725</v>
      </c>
      <c r="Y2564">
        <v>1</v>
      </c>
      <c r="Z2564" t="s">
        <v>46545</v>
      </c>
      <c r="AB2564">
        <v>201509</v>
      </c>
      <c r="AC2564">
        <v>241</v>
      </c>
      <c r="AD2564" t="s">
        <v>1722</v>
      </c>
      <c r="AE2564">
        <v>1071</v>
      </c>
      <c r="AF2564" t="s">
        <v>1688</v>
      </c>
      <c r="AG2564">
        <v>1</v>
      </c>
      <c r="AH2564" t="s">
        <v>44482</v>
      </c>
      <c r="AI2564">
        <v>99</v>
      </c>
      <c r="AJ2564" t="s">
        <v>54511</v>
      </c>
      <c r="AK2564">
        <v>101</v>
      </c>
      <c r="AL2564" t="s">
        <v>46544</v>
      </c>
      <c r="AP2564">
        <v>101497</v>
      </c>
      <c r="AQ2564" t="s">
        <v>13667</v>
      </c>
      <c r="AR2564" t="s">
        <v>13668</v>
      </c>
      <c r="AS2564">
        <v>2</v>
      </c>
      <c r="AT2564" t="s">
        <v>1413</v>
      </c>
      <c r="AU2564" t="s">
        <v>46550</v>
      </c>
      <c r="AX2564">
        <v>55.680768819999997</v>
      </c>
      <c r="AY2564">
        <v>12.568836360000001</v>
      </c>
      <c r="AZ2564" t="s">
        <v>62</v>
      </c>
      <c r="BA2564">
        <v>1084</v>
      </c>
      <c r="BB2564" t="s">
        <v>63</v>
      </c>
    </row>
    <row r="2565" spans="1:54" x14ac:dyDescent="0.25">
      <c r="A2565" s="1">
        <v>45200</v>
      </c>
      <c r="B2565">
        <v>280688</v>
      </c>
      <c r="C2565" t="s">
        <v>48481</v>
      </c>
      <c r="D2565">
        <v>7300</v>
      </c>
      <c r="E2565" t="s">
        <v>12623</v>
      </c>
      <c r="F2565" t="s">
        <v>48481</v>
      </c>
      <c r="G2565">
        <v>18887886</v>
      </c>
      <c r="H2565">
        <v>1005245403</v>
      </c>
      <c r="I2565" t="s">
        <v>48482</v>
      </c>
      <c r="K2565" t="s">
        <v>13669</v>
      </c>
      <c r="L2565" t="s">
        <v>53214</v>
      </c>
      <c r="M2565">
        <v>686</v>
      </c>
      <c r="N2565">
        <v>10</v>
      </c>
      <c r="R2565" s="1">
        <v>43886</v>
      </c>
      <c r="S2565" t="s">
        <v>56</v>
      </c>
      <c r="W2565">
        <v>0</v>
      </c>
      <c r="X2565" t="s">
        <v>1252</v>
      </c>
      <c r="Y2565">
        <v>1</v>
      </c>
      <c r="Z2565" t="s">
        <v>46545</v>
      </c>
      <c r="AB2565">
        <v>201509</v>
      </c>
      <c r="AC2565">
        <v>127</v>
      </c>
      <c r="AD2565" t="s">
        <v>1237</v>
      </c>
      <c r="AE2565">
        <v>1052</v>
      </c>
      <c r="AF2565" t="s">
        <v>1237</v>
      </c>
      <c r="AG2565">
        <v>1</v>
      </c>
      <c r="AH2565" t="s">
        <v>44482</v>
      </c>
      <c r="AI2565">
        <v>99</v>
      </c>
      <c r="AJ2565" t="s">
        <v>54511</v>
      </c>
      <c r="AK2565">
        <v>630</v>
      </c>
      <c r="AL2565" t="s">
        <v>2864</v>
      </c>
      <c r="AQ2565" t="s">
        <v>13670</v>
      </c>
      <c r="AR2565" t="s">
        <v>13671</v>
      </c>
      <c r="AS2565">
        <v>0</v>
      </c>
      <c r="AT2565" t="s">
        <v>61</v>
      </c>
      <c r="AU2565" t="s">
        <v>53215</v>
      </c>
      <c r="AX2565">
        <v>55.754349099999999</v>
      </c>
      <c r="AY2565">
        <v>9.4150750199999997</v>
      </c>
      <c r="AZ2565" t="s">
        <v>62</v>
      </c>
      <c r="BA2565">
        <v>1083</v>
      </c>
      <c r="BB2565" t="s">
        <v>2861</v>
      </c>
    </row>
    <row r="2566" spans="1:54" x14ac:dyDescent="0.25">
      <c r="A2566" s="1">
        <v>45200</v>
      </c>
      <c r="B2566">
        <v>280689</v>
      </c>
      <c r="C2566" t="s">
        <v>48481</v>
      </c>
      <c r="D2566">
        <v>4000</v>
      </c>
      <c r="E2566" t="s">
        <v>7628</v>
      </c>
      <c r="F2566" t="s">
        <v>48483</v>
      </c>
      <c r="G2566">
        <v>18887886</v>
      </c>
      <c r="H2566">
        <v>1003001536</v>
      </c>
      <c r="I2566" t="s">
        <v>13672</v>
      </c>
      <c r="K2566" t="s">
        <v>13673</v>
      </c>
      <c r="L2566" t="s">
        <v>45191</v>
      </c>
      <c r="M2566">
        <v>4314</v>
      </c>
      <c r="N2566">
        <v>30</v>
      </c>
      <c r="R2566" s="1">
        <v>45047</v>
      </c>
      <c r="S2566" t="s">
        <v>56</v>
      </c>
      <c r="V2566" s="1">
        <v>45047</v>
      </c>
      <c r="W2566">
        <v>0</v>
      </c>
      <c r="X2566" t="s">
        <v>1252</v>
      </c>
      <c r="Y2566">
        <v>1</v>
      </c>
      <c r="Z2566" t="s">
        <v>46545</v>
      </c>
      <c r="AB2566">
        <v>201509</v>
      </c>
      <c r="AC2566">
        <v>127</v>
      </c>
      <c r="AD2566" t="s">
        <v>1237</v>
      </c>
      <c r="AE2566">
        <v>1052</v>
      </c>
      <c r="AF2566" t="s">
        <v>1237</v>
      </c>
      <c r="AG2566">
        <v>3</v>
      </c>
      <c r="AH2566" t="s">
        <v>81</v>
      </c>
      <c r="AI2566">
        <v>99</v>
      </c>
      <c r="AJ2566" t="s">
        <v>54511</v>
      </c>
      <c r="AK2566">
        <v>265</v>
      </c>
      <c r="AL2566" t="s">
        <v>4243</v>
      </c>
      <c r="AQ2566" t="s">
        <v>13674</v>
      </c>
      <c r="AR2566" t="s">
        <v>13671</v>
      </c>
      <c r="AS2566">
        <v>0</v>
      </c>
      <c r="AT2566" t="s">
        <v>61</v>
      </c>
      <c r="AU2566" t="s">
        <v>45191</v>
      </c>
      <c r="AZ2566" t="s">
        <v>62</v>
      </c>
      <c r="BA2566">
        <v>1085</v>
      </c>
      <c r="BB2566" t="s">
        <v>44618</v>
      </c>
    </row>
    <row r="2567" spans="1:54" x14ac:dyDescent="0.25">
      <c r="A2567" s="1">
        <v>45200</v>
      </c>
      <c r="B2567">
        <v>280690</v>
      </c>
      <c r="C2567" t="s">
        <v>13675</v>
      </c>
      <c r="D2567">
        <v>2500</v>
      </c>
      <c r="E2567" t="s">
        <v>509</v>
      </c>
      <c r="F2567" t="s">
        <v>48484</v>
      </c>
      <c r="G2567">
        <v>64942212</v>
      </c>
      <c r="H2567">
        <v>1024286157</v>
      </c>
      <c r="I2567" t="s">
        <v>13676</v>
      </c>
      <c r="K2567" t="s">
        <v>13677</v>
      </c>
      <c r="L2567" t="s">
        <v>48485</v>
      </c>
      <c r="M2567">
        <v>2100</v>
      </c>
      <c r="N2567">
        <v>43</v>
      </c>
      <c r="R2567" s="1">
        <v>44945</v>
      </c>
      <c r="S2567" t="s">
        <v>56</v>
      </c>
      <c r="T2567">
        <v>101</v>
      </c>
      <c r="U2567" t="s">
        <v>46544</v>
      </c>
      <c r="W2567">
        <v>2</v>
      </c>
      <c r="X2567" t="s">
        <v>57</v>
      </c>
      <c r="Y2567">
        <v>1</v>
      </c>
      <c r="Z2567" t="s">
        <v>46545</v>
      </c>
      <c r="AB2567">
        <v>201509</v>
      </c>
      <c r="AC2567">
        <v>128</v>
      </c>
      <c r="AD2567" t="s">
        <v>955</v>
      </c>
      <c r="AE2567">
        <v>1051</v>
      </c>
      <c r="AF2567" t="s">
        <v>955</v>
      </c>
      <c r="AG2567">
        <v>1</v>
      </c>
      <c r="AH2567" t="s">
        <v>44482</v>
      </c>
      <c r="AI2567">
        <v>99</v>
      </c>
      <c r="AJ2567" t="s">
        <v>54511</v>
      </c>
      <c r="AK2567">
        <v>101</v>
      </c>
      <c r="AL2567" t="s">
        <v>46544</v>
      </c>
      <c r="AQ2567" t="s">
        <v>13678</v>
      </c>
      <c r="AR2567" t="s">
        <v>13679</v>
      </c>
      <c r="AS2567">
        <v>0</v>
      </c>
      <c r="AT2567" t="s">
        <v>61</v>
      </c>
      <c r="AU2567" t="s">
        <v>46620</v>
      </c>
      <c r="AX2567">
        <v>55.658437859999999</v>
      </c>
      <c r="AY2567">
        <v>12.51473373</v>
      </c>
      <c r="AZ2567" t="s">
        <v>62</v>
      </c>
      <c r="BA2567">
        <v>1084</v>
      </c>
      <c r="BB2567" t="s">
        <v>63</v>
      </c>
    </row>
    <row r="2568" spans="1:54" x14ac:dyDescent="0.25">
      <c r="A2568" s="1">
        <v>45200</v>
      </c>
      <c r="B2568">
        <v>280691</v>
      </c>
      <c r="C2568" t="s">
        <v>13680</v>
      </c>
      <c r="D2568">
        <v>5800</v>
      </c>
      <c r="E2568" t="s">
        <v>13681</v>
      </c>
      <c r="F2568" t="s">
        <v>13682</v>
      </c>
      <c r="G2568">
        <v>29575738</v>
      </c>
      <c r="H2568">
        <v>1003309102</v>
      </c>
      <c r="I2568" t="s">
        <v>13683</v>
      </c>
      <c r="K2568" t="s">
        <v>13684</v>
      </c>
      <c r="L2568" t="s">
        <v>13685</v>
      </c>
      <c r="M2568">
        <v>846</v>
      </c>
      <c r="N2568">
        <v>13</v>
      </c>
      <c r="R2568" s="1">
        <v>42999</v>
      </c>
      <c r="S2568" t="s">
        <v>56</v>
      </c>
      <c r="W2568">
        <v>4</v>
      </c>
      <c r="X2568" t="s">
        <v>725</v>
      </c>
      <c r="Y2568">
        <v>1</v>
      </c>
      <c r="Z2568" t="s">
        <v>46545</v>
      </c>
      <c r="AA2568">
        <v>10</v>
      </c>
      <c r="AB2568">
        <v>201510</v>
      </c>
      <c r="AC2568">
        <v>121</v>
      </c>
      <c r="AD2568" t="s">
        <v>70</v>
      </c>
      <c r="AE2568">
        <v>1012</v>
      </c>
      <c r="AF2568" t="s">
        <v>71</v>
      </c>
      <c r="AG2568">
        <v>1</v>
      </c>
      <c r="AH2568" t="s">
        <v>44482</v>
      </c>
      <c r="AI2568">
        <v>99</v>
      </c>
      <c r="AJ2568" t="s">
        <v>54511</v>
      </c>
      <c r="AK2568">
        <v>450</v>
      </c>
      <c r="AL2568" t="s">
        <v>11376</v>
      </c>
      <c r="AP2568">
        <v>449010</v>
      </c>
      <c r="AQ2568" t="s">
        <v>13686</v>
      </c>
      <c r="AR2568" t="s">
        <v>13687</v>
      </c>
      <c r="AS2568">
        <v>2</v>
      </c>
      <c r="AT2568" t="s">
        <v>1413</v>
      </c>
      <c r="AU2568" t="s">
        <v>3942</v>
      </c>
      <c r="AX2568">
        <v>55.322377070000002</v>
      </c>
      <c r="AY2568">
        <v>10.79521995</v>
      </c>
      <c r="AZ2568" t="s">
        <v>62</v>
      </c>
      <c r="BA2568">
        <v>1083</v>
      </c>
      <c r="BB2568" t="s">
        <v>2861</v>
      </c>
    </row>
    <row r="2569" spans="1:54" x14ac:dyDescent="0.25">
      <c r="A2569" s="1">
        <v>45200</v>
      </c>
      <c r="B2569">
        <v>280692</v>
      </c>
      <c r="C2569" t="s">
        <v>53216</v>
      </c>
      <c r="D2569">
        <v>5970</v>
      </c>
      <c r="E2569" t="s">
        <v>54463</v>
      </c>
      <c r="F2569" t="s">
        <v>53217</v>
      </c>
      <c r="G2569">
        <v>33766386</v>
      </c>
      <c r="H2569">
        <v>1016948108</v>
      </c>
      <c r="I2569" t="s">
        <v>13688</v>
      </c>
      <c r="K2569" t="s">
        <v>13689</v>
      </c>
      <c r="L2569" t="s">
        <v>13690</v>
      </c>
      <c r="M2569">
        <v>164</v>
      </c>
      <c r="N2569">
        <v>3</v>
      </c>
      <c r="R2569" s="1">
        <v>43791</v>
      </c>
      <c r="S2569" t="s">
        <v>1808</v>
      </c>
      <c r="W2569">
        <v>0</v>
      </c>
      <c r="X2569" t="s">
        <v>1252</v>
      </c>
      <c r="Y2569">
        <v>1</v>
      </c>
      <c r="Z2569" t="s">
        <v>46545</v>
      </c>
      <c r="AB2569">
        <v>201510</v>
      </c>
      <c r="AC2569">
        <v>149</v>
      </c>
      <c r="AD2569" t="s">
        <v>1085</v>
      </c>
      <c r="AE2569">
        <v>1026</v>
      </c>
      <c r="AF2569" t="s">
        <v>44530</v>
      </c>
      <c r="AG2569">
        <v>1</v>
      </c>
      <c r="AH2569" t="s">
        <v>44482</v>
      </c>
      <c r="AI2569">
        <v>99</v>
      </c>
      <c r="AJ2569" t="s">
        <v>54511</v>
      </c>
      <c r="AK2569">
        <v>492</v>
      </c>
      <c r="AL2569" t="s">
        <v>54464</v>
      </c>
      <c r="AQ2569" t="s">
        <v>13691</v>
      </c>
      <c r="AR2569" t="s">
        <v>13692</v>
      </c>
      <c r="AS2569">
        <v>0</v>
      </c>
      <c r="AT2569" t="s">
        <v>61</v>
      </c>
      <c r="AU2569" t="s">
        <v>13693</v>
      </c>
      <c r="AX2569">
        <v>54.876754910000002</v>
      </c>
      <c r="AY2569">
        <v>10.36953643</v>
      </c>
      <c r="AZ2569" t="s">
        <v>62</v>
      </c>
      <c r="BA2569">
        <v>1083</v>
      </c>
      <c r="BB2569" t="s">
        <v>2861</v>
      </c>
    </row>
    <row r="2570" spans="1:54" x14ac:dyDescent="0.25">
      <c r="A2570" s="1">
        <v>45200</v>
      </c>
      <c r="B2570">
        <v>280693</v>
      </c>
      <c r="C2570" t="s">
        <v>13694</v>
      </c>
      <c r="D2570">
        <v>8320</v>
      </c>
      <c r="E2570" t="s">
        <v>53218</v>
      </c>
      <c r="F2570" t="s">
        <v>53219</v>
      </c>
      <c r="G2570">
        <v>31714559</v>
      </c>
      <c r="H2570">
        <v>1015172378</v>
      </c>
      <c r="I2570" t="s">
        <v>13695</v>
      </c>
      <c r="K2570" t="s">
        <v>13696</v>
      </c>
      <c r="L2570" t="s">
        <v>13697</v>
      </c>
      <c r="M2570">
        <v>6019</v>
      </c>
      <c r="N2570">
        <v>65</v>
      </c>
      <c r="R2570" s="1">
        <v>44229</v>
      </c>
      <c r="S2570" t="s">
        <v>56</v>
      </c>
      <c r="W2570">
        <v>4</v>
      </c>
      <c r="X2570" t="s">
        <v>725</v>
      </c>
      <c r="Y2570">
        <v>1</v>
      </c>
      <c r="Z2570" t="s">
        <v>46545</v>
      </c>
      <c r="AB2570">
        <v>201510</v>
      </c>
      <c r="AC2570">
        <v>242</v>
      </c>
      <c r="AD2570" t="s">
        <v>1687</v>
      </c>
      <c r="AE2570">
        <v>1071</v>
      </c>
      <c r="AF2570" t="s">
        <v>1688</v>
      </c>
      <c r="AG2570">
        <v>1</v>
      </c>
      <c r="AH2570" t="s">
        <v>44482</v>
      </c>
      <c r="AI2570">
        <v>99</v>
      </c>
      <c r="AJ2570" t="s">
        <v>54511</v>
      </c>
      <c r="AK2570">
        <v>751</v>
      </c>
      <c r="AL2570" t="s">
        <v>10168</v>
      </c>
      <c r="AP2570">
        <v>751398</v>
      </c>
      <c r="AQ2570" t="s">
        <v>13698</v>
      </c>
      <c r="AR2570" t="s">
        <v>13699</v>
      </c>
      <c r="AS2570">
        <v>2</v>
      </c>
      <c r="AT2570" t="s">
        <v>1413</v>
      </c>
      <c r="AU2570" t="s">
        <v>13700</v>
      </c>
      <c r="AX2570">
        <v>56.050581129999998</v>
      </c>
      <c r="AY2570">
        <v>10.16772536</v>
      </c>
      <c r="AZ2570" t="s">
        <v>62</v>
      </c>
      <c r="BA2570">
        <v>1082</v>
      </c>
      <c r="BB2570" t="s">
        <v>2852</v>
      </c>
    </row>
    <row r="2571" spans="1:54" x14ac:dyDescent="0.25">
      <c r="A2571" s="1">
        <v>45200</v>
      </c>
      <c r="B2571">
        <v>280694</v>
      </c>
      <c r="C2571" t="s">
        <v>45192</v>
      </c>
      <c r="D2571">
        <v>4750</v>
      </c>
      <c r="E2571" t="s">
        <v>11542</v>
      </c>
      <c r="F2571" t="s">
        <v>45192</v>
      </c>
      <c r="G2571">
        <v>31553253</v>
      </c>
      <c r="H2571">
        <v>1014635315</v>
      </c>
      <c r="I2571" t="s">
        <v>45193</v>
      </c>
      <c r="K2571" t="s">
        <v>13701</v>
      </c>
      <c r="L2571" t="s">
        <v>13702</v>
      </c>
      <c r="M2571">
        <v>107</v>
      </c>
      <c r="N2571">
        <v>5</v>
      </c>
      <c r="R2571" s="1">
        <v>44315</v>
      </c>
      <c r="S2571" t="s">
        <v>56</v>
      </c>
      <c r="V2571" s="1">
        <v>43446</v>
      </c>
      <c r="W2571">
        <v>0</v>
      </c>
      <c r="X2571" t="s">
        <v>1252</v>
      </c>
      <c r="Y2571">
        <v>1</v>
      </c>
      <c r="Z2571" t="s">
        <v>46545</v>
      </c>
      <c r="AB2571">
        <v>201510</v>
      </c>
      <c r="AC2571">
        <v>149</v>
      </c>
      <c r="AD2571" t="s">
        <v>1085</v>
      </c>
      <c r="AE2571">
        <v>1026</v>
      </c>
      <c r="AF2571" t="s">
        <v>44530</v>
      </c>
      <c r="AG2571">
        <v>3</v>
      </c>
      <c r="AH2571" t="s">
        <v>81</v>
      </c>
      <c r="AI2571">
        <v>99</v>
      </c>
      <c r="AJ2571" t="s">
        <v>54511</v>
      </c>
      <c r="AK2571">
        <v>390</v>
      </c>
      <c r="AL2571" t="s">
        <v>11069</v>
      </c>
      <c r="AQ2571" t="s">
        <v>13703</v>
      </c>
      <c r="AR2571" t="s">
        <v>13704</v>
      </c>
      <c r="AS2571">
        <v>0</v>
      </c>
      <c r="AT2571" t="s">
        <v>61</v>
      </c>
      <c r="AU2571" t="s">
        <v>13705</v>
      </c>
      <c r="AX2571">
        <v>55.113521130000002</v>
      </c>
      <c r="AY2571">
        <v>11.89197257</v>
      </c>
      <c r="AZ2571" t="s">
        <v>62</v>
      </c>
      <c r="BA2571">
        <v>1085</v>
      </c>
      <c r="BB2571" t="s">
        <v>44618</v>
      </c>
    </row>
    <row r="2572" spans="1:54" x14ac:dyDescent="0.25">
      <c r="A2572" s="1">
        <v>45200</v>
      </c>
      <c r="B2572">
        <v>280695</v>
      </c>
      <c r="C2572" t="s">
        <v>45194</v>
      </c>
      <c r="D2572">
        <v>4760</v>
      </c>
      <c r="E2572" t="s">
        <v>11833</v>
      </c>
      <c r="F2572" t="s">
        <v>45195</v>
      </c>
      <c r="G2572">
        <v>20699310</v>
      </c>
      <c r="H2572">
        <v>1020805214</v>
      </c>
      <c r="I2572" t="s">
        <v>13706</v>
      </c>
      <c r="K2572" t="s">
        <v>13707</v>
      </c>
      <c r="L2572" t="s">
        <v>53220</v>
      </c>
      <c r="M2572">
        <v>1387</v>
      </c>
      <c r="N2572">
        <v>15</v>
      </c>
      <c r="P2572">
        <v>1</v>
      </c>
      <c r="R2572" s="1">
        <v>43406</v>
      </c>
      <c r="S2572" t="s">
        <v>56</v>
      </c>
      <c r="W2572">
        <v>0</v>
      </c>
      <c r="X2572" t="s">
        <v>1252</v>
      </c>
      <c r="Y2572">
        <v>8</v>
      </c>
      <c r="Z2572" t="s">
        <v>44534</v>
      </c>
      <c r="AB2572">
        <v>201601</v>
      </c>
      <c r="AC2572">
        <v>127</v>
      </c>
      <c r="AD2572" t="s">
        <v>1237</v>
      </c>
      <c r="AE2572">
        <v>1052</v>
      </c>
      <c r="AF2572" t="s">
        <v>1237</v>
      </c>
      <c r="AG2572">
        <v>1</v>
      </c>
      <c r="AH2572" t="s">
        <v>44482</v>
      </c>
      <c r="AI2572">
        <v>99</v>
      </c>
      <c r="AJ2572" t="s">
        <v>54511</v>
      </c>
      <c r="AK2572">
        <v>390</v>
      </c>
      <c r="AL2572" t="s">
        <v>11069</v>
      </c>
      <c r="AQ2572" t="s">
        <v>13708</v>
      </c>
      <c r="AR2572" t="s">
        <v>13709</v>
      </c>
      <c r="AS2572">
        <v>0</v>
      </c>
      <c r="AT2572" t="s">
        <v>61</v>
      </c>
      <c r="AU2572" t="s">
        <v>52936</v>
      </c>
      <c r="AX2572">
        <v>55.012357739999999</v>
      </c>
      <c r="AY2572">
        <v>11.908032370000001</v>
      </c>
      <c r="AZ2572" t="s">
        <v>62</v>
      </c>
      <c r="BA2572">
        <v>1085</v>
      </c>
      <c r="BB2572" t="s">
        <v>44618</v>
      </c>
    </row>
    <row r="2573" spans="1:54" x14ac:dyDescent="0.25">
      <c r="A2573" s="1">
        <v>45200</v>
      </c>
      <c r="B2573">
        <v>280696</v>
      </c>
      <c r="C2573" t="s">
        <v>13710</v>
      </c>
      <c r="D2573">
        <v>5230</v>
      </c>
      <c r="E2573" t="s">
        <v>11788</v>
      </c>
      <c r="F2573" t="s">
        <v>55879</v>
      </c>
      <c r="G2573">
        <v>30859480</v>
      </c>
      <c r="H2573">
        <v>1021437405</v>
      </c>
      <c r="I2573" t="s">
        <v>2033</v>
      </c>
      <c r="K2573" t="s">
        <v>13711</v>
      </c>
      <c r="L2573" t="s">
        <v>55880</v>
      </c>
      <c r="M2573">
        <v>5714</v>
      </c>
      <c r="N2573">
        <v>1</v>
      </c>
      <c r="R2573" s="1">
        <v>43756</v>
      </c>
      <c r="S2573" t="s">
        <v>56</v>
      </c>
      <c r="W2573">
        <v>4</v>
      </c>
      <c r="X2573" t="s">
        <v>725</v>
      </c>
      <c r="Y2573">
        <v>4</v>
      </c>
      <c r="Z2573" t="s">
        <v>1324</v>
      </c>
      <c r="AB2573">
        <v>201510</v>
      </c>
      <c r="AC2573">
        <v>306</v>
      </c>
      <c r="AD2573" t="s">
        <v>46731</v>
      </c>
      <c r="AE2573">
        <v>1085</v>
      </c>
      <c r="AF2573" t="s">
        <v>46731</v>
      </c>
      <c r="AG2573">
        <v>1</v>
      </c>
      <c r="AH2573" t="s">
        <v>44482</v>
      </c>
      <c r="AI2573">
        <v>99</v>
      </c>
      <c r="AJ2573" t="s">
        <v>54511</v>
      </c>
      <c r="AK2573">
        <v>461</v>
      </c>
      <c r="AL2573" t="s">
        <v>10612</v>
      </c>
      <c r="AP2573">
        <v>630401</v>
      </c>
      <c r="AQ2573" t="s">
        <v>11992</v>
      </c>
      <c r="AR2573" t="s">
        <v>11993</v>
      </c>
      <c r="AS2573">
        <v>2</v>
      </c>
      <c r="AT2573" t="s">
        <v>1413</v>
      </c>
      <c r="AU2573" t="s">
        <v>55881</v>
      </c>
      <c r="AX2573">
        <v>55.372920960000002</v>
      </c>
      <c r="AY2573">
        <v>10.3995923</v>
      </c>
      <c r="AZ2573" t="s">
        <v>62</v>
      </c>
      <c r="BA2573">
        <v>1083</v>
      </c>
      <c r="BB2573" t="s">
        <v>2861</v>
      </c>
    </row>
    <row r="2574" spans="1:54" x14ac:dyDescent="0.25">
      <c r="A2574" s="1">
        <v>45200</v>
      </c>
      <c r="B2574">
        <v>280697</v>
      </c>
      <c r="C2574" t="s">
        <v>13712</v>
      </c>
      <c r="D2574">
        <v>7300</v>
      </c>
      <c r="E2574" t="s">
        <v>12623</v>
      </c>
      <c r="F2574" t="s">
        <v>13713</v>
      </c>
      <c r="G2574">
        <v>30859480</v>
      </c>
      <c r="H2574">
        <v>1003403745</v>
      </c>
      <c r="I2574" t="s">
        <v>2033</v>
      </c>
      <c r="K2574" t="s">
        <v>13714</v>
      </c>
      <c r="L2574" t="s">
        <v>13715</v>
      </c>
      <c r="M2574">
        <v>2295</v>
      </c>
      <c r="N2574">
        <v>4</v>
      </c>
      <c r="R2574" s="1">
        <v>43756</v>
      </c>
      <c r="S2574" t="s">
        <v>56</v>
      </c>
      <c r="W2574">
        <v>4</v>
      </c>
      <c r="X2574" t="s">
        <v>725</v>
      </c>
      <c r="Y2574">
        <v>4</v>
      </c>
      <c r="Z2574" t="s">
        <v>1324</v>
      </c>
      <c r="AB2574">
        <v>201510</v>
      </c>
      <c r="AC2574">
        <v>306</v>
      </c>
      <c r="AD2574" t="s">
        <v>46731</v>
      </c>
      <c r="AE2574">
        <v>1085</v>
      </c>
      <c r="AF2574" t="s">
        <v>46731</v>
      </c>
      <c r="AG2574">
        <v>1</v>
      </c>
      <c r="AH2574" t="s">
        <v>44482</v>
      </c>
      <c r="AI2574">
        <v>99</v>
      </c>
      <c r="AJ2574" t="s">
        <v>54511</v>
      </c>
      <c r="AK2574">
        <v>630</v>
      </c>
      <c r="AL2574" t="s">
        <v>2864</v>
      </c>
      <c r="AP2574">
        <v>630401</v>
      </c>
      <c r="AQ2574" t="s">
        <v>11992</v>
      </c>
      <c r="AR2574" t="s">
        <v>11993</v>
      </c>
      <c r="AS2574">
        <v>2</v>
      </c>
      <c r="AT2574" t="s">
        <v>1413</v>
      </c>
      <c r="AU2574" t="s">
        <v>6722</v>
      </c>
      <c r="AX2574">
        <v>55.754804409999998</v>
      </c>
      <c r="AY2574">
        <v>9.4207750600000004</v>
      </c>
      <c r="AZ2574" t="s">
        <v>62</v>
      </c>
      <c r="BA2574">
        <v>1083</v>
      </c>
      <c r="BB2574" t="s">
        <v>2861</v>
      </c>
    </row>
    <row r="2575" spans="1:54" x14ac:dyDescent="0.25">
      <c r="A2575" s="1">
        <v>45200</v>
      </c>
      <c r="B2575">
        <v>280698</v>
      </c>
      <c r="C2575" t="s">
        <v>13716</v>
      </c>
      <c r="D2575">
        <v>7100</v>
      </c>
      <c r="E2575" t="s">
        <v>2860</v>
      </c>
      <c r="F2575" t="s">
        <v>13717</v>
      </c>
      <c r="G2575">
        <v>30859480</v>
      </c>
      <c r="H2575">
        <v>1013776292</v>
      </c>
      <c r="I2575" t="s">
        <v>2033</v>
      </c>
      <c r="K2575" t="s">
        <v>13714</v>
      </c>
      <c r="L2575" t="s">
        <v>13718</v>
      </c>
      <c r="M2575">
        <v>2773</v>
      </c>
      <c r="N2575" t="s">
        <v>13719</v>
      </c>
      <c r="R2575" s="1">
        <v>43756</v>
      </c>
      <c r="S2575" t="s">
        <v>56</v>
      </c>
      <c r="W2575">
        <v>4</v>
      </c>
      <c r="X2575" t="s">
        <v>725</v>
      </c>
      <c r="Y2575">
        <v>4</v>
      </c>
      <c r="Z2575" t="s">
        <v>1324</v>
      </c>
      <c r="AB2575">
        <v>201510</v>
      </c>
      <c r="AC2575">
        <v>306</v>
      </c>
      <c r="AD2575" t="s">
        <v>46731</v>
      </c>
      <c r="AE2575">
        <v>1085</v>
      </c>
      <c r="AF2575" t="s">
        <v>46731</v>
      </c>
      <c r="AG2575">
        <v>1</v>
      </c>
      <c r="AH2575" t="s">
        <v>44482</v>
      </c>
      <c r="AI2575">
        <v>99</v>
      </c>
      <c r="AJ2575" t="s">
        <v>54511</v>
      </c>
      <c r="AK2575">
        <v>630</v>
      </c>
      <c r="AL2575" t="s">
        <v>2864</v>
      </c>
      <c r="AP2575">
        <v>630401</v>
      </c>
      <c r="AQ2575" t="s">
        <v>11992</v>
      </c>
      <c r="AR2575" t="s">
        <v>11993</v>
      </c>
      <c r="AS2575">
        <v>2</v>
      </c>
      <c r="AT2575" t="s">
        <v>1413</v>
      </c>
      <c r="AU2575" t="s">
        <v>10994</v>
      </c>
      <c r="AX2575">
        <v>55.707396009999997</v>
      </c>
      <c r="AY2575">
        <v>9.5171505500000002</v>
      </c>
      <c r="AZ2575" t="s">
        <v>62</v>
      </c>
      <c r="BA2575">
        <v>1083</v>
      </c>
      <c r="BB2575" t="s">
        <v>2861</v>
      </c>
    </row>
    <row r="2576" spans="1:54" x14ac:dyDescent="0.25">
      <c r="A2576" s="1">
        <v>45200</v>
      </c>
      <c r="B2576">
        <v>280699</v>
      </c>
      <c r="C2576" t="s">
        <v>13720</v>
      </c>
      <c r="D2576">
        <v>5700</v>
      </c>
      <c r="E2576" t="s">
        <v>10791</v>
      </c>
      <c r="F2576" t="s">
        <v>45196</v>
      </c>
      <c r="G2576">
        <v>30859480</v>
      </c>
      <c r="H2576">
        <v>1003309953</v>
      </c>
      <c r="I2576" t="s">
        <v>2033</v>
      </c>
      <c r="K2576" t="s">
        <v>11991</v>
      </c>
      <c r="L2576" t="s">
        <v>45197</v>
      </c>
      <c r="M2576">
        <v>3811</v>
      </c>
      <c r="N2576">
        <v>2</v>
      </c>
      <c r="R2576" s="1">
        <v>43756</v>
      </c>
      <c r="S2576" t="s">
        <v>56</v>
      </c>
      <c r="W2576">
        <v>4</v>
      </c>
      <c r="X2576" t="s">
        <v>725</v>
      </c>
      <c r="Y2576">
        <v>4</v>
      </c>
      <c r="Z2576" t="s">
        <v>1324</v>
      </c>
      <c r="AB2576">
        <v>201510</v>
      </c>
      <c r="AC2576">
        <v>306</v>
      </c>
      <c r="AD2576" t="s">
        <v>46731</v>
      </c>
      <c r="AE2576">
        <v>1085</v>
      </c>
      <c r="AF2576" t="s">
        <v>46731</v>
      </c>
      <c r="AG2576">
        <v>1</v>
      </c>
      <c r="AH2576" t="s">
        <v>44482</v>
      </c>
      <c r="AI2576">
        <v>99</v>
      </c>
      <c r="AJ2576" t="s">
        <v>54511</v>
      </c>
      <c r="AK2576">
        <v>479</v>
      </c>
      <c r="AL2576" t="s">
        <v>10413</v>
      </c>
      <c r="AP2576">
        <v>630401</v>
      </c>
      <c r="AQ2576" t="s">
        <v>11992</v>
      </c>
      <c r="AR2576" t="s">
        <v>11993</v>
      </c>
      <c r="AS2576">
        <v>2</v>
      </c>
      <c r="AT2576" t="s">
        <v>1413</v>
      </c>
      <c r="AU2576" t="s">
        <v>45198</v>
      </c>
      <c r="AX2576">
        <v>55.054393040000001</v>
      </c>
      <c r="AY2576">
        <v>10.60122059</v>
      </c>
      <c r="AZ2576" t="s">
        <v>62</v>
      </c>
      <c r="BA2576">
        <v>1083</v>
      </c>
      <c r="BB2576" t="s">
        <v>2861</v>
      </c>
    </row>
    <row r="2577" spans="1:54" x14ac:dyDescent="0.25">
      <c r="A2577" s="1">
        <v>45200</v>
      </c>
      <c r="B2577">
        <v>280700</v>
      </c>
      <c r="C2577" t="s">
        <v>13721</v>
      </c>
      <c r="D2577">
        <v>6200</v>
      </c>
      <c r="E2577" t="s">
        <v>11864</v>
      </c>
      <c r="F2577" t="s">
        <v>48486</v>
      </c>
      <c r="G2577">
        <v>29189854</v>
      </c>
      <c r="H2577">
        <v>1020220860</v>
      </c>
      <c r="I2577" t="s">
        <v>13722</v>
      </c>
      <c r="K2577" t="s">
        <v>13723</v>
      </c>
      <c r="L2577" t="s">
        <v>13724</v>
      </c>
      <c r="M2577">
        <v>103</v>
      </c>
      <c r="N2577">
        <v>15</v>
      </c>
      <c r="R2577" s="1">
        <v>43783</v>
      </c>
      <c r="S2577" t="s">
        <v>56</v>
      </c>
      <c r="T2577">
        <v>580</v>
      </c>
      <c r="U2577" t="s">
        <v>11275</v>
      </c>
      <c r="W2577">
        <v>2</v>
      </c>
      <c r="X2577" t="s">
        <v>57</v>
      </c>
      <c r="Y2577">
        <v>1</v>
      </c>
      <c r="Z2577" t="s">
        <v>46545</v>
      </c>
      <c r="AA2577">
        <v>10</v>
      </c>
      <c r="AB2577">
        <v>201510</v>
      </c>
      <c r="AC2577">
        <v>129</v>
      </c>
      <c r="AD2577" t="s">
        <v>2405</v>
      </c>
      <c r="AE2577">
        <v>1016</v>
      </c>
      <c r="AF2577" t="s">
        <v>2405</v>
      </c>
      <c r="AG2577">
        <v>1</v>
      </c>
      <c r="AH2577" t="s">
        <v>44482</v>
      </c>
      <c r="AI2577">
        <v>99</v>
      </c>
      <c r="AJ2577" t="s">
        <v>54511</v>
      </c>
      <c r="AK2577">
        <v>580</v>
      </c>
      <c r="AL2577" t="s">
        <v>11275</v>
      </c>
      <c r="AQ2577" t="s">
        <v>13725</v>
      </c>
      <c r="AR2577" t="s">
        <v>13726</v>
      </c>
      <c r="AS2577">
        <v>0</v>
      </c>
      <c r="AT2577" t="s">
        <v>61</v>
      </c>
      <c r="AU2577" t="s">
        <v>13727</v>
      </c>
      <c r="AX2577">
        <v>55.061511179999997</v>
      </c>
      <c r="AY2577">
        <v>9.3791141499999995</v>
      </c>
      <c r="AZ2577" t="s">
        <v>62</v>
      </c>
      <c r="BA2577">
        <v>1083</v>
      </c>
      <c r="BB2577" t="s">
        <v>2861</v>
      </c>
    </row>
    <row r="2578" spans="1:54" x14ac:dyDescent="0.25">
      <c r="A2578" s="1">
        <v>45200</v>
      </c>
      <c r="B2578">
        <v>280701</v>
      </c>
      <c r="C2578" t="s">
        <v>48487</v>
      </c>
      <c r="D2578">
        <v>7000</v>
      </c>
      <c r="E2578" t="s">
        <v>12386</v>
      </c>
      <c r="F2578" t="s">
        <v>48488</v>
      </c>
      <c r="G2578">
        <v>13002738</v>
      </c>
      <c r="H2578">
        <v>1005551696</v>
      </c>
      <c r="I2578" t="s">
        <v>2115</v>
      </c>
      <c r="K2578" t="s">
        <v>13728</v>
      </c>
      <c r="L2578" t="s">
        <v>48489</v>
      </c>
      <c r="M2578">
        <v>5242</v>
      </c>
      <c r="N2578">
        <v>86</v>
      </c>
      <c r="R2578" s="1">
        <v>43791</v>
      </c>
      <c r="S2578" t="s">
        <v>1808</v>
      </c>
      <c r="W2578">
        <v>4</v>
      </c>
      <c r="X2578" t="s">
        <v>725</v>
      </c>
      <c r="Y2578">
        <v>4</v>
      </c>
      <c r="Z2578" t="s">
        <v>1324</v>
      </c>
      <c r="AB2578">
        <v>201511</v>
      </c>
      <c r="AC2578">
        <v>355</v>
      </c>
      <c r="AD2578" t="s">
        <v>1734</v>
      </c>
      <c r="AE2578">
        <v>1081</v>
      </c>
      <c r="AF2578" t="s">
        <v>1735</v>
      </c>
      <c r="AG2578">
        <v>1</v>
      </c>
      <c r="AH2578" t="s">
        <v>44482</v>
      </c>
      <c r="AI2578">
        <v>99</v>
      </c>
      <c r="AJ2578" t="s">
        <v>54511</v>
      </c>
      <c r="AK2578">
        <v>607</v>
      </c>
      <c r="AL2578" t="s">
        <v>12388</v>
      </c>
      <c r="AP2578">
        <v>607403</v>
      </c>
      <c r="AQ2578" t="s">
        <v>13729</v>
      </c>
      <c r="AR2578" t="s">
        <v>13730</v>
      </c>
      <c r="AS2578">
        <v>2</v>
      </c>
      <c r="AT2578" t="s">
        <v>1413</v>
      </c>
      <c r="AU2578" t="s">
        <v>46712</v>
      </c>
      <c r="AX2578">
        <v>55.562154329999998</v>
      </c>
      <c r="AY2578">
        <v>9.7587792499999999</v>
      </c>
      <c r="AZ2578" t="s">
        <v>62</v>
      </c>
      <c r="BA2578">
        <v>1083</v>
      </c>
      <c r="BB2578" t="s">
        <v>2861</v>
      </c>
    </row>
    <row r="2579" spans="1:54" x14ac:dyDescent="0.25">
      <c r="A2579" s="1">
        <v>45200</v>
      </c>
      <c r="B2579">
        <v>280702</v>
      </c>
      <c r="C2579" t="s">
        <v>13731</v>
      </c>
      <c r="D2579">
        <v>6700</v>
      </c>
      <c r="E2579" t="s">
        <v>10388</v>
      </c>
      <c r="F2579" t="s">
        <v>13732</v>
      </c>
      <c r="G2579">
        <v>13002738</v>
      </c>
      <c r="H2579">
        <v>1019910845</v>
      </c>
      <c r="I2579" t="s">
        <v>2115</v>
      </c>
      <c r="K2579" t="s">
        <v>13728</v>
      </c>
      <c r="L2579" t="s">
        <v>13733</v>
      </c>
      <c r="M2579">
        <v>5701</v>
      </c>
      <c r="N2579">
        <v>3</v>
      </c>
      <c r="R2579" s="1">
        <v>43791</v>
      </c>
      <c r="S2579" t="s">
        <v>1808</v>
      </c>
      <c r="W2579">
        <v>4</v>
      </c>
      <c r="X2579" t="s">
        <v>725</v>
      </c>
      <c r="Y2579">
        <v>4</v>
      </c>
      <c r="Z2579" t="s">
        <v>1324</v>
      </c>
      <c r="AB2579">
        <v>201511</v>
      </c>
      <c r="AC2579">
        <v>355</v>
      </c>
      <c r="AD2579" t="s">
        <v>1734</v>
      </c>
      <c r="AE2579">
        <v>1081</v>
      </c>
      <c r="AF2579" t="s">
        <v>1735</v>
      </c>
      <c r="AG2579">
        <v>1</v>
      </c>
      <c r="AH2579" t="s">
        <v>44482</v>
      </c>
      <c r="AI2579">
        <v>99</v>
      </c>
      <c r="AJ2579" t="s">
        <v>54511</v>
      </c>
      <c r="AK2579">
        <v>561</v>
      </c>
      <c r="AL2579" t="s">
        <v>10323</v>
      </c>
      <c r="AP2579">
        <v>607403</v>
      </c>
      <c r="AQ2579" t="s">
        <v>13729</v>
      </c>
      <c r="AR2579" t="s">
        <v>13730</v>
      </c>
      <c r="AS2579">
        <v>2</v>
      </c>
      <c r="AT2579" t="s">
        <v>1413</v>
      </c>
      <c r="AU2579" t="s">
        <v>2850</v>
      </c>
      <c r="AX2579">
        <v>55.488675890000003</v>
      </c>
      <c r="AY2579">
        <v>8.4481436500000004</v>
      </c>
      <c r="AZ2579" t="s">
        <v>62</v>
      </c>
      <c r="BA2579">
        <v>1083</v>
      </c>
      <c r="BB2579" t="s">
        <v>2861</v>
      </c>
    </row>
    <row r="2580" spans="1:54" x14ac:dyDescent="0.25">
      <c r="A2580" s="1">
        <v>45200</v>
      </c>
      <c r="B2580">
        <v>280703</v>
      </c>
      <c r="C2580" t="s">
        <v>13734</v>
      </c>
      <c r="D2580">
        <v>2100</v>
      </c>
      <c r="E2580" t="s">
        <v>54516</v>
      </c>
      <c r="F2580" t="s">
        <v>13735</v>
      </c>
      <c r="G2580">
        <v>30713176</v>
      </c>
      <c r="H2580">
        <v>1020798730</v>
      </c>
      <c r="I2580" t="s">
        <v>13736</v>
      </c>
      <c r="K2580" t="s">
        <v>13737</v>
      </c>
      <c r="L2580" t="s">
        <v>55882</v>
      </c>
      <c r="M2580">
        <v>4236</v>
      </c>
      <c r="N2580">
        <v>109</v>
      </c>
      <c r="R2580" s="1">
        <v>44867</v>
      </c>
      <c r="S2580" t="s">
        <v>56</v>
      </c>
      <c r="W2580">
        <v>6</v>
      </c>
      <c r="X2580" t="s">
        <v>1289</v>
      </c>
      <c r="Y2580">
        <v>1</v>
      </c>
      <c r="Z2580" t="s">
        <v>46545</v>
      </c>
      <c r="AA2580">
        <v>10</v>
      </c>
      <c r="AB2580">
        <v>201511</v>
      </c>
      <c r="AC2580">
        <v>129</v>
      </c>
      <c r="AD2580" t="s">
        <v>2405</v>
      </c>
      <c r="AE2580">
        <v>1016</v>
      </c>
      <c r="AF2580" t="s">
        <v>2405</v>
      </c>
      <c r="AG2580">
        <v>1</v>
      </c>
      <c r="AH2580" t="s">
        <v>44482</v>
      </c>
      <c r="AI2580">
        <v>99</v>
      </c>
      <c r="AJ2580" t="s">
        <v>54511</v>
      </c>
      <c r="AK2580">
        <v>101</v>
      </c>
      <c r="AL2580" t="s">
        <v>46544</v>
      </c>
      <c r="AQ2580" t="s">
        <v>13738</v>
      </c>
      <c r="AR2580" t="s">
        <v>2756</v>
      </c>
      <c r="AS2580">
        <v>0</v>
      </c>
      <c r="AT2580" t="s">
        <v>61</v>
      </c>
      <c r="AU2580" t="s">
        <v>55703</v>
      </c>
      <c r="AX2580">
        <v>55.714888819999999</v>
      </c>
      <c r="AY2580">
        <v>12.546372440000001</v>
      </c>
      <c r="AZ2580" t="s">
        <v>62</v>
      </c>
      <c r="BA2580">
        <v>1084</v>
      </c>
      <c r="BB2580" t="s">
        <v>63</v>
      </c>
    </row>
    <row r="2581" spans="1:54" x14ac:dyDescent="0.25">
      <c r="A2581" s="1">
        <v>45200</v>
      </c>
      <c r="B2581">
        <v>280704</v>
      </c>
      <c r="C2581" t="s">
        <v>48490</v>
      </c>
      <c r="D2581">
        <v>9700</v>
      </c>
      <c r="E2581" t="s">
        <v>48301</v>
      </c>
      <c r="F2581" t="s">
        <v>48491</v>
      </c>
      <c r="G2581">
        <v>29189501</v>
      </c>
      <c r="H2581">
        <v>1003376658</v>
      </c>
      <c r="I2581" t="s">
        <v>13739</v>
      </c>
      <c r="K2581" t="s">
        <v>13740</v>
      </c>
      <c r="L2581" t="s">
        <v>13741</v>
      </c>
      <c r="M2581">
        <v>1269</v>
      </c>
      <c r="N2581">
        <v>56</v>
      </c>
      <c r="R2581" s="1">
        <v>43783</v>
      </c>
      <c r="S2581" t="s">
        <v>56</v>
      </c>
      <c r="T2581">
        <v>810</v>
      </c>
      <c r="U2581" t="s">
        <v>48302</v>
      </c>
      <c r="W2581">
        <v>2</v>
      </c>
      <c r="X2581" t="s">
        <v>57</v>
      </c>
      <c r="Y2581">
        <v>1</v>
      </c>
      <c r="Z2581" t="s">
        <v>46545</v>
      </c>
      <c r="AA2581">
        <v>10</v>
      </c>
      <c r="AB2581">
        <v>201608</v>
      </c>
      <c r="AC2581">
        <v>121</v>
      </c>
      <c r="AD2581" t="s">
        <v>70</v>
      </c>
      <c r="AE2581">
        <v>1012</v>
      </c>
      <c r="AF2581" t="s">
        <v>71</v>
      </c>
      <c r="AG2581">
        <v>4</v>
      </c>
      <c r="AH2581" t="s">
        <v>44547</v>
      </c>
      <c r="AI2581">
        <v>99</v>
      </c>
      <c r="AJ2581" t="s">
        <v>54511</v>
      </c>
      <c r="AK2581">
        <v>810</v>
      </c>
      <c r="AL2581" t="s">
        <v>48302</v>
      </c>
      <c r="AQ2581" t="s">
        <v>13742</v>
      </c>
      <c r="AS2581">
        <v>1</v>
      </c>
      <c r="AT2581" t="s">
        <v>1446</v>
      </c>
      <c r="AU2581" t="s">
        <v>12955</v>
      </c>
      <c r="AX2581">
        <v>57.281261120000003</v>
      </c>
      <c r="AY2581">
        <v>9.9409027400000003</v>
      </c>
      <c r="AZ2581" t="s">
        <v>62</v>
      </c>
      <c r="BA2581">
        <v>1081</v>
      </c>
      <c r="BB2581" t="s">
        <v>1844</v>
      </c>
    </row>
    <row r="2582" spans="1:54" x14ac:dyDescent="0.25">
      <c r="A2582" s="1">
        <v>45200</v>
      </c>
      <c r="B2582">
        <v>280705</v>
      </c>
      <c r="C2582" t="s">
        <v>48492</v>
      </c>
      <c r="D2582">
        <v>9700</v>
      </c>
      <c r="E2582" t="s">
        <v>48301</v>
      </c>
      <c r="F2582" t="s">
        <v>48492</v>
      </c>
      <c r="G2582">
        <v>29189501</v>
      </c>
      <c r="H2582">
        <v>1003376737</v>
      </c>
      <c r="K2582" t="s">
        <v>13743</v>
      </c>
      <c r="L2582" t="s">
        <v>48493</v>
      </c>
      <c r="M2582">
        <v>1821</v>
      </c>
      <c r="N2582">
        <v>40</v>
      </c>
      <c r="R2582" s="1">
        <v>43783</v>
      </c>
      <c r="S2582" t="s">
        <v>56</v>
      </c>
      <c r="T2582">
        <v>810</v>
      </c>
      <c r="U2582" t="s">
        <v>48302</v>
      </c>
      <c r="W2582">
        <v>2</v>
      </c>
      <c r="X2582" t="s">
        <v>57</v>
      </c>
      <c r="Y2582">
        <v>1</v>
      </c>
      <c r="Z2582" t="s">
        <v>46545</v>
      </c>
      <c r="AA2582">
        <v>10</v>
      </c>
      <c r="AB2582">
        <v>201608</v>
      </c>
      <c r="AC2582">
        <v>121</v>
      </c>
      <c r="AD2582" t="s">
        <v>70</v>
      </c>
      <c r="AE2582">
        <v>1012</v>
      </c>
      <c r="AF2582" t="s">
        <v>71</v>
      </c>
      <c r="AG2582">
        <v>4</v>
      </c>
      <c r="AH2582" t="s">
        <v>44547</v>
      </c>
      <c r="AI2582">
        <v>99</v>
      </c>
      <c r="AJ2582" t="s">
        <v>54511</v>
      </c>
      <c r="AK2582">
        <v>810</v>
      </c>
      <c r="AL2582" t="s">
        <v>48302</v>
      </c>
      <c r="AQ2582" t="s">
        <v>13744</v>
      </c>
      <c r="AS2582">
        <v>1</v>
      </c>
      <c r="AT2582" t="s">
        <v>1446</v>
      </c>
      <c r="AU2582" t="s">
        <v>47873</v>
      </c>
      <c r="AX2582">
        <v>57.266171389999997</v>
      </c>
      <c r="AY2582">
        <v>9.9407213900000002</v>
      </c>
      <c r="AZ2582" t="s">
        <v>62</v>
      </c>
      <c r="BA2582">
        <v>1081</v>
      </c>
      <c r="BB2582" t="s">
        <v>1844</v>
      </c>
    </row>
    <row r="2583" spans="1:54" x14ac:dyDescent="0.25">
      <c r="A2583" s="1">
        <v>45200</v>
      </c>
      <c r="B2583">
        <v>280706</v>
      </c>
      <c r="C2583" t="s">
        <v>13745</v>
      </c>
      <c r="D2583">
        <v>9320</v>
      </c>
      <c r="E2583" t="s">
        <v>13745</v>
      </c>
      <c r="F2583" t="s">
        <v>13745</v>
      </c>
      <c r="G2583">
        <v>29189501</v>
      </c>
      <c r="H2583">
        <v>1003376968</v>
      </c>
      <c r="K2583" t="s">
        <v>13746</v>
      </c>
      <c r="L2583" t="s">
        <v>45199</v>
      </c>
      <c r="M2583">
        <v>780</v>
      </c>
      <c r="N2583">
        <v>6</v>
      </c>
      <c r="R2583" s="1">
        <v>45077</v>
      </c>
      <c r="S2583" t="s">
        <v>171</v>
      </c>
      <c r="T2583">
        <v>810</v>
      </c>
      <c r="U2583" t="s">
        <v>48302</v>
      </c>
      <c r="W2583">
        <v>2</v>
      </c>
      <c r="X2583" t="s">
        <v>57</v>
      </c>
      <c r="Y2583">
        <v>1</v>
      </c>
      <c r="Z2583" t="s">
        <v>46545</v>
      </c>
      <c r="AA2583">
        <v>10</v>
      </c>
      <c r="AB2583">
        <v>201608</v>
      </c>
      <c r="AC2583">
        <v>121</v>
      </c>
      <c r="AD2583" t="s">
        <v>70</v>
      </c>
      <c r="AE2583">
        <v>1012</v>
      </c>
      <c r="AF2583" t="s">
        <v>71</v>
      </c>
      <c r="AG2583">
        <v>4</v>
      </c>
      <c r="AH2583" t="s">
        <v>44547</v>
      </c>
      <c r="AI2583">
        <v>99</v>
      </c>
      <c r="AJ2583" t="s">
        <v>54511</v>
      </c>
      <c r="AK2583">
        <v>810</v>
      </c>
      <c r="AL2583" t="s">
        <v>48302</v>
      </c>
      <c r="AQ2583" t="s">
        <v>13747</v>
      </c>
      <c r="AS2583">
        <v>1</v>
      </c>
      <c r="AT2583" t="s">
        <v>1446</v>
      </c>
      <c r="AU2583" t="s">
        <v>44790</v>
      </c>
      <c r="AX2583">
        <v>57.16527172</v>
      </c>
      <c r="AY2583">
        <v>10.15463901</v>
      </c>
      <c r="AZ2583" t="s">
        <v>62</v>
      </c>
      <c r="BA2583">
        <v>1081</v>
      </c>
      <c r="BB2583" t="s">
        <v>1844</v>
      </c>
    </row>
    <row r="2584" spans="1:54" x14ac:dyDescent="0.25">
      <c r="A2584" s="1">
        <v>45200</v>
      </c>
      <c r="B2584">
        <v>280707</v>
      </c>
      <c r="C2584" t="s">
        <v>13501</v>
      </c>
      <c r="D2584">
        <v>9330</v>
      </c>
      <c r="E2584" t="s">
        <v>13501</v>
      </c>
      <c r="F2584" t="s">
        <v>13501</v>
      </c>
      <c r="G2584">
        <v>29189501</v>
      </c>
      <c r="H2584">
        <v>1003377083</v>
      </c>
      <c r="I2584" t="s">
        <v>13748</v>
      </c>
      <c r="K2584" t="s">
        <v>13749</v>
      </c>
      <c r="L2584" t="s">
        <v>48494</v>
      </c>
      <c r="M2584">
        <v>1515</v>
      </c>
      <c r="N2584">
        <v>20</v>
      </c>
      <c r="R2584" s="1">
        <v>44362</v>
      </c>
      <c r="S2584" t="s">
        <v>56</v>
      </c>
      <c r="T2584">
        <v>810</v>
      </c>
      <c r="U2584" t="s">
        <v>48302</v>
      </c>
      <c r="W2584">
        <v>2</v>
      </c>
      <c r="X2584" t="s">
        <v>57</v>
      </c>
      <c r="Y2584">
        <v>1</v>
      </c>
      <c r="Z2584" t="s">
        <v>46545</v>
      </c>
      <c r="AA2584">
        <v>10</v>
      </c>
      <c r="AB2584">
        <v>201608</v>
      </c>
      <c r="AC2584">
        <v>121</v>
      </c>
      <c r="AD2584" t="s">
        <v>70</v>
      </c>
      <c r="AE2584">
        <v>1012</v>
      </c>
      <c r="AF2584" t="s">
        <v>71</v>
      </c>
      <c r="AG2584">
        <v>4</v>
      </c>
      <c r="AH2584" t="s">
        <v>44547</v>
      </c>
      <c r="AI2584">
        <v>99</v>
      </c>
      <c r="AJ2584" t="s">
        <v>54511</v>
      </c>
      <c r="AK2584">
        <v>810</v>
      </c>
      <c r="AL2584" t="s">
        <v>48302</v>
      </c>
      <c r="AQ2584" t="s">
        <v>13750</v>
      </c>
      <c r="AS2584">
        <v>1</v>
      </c>
      <c r="AT2584" t="s">
        <v>1446</v>
      </c>
      <c r="AU2584" t="s">
        <v>48495</v>
      </c>
      <c r="AX2584">
        <v>57.151525470000003</v>
      </c>
      <c r="AY2584">
        <v>10.285640580000001</v>
      </c>
      <c r="AZ2584" t="s">
        <v>62</v>
      </c>
      <c r="BA2584">
        <v>1081</v>
      </c>
      <c r="BB2584" t="s">
        <v>1844</v>
      </c>
    </row>
    <row r="2585" spans="1:54" x14ac:dyDescent="0.25">
      <c r="A2585" s="1">
        <v>45200</v>
      </c>
      <c r="B2585">
        <v>280708</v>
      </c>
      <c r="C2585" t="s">
        <v>13751</v>
      </c>
      <c r="D2585">
        <v>2635</v>
      </c>
      <c r="E2585" t="s">
        <v>46850</v>
      </c>
      <c r="F2585" t="s">
        <v>48496</v>
      </c>
      <c r="G2585">
        <v>11748708</v>
      </c>
      <c r="H2585">
        <v>1003400862</v>
      </c>
      <c r="I2585" t="s">
        <v>13752</v>
      </c>
      <c r="K2585" t="s">
        <v>1685</v>
      </c>
      <c r="L2585" t="s">
        <v>2744</v>
      </c>
      <c r="M2585">
        <v>850</v>
      </c>
      <c r="N2585">
        <v>45</v>
      </c>
      <c r="R2585" s="1">
        <v>44711</v>
      </c>
      <c r="S2585" t="s">
        <v>56</v>
      </c>
      <c r="V2585" s="1">
        <v>44682</v>
      </c>
      <c r="W2585">
        <v>4</v>
      </c>
      <c r="X2585" t="s">
        <v>725</v>
      </c>
      <c r="Y2585">
        <v>1</v>
      </c>
      <c r="Z2585" t="s">
        <v>46545</v>
      </c>
      <c r="AA2585">
        <v>10</v>
      </c>
      <c r="AB2585">
        <v>201511</v>
      </c>
      <c r="AC2585">
        <v>121</v>
      </c>
      <c r="AD2585" t="s">
        <v>70</v>
      </c>
      <c r="AE2585">
        <v>1012</v>
      </c>
      <c r="AF2585" t="s">
        <v>71</v>
      </c>
      <c r="AG2585">
        <v>3</v>
      </c>
      <c r="AH2585" t="s">
        <v>81</v>
      </c>
      <c r="AI2585">
        <v>99</v>
      </c>
      <c r="AJ2585" t="s">
        <v>54511</v>
      </c>
      <c r="AK2585">
        <v>183</v>
      </c>
      <c r="AL2585" t="s">
        <v>46852</v>
      </c>
      <c r="AP2585">
        <v>280727</v>
      </c>
      <c r="AQ2585" t="s">
        <v>1689</v>
      </c>
      <c r="AR2585" t="s">
        <v>13753</v>
      </c>
      <c r="AS2585">
        <v>2</v>
      </c>
      <c r="AT2585" t="s">
        <v>1413</v>
      </c>
      <c r="AU2585" t="s">
        <v>2746</v>
      </c>
      <c r="AX2585">
        <v>55.61508637</v>
      </c>
      <c r="AY2585">
        <v>12.36135468</v>
      </c>
      <c r="AZ2585" t="s">
        <v>62</v>
      </c>
      <c r="BA2585">
        <v>1084</v>
      </c>
      <c r="BB2585" t="s">
        <v>63</v>
      </c>
    </row>
    <row r="2586" spans="1:54" x14ac:dyDescent="0.25">
      <c r="A2586" s="1">
        <v>45200</v>
      </c>
      <c r="B2586">
        <v>280709</v>
      </c>
      <c r="C2586" t="s">
        <v>13754</v>
      </c>
      <c r="D2586">
        <v>3400</v>
      </c>
      <c r="E2586" t="s">
        <v>46836</v>
      </c>
      <c r="F2586" t="s">
        <v>13754</v>
      </c>
      <c r="G2586">
        <v>33022611</v>
      </c>
      <c r="H2586">
        <v>1016281626</v>
      </c>
      <c r="I2586" t="s">
        <v>13755</v>
      </c>
      <c r="K2586" t="s">
        <v>13756</v>
      </c>
      <c r="L2586" t="s">
        <v>13757</v>
      </c>
      <c r="M2586">
        <v>5571</v>
      </c>
      <c r="N2586" t="s">
        <v>6180</v>
      </c>
      <c r="R2586" s="1">
        <v>43791</v>
      </c>
      <c r="S2586" t="s">
        <v>1808</v>
      </c>
      <c r="W2586">
        <v>6</v>
      </c>
      <c r="X2586" t="s">
        <v>1289</v>
      </c>
      <c r="Y2586">
        <v>1</v>
      </c>
      <c r="Z2586" t="s">
        <v>46545</v>
      </c>
      <c r="AB2586">
        <v>201511</v>
      </c>
      <c r="AC2586">
        <v>149</v>
      </c>
      <c r="AD2586" t="s">
        <v>1085</v>
      </c>
      <c r="AE2586">
        <v>1026</v>
      </c>
      <c r="AF2586" t="s">
        <v>44530</v>
      </c>
      <c r="AG2586">
        <v>1</v>
      </c>
      <c r="AH2586" t="s">
        <v>44482</v>
      </c>
      <c r="AI2586">
        <v>99</v>
      </c>
      <c r="AJ2586" t="s">
        <v>54511</v>
      </c>
      <c r="AK2586">
        <v>219</v>
      </c>
      <c r="AL2586" t="s">
        <v>46837</v>
      </c>
      <c r="AQ2586" t="s">
        <v>13758</v>
      </c>
      <c r="AR2586" t="s">
        <v>13759</v>
      </c>
      <c r="AS2586">
        <v>0</v>
      </c>
      <c r="AT2586" t="s">
        <v>61</v>
      </c>
      <c r="AU2586" t="s">
        <v>2723</v>
      </c>
      <c r="AX2586">
        <v>55.920594119999997</v>
      </c>
      <c r="AY2586">
        <v>12.298976619999999</v>
      </c>
      <c r="AZ2586" t="s">
        <v>62</v>
      </c>
      <c r="BA2586">
        <v>1084</v>
      </c>
      <c r="BB2586" t="s">
        <v>63</v>
      </c>
    </row>
    <row r="2587" spans="1:54" x14ac:dyDescent="0.25">
      <c r="A2587" s="1">
        <v>45200</v>
      </c>
      <c r="B2587">
        <v>280710</v>
      </c>
      <c r="C2587" t="s">
        <v>48497</v>
      </c>
      <c r="D2587">
        <v>4293</v>
      </c>
      <c r="E2587" t="s">
        <v>12918</v>
      </c>
      <c r="F2587" t="s">
        <v>48498</v>
      </c>
      <c r="G2587">
        <v>18887886</v>
      </c>
      <c r="H2587">
        <v>1003001536</v>
      </c>
      <c r="I2587" t="s">
        <v>13760</v>
      </c>
      <c r="K2587" t="s">
        <v>13761</v>
      </c>
      <c r="L2587" t="s">
        <v>13762</v>
      </c>
      <c r="M2587">
        <v>401</v>
      </c>
      <c r="N2587">
        <v>22</v>
      </c>
      <c r="R2587" s="1">
        <v>43791</v>
      </c>
      <c r="S2587" t="s">
        <v>1808</v>
      </c>
      <c r="W2587">
        <v>0</v>
      </c>
      <c r="X2587" t="s">
        <v>1252</v>
      </c>
      <c r="Y2587">
        <v>8</v>
      </c>
      <c r="Z2587" t="s">
        <v>44534</v>
      </c>
      <c r="AB2587">
        <v>201511</v>
      </c>
      <c r="AC2587">
        <v>127</v>
      </c>
      <c r="AD2587" t="s">
        <v>1237</v>
      </c>
      <c r="AE2587">
        <v>1052</v>
      </c>
      <c r="AF2587" t="s">
        <v>1237</v>
      </c>
      <c r="AG2587">
        <v>1</v>
      </c>
      <c r="AH2587" t="s">
        <v>44482</v>
      </c>
      <c r="AI2587">
        <v>99</v>
      </c>
      <c r="AJ2587" t="s">
        <v>54511</v>
      </c>
      <c r="AK2587">
        <v>340</v>
      </c>
      <c r="AL2587" t="s">
        <v>46873</v>
      </c>
      <c r="AQ2587" t="s">
        <v>13763</v>
      </c>
      <c r="AR2587" t="s">
        <v>13764</v>
      </c>
      <c r="AS2587">
        <v>0</v>
      </c>
      <c r="AT2587" t="s">
        <v>61</v>
      </c>
      <c r="AU2587" t="s">
        <v>13765</v>
      </c>
      <c r="AX2587">
        <v>55.529061949999999</v>
      </c>
      <c r="AY2587">
        <v>11.506360430000001</v>
      </c>
      <c r="AZ2587" t="s">
        <v>62</v>
      </c>
      <c r="BA2587">
        <v>1085</v>
      </c>
      <c r="BB2587" t="s">
        <v>44618</v>
      </c>
    </row>
    <row r="2588" spans="1:54" x14ac:dyDescent="0.25">
      <c r="A2588" s="1">
        <v>45200</v>
      </c>
      <c r="B2588">
        <v>280711</v>
      </c>
      <c r="C2588" t="s">
        <v>13766</v>
      </c>
      <c r="D2588">
        <v>9490</v>
      </c>
      <c r="E2588" t="s">
        <v>12735</v>
      </c>
      <c r="F2588" t="s">
        <v>13766</v>
      </c>
      <c r="G2588">
        <v>26057698</v>
      </c>
      <c r="H2588">
        <v>1020825398</v>
      </c>
      <c r="K2588" t="s">
        <v>11581</v>
      </c>
      <c r="L2588" t="s">
        <v>13767</v>
      </c>
      <c r="M2588">
        <v>183</v>
      </c>
      <c r="N2588">
        <v>30</v>
      </c>
      <c r="R2588" s="1">
        <v>44239</v>
      </c>
      <c r="S2588" t="s">
        <v>56</v>
      </c>
      <c r="V2588" s="1">
        <v>44228</v>
      </c>
      <c r="W2588">
        <v>0</v>
      </c>
      <c r="X2588" t="s">
        <v>1252</v>
      </c>
      <c r="Y2588">
        <v>8</v>
      </c>
      <c r="Z2588" t="s">
        <v>44534</v>
      </c>
      <c r="AB2588">
        <v>201511</v>
      </c>
      <c r="AC2588">
        <v>127</v>
      </c>
      <c r="AD2588" t="s">
        <v>1237</v>
      </c>
      <c r="AE2588">
        <v>1052</v>
      </c>
      <c r="AF2588" t="s">
        <v>1237</v>
      </c>
      <c r="AG2588">
        <v>3</v>
      </c>
      <c r="AH2588" t="s">
        <v>81</v>
      </c>
      <c r="AI2588">
        <v>99</v>
      </c>
      <c r="AJ2588" t="s">
        <v>54511</v>
      </c>
      <c r="AK2588">
        <v>849</v>
      </c>
      <c r="AL2588" t="s">
        <v>10736</v>
      </c>
      <c r="AQ2588" t="s">
        <v>13768</v>
      </c>
      <c r="AS2588">
        <v>0</v>
      </c>
      <c r="AT2588" t="s">
        <v>61</v>
      </c>
      <c r="AU2588" t="s">
        <v>13769</v>
      </c>
      <c r="AX2588">
        <v>57.206570980000002</v>
      </c>
      <c r="AY2588">
        <v>9.6762204399999998</v>
      </c>
      <c r="AZ2588" t="s">
        <v>62</v>
      </c>
      <c r="BA2588">
        <v>1081</v>
      </c>
      <c r="BB2588" t="s">
        <v>1844</v>
      </c>
    </row>
    <row r="2589" spans="1:54" x14ac:dyDescent="0.25">
      <c r="A2589" s="1">
        <v>45200</v>
      </c>
      <c r="B2589">
        <v>280712</v>
      </c>
      <c r="C2589" t="s">
        <v>13770</v>
      </c>
      <c r="D2589">
        <v>7000</v>
      </c>
      <c r="E2589" t="s">
        <v>12386</v>
      </c>
      <c r="F2589" t="s">
        <v>13770</v>
      </c>
      <c r="G2589">
        <v>26057698</v>
      </c>
      <c r="H2589">
        <v>1020407545</v>
      </c>
      <c r="K2589" t="s">
        <v>11581</v>
      </c>
      <c r="L2589" t="s">
        <v>13771</v>
      </c>
      <c r="M2589">
        <v>9195</v>
      </c>
      <c r="N2589" t="s">
        <v>13772</v>
      </c>
      <c r="P2589">
        <v>2</v>
      </c>
      <c r="R2589" s="1">
        <v>44260</v>
      </c>
      <c r="S2589" t="s">
        <v>56</v>
      </c>
      <c r="V2589" s="1">
        <v>44228</v>
      </c>
      <c r="W2589">
        <v>0</v>
      </c>
      <c r="X2589" t="s">
        <v>1252</v>
      </c>
      <c r="Y2589">
        <v>8</v>
      </c>
      <c r="Z2589" t="s">
        <v>44534</v>
      </c>
      <c r="AB2589">
        <v>201511</v>
      </c>
      <c r="AC2589">
        <v>127</v>
      </c>
      <c r="AD2589" t="s">
        <v>1237</v>
      </c>
      <c r="AE2589">
        <v>1052</v>
      </c>
      <c r="AF2589" t="s">
        <v>1237</v>
      </c>
      <c r="AG2589">
        <v>3</v>
      </c>
      <c r="AH2589" t="s">
        <v>81</v>
      </c>
      <c r="AI2589">
        <v>99</v>
      </c>
      <c r="AJ2589" t="s">
        <v>54511</v>
      </c>
      <c r="AK2589">
        <v>607</v>
      </c>
      <c r="AL2589" t="s">
        <v>12388</v>
      </c>
      <c r="AQ2589" t="s">
        <v>13773</v>
      </c>
      <c r="AR2589" t="s">
        <v>11584</v>
      </c>
      <c r="AS2589">
        <v>0</v>
      </c>
      <c r="AT2589" t="s">
        <v>61</v>
      </c>
      <c r="AU2589" t="s">
        <v>13774</v>
      </c>
      <c r="AX2589">
        <v>55.566007030000002</v>
      </c>
      <c r="AY2589">
        <v>9.7545263999999996</v>
      </c>
      <c r="AZ2589" t="s">
        <v>62</v>
      </c>
      <c r="BA2589">
        <v>1083</v>
      </c>
      <c r="BB2589" t="s">
        <v>2861</v>
      </c>
    </row>
    <row r="2590" spans="1:54" x14ac:dyDescent="0.25">
      <c r="A2590" s="1">
        <v>45200</v>
      </c>
      <c r="B2590">
        <v>280713</v>
      </c>
      <c r="C2590" t="s">
        <v>13775</v>
      </c>
      <c r="D2590">
        <v>2500</v>
      </c>
      <c r="E2590" t="s">
        <v>509</v>
      </c>
      <c r="F2590" t="s">
        <v>13776</v>
      </c>
      <c r="G2590">
        <v>11861571</v>
      </c>
      <c r="H2590">
        <v>1003400631</v>
      </c>
      <c r="I2590" t="s">
        <v>1698</v>
      </c>
      <c r="K2590" t="s">
        <v>1700</v>
      </c>
      <c r="L2590" t="s">
        <v>55865</v>
      </c>
      <c r="M2590">
        <v>8308</v>
      </c>
      <c r="N2590">
        <v>18</v>
      </c>
      <c r="R2590" s="1">
        <v>44748</v>
      </c>
      <c r="S2590" t="s">
        <v>56</v>
      </c>
      <c r="W2590">
        <v>4</v>
      </c>
      <c r="X2590" t="s">
        <v>725</v>
      </c>
      <c r="Y2590">
        <v>1</v>
      </c>
      <c r="Z2590" t="s">
        <v>46545</v>
      </c>
      <c r="AB2590">
        <v>201511</v>
      </c>
      <c r="AC2590">
        <v>242</v>
      </c>
      <c r="AD2590" t="s">
        <v>1687</v>
      </c>
      <c r="AE2590">
        <v>1071</v>
      </c>
      <c r="AF2590" t="s">
        <v>1688</v>
      </c>
      <c r="AG2590">
        <v>1</v>
      </c>
      <c r="AH2590" t="s">
        <v>44482</v>
      </c>
      <c r="AI2590">
        <v>99</v>
      </c>
      <c r="AJ2590" t="s">
        <v>54511</v>
      </c>
      <c r="AK2590">
        <v>101</v>
      </c>
      <c r="AL2590" t="s">
        <v>46544</v>
      </c>
      <c r="AP2590">
        <v>101403</v>
      </c>
      <c r="AQ2590" t="s">
        <v>1702</v>
      </c>
      <c r="AR2590" t="s">
        <v>1703</v>
      </c>
      <c r="AS2590">
        <v>2</v>
      </c>
      <c r="AT2590" t="s">
        <v>1413</v>
      </c>
      <c r="AU2590" t="s">
        <v>55711</v>
      </c>
      <c r="AX2590">
        <v>55.662431359999999</v>
      </c>
      <c r="AY2590">
        <v>12.521210399999999</v>
      </c>
      <c r="AZ2590" t="s">
        <v>62</v>
      </c>
      <c r="BA2590">
        <v>1084</v>
      </c>
      <c r="BB2590" t="s">
        <v>63</v>
      </c>
    </row>
    <row r="2591" spans="1:54" x14ac:dyDescent="0.25">
      <c r="A2591" s="1">
        <v>45200</v>
      </c>
      <c r="B2591">
        <v>280714</v>
      </c>
      <c r="C2591" t="s">
        <v>48499</v>
      </c>
      <c r="D2591">
        <v>4944</v>
      </c>
      <c r="E2591" t="s">
        <v>48500</v>
      </c>
      <c r="F2591" t="s">
        <v>48501</v>
      </c>
      <c r="G2591">
        <v>36576383</v>
      </c>
      <c r="H2591">
        <v>1020282459</v>
      </c>
      <c r="I2591" t="s">
        <v>13777</v>
      </c>
      <c r="K2591" t="s">
        <v>13778</v>
      </c>
      <c r="L2591" t="s">
        <v>13779</v>
      </c>
      <c r="M2591">
        <v>1582</v>
      </c>
      <c r="N2591">
        <v>115</v>
      </c>
      <c r="R2591" s="1">
        <v>42717</v>
      </c>
      <c r="S2591" t="s">
        <v>56</v>
      </c>
      <c r="V2591" s="1">
        <v>42583</v>
      </c>
      <c r="W2591">
        <v>6</v>
      </c>
      <c r="X2591" t="s">
        <v>1289</v>
      </c>
      <c r="Y2591">
        <v>1</v>
      </c>
      <c r="Z2591" t="s">
        <v>46545</v>
      </c>
      <c r="AA2591">
        <v>9</v>
      </c>
      <c r="AB2591">
        <v>201508</v>
      </c>
      <c r="AC2591">
        <v>121</v>
      </c>
      <c r="AD2591" t="s">
        <v>70</v>
      </c>
      <c r="AE2591">
        <v>1012</v>
      </c>
      <c r="AF2591" t="s">
        <v>71</v>
      </c>
      <c r="AG2591">
        <v>3</v>
      </c>
      <c r="AH2591" t="s">
        <v>81</v>
      </c>
      <c r="AI2591">
        <v>99</v>
      </c>
      <c r="AJ2591" t="s">
        <v>54511</v>
      </c>
      <c r="AK2591">
        <v>360</v>
      </c>
      <c r="AL2591" t="s">
        <v>9243</v>
      </c>
      <c r="AM2591">
        <v>2</v>
      </c>
      <c r="AN2591" t="s">
        <v>119</v>
      </c>
      <c r="AO2591">
        <v>379008</v>
      </c>
      <c r="AQ2591" t="s">
        <v>13780</v>
      </c>
      <c r="AR2591" t="s">
        <v>13781</v>
      </c>
      <c r="AS2591">
        <v>0</v>
      </c>
      <c r="AT2591" t="s">
        <v>61</v>
      </c>
      <c r="AU2591" t="s">
        <v>13782</v>
      </c>
      <c r="AX2591">
        <v>54.945626259635098</v>
      </c>
      <c r="AY2591">
        <v>11.420946509074801</v>
      </c>
      <c r="AZ2591" t="s">
        <v>62</v>
      </c>
      <c r="BA2591">
        <v>1085</v>
      </c>
      <c r="BB2591" t="s">
        <v>44618</v>
      </c>
    </row>
    <row r="2592" spans="1:54" x14ac:dyDescent="0.25">
      <c r="A2592" s="1">
        <v>45200</v>
      </c>
      <c r="B2592">
        <v>280715</v>
      </c>
      <c r="C2592" t="s">
        <v>13783</v>
      </c>
      <c r="D2592">
        <v>3700</v>
      </c>
      <c r="E2592" t="s">
        <v>48373</v>
      </c>
      <c r="F2592" t="s">
        <v>48502</v>
      </c>
      <c r="G2592">
        <v>30787986</v>
      </c>
      <c r="H2592">
        <v>1004909226</v>
      </c>
      <c r="I2592" t="s">
        <v>1463</v>
      </c>
      <c r="K2592" t="s">
        <v>13784</v>
      </c>
      <c r="L2592" t="s">
        <v>13281</v>
      </c>
      <c r="M2592">
        <v>2676</v>
      </c>
      <c r="N2592">
        <v>1</v>
      </c>
      <c r="R2592" s="1">
        <v>43791</v>
      </c>
      <c r="S2592" t="s">
        <v>56</v>
      </c>
      <c r="W2592">
        <v>4</v>
      </c>
      <c r="X2592" t="s">
        <v>725</v>
      </c>
      <c r="Y2592">
        <v>4</v>
      </c>
      <c r="Z2592" t="s">
        <v>1324</v>
      </c>
      <c r="AC2592">
        <v>306</v>
      </c>
      <c r="AD2592" t="s">
        <v>46731</v>
      </c>
      <c r="AE2592">
        <v>1085</v>
      </c>
      <c r="AF2592" t="s">
        <v>46731</v>
      </c>
      <c r="AG2592">
        <v>1</v>
      </c>
      <c r="AH2592" t="s">
        <v>44482</v>
      </c>
      <c r="AI2592">
        <v>99</v>
      </c>
      <c r="AJ2592" t="s">
        <v>54511</v>
      </c>
      <c r="AK2592">
        <v>400</v>
      </c>
      <c r="AL2592" t="s">
        <v>12863</v>
      </c>
      <c r="AP2592">
        <v>219417</v>
      </c>
      <c r="AQ2592" t="s">
        <v>2302</v>
      </c>
      <c r="AR2592" t="s">
        <v>1469</v>
      </c>
      <c r="AS2592">
        <v>2</v>
      </c>
      <c r="AT2592" t="s">
        <v>1413</v>
      </c>
      <c r="AU2592" t="s">
        <v>13282</v>
      </c>
      <c r="AX2592">
        <v>55.10701847</v>
      </c>
      <c r="AY2592">
        <v>14.71277956</v>
      </c>
      <c r="AZ2592" t="s">
        <v>62</v>
      </c>
      <c r="BA2592">
        <v>1084</v>
      </c>
      <c r="BB2592" t="s">
        <v>63</v>
      </c>
    </row>
    <row r="2593" spans="1:54" x14ac:dyDescent="0.25">
      <c r="A2593" s="1">
        <v>45200</v>
      </c>
      <c r="B2593">
        <v>280716</v>
      </c>
      <c r="C2593" t="s">
        <v>13785</v>
      </c>
      <c r="D2593">
        <v>3400</v>
      </c>
      <c r="E2593" t="s">
        <v>46836</v>
      </c>
      <c r="F2593" t="s">
        <v>48503</v>
      </c>
      <c r="G2593">
        <v>30891732</v>
      </c>
      <c r="H2593">
        <v>1016478411</v>
      </c>
      <c r="I2593" t="s">
        <v>1463</v>
      </c>
      <c r="K2593" t="s">
        <v>5812</v>
      </c>
      <c r="L2593" t="s">
        <v>5813</v>
      </c>
      <c r="M2593">
        <v>1202</v>
      </c>
      <c r="N2593">
        <v>14</v>
      </c>
      <c r="R2593" s="1">
        <v>43335</v>
      </c>
      <c r="S2593" t="s">
        <v>56</v>
      </c>
      <c r="W2593">
        <v>4</v>
      </c>
      <c r="X2593" t="s">
        <v>725</v>
      </c>
      <c r="Y2593">
        <v>4</v>
      </c>
      <c r="Z2593" t="s">
        <v>1324</v>
      </c>
      <c r="AB2593">
        <v>201511</v>
      </c>
      <c r="AC2593">
        <v>306</v>
      </c>
      <c r="AD2593" t="s">
        <v>46731</v>
      </c>
      <c r="AE2593">
        <v>1085</v>
      </c>
      <c r="AF2593" t="s">
        <v>46731</v>
      </c>
      <c r="AG2593">
        <v>1</v>
      </c>
      <c r="AH2593" t="s">
        <v>44482</v>
      </c>
      <c r="AI2593">
        <v>99</v>
      </c>
      <c r="AJ2593" t="s">
        <v>54511</v>
      </c>
      <c r="AK2593">
        <v>219</v>
      </c>
      <c r="AL2593" t="s">
        <v>46837</v>
      </c>
      <c r="AP2593">
        <v>219417</v>
      </c>
      <c r="AQ2593" t="s">
        <v>2302</v>
      </c>
      <c r="AR2593" t="s">
        <v>1469</v>
      </c>
      <c r="AS2593">
        <v>2</v>
      </c>
      <c r="AT2593" t="s">
        <v>1413</v>
      </c>
      <c r="AU2593" t="s">
        <v>5816</v>
      </c>
      <c r="AX2593">
        <v>55.930631810000001</v>
      </c>
      <c r="AY2593">
        <v>12.313522989999999</v>
      </c>
      <c r="AZ2593" t="s">
        <v>62</v>
      </c>
      <c r="BA2593">
        <v>1084</v>
      </c>
      <c r="BB2593" t="s">
        <v>63</v>
      </c>
    </row>
    <row r="2594" spans="1:54" x14ac:dyDescent="0.25">
      <c r="A2594" s="1">
        <v>45200</v>
      </c>
      <c r="B2594">
        <v>280717</v>
      </c>
      <c r="C2594" t="s">
        <v>13786</v>
      </c>
      <c r="D2594">
        <v>1799</v>
      </c>
      <c r="E2594" t="s">
        <v>46543</v>
      </c>
      <c r="F2594" t="s">
        <v>48504</v>
      </c>
      <c r="G2594">
        <v>30891732</v>
      </c>
      <c r="H2594">
        <v>1014190488</v>
      </c>
      <c r="I2594" t="s">
        <v>1463</v>
      </c>
      <c r="K2594" t="s">
        <v>7992</v>
      </c>
      <c r="L2594" t="s">
        <v>1466</v>
      </c>
      <c r="M2594">
        <v>3086</v>
      </c>
      <c r="N2594">
        <v>3</v>
      </c>
      <c r="R2594" s="1">
        <v>44865</v>
      </c>
      <c r="S2594" t="s">
        <v>56</v>
      </c>
      <c r="W2594">
        <v>4</v>
      </c>
      <c r="X2594" t="s">
        <v>725</v>
      </c>
      <c r="Y2594">
        <v>4</v>
      </c>
      <c r="Z2594" t="s">
        <v>1324</v>
      </c>
      <c r="AB2594">
        <v>201511</v>
      </c>
      <c r="AC2594">
        <v>306</v>
      </c>
      <c r="AD2594" t="s">
        <v>46731</v>
      </c>
      <c r="AE2594">
        <v>1085</v>
      </c>
      <c r="AF2594" t="s">
        <v>46731</v>
      </c>
      <c r="AG2594">
        <v>1</v>
      </c>
      <c r="AH2594" t="s">
        <v>44482</v>
      </c>
      <c r="AI2594">
        <v>99</v>
      </c>
      <c r="AJ2594" t="s">
        <v>54511</v>
      </c>
      <c r="AK2594">
        <v>101</v>
      </c>
      <c r="AL2594" t="s">
        <v>46544</v>
      </c>
      <c r="AP2594">
        <v>219417</v>
      </c>
      <c r="AQ2594" t="s">
        <v>2302</v>
      </c>
      <c r="AR2594" t="s">
        <v>1469</v>
      </c>
      <c r="AS2594">
        <v>2</v>
      </c>
      <c r="AT2594" t="s">
        <v>1413</v>
      </c>
      <c r="AU2594" t="s">
        <v>1470</v>
      </c>
      <c r="AX2594">
        <v>55.664298619999997</v>
      </c>
      <c r="AY2594">
        <v>12.53615653</v>
      </c>
      <c r="AZ2594" t="s">
        <v>62</v>
      </c>
      <c r="BA2594">
        <v>1084</v>
      </c>
      <c r="BB2594" t="s">
        <v>63</v>
      </c>
    </row>
    <row r="2595" spans="1:54" x14ac:dyDescent="0.25">
      <c r="A2595" s="1">
        <v>45200</v>
      </c>
      <c r="B2595">
        <v>280718</v>
      </c>
      <c r="C2595" t="s">
        <v>13787</v>
      </c>
      <c r="D2595">
        <v>8000</v>
      </c>
      <c r="E2595" t="s">
        <v>10166</v>
      </c>
      <c r="F2595" t="s">
        <v>13788</v>
      </c>
      <c r="G2595">
        <v>29190925</v>
      </c>
      <c r="H2595">
        <v>1003352343</v>
      </c>
      <c r="I2595" t="s">
        <v>13789</v>
      </c>
      <c r="K2595" t="s">
        <v>13790</v>
      </c>
      <c r="L2595" t="s">
        <v>54741</v>
      </c>
      <c r="M2595">
        <v>6266</v>
      </c>
      <c r="N2595">
        <v>9</v>
      </c>
      <c r="R2595" s="1">
        <v>44574</v>
      </c>
      <c r="S2595" t="s">
        <v>56</v>
      </c>
      <c r="T2595">
        <v>1082</v>
      </c>
      <c r="U2595" t="s">
        <v>2852</v>
      </c>
      <c r="W2595">
        <v>7</v>
      </c>
      <c r="X2595" t="s">
        <v>2845</v>
      </c>
      <c r="Y2595">
        <v>1</v>
      </c>
      <c r="Z2595" t="s">
        <v>46545</v>
      </c>
      <c r="AB2595">
        <v>201511</v>
      </c>
      <c r="AC2595">
        <v>128</v>
      </c>
      <c r="AD2595" t="s">
        <v>955</v>
      </c>
      <c r="AE2595">
        <v>1051</v>
      </c>
      <c r="AF2595" t="s">
        <v>955</v>
      </c>
      <c r="AG2595">
        <v>1</v>
      </c>
      <c r="AH2595" t="s">
        <v>44482</v>
      </c>
      <c r="AI2595">
        <v>99</v>
      </c>
      <c r="AJ2595" t="s">
        <v>54511</v>
      </c>
      <c r="AK2595">
        <v>751</v>
      </c>
      <c r="AL2595" t="s">
        <v>10168</v>
      </c>
      <c r="AQ2595" t="s">
        <v>13791</v>
      </c>
      <c r="AR2595" t="s">
        <v>13792</v>
      </c>
      <c r="AS2595">
        <v>0</v>
      </c>
      <c r="AT2595" t="s">
        <v>61</v>
      </c>
      <c r="AU2595" t="s">
        <v>54742</v>
      </c>
      <c r="AV2595" t="s">
        <v>13793</v>
      </c>
      <c r="AX2595">
        <v>56.14165019</v>
      </c>
      <c r="AY2595">
        <v>10.18976164</v>
      </c>
      <c r="AZ2595" t="s">
        <v>62</v>
      </c>
      <c r="BA2595">
        <v>1082</v>
      </c>
      <c r="BB2595" t="s">
        <v>2852</v>
      </c>
    </row>
    <row r="2596" spans="1:54" x14ac:dyDescent="0.25">
      <c r="A2596" s="1">
        <v>45200</v>
      </c>
      <c r="B2596">
        <v>280719</v>
      </c>
      <c r="C2596" t="s">
        <v>45200</v>
      </c>
      <c r="D2596">
        <v>5800</v>
      </c>
      <c r="E2596" t="s">
        <v>13681</v>
      </c>
      <c r="F2596" t="s">
        <v>45200</v>
      </c>
      <c r="G2596">
        <v>20699310</v>
      </c>
      <c r="H2596">
        <v>1020503013</v>
      </c>
      <c r="I2596" t="s">
        <v>13794</v>
      </c>
      <c r="K2596" t="s">
        <v>13795</v>
      </c>
      <c r="L2596" t="s">
        <v>13796</v>
      </c>
      <c r="M2596">
        <v>856</v>
      </c>
      <c r="N2596">
        <v>17</v>
      </c>
      <c r="R2596" s="1">
        <v>43398</v>
      </c>
      <c r="S2596" t="s">
        <v>56</v>
      </c>
      <c r="W2596">
        <v>0</v>
      </c>
      <c r="X2596" t="s">
        <v>1252</v>
      </c>
      <c r="Y2596">
        <v>8</v>
      </c>
      <c r="Z2596" t="s">
        <v>44534</v>
      </c>
      <c r="AB2596">
        <v>201511</v>
      </c>
      <c r="AC2596">
        <v>127</v>
      </c>
      <c r="AD2596" t="s">
        <v>1237</v>
      </c>
      <c r="AE2596">
        <v>1052</v>
      </c>
      <c r="AF2596" t="s">
        <v>1237</v>
      </c>
      <c r="AG2596">
        <v>1</v>
      </c>
      <c r="AH2596" t="s">
        <v>44482</v>
      </c>
      <c r="AI2596">
        <v>99</v>
      </c>
      <c r="AJ2596" t="s">
        <v>54511</v>
      </c>
      <c r="AK2596">
        <v>450</v>
      </c>
      <c r="AL2596" t="s">
        <v>11376</v>
      </c>
      <c r="AQ2596" t="s">
        <v>13797</v>
      </c>
      <c r="AR2596" t="s">
        <v>13798</v>
      </c>
      <c r="AS2596">
        <v>0</v>
      </c>
      <c r="AT2596" t="s">
        <v>61</v>
      </c>
      <c r="AU2596" t="s">
        <v>10739</v>
      </c>
      <c r="AX2596">
        <v>55.31792385</v>
      </c>
      <c r="AY2596">
        <v>10.80709813</v>
      </c>
      <c r="AZ2596" t="s">
        <v>62</v>
      </c>
      <c r="BA2596">
        <v>1083</v>
      </c>
      <c r="BB2596" t="s">
        <v>2861</v>
      </c>
    </row>
    <row r="2597" spans="1:54" x14ac:dyDescent="0.25">
      <c r="A2597" s="1">
        <v>45200</v>
      </c>
      <c r="B2597">
        <v>280720</v>
      </c>
      <c r="C2597" t="s">
        <v>13799</v>
      </c>
      <c r="D2597">
        <v>3700</v>
      </c>
      <c r="E2597" t="s">
        <v>48373</v>
      </c>
      <c r="F2597" t="s">
        <v>45201</v>
      </c>
      <c r="G2597">
        <v>26696348</v>
      </c>
      <c r="H2597">
        <v>1020927379</v>
      </c>
      <c r="I2597" t="s">
        <v>13800</v>
      </c>
      <c r="K2597" t="s">
        <v>13801</v>
      </c>
      <c r="L2597" t="s">
        <v>13802</v>
      </c>
      <c r="M2597">
        <v>4314</v>
      </c>
      <c r="N2597">
        <v>8</v>
      </c>
      <c r="R2597" s="1">
        <v>43791</v>
      </c>
      <c r="S2597" t="s">
        <v>1808</v>
      </c>
      <c r="T2597">
        <v>400</v>
      </c>
      <c r="U2597" t="s">
        <v>12863</v>
      </c>
      <c r="W2597">
        <v>2</v>
      </c>
      <c r="X2597" t="s">
        <v>57</v>
      </c>
      <c r="Y2597">
        <v>1</v>
      </c>
      <c r="Z2597" t="s">
        <v>46545</v>
      </c>
      <c r="AB2597">
        <v>201511</v>
      </c>
      <c r="AC2597">
        <v>149</v>
      </c>
      <c r="AD2597" t="s">
        <v>1085</v>
      </c>
      <c r="AE2597">
        <v>1026</v>
      </c>
      <c r="AF2597" t="s">
        <v>44530</v>
      </c>
      <c r="AG2597">
        <v>1</v>
      </c>
      <c r="AH2597" t="s">
        <v>44482</v>
      </c>
      <c r="AI2597">
        <v>99</v>
      </c>
      <c r="AJ2597" t="s">
        <v>54511</v>
      </c>
      <c r="AK2597">
        <v>400</v>
      </c>
      <c r="AL2597" t="s">
        <v>12863</v>
      </c>
      <c r="AQ2597" t="s">
        <v>13803</v>
      </c>
      <c r="AS2597">
        <v>0</v>
      </c>
      <c r="AT2597" t="s">
        <v>61</v>
      </c>
      <c r="AU2597" t="s">
        <v>13804</v>
      </c>
      <c r="AX2597">
        <v>55.10989515</v>
      </c>
      <c r="AY2597">
        <v>14.705223</v>
      </c>
      <c r="AZ2597" t="s">
        <v>62</v>
      </c>
      <c r="BA2597">
        <v>1084</v>
      </c>
      <c r="BB2597" t="s">
        <v>63</v>
      </c>
    </row>
    <row r="2598" spans="1:54" x14ac:dyDescent="0.25">
      <c r="A2598" s="1">
        <v>45200</v>
      </c>
      <c r="B2598">
        <v>280721</v>
      </c>
      <c r="C2598" t="s">
        <v>13805</v>
      </c>
      <c r="D2598">
        <v>8370</v>
      </c>
      <c r="E2598" t="s">
        <v>12254</v>
      </c>
      <c r="F2598" t="s">
        <v>13806</v>
      </c>
      <c r="G2598">
        <v>10534291</v>
      </c>
      <c r="H2598">
        <v>1014909466</v>
      </c>
      <c r="I2598" t="s">
        <v>48505</v>
      </c>
      <c r="K2598" t="s">
        <v>13807</v>
      </c>
      <c r="L2598" t="s">
        <v>13808</v>
      </c>
      <c r="M2598">
        <v>572</v>
      </c>
      <c r="N2598">
        <v>6</v>
      </c>
      <c r="R2598" s="1">
        <v>44083</v>
      </c>
      <c r="S2598" t="s">
        <v>56</v>
      </c>
      <c r="V2598" s="1">
        <v>44075</v>
      </c>
      <c r="W2598">
        <v>0</v>
      </c>
      <c r="X2598" t="s">
        <v>1252</v>
      </c>
      <c r="Y2598">
        <v>1</v>
      </c>
      <c r="Z2598" t="s">
        <v>46545</v>
      </c>
      <c r="AB2598">
        <v>201512</v>
      </c>
      <c r="AC2598">
        <v>127</v>
      </c>
      <c r="AD2598" t="s">
        <v>1237</v>
      </c>
      <c r="AE2598">
        <v>1052</v>
      </c>
      <c r="AF2598" t="s">
        <v>1237</v>
      </c>
      <c r="AG2598">
        <v>3</v>
      </c>
      <c r="AH2598" t="s">
        <v>81</v>
      </c>
      <c r="AI2598">
        <v>99</v>
      </c>
      <c r="AJ2598" t="s">
        <v>54511</v>
      </c>
      <c r="AK2598">
        <v>710</v>
      </c>
      <c r="AL2598" t="s">
        <v>12259</v>
      </c>
      <c r="AQ2598" t="s">
        <v>13809</v>
      </c>
      <c r="AR2598" t="s">
        <v>10894</v>
      </c>
      <c r="AS2598">
        <v>0</v>
      </c>
      <c r="AT2598" t="s">
        <v>61</v>
      </c>
      <c r="AU2598" t="s">
        <v>13810</v>
      </c>
      <c r="AX2598">
        <v>56.325846490000004</v>
      </c>
      <c r="AY2598">
        <v>10.05470979</v>
      </c>
      <c r="AZ2598" t="s">
        <v>62</v>
      </c>
      <c r="BA2598">
        <v>1082</v>
      </c>
      <c r="BB2598" t="s">
        <v>2852</v>
      </c>
    </row>
    <row r="2599" spans="1:54" x14ac:dyDescent="0.25">
      <c r="A2599" s="1">
        <v>45200</v>
      </c>
      <c r="B2599">
        <v>280722</v>
      </c>
      <c r="C2599" t="s">
        <v>13811</v>
      </c>
      <c r="D2599">
        <v>7500</v>
      </c>
      <c r="E2599" t="s">
        <v>10449</v>
      </c>
      <c r="F2599" t="s">
        <v>13812</v>
      </c>
      <c r="G2599">
        <v>29189927</v>
      </c>
      <c r="H2599">
        <v>1020900497</v>
      </c>
      <c r="K2599" t="s">
        <v>13813</v>
      </c>
      <c r="L2599" t="s">
        <v>45202</v>
      </c>
      <c r="M2599">
        <v>3202</v>
      </c>
      <c r="N2599">
        <v>11</v>
      </c>
      <c r="R2599" s="1">
        <v>43224</v>
      </c>
      <c r="S2599" t="s">
        <v>56</v>
      </c>
      <c r="T2599">
        <v>661</v>
      </c>
      <c r="U2599" t="s">
        <v>10453</v>
      </c>
      <c r="V2599" s="1">
        <v>43312</v>
      </c>
      <c r="W2599">
        <v>2</v>
      </c>
      <c r="X2599" t="s">
        <v>57</v>
      </c>
      <c r="Y2599">
        <v>1</v>
      </c>
      <c r="Z2599" t="s">
        <v>46545</v>
      </c>
      <c r="AA2599">
        <v>10</v>
      </c>
      <c r="AB2599">
        <v>201608</v>
      </c>
      <c r="AC2599">
        <v>121</v>
      </c>
      <c r="AD2599" t="s">
        <v>70</v>
      </c>
      <c r="AE2599">
        <v>1012</v>
      </c>
      <c r="AF2599" t="s">
        <v>71</v>
      </c>
      <c r="AG2599">
        <v>5</v>
      </c>
      <c r="AH2599" t="s">
        <v>1589</v>
      </c>
      <c r="AI2599">
        <v>99</v>
      </c>
      <c r="AJ2599" t="s">
        <v>54511</v>
      </c>
      <c r="AK2599">
        <v>661</v>
      </c>
      <c r="AL2599" t="s">
        <v>10453</v>
      </c>
      <c r="AQ2599" t="s">
        <v>13814</v>
      </c>
      <c r="AR2599" t="s">
        <v>13815</v>
      </c>
      <c r="AS2599">
        <v>1</v>
      </c>
      <c r="AT2599" t="s">
        <v>1446</v>
      </c>
      <c r="AU2599" t="s">
        <v>44975</v>
      </c>
      <c r="AX2599">
        <v>56.360050477196303</v>
      </c>
      <c r="AY2599">
        <v>8.6158213375210604</v>
      </c>
      <c r="AZ2599" t="s">
        <v>62</v>
      </c>
      <c r="BA2599">
        <v>1082</v>
      </c>
      <c r="BB2599" t="s">
        <v>2852</v>
      </c>
    </row>
    <row r="2600" spans="1:54" x14ac:dyDescent="0.25">
      <c r="A2600" s="1">
        <v>45200</v>
      </c>
      <c r="B2600">
        <v>280723</v>
      </c>
      <c r="C2600" t="s">
        <v>45203</v>
      </c>
      <c r="D2600">
        <v>6000</v>
      </c>
      <c r="E2600" t="s">
        <v>10270</v>
      </c>
      <c r="F2600" t="s">
        <v>45204</v>
      </c>
      <c r="G2600">
        <v>20699310</v>
      </c>
      <c r="H2600">
        <v>1020943234</v>
      </c>
      <c r="I2600" t="s">
        <v>13816</v>
      </c>
      <c r="K2600" t="s">
        <v>13817</v>
      </c>
      <c r="L2600" t="s">
        <v>13818</v>
      </c>
      <c r="M2600">
        <v>5916</v>
      </c>
      <c r="N2600">
        <v>2</v>
      </c>
      <c r="P2600">
        <v>3</v>
      </c>
      <c r="R2600" s="1">
        <v>43090</v>
      </c>
      <c r="S2600" t="s">
        <v>56</v>
      </c>
      <c r="V2600" s="1">
        <v>43100</v>
      </c>
      <c r="W2600">
        <v>0</v>
      </c>
      <c r="X2600" t="s">
        <v>1252</v>
      </c>
      <c r="Y2600">
        <v>8</v>
      </c>
      <c r="Z2600" t="s">
        <v>44534</v>
      </c>
      <c r="AB2600">
        <v>201601</v>
      </c>
      <c r="AC2600">
        <v>127</v>
      </c>
      <c r="AD2600" t="s">
        <v>1237</v>
      </c>
      <c r="AE2600">
        <v>1052</v>
      </c>
      <c r="AF2600" t="s">
        <v>1237</v>
      </c>
      <c r="AG2600">
        <v>3</v>
      </c>
      <c r="AH2600" t="s">
        <v>81</v>
      </c>
      <c r="AI2600">
        <v>99</v>
      </c>
      <c r="AJ2600" t="s">
        <v>54511</v>
      </c>
      <c r="AK2600">
        <v>621</v>
      </c>
      <c r="AL2600" t="s">
        <v>10157</v>
      </c>
      <c r="AQ2600" t="s">
        <v>13819</v>
      </c>
      <c r="AR2600" t="s">
        <v>13820</v>
      </c>
      <c r="AS2600">
        <v>0</v>
      </c>
      <c r="AT2600" t="s">
        <v>61</v>
      </c>
      <c r="AU2600" t="s">
        <v>13821</v>
      </c>
      <c r="AX2600">
        <v>55.488300074045902</v>
      </c>
      <c r="AY2600">
        <v>9.4706327471370404</v>
      </c>
      <c r="AZ2600" t="s">
        <v>62</v>
      </c>
      <c r="BA2600">
        <v>1083</v>
      </c>
      <c r="BB2600" t="s">
        <v>2861</v>
      </c>
    </row>
    <row r="2601" spans="1:54" x14ac:dyDescent="0.25">
      <c r="A2601" s="1">
        <v>45200</v>
      </c>
      <c r="B2601">
        <v>280724</v>
      </c>
      <c r="C2601" t="s">
        <v>13822</v>
      </c>
      <c r="D2601">
        <v>3730</v>
      </c>
      <c r="E2601" t="s">
        <v>48506</v>
      </c>
      <c r="F2601" t="s">
        <v>13823</v>
      </c>
      <c r="G2601">
        <v>30154487</v>
      </c>
      <c r="H2601">
        <v>1013059248</v>
      </c>
      <c r="I2601" t="s">
        <v>13824</v>
      </c>
      <c r="K2601" t="s">
        <v>13825</v>
      </c>
      <c r="L2601" t="s">
        <v>13826</v>
      </c>
      <c r="M2601">
        <v>3249</v>
      </c>
      <c r="N2601">
        <v>14</v>
      </c>
      <c r="R2601" s="1">
        <v>42999</v>
      </c>
      <c r="S2601" t="s">
        <v>56</v>
      </c>
      <c r="V2601" s="1">
        <v>42979</v>
      </c>
      <c r="W2601">
        <v>0</v>
      </c>
      <c r="X2601" t="s">
        <v>1252</v>
      </c>
      <c r="Y2601">
        <v>1</v>
      </c>
      <c r="Z2601" t="s">
        <v>46545</v>
      </c>
      <c r="AB2601">
        <v>201512</v>
      </c>
      <c r="AC2601">
        <v>129</v>
      </c>
      <c r="AD2601" t="s">
        <v>2405</v>
      </c>
      <c r="AE2601">
        <v>1016</v>
      </c>
      <c r="AF2601" t="s">
        <v>2405</v>
      </c>
      <c r="AG2601">
        <v>3</v>
      </c>
      <c r="AH2601" t="s">
        <v>81</v>
      </c>
      <c r="AI2601">
        <v>99</v>
      </c>
      <c r="AJ2601" t="s">
        <v>54511</v>
      </c>
      <c r="AK2601">
        <v>400</v>
      </c>
      <c r="AL2601" t="s">
        <v>12863</v>
      </c>
      <c r="AQ2601" t="s">
        <v>13827</v>
      </c>
      <c r="AR2601" t="s">
        <v>13828</v>
      </c>
      <c r="AS2601">
        <v>0</v>
      </c>
      <c r="AT2601" t="s">
        <v>61</v>
      </c>
      <c r="AU2601" t="s">
        <v>13829</v>
      </c>
      <c r="AX2601">
        <v>55.022458553231203</v>
      </c>
      <c r="AY2601">
        <v>15.070350719244299</v>
      </c>
      <c r="AZ2601" t="s">
        <v>62</v>
      </c>
      <c r="BA2601">
        <v>1084</v>
      </c>
      <c r="BB2601" t="s">
        <v>63</v>
      </c>
    </row>
    <row r="2602" spans="1:54" x14ac:dyDescent="0.25">
      <c r="A2602" s="1">
        <v>45200</v>
      </c>
      <c r="B2602">
        <v>280725</v>
      </c>
      <c r="C2602" t="s">
        <v>53221</v>
      </c>
      <c r="D2602">
        <v>8500</v>
      </c>
      <c r="E2602" t="s">
        <v>10210</v>
      </c>
      <c r="F2602" t="s">
        <v>13830</v>
      </c>
      <c r="G2602">
        <v>10534291</v>
      </c>
      <c r="H2602">
        <v>1016754850</v>
      </c>
      <c r="I2602" t="s">
        <v>48507</v>
      </c>
      <c r="K2602" t="s">
        <v>13831</v>
      </c>
      <c r="L2602" t="s">
        <v>13832</v>
      </c>
      <c r="M2602">
        <v>4407</v>
      </c>
      <c r="N2602">
        <v>22</v>
      </c>
      <c r="R2602" s="1">
        <v>43704</v>
      </c>
      <c r="S2602" t="s">
        <v>56</v>
      </c>
      <c r="V2602" s="1">
        <v>42767</v>
      </c>
      <c r="W2602">
        <v>0</v>
      </c>
      <c r="X2602" t="s">
        <v>1252</v>
      </c>
      <c r="Y2602">
        <v>1</v>
      </c>
      <c r="Z2602" t="s">
        <v>46545</v>
      </c>
      <c r="AB2602">
        <v>201512</v>
      </c>
      <c r="AC2602">
        <v>127</v>
      </c>
      <c r="AD2602" t="s">
        <v>1237</v>
      </c>
      <c r="AE2602">
        <v>1052</v>
      </c>
      <c r="AF2602" t="s">
        <v>1237</v>
      </c>
      <c r="AG2602">
        <v>3</v>
      </c>
      <c r="AH2602" t="s">
        <v>81</v>
      </c>
      <c r="AI2602">
        <v>99</v>
      </c>
      <c r="AJ2602" t="s">
        <v>54511</v>
      </c>
      <c r="AK2602">
        <v>707</v>
      </c>
      <c r="AL2602" t="s">
        <v>10213</v>
      </c>
      <c r="AQ2602" t="s">
        <v>13833</v>
      </c>
      <c r="AS2602">
        <v>0</v>
      </c>
      <c r="AT2602" t="s">
        <v>61</v>
      </c>
      <c r="AU2602" t="s">
        <v>1337</v>
      </c>
      <c r="AX2602">
        <v>56.416753749999998</v>
      </c>
      <c r="AY2602">
        <v>10.885878910000001</v>
      </c>
      <c r="AZ2602" t="s">
        <v>62</v>
      </c>
      <c r="BA2602">
        <v>1082</v>
      </c>
      <c r="BB2602" t="s">
        <v>2852</v>
      </c>
    </row>
    <row r="2603" spans="1:54" x14ac:dyDescent="0.25">
      <c r="A2603" s="1">
        <v>45200</v>
      </c>
      <c r="B2603">
        <v>280726</v>
      </c>
      <c r="C2603" t="s">
        <v>13834</v>
      </c>
      <c r="D2603">
        <v>8963</v>
      </c>
      <c r="E2603" t="s">
        <v>13835</v>
      </c>
      <c r="F2603" t="s">
        <v>13836</v>
      </c>
      <c r="G2603">
        <v>10520509</v>
      </c>
      <c r="H2603">
        <v>1020966706</v>
      </c>
      <c r="I2603" t="s">
        <v>13837</v>
      </c>
      <c r="K2603" t="s">
        <v>11769</v>
      </c>
      <c r="L2603" t="s">
        <v>48508</v>
      </c>
      <c r="M2603">
        <v>766</v>
      </c>
      <c r="N2603">
        <v>5</v>
      </c>
      <c r="R2603" s="1">
        <v>43762</v>
      </c>
      <c r="S2603" t="s">
        <v>56</v>
      </c>
      <c r="V2603" s="1">
        <v>43677</v>
      </c>
      <c r="W2603">
        <v>4</v>
      </c>
      <c r="X2603" t="s">
        <v>725</v>
      </c>
      <c r="Y2603">
        <v>1</v>
      </c>
      <c r="Z2603" t="s">
        <v>46545</v>
      </c>
      <c r="AA2603">
        <v>10</v>
      </c>
      <c r="AB2603">
        <v>201512</v>
      </c>
      <c r="AC2603">
        <v>121</v>
      </c>
      <c r="AD2603" t="s">
        <v>70</v>
      </c>
      <c r="AE2603">
        <v>1012</v>
      </c>
      <c r="AF2603" t="s">
        <v>71</v>
      </c>
      <c r="AG2603">
        <v>3</v>
      </c>
      <c r="AH2603" t="s">
        <v>81</v>
      </c>
      <c r="AI2603">
        <v>99</v>
      </c>
      <c r="AJ2603" t="s">
        <v>54511</v>
      </c>
      <c r="AK2603">
        <v>707</v>
      </c>
      <c r="AL2603" t="s">
        <v>10213</v>
      </c>
      <c r="AM2603">
        <v>2</v>
      </c>
      <c r="AN2603" t="s">
        <v>119</v>
      </c>
      <c r="AO2603">
        <v>707403</v>
      </c>
      <c r="AP2603">
        <v>707403</v>
      </c>
      <c r="AQ2603" t="s">
        <v>11772</v>
      </c>
      <c r="AR2603" t="s">
        <v>13838</v>
      </c>
      <c r="AS2603">
        <v>2</v>
      </c>
      <c r="AT2603" t="s">
        <v>1413</v>
      </c>
      <c r="AU2603" t="s">
        <v>46839</v>
      </c>
      <c r="AX2603">
        <v>56.434295210000002</v>
      </c>
      <c r="AY2603">
        <v>10.36281981</v>
      </c>
      <c r="AZ2603" t="s">
        <v>62</v>
      </c>
      <c r="BA2603">
        <v>1082</v>
      </c>
      <c r="BB2603" t="s">
        <v>2852</v>
      </c>
    </row>
    <row r="2604" spans="1:54" x14ac:dyDescent="0.25">
      <c r="A2604" s="1">
        <v>45200</v>
      </c>
      <c r="B2604">
        <v>280727</v>
      </c>
      <c r="C2604" t="s">
        <v>13839</v>
      </c>
      <c r="D2604">
        <v>2500</v>
      </c>
      <c r="E2604" t="s">
        <v>509</v>
      </c>
      <c r="F2604" t="s">
        <v>54743</v>
      </c>
      <c r="G2604">
        <v>11748708</v>
      </c>
      <c r="H2604">
        <v>1003398983</v>
      </c>
      <c r="I2604" t="s">
        <v>46726</v>
      </c>
      <c r="K2604" t="s">
        <v>1685</v>
      </c>
      <c r="L2604" t="s">
        <v>1686</v>
      </c>
      <c r="M2604">
        <v>1064</v>
      </c>
      <c r="N2604">
        <v>25</v>
      </c>
      <c r="R2604" s="1">
        <v>43791</v>
      </c>
      <c r="S2604" t="s">
        <v>56</v>
      </c>
      <c r="W2604">
        <v>4</v>
      </c>
      <c r="X2604" t="s">
        <v>725</v>
      </c>
      <c r="Y2604">
        <v>1</v>
      </c>
      <c r="Z2604" t="s">
        <v>46545</v>
      </c>
      <c r="AB2604">
        <v>201512</v>
      </c>
      <c r="AC2604">
        <v>240</v>
      </c>
      <c r="AD2604" t="s">
        <v>2530</v>
      </c>
      <c r="AE2604">
        <v>1071</v>
      </c>
      <c r="AF2604" t="s">
        <v>1688</v>
      </c>
      <c r="AG2604">
        <v>4</v>
      </c>
      <c r="AH2604" t="s">
        <v>44547</v>
      </c>
      <c r="AI2604">
        <v>99</v>
      </c>
      <c r="AJ2604" t="s">
        <v>54511</v>
      </c>
      <c r="AK2604">
        <v>101</v>
      </c>
      <c r="AL2604" t="s">
        <v>46544</v>
      </c>
      <c r="AQ2604" t="s">
        <v>1689</v>
      </c>
      <c r="AR2604" t="s">
        <v>1690</v>
      </c>
      <c r="AS2604">
        <v>1</v>
      </c>
      <c r="AT2604" t="s">
        <v>1446</v>
      </c>
      <c r="AU2604" t="s">
        <v>1691</v>
      </c>
      <c r="AX2604">
        <v>55.654338209999999</v>
      </c>
      <c r="AY2604">
        <v>12.51574602</v>
      </c>
      <c r="AZ2604" t="s">
        <v>62</v>
      </c>
      <c r="BA2604">
        <v>1084</v>
      </c>
      <c r="BB2604" t="s">
        <v>63</v>
      </c>
    </row>
    <row r="2605" spans="1:54" x14ac:dyDescent="0.25">
      <c r="A2605" s="1">
        <v>45200</v>
      </c>
      <c r="B2605">
        <v>280728</v>
      </c>
      <c r="C2605" t="s">
        <v>13840</v>
      </c>
      <c r="D2605">
        <v>4760</v>
      </c>
      <c r="E2605" t="s">
        <v>11833</v>
      </c>
      <c r="F2605" t="s">
        <v>13841</v>
      </c>
      <c r="G2605">
        <v>10521815</v>
      </c>
      <c r="H2605">
        <v>1003401250</v>
      </c>
      <c r="I2605" t="s">
        <v>9764</v>
      </c>
      <c r="K2605" t="s">
        <v>8900</v>
      </c>
      <c r="L2605" t="s">
        <v>13842</v>
      </c>
      <c r="M2605">
        <v>221</v>
      </c>
      <c r="N2605">
        <v>43</v>
      </c>
      <c r="R2605" s="1">
        <v>43791</v>
      </c>
      <c r="S2605" t="s">
        <v>56</v>
      </c>
      <c r="W2605">
        <v>4</v>
      </c>
      <c r="X2605" t="s">
        <v>725</v>
      </c>
      <c r="Y2605">
        <v>1</v>
      </c>
      <c r="Z2605" t="s">
        <v>46545</v>
      </c>
      <c r="AB2605">
        <v>201512</v>
      </c>
      <c r="AC2605">
        <v>241</v>
      </c>
      <c r="AD2605" t="s">
        <v>1722</v>
      </c>
      <c r="AE2605">
        <v>1071</v>
      </c>
      <c r="AF2605" t="s">
        <v>1688</v>
      </c>
      <c r="AG2605">
        <v>1</v>
      </c>
      <c r="AH2605" t="s">
        <v>44482</v>
      </c>
      <c r="AI2605">
        <v>99</v>
      </c>
      <c r="AJ2605" t="s">
        <v>54511</v>
      </c>
      <c r="AK2605">
        <v>390</v>
      </c>
      <c r="AL2605" t="s">
        <v>11069</v>
      </c>
      <c r="AM2605">
        <v>1</v>
      </c>
      <c r="AN2605" t="s">
        <v>1193</v>
      </c>
      <c r="AO2605">
        <v>280046</v>
      </c>
      <c r="AP2605">
        <v>280941</v>
      </c>
      <c r="AQ2605" t="s">
        <v>8902</v>
      </c>
      <c r="AR2605" t="s">
        <v>8903</v>
      </c>
      <c r="AS2605">
        <v>2</v>
      </c>
      <c r="AT2605" t="s">
        <v>1413</v>
      </c>
      <c r="AU2605" t="s">
        <v>12024</v>
      </c>
      <c r="AX2605">
        <v>55.015369640000003</v>
      </c>
      <c r="AY2605">
        <v>11.915513349999999</v>
      </c>
      <c r="AZ2605" t="s">
        <v>62</v>
      </c>
      <c r="BA2605">
        <v>1085</v>
      </c>
      <c r="BB2605" t="s">
        <v>44618</v>
      </c>
    </row>
    <row r="2606" spans="1:54" x14ac:dyDescent="0.25">
      <c r="A2606" s="1">
        <v>45200</v>
      </c>
      <c r="B2606">
        <v>280729</v>
      </c>
      <c r="C2606" t="s">
        <v>13843</v>
      </c>
      <c r="D2606">
        <v>4100</v>
      </c>
      <c r="E2606" t="s">
        <v>9143</v>
      </c>
      <c r="F2606" t="s">
        <v>13844</v>
      </c>
      <c r="G2606">
        <v>10521815</v>
      </c>
      <c r="H2606">
        <v>1016724560</v>
      </c>
      <c r="I2606" t="s">
        <v>9764</v>
      </c>
      <c r="K2606" t="s">
        <v>8900</v>
      </c>
      <c r="L2606" t="s">
        <v>13845</v>
      </c>
      <c r="M2606">
        <v>230</v>
      </c>
      <c r="N2606">
        <v>3</v>
      </c>
      <c r="R2606" s="1">
        <v>43367</v>
      </c>
      <c r="S2606" t="s">
        <v>56</v>
      </c>
      <c r="W2606">
        <v>4</v>
      </c>
      <c r="X2606" t="s">
        <v>725</v>
      </c>
      <c r="Y2606">
        <v>1</v>
      </c>
      <c r="Z2606" t="s">
        <v>46545</v>
      </c>
      <c r="AB2606">
        <v>201512</v>
      </c>
      <c r="AC2606">
        <v>241</v>
      </c>
      <c r="AD2606" t="s">
        <v>1722</v>
      </c>
      <c r="AE2606">
        <v>1071</v>
      </c>
      <c r="AF2606" t="s">
        <v>1688</v>
      </c>
      <c r="AG2606">
        <v>1</v>
      </c>
      <c r="AH2606" t="s">
        <v>44482</v>
      </c>
      <c r="AI2606">
        <v>99</v>
      </c>
      <c r="AJ2606" t="s">
        <v>54511</v>
      </c>
      <c r="AK2606">
        <v>329</v>
      </c>
      <c r="AL2606" t="s">
        <v>10766</v>
      </c>
      <c r="AM2606">
        <v>1</v>
      </c>
      <c r="AN2606" t="s">
        <v>1193</v>
      </c>
      <c r="AO2606">
        <v>280046</v>
      </c>
      <c r="AP2606">
        <v>280941</v>
      </c>
      <c r="AQ2606" t="s">
        <v>8902</v>
      </c>
      <c r="AR2606" t="s">
        <v>8903</v>
      </c>
      <c r="AS2606">
        <v>2</v>
      </c>
      <c r="AT2606" t="s">
        <v>1413</v>
      </c>
      <c r="AU2606" t="s">
        <v>11989</v>
      </c>
      <c r="AX2606">
        <v>55.428567719999997</v>
      </c>
      <c r="AY2606">
        <v>11.784709250000001</v>
      </c>
      <c r="AZ2606" t="s">
        <v>62</v>
      </c>
      <c r="BA2606">
        <v>1085</v>
      </c>
      <c r="BB2606" t="s">
        <v>44618</v>
      </c>
    </row>
    <row r="2607" spans="1:54" x14ac:dyDescent="0.25">
      <c r="A2607" s="1">
        <v>45200</v>
      </c>
      <c r="B2607">
        <v>280730</v>
      </c>
      <c r="C2607" t="s">
        <v>13846</v>
      </c>
      <c r="D2607">
        <v>4700</v>
      </c>
      <c r="E2607" t="s">
        <v>44985</v>
      </c>
      <c r="F2607" t="s">
        <v>45205</v>
      </c>
      <c r="G2607">
        <v>10521815</v>
      </c>
      <c r="H2607">
        <v>1003401183</v>
      </c>
      <c r="I2607" t="s">
        <v>9764</v>
      </c>
      <c r="K2607" t="s">
        <v>8900</v>
      </c>
      <c r="L2607" t="s">
        <v>10418</v>
      </c>
      <c r="M2607">
        <v>582</v>
      </c>
      <c r="N2607">
        <v>3</v>
      </c>
      <c r="R2607" s="1">
        <v>43791</v>
      </c>
      <c r="S2607" t="s">
        <v>56</v>
      </c>
      <c r="W2607">
        <v>4</v>
      </c>
      <c r="X2607" t="s">
        <v>725</v>
      </c>
      <c r="Y2607">
        <v>1</v>
      </c>
      <c r="Z2607" t="s">
        <v>46545</v>
      </c>
      <c r="AB2607">
        <v>201512</v>
      </c>
      <c r="AC2607">
        <v>241</v>
      </c>
      <c r="AD2607" t="s">
        <v>1722</v>
      </c>
      <c r="AE2607">
        <v>1071</v>
      </c>
      <c r="AF2607" t="s">
        <v>1688</v>
      </c>
      <c r="AG2607">
        <v>1</v>
      </c>
      <c r="AH2607" t="s">
        <v>44482</v>
      </c>
      <c r="AI2607">
        <v>99</v>
      </c>
      <c r="AJ2607" t="s">
        <v>54511</v>
      </c>
      <c r="AK2607">
        <v>370</v>
      </c>
      <c r="AL2607" t="s">
        <v>44987</v>
      </c>
      <c r="AM2607">
        <v>1</v>
      </c>
      <c r="AN2607" t="s">
        <v>1193</v>
      </c>
      <c r="AO2607">
        <v>280046</v>
      </c>
      <c r="AP2607">
        <v>280941</v>
      </c>
      <c r="AQ2607" t="s">
        <v>8902</v>
      </c>
      <c r="AR2607" t="s">
        <v>8903</v>
      </c>
      <c r="AS2607">
        <v>2</v>
      </c>
      <c r="AT2607" t="s">
        <v>1413</v>
      </c>
      <c r="AU2607" t="s">
        <v>10419</v>
      </c>
      <c r="AX2607">
        <v>55.251370829999999</v>
      </c>
      <c r="AY2607">
        <v>11.784703990000001</v>
      </c>
      <c r="AZ2607" t="s">
        <v>62</v>
      </c>
      <c r="BA2607">
        <v>1085</v>
      </c>
      <c r="BB2607" t="s">
        <v>44618</v>
      </c>
    </row>
    <row r="2608" spans="1:54" x14ac:dyDescent="0.25">
      <c r="A2608" s="1">
        <v>45200</v>
      </c>
      <c r="B2608">
        <v>280731</v>
      </c>
      <c r="C2608" t="s">
        <v>13847</v>
      </c>
      <c r="D2608">
        <v>8260</v>
      </c>
      <c r="E2608" t="s">
        <v>10798</v>
      </c>
      <c r="F2608" t="s">
        <v>48509</v>
      </c>
      <c r="G2608">
        <v>48570658</v>
      </c>
      <c r="H2608">
        <v>1003400564</v>
      </c>
      <c r="I2608" t="s">
        <v>48510</v>
      </c>
      <c r="K2608" t="s">
        <v>13848</v>
      </c>
      <c r="L2608" t="s">
        <v>48511</v>
      </c>
      <c r="M2608">
        <v>8235</v>
      </c>
      <c r="N2608">
        <v>28</v>
      </c>
      <c r="R2608" s="1">
        <v>44895</v>
      </c>
      <c r="S2608" t="s">
        <v>56</v>
      </c>
      <c r="W2608">
        <v>4</v>
      </c>
      <c r="X2608" t="s">
        <v>725</v>
      </c>
      <c r="Y2608">
        <v>1</v>
      </c>
      <c r="Z2608" t="s">
        <v>46545</v>
      </c>
      <c r="AA2608">
        <v>10</v>
      </c>
      <c r="AB2608">
        <v>201512</v>
      </c>
      <c r="AC2608">
        <v>121</v>
      </c>
      <c r="AD2608" t="s">
        <v>70</v>
      </c>
      <c r="AE2608">
        <v>1012</v>
      </c>
      <c r="AF2608" t="s">
        <v>71</v>
      </c>
      <c r="AG2608">
        <v>1</v>
      </c>
      <c r="AH2608" t="s">
        <v>44482</v>
      </c>
      <c r="AI2608">
        <v>99</v>
      </c>
      <c r="AJ2608" t="s">
        <v>54511</v>
      </c>
      <c r="AK2608">
        <v>751</v>
      </c>
      <c r="AL2608" t="s">
        <v>10168</v>
      </c>
      <c r="AP2608">
        <v>281399</v>
      </c>
      <c r="AQ2608" t="s">
        <v>13849</v>
      </c>
      <c r="AR2608" t="s">
        <v>10533</v>
      </c>
      <c r="AS2608">
        <v>2</v>
      </c>
      <c r="AT2608" t="s">
        <v>1413</v>
      </c>
      <c r="AU2608" t="s">
        <v>48512</v>
      </c>
      <c r="AX2608">
        <v>56.119220560000002</v>
      </c>
      <c r="AY2608">
        <v>10.157318099999999</v>
      </c>
      <c r="AZ2608" t="s">
        <v>62</v>
      </c>
      <c r="BA2608">
        <v>1082</v>
      </c>
      <c r="BB2608" t="s">
        <v>2852</v>
      </c>
    </row>
    <row r="2609" spans="1:54" x14ac:dyDescent="0.25">
      <c r="A2609" s="1">
        <v>45200</v>
      </c>
      <c r="B2609">
        <v>280732</v>
      </c>
      <c r="C2609" t="s">
        <v>13850</v>
      </c>
      <c r="D2609">
        <v>6000</v>
      </c>
      <c r="E2609" t="s">
        <v>10270</v>
      </c>
      <c r="F2609" t="s">
        <v>13851</v>
      </c>
      <c r="G2609">
        <v>29551081</v>
      </c>
      <c r="H2609">
        <v>1020543589</v>
      </c>
      <c r="I2609" t="s">
        <v>10988</v>
      </c>
      <c r="K2609" t="s">
        <v>10989</v>
      </c>
      <c r="L2609" t="s">
        <v>13852</v>
      </c>
      <c r="M2609">
        <v>8897</v>
      </c>
      <c r="N2609">
        <v>7</v>
      </c>
      <c r="R2609" s="1">
        <v>44721</v>
      </c>
      <c r="S2609" t="s">
        <v>56</v>
      </c>
      <c r="W2609">
        <v>4</v>
      </c>
      <c r="X2609" t="s">
        <v>725</v>
      </c>
      <c r="Y2609">
        <v>1</v>
      </c>
      <c r="Z2609" t="s">
        <v>46545</v>
      </c>
      <c r="AB2609">
        <v>201512</v>
      </c>
      <c r="AC2609">
        <v>281</v>
      </c>
      <c r="AD2609" t="s">
        <v>1773</v>
      </c>
      <c r="AE2609">
        <v>1071</v>
      </c>
      <c r="AF2609" t="s">
        <v>1688</v>
      </c>
      <c r="AG2609">
        <v>1</v>
      </c>
      <c r="AH2609" t="s">
        <v>44482</v>
      </c>
      <c r="AI2609">
        <v>99</v>
      </c>
      <c r="AJ2609" t="s">
        <v>54511</v>
      </c>
      <c r="AK2609">
        <v>621</v>
      </c>
      <c r="AL2609" t="s">
        <v>10157</v>
      </c>
      <c r="AP2609">
        <v>607410</v>
      </c>
      <c r="AQ2609" t="s">
        <v>10992</v>
      </c>
      <c r="AR2609" t="s">
        <v>10993</v>
      </c>
      <c r="AS2609">
        <v>2</v>
      </c>
      <c r="AT2609" t="s">
        <v>1413</v>
      </c>
      <c r="AU2609" t="s">
        <v>12916</v>
      </c>
      <c r="AV2609" t="s">
        <v>13853</v>
      </c>
      <c r="AX2609">
        <v>55.484380190000003</v>
      </c>
      <c r="AY2609">
        <v>9.4856763199999996</v>
      </c>
      <c r="AZ2609" t="s">
        <v>62</v>
      </c>
      <c r="BA2609">
        <v>1083</v>
      </c>
      <c r="BB2609" t="s">
        <v>2861</v>
      </c>
    </row>
    <row r="2610" spans="1:54" x14ac:dyDescent="0.25">
      <c r="A2610" s="1">
        <v>45200</v>
      </c>
      <c r="B2610">
        <v>280733</v>
      </c>
      <c r="C2610" t="s">
        <v>48513</v>
      </c>
      <c r="D2610">
        <v>4600</v>
      </c>
      <c r="E2610" t="s">
        <v>47768</v>
      </c>
      <c r="F2610" t="s">
        <v>48514</v>
      </c>
      <c r="G2610">
        <v>17257234</v>
      </c>
      <c r="H2610">
        <v>1003400941</v>
      </c>
      <c r="I2610" t="s">
        <v>9217</v>
      </c>
      <c r="K2610" t="s">
        <v>9219</v>
      </c>
      <c r="L2610" t="s">
        <v>13854</v>
      </c>
      <c r="M2610">
        <v>5469</v>
      </c>
      <c r="N2610">
        <v>19</v>
      </c>
      <c r="R2610" s="1">
        <v>42635</v>
      </c>
      <c r="S2610" t="s">
        <v>56</v>
      </c>
      <c r="V2610" s="1">
        <v>42614</v>
      </c>
      <c r="W2610">
        <v>4</v>
      </c>
      <c r="X2610" t="s">
        <v>725</v>
      </c>
      <c r="Y2610">
        <v>1</v>
      </c>
      <c r="Z2610" t="s">
        <v>46545</v>
      </c>
      <c r="AB2610">
        <v>201512</v>
      </c>
      <c r="AC2610">
        <v>241</v>
      </c>
      <c r="AD2610" t="s">
        <v>1722</v>
      </c>
      <c r="AE2610">
        <v>1071</v>
      </c>
      <c r="AF2610" t="s">
        <v>1688</v>
      </c>
      <c r="AG2610">
        <v>3</v>
      </c>
      <c r="AH2610" t="s">
        <v>81</v>
      </c>
      <c r="AI2610">
        <v>99</v>
      </c>
      <c r="AJ2610" t="s">
        <v>54511</v>
      </c>
      <c r="AK2610">
        <v>259</v>
      </c>
      <c r="AL2610" t="s">
        <v>47769</v>
      </c>
      <c r="AM2610">
        <v>2</v>
      </c>
      <c r="AN2610" t="s">
        <v>119</v>
      </c>
      <c r="AO2610">
        <v>259401</v>
      </c>
      <c r="AP2610">
        <v>259401</v>
      </c>
      <c r="AQ2610" t="s">
        <v>9221</v>
      </c>
      <c r="AR2610" t="s">
        <v>9222</v>
      </c>
      <c r="AS2610">
        <v>2</v>
      </c>
      <c r="AT2610" t="s">
        <v>1413</v>
      </c>
      <c r="AU2610" t="s">
        <v>9054</v>
      </c>
      <c r="AX2610">
        <v>55.486160078720602</v>
      </c>
      <c r="AY2610">
        <v>12.1573095119576</v>
      </c>
      <c r="AZ2610" t="s">
        <v>62</v>
      </c>
      <c r="BA2610">
        <v>1085</v>
      </c>
      <c r="BB2610" t="s">
        <v>44618</v>
      </c>
    </row>
    <row r="2611" spans="1:54" x14ac:dyDescent="0.25">
      <c r="A2611" s="1">
        <v>45200</v>
      </c>
      <c r="B2611">
        <v>280734</v>
      </c>
      <c r="C2611" t="s">
        <v>13855</v>
      </c>
      <c r="D2611">
        <v>8000</v>
      </c>
      <c r="E2611" t="s">
        <v>10166</v>
      </c>
      <c r="F2611" t="s">
        <v>13855</v>
      </c>
      <c r="G2611">
        <v>26017297</v>
      </c>
      <c r="H2611">
        <v>1025820262</v>
      </c>
      <c r="I2611" t="s">
        <v>13856</v>
      </c>
      <c r="K2611" t="s">
        <v>13857</v>
      </c>
      <c r="L2611" t="s">
        <v>13858</v>
      </c>
      <c r="M2611">
        <v>9110</v>
      </c>
      <c r="N2611" t="s">
        <v>13859</v>
      </c>
      <c r="R2611" s="1">
        <v>44222</v>
      </c>
      <c r="S2611" t="s">
        <v>56</v>
      </c>
      <c r="W2611">
        <v>0</v>
      </c>
      <c r="X2611" t="s">
        <v>1252</v>
      </c>
      <c r="Y2611">
        <v>8</v>
      </c>
      <c r="Z2611" t="s">
        <v>44534</v>
      </c>
      <c r="AB2611">
        <v>201512</v>
      </c>
      <c r="AC2611">
        <v>127</v>
      </c>
      <c r="AD2611" t="s">
        <v>1237</v>
      </c>
      <c r="AE2611">
        <v>1052</v>
      </c>
      <c r="AF2611" t="s">
        <v>1237</v>
      </c>
      <c r="AG2611">
        <v>1</v>
      </c>
      <c r="AH2611" t="s">
        <v>44482</v>
      </c>
      <c r="AI2611">
        <v>99</v>
      </c>
      <c r="AJ2611" t="s">
        <v>54511</v>
      </c>
      <c r="AK2611">
        <v>751</v>
      </c>
      <c r="AL2611" t="s">
        <v>10168</v>
      </c>
      <c r="AQ2611" t="s">
        <v>13860</v>
      </c>
      <c r="AR2611" t="s">
        <v>11584</v>
      </c>
      <c r="AS2611">
        <v>0</v>
      </c>
      <c r="AT2611" t="s">
        <v>61</v>
      </c>
      <c r="AU2611" t="s">
        <v>1277</v>
      </c>
      <c r="AX2611">
        <v>56.157973390000002</v>
      </c>
      <c r="AY2611">
        <v>10.20087812</v>
      </c>
      <c r="AZ2611" t="s">
        <v>62</v>
      </c>
      <c r="BA2611">
        <v>1082</v>
      </c>
      <c r="BB2611" t="s">
        <v>2852</v>
      </c>
    </row>
    <row r="2612" spans="1:54" x14ac:dyDescent="0.25">
      <c r="A2612" s="1">
        <v>45200</v>
      </c>
      <c r="B2612">
        <v>280735</v>
      </c>
      <c r="C2612" t="s">
        <v>48515</v>
      </c>
      <c r="D2612">
        <v>6240</v>
      </c>
      <c r="E2612" t="s">
        <v>48152</v>
      </c>
      <c r="F2612" t="s">
        <v>48516</v>
      </c>
      <c r="G2612">
        <v>35932283</v>
      </c>
      <c r="H2612">
        <v>1019598280</v>
      </c>
      <c r="I2612" t="s">
        <v>13861</v>
      </c>
      <c r="K2612" t="s">
        <v>13862</v>
      </c>
      <c r="L2612" t="s">
        <v>13863</v>
      </c>
      <c r="M2612">
        <v>198</v>
      </c>
      <c r="N2612">
        <v>2</v>
      </c>
      <c r="R2612" s="1">
        <v>45090</v>
      </c>
      <c r="S2612" t="s">
        <v>6399</v>
      </c>
      <c r="V2612" s="1">
        <v>43549</v>
      </c>
      <c r="W2612">
        <v>5</v>
      </c>
      <c r="X2612" t="s">
        <v>557</v>
      </c>
      <c r="Y2612">
        <v>7</v>
      </c>
      <c r="Z2612" t="s">
        <v>1499</v>
      </c>
      <c r="AB2612">
        <v>201708</v>
      </c>
      <c r="AC2612">
        <v>141</v>
      </c>
      <c r="AD2612" t="s">
        <v>46688</v>
      </c>
      <c r="AE2612">
        <v>1022</v>
      </c>
      <c r="AF2612" t="s">
        <v>46688</v>
      </c>
      <c r="AG2612">
        <v>8</v>
      </c>
      <c r="AH2612" t="s">
        <v>10520</v>
      </c>
      <c r="AI2612">
        <v>99</v>
      </c>
      <c r="AJ2612" t="s">
        <v>54511</v>
      </c>
      <c r="AK2612">
        <v>550</v>
      </c>
      <c r="AL2612" t="s">
        <v>48151</v>
      </c>
      <c r="AQ2612" t="s">
        <v>13864</v>
      </c>
      <c r="AS2612">
        <v>0</v>
      </c>
      <c r="AT2612" t="s">
        <v>61</v>
      </c>
      <c r="AU2612" t="s">
        <v>13865</v>
      </c>
      <c r="AX2612">
        <v>55.0543178</v>
      </c>
      <c r="AY2612">
        <v>8.9504712499999997</v>
      </c>
      <c r="AZ2612" t="s">
        <v>62</v>
      </c>
      <c r="BA2612">
        <v>1083</v>
      </c>
      <c r="BB2612" t="s">
        <v>2861</v>
      </c>
    </row>
    <row r="2613" spans="1:54" x14ac:dyDescent="0.25">
      <c r="A2613" s="1">
        <v>45200</v>
      </c>
      <c r="B2613">
        <v>280736</v>
      </c>
      <c r="C2613" t="s">
        <v>45206</v>
      </c>
      <c r="D2613">
        <v>4720</v>
      </c>
      <c r="E2613" t="s">
        <v>48126</v>
      </c>
      <c r="F2613" t="s">
        <v>45207</v>
      </c>
      <c r="G2613">
        <v>29189676</v>
      </c>
      <c r="H2613">
        <v>1003299714</v>
      </c>
      <c r="I2613" t="s">
        <v>13866</v>
      </c>
      <c r="K2613" t="s">
        <v>13867</v>
      </c>
      <c r="L2613" t="s">
        <v>45208</v>
      </c>
      <c r="M2613">
        <v>1335</v>
      </c>
      <c r="N2613" t="s">
        <v>13868</v>
      </c>
      <c r="R2613" s="1">
        <v>43355</v>
      </c>
      <c r="S2613" t="s">
        <v>56</v>
      </c>
      <c r="T2613">
        <v>390</v>
      </c>
      <c r="U2613" t="s">
        <v>11069</v>
      </c>
      <c r="W2613">
        <v>2</v>
      </c>
      <c r="X2613" t="s">
        <v>57</v>
      </c>
      <c r="Y2613">
        <v>1</v>
      </c>
      <c r="Z2613" t="s">
        <v>46545</v>
      </c>
      <c r="AB2613">
        <v>201601</v>
      </c>
      <c r="AC2613">
        <v>149</v>
      </c>
      <c r="AD2613" t="s">
        <v>1085</v>
      </c>
      <c r="AE2613">
        <v>1026</v>
      </c>
      <c r="AF2613" t="s">
        <v>44530</v>
      </c>
      <c r="AG2613">
        <v>1</v>
      </c>
      <c r="AH2613" t="s">
        <v>44482</v>
      </c>
      <c r="AI2613">
        <v>99</v>
      </c>
      <c r="AJ2613" t="s">
        <v>54511</v>
      </c>
      <c r="AK2613">
        <v>390</v>
      </c>
      <c r="AL2613" t="s">
        <v>11069</v>
      </c>
      <c r="AQ2613" t="s">
        <v>13869</v>
      </c>
      <c r="AR2613" t="s">
        <v>13870</v>
      </c>
      <c r="AS2613">
        <v>0</v>
      </c>
      <c r="AT2613" t="s">
        <v>61</v>
      </c>
      <c r="AU2613" t="s">
        <v>44642</v>
      </c>
      <c r="AX2613">
        <v>55.114284150000003</v>
      </c>
      <c r="AY2613">
        <v>12.05271387</v>
      </c>
      <c r="AZ2613" t="s">
        <v>62</v>
      </c>
      <c r="BA2613">
        <v>1085</v>
      </c>
      <c r="BB2613" t="s">
        <v>44618</v>
      </c>
    </row>
    <row r="2614" spans="1:54" x14ac:dyDescent="0.25">
      <c r="A2614" s="1">
        <v>45200</v>
      </c>
      <c r="B2614">
        <v>280737</v>
      </c>
      <c r="C2614" t="s">
        <v>48517</v>
      </c>
      <c r="D2614">
        <v>2610</v>
      </c>
      <c r="E2614" t="s">
        <v>46812</v>
      </c>
      <c r="F2614" t="s">
        <v>48517</v>
      </c>
      <c r="G2614">
        <v>65307316</v>
      </c>
      <c r="H2614">
        <v>1021057327</v>
      </c>
      <c r="I2614" t="s">
        <v>13871</v>
      </c>
      <c r="K2614" t="s">
        <v>13872</v>
      </c>
      <c r="L2614" t="s">
        <v>13873</v>
      </c>
      <c r="M2614">
        <v>610</v>
      </c>
      <c r="N2614" t="s">
        <v>13874</v>
      </c>
      <c r="P2614">
        <v>1</v>
      </c>
      <c r="R2614" s="1">
        <v>45048</v>
      </c>
      <c r="S2614" t="s">
        <v>6097</v>
      </c>
      <c r="T2614">
        <v>175</v>
      </c>
      <c r="U2614" t="s">
        <v>46813</v>
      </c>
      <c r="W2614">
        <v>2</v>
      </c>
      <c r="X2614" t="s">
        <v>57</v>
      </c>
      <c r="Y2614">
        <v>1</v>
      </c>
      <c r="Z2614" t="s">
        <v>46545</v>
      </c>
      <c r="AB2614">
        <v>201601</v>
      </c>
      <c r="AC2614">
        <v>149</v>
      </c>
      <c r="AD2614" t="s">
        <v>1085</v>
      </c>
      <c r="AE2614">
        <v>1026</v>
      </c>
      <c r="AF2614" t="s">
        <v>44530</v>
      </c>
      <c r="AG2614">
        <v>1</v>
      </c>
      <c r="AH2614" t="s">
        <v>44482</v>
      </c>
      <c r="AI2614">
        <v>99</v>
      </c>
      <c r="AJ2614" t="s">
        <v>54511</v>
      </c>
      <c r="AK2614">
        <v>175</v>
      </c>
      <c r="AL2614" t="s">
        <v>46813</v>
      </c>
      <c r="AQ2614" t="s">
        <v>13875</v>
      </c>
      <c r="AS2614">
        <v>0</v>
      </c>
      <c r="AT2614" t="s">
        <v>61</v>
      </c>
      <c r="AU2614" t="s">
        <v>5902</v>
      </c>
      <c r="AX2614">
        <v>55.67744871</v>
      </c>
      <c r="AY2614">
        <v>12.440049</v>
      </c>
      <c r="AZ2614" t="s">
        <v>62</v>
      </c>
      <c r="BA2614">
        <v>1084</v>
      </c>
      <c r="BB2614" t="s">
        <v>63</v>
      </c>
    </row>
    <row r="2615" spans="1:54" x14ac:dyDescent="0.25">
      <c r="A2615" s="1">
        <v>45200</v>
      </c>
      <c r="B2615">
        <v>280738</v>
      </c>
      <c r="C2615" t="s">
        <v>13876</v>
      </c>
      <c r="D2615">
        <v>6740</v>
      </c>
      <c r="E2615" t="s">
        <v>12517</v>
      </c>
      <c r="F2615" t="s">
        <v>13876</v>
      </c>
      <c r="G2615">
        <v>16640344</v>
      </c>
      <c r="H2615">
        <v>1001134722</v>
      </c>
      <c r="I2615" t="s">
        <v>13877</v>
      </c>
      <c r="K2615" t="s">
        <v>13878</v>
      </c>
      <c r="L2615" t="s">
        <v>13879</v>
      </c>
      <c r="M2615">
        <v>182</v>
      </c>
      <c r="N2615">
        <v>14</v>
      </c>
      <c r="R2615" s="1">
        <v>43082</v>
      </c>
      <c r="S2615" t="s">
        <v>56</v>
      </c>
      <c r="V2615" s="1">
        <v>43070</v>
      </c>
      <c r="W2615">
        <v>6</v>
      </c>
      <c r="X2615" t="s">
        <v>1289</v>
      </c>
      <c r="Y2615">
        <v>1</v>
      </c>
      <c r="Z2615" t="s">
        <v>46545</v>
      </c>
      <c r="AA2615">
        <v>10</v>
      </c>
      <c r="AB2615">
        <v>201601</v>
      </c>
      <c r="AC2615">
        <v>129</v>
      </c>
      <c r="AD2615" t="s">
        <v>2405</v>
      </c>
      <c r="AE2615">
        <v>1016</v>
      </c>
      <c r="AF2615" t="s">
        <v>2405</v>
      </c>
      <c r="AG2615">
        <v>3</v>
      </c>
      <c r="AH2615" t="s">
        <v>81</v>
      </c>
      <c r="AI2615">
        <v>99</v>
      </c>
      <c r="AJ2615" t="s">
        <v>54511</v>
      </c>
      <c r="AK2615">
        <v>561</v>
      </c>
      <c r="AL2615" t="s">
        <v>10323</v>
      </c>
      <c r="AQ2615" t="s">
        <v>13880</v>
      </c>
      <c r="AR2615" t="s">
        <v>13881</v>
      </c>
      <c r="AS2615">
        <v>0</v>
      </c>
      <c r="AT2615" t="s">
        <v>61</v>
      </c>
      <c r="AU2615" t="s">
        <v>12522</v>
      </c>
      <c r="AX2615">
        <v>55.428224150903397</v>
      </c>
      <c r="AY2615">
        <v>8.6466799194305608</v>
      </c>
      <c r="AZ2615" t="s">
        <v>62</v>
      </c>
      <c r="BA2615">
        <v>1083</v>
      </c>
      <c r="BB2615" t="s">
        <v>2861</v>
      </c>
    </row>
    <row r="2616" spans="1:54" x14ac:dyDescent="0.25">
      <c r="A2616" s="1">
        <v>45200</v>
      </c>
      <c r="B2616">
        <v>280739</v>
      </c>
      <c r="C2616" t="s">
        <v>13882</v>
      </c>
      <c r="D2616">
        <v>3400</v>
      </c>
      <c r="E2616" t="s">
        <v>46836</v>
      </c>
      <c r="F2616" t="s">
        <v>48518</v>
      </c>
      <c r="G2616">
        <v>33284101</v>
      </c>
      <c r="H2616">
        <v>1018624210</v>
      </c>
      <c r="I2616" t="s">
        <v>52657</v>
      </c>
      <c r="K2616" t="s">
        <v>1945</v>
      </c>
      <c r="L2616" t="s">
        <v>13883</v>
      </c>
      <c r="M2616">
        <v>5670</v>
      </c>
      <c r="N2616">
        <v>22</v>
      </c>
      <c r="R2616" s="1">
        <v>44544</v>
      </c>
      <c r="S2616" t="s">
        <v>56</v>
      </c>
      <c r="W2616">
        <v>4</v>
      </c>
      <c r="X2616" t="s">
        <v>725</v>
      </c>
      <c r="Y2616">
        <v>1</v>
      </c>
      <c r="Z2616" t="s">
        <v>46545</v>
      </c>
      <c r="AB2616">
        <v>201601</v>
      </c>
      <c r="AC2616">
        <v>281</v>
      </c>
      <c r="AD2616" t="s">
        <v>1773</v>
      </c>
      <c r="AE2616">
        <v>1071</v>
      </c>
      <c r="AF2616" t="s">
        <v>1688</v>
      </c>
      <c r="AG2616">
        <v>1</v>
      </c>
      <c r="AH2616" t="s">
        <v>44482</v>
      </c>
      <c r="AI2616">
        <v>99</v>
      </c>
      <c r="AJ2616" t="s">
        <v>54511</v>
      </c>
      <c r="AK2616">
        <v>219</v>
      </c>
      <c r="AL2616" t="s">
        <v>46837</v>
      </c>
      <c r="AP2616">
        <v>281074</v>
      </c>
      <c r="AQ2616" t="s">
        <v>1946</v>
      </c>
      <c r="AR2616" t="s">
        <v>1947</v>
      </c>
      <c r="AS2616">
        <v>2</v>
      </c>
      <c r="AT2616" t="s">
        <v>1413</v>
      </c>
      <c r="AU2616" t="s">
        <v>13884</v>
      </c>
      <c r="AX2616">
        <v>55.93058636</v>
      </c>
      <c r="AY2616">
        <v>12.293135660000001</v>
      </c>
      <c r="AZ2616" t="s">
        <v>62</v>
      </c>
      <c r="BA2616">
        <v>1084</v>
      </c>
      <c r="BB2616" t="s">
        <v>63</v>
      </c>
    </row>
    <row r="2617" spans="1:54" x14ac:dyDescent="0.25">
      <c r="A2617" s="1">
        <v>45200</v>
      </c>
      <c r="B2617">
        <v>280740</v>
      </c>
      <c r="C2617" t="s">
        <v>13885</v>
      </c>
      <c r="D2617">
        <v>6400</v>
      </c>
      <c r="E2617" t="s">
        <v>48164</v>
      </c>
      <c r="F2617" t="s">
        <v>48519</v>
      </c>
      <c r="G2617">
        <v>29556482</v>
      </c>
      <c r="H2617">
        <v>1021057602</v>
      </c>
      <c r="I2617" t="s">
        <v>13886</v>
      </c>
      <c r="K2617" t="s">
        <v>13887</v>
      </c>
      <c r="L2617" t="s">
        <v>13888</v>
      </c>
      <c r="M2617">
        <v>733</v>
      </c>
      <c r="N2617">
        <v>14</v>
      </c>
      <c r="R2617" s="1">
        <v>43791</v>
      </c>
      <c r="S2617" t="s">
        <v>1808</v>
      </c>
      <c r="W2617">
        <v>4</v>
      </c>
      <c r="X2617" t="s">
        <v>725</v>
      </c>
      <c r="Y2617">
        <v>1</v>
      </c>
      <c r="Z2617" t="s">
        <v>46545</v>
      </c>
      <c r="AB2617">
        <v>201601</v>
      </c>
      <c r="AC2617">
        <v>281</v>
      </c>
      <c r="AD2617" t="s">
        <v>1773</v>
      </c>
      <c r="AE2617">
        <v>1071</v>
      </c>
      <c r="AF2617" t="s">
        <v>1688</v>
      </c>
      <c r="AG2617">
        <v>1</v>
      </c>
      <c r="AH2617" t="s">
        <v>44482</v>
      </c>
      <c r="AI2617">
        <v>99</v>
      </c>
      <c r="AJ2617" t="s">
        <v>54511</v>
      </c>
      <c r="AK2617">
        <v>540</v>
      </c>
      <c r="AL2617" t="s">
        <v>48166</v>
      </c>
      <c r="AP2617">
        <v>545406</v>
      </c>
      <c r="AQ2617" t="s">
        <v>13889</v>
      </c>
      <c r="AR2617" t="s">
        <v>13890</v>
      </c>
      <c r="AS2617">
        <v>2</v>
      </c>
      <c r="AT2617" t="s">
        <v>1413</v>
      </c>
      <c r="AU2617" t="s">
        <v>13891</v>
      </c>
      <c r="AX2617">
        <v>54.909431169999998</v>
      </c>
      <c r="AY2617">
        <v>9.7993004500000005</v>
      </c>
      <c r="AZ2617" t="s">
        <v>62</v>
      </c>
      <c r="BA2617">
        <v>1083</v>
      </c>
      <c r="BB2617" t="s">
        <v>2861</v>
      </c>
    </row>
    <row r="2618" spans="1:54" x14ac:dyDescent="0.25">
      <c r="A2618" s="1">
        <v>45200</v>
      </c>
      <c r="B2618">
        <v>280741</v>
      </c>
      <c r="C2618" t="s">
        <v>48520</v>
      </c>
      <c r="D2618">
        <v>6270</v>
      </c>
      <c r="E2618" t="s">
        <v>48149</v>
      </c>
      <c r="F2618" t="s">
        <v>48521</v>
      </c>
      <c r="G2618">
        <v>29556482</v>
      </c>
      <c r="H2618">
        <v>1021057599</v>
      </c>
      <c r="I2618" t="s">
        <v>13886</v>
      </c>
      <c r="K2618" t="s">
        <v>13887</v>
      </c>
      <c r="L2618" t="s">
        <v>13892</v>
      </c>
      <c r="M2618">
        <v>1052</v>
      </c>
      <c r="N2618">
        <v>3</v>
      </c>
      <c r="R2618" s="1">
        <v>43791</v>
      </c>
      <c r="S2618" t="s">
        <v>1808</v>
      </c>
      <c r="W2618">
        <v>4</v>
      </c>
      <c r="X2618" t="s">
        <v>725</v>
      </c>
      <c r="Y2618">
        <v>1</v>
      </c>
      <c r="Z2618" t="s">
        <v>46545</v>
      </c>
      <c r="AB2618">
        <v>201601</v>
      </c>
      <c r="AC2618">
        <v>281</v>
      </c>
      <c r="AD2618" t="s">
        <v>1773</v>
      </c>
      <c r="AE2618">
        <v>1071</v>
      </c>
      <c r="AF2618" t="s">
        <v>1688</v>
      </c>
      <c r="AG2618">
        <v>1</v>
      </c>
      <c r="AH2618" t="s">
        <v>44482</v>
      </c>
      <c r="AI2618">
        <v>99</v>
      </c>
      <c r="AJ2618" t="s">
        <v>54511</v>
      </c>
      <c r="AK2618">
        <v>550</v>
      </c>
      <c r="AL2618" t="s">
        <v>48151</v>
      </c>
      <c r="AP2618">
        <v>545406</v>
      </c>
      <c r="AQ2618" t="s">
        <v>13889</v>
      </c>
      <c r="AR2618" t="s">
        <v>13890</v>
      </c>
      <c r="AS2618">
        <v>2</v>
      </c>
      <c r="AT2618" t="s">
        <v>1413</v>
      </c>
      <c r="AU2618" t="s">
        <v>13893</v>
      </c>
      <c r="AX2618">
        <v>54.941065469999998</v>
      </c>
      <c r="AY2618">
        <v>8.8565824299999996</v>
      </c>
      <c r="AZ2618" t="s">
        <v>62</v>
      </c>
      <c r="BA2618">
        <v>1083</v>
      </c>
      <c r="BB2618" t="s">
        <v>2861</v>
      </c>
    </row>
    <row r="2619" spans="1:54" x14ac:dyDescent="0.25">
      <c r="A2619" s="1">
        <v>45200</v>
      </c>
      <c r="B2619">
        <v>280742</v>
      </c>
      <c r="C2619" t="s">
        <v>13894</v>
      </c>
      <c r="D2619">
        <v>4500</v>
      </c>
      <c r="E2619" t="s">
        <v>48061</v>
      </c>
      <c r="F2619" t="s">
        <v>13895</v>
      </c>
      <c r="G2619">
        <v>29188459</v>
      </c>
      <c r="H2619">
        <v>1008830181</v>
      </c>
      <c r="I2619" t="s">
        <v>13896</v>
      </c>
      <c r="K2619" t="s">
        <v>13897</v>
      </c>
      <c r="L2619" t="s">
        <v>13898</v>
      </c>
      <c r="M2619">
        <v>2697</v>
      </c>
      <c r="N2619">
        <v>1</v>
      </c>
      <c r="R2619" s="1">
        <v>44063</v>
      </c>
      <c r="S2619" t="s">
        <v>56</v>
      </c>
      <c r="T2619">
        <v>306</v>
      </c>
      <c r="U2619" t="s">
        <v>10308</v>
      </c>
      <c r="W2619">
        <v>2</v>
      </c>
      <c r="X2619" t="s">
        <v>57</v>
      </c>
      <c r="Y2619">
        <v>1</v>
      </c>
      <c r="Z2619" t="s">
        <v>46545</v>
      </c>
      <c r="AB2619">
        <v>201601</v>
      </c>
      <c r="AC2619">
        <v>149</v>
      </c>
      <c r="AD2619" t="s">
        <v>1085</v>
      </c>
      <c r="AE2619">
        <v>1026</v>
      </c>
      <c r="AF2619" t="s">
        <v>44530</v>
      </c>
      <c r="AG2619">
        <v>1</v>
      </c>
      <c r="AH2619" t="s">
        <v>44482</v>
      </c>
      <c r="AI2619">
        <v>99</v>
      </c>
      <c r="AJ2619" t="s">
        <v>54511</v>
      </c>
      <c r="AK2619">
        <v>306</v>
      </c>
      <c r="AL2619" t="s">
        <v>10308</v>
      </c>
      <c r="AQ2619" t="s">
        <v>13899</v>
      </c>
      <c r="AS2619">
        <v>0</v>
      </c>
      <c r="AT2619" t="s">
        <v>61</v>
      </c>
      <c r="AU2619" t="s">
        <v>13900</v>
      </c>
      <c r="AX2619">
        <v>55.927829709999997</v>
      </c>
      <c r="AY2619">
        <v>11.658922459999999</v>
      </c>
      <c r="AZ2619" t="s">
        <v>62</v>
      </c>
      <c r="BA2619">
        <v>1085</v>
      </c>
      <c r="BB2619" t="s">
        <v>44618</v>
      </c>
    </row>
    <row r="2620" spans="1:54" x14ac:dyDescent="0.25">
      <c r="A2620" s="1">
        <v>45200</v>
      </c>
      <c r="B2620">
        <v>280743</v>
      </c>
      <c r="C2620" t="s">
        <v>13901</v>
      </c>
      <c r="D2620">
        <v>7100</v>
      </c>
      <c r="E2620" t="s">
        <v>2860</v>
      </c>
      <c r="F2620" t="s">
        <v>13902</v>
      </c>
      <c r="G2620">
        <v>45609510</v>
      </c>
      <c r="H2620">
        <v>1001871837</v>
      </c>
      <c r="I2620" t="s">
        <v>48522</v>
      </c>
      <c r="K2620" t="s">
        <v>13903</v>
      </c>
      <c r="L2620" t="s">
        <v>48523</v>
      </c>
      <c r="M2620">
        <v>1093</v>
      </c>
      <c r="N2620">
        <v>9</v>
      </c>
      <c r="R2620" s="1">
        <v>43783</v>
      </c>
      <c r="S2620" t="s">
        <v>56</v>
      </c>
      <c r="W2620">
        <v>5</v>
      </c>
      <c r="X2620" t="s">
        <v>557</v>
      </c>
      <c r="Y2620">
        <v>1</v>
      </c>
      <c r="Z2620" t="s">
        <v>46545</v>
      </c>
      <c r="AA2620">
        <v>10</v>
      </c>
      <c r="AB2620">
        <v>201608</v>
      </c>
      <c r="AC2620">
        <v>123</v>
      </c>
      <c r="AD2620" t="s">
        <v>1507</v>
      </c>
      <c r="AE2620">
        <v>1011</v>
      </c>
      <c r="AF2620" t="s">
        <v>1507</v>
      </c>
      <c r="AG2620">
        <v>1</v>
      </c>
      <c r="AH2620" t="s">
        <v>44482</v>
      </c>
      <c r="AI2620">
        <v>99</v>
      </c>
      <c r="AJ2620" t="s">
        <v>54511</v>
      </c>
      <c r="AK2620">
        <v>630</v>
      </c>
      <c r="AL2620" t="s">
        <v>2864</v>
      </c>
      <c r="AQ2620" t="s">
        <v>13904</v>
      </c>
      <c r="AR2620" t="s">
        <v>13905</v>
      </c>
      <c r="AS2620">
        <v>0</v>
      </c>
      <c r="AT2620" t="s">
        <v>61</v>
      </c>
      <c r="AU2620" t="s">
        <v>47653</v>
      </c>
      <c r="AX2620">
        <v>55.671644649999998</v>
      </c>
      <c r="AY2620">
        <v>9.5777004399999992</v>
      </c>
      <c r="AZ2620" t="s">
        <v>62</v>
      </c>
      <c r="BA2620">
        <v>1083</v>
      </c>
      <c r="BB2620" t="s">
        <v>2861</v>
      </c>
    </row>
    <row r="2621" spans="1:54" x14ac:dyDescent="0.25">
      <c r="A2621" s="1">
        <v>45200</v>
      </c>
      <c r="B2621">
        <v>280744</v>
      </c>
      <c r="C2621" t="s">
        <v>45209</v>
      </c>
      <c r="D2621">
        <v>4700</v>
      </c>
      <c r="E2621" t="s">
        <v>44985</v>
      </c>
      <c r="F2621" t="s">
        <v>45210</v>
      </c>
      <c r="G2621">
        <v>29189625</v>
      </c>
      <c r="H2621">
        <v>1003303190</v>
      </c>
      <c r="I2621" t="s">
        <v>48524</v>
      </c>
      <c r="K2621" t="s">
        <v>13906</v>
      </c>
      <c r="L2621" t="s">
        <v>13907</v>
      </c>
      <c r="M2621">
        <v>624</v>
      </c>
      <c r="N2621">
        <v>16</v>
      </c>
      <c r="R2621" s="1">
        <v>43783</v>
      </c>
      <c r="S2621" t="s">
        <v>56</v>
      </c>
      <c r="T2621">
        <v>370</v>
      </c>
      <c r="U2621" t="s">
        <v>44987</v>
      </c>
      <c r="W2621">
        <v>2</v>
      </c>
      <c r="X2621" t="s">
        <v>57</v>
      </c>
      <c r="Y2621">
        <v>1</v>
      </c>
      <c r="Z2621" t="s">
        <v>46545</v>
      </c>
      <c r="AA2621">
        <v>9</v>
      </c>
      <c r="AB2621">
        <v>201608</v>
      </c>
      <c r="AC2621">
        <v>121</v>
      </c>
      <c r="AD2621" t="s">
        <v>70</v>
      </c>
      <c r="AE2621">
        <v>1012</v>
      </c>
      <c r="AF2621" t="s">
        <v>71</v>
      </c>
      <c r="AG2621">
        <v>4</v>
      </c>
      <c r="AH2621" t="s">
        <v>44547</v>
      </c>
      <c r="AI2621">
        <v>99</v>
      </c>
      <c r="AJ2621" t="s">
        <v>54511</v>
      </c>
      <c r="AK2621">
        <v>370</v>
      </c>
      <c r="AL2621" t="s">
        <v>44987</v>
      </c>
      <c r="AQ2621" t="s">
        <v>13908</v>
      </c>
      <c r="AR2621" t="s">
        <v>13909</v>
      </c>
      <c r="AS2621">
        <v>1</v>
      </c>
      <c r="AT2621" t="s">
        <v>1446</v>
      </c>
      <c r="AU2621" t="s">
        <v>13910</v>
      </c>
      <c r="AX2621">
        <v>55.234476239999999</v>
      </c>
      <c r="AY2621">
        <v>11.748573650000001</v>
      </c>
      <c r="AZ2621" t="s">
        <v>62</v>
      </c>
      <c r="BA2621">
        <v>1085</v>
      </c>
      <c r="BB2621" t="s">
        <v>44618</v>
      </c>
    </row>
    <row r="2622" spans="1:54" x14ac:dyDescent="0.25">
      <c r="A2622" s="1">
        <v>45200</v>
      </c>
      <c r="B2622">
        <v>280745</v>
      </c>
      <c r="C2622" t="s">
        <v>13911</v>
      </c>
      <c r="D2622">
        <v>4700</v>
      </c>
      <c r="E2622" t="s">
        <v>44985</v>
      </c>
      <c r="F2622" t="s">
        <v>13912</v>
      </c>
      <c r="G2622">
        <v>29189625</v>
      </c>
      <c r="H2622">
        <v>1003303566</v>
      </c>
      <c r="I2622" t="s">
        <v>48128</v>
      </c>
      <c r="K2622" t="s">
        <v>13913</v>
      </c>
      <c r="L2622" t="s">
        <v>13914</v>
      </c>
      <c r="M2622">
        <v>1237</v>
      </c>
      <c r="N2622">
        <v>109</v>
      </c>
      <c r="R2622" s="1">
        <v>45187</v>
      </c>
      <c r="S2622" t="s">
        <v>171</v>
      </c>
      <c r="T2622">
        <v>370</v>
      </c>
      <c r="U2622" t="s">
        <v>44987</v>
      </c>
      <c r="W2622">
        <v>2</v>
      </c>
      <c r="X2622" t="s">
        <v>57</v>
      </c>
      <c r="Y2622">
        <v>1</v>
      </c>
      <c r="Z2622" t="s">
        <v>46545</v>
      </c>
      <c r="AA2622">
        <v>9</v>
      </c>
      <c r="AB2622">
        <v>201608</v>
      </c>
      <c r="AC2622">
        <v>121</v>
      </c>
      <c r="AD2622" t="s">
        <v>70</v>
      </c>
      <c r="AE2622">
        <v>1012</v>
      </c>
      <c r="AF2622" t="s">
        <v>71</v>
      </c>
      <c r="AG2622">
        <v>4</v>
      </c>
      <c r="AH2622" t="s">
        <v>44547</v>
      </c>
      <c r="AI2622">
        <v>99</v>
      </c>
      <c r="AJ2622" t="s">
        <v>54511</v>
      </c>
      <c r="AK2622">
        <v>370</v>
      </c>
      <c r="AL2622" t="s">
        <v>44987</v>
      </c>
      <c r="AQ2622" t="s">
        <v>11073</v>
      </c>
      <c r="AR2622" t="s">
        <v>11074</v>
      </c>
      <c r="AS2622">
        <v>1</v>
      </c>
      <c r="AT2622" t="s">
        <v>1446</v>
      </c>
      <c r="AU2622" t="s">
        <v>5321</v>
      </c>
      <c r="AZ2622" t="s">
        <v>62</v>
      </c>
      <c r="BA2622">
        <v>1085</v>
      </c>
      <c r="BB2622" t="s">
        <v>44618</v>
      </c>
    </row>
    <row r="2623" spans="1:54" x14ac:dyDescent="0.25">
      <c r="A2623" s="1">
        <v>45200</v>
      </c>
      <c r="B2623">
        <v>280746</v>
      </c>
      <c r="C2623" t="s">
        <v>53222</v>
      </c>
      <c r="D2623">
        <v>4700</v>
      </c>
      <c r="E2623" t="s">
        <v>44985</v>
      </c>
      <c r="F2623" t="s">
        <v>53222</v>
      </c>
      <c r="G2623">
        <v>29189625</v>
      </c>
      <c r="H2623">
        <v>1003300701</v>
      </c>
      <c r="I2623" t="s">
        <v>13915</v>
      </c>
      <c r="K2623" t="s">
        <v>9242</v>
      </c>
      <c r="L2623" t="s">
        <v>13916</v>
      </c>
      <c r="M2623">
        <v>1085</v>
      </c>
      <c r="N2623" t="s">
        <v>2789</v>
      </c>
      <c r="R2623" s="1">
        <v>43783</v>
      </c>
      <c r="S2623" t="s">
        <v>56</v>
      </c>
      <c r="T2623">
        <v>370</v>
      </c>
      <c r="U2623" t="s">
        <v>44987</v>
      </c>
      <c r="W2623">
        <v>2</v>
      </c>
      <c r="X2623" t="s">
        <v>57</v>
      </c>
      <c r="Y2623">
        <v>1</v>
      </c>
      <c r="Z2623" t="s">
        <v>46545</v>
      </c>
      <c r="AA2623">
        <v>9</v>
      </c>
      <c r="AB2623">
        <v>201608</v>
      </c>
      <c r="AC2623">
        <v>121</v>
      </c>
      <c r="AD2623" t="s">
        <v>70</v>
      </c>
      <c r="AE2623">
        <v>1012</v>
      </c>
      <c r="AF2623" t="s">
        <v>71</v>
      </c>
      <c r="AG2623">
        <v>4</v>
      </c>
      <c r="AH2623" t="s">
        <v>44547</v>
      </c>
      <c r="AI2623">
        <v>99</v>
      </c>
      <c r="AJ2623" t="s">
        <v>54511</v>
      </c>
      <c r="AK2623">
        <v>370</v>
      </c>
      <c r="AL2623" t="s">
        <v>44987</v>
      </c>
      <c r="AQ2623" t="s">
        <v>13917</v>
      </c>
      <c r="AS2623">
        <v>1</v>
      </c>
      <c r="AT2623" t="s">
        <v>1446</v>
      </c>
      <c r="AU2623" t="s">
        <v>13918</v>
      </c>
      <c r="AX2623">
        <v>55.17864033</v>
      </c>
      <c r="AY2623">
        <v>11.868713899999999</v>
      </c>
      <c r="AZ2623" t="s">
        <v>62</v>
      </c>
      <c r="BA2623">
        <v>1085</v>
      </c>
      <c r="BB2623" t="s">
        <v>44618</v>
      </c>
    </row>
    <row r="2624" spans="1:54" x14ac:dyDescent="0.25">
      <c r="A2624" s="1">
        <v>45200</v>
      </c>
      <c r="B2624">
        <v>280747</v>
      </c>
      <c r="C2624" t="s">
        <v>53223</v>
      </c>
      <c r="D2624">
        <v>4700</v>
      </c>
      <c r="E2624" t="s">
        <v>44985</v>
      </c>
      <c r="F2624" t="s">
        <v>53223</v>
      </c>
      <c r="G2624">
        <v>29189625</v>
      </c>
      <c r="H2624">
        <v>1004894800</v>
      </c>
      <c r="I2624" t="s">
        <v>13919</v>
      </c>
      <c r="K2624" t="s">
        <v>13920</v>
      </c>
      <c r="L2624" t="s">
        <v>13921</v>
      </c>
      <c r="M2624">
        <v>671</v>
      </c>
      <c r="N2624">
        <v>30</v>
      </c>
      <c r="R2624" s="1">
        <v>43783</v>
      </c>
      <c r="S2624" t="s">
        <v>56</v>
      </c>
      <c r="T2624">
        <v>370</v>
      </c>
      <c r="U2624" t="s">
        <v>44987</v>
      </c>
      <c r="W2624">
        <v>2</v>
      </c>
      <c r="X2624" t="s">
        <v>57</v>
      </c>
      <c r="Y2624">
        <v>1</v>
      </c>
      <c r="Z2624" t="s">
        <v>46545</v>
      </c>
      <c r="AA2624">
        <v>9</v>
      </c>
      <c r="AB2624">
        <v>201608</v>
      </c>
      <c r="AC2624">
        <v>121</v>
      </c>
      <c r="AD2624" t="s">
        <v>70</v>
      </c>
      <c r="AE2624">
        <v>1012</v>
      </c>
      <c r="AF2624" t="s">
        <v>71</v>
      </c>
      <c r="AG2624">
        <v>4</v>
      </c>
      <c r="AH2624" t="s">
        <v>44547</v>
      </c>
      <c r="AI2624">
        <v>99</v>
      </c>
      <c r="AJ2624" t="s">
        <v>54511</v>
      </c>
      <c r="AK2624">
        <v>370</v>
      </c>
      <c r="AL2624" t="s">
        <v>44987</v>
      </c>
      <c r="AQ2624" t="s">
        <v>13922</v>
      </c>
      <c r="AR2624" t="s">
        <v>13923</v>
      </c>
      <c r="AS2624">
        <v>1</v>
      </c>
      <c r="AT2624" t="s">
        <v>1446</v>
      </c>
      <c r="AU2624" t="s">
        <v>13924</v>
      </c>
      <c r="AX2624">
        <v>55.256726350000001</v>
      </c>
      <c r="AY2624">
        <v>11.76810498</v>
      </c>
      <c r="AZ2624" t="s">
        <v>62</v>
      </c>
      <c r="BA2624">
        <v>1085</v>
      </c>
      <c r="BB2624" t="s">
        <v>44618</v>
      </c>
    </row>
    <row r="2625" spans="1:54" x14ac:dyDescent="0.25">
      <c r="A2625" s="1">
        <v>45200</v>
      </c>
      <c r="B2625">
        <v>280748</v>
      </c>
      <c r="C2625" t="s">
        <v>13925</v>
      </c>
      <c r="D2625">
        <v>4684</v>
      </c>
      <c r="E2625" t="s">
        <v>13926</v>
      </c>
      <c r="F2625" t="s">
        <v>13927</v>
      </c>
      <c r="G2625">
        <v>29189625</v>
      </c>
      <c r="H2625">
        <v>1003301071</v>
      </c>
      <c r="I2625" t="s">
        <v>13928</v>
      </c>
      <c r="K2625" t="s">
        <v>13929</v>
      </c>
      <c r="L2625" t="s">
        <v>13930</v>
      </c>
      <c r="M2625">
        <v>1984</v>
      </c>
      <c r="N2625">
        <v>2</v>
      </c>
      <c r="R2625" s="1">
        <v>45138</v>
      </c>
      <c r="S2625" t="s">
        <v>6399</v>
      </c>
      <c r="T2625">
        <v>370</v>
      </c>
      <c r="U2625" t="s">
        <v>44987</v>
      </c>
      <c r="W2625">
        <v>2</v>
      </c>
      <c r="X2625" t="s">
        <v>57</v>
      </c>
      <c r="Y2625">
        <v>1</v>
      </c>
      <c r="Z2625" t="s">
        <v>46545</v>
      </c>
      <c r="AA2625">
        <v>9</v>
      </c>
      <c r="AB2625">
        <v>201608</v>
      </c>
      <c r="AC2625">
        <v>121</v>
      </c>
      <c r="AD2625" t="s">
        <v>70</v>
      </c>
      <c r="AE2625">
        <v>1012</v>
      </c>
      <c r="AF2625" t="s">
        <v>71</v>
      </c>
      <c r="AG2625">
        <v>1</v>
      </c>
      <c r="AH2625" t="s">
        <v>44482</v>
      </c>
      <c r="AI2625">
        <v>99</v>
      </c>
      <c r="AJ2625" t="s">
        <v>54511</v>
      </c>
      <c r="AK2625">
        <v>370</v>
      </c>
      <c r="AL2625" t="s">
        <v>44987</v>
      </c>
      <c r="AP2625">
        <v>281825</v>
      </c>
      <c r="AQ2625" t="s">
        <v>13931</v>
      </c>
      <c r="AR2625" t="s">
        <v>13932</v>
      </c>
      <c r="AS2625">
        <v>2</v>
      </c>
      <c r="AT2625" t="s">
        <v>1413</v>
      </c>
      <c r="AU2625" t="s">
        <v>13933</v>
      </c>
      <c r="AV2625" t="s">
        <v>13934</v>
      </c>
      <c r="AX2625">
        <v>55.2787772</v>
      </c>
      <c r="AY2625">
        <v>11.81165777</v>
      </c>
      <c r="AZ2625" t="s">
        <v>62</v>
      </c>
      <c r="BA2625">
        <v>1085</v>
      </c>
      <c r="BB2625" t="s">
        <v>44618</v>
      </c>
    </row>
    <row r="2626" spans="1:54" x14ac:dyDescent="0.25">
      <c r="A2626" s="1">
        <v>45200</v>
      </c>
      <c r="B2626">
        <v>280749</v>
      </c>
      <c r="C2626" t="s">
        <v>13935</v>
      </c>
      <c r="D2626">
        <v>4700</v>
      </c>
      <c r="E2626" t="s">
        <v>44985</v>
      </c>
      <c r="F2626" t="s">
        <v>45211</v>
      </c>
      <c r="G2626">
        <v>29189625</v>
      </c>
      <c r="H2626">
        <v>1003303906</v>
      </c>
      <c r="I2626" t="s">
        <v>13936</v>
      </c>
      <c r="K2626" t="s">
        <v>13937</v>
      </c>
      <c r="L2626" t="s">
        <v>13938</v>
      </c>
      <c r="M2626">
        <v>1563</v>
      </c>
      <c r="N2626">
        <v>20</v>
      </c>
      <c r="R2626" s="1">
        <v>45103</v>
      </c>
      <c r="S2626" t="s">
        <v>171</v>
      </c>
      <c r="T2626">
        <v>370</v>
      </c>
      <c r="U2626" t="s">
        <v>44987</v>
      </c>
      <c r="W2626">
        <v>2</v>
      </c>
      <c r="X2626" t="s">
        <v>57</v>
      </c>
      <c r="Y2626">
        <v>1</v>
      </c>
      <c r="Z2626" t="s">
        <v>46545</v>
      </c>
      <c r="AA2626">
        <v>9</v>
      </c>
      <c r="AB2626">
        <v>201608</v>
      </c>
      <c r="AC2626">
        <v>121</v>
      </c>
      <c r="AD2626" t="s">
        <v>70</v>
      </c>
      <c r="AE2626">
        <v>1012</v>
      </c>
      <c r="AF2626" t="s">
        <v>71</v>
      </c>
      <c r="AG2626">
        <v>1</v>
      </c>
      <c r="AH2626" t="s">
        <v>44482</v>
      </c>
      <c r="AI2626">
        <v>99</v>
      </c>
      <c r="AJ2626" t="s">
        <v>54511</v>
      </c>
      <c r="AK2626">
        <v>370</v>
      </c>
      <c r="AL2626" t="s">
        <v>44987</v>
      </c>
      <c r="AP2626">
        <v>281796</v>
      </c>
      <c r="AQ2626" t="s">
        <v>13939</v>
      </c>
      <c r="AR2626" t="s">
        <v>13940</v>
      </c>
      <c r="AS2626">
        <v>2</v>
      </c>
      <c r="AT2626" t="s">
        <v>1413</v>
      </c>
      <c r="AU2626" t="s">
        <v>13941</v>
      </c>
      <c r="AX2626">
        <v>55.242702639999997</v>
      </c>
      <c r="AY2626">
        <v>11.773423579999999</v>
      </c>
      <c r="AZ2626" t="s">
        <v>62</v>
      </c>
      <c r="BA2626">
        <v>1085</v>
      </c>
      <c r="BB2626" t="s">
        <v>44618</v>
      </c>
    </row>
    <row r="2627" spans="1:54" x14ac:dyDescent="0.25">
      <c r="A2627" s="1">
        <v>45200</v>
      </c>
      <c r="B2627">
        <v>280750</v>
      </c>
      <c r="C2627" t="s">
        <v>13942</v>
      </c>
      <c r="D2627">
        <v>4250</v>
      </c>
      <c r="E2627" t="s">
        <v>10821</v>
      </c>
      <c r="F2627" t="s">
        <v>13942</v>
      </c>
      <c r="G2627">
        <v>36343443</v>
      </c>
      <c r="H2627">
        <v>1020111743</v>
      </c>
      <c r="I2627" t="s">
        <v>13943</v>
      </c>
      <c r="K2627" t="s">
        <v>13944</v>
      </c>
      <c r="L2627" t="s">
        <v>13945</v>
      </c>
      <c r="M2627">
        <v>642</v>
      </c>
      <c r="N2627" t="s">
        <v>9213</v>
      </c>
      <c r="R2627" s="1">
        <v>43727</v>
      </c>
      <c r="S2627" t="s">
        <v>56</v>
      </c>
      <c r="V2627" s="1">
        <v>43191</v>
      </c>
      <c r="W2627">
        <v>5</v>
      </c>
      <c r="X2627" t="s">
        <v>557</v>
      </c>
      <c r="Y2627">
        <v>1</v>
      </c>
      <c r="Z2627" t="s">
        <v>46545</v>
      </c>
      <c r="AB2627">
        <v>201608</v>
      </c>
      <c r="AC2627">
        <v>131</v>
      </c>
      <c r="AD2627" t="s">
        <v>752</v>
      </c>
      <c r="AE2627">
        <v>1062</v>
      </c>
      <c r="AF2627" t="s">
        <v>753</v>
      </c>
      <c r="AG2627">
        <v>3</v>
      </c>
      <c r="AH2627" t="s">
        <v>81</v>
      </c>
      <c r="AI2627">
        <v>99</v>
      </c>
      <c r="AJ2627" t="s">
        <v>54511</v>
      </c>
      <c r="AK2627">
        <v>370</v>
      </c>
      <c r="AL2627" t="s">
        <v>44987</v>
      </c>
      <c r="AQ2627" t="s">
        <v>13946</v>
      </c>
      <c r="AR2627" t="s">
        <v>13947</v>
      </c>
      <c r="AS2627">
        <v>0</v>
      </c>
      <c r="AT2627" t="s">
        <v>61</v>
      </c>
      <c r="AU2627" t="s">
        <v>13037</v>
      </c>
      <c r="AX2627">
        <v>55.287084</v>
      </c>
      <c r="AY2627">
        <v>11.55899183</v>
      </c>
      <c r="AZ2627" t="s">
        <v>62</v>
      </c>
      <c r="BA2627">
        <v>1085</v>
      </c>
      <c r="BB2627" t="s">
        <v>44618</v>
      </c>
    </row>
    <row r="2628" spans="1:54" x14ac:dyDescent="0.25">
      <c r="A2628" s="1">
        <v>45200</v>
      </c>
      <c r="B2628">
        <v>280751</v>
      </c>
      <c r="C2628" t="s">
        <v>13948</v>
      </c>
      <c r="D2628">
        <v>2605</v>
      </c>
      <c r="E2628" t="s">
        <v>46942</v>
      </c>
      <c r="F2628" t="s">
        <v>13948</v>
      </c>
      <c r="G2628">
        <v>29786186</v>
      </c>
      <c r="H2628">
        <v>1012730566</v>
      </c>
      <c r="I2628" t="s">
        <v>13949</v>
      </c>
      <c r="K2628" t="s">
        <v>3869</v>
      </c>
      <c r="L2628" t="s">
        <v>55778</v>
      </c>
      <c r="M2628">
        <v>341</v>
      </c>
      <c r="N2628">
        <v>90</v>
      </c>
      <c r="R2628" s="1">
        <v>44075</v>
      </c>
      <c r="S2628" t="s">
        <v>851</v>
      </c>
      <c r="W2628">
        <v>0</v>
      </c>
      <c r="X2628" t="s">
        <v>1252</v>
      </c>
      <c r="Y2628">
        <v>8</v>
      </c>
      <c r="Z2628" t="s">
        <v>44534</v>
      </c>
      <c r="AB2628">
        <v>201602</v>
      </c>
      <c r="AC2628">
        <v>127</v>
      </c>
      <c r="AD2628" t="s">
        <v>1237</v>
      </c>
      <c r="AE2628">
        <v>1052</v>
      </c>
      <c r="AF2628" t="s">
        <v>1237</v>
      </c>
      <c r="AG2628">
        <v>1</v>
      </c>
      <c r="AH2628" t="s">
        <v>44482</v>
      </c>
      <c r="AI2628">
        <v>99</v>
      </c>
      <c r="AJ2628" t="s">
        <v>54511</v>
      </c>
      <c r="AK2628">
        <v>153</v>
      </c>
      <c r="AL2628" t="s">
        <v>46943</v>
      </c>
      <c r="AQ2628" t="s">
        <v>13950</v>
      </c>
      <c r="AS2628">
        <v>0</v>
      </c>
      <c r="AT2628" t="s">
        <v>61</v>
      </c>
      <c r="AU2628" t="s">
        <v>55779</v>
      </c>
      <c r="AX2628">
        <v>55.652205019999997</v>
      </c>
      <c r="AY2628">
        <v>12.40011518</v>
      </c>
      <c r="AZ2628" t="s">
        <v>62</v>
      </c>
      <c r="BA2628">
        <v>1084</v>
      </c>
      <c r="BB2628" t="s">
        <v>63</v>
      </c>
    </row>
    <row r="2629" spans="1:54" x14ac:dyDescent="0.25">
      <c r="A2629" s="1">
        <v>45200</v>
      </c>
      <c r="B2629">
        <v>280752</v>
      </c>
      <c r="C2629" t="s">
        <v>13951</v>
      </c>
      <c r="D2629">
        <v>4850</v>
      </c>
      <c r="E2629" t="s">
        <v>48051</v>
      </c>
      <c r="F2629" t="s">
        <v>48525</v>
      </c>
      <c r="G2629">
        <v>32978991</v>
      </c>
      <c r="H2629">
        <v>1016195878</v>
      </c>
      <c r="I2629" t="s">
        <v>48526</v>
      </c>
      <c r="K2629" t="s">
        <v>13952</v>
      </c>
      <c r="L2629" t="s">
        <v>13953</v>
      </c>
      <c r="M2629">
        <v>743</v>
      </c>
      <c r="N2629">
        <v>5</v>
      </c>
      <c r="R2629" s="1">
        <v>43791</v>
      </c>
      <c r="S2629" t="s">
        <v>1808</v>
      </c>
      <c r="W2629">
        <v>0</v>
      </c>
      <c r="X2629" t="s">
        <v>1252</v>
      </c>
      <c r="Y2629">
        <v>1</v>
      </c>
      <c r="Z2629" t="s">
        <v>46545</v>
      </c>
      <c r="AB2629">
        <v>201602</v>
      </c>
      <c r="AC2629">
        <v>149</v>
      </c>
      <c r="AD2629" t="s">
        <v>1085</v>
      </c>
      <c r="AE2629">
        <v>1026</v>
      </c>
      <c r="AF2629" t="s">
        <v>44530</v>
      </c>
      <c r="AG2629">
        <v>1</v>
      </c>
      <c r="AH2629" t="s">
        <v>44482</v>
      </c>
      <c r="AI2629">
        <v>99</v>
      </c>
      <c r="AJ2629" t="s">
        <v>54511</v>
      </c>
      <c r="AK2629">
        <v>376</v>
      </c>
      <c r="AL2629" t="s">
        <v>9249</v>
      </c>
      <c r="AQ2629" t="s">
        <v>13954</v>
      </c>
      <c r="AS2629">
        <v>0</v>
      </c>
      <c r="AT2629" t="s">
        <v>61</v>
      </c>
      <c r="AU2629" t="s">
        <v>13955</v>
      </c>
      <c r="AX2629">
        <v>54.888578619999997</v>
      </c>
      <c r="AY2629">
        <v>12.03244639</v>
      </c>
      <c r="AZ2629" t="s">
        <v>62</v>
      </c>
      <c r="BA2629">
        <v>1085</v>
      </c>
      <c r="BB2629" t="s">
        <v>44618</v>
      </c>
    </row>
    <row r="2630" spans="1:54" x14ac:dyDescent="0.25">
      <c r="A2630" s="1">
        <v>45200</v>
      </c>
      <c r="B2630">
        <v>280753</v>
      </c>
      <c r="C2630" t="s">
        <v>13956</v>
      </c>
      <c r="D2630">
        <v>5300</v>
      </c>
      <c r="E2630" t="s">
        <v>12575</v>
      </c>
      <c r="F2630" t="s">
        <v>13957</v>
      </c>
      <c r="G2630">
        <v>29189706</v>
      </c>
      <c r="H2630">
        <v>1018057332</v>
      </c>
      <c r="I2630" t="s">
        <v>12577</v>
      </c>
      <c r="K2630" t="s">
        <v>13958</v>
      </c>
      <c r="L2630" t="s">
        <v>13959</v>
      </c>
      <c r="M2630">
        <v>562</v>
      </c>
      <c r="N2630">
        <v>1</v>
      </c>
      <c r="R2630" s="1">
        <v>44978</v>
      </c>
      <c r="S2630" t="s">
        <v>56</v>
      </c>
      <c r="T2630">
        <v>440</v>
      </c>
      <c r="U2630" t="s">
        <v>11855</v>
      </c>
      <c r="W2630">
        <v>2</v>
      </c>
      <c r="X2630" t="s">
        <v>57</v>
      </c>
      <c r="Y2630">
        <v>1</v>
      </c>
      <c r="Z2630" t="s">
        <v>46545</v>
      </c>
      <c r="AA2630">
        <v>10</v>
      </c>
      <c r="AB2630">
        <v>201602</v>
      </c>
      <c r="AC2630">
        <v>121</v>
      </c>
      <c r="AD2630" t="s">
        <v>70</v>
      </c>
      <c r="AE2630">
        <v>1012</v>
      </c>
      <c r="AF2630" t="s">
        <v>71</v>
      </c>
      <c r="AG2630">
        <v>1</v>
      </c>
      <c r="AH2630" t="s">
        <v>44482</v>
      </c>
      <c r="AI2630">
        <v>99</v>
      </c>
      <c r="AJ2630" t="s">
        <v>54511</v>
      </c>
      <c r="AK2630">
        <v>440</v>
      </c>
      <c r="AL2630" t="s">
        <v>11855</v>
      </c>
      <c r="AP2630">
        <v>280775</v>
      </c>
      <c r="AQ2630" t="s">
        <v>13960</v>
      </c>
      <c r="AR2630" t="s">
        <v>13961</v>
      </c>
      <c r="AS2630">
        <v>2</v>
      </c>
      <c r="AT2630" t="s">
        <v>1413</v>
      </c>
      <c r="AU2630" t="s">
        <v>13962</v>
      </c>
      <c r="AX2630">
        <v>55.455005100000001</v>
      </c>
      <c r="AY2630">
        <v>10.63761809</v>
      </c>
      <c r="AZ2630" t="s">
        <v>62</v>
      </c>
      <c r="BA2630">
        <v>1083</v>
      </c>
      <c r="BB2630" t="s">
        <v>2861</v>
      </c>
    </row>
    <row r="2631" spans="1:54" x14ac:dyDescent="0.25">
      <c r="A2631" s="1">
        <v>45200</v>
      </c>
      <c r="B2631">
        <v>280754</v>
      </c>
      <c r="C2631" t="s">
        <v>10125</v>
      </c>
      <c r="D2631">
        <v>9400</v>
      </c>
      <c r="E2631" t="s">
        <v>48228</v>
      </c>
      <c r="F2631" t="s">
        <v>13963</v>
      </c>
      <c r="G2631">
        <v>20959835</v>
      </c>
      <c r="H2631">
        <v>1017139653</v>
      </c>
      <c r="I2631" t="s">
        <v>13964</v>
      </c>
      <c r="K2631" t="s">
        <v>13965</v>
      </c>
      <c r="L2631" t="s">
        <v>13966</v>
      </c>
      <c r="M2631">
        <v>4909</v>
      </c>
      <c r="N2631">
        <v>2</v>
      </c>
      <c r="R2631" s="1">
        <v>43791</v>
      </c>
      <c r="S2631" t="s">
        <v>1808</v>
      </c>
      <c r="W2631">
        <v>6</v>
      </c>
      <c r="X2631" t="s">
        <v>1289</v>
      </c>
      <c r="Y2631">
        <v>1</v>
      </c>
      <c r="Z2631" t="s">
        <v>46545</v>
      </c>
      <c r="AB2631">
        <v>201602</v>
      </c>
      <c r="AC2631">
        <v>149</v>
      </c>
      <c r="AD2631" t="s">
        <v>1085</v>
      </c>
      <c r="AE2631">
        <v>1026</v>
      </c>
      <c r="AF2631" t="s">
        <v>44530</v>
      </c>
      <c r="AG2631">
        <v>1</v>
      </c>
      <c r="AH2631" t="s">
        <v>44482</v>
      </c>
      <c r="AI2631">
        <v>99</v>
      </c>
      <c r="AJ2631" t="s">
        <v>54511</v>
      </c>
      <c r="AK2631">
        <v>851</v>
      </c>
      <c r="AL2631" t="s">
        <v>2847</v>
      </c>
      <c r="AQ2631" t="s">
        <v>13967</v>
      </c>
      <c r="AR2631" t="s">
        <v>13968</v>
      </c>
      <c r="AS2631">
        <v>0</v>
      </c>
      <c r="AT2631" t="s">
        <v>61</v>
      </c>
      <c r="AU2631" t="s">
        <v>13969</v>
      </c>
      <c r="AX2631">
        <v>57.066310659999999</v>
      </c>
      <c r="AY2631">
        <v>9.9022432899999995</v>
      </c>
      <c r="AZ2631" t="s">
        <v>62</v>
      </c>
      <c r="BA2631">
        <v>1081</v>
      </c>
      <c r="BB2631" t="s">
        <v>1844</v>
      </c>
    </row>
    <row r="2632" spans="1:54" x14ac:dyDescent="0.25">
      <c r="A2632" s="1">
        <v>45200</v>
      </c>
      <c r="B2632">
        <v>280755</v>
      </c>
      <c r="C2632" t="s">
        <v>13970</v>
      </c>
      <c r="D2632">
        <v>5600</v>
      </c>
      <c r="E2632" t="s">
        <v>13971</v>
      </c>
      <c r="F2632" t="s">
        <v>13972</v>
      </c>
      <c r="G2632">
        <v>29188645</v>
      </c>
      <c r="H2632">
        <v>1019877120</v>
      </c>
      <c r="I2632" t="s">
        <v>13973</v>
      </c>
      <c r="K2632" t="s">
        <v>13974</v>
      </c>
      <c r="L2632" t="s">
        <v>13975</v>
      </c>
      <c r="M2632">
        <v>1152</v>
      </c>
      <c r="N2632">
        <v>26</v>
      </c>
      <c r="R2632" s="1">
        <v>44970</v>
      </c>
      <c r="S2632" t="s">
        <v>56</v>
      </c>
      <c r="T2632">
        <v>430</v>
      </c>
      <c r="U2632" t="s">
        <v>10190</v>
      </c>
      <c r="W2632">
        <v>2</v>
      </c>
      <c r="X2632" t="s">
        <v>57</v>
      </c>
      <c r="Y2632">
        <v>1</v>
      </c>
      <c r="Z2632" t="s">
        <v>46545</v>
      </c>
      <c r="AA2632">
        <v>10</v>
      </c>
      <c r="AB2632">
        <v>201604</v>
      </c>
      <c r="AC2632">
        <v>126</v>
      </c>
      <c r="AD2632" t="s">
        <v>46616</v>
      </c>
      <c r="AE2632">
        <v>1015</v>
      </c>
      <c r="AF2632" t="s">
        <v>46616</v>
      </c>
      <c r="AG2632">
        <v>1</v>
      </c>
      <c r="AH2632" t="s">
        <v>44482</v>
      </c>
      <c r="AI2632">
        <v>99</v>
      </c>
      <c r="AJ2632" t="s">
        <v>54511</v>
      </c>
      <c r="AK2632">
        <v>430</v>
      </c>
      <c r="AL2632" t="s">
        <v>10190</v>
      </c>
      <c r="AQ2632" t="s">
        <v>13976</v>
      </c>
      <c r="AR2632" t="s">
        <v>13977</v>
      </c>
      <c r="AS2632">
        <v>0</v>
      </c>
      <c r="AT2632" t="s">
        <v>61</v>
      </c>
      <c r="AU2632" t="s">
        <v>13978</v>
      </c>
      <c r="AW2632" t="s">
        <v>13979</v>
      </c>
      <c r="AX2632">
        <v>55.145268620000003</v>
      </c>
      <c r="AY2632">
        <v>10.335091950000001</v>
      </c>
      <c r="AZ2632" t="s">
        <v>62</v>
      </c>
      <c r="BA2632">
        <v>1083</v>
      </c>
      <c r="BB2632" t="s">
        <v>2861</v>
      </c>
    </row>
    <row r="2633" spans="1:54" x14ac:dyDescent="0.25">
      <c r="A2633" s="1">
        <v>45200</v>
      </c>
      <c r="B2633">
        <v>280756</v>
      </c>
      <c r="C2633" t="s">
        <v>54744</v>
      </c>
      <c r="D2633">
        <v>8500</v>
      </c>
      <c r="E2633" t="s">
        <v>10210</v>
      </c>
      <c r="F2633" t="s">
        <v>54745</v>
      </c>
      <c r="G2633">
        <v>18887886</v>
      </c>
      <c r="H2633">
        <v>1020120572</v>
      </c>
      <c r="I2633" t="s">
        <v>13980</v>
      </c>
      <c r="K2633" t="s">
        <v>13981</v>
      </c>
      <c r="L2633" t="s">
        <v>13982</v>
      </c>
      <c r="M2633">
        <v>892</v>
      </c>
      <c r="N2633">
        <v>32</v>
      </c>
      <c r="R2633" s="1">
        <v>43427</v>
      </c>
      <c r="S2633" t="s">
        <v>56</v>
      </c>
      <c r="T2633">
        <v>1082</v>
      </c>
      <c r="U2633" t="s">
        <v>2852</v>
      </c>
      <c r="V2633" s="1">
        <v>43405</v>
      </c>
      <c r="W2633">
        <v>7</v>
      </c>
      <c r="X2633" t="s">
        <v>2845</v>
      </c>
      <c r="Y2633">
        <v>8</v>
      </c>
      <c r="Z2633" t="s">
        <v>44534</v>
      </c>
      <c r="AB2633">
        <v>201603</v>
      </c>
      <c r="AC2633">
        <v>149</v>
      </c>
      <c r="AD2633" t="s">
        <v>1085</v>
      </c>
      <c r="AE2633">
        <v>1052</v>
      </c>
      <c r="AF2633" t="s">
        <v>1237</v>
      </c>
      <c r="AG2633">
        <v>3</v>
      </c>
      <c r="AH2633" t="s">
        <v>81</v>
      </c>
      <c r="AI2633">
        <v>99</v>
      </c>
      <c r="AJ2633" t="s">
        <v>54511</v>
      </c>
      <c r="AK2633">
        <v>707</v>
      </c>
      <c r="AL2633" t="s">
        <v>10213</v>
      </c>
      <c r="AQ2633" t="s">
        <v>13983</v>
      </c>
      <c r="AS2633">
        <v>0</v>
      </c>
      <c r="AT2633" t="s">
        <v>61</v>
      </c>
      <c r="AU2633" t="s">
        <v>13984</v>
      </c>
      <c r="AX2633">
        <v>56.463124950000001</v>
      </c>
      <c r="AY2633">
        <v>10.872326360000001</v>
      </c>
      <c r="AZ2633" t="s">
        <v>62</v>
      </c>
      <c r="BA2633">
        <v>1082</v>
      </c>
      <c r="BB2633" t="s">
        <v>2852</v>
      </c>
    </row>
    <row r="2634" spans="1:54" x14ac:dyDescent="0.25">
      <c r="A2634" s="1">
        <v>45200</v>
      </c>
      <c r="B2634">
        <v>280757</v>
      </c>
      <c r="C2634" t="s">
        <v>13985</v>
      </c>
      <c r="D2634">
        <v>2770</v>
      </c>
      <c r="E2634" t="s">
        <v>2082</v>
      </c>
      <c r="F2634" t="s">
        <v>13986</v>
      </c>
      <c r="G2634">
        <v>65113015</v>
      </c>
      <c r="H2634">
        <v>1016600535</v>
      </c>
      <c r="I2634" t="s">
        <v>13987</v>
      </c>
      <c r="K2634" t="s">
        <v>3781</v>
      </c>
      <c r="L2634" t="s">
        <v>48527</v>
      </c>
      <c r="M2634">
        <v>2435</v>
      </c>
      <c r="N2634">
        <v>27</v>
      </c>
      <c r="R2634" s="1">
        <v>44638</v>
      </c>
      <c r="S2634" t="s">
        <v>56</v>
      </c>
      <c r="T2634">
        <v>153</v>
      </c>
      <c r="U2634" t="s">
        <v>46943</v>
      </c>
      <c r="W2634">
        <v>2</v>
      </c>
      <c r="X2634" t="s">
        <v>57</v>
      </c>
      <c r="Y2634">
        <v>8</v>
      </c>
      <c r="Z2634" t="s">
        <v>44534</v>
      </c>
      <c r="AB2634">
        <v>201603</v>
      </c>
      <c r="AC2634">
        <v>127</v>
      </c>
      <c r="AD2634" t="s">
        <v>1237</v>
      </c>
      <c r="AE2634">
        <v>1052</v>
      </c>
      <c r="AF2634" t="s">
        <v>1237</v>
      </c>
      <c r="AG2634">
        <v>1</v>
      </c>
      <c r="AH2634" t="s">
        <v>44482</v>
      </c>
      <c r="AI2634">
        <v>99</v>
      </c>
      <c r="AJ2634" t="s">
        <v>54511</v>
      </c>
      <c r="AK2634">
        <v>185</v>
      </c>
      <c r="AL2634" t="s">
        <v>52891</v>
      </c>
      <c r="AQ2634" t="s">
        <v>13988</v>
      </c>
      <c r="AR2634" t="s">
        <v>3785</v>
      </c>
      <c r="AS2634">
        <v>0</v>
      </c>
      <c r="AT2634" t="s">
        <v>61</v>
      </c>
      <c r="AU2634" t="s">
        <v>48528</v>
      </c>
      <c r="AZ2634" t="s">
        <v>62</v>
      </c>
      <c r="BA2634">
        <v>1084</v>
      </c>
      <c r="BB2634" t="s">
        <v>63</v>
      </c>
    </row>
    <row r="2635" spans="1:54" x14ac:dyDescent="0.25">
      <c r="A2635" s="1">
        <v>45200</v>
      </c>
      <c r="B2635">
        <v>280758</v>
      </c>
      <c r="C2635" t="s">
        <v>13989</v>
      </c>
      <c r="D2635">
        <v>5000</v>
      </c>
      <c r="E2635" t="s">
        <v>10607</v>
      </c>
      <c r="F2635" t="s">
        <v>13990</v>
      </c>
      <c r="G2635">
        <v>29542791</v>
      </c>
      <c r="H2635">
        <v>1021221216</v>
      </c>
      <c r="I2635" t="s">
        <v>13991</v>
      </c>
      <c r="K2635" t="s">
        <v>13992</v>
      </c>
      <c r="L2635" t="s">
        <v>13993</v>
      </c>
      <c r="M2635">
        <v>4522</v>
      </c>
      <c r="N2635">
        <v>21</v>
      </c>
      <c r="R2635" s="1">
        <v>43726</v>
      </c>
      <c r="S2635" t="s">
        <v>56</v>
      </c>
      <c r="W2635">
        <v>4</v>
      </c>
      <c r="X2635" t="s">
        <v>725</v>
      </c>
      <c r="Y2635">
        <v>1</v>
      </c>
      <c r="Z2635" t="s">
        <v>46545</v>
      </c>
      <c r="AB2635">
        <v>201603</v>
      </c>
      <c r="AC2635">
        <v>137</v>
      </c>
      <c r="AD2635" t="s">
        <v>1410</v>
      </c>
      <c r="AE2635">
        <v>1053</v>
      </c>
      <c r="AF2635" t="s">
        <v>1410</v>
      </c>
      <c r="AG2635">
        <v>1</v>
      </c>
      <c r="AH2635" t="s">
        <v>44482</v>
      </c>
      <c r="AI2635">
        <v>99</v>
      </c>
      <c r="AJ2635" t="s">
        <v>54511</v>
      </c>
      <c r="AK2635">
        <v>461</v>
      </c>
      <c r="AL2635" t="s">
        <v>10612</v>
      </c>
      <c r="AP2635">
        <v>461248</v>
      </c>
      <c r="AQ2635" t="s">
        <v>13994</v>
      </c>
      <c r="AR2635" t="s">
        <v>13995</v>
      </c>
      <c r="AS2635">
        <v>2</v>
      </c>
      <c r="AT2635" t="s">
        <v>1413</v>
      </c>
      <c r="AU2635" t="s">
        <v>13996</v>
      </c>
      <c r="AX2635">
        <v>55.402368250000002</v>
      </c>
      <c r="AY2635">
        <v>10.38129528</v>
      </c>
      <c r="AZ2635" t="s">
        <v>62</v>
      </c>
      <c r="BA2635">
        <v>1083</v>
      </c>
      <c r="BB2635" t="s">
        <v>2861</v>
      </c>
    </row>
    <row r="2636" spans="1:54" x14ac:dyDescent="0.25">
      <c r="A2636" s="1">
        <v>45200</v>
      </c>
      <c r="B2636">
        <v>280759</v>
      </c>
      <c r="C2636" t="s">
        <v>13997</v>
      </c>
      <c r="D2636">
        <v>9000</v>
      </c>
      <c r="E2636" t="s">
        <v>10638</v>
      </c>
      <c r="F2636" t="s">
        <v>13998</v>
      </c>
      <c r="G2636">
        <v>29189420</v>
      </c>
      <c r="H2636">
        <v>1003385061</v>
      </c>
      <c r="I2636" t="s">
        <v>13999</v>
      </c>
      <c r="K2636" t="s">
        <v>14000</v>
      </c>
      <c r="L2636" t="s">
        <v>53224</v>
      </c>
      <c r="M2636">
        <v>2797</v>
      </c>
      <c r="N2636">
        <v>1</v>
      </c>
      <c r="R2636" s="1">
        <v>44083</v>
      </c>
      <c r="S2636" t="s">
        <v>56</v>
      </c>
      <c r="T2636">
        <v>851</v>
      </c>
      <c r="U2636" t="s">
        <v>2847</v>
      </c>
      <c r="W2636">
        <v>2</v>
      </c>
      <c r="X2636" t="s">
        <v>57</v>
      </c>
      <c r="Y2636">
        <v>1</v>
      </c>
      <c r="Z2636" t="s">
        <v>46545</v>
      </c>
      <c r="AB2636">
        <v>201604</v>
      </c>
      <c r="AC2636">
        <v>125</v>
      </c>
      <c r="AD2636" t="s">
        <v>1344</v>
      </c>
      <c r="AE2636">
        <v>1014</v>
      </c>
      <c r="AF2636" t="s">
        <v>1352</v>
      </c>
      <c r="AG2636">
        <v>1</v>
      </c>
      <c r="AH2636" t="s">
        <v>44482</v>
      </c>
      <c r="AI2636">
        <v>99</v>
      </c>
      <c r="AJ2636" t="s">
        <v>54511</v>
      </c>
      <c r="AK2636">
        <v>851</v>
      </c>
      <c r="AL2636" t="s">
        <v>2847</v>
      </c>
      <c r="AQ2636" t="s">
        <v>14001</v>
      </c>
      <c r="AR2636" t="s">
        <v>14002</v>
      </c>
      <c r="AS2636">
        <v>0</v>
      </c>
      <c r="AT2636" t="s">
        <v>61</v>
      </c>
      <c r="AU2636" t="s">
        <v>53225</v>
      </c>
      <c r="AV2636" t="s">
        <v>14003</v>
      </c>
      <c r="AX2636">
        <v>57.046384019999998</v>
      </c>
      <c r="AY2636">
        <v>9.9329398999999992</v>
      </c>
      <c r="AZ2636" t="s">
        <v>62</v>
      </c>
      <c r="BA2636">
        <v>1081</v>
      </c>
      <c r="BB2636" t="s">
        <v>1844</v>
      </c>
    </row>
    <row r="2637" spans="1:54" x14ac:dyDescent="0.25">
      <c r="A2637" s="1">
        <v>45200</v>
      </c>
      <c r="B2637">
        <v>280760</v>
      </c>
      <c r="C2637" t="s">
        <v>12121</v>
      </c>
      <c r="D2637">
        <v>8700</v>
      </c>
      <c r="E2637" t="s">
        <v>10173</v>
      </c>
      <c r="F2637" t="s">
        <v>12121</v>
      </c>
      <c r="G2637">
        <v>29189889</v>
      </c>
      <c r="H2637">
        <v>1003338342</v>
      </c>
      <c r="I2637" t="s">
        <v>14004</v>
      </c>
      <c r="K2637" t="s">
        <v>14005</v>
      </c>
      <c r="L2637" t="s">
        <v>12123</v>
      </c>
      <c r="M2637">
        <v>2433</v>
      </c>
      <c r="N2637">
        <v>6</v>
      </c>
      <c r="R2637" s="1">
        <v>44896</v>
      </c>
      <c r="S2637" t="s">
        <v>56</v>
      </c>
      <c r="T2637">
        <v>615</v>
      </c>
      <c r="U2637" t="s">
        <v>10177</v>
      </c>
      <c r="W2637">
        <v>2</v>
      </c>
      <c r="X2637" t="s">
        <v>57</v>
      </c>
      <c r="Y2637">
        <v>1</v>
      </c>
      <c r="Z2637" t="s">
        <v>46545</v>
      </c>
      <c r="AA2637">
        <v>9</v>
      </c>
      <c r="AB2637">
        <v>198501</v>
      </c>
      <c r="AC2637">
        <v>121</v>
      </c>
      <c r="AD2637" t="s">
        <v>70</v>
      </c>
      <c r="AE2637">
        <v>1012</v>
      </c>
      <c r="AF2637" t="s">
        <v>71</v>
      </c>
      <c r="AG2637">
        <v>4</v>
      </c>
      <c r="AH2637" t="s">
        <v>44547</v>
      </c>
      <c r="AI2637">
        <v>99</v>
      </c>
      <c r="AJ2637" t="s">
        <v>54511</v>
      </c>
      <c r="AK2637">
        <v>615</v>
      </c>
      <c r="AL2637" t="s">
        <v>10177</v>
      </c>
      <c r="AQ2637" t="s">
        <v>12124</v>
      </c>
      <c r="AR2637" t="s">
        <v>12125</v>
      </c>
      <c r="AS2637">
        <v>1</v>
      </c>
      <c r="AT2637" t="s">
        <v>1446</v>
      </c>
      <c r="AU2637" t="s">
        <v>12126</v>
      </c>
      <c r="AX2637">
        <v>55.872399129999998</v>
      </c>
      <c r="AY2637">
        <v>9.8393645999999997</v>
      </c>
      <c r="AZ2637" t="s">
        <v>62</v>
      </c>
      <c r="BA2637">
        <v>1082</v>
      </c>
      <c r="BB2637" t="s">
        <v>2852</v>
      </c>
    </row>
    <row r="2638" spans="1:54" x14ac:dyDescent="0.25">
      <c r="A2638" s="1">
        <v>45200</v>
      </c>
      <c r="B2638">
        <v>280761</v>
      </c>
      <c r="C2638" t="s">
        <v>14006</v>
      </c>
      <c r="D2638">
        <v>8700</v>
      </c>
      <c r="E2638" t="s">
        <v>10173</v>
      </c>
      <c r="F2638" t="s">
        <v>14007</v>
      </c>
      <c r="G2638">
        <v>29189889</v>
      </c>
      <c r="H2638">
        <v>1003338342</v>
      </c>
      <c r="I2638" t="s">
        <v>14004</v>
      </c>
      <c r="K2638" t="s">
        <v>14005</v>
      </c>
      <c r="L2638" t="s">
        <v>12123</v>
      </c>
      <c r="M2638">
        <v>2433</v>
      </c>
      <c r="N2638">
        <v>6</v>
      </c>
      <c r="R2638" s="1">
        <v>44908</v>
      </c>
      <c r="S2638" t="s">
        <v>56</v>
      </c>
      <c r="T2638">
        <v>615</v>
      </c>
      <c r="U2638" t="s">
        <v>10177</v>
      </c>
      <c r="W2638">
        <v>2</v>
      </c>
      <c r="X2638" t="s">
        <v>57</v>
      </c>
      <c r="Y2638">
        <v>1</v>
      </c>
      <c r="Z2638" t="s">
        <v>46545</v>
      </c>
      <c r="AA2638">
        <v>9</v>
      </c>
      <c r="AB2638">
        <v>201603</v>
      </c>
      <c r="AC2638">
        <v>126</v>
      </c>
      <c r="AD2638" t="s">
        <v>46616</v>
      </c>
      <c r="AE2638">
        <v>1015</v>
      </c>
      <c r="AF2638" t="s">
        <v>46616</v>
      </c>
      <c r="AG2638">
        <v>1</v>
      </c>
      <c r="AH2638" t="s">
        <v>44482</v>
      </c>
      <c r="AI2638">
        <v>99</v>
      </c>
      <c r="AJ2638" t="s">
        <v>54511</v>
      </c>
      <c r="AK2638">
        <v>615</v>
      </c>
      <c r="AL2638" t="s">
        <v>10177</v>
      </c>
      <c r="AP2638">
        <v>280760</v>
      </c>
      <c r="AQ2638" t="s">
        <v>12124</v>
      </c>
      <c r="AR2638" t="s">
        <v>12125</v>
      </c>
      <c r="AS2638">
        <v>2</v>
      </c>
      <c r="AT2638" t="s">
        <v>1413</v>
      </c>
      <c r="AU2638" t="s">
        <v>12126</v>
      </c>
      <c r="AX2638">
        <v>55.872399129999998</v>
      </c>
      <c r="AY2638">
        <v>9.8393645999999997</v>
      </c>
      <c r="AZ2638" t="s">
        <v>62</v>
      </c>
      <c r="BA2638">
        <v>1082</v>
      </c>
      <c r="BB2638" t="s">
        <v>2852</v>
      </c>
    </row>
    <row r="2639" spans="1:54" x14ac:dyDescent="0.25">
      <c r="A2639" s="1">
        <v>45200</v>
      </c>
      <c r="B2639">
        <v>280762</v>
      </c>
      <c r="C2639" t="s">
        <v>14008</v>
      </c>
      <c r="D2639">
        <v>3700</v>
      </c>
      <c r="E2639" t="s">
        <v>48373</v>
      </c>
      <c r="F2639" t="s">
        <v>48529</v>
      </c>
      <c r="G2639">
        <v>12565054</v>
      </c>
      <c r="H2639">
        <v>1021105542</v>
      </c>
      <c r="I2639" t="s">
        <v>14009</v>
      </c>
      <c r="K2639" t="s">
        <v>14010</v>
      </c>
      <c r="L2639" t="s">
        <v>13281</v>
      </c>
      <c r="M2639">
        <v>2676</v>
      </c>
      <c r="N2639">
        <v>1</v>
      </c>
      <c r="R2639" s="1">
        <v>44879</v>
      </c>
      <c r="S2639" t="s">
        <v>56</v>
      </c>
      <c r="V2639" s="1">
        <v>44866</v>
      </c>
      <c r="W2639">
        <v>4</v>
      </c>
      <c r="X2639" t="s">
        <v>725</v>
      </c>
      <c r="Y2639">
        <v>4</v>
      </c>
      <c r="Z2639" t="s">
        <v>1324</v>
      </c>
      <c r="AB2639">
        <v>201602</v>
      </c>
      <c r="AC2639">
        <v>355</v>
      </c>
      <c r="AD2639" t="s">
        <v>1734</v>
      </c>
      <c r="AE2639">
        <v>1081</v>
      </c>
      <c r="AF2639" t="s">
        <v>1735</v>
      </c>
      <c r="AG2639">
        <v>3</v>
      </c>
      <c r="AH2639" t="s">
        <v>81</v>
      </c>
      <c r="AI2639">
        <v>99</v>
      </c>
      <c r="AJ2639" t="s">
        <v>54511</v>
      </c>
      <c r="AK2639">
        <v>400</v>
      </c>
      <c r="AL2639" t="s">
        <v>12863</v>
      </c>
      <c r="AM2639">
        <v>2</v>
      </c>
      <c r="AN2639" t="s">
        <v>119</v>
      </c>
      <c r="AO2639">
        <v>101408</v>
      </c>
      <c r="AP2639">
        <v>101408</v>
      </c>
      <c r="AQ2639" t="s">
        <v>1736</v>
      </c>
      <c r="AR2639" t="s">
        <v>1737</v>
      </c>
      <c r="AS2639">
        <v>2</v>
      </c>
      <c r="AT2639" t="s">
        <v>1413</v>
      </c>
      <c r="AU2639" t="s">
        <v>13282</v>
      </c>
      <c r="AX2639">
        <v>55.1065775</v>
      </c>
      <c r="AY2639">
        <v>14.71293578</v>
      </c>
      <c r="AZ2639" t="s">
        <v>62</v>
      </c>
      <c r="BA2639">
        <v>1084</v>
      </c>
      <c r="BB2639" t="s">
        <v>63</v>
      </c>
    </row>
    <row r="2640" spans="1:54" x14ac:dyDescent="0.25">
      <c r="A2640" s="1">
        <v>45200</v>
      </c>
      <c r="B2640">
        <v>280763</v>
      </c>
      <c r="C2640" t="s">
        <v>14011</v>
      </c>
      <c r="D2640">
        <v>5230</v>
      </c>
      <c r="E2640" t="s">
        <v>11788</v>
      </c>
      <c r="F2640" t="s">
        <v>14012</v>
      </c>
      <c r="G2640">
        <v>29283958</v>
      </c>
      <c r="H2640">
        <v>1003403113</v>
      </c>
      <c r="I2640" t="s">
        <v>14013</v>
      </c>
      <c r="K2640" t="s">
        <v>14014</v>
      </c>
      <c r="L2640" t="s">
        <v>14015</v>
      </c>
      <c r="M2640">
        <v>1186</v>
      </c>
      <c r="N2640">
        <v>55</v>
      </c>
      <c r="R2640" s="1">
        <v>43791</v>
      </c>
      <c r="S2640" t="s">
        <v>1808</v>
      </c>
      <c r="W2640">
        <v>4</v>
      </c>
      <c r="X2640" t="s">
        <v>725</v>
      </c>
      <c r="Y2640">
        <v>4</v>
      </c>
      <c r="Z2640" t="s">
        <v>1324</v>
      </c>
      <c r="AB2640">
        <v>201604</v>
      </c>
      <c r="AC2640">
        <v>301</v>
      </c>
      <c r="AD2640" t="s">
        <v>1853</v>
      </c>
      <c r="AE2640">
        <v>1133</v>
      </c>
      <c r="AF2640" t="s">
        <v>14016</v>
      </c>
      <c r="AG2640">
        <v>1</v>
      </c>
      <c r="AH2640" t="s">
        <v>44482</v>
      </c>
      <c r="AI2640">
        <v>99</v>
      </c>
      <c r="AJ2640" t="s">
        <v>54511</v>
      </c>
      <c r="AK2640">
        <v>461</v>
      </c>
      <c r="AL2640" t="s">
        <v>10612</v>
      </c>
      <c r="AP2640">
        <v>461437</v>
      </c>
      <c r="AQ2640" t="s">
        <v>14017</v>
      </c>
      <c r="AR2640" t="s">
        <v>14018</v>
      </c>
      <c r="AS2640">
        <v>2</v>
      </c>
      <c r="AT2640" t="s">
        <v>1413</v>
      </c>
      <c r="AU2640" t="s">
        <v>14019</v>
      </c>
      <c r="AX2640">
        <v>55.368643710000001</v>
      </c>
      <c r="AY2640">
        <v>10.428177460000001</v>
      </c>
      <c r="AZ2640" t="s">
        <v>62</v>
      </c>
      <c r="BA2640">
        <v>1083</v>
      </c>
      <c r="BB2640" t="s">
        <v>2861</v>
      </c>
    </row>
    <row r="2641" spans="1:54" x14ac:dyDescent="0.25">
      <c r="A2641" s="1">
        <v>45200</v>
      </c>
      <c r="B2641">
        <v>280764</v>
      </c>
      <c r="C2641" t="s">
        <v>14020</v>
      </c>
      <c r="D2641">
        <v>5230</v>
      </c>
      <c r="E2641" t="s">
        <v>11788</v>
      </c>
      <c r="F2641" t="s">
        <v>14021</v>
      </c>
      <c r="G2641">
        <v>29283958</v>
      </c>
      <c r="H2641">
        <v>1003403113</v>
      </c>
      <c r="I2641" t="s">
        <v>14022</v>
      </c>
      <c r="K2641" t="s">
        <v>14023</v>
      </c>
      <c r="L2641" t="s">
        <v>14015</v>
      </c>
      <c r="M2641">
        <v>1186</v>
      </c>
      <c r="N2641">
        <v>55</v>
      </c>
      <c r="R2641" s="1">
        <v>43791</v>
      </c>
      <c r="S2641" t="s">
        <v>1808</v>
      </c>
      <c r="W2641">
        <v>4</v>
      </c>
      <c r="X2641" t="s">
        <v>725</v>
      </c>
      <c r="Y2641">
        <v>4</v>
      </c>
      <c r="Z2641" t="s">
        <v>1324</v>
      </c>
      <c r="AB2641">
        <v>201604</v>
      </c>
      <c r="AC2641">
        <v>301</v>
      </c>
      <c r="AD2641" t="s">
        <v>1853</v>
      </c>
      <c r="AE2641">
        <v>1133</v>
      </c>
      <c r="AF2641" t="s">
        <v>14016</v>
      </c>
      <c r="AG2641">
        <v>1</v>
      </c>
      <c r="AH2641" t="s">
        <v>44482</v>
      </c>
      <c r="AI2641">
        <v>99</v>
      </c>
      <c r="AJ2641" t="s">
        <v>54511</v>
      </c>
      <c r="AK2641">
        <v>461</v>
      </c>
      <c r="AL2641" t="s">
        <v>10612</v>
      </c>
      <c r="AP2641">
        <v>461437</v>
      </c>
      <c r="AQ2641" t="s">
        <v>14024</v>
      </c>
      <c r="AS2641">
        <v>2</v>
      </c>
      <c r="AT2641" t="s">
        <v>1413</v>
      </c>
      <c r="AU2641" t="s">
        <v>14019</v>
      </c>
      <c r="AX2641">
        <v>55.368643710000001</v>
      </c>
      <c r="AY2641">
        <v>10.428177460000001</v>
      </c>
      <c r="AZ2641" t="s">
        <v>62</v>
      </c>
      <c r="BA2641">
        <v>1083</v>
      </c>
      <c r="BB2641" t="s">
        <v>2861</v>
      </c>
    </row>
    <row r="2642" spans="1:54" x14ac:dyDescent="0.25">
      <c r="A2642" s="1">
        <v>45200</v>
      </c>
      <c r="B2642">
        <v>280765</v>
      </c>
      <c r="C2642" t="s">
        <v>14025</v>
      </c>
      <c r="D2642">
        <v>5230</v>
      </c>
      <c r="E2642" t="s">
        <v>11788</v>
      </c>
      <c r="F2642" t="s">
        <v>14026</v>
      </c>
      <c r="G2642">
        <v>29283958</v>
      </c>
      <c r="H2642">
        <v>1003403113</v>
      </c>
      <c r="I2642" t="s">
        <v>14027</v>
      </c>
      <c r="K2642" t="s">
        <v>14028</v>
      </c>
      <c r="L2642" t="s">
        <v>14029</v>
      </c>
      <c r="M2642">
        <v>1186</v>
      </c>
      <c r="N2642">
        <v>55</v>
      </c>
      <c r="R2642" s="1">
        <v>43791</v>
      </c>
      <c r="S2642" t="s">
        <v>1808</v>
      </c>
      <c r="W2642">
        <v>4</v>
      </c>
      <c r="X2642" t="s">
        <v>725</v>
      </c>
      <c r="Y2642">
        <v>4</v>
      </c>
      <c r="Z2642" t="s">
        <v>1324</v>
      </c>
      <c r="AB2642">
        <v>201604</v>
      </c>
      <c r="AC2642">
        <v>301</v>
      </c>
      <c r="AD2642" t="s">
        <v>1853</v>
      </c>
      <c r="AE2642">
        <v>1133</v>
      </c>
      <c r="AF2642" t="s">
        <v>14016</v>
      </c>
      <c r="AG2642">
        <v>1</v>
      </c>
      <c r="AH2642" t="s">
        <v>44482</v>
      </c>
      <c r="AI2642">
        <v>99</v>
      </c>
      <c r="AJ2642" t="s">
        <v>54511</v>
      </c>
      <c r="AK2642">
        <v>461</v>
      </c>
      <c r="AL2642" t="s">
        <v>10612</v>
      </c>
      <c r="AP2642">
        <v>461437</v>
      </c>
      <c r="AQ2642" t="s">
        <v>14030</v>
      </c>
      <c r="AS2642">
        <v>2</v>
      </c>
      <c r="AT2642" t="s">
        <v>1413</v>
      </c>
      <c r="AU2642" t="s">
        <v>14019</v>
      </c>
      <c r="AV2642" t="s">
        <v>14031</v>
      </c>
      <c r="AX2642">
        <v>55.368643710000001</v>
      </c>
      <c r="AY2642">
        <v>10.428177460000001</v>
      </c>
      <c r="AZ2642" t="s">
        <v>62</v>
      </c>
      <c r="BA2642">
        <v>1083</v>
      </c>
      <c r="BB2642" t="s">
        <v>2861</v>
      </c>
    </row>
    <row r="2643" spans="1:54" x14ac:dyDescent="0.25">
      <c r="A2643" s="1">
        <v>45200</v>
      </c>
      <c r="B2643">
        <v>280766</v>
      </c>
      <c r="C2643" t="s">
        <v>14032</v>
      </c>
      <c r="D2643">
        <v>5000</v>
      </c>
      <c r="E2643" t="s">
        <v>10607</v>
      </c>
      <c r="F2643" t="s">
        <v>14033</v>
      </c>
      <c r="G2643">
        <v>29283958</v>
      </c>
      <c r="H2643">
        <v>1011488419</v>
      </c>
      <c r="I2643" t="s">
        <v>14034</v>
      </c>
      <c r="K2643" t="s">
        <v>14035</v>
      </c>
      <c r="L2643" t="s">
        <v>48530</v>
      </c>
      <c r="M2643">
        <v>3892</v>
      </c>
      <c r="N2643">
        <v>19</v>
      </c>
      <c r="P2643">
        <v>3</v>
      </c>
      <c r="R2643" s="1">
        <v>44642</v>
      </c>
      <c r="S2643" t="s">
        <v>56</v>
      </c>
      <c r="W2643">
        <v>4</v>
      </c>
      <c r="X2643" t="s">
        <v>725</v>
      </c>
      <c r="Y2643">
        <v>4</v>
      </c>
      <c r="Z2643" t="s">
        <v>1324</v>
      </c>
      <c r="AB2643">
        <v>201604</v>
      </c>
      <c r="AC2643">
        <v>301</v>
      </c>
      <c r="AD2643" t="s">
        <v>1853</v>
      </c>
      <c r="AE2643">
        <v>1133</v>
      </c>
      <c r="AF2643" t="s">
        <v>14016</v>
      </c>
      <c r="AG2643">
        <v>1</v>
      </c>
      <c r="AH2643" t="s">
        <v>44482</v>
      </c>
      <c r="AI2643">
        <v>99</v>
      </c>
      <c r="AJ2643" t="s">
        <v>54511</v>
      </c>
      <c r="AK2643">
        <v>461</v>
      </c>
      <c r="AL2643" t="s">
        <v>10612</v>
      </c>
      <c r="AP2643">
        <v>461437</v>
      </c>
      <c r="AQ2643" t="s">
        <v>14036</v>
      </c>
      <c r="AR2643" t="s">
        <v>14018</v>
      </c>
      <c r="AS2643">
        <v>2</v>
      </c>
      <c r="AT2643" t="s">
        <v>1413</v>
      </c>
      <c r="AU2643" t="s">
        <v>48531</v>
      </c>
      <c r="AV2643" t="s">
        <v>14037</v>
      </c>
      <c r="AX2643">
        <v>55.386660829999997</v>
      </c>
      <c r="AY2643">
        <v>10.362626240000001</v>
      </c>
      <c r="AZ2643" t="s">
        <v>62</v>
      </c>
      <c r="BA2643">
        <v>1083</v>
      </c>
      <c r="BB2643" t="s">
        <v>2861</v>
      </c>
    </row>
    <row r="2644" spans="1:54" x14ac:dyDescent="0.25">
      <c r="A2644" s="1">
        <v>45200</v>
      </c>
      <c r="B2644">
        <v>280767</v>
      </c>
      <c r="C2644" t="s">
        <v>14038</v>
      </c>
      <c r="D2644">
        <v>5230</v>
      </c>
      <c r="E2644" t="s">
        <v>11788</v>
      </c>
      <c r="F2644" t="s">
        <v>14039</v>
      </c>
      <c r="G2644">
        <v>29283958</v>
      </c>
      <c r="H2644">
        <v>1003403113</v>
      </c>
      <c r="I2644" t="s">
        <v>48532</v>
      </c>
      <c r="K2644" t="s">
        <v>14040</v>
      </c>
      <c r="L2644" t="s">
        <v>14029</v>
      </c>
      <c r="M2644">
        <v>1186</v>
      </c>
      <c r="N2644">
        <v>55</v>
      </c>
      <c r="R2644" s="1">
        <v>43791</v>
      </c>
      <c r="S2644" t="s">
        <v>1808</v>
      </c>
      <c r="W2644">
        <v>4</v>
      </c>
      <c r="X2644" t="s">
        <v>725</v>
      </c>
      <c r="Y2644">
        <v>4</v>
      </c>
      <c r="Z2644" t="s">
        <v>1324</v>
      </c>
      <c r="AB2644">
        <v>201604</v>
      </c>
      <c r="AC2644">
        <v>301</v>
      </c>
      <c r="AD2644" t="s">
        <v>1853</v>
      </c>
      <c r="AE2644">
        <v>1133</v>
      </c>
      <c r="AF2644" t="s">
        <v>14016</v>
      </c>
      <c r="AG2644">
        <v>1</v>
      </c>
      <c r="AH2644" t="s">
        <v>44482</v>
      </c>
      <c r="AI2644">
        <v>99</v>
      </c>
      <c r="AJ2644" t="s">
        <v>54511</v>
      </c>
      <c r="AK2644">
        <v>461</v>
      </c>
      <c r="AL2644" t="s">
        <v>10612</v>
      </c>
      <c r="AP2644">
        <v>461437</v>
      </c>
      <c r="AQ2644" t="s">
        <v>14041</v>
      </c>
      <c r="AS2644">
        <v>2</v>
      </c>
      <c r="AT2644" t="s">
        <v>1413</v>
      </c>
      <c r="AU2644" t="s">
        <v>14019</v>
      </c>
      <c r="AV2644" t="s">
        <v>14031</v>
      </c>
      <c r="AX2644">
        <v>55.368643710000001</v>
      </c>
      <c r="AY2644">
        <v>10.428177460000001</v>
      </c>
      <c r="AZ2644" t="s">
        <v>62</v>
      </c>
      <c r="BA2644">
        <v>1083</v>
      </c>
      <c r="BB2644" t="s">
        <v>2861</v>
      </c>
    </row>
    <row r="2645" spans="1:54" x14ac:dyDescent="0.25">
      <c r="A2645" s="1">
        <v>45200</v>
      </c>
      <c r="B2645">
        <v>280768</v>
      </c>
      <c r="C2645" t="s">
        <v>14042</v>
      </c>
      <c r="D2645">
        <v>1435</v>
      </c>
      <c r="E2645" t="s">
        <v>46546</v>
      </c>
      <c r="F2645" t="s">
        <v>14043</v>
      </c>
      <c r="G2645">
        <v>18975734</v>
      </c>
      <c r="H2645">
        <v>1003405013</v>
      </c>
      <c r="I2645" t="s">
        <v>14044</v>
      </c>
      <c r="K2645" t="s">
        <v>14045</v>
      </c>
      <c r="L2645" t="s">
        <v>55883</v>
      </c>
      <c r="M2645">
        <v>5514</v>
      </c>
      <c r="N2645">
        <v>10</v>
      </c>
      <c r="P2645">
        <v>2</v>
      </c>
      <c r="R2645" s="1">
        <v>44320</v>
      </c>
      <c r="S2645" t="s">
        <v>56</v>
      </c>
      <c r="W2645">
        <v>4</v>
      </c>
      <c r="X2645" t="s">
        <v>725</v>
      </c>
      <c r="Y2645">
        <v>4</v>
      </c>
      <c r="Z2645" t="s">
        <v>1324</v>
      </c>
      <c r="AB2645">
        <v>201604</v>
      </c>
      <c r="AC2645">
        <v>301</v>
      </c>
      <c r="AD2645" t="s">
        <v>1853</v>
      </c>
      <c r="AE2645">
        <v>1133</v>
      </c>
      <c r="AF2645" t="s">
        <v>14016</v>
      </c>
      <c r="AG2645">
        <v>1</v>
      </c>
      <c r="AH2645" t="s">
        <v>44482</v>
      </c>
      <c r="AI2645">
        <v>99</v>
      </c>
      <c r="AJ2645" t="s">
        <v>54511</v>
      </c>
      <c r="AK2645">
        <v>101</v>
      </c>
      <c r="AL2645" t="s">
        <v>46544</v>
      </c>
      <c r="AP2645">
        <v>280299</v>
      </c>
      <c r="AQ2645" t="s">
        <v>14046</v>
      </c>
      <c r="AS2645">
        <v>2</v>
      </c>
      <c r="AT2645" t="s">
        <v>1413</v>
      </c>
      <c r="AU2645" t="s">
        <v>55730</v>
      </c>
      <c r="AX2645">
        <v>55.681560339999997</v>
      </c>
      <c r="AY2645">
        <v>12.603546039999999</v>
      </c>
      <c r="AZ2645" t="s">
        <v>62</v>
      </c>
      <c r="BA2645">
        <v>1084</v>
      </c>
      <c r="BB2645" t="s">
        <v>63</v>
      </c>
    </row>
    <row r="2646" spans="1:54" x14ac:dyDescent="0.25">
      <c r="A2646" s="1">
        <v>45200</v>
      </c>
      <c r="B2646">
        <v>280769</v>
      </c>
      <c r="C2646" t="s">
        <v>14047</v>
      </c>
      <c r="D2646">
        <v>8000</v>
      </c>
      <c r="E2646" t="s">
        <v>10166</v>
      </c>
      <c r="F2646" t="s">
        <v>14048</v>
      </c>
      <c r="G2646">
        <v>27120717</v>
      </c>
      <c r="H2646">
        <v>1003405062</v>
      </c>
      <c r="I2646" t="s">
        <v>14049</v>
      </c>
      <c r="K2646" t="s">
        <v>14050</v>
      </c>
      <c r="L2646" t="s">
        <v>14051</v>
      </c>
      <c r="M2646">
        <v>27</v>
      </c>
      <c r="N2646">
        <v>7</v>
      </c>
      <c r="R2646" s="1">
        <v>44986</v>
      </c>
      <c r="S2646" t="s">
        <v>56</v>
      </c>
      <c r="W2646">
        <v>4</v>
      </c>
      <c r="X2646" t="s">
        <v>725</v>
      </c>
      <c r="Y2646">
        <v>4</v>
      </c>
      <c r="Z2646" t="s">
        <v>1324</v>
      </c>
      <c r="AB2646">
        <v>201604</v>
      </c>
      <c r="AC2646">
        <v>301</v>
      </c>
      <c r="AD2646" t="s">
        <v>1853</v>
      </c>
      <c r="AE2646">
        <v>1133</v>
      </c>
      <c r="AF2646" t="s">
        <v>14016</v>
      </c>
      <c r="AG2646">
        <v>1</v>
      </c>
      <c r="AH2646" t="s">
        <v>44482</v>
      </c>
      <c r="AI2646">
        <v>99</v>
      </c>
      <c r="AJ2646" t="s">
        <v>54511</v>
      </c>
      <c r="AK2646">
        <v>751</v>
      </c>
      <c r="AL2646" t="s">
        <v>10168</v>
      </c>
      <c r="AP2646">
        <v>751426</v>
      </c>
      <c r="AQ2646" t="s">
        <v>14052</v>
      </c>
      <c r="AS2646">
        <v>2</v>
      </c>
      <c r="AT2646" t="s">
        <v>1413</v>
      </c>
      <c r="AU2646" t="s">
        <v>14053</v>
      </c>
      <c r="AX2646">
        <v>56.152874349999998</v>
      </c>
      <c r="AY2646">
        <v>10.192077810000001</v>
      </c>
      <c r="AZ2646" t="s">
        <v>62</v>
      </c>
      <c r="BA2646">
        <v>1082</v>
      </c>
      <c r="BB2646" t="s">
        <v>2852</v>
      </c>
    </row>
    <row r="2647" spans="1:54" x14ac:dyDescent="0.25">
      <c r="A2647" s="1">
        <v>45200</v>
      </c>
      <c r="B2647">
        <v>280770</v>
      </c>
      <c r="C2647" t="s">
        <v>14054</v>
      </c>
      <c r="D2647">
        <v>2000</v>
      </c>
      <c r="E2647" t="s">
        <v>729</v>
      </c>
      <c r="F2647" t="s">
        <v>14055</v>
      </c>
      <c r="G2647">
        <v>19596915</v>
      </c>
      <c r="H2647">
        <v>1004934113</v>
      </c>
      <c r="I2647" t="s">
        <v>14056</v>
      </c>
      <c r="K2647" t="s">
        <v>14057</v>
      </c>
      <c r="L2647" t="s">
        <v>14058</v>
      </c>
      <c r="M2647">
        <v>454</v>
      </c>
      <c r="N2647" t="s">
        <v>14059</v>
      </c>
      <c r="P2647">
        <v>2</v>
      </c>
      <c r="R2647" s="1">
        <v>43886</v>
      </c>
      <c r="S2647" t="s">
        <v>56</v>
      </c>
      <c r="V2647" s="1">
        <v>43862</v>
      </c>
      <c r="W2647">
        <v>4</v>
      </c>
      <c r="X2647" t="s">
        <v>725</v>
      </c>
      <c r="Y2647">
        <v>4</v>
      </c>
      <c r="Z2647" t="s">
        <v>1324</v>
      </c>
      <c r="AB2647">
        <v>201604</v>
      </c>
      <c r="AC2647">
        <v>301</v>
      </c>
      <c r="AD2647" t="s">
        <v>1853</v>
      </c>
      <c r="AE2647">
        <v>1133</v>
      </c>
      <c r="AF2647" t="s">
        <v>14016</v>
      </c>
      <c r="AG2647">
        <v>3</v>
      </c>
      <c r="AH2647" t="s">
        <v>81</v>
      </c>
      <c r="AI2647">
        <v>99</v>
      </c>
      <c r="AJ2647" t="s">
        <v>54511</v>
      </c>
      <c r="AK2647">
        <v>147</v>
      </c>
      <c r="AL2647" t="s">
        <v>1940</v>
      </c>
      <c r="AM2647">
        <v>2</v>
      </c>
      <c r="AN2647" t="s">
        <v>119</v>
      </c>
      <c r="AO2647">
        <v>281411</v>
      </c>
      <c r="AP2647">
        <v>147406</v>
      </c>
      <c r="AQ2647" t="s">
        <v>14060</v>
      </c>
      <c r="AR2647" t="s">
        <v>14061</v>
      </c>
      <c r="AS2647">
        <v>2</v>
      </c>
      <c r="AT2647" t="s">
        <v>1413</v>
      </c>
      <c r="AU2647" t="s">
        <v>14062</v>
      </c>
      <c r="AX2647">
        <v>55.681202089999999</v>
      </c>
      <c r="AY2647">
        <v>12.52505899</v>
      </c>
      <c r="AZ2647" t="s">
        <v>62</v>
      </c>
      <c r="BA2647">
        <v>1084</v>
      </c>
      <c r="BB2647" t="s">
        <v>63</v>
      </c>
    </row>
    <row r="2648" spans="1:54" x14ac:dyDescent="0.25">
      <c r="A2648" s="1">
        <v>45200</v>
      </c>
      <c r="B2648">
        <v>280771</v>
      </c>
      <c r="C2648" t="s">
        <v>14063</v>
      </c>
      <c r="D2648">
        <v>2000</v>
      </c>
      <c r="E2648" t="s">
        <v>729</v>
      </c>
      <c r="F2648" t="s">
        <v>14064</v>
      </c>
      <c r="G2648">
        <v>19596915</v>
      </c>
      <c r="H2648">
        <v>1003403332</v>
      </c>
      <c r="I2648" t="s">
        <v>14065</v>
      </c>
      <c r="K2648" t="s">
        <v>3283</v>
      </c>
      <c r="L2648" t="s">
        <v>3284</v>
      </c>
      <c r="M2648">
        <v>728</v>
      </c>
      <c r="N2648">
        <v>3</v>
      </c>
      <c r="R2648" s="1">
        <v>43886</v>
      </c>
      <c r="S2648" t="s">
        <v>56</v>
      </c>
      <c r="V2648" s="1">
        <v>43862</v>
      </c>
      <c r="W2648">
        <v>4</v>
      </c>
      <c r="X2648" t="s">
        <v>725</v>
      </c>
      <c r="Y2648">
        <v>4</v>
      </c>
      <c r="Z2648" t="s">
        <v>1324</v>
      </c>
      <c r="AB2648">
        <v>201604</v>
      </c>
      <c r="AC2648">
        <v>301</v>
      </c>
      <c r="AD2648" t="s">
        <v>1853</v>
      </c>
      <c r="AE2648">
        <v>1133</v>
      </c>
      <c r="AF2648" t="s">
        <v>14016</v>
      </c>
      <c r="AG2648">
        <v>3</v>
      </c>
      <c r="AH2648" t="s">
        <v>81</v>
      </c>
      <c r="AI2648">
        <v>99</v>
      </c>
      <c r="AJ2648" t="s">
        <v>54511</v>
      </c>
      <c r="AK2648">
        <v>147</v>
      </c>
      <c r="AL2648" t="s">
        <v>1940</v>
      </c>
      <c r="AM2648">
        <v>2</v>
      </c>
      <c r="AN2648" t="s">
        <v>119</v>
      </c>
      <c r="AO2648">
        <v>281411</v>
      </c>
      <c r="AP2648">
        <v>147406</v>
      </c>
      <c r="AQ2648" t="s">
        <v>14060</v>
      </c>
      <c r="AR2648" t="s">
        <v>14061</v>
      </c>
      <c r="AS2648">
        <v>2</v>
      </c>
      <c r="AT2648" t="s">
        <v>1413</v>
      </c>
      <c r="AU2648" t="s">
        <v>3287</v>
      </c>
      <c r="AX2648">
        <v>55.681549400000002</v>
      </c>
      <c r="AY2648">
        <v>12.53045198</v>
      </c>
      <c r="AZ2648" t="s">
        <v>62</v>
      </c>
      <c r="BA2648">
        <v>1084</v>
      </c>
      <c r="BB2648" t="s">
        <v>63</v>
      </c>
    </row>
    <row r="2649" spans="1:54" x14ac:dyDescent="0.25">
      <c r="A2649" s="1">
        <v>45200</v>
      </c>
      <c r="B2649">
        <v>280772</v>
      </c>
      <c r="D2649">
        <v>2000</v>
      </c>
      <c r="E2649" t="s">
        <v>729</v>
      </c>
      <c r="F2649" t="s">
        <v>14066</v>
      </c>
      <c r="G2649">
        <v>19596915</v>
      </c>
      <c r="H2649">
        <v>1003403320</v>
      </c>
      <c r="I2649" t="s">
        <v>14067</v>
      </c>
      <c r="K2649" t="s">
        <v>14068</v>
      </c>
      <c r="L2649" t="s">
        <v>14069</v>
      </c>
      <c r="M2649">
        <v>454</v>
      </c>
      <c r="N2649" t="s">
        <v>14059</v>
      </c>
      <c r="P2649">
        <v>1</v>
      </c>
      <c r="R2649" s="1">
        <v>43887</v>
      </c>
      <c r="S2649" t="s">
        <v>56</v>
      </c>
      <c r="V2649" s="1">
        <v>43862</v>
      </c>
      <c r="W2649">
        <v>4</v>
      </c>
      <c r="X2649" t="s">
        <v>725</v>
      </c>
      <c r="Y2649">
        <v>4</v>
      </c>
      <c r="Z2649" t="s">
        <v>1324</v>
      </c>
      <c r="AC2649">
        <v>301</v>
      </c>
      <c r="AD2649" t="s">
        <v>1853</v>
      </c>
      <c r="AE2649">
        <v>1133</v>
      </c>
      <c r="AF2649" t="s">
        <v>14016</v>
      </c>
      <c r="AG2649">
        <v>3</v>
      </c>
      <c r="AH2649" t="s">
        <v>81</v>
      </c>
      <c r="AI2649">
        <v>99</v>
      </c>
      <c r="AJ2649" t="s">
        <v>54511</v>
      </c>
      <c r="AK2649">
        <v>147</v>
      </c>
      <c r="AL2649" t="s">
        <v>1940</v>
      </c>
      <c r="AM2649">
        <v>2</v>
      </c>
      <c r="AN2649" t="s">
        <v>119</v>
      </c>
      <c r="AO2649">
        <v>281411</v>
      </c>
      <c r="AP2649">
        <v>147406</v>
      </c>
      <c r="AQ2649" t="s">
        <v>14070</v>
      </c>
      <c r="AR2649" t="s">
        <v>14061</v>
      </c>
      <c r="AS2649">
        <v>2</v>
      </c>
      <c r="AT2649" t="s">
        <v>1413</v>
      </c>
      <c r="AU2649" t="s">
        <v>14062</v>
      </c>
      <c r="AX2649">
        <v>55.681202089999999</v>
      </c>
      <c r="AY2649">
        <v>12.52505899</v>
      </c>
      <c r="AZ2649" t="s">
        <v>62</v>
      </c>
      <c r="BA2649">
        <v>1084</v>
      </c>
      <c r="BB2649" t="s">
        <v>63</v>
      </c>
    </row>
    <row r="2650" spans="1:54" x14ac:dyDescent="0.25">
      <c r="A2650" s="1">
        <v>45200</v>
      </c>
      <c r="B2650">
        <v>280773</v>
      </c>
      <c r="C2650" t="s">
        <v>14071</v>
      </c>
      <c r="D2650">
        <v>2300</v>
      </c>
      <c r="E2650" t="s">
        <v>46589</v>
      </c>
      <c r="F2650" t="s">
        <v>14072</v>
      </c>
      <c r="G2650">
        <v>29979812</v>
      </c>
      <c r="H2650">
        <v>1017020958</v>
      </c>
      <c r="I2650" t="s">
        <v>14073</v>
      </c>
      <c r="K2650" t="s">
        <v>14074</v>
      </c>
      <c r="L2650" t="s">
        <v>14075</v>
      </c>
      <c r="M2650">
        <v>3570</v>
      </c>
      <c r="N2650">
        <v>4</v>
      </c>
      <c r="R2650" s="1">
        <v>43634</v>
      </c>
      <c r="S2650" t="s">
        <v>56</v>
      </c>
      <c r="W2650">
        <v>4</v>
      </c>
      <c r="X2650" t="s">
        <v>725</v>
      </c>
      <c r="Y2650">
        <v>4</v>
      </c>
      <c r="Z2650" t="s">
        <v>1324</v>
      </c>
      <c r="AB2650">
        <v>201604</v>
      </c>
      <c r="AC2650">
        <v>301</v>
      </c>
      <c r="AD2650" t="s">
        <v>1853</v>
      </c>
      <c r="AE2650">
        <v>1133</v>
      </c>
      <c r="AF2650" t="s">
        <v>14016</v>
      </c>
      <c r="AG2650">
        <v>1</v>
      </c>
      <c r="AH2650" t="s">
        <v>44482</v>
      </c>
      <c r="AI2650">
        <v>99</v>
      </c>
      <c r="AJ2650" t="s">
        <v>54511</v>
      </c>
      <c r="AK2650">
        <v>101</v>
      </c>
      <c r="AL2650" t="s">
        <v>46544</v>
      </c>
      <c r="AP2650">
        <v>101582</v>
      </c>
      <c r="AQ2650" t="s">
        <v>14076</v>
      </c>
      <c r="AR2650" t="s">
        <v>14077</v>
      </c>
      <c r="AS2650">
        <v>2</v>
      </c>
      <c r="AT2650" t="s">
        <v>1413</v>
      </c>
      <c r="AU2650" t="s">
        <v>14078</v>
      </c>
      <c r="AX2650">
        <v>55.662665750000002</v>
      </c>
      <c r="AY2650">
        <v>12.589357769999999</v>
      </c>
      <c r="AZ2650" t="s">
        <v>62</v>
      </c>
      <c r="BA2650">
        <v>1084</v>
      </c>
      <c r="BB2650" t="s">
        <v>63</v>
      </c>
    </row>
    <row r="2651" spans="1:54" x14ac:dyDescent="0.25">
      <c r="A2651" s="1">
        <v>45200</v>
      </c>
      <c r="B2651">
        <v>280774</v>
      </c>
      <c r="C2651" t="s">
        <v>14079</v>
      </c>
      <c r="D2651">
        <v>1353</v>
      </c>
      <c r="E2651" t="s">
        <v>46546</v>
      </c>
      <c r="F2651" t="s">
        <v>14080</v>
      </c>
      <c r="G2651">
        <v>29979812</v>
      </c>
      <c r="H2651">
        <v>1013624816</v>
      </c>
      <c r="K2651" t="s">
        <v>14081</v>
      </c>
      <c r="L2651" t="s">
        <v>54746</v>
      </c>
      <c r="M2651">
        <v>8588</v>
      </c>
      <c r="N2651" t="s">
        <v>654</v>
      </c>
      <c r="R2651" s="1">
        <v>44245</v>
      </c>
      <c r="S2651" t="s">
        <v>56</v>
      </c>
      <c r="W2651">
        <v>4</v>
      </c>
      <c r="X2651" t="s">
        <v>725</v>
      </c>
      <c r="Y2651">
        <v>4</v>
      </c>
      <c r="Z2651" t="s">
        <v>1324</v>
      </c>
      <c r="AB2651">
        <v>201604</v>
      </c>
      <c r="AC2651">
        <v>301</v>
      </c>
      <c r="AD2651" t="s">
        <v>1853</v>
      </c>
      <c r="AE2651">
        <v>1133</v>
      </c>
      <c r="AF2651" t="s">
        <v>14016</v>
      </c>
      <c r="AG2651">
        <v>1</v>
      </c>
      <c r="AH2651" t="s">
        <v>44482</v>
      </c>
      <c r="AI2651">
        <v>99</v>
      </c>
      <c r="AJ2651" t="s">
        <v>54511</v>
      </c>
      <c r="AK2651">
        <v>101</v>
      </c>
      <c r="AL2651" t="s">
        <v>46544</v>
      </c>
      <c r="AP2651">
        <v>101582</v>
      </c>
      <c r="AQ2651" t="s">
        <v>14076</v>
      </c>
      <c r="AR2651" t="s">
        <v>14082</v>
      </c>
      <c r="AS2651">
        <v>2</v>
      </c>
      <c r="AT2651" t="s">
        <v>1413</v>
      </c>
      <c r="AU2651" t="s">
        <v>54520</v>
      </c>
      <c r="AX2651">
        <v>55.68724314</v>
      </c>
      <c r="AY2651">
        <v>12.5704712</v>
      </c>
      <c r="AZ2651" t="s">
        <v>62</v>
      </c>
      <c r="BA2651">
        <v>1084</v>
      </c>
      <c r="BB2651" t="s">
        <v>63</v>
      </c>
    </row>
    <row r="2652" spans="1:54" x14ac:dyDescent="0.25">
      <c r="A2652" s="1">
        <v>45200</v>
      </c>
      <c r="B2652">
        <v>280775</v>
      </c>
      <c r="C2652" t="s">
        <v>14083</v>
      </c>
      <c r="D2652">
        <v>5300</v>
      </c>
      <c r="E2652" t="s">
        <v>12575</v>
      </c>
      <c r="F2652" t="s">
        <v>14084</v>
      </c>
      <c r="G2652">
        <v>29189706</v>
      </c>
      <c r="H2652">
        <v>1003313614</v>
      </c>
      <c r="I2652" t="s">
        <v>48533</v>
      </c>
      <c r="K2652" t="s">
        <v>14085</v>
      </c>
      <c r="L2652" t="s">
        <v>13959</v>
      </c>
      <c r="M2652">
        <v>562</v>
      </c>
      <c r="N2652">
        <v>1</v>
      </c>
      <c r="R2652" s="1">
        <v>43511</v>
      </c>
      <c r="S2652" t="s">
        <v>56</v>
      </c>
      <c r="T2652">
        <v>440</v>
      </c>
      <c r="U2652" t="s">
        <v>11855</v>
      </c>
      <c r="W2652">
        <v>2</v>
      </c>
      <c r="X2652" t="s">
        <v>57</v>
      </c>
      <c r="Y2652">
        <v>1</v>
      </c>
      <c r="Z2652" t="s">
        <v>46545</v>
      </c>
      <c r="AA2652">
        <v>10</v>
      </c>
      <c r="AB2652">
        <v>201604</v>
      </c>
      <c r="AC2652">
        <v>125</v>
      </c>
      <c r="AD2652" t="s">
        <v>1344</v>
      </c>
      <c r="AE2652">
        <v>1014</v>
      </c>
      <c r="AF2652" t="s">
        <v>1352</v>
      </c>
      <c r="AG2652">
        <v>1</v>
      </c>
      <c r="AH2652" t="s">
        <v>44482</v>
      </c>
      <c r="AI2652">
        <v>99</v>
      </c>
      <c r="AJ2652" t="s">
        <v>54511</v>
      </c>
      <c r="AK2652">
        <v>440</v>
      </c>
      <c r="AL2652" t="s">
        <v>11855</v>
      </c>
      <c r="AQ2652" t="s">
        <v>14086</v>
      </c>
      <c r="AS2652">
        <v>1</v>
      </c>
      <c r="AT2652" t="s">
        <v>1446</v>
      </c>
      <c r="AU2652" t="s">
        <v>13962</v>
      </c>
      <c r="AX2652">
        <v>55.455005100000001</v>
      </c>
      <c r="AY2652">
        <v>10.63761809</v>
      </c>
      <c r="AZ2652" t="s">
        <v>62</v>
      </c>
      <c r="BA2652">
        <v>1083</v>
      </c>
      <c r="BB2652" t="s">
        <v>2861</v>
      </c>
    </row>
    <row r="2653" spans="1:54" x14ac:dyDescent="0.25">
      <c r="A2653" s="1">
        <v>45200</v>
      </c>
      <c r="B2653">
        <v>280776</v>
      </c>
      <c r="C2653" t="s">
        <v>14087</v>
      </c>
      <c r="D2653">
        <v>9220</v>
      </c>
      <c r="E2653" t="s">
        <v>54578</v>
      </c>
      <c r="F2653" t="s">
        <v>14088</v>
      </c>
      <c r="G2653">
        <v>29102384</v>
      </c>
      <c r="H2653">
        <v>1014987858</v>
      </c>
      <c r="I2653" t="s">
        <v>14089</v>
      </c>
      <c r="K2653" t="s">
        <v>14090</v>
      </c>
      <c r="L2653" t="s">
        <v>45212</v>
      </c>
      <c r="M2653">
        <v>1905</v>
      </c>
      <c r="N2653">
        <v>5</v>
      </c>
      <c r="R2653" s="1">
        <v>44938</v>
      </c>
      <c r="S2653" t="s">
        <v>56</v>
      </c>
      <c r="V2653" s="1">
        <v>44938</v>
      </c>
      <c r="W2653">
        <v>4</v>
      </c>
      <c r="X2653" t="s">
        <v>725</v>
      </c>
      <c r="Y2653">
        <v>4</v>
      </c>
      <c r="Z2653" t="s">
        <v>1324</v>
      </c>
      <c r="AB2653">
        <v>201604</v>
      </c>
      <c r="AC2653">
        <v>301</v>
      </c>
      <c r="AD2653" t="s">
        <v>1853</v>
      </c>
      <c r="AE2653">
        <v>1133</v>
      </c>
      <c r="AF2653" t="s">
        <v>14016</v>
      </c>
      <c r="AG2653">
        <v>3</v>
      </c>
      <c r="AH2653" t="s">
        <v>81</v>
      </c>
      <c r="AI2653">
        <v>99</v>
      </c>
      <c r="AJ2653" t="s">
        <v>54511</v>
      </c>
      <c r="AK2653">
        <v>851</v>
      </c>
      <c r="AL2653" t="s">
        <v>2847</v>
      </c>
      <c r="AM2653">
        <v>2</v>
      </c>
      <c r="AN2653" t="s">
        <v>119</v>
      </c>
      <c r="AO2653">
        <v>281789</v>
      </c>
      <c r="AP2653">
        <v>851446</v>
      </c>
      <c r="AQ2653" t="s">
        <v>14091</v>
      </c>
      <c r="AR2653" t="s">
        <v>14092</v>
      </c>
      <c r="AS2653">
        <v>2</v>
      </c>
      <c r="AT2653" t="s">
        <v>1413</v>
      </c>
      <c r="AU2653" t="s">
        <v>45213</v>
      </c>
      <c r="AX2653">
        <v>57.016649450000003</v>
      </c>
      <c r="AY2653">
        <v>9.97948959</v>
      </c>
      <c r="AZ2653" t="s">
        <v>62</v>
      </c>
      <c r="BA2653">
        <v>1081</v>
      </c>
      <c r="BB2653" t="s">
        <v>1844</v>
      </c>
    </row>
    <row r="2654" spans="1:54" x14ac:dyDescent="0.25">
      <c r="A2654" s="1">
        <v>45200</v>
      </c>
      <c r="B2654">
        <v>280777</v>
      </c>
      <c r="C2654" t="s">
        <v>14093</v>
      </c>
      <c r="D2654">
        <v>9220</v>
      </c>
      <c r="E2654" t="s">
        <v>54578</v>
      </c>
      <c r="F2654" t="s">
        <v>14094</v>
      </c>
      <c r="G2654">
        <v>29102384</v>
      </c>
      <c r="H2654">
        <v>1010983920</v>
      </c>
      <c r="I2654" t="s">
        <v>14095</v>
      </c>
      <c r="K2654" t="s">
        <v>14096</v>
      </c>
      <c r="L2654" t="s">
        <v>45214</v>
      </c>
      <c r="M2654">
        <v>4489</v>
      </c>
      <c r="N2654">
        <v>1</v>
      </c>
      <c r="R2654" s="1">
        <v>44938</v>
      </c>
      <c r="S2654" t="s">
        <v>56</v>
      </c>
      <c r="W2654">
        <v>4</v>
      </c>
      <c r="X2654" t="s">
        <v>725</v>
      </c>
      <c r="Y2654">
        <v>4</v>
      </c>
      <c r="Z2654" t="s">
        <v>1324</v>
      </c>
      <c r="AB2654">
        <v>201604</v>
      </c>
      <c r="AC2654">
        <v>301</v>
      </c>
      <c r="AD2654" t="s">
        <v>1853</v>
      </c>
      <c r="AE2654">
        <v>1133</v>
      </c>
      <c r="AF2654" t="s">
        <v>14016</v>
      </c>
      <c r="AG2654">
        <v>1</v>
      </c>
      <c r="AH2654" t="s">
        <v>44482</v>
      </c>
      <c r="AI2654">
        <v>99</v>
      </c>
      <c r="AJ2654" t="s">
        <v>54511</v>
      </c>
      <c r="AK2654">
        <v>851</v>
      </c>
      <c r="AL2654" t="s">
        <v>2847</v>
      </c>
      <c r="AP2654">
        <v>851446</v>
      </c>
      <c r="AQ2654" t="s">
        <v>14097</v>
      </c>
      <c r="AR2654" t="s">
        <v>14098</v>
      </c>
      <c r="AS2654">
        <v>2</v>
      </c>
      <c r="AT2654" t="s">
        <v>1413</v>
      </c>
      <c r="AU2654" t="s">
        <v>45215</v>
      </c>
      <c r="AX2654">
        <v>57.013990319999998</v>
      </c>
      <c r="AY2654">
        <v>9.9837700399999996</v>
      </c>
      <c r="AZ2654" t="s">
        <v>62</v>
      </c>
      <c r="BA2654">
        <v>1081</v>
      </c>
      <c r="BB2654" t="s">
        <v>1844</v>
      </c>
    </row>
    <row r="2655" spans="1:54" x14ac:dyDescent="0.25">
      <c r="A2655" s="1">
        <v>45200</v>
      </c>
      <c r="B2655">
        <v>280778</v>
      </c>
      <c r="C2655" t="s">
        <v>14099</v>
      </c>
      <c r="D2655">
        <v>8000</v>
      </c>
      <c r="E2655" t="s">
        <v>10166</v>
      </c>
      <c r="F2655" t="s">
        <v>14100</v>
      </c>
      <c r="G2655">
        <v>31119103</v>
      </c>
      <c r="H2655">
        <v>1013139519</v>
      </c>
      <c r="I2655" t="s">
        <v>14101</v>
      </c>
      <c r="K2655" t="s">
        <v>14102</v>
      </c>
      <c r="L2655" t="s">
        <v>55884</v>
      </c>
      <c r="M2655">
        <v>500</v>
      </c>
      <c r="N2655">
        <v>14</v>
      </c>
      <c r="P2655">
        <v>3</v>
      </c>
      <c r="R2655" s="1">
        <v>43886</v>
      </c>
      <c r="S2655" t="s">
        <v>56</v>
      </c>
      <c r="W2655">
        <v>4</v>
      </c>
      <c r="X2655" t="s">
        <v>725</v>
      </c>
      <c r="Y2655">
        <v>4</v>
      </c>
      <c r="Z2655" t="s">
        <v>1324</v>
      </c>
      <c r="AB2655">
        <v>201605</v>
      </c>
      <c r="AC2655">
        <v>301</v>
      </c>
      <c r="AD2655" t="s">
        <v>1853</v>
      </c>
      <c r="AE2655">
        <v>1133</v>
      </c>
      <c r="AF2655" t="s">
        <v>14016</v>
      </c>
      <c r="AG2655">
        <v>1</v>
      </c>
      <c r="AH2655" t="s">
        <v>44482</v>
      </c>
      <c r="AI2655">
        <v>99</v>
      </c>
      <c r="AJ2655" t="s">
        <v>54511</v>
      </c>
      <c r="AK2655">
        <v>751</v>
      </c>
      <c r="AL2655" t="s">
        <v>10168</v>
      </c>
      <c r="AP2655">
        <v>751465</v>
      </c>
      <c r="AQ2655" t="s">
        <v>14103</v>
      </c>
      <c r="AR2655" t="s">
        <v>14104</v>
      </c>
      <c r="AS2655">
        <v>2</v>
      </c>
      <c r="AT2655" t="s">
        <v>1413</v>
      </c>
      <c r="AU2655" t="s">
        <v>55885</v>
      </c>
      <c r="AV2655" t="s">
        <v>14105</v>
      </c>
      <c r="AX2655">
        <v>56.170991610000002</v>
      </c>
      <c r="AY2655">
        <v>10.20288364</v>
      </c>
      <c r="AZ2655" t="s">
        <v>62</v>
      </c>
      <c r="BA2655">
        <v>1082</v>
      </c>
      <c r="BB2655" t="s">
        <v>2852</v>
      </c>
    </row>
    <row r="2656" spans="1:54" x14ac:dyDescent="0.25">
      <c r="A2656" s="1">
        <v>45200</v>
      </c>
      <c r="B2656">
        <v>280779</v>
      </c>
      <c r="C2656" t="s">
        <v>14106</v>
      </c>
      <c r="D2656">
        <v>8200</v>
      </c>
      <c r="E2656" t="s">
        <v>10507</v>
      </c>
      <c r="F2656" t="s">
        <v>14107</v>
      </c>
      <c r="G2656">
        <v>31119103</v>
      </c>
      <c r="H2656">
        <v>1016442484</v>
      </c>
      <c r="I2656" t="s">
        <v>48534</v>
      </c>
      <c r="K2656" t="s">
        <v>2354</v>
      </c>
      <c r="L2656" t="s">
        <v>14108</v>
      </c>
      <c r="M2656">
        <v>4185</v>
      </c>
      <c r="N2656" t="s">
        <v>14109</v>
      </c>
      <c r="P2656" t="s">
        <v>3589</v>
      </c>
      <c r="R2656" s="1">
        <v>43791</v>
      </c>
      <c r="S2656" t="s">
        <v>56</v>
      </c>
      <c r="W2656">
        <v>4</v>
      </c>
      <c r="X2656" t="s">
        <v>725</v>
      </c>
      <c r="Y2656">
        <v>4</v>
      </c>
      <c r="Z2656" t="s">
        <v>1324</v>
      </c>
      <c r="AB2656">
        <v>201605</v>
      </c>
      <c r="AC2656">
        <v>301</v>
      </c>
      <c r="AD2656" t="s">
        <v>1853</v>
      </c>
      <c r="AE2656">
        <v>1133</v>
      </c>
      <c r="AF2656" t="s">
        <v>14016</v>
      </c>
      <c r="AG2656">
        <v>1</v>
      </c>
      <c r="AH2656" t="s">
        <v>44482</v>
      </c>
      <c r="AI2656">
        <v>99</v>
      </c>
      <c r="AJ2656" t="s">
        <v>54511</v>
      </c>
      <c r="AK2656">
        <v>751</v>
      </c>
      <c r="AL2656" t="s">
        <v>10168</v>
      </c>
      <c r="AP2656">
        <v>751465</v>
      </c>
      <c r="AQ2656" t="s">
        <v>14110</v>
      </c>
      <c r="AR2656" t="s">
        <v>14111</v>
      </c>
      <c r="AS2656">
        <v>2</v>
      </c>
      <c r="AT2656" t="s">
        <v>1413</v>
      </c>
      <c r="AU2656" t="s">
        <v>14112</v>
      </c>
      <c r="AX2656">
        <v>56.172791439999997</v>
      </c>
      <c r="AY2656">
        <v>10.19150398</v>
      </c>
      <c r="AZ2656" t="s">
        <v>62</v>
      </c>
      <c r="BA2656">
        <v>1082</v>
      </c>
      <c r="BB2656" t="s">
        <v>2852</v>
      </c>
    </row>
    <row r="2657" spans="1:54" x14ac:dyDescent="0.25">
      <c r="A2657" s="1">
        <v>45200</v>
      </c>
      <c r="B2657">
        <v>280780</v>
      </c>
      <c r="C2657" t="s">
        <v>14113</v>
      </c>
      <c r="D2657">
        <v>8000</v>
      </c>
      <c r="E2657" t="s">
        <v>10166</v>
      </c>
      <c r="F2657" t="s">
        <v>14114</v>
      </c>
      <c r="G2657">
        <v>31119103</v>
      </c>
      <c r="H2657">
        <v>1009828059</v>
      </c>
      <c r="I2657" t="s">
        <v>14115</v>
      </c>
      <c r="K2657" t="s">
        <v>2354</v>
      </c>
      <c r="L2657" t="s">
        <v>14116</v>
      </c>
      <c r="M2657">
        <v>5983</v>
      </c>
      <c r="N2657">
        <v>120</v>
      </c>
      <c r="R2657" s="1">
        <v>44036</v>
      </c>
      <c r="S2657" t="s">
        <v>56</v>
      </c>
      <c r="V2657" s="1">
        <v>43983</v>
      </c>
      <c r="W2657">
        <v>4</v>
      </c>
      <c r="X2657" t="s">
        <v>725</v>
      </c>
      <c r="Y2657">
        <v>4</v>
      </c>
      <c r="Z2657" t="s">
        <v>1324</v>
      </c>
      <c r="AB2657">
        <v>201605</v>
      </c>
      <c r="AC2657">
        <v>301</v>
      </c>
      <c r="AD2657" t="s">
        <v>1853</v>
      </c>
      <c r="AE2657">
        <v>1133</v>
      </c>
      <c r="AF2657" t="s">
        <v>14016</v>
      </c>
      <c r="AG2657">
        <v>3</v>
      </c>
      <c r="AH2657" t="s">
        <v>81</v>
      </c>
      <c r="AI2657">
        <v>99</v>
      </c>
      <c r="AJ2657" t="s">
        <v>54511</v>
      </c>
      <c r="AK2657">
        <v>751</v>
      </c>
      <c r="AL2657" t="s">
        <v>10168</v>
      </c>
      <c r="AP2657">
        <v>751465</v>
      </c>
      <c r="AQ2657" t="s">
        <v>14117</v>
      </c>
      <c r="AR2657" t="s">
        <v>14118</v>
      </c>
      <c r="AS2657">
        <v>2</v>
      </c>
      <c r="AT2657" t="s">
        <v>1413</v>
      </c>
      <c r="AU2657" t="s">
        <v>14119</v>
      </c>
      <c r="AX2657">
        <v>56.167138010000002</v>
      </c>
      <c r="AY2657">
        <v>10.19878673</v>
      </c>
      <c r="AZ2657" t="s">
        <v>62</v>
      </c>
      <c r="BA2657">
        <v>1082</v>
      </c>
      <c r="BB2657" t="s">
        <v>2852</v>
      </c>
    </row>
    <row r="2658" spans="1:54" x14ac:dyDescent="0.25">
      <c r="A2658" s="1">
        <v>45200</v>
      </c>
      <c r="B2658">
        <v>280781</v>
      </c>
      <c r="C2658" t="s">
        <v>14120</v>
      </c>
      <c r="D2658">
        <v>4000</v>
      </c>
      <c r="E2658" t="s">
        <v>7628</v>
      </c>
      <c r="F2658" t="s">
        <v>14121</v>
      </c>
      <c r="G2658">
        <v>29057559</v>
      </c>
      <c r="H2658">
        <v>1003403150</v>
      </c>
      <c r="I2658" t="s">
        <v>48535</v>
      </c>
      <c r="K2658" t="s">
        <v>9791</v>
      </c>
      <c r="L2658" t="s">
        <v>9792</v>
      </c>
      <c r="M2658">
        <v>8927</v>
      </c>
      <c r="N2658">
        <v>1</v>
      </c>
      <c r="R2658" s="1">
        <v>42713</v>
      </c>
      <c r="S2658" t="s">
        <v>56</v>
      </c>
      <c r="V2658" s="1">
        <v>42643</v>
      </c>
      <c r="W2658">
        <v>4</v>
      </c>
      <c r="X2658" t="s">
        <v>725</v>
      </c>
      <c r="Y2658">
        <v>4</v>
      </c>
      <c r="Z2658" t="s">
        <v>1324</v>
      </c>
      <c r="AB2658">
        <v>201605</v>
      </c>
      <c r="AC2658">
        <v>301</v>
      </c>
      <c r="AD2658" t="s">
        <v>1853</v>
      </c>
      <c r="AE2658">
        <v>1133</v>
      </c>
      <c r="AF2658" t="s">
        <v>14016</v>
      </c>
      <c r="AG2658">
        <v>3</v>
      </c>
      <c r="AH2658" t="s">
        <v>81</v>
      </c>
      <c r="AI2658">
        <v>99</v>
      </c>
      <c r="AJ2658" t="s">
        <v>54511</v>
      </c>
      <c r="AK2658">
        <v>265</v>
      </c>
      <c r="AL2658" t="s">
        <v>4243</v>
      </c>
      <c r="AM2658">
        <v>2</v>
      </c>
      <c r="AN2658" t="s">
        <v>119</v>
      </c>
      <c r="AO2658">
        <v>265407</v>
      </c>
      <c r="AP2658">
        <v>265407</v>
      </c>
      <c r="AQ2658" t="s">
        <v>9793</v>
      </c>
      <c r="AR2658" t="s">
        <v>9794</v>
      </c>
      <c r="AS2658">
        <v>2</v>
      </c>
      <c r="AT2658" t="s">
        <v>1413</v>
      </c>
      <c r="AU2658" t="s">
        <v>9795</v>
      </c>
      <c r="AX2658">
        <v>55.651687515597501</v>
      </c>
      <c r="AY2658">
        <v>12.1366654461631</v>
      </c>
      <c r="AZ2658" t="s">
        <v>62</v>
      </c>
      <c r="BA2658">
        <v>1085</v>
      </c>
      <c r="BB2658" t="s">
        <v>44618</v>
      </c>
    </row>
    <row r="2659" spans="1:54" x14ac:dyDescent="0.25">
      <c r="A2659" s="1">
        <v>45200</v>
      </c>
      <c r="B2659">
        <v>280782</v>
      </c>
      <c r="C2659" t="s">
        <v>14122</v>
      </c>
      <c r="D2659">
        <v>4000</v>
      </c>
      <c r="E2659" t="s">
        <v>7628</v>
      </c>
      <c r="F2659" t="s">
        <v>14123</v>
      </c>
      <c r="G2659">
        <v>29057559</v>
      </c>
      <c r="H2659">
        <v>1003403150</v>
      </c>
      <c r="I2659" t="s">
        <v>14124</v>
      </c>
      <c r="K2659" t="s">
        <v>9791</v>
      </c>
      <c r="L2659" t="s">
        <v>14125</v>
      </c>
      <c r="M2659">
        <v>8927</v>
      </c>
      <c r="N2659">
        <v>1</v>
      </c>
      <c r="R2659" s="1">
        <v>42713</v>
      </c>
      <c r="S2659" t="s">
        <v>56</v>
      </c>
      <c r="V2659" s="1">
        <v>42643</v>
      </c>
      <c r="W2659">
        <v>4</v>
      </c>
      <c r="X2659" t="s">
        <v>725</v>
      </c>
      <c r="Y2659">
        <v>4</v>
      </c>
      <c r="Z2659" t="s">
        <v>1324</v>
      </c>
      <c r="AB2659">
        <v>201605</v>
      </c>
      <c r="AC2659">
        <v>301</v>
      </c>
      <c r="AD2659" t="s">
        <v>1853</v>
      </c>
      <c r="AE2659">
        <v>1133</v>
      </c>
      <c r="AF2659" t="s">
        <v>14016</v>
      </c>
      <c r="AG2659">
        <v>3</v>
      </c>
      <c r="AH2659" t="s">
        <v>81</v>
      </c>
      <c r="AI2659">
        <v>99</v>
      </c>
      <c r="AJ2659" t="s">
        <v>54511</v>
      </c>
      <c r="AK2659">
        <v>265</v>
      </c>
      <c r="AL2659" t="s">
        <v>4243</v>
      </c>
      <c r="AM2659">
        <v>2</v>
      </c>
      <c r="AN2659" t="s">
        <v>119</v>
      </c>
      <c r="AO2659">
        <v>265407</v>
      </c>
      <c r="AP2659">
        <v>265407</v>
      </c>
      <c r="AQ2659" t="s">
        <v>9793</v>
      </c>
      <c r="AR2659" t="s">
        <v>9794</v>
      </c>
      <c r="AS2659">
        <v>2</v>
      </c>
      <c r="AT2659" t="s">
        <v>1413</v>
      </c>
      <c r="AU2659" t="s">
        <v>9795</v>
      </c>
      <c r="AV2659" t="s">
        <v>14126</v>
      </c>
      <c r="AX2659">
        <v>55.651687515597501</v>
      </c>
      <c r="AY2659">
        <v>12.1366654461631</v>
      </c>
      <c r="AZ2659" t="s">
        <v>62</v>
      </c>
      <c r="BA2659">
        <v>1085</v>
      </c>
      <c r="BB2659" t="s">
        <v>44618</v>
      </c>
    </row>
    <row r="2660" spans="1:54" x14ac:dyDescent="0.25">
      <c r="A2660" s="1">
        <v>45200</v>
      </c>
      <c r="B2660">
        <v>280783</v>
      </c>
      <c r="C2660" t="s">
        <v>14127</v>
      </c>
      <c r="D2660">
        <v>4000</v>
      </c>
      <c r="E2660" t="s">
        <v>7628</v>
      </c>
      <c r="F2660" t="s">
        <v>14128</v>
      </c>
      <c r="G2660">
        <v>29057559</v>
      </c>
      <c r="H2660">
        <v>1003403150</v>
      </c>
      <c r="I2660" t="s">
        <v>14129</v>
      </c>
      <c r="K2660" t="s">
        <v>9791</v>
      </c>
      <c r="L2660" t="s">
        <v>14130</v>
      </c>
      <c r="M2660">
        <v>8927</v>
      </c>
      <c r="N2660">
        <v>1</v>
      </c>
      <c r="O2660">
        <v>260</v>
      </c>
      <c r="R2660" s="1">
        <v>42713</v>
      </c>
      <c r="S2660" t="s">
        <v>56</v>
      </c>
      <c r="V2660" s="1">
        <v>42643</v>
      </c>
      <c r="W2660">
        <v>4</v>
      </c>
      <c r="X2660" t="s">
        <v>725</v>
      </c>
      <c r="Y2660">
        <v>4</v>
      </c>
      <c r="Z2660" t="s">
        <v>1324</v>
      </c>
      <c r="AB2660">
        <v>201605</v>
      </c>
      <c r="AC2660">
        <v>301</v>
      </c>
      <c r="AD2660" t="s">
        <v>1853</v>
      </c>
      <c r="AE2660">
        <v>1133</v>
      </c>
      <c r="AF2660" t="s">
        <v>14016</v>
      </c>
      <c r="AG2660">
        <v>3</v>
      </c>
      <c r="AH2660" t="s">
        <v>81</v>
      </c>
      <c r="AI2660">
        <v>99</v>
      </c>
      <c r="AJ2660" t="s">
        <v>54511</v>
      </c>
      <c r="AK2660">
        <v>265</v>
      </c>
      <c r="AL2660" t="s">
        <v>4243</v>
      </c>
      <c r="AM2660">
        <v>2</v>
      </c>
      <c r="AN2660" t="s">
        <v>119</v>
      </c>
      <c r="AO2660">
        <v>265407</v>
      </c>
      <c r="AP2660">
        <v>265407</v>
      </c>
      <c r="AQ2660" t="s">
        <v>9793</v>
      </c>
      <c r="AR2660" t="s">
        <v>9794</v>
      </c>
      <c r="AS2660">
        <v>2</v>
      </c>
      <c r="AT2660" t="s">
        <v>1413</v>
      </c>
      <c r="AU2660" t="s">
        <v>9795</v>
      </c>
      <c r="AV2660" t="s">
        <v>14131</v>
      </c>
      <c r="AX2660">
        <v>55.651687515597501</v>
      </c>
      <c r="AY2660">
        <v>12.1366654461631</v>
      </c>
      <c r="AZ2660" t="s">
        <v>62</v>
      </c>
      <c r="BA2660">
        <v>1085</v>
      </c>
      <c r="BB2660" t="s">
        <v>44618</v>
      </c>
    </row>
    <row r="2661" spans="1:54" x14ac:dyDescent="0.25">
      <c r="A2661" s="1">
        <v>45200</v>
      </c>
      <c r="B2661">
        <v>280784</v>
      </c>
      <c r="C2661" t="s">
        <v>14132</v>
      </c>
      <c r="D2661">
        <v>4000</v>
      </c>
      <c r="E2661" t="s">
        <v>7628</v>
      </c>
      <c r="F2661" t="s">
        <v>45216</v>
      </c>
      <c r="G2661">
        <v>29057559</v>
      </c>
      <c r="H2661">
        <v>1003403150</v>
      </c>
      <c r="I2661" t="s">
        <v>14133</v>
      </c>
      <c r="K2661" t="s">
        <v>9791</v>
      </c>
      <c r="L2661" t="s">
        <v>14134</v>
      </c>
      <c r="M2661">
        <v>8927</v>
      </c>
      <c r="N2661">
        <v>1</v>
      </c>
      <c r="R2661" s="1">
        <v>42713</v>
      </c>
      <c r="S2661" t="s">
        <v>56</v>
      </c>
      <c r="V2661" s="1">
        <v>42643</v>
      </c>
      <c r="W2661">
        <v>4</v>
      </c>
      <c r="X2661" t="s">
        <v>725</v>
      </c>
      <c r="Y2661">
        <v>4</v>
      </c>
      <c r="Z2661" t="s">
        <v>1324</v>
      </c>
      <c r="AB2661">
        <v>201605</v>
      </c>
      <c r="AC2661">
        <v>301</v>
      </c>
      <c r="AD2661" t="s">
        <v>1853</v>
      </c>
      <c r="AE2661">
        <v>1133</v>
      </c>
      <c r="AF2661" t="s">
        <v>14016</v>
      </c>
      <c r="AG2661">
        <v>3</v>
      </c>
      <c r="AH2661" t="s">
        <v>81</v>
      </c>
      <c r="AI2661">
        <v>99</v>
      </c>
      <c r="AJ2661" t="s">
        <v>54511</v>
      </c>
      <c r="AK2661">
        <v>265</v>
      </c>
      <c r="AL2661" t="s">
        <v>4243</v>
      </c>
      <c r="AM2661">
        <v>2</v>
      </c>
      <c r="AN2661" t="s">
        <v>119</v>
      </c>
      <c r="AO2661">
        <v>265407</v>
      </c>
      <c r="AP2661">
        <v>265407</v>
      </c>
      <c r="AQ2661" t="s">
        <v>14135</v>
      </c>
      <c r="AR2661" t="s">
        <v>9794</v>
      </c>
      <c r="AS2661">
        <v>2</v>
      </c>
      <c r="AT2661" t="s">
        <v>1413</v>
      </c>
      <c r="AU2661" t="s">
        <v>9795</v>
      </c>
      <c r="AV2661" t="s">
        <v>14136</v>
      </c>
      <c r="AX2661">
        <v>55.651687515597501</v>
      </c>
      <c r="AY2661">
        <v>12.1366654461631</v>
      </c>
      <c r="AZ2661" t="s">
        <v>62</v>
      </c>
      <c r="BA2661">
        <v>1085</v>
      </c>
      <c r="BB2661" t="s">
        <v>44618</v>
      </c>
    </row>
    <row r="2662" spans="1:54" x14ac:dyDescent="0.25">
      <c r="A2662" s="1">
        <v>45200</v>
      </c>
      <c r="B2662">
        <v>280785</v>
      </c>
      <c r="C2662" t="s">
        <v>14137</v>
      </c>
      <c r="D2662">
        <v>4000</v>
      </c>
      <c r="E2662" t="s">
        <v>7628</v>
      </c>
      <c r="F2662" t="s">
        <v>14138</v>
      </c>
      <c r="G2662">
        <v>29057559</v>
      </c>
      <c r="H2662">
        <v>1003403150</v>
      </c>
      <c r="I2662" t="s">
        <v>14139</v>
      </c>
      <c r="K2662" t="s">
        <v>9791</v>
      </c>
      <c r="L2662" t="s">
        <v>14140</v>
      </c>
      <c r="M2662">
        <v>8927</v>
      </c>
      <c r="N2662">
        <v>1</v>
      </c>
      <c r="R2662" s="1">
        <v>42713</v>
      </c>
      <c r="S2662" t="s">
        <v>56</v>
      </c>
      <c r="V2662" s="1">
        <v>42643</v>
      </c>
      <c r="W2662">
        <v>4</v>
      </c>
      <c r="X2662" t="s">
        <v>725</v>
      </c>
      <c r="Y2662">
        <v>4</v>
      </c>
      <c r="Z2662" t="s">
        <v>1324</v>
      </c>
      <c r="AB2662">
        <v>201605</v>
      </c>
      <c r="AC2662">
        <v>301</v>
      </c>
      <c r="AD2662" t="s">
        <v>1853</v>
      </c>
      <c r="AE2662">
        <v>1133</v>
      </c>
      <c r="AF2662" t="s">
        <v>14016</v>
      </c>
      <c r="AG2662">
        <v>3</v>
      </c>
      <c r="AH2662" t="s">
        <v>81</v>
      </c>
      <c r="AI2662">
        <v>99</v>
      </c>
      <c r="AJ2662" t="s">
        <v>54511</v>
      </c>
      <c r="AK2662">
        <v>265</v>
      </c>
      <c r="AL2662" t="s">
        <v>4243</v>
      </c>
      <c r="AM2662">
        <v>2</v>
      </c>
      <c r="AN2662" t="s">
        <v>119</v>
      </c>
      <c r="AO2662">
        <v>265407</v>
      </c>
      <c r="AP2662">
        <v>265407</v>
      </c>
      <c r="AQ2662" t="s">
        <v>9793</v>
      </c>
      <c r="AR2662" t="s">
        <v>9794</v>
      </c>
      <c r="AS2662">
        <v>2</v>
      </c>
      <c r="AT2662" t="s">
        <v>1413</v>
      </c>
      <c r="AU2662" t="s">
        <v>9795</v>
      </c>
      <c r="AV2662" t="s">
        <v>14141</v>
      </c>
      <c r="AX2662">
        <v>55.651687515597501</v>
      </c>
      <c r="AY2662">
        <v>12.1366654461631</v>
      </c>
      <c r="AZ2662" t="s">
        <v>62</v>
      </c>
      <c r="BA2662">
        <v>1085</v>
      </c>
      <c r="BB2662" t="s">
        <v>44618</v>
      </c>
    </row>
    <row r="2663" spans="1:54" x14ac:dyDescent="0.25">
      <c r="A2663" s="1">
        <v>45200</v>
      </c>
      <c r="B2663">
        <v>280786</v>
      </c>
      <c r="C2663" t="s">
        <v>14142</v>
      </c>
      <c r="D2663">
        <v>4000</v>
      </c>
      <c r="E2663" t="s">
        <v>7628</v>
      </c>
      <c r="F2663" t="s">
        <v>14143</v>
      </c>
      <c r="G2663">
        <v>29057559</v>
      </c>
      <c r="H2663">
        <v>1003403150</v>
      </c>
      <c r="I2663" t="s">
        <v>14144</v>
      </c>
      <c r="K2663" t="s">
        <v>9791</v>
      </c>
      <c r="L2663" t="s">
        <v>14145</v>
      </c>
      <c r="M2663">
        <v>8927</v>
      </c>
      <c r="N2663">
        <v>1</v>
      </c>
      <c r="R2663" s="1">
        <v>42713</v>
      </c>
      <c r="S2663" t="s">
        <v>56</v>
      </c>
      <c r="V2663" s="1">
        <v>42643</v>
      </c>
      <c r="W2663">
        <v>4</v>
      </c>
      <c r="X2663" t="s">
        <v>725</v>
      </c>
      <c r="Y2663">
        <v>4</v>
      </c>
      <c r="Z2663" t="s">
        <v>1324</v>
      </c>
      <c r="AB2663">
        <v>201605</v>
      </c>
      <c r="AC2663">
        <v>301</v>
      </c>
      <c r="AD2663" t="s">
        <v>1853</v>
      </c>
      <c r="AE2663">
        <v>1133</v>
      </c>
      <c r="AF2663" t="s">
        <v>14016</v>
      </c>
      <c r="AG2663">
        <v>3</v>
      </c>
      <c r="AH2663" t="s">
        <v>81</v>
      </c>
      <c r="AI2663">
        <v>99</v>
      </c>
      <c r="AJ2663" t="s">
        <v>54511</v>
      </c>
      <c r="AK2663">
        <v>265</v>
      </c>
      <c r="AL2663" t="s">
        <v>4243</v>
      </c>
      <c r="AM2663">
        <v>2</v>
      </c>
      <c r="AN2663" t="s">
        <v>119</v>
      </c>
      <c r="AO2663">
        <v>265407</v>
      </c>
      <c r="AP2663">
        <v>265407</v>
      </c>
      <c r="AQ2663" t="s">
        <v>14135</v>
      </c>
      <c r="AR2663" t="s">
        <v>9794</v>
      </c>
      <c r="AS2663">
        <v>2</v>
      </c>
      <c r="AT2663" t="s">
        <v>1413</v>
      </c>
      <c r="AU2663" t="s">
        <v>9795</v>
      </c>
      <c r="AV2663" t="s">
        <v>14146</v>
      </c>
      <c r="AX2663">
        <v>55.651687515597501</v>
      </c>
      <c r="AY2663">
        <v>12.1366654461631</v>
      </c>
      <c r="AZ2663" t="s">
        <v>62</v>
      </c>
      <c r="BA2663">
        <v>1085</v>
      </c>
      <c r="BB2663" t="s">
        <v>44618</v>
      </c>
    </row>
    <row r="2664" spans="1:54" x14ac:dyDescent="0.25">
      <c r="A2664" s="1">
        <v>45200</v>
      </c>
      <c r="B2664">
        <v>280787</v>
      </c>
      <c r="C2664" t="s">
        <v>14147</v>
      </c>
      <c r="D2664">
        <v>4000</v>
      </c>
      <c r="E2664" t="s">
        <v>7628</v>
      </c>
      <c r="F2664" t="s">
        <v>14148</v>
      </c>
      <c r="G2664">
        <v>29057559</v>
      </c>
      <c r="H2664">
        <v>1003403150</v>
      </c>
      <c r="I2664" t="s">
        <v>14149</v>
      </c>
      <c r="K2664" t="s">
        <v>9791</v>
      </c>
      <c r="L2664" t="s">
        <v>14150</v>
      </c>
      <c r="M2664">
        <v>8920</v>
      </c>
      <c r="N2664">
        <v>1</v>
      </c>
      <c r="R2664" s="1">
        <v>42713</v>
      </c>
      <c r="S2664" t="s">
        <v>56</v>
      </c>
      <c r="V2664" s="1">
        <v>42643</v>
      </c>
      <c r="W2664">
        <v>4</v>
      </c>
      <c r="X2664" t="s">
        <v>725</v>
      </c>
      <c r="Y2664">
        <v>4</v>
      </c>
      <c r="Z2664" t="s">
        <v>1324</v>
      </c>
      <c r="AB2664">
        <v>201605</v>
      </c>
      <c r="AC2664">
        <v>301</v>
      </c>
      <c r="AD2664" t="s">
        <v>1853</v>
      </c>
      <c r="AE2664">
        <v>1133</v>
      </c>
      <c r="AF2664" t="s">
        <v>14016</v>
      </c>
      <c r="AG2664">
        <v>3</v>
      </c>
      <c r="AH2664" t="s">
        <v>81</v>
      </c>
      <c r="AI2664">
        <v>99</v>
      </c>
      <c r="AJ2664" t="s">
        <v>54511</v>
      </c>
      <c r="AK2664">
        <v>265</v>
      </c>
      <c r="AL2664" t="s">
        <v>4243</v>
      </c>
      <c r="AM2664">
        <v>2</v>
      </c>
      <c r="AN2664" t="s">
        <v>119</v>
      </c>
      <c r="AO2664">
        <v>265407</v>
      </c>
      <c r="AP2664">
        <v>265407</v>
      </c>
      <c r="AQ2664" t="s">
        <v>9793</v>
      </c>
      <c r="AR2664" t="s">
        <v>14151</v>
      </c>
      <c r="AS2664">
        <v>2</v>
      </c>
      <c r="AT2664" t="s">
        <v>1413</v>
      </c>
      <c r="AU2664" t="s">
        <v>1914</v>
      </c>
      <c r="AV2664" t="s">
        <v>14152</v>
      </c>
      <c r="AZ2664" t="s">
        <v>62</v>
      </c>
      <c r="BA2664">
        <v>1085</v>
      </c>
      <c r="BB2664" t="s">
        <v>44618</v>
      </c>
    </row>
    <row r="2665" spans="1:54" x14ac:dyDescent="0.25">
      <c r="A2665" s="1">
        <v>45200</v>
      </c>
      <c r="B2665">
        <v>280788</v>
      </c>
      <c r="C2665" t="s">
        <v>14153</v>
      </c>
      <c r="D2665">
        <v>2300</v>
      </c>
      <c r="E2665" t="s">
        <v>46589</v>
      </c>
      <c r="F2665" t="s">
        <v>48536</v>
      </c>
      <c r="G2665">
        <v>29057753</v>
      </c>
      <c r="H2665">
        <v>1005162959</v>
      </c>
      <c r="I2665" t="s">
        <v>14154</v>
      </c>
      <c r="K2665" t="s">
        <v>2333</v>
      </c>
      <c r="L2665" t="s">
        <v>2334</v>
      </c>
      <c r="M2665">
        <v>6005</v>
      </c>
      <c r="N2665">
        <v>7</v>
      </c>
      <c r="R2665" s="1">
        <v>43791</v>
      </c>
      <c r="S2665" t="s">
        <v>56</v>
      </c>
      <c r="W2665">
        <v>4</v>
      </c>
      <c r="X2665" t="s">
        <v>725</v>
      </c>
      <c r="Y2665">
        <v>4</v>
      </c>
      <c r="Z2665" t="s">
        <v>1324</v>
      </c>
      <c r="AB2665">
        <v>201605</v>
      </c>
      <c r="AC2665">
        <v>301</v>
      </c>
      <c r="AD2665" t="s">
        <v>1853</v>
      </c>
      <c r="AE2665">
        <v>1133</v>
      </c>
      <c r="AF2665" t="s">
        <v>14016</v>
      </c>
      <c r="AG2665">
        <v>1</v>
      </c>
      <c r="AH2665" t="s">
        <v>44482</v>
      </c>
      <c r="AI2665">
        <v>99</v>
      </c>
      <c r="AJ2665" t="s">
        <v>54511</v>
      </c>
      <c r="AK2665">
        <v>101</v>
      </c>
      <c r="AL2665" t="s">
        <v>46544</v>
      </c>
      <c r="AP2665">
        <v>101530</v>
      </c>
      <c r="AQ2665" t="s">
        <v>2335</v>
      </c>
      <c r="AR2665" t="s">
        <v>2336</v>
      </c>
      <c r="AS2665">
        <v>2</v>
      </c>
      <c r="AT2665" t="s">
        <v>1413</v>
      </c>
      <c r="AU2665" t="s">
        <v>2337</v>
      </c>
      <c r="AX2665">
        <v>55.659886229999998</v>
      </c>
      <c r="AY2665">
        <v>12.591234979999999</v>
      </c>
      <c r="AZ2665" t="s">
        <v>62</v>
      </c>
      <c r="BA2665">
        <v>1084</v>
      </c>
      <c r="BB2665" t="s">
        <v>63</v>
      </c>
    </row>
    <row r="2666" spans="1:54" x14ac:dyDescent="0.25">
      <c r="A2666" s="1">
        <v>45200</v>
      </c>
      <c r="B2666">
        <v>280789</v>
      </c>
      <c r="C2666" t="s">
        <v>14155</v>
      </c>
      <c r="D2666">
        <v>1870</v>
      </c>
      <c r="E2666" t="s">
        <v>832</v>
      </c>
      <c r="F2666" t="s">
        <v>14156</v>
      </c>
      <c r="G2666">
        <v>29979812</v>
      </c>
      <c r="H2666">
        <v>1003404200</v>
      </c>
      <c r="I2666" t="s">
        <v>14157</v>
      </c>
      <c r="K2666" t="s">
        <v>14158</v>
      </c>
      <c r="L2666" t="s">
        <v>3307</v>
      </c>
      <c r="M2666">
        <v>115</v>
      </c>
      <c r="N2666">
        <v>17</v>
      </c>
      <c r="R2666" s="1">
        <v>43634</v>
      </c>
      <c r="S2666" t="s">
        <v>56</v>
      </c>
      <c r="W2666">
        <v>4</v>
      </c>
      <c r="X2666" t="s">
        <v>725</v>
      </c>
      <c r="Y2666">
        <v>4</v>
      </c>
      <c r="Z2666" t="s">
        <v>1324</v>
      </c>
      <c r="AB2666">
        <v>201605</v>
      </c>
      <c r="AC2666">
        <v>301</v>
      </c>
      <c r="AD2666" t="s">
        <v>1853</v>
      </c>
      <c r="AE2666">
        <v>1133</v>
      </c>
      <c r="AF2666" t="s">
        <v>14016</v>
      </c>
      <c r="AG2666">
        <v>1</v>
      </c>
      <c r="AH2666" t="s">
        <v>44482</v>
      </c>
      <c r="AI2666">
        <v>99</v>
      </c>
      <c r="AJ2666" t="s">
        <v>54511</v>
      </c>
      <c r="AK2666">
        <v>147</v>
      </c>
      <c r="AL2666" t="s">
        <v>1940</v>
      </c>
      <c r="AP2666">
        <v>101582</v>
      </c>
      <c r="AQ2666" t="s">
        <v>14159</v>
      </c>
      <c r="AR2666" t="s">
        <v>14160</v>
      </c>
      <c r="AS2666">
        <v>2</v>
      </c>
      <c r="AT2666" t="s">
        <v>1413</v>
      </c>
      <c r="AU2666" t="s">
        <v>3310</v>
      </c>
      <c r="AX2666">
        <v>55.679602010000004</v>
      </c>
      <c r="AY2666">
        <v>12.542100039999999</v>
      </c>
      <c r="AZ2666" t="s">
        <v>62</v>
      </c>
      <c r="BA2666">
        <v>1084</v>
      </c>
      <c r="BB2666" t="s">
        <v>63</v>
      </c>
    </row>
    <row r="2667" spans="1:54" x14ac:dyDescent="0.25">
      <c r="A2667" s="1">
        <v>45200</v>
      </c>
      <c r="B2667">
        <v>280790</v>
      </c>
      <c r="C2667" t="s">
        <v>14161</v>
      </c>
      <c r="D2667">
        <v>2200</v>
      </c>
      <c r="E2667" t="s">
        <v>46555</v>
      </c>
      <c r="F2667" t="s">
        <v>48537</v>
      </c>
      <c r="G2667">
        <v>29979812</v>
      </c>
      <c r="H2667">
        <v>1013623488</v>
      </c>
      <c r="I2667" t="s">
        <v>14162</v>
      </c>
      <c r="K2667" t="s">
        <v>14163</v>
      </c>
      <c r="L2667" t="s">
        <v>14164</v>
      </c>
      <c r="M2667">
        <v>600</v>
      </c>
      <c r="N2667" t="s">
        <v>6930</v>
      </c>
      <c r="R2667" s="1">
        <v>44305</v>
      </c>
      <c r="S2667" t="s">
        <v>56</v>
      </c>
      <c r="W2667">
        <v>4</v>
      </c>
      <c r="X2667" t="s">
        <v>725</v>
      </c>
      <c r="Y2667">
        <v>4</v>
      </c>
      <c r="Z2667" t="s">
        <v>1324</v>
      </c>
      <c r="AB2667">
        <v>201605</v>
      </c>
      <c r="AC2667">
        <v>301</v>
      </c>
      <c r="AD2667" t="s">
        <v>1853</v>
      </c>
      <c r="AE2667">
        <v>1133</v>
      </c>
      <c r="AF2667" t="s">
        <v>14016</v>
      </c>
      <c r="AG2667">
        <v>1</v>
      </c>
      <c r="AH2667" t="s">
        <v>44482</v>
      </c>
      <c r="AI2667">
        <v>99</v>
      </c>
      <c r="AJ2667" t="s">
        <v>54511</v>
      </c>
      <c r="AK2667">
        <v>101</v>
      </c>
      <c r="AL2667" t="s">
        <v>46544</v>
      </c>
      <c r="AP2667">
        <v>101582</v>
      </c>
      <c r="AQ2667" t="s">
        <v>14165</v>
      </c>
      <c r="AR2667" t="s">
        <v>14166</v>
      </c>
      <c r="AS2667">
        <v>2</v>
      </c>
      <c r="AT2667" t="s">
        <v>1413</v>
      </c>
      <c r="AU2667" t="s">
        <v>727</v>
      </c>
      <c r="AV2667" t="s">
        <v>14167</v>
      </c>
      <c r="AX2667">
        <v>55.693204360000003</v>
      </c>
      <c r="AY2667">
        <v>12.564980439999999</v>
      </c>
      <c r="AZ2667" t="s">
        <v>62</v>
      </c>
      <c r="BA2667">
        <v>1084</v>
      </c>
      <c r="BB2667" t="s">
        <v>63</v>
      </c>
    </row>
    <row r="2668" spans="1:54" x14ac:dyDescent="0.25">
      <c r="A2668" s="1">
        <v>45200</v>
      </c>
      <c r="B2668">
        <v>280791</v>
      </c>
      <c r="C2668" t="s">
        <v>14168</v>
      </c>
      <c r="D2668">
        <v>2300</v>
      </c>
      <c r="E2668" t="s">
        <v>46589</v>
      </c>
      <c r="F2668" t="s">
        <v>14169</v>
      </c>
      <c r="G2668">
        <v>29979812</v>
      </c>
      <c r="H2668">
        <v>1013622449</v>
      </c>
      <c r="I2668" t="s">
        <v>14170</v>
      </c>
      <c r="K2668" t="s">
        <v>14171</v>
      </c>
      <c r="L2668" t="s">
        <v>14172</v>
      </c>
      <c r="M2668">
        <v>3569</v>
      </c>
      <c r="N2668">
        <v>16</v>
      </c>
      <c r="R2668" s="1">
        <v>43634</v>
      </c>
      <c r="S2668" t="s">
        <v>56</v>
      </c>
      <c r="W2668">
        <v>4</v>
      </c>
      <c r="X2668" t="s">
        <v>725</v>
      </c>
      <c r="Y2668">
        <v>4</v>
      </c>
      <c r="Z2668" t="s">
        <v>1324</v>
      </c>
      <c r="AB2668">
        <v>201605</v>
      </c>
      <c r="AC2668">
        <v>301</v>
      </c>
      <c r="AD2668" t="s">
        <v>1853</v>
      </c>
      <c r="AE2668">
        <v>1133</v>
      </c>
      <c r="AF2668" t="s">
        <v>14016</v>
      </c>
      <c r="AG2668">
        <v>1</v>
      </c>
      <c r="AH2668" t="s">
        <v>44482</v>
      </c>
      <c r="AI2668">
        <v>99</v>
      </c>
      <c r="AJ2668" t="s">
        <v>54511</v>
      </c>
      <c r="AK2668">
        <v>101</v>
      </c>
      <c r="AL2668" t="s">
        <v>46544</v>
      </c>
      <c r="AP2668">
        <v>101582</v>
      </c>
      <c r="AQ2668" t="s">
        <v>14076</v>
      </c>
      <c r="AR2668" t="s">
        <v>14173</v>
      </c>
      <c r="AS2668">
        <v>2</v>
      </c>
      <c r="AT2668" t="s">
        <v>1413</v>
      </c>
      <c r="AU2668" t="s">
        <v>14174</v>
      </c>
      <c r="AX2668">
        <v>55.662101069999999</v>
      </c>
      <c r="AY2668">
        <v>12.58820257</v>
      </c>
      <c r="AZ2668" t="s">
        <v>62</v>
      </c>
      <c r="BA2668">
        <v>1084</v>
      </c>
      <c r="BB2668" t="s">
        <v>63</v>
      </c>
    </row>
    <row r="2669" spans="1:54" x14ac:dyDescent="0.25">
      <c r="A2669" s="1">
        <v>45200</v>
      </c>
      <c r="B2669">
        <v>280792</v>
      </c>
      <c r="C2669" t="s">
        <v>48538</v>
      </c>
      <c r="D2669">
        <v>3450</v>
      </c>
      <c r="E2669" t="s">
        <v>47379</v>
      </c>
      <c r="F2669" t="s">
        <v>48539</v>
      </c>
      <c r="G2669">
        <v>36346590</v>
      </c>
      <c r="H2669">
        <v>1020128638</v>
      </c>
      <c r="I2669" t="s">
        <v>48540</v>
      </c>
      <c r="K2669" t="s">
        <v>14175</v>
      </c>
      <c r="L2669" t="s">
        <v>14176</v>
      </c>
      <c r="M2669">
        <v>7839</v>
      </c>
      <c r="N2669">
        <v>15</v>
      </c>
      <c r="R2669" s="1">
        <v>43783</v>
      </c>
      <c r="S2669" t="s">
        <v>56</v>
      </c>
      <c r="W2669">
        <v>5</v>
      </c>
      <c r="X2669" t="s">
        <v>557</v>
      </c>
      <c r="Y2669">
        <v>1</v>
      </c>
      <c r="Z2669" t="s">
        <v>46545</v>
      </c>
      <c r="AA2669">
        <v>8</v>
      </c>
      <c r="AB2669">
        <v>201608</v>
      </c>
      <c r="AC2669">
        <v>121</v>
      </c>
      <c r="AD2669" t="s">
        <v>70</v>
      </c>
      <c r="AE2669">
        <v>1013</v>
      </c>
      <c r="AF2669" t="s">
        <v>558</v>
      </c>
      <c r="AG2669">
        <v>1</v>
      </c>
      <c r="AH2669" t="s">
        <v>44482</v>
      </c>
      <c r="AI2669">
        <v>99</v>
      </c>
      <c r="AJ2669" t="s">
        <v>54511</v>
      </c>
      <c r="AK2669">
        <v>201</v>
      </c>
      <c r="AL2669" t="s">
        <v>47378</v>
      </c>
      <c r="AQ2669" t="s">
        <v>14177</v>
      </c>
      <c r="AR2669" t="s">
        <v>14178</v>
      </c>
      <c r="AS2669">
        <v>0</v>
      </c>
      <c r="AT2669" t="s">
        <v>61</v>
      </c>
      <c r="AU2669" t="s">
        <v>14179</v>
      </c>
      <c r="AX2669">
        <v>55.865697900000001</v>
      </c>
      <c r="AY2669">
        <v>12.374738580000001</v>
      </c>
      <c r="AZ2669" t="s">
        <v>62</v>
      </c>
      <c r="BA2669">
        <v>1084</v>
      </c>
      <c r="BB2669" t="s">
        <v>63</v>
      </c>
    </row>
    <row r="2670" spans="1:54" x14ac:dyDescent="0.25">
      <c r="A2670" s="1">
        <v>45200</v>
      </c>
      <c r="B2670">
        <v>280793</v>
      </c>
      <c r="C2670" t="s">
        <v>14180</v>
      </c>
      <c r="D2670">
        <v>4200</v>
      </c>
      <c r="E2670" t="s">
        <v>9270</v>
      </c>
      <c r="F2670" t="s">
        <v>14181</v>
      </c>
      <c r="G2670">
        <v>36396393</v>
      </c>
      <c r="H2670">
        <v>1019768518</v>
      </c>
      <c r="I2670" t="s">
        <v>14182</v>
      </c>
      <c r="K2670" t="s">
        <v>14183</v>
      </c>
      <c r="L2670" t="s">
        <v>14184</v>
      </c>
      <c r="M2670">
        <v>814</v>
      </c>
      <c r="N2670" t="s">
        <v>14185</v>
      </c>
      <c r="R2670" s="1">
        <v>44894</v>
      </c>
      <c r="S2670" t="s">
        <v>56</v>
      </c>
      <c r="W2670">
        <v>6</v>
      </c>
      <c r="X2670" t="s">
        <v>1289</v>
      </c>
      <c r="Y2670">
        <v>1</v>
      </c>
      <c r="Z2670" t="s">
        <v>46545</v>
      </c>
      <c r="AB2670">
        <v>201605</v>
      </c>
      <c r="AC2670">
        <v>149</v>
      </c>
      <c r="AD2670" t="s">
        <v>1085</v>
      </c>
      <c r="AE2670">
        <v>1026</v>
      </c>
      <c r="AF2670" t="s">
        <v>44530</v>
      </c>
      <c r="AG2670">
        <v>1</v>
      </c>
      <c r="AH2670" t="s">
        <v>44482</v>
      </c>
      <c r="AI2670">
        <v>99</v>
      </c>
      <c r="AJ2670" t="s">
        <v>54511</v>
      </c>
      <c r="AK2670">
        <v>330</v>
      </c>
      <c r="AL2670" t="s">
        <v>9274</v>
      </c>
      <c r="AQ2670" t="s">
        <v>14186</v>
      </c>
      <c r="AR2670" t="s">
        <v>14187</v>
      </c>
      <c r="AS2670">
        <v>0</v>
      </c>
      <c r="AT2670" t="s">
        <v>61</v>
      </c>
      <c r="AU2670" t="s">
        <v>10724</v>
      </c>
      <c r="AV2670" t="s">
        <v>1557</v>
      </c>
      <c r="AX2670">
        <v>55.410389729999999</v>
      </c>
      <c r="AY2670">
        <v>11.337814829999999</v>
      </c>
      <c r="AZ2670" t="s">
        <v>62</v>
      </c>
      <c r="BA2670">
        <v>1085</v>
      </c>
      <c r="BB2670" t="s">
        <v>44618</v>
      </c>
    </row>
    <row r="2671" spans="1:54" x14ac:dyDescent="0.25">
      <c r="A2671" s="1">
        <v>45200</v>
      </c>
      <c r="B2671">
        <v>280794</v>
      </c>
      <c r="C2671" t="s">
        <v>14188</v>
      </c>
      <c r="D2671">
        <v>4700</v>
      </c>
      <c r="E2671" t="s">
        <v>44985</v>
      </c>
      <c r="F2671" t="s">
        <v>45217</v>
      </c>
      <c r="G2671">
        <v>29189625</v>
      </c>
      <c r="H2671">
        <v>1003302960</v>
      </c>
      <c r="I2671" t="s">
        <v>48524</v>
      </c>
      <c r="K2671" t="s">
        <v>14189</v>
      </c>
      <c r="L2671" t="s">
        <v>45218</v>
      </c>
      <c r="M2671">
        <v>792</v>
      </c>
      <c r="N2671">
        <v>70</v>
      </c>
      <c r="R2671" s="1">
        <v>45099</v>
      </c>
      <c r="S2671" t="s">
        <v>171</v>
      </c>
      <c r="T2671">
        <v>370</v>
      </c>
      <c r="U2671" t="s">
        <v>44987</v>
      </c>
      <c r="W2671">
        <v>2</v>
      </c>
      <c r="X2671" t="s">
        <v>57</v>
      </c>
      <c r="Y2671">
        <v>1</v>
      </c>
      <c r="Z2671" t="s">
        <v>46545</v>
      </c>
      <c r="AA2671">
        <v>9</v>
      </c>
      <c r="AB2671">
        <v>201608</v>
      </c>
      <c r="AC2671">
        <v>121</v>
      </c>
      <c r="AD2671" t="s">
        <v>70</v>
      </c>
      <c r="AE2671">
        <v>1012</v>
      </c>
      <c r="AF2671" t="s">
        <v>71</v>
      </c>
      <c r="AG2671">
        <v>1</v>
      </c>
      <c r="AH2671" t="s">
        <v>44482</v>
      </c>
      <c r="AI2671">
        <v>99</v>
      </c>
      <c r="AJ2671" t="s">
        <v>54511</v>
      </c>
      <c r="AK2671">
        <v>370</v>
      </c>
      <c r="AL2671" t="s">
        <v>44987</v>
      </c>
      <c r="AP2671">
        <v>280744</v>
      </c>
      <c r="AQ2671" t="s">
        <v>13908</v>
      </c>
      <c r="AR2671" t="s">
        <v>13909</v>
      </c>
      <c r="AS2671">
        <v>2</v>
      </c>
      <c r="AT2671" t="s">
        <v>1413</v>
      </c>
      <c r="AU2671" t="s">
        <v>45219</v>
      </c>
      <c r="AX2671">
        <v>55.220698679999998</v>
      </c>
      <c r="AY2671">
        <v>11.73301798</v>
      </c>
      <c r="AZ2671" t="s">
        <v>62</v>
      </c>
      <c r="BA2671">
        <v>1085</v>
      </c>
      <c r="BB2671" t="s">
        <v>44618</v>
      </c>
    </row>
    <row r="2672" spans="1:54" x14ac:dyDescent="0.25">
      <c r="A2672" s="1">
        <v>45200</v>
      </c>
      <c r="B2672">
        <v>280795</v>
      </c>
      <c r="C2672" t="s">
        <v>14190</v>
      </c>
      <c r="D2672">
        <v>4262</v>
      </c>
      <c r="E2672" t="s">
        <v>14191</v>
      </c>
      <c r="F2672" t="s">
        <v>48541</v>
      </c>
      <c r="G2672">
        <v>29189625</v>
      </c>
      <c r="H2672">
        <v>1003291828</v>
      </c>
      <c r="I2672" t="s">
        <v>10823</v>
      </c>
      <c r="K2672" t="s">
        <v>14192</v>
      </c>
      <c r="L2672" t="s">
        <v>48542</v>
      </c>
      <c r="M2672">
        <v>532</v>
      </c>
      <c r="N2672" t="s">
        <v>6585</v>
      </c>
      <c r="R2672" s="1">
        <v>45174</v>
      </c>
      <c r="S2672" t="s">
        <v>171</v>
      </c>
      <c r="T2672">
        <v>370</v>
      </c>
      <c r="U2672" t="s">
        <v>44987</v>
      </c>
      <c r="W2672">
        <v>2</v>
      </c>
      <c r="X2672" t="s">
        <v>57</v>
      </c>
      <c r="Y2672">
        <v>1</v>
      </c>
      <c r="Z2672" t="s">
        <v>46545</v>
      </c>
      <c r="AA2672">
        <v>6</v>
      </c>
      <c r="AB2672">
        <v>201608</v>
      </c>
      <c r="AC2672">
        <v>121</v>
      </c>
      <c r="AD2672" t="s">
        <v>70</v>
      </c>
      <c r="AE2672">
        <v>1012</v>
      </c>
      <c r="AF2672" t="s">
        <v>71</v>
      </c>
      <c r="AG2672">
        <v>1</v>
      </c>
      <c r="AH2672" t="s">
        <v>44482</v>
      </c>
      <c r="AI2672">
        <v>99</v>
      </c>
      <c r="AJ2672" t="s">
        <v>54511</v>
      </c>
      <c r="AK2672">
        <v>370</v>
      </c>
      <c r="AL2672" t="s">
        <v>44987</v>
      </c>
      <c r="AM2672">
        <v>1</v>
      </c>
      <c r="AN2672" t="s">
        <v>1193</v>
      </c>
      <c r="AO2672">
        <v>280744</v>
      </c>
      <c r="AP2672">
        <v>281836</v>
      </c>
      <c r="AQ2672" t="s">
        <v>10826</v>
      </c>
      <c r="AR2672" t="s">
        <v>10827</v>
      </c>
      <c r="AS2672">
        <v>2</v>
      </c>
      <c r="AT2672" t="s">
        <v>1413</v>
      </c>
      <c r="AU2672" t="s">
        <v>48543</v>
      </c>
      <c r="AX2672">
        <v>55.254911180000001</v>
      </c>
      <c r="AY2672">
        <v>11.520676809999999</v>
      </c>
      <c r="AZ2672" t="s">
        <v>62</v>
      </c>
      <c r="BA2672">
        <v>1085</v>
      </c>
      <c r="BB2672" t="s">
        <v>44618</v>
      </c>
    </row>
    <row r="2673" spans="1:54" x14ac:dyDescent="0.25">
      <c r="A2673" s="1">
        <v>45200</v>
      </c>
      <c r="B2673">
        <v>280796</v>
      </c>
      <c r="C2673" t="s">
        <v>14193</v>
      </c>
      <c r="D2673">
        <v>4700</v>
      </c>
      <c r="E2673" t="s">
        <v>44985</v>
      </c>
      <c r="F2673" t="s">
        <v>14194</v>
      </c>
      <c r="G2673">
        <v>29189625</v>
      </c>
      <c r="H2673">
        <v>1003303517</v>
      </c>
      <c r="I2673" t="s">
        <v>14195</v>
      </c>
      <c r="K2673" t="s">
        <v>14196</v>
      </c>
      <c r="L2673" t="s">
        <v>53226</v>
      </c>
      <c r="M2673">
        <v>1169</v>
      </c>
      <c r="N2673">
        <v>110</v>
      </c>
      <c r="R2673" s="1">
        <v>44060</v>
      </c>
      <c r="S2673" t="s">
        <v>56</v>
      </c>
      <c r="T2673">
        <v>370</v>
      </c>
      <c r="U2673" t="s">
        <v>44987</v>
      </c>
      <c r="V2673" s="1">
        <v>44043</v>
      </c>
      <c r="W2673">
        <v>2</v>
      </c>
      <c r="X2673" t="s">
        <v>57</v>
      </c>
      <c r="Y2673">
        <v>1</v>
      </c>
      <c r="Z2673" t="s">
        <v>46545</v>
      </c>
      <c r="AA2673">
        <v>9</v>
      </c>
      <c r="AB2673">
        <v>201608</v>
      </c>
      <c r="AC2673">
        <v>121</v>
      </c>
      <c r="AD2673" t="s">
        <v>70</v>
      </c>
      <c r="AE2673">
        <v>1012</v>
      </c>
      <c r="AF2673" t="s">
        <v>71</v>
      </c>
      <c r="AG2673">
        <v>3</v>
      </c>
      <c r="AH2673" t="s">
        <v>81</v>
      </c>
      <c r="AI2673">
        <v>99</v>
      </c>
      <c r="AJ2673" t="s">
        <v>54511</v>
      </c>
      <c r="AK2673">
        <v>370</v>
      </c>
      <c r="AL2673" t="s">
        <v>44987</v>
      </c>
      <c r="AM2673">
        <v>2</v>
      </c>
      <c r="AN2673" t="s">
        <v>119</v>
      </c>
      <c r="AO2673">
        <v>280745</v>
      </c>
      <c r="AP2673">
        <v>280745</v>
      </c>
      <c r="AQ2673" t="s">
        <v>11073</v>
      </c>
      <c r="AR2673" t="s">
        <v>11074</v>
      </c>
      <c r="AS2673">
        <v>2</v>
      </c>
      <c r="AT2673" t="s">
        <v>1413</v>
      </c>
      <c r="AU2673" t="s">
        <v>53155</v>
      </c>
      <c r="AX2673">
        <v>55.210869879999997</v>
      </c>
      <c r="AY2673">
        <v>11.77623627</v>
      </c>
      <c r="AZ2673" t="s">
        <v>62</v>
      </c>
      <c r="BA2673">
        <v>1085</v>
      </c>
      <c r="BB2673" t="s">
        <v>44618</v>
      </c>
    </row>
    <row r="2674" spans="1:54" x14ac:dyDescent="0.25">
      <c r="A2674" s="1">
        <v>45200</v>
      </c>
      <c r="B2674">
        <v>280797</v>
      </c>
      <c r="C2674" t="s">
        <v>14197</v>
      </c>
      <c r="D2674">
        <v>4684</v>
      </c>
      <c r="E2674" t="s">
        <v>13926</v>
      </c>
      <c r="F2674" t="s">
        <v>14198</v>
      </c>
      <c r="G2674">
        <v>29189625</v>
      </c>
      <c r="H2674">
        <v>1003303517</v>
      </c>
      <c r="I2674" t="s">
        <v>48128</v>
      </c>
      <c r="K2674" t="s">
        <v>13929</v>
      </c>
      <c r="L2674" t="s">
        <v>14199</v>
      </c>
      <c r="M2674">
        <v>1594</v>
      </c>
      <c r="N2674">
        <v>49</v>
      </c>
      <c r="R2674" s="1">
        <v>43791</v>
      </c>
      <c r="S2674" t="s">
        <v>56</v>
      </c>
      <c r="T2674">
        <v>370</v>
      </c>
      <c r="U2674" t="s">
        <v>44987</v>
      </c>
      <c r="V2674" s="1">
        <v>43770</v>
      </c>
      <c r="W2674">
        <v>2</v>
      </c>
      <c r="X2674" t="s">
        <v>57</v>
      </c>
      <c r="Y2674">
        <v>1</v>
      </c>
      <c r="Z2674" t="s">
        <v>46545</v>
      </c>
      <c r="AA2674">
        <v>6</v>
      </c>
      <c r="AB2674">
        <v>201608</v>
      </c>
      <c r="AC2674">
        <v>121</v>
      </c>
      <c r="AD2674" t="s">
        <v>70</v>
      </c>
      <c r="AE2674">
        <v>1012</v>
      </c>
      <c r="AF2674" t="s">
        <v>71</v>
      </c>
      <c r="AG2674">
        <v>3</v>
      </c>
      <c r="AH2674" t="s">
        <v>81</v>
      </c>
      <c r="AI2674">
        <v>99</v>
      </c>
      <c r="AJ2674" t="s">
        <v>54511</v>
      </c>
      <c r="AK2674">
        <v>370</v>
      </c>
      <c r="AL2674" t="s">
        <v>44987</v>
      </c>
      <c r="AM2674">
        <v>2</v>
      </c>
      <c r="AN2674" t="s">
        <v>119</v>
      </c>
      <c r="AO2674">
        <v>280748</v>
      </c>
      <c r="AP2674">
        <v>280748</v>
      </c>
      <c r="AQ2674" t="s">
        <v>13931</v>
      </c>
      <c r="AR2674" t="s">
        <v>13932</v>
      </c>
      <c r="AS2674">
        <v>2</v>
      </c>
      <c r="AT2674" t="s">
        <v>1413</v>
      </c>
      <c r="AU2674" t="s">
        <v>6722</v>
      </c>
      <c r="AW2674" t="s">
        <v>14200</v>
      </c>
      <c r="AX2674">
        <v>55.25464126</v>
      </c>
      <c r="AY2674">
        <v>11.842034379999999</v>
      </c>
      <c r="AZ2674" t="s">
        <v>62</v>
      </c>
      <c r="BA2674">
        <v>1085</v>
      </c>
      <c r="BB2674" t="s">
        <v>44618</v>
      </c>
    </row>
    <row r="2675" spans="1:54" x14ac:dyDescent="0.25">
      <c r="A2675" s="1">
        <v>45200</v>
      </c>
      <c r="B2675">
        <v>280798</v>
      </c>
      <c r="C2675" t="s">
        <v>14201</v>
      </c>
      <c r="D2675">
        <v>1361</v>
      </c>
      <c r="E2675" t="s">
        <v>46546</v>
      </c>
      <c r="F2675" t="s">
        <v>14202</v>
      </c>
      <c r="G2675">
        <v>60798419</v>
      </c>
      <c r="H2675">
        <v>1021401605</v>
      </c>
      <c r="I2675" t="s">
        <v>14203</v>
      </c>
      <c r="K2675" t="s">
        <v>1721</v>
      </c>
      <c r="L2675" t="s">
        <v>55886</v>
      </c>
      <c r="M2675">
        <v>4352</v>
      </c>
      <c r="N2675">
        <v>2</v>
      </c>
      <c r="R2675" s="1">
        <v>43896</v>
      </c>
      <c r="S2675" t="s">
        <v>56</v>
      </c>
      <c r="W2675">
        <v>4</v>
      </c>
      <c r="X2675" t="s">
        <v>725</v>
      </c>
      <c r="Y2675">
        <v>1</v>
      </c>
      <c r="Z2675" t="s">
        <v>46545</v>
      </c>
      <c r="AB2675">
        <v>201605</v>
      </c>
      <c r="AC2675">
        <v>240</v>
      </c>
      <c r="AD2675" t="s">
        <v>2530</v>
      </c>
      <c r="AE2675">
        <v>1071</v>
      </c>
      <c r="AF2675" t="s">
        <v>1688</v>
      </c>
      <c r="AG2675">
        <v>1</v>
      </c>
      <c r="AH2675" t="s">
        <v>44482</v>
      </c>
      <c r="AI2675">
        <v>99</v>
      </c>
      <c r="AJ2675" t="s">
        <v>54511</v>
      </c>
      <c r="AK2675">
        <v>101</v>
      </c>
      <c r="AL2675" t="s">
        <v>46544</v>
      </c>
      <c r="AP2675">
        <v>101497</v>
      </c>
      <c r="AQ2675" t="s">
        <v>14204</v>
      </c>
      <c r="AR2675" t="s">
        <v>14205</v>
      </c>
      <c r="AS2675">
        <v>2</v>
      </c>
      <c r="AT2675" t="s">
        <v>1413</v>
      </c>
      <c r="AU2675" t="s">
        <v>55715</v>
      </c>
      <c r="AX2675">
        <v>55.682141629999997</v>
      </c>
      <c r="AY2675">
        <v>12.56900162</v>
      </c>
      <c r="AZ2675" t="s">
        <v>62</v>
      </c>
      <c r="BA2675">
        <v>1084</v>
      </c>
      <c r="BB2675" t="s">
        <v>63</v>
      </c>
    </row>
    <row r="2676" spans="1:54" x14ac:dyDescent="0.25">
      <c r="A2676" s="1">
        <v>45200</v>
      </c>
      <c r="B2676">
        <v>280799</v>
      </c>
      <c r="C2676" t="s">
        <v>14206</v>
      </c>
      <c r="D2676">
        <v>2450</v>
      </c>
      <c r="E2676" t="s">
        <v>46599</v>
      </c>
      <c r="F2676" t="s">
        <v>14207</v>
      </c>
      <c r="G2676">
        <v>60798419</v>
      </c>
      <c r="H2676">
        <v>1021401621</v>
      </c>
      <c r="K2676" t="s">
        <v>14208</v>
      </c>
      <c r="L2676" t="s">
        <v>1789</v>
      </c>
      <c r="M2676">
        <v>7216</v>
      </c>
      <c r="N2676">
        <v>4</v>
      </c>
      <c r="R2676" s="1">
        <v>43630</v>
      </c>
      <c r="S2676" t="s">
        <v>56</v>
      </c>
      <c r="V2676" s="1">
        <v>43617</v>
      </c>
      <c r="W2676">
        <v>4</v>
      </c>
      <c r="X2676" t="s">
        <v>725</v>
      </c>
      <c r="Y2676">
        <v>1</v>
      </c>
      <c r="Z2676" t="s">
        <v>46545</v>
      </c>
      <c r="AB2676">
        <v>201605</v>
      </c>
      <c r="AC2676">
        <v>240</v>
      </c>
      <c r="AD2676" t="s">
        <v>2530</v>
      </c>
      <c r="AE2676">
        <v>1071</v>
      </c>
      <c r="AF2676" t="s">
        <v>1688</v>
      </c>
      <c r="AG2676">
        <v>3</v>
      </c>
      <c r="AH2676" t="s">
        <v>81</v>
      </c>
      <c r="AI2676">
        <v>99</v>
      </c>
      <c r="AJ2676" t="s">
        <v>54511</v>
      </c>
      <c r="AK2676">
        <v>101</v>
      </c>
      <c r="AL2676" t="s">
        <v>46544</v>
      </c>
      <c r="AP2676">
        <v>101497</v>
      </c>
      <c r="AQ2676" t="s">
        <v>14209</v>
      </c>
      <c r="AR2676" t="s">
        <v>1724</v>
      </c>
      <c r="AS2676">
        <v>2</v>
      </c>
      <c r="AT2676" t="s">
        <v>1413</v>
      </c>
      <c r="AU2676" t="s">
        <v>1792</v>
      </c>
      <c r="AX2676">
        <v>55.652754399999999</v>
      </c>
      <c r="AY2676">
        <v>12.540722690000001</v>
      </c>
      <c r="AZ2676" t="s">
        <v>62</v>
      </c>
      <c r="BA2676">
        <v>1084</v>
      </c>
      <c r="BB2676" t="s">
        <v>63</v>
      </c>
    </row>
    <row r="2677" spans="1:54" x14ac:dyDescent="0.25">
      <c r="A2677" s="1">
        <v>45200</v>
      </c>
      <c r="B2677">
        <v>280800</v>
      </c>
      <c r="C2677" t="s">
        <v>45220</v>
      </c>
      <c r="D2677">
        <v>4300</v>
      </c>
      <c r="E2677" t="s">
        <v>45009</v>
      </c>
      <c r="F2677" t="s">
        <v>45220</v>
      </c>
      <c r="G2677">
        <v>29189447</v>
      </c>
      <c r="H2677">
        <v>1003292757</v>
      </c>
      <c r="I2677" t="s">
        <v>14210</v>
      </c>
      <c r="K2677" t="s">
        <v>11740</v>
      </c>
      <c r="L2677" t="s">
        <v>53177</v>
      </c>
      <c r="M2677">
        <v>1804</v>
      </c>
      <c r="N2677">
        <v>3</v>
      </c>
      <c r="R2677" s="1">
        <v>44407</v>
      </c>
      <c r="S2677" t="s">
        <v>56</v>
      </c>
      <c r="T2677">
        <v>316</v>
      </c>
      <c r="U2677" t="s">
        <v>45011</v>
      </c>
      <c r="V2677" s="1">
        <v>44408</v>
      </c>
      <c r="W2677">
        <v>2</v>
      </c>
      <c r="X2677" t="s">
        <v>57</v>
      </c>
      <c r="Y2677">
        <v>1</v>
      </c>
      <c r="Z2677" t="s">
        <v>46545</v>
      </c>
      <c r="AA2677">
        <v>9</v>
      </c>
      <c r="AB2677">
        <v>201608</v>
      </c>
      <c r="AC2677">
        <v>121</v>
      </c>
      <c r="AD2677" t="s">
        <v>70</v>
      </c>
      <c r="AE2677">
        <v>1012</v>
      </c>
      <c r="AF2677" t="s">
        <v>71</v>
      </c>
      <c r="AG2677">
        <v>5</v>
      </c>
      <c r="AH2677" t="s">
        <v>1589</v>
      </c>
      <c r="AI2677">
        <v>99</v>
      </c>
      <c r="AJ2677" t="s">
        <v>54511</v>
      </c>
      <c r="AK2677">
        <v>316</v>
      </c>
      <c r="AL2677" t="s">
        <v>45011</v>
      </c>
      <c r="AQ2677" t="s">
        <v>14211</v>
      </c>
      <c r="AR2677" t="s">
        <v>45221</v>
      </c>
      <c r="AS2677">
        <v>1</v>
      </c>
      <c r="AT2677" t="s">
        <v>1446</v>
      </c>
      <c r="AU2677" t="s">
        <v>53178</v>
      </c>
      <c r="AX2677">
        <v>55.710486359999997</v>
      </c>
      <c r="AY2677">
        <v>11.700699050000001</v>
      </c>
      <c r="AZ2677" t="s">
        <v>62</v>
      </c>
      <c r="BA2677">
        <v>1085</v>
      </c>
      <c r="BB2677" t="s">
        <v>44618</v>
      </c>
    </row>
    <row r="2678" spans="1:54" x14ac:dyDescent="0.25">
      <c r="A2678" s="1">
        <v>45200</v>
      </c>
      <c r="B2678">
        <v>280801</v>
      </c>
      <c r="C2678" t="s">
        <v>14212</v>
      </c>
      <c r="D2678">
        <v>4340</v>
      </c>
      <c r="E2678" t="s">
        <v>48217</v>
      </c>
      <c r="F2678" t="s">
        <v>14212</v>
      </c>
      <c r="G2678">
        <v>29189447</v>
      </c>
      <c r="H2678">
        <v>1003293005</v>
      </c>
      <c r="I2678" t="s">
        <v>11735</v>
      </c>
      <c r="K2678" t="s">
        <v>14213</v>
      </c>
      <c r="L2678" t="s">
        <v>14214</v>
      </c>
      <c r="M2678">
        <v>579</v>
      </c>
      <c r="N2678" t="s">
        <v>11771</v>
      </c>
      <c r="R2678" s="1">
        <v>44407</v>
      </c>
      <c r="S2678" t="s">
        <v>56</v>
      </c>
      <c r="T2678">
        <v>316</v>
      </c>
      <c r="U2678" t="s">
        <v>45011</v>
      </c>
      <c r="V2678" s="1">
        <v>44408</v>
      </c>
      <c r="W2678">
        <v>2</v>
      </c>
      <c r="X2678" t="s">
        <v>57</v>
      </c>
      <c r="Y2678">
        <v>1</v>
      </c>
      <c r="Z2678" t="s">
        <v>46545</v>
      </c>
      <c r="AA2678">
        <v>9</v>
      </c>
      <c r="AB2678">
        <v>201608</v>
      </c>
      <c r="AC2678">
        <v>121</v>
      </c>
      <c r="AD2678" t="s">
        <v>70</v>
      </c>
      <c r="AE2678">
        <v>1012</v>
      </c>
      <c r="AF2678" t="s">
        <v>71</v>
      </c>
      <c r="AG2678">
        <v>5</v>
      </c>
      <c r="AH2678" t="s">
        <v>1589</v>
      </c>
      <c r="AI2678">
        <v>99</v>
      </c>
      <c r="AJ2678" t="s">
        <v>54511</v>
      </c>
      <c r="AK2678">
        <v>316</v>
      </c>
      <c r="AL2678" t="s">
        <v>45011</v>
      </c>
      <c r="AQ2678" t="s">
        <v>14215</v>
      </c>
      <c r="AR2678" t="s">
        <v>14216</v>
      </c>
      <c r="AS2678">
        <v>1</v>
      </c>
      <c r="AT2678" t="s">
        <v>1446</v>
      </c>
      <c r="AU2678" t="s">
        <v>14217</v>
      </c>
      <c r="AX2678">
        <v>55.616038629999998</v>
      </c>
      <c r="AY2678">
        <v>11.7614339</v>
      </c>
      <c r="AZ2678" t="s">
        <v>62</v>
      </c>
      <c r="BA2678">
        <v>1085</v>
      </c>
      <c r="BB2678" t="s">
        <v>44618</v>
      </c>
    </row>
    <row r="2679" spans="1:54" x14ac:dyDescent="0.25">
      <c r="A2679" s="1">
        <v>45200</v>
      </c>
      <c r="B2679">
        <v>280802</v>
      </c>
      <c r="C2679" t="s">
        <v>14218</v>
      </c>
      <c r="D2679">
        <v>4420</v>
      </c>
      <c r="E2679" t="s">
        <v>11711</v>
      </c>
      <c r="F2679" t="s">
        <v>13104</v>
      </c>
      <c r="G2679">
        <v>29189447</v>
      </c>
      <c r="H2679">
        <v>1003293558</v>
      </c>
      <c r="I2679" t="s">
        <v>11712</v>
      </c>
      <c r="K2679" t="s">
        <v>14219</v>
      </c>
      <c r="L2679" t="s">
        <v>11714</v>
      </c>
      <c r="M2679">
        <v>475</v>
      </c>
      <c r="N2679" t="s">
        <v>11715</v>
      </c>
      <c r="R2679" s="1">
        <v>44407</v>
      </c>
      <c r="S2679" t="s">
        <v>56</v>
      </c>
      <c r="T2679">
        <v>316</v>
      </c>
      <c r="U2679" t="s">
        <v>45011</v>
      </c>
      <c r="V2679" s="1">
        <v>44408</v>
      </c>
      <c r="W2679">
        <v>2</v>
      </c>
      <c r="X2679" t="s">
        <v>57</v>
      </c>
      <c r="Y2679">
        <v>1</v>
      </c>
      <c r="Z2679" t="s">
        <v>46545</v>
      </c>
      <c r="AA2679">
        <v>9</v>
      </c>
      <c r="AB2679">
        <v>201608</v>
      </c>
      <c r="AC2679">
        <v>121</v>
      </c>
      <c r="AD2679" t="s">
        <v>70</v>
      </c>
      <c r="AE2679">
        <v>1012</v>
      </c>
      <c r="AF2679" t="s">
        <v>71</v>
      </c>
      <c r="AG2679">
        <v>5</v>
      </c>
      <c r="AH2679" t="s">
        <v>1589</v>
      </c>
      <c r="AI2679">
        <v>99</v>
      </c>
      <c r="AJ2679" t="s">
        <v>54511</v>
      </c>
      <c r="AK2679">
        <v>316</v>
      </c>
      <c r="AL2679" t="s">
        <v>45011</v>
      </c>
      <c r="AQ2679" t="s">
        <v>14220</v>
      </c>
      <c r="AR2679" t="s">
        <v>14221</v>
      </c>
      <c r="AS2679">
        <v>1</v>
      </c>
      <c r="AT2679" t="s">
        <v>1446</v>
      </c>
      <c r="AU2679" t="s">
        <v>11718</v>
      </c>
      <c r="AX2679">
        <v>55.66337987</v>
      </c>
      <c r="AY2679">
        <v>11.6319384199999</v>
      </c>
      <c r="AZ2679" t="s">
        <v>62</v>
      </c>
      <c r="BA2679">
        <v>1085</v>
      </c>
      <c r="BB2679" t="s">
        <v>44618</v>
      </c>
    </row>
    <row r="2680" spans="1:54" x14ac:dyDescent="0.25">
      <c r="A2680" s="1">
        <v>45200</v>
      </c>
      <c r="B2680">
        <v>280803</v>
      </c>
      <c r="C2680" t="s">
        <v>14222</v>
      </c>
      <c r="D2680">
        <v>4300</v>
      </c>
      <c r="E2680" t="s">
        <v>45009</v>
      </c>
      <c r="F2680" t="s">
        <v>11699</v>
      </c>
      <c r="G2680">
        <v>29189447</v>
      </c>
      <c r="H2680">
        <v>1003297358</v>
      </c>
      <c r="I2680" t="s">
        <v>14223</v>
      </c>
      <c r="K2680" t="s">
        <v>11705</v>
      </c>
      <c r="L2680" t="s">
        <v>11706</v>
      </c>
      <c r="M2680">
        <v>1727</v>
      </c>
      <c r="N2680">
        <v>2</v>
      </c>
      <c r="R2680" s="1">
        <v>44407</v>
      </c>
      <c r="S2680" t="s">
        <v>56</v>
      </c>
      <c r="T2680">
        <v>316</v>
      </c>
      <c r="U2680" t="s">
        <v>45011</v>
      </c>
      <c r="V2680" s="1">
        <v>44408</v>
      </c>
      <c r="W2680">
        <v>2</v>
      </c>
      <c r="X2680" t="s">
        <v>57</v>
      </c>
      <c r="Y2680">
        <v>1</v>
      </c>
      <c r="Z2680" t="s">
        <v>46545</v>
      </c>
      <c r="AA2680">
        <v>9</v>
      </c>
      <c r="AB2680">
        <v>201608</v>
      </c>
      <c r="AC2680">
        <v>121</v>
      </c>
      <c r="AD2680" t="s">
        <v>70</v>
      </c>
      <c r="AE2680">
        <v>1012</v>
      </c>
      <c r="AF2680" t="s">
        <v>71</v>
      </c>
      <c r="AG2680">
        <v>5</v>
      </c>
      <c r="AH2680" t="s">
        <v>1589</v>
      </c>
      <c r="AI2680">
        <v>99</v>
      </c>
      <c r="AJ2680" t="s">
        <v>54511</v>
      </c>
      <c r="AK2680">
        <v>316</v>
      </c>
      <c r="AL2680" t="s">
        <v>45011</v>
      </c>
      <c r="AQ2680" t="s">
        <v>11703</v>
      </c>
      <c r="AR2680" t="s">
        <v>14224</v>
      </c>
      <c r="AS2680">
        <v>1</v>
      </c>
      <c r="AT2680" t="s">
        <v>1446</v>
      </c>
      <c r="AU2680" t="s">
        <v>11709</v>
      </c>
      <c r="AX2680">
        <v>55.71215728</v>
      </c>
      <c r="AY2680">
        <v>11.62963587</v>
      </c>
      <c r="AZ2680" t="s">
        <v>62</v>
      </c>
      <c r="BA2680">
        <v>1085</v>
      </c>
      <c r="BB2680" t="s">
        <v>44618</v>
      </c>
    </row>
    <row r="2681" spans="1:54" x14ac:dyDescent="0.25">
      <c r="A2681" s="1">
        <v>45200</v>
      </c>
      <c r="B2681">
        <v>280804</v>
      </c>
      <c r="C2681" t="s">
        <v>6594</v>
      </c>
      <c r="D2681">
        <v>3450</v>
      </c>
      <c r="E2681" t="s">
        <v>47379</v>
      </c>
      <c r="F2681" t="s">
        <v>6594</v>
      </c>
      <c r="G2681">
        <v>60183112</v>
      </c>
      <c r="H2681">
        <v>1003276030</v>
      </c>
      <c r="I2681" t="s">
        <v>14225</v>
      </c>
      <c r="K2681" t="s">
        <v>6598</v>
      </c>
      <c r="L2681" t="s">
        <v>52938</v>
      </c>
      <c r="M2681">
        <v>6980</v>
      </c>
      <c r="N2681">
        <v>5</v>
      </c>
      <c r="R2681" s="1">
        <v>43783</v>
      </c>
      <c r="S2681" t="s">
        <v>56</v>
      </c>
      <c r="T2681">
        <v>201</v>
      </c>
      <c r="U2681" t="s">
        <v>47378</v>
      </c>
      <c r="W2681">
        <v>2</v>
      </c>
      <c r="X2681" t="s">
        <v>57</v>
      </c>
      <c r="Y2681">
        <v>1</v>
      </c>
      <c r="Z2681" t="s">
        <v>46545</v>
      </c>
      <c r="AA2681">
        <v>9</v>
      </c>
      <c r="AB2681">
        <v>201608</v>
      </c>
      <c r="AC2681">
        <v>121</v>
      </c>
      <c r="AD2681" t="s">
        <v>70</v>
      </c>
      <c r="AE2681">
        <v>1012</v>
      </c>
      <c r="AF2681" t="s">
        <v>71</v>
      </c>
      <c r="AG2681">
        <v>4</v>
      </c>
      <c r="AH2681" t="s">
        <v>44547</v>
      </c>
      <c r="AI2681">
        <v>99</v>
      </c>
      <c r="AJ2681" t="s">
        <v>54511</v>
      </c>
      <c r="AK2681">
        <v>201</v>
      </c>
      <c r="AL2681" t="s">
        <v>47378</v>
      </c>
      <c r="AQ2681" t="s">
        <v>14226</v>
      </c>
      <c r="AR2681" t="s">
        <v>14227</v>
      </c>
      <c r="AS2681">
        <v>1</v>
      </c>
      <c r="AT2681" t="s">
        <v>1446</v>
      </c>
      <c r="AU2681" t="s">
        <v>52939</v>
      </c>
      <c r="AX2681">
        <v>55.864356989999997</v>
      </c>
      <c r="AY2681">
        <v>12.33762752</v>
      </c>
      <c r="AZ2681" t="s">
        <v>62</v>
      </c>
      <c r="BA2681">
        <v>1084</v>
      </c>
      <c r="BB2681" t="s">
        <v>63</v>
      </c>
    </row>
    <row r="2682" spans="1:54" x14ac:dyDescent="0.25">
      <c r="A2682" s="1">
        <v>45200</v>
      </c>
      <c r="B2682">
        <v>280805</v>
      </c>
      <c r="C2682" t="s">
        <v>14228</v>
      </c>
      <c r="D2682">
        <v>3450</v>
      </c>
      <c r="E2682" t="s">
        <v>47379</v>
      </c>
      <c r="F2682" t="s">
        <v>14228</v>
      </c>
      <c r="G2682">
        <v>60183112</v>
      </c>
      <c r="H2682">
        <v>1003276261</v>
      </c>
      <c r="I2682" t="s">
        <v>7480</v>
      </c>
      <c r="K2682" t="s">
        <v>6583</v>
      </c>
      <c r="L2682" t="s">
        <v>14229</v>
      </c>
      <c r="M2682">
        <v>6378</v>
      </c>
      <c r="N2682" t="s">
        <v>6585</v>
      </c>
      <c r="R2682" s="1">
        <v>44314</v>
      </c>
      <c r="S2682" t="s">
        <v>851</v>
      </c>
      <c r="T2682">
        <v>201</v>
      </c>
      <c r="U2682" t="s">
        <v>47378</v>
      </c>
      <c r="W2682">
        <v>2</v>
      </c>
      <c r="X2682" t="s">
        <v>57</v>
      </c>
      <c r="Y2682">
        <v>1</v>
      </c>
      <c r="Z2682" t="s">
        <v>46545</v>
      </c>
      <c r="AA2682">
        <v>9</v>
      </c>
      <c r="AB2682">
        <v>201608</v>
      </c>
      <c r="AC2682">
        <v>121</v>
      </c>
      <c r="AD2682" t="s">
        <v>70</v>
      </c>
      <c r="AE2682">
        <v>1012</v>
      </c>
      <c r="AF2682" t="s">
        <v>71</v>
      </c>
      <c r="AG2682">
        <v>1</v>
      </c>
      <c r="AH2682" t="s">
        <v>44482</v>
      </c>
      <c r="AI2682">
        <v>99</v>
      </c>
      <c r="AJ2682" t="s">
        <v>54511</v>
      </c>
      <c r="AK2682">
        <v>201</v>
      </c>
      <c r="AL2682" t="s">
        <v>47378</v>
      </c>
      <c r="AQ2682" t="s">
        <v>14230</v>
      </c>
      <c r="AS2682">
        <v>0</v>
      </c>
      <c r="AT2682" t="s">
        <v>61</v>
      </c>
      <c r="AU2682" t="s">
        <v>6588</v>
      </c>
      <c r="AX2682">
        <v>55.879536680000001</v>
      </c>
      <c r="AY2682">
        <v>12.35447366</v>
      </c>
      <c r="AZ2682" t="s">
        <v>62</v>
      </c>
      <c r="BA2682">
        <v>1084</v>
      </c>
      <c r="BB2682" t="s">
        <v>63</v>
      </c>
    </row>
    <row r="2683" spans="1:54" x14ac:dyDescent="0.25">
      <c r="A2683" s="1">
        <v>45200</v>
      </c>
      <c r="B2683">
        <v>280806</v>
      </c>
      <c r="C2683" t="s">
        <v>53227</v>
      </c>
      <c r="D2683">
        <v>8732</v>
      </c>
      <c r="E2683" t="s">
        <v>53228</v>
      </c>
      <c r="F2683" t="s">
        <v>53227</v>
      </c>
      <c r="G2683">
        <v>29189889</v>
      </c>
      <c r="H2683">
        <v>1003336673</v>
      </c>
      <c r="I2683" t="s">
        <v>14231</v>
      </c>
      <c r="K2683" t="s">
        <v>14232</v>
      </c>
      <c r="L2683" t="s">
        <v>14233</v>
      </c>
      <c r="M2683">
        <v>212</v>
      </c>
      <c r="N2683">
        <v>46</v>
      </c>
      <c r="R2683" s="1">
        <v>44082</v>
      </c>
      <c r="S2683" t="s">
        <v>56</v>
      </c>
      <c r="T2683">
        <v>615</v>
      </c>
      <c r="U2683" t="s">
        <v>10177</v>
      </c>
      <c r="W2683">
        <v>2</v>
      </c>
      <c r="X2683" t="s">
        <v>57</v>
      </c>
      <c r="Y2683">
        <v>1</v>
      </c>
      <c r="Z2683" t="s">
        <v>46545</v>
      </c>
      <c r="AA2683">
        <v>9</v>
      </c>
      <c r="AB2683">
        <v>201605</v>
      </c>
      <c r="AC2683">
        <v>121</v>
      </c>
      <c r="AD2683" t="s">
        <v>70</v>
      </c>
      <c r="AE2683">
        <v>1012</v>
      </c>
      <c r="AF2683" t="s">
        <v>71</v>
      </c>
      <c r="AG2683">
        <v>4</v>
      </c>
      <c r="AH2683" t="s">
        <v>44547</v>
      </c>
      <c r="AI2683">
        <v>99</v>
      </c>
      <c r="AJ2683" t="s">
        <v>54511</v>
      </c>
      <c r="AK2683">
        <v>615</v>
      </c>
      <c r="AL2683" t="s">
        <v>10177</v>
      </c>
      <c r="AQ2683" t="s">
        <v>14234</v>
      </c>
      <c r="AR2683" t="s">
        <v>14235</v>
      </c>
      <c r="AS2683">
        <v>1</v>
      </c>
      <c r="AT2683" t="s">
        <v>1446</v>
      </c>
      <c r="AU2683" t="s">
        <v>11593</v>
      </c>
      <c r="AX2683">
        <v>55.940490019999999</v>
      </c>
      <c r="AY2683">
        <v>9.9564838899999994</v>
      </c>
      <c r="AZ2683" t="s">
        <v>62</v>
      </c>
      <c r="BA2683">
        <v>1082</v>
      </c>
      <c r="BB2683" t="s">
        <v>2852</v>
      </c>
    </row>
    <row r="2684" spans="1:54" x14ac:dyDescent="0.25">
      <c r="A2684" s="1">
        <v>45200</v>
      </c>
      <c r="B2684">
        <v>280807</v>
      </c>
      <c r="C2684" t="s">
        <v>53229</v>
      </c>
      <c r="D2684">
        <v>8732</v>
      </c>
      <c r="E2684" t="s">
        <v>53228</v>
      </c>
      <c r="F2684" t="s">
        <v>53230</v>
      </c>
      <c r="G2684">
        <v>29189889</v>
      </c>
      <c r="H2684">
        <v>1003336673</v>
      </c>
      <c r="I2684" t="s">
        <v>14231</v>
      </c>
      <c r="K2684" t="s">
        <v>14232</v>
      </c>
      <c r="L2684" t="s">
        <v>14233</v>
      </c>
      <c r="M2684">
        <v>212</v>
      </c>
      <c r="N2684">
        <v>46</v>
      </c>
      <c r="R2684" s="1">
        <v>44082</v>
      </c>
      <c r="S2684" t="s">
        <v>56</v>
      </c>
      <c r="T2684">
        <v>615</v>
      </c>
      <c r="U2684" t="s">
        <v>10177</v>
      </c>
      <c r="W2684">
        <v>2</v>
      </c>
      <c r="X2684" t="s">
        <v>57</v>
      </c>
      <c r="Y2684">
        <v>1</v>
      </c>
      <c r="Z2684" t="s">
        <v>46545</v>
      </c>
      <c r="AA2684">
        <v>9</v>
      </c>
      <c r="AB2684">
        <v>201605</v>
      </c>
      <c r="AC2684">
        <v>126</v>
      </c>
      <c r="AD2684" t="s">
        <v>46616</v>
      </c>
      <c r="AE2684">
        <v>1015</v>
      </c>
      <c r="AF2684" t="s">
        <v>46616</v>
      </c>
      <c r="AG2684">
        <v>1</v>
      </c>
      <c r="AH2684" t="s">
        <v>44482</v>
      </c>
      <c r="AI2684">
        <v>99</v>
      </c>
      <c r="AJ2684" t="s">
        <v>54511</v>
      </c>
      <c r="AK2684">
        <v>615</v>
      </c>
      <c r="AL2684" t="s">
        <v>10177</v>
      </c>
      <c r="AP2684">
        <v>280806</v>
      </c>
      <c r="AQ2684" t="s">
        <v>14234</v>
      </c>
      <c r="AR2684" t="s">
        <v>14235</v>
      </c>
      <c r="AS2684">
        <v>2</v>
      </c>
      <c r="AT2684" t="s">
        <v>1413</v>
      </c>
      <c r="AU2684" t="s">
        <v>11593</v>
      </c>
      <c r="AX2684">
        <v>55.940490019999999</v>
      </c>
      <c r="AY2684">
        <v>9.9564838899999994</v>
      </c>
      <c r="AZ2684" t="s">
        <v>62</v>
      </c>
      <c r="BA2684">
        <v>1082</v>
      </c>
      <c r="BB2684" t="s">
        <v>2852</v>
      </c>
    </row>
    <row r="2685" spans="1:54" x14ac:dyDescent="0.25">
      <c r="A2685" s="1">
        <v>45200</v>
      </c>
      <c r="B2685">
        <v>280808</v>
      </c>
      <c r="C2685" t="s">
        <v>14236</v>
      </c>
      <c r="D2685">
        <v>9900</v>
      </c>
      <c r="E2685" t="s">
        <v>1836</v>
      </c>
      <c r="F2685" t="s">
        <v>14237</v>
      </c>
      <c r="G2685">
        <v>37416266</v>
      </c>
      <c r="H2685">
        <v>1021131896</v>
      </c>
      <c r="I2685" t="s">
        <v>14238</v>
      </c>
      <c r="K2685" t="s">
        <v>14239</v>
      </c>
      <c r="L2685" t="s">
        <v>14240</v>
      </c>
      <c r="M2685">
        <v>3630</v>
      </c>
      <c r="N2685" t="s">
        <v>2981</v>
      </c>
      <c r="R2685" s="1">
        <v>44810</v>
      </c>
      <c r="S2685" t="s">
        <v>56</v>
      </c>
      <c r="W2685">
        <v>5</v>
      </c>
      <c r="X2685" t="s">
        <v>557</v>
      </c>
      <c r="Y2685">
        <v>1</v>
      </c>
      <c r="Z2685" t="s">
        <v>46545</v>
      </c>
      <c r="AA2685">
        <v>7</v>
      </c>
      <c r="AB2685">
        <v>201608</v>
      </c>
      <c r="AC2685">
        <v>121</v>
      </c>
      <c r="AD2685" t="s">
        <v>70</v>
      </c>
      <c r="AE2685">
        <v>1013</v>
      </c>
      <c r="AF2685" t="s">
        <v>558</v>
      </c>
      <c r="AG2685">
        <v>1</v>
      </c>
      <c r="AH2685" t="s">
        <v>44482</v>
      </c>
      <c r="AI2685">
        <v>99</v>
      </c>
      <c r="AJ2685" t="s">
        <v>54511</v>
      </c>
      <c r="AK2685">
        <v>813</v>
      </c>
      <c r="AL2685" t="s">
        <v>1841</v>
      </c>
      <c r="AQ2685" t="s">
        <v>14241</v>
      </c>
      <c r="AR2685" t="s">
        <v>14242</v>
      </c>
      <c r="AS2685">
        <v>0</v>
      </c>
      <c r="AT2685" t="s">
        <v>61</v>
      </c>
      <c r="AU2685" t="s">
        <v>14243</v>
      </c>
      <c r="AX2685">
        <v>57.453346160000002</v>
      </c>
      <c r="AY2685">
        <v>10.49325801</v>
      </c>
      <c r="AZ2685" t="s">
        <v>62</v>
      </c>
      <c r="BA2685">
        <v>1081</v>
      </c>
      <c r="BB2685" t="s">
        <v>1844</v>
      </c>
    </row>
    <row r="2686" spans="1:54" x14ac:dyDescent="0.25">
      <c r="A2686" s="1">
        <v>45200</v>
      </c>
      <c r="B2686">
        <v>280809</v>
      </c>
      <c r="C2686" t="s">
        <v>45222</v>
      </c>
      <c r="D2686">
        <v>5000</v>
      </c>
      <c r="E2686" t="s">
        <v>10607</v>
      </c>
      <c r="F2686" t="s">
        <v>45223</v>
      </c>
      <c r="G2686">
        <v>20437383</v>
      </c>
      <c r="H2686">
        <v>1005150380</v>
      </c>
      <c r="I2686" t="s">
        <v>48544</v>
      </c>
      <c r="K2686" t="s">
        <v>14244</v>
      </c>
      <c r="L2686" t="s">
        <v>54747</v>
      </c>
      <c r="M2686">
        <v>9645</v>
      </c>
      <c r="N2686">
        <v>28</v>
      </c>
      <c r="R2686" s="1">
        <v>44802</v>
      </c>
      <c r="S2686" t="s">
        <v>56</v>
      </c>
      <c r="W2686">
        <v>5</v>
      </c>
      <c r="X2686" t="s">
        <v>557</v>
      </c>
      <c r="Y2686">
        <v>1</v>
      </c>
      <c r="Z2686" t="s">
        <v>46545</v>
      </c>
      <c r="AA2686">
        <v>7</v>
      </c>
      <c r="AB2686">
        <v>201608</v>
      </c>
      <c r="AC2686">
        <v>121</v>
      </c>
      <c r="AD2686" t="s">
        <v>70</v>
      </c>
      <c r="AE2686">
        <v>1013</v>
      </c>
      <c r="AF2686" t="s">
        <v>558</v>
      </c>
      <c r="AG2686">
        <v>1</v>
      </c>
      <c r="AH2686" t="s">
        <v>44482</v>
      </c>
      <c r="AI2686">
        <v>99</v>
      </c>
      <c r="AJ2686" t="s">
        <v>54511</v>
      </c>
      <c r="AK2686">
        <v>461</v>
      </c>
      <c r="AL2686" t="s">
        <v>10612</v>
      </c>
      <c r="AQ2686" t="s">
        <v>14245</v>
      </c>
      <c r="AR2686" t="s">
        <v>14246</v>
      </c>
      <c r="AS2686">
        <v>0</v>
      </c>
      <c r="AT2686" t="s">
        <v>61</v>
      </c>
      <c r="AU2686" t="s">
        <v>54748</v>
      </c>
      <c r="AX2686">
        <v>55.39808902</v>
      </c>
      <c r="AY2686">
        <v>10.371707430000001</v>
      </c>
      <c r="AZ2686" t="s">
        <v>62</v>
      </c>
      <c r="BA2686">
        <v>1083</v>
      </c>
      <c r="BB2686" t="s">
        <v>2861</v>
      </c>
    </row>
    <row r="2687" spans="1:54" x14ac:dyDescent="0.25">
      <c r="A2687" s="1">
        <v>45200</v>
      </c>
      <c r="B2687">
        <v>280810</v>
      </c>
      <c r="C2687" t="s">
        <v>54749</v>
      </c>
      <c r="D2687">
        <v>5600</v>
      </c>
      <c r="E2687" t="s">
        <v>13971</v>
      </c>
      <c r="F2687" t="s">
        <v>54749</v>
      </c>
      <c r="G2687">
        <v>29188645</v>
      </c>
      <c r="H2687">
        <v>1003311751</v>
      </c>
      <c r="I2687" t="s">
        <v>14247</v>
      </c>
      <c r="K2687" t="s">
        <v>14248</v>
      </c>
      <c r="L2687" t="s">
        <v>53231</v>
      </c>
      <c r="M2687">
        <v>1558</v>
      </c>
      <c r="N2687">
        <v>7</v>
      </c>
      <c r="R2687" s="1">
        <v>44809</v>
      </c>
      <c r="S2687" t="s">
        <v>56</v>
      </c>
      <c r="T2687">
        <v>430</v>
      </c>
      <c r="U2687" t="s">
        <v>10190</v>
      </c>
      <c r="W2687">
        <v>2</v>
      </c>
      <c r="X2687" t="s">
        <v>57</v>
      </c>
      <c r="Y2687">
        <v>1</v>
      </c>
      <c r="Z2687" t="s">
        <v>46545</v>
      </c>
      <c r="AA2687">
        <v>10</v>
      </c>
      <c r="AB2687">
        <v>201608</v>
      </c>
      <c r="AC2687">
        <v>121</v>
      </c>
      <c r="AD2687" t="s">
        <v>70</v>
      </c>
      <c r="AE2687">
        <v>1012</v>
      </c>
      <c r="AF2687" t="s">
        <v>71</v>
      </c>
      <c r="AG2687">
        <v>4</v>
      </c>
      <c r="AH2687" t="s">
        <v>44547</v>
      </c>
      <c r="AI2687">
        <v>99</v>
      </c>
      <c r="AJ2687" t="s">
        <v>54511</v>
      </c>
      <c r="AK2687">
        <v>430</v>
      </c>
      <c r="AL2687" t="s">
        <v>10190</v>
      </c>
      <c r="AQ2687" t="s">
        <v>14249</v>
      </c>
      <c r="AR2687" t="s">
        <v>48545</v>
      </c>
      <c r="AS2687">
        <v>1</v>
      </c>
      <c r="AT2687" t="s">
        <v>1446</v>
      </c>
      <c r="AU2687" t="s">
        <v>52957</v>
      </c>
      <c r="AX2687">
        <v>55.104554550000003</v>
      </c>
      <c r="AY2687">
        <v>10.221536220000001</v>
      </c>
      <c r="AZ2687" t="s">
        <v>62</v>
      </c>
      <c r="BA2687">
        <v>1083</v>
      </c>
      <c r="BB2687" t="s">
        <v>2861</v>
      </c>
    </row>
    <row r="2688" spans="1:54" x14ac:dyDescent="0.25">
      <c r="A2688" s="1">
        <v>45200</v>
      </c>
      <c r="B2688">
        <v>280811</v>
      </c>
      <c r="C2688" t="s">
        <v>14250</v>
      </c>
      <c r="D2688">
        <v>7700</v>
      </c>
      <c r="E2688" t="s">
        <v>11311</v>
      </c>
      <c r="F2688" t="s">
        <v>14250</v>
      </c>
      <c r="G2688">
        <v>37362387</v>
      </c>
      <c r="H2688">
        <v>1021100893</v>
      </c>
      <c r="I2688" t="s">
        <v>14251</v>
      </c>
      <c r="K2688" t="s">
        <v>14252</v>
      </c>
      <c r="L2688" t="s">
        <v>45224</v>
      </c>
      <c r="M2688">
        <v>2729</v>
      </c>
      <c r="N2688">
        <v>9</v>
      </c>
      <c r="R2688" s="1">
        <v>44271</v>
      </c>
      <c r="S2688" t="s">
        <v>56</v>
      </c>
      <c r="W2688">
        <v>5</v>
      </c>
      <c r="X2688" t="s">
        <v>557</v>
      </c>
      <c r="Y2688">
        <v>1</v>
      </c>
      <c r="Z2688" t="s">
        <v>46545</v>
      </c>
      <c r="AA2688">
        <v>9</v>
      </c>
      <c r="AB2688">
        <v>201608</v>
      </c>
      <c r="AC2688">
        <v>121</v>
      </c>
      <c r="AD2688" t="s">
        <v>70</v>
      </c>
      <c r="AE2688">
        <v>1013</v>
      </c>
      <c r="AF2688" t="s">
        <v>558</v>
      </c>
      <c r="AG2688">
        <v>1</v>
      </c>
      <c r="AH2688" t="s">
        <v>44482</v>
      </c>
      <c r="AI2688">
        <v>99</v>
      </c>
      <c r="AJ2688" t="s">
        <v>54511</v>
      </c>
      <c r="AK2688">
        <v>787</v>
      </c>
      <c r="AL2688" t="s">
        <v>11314</v>
      </c>
      <c r="AQ2688" t="s">
        <v>14253</v>
      </c>
      <c r="AR2688" t="s">
        <v>14254</v>
      </c>
      <c r="AS2688">
        <v>0</v>
      </c>
      <c r="AT2688" t="s">
        <v>61</v>
      </c>
      <c r="AU2688" t="s">
        <v>45225</v>
      </c>
      <c r="AX2688">
        <v>57.013915869999998</v>
      </c>
      <c r="AY2688">
        <v>8.7297337099999996</v>
      </c>
      <c r="AZ2688" t="s">
        <v>62</v>
      </c>
      <c r="BA2688">
        <v>1081</v>
      </c>
      <c r="BB2688" t="s">
        <v>1844</v>
      </c>
    </row>
    <row r="2689" spans="1:54" x14ac:dyDescent="0.25">
      <c r="A2689" s="1">
        <v>45200</v>
      </c>
      <c r="B2689">
        <v>280812</v>
      </c>
      <c r="C2689" t="s">
        <v>14255</v>
      </c>
      <c r="D2689">
        <v>9640</v>
      </c>
      <c r="E2689" t="s">
        <v>48323</v>
      </c>
      <c r="F2689" t="s">
        <v>14256</v>
      </c>
      <c r="G2689">
        <v>37203238</v>
      </c>
      <c r="H2689">
        <v>1020931449</v>
      </c>
      <c r="I2689" t="s">
        <v>14257</v>
      </c>
      <c r="K2689" t="s">
        <v>14258</v>
      </c>
      <c r="L2689" t="s">
        <v>48546</v>
      </c>
      <c r="M2689">
        <v>306</v>
      </c>
      <c r="N2689">
        <v>13</v>
      </c>
      <c r="R2689" s="1">
        <v>44035</v>
      </c>
      <c r="S2689" t="s">
        <v>56</v>
      </c>
      <c r="V2689" s="1">
        <v>43432</v>
      </c>
      <c r="W2689">
        <v>5</v>
      </c>
      <c r="X2689" t="s">
        <v>557</v>
      </c>
      <c r="Y2689">
        <v>1</v>
      </c>
      <c r="Z2689" t="s">
        <v>46545</v>
      </c>
      <c r="AA2689">
        <v>8</v>
      </c>
      <c r="AB2689">
        <v>201608</v>
      </c>
      <c r="AC2689">
        <v>121</v>
      </c>
      <c r="AD2689" t="s">
        <v>70</v>
      </c>
      <c r="AE2689">
        <v>1013</v>
      </c>
      <c r="AF2689" t="s">
        <v>558</v>
      </c>
      <c r="AG2689">
        <v>3</v>
      </c>
      <c r="AH2689" t="s">
        <v>81</v>
      </c>
      <c r="AI2689">
        <v>99</v>
      </c>
      <c r="AJ2689" t="s">
        <v>54511</v>
      </c>
      <c r="AK2689">
        <v>820</v>
      </c>
      <c r="AL2689" t="s">
        <v>10495</v>
      </c>
      <c r="AQ2689" t="s">
        <v>14259</v>
      </c>
      <c r="AR2689" t="s">
        <v>14260</v>
      </c>
      <c r="AS2689">
        <v>0</v>
      </c>
      <c r="AT2689" t="s">
        <v>61</v>
      </c>
      <c r="AU2689" t="s">
        <v>48547</v>
      </c>
      <c r="AW2689" t="s">
        <v>14261</v>
      </c>
      <c r="AX2689">
        <v>56.791154540000001</v>
      </c>
      <c r="AY2689">
        <v>9.2165183899999992</v>
      </c>
      <c r="AZ2689" t="s">
        <v>62</v>
      </c>
      <c r="BA2689">
        <v>1081</v>
      </c>
      <c r="BB2689" t="s">
        <v>1844</v>
      </c>
    </row>
    <row r="2690" spans="1:54" x14ac:dyDescent="0.25">
      <c r="A2690" s="1">
        <v>45200</v>
      </c>
      <c r="B2690">
        <v>280813</v>
      </c>
      <c r="C2690" t="s">
        <v>45226</v>
      </c>
      <c r="D2690">
        <v>4736</v>
      </c>
      <c r="E2690" t="s">
        <v>45226</v>
      </c>
      <c r="F2690" t="s">
        <v>45227</v>
      </c>
      <c r="G2690">
        <v>37501840</v>
      </c>
      <c r="H2690">
        <v>1021220023</v>
      </c>
      <c r="I2690" t="s">
        <v>14262</v>
      </c>
      <c r="K2690" t="s">
        <v>14263</v>
      </c>
      <c r="L2690" t="s">
        <v>14264</v>
      </c>
      <c r="M2690">
        <v>830</v>
      </c>
      <c r="N2690">
        <v>8</v>
      </c>
      <c r="R2690" s="1">
        <v>44420</v>
      </c>
      <c r="S2690" t="s">
        <v>56</v>
      </c>
      <c r="V2690" s="1">
        <v>44137</v>
      </c>
      <c r="W2690">
        <v>5</v>
      </c>
      <c r="X2690" t="s">
        <v>557</v>
      </c>
      <c r="Y2690">
        <v>1</v>
      </c>
      <c r="Z2690" t="s">
        <v>46545</v>
      </c>
      <c r="AA2690">
        <v>9</v>
      </c>
      <c r="AB2690">
        <v>201608</v>
      </c>
      <c r="AC2690">
        <v>121</v>
      </c>
      <c r="AD2690" t="s">
        <v>70</v>
      </c>
      <c r="AE2690">
        <v>1013</v>
      </c>
      <c r="AF2690" t="s">
        <v>558</v>
      </c>
      <c r="AG2690">
        <v>3</v>
      </c>
      <c r="AH2690" t="s">
        <v>81</v>
      </c>
      <c r="AI2690">
        <v>99</v>
      </c>
      <c r="AJ2690" t="s">
        <v>54511</v>
      </c>
      <c r="AK2690">
        <v>370</v>
      </c>
      <c r="AL2690" t="s">
        <v>44987</v>
      </c>
      <c r="AQ2690" t="s">
        <v>14265</v>
      </c>
      <c r="AR2690" t="s">
        <v>14266</v>
      </c>
      <c r="AS2690">
        <v>0</v>
      </c>
      <c r="AT2690" t="s">
        <v>61</v>
      </c>
      <c r="AU2690" t="s">
        <v>14267</v>
      </c>
      <c r="AX2690">
        <v>55.191646990000002</v>
      </c>
      <c r="AY2690">
        <v>11.65422001</v>
      </c>
      <c r="AZ2690" t="s">
        <v>62</v>
      </c>
      <c r="BA2690">
        <v>1085</v>
      </c>
      <c r="BB2690" t="s">
        <v>44618</v>
      </c>
    </row>
    <row r="2691" spans="1:54" x14ac:dyDescent="0.25">
      <c r="A2691" s="1">
        <v>45200</v>
      </c>
      <c r="B2691">
        <v>280814</v>
      </c>
      <c r="C2691" t="s">
        <v>45228</v>
      </c>
      <c r="D2691">
        <v>3300</v>
      </c>
      <c r="E2691" t="s">
        <v>44837</v>
      </c>
      <c r="F2691" t="s">
        <v>45229</v>
      </c>
      <c r="G2691">
        <v>29188416</v>
      </c>
      <c r="H2691">
        <v>1020679855</v>
      </c>
      <c r="I2691" t="s">
        <v>14268</v>
      </c>
      <c r="K2691" t="s">
        <v>7121</v>
      </c>
      <c r="L2691" t="s">
        <v>14269</v>
      </c>
      <c r="M2691">
        <v>1458</v>
      </c>
      <c r="N2691" t="s">
        <v>9213</v>
      </c>
      <c r="R2691" s="1">
        <v>45034</v>
      </c>
      <c r="S2691" t="s">
        <v>673</v>
      </c>
      <c r="T2691">
        <v>260</v>
      </c>
      <c r="U2691" t="s">
        <v>44839</v>
      </c>
      <c r="W2691">
        <v>2</v>
      </c>
      <c r="X2691" t="s">
        <v>57</v>
      </c>
      <c r="Y2691">
        <v>1</v>
      </c>
      <c r="Z2691" t="s">
        <v>46545</v>
      </c>
      <c r="AA2691">
        <v>10</v>
      </c>
      <c r="AB2691">
        <v>201608</v>
      </c>
      <c r="AC2691">
        <v>121</v>
      </c>
      <c r="AD2691" t="s">
        <v>70</v>
      </c>
      <c r="AE2691">
        <v>1012</v>
      </c>
      <c r="AF2691" t="s">
        <v>71</v>
      </c>
      <c r="AG2691">
        <v>1</v>
      </c>
      <c r="AH2691" t="s">
        <v>44482</v>
      </c>
      <c r="AI2691">
        <v>99</v>
      </c>
      <c r="AJ2691" t="s">
        <v>54511</v>
      </c>
      <c r="AK2691">
        <v>260</v>
      </c>
      <c r="AL2691" t="s">
        <v>44839</v>
      </c>
      <c r="AQ2691" t="s">
        <v>14270</v>
      </c>
      <c r="AR2691" t="s">
        <v>14271</v>
      </c>
      <c r="AS2691">
        <v>0</v>
      </c>
      <c r="AT2691" t="s">
        <v>61</v>
      </c>
      <c r="AU2691" t="s">
        <v>7064</v>
      </c>
      <c r="AX2691">
        <v>55.975542490000002</v>
      </c>
      <c r="AY2691">
        <v>12.014204729999999</v>
      </c>
      <c r="AZ2691" t="s">
        <v>62</v>
      </c>
      <c r="BA2691">
        <v>1084</v>
      </c>
      <c r="BB2691" t="s">
        <v>63</v>
      </c>
    </row>
    <row r="2692" spans="1:54" x14ac:dyDescent="0.25">
      <c r="A2692" s="1">
        <v>45200</v>
      </c>
      <c r="B2692">
        <v>280815</v>
      </c>
      <c r="C2692" t="s">
        <v>14272</v>
      </c>
      <c r="D2692">
        <v>9670</v>
      </c>
      <c r="E2692" t="s">
        <v>48115</v>
      </c>
      <c r="F2692" t="s">
        <v>14273</v>
      </c>
      <c r="G2692">
        <v>37596159</v>
      </c>
      <c r="H2692">
        <v>1021335343</v>
      </c>
      <c r="I2692" t="s">
        <v>14274</v>
      </c>
      <c r="K2692" t="s">
        <v>14275</v>
      </c>
      <c r="L2692" t="s">
        <v>14276</v>
      </c>
      <c r="M2692">
        <v>1142</v>
      </c>
      <c r="N2692">
        <v>5</v>
      </c>
      <c r="R2692" s="1">
        <v>43740</v>
      </c>
      <c r="S2692" t="s">
        <v>56</v>
      </c>
      <c r="W2692">
        <v>5</v>
      </c>
      <c r="X2692" t="s">
        <v>557</v>
      </c>
      <c r="Y2692">
        <v>1</v>
      </c>
      <c r="Z2692" t="s">
        <v>46545</v>
      </c>
      <c r="AA2692">
        <v>8</v>
      </c>
      <c r="AB2692">
        <v>201608</v>
      </c>
      <c r="AC2692">
        <v>121</v>
      </c>
      <c r="AD2692" t="s">
        <v>70</v>
      </c>
      <c r="AE2692">
        <v>1013</v>
      </c>
      <c r="AF2692" t="s">
        <v>558</v>
      </c>
      <c r="AG2692">
        <v>1</v>
      </c>
      <c r="AH2692" t="s">
        <v>44482</v>
      </c>
      <c r="AI2692">
        <v>99</v>
      </c>
      <c r="AJ2692" t="s">
        <v>54511</v>
      </c>
      <c r="AK2692">
        <v>820</v>
      </c>
      <c r="AL2692" t="s">
        <v>10495</v>
      </c>
      <c r="AQ2692" t="s">
        <v>14277</v>
      </c>
      <c r="AS2692">
        <v>0</v>
      </c>
      <c r="AT2692" t="s">
        <v>61</v>
      </c>
      <c r="AU2692" t="s">
        <v>7274</v>
      </c>
      <c r="AX2692">
        <v>56.860212830000002</v>
      </c>
      <c r="AY2692">
        <v>9.2625353300000004</v>
      </c>
      <c r="AZ2692" t="s">
        <v>62</v>
      </c>
      <c r="BA2692">
        <v>1081</v>
      </c>
      <c r="BB2692" t="s">
        <v>1844</v>
      </c>
    </row>
    <row r="2693" spans="1:54" x14ac:dyDescent="0.25">
      <c r="A2693" s="1">
        <v>45200</v>
      </c>
      <c r="B2693">
        <v>280816</v>
      </c>
      <c r="C2693" t="s">
        <v>45230</v>
      </c>
      <c r="D2693">
        <v>4760</v>
      </c>
      <c r="E2693" t="s">
        <v>11833</v>
      </c>
      <c r="F2693" t="s">
        <v>45231</v>
      </c>
      <c r="G2693">
        <v>37772763</v>
      </c>
      <c r="H2693">
        <v>1021482087</v>
      </c>
      <c r="I2693" t="s">
        <v>14278</v>
      </c>
      <c r="K2693" t="s">
        <v>9242</v>
      </c>
      <c r="L2693" t="s">
        <v>14279</v>
      </c>
      <c r="M2693">
        <v>1529</v>
      </c>
      <c r="N2693">
        <v>42</v>
      </c>
      <c r="R2693" s="1">
        <v>43082</v>
      </c>
      <c r="S2693" t="s">
        <v>56</v>
      </c>
      <c r="V2693" s="1">
        <v>42583</v>
      </c>
      <c r="W2693">
        <v>5</v>
      </c>
      <c r="X2693" t="s">
        <v>557</v>
      </c>
      <c r="Y2693">
        <v>1</v>
      </c>
      <c r="Z2693" t="s">
        <v>46545</v>
      </c>
      <c r="AA2693">
        <v>7</v>
      </c>
      <c r="AB2693">
        <v>201608</v>
      </c>
      <c r="AC2693">
        <v>121</v>
      </c>
      <c r="AD2693" t="s">
        <v>70</v>
      </c>
      <c r="AE2693">
        <v>1013</v>
      </c>
      <c r="AF2693" t="s">
        <v>558</v>
      </c>
      <c r="AG2693">
        <v>3</v>
      </c>
      <c r="AH2693" t="s">
        <v>81</v>
      </c>
      <c r="AI2693">
        <v>99</v>
      </c>
      <c r="AJ2693" t="s">
        <v>54511</v>
      </c>
      <c r="AK2693">
        <v>390</v>
      </c>
      <c r="AL2693" t="s">
        <v>11069</v>
      </c>
      <c r="AQ2693" t="s">
        <v>14280</v>
      </c>
      <c r="AS2693">
        <v>0</v>
      </c>
      <c r="AT2693" t="s">
        <v>61</v>
      </c>
      <c r="AU2693" t="s">
        <v>8180</v>
      </c>
      <c r="AX2693">
        <v>55.012914199999997</v>
      </c>
      <c r="AY2693">
        <v>11.921539259999999</v>
      </c>
      <c r="AZ2693" t="s">
        <v>62</v>
      </c>
      <c r="BA2693">
        <v>1085</v>
      </c>
      <c r="BB2693" t="s">
        <v>44618</v>
      </c>
    </row>
    <row r="2694" spans="1:54" x14ac:dyDescent="0.25">
      <c r="A2694" s="1">
        <v>45200</v>
      </c>
      <c r="B2694">
        <v>280817</v>
      </c>
      <c r="C2694" t="s">
        <v>45232</v>
      </c>
      <c r="D2694">
        <v>9600</v>
      </c>
      <c r="E2694" t="s">
        <v>10491</v>
      </c>
      <c r="F2694" t="s">
        <v>45232</v>
      </c>
      <c r="G2694">
        <v>37614521</v>
      </c>
      <c r="H2694">
        <v>1021346124</v>
      </c>
      <c r="I2694" t="s">
        <v>14281</v>
      </c>
      <c r="K2694" t="s">
        <v>14282</v>
      </c>
      <c r="L2694" t="s">
        <v>45233</v>
      </c>
      <c r="M2694">
        <v>1147</v>
      </c>
      <c r="N2694">
        <v>3</v>
      </c>
      <c r="R2694" s="1">
        <v>44530</v>
      </c>
      <c r="S2694" t="s">
        <v>56</v>
      </c>
      <c r="W2694">
        <v>5</v>
      </c>
      <c r="X2694" t="s">
        <v>557</v>
      </c>
      <c r="Y2694">
        <v>1</v>
      </c>
      <c r="Z2694" t="s">
        <v>46545</v>
      </c>
      <c r="AA2694">
        <v>9</v>
      </c>
      <c r="AB2694">
        <v>201608</v>
      </c>
      <c r="AC2694">
        <v>121</v>
      </c>
      <c r="AD2694" t="s">
        <v>70</v>
      </c>
      <c r="AE2694">
        <v>1013</v>
      </c>
      <c r="AF2694" t="s">
        <v>558</v>
      </c>
      <c r="AG2694">
        <v>1</v>
      </c>
      <c r="AH2694" t="s">
        <v>44482</v>
      </c>
      <c r="AI2694">
        <v>99</v>
      </c>
      <c r="AJ2694" t="s">
        <v>54511</v>
      </c>
      <c r="AK2694">
        <v>820</v>
      </c>
      <c r="AL2694" t="s">
        <v>10495</v>
      </c>
      <c r="AQ2694" t="s">
        <v>14283</v>
      </c>
      <c r="AR2694" t="s">
        <v>14284</v>
      </c>
      <c r="AS2694">
        <v>0</v>
      </c>
      <c r="AT2694" t="s">
        <v>61</v>
      </c>
      <c r="AU2694" t="s">
        <v>45106</v>
      </c>
      <c r="AW2694" t="s">
        <v>45234</v>
      </c>
      <c r="AX2694">
        <v>56.864137589999999</v>
      </c>
      <c r="AY2694">
        <v>9.5160168600000006</v>
      </c>
      <c r="AZ2694" t="s">
        <v>62</v>
      </c>
      <c r="BA2694">
        <v>1081</v>
      </c>
      <c r="BB2694" t="s">
        <v>1844</v>
      </c>
    </row>
    <row r="2695" spans="1:54" x14ac:dyDescent="0.25">
      <c r="A2695" s="1">
        <v>45200</v>
      </c>
      <c r="B2695">
        <v>280818</v>
      </c>
      <c r="C2695" t="s">
        <v>14285</v>
      </c>
      <c r="D2695">
        <v>9000</v>
      </c>
      <c r="E2695" t="s">
        <v>10638</v>
      </c>
      <c r="F2695" t="s">
        <v>14285</v>
      </c>
      <c r="G2695">
        <v>29189420</v>
      </c>
      <c r="H2695">
        <v>1008496273</v>
      </c>
      <c r="I2695" t="s">
        <v>14286</v>
      </c>
      <c r="K2695" t="s">
        <v>14287</v>
      </c>
      <c r="L2695" t="s">
        <v>14288</v>
      </c>
      <c r="M2695">
        <v>4135</v>
      </c>
      <c r="N2695">
        <v>16</v>
      </c>
      <c r="R2695" s="1">
        <v>44809</v>
      </c>
      <c r="S2695" t="s">
        <v>56</v>
      </c>
      <c r="T2695">
        <v>851</v>
      </c>
      <c r="U2695" t="s">
        <v>2847</v>
      </c>
      <c r="W2695">
        <v>2</v>
      </c>
      <c r="X2695" t="s">
        <v>57</v>
      </c>
      <c r="Y2695">
        <v>1</v>
      </c>
      <c r="Z2695" t="s">
        <v>46545</v>
      </c>
      <c r="AA2695">
        <v>10</v>
      </c>
      <c r="AB2695">
        <v>201608</v>
      </c>
      <c r="AC2695">
        <v>121</v>
      </c>
      <c r="AD2695" t="s">
        <v>70</v>
      </c>
      <c r="AE2695">
        <v>1019</v>
      </c>
      <c r="AF2695" t="s">
        <v>48548</v>
      </c>
      <c r="AG2695">
        <v>1</v>
      </c>
      <c r="AH2695" t="s">
        <v>44482</v>
      </c>
      <c r="AI2695">
        <v>99</v>
      </c>
      <c r="AJ2695" t="s">
        <v>54511</v>
      </c>
      <c r="AK2695">
        <v>851</v>
      </c>
      <c r="AL2695" t="s">
        <v>2847</v>
      </c>
      <c r="AQ2695" t="s">
        <v>14289</v>
      </c>
      <c r="AS2695">
        <v>0</v>
      </c>
      <c r="AT2695" t="s">
        <v>61</v>
      </c>
      <c r="AU2695" t="s">
        <v>14285</v>
      </c>
      <c r="AX2695">
        <v>57.044183449999998</v>
      </c>
      <c r="AY2695">
        <v>9.9303246000000005</v>
      </c>
      <c r="AZ2695" t="s">
        <v>62</v>
      </c>
      <c r="BA2695">
        <v>1081</v>
      </c>
      <c r="BB2695" t="s">
        <v>1844</v>
      </c>
    </row>
    <row r="2696" spans="1:54" x14ac:dyDescent="0.25">
      <c r="A2696" s="1">
        <v>45200</v>
      </c>
      <c r="B2696">
        <v>280819</v>
      </c>
      <c r="C2696" t="s">
        <v>48549</v>
      </c>
      <c r="D2696">
        <v>3460</v>
      </c>
      <c r="E2696" t="s">
        <v>47395</v>
      </c>
      <c r="F2696" t="s">
        <v>48549</v>
      </c>
      <c r="G2696">
        <v>26057698</v>
      </c>
      <c r="H2696">
        <v>1021484438</v>
      </c>
      <c r="K2696" t="s">
        <v>11581</v>
      </c>
      <c r="L2696" t="s">
        <v>14290</v>
      </c>
      <c r="M2696">
        <v>61</v>
      </c>
      <c r="N2696">
        <v>13</v>
      </c>
      <c r="P2696">
        <v>1</v>
      </c>
      <c r="R2696" s="1">
        <v>44239</v>
      </c>
      <c r="S2696" t="s">
        <v>56</v>
      </c>
      <c r="V2696" s="1">
        <v>44228</v>
      </c>
      <c r="W2696">
        <v>0</v>
      </c>
      <c r="X2696" t="s">
        <v>1252</v>
      </c>
      <c r="Y2696">
        <v>8</v>
      </c>
      <c r="Z2696" t="s">
        <v>44534</v>
      </c>
      <c r="AB2696">
        <v>201606</v>
      </c>
      <c r="AC2696">
        <v>127</v>
      </c>
      <c r="AD2696" t="s">
        <v>1237</v>
      </c>
      <c r="AE2696">
        <v>1052</v>
      </c>
      <c r="AF2696" t="s">
        <v>1237</v>
      </c>
      <c r="AG2696">
        <v>3</v>
      </c>
      <c r="AH2696" t="s">
        <v>81</v>
      </c>
      <c r="AI2696">
        <v>99</v>
      </c>
      <c r="AJ2696" t="s">
        <v>54511</v>
      </c>
      <c r="AK2696">
        <v>230</v>
      </c>
      <c r="AL2696" t="s">
        <v>5996</v>
      </c>
      <c r="AQ2696" t="s">
        <v>11583</v>
      </c>
      <c r="AR2696" t="s">
        <v>11584</v>
      </c>
      <c r="AS2696">
        <v>0</v>
      </c>
      <c r="AT2696" t="s">
        <v>61</v>
      </c>
      <c r="AU2696" t="s">
        <v>14291</v>
      </c>
      <c r="AX2696">
        <v>55.834916309999997</v>
      </c>
      <c r="AY2696">
        <v>12.410509510000001</v>
      </c>
      <c r="AZ2696" t="s">
        <v>62</v>
      </c>
      <c r="BA2696">
        <v>1084</v>
      </c>
      <c r="BB2696" t="s">
        <v>63</v>
      </c>
    </row>
    <row r="2697" spans="1:54" x14ac:dyDescent="0.25">
      <c r="A2697" s="1">
        <v>45200</v>
      </c>
      <c r="B2697">
        <v>280820</v>
      </c>
      <c r="C2697" t="s">
        <v>14292</v>
      </c>
      <c r="D2697">
        <v>4550</v>
      </c>
      <c r="E2697" t="s">
        <v>45159</v>
      </c>
      <c r="F2697" t="s">
        <v>14293</v>
      </c>
      <c r="G2697">
        <v>29554145</v>
      </c>
      <c r="H2697">
        <v>1003289812</v>
      </c>
      <c r="I2697" t="s">
        <v>3007</v>
      </c>
      <c r="K2697" t="s">
        <v>14294</v>
      </c>
      <c r="L2697" t="s">
        <v>55374</v>
      </c>
      <c r="M2697">
        <v>2861</v>
      </c>
      <c r="N2697">
        <v>34</v>
      </c>
      <c r="R2697" s="1">
        <v>43151</v>
      </c>
      <c r="S2697" t="s">
        <v>56</v>
      </c>
      <c r="V2697" s="1">
        <v>43151</v>
      </c>
      <c r="W2697">
        <v>4</v>
      </c>
      <c r="X2697" t="s">
        <v>725</v>
      </c>
      <c r="Y2697">
        <v>1</v>
      </c>
      <c r="Z2697" t="s">
        <v>46545</v>
      </c>
      <c r="AB2697">
        <v>197906</v>
      </c>
      <c r="AC2697">
        <v>131</v>
      </c>
      <c r="AD2697" t="s">
        <v>752</v>
      </c>
      <c r="AE2697">
        <v>1061</v>
      </c>
      <c r="AF2697" t="s">
        <v>752</v>
      </c>
      <c r="AG2697">
        <v>3</v>
      </c>
      <c r="AH2697" t="s">
        <v>81</v>
      </c>
      <c r="AI2697">
        <v>99</v>
      </c>
      <c r="AJ2697" t="s">
        <v>54511</v>
      </c>
      <c r="AK2697">
        <v>306</v>
      </c>
      <c r="AL2697" t="s">
        <v>10308</v>
      </c>
      <c r="AM2697">
        <v>2</v>
      </c>
      <c r="AN2697" t="s">
        <v>119</v>
      </c>
      <c r="AO2697">
        <v>305014</v>
      </c>
      <c r="AP2697">
        <v>305014</v>
      </c>
      <c r="AQ2697" t="s">
        <v>14295</v>
      </c>
      <c r="AR2697" t="s">
        <v>13009</v>
      </c>
      <c r="AS2697">
        <v>2</v>
      </c>
      <c r="AT2697" t="s">
        <v>1413</v>
      </c>
      <c r="AU2697" t="s">
        <v>55375</v>
      </c>
      <c r="AX2697">
        <v>55.816472346599397</v>
      </c>
      <c r="AY2697">
        <v>11.510429664649999</v>
      </c>
      <c r="AZ2697" t="s">
        <v>62</v>
      </c>
      <c r="BA2697">
        <v>1085</v>
      </c>
      <c r="BB2697" t="s">
        <v>44618</v>
      </c>
    </row>
    <row r="2698" spans="1:54" x14ac:dyDescent="0.25">
      <c r="A2698" s="1">
        <v>45200</v>
      </c>
      <c r="B2698">
        <v>280821</v>
      </c>
      <c r="C2698" t="s">
        <v>48550</v>
      </c>
      <c r="D2698">
        <v>8722</v>
      </c>
      <c r="E2698" t="s">
        <v>14296</v>
      </c>
      <c r="F2698" t="s">
        <v>48551</v>
      </c>
      <c r="G2698">
        <v>29189587</v>
      </c>
      <c r="H2698">
        <v>1015323260</v>
      </c>
      <c r="I2698" t="s">
        <v>14297</v>
      </c>
      <c r="K2698" t="s">
        <v>14298</v>
      </c>
      <c r="L2698" t="s">
        <v>14299</v>
      </c>
      <c r="M2698">
        <v>226</v>
      </c>
      <c r="N2698">
        <v>45</v>
      </c>
      <c r="R2698" s="1">
        <v>44131</v>
      </c>
      <c r="S2698" t="s">
        <v>56</v>
      </c>
      <c r="T2698">
        <v>766</v>
      </c>
      <c r="U2698" t="s">
        <v>10140</v>
      </c>
      <c r="W2698">
        <v>2</v>
      </c>
      <c r="X2698" t="s">
        <v>57</v>
      </c>
      <c r="Y2698">
        <v>1</v>
      </c>
      <c r="Z2698" t="s">
        <v>46545</v>
      </c>
      <c r="AA2698">
        <v>10</v>
      </c>
      <c r="AB2698">
        <v>201607</v>
      </c>
      <c r="AC2698">
        <v>129</v>
      </c>
      <c r="AD2698" t="s">
        <v>2405</v>
      </c>
      <c r="AE2698">
        <v>1016</v>
      </c>
      <c r="AF2698" t="s">
        <v>2405</v>
      </c>
      <c r="AG2698">
        <v>1</v>
      </c>
      <c r="AH2698" t="s">
        <v>44482</v>
      </c>
      <c r="AI2698">
        <v>99</v>
      </c>
      <c r="AJ2698" t="s">
        <v>54511</v>
      </c>
      <c r="AK2698">
        <v>766</v>
      </c>
      <c r="AL2698" t="s">
        <v>10140</v>
      </c>
      <c r="AQ2698" t="s">
        <v>14300</v>
      </c>
      <c r="AS2698">
        <v>0</v>
      </c>
      <c r="AT2698" t="s">
        <v>61</v>
      </c>
      <c r="AU2698" t="s">
        <v>14301</v>
      </c>
      <c r="AX2698">
        <v>55.76743286</v>
      </c>
      <c r="AY2698">
        <v>9.7099987900000002</v>
      </c>
      <c r="AZ2698" t="s">
        <v>62</v>
      </c>
      <c r="BA2698">
        <v>1082</v>
      </c>
      <c r="BB2698" t="s">
        <v>2852</v>
      </c>
    </row>
    <row r="2699" spans="1:54" x14ac:dyDescent="0.25">
      <c r="A2699" s="1">
        <v>45200</v>
      </c>
      <c r="B2699">
        <v>280822</v>
      </c>
      <c r="C2699" t="s">
        <v>45235</v>
      </c>
      <c r="D2699">
        <v>4700</v>
      </c>
      <c r="E2699" t="s">
        <v>44985</v>
      </c>
      <c r="F2699" t="s">
        <v>45236</v>
      </c>
      <c r="G2699">
        <v>25678974</v>
      </c>
      <c r="H2699">
        <v>1020925112</v>
      </c>
      <c r="I2699" t="s">
        <v>14302</v>
      </c>
      <c r="K2699" t="s">
        <v>10631</v>
      </c>
      <c r="L2699" t="s">
        <v>14303</v>
      </c>
      <c r="M2699">
        <v>1739</v>
      </c>
      <c r="N2699" t="s">
        <v>5114</v>
      </c>
      <c r="R2699" s="1">
        <v>43791</v>
      </c>
      <c r="S2699" t="s">
        <v>56</v>
      </c>
      <c r="W2699">
        <v>0</v>
      </c>
      <c r="X2699" t="s">
        <v>1252</v>
      </c>
      <c r="Y2699">
        <v>8</v>
      </c>
      <c r="Z2699" t="s">
        <v>44534</v>
      </c>
      <c r="AB2699">
        <v>201607</v>
      </c>
      <c r="AC2699">
        <v>127</v>
      </c>
      <c r="AD2699" t="s">
        <v>1237</v>
      </c>
      <c r="AE2699">
        <v>1052</v>
      </c>
      <c r="AF2699" t="s">
        <v>1237</v>
      </c>
      <c r="AG2699">
        <v>1</v>
      </c>
      <c r="AH2699" t="s">
        <v>44482</v>
      </c>
      <c r="AI2699">
        <v>99</v>
      </c>
      <c r="AJ2699" t="s">
        <v>54511</v>
      </c>
      <c r="AK2699">
        <v>370</v>
      </c>
      <c r="AL2699" t="s">
        <v>44987</v>
      </c>
      <c r="AQ2699" t="s">
        <v>8799</v>
      </c>
      <c r="AR2699" t="s">
        <v>8800</v>
      </c>
      <c r="AS2699">
        <v>0</v>
      </c>
      <c r="AT2699" t="s">
        <v>61</v>
      </c>
      <c r="AU2699" t="s">
        <v>14304</v>
      </c>
      <c r="AX2699">
        <v>55.207483000000003</v>
      </c>
      <c r="AY2699">
        <v>11.76031236</v>
      </c>
      <c r="AZ2699" t="s">
        <v>62</v>
      </c>
      <c r="BA2699">
        <v>1085</v>
      </c>
      <c r="BB2699" t="s">
        <v>44618</v>
      </c>
    </row>
    <row r="2700" spans="1:54" x14ac:dyDescent="0.25">
      <c r="A2700" s="1">
        <v>45200</v>
      </c>
      <c r="B2700">
        <v>280823</v>
      </c>
      <c r="C2700" t="s">
        <v>14305</v>
      </c>
      <c r="D2700">
        <v>6700</v>
      </c>
      <c r="E2700" t="s">
        <v>10388</v>
      </c>
      <c r="F2700" t="s">
        <v>14306</v>
      </c>
      <c r="G2700">
        <v>27610013</v>
      </c>
      <c r="H2700">
        <v>1017265624</v>
      </c>
      <c r="I2700" t="s">
        <v>14307</v>
      </c>
      <c r="K2700" t="s">
        <v>14308</v>
      </c>
      <c r="L2700" t="s">
        <v>14309</v>
      </c>
      <c r="M2700">
        <v>5778</v>
      </c>
      <c r="N2700">
        <v>1</v>
      </c>
      <c r="P2700">
        <v>2</v>
      </c>
      <c r="R2700" s="1">
        <v>44894</v>
      </c>
      <c r="S2700" t="s">
        <v>56</v>
      </c>
      <c r="W2700">
        <v>0</v>
      </c>
      <c r="X2700" t="s">
        <v>1252</v>
      </c>
      <c r="Y2700">
        <v>1</v>
      </c>
      <c r="Z2700" t="s">
        <v>46545</v>
      </c>
      <c r="AB2700">
        <v>201609</v>
      </c>
      <c r="AC2700">
        <v>128</v>
      </c>
      <c r="AD2700" t="s">
        <v>955</v>
      </c>
      <c r="AE2700">
        <v>1051</v>
      </c>
      <c r="AF2700" t="s">
        <v>955</v>
      </c>
      <c r="AG2700">
        <v>1</v>
      </c>
      <c r="AH2700" t="s">
        <v>44482</v>
      </c>
      <c r="AI2700">
        <v>99</v>
      </c>
      <c r="AJ2700" t="s">
        <v>54511</v>
      </c>
      <c r="AK2700">
        <v>561</v>
      </c>
      <c r="AL2700" t="s">
        <v>10323</v>
      </c>
      <c r="AQ2700" t="s">
        <v>14310</v>
      </c>
      <c r="AR2700" t="s">
        <v>14311</v>
      </c>
      <c r="AS2700">
        <v>0</v>
      </c>
      <c r="AT2700" t="s">
        <v>61</v>
      </c>
      <c r="AU2700" t="s">
        <v>14312</v>
      </c>
      <c r="AX2700">
        <v>55.468158989999999</v>
      </c>
      <c r="AY2700">
        <v>8.4576913400000002</v>
      </c>
      <c r="AZ2700" t="s">
        <v>62</v>
      </c>
      <c r="BA2700">
        <v>1083</v>
      </c>
      <c r="BB2700" t="s">
        <v>2861</v>
      </c>
    </row>
    <row r="2701" spans="1:54" x14ac:dyDescent="0.25">
      <c r="A2701" s="1">
        <v>45200</v>
      </c>
      <c r="B2701">
        <v>280824</v>
      </c>
      <c r="C2701" t="s">
        <v>14313</v>
      </c>
      <c r="D2701">
        <v>8800</v>
      </c>
      <c r="E2701" t="s">
        <v>2851</v>
      </c>
      <c r="F2701" t="s">
        <v>14314</v>
      </c>
      <c r="G2701">
        <v>30773047</v>
      </c>
      <c r="H2701">
        <v>1017497037</v>
      </c>
      <c r="I2701" t="s">
        <v>12566</v>
      </c>
      <c r="K2701" t="s">
        <v>14315</v>
      </c>
      <c r="L2701" t="s">
        <v>48552</v>
      </c>
      <c r="M2701">
        <v>2095</v>
      </c>
      <c r="N2701" t="s">
        <v>11771</v>
      </c>
      <c r="R2701" s="1">
        <v>43791</v>
      </c>
      <c r="S2701" t="s">
        <v>56</v>
      </c>
      <c r="W2701">
        <v>4</v>
      </c>
      <c r="X2701" t="s">
        <v>725</v>
      </c>
      <c r="Y2701">
        <v>1</v>
      </c>
      <c r="Z2701" t="s">
        <v>46545</v>
      </c>
      <c r="AB2701">
        <v>201609</v>
      </c>
      <c r="AC2701">
        <v>931</v>
      </c>
      <c r="AD2701" t="s">
        <v>1467</v>
      </c>
      <c r="AE2701">
        <v>2022</v>
      </c>
      <c r="AF2701" t="s">
        <v>1467</v>
      </c>
      <c r="AG2701">
        <v>1</v>
      </c>
      <c r="AH2701" t="s">
        <v>44482</v>
      </c>
      <c r="AI2701">
        <v>99</v>
      </c>
      <c r="AJ2701" t="s">
        <v>54511</v>
      </c>
      <c r="AK2701">
        <v>791</v>
      </c>
      <c r="AL2701" t="s">
        <v>2855</v>
      </c>
      <c r="AP2701">
        <v>791413</v>
      </c>
      <c r="AQ2701" t="s">
        <v>14316</v>
      </c>
      <c r="AR2701" t="s">
        <v>12569</v>
      </c>
      <c r="AS2701">
        <v>2</v>
      </c>
      <c r="AT2701" t="s">
        <v>1413</v>
      </c>
      <c r="AU2701" t="s">
        <v>48553</v>
      </c>
      <c r="AX2701">
        <v>56.452648920000001</v>
      </c>
      <c r="AY2701">
        <v>9.3726599099999994</v>
      </c>
      <c r="AZ2701" t="s">
        <v>62</v>
      </c>
      <c r="BA2701">
        <v>1082</v>
      </c>
      <c r="BB2701" t="s">
        <v>2852</v>
      </c>
    </row>
    <row r="2702" spans="1:54" x14ac:dyDescent="0.25">
      <c r="A2702" s="1">
        <v>45200</v>
      </c>
      <c r="B2702">
        <v>280825</v>
      </c>
      <c r="C2702" t="s">
        <v>14317</v>
      </c>
      <c r="D2702">
        <v>2720</v>
      </c>
      <c r="E2702" t="s">
        <v>46572</v>
      </c>
      <c r="F2702" t="s">
        <v>14318</v>
      </c>
      <c r="G2702">
        <v>64942212</v>
      </c>
      <c r="H2702">
        <v>1003252978</v>
      </c>
      <c r="I2702" t="s">
        <v>14319</v>
      </c>
      <c r="K2702" t="s">
        <v>14320</v>
      </c>
      <c r="L2702" t="s">
        <v>14321</v>
      </c>
      <c r="M2702">
        <v>2916</v>
      </c>
      <c r="N2702" t="s">
        <v>14322</v>
      </c>
      <c r="R2702" s="1">
        <v>44825</v>
      </c>
      <c r="S2702" t="s">
        <v>56</v>
      </c>
      <c r="T2702">
        <v>101</v>
      </c>
      <c r="U2702" t="s">
        <v>46544</v>
      </c>
      <c r="W2702">
        <v>2</v>
      </c>
      <c r="X2702" t="s">
        <v>57</v>
      </c>
      <c r="Y2702">
        <v>1</v>
      </c>
      <c r="Z2702" t="s">
        <v>46545</v>
      </c>
      <c r="AA2702">
        <v>10</v>
      </c>
      <c r="AB2702">
        <v>201708</v>
      </c>
      <c r="AC2702">
        <v>121</v>
      </c>
      <c r="AD2702" t="s">
        <v>70</v>
      </c>
      <c r="AE2702">
        <v>1012</v>
      </c>
      <c r="AF2702" t="s">
        <v>71</v>
      </c>
      <c r="AG2702">
        <v>1</v>
      </c>
      <c r="AH2702" t="s">
        <v>44482</v>
      </c>
      <c r="AI2702">
        <v>99</v>
      </c>
      <c r="AJ2702" t="s">
        <v>54511</v>
      </c>
      <c r="AK2702">
        <v>101</v>
      </c>
      <c r="AL2702" t="s">
        <v>46544</v>
      </c>
      <c r="AQ2702" t="s">
        <v>14323</v>
      </c>
      <c r="AR2702" t="s">
        <v>14324</v>
      </c>
      <c r="AS2702">
        <v>0</v>
      </c>
      <c r="AT2702" t="s">
        <v>61</v>
      </c>
      <c r="AU2702" t="s">
        <v>14325</v>
      </c>
      <c r="AX2702">
        <v>55.686052660000001</v>
      </c>
      <c r="AY2702">
        <v>12.480636090000001</v>
      </c>
      <c r="AZ2702" t="s">
        <v>62</v>
      </c>
      <c r="BA2702">
        <v>1084</v>
      </c>
      <c r="BB2702" t="s">
        <v>63</v>
      </c>
    </row>
    <row r="2703" spans="1:54" x14ac:dyDescent="0.25">
      <c r="A2703" s="1">
        <v>45200</v>
      </c>
      <c r="B2703">
        <v>280826</v>
      </c>
      <c r="C2703" t="s">
        <v>48554</v>
      </c>
      <c r="D2703">
        <v>2300</v>
      </c>
      <c r="E2703" t="s">
        <v>46589</v>
      </c>
      <c r="F2703" t="s">
        <v>48555</v>
      </c>
      <c r="G2703">
        <v>64942212</v>
      </c>
      <c r="H2703">
        <v>1003254064</v>
      </c>
      <c r="I2703" t="s">
        <v>14326</v>
      </c>
      <c r="K2703" t="s">
        <v>14327</v>
      </c>
      <c r="L2703" t="s">
        <v>53232</v>
      </c>
      <c r="M2703">
        <v>4456</v>
      </c>
      <c r="N2703">
        <v>20</v>
      </c>
      <c r="R2703" s="1">
        <v>42929</v>
      </c>
      <c r="S2703" t="s">
        <v>56</v>
      </c>
      <c r="T2703">
        <v>101</v>
      </c>
      <c r="U2703" t="s">
        <v>46544</v>
      </c>
      <c r="V2703" s="1">
        <v>42947</v>
      </c>
      <c r="W2703">
        <v>2</v>
      </c>
      <c r="X2703" t="s">
        <v>57</v>
      </c>
      <c r="Y2703">
        <v>1</v>
      </c>
      <c r="Z2703" t="s">
        <v>46545</v>
      </c>
      <c r="AA2703">
        <v>10</v>
      </c>
      <c r="AB2703">
        <v>201708</v>
      </c>
      <c r="AC2703">
        <v>121</v>
      </c>
      <c r="AD2703" t="s">
        <v>70</v>
      </c>
      <c r="AE2703">
        <v>1012</v>
      </c>
      <c r="AF2703" t="s">
        <v>71</v>
      </c>
      <c r="AG2703">
        <v>5</v>
      </c>
      <c r="AH2703" t="s">
        <v>1589</v>
      </c>
      <c r="AI2703">
        <v>99</v>
      </c>
      <c r="AJ2703" t="s">
        <v>54511</v>
      </c>
      <c r="AK2703">
        <v>101</v>
      </c>
      <c r="AL2703" t="s">
        <v>46544</v>
      </c>
      <c r="AQ2703" t="s">
        <v>14328</v>
      </c>
      <c r="AS2703">
        <v>1</v>
      </c>
      <c r="AT2703" t="s">
        <v>1446</v>
      </c>
      <c r="AU2703" t="s">
        <v>44492</v>
      </c>
      <c r="AV2703" t="s">
        <v>53233</v>
      </c>
      <c r="AX2703">
        <v>55.663109243676402</v>
      </c>
      <c r="AY2703">
        <v>12.6088424221486</v>
      </c>
      <c r="AZ2703" t="s">
        <v>62</v>
      </c>
      <c r="BA2703">
        <v>1084</v>
      </c>
      <c r="BB2703" t="s">
        <v>63</v>
      </c>
    </row>
    <row r="2704" spans="1:54" x14ac:dyDescent="0.25">
      <c r="A2704" s="1">
        <v>45200</v>
      </c>
      <c r="B2704">
        <v>280827</v>
      </c>
      <c r="C2704" t="s">
        <v>14329</v>
      </c>
      <c r="D2704">
        <v>4230</v>
      </c>
      <c r="E2704" t="s">
        <v>48556</v>
      </c>
      <c r="F2704" t="s">
        <v>14330</v>
      </c>
      <c r="G2704">
        <v>21920576</v>
      </c>
      <c r="H2704">
        <v>1017030813</v>
      </c>
      <c r="I2704" t="s">
        <v>14331</v>
      </c>
      <c r="K2704" t="s">
        <v>14332</v>
      </c>
      <c r="L2704" t="s">
        <v>48557</v>
      </c>
      <c r="M2704">
        <v>1747</v>
      </c>
      <c r="N2704">
        <v>79</v>
      </c>
      <c r="R2704" s="1">
        <v>43791</v>
      </c>
      <c r="S2704" t="s">
        <v>56</v>
      </c>
      <c r="W2704">
        <v>6</v>
      </c>
      <c r="X2704" t="s">
        <v>1289</v>
      </c>
      <c r="Y2704">
        <v>1</v>
      </c>
      <c r="Z2704" t="s">
        <v>46545</v>
      </c>
      <c r="AB2704">
        <v>201609</v>
      </c>
      <c r="AC2704">
        <v>149</v>
      </c>
      <c r="AD2704" t="s">
        <v>1085</v>
      </c>
      <c r="AE2704">
        <v>1026</v>
      </c>
      <c r="AF2704" t="s">
        <v>44530</v>
      </c>
      <c r="AG2704">
        <v>1</v>
      </c>
      <c r="AH2704" t="s">
        <v>44482</v>
      </c>
      <c r="AI2704">
        <v>99</v>
      </c>
      <c r="AJ2704" t="s">
        <v>54511</v>
      </c>
      <c r="AK2704">
        <v>330</v>
      </c>
      <c r="AL2704" t="s">
        <v>9274</v>
      </c>
      <c r="AQ2704" t="s">
        <v>14333</v>
      </c>
      <c r="AR2704" t="s">
        <v>45237</v>
      </c>
      <c r="AS2704">
        <v>0</v>
      </c>
      <c r="AT2704" t="s">
        <v>61</v>
      </c>
      <c r="AU2704" t="s">
        <v>48558</v>
      </c>
      <c r="AX2704">
        <v>55.2217761</v>
      </c>
      <c r="AY2704">
        <v>11.30357804</v>
      </c>
      <c r="AZ2704" t="s">
        <v>62</v>
      </c>
      <c r="BA2704">
        <v>1085</v>
      </c>
      <c r="BB2704" t="s">
        <v>44618</v>
      </c>
    </row>
    <row r="2705" spans="1:54" x14ac:dyDescent="0.25">
      <c r="A2705" s="1">
        <v>45200</v>
      </c>
      <c r="B2705">
        <v>280828</v>
      </c>
      <c r="C2705" t="s">
        <v>48559</v>
      </c>
      <c r="D2705">
        <v>8800</v>
      </c>
      <c r="E2705" t="s">
        <v>2851</v>
      </c>
      <c r="F2705" t="s">
        <v>48560</v>
      </c>
      <c r="G2705">
        <v>11913032</v>
      </c>
      <c r="H2705">
        <v>1000298250</v>
      </c>
      <c r="I2705" t="s">
        <v>12206</v>
      </c>
      <c r="K2705" t="s">
        <v>14334</v>
      </c>
      <c r="L2705" t="s">
        <v>12208</v>
      </c>
      <c r="M2705">
        <v>9320</v>
      </c>
      <c r="N2705">
        <v>137</v>
      </c>
      <c r="R2705" s="1">
        <v>44130</v>
      </c>
      <c r="S2705" t="s">
        <v>56</v>
      </c>
      <c r="V2705" s="1">
        <v>42948</v>
      </c>
      <c r="W2705">
        <v>5</v>
      </c>
      <c r="X2705" t="s">
        <v>557</v>
      </c>
      <c r="Y2705">
        <v>7</v>
      </c>
      <c r="Z2705" t="s">
        <v>1499</v>
      </c>
      <c r="AB2705">
        <v>201708</v>
      </c>
      <c r="AC2705">
        <v>141</v>
      </c>
      <c r="AD2705" t="s">
        <v>46688</v>
      </c>
      <c r="AE2705">
        <v>1022</v>
      </c>
      <c r="AF2705" t="s">
        <v>46688</v>
      </c>
      <c r="AG2705">
        <v>5</v>
      </c>
      <c r="AH2705" t="s">
        <v>1589</v>
      </c>
      <c r="AI2705">
        <v>99</v>
      </c>
      <c r="AJ2705" t="s">
        <v>54511</v>
      </c>
      <c r="AK2705">
        <v>791</v>
      </c>
      <c r="AL2705" t="s">
        <v>2855</v>
      </c>
      <c r="AQ2705" t="s">
        <v>14335</v>
      </c>
      <c r="AR2705" t="s">
        <v>14336</v>
      </c>
      <c r="AS2705">
        <v>0</v>
      </c>
      <c r="AT2705" t="s">
        <v>61</v>
      </c>
      <c r="AU2705" t="s">
        <v>12211</v>
      </c>
      <c r="AX2705">
        <v>56.411417479999997</v>
      </c>
      <c r="AY2705">
        <v>9.3467933100000007</v>
      </c>
      <c r="AZ2705" t="s">
        <v>62</v>
      </c>
      <c r="BA2705">
        <v>1082</v>
      </c>
      <c r="BB2705" t="s">
        <v>2852</v>
      </c>
    </row>
    <row r="2706" spans="1:54" x14ac:dyDescent="0.25">
      <c r="A2706" s="1">
        <v>45200</v>
      </c>
      <c r="B2706">
        <v>280829</v>
      </c>
      <c r="C2706" t="s">
        <v>14337</v>
      </c>
      <c r="D2706">
        <v>4920</v>
      </c>
      <c r="E2706" t="s">
        <v>48400</v>
      </c>
      <c r="F2706" t="s">
        <v>45238</v>
      </c>
      <c r="G2706">
        <v>37279811</v>
      </c>
      <c r="H2706">
        <v>1020968555</v>
      </c>
      <c r="I2706" t="s">
        <v>45239</v>
      </c>
      <c r="K2706" t="s">
        <v>14338</v>
      </c>
      <c r="L2706" t="s">
        <v>48403</v>
      </c>
      <c r="M2706">
        <v>673</v>
      </c>
      <c r="N2706">
        <v>79</v>
      </c>
      <c r="R2706" s="1">
        <v>45002</v>
      </c>
      <c r="S2706" t="s">
        <v>56</v>
      </c>
      <c r="W2706">
        <v>6</v>
      </c>
      <c r="X2706" t="s">
        <v>1289</v>
      </c>
      <c r="Y2706">
        <v>1</v>
      </c>
      <c r="Z2706" t="s">
        <v>46545</v>
      </c>
      <c r="AB2706">
        <v>201610</v>
      </c>
      <c r="AC2706">
        <v>129</v>
      </c>
      <c r="AD2706" t="s">
        <v>2405</v>
      </c>
      <c r="AE2706">
        <v>1016</v>
      </c>
      <c r="AF2706" t="s">
        <v>2405</v>
      </c>
      <c r="AG2706">
        <v>1</v>
      </c>
      <c r="AH2706" t="s">
        <v>44482</v>
      </c>
      <c r="AI2706">
        <v>99</v>
      </c>
      <c r="AJ2706" t="s">
        <v>54511</v>
      </c>
      <c r="AK2706">
        <v>360</v>
      </c>
      <c r="AL2706" t="s">
        <v>9243</v>
      </c>
      <c r="AQ2706" t="s">
        <v>14339</v>
      </c>
      <c r="AR2706" t="s">
        <v>14340</v>
      </c>
      <c r="AS2706">
        <v>0</v>
      </c>
      <c r="AT2706" t="s">
        <v>61</v>
      </c>
      <c r="AU2706" t="s">
        <v>47653</v>
      </c>
      <c r="AX2706">
        <v>54.814827010000002</v>
      </c>
      <c r="AY2706">
        <v>11.259628920000001</v>
      </c>
      <c r="AZ2706" t="s">
        <v>62</v>
      </c>
      <c r="BA2706">
        <v>1085</v>
      </c>
      <c r="BB2706" t="s">
        <v>44618</v>
      </c>
    </row>
    <row r="2707" spans="1:54" x14ac:dyDescent="0.25">
      <c r="A2707" s="1">
        <v>45200</v>
      </c>
      <c r="B2707">
        <v>280830</v>
      </c>
      <c r="C2707" t="s">
        <v>45240</v>
      </c>
      <c r="D2707">
        <v>8722</v>
      </c>
      <c r="E2707" t="s">
        <v>14296</v>
      </c>
      <c r="F2707" t="s">
        <v>53234</v>
      </c>
      <c r="G2707">
        <v>29190925</v>
      </c>
      <c r="H2707">
        <v>1018947044</v>
      </c>
      <c r="I2707" t="s">
        <v>12474</v>
      </c>
      <c r="K2707" t="s">
        <v>14341</v>
      </c>
      <c r="L2707" t="s">
        <v>45241</v>
      </c>
      <c r="M2707">
        <v>333</v>
      </c>
      <c r="N2707">
        <v>25</v>
      </c>
      <c r="R2707" s="1">
        <v>43783</v>
      </c>
      <c r="S2707" t="s">
        <v>56</v>
      </c>
      <c r="T2707">
        <v>1082</v>
      </c>
      <c r="U2707" t="s">
        <v>2852</v>
      </c>
      <c r="W2707">
        <v>7</v>
      </c>
      <c r="X2707" t="s">
        <v>2845</v>
      </c>
      <c r="Y2707">
        <v>1</v>
      </c>
      <c r="Z2707" t="s">
        <v>46545</v>
      </c>
      <c r="AA2707">
        <v>10</v>
      </c>
      <c r="AB2707">
        <v>201610</v>
      </c>
      <c r="AC2707">
        <v>129</v>
      </c>
      <c r="AD2707" t="s">
        <v>2405</v>
      </c>
      <c r="AE2707">
        <v>1016</v>
      </c>
      <c r="AF2707" t="s">
        <v>2405</v>
      </c>
      <c r="AG2707">
        <v>1</v>
      </c>
      <c r="AH2707" t="s">
        <v>44482</v>
      </c>
      <c r="AI2707">
        <v>99</v>
      </c>
      <c r="AJ2707" t="s">
        <v>54511</v>
      </c>
      <c r="AK2707">
        <v>766</v>
      </c>
      <c r="AL2707" t="s">
        <v>10140</v>
      </c>
      <c r="AQ2707" t="s">
        <v>12477</v>
      </c>
      <c r="AR2707" t="s">
        <v>14342</v>
      </c>
      <c r="AS2707">
        <v>0</v>
      </c>
      <c r="AT2707" t="s">
        <v>61</v>
      </c>
      <c r="AU2707" t="s">
        <v>45240</v>
      </c>
      <c r="AX2707">
        <v>55.766421180000002</v>
      </c>
      <c r="AY2707">
        <v>9.6978213499999999</v>
      </c>
      <c r="AZ2707" t="s">
        <v>62</v>
      </c>
      <c r="BA2707">
        <v>1082</v>
      </c>
      <c r="BB2707" t="s">
        <v>2852</v>
      </c>
    </row>
    <row r="2708" spans="1:54" x14ac:dyDescent="0.25">
      <c r="A2708" s="1">
        <v>45200</v>
      </c>
      <c r="B2708">
        <v>280831</v>
      </c>
      <c r="C2708" t="s">
        <v>14343</v>
      </c>
      <c r="D2708">
        <v>7500</v>
      </c>
      <c r="E2708" t="s">
        <v>10449</v>
      </c>
      <c r="F2708" t="s">
        <v>14344</v>
      </c>
      <c r="G2708">
        <v>28311257</v>
      </c>
      <c r="H2708">
        <v>1003401778</v>
      </c>
      <c r="I2708" t="s">
        <v>48561</v>
      </c>
      <c r="K2708" t="s">
        <v>10452</v>
      </c>
      <c r="L2708" t="s">
        <v>48438</v>
      </c>
      <c r="M2708">
        <v>1324</v>
      </c>
      <c r="N2708">
        <v>70</v>
      </c>
      <c r="R2708" s="1">
        <v>44649</v>
      </c>
      <c r="S2708" t="s">
        <v>56</v>
      </c>
      <c r="W2708">
        <v>4</v>
      </c>
      <c r="X2708" t="s">
        <v>725</v>
      </c>
      <c r="Y2708">
        <v>1</v>
      </c>
      <c r="Z2708" t="s">
        <v>46545</v>
      </c>
      <c r="AA2708">
        <v>10</v>
      </c>
      <c r="AB2708">
        <v>201610</v>
      </c>
      <c r="AC2708">
        <v>121</v>
      </c>
      <c r="AD2708" t="s">
        <v>70</v>
      </c>
      <c r="AE2708">
        <v>1012</v>
      </c>
      <c r="AF2708" t="s">
        <v>71</v>
      </c>
      <c r="AG2708">
        <v>1</v>
      </c>
      <c r="AH2708" t="s">
        <v>44482</v>
      </c>
      <c r="AI2708">
        <v>99</v>
      </c>
      <c r="AJ2708" t="s">
        <v>54511</v>
      </c>
      <c r="AK2708">
        <v>661</v>
      </c>
      <c r="AL2708" t="s">
        <v>10453</v>
      </c>
      <c r="AP2708">
        <v>280052</v>
      </c>
      <c r="AQ2708" t="s">
        <v>10454</v>
      </c>
      <c r="AR2708" t="s">
        <v>10455</v>
      </c>
      <c r="AS2708">
        <v>2</v>
      </c>
      <c r="AT2708" t="s">
        <v>1413</v>
      </c>
      <c r="AU2708" t="s">
        <v>48037</v>
      </c>
      <c r="AX2708">
        <v>56.372312880000003</v>
      </c>
      <c r="AY2708">
        <v>8.6040034199999997</v>
      </c>
      <c r="AZ2708" t="s">
        <v>62</v>
      </c>
      <c r="BA2708">
        <v>1082</v>
      </c>
      <c r="BB2708" t="s">
        <v>2852</v>
      </c>
    </row>
    <row r="2709" spans="1:54" x14ac:dyDescent="0.25">
      <c r="A2709" s="1">
        <v>45200</v>
      </c>
      <c r="B2709">
        <v>280832</v>
      </c>
      <c r="C2709" t="s">
        <v>14345</v>
      </c>
      <c r="D2709">
        <v>5500</v>
      </c>
      <c r="E2709" t="s">
        <v>14346</v>
      </c>
      <c r="F2709" t="s">
        <v>14347</v>
      </c>
      <c r="G2709">
        <v>29189684</v>
      </c>
      <c r="H2709">
        <v>1009156506</v>
      </c>
      <c r="I2709" t="s">
        <v>14348</v>
      </c>
      <c r="K2709" t="s">
        <v>14349</v>
      </c>
      <c r="L2709" t="s">
        <v>14350</v>
      </c>
      <c r="M2709">
        <v>1033</v>
      </c>
      <c r="N2709">
        <v>1</v>
      </c>
      <c r="R2709" s="1">
        <v>44403</v>
      </c>
      <c r="S2709" t="s">
        <v>56</v>
      </c>
      <c r="T2709">
        <v>410</v>
      </c>
      <c r="U2709" t="s">
        <v>14351</v>
      </c>
      <c r="V2709" s="1">
        <v>44408</v>
      </c>
      <c r="W2709">
        <v>2</v>
      </c>
      <c r="X2709" t="s">
        <v>57</v>
      </c>
      <c r="Y2709">
        <v>1</v>
      </c>
      <c r="Z2709" t="s">
        <v>46545</v>
      </c>
      <c r="AA2709">
        <v>10</v>
      </c>
      <c r="AB2709">
        <v>201610</v>
      </c>
      <c r="AC2709">
        <v>121</v>
      </c>
      <c r="AD2709" t="s">
        <v>70</v>
      </c>
      <c r="AE2709">
        <v>1012</v>
      </c>
      <c r="AF2709" t="s">
        <v>71</v>
      </c>
      <c r="AG2709">
        <v>3</v>
      </c>
      <c r="AH2709" t="s">
        <v>81</v>
      </c>
      <c r="AI2709">
        <v>99</v>
      </c>
      <c r="AJ2709" t="s">
        <v>54511</v>
      </c>
      <c r="AK2709">
        <v>410</v>
      </c>
      <c r="AL2709" t="s">
        <v>14351</v>
      </c>
      <c r="AM2709">
        <v>2</v>
      </c>
      <c r="AN2709" t="s">
        <v>119</v>
      </c>
      <c r="AO2709">
        <v>445210</v>
      </c>
      <c r="AQ2709" t="s">
        <v>14352</v>
      </c>
      <c r="AR2709" t="s">
        <v>14353</v>
      </c>
      <c r="AS2709">
        <v>0</v>
      </c>
      <c r="AT2709" t="s">
        <v>61</v>
      </c>
      <c r="AU2709" t="s">
        <v>14354</v>
      </c>
      <c r="AX2709">
        <v>55.493854020000001</v>
      </c>
      <c r="AY2709">
        <v>9.7487684300000002</v>
      </c>
      <c r="AZ2709" t="s">
        <v>62</v>
      </c>
      <c r="BA2709">
        <v>1083</v>
      </c>
      <c r="BB2709" t="s">
        <v>2861</v>
      </c>
    </row>
    <row r="2710" spans="1:54" x14ac:dyDescent="0.25">
      <c r="A2710" s="1">
        <v>45200</v>
      </c>
      <c r="B2710">
        <v>280833</v>
      </c>
      <c r="C2710" t="s">
        <v>14355</v>
      </c>
      <c r="D2710">
        <v>2920</v>
      </c>
      <c r="E2710" t="s">
        <v>3929</v>
      </c>
      <c r="F2710" t="s">
        <v>14356</v>
      </c>
      <c r="G2710">
        <v>30060946</v>
      </c>
      <c r="H2710">
        <v>1004909974</v>
      </c>
      <c r="I2710" t="s">
        <v>14357</v>
      </c>
      <c r="K2710" t="s">
        <v>14358</v>
      </c>
      <c r="L2710" t="s">
        <v>45242</v>
      </c>
      <c r="M2710">
        <v>423</v>
      </c>
      <c r="N2710">
        <v>1</v>
      </c>
      <c r="R2710" s="1">
        <v>43791</v>
      </c>
      <c r="S2710" t="s">
        <v>56</v>
      </c>
      <c r="W2710">
        <v>1</v>
      </c>
      <c r="X2710" t="s">
        <v>760</v>
      </c>
      <c r="Y2710">
        <v>4</v>
      </c>
      <c r="Z2710" t="s">
        <v>1324</v>
      </c>
      <c r="AB2710">
        <v>201610</v>
      </c>
      <c r="AC2710">
        <v>301</v>
      </c>
      <c r="AD2710" t="s">
        <v>1853</v>
      </c>
      <c r="AE2710">
        <v>1133</v>
      </c>
      <c r="AF2710" t="s">
        <v>14016</v>
      </c>
      <c r="AG2710">
        <v>1</v>
      </c>
      <c r="AH2710" t="s">
        <v>44482</v>
      </c>
      <c r="AI2710">
        <v>99</v>
      </c>
      <c r="AJ2710" t="s">
        <v>54511</v>
      </c>
      <c r="AK2710">
        <v>157</v>
      </c>
      <c r="AL2710" t="s">
        <v>2738</v>
      </c>
      <c r="AP2710">
        <v>173405</v>
      </c>
      <c r="AQ2710" t="s">
        <v>14359</v>
      </c>
      <c r="AR2710" t="s">
        <v>14360</v>
      </c>
      <c r="AS2710">
        <v>2</v>
      </c>
      <c r="AT2710" t="s">
        <v>1413</v>
      </c>
      <c r="AU2710" t="s">
        <v>45242</v>
      </c>
      <c r="AX2710">
        <v>55.750301970000002</v>
      </c>
      <c r="AY2710">
        <v>12.58067557</v>
      </c>
      <c r="AZ2710" t="s">
        <v>62</v>
      </c>
      <c r="BA2710">
        <v>1084</v>
      </c>
      <c r="BB2710" t="s">
        <v>63</v>
      </c>
    </row>
    <row r="2711" spans="1:54" x14ac:dyDescent="0.25">
      <c r="A2711" s="1">
        <v>45200</v>
      </c>
      <c r="B2711">
        <v>280834</v>
      </c>
      <c r="C2711" t="s">
        <v>14361</v>
      </c>
      <c r="D2711">
        <v>2800</v>
      </c>
      <c r="E2711" t="s">
        <v>1730</v>
      </c>
      <c r="F2711" t="s">
        <v>14362</v>
      </c>
      <c r="G2711">
        <v>30060946</v>
      </c>
      <c r="H2711">
        <v>1003403265</v>
      </c>
      <c r="I2711" t="s">
        <v>48562</v>
      </c>
      <c r="K2711" t="s">
        <v>14363</v>
      </c>
      <c r="L2711" t="s">
        <v>14364</v>
      </c>
      <c r="M2711">
        <v>96</v>
      </c>
      <c r="N2711">
        <v>118</v>
      </c>
      <c r="R2711" s="1">
        <v>44243</v>
      </c>
      <c r="S2711" t="s">
        <v>56</v>
      </c>
      <c r="W2711">
        <v>1</v>
      </c>
      <c r="X2711" t="s">
        <v>760</v>
      </c>
      <c r="Y2711">
        <v>4</v>
      </c>
      <c r="Z2711" t="s">
        <v>1324</v>
      </c>
      <c r="AB2711">
        <v>201610</v>
      </c>
      <c r="AC2711">
        <v>301</v>
      </c>
      <c r="AD2711" t="s">
        <v>1853</v>
      </c>
      <c r="AE2711">
        <v>1133</v>
      </c>
      <c r="AF2711" t="s">
        <v>14016</v>
      </c>
      <c r="AG2711">
        <v>1</v>
      </c>
      <c r="AH2711" t="s">
        <v>44482</v>
      </c>
      <c r="AI2711">
        <v>99</v>
      </c>
      <c r="AJ2711" t="s">
        <v>54511</v>
      </c>
      <c r="AK2711">
        <v>173</v>
      </c>
      <c r="AL2711" t="s">
        <v>44561</v>
      </c>
      <c r="AP2711">
        <v>173405</v>
      </c>
      <c r="AQ2711" t="s">
        <v>14365</v>
      </c>
      <c r="AR2711" t="s">
        <v>14366</v>
      </c>
      <c r="AS2711">
        <v>2</v>
      </c>
      <c r="AT2711" t="s">
        <v>1413</v>
      </c>
      <c r="AU2711" t="s">
        <v>14367</v>
      </c>
      <c r="AX2711">
        <v>55.790190359999997</v>
      </c>
      <c r="AY2711">
        <v>12.525480099999999</v>
      </c>
      <c r="AZ2711" t="s">
        <v>62</v>
      </c>
      <c r="BA2711">
        <v>1084</v>
      </c>
      <c r="BB2711" t="s">
        <v>63</v>
      </c>
    </row>
    <row r="2712" spans="1:54" x14ac:dyDescent="0.25">
      <c r="A2712" s="1">
        <v>45200</v>
      </c>
      <c r="B2712">
        <v>280835</v>
      </c>
      <c r="C2712" t="s">
        <v>14368</v>
      </c>
      <c r="D2712">
        <v>2800</v>
      </c>
      <c r="E2712" t="s">
        <v>1730</v>
      </c>
      <c r="F2712" t="s">
        <v>14369</v>
      </c>
      <c r="G2712">
        <v>30060946</v>
      </c>
      <c r="H2712">
        <v>1003403265</v>
      </c>
      <c r="I2712" t="s">
        <v>14370</v>
      </c>
      <c r="K2712" t="s">
        <v>14371</v>
      </c>
      <c r="L2712" t="s">
        <v>14372</v>
      </c>
      <c r="M2712">
        <v>679</v>
      </c>
      <c r="N2712">
        <v>324</v>
      </c>
      <c r="R2712" s="1">
        <v>44243</v>
      </c>
      <c r="S2712" t="s">
        <v>56</v>
      </c>
      <c r="W2712">
        <v>1</v>
      </c>
      <c r="X2712" t="s">
        <v>760</v>
      </c>
      <c r="Y2712">
        <v>4</v>
      </c>
      <c r="Z2712" t="s">
        <v>1324</v>
      </c>
      <c r="AB2712">
        <v>201610</v>
      </c>
      <c r="AC2712">
        <v>301</v>
      </c>
      <c r="AD2712" t="s">
        <v>1853</v>
      </c>
      <c r="AE2712">
        <v>1133</v>
      </c>
      <c r="AF2712" t="s">
        <v>14016</v>
      </c>
      <c r="AG2712">
        <v>1</v>
      </c>
      <c r="AH2712" t="s">
        <v>44482</v>
      </c>
      <c r="AI2712">
        <v>99</v>
      </c>
      <c r="AJ2712" t="s">
        <v>54511</v>
      </c>
      <c r="AK2712">
        <v>173</v>
      </c>
      <c r="AL2712" t="s">
        <v>44561</v>
      </c>
      <c r="AP2712">
        <v>173405</v>
      </c>
      <c r="AQ2712" t="s">
        <v>14373</v>
      </c>
      <c r="AR2712" t="s">
        <v>14374</v>
      </c>
      <c r="AS2712">
        <v>2</v>
      </c>
      <c r="AT2712" t="s">
        <v>1413</v>
      </c>
      <c r="AU2712" t="s">
        <v>14375</v>
      </c>
      <c r="AX2712">
        <v>55.78364955</v>
      </c>
      <c r="AY2712">
        <v>12.51832332</v>
      </c>
      <c r="AZ2712" t="s">
        <v>62</v>
      </c>
      <c r="BA2712">
        <v>1084</v>
      </c>
      <c r="BB2712" t="s">
        <v>63</v>
      </c>
    </row>
    <row r="2713" spans="1:54" x14ac:dyDescent="0.25">
      <c r="A2713" s="1">
        <v>45200</v>
      </c>
      <c r="B2713">
        <v>280836</v>
      </c>
      <c r="C2713" t="s">
        <v>14376</v>
      </c>
      <c r="D2713">
        <v>2800</v>
      </c>
      <c r="E2713" t="s">
        <v>1730</v>
      </c>
      <c r="F2713" t="s">
        <v>14377</v>
      </c>
      <c r="G2713">
        <v>30060946</v>
      </c>
      <c r="H2713">
        <v>1003403265</v>
      </c>
      <c r="I2713" t="s">
        <v>48563</v>
      </c>
      <c r="K2713" t="s">
        <v>14378</v>
      </c>
      <c r="L2713" t="s">
        <v>54750</v>
      </c>
      <c r="M2713">
        <v>7601</v>
      </c>
      <c r="N2713">
        <v>348</v>
      </c>
      <c r="R2713" s="1">
        <v>44246</v>
      </c>
      <c r="S2713" t="s">
        <v>56</v>
      </c>
      <c r="W2713">
        <v>1</v>
      </c>
      <c r="X2713" t="s">
        <v>760</v>
      </c>
      <c r="Y2713">
        <v>4</v>
      </c>
      <c r="Z2713" t="s">
        <v>1324</v>
      </c>
      <c r="AB2713">
        <v>201610</v>
      </c>
      <c r="AC2713">
        <v>301</v>
      </c>
      <c r="AD2713" t="s">
        <v>1853</v>
      </c>
      <c r="AE2713">
        <v>1133</v>
      </c>
      <c r="AF2713" t="s">
        <v>14016</v>
      </c>
      <c r="AG2713">
        <v>1</v>
      </c>
      <c r="AH2713" t="s">
        <v>44482</v>
      </c>
      <c r="AI2713">
        <v>99</v>
      </c>
      <c r="AJ2713" t="s">
        <v>54511</v>
      </c>
      <c r="AK2713">
        <v>173</v>
      </c>
      <c r="AL2713" t="s">
        <v>44561</v>
      </c>
      <c r="AP2713">
        <v>173405</v>
      </c>
      <c r="AQ2713" t="s">
        <v>14379</v>
      </c>
      <c r="AR2713" t="s">
        <v>14380</v>
      </c>
      <c r="AS2713">
        <v>2</v>
      </c>
      <c r="AT2713" t="s">
        <v>1413</v>
      </c>
      <c r="AU2713" t="s">
        <v>54751</v>
      </c>
      <c r="AV2713" t="s">
        <v>14381</v>
      </c>
      <c r="AX2713">
        <v>55.782025230000002</v>
      </c>
      <c r="AY2713">
        <v>12.51690146</v>
      </c>
      <c r="AZ2713" t="s">
        <v>62</v>
      </c>
      <c r="BA2713">
        <v>1084</v>
      </c>
      <c r="BB2713" t="s">
        <v>63</v>
      </c>
    </row>
    <row r="2714" spans="1:54" x14ac:dyDescent="0.25">
      <c r="A2714" s="1">
        <v>45200</v>
      </c>
      <c r="B2714">
        <v>280837</v>
      </c>
      <c r="C2714" t="s">
        <v>14382</v>
      </c>
      <c r="D2714">
        <v>4000</v>
      </c>
      <c r="E2714" t="s">
        <v>7628</v>
      </c>
      <c r="F2714" t="s">
        <v>14383</v>
      </c>
      <c r="G2714">
        <v>30060946</v>
      </c>
      <c r="H2714">
        <v>1014933421</v>
      </c>
      <c r="I2714" t="s">
        <v>48564</v>
      </c>
      <c r="K2714" t="s">
        <v>14384</v>
      </c>
      <c r="L2714" t="s">
        <v>14385</v>
      </c>
      <c r="M2714">
        <v>2104</v>
      </c>
      <c r="N2714">
        <v>399</v>
      </c>
      <c r="R2714" s="1">
        <v>43791</v>
      </c>
      <c r="S2714" t="s">
        <v>56</v>
      </c>
      <c r="W2714">
        <v>1</v>
      </c>
      <c r="X2714" t="s">
        <v>760</v>
      </c>
      <c r="Y2714">
        <v>4</v>
      </c>
      <c r="Z2714" t="s">
        <v>1324</v>
      </c>
      <c r="AB2714">
        <v>201610</v>
      </c>
      <c r="AC2714">
        <v>301</v>
      </c>
      <c r="AD2714" t="s">
        <v>1853</v>
      </c>
      <c r="AE2714">
        <v>1133</v>
      </c>
      <c r="AF2714" t="s">
        <v>14016</v>
      </c>
      <c r="AG2714">
        <v>1</v>
      </c>
      <c r="AH2714" t="s">
        <v>44482</v>
      </c>
      <c r="AI2714">
        <v>99</v>
      </c>
      <c r="AJ2714" t="s">
        <v>54511</v>
      </c>
      <c r="AK2714">
        <v>265</v>
      </c>
      <c r="AL2714" t="s">
        <v>4243</v>
      </c>
      <c r="AP2714">
        <v>173405</v>
      </c>
      <c r="AQ2714" t="s">
        <v>14386</v>
      </c>
      <c r="AR2714" t="s">
        <v>14387</v>
      </c>
      <c r="AS2714">
        <v>2</v>
      </c>
      <c r="AT2714" t="s">
        <v>1413</v>
      </c>
      <c r="AU2714" t="s">
        <v>238</v>
      </c>
      <c r="AV2714" t="s">
        <v>14388</v>
      </c>
      <c r="AX2714">
        <v>55.69256764</v>
      </c>
      <c r="AY2714">
        <v>12.103063410000001</v>
      </c>
      <c r="AZ2714" t="s">
        <v>62</v>
      </c>
      <c r="BA2714">
        <v>1085</v>
      </c>
      <c r="BB2714" t="s">
        <v>44618</v>
      </c>
    </row>
    <row r="2715" spans="1:54" x14ac:dyDescent="0.25">
      <c r="A2715" s="1">
        <v>45200</v>
      </c>
      <c r="B2715">
        <v>280838</v>
      </c>
      <c r="C2715" t="s">
        <v>14389</v>
      </c>
      <c r="D2715">
        <v>2800</v>
      </c>
      <c r="E2715" t="s">
        <v>1730</v>
      </c>
      <c r="F2715" t="s">
        <v>14390</v>
      </c>
      <c r="I2715" t="s">
        <v>14391</v>
      </c>
      <c r="K2715" t="s">
        <v>14392</v>
      </c>
      <c r="L2715" t="s">
        <v>54752</v>
      </c>
      <c r="M2715">
        <v>7601</v>
      </c>
      <c r="N2715">
        <v>343</v>
      </c>
      <c r="R2715" s="1">
        <v>44243</v>
      </c>
      <c r="S2715" t="s">
        <v>56</v>
      </c>
      <c r="W2715">
        <v>1</v>
      </c>
      <c r="X2715" t="s">
        <v>760</v>
      </c>
      <c r="Y2715">
        <v>4</v>
      </c>
      <c r="Z2715" t="s">
        <v>1324</v>
      </c>
      <c r="AB2715">
        <v>201610</v>
      </c>
      <c r="AC2715">
        <v>301</v>
      </c>
      <c r="AD2715" t="s">
        <v>1853</v>
      </c>
      <c r="AE2715">
        <v>1133</v>
      </c>
      <c r="AF2715" t="s">
        <v>14016</v>
      </c>
      <c r="AG2715">
        <v>1</v>
      </c>
      <c r="AH2715" t="s">
        <v>44482</v>
      </c>
      <c r="AI2715">
        <v>99</v>
      </c>
      <c r="AJ2715" t="s">
        <v>54511</v>
      </c>
      <c r="AK2715">
        <v>173</v>
      </c>
      <c r="AL2715" t="s">
        <v>44561</v>
      </c>
      <c r="AP2715">
        <v>173405</v>
      </c>
      <c r="AQ2715" t="s">
        <v>14393</v>
      </c>
      <c r="AR2715" t="s">
        <v>14394</v>
      </c>
      <c r="AS2715">
        <v>2</v>
      </c>
      <c r="AT2715" t="s">
        <v>1413</v>
      </c>
      <c r="AU2715" t="s">
        <v>54751</v>
      </c>
      <c r="AV2715" t="s">
        <v>14395</v>
      </c>
      <c r="AX2715">
        <v>55.78218545</v>
      </c>
      <c r="AY2715">
        <v>12.518056720000001</v>
      </c>
      <c r="AZ2715" t="s">
        <v>62</v>
      </c>
      <c r="BA2715">
        <v>1084</v>
      </c>
      <c r="BB2715" t="s">
        <v>63</v>
      </c>
    </row>
    <row r="2716" spans="1:54" x14ac:dyDescent="0.25">
      <c r="A2716" s="1">
        <v>45200</v>
      </c>
      <c r="B2716">
        <v>280839</v>
      </c>
      <c r="C2716" t="s">
        <v>14396</v>
      </c>
      <c r="D2716">
        <v>2800</v>
      </c>
      <c r="E2716" t="s">
        <v>1730</v>
      </c>
      <c r="F2716" t="s">
        <v>14397</v>
      </c>
      <c r="G2716">
        <v>30060946</v>
      </c>
      <c r="H2716">
        <v>1003403265</v>
      </c>
      <c r="I2716" t="s">
        <v>45243</v>
      </c>
      <c r="K2716" t="s">
        <v>14398</v>
      </c>
      <c r="L2716" t="s">
        <v>14399</v>
      </c>
      <c r="M2716">
        <v>263</v>
      </c>
      <c r="N2716">
        <v>311</v>
      </c>
      <c r="R2716" s="1">
        <v>44243</v>
      </c>
      <c r="S2716" t="s">
        <v>56</v>
      </c>
      <c r="W2716">
        <v>1</v>
      </c>
      <c r="X2716" t="s">
        <v>760</v>
      </c>
      <c r="Y2716">
        <v>4</v>
      </c>
      <c r="Z2716" t="s">
        <v>1324</v>
      </c>
      <c r="AB2716">
        <v>201610</v>
      </c>
      <c r="AC2716">
        <v>301</v>
      </c>
      <c r="AD2716" t="s">
        <v>1853</v>
      </c>
      <c r="AE2716">
        <v>1133</v>
      </c>
      <c r="AF2716" t="s">
        <v>14016</v>
      </c>
      <c r="AG2716">
        <v>1</v>
      </c>
      <c r="AH2716" t="s">
        <v>44482</v>
      </c>
      <c r="AI2716">
        <v>99</v>
      </c>
      <c r="AJ2716" t="s">
        <v>54511</v>
      </c>
      <c r="AK2716">
        <v>173</v>
      </c>
      <c r="AL2716" t="s">
        <v>44561</v>
      </c>
      <c r="AP2716">
        <v>173405</v>
      </c>
      <c r="AQ2716" t="s">
        <v>14400</v>
      </c>
      <c r="AR2716" t="s">
        <v>14401</v>
      </c>
      <c r="AS2716">
        <v>2</v>
      </c>
      <c r="AT2716" t="s">
        <v>1413</v>
      </c>
      <c r="AU2716" t="s">
        <v>14402</v>
      </c>
      <c r="AV2716" t="s">
        <v>14403</v>
      </c>
      <c r="AX2716">
        <v>55.784718050000002</v>
      </c>
      <c r="AY2716">
        <v>12.516840029999999</v>
      </c>
      <c r="AZ2716" t="s">
        <v>62</v>
      </c>
      <c r="BA2716">
        <v>1084</v>
      </c>
      <c r="BB2716" t="s">
        <v>63</v>
      </c>
    </row>
    <row r="2717" spans="1:54" x14ac:dyDescent="0.25">
      <c r="A2717" s="1">
        <v>45200</v>
      </c>
      <c r="B2717">
        <v>280840</v>
      </c>
      <c r="C2717" t="s">
        <v>48565</v>
      </c>
      <c r="D2717">
        <v>2800</v>
      </c>
      <c r="E2717" t="s">
        <v>1730</v>
      </c>
      <c r="F2717" t="s">
        <v>48566</v>
      </c>
      <c r="G2717">
        <v>30060946</v>
      </c>
      <c r="H2717">
        <v>1003403265</v>
      </c>
      <c r="I2717" t="s">
        <v>14404</v>
      </c>
      <c r="K2717" t="s">
        <v>14405</v>
      </c>
      <c r="L2717" t="s">
        <v>14406</v>
      </c>
      <c r="M2717">
        <v>24</v>
      </c>
      <c r="N2717" t="s">
        <v>5794</v>
      </c>
      <c r="R2717" s="1">
        <v>43791</v>
      </c>
      <c r="S2717" t="s">
        <v>56</v>
      </c>
      <c r="W2717">
        <v>1</v>
      </c>
      <c r="X2717" t="s">
        <v>760</v>
      </c>
      <c r="Y2717">
        <v>4</v>
      </c>
      <c r="Z2717" t="s">
        <v>1324</v>
      </c>
      <c r="AB2717">
        <v>201610</v>
      </c>
      <c r="AC2717">
        <v>301</v>
      </c>
      <c r="AD2717" t="s">
        <v>1853</v>
      </c>
      <c r="AE2717">
        <v>1133</v>
      </c>
      <c r="AF2717" t="s">
        <v>14016</v>
      </c>
      <c r="AG2717">
        <v>1</v>
      </c>
      <c r="AH2717" t="s">
        <v>44482</v>
      </c>
      <c r="AI2717">
        <v>99</v>
      </c>
      <c r="AJ2717" t="s">
        <v>54511</v>
      </c>
      <c r="AK2717">
        <v>173</v>
      </c>
      <c r="AL2717" t="s">
        <v>44561</v>
      </c>
      <c r="AP2717">
        <v>173405</v>
      </c>
      <c r="AQ2717" t="s">
        <v>14407</v>
      </c>
      <c r="AR2717" t="s">
        <v>14408</v>
      </c>
      <c r="AS2717">
        <v>2</v>
      </c>
      <c r="AT2717" t="s">
        <v>1413</v>
      </c>
      <c r="AU2717" t="s">
        <v>5795</v>
      </c>
      <c r="AV2717" t="s">
        <v>14409</v>
      </c>
      <c r="AX2717">
        <v>55.786053099999997</v>
      </c>
      <c r="AY2717">
        <v>12.523377399999999</v>
      </c>
      <c r="AZ2717" t="s">
        <v>62</v>
      </c>
      <c r="BA2717">
        <v>1084</v>
      </c>
      <c r="BB2717" t="s">
        <v>63</v>
      </c>
    </row>
    <row r="2718" spans="1:54" x14ac:dyDescent="0.25">
      <c r="A2718" s="1">
        <v>45200</v>
      </c>
      <c r="B2718">
        <v>280841</v>
      </c>
      <c r="C2718" t="s">
        <v>14410</v>
      </c>
      <c r="D2718">
        <v>2800</v>
      </c>
      <c r="E2718" t="s">
        <v>1730</v>
      </c>
      <c r="F2718" t="s">
        <v>14411</v>
      </c>
      <c r="G2718">
        <v>30060946</v>
      </c>
      <c r="H2718">
        <v>1003403265</v>
      </c>
      <c r="I2718" t="s">
        <v>14412</v>
      </c>
      <c r="K2718" t="s">
        <v>14413</v>
      </c>
      <c r="L2718" t="s">
        <v>14414</v>
      </c>
      <c r="M2718">
        <v>24</v>
      </c>
      <c r="N2718" t="s">
        <v>5794</v>
      </c>
      <c r="R2718" s="1">
        <v>43791</v>
      </c>
      <c r="S2718" t="s">
        <v>56</v>
      </c>
      <c r="W2718">
        <v>1</v>
      </c>
      <c r="X2718" t="s">
        <v>760</v>
      </c>
      <c r="Y2718">
        <v>4</v>
      </c>
      <c r="Z2718" t="s">
        <v>1324</v>
      </c>
      <c r="AB2718">
        <v>201610</v>
      </c>
      <c r="AC2718">
        <v>301</v>
      </c>
      <c r="AD2718" t="s">
        <v>1853</v>
      </c>
      <c r="AE2718">
        <v>1133</v>
      </c>
      <c r="AF2718" t="s">
        <v>14016</v>
      </c>
      <c r="AG2718">
        <v>1</v>
      </c>
      <c r="AH2718" t="s">
        <v>44482</v>
      </c>
      <c r="AI2718">
        <v>99</v>
      </c>
      <c r="AJ2718" t="s">
        <v>54511</v>
      </c>
      <c r="AK2718">
        <v>173</v>
      </c>
      <c r="AL2718" t="s">
        <v>44561</v>
      </c>
      <c r="AP2718">
        <v>173405</v>
      </c>
      <c r="AQ2718" t="s">
        <v>14415</v>
      </c>
      <c r="AR2718" t="s">
        <v>14416</v>
      </c>
      <c r="AS2718">
        <v>2</v>
      </c>
      <c r="AT2718" t="s">
        <v>1413</v>
      </c>
      <c r="AU2718" t="s">
        <v>5795</v>
      </c>
      <c r="AV2718" t="s">
        <v>14417</v>
      </c>
      <c r="AX2718">
        <v>55.786053099999997</v>
      </c>
      <c r="AY2718">
        <v>12.523377399999999</v>
      </c>
      <c r="AZ2718" t="s">
        <v>62</v>
      </c>
      <c r="BA2718">
        <v>1084</v>
      </c>
      <c r="BB2718" t="s">
        <v>63</v>
      </c>
    </row>
    <row r="2719" spans="1:54" x14ac:dyDescent="0.25">
      <c r="A2719" s="1">
        <v>45200</v>
      </c>
      <c r="B2719">
        <v>280842</v>
      </c>
      <c r="C2719" t="s">
        <v>14418</v>
      </c>
      <c r="D2719">
        <v>1600</v>
      </c>
      <c r="E2719" t="s">
        <v>46543</v>
      </c>
      <c r="F2719" t="s">
        <v>48567</v>
      </c>
      <c r="G2719">
        <v>21620378</v>
      </c>
      <c r="H2719">
        <v>1019985012</v>
      </c>
      <c r="I2719" t="s">
        <v>14419</v>
      </c>
      <c r="K2719" t="s">
        <v>14420</v>
      </c>
      <c r="L2719" t="s">
        <v>48568</v>
      </c>
      <c r="M2719">
        <v>2452</v>
      </c>
      <c r="N2719">
        <v>11</v>
      </c>
      <c r="P2719" t="s">
        <v>3589</v>
      </c>
      <c r="R2719" s="1">
        <v>44854</v>
      </c>
      <c r="S2719" t="s">
        <v>56</v>
      </c>
      <c r="W2719">
        <v>0</v>
      </c>
      <c r="X2719" t="s">
        <v>1252</v>
      </c>
      <c r="Y2719">
        <v>8</v>
      </c>
      <c r="Z2719" t="s">
        <v>44534</v>
      </c>
      <c r="AB2719">
        <v>201610</v>
      </c>
      <c r="AC2719">
        <v>127</v>
      </c>
      <c r="AD2719" t="s">
        <v>1237</v>
      </c>
      <c r="AE2719">
        <v>1052</v>
      </c>
      <c r="AF2719" t="s">
        <v>1237</v>
      </c>
      <c r="AG2719">
        <v>1</v>
      </c>
      <c r="AH2719" t="s">
        <v>44482</v>
      </c>
      <c r="AI2719">
        <v>99</v>
      </c>
      <c r="AJ2719" t="s">
        <v>54511</v>
      </c>
      <c r="AK2719">
        <v>101</v>
      </c>
      <c r="AL2719" t="s">
        <v>46544</v>
      </c>
      <c r="AQ2719" t="s">
        <v>14421</v>
      </c>
      <c r="AR2719" t="s">
        <v>14422</v>
      </c>
      <c r="AS2719">
        <v>0</v>
      </c>
      <c r="AT2719" t="s">
        <v>61</v>
      </c>
      <c r="AU2719" t="s">
        <v>48569</v>
      </c>
      <c r="AX2719">
        <v>55.679748170000003</v>
      </c>
      <c r="AY2719">
        <v>12.562781810000001</v>
      </c>
      <c r="AZ2719" t="s">
        <v>62</v>
      </c>
      <c r="BA2719">
        <v>1084</v>
      </c>
      <c r="BB2719" t="s">
        <v>63</v>
      </c>
    </row>
    <row r="2720" spans="1:54" x14ac:dyDescent="0.25">
      <c r="A2720" s="1">
        <v>45200</v>
      </c>
      <c r="B2720">
        <v>280843</v>
      </c>
      <c r="C2720" t="s">
        <v>14423</v>
      </c>
      <c r="D2720">
        <v>2800</v>
      </c>
      <c r="E2720" t="s">
        <v>1730</v>
      </c>
      <c r="F2720" t="s">
        <v>14424</v>
      </c>
      <c r="G2720">
        <v>30060946</v>
      </c>
      <c r="H2720">
        <v>1003403265</v>
      </c>
      <c r="I2720" t="s">
        <v>14425</v>
      </c>
      <c r="K2720" t="s">
        <v>14426</v>
      </c>
      <c r="L2720" t="s">
        <v>48570</v>
      </c>
      <c r="M2720">
        <v>790</v>
      </c>
      <c r="N2720">
        <v>229</v>
      </c>
      <c r="R2720" s="1">
        <v>43791</v>
      </c>
      <c r="S2720" t="s">
        <v>56</v>
      </c>
      <c r="W2720">
        <v>1</v>
      </c>
      <c r="X2720" t="s">
        <v>760</v>
      </c>
      <c r="Y2720">
        <v>4</v>
      </c>
      <c r="Z2720" t="s">
        <v>1324</v>
      </c>
      <c r="AB2720">
        <v>201610</v>
      </c>
      <c r="AC2720">
        <v>301</v>
      </c>
      <c r="AD2720" t="s">
        <v>1853</v>
      </c>
      <c r="AE2720">
        <v>1133</v>
      </c>
      <c r="AF2720" t="s">
        <v>14016</v>
      </c>
      <c r="AG2720">
        <v>1</v>
      </c>
      <c r="AH2720" t="s">
        <v>44482</v>
      </c>
      <c r="AI2720">
        <v>99</v>
      </c>
      <c r="AJ2720" t="s">
        <v>54511</v>
      </c>
      <c r="AK2720">
        <v>173</v>
      </c>
      <c r="AL2720" t="s">
        <v>44561</v>
      </c>
      <c r="AP2720">
        <v>173405</v>
      </c>
      <c r="AQ2720" t="s">
        <v>14427</v>
      </c>
      <c r="AR2720" t="s">
        <v>14428</v>
      </c>
      <c r="AS2720">
        <v>2</v>
      </c>
      <c r="AT2720" t="s">
        <v>1413</v>
      </c>
      <c r="AU2720" t="s">
        <v>48571</v>
      </c>
      <c r="AX2720">
        <v>55.789341640000004</v>
      </c>
      <c r="AY2720">
        <v>12.52027386</v>
      </c>
      <c r="AZ2720" t="s">
        <v>62</v>
      </c>
      <c r="BA2720">
        <v>1084</v>
      </c>
      <c r="BB2720" t="s">
        <v>63</v>
      </c>
    </row>
    <row r="2721" spans="1:54" x14ac:dyDescent="0.25">
      <c r="A2721" s="1">
        <v>45200</v>
      </c>
      <c r="B2721">
        <v>280844</v>
      </c>
      <c r="C2721" t="s">
        <v>14429</v>
      </c>
      <c r="D2721">
        <v>2800</v>
      </c>
      <c r="E2721" t="s">
        <v>1730</v>
      </c>
      <c r="F2721" t="s">
        <v>14430</v>
      </c>
      <c r="G2721">
        <v>30060946</v>
      </c>
      <c r="H2721">
        <v>1003403265</v>
      </c>
      <c r="I2721" t="s">
        <v>48572</v>
      </c>
      <c r="K2721" t="s">
        <v>14431</v>
      </c>
      <c r="L2721" t="s">
        <v>14432</v>
      </c>
      <c r="M2721">
        <v>24</v>
      </c>
      <c r="N2721" t="s">
        <v>5794</v>
      </c>
      <c r="R2721" s="1">
        <v>43791</v>
      </c>
      <c r="S2721" t="s">
        <v>56</v>
      </c>
      <c r="W2721">
        <v>1</v>
      </c>
      <c r="X2721" t="s">
        <v>760</v>
      </c>
      <c r="Y2721">
        <v>4</v>
      </c>
      <c r="Z2721" t="s">
        <v>1324</v>
      </c>
      <c r="AB2721">
        <v>201610</v>
      </c>
      <c r="AC2721">
        <v>301</v>
      </c>
      <c r="AD2721" t="s">
        <v>1853</v>
      </c>
      <c r="AE2721">
        <v>1133</v>
      </c>
      <c r="AF2721" t="s">
        <v>14016</v>
      </c>
      <c r="AG2721">
        <v>1</v>
      </c>
      <c r="AH2721" t="s">
        <v>44482</v>
      </c>
      <c r="AI2721">
        <v>99</v>
      </c>
      <c r="AJ2721" t="s">
        <v>54511</v>
      </c>
      <c r="AK2721">
        <v>173</v>
      </c>
      <c r="AL2721" t="s">
        <v>44561</v>
      </c>
      <c r="AP2721">
        <v>173405</v>
      </c>
      <c r="AQ2721" t="s">
        <v>14433</v>
      </c>
      <c r="AR2721" t="s">
        <v>14434</v>
      </c>
      <c r="AS2721">
        <v>2</v>
      </c>
      <c r="AT2721" t="s">
        <v>1413</v>
      </c>
      <c r="AU2721" t="s">
        <v>5795</v>
      </c>
      <c r="AV2721" t="s">
        <v>14435</v>
      </c>
      <c r="AX2721">
        <v>55.786053099999997</v>
      </c>
      <c r="AY2721">
        <v>12.523377399999999</v>
      </c>
      <c r="AZ2721" t="s">
        <v>62</v>
      </c>
      <c r="BA2721">
        <v>1084</v>
      </c>
      <c r="BB2721" t="s">
        <v>63</v>
      </c>
    </row>
    <row r="2722" spans="1:54" x14ac:dyDescent="0.25">
      <c r="A2722" s="1">
        <v>45200</v>
      </c>
      <c r="B2722">
        <v>280845</v>
      </c>
      <c r="C2722" t="s">
        <v>14436</v>
      </c>
      <c r="D2722">
        <v>2800</v>
      </c>
      <c r="E2722" t="s">
        <v>1730</v>
      </c>
      <c r="F2722" t="s">
        <v>14437</v>
      </c>
      <c r="G2722">
        <v>30060946</v>
      </c>
      <c r="H2722">
        <v>1003403265</v>
      </c>
      <c r="I2722" t="s">
        <v>14438</v>
      </c>
      <c r="K2722" t="s">
        <v>14439</v>
      </c>
      <c r="L2722" t="s">
        <v>55887</v>
      </c>
      <c r="M2722">
        <v>607</v>
      </c>
      <c r="N2722">
        <v>404</v>
      </c>
      <c r="R2722" s="1">
        <v>44243</v>
      </c>
      <c r="S2722" t="s">
        <v>56</v>
      </c>
      <c r="W2722">
        <v>1</v>
      </c>
      <c r="X2722" t="s">
        <v>760</v>
      </c>
      <c r="Y2722">
        <v>4</v>
      </c>
      <c r="Z2722" t="s">
        <v>1324</v>
      </c>
      <c r="AB2722">
        <v>201610</v>
      </c>
      <c r="AC2722">
        <v>301</v>
      </c>
      <c r="AD2722" t="s">
        <v>1853</v>
      </c>
      <c r="AE2722">
        <v>1133</v>
      </c>
      <c r="AF2722" t="s">
        <v>14016</v>
      </c>
      <c r="AG2722">
        <v>1</v>
      </c>
      <c r="AH2722" t="s">
        <v>44482</v>
      </c>
      <c r="AI2722">
        <v>99</v>
      </c>
      <c r="AJ2722" t="s">
        <v>54511</v>
      </c>
      <c r="AK2722">
        <v>173</v>
      </c>
      <c r="AL2722" t="s">
        <v>44561</v>
      </c>
      <c r="AP2722">
        <v>173405</v>
      </c>
      <c r="AQ2722" t="s">
        <v>14440</v>
      </c>
      <c r="AR2722" t="s">
        <v>3672</v>
      </c>
      <c r="AS2722">
        <v>2</v>
      </c>
      <c r="AT2722" t="s">
        <v>1413</v>
      </c>
      <c r="AU2722" t="s">
        <v>55888</v>
      </c>
      <c r="AV2722" t="s">
        <v>14441</v>
      </c>
      <c r="AX2722">
        <v>55.782711050000003</v>
      </c>
      <c r="AY2722">
        <v>12.520659119999999</v>
      </c>
      <c r="AZ2722" t="s">
        <v>62</v>
      </c>
      <c r="BA2722">
        <v>1084</v>
      </c>
      <c r="BB2722" t="s">
        <v>63</v>
      </c>
    </row>
    <row r="2723" spans="1:54" x14ac:dyDescent="0.25">
      <c r="A2723" s="1">
        <v>45200</v>
      </c>
      <c r="B2723">
        <v>280846</v>
      </c>
      <c r="C2723" t="s">
        <v>48573</v>
      </c>
      <c r="D2723">
        <v>2800</v>
      </c>
      <c r="E2723" t="s">
        <v>1730</v>
      </c>
      <c r="F2723" t="s">
        <v>48574</v>
      </c>
      <c r="G2723">
        <v>30060946</v>
      </c>
      <c r="H2723">
        <v>1003403265</v>
      </c>
      <c r="I2723" t="s">
        <v>14442</v>
      </c>
      <c r="K2723" t="s">
        <v>14443</v>
      </c>
      <c r="L2723" t="s">
        <v>14444</v>
      </c>
      <c r="M2723">
        <v>24</v>
      </c>
      <c r="N2723" t="s">
        <v>5794</v>
      </c>
      <c r="R2723" s="1">
        <v>43791</v>
      </c>
      <c r="S2723" t="s">
        <v>56</v>
      </c>
      <c r="W2723">
        <v>1</v>
      </c>
      <c r="X2723" t="s">
        <v>760</v>
      </c>
      <c r="Y2723">
        <v>4</v>
      </c>
      <c r="Z2723" t="s">
        <v>1324</v>
      </c>
      <c r="AB2723">
        <v>201610</v>
      </c>
      <c r="AC2723">
        <v>301</v>
      </c>
      <c r="AD2723" t="s">
        <v>1853</v>
      </c>
      <c r="AE2723">
        <v>1133</v>
      </c>
      <c r="AF2723" t="s">
        <v>14016</v>
      </c>
      <c r="AG2723">
        <v>1</v>
      </c>
      <c r="AH2723" t="s">
        <v>44482</v>
      </c>
      <c r="AI2723">
        <v>99</v>
      </c>
      <c r="AJ2723" t="s">
        <v>54511</v>
      </c>
      <c r="AK2723">
        <v>173</v>
      </c>
      <c r="AL2723" t="s">
        <v>44561</v>
      </c>
      <c r="AP2723">
        <v>173405</v>
      </c>
      <c r="AQ2723" t="s">
        <v>14445</v>
      </c>
      <c r="AR2723" t="s">
        <v>14446</v>
      </c>
      <c r="AS2723">
        <v>2</v>
      </c>
      <c r="AT2723" t="s">
        <v>1413</v>
      </c>
      <c r="AU2723" t="s">
        <v>5795</v>
      </c>
      <c r="AV2723" t="s">
        <v>14447</v>
      </c>
      <c r="AX2723">
        <v>55.786053099999997</v>
      </c>
      <c r="AY2723">
        <v>12.523377399999999</v>
      </c>
      <c r="AZ2723" t="s">
        <v>62</v>
      </c>
      <c r="BA2723">
        <v>1084</v>
      </c>
      <c r="BB2723" t="s">
        <v>63</v>
      </c>
    </row>
    <row r="2724" spans="1:54" x14ac:dyDescent="0.25">
      <c r="A2724" s="1">
        <v>45200</v>
      </c>
      <c r="B2724">
        <v>280847</v>
      </c>
      <c r="C2724" t="s">
        <v>14448</v>
      </c>
      <c r="D2724">
        <v>2800</v>
      </c>
      <c r="E2724" t="s">
        <v>1730</v>
      </c>
      <c r="F2724" t="s">
        <v>14449</v>
      </c>
      <c r="G2724">
        <v>30060946</v>
      </c>
      <c r="H2724">
        <v>1003403265</v>
      </c>
      <c r="I2724" t="s">
        <v>14450</v>
      </c>
      <c r="K2724" t="s">
        <v>14451</v>
      </c>
      <c r="L2724" t="s">
        <v>54753</v>
      </c>
      <c r="M2724">
        <v>7601</v>
      </c>
      <c r="N2724">
        <v>347</v>
      </c>
      <c r="R2724" s="1">
        <v>44243</v>
      </c>
      <c r="S2724" t="s">
        <v>56</v>
      </c>
      <c r="W2724">
        <v>1</v>
      </c>
      <c r="X2724" t="s">
        <v>760</v>
      </c>
      <c r="Y2724">
        <v>4</v>
      </c>
      <c r="Z2724" t="s">
        <v>1324</v>
      </c>
      <c r="AB2724">
        <v>201610</v>
      </c>
      <c r="AC2724">
        <v>301</v>
      </c>
      <c r="AD2724" t="s">
        <v>1853</v>
      </c>
      <c r="AE2724">
        <v>1133</v>
      </c>
      <c r="AF2724" t="s">
        <v>14016</v>
      </c>
      <c r="AG2724">
        <v>1</v>
      </c>
      <c r="AH2724" t="s">
        <v>44482</v>
      </c>
      <c r="AI2724">
        <v>99</v>
      </c>
      <c r="AJ2724" t="s">
        <v>54511</v>
      </c>
      <c r="AK2724">
        <v>173</v>
      </c>
      <c r="AL2724" t="s">
        <v>44561</v>
      </c>
      <c r="AP2724">
        <v>173405</v>
      </c>
      <c r="AQ2724" t="s">
        <v>14452</v>
      </c>
      <c r="AR2724" t="s">
        <v>14453</v>
      </c>
      <c r="AS2724">
        <v>2</v>
      </c>
      <c r="AT2724" t="s">
        <v>1413</v>
      </c>
      <c r="AU2724" t="s">
        <v>54751</v>
      </c>
      <c r="AV2724" t="s">
        <v>14454</v>
      </c>
      <c r="AX2724">
        <v>55.780799850000001</v>
      </c>
      <c r="AY2724">
        <v>12.517931730000001</v>
      </c>
      <c r="AZ2724" t="s">
        <v>62</v>
      </c>
      <c r="BA2724">
        <v>1084</v>
      </c>
      <c r="BB2724" t="s">
        <v>63</v>
      </c>
    </row>
    <row r="2725" spans="1:54" x14ac:dyDescent="0.25">
      <c r="A2725" s="1">
        <v>45200</v>
      </c>
      <c r="B2725">
        <v>280848</v>
      </c>
      <c r="C2725" t="s">
        <v>14455</v>
      </c>
      <c r="D2725">
        <v>2800</v>
      </c>
      <c r="E2725" t="s">
        <v>1730</v>
      </c>
      <c r="F2725" t="s">
        <v>14456</v>
      </c>
      <c r="I2725" t="s">
        <v>14457</v>
      </c>
      <c r="K2725" t="s">
        <v>14458</v>
      </c>
      <c r="L2725" t="s">
        <v>5793</v>
      </c>
      <c r="M2725">
        <v>24</v>
      </c>
      <c r="N2725" t="s">
        <v>5794</v>
      </c>
      <c r="R2725" s="1">
        <v>42909</v>
      </c>
      <c r="S2725" t="s">
        <v>56</v>
      </c>
      <c r="W2725">
        <v>1</v>
      </c>
      <c r="X2725" t="s">
        <v>760</v>
      </c>
      <c r="Y2725">
        <v>4</v>
      </c>
      <c r="Z2725" t="s">
        <v>1324</v>
      </c>
      <c r="AB2725">
        <v>201610</v>
      </c>
      <c r="AC2725">
        <v>301</v>
      </c>
      <c r="AD2725" t="s">
        <v>1853</v>
      </c>
      <c r="AE2725">
        <v>1133</v>
      </c>
      <c r="AF2725" t="s">
        <v>14016</v>
      </c>
      <c r="AG2725">
        <v>1</v>
      </c>
      <c r="AH2725" t="s">
        <v>44482</v>
      </c>
      <c r="AI2725">
        <v>99</v>
      </c>
      <c r="AJ2725" t="s">
        <v>54511</v>
      </c>
      <c r="AK2725">
        <v>173</v>
      </c>
      <c r="AL2725" t="s">
        <v>44561</v>
      </c>
      <c r="AP2725">
        <v>173405</v>
      </c>
      <c r="AQ2725" t="s">
        <v>14459</v>
      </c>
      <c r="AR2725" t="s">
        <v>14460</v>
      </c>
      <c r="AS2725">
        <v>2</v>
      </c>
      <c r="AT2725" t="s">
        <v>1413</v>
      </c>
      <c r="AU2725" t="s">
        <v>5795</v>
      </c>
      <c r="AX2725">
        <v>55.786053099999997</v>
      </c>
      <c r="AY2725">
        <v>12.523377399999999</v>
      </c>
      <c r="AZ2725" t="s">
        <v>62</v>
      </c>
      <c r="BA2725">
        <v>1084</v>
      </c>
      <c r="BB2725" t="s">
        <v>63</v>
      </c>
    </row>
    <row r="2726" spans="1:54" x14ac:dyDescent="0.25">
      <c r="A2726" s="1">
        <v>45200</v>
      </c>
      <c r="B2726">
        <v>280849</v>
      </c>
      <c r="C2726" t="s">
        <v>14461</v>
      </c>
      <c r="D2726">
        <v>2800</v>
      </c>
      <c r="E2726" t="s">
        <v>1730</v>
      </c>
      <c r="F2726" t="s">
        <v>14462</v>
      </c>
      <c r="I2726" t="s">
        <v>1973</v>
      </c>
      <c r="K2726" t="s">
        <v>14463</v>
      </c>
      <c r="L2726" t="s">
        <v>14464</v>
      </c>
      <c r="M2726">
        <v>4001</v>
      </c>
      <c r="N2726">
        <v>1</v>
      </c>
      <c r="R2726" s="1">
        <v>43501</v>
      </c>
      <c r="S2726" t="s">
        <v>56</v>
      </c>
      <c r="V2726" s="1">
        <v>43497</v>
      </c>
      <c r="W2726">
        <v>1</v>
      </c>
      <c r="X2726" t="s">
        <v>760</v>
      </c>
      <c r="Y2726">
        <v>4</v>
      </c>
      <c r="Z2726" t="s">
        <v>1324</v>
      </c>
      <c r="AB2726">
        <v>201610</v>
      </c>
      <c r="AC2726">
        <v>301</v>
      </c>
      <c r="AD2726" t="s">
        <v>1853</v>
      </c>
      <c r="AE2726">
        <v>1133</v>
      </c>
      <c r="AF2726" t="s">
        <v>14016</v>
      </c>
      <c r="AG2726">
        <v>3</v>
      </c>
      <c r="AH2726" t="s">
        <v>81</v>
      </c>
      <c r="AI2726">
        <v>99</v>
      </c>
      <c r="AJ2726" t="s">
        <v>54511</v>
      </c>
      <c r="AK2726">
        <v>173</v>
      </c>
      <c r="AL2726" t="s">
        <v>44561</v>
      </c>
      <c r="AM2726">
        <v>2</v>
      </c>
      <c r="AN2726" t="s">
        <v>119</v>
      </c>
      <c r="AO2726">
        <v>173405</v>
      </c>
      <c r="AP2726">
        <v>173405</v>
      </c>
      <c r="AQ2726" t="s">
        <v>14465</v>
      </c>
      <c r="AS2726">
        <v>2</v>
      </c>
      <c r="AT2726" t="s">
        <v>1413</v>
      </c>
      <c r="AU2726" t="s">
        <v>14466</v>
      </c>
      <c r="AV2726" t="s">
        <v>14467</v>
      </c>
      <c r="AZ2726" t="s">
        <v>62</v>
      </c>
      <c r="BA2726">
        <v>1084</v>
      </c>
      <c r="BB2726" t="s">
        <v>63</v>
      </c>
    </row>
    <row r="2727" spans="1:54" x14ac:dyDescent="0.25">
      <c r="A2727" s="1">
        <v>45200</v>
      </c>
      <c r="B2727">
        <v>280850</v>
      </c>
      <c r="C2727" t="s">
        <v>14468</v>
      </c>
      <c r="D2727">
        <v>4000</v>
      </c>
      <c r="E2727" t="s">
        <v>7628</v>
      </c>
      <c r="F2727" t="s">
        <v>14469</v>
      </c>
      <c r="G2727">
        <v>30060946</v>
      </c>
      <c r="H2727">
        <v>1003403265</v>
      </c>
      <c r="I2727" t="s">
        <v>14470</v>
      </c>
      <c r="K2727" t="s">
        <v>3670</v>
      </c>
      <c r="L2727" t="s">
        <v>14471</v>
      </c>
      <c r="M2727">
        <v>2104</v>
      </c>
      <c r="N2727">
        <v>399</v>
      </c>
      <c r="R2727" s="1">
        <v>43791</v>
      </c>
      <c r="S2727" t="s">
        <v>56</v>
      </c>
      <c r="W2727">
        <v>1</v>
      </c>
      <c r="X2727" t="s">
        <v>760</v>
      </c>
      <c r="Y2727">
        <v>4</v>
      </c>
      <c r="Z2727" t="s">
        <v>1324</v>
      </c>
      <c r="AB2727">
        <v>201610</v>
      </c>
      <c r="AC2727">
        <v>301</v>
      </c>
      <c r="AD2727" t="s">
        <v>1853</v>
      </c>
      <c r="AE2727">
        <v>1133</v>
      </c>
      <c r="AF2727" t="s">
        <v>14016</v>
      </c>
      <c r="AG2727">
        <v>1</v>
      </c>
      <c r="AH2727" t="s">
        <v>44482</v>
      </c>
      <c r="AI2727">
        <v>99</v>
      </c>
      <c r="AJ2727" t="s">
        <v>54511</v>
      </c>
      <c r="AK2727">
        <v>265</v>
      </c>
      <c r="AL2727" t="s">
        <v>4243</v>
      </c>
      <c r="AP2727">
        <v>173405</v>
      </c>
      <c r="AQ2727" t="s">
        <v>14472</v>
      </c>
      <c r="AR2727" t="s">
        <v>14473</v>
      </c>
      <c r="AS2727">
        <v>2</v>
      </c>
      <c r="AT2727" t="s">
        <v>1413</v>
      </c>
      <c r="AU2727" t="s">
        <v>238</v>
      </c>
      <c r="AX2727">
        <v>55.69256764</v>
      </c>
      <c r="AY2727">
        <v>12.103063410000001</v>
      </c>
      <c r="AZ2727" t="s">
        <v>62</v>
      </c>
      <c r="BA2727">
        <v>1085</v>
      </c>
      <c r="BB2727" t="s">
        <v>44618</v>
      </c>
    </row>
    <row r="2728" spans="1:54" x14ac:dyDescent="0.25">
      <c r="A2728" s="1">
        <v>45200</v>
      </c>
      <c r="B2728">
        <v>280851</v>
      </c>
      <c r="C2728" t="s">
        <v>48575</v>
      </c>
      <c r="D2728">
        <v>6280</v>
      </c>
      <c r="E2728" t="s">
        <v>48576</v>
      </c>
      <c r="F2728" t="s">
        <v>48577</v>
      </c>
      <c r="G2728">
        <v>30015878</v>
      </c>
      <c r="H2728">
        <v>1012800122</v>
      </c>
      <c r="I2728" t="s">
        <v>14474</v>
      </c>
      <c r="K2728" t="s">
        <v>14475</v>
      </c>
      <c r="L2728" t="s">
        <v>48578</v>
      </c>
      <c r="M2728">
        <v>1631</v>
      </c>
      <c r="N2728">
        <v>21</v>
      </c>
      <c r="R2728" s="1">
        <v>43768</v>
      </c>
      <c r="S2728" t="s">
        <v>56</v>
      </c>
      <c r="W2728">
        <v>5</v>
      </c>
      <c r="X2728" t="s">
        <v>557</v>
      </c>
      <c r="Y2728">
        <v>7</v>
      </c>
      <c r="Z2728" t="s">
        <v>1499</v>
      </c>
      <c r="AB2728">
        <v>201801</v>
      </c>
      <c r="AC2728">
        <v>141</v>
      </c>
      <c r="AD2728" t="s">
        <v>46688</v>
      </c>
      <c r="AE2728">
        <v>1022</v>
      </c>
      <c r="AF2728" t="s">
        <v>46688</v>
      </c>
      <c r="AG2728">
        <v>7</v>
      </c>
      <c r="AH2728" t="s">
        <v>7186</v>
      </c>
      <c r="AI2728">
        <v>99</v>
      </c>
      <c r="AJ2728" t="s">
        <v>54511</v>
      </c>
      <c r="AK2728">
        <v>550</v>
      </c>
      <c r="AL2728" t="s">
        <v>48151</v>
      </c>
      <c r="AQ2728" t="s">
        <v>14476</v>
      </c>
      <c r="AR2728" t="s">
        <v>14477</v>
      </c>
      <c r="AS2728">
        <v>0</v>
      </c>
      <c r="AT2728" t="s">
        <v>61</v>
      </c>
      <c r="AU2728" t="s">
        <v>47873</v>
      </c>
      <c r="AX2728">
        <v>54.962083989999897</v>
      </c>
      <c r="AY2728">
        <v>8.6940592399999996</v>
      </c>
      <c r="AZ2728" t="s">
        <v>62</v>
      </c>
      <c r="BA2728">
        <v>1083</v>
      </c>
      <c r="BB2728" t="s">
        <v>2861</v>
      </c>
    </row>
    <row r="2729" spans="1:54" x14ac:dyDescent="0.25">
      <c r="A2729" s="1">
        <v>45200</v>
      </c>
      <c r="B2729">
        <v>280852</v>
      </c>
      <c r="C2729" t="s">
        <v>14478</v>
      </c>
      <c r="D2729">
        <v>8000</v>
      </c>
      <c r="E2729" t="s">
        <v>10166</v>
      </c>
      <c r="F2729" t="s">
        <v>14479</v>
      </c>
      <c r="G2729">
        <v>32471811</v>
      </c>
      <c r="H2729">
        <v>1015556451</v>
      </c>
      <c r="I2729" t="s">
        <v>14480</v>
      </c>
      <c r="K2729" t="s">
        <v>14481</v>
      </c>
      <c r="L2729" t="s">
        <v>14482</v>
      </c>
      <c r="M2729">
        <v>7356</v>
      </c>
      <c r="N2729" t="s">
        <v>14483</v>
      </c>
      <c r="R2729" s="1">
        <v>43791</v>
      </c>
      <c r="S2729" t="s">
        <v>56</v>
      </c>
      <c r="W2729">
        <v>1</v>
      </c>
      <c r="X2729" t="s">
        <v>760</v>
      </c>
      <c r="Y2729">
        <v>7</v>
      </c>
      <c r="Z2729" t="s">
        <v>1499</v>
      </c>
      <c r="AB2729">
        <v>201611</v>
      </c>
      <c r="AC2729">
        <v>323</v>
      </c>
      <c r="AD2729" t="s">
        <v>1939</v>
      </c>
      <c r="AE2729">
        <v>1084</v>
      </c>
      <c r="AF2729" t="s">
        <v>1825</v>
      </c>
      <c r="AG2729">
        <v>4</v>
      </c>
      <c r="AH2729" t="s">
        <v>44547</v>
      </c>
      <c r="AI2729">
        <v>99</v>
      </c>
      <c r="AJ2729" t="s">
        <v>54511</v>
      </c>
      <c r="AK2729">
        <v>751</v>
      </c>
      <c r="AL2729" t="s">
        <v>10168</v>
      </c>
      <c r="AQ2729" t="s">
        <v>14484</v>
      </c>
      <c r="AR2729" t="s">
        <v>14485</v>
      </c>
      <c r="AS2729">
        <v>1</v>
      </c>
      <c r="AT2729" t="s">
        <v>1446</v>
      </c>
      <c r="AU2729" t="s">
        <v>14486</v>
      </c>
      <c r="AX2729">
        <v>56.1531108</v>
      </c>
      <c r="AY2729">
        <v>10.19770434</v>
      </c>
      <c r="AZ2729" t="s">
        <v>62</v>
      </c>
      <c r="BA2729">
        <v>1082</v>
      </c>
      <c r="BB2729" t="s">
        <v>2852</v>
      </c>
    </row>
    <row r="2730" spans="1:54" x14ac:dyDescent="0.25">
      <c r="A2730" s="1">
        <v>45200</v>
      </c>
      <c r="B2730">
        <v>280853</v>
      </c>
      <c r="C2730" t="s">
        <v>14487</v>
      </c>
      <c r="D2730">
        <v>4400</v>
      </c>
      <c r="E2730" t="s">
        <v>10593</v>
      </c>
      <c r="F2730" t="s">
        <v>14488</v>
      </c>
      <c r="G2730">
        <v>30874323</v>
      </c>
      <c r="H2730">
        <v>1021876263</v>
      </c>
      <c r="I2730" t="s">
        <v>3333</v>
      </c>
      <c r="K2730" t="s">
        <v>9677</v>
      </c>
      <c r="L2730" t="s">
        <v>14489</v>
      </c>
      <c r="M2730">
        <v>2140</v>
      </c>
      <c r="N2730">
        <v>4</v>
      </c>
      <c r="R2730" s="1">
        <v>44502</v>
      </c>
      <c r="S2730" t="s">
        <v>56</v>
      </c>
      <c r="W2730">
        <v>4</v>
      </c>
      <c r="X2730" t="s">
        <v>725</v>
      </c>
      <c r="Y2730">
        <v>4</v>
      </c>
      <c r="Z2730" t="s">
        <v>1324</v>
      </c>
      <c r="AB2730">
        <v>201611</v>
      </c>
      <c r="AC2730">
        <v>313</v>
      </c>
      <c r="AD2730" t="s">
        <v>1970</v>
      </c>
      <c r="AE2730">
        <v>1085</v>
      </c>
      <c r="AF2730" t="s">
        <v>46731</v>
      </c>
      <c r="AG2730">
        <v>1</v>
      </c>
      <c r="AH2730" t="s">
        <v>44482</v>
      </c>
      <c r="AI2730">
        <v>99</v>
      </c>
      <c r="AJ2730" t="s">
        <v>54511</v>
      </c>
      <c r="AK2730">
        <v>326</v>
      </c>
      <c r="AL2730" t="s">
        <v>10597</v>
      </c>
      <c r="AP2730">
        <v>340401</v>
      </c>
      <c r="AQ2730" t="s">
        <v>9873</v>
      </c>
      <c r="AR2730" t="s">
        <v>9874</v>
      </c>
      <c r="AS2730">
        <v>2</v>
      </c>
      <c r="AT2730" t="s">
        <v>1413</v>
      </c>
      <c r="AU2730" t="s">
        <v>14490</v>
      </c>
      <c r="AX2730">
        <v>55.677983400000002</v>
      </c>
      <c r="AY2730">
        <v>11.11865025</v>
      </c>
      <c r="AZ2730" t="s">
        <v>62</v>
      </c>
      <c r="BA2730">
        <v>1085</v>
      </c>
      <c r="BB2730" t="s">
        <v>44618</v>
      </c>
    </row>
    <row r="2731" spans="1:54" x14ac:dyDescent="0.25">
      <c r="A2731" s="1">
        <v>45200</v>
      </c>
      <c r="B2731">
        <v>280854</v>
      </c>
      <c r="C2731" t="s">
        <v>14491</v>
      </c>
      <c r="D2731">
        <v>8000</v>
      </c>
      <c r="E2731" t="s">
        <v>10166</v>
      </c>
      <c r="F2731" t="s">
        <v>14492</v>
      </c>
      <c r="G2731">
        <v>31677971</v>
      </c>
      <c r="H2731">
        <v>1006285314</v>
      </c>
      <c r="I2731" t="s">
        <v>14493</v>
      </c>
      <c r="K2731" t="s">
        <v>11646</v>
      </c>
      <c r="L2731" t="s">
        <v>14494</v>
      </c>
      <c r="M2731">
        <v>3776</v>
      </c>
      <c r="N2731">
        <v>10</v>
      </c>
      <c r="R2731" s="1">
        <v>43791</v>
      </c>
      <c r="S2731" t="s">
        <v>56</v>
      </c>
      <c r="W2731">
        <v>4</v>
      </c>
      <c r="X2731" t="s">
        <v>725</v>
      </c>
      <c r="Y2731">
        <v>4</v>
      </c>
      <c r="Z2731" t="s">
        <v>1324</v>
      </c>
      <c r="AB2731">
        <v>201611</v>
      </c>
      <c r="AC2731">
        <v>307</v>
      </c>
      <c r="AD2731" t="s">
        <v>2462</v>
      </c>
      <c r="AE2731">
        <v>1086</v>
      </c>
      <c r="AF2731" t="s">
        <v>2462</v>
      </c>
      <c r="AG2731">
        <v>1</v>
      </c>
      <c r="AH2731" t="s">
        <v>44482</v>
      </c>
      <c r="AI2731">
        <v>99</v>
      </c>
      <c r="AJ2731" t="s">
        <v>54511</v>
      </c>
      <c r="AK2731">
        <v>751</v>
      </c>
      <c r="AL2731" t="s">
        <v>10168</v>
      </c>
      <c r="AP2731">
        <v>751470</v>
      </c>
      <c r="AQ2731" t="s">
        <v>11647</v>
      </c>
      <c r="AR2731" t="s">
        <v>11648</v>
      </c>
      <c r="AS2731">
        <v>2</v>
      </c>
      <c r="AT2731" t="s">
        <v>1413</v>
      </c>
      <c r="AU2731" t="s">
        <v>14495</v>
      </c>
      <c r="AX2731">
        <v>56.159024000000002</v>
      </c>
      <c r="AY2731">
        <v>10.215198669999999</v>
      </c>
      <c r="AZ2731" t="s">
        <v>62</v>
      </c>
      <c r="BA2731">
        <v>1082</v>
      </c>
      <c r="BB2731" t="s">
        <v>2852</v>
      </c>
    </row>
    <row r="2732" spans="1:54" x14ac:dyDescent="0.25">
      <c r="A2732" s="1">
        <v>45200</v>
      </c>
      <c r="B2732">
        <v>280855</v>
      </c>
      <c r="C2732" t="s">
        <v>48437</v>
      </c>
      <c r="D2732">
        <v>8620</v>
      </c>
      <c r="E2732" t="s">
        <v>14496</v>
      </c>
      <c r="F2732" t="s">
        <v>48579</v>
      </c>
      <c r="G2732">
        <v>29189641</v>
      </c>
      <c r="H2732">
        <v>1003369445</v>
      </c>
      <c r="I2732" t="s">
        <v>14497</v>
      </c>
      <c r="K2732" t="s">
        <v>14498</v>
      </c>
      <c r="L2732" t="s">
        <v>14499</v>
      </c>
      <c r="M2732">
        <v>1833</v>
      </c>
      <c r="N2732">
        <v>16</v>
      </c>
      <c r="R2732" s="1">
        <v>45160</v>
      </c>
      <c r="S2732" t="s">
        <v>171</v>
      </c>
      <c r="T2732">
        <v>740</v>
      </c>
      <c r="U2732" t="s">
        <v>10222</v>
      </c>
      <c r="W2732">
        <v>2</v>
      </c>
      <c r="X2732" t="s">
        <v>57</v>
      </c>
      <c r="Y2732">
        <v>1</v>
      </c>
      <c r="Z2732" t="s">
        <v>46545</v>
      </c>
      <c r="AA2732">
        <v>10</v>
      </c>
      <c r="AB2732">
        <v>201708</v>
      </c>
      <c r="AC2732">
        <v>121</v>
      </c>
      <c r="AD2732" t="s">
        <v>70</v>
      </c>
      <c r="AE2732">
        <v>1012</v>
      </c>
      <c r="AF2732" t="s">
        <v>71</v>
      </c>
      <c r="AG2732">
        <v>1</v>
      </c>
      <c r="AH2732" t="s">
        <v>44482</v>
      </c>
      <c r="AI2732">
        <v>99</v>
      </c>
      <c r="AJ2732" t="s">
        <v>54511</v>
      </c>
      <c r="AK2732">
        <v>740</v>
      </c>
      <c r="AL2732" t="s">
        <v>10222</v>
      </c>
      <c r="AQ2732" t="s">
        <v>14500</v>
      </c>
      <c r="AR2732" t="s">
        <v>14501</v>
      </c>
      <c r="AS2732">
        <v>0</v>
      </c>
      <c r="AT2732" t="s">
        <v>61</v>
      </c>
      <c r="AU2732" t="s">
        <v>6954</v>
      </c>
      <c r="AX2732">
        <v>56.287351999999998</v>
      </c>
      <c r="AY2732">
        <v>9.4290047500000007</v>
      </c>
      <c r="AZ2732" t="s">
        <v>62</v>
      </c>
      <c r="BA2732">
        <v>1082</v>
      </c>
      <c r="BB2732" t="s">
        <v>2852</v>
      </c>
    </row>
    <row r="2733" spans="1:54" x14ac:dyDescent="0.25">
      <c r="A2733" s="1">
        <v>45200</v>
      </c>
      <c r="B2733">
        <v>280856</v>
      </c>
      <c r="C2733" t="s">
        <v>14502</v>
      </c>
      <c r="D2733">
        <v>8600</v>
      </c>
      <c r="E2733" t="s">
        <v>10218</v>
      </c>
      <c r="F2733" t="s">
        <v>14503</v>
      </c>
      <c r="G2733">
        <v>29189641</v>
      </c>
      <c r="H2733">
        <v>1003359579</v>
      </c>
      <c r="I2733" t="s">
        <v>14504</v>
      </c>
      <c r="K2733" t="s">
        <v>14505</v>
      </c>
      <c r="L2733" t="s">
        <v>14506</v>
      </c>
      <c r="M2733">
        <v>458</v>
      </c>
      <c r="N2733">
        <v>3</v>
      </c>
      <c r="R2733" s="1">
        <v>44099</v>
      </c>
      <c r="S2733" t="s">
        <v>56</v>
      </c>
      <c r="T2733">
        <v>740</v>
      </c>
      <c r="U2733" t="s">
        <v>10222</v>
      </c>
      <c r="W2733">
        <v>2</v>
      </c>
      <c r="X2733" t="s">
        <v>57</v>
      </c>
      <c r="Y2733">
        <v>1</v>
      </c>
      <c r="Z2733" t="s">
        <v>46545</v>
      </c>
      <c r="AA2733">
        <v>10</v>
      </c>
      <c r="AB2733">
        <v>201708</v>
      </c>
      <c r="AC2733">
        <v>121</v>
      </c>
      <c r="AD2733" t="s">
        <v>70</v>
      </c>
      <c r="AE2733">
        <v>1012</v>
      </c>
      <c r="AF2733" t="s">
        <v>71</v>
      </c>
      <c r="AG2733">
        <v>1</v>
      </c>
      <c r="AH2733" t="s">
        <v>44482</v>
      </c>
      <c r="AI2733">
        <v>99</v>
      </c>
      <c r="AJ2733" t="s">
        <v>54511</v>
      </c>
      <c r="AK2733">
        <v>740</v>
      </c>
      <c r="AL2733" t="s">
        <v>10222</v>
      </c>
      <c r="AQ2733" t="s">
        <v>14507</v>
      </c>
      <c r="AR2733" t="s">
        <v>14501</v>
      </c>
      <c r="AS2733">
        <v>0</v>
      </c>
      <c r="AT2733" t="s">
        <v>61</v>
      </c>
      <c r="AU2733" t="s">
        <v>14508</v>
      </c>
      <c r="AX2733">
        <v>56.148458609999999</v>
      </c>
      <c r="AY2733">
        <v>9.4620825699999997</v>
      </c>
      <c r="AZ2733" t="s">
        <v>62</v>
      </c>
      <c r="BA2733">
        <v>1082</v>
      </c>
      <c r="BB2733" t="s">
        <v>2852</v>
      </c>
    </row>
    <row r="2734" spans="1:54" x14ac:dyDescent="0.25">
      <c r="A2734" s="1">
        <v>45200</v>
      </c>
      <c r="B2734">
        <v>280857</v>
      </c>
      <c r="C2734" t="s">
        <v>45244</v>
      </c>
      <c r="D2734">
        <v>1870</v>
      </c>
      <c r="E2734" t="s">
        <v>832</v>
      </c>
      <c r="F2734" t="s">
        <v>45245</v>
      </c>
      <c r="G2734">
        <v>30060946</v>
      </c>
      <c r="H2734">
        <v>1003407326</v>
      </c>
      <c r="I2734" t="s">
        <v>45246</v>
      </c>
      <c r="K2734" t="s">
        <v>14509</v>
      </c>
      <c r="L2734" t="s">
        <v>14510</v>
      </c>
      <c r="M2734">
        <v>115</v>
      </c>
      <c r="N2734">
        <v>27</v>
      </c>
      <c r="R2734" s="1">
        <v>43791</v>
      </c>
      <c r="S2734" t="s">
        <v>56</v>
      </c>
      <c r="W2734">
        <v>1</v>
      </c>
      <c r="X2734" t="s">
        <v>760</v>
      </c>
      <c r="Y2734">
        <v>4</v>
      </c>
      <c r="Z2734" t="s">
        <v>1324</v>
      </c>
      <c r="AB2734">
        <v>201611</v>
      </c>
      <c r="AC2734">
        <v>301</v>
      </c>
      <c r="AD2734" t="s">
        <v>1853</v>
      </c>
      <c r="AE2734">
        <v>1133</v>
      </c>
      <c r="AF2734" t="s">
        <v>14016</v>
      </c>
      <c r="AG2734">
        <v>1</v>
      </c>
      <c r="AH2734" t="s">
        <v>44482</v>
      </c>
      <c r="AI2734">
        <v>99</v>
      </c>
      <c r="AJ2734" t="s">
        <v>54511</v>
      </c>
      <c r="AK2734">
        <v>147</v>
      </c>
      <c r="AL2734" t="s">
        <v>1940</v>
      </c>
      <c r="AP2734">
        <v>173405</v>
      </c>
      <c r="AQ2734" t="s">
        <v>14511</v>
      </c>
      <c r="AR2734" t="s">
        <v>3672</v>
      </c>
      <c r="AS2734">
        <v>2</v>
      </c>
      <c r="AT2734" t="s">
        <v>1413</v>
      </c>
      <c r="AU2734" t="s">
        <v>3310</v>
      </c>
      <c r="AX2734">
        <v>55.684507619999998</v>
      </c>
      <c r="AY2734">
        <v>12.5463179</v>
      </c>
      <c r="AZ2734" t="s">
        <v>62</v>
      </c>
      <c r="BA2734">
        <v>1084</v>
      </c>
      <c r="BB2734" t="s">
        <v>63</v>
      </c>
    </row>
    <row r="2735" spans="1:54" x14ac:dyDescent="0.25">
      <c r="A2735" s="1">
        <v>45200</v>
      </c>
      <c r="B2735">
        <v>280858</v>
      </c>
      <c r="C2735" t="s">
        <v>14512</v>
      </c>
      <c r="D2735">
        <v>8000</v>
      </c>
      <c r="E2735" t="s">
        <v>10166</v>
      </c>
      <c r="F2735" t="s">
        <v>14513</v>
      </c>
      <c r="G2735">
        <v>31119103</v>
      </c>
      <c r="H2735">
        <v>1013124651</v>
      </c>
      <c r="I2735" t="s">
        <v>14514</v>
      </c>
      <c r="K2735" t="s">
        <v>2354</v>
      </c>
      <c r="L2735" t="s">
        <v>14515</v>
      </c>
      <c r="M2735">
        <v>5902</v>
      </c>
      <c r="N2735">
        <v>1</v>
      </c>
      <c r="P2735">
        <v>2</v>
      </c>
      <c r="R2735" s="1">
        <v>43791</v>
      </c>
      <c r="S2735" t="s">
        <v>56</v>
      </c>
      <c r="W2735">
        <v>1</v>
      </c>
      <c r="X2735" t="s">
        <v>760</v>
      </c>
      <c r="Y2735">
        <v>4</v>
      </c>
      <c r="Z2735" t="s">
        <v>1324</v>
      </c>
      <c r="AB2735">
        <v>201611</v>
      </c>
      <c r="AC2735">
        <v>301</v>
      </c>
      <c r="AD2735" t="s">
        <v>1853</v>
      </c>
      <c r="AE2735">
        <v>1133</v>
      </c>
      <c r="AF2735" t="s">
        <v>14016</v>
      </c>
      <c r="AG2735">
        <v>1</v>
      </c>
      <c r="AH2735" t="s">
        <v>44482</v>
      </c>
      <c r="AI2735">
        <v>99</v>
      </c>
      <c r="AJ2735" t="s">
        <v>54511</v>
      </c>
      <c r="AK2735">
        <v>751</v>
      </c>
      <c r="AL2735" t="s">
        <v>10168</v>
      </c>
      <c r="AP2735">
        <v>751465</v>
      </c>
      <c r="AQ2735" t="s">
        <v>14516</v>
      </c>
      <c r="AR2735" t="s">
        <v>14517</v>
      </c>
      <c r="AS2735">
        <v>2</v>
      </c>
      <c r="AT2735" t="s">
        <v>1413</v>
      </c>
      <c r="AU2735" t="s">
        <v>14518</v>
      </c>
      <c r="AV2735" t="s">
        <v>14519</v>
      </c>
      <c r="AW2735" t="s">
        <v>14520</v>
      </c>
      <c r="AX2735">
        <v>56.17102843</v>
      </c>
      <c r="AY2735">
        <v>10.19938084</v>
      </c>
      <c r="AZ2735" t="s">
        <v>62</v>
      </c>
      <c r="BA2735">
        <v>1082</v>
      </c>
      <c r="BB2735" t="s">
        <v>2852</v>
      </c>
    </row>
    <row r="2736" spans="1:54" x14ac:dyDescent="0.25">
      <c r="A2736" s="1">
        <v>45200</v>
      </c>
      <c r="B2736">
        <v>280859</v>
      </c>
      <c r="C2736" t="s">
        <v>14521</v>
      </c>
      <c r="D2736">
        <v>9220</v>
      </c>
      <c r="E2736" t="s">
        <v>54578</v>
      </c>
      <c r="F2736" t="s">
        <v>14522</v>
      </c>
      <c r="G2736">
        <v>29102384</v>
      </c>
      <c r="H2736">
        <v>1003888249</v>
      </c>
      <c r="I2736" t="s">
        <v>14523</v>
      </c>
      <c r="K2736" t="s">
        <v>14096</v>
      </c>
      <c r="L2736" t="s">
        <v>45214</v>
      </c>
      <c r="M2736">
        <v>4489</v>
      </c>
      <c r="N2736">
        <v>1</v>
      </c>
      <c r="R2736" s="1">
        <v>44938</v>
      </c>
      <c r="S2736" t="s">
        <v>56</v>
      </c>
      <c r="W2736">
        <v>1</v>
      </c>
      <c r="X2736" t="s">
        <v>760</v>
      </c>
      <c r="Y2736">
        <v>4</v>
      </c>
      <c r="Z2736" t="s">
        <v>1324</v>
      </c>
      <c r="AB2736">
        <v>201611</v>
      </c>
      <c r="AC2736">
        <v>301</v>
      </c>
      <c r="AD2736" t="s">
        <v>1853</v>
      </c>
      <c r="AE2736">
        <v>1133</v>
      </c>
      <c r="AF2736" t="s">
        <v>14016</v>
      </c>
      <c r="AG2736">
        <v>1</v>
      </c>
      <c r="AH2736" t="s">
        <v>44482</v>
      </c>
      <c r="AI2736">
        <v>99</v>
      </c>
      <c r="AJ2736" t="s">
        <v>54511</v>
      </c>
      <c r="AK2736">
        <v>851</v>
      </c>
      <c r="AL2736" t="s">
        <v>2847</v>
      </c>
      <c r="AP2736">
        <v>851446</v>
      </c>
      <c r="AQ2736" t="s">
        <v>14524</v>
      </c>
      <c r="AR2736" t="s">
        <v>14525</v>
      </c>
      <c r="AS2736">
        <v>2</v>
      </c>
      <c r="AT2736" t="s">
        <v>1413</v>
      </c>
      <c r="AU2736" t="s">
        <v>45215</v>
      </c>
      <c r="AX2736">
        <v>57.013990319999998</v>
      </c>
      <c r="AY2736">
        <v>9.9837700399999996</v>
      </c>
      <c r="AZ2736" t="s">
        <v>62</v>
      </c>
      <c r="BA2736">
        <v>1081</v>
      </c>
      <c r="BB2736" t="s">
        <v>1844</v>
      </c>
    </row>
    <row r="2737" spans="1:54" x14ac:dyDescent="0.25">
      <c r="A2737" s="1">
        <v>45200</v>
      </c>
      <c r="B2737">
        <v>280860</v>
      </c>
      <c r="C2737" t="s">
        <v>14526</v>
      </c>
      <c r="D2737">
        <v>9220</v>
      </c>
      <c r="E2737" t="s">
        <v>54578</v>
      </c>
      <c r="F2737" t="s">
        <v>14527</v>
      </c>
      <c r="G2737">
        <v>29102384</v>
      </c>
      <c r="H2737">
        <v>1014987858</v>
      </c>
      <c r="I2737" t="s">
        <v>14528</v>
      </c>
      <c r="K2737" t="s">
        <v>14529</v>
      </c>
      <c r="L2737" t="s">
        <v>45212</v>
      </c>
      <c r="M2737">
        <v>1905</v>
      </c>
      <c r="N2737">
        <v>5</v>
      </c>
      <c r="R2737" s="1">
        <v>44938</v>
      </c>
      <c r="S2737" t="s">
        <v>56</v>
      </c>
      <c r="V2737" s="1">
        <v>44938</v>
      </c>
      <c r="W2737">
        <v>1</v>
      </c>
      <c r="X2737" t="s">
        <v>760</v>
      </c>
      <c r="Y2737">
        <v>4</v>
      </c>
      <c r="Z2737" t="s">
        <v>1324</v>
      </c>
      <c r="AB2737">
        <v>201611</v>
      </c>
      <c r="AC2737">
        <v>301</v>
      </c>
      <c r="AD2737" t="s">
        <v>1853</v>
      </c>
      <c r="AE2737">
        <v>1133</v>
      </c>
      <c r="AF2737" t="s">
        <v>14016</v>
      </c>
      <c r="AG2737">
        <v>3</v>
      </c>
      <c r="AH2737" t="s">
        <v>81</v>
      </c>
      <c r="AI2737">
        <v>99</v>
      </c>
      <c r="AJ2737" t="s">
        <v>54511</v>
      </c>
      <c r="AK2737">
        <v>851</v>
      </c>
      <c r="AL2737" t="s">
        <v>2847</v>
      </c>
      <c r="AM2737">
        <v>2</v>
      </c>
      <c r="AN2737" t="s">
        <v>119</v>
      </c>
      <c r="AO2737">
        <v>281789</v>
      </c>
      <c r="AP2737">
        <v>851446</v>
      </c>
      <c r="AQ2737" t="s">
        <v>14530</v>
      </c>
      <c r="AR2737" t="s">
        <v>14531</v>
      </c>
      <c r="AS2737">
        <v>2</v>
      </c>
      <c r="AT2737" t="s">
        <v>1413</v>
      </c>
      <c r="AU2737" t="s">
        <v>45213</v>
      </c>
      <c r="AX2737">
        <v>57.016649450000003</v>
      </c>
      <c r="AY2737">
        <v>9.97948959</v>
      </c>
      <c r="AZ2737" t="s">
        <v>62</v>
      </c>
      <c r="BA2737">
        <v>1081</v>
      </c>
      <c r="BB2737" t="s">
        <v>1844</v>
      </c>
    </row>
    <row r="2738" spans="1:54" x14ac:dyDescent="0.25">
      <c r="A2738" s="1">
        <v>45200</v>
      </c>
      <c r="B2738">
        <v>280861</v>
      </c>
      <c r="C2738" t="s">
        <v>14532</v>
      </c>
      <c r="D2738">
        <v>2300</v>
      </c>
      <c r="E2738" t="s">
        <v>46589</v>
      </c>
      <c r="F2738" t="s">
        <v>14533</v>
      </c>
      <c r="G2738">
        <v>29979812</v>
      </c>
      <c r="H2738">
        <v>1013622309</v>
      </c>
      <c r="I2738" t="s">
        <v>14534</v>
      </c>
      <c r="K2738" t="s">
        <v>14535</v>
      </c>
      <c r="L2738" t="s">
        <v>14172</v>
      </c>
      <c r="M2738">
        <v>3569</v>
      </c>
      <c r="N2738">
        <v>16</v>
      </c>
      <c r="R2738" s="1">
        <v>43634</v>
      </c>
      <c r="S2738" t="s">
        <v>56</v>
      </c>
      <c r="W2738">
        <v>1</v>
      </c>
      <c r="X2738" t="s">
        <v>760</v>
      </c>
      <c r="Y2738">
        <v>4</v>
      </c>
      <c r="Z2738" t="s">
        <v>1324</v>
      </c>
      <c r="AB2738">
        <v>201611</v>
      </c>
      <c r="AC2738">
        <v>301</v>
      </c>
      <c r="AD2738" t="s">
        <v>1853</v>
      </c>
      <c r="AE2738">
        <v>1133</v>
      </c>
      <c r="AF2738" t="s">
        <v>14016</v>
      </c>
      <c r="AG2738">
        <v>1</v>
      </c>
      <c r="AH2738" t="s">
        <v>44482</v>
      </c>
      <c r="AI2738">
        <v>99</v>
      </c>
      <c r="AJ2738" t="s">
        <v>54511</v>
      </c>
      <c r="AK2738">
        <v>101</v>
      </c>
      <c r="AL2738" t="s">
        <v>46544</v>
      </c>
      <c r="AP2738">
        <v>101582</v>
      </c>
      <c r="AQ2738" t="s">
        <v>14076</v>
      </c>
      <c r="AR2738" t="s">
        <v>14536</v>
      </c>
      <c r="AS2738">
        <v>2</v>
      </c>
      <c r="AT2738" t="s">
        <v>1413</v>
      </c>
      <c r="AU2738" t="s">
        <v>14174</v>
      </c>
      <c r="AX2738">
        <v>55.662101069999999</v>
      </c>
      <c r="AY2738">
        <v>12.58820257</v>
      </c>
      <c r="AZ2738" t="s">
        <v>62</v>
      </c>
      <c r="BA2738">
        <v>1084</v>
      </c>
      <c r="BB2738" t="s">
        <v>63</v>
      </c>
    </row>
    <row r="2739" spans="1:54" x14ac:dyDescent="0.25">
      <c r="A2739" s="1">
        <v>45200</v>
      </c>
      <c r="B2739">
        <v>280862</v>
      </c>
      <c r="C2739" t="s">
        <v>14537</v>
      </c>
      <c r="D2739">
        <v>4690</v>
      </c>
      <c r="E2739" t="s">
        <v>10552</v>
      </c>
      <c r="F2739" t="s">
        <v>14537</v>
      </c>
      <c r="G2739">
        <v>39392089</v>
      </c>
      <c r="H2739">
        <v>1023517104</v>
      </c>
      <c r="I2739" t="s">
        <v>14538</v>
      </c>
      <c r="K2739" t="s">
        <v>14539</v>
      </c>
      <c r="L2739" t="s">
        <v>14540</v>
      </c>
      <c r="M2739">
        <v>328</v>
      </c>
      <c r="N2739" t="s">
        <v>1123</v>
      </c>
      <c r="P2739" t="s">
        <v>3589</v>
      </c>
      <c r="R2739" s="1">
        <v>43864</v>
      </c>
      <c r="S2739" t="s">
        <v>56</v>
      </c>
      <c r="W2739">
        <v>6</v>
      </c>
      <c r="X2739" t="s">
        <v>1289</v>
      </c>
      <c r="Y2739">
        <v>1</v>
      </c>
      <c r="Z2739" t="s">
        <v>46545</v>
      </c>
      <c r="AB2739">
        <v>201611</v>
      </c>
      <c r="AC2739">
        <v>149</v>
      </c>
      <c r="AD2739" t="s">
        <v>1085</v>
      </c>
      <c r="AE2739">
        <v>1026</v>
      </c>
      <c r="AF2739" t="s">
        <v>44530</v>
      </c>
      <c r="AG2739">
        <v>1</v>
      </c>
      <c r="AH2739" t="s">
        <v>44482</v>
      </c>
      <c r="AI2739">
        <v>99</v>
      </c>
      <c r="AJ2739" t="s">
        <v>54511</v>
      </c>
      <c r="AK2739">
        <v>320</v>
      </c>
      <c r="AL2739" t="s">
        <v>10368</v>
      </c>
      <c r="AQ2739" t="s">
        <v>14541</v>
      </c>
      <c r="AR2739" t="s">
        <v>14542</v>
      </c>
      <c r="AS2739">
        <v>0</v>
      </c>
      <c r="AT2739" t="s">
        <v>61</v>
      </c>
      <c r="AU2739" t="s">
        <v>14543</v>
      </c>
      <c r="AX2739">
        <v>55.325805979999998</v>
      </c>
      <c r="AY2739">
        <v>11.982089050000001</v>
      </c>
      <c r="AZ2739" t="s">
        <v>62</v>
      </c>
      <c r="BA2739">
        <v>1085</v>
      </c>
      <c r="BB2739" t="s">
        <v>44618</v>
      </c>
    </row>
    <row r="2740" spans="1:54" x14ac:dyDescent="0.25">
      <c r="A2740" s="1">
        <v>45200</v>
      </c>
      <c r="B2740">
        <v>280863</v>
      </c>
      <c r="C2740" t="s">
        <v>14544</v>
      </c>
      <c r="D2740">
        <v>8700</v>
      </c>
      <c r="E2740" t="s">
        <v>10173</v>
      </c>
      <c r="F2740" t="s">
        <v>14545</v>
      </c>
      <c r="G2740">
        <v>29189889</v>
      </c>
      <c r="H2740">
        <v>1008339887</v>
      </c>
      <c r="I2740" t="s">
        <v>14546</v>
      </c>
      <c r="K2740" t="s">
        <v>14547</v>
      </c>
      <c r="L2740" t="s">
        <v>14548</v>
      </c>
      <c r="M2740">
        <v>2011</v>
      </c>
      <c r="N2740">
        <v>24</v>
      </c>
      <c r="R2740" s="1">
        <v>43791</v>
      </c>
      <c r="S2740" t="s">
        <v>56</v>
      </c>
      <c r="T2740">
        <v>615</v>
      </c>
      <c r="U2740" t="s">
        <v>10177</v>
      </c>
      <c r="W2740">
        <v>2</v>
      </c>
      <c r="X2740" t="s">
        <v>57</v>
      </c>
      <c r="Y2740">
        <v>1</v>
      </c>
      <c r="Z2740" t="s">
        <v>46545</v>
      </c>
      <c r="AB2740">
        <v>201611</v>
      </c>
      <c r="AC2740">
        <v>149</v>
      </c>
      <c r="AD2740" t="s">
        <v>1085</v>
      </c>
      <c r="AE2740">
        <v>1026</v>
      </c>
      <c r="AF2740" t="s">
        <v>44530</v>
      </c>
      <c r="AG2740">
        <v>1</v>
      </c>
      <c r="AH2740" t="s">
        <v>44482</v>
      </c>
      <c r="AI2740">
        <v>99</v>
      </c>
      <c r="AJ2740" t="s">
        <v>54511</v>
      </c>
      <c r="AK2740">
        <v>615</v>
      </c>
      <c r="AL2740" t="s">
        <v>10177</v>
      </c>
      <c r="AQ2740" t="s">
        <v>14549</v>
      </c>
      <c r="AR2740" t="s">
        <v>14550</v>
      </c>
      <c r="AS2740">
        <v>0</v>
      </c>
      <c r="AT2740" t="s">
        <v>61</v>
      </c>
      <c r="AU2740" t="s">
        <v>14551</v>
      </c>
      <c r="AX2740">
        <v>55.856718209999997</v>
      </c>
      <c r="AY2740">
        <v>9.8425414500000006</v>
      </c>
      <c r="AZ2740" t="s">
        <v>62</v>
      </c>
      <c r="BA2740">
        <v>1082</v>
      </c>
      <c r="BB2740" t="s">
        <v>2852</v>
      </c>
    </row>
    <row r="2741" spans="1:54" x14ac:dyDescent="0.25">
      <c r="A2741" s="1">
        <v>45200</v>
      </c>
      <c r="B2741">
        <v>280864</v>
      </c>
      <c r="C2741" t="s">
        <v>7042</v>
      </c>
      <c r="D2741">
        <v>3600</v>
      </c>
      <c r="E2741" t="s">
        <v>6956</v>
      </c>
      <c r="F2741" t="s">
        <v>14552</v>
      </c>
      <c r="G2741">
        <v>63504416</v>
      </c>
      <c r="H2741">
        <v>1003888110</v>
      </c>
      <c r="I2741" t="s">
        <v>5773</v>
      </c>
      <c r="K2741" t="s">
        <v>5775</v>
      </c>
      <c r="L2741" t="s">
        <v>7030</v>
      </c>
      <c r="M2741">
        <v>475</v>
      </c>
      <c r="N2741">
        <v>1</v>
      </c>
      <c r="R2741" s="1">
        <v>44160</v>
      </c>
      <c r="S2741" t="s">
        <v>56</v>
      </c>
      <c r="W2741">
        <v>4</v>
      </c>
      <c r="X2741" t="s">
        <v>725</v>
      </c>
      <c r="Y2741">
        <v>1</v>
      </c>
      <c r="Z2741" t="s">
        <v>46545</v>
      </c>
      <c r="AB2741">
        <v>201611</v>
      </c>
      <c r="AC2741">
        <v>240</v>
      </c>
      <c r="AD2741" t="s">
        <v>2530</v>
      </c>
      <c r="AE2741">
        <v>1071</v>
      </c>
      <c r="AF2741" t="s">
        <v>1688</v>
      </c>
      <c r="AG2741">
        <v>1</v>
      </c>
      <c r="AH2741" t="s">
        <v>44482</v>
      </c>
      <c r="AI2741">
        <v>99</v>
      </c>
      <c r="AJ2741" t="s">
        <v>54511</v>
      </c>
      <c r="AK2741">
        <v>250</v>
      </c>
      <c r="AL2741" t="s">
        <v>2790</v>
      </c>
      <c r="AP2741">
        <v>281219</v>
      </c>
      <c r="AQ2741" t="s">
        <v>5777</v>
      </c>
      <c r="AR2741" t="s">
        <v>5778</v>
      </c>
      <c r="AS2741">
        <v>2</v>
      </c>
      <c r="AT2741" t="s">
        <v>1413</v>
      </c>
      <c r="AU2741" t="s">
        <v>7031</v>
      </c>
      <c r="AX2741">
        <v>55.84773963</v>
      </c>
      <c r="AY2741">
        <v>12.06311414</v>
      </c>
      <c r="AZ2741" t="s">
        <v>62</v>
      </c>
      <c r="BA2741">
        <v>1084</v>
      </c>
      <c r="BB2741" t="s">
        <v>63</v>
      </c>
    </row>
    <row r="2742" spans="1:54" x14ac:dyDescent="0.25">
      <c r="A2742" s="1">
        <v>45200</v>
      </c>
      <c r="B2742">
        <v>280865</v>
      </c>
      <c r="C2742" t="s">
        <v>14553</v>
      </c>
      <c r="D2742">
        <v>3600</v>
      </c>
      <c r="E2742" t="s">
        <v>6956</v>
      </c>
      <c r="F2742" t="s">
        <v>14554</v>
      </c>
      <c r="G2742">
        <v>63504416</v>
      </c>
      <c r="H2742">
        <v>1003888110</v>
      </c>
      <c r="I2742" t="s">
        <v>5773</v>
      </c>
      <c r="K2742" t="s">
        <v>5775</v>
      </c>
      <c r="L2742" t="s">
        <v>7030</v>
      </c>
      <c r="M2742">
        <v>475</v>
      </c>
      <c r="N2742">
        <v>1</v>
      </c>
      <c r="R2742" s="1">
        <v>44861</v>
      </c>
      <c r="S2742" t="s">
        <v>56</v>
      </c>
      <c r="W2742">
        <v>4</v>
      </c>
      <c r="X2742" t="s">
        <v>725</v>
      </c>
      <c r="Y2742">
        <v>1</v>
      </c>
      <c r="Z2742" t="s">
        <v>46545</v>
      </c>
      <c r="AA2742">
        <v>10</v>
      </c>
      <c r="AB2742">
        <v>201611</v>
      </c>
      <c r="AC2742">
        <v>121</v>
      </c>
      <c r="AD2742" t="s">
        <v>70</v>
      </c>
      <c r="AE2742">
        <v>1012</v>
      </c>
      <c r="AF2742" t="s">
        <v>71</v>
      </c>
      <c r="AG2742">
        <v>1</v>
      </c>
      <c r="AH2742" t="s">
        <v>44482</v>
      </c>
      <c r="AI2742">
        <v>99</v>
      </c>
      <c r="AJ2742" t="s">
        <v>54511</v>
      </c>
      <c r="AK2742">
        <v>250</v>
      </c>
      <c r="AL2742" t="s">
        <v>2790</v>
      </c>
      <c r="AP2742">
        <v>281219</v>
      </c>
      <c r="AQ2742" t="s">
        <v>5777</v>
      </c>
      <c r="AR2742" t="s">
        <v>5778</v>
      </c>
      <c r="AS2742">
        <v>2</v>
      </c>
      <c r="AT2742" t="s">
        <v>1413</v>
      </c>
      <c r="AU2742" t="s">
        <v>7031</v>
      </c>
      <c r="AX2742">
        <v>55.84773963</v>
      </c>
      <c r="AY2742">
        <v>12.06311414</v>
      </c>
      <c r="AZ2742" t="s">
        <v>62</v>
      </c>
      <c r="BA2742">
        <v>1084</v>
      </c>
      <c r="BB2742" t="s">
        <v>63</v>
      </c>
    </row>
    <row r="2743" spans="1:54" x14ac:dyDescent="0.25">
      <c r="A2743" s="1">
        <v>45200</v>
      </c>
      <c r="B2743">
        <v>280866</v>
      </c>
      <c r="C2743" t="s">
        <v>45247</v>
      </c>
      <c r="D2743">
        <v>4700</v>
      </c>
      <c r="E2743" t="s">
        <v>44985</v>
      </c>
      <c r="F2743" t="s">
        <v>45247</v>
      </c>
      <c r="G2743">
        <v>10521815</v>
      </c>
      <c r="H2743">
        <v>1003401183</v>
      </c>
      <c r="I2743" t="s">
        <v>9764</v>
      </c>
      <c r="K2743" t="s">
        <v>8900</v>
      </c>
      <c r="L2743" t="s">
        <v>10418</v>
      </c>
      <c r="M2743">
        <v>582</v>
      </c>
      <c r="N2743">
        <v>3</v>
      </c>
      <c r="R2743" s="1">
        <v>44659</v>
      </c>
      <c r="S2743" t="s">
        <v>56</v>
      </c>
      <c r="W2743">
        <v>4</v>
      </c>
      <c r="X2743" t="s">
        <v>725</v>
      </c>
      <c r="Y2743">
        <v>1</v>
      </c>
      <c r="Z2743" t="s">
        <v>46545</v>
      </c>
      <c r="AA2743">
        <v>10</v>
      </c>
      <c r="AB2743">
        <v>201708</v>
      </c>
      <c r="AC2743">
        <v>121</v>
      </c>
      <c r="AD2743" t="s">
        <v>70</v>
      </c>
      <c r="AE2743">
        <v>1012</v>
      </c>
      <c r="AF2743" t="s">
        <v>71</v>
      </c>
      <c r="AG2743">
        <v>1</v>
      </c>
      <c r="AH2743" t="s">
        <v>44482</v>
      </c>
      <c r="AI2743">
        <v>99</v>
      </c>
      <c r="AJ2743" t="s">
        <v>54511</v>
      </c>
      <c r="AK2743">
        <v>370</v>
      </c>
      <c r="AL2743" t="s">
        <v>44987</v>
      </c>
      <c r="AM2743">
        <v>1</v>
      </c>
      <c r="AN2743" t="s">
        <v>1193</v>
      </c>
      <c r="AO2743">
        <v>280046</v>
      </c>
      <c r="AP2743">
        <v>280941</v>
      </c>
      <c r="AQ2743" t="s">
        <v>8902</v>
      </c>
      <c r="AR2743" t="s">
        <v>8903</v>
      </c>
      <c r="AS2743">
        <v>2</v>
      </c>
      <c r="AT2743" t="s">
        <v>1413</v>
      </c>
      <c r="AU2743" t="s">
        <v>10419</v>
      </c>
      <c r="AX2743">
        <v>55.251370829999999</v>
      </c>
      <c r="AY2743">
        <v>11.784703990000001</v>
      </c>
      <c r="AZ2743" t="s">
        <v>62</v>
      </c>
      <c r="BA2743">
        <v>1085</v>
      </c>
      <c r="BB2743" t="s">
        <v>44618</v>
      </c>
    </row>
    <row r="2744" spans="1:54" x14ac:dyDescent="0.25">
      <c r="A2744" s="1">
        <v>45200</v>
      </c>
      <c r="B2744">
        <v>280867</v>
      </c>
      <c r="C2744" t="s">
        <v>14555</v>
      </c>
      <c r="D2744">
        <v>9000</v>
      </c>
      <c r="E2744" t="s">
        <v>10638</v>
      </c>
      <c r="F2744" t="s">
        <v>14556</v>
      </c>
      <c r="G2744">
        <v>46994051</v>
      </c>
      <c r="H2744">
        <v>1023978675</v>
      </c>
      <c r="I2744" t="s">
        <v>14557</v>
      </c>
      <c r="K2744" t="s">
        <v>14558</v>
      </c>
      <c r="L2744" t="s">
        <v>14559</v>
      </c>
      <c r="M2744">
        <v>5994</v>
      </c>
      <c r="N2744">
        <v>14</v>
      </c>
      <c r="R2744" s="1">
        <v>43567</v>
      </c>
      <c r="S2744" t="s">
        <v>56</v>
      </c>
      <c r="W2744">
        <v>4</v>
      </c>
      <c r="X2744" t="s">
        <v>725</v>
      </c>
      <c r="Y2744">
        <v>1</v>
      </c>
      <c r="Z2744" t="s">
        <v>46545</v>
      </c>
      <c r="AB2744">
        <v>201611</v>
      </c>
      <c r="AC2744">
        <v>242</v>
      </c>
      <c r="AD2744" t="s">
        <v>1687</v>
      </c>
      <c r="AE2744">
        <v>1071</v>
      </c>
      <c r="AF2744" t="s">
        <v>1688</v>
      </c>
      <c r="AG2744">
        <v>1</v>
      </c>
      <c r="AH2744" t="s">
        <v>44482</v>
      </c>
      <c r="AI2744">
        <v>99</v>
      </c>
      <c r="AJ2744" t="s">
        <v>54511</v>
      </c>
      <c r="AK2744">
        <v>851</v>
      </c>
      <c r="AL2744" t="s">
        <v>2847</v>
      </c>
      <c r="AP2744">
        <v>851401</v>
      </c>
      <c r="AQ2744" t="s">
        <v>10860</v>
      </c>
      <c r="AR2744" t="s">
        <v>10855</v>
      </c>
      <c r="AS2744">
        <v>2</v>
      </c>
      <c r="AT2744" t="s">
        <v>1413</v>
      </c>
      <c r="AU2744" t="s">
        <v>14560</v>
      </c>
      <c r="AX2744">
        <v>57.047972459999997</v>
      </c>
      <c r="AY2744">
        <v>9.9273504199999998</v>
      </c>
      <c r="AZ2744" t="s">
        <v>62</v>
      </c>
      <c r="BA2744">
        <v>1081</v>
      </c>
      <c r="BB2744" t="s">
        <v>1844</v>
      </c>
    </row>
    <row r="2745" spans="1:54" x14ac:dyDescent="0.25">
      <c r="A2745" s="1">
        <v>45200</v>
      </c>
      <c r="B2745">
        <v>280868</v>
      </c>
      <c r="C2745" t="s">
        <v>14561</v>
      </c>
      <c r="D2745">
        <v>4100</v>
      </c>
      <c r="E2745" t="s">
        <v>9143</v>
      </c>
      <c r="F2745" t="s">
        <v>14562</v>
      </c>
      <c r="G2745">
        <v>44053128</v>
      </c>
      <c r="H2745">
        <v>1014506310</v>
      </c>
      <c r="I2745" t="s">
        <v>54556</v>
      </c>
      <c r="K2745" t="s">
        <v>1807</v>
      </c>
      <c r="L2745" t="s">
        <v>48580</v>
      </c>
      <c r="M2745">
        <v>2915</v>
      </c>
      <c r="N2745">
        <v>130</v>
      </c>
      <c r="R2745" s="1">
        <v>43791</v>
      </c>
      <c r="S2745" t="s">
        <v>56</v>
      </c>
      <c r="W2745">
        <v>4</v>
      </c>
      <c r="X2745" t="s">
        <v>725</v>
      </c>
      <c r="Y2745">
        <v>1</v>
      </c>
      <c r="Z2745" t="s">
        <v>46545</v>
      </c>
      <c r="AB2745">
        <v>201611</v>
      </c>
      <c r="AC2745">
        <v>242</v>
      </c>
      <c r="AD2745" t="s">
        <v>1687</v>
      </c>
      <c r="AE2745">
        <v>1071</v>
      </c>
      <c r="AF2745" t="s">
        <v>1688</v>
      </c>
      <c r="AG2745">
        <v>1</v>
      </c>
      <c r="AH2745" t="s">
        <v>44482</v>
      </c>
      <c r="AI2745">
        <v>99</v>
      </c>
      <c r="AJ2745" t="s">
        <v>54511</v>
      </c>
      <c r="AK2745">
        <v>329</v>
      </c>
      <c r="AL2745" t="s">
        <v>10766</v>
      </c>
      <c r="AP2745">
        <v>265416</v>
      </c>
      <c r="AQ2745" t="s">
        <v>1809</v>
      </c>
      <c r="AR2745" t="s">
        <v>1810</v>
      </c>
      <c r="AS2745">
        <v>2</v>
      </c>
      <c r="AT2745" t="s">
        <v>1413</v>
      </c>
      <c r="AU2745" t="s">
        <v>14563</v>
      </c>
      <c r="AV2745" t="s">
        <v>48581</v>
      </c>
      <c r="AX2745">
        <v>55.48785805</v>
      </c>
      <c r="AY2745">
        <v>11.802064379999999</v>
      </c>
      <c r="AZ2745" t="s">
        <v>62</v>
      </c>
      <c r="BA2745">
        <v>1085</v>
      </c>
      <c r="BB2745" t="s">
        <v>44618</v>
      </c>
    </row>
    <row r="2746" spans="1:54" x14ac:dyDescent="0.25">
      <c r="A2746" s="1">
        <v>45200</v>
      </c>
      <c r="B2746">
        <v>280869</v>
      </c>
      <c r="C2746" t="s">
        <v>14564</v>
      </c>
      <c r="D2746">
        <v>2800</v>
      </c>
      <c r="E2746" t="s">
        <v>1730</v>
      </c>
      <c r="F2746" t="s">
        <v>14565</v>
      </c>
      <c r="G2746">
        <v>20578912</v>
      </c>
      <c r="H2746">
        <v>1021683872</v>
      </c>
      <c r="I2746" t="s">
        <v>3264</v>
      </c>
      <c r="K2746" t="s">
        <v>3266</v>
      </c>
      <c r="L2746" t="s">
        <v>14566</v>
      </c>
      <c r="M2746">
        <v>527</v>
      </c>
      <c r="N2746" t="s">
        <v>14567</v>
      </c>
      <c r="R2746" s="1">
        <v>43791</v>
      </c>
      <c r="S2746" t="s">
        <v>56</v>
      </c>
      <c r="W2746">
        <v>4</v>
      </c>
      <c r="X2746" t="s">
        <v>725</v>
      </c>
      <c r="Y2746">
        <v>1</v>
      </c>
      <c r="Z2746" t="s">
        <v>46545</v>
      </c>
      <c r="AB2746">
        <v>201608</v>
      </c>
      <c r="AC2746">
        <v>242</v>
      </c>
      <c r="AD2746" t="s">
        <v>1687</v>
      </c>
      <c r="AE2746">
        <v>1071</v>
      </c>
      <c r="AF2746" t="s">
        <v>1688</v>
      </c>
      <c r="AG2746">
        <v>1</v>
      </c>
      <c r="AH2746" t="s">
        <v>44482</v>
      </c>
      <c r="AI2746">
        <v>99</v>
      </c>
      <c r="AJ2746" t="s">
        <v>54511</v>
      </c>
      <c r="AK2746">
        <v>173</v>
      </c>
      <c r="AL2746" t="s">
        <v>44561</v>
      </c>
      <c r="AP2746">
        <v>147401</v>
      </c>
      <c r="AQ2746" t="s">
        <v>3267</v>
      </c>
      <c r="AR2746" t="s">
        <v>3268</v>
      </c>
      <c r="AS2746">
        <v>2</v>
      </c>
      <c r="AT2746" t="s">
        <v>1413</v>
      </c>
      <c r="AU2746" t="s">
        <v>5661</v>
      </c>
      <c r="AX2746">
        <v>55.78090787</v>
      </c>
      <c r="AY2746">
        <v>12.507362929999999</v>
      </c>
      <c r="AZ2746" t="s">
        <v>62</v>
      </c>
      <c r="BA2746">
        <v>1084</v>
      </c>
      <c r="BB2746" t="s">
        <v>63</v>
      </c>
    </row>
    <row r="2747" spans="1:54" x14ac:dyDescent="0.25">
      <c r="A2747" s="1">
        <v>45200</v>
      </c>
      <c r="B2747">
        <v>280870</v>
      </c>
      <c r="C2747" t="s">
        <v>14568</v>
      </c>
      <c r="D2747">
        <v>2670</v>
      </c>
      <c r="E2747" t="s">
        <v>8665</v>
      </c>
      <c r="F2747" t="s">
        <v>45248</v>
      </c>
      <c r="G2747">
        <v>22029037</v>
      </c>
      <c r="H2747">
        <v>1021959991</v>
      </c>
      <c r="I2747" t="s">
        <v>9225</v>
      </c>
      <c r="K2747" t="s">
        <v>9227</v>
      </c>
      <c r="L2747" t="s">
        <v>53235</v>
      </c>
      <c r="M2747">
        <v>7158</v>
      </c>
      <c r="N2747">
        <v>3</v>
      </c>
      <c r="R2747" s="1">
        <v>43791</v>
      </c>
      <c r="S2747" t="s">
        <v>56</v>
      </c>
      <c r="W2747">
        <v>4</v>
      </c>
      <c r="X2747" t="s">
        <v>725</v>
      </c>
      <c r="Y2747">
        <v>1</v>
      </c>
      <c r="Z2747" t="s">
        <v>46545</v>
      </c>
      <c r="AB2747">
        <v>201611</v>
      </c>
      <c r="AC2747">
        <v>242</v>
      </c>
      <c r="AD2747" t="s">
        <v>1687</v>
      </c>
      <c r="AE2747">
        <v>1071</v>
      </c>
      <c r="AF2747" t="s">
        <v>1688</v>
      </c>
      <c r="AG2747">
        <v>1</v>
      </c>
      <c r="AH2747" t="s">
        <v>44482</v>
      </c>
      <c r="AI2747">
        <v>99</v>
      </c>
      <c r="AJ2747" t="s">
        <v>54511</v>
      </c>
      <c r="AK2747">
        <v>253</v>
      </c>
      <c r="AL2747" t="s">
        <v>8664</v>
      </c>
      <c r="AP2747">
        <v>373401</v>
      </c>
      <c r="AQ2747" t="s">
        <v>9229</v>
      </c>
      <c r="AR2747" t="s">
        <v>9230</v>
      </c>
      <c r="AS2747">
        <v>2</v>
      </c>
      <c r="AT2747" t="s">
        <v>1413</v>
      </c>
      <c r="AU2747" t="s">
        <v>53045</v>
      </c>
      <c r="AX2747">
        <v>55.581780080000001</v>
      </c>
      <c r="AY2747">
        <v>12.29032037</v>
      </c>
      <c r="AZ2747" t="s">
        <v>62</v>
      </c>
      <c r="BA2747">
        <v>1085</v>
      </c>
      <c r="BB2747" t="s">
        <v>44618</v>
      </c>
    </row>
    <row r="2748" spans="1:54" x14ac:dyDescent="0.25">
      <c r="A2748" s="1">
        <v>45200</v>
      </c>
      <c r="B2748">
        <v>280871</v>
      </c>
      <c r="C2748" t="s">
        <v>48582</v>
      </c>
      <c r="D2748">
        <v>3520</v>
      </c>
      <c r="E2748" t="s">
        <v>6521</v>
      </c>
      <c r="F2748" t="s">
        <v>48583</v>
      </c>
      <c r="G2748">
        <v>20578912</v>
      </c>
      <c r="H2748">
        <v>1021966343</v>
      </c>
      <c r="I2748" t="s">
        <v>3264</v>
      </c>
      <c r="K2748" t="s">
        <v>3266</v>
      </c>
      <c r="L2748" t="s">
        <v>6525</v>
      </c>
      <c r="M2748">
        <v>460</v>
      </c>
      <c r="N2748">
        <v>1</v>
      </c>
      <c r="R2748" s="1">
        <v>43706</v>
      </c>
      <c r="S2748" t="s">
        <v>56</v>
      </c>
      <c r="V2748" s="1">
        <v>43465</v>
      </c>
      <c r="W2748">
        <v>4</v>
      </c>
      <c r="X2748" t="s">
        <v>725</v>
      </c>
      <c r="Y2748">
        <v>1</v>
      </c>
      <c r="Z2748" t="s">
        <v>46545</v>
      </c>
      <c r="AA2748">
        <v>10</v>
      </c>
      <c r="AB2748">
        <v>201612</v>
      </c>
      <c r="AC2748">
        <v>121</v>
      </c>
      <c r="AD2748" t="s">
        <v>70</v>
      </c>
      <c r="AE2748">
        <v>1012</v>
      </c>
      <c r="AF2748" t="s">
        <v>71</v>
      </c>
      <c r="AG2748">
        <v>3</v>
      </c>
      <c r="AH2748" t="s">
        <v>81</v>
      </c>
      <c r="AI2748">
        <v>99</v>
      </c>
      <c r="AJ2748" t="s">
        <v>54511</v>
      </c>
      <c r="AK2748">
        <v>190</v>
      </c>
      <c r="AL2748" t="s">
        <v>46935</v>
      </c>
      <c r="AM2748">
        <v>2</v>
      </c>
      <c r="AN2748" t="s">
        <v>119</v>
      </c>
      <c r="AO2748">
        <v>147401</v>
      </c>
      <c r="AP2748">
        <v>147401</v>
      </c>
      <c r="AQ2748" t="s">
        <v>3267</v>
      </c>
      <c r="AR2748" t="s">
        <v>3268</v>
      </c>
      <c r="AS2748">
        <v>2</v>
      </c>
      <c r="AT2748" t="s">
        <v>1413</v>
      </c>
      <c r="AU2748" t="s">
        <v>6528</v>
      </c>
      <c r="AX2748">
        <v>55.81649436</v>
      </c>
      <c r="AY2748">
        <v>12.3779737</v>
      </c>
      <c r="AZ2748" t="s">
        <v>62</v>
      </c>
      <c r="BA2748">
        <v>1084</v>
      </c>
      <c r="BB2748" t="s">
        <v>63</v>
      </c>
    </row>
    <row r="2749" spans="1:54" x14ac:dyDescent="0.25">
      <c r="A2749" s="1">
        <v>45200</v>
      </c>
      <c r="B2749">
        <v>280872</v>
      </c>
      <c r="C2749" t="s">
        <v>14569</v>
      </c>
      <c r="D2749">
        <v>3600</v>
      </c>
      <c r="E2749" t="s">
        <v>6956</v>
      </c>
      <c r="F2749" t="s">
        <v>14570</v>
      </c>
      <c r="G2749">
        <v>20578912</v>
      </c>
      <c r="H2749">
        <v>1021966327</v>
      </c>
      <c r="I2749" t="s">
        <v>3264</v>
      </c>
      <c r="K2749" t="s">
        <v>3266</v>
      </c>
      <c r="L2749" t="s">
        <v>7030</v>
      </c>
      <c r="M2749">
        <v>475</v>
      </c>
      <c r="N2749">
        <v>1</v>
      </c>
      <c r="R2749" s="1">
        <v>44453</v>
      </c>
      <c r="S2749" t="s">
        <v>56</v>
      </c>
      <c r="V2749" s="1">
        <v>44440</v>
      </c>
      <c r="W2749">
        <v>4</v>
      </c>
      <c r="X2749" t="s">
        <v>725</v>
      </c>
      <c r="Y2749">
        <v>1</v>
      </c>
      <c r="Z2749" t="s">
        <v>46545</v>
      </c>
      <c r="AB2749">
        <v>201612</v>
      </c>
      <c r="AC2749">
        <v>242</v>
      </c>
      <c r="AD2749" t="s">
        <v>1687</v>
      </c>
      <c r="AE2749">
        <v>1071</v>
      </c>
      <c r="AF2749" t="s">
        <v>1688</v>
      </c>
      <c r="AG2749">
        <v>3</v>
      </c>
      <c r="AH2749" t="s">
        <v>81</v>
      </c>
      <c r="AI2749">
        <v>99</v>
      </c>
      <c r="AJ2749" t="s">
        <v>54511</v>
      </c>
      <c r="AK2749">
        <v>250</v>
      </c>
      <c r="AL2749" t="s">
        <v>2790</v>
      </c>
      <c r="AM2749">
        <v>2</v>
      </c>
      <c r="AN2749" t="s">
        <v>119</v>
      </c>
      <c r="AO2749">
        <v>147401</v>
      </c>
      <c r="AP2749">
        <v>147401</v>
      </c>
      <c r="AQ2749" t="s">
        <v>3267</v>
      </c>
      <c r="AR2749" t="s">
        <v>3268</v>
      </c>
      <c r="AS2749">
        <v>2</v>
      </c>
      <c r="AT2749" t="s">
        <v>1413</v>
      </c>
      <c r="AU2749" t="s">
        <v>7031</v>
      </c>
      <c r="AX2749">
        <v>55.84773963</v>
      </c>
      <c r="AY2749">
        <v>12.06311414</v>
      </c>
      <c r="AZ2749" t="s">
        <v>62</v>
      </c>
      <c r="BA2749">
        <v>1084</v>
      </c>
      <c r="BB2749" t="s">
        <v>63</v>
      </c>
    </row>
    <row r="2750" spans="1:54" x14ac:dyDescent="0.25">
      <c r="A2750" s="1">
        <v>45200</v>
      </c>
      <c r="B2750">
        <v>280873</v>
      </c>
      <c r="C2750" t="s">
        <v>48584</v>
      </c>
      <c r="D2750">
        <v>2400</v>
      </c>
      <c r="E2750" t="s">
        <v>46564</v>
      </c>
      <c r="F2750" t="s">
        <v>48585</v>
      </c>
      <c r="G2750">
        <v>11748708</v>
      </c>
      <c r="H2750">
        <v>1003400734</v>
      </c>
      <c r="I2750" t="s">
        <v>46726</v>
      </c>
      <c r="K2750" t="s">
        <v>1685</v>
      </c>
      <c r="L2750" t="s">
        <v>2451</v>
      </c>
      <c r="M2750">
        <v>5764</v>
      </c>
      <c r="N2750">
        <v>11</v>
      </c>
      <c r="R2750" s="1">
        <v>43783</v>
      </c>
      <c r="S2750" t="s">
        <v>56</v>
      </c>
      <c r="W2750">
        <v>4</v>
      </c>
      <c r="X2750" t="s">
        <v>725</v>
      </c>
      <c r="Y2750">
        <v>1</v>
      </c>
      <c r="Z2750" t="s">
        <v>46545</v>
      </c>
      <c r="AA2750">
        <v>10</v>
      </c>
      <c r="AB2750">
        <v>201611</v>
      </c>
      <c r="AC2750">
        <v>121</v>
      </c>
      <c r="AD2750" t="s">
        <v>70</v>
      </c>
      <c r="AE2750">
        <v>1012</v>
      </c>
      <c r="AF2750" t="s">
        <v>71</v>
      </c>
      <c r="AG2750">
        <v>1</v>
      </c>
      <c r="AH2750" t="s">
        <v>44482</v>
      </c>
      <c r="AI2750">
        <v>99</v>
      </c>
      <c r="AJ2750" t="s">
        <v>54511</v>
      </c>
      <c r="AK2750">
        <v>101</v>
      </c>
      <c r="AL2750" t="s">
        <v>46544</v>
      </c>
      <c r="AP2750">
        <v>280727</v>
      </c>
      <c r="AQ2750" t="s">
        <v>1689</v>
      </c>
      <c r="AR2750" t="s">
        <v>1690</v>
      </c>
      <c r="AS2750">
        <v>2</v>
      </c>
      <c r="AT2750" t="s">
        <v>1413</v>
      </c>
      <c r="AU2750" t="s">
        <v>2452</v>
      </c>
      <c r="AX2750">
        <v>55.703422949999997</v>
      </c>
      <c r="AY2750">
        <v>12.536299100000001</v>
      </c>
      <c r="AZ2750" t="s">
        <v>62</v>
      </c>
      <c r="BA2750">
        <v>1084</v>
      </c>
      <c r="BB2750" t="s">
        <v>63</v>
      </c>
    </row>
    <row r="2751" spans="1:54" x14ac:dyDescent="0.25">
      <c r="A2751" s="1">
        <v>45200</v>
      </c>
      <c r="B2751">
        <v>280874</v>
      </c>
      <c r="C2751" t="s">
        <v>14571</v>
      </c>
      <c r="D2751">
        <v>2400</v>
      </c>
      <c r="E2751" t="s">
        <v>46564</v>
      </c>
      <c r="F2751" t="s">
        <v>48586</v>
      </c>
      <c r="G2751">
        <v>11748708</v>
      </c>
      <c r="H2751">
        <v>1003400758</v>
      </c>
      <c r="I2751" t="s">
        <v>46726</v>
      </c>
      <c r="K2751" t="s">
        <v>1685</v>
      </c>
      <c r="L2751" t="s">
        <v>2176</v>
      </c>
      <c r="M2751">
        <v>7684</v>
      </c>
      <c r="N2751">
        <v>177</v>
      </c>
      <c r="R2751" s="1">
        <v>44711</v>
      </c>
      <c r="S2751" t="s">
        <v>56</v>
      </c>
      <c r="V2751" s="1">
        <v>44682</v>
      </c>
      <c r="W2751">
        <v>4</v>
      </c>
      <c r="X2751" t="s">
        <v>725</v>
      </c>
      <c r="Y2751">
        <v>1</v>
      </c>
      <c r="Z2751" t="s">
        <v>46545</v>
      </c>
      <c r="AA2751">
        <v>10</v>
      </c>
      <c r="AB2751">
        <v>201611</v>
      </c>
      <c r="AC2751">
        <v>121</v>
      </c>
      <c r="AD2751" t="s">
        <v>70</v>
      </c>
      <c r="AE2751">
        <v>1012</v>
      </c>
      <c r="AF2751" t="s">
        <v>71</v>
      </c>
      <c r="AG2751">
        <v>3</v>
      </c>
      <c r="AH2751" t="s">
        <v>81</v>
      </c>
      <c r="AI2751">
        <v>99</v>
      </c>
      <c r="AJ2751" t="s">
        <v>54511</v>
      </c>
      <c r="AK2751">
        <v>101</v>
      </c>
      <c r="AL2751" t="s">
        <v>46544</v>
      </c>
      <c r="AM2751">
        <v>2</v>
      </c>
      <c r="AN2751" t="s">
        <v>119</v>
      </c>
      <c r="AO2751">
        <v>280727</v>
      </c>
      <c r="AP2751">
        <v>280727</v>
      </c>
      <c r="AQ2751" t="s">
        <v>1689</v>
      </c>
      <c r="AR2751" t="s">
        <v>1690</v>
      </c>
      <c r="AS2751">
        <v>2</v>
      </c>
      <c r="AT2751" t="s">
        <v>1413</v>
      </c>
      <c r="AU2751" t="s">
        <v>1877</v>
      </c>
      <c r="AX2751">
        <v>55.718515480000001</v>
      </c>
      <c r="AY2751">
        <v>12.540573820000001</v>
      </c>
      <c r="AZ2751" t="s">
        <v>62</v>
      </c>
      <c r="BA2751">
        <v>1084</v>
      </c>
      <c r="BB2751" t="s">
        <v>63</v>
      </c>
    </row>
    <row r="2752" spans="1:54" x14ac:dyDescent="0.25">
      <c r="A2752" s="1">
        <v>45200</v>
      </c>
      <c r="B2752">
        <v>280875</v>
      </c>
      <c r="C2752" t="s">
        <v>14572</v>
      </c>
      <c r="D2752">
        <v>2100</v>
      </c>
      <c r="E2752" t="s">
        <v>54516</v>
      </c>
      <c r="F2752" t="s">
        <v>48587</v>
      </c>
      <c r="G2752">
        <v>11748708</v>
      </c>
      <c r="H2752">
        <v>1012470882</v>
      </c>
      <c r="I2752" t="s">
        <v>13752</v>
      </c>
      <c r="K2752" t="s">
        <v>1685</v>
      </c>
      <c r="L2752" t="s">
        <v>2610</v>
      </c>
      <c r="M2752">
        <v>3332</v>
      </c>
      <c r="N2752">
        <v>163</v>
      </c>
      <c r="R2752" s="1">
        <v>43783</v>
      </c>
      <c r="S2752" t="s">
        <v>56</v>
      </c>
      <c r="W2752">
        <v>4</v>
      </c>
      <c r="X2752" t="s">
        <v>725</v>
      </c>
      <c r="Y2752">
        <v>1</v>
      </c>
      <c r="Z2752" t="s">
        <v>46545</v>
      </c>
      <c r="AA2752">
        <v>10</v>
      </c>
      <c r="AB2752">
        <v>201611</v>
      </c>
      <c r="AC2752">
        <v>121</v>
      </c>
      <c r="AD2752" t="s">
        <v>70</v>
      </c>
      <c r="AE2752">
        <v>1012</v>
      </c>
      <c r="AF2752" t="s">
        <v>71</v>
      </c>
      <c r="AG2752">
        <v>1</v>
      </c>
      <c r="AH2752" t="s">
        <v>44482</v>
      </c>
      <c r="AI2752">
        <v>99</v>
      </c>
      <c r="AJ2752" t="s">
        <v>54511</v>
      </c>
      <c r="AK2752">
        <v>101</v>
      </c>
      <c r="AL2752" t="s">
        <v>46544</v>
      </c>
      <c r="AP2752">
        <v>280727</v>
      </c>
      <c r="AQ2752" t="s">
        <v>1689</v>
      </c>
      <c r="AR2752" t="s">
        <v>1690</v>
      </c>
      <c r="AS2752">
        <v>2</v>
      </c>
      <c r="AT2752" t="s">
        <v>1413</v>
      </c>
      <c r="AU2752" t="s">
        <v>110</v>
      </c>
      <c r="AX2752">
        <v>55.704946110000002</v>
      </c>
      <c r="AY2752">
        <v>12.560442800000001</v>
      </c>
      <c r="AZ2752" t="s">
        <v>62</v>
      </c>
      <c r="BA2752">
        <v>1084</v>
      </c>
      <c r="BB2752" t="s">
        <v>63</v>
      </c>
    </row>
    <row r="2753" spans="1:54" x14ac:dyDescent="0.25">
      <c r="A2753" s="1">
        <v>45200</v>
      </c>
      <c r="B2753">
        <v>280876</v>
      </c>
      <c r="C2753" t="s">
        <v>14573</v>
      </c>
      <c r="D2753">
        <v>2770</v>
      </c>
      <c r="E2753" t="s">
        <v>2082</v>
      </c>
      <c r="F2753" t="s">
        <v>48588</v>
      </c>
      <c r="G2753">
        <v>11748708</v>
      </c>
      <c r="H2753">
        <v>1003400886</v>
      </c>
      <c r="I2753" t="s">
        <v>46726</v>
      </c>
      <c r="K2753" t="s">
        <v>1685</v>
      </c>
      <c r="L2753" t="s">
        <v>47353</v>
      </c>
      <c r="M2753">
        <v>1210</v>
      </c>
      <c r="N2753">
        <v>25</v>
      </c>
      <c r="R2753" s="1">
        <v>44509</v>
      </c>
      <c r="S2753" t="s">
        <v>56</v>
      </c>
      <c r="V2753" s="1">
        <v>44501</v>
      </c>
      <c r="W2753">
        <v>4</v>
      </c>
      <c r="X2753" t="s">
        <v>725</v>
      </c>
      <c r="Y2753">
        <v>1</v>
      </c>
      <c r="Z2753" t="s">
        <v>46545</v>
      </c>
      <c r="AA2753">
        <v>10</v>
      </c>
      <c r="AB2753">
        <v>201611</v>
      </c>
      <c r="AC2753">
        <v>121</v>
      </c>
      <c r="AD2753" t="s">
        <v>70</v>
      </c>
      <c r="AE2753">
        <v>1012</v>
      </c>
      <c r="AF2753" t="s">
        <v>71</v>
      </c>
      <c r="AG2753">
        <v>3</v>
      </c>
      <c r="AH2753" t="s">
        <v>81</v>
      </c>
      <c r="AI2753">
        <v>99</v>
      </c>
      <c r="AJ2753" t="s">
        <v>54511</v>
      </c>
      <c r="AK2753">
        <v>185</v>
      </c>
      <c r="AL2753" t="s">
        <v>52891</v>
      </c>
      <c r="AM2753">
        <v>2</v>
      </c>
      <c r="AN2753" t="s">
        <v>119</v>
      </c>
      <c r="AO2753">
        <v>280727</v>
      </c>
      <c r="AP2753">
        <v>280727</v>
      </c>
      <c r="AQ2753" t="s">
        <v>1689</v>
      </c>
      <c r="AR2753" t="s">
        <v>1690</v>
      </c>
      <c r="AS2753">
        <v>2</v>
      </c>
      <c r="AT2753" t="s">
        <v>1413</v>
      </c>
      <c r="AU2753" t="s">
        <v>47354</v>
      </c>
      <c r="AX2753">
        <v>55.617902290000004</v>
      </c>
      <c r="AY2753">
        <v>12.60927006</v>
      </c>
      <c r="AZ2753" t="s">
        <v>62</v>
      </c>
      <c r="BA2753">
        <v>1084</v>
      </c>
      <c r="BB2753" t="s">
        <v>63</v>
      </c>
    </row>
    <row r="2754" spans="1:54" x14ac:dyDescent="0.25">
      <c r="A2754" s="1">
        <v>45200</v>
      </c>
      <c r="B2754">
        <v>280877</v>
      </c>
      <c r="C2754" t="s">
        <v>14574</v>
      </c>
      <c r="D2754">
        <v>9380</v>
      </c>
      <c r="E2754" t="s">
        <v>14575</v>
      </c>
      <c r="F2754" t="s">
        <v>14576</v>
      </c>
      <c r="G2754">
        <v>37542474</v>
      </c>
      <c r="H2754">
        <v>1021641576</v>
      </c>
      <c r="I2754" t="s">
        <v>48589</v>
      </c>
      <c r="K2754" t="s">
        <v>14577</v>
      </c>
      <c r="L2754" t="s">
        <v>14578</v>
      </c>
      <c r="M2754">
        <v>8066</v>
      </c>
      <c r="N2754">
        <v>30</v>
      </c>
      <c r="R2754" s="1">
        <v>44844</v>
      </c>
      <c r="S2754" t="s">
        <v>56</v>
      </c>
      <c r="T2754">
        <v>851</v>
      </c>
      <c r="U2754" t="s">
        <v>2847</v>
      </c>
      <c r="V2754" s="1">
        <v>44835</v>
      </c>
      <c r="W2754">
        <v>6</v>
      </c>
      <c r="X2754" t="s">
        <v>1289</v>
      </c>
      <c r="Y2754">
        <v>1</v>
      </c>
      <c r="Z2754" t="s">
        <v>46545</v>
      </c>
      <c r="AA2754">
        <v>10</v>
      </c>
      <c r="AB2754">
        <v>201611</v>
      </c>
      <c r="AC2754">
        <v>129</v>
      </c>
      <c r="AD2754" t="s">
        <v>2405</v>
      </c>
      <c r="AE2754">
        <v>1016</v>
      </c>
      <c r="AF2754" t="s">
        <v>2405</v>
      </c>
      <c r="AG2754">
        <v>3</v>
      </c>
      <c r="AH2754" t="s">
        <v>81</v>
      </c>
      <c r="AI2754">
        <v>99</v>
      </c>
      <c r="AJ2754" t="s">
        <v>54511</v>
      </c>
      <c r="AK2754">
        <v>851</v>
      </c>
      <c r="AL2754" t="s">
        <v>2847</v>
      </c>
      <c r="AQ2754" t="s">
        <v>14579</v>
      </c>
      <c r="AR2754" t="s">
        <v>14580</v>
      </c>
      <c r="AS2754">
        <v>0</v>
      </c>
      <c r="AT2754" t="s">
        <v>61</v>
      </c>
      <c r="AU2754" t="s">
        <v>14581</v>
      </c>
      <c r="AX2754">
        <v>57.136340609999998</v>
      </c>
      <c r="AY2754">
        <v>9.9534763799999997</v>
      </c>
      <c r="AZ2754" t="s">
        <v>62</v>
      </c>
      <c r="BA2754">
        <v>1081</v>
      </c>
      <c r="BB2754" t="s">
        <v>1844</v>
      </c>
    </row>
    <row r="2755" spans="1:54" x14ac:dyDescent="0.25">
      <c r="A2755" s="1">
        <v>45200</v>
      </c>
      <c r="B2755">
        <v>280878</v>
      </c>
      <c r="C2755" t="s">
        <v>48590</v>
      </c>
      <c r="D2755">
        <v>6100</v>
      </c>
      <c r="E2755" t="s">
        <v>10781</v>
      </c>
      <c r="F2755" t="s">
        <v>48591</v>
      </c>
      <c r="G2755">
        <v>25664612</v>
      </c>
      <c r="H2755">
        <v>1021650311</v>
      </c>
      <c r="I2755" t="s">
        <v>14582</v>
      </c>
      <c r="K2755" t="s">
        <v>14583</v>
      </c>
      <c r="L2755" t="s">
        <v>14584</v>
      </c>
      <c r="M2755">
        <v>445</v>
      </c>
      <c r="N2755">
        <v>73</v>
      </c>
      <c r="R2755" s="1">
        <v>43783</v>
      </c>
      <c r="S2755" t="s">
        <v>56</v>
      </c>
      <c r="W2755">
        <v>6</v>
      </c>
      <c r="X2755" t="s">
        <v>1289</v>
      </c>
      <c r="Y2755">
        <v>1</v>
      </c>
      <c r="Z2755" t="s">
        <v>46545</v>
      </c>
      <c r="AA2755">
        <v>10</v>
      </c>
      <c r="AB2755">
        <v>201612</v>
      </c>
      <c r="AC2755">
        <v>129</v>
      </c>
      <c r="AD2755" t="s">
        <v>2405</v>
      </c>
      <c r="AE2755">
        <v>1016</v>
      </c>
      <c r="AF2755" t="s">
        <v>2405</v>
      </c>
      <c r="AG2755">
        <v>1</v>
      </c>
      <c r="AH2755" t="s">
        <v>44482</v>
      </c>
      <c r="AI2755">
        <v>99</v>
      </c>
      <c r="AJ2755" t="s">
        <v>54511</v>
      </c>
      <c r="AK2755">
        <v>510</v>
      </c>
      <c r="AL2755" t="s">
        <v>10784</v>
      </c>
      <c r="AQ2755" t="s">
        <v>14585</v>
      </c>
      <c r="AR2755" t="s">
        <v>14586</v>
      </c>
      <c r="AS2755">
        <v>0</v>
      </c>
      <c r="AT2755" t="s">
        <v>61</v>
      </c>
      <c r="AU2755" t="s">
        <v>14587</v>
      </c>
      <c r="AX2755">
        <v>55.162094349999997</v>
      </c>
      <c r="AY2755">
        <v>9.51542289</v>
      </c>
      <c r="AZ2755" t="s">
        <v>62</v>
      </c>
      <c r="BA2755">
        <v>1083</v>
      </c>
      <c r="BB2755" t="s">
        <v>2861</v>
      </c>
    </row>
    <row r="2756" spans="1:54" x14ac:dyDescent="0.25">
      <c r="A2756" s="1">
        <v>45200</v>
      </c>
      <c r="B2756">
        <v>280879</v>
      </c>
      <c r="C2756" t="s">
        <v>54754</v>
      </c>
      <c r="D2756">
        <v>8200</v>
      </c>
      <c r="E2756" t="s">
        <v>10507</v>
      </c>
      <c r="F2756" t="s">
        <v>54754</v>
      </c>
      <c r="G2756">
        <v>29553645</v>
      </c>
      <c r="H2756">
        <v>1003352057</v>
      </c>
      <c r="I2756" t="s">
        <v>11913</v>
      </c>
      <c r="K2756" t="s">
        <v>14588</v>
      </c>
      <c r="L2756" t="s">
        <v>14589</v>
      </c>
      <c r="M2756">
        <v>3116</v>
      </c>
      <c r="N2756">
        <v>33</v>
      </c>
      <c r="R2756" s="1">
        <v>43038</v>
      </c>
      <c r="S2756" t="s">
        <v>56</v>
      </c>
      <c r="W2756">
        <v>4</v>
      </c>
      <c r="X2756" t="s">
        <v>725</v>
      </c>
      <c r="Y2756">
        <v>1</v>
      </c>
      <c r="Z2756" t="s">
        <v>46545</v>
      </c>
      <c r="AB2756">
        <v>201612</v>
      </c>
      <c r="AC2756">
        <v>281</v>
      </c>
      <c r="AD2756" t="s">
        <v>1773</v>
      </c>
      <c r="AE2756">
        <v>1071</v>
      </c>
      <c r="AF2756" t="s">
        <v>1688</v>
      </c>
      <c r="AG2756">
        <v>4</v>
      </c>
      <c r="AH2756" t="s">
        <v>44547</v>
      </c>
      <c r="AI2756">
        <v>99</v>
      </c>
      <c r="AJ2756" t="s">
        <v>54511</v>
      </c>
      <c r="AK2756">
        <v>751</v>
      </c>
      <c r="AL2756" t="s">
        <v>10168</v>
      </c>
      <c r="AQ2756" t="s">
        <v>11914</v>
      </c>
      <c r="AR2756" t="s">
        <v>11915</v>
      </c>
      <c r="AS2756">
        <v>1</v>
      </c>
      <c r="AT2756" t="s">
        <v>1446</v>
      </c>
      <c r="AU2756" t="s">
        <v>14590</v>
      </c>
      <c r="AX2756">
        <v>56.193212410000001</v>
      </c>
      <c r="AY2756">
        <v>10.178705880000001</v>
      </c>
      <c r="AZ2756" t="s">
        <v>62</v>
      </c>
      <c r="BA2756">
        <v>1082</v>
      </c>
      <c r="BB2756" t="s">
        <v>2852</v>
      </c>
    </row>
    <row r="2757" spans="1:54" x14ac:dyDescent="0.25">
      <c r="A2757" s="1">
        <v>45200</v>
      </c>
      <c r="B2757">
        <v>280880</v>
      </c>
      <c r="C2757" t="s">
        <v>14591</v>
      </c>
      <c r="D2757">
        <v>8500</v>
      </c>
      <c r="E2757" t="s">
        <v>10210</v>
      </c>
      <c r="F2757" t="s">
        <v>14592</v>
      </c>
      <c r="G2757">
        <v>29786186</v>
      </c>
      <c r="H2757">
        <v>1021975504</v>
      </c>
      <c r="I2757" t="s">
        <v>48592</v>
      </c>
      <c r="K2757" t="s">
        <v>3869</v>
      </c>
      <c r="L2757" t="s">
        <v>14593</v>
      </c>
      <c r="M2757">
        <v>3980</v>
      </c>
      <c r="N2757">
        <v>10</v>
      </c>
      <c r="R2757" s="1">
        <v>43318</v>
      </c>
      <c r="S2757" t="s">
        <v>56</v>
      </c>
      <c r="V2757" s="1">
        <v>43313</v>
      </c>
      <c r="W2757">
        <v>0</v>
      </c>
      <c r="X2757" t="s">
        <v>1252</v>
      </c>
      <c r="Y2757">
        <v>8</v>
      </c>
      <c r="Z2757" t="s">
        <v>44534</v>
      </c>
      <c r="AB2757">
        <v>201612</v>
      </c>
      <c r="AC2757">
        <v>127</v>
      </c>
      <c r="AD2757" t="s">
        <v>1237</v>
      </c>
      <c r="AE2757">
        <v>1052</v>
      </c>
      <c r="AF2757" t="s">
        <v>1237</v>
      </c>
      <c r="AG2757">
        <v>3</v>
      </c>
      <c r="AH2757" t="s">
        <v>81</v>
      </c>
      <c r="AI2757">
        <v>99</v>
      </c>
      <c r="AJ2757" t="s">
        <v>54511</v>
      </c>
      <c r="AK2757">
        <v>707</v>
      </c>
      <c r="AL2757" t="s">
        <v>10213</v>
      </c>
      <c r="AQ2757" t="s">
        <v>14594</v>
      </c>
      <c r="AS2757">
        <v>0</v>
      </c>
      <c r="AT2757" t="s">
        <v>61</v>
      </c>
      <c r="AU2757" t="s">
        <v>14595</v>
      </c>
      <c r="AX2757">
        <v>56.424931307430803</v>
      </c>
      <c r="AY2757">
        <v>10.906618018285601</v>
      </c>
      <c r="AZ2757" t="s">
        <v>62</v>
      </c>
      <c r="BA2757">
        <v>1082</v>
      </c>
      <c r="BB2757" t="s">
        <v>2852</v>
      </c>
    </row>
    <row r="2758" spans="1:54" x14ac:dyDescent="0.25">
      <c r="A2758" s="1">
        <v>45200</v>
      </c>
      <c r="B2758">
        <v>280881</v>
      </c>
      <c r="C2758" t="s">
        <v>14596</v>
      </c>
      <c r="D2758">
        <v>4250</v>
      </c>
      <c r="E2758" t="s">
        <v>10821</v>
      </c>
      <c r="F2758" t="s">
        <v>48593</v>
      </c>
      <c r="G2758">
        <v>29189625</v>
      </c>
      <c r="H2758">
        <v>1003289824</v>
      </c>
      <c r="I2758" t="s">
        <v>14597</v>
      </c>
      <c r="K2758" t="s">
        <v>14598</v>
      </c>
      <c r="L2758" t="s">
        <v>14599</v>
      </c>
      <c r="M2758">
        <v>571</v>
      </c>
      <c r="N2758">
        <v>6</v>
      </c>
      <c r="R2758" s="1">
        <v>43791</v>
      </c>
      <c r="S2758" t="s">
        <v>56</v>
      </c>
      <c r="T2758">
        <v>370</v>
      </c>
      <c r="U2758" t="s">
        <v>44987</v>
      </c>
      <c r="W2758">
        <v>2</v>
      </c>
      <c r="X2758" t="s">
        <v>57</v>
      </c>
      <c r="Y2758">
        <v>1</v>
      </c>
      <c r="Z2758" t="s">
        <v>46545</v>
      </c>
      <c r="AA2758">
        <v>10</v>
      </c>
      <c r="AB2758">
        <v>201612</v>
      </c>
      <c r="AC2758">
        <v>149</v>
      </c>
      <c r="AD2758" t="s">
        <v>1085</v>
      </c>
      <c r="AE2758">
        <v>1026</v>
      </c>
      <c r="AF2758" t="s">
        <v>44530</v>
      </c>
      <c r="AG2758">
        <v>1</v>
      </c>
      <c r="AH2758" t="s">
        <v>44482</v>
      </c>
      <c r="AI2758">
        <v>99</v>
      </c>
      <c r="AJ2758" t="s">
        <v>54511</v>
      </c>
      <c r="AK2758">
        <v>370</v>
      </c>
      <c r="AL2758" t="s">
        <v>44987</v>
      </c>
      <c r="AQ2758" t="s">
        <v>14600</v>
      </c>
      <c r="AR2758" t="s">
        <v>14601</v>
      </c>
      <c r="AS2758">
        <v>0</v>
      </c>
      <c r="AT2758" t="s">
        <v>61</v>
      </c>
      <c r="AU2758" t="s">
        <v>14602</v>
      </c>
      <c r="AX2758">
        <v>55.304946200000003</v>
      </c>
      <c r="AY2758">
        <v>11.512627459999999</v>
      </c>
      <c r="AZ2758" t="s">
        <v>62</v>
      </c>
      <c r="BA2758">
        <v>1085</v>
      </c>
      <c r="BB2758" t="s">
        <v>44618</v>
      </c>
    </row>
    <row r="2759" spans="1:54" x14ac:dyDescent="0.25">
      <c r="A2759" s="1">
        <v>45200</v>
      </c>
      <c r="B2759">
        <v>280882</v>
      </c>
      <c r="C2759" t="s">
        <v>14603</v>
      </c>
      <c r="D2759">
        <v>4100</v>
      </c>
      <c r="E2759" t="s">
        <v>9143</v>
      </c>
      <c r="F2759" t="s">
        <v>14604</v>
      </c>
      <c r="G2759">
        <v>27610013</v>
      </c>
      <c r="H2759">
        <v>1017859362</v>
      </c>
      <c r="I2759" t="s">
        <v>14605</v>
      </c>
      <c r="K2759" t="s">
        <v>14606</v>
      </c>
      <c r="L2759" t="s">
        <v>14607</v>
      </c>
      <c r="M2759">
        <v>3762</v>
      </c>
      <c r="N2759">
        <v>8</v>
      </c>
      <c r="R2759" s="1">
        <v>44749</v>
      </c>
      <c r="S2759" t="s">
        <v>56</v>
      </c>
      <c r="W2759">
        <v>0</v>
      </c>
      <c r="X2759" t="s">
        <v>1252</v>
      </c>
      <c r="Y2759">
        <v>1</v>
      </c>
      <c r="Z2759" t="s">
        <v>46545</v>
      </c>
      <c r="AB2759">
        <v>201612</v>
      </c>
      <c r="AC2759">
        <v>149</v>
      </c>
      <c r="AD2759" t="s">
        <v>1085</v>
      </c>
      <c r="AE2759">
        <v>1026</v>
      </c>
      <c r="AF2759" t="s">
        <v>44530</v>
      </c>
      <c r="AG2759">
        <v>1</v>
      </c>
      <c r="AH2759" t="s">
        <v>44482</v>
      </c>
      <c r="AI2759">
        <v>99</v>
      </c>
      <c r="AJ2759" t="s">
        <v>54511</v>
      </c>
      <c r="AK2759">
        <v>329</v>
      </c>
      <c r="AL2759" t="s">
        <v>10766</v>
      </c>
      <c r="AQ2759" t="s">
        <v>14608</v>
      </c>
      <c r="AS2759">
        <v>0</v>
      </c>
      <c r="AT2759" t="s">
        <v>61</v>
      </c>
      <c r="AU2759" t="s">
        <v>12630</v>
      </c>
      <c r="AX2759">
        <v>55.438639739999999</v>
      </c>
      <c r="AY2759">
        <v>11.79016174</v>
      </c>
      <c r="AZ2759" t="s">
        <v>62</v>
      </c>
      <c r="BA2759">
        <v>1085</v>
      </c>
      <c r="BB2759" t="s">
        <v>44618</v>
      </c>
    </row>
    <row r="2760" spans="1:54" x14ac:dyDescent="0.25">
      <c r="A2760" s="1">
        <v>45200</v>
      </c>
      <c r="B2760">
        <v>280883</v>
      </c>
      <c r="C2760" t="s">
        <v>14609</v>
      </c>
      <c r="D2760">
        <v>3520</v>
      </c>
      <c r="E2760" t="s">
        <v>6521</v>
      </c>
      <c r="F2760" t="s">
        <v>14609</v>
      </c>
      <c r="G2760">
        <v>17814001</v>
      </c>
      <c r="H2760">
        <v>1001365223</v>
      </c>
      <c r="I2760" t="s">
        <v>14610</v>
      </c>
      <c r="K2760" t="s">
        <v>14611</v>
      </c>
      <c r="L2760" t="s">
        <v>48594</v>
      </c>
      <c r="M2760">
        <v>222</v>
      </c>
      <c r="N2760">
        <v>16</v>
      </c>
      <c r="R2760" s="1">
        <v>43791</v>
      </c>
      <c r="S2760" t="s">
        <v>56</v>
      </c>
      <c r="W2760">
        <v>0</v>
      </c>
      <c r="X2760" t="s">
        <v>1252</v>
      </c>
      <c r="Y2760">
        <v>1</v>
      </c>
      <c r="Z2760" t="s">
        <v>46545</v>
      </c>
      <c r="AB2760">
        <v>201612</v>
      </c>
      <c r="AC2760">
        <v>149</v>
      </c>
      <c r="AD2760" t="s">
        <v>1085</v>
      </c>
      <c r="AE2760">
        <v>1026</v>
      </c>
      <c r="AF2760" t="s">
        <v>44530</v>
      </c>
      <c r="AG2760">
        <v>1</v>
      </c>
      <c r="AH2760" t="s">
        <v>44482</v>
      </c>
      <c r="AI2760">
        <v>99</v>
      </c>
      <c r="AJ2760" t="s">
        <v>54511</v>
      </c>
      <c r="AK2760">
        <v>190</v>
      </c>
      <c r="AL2760" t="s">
        <v>46935</v>
      </c>
      <c r="AQ2760" t="s">
        <v>14612</v>
      </c>
      <c r="AR2760" t="s">
        <v>14613</v>
      </c>
      <c r="AS2760">
        <v>0</v>
      </c>
      <c r="AT2760" t="s">
        <v>61</v>
      </c>
      <c r="AU2760" t="s">
        <v>48595</v>
      </c>
      <c r="AX2760">
        <v>55.82613928</v>
      </c>
      <c r="AY2760">
        <v>12.37245012</v>
      </c>
      <c r="AZ2760" t="s">
        <v>62</v>
      </c>
      <c r="BA2760">
        <v>1084</v>
      </c>
      <c r="BB2760" t="s">
        <v>63</v>
      </c>
    </row>
    <row r="2761" spans="1:54" x14ac:dyDescent="0.25">
      <c r="A2761" s="1">
        <v>45200</v>
      </c>
      <c r="B2761">
        <v>280884</v>
      </c>
      <c r="C2761" t="s">
        <v>14614</v>
      </c>
      <c r="D2761">
        <v>5800</v>
      </c>
      <c r="E2761" t="s">
        <v>13681</v>
      </c>
      <c r="F2761" t="s">
        <v>14615</v>
      </c>
      <c r="G2761">
        <v>29575738</v>
      </c>
      <c r="H2761">
        <v>1003309102</v>
      </c>
      <c r="I2761" t="s">
        <v>14616</v>
      </c>
      <c r="K2761" t="s">
        <v>13684</v>
      </c>
      <c r="L2761" t="s">
        <v>13685</v>
      </c>
      <c r="M2761">
        <v>846</v>
      </c>
      <c r="N2761">
        <v>13</v>
      </c>
      <c r="R2761" s="1">
        <v>42760</v>
      </c>
      <c r="S2761" t="s">
        <v>56</v>
      </c>
      <c r="V2761" s="1">
        <v>42736</v>
      </c>
      <c r="W2761">
        <v>4</v>
      </c>
      <c r="X2761" t="s">
        <v>725</v>
      </c>
      <c r="Y2761">
        <v>1</v>
      </c>
      <c r="Z2761" t="s">
        <v>46545</v>
      </c>
      <c r="AB2761">
        <v>201612</v>
      </c>
      <c r="AC2761">
        <v>131</v>
      </c>
      <c r="AD2761" t="s">
        <v>752</v>
      </c>
      <c r="AE2761">
        <v>1061</v>
      </c>
      <c r="AF2761" t="s">
        <v>752</v>
      </c>
      <c r="AG2761">
        <v>3</v>
      </c>
      <c r="AH2761" t="s">
        <v>81</v>
      </c>
      <c r="AI2761">
        <v>99</v>
      </c>
      <c r="AJ2761" t="s">
        <v>54511</v>
      </c>
      <c r="AK2761">
        <v>450</v>
      </c>
      <c r="AL2761" t="s">
        <v>11376</v>
      </c>
      <c r="AM2761">
        <v>2</v>
      </c>
      <c r="AN2761" t="s">
        <v>119</v>
      </c>
      <c r="AO2761">
        <v>449010</v>
      </c>
      <c r="AP2761">
        <v>449010</v>
      </c>
      <c r="AQ2761" t="s">
        <v>13686</v>
      </c>
      <c r="AR2761" t="s">
        <v>13687</v>
      </c>
      <c r="AS2761">
        <v>2</v>
      </c>
      <c r="AT2761" t="s">
        <v>1413</v>
      </c>
      <c r="AU2761" t="s">
        <v>3942</v>
      </c>
      <c r="AX2761">
        <v>55.322377065814102</v>
      </c>
      <c r="AY2761">
        <v>10.7952199529291</v>
      </c>
      <c r="AZ2761" t="s">
        <v>62</v>
      </c>
      <c r="BA2761">
        <v>1083</v>
      </c>
      <c r="BB2761" t="s">
        <v>2861</v>
      </c>
    </row>
    <row r="2762" spans="1:54" x14ac:dyDescent="0.25">
      <c r="A2762" s="1">
        <v>45200</v>
      </c>
      <c r="B2762">
        <v>280885</v>
      </c>
      <c r="C2762" t="s">
        <v>14617</v>
      </c>
      <c r="D2762">
        <v>3600</v>
      </c>
      <c r="E2762" t="s">
        <v>6956</v>
      </c>
      <c r="F2762" t="s">
        <v>14618</v>
      </c>
      <c r="G2762">
        <v>33284101</v>
      </c>
      <c r="H2762">
        <v>1021971835</v>
      </c>
      <c r="I2762" t="s">
        <v>52657</v>
      </c>
      <c r="K2762" t="s">
        <v>1945</v>
      </c>
      <c r="L2762" t="s">
        <v>7030</v>
      </c>
      <c r="M2762">
        <v>475</v>
      </c>
      <c r="N2762">
        <v>1</v>
      </c>
      <c r="R2762" s="1">
        <v>44544</v>
      </c>
      <c r="S2762" t="s">
        <v>56</v>
      </c>
      <c r="W2762">
        <v>4</v>
      </c>
      <c r="X2762" t="s">
        <v>725</v>
      </c>
      <c r="Y2762">
        <v>1</v>
      </c>
      <c r="Z2762" t="s">
        <v>46545</v>
      </c>
      <c r="AB2762">
        <v>201612</v>
      </c>
      <c r="AC2762">
        <v>281</v>
      </c>
      <c r="AD2762" t="s">
        <v>1773</v>
      </c>
      <c r="AE2762">
        <v>1071</v>
      </c>
      <c r="AF2762" t="s">
        <v>1688</v>
      </c>
      <c r="AG2762">
        <v>1</v>
      </c>
      <c r="AH2762" t="s">
        <v>44482</v>
      </c>
      <c r="AI2762">
        <v>99</v>
      </c>
      <c r="AJ2762" t="s">
        <v>54511</v>
      </c>
      <c r="AK2762">
        <v>250</v>
      </c>
      <c r="AL2762" t="s">
        <v>2790</v>
      </c>
      <c r="AP2762">
        <v>281074</v>
      </c>
      <c r="AQ2762" t="s">
        <v>1946</v>
      </c>
      <c r="AR2762" t="s">
        <v>1947</v>
      </c>
      <c r="AS2762">
        <v>2</v>
      </c>
      <c r="AT2762" t="s">
        <v>1413</v>
      </c>
      <c r="AU2762" t="s">
        <v>7031</v>
      </c>
      <c r="AX2762">
        <v>55.84773963</v>
      </c>
      <c r="AY2762">
        <v>12.06311414</v>
      </c>
      <c r="AZ2762" t="s">
        <v>62</v>
      </c>
      <c r="BA2762">
        <v>1084</v>
      </c>
      <c r="BB2762" t="s">
        <v>63</v>
      </c>
    </row>
    <row r="2763" spans="1:54" x14ac:dyDescent="0.25">
      <c r="A2763" s="1">
        <v>45200</v>
      </c>
      <c r="B2763">
        <v>280886</v>
      </c>
      <c r="C2763" t="s">
        <v>48596</v>
      </c>
      <c r="D2763">
        <v>3000</v>
      </c>
      <c r="E2763" t="s">
        <v>47511</v>
      </c>
      <c r="F2763" t="s">
        <v>48597</v>
      </c>
      <c r="G2763">
        <v>33284101</v>
      </c>
      <c r="H2763">
        <v>1021971878</v>
      </c>
      <c r="I2763" t="s">
        <v>52657</v>
      </c>
      <c r="K2763" t="s">
        <v>1945</v>
      </c>
      <c r="L2763" t="s">
        <v>53236</v>
      </c>
      <c r="M2763">
        <v>2265</v>
      </c>
      <c r="N2763">
        <v>35</v>
      </c>
      <c r="R2763" s="1">
        <v>44790</v>
      </c>
      <c r="S2763" t="s">
        <v>56</v>
      </c>
      <c r="W2763">
        <v>4</v>
      </c>
      <c r="X2763" t="s">
        <v>725</v>
      </c>
      <c r="Y2763">
        <v>1</v>
      </c>
      <c r="Z2763" t="s">
        <v>46545</v>
      </c>
      <c r="AB2763">
        <v>201612</v>
      </c>
      <c r="AC2763">
        <v>281</v>
      </c>
      <c r="AD2763" t="s">
        <v>1773</v>
      </c>
      <c r="AE2763">
        <v>1071</v>
      </c>
      <c r="AF2763" t="s">
        <v>1688</v>
      </c>
      <c r="AG2763">
        <v>1</v>
      </c>
      <c r="AH2763" t="s">
        <v>44482</v>
      </c>
      <c r="AI2763">
        <v>99</v>
      </c>
      <c r="AJ2763" t="s">
        <v>54511</v>
      </c>
      <c r="AK2763">
        <v>217</v>
      </c>
      <c r="AL2763" t="s">
        <v>47512</v>
      </c>
      <c r="AP2763">
        <v>281074</v>
      </c>
      <c r="AQ2763" t="s">
        <v>1946</v>
      </c>
      <c r="AR2763" t="s">
        <v>1947</v>
      </c>
      <c r="AS2763">
        <v>2</v>
      </c>
      <c r="AT2763" t="s">
        <v>1413</v>
      </c>
      <c r="AU2763" t="s">
        <v>52989</v>
      </c>
      <c r="AX2763">
        <v>56.031401260000003</v>
      </c>
      <c r="AY2763">
        <v>12.60438525</v>
      </c>
      <c r="AZ2763" t="s">
        <v>62</v>
      </c>
      <c r="BA2763">
        <v>1084</v>
      </c>
      <c r="BB2763" t="s">
        <v>63</v>
      </c>
    </row>
    <row r="2764" spans="1:54" x14ac:dyDescent="0.25">
      <c r="A2764" s="1">
        <v>45200</v>
      </c>
      <c r="B2764">
        <v>280887</v>
      </c>
      <c r="C2764" t="s">
        <v>14619</v>
      </c>
      <c r="D2764">
        <v>3000</v>
      </c>
      <c r="E2764" t="s">
        <v>47511</v>
      </c>
      <c r="F2764" t="s">
        <v>14619</v>
      </c>
      <c r="G2764">
        <v>33284101</v>
      </c>
      <c r="H2764">
        <v>1021971878</v>
      </c>
      <c r="I2764" t="s">
        <v>14620</v>
      </c>
      <c r="K2764" t="s">
        <v>14621</v>
      </c>
      <c r="L2764" t="s">
        <v>7700</v>
      </c>
      <c r="M2764">
        <v>6486</v>
      </c>
      <c r="N2764">
        <v>9</v>
      </c>
      <c r="R2764" s="1">
        <v>42759</v>
      </c>
      <c r="S2764" t="s">
        <v>56</v>
      </c>
      <c r="V2764" s="1">
        <v>42738</v>
      </c>
      <c r="W2764">
        <v>4</v>
      </c>
      <c r="X2764" t="s">
        <v>725</v>
      </c>
      <c r="Y2764">
        <v>1</v>
      </c>
      <c r="Z2764" t="s">
        <v>46545</v>
      </c>
      <c r="AB2764">
        <v>201612</v>
      </c>
      <c r="AC2764">
        <v>281</v>
      </c>
      <c r="AD2764" t="s">
        <v>1773</v>
      </c>
      <c r="AE2764">
        <v>1071</v>
      </c>
      <c r="AF2764" t="s">
        <v>1688</v>
      </c>
      <c r="AG2764">
        <v>8</v>
      </c>
      <c r="AH2764" t="s">
        <v>10520</v>
      </c>
      <c r="AI2764">
        <v>99</v>
      </c>
      <c r="AJ2764" t="s">
        <v>54511</v>
      </c>
      <c r="AK2764">
        <v>217</v>
      </c>
      <c r="AL2764" t="s">
        <v>47512</v>
      </c>
      <c r="AP2764">
        <v>280107</v>
      </c>
      <c r="AQ2764" t="s">
        <v>14622</v>
      </c>
      <c r="AR2764" t="s">
        <v>14623</v>
      </c>
      <c r="AS2764">
        <v>2</v>
      </c>
      <c r="AT2764" t="s">
        <v>1413</v>
      </c>
      <c r="AU2764" t="s">
        <v>7543</v>
      </c>
      <c r="AX2764">
        <v>56.043834459062403</v>
      </c>
      <c r="AY2764">
        <v>12.5762942813901</v>
      </c>
      <c r="AZ2764" t="s">
        <v>62</v>
      </c>
      <c r="BA2764">
        <v>1084</v>
      </c>
      <c r="BB2764" t="s">
        <v>63</v>
      </c>
    </row>
    <row r="2765" spans="1:54" x14ac:dyDescent="0.25">
      <c r="A2765" s="1">
        <v>45200</v>
      </c>
      <c r="B2765">
        <v>280888</v>
      </c>
      <c r="C2765" t="s">
        <v>14619</v>
      </c>
      <c r="D2765">
        <v>3000</v>
      </c>
      <c r="E2765" t="s">
        <v>47511</v>
      </c>
      <c r="F2765" t="s">
        <v>14619</v>
      </c>
      <c r="G2765">
        <v>33284101</v>
      </c>
      <c r="H2765">
        <v>1021971878</v>
      </c>
      <c r="I2765" t="s">
        <v>14620</v>
      </c>
      <c r="K2765" t="s">
        <v>14621</v>
      </c>
      <c r="L2765" t="s">
        <v>7700</v>
      </c>
      <c r="M2765">
        <v>6486</v>
      </c>
      <c r="N2765">
        <v>9</v>
      </c>
      <c r="R2765" s="1">
        <v>42759</v>
      </c>
      <c r="S2765" t="s">
        <v>56</v>
      </c>
      <c r="V2765" s="1">
        <v>42738</v>
      </c>
      <c r="W2765">
        <v>4</v>
      </c>
      <c r="X2765" t="s">
        <v>725</v>
      </c>
      <c r="Y2765">
        <v>1</v>
      </c>
      <c r="Z2765" t="s">
        <v>46545</v>
      </c>
      <c r="AB2765">
        <v>201612</v>
      </c>
      <c r="AC2765">
        <v>281</v>
      </c>
      <c r="AD2765" t="s">
        <v>1773</v>
      </c>
      <c r="AE2765">
        <v>1071</v>
      </c>
      <c r="AF2765" t="s">
        <v>1688</v>
      </c>
      <c r="AG2765">
        <v>8</v>
      </c>
      <c r="AH2765" t="s">
        <v>10520</v>
      </c>
      <c r="AI2765">
        <v>99</v>
      </c>
      <c r="AJ2765" t="s">
        <v>54511</v>
      </c>
      <c r="AK2765">
        <v>217</v>
      </c>
      <c r="AL2765" t="s">
        <v>47512</v>
      </c>
      <c r="AP2765">
        <v>280107</v>
      </c>
      <c r="AQ2765" t="s">
        <v>14622</v>
      </c>
      <c r="AR2765" t="s">
        <v>14623</v>
      </c>
      <c r="AS2765">
        <v>2</v>
      </c>
      <c r="AT2765" t="s">
        <v>1413</v>
      </c>
      <c r="AU2765" t="s">
        <v>7543</v>
      </c>
      <c r="AX2765">
        <v>56.043834459062403</v>
      </c>
      <c r="AY2765">
        <v>12.5762942813901</v>
      </c>
      <c r="AZ2765" t="s">
        <v>62</v>
      </c>
      <c r="BA2765">
        <v>1084</v>
      </c>
      <c r="BB2765" t="s">
        <v>63</v>
      </c>
    </row>
    <row r="2766" spans="1:54" x14ac:dyDescent="0.25">
      <c r="A2766" s="1">
        <v>45200</v>
      </c>
      <c r="B2766">
        <v>280889</v>
      </c>
      <c r="C2766" t="s">
        <v>14624</v>
      </c>
      <c r="D2766">
        <v>3600</v>
      </c>
      <c r="E2766" t="s">
        <v>6956</v>
      </c>
      <c r="F2766" t="s">
        <v>14625</v>
      </c>
      <c r="G2766">
        <v>33284101</v>
      </c>
      <c r="H2766">
        <v>1021971835</v>
      </c>
      <c r="I2766" t="s">
        <v>52657</v>
      </c>
      <c r="K2766" t="s">
        <v>1945</v>
      </c>
      <c r="L2766" t="s">
        <v>7030</v>
      </c>
      <c r="M2766">
        <v>475</v>
      </c>
      <c r="N2766">
        <v>1</v>
      </c>
      <c r="R2766" s="1">
        <v>44544</v>
      </c>
      <c r="S2766" t="s">
        <v>56</v>
      </c>
      <c r="W2766">
        <v>4</v>
      </c>
      <c r="X2766" t="s">
        <v>725</v>
      </c>
      <c r="Y2766">
        <v>1</v>
      </c>
      <c r="Z2766" t="s">
        <v>46545</v>
      </c>
      <c r="AA2766">
        <v>10</v>
      </c>
      <c r="AB2766">
        <v>201701</v>
      </c>
      <c r="AC2766">
        <v>121</v>
      </c>
      <c r="AD2766" t="s">
        <v>70</v>
      </c>
      <c r="AE2766">
        <v>1012</v>
      </c>
      <c r="AF2766" t="s">
        <v>71</v>
      </c>
      <c r="AG2766">
        <v>1</v>
      </c>
      <c r="AH2766" t="s">
        <v>44482</v>
      </c>
      <c r="AI2766">
        <v>99</v>
      </c>
      <c r="AJ2766" t="s">
        <v>54511</v>
      </c>
      <c r="AK2766">
        <v>250</v>
      </c>
      <c r="AL2766" t="s">
        <v>2790</v>
      </c>
      <c r="AP2766">
        <v>281074</v>
      </c>
      <c r="AQ2766" t="s">
        <v>1946</v>
      </c>
      <c r="AR2766" t="s">
        <v>1947</v>
      </c>
      <c r="AS2766">
        <v>2</v>
      </c>
      <c r="AT2766" t="s">
        <v>1413</v>
      </c>
      <c r="AU2766" t="s">
        <v>7031</v>
      </c>
      <c r="AX2766">
        <v>55.84773963</v>
      </c>
      <c r="AY2766">
        <v>12.06311414</v>
      </c>
      <c r="AZ2766" t="s">
        <v>62</v>
      </c>
      <c r="BA2766">
        <v>1084</v>
      </c>
      <c r="BB2766" t="s">
        <v>63</v>
      </c>
    </row>
    <row r="2767" spans="1:54" x14ac:dyDescent="0.25">
      <c r="A2767" s="1">
        <v>45200</v>
      </c>
      <c r="B2767">
        <v>280890</v>
      </c>
      <c r="C2767" t="s">
        <v>14626</v>
      </c>
      <c r="D2767">
        <v>3000</v>
      </c>
      <c r="E2767" t="s">
        <v>47511</v>
      </c>
      <c r="F2767" t="s">
        <v>48598</v>
      </c>
      <c r="G2767">
        <v>33284101</v>
      </c>
      <c r="H2767">
        <v>1021971878</v>
      </c>
      <c r="I2767" t="s">
        <v>52657</v>
      </c>
      <c r="K2767" t="s">
        <v>1945</v>
      </c>
      <c r="L2767" t="s">
        <v>7700</v>
      </c>
      <c r="M2767">
        <v>6486</v>
      </c>
      <c r="N2767">
        <v>9</v>
      </c>
      <c r="R2767" s="1">
        <v>44544</v>
      </c>
      <c r="S2767" t="s">
        <v>56</v>
      </c>
      <c r="W2767">
        <v>4</v>
      </c>
      <c r="X2767" t="s">
        <v>725</v>
      </c>
      <c r="Y2767">
        <v>1</v>
      </c>
      <c r="Z2767" t="s">
        <v>46545</v>
      </c>
      <c r="AA2767">
        <v>10</v>
      </c>
      <c r="AB2767">
        <v>201701</v>
      </c>
      <c r="AC2767">
        <v>121</v>
      </c>
      <c r="AD2767" t="s">
        <v>70</v>
      </c>
      <c r="AE2767">
        <v>1012</v>
      </c>
      <c r="AF2767" t="s">
        <v>71</v>
      </c>
      <c r="AG2767">
        <v>1</v>
      </c>
      <c r="AH2767" t="s">
        <v>44482</v>
      </c>
      <c r="AI2767">
        <v>99</v>
      </c>
      <c r="AJ2767" t="s">
        <v>54511</v>
      </c>
      <c r="AK2767">
        <v>217</v>
      </c>
      <c r="AL2767" t="s">
        <v>47512</v>
      </c>
      <c r="AP2767">
        <v>281074</v>
      </c>
      <c r="AQ2767" t="s">
        <v>1946</v>
      </c>
      <c r="AR2767" t="s">
        <v>1947</v>
      </c>
      <c r="AS2767">
        <v>2</v>
      </c>
      <c r="AT2767" t="s">
        <v>1413</v>
      </c>
      <c r="AU2767" t="s">
        <v>7543</v>
      </c>
      <c r="AX2767">
        <v>56.043834459999999</v>
      </c>
      <c r="AY2767">
        <v>12.576294280000001</v>
      </c>
      <c r="AZ2767" t="s">
        <v>62</v>
      </c>
      <c r="BA2767">
        <v>1084</v>
      </c>
      <c r="BB2767" t="s">
        <v>63</v>
      </c>
    </row>
    <row r="2768" spans="1:54" x14ac:dyDescent="0.25">
      <c r="A2768" s="1">
        <v>45200</v>
      </c>
      <c r="B2768">
        <v>280891</v>
      </c>
      <c r="C2768" t="s">
        <v>14627</v>
      </c>
      <c r="D2768">
        <v>8500</v>
      </c>
      <c r="E2768" t="s">
        <v>10210</v>
      </c>
      <c r="F2768" t="s">
        <v>14628</v>
      </c>
      <c r="G2768">
        <v>29189986</v>
      </c>
      <c r="H2768">
        <v>1021982632</v>
      </c>
      <c r="I2768" t="s">
        <v>11528</v>
      </c>
      <c r="K2768" t="s">
        <v>14629</v>
      </c>
      <c r="L2768" t="s">
        <v>14630</v>
      </c>
      <c r="M2768">
        <v>6706</v>
      </c>
      <c r="N2768">
        <v>3</v>
      </c>
      <c r="R2768" s="1">
        <v>44589</v>
      </c>
      <c r="S2768" t="s">
        <v>56</v>
      </c>
      <c r="T2768">
        <v>707</v>
      </c>
      <c r="U2768" t="s">
        <v>10213</v>
      </c>
      <c r="W2768">
        <v>2</v>
      </c>
      <c r="X2768" t="s">
        <v>57</v>
      </c>
      <c r="Y2768">
        <v>8</v>
      </c>
      <c r="Z2768" t="s">
        <v>44534</v>
      </c>
      <c r="AB2768">
        <v>201701</v>
      </c>
      <c r="AC2768">
        <v>127</v>
      </c>
      <c r="AD2768" t="s">
        <v>1237</v>
      </c>
      <c r="AE2768">
        <v>1052</v>
      </c>
      <c r="AF2768" t="s">
        <v>1237</v>
      </c>
      <c r="AG2768">
        <v>1</v>
      </c>
      <c r="AH2768" t="s">
        <v>44482</v>
      </c>
      <c r="AI2768">
        <v>99</v>
      </c>
      <c r="AJ2768" t="s">
        <v>54511</v>
      </c>
      <c r="AK2768">
        <v>707</v>
      </c>
      <c r="AL2768" t="s">
        <v>10213</v>
      </c>
      <c r="AQ2768" t="s">
        <v>14631</v>
      </c>
      <c r="AR2768" t="s">
        <v>14632</v>
      </c>
      <c r="AS2768">
        <v>0</v>
      </c>
      <c r="AT2768" t="s">
        <v>61</v>
      </c>
      <c r="AU2768" t="s">
        <v>14633</v>
      </c>
      <c r="AX2768">
        <v>56.411250359999997</v>
      </c>
      <c r="AY2768">
        <v>10.91880753</v>
      </c>
      <c r="AZ2768" t="s">
        <v>62</v>
      </c>
      <c r="BA2768">
        <v>1082</v>
      </c>
      <c r="BB2768" t="s">
        <v>2852</v>
      </c>
    </row>
    <row r="2769" spans="1:54" x14ac:dyDescent="0.25">
      <c r="A2769" s="1">
        <v>45200</v>
      </c>
      <c r="B2769">
        <v>280892</v>
      </c>
      <c r="C2769" t="s">
        <v>14634</v>
      </c>
      <c r="D2769">
        <v>2930</v>
      </c>
      <c r="E2769" t="s">
        <v>5575</v>
      </c>
      <c r="F2769" t="s">
        <v>14635</v>
      </c>
      <c r="G2769">
        <v>31890071</v>
      </c>
      <c r="H2769">
        <v>1019149362</v>
      </c>
      <c r="K2769" t="s">
        <v>14636</v>
      </c>
      <c r="L2769" t="s">
        <v>14637</v>
      </c>
      <c r="M2769">
        <v>460</v>
      </c>
      <c r="N2769">
        <v>50</v>
      </c>
      <c r="R2769" s="1">
        <v>44812</v>
      </c>
      <c r="S2769" t="s">
        <v>56</v>
      </c>
      <c r="T2769">
        <v>157</v>
      </c>
      <c r="U2769" t="s">
        <v>2738</v>
      </c>
      <c r="V2769" s="1">
        <v>44805</v>
      </c>
      <c r="W2769">
        <v>6</v>
      </c>
      <c r="X2769" t="s">
        <v>1289</v>
      </c>
      <c r="Y2769">
        <v>1</v>
      </c>
      <c r="Z2769" t="s">
        <v>46545</v>
      </c>
      <c r="AA2769">
        <v>10</v>
      </c>
      <c r="AB2769">
        <v>201701</v>
      </c>
      <c r="AC2769">
        <v>129</v>
      </c>
      <c r="AD2769" t="s">
        <v>2405</v>
      </c>
      <c r="AE2769">
        <v>1016</v>
      </c>
      <c r="AF2769" t="s">
        <v>2405</v>
      </c>
      <c r="AG2769">
        <v>3</v>
      </c>
      <c r="AH2769" t="s">
        <v>81</v>
      </c>
      <c r="AI2769">
        <v>99</v>
      </c>
      <c r="AJ2769" t="s">
        <v>54511</v>
      </c>
      <c r="AK2769">
        <v>157</v>
      </c>
      <c r="AL2769" t="s">
        <v>2738</v>
      </c>
      <c r="AQ2769" t="s">
        <v>14638</v>
      </c>
      <c r="AS2769">
        <v>0</v>
      </c>
      <c r="AT2769" t="s">
        <v>61</v>
      </c>
      <c r="AU2769" t="s">
        <v>5653</v>
      </c>
      <c r="AX2769">
        <v>55.770496659999999</v>
      </c>
      <c r="AY2769">
        <v>12.56881209</v>
      </c>
      <c r="AZ2769" t="s">
        <v>62</v>
      </c>
      <c r="BA2769">
        <v>1084</v>
      </c>
      <c r="BB2769" t="s">
        <v>63</v>
      </c>
    </row>
    <row r="2770" spans="1:54" x14ac:dyDescent="0.25">
      <c r="A2770" s="1">
        <v>45200</v>
      </c>
      <c r="B2770">
        <v>280893</v>
      </c>
      <c r="C2770" t="s">
        <v>14639</v>
      </c>
      <c r="D2770">
        <v>4640</v>
      </c>
      <c r="E2770" t="s">
        <v>9193</v>
      </c>
      <c r="F2770" t="s">
        <v>14640</v>
      </c>
      <c r="G2770">
        <v>29188475</v>
      </c>
      <c r="H2770">
        <v>1003300488</v>
      </c>
      <c r="I2770" t="s">
        <v>14641</v>
      </c>
      <c r="K2770" t="s">
        <v>14642</v>
      </c>
      <c r="L2770" t="s">
        <v>14643</v>
      </c>
      <c r="M2770">
        <v>415</v>
      </c>
      <c r="N2770">
        <v>4</v>
      </c>
      <c r="R2770" s="1">
        <v>43791</v>
      </c>
      <c r="S2770" t="s">
        <v>56</v>
      </c>
      <c r="T2770">
        <v>320</v>
      </c>
      <c r="U2770" t="s">
        <v>10368</v>
      </c>
      <c r="W2770">
        <v>2</v>
      </c>
      <c r="X2770" t="s">
        <v>57</v>
      </c>
      <c r="Y2770">
        <v>1</v>
      </c>
      <c r="Z2770" t="s">
        <v>46545</v>
      </c>
      <c r="AB2770">
        <v>201701</v>
      </c>
      <c r="AC2770">
        <v>149</v>
      </c>
      <c r="AD2770" t="s">
        <v>1085</v>
      </c>
      <c r="AE2770">
        <v>1026</v>
      </c>
      <c r="AF2770" t="s">
        <v>44530</v>
      </c>
      <c r="AG2770">
        <v>1</v>
      </c>
      <c r="AH2770" t="s">
        <v>44482</v>
      </c>
      <c r="AI2770">
        <v>99</v>
      </c>
      <c r="AJ2770" t="s">
        <v>54511</v>
      </c>
      <c r="AK2770">
        <v>320</v>
      </c>
      <c r="AL2770" t="s">
        <v>10368</v>
      </c>
      <c r="AQ2770" t="s">
        <v>14644</v>
      </c>
      <c r="AR2770" t="s">
        <v>14645</v>
      </c>
      <c r="AS2770">
        <v>0</v>
      </c>
      <c r="AT2770" t="s">
        <v>61</v>
      </c>
      <c r="AU2770" t="s">
        <v>14646</v>
      </c>
      <c r="AX2770">
        <v>55.262611550000003</v>
      </c>
      <c r="AY2770">
        <v>12.10367222</v>
      </c>
      <c r="AZ2770" t="s">
        <v>62</v>
      </c>
      <c r="BA2770">
        <v>1085</v>
      </c>
      <c r="BB2770" t="s">
        <v>44618</v>
      </c>
    </row>
    <row r="2771" spans="1:54" x14ac:dyDescent="0.25">
      <c r="A2771" s="1">
        <v>45200</v>
      </c>
      <c r="B2771">
        <v>280894</v>
      </c>
      <c r="C2771" t="s">
        <v>14647</v>
      </c>
      <c r="D2771">
        <v>4050</v>
      </c>
      <c r="E2771" t="s">
        <v>8310</v>
      </c>
      <c r="F2771" t="s">
        <v>14648</v>
      </c>
      <c r="G2771">
        <v>44053128</v>
      </c>
      <c r="H2771">
        <v>1022084050</v>
      </c>
      <c r="I2771" t="s">
        <v>54556</v>
      </c>
      <c r="K2771" t="s">
        <v>1807</v>
      </c>
      <c r="L2771" t="s">
        <v>8350</v>
      </c>
      <c r="M2771">
        <v>1112</v>
      </c>
      <c r="N2771">
        <v>24</v>
      </c>
      <c r="R2771" s="1">
        <v>43467</v>
      </c>
      <c r="S2771" t="s">
        <v>56</v>
      </c>
      <c r="V2771" s="1">
        <v>43466</v>
      </c>
      <c r="W2771">
        <v>4</v>
      </c>
      <c r="X2771" t="s">
        <v>725</v>
      </c>
      <c r="Y2771">
        <v>1</v>
      </c>
      <c r="Z2771" t="s">
        <v>46545</v>
      </c>
      <c r="AB2771">
        <v>201701</v>
      </c>
      <c r="AC2771">
        <v>242</v>
      </c>
      <c r="AD2771" t="s">
        <v>1687</v>
      </c>
      <c r="AE2771">
        <v>1071</v>
      </c>
      <c r="AF2771" t="s">
        <v>1688</v>
      </c>
      <c r="AG2771">
        <v>3</v>
      </c>
      <c r="AH2771" t="s">
        <v>81</v>
      </c>
      <c r="AI2771">
        <v>99</v>
      </c>
      <c r="AJ2771" t="s">
        <v>54511</v>
      </c>
      <c r="AK2771">
        <v>250</v>
      </c>
      <c r="AL2771" t="s">
        <v>2790</v>
      </c>
      <c r="AM2771">
        <v>2</v>
      </c>
      <c r="AN2771" t="s">
        <v>119</v>
      </c>
      <c r="AO2771">
        <v>265416</v>
      </c>
      <c r="AP2771">
        <v>265416</v>
      </c>
      <c r="AQ2771" t="s">
        <v>1809</v>
      </c>
      <c r="AR2771" t="s">
        <v>1810</v>
      </c>
      <c r="AS2771">
        <v>2</v>
      </c>
      <c r="AT2771" t="s">
        <v>1413</v>
      </c>
      <c r="AU2771" t="s">
        <v>8351</v>
      </c>
      <c r="AX2771">
        <v>55.751165960000002</v>
      </c>
      <c r="AY2771">
        <v>11.964010679999999</v>
      </c>
      <c r="AZ2771" t="s">
        <v>62</v>
      </c>
      <c r="BA2771">
        <v>1084</v>
      </c>
      <c r="BB2771" t="s">
        <v>63</v>
      </c>
    </row>
    <row r="2772" spans="1:54" x14ac:dyDescent="0.25">
      <c r="A2772" s="1">
        <v>45200</v>
      </c>
      <c r="B2772">
        <v>280895</v>
      </c>
      <c r="C2772" t="s">
        <v>14649</v>
      </c>
      <c r="D2772">
        <v>4400</v>
      </c>
      <c r="E2772" t="s">
        <v>10593</v>
      </c>
      <c r="F2772" t="s">
        <v>14650</v>
      </c>
      <c r="G2772">
        <v>44053128</v>
      </c>
      <c r="H2772">
        <v>1022084077</v>
      </c>
      <c r="I2772" t="s">
        <v>54556</v>
      </c>
      <c r="K2772" t="s">
        <v>1807</v>
      </c>
      <c r="L2772" t="s">
        <v>14651</v>
      </c>
      <c r="M2772">
        <v>762</v>
      </c>
      <c r="N2772">
        <v>22</v>
      </c>
      <c r="R2772" s="1">
        <v>43791</v>
      </c>
      <c r="S2772" t="s">
        <v>56</v>
      </c>
      <c r="W2772">
        <v>4</v>
      </c>
      <c r="X2772" t="s">
        <v>725</v>
      </c>
      <c r="Y2772">
        <v>1</v>
      </c>
      <c r="Z2772" t="s">
        <v>46545</v>
      </c>
      <c r="AB2772">
        <v>201701</v>
      </c>
      <c r="AC2772">
        <v>242</v>
      </c>
      <c r="AD2772" t="s">
        <v>1687</v>
      </c>
      <c r="AE2772">
        <v>1071</v>
      </c>
      <c r="AF2772" t="s">
        <v>1688</v>
      </c>
      <c r="AG2772">
        <v>1</v>
      </c>
      <c r="AH2772" t="s">
        <v>44482</v>
      </c>
      <c r="AI2772">
        <v>99</v>
      </c>
      <c r="AJ2772" t="s">
        <v>54511</v>
      </c>
      <c r="AK2772">
        <v>326</v>
      </c>
      <c r="AL2772" t="s">
        <v>10597</v>
      </c>
      <c r="AP2772">
        <v>265416</v>
      </c>
      <c r="AQ2772" t="s">
        <v>1809</v>
      </c>
      <c r="AR2772" t="s">
        <v>1810</v>
      </c>
      <c r="AS2772">
        <v>2</v>
      </c>
      <c r="AT2772" t="s">
        <v>1413</v>
      </c>
      <c r="AU2772" t="s">
        <v>14652</v>
      </c>
      <c r="AX2772">
        <v>55.682437540000002</v>
      </c>
      <c r="AY2772">
        <v>11.079666830000001</v>
      </c>
      <c r="AZ2772" t="s">
        <v>62</v>
      </c>
      <c r="BA2772">
        <v>1085</v>
      </c>
      <c r="BB2772" t="s">
        <v>44618</v>
      </c>
    </row>
    <row r="2773" spans="1:54" x14ac:dyDescent="0.25">
      <c r="A2773" s="1">
        <v>45200</v>
      </c>
      <c r="B2773">
        <v>280896</v>
      </c>
      <c r="C2773" t="s">
        <v>14653</v>
      </c>
      <c r="D2773">
        <v>1358</v>
      </c>
      <c r="E2773" t="s">
        <v>46546</v>
      </c>
      <c r="F2773" t="s">
        <v>53237</v>
      </c>
      <c r="G2773">
        <v>60798419</v>
      </c>
      <c r="H2773">
        <v>1003400783</v>
      </c>
      <c r="I2773" t="s">
        <v>48599</v>
      </c>
      <c r="K2773" t="s">
        <v>1721</v>
      </c>
      <c r="L2773" t="s">
        <v>46789</v>
      </c>
      <c r="M2773">
        <v>5220</v>
      </c>
      <c r="N2773">
        <v>34</v>
      </c>
      <c r="R2773" s="1">
        <v>44748</v>
      </c>
      <c r="S2773" t="s">
        <v>56</v>
      </c>
      <c r="V2773" s="1">
        <v>44743</v>
      </c>
      <c r="W2773">
        <v>4</v>
      </c>
      <c r="X2773" t="s">
        <v>725</v>
      </c>
      <c r="Y2773">
        <v>1</v>
      </c>
      <c r="Z2773" t="s">
        <v>46545</v>
      </c>
      <c r="AB2773">
        <v>201701</v>
      </c>
      <c r="AC2773">
        <v>241</v>
      </c>
      <c r="AD2773" t="s">
        <v>1722</v>
      </c>
      <c r="AE2773">
        <v>1071</v>
      </c>
      <c r="AF2773" t="s">
        <v>1688</v>
      </c>
      <c r="AG2773">
        <v>3</v>
      </c>
      <c r="AH2773" t="s">
        <v>81</v>
      </c>
      <c r="AI2773">
        <v>99</v>
      </c>
      <c r="AJ2773" t="s">
        <v>54511</v>
      </c>
      <c r="AK2773">
        <v>101</v>
      </c>
      <c r="AL2773" t="s">
        <v>46544</v>
      </c>
      <c r="AM2773">
        <v>2</v>
      </c>
      <c r="AN2773" t="s">
        <v>119</v>
      </c>
      <c r="AO2773">
        <v>101497</v>
      </c>
      <c r="AP2773">
        <v>101497</v>
      </c>
      <c r="AQ2773" t="s">
        <v>13667</v>
      </c>
      <c r="AR2773" t="s">
        <v>14654</v>
      </c>
      <c r="AS2773">
        <v>2</v>
      </c>
      <c r="AT2773" t="s">
        <v>1413</v>
      </c>
      <c r="AU2773" t="s">
        <v>46550</v>
      </c>
      <c r="AX2773">
        <v>55.680768819999997</v>
      </c>
      <c r="AY2773">
        <v>12.568836360000001</v>
      </c>
      <c r="AZ2773" t="s">
        <v>62</v>
      </c>
      <c r="BA2773">
        <v>1084</v>
      </c>
      <c r="BB2773" t="s">
        <v>63</v>
      </c>
    </row>
    <row r="2774" spans="1:54" x14ac:dyDescent="0.25">
      <c r="A2774" s="1">
        <v>45200</v>
      </c>
      <c r="B2774">
        <v>280897</v>
      </c>
      <c r="C2774" t="s">
        <v>14655</v>
      </c>
      <c r="D2774">
        <v>9000</v>
      </c>
      <c r="E2774" t="s">
        <v>10638</v>
      </c>
      <c r="F2774" t="s">
        <v>53238</v>
      </c>
      <c r="G2774">
        <v>19366316</v>
      </c>
      <c r="H2774">
        <v>1003402336</v>
      </c>
      <c r="I2774" t="s">
        <v>14656</v>
      </c>
      <c r="K2774" t="s">
        <v>14657</v>
      </c>
      <c r="L2774" t="s">
        <v>48600</v>
      </c>
      <c r="M2774">
        <v>8670</v>
      </c>
      <c r="N2774">
        <v>1</v>
      </c>
      <c r="R2774" s="1">
        <v>44453</v>
      </c>
      <c r="S2774" t="s">
        <v>56</v>
      </c>
      <c r="V2774" s="1">
        <v>44440</v>
      </c>
      <c r="W2774">
        <v>4</v>
      </c>
      <c r="X2774" t="s">
        <v>725</v>
      </c>
      <c r="Y2774">
        <v>1</v>
      </c>
      <c r="Z2774" t="s">
        <v>46545</v>
      </c>
      <c r="AB2774">
        <v>201701</v>
      </c>
      <c r="AC2774">
        <v>241</v>
      </c>
      <c r="AD2774" t="s">
        <v>1722</v>
      </c>
      <c r="AE2774">
        <v>1071</v>
      </c>
      <c r="AF2774" t="s">
        <v>1688</v>
      </c>
      <c r="AG2774">
        <v>3</v>
      </c>
      <c r="AH2774" t="s">
        <v>81</v>
      </c>
      <c r="AI2774">
        <v>99</v>
      </c>
      <c r="AJ2774" t="s">
        <v>54511</v>
      </c>
      <c r="AK2774">
        <v>851</v>
      </c>
      <c r="AL2774" t="s">
        <v>2847</v>
      </c>
      <c r="AM2774">
        <v>2</v>
      </c>
      <c r="AN2774" t="s">
        <v>119</v>
      </c>
      <c r="AO2774">
        <v>851402</v>
      </c>
      <c r="AP2774">
        <v>851402</v>
      </c>
      <c r="AQ2774" t="s">
        <v>14658</v>
      </c>
      <c r="AR2774" t="s">
        <v>14659</v>
      </c>
      <c r="AS2774">
        <v>2</v>
      </c>
      <c r="AT2774" t="s">
        <v>1413</v>
      </c>
      <c r="AU2774" t="s">
        <v>48601</v>
      </c>
      <c r="AX2774">
        <v>57.041499709999997</v>
      </c>
      <c r="AY2774">
        <v>9.9440464500000001</v>
      </c>
      <c r="AZ2774" t="s">
        <v>62</v>
      </c>
      <c r="BA2774">
        <v>1081</v>
      </c>
      <c r="BB2774" t="s">
        <v>1844</v>
      </c>
    </row>
    <row r="2775" spans="1:54" x14ac:dyDescent="0.25">
      <c r="A2775" s="1">
        <v>45200</v>
      </c>
      <c r="B2775">
        <v>280898</v>
      </c>
      <c r="C2775" t="s">
        <v>48602</v>
      </c>
      <c r="D2775">
        <v>4780</v>
      </c>
      <c r="E2775" t="s">
        <v>12027</v>
      </c>
      <c r="F2775" t="s">
        <v>48603</v>
      </c>
      <c r="G2775">
        <v>37407623</v>
      </c>
      <c r="H2775">
        <v>1021116064</v>
      </c>
      <c r="I2775" t="s">
        <v>48604</v>
      </c>
      <c r="K2775" t="s">
        <v>14660</v>
      </c>
      <c r="L2775" t="s">
        <v>14661</v>
      </c>
      <c r="M2775">
        <v>1444</v>
      </c>
      <c r="N2775">
        <v>4</v>
      </c>
      <c r="R2775" s="1">
        <v>43578</v>
      </c>
      <c r="S2775" t="s">
        <v>56</v>
      </c>
      <c r="W2775">
        <v>5</v>
      </c>
      <c r="X2775" t="s">
        <v>557</v>
      </c>
      <c r="Y2775">
        <v>7</v>
      </c>
      <c r="Z2775" t="s">
        <v>1499</v>
      </c>
      <c r="AB2775">
        <v>201701</v>
      </c>
      <c r="AC2775">
        <v>141</v>
      </c>
      <c r="AD2775" t="s">
        <v>46688</v>
      </c>
      <c r="AE2775">
        <v>1022</v>
      </c>
      <c r="AF2775" t="s">
        <v>46688</v>
      </c>
      <c r="AG2775">
        <v>1</v>
      </c>
      <c r="AH2775" t="s">
        <v>44482</v>
      </c>
      <c r="AI2775">
        <v>99</v>
      </c>
      <c r="AJ2775" t="s">
        <v>54511</v>
      </c>
      <c r="AK2775">
        <v>390</v>
      </c>
      <c r="AL2775" t="s">
        <v>11069</v>
      </c>
      <c r="AQ2775" t="s">
        <v>14662</v>
      </c>
      <c r="AR2775" t="s">
        <v>14663</v>
      </c>
      <c r="AS2775">
        <v>0</v>
      </c>
      <c r="AT2775" t="s">
        <v>61</v>
      </c>
      <c r="AU2775" t="s">
        <v>7274</v>
      </c>
      <c r="AX2775">
        <v>54.986845420000002</v>
      </c>
      <c r="AY2775">
        <v>12.28667671</v>
      </c>
      <c r="AZ2775" t="s">
        <v>62</v>
      </c>
      <c r="BA2775">
        <v>1085</v>
      </c>
      <c r="BB2775" t="s">
        <v>44618</v>
      </c>
    </row>
    <row r="2776" spans="1:54" x14ac:dyDescent="0.25">
      <c r="A2776" s="1">
        <v>45200</v>
      </c>
      <c r="B2776">
        <v>280899</v>
      </c>
      <c r="C2776" t="s">
        <v>45249</v>
      </c>
      <c r="D2776">
        <v>2625</v>
      </c>
      <c r="E2776" t="s">
        <v>44705</v>
      </c>
      <c r="F2776" t="s">
        <v>45249</v>
      </c>
      <c r="G2776">
        <v>11931316</v>
      </c>
      <c r="H2776">
        <v>1009999678</v>
      </c>
      <c r="I2776" t="s">
        <v>14664</v>
      </c>
      <c r="K2776" t="s">
        <v>6448</v>
      </c>
      <c r="L2776" t="s">
        <v>48605</v>
      </c>
      <c r="M2776">
        <v>3900</v>
      </c>
      <c r="N2776">
        <v>51</v>
      </c>
      <c r="R2776" s="1">
        <v>45048</v>
      </c>
      <c r="S2776" t="s">
        <v>56</v>
      </c>
      <c r="T2776">
        <v>187</v>
      </c>
      <c r="U2776" t="s">
        <v>44706</v>
      </c>
      <c r="V2776" s="1">
        <v>44682</v>
      </c>
      <c r="W2776">
        <v>2</v>
      </c>
      <c r="X2776" t="s">
        <v>57</v>
      </c>
      <c r="Y2776">
        <v>1</v>
      </c>
      <c r="Z2776" t="s">
        <v>46545</v>
      </c>
      <c r="AB2776">
        <v>201701</v>
      </c>
      <c r="AC2776">
        <v>149</v>
      </c>
      <c r="AD2776" t="s">
        <v>1085</v>
      </c>
      <c r="AE2776">
        <v>1026</v>
      </c>
      <c r="AF2776" t="s">
        <v>44530</v>
      </c>
      <c r="AG2776">
        <v>3</v>
      </c>
      <c r="AH2776" t="s">
        <v>81</v>
      </c>
      <c r="AI2776">
        <v>99</v>
      </c>
      <c r="AJ2776" t="s">
        <v>54511</v>
      </c>
      <c r="AK2776">
        <v>187</v>
      </c>
      <c r="AL2776" t="s">
        <v>44706</v>
      </c>
      <c r="AQ2776" t="s">
        <v>14665</v>
      </c>
      <c r="AS2776">
        <v>0</v>
      </c>
      <c r="AT2776" t="s">
        <v>61</v>
      </c>
      <c r="AU2776" t="s">
        <v>48606</v>
      </c>
      <c r="AZ2776" t="s">
        <v>62</v>
      </c>
      <c r="BA2776">
        <v>1084</v>
      </c>
      <c r="BB2776" t="s">
        <v>63</v>
      </c>
    </row>
    <row r="2777" spans="1:54" x14ac:dyDescent="0.25">
      <c r="A2777" s="1">
        <v>45200</v>
      </c>
      <c r="B2777">
        <v>280900</v>
      </c>
      <c r="C2777" t="s">
        <v>14666</v>
      </c>
      <c r="D2777">
        <v>2670</v>
      </c>
      <c r="E2777" t="s">
        <v>8665</v>
      </c>
      <c r="F2777" t="s">
        <v>14666</v>
      </c>
      <c r="G2777">
        <v>44023911</v>
      </c>
      <c r="H2777">
        <v>1013142919</v>
      </c>
      <c r="I2777" t="s">
        <v>14667</v>
      </c>
      <c r="K2777" t="s">
        <v>8827</v>
      </c>
      <c r="L2777" t="s">
        <v>8828</v>
      </c>
      <c r="M2777">
        <v>3080</v>
      </c>
      <c r="N2777">
        <v>11</v>
      </c>
      <c r="R2777" s="1">
        <v>43791</v>
      </c>
      <c r="S2777" t="s">
        <v>56</v>
      </c>
      <c r="T2777">
        <v>253</v>
      </c>
      <c r="U2777" t="s">
        <v>8664</v>
      </c>
      <c r="W2777">
        <v>2</v>
      </c>
      <c r="X2777" t="s">
        <v>57</v>
      </c>
      <c r="Y2777">
        <v>1</v>
      </c>
      <c r="Z2777" t="s">
        <v>46545</v>
      </c>
      <c r="AB2777">
        <v>201701</v>
      </c>
      <c r="AC2777">
        <v>149</v>
      </c>
      <c r="AD2777" t="s">
        <v>1085</v>
      </c>
      <c r="AE2777">
        <v>1026</v>
      </c>
      <c r="AF2777" t="s">
        <v>44530</v>
      </c>
      <c r="AG2777">
        <v>1</v>
      </c>
      <c r="AH2777" t="s">
        <v>44482</v>
      </c>
      <c r="AI2777">
        <v>99</v>
      </c>
      <c r="AJ2777" t="s">
        <v>54511</v>
      </c>
      <c r="AK2777">
        <v>253</v>
      </c>
      <c r="AL2777" t="s">
        <v>8664</v>
      </c>
      <c r="AQ2777" t="s">
        <v>14668</v>
      </c>
      <c r="AR2777" t="s">
        <v>14669</v>
      </c>
      <c r="AS2777">
        <v>0</v>
      </c>
      <c r="AT2777" t="s">
        <v>61</v>
      </c>
      <c r="AU2777" t="s">
        <v>8758</v>
      </c>
      <c r="AX2777">
        <v>55.601473159999998</v>
      </c>
      <c r="AY2777">
        <v>12.331733740000001</v>
      </c>
      <c r="AZ2777" t="s">
        <v>62</v>
      </c>
      <c r="BA2777">
        <v>1085</v>
      </c>
      <c r="BB2777" t="s">
        <v>44618</v>
      </c>
    </row>
    <row r="2778" spans="1:54" x14ac:dyDescent="0.25">
      <c r="A2778" s="1">
        <v>45200</v>
      </c>
      <c r="B2778">
        <v>280901</v>
      </c>
      <c r="C2778" t="s">
        <v>14670</v>
      </c>
      <c r="D2778">
        <v>4180</v>
      </c>
      <c r="E2778" t="s">
        <v>46872</v>
      </c>
      <c r="F2778" t="s">
        <v>14670</v>
      </c>
      <c r="G2778">
        <v>11565603</v>
      </c>
      <c r="H2778">
        <v>1000257232</v>
      </c>
      <c r="I2778" t="s">
        <v>14671</v>
      </c>
      <c r="K2778" t="s">
        <v>14672</v>
      </c>
      <c r="L2778" t="s">
        <v>45250</v>
      </c>
      <c r="M2778">
        <v>565</v>
      </c>
      <c r="N2778" t="s">
        <v>2667</v>
      </c>
      <c r="R2778" s="1">
        <v>43074</v>
      </c>
      <c r="S2778" t="s">
        <v>56</v>
      </c>
      <c r="W2778">
        <v>6</v>
      </c>
      <c r="X2778" t="s">
        <v>1289</v>
      </c>
      <c r="Y2778">
        <v>1</v>
      </c>
      <c r="Z2778" t="s">
        <v>46545</v>
      </c>
      <c r="AB2778">
        <v>201702</v>
      </c>
      <c r="AC2778">
        <v>149</v>
      </c>
      <c r="AD2778" t="s">
        <v>1085</v>
      </c>
      <c r="AE2778">
        <v>1026</v>
      </c>
      <c r="AF2778" t="s">
        <v>44530</v>
      </c>
      <c r="AG2778">
        <v>1</v>
      </c>
      <c r="AH2778" t="s">
        <v>44482</v>
      </c>
      <c r="AI2778">
        <v>99</v>
      </c>
      <c r="AJ2778" t="s">
        <v>54511</v>
      </c>
      <c r="AK2778">
        <v>340</v>
      </c>
      <c r="AL2778" t="s">
        <v>46873</v>
      </c>
      <c r="AQ2778" t="s">
        <v>14673</v>
      </c>
      <c r="AR2778" t="s">
        <v>14674</v>
      </c>
      <c r="AS2778">
        <v>0</v>
      </c>
      <c r="AT2778" t="s">
        <v>61</v>
      </c>
      <c r="AU2778" t="s">
        <v>45134</v>
      </c>
      <c r="AX2778">
        <v>55.388973409999998</v>
      </c>
      <c r="AY2778">
        <v>11.643195370000001</v>
      </c>
      <c r="AZ2778" t="s">
        <v>62</v>
      </c>
      <c r="BA2778">
        <v>1085</v>
      </c>
      <c r="BB2778" t="s">
        <v>44618</v>
      </c>
    </row>
    <row r="2779" spans="1:54" x14ac:dyDescent="0.25">
      <c r="A2779" s="1">
        <v>45200</v>
      </c>
      <c r="B2779">
        <v>280902</v>
      </c>
      <c r="C2779" t="s">
        <v>53239</v>
      </c>
      <c r="D2779">
        <v>4540</v>
      </c>
      <c r="E2779" t="s">
        <v>53173</v>
      </c>
      <c r="F2779" t="s">
        <v>53240</v>
      </c>
      <c r="G2779">
        <v>10095794</v>
      </c>
      <c r="H2779">
        <v>1022176451</v>
      </c>
      <c r="I2779" t="s">
        <v>48210</v>
      </c>
      <c r="K2779" t="s">
        <v>11641</v>
      </c>
      <c r="L2779" t="s">
        <v>53175</v>
      </c>
      <c r="M2779">
        <v>1936</v>
      </c>
      <c r="N2779">
        <v>75</v>
      </c>
      <c r="R2779" s="1">
        <v>44580</v>
      </c>
      <c r="S2779" t="s">
        <v>56</v>
      </c>
      <c r="W2779">
        <v>4</v>
      </c>
      <c r="X2779" t="s">
        <v>725</v>
      </c>
      <c r="Y2779">
        <v>1</v>
      </c>
      <c r="Z2779" t="s">
        <v>46545</v>
      </c>
      <c r="AB2779">
        <v>201702</v>
      </c>
      <c r="AC2779">
        <v>240</v>
      </c>
      <c r="AD2779" t="s">
        <v>2530</v>
      </c>
      <c r="AE2779">
        <v>1071</v>
      </c>
      <c r="AF2779" t="s">
        <v>1688</v>
      </c>
      <c r="AG2779">
        <v>1</v>
      </c>
      <c r="AH2779" t="s">
        <v>44482</v>
      </c>
      <c r="AI2779">
        <v>99</v>
      </c>
      <c r="AJ2779" t="s">
        <v>54511</v>
      </c>
      <c r="AK2779">
        <v>306</v>
      </c>
      <c r="AL2779" t="s">
        <v>10308</v>
      </c>
      <c r="AP2779">
        <v>315412</v>
      </c>
      <c r="AQ2779" t="s">
        <v>11642</v>
      </c>
      <c r="AR2779" t="s">
        <v>11643</v>
      </c>
      <c r="AS2779">
        <v>2</v>
      </c>
      <c r="AT2779" t="s">
        <v>1413</v>
      </c>
      <c r="AU2779" t="s">
        <v>52939</v>
      </c>
      <c r="AX2779">
        <v>55.792517279999998</v>
      </c>
      <c r="AY2779">
        <v>11.46133114</v>
      </c>
      <c r="AZ2779" t="s">
        <v>62</v>
      </c>
      <c r="BA2779">
        <v>1085</v>
      </c>
      <c r="BB2779" t="s">
        <v>44618</v>
      </c>
    </row>
    <row r="2780" spans="1:54" x14ac:dyDescent="0.25">
      <c r="A2780" s="1">
        <v>45200</v>
      </c>
      <c r="B2780">
        <v>280903</v>
      </c>
      <c r="C2780" t="s">
        <v>14675</v>
      </c>
      <c r="D2780">
        <v>2200</v>
      </c>
      <c r="E2780" t="s">
        <v>46555</v>
      </c>
      <c r="F2780" t="s">
        <v>14676</v>
      </c>
      <c r="G2780">
        <v>44053128</v>
      </c>
      <c r="H2780">
        <v>1022164860</v>
      </c>
      <c r="I2780" t="s">
        <v>54556</v>
      </c>
      <c r="K2780" t="s">
        <v>1807</v>
      </c>
      <c r="L2780" t="s">
        <v>14677</v>
      </c>
      <c r="M2780">
        <v>7484</v>
      </c>
      <c r="N2780" t="s">
        <v>14678</v>
      </c>
      <c r="R2780" s="1">
        <v>43791</v>
      </c>
      <c r="S2780" t="s">
        <v>56</v>
      </c>
      <c r="W2780">
        <v>4</v>
      </c>
      <c r="X2780" t="s">
        <v>725</v>
      </c>
      <c r="Y2780">
        <v>1</v>
      </c>
      <c r="Z2780" t="s">
        <v>46545</v>
      </c>
      <c r="AB2780">
        <v>201702</v>
      </c>
      <c r="AC2780">
        <v>242</v>
      </c>
      <c r="AD2780" t="s">
        <v>1687</v>
      </c>
      <c r="AE2780">
        <v>1071</v>
      </c>
      <c r="AF2780" t="s">
        <v>1688</v>
      </c>
      <c r="AG2780">
        <v>1</v>
      </c>
      <c r="AH2780" t="s">
        <v>44482</v>
      </c>
      <c r="AI2780">
        <v>99</v>
      </c>
      <c r="AJ2780" t="s">
        <v>54511</v>
      </c>
      <c r="AK2780">
        <v>101</v>
      </c>
      <c r="AL2780" t="s">
        <v>46544</v>
      </c>
      <c r="AP2780">
        <v>265416</v>
      </c>
      <c r="AQ2780" t="s">
        <v>1809</v>
      </c>
      <c r="AR2780" t="s">
        <v>1810</v>
      </c>
      <c r="AS2780">
        <v>2</v>
      </c>
      <c r="AT2780" t="s">
        <v>1413</v>
      </c>
      <c r="AU2780" t="s">
        <v>756</v>
      </c>
      <c r="AX2780">
        <v>55.705043269999997</v>
      </c>
      <c r="AY2780">
        <v>12.55303243</v>
      </c>
      <c r="AZ2780" t="s">
        <v>62</v>
      </c>
      <c r="BA2780">
        <v>1084</v>
      </c>
      <c r="BB2780" t="s">
        <v>63</v>
      </c>
    </row>
    <row r="2781" spans="1:54" x14ac:dyDescent="0.25">
      <c r="A2781" s="1">
        <v>45200</v>
      </c>
      <c r="B2781">
        <v>280904</v>
      </c>
      <c r="C2781" t="s">
        <v>14679</v>
      </c>
      <c r="D2781">
        <v>2800</v>
      </c>
      <c r="E2781" t="s">
        <v>1730</v>
      </c>
      <c r="F2781" t="s">
        <v>14680</v>
      </c>
      <c r="G2781">
        <v>30060946</v>
      </c>
      <c r="H2781">
        <v>1003403265</v>
      </c>
      <c r="I2781" t="s">
        <v>48607</v>
      </c>
      <c r="K2781" t="s">
        <v>14463</v>
      </c>
      <c r="L2781" t="s">
        <v>48608</v>
      </c>
      <c r="M2781">
        <v>790</v>
      </c>
      <c r="N2781">
        <v>221</v>
      </c>
      <c r="R2781" s="1">
        <v>43791</v>
      </c>
      <c r="S2781" t="s">
        <v>56</v>
      </c>
      <c r="W2781">
        <v>4</v>
      </c>
      <c r="X2781" t="s">
        <v>725</v>
      </c>
      <c r="Y2781">
        <v>4</v>
      </c>
      <c r="Z2781" t="s">
        <v>1324</v>
      </c>
      <c r="AB2781">
        <v>201702</v>
      </c>
      <c r="AC2781">
        <v>301</v>
      </c>
      <c r="AD2781" t="s">
        <v>1853</v>
      </c>
      <c r="AE2781">
        <v>1133</v>
      </c>
      <c r="AF2781" t="s">
        <v>14016</v>
      </c>
      <c r="AG2781">
        <v>1</v>
      </c>
      <c r="AH2781" t="s">
        <v>44482</v>
      </c>
      <c r="AI2781">
        <v>99</v>
      </c>
      <c r="AJ2781" t="s">
        <v>54511</v>
      </c>
      <c r="AK2781">
        <v>173</v>
      </c>
      <c r="AL2781" t="s">
        <v>44561</v>
      </c>
      <c r="AP2781">
        <v>173405</v>
      </c>
      <c r="AQ2781" t="s">
        <v>14465</v>
      </c>
      <c r="AS2781">
        <v>2</v>
      </c>
      <c r="AT2781" t="s">
        <v>1413</v>
      </c>
      <c r="AU2781" t="s">
        <v>48571</v>
      </c>
      <c r="AX2781">
        <v>55.787982589999999</v>
      </c>
      <c r="AY2781">
        <v>12.52110463</v>
      </c>
      <c r="AZ2781" t="s">
        <v>62</v>
      </c>
      <c r="BA2781">
        <v>1084</v>
      </c>
      <c r="BB2781" t="s">
        <v>63</v>
      </c>
    </row>
    <row r="2782" spans="1:54" x14ac:dyDescent="0.25">
      <c r="A2782" s="1">
        <v>45200</v>
      </c>
      <c r="B2782">
        <v>280905</v>
      </c>
      <c r="C2782" t="s">
        <v>14681</v>
      </c>
      <c r="D2782">
        <v>6705</v>
      </c>
      <c r="E2782" t="s">
        <v>54674</v>
      </c>
      <c r="F2782" t="s">
        <v>14682</v>
      </c>
      <c r="G2782">
        <v>59603914</v>
      </c>
      <c r="H2782">
        <v>1022164097</v>
      </c>
      <c r="I2782" t="s">
        <v>14683</v>
      </c>
      <c r="K2782" t="s">
        <v>14684</v>
      </c>
      <c r="L2782" t="s">
        <v>14685</v>
      </c>
      <c r="M2782">
        <v>3127</v>
      </c>
      <c r="N2782">
        <v>5</v>
      </c>
      <c r="R2782" s="1">
        <v>43733</v>
      </c>
      <c r="S2782" t="s">
        <v>56</v>
      </c>
      <c r="W2782">
        <v>0</v>
      </c>
      <c r="X2782" t="s">
        <v>1252</v>
      </c>
      <c r="Y2782">
        <v>8</v>
      </c>
      <c r="Z2782" t="s">
        <v>44534</v>
      </c>
      <c r="AB2782">
        <v>201702</v>
      </c>
      <c r="AC2782">
        <v>127</v>
      </c>
      <c r="AD2782" t="s">
        <v>1237</v>
      </c>
      <c r="AE2782">
        <v>1052</v>
      </c>
      <c r="AF2782" t="s">
        <v>1237</v>
      </c>
      <c r="AG2782">
        <v>1</v>
      </c>
      <c r="AH2782" t="s">
        <v>44482</v>
      </c>
      <c r="AI2782">
        <v>99</v>
      </c>
      <c r="AJ2782" t="s">
        <v>54511</v>
      </c>
      <c r="AK2782">
        <v>561</v>
      </c>
      <c r="AL2782" t="s">
        <v>10323</v>
      </c>
      <c r="AQ2782" t="s">
        <v>14686</v>
      </c>
      <c r="AS2782">
        <v>0</v>
      </c>
      <c r="AT2782" t="s">
        <v>61</v>
      </c>
      <c r="AU2782" t="s">
        <v>14687</v>
      </c>
      <c r="AX2782">
        <v>55.485487310000003</v>
      </c>
      <c r="AY2782">
        <v>8.4973214499999994</v>
      </c>
      <c r="AZ2782" t="s">
        <v>62</v>
      </c>
      <c r="BA2782">
        <v>1083</v>
      </c>
      <c r="BB2782" t="s">
        <v>2861</v>
      </c>
    </row>
    <row r="2783" spans="1:54" x14ac:dyDescent="0.25">
      <c r="A2783" s="1">
        <v>45200</v>
      </c>
      <c r="B2783">
        <v>280906</v>
      </c>
      <c r="C2783" t="s">
        <v>45251</v>
      </c>
      <c r="D2783">
        <v>4300</v>
      </c>
      <c r="E2783" t="s">
        <v>45009</v>
      </c>
      <c r="F2783" t="s">
        <v>45251</v>
      </c>
      <c r="G2783">
        <v>29189447</v>
      </c>
      <c r="H2783">
        <v>1016866926</v>
      </c>
      <c r="I2783" t="s">
        <v>14688</v>
      </c>
      <c r="K2783" t="s">
        <v>14689</v>
      </c>
      <c r="L2783" t="s">
        <v>14690</v>
      </c>
      <c r="M2783">
        <v>1347</v>
      </c>
      <c r="N2783">
        <v>2</v>
      </c>
      <c r="R2783" s="1">
        <v>43822</v>
      </c>
      <c r="S2783" t="s">
        <v>56</v>
      </c>
      <c r="T2783">
        <v>316</v>
      </c>
      <c r="U2783" t="s">
        <v>45011</v>
      </c>
      <c r="V2783" s="1">
        <v>43830</v>
      </c>
      <c r="W2783">
        <v>2</v>
      </c>
      <c r="X2783" t="s">
        <v>57</v>
      </c>
      <c r="Y2783">
        <v>1</v>
      </c>
      <c r="Z2783" t="s">
        <v>46545</v>
      </c>
      <c r="AB2783">
        <v>201702</v>
      </c>
      <c r="AC2783">
        <v>933</v>
      </c>
      <c r="AD2783" t="s">
        <v>1334</v>
      </c>
      <c r="AE2783">
        <v>2024</v>
      </c>
      <c r="AF2783" t="s">
        <v>1334</v>
      </c>
      <c r="AG2783">
        <v>3</v>
      </c>
      <c r="AH2783" t="s">
        <v>81</v>
      </c>
      <c r="AI2783">
        <v>99</v>
      </c>
      <c r="AJ2783" t="s">
        <v>54511</v>
      </c>
      <c r="AK2783">
        <v>316</v>
      </c>
      <c r="AL2783" t="s">
        <v>45011</v>
      </c>
      <c r="AQ2783" t="s">
        <v>14691</v>
      </c>
      <c r="AR2783" t="s">
        <v>45252</v>
      </c>
      <c r="AS2783">
        <v>0</v>
      </c>
      <c r="AT2783" t="s">
        <v>61</v>
      </c>
      <c r="AU2783" t="s">
        <v>14692</v>
      </c>
      <c r="AX2783">
        <v>55.708479250000003</v>
      </c>
      <c r="AY2783">
        <v>11.730541860000001</v>
      </c>
      <c r="AZ2783" t="s">
        <v>62</v>
      </c>
      <c r="BA2783">
        <v>1085</v>
      </c>
      <c r="BB2783" t="s">
        <v>44618</v>
      </c>
    </row>
    <row r="2784" spans="1:54" x14ac:dyDescent="0.25">
      <c r="A2784" s="1">
        <v>45200</v>
      </c>
      <c r="B2784">
        <v>280907</v>
      </c>
      <c r="C2784" t="s">
        <v>14693</v>
      </c>
      <c r="D2784">
        <v>2800</v>
      </c>
      <c r="E2784" t="s">
        <v>1730</v>
      </c>
      <c r="F2784" t="s">
        <v>14694</v>
      </c>
      <c r="G2784">
        <v>30060946</v>
      </c>
      <c r="H2784">
        <v>1003403265</v>
      </c>
      <c r="I2784" t="s">
        <v>14695</v>
      </c>
      <c r="K2784" t="s">
        <v>14696</v>
      </c>
      <c r="L2784" t="s">
        <v>14697</v>
      </c>
      <c r="M2784">
        <v>4001</v>
      </c>
      <c r="N2784">
        <v>208</v>
      </c>
      <c r="R2784" s="1">
        <v>44243</v>
      </c>
      <c r="S2784" t="s">
        <v>56</v>
      </c>
      <c r="W2784">
        <v>4</v>
      </c>
      <c r="X2784" t="s">
        <v>725</v>
      </c>
      <c r="Y2784">
        <v>4</v>
      </c>
      <c r="Z2784" t="s">
        <v>1324</v>
      </c>
      <c r="AB2784">
        <v>201702</v>
      </c>
      <c r="AC2784">
        <v>301</v>
      </c>
      <c r="AD2784" t="s">
        <v>1853</v>
      </c>
      <c r="AE2784">
        <v>1133</v>
      </c>
      <c r="AF2784" t="s">
        <v>14016</v>
      </c>
      <c r="AG2784">
        <v>1</v>
      </c>
      <c r="AH2784" t="s">
        <v>44482</v>
      </c>
      <c r="AI2784">
        <v>99</v>
      </c>
      <c r="AJ2784" t="s">
        <v>54511</v>
      </c>
      <c r="AK2784">
        <v>173</v>
      </c>
      <c r="AL2784" t="s">
        <v>44561</v>
      </c>
      <c r="AP2784">
        <v>173405</v>
      </c>
      <c r="AQ2784" t="s">
        <v>14698</v>
      </c>
      <c r="AR2784" t="s">
        <v>14699</v>
      </c>
      <c r="AS2784">
        <v>2</v>
      </c>
      <c r="AT2784" t="s">
        <v>1413</v>
      </c>
      <c r="AU2784" t="s">
        <v>14466</v>
      </c>
      <c r="AV2784" t="s">
        <v>14467</v>
      </c>
      <c r="AX2784">
        <v>55.787546689999999</v>
      </c>
      <c r="AY2784">
        <v>12.518274590000001</v>
      </c>
      <c r="AZ2784" t="s">
        <v>62</v>
      </c>
      <c r="BA2784">
        <v>1084</v>
      </c>
      <c r="BB2784" t="s">
        <v>63</v>
      </c>
    </row>
    <row r="2785" spans="1:54" x14ac:dyDescent="0.25">
      <c r="A2785" s="1">
        <v>45200</v>
      </c>
      <c r="B2785">
        <v>280908</v>
      </c>
      <c r="C2785" t="s">
        <v>14700</v>
      </c>
      <c r="D2785">
        <v>4500</v>
      </c>
      <c r="E2785" t="s">
        <v>48061</v>
      </c>
      <c r="F2785" t="s">
        <v>14700</v>
      </c>
      <c r="G2785">
        <v>29188459</v>
      </c>
      <c r="H2785">
        <v>1003294980</v>
      </c>
      <c r="I2785" t="s">
        <v>14701</v>
      </c>
      <c r="K2785" t="s">
        <v>13147</v>
      </c>
      <c r="L2785" t="s">
        <v>13148</v>
      </c>
      <c r="M2785">
        <v>2710</v>
      </c>
      <c r="N2785">
        <v>8</v>
      </c>
      <c r="R2785" s="1">
        <v>43840</v>
      </c>
      <c r="S2785" t="s">
        <v>56</v>
      </c>
      <c r="T2785">
        <v>306</v>
      </c>
      <c r="U2785" t="s">
        <v>10308</v>
      </c>
      <c r="V2785" s="1">
        <v>43830</v>
      </c>
      <c r="W2785">
        <v>2</v>
      </c>
      <c r="X2785" t="s">
        <v>57</v>
      </c>
      <c r="Y2785">
        <v>1</v>
      </c>
      <c r="Z2785" t="s">
        <v>46545</v>
      </c>
      <c r="AB2785">
        <v>201702</v>
      </c>
      <c r="AC2785">
        <v>933</v>
      </c>
      <c r="AD2785" t="s">
        <v>1334</v>
      </c>
      <c r="AE2785">
        <v>2024</v>
      </c>
      <c r="AF2785" t="s">
        <v>1334</v>
      </c>
      <c r="AG2785">
        <v>3</v>
      </c>
      <c r="AH2785" t="s">
        <v>81</v>
      </c>
      <c r="AI2785">
        <v>99</v>
      </c>
      <c r="AJ2785" t="s">
        <v>54511</v>
      </c>
      <c r="AK2785">
        <v>306</v>
      </c>
      <c r="AL2785" t="s">
        <v>10308</v>
      </c>
      <c r="AQ2785" t="s">
        <v>14702</v>
      </c>
      <c r="AS2785">
        <v>0</v>
      </c>
      <c r="AT2785" t="s">
        <v>61</v>
      </c>
      <c r="AU2785" t="s">
        <v>13150</v>
      </c>
      <c r="AX2785">
        <v>55.927178929999997</v>
      </c>
      <c r="AY2785">
        <v>11.662553020000001</v>
      </c>
      <c r="AZ2785" t="s">
        <v>62</v>
      </c>
      <c r="BA2785">
        <v>1085</v>
      </c>
      <c r="BB2785" t="s">
        <v>44618</v>
      </c>
    </row>
    <row r="2786" spans="1:54" x14ac:dyDescent="0.25">
      <c r="A2786" s="1">
        <v>45200</v>
      </c>
      <c r="B2786">
        <v>280909</v>
      </c>
      <c r="C2786" t="s">
        <v>14703</v>
      </c>
      <c r="D2786">
        <v>4400</v>
      </c>
      <c r="E2786" t="s">
        <v>10593</v>
      </c>
      <c r="F2786" t="s">
        <v>14703</v>
      </c>
      <c r="G2786">
        <v>29189595</v>
      </c>
      <c r="H2786">
        <v>1010114167</v>
      </c>
      <c r="I2786" t="s">
        <v>14704</v>
      </c>
      <c r="K2786" t="s">
        <v>14705</v>
      </c>
      <c r="L2786" t="s">
        <v>45253</v>
      </c>
      <c r="M2786">
        <v>665</v>
      </c>
      <c r="N2786" t="s">
        <v>14706</v>
      </c>
      <c r="R2786" s="1">
        <v>43822</v>
      </c>
      <c r="S2786" t="s">
        <v>56</v>
      </c>
      <c r="T2786">
        <v>326</v>
      </c>
      <c r="U2786" t="s">
        <v>10597</v>
      </c>
      <c r="V2786" s="1">
        <v>43830</v>
      </c>
      <c r="W2786">
        <v>2</v>
      </c>
      <c r="X2786" t="s">
        <v>57</v>
      </c>
      <c r="Y2786">
        <v>1</v>
      </c>
      <c r="Z2786" t="s">
        <v>46545</v>
      </c>
      <c r="AB2786">
        <v>201702</v>
      </c>
      <c r="AC2786">
        <v>933</v>
      </c>
      <c r="AD2786" t="s">
        <v>1334</v>
      </c>
      <c r="AE2786">
        <v>2024</v>
      </c>
      <c r="AF2786" t="s">
        <v>1334</v>
      </c>
      <c r="AG2786">
        <v>3</v>
      </c>
      <c r="AH2786" t="s">
        <v>81</v>
      </c>
      <c r="AI2786">
        <v>99</v>
      </c>
      <c r="AJ2786" t="s">
        <v>54511</v>
      </c>
      <c r="AK2786">
        <v>326</v>
      </c>
      <c r="AL2786" t="s">
        <v>10597</v>
      </c>
      <c r="AQ2786" t="s">
        <v>14707</v>
      </c>
      <c r="AS2786">
        <v>0</v>
      </c>
      <c r="AT2786" t="s">
        <v>61</v>
      </c>
      <c r="AU2786" t="s">
        <v>45004</v>
      </c>
      <c r="AX2786">
        <v>55.680745180000002</v>
      </c>
      <c r="AY2786">
        <v>11.12962271</v>
      </c>
      <c r="AZ2786" t="s">
        <v>62</v>
      </c>
      <c r="BA2786">
        <v>1085</v>
      </c>
      <c r="BB2786" t="s">
        <v>44618</v>
      </c>
    </row>
    <row r="2787" spans="1:54" x14ac:dyDescent="0.25">
      <c r="A2787" s="1">
        <v>45200</v>
      </c>
      <c r="B2787">
        <v>280910</v>
      </c>
      <c r="C2787" t="s">
        <v>44688</v>
      </c>
      <c r="D2787">
        <v>2730</v>
      </c>
      <c r="E2787" t="s">
        <v>2549</v>
      </c>
      <c r="F2787" t="s">
        <v>54465</v>
      </c>
      <c r="G2787">
        <v>36538317</v>
      </c>
      <c r="H2787">
        <v>1020143831</v>
      </c>
      <c r="I2787" t="s">
        <v>14708</v>
      </c>
      <c r="K2787" t="s">
        <v>14709</v>
      </c>
      <c r="L2787" t="s">
        <v>14710</v>
      </c>
      <c r="M2787">
        <v>9060</v>
      </c>
      <c r="N2787">
        <v>20</v>
      </c>
      <c r="R2787" s="1">
        <v>44949</v>
      </c>
      <c r="S2787" t="s">
        <v>56</v>
      </c>
      <c r="W2787">
        <v>6</v>
      </c>
      <c r="X2787" t="s">
        <v>1289</v>
      </c>
      <c r="Y2787">
        <v>1</v>
      </c>
      <c r="Z2787" t="s">
        <v>46545</v>
      </c>
      <c r="AA2787">
        <v>9</v>
      </c>
      <c r="AB2787">
        <v>201702</v>
      </c>
      <c r="AC2787">
        <v>129</v>
      </c>
      <c r="AD2787" t="s">
        <v>2405</v>
      </c>
      <c r="AE2787">
        <v>1016</v>
      </c>
      <c r="AF2787" t="s">
        <v>2405</v>
      </c>
      <c r="AG2787">
        <v>1</v>
      </c>
      <c r="AH2787" t="s">
        <v>44482</v>
      </c>
      <c r="AI2787">
        <v>99</v>
      </c>
      <c r="AJ2787" t="s">
        <v>54511</v>
      </c>
      <c r="AK2787">
        <v>163</v>
      </c>
      <c r="AL2787" t="s">
        <v>2551</v>
      </c>
      <c r="AQ2787" t="s">
        <v>14711</v>
      </c>
      <c r="AS2787">
        <v>0</v>
      </c>
      <c r="AT2787" t="s">
        <v>61</v>
      </c>
      <c r="AU2787" t="s">
        <v>4484</v>
      </c>
      <c r="AX2787">
        <v>55.724013650000003</v>
      </c>
      <c r="AY2787">
        <v>12.41838454</v>
      </c>
      <c r="AZ2787" t="s">
        <v>62</v>
      </c>
      <c r="BA2787">
        <v>1084</v>
      </c>
      <c r="BB2787" t="s">
        <v>63</v>
      </c>
    </row>
    <row r="2788" spans="1:54" x14ac:dyDescent="0.25">
      <c r="A2788" s="1">
        <v>45200</v>
      </c>
      <c r="B2788">
        <v>280911</v>
      </c>
      <c r="C2788" t="s">
        <v>14712</v>
      </c>
      <c r="D2788">
        <v>3390</v>
      </c>
      <c r="E2788" t="s">
        <v>8016</v>
      </c>
      <c r="F2788" t="s">
        <v>14713</v>
      </c>
      <c r="G2788">
        <v>37856584</v>
      </c>
      <c r="H2788">
        <v>1021576200</v>
      </c>
      <c r="I2788" t="s">
        <v>14714</v>
      </c>
      <c r="K2788" t="s">
        <v>14715</v>
      </c>
      <c r="L2788" t="s">
        <v>14716</v>
      </c>
      <c r="M2788">
        <v>1531</v>
      </c>
      <c r="N2788" t="s">
        <v>14717</v>
      </c>
      <c r="R2788" s="1">
        <v>44956</v>
      </c>
      <c r="S2788" t="s">
        <v>56</v>
      </c>
      <c r="W2788">
        <v>5</v>
      </c>
      <c r="X2788" t="s">
        <v>557</v>
      </c>
      <c r="Y2788">
        <v>1</v>
      </c>
      <c r="Z2788" t="s">
        <v>46545</v>
      </c>
      <c r="AA2788">
        <v>10</v>
      </c>
      <c r="AB2788">
        <v>201708</v>
      </c>
      <c r="AC2788">
        <v>123</v>
      </c>
      <c r="AD2788" t="s">
        <v>1507</v>
      </c>
      <c r="AE2788">
        <v>1011</v>
      </c>
      <c r="AF2788" t="s">
        <v>1507</v>
      </c>
      <c r="AG2788">
        <v>1</v>
      </c>
      <c r="AH2788" t="s">
        <v>44482</v>
      </c>
      <c r="AI2788">
        <v>99</v>
      </c>
      <c r="AJ2788" t="s">
        <v>54511</v>
      </c>
      <c r="AK2788">
        <v>260</v>
      </c>
      <c r="AL2788" t="s">
        <v>44839</v>
      </c>
      <c r="AQ2788" t="s">
        <v>14718</v>
      </c>
      <c r="AR2788" t="s">
        <v>14719</v>
      </c>
      <c r="AS2788">
        <v>0</v>
      </c>
      <c r="AT2788" t="s">
        <v>61</v>
      </c>
      <c r="AU2788" t="s">
        <v>8034</v>
      </c>
      <c r="AX2788">
        <v>55.977249120000003</v>
      </c>
      <c r="AY2788">
        <v>11.920272260000001</v>
      </c>
      <c r="AZ2788" t="s">
        <v>62</v>
      </c>
      <c r="BA2788">
        <v>1084</v>
      </c>
      <c r="BB2788" t="s">
        <v>63</v>
      </c>
    </row>
    <row r="2789" spans="1:54" x14ac:dyDescent="0.25">
      <c r="A2789" s="1">
        <v>45200</v>
      </c>
      <c r="B2789">
        <v>280912</v>
      </c>
      <c r="C2789" t="s">
        <v>45254</v>
      </c>
      <c r="D2789">
        <v>6800</v>
      </c>
      <c r="E2789" t="s">
        <v>10750</v>
      </c>
      <c r="F2789" t="s">
        <v>44654</v>
      </c>
      <c r="G2789">
        <v>29189811</v>
      </c>
      <c r="H2789">
        <v>1010475232</v>
      </c>
      <c r="I2789" t="s">
        <v>14720</v>
      </c>
      <c r="K2789" t="s">
        <v>14721</v>
      </c>
      <c r="L2789" t="s">
        <v>11576</v>
      </c>
      <c r="M2789">
        <v>2207</v>
      </c>
      <c r="N2789">
        <v>35</v>
      </c>
      <c r="R2789" s="1">
        <v>43791</v>
      </c>
      <c r="S2789" t="s">
        <v>56</v>
      </c>
      <c r="T2789">
        <v>573</v>
      </c>
      <c r="U2789" t="s">
        <v>10754</v>
      </c>
      <c r="W2789">
        <v>2</v>
      </c>
      <c r="X2789" t="s">
        <v>57</v>
      </c>
      <c r="Y2789">
        <v>1</v>
      </c>
      <c r="Z2789" t="s">
        <v>46545</v>
      </c>
      <c r="AB2789">
        <v>201703</v>
      </c>
      <c r="AC2789">
        <v>931</v>
      </c>
      <c r="AD2789" t="s">
        <v>1467</v>
      </c>
      <c r="AE2789">
        <v>2022</v>
      </c>
      <c r="AF2789" t="s">
        <v>1467</v>
      </c>
      <c r="AG2789">
        <v>1</v>
      </c>
      <c r="AH2789" t="s">
        <v>44482</v>
      </c>
      <c r="AI2789">
        <v>99</v>
      </c>
      <c r="AJ2789" t="s">
        <v>54511</v>
      </c>
      <c r="AK2789">
        <v>573</v>
      </c>
      <c r="AL2789" t="s">
        <v>10754</v>
      </c>
      <c r="AQ2789" t="s">
        <v>14722</v>
      </c>
      <c r="AR2789" t="s">
        <v>14723</v>
      </c>
      <c r="AS2789">
        <v>0</v>
      </c>
      <c r="AT2789" t="s">
        <v>61</v>
      </c>
      <c r="AU2789" t="s">
        <v>10757</v>
      </c>
      <c r="AX2789">
        <v>55.626885170000001</v>
      </c>
      <c r="AY2789">
        <v>8.4862094100000007</v>
      </c>
      <c r="AZ2789" t="s">
        <v>62</v>
      </c>
      <c r="BA2789">
        <v>1083</v>
      </c>
      <c r="BB2789" t="s">
        <v>2861</v>
      </c>
    </row>
    <row r="2790" spans="1:54" x14ac:dyDescent="0.25">
      <c r="A2790" s="1">
        <v>45200</v>
      </c>
      <c r="B2790">
        <v>280913</v>
      </c>
      <c r="C2790" t="s">
        <v>14724</v>
      </c>
      <c r="D2790">
        <v>1358</v>
      </c>
      <c r="E2790" t="s">
        <v>46546</v>
      </c>
      <c r="F2790" t="s">
        <v>14725</v>
      </c>
      <c r="G2790">
        <v>60798419</v>
      </c>
      <c r="H2790">
        <v>1022256528</v>
      </c>
      <c r="I2790" t="s">
        <v>14203</v>
      </c>
      <c r="K2790" t="s">
        <v>1721</v>
      </c>
      <c r="L2790" t="s">
        <v>46549</v>
      </c>
      <c r="M2790">
        <v>5220</v>
      </c>
      <c r="N2790">
        <v>28</v>
      </c>
      <c r="R2790" s="1">
        <v>44608</v>
      </c>
      <c r="S2790" t="s">
        <v>56</v>
      </c>
      <c r="W2790">
        <v>4</v>
      </c>
      <c r="X2790" t="s">
        <v>725</v>
      </c>
      <c r="Y2790">
        <v>1</v>
      </c>
      <c r="Z2790" t="s">
        <v>46545</v>
      </c>
      <c r="AB2790">
        <v>201703</v>
      </c>
      <c r="AC2790">
        <v>241</v>
      </c>
      <c r="AD2790" t="s">
        <v>1722</v>
      </c>
      <c r="AE2790">
        <v>1071</v>
      </c>
      <c r="AF2790" t="s">
        <v>1688</v>
      </c>
      <c r="AG2790">
        <v>1</v>
      </c>
      <c r="AH2790" t="s">
        <v>44482</v>
      </c>
      <c r="AI2790">
        <v>99</v>
      </c>
      <c r="AJ2790" t="s">
        <v>54511</v>
      </c>
      <c r="AK2790">
        <v>101</v>
      </c>
      <c r="AL2790" t="s">
        <v>46544</v>
      </c>
      <c r="AP2790">
        <v>101497</v>
      </c>
      <c r="AQ2790" t="s">
        <v>14726</v>
      </c>
      <c r="AR2790" t="s">
        <v>14727</v>
      </c>
      <c r="AS2790">
        <v>2</v>
      </c>
      <c r="AT2790" t="s">
        <v>1413</v>
      </c>
      <c r="AU2790" t="s">
        <v>46550</v>
      </c>
      <c r="AX2790">
        <v>55.680195939999997</v>
      </c>
      <c r="AY2790">
        <v>12.56842893</v>
      </c>
      <c r="AZ2790" t="s">
        <v>62</v>
      </c>
      <c r="BA2790">
        <v>1084</v>
      </c>
      <c r="BB2790" t="s">
        <v>63</v>
      </c>
    </row>
    <row r="2791" spans="1:54" x14ac:dyDescent="0.25">
      <c r="A2791" s="1">
        <v>45200</v>
      </c>
      <c r="B2791">
        <v>280914</v>
      </c>
      <c r="C2791" t="s">
        <v>14728</v>
      </c>
      <c r="D2791">
        <v>5672</v>
      </c>
      <c r="E2791" t="s">
        <v>10815</v>
      </c>
      <c r="F2791" t="s">
        <v>14729</v>
      </c>
      <c r="G2791">
        <v>29188645</v>
      </c>
      <c r="H2791">
        <v>1003310809</v>
      </c>
      <c r="I2791" t="s">
        <v>14730</v>
      </c>
      <c r="K2791" t="s">
        <v>14731</v>
      </c>
      <c r="L2791" t="s">
        <v>54755</v>
      </c>
      <c r="M2791">
        <v>1854</v>
      </c>
      <c r="N2791">
        <v>40</v>
      </c>
      <c r="R2791" s="1">
        <v>43822</v>
      </c>
      <c r="S2791" t="s">
        <v>56</v>
      </c>
      <c r="T2791">
        <v>430</v>
      </c>
      <c r="U2791" t="s">
        <v>10190</v>
      </c>
      <c r="V2791" s="1">
        <v>43830</v>
      </c>
      <c r="W2791">
        <v>2</v>
      </c>
      <c r="X2791" t="s">
        <v>57</v>
      </c>
      <c r="Y2791">
        <v>1</v>
      </c>
      <c r="Z2791" t="s">
        <v>46545</v>
      </c>
      <c r="AB2791">
        <v>201703</v>
      </c>
      <c r="AC2791">
        <v>933</v>
      </c>
      <c r="AD2791" t="s">
        <v>1334</v>
      </c>
      <c r="AE2791">
        <v>2024</v>
      </c>
      <c r="AF2791" t="s">
        <v>1334</v>
      </c>
      <c r="AG2791">
        <v>3</v>
      </c>
      <c r="AH2791" t="s">
        <v>81</v>
      </c>
      <c r="AI2791">
        <v>99</v>
      </c>
      <c r="AJ2791" t="s">
        <v>54511</v>
      </c>
      <c r="AK2791">
        <v>430</v>
      </c>
      <c r="AL2791" t="s">
        <v>10190</v>
      </c>
      <c r="AQ2791" t="s">
        <v>14732</v>
      </c>
      <c r="AR2791" t="s">
        <v>14733</v>
      </c>
      <c r="AS2791">
        <v>0</v>
      </c>
      <c r="AT2791" t="s">
        <v>61</v>
      </c>
      <c r="AU2791" t="s">
        <v>54756</v>
      </c>
      <c r="AX2791">
        <v>55.254046690000003</v>
      </c>
      <c r="AY2791">
        <v>10.2380861</v>
      </c>
      <c r="AZ2791" t="s">
        <v>62</v>
      </c>
      <c r="BA2791">
        <v>1083</v>
      </c>
      <c r="BB2791" t="s">
        <v>2861</v>
      </c>
    </row>
    <row r="2792" spans="1:54" x14ac:dyDescent="0.25">
      <c r="A2792" s="1">
        <v>45200</v>
      </c>
      <c r="B2792">
        <v>280915</v>
      </c>
      <c r="C2792" t="s">
        <v>12830</v>
      </c>
      <c r="D2792">
        <v>4760</v>
      </c>
      <c r="E2792" t="s">
        <v>11833</v>
      </c>
      <c r="F2792" t="s">
        <v>45255</v>
      </c>
      <c r="G2792">
        <v>22029037</v>
      </c>
      <c r="H2792">
        <v>1022225207</v>
      </c>
      <c r="I2792" t="s">
        <v>9225</v>
      </c>
      <c r="K2792" t="s">
        <v>9227</v>
      </c>
      <c r="L2792" t="s">
        <v>14734</v>
      </c>
      <c r="M2792">
        <v>1212</v>
      </c>
      <c r="N2792">
        <v>11</v>
      </c>
      <c r="R2792" s="1">
        <v>43791</v>
      </c>
      <c r="S2792" t="s">
        <v>56</v>
      </c>
      <c r="W2792">
        <v>4</v>
      </c>
      <c r="X2792" t="s">
        <v>725</v>
      </c>
      <c r="Y2792">
        <v>1</v>
      </c>
      <c r="Z2792" t="s">
        <v>46545</v>
      </c>
      <c r="AB2792">
        <v>201703</v>
      </c>
      <c r="AC2792">
        <v>242</v>
      </c>
      <c r="AD2792" t="s">
        <v>1687</v>
      </c>
      <c r="AE2792">
        <v>1071</v>
      </c>
      <c r="AF2792" t="s">
        <v>1688</v>
      </c>
      <c r="AG2792">
        <v>1</v>
      </c>
      <c r="AH2792" t="s">
        <v>44482</v>
      </c>
      <c r="AI2792">
        <v>99</v>
      </c>
      <c r="AJ2792" t="s">
        <v>54511</v>
      </c>
      <c r="AK2792">
        <v>390</v>
      </c>
      <c r="AL2792" t="s">
        <v>11069</v>
      </c>
      <c r="AP2792">
        <v>373401</v>
      </c>
      <c r="AQ2792" t="s">
        <v>9229</v>
      </c>
      <c r="AR2792" t="s">
        <v>9230</v>
      </c>
      <c r="AS2792">
        <v>2</v>
      </c>
      <c r="AT2792" t="s">
        <v>1413</v>
      </c>
      <c r="AU2792" t="s">
        <v>5321</v>
      </c>
      <c r="AX2792">
        <v>55.003604940000002</v>
      </c>
      <c r="AY2792">
        <v>11.90287279</v>
      </c>
      <c r="AZ2792" t="s">
        <v>62</v>
      </c>
      <c r="BA2792">
        <v>1085</v>
      </c>
      <c r="BB2792" t="s">
        <v>44618</v>
      </c>
    </row>
    <row r="2793" spans="1:54" x14ac:dyDescent="0.25">
      <c r="A2793" s="1">
        <v>45200</v>
      </c>
      <c r="B2793">
        <v>280916</v>
      </c>
      <c r="C2793" t="s">
        <v>14735</v>
      </c>
      <c r="D2793">
        <v>8800</v>
      </c>
      <c r="E2793" t="s">
        <v>2851</v>
      </c>
      <c r="F2793" t="s">
        <v>14735</v>
      </c>
      <c r="G2793">
        <v>14939539</v>
      </c>
      <c r="H2793">
        <v>1022299944</v>
      </c>
      <c r="I2793" t="s">
        <v>14736</v>
      </c>
      <c r="K2793" t="s">
        <v>14737</v>
      </c>
      <c r="L2793" t="s">
        <v>14738</v>
      </c>
      <c r="M2793">
        <v>410</v>
      </c>
      <c r="N2793" t="s">
        <v>11771</v>
      </c>
      <c r="R2793" s="1">
        <v>44376</v>
      </c>
      <c r="S2793" t="s">
        <v>56</v>
      </c>
      <c r="V2793" s="1">
        <v>44377</v>
      </c>
      <c r="W2793">
        <v>4</v>
      </c>
      <c r="X2793" t="s">
        <v>725</v>
      </c>
      <c r="Y2793">
        <v>1</v>
      </c>
      <c r="Z2793" t="s">
        <v>46545</v>
      </c>
      <c r="AB2793">
        <v>201703</v>
      </c>
      <c r="AC2793">
        <v>240</v>
      </c>
      <c r="AD2793" t="s">
        <v>2530</v>
      </c>
      <c r="AE2793">
        <v>1071</v>
      </c>
      <c r="AF2793" t="s">
        <v>1688</v>
      </c>
      <c r="AG2793">
        <v>3</v>
      </c>
      <c r="AH2793" t="s">
        <v>81</v>
      </c>
      <c r="AI2793">
        <v>99</v>
      </c>
      <c r="AJ2793" t="s">
        <v>54511</v>
      </c>
      <c r="AK2793">
        <v>791</v>
      </c>
      <c r="AL2793" t="s">
        <v>2855</v>
      </c>
      <c r="AM2793">
        <v>2</v>
      </c>
      <c r="AN2793" t="s">
        <v>119</v>
      </c>
      <c r="AO2793">
        <v>791300</v>
      </c>
      <c r="AP2793">
        <v>791300</v>
      </c>
      <c r="AQ2793" t="s">
        <v>14739</v>
      </c>
      <c r="AR2793" t="s">
        <v>14740</v>
      </c>
      <c r="AS2793">
        <v>2</v>
      </c>
      <c r="AT2793" t="s">
        <v>1413</v>
      </c>
      <c r="AU2793" t="s">
        <v>14741</v>
      </c>
      <c r="AX2793">
        <v>56.449760990000001</v>
      </c>
      <c r="AY2793">
        <v>9.4304582700000008</v>
      </c>
      <c r="AZ2793" t="s">
        <v>62</v>
      </c>
      <c r="BA2793">
        <v>1082</v>
      </c>
      <c r="BB2793" t="s">
        <v>2852</v>
      </c>
    </row>
    <row r="2794" spans="1:54" x14ac:dyDescent="0.25">
      <c r="A2794" s="1">
        <v>45200</v>
      </c>
      <c r="B2794">
        <v>280917</v>
      </c>
      <c r="D2794">
        <v>3500</v>
      </c>
      <c r="E2794" t="s">
        <v>46934</v>
      </c>
      <c r="F2794" t="s">
        <v>14742</v>
      </c>
      <c r="G2794">
        <v>25793056</v>
      </c>
      <c r="H2794">
        <v>1008144482</v>
      </c>
      <c r="I2794" t="s">
        <v>53241</v>
      </c>
      <c r="K2794" t="s">
        <v>14743</v>
      </c>
      <c r="L2794" t="s">
        <v>14744</v>
      </c>
      <c r="M2794">
        <v>36</v>
      </c>
      <c r="N2794">
        <v>20</v>
      </c>
      <c r="R2794" s="1">
        <v>43854</v>
      </c>
      <c r="S2794" t="s">
        <v>56</v>
      </c>
      <c r="T2794">
        <v>190</v>
      </c>
      <c r="U2794" t="s">
        <v>46935</v>
      </c>
      <c r="V2794" s="1">
        <v>43831</v>
      </c>
      <c r="W2794">
        <v>6</v>
      </c>
      <c r="X2794" t="s">
        <v>1289</v>
      </c>
      <c r="Y2794">
        <v>1</v>
      </c>
      <c r="Z2794" t="s">
        <v>46545</v>
      </c>
      <c r="AA2794">
        <v>10</v>
      </c>
      <c r="AB2794">
        <v>201704</v>
      </c>
      <c r="AC2794">
        <v>129</v>
      </c>
      <c r="AD2794" t="s">
        <v>2405</v>
      </c>
      <c r="AE2794">
        <v>1016</v>
      </c>
      <c r="AF2794" t="s">
        <v>2405</v>
      </c>
      <c r="AG2794">
        <v>3</v>
      </c>
      <c r="AH2794" t="s">
        <v>81</v>
      </c>
      <c r="AI2794">
        <v>99</v>
      </c>
      <c r="AJ2794" t="s">
        <v>54511</v>
      </c>
      <c r="AK2794">
        <v>190</v>
      </c>
      <c r="AL2794" t="s">
        <v>46935</v>
      </c>
      <c r="AQ2794" t="s">
        <v>14745</v>
      </c>
      <c r="AR2794" t="s">
        <v>14746</v>
      </c>
      <c r="AS2794">
        <v>0</v>
      </c>
      <c r="AT2794" t="s">
        <v>61</v>
      </c>
      <c r="AU2794" t="s">
        <v>14747</v>
      </c>
      <c r="AX2794">
        <v>55.753676380000002</v>
      </c>
      <c r="AY2794">
        <v>12.40791407</v>
      </c>
      <c r="AZ2794" t="s">
        <v>62</v>
      </c>
      <c r="BA2794">
        <v>1084</v>
      </c>
      <c r="BB2794" t="s">
        <v>63</v>
      </c>
    </row>
    <row r="2795" spans="1:54" x14ac:dyDescent="0.25">
      <c r="A2795" s="1">
        <v>45200</v>
      </c>
      <c r="B2795">
        <v>280918</v>
      </c>
      <c r="C2795" t="s">
        <v>55383</v>
      </c>
      <c r="D2795">
        <v>8362</v>
      </c>
      <c r="E2795" t="s">
        <v>48609</v>
      </c>
      <c r="F2795" t="s">
        <v>55384</v>
      </c>
      <c r="G2795">
        <v>65854112</v>
      </c>
      <c r="H2795">
        <v>1024552140</v>
      </c>
      <c r="I2795" t="s">
        <v>14748</v>
      </c>
      <c r="K2795" t="s">
        <v>14749</v>
      </c>
      <c r="L2795" t="s">
        <v>53242</v>
      </c>
      <c r="M2795">
        <v>120</v>
      </c>
      <c r="N2795">
        <v>4</v>
      </c>
      <c r="R2795" s="1">
        <v>44096</v>
      </c>
      <c r="S2795" t="s">
        <v>56</v>
      </c>
      <c r="W2795">
        <v>5</v>
      </c>
      <c r="X2795" t="s">
        <v>557</v>
      </c>
      <c r="Y2795">
        <v>1</v>
      </c>
      <c r="Z2795" t="s">
        <v>46545</v>
      </c>
      <c r="AA2795">
        <v>8</v>
      </c>
      <c r="AB2795">
        <v>201708</v>
      </c>
      <c r="AC2795">
        <v>121</v>
      </c>
      <c r="AD2795" t="s">
        <v>70</v>
      </c>
      <c r="AE2795">
        <v>1013</v>
      </c>
      <c r="AF2795" t="s">
        <v>558</v>
      </c>
      <c r="AG2795">
        <v>1</v>
      </c>
      <c r="AH2795" t="s">
        <v>44482</v>
      </c>
      <c r="AI2795">
        <v>99</v>
      </c>
      <c r="AJ2795" t="s">
        <v>54511</v>
      </c>
      <c r="AK2795">
        <v>746</v>
      </c>
      <c r="AL2795" t="s">
        <v>10281</v>
      </c>
      <c r="AQ2795" t="s">
        <v>14750</v>
      </c>
      <c r="AR2795" t="s">
        <v>14751</v>
      </c>
      <c r="AS2795">
        <v>0</v>
      </c>
      <c r="AT2795" t="s">
        <v>61</v>
      </c>
      <c r="AU2795" t="s">
        <v>52773</v>
      </c>
      <c r="AX2795">
        <v>56.096491559999997</v>
      </c>
      <c r="AY2795">
        <v>10.048722010000001</v>
      </c>
      <c r="AZ2795" t="s">
        <v>62</v>
      </c>
      <c r="BA2795">
        <v>1082</v>
      </c>
      <c r="BB2795" t="s">
        <v>2852</v>
      </c>
    </row>
    <row r="2796" spans="1:54" x14ac:dyDescent="0.25">
      <c r="A2796" s="1">
        <v>45200</v>
      </c>
      <c r="B2796">
        <v>280919</v>
      </c>
      <c r="C2796" t="s">
        <v>14752</v>
      </c>
      <c r="D2796">
        <v>3460</v>
      </c>
      <c r="E2796" t="s">
        <v>47395</v>
      </c>
      <c r="F2796" t="s">
        <v>14752</v>
      </c>
      <c r="G2796">
        <v>26526205</v>
      </c>
      <c r="H2796">
        <v>1009013667</v>
      </c>
      <c r="I2796" t="s">
        <v>48610</v>
      </c>
      <c r="K2796" t="s">
        <v>14753</v>
      </c>
      <c r="L2796" t="s">
        <v>48611</v>
      </c>
      <c r="M2796">
        <v>630</v>
      </c>
      <c r="N2796">
        <v>51</v>
      </c>
      <c r="R2796" s="1">
        <v>44106</v>
      </c>
      <c r="S2796" t="s">
        <v>56</v>
      </c>
      <c r="W2796">
        <v>6</v>
      </c>
      <c r="X2796" t="s">
        <v>1289</v>
      </c>
      <c r="Y2796">
        <v>1</v>
      </c>
      <c r="Z2796" t="s">
        <v>46545</v>
      </c>
      <c r="AA2796">
        <v>10</v>
      </c>
      <c r="AB2796">
        <v>201705</v>
      </c>
      <c r="AC2796">
        <v>129</v>
      </c>
      <c r="AD2796" t="s">
        <v>2405</v>
      </c>
      <c r="AE2796">
        <v>1016</v>
      </c>
      <c r="AF2796" t="s">
        <v>2405</v>
      </c>
      <c r="AG2796">
        <v>4</v>
      </c>
      <c r="AH2796" t="s">
        <v>44547</v>
      </c>
      <c r="AI2796">
        <v>99</v>
      </c>
      <c r="AJ2796" t="s">
        <v>54511</v>
      </c>
      <c r="AK2796">
        <v>230</v>
      </c>
      <c r="AL2796" t="s">
        <v>5996</v>
      </c>
      <c r="AQ2796" t="s">
        <v>14754</v>
      </c>
      <c r="AR2796" t="s">
        <v>14755</v>
      </c>
      <c r="AS2796">
        <v>1</v>
      </c>
      <c r="AT2796" t="s">
        <v>1446</v>
      </c>
      <c r="AU2796" t="s">
        <v>47417</v>
      </c>
      <c r="AX2796">
        <v>55.840337929999997</v>
      </c>
      <c r="AY2796">
        <v>12.43755799</v>
      </c>
      <c r="AZ2796" t="s">
        <v>62</v>
      </c>
      <c r="BA2796">
        <v>1084</v>
      </c>
      <c r="BB2796" t="s">
        <v>63</v>
      </c>
    </row>
    <row r="2797" spans="1:54" x14ac:dyDescent="0.25">
      <c r="A2797" s="1">
        <v>45200</v>
      </c>
      <c r="B2797">
        <v>280920</v>
      </c>
      <c r="C2797" t="s">
        <v>14756</v>
      </c>
      <c r="D2797">
        <v>4200</v>
      </c>
      <c r="E2797" t="s">
        <v>9270</v>
      </c>
      <c r="F2797" t="s">
        <v>14757</v>
      </c>
      <c r="G2797">
        <v>17857037</v>
      </c>
      <c r="H2797">
        <v>1001374610</v>
      </c>
      <c r="I2797" t="s">
        <v>14758</v>
      </c>
      <c r="K2797" t="s">
        <v>14759</v>
      </c>
      <c r="L2797" t="s">
        <v>14760</v>
      </c>
      <c r="M2797">
        <v>1269</v>
      </c>
      <c r="N2797">
        <v>9</v>
      </c>
      <c r="R2797" s="1">
        <v>43791</v>
      </c>
      <c r="S2797" t="s">
        <v>56</v>
      </c>
      <c r="W2797">
        <v>5</v>
      </c>
      <c r="X2797" t="s">
        <v>557</v>
      </c>
      <c r="Y2797">
        <v>1</v>
      </c>
      <c r="Z2797" t="s">
        <v>46545</v>
      </c>
      <c r="AB2797">
        <v>201705</v>
      </c>
      <c r="AC2797">
        <v>149</v>
      </c>
      <c r="AD2797" t="s">
        <v>1085</v>
      </c>
      <c r="AE2797">
        <v>1026</v>
      </c>
      <c r="AF2797" t="s">
        <v>44530</v>
      </c>
      <c r="AG2797">
        <v>1</v>
      </c>
      <c r="AH2797" t="s">
        <v>44482</v>
      </c>
      <c r="AI2797">
        <v>99</v>
      </c>
      <c r="AJ2797" t="s">
        <v>54511</v>
      </c>
      <c r="AK2797">
        <v>330</v>
      </c>
      <c r="AL2797" t="s">
        <v>9274</v>
      </c>
      <c r="AQ2797" t="s">
        <v>14761</v>
      </c>
      <c r="AR2797" t="s">
        <v>14762</v>
      </c>
      <c r="AS2797">
        <v>0</v>
      </c>
      <c r="AT2797" t="s">
        <v>61</v>
      </c>
      <c r="AU2797" t="s">
        <v>14763</v>
      </c>
      <c r="AX2797">
        <v>55.427879449999999</v>
      </c>
      <c r="AY2797">
        <v>11.4266459</v>
      </c>
      <c r="AZ2797" t="s">
        <v>62</v>
      </c>
      <c r="BA2797">
        <v>1085</v>
      </c>
      <c r="BB2797" t="s">
        <v>44618</v>
      </c>
    </row>
    <row r="2798" spans="1:54" x14ac:dyDescent="0.25">
      <c r="A2798" s="1">
        <v>45200</v>
      </c>
      <c r="B2798">
        <v>280921</v>
      </c>
      <c r="C2798" t="s">
        <v>48612</v>
      </c>
      <c r="D2798">
        <v>4400</v>
      </c>
      <c r="E2798" t="s">
        <v>10593</v>
      </c>
      <c r="F2798" t="s">
        <v>48613</v>
      </c>
      <c r="G2798">
        <v>29189595</v>
      </c>
      <c r="H2798">
        <v>1013819145</v>
      </c>
      <c r="I2798" t="s">
        <v>10671</v>
      </c>
      <c r="K2798" t="s">
        <v>10672</v>
      </c>
      <c r="L2798" t="s">
        <v>48076</v>
      </c>
      <c r="M2798">
        <v>1628</v>
      </c>
      <c r="N2798">
        <v>6</v>
      </c>
      <c r="R2798" s="1">
        <v>42871</v>
      </c>
      <c r="S2798" t="s">
        <v>56</v>
      </c>
      <c r="T2798">
        <v>326</v>
      </c>
      <c r="U2798" t="s">
        <v>10597</v>
      </c>
      <c r="V2798" s="1">
        <v>42871</v>
      </c>
      <c r="W2798">
        <v>2</v>
      </c>
      <c r="X2798" t="s">
        <v>57</v>
      </c>
      <c r="Y2798">
        <v>1</v>
      </c>
      <c r="Z2798" t="s">
        <v>46545</v>
      </c>
      <c r="AA2798">
        <v>9</v>
      </c>
      <c r="AB2798">
        <v>201708</v>
      </c>
      <c r="AC2798">
        <v>126</v>
      </c>
      <c r="AD2798" t="s">
        <v>46616</v>
      </c>
      <c r="AE2798">
        <v>1015</v>
      </c>
      <c r="AF2798" t="s">
        <v>46616</v>
      </c>
      <c r="AG2798">
        <v>5</v>
      </c>
      <c r="AH2798" t="s">
        <v>1589</v>
      </c>
      <c r="AI2798">
        <v>99</v>
      </c>
      <c r="AJ2798" t="s">
        <v>54511</v>
      </c>
      <c r="AK2798">
        <v>326</v>
      </c>
      <c r="AL2798" t="s">
        <v>10597</v>
      </c>
      <c r="AQ2798" t="s">
        <v>14764</v>
      </c>
      <c r="AS2798">
        <v>1</v>
      </c>
      <c r="AT2798" t="s">
        <v>1446</v>
      </c>
      <c r="AU2798" t="s">
        <v>48077</v>
      </c>
      <c r="AX2798">
        <v>55.677355661748798</v>
      </c>
      <c r="AY2798">
        <v>11.1200714751393</v>
      </c>
      <c r="AZ2798" t="s">
        <v>62</v>
      </c>
      <c r="BA2798">
        <v>1085</v>
      </c>
      <c r="BB2798" t="s">
        <v>44618</v>
      </c>
    </row>
    <row r="2799" spans="1:54" x14ac:dyDescent="0.25">
      <c r="A2799" s="1">
        <v>45200</v>
      </c>
      <c r="B2799">
        <v>280922</v>
      </c>
      <c r="C2799" t="s">
        <v>14765</v>
      </c>
      <c r="D2799">
        <v>8361</v>
      </c>
      <c r="E2799" t="s">
        <v>14766</v>
      </c>
      <c r="F2799" t="s">
        <v>14767</v>
      </c>
      <c r="G2799">
        <v>21620378</v>
      </c>
      <c r="H2799">
        <v>1017157740</v>
      </c>
      <c r="I2799" t="s">
        <v>14768</v>
      </c>
      <c r="K2799" t="s">
        <v>14769</v>
      </c>
      <c r="L2799" t="s">
        <v>55889</v>
      </c>
      <c r="M2799">
        <v>157</v>
      </c>
      <c r="N2799">
        <v>11</v>
      </c>
      <c r="R2799" s="1">
        <v>43354</v>
      </c>
      <c r="S2799" t="s">
        <v>56</v>
      </c>
      <c r="W2799">
        <v>0</v>
      </c>
      <c r="X2799" t="s">
        <v>1252</v>
      </c>
      <c r="Y2799">
        <v>8</v>
      </c>
      <c r="Z2799" t="s">
        <v>44534</v>
      </c>
      <c r="AB2799">
        <v>201703</v>
      </c>
      <c r="AC2799">
        <v>246</v>
      </c>
      <c r="AD2799" t="s">
        <v>3685</v>
      </c>
      <c r="AE2799">
        <v>1072</v>
      </c>
      <c r="AF2799" t="s">
        <v>2143</v>
      </c>
      <c r="AG2799">
        <v>1</v>
      </c>
      <c r="AH2799" t="s">
        <v>44482</v>
      </c>
      <c r="AI2799">
        <v>99</v>
      </c>
      <c r="AJ2799" t="s">
        <v>54511</v>
      </c>
      <c r="AK2799">
        <v>751</v>
      </c>
      <c r="AL2799" t="s">
        <v>10168</v>
      </c>
      <c r="AQ2799" t="s">
        <v>14770</v>
      </c>
      <c r="AR2799" t="s">
        <v>3687</v>
      </c>
      <c r="AS2799">
        <v>0</v>
      </c>
      <c r="AT2799" t="s">
        <v>61</v>
      </c>
      <c r="AU2799" t="s">
        <v>55890</v>
      </c>
      <c r="AX2799">
        <v>56.102410599999999</v>
      </c>
      <c r="AY2799">
        <v>10.09606013</v>
      </c>
      <c r="AZ2799" t="s">
        <v>62</v>
      </c>
      <c r="BA2799">
        <v>1082</v>
      </c>
      <c r="BB2799" t="s">
        <v>2852</v>
      </c>
    </row>
    <row r="2800" spans="1:54" x14ac:dyDescent="0.25">
      <c r="A2800" s="1">
        <v>45200</v>
      </c>
      <c r="B2800">
        <v>280923</v>
      </c>
      <c r="C2800" t="s">
        <v>53243</v>
      </c>
      <c r="D2800">
        <v>9500</v>
      </c>
      <c r="E2800" t="s">
        <v>10482</v>
      </c>
      <c r="F2800" t="s">
        <v>53244</v>
      </c>
      <c r="G2800">
        <v>25853709</v>
      </c>
      <c r="H2800">
        <v>1008226055</v>
      </c>
      <c r="I2800" t="s">
        <v>14771</v>
      </c>
      <c r="K2800" t="s">
        <v>14772</v>
      </c>
      <c r="L2800" t="s">
        <v>48614</v>
      </c>
      <c r="M2800">
        <v>969</v>
      </c>
      <c r="N2800">
        <v>82</v>
      </c>
      <c r="R2800" s="1">
        <v>43791</v>
      </c>
      <c r="S2800" t="s">
        <v>56</v>
      </c>
      <c r="W2800">
        <v>6</v>
      </c>
      <c r="X2800" t="s">
        <v>1289</v>
      </c>
      <c r="Y2800">
        <v>1</v>
      </c>
      <c r="Z2800" t="s">
        <v>46545</v>
      </c>
      <c r="AB2800">
        <v>201705</v>
      </c>
      <c r="AC2800">
        <v>149</v>
      </c>
      <c r="AD2800" t="s">
        <v>1085</v>
      </c>
      <c r="AE2800">
        <v>1026</v>
      </c>
      <c r="AF2800" t="s">
        <v>44530</v>
      </c>
      <c r="AG2800">
        <v>1</v>
      </c>
      <c r="AH2800" t="s">
        <v>44482</v>
      </c>
      <c r="AI2800">
        <v>99</v>
      </c>
      <c r="AJ2800" t="s">
        <v>54511</v>
      </c>
      <c r="AK2800">
        <v>846</v>
      </c>
      <c r="AL2800" t="s">
        <v>10487</v>
      </c>
      <c r="AQ2800" t="s">
        <v>14773</v>
      </c>
      <c r="AR2800" t="s">
        <v>14774</v>
      </c>
      <c r="AS2800">
        <v>0</v>
      </c>
      <c r="AT2800" t="s">
        <v>61</v>
      </c>
      <c r="AU2800" t="s">
        <v>48615</v>
      </c>
      <c r="AW2800" t="s">
        <v>48616</v>
      </c>
      <c r="AX2800">
        <v>56.652353599999998</v>
      </c>
      <c r="AY2800">
        <v>9.7490164200000002</v>
      </c>
      <c r="AZ2800" t="s">
        <v>62</v>
      </c>
      <c r="BA2800">
        <v>1081</v>
      </c>
      <c r="BB2800" t="s">
        <v>1844</v>
      </c>
    </row>
    <row r="2801" spans="1:54" x14ac:dyDescent="0.25">
      <c r="A2801" s="1">
        <v>45200</v>
      </c>
      <c r="B2801">
        <v>280924</v>
      </c>
      <c r="C2801" t="s">
        <v>14775</v>
      </c>
      <c r="D2801">
        <v>4300</v>
      </c>
      <c r="E2801" t="s">
        <v>45009</v>
      </c>
      <c r="F2801" t="s">
        <v>45256</v>
      </c>
      <c r="G2801">
        <v>44053128</v>
      </c>
      <c r="H2801">
        <v>1022426369</v>
      </c>
      <c r="I2801" t="s">
        <v>54556</v>
      </c>
      <c r="K2801" t="s">
        <v>1807</v>
      </c>
      <c r="L2801" t="s">
        <v>14776</v>
      </c>
      <c r="M2801">
        <v>11</v>
      </c>
      <c r="N2801">
        <v>20</v>
      </c>
      <c r="R2801" s="1">
        <v>44279</v>
      </c>
      <c r="S2801" t="s">
        <v>56</v>
      </c>
      <c r="V2801" s="1">
        <v>44256</v>
      </c>
      <c r="W2801">
        <v>4</v>
      </c>
      <c r="X2801" t="s">
        <v>725</v>
      </c>
      <c r="Y2801">
        <v>1</v>
      </c>
      <c r="Z2801" t="s">
        <v>46545</v>
      </c>
      <c r="AB2801">
        <v>201705</v>
      </c>
      <c r="AC2801">
        <v>242</v>
      </c>
      <c r="AD2801" t="s">
        <v>1687</v>
      </c>
      <c r="AE2801">
        <v>1071</v>
      </c>
      <c r="AF2801" t="s">
        <v>1688</v>
      </c>
      <c r="AG2801">
        <v>3</v>
      </c>
      <c r="AH2801" t="s">
        <v>81</v>
      </c>
      <c r="AI2801">
        <v>99</v>
      </c>
      <c r="AJ2801" t="s">
        <v>54511</v>
      </c>
      <c r="AK2801">
        <v>316</v>
      </c>
      <c r="AL2801" t="s">
        <v>45011</v>
      </c>
      <c r="AP2801">
        <v>265416</v>
      </c>
      <c r="AQ2801" t="s">
        <v>1809</v>
      </c>
      <c r="AR2801" t="s">
        <v>1810</v>
      </c>
      <c r="AS2801">
        <v>2</v>
      </c>
      <c r="AT2801" t="s">
        <v>1413</v>
      </c>
      <c r="AU2801" t="s">
        <v>14777</v>
      </c>
      <c r="AX2801">
        <v>55.711808320000003</v>
      </c>
      <c r="AY2801">
        <v>11.707479040000001</v>
      </c>
      <c r="AZ2801" t="s">
        <v>62</v>
      </c>
      <c r="BA2801">
        <v>1085</v>
      </c>
      <c r="BB2801" t="s">
        <v>44618</v>
      </c>
    </row>
    <row r="2802" spans="1:54" x14ac:dyDescent="0.25">
      <c r="A2802" s="1">
        <v>45200</v>
      </c>
      <c r="B2802">
        <v>280925</v>
      </c>
      <c r="C2802" t="s">
        <v>48617</v>
      </c>
      <c r="D2802">
        <v>6630</v>
      </c>
      <c r="E2802" t="s">
        <v>48618</v>
      </c>
      <c r="F2802" t="s">
        <v>48619</v>
      </c>
      <c r="G2802">
        <v>63743828</v>
      </c>
      <c r="H2802">
        <v>1002176284</v>
      </c>
      <c r="I2802" t="s">
        <v>14778</v>
      </c>
      <c r="K2802" t="s">
        <v>14779</v>
      </c>
      <c r="L2802" t="s">
        <v>53245</v>
      </c>
      <c r="M2802">
        <v>738</v>
      </c>
      <c r="N2802">
        <v>11</v>
      </c>
      <c r="R2802" s="1">
        <v>43686</v>
      </c>
      <c r="S2802" t="s">
        <v>56</v>
      </c>
      <c r="W2802">
        <v>5</v>
      </c>
      <c r="X2802" t="s">
        <v>557</v>
      </c>
      <c r="Y2802">
        <v>1</v>
      </c>
      <c r="Z2802" t="s">
        <v>46545</v>
      </c>
      <c r="AB2802">
        <v>201708</v>
      </c>
      <c r="AC2802">
        <v>123</v>
      </c>
      <c r="AD2802" t="s">
        <v>1507</v>
      </c>
      <c r="AE2802">
        <v>1010</v>
      </c>
      <c r="AF2802" t="s">
        <v>44774</v>
      </c>
      <c r="AG2802">
        <v>1</v>
      </c>
      <c r="AH2802" t="s">
        <v>44482</v>
      </c>
      <c r="AI2802">
        <v>99</v>
      </c>
      <c r="AJ2802" t="s">
        <v>54511</v>
      </c>
      <c r="AK2802">
        <v>575</v>
      </c>
      <c r="AL2802" t="s">
        <v>10348</v>
      </c>
      <c r="AQ2802" t="s">
        <v>14780</v>
      </c>
      <c r="AR2802" t="s">
        <v>48620</v>
      </c>
      <c r="AS2802">
        <v>0</v>
      </c>
      <c r="AT2802" t="s">
        <v>61</v>
      </c>
      <c r="AU2802" t="s">
        <v>53246</v>
      </c>
      <c r="AX2802">
        <v>55.367184539999997</v>
      </c>
      <c r="AY2802">
        <v>9.0560815699999999</v>
      </c>
      <c r="AZ2802" t="s">
        <v>62</v>
      </c>
      <c r="BA2802">
        <v>1083</v>
      </c>
      <c r="BB2802" t="s">
        <v>2861</v>
      </c>
    </row>
    <row r="2803" spans="1:54" x14ac:dyDescent="0.25">
      <c r="A2803" s="1">
        <v>45200</v>
      </c>
      <c r="B2803">
        <v>280926</v>
      </c>
      <c r="C2803" t="s">
        <v>48621</v>
      </c>
      <c r="D2803">
        <v>7200</v>
      </c>
      <c r="E2803" t="s">
        <v>10328</v>
      </c>
      <c r="F2803" t="s">
        <v>48622</v>
      </c>
      <c r="G2803">
        <v>15739495</v>
      </c>
      <c r="H2803">
        <v>1000970330</v>
      </c>
      <c r="I2803" t="s">
        <v>55891</v>
      </c>
      <c r="K2803" t="s">
        <v>14781</v>
      </c>
      <c r="L2803" t="s">
        <v>48623</v>
      </c>
      <c r="M2803">
        <v>680</v>
      </c>
      <c r="N2803">
        <v>40</v>
      </c>
      <c r="R2803" s="1">
        <v>45190</v>
      </c>
      <c r="S2803" t="s">
        <v>171</v>
      </c>
      <c r="W2803">
        <v>5</v>
      </c>
      <c r="X2803" t="s">
        <v>557</v>
      </c>
      <c r="Y2803">
        <v>1</v>
      </c>
      <c r="Z2803" t="s">
        <v>46545</v>
      </c>
      <c r="AA2803">
        <v>10</v>
      </c>
      <c r="AB2803">
        <v>201708</v>
      </c>
      <c r="AC2803">
        <v>123</v>
      </c>
      <c r="AD2803" t="s">
        <v>1507</v>
      </c>
      <c r="AE2803">
        <v>1011</v>
      </c>
      <c r="AF2803" t="s">
        <v>1507</v>
      </c>
      <c r="AG2803">
        <v>1</v>
      </c>
      <c r="AH2803" t="s">
        <v>44482</v>
      </c>
      <c r="AI2803">
        <v>99</v>
      </c>
      <c r="AJ2803" t="s">
        <v>54511</v>
      </c>
      <c r="AK2803">
        <v>530</v>
      </c>
      <c r="AL2803" t="s">
        <v>10332</v>
      </c>
      <c r="AQ2803" t="s">
        <v>14782</v>
      </c>
      <c r="AR2803" t="s">
        <v>14783</v>
      </c>
      <c r="AS2803">
        <v>0</v>
      </c>
      <c r="AT2803" t="s">
        <v>61</v>
      </c>
      <c r="AU2803" t="s">
        <v>48624</v>
      </c>
      <c r="AX2803">
        <v>55.769397220000002</v>
      </c>
      <c r="AY2803">
        <v>8.9198975600000008</v>
      </c>
      <c r="AZ2803" t="s">
        <v>62</v>
      </c>
      <c r="BA2803">
        <v>1083</v>
      </c>
      <c r="BB2803" t="s">
        <v>2861</v>
      </c>
    </row>
    <row r="2804" spans="1:54" x14ac:dyDescent="0.25">
      <c r="A2804" s="1">
        <v>45200</v>
      </c>
      <c r="B2804">
        <v>280927</v>
      </c>
      <c r="C2804" t="s">
        <v>14784</v>
      </c>
      <c r="D2804">
        <v>9480</v>
      </c>
      <c r="E2804" t="s">
        <v>48171</v>
      </c>
      <c r="F2804" t="s">
        <v>14785</v>
      </c>
      <c r="G2804">
        <v>38054031</v>
      </c>
      <c r="I2804" t="s">
        <v>14786</v>
      </c>
      <c r="K2804" t="s">
        <v>14787</v>
      </c>
      <c r="L2804" t="s">
        <v>48625</v>
      </c>
      <c r="M2804">
        <v>490</v>
      </c>
      <c r="N2804">
        <v>84</v>
      </c>
      <c r="R2804" s="1">
        <v>44097</v>
      </c>
      <c r="S2804" t="s">
        <v>56</v>
      </c>
      <c r="W2804">
        <v>5</v>
      </c>
      <c r="X2804" t="s">
        <v>557</v>
      </c>
      <c r="Y2804">
        <v>1</v>
      </c>
      <c r="Z2804" t="s">
        <v>46545</v>
      </c>
      <c r="AB2804">
        <v>201908</v>
      </c>
      <c r="AC2804">
        <v>144</v>
      </c>
      <c r="AD2804" t="s">
        <v>52641</v>
      </c>
      <c r="AE2804">
        <v>1023</v>
      </c>
      <c r="AF2804" t="s">
        <v>1486</v>
      </c>
      <c r="AG2804">
        <v>1</v>
      </c>
      <c r="AH2804" t="s">
        <v>44482</v>
      </c>
      <c r="AI2804">
        <v>99</v>
      </c>
      <c r="AJ2804" t="s">
        <v>54511</v>
      </c>
      <c r="AK2804">
        <v>860</v>
      </c>
      <c r="AL2804" t="s">
        <v>48081</v>
      </c>
      <c r="AQ2804" t="s">
        <v>14788</v>
      </c>
      <c r="AR2804" t="s">
        <v>14789</v>
      </c>
      <c r="AS2804">
        <v>0</v>
      </c>
      <c r="AT2804" t="s">
        <v>61</v>
      </c>
      <c r="AU2804" t="s">
        <v>48626</v>
      </c>
      <c r="AX2804">
        <v>57.386467269999997</v>
      </c>
      <c r="AY2804">
        <v>9.7900576400000006</v>
      </c>
      <c r="AZ2804" t="s">
        <v>62</v>
      </c>
      <c r="BA2804">
        <v>1081</v>
      </c>
      <c r="BB2804" t="s">
        <v>1844</v>
      </c>
    </row>
    <row r="2805" spans="1:54" x14ac:dyDescent="0.25">
      <c r="A2805" s="1">
        <v>45200</v>
      </c>
      <c r="B2805">
        <v>280928</v>
      </c>
      <c r="C2805" t="s">
        <v>14790</v>
      </c>
      <c r="D2805">
        <v>7500</v>
      </c>
      <c r="E2805" t="s">
        <v>10449</v>
      </c>
      <c r="F2805" t="s">
        <v>14791</v>
      </c>
      <c r="G2805">
        <v>38397184</v>
      </c>
      <c r="H2805">
        <v>1022225010</v>
      </c>
      <c r="I2805" t="s">
        <v>48627</v>
      </c>
      <c r="K2805" t="s">
        <v>14792</v>
      </c>
      <c r="L2805" t="s">
        <v>14793</v>
      </c>
      <c r="M2805">
        <v>135</v>
      </c>
      <c r="N2805">
        <v>9</v>
      </c>
      <c r="R2805" s="1">
        <v>45175</v>
      </c>
      <c r="S2805" t="s">
        <v>877</v>
      </c>
      <c r="W2805">
        <v>5</v>
      </c>
      <c r="X2805" t="s">
        <v>557</v>
      </c>
      <c r="Y2805">
        <v>1</v>
      </c>
      <c r="Z2805" t="s">
        <v>46545</v>
      </c>
      <c r="AA2805">
        <v>7</v>
      </c>
      <c r="AB2805">
        <v>201708</v>
      </c>
      <c r="AC2805">
        <v>121</v>
      </c>
      <c r="AD2805" t="s">
        <v>70</v>
      </c>
      <c r="AE2805">
        <v>1013</v>
      </c>
      <c r="AF2805" t="s">
        <v>558</v>
      </c>
      <c r="AG2805">
        <v>1</v>
      </c>
      <c r="AH2805" t="s">
        <v>44482</v>
      </c>
      <c r="AI2805">
        <v>99</v>
      </c>
      <c r="AJ2805" t="s">
        <v>54511</v>
      </c>
      <c r="AK2805">
        <v>661</v>
      </c>
      <c r="AL2805" t="s">
        <v>10453</v>
      </c>
      <c r="AQ2805" t="s">
        <v>14794</v>
      </c>
      <c r="AR2805" t="s">
        <v>14795</v>
      </c>
      <c r="AS2805">
        <v>0</v>
      </c>
      <c r="AT2805" t="s">
        <v>61</v>
      </c>
      <c r="AU2805" t="s">
        <v>14796</v>
      </c>
      <c r="AX2805">
        <v>56.392074100000002</v>
      </c>
      <c r="AY2805">
        <v>8.5793522899999992</v>
      </c>
      <c r="AZ2805" t="s">
        <v>62</v>
      </c>
      <c r="BA2805">
        <v>1082</v>
      </c>
      <c r="BB2805" t="s">
        <v>2852</v>
      </c>
    </row>
    <row r="2806" spans="1:54" x14ac:dyDescent="0.25">
      <c r="A2806" s="1">
        <v>45200</v>
      </c>
      <c r="B2806">
        <v>280929</v>
      </c>
      <c r="C2806" t="s">
        <v>14797</v>
      </c>
      <c r="D2806">
        <v>6852</v>
      </c>
      <c r="E2806" t="s">
        <v>14798</v>
      </c>
      <c r="F2806" t="s">
        <v>14797</v>
      </c>
      <c r="G2806">
        <v>38556312</v>
      </c>
      <c r="H2806">
        <v>1022392928</v>
      </c>
      <c r="I2806" t="s">
        <v>14799</v>
      </c>
      <c r="K2806" t="s">
        <v>14800</v>
      </c>
      <c r="L2806" t="s">
        <v>53247</v>
      </c>
      <c r="M2806">
        <v>4055</v>
      </c>
      <c r="N2806">
        <v>20</v>
      </c>
      <c r="R2806" s="1">
        <v>45194</v>
      </c>
      <c r="S2806" t="s">
        <v>597</v>
      </c>
      <c r="W2806">
        <v>5</v>
      </c>
      <c r="X2806" t="s">
        <v>557</v>
      </c>
      <c r="Y2806">
        <v>1</v>
      </c>
      <c r="Z2806" t="s">
        <v>46545</v>
      </c>
      <c r="AA2806">
        <v>8</v>
      </c>
      <c r="AB2806">
        <v>201708</v>
      </c>
      <c r="AC2806">
        <v>121</v>
      </c>
      <c r="AD2806" t="s">
        <v>70</v>
      </c>
      <c r="AE2806">
        <v>1013</v>
      </c>
      <c r="AF2806" t="s">
        <v>558</v>
      </c>
      <c r="AG2806">
        <v>1</v>
      </c>
      <c r="AH2806" t="s">
        <v>44482</v>
      </c>
      <c r="AI2806">
        <v>99</v>
      </c>
      <c r="AJ2806" t="s">
        <v>54511</v>
      </c>
      <c r="AK2806">
        <v>573</v>
      </c>
      <c r="AL2806" t="s">
        <v>10754</v>
      </c>
      <c r="AQ2806" t="s">
        <v>14801</v>
      </c>
      <c r="AR2806" t="s">
        <v>14802</v>
      </c>
      <c r="AS2806">
        <v>0</v>
      </c>
      <c r="AT2806" t="s">
        <v>61</v>
      </c>
      <c r="AU2806" t="s">
        <v>53248</v>
      </c>
      <c r="AX2806">
        <v>55.609356390000002</v>
      </c>
      <c r="AY2806">
        <v>8.3184116699999997</v>
      </c>
      <c r="AZ2806" t="s">
        <v>62</v>
      </c>
      <c r="BA2806">
        <v>1083</v>
      </c>
      <c r="BB2806" t="s">
        <v>2861</v>
      </c>
    </row>
    <row r="2807" spans="1:54" x14ac:dyDescent="0.25">
      <c r="A2807" s="1">
        <v>45200</v>
      </c>
      <c r="B2807">
        <v>280930</v>
      </c>
      <c r="C2807" t="s">
        <v>14803</v>
      </c>
      <c r="D2807">
        <v>9981</v>
      </c>
      <c r="E2807" t="s">
        <v>14804</v>
      </c>
      <c r="F2807" t="s">
        <v>14805</v>
      </c>
      <c r="G2807">
        <v>38697390</v>
      </c>
      <c r="H2807">
        <v>1022538841</v>
      </c>
      <c r="I2807" t="s">
        <v>14806</v>
      </c>
      <c r="K2807" t="s">
        <v>14807</v>
      </c>
      <c r="L2807" t="s">
        <v>53249</v>
      </c>
      <c r="M2807">
        <v>8145</v>
      </c>
      <c r="N2807">
        <v>11</v>
      </c>
      <c r="R2807" s="1">
        <v>44110</v>
      </c>
      <c r="S2807" t="s">
        <v>56</v>
      </c>
      <c r="V2807" s="1">
        <v>43875</v>
      </c>
      <c r="W2807">
        <v>5</v>
      </c>
      <c r="X2807" t="s">
        <v>557</v>
      </c>
      <c r="Y2807">
        <v>1</v>
      </c>
      <c r="Z2807" t="s">
        <v>46545</v>
      </c>
      <c r="AA2807">
        <v>8</v>
      </c>
      <c r="AB2807">
        <v>201708</v>
      </c>
      <c r="AC2807">
        <v>121</v>
      </c>
      <c r="AD2807" t="s">
        <v>70</v>
      </c>
      <c r="AE2807">
        <v>1013</v>
      </c>
      <c r="AF2807" t="s">
        <v>558</v>
      </c>
      <c r="AG2807">
        <v>3</v>
      </c>
      <c r="AH2807" t="s">
        <v>81</v>
      </c>
      <c r="AI2807">
        <v>99</v>
      </c>
      <c r="AJ2807" t="s">
        <v>54511</v>
      </c>
      <c r="AK2807">
        <v>813</v>
      </c>
      <c r="AL2807" t="s">
        <v>1841</v>
      </c>
      <c r="AQ2807" t="s">
        <v>14808</v>
      </c>
      <c r="AR2807" t="s">
        <v>14809</v>
      </c>
      <c r="AS2807">
        <v>0</v>
      </c>
      <c r="AT2807" t="s">
        <v>61</v>
      </c>
      <c r="AU2807" t="s">
        <v>53250</v>
      </c>
      <c r="AX2807">
        <v>57.53091611</v>
      </c>
      <c r="AY2807">
        <v>10.420798270000001</v>
      </c>
      <c r="AZ2807" t="s">
        <v>62</v>
      </c>
      <c r="BA2807">
        <v>1081</v>
      </c>
      <c r="BB2807" t="s">
        <v>1844</v>
      </c>
    </row>
    <row r="2808" spans="1:54" x14ac:dyDescent="0.25">
      <c r="A2808" s="1">
        <v>45200</v>
      </c>
      <c r="B2808">
        <v>280931</v>
      </c>
      <c r="C2808" t="s">
        <v>14810</v>
      </c>
      <c r="D2808">
        <v>3390</v>
      </c>
      <c r="E2808" t="s">
        <v>8016</v>
      </c>
      <c r="F2808" t="s">
        <v>14811</v>
      </c>
      <c r="G2808">
        <v>38414798</v>
      </c>
      <c r="H2808">
        <v>1022242268</v>
      </c>
      <c r="I2808" t="s">
        <v>14812</v>
      </c>
      <c r="K2808" t="s">
        <v>14813</v>
      </c>
      <c r="L2808" t="s">
        <v>14814</v>
      </c>
      <c r="M2808">
        <v>870</v>
      </c>
      <c r="N2808">
        <v>16</v>
      </c>
      <c r="R2808" s="1">
        <v>43889</v>
      </c>
      <c r="S2808" t="s">
        <v>56</v>
      </c>
      <c r="W2808">
        <v>5</v>
      </c>
      <c r="X2808" t="s">
        <v>557</v>
      </c>
      <c r="Y2808">
        <v>1</v>
      </c>
      <c r="Z2808" t="s">
        <v>46545</v>
      </c>
      <c r="AA2808">
        <v>7</v>
      </c>
      <c r="AB2808">
        <v>201708</v>
      </c>
      <c r="AC2808">
        <v>121</v>
      </c>
      <c r="AD2808" t="s">
        <v>70</v>
      </c>
      <c r="AE2808">
        <v>1013</v>
      </c>
      <c r="AF2808" t="s">
        <v>558</v>
      </c>
      <c r="AG2808">
        <v>1</v>
      </c>
      <c r="AH2808" t="s">
        <v>44482</v>
      </c>
      <c r="AI2808">
        <v>99</v>
      </c>
      <c r="AJ2808" t="s">
        <v>54511</v>
      </c>
      <c r="AK2808">
        <v>260</v>
      </c>
      <c r="AL2808" t="s">
        <v>44839</v>
      </c>
      <c r="AQ2808" t="s">
        <v>14815</v>
      </c>
      <c r="AR2808" t="s">
        <v>14816</v>
      </c>
      <c r="AS2808">
        <v>0</v>
      </c>
      <c r="AT2808" t="s">
        <v>61</v>
      </c>
      <c r="AU2808" t="s">
        <v>14817</v>
      </c>
      <c r="AX2808">
        <v>55.948519079999997</v>
      </c>
      <c r="AY2808">
        <v>11.862776029999999</v>
      </c>
      <c r="AZ2808" t="s">
        <v>62</v>
      </c>
      <c r="BA2808">
        <v>1084</v>
      </c>
      <c r="BB2808" t="s">
        <v>63</v>
      </c>
    </row>
    <row r="2809" spans="1:54" x14ac:dyDescent="0.25">
      <c r="A2809" s="1">
        <v>45200</v>
      </c>
      <c r="B2809">
        <v>280932</v>
      </c>
      <c r="C2809" t="s">
        <v>14818</v>
      </c>
      <c r="D2809">
        <v>4900</v>
      </c>
      <c r="E2809" t="s">
        <v>9241</v>
      </c>
      <c r="F2809" t="s">
        <v>14818</v>
      </c>
      <c r="G2809">
        <v>29188572</v>
      </c>
      <c r="H2809">
        <v>1018278886</v>
      </c>
      <c r="I2809" t="s">
        <v>14819</v>
      </c>
      <c r="K2809" t="s">
        <v>14820</v>
      </c>
      <c r="L2809" t="s">
        <v>14821</v>
      </c>
      <c r="M2809">
        <v>495</v>
      </c>
      <c r="N2809">
        <v>3</v>
      </c>
      <c r="R2809" s="1">
        <v>43822</v>
      </c>
      <c r="S2809" t="s">
        <v>56</v>
      </c>
      <c r="T2809">
        <v>360</v>
      </c>
      <c r="U2809" t="s">
        <v>9243</v>
      </c>
      <c r="V2809" s="1">
        <v>43830</v>
      </c>
      <c r="W2809">
        <v>2</v>
      </c>
      <c r="X2809" t="s">
        <v>57</v>
      </c>
      <c r="Y2809">
        <v>1</v>
      </c>
      <c r="Z2809" t="s">
        <v>46545</v>
      </c>
      <c r="AB2809">
        <v>201706</v>
      </c>
      <c r="AC2809">
        <v>933</v>
      </c>
      <c r="AD2809" t="s">
        <v>1334</v>
      </c>
      <c r="AE2809">
        <v>2024</v>
      </c>
      <c r="AF2809" t="s">
        <v>1334</v>
      </c>
      <c r="AG2809">
        <v>3</v>
      </c>
      <c r="AH2809" t="s">
        <v>81</v>
      </c>
      <c r="AI2809">
        <v>99</v>
      </c>
      <c r="AJ2809" t="s">
        <v>54511</v>
      </c>
      <c r="AK2809">
        <v>360</v>
      </c>
      <c r="AL2809" t="s">
        <v>9243</v>
      </c>
      <c r="AQ2809" t="s">
        <v>14822</v>
      </c>
      <c r="AR2809" t="s">
        <v>14823</v>
      </c>
      <c r="AS2809">
        <v>0</v>
      </c>
      <c r="AT2809" t="s">
        <v>61</v>
      </c>
      <c r="AU2809" t="s">
        <v>14824</v>
      </c>
      <c r="AX2809">
        <v>54.835945629999998</v>
      </c>
      <c r="AY2809">
        <v>11.141076379999999</v>
      </c>
      <c r="AZ2809" t="s">
        <v>62</v>
      </c>
      <c r="BA2809">
        <v>1085</v>
      </c>
      <c r="BB2809" t="s">
        <v>44618</v>
      </c>
    </row>
    <row r="2810" spans="1:54" x14ac:dyDescent="0.25">
      <c r="A2810" s="1">
        <v>45200</v>
      </c>
      <c r="B2810">
        <v>280933</v>
      </c>
      <c r="C2810" t="s">
        <v>14825</v>
      </c>
      <c r="D2810">
        <v>6200</v>
      </c>
      <c r="E2810" t="s">
        <v>11864</v>
      </c>
      <c r="F2810" t="s">
        <v>14826</v>
      </c>
      <c r="G2810">
        <v>27610013</v>
      </c>
      <c r="H2810">
        <v>1018335685</v>
      </c>
      <c r="K2810" t="s">
        <v>14827</v>
      </c>
      <c r="L2810" t="s">
        <v>14828</v>
      </c>
      <c r="M2810">
        <v>1086</v>
      </c>
      <c r="N2810">
        <v>19</v>
      </c>
      <c r="P2810">
        <v>1</v>
      </c>
      <c r="R2810" s="1">
        <v>42909</v>
      </c>
      <c r="S2810" t="s">
        <v>56</v>
      </c>
      <c r="W2810">
        <v>0</v>
      </c>
      <c r="X2810" t="s">
        <v>1252</v>
      </c>
      <c r="Y2810">
        <v>1</v>
      </c>
      <c r="Z2810" t="s">
        <v>46545</v>
      </c>
      <c r="AB2810">
        <v>201706</v>
      </c>
      <c r="AC2810">
        <v>128</v>
      </c>
      <c r="AD2810" t="s">
        <v>955</v>
      </c>
      <c r="AE2810">
        <v>1051</v>
      </c>
      <c r="AF2810" t="s">
        <v>955</v>
      </c>
      <c r="AG2810">
        <v>1</v>
      </c>
      <c r="AH2810" t="s">
        <v>44482</v>
      </c>
      <c r="AI2810">
        <v>99</v>
      </c>
      <c r="AJ2810" t="s">
        <v>54511</v>
      </c>
      <c r="AK2810">
        <v>580</v>
      </c>
      <c r="AL2810" t="s">
        <v>11275</v>
      </c>
      <c r="AQ2810" t="s">
        <v>14608</v>
      </c>
      <c r="AR2810" t="s">
        <v>12338</v>
      </c>
      <c r="AS2810">
        <v>0</v>
      </c>
      <c r="AT2810" t="s">
        <v>61</v>
      </c>
      <c r="AU2810" t="s">
        <v>14829</v>
      </c>
      <c r="AX2810">
        <v>55.044699870000002</v>
      </c>
      <c r="AY2810">
        <v>9.4203523800000006</v>
      </c>
      <c r="AZ2810" t="s">
        <v>62</v>
      </c>
      <c r="BA2810">
        <v>1083</v>
      </c>
      <c r="BB2810" t="s">
        <v>2861</v>
      </c>
    </row>
    <row r="2811" spans="1:54" x14ac:dyDescent="0.25">
      <c r="A2811" s="1">
        <v>45200</v>
      </c>
      <c r="B2811">
        <v>280934</v>
      </c>
      <c r="C2811" t="s">
        <v>14830</v>
      </c>
      <c r="D2811">
        <v>9574</v>
      </c>
      <c r="E2811" t="s">
        <v>45122</v>
      </c>
      <c r="F2811" t="s">
        <v>48628</v>
      </c>
      <c r="G2811">
        <v>29189463</v>
      </c>
      <c r="H2811">
        <v>1003382657</v>
      </c>
      <c r="I2811" t="s">
        <v>48281</v>
      </c>
      <c r="K2811" t="s">
        <v>12156</v>
      </c>
      <c r="L2811" t="s">
        <v>10927</v>
      </c>
      <c r="M2811">
        <v>813</v>
      </c>
      <c r="N2811">
        <v>2</v>
      </c>
      <c r="R2811" s="1">
        <v>44601</v>
      </c>
      <c r="S2811" t="s">
        <v>56</v>
      </c>
      <c r="T2811">
        <v>840</v>
      </c>
      <c r="U2811" t="s">
        <v>10342</v>
      </c>
      <c r="W2811">
        <v>2</v>
      </c>
      <c r="X2811" t="s">
        <v>57</v>
      </c>
      <c r="Y2811">
        <v>1</v>
      </c>
      <c r="Z2811" t="s">
        <v>46545</v>
      </c>
      <c r="AA2811">
        <v>10</v>
      </c>
      <c r="AB2811">
        <v>201708</v>
      </c>
      <c r="AC2811">
        <v>121</v>
      </c>
      <c r="AD2811" t="s">
        <v>70</v>
      </c>
      <c r="AE2811">
        <v>1012</v>
      </c>
      <c r="AF2811" t="s">
        <v>71</v>
      </c>
      <c r="AG2811">
        <v>1</v>
      </c>
      <c r="AH2811" t="s">
        <v>44482</v>
      </c>
      <c r="AI2811">
        <v>99</v>
      </c>
      <c r="AJ2811" t="s">
        <v>54511</v>
      </c>
      <c r="AK2811">
        <v>840</v>
      </c>
      <c r="AL2811" t="s">
        <v>10342</v>
      </c>
      <c r="AQ2811" t="s">
        <v>12157</v>
      </c>
      <c r="AR2811" t="s">
        <v>14831</v>
      </c>
      <c r="AS2811">
        <v>0</v>
      </c>
      <c r="AT2811" t="s">
        <v>61</v>
      </c>
      <c r="AU2811" t="s">
        <v>3786</v>
      </c>
      <c r="AX2811">
        <v>56.831702970000002</v>
      </c>
      <c r="AY2811">
        <v>10.112725879999999</v>
      </c>
      <c r="AZ2811" t="s">
        <v>62</v>
      </c>
      <c r="BA2811">
        <v>1081</v>
      </c>
      <c r="BB2811" t="s">
        <v>1844</v>
      </c>
    </row>
    <row r="2812" spans="1:54" x14ac:dyDescent="0.25">
      <c r="A2812" s="1">
        <v>45200</v>
      </c>
      <c r="B2812">
        <v>280935</v>
      </c>
      <c r="C2812" t="s">
        <v>14832</v>
      </c>
      <c r="D2812">
        <v>9440</v>
      </c>
      <c r="E2812" t="s">
        <v>12149</v>
      </c>
      <c r="F2812" t="s">
        <v>14833</v>
      </c>
      <c r="G2812">
        <v>29189439</v>
      </c>
      <c r="H2812">
        <v>1009190550</v>
      </c>
      <c r="I2812" t="s">
        <v>14834</v>
      </c>
      <c r="K2812" t="s">
        <v>14835</v>
      </c>
      <c r="L2812" t="s">
        <v>14836</v>
      </c>
      <c r="M2812">
        <v>3305</v>
      </c>
      <c r="N2812">
        <v>70</v>
      </c>
      <c r="R2812" s="1">
        <v>43469</v>
      </c>
      <c r="S2812" t="s">
        <v>56</v>
      </c>
      <c r="T2812">
        <v>849</v>
      </c>
      <c r="U2812" t="s">
        <v>10736</v>
      </c>
      <c r="W2812">
        <v>2</v>
      </c>
      <c r="X2812" t="s">
        <v>57</v>
      </c>
      <c r="Y2812">
        <v>1</v>
      </c>
      <c r="Z2812" t="s">
        <v>46545</v>
      </c>
      <c r="AC2812">
        <v>127</v>
      </c>
      <c r="AD2812" t="s">
        <v>1237</v>
      </c>
      <c r="AE2812">
        <v>1052</v>
      </c>
      <c r="AF2812" t="s">
        <v>1237</v>
      </c>
      <c r="AG2812">
        <v>1</v>
      </c>
      <c r="AH2812" t="s">
        <v>44482</v>
      </c>
      <c r="AI2812">
        <v>99</v>
      </c>
      <c r="AJ2812" t="s">
        <v>54511</v>
      </c>
      <c r="AK2812">
        <v>849</v>
      </c>
      <c r="AL2812" t="s">
        <v>10736</v>
      </c>
      <c r="AQ2812" t="s">
        <v>14837</v>
      </c>
      <c r="AR2812" t="s">
        <v>14838</v>
      </c>
      <c r="AS2812">
        <v>0</v>
      </c>
      <c r="AT2812" t="s">
        <v>61</v>
      </c>
      <c r="AU2812" t="s">
        <v>14839</v>
      </c>
      <c r="AW2812" t="s">
        <v>14840</v>
      </c>
      <c r="AX2812">
        <v>57.151449210000003</v>
      </c>
      <c r="AY2812">
        <v>9.6870995999999998</v>
      </c>
      <c r="AZ2812" t="s">
        <v>62</v>
      </c>
      <c r="BA2812">
        <v>1081</v>
      </c>
      <c r="BB2812" t="s">
        <v>1844</v>
      </c>
    </row>
    <row r="2813" spans="1:54" x14ac:dyDescent="0.25">
      <c r="A2813" s="1">
        <v>45200</v>
      </c>
      <c r="B2813">
        <v>280936</v>
      </c>
      <c r="C2813" t="s">
        <v>14841</v>
      </c>
      <c r="D2813">
        <v>3600</v>
      </c>
      <c r="E2813" t="s">
        <v>6956</v>
      </c>
      <c r="F2813" t="s">
        <v>45257</v>
      </c>
      <c r="G2813">
        <v>15410701</v>
      </c>
      <c r="I2813" t="s">
        <v>14842</v>
      </c>
      <c r="K2813" t="s">
        <v>14843</v>
      </c>
      <c r="L2813" t="s">
        <v>14844</v>
      </c>
      <c r="M2813">
        <v>170</v>
      </c>
      <c r="N2813">
        <v>26</v>
      </c>
      <c r="R2813" s="1">
        <v>42919</v>
      </c>
      <c r="S2813" t="s">
        <v>56</v>
      </c>
      <c r="W2813">
        <v>0</v>
      </c>
      <c r="X2813" t="s">
        <v>1252</v>
      </c>
      <c r="Y2813">
        <v>1</v>
      </c>
      <c r="Z2813" t="s">
        <v>46545</v>
      </c>
      <c r="AB2813">
        <v>201707</v>
      </c>
      <c r="AC2813">
        <v>147</v>
      </c>
      <c r="AD2813" t="s">
        <v>46697</v>
      </c>
      <c r="AE2813">
        <v>1021</v>
      </c>
      <c r="AF2813" t="s">
        <v>46697</v>
      </c>
      <c r="AG2813">
        <v>9</v>
      </c>
      <c r="AH2813" t="s">
        <v>14845</v>
      </c>
      <c r="AI2813">
        <v>99</v>
      </c>
      <c r="AJ2813" t="s">
        <v>54511</v>
      </c>
      <c r="AK2813">
        <v>250</v>
      </c>
      <c r="AL2813" t="s">
        <v>2790</v>
      </c>
      <c r="AQ2813" t="s">
        <v>14846</v>
      </c>
      <c r="AR2813" t="s">
        <v>14847</v>
      </c>
      <c r="AS2813">
        <v>0</v>
      </c>
      <c r="AT2813" t="s">
        <v>61</v>
      </c>
      <c r="AU2813" t="s">
        <v>5207</v>
      </c>
      <c r="AX2813">
        <v>55.8504383</v>
      </c>
      <c r="AY2813">
        <v>12.06386513</v>
      </c>
      <c r="AZ2813" t="s">
        <v>62</v>
      </c>
      <c r="BA2813">
        <v>1084</v>
      </c>
      <c r="BB2813" t="s">
        <v>63</v>
      </c>
    </row>
    <row r="2814" spans="1:54" x14ac:dyDescent="0.25">
      <c r="A2814" s="1">
        <v>45200</v>
      </c>
      <c r="B2814">
        <v>280937</v>
      </c>
      <c r="C2814" t="s">
        <v>14848</v>
      </c>
      <c r="D2814">
        <v>7200</v>
      </c>
      <c r="E2814" t="s">
        <v>10328</v>
      </c>
      <c r="F2814" t="s">
        <v>14848</v>
      </c>
      <c r="G2814">
        <v>29189765</v>
      </c>
      <c r="H2814">
        <v>1003331518</v>
      </c>
      <c r="I2814" t="s">
        <v>48629</v>
      </c>
      <c r="K2814" t="s">
        <v>14849</v>
      </c>
      <c r="L2814" t="s">
        <v>14850</v>
      </c>
      <c r="M2814">
        <v>664</v>
      </c>
      <c r="N2814">
        <v>9</v>
      </c>
      <c r="R2814" s="1">
        <v>44260</v>
      </c>
      <c r="S2814" t="s">
        <v>56</v>
      </c>
      <c r="T2814">
        <v>530</v>
      </c>
      <c r="U2814" t="s">
        <v>10332</v>
      </c>
      <c r="W2814">
        <v>2</v>
      </c>
      <c r="X2814" t="s">
        <v>57</v>
      </c>
      <c r="Y2814">
        <v>1</v>
      </c>
      <c r="Z2814" t="s">
        <v>46545</v>
      </c>
      <c r="AA2814">
        <v>9</v>
      </c>
      <c r="AB2814">
        <v>201708</v>
      </c>
      <c r="AC2814">
        <v>121</v>
      </c>
      <c r="AD2814" t="s">
        <v>70</v>
      </c>
      <c r="AE2814">
        <v>1012</v>
      </c>
      <c r="AF2814" t="s">
        <v>71</v>
      </c>
      <c r="AG2814">
        <v>1</v>
      </c>
      <c r="AH2814" t="s">
        <v>44482</v>
      </c>
      <c r="AI2814">
        <v>99</v>
      </c>
      <c r="AJ2814" t="s">
        <v>54511</v>
      </c>
      <c r="AK2814">
        <v>530</v>
      </c>
      <c r="AL2814" t="s">
        <v>10332</v>
      </c>
      <c r="AQ2814" t="s">
        <v>14851</v>
      </c>
      <c r="AR2814" t="s">
        <v>14852</v>
      </c>
      <c r="AS2814">
        <v>0</v>
      </c>
      <c r="AT2814" t="s">
        <v>61</v>
      </c>
      <c r="AU2814" t="s">
        <v>10335</v>
      </c>
      <c r="AX2814">
        <v>55.751635630000003</v>
      </c>
      <c r="AY2814">
        <v>8.9244602099999994</v>
      </c>
      <c r="AZ2814" t="s">
        <v>62</v>
      </c>
      <c r="BA2814">
        <v>1083</v>
      </c>
      <c r="BB2814" t="s">
        <v>2861</v>
      </c>
    </row>
    <row r="2815" spans="1:54" x14ac:dyDescent="0.25">
      <c r="A2815" s="1">
        <v>45200</v>
      </c>
      <c r="B2815">
        <v>280938</v>
      </c>
      <c r="C2815" t="s">
        <v>14853</v>
      </c>
      <c r="D2815">
        <v>9900</v>
      </c>
      <c r="E2815" t="s">
        <v>1836</v>
      </c>
      <c r="F2815" t="s">
        <v>14854</v>
      </c>
      <c r="G2815">
        <v>70771128</v>
      </c>
      <c r="H2815">
        <v>1003422967</v>
      </c>
      <c r="I2815" t="s">
        <v>1838</v>
      </c>
      <c r="K2815" t="s">
        <v>1840</v>
      </c>
      <c r="L2815" t="s">
        <v>52654</v>
      </c>
      <c r="M2815">
        <v>3220</v>
      </c>
      <c r="N2815">
        <v>54</v>
      </c>
      <c r="R2815" s="1">
        <v>45187</v>
      </c>
      <c r="S2815" t="s">
        <v>171</v>
      </c>
      <c r="W2815">
        <v>4</v>
      </c>
      <c r="X2815" t="s">
        <v>725</v>
      </c>
      <c r="Y2815">
        <v>4</v>
      </c>
      <c r="Z2815" t="s">
        <v>1324</v>
      </c>
      <c r="AB2815">
        <v>201707</v>
      </c>
      <c r="AC2815">
        <v>355</v>
      </c>
      <c r="AD2815" t="s">
        <v>1734</v>
      </c>
      <c r="AE2815">
        <v>1081</v>
      </c>
      <c r="AF2815" t="s">
        <v>1735</v>
      </c>
      <c r="AG2815">
        <v>4</v>
      </c>
      <c r="AH2815" t="s">
        <v>44547</v>
      </c>
      <c r="AI2815">
        <v>99</v>
      </c>
      <c r="AJ2815" t="s">
        <v>54511</v>
      </c>
      <c r="AK2815">
        <v>813</v>
      </c>
      <c r="AL2815" t="s">
        <v>1841</v>
      </c>
      <c r="AQ2815" t="s">
        <v>1842</v>
      </c>
      <c r="AR2815" t="s">
        <v>14855</v>
      </c>
      <c r="AS2815">
        <v>1</v>
      </c>
      <c r="AT2815" t="s">
        <v>1446</v>
      </c>
      <c r="AU2815" t="s">
        <v>52655</v>
      </c>
      <c r="AX2815">
        <v>57.42775099</v>
      </c>
      <c r="AY2815">
        <v>10.505903229999999</v>
      </c>
      <c r="AZ2815" t="s">
        <v>62</v>
      </c>
      <c r="BA2815">
        <v>1081</v>
      </c>
      <c r="BB2815" t="s">
        <v>1844</v>
      </c>
    </row>
    <row r="2816" spans="1:54" x14ac:dyDescent="0.25">
      <c r="A2816" s="1">
        <v>45200</v>
      </c>
      <c r="B2816">
        <v>280939</v>
      </c>
      <c r="C2816" t="s">
        <v>14856</v>
      </c>
      <c r="D2816">
        <v>4690</v>
      </c>
      <c r="E2816" t="s">
        <v>10552</v>
      </c>
      <c r="F2816" t="s">
        <v>14856</v>
      </c>
      <c r="G2816">
        <v>26017297</v>
      </c>
      <c r="H2816">
        <v>1022853585</v>
      </c>
      <c r="I2816" t="s">
        <v>14278</v>
      </c>
      <c r="K2816" t="s">
        <v>14857</v>
      </c>
      <c r="L2816" t="s">
        <v>12571</v>
      </c>
      <c r="M2816">
        <v>837</v>
      </c>
      <c r="N2816" t="s">
        <v>7869</v>
      </c>
      <c r="R2816" s="1">
        <v>44453</v>
      </c>
      <c r="S2816" t="s">
        <v>56</v>
      </c>
      <c r="V2816" s="1">
        <v>44440</v>
      </c>
      <c r="W2816">
        <v>0</v>
      </c>
      <c r="X2816" t="s">
        <v>1252</v>
      </c>
      <c r="Y2816">
        <v>8</v>
      </c>
      <c r="Z2816" t="s">
        <v>44534</v>
      </c>
      <c r="AB2816">
        <v>201708</v>
      </c>
      <c r="AC2816">
        <v>127</v>
      </c>
      <c r="AD2816" t="s">
        <v>1237</v>
      </c>
      <c r="AE2816">
        <v>1052</v>
      </c>
      <c r="AF2816" t="s">
        <v>1237</v>
      </c>
      <c r="AG2816">
        <v>3</v>
      </c>
      <c r="AH2816" t="s">
        <v>81</v>
      </c>
      <c r="AI2816">
        <v>99</v>
      </c>
      <c r="AJ2816" t="s">
        <v>54511</v>
      </c>
      <c r="AK2816">
        <v>320</v>
      </c>
      <c r="AL2816" t="s">
        <v>10368</v>
      </c>
      <c r="AQ2816" t="s">
        <v>14858</v>
      </c>
      <c r="AR2816" t="s">
        <v>11584</v>
      </c>
      <c r="AS2816">
        <v>0</v>
      </c>
      <c r="AT2816" t="s">
        <v>61</v>
      </c>
      <c r="AU2816" t="s">
        <v>7274</v>
      </c>
      <c r="AX2816">
        <v>55.322763399999999</v>
      </c>
      <c r="AY2816">
        <v>11.95894165</v>
      </c>
      <c r="AZ2816" t="s">
        <v>62</v>
      </c>
      <c r="BA2816">
        <v>1085</v>
      </c>
      <c r="BB2816" t="s">
        <v>44618</v>
      </c>
    </row>
    <row r="2817" spans="1:54" x14ac:dyDescent="0.25">
      <c r="A2817" s="1">
        <v>45200</v>
      </c>
      <c r="B2817">
        <v>280940</v>
      </c>
      <c r="C2817" t="s">
        <v>14859</v>
      </c>
      <c r="D2817">
        <v>6800</v>
      </c>
      <c r="E2817" t="s">
        <v>10750</v>
      </c>
      <c r="F2817" t="s">
        <v>14859</v>
      </c>
      <c r="G2817">
        <v>59603914</v>
      </c>
      <c r="H2817">
        <v>1022164151</v>
      </c>
      <c r="I2817" t="s">
        <v>14683</v>
      </c>
      <c r="K2817" t="s">
        <v>14860</v>
      </c>
      <c r="L2817" t="s">
        <v>14861</v>
      </c>
      <c r="M2817">
        <v>4767</v>
      </c>
      <c r="N2817">
        <v>16</v>
      </c>
      <c r="R2817" s="1">
        <v>42968</v>
      </c>
      <c r="S2817" t="s">
        <v>56</v>
      </c>
      <c r="W2817">
        <v>0</v>
      </c>
      <c r="X2817" t="s">
        <v>1252</v>
      </c>
      <c r="Y2817">
        <v>8</v>
      </c>
      <c r="Z2817" t="s">
        <v>44534</v>
      </c>
      <c r="AB2817">
        <v>201708</v>
      </c>
      <c r="AC2817">
        <v>127</v>
      </c>
      <c r="AD2817" t="s">
        <v>1237</v>
      </c>
      <c r="AE2817">
        <v>1052</v>
      </c>
      <c r="AF2817" t="s">
        <v>1237</v>
      </c>
      <c r="AG2817">
        <v>1</v>
      </c>
      <c r="AH2817" t="s">
        <v>44482</v>
      </c>
      <c r="AI2817">
        <v>99</v>
      </c>
      <c r="AJ2817" t="s">
        <v>54511</v>
      </c>
      <c r="AK2817">
        <v>573</v>
      </c>
      <c r="AL2817" t="s">
        <v>10754</v>
      </c>
      <c r="AQ2817" t="s">
        <v>14862</v>
      </c>
      <c r="AS2817">
        <v>0</v>
      </c>
      <c r="AT2817" t="s">
        <v>61</v>
      </c>
      <c r="AU2817" t="s">
        <v>14863</v>
      </c>
      <c r="AX2817">
        <v>55.633652939999997</v>
      </c>
      <c r="AY2817">
        <v>8.4783895200000003</v>
      </c>
      <c r="AZ2817" t="s">
        <v>62</v>
      </c>
      <c r="BA2817">
        <v>1083</v>
      </c>
      <c r="BB2817" t="s">
        <v>2861</v>
      </c>
    </row>
    <row r="2818" spans="1:54" x14ac:dyDescent="0.25">
      <c r="A2818" s="1">
        <v>45200</v>
      </c>
      <c r="B2818">
        <v>280941</v>
      </c>
      <c r="C2818" t="s">
        <v>14864</v>
      </c>
      <c r="D2818">
        <v>4100</v>
      </c>
      <c r="E2818" t="s">
        <v>9143</v>
      </c>
      <c r="F2818" t="s">
        <v>14865</v>
      </c>
      <c r="G2818">
        <v>10521815</v>
      </c>
      <c r="H2818">
        <v>1022883212</v>
      </c>
      <c r="I2818" t="s">
        <v>8898</v>
      </c>
      <c r="K2818" t="s">
        <v>8900</v>
      </c>
      <c r="L2818" t="s">
        <v>13845</v>
      </c>
      <c r="M2818">
        <v>230</v>
      </c>
      <c r="N2818">
        <v>3</v>
      </c>
      <c r="R2818" s="1">
        <v>45196</v>
      </c>
      <c r="S2818" t="s">
        <v>6399</v>
      </c>
      <c r="W2818">
        <v>4</v>
      </c>
      <c r="X2818" t="s">
        <v>725</v>
      </c>
      <c r="Y2818">
        <v>1</v>
      </c>
      <c r="Z2818" t="s">
        <v>46545</v>
      </c>
      <c r="AB2818">
        <v>201708</v>
      </c>
      <c r="AC2818">
        <v>241</v>
      </c>
      <c r="AD2818" t="s">
        <v>1722</v>
      </c>
      <c r="AE2818">
        <v>1071</v>
      </c>
      <c r="AF2818" t="s">
        <v>1688</v>
      </c>
      <c r="AG2818">
        <v>4</v>
      </c>
      <c r="AH2818" t="s">
        <v>44547</v>
      </c>
      <c r="AI2818">
        <v>99</v>
      </c>
      <c r="AJ2818" t="s">
        <v>54511</v>
      </c>
      <c r="AK2818">
        <v>329</v>
      </c>
      <c r="AL2818" t="s">
        <v>10766</v>
      </c>
      <c r="AQ2818" t="s">
        <v>8902</v>
      </c>
      <c r="AR2818" t="s">
        <v>8903</v>
      </c>
      <c r="AS2818">
        <v>1</v>
      </c>
      <c r="AT2818" t="s">
        <v>1446</v>
      </c>
      <c r="AU2818" t="s">
        <v>11989</v>
      </c>
      <c r="AX2818">
        <v>55.428567719999997</v>
      </c>
      <c r="AY2818">
        <v>11.784709250000001</v>
      </c>
      <c r="AZ2818" t="s">
        <v>62</v>
      </c>
      <c r="BA2818">
        <v>1085</v>
      </c>
      <c r="BB2818" t="s">
        <v>44618</v>
      </c>
    </row>
    <row r="2819" spans="1:54" x14ac:dyDescent="0.25">
      <c r="A2819" s="1">
        <v>45200</v>
      </c>
      <c r="B2819">
        <v>280942</v>
      </c>
      <c r="C2819" t="s">
        <v>14866</v>
      </c>
      <c r="D2819">
        <v>7800</v>
      </c>
      <c r="E2819" t="s">
        <v>6851</v>
      </c>
      <c r="F2819" t="s">
        <v>14866</v>
      </c>
      <c r="G2819">
        <v>37273317</v>
      </c>
      <c r="H2819">
        <v>1003402142</v>
      </c>
      <c r="I2819" t="s">
        <v>48630</v>
      </c>
      <c r="K2819" t="s">
        <v>14867</v>
      </c>
      <c r="L2819" t="s">
        <v>14868</v>
      </c>
      <c r="M2819">
        <v>4772</v>
      </c>
      <c r="N2819">
        <v>1</v>
      </c>
      <c r="R2819" s="1">
        <v>45047</v>
      </c>
      <c r="S2819" t="s">
        <v>56</v>
      </c>
      <c r="W2819">
        <v>4</v>
      </c>
      <c r="X2819" t="s">
        <v>725</v>
      </c>
      <c r="Y2819">
        <v>1</v>
      </c>
      <c r="Z2819" t="s">
        <v>46545</v>
      </c>
      <c r="AB2819">
        <v>201708</v>
      </c>
      <c r="AC2819">
        <v>241</v>
      </c>
      <c r="AD2819" t="s">
        <v>1722</v>
      </c>
      <c r="AE2819">
        <v>1071</v>
      </c>
      <c r="AF2819" t="s">
        <v>1688</v>
      </c>
      <c r="AG2819">
        <v>4</v>
      </c>
      <c r="AH2819" t="s">
        <v>44547</v>
      </c>
      <c r="AI2819">
        <v>99</v>
      </c>
      <c r="AJ2819" t="s">
        <v>54511</v>
      </c>
      <c r="AK2819">
        <v>779</v>
      </c>
      <c r="AL2819" t="s">
        <v>6855</v>
      </c>
      <c r="AQ2819" t="s">
        <v>14869</v>
      </c>
      <c r="AR2819" t="s">
        <v>14870</v>
      </c>
      <c r="AS2819">
        <v>1</v>
      </c>
      <c r="AT2819" t="s">
        <v>1446</v>
      </c>
      <c r="AU2819" t="s">
        <v>14871</v>
      </c>
      <c r="AX2819">
        <v>56.555921480000002</v>
      </c>
      <c r="AY2819">
        <v>9.0181486500000005</v>
      </c>
      <c r="AZ2819" t="s">
        <v>62</v>
      </c>
      <c r="BA2819">
        <v>1082</v>
      </c>
      <c r="BB2819" t="s">
        <v>2852</v>
      </c>
    </row>
    <row r="2820" spans="1:54" x14ac:dyDescent="0.25">
      <c r="A2820" s="1">
        <v>45200</v>
      </c>
      <c r="B2820">
        <v>280943</v>
      </c>
      <c r="C2820" t="s">
        <v>14872</v>
      </c>
      <c r="D2820">
        <v>4900</v>
      </c>
      <c r="E2820" t="s">
        <v>9241</v>
      </c>
      <c r="F2820" t="s">
        <v>14873</v>
      </c>
      <c r="G2820">
        <v>29188572</v>
      </c>
      <c r="H2820">
        <v>1003302170</v>
      </c>
      <c r="I2820" t="s">
        <v>13257</v>
      </c>
      <c r="K2820" t="s">
        <v>14874</v>
      </c>
      <c r="L2820" t="s">
        <v>55875</v>
      </c>
      <c r="M2820">
        <v>354</v>
      </c>
      <c r="N2820">
        <v>1</v>
      </c>
      <c r="R2820" s="1">
        <v>43700</v>
      </c>
      <c r="S2820" t="s">
        <v>56</v>
      </c>
      <c r="T2820">
        <v>360</v>
      </c>
      <c r="U2820" t="s">
        <v>9243</v>
      </c>
      <c r="V2820" s="1">
        <v>43678</v>
      </c>
      <c r="W2820">
        <v>2</v>
      </c>
      <c r="X2820" t="s">
        <v>57</v>
      </c>
      <c r="Y2820">
        <v>1</v>
      </c>
      <c r="Z2820" t="s">
        <v>46545</v>
      </c>
      <c r="AA2820">
        <v>10</v>
      </c>
      <c r="AC2820">
        <v>121</v>
      </c>
      <c r="AD2820" t="s">
        <v>70</v>
      </c>
      <c r="AE2820">
        <v>1012</v>
      </c>
      <c r="AF2820" t="s">
        <v>71</v>
      </c>
      <c r="AG2820">
        <v>5</v>
      </c>
      <c r="AH2820" t="s">
        <v>1589</v>
      </c>
      <c r="AI2820">
        <v>99</v>
      </c>
      <c r="AJ2820" t="s">
        <v>54511</v>
      </c>
      <c r="AK2820">
        <v>360</v>
      </c>
      <c r="AL2820" t="s">
        <v>9243</v>
      </c>
      <c r="AQ2820" t="s">
        <v>14875</v>
      </c>
      <c r="AR2820" t="s">
        <v>14876</v>
      </c>
      <c r="AS2820">
        <v>1</v>
      </c>
      <c r="AT2820" t="s">
        <v>1446</v>
      </c>
      <c r="AU2820" t="s">
        <v>55876</v>
      </c>
      <c r="AX2820">
        <v>54.837566940000002</v>
      </c>
      <c r="AY2820">
        <v>11.15470404</v>
      </c>
      <c r="AZ2820" t="s">
        <v>62</v>
      </c>
      <c r="BA2820">
        <v>1085</v>
      </c>
      <c r="BB2820" t="s">
        <v>44618</v>
      </c>
    </row>
    <row r="2821" spans="1:54" x14ac:dyDescent="0.25">
      <c r="A2821" s="1">
        <v>45200</v>
      </c>
      <c r="B2821">
        <v>280944</v>
      </c>
      <c r="C2821" t="s">
        <v>54757</v>
      </c>
      <c r="D2821">
        <v>4930</v>
      </c>
      <c r="E2821" t="s">
        <v>10425</v>
      </c>
      <c r="F2821" t="s">
        <v>54758</v>
      </c>
      <c r="G2821">
        <v>29188572</v>
      </c>
      <c r="H2821">
        <v>1003301642</v>
      </c>
      <c r="I2821" t="s">
        <v>10433</v>
      </c>
      <c r="K2821" t="s">
        <v>10428</v>
      </c>
      <c r="L2821" t="s">
        <v>10429</v>
      </c>
      <c r="M2821">
        <v>1421</v>
      </c>
      <c r="N2821" t="s">
        <v>9213</v>
      </c>
      <c r="R2821" s="1">
        <v>43700</v>
      </c>
      <c r="S2821" t="s">
        <v>56</v>
      </c>
      <c r="T2821">
        <v>360</v>
      </c>
      <c r="U2821" t="s">
        <v>9243</v>
      </c>
      <c r="V2821" s="1">
        <v>43678</v>
      </c>
      <c r="W2821">
        <v>2</v>
      </c>
      <c r="X2821" t="s">
        <v>57</v>
      </c>
      <c r="Y2821">
        <v>1</v>
      </c>
      <c r="Z2821" t="s">
        <v>46545</v>
      </c>
      <c r="AA2821">
        <v>10</v>
      </c>
      <c r="AB2821">
        <v>201708</v>
      </c>
      <c r="AC2821">
        <v>121</v>
      </c>
      <c r="AD2821" t="s">
        <v>70</v>
      </c>
      <c r="AE2821">
        <v>1012</v>
      </c>
      <c r="AF2821" t="s">
        <v>71</v>
      </c>
      <c r="AG2821">
        <v>5</v>
      </c>
      <c r="AH2821" t="s">
        <v>1589</v>
      </c>
      <c r="AI2821">
        <v>99</v>
      </c>
      <c r="AJ2821" t="s">
        <v>54511</v>
      </c>
      <c r="AK2821">
        <v>360</v>
      </c>
      <c r="AL2821" t="s">
        <v>9243</v>
      </c>
      <c r="AQ2821" t="s">
        <v>14877</v>
      </c>
      <c r="AR2821" t="s">
        <v>14876</v>
      </c>
      <c r="AS2821">
        <v>1</v>
      </c>
      <c r="AT2821" t="s">
        <v>1446</v>
      </c>
      <c r="AU2821" t="s">
        <v>10432</v>
      </c>
      <c r="AX2821">
        <v>54.773392200000004</v>
      </c>
      <c r="AY2821">
        <v>11.50837123</v>
      </c>
      <c r="AZ2821" t="s">
        <v>62</v>
      </c>
      <c r="BA2821">
        <v>1085</v>
      </c>
      <c r="BB2821" t="s">
        <v>44618</v>
      </c>
    </row>
    <row r="2822" spans="1:54" x14ac:dyDescent="0.25">
      <c r="A2822" s="1">
        <v>45200</v>
      </c>
      <c r="B2822">
        <v>280945</v>
      </c>
      <c r="C2822" t="s">
        <v>48631</v>
      </c>
      <c r="D2822">
        <v>8305</v>
      </c>
      <c r="E2822" t="s">
        <v>48632</v>
      </c>
      <c r="F2822" t="s">
        <v>48633</v>
      </c>
      <c r="G2822">
        <v>23795515</v>
      </c>
      <c r="H2822">
        <v>1022009571</v>
      </c>
      <c r="I2822" t="s">
        <v>14878</v>
      </c>
      <c r="K2822" t="s">
        <v>14879</v>
      </c>
      <c r="L2822" t="s">
        <v>14880</v>
      </c>
      <c r="M2822">
        <v>810</v>
      </c>
      <c r="N2822">
        <v>15</v>
      </c>
      <c r="R2822" s="1">
        <v>44999</v>
      </c>
      <c r="S2822" t="s">
        <v>673</v>
      </c>
      <c r="T2822">
        <v>741</v>
      </c>
      <c r="U2822" t="s">
        <v>48634</v>
      </c>
      <c r="W2822">
        <v>2</v>
      </c>
      <c r="X2822" t="s">
        <v>57</v>
      </c>
      <c r="Y2822">
        <v>1</v>
      </c>
      <c r="Z2822" t="s">
        <v>46545</v>
      </c>
      <c r="AC2822">
        <v>127</v>
      </c>
      <c r="AD2822" t="s">
        <v>1237</v>
      </c>
      <c r="AE2822">
        <v>1052</v>
      </c>
      <c r="AF2822" t="s">
        <v>1237</v>
      </c>
      <c r="AG2822">
        <v>1</v>
      </c>
      <c r="AH2822" t="s">
        <v>44482</v>
      </c>
      <c r="AI2822">
        <v>99</v>
      </c>
      <c r="AJ2822" t="s">
        <v>54511</v>
      </c>
      <c r="AK2822">
        <v>741</v>
      </c>
      <c r="AL2822" t="s">
        <v>48634</v>
      </c>
      <c r="AQ2822" t="s">
        <v>14881</v>
      </c>
      <c r="AS2822">
        <v>0</v>
      </c>
      <c r="AT2822" t="s">
        <v>61</v>
      </c>
      <c r="AU2822" t="s">
        <v>14882</v>
      </c>
      <c r="AX2822">
        <v>55.8468345</v>
      </c>
      <c r="AY2822">
        <v>10.564977150000001</v>
      </c>
      <c r="AZ2822" t="s">
        <v>62</v>
      </c>
      <c r="BA2822">
        <v>1082</v>
      </c>
      <c r="BB2822" t="s">
        <v>2852</v>
      </c>
    </row>
    <row r="2823" spans="1:54" x14ac:dyDescent="0.25">
      <c r="A2823" s="1">
        <v>45200</v>
      </c>
      <c r="B2823">
        <v>280946</v>
      </c>
      <c r="C2823" t="s">
        <v>53251</v>
      </c>
      <c r="D2823">
        <v>4540</v>
      </c>
      <c r="E2823" t="s">
        <v>53173</v>
      </c>
      <c r="F2823" t="s">
        <v>53252</v>
      </c>
      <c r="G2823">
        <v>37139998</v>
      </c>
      <c r="H2823">
        <v>1020793151</v>
      </c>
      <c r="I2823" t="s">
        <v>14883</v>
      </c>
      <c r="K2823" t="s">
        <v>14884</v>
      </c>
      <c r="L2823" t="s">
        <v>53253</v>
      </c>
      <c r="M2823">
        <v>701</v>
      </c>
      <c r="N2823">
        <v>1</v>
      </c>
      <c r="R2823" s="1">
        <v>42999</v>
      </c>
      <c r="S2823" t="s">
        <v>56</v>
      </c>
      <c r="W2823">
        <v>6</v>
      </c>
      <c r="X2823" t="s">
        <v>1289</v>
      </c>
      <c r="Y2823">
        <v>1</v>
      </c>
      <c r="Z2823" t="s">
        <v>46545</v>
      </c>
      <c r="AB2823">
        <v>201709</v>
      </c>
      <c r="AC2823">
        <v>129</v>
      </c>
      <c r="AD2823" t="s">
        <v>2405</v>
      </c>
      <c r="AE2823">
        <v>1016</v>
      </c>
      <c r="AF2823" t="s">
        <v>2405</v>
      </c>
      <c r="AG2823">
        <v>1</v>
      </c>
      <c r="AH2823" t="s">
        <v>44482</v>
      </c>
      <c r="AI2823">
        <v>99</v>
      </c>
      <c r="AJ2823" t="s">
        <v>54511</v>
      </c>
      <c r="AK2823">
        <v>306</v>
      </c>
      <c r="AL2823" t="s">
        <v>10308</v>
      </c>
      <c r="AQ2823" t="s">
        <v>14885</v>
      </c>
      <c r="AS2823">
        <v>0</v>
      </c>
      <c r="AT2823" t="s">
        <v>61</v>
      </c>
      <c r="AU2823" t="s">
        <v>53254</v>
      </c>
      <c r="AX2823">
        <v>55.80356733</v>
      </c>
      <c r="AY2823">
        <v>11.442278740000001</v>
      </c>
      <c r="AZ2823" t="s">
        <v>62</v>
      </c>
      <c r="BA2823">
        <v>1085</v>
      </c>
      <c r="BB2823" t="s">
        <v>44618</v>
      </c>
    </row>
    <row r="2824" spans="1:54" x14ac:dyDescent="0.25">
      <c r="A2824" s="1">
        <v>45200</v>
      </c>
      <c r="B2824">
        <v>280947</v>
      </c>
      <c r="C2824" t="s">
        <v>14886</v>
      </c>
      <c r="D2824">
        <v>2670</v>
      </c>
      <c r="E2824" t="s">
        <v>8665</v>
      </c>
      <c r="F2824" t="s">
        <v>14887</v>
      </c>
      <c r="G2824">
        <v>21620378</v>
      </c>
      <c r="H2824">
        <v>1019460505</v>
      </c>
      <c r="I2824" t="s">
        <v>14888</v>
      </c>
      <c r="K2824" t="s">
        <v>14889</v>
      </c>
      <c r="L2824" t="s">
        <v>47759</v>
      </c>
      <c r="M2824">
        <v>1860</v>
      </c>
      <c r="N2824">
        <v>73</v>
      </c>
      <c r="R2824" s="1">
        <v>44658</v>
      </c>
      <c r="S2824" t="s">
        <v>56</v>
      </c>
      <c r="W2824">
        <v>0</v>
      </c>
      <c r="X2824" t="s">
        <v>1252</v>
      </c>
      <c r="Y2824">
        <v>1</v>
      </c>
      <c r="Z2824" t="s">
        <v>46545</v>
      </c>
      <c r="AB2824">
        <v>201710</v>
      </c>
      <c r="AC2824">
        <v>127</v>
      </c>
      <c r="AD2824" t="s">
        <v>1237</v>
      </c>
      <c r="AE2824">
        <v>1052</v>
      </c>
      <c r="AF2824" t="s">
        <v>1237</v>
      </c>
      <c r="AG2824">
        <v>4</v>
      </c>
      <c r="AH2824" t="s">
        <v>44547</v>
      </c>
      <c r="AI2824">
        <v>99</v>
      </c>
      <c r="AJ2824" t="s">
        <v>54511</v>
      </c>
      <c r="AK2824">
        <v>253</v>
      </c>
      <c r="AL2824" t="s">
        <v>8664</v>
      </c>
      <c r="AQ2824" t="s">
        <v>14890</v>
      </c>
      <c r="AS2824">
        <v>1</v>
      </c>
      <c r="AT2824" t="s">
        <v>1446</v>
      </c>
      <c r="AU2824" t="s">
        <v>47760</v>
      </c>
      <c r="AX2824">
        <v>55.596107189999998</v>
      </c>
      <c r="AY2824">
        <v>12.334196710000001</v>
      </c>
      <c r="AZ2824" t="s">
        <v>62</v>
      </c>
      <c r="BA2824">
        <v>1085</v>
      </c>
      <c r="BB2824" t="s">
        <v>44618</v>
      </c>
    </row>
    <row r="2825" spans="1:54" x14ac:dyDescent="0.25">
      <c r="A2825" s="1">
        <v>45200</v>
      </c>
      <c r="B2825">
        <v>280948</v>
      </c>
      <c r="C2825" t="s">
        <v>53255</v>
      </c>
      <c r="D2825">
        <v>3660</v>
      </c>
      <c r="E2825" t="s">
        <v>47725</v>
      </c>
      <c r="F2825" t="s">
        <v>53256</v>
      </c>
      <c r="G2825">
        <v>38454293</v>
      </c>
      <c r="H2825">
        <v>1022231703</v>
      </c>
      <c r="I2825" t="s">
        <v>14891</v>
      </c>
      <c r="K2825" t="s">
        <v>2507</v>
      </c>
      <c r="L2825" t="s">
        <v>14892</v>
      </c>
      <c r="M2825">
        <v>785</v>
      </c>
      <c r="N2825">
        <v>10</v>
      </c>
      <c r="R2825" s="1">
        <v>43014</v>
      </c>
      <c r="S2825" t="s">
        <v>56</v>
      </c>
      <c r="W2825">
        <v>6</v>
      </c>
      <c r="X2825" t="s">
        <v>1289</v>
      </c>
      <c r="Y2825">
        <v>1</v>
      </c>
      <c r="Z2825" t="s">
        <v>46545</v>
      </c>
      <c r="AB2825">
        <v>201710</v>
      </c>
      <c r="AC2825">
        <v>129</v>
      </c>
      <c r="AD2825" t="s">
        <v>2405</v>
      </c>
      <c r="AE2825">
        <v>1016</v>
      </c>
      <c r="AF2825" t="s">
        <v>2405</v>
      </c>
      <c r="AG2825">
        <v>1</v>
      </c>
      <c r="AH2825" t="s">
        <v>44482</v>
      </c>
      <c r="AI2825">
        <v>99</v>
      </c>
      <c r="AJ2825" t="s">
        <v>54511</v>
      </c>
      <c r="AK2825">
        <v>240</v>
      </c>
      <c r="AL2825" t="s">
        <v>5493</v>
      </c>
      <c r="AQ2825" t="s">
        <v>14893</v>
      </c>
      <c r="AR2825" t="s">
        <v>2756</v>
      </c>
      <c r="AS2825">
        <v>0</v>
      </c>
      <c r="AT2825" t="s">
        <v>61</v>
      </c>
      <c r="AU2825" t="s">
        <v>3786</v>
      </c>
      <c r="AX2825">
        <v>55.768732460000003</v>
      </c>
      <c r="AY2825">
        <v>12.20905774</v>
      </c>
      <c r="AZ2825" t="s">
        <v>62</v>
      </c>
      <c r="BA2825">
        <v>1084</v>
      </c>
      <c r="BB2825" t="s">
        <v>63</v>
      </c>
    </row>
    <row r="2826" spans="1:54" x14ac:dyDescent="0.25">
      <c r="A2826" s="1">
        <v>45200</v>
      </c>
      <c r="B2826">
        <v>280949</v>
      </c>
      <c r="C2826" t="s">
        <v>48635</v>
      </c>
      <c r="D2826">
        <v>9640</v>
      </c>
      <c r="E2826" t="s">
        <v>48323</v>
      </c>
      <c r="F2826" t="s">
        <v>48636</v>
      </c>
      <c r="G2826">
        <v>21620378</v>
      </c>
      <c r="H2826">
        <v>1017189219</v>
      </c>
      <c r="I2826" t="s">
        <v>14768</v>
      </c>
      <c r="K2826" t="s">
        <v>14769</v>
      </c>
      <c r="L2826" t="s">
        <v>14894</v>
      </c>
      <c r="M2826">
        <v>1381</v>
      </c>
      <c r="N2826">
        <v>1</v>
      </c>
      <c r="R2826" s="1">
        <v>44280</v>
      </c>
      <c r="S2826" t="s">
        <v>56</v>
      </c>
      <c r="W2826">
        <v>0</v>
      </c>
      <c r="X2826" t="s">
        <v>1252</v>
      </c>
      <c r="Y2826">
        <v>8</v>
      </c>
      <c r="Z2826" t="s">
        <v>44534</v>
      </c>
      <c r="AB2826">
        <v>201707</v>
      </c>
      <c r="AC2826">
        <v>127</v>
      </c>
      <c r="AD2826" t="s">
        <v>1237</v>
      </c>
      <c r="AE2826">
        <v>1052</v>
      </c>
      <c r="AF2826" t="s">
        <v>1237</v>
      </c>
      <c r="AG2826">
        <v>1</v>
      </c>
      <c r="AH2826" t="s">
        <v>44482</v>
      </c>
      <c r="AI2826">
        <v>99</v>
      </c>
      <c r="AJ2826" t="s">
        <v>54511</v>
      </c>
      <c r="AK2826">
        <v>820</v>
      </c>
      <c r="AL2826" t="s">
        <v>10495</v>
      </c>
      <c r="AQ2826" t="s">
        <v>14770</v>
      </c>
      <c r="AR2826" t="s">
        <v>14895</v>
      </c>
      <c r="AS2826">
        <v>0</v>
      </c>
      <c r="AT2826" t="s">
        <v>61</v>
      </c>
      <c r="AU2826" t="s">
        <v>7012</v>
      </c>
      <c r="AX2826">
        <v>56.771477419999997</v>
      </c>
      <c r="AY2826">
        <v>9.3398409299999994</v>
      </c>
      <c r="AZ2826" t="s">
        <v>62</v>
      </c>
      <c r="BA2826">
        <v>1081</v>
      </c>
      <c r="BB2826" t="s">
        <v>1844</v>
      </c>
    </row>
    <row r="2827" spans="1:54" x14ac:dyDescent="0.25">
      <c r="A2827" s="1">
        <v>45200</v>
      </c>
      <c r="B2827">
        <v>280950</v>
      </c>
      <c r="C2827" t="s">
        <v>14896</v>
      </c>
      <c r="D2827">
        <v>2720</v>
      </c>
      <c r="E2827" t="s">
        <v>46572</v>
      </c>
      <c r="F2827" t="s">
        <v>14897</v>
      </c>
      <c r="G2827">
        <v>38981269</v>
      </c>
      <c r="H2827">
        <v>1022902780</v>
      </c>
      <c r="I2827" t="s">
        <v>48637</v>
      </c>
      <c r="K2827" t="s">
        <v>14898</v>
      </c>
      <c r="L2827" t="s">
        <v>11009</v>
      </c>
      <c r="M2827">
        <v>3456</v>
      </c>
      <c r="N2827">
        <v>15</v>
      </c>
      <c r="P2827">
        <v>2</v>
      </c>
      <c r="R2827" s="1">
        <v>43483</v>
      </c>
      <c r="S2827" t="s">
        <v>56</v>
      </c>
      <c r="W2827">
        <v>5</v>
      </c>
      <c r="X2827" t="s">
        <v>557</v>
      </c>
      <c r="Y2827">
        <v>1</v>
      </c>
      <c r="Z2827" t="s">
        <v>46545</v>
      </c>
      <c r="AB2827">
        <v>201808</v>
      </c>
      <c r="AC2827">
        <v>131</v>
      </c>
      <c r="AD2827" t="s">
        <v>752</v>
      </c>
      <c r="AE2827">
        <v>1062</v>
      </c>
      <c r="AF2827" t="s">
        <v>753</v>
      </c>
      <c r="AG2827">
        <v>1</v>
      </c>
      <c r="AH2827" t="s">
        <v>44482</v>
      </c>
      <c r="AI2827">
        <v>99</v>
      </c>
      <c r="AJ2827" t="s">
        <v>54511</v>
      </c>
      <c r="AK2827">
        <v>101</v>
      </c>
      <c r="AL2827" t="s">
        <v>46544</v>
      </c>
      <c r="AQ2827" t="s">
        <v>14899</v>
      </c>
      <c r="AR2827" t="s">
        <v>14900</v>
      </c>
      <c r="AS2827">
        <v>0</v>
      </c>
      <c r="AT2827" t="s">
        <v>61</v>
      </c>
      <c r="AU2827" t="s">
        <v>11010</v>
      </c>
      <c r="AX2827">
        <v>55.685579580000002</v>
      </c>
      <c r="AY2827">
        <v>12.48907346</v>
      </c>
      <c r="AZ2827" t="s">
        <v>62</v>
      </c>
      <c r="BA2827">
        <v>1084</v>
      </c>
      <c r="BB2827" t="s">
        <v>63</v>
      </c>
    </row>
    <row r="2828" spans="1:54" x14ac:dyDescent="0.25">
      <c r="A2828" s="1">
        <v>45200</v>
      </c>
      <c r="B2828">
        <v>280951</v>
      </c>
      <c r="C2828" t="s">
        <v>14901</v>
      </c>
      <c r="D2828">
        <v>8600</v>
      </c>
      <c r="E2828" t="s">
        <v>10218</v>
      </c>
      <c r="F2828" t="s">
        <v>14901</v>
      </c>
      <c r="G2828">
        <v>17611615</v>
      </c>
      <c r="H2828">
        <v>1024999978</v>
      </c>
      <c r="I2828" t="s">
        <v>14902</v>
      </c>
      <c r="K2828" t="s">
        <v>14903</v>
      </c>
      <c r="L2828" t="s">
        <v>48638</v>
      </c>
      <c r="M2828">
        <v>171</v>
      </c>
      <c r="N2828">
        <v>8</v>
      </c>
      <c r="R2828" s="1">
        <v>44050</v>
      </c>
      <c r="S2828" t="s">
        <v>56</v>
      </c>
      <c r="W2828">
        <v>4</v>
      </c>
      <c r="X2828" t="s">
        <v>725</v>
      </c>
      <c r="Y2828">
        <v>1</v>
      </c>
      <c r="Z2828" t="s">
        <v>46545</v>
      </c>
      <c r="AB2828">
        <v>201710</v>
      </c>
      <c r="AC2828">
        <v>242</v>
      </c>
      <c r="AD2828" t="s">
        <v>1687</v>
      </c>
      <c r="AE2828">
        <v>1071</v>
      </c>
      <c r="AF2828" t="s">
        <v>1688</v>
      </c>
      <c r="AG2828">
        <v>4</v>
      </c>
      <c r="AH2828" t="s">
        <v>44547</v>
      </c>
      <c r="AI2828">
        <v>99</v>
      </c>
      <c r="AJ2828" t="s">
        <v>54511</v>
      </c>
      <c r="AK2828">
        <v>740</v>
      </c>
      <c r="AL2828" t="s">
        <v>10222</v>
      </c>
      <c r="AQ2828" t="s">
        <v>14904</v>
      </c>
      <c r="AR2828" t="s">
        <v>14905</v>
      </c>
      <c r="AS2828">
        <v>1</v>
      </c>
      <c r="AT2828" t="s">
        <v>1446</v>
      </c>
      <c r="AU2828" t="s">
        <v>48639</v>
      </c>
      <c r="AX2828">
        <v>56.188859770000001</v>
      </c>
      <c r="AY2828">
        <v>9.5551678300000003</v>
      </c>
      <c r="AZ2828" t="s">
        <v>62</v>
      </c>
      <c r="BA2828">
        <v>1082</v>
      </c>
      <c r="BB2828" t="s">
        <v>2852</v>
      </c>
    </row>
    <row r="2829" spans="1:54" x14ac:dyDescent="0.25">
      <c r="A2829" s="1">
        <v>45200</v>
      </c>
      <c r="B2829">
        <v>280952</v>
      </c>
      <c r="C2829" t="s">
        <v>14906</v>
      </c>
      <c r="D2829">
        <v>4180</v>
      </c>
      <c r="E2829" t="s">
        <v>46872</v>
      </c>
      <c r="F2829" t="s">
        <v>14907</v>
      </c>
      <c r="G2829">
        <v>32509444</v>
      </c>
      <c r="H2829">
        <v>1021868813</v>
      </c>
      <c r="I2829" t="s">
        <v>14908</v>
      </c>
      <c r="K2829" t="s">
        <v>14909</v>
      </c>
      <c r="L2829" t="s">
        <v>14910</v>
      </c>
      <c r="M2829">
        <v>10</v>
      </c>
      <c r="N2829">
        <v>18</v>
      </c>
      <c r="R2829" s="1">
        <v>44158</v>
      </c>
      <c r="S2829" t="s">
        <v>56</v>
      </c>
      <c r="W2829">
        <v>5</v>
      </c>
      <c r="X2829" t="s">
        <v>557</v>
      </c>
      <c r="Y2829">
        <v>1</v>
      </c>
      <c r="Z2829" t="s">
        <v>46545</v>
      </c>
      <c r="AB2829">
        <v>201711</v>
      </c>
      <c r="AC2829">
        <v>243</v>
      </c>
      <c r="AD2829" t="s">
        <v>2065</v>
      </c>
      <c r="AE2829">
        <v>1083</v>
      </c>
      <c r="AF2829" t="s">
        <v>2066</v>
      </c>
      <c r="AG2829">
        <v>1</v>
      </c>
      <c r="AH2829" t="s">
        <v>44482</v>
      </c>
      <c r="AI2829">
        <v>99</v>
      </c>
      <c r="AJ2829" t="s">
        <v>54511</v>
      </c>
      <c r="AK2829">
        <v>340</v>
      </c>
      <c r="AL2829" t="s">
        <v>46873</v>
      </c>
      <c r="AQ2829" t="s">
        <v>14911</v>
      </c>
      <c r="AR2829" t="s">
        <v>14912</v>
      </c>
      <c r="AS2829">
        <v>0</v>
      </c>
      <c r="AT2829" t="s">
        <v>61</v>
      </c>
      <c r="AU2829" t="s">
        <v>14913</v>
      </c>
      <c r="AX2829">
        <v>55.429808289999997</v>
      </c>
      <c r="AY2829">
        <v>11.55961233</v>
      </c>
      <c r="AZ2829" t="s">
        <v>62</v>
      </c>
      <c r="BA2829">
        <v>1085</v>
      </c>
      <c r="BB2829" t="s">
        <v>44618</v>
      </c>
    </row>
    <row r="2830" spans="1:54" x14ac:dyDescent="0.25">
      <c r="A2830" s="1">
        <v>45200</v>
      </c>
      <c r="B2830">
        <v>280953</v>
      </c>
      <c r="C2830" t="s">
        <v>14914</v>
      </c>
      <c r="D2830">
        <v>4000</v>
      </c>
      <c r="E2830" t="s">
        <v>7628</v>
      </c>
      <c r="F2830" t="s">
        <v>14915</v>
      </c>
      <c r="G2830">
        <v>29057559</v>
      </c>
      <c r="H2830">
        <v>1003403150</v>
      </c>
      <c r="I2830" t="s">
        <v>14129</v>
      </c>
      <c r="K2830" t="s">
        <v>14916</v>
      </c>
      <c r="L2830" t="s">
        <v>9792</v>
      </c>
      <c r="M2830">
        <v>8927</v>
      </c>
      <c r="N2830">
        <v>1</v>
      </c>
      <c r="R2830" s="1">
        <v>43040</v>
      </c>
      <c r="S2830" t="s">
        <v>56</v>
      </c>
      <c r="W2830">
        <v>1</v>
      </c>
      <c r="X2830" t="s">
        <v>760</v>
      </c>
      <c r="Y2830">
        <v>4</v>
      </c>
      <c r="Z2830" t="s">
        <v>1324</v>
      </c>
      <c r="AB2830">
        <v>201711</v>
      </c>
      <c r="AC2830">
        <v>301</v>
      </c>
      <c r="AD2830" t="s">
        <v>1853</v>
      </c>
      <c r="AE2830">
        <v>1133</v>
      </c>
      <c r="AF2830" t="s">
        <v>14016</v>
      </c>
      <c r="AG2830">
        <v>1</v>
      </c>
      <c r="AH2830" t="s">
        <v>44482</v>
      </c>
      <c r="AI2830">
        <v>99</v>
      </c>
      <c r="AJ2830" t="s">
        <v>54511</v>
      </c>
      <c r="AK2830">
        <v>265</v>
      </c>
      <c r="AL2830" t="s">
        <v>4243</v>
      </c>
      <c r="AP2830">
        <v>265407</v>
      </c>
      <c r="AQ2830" t="s">
        <v>14917</v>
      </c>
      <c r="AR2830" t="s">
        <v>9794</v>
      </c>
      <c r="AS2830">
        <v>2</v>
      </c>
      <c r="AT2830" t="s">
        <v>1413</v>
      </c>
      <c r="AU2830" t="s">
        <v>9795</v>
      </c>
      <c r="AX2830">
        <v>55.651687520000003</v>
      </c>
      <c r="AY2830">
        <v>12.136665450000001</v>
      </c>
      <c r="AZ2830" t="s">
        <v>62</v>
      </c>
      <c r="BA2830">
        <v>1085</v>
      </c>
      <c r="BB2830" t="s">
        <v>44618</v>
      </c>
    </row>
    <row r="2831" spans="1:54" x14ac:dyDescent="0.25">
      <c r="A2831" s="1">
        <v>45200</v>
      </c>
      <c r="B2831">
        <v>280954</v>
      </c>
      <c r="C2831" t="s">
        <v>53257</v>
      </c>
      <c r="D2831">
        <v>3490</v>
      </c>
      <c r="E2831" t="s">
        <v>52983</v>
      </c>
      <c r="F2831" t="s">
        <v>52984</v>
      </c>
      <c r="G2831">
        <v>84671916</v>
      </c>
      <c r="H2831">
        <v>1002700951</v>
      </c>
      <c r="I2831" t="s">
        <v>47525</v>
      </c>
      <c r="K2831" t="s">
        <v>7493</v>
      </c>
      <c r="L2831" t="s">
        <v>52985</v>
      </c>
      <c r="M2831">
        <v>4682</v>
      </c>
      <c r="N2831" t="s">
        <v>1123</v>
      </c>
      <c r="R2831" s="1">
        <v>43886</v>
      </c>
      <c r="S2831" t="s">
        <v>56</v>
      </c>
      <c r="W2831">
        <v>5</v>
      </c>
      <c r="X2831" t="s">
        <v>557</v>
      </c>
      <c r="Y2831">
        <v>1</v>
      </c>
      <c r="Z2831" t="s">
        <v>46545</v>
      </c>
      <c r="AB2831">
        <v>201808</v>
      </c>
      <c r="AC2831">
        <v>131</v>
      </c>
      <c r="AD2831" t="s">
        <v>752</v>
      </c>
      <c r="AE2831">
        <v>1062</v>
      </c>
      <c r="AF2831" t="s">
        <v>753</v>
      </c>
      <c r="AG2831">
        <v>1</v>
      </c>
      <c r="AH2831" t="s">
        <v>44482</v>
      </c>
      <c r="AI2831">
        <v>99</v>
      </c>
      <c r="AJ2831" t="s">
        <v>54511</v>
      </c>
      <c r="AK2831">
        <v>217</v>
      </c>
      <c r="AL2831" t="s">
        <v>47512</v>
      </c>
      <c r="AQ2831" t="s">
        <v>7494</v>
      </c>
      <c r="AS2831">
        <v>0</v>
      </c>
      <c r="AT2831" t="s">
        <v>61</v>
      </c>
      <c r="AU2831" t="s">
        <v>52986</v>
      </c>
      <c r="AX2831">
        <v>55.991588929999999</v>
      </c>
      <c r="AY2831">
        <v>12.50585358</v>
      </c>
      <c r="AZ2831" t="s">
        <v>62</v>
      </c>
      <c r="BA2831">
        <v>1084</v>
      </c>
      <c r="BB2831" t="s">
        <v>63</v>
      </c>
    </row>
    <row r="2832" spans="1:54" x14ac:dyDescent="0.25">
      <c r="A2832" s="1">
        <v>45200</v>
      </c>
      <c r="B2832">
        <v>280955</v>
      </c>
      <c r="C2832" t="s">
        <v>14918</v>
      </c>
      <c r="D2832">
        <v>2820</v>
      </c>
      <c r="E2832" t="s">
        <v>3935</v>
      </c>
      <c r="F2832" t="s">
        <v>14919</v>
      </c>
      <c r="G2832">
        <v>10924510</v>
      </c>
      <c r="H2832">
        <v>1000153915</v>
      </c>
      <c r="I2832" t="s">
        <v>4049</v>
      </c>
      <c r="K2832" t="s">
        <v>4051</v>
      </c>
      <c r="L2832" t="s">
        <v>52776</v>
      </c>
      <c r="M2832">
        <v>87</v>
      </c>
      <c r="N2832">
        <v>61</v>
      </c>
      <c r="R2832" s="1">
        <v>45030</v>
      </c>
      <c r="S2832" t="s">
        <v>56</v>
      </c>
      <c r="W2832">
        <v>5</v>
      </c>
      <c r="X2832" t="s">
        <v>557</v>
      </c>
      <c r="Y2832">
        <v>1</v>
      </c>
      <c r="Z2832" t="s">
        <v>46545</v>
      </c>
      <c r="AB2832">
        <v>201808</v>
      </c>
      <c r="AC2832">
        <v>131</v>
      </c>
      <c r="AD2832" t="s">
        <v>752</v>
      </c>
      <c r="AE2832">
        <v>1062</v>
      </c>
      <c r="AF2832" t="s">
        <v>753</v>
      </c>
      <c r="AG2832">
        <v>1</v>
      </c>
      <c r="AH2832" t="s">
        <v>44482</v>
      </c>
      <c r="AI2832">
        <v>99</v>
      </c>
      <c r="AJ2832" t="s">
        <v>54511</v>
      </c>
      <c r="AK2832">
        <v>157</v>
      </c>
      <c r="AL2832" t="s">
        <v>2738</v>
      </c>
      <c r="AQ2832" t="s">
        <v>4052</v>
      </c>
      <c r="AR2832" t="s">
        <v>4053</v>
      </c>
      <c r="AS2832">
        <v>0</v>
      </c>
      <c r="AT2832" t="s">
        <v>61</v>
      </c>
      <c r="AU2832" t="s">
        <v>52773</v>
      </c>
      <c r="AX2832">
        <v>55.753781459999999</v>
      </c>
      <c r="AY2832">
        <v>12.53183973</v>
      </c>
      <c r="AZ2832" t="s">
        <v>62</v>
      </c>
      <c r="BA2832">
        <v>1084</v>
      </c>
      <c r="BB2832" t="s">
        <v>63</v>
      </c>
    </row>
    <row r="2833" spans="1:54" x14ac:dyDescent="0.25">
      <c r="A2833" s="1">
        <v>45200</v>
      </c>
      <c r="B2833">
        <v>280956</v>
      </c>
      <c r="C2833" t="s">
        <v>55385</v>
      </c>
      <c r="D2833">
        <v>8000</v>
      </c>
      <c r="E2833" t="s">
        <v>10166</v>
      </c>
      <c r="F2833" t="s">
        <v>55386</v>
      </c>
      <c r="G2833">
        <v>45942619</v>
      </c>
      <c r="H2833">
        <v>1003247963</v>
      </c>
      <c r="I2833" t="s">
        <v>48640</v>
      </c>
      <c r="K2833" t="s">
        <v>14920</v>
      </c>
      <c r="L2833" t="s">
        <v>14921</v>
      </c>
      <c r="M2833">
        <v>8055</v>
      </c>
      <c r="N2833">
        <v>102</v>
      </c>
      <c r="R2833" s="1">
        <v>43619</v>
      </c>
      <c r="S2833" t="s">
        <v>56</v>
      </c>
      <c r="W2833">
        <v>5</v>
      </c>
      <c r="X2833" t="s">
        <v>557</v>
      </c>
      <c r="Y2833">
        <v>1</v>
      </c>
      <c r="Z2833" t="s">
        <v>46545</v>
      </c>
      <c r="AB2833">
        <v>201808</v>
      </c>
      <c r="AC2833">
        <v>131</v>
      </c>
      <c r="AD2833" t="s">
        <v>752</v>
      </c>
      <c r="AE2833">
        <v>1062</v>
      </c>
      <c r="AF2833" t="s">
        <v>753</v>
      </c>
      <c r="AG2833">
        <v>1</v>
      </c>
      <c r="AH2833" t="s">
        <v>44482</v>
      </c>
      <c r="AI2833">
        <v>99</v>
      </c>
      <c r="AJ2833" t="s">
        <v>54511</v>
      </c>
      <c r="AK2833">
        <v>751</v>
      </c>
      <c r="AL2833" t="s">
        <v>10168</v>
      </c>
      <c r="AQ2833" t="s">
        <v>14922</v>
      </c>
      <c r="AS2833">
        <v>0</v>
      </c>
      <c r="AT2833" t="s">
        <v>61</v>
      </c>
      <c r="AU2833" t="s">
        <v>570</v>
      </c>
      <c r="AX2833">
        <v>56.135885760000001</v>
      </c>
      <c r="AY2833">
        <v>10.20784564</v>
      </c>
      <c r="AZ2833" t="s">
        <v>62</v>
      </c>
      <c r="BA2833">
        <v>1082</v>
      </c>
      <c r="BB2833" t="s">
        <v>2852</v>
      </c>
    </row>
    <row r="2834" spans="1:54" x14ac:dyDescent="0.25">
      <c r="A2834" s="1">
        <v>45200</v>
      </c>
      <c r="B2834">
        <v>280957</v>
      </c>
      <c r="C2834" t="s">
        <v>14923</v>
      </c>
      <c r="D2834">
        <v>5260</v>
      </c>
      <c r="E2834" t="s">
        <v>11259</v>
      </c>
      <c r="F2834" t="s">
        <v>14924</v>
      </c>
      <c r="G2834">
        <v>30225317</v>
      </c>
      <c r="I2834" t="s">
        <v>14925</v>
      </c>
      <c r="K2834" t="s">
        <v>14926</v>
      </c>
      <c r="L2834" t="s">
        <v>14927</v>
      </c>
      <c r="M2834">
        <v>4973</v>
      </c>
      <c r="N2834" t="s">
        <v>14928</v>
      </c>
      <c r="R2834" s="1">
        <v>44995</v>
      </c>
      <c r="S2834" t="s">
        <v>56</v>
      </c>
      <c r="W2834">
        <v>5</v>
      </c>
      <c r="X2834" t="s">
        <v>557</v>
      </c>
      <c r="Y2834">
        <v>1</v>
      </c>
      <c r="Z2834" t="s">
        <v>46545</v>
      </c>
      <c r="AB2834">
        <v>201808</v>
      </c>
      <c r="AC2834">
        <v>131</v>
      </c>
      <c r="AD2834" t="s">
        <v>752</v>
      </c>
      <c r="AE2834">
        <v>1062</v>
      </c>
      <c r="AF2834" t="s">
        <v>753</v>
      </c>
      <c r="AG2834">
        <v>1</v>
      </c>
      <c r="AH2834" t="s">
        <v>44482</v>
      </c>
      <c r="AI2834">
        <v>99</v>
      </c>
      <c r="AJ2834" t="s">
        <v>54511</v>
      </c>
      <c r="AK2834">
        <v>461</v>
      </c>
      <c r="AL2834" t="s">
        <v>10612</v>
      </c>
      <c r="AQ2834" t="s">
        <v>14929</v>
      </c>
      <c r="AR2834" t="s">
        <v>14930</v>
      </c>
      <c r="AS2834">
        <v>0</v>
      </c>
      <c r="AT2834" t="s">
        <v>61</v>
      </c>
      <c r="AU2834" t="s">
        <v>14931</v>
      </c>
      <c r="AX2834">
        <v>55.341076280000003</v>
      </c>
      <c r="AY2834">
        <v>10.41501085</v>
      </c>
      <c r="AZ2834" t="s">
        <v>62</v>
      </c>
      <c r="BA2834">
        <v>1083</v>
      </c>
      <c r="BB2834" t="s">
        <v>2861</v>
      </c>
    </row>
    <row r="2835" spans="1:54" x14ac:dyDescent="0.25">
      <c r="A2835" s="1">
        <v>45200</v>
      </c>
      <c r="B2835">
        <v>280958</v>
      </c>
      <c r="C2835" t="s">
        <v>14932</v>
      </c>
      <c r="D2835">
        <v>2730</v>
      </c>
      <c r="E2835" t="s">
        <v>2549</v>
      </c>
      <c r="F2835" t="s">
        <v>14933</v>
      </c>
      <c r="G2835">
        <v>58333816</v>
      </c>
      <c r="H2835">
        <v>1002078849</v>
      </c>
      <c r="I2835" t="s">
        <v>3525</v>
      </c>
      <c r="K2835" t="s">
        <v>3527</v>
      </c>
      <c r="L2835" t="s">
        <v>3528</v>
      </c>
      <c r="M2835">
        <v>663</v>
      </c>
      <c r="N2835">
        <v>25</v>
      </c>
      <c r="R2835" s="1">
        <v>44992</v>
      </c>
      <c r="S2835" t="s">
        <v>56</v>
      </c>
      <c r="W2835">
        <v>5</v>
      </c>
      <c r="X2835" t="s">
        <v>557</v>
      </c>
      <c r="Y2835">
        <v>1</v>
      </c>
      <c r="Z2835" t="s">
        <v>46545</v>
      </c>
      <c r="AB2835">
        <v>201808</v>
      </c>
      <c r="AC2835">
        <v>131</v>
      </c>
      <c r="AD2835" t="s">
        <v>752</v>
      </c>
      <c r="AE2835">
        <v>1062</v>
      </c>
      <c r="AF2835" t="s">
        <v>753</v>
      </c>
      <c r="AG2835">
        <v>1</v>
      </c>
      <c r="AH2835" t="s">
        <v>44482</v>
      </c>
      <c r="AI2835">
        <v>99</v>
      </c>
      <c r="AJ2835" t="s">
        <v>54511</v>
      </c>
      <c r="AK2835">
        <v>151</v>
      </c>
      <c r="AL2835" t="s">
        <v>2294</v>
      </c>
      <c r="AQ2835" t="s">
        <v>14934</v>
      </c>
      <c r="AR2835" t="s">
        <v>14935</v>
      </c>
      <c r="AS2835">
        <v>0</v>
      </c>
      <c r="AT2835" t="s">
        <v>61</v>
      </c>
      <c r="AU2835" t="s">
        <v>3531</v>
      </c>
      <c r="AX2835">
        <v>55.735907679999997</v>
      </c>
      <c r="AY2835">
        <v>12.405939610000001</v>
      </c>
      <c r="AZ2835" t="s">
        <v>62</v>
      </c>
      <c r="BA2835">
        <v>1084</v>
      </c>
      <c r="BB2835" t="s">
        <v>63</v>
      </c>
    </row>
    <row r="2836" spans="1:54" x14ac:dyDescent="0.25">
      <c r="A2836" s="1">
        <v>45200</v>
      </c>
      <c r="B2836">
        <v>280959</v>
      </c>
      <c r="C2836" t="s">
        <v>14936</v>
      </c>
      <c r="D2836">
        <v>4000</v>
      </c>
      <c r="E2836" t="s">
        <v>7628</v>
      </c>
      <c r="F2836" t="s">
        <v>14937</v>
      </c>
      <c r="G2836">
        <v>29057559</v>
      </c>
      <c r="H2836">
        <v>1003403150</v>
      </c>
      <c r="I2836" t="s">
        <v>14133</v>
      </c>
      <c r="K2836" t="s">
        <v>14938</v>
      </c>
      <c r="L2836" t="s">
        <v>9792</v>
      </c>
      <c r="M2836">
        <v>8927</v>
      </c>
      <c r="N2836">
        <v>1</v>
      </c>
      <c r="R2836" s="1">
        <v>43041</v>
      </c>
      <c r="S2836" t="s">
        <v>56</v>
      </c>
      <c r="W2836">
        <v>4</v>
      </c>
      <c r="X2836" t="s">
        <v>725</v>
      </c>
      <c r="Y2836">
        <v>4</v>
      </c>
      <c r="Z2836" t="s">
        <v>1324</v>
      </c>
      <c r="AB2836">
        <v>201711</v>
      </c>
      <c r="AC2836">
        <v>301</v>
      </c>
      <c r="AD2836" t="s">
        <v>1853</v>
      </c>
      <c r="AE2836">
        <v>1133</v>
      </c>
      <c r="AF2836" t="s">
        <v>14016</v>
      </c>
      <c r="AG2836">
        <v>1</v>
      </c>
      <c r="AH2836" t="s">
        <v>44482</v>
      </c>
      <c r="AI2836">
        <v>99</v>
      </c>
      <c r="AJ2836" t="s">
        <v>54511</v>
      </c>
      <c r="AK2836">
        <v>265</v>
      </c>
      <c r="AL2836" t="s">
        <v>4243</v>
      </c>
      <c r="AP2836">
        <v>265407</v>
      </c>
      <c r="AQ2836" t="s">
        <v>14939</v>
      </c>
      <c r="AR2836" t="s">
        <v>9794</v>
      </c>
      <c r="AS2836">
        <v>2</v>
      </c>
      <c r="AT2836" t="s">
        <v>1413</v>
      </c>
      <c r="AU2836" t="s">
        <v>9795</v>
      </c>
      <c r="AX2836">
        <v>55.651687520000003</v>
      </c>
      <c r="AY2836">
        <v>12.136665450000001</v>
      </c>
      <c r="AZ2836" t="s">
        <v>62</v>
      </c>
      <c r="BA2836">
        <v>1085</v>
      </c>
      <c r="BB2836" t="s">
        <v>44618</v>
      </c>
    </row>
    <row r="2837" spans="1:54" x14ac:dyDescent="0.25">
      <c r="A2837" s="1">
        <v>45200</v>
      </c>
      <c r="B2837">
        <v>280960</v>
      </c>
      <c r="C2837" t="s">
        <v>14940</v>
      </c>
      <c r="D2837">
        <v>4000</v>
      </c>
      <c r="E2837" t="s">
        <v>7628</v>
      </c>
      <c r="F2837" t="s">
        <v>48641</v>
      </c>
      <c r="G2837">
        <v>29057559</v>
      </c>
      <c r="H2837">
        <v>1003403150</v>
      </c>
      <c r="I2837" t="s">
        <v>48535</v>
      </c>
      <c r="K2837" t="s">
        <v>14941</v>
      </c>
      <c r="L2837" t="s">
        <v>9792</v>
      </c>
      <c r="M2837">
        <v>8927</v>
      </c>
      <c r="N2837">
        <v>1</v>
      </c>
      <c r="R2837" s="1">
        <v>43041</v>
      </c>
      <c r="S2837" t="s">
        <v>56</v>
      </c>
      <c r="W2837">
        <v>4</v>
      </c>
      <c r="X2837" t="s">
        <v>725</v>
      </c>
      <c r="Y2837">
        <v>4</v>
      </c>
      <c r="Z2837" t="s">
        <v>1324</v>
      </c>
      <c r="AB2837">
        <v>201711</v>
      </c>
      <c r="AC2837">
        <v>301</v>
      </c>
      <c r="AD2837" t="s">
        <v>1853</v>
      </c>
      <c r="AE2837">
        <v>1133</v>
      </c>
      <c r="AF2837" t="s">
        <v>14016</v>
      </c>
      <c r="AG2837">
        <v>1</v>
      </c>
      <c r="AH2837" t="s">
        <v>44482</v>
      </c>
      <c r="AI2837">
        <v>99</v>
      </c>
      <c r="AJ2837" t="s">
        <v>54511</v>
      </c>
      <c r="AK2837">
        <v>265</v>
      </c>
      <c r="AL2837" t="s">
        <v>4243</v>
      </c>
      <c r="AP2837">
        <v>265407</v>
      </c>
      <c r="AQ2837" t="s">
        <v>14942</v>
      </c>
      <c r="AR2837" t="s">
        <v>9794</v>
      </c>
      <c r="AS2837">
        <v>2</v>
      </c>
      <c r="AT2837" t="s">
        <v>1413</v>
      </c>
      <c r="AU2837" t="s">
        <v>9795</v>
      </c>
      <c r="AX2837">
        <v>55.651687520000003</v>
      </c>
      <c r="AY2837">
        <v>12.136665450000001</v>
      </c>
      <c r="AZ2837" t="s">
        <v>62</v>
      </c>
      <c r="BA2837">
        <v>1085</v>
      </c>
      <c r="BB2837" t="s">
        <v>44618</v>
      </c>
    </row>
    <row r="2838" spans="1:54" x14ac:dyDescent="0.25">
      <c r="A2838" s="1">
        <v>45200</v>
      </c>
      <c r="B2838">
        <v>280961</v>
      </c>
      <c r="C2838" t="s">
        <v>14943</v>
      </c>
      <c r="D2838">
        <v>4000</v>
      </c>
      <c r="E2838" t="s">
        <v>7628</v>
      </c>
      <c r="F2838" t="s">
        <v>14944</v>
      </c>
      <c r="G2838">
        <v>29057559</v>
      </c>
      <c r="H2838">
        <v>1003403150</v>
      </c>
      <c r="I2838" t="s">
        <v>47224</v>
      </c>
      <c r="K2838" t="s">
        <v>14945</v>
      </c>
      <c r="L2838" t="s">
        <v>9792</v>
      </c>
      <c r="M2838">
        <v>8927</v>
      </c>
      <c r="N2838">
        <v>1</v>
      </c>
      <c r="R2838" s="1">
        <v>43041</v>
      </c>
      <c r="S2838" t="s">
        <v>56</v>
      </c>
      <c r="W2838">
        <v>4</v>
      </c>
      <c r="X2838" t="s">
        <v>725</v>
      </c>
      <c r="Y2838">
        <v>4</v>
      </c>
      <c r="Z2838" t="s">
        <v>1324</v>
      </c>
      <c r="AB2838">
        <v>201711</v>
      </c>
      <c r="AC2838">
        <v>301</v>
      </c>
      <c r="AD2838" t="s">
        <v>1853</v>
      </c>
      <c r="AE2838">
        <v>1133</v>
      </c>
      <c r="AF2838" t="s">
        <v>14016</v>
      </c>
      <c r="AG2838">
        <v>1</v>
      </c>
      <c r="AH2838" t="s">
        <v>44482</v>
      </c>
      <c r="AI2838">
        <v>99</v>
      </c>
      <c r="AJ2838" t="s">
        <v>54511</v>
      </c>
      <c r="AK2838">
        <v>265</v>
      </c>
      <c r="AL2838" t="s">
        <v>4243</v>
      </c>
      <c r="AP2838">
        <v>265407</v>
      </c>
      <c r="AQ2838" t="s">
        <v>14946</v>
      </c>
      <c r="AS2838">
        <v>2</v>
      </c>
      <c r="AT2838" t="s">
        <v>1413</v>
      </c>
      <c r="AU2838" t="s">
        <v>9795</v>
      </c>
      <c r="AX2838">
        <v>55.651687520000003</v>
      </c>
      <c r="AY2838">
        <v>12.136665450000001</v>
      </c>
      <c r="AZ2838" t="s">
        <v>62</v>
      </c>
      <c r="BA2838">
        <v>1085</v>
      </c>
      <c r="BB2838" t="s">
        <v>44618</v>
      </c>
    </row>
    <row r="2839" spans="1:54" x14ac:dyDescent="0.25">
      <c r="A2839" s="1">
        <v>45200</v>
      </c>
      <c r="B2839">
        <v>280962</v>
      </c>
      <c r="C2839" t="s">
        <v>14947</v>
      </c>
      <c r="D2839">
        <v>7100</v>
      </c>
      <c r="E2839" t="s">
        <v>2860</v>
      </c>
      <c r="F2839" t="s">
        <v>14948</v>
      </c>
      <c r="G2839">
        <v>35228616</v>
      </c>
      <c r="H2839">
        <v>1015010092</v>
      </c>
      <c r="I2839" t="s">
        <v>48337</v>
      </c>
      <c r="K2839" t="s">
        <v>12688</v>
      </c>
      <c r="L2839" t="s">
        <v>14949</v>
      </c>
      <c r="M2839">
        <v>424</v>
      </c>
      <c r="N2839" t="s">
        <v>2869</v>
      </c>
      <c r="R2839" s="1">
        <v>43843</v>
      </c>
      <c r="S2839" t="s">
        <v>56</v>
      </c>
      <c r="V2839" s="1">
        <v>43831</v>
      </c>
      <c r="W2839">
        <v>4</v>
      </c>
      <c r="X2839" t="s">
        <v>725</v>
      </c>
      <c r="Y2839">
        <v>1</v>
      </c>
      <c r="Z2839" t="s">
        <v>46545</v>
      </c>
      <c r="AB2839">
        <v>201711</v>
      </c>
      <c r="AC2839">
        <v>242</v>
      </c>
      <c r="AD2839" t="s">
        <v>1687</v>
      </c>
      <c r="AE2839">
        <v>1071</v>
      </c>
      <c r="AF2839" t="s">
        <v>1688</v>
      </c>
      <c r="AG2839">
        <v>3</v>
      </c>
      <c r="AH2839" t="s">
        <v>81</v>
      </c>
      <c r="AI2839">
        <v>99</v>
      </c>
      <c r="AJ2839" t="s">
        <v>54511</v>
      </c>
      <c r="AK2839">
        <v>630</v>
      </c>
      <c r="AL2839" t="s">
        <v>2864</v>
      </c>
      <c r="AM2839">
        <v>2</v>
      </c>
      <c r="AN2839" t="s">
        <v>119</v>
      </c>
      <c r="AO2839">
        <v>461452</v>
      </c>
      <c r="AP2839">
        <v>461452</v>
      </c>
      <c r="AQ2839" t="s">
        <v>12689</v>
      </c>
      <c r="AR2839" t="s">
        <v>14950</v>
      </c>
      <c r="AS2839">
        <v>2</v>
      </c>
      <c r="AT2839" t="s">
        <v>1413</v>
      </c>
      <c r="AU2839" t="s">
        <v>14951</v>
      </c>
      <c r="AX2839">
        <v>55.731581660000003</v>
      </c>
      <c r="AY2839">
        <v>9.5608734299999991</v>
      </c>
      <c r="AZ2839" t="s">
        <v>62</v>
      </c>
      <c r="BA2839">
        <v>1083</v>
      </c>
      <c r="BB2839" t="s">
        <v>2861</v>
      </c>
    </row>
    <row r="2840" spans="1:54" x14ac:dyDescent="0.25">
      <c r="A2840" s="1">
        <v>45200</v>
      </c>
      <c r="B2840">
        <v>280963</v>
      </c>
      <c r="C2840" t="s">
        <v>14952</v>
      </c>
      <c r="D2840">
        <v>8900</v>
      </c>
      <c r="E2840" t="s">
        <v>10440</v>
      </c>
      <c r="F2840" t="s">
        <v>53258</v>
      </c>
      <c r="G2840">
        <v>32806872</v>
      </c>
      <c r="H2840">
        <v>1016409479</v>
      </c>
      <c r="I2840" t="s">
        <v>10442</v>
      </c>
      <c r="K2840" t="s">
        <v>10443</v>
      </c>
      <c r="L2840" t="s">
        <v>53259</v>
      </c>
      <c r="M2840">
        <v>1742</v>
      </c>
      <c r="N2840">
        <v>19</v>
      </c>
      <c r="R2840" s="1">
        <v>43894</v>
      </c>
      <c r="S2840" t="s">
        <v>56</v>
      </c>
      <c r="V2840" s="1">
        <v>43891</v>
      </c>
      <c r="W2840">
        <v>4</v>
      </c>
      <c r="X2840" t="s">
        <v>725</v>
      </c>
      <c r="Y2840">
        <v>1</v>
      </c>
      <c r="Z2840" t="s">
        <v>46545</v>
      </c>
      <c r="AB2840">
        <v>201711</v>
      </c>
      <c r="AC2840">
        <v>241</v>
      </c>
      <c r="AD2840" t="s">
        <v>1722</v>
      </c>
      <c r="AE2840">
        <v>1071</v>
      </c>
      <c r="AF2840" t="s">
        <v>1688</v>
      </c>
      <c r="AG2840">
        <v>3</v>
      </c>
      <c r="AH2840" t="s">
        <v>81</v>
      </c>
      <c r="AI2840">
        <v>99</v>
      </c>
      <c r="AJ2840" t="s">
        <v>54511</v>
      </c>
      <c r="AK2840">
        <v>730</v>
      </c>
      <c r="AL2840" t="s">
        <v>10314</v>
      </c>
      <c r="AM2840">
        <v>2</v>
      </c>
      <c r="AN2840" t="s">
        <v>119</v>
      </c>
      <c r="AO2840">
        <v>280051</v>
      </c>
      <c r="AP2840">
        <v>280051</v>
      </c>
      <c r="AQ2840" t="s">
        <v>10445</v>
      </c>
      <c r="AR2840" t="s">
        <v>10446</v>
      </c>
      <c r="AS2840">
        <v>2</v>
      </c>
      <c r="AT2840" t="s">
        <v>1413</v>
      </c>
      <c r="AU2840" t="s">
        <v>53260</v>
      </c>
      <c r="AX2840">
        <v>56.468316860000002</v>
      </c>
      <c r="AY2840">
        <v>10.027329079999999</v>
      </c>
      <c r="AZ2840" t="s">
        <v>62</v>
      </c>
      <c r="BA2840">
        <v>1082</v>
      </c>
      <c r="BB2840" t="s">
        <v>2852</v>
      </c>
    </row>
    <row r="2841" spans="1:54" x14ac:dyDescent="0.25">
      <c r="A2841" s="1">
        <v>45200</v>
      </c>
      <c r="B2841">
        <v>280964</v>
      </c>
      <c r="C2841" t="s">
        <v>48642</v>
      </c>
      <c r="D2841">
        <v>4840</v>
      </c>
      <c r="E2841" t="s">
        <v>48643</v>
      </c>
      <c r="F2841" t="s">
        <v>48644</v>
      </c>
      <c r="G2841">
        <v>53383211</v>
      </c>
      <c r="H2841">
        <v>1021656174</v>
      </c>
      <c r="K2841" t="s">
        <v>14953</v>
      </c>
      <c r="L2841" t="s">
        <v>14954</v>
      </c>
      <c r="M2841">
        <v>164</v>
      </c>
      <c r="N2841">
        <v>1</v>
      </c>
      <c r="R2841" s="1">
        <v>43054</v>
      </c>
      <c r="S2841" t="s">
        <v>56</v>
      </c>
      <c r="W2841">
        <v>1</v>
      </c>
      <c r="X2841" t="s">
        <v>760</v>
      </c>
      <c r="Y2841">
        <v>6</v>
      </c>
      <c r="Z2841" t="s">
        <v>1436</v>
      </c>
      <c r="AB2841">
        <v>201711</v>
      </c>
      <c r="AC2841">
        <v>137</v>
      </c>
      <c r="AD2841" t="s">
        <v>1410</v>
      </c>
      <c r="AE2841">
        <v>1053</v>
      </c>
      <c r="AF2841" t="s">
        <v>1410</v>
      </c>
      <c r="AG2841">
        <v>1</v>
      </c>
      <c r="AH2841" t="s">
        <v>44482</v>
      </c>
      <c r="AI2841">
        <v>99</v>
      </c>
      <c r="AJ2841" t="s">
        <v>54511</v>
      </c>
      <c r="AK2841">
        <v>376</v>
      </c>
      <c r="AL2841" t="s">
        <v>9249</v>
      </c>
      <c r="AQ2841" t="s">
        <v>14955</v>
      </c>
      <c r="AR2841" t="s">
        <v>1438</v>
      </c>
      <c r="AS2841">
        <v>0</v>
      </c>
      <c r="AT2841" t="s">
        <v>61</v>
      </c>
      <c r="AU2841" t="s">
        <v>7460</v>
      </c>
      <c r="AX2841">
        <v>54.886996600000003</v>
      </c>
      <c r="AY2841">
        <v>11.91923355</v>
      </c>
      <c r="AZ2841" t="s">
        <v>62</v>
      </c>
      <c r="BA2841">
        <v>1085</v>
      </c>
      <c r="BB2841" t="s">
        <v>44618</v>
      </c>
    </row>
    <row r="2842" spans="1:54" x14ac:dyDescent="0.25">
      <c r="A2842" s="1">
        <v>45200</v>
      </c>
      <c r="B2842">
        <v>280965</v>
      </c>
      <c r="C2842" t="s">
        <v>45258</v>
      </c>
      <c r="D2842">
        <v>4550</v>
      </c>
      <c r="E2842" t="s">
        <v>45159</v>
      </c>
      <c r="F2842" t="s">
        <v>45259</v>
      </c>
      <c r="G2842">
        <v>10095794</v>
      </c>
      <c r="H2842">
        <v>1023024183</v>
      </c>
      <c r="I2842" t="s">
        <v>48210</v>
      </c>
      <c r="K2842" t="s">
        <v>11641</v>
      </c>
      <c r="L2842" t="s">
        <v>14956</v>
      </c>
      <c r="M2842">
        <v>213</v>
      </c>
      <c r="N2842">
        <v>2</v>
      </c>
      <c r="R2842" s="1">
        <v>44580</v>
      </c>
      <c r="S2842" t="s">
        <v>56</v>
      </c>
      <c r="V2842" s="1">
        <v>44561</v>
      </c>
      <c r="W2842">
        <v>4</v>
      </c>
      <c r="X2842" t="s">
        <v>725</v>
      </c>
      <c r="Y2842">
        <v>1</v>
      </c>
      <c r="Z2842" t="s">
        <v>46545</v>
      </c>
      <c r="AB2842">
        <v>201808</v>
      </c>
      <c r="AC2842">
        <v>240</v>
      </c>
      <c r="AD2842" t="s">
        <v>2530</v>
      </c>
      <c r="AE2842">
        <v>1071</v>
      </c>
      <c r="AF2842" t="s">
        <v>1688</v>
      </c>
      <c r="AG2842">
        <v>3</v>
      </c>
      <c r="AH2842" t="s">
        <v>81</v>
      </c>
      <c r="AI2842">
        <v>99</v>
      </c>
      <c r="AJ2842" t="s">
        <v>54511</v>
      </c>
      <c r="AK2842">
        <v>306</v>
      </c>
      <c r="AL2842" t="s">
        <v>10308</v>
      </c>
      <c r="AM2842">
        <v>2</v>
      </c>
      <c r="AN2842" t="s">
        <v>119</v>
      </c>
      <c r="AO2842">
        <v>315412</v>
      </c>
      <c r="AP2842">
        <v>315412</v>
      </c>
      <c r="AQ2842" t="s">
        <v>11642</v>
      </c>
      <c r="AS2842">
        <v>2</v>
      </c>
      <c r="AT2842" t="s">
        <v>1413</v>
      </c>
      <c r="AU2842" t="s">
        <v>14957</v>
      </c>
      <c r="AX2842">
        <v>55.810493579999999</v>
      </c>
      <c r="AY2842">
        <v>11.50398002</v>
      </c>
      <c r="AZ2842" t="s">
        <v>62</v>
      </c>
      <c r="BA2842">
        <v>1085</v>
      </c>
      <c r="BB2842" t="s">
        <v>44618</v>
      </c>
    </row>
    <row r="2843" spans="1:54" x14ac:dyDescent="0.25">
      <c r="A2843" s="1">
        <v>45200</v>
      </c>
      <c r="B2843">
        <v>280966</v>
      </c>
      <c r="C2843" t="s">
        <v>14958</v>
      </c>
      <c r="D2843">
        <v>6800</v>
      </c>
      <c r="E2843" t="s">
        <v>10750</v>
      </c>
      <c r="F2843" t="s">
        <v>14959</v>
      </c>
      <c r="G2843">
        <v>45357716</v>
      </c>
      <c r="I2843" t="s">
        <v>13091</v>
      </c>
      <c r="K2843" t="s">
        <v>13092</v>
      </c>
      <c r="L2843" t="s">
        <v>10753</v>
      </c>
      <c r="M2843">
        <v>2207</v>
      </c>
      <c r="N2843">
        <v>70</v>
      </c>
      <c r="R2843" s="1">
        <v>44069</v>
      </c>
      <c r="S2843" t="s">
        <v>56</v>
      </c>
      <c r="W2843">
        <v>4</v>
      </c>
      <c r="X2843" t="s">
        <v>725</v>
      </c>
      <c r="Y2843">
        <v>1</v>
      </c>
      <c r="Z2843" t="s">
        <v>46545</v>
      </c>
      <c r="AB2843">
        <v>201711</v>
      </c>
      <c r="AC2843">
        <v>242</v>
      </c>
      <c r="AD2843" t="s">
        <v>1687</v>
      </c>
      <c r="AE2843">
        <v>1071</v>
      </c>
      <c r="AF2843" t="s">
        <v>1688</v>
      </c>
      <c r="AG2843">
        <v>1</v>
      </c>
      <c r="AH2843" t="s">
        <v>44482</v>
      </c>
      <c r="AI2843">
        <v>99</v>
      </c>
      <c r="AJ2843" t="s">
        <v>54511</v>
      </c>
      <c r="AK2843">
        <v>573</v>
      </c>
      <c r="AL2843" t="s">
        <v>10754</v>
      </c>
      <c r="AP2843">
        <v>280560</v>
      </c>
      <c r="AQ2843" t="s">
        <v>13093</v>
      </c>
      <c r="AR2843" t="s">
        <v>10780</v>
      </c>
      <c r="AS2843">
        <v>2</v>
      </c>
      <c r="AT2843" t="s">
        <v>1413</v>
      </c>
      <c r="AU2843" t="s">
        <v>10757</v>
      </c>
      <c r="AX2843">
        <v>55.63442096</v>
      </c>
      <c r="AY2843">
        <v>8.4942343000000005</v>
      </c>
      <c r="AZ2843" t="s">
        <v>62</v>
      </c>
      <c r="BA2843">
        <v>1083</v>
      </c>
      <c r="BB2843" t="s">
        <v>2861</v>
      </c>
    </row>
    <row r="2844" spans="1:54" x14ac:dyDescent="0.25">
      <c r="A2844" s="1">
        <v>45200</v>
      </c>
      <c r="B2844">
        <v>280967</v>
      </c>
      <c r="C2844" t="s">
        <v>48645</v>
      </c>
      <c r="D2844">
        <v>7680</v>
      </c>
      <c r="E2844" t="s">
        <v>48646</v>
      </c>
      <c r="F2844" t="s">
        <v>48647</v>
      </c>
      <c r="G2844">
        <v>39301016</v>
      </c>
      <c r="H2844">
        <v>1013829574</v>
      </c>
      <c r="I2844" t="s">
        <v>10733</v>
      </c>
      <c r="K2844" t="s">
        <v>10734</v>
      </c>
      <c r="L2844" t="s">
        <v>54466</v>
      </c>
      <c r="M2844">
        <v>276</v>
      </c>
      <c r="N2844">
        <v>9</v>
      </c>
      <c r="R2844" s="1">
        <v>44866</v>
      </c>
      <c r="S2844" t="s">
        <v>56</v>
      </c>
      <c r="W2844">
        <v>4</v>
      </c>
      <c r="X2844" t="s">
        <v>725</v>
      </c>
      <c r="Y2844">
        <v>1</v>
      </c>
      <c r="Z2844" t="s">
        <v>46545</v>
      </c>
      <c r="AB2844">
        <v>201711</v>
      </c>
      <c r="AC2844">
        <v>242</v>
      </c>
      <c r="AD2844" t="s">
        <v>1687</v>
      </c>
      <c r="AE2844">
        <v>1071</v>
      </c>
      <c r="AF2844" t="s">
        <v>1688</v>
      </c>
      <c r="AG2844">
        <v>1</v>
      </c>
      <c r="AH2844" t="s">
        <v>44482</v>
      </c>
      <c r="AI2844">
        <v>99</v>
      </c>
      <c r="AJ2844" t="s">
        <v>54511</v>
      </c>
      <c r="AK2844">
        <v>665</v>
      </c>
      <c r="AL2844" t="s">
        <v>12729</v>
      </c>
      <c r="AP2844">
        <v>787410</v>
      </c>
      <c r="AQ2844" t="s">
        <v>10737</v>
      </c>
      <c r="AR2844" t="s">
        <v>14960</v>
      </c>
      <c r="AS2844">
        <v>2</v>
      </c>
      <c r="AT2844" t="s">
        <v>1413</v>
      </c>
      <c r="AU2844" t="s">
        <v>54467</v>
      </c>
      <c r="AX2844">
        <v>56.697614379999997</v>
      </c>
      <c r="AY2844">
        <v>8.2151142200000002</v>
      </c>
      <c r="AZ2844" t="s">
        <v>62</v>
      </c>
      <c r="BA2844">
        <v>1082</v>
      </c>
      <c r="BB2844" t="s">
        <v>2852</v>
      </c>
    </row>
    <row r="2845" spans="1:54" x14ac:dyDescent="0.25">
      <c r="A2845" s="1">
        <v>45200</v>
      </c>
      <c r="B2845">
        <v>280968</v>
      </c>
      <c r="C2845" t="s">
        <v>14961</v>
      </c>
      <c r="D2845">
        <v>9690</v>
      </c>
      <c r="E2845" t="s">
        <v>10731</v>
      </c>
      <c r="F2845" t="s">
        <v>14962</v>
      </c>
      <c r="G2845">
        <v>39301016</v>
      </c>
      <c r="H2845">
        <v>1025293343</v>
      </c>
      <c r="I2845" t="s">
        <v>10733</v>
      </c>
      <c r="K2845" t="s">
        <v>10734</v>
      </c>
      <c r="L2845" t="s">
        <v>54759</v>
      </c>
      <c r="M2845">
        <v>2128</v>
      </c>
      <c r="N2845">
        <v>11</v>
      </c>
      <c r="R2845" s="1">
        <v>44866</v>
      </c>
      <c r="S2845" t="s">
        <v>56</v>
      </c>
      <c r="W2845">
        <v>4</v>
      </c>
      <c r="X2845" t="s">
        <v>725</v>
      </c>
      <c r="Y2845">
        <v>1</v>
      </c>
      <c r="Z2845" t="s">
        <v>46545</v>
      </c>
      <c r="AB2845">
        <v>201711</v>
      </c>
      <c r="AC2845">
        <v>242</v>
      </c>
      <c r="AD2845" t="s">
        <v>1687</v>
      </c>
      <c r="AE2845">
        <v>1071</v>
      </c>
      <c r="AF2845" t="s">
        <v>1688</v>
      </c>
      <c r="AG2845">
        <v>1</v>
      </c>
      <c r="AH2845" t="s">
        <v>44482</v>
      </c>
      <c r="AI2845">
        <v>99</v>
      </c>
      <c r="AJ2845" t="s">
        <v>54511</v>
      </c>
      <c r="AK2845">
        <v>849</v>
      </c>
      <c r="AL2845" t="s">
        <v>10736</v>
      </c>
      <c r="AP2845">
        <v>787410</v>
      </c>
      <c r="AQ2845" t="s">
        <v>10737</v>
      </c>
      <c r="AR2845" t="s">
        <v>10738</v>
      </c>
      <c r="AS2845">
        <v>2</v>
      </c>
      <c r="AT2845" t="s">
        <v>1413</v>
      </c>
      <c r="AU2845" t="s">
        <v>54610</v>
      </c>
      <c r="AX2845">
        <v>57.088270270000002</v>
      </c>
      <c r="AY2845">
        <v>9.2676460299999999</v>
      </c>
      <c r="AZ2845" t="s">
        <v>62</v>
      </c>
      <c r="BA2845">
        <v>1081</v>
      </c>
      <c r="BB2845" t="s">
        <v>1844</v>
      </c>
    </row>
    <row r="2846" spans="1:54" x14ac:dyDescent="0.25">
      <c r="A2846" s="1">
        <v>45200</v>
      </c>
      <c r="B2846">
        <v>280969</v>
      </c>
      <c r="C2846" t="s">
        <v>54760</v>
      </c>
      <c r="D2846">
        <v>2750</v>
      </c>
      <c r="E2846" t="s">
        <v>1705</v>
      </c>
      <c r="F2846" t="s">
        <v>54761</v>
      </c>
      <c r="G2846">
        <v>20578912</v>
      </c>
      <c r="H2846">
        <v>1003400801</v>
      </c>
      <c r="I2846" t="s">
        <v>3264</v>
      </c>
      <c r="K2846" t="s">
        <v>3266</v>
      </c>
      <c r="L2846" t="s">
        <v>1708</v>
      </c>
      <c r="M2846">
        <v>339</v>
      </c>
      <c r="N2846">
        <v>9</v>
      </c>
      <c r="R2846" s="1">
        <v>43175</v>
      </c>
      <c r="S2846" t="s">
        <v>56</v>
      </c>
      <c r="W2846">
        <v>4</v>
      </c>
      <c r="X2846" t="s">
        <v>725</v>
      </c>
      <c r="Y2846">
        <v>1</v>
      </c>
      <c r="Z2846" t="s">
        <v>46545</v>
      </c>
      <c r="AB2846">
        <v>201711</v>
      </c>
      <c r="AC2846">
        <v>242</v>
      </c>
      <c r="AD2846" t="s">
        <v>1687</v>
      </c>
      <c r="AE2846">
        <v>1071</v>
      </c>
      <c r="AF2846" t="s">
        <v>1688</v>
      </c>
      <c r="AG2846">
        <v>1</v>
      </c>
      <c r="AH2846" t="s">
        <v>44482</v>
      </c>
      <c r="AI2846">
        <v>99</v>
      </c>
      <c r="AJ2846" t="s">
        <v>54511</v>
      </c>
      <c r="AK2846">
        <v>151</v>
      </c>
      <c r="AL2846" t="s">
        <v>2294</v>
      </c>
      <c r="AP2846">
        <v>147401</v>
      </c>
      <c r="AQ2846" t="s">
        <v>3267</v>
      </c>
      <c r="AR2846" t="s">
        <v>3268</v>
      </c>
      <c r="AS2846">
        <v>2</v>
      </c>
      <c r="AT2846" t="s">
        <v>1413</v>
      </c>
      <c r="AU2846" t="s">
        <v>1709</v>
      </c>
      <c r="AX2846">
        <v>55.733054029999998</v>
      </c>
      <c r="AY2846">
        <v>12.3423494</v>
      </c>
      <c r="AZ2846" t="s">
        <v>62</v>
      </c>
      <c r="BA2846">
        <v>1084</v>
      </c>
      <c r="BB2846" t="s">
        <v>63</v>
      </c>
    </row>
    <row r="2847" spans="1:54" x14ac:dyDescent="0.25">
      <c r="A2847" s="1">
        <v>45200</v>
      </c>
      <c r="B2847">
        <v>280970</v>
      </c>
      <c r="C2847" t="s">
        <v>14963</v>
      </c>
      <c r="D2847">
        <v>5471</v>
      </c>
      <c r="E2847" t="s">
        <v>48648</v>
      </c>
      <c r="F2847" t="s">
        <v>14964</v>
      </c>
      <c r="G2847">
        <v>35228616</v>
      </c>
      <c r="H2847">
        <v>1023050958</v>
      </c>
      <c r="I2847" t="s">
        <v>48337</v>
      </c>
      <c r="K2847" t="s">
        <v>14965</v>
      </c>
      <c r="L2847" t="s">
        <v>48649</v>
      </c>
      <c r="M2847">
        <v>530</v>
      </c>
      <c r="N2847">
        <v>25</v>
      </c>
      <c r="R2847" s="1">
        <v>45168</v>
      </c>
      <c r="S2847" t="s">
        <v>6399</v>
      </c>
      <c r="V2847" s="1">
        <v>45168</v>
      </c>
      <c r="W2847">
        <v>4</v>
      </c>
      <c r="X2847" t="s">
        <v>725</v>
      </c>
      <c r="Y2847">
        <v>1</v>
      </c>
      <c r="Z2847" t="s">
        <v>46545</v>
      </c>
      <c r="AA2847">
        <v>10</v>
      </c>
      <c r="AB2847">
        <v>201711</v>
      </c>
      <c r="AC2847">
        <v>121</v>
      </c>
      <c r="AD2847" t="s">
        <v>70</v>
      </c>
      <c r="AE2847">
        <v>1012</v>
      </c>
      <c r="AF2847" t="s">
        <v>71</v>
      </c>
      <c r="AG2847">
        <v>3</v>
      </c>
      <c r="AH2847" t="s">
        <v>81</v>
      </c>
      <c r="AI2847">
        <v>99</v>
      </c>
      <c r="AJ2847" t="s">
        <v>54511</v>
      </c>
      <c r="AK2847">
        <v>480</v>
      </c>
      <c r="AL2847" t="s">
        <v>10577</v>
      </c>
      <c r="AP2847">
        <v>461452</v>
      </c>
      <c r="AQ2847" t="s">
        <v>12689</v>
      </c>
      <c r="AR2847" t="s">
        <v>14950</v>
      </c>
      <c r="AS2847">
        <v>2</v>
      </c>
      <c r="AT2847" t="s">
        <v>1413</v>
      </c>
      <c r="AU2847" t="s">
        <v>48650</v>
      </c>
      <c r="AX2847">
        <v>55.490041329999997</v>
      </c>
      <c r="AY2847">
        <v>10.24287393</v>
      </c>
      <c r="AZ2847" t="s">
        <v>62</v>
      </c>
      <c r="BA2847">
        <v>1083</v>
      </c>
      <c r="BB2847" t="s">
        <v>2861</v>
      </c>
    </row>
    <row r="2848" spans="1:54" x14ac:dyDescent="0.25">
      <c r="A2848" s="1">
        <v>45200</v>
      </c>
      <c r="B2848">
        <v>280971</v>
      </c>
      <c r="C2848" t="s">
        <v>14966</v>
      </c>
      <c r="D2848">
        <v>3000</v>
      </c>
      <c r="E2848" t="s">
        <v>47511</v>
      </c>
      <c r="F2848" t="s">
        <v>14966</v>
      </c>
      <c r="G2848">
        <v>38827243</v>
      </c>
      <c r="H2848">
        <v>1022714356</v>
      </c>
      <c r="I2848" t="s">
        <v>14967</v>
      </c>
      <c r="K2848" t="s">
        <v>14968</v>
      </c>
      <c r="L2848" t="s">
        <v>14969</v>
      </c>
      <c r="M2848">
        <v>4633</v>
      </c>
      <c r="N2848" t="s">
        <v>2789</v>
      </c>
      <c r="R2848" s="1">
        <v>44852</v>
      </c>
      <c r="S2848" t="s">
        <v>56</v>
      </c>
      <c r="W2848">
        <v>6</v>
      </c>
      <c r="X2848" t="s">
        <v>1289</v>
      </c>
      <c r="Y2848">
        <v>1</v>
      </c>
      <c r="Z2848" t="s">
        <v>46545</v>
      </c>
      <c r="AB2848">
        <v>201711</v>
      </c>
      <c r="AC2848">
        <v>149</v>
      </c>
      <c r="AD2848" t="s">
        <v>1085</v>
      </c>
      <c r="AE2848">
        <v>1026</v>
      </c>
      <c r="AF2848" t="s">
        <v>44530</v>
      </c>
      <c r="AG2848">
        <v>1</v>
      </c>
      <c r="AH2848" t="s">
        <v>44482</v>
      </c>
      <c r="AI2848">
        <v>99</v>
      </c>
      <c r="AJ2848" t="s">
        <v>54511</v>
      </c>
      <c r="AK2848">
        <v>217</v>
      </c>
      <c r="AL2848" t="s">
        <v>47512</v>
      </c>
      <c r="AQ2848" t="s">
        <v>14970</v>
      </c>
      <c r="AR2848" t="s">
        <v>14971</v>
      </c>
      <c r="AS2848">
        <v>0</v>
      </c>
      <c r="AT2848" t="s">
        <v>61</v>
      </c>
      <c r="AU2848" t="s">
        <v>14972</v>
      </c>
      <c r="AX2848">
        <v>56.03869452</v>
      </c>
      <c r="AY2848">
        <v>12.619704779999999</v>
      </c>
      <c r="AZ2848" t="s">
        <v>62</v>
      </c>
      <c r="BA2848">
        <v>1084</v>
      </c>
      <c r="BB2848" t="s">
        <v>63</v>
      </c>
    </row>
    <row r="2849" spans="1:54" x14ac:dyDescent="0.25">
      <c r="A2849" s="1">
        <v>45200</v>
      </c>
      <c r="B2849">
        <v>280972</v>
      </c>
      <c r="C2849" t="s">
        <v>45260</v>
      </c>
      <c r="D2849">
        <v>4700</v>
      </c>
      <c r="E2849" t="s">
        <v>44985</v>
      </c>
      <c r="F2849" t="s">
        <v>45261</v>
      </c>
      <c r="G2849">
        <v>20699310</v>
      </c>
      <c r="H2849">
        <v>1022990507</v>
      </c>
      <c r="I2849" t="s">
        <v>14973</v>
      </c>
      <c r="K2849" t="s">
        <v>14974</v>
      </c>
      <c r="L2849" t="s">
        <v>14975</v>
      </c>
      <c r="M2849">
        <v>794</v>
      </c>
      <c r="N2849">
        <v>20</v>
      </c>
      <c r="R2849" s="1">
        <v>44187</v>
      </c>
      <c r="S2849" t="s">
        <v>56</v>
      </c>
      <c r="V2849" s="1">
        <v>44196</v>
      </c>
      <c r="W2849">
        <v>0</v>
      </c>
      <c r="X2849" t="s">
        <v>1252</v>
      </c>
      <c r="Y2849">
        <v>8</v>
      </c>
      <c r="Z2849" t="s">
        <v>44534</v>
      </c>
      <c r="AB2849">
        <v>201711</v>
      </c>
      <c r="AC2849">
        <v>127</v>
      </c>
      <c r="AD2849" t="s">
        <v>1237</v>
      </c>
      <c r="AE2849">
        <v>1052</v>
      </c>
      <c r="AF2849" t="s">
        <v>1237</v>
      </c>
      <c r="AG2849">
        <v>3</v>
      </c>
      <c r="AH2849" t="s">
        <v>81</v>
      </c>
      <c r="AI2849">
        <v>99</v>
      </c>
      <c r="AJ2849" t="s">
        <v>54511</v>
      </c>
      <c r="AK2849">
        <v>370</v>
      </c>
      <c r="AL2849" t="s">
        <v>44987</v>
      </c>
      <c r="AQ2849" t="s">
        <v>14976</v>
      </c>
      <c r="AR2849" t="s">
        <v>14977</v>
      </c>
      <c r="AS2849">
        <v>0</v>
      </c>
      <c r="AT2849" t="s">
        <v>61</v>
      </c>
      <c r="AU2849" t="s">
        <v>14978</v>
      </c>
      <c r="AX2849">
        <v>55.232275629999997</v>
      </c>
      <c r="AY2849">
        <v>11.793053840000001</v>
      </c>
      <c r="AZ2849" t="s">
        <v>62</v>
      </c>
      <c r="BA2849">
        <v>1085</v>
      </c>
      <c r="BB2849" t="s">
        <v>44618</v>
      </c>
    </row>
    <row r="2850" spans="1:54" x14ac:dyDescent="0.25">
      <c r="A2850" s="1">
        <v>45200</v>
      </c>
      <c r="B2850">
        <v>280973</v>
      </c>
      <c r="C2850" t="s">
        <v>14979</v>
      </c>
      <c r="D2850">
        <v>1463</v>
      </c>
      <c r="E2850" t="s">
        <v>46546</v>
      </c>
      <c r="F2850" t="s">
        <v>48651</v>
      </c>
      <c r="G2850">
        <v>25961838</v>
      </c>
      <c r="H2850">
        <v>1000587421</v>
      </c>
      <c r="I2850" t="s">
        <v>14980</v>
      </c>
      <c r="K2850" t="s">
        <v>14981</v>
      </c>
      <c r="L2850" t="s">
        <v>14982</v>
      </c>
      <c r="M2850">
        <v>1728</v>
      </c>
      <c r="N2850" t="s">
        <v>14983</v>
      </c>
      <c r="P2850">
        <v>2</v>
      </c>
      <c r="R2850" s="1">
        <v>44106</v>
      </c>
      <c r="S2850" t="s">
        <v>56</v>
      </c>
      <c r="W2850">
        <v>1</v>
      </c>
      <c r="X2850" t="s">
        <v>760</v>
      </c>
      <c r="Y2850">
        <v>0</v>
      </c>
      <c r="Z2850" t="s">
        <v>54560</v>
      </c>
      <c r="AB2850">
        <v>201712</v>
      </c>
      <c r="AC2850">
        <v>301</v>
      </c>
      <c r="AD2850" t="s">
        <v>1853</v>
      </c>
      <c r="AE2850">
        <v>1123</v>
      </c>
      <c r="AF2850" t="s">
        <v>54762</v>
      </c>
      <c r="AG2850">
        <v>1</v>
      </c>
      <c r="AH2850" t="s">
        <v>44482</v>
      </c>
      <c r="AI2850">
        <v>99</v>
      </c>
      <c r="AJ2850" t="s">
        <v>54511</v>
      </c>
      <c r="AK2850">
        <v>101</v>
      </c>
      <c r="AL2850" t="s">
        <v>46544</v>
      </c>
      <c r="AP2850">
        <v>280974</v>
      </c>
      <c r="AQ2850" t="s">
        <v>14984</v>
      </c>
      <c r="AR2850" t="s">
        <v>14985</v>
      </c>
      <c r="AS2850">
        <v>2</v>
      </c>
      <c r="AT2850" t="s">
        <v>1413</v>
      </c>
      <c r="AU2850" t="s">
        <v>14986</v>
      </c>
      <c r="AX2850">
        <v>55.675511350000001</v>
      </c>
      <c r="AY2850">
        <v>12.57240805</v>
      </c>
      <c r="AZ2850" t="s">
        <v>62</v>
      </c>
      <c r="BA2850">
        <v>1084</v>
      </c>
      <c r="BB2850" t="s">
        <v>63</v>
      </c>
    </row>
    <row r="2851" spans="1:54" x14ac:dyDescent="0.25">
      <c r="A2851" s="1">
        <v>45200</v>
      </c>
      <c r="B2851">
        <v>280974</v>
      </c>
      <c r="C2851" t="s">
        <v>14987</v>
      </c>
      <c r="D2851">
        <v>6240</v>
      </c>
      <c r="E2851" t="s">
        <v>48152</v>
      </c>
      <c r="F2851" t="s">
        <v>14988</v>
      </c>
      <c r="G2851">
        <v>25961838</v>
      </c>
      <c r="H2851">
        <v>1001107509</v>
      </c>
      <c r="I2851" t="s">
        <v>14980</v>
      </c>
      <c r="K2851" t="s">
        <v>14981</v>
      </c>
      <c r="L2851" t="s">
        <v>14989</v>
      </c>
      <c r="M2851">
        <v>780</v>
      </c>
      <c r="N2851">
        <v>2</v>
      </c>
      <c r="R2851" s="1">
        <v>44106</v>
      </c>
      <c r="S2851" t="s">
        <v>56</v>
      </c>
      <c r="W2851">
        <v>1</v>
      </c>
      <c r="X2851" t="s">
        <v>760</v>
      </c>
      <c r="Y2851">
        <v>0</v>
      </c>
      <c r="Z2851" t="s">
        <v>54560</v>
      </c>
      <c r="AB2851">
        <v>201712</v>
      </c>
      <c r="AC2851">
        <v>301</v>
      </c>
      <c r="AD2851" t="s">
        <v>1853</v>
      </c>
      <c r="AE2851">
        <v>1123</v>
      </c>
      <c r="AF2851" t="s">
        <v>54762</v>
      </c>
      <c r="AG2851">
        <v>4</v>
      </c>
      <c r="AH2851" t="s">
        <v>44547</v>
      </c>
      <c r="AI2851">
        <v>99</v>
      </c>
      <c r="AJ2851" t="s">
        <v>54511</v>
      </c>
      <c r="AK2851">
        <v>550</v>
      </c>
      <c r="AL2851" t="s">
        <v>48151</v>
      </c>
      <c r="AQ2851" t="s">
        <v>14984</v>
      </c>
      <c r="AR2851" t="s">
        <v>14985</v>
      </c>
      <c r="AS2851">
        <v>1</v>
      </c>
      <c r="AT2851" t="s">
        <v>1446</v>
      </c>
      <c r="AU2851" t="s">
        <v>14990</v>
      </c>
      <c r="AX2851">
        <v>55.057723639999999</v>
      </c>
      <c r="AY2851">
        <v>8.9505140099999991</v>
      </c>
      <c r="AZ2851" t="s">
        <v>62</v>
      </c>
      <c r="BA2851">
        <v>1083</v>
      </c>
      <c r="BB2851" t="s">
        <v>2861</v>
      </c>
    </row>
    <row r="2852" spans="1:54" x14ac:dyDescent="0.25">
      <c r="A2852" s="1">
        <v>45200</v>
      </c>
      <c r="B2852">
        <v>280975</v>
      </c>
      <c r="C2852" t="s">
        <v>45262</v>
      </c>
      <c r="D2852">
        <v>5464</v>
      </c>
      <c r="E2852" t="s">
        <v>14991</v>
      </c>
      <c r="F2852" t="s">
        <v>45263</v>
      </c>
      <c r="G2852">
        <v>22023586</v>
      </c>
      <c r="H2852">
        <v>1006379014</v>
      </c>
      <c r="I2852" t="s">
        <v>48652</v>
      </c>
      <c r="K2852" t="s">
        <v>14992</v>
      </c>
      <c r="L2852" t="s">
        <v>53261</v>
      </c>
      <c r="M2852">
        <v>973</v>
      </c>
      <c r="N2852">
        <v>226</v>
      </c>
      <c r="R2852" s="1">
        <v>43325</v>
      </c>
      <c r="S2852" t="s">
        <v>56</v>
      </c>
      <c r="W2852">
        <v>0</v>
      </c>
      <c r="X2852" t="s">
        <v>1252</v>
      </c>
      <c r="Y2852">
        <v>1</v>
      </c>
      <c r="Z2852" t="s">
        <v>46545</v>
      </c>
      <c r="AB2852">
        <v>201712</v>
      </c>
      <c r="AC2852">
        <v>128</v>
      </c>
      <c r="AD2852" t="s">
        <v>955</v>
      </c>
      <c r="AE2852">
        <v>1051</v>
      </c>
      <c r="AF2852" t="s">
        <v>955</v>
      </c>
      <c r="AG2852">
        <v>1</v>
      </c>
      <c r="AH2852" t="s">
        <v>44482</v>
      </c>
      <c r="AI2852">
        <v>99</v>
      </c>
      <c r="AJ2852" t="s">
        <v>54511</v>
      </c>
      <c r="AK2852">
        <v>410</v>
      </c>
      <c r="AL2852" t="s">
        <v>14351</v>
      </c>
      <c r="AQ2852" t="s">
        <v>14993</v>
      </c>
      <c r="AR2852" t="s">
        <v>14994</v>
      </c>
      <c r="AS2852">
        <v>0</v>
      </c>
      <c r="AT2852" t="s">
        <v>61</v>
      </c>
      <c r="AU2852" t="s">
        <v>53262</v>
      </c>
      <c r="AX2852">
        <v>55.489207669999999</v>
      </c>
      <c r="AY2852">
        <v>9.96712022</v>
      </c>
      <c r="AZ2852" t="s">
        <v>62</v>
      </c>
      <c r="BA2852">
        <v>1083</v>
      </c>
      <c r="BB2852" t="s">
        <v>2861</v>
      </c>
    </row>
    <row r="2853" spans="1:54" x14ac:dyDescent="0.25">
      <c r="A2853" s="1">
        <v>45200</v>
      </c>
      <c r="B2853">
        <v>280976</v>
      </c>
      <c r="C2853" t="s">
        <v>48653</v>
      </c>
      <c r="D2853">
        <v>6270</v>
      </c>
      <c r="E2853" t="s">
        <v>48149</v>
      </c>
      <c r="F2853" t="s">
        <v>48653</v>
      </c>
      <c r="G2853">
        <v>26017297</v>
      </c>
      <c r="H2853">
        <v>1023163779</v>
      </c>
      <c r="I2853" t="s">
        <v>12597</v>
      </c>
      <c r="K2853" t="s">
        <v>14995</v>
      </c>
      <c r="L2853" t="s">
        <v>48654</v>
      </c>
      <c r="M2853">
        <v>1206</v>
      </c>
      <c r="N2853">
        <v>31</v>
      </c>
      <c r="P2853">
        <v>1</v>
      </c>
      <c r="R2853" s="1">
        <v>44223</v>
      </c>
      <c r="S2853" t="s">
        <v>56</v>
      </c>
      <c r="W2853">
        <v>0</v>
      </c>
      <c r="X2853" t="s">
        <v>1252</v>
      </c>
      <c r="Y2853">
        <v>8</v>
      </c>
      <c r="Z2853" t="s">
        <v>44534</v>
      </c>
      <c r="AB2853">
        <v>201712</v>
      </c>
      <c r="AC2853">
        <v>127</v>
      </c>
      <c r="AD2853" t="s">
        <v>1237</v>
      </c>
      <c r="AE2853">
        <v>1052</v>
      </c>
      <c r="AF2853" t="s">
        <v>1237</v>
      </c>
      <c r="AG2853">
        <v>1</v>
      </c>
      <c r="AH2853" t="s">
        <v>44482</v>
      </c>
      <c r="AI2853">
        <v>99</v>
      </c>
      <c r="AJ2853" t="s">
        <v>54511</v>
      </c>
      <c r="AK2853">
        <v>550</v>
      </c>
      <c r="AL2853" t="s">
        <v>48151</v>
      </c>
      <c r="AQ2853" t="s">
        <v>14996</v>
      </c>
      <c r="AR2853" t="s">
        <v>11584</v>
      </c>
      <c r="AS2853">
        <v>0</v>
      </c>
      <c r="AT2853" t="s">
        <v>61</v>
      </c>
      <c r="AU2853" t="s">
        <v>46764</v>
      </c>
      <c r="AX2853">
        <v>54.9371565</v>
      </c>
      <c r="AY2853">
        <v>8.8702481599999992</v>
      </c>
      <c r="AZ2853" t="s">
        <v>62</v>
      </c>
      <c r="BA2853">
        <v>1083</v>
      </c>
      <c r="BB2853" t="s">
        <v>2861</v>
      </c>
    </row>
    <row r="2854" spans="1:54" x14ac:dyDescent="0.25">
      <c r="A2854" s="1">
        <v>45200</v>
      </c>
      <c r="B2854">
        <v>280977</v>
      </c>
      <c r="C2854" t="s">
        <v>45264</v>
      </c>
      <c r="D2854">
        <v>8370</v>
      </c>
      <c r="E2854" t="s">
        <v>12254</v>
      </c>
      <c r="F2854" t="s">
        <v>45265</v>
      </c>
      <c r="G2854">
        <v>20699310</v>
      </c>
      <c r="H2854">
        <v>1023091239</v>
      </c>
      <c r="I2854" t="s">
        <v>48655</v>
      </c>
      <c r="K2854" t="s">
        <v>14997</v>
      </c>
      <c r="L2854" t="s">
        <v>13808</v>
      </c>
      <c r="M2854">
        <v>572</v>
      </c>
      <c r="N2854">
        <v>6</v>
      </c>
      <c r="R2854" s="1">
        <v>44187</v>
      </c>
      <c r="S2854" t="s">
        <v>56</v>
      </c>
      <c r="V2854" s="1">
        <v>44196</v>
      </c>
      <c r="W2854">
        <v>0</v>
      </c>
      <c r="X2854" t="s">
        <v>1252</v>
      </c>
      <c r="Y2854">
        <v>8</v>
      </c>
      <c r="Z2854" t="s">
        <v>44534</v>
      </c>
      <c r="AB2854">
        <v>201712</v>
      </c>
      <c r="AC2854">
        <v>127</v>
      </c>
      <c r="AD2854" t="s">
        <v>1237</v>
      </c>
      <c r="AE2854">
        <v>1052</v>
      </c>
      <c r="AF2854" t="s">
        <v>1237</v>
      </c>
      <c r="AG2854">
        <v>3</v>
      </c>
      <c r="AH2854" t="s">
        <v>81</v>
      </c>
      <c r="AI2854">
        <v>99</v>
      </c>
      <c r="AJ2854" t="s">
        <v>54511</v>
      </c>
      <c r="AK2854">
        <v>710</v>
      </c>
      <c r="AL2854" t="s">
        <v>12259</v>
      </c>
      <c r="AQ2854" t="s">
        <v>14998</v>
      </c>
      <c r="AR2854" t="s">
        <v>14999</v>
      </c>
      <c r="AS2854">
        <v>0</v>
      </c>
      <c r="AT2854" t="s">
        <v>61</v>
      </c>
      <c r="AU2854" t="s">
        <v>13810</v>
      </c>
      <c r="AX2854">
        <v>56.325846490000004</v>
      </c>
      <c r="AY2854">
        <v>10.05470979</v>
      </c>
      <c r="AZ2854" t="s">
        <v>62</v>
      </c>
      <c r="BA2854">
        <v>1082</v>
      </c>
      <c r="BB2854" t="s">
        <v>2852</v>
      </c>
    </row>
    <row r="2855" spans="1:54" x14ac:dyDescent="0.25">
      <c r="A2855" s="1">
        <v>45200</v>
      </c>
      <c r="B2855">
        <v>280978</v>
      </c>
      <c r="C2855" t="s">
        <v>15000</v>
      </c>
      <c r="D2855">
        <v>3060</v>
      </c>
      <c r="E2855" t="s">
        <v>44871</v>
      </c>
      <c r="F2855" t="s">
        <v>15001</v>
      </c>
      <c r="G2855">
        <v>64502018</v>
      </c>
      <c r="H2855">
        <v>1003275150</v>
      </c>
      <c r="I2855" t="s">
        <v>15002</v>
      </c>
      <c r="K2855" t="s">
        <v>15003</v>
      </c>
      <c r="L2855" t="s">
        <v>48656</v>
      </c>
      <c r="M2855">
        <v>3770</v>
      </c>
      <c r="N2855">
        <v>11</v>
      </c>
      <c r="R2855" s="1">
        <v>43081</v>
      </c>
      <c r="S2855" t="s">
        <v>56</v>
      </c>
      <c r="T2855">
        <v>217</v>
      </c>
      <c r="U2855" t="s">
        <v>47512</v>
      </c>
      <c r="W2855">
        <v>2</v>
      </c>
      <c r="X2855" t="s">
        <v>57</v>
      </c>
      <c r="Y2855">
        <v>1</v>
      </c>
      <c r="Z2855" t="s">
        <v>46545</v>
      </c>
      <c r="AC2855">
        <v>149</v>
      </c>
      <c r="AD2855" t="s">
        <v>1085</v>
      </c>
      <c r="AE2855">
        <v>1026</v>
      </c>
      <c r="AF2855" t="s">
        <v>44530</v>
      </c>
      <c r="AG2855">
        <v>1</v>
      </c>
      <c r="AH2855" t="s">
        <v>44482</v>
      </c>
      <c r="AI2855">
        <v>99</v>
      </c>
      <c r="AJ2855" t="s">
        <v>54511</v>
      </c>
      <c r="AK2855">
        <v>217</v>
      </c>
      <c r="AL2855" t="s">
        <v>47512</v>
      </c>
      <c r="AQ2855" t="s">
        <v>15004</v>
      </c>
      <c r="AR2855" t="s">
        <v>15005</v>
      </c>
      <c r="AS2855">
        <v>0</v>
      </c>
      <c r="AT2855" t="s">
        <v>61</v>
      </c>
      <c r="AU2855" t="s">
        <v>48657</v>
      </c>
      <c r="AX2855">
        <v>55.992646360000002</v>
      </c>
      <c r="AY2855">
        <v>12.530588610000001</v>
      </c>
      <c r="AZ2855" t="s">
        <v>62</v>
      </c>
      <c r="BA2855">
        <v>1084</v>
      </c>
      <c r="BB2855" t="s">
        <v>63</v>
      </c>
    </row>
    <row r="2856" spans="1:54" x14ac:dyDescent="0.25">
      <c r="A2856" s="1">
        <v>45200</v>
      </c>
      <c r="B2856">
        <v>280979</v>
      </c>
      <c r="C2856" t="s">
        <v>45266</v>
      </c>
      <c r="D2856">
        <v>4300</v>
      </c>
      <c r="E2856" t="s">
        <v>45009</v>
      </c>
      <c r="F2856" t="s">
        <v>45267</v>
      </c>
      <c r="G2856">
        <v>30874323</v>
      </c>
      <c r="H2856">
        <v>1023662376</v>
      </c>
      <c r="I2856" t="s">
        <v>3333</v>
      </c>
      <c r="K2856" t="s">
        <v>9677</v>
      </c>
      <c r="L2856" t="s">
        <v>15006</v>
      </c>
      <c r="M2856">
        <v>48</v>
      </c>
      <c r="N2856">
        <v>5</v>
      </c>
      <c r="R2856" s="1">
        <v>43761</v>
      </c>
      <c r="S2856" t="s">
        <v>56</v>
      </c>
      <c r="W2856">
        <v>4</v>
      </c>
      <c r="X2856" t="s">
        <v>725</v>
      </c>
      <c r="Y2856">
        <v>4</v>
      </c>
      <c r="Z2856" t="s">
        <v>1324</v>
      </c>
      <c r="AB2856">
        <v>201712</v>
      </c>
      <c r="AC2856">
        <v>306</v>
      </c>
      <c r="AD2856" t="s">
        <v>46731</v>
      </c>
      <c r="AE2856">
        <v>1085</v>
      </c>
      <c r="AF2856" t="s">
        <v>46731</v>
      </c>
      <c r="AG2856">
        <v>1</v>
      </c>
      <c r="AH2856" t="s">
        <v>44482</v>
      </c>
      <c r="AI2856">
        <v>99</v>
      </c>
      <c r="AJ2856" t="s">
        <v>54511</v>
      </c>
      <c r="AK2856">
        <v>316</v>
      </c>
      <c r="AL2856" t="s">
        <v>45011</v>
      </c>
      <c r="AP2856">
        <v>340401</v>
      </c>
      <c r="AQ2856" t="s">
        <v>9873</v>
      </c>
      <c r="AR2856" t="s">
        <v>9874</v>
      </c>
      <c r="AS2856">
        <v>2</v>
      </c>
      <c r="AT2856" t="s">
        <v>1413</v>
      </c>
      <c r="AU2856" t="s">
        <v>15007</v>
      </c>
      <c r="AX2856">
        <v>55.713888179999998</v>
      </c>
      <c r="AY2856">
        <v>11.72440447</v>
      </c>
      <c r="AZ2856" t="s">
        <v>62</v>
      </c>
      <c r="BA2856">
        <v>1085</v>
      </c>
      <c r="BB2856" t="s">
        <v>44618</v>
      </c>
    </row>
    <row r="2857" spans="1:54" x14ac:dyDescent="0.25">
      <c r="A2857" s="1">
        <v>45200</v>
      </c>
      <c r="B2857">
        <v>280980</v>
      </c>
      <c r="C2857" t="s">
        <v>48658</v>
      </c>
      <c r="D2857">
        <v>2630</v>
      </c>
      <c r="E2857" t="s">
        <v>1740</v>
      </c>
      <c r="F2857" t="s">
        <v>48659</v>
      </c>
      <c r="G2857">
        <v>19501817</v>
      </c>
      <c r="H2857">
        <v>1003268817</v>
      </c>
      <c r="I2857" t="s">
        <v>5345</v>
      </c>
      <c r="K2857" t="s">
        <v>5297</v>
      </c>
      <c r="L2857" t="s">
        <v>52844</v>
      </c>
      <c r="M2857">
        <v>1949</v>
      </c>
      <c r="N2857">
        <v>1</v>
      </c>
      <c r="R2857" s="1">
        <v>43755</v>
      </c>
      <c r="S2857" t="s">
        <v>56</v>
      </c>
      <c r="T2857">
        <v>169</v>
      </c>
      <c r="U2857" t="s">
        <v>47129</v>
      </c>
      <c r="W2857">
        <v>2</v>
      </c>
      <c r="X2857" t="s">
        <v>57</v>
      </c>
      <c r="Y2857">
        <v>1</v>
      </c>
      <c r="Z2857" t="s">
        <v>46545</v>
      </c>
      <c r="AA2857">
        <v>10</v>
      </c>
      <c r="AC2857">
        <v>121</v>
      </c>
      <c r="AD2857" t="s">
        <v>70</v>
      </c>
      <c r="AE2857">
        <v>1012</v>
      </c>
      <c r="AF2857" t="s">
        <v>71</v>
      </c>
      <c r="AG2857">
        <v>1</v>
      </c>
      <c r="AH2857" t="s">
        <v>44482</v>
      </c>
      <c r="AI2857">
        <v>99</v>
      </c>
      <c r="AJ2857" t="s">
        <v>54511</v>
      </c>
      <c r="AK2857">
        <v>169</v>
      </c>
      <c r="AL2857" t="s">
        <v>47129</v>
      </c>
      <c r="AQ2857" t="s">
        <v>5348</v>
      </c>
      <c r="AR2857" t="s">
        <v>15008</v>
      </c>
      <c r="AS2857">
        <v>0</v>
      </c>
      <c r="AT2857" t="s">
        <v>61</v>
      </c>
      <c r="AU2857" t="s">
        <v>52845</v>
      </c>
      <c r="AX2857">
        <v>55.651782060000002</v>
      </c>
      <c r="AY2857">
        <v>12.268284510000001</v>
      </c>
      <c r="AZ2857" t="s">
        <v>62</v>
      </c>
      <c r="BA2857">
        <v>1084</v>
      </c>
      <c r="BB2857" t="s">
        <v>63</v>
      </c>
    </row>
    <row r="2858" spans="1:54" x14ac:dyDescent="0.25">
      <c r="A2858" s="1">
        <v>45200</v>
      </c>
      <c r="B2858">
        <v>280981</v>
      </c>
      <c r="C2858" t="s">
        <v>15009</v>
      </c>
      <c r="D2858">
        <v>9500</v>
      </c>
      <c r="E2858" t="s">
        <v>10482</v>
      </c>
      <c r="F2858" t="s">
        <v>15009</v>
      </c>
      <c r="G2858">
        <v>26017297</v>
      </c>
      <c r="H2858">
        <v>1023163728</v>
      </c>
      <c r="I2858" t="s">
        <v>48235</v>
      </c>
      <c r="K2858" t="s">
        <v>15010</v>
      </c>
      <c r="L2858" t="s">
        <v>15011</v>
      </c>
      <c r="M2858">
        <v>11</v>
      </c>
      <c r="N2858">
        <v>4</v>
      </c>
      <c r="R2858" s="1">
        <v>44222</v>
      </c>
      <c r="S2858" t="s">
        <v>56</v>
      </c>
      <c r="W2858">
        <v>0</v>
      </c>
      <c r="X2858" t="s">
        <v>1252</v>
      </c>
      <c r="Y2858">
        <v>8</v>
      </c>
      <c r="Z2858" t="s">
        <v>44534</v>
      </c>
      <c r="AB2858">
        <v>201801</v>
      </c>
      <c r="AC2858">
        <v>127</v>
      </c>
      <c r="AD2858" t="s">
        <v>1237</v>
      </c>
      <c r="AE2858">
        <v>1052</v>
      </c>
      <c r="AF2858" t="s">
        <v>1237</v>
      </c>
      <c r="AG2858">
        <v>1</v>
      </c>
      <c r="AH2858" t="s">
        <v>44482</v>
      </c>
      <c r="AI2858">
        <v>99</v>
      </c>
      <c r="AJ2858" t="s">
        <v>54511</v>
      </c>
      <c r="AK2858">
        <v>846</v>
      </c>
      <c r="AL2858" t="s">
        <v>10487</v>
      </c>
      <c r="AQ2858" t="s">
        <v>11862</v>
      </c>
      <c r="AR2858" t="s">
        <v>11584</v>
      </c>
      <c r="AS2858">
        <v>0</v>
      </c>
      <c r="AT2858" t="s">
        <v>61</v>
      </c>
      <c r="AU2858" t="s">
        <v>15012</v>
      </c>
      <c r="AX2858">
        <v>56.64067223</v>
      </c>
      <c r="AY2858">
        <v>9.7939959299999995</v>
      </c>
      <c r="AZ2858" t="s">
        <v>62</v>
      </c>
      <c r="BA2858">
        <v>1081</v>
      </c>
      <c r="BB2858" t="s">
        <v>1844</v>
      </c>
    </row>
    <row r="2859" spans="1:54" x14ac:dyDescent="0.25">
      <c r="A2859" s="1">
        <v>45200</v>
      </c>
      <c r="B2859">
        <v>280982</v>
      </c>
      <c r="C2859" t="s">
        <v>15013</v>
      </c>
      <c r="D2859">
        <v>5200</v>
      </c>
      <c r="E2859" t="s">
        <v>15014</v>
      </c>
      <c r="F2859" t="s">
        <v>53263</v>
      </c>
      <c r="G2859">
        <v>23267519</v>
      </c>
      <c r="H2859">
        <v>1003401328</v>
      </c>
      <c r="I2859" t="s">
        <v>15015</v>
      </c>
      <c r="K2859" t="s">
        <v>15016</v>
      </c>
      <c r="L2859" t="s">
        <v>15017</v>
      </c>
      <c r="M2859">
        <v>1917</v>
      </c>
      <c r="N2859">
        <v>10</v>
      </c>
      <c r="R2859" s="1">
        <v>44209</v>
      </c>
      <c r="S2859" t="s">
        <v>56</v>
      </c>
      <c r="V2859" s="1">
        <v>44197</v>
      </c>
      <c r="W2859">
        <v>4</v>
      </c>
      <c r="X2859" t="s">
        <v>725</v>
      </c>
      <c r="Y2859">
        <v>1</v>
      </c>
      <c r="Z2859" t="s">
        <v>46545</v>
      </c>
      <c r="AB2859">
        <v>201712</v>
      </c>
      <c r="AC2859">
        <v>241</v>
      </c>
      <c r="AD2859" t="s">
        <v>1722</v>
      </c>
      <c r="AE2859">
        <v>1071</v>
      </c>
      <c r="AF2859" t="s">
        <v>1688</v>
      </c>
      <c r="AG2859">
        <v>3</v>
      </c>
      <c r="AH2859" t="s">
        <v>81</v>
      </c>
      <c r="AI2859">
        <v>99</v>
      </c>
      <c r="AJ2859" t="s">
        <v>54511</v>
      </c>
      <c r="AK2859">
        <v>461</v>
      </c>
      <c r="AL2859" t="s">
        <v>10612</v>
      </c>
      <c r="AP2859">
        <v>461415</v>
      </c>
      <c r="AQ2859" t="s">
        <v>15018</v>
      </c>
      <c r="AR2859" t="s">
        <v>15019</v>
      </c>
      <c r="AS2859">
        <v>2</v>
      </c>
      <c r="AT2859" t="s">
        <v>1413</v>
      </c>
      <c r="AU2859" t="s">
        <v>15020</v>
      </c>
      <c r="AX2859">
        <v>55.389279690000002</v>
      </c>
      <c r="AY2859">
        <v>10.331478349999999</v>
      </c>
      <c r="AZ2859" t="s">
        <v>62</v>
      </c>
      <c r="BA2859">
        <v>1083</v>
      </c>
      <c r="BB2859" t="s">
        <v>2861</v>
      </c>
    </row>
    <row r="2860" spans="1:54" x14ac:dyDescent="0.25">
      <c r="A2860" s="1">
        <v>45200</v>
      </c>
      <c r="B2860">
        <v>280983</v>
      </c>
      <c r="C2860" t="s">
        <v>48660</v>
      </c>
      <c r="D2860">
        <v>6400</v>
      </c>
      <c r="E2860" t="s">
        <v>48164</v>
      </c>
      <c r="F2860" t="s">
        <v>48660</v>
      </c>
      <c r="G2860">
        <v>26017297</v>
      </c>
      <c r="H2860">
        <v>1023168029</v>
      </c>
      <c r="I2860" t="s">
        <v>12597</v>
      </c>
      <c r="K2860" t="s">
        <v>14995</v>
      </c>
      <c r="L2860" t="s">
        <v>15021</v>
      </c>
      <c r="M2860">
        <v>636</v>
      </c>
      <c r="N2860">
        <v>163</v>
      </c>
      <c r="R2860" s="1">
        <v>44223</v>
      </c>
      <c r="S2860" t="s">
        <v>56</v>
      </c>
      <c r="W2860">
        <v>0</v>
      </c>
      <c r="X2860" t="s">
        <v>1252</v>
      </c>
      <c r="Y2860">
        <v>8</v>
      </c>
      <c r="Z2860" t="s">
        <v>44534</v>
      </c>
      <c r="AB2860">
        <v>201712</v>
      </c>
      <c r="AC2860">
        <v>127</v>
      </c>
      <c r="AD2860" t="s">
        <v>1237</v>
      </c>
      <c r="AE2860">
        <v>1052</v>
      </c>
      <c r="AF2860" t="s">
        <v>1237</v>
      </c>
      <c r="AG2860">
        <v>1</v>
      </c>
      <c r="AH2860" t="s">
        <v>44482</v>
      </c>
      <c r="AI2860">
        <v>99</v>
      </c>
      <c r="AJ2860" t="s">
        <v>54511</v>
      </c>
      <c r="AK2860">
        <v>540</v>
      </c>
      <c r="AL2860" t="s">
        <v>48166</v>
      </c>
      <c r="AQ2860" t="s">
        <v>14996</v>
      </c>
      <c r="AR2860" t="s">
        <v>11584</v>
      </c>
      <c r="AS2860">
        <v>0</v>
      </c>
      <c r="AT2860" t="s">
        <v>61</v>
      </c>
      <c r="AU2860" t="s">
        <v>15022</v>
      </c>
      <c r="AX2860">
        <v>54.917605469999998</v>
      </c>
      <c r="AY2860">
        <v>9.8101243500000006</v>
      </c>
      <c r="AZ2860" t="s">
        <v>62</v>
      </c>
      <c r="BA2860">
        <v>1083</v>
      </c>
      <c r="BB2860" t="s">
        <v>2861</v>
      </c>
    </row>
    <row r="2861" spans="1:54" x14ac:dyDescent="0.25">
      <c r="A2861" s="1">
        <v>45200</v>
      </c>
      <c r="B2861">
        <v>280984</v>
      </c>
      <c r="C2861" t="s">
        <v>48661</v>
      </c>
      <c r="D2861">
        <v>7400</v>
      </c>
      <c r="E2861" t="s">
        <v>11101</v>
      </c>
      <c r="F2861" t="s">
        <v>53264</v>
      </c>
      <c r="G2861">
        <v>33979916</v>
      </c>
      <c r="H2861">
        <v>1001712888</v>
      </c>
      <c r="I2861" t="s">
        <v>48662</v>
      </c>
      <c r="K2861" t="s">
        <v>15023</v>
      </c>
      <c r="L2861" t="s">
        <v>53265</v>
      </c>
      <c r="M2861">
        <v>7210</v>
      </c>
      <c r="N2861">
        <v>23</v>
      </c>
      <c r="R2861" s="1">
        <v>43102</v>
      </c>
      <c r="S2861" t="s">
        <v>56</v>
      </c>
      <c r="W2861">
        <v>6</v>
      </c>
      <c r="X2861" t="s">
        <v>1289</v>
      </c>
      <c r="Y2861">
        <v>1</v>
      </c>
      <c r="Z2861" t="s">
        <v>46545</v>
      </c>
      <c r="AB2861">
        <v>201801</v>
      </c>
      <c r="AC2861">
        <v>129</v>
      </c>
      <c r="AD2861" t="s">
        <v>2405</v>
      </c>
      <c r="AE2861">
        <v>1016</v>
      </c>
      <c r="AF2861" t="s">
        <v>2405</v>
      </c>
      <c r="AG2861">
        <v>1</v>
      </c>
      <c r="AH2861" t="s">
        <v>44482</v>
      </c>
      <c r="AI2861">
        <v>99</v>
      </c>
      <c r="AJ2861" t="s">
        <v>54511</v>
      </c>
      <c r="AK2861">
        <v>657</v>
      </c>
      <c r="AL2861" t="s">
        <v>10242</v>
      </c>
      <c r="AQ2861" t="s">
        <v>15024</v>
      </c>
      <c r="AR2861" t="s">
        <v>15025</v>
      </c>
      <c r="AS2861">
        <v>0</v>
      </c>
      <c r="AT2861" t="s">
        <v>61</v>
      </c>
      <c r="AU2861" t="s">
        <v>53266</v>
      </c>
      <c r="AX2861">
        <v>56.083394650000002</v>
      </c>
      <c r="AY2861">
        <v>8.9874345699999996</v>
      </c>
      <c r="AZ2861" t="s">
        <v>62</v>
      </c>
      <c r="BA2861">
        <v>1082</v>
      </c>
      <c r="BB2861" t="s">
        <v>2852</v>
      </c>
    </row>
    <row r="2862" spans="1:54" x14ac:dyDescent="0.25">
      <c r="A2862" s="1">
        <v>45200</v>
      </c>
      <c r="B2862">
        <v>280985</v>
      </c>
      <c r="C2862" t="s">
        <v>15026</v>
      </c>
      <c r="D2862">
        <v>7190</v>
      </c>
      <c r="E2862" t="s">
        <v>11845</v>
      </c>
      <c r="F2862" t="s">
        <v>15027</v>
      </c>
      <c r="G2862">
        <v>31163404</v>
      </c>
      <c r="I2862" t="s">
        <v>15028</v>
      </c>
      <c r="K2862" t="s">
        <v>15029</v>
      </c>
      <c r="L2862" t="s">
        <v>45268</v>
      </c>
      <c r="M2862">
        <v>355</v>
      </c>
      <c r="N2862">
        <v>124</v>
      </c>
      <c r="R2862" s="1">
        <v>44511</v>
      </c>
      <c r="S2862" t="s">
        <v>56</v>
      </c>
      <c r="V2862" s="1">
        <v>44408</v>
      </c>
      <c r="W2862">
        <v>6</v>
      </c>
      <c r="X2862" t="s">
        <v>1289</v>
      </c>
      <c r="Y2862">
        <v>1</v>
      </c>
      <c r="Z2862" t="s">
        <v>46545</v>
      </c>
      <c r="AB2862">
        <v>201801</v>
      </c>
      <c r="AC2862">
        <v>129</v>
      </c>
      <c r="AD2862" t="s">
        <v>2405</v>
      </c>
      <c r="AE2862">
        <v>1016</v>
      </c>
      <c r="AF2862" t="s">
        <v>2405</v>
      </c>
      <c r="AG2862">
        <v>3</v>
      </c>
      <c r="AH2862" t="s">
        <v>81</v>
      </c>
      <c r="AI2862">
        <v>99</v>
      </c>
      <c r="AJ2862" t="s">
        <v>54511</v>
      </c>
      <c r="AK2862">
        <v>530</v>
      </c>
      <c r="AL2862" t="s">
        <v>10332</v>
      </c>
      <c r="AQ2862" t="s">
        <v>15030</v>
      </c>
      <c r="AR2862" t="s">
        <v>2756</v>
      </c>
      <c r="AS2862">
        <v>0</v>
      </c>
      <c r="AT2862" t="s">
        <v>61</v>
      </c>
      <c r="AU2862" t="s">
        <v>44800</v>
      </c>
      <c r="AX2862">
        <v>55.727619199999999</v>
      </c>
      <c r="AY2862">
        <v>9.1046816899999996</v>
      </c>
      <c r="AZ2862" t="s">
        <v>62</v>
      </c>
      <c r="BA2862">
        <v>1083</v>
      </c>
      <c r="BB2862" t="s">
        <v>2861</v>
      </c>
    </row>
    <row r="2863" spans="1:54" x14ac:dyDescent="0.25">
      <c r="A2863" s="1">
        <v>45200</v>
      </c>
      <c r="B2863">
        <v>280986</v>
      </c>
      <c r="C2863" t="s">
        <v>15031</v>
      </c>
      <c r="D2863">
        <v>7600</v>
      </c>
      <c r="E2863" t="s">
        <v>10895</v>
      </c>
      <c r="F2863" t="s">
        <v>15032</v>
      </c>
      <c r="G2863">
        <v>29189951</v>
      </c>
      <c r="H2863">
        <v>1015383042</v>
      </c>
      <c r="I2863" t="s">
        <v>15033</v>
      </c>
      <c r="K2863" t="s">
        <v>15034</v>
      </c>
      <c r="L2863" t="s">
        <v>54763</v>
      </c>
      <c r="M2863">
        <v>9525</v>
      </c>
      <c r="N2863">
        <v>43</v>
      </c>
      <c r="R2863" s="1">
        <v>43110</v>
      </c>
      <c r="S2863" t="s">
        <v>56</v>
      </c>
      <c r="T2863">
        <v>671</v>
      </c>
      <c r="U2863" t="s">
        <v>10899</v>
      </c>
      <c r="W2863">
        <v>2</v>
      </c>
      <c r="X2863" t="s">
        <v>57</v>
      </c>
      <c r="Y2863">
        <v>1</v>
      </c>
      <c r="Z2863" t="s">
        <v>46545</v>
      </c>
      <c r="AB2863">
        <v>201801</v>
      </c>
      <c r="AC2863">
        <v>149</v>
      </c>
      <c r="AD2863" t="s">
        <v>1085</v>
      </c>
      <c r="AE2863">
        <v>1026</v>
      </c>
      <c r="AF2863" t="s">
        <v>44530</v>
      </c>
      <c r="AG2863">
        <v>1</v>
      </c>
      <c r="AH2863" t="s">
        <v>44482</v>
      </c>
      <c r="AI2863">
        <v>99</v>
      </c>
      <c r="AJ2863" t="s">
        <v>54511</v>
      </c>
      <c r="AK2863">
        <v>671</v>
      </c>
      <c r="AL2863" t="s">
        <v>10899</v>
      </c>
      <c r="AQ2863" t="s">
        <v>15035</v>
      </c>
      <c r="AS2863">
        <v>0</v>
      </c>
      <c r="AT2863" t="s">
        <v>61</v>
      </c>
      <c r="AU2863" t="s">
        <v>54764</v>
      </c>
      <c r="AX2863">
        <v>56.490662200000003</v>
      </c>
      <c r="AY2863">
        <v>8.5760000400000003</v>
      </c>
      <c r="AZ2863" t="s">
        <v>62</v>
      </c>
      <c r="BA2863">
        <v>1082</v>
      </c>
      <c r="BB2863" t="s">
        <v>2852</v>
      </c>
    </row>
    <row r="2864" spans="1:54" x14ac:dyDescent="0.25">
      <c r="A2864" s="1">
        <v>45200</v>
      </c>
      <c r="B2864">
        <v>280987</v>
      </c>
      <c r="C2864" t="s">
        <v>15036</v>
      </c>
      <c r="D2864">
        <v>5260</v>
      </c>
      <c r="E2864" t="s">
        <v>11259</v>
      </c>
      <c r="F2864" t="s">
        <v>15037</v>
      </c>
      <c r="G2864">
        <v>86572028</v>
      </c>
      <c r="H2864">
        <v>1003401353</v>
      </c>
      <c r="I2864" t="s">
        <v>15038</v>
      </c>
      <c r="K2864" t="s">
        <v>15039</v>
      </c>
      <c r="L2864" t="s">
        <v>15040</v>
      </c>
      <c r="M2864">
        <v>4750</v>
      </c>
      <c r="N2864">
        <v>55</v>
      </c>
      <c r="R2864" s="1">
        <v>43136</v>
      </c>
      <c r="S2864" t="s">
        <v>56</v>
      </c>
      <c r="W2864">
        <v>4</v>
      </c>
      <c r="X2864" t="s">
        <v>725</v>
      </c>
      <c r="Y2864">
        <v>1</v>
      </c>
      <c r="Z2864" t="s">
        <v>46545</v>
      </c>
      <c r="AB2864">
        <v>201802</v>
      </c>
      <c r="AC2864">
        <v>242</v>
      </c>
      <c r="AD2864" t="s">
        <v>1687</v>
      </c>
      <c r="AE2864">
        <v>1071</v>
      </c>
      <c r="AF2864" t="s">
        <v>1688</v>
      </c>
      <c r="AG2864">
        <v>1</v>
      </c>
      <c r="AH2864" t="s">
        <v>44482</v>
      </c>
      <c r="AI2864">
        <v>99</v>
      </c>
      <c r="AJ2864" t="s">
        <v>54511</v>
      </c>
      <c r="AK2864">
        <v>461</v>
      </c>
      <c r="AL2864" t="s">
        <v>10612</v>
      </c>
      <c r="AP2864">
        <v>461305</v>
      </c>
      <c r="AQ2864" t="s">
        <v>15041</v>
      </c>
      <c r="AR2864" t="s">
        <v>15042</v>
      </c>
      <c r="AS2864">
        <v>2</v>
      </c>
      <c r="AT2864" t="s">
        <v>1413</v>
      </c>
      <c r="AU2864" t="s">
        <v>11783</v>
      </c>
      <c r="AX2864">
        <v>55.366838469999998</v>
      </c>
      <c r="AY2864">
        <v>10.39595649</v>
      </c>
      <c r="AZ2864" t="s">
        <v>62</v>
      </c>
      <c r="BA2864">
        <v>1083</v>
      </c>
      <c r="BB2864" t="s">
        <v>2861</v>
      </c>
    </row>
    <row r="2865" spans="1:54" x14ac:dyDescent="0.25">
      <c r="A2865" s="1">
        <v>45200</v>
      </c>
      <c r="B2865">
        <v>280988</v>
      </c>
      <c r="C2865" t="s">
        <v>15043</v>
      </c>
      <c r="D2865">
        <v>3460</v>
      </c>
      <c r="E2865" t="s">
        <v>47395</v>
      </c>
      <c r="F2865" t="s">
        <v>15044</v>
      </c>
      <c r="G2865">
        <v>38522809</v>
      </c>
      <c r="H2865">
        <v>1022309850</v>
      </c>
      <c r="I2865" t="s">
        <v>15045</v>
      </c>
      <c r="K2865" t="s">
        <v>9242</v>
      </c>
      <c r="L2865" t="s">
        <v>15046</v>
      </c>
      <c r="M2865">
        <v>587</v>
      </c>
      <c r="N2865">
        <v>5</v>
      </c>
      <c r="R2865" s="1">
        <v>43154</v>
      </c>
      <c r="S2865" t="s">
        <v>56</v>
      </c>
      <c r="W2865">
        <v>0</v>
      </c>
      <c r="X2865" t="s">
        <v>1252</v>
      </c>
      <c r="Y2865">
        <v>1</v>
      </c>
      <c r="Z2865" t="s">
        <v>46545</v>
      </c>
      <c r="AB2865">
        <v>201802</v>
      </c>
      <c r="AC2865">
        <v>149</v>
      </c>
      <c r="AD2865" t="s">
        <v>1085</v>
      </c>
      <c r="AE2865">
        <v>1026</v>
      </c>
      <c r="AF2865" t="s">
        <v>44530</v>
      </c>
      <c r="AG2865">
        <v>1</v>
      </c>
      <c r="AH2865" t="s">
        <v>44482</v>
      </c>
      <c r="AI2865">
        <v>99</v>
      </c>
      <c r="AJ2865" t="s">
        <v>54511</v>
      </c>
      <c r="AK2865">
        <v>230</v>
      </c>
      <c r="AL2865" t="s">
        <v>5996</v>
      </c>
      <c r="AQ2865" t="s">
        <v>15047</v>
      </c>
      <c r="AS2865">
        <v>0</v>
      </c>
      <c r="AT2865" t="s">
        <v>61</v>
      </c>
      <c r="AU2865" t="s">
        <v>6722</v>
      </c>
      <c r="AX2865">
        <v>55.840640800000003</v>
      </c>
      <c r="AY2865">
        <v>12.42373108</v>
      </c>
      <c r="AZ2865" t="s">
        <v>62</v>
      </c>
      <c r="BA2865">
        <v>1084</v>
      </c>
      <c r="BB2865" t="s">
        <v>63</v>
      </c>
    </row>
    <row r="2866" spans="1:54" x14ac:dyDescent="0.25">
      <c r="A2866" s="1">
        <v>45200</v>
      </c>
      <c r="B2866">
        <v>280989</v>
      </c>
      <c r="D2866">
        <v>3000</v>
      </c>
      <c r="E2866" t="s">
        <v>47511</v>
      </c>
      <c r="F2866" t="s">
        <v>48663</v>
      </c>
      <c r="G2866">
        <v>25678974</v>
      </c>
      <c r="H2866">
        <v>1021623330</v>
      </c>
      <c r="I2866" t="s">
        <v>15048</v>
      </c>
      <c r="K2866" t="s">
        <v>10631</v>
      </c>
      <c r="L2866" t="s">
        <v>15049</v>
      </c>
      <c r="M2866">
        <v>3899</v>
      </c>
      <c r="N2866">
        <v>7</v>
      </c>
      <c r="P2866">
        <v>1</v>
      </c>
      <c r="R2866" s="1">
        <v>43791</v>
      </c>
      <c r="S2866" t="s">
        <v>56</v>
      </c>
      <c r="W2866">
        <v>0</v>
      </c>
      <c r="X2866" t="s">
        <v>1252</v>
      </c>
      <c r="Y2866">
        <v>8</v>
      </c>
      <c r="Z2866" t="s">
        <v>44534</v>
      </c>
      <c r="AB2866">
        <v>201802</v>
      </c>
      <c r="AC2866">
        <v>127</v>
      </c>
      <c r="AD2866" t="s">
        <v>1237</v>
      </c>
      <c r="AE2866">
        <v>1052</v>
      </c>
      <c r="AF2866" t="s">
        <v>1237</v>
      </c>
      <c r="AG2866">
        <v>1</v>
      </c>
      <c r="AH2866" t="s">
        <v>44482</v>
      </c>
      <c r="AI2866">
        <v>99</v>
      </c>
      <c r="AJ2866" t="s">
        <v>54511</v>
      </c>
      <c r="AK2866">
        <v>217</v>
      </c>
      <c r="AL2866" t="s">
        <v>47512</v>
      </c>
      <c r="AQ2866" t="s">
        <v>8799</v>
      </c>
      <c r="AS2866">
        <v>0</v>
      </c>
      <c r="AT2866" t="s">
        <v>61</v>
      </c>
      <c r="AU2866" t="s">
        <v>12630</v>
      </c>
      <c r="AX2866">
        <v>56.03314142</v>
      </c>
      <c r="AY2866">
        <v>12.613196070000001</v>
      </c>
      <c r="AZ2866" t="s">
        <v>62</v>
      </c>
      <c r="BA2866">
        <v>1084</v>
      </c>
      <c r="BB2866" t="s">
        <v>63</v>
      </c>
    </row>
    <row r="2867" spans="1:54" x14ac:dyDescent="0.25">
      <c r="A2867" s="1">
        <v>45200</v>
      </c>
      <c r="B2867">
        <v>280990</v>
      </c>
      <c r="C2867" t="s">
        <v>15050</v>
      </c>
      <c r="D2867">
        <v>9000</v>
      </c>
      <c r="E2867" t="s">
        <v>10638</v>
      </c>
      <c r="F2867" t="s">
        <v>15051</v>
      </c>
      <c r="G2867">
        <v>26839483</v>
      </c>
      <c r="H2867">
        <v>1009400709</v>
      </c>
      <c r="I2867" t="s">
        <v>15052</v>
      </c>
      <c r="K2867" t="s">
        <v>15053</v>
      </c>
      <c r="L2867" t="s">
        <v>15054</v>
      </c>
      <c r="M2867">
        <v>569</v>
      </c>
      <c r="N2867" t="s">
        <v>8556</v>
      </c>
      <c r="R2867" s="1">
        <v>45070</v>
      </c>
      <c r="S2867" t="s">
        <v>6399</v>
      </c>
      <c r="W2867">
        <v>5</v>
      </c>
      <c r="X2867" t="s">
        <v>557</v>
      </c>
      <c r="Y2867">
        <v>1</v>
      </c>
      <c r="Z2867" t="s">
        <v>46545</v>
      </c>
      <c r="AB2867">
        <v>201803</v>
      </c>
      <c r="AC2867">
        <v>147</v>
      </c>
      <c r="AD2867" t="s">
        <v>46697</v>
      </c>
      <c r="AE2867">
        <v>1021</v>
      </c>
      <c r="AF2867" t="s">
        <v>46697</v>
      </c>
      <c r="AG2867">
        <v>1</v>
      </c>
      <c r="AH2867" t="s">
        <v>44482</v>
      </c>
      <c r="AI2867">
        <v>99</v>
      </c>
      <c r="AJ2867" t="s">
        <v>54511</v>
      </c>
      <c r="AK2867">
        <v>851</v>
      </c>
      <c r="AL2867" t="s">
        <v>2847</v>
      </c>
      <c r="AQ2867" t="s">
        <v>15055</v>
      </c>
      <c r="AS2867">
        <v>0</v>
      </c>
      <c r="AT2867" t="s">
        <v>61</v>
      </c>
      <c r="AU2867" t="s">
        <v>15056</v>
      </c>
      <c r="AX2867">
        <v>57.049330570000002</v>
      </c>
      <c r="AY2867">
        <v>9.9205518999999995</v>
      </c>
      <c r="AZ2867" t="s">
        <v>62</v>
      </c>
      <c r="BA2867">
        <v>1081</v>
      </c>
      <c r="BB2867" t="s">
        <v>1844</v>
      </c>
    </row>
    <row r="2868" spans="1:54" x14ac:dyDescent="0.25">
      <c r="A2868" s="1">
        <v>45200</v>
      </c>
      <c r="B2868">
        <v>280991</v>
      </c>
      <c r="C2868" t="s">
        <v>15057</v>
      </c>
      <c r="D2868">
        <v>6760</v>
      </c>
      <c r="E2868" t="s">
        <v>11951</v>
      </c>
      <c r="F2868" t="s">
        <v>15058</v>
      </c>
      <c r="G2868">
        <v>29556296</v>
      </c>
      <c r="H2868">
        <v>1003328555</v>
      </c>
      <c r="I2868" t="s">
        <v>15059</v>
      </c>
      <c r="K2868" t="s">
        <v>15060</v>
      </c>
      <c r="L2868" t="s">
        <v>15061</v>
      </c>
      <c r="M2868">
        <v>724</v>
      </c>
      <c r="N2868">
        <v>22</v>
      </c>
      <c r="R2868" s="1">
        <v>44529</v>
      </c>
      <c r="S2868" t="s">
        <v>56</v>
      </c>
      <c r="W2868">
        <v>4</v>
      </c>
      <c r="X2868" t="s">
        <v>725</v>
      </c>
      <c r="Y2868">
        <v>1</v>
      </c>
      <c r="Z2868" t="s">
        <v>46545</v>
      </c>
      <c r="AB2868">
        <v>199301</v>
      </c>
      <c r="AC2868">
        <v>131</v>
      </c>
      <c r="AD2868" t="s">
        <v>752</v>
      </c>
      <c r="AE2868">
        <v>1061</v>
      </c>
      <c r="AF2868" t="s">
        <v>752</v>
      </c>
      <c r="AG2868">
        <v>4</v>
      </c>
      <c r="AH2868" t="s">
        <v>44547</v>
      </c>
      <c r="AI2868">
        <v>99</v>
      </c>
      <c r="AJ2868" t="s">
        <v>54511</v>
      </c>
      <c r="AK2868">
        <v>561</v>
      </c>
      <c r="AL2868" t="s">
        <v>10323</v>
      </c>
      <c r="AQ2868" t="s">
        <v>15062</v>
      </c>
      <c r="AR2868" t="s">
        <v>15063</v>
      </c>
      <c r="AS2868">
        <v>1</v>
      </c>
      <c r="AT2868" t="s">
        <v>1446</v>
      </c>
      <c r="AU2868" t="s">
        <v>15064</v>
      </c>
      <c r="AX2868">
        <v>55.326411159999999</v>
      </c>
      <c r="AY2868">
        <v>8.7604419100000008</v>
      </c>
      <c r="AZ2868" t="s">
        <v>62</v>
      </c>
      <c r="BA2868">
        <v>1083</v>
      </c>
      <c r="BB2868" t="s">
        <v>2861</v>
      </c>
    </row>
    <row r="2869" spans="1:54" x14ac:dyDescent="0.25">
      <c r="A2869" s="1">
        <v>45200</v>
      </c>
      <c r="B2869">
        <v>280992</v>
      </c>
      <c r="C2869" t="s">
        <v>48664</v>
      </c>
      <c r="D2869">
        <v>4000</v>
      </c>
      <c r="E2869" t="s">
        <v>7628</v>
      </c>
      <c r="F2869" t="s">
        <v>48665</v>
      </c>
      <c r="G2869">
        <v>38948210</v>
      </c>
      <c r="H2869">
        <v>1022858714</v>
      </c>
      <c r="I2869" t="s">
        <v>15065</v>
      </c>
      <c r="K2869" t="s">
        <v>15066</v>
      </c>
      <c r="L2869" t="s">
        <v>15067</v>
      </c>
      <c r="M2869">
        <v>6162</v>
      </c>
      <c r="N2869">
        <v>20</v>
      </c>
      <c r="R2869" s="1">
        <v>43836</v>
      </c>
      <c r="S2869" t="s">
        <v>56</v>
      </c>
      <c r="W2869">
        <v>4</v>
      </c>
      <c r="X2869" t="s">
        <v>725</v>
      </c>
      <c r="Y2869">
        <v>7</v>
      </c>
      <c r="Z2869" t="s">
        <v>1499</v>
      </c>
      <c r="AB2869">
        <v>201804</v>
      </c>
      <c r="AC2869">
        <v>141</v>
      </c>
      <c r="AD2869" t="s">
        <v>46688</v>
      </c>
      <c r="AE2869">
        <v>1022</v>
      </c>
      <c r="AF2869" t="s">
        <v>46688</v>
      </c>
      <c r="AG2869">
        <v>1</v>
      </c>
      <c r="AH2869" t="s">
        <v>44482</v>
      </c>
      <c r="AI2869">
        <v>99</v>
      </c>
      <c r="AJ2869" t="s">
        <v>54511</v>
      </c>
      <c r="AK2869">
        <v>265</v>
      </c>
      <c r="AL2869" t="s">
        <v>4243</v>
      </c>
      <c r="AQ2869" t="s">
        <v>15068</v>
      </c>
      <c r="AR2869" t="s">
        <v>15069</v>
      </c>
      <c r="AS2869">
        <v>0</v>
      </c>
      <c r="AT2869" t="s">
        <v>61</v>
      </c>
      <c r="AU2869" t="s">
        <v>15070</v>
      </c>
      <c r="AX2869">
        <v>55.62759904</v>
      </c>
      <c r="AY2869">
        <v>12.082505129999999</v>
      </c>
      <c r="AZ2869" t="s">
        <v>62</v>
      </c>
      <c r="BA2869">
        <v>1085</v>
      </c>
      <c r="BB2869" t="s">
        <v>44618</v>
      </c>
    </row>
    <row r="2870" spans="1:54" x14ac:dyDescent="0.25">
      <c r="A2870" s="1">
        <v>45200</v>
      </c>
      <c r="B2870">
        <v>280993</v>
      </c>
      <c r="C2870" t="s">
        <v>15071</v>
      </c>
      <c r="D2870">
        <v>3600</v>
      </c>
      <c r="E2870" t="s">
        <v>6956</v>
      </c>
      <c r="F2870" t="s">
        <v>45257</v>
      </c>
      <c r="G2870">
        <v>15410701</v>
      </c>
      <c r="H2870">
        <v>1000918978</v>
      </c>
      <c r="I2870" t="s">
        <v>14842</v>
      </c>
      <c r="K2870" t="s">
        <v>15072</v>
      </c>
      <c r="L2870" t="s">
        <v>14844</v>
      </c>
      <c r="M2870">
        <v>170</v>
      </c>
      <c r="N2870">
        <v>26</v>
      </c>
      <c r="R2870" s="1">
        <v>43430</v>
      </c>
      <c r="S2870" t="s">
        <v>56</v>
      </c>
      <c r="W2870">
        <v>0</v>
      </c>
      <c r="X2870" t="s">
        <v>1252</v>
      </c>
      <c r="Y2870">
        <v>1</v>
      </c>
      <c r="Z2870" t="s">
        <v>46545</v>
      </c>
      <c r="AB2870">
        <v>201804</v>
      </c>
      <c r="AC2870">
        <v>147</v>
      </c>
      <c r="AD2870" t="s">
        <v>46697</v>
      </c>
      <c r="AE2870">
        <v>1021</v>
      </c>
      <c r="AF2870" t="s">
        <v>46697</v>
      </c>
      <c r="AG2870">
        <v>1</v>
      </c>
      <c r="AH2870" t="s">
        <v>44482</v>
      </c>
      <c r="AI2870">
        <v>99</v>
      </c>
      <c r="AJ2870" t="s">
        <v>54511</v>
      </c>
      <c r="AK2870">
        <v>250</v>
      </c>
      <c r="AL2870" t="s">
        <v>2790</v>
      </c>
      <c r="AQ2870" t="s">
        <v>15073</v>
      </c>
      <c r="AR2870" t="s">
        <v>15074</v>
      </c>
      <c r="AS2870">
        <v>0</v>
      </c>
      <c r="AT2870" t="s">
        <v>61</v>
      </c>
      <c r="AU2870" t="s">
        <v>5207</v>
      </c>
      <c r="AX2870">
        <v>55.8504383</v>
      </c>
      <c r="AY2870">
        <v>12.06386513</v>
      </c>
      <c r="AZ2870" t="s">
        <v>62</v>
      </c>
      <c r="BA2870">
        <v>1084</v>
      </c>
      <c r="BB2870" t="s">
        <v>63</v>
      </c>
    </row>
    <row r="2871" spans="1:54" x14ac:dyDescent="0.25">
      <c r="A2871" s="1">
        <v>45200</v>
      </c>
      <c r="B2871">
        <v>280994</v>
      </c>
      <c r="C2871" t="s">
        <v>48666</v>
      </c>
      <c r="D2871">
        <v>7323</v>
      </c>
      <c r="E2871" t="s">
        <v>11938</v>
      </c>
      <c r="F2871" t="s">
        <v>48667</v>
      </c>
      <c r="G2871">
        <v>14268235</v>
      </c>
      <c r="H2871">
        <v>1023122967</v>
      </c>
      <c r="I2871" t="s">
        <v>15075</v>
      </c>
      <c r="K2871" t="s">
        <v>15076</v>
      </c>
      <c r="L2871" t="s">
        <v>45269</v>
      </c>
      <c r="M2871">
        <v>1050</v>
      </c>
      <c r="N2871">
        <v>147</v>
      </c>
      <c r="R2871" s="1">
        <v>43214</v>
      </c>
      <c r="S2871" t="s">
        <v>56</v>
      </c>
      <c r="W2871">
        <v>6</v>
      </c>
      <c r="X2871" t="s">
        <v>1289</v>
      </c>
      <c r="Y2871">
        <v>1</v>
      </c>
      <c r="Z2871" t="s">
        <v>46545</v>
      </c>
      <c r="AB2871">
        <v>201804</v>
      </c>
      <c r="AC2871">
        <v>149</v>
      </c>
      <c r="AD2871" t="s">
        <v>1085</v>
      </c>
      <c r="AE2871">
        <v>1026</v>
      </c>
      <c r="AF2871" t="s">
        <v>44530</v>
      </c>
      <c r="AG2871">
        <v>1</v>
      </c>
      <c r="AH2871" t="s">
        <v>44482</v>
      </c>
      <c r="AI2871">
        <v>99</v>
      </c>
      <c r="AJ2871" t="s">
        <v>54511</v>
      </c>
      <c r="AK2871">
        <v>630</v>
      </c>
      <c r="AL2871" t="s">
        <v>2864</v>
      </c>
      <c r="AQ2871" t="s">
        <v>15077</v>
      </c>
      <c r="AR2871" t="s">
        <v>15078</v>
      </c>
      <c r="AS2871">
        <v>0</v>
      </c>
      <c r="AT2871" t="s">
        <v>61</v>
      </c>
      <c r="AU2871" t="s">
        <v>45270</v>
      </c>
      <c r="AX2871">
        <v>55.799552380000002</v>
      </c>
      <c r="AY2871">
        <v>9.3735398799999992</v>
      </c>
      <c r="AZ2871" t="s">
        <v>62</v>
      </c>
      <c r="BA2871">
        <v>1083</v>
      </c>
      <c r="BB2871" t="s">
        <v>2861</v>
      </c>
    </row>
    <row r="2872" spans="1:54" x14ac:dyDescent="0.25">
      <c r="A2872" s="1">
        <v>45200</v>
      </c>
      <c r="B2872">
        <v>280995</v>
      </c>
      <c r="C2872" t="s">
        <v>47689</v>
      </c>
      <c r="D2872">
        <v>3400</v>
      </c>
      <c r="E2872" t="s">
        <v>46836</v>
      </c>
      <c r="F2872" t="s">
        <v>47689</v>
      </c>
      <c r="G2872">
        <v>29189366</v>
      </c>
      <c r="H2872">
        <v>1003281136</v>
      </c>
      <c r="I2872" t="s">
        <v>48402</v>
      </c>
      <c r="K2872" t="s">
        <v>7895</v>
      </c>
      <c r="L2872" t="s">
        <v>45271</v>
      </c>
      <c r="M2872">
        <v>8066</v>
      </c>
      <c r="N2872">
        <v>6</v>
      </c>
      <c r="R2872" s="1">
        <v>44005</v>
      </c>
      <c r="S2872" t="s">
        <v>56</v>
      </c>
      <c r="T2872">
        <v>219</v>
      </c>
      <c r="U2872" t="s">
        <v>46837</v>
      </c>
      <c r="V2872" s="1">
        <v>43983</v>
      </c>
      <c r="W2872">
        <v>2</v>
      </c>
      <c r="X2872" t="s">
        <v>57</v>
      </c>
      <c r="Y2872">
        <v>1</v>
      </c>
      <c r="Z2872" t="s">
        <v>46545</v>
      </c>
      <c r="AA2872">
        <v>10</v>
      </c>
      <c r="AB2872">
        <v>201805</v>
      </c>
      <c r="AC2872">
        <v>121</v>
      </c>
      <c r="AD2872" t="s">
        <v>70</v>
      </c>
      <c r="AE2872">
        <v>1015</v>
      </c>
      <c r="AF2872" t="s">
        <v>46616</v>
      </c>
      <c r="AG2872">
        <v>3</v>
      </c>
      <c r="AH2872" t="s">
        <v>81</v>
      </c>
      <c r="AI2872">
        <v>99</v>
      </c>
      <c r="AJ2872" t="s">
        <v>54511</v>
      </c>
      <c r="AK2872">
        <v>219</v>
      </c>
      <c r="AL2872" t="s">
        <v>46837</v>
      </c>
      <c r="AM2872">
        <v>2</v>
      </c>
      <c r="AN2872" t="s">
        <v>119</v>
      </c>
      <c r="AO2872">
        <v>219026</v>
      </c>
      <c r="AQ2872" t="s">
        <v>7711</v>
      </c>
      <c r="AS2872">
        <v>0</v>
      </c>
      <c r="AT2872" t="s">
        <v>61</v>
      </c>
      <c r="AU2872" t="s">
        <v>45272</v>
      </c>
      <c r="AX2872">
        <v>55.944422449999998</v>
      </c>
      <c r="AY2872">
        <v>12.264659590000001</v>
      </c>
      <c r="AZ2872" t="s">
        <v>62</v>
      </c>
      <c r="BA2872">
        <v>1084</v>
      </c>
      <c r="BB2872" t="s">
        <v>63</v>
      </c>
    </row>
    <row r="2873" spans="1:54" x14ac:dyDescent="0.25">
      <c r="A2873" s="1">
        <v>45200</v>
      </c>
      <c r="B2873">
        <v>280996</v>
      </c>
      <c r="C2873" t="s">
        <v>15079</v>
      </c>
      <c r="D2873">
        <v>8410</v>
      </c>
      <c r="E2873" t="s">
        <v>48003</v>
      </c>
      <c r="F2873" t="s">
        <v>15079</v>
      </c>
      <c r="G2873">
        <v>29189978</v>
      </c>
      <c r="H2873">
        <v>1016399139</v>
      </c>
      <c r="I2873" t="s">
        <v>48195</v>
      </c>
      <c r="K2873" t="s">
        <v>11506</v>
      </c>
      <c r="L2873" t="s">
        <v>48196</v>
      </c>
      <c r="M2873">
        <v>1120</v>
      </c>
      <c r="N2873">
        <v>1</v>
      </c>
      <c r="R2873" s="1">
        <v>43228</v>
      </c>
      <c r="S2873" t="s">
        <v>56</v>
      </c>
      <c r="T2873">
        <v>706</v>
      </c>
      <c r="U2873" t="s">
        <v>10147</v>
      </c>
      <c r="W2873">
        <v>2</v>
      </c>
      <c r="X2873" t="s">
        <v>57</v>
      </c>
      <c r="Y2873">
        <v>1</v>
      </c>
      <c r="Z2873" t="s">
        <v>46545</v>
      </c>
      <c r="AB2873">
        <v>201805</v>
      </c>
      <c r="AC2873">
        <v>149</v>
      </c>
      <c r="AD2873" t="s">
        <v>1085</v>
      </c>
      <c r="AE2873">
        <v>1026</v>
      </c>
      <c r="AF2873" t="s">
        <v>44530</v>
      </c>
      <c r="AG2873">
        <v>1</v>
      </c>
      <c r="AH2873" t="s">
        <v>44482</v>
      </c>
      <c r="AI2873">
        <v>99</v>
      </c>
      <c r="AJ2873" t="s">
        <v>54511</v>
      </c>
      <c r="AK2873">
        <v>706</v>
      </c>
      <c r="AL2873" t="s">
        <v>10147</v>
      </c>
      <c r="AQ2873" t="s">
        <v>15080</v>
      </c>
      <c r="AR2873" t="s">
        <v>11508</v>
      </c>
      <c r="AS2873">
        <v>0</v>
      </c>
      <c r="AT2873" t="s">
        <v>61</v>
      </c>
      <c r="AU2873" t="s">
        <v>11509</v>
      </c>
      <c r="AW2873" t="s">
        <v>48197</v>
      </c>
      <c r="AX2873">
        <v>56.309156799999997</v>
      </c>
      <c r="AY2873">
        <v>10.44699385</v>
      </c>
      <c r="AZ2873" t="s">
        <v>62</v>
      </c>
      <c r="BA2873">
        <v>1082</v>
      </c>
      <c r="BB2873" t="s">
        <v>2852</v>
      </c>
    </row>
    <row r="2874" spans="1:54" x14ac:dyDescent="0.25">
      <c r="A2874" s="1">
        <v>45200</v>
      </c>
      <c r="B2874">
        <v>280997</v>
      </c>
      <c r="C2874" t="s">
        <v>15081</v>
      </c>
      <c r="D2874">
        <v>2600</v>
      </c>
      <c r="E2874" t="s">
        <v>3777</v>
      </c>
      <c r="F2874" t="s">
        <v>4674</v>
      </c>
      <c r="G2874">
        <v>65120119</v>
      </c>
      <c r="H2874">
        <v>1003265326</v>
      </c>
      <c r="I2874" t="s">
        <v>4675</v>
      </c>
      <c r="K2874" t="s">
        <v>15082</v>
      </c>
      <c r="L2874" t="s">
        <v>15083</v>
      </c>
      <c r="M2874">
        <v>68</v>
      </c>
      <c r="N2874" t="s">
        <v>2667</v>
      </c>
      <c r="R2874" s="1">
        <v>43416</v>
      </c>
      <c r="S2874" t="s">
        <v>56</v>
      </c>
      <c r="T2874">
        <v>161</v>
      </c>
      <c r="U2874" t="s">
        <v>3783</v>
      </c>
      <c r="V2874" s="1">
        <v>43405</v>
      </c>
      <c r="W2874">
        <v>2</v>
      </c>
      <c r="X2874" t="s">
        <v>57</v>
      </c>
      <c r="Y2874">
        <v>1</v>
      </c>
      <c r="Z2874" t="s">
        <v>46545</v>
      </c>
      <c r="AA2874">
        <v>10</v>
      </c>
      <c r="AB2874">
        <v>201805</v>
      </c>
      <c r="AC2874">
        <v>121</v>
      </c>
      <c r="AD2874" t="s">
        <v>70</v>
      </c>
      <c r="AE2874">
        <v>1014</v>
      </c>
      <c r="AF2874" t="s">
        <v>1352</v>
      </c>
      <c r="AG2874">
        <v>3</v>
      </c>
      <c r="AH2874" t="s">
        <v>81</v>
      </c>
      <c r="AI2874">
        <v>99</v>
      </c>
      <c r="AJ2874" t="s">
        <v>54511</v>
      </c>
      <c r="AK2874">
        <v>161</v>
      </c>
      <c r="AL2874" t="s">
        <v>3783</v>
      </c>
      <c r="AM2874">
        <v>2</v>
      </c>
      <c r="AN2874" t="s">
        <v>119</v>
      </c>
      <c r="AO2874">
        <v>161210</v>
      </c>
      <c r="AQ2874" t="s">
        <v>4679</v>
      </c>
      <c r="AR2874" t="s">
        <v>15084</v>
      </c>
      <c r="AS2874">
        <v>0</v>
      </c>
      <c r="AT2874" t="s">
        <v>61</v>
      </c>
      <c r="AU2874" t="s">
        <v>4680</v>
      </c>
      <c r="AX2874">
        <v>55.668736940000002</v>
      </c>
      <c r="AY2874">
        <v>12.386948970000001</v>
      </c>
      <c r="AZ2874" t="s">
        <v>62</v>
      </c>
      <c r="BA2874">
        <v>1084</v>
      </c>
      <c r="BB2874" t="s">
        <v>63</v>
      </c>
    </row>
    <row r="2875" spans="1:54" x14ac:dyDescent="0.25">
      <c r="A2875" s="1">
        <v>45200</v>
      </c>
      <c r="B2875">
        <v>280998</v>
      </c>
      <c r="C2875" t="s">
        <v>15085</v>
      </c>
      <c r="D2875">
        <v>9370</v>
      </c>
      <c r="E2875" t="s">
        <v>15086</v>
      </c>
      <c r="F2875" t="s">
        <v>15087</v>
      </c>
      <c r="G2875">
        <v>38707531</v>
      </c>
      <c r="H2875">
        <v>1022521043</v>
      </c>
      <c r="I2875" t="s">
        <v>48668</v>
      </c>
      <c r="K2875" t="s">
        <v>15088</v>
      </c>
      <c r="L2875" t="s">
        <v>15089</v>
      </c>
      <c r="M2875">
        <v>1521</v>
      </c>
      <c r="N2875" t="s">
        <v>15090</v>
      </c>
      <c r="R2875" s="1">
        <v>44407</v>
      </c>
      <c r="S2875" t="s">
        <v>56</v>
      </c>
      <c r="T2875">
        <v>851</v>
      </c>
      <c r="U2875" t="s">
        <v>2847</v>
      </c>
      <c r="W2875">
        <v>5</v>
      </c>
      <c r="X2875" t="s">
        <v>557</v>
      </c>
      <c r="Y2875">
        <v>1</v>
      </c>
      <c r="Z2875" t="s">
        <v>46545</v>
      </c>
      <c r="AA2875">
        <v>10</v>
      </c>
      <c r="AB2875">
        <v>201808</v>
      </c>
      <c r="AC2875">
        <v>123</v>
      </c>
      <c r="AD2875" t="s">
        <v>1507</v>
      </c>
      <c r="AE2875">
        <v>1011</v>
      </c>
      <c r="AF2875" t="s">
        <v>1507</v>
      </c>
      <c r="AG2875">
        <v>1</v>
      </c>
      <c r="AH2875" t="s">
        <v>44482</v>
      </c>
      <c r="AI2875">
        <v>99</v>
      </c>
      <c r="AJ2875" t="s">
        <v>54511</v>
      </c>
      <c r="AK2875">
        <v>851</v>
      </c>
      <c r="AL2875" t="s">
        <v>2847</v>
      </c>
      <c r="AQ2875" t="s">
        <v>15091</v>
      </c>
      <c r="AR2875" t="s">
        <v>15092</v>
      </c>
      <c r="AS2875">
        <v>0</v>
      </c>
      <c r="AT2875" t="s">
        <v>61</v>
      </c>
      <c r="AU2875" t="s">
        <v>15093</v>
      </c>
      <c r="AX2875">
        <v>56.995831039999999</v>
      </c>
      <c r="AY2875">
        <v>10.32921885</v>
      </c>
      <c r="AZ2875" t="s">
        <v>62</v>
      </c>
      <c r="BA2875">
        <v>1081</v>
      </c>
      <c r="BB2875" t="s">
        <v>1844</v>
      </c>
    </row>
    <row r="2876" spans="1:54" x14ac:dyDescent="0.25">
      <c r="A2876" s="1">
        <v>45200</v>
      </c>
      <c r="B2876">
        <v>280999</v>
      </c>
      <c r="C2876" t="s">
        <v>15094</v>
      </c>
      <c r="D2876">
        <v>6200</v>
      </c>
      <c r="E2876" t="s">
        <v>11864</v>
      </c>
      <c r="F2876" t="s">
        <v>48669</v>
      </c>
      <c r="G2876">
        <v>29189854</v>
      </c>
      <c r="H2876">
        <v>1020220860</v>
      </c>
      <c r="I2876" t="s">
        <v>13722</v>
      </c>
      <c r="K2876" t="s">
        <v>15095</v>
      </c>
      <c r="L2876" t="s">
        <v>13724</v>
      </c>
      <c r="M2876">
        <v>103</v>
      </c>
      <c r="N2876">
        <v>15</v>
      </c>
      <c r="R2876" s="1">
        <v>43244</v>
      </c>
      <c r="S2876" t="s">
        <v>56</v>
      </c>
      <c r="T2876">
        <v>1083</v>
      </c>
      <c r="U2876" t="s">
        <v>2861</v>
      </c>
      <c r="W2876">
        <v>7</v>
      </c>
      <c r="X2876" t="s">
        <v>2845</v>
      </c>
      <c r="Y2876">
        <v>8</v>
      </c>
      <c r="Z2876" t="s">
        <v>44534</v>
      </c>
      <c r="AB2876">
        <v>201805</v>
      </c>
      <c r="AC2876">
        <v>127</v>
      </c>
      <c r="AD2876" t="s">
        <v>1237</v>
      </c>
      <c r="AE2876">
        <v>1052</v>
      </c>
      <c r="AF2876" t="s">
        <v>1237</v>
      </c>
      <c r="AG2876">
        <v>1</v>
      </c>
      <c r="AH2876" t="s">
        <v>44482</v>
      </c>
      <c r="AI2876">
        <v>99</v>
      </c>
      <c r="AJ2876" t="s">
        <v>54511</v>
      </c>
      <c r="AK2876">
        <v>580</v>
      </c>
      <c r="AL2876" t="s">
        <v>11275</v>
      </c>
      <c r="AQ2876" t="s">
        <v>13725</v>
      </c>
      <c r="AR2876" t="s">
        <v>13726</v>
      </c>
      <c r="AS2876">
        <v>0</v>
      </c>
      <c r="AT2876" t="s">
        <v>61</v>
      </c>
      <c r="AU2876" t="s">
        <v>13727</v>
      </c>
      <c r="AX2876">
        <v>55.061511179999997</v>
      </c>
      <c r="AY2876">
        <v>9.3791141499999995</v>
      </c>
      <c r="AZ2876" t="s">
        <v>62</v>
      </c>
      <c r="BA2876">
        <v>1083</v>
      </c>
      <c r="BB2876" t="s">
        <v>2861</v>
      </c>
    </row>
    <row r="2877" spans="1:54" x14ac:dyDescent="0.25">
      <c r="A2877" s="1">
        <v>45200</v>
      </c>
      <c r="B2877">
        <v>281001</v>
      </c>
      <c r="C2877" t="s">
        <v>15096</v>
      </c>
      <c r="D2877">
        <v>6240</v>
      </c>
      <c r="E2877" t="s">
        <v>48152</v>
      </c>
      <c r="F2877" t="s">
        <v>15097</v>
      </c>
      <c r="G2877">
        <v>29189781</v>
      </c>
      <c r="H2877">
        <v>1021446099</v>
      </c>
      <c r="I2877" t="s">
        <v>15098</v>
      </c>
      <c r="K2877" t="s">
        <v>15099</v>
      </c>
      <c r="L2877" t="s">
        <v>55387</v>
      </c>
      <c r="M2877">
        <v>2052</v>
      </c>
      <c r="N2877">
        <v>5</v>
      </c>
      <c r="R2877" s="1">
        <v>43669</v>
      </c>
      <c r="S2877" t="s">
        <v>56</v>
      </c>
      <c r="T2877">
        <v>550</v>
      </c>
      <c r="U2877" t="s">
        <v>48151</v>
      </c>
      <c r="W2877">
        <v>2</v>
      </c>
      <c r="X2877" t="s">
        <v>57</v>
      </c>
      <c r="Y2877">
        <v>1</v>
      </c>
      <c r="Z2877" t="s">
        <v>46545</v>
      </c>
      <c r="AA2877">
        <v>10</v>
      </c>
      <c r="AB2877">
        <v>201805</v>
      </c>
      <c r="AC2877">
        <v>121</v>
      </c>
      <c r="AD2877" t="s">
        <v>70</v>
      </c>
      <c r="AE2877">
        <v>1019</v>
      </c>
      <c r="AF2877" t="s">
        <v>48548</v>
      </c>
      <c r="AG2877">
        <v>1</v>
      </c>
      <c r="AH2877" t="s">
        <v>44482</v>
      </c>
      <c r="AI2877">
        <v>99</v>
      </c>
      <c r="AJ2877" t="s">
        <v>54511</v>
      </c>
      <c r="AK2877">
        <v>550</v>
      </c>
      <c r="AL2877" t="s">
        <v>48151</v>
      </c>
      <c r="AQ2877" t="s">
        <v>15100</v>
      </c>
      <c r="AR2877" t="s">
        <v>15101</v>
      </c>
      <c r="AS2877">
        <v>0</v>
      </c>
      <c r="AT2877" t="s">
        <v>61</v>
      </c>
      <c r="AU2877" t="s">
        <v>55388</v>
      </c>
      <c r="AX2877">
        <v>55.059302559999999</v>
      </c>
      <c r="AY2877">
        <v>8.9443123700000005</v>
      </c>
      <c r="AZ2877" t="s">
        <v>62</v>
      </c>
      <c r="BA2877">
        <v>1083</v>
      </c>
      <c r="BB2877" t="s">
        <v>2861</v>
      </c>
    </row>
    <row r="2878" spans="1:54" x14ac:dyDescent="0.25">
      <c r="A2878" s="1">
        <v>45200</v>
      </c>
      <c r="B2878">
        <v>281002</v>
      </c>
      <c r="C2878" t="s">
        <v>45273</v>
      </c>
      <c r="D2878">
        <v>9300</v>
      </c>
      <c r="E2878" t="s">
        <v>44964</v>
      </c>
      <c r="F2878" t="s">
        <v>45273</v>
      </c>
      <c r="G2878">
        <v>39285479</v>
      </c>
      <c r="H2878">
        <v>1023507508</v>
      </c>
      <c r="I2878" t="s">
        <v>15102</v>
      </c>
      <c r="K2878" t="s">
        <v>15103</v>
      </c>
      <c r="L2878" t="s">
        <v>15104</v>
      </c>
      <c r="M2878">
        <v>1769</v>
      </c>
      <c r="N2878">
        <v>20</v>
      </c>
      <c r="R2878" s="1">
        <v>45194</v>
      </c>
      <c r="S2878" t="s">
        <v>597</v>
      </c>
      <c r="W2878">
        <v>5</v>
      </c>
      <c r="X2878" t="s">
        <v>557</v>
      </c>
      <c r="Y2878">
        <v>1</v>
      </c>
      <c r="Z2878" t="s">
        <v>46545</v>
      </c>
      <c r="AA2878">
        <v>7</v>
      </c>
      <c r="AB2878">
        <v>201808</v>
      </c>
      <c r="AC2878">
        <v>121</v>
      </c>
      <c r="AD2878" t="s">
        <v>70</v>
      </c>
      <c r="AE2878">
        <v>1013</v>
      </c>
      <c r="AF2878" t="s">
        <v>558</v>
      </c>
      <c r="AG2878">
        <v>1</v>
      </c>
      <c r="AH2878" t="s">
        <v>44482</v>
      </c>
      <c r="AI2878">
        <v>99</v>
      </c>
      <c r="AJ2878" t="s">
        <v>54511</v>
      </c>
      <c r="AK2878">
        <v>813</v>
      </c>
      <c r="AL2878" t="s">
        <v>1841</v>
      </c>
      <c r="AQ2878" t="s">
        <v>15105</v>
      </c>
      <c r="AR2878" t="s">
        <v>15106</v>
      </c>
      <c r="AS2878">
        <v>0</v>
      </c>
      <c r="AT2878" t="s">
        <v>61</v>
      </c>
      <c r="AU2878" t="s">
        <v>15107</v>
      </c>
      <c r="AX2878">
        <v>57.339470730000002</v>
      </c>
      <c r="AY2878">
        <v>10.519952229999999</v>
      </c>
      <c r="AZ2878" t="s">
        <v>62</v>
      </c>
      <c r="BA2878">
        <v>1081</v>
      </c>
      <c r="BB2878" t="s">
        <v>1844</v>
      </c>
    </row>
    <row r="2879" spans="1:54" x14ac:dyDescent="0.25">
      <c r="A2879" s="1">
        <v>45200</v>
      </c>
      <c r="B2879">
        <v>281003</v>
      </c>
      <c r="C2879" t="s">
        <v>15108</v>
      </c>
      <c r="D2879">
        <v>1422</v>
      </c>
      <c r="E2879" t="s">
        <v>46546</v>
      </c>
      <c r="F2879" t="s">
        <v>15108</v>
      </c>
      <c r="G2879">
        <v>39425823</v>
      </c>
      <c r="H2879">
        <v>1023471104</v>
      </c>
      <c r="I2879" t="s">
        <v>48670</v>
      </c>
      <c r="K2879" t="s">
        <v>15109</v>
      </c>
      <c r="L2879" t="s">
        <v>15110</v>
      </c>
      <c r="M2879">
        <v>5612</v>
      </c>
      <c r="N2879">
        <v>9</v>
      </c>
      <c r="R2879" s="1">
        <v>45176</v>
      </c>
      <c r="S2879" t="s">
        <v>877</v>
      </c>
      <c r="W2879">
        <v>5</v>
      </c>
      <c r="X2879" t="s">
        <v>557</v>
      </c>
      <c r="Y2879">
        <v>1</v>
      </c>
      <c r="Z2879" t="s">
        <v>46545</v>
      </c>
      <c r="AA2879">
        <v>7</v>
      </c>
      <c r="AB2879">
        <v>201808</v>
      </c>
      <c r="AC2879">
        <v>121</v>
      </c>
      <c r="AD2879" t="s">
        <v>70</v>
      </c>
      <c r="AE2879">
        <v>1013</v>
      </c>
      <c r="AF2879" t="s">
        <v>558</v>
      </c>
      <c r="AG2879">
        <v>1</v>
      </c>
      <c r="AH2879" t="s">
        <v>44482</v>
      </c>
      <c r="AI2879">
        <v>99</v>
      </c>
      <c r="AJ2879" t="s">
        <v>54511</v>
      </c>
      <c r="AK2879">
        <v>101</v>
      </c>
      <c r="AL2879" t="s">
        <v>46544</v>
      </c>
      <c r="AQ2879" t="s">
        <v>15111</v>
      </c>
      <c r="AR2879" t="s">
        <v>15112</v>
      </c>
      <c r="AS2879">
        <v>0</v>
      </c>
      <c r="AT2879" t="s">
        <v>61</v>
      </c>
      <c r="AU2879" t="s">
        <v>365</v>
      </c>
      <c r="AX2879">
        <v>55.671172319999997</v>
      </c>
      <c r="AY2879">
        <v>12.591819989999999</v>
      </c>
      <c r="AZ2879" t="s">
        <v>62</v>
      </c>
      <c r="BA2879">
        <v>1084</v>
      </c>
      <c r="BB2879" t="s">
        <v>63</v>
      </c>
    </row>
    <row r="2880" spans="1:54" x14ac:dyDescent="0.25">
      <c r="A2880" s="1">
        <v>45200</v>
      </c>
      <c r="B2880">
        <v>281004</v>
      </c>
      <c r="C2880" t="s">
        <v>53267</v>
      </c>
      <c r="D2880">
        <v>4400</v>
      </c>
      <c r="E2880" t="s">
        <v>10593</v>
      </c>
      <c r="F2880" t="s">
        <v>53268</v>
      </c>
      <c r="G2880">
        <v>38799819</v>
      </c>
      <c r="H2880">
        <v>1022714569</v>
      </c>
      <c r="I2880" t="s">
        <v>15113</v>
      </c>
      <c r="K2880" t="s">
        <v>15114</v>
      </c>
      <c r="L2880" t="s">
        <v>48671</v>
      </c>
      <c r="M2880">
        <v>1438</v>
      </c>
      <c r="N2880">
        <v>304</v>
      </c>
      <c r="R2880" s="1">
        <v>44833</v>
      </c>
      <c r="S2880" t="s">
        <v>56</v>
      </c>
      <c r="W2880">
        <v>5</v>
      </c>
      <c r="X2880" t="s">
        <v>557</v>
      </c>
      <c r="Y2880">
        <v>1</v>
      </c>
      <c r="Z2880" t="s">
        <v>46545</v>
      </c>
      <c r="AA2880">
        <v>7</v>
      </c>
      <c r="AB2880">
        <v>201808</v>
      </c>
      <c r="AC2880">
        <v>121</v>
      </c>
      <c r="AD2880" t="s">
        <v>70</v>
      </c>
      <c r="AE2880">
        <v>1013</v>
      </c>
      <c r="AF2880" t="s">
        <v>558</v>
      </c>
      <c r="AG2880">
        <v>1</v>
      </c>
      <c r="AH2880" t="s">
        <v>44482</v>
      </c>
      <c r="AI2880">
        <v>99</v>
      </c>
      <c r="AJ2880" t="s">
        <v>54511</v>
      </c>
      <c r="AK2880">
        <v>326</v>
      </c>
      <c r="AL2880" t="s">
        <v>10597</v>
      </c>
      <c r="AQ2880" t="s">
        <v>15115</v>
      </c>
      <c r="AR2880" t="s">
        <v>15116</v>
      </c>
      <c r="AS2880">
        <v>0</v>
      </c>
      <c r="AT2880" t="s">
        <v>61</v>
      </c>
      <c r="AU2880" t="s">
        <v>48672</v>
      </c>
      <c r="AX2880">
        <v>55.733807200000001</v>
      </c>
      <c r="AY2880">
        <v>10.962776310000001</v>
      </c>
      <c r="AZ2880" t="s">
        <v>62</v>
      </c>
      <c r="BA2880">
        <v>1085</v>
      </c>
      <c r="BB2880" t="s">
        <v>44618</v>
      </c>
    </row>
    <row r="2881" spans="1:54" x14ac:dyDescent="0.25">
      <c r="A2881" s="1">
        <v>45200</v>
      </c>
      <c r="B2881">
        <v>281005</v>
      </c>
      <c r="C2881" t="s">
        <v>3428</v>
      </c>
      <c r="D2881">
        <v>6200</v>
      </c>
      <c r="E2881" t="s">
        <v>11864</v>
      </c>
      <c r="F2881" t="s">
        <v>3428</v>
      </c>
      <c r="G2881">
        <v>39594668</v>
      </c>
      <c r="H2881">
        <v>1023669230</v>
      </c>
      <c r="I2881" t="s">
        <v>15117</v>
      </c>
      <c r="K2881" t="s">
        <v>15118</v>
      </c>
      <c r="L2881" t="s">
        <v>45274</v>
      </c>
      <c r="M2881">
        <v>1342</v>
      </c>
      <c r="N2881">
        <v>6</v>
      </c>
      <c r="R2881" s="1">
        <v>44461</v>
      </c>
      <c r="S2881" t="s">
        <v>641</v>
      </c>
      <c r="V2881" s="1">
        <v>43313</v>
      </c>
      <c r="W2881">
        <v>5</v>
      </c>
      <c r="X2881" t="s">
        <v>557</v>
      </c>
      <c r="Y2881">
        <v>1</v>
      </c>
      <c r="Z2881" t="s">
        <v>46545</v>
      </c>
      <c r="AA2881">
        <v>10</v>
      </c>
      <c r="AB2881">
        <v>201808</v>
      </c>
      <c r="AC2881">
        <v>121</v>
      </c>
      <c r="AD2881" t="s">
        <v>70</v>
      </c>
      <c r="AE2881">
        <v>1013</v>
      </c>
      <c r="AF2881" t="s">
        <v>558</v>
      </c>
      <c r="AG2881">
        <v>3</v>
      </c>
      <c r="AH2881" t="s">
        <v>81</v>
      </c>
      <c r="AI2881">
        <v>99</v>
      </c>
      <c r="AJ2881" t="s">
        <v>54511</v>
      </c>
      <c r="AK2881">
        <v>580</v>
      </c>
      <c r="AL2881" t="s">
        <v>11275</v>
      </c>
      <c r="AQ2881" t="s">
        <v>15119</v>
      </c>
      <c r="AR2881" t="s">
        <v>15120</v>
      </c>
      <c r="AS2881">
        <v>0</v>
      </c>
      <c r="AT2881" t="s">
        <v>61</v>
      </c>
      <c r="AU2881" t="s">
        <v>45275</v>
      </c>
      <c r="AX2881">
        <v>55.054965850000002</v>
      </c>
      <c r="AY2881">
        <v>9.4014569300000002</v>
      </c>
      <c r="AZ2881" t="s">
        <v>62</v>
      </c>
      <c r="BA2881">
        <v>1083</v>
      </c>
      <c r="BB2881" t="s">
        <v>2861</v>
      </c>
    </row>
    <row r="2882" spans="1:54" x14ac:dyDescent="0.25">
      <c r="A2882" s="1">
        <v>45200</v>
      </c>
      <c r="B2882">
        <v>281006</v>
      </c>
      <c r="C2882" t="s">
        <v>54765</v>
      </c>
      <c r="D2882">
        <v>7870</v>
      </c>
      <c r="E2882" t="s">
        <v>10586</v>
      </c>
      <c r="F2882" t="s">
        <v>48673</v>
      </c>
      <c r="G2882">
        <v>29189579</v>
      </c>
      <c r="H2882">
        <v>1003371383</v>
      </c>
      <c r="I2882" t="s">
        <v>15121</v>
      </c>
      <c r="K2882" t="s">
        <v>15122</v>
      </c>
      <c r="L2882" t="s">
        <v>15123</v>
      </c>
      <c r="M2882">
        <v>733</v>
      </c>
      <c r="N2882">
        <v>11</v>
      </c>
      <c r="R2882" s="1">
        <v>44914</v>
      </c>
      <c r="S2882" t="s">
        <v>56</v>
      </c>
      <c r="T2882">
        <v>779</v>
      </c>
      <c r="U2882" t="s">
        <v>6855</v>
      </c>
      <c r="W2882">
        <v>2</v>
      </c>
      <c r="X2882" t="s">
        <v>57</v>
      </c>
      <c r="Y2882">
        <v>1</v>
      </c>
      <c r="Z2882" t="s">
        <v>46545</v>
      </c>
      <c r="AA2882">
        <v>10</v>
      </c>
      <c r="AB2882">
        <v>201808</v>
      </c>
      <c r="AC2882">
        <v>121</v>
      </c>
      <c r="AD2882" t="s">
        <v>70</v>
      </c>
      <c r="AE2882">
        <v>1012</v>
      </c>
      <c r="AF2882" t="s">
        <v>71</v>
      </c>
      <c r="AG2882">
        <v>1</v>
      </c>
      <c r="AH2882" t="s">
        <v>44482</v>
      </c>
      <c r="AI2882">
        <v>99</v>
      </c>
      <c r="AJ2882" t="s">
        <v>54511</v>
      </c>
      <c r="AK2882">
        <v>779</v>
      </c>
      <c r="AL2882" t="s">
        <v>6855</v>
      </c>
      <c r="AP2882">
        <v>281787</v>
      </c>
      <c r="AQ2882" t="s">
        <v>15124</v>
      </c>
      <c r="AR2882" t="s">
        <v>15125</v>
      </c>
      <c r="AS2882">
        <v>2</v>
      </c>
      <c r="AT2882" t="s">
        <v>1413</v>
      </c>
      <c r="AU2882" t="s">
        <v>3786</v>
      </c>
      <c r="AW2882" t="s">
        <v>15126</v>
      </c>
      <c r="AX2882">
        <v>56.687556540000003</v>
      </c>
      <c r="AY2882">
        <v>9.0719249800000004</v>
      </c>
      <c r="AZ2882" t="s">
        <v>62</v>
      </c>
      <c r="BA2882">
        <v>1082</v>
      </c>
      <c r="BB2882" t="s">
        <v>2852</v>
      </c>
    </row>
    <row r="2883" spans="1:54" x14ac:dyDescent="0.25">
      <c r="A2883" s="1">
        <v>45200</v>
      </c>
      <c r="B2883">
        <v>281007</v>
      </c>
      <c r="C2883" t="s">
        <v>15127</v>
      </c>
      <c r="D2883">
        <v>9220</v>
      </c>
      <c r="E2883" t="s">
        <v>54578</v>
      </c>
      <c r="F2883" t="s">
        <v>15128</v>
      </c>
      <c r="G2883">
        <v>29189420</v>
      </c>
      <c r="H2883">
        <v>1006571535</v>
      </c>
      <c r="I2883" t="s">
        <v>15129</v>
      </c>
      <c r="K2883" t="s">
        <v>15130</v>
      </c>
      <c r="L2883" t="s">
        <v>15131</v>
      </c>
      <c r="M2883">
        <v>7290</v>
      </c>
      <c r="N2883">
        <v>7</v>
      </c>
      <c r="R2883" s="1">
        <v>44232</v>
      </c>
      <c r="S2883" t="s">
        <v>56</v>
      </c>
      <c r="T2883">
        <v>851</v>
      </c>
      <c r="U2883" t="s">
        <v>2847</v>
      </c>
      <c r="W2883">
        <v>2</v>
      </c>
      <c r="X2883" t="s">
        <v>57</v>
      </c>
      <c r="Y2883">
        <v>1</v>
      </c>
      <c r="Z2883" t="s">
        <v>46545</v>
      </c>
      <c r="AB2883">
        <v>201806</v>
      </c>
      <c r="AC2883">
        <v>137</v>
      </c>
      <c r="AD2883" t="s">
        <v>1410</v>
      </c>
      <c r="AE2883">
        <v>1053</v>
      </c>
      <c r="AF2883" t="s">
        <v>1410</v>
      </c>
      <c r="AG2883">
        <v>1</v>
      </c>
      <c r="AH2883" t="s">
        <v>44482</v>
      </c>
      <c r="AI2883">
        <v>99</v>
      </c>
      <c r="AJ2883" t="s">
        <v>54511</v>
      </c>
      <c r="AK2883">
        <v>851</v>
      </c>
      <c r="AL2883" t="s">
        <v>2847</v>
      </c>
      <c r="AQ2883" t="s">
        <v>15132</v>
      </c>
      <c r="AR2883" t="s">
        <v>15133</v>
      </c>
      <c r="AS2883">
        <v>0</v>
      </c>
      <c r="AT2883" t="s">
        <v>61</v>
      </c>
      <c r="AU2883" t="s">
        <v>15134</v>
      </c>
      <c r="AX2883">
        <v>57.028824219999997</v>
      </c>
      <c r="AY2883">
        <v>9.9729749099999996</v>
      </c>
      <c r="AZ2883" t="s">
        <v>62</v>
      </c>
      <c r="BA2883">
        <v>1081</v>
      </c>
      <c r="BB2883" t="s">
        <v>1844</v>
      </c>
    </row>
    <row r="2884" spans="1:54" x14ac:dyDescent="0.25">
      <c r="A2884" s="1">
        <v>45200</v>
      </c>
      <c r="B2884">
        <v>281008</v>
      </c>
      <c r="C2884" t="s">
        <v>15135</v>
      </c>
      <c r="D2884">
        <v>8700</v>
      </c>
      <c r="E2884" t="s">
        <v>10173</v>
      </c>
      <c r="F2884" t="s">
        <v>15135</v>
      </c>
      <c r="G2884">
        <v>14268235</v>
      </c>
      <c r="H2884">
        <v>1023122959</v>
      </c>
      <c r="I2884" t="s">
        <v>53269</v>
      </c>
      <c r="K2884" t="s">
        <v>15136</v>
      </c>
      <c r="L2884" t="s">
        <v>15137</v>
      </c>
      <c r="M2884">
        <v>1686</v>
      </c>
      <c r="N2884">
        <v>100</v>
      </c>
      <c r="R2884" s="1">
        <v>43277</v>
      </c>
      <c r="S2884" t="s">
        <v>56</v>
      </c>
      <c r="T2884">
        <v>615</v>
      </c>
      <c r="U2884" t="s">
        <v>10177</v>
      </c>
      <c r="W2884">
        <v>6</v>
      </c>
      <c r="X2884" t="s">
        <v>1289</v>
      </c>
      <c r="Y2884">
        <v>1</v>
      </c>
      <c r="Z2884" t="s">
        <v>46545</v>
      </c>
      <c r="AB2884">
        <v>201806</v>
      </c>
      <c r="AC2884">
        <v>149</v>
      </c>
      <c r="AD2884" t="s">
        <v>1085</v>
      </c>
      <c r="AE2884">
        <v>1026</v>
      </c>
      <c r="AF2884" t="s">
        <v>44530</v>
      </c>
      <c r="AG2884">
        <v>1</v>
      </c>
      <c r="AH2884" t="s">
        <v>44482</v>
      </c>
      <c r="AI2884">
        <v>99</v>
      </c>
      <c r="AJ2884" t="s">
        <v>54511</v>
      </c>
      <c r="AK2884">
        <v>615</v>
      </c>
      <c r="AL2884" t="s">
        <v>10177</v>
      </c>
      <c r="AQ2884" t="s">
        <v>15138</v>
      </c>
      <c r="AR2884" t="s">
        <v>15139</v>
      </c>
      <c r="AS2884">
        <v>0</v>
      </c>
      <c r="AT2884" t="s">
        <v>61</v>
      </c>
      <c r="AU2884" t="s">
        <v>15140</v>
      </c>
      <c r="AX2884">
        <v>55.893909690000001</v>
      </c>
      <c r="AY2884">
        <v>9.8425139300000009</v>
      </c>
      <c r="AZ2884" t="s">
        <v>62</v>
      </c>
      <c r="BA2884">
        <v>1082</v>
      </c>
      <c r="BB2884" t="s">
        <v>2852</v>
      </c>
    </row>
    <row r="2885" spans="1:54" x14ac:dyDescent="0.25">
      <c r="A2885" s="1">
        <v>45200</v>
      </c>
      <c r="B2885">
        <v>281009</v>
      </c>
      <c r="C2885" t="s">
        <v>15141</v>
      </c>
      <c r="D2885">
        <v>7400</v>
      </c>
      <c r="E2885" t="s">
        <v>11101</v>
      </c>
      <c r="F2885" t="s">
        <v>15142</v>
      </c>
      <c r="G2885">
        <v>17783092</v>
      </c>
      <c r="H2885">
        <v>1003401730</v>
      </c>
      <c r="I2885" t="s">
        <v>15143</v>
      </c>
      <c r="K2885" t="s">
        <v>15144</v>
      </c>
      <c r="L2885" t="s">
        <v>15145</v>
      </c>
      <c r="M2885">
        <v>4645</v>
      </c>
      <c r="N2885">
        <v>21</v>
      </c>
      <c r="R2885" s="1">
        <v>44847</v>
      </c>
      <c r="S2885" t="s">
        <v>56</v>
      </c>
      <c r="W2885">
        <v>4</v>
      </c>
      <c r="X2885" t="s">
        <v>725</v>
      </c>
      <c r="Y2885">
        <v>1</v>
      </c>
      <c r="Z2885" t="s">
        <v>46545</v>
      </c>
      <c r="AB2885">
        <v>201806</v>
      </c>
      <c r="AC2885">
        <v>242</v>
      </c>
      <c r="AD2885" t="s">
        <v>1687</v>
      </c>
      <c r="AE2885">
        <v>1071</v>
      </c>
      <c r="AF2885" t="s">
        <v>1688</v>
      </c>
      <c r="AG2885">
        <v>4</v>
      </c>
      <c r="AH2885" t="s">
        <v>44547</v>
      </c>
      <c r="AI2885">
        <v>99</v>
      </c>
      <c r="AJ2885" t="s">
        <v>54511</v>
      </c>
      <c r="AK2885">
        <v>657</v>
      </c>
      <c r="AL2885" t="s">
        <v>10242</v>
      </c>
      <c r="AQ2885" t="s">
        <v>15146</v>
      </c>
      <c r="AR2885" t="s">
        <v>15147</v>
      </c>
      <c r="AS2885">
        <v>1</v>
      </c>
      <c r="AT2885" t="s">
        <v>1446</v>
      </c>
      <c r="AU2885" t="s">
        <v>15148</v>
      </c>
      <c r="AX2885">
        <v>56.148888550000002</v>
      </c>
      <c r="AY2885">
        <v>8.9867613300000002</v>
      </c>
      <c r="AZ2885" t="s">
        <v>62</v>
      </c>
      <c r="BA2885">
        <v>1082</v>
      </c>
      <c r="BB2885" t="s">
        <v>2852</v>
      </c>
    </row>
    <row r="2886" spans="1:54" x14ac:dyDescent="0.25">
      <c r="A2886" s="1">
        <v>45200</v>
      </c>
      <c r="B2886">
        <v>281010</v>
      </c>
      <c r="C2886" t="s">
        <v>15149</v>
      </c>
      <c r="D2886">
        <v>9681</v>
      </c>
      <c r="E2886" t="s">
        <v>15150</v>
      </c>
      <c r="F2886" t="s">
        <v>15151</v>
      </c>
      <c r="G2886">
        <v>38077880</v>
      </c>
      <c r="H2886">
        <v>1021946873</v>
      </c>
      <c r="K2886" t="s">
        <v>15152</v>
      </c>
      <c r="L2886" t="s">
        <v>45276</v>
      </c>
      <c r="M2886">
        <v>954</v>
      </c>
      <c r="N2886">
        <v>99</v>
      </c>
      <c r="R2886" s="1">
        <v>44319</v>
      </c>
      <c r="S2886" t="s">
        <v>56</v>
      </c>
      <c r="V2886" s="1">
        <v>44104</v>
      </c>
      <c r="W2886">
        <v>5</v>
      </c>
      <c r="X2886" t="s">
        <v>557</v>
      </c>
      <c r="Y2886">
        <v>1</v>
      </c>
      <c r="Z2886" t="s">
        <v>46545</v>
      </c>
      <c r="AB2886">
        <v>201908</v>
      </c>
      <c r="AC2886">
        <v>144</v>
      </c>
      <c r="AD2886" t="s">
        <v>52641</v>
      </c>
      <c r="AE2886">
        <v>1023</v>
      </c>
      <c r="AF2886" t="s">
        <v>1486</v>
      </c>
      <c r="AG2886">
        <v>3</v>
      </c>
      <c r="AH2886" t="s">
        <v>81</v>
      </c>
      <c r="AI2886">
        <v>99</v>
      </c>
      <c r="AJ2886" t="s">
        <v>54511</v>
      </c>
      <c r="AK2886">
        <v>820</v>
      </c>
      <c r="AL2886" t="s">
        <v>10495</v>
      </c>
      <c r="AQ2886" t="s">
        <v>15153</v>
      </c>
      <c r="AR2886" t="s">
        <v>15154</v>
      </c>
      <c r="AS2886">
        <v>0</v>
      </c>
      <c r="AT2886" t="s">
        <v>61</v>
      </c>
      <c r="AU2886" t="s">
        <v>45277</v>
      </c>
      <c r="AX2886">
        <v>56.910072319999998</v>
      </c>
      <c r="AY2886">
        <v>9.1961348399999991</v>
      </c>
      <c r="AZ2886" t="s">
        <v>62</v>
      </c>
      <c r="BA2886">
        <v>1081</v>
      </c>
      <c r="BB2886" t="s">
        <v>1844</v>
      </c>
    </row>
    <row r="2887" spans="1:54" x14ac:dyDescent="0.25">
      <c r="A2887" s="1">
        <v>45200</v>
      </c>
      <c r="B2887">
        <v>281011</v>
      </c>
      <c r="C2887" t="s">
        <v>45278</v>
      </c>
      <c r="D2887">
        <v>6800</v>
      </c>
      <c r="E2887" t="s">
        <v>10750</v>
      </c>
      <c r="F2887" t="s">
        <v>45279</v>
      </c>
      <c r="G2887">
        <v>29189811</v>
      </c>
      <c r="H2887">
        <v>1003331798</v>
      </c>
      <c r="I2887" t="s">
        <v>48674</v>
      </c>
      <c r="K2887" t="s">
        <v>15155</v>
      </c>
      <c r="L2887" t="s">
        <v>45280</v>
      </c>
      <c r="M2887">
        <v>1396</v>
      </c>
      <c r="N2887">
        <v>2</v>
      </c>
      <c r="R2887" s="1">
        <v>43283</v>
      </c>
      <c r="S2887" t="s">
        <v>56</v>
      </c>
      <c r="T2887">
        <v>573</v>
      </c>
      <c r="U2887" t="s">
        <v>10754</v>
      </c>
      <c r="W2887">
        <v>2</v>
      </c>
      <c r="X2887" t="s">
        <v>57</v>
      </c>
      <c r="Y2887">
        <v>1</v>
      </c>
      <c r="Z2887" t="s">
        <v>46545</v>
      </c>
      <c r="AA2887">
        <v>10</v>
      </c>
      <c r="AB2887">
        <v>201808</v>
      </c>
      <c r="AC2887">
        <v>121</v>
      </c>
      <c r="AD2887" t="s">
        <v>70</v>
      </c>
      <c r="AE2887">
        <v>1012</v>
      </c>
      <c r="AF2887" t="s">
        <v>71</v>
      </c>
      <c r="AG2887">
        <v>4</v>
      </c>
      <c r="AH2887" t="s">
        <v>44547</v>
      </c>
      <c r="AI2887">
        <v>99</v>
      </c>
      <c r="AJ2887" t="s">
        <v>54511</v>
      </c>
      <c r="AK2887">
        <v>573</v>
      </c>
      <c r="AL2887" t="s">
        <v>10754</v>
      </c>
      <c r="AQ2887" t="s">
        <v>15156</v>
      </c>
      <c r="AS2887">
        <v>1</v>
      </c>
      <c r="AT2887" t="s">
        <v>1446</v>
      </c>
      <c r="AU2887" t="s">
        <v>15157</v>
      </c>
      <c r="AW2887" t="s">
        <v>45281</v>
      </c>
      <c r="AX2887">
        <v>55.624301699999997</v>
      </c>
      <c r="AY2887">
        <v>8.5960157600000002</v>
      </c>
      <c r="AZ2887" t="s">
        <v>62</v>
      </c>
      <c r="BA2887">
        <v>1083</v>
      </c>
      <c r="BB2887" t="s">
        <v>2861</v>
      </c>
    </row>
    <row r="2888" spans="1:54" x14ac:dyDescent="0.25">
      <c r="A2888" s="1">
        <v>45200</v>
      </c>
      <c r="B2888">
        <v>281012</v>
      </c>
      <c r="C2888" t="s">
        <v>47691</v>
      </c>
      <c r="D2888">
        <v>2990</v>
      </c>
      <c r="E2888" t="s">
        <v>52947</v>
      </c>
      <c r="F2888" t="s">
        <v>47692</v>
      </c>
      <c r="G2888">
        <v>29188335</v>
      </c>
      <c r="H2888">
        <v>1013252056</v>
      </c>
      <c r="I2888" t="s">
        <v>11997</v>
      </c>
      <c r="K2888" t="s">
        <v>15158</v>
      </c>
      <c r="L2888" t="s">
        <v>47448</v>
      </c>
      <c r="M2888">
        <v>485</v>
      </c>
      <c r="N2888" t="s">
        <v>6938</v>
      </c>
      <c r="R2888" s="1">
        <v>44064</v>
      </c>
      <c r="S2888" t="s">
        <v>56</v>
      </c>
      <c r="T2888">
        <v>210</v>
      </c>
      <c r="U2888" t="s">
        <v>6871</v>
      </c>
      <c r="V2888" s="1">
        <v>44044</v>
      </c>
      <c r="W2888">
        <v>2</v>
      </c>
      <c r="X2888" t="s">
        <v>57</v>
      </c>
      <c r="Y2888">
        <v>1</v>
      </c>
      <c r="Z2888" t="s">
        <v>46545</v>
      </c>
      <c r="AA2888">
        <v>10</v>
      </c>
      <c r="AB2888">
        <v>201808</v>
      </c>
      <c r="AC2888">
        <v>125</v>
      </c>
      <c r="AD2888" t="s">
        <v>1344</v>
      </c>
      <c r="AE2888">
        <v>1014</v>
      </c>
      <c r="AF2888" t="s">
        <v>1352</v>
      </c>
      <c r="AG2888">
        <v>3</v>
      </c>
      <c r="AH2888" t="s">
        <v>81</v>
      </c>
      <c r="AI2888">
        <v>99</v>
      </c>
      <c r="AJ2888" t="s">
        <v>54511</v>
      </c>
      <c r="AK2888">
        <v>210</v>
      </c>
      <c r="AL2888" t="s">
        <v>6871</v>
      </c>
      <c r="AM2888">
        <v>1</v>
      </c>
      <c r="AN2888" t="s">
        <v>1193</v>
      </c>
      <c r="AO2888">
        <v>227210</v>
      </c>
      <c r="AQ2888" t="s">
        <v>11998</v>
      </c>
      <c r="AR2888" t="s">
        <v>8288</v>
      </c>
      <c r="AS2888">
        <v>0</v>
      </c>
      <c r="AT2888" t="s">
        <v>61</v>
      </c>
      <c r="AU2888" t="s">
        <v>47449</v>
      </c>
      <c r="AX2888">
        <v>55.92615541</v>
      </c>
      <c r="AY2888">
        <v>12.48811229</v>
      </c>
      <c r="AZ2888" t="s">
        <v>62</v>
      </c>
      <c r="BA2888">
        <v>1084</v>
      </c>
      <c r="BB2888" t="s">
        <v>63</v>
      </c>
    </row>
    <row r="2889" spans="1:54" x14ac:dyDescent="0.25">
      <c r="A2889" s="1">
        <v>45200</v>
      </c>
      <c r="B2889">
        <v>281013</v>
      </c>
      <c r="C2889" t="s">
        <v>53270</v>
      </c>
      <c r="D2889">
        <v>6830</v>
      </c>
      <c r="E2889" t="s">
        <v>48675</v>
      </c>
      <c r="F2889" t="s">
        <v>53270</v>
      </c>
      <c r="G2889">
        <v>29189811</v>
      </c>
      <c r="H2889">
        <v>1003329162</v>
      </c>
      <c r="I2889" t="s">
        <v>15159</v>
      </c>
      <c r="K2889" t="s">
        <v>15160</v>
      </c>
      <c r="L2889" t="s">
        <v>55892</v>
      </c>
      <c r="M2889">
        <v>1268</v>
      </c>
      <c r="N2889" t="s">
        <v>15161</v>
      </c>
      <c r="R2889" s="1">
        <v>44369</v>
      </c>
      <c r="S2889" t="s">
        <v>56</v>
      </c>
      <c r="T2889">
        <v>573</v>
      </c>
      <c r="U2889" t="s">
        <v>10754</v>
      </c>
      <c r="W2889">
        <v>2</v>
      </c>
      <c r="X2889" t="s">
        <v>57</v>
      </c>
      <c r="Y2889">
        <v>1</v>
      </c>
      <c r="Z2889" t="s">
        <v>46545</v>
      </c>
      <c r="AA2889">
        <v>10</v>
      </c>
      <c r="AB2889">
        <v>201808</v>
      </c>
      <c r="AC2889">
        <v>121</v>
      </c>
      <c r="AD2889" t="s">
        <v>70</v>
      </c>
      <c r="AE2889">
        <v>1012</v>
      </c>
      <c r="AF2889" t="s">
        <v>71</v>
      </c>
      <c r="AG2889">
        <v>4</v>
      </c>
      <c r="AH2889" t="s">
        <v>44547</v>
      </c>
      <c r="AI2889">
        <v>99</v>
      </c>
      <c r="AJ2889" t="s">
        <v>54511</v>
      </c>
      <c r="AK2889">
        <v>573</v>
      </c>
      <c r="AL2889" t="s">
        <v>10754</v>
      </c>
      <c r="AQ2889" t="s">
        <v>15162</v>
      </c>
      <c r="AR2889" t="s">
        <v>15163</v>
      </c>
      <c r="AS2889">
        <v>1</v>
      </c>
      <c r="AT2889" t="s">
        <v>1446</v>
      </c>
      <c r="AU2889" t="s">
        <v>55893</v>
      </c>
      <c r="AX2889">
        <v>55.7776152</v>
      </c>
      <c r="AY2889">
        <v>8.2951910899999994</v>
      </c>
      <c r="AZ2889" t="s">
        <v>62</v>
      </c>
      <c r="BA2889">
        <v>1083</v>
      </c>
      <c r="BB2889" t="s">
        <v>2861</v>
      </c>
    </row>
    <row r="2890" spans="1:54" x14ac:dyDescent="0.25">
      <c r="A2890" s="1">
        <v>45200</v>
      </c>
      <c r="B2890">
        <v>281014</v>
      </c>
      <c r="C2890" t="s">
        <v>15164</v>
      </c>
      <c r="D2890">
        <v>6700</v>
      </c>
      <c r="E2890" t="s">
        <v>10388</v>
      </c>
      <c r="F2890" t="s">
        <v>48676</v>
      </c>
      <c r="G2890">
        <v>45357716</v>
      </c>
      <c r="H2890">
        <v>1003401572</v>
      </c>
      <c r="I2890" t="s">
        <v>13091</v>
      </c>
      <c r="K2890" t="s">
        <v>13092</v>
      </c>
      <c r="L2890" t="s">
        <v>48398</v>
      </c>
      <c r="M2890">
        <v>7516</v>
      </c>
      <c r="N2890">
        <v>72</v>
      </c>
      <c r="R2890" s="1">
        <v>44069</v>
      </c>
      <c r="S2890" t="s">
        <v>56</v>
      </c>
      <c r="W2890">
        <v>4</v>
      </c>
      <c r="X2890" t="s">
        <v>725</v>
      </c>
      <c r="Y2890">
        <v>1</v>
      </c>
      <c r="Z2890" t="s">
        <v>46545</v>
      </c>
      <c r="AB2890">
        <v>201807</v>
      </c>
      <c r="AC2890">
        <v>242</v>
      </c>
      <c r="AD2890" t="s">
        <v>1687</v>
      </c>
      <c r="AE2890">
        <v>1071</v>
      </c>
      <c r="AF2890" t="s">
        <v>1688</v>
      </c>
      <c r="AG2890">
        <v>1</v>
      </c>
      <c r="AH2890" t="s">
        <v>44482</v>
      </c>
      <c r="AI2890">
        <v>99</v>
      </c>
      <c r="AJ2890" t="s">
        <v>54511</v>
      </c>
      <c r="AK2890">
        <v>561</v>
      </c>
      <c r="AL2890" t="s">
        <v>10323</v>
      </c>
      <c r="AP2890">
        <v>280560</v>
      </c>
      <c r="AQ2890" t="s">
        <v>13093</v>
      </c>
      <c r="AR2890" t="s">
        <v>10780</v>
      </c>
      <c r="AS2890">
        <v>2</v>
      </c>
      <c r="AT2890" t="s">
        <v>1413</v>
      </c>
      <c r="AU2890" t="s">
        <v>48350</v>
      </c>
      <c r="AX2890">
        <v>55.49156945</v>
      </c>
      <c r="AY2890">
        <v>8.4564690500000008</v>
      </c>
      <c r="AZ2890" t="s">
        <v>62</v>
      </c>
      <c r="BA2890">
        <v>1083</v>
      </c>
      <c r="BB2890" t="s">
        <v>2861</v>
      </c>
    </row>
    <row r="2891" spans="1:54" x14ac:dyDescent="0.25">
      <c r="A2891" s="1">
        <v>45200</v>
      </c>
      <c r="B2891">
        <v>281015</v>
      </c>
      <c r="C2891" t="s">
        <v>15165</v>
      </c>
      <c r="D2891">
        <v>6700</v>
      </c>
      <c r="E2891" t="s">
        <v>10388</v>
      </c>
      <c r="F2891" t="s">
        <v>48677</v>
      </c>
      <c r="G2891">
        <v>45357716</v>
      </c>
      <c r="H2891">
        <v>1003401572</v>
      </c>
      <c r="I2891" t="s">
        <v>13091</v>
      </c>
      <c r="K2891" t="s">
        <v>13092</v>
      </c>
      <c r="L2891" t="s">
        <v>48398</v>
      </c>
      <c r="M2891">
        <v>7516</v>
      </c>
      <c r="N2891">
        <v>72</v>
      </c>
      <c r="R2891" s="1">
        <v>44069</v>
      </c>
      <c r="S2891" t="s">
        <v>56</v>
      </c>
      <c r="W2891">
        <v>4</v>
      </c>
      <c r="X2891" t="s">
        <v>725</v>
      </c>
      <c r="Y2891">
        <v>1</v>
      </c>
      <c r="Z2891" t="s">
        <v>46545</v>
      </c>
      <c r="AB2891">
        <v>201807</v>
      </c>
      <c r="AC2891">
        <v>242</v>
      </c>
      <c r="AD2891" t="s">
        <v>1687</v>
      </c>
      <c r="AE2891">
        <v>1071</v>
      </c>
      <c r="AF2891" t="s">
        <v>1688</v>
      </c>
      <c r="AG2891">
        <v>1</v>
      </c>
      <c r="AH2891" t="s">
        <v>44482</v>
      </c>
      <c r="AI2891">
        <v>99</v>
      </c>
      <c r="AJ2891" t="s">
        <v>54511</v>
      </c>
      <c r="AK2891">
        <v>561</v>
      </c>
      <c r="AL2891" t="s">
        <v>10323</v>
      </c>
      <c r="AP2891">
        <v>280560</v>
      </c>
      <c r="AQ2891" t="s">
        <v>13093</v>
      </c>
      <c r="AR2891" t="s">
        <v>10780</v>
      </c>
      <c r="AS2891">
        <v>2</v>
      </c>
      <c r="AT2891" t="s">
        <v>1413</v>
      </c>
      <c r="AU2891" t="s">
        <v>48350</v>
      </c>
      <c r="AX2891">
        <v>55.49156945</v>
      </c>
      <c r="AY2891">
        <v>8.4564690500000008</v>
      </c>
      <c r="AZ2891" t="s">
        <v>62</v>
      </c>
      <c r="BA2891">
        <v>1083</v>
      </c>
      <c r="BB2891" t="s">
        <v>2861</v>
      </c>
    </row>
    <row r="2892" spans="1:54" x14ac:dyDescent="0.25">
      <c r="A2892" s="1">
        <v>45200</v>
      </c>
      <c r="B2892">
        <v>281016</v>
      </c>
      <c r="C2892" t="s">
        <v>15166</v>
      </c>
      <c r="D2892">
        <v>6700</v>
      </c>
      <c r="E2892" t="s">
        <v>10388</v>
      </c>
      <c r="F2892" t="s">
        <v>48678</v>
      </c>
      <c r="G2892">
        <v>45357716</v>
      </c>
      <c r="H2892">
        <v>1003401572</v>
      </c>
      <c r="I2892" t="s">
        <v>13091</v>
      </c>
      <c r="K2892" t="s">
        <v>13092</v>
      </c>
      <c r="L2892" t="s">
        <v>48398</v>
      </c>
      <c r="M2892">
        <v>7516</v>
      </c>
      <c r="N2892">
        <v>72</v>
      </c>
      <c r="R2892" s="1">
        <v>44069</v>
      </c>
      <c r="S2892" t="s">
        <v>56</v>
      </c>
      <c r="W2892">
        <v>4</v>
      </c>
      <c r="X2892" t="s">
        <v>725</v>
      </c>
      <c r="Y2892">
        <v>1</v>
      </c>
      <c r="Z2892" t="s">
        <v>46545</v>
      </c>
      <c r="AB2892">
        <v>201807</v>
      </c>
      <c r="AC2892">
        <v>242</v>
      </c>
      <c r="AD2892" t="s">
        <v>1687</v>
      </c>
      <c r="AE2892">
        <v>1071</v>
      </c>
      <c r="AF2892" t="s">
        <v>1688</v>
      </c>
      <c r="AG2892">
        <v>1</v>
      </c>
      <c r="AH2892" t="s">
        <v>44482</v>
      </c>
      <c r="AI2892">
        <v>99</v>
      </c>
      <c r="AJ2892" t="s">
        <v>54511</v>
      </c>
      <c r="AK2892">
        <v>561</v>
      </c>
      <c r="AL2892" t="s">
        <v>10323</v>
      </c>
      <c r="AP2892">
        <v>280560</v>
      </c>
      <c r="AQ2892" t="s">
        <v>13093</v>
      </c>
      <c r="AR2892" t="s">
        <v>10780</v>
      </c>
      <c r="AS2892">
        <v>2</v>
      </c>
      <c r="AT2892" t="s">
        <v>1413</v>
      </c>
      <c r="AU2892" t="s">
        <v>48350</v>
      </c>
      <c r="AX2892">
        <v>55.49156945</v>
      </c>
      <c r="AY2892">
        <v>8.4564690500000008</v>
      </c>
      <c r="AZ2892" t="s">
        <v>62</v>
      </c>
      <c r="BA2892">
        <v>1083</v>
      </c>
      <c r="BB2892" t="s">
        <v>2861</v>
      </c>
    </row>
    <row r="2893" spans="1:54" x14ac:dyDescent="0.25">
      <c r="A2893" s="1">
        <v>45200</v>
      </c>
      <c r="B2893">
        <v>281017</v>
      </c>
      <c r="C2893" t="s">
        <v>15167</v>
      </c>
      <c r="D2893">
        <v>6700</v>
      </c>
      <c r="E2893" t="s">
        <v>10388</v>
      </c>
      <c r="F2893" t="s">
        <v>48679</v>
      </c>
      <c r="G2893">
        <v>45357716</v>
      </c>
      <c r="H2893">
        <v>1003401572</v>
      </c>
      <c r="I2893" t="s">
        <v>13091</v>
      </c>
      <c r="K2893" t="s">
        <v>13092</v>
      </c>
      <c r="L2893" t="s">
        <v>48398</v>
      </c>
      <c r="M2893">
        <v>7516</v>
      </c>
      <c r="N2893">
        <v>72</v>
      </c>
      <c r="R2893" s="1">
        <v>44069</v>
      </c>
      <c r="S2893" t="s">
        <v>56</v>
      </c>
      <c r="W2893">
        <v>4</v>
      </c>
      <c r="X2893" t="s">
        <v>725</v>
      </c>
      <c r="Y2893">
        <v>1</v>
      </c>
      <c r="Z2893" t="s">
        <v>46545</v>
      </c>
      <c r="AB2893">
        <v>201807</v>
      </c>
      <c r="AC2893">
        <v>242</v>
      </c>
      <c r="AD2893" t="s">
        <v>1687</v>
      </c>
      <c r="AE2893">
        <v>1071</v>
      </c>
      <c r="AF2893" t="s">
        <v>1688</v>
      </c>
      <c r="AG2893">
        <v>1</v>
      </c>
      <c r="AH2893" t="s">
        <v>44482</v>
      </c>
      <c r="AI2893">
        <v>99</v>
      </c>
      <c r="AJ2893" t="s">
        <v>54511</v>
      </c>
      <c r="AK2893">
        <v>561</v>
      </c>
      <c r="AL2893" t="s">
        <v>10323</v>
      </c>
      <c r="AP2893">
        <v>280560</v>
      </c>
      <c r="AQ2893" t="s">
        <v>13093</v>
      </c>
      <c r="AR2893" t="s">
        <v>10780</v>
      </c>
      <c r="AS2893">
        <v>2</v>
      </c>
      <c r="AT2893" t="s">
        <v>1413</v>
      </c>
      <c r="AU2893" t="s">
        <v>48350</v>
      </c>
      <c r="AX2893">
        <v>55.49156945</v>
      </c>
      <c r="AY2893">
        <v>8.4564690500000008</v>
      </c>
      <c r="AZ2893" t="s">
        <v>62</v>
      </c>
      <c r="BA2893">
        <v>1083</v>
      </c>
      <c r="BB2893" t="s">
        <v>2861</v>
      </c>
    </row>
    <row r="2894" spans="1:54" x14ac:dyDescent="0.25">
      <c r="A2894" s="1">
        <v>45200</v>
      </c>
      <c r="B2894">
        <v>281018</v>
      </c>
      <c r="C2894" t="s">
        <v>15168</v>
      </c>
      <c r="D2894">
        <v>2600</v>
      </c>
      <c r="E2894" t="s">
        <v>3777</v>
      </c>
      <c r="F2894" t="s">
        <v>15168</v>
      </c>
      <c r="G2894">
        <v>39305968</v>
      </c>
      <c r="H2894">
        <v>1023325795</v>
      </c>
      <c r="I2894" t="s">
        <v>15169</v>
      </c>
      <c r="K2894" t="s">
        <v>15170</v>
      </c>
      <c r="L2894" t="s">
        <v>15171</v>
      </c>
      <c r="M2894">
        <v>473</v>
      </c>
      <c r="N2894" t="s">
        <v>15172</v>
      </c>
      <c r="R2894" s="1">
        <v>45048</v>
      </c>
      <c r="S2894" t="s">
        <v>6097</v>
      </c>
      <c r="W2894">
        <v>5</v>
      </c>
      <c r="X2894" t="s">
        <v>557</v>
      </c>
      <c r="Y2894">
        <v>1</v>
      </c>
      <c r="Z2894" t="s">
        <v>46545</v>
      </c>
      <c r="AA2894">
        <v>7</v>
      </c>
      <c r="AB2894">
        <v>201808</v>
      </c>
      <c r="AC2894">
        <v>121</v>
      </c>
      <c r="AD2894" t="s">
        <v>70</v>
      </c>
      <c r="AE2894">
        <v>1013</v>
      </c>
      <c r="AF2894" t="s">
        <v>558</v>
      </c>
      <c r="AG2894">
        <v>1</v>
      </c>
      <c r="AH2894" t="s">
        <v>44482</v>
      </c>
      <c r="AI2894">
        <v>99</v>
      </c>
      <c r="AJ2894" t="s">
        <v>54511</v>
      </c>
      <c r="AK2894">
        <v>161</v>
      </c>
      <c r="AL2894" t="s">
        <v>3783</v>
      </c>
      <c r="AQ2894" t="s">
        <v>15173</v>
      </c>
      <c r="AR2894" t="s">
        <v>15174</v>
      </c>
      <c r="AS2894">
        <v>0</v>
      </c>
      <c r="AT2894" t="s">
        <v>61</v>
      </c>
      <c r="AU2894" t="s">
        <v>15175</v>
      </c>
      <c r="AX2894">
        <v>55.660672589999997</v>
      </c>
      <c r="AY2894">
        <v>12.37140346</v>
      </c>
      <c r="AZ2894" t="s">
        <v>62</v>
      </c>
      <c r="BA2894">
        <v>1084</v>
      </c>
      <c r="BB2894" t="s">
        <v>63</v>
      </c>
    </row>
    <row r="2895" spans="1:54" x14ac:dyDescent="0.25">
      <c r="A2895" s="1">
        <v>45200</v>
      </c>
      <c r="B2895">
        <v>281019</v>
      </c>
      <c r="C2895" t="s">
        <v>48680</v>
      </c>
      <c r="D2895">
        <v>7600</v>
      </c>
      <c r="E2895" t="s">
        <v>10895</v>
      </c>
      <c r="F2895" t="s">
        <v>48681</v>
      </c>
      <c r="G2895">
        <v>25872428</v>
      </c>
      <c r="H2895">
        <v>1001589404</v>
      </c>
      <c r="I2895" t="s">
        <v>15176</v>
      </c>
      <c r="K2895" t="s">
        <v>15177</v>
      </c>
      <c r="L2895" t="s">
        <v>15178</v>
      </c>
      <c r="M2895">
        <v>8994</v>
      </c>
      <c r="N2895">
        <v>7</v>
      </c>
      <c r="R2895" s="1">
        <v>44795</v>
      </c>
      <c r="S2895" t="s">
        <v>56</v>
      </c>
      <c r="W2895">
        <v>5</v>
      </c>
      <c r="X2895" t="s">
        <v>557</v>
      </c>
      <c r="Y2895">
        <v>7</v>
      </c>
      <c r="Z2895" t="s">
        <v>1499</v>
      </c>
      <c r="AB2895">
        <v>201808</v>
      </c>
      <c r="AC2895">
        <v>141</v>
      </c>
      <c r="AD2895" t="s">
        <v>46688</v>
      </c>
      <c r="AE2895">
        <v>1022</v>
      </c>
      <c r="AF2895" t="s">
        <v>46688</v>
      </c>
      <c r="AG2895">
        <v>1</v>
      </c>
      <c r="AH2895" t="s">
        <v>44482</v>
      </c>
      <c r="AI2895">
        <v>99</v>
      </c>
      <c r="AJ2895" t="s">
        <v>54511</v>
      </c>
      <c r="AK2895">
        <v>671</v>
      </c>
      <c r="AL2895" t="s">
        <v>10899</v>
      </c>
      <c r="AQ2895" t="s">
        <v>15179</v>
      </c>
      <c r="AR2895" t="s">
        <v>15180</v>
      </c>
      <c r="AS2895">
        <v>0</v>
      </c>
      <c r="AT2895" t="s">
        <v>61</v>
      </c>
      <c r="AU2895" t="s">
        <v>15181</v>
      </c>
      <c r="AX2895">
        <v>56.48688859</v>
      </c>
      <c r="AY2895">
        <v>8.5847458099999994</v>
      </c>
      <c r="AZ2895" t="s">
        <v>62</v>
      </c>
      <c r="BA2895">
        <v>1082</v>
      </c>
      <c r="BB2895" t="s">
        <v>2852</v>
      </c>
    </row>
    <row r="2896" spans="1:54" x14ac:dyDescent="0.25">
      <c r="A2896" s="1">
        <v>45200</v>
      </c>
      <c r="B2896">
        <v>281020</v>
      </c>
      <c r="C2896" t="s">
        <v>48682</v>
      </c>
      <c r="D2896">
        <v>9800</v>
      </c>
      <c r="E2896" t="s">
        <v>48083</v>
      </c>
      <c r="F2896" t="s">
        <v>48683</v>
      </c>
      <c r="G2896">
        <v>29189382</v>
      </c>
      <c r="H2896">
        <v>1003379463</v>
      </c>
      <c r="K2896" t="s">
        <v>15182</v>
      </c>
      <c r="L2896" t="s">
        <v>53271</v>
      </c>
      <c r="M2896">
        <v>2565</v>
      </c>
      <c r="N2896">
        <v>2</v>
      </c>
      <c r="R2896" s="1">
        <v>43495</v>
      </c>
      <c r="S2896" t="s">
        <v>56</v>
      </c>
      <c r="V2896" s="1">
        <v>43321</v>
      </c>
      <c r="W2896">
        <v>4</v>
      </c>
      <c r="X2896" t="s">
        <v>725</v>
      </c>
      <c r="Y2896">
        <v>1</v>
      </c>
      <c r="Z2896" t="s">
        <v>46545</v>
      </c>
      <c r="AB2896">
        <v>201808</v>
      </c>
      <c r="AC2896">
        <v>149</v>
      </c>
      <c r="AD2896" t="s">
        <v>1085</v>
      </c>
      <c r="AE2896">
        <v>1027</v>
      </c>
      <c r="AF2896" t="s">
        <v>1543</v>
      </c>
      <c r="AG2896">
        <v>3</v>
      </c>
      <c r="AH2896" t="s">
        <v>81</v>
      </c>
      <c r="AI2896">
        <v>99</v>
      </c>
      <c r="AJ2896" t="s">
        <v>54511</v>
      </c>
      <c r="AK2896">
        <v>860</v>
      </c>
      <c r="AL2896" t="s">
        <v>48081</v>
      </c>
      <c r="AM2896">
        <v>2</v>
      </c>
      <c r="AN2896" t="s">
        <v>119</v>
      </c>
      <c r="AO2896">
        <v>281026</v>
      </c>
      <c r="AQ2896" t="s">
        <v>15183</v>
      </c>
      <c r="AS2896">
        <v>0</v>
      </c>
      <c r="AT2896" t="s">
        <v>61</v>
      </c>
      <c r="AU2896" t="s">
        <v>46764</v>
      </c>
      <c r="AV2896" t="s">
        <v>52612</v>
      </c>
      <c r="AX2896">
        <v>57.460156959999999</v>
      </c>
      <c r="AY2896">
        <v>9.9847736099999995</v>
      </c>
      <c r="AZ2896" t="s">
        <v>62</v>
      </c>
      <c r="BA2896">
        <v>1081</v>
      </c>
      <c r="BB2896" t="s">
        <v>1844</v>
      </c>
    </row>
    <row r="2897" spans="1:54" x14ac:dyDescent="0.25">
      <c r="A2897" s="1">
        <v>45200</v>
      </c>
      <c r="B2897">
        <v>281021</v>
      </c>
      <c r="C2897" t="s">
        <v>15184</v>
      </c>
      <c r="D2897">
        <v>1799</v>
      </c>
      <c r="E2897" t="s">
        <v>46543</v>
      </c>
      <c r="F2897" t="s">
        <v>15185</v>
      </c>
      <c r="G2897">
        <v>64942212</v>
      </c>
      <c r="H2897">
        <v>1023804146</v>
      </c>
      <c r="I2897" t="s">
        <v>793</v>
      </c>
      <c r="K2897" t="s">
        <v>795</v>
      </c>
      <c r="L2897" t="s">
        <v>12906</v>
      </c>
      <c r="M2897">
        <v>5100</v>
      </c>
      <c r="N2897">
        <v>99</v>
      </c>
      <c r="R2897" s="1">
        <v>43490</v>
      </c>
      <c r="S2897" t="s">
        <v>56</v>
      </c>
      <c r="T2897">
        <v>101</v>
      </c>
      <c r="U2897" t="s">
        <v>46544</v>
      </c>
      <c r="W2897">
        <v>2</v>
      </c>
      <c r="X2897" t="s">
        <v>57</v>
      </c>
      <c r="Y2897">
        <v>1</v>
      </c>
      <c r="Z2897" t="s">
        <v>46545</v>
      </c>
      <c r="AB2897">
        <v>201808</v>
      </c>
      <c r="AC2897">
        <v>131</v>
      </c>
      <c r="AD2897" t="s">
        <v>752</v>
      </c>
      <c r="AE2897">
        <v>1061</v>
      </c>
      <c r="AF2897" t="s">
        <v>752</v>
      </c>
      <c r="AG2897">
        <v>1</v>
      </c>
      <c r="AH2897" t="s">
        <v>44482</v>
      </c>
      <c r="AI2897">
        <v>99</v>
      </c>
      <c r="AJ2897" t="s">
        <v>54511</v>
      </c>
      <c r="AK2897">
        <v>101</v>
      </c>
      <c r="AL2897" t="s">
        <v>46544</v>
      </c>
      <c r="AQ2897" t="s">
        <v>12908</v>
      </c>
      <c r="AR2897" t="s">
        <v>15186</v>
      </c>
      <c r="AS2897">
        <v>0</v>
      </c>
      <c r="AT2897" t="s">
        <v>61</v>
      </c>
      <c r="AU2897" t="s">
        <v>501</v>
      </c>
      <c r="AX2897">
        <v>55.666989229999999</v>
      </c>
      <c r="AY2897">
        <v>12.53401635</v>
      </c>
      <c r="AZ2897" t="s">
        <v>62</v>
      </c>
      <c r="BA2897">
        <v>1084</v>
      </c>
      <c r="BB2897" t="s">
        <v>63</v>
      </c>
    </row>
    <row r="2898" spans="1:54" x14ac:dyDescent="0.25">
      <c r="A2898" s="1">
        <v>45200</v>
      </c>
      <c r="B2898">
        <v>281022</v>
      </c>
      <c r="C2898" t="s">
        <v>15187</v>
      </c>
      <c r="D2898">
        <v>2730</v>
      </c>
      <c r="E2898" t="s">
        <v>2549</v>
      </c>
      <c r="F2898" t="s">
        <v>15188</v>
      </c>
      <c r="G2898">
        <v>17195549</v>
      </c>
      <c r="H2898">
        <v>1001241166</v>
      </c>
      <c r="K2898" t="s">
        <v>15189</v>
      </c>
      <c r="L2898" t="s">
        <v>11084</v>
      </c>
      <c r="M2898">
        <v>3003</v>
      </c>
      <c r="N2898">
        <v>199</v>
      </c>
      <c r="R2898" s="1">
        <v>43355</v>
      </c>
      <c r="S2898" t="s">
        <v>56</v>
      </c>
      <c r="V2898" s="1">
        <v>43344</v>
      </c>
      <c r="W2898">
        <v>0</v>
      </c>
      <c r="X2898" t="s">
        <v>1252</v>
      </c>
      <c r="Y2898">
        <v>1</v>
      </c>
      <c r="Z2898" t="s">
        <v>46545</v>
      </c>
      <c r="AB2898">
        <v>201808</v>
      </c>
      <c r="AC2898">
        <v>149</v>
      </c>
      <c r="AD2898" t="s">
        <v>1085</v>
      </c>
      <c r="AE2898">
        <v>1026</v>
      </c>
      <c r="AF2898" t="s">
        <v>44530</v>
      </c>
      <c r="AG2898">
        <v>3</v>
      </c>
      <c r="AH2898" t="s">
        <v>81</v>
      </c>
      <c r="AI2898">
        <v>99</v>
      </c>
      <c r="AJ2898" t="s">
        <v>54511</v>
      </c>
      <c r="AK2898">
        <v>163</v>
      </c>
      <c r="AL2898" t="s">
        <v>2551</v>
      </c>
      <c r="AM2898">
        <v>2</v>
      </c>
      <c r="AN2898" t="s">
        <v>119</v>
      </c>
      <c r="AO2898">
        <v>280170</v>
      </c>
      <c r="AQ2898" t="s">
        <v>15190</v>
      </c>
      <c r="AR2898" t="s">
        <v>15191</v>
      </c>
      <c r="AS2898">
        <v>0</v>
      </c>
      <c r="AT2898" t="s">
        <v>61</v>
      </c>
      <c r="AU2898" t="s">
        <v>11087</v>
      </c>
      <c r="AX2898">
        <v>55.724680050000003</v>
      </c>
      <c r="AY2898">
        <v>12.42329773</v>
      </c>
      <c r="AZ2898" t="s">
        <v>62</v>
      </c>
      <c r="BA2898">
        <v>1084</v>
      </c>
      <c r="BB2898" t="s">
        <v>63</v>
      </c>
    </row>
    <row r="2899" spans="1:54" x14ac:dyDescent="0.25">
      <c r="A2899" s="1">
        <v>45200</v>
      </c>
      <c r="B2899">
        <v>281023</v>
      </c>
      <c r="C2899" t="s">
        <v>15192</v>
      </c>
      <c r="D2899">
        <v>8500</v>
      </c>
      <c r="E2899" t="s">
        <v>10210</v>
      </c>
      <c r="F2899" t="s">
        <v>15193</v>
      </c>
      <c r="G2899">
        <v>29190925</v>
      </c>
      <c r="H2899">
        <v>1023788728</v>
      </c>
      <c r="I2899" t="s">
        <v>48684</v>
      </c>
      <c r="K2899" t="s">
        <v>15194</v>
      </c>
      <c r="L2899" t="s">
        <v>48685</v>
      </c>
      <c r="M2899">
        <v>552</v>
      </c>
      <c r="N2899">
        <v>35</v>
      </c>
      <c r="R2899" s="1">
        <v>44804</v>
      </c>
      <c r="S2899" t="s">
        <v>56</v>
      </c>
      <c r="T2899">
        <v>1082</v>
      </c>
      <c r="U2899" t="s">
        <v>2852</v>
      </c>
      <c r="V2899" s="1">
        <v>44773</v>
      </c>
      <c r="W2899">
        <v>7</v>
      </c>
      <c r="X2899" t="s">
        <v>2845</v>
      </c>
      <c r="Y2899">
        <v>1</v>
      </c>
      <c r="Z2899" t="s">
        <v>46545</v>
      </c>
      <c r="AA2899">
        <v>9</v>
      </c>
      <c r="AB2899">
        <v>201808</v>
      </c>
      <c r="AC2899">
        <v>126</v>
      </c>
      <c r="AD2899" t="s">
        <v>46616</v>
      </c>
      <c r="AE2899">
        <v>1015</v>
      </c>
      <c r="AF2899" t="s">
        <v>46616</v>
      </c>
      <c r="AG2899">
        <v>3</v>
      </c>
      <c r="AH2899" t="s">
        <v>81</v>
      </c>
      <c r="AI2899">
        <v>99</v>
      </c>
      <c r="AJ2899" t="s">
        <v>54511</v>
      </c>
      <c r="AK2899">
        <v>707</v>
      </c>
      <c r="AL2899" t="s">
        <v>10213</v>
      </c>
      <c r="AQ2899" t="s">
        <v>15195</v>
      </c>
      <c r="AR2899" t="s">
        <v>14342</v>
      </c>
      <c r="AS2899">
        <v>0</v>
      </c>
      <c r="AT2899" t="s">
        <v>61</v>
      </c>
      <c r="AU2899" t="s">
        <v>48686</v>
      </c>
      <c r="AX2899">
        <v>56.456247050000002</v>
      </c>
      <c r="AY2899">
        <v>10.81385554</v>
      </c>
      <c r="AZ2899" t="s">
        <v>62</v>
      </c>
      <c r="BA2899">
        <v>1082</v>
      </c>
      <c r="BB2899" t="s">
        <v>2852</v>
      </c>
    </row>
    <row r="2900" spans="1:54" x14ac:dyDescent="0.25">
      <c r="A2900" s="1">
        <v>45200</v>
      </c>
      <c r="B2900">
        <v>281024</v>
      </c>
      <c r="C2900" t="s">
        <v>15196</v>
      </c>
      <c r="D2900">
        <v>6880</v>
      </c>
      <c r="E2900" t="s">
        <v>15197</v>
      </c>
      <c r="F2900" t="s">
        <v>15196</v>
      </c>
      <c r="G2900">
        <v>29189609</v>
      </c>
      <c r="H2900">
        <v>1021197234</v>
      </c>
      <c r="I2900" t="s">
        <v>15198</v>
      </c>
      <c r="K2900" t="s">
        <v>15199</v>
      </c>
      <c r="L2900" t="s">
        <v>15200</v>
      </c>
      <c r="M2900">
        <v>413</v>
      </c>
      <c r="N2900">
        <v>4</v>
      </c>
      <c r="R2900" s="1">
        <v>43383</v>
      </c>
      <c r="S2900" t="s">
        <v>56</v>
      </c>
      <c r="T2900">
        <v>760</v>
      </c>
      <c r="U2900" t="s">
        <v>48200</v>
      </c>
      <c r="W2900">
        <v>2</v>
      </c>
      <c r="X2900" t="s">
        <v>57</v>
      </c>
      <c r="Y2900">
        <v>1</v>
      </c>
      <c r="Z2900" t="s">
        <v>46545</v>
      </c>
      <c r="AC2900">
        <v>149</v>
      </c>
      <c r="AD2900" t="s">
        <v>1085</v>
      </c>
      <c r="AE2900">
        <v>1026</v>
      </c>
      <c r="AF2900" t="s">
        <v>44530</v>
      </c>
      <c r="AG2900">
        <v>1</v>
      </c>
      <c r="AH2900" t="s">
        <v>44482</v>
      </c>
      <c r="AI2900">
        <v>99</v>
      </c>
      <c r="AJ2900" t="s">
        <v>54511</v>
      </c>
      <c r="AK2900">
        <v>760</v>
      </c>
      <c r="AL2900" t="s">
        <v>48200</v>
      </c>
      <c r="AQ2900" t="s">
        <v>15201</v>
      </c>
      <c r="AR2900" t="s">
        <v>15202</v>
      </c>
      <c r="AS2900">
        <v>0</v>
      </c>
      <c r="AT2900" t="s">
        <v>61</v>
      </c>
      <c r="AU2900" t="s">
        <v>15203</v>
      </c>
      <c r="AX2900">
        <v>55.90862104</v>
      </c>
      <c r="AY2900">
        <v>8.5156972500000006</v>
      </c>
      <c r="AZ2900" t="s">
        <v>62</v>
      </c>
      <c r="BA2900">
        <v>1082</v>
      </c>
      <c r="BB2900" t="s">
        <v>2852</v>
      </c>
    </row>
    <row r="2901" spans="1:54" x14ac:dyDescent="0.25">
      <c r="A2901" s="1">
        <v>45200</v>
      </c>
      <c r="B2901">
        <v>281025</v>
      </c>
      <c r="C2901" t="s">
        <v>15204</v>
      </c>
      <c r="D2901">
        <v>2880</v>
      </c>
      <c r="E2901" t="s">
        <v>44665</v>
      </c>
      <c r="F2901" t="s">
        <v>15204</v>
      </c>
      <c r="G2901">
        <v>30918576</v>
      </c>
      <c r="H2901">
        <v>1013708351</v>
      </c>
      <c r="I2901" t="s">
        <v>15205</v>
      </c>
      <c r="K2901" t="s">
        <v>15206</v>
      </c>
      <c r="L2901" t="s">
        <v>48687</v>
      </c>
      <c r="M2901">
        <v>510</v>
      </c>
      <c r="N2901">
        <v>7</v>
      </c>
      <c r="R2901" s="1">
        <v>43920</v>
      </c>
      <c r="S2901" t="s">
        <v>56</v>
      </c>
      <c r="W2901">
        <v>6</v>
      </c>
      <c r="X2901" t="s">
        <v>1289</v>
      </c>
      <c r="Y2901">
        <v>1</v>
      </c>
      <c r="Z2901" t="s">
        <v>46545</v>
      </c>
      <c r="AB2901">
        <v>201808</v>
      </c>
      <c r="AC2901">
        <v>149</v>
      </c>
      <c r="AD2901" t="s">
        <v>1085</v>
      </c>
      <c r="AE2901">
        <v>1026</v>
      </c>
      <c r="AF2901" t="s">
        <v>44530</v>
      </c>
      <c r="AG2901">
        <v>1</v>
      </c>
      <c r="AH2901" t="s">
        <v>44482</v>
      </c>
      <c r="AI2901">
        <v>99</v>
      </c>
      <c r="AJ2901" t="s">
        <v>54511</v>
      </c>
      <c r="AK2901">
        <v>159</v>
      </c>
      <c r="AL2901" t="s">
        <v>4283</v>
      </c>
      <c r="AQ2901" t="s">
        <v>15207</v>
      </c>
      <c r="AR2901" t="s">
        <v>15208</v>
      </c>
      <c r="AS2901">
        <v>0</v>
      </c>
      <c r="AT2901" t="s">
        <v>61</v>
      </c>
      <c r="AU2901" t="s">
        <v>48688</v>
      </c>
      <c r="AX2901">
        <v>55.756658399999999</v>
      </c>
      <c r="AY2901">
        <v>12.44793799</v>
      </c>
      <c r="AZ2901" t="s">
        <v>62</v>
      </c>
      <c r="BA2901">
        <v>1084</v>
      </c>
      <c r="BB2901" t="s">
        <v>63</v>
      </c>
    </row>
    <row r="2902" spans="1:54" x14ac:dyDescent="0.25">
      <c r="A2902" s="1">
        <v>45200</v>
      </c>
      <c r="B2902">
        <v>281026</v>
      </c>
      <c r="C2902" t="s">
        <v>15209</v>
      </c>
      <c r="D2902">
        <v>9800</v>
      </c>
      <c r="E2902" t="s">
        <v>48083</v>
      </c>
      <c r="F2902" t="s">
        <v>15209</v>
      </c>
      <c r="G2902">
        <v>39815362</v>
      </c>
      <c r="H2902">
        <v>1023903349</v>
      </c>
      <c r="I2902" t="s">
        <v>15210</v>
      </c>
      <c r="K2902" t="s">
        <v>15211</v>
      </c>
      <c r="L2902" t="s">
        <v>48241</v>
      </c>
      <c r="M2902">
        <v>1617</v>
      </c>
      <c r="N2902">
        <v>3</v>
      </c>
      <c r="R2902" s="1">
        <v>44217</v>
      </c>
      <c r="S2902" t="s">
        <v>56</v>
      </c>
      <c r="W2902">
        <v>4</v>
      </c>
      <c r="X2902" t="s">
        <v>725</v>
      </c>
      <c r="Y2902">
        <v>1</v>
      </c>
      <c r="Z2902" t="s">
        <v>46545</v>
      </c>
      <c r="AB2902">
        <v>201808</v>
      </c>
      <c r="AC2902">
        <v>149</v>
      </c>
      <c r="AD2902" t="s">
        <v>1085</v>
      </c>
      <c r="AE2902">
        <v>1027</v>
      </c>
      <c r="AF2902" t="s">
        <v>1543</v>
      </c>
      <c r="AG2902">
        <v>4</v>
      </c>
      <c r="AH2902" t="s">
        <v>44547</v>
      </c>
      <c r="AI2902">
        <v>99</v>
      </c>
      <c r="AJ2902" t="s">
        <v>54511</v>
      </c>
      <c r="AK2902">
        <v>860</v>
      </c>
      <c r="AL2902" t="s">
        <v>48081</v>
      </c>
      <c r="AQ2902" t="s">
        <v>15212</v>
      </c>
      <c r="AS2902">
        <v>1</v>
      </c>
      <c r="AT2902" t="s">
        <v>1446</v>
      </c>
      <c r="AU2902" t="s">
        <v>48242</v>
      </c>
      <c r="AX2902">
        <v>57.445412449999999</v>
      </c>
      <c r="AY2902">
        <v>10.00829463</v>
      </c>
      <c r="AZ2902" t="s">
        <v>62</v>
      </c>
      <c r="BA2902">
        <v>1081</v>
      </c>
      <c r="BB2902" t="s">
        <v>1844</v>
      </c>
    </row>
    <row r="2903" spans="1:54" x14ac:dyDescent="0.25">
      <c r="A2903" s="1">
        <v>45200</v>
      </c>
      <c r="B2903">
        <v>281027</v>
      </c>
      <c r="C2903" t="s">
        <v>15213</v>
      </c>
      <c r="D2903">
        <v>9000</v>
      </c>
      <c r="E2903" t="s">
        <v>10638</v>
      </c>
      <c r="F2903" t="s">
        <v>15213</v>
      </c>
      <c r="G2903">
        <v>39815427</v>
      </c>
      <c r="H2903">
        <v>1023903330</v>
      </c>
      <c r="I2903" t="s">
        <v>54766</v>
      </c>
      <c r="K2903" t="s">
        <v>15214</v>
      </c>
      <c r="L2903" t="s">
        <v>53272</v>
      </c>
      <c r="M2903">
        <v>7628</v>
      </c>
      <c r="N2903" t="s">
        <v>15215</v>
      </c>
      <c r="R2903" s="1">
        <v>44148</v>
      </c>
      <c r="S2903" t="s">
        <v>56</v>
      </c>
      <c r="W2903">
        <v>4</v>
      </c>
      <c r="X2903" t="s">
        <v>725</v>
      </c>
      <c r="Y2903">
        <v>1</v>
      </c>
      <c r="Z2903" t="s">
        <v>46545</v>
      </c>
      <c r="AB2903">
        <v>201808</v>
      </c>
      <c r="AC2903">
        <v>149</v>
      </c>
      <c r="AD2903" t="s">
        <v>1085</v>
      </c>
      <c r="AE2903">
        <v>1027</v>
      </c>
      <c r="AF2903" t="s">
        <v>1543</v>
      </c>
      <c r="AG2903">
        <v>4</v>
      </c>
      <c r="AH2903" t="s">
        <v>44547</v>
      </c>
      <c r="AI2903">
        <v>99</v>
      </c>
      <c r="AJ2903" t="s">
        <v>54511</v>
      </c>
      <c r="AK2903">
        <v>851</v>
      </c>
      <c r="AL2903" t="s">
        <v>2847</v>
      </c>
      <c r="AQ2903" t="s">
        <v>15216</v>
      </c>
      <c r="AR2903" t="s">
        <v>15217</v>
      </c>
      <c r="AS2903">
        <v>1</v>
      </c>
      <c r="AT2903" t="s">
        <v>1446</v>
      </c>
      <c r="AU2903" t="s">
        <v>53273</v>
      </c>
      <c r="AX2903">
        <v>57.029225920000002</v>
      </c>
      <c r="AY2903">
        <v>9.9456103200000001</v>
      </c>
      <c r="AZ2903" t="s">
        <v>62</v>
      </c>
      <c r="BA2903">
        <v>1081</v>
      </c>
      <c r="BB2903" t="s">
        <v>1844</v>
      </c>
    </row>
    <row r="2904" spans="1:54" x14ac:dyDescent="0.25">
      <c r="A2904" s="1">
        <v>45200</v>
      </c>
      <c r="B2904">
        <v>281028</v>
      </c>
      <c r="C2904" t="s">
        <v>15218</v>
      </c>
      <c r="D2904">
        <v>7900</v>
      </c>
      <c r="E2904" t="s">
        <v>48098</v>
      </c>
      <c r="F2904" t="s">
        <v>15218</v>
      </c>
      <c r="G2904">
        <v>39815435</v>
      </c>
      <c r="H2904">
        <v>1023903306</v>
      </c>
      <c r="I2904" t="s">
        <v>12150</v>
      </c>
      <c r="K2904" t="s">
        <v>15219</v>
      </c>
      <c r="L2904" t="s">
        <v>48689</v>
      </c>
      <c r="M2904">
        <v>1470</v>
      </c>
      <c r="N2904">
        <v>101</v>
      </c>
      <c r="R2904" s="1">
        <v>44057</v>
      </c>
      <c r="S2904" t="s">
        <v>56</v>
      </c>
      <c r="W2904">
        <v>4</v>
      </c>
      <c r="X2904" t="s">
        <v>725</v>
      </c>
      <c r="Y2904">
        <v>1</v>
      </c>
      <c r="Z2904" t="s">
        <v>46545</v>
      </c>
      <c r="AB2904">
        <v>201808</v>
      </c>
      <c r="AC2904">
        <v>149</v>
      </c>
      <c r="AD2904" t="s">
        <v>1085</v>
      </c>
      <c r="AE2904">
        <v>1027</v>
      </c>
      <c r="AF2904" t="s">
        <v>1543</v>
      </c>
      <c r="AG2904">
        <v>4</v>
      </c>
      <c r="AH2904" t="s">
        <v>44547</v>
      </c>
      <c r="AI2904">
        <v>99</v>
      </c>
      <c r="AJ2904" t="s">
        <v>54511</v>
      </c>
      <c r="AK2904">
        <v>773</v>
      </c>
      <c r="AL2904" t="s">
        <v>48099</v>
      </c>
      <c r="AQ2904" t="s">
        <v>12153</v>
      </c>
      <c r="AR2904" t="s">
        <v>12154</v>
      </c>
      <c r="AS2904">
        <v>1</v>
      </c>
      <c r="AT2904" t="s">
        <v>1446</v>
      </c>
      <c r="AU2904" t="s">
        <v>48690</v>
      </c>
      <c r="AX2904">
        <v>56.79864671</v>
      </c>
      <c r="AY2904">
        <v>8.8468919199999991</v>
      </c>
      <c r="AZ2904" t="s">
        <v>62</v>
      </c>
      <c r="BA2904">
        <v>1081</v>
      </c>
      <c r="BB2904" t="s">
        <v>1844</v>
      </c>
    </row>
    <row r="2905" spans="1:54" x14ac:dyDescent="0.25">
      <c r="A2905" s="1">
        <v>45200</v>
      </c>
      <c r="B2905">
        <v>281029</v>
      </c>
      <c r="C2905" t="s">
        <v>15220</v>
      </c>
      <c r="D2905">
        <v>9500</v>
      </c>
      <c r="E2905" t="s">
        <v>10482</v>
      </c>
      <c r="F2905" t="s">
        <v>15220</v>
      </c>
      <c r="G2905">
        <v>39815443</v>
      </c>
      <c r="H2905">
        <v>1023903292</v>
      </c>
      <c r="I2905" t="s">
        <v>15221</v>
      </c>
      <c r="K2905" t="s">
        <v>15222</v>
      </c>
      <c r="L2905" t="s">
        <v>48691</v>
      </c>
      <c r="M2905">
        <v>278</v>
      </c>
      <c r="N2905">
        <v>1</v>
      </c>
      <c r="R2905" s="1">
        <v>45077</v>
      </c>
      <c r="S2905" t="s">
        <v>6399</v>
      </c>
      <c r="W2905">
        <v>4</v>
      </c>
      <c r="X2905" t="s">
        <v>725</v>
      </c>
      <c r="Y2905">
        <v>1</v>
      </c>
      <c r="Z2905" t="s">
        <v>46545</v>
      </c>
      <c r="AB2905">
        <v>201808</v>
      </c>
      <c r="AC2905">
        <v>149</v>
      </c>
      <c r="AD2905" t="s">
        <v>1085</v>
      </c>
      <c r="AE2905">
        <v>1027</v>
      </c>
      <c r="AF2905" t="s">
        <v>1543</v>
      </c>
      <c r="AG2905">
        <v>4</v>
      </c>
      <c r="AH2905" t="s">
        <v>44547</v>
      </c>
      <c r="AI2905">
        <v>99</v>
      </c>
      <c r="AJ2905" t="s">
        <v>54511</v>
      </c>
      <c r="AK2905">
        <v>846</v>
      </c>
      <c r="AL2905" t="s">
        <v>10487</v>
      </c>
      <c r="AQ2905" t="s">
        <v>15223</v>
      </c>
      <c r="AR2905" t="s">
        <v>15224</v>
      </c>
      <c r="AS2905">
        <v>1</v>
      </c>
      <c r="AT2905" t="s">
        <v>1446</v>
      </c>
      <c r="AU2905" t="s">
        <v>48692</v>
      </c>
      <c r="AX2905">
        <v>56.651098619999999</v>
      </c>
      <c r="AY2905">
        <v>9.7696928199999995</v>
      </c>
      <c r="AZ2905" t="s">
        <v>62</v>
      </c>
      <c r="BA2905">
        <v>1081</v>
      </c>
      <c r="BB2905" t="s">
        <v>1844</v>
      </c>
    </row>
    <row r="2906" spans="1:54" x14ac:dyDescent="0.25">
      <c r="A2906" s="1">
        <v>45200</v>
      </c>
      <c r="B2906">
        <v>281030</v>
      </c>
      <c r="C2906" t="s">
        <v>15225</v>
      </c>
      <c r="D2906">
        <v>7500</v>
      </c>
      <c r="E2906" t="s">
        <v>10449</v>
      </c>
      <c r="F2906" t="s">
        <v>15225</v>
      </c>
      <c r="G2906">
        <v>39815451</v>
      </c>
      <c r="H2906">
        <v>1024507714</v>
      </c>
      <c r="I2906" t="s">
        <v>15226</v>
      </c>
      <c r="K2906" t="s">
        <v>15227</v>
      </c>
      <c r="L2906" t="s">
        <v>15228</v>
      </c>
      <c r="M2906">
        <v>6570</v>
      </c>
      <c r="N2906">
        <v>112</v>
      </c>
      <c r="R2906" s="1">
        <v>45069</v>
      </c>
      <c r="S2906" t="s">
        <v>6399</v>
      </c>
      <c r="W2906">
        <v>4</v>
      </c>
      <c r="X2906" t="s">
        <v>725</v>
      </c>
      <c r="Y2906">
        <v>1</v>
      </c>
      <c r="Z2906" t="s">
        <v>46545</v>
      </c>
      <c r="AB2906">
        <v>201808</v>
      </c>
      <c r="AC2906">
        <v>149</v>
      </c>
      <c r="AD2906" t="s">
        <v>1085</v>
      </c>
      <c r="AE2906">
        <v>1027</v>
      </c>
      <c r="AF2906" t="s">
        <v>1543</v>
      </c>
      <c r="AG2906">
        <v>4</v>
      </c>
      <c r="AH2906" t="s">
        <v>44547</v>
      </c>
      <c r="AI2906">
        <v>99</v>
      </c>
      <c r="AJ2906" t="s">
        <v>54511</v>
      </c>
      <c r="AK2906">
        <v>661</v>
      </c>
      <c r="AL2906" t="s">
        <v>10453</v>
      </c>
      <c r="AQ2906" t="s">
        <v>15229</v>
      </c>
      <c r="AR2906" t="s">
        <v>15230</v>
      </c>
      <c r="AS2906">
        <v>1</v>
      </c>
      <c r="AT2906" t="s">
        <v>1446</v>
      </c>
      <c r="AU2906" t="s">
        <v>15231</v>
      </c>
      <c r="AX2906">
        <v>56.374066290000002</v>
      </c>
      <c r="AY2906">
        <v>8.6397090599999995</v>
      </c>
      <c r="AZ2906" t="s">
        <v>62</v>
      </c>
      <c r="BA2906">
        <v>1082</v>
      </c>
      <c r="BB2906" t="s">
        <v>2852</v>
      </c>
    </row>
    <row r="2907" spans="1:54" x14ac:dyDescent="0.25">
      <c r="A2907" s="1">
        <v>45200</v>
      </c>
      <c r="B2907">
        <v>281031</v>
      </c>
      <c r="C2907" t="s">
        <v>54767</v>
      </c>
      <c r="D2907">
        <v>8960</v>
      </c>
      <c r="E2907" t="s">
        <v>54673</v>
      </c>
      <c r="F2907" t="s">
        <v>54767</v>
      </c>
      <c r="G2907">
        <v>39815478</v>
      </c>
      <c r="H2907">
        <v>1023903276</v>
      </c>
      <c r="I2907" t="s">
        <v>15232</v>
      </c>
      <c r="K2907" t="s">
        <v>15233</v>
      </c>
      <c r="L2907" t="s">
        <v>15234</v>
      </c>
      <c r="M2907">
        <v>444</v>
      </c>
      <c r="N2907">
        <v>30</v>
      </c>
      <c r="R2907" s="1">
        <v>43892</v>
      </c>
      <c r="S2907" t="s">
        <v>56</v>
      </c>
      <c r="W2907">
        <v>4</v>
      </c>
      <c r="X2907" t="s">
        <v>725</v>
      </c>
      <c r="Y2907">
        <v>1</v>
      </c>
      <c r="Z2907" t="s">
        <v>46545</v>
      </c>
      <c r="AB2907">
        <v>201808</v>
      </c>
      <c r="AC2907">
        <v>149</v>
      </c>
      <c r="AD2907" t="s">
        <v>1085</v>
      </c>
      <c r="AE2907">
        <v>1027</v>
      </c>
      <c r="AF2907" t="s">
        <v>1543</v>
      </c>
      <c r="AG2907">
        <v>4</v>
      </c>
      <c r="AH2907" t="s">
        <v>44547</v>
      </c>
      <c r="AI2907">
        <v>99</v>
      </c>
      <c r="AJ2907" t="s">
        <v>54511</v>
      </c>
      <c r="AK2907">
        <v>730</v>
      </c>
      <c r="AL2907" t="s">
        <v>10314</v>
      </c>
      <c r="AQ2907" t="s">
        <v>15235</v>
      </c>
      <c r="AR2907" t="s">
        <v>15236</v>
      </c>
      <c r="AS2907">
        <v>1</v>
      </c>
      <c r="AT2907" t="s">
        <v>1446</v>
      </c>
      <c r="AU2907" t="s">
        <v>15237</v>
      </c>
      <c r="AX2907">
        <v>56.449843850000001</v>
      </c>
      <c r="AY2907">
        <v>10.05624444</v>
      </c>
      <c r="AZ2907" t="s">
        <v>62</v>
      </c>
      <c r="BA2907">
        <v>1082</v>
      </c>
      <c r="BB2907" t="s">
        <v>2852</v>
      </c>
    </row>
    <row r="2908" spans="1:54" x14ac:dyDescent="0.25">
      <c r="A2908" s="1">
        <v>45200</v>
      </c>
      <c r="B2908">
        <v>281032</v>
      </c>
      <c r="C2908" t="s">
        <v>15238</v>
      </c>
      <c r="D2908">
        <v>8800</v>
      </c>
      <c r="E2908" t="s">
        <v>2851</v>
      </c>
      <c r="F2908" t="s">
        <v>15238</v>
      </c>
      <c r="G2908">
        <v>39815486</v>
      </c>
      <c r="H2908">
        <v>1023903268</v>
      </c>
      <c r="I2908" t="s">
        <v>13205</v>
      </c>
      <c r="K2908" t="s">
        <v>13206</v>
      </c>
      <c r="L2908" t="s">
        <v>15239</v>
      </c>
      <c r="M2908">
        <v>2946</v>
      </c>
      <c r="N2908">
        <v>4</v>
      </c>
      <c r="R2908" s="1">
        <v>44867</v>
      </c>
      <c r="S2908" t="s">
        <v>56</v>
      </c>
      <c r="W2908">
        <v>4</v>
      </c>
      <c r="X2908" t="s">
        <v>725</v>
      </c>
      <c r="Y2908">
        <v>1</v>
      </c>
      <c r="Z2908" t="s">
        <v>46545</v>
      </c>
      <c r="AB2908">
        <v>201809</v>
      </c>
      <c r="AC2908">
        <v>149</v>
      </c>
      <c r="AD2908" t="s">
        <v>1085</v>
      </c>
      <c r="AE2908">
        <v>1027</v>
      </c>
      <c r="AF2908" t="s">
        <v>1543</v>
      </c>
      <c r="AG2908">
        <v>4</v>
      </c>
      <c r="AH2908" t="s">
        <v>44547</v>
      </c>
      <c r="AI2908">
        <v>99</v>
      </c>
      <c r="AJ2908" t="s">
        <v>54511</v>
      </c>
      <c r="AK2908">
        <v>791</v>
      </c>
      <c r="AL2908" t="s">
        <v>2855</v>
      </c>
      <c r="AQ2908" t="s">
        <v>13208</v>
      </c>
      <c r="AR2908" t="s">
        <v>13209</v>
      </c>
      <c r="AS2908">
        <v>1</v>
      </c>
      <c r="AT2908" t="s">
        <v>1446</v>
      </c>
      <c r="AU2908" t="s">
        <v>15240</v>
      </c>
      <c r="AX2908">
        <v>56.44295485</v>
      </c>
      <c r="AY2908">
        <v>9.3911720299999999</v>
      </c>
      <c r="AZ2908" t="s">
        <v>62</v>
      </c>
      <c r="BA2908">
        <v>1082</v>
      </c>
      <c r="BB2908" t="s">
        <v>2852</v>
      </c>
    </row>
    <row r="2909" spans="1:54" x14ac:dyDescent="0.25">
      <c r="A2909" s="1">
        <v>45200</v>
      </c>
      <c r="B2909">
        <v>281033</v>
      </c>
      <c r="C2909" t="s">
        <v>15241</v>
      </c>
      <c r="D2909">
        <v>8200</v>
      </c>
      <c r="E2909" t="s">
        <v>10507</v>
      </c>
      <c r="F2909" t="s">
        <v>15241</v>
      </c>
      <c r="G2909">
        <v>39815508</v>
      </c>
      <c r="H2909">
        <v>1023903241</v>
      </c>
      <c r="I2909" t="s">
        <v>15242</v>
      </c>
      <c r="K2909" t="s">
        <v>15243</v>
      </c>
      <c r="L2909" t="s">
        <v>55894</v>
      </c>
      <c r="M2909">
        <v>6178</v>
      </c>
      <c r="N2909">
        <v>39</v>
      </c>
      <c r="P2909" t="s">
        <v>3589</v>
      </c>
      <c r="R2909" s="1">
        <v>44042</v>
      </c>
      <c r="S2909" t="s">
        <v>56</v>
      </c>
      <c r="W2909">
        <v>4</v>
      </c>
      <c r="X2909" t="s">
        <v>725</v>
      </c>
      <c r="Y2909">
        <v>1</v>
      </c>
      <c r="Z2909" t="s">
        <v>46545</v>
      </c>
      <c r="AB2909">
        <v>201808</v>
      </c>
      <c r="AC2909">
        <v>149</v>
      </c>
      <c r="AD2909" t="s">
        <v>1085</v>
      </c>
      <c r="AE2909">
        <v>1027</v>
      </c>
      <c r="AF2909" t="s">
        <v>1543</v>
      </c>
      <c r="AG2909">
        <v>4</v>
      </c>
      <c r="AH2909" t="s">
        <v>44547</v>
      </c>
      <c r="AI2909">
        <v>99</v>
      </c>
      <c r="AJ2909" t="s">
        <v>54511</v>
      </c>
      <c r="AK2909">
        <v>751</v>
      </c>
      <c r="AL2909" t="s">
        <v>10168</v>
      </c>
      <c r="AQ2909" t="s">
        <v>15244</v>
      </c>
      <c r="AS2909">
        <v>1</v>
      </c>
      <c r="AT2909" t="s">
        <v>1446</v>
      </c>
      <c r="AU2909" t="s">
        <v>55895</v>
      </c>
      <c r="AX2909">
        <v>56.189424440000003</v>
      </c>
      <c r="AY2909">
        <v>10.181944379999999</v>
      </c>
      <c r="AZ2909" t="s">
        <v>62</v>
      </c>
      <c r="BA2909">
        <v>1082</v>
      </c>
      <c r="BB2909" t="s">
        <v>2852</v>
      </c>
    </row>
    <row r="2910" spans="1:54" x14ac:dyDescent="0.25">
      <c r="A2910" s="1">
        <v>45200</v>
      </c>
      <c r="B2910">
        <v>281034</v>
      </c>
      <c r="C2910" t="s">
        <v>54768</v>
      </c>
      <c r="D2910">
        <v>8700</v>
      </c>
      <c r="E2910" t="s">
        <v>10173</v>
      </c>
      <c r="F2910" t="s">
        <v>48693</v>
      </c>
      <c r="G2910">
        <v>39815524</v>
      </c>
      <c r="H2910">
        <v>1023903233</v>
      </c>
      <c r="I2910" t="s">
        <v>48694</v>
      </c>
      <c r="K2910" t="s">
        <v>15245</v>
      </c>
      <c r="L2910" t="s">
        <v>15246</v>
      </c>
      <c r="M2910">
        <v>275</v>
      </c>
      <c r="N2910" t="s">
        <v>7869</v>
      </c>
      <c r="P2910">
        <v>1</v>
      </c>
      <c r="R2910" s="1">
        <v>44895</v>
      </c>
      <c r="S2910" t="s">
        <v>56</v>
      </c>
      <c r="W2910">
        <v>4</v>
      </c>
      <c r="X2910" t="s">
        <v>725</v>
      </c>
      <c r="Y2910">
        <v>1</v>
      </c>
      <c r="Z2910" t="s">
        <v>46545</v>
      </c>
      <c r="AB2910">
        <v>201808</v>
      </c>
      <c r="AC2910">
        <v>149</v>
      </c>
      <c r="AD2910" t="s">
        <v>1085</v>
      </c>
      <c r="AE2910">
        <v>1027</v>
      </c>
      <c r="AF2910" t="s">
        <v>1543</v>
      </c>
      <c r="AG2910">
        <v>4</v>
      </c>
      <c r="AH2910" t="s">
        <v>44547</v>
      </c>
      <c r="AI2910">
        <v>99</v>
      </c>
      <c r="AJ2910" t="s">
        <v>54511</v>
      </c>
      <c r="AK2910">
        <v>615</v>
      </c>
      <c r="AL2910" t="s">
        <v>10177</v>
      </c>
      <c r="AQ2910" t="s">
        <v>15247</v>
      </c>
      <c r="AS2910">
        <v>1</v>
      </c>
      <c r="AT2910" t="s">
        <v>1446</v>
      </c>
      <c r="AU2910" t="s">
        <v>15248</v>
      </c>
      <c r="AX2910">
        <v>55.86998474</v>
      </c>
      <c r="AY2910">
        <v>9.8508659499999993</v>
      </c>
      <c r="AZ2910" t="s">
        <v>62</v>
      </c>
      <c r="BA2910">
        <v>1082</v>
      </c>
      <c r="BB2910" t="s">
        <v>2852</v>
      </c>
    </row>
    <row r="2911" spans="1:54" x14ac:dyDescent="0.25">
      <c r="A2911" s="1">
        <v>45200</v>
      </c>
      <c r="B2911">
        <v>281035</v>
      </c>
      <c r="C2911" t="s">
        <v>15249</v>
      </c>
      <c r="D2911">
        <v>7400</v>
      </c>
      <c r="E2911" t="s">
        <v>11101</v>
      </c>
      <c r="F2911" t="s">
        <v>15249</v>
      </c>
      <c r="G2911">
        <v>39815532</v>
      </c>
      <c r="H2911">
        <v>1023903225</v>
      </c>
      <c r="I2911" t="s">
        <v>15250</v>
      </c>
      <c r="K2911" t="s">
        <v>15251</v>
      </c>
      <c r="L2911" t="s">
        <v>15252</v>
      </c>
      <c r="M2911">
        <v>2475</v>
      </c>
      <c r="N2911">
        <v>2</v>
      </c>
      <c r="R2911" s="1">
        <v>44442</v>
      </c>
      <c r="S2911" t="s">
        <v>56</v>
      </c>
      <c r="W2911">
        <v>4</v>
      </c>
      <c r="X2911" t="s">
        <v>725</v>
      </c>
      <c r="Y2911">
        <v>1</v>
      </c>
      <c r="Z2911" t="s">
        <v>46545</v>
      </c>
      <c r="AB2911">
        <v>201808</v>
      </c>
      <c r="AC2911">
        <v>149</v>
      </c>
      <c r="AD2911" t="s">
        <v>1085</v>
      </c>
      <c r="AE2911">
        <v>1027</v>
      </c>
      <c r="AF2911" t="s">
        <v>1543</v>
      </c>
      <c r="AG2911">
        <v>4</v>
      </c>
      <c r="AH2911" t="s">
        <v>44547</v>
      </c>
      <c r="AI2911">
        <v>99</v>
      </c>
      <c r="AJ2911" t="s">
        <v>54511</v>
      </c>
      <c r="AK2911">
        <v>657</v>
      </c>
      <c r="AL2911" t="s">
        <v>10242</v>
      </c>
      <c r="AQ2911" t="s">
        <v>15253</v>
      </c>
      <c r="AR2911" t="s">
        <v>15254</v>
      </c>
      <c r="AS2911">
        <v>1</v>
      </c>
      <c r="AT2911" t="s">
        <v>1446</v>
      </c>
      <c r="AU2911" t="s">
        <v>15255</v>
      </c>
      <c r="AX2911">
        <v>56.153022749999998</v>
      </c>
      <c r="AY2911">
        <v>8.9849020799999995</v>
      </c>
      <c r="AZ2911" t="s">
        <v>62</v>
      </c>
      <c r="BA2911">
        <v>1082</v>
      </c>
      <c r="BB2911" t="s">
        <v>2852</v>
      </c>
    </row>
    <row r="2912" spans="1:54" x14ac:dyDescent="0.25">
      <c r="A2912" s="1">
        <v>45200</v>
      </c>
      <c r="B2912">
        <v>281036</v>
      </c>
      <c r="C2912" t="s">
        <v>15256</v>
      </c>
      <c r="D2912">
        <v>6705</v>
      </c>
      <c r="E2912" t="s">
        <v>54674</v>
      </c>
      <c r="F2912" t="s">
        <v>15256</v>
      </c>
      <c r="G2912">
        <v>39815540</v>
      </c>
      <c r="H2912">
        <v>1023903217</v>
      </c>
      <c r="I2912" t="s">
        <v>15257</v>
      </c>
      <c r="K2912" t="s">
        <v>15258</v>
      </c>
      <c r="L2912" t="s">
        <v>15259</v>
      </c>
      <c r="M2912">
        <v>6428</v>
      </c>
      <c r="N2912">
        <v>9</v>
      </c>
      <c r="R2912" s="1">
        <v>45058</v>
      </c>
      <c r="S2912" t="s">
        <v>56</v>
      </c>
      <c r="W2912">
        <v>4</v>
      </c>
      <c r="X2912" t="s">
        <v>725</v>
      </c>
      <c r="Y2912">
        <v>1</v>
      </c>
      <c r="Z2912" t="s">
        <v>46545</v>
      </c>
      <c r="AB2912">
        <v>201808</v>
      </c>
      <c r="AC2912">
        <v>149</v>
      </c>
      <c r="AD2912" t="s">
        <v>1085</v>
      </c>
      <c r="AE2912">
        <v>1027</v>
      </c>
      <c r="AF2912" t="s">
        <v>1543</v>
      </c>
      <c r="AG2912">
        <v>4</v>
      </c>
      <c r="AH2912" t="s">
        <v>44547</v>
      </c>
      <c r="AI2912">
        <v>99</v>
      </c>
      <c r="AJ2912" t="s">
        <v>54511</v>
      </c>
      <c r="AK2912">
        <v>561</v>
      </c>
      <c r="AL2912" t="s">
        <v>10323</v>
      </c>
      <c r="AQ2912" t="s">
        <v>15260</v>
      </c>
      <c r="AS2912">
        <v>1</v>
      </c>
      <c r="AT2912" t="s">
        <v>1446</v>
      </c>
      <c r="AU2912" t="s">
        <v>15261</v>
      </c>
      <c r="AX2912">
        <v>55.489241069999999</v>
      </c>
      <c r="AY2912">
        <v>8.4803639799999999</v>
      </c>
      <c r="AZ2912" t="s">
        <v>62</v>
      </c>
      <c r="BA2912">
        <v>1083</v>
      </c>
      <c r="BB2912" t="s">
        <v>2861</v>
      </c>
    </row>
    <row r="2913" spans="1:54" x14ac:dyDescent="0.25">
      <c r="A2913" s="1">
        <v>45200</v>
      </c>
      <c r="B2913">
        <v>281037</v>
      </c>
      <c r="C2913" t="s">
        <v>15262</v>
      </c>
      <c r="D2913">
        <v>7100</v>
      </c>
      <c r="E2913" t="s">
        <v>2860</v>
      </c>
      <c r="F2913" t="s">
        <v>15262</v>
      </c>
      <c r="G2913">
        <v>39815559</v>
      </c>
      <c r="H2913">
        <v>1023903209</v>
      </c>
      <c r="I2913" t="s">
        <v>15263</v>
      </c>
      <c r="K2913" t="s">
        <v>15264</v>
      </c>
      <c r="L2913" t="s">
        <v>15265</v>
      </c>
      <c r="M2913">
        <v>228</v>
      </c>
      <c r="N2913" t="s">
        <v>15266</v>
      </c>
      <c r="R2913" s="1">
        <v>44001</v>
      </c>
      <c r="S2913" t="s">
        <v>56</v>
      </c>
      <c r="W2913">
        <v>4</v>
      </c>
      <c r="X2913" t="s">
        <v>725</v>
      </c>
      <c r="Y2913">
        <v>1</v>
      </c>
      <c r="Z2913" t="s">
        <v>46545</v>
      </c>
      <c r="AB2913">
        <v>201808</v>
      </c>
      <c r="AC2913">
        <v>149</v>
      </c>
      <c r="AD2913" t="s">
        <v>1085</v>
      </c>
      <c r="AE2913">
        <v>1027</v>
      </c>
      <c r="AF2913" t="s">
        <v>1543</v>
      </c>
      <c r="AG2913">
        <v>4</v>
      </c>
      <c r="AH2913" t="s">
        <v>44547</v>
      </c>
      <c r="AI2913">
        <v>99</v>
      </c>
      <c r="AJ2913" t="s">
        <v>54511</v>
      </c>
      <c r="AK2913">
        <v>630</v>
      </c>
      <c r="AL2913" t="s">
        <v>2864</v>
      </c>
      <c r="AQ2913" t="s">
        <v>15267</v>
      </c>
      <c r="AS2913">
        <v>1</v>
      </c>
      <c r="AT2913" t="s">
        <v>1446</v>
      </c>
      <c r="AU2913" t="s">
        <v>15268</v>
      </c>
      <c r="AX2913">
        <v>55.708691709999997</v>
      </c>
      <c r="AY2913">
        <v>9.5254530000000006</v>
      </c>
      <c r="AZ2913" t="s">
        <v>62</v>
      </c>
      <c r="BA2913">
        <v>1083</v>
      </c>
      <c r="BB2913" t="s">
        <v>2861</v>
      </c>
    </row>
    <row r="2914" spans="1:54" x14ac:dyDescent="0.25">
      <c r="A2914" s="1">
        <v>45200</v>
      </c>
      <c r="B2914">
        <v>281038</v>
      </c>
      <c r="C2914" t="s">
        <v>15269</v>
      </c>
      <c r="D2914">
        <v>6000</v>
      </c>
      <c r="E2914" t="s">
        <v>10270</v>
      </c>
      <c r="F2914" t="s">
        <v>15270</v>
      </c>
      <c r="G2914">
        <v>39815575</v>
      </c>
      <c r="H2914">
        <v>1023903195</v>
      </c>
      <c r="I2914" t="s">
        <v>15271</v>
      </c>
      <c r="K2914" t="s">
        <v>15272</v>
      </c>
      <c r="L2914" t="s">
        <v>15273</v>
      </c>
      <c r="M2914">
        <v>2394</v>
      </c>
      <c r="N2914">
        <v>138</v>
      </c>
      <c r="R2914" s="1">
        <v>44075</v>
      </c>
      <c r="S2914" t="s">
        <v>851</v>
      </c>
      <c r="W2914">
        <v>4</v>
      </c>
      <c r="X2914" t="s">
        <v>725</v>
      </c>
      <c r="Y2914">
        <v>1</v>
      </c>
      <c r="Z2914" t="s">
        <v>46545</v>
      </c>
      <c r="AB2914">
        <v>201808</v>
      </c>
      <c r="AC2914">
        <v>149</v>
      </c>
      <c r="AD2914" t="s">
        <v>1085</v>
      </c>
      <c r="AE2914">
        <v>1027</v>
      </c>
      <c r="AF2914" t="s">
        <v>1543</v>
      </c>
      <c r="AG2914">
        <v>4</v>
      </c>
      <c r="AH2914" t="s">
        <v>44547</v>
      </c>
      <c r="AI2914">
        <v>99</v>
      </c>
      <c r="AJ2914" t="s">
        <v>54511</v>
      </c>
      <c r="AK2914">
        <v>621</v>
      </c>
      <c r="AL2914" t="s">
        <v>10157</v>
      </c>
      <c r="AQ2914" t="s">
        <v>15274</v>
      </c>
      <c r="AS2914">
        <v>1</v>
      </c>
      <c r="AT2914" t="s">
        <v>1446</v>
      </c>
      <c r="AU2914" t="s">
        <v>15275</v>
      </c>
      <c r="AX2914">
        <v>55.508370220000003</v>
      </c>
      <c r="AY2914">
        <v>9.4233746000000007</v>
      </c>
      <c r="AZ2914" t="s">
        <v>62</v>
      </c>
      <c r="BA2914">
        <v>1083</v>
      </c>
      <c r="BB2914" t="s">
        <v>2861</v>
      </c>
    </row>
    <row r="2915" spans="1:54" x14ac:dyDescent="0.25">
      <c r="A2915" s="1">
        <v>45200</v>
      </c>
      <c r="B2915">
        <v>281039</v>
      </c>
      <c r="C2915" t="s">
        <v>48695</v>
      </c>
      <c r="D2915">
        <v>6400</v>
      </c>
      <c r="E2915" t="s">
        <v>48164</v>
      </c>
      <c r="F2915" t="s">
        <v>48696</v>
      </c>
      <c r="G2915">
        <v>39815583</v>
      </c>
      <c r="H2915">
        <v>1023903187</v>
      </c>
      <c r="I2915" t="s">
        <v>15276</v>
      </c>
      <c r="K2915" t="s">
        <v>15277</v>
      </c>
      <c r="L2915" t="s">
        <v>15278</v>
      </c>
      <c r="M2915">
        <v>3133</v>
      </c>
      <c r="N2915">
        <v>4</v>
      </c>
      <c r="R2915" s="1">
        <v>44417</v>
      </c>
      <c r="S2915" t="s">
        <v>56</v>
      </c>
      <c r="W2915">
        <v>4</v>
      </c>
      <c r="X2915" t="s">
        <v>725</v>
      </c>
      <c r="Y2915">
        <v>1</v>
      </c>
      <c r="Z2915" t="s">
        <v>46545</v>
      </c>
      <c r="AB2915">
        <v>201808</v>
      </c>
      <c r="AC2915">
        <v>149</v>
      </c>
      <c r="AD2915" t="s">
        <v>1085</v>
      </c>
      <c r="AE2915">
        <v>1027</v>
      </c>
      <c r="AF2915" t="s">
        <v>1543</v>
      </c>
      <c r="AG2915">
        <v>4</v>
      </c>
      <c r="AH2915" t="s">
        <v>44547</v>
      </c>
      <c r="AI2915">
        <v>99</v>
      </c>
      <c r="AJ2915" t="s">
        <v>54511</v>
      </c>
      <c r="AK2915">
        <v>540</v>
      </c>
      <c r="AL2915" t="s">
        <v>48166</v>
      </c>
      <c r="AQ2915" t="s">
        <v>15279</v>
      </c>
      <c r="AR2915" t="s">
        <v>15280</v>
      </c>
      <c r="AS2915">
        <v>1</v>
      </c>
      <c r="AT2915" t="s">
        <v>1446</v>
      </c>
      <c r="AU2915" t="s">
        <v>15281</v>
      </c>
      <c r="AX2915">
        <v>54.90180033</v>
      </c>
      <c r="AY2915">
        <v>9.8120692399999996</v>
      </c>
      <c r="AZ2915" t="s">
        <v>62</v>
      </c>
      <c r="BA2915">
        <v>1083</v>
      </c>
      <c r="BB2915" t="s">
        <v>2861</v>
      </c>
    </row>
    <row r="2916" spans="1:54" x14ac:dyDescent="0.25">
      <c r="A2916" s="1">
        <v>45200</v>
      </c>
      <c r="B2916">
        <v>281040</v>
      </c>
      <c r="C2916" t="s">
        <v>15282</v>
      </c>
      <c r="D2916">
        <v>5700</v>
      </c>
      <c r="E2916" t="s">
        <v>10791</v>
      </c>
      <c r="F2916" t="s">
        <v>15283</v>
      </c>
      <c r="G2916">
        <v>39815885</v>
      </c>
      <c r="H2916">
        <v>1023903128</v>
      </c>
      <c r="I2916" t="s">
        <v>15284</v>
      </c>
      <c r="K2916" t="s">
        <v>15285</v>
      </c>
      <c r="L2916" t="s">
        <v>15286</v>
      </c>
      <c r="M2916">
        <v>6348</v>
      </c>
      <c r="N2916">
        <v>59</v>
      </c>
      <c r="R2916" s="1">
        <v>44575</v>
      </c>
      <c r="S2916" t="s">
        <v>56</v>
      </c>
      <c r="W2916">
        <v>4</v>
      </c>
      <c r="X2916" t="s">
        <v>725</v>
      </c>
      <c r="Y2916">
        <v>1</v>
      </c>
      <c r="Z2916" t="s">
        <v>46545</v>
      </c>
      <c r="AB2916">
        <v>201808</v>
      </c>
      <c r="AC2916">
        <v>149</v>
      </c>
      <c r="AD2916" t="s">
        <v>1085</v>
      </c>
      <c r="AE2916">
        <v>1027</v>
      </c>
      <c r="AF2916" t="s">
        <v>1543</v>
      </c>
      <c r="AG2916">
        <v>4</v>
      </c>
      <c r="AH2916" t="s">
        <v>44547</v>
      </c>
      <c r="AI2916">
        <v>99</v>
      </c>
      <c r="AJ2916" t="s">
        <v>54511</v>
      </c>
      <c r="AK2916">
        <v>479</v>
      </c>
      <c r="AL2916" t="s">
        <v>10413</v>
      </c>
      <c r="AQ2916" t="s">
        <v>15287</v>
      </c>
      <c r="AS2916">
        <v>1</v>
      </c>
      <c r="AT2916" t="s">
        <v>1446</v>
      </c>
      <c r="AU2916" t="s">
        <v>15288</v>
      </c>
      <c r="AX2916">
        <v>55.061606609999998</v>
      </c>
      <c r="AY2916">
        <v>10.579072399999999</v>
      </c>
      <c r="AZ2916" t="s">
        <v>62</v>
      </c>
      <c r="BA2916">
        <v>1083</v>
      </c>
      <c r="BB2916" t="s">
        <v>2861</v>
      </c>
    </row>
    <row r="2917" spans="1:54" x14ac:dyDescent="0.25">
      <c r="A2917" s="1">
        <v>45200</v>
      </c>
      <c r="B2917">
        <v>281041</v>
      </c>
      <c r="C2917" t="s">
        <v>15289</v>
      </c>
      <c r="D2917">
        <v>5250</v>
      </c>
      <c r="E2917" t="s">
        <v>15290</v>
      </c>
      <c r="F2917" t="s">
        <v>15291</v>
      </c>
      <c r="G2917">
        <v>39815842</v>
      </c>
      <c r="H2917">
        <v>1023903144</v>
      </c>
      <c r="I2917" t="s">
        <v>15292</v>
      </c>
      <c r="K2917" t="s">
        <v>15293</v>
      </c>
      <c r="L2917" t="s">
        <v>15294</v>
      </c>
      <c r="M2917">
        <v>2188</v>
      </c>
      <c r="N2917">
        <v>200</v>
      </c>
      <c r="R2917" s="1">
        <v>45077</v>
      </c>
      <c r="S2917" t="s">
        <v>6399</v>
      </c>
      <c r="W2917">
        <v>4</v>
      </c>
      <c r="X2917" t="s">
        <v>725</v>
      </c>
      <c r="Y2917">
        <v>1</v>
      </c>
      <c r="Z2917" t="s">
        <v>46545</v>
      </c>
      <c r="AB2917">
        <v>201808</v>
      </c>
      <c r="AC2917">
        <v>149</v>
      </c>
      <c r="AD2917" t="s">
        <v>1085</v>
      </c>
      <c r="AE2917">
        <v>1027</v>
      </c>
      <c r="AF2917" t="s">
        <v>1543</v>
      </c>
      <c r="AG2917">
        <v>4</v>
      </c>
      <c r="AH2917" t="s">
        <v>44547</v>
      </c>
      <c r="AI2917">
        <v>99</v>
      </c>
      <c r="AJ2917" t="s">
        <v>54511</v>
      </c>
      <c r="AK2917">
        <v>461</v>
      </c>
      <c r="AL2917" t="s">
        <v>10612</v>
      </c>
      <c r="AQ2917" t="s">
        <v>15295</v>
      </c>
      <c r="AS2917">
        <v>1</v>
      </c>
      <c r="AT2917" t="s">
        <v>1446</v>
      </c>
      <c r="AU2917" t="s">
        <v>15296</v>
      </c>
      <c r="AX2917">
        <v>55.36949903</v>
      </c>
      <c r="AY2917">
        <v>10.330682339999999</v>
      </c>
      <c r="AZ2917" t="s">
        <v>62</v>
      </c>
      <c r="BA2917">
        <v>1083</v>
      </c>
      <c r="BB2917" t="s">
        <v>2861</v>
      </c>
    </row>
    <row r="2918" spans="1:54" x14ac:dyDescent="0.25">
      <c r="A2918" s="1">
        <v>45200</v>
      </c>
      <c r="B2918">
        <v>281042</v>
      </c>
      <c r="C2918" t="s">
        <v>45282</v>
      </c>
      <c r="D2918">
        <v>4300</v>
      </c>
      <c r="E2918" t="s">
        <v>45009</v>
      </c>
      <c r="F2918" t="s">
        <v>45283</v>
      </c>
      <c r="G2918">
        <v>39815869</v>
      </c>
      <c r="H2918">
        <v>1023903136</v>
      </c>
      <c r="I2918" t="s">
        <v>48697</v>
      </c>
      <c r="K2918" t="s">
        <v>15297</v>
      </c>
      <c r="L2918" t="s">
        <v>55896</v>
      </c>
      <c r="M2918">
        <v>1985</v>
      </c>
      <c r="N2918">
        <v>1</v>
      </c>
      <c r="R2918" s="1">
        <v>44888</v>
      </c>
      <c r="S2918" t="s">
        <v>56</v>
      </c>
      <c r="W2918">
        <v>4</v>
      </c>
      <c r="X2918" t="s">
        <v>725</v>
      </c>
      <c r="Y2918">
        <v>1</v>
      </c>
      <c r="Z2918" t="s">
        <v>46545</v>
      </c>
      <c r="AB2918">
        <v>201808</v>
      </c>
      <c r="AC2918">
        <v>149</v>
      </c>
      <c r="AD2918" t="s">
        <v>1085</v>
      </c>
      <c r="AE2918">
        <v>1027</v>
      </c>
      <c r="AF2918" t="s">
        <v>1543</v>
      </c>
      <c r="AG2918">
        <v>4</v>
      </c>
      <c r="AH2918" t="s">
        <v>44547</v>
      </c>
      <c r="AI2918">
        <v>99</v>
      </c>
      <c r="AJ2918" t="s">
        <v>54511</v>
      </c>
      <c r="AK2918">
        <v>316</v>
      </c>
      <c r="AL2918" t="s">
        <v>45011</v>
      </c>
      <c r="AQ2918" t="s">
        <v>15298</v>
      </c>
      <c r="AS2918">
        <v>1</v>
      </c>
      <c r="AT2918" t="s">
        <v>1446</v>
      </c>
      <c r="AU2918" t="s">
        <v>55897</v>
      </c>
      <c r="AX2918">
        <v>55.713161720000002</v>
      </c>
      <c r="AY2918">
        <v>11.71044788</v>
      </c>
      <c r="AZ2918" t="s">
        <v>62</v>
      </c>
      <c r="BA2918">
        <v>1085</v>
      </c>
      <c r="BB2918" t="s">
        <v>44618</v>
      </c>
    </row>
    <row r="2919" spans="1:54" x14ac:dyDescent="0.25">
      <c r="A2919" s="1">
        <v>45200</v>
      </c>
      <c r="B2919">
        <v>281043</v>
      </c>
      <c r="C2919" t="s">
        <v>54769</v>
      </c>
      <c r="D2919">
        <v>2630</v>
      </c>
      <c r="E2919" t="s">
        <v>1740</v>
      </c>
      <c r="F2919" t="s">
        <v>54769</v>
      </c>
      <c r="G2919">
        <v>39816334</v>
      </c>
      <c r="H2919">
        <v>1023902873</v>
      </c>
      <c r="I2919" t="s">
        <v>47763</v>
      </c>
      <c r="K2919" t="s">
        <v>15299</v>
      </c>
      <c r="L2919" t="s">
        <v>45284</v>
      </c>
      <c r="M2919">
        <v>6415</v>
      </c>
      <c r="N2919">
        <v>7</v>
      </c>
      <c r="R2919" s="1">
        <v>43893</v>
      </c>
      <c r="S2919" t="s">
        <v>56</v>
      </c>
      <c r="W2919">
        <v>4</v>
      </c>
      <c r="X2919" t="s">
        <v>725</v>
      </c>
      <c r="Y2919">
        <v>1</v>
      </c>
      <c r="Z2919" t="s">
        <v>46545</v>
      </c>
      <c r="AB2919">
        <v>201808</v>
      </c>
      <c r="AC2919">
        <v>149</v>
      </c>
      <c r="AD2919" t="s">
        <v>1085</v>
      </c>
      <c r="AE2919">
        <v>1027</v>
      </c>
      <c r="AF2919" t="s">
        <v>1543</v>
      </c>
      <c r="AG2919">
        <v>4</v>
      </c>
      <c r="AH2919" t="s">
        <v>44547</v>
      </c>
      <c r="AI2919">
        <v>99</v>
      </c>
      <c r="AJ2919" t="s">
        <v>54511</v>
      </c>
      <c r="AK2919">
        <v>169</v>
      </c>
      <c r="AL2919" t="s">
        <v>47129</v>
      </c>
      <c r="AQ2919" t="s">
        <v>15300</v>
      </c>
      <c r="AR2919" t="s">
        <v>8877</v>
      </c>
      <c r="AS2919">
        <v>1</v>
      </c>
      <c r="AT2919" t="s">
        <v>1446</v>
      </c>
      <c r="AU2919" t="s">
        <v>44642</v>
      </c>
      <c r="AX2919">
        <v>55.647976810000003</v>
      </c>
      <c r="AY2919">
        <v>12.290118400000001</v>
      </c>
      <c r="AZ2919" t="s">
        <v>62</v>
      </c>
      <c r="BA2919">
        <v>1084</v>
      </c>
      <c r="BB2919" t="s">
        <v>63</v>
      </c>
    </row>
    <row r="2920" spans="1:54" x14ac:dyDescent="0.25">
      <c r="A2920" s="1">
        <v>45200</v>
      </c>
      <c r="B2920">
        <v>281044</v>
      </c>
      <c r="C2920" t="s">
        <v>48698</v>
      </c>
      <c r="D2920">
        <v>4600</v>
      </c>
      <c r="E2920" t="s">
        <v>47768</v>
      </c>
      <c r="F2920" t="s">
        <v>54770</v>
      </c>
      <c r="G2920">
        <v>39816369</v>
      </c>
      <c r="H2920">
        <v>1023902857</v>
      </c>
      <c r="I2920" t="s">
        <v>47846</v>
      </c>
      <c r="K2920" t="s">
        <v>9197</v>
      </c>
      <c r="L2920" t="s">
        <v>15301</v>
      </c>
      <c r="M2920">
        <v>4636</v>
      </c>
      <c r="N2920" t="s">
        <v>15302</v>
      </c>
      <c r="R2920" s="1">
        <v>44050</v>
      </c>
      <c r="S2920" t="s">
        <v>56</v>
      </c>
      <c r="W2920">
        <v>4</v>
      </c>
      <c r="X2920" t="s">
        <v>725</v>
      </c>
      <c r="Y2920">
        <v>1</v>
      </c>
      <c r="Z2920" t="s">
        <v>46545</v>
      </c>
      <c r="AB2920">
        <v>201808</v>
      </c>
      <c r="AC2920">
        <v>149</v>
      </c>
      <c r="AD2920" t="s">
        <v>1085</v>
      </c>
      <c r="AE2920">
        <v>1027</v>
      </c>
      <c r="AF2920" t="s">
        <v>1543</v>
      </c>
      <c r="AG2920">
        <v>4</v>
      </c>
      <c r="AH2920" t="s">
        <v>44547</v>
      </c>
      <c r="AI2920">
        <v>99</v>
      </c>
      <c r="AJ2920" t="s">
        <v>54511</v>
      </c>
      <c r="AK2920">
        <v>259</v>
      </c>
      <c r="AL2920" t="s">
        <v>47769</v>
      </c>
      <c r="AQ2920" t="s">
        <v>9199</v>
      </c>
      <c r="AR2920" t="s">
        <v>9200</v>
      </c>
      <c r="AS2920">
        <v>1</v>
      </c>
      <c r="AT2920" t="s">
        <v>1446</v>
      </c>
      <c r="AU2920" t="s">
        <v>9201</v>
      </c>
      <c r="AX2920">
        <v>55.440523349999999</v>
      </c>
      <c r="AY2920">
        <v>12.15227239</v>
      </c>
      <c r="AZ2920" t="s">
        <v>62</v>
      </c>
      <c r="BA2920">
        <v>1085</v>
      </c>
      <c r="BB2920" t="s">
        <v>44618</v>
      </c>
    </row>
    <row r="2921" spans="1:54" x14ac:dyDescent="0.25">
      <c r="A2921" s="1">
        <v>45200</v>
      </c>
      <c r="B2921">
        <v>281045</v>
      </c>
      <c r="C2921" t="s">
        <v>15303</v>
      </c>
      <c r="D2921">
        <v>4220</v>
      </c>
      <c r="E2921" t="s">
        <v>48699</v>
      </c>
      <c r="F2921" t="s">
        <v>45285</v>
      </c>
      <c r="G2921">
        <v>39816377</v>
      </c>
      <c r="H2921">
        <v>1023902849</v>
      </c>
      <c r="I2921" t="s">
        <v>48700</v>
      </c>
      <c r="K2921" t="s">
        <v>15304</v>
      </c>
      <c r="L2921" t="s">
        <v>15305</v>
      </c>
      <c r="M2921">
        <v>1191</v>
      </c>
      <c r="N2921">
        <v>15</v>
      </c>
      <c r="R2921" s="1">
        <v>43893</v>
      </c>
      <c r="S2921" t="s">
        <v>56</v>
      </c>
      <c r="W2921">
        <v>4</v>
      </c>
      <c r="X2921" t="s">
        <v>725</v>
      </c>
      <c r="Y2921">
        <v>1</v>
      </c>
      <c r="Z2921" t="s">
        <v>46545</v>
      </c>
      <c r="AB2921">
        <v>201808</v>
      </c>
      <c r="AC2921">
        <v>149</v>
      </c>
      <c r="AD2921" t="s">
        <v>1085</v>
      </c>
      <c r="AE2921">
        <v>1027</v>
      </c>
      <c r="AF2921" t="s">
        <v>1543</v>
      </c>
      <c r="AG2921">
        <v>4</v>
      </c>
      <c r="AH2921" t="s">
        <v>44547</v>
      </c>
      <c r="AI2921">
        <v>99</v>
      </c>
      <c r="AJ2921" t="s">
        <v>54511</v>
      </c>
      <c r="AK2921">
        <v>330</v>
      </c>
      <c r="AL2921" t="s">
        <v>9274</v>
      </c>
      <c r="AQ2921" t="s">
        <v>15306</v>
      </c>
      <c r="AS2921">
        <v>1</v>
      </c>
      <c r="AT2921" t="s">
        <v>1446</v>
      </c>
      <c r="AU2921" t="s">
        <v>15307</v>
      </c>
      <c r="AX2921">
        <v>55.329166389999997</v>
      </c>
      <c r="AY2921">
        <v>11.1471208</v>
      </c>
      <c r="AZ2921" t="s">
        <v>62</v>
      </c>
      <c r="BA2921">
        <v>1085</v>
      </c>
      <c r="BB2921" t="s">
        <v>44618</v>
      </c>
    </row>
    <row r="2922" spans="1:54" x14ac:dyDescent="0.25">
      <c r="A2922" s="1">
        <v>45200</v>
      </c>
      <c r="B2922">
        <v>281046</v>
      </c>
      <c r="C2922" t="s">
        <v>15308</v>
      </c>
      <c r="D2922">
        <v>4930</v>
      </c>
      <c r="E2922" t="s">
        <v>10425</v>
      </c>
      <c r="F2922" t="s">
        <v>15309</v>
      </c>
      <c r="G2922">
        <v>39816385</v>
      </c>
      <c r="H2922">
        <v>1023902830</v>
      </c>
      <c r="I2922" t="s">
        <v>15310</v>
      </c>
      <c r="K2922" t="s">
        <v>15311</v>
      </c>
      <c r="L2922" t="s">
        <v>53274</v>
      </c>
      <c r="M2922">
        <v>79</v>
      </c>
      <c r="N2922">
        <v>1</v>
      </c>
      <c r="R2922" s="1">
        <v>43893</v>
      </c>
      <c r="S2922" t="s">
        <v>56</v>
      </c>
      <c r="W2922">
        <v>4</v>
      </c>
      <c r="X2922" t="s">
        <v>725</v>
      </c>
      <c r="Y2922">
        <v>1</v>
      </c>
      <c r="Z2922" t="s">
        <v>46545</v>
      </c>
      <c r="AB2922">
        <v>201808</v>
      </c>
      <c r="AC2922">
        <v>149</v>
      </c>
      <c r="AD2922" t="s">
        <v>1085</v>
      </c>
      <c r="AE2922">
        <v>1027</v>
      </c>
      <c r="AF2922" t="s">
        <v>1543</v>
      </c>
      <c r="AG2922">
        <v>4</v>
      </c>
      <c r="AH2922" t="s">
        <v>44547</v>
      </c>
      <c r="AI2922">
        <v>99</v>
      </c>
      <c r="AJ2922" t="s">
        <v>54511</v>
      </c>
      <c r="AK2922">
        <v>360</v>
      </c>
      <c r="AL2922" t="s">
        <v>9243</v>
      </c>
      <c r="AQ2922" t="s">
        <v>15312</v>
      </c>
      <c r="AS2922">
        <v>1</v>
      </c>
      <c r="AT2922" t="s">
        <v>1446</v>
      </c>
      <c r="AU2922" t="s">
        <v>53275</v>
      </c>
      <c r="AX2922">
        <v>54.776296250000001</v>
      </c>
      <c r="AY2922">
        <v>11.49951525</v>
      </c>
      <c r="AZ2922" t="s">
        <v>62</v>
      </c>
      <c r="BA2922">
        <v>1085</v>
      </c>
      <c r="BB2922" t="s">
        <v>44618</v>
      </c>
    </row>
    <row r="2923" spans="1:54" x14ac:dyDescent="0.25">
      <c r="A2923" s="1">
        <v>45200</v>
      </c>
      <c r="B2923">
        <v>281047</v>
      </c>
      <c r="C2923" t="s">
        <v>45286</v>
      </c>
      <c r="D2923">
        <v>3300</v>
      </c>
      <c r="E2923" t="s">
        <v>44837</v>
      </c>
      <c r="F2923" t="s">
        <v>45287</v>
      </c>
      <c r="G2923">
        <v>39816393</v>
      </c>
      <c r="H2923">
        <v>1023902822</v>
      </c>
      <c r="I2923" t="s">
        <v>7150</v>
      </c>
      <c r="K2923" t="s">
        <v>7151</v>
      </c>
      <c r="L2923" t="s">
        <v>7152</v>
      </c>
      <c r="M2923">
        <v>639</v>
      </c>
      <c r="N2923">
        <v>2</v>
      </c>
      <c r="R2923" s="1">
        <v>44530</v>
      </c>
      <c r="S2923" t="s">
        <v>56</v>
      </c>
      <c r="W2923">
        <v>4</v>
      </c>
      <c r="X2923" t="s">
        <v>725</v>
      </c>
      <c r="Y2923">
        <v>1</v>
      </c>
      <c r="Z2923" t="s">
        <v>46545</v>
      </c>
      <c r="AB2923">
        <v>201809</v>
      </c>
      <c r="AC2923">
        <v>149</v>
      </c>
      <c r="AD2923" t="s">
        <v>1085</v>
      </c>
      <c r="AE2923">
        <v>1027</v>
      </c>
      <c r="AF2923" t="s">
        <v>1543</v>
      </c>
      <c r="AG2923">
        <v>4</v>
      </c>
      <c r="AH2923" t="s">
        <v>44547</v>
      </c>
      <c r="AI2923">
        <v>99</v>
      </c>
      <c r="AJ2923" t="s">
        <v>54511</v>
      </c>
      <c r="AK2923">
        <v>260</v>
      </c>
      <c r="AL2923" t="s">
        <v>44839</v>
      </c>
      <c r="AQ2923" t="s">
        <v>7153</v>
      </c>
      <c r="AS2923">
        <v>1</v>
      </c>
      <c r="AT2923" t="s">
        <v>1446</v>
      </c>
      <c r="AU2923" t="s">
        <v>7148</v>
      </c>
      <c r="AX2923">
        <v>55.975398339999998</v>
      </c>
      <c r="AY2923">
        <v>12.00358578</v>
      </c>
      <c r="AZ2923" t="s">
        <v>62</v>
      </c>
      <c r="BA2923">
        <v>1084</v>
      </c>
      <c r="BB2923" t="s">
        <v>63</v>
      </c>
    </row>
    <row r="2924" spans="1:54" x14ac:dyDescent="0.25">
      <c r="A2924" s="1">
        <v>45200</v>
      </c>
      <c r="B2924">
        <v>281048</v>
      </c>
      <c r="C2924" t="s">
        <v>54771</v>
      </c>
      <c r="D2924">
        <v>3000</v>
      </c>
      <c r="E2924" t="s">
        <v>47511</v>
      </c>
      <c r="F2924" t="s">
        <v>54771</v>
      </c>
      <c r="G2924">
        <v>39816407</v>
      </c>
      <c r="H2924">
        <v>1023902814</v>
      </c>
      <c r="I2924" t="s">
        <v>15313</v>
      </c>
      <c r="K2924" t="s">
        <v>15314</v>
      </c>
      <c r="L2924" t="s">
        <v>7660</v>
      </c>
      <c r="M2924">
        <v>1853</v>
      </c>
      <c r="N2924">
        <v>20</v>
      </c>
      <c r="R2924" s="1">
        <v>44546</v>
      </c>
      <c r="S2924" t="s">
        <v>56</v>
      </c>
      <c r="W2924">
        <v>4</v>
      </c>
      <c r="X2924" t="s">
        <v>725</v>
      </c>
      <c r="Y2924">
        <v>1</v>
      </c>
      <c r="Z2924" t="s">
        <v>46545</v>
      </c>
      <c r="AB2924">
        <v>201808</v>
      </c>
      <c r="AC2924">
        <v>149</v>
      </c>
      <c r="AD2924" t="s">
        <v>1085</v>
      </c>
      <c r="AE2924">
        <v>1027</v>
      </c>
      <c r="AF2924" t="s">
        <v>1543</v>
      </c>
      <c r="AG2924">
        <v>4</v>
      </c>
      <c r="AH2924" t="s">
        <v>44547</v>
      </c>
      <c r="AI2924">
        <v>99</v>
      </c>
      <c r="AJ2924" t="s">
        <v>54511</v>
      </c>
      <c r="AK2924">
        <v>217</v>
      </c>
      <c r="AL2924" t="s">
        <v>47512</v>
      </c>
      <c r="AQ2924" t="s">
        <v>15315</v>
      </c>
      <c r="AS2924">
        <v>0</v>
      </c>
      <c r="AT2924" t="s">
        <v>61</v>
      </c>
      <c r="AU2924" t="s">
        <v>7661</v>
      </c>
      <c r="AX2924">
        <v>56.023287949999997</v>
      </c>
      <c r="AY2924">
        <v>12.56374744</v>
      </c>
      <c r="AZ2924" t="s">
        <v>62</v>
      </c>
      <c r="BA2924">
        <v>1084</v>
      </c>
      <c r="BB2924" t="s">
        <v>63</v>
      </c>
    </row>
    <row r="2925" spans="1:54" x14ac:dyDescent="0.25">
      <c r="A2925" s="1">
        <v>45200</v>
      </c>
      <c r="B2925">
        <v>281049</v>
      </c>
      <c r="C2925" t="s">
        <v>15316</v>
      </c>
      <c r="D2925">
        <v>2860</v>
      </c>
      <c r="E2925" t="s">
        <v>47029</v>
      </c>
      <c r="F2925" t="s">
        <v>15316</v>
      </c>
      <c r="G2925">
        <v>39816423</v>
      </c>
      <c r="H2925">
        <v>1024369850</v>
      </c>
      <c r="I2925" t="s">
        <v>3616</v>
      </c>
      <c r="K2925" t="s">
        <v>15317</v>
      </c>
      <c r="L2925" t="s">
        <v>4436</v>
      </c>
      <c r="M2925">
        <v>215</v>
      </c>
      <c r="N2925">
        <v>315</v>
      </c>
      <c r="R2925" s="1">
        <v>43893</v>
      </c>
      <c r="S2925" t="s">
        <v>56</v>
      </c>
      <c r="W2925">
        <v>4</v>
      </c>
      <c r="X2925" t="s">
        <v>725</v>
      </c>
      <c r="Y2925">
        <v>0</v>
      </c>
      <c r="Z2925" t="s">
        <v>54560</v>
      </c>
      <c r="AB2925">
        <v>201808</v>
      </c>
      <c r="AC2925">
        <v>149</v>
      </c>
      <c r="AD2925" t="s">
        <v>1085</v>
      </c>
      <c r="AE2925">
        <v>1027</v>
      </c>
      <c r="AF2925" t="s">
        <v>1543</v>
      </c>
      <c r="AG2925">
        <v>4</v>
      </c>
      <c r="AH2925" t="s">
        <v>44547</v>
      </c>
      <c r="AI2925">
        <v>99</v>
      </c>
      <c r="AJ2925" t="s">
        <v>54511</v>
      </c>
      <c r="AK2925">
        <v>159</v>
      </c>
      <c r="AL2925" t="s">
        <v>4283</v>
      </c>
      <c r="AQ2925" t="s">
        <v>3621</v>
      </c>
      <c r="AS2925">
        <v>1</v>
      </c>
      <c r="AT2925" t="s">
        <v>1446</v>
      </c>
      <c r="AU2925" t="s">
        <v>4330</v>
      </c>
      <c r="AX2925">
        <v>55.735084970000003</v>
      </c>
      <c r="AY2925">
        <v>12.48663069</v>
      </c>
      <c r="AZ2925" t="s">
        <v>62</v>
      </c>
      <c r="BA2925">
        <v>1084</v>
      </c>
      <c r="BB2925" t="s">
        <v>63</v>
      </c>
    </row>
    <row r="2926" spans="1:54" x14ac:dyDescent="0.25">
      <c r="A2926" s="1">
        <v>45200</v>
      </c>
      <c r="B2926">
        <v>281050</v>
      </c>
      <c r="C2926" t="s">
        <v>15318</v>
      </c>
      <c r="D2926">
        <v>2620</v>
      </c>
      <c r="E2926" t="s">
        <v>1471</v>
      </c>
      <c r="F2926" t="s">
        <v>15318</v>
      </c>
      <c r="G2926">
        <v>39816431</v>
      </c>
      <c r="H2926">
        <v>1023902792</v>
      </c>
      <c r="I2926" t="s">
        <v>3674</v>
      </c>
      <c r="K2926" t="s">
        <v>3846</v>
      </c>
      <c r="L2926" t="s">
        <v>15319</v>
      </c>
      <c r="M2926">
        <v>355</v>
      </c>
      <c r="N2926">
        <v>14</v>
      </c>
      <c r="R2926" s="1">
        <v>44544</v>
      </c>
      <c r="S2926" t="s">
        <v>56</v>
      </c>
      <c r="W2926">
        <v>4</v>
      </c>
      <c r="X2926" t="s">
        <v>725</v>
      </c>
      <c r="Y2926">
        <v>1</v>
      </c>
      <c r="Z2926" t="s">
        <v>46545</v>
      </c>
      <c r="AB2926">
        <v>201808</v>
      </c>
      <c r="AC2926">
        <v>149</v>
      </c>
      <c r="AD2926" t="s">
        <v>1085</v>
      </c>
      <c r="AE2926">
        <v>1027</v>
      </c>
      <c r="AF2926" t="s">
        <v>1543</v>
      </c>
      <c r="AG2926">
        <v>4</v>
      </c>
      <c r="AH2926" t="s">
        <v>44547</v>
      </c>
      <c r="AI2926">
        <v>99</v>
      </c>
      <c r="AJ2926" t="s">
        <v>54511</v>
      </c>
      <c r="AK2926">
        <v>165</v>
      </c>
      <c r="AL2926" t="s">
        <v>1476</v>
      </c>
      <c r="AQ2926" t="s">
        <v>3847</v>
      </c>
      <c r="AS2926">
        <v>1</v>
      </c>
      <c r="AT2926" t="s">
        <v>1446</v>
      </c>
      <c r="AU2926" t="s">
        <v>4688</v>
      </c>
      <c r="AX2926">
        <v>55.654146920000002</v>
      </c>
      <c r="AY2926">
        <v>12.35097423</v>
      </c>
      <c r="AZ2926" t="s">
        <v>62</v>
      </c>
      <c r="BA2926">
        <v>1084</v>
      </c>
      <c r="BB2926" t="s">
        <v>63</v>
      </c>
    </row>
    <row r="2927" spans="1:54" x14ac:dyDescent="0.25">
      <c r="A2927" s="1">
        <v>45200</v>
      </c>
      <c r="B2927">
        <v>281051</v>
      </c>
      <c r="C2927" t="s">
        <v>15320</v>
      </c>
      <c r="D2927">
        <v>2500</v>
      </c>
      <c r="E2927" t="s">
        <v>509</v>
      </c>
      <c r="F2927" t="s">
        <v>15320</v>
      </c>
      <c r="G2927">
        <v>39815826</v>
      </c>
      <c r="H2927">
        <v>1024825651</v>
      </c>
      <c r="I2927" t="s">
        <v>1540</v>
      </c>
      <c r="K2927" t="s">
        <v>15321</v>
      </c>
      <c r="L2927" t="s">
        <v>48701</v>
      </c>
      <c r="M2927">
        <v>3172</v>
      </c>
      <c r="N2927">
        <v>22</v>
      </c>
      <c r="R2927" s="1">
        <v>44637</v>
      </c>
      <c r="S2927" t="s">
        <v>56</v>
      </c>
      <c r="W2927">
        <v>4</v>
      </c>
      <c r="X2927" t="s">
        <v>725</v>
      </c>
      <c r="Y2927">
        <v>1</v>
      </c>
      <c r="Z2927" t="s">
        <v>46545</v>
      </c>
      <c r="AB2927">
        <v>201808</v>
      </c>
      <c r="AC2927">
        <v>149</v>
      </c>
      <c r="AD2927" t="s">
        <v>1085</v>
      </c>
      <c r="AE2927">
        <v>1027</v>
      </c>
      <c r="AF2927" t="s">
        <v>1543</v>
      </c>
      <c r="AG2927">
        <v>4</v>
      </c>
      <c r="AH2927" t="s">
        <v>44547</v>
      </c>
      <c r="AI2927">
        <v>99</v>
      </c>
      <c r="AJ2927" t="s">
        <v>54511</v>
      </c>
      <c r="AK2927">
        <v>101</v>
      </c>
      <c r="AL2927" t="s">
        <v>46544</v>
      </c>
      <c r="AQ2927" t="s">
        <v>1556</v>
      </c>
      <c r="AR2927" t="s">
        <v>1545</v>
      </c>
      <c r="AS2927">
        <v>1</v>
      </c>
      <c r="AT2927" t="s">
        <v>1446</v>
      </c>
      <c r="AU2927" t="s">
        <v>46624</v>
      </c>
      <c r="AX2927">
        <v>55.658445649999997</v>
      </c>
      <c r="AY2927">
        <v>12.504038810000001</v>
      </c>
      <c r="AZ2927" t="s">
        <v>62</v>
      </c>
      <c r="BA2927">
        <v>1084</v>
      </c>
      <c r="BB2927" t="s">
        <v>63</v>
      </c>
    </row>
    <row r="2928" spans="1:54" x14ac:dyDescent="0.25">
      <c r="A2928" s="1">
        <v>45200</v>
      </c>
      <c r="B2928">
        <v>281052</v>
      </c>
      <c r="C2928" t="s">
        <v>15322</v>
      </c>
      <c r="D2928">
        <v>3700</v>
      </c>
      <c r="E2928" t="s">
        <v>48373</v>
      </c>
      <c r="F2928" t="s">
        <v>15322</v>
      </c>
      <c r="G2928">
        <v>39815796</v>
      </c>
      <c r="H2928">
        <v>1023903160</v>
      </c>
      <c r="I2928" t="s">
        <v>15323</v>
      </c>
      <c r="K2928" t="s">
        <v>15324</v>
      </c>
      <c r="L2928" t="s">
        <v>15325</v>
      </c>
      <c r="M2928">
        <v>2676</v>
      </c>
      <c r="N2928">
        <v>2</v>
      </c>
      <c r="R2928" s="1">
        <v>43893</v>
      </c>
      <c r="S2928" t="s">
        <v>56</v>
      </c>
      <c r="W2928">
        <v>4</v>
      </c>
      <c r="X2928" t="s">
        <v>725</v>
      </c>
      <c r="Y2928">
        <v>1</v>
      </c>
      <c r="Z2928" t="s">
        <v>46545</v>
      </c>
      <c r="AB2928">
        <v>201808</v>
      </c>
      <c r="AC2928">
        <v>149</v>
      </c>
      <c r="AD2928" t="s">
        <v>1085</v>
      </c>
      <c r="AE2928">
        <v>1027</v>
      </c>
      <c r="AF2928" t="s">
        <v>1543</v>
      </c>
      <c r="AG2928">
        <v>4</v>
      </c>
      <c r="AH2928" t="s">
        <v>44547</v>
      </c>
      <c r="AI2928">
        <v>99</v>
      </c>
      <c r="AJ2928" t="s">
        <v>54511</v>
      </c>
      <c r="AK2928">
        <v>400</v>
      </c>
      <c r="AL2928" t="s">
        <v>12863</v>
      </c>
      <c r="AQ2928" t="s">
        <v>15326</v>
      </c>
      <c r="AS2928">
        <v>1</v>
      </c>
      <c r="AT2928" t="s">
        <v>1446</v>
      </c>
      <c r="AU2928" t="s">
        <v>13282</v>
      </c>
      <c r="AX2928">
        <v>55.107152050000003</v>
      </c>
      <c r="AY2928">
        <v>14.713959320000001</v>
      </c>
      <c r="AZ2928" t="s">
        <v>62</v>
      </c>
      <c r="BA2928">
        <v>1084</v>
      </c>
      <c r="BB2928" t="s">
        <v>63</v>
      </c>
    </row>
    <row r="2929" spans="1:54" x14ac:dyDescent="0.25">
      <c r="A2929" s="1">
        <v>45200</v>
      </c>
      <c r="B2929">
        <v>281053</v>
      </c>
      <c r="C2929" t="s">
        <v>48702</v>
      </c>
      <c r="D2929">
        <v>2300</v>
      </c>
      <c r="E2929" t="s">
        <v>46589</v>
      </c>
      <c r="F2929" t="s">
        <v>48703</v>
      </c>
      <c r="G2929">
        <v>64942212</v>
      </c>
      <c r="H2929">
        <v>1026183282</v>
      </c>
      <c r="I2929" t="s">
        <v>15327</v>
      </c>
      <c r="K2929" t="s">
        <v>15328</v>
      </c>
      <c r="L2929" t="s">
        <v>44491</v>
      </c>
      <c r="M2929">
        <v>4456</v>
      </c>
      <c r="N2929">
        <v>20</v>
      </c>
      <c r="R2929" s="1">
        <v>45173</v>
      </c>
      <c r="S2929" t="s">
        <v>171</v>
      </c>
      <c r="T2929">
        <v>101</v>
      </c>
      <c r="U2929" t="s">
        <v>46544</v>
      </c>
      <c r="W2929">
        <v>2</v>
      </c>
      <c r="X2929" t="s">
        <v>57</v>
      </c>
      <c r="Y2929">
        <v>1</v>
      </c>
      <c r="Z2929" t="s">
        <v>46545</v>
      </c>
      <c r="AA2929">
        <v>9</v>
      </c>
      <c r="AB2929">
        <v>201809</v>
      </c>
      <c r="AC2929">
        <v>121</v>
      </c>
      <c r="AD2929" t="s">
        <v>70</v>
      </c>
      <c r="AE2929">
        <v>1012</v>
      </c>
      <c r="AF2929" t="s">
        <v>71</v>
      </c>
      <c r="AG2929">
        <v>1</v>
      </c>
      <c r="AH2929" t="s">
        <v>44482</v>
      </c>
      <c r="AI2929">
        <v>99</v>
      </c>
      <c r="AJ2929" t="s">
        <v>54511</v>
      </c>
      <c r="AK2929">
        <v>101</v>
      </c>
      <c r="AL2929" t="s">
        <v>46544</v>
      </c>
      <c r="AQ2929" t="s">
        <v>15329</v>
      </c>
      <c r="AR2929" t="s">
        <v>15330</v>
      </c>
      <c r="AS2929">
        <v>0</v>
      </c>
      <c r="AT2929" t="s">
        <v>61</v>
      </c>
      <c r="AU2929" t="s">
        <v>44492</v>
      </c>
      <c r="AX2929">
        <v>55.663109239999997</v>
      </c>
      <c r="AY2929">
        <v>12.60884242</v>
      </c>
      <c r="AZ2929" t="s">
        <v>62</v>
      </c>
      <c r="BA2929">
        <v>1084</v>
      </c>
      <c r="BB2929" t="s">
        <v>63</v>
      </c>
    </row>
    <row r="2930" spans="1:54" x14ac:dyDescent="0.25">
      <c r="A2930" s="1">
        <v>45200</v>
      </c>
      <c r="B2930">
        <v>281054</v>
      </c>
      <c r="C2930" t="s">
        <v>15331</v>
      </c>
      <c r="D2930">
        <v>7400</v>
      </c>
      <c r="E2930" t="s">
        <v>11101</v>
      </c>
      <c r="F2930" t="s">
        <v>15331</v>
      </c>
      <c r="G2930">
        <v>29189919</v>
      </c>
      <c r="H2930">
        <v>1024323281</v>
      </c>
      <c r="I2930" t="s">
        <v>48704</v>
      </c>
      <c r="K2930" t="s">
        <v>15332</v>
      </c>
      <c r="L2930" t="s">
        <v>48705</v>
      </c>
      <c r="M2930">
        <v>1911</v>
      </c>
      <c r="N2930">
        <v>39</v>
      </c>
      <c r="R2930" s="1">
        <v>43857</v>
      </c>
      <c r="S2930" t="s">
        <v>56</v>
      </c>
      <c r="T2930">
        <v>657</v>
      </c>
      <c r="U2930" t="s">
        <v>10242</v>
      </c>
      <c r="W2930">
        <v>2</v>
      </c>
      <c r="X2930" t="s">
        <v>57</v>
      </c>
      <c r="Y2930">
        <v>1</v>
      </c>
      <c r="Z2930" t="s">
        <v>46545</v>
      </c>
      <c r="AA2930">
        <v>10</v>
      </c>
      <c r="AB2930">
        <v>201908</v>
      </c>
      <c r="AC2930">
        <v>121</v>
      </c>
      <c r="AD2930" t="s">
        <v>70</v>
      </c>
      <c r="AE2930">
        <v>1012</v>
      </c>
      <c r="AF2930" t="s">
        <v>71</v>
      </c>
      <c r="AG2930">
        <v>1</v>
      </c>
      <c r="AH2930" t="s">
        <v>44482</v>
      </c>
      <c r="AI2930">
        <v>99</v>
      </c>
      <c r="AJ2930" t="s">
        <v>54511</v>
      </c>
      <c r="AK2930">
        <v>657</v>
      </c>
      <c r="AL2930" t="s">
        <v>10242</v>
      </c>
      <c r="AQ2930" t="s">
        <v>15333</v>
      </c>
      <c r="AS2930">
        <v>0</v>
      </c>
      <c r="AT2930" t="s">
        <v>61</v>
      </c>
      <c r="AU2930" t="s">
        <v>48706</v>
      </c>
      <c r="AX2930">
        <v>56.138185589999999</v>
      </c>
      <c r="AY2930">
        <v>9.0644352300000008</v>
      </c>
      <c r="AZ2930" t="s">
        <v>62</v>
      </c>
      <c r="BA2930">
        <v>1082</v>
      </c>
      <c r="BB2930" t="s">
        <v>2852</v>
      </c>
    </row>
    <row r="2931" spans="1:54" x14ac:dyDescent="0.25">
      <c r="A2931" s="1">
        <v>45200</v>
      </c>
      <c r="B2931">
        <v>281055</v>
      </c>
      <c r="C2931" t="s">
        <v>48707</v>
      </c>
      <c r="D2931">
        <v>4600</v>
      </c>
      <c r="E2931" t="s">
        <v>47768</v>
      </c>
      <c r="F2931" t="s">
        <v>48707</v>
      </c>
      <c r="G2931">
        <v>10521815</v>
      </c>
      <c r="H2931">
        <v>1022992852</v>
      </c>
      <c r="I2931" t="s">
        <v>8898</v>
      </c>
      <c r="K2931" t="s">
        <v>8900</v>
      </c>
      <c r="L2931" t="s">
        <v>8901</v>
      </c>
      <c r="M2931">
        <v>1480</v>
      </c>
      <c r="N2931">
        <v>40</v>
      </c>
      <c r="R2931" s="1">
        <v>43894</v>
      </c>
      <c r="S2931" t="s">
        <v>56</v>
      </c>
      <c r="W2931">
        <v>4</v>
      </c>
      <c r="X2931" t="s">
        <v>725</v>
      </c>
      <c r="Y2931">
        <v>1</v>
      </c>
      <c r="Z2931" t="s">
        <v>46545</v>
      </c>
      <c r="AB2931">
        <v>201809</v>
      </c>
      <c r="AC2931">
        <v>241</v>
      </c>
      <c r="AD2931" t="s">
        <v>1722</v>
      </c>
      <c r="AE2931">
        <v>1071</v>
      </c>
      <c r="AF2931" t="s">
        <v>1688</v>
      </c>
      <c r="AG2931">
        <v>1</v>
      </c>
      <c r="AH2931" t="s">
        <v>44482</v>
      </c>
      <c r="AI2931">
        <v>99</v>
      </c>
      <c r="AJ2931" t="s">
        <v>54511</v>
      </c>
      <c r="AK2931">
        <v>259</v>
      </c>
      <c r="AL2931" t="s">
        <v>47769</v>
      </c>
      <c r="AP2931">
        <v>280941</v>
      </c>
      <c r="AQ2931" t="s">
        <v>8902</v>
      </c>
      <c r="AR2931" t="s">
        <v>8903</v>
      </c>
      <c r="AS2931">
        <v>2</v>
      </c>
      <c r="AT2931" t="s">
        <v>1413</v>
      </c>
      <c r="AU2931" t="s">
        <v>8904</v>
      </c>
      <c r="AX2931">
        <v>55.48766878</v>
      </c>
      <c r="AY2931">
        <v>12.155825370000001</v>
      </c>
      <c r="AZ2931" t="s">
        <v>62</v>
      </c>
      <c r="BA2931">
        <v>1085</v>
      </c>
      <c r="BB2931" t="s">
        <v>44618</v>
      </c>
    </row>
    <row r="2932" spans="1:54" x14ac:dyDescent="0.25">
      <c r="A2932" s="1">
        <v>45200</v>
      </c>
      <c r="B2932">
        <v>281056</v>
      </c>
      <c r="C2932" t="s">
        <v>15334</v>
      </c>
      <c r="D2932">
        <v>4690</v>
      </c>
      <c r="E2932" t="s">
        <v>10552</v>
      </c>
      <c r="F2932" t="s">
        <v>15334</v>
      </c>
      <c r="G2932">
        <v>10521815</v>
      </c>
      <c r="I2932" t="s">
        <v>8898</v>
      </c>
      <c r="K2932" t="s">
        <v>8900</v>
      </c>
      <c r="L2932" t="s">
        <v>48708</v>
      </c>
      <c r="M2932">
        <v>983</v>
      </c>
      <c r="N2932">
        <v>12</v>
      </c>
      <c r="R2932" s="1">
        <v>43349</v>
      </c>
      <c r="S2932" t="s">
        <v>56</v>
      </c>
      <c r="W2932">
        <v>4</v>
      </c>
      <c r="X2932" t="s">
        <v>725</v>
      </c>
      <c r="Y2932">
        <v>1</v>
      </c>
      <c r="Z2932" t="s">
        <v>46545</v>
      </c>
      <c r="AB2932">
        <v>201809</v>
      </c>
      <c r="AC2932">
        <v>241</v>
      </c>
      <c r="AD2932" t="s">
        <v>1722</v>
      </c>
      <c r="AE2932">
        <v>1071</v>
      </c>
      <c r="AF2932" t="s">
        <v>1688</v>
      </c>
      <c r="AG2932">
        <v>1</v>
      </c>
      <c r="AH2932" t="s">
        <v>44482</v>
      </c>
      <c r="AI2932">
        <v>99</v>
      </c>
      <c r="AJ2932" t="s">
        <v>54511</v>
      </c>
      <c r="AK2932">
        <v>320</v>
      </c>
      <c r="AL2932" t="s">
        <v>10368</v>
      </c>
      <c r="AP2932">
        <v>280941</v>
      </c>
      <c r="AQ2932" t="s">
        <v>8902</v>
      </c>
      <c r="AR2932" t="s">
        <v>8903</v>
      </c>
      <c r="AS2932">
        <v>2</v>
      </c>
      <c r="AT2932" t="s">
        <v>1413</v>
      </c>
      <c r="AU2932" t="s">
        <v>47873</v>
      </c>
      <c r="AX2932">
        <v>55.325148579999997</v>
      </c>
      <c r="AY2932">
        <v>11.95640332</v>
      </c>
      <c r="AZ2932" t="s">
        <v>62</v>
      </c>
      <c r="BA2932">
        <v>1085</v>
      </c>
      <c r="BB2932" t="s">
        <v>44618</v>
      </c>
    </row>
    <row r="2933" spans="1:54" x14ac:dyDescent="0.25">
      <c r="A2933" s="1">
        <v>45200</v>
      </c>
      <c r="B2933">
        <v>281057</v>
      </c>
      <c r="C2933" t="s">
        <v>15335</v>
      </c>
      <c r="D2933">
        <v>4200</v>
      </c>
      <c r="E2933" t="s">
        <v>9270</v>
      </c>
      <c r="F2933" t="s">
        <v>15336</v>
      </c>
      <c r="G2933">
        <v>10521815</v>
      </c>
      <c r="H2933">
        <v>1022993050</v>
      </c>
      <c r="I2933" t="s">
        <v>8898</v>
      </c>
      <c r="K2933" t="s">
        <v>8900</v>
      </c>
      <c r="L2933" t="s">
        <v>15337</v>
      </c>
      <c r="M2933">
        <v>2052</v>
      </c>
      <c r="N2933">
        <v>4</v>
      </c>
      <c r="R2933" s="1">
        <v>43349</v>
      </c>
      <c r="S2933" t="s">
        <v>56</v>
      </c>
      <c r="W2933">
        <v>4</v>
      </c>
      <c r="X2933" t="s">
        <v>725</v>
      </c>
      <c r="Y2933">
        <v>1</v>
      </c>
      <c r="Z2933" t="s">
        <v>46545</v>
      </c>
      <c r="AB2933">
        <v>201809</v>
      </c>
      <c r="AC2933">
        <v>241</v>
      </c>
      <c r="AD2933" t="s">
        <v>1722</v>
      </c>
      <c r="AE2933">
        <v>1071</v>
      </c>
      <c r="AF2933" t="s">
        <v>1688</v>
      </c>
      <c r="AG2933">
        <v>1</v>
      </c>
      <c r="AH2933" t="s">
        <v>44482</v>
      </c>
      <c r="AI2933">
        <v>99</v>
      </c>
      <c r="AJ2933" t="s">
        <v>54511</v>
      </c>
      <c r="AK2933">
        <v>330</v>
      </c>
      <c r="AL2933" t="s">
        <v>9274</v>
      </c>
      <c r="AP2933">
        <v>280941</v>
      </c>
      <c r="AQ2933" t="s">
        <v>8902</v>
      </c>
      <c r="AR2933" t="s">
        <v>8903</v>
      </c>
      <c r="AS2933">
        <v>2</v>
      </c>
      <c r="AT2933" t="s">
        <v>1413</v>
      </c>
      <c r="AU2933" t="s">
        <v>15338</v>
      </c>
      <c r="AX2933">
        <v>55.40097806</v>
      </c>
      <c r="AY2933">
        <v>11.3326086</v>
      </c>
      <c r="AZ2933" t="s">
        <v>62</v>
      </c>
      <c r="BA2933">
        <v>1085</v>
      </c>
      <c r="BB2933" t="s">
        <v>44618</v>
      </c>
    </row>
    <row r="2934" spans="1:54" x14ac:dyDescent="0.25">
      <c r="A2934" s="1">
        <v>45200</v>
      </c>
      <c r="B2934">
        <v>281058</v>
      </c>
      <c r="C2934" t="s">
        <v>15339</v>
      </c>
      <c r="D2934">
        <v>8000</v>
      </c>
      <c r="E2934" t="s">
        <v>10166</v>
      </c>
      <c r="F2934" t="s">
        <v>15340</v>
      </c>
      <c r="G2934">
        <v>25255356</v>
      </c>
      <c r="H2934">
        <v>1017915319</v>
      </c>
      <c r="K2934" t="s">
        <v>15341</v>
      </c>
      <c r="L2934" t="s">
        <v>48709</v>
      </c>
      <c r="M2934">
        <v>8233</v>
      </c>
      <c r="N2934">
        <v>45</v>
      </c>
      <c r="P2934">
        <v>1</v>
      </c>
      <c r="R2934" s="1">
        <v>43353</v>
      </c>
      <c r="S2934" t="s">
        <v>56</v>
      </c>
      <c r="W2934">
        <v>0</v>
      </c>
      <c r="X2934" t="s">
        <v>1252</v>
      </c>
      <c r="Y2934">
        <v>1</v>
      </c>
      <c r="Z2934" t="s">
        <v>46545</v>
      </c>
      <c r="AC2934">
        <v>249</v>
      </c>
      <c r="AD2934" t="s">
        <v>54552</v>
      </c>
      <c r="AE2934">
        <v>1072</v>
      </c>
      <c r="AF2934" t="s">
        <v>2143</v>
      </c>
      <c r="AG2934">
        <v>1</v>
      </c>
      <c r="AH2934" t="s">
        <v>44482</v>
      </c>
      <c r="AI2934">
        <v>99</v>
      </c>
      <c r="AJ2934" t="s">
        <v>54511</v>
      </c>
      <c r="AK2934">
        <v>751</v>
      </c>
      <c r="AL2934" t="s">
        <v>10168</v>
      </c>
      <c r="AQ2934" t="s">
        <v>15342</v>
      </c>
      <c r="AR2934" t="s">
        <v>15343</v>
      </c>
      <c r="AS2934">
        <v>0</v>
      </c>
      <c r="AT2934" t="s">
        <v>61</v>
      </c>
      <c r="AU2934" t="s">
        <v>47873</v>
      </c>
      <c r="AX2934">
        <v>56.15377909</v>
      </c>
      <c r="AY2934">
        <v>10.20613505</v>
      </c>
      <c r="AZ2934" t="s">
        <v>62</v>
      </c>
      <c r="BA2934">
        <v>1082</v>
      </c>
      <c r="BB2934" t="s">
        <v>2852</v>
      </c>
    </row>
    <row r="2935" spans="1:54" x14ac:dyDescent="0.25">
      <c r="A2935" s="1">
        <v>45200</v>
      </c>
      <c r="B2935">
        <v>281059</v>
      </c>
      <c r="C2935" t="s">
        <v>15344</v>
      </c>
      <c r="D2935">
        <v>7140</v>
      </c>
      <c r="E2935" t="s">
        <v>12711</v>
      </c>
      <c r="F2935" t="s">
        <v>15344</v>
      </c>
      <c r="G2935">
        <v>29189587</v>
      </c>
      <c r="H2935">
        <v>1023052977</v>
      </c>
      <c r="I2935" t="s">
        <v>15345</v>
      </c>
      <c r="K2935" t="s">
        <v>15346</v>
      </c>
      <c r="L2935" t="s">
        <v>12714</v>
      </c>
      <c r="M2935">
        <v>1216</v>
      </c>
      <c r="N2935">
        <v>1</v>
      </c>
      <c r="R2935" s="1">
        <v>43355</v>
      </c>
      <c r="S2935" t="s">
        <v>56</v>
      </c>
      <c r="T2935">
        <v>766</v>
      </c>
      <c r="U2935" t="s">
        <v>10140</v>
      </c>
      <c r="W2935">
        <v>2</v>
      </c>
      <c r="X2935" t="s">
        <v>57</v>
      </c>
      <c r="Y2935">
        <v>1</v>
      </c>
      <c r="Z2935" t="s">
        <v>46545</v>
      </c>
      <c r="AB2935">
        <v>201809</v>
      </c>
      <c r="AC2935">
        <v>149</v>
      </c>
      <c r="AD2935" t="s">
        <v>1085</v>
      </c>
      <c r="AE2935">
        <v>1026</v>
      </c>
      <c r="AF2935" t="s">
        <v>44530</v>
      </c>
      <c r="AG2935">
        <v>1</v>
      </c>
      <c r="AH2935" t="s">
        <v>44482</v>
      </c>
      <c r="AI2935">
        <v>99</v>
      </c>
      <c r="AJ2935" t="s">
        <v>54511</v>
      </c>
      <c r="AK2935">
        <v>766</v>
      </c>
      <c r="AL2935" t="s">
        <v>10140</v>
      </c>
      <c r="AQ2935" t="s">
        <v>15347</v>
      </c>
      <c r="AS2935">
        <v>0</v>
      </c>
      <c r="AT2935" t="s">
        <v>61</v>
      </c>
      <c r="AU2935" t="s">
        <v>12717</v>
      </c>
      <c r="AX2935">
        <v>55.692337010000003</v>
      </c>
      <c r="AY2935">
        <v>9.7727888600000004</v>
      </c>
      <c r="AZ2935" t="s">
        <v>62</v>
      </c>
      <c r="BA2935">
        <v>1082</v>
      </c>
      <c r="BB2935" t="s">
        <v>2852</v>
      </c>
    </row>
    <row r="2936" spans="1:54" x14ac:dyDescent="0.25">
      <c r="A2936" s="1">
        <v>45200</v>
      </c>
      <c r="B2936">
        <v>281060</v>
      </c>
      <c r="C2936" t="s">
        <v>15348</v>
      </c>
      <c r="D2936">
        <v>2450</v>
      </c>
      <c r="E2936" t="s">
        <v>46599</v>
      </c>
      <c r="F2936" t="s">
        <v>15349</v>
      </c>
      <c r="G2936">
        <v>64942212</v>
      </c>
      <c r="H2936">
        <v>1023957546</v>
      </c>
      <c r="I2936" t="s">
        <v>15350</v>
      </c>
      <c r="K2936" t="s">
        <v>15351</v>
      </c>
      <c r="L2936" t="s">
        <v>15352</v>
      </c>
      <c r="M2936">
        <v>6608</v>
      </c>
      <c r="N2936">
        <v>8</v>
      </c>
      <c r="R2936" s="1">
        <v>45048</v>
      </c>
      <c r="S2936" t="s">
        <v>56</v>
      </c>
      <c r="T2936">
        <v>101</v>
      </c>
      <c r="U2936" t="s">
        <v>46544</v>
      </c>
      <c r="W2936">
        <v>2</v>
      </c>
      <c r="X2936" t="s">
        <v>57</v>
      </c>
      <c r="Y2936">
        <v>1</v>
      </c>
      <c r="Z2936" t="s">
        <v>46545</v>
      </c>
      <c r="AA2936">
        <v>9</v>
      </c>
      <c r="AB2936">
        <v>201809</v>
      </c>
      <c r="AC2936">
        <v>121</v>
      </c>
      <c r="AD2936" t="s">
        <v>70</v>
      </c>
      <c r="AE2936">
        <v>1012</v>
      </c>
      <c r="AF2936" t="s">
        <v>71</v>
      </c>
      <c r="AG2936">
        <v>1</v>
      </c>
      <c r="AH2936" t="s">
        <v>44482</v>
      </c>
      <c r="AI2936">
        <v>99</v>
      </c>
      <c r="AJ2936" t="s">
        <v>54511</v>
      </c>
      <c r="AK2936">
        <v>101</v>
      </c>
      <c r="AL2936" t="s">
        <v>46544</v>
      </c>
      <c r="AQ2936" t="s">
        <v>15353</v>
      </c>
      <c r="AR2936" t="s">
        <v>15354</v>
      </c>
      <c r="AS2936">
        <v>0</v>
      </c>
      <c r="AT2936" t="s">
        <v>61</v>
      </c>
      <c r="AU2936" t="s">
        <v>15348</v>
      </c>
      <c r="AX2936">
        <v>55.644369580000003</v>
      </c>
      <c r="AY2936">
        <v>12.546602200000001</v>
      </c>
      <c r="AZ2936" t="s">
        <v>62</v>
      </c>
      <c r="BA2936">
        <v>1084</v>
      </c>
      <c r="BB2936" t="s">
        <v>63</v>
      </c>
    </row>
    <row r="2937" spans="1:54" x14ac:dyDescent="0.25">
      <c r="A2937" s="1">
        <v>45200</v>
      </c>
      <c r="B2937">
        <v>281061</v>
      </c>
      <c r="C2937" t="s">
        <v>15355</v>
      </c>
      <c r="D2937">
        <v>4420</v>
      </c>
      <c r="E2937" t="s">
        <v>11711</v>
      </c>
      <c r="F2937" t="s">
        <v>15355</v>
      </c>
      <c r="G2937">
        <v>39860708</v>
      </c>
      <c r="H2937">
        <v>1023953184</v>
      </c>
      <c r="I2937" t="s">
        <v>15356</v>
      </c>
      <c r="K2937" t="s">
        <v>15357</v>
      </c>
      <c r="L2937" t="s">
        <v>7085</v>
      </c>
      <c r="M2937">
        <v>622</v>
      </c>
      <c r="N2937">
        <v>2</v>
      </c>
      <c r="R2937" s="1">
        <v>44334</v>
      </c>
      <c r="S2937" t="s">
        <v>56</v>
      </c>
      <c r="W2937">
        <v>6</v>
      </c>
      <c r="X2937" t="s">
        <v>1289</v>
      </c>
      <c r="Y2937">
        <v>1</v>
      </c>
      <c r="Z2937" t="s">
        <v>46545</v>
      </c>
      <c r="AB2937">
        <v>201809</v>
      </c>
      <c r="AC2937">
        <v>129</v>
      </c>
      <c r="AD2937" t="s">
        <v>2405</v>
      </c>
      <c r="AE2937">
        <v>1016</v>
      </c>
      <c r="AF2937" t="s">
        <v>2405</v>
      </c>
      <c r="AG2937">
        <v>1</v>
      </c>
      <c r="AH2937" t="s">
        <v>44482</v>
      </c>
      <c r="AI2937">
        <v>99</v>
      </c>
      <c r="AJ2937" t="s">
        <v>54511</v>
      </c>
      <c r="AK2937">
        <v>316</v>
      </c>
      <c r="AL2937" t="s">
        <v>45011</v>
      </c>
      <c r="AQ2937" t="s">
        <v>15358</v>
      </c>
      <c r="AR2937" t="s">
        <v>15359</v>
      </c>
      <c r="AS2937">
        <v>0</v>
      </c>
      <c r="AT2937" t="s">
        <v>61</v>
      </c>
      <c r="AU2937" t="s">
        <v>7088</v>
      </c>
      <c r="AX2937">
        <v>55.664169710000003</v>
      </c>
      <c r="AY2937">
        <v>11.62409733</v>
      </c>
      <c r="AZ2937" t="s">
        <v>62</v>
      </c>
      <c r="BA2937">
        <v>1085</v>
      </c>
      <c r="BB2937" t="s">
        <v>44618</v>
      </c>
    </row>
    <row r="2938" spans="1:54" x14ac:dyDescent="0.25">
      <c r="A2938" s="1">
        <v>45200</v>
      </c>
      <c r="B2938">
        <v>281062</v>
      </c>
      <c r="C2938" t="s">
        <v>15360</v>
      </c>
      <c r="D2938">
        <v>4241</v>
      </c>
      <c r="E2938" t="s">
        <v>15361</v>
      </c>
      <c r="F2938" t="s">
        <v>15360</v>
      </c>
      <c r="G2938">
        <v>38279009</v>
      </c>
      <c r="H2938">
        <v>1022033308</v>
      </c>
      <c r="I2938" t="s">
        <v>48710</v>
      </c>
      <c r="K2938" t="s">
        <v>15362</v>
      </c>
      <c r="L2938" t="s">
        <v>15363</v>
      </c>
      <c r="M2938">
        <v>1267</v>
      </c>
      <c r="N2938">
        <v>14</v>
      </c>
      <c r="R2938" s="1">
        <v>44434</v>
      </c>
      <c r="S2938" t="s">
        <v>56</v>
      </c>
      <c r="W2938">
        <v>6</v>
      </c>
      <c r="X2938" t="s">
        <v>1289</v>
      </c>
      <c r="Y2938">
        <v>1</v>
      </c>
      <c r="Z2938" t="s">
        <v>46545</v>
      </c>
      <c r="AB2938">
        <v>201809</v>
      </c>
      <c r="AC2938">
        <v>129</v>
      </c>
      <c r="AD2938" t="s">
        <v>2405</v>
      </c>
      <c r="AE2938">
        <v>1016</v>
      </c>
      <c r="AF2938" t="s">
        <v>2405</v>
      </c>
      <c r="AG2938">
        <v>1</v>
      </c>
      <c r="AH2938" t="s">
        <v>44482</v>
      </c>
      <c r="AI2938">
        <v>99</v>
      </c>
      <c r="AJ2938" t="s">
        <v>54511</v>
      </c>
      <c r="AK2938">
        <v>330</v>
      </c>
      <c r="AL2938" t="s">
        <v>9274</v>
      </c>
      <c r="AQ2938" t="s">
        <v>15364</v>
      </c>
      <c r="AR2938" t="s">
        <v>15365</v>
      </c>
      <c r="AS2938">
        <v>0</v>
      </c>
      <c r="AT2938" t="s">
        <v>61</v>
      </c>
      <c r="AU2938" t="s">
        <v>15366</v>
      </c>
      <c r="AX2938">
        <v>55.350377850000001</v>
      </c>
      <c r="AY2938">
        <v>11.24037861</v>
      </c>
      <c r="AZ2938" t="s">
        <v>62</v>
      </c>
      <c r="BA2938">
        <v>1085</v>
      </c>
      <c r="BB2938" t="s">
        <v>44618</v>
      </c>
    </row>
    <row r="2939" spans="1:54" x14ac:dyDescent="0.25">
      <c r="A2939" s="1">
        <v>45200</v>
      </c>
      <c r="B2939">
        <v>281063</v>
      </c>
      <c r="C2939" t="s">
        <v>15367</v>
      </c>
      <c r="D2939">
        <v>8543</v>
      </c>
      <c r="E2939" t="s">
        <v>15368</v>
      </c>
      <c r="F2939" t="s">
        <v>15367</v>
      </c>
      <c r="G2939">
        <v>26419719</v>
      </c>
      <c r="H2939">
        <v>1019184303</v>
      </c>
      <c r="I2939" t="s">
        <v>15369</v>
      </c>
      <c r="K2939" t="s">
        <v>15370</v>
      </c>
      <c r="L2939" t="s">
        <v>15371</v>
      </c>
      <c r="M2939">
        <v>116</v>
      </c>
      <c r="N2939">
        <v>2</v>
      </c>
      <c r="R2939" s="1">
        <v>43368</v>
      </c>
      <c r="S2939" t="s">
        <v>56</v>
      </c>
      <c r="T2939">
        <v>706</v>
      </c>
      <c r="U2939" t="s">
        <v>10147</v>
      </c>
      <c r="W2939">
        <v>2</v>
      </c>
      <c r="X2939" t="s">
        <v>57</v>
      </c>
      <c r="Y2939">
        <v>1</v>
      </c>
      <c r="Z2939" t="s">
        <v>46545</v>
      </c>
      <c r="AB2939">
        <v>201809</v>
      </c>
      <c r="AC2939">
        <v>149</v>
      </c>
      <c r="AD2939" t="s">
        <v>1085</v>
      </c>
      <c r="AE2939">
        <v>1026</v>
      </c>
      <c r="AF2939" t="s">
        <v>44530</v>
      </c>
      <c r="AG2939">
        <v>1</v>
      </c>
      <c r="AH2939" t="s">
        <v>44482</v>
      </c>
      <c r="AI2939">
        <v>99</v>
      </c>
      <c r="AJ2939" t="s">
        <v>54511</v>
      </c>
      <c r="AK2939">
        <v>706</v>
      </c>
      <c r="AL2939" t="s">
        <v>10147</v>
      </c>
      <c r="AQ2939" t="s">
        <v>15372</v>
      </c>
      <c r="AR2939" t="s">
        <v>15373</v>
      </c>
      <c r="AS2939">
        <v>0</v>
      </c>
      <c r="AT2939" t="s">
        <v>61</v>
      </c>
      <c r="AU2939" t="s">
        <v>15374</v>
      </c>
      <c r="AX2939">
        <v>56.320734799999997</v>
      </c>
      <c r="AY2939">
        <v>10.31356933</v>
      </c>
      <c r="AZ2939" t="s">
        <v>62</v>
      </c>
      <c r="BA2939">
        <v>1082</v>
      </c>
      <c r="BB2939" t="s">
        <v>2852</v>
      </c>
    </row>
    <row r="2940" spans="1:54" x14ac:dyDescent="0.25">
      <c r="A2940" s="1">
        <v>45200</v>
      </c>
      <c r="B2940">
        <v>281064</v>
      </c>
      <c r="C2940" t="s">
        <v>15375</v>
      </c>
      <c r="D2940">
        <v>7173</v>
      </c>
      <c r="E2940" t="s">
        <v>15376</v>
      </c>
      <c r="F2940" t="s">
        <v>15377</v>
      </c>
      <c r="G2940">
        <v>25400453</v>
      </c>
      <c r="H2940">
        <v>1007691935</v>
      </c>
      <c r="I2940" t="s">
        <v>15378</v>
      </c>
      <c r="K2940" t="s">
        <v>15379</v>
      </c>
      <c r="L2940" t="s">
        <v>15380</v>
      </c>
      <c r="M2940">
        <v>858</v>
      </c>
      <c r="N2940">
        <v>28</v>
      </c>
      <c r="R2940" s="1">
        <v>43370</v>
      </c>
      <c r="S2940" t="s">
        <v>56</v>
      </c>
      <c r="W2940">
        <v>6</v>
      </c>
      <c r="X2940" t="s">
        <v>1289</v>
      </c>
      <c r="Y2940">
        <v>1</v>
      </c>
      <c r="Z2940" t="s">
        <v>46545</v>
      </c>
      <c r="AB2940">
        <v>201809</v>
      </c>
      <c r="AC2940">
        <v>149</v>
      </c>
      <c r="AD2940" t="s">
        <v>1085</v>
      </c>
      <c r="AE2940">
        <v>1026</v>
      </c>
      <c r="AF2940" t="s">
        <v>44530</v>
      </c>
      <c r="AG2940">
        <v>1</v>
      </c>
      <c r="AH2940" t="s">
        <v>44482</v>
      </c>
      <c r="AI2940">
        <v>99</v>
      </c>
      <c r="AJ2940" t="s">
        <v>54511</v>
      </c>
      <c r="AK2940">
        <v>630</v>
      </c>
      <c r="AL2940" t="s">
        <v>2864</v>
      </c>
      <c r="AQ2940" t="s">
        <v>15381</v>
      </c>
      <c r="AR2940" t="s">
        <v>15382</v>
      </c>
      <c r="AS2940">
        <v>0</v>
      </c>
      <c r="AT2940" t="s">
        <v>61</v>
      </c>
      <c r="AU2940" t="s">
        <v>15383</v>
      </c>
      <c r="AX2940">
        <v>55.898544909999998</v>
      </c>
      <c r="AY2940">
        <v>9.4014875199999999</v>
      </c>
      <c r="AZ2940" t="s">
        <v>62</v>
      </c>
      <c r="BA2940">
        <v>1083</v>
      </c>
      <c r="BB2940" t="s">
        <v>2861</v>
      </c>
    </row>
    <row r="2941" spans="1:54" x14ac:dyDescent="0.25">
      <c r="A2941" s="1">
        <v>45200</v>
      </c>
      <c r="B2941">
        <v>281065</v>
      </c>
      <c r="C2941" t="s">
        <v>54772</v>
      </c>
      <c r="D2941">
        <v>9500</v>
      </c>
      <c r="E2941" t="s">
        <v>10482</v>
      </c>
      <c r="F2941" t="s">
        <v>54773</v>
      </c>
      <c r="G2941">
        <v>29190941</v>
      </c>
      <c r="H2941">
        <v>1014921091</v>
      </c>
      <c r="I2941" t="s">
        <v>15384</v>
      </c>
      <c r="K2941" t="s">
        <v>15385</v>
      </c>
      <c r="L2941" t="s">
        <v>15386</v>
      </c>
      <c r="M2941">
        <v>36</v>
      </c>
      <c r="N2941">
        <v>46</v>
      </c>
      <c r="R2941" s="1">
        <v>43791</v>
      </c>
      <c r="S2941" t="s">
        <v>56</v>
      </c>
      <c r="T2941">
        <v>1081</v>
      </c>
      <c r="U2941" t="s">
        <v>1844</v>
      </c>
      <c r="W2941">
        <v>7</v>
      </c>
      <c r="X2941" t="s">
        <v>2845</v>
      </c>
      <c r="Y2941">
        <v>1</v>
      </c>
      <c r="Z2941" t="s">
        <v>46545</v>
      </c>
      <c r="AB2941">
        <v>201809</v>
      </c>
      <c r="AC2941">
        <v>149</v>
      </c>
      <c r="AD2941" t="s">
        <v>1085</v>
      </c>
      <c r="AE2941">
        <v>1026</v>
      </c>
      <c r="AF2941" t="s">
        <v>44530</v>
      </c>
      <c r="AG2941">
        <v>1</v>
      </c>
      <c r="AH2941" t="s">
        <v>44482</v>
      </c>
      <c r="AI2941">
        <v>99</v>
      </c>
      <c r="AJ2941" t="s">
        <v>54511</v>
      </c>
      <c r="AK2941">
        <v>846</v>
      </c>
      <c r="AL2941" t="s">
        <v>10487</v>
      </c>
      <c r="AQ2941" t="s">
        <v>15387</v>
      </c>
      <c r="AR2941" t="s">
        <v>15388</v>
      </c>
      <c r="AS2941">
        <v>0</v>
      </c>
      <c r="AT2941" t="s">
        <v>61</v>
      </c>
      <c r="AU2941" t="s">
        <v>775</v>
      </c>
      <c r="AX2941">
        <v>56.634247950000002</v>
      </c>
      <c r="AY2941">
        <v>9.8352437399999992</v>
      </c>
      <c r="AZ2941" t="s">
        <v>62</v>
      </c>
      <c r="BA2941">
        <v>1081</v>
      </c>
      <c r="BB2941" t="s">
        <v>1844</v>
      </c>
    </row>
    <row r="2942" spans="1:54" x14ac:dyDescent="0.25">
      <c r="A2942" s="1">
        <v>45200</v>
      </c>
      <c r="B2942">
        <v>281066</v>
      </c>
      <c r="C2942" t="s">
        <v>45288</v>
      </c>
      <c r="D2942">
        <v>4700</v>
      </c>
      <c r="E2942" t="s">
        <v>44985</v>
      </c>
      <c r="F2942" t="s">
        <v>45289</v>
      </c>
      <c r="G2942">
        <v>30060946</v>
      </c>
      <c r="I2942" t="s">
        <v>15389</v>
      </c>
      <c r="K2942" t="s">
        <v>3670</v>
      </c>
      <c r="L2942" t="s">
        <v>47867</v>
      </c>
      <c r="M2942">
        <v>378</v>
      </c>
      <c r="N2942">
        <v>3</v>
      </c>
      <c r="R2942" s="1">
        <v>45098</v>
      </c>
      <c r="S2942" t="s">
        <v>12044</v>
      </c>
      <c r="W2942">
        <v>4</v>
      </c>
      <c r="X2942" t="s">
        <v>725</v>
      </c>
      <c r="Y2942">
        <v>4</v>
      </c>
      <c r="Z2942" t="s">
        <v>1324</v>
      </c>
      <c r="AB2942">
        <v>201810</v>
      </c>
      <c r="AC2942">
        <v>301</v>
      </c>
      <c r="AD2942" t="s">
        <v>1853</v>
      </c>
      <c r="AE2942">
        <v>1131</v>
      </c>
      <c r="AF2942" t="s">
        <v>1853</v>
      </c>
      <c r="AG2942">
        <v>1</v>
      </c>
      <c r="AH2942" t="s">
        <v>44482</v>
      </c>
      <c r="AI2942">
        <v>99</v>
      </c>
      <c r="AJ2942" t="s">
        <v>54511</v>
      </c>
      <c r="AK2942">
        <v>370</v>
      </c>
      <c r="AL2942" t="s">
        <v>44987</v>
      </c>
      <c r="AP2942">
        <v>173405</v>
      </c>
      <c r="AQ2942" t="s">
        <v>3671</v>
      </c>
      <c r="AR2942" t="s">
        <v>3672</v>
      </c>
      <c r="AS2942">
        <v>2</v>
      </c>
      <c r="AT2942" t="s">
        <v>1413</v>
      </c>
      <c r="AU2942" t="s">
        <v>47868</v>
      </c>
      <c r="AX2942">
        <v>55.224579849999998</v>
      </c>
      <c r="AY2942">
        <v>11.7570748</v>
      </c>
      <c r="AZ2942" t="s">
        <v>62</v>
      </c>
      <c r="BA2942">
        <v>1085</v>
      </c>
      <c r="BB2942" t="s">
        <v>44618</v>
      </c>
    </row>
    <row r="2943" spans="1:54" x14ac:dyDescent="0.25">
      <c r="A2943" s="1">
        <v>45200</v>
      </c>
      <c r="B2943">
        <v>281067</v>
      </c>
      <c r="C2943" t="s">
        <v>15390</v>
      </c>
      <c r="D2943">
        <v>6400</v>
      </c>
      <c r="E2943" t="s">
        <v>48164</v>
      </c>
      <c r="F2943" t="s">
        <v>15391</v>
      </c>
      <c r="G2943">
        <v>29189773</v>
      </c>
      <c r="H2943">
        <v>1017062022</v>
      </c>
      <c r="I2943" t="s">
        <v>15392</v>
      </c>
      <c r="K2943" t="s">
        <v>15393</v>
      </c>
      <c r="L2943" t="s">
        <v>54774</v>
      </c>
      <c r="M2943">
        <v>2500</v>
      </c>
      <c r="N2943">
        <v>53</v>
      </c>
      <c r="R2943" s="1">
        <v>43398</v>
      </c>
      <c r="S2943" t="s">
        <v>56</v>
      </c>
      <c r="T2943">
        <v>540</v>
      </c>
      <c r="U2943" t="s">
        <v>48166</v>
      </c>
      <c r="V2943" s="1">
        <v>43398</v>
      </c>
      <c r="W2943">
        <v>2</v>
      </c>
      <c r="X2943" t="s">
        <v>57</v>
      </c>
      <c r="Y2943">
        <v>1</v>
      </c>
      <c r="Z2943" t="s">
        <v>46545</v>
      </c>
      <c r="AA2943">
        <v>10</v>
      </c>
      <c r="AB2943">
        <v>201810</v>
      </c>
      <c r="AC2943">
        <v>121</v>
      </c>
      <c r="AD2943" t="s">
        <v>70</v>
      </c>
      <c r="AE2943">
        <v>1012</v>
      </c>
      <c r="AF2943" t="s">
        <v>71</v>
      </c>
      <c r="AG2943">
        <v>3</v>
      </c>
      <c r="AH2943" t="s">
        <v>81</v>
      </c>
      <c r="AI2943">
        <v>99</v>
      </c>
      <c r="AJ2943" t="s">
        <v>54511</v>
      </c>
      <c r="AK2943">
        <v>540</v>
      </c>
      <c r="AL2943" t="s">
        <v>48166</v>
      </c>
      <c r="AM2943">
        <v>2</v>
      </c>
      <c r="AN2943" t="s">
        <v>119</v>
      </c>
      <c r="AO2943">
        <v>537210</v>
      </c>
      <c r="AQ2943" t="s">
        <v>15394</v>
      </c>
      <c r="AR2943" t="s">
        <v>15395</v>
      </c>
      <c r="AS2943">
        <v>0</v>
      </c>
      <c r="AT2943" t="s">
        <v>61</v>
      </c>
      <c r="AU2943" t="s">
        <v>54748</v>
      </c>
      <c r="AX2943">
        <v>54.906838759999999</v>
      </c>
      <c r="AY2943">
        <v>9.8054210099999999</v>
      </c>
      <c r="AZ2943" t="s">
        <v>62</v>
      </c>
      <c r="BA2943">
        <v>1083</v>
      </c>
      <c r="BB2943" t="s">
        <v>2861</v>
      </c>
    </row>
    <row r="2944" spans="1:54" x14ac:dyDescent="0.25">
      <c r="A2944" s="1">
        <v>45200</v>
      </c>
      <c r="B2944">
        <v>281068</v>
      </c>
      <c r="C2944" t="s">
        <v>15396</v>
      </c>
      <c r="D2944">
        <v>6800</v>
      </c>
      <c r="E2944" t="s">
        <v>10750</v>
      </c>
      <c r="F2944" t="s">
        <v>15397</v>
      </c>
      <c r="G2944">
        <v>29189811</v>
      </c>
      <c r="H2944">
        <v>1003332861</v>
      </c>
      <c r="I2944" t="s">
        <v>48711</v>
      </c>
      <c r="K2944" t="s">
        <v>15398</v>
      </c>
      <c r="L2944" t="s">
        <v>15399</v>
      </c>
      <c r="M2944">
        <v>9179</v>
      </c>
      <c r="N2944">
        <v>11</v>
      </c>
      <c r="R2944" s="1">
        <v>43620</v>
      </c>
      <c r="S2944" t="s">
        <v>56</v>
      </c>
      <c r="T2944">
        <v>573</v>
      </c>
      <c r="U2944" t="s">
        <v>10754</v>
      </c>
      <c r="V2944" s="1">
        <v>43619</v>
      </c>
      <c r="W2944">
        <v>2</v>
      </c>
      <c r="X2944" t="s">
        <v>57</v>
      </c>
      <c r="Y2944">
        <v>1</v>
      </c>
      <c r="Z2944" t="s">
        <v>46545</v>
      </c>
      <c r="AA2944">
        <v>10</v>
      </c>
      <c r="AB2944">
        <v>201810</v>
      </c>
      <c r="AC2944">
        <v>125</v>
      </c>
      <c r="AD2944" t="s">
        <v>1344</v>
      </c>
      <c r="AE2944">
        <v>1014</v>
      </c>
      <c r="AF2944" t="s">
        <v>1352</v>
      </c>
      <c r="AG2944">
        <v>3</v>
      </c>
      <c r="AH2944" t="s">
        <v>81</v>
      </c>
      <c r="AI2944">
        <v>99</v>
      </c>
      <c r="AJ2944" t="s">
        <v>54511</v>
      </c>
      <c r="AK2944">
        <v>573</v>
      </c>
      <c r="AL2944" t="s">
        <v>10754</v>
      </c>
      <c r="AQ2944" t="s">
        <v>15400</v>
      </c>
      <c r="AR2944" t="s">
        <v>15401</v>
      </c>
      <c r="AS2944">
        <v>0</v>
      </c>
      <c r="AT2944" t="s">
        <v>61</v>
      </c>
      <c r="AU2944" t="s">
        <v>15402</v>
      </c>
      <c r="AX2944">
        <v>55.621564200000002</v>
      </c>
      <c r="AY2944">
        <v>8.4745762500000001</v>
      </c>
      <c r="AZ2944" t="s">
        <v>62</v>
      </c>
      <c r="BA2944">
        <v>1083</v>
      </c>
      <c r="BB2944" t="s">
        <v>2861</v>
      </c>
    </row>
    <row r="2945" spans="1:54" x14ac:dyDescent="0.25">
      <c r="A2945" s="1">
        <v>45200</v>
      </c>
      <c r="B2945">
        <v>281069</v>
      </c>
      <c r="C2945" t="s">
        <v>15403</v>
      </c>
      <c r="D2945">
        <v>2730</v>
      </c>
      <c r="E2945" t="s">
        <v>2549</v>
      </c>
      <c r="F2945" t="s">
        <v>15404</v>
      </c>
      <c r="G2945">
        <v>32387306</v>
      </c>
      <c r="H2945">
        <v>1015520945</v>
      </c>
      <c r="I2945" t="s">
        <v>15405</v>
      </c>
      <c r="K2945" t="s">
        <v>15406</v>
      </c>
      <c r="L2945" t="s">
        <v>48712</v>
      </c>
      <c r="M2945">
        <v>4086</v>
      </c>
      <c r="N2945">
        <v>22</v>
      </c>
      <c r="P2945" t="s">
        <v>3589</v>
      </c>
      <c r="R2945" s="1">
        <v>43402</v>
      </c>
      <c r="S2945" t="s">
        <v>56</v>
      </c>
      <c r="W2945">
        <v>6</v>
      </c>
      <c r="X2945" t="s">
        <v>1289</v>
      </c>
      <c r="Y2945">
        <v>1</v>
      </c>
      <c r="Z2945" t="s">
        <v>46545</v>
      </c>
      <c r="AB2945">
        <v>201810</v>
      </c>
      <c r="AC2945">
        <v>149</v>
      </c>
      <c r="AD2945" t="s">
        <v>1085</v>
      </c>
      <c r="AE2945">
        <v>1026</v>
      </c>
      <c r="AF2945" t="s">
        <v>44530</v>
      </c>
      <c r="AG2945">
        <v>1</v>
      </c>
      <c r="AH2945" t="s">
        <v>44482</v>
      </c>
      <c r="AI2945">
        <v>99</v>
      </c>
      <c r="AJ2945" t="s">
        <v>54511</v>
      </c>
      <c r="AK2945">
        <v>163</v>
      </c>
      <c r="AL2945" t="s">
        <v>2551</v>
      </c>
      <c r="AQ2945" t="s">
        <v>15407</v>
      </c>
      <c r="AS2945">
        <v>0</v>
      </c>
      <c r="AT2945" t="s">
        <v>61</v>
      </c>
      <c r="AU2945" t="s">
        <v>47103</v>
      </c>
      <c r="AX2945">
        <v>55.717688269999996</v>
      </c>
      <c r="AY2945">
        <v>12.4359337</v>
      </c>
      <c r="AZ2945" t="s">
        <v>62</v>
      </c>
      <c r="BA2945">
        <v>1084</v>
      </c>
      <c r="BB2945" t="s">
        <v>63</v>
      </c>
    </row>
    <row r="2946" spans="1:54" x14ac:dyDescent="0.25">
      <c r="A2946" s="1">
        <v>45200</v>
      </c>
      <c r="B2946">
        <v>281070</v>
      </c>
      <c r="C2946" t="s">
        <v>48713</v>
      </c>
      <c r="D2946">
        <v>8500</v>
      </c>
      <c r="E2946" t="s">
        <v>10210</v>
      </c>
      <c r="F2946" t="s">
        <v>48714</v>
      </c>
      <c r="G2946">
        <v>29189986</v>
      </c>
      <c r="H2946">
        <v>1003353727</v>
      </c>
      <c r="I2946" t="s">
        <v>48267</v>
      </c>
      <c r="K2946" t="s">
        <v>15408</v>
      </c>
      <c r="L2946" t="s">
        <v>55370</v>
      </c>
      <c r="M2946">
        <v>9650</v>
      </c>
      <c r="N2946">
        <v>64</v>
      </c>
      <c r="R2946" s="1">
        <v>44757</v>
      </c>
      <c r="S2946" t="s">
        <v>56</v>
      </c>
      <c r="T2946">
        <v>707</v>
      </c>
      <c r="U2946" t="s">
        <v>10213</v>
      </c>
      <c r="W2946">
        <v>2</v>
      </c>
      <c r="X2946" t="s">
        <v>57</v>
      </c>
      <c r="Y2946">
        <v>1</v>
      </c>
      <c r="Z2946" t="s">
        <v>46545</v>
      </c>
      <c r="AA2946">
        <v>10</v>
      </c>
      <c r="AB2946">
        <v>201902</v>
      </c>
      <c r="AC2946">
        <v>121</v>
      </c>
      <c r="AD2946" t="s">
        <v>70</v>
      </c>
      <c r="AE2946">
        <v>1012</v>
      </c>
      <c r="AF2946" t="s">
        <v>71</v>
      </c>
      <c r="AG2946">
        <v>1</v>
      </c>
      <c r="AH2946" t="s">
        <v>44482</v>
      </c>
      <c r="AI2946">
        <v>99</v>
      </c>
      <c r="AJ2946" t="s">
        <v>54511</v>
      </c>
      <c r="AK2946">
        <v>707</v>
      </c>
      <c r="AL2946" t="s">
        <v>10213</v>
      </c>
      <c r="AQ2946" t="s">
        <v>12001</v>
      </c>
      <c r="AR2946" t="s">
        <v>12002</v>
      </c>
      <c r="AS2946">
        <v>0</v>
      </c>
      <c r="AT2946" t="s">
        <v>61</v>
      </c>
      <c r="AU2946" t="s">
        <v>55371</v>
      </c>
      <c r="AX2946">
        <v>56.408709340000001</v>
      </c>
      <c r="AY2946">
        <v>10.89326516</v>
      </c>
      <c r="AZ2946" t="s">
        <v>62</v>
      </c>
      <c r="BA2946">
        <v>1082</v>
      </c>
      <c r="BB2946" t="s">
        <v>2852</v>
      </c>
    </row>
    <row r="2947" spans="1:54" x14ac:dyDescent="0.25">
      <c r="A2947" s="1">
        <v>45200</v>
      </c>
      <c r="B2947">
        <v>281071</v>
      </c>
      <c r="C2947" t="s">
        <v>48715</v>
      </c>
      <c r="D2947">
        <v>8585</v>
      </c>
      <c r="E2947" t="s">
        <v>10633</v>
      </c>
      <c r="F2947" t="s">
        <v>48715</v>
      </c>
      <c r="G2947">
        <v>29189986</v>
      </c>
      <c r="H2947">
        <v>1003355949</v>
      </c>
      <c r="I2947" t="s">
        <v>15409</v>
      </c>
      <c r="K2947" t="s">
        <v>15410</v>
      </c>
      <c r="L2947" t="s">
        <v>15411</v>
      </c>
      <c r="M2947">
        <v>337</v>
      </c>
      <c r="N2947">
        <v>81</v>
      </c>
      <c r="R2947" s="1">
        <v>43950</v>
      </c>
      <c r="S2947" t="s">
        <v>56</v>
      </c>
      <c r="T2947">
        <v>707</v>
      </c>
      <c r="U2947" t="s">
        <v>10213</v>
      </c>
      <c r="W2947">
        <v>2</v>
      </c>
      <c r="X2947" t="s">
        <v>57</v>
      </c>
      <c r="Y2947">
        <v>1</v>
      </c>
      <c r="Z2947" t="s">
        <v>46545</v>
      </c>
      <c r="AA2947">
        <v>10</v>
      </c>
      <c r="AB2947">
        <v>201902</v>
      </c>
      <c r="AC2947">
        <v>121</v>
      </c>
      <c r="AD2947" t="s">
        <v>70</v>
      </c>
      <c r="AE2947">
        <v>1012</v>
      </c>
      <c r="AF2947" t="s">
        <v>71</v>
      </c>
      <c r="AG2947">
        <v>1</v>
      </c>
      <c r="AH2947" t="s">
        <v>44482</v>
      </c>
      <c r="AI2947">
        <v>99</v>
      </c>
      <c r="AJ2947" t="s">
        <v>54511</v>
      </c>
      <c r="AK2947">
        <v>707</v>
      </c>
      <c r="AL2947" t="s">
        <v>10213</v>
      </c>
      <c r="AQ2947" t="s">
        <v>15412</v>
      </c>
      <c r="AR2947" t="s">
        <v>15413</v>
      </c>
      <c r="AS2947">
        <v>0</v>
      </c>
      <c r="AT2947" t="s">
        <v>61</v>
      </c>
      <c r="AU2947" t="s">
        <v>15414</v>
      </c>
      <c r="AX2947">
        <v>56.479420699999999</v>
      </c>
      <c r="AY2947">
        <v>10.715608209999999</v>
      </c>
      <c r="AZ2947" t="s">
        <v>62</v>
      </c>
      <c r="BA2947">
        <v>1082</v>
      </c>
      <c r="BB2947" t="s">
        <v>2852</v>
      </c>
    </row>
    <row r="2948" spans="1:54" x14ac:dyDescent="0.25">
      <c r="A2948" s="1">
        <v>45200</v>
      </c>
      <c r="B2948">
        <v>281072</v>
      </c>
      <c r="C2948" t="s">
        <v>48716</v>
      </c>
      <c r="D2948">
        <v>8961</v>
      </c>
      <c r="E2948" t="s">
        <v>53276</v>
      </c>
      <c r="F2948" t="s">
        <v>48716</v>
      </c>
      <c r="G2948">
        <v>29189986</v>
      </c>
      <c r="H2948">
        <v>1003358547</v>
      </c>
      <c r="I2948" t="s">
        <v>55898</v>
      </c>
      <c r="K2948" t="s">
        <v>15415</v>
      </c>
      <c r="L2948" t="s">
        <v>15416</v>
      </c>
      <c r="M2948">
        <v>808</v>
      </c>
      <c r="N2948">
        <v>11</v>
      </c>
      <c r="R2948" s="1">
        <v>44854</v>
      </c>
      <c r="S2948" t="s">
        <v>56</v>
      </c>
      <c r="T2948">
        <v>707</v>
      </c>
      <c r="U2948" t="s">
        <v>10213</v>
      </c>
      <c r="W2948">
        <v>2</v>
      </c>
      <c r="X2948" t="s">
        <v>57</v>
      </c>
      <c r="Y2948">
        <v>1</v>
      </c>
      <c r="Z2948" t="s">
        <v>46545</v>
      </c>
      <c r="AA2948">
        <v>10</v>
      </c>
      <c r="AB2948">
        <v>201902</v>
      </c>
      <c r="AC2948">
        <v>121</v>
      </c>
      <c r="AD2948" t="s">
        <v>70</v>
      </c>
      <c r="AE2948">
        <v>1012</v>
      </c>
      <c r="AF2948" t="s">
        <v>71</v>
      </c>
      <c r="AG2948">
        <v>1</v>
      </c>
      <c r="AH2948" t="s">
        <v>44482</v>
      </c>
      <c r="AI2948">
        <v>99</v>
      </c>
      <c r="AJ2948" t="s">
        <v>54511</v>
      </c>
      <c r="AK2948">
        <v>707</v>
      </c>
      <c r="AL2948" t="s">
        <v>10213</v>
      </c>
      <c r="AQ2948" t="s">
        <v>15417</v>
      </c>
      <c r="AR2948" t="s">
        <v>15418</v>
      </c>
      <c r="AS2948">
        <v>0</v>
      </c>
      <c r="AT2948" t="s">
        <v>61</v>
      </c>
      <c r="AU2948" t="s">
        <v>15419</v>
      </c>
      <c r="AX2948">
        <v>56.46353105</v>
      </c>
      <c r="AY2948">
        <v>10.340696749999999</v>
      </c>
      <c r="AZ2948" t="s">
        <v>62</v>
      </c>
      <c r="BA2948">
        <v>1082</v>
      </c>
      <c r="BB2948" t="s">
        <v>2852</v>
      </c>
    </row>
    <row r="2949" spans="1:54" x14ac:dyDescent="0.25">
      <c r="A2949" s="1">
        <v>45200</v>
      </c>
      <c r="B2949">
        <v>281073</v>
      </c>
      <c r="C2949" t="s">
        <v>15420</v>
      </c>
      <c r="D2949">
        <v>2750</v>
      </c>
      <c r="E2949" t="s">
        <v>1705</v>
      </c>
      <c r="F2949" t="s">
        <v>15421</v>
      </c>
      <c r="G2949">
        <v>65113015</v>
      </c>
      <c r="H2949">
        <v>1024051567</v>
      </c>
      <c r="I2949" t="s">
        <v>13987</v>
      </c>
      <c r="K2949" t="s">
        <v>3781</v>
      </c>
      <c r="L2949" t="s">
        <v>3541</v>
      </c>
      <c r="M2949">
        <v>222</v>
      </c>
      <c r="N2949">
        <v>10</v>
      </c>
      <c r="R2949" s="1">
        <v>44638</v>
      </c>
      <c r="S2949" t="s">
        <v>56</v>
      </c>
      <c r="T2949">
        <v>153</v>
      </c>
      <c r="U2949" t="s">
        <v>46943</v>
      </c>
      <c r="W2949">
        <v>2</v>
      </c>
      <c r="X2949" t="s">
        <v>57</v>
      </c>
      <c r="Y2949">
        <v>8</v>
      </c>
      <c r="Z2949" t="s">
        <v>44534</v>
      </c>
      <c r="AB2949">
        <v>201811</v>
      </c>
      <c r="AC2949">
        <v>127</v>
      </c>
      <c r="AD2949" t="s">
        <v>1237</v>
      </c>
      <c r="AE2949">
        <v>1052</v>
      </c>
      <c r="AF2949" t="s">
        <v>1237</v>
      </c>
      <c r="AG2949">
        <v>1</v>
      </c>
      <c r="AH2949" t="s">
        <v>44482</v>
      </c>
      <c r="AI2949">
        <v>99</v>
      </c>
      <c r="AJ2949" t="s">
        <v>54511</v>
      </c>
      <c r="AK2949">
        <v>151</v>
      </c>
      <c r="AL2949" t="s">
        <v>2294</v>
      </c>
      <c r="AQ2949" t="s">
        <v>13988</v>
      </c>
      <c r="AR2949" t="s">
        <v>3785</v>
      </c>
      <c r="AS2949">
        <v>0</v>
      </c>
      <c r="AT2949" t="s">
        <v>61</v>
      </c>
      <c r="AU2949" t="s">
        <v>3544</v>
      </c>
      <c r="AX2949">
        <v>55.725501340000001</v>
      </c>
      <c r="AY2949">
        <v>12.38520136</v>
      </c>
      <c r="AZ2949" t="s">
        <v>62</v>
      </c>
      <c r="BA2949">
        <v>1084</v>
      </c>
      <c r="BB2949" t="s">
        <v>63</v>
      </c>
    </row>
    <row r="2950" spans="1:54" x14ac:dyDescent="0.25">
      <c r="A2950" s="1">
        <v>45200</v>
      </c>
      <c r="B2950">
        <v>281074</v>
      </c>
      <c r="C2950" t="s">
        <v>3872</v>
      </c>
      <c r="D2950">
        <v>1717</v>
      </c>
      <c r="E2950" t="s">
        <v>46543</v>
      </c>
      <c r="F2950" t="s">
        <v>3872</v>
      </c>
      <c r="G2950">
        <v>33284101</v>
      </c>
      <c r="H2950">
        <v>1016520701</v>
      </c>
      <c r="I2950" t="s">
        <v>52657</v>
      </c>
      <c r="K2950" t="s">
        <v>1945</v>
      </c>
      <c r="L2950" t="s">
        <v>44577</v>
      </c>
      <c r="M2950">
        <v>6432</v>
      </c>
      <c r="N2950">
        <v>1</v>
      </c>
      <c r="R2950" s="1">
        <v>43685</v>
      </c>
      <c r="S2950" t="s">
        <v>56</v>
      </c>
      <c r="W2950">
        <v>4</v>
      </c>
      <c r="X2950" t="s">
        <v>725</v>
      </c>
      <c r="Y2950">
        <v>1</v>
      </c>
      <c r="Z2950" t="s">
        <v>46545</v>
      </c>
      <c r="AB2950">
        <v>201811</v>
      </c>
      <c r="AC2950">
        <v>281</v>
      </c>
      <c r="AD2950" t="s">
        <v>1773</v>
      </c>
      <c r="AE2950">
        <v>1071</v>
      </c>
      <c r="AF2950" t="s">
        <v>1688</v>
      </c>
      <c r="AG2950">
        <v>4</v>
      </c>
      <c r="AH2950" t="s">
        <v>44547</v>
      </c>
      <c r="AI2950">
        <v>99</v>
      </c>
      <c r="AJ2950" t="s">
        <v>54511</v>
      </c>
      <c r="AK2950">
        <v>101</v>
      </c>
      <c r="AL2950" t="s">
        <v>46544</v>
      </c>
      <c r="AQ2950" t="s">
        <v>1946</v>
      </c>
      <c r="AR2950" t="s">
        <v>1947</v>
      </c>
      <c r="AS2950">
        <v>1</v>
      </c>
      <c r="AT2950" t="s">
        <v>1446</v>
      </c>
      <c r="AU2950" t="s">
        <v>44578</v>
      </c>
      <c r="AX2950">
        <v>55.667431399999998</v>
      </c>
      <c r="AY2950">
        <v>12.556923960000001</v>
      </c>
      <c r="AZ2950" t="s">
        <v>62</v>
      </c>
      <c r="BA2950">
        <v>1084</v>
      </c>
      <c r="BB2950" t="s">
        <v>63</v>
      </c>
    </row>
    <row r="2951" spans="1:54" x14ac:dyDescent="0.25">
      <c r="A2951" s="1">
        <v>45200</v>
      </c>
      <c r="B2951">
        <v>281075</v>
      </c>
      <c r="C2951" t="s">
        <v>15422</v>
      </c>
      <c r="D2951">
        <v>8200</v>
      </c>
      <c r="E2951" t="s">
        <v>10507</v>
      </c>
      <c r="F2951" t="s">
        <v>15422</v>
      </c>
      <c r="G2951">
        <v>39747510</v>
      </c>
      <c r="H2951">
        <v>1003402002</v>
      </c>
      <c r="I2951" t="s">
        <v>15423</v>
      </c>
      <c r="K2951" t="s">
        <v>11821</v>
      </c>
      <c r="L2951" t="s">
        <v>15424</v>
      </c>
      <c r="M2951">
        <v>2844</v>
      </c>
      <c r="N2951">
        <v>6</v>
      </c>
      <c r="R2951" s="1">
        <v>43641</v>
      </c>
      <c r="S2951" t="s">
        <v>56</v>
      </c>
      <c r="W2951">
        <v>4</v>
      </c>
      <c r="X2951" t="s">
        <v>725</v>
      </c>
      <c r="Y2951">
        <v>1</v>
      </c>
      <c r="Z2951" t="s">
        <v>46545</v>
      </c>
      <c r="AB2951">
        <v>201811</v>
      </c>
      <c r="AC2951">
        <v>242</v>
      </c>
      <c r="AD2951" t="s">
        <v>1687</v>
      </c>
      <c r="AE2951">
        <v>1071</v>
      </c>
      <c r="AF2951" t="s">
        <v>1688</v>
      </c>
      <c r="AG2951">
        <v>4</v>
      </c>
      <c r="AH2951" t="s">
        <v>44547</v>
      </c>
      <c r="AI2951">
        <v>99</v>
      </c>
      <c r="AJ2951" t="s">
        <v>54511</v>
      </c>
      <c r="AK2951">
        <v>751</v>
      </c>
      <c r="AL2951" t="s">
        <v>10168</v>
      </c>
      <c r="AQ2951" t="s">
        <v>11822</v>
      </c>
      <c r="AR2951" t="s">
        <v>15425</v>
      </c>
      <c r="AS2951">
        <v>1</v>
      </c>
      <c r="AT2951" t="s">
        <v>1446</v>
      </c>
      <c r="AU2951" t="s">
        <v>10514</v>
      </c>
      <c r="AX2951">
        <v>56.184375629999998</v>
      </c>
      <c r="AY2951">
        <v>10.191661180000001</v>
      </c>
      <c r="AZ2951" t="s">
        <v>62</v>
      </c>
      <c r="BA2951">
        <v>1082</v>
      </c>
      <c r="BB2951" t="s">
        <v>2852</v>
      </c>
    </row>
    <row r="2952" spans="1:54" x14ac:dyDescent="0.25">
      <c r="A2952" s="1">
        <v>45200</v>
      </c>
      <c r="B2952">
        <v>281076</v>
      </c>
      <c r="C2952" t="s">
        <v>15426</v>
      </c>
      <c r="D2952">
        <v>8400</v>
      </c>
      <c r="E2952" t="s">
        <v>15427</v>
      </c>
      <c r="F2952" t="s">
        <v>15428</v>
      </c>
      <c r="G2952">
        <v>29189978</v>
      </c>
      <c r="I2952" t="s">
        <v>15429</v>
      </c>
      <c r="K2952" t="s">
        <v>15430</v>
      </c>
      <c r="L2952" t="s">
        <v>15431</v>
      </c>
      <c r="M2952">
        <v>1158</v>
      </c>
      <c r="N2952">
        <v>2</v>
      </c>
      <c r="R2952" s="1">
        <v>43822</v>
      </c>
      <c r="S2952" t="s">
        <v>56</v>
      </c>
      <c r="T2952">
        <v>706</v>
      </c>
      <c r="U2952" t="s">
        <v>10147</v>
      </c>
      <c r="V2952" s="1">
        <v>43830</v>
      </c>
      <c r="W2952">
        <v>2</v>
      </c>
      <c r="X2952" t="s">
        <v>57</v>
      </c>
      <c r="Y2952">
        <v>1</v>
      </c>
      <c r="Z2952" t="s">
        <v>46545</v>
      </c>
      <c r="AB2952">
        <v>201901</v>
      </c>
      <c r="AC2952">
        <v>933</v>
      </c>
      <c r="AD2952" t="s">
        <v>1334</v>
      </c>
      <c r="AE2952">
        <v>2024</v>
      </c>
      <c r="AF2952" t="s">
        <v>1334</v>
      </c>
      <c r="AG2952">
        <v>3</v>
      </c>
      <c r="AH2952" t="s">
        <v>81</v>
      </c>
      <c r="AI2952">
        <v>99</v>
      </c>
      <c r="AJ2952" t="s">
        <v>54511</v>
      </c>
      <c r="AK2952">
        <v>706</v>
      </c>
      <c r="AL2952" t="s">
        <v>10147</v>
      </c>
      <c r="AQ2952" t="s">
        <v>15432</v>
      </c>
      <c r="AR2952" t="s">
        <v>15433</v>
      </c>
      <c r="AS2952">
        <v>0</v>
      </c>
      <c r="AT2952" t="s">
        <v>61</v>
      </c>
      <c r="AU2952" t="s">
        <v>15434</v>
      </c>
      <c r="AX2952">
        <v>56.179018589999998</v>
      </c>
      <c r="AY2952">
        <v>10.675008269999999</v>
      </c>
      <c r="AZ2952" t="s">
        <v>62</v>
      </c>
      <c r="BA2952">
        <v>1082</v>
      </c>
      <c r="BB2952" t="s">
        <v>2852</v>
      </c>
    </row>
    <row r="2953" spans="1:54" x14ac:dyDescent="0.25">
      <c r="A2953" s="1">
        <v>45200</v>
      </c>
      <c r="B2953">
        <v>281077</v>
      </c>
      <c r="C2953" t="s">
        <v>15435</v>
      </c>
      <c r="D2953">
        <v>5500</v>
      </c>
      <c r="E2953" t="s">
        <v>14346</v>
      </c>
      <c r="F2953" t="s">
        <v>15436</v>
      </c>
      <c r="G2953">
        <v>29189684</v>
      </c>
      <c r="I2953" t="s">
        <v>15437</v>
      </c>
      <c r="K2953" t="s">
        <v>15438</v>
      </c>
      <c r="L2953" t="s">
        <v>15439</v>
      </c>
      <c r="M2953">
        <v>1673</v>
      </c>
      <c r="N2953">
        <v>9</v>
      </c>
      <c r="R2953" s="1">
        <v>43822</v>
      </c>
      <c r="S2953" t="s">
        <v>56</v>
      </c>
      <c r="T2953">
        <v>410</v>
      </c>
      <c r="U2953" t="s">
        <v>14351</v>
      </c>
      <c r="V2953" s="1">
        <v>43830</v>
      </c>
      <c r="W2953">
        <v>2</v>
      </c>
      <c r="X2953" t="s">
        <v>57</v>
      </c>
      <c r="Y2953">
        <v>1</v>
      </c>
      <c r="Z2953" t="s">
        <v>46545</v>
      </c>
      <c r="AB2953">
        <v>201811</v>
      </c>
      <c r="AC2953">
        <v>933</v>
      </c>
      <c r="AD2953" t="s">
        <v>1334</v>
      </c>
      <c r="AE2953">
        <v>2024</v>
      </c>
      <c r="AF2953" t="s">
        <v>1334</v>
      </c>
      <c r="AG2953">
        <v>3</v>
      </c>
      <c r="AH2953" t="s">
        <v>81</v>
      </c>
      <c r="AI2953">
        <v>99</v>
      </c>
      <c r="AJ2953" t="s">
        <v>54511</v>
      </c>
      <c r="AK2953">
        <v>410</v>
      </c>
      <c r="AL2953" t="s">
        <v>14351</v>
      </c>
      <c r="AQ2953" t="s">
        <v>15440</v>
      </c>
      <c r="AS2953">
        <v>0</v>
      </c>
      <c r="AT2953" t="s">
        <v>61</v>
      </c>
      <c r="AU2953" t="s">
        <v>13821</v>
      </c>
      <c r="AX2953">
        <v>55.504365450000002</v>
      </c>
      <c r="AY2953">
        <v>9.7373262399999998</v>
      </c>
      <c r="AZ2953" t="s">
        <v>62</v>
      </c>
      <c r="BA2953">
        <v>1083</v>
      </c>
      <c r="BB2953" t="s">
        <v>2861</v>
      </c>
    </row>
    <row r="2954" spans="1:54" x14ac:dyDescent="0.25">
      <c r="A2954" s="1">
        <v>45200</v>
      </c>
      <c r="B2954">
        <v>281078</v>
      </c>
      <c r="C2954" t="s">
        <v>48717</v>
      </c>
      <c r="D2954">
        <v>8620</v>
      </c>
      <c r="E2954" t="s">
        <v>14496</v>
      </c>
      <c r="F2954" t="s">
        <v>48718</v>
      </c>
      <c r="G2954">
        <v>38860011</v>
      </c>
      <c r="H2954">
        <v>1022840734</v>
      </c>
      <c r="I2954" t="s">
        <v>15441</v>
      </c>
      <c r="K2954" t="s">
        <v>15442</v>
      </c>
      <c r="L2954" t="s">
        <v>15443</v>
      </c>
      <c r="M2954">
        <v>1329</v>
      </c>
      <c r="N2954">
        <v>14</v>
      </c>
      <c r="R2954" s="1">
        <v>44930</v>
      </c>
      <c r="S2954" t="s">
        <v>56</v>
      </c>
      <c r="V2954" s="1">
        <v>44927</v>
      </c>
      <c r="W2954">
        <v>5</v>
      </c>
      <c r="X2954" t="s">
        <v>557</v>
      </c>
      <c r="Y2954">
        <v>7</v>
      </c>
      <c r="Z2954" t="s">
        <v>1499</v>
      </c>
      <c r="AB2954">
        <v>201811</v>
      </c>
      <c r="AC2954">
        <v>141</v>
      </c>
      <c r="AD2954" t="s">
        <v>46688</v>
      </c>
      <c r="AE2954">
        <v>1022</v>
      </c>
      <c r="AF2954" t="s">
        <v>46688</v>
      </c>
      <c r="AG2954">
        <v>3</v>
      </c>
      <c r="AH2954" t="s">
        <v>81</v>
      </c>
      <c r="AI2954">
        <v>99</v>
      </c>
      <c r="AJ2954" t="s">
        <v>54511</v>
      </c>
      <c r="AK2954">
        <v>740</v>
      </c>
      <c r="AL2954" t="s">
        <v>10222</v>
      </c>
      <c r="AQ2954" t="s">
        <v>15444</v>
      </c>
      <c r="AR2954" t="s">
        <v>48719</v>
      </c>
      <c r="AS2954">
        <v>0</v>
      </c>
      <c r="AT2954" t="s">
        <v>61</v>
      </c>
      <c r="AU2954" t="s">
        <v>15445</v>
      </c>
      <c r="AX2954">
        <v>56.274381290000001</v>
      </c>
      <c r="AY2954">
        <v>9.3948012100000007</v>
      </c>
      <c r="AZ2954" t="s">
        <v>62</v>
      </c>
      <c r="BA2954">
        <v>1082</v>
      </c>
      <c r="BB2954" t="s">
        <v>2852</v>
      </c>
    </row>
    <row r="2955" spans="1:54" x14ac:dyDescent="0.25">
      <c r="A2955" s="1">
        <v>45200</v>
      </c>
      <c r="B2955">
        <v>281079</v>
      </c>
      <c r="C2955" t="s">
        <v>15446</v>
      </c>
      <c r="D2955">
        <v>8000</v>
      </c>
      <c r="E2955" t="s">
        <v>10166</v>
      </c>
      <c r="F2955" t="s">
        <v>15447</v>
      </c>
      <c r="G2955">
        <v>25678974</v>
      </c>
      <c r="H2955">
        <v>1024139693</v>
      </c>
      <c r="I2955" t="s">
        <v>8796</v>
      </c>
      <c r="K2955" t="s">
        <v>10631</v>
      </c>
      <c r="L2955" t="s">
        <v>15448</v>
      </c>
      <c r="M2955">
        <v>3777</v>
      </c>
      <c r="N2955">
        <v>3</v>
      </c>
      <c r="R2955" s="1">
        <v>43423</v>
      </c>
      <c r="S2955" t="s">
        <v>56</v>
      </c>
      <c r="W2955">
        <v>0</v>
      </c>
      <c r="X2955" t="s">
        <v>1252</v>
      </c>
      <c r="Y2955">
        <v>8</v>
      </c>
      <c r="Z2955" t="s">
        <v>44534</v>
      </c>
      <c r="AB2955">
        <v>201811</v>
      </c>
      <c r="AC2955">
        <v>127</v>
      </c>
      <c r="AD2955" t="s">
        <v>1237</v>
      </c>
      <c r="AE2955">
        <v>1052</v>
      </c>
      <c r="AF2955" t="s">
        <v>1237</v>
      </c>
      <c r="AG2955">
        <v>1</v>
      </c>
      <c r="AH2955" t="s">
        <v>44482</v>
      </c>
      <c r="AI2955">
        <v>99</v>
      </c>
      <c r="AJ2955" t="s">
        <v>54511</v>
      </c>
      <c r="AK2955">
        <v>751</v>
      </c>
      <c r="AL2955" t="s">
        <v>10168</v>
      </c>
      <c r="AQ2955" t="s">
        <v>8799</v>
      </c>
      <c r="AR2955" t="s">
        <v>8800</v>
      </c>
      <c r="AS2955">
        <v>0</v>
      </c>
      <c r="AT2955" t="s">
        <v>61</v>
      </c>
      <c r="AU2955" t="s">
        <v>15449</v>
      </c>
      <c r="AX2955">
        <v>56.144248449999999</v>
      </c>
      <c r="AY2955">
        <v>10.19566129</v>
      </c>
      <c r="AZ2955" t="s">
        <v>62</v>
      </c>
      <c r="BA2955">
        <v>1082</v>
      </c>
      <c r="BB2955" t="s">
        <v>2852</v>
      </c>
    </row>
    <row r="2956" spans="1:54" x14ac:dyDescent="0.25">
      <c r="A2956" s="1">
        <v>45200</v>
      </c>
      <c r="B2956">
        <v>281080</v>
      </c>
      <c r="C2956" t="s">
        <v>15450</v>
      </c>
      <c r="D2956">
        <v>4760</v>
      </c>
      <c r="E2956" t="s">
        <v>11833</v>
      </c>
      <c r="F2956" t="s">
        <v>15451</v>
      </c>
      <c r="G2956">
        <v>28295499</v>
      </c>
      <c r="H2956">
        <v>1024147521</v>
      </c>
      <c r="I2956" t="s">
        <v>11580</v>
      </c>
      <c r="K2956" t="s">
        <v>11581</v>
      </c>
      <c r="L2956" t="s">
        <v>53277</v>
      </c>
      <c r="M2956">
        <v>1387</v>
      </c>
      <c r="N2956">
        <v>15</v>
      </c>
      <c r="R2956" s="1">
        <v>44453</v>
      </c>
      <c r="S2956" t="s">
        <v>56</v>
      </c>
      <c r="V2956" s="1">
        <v>44440</v>
      </c>
      <c r="W2956">
        <v>0</v>
      </c>
      <c r="X2956" t="s">
        <v>1252</v>
      </c>
      <c r="Y2956">
        <v>8</v>
      </c>
      <c r="Z2956" t="s">
        <v>44534</v>
      </c>
      <c r="AB2956">
        <v>201811</v>
      </c>
      <c r="AC2956">
        <v>127</v>
      </c>
      <c r="AD2956" t="s">
        <v>1237</v>
      </c>
      <c r="AE2956">
        <v>1052</v>
      </c>
      <c r="AF2956" t="s">
        <v>1237</v>
      </c>
      <c r="AG2956">
        <v>3</v>
      </c>
      <c r="AH2956" t="s">
        <v>81</v>
      </c>
      <c r="AI2956">
        <v>99</v>
      </c>
      <c r="AJ2956" t="s">
        <v>54511</v>
      </c>
      <c r="AK2956">
        <v>390</v>
      </c>
      <c r="AL2956" t="s">
        <v>11069</v>
      </c>
      <c r="AQ2956" t="s">
        <v>11583</v>
      </c>
      <c r="AR2956" t="s">
        <v>11584</v>
      </c>
      <c r="AS2956">
        <v>0</v>
      </c>
      <c r="AT2956" t="s">
        <v>61</v>
      </c>
      <c r="AU2956" t="s">
        <v>52936</v>
      </c>
      <c r="AX2956">
        <v>55.012357739999999</v>
      </c>
      <c r="AY2956">
        <v>11.908032370000001</v>
      </c>
      <c r="AZ2956" t="s">
        <v>62</v>
      </c>
      <c r="BA2956">
        <v>1085</v>
      </c>
      <c r="BB2956" t="s">
        <v>44618</v>
      </c>
    </row>
    <row r="2957" spans="1:54" x14ac:dyDescent="0.25">
      <c r="A2957" s="1">
        <v>45200</v>
      </c>
      <c r="B2957">
        <v>281081</v>
      </c>
      <c r="C2957" t="s">
        <v>15452</v>
      </c>
      <c r="D2957">
        <v>3650</v>
      </c>
      <c r="E2957" t="s">
        <v>54627</v>
      </c>
      <c r="F2957" t="s">
        <v>15453</v>
      </c>
      <c r="G2957">
        <v>29188386</v>
      </c>
      <c r="H2957">
        <v>1008819951</v>
      </c>
      <c r="I2957" t="s">
        <v>15454</v>
      </c>
      <c r="K2957" t="s">
        <v>5525</v>
      </c>
      <c r="L2957" t="s">
        <v>15455</v>
      </c>
      <c r="M2957">
        <v>727</v>
      </c>
      <c r="N2957" t="s">
        <v>4529</v>
      </c>
      <c r="R2957" s="1">
        <v>43755</v>
      </c>
      <c r="S2957" t="s">
        <v>56</v>
      </c>
      <c r="T2957">
        <v>240</v>
      </c>
      <c r="U2957" t="s">
        <v>5493</v>
      </c>
      <c r="W2957">
        <v>2</v>
      </c>
      <c r="X2957" t="s">
        <v>57</v>
      </c>
      <c r="Y2957">
        <v>1</v>
      </c>
      <c r="Z2957" t="s">
        <v>46545</v>
      </c>
      <c r="AA2957">
        <v>10</v>
      </c>
      <c r="AB2957">
        <v>201811</v>
      </c>
      <c r="AC2957">
        <v>121</v>
      </c>
      <c r="AD2957" t="s">
        <v>70</v>
      </c>
      <c r="AE2957">
        <v>1012</v>
      </c>
      <c r="AF2957" t="s">
        <v>71</v>
      </c>
      <c r="AG2957">
        <v>1</v>
      </c>
      <c r="AH2957" t="s">
        <v>44482</v>
      </c>
      <c r="AI2957">
        <v>99</v>
      </c>
      <c r="AJ2957" t="s">
        <v>54511</v>
      </c>
      <c r="AK2957">
        <v>240</v>
      </c>
      <c r="AL2957" t="s">
        <v>5493</v>
      </c>
      <c r="AP2957">
        <v>281355</v>
      </c>
      <c r="AQ2957" t="s">
        <v>15456</v>
      </c>
      <c r="AR2957" t="s">
        <v>15457</v>
      </c>
      <c r="AS2957">
        <v>2</v>
      </c>
      <c r="AT2957" t="s">
        <v>1413</v>
      </c>
      <c r="AU2957" t="s">
        <v>3316</v>
      </c>
      <c r="AX2957">
        <v>55.81482596</v>
      </c>
      <c r="AY2957">
        <v>12.16469358</v>
      </c>
      <c r="AZ2957" t="s">
        <v>62</v>
      </c>
      <c r="BA2957">
        <v>1084</v>
      </c>
      <c r="BB2957" t="s">
        <v>63</v>
      </c>
    </row>
    <row r="2958" spans="1:54" x14ac:dyDescent="0.25">
      <c r="A2958" s="1">
        <v>45200</v>
      </c>
      <c r="B2958">
        <v>281082</v>
      </c>
      <c r="C2958" t="s">
        <v>15458</v>
      </c>
      <c r="D2958">
        <v>7400</v>
      </c>
      <c r="E2958" t="s">
        <v>11101</v>
      </c>
      <c r="F2958" t="s">
        <v>15459</v>
      </c>
      <c r="G2958">
        <v>17783092</v>
      </c>
      <c r="H2958">
        <v>1003401730</v>
      </c>
      <c r="I2958" t="s">
        <v>15143</v>
      </c>
      <c r="K2958" t="s">
        <v>15144</v>
      </c>
      <c r="L2958" t="s">
        <v>15145</v>
      </c>
      <c r="M2958">
        <v>4645</v>
      </c>
      <c r="N2958">
        <v>21</v>
      </c>
      <c r="R2958" s="1">
        <v>44861</v>
      </c>
      <c r="S2958" t="s">
        <v>56</v>
      </c>
      <c r="W2958">
        <v>4</v>
      </c>
      <c r="X2958" t="s">
        <v>725</v>
      </c>
      <c r="Y2958">
        <v>1</v>
      </c>
      <c r="Z2958" t="s">
        <v>46545</v>
      </c>
      <c r="AA2958">
        <v>10</v>
      </c>
      <c r="AC2958">
        <v>121</v>
      </c>
      <c r="AD2958" t="s">
        <v>70</v>
      </c>
      <c r="AE2958">
        <v>1012</v>
      </c>
      <c r="AF2958" t="s">
        <v>71</v>
      </c>
      <c r="AG2958">
        <v>1</v>
      </c>
      <c r="AH2958" t="s">
        <v>44482</v>
      </c>
      <c r="AI2958">
        <v>99</v>
      </c>
      <c r="AJ2958" t="s">
        <v>54511</v>
      </c>
      <c r="AK2958">
        <v>657</v>
      </c>
      <c r="AL2958" t="s">
        <v>10242</v>
      </c>
      <c r="AP2958">
        <v>281009</v>
      </c>
      <c r="AQ2958" t="s">
        <v>15146</v>
      </c>
      <c r="AR2958" t="s">
        <v>15147</v>
      </c>
      <c r="AS2958">
        <v>2</v>
      </c>
      <c r="AT2958" t="s">
        <v>1413</v>
      </c>
      <c r="AU2958" t="s">
        <v>15148</v>
      </c>
      <c r="AX2958">
        <v>56.148888550000002</v>
      </c>
      <c r="AY2958">
        <v>8.9867613300000002</v>
      </c>
      <c r="AZ2958" t="s">
        <v>62</v>
      </c>
      <c r="BA2958">
        <v>1082</v>
      </c>
      <c r="BB2958" t="s">
        <v>2852</v>
      </c>
    </row>
    <row r="2959" spans="1:54" x14ac:dyDescent="0.25">
      <c r="A2959" s="1">
        <v>45200</v>
      </c>
      <c r="B2959">
        <v>281083</v>
      </c>
      <c r="C2959" t="s">
        <v>15460</v>
      </c>
      <c r="D2959">
        <v>2830</v>
      </c>
      <c r="E2959" t="s">
        <v>5544</v>
      </c>
      <c r="F2959" t="s">
        <v>15461</v>
      </c>
      <c r="G2959">
        <v>39991977</v>
      </c>
      <c r="H2959">
        <v>1024097354</v>
      </c>
      <c r="I2959" t="s">
        <v>15462</v>
      </c>
      <c r="K2959" t="s">
        <v>2507</v>
      </c>
      <c r="L2959" t="s">
        <v>53278</v>
      </c>
      <c r="M2959">
        <v>866</v>
      </c>
      <c r="N2959">
        <v>21</v>
      </c>
      <c r="R2959" s="1">
        <v>44816</v>
      </c>
      <c r="S2959" t="s">
        <v>56</v>
      </c>
      <c r="W2959">
        <v>6</v>
      </c>
      <c r="X2959" t="s">
        <v>1289</v>
      </c>
      <c r="Y2959">
        <v>1</v>
      </c>
      <c r="Z2959" t="s">
        <v>46545</v>
      </c>
      <c r="AB2959">
        <v>201811</v>
      </c>
      <c r="AC2959">
        <v>129</v>
      </c>
      <c r="AD2959" t="s">
        <v>2405</v>
      </c>
      <c r="AE2959">
        <v>1016</v>
      </c>
      <c r="AF2959" t="s">
        <v>2405</v>
      </c>
      <c r="AG2959">
        <v>1</v>
      </c>
      <c r="AH2959" t="s">
        <v>44482</v>
      </c>
      <c r="AI2959">
        <v>99</v>
      </c>
      <c r="AJ2959" t="s">
        <v>54511</v>
      </c>
      <c r="AK2959">
        <v>173</v>
      </c>
      <c r="AL2959" t="s">
        <v>44561</v>
      </c>
      <c r="AQ2959" t="s">
        <v>15463</v>
      </c>
      <c r="AR2959" t="s">
        <v>2756</v>
      </c>
      <c r="AS2959">
        <v>0</v>
      </c>
      <c r="AT2959" t="s">
        <v>61</v>
      </c>
      <c r="AU2959" t="s">
        <v>53279</v>
      </c>
      <c r="AX2959">
        <v>55.786471300000002</v>
      </c>
      <c r="AY2959">
        <v>12.479323259999999</v>
      </c>
      <c r="AZ2959" t="s">
        <v>62</v>
      </c>
      <c r="BA2959">
        <v>1084</v>
      </c>
      <c r="BB2959" t="s">
        <v>63</v>
      </c>
    </row>
    <row r="2960" spans="1:54" x14ac:dyDescent="0.25">
      <c r="A2960" s="1">
        <v>45200</v>
      </c>
      <c r="B2960">
        <v>281084</v>
      </c>
      <c r="C2960" t="s">
        <v>15464</v>
      </c>
      <c r="D2960">
        <v>4800</v>
      </c>
      <c r="E2960" t="s">
        <v>47865</v>
      </c>
      <c r="F2960" t="s">
        <v>48720</v>
      </c>
      <c r="G2960">
        <v>29541868</v>
      </c>
      <c r="H2960">
        <v>1020107304</v>
      </c>
      <c r="I2960" t="s">
        <v>45290</v>
      </c>
      <c r="K2960" t="s">
        <v>15465</v>
      </c>
      <c r="L2960" t="s">
        <v>15466</v>
      </c>
      <c r="M2960">
        <v>151</v>
      </c>
      <c r="N2960">
        <v>1</v>
      </c>
      <c r="R2960" s="1">
        <v>45162</v>
      </c>
      <c r="S2960" t="s">
        <v>171</v>
      </c>
      <c r="W2960">
        <v>4</v>
      </c>
      <c r="X2960" t="s">
        <v>725</v>
      </c>
      <c r="Y2960">
        <v>1</v>
      </c>
      <c r="Z2960" t="s">
        <v>46545</v>
      </c>
      <c r="AB2960">
        <v>201812</v>
      </c>
      <c r="AC2960">
        <v>137</v>
      </c>
      <c r="AD2960" t="s">
        <v>1410</v>
      </c>
      <c r="AE2960">
        <v>1053</v>
      </c>
      <c r="AF2960" t="s">
        <v>1410</v>
      </c>
      <c r="AG2960">
        <v>1</v>
      </c>
      <c r="AH2960" t="s">
        <v>44482</v>
      </c>
      <c r="AI2960">
        <v>99</v>
      </c>
      <c r="AJ2960" t="s">
        <v>54511</v>
      </c>
      <c r="AK2960">
        <v>376</v>
      </c>
      <c r="AL2960" t="s">
        <v>9249</v>
      </c>
      <c r="AP2960">
        <v>369248</v>
      </c>
      <c r="AQ2960" t="s">
        <v>12572</v>
      </c>
      <c r="AR2960" t="s">
        <v>12573</v>
      </c>
      <c r="AS2960">
        <v>2</v>
      </c>
      <c r="AT2960" t="s">
        <v>1413</v>
      </c>
      <c r="AU2960" t="s">
        <v>9251</v>
      </c>
      <c r="AX2960">
        <v>54.764803690000001</v>
      </c>
      <c r="AY2960">
        <v>11.877547359999999</v>
      </c>
      <c r="AZ2960" t="s">
        <v>62</v>
      </c>
      <c r="BA2960">
        <v>1085</v>
      </c>
      <c r="BB2960" t="s">
        <v>44618</v>
      </c>
    </row>
    <row r="2961" spans="1:54" x14ac:dyDescent="0.25">
      <c r="A2961" s="1">
        <v>45200</v>
      </c>
      <c r="B2961">
        <v>281085</v>
      </c>
      <c r="C2961" t="s">
        <v>15467</v>
      </c>
      <c r="D2961">
        <v>6100</v>
      </c>
      <c r="E2961" t="s">
        <v>10781</v>
      </c>
      <c r="F2961" t="s">
        <v>15468</v>
      </c>
      <c r="G2961">
        <v>29556482</v>
      </c>
      <c r="H2961">
        <v>1024124483</v>
      </c>
      <c r="I2961" t="s">
        <v>15469</v>
      </c>
      <c r="K2961" t="s">
        <v>13887</v>
      </c>
      <c r="L2961" t="s">
        <v>15470</v>
      </c>
      <c r="M2961">
        <v>181</v>
      </c>
      <c r="N2961" t="s">
        <v>15471</v>
      </c>
      <c r="R2961" s="1">
        <v>44887</v>
      </c>
      <c r="S2961" t="s">
        <v>56</v>
      </c>
      <c r="W2961">
        <v>4</v>
      </c>
      <c r="X2961" t="s">
        <v>725</v>
      </c>
      <c r="Y2961">
        <v>1</v>
      </c>
      <c r="Z2961" t="s">
        <v>46545</v>
      </c>
      <c r="AB2961">
        <v>201812</v>
      </c>
      <c r="AC2961">
        <v>281</v>
      </c>
      <c r="AD2961" t="s">
        <v>1773</v>
      </c>
      <c r="AE2961">
        <v>1071</v>
      </c>
      <c r="AF2961" t="s">
        <v>1688</v>
      </c>
      <c r="AG2961">
        <v>1</v>
      </c>
      <c r="AH2961" t="s">
        <v>44482</v>
      </c>
      <c r="AI2961">
        <v>99</v>
      </c>
      <c r="AJ2961" t="s">
        <v>54511</v>
      </c>
      <c r="AK2961">
        <v>510</v>
      </c>
      <c r="AL2961" t="s">
        <v>10784</v>
      </c>
      <c r="AP2961">
        <v>545406</v>
      </c>
      <c r="AQ2961" t="s">
        <v>13889</v>
      </c>
      <c r="AR2961" t="s">
        <v>13890</v>
      </c>
      <c r="AS2961">
        <v>2</v>
      </c>
      <c r="AT2961" t="s">
        <v>1413</v>
      </c>
      <c r="AU2961" t="s">
        <v>15472</v>
      </c>
      <c r="AX2961">
        <v>55.260129079999999</v>
      </c>
      <c r="AY2961">
        <v>9.4928258999999997</v>
      </c>
      <c r="AZ2961" t="s">
        <v>62</v>
      </c>
      <c r="BA2961">
        <v>1083</v>
      </c>
      <c r="BB2961" t="s">
        <v>2861</v>
      </c>
    </row>
    <row r="2962" spans="1:54" x14ac:dyDescent="0.25">
      <c r="A2962" s="1">
        <v>45200</v>
      </c>
      <c r="B2962">
        <v>281086</v>
      </c>
      <c r="C2962" t="s">
        <v>48721</v>
      </c>
      <c r="D2962">
        <v>4180</v>
      </c>
      <c r="E2962" t="s">
        <v>46872</v>
      </c>
      <c r="F2962" t="s">
        <v>48721</v>
      </c>
      <c r="G2962">
        <v>29189994</v>
      </c>
      <c r="I2962" t="s">
        <v>15473</v>
      </c>
      <c r="K2962" t="s">
        <v>15474</v>
      </c>
      <c r="L2962" t="s">
        <v>53280</v>
      </c>
      <c r="M2962">
        <v>656</v>
      </c>
      <c r="N2962">
        <v>8</v>
      </c>
      <c r="R2962" s="1">
        <v>43822</v>
      </c>
      <c r="S2962" t="s">
        <v>56</v>
      </c>
      <c r="T2962">
        <v>340</v>
      </c>
      <c r="U2962" t="s">
        <v>46873</v>
      </c>
      <c r="V2962" s="1">
        <v>43830</v>
      </c>
      <c r="W2962">
        <v>2</v>
      </c>
      <c r="X2962" t="s">
        <v>57</v>
      </c>
      <c r="Y2962">
        <v>1</v>
      </c>
      <c r="Z2962" t="s">
        <v>46545</v>
      </c>
      <c r="AC2962">
        <v>933</v>
      </c>
      <c r="AD2962" t="s">
        <v>1334</v>
      </c>
      <c r="AE2962">
        <v>2024</v>
      </c>
      <c r="AF2962" t="s">
        <v>1334</v>
      </c>
      <c r="AG2962">
        <v>3</v>
      </c>
      <c r="AH2962" t="s">
        <v>81</v>
      </c>
      <c r="AI2962">
        <v>99</v>
      </c>
      <c r="AJ2962" t="s">
        <v>54511</v>
      </c>
      <c r="AK2962">
        <v>340</v>
      </c>
      <c r="AL2962" t="s">
        <v>46873</v>
      </c>
      <c r="AQ2962" t="s">
        <v>15475</v>
      </c>
      <c r="AR2962" t="s">
        <v>12923</v>
      </c>
      <c r="AS2962">
        <v>0</v>
      </c>
      <c r="AT2962" t="s">
        <v>61</v>
      </c>
      <c r="AU2962" t="s">
        <v>52939</v>
      </c>
      <c r="AX2962">
        <v>55.435181970000002</v>
      </c>
      <c r="AY2962">
        <v>11.561365260000001</v>
      </c>
      <c r="AZ2962" t="s">
        <v>62</v>
      </c>
      <c r="BA2962">
        <v>1085</v>
      </c>
      <c r="BB2962" t="s">
        <v>44618</v>
      </c>
    </row>
    <row r="2963" spans="1:54" x14ac:dyDescent="0.25">
      <c r="A2963" s="1">
        <v>45200</v>
      </c>
      <c r="B2963">
        <v>281087</v>
      </c>
      <c r="C2963" t="s">
        <v>15476</v>
      </c>
      <c r="D2963">
        <v>4100</v>
      </c>
      <c r="E2963" t="s">
        <v>9143</v>
      </c>
      <c r="F2963" t="s">
        <v>15476</v>
      </c>
      <c r="G2963">
        <v>18957981</v>
      </c>
      <c r="H2963">
        <v>1003295033</v>
      </c>
      <c r="I2963" t="s">
        <v>45291</v>
      </c>
      <c r="K2963" t="s">
        <v>15477</v>
      </c>
      <c r="L2963" t="s">
        <v>11986</v>
      </c>
      <c r="M2963">
        <v>230</v>
      </c>
      <c r="N2963">
        <v>48</v>
      </c>
      <c r="R2963" s="1">
        <v>43851</v>
      </c>
      <c r="S2963" t="s">
        <v>56</v>
      </c>
      <c r="T2963">
        <v>329</v>
      </c>
      <c r="U2963" t="s">
        <v>10766</v>
      </c>
      <c r="V2963" s="1">
        <v>43831</v>
      </c>
      <c r="W2963">
        <v>2</v>
      </c>
      <c r="X2963" t="s">
        <v>57</v>
      </c>
      <c r="Y2963">
        <v>1</v>
      </c>
      <c r="Z2963" t="s">
        <v>46545</v>
      </c>
      <c r="AB2963">
        <v>201812</v>
      </c>
      <c r="AC2963">
        <v>933</v>
      </c>
      <c r="AD2963" t="s">
        <v>1334</v>
      </c>
      <c r="AE2963">
        <v>2024</v>
      </c>
      <c r="AF2963" t="s">
        <v>1334</v>
      </c>
      <c r="AG2963">
        <v>3</v>
      </c>
      <c r="AH2963" t="s">
        <v>81</v>
      </c>
      <c r="AI2963">
        <v>99</v>
      </c>
      <c r="AJ2963" t="s">
        <v>54511</v>
      </c>
      <c r="AK2963">
        <v>329</v>
      </c>
      <c r="AL2963" t="s">
        <v>10766</v>
      </c>
      <c r="AM2963">
        <v>2</v>
      </c>
      <c r="AN2963" t="s">
        <v>119</v>
      </c>
      <c r="AO2963">
        <v>281146</v>
      </c>
      <c r="AQ2963" t="s">
        <v>15478</v>
      </c>
      <c r="AR2963" t="s">
        <v>11988</v>
      </c>
      <c r="AS2963">
        <v>0</v>
      </c>
      <c r="AT2963" t="s">
        <v>61</v>
      </c>
      <c r="AU2963" t="s">
        <v>11989</v>
      </c>
      <c r="AX2963">
        <v>55.429105319999998</v>
      </c>
      <c r="AY2963">
        <v>11.78224417</v>
      </c>
      <c r="AZ2963" t="s">
        <v>62</v>
      </c>
      <c r="BA2963">
        <v>1085</v>
      </c>
      <c r="BB2963" t="s">
        <v>44618</v>
      </c>
    </row>
    <row r="2964" spans="1:54" x14ac:dyDescent="0.25">
      <c r="A2964" s="1">
        <v>45200</v>
      </c>
      <c r="B2964">
        <v>281088</v>
      </c>
      <c r="C2964" t="s">
        <v>48722</v>
      </c>
      <c r="D2964">
        <v>3000</v>
      </c>
      <c r="E2964" t="s">
        <v>47511</v>
      </c>
      <c r="F2964" t="s">
        <v>48722</v>
      </c>
      <c r="G2964">
        <v>26017297</v>
      </c>
      <c r="H2964">
        <v>1025796868</v>
      </c>
      <c r="I2964" t="s">
        <v>14278</v>
      </c>
      <c r="K2964" t="s">
        <v>14857</v>
      </c>
      <c r="L2964" t="s">
        <v>15479</v>
      </c>
      <c r="M2964">
        <v>3899</v>
      </c>
      <c r="N2964">
        <v>7</v>
      </c>
      <c r="R2964" s="1">
        <v>44453</v>
      </c>
      <c r="S2964" t="s">
        <v>56</v>
      </c>
      <c r="V2964" s="1">
        <v>44440</v>
      </c>
      <c r="W2964">
        <v>0</v>
      </c>
      <c r="X2964" t="s">
        <v>1252</v>
      </c>
      <c r="Y2964">
        <v>8</v>
      </c>
      <c r="Z2964" t="s">
        <v>44534</v>
      </c>
      <c r="AB2964">
        <v>201812</v>
      </c>
      <c r="AC2964">
        <v>127</v>
      </c>
      <c r="AD2964" t="s">
        <v>1237</v>
      </c>
      <c r="AE2964">
        <v>1052</v>
      </c>
      <c r="AF2964" t="s">
        <v>1237</v>
      </c>
      <c r="AG2964">
        <v>3</v>
      </c>
      <c r="AH2964" t="s">
        <v>81</v>
      </c>
      <c r="AI2964">
        <v>99</v>
      </c>
      <c r="AJ2964" t="s">
        <v>54511</v>
      </c>
      <c r="AK2964">
        <v>217</v>
      </c>
      <c r="AL2964" t="s">
        <v>47512</v>
      </c>
      <c r="AQ2964" t="s">
        <v>15480</v>
      </c>
      <c r="AR2964" t="s">
        <v>11584</v>
      </c>
      <c r="AS2964">
        <v>0</v>
      </c>
      <c r="AT2964" t="s">
        <v>61</v>
      </c>
      <c r="AU2964" t="s">
        <v>12630</v>
      </c>
      <c r="AX2964">
        <v>56.03314142</v>
      </c>
      <c r="AY2964">
        <v>12.613196070000001</v>
      </c>
      <c r="AZ2964" t="s">
        <v>62</v>
      </c>
      <c r="BA2964">
        <v>1084</v>
      </c>
      <c r="BB2964" t="s">
        <v>63</v>
      </c>
    </row>
    <row r="2965" spans="1:54" x14ac:dyDescent="0.25">
      <c r="A2965" s="1">
        <v>45200</v>
      </c>
      <c r="B2965">
        <v>281089</v>
      </c>
      <c r="C2965" t="s">
        <v>15481</v>
      </c>
      <c r="D2965">
        <v>5550</v>
      </c>
      <c r="E2965" t="s">
        <v>15482</v>
      </c>
      <c r="F2965" t="s">
        <v>15481</v>
      </c>
      <c r="G2965">
        <v>29189706</v>
      </c>
      <c r="H2965">
        <v>1022548790</v>
      </c>
      <c r="I2965" t="s">
        <v>15483</v>
      </c>
      <c r="K2965" t="s">
        <v>15484</v>
      </c>
      <c r="L2965" t="s">
        <v>48723</v>
      </c>
      <c r="M2965">
        <v>236</v>
      </c>
      <c r="N2965">
        <v>11</v>
      </c>
      <c r="R2965" s="1">
        <v>43822</v>
      </c>
      <c r="S2965" t="s">
        <v>56</v>
      </c>
      <c r="T2965">
        <v>440</v>
      </c>
      <c r="U2965" t="s">
        <v>11855</v>
      </c>
      <c r="V2965" s="1">
        <v>43830</v>
      </c>
      <c r="W2965">
        <v>2</v>
      </c>
      <c r="X2965" t="s">
        <v>57</v>
      </c>
      <c r="Y2965">
        <v>1</v>
      </c>
      <c r="Z2965" t="s">
        <v>46545</v>
      </c>
      <c r="AB2965">
        <v>201812</v>
      </c>
      <c r="AC2965">
        <v>933</v>
      </c>
      <c r="AD2965" t="s">
        <v>1334</v>
      </c>
      <c r="AE2965">
        <v>2024</v>
      </c>
      <c r="AF2965" t="s">
        <v>1334</v>
      </c>
      <c r="AG2965">
        <v>3</v>
      </c>
      <c r="AH2965" t="s">
        <v>81</v>
      </c>
      <c r="AI2965">
        <v>99</v>
      </c>
      <c r="AJ2965" t="s">
        <v>54511</v>
      </c>
      <c r="AK2965">
        <v>440</v>
      </c>
      <c r="AL2965" t="s">
        <v>11855</v>
      </c>
      <c r="AQ2965" t="s">
        <v>15485</v>
      </c>
      <c r="AR2965" t="s">
        <v>11857</v>
      </c>
      <c r="AS2965">
        <v>0</v>
      </c>
      <c r="AT2965" t="s">
        <v>61</v>
      </c>
      <c r="AU2965" t="s">
        <v>48724</v>
      </c>
      <c r="AX2965">
        <v>55.360271640000001</v>
      </c>
      <c r="AY2965">
        <v>10.587157960000001</v>
      </c>
      <c r="AZ2965" t="s">
        <v>62</v>
      </c>
      <c r="BA2965">
        <v>1083</v>
      </c>
      <c r="BB2965" t="s">
        <v>2861</v>
      </c>
    </row>
    <row r="2966" spans="1:54" x14ac:dyDescent="0.25">
      <c r="A2966" s="1">
        <v>45200</v>
      </c>
      <c r="B2966">
        <v>281090</v>
      </c>
      <c r="C2966" t="s">
        <v>15486</v>
      </c>
      <c r="D2966">
        <v>2300</v>
      </c>
      <c r="E2966" t="s">
        <v>46589</v>
      </c>
      <c r="F2966" t="s">
        <v>15487</v>
      </c>
      <c r="G2966">
        <v>64942212</v>
      </c>
      <c r="H2966">
        <v>1016424818</v>
      </c>
      <c r="I2966" t="s">
        <v>15488</v>
      </c>
      <c r="K2966" t="s">
        <v>15489</v>
      </c>
      <c r="L2966" t="s">
        <v>10543</v>
      </c>
      <c r="M2966">
        <v>7120</v>
      </c>
      <c r="N2966">
        <v>42</v>
      </c>
      <c r="R2966" s="1">
        <v>43462</v>
      </c>
      <c r="S2966" t="s">
        <v>56</v>
      </c>
      <c r="T2966">
        <v>101</v>
      </c>
      <c r="U2966" t="s">
        <v>46544</v>
      </c>
      <c r="W2966">
        <v>2</v>
      </c>
      <c r="X2966" t="s">
        <v>57</v>
      </c>
      <c r="Y2966">
        <v>1</v>
      </c>
      <c r="Z2966" t="s">
        <v>46545</v>
      </c>
      <c r="AA2966">
        <v>9</v>
      </c>
      <c r="AB2966">
        <v>200701</v>
      </c>
      <c r="AC2966">
        <v>129</v>
      </c>
      <c r="AD2966" t="s">
        <v>2405</v>
      </c>
      <c r="AE2966">
        <v>1016</v>
      </c>
      <c r="AF2966" t="s">
        <v>2405</v>
      </c>
      <c r="AG2966">
        <v>1</v>
      </c>
      <c r="AH2966" t="s">
        <v>44482</v>
      </c>
      <c r="AI2966">
        <v>99</v>
      </c>
      <c r="AJ2966" t="s">
        <v>54511</v>
      </c>
      <c r="AK2966">
        <v>101</v>
      </c>
      <c r="AL2966" t="s">
        <v>46544</v>
      </c>
      <c r="AQ2966" t="s">
        <v>15490</v>
      </c>
      <c r="AR2966" t="s">
        <v>15491</v>
      </c>
      <c r="AS2966">
        <v>0</v>
      </c>
      <c r="AT2966" t="s">
        <v>61</v>
      </c>
      <c r="AU2966" t="s">
        <v>411</v>
      </c>
      <c r="AX2966">
        <v>55.66024367</v>
      </c>
      <c r="AY2966">
        <v>12.594422249999999</v>
      </c>
      <c r="AZ2966" t="s">
        <v>62</v>
      </c>
      <c r="BA2966">
        <v>1084</v>
      </c>
      <c r="BB2966" t="s">
        <v>63</v>
      </c>
    </row>
    <row r="2967" spans="1:54" x14ac:dyDescent="0.25">
      <c r="A2967" s="1">
        <v>45200</v>
      </c>
      <c r="B2967">
        <v>281091</v>
      </c>
      <c r="C2967" t="s">
        <v>54468</v>
      </c>
      <c r="D2967">
        <v>5960</v>
      </c>
      <c r="E2967" t="s">
        <v>15492</v>
      </c>
      <c r="F2967" t="s">
        <v>54469</v>
      </c>
      <c r="G2967">
        <v>31590159</v>
      </c>
      <c r="H2967">
        <v>1014554641</v>
      </c>
      <c r="I2967" t="s">
        <v>15493</v>
      </c>
      <c r="K2967" t="s">
        <v>15494</v>
      </c>
      <c r="L2967" t="s">
        <v>53281</v>
      </c>
      <c r="M2967">
        <v>386</v>
      </c>
      <c r="N2967">
        <v>1</v>
      </c>
      <c r="R2967" s="1">
        <v>43469</v>
      </c>
      <c r="S2967" t="s">
        <v>56</v>
      </c>
      <c r="W2967">
        <v>0</v>
      </c>
      <c r="X2967" t="s">
        <v>1252</v>
      </c>
      <c r="Y2967">
        <v>8</v>
      </c>
      <c r="Z2967" t="s">
        <v>44534</v>
      </c>
      <c r="AB2967">
        <v>201901</v>
      </c>
      <c r="AC2967">
        <v>127</v>
      </c>
      <c r="AD2967" t="s">
        <v>1237</v>
      </c>
      <c r="AE2967">
        <v>1052</v>
      </c>
      <c r="AF2967" t="s">
        <v>1237</v>
      </c>
      <c r="AG2967">
        <v>1</v>
      </c>
      <c r="AH2967" t="s">
        <v>44482</v>
      </c>
      <c r="AI2967">
        <v>99</v>
      </c>
      <c r="AJ2967" t="s">
        <v>54511</v>
      </c>
      <c r="AK2967">
        <v>492</v>
      </c>
      <c r="AL2967" t="s">
        <v>54464</v>
      </c>
      <c r="AQ2967" t="s">
        <v>15495</v>
      </c>
      <c r="AR2967" t="s">
        <v>15496</v>
      </c>
      <c r="AS2967">
        <v>0</v>
      </c>
      <c r="AT2967" t="s">
        <v>61</v>
      </c>
      <c r="AU2967" t="s">
        <v>53282</v>
      </c>
      <c r="AX2967">
        <v>54.851621340000001</v>
      </c>
      <c r="AY2967">
        <v>10.510106820000001</v>
      </c>
      <c r="AZ2967" t="s">
        <v>62</v>
      </c>
      <c r="BA2967">
        <v>1083</v>
      </c>
      <c r="BB2967" t="s">
        <v>2861</v>
      </c>
    </row>
    <row r="2968" spans="1:54" x14ac:dyDescent="0.25">
      <c r="A2968" s="1">
        <v>45200</v>
      </c>
      <c r="B2968">
        <v>281092</v>
      </c>
      <c r="C2968" t="s">
        <v>15497</v>
      </c>
      <c r="D2968">
        <v>5600</v>
      </c>
      <c r="E2968" t="s">
        <v>13971</v>
      </c>
      <c r="F2968" t="s">
        <v>15498</v>
      </c>
      <c r="G2968">
        <v>53578217</v>
      </c>
      <c r="H2968">
        <v>1002187728</v>
      </c>
      <c r="I2968" t="s">
        <v>15499</v>
      </c>
      <c r="K2968" t="s">
        <v>15500</v>
      </c>
      <c r="L2968" t="s">
        <v>15501</v>
      </c>
      <c r="M2968">
        <v>1365</v>
      </c>
      <c r="N2968">
        <v>7</v>
      </c>
      <c r="R2968" s="1">
        <v>43488</v>
      </c>
      <c r="S2968" t="s">
        <v>56</v>
      </c>
      <c r="W2968">
        <v>4</v>
      </c>
      <c r="X2968" t="s">
        <v>725</v>
      </c>
      <c r="Y2968">
        <v>1</v>
      </c>
      <c r="Z2968" t="s">
        <v>46545</v>
      </c>
      <c r="AA2968">
        <v>10</v>
      </c>
      <c r="AB2968">
        <v>201901</v>
      </c>
      <c r="AC2968">
        <v>121</v>
      </c>
      <c r="AD2968" t="s">
        <v>70</v>
      </c>
      <c r="AE2968">
        <v>1012</v>
      </c>
      <c r="AF2968" t="s">
        <v>71</v>
      </c>
      <c r="AG2968">
        <v>1</v>
      </c>
      <c r="AH2968" t="s">
        <v>44482</v>
      </c>
      <c r="AI2968">
        <v>99</v>
      </c>
      <c r="AJ2968" t="s">
        <v>54511</v>
      </c>
      <c r="AK2968">
        <v>430</v>
      </c>
      <c r="AL2968" t="s">
        <v>10190</v>
      </c>
      <c r="AP2968">
        <v>461301</v>
      </c>
      <c r="AQ2968" t="s">
        <v>15502</v>
      </c>
      <c r="AR2968" t="s">
        <v>15503</v>
      </c>
      <c r="AS2968">
        <v>2</v>
      </c>
      <c r="AT2968" t="s">
        <v>1413</v>
      </c>
      <c r="AU2968" t="s">
        <v>15504</v>
      </c>
      <c r="AX2968">
        <v>55.144759039999997</v>
      </c>
      <c r="AY2968">
        <v>10.344584449999999</v>
      </c>
      <c r="AZ2968" t="s">
        <v>62</v>
      </c>
      <c r="BA2968">
        <v>1083</v>
      </c>
      <c r="BB2968" t="s">
        <v>2861</v>
      </c>
    </row>
    <row r="2969" spans="1:54" x14ac:dyDescent="0.25">
      <c r="A2969" s="1">
        <v>45200</v>
      </c>
      <c r="B2969">
        <v>281093</v>
      </c>
      <c r="C2969" t="s">
        <v>15505</v>
      </c>
      <c r="D2969">
        <v>7500</v>
      </c>
      <c r="E2969" t="s">
        <v>10449</v>
      </c>
      <c r="F2969" t="s">
        <v>15506</v>
      </c>
      <c r="G2969">
        <v>19752615</v>
      </c>
      <c r="H2969">
        <v>1001516117</v>
      </c>
      <c r="K2969" t="s">
        <v>15507</v>
      </c>
      <c r="L2969" t="s">
        <v>53283</v>
      </c>
      <c r="M2969">
        <v>646</v>
      </c>
      <c r="N2969">
        <v>2</v>
      </c>
      <c r="R2969" s="1">
        <v>43501</v>
      </c>
      <c r="S2969" t="s">
        <v>56</v>
      </c>
      <c r="W2969">
        <v>0</v>
      </c>
      <c r="X2969" t="s">
        <v>1252</v>
      </c>
      <c r="Y2969">
        <v>8</v>
      </c>
      <c r="Z2969" t="s">
        <v>44534</v>
      </c>
      <c r="AB2969">
        <v>201902</v>
      </c>
      <c r="AC2969">
        <v>127</v>
      </c>
      <c r="AD2969" t="s">
        <v>1237</v>
      </c>
      <c r="AE2969">
        <v>1052</v>
      </c>
      <c r="AF2969" t="s">
        <v>1237</v>
      </c>
      <c r="AG2969">
        <v>1</v>
      </c>
      <c r="AH2969" t="s">
        <v>44482</v>
      </c>
      <c r="AI2969">
        <v>99</v>
      </c>
      <c r="AJ2969" t="s">
        <v>54511</v>
      </c>
      <c r="AK2969">
        <v>661</v>
      </c>
      <c r="AL2969" t="s">
        <v>10453</v>
      </c>
      <c r="AQ2969" t="s">
        <v>15508</v>
      </c>
      <c r="AR2969" t="s">
        <v>15509</v>
      </c>
      <c r="AS2969">
        <v>0</v>
      </c>
      <c r="AT2969" t="s">
        <v>61</v>
      </c>
      <c r="AU2969" t="s">
        <v>52773</v>
      </c>
      <c r="AX2969">
        <v>56.354996499999999</v>
      </c>
      <c r="AY2969">
        <v>8.6200126600000004</v>
      </c>
      <c r="AZ2969" t="s">
        <v>62</v>
      </c>
      <c r="BA2969">
        <v>1082</v>
      </c>
      <c r="BB2969" t="s">
        <v>2852</v>
      </c>
    </row>
    <row r="2970" spans="1:54" x14ac:dyDescent="0.25">
      <c r="A2970" s="1">
        <v>45200</v>
      </c>
      <c r="B2970">
        <v>281094</v>
      </c>
      <c r="C2970" t="s">
        <v>15510</v>
      </c>
      <c r="D2970">
        <v>1439</v>
      </c>
      <c r="E2970" t="s">
        <v>46546</v>
      </c>
      <c r="F2970" t="s">
        <v>15510</v>
      </c>
      <c r="G2970">
        <v>28485719</v>
      </c>
      <c r="H2970">
        <v>1011130417</v>
      </c>
      <c r="I2970" t="s">
        <v>15511</v>
      </c>
      <c r="K2970" t="s">
        <v>15512</v>
      </c>
      <c r="L2970" t="s">
        <v>15513</v>
      </c>
      <c r="M2970">
        <v>8089</v>
      </c>
      <c r="N2970">
        <v>2</v>
      </c>
      <c r="R2970" s="1">
        <v>43501</v>
      </c>
      <c r="S2970" t="s">
        <v>56</v>
      </c>
      <c r="W2970">
        <v>6</v>
      </c>
      <c r="X2970" t="s">
        <v>1289</v>
      </c>
      <c r="Y2970">
        <v>1</v>
      </c>
      <c r="Z2970" t="s">
        <v>46545</v>
      </c>
      <c r="AB2970">
        <v>201902</v>
      </c>
      <c r="AC2970">
        <v>129</v>
      </c>
      <c r="AD2970" t="s">
        <v>2405</v>
      </c>
      <c r="AE2970">
        <v>1026</v>
      </c>
      <c r="AF2970" t="s">
        <v>44530</v>
      </c>
      <c r="AG2970">
        <v>1</v>
      </c>
      <c r="AH2970" t="s">
        <v>44482</v>
      </c>
      <c r="AI2970">
        <v>99</v>
      </c>
      <c r="AJ2970" t="s">
        <v>54511</v>
      </c>
      <c r="AK2970">
        <v>101</v>
      </c>
      <c r="AL2970" t="s">
        <v>46544</v>
      </c>
      <c r="AQ2970" t="s">
        <v>15514</v>
      </c>
      <c r="AR2970" t="s">
        <v>15515</v>
      </c>
      <c r="AS2970">
        <v>0</v>
      </c>
      <c r="AT2970" t="s">
        <v>61</v>
      </c>
      <c r="AU2970" t="s">
        <v>15516</v>
      </c>
      <c r="AV2970" t="s">
        <v>15517</v>
      </c>
      <c r="AX2970">
        <v>55.688247179999998</v>
      </c>
      <c r="AY2970">
        <v>12.60727365</v>
      </c>
      <c r="AZ2970" t="s">
        <v>62</v>
      </c>
      <c r="BA2970">
        <v>1084</v>
      </c>
      <c r="BB2970" t="s">
        <v>63</v>
      </c>
    </row>
    <row r="2971" spans="1:54" x14ac:dyDescent="0.25">
      <c r="A2971" s="1">
        <v>45200</v>
      </c>
      <c r="B2971">
        <v>281095</v>
      </c>
      <c r="C2971" t="s">
        <v>15518</v>
      </c>
      <c r="D2971">
        <v>2800</v>
      </c>
      <c r="E2971" t="s">
        <v>1730</v>
      </c>
      <c r="F2971" t="s">
        <v>15519</v>
      </c>
      <c r="G2971">
        <v>30060946</v>
      </c>
      <c r="H2971">
        <v>1003403265</v>
      </c>
      <c r="I2971" t="s">
        <v>48725</v>
      </c>
      <c r="K2971" t="s">
        <v>15520</v>
      </c>
      <c r="L2971" t="s">
        <v>15521</v>
      </c>
      <c r="M2971">
        <v>24</v>
      </c>
      <c r="N2971" t="s">
        <v>5794</v>
      </c>
      <c r="R2971" s="1">
        <v>43502</v>
      </c>
      <c r="S2971" t="s">
        <v>56</v>
      </c>
      <c r="W2971">
        <v>1</v>
      </c>
      <c r="X2971" t="s">
        <v>760</v>
      </c>
      <c r="Y2971">
        <v>4</v>
      </c>
      <c r="Z2971" t="s">
        <v>1324</v>
      </c>
      <c r="AB2971">
        <v>201902</v>
      </c>
      <c r="AC2971">
        <v>301</v>
      </c>
      <c r="AD2971" t="s">
        <v>1853</v>
      </c>
      <c r="AE2971">
        <v>1133</v>
      </c>
      <c r="AF2971" t="s">
        <v>14016</v>
      </c>
      <c r="AG2971">
        <v>1</v>
      </c>
      <c r="AH2971" t="s">
        <v>44482</v>
      </c>
      <c r="AI2971">
        <v>99</v>
      </c>
      <c r="AJ2971" t="s">
        <v>54511</v>
      </c>
      <c r="AK2971">
        <v>173</v>
      </c>
      <c r="AL2971" t="s">
        <v>44561</v>
      </c>
      <c r="AP2971">
        <v>173405</v>
      </c>
      <c r="AQ2971" t="s">
        <v>15522</v>
      </c>
      <c r="AR2971" t="s">
        <v>15523</v>
      </c>
      <c r="AS2971">
        <v>2</v>
      </c>
      <c r="AT2971" t="s">
        <v>1413</v>
      </c>
      <c r="AU2971" t="s">
        <v>5795</v>
      </c>
      <c r="AV2971" t="s">
        <v>15524</v>
      </c>
      <c r="AX2971">
        <v>55.786053099999997</v>
      </c>
      <c r="AY2971">
        <v>12.523377399999999</v>
      </c>
      <c r="AZ2971" t="s">
        <v>62</v>
      </c>
      <c r="BA2971">
        <v>1084</v>
      </c>
      <c r="BB2971" t="s">
        <v>63</v>
      </c>
    </row>
    <row r="2972" spans="1:54" x14ac:dyDescent="0.25">
      <c r="A2972" s="1">
        <v>45200</v>
      </c>
      <c r="B2972">
        <v>281096</v>
      </c>
      <c r="C2972" t="s">
        <v>15525</v>
      </c>
      <c r="D2972">
        <v>4900</v>
      </c>
      <c r="E2972" t="s">
        <v>9241</v>
      </c>
      <c r="F2972" t="s">
        <v>15526</v>
      </c>
      <c r="G2972">
        <v>29188572</v>
      </c>
      <c r="H2972">
        <v>1024359618</v>
      </c>
      <c r="I2972" t="s">
        <v>15527</v>
      </c>
      <c r="K2972" t="s">
        <v>15528</v>
      </c>
      <c r="L2972" t="s">
        <v>48726</v>
      </c>
      <c r="M2972">
        <v>1690</v>
      </c>
      <c r="N2972">
        <v>6</v>
      </c>
      <c r="R2972" s="1">
        <v>44539</v>
      </c>
      <c r="S2972" t="s">
        <v>56</v>
      </c>
      <c r="T2972">
        <v>360</v>
      </c>
      <c r="U2972" t="s">
        <v>9243</v>
      </c>
      <c r="W2972">
        <v>2</v>
      </c>
      <c r="X2972" t="s">
        <v>57</v>
      </c>
      <c r="Y2972">
        <v>8</v>
      </c>
      <c r="Z2972" t="s">
        <v>44534</v>
      </c>
      <c r="AB2972">
        <v>201902</v>
      </c>
      <c r="AC2972">
        <v>127</v>
      </c>
      <c r="AD2972" t="s">
        <v>1237</v>
      </c>
      <c r="AE2972">
        <v>1052</v>
      </c>
      <c r="AF2972" t="s">
        <v>1237</v>
      </c>
      <c r="AG2972">
        <v>1</v>
      </c>
      <c r="AH2972" t="s">
        <v>44482</v>
      </c>
      <c r="AI2972">
        <v>99</v>
      </c>
      <c r="AJ2972" t="s">
        <v>54511</v>
      </c>
      <c r="AK2972">
        <v>360</v>
      </c>
      <c r="AL2972" t="s">
        <v>9243</v>
      </c>
      <c r="AQ2972" t="s">
        <v>15529</v>
      </c>
      <c r="AR2972" t="s">
        <v>12333</v>
      </c>
      <c r="AS2972">
        <v>0</v>
      </c>
      <c r="AT2972" t="s">
        <v>61</v>
      </c>
      <c r="AU2972" t="s">
        <v>47864</v>
      </c>
      <c r="AX2972">
        <v>54.835051739999997</v>
      </c>
      <c r="AY2972">
        <v>11.13940249</v>
      </c>
      <c r="AZ2972" t="s">
        <v>62</v>
      </c>
      <c r="BA2972">
        <v>1085</v>
      </c>
      <c r="BB2972" t="s">
        <v>44618</v>
      </c>
    </row>
    <row r="2973" spans="1:54" x14ac:dyDescent="0.25">
      <c r="A2973" s="1">
        <v>45200</v>
      </c>
      <c r="B2973">
        <v>281097</v>
      </c>
      <c r="C2973" t="s">
        <v>15530</v>
      </c>
      <c r="D2973">
        <v>4930</v>
      </c>
      <c r="E2973" t="s">
        <v>10425</v>
      </c>
      <c r="F2973" t="s">
        <v>15531</v>
      </c>
      <c r="G2973">
        <v>29188572</v>
      </c>
      <c r="H2973">
        <v>1024359561</v>
      </c>
      <c r="I2973" t="s">
        <v>48727</v>
      </c>
      <c r="K2973" t="s">
        <v>15532</v>
      </c>
      <c r="L2973" t="s">
        <v>15533</v>
      </c>
      <c r="M2973">
        <v>236</v>
      </c>
      <c r="N2973">
        <v>12</v>
      </c>
      <c r="R2973" s="1">
        <v>43503</v>
      </c>
      <c r="S2973" t="s">
        <v>56</v>
      </c>
      <c r="T2973">
        <v>360</v>
      </c>
      <c r="U2973" t="s">
        <v>9243</v>
      </c>
      <c r="V2973" s="1">
        <v>43497</v>
      </c>
      <c r="W2973">
        <v>2</v>
      </c>
      <c r="X2973" t="s">
        <v>57</v>
      </c>
      <c r="Y2973">
        <v>1</v>
      </c>
      <c r="Z2973" t="s">
        <v>46545</v>
      </c>
      <c r="AB2973">
        <v>201902</v>
      </c>
      <c r="AC2973">
        <v>127</v>
      </c>
      <c r="AD2973" t="s">
        <v>1237</v>
      </c>
      <c r="AE2973">
        <v>1052</v>
      </c>
      <c r="AF2973" t="s">
        <v>1237</v>
      </c>
      <c r="AG2973">
        <v>3</v>
      </c>
      <c r="AH2973" t="s">
        <v>81</v>
      </c>
      <c r="AI2973">
        <v>99</v>
      </c>
      <c r="AJ2973" t="s">
        <v>54511</v>
      </c>
      <c r="AK2973">
        <v>360</v>
      </c>
      <c r="AL2973" t="s">
        <v>9243</v>
      </c>
      <c r="AQ2973" t="s">
        <v>15534</v>
      </c>
      <c r="AR2973" t="s">
        <v>12333</v>
      </c>
      <c r="AS2973">
        <v>0</v>
      </c>
      <c r="AT2973" t="s">
        <v>61</v>
      </c>
      <c r="AU2973" t="s">
        <v>15535</v>
      </c>
      <c r="AX2973">
        <v>54.779063569999998</v>
      </c>
      <c r="AY2973">
        <v>11.504518709999999</v>
      </c>
      <c r="AZ2973" t="s">
        <v>62</v>
      </c>
      <c r="BA2973">
        <v>1085</v>
      </c>
      <c r="BB2973" t="s">
        <v>44618</v>
      </c>
    </row>
    <row r="2974" spans="1:54" x14ac:dyDescent="0.25">
      <c r="A2974" s="1">
        <v>45200</v>
      </c>
      <c r="B2974">
        <v>281098</v>
      </c>
      <c r="C2974" t="s">
        <v>15536</v>
      </c>
      <c r="D2974">
        <v>2970</v>
      </c>
      <c r="E2974" t="s">
        <v>47404</v>
      </c>
      <c r="F2974" t="s">
        <v>15536</v>
      </c>
      <c r="G2974">
        <v>70960516</v>
      </c>
      <c r="K2974" t="s">
        <v>15537</v>
      </c>
      <c r="L2974" t="s">
        <v>15538</v>
      </c>
      <c r="M2974">
        <v>2877</v>
      </c>
      <c r="N2974">
        <v>10</v>
      </c>
      <c r="R2974" s="1">
        <v>43704</v>
      </c>
      <c r="S2974" t="s">
        <v>56</v>
      </c>
      <c r="T2974">
        <v>223</v>
      </c>
      <c r="U2974" t="s">
        <v>47640</v>
      </c>
      <c r="W2974">
        <v>2</v>
      </c>
      <c r="X2974" t="s">
        <v>57</v>
      </c>
      <c r="Y2974">
        <v>1</v>
      </c>
      <c r="Z2974" t="s">
        <v>46545</v>
      </c>
      <c r="AA2974">
        <v>9</v>
      </c>
      <c r="AB2974">
        <v>201902</v>
      </c>
      <c r="AC2974">
        <v>126</v>
      </c>
      <c r="AD2974" t="s">
        <v>46616</v>
      </c>
      <c r="AE2974">
        <v>1015</v>
      </c>
      <c r="AF2974" t="s">
        <v>46616</v>
      </c>
      <c r="AG2974">
        <v>1</v>
      </c>
      <c r="AH2974" t="s">
        <v>44482</v>
      </c>
      <c r="AI2974">
        <v>99</v>
      </c>
      <c r="AJ2974" t="s">
        <v>54511</v>
      </c>
      <c r="AK2974">
        <v>223</v>
      </c>
      <c r="AL2974" t="s">
        <v>47640</v>
      </c>
      <c r="AQ2974" t="s">
        <v>15539</v>
      </c>
      <c r="AR2974" t="s">
        <v>15540</v>
      </c>
      <c r="AS2974">
        <v>0</v>
      </c>
      <c r="AT2974" t="s">
        <v>61</v>
      </c>
      <c r="AU2974" t="s">
        <v>8088</v>
      </c>
      <c r="AX2974">
        <v>55.891293330000003</v>
      </c>
      <c r="AY2974">
        <v>12.493159520000001</v>
      </c>
      <c r="AZ2974" t="s">
        <v>62</v>
      </c>
      <c r="BA2974">
        <v>1084</v>
      </c>
      <c r="BB2974" t="s">
        <v>63</v>
      </c>
    </row>
    <row r="2975" spans="1:54" x14ac:dyDescent="0.25">
      <c r="A2975" s="1">
        <v>45200</v>
      </c>
      <c r="B2975">
        <v>281099</v>
      </c>
      <c r="C2975" t="s">
        <v>15541</v>
      </c>
      <c r="D2975">
        <v>5000</v>
      </c>
      <c r="E2975" t="s">
        <v>10607</v>
      </c>
      <c r="F2975" t="s">
        <v>15541</v>
      </c>
      <c r="G2975">
        <v>39969815</v>
      </c>
      <c r="I2975" t="s">
        <v>15542</v>
      </c>
      <c r="K2975" t="s">
        <v>15543</v>
      </c>
      <c r="L2975" t="s">
        <v>15544</v>
      </c>
      <c r="M2975">
        <v>2028</v>
      </c>
      <c r="N2975">
        <v>15</v>
      </c>
      <c r="R2975" s="1">
        <v>44110</v>
      </c>
      <c r="S2975" t="s">
        <v>56</v>
      </c>
      <c r="V2975" s="1">
        <v>44033</v>
      </c>
      <c r="W2975">
        <v>5</v>
      </c>
      <c r="X2975" t="s">
        <v>557</v>
      </c>
      <c r="Y2975">
        <v>1</v>
      </c>
      <c r="Z2975" t="s">
        <v>46545</v>
      </c>
      <c r="AA2975">
        <v>7</v>
      </c>
      <c r="AB2975">
        <v>201908</v>
      </c>
      <c r="AC2975">
        <v>121</v>
      </c>
      <c r="AD2975" t="s">
        <v>70</v>
      </c>
      <c r="AE2975">
        <v>1013</v>
      </c>
      <c r="AF2975" t="s">
        <v>558</v>
      </c>
      <c r="AG2975">
        <v>3</v>
      </c>
      <c r="AH2975" t="s">
        <v>81</v>
      </c>
      <c r="AI2975">
        <v>99</v>
      </c>
      <c r="AJ2975" t="s">
        <v>54511</v>
      </c>
      <c r="AK2975">
        <v>461</v>
      </c>
      <c r="AL2975" t="s">
        <v>10612</v>
      </c>
      <c r="AQ2975" t="s">
        <v>15545</v>
      </c>
      <c r="AR2975" t="s">
        <v>15546</v>
      </c>
      <c r="AS2975">
        <v>0</v>
      </c>
      <c r="AT2975" t="s">
        <v>61</v>
      </c>
      <c r="AU2975" t="s">
        <v>15547</v>
      </c>
      <c r="AX2975">
        <v>55.401760189999997</v>
      </c>
      <c r="AY2975">
        <v>10.394040410000001</v>
      </c>
      <c r="AZ2975" t="s">
        <v>62</v>
      </c>
      <c r="BA2975">
        <v>1083</v>
      </c>
      <c r="BB2975" t="s">
        <v>2861</v>
      </c>
    </row>
    <row r="2976" spans="1:54" x14ac:dyDescent="0.25">
      <c r="A2976" s="1">
        <v>45200</v>
      </c>
      <c r="B2976">
        <v>281100</v>
      </c>
      <c r="C2976" t="s">
        <v>15548</v>
      </c>
      <c r="D2976">
        <v>2300</v>
      </c>
      <c r="E2976" t="s">
        <v>46589</v>
      </c>
      <c r="F2976" t="s">
        <v>45292</v>
      </c>
      <c r="G2976">
        <v>31116546</v>
      </c>
      <c r="H2976">
        <v>1014187479</v>
      </c>
      <c r="I2976" t="s">
        <v>15549</v>
      </c>
      <c r="K2976" t="s">
        <v>15550</v>
      </c>
      <c r="L2976" t="s">
        <v>15551</v>
      </c>
      <c r="M2976">
        <v>6616</v>
      </c>
      <c r="N2976">
        <v>83</v>
      </c>
      <c r="R2976" s="1">
        <v>43689</v>
      </c>
      <c r="S2976" t="s">
        <v>56</v>
      </c>
      <c r="W2976">
        <v>6</v>
      </c>
      <c r="X2976" t="s">
        <v>1289</v>
      </c>
      <c r="Y2976">
        <v>1</v>
      </c>
      <c r="Z2976" t="s">
        <v>46545</v>
      </c>
      <c r="AB2976">
        <v>201902</v>
      </c>
      <c r="AC2976">
        <v>149</v>
      </c>
      <c r="AD2976" t="s">
        <v>1085</v>
      </c>
      <c r="AE2976">
        <v>1026</v>
      </c>
      <c r="AF2976" t="s">
        <v>44530</v>
      </c>
      <c r="AG2976">
        <v>1</v>
      </c>
      <c r="AH2976" t="s">
        <v>44482</v>
      </c>
      <c r="AI2976">
        <v>99</v>
      </c>
      <c r="AJ2976" t="s">
        <v>54511</v>
      </c>
      <c r="AK2976">
        <v>101</v>
      </c>
      <c r="AL2976" t="s">
        <v>46544</v>
      </c>
      <c r="AQ2976" t="s">
        <v>15552</v>
      </c>
      <c r="AR2976" t="s">
        <v>15553</v>
      </c>
      <c r="AS2976">
        <v>0</v>
      </c>
      <c r="AT2976" t="s">
        <v>61</v>
      </c>
      <c r="AU2976" t="s">
        <v>15554</v>
      </c>
      <c r="AX2976">
        <v>55.62918517</v>
      </c>
      <c r="AY2976">
        <v>12.58640789</v>
      </c>
      <c r="AZ2976" t="s">
        <v>62</v>
      </c>
      <c r="BA2976">
        <v>1084</v>
      </c>
      <c r="BB2976" t="s">
        <v>63</v>
      </c>
    </row>
    <row r="2977" spans="1:54" x14ac:dyDescent="0.25">
      <c r="A2977" s="1">
        <v>45200</v>
      </c>
      <c r="B2977">
        <v>281101</v>
      </c>
      <c r="C2977" t="s">
        <v>15555</v>
      </c>
      <c r="D2977">
        <v>9220</v>
      </c>
      <c r="E2977" t="s">
        <v>54578</v>
      </c>
      <c r="F2977" t="s">
        <v>15556</v>
      </c>
      <c r="G2977">
        <v>29102384</v>
      </c>
      <c r="H2977">
        <v>1010983920</v>
      </c>
      <c r="I2977" t="s">
        <v>48728</v>
      </c>
      <c r="K2977" t="s">
        <v>14096</v>
      </c>
      <c r="L2977" t="s">
        <v>45214</v>
      </c>
      <c r="M2977">
        <v>4489</v>
      </c>
      <c r="N2977">
        <v>1</v>
      </c>
      <c r="R2977" s="1">
        <v>44938</v>
      </c>
      <c r="S2977" t="s">
        <v>56</v>
      </c>
      <c r="W2977">
        <v>4</v>
      </c>
      <c r="X2977" t="s">
        <v>725</v>
      </c>
      <c r="Y2977">
        <v>4</v>
      </c>
      <c r="Z2977" t="s">
        <v>1324</v>
      </c>
      <c r="AB2977">
        <v>201902</v>
      </c>
      <c r="AC2977">
        <v>301</v>
      </c>
      <c r="AD2977" t="s">
        <v>1853</v>
      </c>
      <c r="AE2977">
        <v>1133</v>
      </c>
      <c r="AF2977" t="s">
        <v>14016</v>
      </c>
      <c r="AG2977">
        <v>1</v>
      </c>
      <c r="AH2977" t="s">
        <v>44482</v>
      </c>
      <c r="AI2977">
        <v>99</v>
      </c>
      <c r="AJ2977" t="s">
        <v>54511</v>
      </c>
      <c r="AK2977">
        <v>851</v>
      </c>
      <c r="AL2977" t="s">
        <v>2847</v>
      </c>
      <c r="AP2977">
        <v>851446</v>
      </c>
      <c r="AQ2977" t="s">
        <v>14097</v>
      </c>
      <c r="AR2977" t="s">
        <v>15557</v>
      </c>
      <c r="AS2977">
        <v>2</v>
      </c>
      <c r="AT2977" t="s">
        <v>1413</v>
      </c>
      <c r="AU2977" t="s">
        <v>45215</v>
      </c>
      <c r="AX2977">
        <v>57.013990319999998</v>
      </c>
      <c r="AY2977">
        <v>9.9837700399999996</v>
      </c>
      <c r="AZ2977" t="s">
        <v>62</v>
      </c>
      <c r="BA2977">
        <v>1081</v>
      </c>
      <c r="BB2977" t="s">
        <v>1844</v>
      </c>
    </row>
    <row r="2978" spans="1:54" x14ac:dyDescent="0.25">
      <c r="A2978" s="1">
        <v>45200</v>
      </c>
      <c r="B2978">
        <v>281102</v>
      </c>
      <c r="C2978" t="s">
        <v>15558</v>
      </c>
      <c r="D2978">
        <v>4690</v>
      </c>
      <c r="E2978" t="s">
        <v>10552</v>
      </c>
      <c r="F2978" t="s">
        <v>15559</v>
      </c>
      <c r="G2978">
        <v>29188475</v>
      </c>
      <c r="H2978">
        <v>1011170184</v>
      </c>
      <c r="I2978" t="s">
        <v>15560</v>
      </c>
      <c r="K2978" t="s">
        <v>15561</v>
      </c>
      <c r="L2978" t="s">
        <v>48708</v>
      </c>
      <c r="M2978">
        <v>983</v>
      </c>
      <c r="N2978">
        <v>12</v>
      </c>
      <c r="R2978" s="1">
        <v>43822</v>
      </c>
      <c r="S2978" t="s">
        <v>56</v>
      </c>
      <c r="T2978">
        <v>320</v>
      </c>
      <c r="U2978" t="s">
        <v>10368</v>
      </c>
      <c r="V2978" s="1">
        <v>43830</v>
      </c>
      <c r="W2978">
        <v>2</v>
      </c>
      <c r="X2978" t="s">
        <v>57</v>
      </c>
      <c r="Y2978">
        <v>1</v>
      </c>
      <c r="Z2978" t="s">
        <v>46545</v>
      </c>
      <c r="AB2978">
        <v>201902</v>
      </c>
      <c r="AC2978">
        <v>933</v>
      </c>
      <c r="AD2978" t="s">
        <v>1334</v>
      </c>
      <c r="AE2978">
        <v>2024</v>
      </c>
      <c r="AF2978" t="s">
        <v>1334</v>
      </c>
      <c r="AG2978">
        <v>3</v>
      </c>
      <c r="AH2978" t="s">
        <v>81</v>
      </c>
      <c r="AI2978">
        <v>99</v>
      </c>
      <c r="AJ2978" t="s">
        <v>54511</v>
      </c>
      <c r="AK2978">
        <v>320</v>
      </c>
      <c r="AL2978" t="s">
        <v>10368</v>
      </c>
      <c r="AQ2978" t="s">
        <v>15562</v>
      </c>
      <c r="AR2978" t="s">
        <v>15563</v>
      </c>
      <c r="AS2978">
        <v>0</v>
      </c>
      <c r="AT2978" t="s">
        <v>61</v>
      </c>
      <c r="AU2978" t="s">
        <v>47873</v>
      </c>
      <c r="AX2978">
        <v>55.325148579999997</v>
      </c>
      <c r="AY2978">
        <v>11.95640332</v>
      </c>
      <c r="AZ2978" t="s">
        <v>62</v>
      </c>
      <c r="BA2978">
        <v>1085</v>
      </c>
      <c r="BB2978" t="s">
        <v>44618</v>
      </c>
    </row>
    <row r="2979" spans="1:54" x14ac:dyDescent="0.25">
      <c r="A2979" s="1">
        <v>45200</v>
      </c>
      <c r="B2979">
        <v>281103</v>
      </c>
      <c r="C2979" t="s">
        <v>15564</v>
      </c>
      <c r="D2979">
        <v>8500</v>
      </c>
      <c r="E2979" t="s">
        <v>10210</v>
      </c>
      <c r="F2979" t="s">
        <v>15565</v>
      </c>
      <c r="G2979">
        <v>10520509</v>
      </c>
      <c r="H2979">
        <v>1024423200</v>
      </c>
      <c r="I2979" t="s">
        <v>48227</v>
      </c>
      <c r="K2979" t="s">
        <v>11769</v>
      </c>
      <c r="L2979" t="s">
        <v>55899</v>
      </c>
      <c r="M2979">
        <v>7659</v>
      </c>
      <c r="N2979">
        <v>5</v>
      </c>
      <c r="R2979" s="1">
        <v>44132</v>
      </c>
      <c r="S2979" t="s">
        <v>56</v>
      </c>
      <c r="W2979">
        <v>4</v>
      </c>
      <c r="X2979" t="s">
        <v>725</v>
      </c>
      <c r="Y2979">
        <v>1</v>
      </c>
      <c r="Z2979" t="s">
        <v>46545</v>
      </c>
      <c r="AA2979">
        <v>10</v>
      </c>
      <c r="AB2979">
        <v>201903</v>
      </c>
      <c r="AC2979">
        <v>121</v>
      </c>
      <c r="AD2979" t="s">
        <v>70</v>
      </c>
      <c r="AE2979">
        <v>1012</v>
      </c>
      <c r="AF2979" t="s">
        <v>71</v>
      </c>
      <c r="AG2979">
        <v>1</v>
      </c>
      <c r="AH2979" t="s">
        <v>44482</v>
      </c>
      <c r="AI2979">
        <v>99</v>
      </c>
      <c r="AJ2979" t="s">
        <v>54511</v>
      </c>
      <c r="AK2979">
        <v>707</v>
      </c>
      <c r="AL2979" t="s">
        <v>10213</v>
      </c>
      <c r="AP2979">
        <v>707403</v>
      </c>
      <c r="AQ2979" t="s">
        <v>11772</v>
      </c>
      <c r="AR2979" t="s">
        <v>11773</v>
      </c>
      <c r="AS2979">
        <v>2</v>
      </c>
      <c r="AT2979" t="s">
        <v>1413</v>
      </c>
      <c r="AU2979" t="s">
        <v>55900</v>
      </c>
      <c r="AX2979">
        <v>56.404492259999998</v>
      </c>
      <c r="AY2979">
        <v>10.88601203</v>
      </c>
      <c r="AZ2979" t="s">
        <v>62</v>
      </c>
      <c r="BA2979">
        <v>1082</v>
      </c>
      <c r="BB2979" t="s">
        <v>2852</v>
      </c>
    </row>
    <row r="2980" spans="1:54" x14ac:dyDescent="0.25">
      <c r="A2980" s="1">
        <v>45200</v>
      </c>
      <c r="B2980">
        <v>281104</v>
      </c>
      <c r="C2980" t="s">
        <v>15566</v>
      </c>
      <c r="D2980">
        <v>4760</v>
      </c>
      <c r="E2980" t="s">
        <v>11833</v>
      </c>
      <c r="F2980" t="s">
        <v>15567</v>
      </c>
      <c r="G2980">
        <v>29189676</v>
      </c>
      <c r="H2980">
        <v>1024271176</v>
      </c>
      <c r="I2980" t="s">
        <v>48729</v>
      </c>
      <c r="K2980" t="s">
        <v>15568</v>
      </c>
      <c r="L2980" t="s">
        <v>53284</v>
      </c>
      <c r="M2980">
        <v>1387</v>
      </c>
      <c r="N2980">
        <v>17</v>
      </c>
      <c r="R2980" s="1">
        <v>43822</v>
      </c>
      <c r="S2980" t="s">
        <v>56</v>
      </c>
      <c r="T2980">
        <v>390</v>
      </c>
      <c r="U2980" t="s">
        <v>11069</v>
      </c>
      <c r="V2980" s="1">
        <v>43830</v>
      </c>
      <c r="W2980">
        <v>2</v>
      </c>
      <c r="X2980" t="s">
        <v>57</v>
      </c>
      <c r="Y2980">
        <v>1</v>
      </c>
      <c r="Z2980" t="s">
        <v>46545</v>
      </c>
      <c r="AB2980">
        <v>201903</v>
      </c>
      <c r="AC2980">
        <v>933</v>
      </c>
      <c r="AD2980" t="s">
        <v>1334</v>
      </c>
      <c r="AE2980">
        <v>2024</v>
      </c>
      <c r="AF2980" t="s">
        <v>1334</v>
      </c>
      <c r="AG2980">
        <v>3</v>
      </c>
      <c r="AH2980" t="s">
        <v>81</v>
      </c>
      <c r="AI2980">
        <v>99</v>
      </c>
      <c r="AJ2980" t="s">
        <v>54511</v>
      </c>
      <c r="AK2980">
        <v>390</v>
      </c>
      <c r="AL2980" t="s">
        <v>11069</v>
      </c>
      <c r="AQ2980" t="s">
        <v>15569</v>
      </c>
      <c r="AR2980" t="s">
        <v>15570</v>
      </c>
      <c r="AS2980">
        <v>0</v>
      </c>
      <c r="AT2980" t="s">
        <v>61</v>
      </c>
      <c r="AU2980" t="s">
        <v>52936</v>
      </c>
      <c r="AX2980">
        <v>55.012084950000002</v>
      </c>
      <c r="AY2980">
        <v>11.90764982</v>
      </c>
      <c r="AZ2980" t="s">
        <v>62</v>
      </c>
      <c r="BA2980">
        <v>1085</v>
      </c>
      <c r="BB2980" t="s">
        <v>44618</v>
      </c>
    </row>
    <row r="2981" spans="1:54" x14ac:dyDescent="0.25">
      <c r="A2981" s="1">
        <v>45200</v>
      </c>
      <c r="B2981">
        <v>281105</v>
      </c>
      <c r="C2981" t="s">
        <v>45293</v>
      </c>
      <c r="D2981">
        <v>4700</v>
      </c>
      <c r="E2981" t="s">
        <v>44985</v>
      </c>
      <c r="F2981" t="s">
        <v>45294</v>
      </c>
      <c r="G2981">
        <v>29189625</v>
      </c>
      <c r="H2981">
        <v>1011633400</v>
      </c>
      <c r="I2981" t="s">
        <v>15571</v>
      </c>
      <c r="K2981" t="s">
        <v>15572</v>
      </c>
      <c r="L2981" t="s">
        <v>15573</v>
      </c>
      <c r="M2981">
        <v>1434</v>
      </c>
      <c r="N2981">
        <v>29</v>
      </c>
      <c r="R2981" s="1">
        <v>43822</v>
      </c>
      <c r="S2981" t="s">
        <v>56</v>
      </c>
      <c r="T2981">
        <v>370</v>
      </c>
      <c r="U2981" t="s">
        <v>44987</v>
      </c>
      <c r="V2981" s="1">
        <v>43830</v>
      </c>
      <c r="W2981">
        <v>2</v>
      </c>
      <c r="X2981" t="s">
        <v>57</v>
      </c>
      <c r="Y2981">
        <v>1</v>
      </c>
      <c r="Z2981" t="s">
        <v>46545</v>
      </c>
      <c r="AB2981">
        <v>201903</v>
      </c>
      <c r="AC2981">
        <v>933</v>
      </c>
      <c r="AD2981" t="s">
        <v>1334</v>
      </c>
      <c r="AE2981">
        <v>2024</v>
      </c>
      <c r="AF2981" t="s">
        <v>1334</v>
      </c>
      <c r="AG2981">
        <v>3</v>
      </c>
      <c r="AH2981" t="s">
        <v>81</v>
      </c>
      <c r="AI2981">
        <v>99</v>
      </c>
      <c r="AJ2981" t="s">
        <v>54511</v>
      </c>
      <c r="AK2981">
        <v>370</v>
      </c>
      <c r="AL2981" t="s">
        <v>44987</v>
      </c>
      <c r="AQ2981" t="s">
        <v>15574</v>
      </c>
      <c r="AS2981">
        <v>0</v>
      </c>
      <c r="AT2981" t="s">
        <v>61</v>
      </c>
      <c r="AU2981" t="s">
        <v>15575</v>
      </c>
      <c r="AX2981">
        <v>55.226342070000001</v>
      </c>
      <c r="AY2981">
        <v>11.75094689</v>
      </c>
      <c r="AZ2981" t="s">
        <v>62</v>
      </c>
      <c r="BA2981">
        <v>1085</v>
      </c>
      <c r="BB2981" t="s">
        <v>44618</v>
      </c>
    </row>
    <row r="2982" spans="1:54" x14ac:dyDescent="0.25">
      <c r="A2982" s="1">
        <v>45200</v>
      </c>
      <c r="B2982">
        <v>281106</v>
      </c>
      <c r="C2982" t="s">
        <v>15576</v>
      </c>
      <c r="D2982">
        <v>4930</v>
      </c>
      <c r="E2982" t="s">
        <v>10425</v>
      </c>
      <c r="F2982" t="s">
        <v>15577</v>
      </c>
      <c r="G2982">
        <v>29546118</v>
      </c>
      <c r="H2982">
        <v>1024538717</v>
      </c>
      <c r="I2982" t="s">
        <v>15578</v>
      </c>
      <c r="K2982" t="s">
        <v>15579</v>
      </c>
      <c r="L2982" t="s">
        <v>15580</v>
      </c>
      <c r="M2982">
        <v>1274</v>
      </c>
      <c r="N2982">
        <v>2</v>
      </c>
      <c r="R2982" s="1">
        <v>43549</v>
      </c>
      <c r="S2982" t="s">
        <v>56</v>
      </c>
      <c r="W2982">
        <v>4</v>
      </c>
      <c r="X2982" t="s">
        <v>725</v>
      </c>
      <c r="Y2982">
        <v>1</v>
      </c>
      <c r="Z2982" t="s">
        <v>46545</v>
      </c>
      <c r="AB2982">
        <v>201903</v>
      </c>
      <c r="AC2982">
        <v>131</v>
      </c>
      <c r="AD2982" t="s">
        <v>752</v>
      </c>
      <c r="AE2982">
        <v>1061</v>
      </c>
      <c r="AF2982" t="s">
        <v>752</v>
      </c>
      <c r="AG2982">
        <v>1</v>
      </c>
      <c r="AH2982" t="s">
        <v>44482</v>
      </c>
      <c r="AI2982">
        <v>99</v>
      </c>
      <c r="AJ2982" t="s">
        <v>54511</v>
      </c>
      <c r="AK2982">
        <v>360</v>
      </c>
      <c r="AL2982" t="s">
        <v>9243</v>
      </c>
      <c r="AP2982">
        <v>367008</v>
      </c>
      <c r="AQ2982" t="s">
        <v>15581</v>
      </c>
      <c r="AR2982" t="s">
        <v>15582</v>
      </c>
      <c r="AS2982">
        <v>2</v>
      </c>
      <c r="AT2982" t="s">
        <v>1413</v>
      </c>
      <c r="AU2982" t="s">
        <v>1716</v>
      </c>
      <c r="AX2982">
        <v>54.772857449999997</v>
      </c>
      <c r="AY2982">
        <v>11.5089948</v>
      </c>
      <c r="AZ2982" t="s">
        <v>62</v>
      </c>
      <c r="BA2982">
        <v>1085</v>
      </c>
      <c r="BB2982" t="s">
        <v>44618</v>
      </c>
    </row>
    <row r="2983" spans="1:54" x14ac:dyDescent="0.25">
      <c r="A2983" s="1">
        <v>45200</v>
      </c>
      <c r="B2983">
        <v>281107</v>
      </c>
      <c r="C2983" t="s">
        <v>48730</v>
      </c>
      <c r="D2983">
        <v>2605</v>
      </c>
      <c r="E2983" t="s">
        <v>46942</v>
      </c>
      <c r="F2983" t="s">
        <v>48730</v>
      </c>
      <c r="G2983">
        <v>65113015</v>
      </c>
      <c r="H2983">
        <v>1003261587</v>
      </c>
      <c r="I2983" t="s">
        <v>46944</v>
      </c>
      <c r="K2983" t="s">
        <v>3704</v>
      </c>
      <c r="L2983" t="s">
        <v>55775</v>
      </c>
      <c r="M2983">
        <v>486</v>
      </c>
      <c r="N2983">
        <v>160</v>
      </c>
      <c r="R2983" s="1">
        <v>43822</v>
      </c>
      <c r="S2983" t="s">
        <v>56</v>
      </c>
      <c r="T2983">
        <v>153</v>
      </c>
      <c r="U2983" t="s">
        <v>46943</v>
      </c>
      <c r="V2983" s="1">
        <v>43830</v>
      </c>
      <c r="W2983">
        <v>2</v>
      </c>
      <c r="X2983" t="s">
        <v>57</v>
      </c>
      <c r="Y2983">
        <v>1</v>
      </c>
      <c r="Z2983" t="s">
        <v>46545</v>
      </c>
      <c r="AB2983">
        <v>201903</v>
      </c>
      <c r="AC2983">
        <v>933</v>
      </c>
      <c r="AD2983" t="s">
        <v>1334</v>
      </c>
      <c r="AE2983">
        <v>2024</v>
      </c>
      <c r="AF2983" t="s">
        <v>1334</v>
      </c>
      <c r="AG2983">
        <v>3</v>
      </c>
      <c r="AH2983" t="s">
        <v>81</v>
      </c>
      <c r="AI2983">
        <v>99</v>
      </c>
      <c r="AJ2983" t="s">
        <v>54511</v>
      </c>
      <c r="AK2983">
        <v>153</v>
      </c>
      <c r="AL2983" t="s">
        <v>46943</v>
      </c>
      <c r="AQ2983" t="s">
        <v>3705</v>
      </c>
      <c r="AR2983" t="s">
        <v>3706</v>
      </c>
      <c r="AS2983">
        <v>0</v>
      </c>
      <c r="AT2983" t="s">
        <v>61</v>
      </c>
      <c r="AU2983" t="s">
        <v>55776</v>
      </c>
      <c r="AV2983" t="s">
        <v>52612</v>
      </c>
      <c r="AX2983">
        <v>55.653292190000002</v>
      </c>
      <c r="AY2983">
        <v>12.41878657</v>
      </c>
      <c r="AZ2983" t="s">
        <v>62</v>
      </c>
      <c r="BA2983">
        <v>1084</v>
      </c>
      <c r="BB2983" t="s">
        <v>63</v>
      </c>
    </row>
    <row r="2984" spans="1:54" x14ac:dyDescent="0.25">
      <c r="A2984" s="1">
        <v>45200</v>
      </c>
      <c r="B2984">
        <v>281108</v>
      </c>
      <c r="C2984" t="s">
        <v>48731</v>
      </c>
      <c r="D2984">
        <v>2650</v>
      </c>
      <c r="E2984" t="s">
        <v>3714</v>
      </c>
      <c r="F2984" t="s">
        <v>48732</v>
      </c>
      <c r="G2984">
        <v>55606617</v>
      </c>
      <c r="H2984">
        <v>1015693068</v>
      </c>
      <c r="I2984" t="s">
        <v>15583</v>
      </c>
      <c r="K2984" t="s">
        <v>15584</v>
      </c>
      <c r="L2984" t="s">
        <v>48733</v>
      </c>
      <c r="M2984">
        <v>1403</v>
      </c>
      <c r="N2984" t="s">
        <v>15585</v>
      </c>
      <c r="P2984">
        <v>1</v>
      </c>
      <c r="Q2984" t="s">
        <v>1653</v>
      </c>
      <c r="R2984" s="1">
        <v>43822</v>
      </c>
      <c r="S2984" t="s">
        <v>56</v>
      </c>
      <c r="T2984">
        <v>167</v>
      </c>
      <c r="U2984" t="s">
        <v>5090</v>
      </c>
      <c r="V2984" s="1">
        <v>43830</v>
      </c>
      <c r="W2984">
        <v>2</v>
      </c>
      <c r="X2984" t="s">
        <v>57</v>
      </c>
      <c r="Y2984">
        <v>1</v>
      </c>
      <c r="Z2984" t="s">
        <v>46545</v>
      </c>
      <c r="AB2984">
        <v>201903</v>
      </c>
      <c r="AC2984">
        <v>933</v>
      </c>
      <c r="AD2984" t="s">
        <v>1334</v>
      </c>
      <c r="AE2984">
        <v>2024</v>
      </c>
      <c r="AF2984" t="s">
        <v>1334</v>
      </c>
      <c r="AG2984">
        <v>3</v>
      </c>
      <c r="AH2984" t="s">
        <v>81</v>
      </c>
      <c r="AI2984">
        <v>99</v>
      </c>
      <c r="AJ2984" t="s">
        <v>54511</v>
      </c>
      <c r="AK2984">
        <v>167</v>
      </c>
      <c r="AL2984" t="s">
        <v>5090</v>
      </c>
      <c r="AQ2984" t="s">
        <v>15586</v>
      </c>
      <c r="AR2984" t="s">
        <v>5094</v>
      </c>
      <c r="AS2984">
        <v>0</v>
      </c>
      <c r="AT2984" t="s">
        <v>61</v>
      </c>
      <c r="AU2984" t="s">
        <v>47146</v>
      </c>
      <c r="AX2984">
        <v>55.627470610000003</v>
      </c>
      <c r="AY2984">
        <v>12.4510936</v>
      </c>
      <c r="AZ2984" t="s">
        <v>62</v>
      </c>
      <c r="BA2984">
        <v>1084</v>
      </c>
      <c r="BB2984" t="s">
        <v>63</v>
      </c>
    </row>
    <row r="2985" spans="1:54" x14ac:dyDescent="0.25">
      <c r="A2985" s="1">
        <v>45200</v>
      </c>
      <c r="B2985">
        <v>281109</v>
      </c>
      <c r="C2985" t="s">
        <v>15587</v>
      </c>
      <c r="D2985">
        <v>4241</v>
      </c>
      <c r="E2985" t="s">
        <v>15361</v>
      </c>
      <c r="F2985" t="s">
        <v>15588</v>
      </c>
      <c r="G2985">
        <v>38279009</v>
      </c>
      <c r="H2985">
        <v>1022033308</v>
      </c>
      <c r="I2985" t="s">
        <v>48710</v>
      </c>
      <c r="K2985" t="s">
        <v>15362</v>
      </c>
      <c r="L2985" t="s">
        <v>15363</v>
      </c>
      <c r="M2985">
        <v>1267</v>
      </c>
      <c r="N2985">
        <v>14</v>
      </c>
      <c r="R2985" s="1">
        <v>43551</v>
      </c>
      <c r="S2985" t="s">
        <v>56</v>
      </c>
      <c r="W2985">
        <v>6</v>
      </c>
      <c r="X2985" t="s">
        <v>1289</v>
      </c>
      <c r="Y2985">
        <v>1</v>
      </c>
      <c r="Z2985" t="s">
        <v>46545</v>
      </c>
      <c r="AB2985">
        <v>201903</v>
      </c>
      <c r="AC2985">
        <v>149</v>
      </c>
      <c r="AD2985" t="s">
        <v>1085</v>
      </c>
      <c r="AE2985">
        <v>1026</v>
      </c>
      <c r="AF2985" t="s">
        <v>44530</v>
      </c>
      <c r="AG2985">
        <v>1</v>
      </c>
      <c r="AH2985" t="s">
        <v>44482</v>
      </c>
      <c r="AI2985">
        <v>99</v>
      </c>
      <c r="AJ2985" t="s">
        <v>54511</v>
      </c>
      <c r="AK2985">
        <v>330</v>
      </c>
      <c r="AL2985" t="s">
        <v>9274</v>
      </c>
      <c r="AQ2985" t="s">
        <v>15589</v>
      </c>
      <c r="AS2985">
        <v>0</v>
      </c>
      <c r="AT2985" t="s">
        <v>61</v>
      </c>
      <c r="AU2985" t="s">
        <v>15366</v>
      </c>
      <c r="AX2985">
        <v>55.350377850000001</v>
      </c>
      <c r="AY2985">
        <v>11.24037861</v>
      </c>
      <c r="AZ2985" t="s">
        <v>62</v>
      </c>
      <c r="BA2985">
        <v>1085</v>
      </c>
      <c r="BB2985" t="s">
        <v>44618</v>
      </c>
    </row>
    <row r="2986" spans="1:54" x14ac:dyDescent="0.25">
      <c r="A2986" s="1">
        <v>45200</v>
      </c>
      <c r="B2986">
        <v>281110</v>
      </c>
      <c r="C2986" t="s">
        <v>15590</v>
      </c>
      <c r="D2986">
        <v>8960</v>
      </c>
      <c r="E2986" t="s">
        <v>54673</v>
      </c>
      <c r="F2986" t="s">
        <v>15591</v>
      </c>
      <c r="G2986">
        <v>31565162</v>
      </c>
      <c r="H2986">
        <v>1014659133</v>
      </c>
      <c r="I2986" t="s">
        <v>15592</v>
      </c>
      <c r="K2986" t="s">
        <v>15593</v>
      </c>
      <c r="L2986" t="s">
        <v>15594</v>
      </c>
      <c r="M2986">
        <v>1366</v>
      </c>
      <c r="N2986">
        <v>63</v>
      </c>
      <c r="R2986" s="1">
        <v>43579</v>
      </c>
      <c r="S2986" t="s">
        <v>56</v>
      </c>
      <c r="W2986">
        <v>4</v>
      </c>
      <c r="X2986" t="s">
        <v>725</v>
      </c>
      <c r="Y2986">
        <v>4</v>
      </c>
      <c r="Z2986" t="s">
        <v>1324</v>
      </c>
      <c r="AB2986">
        <v>201904</v>
      </c>
      <c r="AC2986">
        <v>307</v>
      </c>
      <c r="AD2986" t="s">
        <v>2462</v>
      </c>
      <c r="AE2986">
        <v>1086</v>
      </c>
      <c r="AF2986" t="s">
        <v>2462</v>
      </c>
      <c r="AG2986">
        <v>1</v>
      </c>
      <c r="AH2986" t="s">
        <v>44482</v>
      </c>
      <c r="AI2986">
        <v>99</v>
      </c>
      <c r="AJ2986" t="s">
        <v>54511</v>
      </c>
      <c r="AK2986">
        <v>730</v>
      </c>
      <c r="AL2986" t="s">
        <v>10314</v>
      </c>
      <c r="AP2986">
        <v>730401</v>
      </c>
      <c r="AQ2986" t="s">
        <v>15595</v>
      </c>
      <c r="AR2986" t="s">
        <v>15596</v>
      </c>
      <c r="AS2986">
        <v>2</v>
      </c>
      <c r="AT2986" t="s">
        <v>1413</v>
      </c>
      <c r="AU2986" t="s">
        <v>13282</v>
      </c>
      <c r="AX2986">
        <v>56.42924979</v>
      </c>
      <c r="AY2986">
        <v>10.072050750000001</v>
      </c>
      <c r="AZ2986" t="s">
        <v>62</v>
      </c>
      <c r="BA2986">
        <v>1082</v>
      </c>
      <c r="BB2986" t="s">
        <v>2852</v>
      </c>
    </row>
    <row r="2987" spans="1:54" x14ac:dyDescent="0.25">
      <c r="A2987" s="1">
        <v>45200</v>
      </c>
      <c r="B2987">
        <v>281111</v>
      </c>
      <c r="C2987" t="s">
        <v>15597</v>
      </c>
      <c r="D2987">
        <v>2200</v>
      </c>
      <c r="E2987" t="s">
        <v>46555</v>
      </c>
      <c r="F2987" t="s">
        <v>48734</v>
      </c>
      <c r="G2987">
        <v>64942212</v>
      </c>
      <c r="H2987">
        <v>1003251557</v>
      </c>
      <c r="K2987" t="s">
        <v>55</v>
      </c>
      <c r="L2987" t="s">
        <v>1333</v>
      </c>
      <c r="M2987">
        <v>3920</v>
      </c>
      <c r="N2987">
        <v>30</v>
      </c>
      <c r="R2987" s="1">
        <v>44887</v>
      </c>
      <c r="S2987" t="s">
        <v>56</v>
      </c>
      <c r="T2987">
        <v>101</v>
      </c>
      <c r="U2987" t="s">
        <v>46544</v>
      </c>
      <c r="W2987">
        <v>2</v>
      </c>
      <c r="X2987" t="s">
        <v>57</v>
      </c>
      <c r="Y2987">
        <v>1</v>
      </c>
      <c r="Z2987" t="s">
        <v>46545</v>
      </c>
      <c r="AB2987">
        <v>201904</v>
      </c>
      <c r="AC2987">
        <v>999</v>
      </c>
      <c r="AD2987" t="s">
        <v>55342</v>
      </c>
      <c r="AE2987">
        <v>2025</v>
      </c>
      <c r="AF2987" t="s">
        <v>15598</v>
      </c>
      <c r="AG2987">
        <v>1</v>
      </c>
      <c r="AH2987" t="s">
        <v>44482</v>
      </c>
      <c r="AI2987">
        <v>99</v>
      </c>
      <c r="AJ2987" t="s">
        <v>54511</v>
      </c>
      <c r="AK2987">
        <v>101</v>
      </c>
      <c r="AL2987" t="s">
        <v>46544</v>
      </c>
      <c r="AQ2987" t="s">
        <v>15599</v>
      </c>
      <c r="AR2987" t="s">
        <v>60</v>
      </c>
      <c r="AS2987">
        <v>0</v>
      </c>
      <c r="AT2987" t="s">
        <v>61</v>
      </c>
      <c r="AU2987" t="s">
        <v>1337</v>
      </c>
      <c r="AX2987">
        <v>55.686010930000002</v>
      </c>
      <c r="AY2987">
        <v>12.55642173</v>
      </c>
      <c r="AZ2987" t="s">
        <v>62</v>
      </c>
      <c r="BA2987">
        <v>1084</v>
      </c>
      <c r="BB2987" t="s">
        <v>63</v>
      </c>
    </row>
    <row r="2988" spans="1:54" x14ac:dyDescent="0.25">
      <c r="A2988" s="1">
        <v>45200</v>
      </c>
      <c r="B2988">
        <v>281112</v>
      </c>
      <c r="C2988" t="s">
        <v>15600</v>
      </c>
      <c r="D2988">
        <v>2000</v>
      </c>
      <c r="E2988" t="s">
        <v>729</v>
      </c>
      <c r="F2988" t="s">
        <v>15601</v>
      </c>
      <c r="G2988">
        <v>11259979</v>
      </c>
      <c r="H2988">
        <v>1011096626</v>
      </c>
      <c r="I2988" t="s">
        <v>15602</v>
      </c>
      <c r="K2988" t="s">
        <v>15603</v>
      </c>
      <c r="L2988" t="s">
        <v>15604</v>
      </c>
      <c r="M2988">
        <v>238</v>
      </c>
      <c r="N2988">
        <v>86</v>
      </c>
      <c r="P2988">
        <v>3</v>
      </c>
      <c r="R2988" s="1">
        <v>43634</v>
      </c>
      <c r="S2988" t="s">
        <v>56</v>
      </c>
      <c r="T2988">
        <v>147</v>
      </c>
      <c r="U2988" t="s">
        <v>1940</v>
      </c>
      <c r="W2988">
        <v>2</v>
      </c>
      <c r="X2988" t="s">
        <v>57</v>
      </c>
      <c r="Y2988">
        <v>1</v>
      </c>
      <c r="Z2988" t="s">
        <v>46545</v>
      </c>
      <c r="AB2988">
        <v>201904</v>
      </c>
      <c r="AC2988">
        <v>999</v>
      </c>
      <c r="AD2988" t="s">
        <v>55342</v>
      </c>
      <c r="AE2988">
        <v>2025</v>
      </c>
      <c r="AF2988" t="s">
        <v>15598</v>
      </c>
      <c r="AG2988">
        <v>1</v>
      </c>
      <c r="AH2988" t="s">
        <v>44482</v>
      </c>
      <c r="AI2988">
        <v>99</v>
      </c>
      <c r="AJ2988" t="s">
        <v>54511</v>
      </c>
      <c r="AK2988">
        <v>147</v>
      </c>
      <c r="AL2988" t="s">
        <v>1940</v>
      </c>
      <c r="AQ2988" t="s">
        <v>15605</v>
      </c>
      <c r="AR2988" t="s">
        <v>2880</v>
      </c>
      <c r="AS2988">
        <v>0</v>
      </c>
      <c r="AT2988" t="s">
        <v>61</v>
      </c>
      <c r="AU2988" t="s">
        <v>3175</v>
      </c>
      <c r="AX2988">
        <v>55.682441070000003</v>
      </c>
      <c r="AY2988">
        <v>12.5023257</v>
      </c>
      <c r="AZ2988" t="s">
        <v>62</v>
      </c>
      <c r="BA2988">
        <v>1084</v>
      </c>
      <c r="BB2988" t="s">
        <v>63</v>
      </c>
    </row>
    <row r="2989" spans="1:54" x14ac:dyDescent="0.25">
      <c r="A2989" s="1">
        <v>45200</v>
      </c>
      <c r="B2989">
        <v>281113</v>
      </c>
      <c r="C2989" t="s">
        <v>15606</v>
      </c>
      <c r="D2989">
        <v>2750</v>
      </c>
      <c r="E2989" t="s">
        <v>1705</v>
      </c>
      <c r="F2989" t="s">
        <v>15607</v>
      </c>
      <c r="G2989">
        <v>58271713</v>
      </c>
      <c r="K2989" t="s">
        <v>3404</v>
      </c>
      <c r="L2989" t="s">
        <v>53285</v>
      </c>
      <c r="M2989">
        <v>152</v>
      </c>
      <c r="N2989">
        <v>7</v>
      </c>
      <c r="R2989" s="1">
        <v>44097</v>
      </c>
      <c r="S2989" t="s">
        <v>56</v>
      </c>
      <c r="T2989">
        <v>151</v>
      </c>
      <c r="U2989" t="s">
        <v>2294</v>
      </c>
      <c r="W2989">
        <v>2</v>
      </c>
      <c r="X2989" t="s">
        <v>57</v>
      </c>
      <c r="Y2989">
        <v>1</v>
      </c>
      <c r="Z2989" t="s">
        <v>46545</v>
      </c>
      <c r="AC2989">
        <v>999</v>
      </c>
      <c r="AD2989" t="s">
        <v>55342</v>
      </c>
      <c r="AE2989">
        <v>2025</v>
      </c>
      <c r="AF2989" t="s">
        <v>15598</v>
      </c>
      <c r="AG2989">
        <v>1</v>
      </c>
      <c r="AH2989" t="s">
        <v>44482</v>
      </c>
      <c r="AI2989">
        <v>99</v>
      </c>
      <c r="AJ2989" t="s">
        <v>54511</v>
      </c>
      <c r="AK2989">
        <v>151</v>
      </c>
      <c r="AL2989" t="s">
        <v>2294</v>
      </c>
      <c r="AQ2989" t="s">
        <v>15608</v>
      </c>
      <c r="AR2989" t="s">
        <v>3407</v>
      </c>
      <c r="AS2989">
        <v>0</v>
      </c>
      <c r="AT2989" t="s">
        <v>61</v>
      </c>
      <c r="AU2989" t="s">
        <v>3408</v>
      </c>
      <c r="AV2989" t="s">
        <v>52612</v>
      </c>
      <c r="AX2989">
        <v>55.734040479999997</v>
      </c>
      <c r="AY2989">
        <v>12.364778400000001</v>
      </c>
      <c r="AZ2989" t="s">
        <v>62</v>
      </c>
      <c r="BA2989">
        <v>1084</v>
      </c>
      <c r="BB2989" t="s">
        <v>63</v>
      </c>
    </row>
    <row r="2990" spans="1:54" x14ac:dyDescent="0.25">
      <c r="A2990" s="1">
        <v>45200</v>
      </c>
      <c r="B2990">
        <v>281114</v>
      </c>
      <c r="C2990" t="s">
        <v>48735</v>
      </c>
      <c r="D2990">
        <v>2605</v>
      </c>
      <c r="E2990" t="s">
        <v>46942</v>
      </c>
      <c r="F2990" t="s">
        <v>48736</v>
      </c>
      <c r="G2990">
        <v>65113015</v>
      </c>
      <c r="I2990" t="s">
        <v>15609</v>
      </c>
      <c r="K2990" t="s">
        <v>3704</v>
      </c>
      <c r="L2990" t="s">
        <v>55775</v>
      </c>
      <c r="M2990">
        <v>486</v>
      </c>
      <c r="N2990">
        <v>160</v>
      </c>
      <c r="R2990" s="1">
        <v>43670</v>
      </c>
      <c r="S2990" t="s">
        <v>56</v>
      </c>
      <c r="T2990">
        <v>153</v>
      </c>
      <c r="U2990" t="s">
        <v>46943</v>
      </c>
      <c r="W2990">
        <v>2</v>
      </c>
      <c r="X2990" t="s">
        <v>57</v>
      </c>
      <c r="Y2990">
        <v>1</v>
      </c>
      <c r="Z2990" t="s">
        <v>46545</v>
      </c>
      <c r="AB2990">
        <v>201904</v>
      </c>
      <c r="AC2990">
        <v>999</v>
      </c>
      <c r="AD2990" t="s">
        <v>55342</v>
      </c>
      <c r="AE2990">
        <v>2025</v>
      </c>
      <c r="AF2990" t="s">
        <v>15598</v>
      </c>
      <c r="AG2990">
        <v>1</v>
      </c>
      <c r="AH2990" t="s">
        <v>44482</v>
      </c>
      <c r="AI2990">
        <v>99</v>
      </c>
      <c r="AJ2990" t="s">
        <v>54511</v>
      </c>
      <c r="AK2990">
        <v>153</v>
      </c>
      <c r="AL2990" t="s">
        <v>46943</v>
      </c>
      <c r="AQ2990" t="s">
        <v>15610</v>
      </c>
      <c r="AR2990" t="s">
        <v>3706</v>
      </c>
      <c r="AS2990">
        <v>0</v>
      </c>
      <c r="AT2990" t="s">
        <v>61</v>
      </c>
      <c r="AU2990" t="s">
        <v>55776</v>
      </c>
      <c r="AV2990" t="s">
        <v>52612</v>
      </c>
      <c r="AX2990">
        <v>55.653292190000002</v>
      </c>
      <c r="AY2990">
        <v>12.41878657</v>
      </c>
      <c r="AZ2990" t="s">
        <v>62</v>
      </c>
      <c r="BA2990">
        <v>1084</v>
      </c>
      <c r="BB2990" t="s">
        <v>63</v>
      </c>
    </row>
    <row r="2991" spans="1:54" x14ac:dyDescent="0.25">
      <c r="A2991" s="1">
        <v>45200</v>
      </c>
      <c r="B2991">
        <v>281115</v>
      </c>
      <c r="C2991" t="s">
        <v>48737</v>
      </c>
      <c r="D2991">
        <v>2791</v>
      </c>
      <c r="E2991" t="s">
        <v>46820</v>
      </c>
      <c r="F2991" t="s">
        <v>48738</v>
      </c>
      <c r="G2991">
        <v>12881517</v>
      </c>
      <c r="K2991" t="s">
        <v>3886</v>
      </c>
      <c r="L2991" t="s">
        <v>52744</v>
      </c>
      <c r="M2991">
        <v>3778</v>
      </c>
      <c r="N2991">
        <v>7</v>
      </c>
      <c r="R2991" s="1">
        <v>43579</v>
      </c>
      <c r="S2991" t="s">
        <v>56</v>
      </c>
      <c r="T2991">
        <v>155</v>
      </c>
      <c r="U2991" t="s">
        <v>46821</v>
      </c>
      <c r="W2991">
        <v>2</v>
      </c>
      <c r="X2991" t="s">
        <v>57</v>
      </c>
      <c r="Y2991">
        <v>1</v>
      </c>
      <c r="Z2991" t="s">
        <v>46545</v>
      </c>
      <c r="AB2991">
        <v>201904</v>
      </c>
      <c r="AC2991">
        <v>999</v>
      </c>
      <c r="AD2991" t="s">
        <v>55342</v>
      </c>
      <c r="AE2991">
        <v>2025</v>
      </c>
      <c r="AF2991" t="s">
        <v>15598</v>
      </c>
      <c r="AG2991">
        <v>1</v>
      </c>
      <c r="AH2991" t="s">
        <v>44482</v>
      </c>
      <c r="AI2991">
        <v>99</v>
      </c>
      <c r="AJ2991" t="s">
        <v>54511</v>
      </c>
      <c r="AK2991">
        <v>155</v>
      </c>
      <c r="AL2991" t="s">
        <v>46821</v>
      </c>
      <c r="AQ2991" t="s">
        <v>3887</v>
      </c>
      <c r="AR2991" t="s">
        <v>3888</v>
      </c>
      <c r="AS2991">
        <v>0</v>
      </c>
      <c r="AT2991" t="s">
        <v>61</v>
      </c>
      <c r="AU2991" t="s">
        <v>3889</v>
      </c>
      <c r="AV2991" t="s">
        <v>52612</v>
      </c>
      <c r="AX2991">
        <v>55.596657069999999</v>
      </c>
      <c r="AY2991">
        <v>12.63753202</v>
      </c>
      <c r="AZ2991" t="s">
        <v>62</v>
      </c>
      <c r="BA2991">
        <v>1084</v>
      </c>
      <c r="BB2991" t="s">
        <v>63</v>
      </c>
    </row>
    <row r="2992" spans="1:54" x14ac:dyDescent="0.25">
      <c r="A2992" s="1">
        <v>45200</v>
      </c>
      <c r="B2992">
        <v>281116</v>
      </c>
      <c r="C2992" t="s">
        <v>15611</v>
      </c>
      <c r="D2992">
        <v>2920</v>
      </c>
      <c r="E2992" t="s">
        <v>3929</v>
      </c>
      <c r="F2992" t="s">
        <v>15612</v>
      </c>
      <c r="G2992">
        <v>19438414</v>
      </c>
      <c r="H2992">
        <v>1003262352</v>
      </c>
      <c r="I2992" t="s">
        <v>15613</v>
      </c>
      <c r="K2992" t="s">
        <v>3931</v>
      </c>
      <c r="L2992" t="s">
        <v>52746</v>
      </c>
      <c r="M2992">
        <v>54</v>
      </c>
      <c r="N2992">
        <v>161</v>
      </c>
      <c r="R2992" s="1">
        <v>44888</v>
      </c>
      <c r="S2992" t="s">
        <v>56</v>
      </c>
      <c r="T2992">
        <v>157</v>
      </c>
      <c r="U2992" t="s">
        <v>2738</v>
      </c>
      <c r="W2992">
        <v>2</v>
      </c>
      <c r="X2992" t="s">
        <v>57</v>
      </c>
      <c r="Y2992">
        <v>1</v>
      </c>
      <c r="Z2992" t="s">
        <v>46545</v>
      </c>
      <c r="AB2992">
        <v>201904</v>
      </c>
      <c r="AC2992">
        <v>999</v>
      </c>
      <c r="AD2992" t="s">
        <v>55342</v>
      </c>
      <c r="AE2992">
        <v>2025</v>
      </c>
      <c r="AF2992" t="s">
        <v>15598</v>
      </c>
      <c r="AG2992">
        <v>1</v>
      </c>
      <c r="AH2992" t="s">
        <v>44482</v>
      </c>
      <c r="AI2992">
        <v>99</v>
      </c>
      <c r="AJ2992" t="s">
        <v>54511</v>
      </c>
      <c r="AK2992">
        <v>157</v>
      </c>
      <c r="AL2992" t="s">
        <v>2738</v>
      </c>
      <c r="AQ2992" t="s">
        <v>15614</v>
      </c>
      <c r="AR2992" t="s">
        <v>3933</v>
      </c>
      <c r="AS2992">
        <v>0</v>
      </c>
      <c r="AT2992" t="s">
        <v>61</v>
      </c>
      <c r="AU2992" t="s">
        <v>3934</v>
      </c>
      <c r="AV2992" t="s">
        <v>52612</v>
      </c>
      <c r="AX2992">
        <v>55.74940256</v>
      </c>
      <c r="AY2992">
        <v>12.556359649999999</v>
      </c>
      <c r="AZ2992" t="s">
        <v>62</v>
      </c>
      <c r="BA2992">
        <v>1084</v>
      </c>
      <c r="BB2992" t="s">
        <v>63</v>
      </c>
    </row>
    <row r="2993" spans="1:54" x14ac:dyDescent="0.25">
      <c r="A2993" s="1">
        <v>45200</v>
      </c>
      <c r="B2993">
        <v>281117</v>
      </c>
      <c r="C2993" t="s">
        <v>15615</v>
      </c>
      <c r="D2993">
        <v>2860</v>
      </c>
      <c r="E2993" t="s">
        <v>47029</v>
      </c>
      <c r="F2993" t="s">
        <v>15616</v>
      </c>
      <c r="G2993">
        <v>62761113</v>
      </c>
      <c r="K2993" t="s">
        <v>4285</v>
      </c>
      <c r="L2993" t="s">
        <v>53286</v>
      </c>
      <c r="M2993">
        <v>719</v>
      </c>
      <c r="N2993">
        <v>3</v>
      </c>
      <c r="R2993" s="1">
        <v>44888</v>
      </c>
      <c r="S2993" t="s">
        <v>56</v>
      </c>
      <c r="T2993">
        <v>159</v>
      </c>
      <c r="U2993" t="s">
        <v>4283</v>
      </c>
      <c r="W2993">
        <v>2</v>
      </c>
      <c r="X2993" t="s">
        <v>57</v>
      </c>
      <c r="Y2993">
        <v>1</v>
      </c>
      <c r="Z2993" t="s">
        <v>46545</v>
      </c>
      <c r="AB2993">
        <v>201904</v>
      </c>
      <c r="AC2993">
        <v>999</v>
      </c>
      <c r="AD2993" t="s">
        <v>55342</v>
      </c>
      <c r="AE2993">
        <v>2025</v>
      </c>
      <c r="AF2993" t="s">
        <v>15598</v>
      </c>
      <c r="AG2993">
        <v>1</v>
      </c>
      <c r="AH2993" t="s">
        <v>44482</v>
      </c>
      <c r="AI2993">
        <v>99</v>
      </c>
      <c r="AJ2993" t="s">
        <v>54511</v>
      </c>
      <c r="AK2993">
        <v>159</v>
      </c>
      <c r="AL2993" t="s">
        <v>4283</v>
      </c>
      <c r="AQ2993" t="s">
        <v>15617</v>
      </c>
      <c r="AR2993" t="s">
        <v>4287</v>
      </c>
      <c r="AS2993">
        <v>0</v>
      </c>
      <c r="AT2993" t="s">
        <v>61</v>
      </c>
      <c r="AU2993" t="s">
        <v>52805</v>
      </c>
      <c r="AX2993">
        <v>55.743019590000003</v>
      </c>
      <c r="AY2993">
        <v>12.49791643</v>
      </c>
      <c r="AZ2993" t="s">
        <v>62</v>
      </c>
      <c r="BA2993">
        <v>1084</v>
      </c>
      <c r="BB2993" t="s">
        <v>63</v>
      </c>
    </row>
    <row r="2994" spans="1:54" x14ac:dyDescent="0.25">
      <c r="A2994" s="1">
        <v>45200</v>
      </c>
      <c r="B2994">
        <v>281118</v>
      </c>
      <c r="C2994" t="s">
        <v>15618</v>
      </c>
      <c r="D2994">
        <v>2600</v>
      </c>
      <c r="E2994" t="s">
        <v>3777</v>
      </c>
      <c r="F2994" t="s">
        <v>15619</v>
      </c>
      <c r="G2994">
        <v>65120119</v>
      </c>
      <c r="K2994" t="s">
        <v>4570</v>
      </c>
      <c r="L2994" t="s">
        <v>52818</v>
      </c>
      <c r="M2994">
        <v>386</v>
      </c>
      <c r="N2994">
        <v>2</v>
      </c>
      <c r="R2994" s="1">
        <v>43776</v>
      </c>
      <c r="S2994" t="s">
        <v>56</v>
      </c>
      <c r="T2994">
        <v>161</v>
      </c>
      <c r="U2994" t="s">
        <v>3783</v>
      </c>
      <c r="W2994">
        <v>2</v>
      </c>
      <c r="X2994" t="s">
        <v>57</v>
      </c>
      <c r="Y2994">
        <v>1</v>
      </c>
      <c r="Z2994" t="s">
        <v>46545</v>
      </c>
      <c r="AB2994">
        <v>201904</v>
      </c>
      <c r="AC2994">
        <v>999</v>
      </c>
      <c r="AD2994" t="s">
        <v>55342</v>
      </c>
      <c r="AE2994">
        <v>2025</v>
      </c>
      <c r="AF2994" t="s">
        <v>15598</v>
      </c>
      <c r="AG2994">
        <v>1</v>
      </c>
      <c r="AH2994" t="s">
        <v>44482</v>
      </c>
      <c r="AI2994">
        <v>99</v>
      </c>
      <c r="AJ2994" t="s">
        <v>54511</v>
      </c>
      <c r="AK2994">
        <v>161</v>
      </c>
      <c r="AL2994" t="s">
        <v>3783</v>
      </c>
      <c r="AQ2994" t="s">
        <v>4571</v>
      </c>
      <c r="AR2994" t="s">
        <v>4572</v>
      </c>
      <c r="AS2994">
        <v>0</v>
      </c>
      <c r="AT2994" t="s">
        <v>61</v>
      </c>
      <c r="AU2994" t="s">
        <v>52819</v>
      </c>
      <c r="AV2994" t="s">
        <v>52612</v>
      </c>
      <c r="AX2994">
        <v>55.664909080000001</v>
      </c>
      <c r="AY2994">
        <v>12.39417882</v>
      </c>
      <c r="AZ2994" t="s">
        <v>62</v>
      </c>
      <c r="BA2994">
        <v>1084</v>
      </c>
      <c r="BB2994" t="s">
        <v>63</v>
      </c>
    </row>
    <row r="2995" spans="1:54" x14ac:dyDescent="0.25">
      <c r="A2995" s="1">
        <v>45200</v>
      </c>
      <c r="B2995">
        <v>281119</v>
      </c>
      <c r="C2995" t="s">
        <v>15620</v>
      </c>
      <c r="D2995">
        <v>2770</v>
      </c>
      <c r="E2995" t="s">
        <v>2082</v>
      </c>
      <c r="F2995" t="s">
        <v>15621</v>
      </c>
      <c r="G2995">
        <v>39090562</v>
      </c>
      <c r="H2995">
        <v>1023025384</v>
      </c>
      <c r="I2995" t="s">
        <v>15622</v>
      </c>
      <c r="K2995" t="s">
        <v>15623</v>
      </c>
      <c r="L2995" t="s">
        <v>15624</v>
      </c>
      <c r="M2995">
        <v>2208</v>
      </c>
      <c r="N2995" t="s">
        <v>6585</v>
      </c>
      <c r="P2995">
        <v>3</v>
      </c>
      <c r="R2995" s="1">
        <v>44070</v>
      </c>
      <c r="S2995" t="s">
        <v>56</v>
      </c>
      <c r="W2995">
        <v>0</v>
      </c>
      <c r="X2995" t="s">
        <v>1252</v>
      </c>
      <c r="Y2995">
        <v>0</v>
      </c>
      <c r="Z2995" t="s">
        <v>54560</v>
      </c>
      <c r="AB2995">
        <v>201904</v>
      </c>
      <c r="AC2995">
        <v>273</v>
      </c>
      <c r="AD2995" t="s">
        <v>2088</v>
      </c>
      <c r="AE2995">
        <v>1087</v>
      </c>
      <c r="AF2995" t="s">
        <v>2660</v>
      </c>
      <c r="AG2995">
        <v>1</v>
      </c>
      <c r="AH2995" t="s">
        <v>44482</v>
      </c>
      <c r="AI2995">
        <v>99</v>
      </c>
      <c r="AJ2995" t="s">
        <v>54511</v>
      </c>
      <c r="AK2995">
        <v>185</v>
      </c>
      <c r="AL2995" t="s">
        <v>52891</v>
      </c>
      <c r="AQ2995" t="s">
        <v>15625</v>
      </c>
      <c r="AR2995" t="s">
        <v>15626</v>
      </c>
      <c r="AS2995">
        <v>0</v>
      </c>
      <c r="AT2995" t="s">
        <v>61</v>
      </c>
      <c r="AU2995" t="s">
        <v>15627</v>
      </c>
      <c r="AX2995">
        <v>55.629221870000002</v>
      </c>
      <c r="AY2995">
        <v>12.656348360000001</v>
      </c>
      <c r="AZ2995" t="s">
        <v>62</v>
      </c>
      <c r="BA2995">
        <v>1084</v>
      </c>
      <c r="BB2995" t="s">
        <v>63</v>
      </c>
    </row>
    <row r="2996" spans="1:54" x14ac:dyDescent="0.25">
      <c r="A2996" s="1">
        <v>45200</v>
      </c>
      <c r="B2996">
        <v>281120</v>
      </c>
      <c r="C2996" t="s">
        <v>15628</v>
      </c>
      <c r="D2996">
        <v>2730</v>
      </c>
      <c r="E2996" t="s">
        <v>2549</v>
      </c>
      <c r="F2996" t="s">
        <v>15629</v>
      </c>
      <c r="G2996">
        <v>63640719</v>
      </c>
      <c r="H2996">
        <v>1003265697</v>
      </c>
      <c r="I2996" t="s">
        <v>15630</v>
      </c>
      <c r="K2996" t="s">
        <v>15631</v>
      </c>
      <c r="L2996" t="s">
        <v>15632</v>
      </c>
      <c r="M2996">
        <v>9158</v>
      </c>
      <c r="N2996">
        <v>2</v>
      </c>
      <c r="R2996" s="1">
        <v>43776</v>
      </c>
      <c r="S2996" t="s">
        <v>56</v>
      </c>
      <c r="T2996">
        <v>163</v>
      </c>
      <c r="U2996" t="s">
        <v>2551</v>
      </c>
      <c r="W2996">
        <v>2</v>
      </c>
      <c r="X2996" t="s">
        <v>57</v>
      </c>
      <c r="Y2996">
        <v>1</v>
      </c>
      <c r="Z2996" t="s">
        <v>46545</v>
      </c>
      <c r="AC2996">
        <v>999</v>
      </c>
      <c r="AD2996" t="s">
        <v>55342</v>
      </c>
      <c r="AE2996">
        <v>2025</v>
      </c>
      <c r="AF2996" t="s">
        <v>15598</v>
      </c>
      <c r="AG2996">
        <v>1</v>
      </c>
      <c r="AH2996" t="s">
        <v>44482</v>
      </c>
      <c r="AI2996">
        <v>99</v>
      </c>
      <c r="AJ2996" t="s">
        <v>54511</v>
      </c>
      <c r="AK2996">
        <v>163</v>
      </c>
      <c r="AL2996" t="s">
        <v>2551</v>
      </c>
      <c r="AQ2996" t="s">
        <v>15633</v>
      </c>
      <c r="AR2996" t="s">
        <v>4718</v>
      </c>
      <c r="AS2996">
        <v>0</v>
      </c>
      <c r="AT2996" t="s">
        <v>61</v>
      </c>
      <c r="AU2996" t="s">
        <v>15634</v>
      </c>
      <c r="AX2996">
        <v>55.725201400000003</v>
      </c>
      <c r="AY2996">
        <v>12.430820069999999</v>
      </c>
      <c r="AZ2996" t="s">
        <v>62</v>
      </c>
      <c r="BA2996">
        <v>1084</v>
      </c>
      <c r="BB2996" t="s">
        <v>63</v>
      </c>
    </row>
    <row r="2997" spans="1:54" x14ac:dyDescent="0.25">
      <c r="A2997" s="1">
        <v>45200</v>
      </c>
      <c r="B2997">
        <v>281121</v>
      </c>
      <c r="C2997" t="s">
        <v>15635</v>
      </c>
      <c r="D2997">
        <v>2620</v>
      </c>
      <c r="E2997" t="s">
        <v>1471</v>
      </c>
      <c r="F2997" t="s">
        <v>15636</v>
      </c>
      <c r="G2997">
        <v>66137112</v>
      </c>
      <c r="H2997">
        <v>1015229361</v>
      </c>
      <c r="I2997" t="s">
        <v>15637</v>
      </c>
      <c r="K2997" t="s">
        <v>15638</v>
      </c>
      <c r="L2997" t="s">
        <v>5009</v>
      </c>
      <c r="M2997">
        <v>550</v>
      </c>
      <c r="N2997">
        <v>2</v>
      </c>
      <c r="R2997" s="1">
        <v>43630</v>
      </c>
      <c r="S2997" t="s">
        <v>56</v>
      </c>
      <c r="T2997">
        <v>165</v>
      </c>
      <c r="U2997" t="s">
        <v>1476</v>
      </c>
      <c r="W2997">
        <v>2</v>
      </c>
      <c r="X2997" t="s">
        <v>57</v>
      </c>
      <c r="Y2997">
        <v>1</v>
      </c>
      <c r="Z2997" t="s">
        <v>46545</v>
      </c>
      <c r="AC2997">
        <v>999</v>
      </c>
      <c r="AD2997" t="s">
        <v>55342</v>
      </c>
      <c r="AE2997">
        <v>2025</v>
      </c>
      <c r="AF2997" t="s">
        <v>15598</v>
      </c>
      <c r="AG2997">
        <v>1</v>
      </c>
      <c r="AH2997" t="s">
        <v>44482</v>
      </c>
      <c r="AI2997">
        <v>99</v>
      </c>
      <c r="AJ2997" t="s">
        <v>54511</v>
      </c>
      <c r="AK2997">
        <v>165</v>
      </c>
      <c r="AL2997" t="s">
        <v>1476</v>
      </c>
      <c r="AQ2997" t="s">
        <v>15639</v>
      </c>
      <c r="AR2997" t="s">
        <v>4876</v>
      </c>
      <c r="AS2997">
        <v>0</v>
      </c>
      <c r="AT2997" t="s">
        <v>61</v>
      </c>
      <c r="AU2997" t="s">
        <v>5012</v>
      </c>
      <c r="AX2997">
        <v>55.655995660000002</v>
      </c>
      <c r="AY2997">
        <v>12.351339530000001</v>
      </c>
      <c r="AZ2997" t="s">
        <v>62</v>
      </c>
      <c r="BA2997">
        <v>1084</v>
      </c>
      <c r="BB2997" t="s">
        <v>63</v>
      </c>
    </row>
    <row r="2998" spans="1:54" x14ac:dyDescent="0.25">
      <c r="A2998" s="1">
        <v>45200</v>
      </c>
      <c r="B2998">
        <v>281122</v>
      </c>
      <c r="C2998" t="s">
        <v>15640</v>
      </c>
      <c r="D2998">
        <v>2650</v>
      </c>
      <c r="E2998" t="s">
        <v>3714</v>
      </c>
      <c r="F2998" t="s">
        <v>15641</v>
      </c>
      <c r="G2998">
        <v>55606617</v>
      </c>
      <c r="H2998">
        <v>1003267810</v>
      </c>
      <c r="I2998" t="s">
        <v>48739</v>
      </c>
      <c r="K2998" t="s">
        <v>5092</v>
      </c>
      <c r="L2998" t="s">
        <v>52831</v>
      </c>
      <c r="M2998">
        <v>4032</v>
      </c>
      <c r="N2998">
        <v>278</v>
      </c>
      <c r="R2998" s="1">
        <v>44867</v>
      </c>
      <c r="S2998" t="s">
        <v>56</v>
      </c>
      <c r="T2998">
        <v>167</v>
      </c>
      <c r="U2998" t="s">
        <v>5090</v>
      </c>
      <c r="W2998">
        <v>2</v>
      </c>
      <c r="X2998" t="s">
        <v>57</v>
      </c>
      <c r="Y2998">
        <v>1</v>
      </c>
      <c r="Z2998" t="s">
        <v>46545</v>
      </c>
      <c r="AC2998">
        <v>999</v>
      </c>
      <c r="AD2998" t="s">
        <v>55342</v>
      </c>
      <c r="AE2998">
        <v>2025</v>
      </c>
      <c r="AF2998" t="s">
        <v>15598</v>
      </c>
      <c r="AG2998">
        <v>1</v>
      </c>
      <c r="AH2998" t="s">
        <v>44482</v>
      </c>
      <c r="AI2998">
        <v>99</v>
      </c>
      <c r="AJ2998" t="s">
        <v>54511</v>
      </c>
      <c r="AK2998">
        <v>167</v>
      </c>
      <c r="AL2998" t="s">
        <v>5090</v>
      </c>
      <c r="AQ2998" t="s">
        <v>15642</v>
      </c>
      <c r="AR2998" t="s">
        <v>5094</v>
      </c>
      <c r="AS2998">
        <v>0</v>
      </c>
      <c r="AT2998" t="s">
        <v>61</v>
      </c>
      <c r="AU2998" t="s">
        <v>5095</v>
      </c>
      <c r="AV2998" t="s">
        <v>52612</v>
      </c>
      <c r="AX2998">
        <v>55.642836819999999</v>
      </c>
      <c r="AY2998">
        <v>12.47760544</v>
      </c>
      <c r="AZ2998" t="s">
        <v>62</v>
      </c>
      <c r="BA2998">
        <v>1084</v>
      </c>
      <c r="BB2998" t="s">
        <v>63</v>
      </c>
    </row>
    <row r="2999" spans="1:54" x14ac:dyDescent="0.25">
      <c r="A2999" s="1">
        <v>45200</v>
      </c>
      <c r="B2999">
        <v>281123</v>
      </c>
      <c r="C2999" t="s">
        <v>48740</v>
      </c>
      <c r="D2999">
        <v>2630</v>
      </c>
      <c r="E2999" t="s">
        <v>1740</v>
      </c>
      <c r="F2999" t="s">
        <v>48741</v>
      </c>
      <c r="G2999">
        <v>19501817</v>
      </c>
      <c r="H2999">
        <v>1003268635</v>
      </c>
      <c r="K2999" t="s">
        <v>5297</v>
      </c>
      <c r="L2999" t="s">
        <v>5298</v>
      </c>
      <c r="M2999">
        <v>920</v>
      </c>
      <c r="N2999">
        <v>2</v>
      </c>
      <c r="R2999" s="1">
        <v>43690</v>
      </c>
      <c r="S2999" t="s">
        <v>56</v>
      </c>
      <c r="T2999">
        <v>169</v>
      </c>
      <c r="U2999" t="s">
        <v>47129</v>
      </c>
      <c r="W2999">
        <v>2</v>
      </c>
      <c r="X2999" t="s">
        <v>57</v>
      </c>
      <c r="Y2999">
        <v>1</v>
      </c>
      <c r="Z2999" t="s">
        <v>46545</v>
      </c>
      <c r="AB2999">
        <v>201904</v>
      </c>
      <c r="AC2999">
        <v>999</v>
      </c>
      <c r="AD2999" t="s">
        <v>55342</v>
      </c>
      <c r="AE2999">
        <v>2025</v>
      </c>
      <c r="AF2999" t="s">
        <v>15598</v>
      </c>
      <c r="AG2999">
        <v>1</v>
      </c>
      <c r="AH2999" t="s">
        <v>44482</v>
      </c>
      <c r="AI2999">
        <v>99</v>
      </c>
      <c r="AJ2999" t="s">
        <v>54511</v>
      </c>
      <c r="AK2999">
        <v>169</v>
      </c>
      <c r="AL2999" t="s">
        <v>47129</v>
      </c>
      <c r="AQ2999" t="s">
        <v>15643</v>
      </c>
      <c r="AR2999" t="s">
        <v>5300</v>
      </c>
      <c r="AS2999">
        <v>0</v>
      </c>
      <c r="AT2999" t="s">
        <v>61</v>
      </c>
      <c r="AU2999" t="s">
        <v>3795</v>
      </c>
      <c r="AX2999">
        <v>55.651600260000002</v>
      </c>
      <c r="AY2999">
        <v>12.26450519</v>
      </c>
      <c r="AZ2999" t="s">
        <v>62</v>
      </c>
      <c r="BA2999">
        <v>1084</v>
      </c>
      <c r="BB2999" t="s">
        <v>63</v>
      </c>
    </row>
    <row r="3000" spans="1:54" x14ac:dyDescent="0.25">
      <c r="A3000" s="1">
        <v>45200</v>
      </c>
      <c r="B3000">
        <v>281124</v>
      </c>
      <c r="C3000" t="s">
        <v>15644</v>
      </c>
      <c r="D3000">
        <v>2800</v>
      </c>
      <c r="E3000" t="s">
        <v>1730</v>
      </c>
      <c r="F3000" t="s">
        <v>45295</v>
      </c>
      <c r="G3000">
        <v>11715311</v>
      </c>
      <c r="K3000" t="s">
        <v>5529</v>
      </c>
      <c r="L3000" t="s">
        <v>52860</v>
      </c>
      <c r="M3000">
        <v>540</v>
      </c>
      <c r="N3000">
        <v>17</v>
      </c>
      <c r="R3000" s="1">
        <v>43609</v>
      </c>
      <c r="S3000" t="s">
        <v>56</v>
      </c>
      <c r="T3000">
        <v>173</v>
      </c>
      <c r="U3000" t="s">
        <v>44561</v>
      </c>
      <c r="W3000">
        <v>2</v>
      </c>
      <c r="X3000" t="s">
        <v>57</v>
      </c>
      <c r="Y3000">
        <v>1</v>
      </c>
      <c r="Z3000" t="s">
        <v>46545</v>
      </c>
      <c r="AB3000">
        <v>201904</v>
      </c>
      <c r="AC3000">
        <v>999</v>
      </c>
      <c r="AD3000" t="s">
        <v>55342</v>
      </c>
      <c r="AE3000">
        <v>2025</v>
      </c>
      <c r="AF3000" t="s">
        <v>15598</v>
      </c>
      <c r="AG3000">
        <v>1</v>
      </c>
      <c r="AH3000" t="s">
        <v>44482</v>
      </c>
      <c r="AI3000">
        <v>99</v>
      </c>
      <c r="AJ3000" t="s">
        <v>54511</v>
      </c>
      <c r="AK3000">
        <v>173</v>
      </c>
      <c r="AL3000" t="s">
        <v>44561</v>
      </c>
      <c r="AQ3000" t="s">
        <v>15645</v>
      </c>
      <c r="AR3000" t="s">
        <v>5531</v>
      </c>
      <c r="AS3000">
        <v>0</v>
      </c>
      <c r="AT3000" t="s">
        <v>61</v>
      </c>
      <c r="AU3000" t="s">
        <v>5532</v>
      </c>
      <c r="AV3000" t="s">
        <v>52612</v>
      </c>
      <c r="AX3000">
        <v>55.769754519999999</v>
      </c>
      <c r="AY3000">
        <v>12.50227187</v>
      </c>
      <c r="AZ3000" t="s">
        <v>62</v>
      </c>
      <c r="BA3000">
        <v>1084</v>
      </c>
      <c r="BB3000" t="s">
        <v>63</v>
      </c>
    </row>
    <row r="3001" spans="1:54" x14ac:dyDescent="0.25">
      <c r="A3001" s="1">
        <v>45200</v>
      </c>
      <c r="B3001">
        <v>281125</v>
      </c>
      <c r="C3001" t="s">
        <v>48742</v>
      </c>
      <c r="D3001">
        <v>2610</v>
      </c>
      <c r="E3001" t="s">
        <v>46812</v>
      </c>
      <c r="F3001" t="s">
        <v>48743</v>
      </c>
      <c r="G3001">
        <v>65307316</v>
      </c>
      <c r="K3001" t="s">
        <v>5830</v>
      </c>
      <c r="L3001" t="s">
        <v>47231</v>
      </c>
      <c r="M3001">
        <v>702</v>
      </c>
      <c r="N3001">
        <v>150</v>
      </c>
      <c r="R3001" s="1">
        <v>43580</v>
      </c>
      <c r="S3001" t="s">
        <v>56</v>
      </c>
      <c r="T3001">
        <v>175</v>
      </c>
      <c r="U3001" t="s">
        <v>46813</v>
      </c>
      <c r="W3001">
        <v>2</v>
      </c>
      <c r="X3001" t="s">
        <v>57</v>
      </c>
      <c r="Y3001">
        <v>1</v>
      </c>
      <c r="Z3001" t="s">
        <v>46545</v>
      </c>
      <c r="AB3001">
        <v>201904</v>
      </c>
      <c r="AC3001">
        <v>999</v>
      </c>
      <c r="AD3001" t="s">
        <v>55342</v>
      </c>
      <c r="AE3001">
        <v>2025</v>
      </c>
      <c r="AF3001" t="s">
        <v>15598</v>
      </c>
      <c r="AG3001">
        <v>1</v>
      </c>
      <c r="AH3001" t="s">
        <v>44482</v>
      </c>
      <c r="AI3001">
        <v>99</v>
      </c>
      <c r="AJ3001" t="s">
        <v>54511</v>
      </c>
      <c r="AK3001">
        <v>175</v>
      </c>
      <c r="AL3001" t="s">
        <v>46813</v>
      </c>
      <c r="AQ3001" t="s">
        <v>5831</v>
      </c>
      <c r="AR3001" t="s">
        <v>5832</v>
      </c>
      <c r="AS3001">
        <v>0</v>
      </c>
      <c r="AT3001" t="s">
        <v>61</v>
      </c>
      <c r="AU3001" t="s">
        <v>47232</v>
      </c>
      <c r="AX3001">
        <v>55.680943120000002</v>
      </c>
      <c r="AY3001">
        <v>12.456053969999999</v>
      </c>
      <c r="AZ3001" t="s">
        <v>62</v>
      </c>
      <c r="BA3001">
        <v>1084</v>
      </c>
      <c r="BB3001" t="s">
        <v>63</v>
      </c>
    </row>
    <row r="3002" spans="1:54" x14ac:dyDescent="0.25">
      <c r="A3002" s="1">
        <v>45200</v>
      </c>
      <c r="B3002">
        <v>281126</v>
      </c>
      <c r="C3002" t="s">
        <v>48744</v>
      </c>
      <c r="D3002">
        <v>2635</v>
      </c>
      <c r="E3002" t="s">
        <v>46850</v>
      </c>
      <c r="F3002" t="s">
        <v>47334</v>
      </c>
      <c r="G3002">
        <v>11931316</v>
      </c>
      <c r="H3002">
        <v>1003272849</v>
      </c>
      <c r="I3002" t="s">
        <v>6241</v>
      </c>
      <c r="K3002" t="s">
        <v>6243</v>
      </c>
      <c r="L3002" t="s">
        <v>2744</v>
      </c>
      <c r="M3002">
        <v>850</v>
      </c>
      <c r="N3002">
        <v>45</v>
      </c>
      <c r="R3002" s="1">
        <v>43836</v>
      </c>
      <c r="S3002" t="s">
        <v>56</v>
      </c>
      <c r="T3002">
        <v>183</v>
      </c>
      <c r="U3002" t="s">
        <v>46852</v>
      </c>
      <c r="W3002">
        <v>2</v>
      </c>
      <c r="X3002" t="s">
        <v>57</v>
      </c>
      <c r="Y3002">
        <v>1</v>
      </c>
      <c r="Z3002" t="s">
        <v>46545</v>
      </c>
      <c r="AB3002">
        <v>201904</v>
      </c>
      <c r="AC3002">
        <v>999</v>
      </c>
      <c r="AD3002" t="s">
        <v>55342</v>
      </c>
      <c r="AE3002">
        <v>2025</v>
      </c>
      <c r="AF3002" t="s">
        <v>15598</v>
      </c>
      <c r="AG3002">
        <v>1</v>
      </c>
      <c r="AH3002" t="s">
        <v>44482</v>
      </c>
      <c r="AI3002">
        <v>99</v>
      </c>
      <c r="AJ3002" t="s">
        <v>54511</v>
      </c>
      <c r="AK3002">
        <v>183</v>
      </c>
      <c r="AL3002" t="s">
        <v>46852</v>
      </c>
      <c r="AQ3002" t="s">
        <v>6244</v>
      </c>
      <c r="AR3002" t="s">
        <v>6165</v>
      </c>
      <c r="AS3002">
        <v>0</v>
      </c>
      <c r="AT3002" t="s">
        <v>61</v>
      </c>
      <c r="AU3002" t="s">
        <v>2746</v>
      </c>
      <c r="AX3002">
        <v>55.61508637</v>
      </c>
      <c r="AY3002">
        <v>12.36135468</v>
      </c>
      <c r="AZ3002" t="s">
        <v>62</v>
      </c>
      <c r="BA3002">
        <v>1084</v>
      </c>
      <c r="BB3002" t="s">
        <v>63</v>
      </c>
    </row>
    <row r="3003" spans="1:54" x14ac:dyDescent="0.25">
      <c r="A3003" s="1">
        <v>45200</v>
      </c>
      <c r="B3003">
        <v>281127</v>
      </c>
      <c r="C3003" t="s">
        <v>53287</v>
      </c>
      <c r="D3003">
        <v>2770</v>
      </c>
      <c r="E3003" t="s">
        <v>2082</v>
      </c>
      <c r="F3003" t="s">
        <v>53288</v>
      </c>
      <c r="G3003">
        <v>20310413</v>
      </c>
      <c r="H3003">
        <v>1011122457</v>
      </c>
      <c r="I3003" t="s">
        <v>15646</v>
      </c>
      <c r="K3003" t="s">
        <v>6389</v>
      </c>
      <c r="L3003" t="s">
        <v>15647</v>
      </c>
      <c r="M3003">
        <v>1485</v>
      </c>
      <c r="N3003">
        <v>98</v>
      </c>
      <c r="R3003" s="1">
        <v>44896</v>
      </c>
      <c r="S3003" t="s">
        <v>56</v>
      </c>
      <c r="T3003">
        <v>185</v>
      </c>
      <c r="U3003" t="s">
        <v>52891</v>
      </c>
      <c r="W3003">
        <v>2</v>
      </c>
      <c r="X3003" t="s">
        <v>57</v>
      </c>
      <c r="Y3003">
        <v>1</v>
      </c>
      <c r="Z3003" t="s">
        <v>46545</v>
      </c>
      <c r="AB3003">
        <v>201904</v>
      </c>
      <c r="AC3003">
        <v>999</v>
      </c>
      <c r="AD3003" t="s">
        <v>55342</v>
      </c>
      <c r="AE3003">
        <v>2025</v>
      </c>
      <c r="AF3003" t="s">
        <v>15598</v>
      </c>
      <c r="AG3003">
        <v>1</v>
      </c>
      <c r="AH3003" t="s">
        <v>44482</v>
      </c>
      <c r="AI3003">
        <v>99</v>
      </c>
      <c r="AJ3003" t="s">
        <v>54511</v>
      </c>
      <c r="AK3003">
        <v>185</v>
      </c>
      <c r="AL3003" t="s">
        <v>52891</v>
      </c>
      <c r="AQ3003" t="s">
        <v>15648</v>
      </c>
      <c r="AR3003" t="s">
        <v>6293</v>
      </c>
      <c r="AS3003">
        <v>0</v>
      </c>
      <c r="AT3003" t="s">
        <v>61</v>
      </c>
      <c r="AU3003" t="s">
        <v>6387</v>
      </c>
      <c r="AX3003">
        <v>55.631948530000003</v>
      </c>
      <c r="AY3003">
        <v>12.621875749999999</v>
      </c>
      <c r="AZ3003" t="s">
        <v>62</v>
      </c>
      <c r="BA3003">
        <v>1084</v>
      </c>
      <c r="BB3003" t="s">
        <v>63</v>
      </c>
    </row>
    <row r="3004" spans="1:54" x14ac:dyDescent="0.25">
      <c r="A3004" s="1">
        <v>45200</v>
      </c>
      <c r="B3004">
        <v>281128</v>
      </c>
      <c r="C3004" t="s">
        <v>45296</v>
      </c>
      <c r="D3004">
        <v>2665</v>
      </c>
      <c r="E3004" t="s">
        <v>44786</v>
      </c>
      <c r="F3004" t="s">
        <v>45297</v>
      </c>
      <c r="G3004">
        <v>19583910</v>
      </c>
      <c r="H3004">
        <v>1003273894</v>
      </c>
      <c r="I3004" t="s">
        <v>44796</v>
      </c>
      <c r="K3004" t="s">
        <v>13447</v>
      </c>
      <c r="L3004" t="s">
        <v>44797</v>
      </c>
      <c r="M3004">
        <v>4899</v>
      </c>
      <c r="N3004">
        <v>5</v>
      </c>
      <c r="R3004" s="1">
        <v>43620</v>
      </c>
      <c r="S3004" t="s">
        <v>56</v>
      </c>
      <c r="T3004">
        <v>187</v>
      </c>
      <c r="U3004" t="s">
        <v>44706</v>
      </c>
      <c r="W3004">
        <v>2</v>
      </c>
      <c r="X3004" t="s">
        <v>57</v>
      </c>
      <c r="Y3004">
        <v>1</v>
      </c>
      <c r="Z3004" t="s">
        <v>46545</v>
      </c>
      <c r="AB3004">
        <v>201904</v>
      </c>
      <c r="AC3004">
        <v>999</v>
      </c>
      <c r="AD3004" t="s">
        <v>55342</v>
      </c>
      <c r="AE3004">
        <v>2025</v>
      </c>
      <c r="AF3004" t="s">
        <v>15598</v>
      </c>
      <c r="AG3004">
        <v>1</v>
      </c>
      <c r="AH3004" t="s">
        <v>44482</v>
      </c>
      <c r="AI3004">
        <v>99</v>
      </c>
      <c r="AJ3004" t="s">
        <v>54511</v>
      </c>
      <c r="AK3004">
        <v>187</v>
      </c>
      <c r="AL3004" t="s">
        <v>44706</v>
      </c>
      <c r="AQ3004" t="s">
        <v>15649</v>
      </c>
      <c r="AR3004" t="s">
        <v>6409</v>
      </c>
      <c r="AS3004">
        <v>0</v>
      </c>
      <c r="AT3004" t="s">
        <v>61</v>
      </c>
      <c r="AU3004" t="s">
        <v>44798</v>
      </c>
      <c r="AX3004">
        <v>55.627288239999999</v>
      </c>
      <c r="AY3004">
        <v>12.368911369999999</v>
      </c>
      <c r="AZ3004" t="s">
        <v>62</v>
      </c>
      <c r="BA3004">
        <v>1084</v>
      </c>
      <c r="BB3004" t="s">
        <v>63</v>
      </c>
    </row>
    <row r="3005" spans="1:54" x14ac:dyDescent="0.25">
      <c r="A3005" s="1">
        <v>45200</v>
      </c>
      <c r="B3005">
        <v>281129</v>
      </c>
      <c r="C3005" t="s">
        <v>48745</v>
      </c>
      <c r="D3005">
        <v>3500</v>
      </c>
      <c r="E3005" t="s">
        <v>46934</v>
      </c>
      <c r="F3005" t="s">
        <v>48746</v>
      </c>
      <c r="G3005">
        <v>29188327</v>
      </c>
      <c r="K3005" t="s">
        <v>6542</v>
      </c>
      <c r="L3005" t="s">
        <v>6511</v>
      </c>
      <c r="M3005">
        <v>615</v>
      </c>
      <c r="N3005">
        <v>2</v>
      </c>
      <c r="R3005" s="1">
        <v>43640</v>
      </c>
      <c r="S3005" t="s">
        <v>56</v>
      </c>
      <c r="T3005">
        <v>190</v>
      </c>
      <c r="U3005" t="s">
        <v>46935</v>
      </c>
      <c r="W3005">
        <v>2</v>
      </c>
      <c r="X3005" t="s">
        <v>57</v>
      </c>
      <c r="Y3005">
        <v>1</v>
      </c>
      <c r="Z3005" t="s">
        <v>46545</v>
      </c>
      <c r="AB3005">
        <v>201904</v>
      </c>
      <c r="AC3005">
        <v>999</v>
      </c>
      <c r="AD3005" t="s">
        <v>55342</v>
      </c>
      <c r="AE3005">
        <v>2025</v>
      </c>
      <c r="AF3005" t="s">
        <v>15598</v>
      </c>
      <c r="AG3005">
        <v>1</v>
      </c>
      <c r="AH3005" t="s">
        <v>44482</v>
      </c>
      <c r="AI3005">
        <v>99</v>
      </c>
      <c r="AJ3005" t="s">
        <v>54511</v>
      </c>
      <c r="AK3005">
        <v>190</v>
      </c>
      <c r="AL3005" t="s">
        <v>46935</v>
      </c>
      <c r="AQ3005" t="s">
        <v>15650</v>
      </c>
      <c r="AR3005" t="s">
        <v>6544</v>
      </c>
      <c r="AS3005">
        <v>0</v>
      </c>
      <c r="AT3005" t="s">
        <v>61</v>
      </c>
      <c r="AU3005" t="s">
        <v>6514</v>
      </c>
      <c r="AX3005">
        <v>55.78318745</v>
      </c>
      <c r="AY3005">
        <v>12.377410210000001</v>
      </c>
      <c r="AZ3005" t="s">
        <v>62</v>
      </c>
      <c r="BA3005">
        <v>1084</v>
      </c>
      <c r="BB3005" t="s">
        <v>63</v>
      </c>
    </row>
    <row r="3006" spans="1:54" x14ac:dyDescent="0.25">
      <c r="A3006" s="1">
        <v>45200</v>
      </c>
      <c r="B3006">
        <v>281130</v>
      </c>
      <c r="C3006" t="s">
        <v>48747</v>
      </c>
      <c r="D3006">
        <v>3450</v>
      </c>
      <c r="E3006" t="s">
        <v>47379</v>
      </c>
      <c r="F3006" t="s">
        <v>48748</v>
      </c>
      <c r="G3006">
        <v>60183112</v>
      </c>
      <c r="K3006" t="s">
        <v>6562</v>
      </c>
      <c r="L3006" t="s">
        <v>52937</v>
      </c>
      <c r="M3006">
        <v>669</v>
      </c>
      <c r="N3006">
        <v>2</v>
      </c>
      <c r="R3006" s="1">
        <v>43668</v>
      </c>
      <c r="S3006" t="s">
        <v>56</v>
      </c>
      <c r="T3006">
        <v>201</v>
      </c>
      <c r="U3006" t="s">
        <v>47378</v>
      </c>
      <c r="W3006">
        <v>2</v>
      </c>
      <c r="X3006" t="s">
        <v>57</v>
      </c>
      <c r="Y3006">
        <v>1</v>
      </c>
      <c r="Z3006" t="s">
        <v>46545</v>
      </c>
      <c r="AB3006">
        <v>201904</v>
      </c>
      <c r="AC3006">
        <v>999</v>
      </c>
      <c r="AD3006" t="s">
        <v>55342</v>
      </c>
      <c r="AE3006">
        <v>2025</v>
      </c>
      <c r="AF3006" t="s">
        <v>15598</v>
      </c>
      <c r="AG3006">
        <v>1</v>
      </c>
      <c r="AH3006" t="s">
        <v>44482</v>
      </c>
      <c r="AI3006">
        <v>99</v>
      </c>
      <c r="AJ3006" t="s">
        <v>54511</v>
      </c>
      <c r="AK3006">
        <v>201</v>
      </c>
      <c r="AL3006" t="s">
        <v>47378</v>
      </c>
      <c r="AQ3006" t="s">
        <v>15651</v>
      </c>
      <c r="AR3006" t="s">
        <v>6564</v>
      </c>
      <c r="AS3006">
        <v>0</v>
      </c>
      <c r="AT3006" t="s">
        <v>61</v>
      </c>
      <c r="AU3006" t="s">
        <v>6565</v>
      </c>
      <c r="AV3006" t="s">
        <v>52612</v>
      </c>
      <c r="AX3006">
        <v>55.865665149999998</v>
      </c>
      <c r="AY3006">
        <v>12.329931009999999</v>
      </c>
      <c r="AZ3006" t="s">
        <v>62</v>
      </c>
      <c r="BA3006">
        <v>1084</v>
      </c>
      <c r="BB3006" t="s">
        <v>63</v>
      </c>
    </row>
    <row r="3007" spans="1:54" x14ac:dyDescent="0.25">
      <c r="A3007" s="1">
        <v>45200</v>
      </c>
      <c r="B3007">
        <v>281131</v>
      </c>
      <c r="C3007" t="s">
        <v>15652</v>
      </c>
      <c r="D3007">
        <v>2980</v>
      </c>
      <c r="E3007" t="s">
        <v>6926</v>
      </c>
      <c r="F3007" t="s">
        <v>15653</v>
      </c>
      <c r="G3007">
        <v>29188335</v>
      </c>
      <c r="K3007" t="s">
        <v>6929</v>
      </c>
      <c r="L3007" t="s">
        <v>53289</v>
      </c>
      <c r="M3007">
        <v>158</v>
      </c>
      <c r="N3007" t="s">
        <v>6930</v>
      </c>
      <c r="R3007" s="1">
        <v>43635</v>
      </c>
      <c r="S3007" t="s">
        <v>56</v>
      </c>
      <c r="T3007">
        <v>210</v>
      </c>
      <c r="U3007" t="s">
        <v>6871</v>
      </c>
      <c r="W3007">
        <v>2</v>
      </c>
      <c r="X3007" t="s">
        <v>57</v>
      </c>
      <c r="Y3007">
        <v>1</v>
      </c>
      <c r="Z3007" t="s">
        <v>46545</v>
      </c>
      <c r="AB3007">
        <v>201904</v>
      </c>
      <c r="AC3007">
        <v>999</v>
      </c>
      <c r="AD3007" t="s">
        <v>55342</v>
      </c>
      <c r="AE3007">
        <v>2025</v>
      </c>
      <c r="AF3007" t="s">
        <v>15598</v>
      </c>
      <c r="AG3007">
        <v>1</v>
      </c>
      <c r="AH3007" t="s">
        <v>44482</v>
      </c>
      <c r="AI3007">
        <v>99</v>
      </c>
      <c r="AJ3007" t="s">
        <v>54511</v>
      </c>
      <c r="AK3007">
        <v>210</v>
      </c>
      <c r="AL3007" t="s">
        <v>6871</v>
      </c>
      <c r="AQ3007" t="s">
        <v>15654</v>
      </c>
      <c r="AR3007" t="s">
        <v>7054</v>
      </c>
      <c r="AS3007">
        <v>0</v>
      </c>
      <c r="AT3007" t="s">
        <v>61</v>
      </c>
      <c r="AU3007" t="s">
        <v>6932</v>
      </c>
      <c r="AV3007" t="s">
        <v>52612</v>
      </c>
      <c r="AX3007">
        <v>55.905064359999997</v>
      </c>
      <c r="AY3007">
        <v>12.474069910000001</v>
      </c>
      <c r="AZ3007" t="s">
        <v>62</v>
      </c>
      <c r="BA3007">
        <v>1084</v>
      </c>
      <c r="BB3007" t="s">
        <v>63</v>
      </c>
    </row>
    <row r="3008" spans="1:54" x14ac:dyDescent="0.25">
      <c r="A3008" s="1">
        <v>45200</v>
      </c>
      <c r="B3008">
        <v>281132</v>
      </c>
      <c r="C3008" t="s">
        <v>48749</v>
      </c>
      <c r="D3008">
        <v>3000</v>
      </c>
      <c r="E3008" t="s">
        <v>47511</v>
      </c>
      <c r="F3008" t="s">
        <v>48750</v>
      </c>
      <c r="G3008">
        <v>64502018</v>
      </c>
      <c r="I3008" t="s">
        <v>15655</v>
      </c>
      <c r="K3008" t="s">
        <v>7592</v>
      </c>
      <c r="L3008" t="s">
        <v>44880</v>
      </c>
      <c r="M3008">
        <v>9034</v>
      </c>
      <c r="N3008">
        <v>18</v>
      </c>
      <c r="R3008" s="1">
        <v>44055</v>
      </c>
      <c r="S3008" t="s">
        <v>56</v>
      </c>
      <c r="T3008">
        <v>217</v>
      </c>
      <c r="U3008" t="s">
        <v>47512</v>
      </c>
      <c r="W3008">
        <v>2</v>
      </c>
      <c r="X3008" t="s">
        <v>57</v>
      </c>
      <c r="Y3008">
        <v>1</v>
      </c>
      <c r="Z3008" t="s">
        <v>46545</v>
      </c>
      <c r="AB3008">
        <v>201904</v>
      </c>
      <c r="AC3008">
        <v>999</v>
      </c>
      <c r="AD3008" t="s">
        <v>55342</v>
      </c>
      <c r="AE3008">
        <v>2025</v>
      </c>
      <c r="AF3008" t="s">
        <v>15598</v>
      </c>
      <c r="AG3008">
        <v>1</v>
      </c>
      <c r="AH3008" t="s">
        <v>44482</v>
      </c>
      <c r="AI3008">
        <v>99</v>
      </c>
      <c r="AJ3008" t="s">
        <v>54511</v>
      </c>
      <c r="AK3008">
        <v>217</v>
      </c>
      <c r="AL3008" t="s">
        <v>47512</v>
      </c>
      <c r="AQ3008" t="s">
        <v>15656</v>
      </c>
      <c r="AR3008" t="s">
        <v>15657</v>
      </c>
      <c r="AS3008">
        <v>0</v>
      </c>
      <c r="AT3008" t="s">
        <v>61</v>
      </c>
      <c r="AU3008" t="s">
        <v>44881</v>
      </c>
      <c r="AX3008">
        <v>56.031225380000002</v>
      </c>
      <c r="AY3008">
        <v>12.60507673</v>
      </c>
      <c r="AZ3008" t="s">
        <v>62</v>
      </c>
      <c r="BA3008">
        <v>1084</v>
      </c>
      <c r="BB3008" t="s">
        <v>63</v>
      </c>
    </row>
    <row r="3009" spans="1:54" x14ac:dyDescent="0.25">
      <c r="A3009" s="1">
        <v>45200</v>
      </c>
      <c r="B3009">
        <v>281133</v>
      </c>
      <c r="C3009" t="s">
        <v>48751</v>
      </c>
      <c r="D3009">
        <v>3400</v>
      </c>
      <c r="E3009" t="s">
        <v>46836</v>
      </c>
      <c r="F3009" t="s">
        <v>48752</v>
      </c>
      <c r="G3009">
        <v>29189366</v>
      </c>
      <c r="K3009" t="s">
        <v>7904</v>
      </c>
      <c r="L3009" t="s">
        <v>7843</v>
      </c>
      <c r="M3009">
        <v>5931</v>
      </c>
      <c r="N3009">
        <v>6</v>
      </c>
      <c r="R3009" s="1">
        <v>44260</v>
      </c>
      <c r="S3009" t="s">
        <v>56</v>
      </c>
      <c r="T3009">
        <v>219</v>
      </c>
      <c r="U3009" t="s">
        <v>46837</v>
      </c>
      <c r="W3009">
        <v>2</v>
      </c>
      <c r="X3009" t="s">
        <v>57</v>
      </c>
      <c r="Y3009">
        <v>1</v>
      </c>
      <c r="Z3009" t="s">
        <v>46545</v>
      </c>
      <c r="AB3009">
        <v>201904</v>
      </c>
      <c r="AC3009">
        <v>999</v>
      </c>
      <c r="AD3009" t="s">
        <v>55342</v>
      </c>
      <c r="AE3009">
        <v>2025</v>
      </c>
      <c r="AF3009" t="s">
        <v>15598</v>
      </c>
      <c r="AG3009">
        <v>1</v>
      </c>
      <c r="AH3009" t="s">
        <v>44482</v>
      </c>
      <c r="AI3009">
        <v>99</v>
      </c>
      <c r="AJ3009" t="s">
        <v>54511</v>
      </c>
      <c r="AK3009">
        <v>219</v>
      </c>
      <c r="AL3009" t="s">
        <v>46837</v>
      </c>
      <c r="AQ3009" t="s">
        <v>15658</v>
      </c>
      <c r="AR3009" t="s">
        <v>15659</v>
      </c>
      <c r="AS3009">
        <v>0</v>
      </c>
      <c r="AT3009" t="s">
        <v>61</v>
      </c>
      <c r="AU3009" t="s">
        <v>7846</v>
      </c>
      <c r="AX3009">
        <v>55.930595179999997</v>
      </c>
      <c r="AY3009">
        <v>12.30738796</v>
      </c>
      <c r="AZ3009" t="s">
        <v>62</v>
      </c>
      <c r="BA3009">
        <v>1084</v>
      </c>
      <c r="BB3009" t="s">
        <v>63</v>
      </c>
    </row>
    <row r="3010" spans="1:54" x14ac:dyDescent="0.25">
      <c r="A3010" s="1">
        <v>45200</v>
      </c>
      <c r="B3010">
        <v>281134</v>
      </c>
      <c r="C3010" t="s">
        <v>48753</v>
      </c>
      <c r="D3010">
        <v>2970</v>
      </c>
      <c r="E3010" t="s">
        <v>47404</v>
      </c>
      <c r="F3010" t="s">
        <v>48754</v>
      </c>
      <c r="G3010">
        <v>70960516</v>
      </c>
      <c r="K3010" t="s">
        <v>8064</v>
      </c>
      <c r="L3010" t="s">
        <v>15660</v>
      </c>
      <c r="M3010">
        <v>7735</v>
      </c>
      <c r="N3010">
        <v>13</v>
      </c>
      <c r="R3010" s="1">
        <v>44314</v>
      </c>
      <c r="S3010" t="s">
        <v>851</v>
      </c>
      <c r="T3010">
        <v>223</v>
      </c>
      <c r="U3010" t="s">
        <v>47640</v>
      </c>
      <c r="W3010">
        <v>2</v>
      </c>
      <c r="X3010" t="s">
        <v>57</v>
      </c>
      <c r="Y3010">
        <v>1</v>
      </c>
      <c r="Z3010" t="s">
        <v>46545</v>
      </c>
      <c r="AB3010">
        <v>201904</v>
      </c>
      <c r="AC3010">
        <v>999</v>
      </c>
      <c r="AD3010" t="s">
        <v>55342</v>
      </c>
      <c r="AE3010">
        <v>2025</v>
      </c>
      <c r="AF3010" t="s">
        <v>15598</v>
      </c>
      <c r="AG3010">
        <v>1</v>
      </c>
      <c r="AH3010" t="s">
        <v>44482</v>
      </c>
      <c r="AI3010">
        <v>99</v>
      </c>
      <c r="AJ3010" t="s">
        <v>54511</v>
      </c>
      <c r="AK3010">
        <v>223</v>
      </c>
      <c r="AL3010" t="s">
        <v>47640</v>
      </c>
      <c r="AQ3010" t="s">
        <v>15661</v>
      </c>
      <c r="AR3010" t="s">
        <v>8066</v>
      </c>
      <c r="AS3010">
        <v>0</v>
      </c>
      <c r="AT3010" t="s">
        <v>61</v>
      </c>
      <c r="AU3010" t="s">
        <v>15662</v>
      </c>
      <c r="AX3010">
        <v>55.8773774</v>
      </c>
      <c r="AY3010">
        <v>12.48442824</v>
      </c>
      <c r="AZ3010" t="s">
        <v>62</v>
      </c>
      <c r="BA3010">
        <v>1084</v>
      </c>
      <c r="BB3010" t="s">
        <v>63</v>
      </c>
    </row>
    <row r="3011" spans="1:54" x14ac:dyDescent="0.25">
      <c r="A3011" s="1">
        <v>45200</v>
      </c>
      <c r="B3011">
        <v>281135</v>
      </c>
      <c r="C3011" t="s">
        <v>15663</v>
      </c>
      <c r="D3011">
        <v>2840</v>
      </c>
      <c r="E3011" t="s">
        <v>736</v>
      </c>
      <c r="F3011" t="s">
        <v>15664</v>
      </c>
      <c r="G3011">
        <v>29188378</v>
      </c>
      <c r="H3011">
        <v>1003276613</v>
      </c>
      <c r="K3011" t="s">
        <v>8362</v>
      </c>
      <c r="L3011" t="s">
        <v>54625</v>
      </c>
      <c r="M3011">
        <v>741</v>
      </c>
      <c r="N3011">
        <v>2</v>
      </c>
      <c r="R3011" s="1">
        <v>43735</v>
      </c>
      <c r="S3011" t="s">
        <v>56</v>
      </c>
      <c r="T3011">
        <v>230</v>
      </c>
      <c r="U3011" t="s">
        <v>5996</v>
      </c>
      <c r="W3011">
        <v>2</v>
      </c>
      <c r="X3011" t="s">
        <v>57</v>
      </c>
      <c r="Y3011">
        <v>1</v>
      </c>
      <c r="Z3011" t="s">
        <v>46545</v>
      </c>
      <c r="AB3011">
        <v>201904</v>
      </c>
      <c r="AC3011">
        <v>999</v>
      </c>
      <c r="AD3011" t="s">
        <v>55342</v>
      </c>
      <c r="AE3011">
        <v>2025</v>
      </c>
      <c r="AF3011" t="s">
        <v>15598</v>
      </c>
      <c r="AG3011">
        <v>1</v>
      </c>
      <c r="AH3011" t="s">
        <v>44482</v>
      </c>
      <c r="AI3011">
        <v>99</v>
      </c>
      <c r="AJ3011" t="s">
        <v>54511</v>
      </c>
      <c r="AK3011">
        <v>230</v>
      </c>
      <c r="AL3011" t="s">
        <v>5996</v>
      </c>
      <c r="AQ3011" t="s">
        <v>15665</v>
      </c>
      <c r="AR3011" t="s">
        <v>8364</v>
      </c>
      <c r="AS3011">
        <v>0</v>
      </c>
      <c r="AT3011" t="s">
        <v>61</v>
      </c>
      <c r="AU3011" t="s">
        <v>54602</v>
      </c>
      <c r="AV3011" t="s">
        <v>52612</v>
      </c>
      <c r="AX3011">
        <v>55.811062669999998</v>
      </c>
      <c r="AY3011">
        <v>12.47368872</v>
      </c>
      <c r="AZ3011" t="s">
        <v>62</v>
      </c>
      <c r="BA3011">
        <v>1084</v>
      </c>
      <c r="BB3011" t="s">
        <v>63</v>
      </c>
    </row>
    <row r="3012" spans="1:54" x14ac:dyDescent="0.25">
      <c r="A3012" s="1">
        <v>45200</v>
      </c>
      <c r="B3012">
        <v>281136</v>
      </c>
      <c r="C3012" t="s">
        <v>15666</v>
      </c>
      <c r="D3012">
        <v>2670</v>
      </c>
      <c r="E3012" t="s">
        <v>8665</v>
      </c>
      <c r="F3012" t="s">
        <v>15667</v>
      </c>
      <c r="G3012">
        <v>44023911</v>
      </c>
      <c r="H3012">
        <v>1003285283</v>
      </c>
      <c r="K3012" t="s">
        <v>8667</v>
      </c>
      <c r="L3012" t="s">
        <v>53044</v>
      </c>
      <c r="M3012">
        <v>7158</v>
      </c>
      <c r="N3012">
        <v>10</v>
      </c>
      <c r="R3012" s="1">
        <v>43637</v>
      </c>
      <c r="S3012" t="s">
        <v>56</v>
      </c>
      <c r="T3012">
        <v>253</v>
      </c>
      <c r="U3012" t="s">
        <v>8664</v>
      </c>
      <c r="W3012">
        <v>2</v>
      </c>
      <c r="X3012" t="s">
        <v>57</v>
      </c>
      <c r="Y3012">
        <v>1</v>
      </c>
      <c r="Z3012" t="s">
        <v>46545</v>
      </c>
      <c r="AB3012">
        <v>201904</v>
      </c>
      <c r="AC3012">
        <v>999</v>
      </c>
      <c r="AD3012" t="s">
        <v>55342</v>
      </c>
      <c r="AE3012">
        <v>2025</v>
      </c>
      <c r="AF3012" t="s">
        <v>15598</v>
      </c>
      <c r="AG3012">
        <v>1</v>
      </c>
      <c r="AH3012" t="s">
        <v>44482</v>
      </c>
      <c r="AI3012">
        <v>99</v>
      </c>
      <c r="AJ3012" t="s">
        <v>54511</v>
      </c>
      <c r="AK3012">
        <v>253</v>
      </c>
      <c r="AL3012" t="s">
        <v>8664</v>
      </c>
      <c r="AQ3012" t="s">
        <v>15668</v>
      </c>
      <c r="AR3012" t="s">
        <v>8669</v>
      </c>
      <c r="AS3012">
        <v>0</v>
      </c>
      <c r="AT3012" t="s">
        <v>61</v>
      </c>
      <c r="AU3012" t="s">
        <v>53045</v>
      </c>
      <c r="AV3012" t="s">
        <v>52612</v>
      </c>
      <c r="AX3012">
        <v>55.583523880000001</v>
      </c>
      <c r="AY3012">
        <v>12.29138068</v>
      </c>
      <c r="AZ3012" t="s">
        <v>62</v>
      </c>
      <c r="BA3012">
        <v>1085</v>
      </c>
      <c r="BB3012" t="s">
        <v>44618</v>
      </c>
    </row>
    <row r="3013" spans="1:54" x14ac:dyDescent="0.25">
      <c r="A3013" s="1">
        <v>45200</v>
      </c>
      <c r="B3013">
        <v>281137</v>
      </c>
      <c r="C3013" t="s">
        <v>48755</v>
      </c>
      <c r="D3013">
        <v>4600</v>
      </c>
      <c r="E3013" t="s">
        <v>47768</v>
      </c>
      <c r="F3013" t="s">
        <v>47832</v>
      </c>
      <c r="G3013">
        <v>29189374</v>
      </c>
      <c r="H3013">
        <v>1011847087</v>
      </c>
      <c r="I3013" t="s">
        <v>9173</v>
      </c>
      <c r="K3013" t="s">
        <v>15669</v>
      </c>
      <c r="L3013" t="s">
        <v>54646</v>
      </c>
      <c r="M3013">
        <v>9485</v>
      </c>
      <c r="N3013">
        <v>53</v>
      </c>
      <c r="R3013" s="1">
        <v>43838</v>
      </c>
      <c r="S3013" t="s">
        <v>56</v>
      </c>
      <c r="T3013">
        <v>259</v>
      </c>
      <c r="U3013" t="s">
        <v>47769</v>
      </c>
      <c r="W3013">
        <v>2</v>
      </c>
      <c r="X3013" t="s">
        <v>57</v>
      </c>
      <c r="Y3013">
        <v>1</v>
      </c>
      <c r="Z3013" t="s">
        <v>46545</v>
      </c>
      <c r="AB3013">
        <v>201904</v>
      </c>
      <c r="AC3013">
        <v>999</v>
      </c>
      <c r="AD3013" t="s">
        <v>55342</v>
      </c>
      <c r="AE3013">
        <v>2025</v>
      </c>
      <c r="AF3013" t="s">
        <v>15598</v>
      </c>
      <c r="AG3013">
        <v>1</v>
      </c>
      <c r="AH3013" t="s">
        <v>44482</v>
      </c>
      <c r="AI3013">
        <v>99</v>
      </c>
      <c r="AJ3013" t="s">
        <v>54511</v>
      </c>
      <c r="AK3013">
        <v>259</v>
      </c>
      <c r="AL3013" t="s">
        <v>47769</v>
      </c>
      <c r="AQ3013" t="s">
        <v>15670</v>
      </c>
      <c r="AR3013" t="s">
        <v>15671</v>
      </c>
      <c r="AS3013">
        <v>0</v>
      </c>
      <c r="AT3013" t="s">
        <v>61</v>
      </c>
      <c r="AU3013" t="s">
        <v>54644</v>
      </c>
      <c r="AX3013">
        <v>55.480359329999999</v>
      </c>
      <c r="AY3013">
        <v>12.176489549999999</v>
      </c>
      <c r="AZ3013" t="s">
        <v>62</v>
      </c>
      <c r="BA3013">
        <v>1085</v>
      </c>
      <c r="BB3013" t="s">
        <v>44618</v>
      </c>
    </row>
    <row r="3014" spans="1:54" x14ac:dyDescent="0.25">
      <c r="A3014" s="1">
        <v>45200</v>
      </c>
      <c r="B3014">
        <v>281138</v>
      </c>
      <c r="C3014" t="s">
        <v>45298</v>
      </c>
      <c r="D3014">
        <v>3300</v>
      </c>
      <c r="E3014" t="s">
        <v>44837</v>
      </c>
      <c r="F3014" t="s">
        <v>45299</v>
      </c>
      <c r="G3014">
        <v>29188416</v>
      </c>
      <c r="H3014">
        <v>1003278343</v>
      </c>
      <c r="I3014" t="s">
        <v>48756</v>
      </c>
      <c r="K3014" t="s">
        <v>9296</v>
      </c>
      <c r="L3014" t="s">
        <v>45300</v>
      </c>
      <c r="M3014">
        <v>783</v>
      </c>
      <c r="N3014">
        <v>7</v>
      </c>
      <c r="R3014" s="1">
        <v>43633</v>
      </c>
      <c r="S3014" t="s">
        <v>56</v>
      </c>
      <c r="T3014">
        <v>260</v>
      </c>
      <c r="U3014" t="s">
        <v>44839</v>
      </c>
      <c r="W3014">
        <v>2</v>
      </c>
      <c r="X3014" t="s">
        <v>57</v>
      </c>
      <c r="Y3014">
        <v>1</v>
      </c>
      <c r="Z3014" t="s">
        <v>46545</v>
      </c>
      <c r="AB3014">
        <v>201904</v>
      </c>
      <c r="AC3014">
        <v>999</v>
      </c>
      <c r="AD3014" t="s">
        <v>55342</v>
      </c>
      <c r="AE3014">
        <v>2025</v>
      </c>
      <c r="AF3014" t="s">
        <v>15598</v>
      </c>
      <c r="AG3014">
        <v>1</v>
      </c>
      <c r="AH3014" t="s">
        <v>44482</v>
      </c>
      <c r="AI3014">
        <v>99</v>
      </c>
      <c r="AJ3014" t="s">
        <v>54511</v>
      </c>
      <c r="AK3014">
        <v>260</v>
      </c>
      <c r="AL3014" t="s">
        <v>44839</v>
      </c>
      <c r="AQ3014" t="s">
        <v>15672</v>
      </c>
      <c r="AR3014" t="s">
        <v>9298</v>
      </c>
      <c r="AS3014">
        <v>0</v>
      </c>
      <c r="AT3014" t="s">
        <v>61</v>
      </c>
      <c r="AU3014" t="s">
        <v>45301</v>
      </c>
      <c r="AX3014">
        <v>55.975035069999997</v>
      </c>
      <c r="AY3014">
        <v>12.015062220000001</v>
      </c>
      <c r="AZ3014" t="s">
        <v>62</v>
      </c>
      <c r="BA3014">
        <v>1084</v>
      </c>
      <c r="BB3014" t="s">
        <v>63</v>
      </c>
    </row>
    <row r="3015" spans="1:54" x14ac:dyDescent="0.25">
      <c r="A3015" s="1">
        <v>45200</v>
      </c>
      <c r="B3015">
        <v>281139</v>
      </c>
      <c r="C3015" t="s">
        <v>15673</v>
      </c>
      <c r="D3015">
        <v>4000</v>
      </c>
      <c r="E3015" t="s">
        <v>7628</v>
      </c>
      <c r="F3015" t="s">
        <v>15674</v>
      </c>
      <c r="G3015">
        <v>29189404</v>
      </c>
      <c r="H3015">
        <v>1014769427</v>
      </c>
      <c r="I3015" t="s">
        <v>15675</v>
      </c>
      <c r="K3015" t="s">
        <v>9427</v>
      </c>
      <c r="L3015" t="s">
        <v>15676</v>
      </c>
      <c r="M3015">
        <v>320</v>
      </c>
      <c r="N3015" t="s">
        <v>15677</v>
      </c>
      <c r="R3015" s="1">
        <v>43838</v>
      </c>
      <c r="S3015" t="s">
        <v>56</v>
      </c>
      <c r="T3015">
        <v>265</v>
      </c>
      <c r="U3015" t="s">
        <v>4243</v>
      </c>
      <c r="W3015">
        <v>2</v>
      </c>
      <c r="X3015" t="s">
        <v>57</v>
      </c>
      <c r="Y3015">
        <v>1</v>
      </c>
      <c r="Z3015" t="s">
        <v>46545</v>
      </c>
      <c r="AB3015">
        <v>201904</v>
      </c>
      <c r="AC3015">
        <v>999</v>
      </c>
      <c r="AD3015" t="s">
        <v>55342</v>
      </c>
      <c r="AE3015">
        <v>2025</v>
      </c>
      <c r="AF3015" t="s">
        <v>15598</v>
      </c>
      <c r="AG3015">
        <v>1</v>
      </c>
      <c r="AH3015" t="s">
        <v>44482</v>
      </c>
      <c r="AI3015">
        <v>99</v>
      </c>
      <c r="AJ3015" t="s">
        <v>54511</v>
      </c>
      <c r="AK3015">
        <v>265</v>
      </c>
      <c r="AL3015" t="s">
        <v>4243</v>
      </c>
      <c r="AQ3015" t="s">
        <v>15678</v>
      </c>
      <c r="AR3015" t="s">
        <v>15679</v>
      </c>
      <c r="AS3015">
        <v>0</v>
      </c>
      <c r="AT3015" t="s">
        <v>61</v>
      </c>
      <c r="AU3015" t="s">
        <v>9515</v>
      </c>
      <c r="AX3015">
        <v>55.625621109999997</v>
      </c>
      <c r="AY3015">
        <v>12.074325780000001</v>
      </c>
      <c r="AZ3015" t="s">
        <v>62</v>
      </c>
      <c r="BA3015">
        <v>1085</v>
      </c>
      <c r="BB3015" t="s">
        <v>44618</v>
      </c>
    </row>
    <row r="3016" spans="1:54" x14ac:dyDescent="0.25">
      <c r="A3016" s="1">
        <v>45200</v>
      </c>
      <c r="B3016">
        <v>281140</v>
      </c>
      <c r="C3016" t="s">
        <v>48757</v>
      </c>
      <c r="D3016">
        <v>2680</v>
      </c>
      <c r="E3016" t="s">
        <v>47954</v>
      </c>
      <c r="F3016" t="s">
        <v>48758</v>
      </c>
      <c r="G3016">
        <v>68534917</v>
      </c>
      <c r="H3016">
        <v>1003289277</v>
      </c>
      <c r="I3016" t="s">
        <v>10051</v>
      </c>
      <c r="K3016" t="s">
        <v>9987</v>
      </c>
      <c r="L3016" t="s">
        <v>47955</v>
      </c>
      <c r="M3016">
        <v>7100</v>
      </c>
      <c r="N3016">
        <v>1</v>
      </c>
      <c r="R3016" s="1">
        <v>44105</v>
      </c>
      <c r="S3016" t="s">
        <v>56</v>
      </c>
      <c r="T3016">
        <v>269</v>
      </c>
      <c r="U3016" t="s">
        <v>47953</v>
      </c>
      <c r="W3016">
        <v>2</v>
      </c>
      <c r="X3016" t="s">
        <v>57</v>
      </c>
      <c r="Y3016">
        <v>1</v>
      </c>
      <c r="Z3016" t="s">
        <v>46545</v>
      </c>
      <c r="AB3016">
        <v>201904</v>
      </c>
      <c r="AC3016">
        <v>999</v>
      </c>
      <c r="AD3016" t="s">
        <v>55342</v>
      </c>
      <c r="AE3016">
        <v>2025</v>
      </c>
      <c r="AF3016" t="s">
        <v>15598</v>
      </c>
      <c r="AG3016">
        <v>1</v>
      </c>
      <c r="AH3016" t="s">
        <v>44482</v>
      </c>
      <c r="AI3016">
        <v>99</v>
      </c>
      <c r="AJ3016" t="s">
        <v>54511</v>
      </c>
      <c r="AK3016">
        <v>269</v>
      </c>
      <c r="AL3016" t="s">
        <v>47953</v>
      </c>
      <c r="AQ3016" t="s">
        <v>15680</v>
      </c>
      <c r="AR3016" t="s">
        <v>9989</v>
      </c>
      <c r="AS3016">
        <v>0</v>
      </c>
      <c r="AT3016" t="s">
        <v>61</v>
      </c>
      <c r="AU3016" t="s">
        <v>47956</v>
      </c>
      <c r="AX3016">
        <v>55.533760289999996</v>
      </c>
      <c r="AY3016">
        <v>12.21437382</v>
      </c>
      <c r="AZ3016" t="s">
        <v>62</v>
      </c>
      <c r="BA3016">
        <v>1085</v>
      </c>
      <c r="BB3016" t="s">
        <v>44618</v>
      </c>
    </row>
    <row r="3017" spans="1:54" x14ac:dyDescent="0.25">
      <c r="A3017" s="1">
        <v>45200</v>
      </c>
      <c r="B3017">
        <v>281141</v>
      </c>
      <c r="C3017" t="s">
        <v>15681</v>
      </c>
      <c r="D3017">
        <v>3200</v>
      </c>
      <c r="E3017" t="s">
        <v>7259</v>
      </c>
      <c r="F3017" t="s">
        <v>15682</v>
      </c>
      <c r="G3017">
        <v>29188440</v>
      </c>
      <c r="H3017">
        <v>1021496495</v>
      </c>
      <c r="I3017" t="s">
        <v>12100</v>
      </c>
      <c r="K3017" t="s">
        <v>7331</v>
      </c>
      <c r="L3017" t="s">
        <v>15683</v>
      </c>
      <c r="M3017">
        <v>231</v>
      </c>
      <c r="N3017">
        <v>4</v>
      </c>
      <c r="R3017" s="1">
        <v>44852</v>
      </c>
      <c r="S3017" t="s">
        <v>56</v>
      </c>
      <c r="T3017">
        <v>270</v>
      </c>
      <c r="U3017" t="s">
        <v>6110</v>
      </c>
      <c r="W3017">
        <v>2</v>
      </c>
      <c r="X3017" t="s">
        <v>57</v>
      </c>
      <c r="Y3017">
        <v>1</v>
      </c>
      <c r="Z3017" t="s">
        <v>46545</v>
      </c>
      <c r="AB3017">
        <v>201904</v>
      </c>
      <c r="AC3017">
        <v>999</v>
      </c>
      <c r="AD3017" t="s">
        <v>55342</v>
      </c>
      <c r="AE3017">
        <v>2025</v>
      </c>
      <c r="AF3017" t="s">
        <v>15598</v>
      </c>
      <c r="AG3017">
        <v>1</v>
      </c>
      <c r="AH3017" t="s">
        <v>44482</v>
      </c>
      <c r="AI3017">
        <v>99</v>
      </c>
      <c r="AJ3017" t="s">
        <v>54511</v>
      </c>
      <c r="AK3017">
        <v>270</v>
      </c>
      <c r="AL3017" t="s">
        <v>6110</v>
      </c>
      <c r="AQ3017" t="s">
        <v>12103</v>
      </c>
      <c r="AR3017" t="s">
        <v>15684</v>
      </c>
      <c r="AS3017">
        <v>0</v>
      </c>
      <c r="AT3017" t="s">
        <v>61</v>
      </c>
      <c r="AU3017" t="s">
        <v>10540</v>
      </c>
      <c r="AX3017">
        <v>56.016172480000002</v>
      </c>
      <c r="AY3017">
        <v>12.201517669999999</v>
      </c>
      <c r="AZ3017" t="s">
        <v>62</v>
      </c>
      <c r="BA3017">
        <v>1084</v>
      </c>
      <c r="BB3017" t="s">
        <v>63</v>
      </c>
    </row>
    <row r="3018" spans="1:54" x14ac:dyDescent="0.25">
      <c r="A3018" s="1">
        <v>45200</v>
      </c>
      <c r="B3018">
        <v>281142</v>
      </c>
      <c r="C3018" t="s">
        <v>15685</v>
      </c>
      <c r="D3018">
        <v>4500</v>
      </c>
      <c r="E3018" t="s">
        <v>48061</v>
      </c>
      <c r="F3018" t="s">
        <v>15686</v>
      </c>
      <c r="G3018">
        <v>29188459</v>
      </c>
      <c r="H3018">
        <v>1003294980</v>
      </c>
      <c r="I3018" t="s">
        <v>15687</v>
      </c>
      <c r="K3018" t="s">
        <v>15688</v>
      </c>
      <c r="L3018" t="s">
        <v>13148</v>
      </c>
      <c r="M3018">
        <v>2710</v>
      </c>
      <c r="N3018">
        <v>8</v>
      </c>
      <c r="R3018" s="1">
        <v>44075</v>
      </c>
      <c r="S3018" t="s">
        <v>851</v>
      </c>
      <c r="T3018">
        <v>306</v>
      </c>
      <c r="U3018" t="s">
        <v>10308</v>
      </c>
      <c r="W3018">
        <v>2</v>
      </c>
      <c r="X3018" t="s">
        <v>57</v>
      </c>
      <c r="Y3018">
        <v>1</v>
      </c>
      <c r="Z3018" t="s">
        <v>46545</v>
      </c>
      <c r="AB3018">
        <v>201904</v>
      </c>
      <c r="AC3018">
        <v>999</v>
      </c>
      <c r="AD3018" t="s">
        <v>55342</v>
      </c>
      <c r="AE3018">
        <v>2025</v>
      </c>
      <c r="AF3018" t="s">
        <v>15598</v>
      </c>
      <c r="AG3018">
        <v>1</v>
      </c>
      <c r="AH3018" t="s">
        <v>44482</v>
      </c>
      <c r="AI3018">
        <v>99</v>
      </c>
      <c r="AJ3018" t="s">
        <v>54511</v>
      </c>
      <c r="AK3018">
        <v>306</v>
      </c>
      <c r="AL3018" t="s">
        <v>10308</v>
      </c>
      <c r="AQ3018" t="s">
        <v>15689</v>
      </c>
      <c r="AR3018" t="s">
        <v>15690</v>
      </c>
      <c r="AS3018">
        <v>0</v>
      </c>
      <c r="AT3018" t="s">
        <v>61</v>
      </c>
      <c r="AU3018" t="s">
        <v>13150</v>
      </c>
      <c r="AX3018">
        <v>55.927178929999997</v>
      </c>
      <c r="AY3018">
        <v>11.662553020000001</v>
      </c>
      <c r="AZ3018" t="s">
        <v>62</v>
      </c>
      <c r="BA3018">
        <v>1085</v>
      </c>
      <c r="BB3018" t="s">
        <v>44618</v>
      </c>
    </row>
    <row r="3019" spans="1:54" x14ac:dyDescent="0.25">
      <c r="A3019" s="1">
        <v>45200</v>
      </c>
      <c r="B3019">
        <v>281143</v>
      </c>
      <c r="C3019" t="s">
        <v>15691</v>
      </c>
      <c r="D3019">
        <v>4300</v>
      </c>
      <c r="E3019" t="s">
        <v>45009</v>
      </c>
      <c r="F3019" t="s">
        <v>45302</v>
      </c>
      <c r="G3019">
        <v>29189447</v>
      </c>
      <c r="K3019" t="s">
        <v>15692</v>
      </c>
      <c r="L3019" t="s">
        <v>15693</v>
      </c>
      <c r="M3019">
        <v>718</v>
      </c>
      <c r="N3019">
        <v>6</v>
      </c>
      <c r="R3019" s="1">
        <v>44552</v>
      </c>
      <c r="S3019" t="s">
        <v>56</v>
      </c>
      <c r="T3019">
        <v>316</v>
      </c>
      <c r="U3019" t="s">
        <v>45011</v>
      </c>
      <c r="W3019">
        <v>2</v>
      </c>
      <c r="X3019" t="s">
        <v>57</v>
      </c>
      <c r="Y3019">
        <v>1</v>
      </c>
      <c r="Z3019" t="s">
        <v>46545</v>
      </c>
      <c r="AB3019">
        <v>201904</v>
      </c>
      <c r="AC3019">
        <v>999</v>
      </c>
      <c r="AD3019" t="s">
        <v>55342</v>
      </c>
      <c r="AE3019">
        <v>2025</v>
      </c>
      <c r="AF3019" t="s">
        <v>15598</v>
      </c>
      <c r="AG3019">
        <v>1</v>
      </c>
      <c r="AH3019" t="s">
        <v>44482</v>
      </c>
      <c r="AI3019">
        <v>99</v>
      </c>
      <c r="AJ3019" t="s">
        <v>54511</v>
      </c>
      <c r="AK3019">
        <v>316</v>
      </c>
      <c r="AL3019" t="s">
        <v>45011</v>
      </c>
      <c r="AQ3019" t="s">
        <v>15694</v>
      </c>
      <c r="AR3019" t="s">
        <v>15695</v>
      </c>
      <c r="AS3019">
        <v>0</v>
      </c>
      <c r="AT3019" t="s">
        <v>61</v>
      </c>
      <c r="AU3019" t="s">
        <v>12630</v>
      </c>
      <c r="AX3019">
        <v>55.715648710000004</v>
      </c>
      <c r="AY3019">
        <v>11.71099776</v>
      </c>
      <c r="AZ3019" t="s">
        <v>62</v>
      </c>
      <c r="BA3019">
        <v>1085</v>
      </c>
      <c r="BB3019" t="s">
        <v>44618</v>
      </c>
    </row>
    <row r="3020" spans="1:54" x14ac:dyDescent="0.25">
      <c r="A3020" s="1">
        <v>45200</v>
      </c>
      <c r="B3020">
        <v>281144</v>
      </c>
      <c r="C3020" t="s">
        <v>15696</v>
      </c>
      <c r="D3020">
        <v>4690</v>
      </c>
      <c r="E3020" t="s">
        <v>10552</v>
      </c>
      <c r="F3020" t="s">
        <v>15697</v>
      </c>
      <c r="G3020">
        <v>29188475</v>
      </c>
      <c r="K3020" t="s">
        <v>15698</v>
      </c>
      <c r="L3020" t="s">
        <v>53290</v>
      </c>
      <c r="M3020">
        <v>236</v>
      </c>
      <c r="N3020">
        <v>9</v>
      </c>
      <c r="R3020" s="1">
        <v>43670</v>
      </c>
      <c r="S3020" t="s">
        <v>56</v>
      </c>
      <c r="T3020">
        <v>320</v>
      </c>
      <c r="U3020" t="s">
        <v>10368</v>
      </c>
      <c r="W3020">
        <v>2</v>
      </c>
      <c r="X3020" t="s">
        <v>57</v>
      </c>
      <c r="Y3020">
        <v>1</v>
      </c>
      <c r="Z3020" t="s">
        <v>46545</v>
      </c>
      <c r="AB3020">
        <v>201904</v>
      </c>
      <c r="AC3020">
        <v>999</v>
      </c>
      <c r="AD3020" t="s">
        <v>55342</v>
      </c>
      <c r="AE3020">
        <v>2025</v>
      </c>
      <c r="AF3020" t="s">
        <v>15598</v>
      </c>
      <c r="AG3020">
        <v>1</v>
      </c>
      <c r="AH3020" t="s">
        <v>44482</v>
      </c>
      <c r="AI3020">
        <v>99</v>
      </c>
      <c r="AJ3020" t="s">
        <v>54511</v>
      </c>
      <c r="AK3020">
        <v>320</v>
      </c>
      <c r="AL3020" t="s">
        <v>10368</v>
      </c>
      <c r="AQ3020" t="s">
        <v>15699</v>
      </c>
      <c r="AR3020" t="s">
        <v>15563</v>
      </c>
      <c r="AS3020">
        <v>0</v>
      </c>
      <c r="AT3020" t="s">
        <v>61</v>
      </c>
      <c r="AU3020" t="s">
        <v>7823</v>
      </c>
      <c r="AV3020" t="s">
        <v>52612</v>
      </c>
      <c r="AX3020">
        <v>55.325193229999996</v>
      </c>
      <c r="AY3020">
        <v>11.96194966</v>
      </c>
      <c r="AZ3020" t="s">
        <v>62</v>
      </c>
      <c r="BA3020">
        <v>1085</v>
      </c>
      <c r="BB3020" t="s">
        <v>44618</v>
      </c>
    </row>
    <row r="3021" spans="1:54" x14ac:dyDescent="0.25">
      <c r="A3021" s="1">
        <v>45200</v>
      </c>
      <c r="B3021">
        <v>281145</v>
      </c>
      <c r="C3021" t="s">
        <v>15700</v>
      </c>
      <c r="D3021">
        <v>4400</v>
      </c>
      <c r="E3021" t="s">
        <v>10593</v>
      </c>
      <c r="F3021" t="s">
        <v>15701</v>
      </c>
      <c r="G3021">
        <v>29189595</v>
      </c>
      <c r="K3021" t="s">
        <v>15702</v>
      </c>
      <c r="L3021" t="s">
        <v>53291</v>
      </c>
      <c r="M3021">
        <v>665</v>
      </c>
      <c r="N3021" t="s">
        <v>14706</v>
      </c>
      <c r="R3021" s="1">
        <v>43670</v>
      </c>
      <c r="S3021" t="s">
        <v>56</v>
      </c>
      <c r="T3021">
        <v>326</v>
      </c>
      <c r="U3021" t="s">
        <v>10597</v>
      </c>
      <c r="W3021">
        <v>2</v>
      </c>
      <c r="X3021" t="s">
        <v>57</v>
      </c>
      <c r="Y3021">
        <v>1</v>
      </c>
      <c r="Z3021" t="s">
        <v>46545</v>
      </c>
      <c r="AB3021">
        <v>201904</v>
      </c>
      <c r="AC3021">
        <v>999</v>
      </c>
      <c r="AD3021" t="s">
        <v>55342</v>
      </c>
      <c r="AE3021">
        <v>2025</v>
      </c>
      <c r="AF3021" t="s">
        <v>15598</v>
      </c>
      <c r="AG3021">
        <v>1</v>
      </c>
      <c r="AH3021" t="s">
        <v>44482</v>
      </c>
      <c r="AI3021">
        <v>99</v>
      </c>
      <c r="AJ3021" t="s">
        <v>54511</v>
      </c>
      <c r="AK3021">
        <v>326</v>
      </c>
      <c r="AL3021" t="s">
        <v>10597</v>
      </c>
      <c r="AQ3021" t="s">
        <v>15703</v>
      </c>
      <c r="AR3021" t="s">
        <v>15704</v>
      </c>
      <c r="AS3021">
        <v>0</v>
      </c>
      <c r="AT3021" t="s">
        <v>61</v>
      </c>
      <c r="AU3021" t="s">
        <v>45004</v>
      </c>
      <c r="AV3021" t="s">
        <v>52612</v>
      </c>
      <c r="AX3021">
        <v>55.680745180000002</v>
      </c>
      <c r="AY3021">
        <v>11.12962271</v>
      </c>
      <c r="AZ3021" t="s">
        <v>62</v>
      </c>
      <c r="BA3021">
        <v>1085</v>
      </c>
      <c r="BB3021" t="s">
        <v>44618</v>
      </c>
    </row>
    <row r="3022" spans="1:54" x14ac:dyDescent="0.25">
      <c r="A3022" s="1">
        <v>45200</v>
      </c>
      <c r="B3022">
        <v>281146</v>
      </c>
      <c r="C3022" t="s">
        <v>15705</v>
      </c>
      <c r="D3022">
        <v>4100</v>
      </c>
      <c r="E3022" t="s">
        <v>9143</v>
      </c>
      <c r="F3022" t="s">
        <v>15706</v>
      </c>
      <c r="G3022">
        <v>18957981</v>
      </c>
      <c r="I3022" t="s">
        <v>15707</v>
      </c>
      <c r="K3022" t="s">
        <v>15708</v>
      </c>
      <c r="L3022" t="s">
        <v>48759</v>
      </c>
      <c r="M3022">
        <v>5794</v>
      </c>
      <c r="N3022">
        <v>100</v>
      </c>
      <c r="R3022" s="1">
        <v>43851</v>
      </c>
      <c r="S3022" t="s">
        <v>56</v>
      </c>
      <c r="T3022">
        <v>329</v>
      </c>
      <c r="U3022" t="s">
        <v>10766</v>
      </c>
      <c r="W3022">
        <v>2</v>
      </c>
      <c r="X3022" t="s">
        <v>57</v>
      </c>
      <c r="Y3022">
        <v>1</v>
      </c>
      <c r="Z3022" t="s">
        <v>46545</v>
      </c>
      <c r="AB3022">
        <v>201904</v>
      </c>
      <c r="AC3022">
        <v>999</v>
      </c>
      <c r="AD3022" t="s">
        <v>55342</v>
      </c>
      <c r="AE3022">
        <v>2025</v>
      </c>
      <c r="AF3022" t="s">
        <v>15598</v>
      </c>
      <c r="AG3022">
        <v>1</v>
      </c>
      <c r="AH3022" t="s">
        <v>44482</v>
      </c>
      <c r="AI3022">
        <v>99</v>
      </c>
      <c r="AJ3022" t="s">
        <v>54511</v>
      </c>
      <c r="AK3022">
        <v>329</v>
      </c>
      <c r="AL3022" t="s">
        <v>10766</v>
      </c>
      <c r="AQ3022" t="s">
        <v>15709</v>
      </c>
      <c r="AR3022" t="s">
        <v>11988</v>
      </c>
      <c r="AS3022">
        <v>0</v>
      </c>
      <c r="AT3022" t="s">
        <v>61</v>
      </c>
      <c r="AU3022" t="s">
        <v>46764</v>
      </c>
      <c r="AV3022" t="s">
        <v>15710</v>
      </c>
      <c r="AX3022">
        <v>55.453721119999997</v>
      </c>
      <c r="AY3022">
        <v>11.790944100000001</v>
      </c>
      <c r="AZ3022" t="s">
        <v>62</v>
      </c>
      <c r="BA3022">
        <v>1085</v>
      </c>
      <c r="BB3022" t="s">
        <v>44618</v>
      </c>
    </row>
    <row r="3023" spans="1:54" x14ac:dyDescent="0.25">
      <c r="A3023" s="1">
        <v>45200</v>
      </c>
      <c r="B3023">
        <v>281147</v>
      </c>
      <c r="C3023" t="s">
        <v>15711</v>
      </c>
      <c r="D3023">
        <v>4200</v>
      </c>
      <c r="E3023" t="s">
        <v>9270</v>
      </c>
      <c r="F3023" t="s">
        <v>15712</v>
      </c>
      <c r="G3023">
        <v>29188505</v>
      </c>
      <c r="K3023" t="s">
        <v>15713</v>
      </c>
      <c r="L3023" t="s">
        <v>53292</v>
      </c>
      <c r="M3023">
        <v>1407</v>
      </c>
      <c r="N3023">
        <v>11</v>
      </c>
      <c r="R3023" s="1">
        <v>43630</v>
      </c>
      <c r="S3023" t="s">
        <v>56</v>
      </c>
      <c r="T3023">
        <v>330</v>
      </c>
      <c r="U3023" t="s">
        <v>9274</v>
      </c>
      <c r="W3023">
        <v>2</v>
      </c>
      <c r="X3023" t="s">
        <v>57</v>
      </c>
      <c r="Y3023">
        <v>1</v>
      </c>
      <c r="Z3023" t="s">
        <v>46545</v>
      </c>
      <c r="AB3023">
        <v>201904</v>
      </c>
      <c r="AC3023">
        <v>999</v>
      </c>
      <c r="AD3023" t="s">
        <v>55342</v>
      </c>
      <c r="AE3023">
        <v>2025</v>
      </c>
      <c r="AF3023" t="s">
        <v>15598</v>
      </c>
      <c r="AG3023">
        <v>1</v>
      </c>
      <c r="AH3023" t="s">
        <v>44482</v>
      </c>
      <c r="AI3023">
        <v>99</v>
      </c>
      <c r="AJ3023" t="s">
        <v>54511</v>
      </c>
      <c r="AK3023">
        <v>330</v>
      </c>
      <c r="AL3023" t="s">
        <v>9274</v>
      </c>
      <c r="AQ3023" t="s">
        <v>15714</v>
      </c>
      <c r="AR3023" t="s">
        <v>15715</v>
      </c>
      <c r="AS3023">
        <v>0</v>
      </c>
      <c r="AT3023" t="s">
        <v>61</v>
      </c>
      <c r="AU3023" t="s">
        <v>52611</v>
      </c>
      <c r="AV3023" t="s">
        <v>52612</v>
      </c>
      <c r="AX3023">
        <v>55.405393590000003</v>
      </c>
      <c r="AY3023">
        <v>11.356016</v>
      </c>
      <c r="AZ3023" t="s">
        <v>62</v>
      </c>
      <c r="BA3023">
        <v>1085</v>
      </c>
      <c r="BB3023" t="s">
        <v>44618</v>
      </c>
    </row>
    <row r="3024" spans="1:54" x14ac:dyDescent="0.25">
      <c r="A3024" s="1">
        <v>45200</v>
      </c>
      <c r="B3024">
        <v>281148</v>
      </c>
      <c r="C3024" t="s">
        <v>15716</v>
      </c>
      <c r="D3024">
        <v>4660</v>
      </c>
      <c r="E3024" t="s">
        <v>13650</v>
      </c>
      <c r="F3024" t="s">
        <v>15717</v>
      </c>
      <c r="G3024">
        <v>29208654</v>
      </c>
      <c r="K3024" t="s">
        <v>15718</v>
      </c>
      <c r="L3024" t="s">
        <v>53293</v>
      </c>
      <c r="M3024">
        <v>615</v>
      </c>
      <c r="N3024">
        <v>4</v>
      </c>
      <c r="R3024" s="1">
        <v>43640</v>
      </c>
      <c r="S3024" t="s">
        <v>56</v>
      </c>
      <c r="T3024">
        <v>336</v>
      </c>
      <c r="U3024" t="s">
        <v>10080</v>
      </c>
      <c r="W3024">
        <v>2</v>
      </c>
      <c r="X3024" t="s">
        <v>57</v>
      </c>
      <c r="Y3024">
        <v>1</v>
      </c>
      <c r="Z3024" t="s">
        <v>46545</v>
      </c>
      <c r="AB3024">
        <v>201904</v>
      </c>
      <c r="AC3024">
        <v>999</v>
      </c>
      <c r="AD3024" t="s">
        <v>55342</v>
      </c>
      <c r="AE3024">
        <v>2025</v>
      </c>
      <c r="AF3024" t="s">
        <v>15598</v>
      </c>
      <c r="AG3024">
        <v>1</v>
      </c>
      <c r="AH3024" t="s">
        <v>44482</v>
      </c>
      <c r="AI3024">
        <v>99</v>
      </c>
      <c r="AJ3024" t="s">
        <v>54511</v>
      </c>
      <c r="AK3024">
        <v>336</v>
      </c>
      <c r="AL3024" t="s">
        <v>10080</v>
      </c>
      <c r="AQ3024" t="s">
        <v>15719</v>
      </c>
      <c r="AR3024" t="s">
        <v>15720</v>
      </c>
      <c r="AS3024">
        <v>0</v>
      </c>
      <c r="AT3024" t="s">
        <v>61</v>
      </c>
      <c r="AU3024" t="s">
        <v>52611</v>
      </c>
      <c r="AX3024">
        <v>55.312134239999999</v>
      </c>
      <c r="AY3024">
        <v>12.386875140000001</v>
      </c>
      <c r="AZ3024" t="s">
        <v>62</v>
      </c>
      <c r="BA3024">
        <v>1085</v>
      </c>
      <c r="BB3024" t="s">
        <v>44618</v>
      </c>
    </row>
    <row r="3025" spans="1:54" x14ac:dyDescent="0.25">
      <c r="A3025" s="1">
        <v>45200</v>
      </c>
      <c r="B3025">
        <v>281149</v>
      </c>
      <c r="C3025" t="s">
        <v>48760</v>
      </c>
      <c r="D3025">
        <v>4180</v>
      </c>
      <c r="E3025" t="s">
        <v>46872</v>
      </c>
      <c r="F3025" t="s">
        <v>48761</v>
      </c>
      <c r="G3025">
        <v>29189994</v>
      </c>
      <c r="K3025" t="s">
        <v>15721</v>
      </c>
      <c r="L3025" t="s">
        <v>53294</v>
      </c>
      <c r="M3025">
        <v>656</v>
      </c>
      <c r="N3025">
        <v>8</v>
      </c>
      <c r="R3025" s="1">
        <v>43620</v>
      </c>
      <c r="S3025" t="s">
        <v>56</v>
      </c>
      <c r="T3025">
        <v>340</v>
      </c>
      <c r="U3025" t="s">
        <v>46873</v>
      </c>
      <c r="W3025">
        <v>2</v>
      </c>
      <c r="X3025" t="s">
        <v>57</v>
      </c>
      <c r="Y3025">
        <v>1</v>
      </c>
      <c r="Z3025" t="s">
        <v>46545</v>
      </c>
      <c r="AB3025">
        <v>201904</v>
      </c>
      <c r="AC3025">
        <v>999</v>
      </c>
      <c r="AD3025" t="s">
        <v>55342</v>
      </c>
      <c r="AE3025">
        <v>2025</v>
      </c>
      <c r="AF3025" t="s">
        <v>15598</v>
      </c>
      <c r="AG3025">
        <v>1</v>
      </c>
      <c r="AH3025" t="s">
        <v>44482</v>
      </c>
      <c r="AI3025">
        <v>99</v>
      </c>
      <c r="AJ3025" t="s">
        <v>54511</v>
      </c>
      <c r="AK3025">
        <v>340</v>
      </c>
      <c r="AL3025" t="s">
        <v>46873</v>
      </c>
      <c r="AQ3025" t="s">
        <v>15722</v>
      </c>
      <c r="AR3025" t="s">
        <v>12923</v>
      </c>
      <c r="AS3025">
        <v>0</v>
      </c>
      <c r="AT3025" t="s">
        <v>61</v>
      </c>
      <c r="AU3025" t="s">
        <v>52939</v>
      </c>
      <c r="AV3025" t="s">
        <v>52612</v>
      </c>
      <c r="AX3025">
        <v>55.435181970000002</v>
      </c>
      <c r="AY3025">
        <v>11.561365260000001</v>
      </c>
      <c r="AZ3025" t="s">
        <v>62</v>
      </c>
      <c r="BA3025">
        <v>1085</v>
      </c>
      <c r="BB3025" t="s">
        <v>44618</v>
      </c>
    </row>
    <row r="3026" spans="1:54" x14ac:dyDescent="0.25">
      <c r="A3026" s="1">
        <v>45200</v>
      </c>
      <c r="B3026">
        <v>281150</v>
      </c>
      <c r="C3026" t="s">
        <v>15723</v>
      </c>
      <c r="D3026">
        <v>4330</v>
      </c>
      <c r="E3026" t="s">
        <v>47785</v>
      </c>
      <c r="F3026" t="s">
        <v>15724</v>
      </c>
      <c r="G3026">
        <v>29188548</v>
      </c>
      <c r="I3026" t="s">
        <v>15725</v>
      </c>
      <c r="K3026" t="s">
        <v>15726</v>
      </c>
      <c r="L3026" t="s">
        <v>48762</v>
      </c>
      <c r="M3026">
        <v>513</v>
      </c>
      <c r="N3026">
        <v>4</v>
      </c>
      <c r="R3026" s="1">
        <v>43640</v>
      </c>
      <c r="S3026" t="s">
        <v>56</v>
      </c>
      <c r="T3026">
        <v>350</v>
      </c>
      <c r="U3026" t="s">
        <v>7634</v>
      </c>
      <c r="W3026">
        <v>2</v>
      </c>
      <c r="X3026" t="s">
        <v>57</v>
      </c>
      <c r="Y3026">
        <v>1</v>
      </c>
      <c r="Z3026" t="s">
        <v>46545</v>
      </c>
      <c r="AB3026">
        <v>201904</v>
      </c>
      <c r="AC3026">
        <v>999</v>
      </c>
      <c r="AD3026" t="s">
        <v>55342</v>
      </c>
      <c r="AE3026">
        <v>2025</v>
      </c>
      <c r="AF3026" t="s">
        <v>15598</v>
      </c>
      <c r="AG3026">
        <v>1</v>
      </c>
      <c r="AH3026" t="s">
        <v>44482</v>
      </c>
      <c r="AI3026">
        <v>99</v>
      </c>
      <c r="AJ3026" t="s">
        <v>54511</v>
      </c>
      <c r="AK3026">
        <v>350</v>
      </c>
      <c r="AL3026" t="s">
        <v>7634</v>
      </c>
      <c r="AQ3026" t="s">
        <v>15727</v>
      </c>
      <c r="AR3026" t="s">
        <v>10268</v>
      </c>
      <c r="AS3026">
        <v>0</v>
      </c>
      <c r="AT3026" t="s">
        <v>61</v>
      </c>
      <c r="AU3026" t="s">
        <v>48763</v>
      </c>
      <c r="AX3026">
        <v>55.600924999999997</v>
      </c>
      <c r="AY3026">
        <v>11.86049358</v>
      </c>
      <c r="AZ3026" t="s">
        <v>62</v>
      </c>
      <c r="BA3026">
        <v>1085</v>
      </c>
      <c r="BB3026" t="s">
        <v>44618</v>
      </c>
    </row>
    <row r="3027" spans="1:54" x14ac:dyDescent="0.25">
      <c r="A3027" s="1">
        <v>45200</v>
      </c>
      <c r="B3027">
        <v>281151</v>
      </c>
      <c r="C3027" t="s">
        <v>15728</v>
      </c>
      <c r="D3027">
        <v>4900</v>
      </c>
      <c r="E3027" t="s">
        <v>9241</v>
      </c>
      <c r="F3027" t="s">
        <v>15729</v>
      </c>
      <c r="G3027">
        <v>29188572</v>
      </c>
      <c r="K3027" t="s">
        <v>15730</v>
      </c>
      <c r="L3027" t="s">
        <v>45303</v>
      </c>
      <c r="M3027">
        <v>1418</v>
      </c>
      <c r="N3027">
        <v>4</v>
      </c>
      <c r="P3027">
        <v>2</v>
      </c>
      <c r="R3027" s="1">
        <v>43669</v>
      </c>
      <c r="S3027" t="s">
        <v>56</v>
      </c>
      <c r="T3027">
        <v>360</v>
      </c>
      <c r="U3027" t="s">
        <v>9243</v>
      </c>
      <c r="W3027">
        <v>2</v>
      </c>
      <c r="X3027" t="s">
        <v>57</v>
      </c>
      <c r="Y3027">
        <v>1</v>
      </c>
      <c r="Z3027" t="s">
        <v>46545</v>
      </c>
      <c r="AB3027">
        <v>201904</v>
      </c>
      <c r="AC3027">
        <v>999</v>
      </c>
      <c r="AD3027" t="s">
        <v>55342</v>
      </c>
      <c r="AE3027">
        <v>2025</v>
      </c>
      <c r="AF3027" t="s">
        <v>15598</v>
      </c>
      <c r="AG3027">
        <v>1</v>
      </c>
      <c r="AH3027" t="s">
        <v>44482</v>
      </c>
      <c r="AI3027">
        <v>99</v>
      </c>
      <c r="AJ3027" t="s">
        <v>54511</v>
      </c>
      <c r="AK3027">
        <v>360</v>
      </c>
      <c r="AL3027" t="s">
        <v>9243</v>
      </c>
      <c r="AQ3027" t="s">
        <v>15731</v>
      </c>
      <c r="AR3027" t="s">
        <v>12333</v>
      </c>
      <c r="AS3027">
        <v>0</v>
      </c>
      <c r="AT3027" t="s">
        <v>61</v>
      </c>
      <c r="AU3027" t="s">
        <v>45304</v>
      </c>
      <c r="AX3027">
        <v>54.829921390000003</v>
      </c>
      <c r="AY3027">
        <v>11.12946211</v>
      </c>
      <c r="AZ3027" t="s">
        <v>62</v>
      </c>
      <c r="BA3027">
        <v>1085</v>
      </c>
      <c r="BB3027" t="s">
        <v>44618</v>
      </c>
    </row>
    <row r="3028" spans="1:54" x14ac:dyDescent="0.25">
      <c r="A3028" s="1">
        <v>45200</v>
      </c>
      <c r="B3028">
        <v>281152</v>
      </c>
      <c r="C3028" t="s">
        <v>45305</v>
      </c>
      <c r="D3028">
        <v>4700</v>
      </c>
      <c r="E3028" t="s">
        <v>44985</v>
      </c>
      <c r="F3028" t="s">
        <v>45306</v>
      </c>
      <c r="G3028">
        <v>29189625</v>
      </c>
      <c r="K3028" t="s">
        <v>15732</v>
      </c>
      <c r="L3028" t="s">
        <v>53295</v>
      </c>
      <c r="M3028">
        <v>1701</v>
      </c>
      <c r="N3028">
        <v>8</v>
      </c>
      <c r="R3028" s="1">
        <v>43623</v>
      </c>
      <c r="S3028" t="s">
        <v>56</v>
      </c>
      <c r="T3028">
        <v>370</v>
      </c>
      <c r="U3028" t="s">
        <v>44987</v>
      </c>
      <c r="W3028">
        <v>2</v>
      </c>
      <c r="X3028" t="s">
        <v>57</v>
      </c>
      <c r="Y3028">
        <v>1</v>
      </c>
      <c r="Z3028" t="s">
        <v>46545</v>
      </c>
      <c r="AB3028">
        <v>201904</v>
      </c>
      <c r="AC3028">
        <v>999</v>
      </c>
      <c r="AD3028" t="s">
        <v>55342</v>
      </c>
      <c r="AE3028">
        <v>2025</v>
      </c>
      <c r="AF3028" t="s">
        <v>15598</v>
      </c>
      <c r="AG3028">
        <v>1</v>
      </c>
      <c r="AH3028" t="s">
        <v>44482</v>
      </c>
      <c r="AI3028">
        <v>99</v>
      </c>
      <c r="AJ3028" t="s">
        <v>54511</v>
      </c>
      <c r="AK3028">
        <v>370</v>
      </c>
      <c r="AL3028" t="s">
        <v>44987</v>
      </c>
      <c r="AQ3028" t="s">
        <v>15733</v>
      </c>
      <c r="AR3028" t="s">
        <v>15734</v>
      </c>
      <c r="AS3028">
        <v>0</v>
      </c>
      <c r="AT3028" t="s">
        <v>61</v>
      </c>
      <c r="AU3028" t="s">
        <v>15735</v>
      </c>
      <c r="AV3028" t="s">
        <v>52612</v>
      </c>
      <c r="AX3028">
        <v>55.229624090000002</v>
      </c>
      <c r="AY3028">
        <v>11.7632622</v>
      </c>
      <c r="AZ3028" t="s">
        <v>62</v>
      </c>
      <c r="BA3028">
        <v>1085</v>
      </c>
      <c r="BB3028" t="s">
        <v>44618</v>
      </c>
    </row>
    <row r="3029" spans="1:54" x14ac:dyDescent="0.25">
      <c r="A3029" s="1">
        <v>45200</v>
      </c>
      <c r="B3029">
        <v>281153</v>
      </c>
      <c r="C3029" t="s">
        <v>15736</v>
      </c>
      <c r="D3029">
        <v>4800</v>
      </c>
      <c r="E3029" t="s">
        <v>47865</v>
      </c>
      <c r="F3029" t="s">
        <v>15737</v>
      </c>
      <c r="G3029">
        <v>29188599</v>
      </c>
      <c r="K3029" t="s">
        <v>15738</v>
      </c>
      <c r="L3029" t="s">
        <v>53296</v>
      </c>
      <c r="M3029">
        <v>1515</v>
      </c>
      <c r="N3029">
        <v>37</v>
      </c>
      <c r="R3029" s="1">
        <v>43634</v>
      </c>
      <c r="S3029" t="s">
        <v>56</v>
      </c>
      <c r="T3029">
        <v>376</v>
      </c>
      <c r="U3029" t="s">
        <v>9249</v>
      </c>
      <c r="W3029">
        <v>2</v>
      </c>
      <c r="X3029" t="s">
        <v>57</v>
      </c>
      <c r="Y3029">
        <v>1</v>
      </c>
      <c r="Z3029" t="s">
        <v>46545</v>
      </c>
      <c r="AB3029">
        <v>201904</v>
      </c>
      <c r="AC3029">
        <v>999</v>
      </c>
      <c r="AD3029" t="s">
        <v>55342</v>
      </c>
      <c r="AE3029">
        <v>2025</v>
      </c>
      <c r="AF3029" t="s">
        <v>15598</v>
      </c>
      <c r="AG3029">
        <v>1</v>
      </c>
      <c r="AH3029" t="s">
        <v>44482</v>
      </c>
      <c r="AI3029">
        <v>99</v>
      </c>
      <c r="AJ3029" t="s">
        <v>54511</v>
      </c>
      <c r="AK3029">
        <v>376</v>
      </c>
      <c r="AL3029" t="s">
        <v>9249</v>
      </c>
      <c r="AQ3029" t="s">
        <v>15739</v>
      </c>
      <c r="AR3029" t="s">
        <v>15740</v>
      </c>
      <c r="AS3029">
        <v>0</v>
      </c>
      <c r="AT3029" t="s">
        <v>61</v>
      </c>
      <c r="AU3029" t="s">
        <v>5321</v>
      </c>
      <c r="AV3029" t="s">
        <v>52612</v>
      </c>
      <c r="AX3029">
        <v>54.783454499999998</v>
      </c>
      <c r="AY3029">
        <v>11.86516432</v>
      </c>
      <c r="AZ3029" t="s">
        <v>62</v>
      </c>
      <c r="BA3029">
        <v>1085</v>
      </c>
      <c r="BB3029" t="s">
        <v>44618</v>
      </c>
    </row>
    <row r="3030" spans="1:54" x14ac:dyDescent="0.25">
      <c r="A3030" s="1">
        <v>45200</v>
      </c>
      <c r="B3030">
        <v>281154</v>
      </c>
      <c r="C3030" t="s">
        <v>15741</v>
      </c>
      <c r="D3030">
        <v>4760</v>
      </c>
      <c r="E3030" t="s">
        <v>11833</v>
      </c>
      <c r="F3030" t="s">
        <v>15742</v>
      </c>
      <c r="G3030">
        <v>29189676</v>
      </c>
      <c r="K3030" t="s">
        <v>15743</v>
      </c>
      <c r="L3030" t="s">
        <v>53297</v>
      </c>
      <c r="M3030">
        <v>1853</v>
      </c>
      <c r="N3030">
        <v>43</v>
      </c>
      <c r="R3030" s="1">
        <v>43692</v>
      </c>
      <c r="S3030" t="s">
        <v>56</v>
      </c>
      <c r="T3030">
        <v>390</v>
      </c>
      <c r="U3030" t="s">
        <v>11069</v>
      </c>
      <c r="W3030">
        <v>2</v>
      </c>
      <c r="X3030" t="s">
        <v>57</v>
      </c>
      <c r="Y3030">
        <v>1</v>
      </c>
      <c r="Z3030" t="s">
        <v>46545</v>
      </c>
      <c r="AB3030">
        <v>201904</v>
      </c>
      <c r="AC3030">
        <v>999</v>
      </c>
      <c r="AD3030" t="s">
        <v>55342</v>
      </c>
      <c r="AE3030">
        <v>2025</v>
      </c>
      <c r="AF3030" t="s">
        <v>15598</v>
      </c>
      <c r="AG3030">
        <v>1</v>
      </c>
      <c r="AH3030" t="s">
        <v>44482</v>
      </c>
      <c r="AI3030">
        <v>99</v>
      </c>
      <c r="AJ3030" t="s">
        <v>54511</v>
      </c>
      <c r="AK3030">
        <v>390</v>
      </c>
      <c r="AL3030" t="s">
        <v>11069</v>
      </c>
      <c r="AQ3030" t="s">
        <v>15744</v>
      </c>
      <c r="AR3030" t="s">
        <v>15745</v>
      </c>
      <c r="AS3030">
        <v>0</v>
      </c>
      <c r="AT3030" t="s">
        <v>61</v>
      </c>
      <c r="AU3030" t="s">
        <v>1232</v>
      </c>
      <c r="AV3030" t="s">
        <v>52612</v>
      </c>
      <c r="AX3030">
        <v>55.01137035</v>
      </c>
      <c r="AY3030">
        <v>11.90768209</v>
      </c>
      <c r="AZ3030" t="s">
        <v>62</v>
      </c>
      <c r="BA3030">
        <v>1085</v>
      </c>
      <c r="BB3030" t="s">
        <v>44618</v>
      </c>
    </row>
    <row r="3031" spans="1:54" x14ac:dyDescent="0.25">
      <c r="A3031" s="1">
        <v>45200</v>
      </c>
      <c r="B3031">
        <v>281155</v>
      </c>
      <c r="D3031">
        <v>3700</v>
      </c>
      <c r="E3031" t="s">
        <v>48373</v>
      </c>
      <c r="F3031" t="s">
        <v>15746</v>
      </c>
      <c r="G3031">
        <v>26696348</v>
      </c>
      <c r="H3031">
        <v>1020077537</v>
      </c>
      <c r="I3031" t="s">
        <v>45307</v>
      </c>
      <c r="K3031" t="s">
        <v>15747</v>
      </c>
      <c r="L3031" t="s">
        <v>15748</v>
      </c>
      <c r="M3031">
        <v>2661</v>
      </c>
      <c r="N3031">
        <v>10</v>
      </c>
      <c r="R3031" s="1">
        <v>43791</v>
      </c>
      <c r="S3031" t="s">
        <v>56</v>
      </c>
      <c r="T3031">
        <v>400</v>
      </c>
      <c r="U3031" t="s">
        <v>12863</v>
      </c>
      <c r="W3031">
        <v>2</v>
      </c>
      <c r="X3031" t="s">
        <v>57</v>
      </c>
      <c r="Y3031">
        <v>1</v>
      </c>
      <c r="Z3031" t="s">
        <v>46545</v>
      </c>
      <c r="AB3031">
        <v>201904</v>
      </c>
      <c r="AC3031">
        <v>999</v>
      </c>
      <c r="AD3031" t="s">
        <v>55342</v>
      </c>
      <c r="AE3031">
        <v>2025</v>
      </c>
      <c r="AF3031" t="s">
        <v>15598</v>
      </c>
      <c r="AG3031">
        <v>1</v>
      </c>
      <c r="AH3031" t="s">
        <v>44482</v>
      </c>
      <c r="AI3031">
        <v>99</v>
      </c>
      <c r="AJ3031" t="s">
        <v>54511</v>
      </c>
      <c r="AK3031">
        <v>400</v>
      </c>
      <c r="AL3031" t="s">
        <v>12863</v>
      </c>
      <c r="AQ3031" t="s">
        <v>15749</v>
      </c>
      <c r="AR3031" t="s">
        <v>15750</v>
      </c>
      <c r="AS3031">
        <v>0</v>
      </c>
      <c r="AT3031" t="s">
        <v>61</v>
      </c>
      <c r="AU3031" t="s">
        <v>12866</v>
      </c>
      <c r="AX3031">
        <v>55.106390840000003</v>
      </c>
      <c r="AY3031">
        <v>14.710608669999999</v>
      </c>
      <c r="AZ3031" t="s">
        <v>62</v>
      </c>
      <c r="BA3031">
        <v>1084</v>
      </c>
      <c r="BB3031" t="s">
        <v>63</v>
      </c>
    </row>
    <row r="3032" spans="1:54" x14ac:dyDescent="0.25">
      <c r="A3032" s="1">
        <v>45200</v>
      </c>
      <c r="B3032">
        <v>281156</v>
      </c>
      <c r="C3032" t="s">
        <v>15751</v>
      </c>
      <c r="D3032">
        <v>5500</v>
      </c>
      <c r="E3032" t="s">
        <v>14346</v>
      </c>
      <c r="F3032" t="s">
        <v>15752</v>
      </c>
      <c r="G3032">
        <v>29189684</v>
      </c>
      <c r="H3032">
        <v>1003474032</v>
      </c>
      <c r="I3032" t="s">
        <v>15437</v>
      </c>
      <c r="K3032" t="s">
        <v>15438</v>
      </c>
      <c r="L3032" t="s">
        <v>15439</v>
      </c>
      <c r="M3032">
        <v>1673</v>
      </c>
      <c r="N3032">
        <v>9</v>
      </c>
      <c r="R3032" s="1">
        <v>43637</v>
      </c>
      <c r="S3032" t="s">
        <v>56</v>
      </c>
      <c r="T3032">
        <v>410</v>
      </c>
      <c r="U3032" t="s">
        <v>14351</v>
      </c>
      <c r="W3032">
        <v>2</v>
      </c>
      <c r="X3032" t="s">
        <v>57</v>
      </c>
      <c r="Y3032">
        <v>1</v>
      </c>
      <c r="Z3032" t="s">
        <v>46545</v>
      </c>
      <c r="AB3032">
        <v>201904</v>
      </c>
      <c r="AC3032">
        <v>999</v>
      </c>
      <c r="AD3032" t="s">
        <v>55342</v>
      </c>
      <c r="AE3032">
        <v>2025</v>
      </c>
      <c r="AF3032" t="s">
        <v>15598</v>
      </c>
      <c r="AG3032">
        <v>1</v>
      </c>
      <c r="AH3032" t="s">
        <v>44482</v>
      </c>
      <c r="AI3032">
        <v>99</v>
      </c>
      <c r="AJ3032" t="s">
        <v>54511</v>
      </c>
      <c r="AK3032">
        <v>410</v>
      </c>
      <c r="AL3032" t="s">
        <v>14351</v>
      </c>
      <c r="AQ3032" t="s">
        <v>15753</v>
      </c>
      <c r="AR3032" t="s">
        <v>15754</v>
      </c>
      <c r="AS3032">
        <v>0</v>
      </c>
      <c r="AT3032" t="s">
        <v>61</v>
      </c>
      <c r="AU3032" t="s">
        <v>13821</v>
      </c>
      <c r="AX3032">
        <v>55.504365450000002</v>
      </c>
      <c r="AY3032">
        <v>9.7373262399999998</v>
      </c>
      <c r="AZ3032" t="s">
        <v>62</v>
      </c>
      <c r="BA3032">
        <v>1083</v>
      </c>
      <c r="BB3032" t="s">
        <v>2861</v>
      </c>
    </row>
    <row r="3033" spans="1:54" x14ac:dyDescent="0.25">
      <c r="A3033" s="1">
        <v>45200</v>
      </c>
      <c r="B3033">
        <v>281157</v>
      </c>
      <c r="C3033" t="s">
        <v>15755</v>
      </c>
      <c r="D3033">
        <v>5610</v>
      </c>
      <c r="E3033" t="s">
        <v>15756</v>
      </c>
      <c r="F3033" t="s">
        <v>15757</v>
      </c>
      <c r="G3033">
        <v>29189692</v>
      </c>
      <c r="K3033" t="s">
        <v>15758</v>
      </c>
      <c r="L3033" t="s">
        <v>55901</v>
      </c>
      <c r="M3033">
        <v>2207</v>
      </c>
      <c r="N3033">
        <v>5</v>
      </c>
      <c r="R3033" s="1">
        <v>43647</v>
      </c>
      <c r="S3033" t="s">
        <v>56</v>
      </c>
      <c r="T3033">
        <v>420</v>
      </c>
      <c r="U3033" t="s">
        <v>11662</v>
      </c>
      <c r="W3033">
        <v>2</v>
      </c>
      <c r="X3033" t="s">
        <v>57</v>
      </c>
      <c r="Y3033">
        <v>1</v>
      </c>
      <c r="Z3033" t="s">
        <v>46545</v>
      </c>
      <c r="AB3033">
        <v>201904</v>
      </c>
      <c r="AC3033">
        <v>999</v>
      </c>
      <c r="AD3033" t="s">
        <v>55342</v>
      </c>
      <c r="AE3033">
        <v>2025</v>
      </c>
      <c r="AF3033" t="s">
        <v>15598</v>
      </c>
      <c r="AG3033">
        <v>1</v>
      </c>
      <c r="AH3033" t="s">
        <v>44482</v>
      </c>
      <c r="AI3033">
        <v>99</v>
      </c>
      <c r="AJ3033" t="s">
        <v>54511</v>
      </c>
      <c r="AK3033">
        <v>420</v>
      </c>
      <c r="AL3033" t="s">
        <v>11662</v>
      </c>
      <c r="AQ3033" t="s">
        <v>15759</v>
      </c>
      <c r="AR3033" t="s">
        <v>15760</v>
      </c>
      <c r="AS3033">
        <v>0</v>
      </c>
      <c r="AT3033" t="s">
        <v>61</v>
      </c>
      <c r="AU3033" t="s">
        <v>55902</v>
      </c>
      <c r="AV3033" t="s">
        <v>53298</v>
      </c>
      <c r="AX3033">
        <v>55.26656423</v>
      </c>
      <c r="AY3033">
        <v>9.8928385399999996</v>
      </c>
      <c r="AZ3033" t="s">
        <v>62</v>
      </c>
      <c r="BA3033">
        <v>1083</v>
      </c>
      <c r="BB3033" t="s">
        <v>2861</v>
      </c>
    </row>
    <row r="3034" spans="1:54" x14ac:dyDescent="0.25">
      <c r="A3034" s="1">
        <v>45200</v>
      </c>
      <c r="B3034">
        <v>281158</v>
      </c>
      <c r="D3034">
        <v>5750</v>
      </c>
      <c r="E3034" t="s">
        <v>10188</v>
      </c>
      <c r="F3034" t="s">
        <v>15761</v>
      </c>
      <c r="G3034">
        <v>29188645</v>
      </c>
      <c r="K3034" t="s">
        <v>15762</v>
      </c>
      <c r="L3034" t="s">
        <v>53299</v>
      </c>
      <c r="M3034">
        <v>1549</v>
      </c>
      <c r="N3034">
        <v>2</v>
      </c>
      <c r="R3034" s="1">
        <v>43682</v>
      </c>
      <c r="S3034" t="s">
        <v>56</v>
      </c>
      <c r="T3034">
        <v>430</v>
      </c>
      <c r="U3034" t="s">
        <v>10190</v>
      </c>
      <c r="W3034">
        <v>2</v>
      </c>
      <c r="X3034" t="s">
        <v>57</v>
      </c>
      <c r="Y3034">
        <v>1</v>
      </c>
      <c r="Z3034" t="s">
        <v>46545</v>
      </c>
      <c r="AB3034">
        <v>201904</v>
      </c>
      <c r="AC3034">
        <v>999</v>
      </c>
      <c r="AD3034" t="s">
        <v>55342</v>
      </c>
      <c r="AE3034">
        <v>2025</v>
      </c>
      <c r="AF3034" t="s">
        <v>15598</v>
      </c>
      <c r="AG3034">
        <v>1</v>
      </c>
      <c r="AH3034" t="s">
        <v>44482</v>
      </c>
      <c r="AI3034">
        <v>99</v>
      </c>
      <c r="AJ3034" t="s">
        <v>54511</v>
      </c>
      <c r="AK3034">
        <v>430</v>
      </c>
      <c r="AL3034" t="s">
        <v>10190</v>
      </c>
      <c r="AQ3034" t="s">
        <v>15763</v>
      </c>
      <c r="AR3034" t="s">
        <v>15764</v>
      </c>
      <c r="AS3034">
        <v>0</v>
      </c>
      <c r="AT3034" t="s">
        <v>61</v>
      </c>
      <c r="AU3034" t="s">
        <v>48764</v>
      </c>
      <c r="AV3034" t="s">
        <v>52612</v>
      </c>
      <c r="AX3034">
        <v>55.234772200000002</v>
      </c>
      <c r="AY3034">
        <v>10.481195899999999</v>
      </c>
      <c r="AZ3034" t="s">
        <v>62</v>
      </c>
      <c r="BA3034">
        <v>1083</v>
      </c>
      <c r="BB3034" t="s">
        <v>2861</v>
      </c>
    </row>
    <row r="3035" spans="1:54" x14ac:dyDescent="0.25">
      <c r="A3035" s="1">
        <v>45200</v>
      </c>
      <c r="B3035">
        <v>281159</v>
      </c>
      <c r="C3035" t="s">
        <v>15765</v>
      </c>
      <c r="D3035">
        <v>5300</v>
      </c>
      <c r="E3035" t="s">
        <v>12575</v>
      </c>
      <c r="F3035" t="s">
        <v>15766</v>
      </c>
      <c r="G3035">
        <v>29189706</v>
      </c>
      <c r="K3035" t="s">
        <v>15767</v>
      </c>
      <c r="L3035" t="s">
        <v>53300</v>
      </c>
      <c r="M3035">
        <v>246</v>
      </c>
      <c r="N3035">
        <v>4</v>
      </c>
      <c r="R3035" s="1">
        <v>43644</v>
      </c>
      <c r="S3035" t="s">
        <v>56</v>
      </c>
      <c r="T3035">
        <v>440</v>
      </c>
      <c r="U3035" t="s">
        <v>11855</v>
      </c>
      <c r="W3035">
        <v>2</v>
      </c>
      <c r="X3035" t="s">
        <v>57</v>
      </c>
      <c r="Y3035">
        <v>1</v>
      </c>
      <c r="Z3035" t="s">
        <v>46545</v>
      </c>
      <c r="AB3035">
        <v>201904</v>
      </c>
      <c r="AC3035">
        <v>999</v>
      </c>
      <c r="AD3035" t="s">
        <v>55342</v>
      </c>
      <c r="AE3035">
        <v>2025</v>
      </c>
      <c r="AF3035" t="s">
        <v>15598</v>
      </c>
      <c r="AG3035">
        <v>1</v>
      </c>
      <c r="AH3035" t="s">
        <v>44482</v>
      </c>
      <c r="AI3035">
        <v>99</v>
      </c>
      <c r="AJ3035" t="s">
        <v>54511</v>
      </c>
      <c r="AK3035">
        <v>440</v>
      </c>
      <c r="AL3035" t="s">
        <v>11855</v>
      </c>
      <c r="AQ3035" t="s">
        <v>15485</v>
      </c>
      <c r="AR3035" t="s">
        <v>11857</v>
      </c>
      <c r="AS3035">
        <v>0</v>
      </c>
      <c r="AT3035" t="s">
        <v>61</v>
      </c>
      <c r="AU3035" t="s">
        <v>15768</v>
      </c>
      <c r="AV3035" t="s">
        <v>52612</v>
      </c>
      <c r="AX3035">
        <v>55.451056309999998</v>
      </c>
      <c r="AY3035">
        <v>10.660204630000001</v>
      </c>
      <c r="AZ3035" t="s">
        <v>62</v>
      </c>
      <c r="BA3035">
        <v>1083</v>
      </c>
      <c r="BB3035" t="s">
        <v>2861</v>
      </c>
    </row>
    <row r="3036" spans="1:54" x14ac:dyDescent="0.25">
      <c r="A3036" s="1">
        <v>45200</v>
      </c>
      <c r="B3036">
        <v>281160</v>
      </c>
      <c r="C3036" t="s">
        <v>15769</v>
      </c>
      <c r="D3036">
        <v>5800</v>
      </c>
      <c r="E3036" t="s">
        <v>13681</v>
      </c>
      <c r="F3036" t="s">
        <v>15770</v>
      </c>
      <c r="G3036">
        <v>29189722</v>
      </c>
      <c r="K3036" t="s">
        <v>15771</v>
      </c>
      <c r="L3036" t="s">
        <v>53063</v>
      </c>
      <c r="M3036">
        <v>1031</v>
      </c>
      <c r="N3036">
        <v>1</v>
      </c>
      <c r="R3036" s="1">
        <v>43791</v>
      </c>
      <c r="S3036" t="s">
        <v>56</v>
      </c>
      <c r="T3036">
        <v>450</v>
      </c>
      <c r="U3036" t="s">
        <v>11376</v>
      </c>
      <c r="W3036">
        <v>2</v>
      </c>
      <c r="X3036" t="s">
        <v>57</v>
      </c>
      <c r="Y3036">
        <v>1</v>
      </c>
      <c r="Z3036" t="s">
        <v>46545</v>
      </c>
      <c r="AB3036">
        <v>201904</v>
      </c>
      <c r="AC3036">
        <v>999</v>
      </c>
      <c r="AD3036" t="s">
        <v>55342</v>
      </c>
      <c r="AE3036">
        <v>2025</v>
      </c>
      <c r="AF3036" t="s">
        <v>15598</v>
      </c>
      <c r="AG3036">
        <v>1</v>
      </c>
      <c r="AH3036" t="s">
        <v>44482</v>
      </c>
      <c r="AI3036">
        <v>99</v>
      </c>
      <c r="AJ3036" t="s">
        <v>54511</v>
      </c>
      <c r="AK3036">
        <v>450</v>
      </c>
      <c r="AL3036" t="s">
        <v>11376</v>
      </c>
      <c r="AQ3036" t="s">
        <v>15772</v>
      </c>
      <c r="AR3036" t="s">
        <v>15773</v>
      </c>
      <c r="AS3036">
        <v>0</v>
      </c>
      <c r="AT3036" t="s">
        <v>61</v>
      </c>
      <c r="AU3036" t="s">
        <v>7012</v>
      </c>
      <c r="AV3036" t="s">
        <v>52612</v>
      </c>
      <c r="AX3036">
        <v>55.312702369999997</v>
      </c>
      <c r="AY3036">
        <v>10.79023767</v>
      </c>
      <c r="AZ3036" t="s">
        <v>62</v>
      </c>
      <c r="BA3036">
        <v>1083</v>
      </c>
      <c r="BB3036" t="s">
        <v>2861</v>
      </c>
    </row>
    <row r="3037" spans="1:54" x14ac:dyDescent="0.25">
      <c r="A3037" s="1">
        <v>45200</v>
      </c>
      <c r="B3037">
        <v>281161</v>
      </c>
      <c r="C3037" t="s">
        <v>15774</v>
      </c>
      <c r="D3037">
        <v>5000</v>
      </c>
      <c r="E3037" t="s">
        <v>10607</v>
      </c>
      <c r="F3037" t="s">
        <v>15775</v>
      </c>
      <c r="G3037">
        <v>35209115</v>
      </c>
      <c r="K3037" t="s">
        <v>15776</v>
      </c>
      <c r="L3037" t="s">
        <v>53301</v>
      </c>
      <c r="M3037">
        <v>2295</v>
      </c>
      <c r="N3037">
        <v>2</v>
      </c>
      <c r="R3037" s="1">
        <v>43685</v>
      </c>
      <c r="S3037" t="s">
        <v>56</v>
      </c>
      <c r="T3037">
        <v>461</v>
      </c>
      <c r="U3037" t="s">
        <v>10612</v>
      </c>
      <c r="W3037">
        <v>2</v>
      </c>
      <c r="X3037" t="s">
        <v>57</v>
      </c>
      <c r="Y3037">
        <v>1</v>
      </c>
      <c r="Z3037" t="s">
        <v>46545</v>
      </c>
      <c r="AB3037">
        <v>201904</v>
      </c>
      <c r="AC3037">
        <v>999</v>
      </c>
      <c r="AD3037" t="s">
        <v>55342</v>
      </c>
      <c r="AE3037">
        <v>2025</v>
      </c>
      <c r="AF3037" t="s">
        <v>15598</v>
      </c>
      <c r="AG3037">
        <v>1</v>
      </c>
      <c r="AH3037" t="s">
        <v>44482</v>
      </c>
      <c r="AI3037">
        <v>99</v>
      </c>
      <c r="AJ3037" t="s">
        <v>54511</v>
      </c>
      <c r="AK3037">
        <v>461</v>
      </c>
      <c r="AL3037" t="s">
        <v>10612</v>
      </c>
      <c r="AQ3037" t="s">
        <v>15777</v>
      </c>
      <c r="AR3037" t="s">
        <v>15778</v>
      </c>
      <c r="AS3037">
        <v>0</v>
      </c>
      <c r="AT3037" t="s">
        <v>61</v>
      </c>
      <c r="AU3037" t="s">
        <v>15779</v>
      </c>
      <c r="AV3037" t="s">
        <v>52612</v>
      </c>
      <c r="AX3037">
        <v>55.396021470000001</v>
      </c>
      <c r="AY3037">
        <v>10.38857761</v>
      </c>
      <c r="AZ3037" t="s">
        <v>62</v>
      </c>
      <c r="BA3037">
        <v>1083</v>
      </c>
      <c r="BB3037" t="s">
        <v>2861</v>
      </c>
    </row>
    <row r="3038" spans="1:54" x14ac:dyDescent="0.25">
      <c r="A3038" s="1">
        <v>45200</v>
      </c>
      <c r="B3038">
        <v>281162</v>
      </c>
      <c r="C3038" t="s">
        <v>15780</v>
      </c>
      <c r="D3038">
        <v>5700</v>
      </c>
      <c r="E3038" t="s">
        <v>10791</v>
      </c>
      <c r="F3038" t="s">
        <v>15781</v>
      </c>
      <c r="G3038">
        <v>29189730</v>
      </c>
      <c r="K3038" t="s">
        <v>15782</v>
      </c>
      <c r="L3038" t="s">
        <v>48765</v>
      </c>
      <c r="M3038">
        <v>10</v>
      </c>
      <c r="N3038" t="s">
        <v>15783</v>
      </c>
      <c r="R3038" s="1">
        <v>43776</v>
      </c>
      <c r="S3038" t="s">
        <v>56</v>
      </c>
      <c r="T3038">
        <v>479</v>
      </c>
      <c r="U3038" t="s">
        <v>10413</v>
      </c>
      <c r="W3038">
        <v>2</v>
      </c>
      <c r="X3038" t="s">
        <v>57</v>
      </c>
      <c r="Y3038">
        <v>1</v>
      </c>
      <c r="Z3038" t="s">
        <v>46545</v>
      </c>
      <c r="AB3038">
        <v>201904</v>
      </c>
      <c r="AC3038">
        <v>999</v>
      </c>
      <c r="AD3038" t="s">
        <v>55342</v>
      </c>
      <c r="AE3038">
        <v>2025</v>
      </c>
      <c r="AF3038" t="s">
        <v>15598</v>
      </c>
      <c r="AG3038">
        <v>1</v>
      </c>
      <c r="AH3038" t="s">
        <v>44482</v>
      </c>
      <c r="AI3038">
        <v>99</v>
      </c>
      <c r="AJ3038" t="s">
        <v>54511</v>
      </c>
      <c r="AK3038">
        <v>479</v>
      </c>
      <c r="AL3038" t="s">
        <v>10413</v>
      </c>
      <c r="AQ3038" t="s">
        <v>15784</v>
      </c>
      <c r="AR3038" t="s">
        <v>15785</v>
      </c>
      <c r="AS3038">
        <v>0</v>
      </c>
      <c r="AT3038" t="s">
        <v>61</v>
      </c>
      <c r="AU3038" t="s">
        <v>48766</v>
      </c>
      <c r="AX3038">
        <v>55.054438679999997</v>
      </c>
      <c r="AY3038">
        <v>10.5879391</v>
      </c>
      <c r="AZ3038" t="s">
        <v>62</v>
      </c>
      <c r="BA3038">
        <v>1083</v>
      </c>
      <c r="BB3038" t="s">
        <v>2861</v>
      </c>
    </row>
    <row r="3039" spans="1:54" x14ac:dyDescent="0.25">
      <c r="A3039" s="1">
        <v>45200</v>
      </c>
      <c r="B3039">
        <v>281163</v>
      </c>
      <c r="C3039" t="s">
        <v>15786</v>
      </c>
      <c r="D3039">
        <v>5400</v>
      </c>
      <c r="E3039" t="s">
        <v>10573</v>
      </c>
      <c r="F3039" t="s">
        <v>15787</v>
      </c>
      <c r="G3039">
        <v>29188947</v>
      </c>
      <c r="K3039" t="s">
        <v>15788</v>
      </c>
      <c r="L3039" t="s">
        <v>54775</v>
      </c>
      <c r="M3039">
        <v>1524</v>
      </c>
      <c r="N3039">
        <v>23</v>
      </c>
      <c r="R3039" s="1">
        <v>43584</v>
      </c>
      <c r="S3039" t="s">
        <v>56</v>
      </c>
      <c r="T3039">
        <v>480</v>
      </c>
      <c r="U3039" t="s">
        <v>10577</v>
      </c>
      <c r="W3039">
        <v>2</v>
      </c>
      <c r="X3039" t="s">
        <v>57</v>
      </c>
      <c r="Y3039">
        <v>1</v>
      </c>
      <c r="Z3039" t="s">
        <v>46545</v>
      </c>
      <c r="AB3039">
        <v>201904</v>
      </c>
      <c r="AC3039">
        <v>999</v>
      </c>
      <c r="AD3039" t="s">
        <v>55342</v>
      </c>
      <c r="AE3039">
        <v>2025</v>
      </c>
      <c r="AF3039" t="s">
        <v>15598</v>
      </c>
      <c r="AG3039">
        <v>1</v>
      </c>
      <c r="AH3039" t="s">
        <v>44482</v>
      </c>
      <c r="AI3039">
        <v>99</v>
      </c>
      <c r="AJ3039" t="s">
        <v>54511</v>
      </c>
      <c r="AK3039">
        <v>480</v>
      </c>
      <c r="AL3039" t="s">
        <v>10577</v>
      </c>
      <c r="AQ3039" t="s">
        <v>15789</v>
      </c>
      <c r="AR3039" t="s">
        <v>15790</v>
      </c>
      <c r="AS3039">
        <v>0</v>
      </c>
      <c r="AT3039" t="s">
        <v>61</v>
      </c>
      <c r="AU3039" t="s">
        <v>54610</v>
      </c>
      <c r="AV3039" t="s">
        <v>52612</v>
      </c>
      <c r="AX3039">
        <v>55.566777170000002</v>
      </c>
      <c r="AY3039">
        <v>10.09260265</v>
      </c>
      <c r="AZ3039" t="s">
        <v>62</v>
      </c>
      <c r="BA3039">
        <v>1083</v>
      </c>
      <c r="BB3039" t="s">
        <v>2861</v>
      </c>
    </row>
    <row r="3040" spans="1:54" x14ac:dyDescent="0.25">
      <c r="A3040" s="1">
        <v>45200</v>
      </c>
      <c r="B3040">
        <v>281164</v>
      </c>
      <c r="C3040" t="s">
        <v>15791</v>
      </c>
      <c r="D3040">
        <v>5900</v>
      </c>
      <c r="E3040" t="s">
        <v>48068</v>
      </c>
      <c r="F3040" t="s">
        <v>15792</v>
      </c>
      <c r="G3040">
        <v>29188955</v>
      </c>
      <c r="I3040" t="s">
        <v>15793</v>
      </c>
      <c r="K3040" t="s">
        <v>15794</v>
      </c>
      <c r="L3040" t="s">
        <v>53302</v>
      </c>
      <c r="M3040">
        <v>187</v>
      </c>
      <c r="N3040">
        <v>1</v>
      </c>
      <c r="R3040" s="1">
        <v>43670</v>
      </c>
      <c r="S3040" t="s">
        <v>56</v>
      </c>
      <c r="T3040">
        <v>482</v>
      </c>
      <c r="U3040" t="s">
        <v>10661</v>
      </c>
      <c r="W3040">
        <v>2</v>
      </c>
      <c r="X3040" t="s">
        <v>57</v>
      </c>
      <c r="Y3040">
        <v>1</v>
      </c>
      <c r="Z3040" t="s">
        <v>46545</v>
      </c>
      <c r="AB3040">
        <v>201904</v>
      </c>
      <c r="AC3040">
        <v>999</v>
      </c>
      <c r="AD3040" t="s">
        <v>55342</v>
      </c>
      <c r="AE3040">
        <v>2025</v>
      </c>
      <c r="AF3040" t="s">
        <v>15598</v>
      </c>
      <c r="AG3040">
        <v>1</v>
      </c>
      <c r="AH3040" t="s">
        <v>44482</v>
      </c>
      <c r="AI3040">
        <v>99</v>
      </c>
      <c r="AJ3040" t="s">
        <v>54511</v>
      </c>
      <c r="AK3040">
        <v>482</v>
      </c>
      <c r="AL3040" t="s">
        <v>10661</v>
      </c>
      <c r="AQ3040" t="s">
        <v>15795</v>
      </c>
      <c r="AR3040" t="s">
        <v>15796</v>
      </c>
      <c r="AS3040">
        <v>0</v>
      </c>
      <c r="AT3040" t="s">
        <v>61</v>
      </c>
      <c r="AU3040" t="s">
        <v>15797</v>
      </c>
      <c r="AV3040" t="s">
        <v>52612</v>
      </c>
      <c r="AX3040">
        <v>54.936565100000003</v>
      </c>
      <c r="AY3040">
        <v>10.719521780000001</v>
      </c>
      <c r="AZ3040" t="s">
        <v>62</v>
      </c>
      <c r="BA3040">
        <v>1083</v>
      </c>
      <c r="BB3040" t="s">
        <v>2861</v>
      </c>
    </row>
    <row r="3041" spans="1:54" x14ac:dyDescent="0.25">
      <c r="A3041" s="1">
        <v>45200</v>
      </c>
      <c r="B3041">
        <v>281165</v>
      </c>
      <c r="C3041" t="s">
        <v>54470</v>
      </c>
      <c r="D3041">
        <v>5970</v>
      </c>
      <c r="E3041" t="s">
        <v>54463</v>
      </c>
      <c r="F3041" t="s">
        <v>54471</v>
      </c>
      <c r="G3041">
        <v>28856075</v>
      </c>
      <c r="K3041" t="s">
        <v>15798</v>
      </c>
      <c r="L3041" t="s">
        <v>53303</v>
      </c>
      <c r="M3041">
        <v>274</v>
      </c>
      <c r="N3041">
        <v>2</v>
      </c>
      <c r="R3041" s="1">
        <v>43648</v>
      </c>
      <c r="S3041" t="s">
        <v>56</v>
      </c>
      <c r="T3041">
        <v>492</v>
      </c>
      <c r="U3041" t="s">
        <v>54464</v>
      </c>
      <c r="W3041">
        <v>2</v>
      </c>
      <c r="X3041" t="s">
        <v>57</v>
      </c>
      <c r="Y3041">
        <v>1</v>
      </c>
      <c r="Z3041" t="s">
        <v>46545</v>
      </c>
      <c r="AB3041">
        <v>201904</v>
      </c>
      <c r="AC3041">
        <v>999</v>
      </c>
      <c r="AD3041" t="s">
        <v>55342</v>
      </c>
      <c r="AE3041">
        <v>2025</v>
      </c>
      <c r="AF3041" t="s">
        <v>15598</v>
      </c>
      <c r="AG3041">
        <v>1</v>
      </c>
      <c r="AH3041" t="s">
        <v>44482</v>
      </c>
      <c r="AI3041">
        <v>99</v>
      </c>
      <c r="AJ3041" t="s">
        <v>54511</v>
      </c>
      <c r="AK3041">
        <v>492</v>
      </c>
      <c r="AL3041" t="s">
        <v>54464</v>
      </c>
      <c r="AQ3041" t="s">
        <v>15799</v>
      </c>
      <c r="AR3041" t="s">
        <v>15800</v>
      </c>
      <c r="AS3041">
        <v>0</v>
      </c>
      <c r="AT3041" t="s">
        <v>61</v>
      </c>
      <c r="AU3041" t="s">
        <v>15801</v>
      </c>
      <c r="AV3041" t="s">
        <v>52612</v>
      </c>
      <c r="AX3041">
        <v>54.88949452</v>
      </c>
      <c r="AY3041">
        <v>10.406205569999999</v>
      </c>
      <c r="AZ3041" t="s">
        <v>62</v>
      </c>
      <c r="BA3041">
        <v>1083</v>
      </c>
      <c r="BB3041" t="s">
        <v>2861</v>
      </c>
    </row>
    <row r="3042" spans="1:54" x14ac:dyDescent="0.25">
      <c r="A3042" s="1">
        <v>45200</v>
      </c>
      <c r="B3042">
        <v>281166</v>
      </c>
      <c r="C3042" t="s">
        <v>15802</v>
      </c>
      <c r="D3042">
        <v>6100</v>
      </c>
      <c r="E3042" t="s">
        <v>10781</v>
      </c>
      <c r="F3042" t="s">
        <v>15803</v>
      </c>
      <c r="G3042">
        <v>29189757</v>
      </c>
      <c r="I3042" t="s">
        <v>15804</v>
      </c>
      <c r="K3042" t="s">
        <v>15805</v>
      </c>
      <c r="L3042" t="s">
        <v>15806</v>
      </c>
      <c r="M3042">
        <v>181</v>
      </c>
      <c r="N3042">
        <v>10</v>
      </c>
      <c r="R3042" s="1">
        <v>43613</v>
      </c>
      <c r="S3042" t="s">
        <v>56</v>
      </c>
      <c r="T3042">
        <v>510</v>
      </c>
      <c r="U3042" t="s">
        <v>10784</v>
      </c>
      <c r="W3042">
        <v>2</v>
      </c>
      <c r="X3042" t="s">
        <v>57</v>
      </c>
      <c r="Y3042">
        <v>1</v>
      </c>
      <c r="Z3042" t="s">
        <v>46545</v>
      </c>
      <c r="AB3042">
        <v>201904</v>
      </c>
      <c r="AC3042">
        <v>999</v>
      </c>
      <c r="AD3042" t="s">
        <v>55342</v>
      </c>
      <c r="AE3042">
        <v>2025</v>
      </c>
      <c r="AF3042" t="s">
        <v>15598</v>
      </c>
      <c r="AG3042">
        <v>1</v>
      </c>
      <c r="AH3042" t="s">
        <v>44482</v>
      </c>
      <c r="AI3042">
        <v>99</v>
      </c>
      <c r="AJ3042" t="s">
        <v>54511</v>
      </c>
      <c r="AK3042">
        <v>510</v>
      </c>
      <c r="AL3042" t="s">
        <v>10784</v>
      </c>
      <c r="AQ3042" t="s">
        <v>15807</v>
      </c>
      <c r="AR3042" t="s">
        <v>15808</v>
      </c>
      <c r="AS3042">
        <v>0</v>
      </c>
      <c r="AT3042" t="s">
        <v>61</v>
      </c>
      <c r="AU3042" t="s">
        <v>15472</v>
      </c>
      <c r="AX3042">
        <v>55.256380110000002</v>
      </c>
      <c r="AY3042">
        <v>9.4916548899999995</v>
      </c>
      <c r="AZ3042" t="s">
        <v>62</v>
      </c>
      <c r="BA3042">
        <v>1083</v>
      </c>
      <c r="BB3042" t="s">
        <v>2861</v>
      </c>
    </row>
    <row r="3043" spans="1:54" x14ac:dyDescent="0.25">
      <c r="A3043" s="1">
        <v>45200</v>
      </c>
      <c r="B3043">
        <v>281167</v>
      </c>
      <c r="C3043" t="s">
        <v>15809</v>
      </c>
      <c r="D3043">
        <v>7200</v>
      </c>
      <c r="E3043" t="s">
        <v>10328</v>
      </c>
      <c r="F3043" t="s">
        <v>15810</v>
      </c>
      <c r="G3043">
        <v>29189765</v>
      </c>
      <c r="K3043" t="s">
        <v>15811</v>
      </c>
      <c r="L3043" t="s">
        <v>53304</v>
      </c>
      <c r="M3043">
        <v>292</v>
      </c>
      <c r="N3043">
        <v>1</v>
      </c>
      <c r="R3043" s="1">
        <v>43584</v>
      </c>
      <c r="S3043" t="s">
        <v>56</v>
      </c>
      <c r="T3043">
        <v>530</v>
      </c>
      <c r="U3043" t="s">
        <v>10332</v>
      </c>
      <c r="W3043">
        <v>2</v>
      </c>
      <c r="X3043" t="s">
        <v>57</v>
      </c>
      <c r="Y3043">
        <v>1</v>
      </c>
      <c r="Z3043" t="s">
        <v>46545</v>
      </c>
      <c r="AB3043">
        <v>201904</v>
      </c>
      <c r="AC3043">
        <v>999</v>
      </c>
      <c r="AD3043" t="s">
        <v>55342</v>
      </c>
      <c r="AE3043">
        <v>2025</v>
      </c>
      <c r="AF3043" t="s">
        <v>15598</v>
      </c>
      <c r="AG3043">
        <v>1</v>
      </c>
      <c r="AH3043" t="s">
        <v>44482</v>
      </c>
      <c r="AI3043">
        <v>99</v>
      </c>
      <c r="AJ3043" t="s">
        <v>54511</v>
      </c>
      <c r="AK3043">
        <v>530</v>
      </c>
      <c r="AL3043" t="s">
        <v>10332</v>
      </c>
      <c r="AQ3043" t="s">
        <v>15812</v>
      </c>
      <c r="AR3043" t="s">
        <v>15813</v>
      </c>
      <c r="AS3043">
        <v>0</v>
      </c>
      <c r="AT3043" t="s">
        <v>61</v>
      </c>
      <c r="AU3043" t="s">
        <v>15814</v>
      </c>
      <c r="AV3043" t="s">
        <v>52612</v>
      </c>
      <c r="AX3043">
        <v>55.752590060000003</v>
      </c>
      <c r="AY3043">
        <v>8.9277716399999996</v>
      </c>
      <c r="AZ3043" t="s">
        <v>62</v>
      </c>
      <c r="BA3043">
        <v>1083</v>
      </c>
      <c r="BB3043" t="s">
        <v>2861</v>
      </c>
    </row>
    <row r="3044" spans="1:54" x14ac:dyDescent="0.25">
      <c r="A3044" s="1">
        <v>45200</v>
      </c>
      <c r="B3044">
        <v>281168</v>
      </c>
      <c r="C3044" t="s">
        <v>48767</v>
      </c>
      <c r="D3044">
        <v>6400</v>
      </c>
      <c r="E3044" t="s">
        <v>48164</v>
      </c>
      <c r="F3044" t="s">
        <v>48768</v>
      </c>
      <c r="G3044">
        <v>29189773</v>
      </c>
      <c r="H3044">
        <v>1003326485</v>
      </c>
      <c r="K3044" t="s">
        <v>15815</v>
      </c>
      <c r="L3044" t="s">
        <v>53305</v>
      </c>
      <c r="M3044">
        <v>1724</v>
      </c>
      <c r="N3044">
        <v>10</v>
      </c>
      <c r="R3044" s="1">
        <v>43964</v>
      </c>
      <c r="S3044" t="s">
        <v>56</v>
      </c>
      <c r="T3044">
        <v>540</v>
      </c>
      <c r="U3044" t="s">
        <v>48166</v>
      </c>
      <c r="W3044">
        <v>2</v>
      </c>
      <c r="X3044" t="s">
        <v>57</v>
      </c>
      <c r="Y3044">
        <v>1</v>
      </c>
      <c r="Z3044" t="s">
        <v>46545</v>
      </c>
      <c r="AB3044">
        <v>201904</v>
      </c>
      <c r="AC3044">
        <v>999</v>
      </c>
      <c r="AD3044" t="s">
        <v>55342</v>
      </c>
      <c r="AE3044">
        <v>2025</v>
      </c>
      <c r="AF3044" t="s">
        <v>15598</v>
      </c>
      <c r="AG3044">
        <v>1</v>
      </c>
      <c r="AH3044" t="s">
        <v>44482</v>
      </c>
      <c r="AI3044">
        <v>99</v>
      </c>
      <c r="AJ3044" t="s">
        <v>54511</v>
      </c>
      <c r="AK3044">
        <v>540</v>
      </c>
      <c r="AL3044" t="s">
        <v>48166</v>
      </c>
      <c r="AQ3044" t="s">
        <v>15816</v>
      </c>
      <c r="AR3044" t="s">
        <v>15817</v>
      </c>
      <c r="AS3044">
        <v>0</v>
      </c>
      <c r="AT3044" t="s">
        <v>61</v>
      </c>
      <c r="AU3044" t="s">
        <v>52936</v>
      </c>
      <c r="AX3044">
        <v>54.908758640000002</v>
      </c>
      <c r="AY3044">
        <v>9.7889236200000003</v>
      </c>
      <c r="AZ3044" t="s">
        <v>62</v>
      </c>
      <c r="BA3044">
        <v>1083</v>
      </c>
      <c r="BB3044" t="s">
        <v>2861</v>
      </c>
    </row>
    <row r="3045" spans="1:54" x14ac:dyDescent="0.25">
      <c r="A3045" s="1">
        <v>45200</v>
      </c>
      <c r="B3045">
        <v>281169</v>
      </c>
      <c r="C3045" t="s">
        <v>48769</v>
      </c>
      <c r="D3045">
        <v>6270</v>
      </c>
      <c r="E3045" t="s">
        <v>48149</v>
      </c>
      <c r="F3045" t="s">
        <v>48770</v>
      </c>
      <c r="G3045">
        <v>29189781</v>
      </c>
      <c r="H3045">
        <v>1023949179</v>
      </c>
      <c r="I3045" t="s">
        <v>15818</v>
      </c>
      <c r="K3045" t="s">
        <v>15819</v>
      </c>
      <c r="L3045" t="s">
        <v>15820</v>
      </c>
      <c r="M3045">
        <v>1272</v>
      </c>
      <c r="N3045" t="s">
        <v>15821</v>
      </c>
      <c r="R3045" s="1">
        <v>44000</v>
      </c>
      <c r="S3045" t="s">
        <v>56</v>
      </c>
      <c r="T3045">
        <v>550</v>
      </c>
      <c r="U3045" t="s">
        <v>48151</v>
      </c>
      <c r="W3045">
        <v>2</v>
      </c>
      <c r="X3045" t="s">
        <v>57</v>
      </c>
      <c r="Y3045">
        <v>1</v>
      </c>
      <c r="Z3045" t="s">
        <v>46545</v>
      </c>
      <c r="AB3045">
        <v>201904</v>
      </c>
      <c r="AC3045">
        <v>999</v>
      </c>
      <c r="AD3045" t="s">
        <v>55342</v>
      </c>
      <c r="AE3045">
        <v>2025</v>
      </c>
      <c r="AF3045" t="s">
        <v>15598</v>
      </c>
      <c r="AG3045">
        <v>1</v>
      </c>
      <c r="AH3045" t="s">
        <v>44482</v>
      </c>
      <c r="AI3045">
        <v>99</v>
      </c>
      <c r="AJ3045" t="s">
        <v>54511</v>
      </c>
      <c r="AK3045">
        <v>550</v>
      </c>
      <c r="AL3045" t="s">
        <v>48151</v>
      </c>
      <c r="AQ3045" t="s">
        <v>15822</v>
      </c>
      <c r="AR3045" t="s">
        <v>15823</v>
      </c>
      <c r="AS3045">
        <v>0</v>
      </c>
      <c r="AT3045" t="s">
        <v>61</v>
      </c>
      <c r="AU3045" t="s">
        <v>15419</v>
      </c>
      <c r="AX3045">
        <v>54.940266080000001</v>
      </c>
      <c r="AY3045">
        <v>8.8564747599999993</v>
      </c>
      <c r="AZ3045" t="s">
        <v>62</v>
      </c>
      <c r="BA3045">
        <v>1083</v>
      </c>
      <c r="BB3045" t="s">
        <v>2861</v>
      </c>
    </row>
    <row r="3046" spans="1:54" x14ac:dyDescent="0.25">
      <c r="A3046" s="1">
        <v>45200</v>
      </c>
      <c r="B3046">
        <v>281170</v>
      </c>
      <c r="C3046" t="s">
        <v>15824</v>
      </c>
      <c r="D3046">
        <v>6700</v>
      </c>
      <c r="E3046" t="s">
        <v>10388</v>
      </c>
      <c r="F3046" t="s">
        <v>15825</v>
      </c>
      <c r="G3046">
        <v>29189803</v>
      </c>
      <c r="K3046" t="s">
        <v>15826</v>
      </c>
      <c r="L3046" t="s">
        <v>53306</v>
      </c>
      <c r="M3046">
        <v>8751</v>
      </c>
      <c r="N3046">
        <v>74</v>
      </c>
      <c r="R3046" s="1">
        <v>43648</v>
      </c>
      <c r="S3046" t="s">
        <v>56</v>
      </c>
      <c r="T3046">
        <v>561</v>
      </c>
      <c r="U3046" t="s">
        <v>10323</v>
      </c>
      <c r="W3046">
        <v>2</v>
      </c>
      <c r="X3046" t="s">
        <v>57</v>
      </c>
      <c r="Y3046">
        <v>1</v>
      </c>
      <c r="Z3046" t="s">
        <v>46545</v>
      </c>
      <c r="AB3046">
        <v>201904</v>
      </c>
      <c r="AC3046">
        <v>999</v>
      </c>
      <c r="AD3046" t="s">
        <v>55342</v>
      </c>
      <c r="AE3046">
        <v>2025</v>
      </c>
      <c r="AF3046" t="s">
        <v>15598</v>
      </c>
      <c r="AG3046">
        <v>1</v>
      </c>
      <c r="AH3046" t="s">
        <v>44482</v>
      </c>
      <c r="AI3046">
        <v>99</v>
      </c>
      <c r="AJ3046" t="s">
        <v>54511</v>
      </c>
      <c r="AK3046">
        <v>561</v>
      </c>
      <c r="AL3046" t="s">
        <v>10323</v>
      </c>
      <c r="AQ3046" t="s">
        <v>15827</v>
      </c>
      <c r="AR3046" t="s">
        <v>15828</v>
      </c>
      <c r="AS3046">
        <v>0</v>
      </c>
      <c r="AT3046" t="s">
        <v>61</v>
      </c>
      <c r="AU3046" t="s">
        <v>7115</v>
      </c>
      <c r="AV3046" t="s">
        <v>52612</v>
      </c>
      <c r="AX3046">
        <v>55.472298199999997</v>
      </c>
      <c r="AY3046">
        <v>8.4531353500000002</v>
      </c>
      <c r="AZ3046" t="s">
        <v>62</v>
      </c>
      <c r="BA3046">
        <v>1083</v>
      </c>
      <c r="BB3046" t="s">
        <v>2861</v>
      </c>
    </row>
    <row r="3047" spans="1:54" x14ac:dyDescent="0.25">
      <c r="A3047" s="1">
        <v>45200</v>
      </c>
      <c r="B3047">
        <v>281171</v>
      </c>
      <c r="C3047" t="s">
        <v>48771</v>
      </c>
      <c r="D3047">
        <v>6720</v>
      </c>
      <c r="E3047" t="s">
        <v>48772</v>
      </c>
      <c r="F3047" t="s">
        <v>48773</v>
      </c>
      <c r="G3047">
        <v>31210917</v>
      </c>
      <c r="K3047" t="s">
        <v>15829</v>
      </c>
      <c r="L3047" t="s">
        <v>53307</v>
      </c>
      <c r="M3047">
        <v>6496</v>
      </c>
      <c r="N3047">
        <v>5</v>
      </c>
      <c r="R3047" s="1">
        <v>43642</v>
      </c>
      <c r="S3047" t="s">
        <v>56</v>
      </c>
      <c r="T3047">
        <v>563</v>
      </c>
      <c r="U3047" t="s">
        <v>48774</v>
      </c>
      <c r="W3047">
        <v>2</v>
      </c>
      <c r="X3047" t="s">
        <v>57</v>
      </c>
      <c r="Y3047">
        <v>1</v>
      </c>
      <c r="Z3047" t="s">
        <v>46545</v>
      </c>
      <c r="AB3047">
        <v>201904</v>
      </c>
      <c r="AC3047">
        <v>999</v>
      </c>
      <c r="AD3047" t="s">
        <v>55342</v>
      </c>
      <c r="AE3047">
        <v>2025</v>
      </c>
      <c r="AF3047" t="s">
        <v>15598</v>
      </c>
      <c r="AG3047">
        <v>1</v>
      </c>
      <c r="AH3047" t="s">
        <v>44482</v>
      </c>
      <c r="AI3047">
        <v>99</v>
      </c>
      <c r="AJ3047" t="s">
        <v>54511</v>
      </c>
      <c r="AK3047">
        <v>563</v>
      </c>
      <c r="AL3047" t="s">
        <v>48774</v>
      </c>
      <c r="AQ3047" t="s">
        <v>15830</v>
      </c>
      <c r="AR3047" t="s">
        <v>15831</v>
      </c>
      <c r="AS3047">
        <v>0</v>
      </c>
      <c r="AT3047" t="s">
        <v>61</v>
      </c>
      <c r="AU3047" t="s">
        <v>3786</v>
      </c>
      <c r="AV3047" t="s">
        <v>52612</v>
      </c>
      <c r="AX3047">
        <v>55.446159719999997</v>
      </c>
      <c r="AY3047">
        <v>8.4025356599999999</v>
      </c>
      <c r="AZ3047" t="s">
        <v>62</v>
      </c>
      <c r="BA3047">
        <v>1083</v>
      </c>
      <c r="BB3047" t="s">
        <v>2861</v>
      </c>
    </row>
    <row r="3048" spans="1:54" x14ac:dyDescent="0.25">
      <c r="A3048" s="1">
        <v>45200</v>
      </c>
      <c r="B3048">
        <v>281172</v>
      </c>
      <c r="C3048" t="s">
        <v>15832</v>
      </c>
      <c r="D3048">
        <v>6800</v>
      </c>
      <c r="E3048" t="s">
        <v>10750</v>
      </c>
      <c r="F3048" t="s">
        <v>15833</v>
      </c>
      <c r="G3048">
        <v>29189811</v>
      </c>
      <c r="K3048" t="s">
        <v>15834</v>
      </c>
      <c r="L3048" t="s">
        <v>53308</v>
      </c>
      <c r="M3048">
        <v>1011</v>
      </c>
      <c r="N3048">
        <v>2</v>
      </c>
      <c r="R3048" s="1">
        <v>43630</v>
      </c>
      <c r="S3048" t="s">
        <v>56</v>
      </c>
      <c r="T3048">
        <v>573</v>
      </c>
      <c r="U3048" t="s">
        <v>10754</v>
      </c>
      <c r="W3048">
        <v>2</v>
      </c>
      <c r="X3048" t="s">
        <v>57</v>
      </c>
      <c r="Y3048">
        <v>1</v>
      </c>
      <c r="Z3048" t="s">
        <v>46545</v>
      </c>
      <c r="AB3048">
        <v>201904</v>
      </c>
      <c r="AC3048">
        <v>999</v>
      </c>
      <c r="AD3048" t="s">
        <v>55342</v>
      </c>
      <c r="AE3048">
        <v>2025</v>
      </c>
      <c r="AF3048" t="s">
        <v>15598</v>
      </c>
      <c r="AG3048">
        <v>1</v>
      </c>
      <c r="AH3048" t="s">
        <v>44482</v>
      </c>
      <c r="AI3048">
        <v>99</v>
      </c>
      <c r="AJ3048" t="s">
        <v>54511</v>
      </c>
      <c r="AK3048">
        <v>573</v>
      </c>
      <c r="AL3048" t="s">
        <v>10754</v>
      </c>
      <c r="AQ3048" t="s">
        <v>15835</v>
      </c>
      <c r="AR3048" t="s">
        <v>14723</v>
      </c>
      <c r="AS3048">
        <v>0</v>
      </c>
      <c r="AT3048" t="s">
        <v>61</v>
      </c>
      <c r="AU3048" t="s">
        <v>15836</v>
      </c>
      <c r="AV3048" t="s">
        <v>52612</v>
      </c>
      <c r="AX3048">
        <v>55.626840340000001</v>
      </c>
      <c r="AY3048">
        <v>8.4639734299999994</v>
      </c>
      <c r="AZ3048" t="s">
        <v>62</v>
      </c>
      <c r="BA3048">
        <v>1083</v>
      </c>
      <c r="BB3048" t="s">
        <v>2861</v>
      </c>
    </row>
    <row r="3049" spans="1:54" x14ac:dyDescent="0.25">
      <c r="A3049" s="1">
        <v>45200</v>
      </c>
      <c r="B3049">
        <v>281173</v>
      </c>
      <c r="C3049" t="s">
        <v>15837</v>
      </c>
      <c r="D3049">
        <v>6600</v>
      </c>
      <c r="E3049" t="s">
        <v>11425</v>
      </c>
      <c r="F3049" t="s">
        <v>15838</v>
      </c>
      <c r="G3049">
        <v>29189838</v>
      </c>
      <c r="H3049">
        <v>1003333467</v>
      </c>
      <c r="I3049" t="s">
        <v>15839</v>
      </c>
      <c r="K3049" t="s">
        <v>15840</v>
      </c>
      <c r="L3049" t="s">
        <v>15841</v>
      </c>
      <c r="M3049">
        <v>690</v>
      </c>
      <c r="N3049">
        <v>7</v>
      </c>
      <c r="R3049" s="1">
        <v>44879</v>
      </c>
      <c r="S3049" t="s">
        <v>56</v>
      </c>
      <c r="T3049">
        <v>575</v>
      </c>
      <c r="U3049" t="s">
        <v>10348</v>
      </c>
      <c r="W3049">
        <v>2</v>
      </c>
      <c r="X3049" t="s">
        <v>57</v>
      </c>
      <c r="Y3049">
        <v>1</v>
      </c>
      <c r="Z3049" t="s">
        <v>46545</v>
      </c>
      <c r="AB3049">
        <v>201904</v>
      </c>
      <c r="AC3049">
        <v>999</v>
      </c>
      <c r="AD3049" t="s">
        <v>55342</v>
      </c>
      <c r="AE3049">
        <v>2025</v>
      </c>
      <c r="AF3049" t="s">
        <v>15598</v>
      </c>
      <c r="AG3049">
        <v>1</v>
      </c>
      <c r="AH3049" t="s">
        <v>44482</v>
      </c>
      <c r="AI3049">
        <v>99</v>
      </c>
      <c r="AJ3049" t="s">
        <v>54511</v>
      </c>
      <c r="AK3049">
        <v>575</v>
      </c>
      <c r="AL3049" t="s">
        <v>10348</v>
      </c>
      <c r="AQ3049" t="s">
        <v>15842</v>
      </c>
      <c r="AR3049" t="s">
        <v>15843</v>
      </c>
      <c r="AS3049">
        <v>0</v>
      </c>
      <c r="AT3049" t="s">
        <v>61</v>
      </c>
      <c r="AU3049" t="s">
        <v>11427</v>
      </c>
      <c r="AV3049" t="s">
        <v>15844</v>
      </c>
      <c r="AX3049">
        <v>55.472547259999999</v>
      </c>
      <c r="AY3049">
        <v>9.1344080400000003</v>
      </c>
      <c r="AZ3049" t="s">
        <v>62</v>
      </c>
      <c r="BA3049">
        <v>1083</v>
      </c>
      <c r="BB3049" t="s">
        <v>2861</v>
      </c>
    </row>
    <row r="3050" spans="1:54" x14ac:dyDescent="0.25">
      <c r="A3050" s="1">
        <v>45200</v>
      </c>
      <c r="B3050">
        <v>281174</v>
      </c>
      <c r="C3050" t="s">
        <v>15845</v>
      </c>
      <c r="D3050">
        <v>6200</v>
      </c>
      <c r="E3050" t="s">
        <v>11864</v>
      </c>
      <c r="F3050" t="s">
        <v>15846</v>
      </c>
      <c r="G3050">
        <v>29189854</v>
      </c>
      <c r="I3050" t="s">
        <v>15847</v>
      </c>
      <c r="K3050" t="s">
        <v>15848</v>
      </c>
      <c r="L3050" t="s">
        <v>13076</v>
      </c>
      <c r="M3050">
        <v>275</v>
      </c>
      <c r="N3050">
        <v>13</v>
      </c>
      <c r="R3050" s="1">
        <v>44978</v>
      </c>
      <c r="S3050" t="s">
        <v>56</v>
      </c>
      <c r="T3050">
        <v>580</v>
      </c>
      <c r="U3050" t="s">
        <v>11275</v>
      </c>
      <c r="W3050">
        <v>2</v>
      </c>
      <c r="X3050" t="s">
        <v>57</v>
      </c>
      <c r="Y3050">
        <v>1</v>
      </c>
      <c r="Z3050" t="s">
        <v>46545</v>
      </c>
      <c r="AB3050">
        <v>201904</v>
      </c>
      <c r="AC3050">
        <v>999</v>
      </c>
      <c r="AD3050" t="s">
        <v>55342</v>
      </c>
      <c r="AE3050">
        <v>2025</v>
      </c>
      <c r="AF3050" t="s">
        <v>15598</v>
      </c>
      <c r="AG3050">
        <v>1</v>
      </c>
      <c r="AH3050" t="s">
        <v>44482</v>
      </c>
      <c r="AI3050">
        <v>99</v>
      </c>
      <c r="AJ3050" t="s">
        <v>54511</v>
      </c>
      <c r="AK3050">
        <v>580</v>
      </c>
      <c r="AL3050" t="s">
        <v>11275</v>
      </c>
      <c r="AQ3050" t="s">
        <v>15849</v>
      </c>
      <c r="AR3050" t="s">
        <v>15850</v>
      </c>
      <c r="AS3050">
        <v>0</v>
      </c>
      <c r="AT3050" t="s">
        <v>61</v>
      </c>
      <c r="AU3050" t="s">
        <v>9534</v>
      </c>
      <c r="AX3050">
        <v>55.042093919999999</v>
      </c>
      <c r="AY3050">
        <v>9.4136305100000008</v>
      </c>
      <c r="AZ3050" t="s">
        <v>62</v>
      </c>
      <c r="BA3050">
        <v>1083</v>
      </c>
      <c r="BB3050" t="s">
        <v>2861</v>
      </c>
    </row>
    <row r="3051" spans="1:54" x14ac:dyDescent="0.25">
      <c r="A3051" s="1">
        <v>45200</v>
      </c>
      <c r="B3051">
        <v>281175</v>
      </c>
      <c r="C3051" t="s">
        <v>15851</v>
      </c>
      <c r="D3051">
        <v>7000</v>
      </c>
      <c r="E3051" t="s">
        <v>12386</v>
      </c>
      <c r="F3051" t="s">
        <v>15852</v>
      </c>
      <c r="G3051">
        <v>69116418</v>
      </c>
      <c r="K3051" t="s">
        <v>15853</v>
      </c>
      <c r="L3051" t="s">
        <v>53309</v>
      </c>
      <c r="M3051">
        <v>5946</v>
      </c>
      <c r="N3051" t="s">
        <v>1123</v>
      </c>
      <c r="R3051" s="1">
        <v>44790</v>
      </c>
      <c r="S3051" t="s">
        <v>56</v>
      </c>
      <c r="T3051">
        <v>607</v>
      </c>
      <c r="U3051" t="s">
        <v>12388</v>
      </c>
      <c r="W3051">
        <v>2</v>
      </c>
      <c r="X3051" t="s">
        <v>57</v>
      </c>
      <c r="Y3051">
        <v>1</v>
      </c>
      <c r="Z3051" t="s">
        <v>46545</v>
      </c>
      <c r="AB3051">
        <v>201904</v>
      </c>
      <c r="AC3051">
        <v>999</v>
      </c>
      <c r="AD3051" t="s">
        <v>55342</v>
      </c>
      <c r="AE3051">
        <v>2025</v>
      </c>
      <c r="AF3051" t="s">
        <v>15598</v>
      </c>
      <c r="AG3051">
        <v>1</v>
      </c>
      <c r="AH3051" t="s">
        <v>44482</v>
      </c>
      <c r="AI3051">
        <v>99</v>
      </c>
      <c r="AJ3051" t="s">
        <v>54511</v>
      </c>
      <c r="AK3051">
        <v>607</v>
      </c>
      <c r="AL3051" t="s">
        <v>12388</v>
      </c>
      <c r="AQ3051" t="s">
        <v>15854</v>
      </c>
      <c r="AR3051" t="s">
        <v>15855</v>
      </c>
      <c r="AS3051">
        <v>0</v>
      </c>
      <c r="AT3051" t="s">
        <v>61</v>
      </c>
      <c r="AU3051" t="s">
        <v>53310</v>
      </c>
      <c r="AX3051">
        <v>55.537872460000003</v>
      </c>
      <c r="AY3051">
        <v>9.7178283699999994</v>
      </c>
      <c r="AZ3051" t="s">
        <v>62</v>
      </c>
      <c r="BA3051">
        <v>1083</v>
      </c>
      <c r="BB3051" t="s">
        <v>2861</v>
      </c>
    </row>
    <row r="3052" spans="1:54" x14ac:dyDescent="0.25">
      <c r="A3052" s="1">
        <v>45200</v>
      </c>
      <c r="B3052">
        <v>281176</v>
      </c>
      <c r="C3052" t="s">
        <v>15856</v>
      </c>
      <c r="D3052">
        <v>8700</v>
      </c>
      <c r="E3052" t="s">
        <v>10173</v>
      </c>
      <c r="F3052" t="s">
        <v>15856</v>
      </c>
      <c r="G3052">
        <v>29189889</v>
      </c>
      <c r="H3052">
        <v>1018849468</v>
      </c>
      <c r="I3052" t="s">
        <v>15857</v>
      </c>
      <c r="K3052" t="s">
        <v>15858</v>
      </c>
      <c r="L3052" t="s">
        <v>54668</v>
      </c>
      <c r="M3052">
        <v>1378</v>
      </c>
      <c r="N3052">
        <v>4</v>
      </c>
      <c r="R3052" s="1">
        <v>44908</v>
      </c>
      <c r="S3052" t="s">
        <v>56</v>
      </c>
      <c r="T3052">
        <v>615</v>
      </c>
      <c r="U3052" t="s">
        <v>10177</v>
      </c>
      <c r="W3052">
        <v>2</v>
      </c>
      <c r="X3052" t="s">
        <v>57</v>
      </c>
      <c r="Y3052">
        <v>1</v>
      </c>
      <c r="Z3052" t="s">
        <v>46545</v>
      </c>
      <c r="AB3052">
        <v>201904</v>
      </c>
      <c r="AC3052">
        <v>999</v>
      </c>
      <c r="AD3052" t="s">
        <v>55342</v>
      </c>
      <c r="AE3052">
        <v>2025</v>
      </c>
      <c r="AF3052" t="s">
        <v>15598</v>
      </c>
      <c r="AG3052">
        <v>1</v>
      </c>
      <c r="AH3052" t="s">
        <v>44482</v>
      </c>
      <c r="AI3052">
        <v>99</v>
      </c>
      <c r="AJ3052" t="s">
        <v>54511</v>
      </c>
      <c r="AK3052">
        <v>615</v>
      </c>
      <c r="AL3052" t="s">
        <v>10177</v>
      </c>
      <c r="AQ3052" t="s">
        <v>15859</v>
      </c>
      <c r="AR3052" t="s">
        <v>15860</v>
      </c>
      <c r="AS3052">
        <v>0</v>
      </c>
      <c r="AT3052" t="s">
        <v>61</v>
      </c>
      <c r="AU3052" t="s">
        <v>54669</v>
      </c>
      <c r="AX3052">
        <v>55.871896960000001</v>
      </c>
      <c r="AY3052">
        <v>9.8856425399999992</v>
      </c>
      <c r="AZ3052" t="s">
        <v>62</v>
      </c>
      <c r="BA3052">
        <v>1082</v>
      </c>
      <c r="BB3052" t="s">
        <v>2852</v>
      </c>
    </row>
    <row r="3053" spans="1:54" x14ac:dyDescent="0.25">
      <c r="A3053" s="1">
        <v>45200</v>
      </c>
      <c r="B3053">
        <v>281177</v>
      </c>
      <c r="C3053" t="s">
        <v>15861</v>
      </c>
      <c r="D3053">
        <v>6000</v>
      </c>
      <c r="E3053" t="s">
        <v>10270</v>
      </c>
      <c r="F3053" t="s">
        <v>15862</v>
      </c>
      <c r="G3053">
        <v>29189897</v>
      </c>
      <c r="H3053">
        <v>1016691069</v>
      </c>
      <c r="I3053" t="s">
        <v>15863</v>
      </c>
      <c r="K3053" t="s">
        <v>15864</v>
      </c>
      <c r="L3053" t="s">
        <v>12913</v>
      </c>
      <c r="M3053">
        <v>8897</v>
      </c>
      <c r="N3053">
        <v>7</v>
      </c>
      <c r="R3053" s="1">
        <v>44564</v>
      </c>
      <c r="S3053" t="s">
        <v>56</v>
      </c>
      <c r="T3053">
        <v>621</v>
      </c>
      <c r="U3053" t="s">
        <v>10157</v>
      </c>
      <c r="W3053">
        <v>2</v>
      </c>
      <c r="X3053" t="s">
        <v>57</v>
      </c>
      <c r="Y3053">
        <v>1</v>
      </c>
      <c r="Z3053" t="s">
        <v>46545</v>
      </c>
      <c r="AB3053">
        <v>201904</v>
      </c>
      <c r="AC3053">
        <v>999</v>
      </c>
      <c r="AD3053" t="s">
        <v>55342</v>
      </c>
      <c r="AE3053">
        <v>2025</v>
      </c>
      <c r="AF3053" t="s">
        <v>15598</v>
      </c>
      <c r="AG3053">
        <v>1</v>
      </c>
      <c r="AH3053" t="s">
        <v>44482</v>
      </c>
      <c r="AI3053">
        <v>99</v>
      </c>
      <c r="AJ3053" t="s">
        <v>54511</v>
      </c>
      <c r="AK3053">
        <v>621</v>
      </c>
      <c r="AL3053" t="s">
        <v>10157</v>
      </c>
      <c r="AQ3053" t="s">
        <v>15865</v>
      </c>
      <c r="AR3053" t="s">
        <v>15866</v>
      </c>
      <c r="AS3053">
        <v>0</v>
      </c>
      <c r="AT3053" t="s">
        <v>61</v>
      </c>
      <c r="AU3053" t="s">
        <v>12916</v>
      </c>
      <c r="AX3053">
        <v>55.484380190000003</v>
      </c>
      <c r="AY3053">
        <v>9.4856763199999996</v>
      </c>
      <c r="AZ3053" t="s">
        <v>62</v>
      </c>
      <c r="BA3053">
        <v>1083</v>
      </c>
      <c r="BB3053" t="s">
        <v>2861</v>
      </c>
    </row>
    <row r="3054" spans="1:54" x14ac:dyDescent="0.25">
      <c r="A3054" s="1">
        <v>45200</v>
      </c>
      <c r="B3054">
        <v>281178</v>
      </c>
      <c r="C3054" t="s">
        <v>15867</v>
      </c>
      <c r="D3054">
        <v>7100</v>
      </c>
      <c r="E3054" t="s">
        <v>2860</v>
      </c>
      <c r="F3054" t="s">
        <v>15868</v>
      </c>
      <c r="G3054">
        <v>29189900</v>
      </c>
      <c r="I3054" t="s">
        <v>15869</v>
      </c>
      <c r="K3054" t="s">
        <v>15870</v>
      </c>
      <c r="L3054" t="s">
        <v>53311</v>
      </c>
      <c r="M3054">
        <v>2108</v>
      </c>
      <c r="N3054">
        <v>1</v>
      </c>
      <c r="R3054" s="1">
        <v>43637</v>
      </c>
      <c r="S3054" t="s">
        <v>56</v>
      </c>
      <c r="T3054">
        <v>630</v>
      </c>
      <c r="U3054" t="s">
        <v>2864</v>
      </c>
      <c r="W3054">
        <v>2</v>
      </c>
      <c r="X3054" t="s">
        <v>57</v>
      </c>
      <c r="Y3054">
        <v>1</v>
      </c>
      <c r="Z3054" t="s">
        <v>46545</v>
      </c>
      <c r="AB3054">
        <v>201904</v>
      </c>
      <c r="AC3054">
        <v>999</v>
      </c>
      <c r="AD3054" t="s">
        <v>55342</v>
      </c>
      <c r="AE3054">
        <v>2025</v>
      </c>
      <c r="AF3054" t="s">
        <v>15598</v>
      </c>
      <c r="AG3054">
        <v>1</v>
      </c>
      <c r="AH3054" t="s">
        <v>44482</v>
      </c>
      <c r="AI3054">
        <v>99</v>
      </c>
      <c r="AJ3054" t="s">
        <v>54511</v>
      </c>
      <c r="AK3054">
        <v>630</v>
      </c>
      <c r="AL3054" t="s">
        <v>2864</v>
      </c>
      <c r="AQ3054" t="s">
        <v>15871</v>
      </c>
      <c r="AR3054" t="s">
        <v>15872</v>
      </c>
      <c r="AS3054">
        <v>0</v>
      </c>
      <c r="AT3054" t="s">
        <v>61</v>
      </c>
      <c r="AU3054" t="s">
        <v>7274</v>
      </c>
      <c r="AV3054" t="s">
        <v>52612</v>
      </c>
      <c r="AX3054">
        <v>55.710681360000002</v>
      </c>
      <c r="AY3054">
        <v>9.5290560600000003</v>
      </c>
      <c r="AZ3054" t="s">
        <v>62</v>
      </c>
      <c r="BA3054">
        <v>1083</v>
      </c>
      <c r="BB3054" t="s">
        <v>2861</v>
      </c>
    </row>
    <row r="3055" spans="1:54" x14ac:dyDescent="0.25">
      <c r="A3055" s="1">
        <v>45200</v>
      </c>
      <c r="B3055">
        <v>281179</v>
      </c>
      <c r="C3055" t="s">
        <v>15873</v>
      </c>
      <c r="D3055">
        <v>7400</v>
      </c>
      <c r="E3055" t="s">
        <v>11101</v>
      </c>
      <c r="F3055" t="s">
        <v>15874</v>
      </c>
      <c r="G3055">
        <v>29189919</v>
      </c>
      <c r="I3055" t="s">
        <v>45308</v>
      </c>
      <c r="K3055" t="s">
        <v>15875</v>
      </c>
      <c r="L3055" t="s">
        <v>53063</v>
      </c>
      <c r="M3055">
        <v>8597</v>
      </c>
      <c r="N3055">
        <v>1</v>
      </c>
      <c r="R3055" s="1">
        <v>43851</v>
      </c>
      <c r="S3055" t="s">
        <v>56</v>
      </c>
      <c r="T3055">
        <v>657</v>
      </c>
      <c r="U3055" t="s">
        <v>10242</v>
      </c>
      <c r="W3055">
        <v>2</v>
      </c>
      <c r="X3055" t="s">
        <v>57</v>
      </c>
      <c r="Y3055">
        <v>1</v>
      </c>
      <c r="Z3055" t="s">
        <v>46545</v>
      </c>
      <c r="AB3055">
        <v>201904</v>
      </c>
      <c r="AC3055">
        <v>999</v>
      </c>
      <c r="AD3055" t="s">
        <v>55342</v>
      </c>
      <c r="AE3055">
        <v>2025</v>
      </c>
      <c r="AF3055" t="s">
        <v>15598</v>
      </c>
      <c r="AG3055">
        <v>1</v>
      </c>
      <c r="AH3055" t="s">
        <v>44482</v>
      </c>
      <c r="AI3055">
        <v>99</v>
      </c>
      <c r="AJ3055" t="s">
        <v>54511</v>
      </c>
      <c r="AK3055">
        <v>657</v>
      </c>
      <c r="AL3055" t="s">
        <v>10242</v>
      </c>
      <c r="AQ3055" t="s">
        <v>15876</v>
      </c>
      <c r="AR3055" t="s">
        <v>15877</v>
      </c>
      <c r="AS3055">
        <v>0</v>
      </c>
      <c r="AT3055" t="s">
        <v>61</v>
      </c>
      <c r="AU3055" t="s">
        <v>7012</v>
      </c>
      <c r="AV3055" t="s">
        <v>52612</v>
      </c>
      <c r="AX3055">
        <v>56.13616201</v>
      </c>
      <c r="AY3055">
        <v>8.9754572800000005</v>
      </c>
      <c r="AZ3055" t="s">
        <v>62</v>
      </c>
      <c r="BA3055">
        <v>1082</v>
      </c>
      <c r="BB3055" t="s">
        <v>2852</v>
      </c>
    </row>
    <row r="3056" spans="1:54" x14ac:dyDescent="0.25">
      <c r="A3056" s="1">
        <v>45200</v>
      </c>
      <c r="B3056">
        <v>281180</v>
      </c>
      <c r="C3056" t="s">
        <v>15878</v>
      </c>
      <c r="D3056">
        <v>7500</v>
      </c>
      <c r="E3056" t="s">
        <v>10449</v>
      </c>
      <c r="F3056" t="s">
        <v>15879</v>
      </c>
      <c r="G3056">
        <v>29189927</v>
      </c>
      <c r="H3056">
        <v>1011381568</v>
      </c>
      <c r="I3056" t="s">
        <v>15880</v>
      </c>
      <c r="K3056" t="s">
        <v>15881</v>
      </c>
      <c r="L3056" t="s">
        <v>48775</v>
      </c>
      <c r="M3056">
        <v>1324</v>
      </c>
      <c r="N3056" t="s">
        <v>15882</v>
      </c>
      <c r="R3056" s="1">
        <v>43950</v>
      </c>
      <c r="S3056" t="s">
        <v>56</v>
      </c>
      <c r="T3056">
        <v>661</v>
      </c>
      <c r="U3056" t="s">
        <v>10453</v>
      </c>
      <c r="W3056">
        <v>2</v>
      </c>
      <c r="X3056" t="s">
        <v>57</v>
      </c>
      <c r="Y3056">
        <v>1</v>
      </c>
      <c r="Z3056" t="s">
        <v>46545</v>
      </c>
      <c r="AB3056">
        <v>201904</v>
      </c>
      <c r="AC3056">
        <v>999</v>
      </c>
      <c r="AD3056" t="s">
        <v>55342</v>
      </c>
      <c r="AE3056">
        <v>2025</v>
      </c>
      <c r="AF3056" t="s">
        <v>15598</v>
      </c>
      <c r="AG3056">
        <v>1</v>
      </c>
      <c r="AH3056" t="s">
        <v>44482</v>
      </c>
      <c r="AI3056">
        <v>99</v>
      </c>
      <c r="AJ3056" t="s">
        <v>54511</v>
      </c>
      <c r="AK3056">
        <v>661</v>
      </c>
      <c r="AL3056" t="s">
        <v>10453</v>
      </c>
      <c r="AQ3056" t="s">
        <v>15883</v>
      </c>
      <c r="AR3056" t="s">
        <v>15884</v>
      </c>
      <c r="AS3056">
        <v>0</v>
      </c>
      <c r="AT3056" t="s">
        <v>61</v>
      </c>
      <c r="AU3056" t="s">
        <v>48037</v>
      </c>
      <c r="AV3056" t="s">
        <v>48776</v>
      </c>
      <c r="AX3056">
        <v>56.36968057</v>
      </c>
      <c r="AY3056">
        <v>8.6072270799999995</v>
      </c>
      <c r="AZ3056" t="s">
        <v>62</v>
      </c>
      <c r="BA3056">
        <v>1082</v>
      </c>
      <c r="BB3056" t="s">
        <v>2852</v>
      </c>
    </row>
    <row r="3057" spans="1:54" x14ac:dyDescent="0.25">
      <c r="A3057" s="1">
        <v>45200</v>
      </c>
      <c r="B3057">
        <v>281181</v>
      </c>
      <c r="C3057" t="s">
        <v>15885</v>
      </c>
      <c r="D3057">
        <v>7620</v>
      </c>
      <c r="E3057" t="s">
        <v>12724</v>
      </c>
      <c r="F3057" t="s">
        <v>15886</v>
      </c>
      <c r="G3057">
        <v>29189935</v>
      </c>
      <c r="K3057" t="s">
        <v>15887</v>
      </c>
      <c r="L3057" t="s">
        <v>53312</v>
      </c>
      <c r="M3057">
        <v>1590</v>
      </c>
      <c r="N3057">
        <v>2</v>
      </c>
      <c r="R3057" s="1">
        <v>43641</v>
      </c>
      <c r="S3057" t="s">
        <v>56</v>
      </c>
      <c r="T3057">
        <v>665</v>
      </c>
      <c r="U3057" t="s">
        <v>12729</v>
      </c>
      <c r="W3057">
        <v>2</v>
      </c>
      <c r="X3057" t="s">
        <v>57</v>
      </c>
      <c r="Y3057">
        <v>1</v>
      </c>
      <c r="Z3057" t="s">
        <v>46545</v>
      </c>
      <c r="AB3057">
        <v>201904</v>
      </c>
      <c r="AC3057">
        <v>999</v>
      </c>
      <c r="AD3057" t="s">
        <v>55342</v>
      </c>
      <c r="AE3057">
        <v>2025</v>
      </c>
      <c r="AF3057" t="s">
        <v>15598</v>
      </c>
      <c r="AG3057">
        <v>1</v>
      </c>
      <c r="AH3057" t="s">
        <v>44482</v>
      </c>
      <c r="AI3057">
        <v>99</v>
      </c>
      <c r="AJ3057" t="s">
        <v>54511</v>
      </c>
      <c r="AK3057">
        <v>665</v>
      </c>
      <c r="AL3057" t="s">
        <v>12729</v>
      </c>
      <c r="AQ3057" t="s">
        <v>15888</v>
      </c>
      <c r="AR3057" t="s">
        <v>15889</v>
      </c>
      <c r="AS3057">
        <v>0</v>
      </c>
      <c r="AT3057" t="s">
        <v>61</v>
      </c>
      <c r="AU3057" t="s">
        <v>53313</v>
      </c>
      <c r="AV3057" t="s">
        <v>52612</v>
      </c>
      <c r="AX3057">
        <v>56.549564050000001</v>
      </c>
      <c r="AY3057">
        <v>8.3113134899999999</v>
      </c>
      <c r="AZ3057" t="s">
        <v>62</v>
      </c>
      <c r="BA3057">
        <v>1082</v>
      </c>
      <c r="BB3057" t="s">
        <v>2852</v>
      </c>
    </row>
    <row r="3058" spans="1:54" x14ac:dyDescent="0.25">
      <c r="A3058" s="1">
        <v>45200</v>
      </c>
      <c r="B3058">
        <v>281182</v>
      </c>
      <c r="C3058" t="s">
        <v>15890</v>
      </c>
      <c r="D3058">
        <v>7600</v>
      </c>
      <c r="E3058" t="s">
        <v>10895</v>
      </c>
      <c r="F3058" t="s">
        <v>15891</v>
      </c>
      <c r="G3058">
        <v>29189951</v>
      </c>
      <c r="K3058" t="s">
        <v>15892</v>
      </c>
      <c r="L3058" t="s">
        <v>54776</v>
      </c>
      <c r="M3058">
        <v>9686</v>
      </c>
      <c r="N3058">
        <v>11</v>
      </c>
      <c r="R3058" s="1">
        <v>43752</v>
      </c>
      <c r="S3058" t="s">
        <v>56</v>
      </c>
      <c r="T3058">
        <v>671</v>
      </c>
      <c r="U3058" t="s">
        <v>10899</v>
      </c>
      <c r="W3058">
        <v>2</v>
      </c>
      <c r="X3058" t="s">
        <v>57</v>
      </c>
      <c r="Y3058">
        <v>1</v>
      </c>
      <c r="Z3058" t="s">
        <v>46545</v>
      </c>
      <c r="AB3058">
        <v>201904</v>
      </c>
      <c r="AC3058">
        <v>999</v>
      </c>
      <c r="AD3058" t="s">
        <v>55342</v>
      </c>
      <c r="AE3058">
        <v>2025</v>
      </c>
      <c r="AF3058" t="s">
        <v>15598</v>
      </c>
      <c r="AG3058">
        <v>1</v>
      </c>
      <c r="AH3058" t="s">
        <v>44482</v>
      </c>
      <c r="AI3058">
        <v>99</v>
      </c>
      <c r="AJ3058" t="s">
        <v>54511</v>
      </c>
      <c r="AK3058">
        <v>671</v>
      </c>
      <c r="AL3058" t="s">
        <v>10899</v>
      </c>
      <c r="AQ3058" t="s">
        <v>15893</v>
      </c>
      <c r="AR3058" t="s">
        <v>15894</v>
      </c>
      <c r="AS3058">
        <v>0</v>
      </c>
      <c r="AT3058" t="s">
        <v>61</v>
      </c>
      <c r="AU3058" t="s">
        <v>54610</v>
      </c>
      <c r="AV3058" t="s">
        <v>52612</v>
      </c>
      <c r="AX3058">
        <v>56.492144439999997</v>
      </c>
      <c r="AY3058">
        <v>8.5933879199999996</v>
      </c>
      <c r="AZ3058" t="s">
        <v>62</v>
      </c>
      <c r="BA3058">
        <v>1082</v>
      </c>
      <c r="BB3058" t="s">
        <v>2852</v>
      </c>
    </row>
    <row r="3059" spans="1:54" x14ac:dyDescent="0.25">
      <c r="A3059" s="1">
        <v>45200</v>
      </c>
      <c r="B3059">
        <v>281183</v>
      </c>
      <c r="C3059" t="s">
        <v>15895</v>
      </c>
      <c r="D3059">
        <v>8400</v>
      </c>
      <c r="E3059" t="s">
        <v>15427</v>
      </c>
      <c r="F3059" t="s">
        <v>15896</v>
      </c>
      <c r="G3059">
        <v>29189978</v>
      </c>
      <c r="K3059" t="s">
        <v>15897</v>
      </c>
      <c r="L3059" t="s">
        <v>15431</v>
      </c>
      <c r="M3059">
        <v>1158</v>
      </c>
      <c r="N3059">
        <v>2</v>
      </c>
      <c r="R3059" s="1">
        <v>43609</v>
      </c>
      <c r="S3059" t="s">
        <v>56</v>
      </c>
      <c r="T3059">
        <v>706</v>
      </c>
      <c r="U3059" t="s">
        <v>10147</v>
      </c>
      <c r="W3059">
        <v>2</v>
      </c>
      <c r="X3059" t="s">
        <v>57</v>
      </c>
      <c r="Y3059">
        <v>1</v>
      </c>
      <c r="Z3059" t="s">
        <v>46545</v>
      </c>
      <c r="AB3059">
        <v>201904</v>
      </c>
      <c r="AC3059">
        <v>999</v>
      </c>
      <c r="AD3059" t="s">
        <v>55342</v>
      </c>
      <c r="AE3059">
        <v>2025</v>
      </c>
      <c r="AF3059" t="s">
        <v>15598</v>
      </c>
      <c r="AG3059">
        <v>1</v>
      </c>
      <c r="AH3059" t="s">
        <v>44482</v>
      </c>
      <c r="AI3059">
        <v>99</v>
      </c>
      <c r="AJ3059" t="s">
        <v>54511</v>
      </c>
      <c r="AK3059">
        <v>706</v>
      </c>
      <c r="AL3059" t="s">
        <v>10147</v>
      </c>
      <c r="AQ3059" t="s">
        <v>15432</v>
      </c>
      <c r="AR3059" t="s">
        <v>11508</v>
      </c>
      <c r="AS3059">
        <v>0</v>
      </c>
      <c r="AT3059" t="s">
        <v>61</v>
      </c>
      <c r="AU3059" t="s">
        <v>15434</v>
      </c>
      <c r="AX3059">
        <v>56.179018589999998</v>
      </c>
      <c r="AY3059">
        <v>10.675008269999999</v>
      </c>
      <c r="AZ3059" t="s">
        <v>62</v>
      </c>
      <c r="BA3059">
        <v>1082</v>
      </c>
      <c r="BB3059" t="s">
        <v>2852</v>
      </c>
    </row>
    <row r="3060" spans="1:54" x14ac:dyDescent="0.25">
      <c r="A3060" s="1">
        <v>45200</v>
      </c>
      <c r="B3060">
        <v>281184</v>
      </c>
      <c r="C3060" t="s">
        <v>15898</v>
      </c>
      <c r="D3060">
        <v>8500</v>
      </c>
      <c r="E3060" t="s">
        <v>10210</v>
      </c>
      <c r="F3060" t="s">
        <v>15899</v>
      </c>
      <c r="G3060">
        <v>29189986</v>
      </c>
      <c r="H3060">
        <v>1016680784</v>
      </c>
      <c r="I3060" t="s">
        <v>15900</v>
      </c>
      <c r="K3060" t="s">
        <v>15901</v>
      </c>
      <c r="L3060" t="s">
        <v>54777</v>
      </c>
      <c r="M3060">
        <v>9562</v>
      </c>
      <c r="N3060" t="s">
        <v>15902</v>
      </c>
      <c r="R3060" s="1">
        <v>44888</v>
      </c>
      <c r="S3060" t="s">
        <v>56</v>
      </c>
      <c r="T3060">
        <v>707</v>
      </c>
      <c r="U3060" t="s">
        <v>10213</v>
      </c>
      <c r="W3060">
        <v>2</v>
      </c>
      <c r="X3060" t="s">
        <v>57</v>
      </c>
      <c r="Y3060">
        <v>1</v>
      </c>
      <c r="Z3060" t="s">
        <v>46545</v>
      </c>
      <c r="AB3060">
        <v>201904</v>
      </c>
      <c r="AC3060">
        <v>999</v>
      </c>
      <c r="AD3060" t="s">
        <v>55342</v>
      </c>
      <c r="AE3060">
        <v>2025</v>
      </c>
      <c r="AF3060" t="s">
        <v>15598</v>
      </c>
      <c r="AG3060">
        <v>1</v>
      </c>
      <c r="AH3060" t="s">
        <v>44482</v>
      </c>
      <c r="AI3060">
        <v>99</v>
      </c>
      <c r="AJ3060" t="s">
        <v>54511</v>
      </c>
      <c r="AK3060">
        <v>707</v>
      </c>
      <c r="AL3060" t="s">
        <v>10213</v>
      </c>
      <c r="AQ3060" t="s">
        <v>15903</v>
      </c>
      <c r="AR3060" t="s">
        <v>15904</v>
      </c>
      <c r="AS3060">
        <v>0</v>
      </c>
      <c r="AT3060" t="s">
        <v>61</v>
      </c>
      <c r="AU3060" t="s">
        <v>54778</v>
      </c>
      <c r="AX3060">
        <v>56.41469352</v>
      </c>
      <c r="AY3060">
        <v>10.88882873</v>
      </c>
      <c r="AZ3060" t="s">
        <v>62</v>
      </c>
      <c r="BA3060">
        <v>1082</v>
      </c>
      <c r="BB3060" t="s">
        <v>2852</v>
      </c>
    </row>
    <row r="3061" spans="1:54" x14ac:dyDescent="0.25">
      <c r="A3061" s="1">
        <v>45200</v>
      </c>
      <c r="B3061">
        <v>281185</v>
      </c>
      <c r="C3061" t="s">
        <v>15905</v>
      </c>
      <c r="D3061">
        <v>8382</v>
      </c>
      <c r="E3061" t="s">
        <v>15906</v>
      </c>
      <c r="F3061" t="s">
        <v>15907</v>
      </c>
      <c r="G3061">
        <v>29189714</v>
      </c>
      <c r="H3061">
        <v>1014364605</v>
      </c>
      <c r="I3061" t="s">
        <v>48777</v>
      </c>
      <c r="K3061" t="s">
        <v>15908</v>
      </c>
      <c r="L3061" t="s">
        <v>15909</v>
      </c>
      <c r="M3061">
        <v>908</v>
      </c>
      <c r="N3061">
        <v>20</v>
      </c>
      <c r="R3061" s="1">
        <v>44049</v>
      </c>
      <c r="S3061" t="s">
        <v>56</v>
      </c>
      <c r="T3061">
        <v>710</v>
      </c>
      <c r="U3061" t="s">
        <v>12259</v>
      </c>
      <c r="W3061">
        <v>2</v>
      </c>
      <c r="X3061" t="s">
        <v>57</v>
      </c>
      <c r="Y3061">
        <v>1</v>
      </c>
      <c r="Z3061" t="s">
        <v>46545</v>
      </c>
      <c r="AB3061">
        <v>201904</v>
      </c>
      <c r="AC3061">
        <v>999</v>
      </c>
      <c r="AD3061" t="s">
        <v>55342</v>
      </c>
      <c r="AE3061">
        <v>2025</v>
      </c>
      <c r="AF3061" t="s">
        <v>15598</v>
      </c>
      <c r="AG3061">
        <v>1</v>
      </c>
      <c r="AH3061" t="s">
        <v>44482</v>
      </c>
      <c r="AI3061">
        <v>99</v>
      </c>
      <c r="AJ3061" t="s">
        <v>54511</v>
      </c>
      <c r="AK3061">
        <v>710</v>
      </c>
      <c r="AL3061" t="s">
        <v>12259</v>
      </c>
      <c r="AQ3061" t="s">
        <v>15910</v>
      </c>
      <c r="AR3061" t="s">
        <v>15911</v>
      </c>
      <c r="AS3061">
        <v>0</v>
      </c>
      <c r="AT3061" t="s">
        <v>61</v>
      </c>
      <c r="AU3061" t="s">
        <v>3469</v>
      </c>
      <c r="AX3061">
        <v>56.261893690000001</v>
      </c>
      <c r="AY3061">
        <v>10.057502599999999</v>
      </c>
      <c r="AZ3061" t="s">
        <v>62</v>
      </c>
      <c r="BA3061">
        <v>1082</v>
      </c>
      <c r="BB3061" t="s">
        <v>2852</v>
      </c>
    </row>
    <row r="3062" spans="1:54" x14ac:dyDescent="0.25">
      <c r="A3062" s="1">
        <v>45200</v>
      </c>
      <c r="B3062">
        <v>281186</v>
      </c>
      <c r="C3062" t="s">
        <v>15912</v>
      </c>
      <c r="D3062">
        <v>8300</v>
      </c>
      <c r="E3062" t="s">
        <v>11302</v>
      </c>
      <c r="F3062" t="s">
        <v>15913</v>
      </c>
      <c r="G3062">
        <v>32264328</v>
      </c>
      <c r="K3062" t="s">
        <v>15914</v>
      </c>
      <c r="L3062" t="s">
        <v>53314</v>
      </c>
      <c r="M3062">
        <v>5893</v>
      </c>
      <c r="N3062">
        <v>3</v>
      </c>
      <c r="R3062" s="1">
        <v>43584</v>
      </c>
      <c r="S3062" t="s">
        <v>56</v>
      </c>
      <c r="T3062">
        <v>727</v>
      </c>
      <c r="U3062" t="s">
        <v>11307</v>
      </c>
      <c r="W3062">
        <v>2</v>
      </c>
      <c r="X3062" t="s">
        <v>57</v>
      </c>
      <c r="Y3062">
        <v>1</v>
      </c>
      <c r="Z3062" t="s">
        <v>46545</v>
      </c>
      <c r="AB3062">
        <v>201904</v>
      </c>
      <c r="AC3062">
        <v>999</v>
      </c>
      <c r="AD3062" t="s">
        <v>55342</v>
      </c>
      <c r="AE3062">
        <v>2025</v>
      </c>
      <c r="AF3062" t="s">
        <v>15598</v>
      </c>
      <c r="AG3062">
        <v>1</v>
      </c>
      <c r="AH3062" t="s">
        <v>44482</v>
      </c>
      <c r="AI3062">
        <v>99</v>
      </c>
      <c r="AJ3062" t="s">
        <v>54511</v>
      </c>
      <c r="AK3062">
        <v>727</v>
      </c>
      <c r="AL3062" t="s">
        <v>11307</v>
      </c>
      <c r="AQ3062" t="s">
        <v>15915</v>
      </c>
      <c r="AR3062" t="s">
        <v>15916</v>
      </c>
      <c r="AS3062">
        <v>0</v>
      </c>
      <c r="AT3062" t="s">
        <v>61</v>
      </c>
      <c r="AU3062" t="s">
        <v>53313</v>
      </c>
      <c r="AX3062">
        <v>55.973629809999998</v>
      </c>
      <c r="AY3062">
        <v>10.14965216</v>
      </c>
      <c r="AZ3062" t="s">
        <v>62</v>
      </c>
      <c r="BA3062">
        <v>1082</v>
      </c>
      <c r="BB3062" t="s">
        <v>2852</v>
      </c>
    </row>
    <row r="3063" spans="1:54" x14ac:dyDescent="0.25">
      <c r="A3063" s="1">
        <v>45200</v>
      </c>
      <c r="B3063">
        <v>281187</v>
      </c>
      <c r="C3063" t="s">
        <v>15917</v>
      </c>
      <c r="D3063">
        <v>8900</v>
      </c>
      <c r="E3063" t="s">
        <v>10440</v>
      </c>
      <c r="F3063" t="s">
        <v>15918</v>
      </c>
      <c r="G3063">
        <v>29189668</v>
      </c>
      <c r="H3063">
        <v>1003357448</v>
      </c>
      <c r="K3063" t="s">
        <v>15919</v>
      </c>
      <c r="L3063" t="s">
        <v>15920</v>
      </c>
      <c r="M3063">
        <v>1766</v>
      </c>
      <c r="N3063">
        <v>25</v>
      </c>
      <c r="R3063" s="1">
        <v>43735</v>
      </c>
      <c r="S3063" t="s">
        <v>56</v>
      </c>
      <c r="T3063">
        <v>730</v>
      </c>
      <c r="U3063" t="s">
        <v>10314</v>
      </c>
      <c r="W3063">
        <v>2</v>
      </c>
      <c r="X3063" t="s">
        <v>57</v>
      </c>
      <c r="Y3063">
        <v>1</v>
      </c>
      <c r="Z3063" t="s">
        <v>46545</v>
      </c>
      <c r="AB3063">
        <v>201904</v>
      </c>
      <c r="AC3063">
        <v>999</v>
      </c>
      <c r="AD3063" t="s">
        <v>55342</v>
      </c>
      <c r="AE3063">
        <v>2025</v>
      </c>
      <c r="AF3063" t="s">
        <v>15598</v>
      </c>
      <c r="AG3063">
        <v>1</v>
      </c>
      <c r="AH3063" t="s">
        <v>44482</v>
      </c>
      <c r="AI3063">
        <v>99</v>
      </c>
      <c r="AJ3063" t="s">
        <v>54511</v>
      </c>
      <c r="AK3063">
        <v>730</v>
      </c>
      <c r="AL3063" t="s">
        <v>10314</v>
      </c>
      <c r="AQ3063" t="s">
        <v>15921</v>
      </c>
      <c r="AR3063" t="s">
        <v>15922</v>
      </c>
      <c r="AS3063">
        <v>0</v>
      </c>
      <c r="AT3063" t="s">
        <v>61</v>
      </c>
      <c r="AU3063" t="s">
        <v>15923</v>
      </c>
      <c r="AX3063">
        <v>56.46809622</v>
      </c>
      <c r="AY3063">
        <v>10.03035822</v>
      </c>
      <c r="AZ3063" t="s">
        <v>62</v>
      </c>
      <c r="BA3063">
        <v>1082</v>
      </c>
      <c r="BB3063" t="s">
        <v>2852</v>
      </c>
    </row>
    <row r="3064" spans="1:54" x14ac:dyDescent="0.25">
      <c r="A3064" s="1">
        <v>45200</v>
      </c>
      <c r="B3064">
        <v>281188</v>
      </c>
      <c r="C3064" t="s">
        <v>15924</v>
      </c>
      <c r="D3064">
        <v>8600</v>
      </c>
      <c r="E3064" t="s">
        <v>10218</v>
      </c>
      <c r="F3064" t="s">
        <v>15925</v>
      </c>
      <c r="G3064">
        <v>29189641</v>
      </c>
      <c r="I3064" t="s">
        <v>45309</v>
      </c>
      <c r="K3064" t="s">
        <v>15926</v>
      </c>
      <c r="L3064" t="s">
        <v>15927</v>
      </c>
      <c r="M3064">
        <v>1348</v>
      </c>
      <c r="N3064" t="s">
        <v>15161</v>
      </c>
      <c r="R3064" s="1">
        <v>44482</v>
      </c>
      <c r="S3064" t="s">
        <v>56</v>
      </c>
      <c r="T3064">
        <v>740</v>
      </c>
      <c r="U3064" t="s">
        <v>10222</v>
      </c>
      <c r="W3064">
        <v>2</v>
      </c>
      <c r="X3064" t="s">
        <v>57</v>
      </c>
      <c r="Y3064">
        <v>1</v>
      </c>
      <c r="Z3064" t="s">
        <v>46545</v>
      </c>
      <c r="AB3064">
        <v>201904</v>
      </c>
      <c r="AC3064">
        <v>999</v>
      </c>
      <c r="AD3064" t="s">
        <v>55342</v>
      </c>
      <c r="AE3064">
        <v>2025</v>
      </c>
      <c r="AF3064" t="s">
        <v>15598</v>
      </c>
      <c r="AG3064">
        <v>1</v>
      </c>
      <c r="AH3064" t="s">
        <v>44482</v>
      </c>
      <c r="AI3064">
        <v>99</v>
      </c>
      <c r="AJ3064" t="s">
        <v>54511</v>
      </c>
      <c r="AK3064">
        <v>740</v>
      </c>
      <c r="AL3064" t="s">
        <v>10222</v>
      </c>
      <c r="AQ3064" t="s">
        <v>15928</v>
      </c>
      <c r="AR3064" t="s">
        <v>15929</v>
      </c>
      <c r="AS3064">
        <v>0</v>
      </c>
      <c r="AT3064" t="s">
        <v>61</v>
      </c>
      <c r="AU3064" t="s">
        <v>15930</v>
      </c>
      <c r="AX3064">
        <v>56.171966990000001</v>
      </c>
      <c r="AY3064">
        <v>9.5566510900000008</v>
      </c>
      <c r="AZ3064" t="s">
        <v>62</v>
      </c>
      <c r="BA3064">
        <v>1082</v>
      </c>
      <c r="BB3064" t="s">
        <v>2852</v>
      </c>
    </row>
    <row r="3065" spans="1:54" x14ac:dyDescent="0.25">
      <c r="A3065" s="1">
        <v>45200</v>
      </c>
      <c r="B3065">
        <v>281189</v>
      </c>
      <c r="C3065" t="s">
        <v>48778</v>
      </c>
      <c r="D3065">
        <v>8305</v>
      </c>
      <c r="E3065" t="s">
        <v>48632</v>
      </c>
      <c r="F3065" t="s">
        <v>48779</v>
      </c>
      <c r="G3065">
        <v>23795515</v>
      </c>
      <c r="I3065" t="s">
        <v>14878</v>
      </c>
      <c r="K3065" t="s">
        <v>15931</v>
      </c>
      <c r="L3065" t="s">
        <v>15932</v>
      </c>
      <c r="M3065">
        <v>810</v>
      </c>
      <c r="N3065">
        <v>15</v>
      </c>
      <c r="R3065" s="1">
        <v>43642</v>
      </c>
      <c r="S3065" t="s">
        <v>56</v>
      </c>
      <c r="T3065">
        <v>741</v>
      </c>
      <c r="U3065" t="s">
        <v>48634</v>
      </c>
      <c r="W3065">
        <v>2</v>
      </c>
      <c r="X3065" t="s">
        <v>57</v>
      </c>
      <c r="Y3065">
        <v>1</v>
      </c>
      <c r="Z3065" t="s">
        <v>46545</v>
      </c>
      <c r="AB3065">
        <v>201904</v>
      </c>
      <c r="AC3065">
        <v>999</v>
      </c>
      <c r="AD3065" t="s">
        <v>55342</v>
      </c>
      <c r="AE3065">
        <v>2025</v>
      </c>
      <c r="AF3065" t="s">
        <v>15598</v>
      </c>
      <c r="AG3065">
        <v>1</v>
      </c>
      <c r="AH3065" t="s">
        <v>44482</v>
      </c>
      <c r="AI3065">
        <v>99</v>
      </c>
      <c r="AJ3065" t="s">
        <v>54511</v>
      </c>
      <c r="AK3065">
        <v>741</v>
      </c>
      <c r="AL3065" t="s">
        <v>48634</v>
      </c>
      <c r="AQ3065" t="s">
        <v>15933</v>
      </c>
      <c r="AR3065" t="s">
        <v>15934</v>
      </c>
      <c r="AS3065">
        <v>0</v>
      </c>
      <c r="AT3065" t="s">
        <v>61</v>
      </c>
      <c r="AU3065" t="s">
        <v>14882</v>
      </c>
      <c r="AW3065" t="s">
        <v>15935</v>
      </c>
      <c r="AX3065">
        <v>55.8468345</v>
      </c>
      <c r="AY3065">
        <v>10.564977150000001</v>
      </c>
      <c r="AZ3065" t="s">
        <v>62</v>
      </c>
      <c r="BA3065">
        <v>1082</v>
      </c>
      <c r="BB3065" t="s">
        <v>2852</v>
      </c>
    </row>
    <row r="3066" spans="1:54" x14ac:dyDescent="0.25">
      <c r="A3066" s="1">
        <v>45200</v>
      </c>
      <c r="B3066">
        <v>281190</v>
      </c>
      <c r="C3066" t="s">
        <v>15936</v>
      </c>
      <c r="D3066">
        <v>8660</v>
      </c>
      <c r="E3066" t="s">
        <v>10277</v>
      </c>
      <c r="F3066" t="s">
        <v>15937</v>
      </c>
      <c r="G3066">
        <v>29189633</v>
      </c>
      <c r="H3066">
        <v>1015695311</v>
      </c>
      <c r="K3066" t="s">
        <v>15938</v>
      </c>
      <c r="L3066" t="s">
        <v>53315</v>
      </c>
      <c r="M3066">
        <v>1346</v>
      </c>
      <c r="N3066">
        <v>1</v>
      </c>
      <c r="R3066" s="1">
        <v>43938</v>
      </c>
      <c r="S3066" t="s">
        <v>56</v>
      </c>
      <c r="T3066">
        <v>746</v>
      </c>
      <c r="U3066" t="s">
        <v>10281</v>
      </c>
      <c r="W3066">
        <v>2</v>
      </c>
      <c r="X3066" t="s">
        <v>57</v>
      </c>
      <c r="Y3066">
        <v>1</v>
      </c>
      <c r="Z3066" t="s">
        <v>46545</v>
      </c>
      <c r="AB3066">
        <v>201904</v>
      </c>
      <c r="AC3066">
        <v>999</v>
      </c>
      <c r="AD3066" t="s">
        <v>55342</v>
      </c>
      <c r="AE3066">
        <v>2025</v>
      </c>
      <c r="AF3066" t="s">
        <v>15598</v>
      </c>
      <c r="AG3066">
        <v>1</v>
      </c>
      <c r="AH3066" t="s">
        <v>44482</v>
      </c>
      <c r="AI3066">
        <v>99</v>
      </c>
      <c r="AJ3066" t="s">
        <v>54511</v>
      </c>
      <c r="AK3066">
        <v>746</v>
      </c>
      <c r="AL3066" t="s">
        <v>10281</v>
      </c>
      <c r="AQ3066" t="s">
        <v>15939</v>
      </c>
      <c r="AR3066" t="s">
        <v>15940</v>
      </c>
      <c r="AS3066">
        <v>0</v>
      </c>
      <c r="AT3066" t="s">
        <v>61</v>
      </c>
      <c r="AU3066" t="s">
        <v>45310</v>
      </c>
      <c r="AV3066" t="s">
        <v>52612</v>
      </c>
      <c r="AX3066">
        <v>56.04977178</v>
      </c>
      <c r="AY3066">
        <v>9.96301053</v>
      </c>
      <c r="AZ3066" t="s">
        <v>62</v>
      </c>
      <c r="BA3066">
        <v>1082</v>
      </c>
      <c r="BB3066" t="s">
        <v>2852</v>
      </c>
    </row>
    <row r="3067" spans="1:54" x14ac:dyDescent="0.25">
      <c r="A3067" s="1">
        <v>45200</v>
      </c>
      <c r="B3067">
        <v>281191</v>
      </c>
      <c r="C3067" t="s">
        <v>15941</v>
      </c>
      <c r="D3067">
        <v>8000</v>
      </c>
      <c r="E3067" t="s">
        <v>10166</v>
      </c>
      <c r="F3067" t="s">
        <v>15942</v>
      </c>
      <c r="G3067">
        <v>55133018</v>
      </c>
      <c r="H3067">
        <v>1020135413</v>
      </c>
      <c r="I3067" t="s">
        <v>15943</v>
      </c>
      <c r="K3067" t="s">
        <v>15944</v>
      </c>
      <c r="L3067" t="s">
        <v>45311</v>
      </c>
      <c r="M3067">
        <v>4057</v>
      </c>
      <c r="N3067">
        <v>40</v>
      </c>
      <c r="R3067" s="1">
        <v>44652</v>
      </c>
      <c r="S3067" t="s">
        <v>56</v>
      </c>
      <c r="T3067">
        <v>751</v>
      </c>
      <c r="U3067" t="s">
        <v>10168</v>
      </c>
      <c r="W3067">
        <v>2</v>
      </c>
      <c r="X3067" t="s">
        <v>57</v>
      </c>
      <c r="Y3067">
        <v>1</v>
      </c>
      <c r="Z3067" t="s">
        <v>46545</v>
      </c>
      <c r="AB3067">
        <v>201904</v>
      </c>
      <c r="AC3067">
        <v>999</v>
      </c>
      <c r="AD3067" t="s">
        <v>55342</v>
      </c>
      <c r="AE3067">
        <v>2025</v>
      </c>
      <c r="AF3067" t="s">
        <v>15598</v>
      </c>
      <c r="AG3067">
        <v>1</v>
      </c>
      <c r="AH3067" t="s">
        <v>44482</v>
      </c>
      <c r="AI3067">
        <v>99</v>
      </c>
      <c r="AJ3067" t="s">
        <v>54511</v>
      </c>
      <c r="AK3067">
        <v>751</v>
      </c>
      <c r="AL3067" t="s">
        <v>10168</v>
      </c>
      <c r="AQ3067" t="s">
        <v>15945</v>
      </c>
      <c r="AR3067" t="s">
        <v>15946</v>
      </c>
      <c r="AS3067">
        <v>0</v>
      </c>
      <c r="AT3067" t="s">
        <v>61</v>
      </c>
      <c r="AU3067" t="s">
        <v>45312</v>
      </c>
      <c r="AX3067">
        <v>56.150484380000002</v>
      </c>
      <c r="AY3067">
        <v>10.211802929999999</v>
      </c>
      <c r="AZ3067" t="s">
        <v>62</v>
      </c>
      <c r="BA3067">
        <v>1082</v>
      </c>
      <c r="BB3067" t="s">
        <v>2852</v>
      </c>
    </row>
    <row r="3068" spans="1:54" x14ac:dyDescent="0.25">
      <c r="A3068" s="1">
        <v>45200</v>
      </c>
      <c r="B3068">
        <v>281192</v>
      </c>
      <c r="C3068" t="s">
        <v>15947</v>
      </c>
      <c r="D3068">
        <v>7430</v>
      </c>
      <c r="E3068" t="s">
        <v>10557</v>
      </c>
      <c r="F3068" t="s">
        <v>15948</v>
      </c>
      <c r="G3068">
        <v>29189617</v>
      </c>
      <c r="K3068" t="s">
        <v>15949</v>
      </c>
      <c r="L3068" t="s">
        <v>53316</v>
      </c>
      <c r="M3068">
        <v>730</v>
      </c>
      <c r="N3068">
        <v>6</v>
      </c>
      <c r="R3068" s="1">
        <v>43683</v>
      </c>
      <c r="S3068" t="s">
        <v>56</v>
      </c>
      <c r="T3068">
        <v>756</v>
      </c>
      <c r="U3068" t="s">
        <v>10561</v>
      </c>
      <c r="W3068">
        <v>2</v>
      </c>
      <c r="X3068" t="s">
        <v>57</v>
      </c>
      <c r="Y3068">
        <v>1</v>
      </c>
      <c r="Z3068" t="s">
        <v>46545</v>
      </c>
      <c r="AB3068">
        <v>201904</v>
      </c>
      <c r="AC3068">
        <v>999</v>
      </c>
      <c r="AD3068" t="s">
        <v>55342</v>
      </c>
      <c r="AE3068">
        <v>2025</v>
      </c>
      <c r="AF3068" t="s">
        <v>15598</v>
      </c>
      <c r="AG3068">
        <v>1</v>
      </c>
      <c r="AH3068" t="s">
        <v>44482</v>
      </c>
      <c r="AI3068">
        <v>99</v>
      </c>
      <c r="AJ3068" t="s">
        <v>54511</v>
      </c>
      <c r="AK3068">
        <v>756</v>
      </c>
      <c r="AL3068" t="s">
        <v>10561</v>
      </c>
      <c r="AQ3068" t="s">
        <v>11078</v>
      </c>
      <c r="AR3068" t="s">
        <v>15950</v>
      </c>
      <c r="AS3068">
        <v>0</v>
      </c>
      <c r="AT3068" t="s">
        <v>61</v>
      </c>
      <c r="AU3068" t="s">
        <v>53317</v>
      </c>
      <c r="AV3068" t="s">
        <v>52612</v>
      </c>
      <c r="AX3068">
        <v>56.139218139999997</v>
      </c>
      <c r="AY3068">
        <v>9.1554715400000006</v>
      </c>
      <c r="AZ3068" t="s">
        <v>62</v>
      </c>
      <c r="BA3068">
        <v>1082</v>
      </c>
      <c r="BB3068" t="s">
        <v>2852</v>
      </c>
    </row>
    <row r="3069" spans="1:54" x14ac:dyDescent="0.25">
      <c r="A3069" s="1">
        <v>45200</v>
      </c>
      <c r="B3069">
        <v>281193</v>
      </c>
      <c r="C3069" t="s">
        <v>48780</v>
      </c>
      <c r="D3069">
        <v>6920</v>
      </c>
      <c r="E3069" t="s">
        <v>45313</v>
      </c>
      <c r="F3069" t="s">
        <v>48781</v>
      </c>
      <c r="G3069">
        <v>29189609</v>
      </c>
      <c r="I3069" t="s">
        <v>15951</v>
      </c>
      <c r="K3069" t="s">
        <v>15952</v>
      </c>
      <c r="L3069" t="s">
        <v>45314</v>
      </c>
      <c r="M3069">
        <v>364</v>
      </c>
      <c r="N3069">
        <v>9</v>
      </c>
      <c r="R3069" s="1">
        <v>43634</v>
      </c>
      <c r="S3069" t="s">
        <v>56</v>
      </c>
      <c r="T3069">
        <v>760</v>
      </c>
      <c r="U3069" t="s">
        <v>48200</v>
      </c>
      <c r="W3069">
        <v>2</v>
      </c>
      <c r="X3069" t="s">
        <v>57</v>
      </c>
      <c r="Y3069">
        <v>1</v>
      </c>
      <c r="Z3069" t="s">
        <v>46545</v>
      </c>
      <c r="AB3069">
        <v>201904</v>
      </c>
      <c r="AC3069">
        <v>999</v>
      </c>
      <c r="AD3069" t="s">
        <v>55342</v>
      </c>
      <c r="AE3069">
        <v>2025</v>
      </c>
      <c r="AF3069" t="s">
        <v>15598</v>
      </c>
      <c r="AG3069">
        <v>1</v>
      </c>
      <c r="AH3069" t="s">
        <v>44482</v>
      </c>
      <c r="AI3069">
        <v>99</v>
      </c>
      <c r="AJ3069" t="s">
        <v>54511</v>
      </c>
      <c r="AK3069">
        <v>760</v>
      </c>
      <c r="AL3069" t="s">
        <v>48200</v>
      </c>
      <c r="AQ3069" t="s">
        <v>15953</v>
      </c>
      <c r="AR3069" t="s">
        <v>15954</v>
      </c>
      <c r="AS3069">
        <v>0</v>
      </c>
      <c r="AT3069" t="s">
        <v>61</v>
      </c>
      <c r="AU3069" t="s">
        <v>15955</v>
      </c>
      <c r="AV3069" t="s">
        <v>45315</v>
      </c>
      <c r="AX3069">
        <v>56.089842300000001</v>
      </c>
      <c r="AY3069">
        <v>8.6342777000000002</v>
      </c>
      <c r="AZ3069" t="s">
        <v>62</v>
      </c>
      <c r="BA3069">
        <v>1082</v>
      </c>
      <c r="BB3069" t="s">
        <v>2852</v>
      </c>
    </row>
    <row r="3070" spans="1:54" x14ac:dyDescent="0.25">
      <c r="A3070" s="1">
        <v>45200</v>
      </c>
      <c r="B3070">
        <v>281194</v>
      </c>
      <c r="C3070" t="s">
        <v>15956</v>
      </c>
      <c r="D3070">
        <v>8722</v>
      </c>
      <c r="E3070" t="s">
        <v>14296</v>
      </c>
      <c r="F3070" t="s">
        <v>15957</v>
      </c>
      <c r="G3070">
        <v>29189587</v>
      </c>
      <c r="H3070">
        <v>1003339118</v>
      </c>
      <c r="I3070" t="s">
        <v>13431</v>
      </c>
      <c r="K3070" t="s">
        <v>13432</v>
      </c>
      <c r="L3070" t="s">
        <v>53318</v>
      </c>
      <c r="M3070">
        <v>998</v>
      </c>
      <c r="N3070">
        <v>8</v>
      </c>
      <c r="R3070" s="1">
        <v>44867</v>
      </c>
      <c r="S3070" t="s">
        <v>56</v>
      </c>
      <c r="T3070">
        <v>766</v>
      </c>
      <c r="U3070" t="s">
        <v>10140</v>
      </c>
      <c r="W3070">
        <v>2</v>
      </c>
      <c r="X3070" t="s">
        <v>57</v>
      </c>
      <c r="Y3070">
        <v>1</v>
      </c>
      <c r="Z3070" t="s">
        <v>46545</v>
      </c>
      <c r="AB3070">
        <v>201904</v>
      </c>
      <c r="AC3070">
        <v>999</v>
      </c>
      <c r="AD3070" t="s">
        <v>55342</v>
      </c>
      <c r="AE3070">
        <v>2025</v>
      </c>
      <c r="AF3070" t="s">
        <v>15598</v>
      </c>
      <c r="AG3070">
        <v>1</v>
      </c>
      <c r="AH3070" t="s">
        <v>44482</v>
      </c>
      <c r="AI3070">
        <v>99</v>
      </c>
      <c r="AJ3070" t="s">
        <v>54511</v>
      </c>
      <c r="AK3070">
        <v>766</v>
      </c>
      <c r="AL3070" t="s">
        <v>10140</v>
      </c>
      <c r="AQ3070" t="s">
        <v>15958</v>
      </c>
      <c r="AR3070" t="s">
        <v>15959</v>
      </c>
      <c r="AS3070">
        <v>0</v>
      </c>
      <c r="AT3070" t="s">
        <v>61</v>
      </c>
      <c r="AU3070" t="s">
        <v>15960</v>
      </c>
      <c r="AV3070" t="s">
        <v>52612</v>
      </c>
      <c r="AX3070">
        <v>55.767774269999997</v>
      </c>
      <c r="AY3070">
        <v>9.6970055399999993</v>
      </c>
      <c r="AZ3070" t="s">
        <v>62</v>
      </c>
      <c r="BA3070">
        <v>1082</v>
      </c>
      <c r="BB3070" t="s">
        <v>2852</v>
      </c>
    </row>
    <row r="3071" spans="1:54" x14ac:dyDescent="0.25">
      <c r="A3071" s="1">
        <v>45200</v>
      </c>
      <c r="B3071">
        <v>281195</v>
      </c>
      <c r="C3071" t="s">
        <v>48782</v>
      </c>
      <c r="D3071">
        <v>7900</v>
      </c>
      <c r="E3071" t="s">
        <v>48098</v>
      </c>
      <c r="F3071" t="s">
        <v>48783</v>
      </c>
      <c r="G3071">
        <v>41333014</v>
      </c>
      <c r="K3071" t="s">
        <v>15961</v>
      </c>
      <c r="L3071" t="s">
        <v>15479</v>
      </c>
      <c r="M3071">
        <v>3720</v>
      </c>
      <c r="N3071">
        <v>7</v>
      </c>
      <c r="R3071" s="1">
        <v>43585</v>
      </c>
      <c r="S3071" t="s">
        <v>56</v>
      </c>
      <c r="T3071">
        <v>773</v>
      </c>
      <c r="U3071" t="s">
        <v>48099</v>
      </c>
      <c r="W3071">
        <v>2</v>
      </c>
      <c r="X3071" t="s">
        <v>57</v>
      </c>
      <c r="Y3071">
        <v>1</v>
      </c>
      <c r="Z3071" t="s">
        <v>46545</v>
      </c>
      <c r="AB3071">
        <v>201904</v>
      </c>
      <c r="AC3071">
        <v>999</v>
      </c>
      <c r="AD3071" t="s">
        <v>55342</v>
      </c>
      <c r="AE3071">
        <v>2025</v>
      </c>
      <c r="AF3071" t="s">
        <v>15598</v>
      </c>
      <c r="AG3071">
        <v>1</v>
      </c>
      <c r="AH3071" t="s">
        <v>44482</v>
      </c>
      <c r="AI3071">
        <v>99</v>
      </c>
      <c r="AJ3071" t="s">
        <v>54511</v>
      </c>
      <c r="AK3071">
        <v>773</v>
      </c>
      <c r="AL3071" t="s">
        <v>48099</v>
      </c>
      <c r="AQ3071" t="s">
        <v>15962</v>
      </c>
      <c r="AR3071" t="s">
        <v>15963</v>
      </c>
      <c r="AS3071">
        <v>0</v>
      </c>
      <c r="AT3071" t="s">
        <v>61</v>
      </c>
      <c r="AU3071" t="s">
        <v>12630</v>
      </c>
      <c r="AX3071">
        <v>56.793236450000002</v>
      </c>
      <c r="AY3071">
        <v>8.8609886099999997</v>
      </c>
      <c r="AZ3071" t="s">
        <v>62</v>
      </c>
      <c r="BA3071">
        <v>1081</v>
      </c>
      <c r="BB3071" t="s">
        <v>1844</v>
      </c>
    </row>
    <row r="3072" spans="1:54" x14ac:dyDescent="0.25">
      <c r="A3072" s="1">
        <v>45200</v>
      </c>
      <c r="B3072">
        <v>281196</v>
      </c>
      <c r="C3072" t="s">
        <v>15964</v>
      </c>
      <c r="D3072">
        <v>7800</v>
      </c>
      <c r="E3072" t="s">
        <v>6851</v>
      </c>
      <c r="F3072" t="s">
        <v>15965</v>
      </c>
      <c r="G3072">
        <v>29189579</v>
      </c>
      <c r="K3072" t="s">
        <v>15966</v>
      </c>
      <c r="L3072" t="s">
        <v>53319</v>
      </c>
      <c r="M3072">
        <v>8641</v>
      </c>
      <c r="N3072">
        <v>10</v>
      </c>
      <c r="R3072" s="1">
        <v>43725</v>
      </c>
      <c r="S3072" t="s">
        <v>56</v>
      </c>
      <c r="T3072">
        <v>779</v>
      </c>
      <c r="U3072" t="s">
        <v>6855</v>
      </c>
      <c r="W3072">
        <v>2</v>
      </c>
      <c r="X3072" t="s">
        <v>57</v>
      </c>
      <c r="Y3072">
        <v>1</v>
      </c>
      <c r="Z3072" t="s">
        <v>46545</v>
      </c>
      <c r="AB3072">
        <v>201904</v>
      </c>
      <c r="AC3072">
        <v>999</v>
      </c>
      <c r="AD3072" t="s">
        <v>55342</v>
      </c>
      <c r="AE3072">
        <v>2025</v>
      </c>
      <c r="AF3072" t="s">
        <v>15598</v>
      </c>
      <c r="AG3072">
        <v>1</v>
      </c>
      <c r="AH3072" t="s">
        <v>44482</v>
      </c>
      <c r="AI3072">
        <v>99</v>
      </c>
      <c r="AJ3072" t="s">
        <v>54511</v>
      </c>
      <c r="AK3072">
        <v>779</v>
      </c>
      <c r="AL3072" t="s">
        <v>6855</v>
      </c>
      <c r="AQ3072" t="s">
        <v>15967</v>
      </c>
      <c r="AR3072" t="s">
        <v>15968</v>
      </c>
      <c r="AS3072">
        <v>0</v>
      </c>
      <c r="AT3072" t="s">
        <v>61</v>
      </c>
      <c r="AU3072" t="s">
        <v>7115</v>
      </c>
      <c r="AV3072" t="s">
        <v>52612</v>
      </c>
      <c r="AX3072">
        <v>56.567215160000003</v>
      </c>
      <c r="AY3072">
        <v>9.0290163200000002</v>
      </c>
      <c r="AZ3072" t="s">
        <v>62</v>
      </c>
      <c r="BA3072">
        <v>1082</v>
      </c>
      <c r="BB3072" t="s">
        <v>2852</v>
      </c>
    </row>
    <row r="3073" spans="1:54" x14ac:dyDescent="0.25">
      <c r="A3073" s="1">
        <v>45200</v>
      </c>
      <c r="B3073">
        <v>281197</v>
      </c>
      <c r="C3073" t="s">
        <v>15969</v>
      </c>
      <c r="D3073">
        <v>7700</v>
      </c>
      <c r="E3073" t="s">
        <v>11311</v>
      </c>
      <c r="F3073" t="s">
        <v>15970</v>
      </c>
      <c r="G3073">
        <v>29189560</v>
      </c>
      <c r="I3073" t="s">
        <v>15971</v>
      </c>
      <c r="K3073" t="s">
        <v>15972</v>
      </c>
      <c r="L3073" t="s">
        <v>15973</v>
      </c>
      <c r="M3073">
        <v>6339</v>
      </c>
      <c r="N3073" t="s">
        <v>11961</v>
      </c>
      <c r="R3073" s="1">
        <v>43851</v>
      </c>
      <c r="S3073" t="s">
        <v>56</v>
      </c>
      <c r="T3073">
        <v>787</v>
      </c>
      <c r="U3073" t="s">
        <v>11314</v>
      </c>
      <c r="W3073">
        <v>2</v>
      </c>
      <c r="X3073" t="s">
        <v>57</v>
      </c>
      <c r="Y3073">
        <v>1</v>
      </c>
      <c r="Z3073" t="s">
        <v>46545</v>
      </c>
      <c r="AB3073">
        <v>201904</v>
      </c>
      <c r="AC3073">
        <v>999</v>
      </c>
      <c r="AD3073" t="s">
        <v>55342</v>
      </c>
      <c r="AE3073">
        <v>2025</v>
      </c>
      <c r="AF3073" t="s">
        <v>15598</v>
      </c>
      <c r="AG3073">
        <v>1</v>
      </c>
      <c r="AH3073" t="s">
        <v>44482</v>
      </c>
      <c r="AI3073">
        <v>99</v>
      </c>
      <c r="AJ3073" t="s">
        <v>54511</v>
      </c>
      <c r="AK3073">
        <v>787</v>
      </c>
      <c r="AL3073" t="s">
        <v>11314</v>
      </c>
      <c r="AQ3073" t="s">
        <v>15974</v>
      </c>
      <c r="AR3073" t="s">
        <v>15975</v>
      </c>
      <c r="AS3073">
        <v>0</v>
      </c>
      <c r="AT3073" t="s">
        <v>61</v>
      </c>
      <c r="AU3073" t="s">
        <v>7274</v>
      </c>
      <c r="AX3073">
        <v>56.953530999999998</v>
      </c>
      <c r="AY3073">
        <v>8.6841629200000003</v>
      </c>
      <c r="AZ3073" t="s">
        <v>62</v>
      </c>
      <c r="BA3073">
        <v>1081</v>
      </c>
      <c r="BB3073" t="s">
        <v>1844</v>
      </c>
    </row>
    <row r="3074" spans="1:54" x14ac:dyDescent="0.25">
      <c r="A3074" s="1">
        <v>45200</v>
      </c>
      <c r="B3074">
        <v>281198</v>
      </c>
      <c r="C3074" t="s">
        <v>15976</v>
      </c>
      <c r="D3074">
        <v>8800</v>
      </c>
      <c r="E3074" t="s">
        <v>2851</v>
      </c>
      <c r="F3074" t="s">
        <v>15977</v>
      </c>
      <c r="G3074">
        <v>29189846</v>
      </c>
      <c r="H3074">
        <v>1003373350</v>
      </c>
      <c r="K3074" t="s">
        <v>15978</v>
      </c>
      <c r="L3074" t="s">
        <v>53320</v>
      </c>
      <c r="M3074">
        <v>6520</v>
      </c>
      <c r="N3074">
        <v>5</v>
      </c>
      <c r="R3074" s="1">
        <v>43640</v>
      </c>
      <c r="S3074" t="s">
        <v>56</v>
      </c>
      <c r="T3074">
        <v>791</v>
      </c>
      <c r="U3074" t="s">
        <v>2855</v>
      </c>
      <c r="W3074">
        <v>2</v>
      </c>
      <c r="X3074" t="s">
        <v>57</v>
      </c>
      <c r="Y3074">
        <v>1</v>
      </c>
      <c r="Z3074" t="s">
        <v>46545</v>
      </c>
      <c r="AB3074">
        <v>201904</v>
      </c>
      <c r="AC3074">
        <v>999</v>
      </c>
      <c r="AD3074" t="s">
        <v>55342</v>
      </c>
      <c r="AE3074">
        <v>2025</v>
      </c>
      <c r="AF3074" t="s">
        <v>15598</v>
      </c>
      <c r="AG3074">
        <v>1</v>
      </c>
      <c r="AH3074" t="s">
        <v>44482</v>
      </c>
      <c r="AI3074">
        <v>99</v>
      </c>
      <c r="AJ3074" t="s">
        <v>54511</v>
      </c>
      <c r="AK3074">
        <v>791</v>
      </c>
      <c r="AL3074" t="s">
        <v>2855</v>
      </c>
      <c r="AQ3074" t="s">
        <v>15979</v>
      </c>
      <c r="AR3074" t="s">
        <v>15980</v>
      </c>
      <c r="AS3074">
        <v>0</v>
      </c>
      <c r="AT3074" t="s">
        <v>61</v>
      </c>
      <c r="AU3074" t="s">
        <v>15981</v>
      </c>
      <c r="AV3074" t="s">
        <v>52612</v>
      </c>
      <c r="AX3074">
        <v>56.458594679999997</v>
      </c>
      <c r="AY3074">
        <v>9.3986310700000004</v>
      </c>
      <c r="AZ3074" t="s">
        <v>62</v>
      </c>
      <c r="BA3074">
        <v>1082</v>
      </c>
      <c r="BB3074" t="s">
        <v>2852</v>
      </c>
    </row>
    <row r="3075" spans="1:54" x14ac:dyDescent="0.25">
      <c r="A3075" s="1">
        <v>45200</v>
      </c>
      <c r="B3075">
        <v>281199</v>
      </c>
      <c r="C3075" t="s">
        <v>48784</v>
      </c>
      <c r="D3075">
        <v>9700</v>
      </c>
      <c r="E3075" t="s">
        <v>48301</v>
      </c>
      <c r="F3075" t="s">
        <v>48785</v>
      </c>
      <c r="G3075">
        <v>29189501</v>
      </c>
      <c r="K3075" t="s">
        <v>15982</v>
      </c>
      <c r="L3075" t="s">
        <v>53321</v>
      </c>
      <c r="M3075">
        <v>1292</v>
      </c>
      <c r="N3075">
        <v>1</v>
      </c>
      <c r="R3075" s="1">
        <v>43648</v>
      </c>
      <c r="S3075" t="s">
        <v>56</v>
      </c>
      <c r="T3075">
        <v>810</v>
      </c>
      <c r="U3075" t="s">
        <v>48302</v>
      </c>
      <c r="W3075">
        <v>2</v>
      </c>
      <c r="X3075" t="s">
        <v>57</v>
      </c>
      <c r="Y3075">
        <v>1</v>
      </c>
      <c r="Z3075" t="s">
        <v>46545</v>
      </c>
      <c r="AB3075">
        <v>201904</v>
      </c>
      <c r="AC3075">
        <v>999</v>
      </c>
      <c r="AD3075" t="s">
        <v>55342</v>
      </c>
      <c r="AE3075">
        <v>2025</v>
      </c>
      <c r="AF3075" t="s">
        <v>15598</v>
      </c>
      <c r="AG3075">
        <v>1</v>
      </c>
      <c r="AH3075" t="s">
        <v>44482</v>
      </c>
      <c r="AI3075">
        <v>99</v>
      </c>
      <c r="AJ3075" t="s">
        <v>54511</v>
      </c>
      <c r="AK3075">
        <v>810</v>
      </c>
      <c r="AL3075" t="s">
        <v>48302</v>
      </c>
      <c r="AQ3075" t="s">
        <v>15983</v>
      </c>
      <c r="AR3075" t="s">
        <v>15984</v>
      </c>
      <c r="AS3075">
        <v>0</v>
      </c>
      <c r="AT3075" t="s">
        <v>61</v>
      </c>
      <c r="AU3075" t="s">
        <v>53322</v>
      </c>
      <c r="AV3075" t="s">
        <v>52612</v>
      </c>
      <c r="AX3075">
        <v>57.270741030000003</v>
      </c>
      <c r="AY3075">
        <v>9.9468063000000004</v>
      </c>
      <c r="AZ3075" t="s">
        <v>62</v>
      </c>
      <c r="BA3075">
        <v>1081</v>
      </c>
      <c r="BB3075" t="s">
        <v>1844</v>
      </c>
    </row>
    <row r="3076" spans="1:54" x14ac:dyDescent="0.25">
      <c r="A3076" s="1">
        <v>45200</v>
      </c>
      <c r="B3076">
        <v>281200</v>
      </c>
      <c r="C3076" t="s">
        <v>15985</v>
      </c>
      <c r="D3076">
        <v>9900</v>
      </c>
      <c r="E3076" t="s">
        <v>1836</v>
      </c>
      <c r="F3076" t="s">
        <v>15986</v>
      </c>
      <c r="G3076">
        <v>29189498</v>
      </c>
      <c r="H3076">
        <v>1019953013</v>
      </c>
      <c r="I3076" t="s">
        <v>15987</v>
      </c>
      <c r="K3076" t="s">
        <v>15988</v>
      </c>
      <c r="L3076" t="s">
        <v>53323</v>
      </c>
      <c r="M3076">
        <v>3220</v>
      </c>
      <c r="N3076" t="s">
        <v>8281</v>
      </c>
      <c r="R3076" s="1">
        <v>44160</v>
      </c>
      <c r="S3076" t="s">
        <v>56</v>
      </c>
      <c r="T3076">
        <v>813</v>
      </c>
      <c r="U3076" t="s">
        <v>1841</v>
      </c>
      <c r="W3076">
        <v>2</v>
      </c>
      <c r="X3076" t="s">
        <v>57</v>
      </c>
      <c r="Y3076">
        <v>1</v>
      </c>
      <c r="Z3076" t="s">
        <v>46545</v>
      </c>
      <c r="AB3076">
        <v>201904</v>
      </c>
      <c r="AC3076">
        <v>999</v>
      </c>
      <c r="AD3076" t="s">
        <v>55342</v>
      </c>
      <c r="AE3076">
        <v>2025</v>
      </c>
      <c r="AF3076" t="s">
        <v>15598</v>
      </c>
      <c r="AG3076">
        <v>1</v>
      </c>
      <c r="AH3076" t="s">
        <v>44482</v>
      </c>
      <c r="AI3076">
        <v>99</v>
      </c>
      <c r="AJ3076" t="s">
        <v>54511</v>
      </c>
      <c r="AK3076">
        <v>813</v>
      </c>
      <c r="AL3076" t="s">
        <v>1841</v>
      </c>
      <c r="AQ3076" t="s">
        <v>15989</v>
      </c>
      <c r="AR3076" t="s">
        <v>15990</v>
      </c>
      <c r="AS3076">
        <v>0</v>
      </c>
      <c r="AT3076" t="s">
        <v>61</v>
      </c>
      <c r="AU3076" t="s">
        <v>52655</v>
      </c>
      <c r="AX3076">
        <v>57.432161870000002</v>
      </c>
      <c r="AY3076">
        <v>10.50402205</v>
      </c>
      <c r="AZ3076" t="s">
        <v>62</v>
      </c>
      <c r="BA3076">
        <v>1081</v>
      </c>
      <c r="BB3076" t="s">
        <v>1844</v>
      </c>
    </row>
    <row r="3077" spans="1:54" x14ac:dyDescent="0.25">
      <c r="A3077" s="1">
        <v>45200</v>
      </c>
      <c r="B3077">
        <v>281201</v>
      </c>
      <c r="C3077" t="s">
        <v>15991</v>
      </c>
      <c r="D3077">
        <v>9600</v>
      </c>
      <c r="E3077" t="s">
        <v>10491</v>
      </c>
      <c r="F3077" t="s">
        <v>15992</v>
      </c>
      <c r="G3077">
        <v>29189471</v>
      </c>
      <c r="K3077" t="s">
        <v>15993</v>
      </c>
      <c r="L3077" t="s">
        <v>53324</v>
      </c>
      <c r="M3077">
        <v>522</v>
      </c>
      <c r="N3077">
        <v>27</v>
      </c>
      <c r="R3077" s="1">
        <v>43735</v>
      </c>
      <c r="S3077" t="s">
        <v>56</v>
      </c>
      <c r="T3077">
        <v>820</v>
      </c>
      <c r="U3077" t="s">
        <v>10495</v>
      </c>
      <c r="W3077">
        <v>2</v>
      </c>
      <c r="X3077" t="s">
        <v>57</v>
      </c>
      <c r="Y3077">
        <v>1</v>
      </c>
      <c r="Z3077" t="s">
        <v>46545</v>
      </c>
      <c r="AB3077">
        <v>201904</v>
      </c>
      <c r="AC3077">
        <v>999</v>
      </c>
      <c r="AD3077" t="s">
        <v>55342</v>
      </c>
      <c r="AE3077">
        <v>2025</v>
      </c>
      <c r="AF3077" t="s">
        <v>15598</v>
      </c>
      <c r="AG3077">
        <v>1</v>
      </c>
      <c r="AH3077" t="s">
        <v>44482</v>
      </c>
      <c r="AI3077">
        <v>99</v>
      </c>
      <c r="AJ3077" t="s">
        <v>54511</v>
      </c>
      <c r="AK3077">
        <v>820</v>
      </c>
      <c r="AL3077" t="s">
        <v>10495</v>
      </c>
      <c r="AQ3077" t="s">
        <v>15994</v>
      </c>
      <c r="AR3077" t="s">
        <v>15995</v>
      </c>
      <c r="AS3077">
        <v>0</v>
      </c>
      <c r="AT3077" t="s">
        <v>61</v>
      </c>
      <c r="AU3077" t="s">
        <v>15996</v>
      </c>
      <c r="AV3077" t="s">
        <v>52612</v>
      </c>
      <c r="AX3077">
        <v>56.801861959999997</v>
      </c>
      <c r="AY3077">
        <v>9.5232284899999993</v>
      </c>
      <c r="AZ3077" t="s">
        <v>62</v>
      </c>
      <c r="BA3077">
        <v>1081</v>
      </c>
      <c r="BB3077" t="s">
        <v>1844</v>
      </c>
    </row>
    <row r="3078" spans="1:54" x14ac:dyDescent="0.25">
      <c r="A3078" s="1">
        <v>45200</v>
      </c>
      <c r="B3078">
        <v>281202</v>
      </c>
      <c r="C3078" t="s">
        <v>48786</v>
      </c>
      <c r="D3078">
        <v>9940</v>
      </c>
      <c r="E3078" t="s">
        <v>48787</v>
      </c>
      <c r="F3078" t="s">
        <v>48788</v>
      </c>
      <c r="G3078">
        <v>45973328</v>
      </c>
      <c r="K3078" t="s">
        <v>15997</v>
      </c>
      <c r="L3078" t="s">
        <v>15998</v>
      </c>
      <c r="M3078">
        <v>48</v>
      </c>
      <c r="N3078">
        <v>2</v>
      </c>
      <c r="R3078" s="1">
        <v>43585</v>
      </c>
      <c r="S3078" t="s">
        <v>56</v>
      </c>
      <c r="T3078">
        <v>825</v>
      </c>
      <c r="U3078" t="s">
        <v>48789</v>
      </c>
      <c r="W3078">
        <v>2</v>
      </c>
      <c r="X3078" t="s">
        <v>57</v>
      </c>
      <c r="Y3078">
        <v>1</v>
      </c>
      <c r="Z3078" t="s">
        <v>46545</v>
      </c>
      <c r="AB3078">
        <v>201904</v>
      </c>
      <c r="AC3078">
        <v>999</v>
      </c>
      <c r="AD3078" t="s">
        <v>55342</v>
      </c>
      <c r="AE3078">
        <v>2025</v>
      </c>
      <c r="AF3078" t="s">
        <v>15598</v>
      </c>
      <c r="AG3078">
        <v>1</v>
      </c>
      <c r="AH3078" t="s">
        <v>44482</v>
      </c>
      <c r="AI3078">
        <v>99</v>
      </c>
      <c r="AJ3078" t="s">
        <v>54511</v>
      </c>
      <c r="AK3078">
        <v>825</v>
      </c>
      <c r="AL3078" t="s">
        <v>48789</v>
      </c>
      <c r="AQ3078" t="s">
        <v>15999</v>
      </c>
      <c r="AR3078" t="s">
        <v>16000</v>
      </c>
      <c r="AS3078">
        <v>0</v>
      </c>
      <c r="AT3078" t="s">
        <v>61</v>
      </c>
      <c r="AU3078" t="s">
        <v>16001</v>
      </c>
      <c r="AX3078">
        <v>57.256284370000003</v>
      </c>
      <c r="AY3078">
        <v>10.999403839999999</v>
      </c>
      <c r="AZ3078" t="s">
        <v>62</v>
      </c>
      <c r="BA3078">
        <v>1081</v>
      </c>
      <c r="BB3078" t="s">
        <v>1844</v>
      </c>
    </row>
    <row r="3079" spans="1:54" x14ac:dyDescent="0.25">
      <c r="A3079" s="1">
        <v>45200</v>
      </c>
      <c r="B3079">
        <v>281203</v>
      </c>
      <c r="C3079" t="s">
        <v>16002</v>
      </c>
      <c r="D3079">
        <v>9530</v>
      </c>
      <c r="E3079" t="s">
        <v>48079</v>
      </c>
      <c r="F3079" t="s">
        <v>16003</v>
      </c>
      <c r="G3079">
        <v>29189463</v>
      </c>
      <c r="H3079">
        <v>1012944191</v>
      </c>
      <c r="I3079" t="s">
        <v>48790</v>
      </c>
      <c r="K3079" t="s">
        <v>10687</v>
      </c>
      <c r="L3079" t="s">
        <v>53325</v>
      </c>
      <c r="M3079">
        <v>283</v>
      </c>
      <c r="N3079">
        <v>5</v>
      </c>
      <c r="P3079">
        <v>2</v>
      </c>
      <c r="R3079" s="1">
        <v>44999</v>
      </c>
      <c r="S3079" t="s">
        <v>673</v>
      </c>
      <c r="T3079">
        <v>840</v>
      </c>
      <c r="U3079" t="s">
        <v>10342</v>
      </c>
      <c r="W3079">
        <v>2</v>
      </c>
      <c r="X3079" t="s">
        <v>57</v>
      </c>
      <c r="Y3079">
        <v>1</v>
      </c>
      <c r="Z3079" t="s">
        <v>46545</v>
      </c>
      <c r="AB3079">
        <v>201904</v>
      </c>
      <c r="AC3079">
        <v>999</v>
      </c>
      <c r="AD3079" t="s">
        <v>55342</v>
      </c>
      <c r="AE3079">
        <v>2025</v>
      </c>
      <c r="AF3079" t="s">
        <v>15598</v>
      </c>
      <c r="AG3079">
        <v>1</v>
      </c>
      <c r="AH3079" t="s">
        <v>44482</v>
      </c>
      <c r="AI3079">
        <v>99</v>
      </c>
      <c r="AJ3079" t="s">
        <v>54511</v>
      </c>
      <c r="AK3079">
        <v>840</v>
      </c>
      <c r="AL3079" t="s">
        <v>10342</v>
      </c>
      <c r="AQ3079" t="s">
        <v>16004</v>
      </c>
      <c r="AR3079" t="s">
        <v>10689</v>
      </c>
      <c r="AS3079">
        <v>0</v>
      </c>
      <c r="AT3079" t="s">
        <v>61</v>
      </c>
      <c r="AU3079" t="s">
        <v>53326</v>
      </c>
      <c r="AX3079">
        <v>56.888195549999999</v>
      </c>
      <c r="AY3079">
        <v>9.8352572299999999</v>
      </c>
      <c r="AZ3079" t="s">
        <v>62</v>
      </c>
      <c r="BA3079">
        <v>1081</v>
      </c>
      <c r="BB3079" t="s">
        <v>1844</v>
      </c>
    </row>
    <row r="3080" spans="1:54" x14ac:dyDescent="0.25">
      <c r="A3080" s="1">
        <v>45200</v>
      </c>
      <c r="B3080">
        <v>281204</v>
      </c>
      <c r="C3080" t="s">
        <v>16005</v>
      </c>
      <c r="D3080">
        <v>9500</v>
      </c>
      <c r="E3080" t="s">
        <v>10482</v>
      </c>
      <c r="F3080" t="s">
        <v>16006</v>
      </c>
      <c r="G3080">
        <v>29189455</v>
      </c>
      <c r="K3080" t="s">
        <v>16007</v>
      </c>
      <c r="L3080" t="s">
        <v>16008</v>
      </c>
      <c r="M3080">
        <v>1097</v>
      </c>
      <c r="N3080">
        <v>1</v>
      </c>
      <c r="R3080" s="1">
        <v>43641</v>
      </c>
      <c r="S3080" t="s">
        <v>56</v>
      </c>
      <c r="T3080">
        <v>846</v>
      </c>
      <c r="U3080" t="s">
        <v>10487</v>
      </c>
      <c r="W3080">
        <v>2</v>
      </c>
      <c r="X3080" t="s">
        <v>57</v>
      </c>
      <c r="Y3080">
        <v>1</v>
      </c>
      <c r="Z3080" t="s">
        <v>46545</v>
      </c>
      <c r="AB3080">
        <v>201904</v>
      </c>
      <c r="AC3080">
        <v>999</v>
      </c>
      <c r="AD3080" t="s">
        <v>55342</v>
      </c>
      <c r="AE3080">
        <v>2025</v>
      </c>
      <c r="AF3080" t="s">
        <v>15598</v>
      </c>
      <c r="AG3080">
        <v>1</v>
      </c>
      <c r="AH3080" t="s">
        <v>44482</v>
      </c>
      <c r="AI3080">
        <v>99</v>
      </c>
      <c r="AJ3080" t="s">
        <v>54511</v>
      </c>
      <c r="AK3080">
        <v>846</v>
      </c>
      <c r="AL3080" t="s">
        <v>10487</v>
      </c>
      <c r="AQ3080" t="s">
        <v>16009</v>
      </c>
      <c r="AR3080" t="s">
        <v>16010</v>
      </c>
      <c r="AS3080">
        <v>0</v>
      </c>
      <c r="AT3080" t="s">
        <v>61</v>
      </c>
      <c r="AU3080" t="s">
        <v>16011</v>
      </c>
      <c r="AX3080">
        <v>56.638662189999998</v>
      </c>
      <c r="AY3080">
        <v>9.7988372100000003</v>
      </c>
      <c r="AZ3080" t="s">
        <v>62</v>
      </c>
      <c r="BA3080">
        <v>1081</v>
      </c>
      <c r="BB3080" t="s">
        <v>1844</v>
      </c>
    </row>
    <row r="3081" spans="1:54" x14ac:dyDescent="0.25">
      <c r="A3081" s="1">
        <v>45200</v>
      </c>
      <c r="B3081">
        <v>281205</v>
      </c>
      <c r="C3081" t="s">
        <v>16012</v>
      </c>
      <c r="D3081">
        <v>9440</v>
      </c>
      <c r="E3081" t="s">
        <v>12149</v>
      </c>
      <c r="F3081" t="s">
        <v>16013</v>
      </c>
      <c r="G3081">
        <v>29189439</v>
      </c>
      <c r="K3081" t="s">
        <v>14835</v>
      </c>
      <c r="L3081" t="s">
        <v>53327</v>
      </c>
      <c r="M3081">
        <v>8528</v>
      </c>
      <c r="N3081">
        <v>43</v>
      </c>
      <c r="R3081" s="1">
        <v>43585</v>
      </c>
      <c r="S3081" t="s">
        <v>56</v>
      </c>
      <c r="T3081">
        <v>849</v>
      </c>
      <c r="U3081" t="s">
        <v>10736</v>
      </c>
      <c r="W3081">
        <v>2</v>
      </c>
      <c r="X3081" t="s">
        <v>57</v>
      </c>
      <c r="Y3081">
        <v>1</v>
      </c>
      <c r="Z3081" t="s">
        <v>46545</v>
      </c>
      <c r="AB3081">
        <v>201904</v>
      </c>
      <c r="AC3081">
        <v>999</v>
      </c>
      <c r="AD3081" t="s">
        <v>55342</v>
      </c>
      <c r="AE3081">
        <v>2025</v>
      </c>
      <c r="AF3081" t="s">
        <v>15598</v>
      </c>
      <c r="AG3081">
        <v>1</v>
      </c>
      <c r="AH3081" t="s">
        <v>44482</v>
      </c>
      <c r="AI3081">
        <v>99</v>
      </c>
      <c r="AJ3081" t="s">
        <v>54511</v>
      </c>
      <c r="AK3081">
        <v>849</v>
      </c>
      <c r="AL3081" t="s">
        <v>10736</v>
      </c>
      <c r="AQ3081" t="s">
        <v>16014</v>
      </c>
      <c r="AR3081" t="s">
        <v>14838</v>
      </c>
      <c r="AS3081">
        <v>0</v>
      </c>
      <c r="AT3081" t="s">
        <v>61</v>
      </c>
      <c r="AU3081" t="s">
        <v>16015</v>
      </c>
      <c r="AV3081" t="s">
        <v>52612</v>
      </c>
      <c r="AX3081">
        <v>57.160015749999999</v>
      </c>
      <c r="AY3081">
        <v>9.7417728199999996</v>
      </c>
      <c r="AZ3081" t="s">
        <v>62</v>
      </c>
      <c r="BA3081">
        <v>1081</v>
      </c>
      <c r="BB3081" t="s">
        <v>1844</v>
      </c>
    </row>
    <row r="3082" spans="1:54" x14ac:dyDescent="0.25">
      <c r="A3082" s="1">
        <v>45200</v>
      </c>
      <c r="B3082">
        <v>281206</v>
      </c>
      <c r="C3082" t="s">
        <v>16016</v>
      </c>
      <c r="D3082">
        <v>9000</v>
      </c>
      <c r="E3082" t="s">
        <v>10638</v>
      </c>
      <c r="F3082" t="s">
        <v>16017</v>
      </c>
      <c r="G3082">
        <v>29189420</v>
      </c>
      <c r="I3082" t="s">
        <v>16018</v>
      </c>
      <c r="K3082" t="s">
        <v>16019</v>
      </c>
      <c r="L3082" t="s">
        <v>48064</v>
      </c>
      <c r="M3082">
        <v>4007</v>
      </c>
      <c r="N3082">
        <v>37</v>
      </c>
      <c r="R3082" s="1">
        <v>43752</v>
      </c>
      <c r="S3082" t="s">
        <v>56</v>
      </c>
      <c r="T3082">
        <v>851</v>
      </c>
      <c r="U3082" t="s">
        <v>2847</v>
      </c>
      <c r="W3082">
        <v>2</v>
      </c>
      <c r="X3082" t="s">
        <v>57</v>
      </c>
      <c r="Y3082">
        <v>1</v>
      </c>
      <c r="Z3082" t="s">
        <v>46545</v>
      </c>
      <c r="AB3082">
        <v>201904</v>
      </c>
      <c r="AC3082">
        <v>999</v>
      </c>
      <c r="AD3082" t="s">
        <v>55342</v>
      </c>
      <c r="AE3082">
        <v>2025</v>
      </c>
      <c r="AF3082" t="s">
        <v>15598</v>
      </c>
      <c r="AG3082">
        <v>1</v>
      </c>
      <c r="AH3082" t="s">
        <v>44482</v>
      </c>
      <c r="AI3082">
        <v>99</v>
      </c>
      <c r="AJ3082" t="s">
        <v>54511</v>
      </c>
      <c r="AK3082">
        <v>851</v>
      </c>
      <c r="AL3082" t="s">
        <v>2847</v>
      </c>
      <c r="AQ3082" t="s">
        <v>16020</v>
      </c>
      <c r="AR3082" t="s">
        <v>11115</v>
      </c>
      <c r="AS3082">
        <v>0</v>
      </c>
      <c r="AT3082" t="s">
        <v>61</v>
      </c>
      <c r="AU3082" t="s">
        <v>48065</v>
      </c>
      <c r="AX3082">
        <v>57.044839009999997</v>
      </c>
      <c r="AY3082">
        <v>9.9286169500000003</v>
      </c>
      <c r="AZ3082" t="s">
        <v>62</v>
      </c>
      <c r="BA3082">
        <v>1081</v>
      </c>
      <c r="BB3082" t="s">
        <v>1844</v>
      </c>
    </row>
    <row r="3083" spans="1:54" x14ac:dyDescent="0.25">
      <c r="A3083" s="1">
        <v>45200</v>
      </c>
      <c r="B3083">
        <v>281207</v>
      </c>
      <c r="C3083" t="s">
        <v>48791</v>
      </c>
      <c r="D3083">
        <v>9800</v>
      </c>
      <c r="E3083" t="s">
        <v>48083</v>
      </c>
      <c r="F3083" t="s">
        <v>48792</v>
      </c>
      <c r="G3083">
        <v>29189382</v>
      </c>
      <c r="H3083">
        <v>1003379463</v>
      </c>
      <c r="K3083" t="s">
        <v>15182</v>
      </c>
      <c r="L3083" t="s">
        <v>53271</v>
      </c>
      <c r="M3083">
        <v>2565</v>
      </c>
      <c r="N3083">
        <v>2</v>
      </c>
      <c r="R3083" s="1">
        <v>43623</v>
      </c>
      <c r="S3083" t="s">
        <v>56</v>
      </c>
      <c r="T3083">
        <v>860</v>
      </c>
      <c r="U3083" t="s">
        <v>48081</v>
      </c>
      <c r="W3083">
        <v>2</v>
      </c>
      <c r="X3083" t="s">
        <v>57</v>
      </c>
      <c r="Y3083">
        <v>1</v>
      </c>
      <c r="Z3083" t="s">
        <v>46545</v>
      </c>
      <c r="AB3083">
        <v>201904</v>
      </c>
      <c r="AC3083">
        <v>999</v>
      </c>
      <c r="AD3083" t="s">
        <v>55342</v>
      </c>
      <c r="AE3083">
        <v>2025</v>
      </c>
      <c r="AF3083" t="s">
        <v>15598</v>
      </c>
      <c r="AG3083">
        <v>1</v>
      </c>
      <c r="AH3083" t="s">
        <v>44482</v>
      </c>
      <c r="AI3083">
        <v>99</v>
      </c>
      <c r="AJ3083" t="s">
        <v>54511</v>
      </c>
      <c r="AK3083">
        <v>860</v>
      </c>
      <c r="AL3083" t="s">
        <v>48081</v>
      </c>
      <c r="AQ3083" t="s">
        <v>16021</v>
      </c>
      <c r="AR3083" t="s">
        <v>16022</v>
      </c>
      <c r="AS3083">
        <v>0</v>
      </c>
      <c r="AT3083" t="s">
        <v>61</v>
      </c>
      <c r="AU3083" t="s">
        <v>46764</v>
      </c>
      <c r="AV3083" t="s">
        <v>52612</v>
      </c>
      <c r="AX3083">
        <v>57.460156959999999</v>
      </c>
      <c r="AY3083">
        <v>9.9847736099999995</v>
      </c>
      <c r="AZ3083" t="s">
        <v>62</v>
      </c>
      <c r="BA3083">
        <v>1081</v>
      </c>
      <c r="BB3083" t="s">
        <v>1844</v>
      </c>
    </row>
    <row r="3084" spans="1:54" x14ac:dyDescent="0.25">
      <c r="A3084" s="1">
        <v>45200</v>
      </c>
      <c r="B3084">
        <v>281208</v>
      </c>
      <c r="C3084" t="s">
        <v>16023</v>
      </c>
      <c r="D3084">
        <v>2765</v>
      </c>
      <c r="E3084" t="s">
        <v>47199</v>
      </c>
      <c r="F3084" t="s">
        <v>16024</v>
      </c>
      <c r="G3084">
        <v>29188386</v>
      </c>
      <c r="H3084">
        <v>1003283851</v>
      </c>
      <c r="I3084" t="s">
        <v>8526</v>
      </c>
      <c r="K3084" t="s">
        <v>8565</v>
      </c>
      <c r="L3084" t="s">
        <v>44953</v>
      </c>
      <c r="M3084">
        <v>356</v>
      </c>
      <c r="N3084">
        <v>224</v>
      </c>
      <c r="R3084" s="1">
        <v>43859</v>
      </c>
      <c r="S3084" t="s">
        <v>56</v>
      </c>
      <c r="T3084">
        <v>240</v>
      </c>
      <c r="U3084" t="s">
        <v>5493</v>
      </c>
      <c r="W3084">
        <v>2</v>
      </c>
      <c r="X3084" t="s">
        <v>57</v>
      </c>
      <c r="Y3084">
        <v>1</v>
      </c>
      <c r="Z3084" t="s">
        <v>46545</v>
      </c>
      <c r="AB3084">
        <v>201904</v>
      </c>
      <c r="AC3084">
        <v>999</v>
      </c>
      <c r="AD3084" t="s">
        <v>55342</v>
      </c>
      <c r="AE3084">
        <v>2025</v>
      </c>
      <c r="AF3084" t="s">
        <v>15598</v>
      </c>
      <c r="AG3084">
        <v>1</v>
      </c>
      <c r="AH3084" t="s">
        <v>44482</v>
      </c>
      <c r="AI3084">
        <v>99</v>
      </c>
      <c r="AJ3084" t="s">
        <v>54511</v>
      </c>
      <c r="AK3084">
        <v>240</v>
      </c>
      <c r="AL3084" t="s">
        <v>5493</v>
      </c>
      <c r="AQ3084" t="s">
        <v>16025</v>
      </c>
      <c r="AR3084" t="s">
        <v>16026</v>
      </c>
      <c r="AS3084">
        <v>0</v>
      </c>
      <c r="AT3084" t="s">
        <v>61</v>
      </c>
      <c r="AU3084" t="s">
        <v>44723</v>
      </c>
      <c r="AX3084">
        <v>55.747300840000001</v>
      </c>
      <c r="AY3084">
        <v>12.30086657</v>
      </c>
      <c r="AZ3084" t="s">
        <v>62</v>
      </c>
      <c r="BA3084">
        <v>1084</v>
      </c>
      <c r="BB3084" t="s">
        <v>63</v>
      </c>
    </row>
    <row r="3085" spans="1:54" x14ac:dyDescent="0.25">
      <c r="A3085" s="1">
        <v>45200</v>
      </c>
      <c r="B3085">
        <v>281209</v>
      </c>
      <c r="C3085" t="s">
        <v>16027</v>
      </c>
      <c r="D3085">
        <v>3600</v>
      </c>
      <c r="E3085" t="s">
        <v>6956</v>
      </c>
      <c r="F3085" t="s">
        <v>16028</v>
      </c>
      <c r="G3085">
        <v>29189129</v>
      </c>
      <c r="I3085" t="s">
        <v>16029</v>
      </c>
      <c r="K3085" t="s">
        <v>8190</v>
      </c>
      <c r="L3085" t="s">
        <v>52948</v>
      </c>
      <c r="M3085">
        <v>1317</v>
      </c>
      <c r="N3085">
        <v>2</v>
      </c>
      <c r="R3085" s="1">
        <v>43669</v>
      </c>
      <c r="S3085" t="s">
        <v>56</v>
      </c>
      <c r="T3085">
        <v>250</v>
      </c>
      <c r="U3085" t="s">
        <v>2790</v>
      </c>
      <c r="W3085">
        <v>2</v>
      </c>
      <c r="X3085" t="s">
        <v>57</v>
      </c>
      <c r="Y3085">
        <v>1</v>
      </c>
      <c r="Z3085" t="s">
        <v>46545</v>
      </c>
      <c r="AB3085">
        <v>201904</v>
      </c>
      <c r="AC3085">
        <v>999</v>
      </c>
      <c r="AD3085" t="s">
        <v>55342</v>
      </c>
      <c r="AE3085">
        <v>2025</v>
      </c>
      <c r="AF3085" t="s">
        <v>15598</v>
      </c>
      <c r="AG3085">
        <v>1</v>
      </c>
      <c r="AH3085" t="s">
        <v>44482</v>
      </c>
      <c r="AI3085">
        <v>99</v>
      </c>
      <c r="AJ3085" t="s">
        <v>54511</v>
      </c>
      <c r="AK3085">
        <v>250</v>
      </c>
      <c r="AL3085" t="s">
        <v>2790</v>
      </c>
      <c r="AQ3085" t="s">
        <v>16030</v>
      </c>
      <c r="AR3085" t="s">
        <v>7020</v>
      </c>
      <c r="AS3085">
        <v>0</v>
      </c>
      <c r="AT3085" t="s">
        <v>61</v>
      </c>
      <c r="AU3085" t="s">
        <v>7012</v>
      </c>
      <c r="AV3085" t="s">
        <v>52612</v>
      </c>
      <c r="AX3085">
        <v>55.83992559</v>
      </c>
      <c r="AY3085">
        <v>12.0599735</v>
      </c>
      <c r="AZ3085" t="s">
        <v>62</v>
      </c>
      <c r="BA3085">
        <v>1084</v>
      </c>
      <c r="BB3085" t="s">
        <v>63</v>
      </c>
    </row>
    <row r="3086" spans="1:54" x14ac:dyDescent="0.25">
      <c r="A3086" s="1">
        <v>45200</v>
      </c>
      <c r="B3086">
        <v>281210</v>
      </c>
      <c r="C3086" t="s">
        <v>16031</v>
      </c>
      <c r="D3086">
        <v>7430</v>
      </c>
      <c r="E3086" t="s">
        <v>10557</v>
      </c>
      <c r="F3086" t="s">
        <v>45316</v>
      </c>
      <c r="G3086">
        <v>16344540</v>
      </c>
      <c r="H3086">
        <v>1001083460</v>
      </c>
      <c r="I3086" t="s">
        <v>54779</v>
      </c>
      <c r="K3086" t="s">
        <v>16032</v>
      </c>
      <c r="L3086" t="s">
        <v>45317</v>
      </c>
      <c r="M3086">
        <v>303</v>
      </c>
      <c r="N3086">
        <v>40</v>
      </c>
      <c r="O3086">
        <v>99</v>
      </c>
      <c r="R3086" s="1">
        <v>44438</v>
      </c>
      <c r="S3086" t="s">
        <v>641</v>
      </c>
      <c r="T3086">
        <v>756</v>
      </c>
      <c r="U3086" t="s">
        <v>10561</v>
      </c>
      <c r="W3086">
        <v>5</v>
      </c>
      <c r="X3086" t="s">
        <v>557</v>
      </c>
      <c r="Y3086">
        <v>1</v>
      </c>
      <c r="Z3086" t="s">
        <v>46545</v>
      </c>
      <c r="AA3086">
        <v>7</v>
      </c>
      <c r="AB3086">
        <v>201908</v>
      </c>
      <c r="AC3086">
        <v>121</v>
      </c>
      <c r="AD3086" t="s">
        <v>70</v>
      </c>
      <c r="AE3086">
        <v>1013</v>
      </c>
      <c r="AF3086" t="s">
        <v>558</v>
      </c>
      <c r="AG3086">
        <v>1</v>
      </c>
      <c r="AH3086" t="s">
        <v>44482</v>
      </c>
      <c r="AI3086">
        <v>99</v>
      </c>
      <c r="AJ3086" t="s">
        <v>54511</v>
      </c>
      <c r="AK3086">
        <v>756</v>
      </c>
      <c r="AL3086" t="s">
        <v>10561</v>
      </c>
      <c r="AQ3086" t="s">
        <v>16033</v>
      </c>
      <c r="AR3086" t="s">
        <v>16034</v>
      </c>
      <c r="AS3086">
        <v>0</v>
      </c>
      <c r="AT3086" t="s">
        <v>61</v>
      </c>
      <c r="AU3086" t="s">
        <v>45039</v>
      </c>
      <c r="AX3086">
        <v>56.148673100000003</v>
      </c>
      <c r="AY3086">
        <v>9.14238456</v>
      </c>
      <c r="AZ3086" t="s">
        <v>62</v>
      </c>
      <c r="BA3086">
        <v>1082</v>
      </c>
      <c r="BB3086" t="s">
        <v>2852</v>
      </c>
    </row>
    <row r="3087" spans="1:54" x14ac:dyDescent="0.25">
      <c r="A3087" s="1">
        <v>45200</v>
      </c>
      <c r="B3087">
        <v>281211</v>
      </c>
      <c r="C3087" t="s">
        <v>16035</v>
      </c>
      <c r="D3087">
        <v>4130</v>
      </c>
      <c r="E3087" t="s">
        <v>44980</v>
      </c>
      <c r="F3087" t="s">
        <v>16035</v>
      </c>
      <c r="G3087">
        <v>29189404</v>
      </c>
      <c r="H3087">
        <v>1003287420</v>
      </c>
      <c r="I3087" t="s">
        <v>55840</v>
      </c>
      <c r="K3087" t="s">
        <v>9404</v>
      </c>
      <c r="L3087" t="s">
        <v>9405</v>
      </c>
      <c r="M3087">
        <v>88</v>
      </c>
      <c r="N3087">
        <v>2</v>
      </c>
      <c r="R3087" s="1">
        <v>45086</v>
      </c>
      <c r="S3087" t="s">
        <v>171</v>
      </c>
      <c r="T3087">
        <v>265</v>
      </c>
      <c r="U3087" t="s">
        <v>4243</v>
      </c>
      <c r="W3087">
        <v>2</v>
      </c>
      <c r="X3087" t="s">
        <v>57</v>
      </c>
      <c r="Y3087">
        <v>1</v>
      </c>
      <c r="Z3087" t="s">
        <v>46545</v>
      </c>
      <c r="AA3087">
        <v>9</v>
      </c>
      <c r="AB3087">
        <v>201908</v>
      </c>
      <c r="AC3087">
        <v>121</v>
      </c>
      <c r="AD3087" t="s">
        <v>70</v>
      </c>
      <c r="AE3087">
        <v>1012</v>
      </c>
      <c r="AF3087" t="s">
        <v>71</v>
      </c>
      <c r="AG3087">
        <v>4</v>
      </c>
      <c r="AH3087" t="s">
        <v>44547</v>
      </c>
      <c r="AI3087">
        <v>99</v>
      </c>
      <c r="AJ3087" t="s">
        <v>54511</v>
      </c>
      <c r="AK3087">
        <v>265</v>
      </c>
      <c r="AL3087" t="s">
        <v>4243</v>
      </c>
      <c r="AQ3087" t="s">
        <v>16036</v>
      </c>
      <c r="AR3087" t="s">
        <v>9395</v>
      </c>
      <c r="AS3087">
        <v>1</v>
      </c>
      <c r="AT3087" t="s">
        <v>1446</v>
      </c>
      <c r="AU3087" t="s">
        <v>9408</v>
      </c>
      <c r="AX3087">
        <v>55.555707120000001</v>
      </c>
      <c r="AY3087">
        <v>12.01682901</v>
      </c>
      <c r="AZ3087" t="s">
        <v>62</v>
      </c>
      <c r="BA3087">
        <v>1085</v>
      </c>
      <c r="BB3087" t="s">
        <v>44618</v>
      </c>
    </row>
    <row r="3088" spans="1:54" x14ac:dyDescent="0.25">
      <c r="A3088" s="1">
        <v>45200</v>
      </c>
      <c r="B3088">
        <v>281212</v>
      </c>
      <c r="C3088" t="s">
        <v>16037</v>
      </c>
      <c r="D3088">
        <v>4040</v>
      </c>
      <c r="E3088" t="s">
        <v>8924</v>
      </c>
      <c r="F3088" t="s">
        <v>16037</v>
      </c>
      <c r="G3088">
        <v>29189404</v>
      </c>
      <c r="H3088">
        <v>1003286060</v>
      </c>
      <c r="I3088" t="s">
        <v>47777</v>
      </c>
      <c r="K3088" t="s">
        <v>8927</v>
      </c>
      <c r="L3088" t="s">
        <v>8928</v>
      </c>
      <c r="M3088">
        <v>512</v>
      </c>
      <c r="N3088">
        <v>30</v>
      </c>
      <c r="R3088" s="1">
        <v>45086</v>
      </c>
      <c r="S3088" t="s">
        <v>171</v>
      </c>
      <c r="T3088">
        <v>265</v>
      </c>
      <c r="U3088" t="s">
        <v>4243</v>
      </c>
      <c r="W3088">
        <v>2</v>
      </c>
      <c r="X3088" t="s">
        <v>57</v>
      </c>
      <c r="Y3088">
        <v>1</v>
      </c>
      <c r="Z3088" t="s">
        <v>46545</v>
      </c>
      <c r="AA3088">
        <v>9</v>
      </c>
      <c r="AB3088">
        <v>201908</v>
      </c>
      <c r="AC3088">
        <v>121</v>
      </c>
      <c r="AD3088" t="s">
        <v>70</v>
      </c>
      <c r="AE3088">
        <v>1012</v>
      </c>
      <c r="AF3088" t="s">
        <v>71</v>
      </c>
      <c r="AG3088">
        <v>4</v>
      </c>
      <c r="AH3088" t="s">
        <v>44547</v>
      </c>
      <c r="AI3088">
        <v>99</v>
      </c>
      <c r="AJ3088" t="s">
        <v>54511</v>
      </c>
      <c r="AK3088">
        <v>265</v>
      </c>
      <c r="AL3088" t="s">
        <v>4243</v>
      </c>
      <c r="AQ3088" t="s">
        <v>16038</v>
      </c>
      <c r="AR3088" t="s">
        <v>16039</v>
      </c>
      <c r="AS3088">
        <v>1</v>
      </c>
      <c r="AT3088" t="s">
        <v>1446</v>
      </c>
      <c r="AU3088" t="s">
        <v>8931</v>
      </c>
      <c r="AX3088">
        <v>55.751572119999999</v>
      </c>
      <c r="AY3088">
        <v>12.10799357</v>
      </c>
      <c r="AZ3088" t="s">
        <v>62</v>
      </c>
      <c r="BA3088">
        <v>1085</v>
      </c>
      <c r="BB3088" t="s">
        <v>44618</v>
      </c>
    </row>
    <row r="3089" spans="1:54" x14ac:dyDescent="0.25">
      <c r="A3089" s="1">
        <v>45200</v>
      </c>
      <c r="B3089">
        <v>281213</v>
      </c>
      <c r="C3089" t="s">
        <v>16040</v>
      </c>
      <c r="D3089">
        <v>1553</v>
      </c>
      <c r="E3089" t="s">
        <v>46543</v>
      </c>
      <c r="F3089" t="s">
        <v>16041</v>
      </c>
      <c r="G3089">
        <v>60798419</v>
      </c>
      <c r="H3089">
        <v>1010326520</v>
      </c>
      <c r="I3089" t="s">
        <v>2163</v>
      </c>
      <c r="K3089" t="s">
        <v>1721</v>
      </c>
      <c r="L3089" t="s">
        <v>2797</v>
      </c>
      <c r="M3089">
        <v>148</v>
      </c>
      <c r="N3089">
        <v>2</v>
      </c>
      <c r="R3089" s="1">
        <v>43843</v>
      </c>
      <c r="S3089" t="s">
        <v>56</v>
      </c>
      <c r="W3089">
        <v>4</v>
      </c>
      <c r="X3089" t="s">
        <v>725</v>
      </c>
      <c r="Y3089">
        <v>1</v>
      </c>
      <c r="Z3089" t="s">
        <v>46545</v>
      </c>
      <c r="AB3089">
        <v>201905</v>
      </c>
      <c r="AC3089">
        <v>241</v>
      </c>
      <c r="AD3089" t="s">
        <v>1722</v>
      </c>
      <c r="AE3089">
        <v>1071</v>
      </c>
      <c r="AF3089" t="s">
        <v>1688</v>
      </c>
      <c r="AG3089">
        <v>1</v>
      </c>
      <c r="AH3089" t="s">
        <v>44482</v>
      </c>
      <c r="AI3089">
        <v>99</v>
      </c>
      <c r="AJ3089" t="s">
        <v>54511</v>
      </c>
      <c r="AK3089">
        <v>101</v>
      </c>
      <c r="AL3089" t="s">
        <v>46544</v>
      </c>
      <c r="AP3089">
        <v>101497</v>
      </c>
      <c r="AQ3089" t="s">
        <v>1723</v>
      </c>
      <c r="AR3089" t="s">
        <v>2165</v>
      </c>
      <c r="AS3089">
        <v>2</v>
      </c>
      <c r="AT3089" t="s">
        <v>1413</v>
      </c>
      <c r="AU3089" t="s">
        <v>2800</v>
      </c>
      <c r="AX3089">
        <v>55.678140569999997</v>
      </c>
      <c r="AY3089">
        <v>12.564717119999999</v>
      </c>
      <c r="AZ3089" t="s">
        <v>62</v>
      </c>
      <c r="BA3089">
        <v>1084</v>
      </c>
      <c r="BB3089" t="s">
        <v>63</v>
      </c>
    </row>
    <row r="3090" spans="1:54" x14ac:dyDescent="0.25">
      <c r="A3090" s="1">
        <v>45200</v>
      </c>
      <c r="B3090">
        <v>281214</v>
      </c>
      <c r="C3090" t="s">
        <v>16042</v>
      </c>
      <c r="D3090">
        <v>1167</v>
      </c>
      <c r="E3090" t="s">
        <v>46546</v>
      </c>
      <c r="F3090" t="s">
        <v>16043</v>
      </c>
      <c r="G3090">
        <v>60798419</v>
      </c>
      <c r="H3090">
        <v>1024692856</v>
      </c>
      <c r="I3090" t="s">
        <v>2796</v>
      </c>
      <c r="K3090" t="s">
        <v>1721</v>
      </c>
      <c r="L3090" t="s">
        <v>16044</v>
      </c>
      <c r="M3090">
        <v>548</v>
      </c>
      <c r="N3090">
        <v>1</v>
      </c>
      <c r="R3090" s="1">
        <v>44803</v>
      </c>
      <c r="S3090" t="s">
        <v>56</v>
      </c>
      <c r="W3090">
        <v>4</v>
      </c>
      <c r="X3090" t="s">
        <v>725</v>
      </c>
      <c r="Y3090">
        <v>1</v>
      </c>
      <c r="Z3090" t="s">
        <v>46545</v>
      </c>
      <c r="AB3090">
        <v>201905</v>
      </c>
      <c r="AC3090">
        <v>241</v>
      </c>
      <c r="AD3090" t="s">
        <v>1722</v>
      </c>
      <c r="AE3090">
        <v>1071</v>
      </c>
      <c r="AF3090" t="s">
        <v>1688</v>
      </c>
      <c r="AG3090">
        <v>1</v>
      </c>
      <c r="AH3090" t="s">
        <v>44482</v>
      </c>
      <c r="AI3090">
        <v>99</v>
      </c>
      <c r="AJ3090" t="s">
        <v>54511</v>
      </c>
      <c r="AK3090">
        <v>101</v>
      </c>
      <c r="AL3090" t="s">
        <v>46544</v>
      </c>
      <c r="AP3090">
        <v>101497</v>
      </c>
      <c r="AQ3090" t="s">
        <v>16045</v>
      </c>
      <c r="AR3090" t="s">
        <v>2165</v>
      </c>
      <c r="AS3090">
        <v>2</v>
      </c>
      <c r="AT3090" t="s">
        <v>1413</v>
      </c>
      <c r="AU3090" t="s">
        <v>16046</v>
      </c>
      <c r="AX3090">
        <v>55.679028559999999</v>
      </c>
      <c r="AY3090">
        <v>12.57152593</v>
      </c>
      <c r="AZ3090" t="s">
        <v>62</v>
      </c>
      <c r="BA3090">
        <v>1084</v>
      </c>
      <c r="BB3090" t="s">
        <v>63</v>
      </c>
    </row>
    <row r="3091" spans="1:54" x14ac:dyDescent="0.25">
      <c r="A3091" s="1">
        <v>45200</v>
      </c>
      <c r="B3091">
        <v>281215</v>
      </c>
      <c r="C3091" t="s">
        <v>16047</v>
      </c>
      <c r="D3091">
        <v>6900</v>
      </c>
      <c r="E3091" t="s">
        <v>11527</v>
      </c>
      <c r="F3091" t="s">
        <v>45318</v>
      </c>
      <c r="G3091">
        <v>29189609</v>
      </c>
      <c r="H3091">
        <v>1020084584</v>
      </c>
      <c r="I3091" t="s">
        <v>16048</v>
      </c>
      <c r="K3091" t="s">
        <v>16049</v>
      </c>
      <c r="L3091" t="s">
        <v>16050</v>
      </c>
      <c r="M3091">
        <v>534</v>
      </c>
      <c r="N3091">
        <v>28</v>
      </c>
      <c r="P3091">
        <v>1</v>
      </c>
      <c r="Q3091">
        <v>1</v>
      </c>
      <c r="R3091" s="1">
        <v>45070</v>
      </c>
      <c r="S3091" t="s">
        <v>6097</v>
      </c>
      <c r="T3091">
        <v>760</v>
      </c>
      <c r="U3091" t="s">
        <v>48200</v>
      </c>
      <c r="W3091">
        <v>2</v>
      </c>
      <c r="X3091" t="s">
        <v>57</v>
      </c>
      <c r="Y3091">
        <v>1</v>
      </c>
      <c r="Z3091" t="s">
        <v>46545</v>
      </c>
      <c r="AB3091">
        <v>201905</v>
      </c>
      <c r="AC3091">
        <v>149</v>
      </c>
      <c r="AD3091" t="s">
        <v>1085</v>
      </c>
      <c r="AE3091">
        <v>1026</v>
      </c>
      <c r="AF3091" t="s">
        <v>44530</v>
      </c>
      <c r="AG3091">
        <v>1</v>
      </c>
      <c r="AH3091" t="s">
        <v>44482</v>
      </c>
      <c r="AI3091">
        <v>99</v>
      </c>
      <c r="AJ3091" t="s">
        <v>54511</v>
      </c>
      <c r="AK3091">
        <v>760</v>
      </c>
      <c r="AL3091" t="s">
        <v>48200</v>
      </c>
      <c r="AQ3091" t="s">
        <v>16051</v>
      </c>
      <c r="AS3091">
        <v>0</v>
      </c>
      <c r="AT3091" t="s">
        <v>61</v>
      </c>
      <c r="AU3091" t="s">
        <v>13518</v>
      </c>
      <c r="AX3091">
        <v>55.945038259999997</v>
      </c>
      <c r="AY3091">
        <v>8.5016706400000004</v>
      </c>
      <c r="AZ3091" t="s">
        <v>62</v>
      </c>
      <c r="BA3091">
        <v>1082</v>
      </c>
      <c r="BB3091" t="s">
        <v>2852</v>
      </c>
    </row>
    <row r="3092" spans="1:54" x14ac:dyDescent="0.25">
      <c r="A3092" s="1">
        <v>45200</v>
      </c>
      <c r="B3092">
        <v>281216</v>
      </c>
      <c r="C3092" t="s">
        <v>16052</v>
      </c>
      <c r="D3092">
        <v>4400</v>
      </c>
      <c r="E3092" t="s">
        <v>10593</v>
      </c>
      <c r="F3092" t="s">
        <v>16053</v>
      </c>
      <c r="G3092">
        <v>25721683</v>
      </c>
      <c r="H3092">
        <v>1008029799</v>
      </c>
      <c r="I3092" t="s">
        <v>16054</v>
      </c>
      <c r="K3092" t="s">
        <v>16055</v>
      </c>
      <c r="L3092" t="s">
        <v>45319</v>
      </c>
      <c r="M3092">
        <v>56</v>
      </c>
      <c r="N3092">
        <v>39</v>
      </c>
      <c r="R3092" s="1">
        <v>43605</v>
      </c>
      <c r="S3092" t="s">
        <v>56</v>
      </c>
      <c r="W3092">
        <v>0</v>
      </c>
      <c r="X3092" t="s">
        <v>1252</v>
      </c>
      <c r="Y3092">
        <v>8</v>
      </c>
      <c r="Z3092" t="s">
        <v>44534</v>
      </c>
      <c r="AB3092">
        <v>201905</v>
      </c>
      <c r="AC3092">
        <v>127</v>
      </c>
      <c r="AD3092" t="s">
        <v>1237</v>
      </c>
      <c r="AE3092">
        <v>1052</v>
      </c>
      <c r="AF3092" t="s">
        <v>1237</v>
      </c>
      <c r="AG3092">
        <v>1</v>
      </c>
      <c r="AH3092" t="s">
        <v>44482</v>
      </c>
      <c r="AI3092">
        <v>99</v>
      </c>
      <c r="AJ3092" t="s">
        <v>54511</v>
      </c>
      <c r="AK3092">
        <v>326</v>
      </c>
      <c r="AL3092" t="s">
        <v>10597</v>
      </c>
      <c r="AQ3092" t="s">
        <v>16056</v>
      </c>
      <c r="AS3092">
        <v>0</v>
      </c>
      <c r="AT3092" t="s">
        <v>61</v>
      </c>
      <c r="AU3092" t="s">
        <v>45320</v>
      </c>
      <c r="AX3092">
        <v>55.661203139999998</v>
      </c>
      <c r="AY3092">
        <v>10.984343170000001</v>
      </c>
      <c r="AZ3092" t="s">
        <v>62</v>
      </c>
      <c r="BA3092">
        <v>1085</v>
      </c>
      <c r="BB3092" t="s">
        <v>44618</v>
      </c>
    </row>
    <row r="3093" spans="1:54" x14ac:dyDescent="0.25">
      <c r="A3093" s="1">
        <v>45200</v>
      </c>
      <c r="B3093">
        <v>281217</v>
      </c>
      <c r="C3093" t="s">
        <v>48793</v>
      </c>
      <c r="D3093">
        <v>6823</v>
      </c>
      <c r="E3093" t="s">
        <v>12213</v>
      </c>
      <c r="F3093" t="s">
        <v>48794</v>
      </c>
      <c r="G3093">
        <v>40560017</v>
      </c>
      <c r="H3093">
        <v>1024786982</v>
      </c>
      <c r="I3093" t="s">
        <v>45321</v>
      </c>
      <c r="K3093" t="s">
        <v>16057</v>
      </c>
      <c r="L3093" t="s">
        <v>16058</v>
      </c>
      <c r="M3093">
        <v>1346</v>
      </c>
      <c r="N3093">
        <v>17</v>
      </c>
      <c r="R3093" s="1">
        <v>45070</v>
      </c>
      <c r="S3093" t="s">
        <v>6399</v>
      </c>
      <c r="T3093">
        <v>573</v>
      </c>
      <c r="U3093" t="s">
        <v>10754</v>
      </c>
      <c r="W3093">
        <v>5</v>
      </c>
      <c r="X3093" t="s">
        <v>557</v>
      </c>
      <c r="Y3093">
        <v>1</v>
      </c>
      <c r="Z3093" t="s">
        <v>46545</v>
      </c>
      <c r="AA3093">
        <v>11</v>
      </c>
      <c r="AB3093">
        <v>201908</v>
      </c>
      <c r="AC3093">
        <v>123</v>
      </c>
      <c r="AD3093" t="s">
        <v>1507</v>
      </c>
      <c r="AE3093">
        <v>1010</v>
      </c>
      <c r="AF3093" t="s">
        <v>44774</v>
      </c>
      <c r="AG3093">
        <v>1</v>
      </c>
      <c r="AH3093" t="s">
        <v>44482</v>
      </c>
      <c r="AI3093">
        <v>99</v>
      </c>
      <c r="AJ3093" t="s">
        <v>54511</v>
      </c>
      <c r="AK3093">
        <v>573</v>
      </c>
      <c r="AL3093" t="s">
        <v>10754</v>
      </c>
      <c r="AQ3093" t="s">
        <v>16059</v>
      </c>
      <c r="AR3093" t="s">
        <v>16060</v>
      </c>
      <c r="AS3093">
        <v>0</v>
      </c>
      <c r="AT3093" t="s">
        <v>61</v>
      </c>
      <c r="AU3093" t="s">
        <v>16061</v>
      </c>
      <c r="AX3093">
        <v>55.721226549999997</v>
      </c>
      <c r="AY3093">
        <v>8.7549691799999998</v>
      </c>
      <c r="AZ3093" t="s">
        <v>62</v>
      </c>
      <c r="BA3093">
        <v>1083</v>
      </c>
      <c r="BB3093" t="s">
        <v>2861</v>
      </c>
    </row>
    <row r="3094" spans="1:54" x14ac:dyDescent="0.25">
      <c r="A3094" s="1">
        <v>45200</v>
      </c>
      <c r="B3094">
        <v>281218</v>
      </c>
      <c r="C3094" t="s">
        <v>48795</v>
      </c>
      <c r="D3094">
        <v>6400</v>
      </c>
      <c r="E3094" t="s">
        <v>48164</v>
      </c>
      <c r="F3094" t="s">
        <v>48796</v>
      </c>
      <c r="G3094">
        <v>29189773</v>
      </c>
      <c r="H3094">
        <v>1017062022</v>
      </c>
      <c r="I3094" t="s">
        <v>16062</v>
      </c>
      <c r="K3094" t="s">
        <v>15393</v>
      </c>
      <c r="L3094" t="s">
        <v>54774</v>
      </c>
      <c r="M3094">
        <v>2500</v>
      </c>
      <c r="N3094">
        <v>53</v>
      </c>
      <c r="R3094" s="1">
        <v>43614</v>
      </c>
      <c r="S3094" t="s">
        <v>56</v>
      </c>
      <c r="T3094">
        <v>540</v>
      </c>
      <c r="U3094" t="s">
        <v>48166</v>
      </c>
      <c r="W3094">
        <v>2</v>
      </c>
      <c r="X3094" t="s">
        <v>57</v>
      </c>
      <c r="Y3094">
        <v>1</v>
      </c>
      <c r="Z3094" t="s">
        <v>46545</v>
      </c>
      <c r="AB3094">
        <v>201907</v>
      </c>
      <c r="AC3094">
        <v>125</v>
      </c>
      <c r="AD3094" t="s">
        <v>1344</v>
      </c>
      <c r="AE3094">
        <v>1014</v>
      </c>
      <c r="AF3094" t="s">
        <v>1352</v>
      </c>
      <c r="AG3094">
        <v>1</v>
      </c>
      <c r="AH3094" t="s">
        <v>44482</v>
      </c>
      <c r="AI3094">
        <v>99</v>
      </c>
      <c r="AJ3094" t="s">
        <v>54511</v>
      </c>
      <c r="AK3094">
        <v>540</v>
      </c>
      <c r="AL3094" t="s">
        <v>48166</v>
      </c>
      <c r="AQ3094" t="s">
        <v>16063</v>
      </c>
      <c r="AR3094" t="s">
        <v>15395</v>
      </c>
      <c r="AS3094">
        <v>0</v>
      </c>
      <c r="AT3094" t="s">
        <v>61</v>
      </c>
      <c r="AU3094" t="s">
        <v>54748</v>
      </c>
      <c r="AX3094">
        <v>54.906838759999999</v>
      </c>
      <c r="AY3094">
        <v>9.8054210099999999</v>
      </c>
      <c r="AZ3094" t="s">
        <v>62</v>
      </c>
      <c r="BA3094">
        <v>1083</v>
      </c>
      <c r="BB3094" t="s">
        <v>2861</v>
      </c>
    </row>
    <row r="3095" spans="1:54" x14ac:dyDescent="0.25">
      <c r="A3095" s="1">
        <v>45200</v>
      </c>
      <c r="B3095">
        <v>281219</v>
      </c>
      <c r="C3095" t="s">
        <v>5817</v>
      </c>
      <c r="D3095">
        <v>2800</v>
      </c>
      <c r="E3095" t="s">
        <v>1730</v>
      </c>
      <c r="F3095" t="s">
        <v>5817</v>
      </c>
      <c r="G3095">
        <v>63504416</v>
      </c>
      <c r="H3095">
        <v>1003400837</v>
      </c>
      <c r="I3095" t="s">
        <v>5773</v>
      </c>
      <c r="K3095" t="s">
        <v>5775</v>
      </c>
      <c r="L3095" t="s">
        <v>5776</v>
      </c>
      <c r="M3095">
        <v>527</v>
      </c>
      <c r="N3095">
        <v>93</v>
      </c>
      <c r="R3095" s="1">
        <v>44728</v>
      </c>
      <c r="S3095" t="s">
        <v>56</v>
      </c>
      <c r="W3095">
        <v>4</v>
      </c>
      <c r="X3095" t="s">
        <v>725</v>
      </c>
      <c r="Y3095">
        <v>1</v>
      </c>
      <c r="Z3095" t="s">
        <v>46545</v>
      </c>
      <c r="AB3095">
        <v>201905</v>
      </c>
      <c r="AC3095">
        <v>240</v>
      </c>
      <c r="AD3095" t="s">
        <v>2530</v>
      </c>
      <c r="AE3095">
        <v>1071</v>
      </c>
      <c r="AF3095" t="s">
        <v>1688</v>
      </c>
      <c r="AG3095">
        <v>4</v>
      </c>
      <c r="AH3095" t="s">
        <v>44547</v>
      </c>
      <c r="AI3095">
        <v>99</v>
      </c>
      <c r="AJ3095" t="s">
        <v>54511</v>
      </c>
      <c r="AK3095">
        <v>173</v>
      </c>
      <c r="AL3095" t="s">
        <v>44561</v>
      </c>
      <c r="AQ3095" t="s">
        <v>5777</v>
      </c>
      <c r="AR3095" t="s">
        <v>5778</v>
      </c>
      <c r="AS3095">
        <v>1</v>
      </c>
      <c r="AT3095" t="s">
        <v>1446</v>
      </c>
      <c r="AU3095" t="s">
        <v>5661</v>
      </c>
      <c r="AX3095">
        <v>55.785369840000001</v>
      </c>
      <c r="AY3095">
        <v>12.513249679999999</v>
      </c>
      <c r="AZ3095" t="s">
        <v>62</v>
      </c>
      <c r="BA3095">
        <v>1084</v>
      </c>
      <c r="BB3095" t="s">
        <v>63</v>
      </c>
    </row>
    <row r="3096" spans="1:54" x14ac:dyDescent="0.25">
      <c r="A3096" s="1">
        <v>45200</v>
      </c>
      <c r="B3096">
        <v>281220</v>
      </c>
      <c r="C3096" t="s">
        <v>16064</v>
      </c>
      <c r="D3096">
        <v>6900</v>
      </c>
      <c r="E3096" t="s">
        <v>11527</v>
      </c>
      <c r="F3096" t="s">
        <v>16064</v>
      </c>
      <c r="G3096">
        <v>29189609</v>
      </c>
      <c r="H3096">
        <v>1016789603</v>
      </c>
      <c r="I3096" t="s">
        <v>16048</v>
      </c>
      <c r="K3096" t="s">
        <v>16065</v>
      </c>
      <c r="L3096" t="s">
        <v>16066</v>
      </c>
      <c r="M3096">
        <v>355</v>
      </c>
      <c r="N3096">
        <v>9</v>
      </c>
      <c r="R3096" s="1">
        <v>44846</v>
      </c>
      <c r="S3096" t="s">
        <v>56</v>
      </c>
      <c r="T3096">
        <v>760</v>
      </c>
      <c r="U3096" t="s">
        <v>48200</v>
      </c>
      <c r="W3096">
        <v>2</v>
      </c>
      <c r="X3096" t="s">
        <v>57</v>
      </c>
      <c r="Y3096">
        <v>1</v>
      </c>
      <c r="Z3096" t="s">
        <v>46545</v>
      </c>
      <c r="AB3096">
        <v>201906</v>
      </c>
      <c r="AC3096">
        <v>149</v>
      </c>
      <c r="AD3096" t="s">
        <v>1085</v>
      </c>
      <c r="AE3096">
        <v>1026</v>
      </c>
      <c r="AF3096" t="s">
        <v>44530</v>
      </c>
      <c r="AG3096">
        <v>1</v>
      </c>
      <c r="AH3096" t="s">
        <v>44482</v>
      </c>
      <c r="AI3096">
        <v>99</v>
      </c>
      <c r="AJ3096" t="s">
        <v>54511</v>
      </c>
      <c r="AK3096">
        <v>760</v>
      </c>
      <c r="AL3096" t="s">
        <v>48200</v>
      </c>
      <c r="AQ3096" t="s">
        <v>16067</v>
      </c>
      <c r="AR3096" t="s">
        <v>15954</v>
      </c>
      <c r="AS3096">
        <v>0</v>
      </c>
      <c r="AT3096" t="s">
        <v>61</v>
      </c>
      <c r="AU3096" t="s">
        <v>16068</v>
      </c>
      <c r="AX3096">
        <v>55.946024829999999</v>
      </c>
      <c r="AY3096">
        <v>8.5078189999999996</v>
      </c>
      <c r="AZ3096" t="s">
        <v>62</v>
      </c>
      <c r="BA3096">
        <v>1082</v>
      </c>
      <c r="BB3096" t="s">
        <v>2852</v>
      </c>
    </row>
    <row r="3097" spans="1:54" x14ac:dyDescent="0.25">
      <c r="A3097" s="1">
        <v>45200</v>
      </c>
      <c r="B3097">
        <v>281221</v>
      </c>
      <c r="C3097" t="s">
        <v>16069</v>
      </c>
      <c r="D3097">
        <v>6900</v>
      </c>
      <c r="E3097" t="s">
        <v>11527</v>
      </c>
      <c r="F3097" t="s">
        <v>16070</v>
      </c>
      <c r="G3097">
        <v>32416586</v>
      </c>
      <c r="H3097">
        <v>1015593411</v>
      </c>
      <c r="I3097" t="s">
        <v>16071</v>
      </c>
      <c r="K3097" t="s">
        <v>16072</v>
      </c>
      <c r="L3097" t="s">
        <v>16073</v>
      </c>
      <c r="M3097">
        <v>2324</v>
      </c>
      <c r="N3097">
        <v>42</v>
      </c>
      <c r="R3097" s="1">
        <v>43622</v>
      </c>
      <c r="S3097" t="s">
        <v>56</v>
      </c>
      <c r="W3097">
        <v>6</v>
      </c>
      <c r="X3097" t="s">
        <v>1289</v>
      </c>
      <c r="Y3097">
        <v>1</v>
      </c>
      <c r="Z3097" t="s">
        <v>46545</v>
      </c>
      <c r="AB3097">
        <v>201906</v>
      </c>
      <c r="AC3097">
        <v>149</v>
      </c>
      <c r="AD3097" t="s">
        <v>1085</v>
      </c>
      <c r="AE3097">
        <v>1026</v>
      </c>
      <c r="AF3097" t="s">
        <v>44530</v>
      </c>
      <c r="AG3097">
        <v>1</v>
      </c>
      <c r="AH3097" t="s">
        <v>44482</v>
      </c>
      <c r="AI3097">
        <v>99</v>
      </c>
      <c r="AJ3097" t="s">
        <v>54511</v>
      </c>
      <c r="AK3097">
        <v>760</v>
      </c>
      <c r="AL3097" t="s">
        <v>48200</v>
      </c>
      <c r="AQ3097" t="s">
        <v>16074</v>
      </c>
      <c r="AR3097" t="s">
        <v>16075</v>
      </c>
      <c r="AS3097">
        <v>0</v>
      </c>
      <c r="AT3097" t="s">
        <v>61</v>
      </c>
      <c r="AU3097" t="s">
        <v>1277</v>
      </c>
      <c r="AX3097">
        <v>55.956882559999997</v>
      </c>
      <c r="AY3097">
        <v>8.6287985700000007</v>
      </c>
      <c r="AZ3097" t="s">
        <v>62</v>
      </c>
      <c r="BA3097">
        <v>1082</v>
      </c>
      <c r="BB3097" t="s">
        <v>2852</v>
      </c>
    </row>
    <row r="3098" spans="1:54" x14ac:dyDescent="0.25">
      <c r="A3098" s="1">
        <v>45200</v>
      </c>
      <c r="B3098">
        <v>281222</v>
      </c>
      <c r="C3098" t="s">
        <v>16076</v>
      </c>
      <c r="D3098">
        <v>6200</v>
      </c>
      <c r="E3098" t="s">
        <v>11864</v>
      </c>
      <c r="F3098" t="s">
        <v>16077</v>
      </c>
      <c r="G3098">
        <v>75591128</v>
      </c>
      <c r="H3098">
        <v>1002464502</v>
      </c>
      <c r="I3098" t="s">
        <v>16078</v>
      </c>
      <c r="K3098" t="s">
        <v>16079</v>
      </c>
      <c r="L3098" t="s">
        <v>16080</v>
      </c>
      <c r="M3098">
        <v>1199</v>
      </c>
      <c r="N3098">
        <v>7</v>
      </c>
      <c r="R3098" s="1">
        <v>43633</v>
      </c>
      <c r="S3098" t="s">
        <v>56</v>
      </c>
      <c r="W3098">
        <v>6</v>
      </c>
      <c r="X3098" t="s">
        <v>1289</v>
      </c>
      <c r="Y3098">
        <v>1</v>
      </c>
      <c r="Z3098" t="s">
        <v>46545</v>
      </c>
      <c r="AB3098">
        <v>201906</v>
      </c>
      <c r="AC3098">
        <v>149</v>
      </c>
      <c r="AD3098" t="s">
        <v>1085</v>
      </c>
      <c r="AE3098">
        <v>1026</v>
      </c>
      <c r="AF3098" t="s">
        <v>44530</v>
      </c>
      <c r="AG3098">
        <v>1</v>
      </c>
      <c r="AH3098" t="s">
        <v>44482</v>
      </c>
      <c r="AI3098">
        <v>99</v>
      </c>
      <c r="AJ3098" t="s">
        <v>54511</v>
      </c>
      <c r="AK3098">
        <v>580</v>
      </c>
      <c r="AL3098" t="s">
        <v>11275</v>
      </c>
      <c r="AQ3098" t="s">
        <v>16081</v>
      </c>
      <c r="AS3098">
        <v>0</v>
      </c>
      <c r="AT3098" t="s">
        <v>61</v>
      </c>
      <c r="AU3098" t="s">
        <v>16082</v>
      </c>
      <c r="AX3098">
        <v>55.041569299999999</v>
      </c>
      <c r="AY3098">
        <v>9.4160535200000002</v>
      </c>
      <c r="AZ3098" t="s">
        <v>62</v>
      </c>
      <c r="BA3098">
        <v>1083</v>
      </c>
      <c r="BB3098" t="s">
        <v>2861</v>
      </c>
    </row>
    <row r="3099" spans="1:54" x14ac:dyDescent="0.25">
      <c r="A3099" s="1">
        <v>45200</v>
      </c>
      <c r="B3099">
        <v>281223</v>
      </c>
      <c r="C3099" t="s">
        <v>48797</v>
      </c>
      <c r="D3099">
        <v>8220</v>
      </c>
      <c r="E3099" t="s">
        <v>10996</v>
      </c>
      <c r="F3099" t="s">
        <v>48798</v>
      </c>
      <c r="G3099">
        <v>55133018</v>
      </c>
      <c r="H3099">
        <v>1003361754</v>
      </c>
      <c r="I3099" t="s">
        <v>16083</v>
      </c>
      <c r="K3099" t="s">
        <v>16084</v>
      </c>
      <c r="L3099" t="s">
        <v>12869</v>
      </c>
      <c r="M3099">
        <v>5013</v>
      </c>
      <c r="N3099">
        <v>29</v>
      </c>
      <c r="R3099" s="1">
        <v>43627</v>
      </c>
      <c r="S3099" t="s">
        <v>56</v>
      </c>
      <c r="T3099">
        <v>751</v>
      </c>
      <c r="U3099" t="s">
        <v>10168</v>
      </c>
      <c r="W3099">
        <v>2</v>
      </c>
      <c r="X3099" t="s">
        <v>57</v>
      </c>
      <c r="Y3099">
        <v>1</v>
      </c>
      <c r="Z3099" t="s">
        <v>46545</v>
      </c>
      <c r="AB3099">
        <v>201906</v>
      </c>
      <c r="AC3099">
        <v>999</v>
      </c>
      <c r="AD3099" t="s">
        <v>55342</v>
      </c>
      <c r="AE3099">
        <v>1028</v>
      </c>
      <c r="AF3099" t="s">
        <v>16085</v>
      </c>
      <c r="AG3099">
        <v>1</v>
      </c>
      <c r="AH3099" t="s">
        <v>44482</v>
      </c>
      <c r="AI3099">
        <v>99</v>
      </c>
      <c r="AJ3099" t="s">
        <v>54511</v>
      </c>
      <c r="AK3099">
        <v>751</v>
      </c>
      <c r="AL3099" t="s">
        <v>10168</v>
      </c>
      <c r="AQ3099" t="s">
        <v>16086</v>
      </c>
      <c r="AS3099">
        <v>0</v>
      </c>
      <c r="AT3099" t="s">
        <v>61</v>
      </c>
      <c r="AU3099" t="s">
        <v>12871</v>
      </c>
      <c r="AX3099">
        <v>56.150375050000001</v>
      </c>
      <c r="AY3099">
        <v>10.136786069999999</v>
      </c>
      <c r="AZ3099" t="s">
        <v>62</v>
      </c>
      <c r="BA3099">
        <v>1082</v>
      </c>
      <c r="BB3099" t="s">
        <v>2852</v>
      </c>
    </row>
    <row r="3100" spans="1:54" x14ac:dyDescent="0.25">
      <c r="A3100" s="1">
        <v>45200</v>
      </c>
      <c r="B3100">
        <v>281224</v>
      </c>
      <c r="C3100" t="s">
        <v>16087</v>
      </c>
      <c r="D3100">
        <v>8220</v>
      </c>
      <c r="E3100" t="s">
        <v>10996</v>
      </c>
      <c r="F3100" t="s">
        <v>16087</v>
      </c>
      <c r="G3100">
        <v>55133018</v>
      </c>
      <c r="H3100">
        <v>1015292365</v>
      </c>
      <c r="I3100" t="s">
        <v>16083</v>
      </c>
      <c r="K3100" t="s">
        <v>16084</v>
      </c>
      <c r="L3100" t="s">
        <v>16088</v>
      </c>
      <c r="M3100">
        <v>1842</v>
      </c>
      <c r="N3100">
        <v>29</v>
      </c>
      <c r="R3100" s="1">
        <v>44729</v>
      </c>
      <c r="S3100" t="s">
        <v>56</v>
      </c>
      <c r="T3100">
        <v>751</v>
      </c>
      <c r="U3100" t="s">
        <v>10168</v>
      </c>
      <c r="W3100">
        <v>2</v>
      </c>
      <c r="X3100" t="s">
        <v>57</v>
      </c>
      <c r="Y3100">
        <v>1</v>
      </c>
      <c r="Z3100" t="s">
        <v>46545</v>
      </c>
      <c r="AB3100">
        <v>201906</v>
      </c>
      <c r="AC3100">
        <v>999</v>
      </c>
      <c r="AD3100" t="s">
        <v>55342</v>
      </c>
      <c r="AE3100">
        <v>1028</v>
      </c>
      <c r="AF3100" t="s">
        <v>16085</v>
      </c>
      <c r="AG3100">
        <v>1</v>
      </c>
      <c r="AH3100" t="s">
        <v>44482</v>
      </c>
      <c r="AI3100">
        <v>99</v>
      </c>
      <c r="AJ3100" t="s">
        <v>54511</v>
      </c>
      <c r="AK3100">
        <v>751</v>
      </c>
      <c r="AL3100" t="s">
        <v>10168</v>
      </c>
      <c r="AQ3100" t="s">
        <v>16086</v>
      </c>
      <c r="AS3100">
        <v>0</v>
      </c>
      <c r="AT3100" t="s">
        <v>61</v>
      </c>
      <c r="AU3100" t="s">
        <v>16089</v>
      </c>
      <c r="AX3100">
        <v>56.15230365</v>
      </c>
      <c r="AY3100">
        <v>10.10946036</v>
      </c>
      <c r="AZ3100" t="s">
        <v>62</v>
      </c>
      <c r="BA3100">
        <v>1082</v>
      </c>
      <c r="BB3100" t="s">
        <v>2852</v>
      </c>
    </row>
    <row r="3101" spans="1:54" x14ac:dyDescent="0.25">
      <c r="A3101" s="1">
        <v>45200</v>
      </c>
      <c r="B3101">
        <v>281225</v>
      </c>
      <c r="C3101" t="s">
        <v>48799</v>
      </c>
      <c r="D3101">
        <v>8530</v>
      </c>
      <c r="E3101" t="s">
        <v>48800</v>
      </c>
      <c r="F3101" t="s">
        <v>48801</v>
      </c>
      <c r="G3101">
        <v>55133018</v>
      </c>
      <c r="H3101">
        <v>1003365918</v>
      </c>
      <c r="I3101" t="s">
        <v>16090</v>
      </c>
      <c r="K3101" t="s">
        <v>16091</v>
      </c>
      <c r="L3101" t="s">
        <v>16092</v>
      </c>
      <c r="M3101">
        <v>7323</v>
      </c>
      <c r="N3101">
        <v>4</v>
      </c>
      <c r="R3101" s="1">
        <v>44089</v>
      </c>
      <c r="S3101" t="s">
        <v>56</v>
      </c>
      <c r="T3101">
        <v>751</v>
      </c>
      <c r="U3101" t="s">
        <v>10168</v>
      </c>
      <c r="W3101">
        <v>2</v>
      </c>
      <c r="X3101" t="s">
        <v>57</v>
      </c>
      <c r="Y3101">
        <v>1</v>
      </c>
      <c r="Z3101" t="s">
        <v>46545</v>
      </c>
      <c r="AB3101">
        <v>201906</v>
      </c>
      <c r="AC3101">
        <v>999</v>
      </c>
      <c r="AD3101" t="s">
        <v>55342</v>
      </c>
      <c r="AE3101">
        <v>1028</v>
      </c>
      <c r="AF3101" t="s">
        <v>16085</v>
      </c>
      <c r="AG3101">
        <v>1</v>
      </c>
      <c r="AH3101" t="s">
        <v>44482</v>
      </c>
      <c r="AI3101">
        <v>99</v>
      </c>
      <c r="AJ3101" t="s">
        <v>54511</v>
      </c>
      <c r="AK3101">
        <v>751</v>
      </c>
      <c r="AL3101" t="s">
        <v>10168</v>
      </c>
      <c r="AQ3101" t="s">
        <v>16093</v>
      </c>
      <c r="AS3101">
        <v>0</v>
      </c>
      <c r="AT3101" t="s">
        <v>61</v>
      </c>
      <c r="AU3101" t="s">
        <v>16094</v>
      </c>
      <c r="AX3101">
        <v>56.245661249999998</v>
      </c>
      <c r="AY3101">
        <v>10.273221680000001</v>
      </c>
      <c r="AZ3101" t="s">
        <v>62</v>
      </c>
      <c r="BA3101">
        <v>1082</v>
      </c>
      <c r="BB3101" t="s">
        <v>2852</v>
      </c>
    </row>
    <row r="3102" spans="1:54" x14ac:dyDescent="0.25">
      <c r="A3102" s="1">
        <v>45200</v>
      </c>
      <c r="B3102">
        <v>281226</v>
      </c>
      <c r="C3102" t="s">
        <v>16095</v>
      </c>
      <c r="D3102">
        <v>8520</v>
      </c>
      <c r="E3102" t="s">
        <v>10951</v>
      </c>
      <c r="F3102" t="s">
        <v>16095</v>
      </c>
      <c r="G3102">
        <v>55133018</v>
      </c>
      <c r="H3102">
        <v>1003867255</v>
      </c>
      <c r="I3102" t="s">
        <v>16090</v>
      </c>
      <c r="K3102" t="s">
        <v>16091</v>
      </c>
      <c r="L3102" t="s">
        <v>16096</v>
      </c>
      <c r="M3102">
        <v>1750</v>
      </c>
      <c r="N3102">
        <v>6</v>
      </c>
      <c r="R3102" s="1">
        <v>44089</v>
      </c>
      <c r="S3102" t="s">
        <v>56</v>
      </c>
      <c r="T3102">
        <v>751</v>
      </c>
      <c r="U3102" t="s">
        <v>10168</v>
      </c>
      <c r="W3102">
        <v>2</v>
      </c>
      <c r="X3102" t="s">
        <v>57</v>
      </c>
      <c r="Y3102">
        <v>1</v>
      </c>
      <c r="Z3102" t="s">
        <v>46545</v>
      </c>
      <c r="AB3102">
        <v>201906</v>
      </c>
      <c r="AC3102">
        <v>999</v>
      </c>
      <c r="AD3102" t="s">
        <v>55342</v>
      </c>
      <c r="AE3102">
        <v>1028</v>
      </c>
      <c r="AF3102" t="s">
        <v>16085</v>
      </c>
      <c r="AG3102">
        <v>1</v>
      </c>
      <c r="AH3102" t="s">
        <v>44482</v>
      </c>
      <c r="AI3102">
        <v>99</v>
      </c>
      <c r="AJ3102" t="s">
        <v>54511</v>
      </c>
      <c r="AK3102">
        <v>751</v>
      </c>
      <c r="AL3102" t="s">
        <v>10168</v>
      </c>
      <c r="AQ3102" t="s">
        <v>16093</v>
      </c>
      <c r="AS3102">
        <v>0</v>
      </c>
      <c r="AT3102" t="s">
        <v>61</v>
      </c>
      <c r="AU3102" t="s">
        <v>16097</v>
      </c>
      <c r="AX3102">
        <v>56.241526309999998</v>
      </c>
      <c r="AY3102">
        <v>10.2289479</v>
      </c>
      <c r="AZ3102" t="s">
        <v>62</v>
      </c>
      <c r="BA3102">
        <v>1082</v>
      </c>
      <c r="BB3102" t="s">
        <v>2852</v>
      </c>
    </row>
    <row r="3103" spans="1:54" x14ac:dyDescent="0.25">
      <c r="A3103" s="1">
        <v>45200</v>
      </c>
      <c r="B3103">
        <v>281227</v>
      </c>
      <c r="C3103" t="s">
        <v>16098</v>
      </c>
      <c r="D3103">
        <v>8520</v>
      </c>
      <c r="E3103" t="s">
        <v>10951</v>
      </c>
      <c r="F3103" t="s">
        <v>16098</v>
      </c>
      <c r="G3103">
        <v>55133018</v>
      </c>
      <c r="H3103">
        <v>1015676724</v>
      </c>
      <c r="I3103" t="s">
        <v>16090</v>
      </c>
      <c r="K3103" t="s">
        <v>16091</v>
      </c>
      <c r="L3103" t="s">
        <v>16099</v>
      </c>
      <c r="M3103">
        <v>5126</v>
      </c>
      <c r="N3103" t="s">
        <v>5692</v>
      </c>
      <c r="R3103" s="1">
        <v>44896</v>
      </c>
      <c r="S3103" t="s">
        <v>56</v>
      </c>
      <c r="T3103">
        <v>751</v>
      </c>
      <c r="U3103" t="s">
        <v>10168</v>
      </c>
      <c r="W3103">
        <v>2</v>
      </c>
      <c r="X3103" t="s">
        <v>57</v>
      </c>
      <c r="Y3103">
        <v>1</v>
      </c>
      <c r="Z3103" t="s">
        <v>46545</v>
      </c>
      <c r="AB3103">
        <v>201906</v>
      </c>
      <c r="AC3103">
        <v>999</v>
      </c>
      <c r="AD3103" t="s">
        <v>55342</v>
      </c>
      <c r="AE3103">
        <v>1028</v>
      </c>
      <c r="AF3103" t="s">
        <v>16085</v>
      </c>
      <c r="AG3103">
        <v>1</v>
      </c>
      <c r="AH3103" t="s">
        <v>44482</v>
      </c>
      <c r="AI3103">
        <v>99</v>
      </c>
      <c r="AJ3103" t="s">
        <v>54511</v>
      </c>
      <c r="AK3103">
        <v>751</v>
      </c>
      <c r="AL3103" t="s">
        <v>10168</v>
      </c>
      <c r="AQ3103" t="s">
        <v>16093</v>
      </c>
      <c r="AS3103">
        <v>0</v>
      </c>
      <c r="AT3103" t="s">
        <v>61</v>
      </c>
      <c r="AU3103" t="s">
        <v>16100</v>
      </c>
      <c r="AX3103">
        <v>56.236792129999998</v>
      </c>
      <c r="AY3103">
        <v>10.229278219999999</v>
      </c>
      <c r="AZ3103" t="s">
        <v>62</v>
      </c>
      <c r="BA3103">
        <v>1082</v>
      </c>
      <c r="BB3103" t="s">
        <v>2852</v>
      </c>
    </row>
    <row r="3104" spans="1:54" x14ac:dyDescent="0.25">
      <c r="A3104" s="1">
        <v>45200</v>
      </c>
      <c r="B3104">
        <v>281228</v>
      </c>
      <c r="C3104" t="s">
        <v>16101</v>
      </c>
      <c r="D3104">
        <v>8230</v>
      </c>
      <c r="E3104" t="s">
        <v>55368</v>
      </c>
      <c r="F3104" t="s">
        <v>16102</v>
      </c>
      <c r="G3104">
        <v>55133018</v>
      </c>
      <c r="H3104">
        <v>1004651238</v>
      </c>
      <c r="I3104" t="s">
        <v>16103</v>
      </c>
      <c r="K3104" t="s">
        <v>16104</v>
      </c>
      <c r="L3104" t="s">
        <v>10968</v>
      </c>
      <c r="M3104">
        <v>5021</v>
      </c>
      <c r="N3104">
        <v>7</v>
      </c>
      <c r="R3104" s="1">
        <v>44550</v>
      </c>
      <c r="S3104" t="s">
        <v>56</v>
      </c>
      <c r="T3104">
        <v>751</v>
      </c>
      <c r="U3104" t="s">
        <v>10168</v>
      </c>
      <c r="W3104">
        <v>2</v>
      </c>
      <c r="X3104" t="s">
        <v>57</v>
      </c>
      <c r="Y3104">
        <v>1</v>
      </c>
      <c r="Z3104" t="s">
        <v>46545</v>
      </c>
      <c r="AB3104">
        <v>201906</v>
      </c>
      <c r="AC3104">
        <v>999</v>
      </c>
      <c r="AD3104" t="s">
        <v>55342</v>
      </c>
      <c r="AE3104">
        <v>1028</v>
      </c>
      <c r="AF3104" t="s">
        <v>16085</v>
      </c>
      <c r="AG3104">
        <v>1</v>
      </c>
      <c r="AH3104" t="s">
        <v>44482</v>
      </c>
      <c r="AI3104">
        <v>99</v>
      </c>
      <c r="AJ3104" t="s">
        <v>54511</v>
      </c>
      <c r="AK3104">
        <v>751</v>
      </c>
      <c r="AL3104" t="s">
        <v>10168</v>
      </c>
      <c r="AQ3104" t="s">
        <v>16105</v>
      </c>
      <c r="AS3104">
        <v>0</v>
      </c>
      <c r="AT3104" t="s">
        <v>61</v>
      </c>
      <c r="AU3104" t="s">
        <v>10970</v>
      </c>
      <c r="AX3104">
        <v>56.156420320000002</v>
      </c>
      <c r="AY3104">
        <v>10.162586960000001</v>
      </c>
      <c r="AZ3104" t="s">
        <v>62</v>
      </c>
      <c r="BA3104">
        <v>1082</v>
      </c>
      <c r="BB3104" t="s">
        <v>2852</v>
      </c>
    </row>
    <row r="3105" spans="1:54" x14ac:dyDescent="0.25">
      <c r="A3105" s="1">
        <v>45200</v>
      </c>
      <c r="B3105">
        <v>281229</v>
      </c>
      <c r="C3105" t="s">
        <v>48802</v>
      </c>
      <c r="D3105">
        <v>8230</v>
      </c>
      <c r="E3105" t="s">
        <v>55368</v>
      </c>
      <c r="F3105" t="s">
        <v>48802</v>
      </c>
      <c r="G3105">
        <v>55133018</v>
      </c>
      <c r="H3105">
        <v>1004651238</v>
      </c>
      <c r="I3105" t="s">
        <v>16103</v>
      </c>
      <c r="K3105" t="s">
        <v>16104</v>
      </c>
      <c r="L3105" t="s">
        <v>10968</v>
      </c>
      <c r="M3105">
        <v>5021</v>
      </c>
      <c r="N3105">
        <v>7</v>
      </c>
      <c r="R3105" s="1">
        <v>43627</v>
      </c>
      <c r="S3105" t="s">
        <v>56</v>
      </c>
      <c r="T3105">
        <v>751</v>
      </c>
      <c r="U3105" t="s">
        <v>10168</v>
      </c>
      <c r="W3105">
        <v>2</v>
      </c>
      <c r="X3105" t="s">
        <v>57</v>
      </c>
      <c r="Y3105">
        <v>1</v>
      </c>
      <c r="Z3105" t="s">
        <v>46545</v>
      </c>
      <c r="AB3105">
        <v>201906</v>
      </c>
      <c r="AC3105">
        <v>999</v>
      </c>
      <c r="AD3105" t="s">
        <v>55342</v>
      </c>
      <c r="AE3105">
        <v>1028</v>
      </c>
      <c r="AF3105" t="s">
        <v>16085</v>
      </c>
      <c r="AG3105">
        <v>1</v>
      </c>
      <c r="AH3105" t="s">
        <v>44482</v>
      </c>
      <c r="AI3105">
        <v>99</v>
      </c>
      <c r="AJ3105" t="s">
        <v>54511</v>
      </c>
      <c r="AK3105">
        <v>751</v>
      </c>
      <c r="AL3105" t="s">
        <v>10168</v>
      </c>
      <c r="AQ3105" t="s">
        <v>16105</v>
      </c>
      <c r="AS3105">
        <v>0</v>
      </c>
      <c r="AT3105" t="s">
        <v>61</v>
      </c>
      <c r="AU3105" t="s">
        <v>10970</v>
      </c>
      <c r="AX3105">
        <v>56.156420320000002</v>
      </c>
      <c r="AY3105">
        <v>10.162586960000001</v>
      </c>
      <c r="AZ3105" t="s">
        <v>62</v>
      </c>
      <c r="BA3105">
        <v>1082</v>
      </c>
      <c r="BB3105" t="s">
        <v>2852</v>
      </c>
    </row>
    <row r="3106" spans="1:54" x14ac:dyDescent="0.25">
      <c r="A3106" s="1">
        <v>45200</v>
      </c>
      <c r="B3106">
        <v>281230</v>
      </c>
      <c r="C3106" t="s">
        <v>55389</v>
      </c>
      <c r="D3106">
        <v>8230</v>
      </c>
      <c r="E3106" t="s">
        <v>55368</v>
      </c>
      <c r="F3106" t="s">
        <v>55390</v>
      </c>
      <c r="G3106">
        <v>55133018</v>
      </c>
      <c r="H3106">
        <v>1011341574</v>
      </c>
      <c r="I3106" t="s">
        <v>16103</v>
      </c>
      <c r="K3106" t="s">
        <v>16104</v>
      </c>
      <c r="L3106" t="s">
        <v>55391</v>
      </c>
      <c r="M3106">
        <v>9683</v>
      </c>
      <c r="N3106">
        <v>80</v>
      </c>
      <c r="R3106" s="1">
        <v>44550</v>
      </c>
      <c r="S3106" t="s">
        <v>56</v>
      </c>
      <c r="T3106">
        <v>751</v>
      </c>
      <c r="U3106" t="s">
        <v>10168</v>
      </c>
      <c r="W3106">
        <v>2</v>
      </c>
      <c r="X3106" t="s">
        <v>57</v>
      </c>
      <c r="Y3106">
        <v>1</v>
      </c>
      <c r="Z3106" t="s">
        <v>46545</v>
      </c>
      <c r="AB3106">
        <v>201906</v>
      </c>
      <c r="AC3106">
        <v>999</v>
      </c>
      <c r="AD3106" t="s">
        <v>55342</v>
      </c>
      <c r="AE3106">
        <v>1028</v>
      </c>
      <c r="AF3106" t="s">
        <v>16085</v>
      </c>
      <c r="AG3106">
        <v>1</v>
      </c>
      <c r="AH3106" t="s">
        <v>44482</v>
      </c>
      <c r="AI3106">
        <v>99</v>
      </c>
      <c r="AJ3106" t="s">
        <v>54511</v>
      </c>
      <c r="AK3106">
        <v>751</v>
      </c>
      <c r="AL3106" t="s">
        <v>10168</v>
      </c>
      <c r="AQ3106" t="s">
        <v>16105</v>
      </c>
      <c r="AS3106">
        <v>0</v>
      </c>
      <c r="AT3106" t="s">
        <v>61</v>
      </c>
      <c r="AU3106" t="s">
        <v>55392</v>
      </c>
      <c r="AX3106">
        <v>56.150633689999999</v>
      </c>
      <c r="AY3106">
        <v>10.16497468</v>
      </c>
      <c r="AZ3106" t="s">
        <v>62</v>
      </c>
      <c r="BA3106">
        <v>1082</v>
      </c>
      <c r="BB3106" t="s">
        <v>2852</v>
      </c>
    </row>
    <row r="3107" spans="1:54" x14ac:dyDescent="0.25">
      <c r="A3107" s="1">
        <v>45200</v>
      </c>
      <c r="B3107">
        <v>281231</v>
      </c>
      <c r="C3107" t="s">
        <v>16106</v>
      </c>
      <c r="D3107">
        <v>8210</v>
      </c>
      <c r="E3107" t="s">
        <v>10527</v>
      </c>
      <c r="F3107" t="s">
        <v>16106</v>
      </c>
      <c r="G3107">
        <v>55133018</v>
      </c>
      <c r="H3107">
        <v>1003361481</v>
      </c>
      <c r="I3107" t="s">
        <v>16107</v>
      </c>
      <c r="K3107" t="s">
        <v>16108</v>
      </c>
      <c r="L3107" t="s">
        <v>45322</v>
      </c>
      <c r="M3107">
        <v>4105</v>
      </c>
      <c r="N3107">
        <v>52</v>
      </c>
      <c r="R3107" s="1">
        <v>44502</v>
      </c>
      <c r="S3107" t="s">
        <v>56</v>
      </c>
      <c r="T3107">
        <v>751</v>
      </c>
      <c r="U3107" t="s">
        <v>10168</v>
      </c>
      <c r="W3107">
        <v>2</v>
      </c>
      <c r="X3107" t="s">
        <v>57</v>
      </c>
      <c r="Y3107">
        <v>1</v>
      </c>
      <c r="Z3107" t="s">
        <v>46545</v>
      </c>
      <c r="AB3107">
        <v>201906</v>
      </c>
      <c r="AC3107">
        <v>999</v>
      </c>
      <c r="AD3107" t="s">
        <v>55342</v>
      </c>
      <c r="AE3107">
        <v>1028</v>
      </c>
      <c r="AF3107" t="s">
        <v>16085</v>
      </c>
      <c r="AG3107">
        <v>1</v>
      </c>
      <c r="AH3107" t="s">
        <v>44482</v>
      </c>
      <c r="AI3107">
        <v>99</v>
      </c>
      <c r="AJ3107" t="s">
        <v>54511</v>
      </c>
      <c r="AK3107">
        <v>751</v>
      </c>
      <c r="AL3107" t="s">
        <v>10168</v>
      </c>
      <c r="AQ3107" t="s">
        <v>16109</v>
      </c>
      <c r="AS3107">
        <v>0</v>
      </c>
      <c r="AT3107" t="s">
        <v>61</v>
      </c>
      <c r="AU3107" t="s">
        <v>45323</v>
      </c>
      <c r="AX3107">
        <v>56.1800231</v>
      </c>
      <c r="AY3107">
        <v>10.162784820000001</v>
      </c>
      <c r="AZ3107" t="s">
        <v>62</v>
      </c>
      <c r="BA3107">
        <v>1082</v>
      </c>
      <c r="BB3107" t="s">
        <v>2852</v>
      </c>
    </row>
    <row r="3108" spans="1:54" x14ac:dyDescent="0.25">
      <c r="A3108" s="1">
        <v>45200</v>
      </c>
      <c r="B3108">
        <v>281232</v>
      </c>
      <c r="C3108" t="s">
        <v>45324</v>
      </c>
      <c r="D3108">
        <v>8210</v>
      </c>
      <c r="E3108" t="s">
        <v>10527</v>
      </c>
      <c r="F3108" t="s">
        <v>45325</v>
      </c>
      <c r="G3108">
        <v>55133018</v>
      </c>
      <c r="H3108">
        <v>1003361821</v>
      </c>
      <c r="I3108" t="s">
        <v>16107</v>
      </c>
      <c r="K3108" t="s">
        <v>16108</v>
      </c>
      <c r="L3108" t="s">
        <v>16110</v>
      </c>
      <c r="M3108">
        <v>6880</v>
      </c>
      <c r="N3108">
        <v>42</v>
      </c>
      <c r="R3108" s="1">
        <v>44502</v>
      </c>
      <c r="S3108" t="s">
        <v>56</v>
      </c>
      <c r="T3108">
        <v>751</v>
      </c>
      <c r="U3108" t="s">
        <v>10168</v>
      </c>
      <c r="W3108">
        <v>2</v>
      </c>
      <c r="X3108" t="s">
        <v>57</v>
      </c>
      <c r="Y3108">
        <v>1</v>
      </c>
      <c r="Z3108" t="s">
        <v>46545</v>
      </c>
      <c r="AB3108">
        <v>201906</v>
      </c>
      <c r="AC3108">
        <v>999</v>
      </c>
      <c r="AD3108" t="s">
        <v>55342</v>
      </c>
      <c r="AE3108">
        <v>1028</v>
      </c>
      <c r="AF3108" t="s">
        <v>16085</v>
      </c>
      <c r="AG3108">
        <v>1</v>
      </c>
      <c r="AH3108" t="s">
        <v>44482</v>
      </c>
      <c r="AI3108">
        <v>99</v>
      </c>
      <c r="AJ3108" t="s">
        <v>54511</v>
      </c>
      <c r="AK3108">
        <v>751</v>
      </c>
      <c r="AL3108" t="s">
        <v>10168</v>
      </c>
      <c r="AQ3108" t="s">
        <v>16109</v>
      </c>
      <c r="AS3108">
        <v>0</v>
      </c>
      <c r="AT3108" t="s">
        <v>61</v>
      </c>
      <c r="AU3108" t="s">
        <v>16111</v>
      </c>
      <c r="AX3108">
        <v>56.165117649999999</v>
      </c>
      <c r="AY3108">
        <v>10.1524743</v>
      </c>
      <c r="AZ3108" t="s">
        <v>62</v>
      </c>
      <c r="BA3108">
        <v>1082</v>
      </c>
      <c r="BB3108" t="s">
        <v>2852</v>
      </c>
    </row>
    <row r="3109" spans="1:54" x14ac:dyDescent="0.25">
      <c r="A3109" s="1">
        <v>45200</v>
      </c>
      <c r="B3109">
        <v>281233</v>
      </c>
      <c r="C3109" t="s">
        <v>53328</v>
      </c>
      <c r="D3109">
        <v>8200</v>
      </c>
      <c r="E3109" t="s">
        <v>10507</v>
      </c>
      <c r="F3109" t="s">
        <v>53329</v>
      </c>
      <c r="G3109">
        <v>55133018</v>
      </c>
      <c r="H3109">
        <v>1003361614</v>
      </c>
      <c r="I3109" t="s">
        <v>48803</v>
      </c>
      <c r="K3109" t="s">
        <v>16112</v>
      </c>
      <c r="L3109" t="s">
        <v>48804</v>
      </c>
      <c r="M3109">
        <v>779</v>
      </c>
      <c r="N3109">
        <v>96</v>
      </c>
      <c r="R3109" s="1">
        <v>44502</v>
      </c>
      <c r="S3109" t="s">
        <v>56</v>
      </c>
      <c r="T3109">
        <v>751</v>
      </c>
      <c r="U3109" t="s">
        <v>10168</v>
      </c>
      <c r="W3109">
        <v>2</v>
      </c>
      <c r="X3109" t="s">
        <v>57</v>
      </c>
      <c r="Y3109">
        <v>1</v>
      </c>
      <c r="Z3109" t="s">
        <v>46545</v>
      </c>
      <c r="AB3109">
        <v>201906</v>
      </c>
      <c r="AC3109">
        <v>999</v>
      </c>
      <c r="AD3109" t="s">
        <v>55342</v>
      </c>
      <c r="AE3109">
        <v>1028</v>
      </c>
      <c r="AF3109" t="s">
        <v>16085</v>
      </c>
      <c r="AG3109">
        <v>1</v>
      </c>
      <c r="AH3109" t="s">
        <v>44482</v>
      </c>
      <c r="AI3109">
        <v>99</v>
      </c>
      <c r="AJ3109" t="s">
        <v>54511</v>
      </c>
      <c r="AK3109">
        <v>751</v>
      </c>
      <c r="AL3109" t="s">
        <v>10168</v>
      </c>
      <c r="AQ3109" t="s">
        <v>16113</v>
      </c>
      <c r="AS3109">
        <v>0</v>
      </c>
      <c r="AT3109" t="s">
        <v>61</v>
      </c>
      <c r="AU3109" t="s">
        <v>48805</v>
      </c>
      <c r="AX3109">
        <v>56.18012504</v>
      </c>
      <c r="AY3109">
        <v>10.18094312</v>
      </c>
      <c r="AZ3109" t="s">
        <v>62</v>
      </c>
      <c r="BA3109">
        <v>1082</v>
      </c>
      <c r="BB3109" t="s">
        <v>2852</v>
      </c>
    </row>
    <row r="3110" spans="1:54" x14ac:dyDescent="0.25">
      <c r="A3110" s="1">
        <v>45200</v>
      </c>
      <c r="B3110">
        <v>281234</v>
      </c>
      <c r="C3110" t="s">
        <v>16114</v>
      </c>
      <c r="D3110">
        <v>8200</v>
      </c>
      <c r="E3110" t="s">
        <v>10507</v>
      </c>
      <c r="F3110" t="s">
        <v>16114</v>
      </c>
      <c r="G3110">
        <v>55133018</v>
      </c>
      <c r="H3110">
        <v>1003361626</v>
      </c>
      <c r="I3110" t="s">
        <v>48803</v>
      </c>
      <c r="K3110" t="s">
        <v>16112</v>
      </c>
      <c r="L3110" t="s">
        <v>16115</v>
      </c>
      <c r="M3110">
        <v>125</v>
      </c>
      <c r="N3110">
        <v>45</v>
      </c>
      <c r="R3110" s="1">
        <v>44502</v>
      </c>
      <c r="S3110" t="s">
        <v>56</v>
      </c>
      <c r="T3110">
        <v>751</v>
      </c>
      <c r="U3110" t="s">
        <v>10168</v>
      </c>
      <c r="W3110">
        <v>2</v>
      </c>
      <c r="X3110" t="s">
        <v>57</v>
      </c>
      <c r="Y3110">
        <v>1</v>
      </c>
      <c r="Z3110" t="s">
        <v>46545</v>
      </c>
      <c r="AB3110">
        <v>201906</v>
      </c>
      <c r="AC3110">
        <v>999</v>
      </c>
      <c r="AD3110" t="s">
        <v>55342</v>
      </c>
      <c r="AE3110">
        <v>1028</v>
      </c>
      <c r="AF3110" t="s">
        <v>16085</v>
      </c>
      <c r="AG3110">
        <v>1</v>
      </c>
      <c r="AH3110" t="s">
        <v>44482</v>
      </c>
      <c r="AI3110">
        <v>99</v>
      </c>
      <c r="AJ3110" t="s">
        <v>54511</v>
      </c>
      <c r="AK3110">
        <v>751</v>
      </c>
      <c r="AL3110" t="s">
        <v>10168</v>
      </c>
      <c r="AQ3110" t="s">
        <v>16113</v>
      </c>
      <c r="AS3110">
        <v>0</v>
      </c>
      <c r="AT3110" t="s">
        <v>61</v>
      </c>
      <c r="AU3110" t="s">
        <v>16116</v>
      </c>
      <c r="AX3110">
        <v>56.174161050000002</v>
      </c>
      <c r="AY3110">
        <v>10.209972390000001</v>
      </c>
      <c r="AZ3110" t="s">
        <v>62</v>
      </c>
      <c r="BA3110">
        <v>1082</v>
      </c>
      <c r="BB3110" t="s">
        <v>2852</v>
      </c>
    </row>
    <row r="3111" spans="1:54" x14ac:dyDescent="0.25">
      <c r="A3111" s="1">
        <v>45200</v>
      </c>
      <c r="B3111">
        <v>281235</v>
      </c>
      <c r="C3111" t="s">
        <v>16117</v>
      </c>
      <c r="D3111">
        <v>8260</v>
      </c>
      <c r="E3111" t="s">
        <v>10798</v>
      </c>
      <c r="F3111" t="s">
        <v>16118</v>
      </c>
      <c r="G3111">
        <v>55133018</v>
      </c>
      <c r="H3111">
        <v>1003363484</v>
      </c>
      <c r="I3111" t="s">
        <v>5473</v>
      </c>
      <c r="K3111" t="s">
        <v>16119</v>
      </c>
      <c r="L3111" t="s">
        <v>16120</v>
      </c>
      <c r="M3111">
        <v>9251</v>
      </c>
      <c r="N3111">
        <v>31</v>
      </c>
      <c r="R3111" s="1">
        <v>43627</v>
      </c>
      <c r="S3111" t="s">
        <v>56</v>
      </c>
      <c r="T3111">
        <v>751</v>
      </c>
      <c r="U3111" t="s">
        <v>10168</v>
      </c>
      <c r="W3111">
        <v>2</v>
      </c>
      <c r="X3111" t="s">
        <v>57</v>
      </c>
      <c r="Y3111">
        <v>1</v>
      </c>
      <c r="Z3111" t="s">
        <v>46545</v>
      </c>
      <c r="AB3111">
        <v>201906</v>
      </c>
      <c r="AC3111">
        <v>999</v>
      </c>
      <c r="AD3111" t="s">
        <v>55342</v>
      </c>
      <c r="AE3111">
        <v>1028</v>
      </c>
      <c r="AF3111" t="s">
        <v>16085</v>
      </c>
      <c r="AG3111">
        <v>1</v>
      </c>
      <c r="AH3111" t="s">
        <v>44482</v>
      </c>
      <c r="AI3111">
        <v>99</v>
      </c>
      <c r="AJ3111" t="s">
        <v>54511</v>
      </c>
      <c r="AK3111">
        <v>751</v>
      </c>
      <c r="AL3111" t="s">
        <v>10168</v>
      </c>
      <c r="AQ3111" t="s">
        <v>16121</v>
      </c>
      <c r="AS3111">
        <v>0</v>
      </c>
      <c r="AT3111" t="s">
        <v>61</v>
      </c>
      <c r="AU3111" t="s">
        <v>16122</v>
      </c>
      <c r="AX3111">
        <v>56.127740209999999</v>
      </c>
      <c r="AY3111">
        <v>10.176202959999999</v>
      </c>
      <c r="AZ3111" t="s">
        <v>62</v>
      </c>
      <c r="BA3111">
        <v>1082</v>
      </c>
      <c r="BB3111" t="s">
        <v>2852</v>
      </c>
    </row>
    <row r="3112" spans="1:54" x14ac:dyDescent="0.25">
      <c r="A3112" s="1">
        <v>45200</v>
      </c>
      <c r="B3112">
        <v>281236</v>
      </c>
      <c r="C3112" t="s">
        <v>16123</v>
      </c>
      <c r="D3112">
        <v>8260</v>
      </c>
      <c r="E3112" t="s">
        <v>10798</v>
      </c>
      <c r="F3112" t="s">
        <v>16124</v>
      </c>
      <c r="G3112">
        <v>55133018</v>
      </c>
      <c r="H3112">
        <v>1008604033</v>
      </c>
      <c r="I3112" t="s">
        <v>5473</v>
      </c>
      <c r="K3112" t="s">
        <v>16119</v>
      </c>
      <c r="L3112" t="s">
        <v>16125</v>
      </c>
      <c r="M3112">
        <v>4290</v>
      </c>
      <c r="N3112" t="s">
        <v>1123</v>
      </c>
      <c r="R3112" s="1">
        <v>44075</v>
      </c>
      <c r="S3112" t="s">
        <v>851</v>
      </c>
      <c r="T3112">
        <v>751</v>
      </c>
      <c r="U3112" t="s">
        <v>10168</v>
      </c>
      <c r="W3112">
        <v>2</v>
      </c>
      <c r="X3112" t="s">
        <v>57</v>
      </c>
      <c r="Y3112">
        <v>1</v>
      </c>
      <c r="Z3112" t="s">
        <v>46545</v>
      </c>
      <c r="AB3112">
        <v>201906</v>
      </c>
      <c r="AC3112">
        <v>999</v>
      </c>
      <c r="AD3112" t="s">
        <v>55342</v>
      </c>
      <c r="AE3112">
        <v>1028</v>
      </c>
      <c r="AF3112" t="s">
        <v>16085</v>
      </c>
      <c r="AG3112">
        <v>1</v>
      </c>
      <c r="AH3112" t="s">
        <v>44482</v>
      </c>
      <c r="AI3112">
        <v>99</v>
      </c>
      <c r="AJ3112" t="s">
        <v>54511</v>
      </c>
      <c r="AK3112">
        <v>751</v>
      </c>
      <c r="AL3112" t="s">
        <v>10168</v>
      </c>
      <c r="AQ3112" t="s">
        <v>16121</v>
      </c>
      <c r="AS3112">
        <v>0</v>
      </c>
      <c r="AT3112" t="s">
        <v>61</v>
      </c>
      <c r="AU3112" t="s">
        <v>3889</v>
      </c>
      <c r="AX3112">
        <v>56.127786999999998</v>
      </c>
      <c r="AY3112">
        <v>10.16480582</v>
      </c>
      <c r="AZ3112" t="s">
        <v>62</v>
      </c>
      <c r="BA3112">
        <v>1082</v>
      </c>
      <c r="BB3112" t="s">
        <v>2852</v>
      </c>
    </row>
    <row r="3113" spans="1:54" x14ac:dyDescent="0.25">
      <c r="A3113" s="1">
        <v>45200</v>
      </c>
      <c r="B3113">
        <v>281237</v>
      </c>
      <c r="C3113" t="s">
        <v>16126</v>
      </c>
      <c r="D3113">
        <v>8000</v>
      </c>
      <c r="E3113" t="s">
        <v>10166</v>
      </c>
      <c r="F3113" t="s">
        <v>16127</v>
      </c>
      <c r="G3113">
        <v>55133018</v>
      </c>
      <c r="H3113">
        <v>1003366045</v>
      </c>
      <c r="I3113" t="s">
        <v>16128</v>
      </c>
      <c r="K3113" t="s">
        <v>16129</v>
      </c>
      <c r="L3113" t="s">
        <v>16130</v>
      </c>
      <c r="M3113">
        <v>3777</v>
      </c>
      <c r="N3113" t="s">
        <v>1123</v>
      </c>
      <c r="R3113" s="1">
        <v>43627</v>
      </c>
      <c r="S3113" t="s">
        <v>56</v>
      </c>
      <c r="T3113">
        <v>751</v>
      </c>
      <c r="U3113" t="s">
        <v>10168</v>
      </c>
      <c r="W3113">
        <v>2</v>
      </c>
      <c r="X3113" t="s">
        <v>57</v>
      </c>
      <c r="Y3113">
        <v>1</v>
      </c>
      <c r="Z3113" t="s">
        <v>46545</v>
      </c>
      <c r="AB3113">
        <v>201906</v>
      </c>
      <c r="AC3113">
        <v>999</v>
      </c>
      <c r="AD3113" t="s">
        <v>55342</v>
      </c>
      <c r="AE3113">
        <v>1028</v>
      </c>
      <c r="AF3113" t="s">
        <v>16085</v>
      </c>
      <c r="AG3113">
        <v>1</v>
      </c>
      <c r="AH3113" t="s">
        <v>44482</v>
      </c>
      <c r="AI3113">
        <v>99</v>
      </c>
      <c r="AJ3113" t="s">
        <v>54511</v>
      </c>
      <c r="AK3113">
        <v>751</v>
      </c>
      <c r="AL3113" t="s">
        <v>10168</v>
      </c>
      <c r="AQ3113" t="s">
        <v>16131</v>
      </c>
      <c r="AS3113">
        <v>0</v>
      </c>
      <c r="AT3113" t="s">
        <v>61</v>
      </c>
      <c r="AU3113" t="s">
        <v>15449</v>
      </c>
      <c r="AX3113">
        <v>56.145239269999998</v>
      </c>
      <c r="AY3113">
        <v>10.198305189999999</v>
      </c>
      <c r="AZ3113" t="s">
        <v>62</v>
      </c>
      <c r="BA3113">
        <v>1082</v>
      </c>
      <c r="BB3113" t="s">
        <v>2852</v>
      </c>
    </row>
    <row r="3114" spans="1:54" x14ac:dyDescent="0.25">
      <c r="A3114" s="1">
        <v>45200</v>
      </c>
      <c r="B3114">
        <v>281238</v>
      </c>
      <c r="C3114" t="s">
        <v>48806</v>
      </c>
      <c r="D3114">
        <v>8000</v>
      </c>
      <c r="E3114" t="s">
        <v>10166</v>
      </c>
      <c r="F3114" t="s">
        <v>48807</v>
      </c>
      <c r="G3114">
        <v>55133018</v>
      </c>
      <c r="H3114">
        <v>1003860511</v>
      </c>
      <c r="I3114" t="s">
        <v>16128</v>
      </c>
      <c r="K3114" t="s">
        <v>16129</v>
      </c>
      <c r="L3114" t="s">
        <v>48808</v>
      </c>
      <c r="M3114">
        <v>5151</v>
      </c>
      <c r="N3114">
        <v>24</v>
      </c>
      <c r="R3114" s="1">
        <v>43669</v>
      </c>
      <c r="S3114" t="s">
        <v>56</v>
      </c>
      <c r="T3114">
        <v>751</v>
      </c>
      <c r="U3114" t="s">
        <v>10168</v>
      </c>
      <c r="W3114">
        <v>2</v>
      </c>
      <c r="X3114" t="s">
        <v>57</v>
      </c>
      <c r="Y3114">
        <v>1</v>
      </c>
      <c r="Z3114" t="s">
        <v>46545</v>
      </c>
      <c r="AB3114">
        <v>201906</v>
      </c>
      <c r="AC3114">
        <v>999</v>
      </c>
      <c r="AD3114" t="s">
        <v>55342</v>
      </c>
      <c r="AE3114">
        <v>1028</v>
      </c>
      <c r="AF3114" t="s">
        <v>16085</v>
      </c>
      <c r="AG3114">
        <v>1</v>
      </c>
      <c r="AH3114" t="s">
        <v>44482</v>
      </c>
      <c r="AI3114">
        <v>99</v>
      </c>
      <c r="AJ3114" t="s">
        <v>54511</v>
      </c>
      <c r="AK3114">
        <v>751</v>
      </c>
      <c r="AL3114" t="s">
        <v>10168</v>
      </c>
      <c r="AQ3114" t="s">
        <v>16131</v>
      </c>
      <c r="AS3114">
        <v>0</v>
      </c>
      <c r="AT3114" t="s">
        <v>61</v>
      </c>
      <c r="AU3114" t="s">
        <v>48809</v>
      </c>
      <c r="AX3114">
        <v>56.146376609999997</v>
      </c>
      <c r="AY3114">
        <v>10.18835438</v>
      </c>
      <c r="AZ3114" t="s">
        <v>62</v>
      </c>
      <c r="BA3114">
        <v>1082</v>
      </c>
      <c r="BB3114" t="s">
        <v>2852</v>
      </c>
    </row>
    <row r="3115" spans="1:54" x14ac:dyDescent="0.25">
      <c r="A3115" s="1">
        <v>45200</v>
      </c>
      <c r="B3115">
        <v>281239</v>
      </c>
      <c r="C3115" t="s">
        <v>16132</v>
      </c>
      <c r="D3115">
        <v>8200</v>
      </c>
      <c r="E3115" t="s">
        <v>10507</v>
      </c>
      <c r="F3115" t="s">
        <v>16133</v>
      </c>
      <c r="G3115">
        <v>55133018</v>
      </c>
      <c r="H3115">
        <v>1003365451</v>
      </c>
      <c r="I3115" t="s">
        <v>16134</v>
      </c>
      <c r="K3115" t="s">
        <v>16135</v>
      </c>
      <c r="L3115" t="s">
        <v>10956</v>
      </c>
      <c r="M3115">
        <v>4981</v>
      </c>
      <c r="N3115">
        <v>13</v>
      </c>
      <c r="R3115" s="1">
        <v>43627</v>
      </c>
      <c r="S3115" t="s">
        <v>56</v>
      </c>
      <c r="T3115">
        <v>751</v>
      </c>
      <c r="U3115" t="s">
        <v>10168</v>
      </c>
      <c r="W3115">
        <v>2</v>
      </c>
      <c r="X3115" t="s">
        <v>57</v>
      </c>
      <c r="Y3115">
        <v>1</v>
      </c>
      <c r="Z3115" t="s">
        <v>46545</v>
      </c>
      <c r="AB3115">
        <v>201906</v>
      </c>
      <c r="AC3115">
        <v>999</v>
      </c>
      <c r="AD3115" t="s">
        <v>55342</v>
      </c>
      <c r="AE3115">
        <v>1028</v>
      </c>
      <c r="AF3115" t="s">
        <v>16085</v>
      </c>
      <c r="AG3115">
        <v>1</v>
      </c>
      <c r="AH3115" t="s">
        <v>44482</v>
      </c>
      <c r="AI3115">
        <v>99</v>
      </c>
      <c r="AJ3115" t="s">
        <v>54511</v>
      </c>
      <c r="AK3115">
        <v>751</v>
      </c>
      <c r="AL3115" t="s">
        <v>10168</v>
      </c>
      <c r="AQ3115" t="s">
        <v>16136</v>
      </c>
      <c r="AS3115">
        <v>0</v>
      </c>
      <c r="AT3115" t="s">
        <v>61</v>
      </c>
      <c r="AU3115" t="s">
        <v>10958</v>
      </c>
      <c r="AX3115">
        <v>56.219418679999997</v>
      </c>
      <c r="AY3115">
        <v>10.15711243</v>
      </c>
      <c r="AZ3115" t="s">
        <v>62</v>
      </c>
      <c r="BA3115">
        <v>1082</v>
      </c>
      <c r="BB3115" t="s">
        <v>2852</v>
      </c>
    </row>
    <row r="3116" spans="1:54" x14ac:dyDescent="0.25">
      <c r="A3116" s="1">
        <v>45200</v>
      </c>
      <c r="B3116">
        <v>281240</v>
      </c>
      <c r="C3116" t="s">
        <v>16137</v>
      </c>
      <c r="D3116">
        <v>8380</v>
      </c>
      <c r="E3116" t="s">
        <v>16138</v>
      </c>
      <c r="F3116" t="s">
        <v>48810</v>
      </c>
      <c r="G3116">
        <v>55133018</v>
      </c>
      <c r="H3116">
        <v>1003366653</v>
      </c>
      <c r="I3116" t="s">
        <v>16134</v>
      </c>
      <c r="K3116" t="s">
        <v>16135</v>
      </c>
      <c r="L3116" t="s">
        <v>16139</v>
      </c>
      <c r="M3116">
        <v>7550</v>
      </c>
      <c r="N3116" t="s">
        <v>4210</v>
      </c>
      <c r="R3116" s="1">
        <v>44089</v>
      </c>
      <c r="S3116" t="s">
        <v>56</v>
      </c>
      <c r="T3116">
        <v>751</v>
      </c>
      <c r="U3116" t="s">
        <v>10168</v>
      </c>
      <c r="W3116">
        <v>2</v>
      </c>
      <c r="X3116" t="s">
        <v>57</v>
      </c>
      <c r="Y3116">
        <v>1</v>
      </c>
      <c r="Z3116" t="s">
        <v>46545</v>
      </c>
      <c r="AB3116">
        <v>201906</v>
      </c>
      <c r="AC3116">
        <v>999</v>
      </c>
      <c r="AD3116" t="s">
        <v>55342</v>
      </c>
      <c r="AE3116">
        <v>1028</v>
      </c>
      <c r="AF3116" t="s">
        <v>16085</v>
      </c>
      <c r="AG3116">
        <v>1</v>
      </c>
      <c r="AH3116" t="s">
        <v>44482</v>
      </c>
      <c r="AI3116">
        <v>99</v>
      </c>
      <c r="AJ3116" t="s">
        <v>54511</v>
      </c>
      <c r="AK3116">
        <v>751</v>
      </c>
      <c r="AL3116" t="s">
        <v>10168</v>
      </c>
      <c r="AQ3116" t="s">
        <v>16136</v>
      </c>
      <c r="AS3116">
        <v>0</v>
      </c>
      <c r="AT3116" t="s">
        <v>61</v>
      </c>
      <c r="AU3116" t="s">
        <v>16140</v>
      </c>
      <c r="AX3116">
        <v>56.253217190000001</v>
      </c>
      <c r="AY3116">
        <v>10.14737921</v>
      </c>
      <c r="AZ3116" t="s">
        <v>62</v>
      </c>
      <c r="BA3116">
        <v>1082</v>
      </c>
      <c r="BB3116" t="s">
        <v>2852</v>
      </c>
    </row>
    <row r="3117" spans="1:54" x14ac:dyDescent="0.25">
      <c r="A3117" s="1">
        <v>45200</v>
      </c>
      <c r="B3117">
        <v>281241</v>
      </c>
      <c r="C3117" t="s">
        <v>53330</v>
      </c>
      <c r="D3117">
        <v>8530</v>
      </c>
      <c r="E3117" t="s">
        <v>48800</v>
      </c>
      <c r="F3117" t="s">
        <v>53330</v>
      </c>
      <c r="G3117">
        <v>55133018</v>
      </c>
      <c r="H3117">
        <v>1004639939</v>
      </c>
      <c r="I3117" t="s">
        <v>16134</v>
      </c>
      <c r="K3117" t="s">
        <v>16135</v>
      </c>
      <c r="L3117" t="s">
        <v>53331</v>
      </c>
      <c r="M3117">
        <v>7051</v>
      </c>
      <c r="N3117">
        <v>12</v>
      </c>
      <c r="R3117" s="1">
        <v>44089</v>
      </c>
      <c r="S3117" t="s">
        <v>56</v>
      </c>
      <c r="T3117">
        <v>751</v>
      </c>
      <c r="U3117" t="s">
        <v>10168</v>
      </c>
      <c r="W3117">
        <v>2</v>
      </c>
      <c r="X3117" t="s">
        <v>57</v>
      </c>
      <c r="Y3117">
        <v>1</v>
      </c>
      <c r="Z3117" t="s">
        <v>46545</v>
      </c>
      <c r="AB3117">
        <v>201906</v>
      </c>
      <c r="AC3117">
        <v>999</v>
      </c>
      <c r="AD3117" t="s">
        <v>55342</v>
      </c>
      <c r="AE3117">
        <v>1028</v>
      </c>
      <c r="AF3117" t="s">
        <v>16085</v>
      </c>
      <c r="AG3117">
        <v>1</v>
      </c>
      <c r="AH3117" t="s">
        <v>44482</v>
      </c>
      <c r="AI3117">
        <v>99</v>
      </c>
      <c r="AJ3117" t="s">
        <v>54511</v>
      </c>
      <c r="AK3117">
        <v>751</v>
      </c>
      <c r="AL3117" t="s">
        <v>10168</v>
      </c>
      <c r="AQ3117" t="s">
        <v>16136</v>
      </c>
      <c r="AS3117">
        <v>0</v>
      </c>
      <c r="AT3117" t="s">
        <v>61</v>
      </c>
      <c r="AU3117" t="s">
        <v>16141</v>
      </c>
      <c r="AW3117" t="s">
        <v>53332</v>
      </c>
      <c r="AX3117">
        <v>56.28728538</v>
      </c>
      <c r="AY3117">
        <v>10.21700171</v>
      </c>
      <c r="AZ3117" t="s">
        <v>62</v>
      </c>
      <c r="BA3117">
        <v>1082</v>
      </c>
      <c r="BB3117" t="s">
        <v>2852</v>
      </c>
    </row>
    <row r="3118" spans="1:54" x14ac:dyDescent="0.25">
      <c r="A3118" s="1">
        <v>45200</v>
      </c>
      <c r="B3118">
        <v>281242</v>
      </c>
      <c r="C3118" t="s">
        <v>16142</v>
      </c>
      <c r="D3118">
        <v>2450</v>
      </c>
      <c r="E3118" t="s">
        <v>46599</v>
      </c>
      <c r="F3118" t="s">
        <v>16143</v>
      </c>
      <c r="G3118">
        <v>40006222</v>
      </c>
      <c r="H3118">
        <v>1024126346</v>
      </c>
      <c r="I3118" t="s">
        <v>16144</v>
      </c>
      <c r="K3118" t="s">
        <v>16145</v>
      </c>
      <c r="L3118" t="s">
        <v>16146</v>
      </c>
      <c r="M3118">
        <v>5328</v>
      </c>
      <c r="N3118">
        <v>47</v>
      </c>
      <c r="R3118" s="1">
        <v>44959</v>
      </c>
      <c r="S3118" t="s">
        <v>56</v>
      </c>
      <c r="W3118">
        <v>5</v>
      </c>
      <c r="X3118" t="s">
        <v>557</v>
      </c>
      <c r="Y3118">
        <v>1</v>
      </c>
      <c r="Z3118" t="s">
        <v>46545</v>
      </c>
      <c r="AA3118">
        <v>8</v>
      </c>
      <c r="AB3118">
        <v>201908</v>
      </c>
      <c r="AC3118">
        <v>121</v>
      </c>
      <c r="AD3118" t="s">
        <v>70</v>
      </c>
      <c r="AE3118">
        <v>1013</v>
      </c>
      <c r="AF3118" t="s">
        <v>558</v>
      </c>
      <c r="AG3118">
        <v>1</v>
      </c>
      <c r="AH3118" t="s">
        <v>44482</v>
      </c>
      <c r="AI3118">
        <v>99</v>
      </c>
      <c r="AJ3118" t="s">
        <v>54511</v>
      </c>
      <c r="AK3118">
        <v>101</v>
      </c>
      <c r="AL3118" t="s">
        <v>46544</v>
      </c>
      <c r="AQ3118" t="s">
        <v>16147</v>
      </c>
      <c r="AR3118" t="s">
        <v>16148</v>
      </c>
      <c r="AS3118">
        <v>0</v>
      </c>
      <c r="AT3118" t="s">
        <v>61</v>
      </c>
      <c r="AU3118" t="s">
        <v>16149</v>
      </c>
      <c r="AX3118">
        <v>55.658813459999998</v>
      </c>
      <c r="AY3118">
        <v>12.54298913</v>
      </c>
      <c r="AZ3118" t="s">
        <v>62</v>
      </c>
      <c r="BA3118">
        <v>1084</v>
      </c>
      <c r="BB3118" t="s">
        <v>63</v>
      </c>
    </row>
    <row r="3119" spans="1:54" x14ac:dyDescent="0.25">
      <c r="A3119" s="1">
        <v>45200</v>
      </c>
      <c r="B3119">
        <v>281243</v>
      </c>
      <c r="C3119" t="s">
        <v>53333</v>
      </c>
      <c r="D3119">
        <v>8320</v>
      </c>
      <c r="E3119" t="s">
        <v>53218</v>
      </c>
      <c r="F3119" t="s">
        <v>53334</v>
      </c>
      <c r="G3119">
        <v>55133018</v>
      </c>
      <c r="H3119">
        <v>1003361596</v>
      </c>
      <c r="I3119" t="s">
        <v>48811</v>
      </c>
      <c r="K3119" t="s">
        <v>16150</v>
      </c>
      <c r="L3119" t="s">
        <v>16151</v>
      </c>
      <c r="M3119">
        <v>8415</v>
      </c>
      <c r="N3119">
        <v>4</v>
      </c>
      <c r="R3119" s="1">
        <v>43682</v>
      </c>
      <c r="S3119" t="s">
        <v>56</v>
      </c>
      <c r="T3119">
        <v>751</v>
      </c>
      <c r="U3119" t="s">
        <v>10168</v>
      </c>
      <c r="W3119">
        <v>2</v>
      </c>
      <c r="X3119" t="s">
        <v>57</v>
      </c>
      <c r="Y3119">
        <v>1</v>
      </c>
      <c r="Z3119" t="s">
        <v>46545</v>
      </c>
      <c r="AB3119">
        <v>201906</v>
      </c>
      <c r="AC3119">
        <v>999</v>
      </c>
      <c r="AD3119" t="s">
        <v>55342</v>
      </c>
      <c r="AE3119">
        <v>1028</v>
      </c>
      <c r="AF3119" t="s">
        <v>16085</v>
      </c>
      <c r="AG3119">
        <v>1</v>
      </c>
      <c r="AH3119" t="s">
        <v>44482</v>
      </c>
      <c r="AI3119">
        <v>99</v>
      </c>
      <c r="AJ3119" t="s">
        <v>54511</v>
      </c>
      <c r="AK3119">
        <v>751</v>
      </c>
      <c r="AL3119" t="s">
        <v>10168</v>
      </c>
      <c r="AQ3119" t="s">
        <v>16152</v>
      </c>
      <c r="AS3119">
        <v>0</v>
      </c>
      <c r="AT3119" t="s">
        <v>61</v>
      </c>
      <c r="AU3119" t="s">
        <v>16153</v>
      </c>
      <c r="AX3119">
        <v>56.068868719999998</v>
      </c>
      <c r="AY3119">
        <v>10.15701851</v>
      </c>
      <c r="AZ3119" t="s">
        <v>62</v>
      </c>
      <c r="BA3119">
        <v>1082</v>
      </c>
      <c r="BB3119" t="s">
        <v>2852</v>
      </c>
    </row>
    <row r="3120" spans="1:54" x14ac:dyDescent="0.25">
      <c r="A3120" s="1">
        <v>45200</v>
      </c>
      <c r="B3120">
        <v>281244</v>
      </c>
      <c r="C3120" t="s">
        <v>16154</v>
      </c>
      <c r="D3120">
        <v>8320</v>
      </c>
      <c r="E3120" t="s">
        <v>53218</v>
      </c>
      <c r="F3120" t="s">
        <v>16154</v>
      </c>
      <c r="G3120">
        <v>55133018</v>
      </c>
      <c r="H3120">
        <v>1003362294</v>
      </c>
      <c r="I3120" t="s">
        <v>48811</v>
      </c>
      <c r="K3120" t="s">
        <v>16150</v>
      </c>
      <c r="L3120" t="s">
        <v>16155</v>
      </c>
      <c r="M3120">
        <v>8415</v>
      </c>
      <c r="N3120">
        <v>1</v>
      </c>
      <c r="R3120" s="1">
        <v>43682</v>
      </c>
      <c r="S3120" t="s">
        <v>56</v>
      </c>
      <c r="T3120">
        <v>751</v>
      </c>
      <c r="U3120" t="s">
        <v>10168</v>
      </c>
      <c r="W3120">
        <v>2</v>
      </c>
      <c r="X3120" t="s">
        <v>57</v>
      </c>
      <c r="Y3120">
        <v>1</v>
      </c>
      <c r="Z3120" t="s">
        <v>46545</v>
      </c>
      <c r="AB3120">
        <v>201906</v>
      </c>
      <c r="AC3120">
        <v>999</v>
      </c>
      <c r="AD3120" t="s">
        <v>55342</v>
      </c>
      <c r="AE3120">
        <v>1028</v>
      </c>
      <c r="AF3120" t="s">
        <v>16085</v>
      </c>
      <c r="AG3120">
        <v>1</v>
      </c>
      <c r="AH3120" t="s">
        <v>44482</v>
      </c>
      <c r="AI3120">
        <v>99</v>
      </c>
      <c r="AJ3120" t="s">
        <v>54511</v>
      </c>
      <c r="AK3120">
        <v>751</v>
      </c>
      <c r="AL3120" t="s">
        <v>10168</v>
      </c>
      <c r="AQ3120" t="s">
        <v>16152</v>
      </c>
      <c r="AS3120">
        <v>0</v>
      </c>
      <c r="AT3120" t="s">
        <v>61</v>
      </c>
      <c r="AU3120" t="s">
        <v>16153</v>
      </c>
      <c r="AX3120">
        <v>56.067870790000001</v>
      </c>
      <c r="AY3120">
        <v>10.15899155</v>
      </c>
      <c r="AZ3120" t="s">
        <v>62</v>
      </c>
      <c r="BA3120">
        <v>1082</v>
      </c>
      <c r="BB3120" t="s">
        <v>2852</v>
      </c>
    </row>
    <row r="3121" spans="1:54" x14ac:dyDescent="0.25">
      <c r="A3121" s="1">
        <v>45200</v>
      </c>
      <c r="B3121">
        <v>281245</v>
      </c>
      <c r="C3121" t="s">
        <v>16156</v>
      </c>
      <c r="D3121">
        <v>8270</v>
      </c>
      <c r="E3121" t="s">
        <v>48112</v>
      </c>
      <c r="F3121" t="s">
        <v>16156</v>
      </c>
      <c r="G3121">
        <v>55133018</v>
      </c>
      <c r="H3121">
        <v>1003365359</v>
      </c>
      <c r="I3121" t="s">
        <v>48811</v>
      </c>
      <c r="K3121" t="s">
        <v>16150</v>
      </c>
      <c r="L3121" t="s">
        <v>16157</v>
      </c>
      <c r="M3121">
        <v>6322</v>
      </c>
      <c r="N3121">
        <v>18</v>
      </c>
      <c r="R3121" s="1">
        <v>44272</v>
      </c>
      <c r="S3121" t="s">
        <v>56</v>
      </c>
      <c r="T3121">
        <v>751</v>
      </c>
      <c r="U3121" t="s">
        <v>10168</v>
      </c>
      <c r="V3121" s="1">
        <v>44256</v>
      </c>
      <c r="W3121">
        <v>2</v>
      </c>
      <c r="X3121" t="s">
        <v>57</v>
      </c>
      <c r="Y3121">
        <v>1</v>
      </c>
      <c r="Z3121" t="s">
        <v>46545</v>
      </c>
      <c r="AB3121">
        <v>201906</v>
      </c>
      <c r="AC3121">
        <v>999</v>
      </c>
      <c r="AD3121" t="s">
        <v>55342</v>
      </c>
      <c r="AE3121">
        <v>1028</v>
      </c>
      <c r="AF3121" t="s">
        <v>16085</v>
      </c>
      <c r="AG3121">
        <v>3</v>
      </c>
      <c r="AH3121" t="s">
        <v>81</v>
      </c>
      <c r="AI3121">
        <v>99</v>
      </c>
      <c r="AJ3121" t="s">
        <v>54511</v>
      </c>
      <c r="AK3121">
        <v>751</v>
      </c>
      <c r="AL3121" t="s">
        <v>10168</v>
      </c>
      <c r="AQ3121" t="s">
        <v>16152</v>
      </c>
      <c r="AS3121">
        <v>0</v>
      </c>
      <c r="AT3121" t="s">
        <v>61</v>
      </c>
      <c r="AU3121" t="s">
        <v>5321</v>
      </c>
      <c r="AX3121">
        <v>56.115176650000002</v>
      </c>
      <c r="AY3121">
        <v>10.200676039999999</v>
      </c>
      <c r="AZ3121" t="s">
        <v>62</v>
      </c>
      <c r="BA3121">
        <v>1082</v>
      </c>
      <c r="BB3121" t="s">
        <v>2852</v>
      </c>
    </row>
    <row r="3122" spans="1:54" x14ac:dyDescent="0.25">
      <c r="A3122" s="1">
        <v>45200</v>
      </c>
      <c r="B3122">
        <v>281246</v>
      </c>
      <c r="C3122" t="s">
        <v>16158</v>
      </c>
      <c r="D3122">
        <v>8270</v>
      </c>
      <c r="E3122" t="s">
        <v>48112</v>
      </c>
      <c r="F3122" t="s">
        <v>16158</v>
      </c>
      <c r="G3122">
        <v>55133018</v>
      </c>
      <c r="H3122">
        <v>1003365359</v>
      </c>
      <c r="I3122" t="s">
        <v>48811</v>
      </c>
      <c r="K3122" t="s">
        <v>16150</v>
      </c>
      <c r="L3122" t="s">
        <v>16159</v>
      </c>
      <c r="M3122">
        <v>5106</v>
      </c>
      <c r="N3122" t="s">
        <v>5312</v>
      </c>
      <c r="R3122" s="1">
        <v>44272</v>
      </c>
      <c r="S3122" t="s">
        <v>56</v>
      </c>
      <c r="T3122">
        <v>751</v>
      </c>
      <c r="U3122" t="s">
        <v>10168</v>
      </c>
      <c r="V3122" s="1">
        <v>44256</v>
      </c>
      <c r="W3122">
        <v>2</v>
      </c>
      <c r="X3122" t="s">
        <v>57</v>
      </c>
      <c r="Y3122">
        <v>1</v>
      </c>
      <c r="Z3122" t="s">
        <v>46545</v>
      </c>
      <c r="AB3122">
        <v>201906</v>
      </c>
      <c r="AC3122">
        <v>999</v>
      </c>
      <c r="AD3122" t="s">
        <v>55342</v>
      </c>
      <c r="AE3122">
        <v>1028</v>
      </c>
      <c r="AF3122" t="s">
        <v>16085</v>
      </c>
      <c r="AG3122">
        <v>3</v>
      </c>
      <c r="AH3122" t="s">
        <v>81</v>
      </c>
      <c r="AI3122">
        <v>99</v>
      </c>
      <c r="AJ3122" t="s">
        <v>54511</v>
      </c>
      <c r="AK3122">
        <v>751</v>
      </c>
      <c r="AL3122" t="s">
        <v>10168</v>
      </c>
      <c r="AQ3122" t="s">
        <v>16152</v>
      </c>
      <c r="AS3122">
        <v>0</v>
      </c>
      <c r="AT3122" t="s">
        <v>61</v>
      </c>
      <c r="AU3122" t="s">
        <v>16160</v>
      </c>
      <c r="AX3122">
        <v>56.112932000000001</v>
      </c>
      <c r="AY3122">
        <v>10.191218340000001</v>
      </c>
      <c r="AZ3122" t="s">
        <v>62</v>
      </c>
      <c r="BA3122">
        <v>1082</v>
      </c>
      <c r="BB3122" t="s">
        <v>2852</v>
      </c>
    </row>
    <row r="3123" spans="1:54" x14ac:dyDescent="0.25">
      <c r="A3123" s="1">
        <v>45200</v>
      </c>
      <c r="B3123">
        <v>281247</v>
      </c>
      <c r="C3123" t="s">
        <v>48812</v>
      </c>
      <c r="D3123">
        <v>8270</v>
      </c>
      <c r="E3123" t="s">
        <v>48112</v>
      </c>
      <c r="F3123" t="s">
        <v>48813</v>
      </c>
      <c r="G3123">
        <v>55133018</v>
      </c>
      <c r="H3123">
        <v>1003365359</v>
      </c>
      <c r="I3123" t="s">
        <v>48811</v>
      </c>
      <c r="K3123" t="s">
        <v>16150</v>
      </c>
      <c r="L3123" t="s">
        <v>16157</v>
      </c>
      <c r="M3123">
        <v>6322</v>
      </c>
      <c r="N3123">
        <v>18</v>
      </c>
      <c r="R3123" s="1">
        <v>44328</v>
      </c>
      <c r="S3123" t="s">
        <v>56</v>
      </c>
      <c r="T3123">
        <v>751</v>
      </c>
      <c r="U3123" t="s">
        <v>10168</v>
      </c>
      <c r="W3123">
        <v>2</v>
      </c>
      <c r="X3123" t="s">
        <v>57</v>
      </c>
      <c r="Y3123">
        <v>1</v>
      </c>
      <c r="Z3123" t="s">
        <v>46545</v>
      </c>
      <c r="AB3123">
        <v>201906</v>
      </c>
      <c r="AC3123">
        <v>999</v>
      </c>
      <c r="AD3123" t="s">
        <v>55342</v>
      </c>
      <c r="AE3123">
        <v>1028</v>
      </c>
      <c r="AF3123" t="s">
        <v>16085</v>
      </c>
      <c r="AG3123">
        <v>1</v>
      </c>
      <c r="AH3123" t="s">
        <v>44482</v>
      </c>
      <c r="AI3123">
        <v>99</v>
      </c>
      <c r="AJ3123" t="s">
        <v>54511</v>
      </c>
      <c r="AK3123">
        <v>751</v>
      </c>
      <c r="AL3123" t="s">
        <v>10168</v>
      </c>
      <c r="AQ3123" t="s">
        <v>16152</v>
      </c>
      <c r="AS3123">
        <v>0</v>
      </c>
      <c r="AT3123" t="s">
        <v>61</v>
      </c>
      <c r="AU3123" t="s">
        <v>5321</v>
      </c>
      <c r="AX3123">
        <v>56.115176650000002</v>
      </c>
      <c r="AY3123">
        <v>10.200676039999999</v>
      </c>
      <c r="AZ3123" t="s">
        <v>62</v>
      </c>
      <c r="BA3123">
        <v>1082</v>
      </c>
      <c r="BB3123" t="s">
        <v>2852</v>
      </c>
    </row>
    <row r="3124" spans="1:54" x14ac:dyDescent="0.25">
      <c r="A3124" s="1">
        <v>45200</v>
      </c>
      <c r="B3124">
        <v>281248</v>
      </c>
      <c r="C3124" t="s">
        <v>53335</v>
      </c>
      <c r="D3124">
        <v>8270</v>
      </c>
      <c r="E3124" t="s">
        <v>48112</v>
      </c>
      <c r="F3124" t="s">
        <v>53336</v>
      </c>
      <c r="G3124">
        <v>55133018</v>
      </c>
      <c r="H3124">
        <v>1019671425</v>
      </c>
      <c r="I3124" t="s">
        <v>48811</v>
      </c>
      <c r="K3124" t="s">
        <v>16150</v>
      </c>
      <c r="L3124" t="s">
        <v>16161</v>
      </c>
      <c r="M3124">
        <v>5272</v>
      </c>
      <c r="N3124">
        <v>5</v>
      </c>
      <c r="R3124" s="1">
        <v>43937</v>
      </c>
      <c r="S3124" t="s">
        <v>56</v>
      </c>
      <c r="T3124">
        <v>751</v>
      </c>
      <c r="U3124" t="s">
        <v>10168</v>
      </c>
      <c r="W3124">
        <v>2</v>
      </c>
      <c r="X3124" t="s">
        <v>57</v>
      </c>
      <c r="Y3124">
        <v>1</v>
      </c>
      <c r="Z3124" t="s">
        <v>46545</v>
      </c>
      <c r="AB3124">
        <v>201906</v>
      </c>
      <c r="AC3124">
        <v>999</v>
      </c>
      <c r="AD3124" t="s">
        <v>55342</v>
      </c>
      <c r="AE3124">
        <v>1028</v>
      </c>
      <c r="AF3124" t="s">
        <v>16085</v>
      </c>
      <c r="AG3124">
        <v>1</v>
      </c>
      <c r="AH3124" t="s">
        <v>44482</v>
      </c>
      <c r="AI3124">
        <v>99</v>
      </c>
      <c r="AJ3124" t="s">
        <v>54511</v>
      </c>
      <c r="AK3124">
        <v>751</v>
      </c>
      <c r="AL3124" t="s">
        <v>10168</v>
      </c>
      <c r="AQ3124" t="s">
        <v>16152</v>
      </c>
      <c r="AS3124">
        <v>0</v>
      </c>
      <c r="AT3124" t="s">
        <v>61</v>
      </c>
      <c r="AU3124" t="s">
        <v>16162</v>
      </c>
      <c r="AX3124">
        <v>56.104036970000003</v>
      </c>
      <c r="AY3124">
        <v>10.20734556</v>
      </c>
      <c r="AZ3124" t="s">
        <v>62</v>
      </c>
      <c r="BA3124">
        <v>1082</v>
      </c>
      <c r="BB3124" t="s">
        <v>2852</v>
      </c>
    </row>
    <row r="3125" spans="1:54" x14ac:dyDescent="0.25">
      <c r="A3125" s="1">
        <v>45200</v>
      </c>
      <c r="B3125">
        <v>281249</v>
      </c>
      <c r="C3125" t="s">
        <v>16163</v>
      </c>
      <c r="D3125">
        <v>8260</v>
      </c>
      <c r="E3125" t="s">
        <v>10798</v>
      </c>
      <c r="F3125" t="s">
        <v>16163</v>
      </c>
      <c r="G3125">
        <v>55133018</v>
      </c>
      <c r="H3125">
        <v>1024441802</v>
      </c>
      <c r="I3125" t="s">
        <v>16164</v>
      </c>
      <c r="K3125" t="s">
        <v>16165</v>
      </c>
      <c r="L3125" t="s">
        <v>16166</v>
      </c>
      <c r="M3125">
        <v>5853</v>
      </c>
      <c r="N3125">
        <v>25</v>
      </c>
      <c r="R3125" s="1">
        <v>43627</v>
      </c>
      <c r="S3125" t="s">
        <v>56</v>
      </c>
      <c r="T3125">
        <v>751</v>
      </c>
      <c r="U3125" t="s">
        <v>10168</v>
      </c>
      <c r="W3125">
        <v>2</v>
      </c>
      <c r="X3125" t="s">
        <v>57</v>
      </c>
      <c r="Y3125">
        <v>1</v>
      </c>
      <c r="Z3125" t="s">
        <v>46545</v>
      </c>
      <c r="AB3125">
        <v>201906</v>
      </c>
      <c r="AC3125">
        <v>999</v>
      </c>
      <c r="AD3125" t="s">
        <v>55342</v>
      </c>
      <c r="AE3125">
        <v>1028</v>
      </c>
      <c r="AF3125" t="s">
        <v>16085</v>
      </c>
      <c r="AG3125">
        <v>1</v>
      </c>
      <c r="AH3125" t="s">
        <v>44482</v>
      </c>
      <c r="AI3125">
        <v>99</v>
      </c>
      <c r="AJ3125" t="s">
        <v>54511</v>
      </c>
      <c r="AK3125">
        <v>751</v>
      </c>
      <c r="AL3125" t="s">
        <v>10168</v>
      </c>
      <c r="AQ3125" t="s">
        <v>16167</v>
      </c>
      <c r="AS3125">
        <v>0</v>
      </c>
      <c r="AT3125" t="s">
        <v>61</v>
      </c>
      <c r="AU3125" t="s">
        <v>16168</v>
      </c>
      <c r="AX3125">
        <v>56.129377390000002</v>
      </c>
      <c r="AY3125">
        <v>10.15649891</v>
      </c>
      <c r="AZ3125" t="s">
        <v>62</v>
      </c>
      <c r="BA3125">
        <v>1082</v>
      </c>
      <c r="BB3125" t="s">
        <v>2852</v>
      </c>
    </row>
    <row r="3126" spans="1:54" x14ac:dyDescent="0.25">
      <c r="A3126" s="1">
        <v>45200</v>
      </c>
      <c r="B3126">
        <v>281250</v>
      </c>
      <c r="C3126" t="s">
        <v>16169</v>
      </c>
      <c r="D3126">
        <v>8310</v>
      </c>
      <c r="E3126" t="s">
        <v>12590</v>
      </c>
      <c r="F3126" t="s">
        <v>16170</v>
      </c>
      <c r="G3126">
        <v>55133018</v>
      </c>
      <c r="H3126">
        <v>1015157220</v>
      </c>
      <c r="I3126" t="s">
        <v>16171</v>
      </c>
      <c r="K3126" t="s">
        <v>16172</v>
      </c>
      <c r="L3126" t="s">
        <v>55867</v>
      </c>
      <c r="M3126">
        <v>2668</v>
      </c>
      <c r="N3126">
        <v>9</v>
      </c>
      <c r="R3126" s="1">
        <v>43627</v>
      </c>
      <c r="S3126" t="s">
        <v>56</v>
      </c>
      <c r="T3126">
        <v>751</v>
      </c>
      <c r="U3126" t="s">
        <v>10168</v>
      </c>
      <c r="W3126">
        <v>2</v>
      </c>
      <c r="X3126" t="s">
        <v>57</v>
      </c>
      <c r="Y3126">
        <v>1</v>
      </c>
      <c r="Z3126" t="s">
        <v>46545</v>
      </c>
      <c r="AB3126">
        <v>201906</v>
      </c>
      <c r="AC3126">
        <v>999</v>
      </c>
      <c r="AD3126" t="s">
        <v>55342</v>
      </c>
      <c r="AE3126">
        <v>1028</v>
      </c>
      <c r="AF3126" t="s">
        <v>16085</v>
      </c>
      <c r="AG3126">
        <v>1</v>
      </c>
      <c r="AH3126" t="s">
        <v>44482</v>
      </c>
      <c r="AI3126">
        <v>99</v>
      </c>
      <c r="AJ3126" t="s">
        <v>54511</v>
      </c>
      <c r="AK3126">
        <v>751</v>
      </c>
      <c r="AL3126" t="s">
        <v>10168</v>
      </c>
      <c r="AQ3126" t="s">
        <v>16173</v>
      </c>
      <c r="AS3126">
        <v>0</v>
      </c>
      <c r="AT3126" t="s">
        <v>61</v>
      </c>
      <c r="AU3126" t="s">
        <v>55868</v>
      </c>
      <c r="AX3126">
        <v>56.094175550000003</v>
      </c>
      <c r="AY3126">
        <v>10.124530780000001</v>
      </c>
      <c r="AZ3126" t="s">
        <v>62</v>
      </c>
      <c r="BA3126">
        <v>1082</v>
      </c>
      <c r="BB3126" t="s">
        <v>2852</v>
      </c>
    </row>
    <row r="3127" spans="1:54" x14ac:dyDescent="0.25">
      <c r="A3127" s="1">
        <v>45200</v>
      </c>
      <c r="B3127">
        <v>281251</v>
      </c>
      <c r="C3127" t="s">
        <v>16174</v>
      </c>
      <c r="D3127">
        <v>8361</v>
      </c>
      <c r="E3127" t="s">
        <v>14766</v>
      </c>
      <c r="F3127" t="s">
        <v>16174</v>
      </c>
      <c r="G3127">
        <v>55133018</v>
      </c>
      <c r="H3127">
        <v>1017602299</v>
      </c>
      <c r="I3127" t="s">
        <v>16171</v>
      </c>
      <c r="K3127" t="s">
        <v>16172</v>
      </c>
      <c r="L3127" t="s">
        <v>16175</v>
      </c>
      <c r="M3127">
        <v>4444</v>
      </c>
      <c r="N3127">
        <v>17</v>
      </c>
      <c r="R3127" s="1">
        <v>44089</v>
      </c>
      <c r="S3127" t="s">
        <v>56</v>
      </c>
      <c r="T3127">
        <v>751</v>
      </c>
      <c r="U3127" t="s">
        <v>10168</v>
      </c>
      <c r="W3127">
        <v>2</v>
      </c>
      <c r="X3127" t="s">
        <v>57</v>
      </c>
      <c r="Y3127">
        <v>1</v>
      </c>
      <c r="Z3127" t="s">
        <v>46545</v>
      </c>
      <c r="AB3127">
        <v>201906</v>
      </c>
      <c r="AC3127">
        <v>999</v>
      </c>
      <c r="AD3127" t="s">
        <v>55342</v>
      </c>
      <c r="AE3127">
        <v>1028</v>
      </c>
      <c r="AF3127" t="s">
        <v>16085</v>
      </c>
      <c r="AG3127">
        <v>1</v>
      </c>
      <c r="AH3127" t="s">
        <v>44482</v>
      </c>
      <c r="AI3127">
        <v>99</v>
      </c>
      <c r="AJ3127" t="s">
        <v>54511</v>
      </c>
      <c r="AK3127">
        <v>751</v>
      </c>
      <c r="AL3127" t="s">
        <v>10168</v>
      </c>
      <c r="AQ3127" t="s">
        <v>16173</v>
      </c>
      <c r="AS3127">
        <v>0</v>
      </c>
      <c r="AT3127" t="s">
        <v>61</v>
      </c>
      <c r="AU3127" t="s">
        <v>16176</v>
      </c>
      <c r="AX3127">
        <v>56.106024470000001</v>
      </c>
      <c r="AY3127">
        <v>10.096876419999999</v>
      </c>
      <c r="AZ3127" t="s">
        <v>62</v>
      </c>
      <c r="BA3127">
        <v>1082</v>
      </c>
      <c r="BB3127" t="s">
        <v>2852</v>
      </c>
    </row>
    <row r="3128" spans="1:54" x14ac:dyDescent="0.25">
      <c r="A3128" s="1">
        <v>45200</v>
      </c>
      <c r="B3128">
        <v>281252</v>
      </c>
      <c r="C3128" t="s">
        <v>48814</v>
      </c>
      <c r="D3128">
        <v>8250</v>
      </c>
      <c r="E3128" t="s">
        <v>53337</v>
      </c>
      <c r="F3128" t="s">
        <v>48814</v>
      </c>
      <c r="G3128">
        <v>55133018</v>
      </c>
      <c r="H3128">
        <v>1003362324</v>
      </c>
      <c r="I3128" t="s">
        <v>48815</v>
      </c>
      <c r="K3128" t="s">
        <v>16177</v>
      </c>
      <c r="L3128" t="s">
        <v>53338</v>
      </c>
      <c r="M3128">
        <v>1629</v>
      </c>
      <c r="N3128">
        <v>5</v>
      </c>
      <c r="R3128" s="1">
        <v>44006</v>
      </c>
      <c r="S3128" t="s">
        <v>2886</v>
      </c>
      <c r="T3128">
        <v>751</v>
      </c>
      <c r="U3128" t="s">
        <v>10168</v>
      </c>
      <c r="W3128">
        <v>2</v>
      </c>
      <c r="X3128" t="s">
        <v>57</v>
      </c>
      <c r="Y3128">
        <v>1</v>
      </c>
      <c r="Z3128" t="s">
        <v>46545</v>
      </c>
      <c r="AB3128">
        <v>201906</v>
      </c>
      <c r="AC3128">
        <v>999</v>
      </c>
      <c r="AD3128" t="s">
        <v>55342</v>
      </c>
      <c r="AE3128">
        <v>1028</v>
      </c>
      <c r="AF3128" t="s">
        <v>16085</v>
      </c>
      <c r="AG3128">
        <v>1</v>
      </c>
      <c r="AH3128" t="s">
        <v>44482</v>
      </c>
      <c r="AI3128">
        <v>99</v>
      </c>
      <c r="AJ3128" t="s">
        <v>54511</v>
      </c>
      <c r="AK3128">
        <v>751</v>
      </c>
      <c r="AL3128" t="s">
        <v>10168</v>
      </c>
      <c r="AQ3128" t="s">
        <v>16178</v>
      </c>
      <c r="AS3128">
        <v>0</v>
      </c>
      <c r="AT3128" t="s">
        <v>61</v>
      </c>
      <c r="AU3128" t="s">
        <v>53339</v>
      </c>
      <c r="AX3128">
        <v>56.212235130000003</v>
      </c>
      <c r="AY3128">
        <v>10.28307759</v>
      </c>
      <c r="AZ3128" t="s">
        <v>62</v>
      </c>
      <c r="BA3128">
        <v>1082</v>
      </c>
      <c r="BB3128" t="s">
        <v>2852</v>
      </c>
    </row>
    <row r="3129" spans="1:54" x14ac:dyDescent="0.25">
      <c r="A3129" s="1">
        <v>45200</v>
      </c>
      <c r="B3129">
        <v>281253</v>
      </c>
      <c r="C3129" t="s">
        <v>48816</v>
      </c>
      <c r="D3129">
        <v>8541</v>
      </c>
      <c r="E3129" t="s">
        <v>48106</v>
      </c>
      <c r="F3129" t="s">
        <v>48817</v>
      </c>
      <c r="G3129">
        <v>55133018</v>
      </c>
      <c r="H3129">
        <v>1003362981</v>
      </c>
      <c r="I3129" t="s">
        <v>48815</v>
      </c>
      <c r="K3129" t="s">
        <v>16177</v>
      </c>
      <c r="L3129" t="s">
        <v>10949</v>
      </c>
      <c r="M3129">
        <v>6755</v>
      </c>
      <c r="N3129">
        <v>4</v>
      </c>
      <c r="R3129" s="1">
        <v>43627</v>
      </c>
      <c r="S3129" t="s">
        <v>56</v>
      </c>
      <c r="T3129">
        <v>751</v>
      </c>
      <c r="U3129" t="s">
        <v>10168</v>
      </c>
      <c r="W3129">
        <v>2</v>
      </c>
      <c r="X3129" t="s">
        <v>57</v>
      </c>
      <c r="Y3129">
        <v>1</v>
      </c>
      <c r="Z3129" t="s">
        <v>46545</v>
      </c>
      <c r="AB3129">
        <v>201906</v>
      </c>
      <c r="AC3129">
        <v>999</v>
      </c>
      <c r="AD3129" t="s">
        <v>55342</v>
      </c>
      <c r="AE3129">
        <v>1028</v>
      </c>
      <c r="AF3129" t="s">
        <v>16085</v>
      </c>
      <c r="AG3129">
        <v>1</v>
      </c>
      <c r="AH3129" t="s">
        <v>44482</v>
      </c>
      <c r="AI3129">
        <v>99</v>
      </c>
      <c r="AJ3129" t="s">
        <v>54511</v>
      </c>
      <c r="AK3129">
        <v>751</v>
      </c>
      <c r="AL3129" t="s">
        <v>10168</v>
      </c>
      <c r="AQ3129" t="s">
        <v>16178</v>
      </c>
      <c r="AS3129">
        <v>0</v>
      </c>
      <c r="AT3129" t="s">
        <v>61</v>
      </c>
      <c r="AU3129" t="s">
        <v>10950</v>
      </c>
      <c r="AX3129">
        <v>56.271534090000003</v>
      </c>
      <c r="AY3129">
        <v>10.30842618</v>
      </c>
      <c r="AZ3129" t="s">
        <v>62</v>
      </c>
      <c r="BA3129">
        <v>1082</v>
      </c>
      <c r="BB3129" t="s">
        <v>2852</v>
      </c>
    </row>
    <row r="3130" spans="1:54" x14ac:dyDescent="0.25">
      <c r="A3130" s="1">
        <v>45200</v>
      </c>
      <c r="B3130">
        <v>281254</v>
      </c>
      <c r="C3130" t="s">
        <v>45326</v>
      </c>
      <c r="D3130">
        <v>8250</v>
      </c>
      <c r="E3130" t="s">
        <v>53337</v>
      </c>
      <c r="F3130" t="s">
        <v>45326</v>
      </c>
      <c r="G3130">
        <v>55133018</v>
      </c>
      <c r="H3130">
        <v>1015676872</v>
      </c>
      <c r="I3130" t="s">
        <v>48815</v>
      </c>
      <c r="K3130" t="s">
        <v>16177</v>
      </c>
      <c r="L3130" t="s">
        <v>45327</v>
      </c>
      <c r="M3130">
        <v>7477</v>
      </c>
      <c r="N3130">
        <v>210</v>
      </c>
      <c r="R3130" s="1">
        <v>44006</v>
      </c>
      <c r="S3130" t="s">
        <v>2886</v>
      </c>
      <c r="T3130">
        <v>751</v>
      </c>
      <c r="U3130" t="s">
        <v>10168</v>
      </c>
      <c r="W3130">
        <v>2</v>
      </c>
      <c r="X3130" t="s">
        <v>57</v>
      </c>
      <c r="Y3130">
        <v>1</v>
      </c>
      <c r="Z3130" t="s">
        <v>46545</v>
      </c>
      <c r="AB3130">
        <v>201906</v>
      </c>
      <c r="AC3130">
        <v>999</v>
      </c>
      <c r="AD3130" t="s">
        <v>55342</v>
      </c>
      <c r="AE3130">
        <v>1028</v>
      </c>
      <c r="AF3130" t="s">
        <v>16085</v>
      </c>
      <c r="AG3130">
        <v>1</v>
      </c>
      <c r="AH3130" t="s">
        <v>44482</v>
      </c>
      <c r="AI3130">
        <v>99</v>
      </c>
      <c r="AJ3130" t="s">
        <v>54511</v>
      </c>
      <c r="AK3130">
        <v>751</v>
      </c>
      <c r="AL3130" t="s">
        <v>10168</v>
      </c>
      <c r="AQ3130" t="s">
        <v>16178</v>
      </c>
      <c r="AS3130">
        <v>0</v>
      </c>
      <c r="AT3130" t="s">
        <v>61</v>
      </c>
      <c r="AU3130" t="s">
        <v>45328</v>
      </c>
      <c r="AX3130">
        <v>56.228466079999997</v>
      </c>
      <c r="AY3130">
        <v>10.29715487</v>
      </c>
      <c r="AZ3130" t="s">
        <v>62</v>
      </c>
      <c r="BA3130">
        <v>1082</v>
      </c>
      <c r="BB3130" t="s">
        <v>2852</v>
      </c>
    </row>
    <row r="3131" spans="1:54" x14ac:dyDescent="0.25">
      <c r="A3131" s="1">
        <v>45200</v>
      </c>
      <c r="B3131">
        <v>281255</v>
      </c>
      <c r="C3131" t="s">
        <v>16179</v>
      </c>
      <c r="D3131">
        <v>8220</v>
      </c>
      <c r="E3131" t="s">
        <v>10996</v>
      </c>
      <c r="F3131" t="s">
        <v>16180</v>
      </c>
      <c r="G3131">
        <v>55133018</v>
      </c>
      <c r="H3131">
        <v>1003362245</v>
      </c>
      <c r="I3131" t="s">
        <v>16181</v>
      </c>
      <c r="K3131" t="s">
        <v>16182</v>
      </c>
      <c r="L3131" t="s">
        <v>16183</v>
      </c>
      <c r="M3131">
        <v>4107</v>
      </c>
      <c r="N3131">
        <v>5</v>
      </c>
      <c r="R3131" s="1">
        <v>43628</v>
      </c>
      <c r="S3131" t="s">
        <v>56</v>
      </c>
      <c r="T3131">
        <v>751</v>
      </c>
      <c r="U3131" t="s">
        <v>10168</v>
      </c>
      <c r="W3131">
        <v>2</v>
      </c>
      <c r="X3131" t="s">
        <v>57</v>
      </c>
      <c r="Y3131">
        <v>1</v>
      </c>
      <c r="Z3131" t="s">
        <v>46545</v>
      </c>
      <c r="AB3131">
        <v>201906</v>
      </c>
      <c r="AC3131">
        <v>999</v>
      </c>
      <c r="AD3131" t="s">
        <v>55342</v>
      </c>
      <c r="AE3131">
        <v>1028</v>
      </c>
      <c r="AF3131" t="s">
        <v>16085</v>
      </c>
      <c r="AG3131">
        <v>1</v>
      </c>
      <c r="AH3131" t="s">
        <v>44482</v>
      </c>
      <c r="AI3131">
        <v>99</v>
      </c>
      <c r="AJ3131" t="s">
        <v>54511</v>
      </c>
      <c r="AK3131">
        <v>751</v>
      </c>
      <c r="AL3131" t="s">
        <v>10168</v>
      </c>
      <c r="AQ3131" t="s">
        <v>16184</v>
      </c>
      <c r="AS3131">
        <v>0</v>
      </c>
      <c r="AT3131" t="s">
        <v>61</v>
      </c>
      <c r="AU3131" t="s">
        <v>16185</v>
      </c>
      <c r="AX3131">
        <v>56.161788880000003</v>
      </c>
      <c r="AY3131">
        <v>10.13407935</v>
      </c>
      <c r="AZ3131" t="s">
        <v>62</v>
      </c>
      <c r="BA3131">
        <v>1082</v>
      </c>
      <c r="BB3131" t="s">
        <v>2852</v>
      </c>
    </row>
    <row r="3132" spans="1:54" x14ac:dyDescent="0.25">
      <c r="A3132" s="1">
        <v>45200</v>
      </c>
      <c r="B3132">
        <v>281256</v>
      </c>
      <c r="C3132" t="s">
        <v>48818</v>
      </c>
      <c r="D3132">
        <v>8220</v>
      </c>
      <c r="E3132" t="s">
        <v>10996</v>
      </c>
      <c r="F3132" t="s">
        <v>48819</v>
      </c>
      <c r="G3132">
        <v>55133018</v>
      </c>
      <c r="H3132">
        <v>1003363721</v>
      </c>
      <c r="I3132" t="s">
        <v>16181</v>
      </c>
      <c r="K3132" t="s">
        <v>16182</v>
      </c>
      <c r="L3132" t="s">
        <v>16186</v>
      </c>
      <c r="M3132">
        <v>3868</v>
      </c>
      <c r="N3132">
        <v>4</v>
      </c>
      <c r="R3132" s="1">
        <v>43628</v>
      </c>
      <c r="S3132" t="s">
        <v>56</v>
      </c>
      <c r="T3132">
        <v>751</v>
      </c>
      <c r="U3132" t="s">
        <v>10168</v>
      </c>
      <c r="W3132">
        <v>2</v>
      </c>
      <c r="X3132" t="s">
        <v>57</v>
      </c>
      <c r="Y3132">
        <v>1</v>
      </c>
      <c r="Z3132" t="s">
        <v>46545</v>
      </c>
      <c r="AB3132">
        <v>201908</v>
      </c>
      <c r="AC3132">
        <v>999</v>
      </c>
      <c r="AD3132" t="s">
        <v>55342</v>
      </c>
      <c r="AE3132">
        <v>1028</v>
      </c>
      <c r="AF3132" t="s">
        <v>16085</v>
      </c>
      <c r="AG3132">
        <v>1</v>
      </c>
      <c r="AH3132" t="s">
        <v>44482</v>
      </c>
      <c r="AI3132">
        <v>99</v>
      </c>
      <c r="AJ3132" t="s">
        <v>54511</v>
      </c>
      <c r="AK3132">
        <v>751</v>
      </c>
      <c r="AL3132" t="s">
        <v>10168</v>
      </c>
      <c r="AQ3132" t="s">
        <v>16184</v>
      </c>
      <c r="AS3132">
        <v>0</v>
      </c>
      <c r="AT3132" t="s">
        <v>61</v>
      </c>
      <c r="AU3132" t="s">
        <v>10999</v>
      </c>
      <c r="AX3132">
        <v>56.166745280000001</v>
      </c>
      <c r="AY3132">
        <v>10.132504640000001</v>
      </c>
      <c r="AZ3132" t="s">
        <v>62</v>
      </c>
      <c r="BA3132">
        <v>1082</v>
      </c>
      <c r="BB3132" t="s">
        <v>2852</v>
      </c>
    </row>
    <row r="3133" spans="1:54" x14ac:dyDescent="0.25">
      <c r="A3133" s="1">
        <v>45200</v>
      </c>
      <c r="B3133">
        <v>281257</v>
      </c>
      <c r="C3133" t="s">
        <v>53340</v>
      </c>
      <c r="D3133">
        <v>8210</v>
      </c>
      <c r="E3133" t="s">
        <v>10527</v>
      </c>
      <c r="F3133" t="s">
        <v>53341</v>
      </c>
      <c r="G3133">
        <v>55133018</v>
      </c>
      <c r="H3133">
        <v>1003364832</v>
      </c>
      <c r="I3133" t="s">
        <v>16187</v>
      </c>
      <c r="K3133" t="s">
        <v>16188</v>
      </c>
      <c r="L3133" t="s">
        <v>53342</v>
      </c>
      <c r="M3133">
        <v>5639</v>
      </c>
      <c r="N3133">
        <v>32</v>
      </c>
      <c r="R3133" s="1">
        <v>43628</v>
      </c>
      <c r="S3133" t="s">
        <v>56</v>
      </c>
      <c r="T3133">
        <v>751</v>
      </c>
      <c r="U3133" t="s">
        <v>10168</v>
      </c>
      <c r="W3133">
        <v>2</v>
      </c>
      <c r="X3133" t="s">
        <v>57</v>
      </c>
      <c r="Y3133">
        <v>1</v>
      </c>
      <c r="Z3133" t="s">
        <v>46545</v>
      </c>
      <c r="AB3133">
        <v>201906</v>
      </c>
      <c r="AC3133">
        <v>999</v>
      </c>
      <c r="AD3133" t="s">
        <v>55342</v>
      </c>
      <c r="AE3133">
        <v>1028</v>
      </c>
      <c r="AF3133" t="s">
        <v>16085</v>
      </c>
      <c r="AG3133">
        <v>1</v>
      </c>
      <c r="AH3133" t="s">
        <v>44482</v>
      </c>
      <c r="AI3133">
        <v>99</v>
      </c>
      <c r="AJ3133" t="s">
        <v>54511</v>
      </c>
      <c r="AK3133">
        <v>751</v>
      </c>
      <c r="AL3133" t="s">
        <v>10168</v>
      </c>
      <c r="AQ3133" t="s">
        <v>16189</v>
      </c>
      <c r="AS3133">
        <v>0</v>
      </c>
      <c r="AT3133" t="s">
        <v>61</v>
      </c>
      <c r="AU3133" t="s">
        <v>53343</v>
      </c>
      <c r="AX3133">
        <v>56.168583900000002</v>
      </c>
      <c r="AY3133">
        <v>10.17522175</v>
      </c>
      <c r="AZ3133" t="s">
        <v>62</v>
      </c>
      <c r="BA3133">
        <v>1082</v>
      </c>
      <c r="BB3133" t="s">
        <v>2852</v>
      </c>
    </row>
    <row r="3134" spans="1:54" x14ac:dyDescent="0.25">
      <c r="A3134" s="1">
        <v>45200</v>
      </c>
      <c r="B3134">
        <v>281258</v>
      </c>
      <c r="C3134" t="s">
        <v>16190</v>
      </c>
      <c r="D3134">
        <v>8000</v>
      </c>
      <c r="E3134" t="s">
        <v>10166</v>
      </c>
      <c r="F3134" t="s">
        <v>16190</v>
      </c>
      <c r="G3134">
        <v>55133018</v>
      </c>
      <c r="H3134">
        <v>1003367053</v>
      </c>
      <c r="I3134" t="s">
        <v>16187</v>
      </c>
      <c r="K3134" t="s">
        <v>16188</v>
      </c>
      <c r="L3134" t="s">
        <v>55903</v>
      </c>
      <c r="M3134">
        <v>6064</v>
      </c>
      <c r="N3134">
        <v>30</v>
      </c>
      <c r="R3134" s="1">
        <v>43651</v>
      </c>
      <c r="S3134" t="s">
        <v>851</v>
      </c>
      <c r="T3134">
        <v>751</v>
      </c>
      <c r="U3134" t="s">
        <v>10168</v>
      </c>
      <c r="W3134">
        <v>2</v>
      </c>
      <c r="X3134" t="s">
        <v>57</v>
      </c>
      <c r="Y3134">
        <v>1</v>
      </c>
      <c r="Z3134" t="s">
        <v>46545</v>
      </c>
      <c r="AB3134">
        <v>201906</v>
      </c>
      <c r="AC3134">
        <v>999</v>
      </c>
      <c r="AD3134" t="s">
        <v>55342</v>
      </c>
      <c r="AE3134">
        <v>1028</v>
      </c>
      <c r="AF3134" t="s">
        <v>16085</v>
      </c>
      <c r="AG3134">
        <v>1</v>
      </c>
      <c r="AH3134" t="s">
        <v>44482</v>
      </c>
      <c r="AI3134">
        <v>99</v>
      </c>
      <c r="AJ3134" t="s">
        <v>54511</v>
      </c>
      <c r="AK3134">
        <v>751</v>
      </c>
      <c r="AL3134" t="s">
        <v>10168</v>
      </c>
      <c r="AQ3134" t="s">
        <v>16189</v>
      </c>
      <c r="AS3134">
        <v>0</v>
      </c>
      <c r="AT3134" t="s">
        <v>61</v>
      </c>
      <c r="AU3134" t="s">
        <v>55705</v>
      </c>
      <c r="AX3134">
        <v>56.160249710000002</v>
      </c>
      <c r="AY3134">
        <v>10.206484830000001</v>
      </c>
      <c r="AZ3134" t="s">
        <v>62</v>
      </c>
      <c r="BA3134">
        <v>1082</v>
      </c>
      <c r="BB3134" t="s">
        <v>2852</v>
      </c>
    </row>
    <row r="3135" spans="1:54" x14ac:dyDescent="0.25">
      <c r="A3135" s="1">
        <v>45200</v>
      </c>
      <c r="B3135">
        <v>281259</v>
      </c>
      <c r="C3135" t="s">
        <v>16191</v>
      </c>
      <c r="D3135">
        <v>8210</v>
      </c>
      <c r="E3135" t="s">
        <v>10527</v>
      </c>
      <c r="F3135" t="s">
        <v>16192</v>
      </c>
      <c r="G3135">
        <v>55133018</v>
      </c>
      <c r="H3135">
        <v>1004280054</v>
      </c>
      <c r="I3135" t="s">
        <v>16187</v>
      </c>
      <c r="K3135" t="s">
        <v>16188</v>
      </c>
      <c r="L3135" t="s">
        <v>16193</v>
      </c>
      <c r="M3135">
        <v>6363</v>
      </c>
      <c r="N3135">
        <v>35</v>
      </c>
      <c r="R3135" s="1">
        <v>43628</v>
      </c>
      <c r="S3135" t="s">
        <v>56</v>
      </c>
      <c r="T3135">
        <v>751</v>
      </c>
      <c r="U3135" t="s">
        <v>10168</v>
      </c>
      <c r="W3135">
        <v>2</v>
      </c>
      <c r="X3135" t="s">
        <v>57</v>
      </c>
      <c r="Y3135">
        <v>1</v>
      </c>
      <c r="Z3135" t="s">
        <v>46545</v>
      </c>
      <c r="AC3135">
        <v>999</v>
      </c>
      <c r="AD3135" t="s">
        <v>55342</v>
      </c>
      <c r="AE3135">
        <v>1028</v>
      </c>
      <c r="AF3135" t="s">
        <v>16085</v>
      </c>
      <c r="AG3135">
        <v>1</v>
      </c>
      <c r="AH3135" t="s">
        <v>44482</v>
      </c>
      <c r="AI3135">
        <v>99</v>
      </c>
      <c r="AJ3135" t="s">
        <v>54511</v>
      </c>
      <c r="AK3135">
        <v>751</v>
      </c>
      <c r="AL3135" t="s">
        <v>10168</v>
      </c>
      <c r="AQ3135" t="s">
        <v>16189</v>
      </c>
      <c r="AS3135">
        <v>0</v>
      </c>
      <c r="AT3135" t="s">
        <v>61</v>
      </c>
      <c r="AU3135" t="s">
        <v>16194</v>
      </c>
      <c r="AX3135">
        <v>56.168773639999998</v>
      </c>
      <c r="AY3135">
        <v>10.18593059</v>
      </c>
      <c r="AZ3135" t="s">
        <v>62</v>
      </c>
      <c r="BA3135">
        <v>1082</v>
      </c>
      <c r="BB3135" t="s">
        <v>2852</v>
      </c>
    </row>
    <row r="3136" spans="1:54" x14ac:dyDescent="0.25">
      <c r="A3136" s="1">
        <v>45200</v>
      </c>
      <c r="B3136">
        <v>281260</v>
      </c>
      <c r="C3136" t="s">
        <v>16195</v>
      </c>
      <c r="D3136">
        <v>8270</v>
      </c>
      <c r="E3136" t="s">
        <v>48112</v>
      </c>
      <c r="F3136" t="s">
        <v>53344</v>
      </c>
      <c r="G3136">
        <v>55133018</v>
      </c>
      <c r="H3136">
        <v>1003820628</v>
      </c>
      <c r="I3136" t="s">
        <v>16196</v>
      </c>
      <c r="K3136" t="s">
        <v>16197</v>
      </c>
      <c r="L3136" t="s">
        <v>48820</v>
      </c>
      <c r="M3136">
        <v>3627</v>
      </c>
      <c r="N3136">
        <v>9</v>
      </c>
      <c r="R3136" s="1">
        <v>43628</v>
      </c>
      <c r="S3136" t="s">
        <v>56</v>
      </c>
      <c r="T3136">
        <v>751</v>
      </c>
      <c r="U3136" t="s">
        <v>10168</v>
      </c>
      <c r="W3136">
        <v>2</v>
      </c>
      <c r="X3136" t="s">
        <v>57</v>
      </c>
      <c r="Y3136">
        <v>1</v>
      </c>
      <c r="Z3136" t="s">
        <v>46545</v>
      </c>
      <c r="AB3136">
        <v>201906</v>
      </c>
      <c r="AC3136">
        <v>999</v>
      </c>
      <c r="AD3136" t="s">
        <v>55342</v>
      </c>
      <c r="AE3136">
        <v>1028</v>
      </c>
      <c r="AF3136" t="s">
        <v>16085</v>
      </c>
      <c r="AG3136">
        <v>1</v>
      </c>
      <c r="AH3136" t="s">
        <v>44482</v>
      </c>
      <c r="AI3136">
        <v>99</v>
      </c>
      <c r="AJ3136" t="s">
        <v>54511</v>
      </c>
      <c r="AK3136">
        <v>751</v>
      </c>
      <c r="AL3136" t="s">
        <v>10168</v>
      </c>
      <c r="AQ3136" t="s">
        <v>16198</v>
      </c>
      <c r="AS3136">
        <v>0</v>
      </c>
      <c r="AT3136" t="s">
        <v>61</v>
      </c>
      <c r="AU3136" t="s">
        <v>48821</v>
      </c>
      <c r="AX3136">
        <v>56.11321684</v>
      </c>
      <c r="AY3136">
        <v>10.169877960000001</v>
      </c>
      <c r="AZ3136" t="s">
        <v>62</v>
      </c>
      <c r="BA3136">
        <v>1082</v>
      </c>
      <c r="BB3136" t="s">
        <v>2852</v>
      </c>
    </row>
    <row r="3137" spans="1:54" x14ac:dyDescent="0.25">
      <c r="A3137" s="1">
        <v>45200</v>
      </c>
      <c r="B3137">
        <v>281261</v>
      </c>
      <c r="C3137" t="s">
        <v>48822</v>
      </c>
      <c r="D3137">
        <v>8270</v>
      </c>
      <c r="E3137" t="s">
        <v>48112</v>
      </c>
      <c r="F3137" t="s">
        <v>48822</v>
      </c>
      <c r="G3137">
        <v>55133018</v>
      </c>
      <c r="H3137">
        <v>1016724277</v>
      </c>
      <c r="I3137" t="s">
        <v>16196</v>
      </c>
      <c r="K3137" t="s">
        <v>16197</v>
      </c>
      <c r="L3137" t="s">
        <v>16199</v>
      </c>
      <c r="M3137">
        <v>3405</v>
      </c>
      <c r="N3137">
        <v>200</v>
      </c>
      <c r="R3137" s="1">
        <v>43628</v>
      </c>
      <c r="S3137" t="s">
        <v>56</v>
      </c>
      <c r="T3137">
        <v>751</v>
      </c>
      <c r="U3137" t="s">
        <v>10168</v>
      </c>
      <c r="W3137">
        <v>2</v>
      </c>
      <c r="X3137" t="s">
        <v>57</v>
      </c>
      <c r="Y3137">
        <v>1</v>
      </c>
      <c r="Z3137" t="s">
        <v>46545</v>
      </c>
      <c r="AB3137">
        <v>201906</v>
      </c>
      <c r="AC3137">
        <v>999</v>
      </c>
      <c r="AD3137" t="s">
        <v>55342</v>
      </c>
      <c r="AE3137">
        <v>1028</v>
      </c>
      <c r="AF3137" t="s">
        <v>16085</v>
      </c>
      <c r="AG3137">
        <v>1</v>
      </c>
      <c r="AH3137" t="s">
        <v>44482</v>
      </c>
      <c r="AI3137">
        <v>99</v>
      </c>
      <c r="AJ3137" t="s">
        <v>54511</v>
      </c>
      <c r="AK3137">
        <v>751</v>
      </c>
      <c r="AL3137" t="s">
        <v>10168</v>
      </c>
      <c r="AQ3137" t="s">
        <v>16198</v>
      </c>
      <c r="AS3137">
        <v>0</v>
      </c>
      <c r="AT3137" t="s">
        <v>61</v>
      </c>
      <c r="AU3137" t="s">
        <v>16200</v>
      </c>
      <c r="AX3137">
        <v>56.118412489999997</v>
      </c>
      <c r="AY3137">
        <v>10.178171280000001</v>
      </c>
      <c r="AZ3137" t="s">
        <v>62</v>
      </c>
      <c r="BA3137">
        <v>1082</v>
      </c>
      <c r="BB3137" t="s">
        <v>2852</v>
      </c>
    </row>
    <row r="3138" spans="1:54" x14ac:dyDescent="0.25">
      <c r="A3138" s="1">
        <v>45200</v>
      </c>
      <c r="B3138">
        <v>281262</v>
      </c>
      <c r="C3138" t="s">
        <v>16201</v>
      </c>
      <c r="D3138">
        <v>8240</v>
      </c>
      <c r="E3138" t="s">
        <v>11792</v>
      </c>
      <c r="F3138" t="s">
        <v>16201</v>
      </c>
      <c r="G3138">
        <v>55133018</v>
      </c>
      <c r="H3138">
        <v>1003361985</v>
      </c>
      <c r="I3138" t="s">
        <v>48823</v>
      </c>
      <c r="K3138" t="s">
        <v>16202</v>
      </c>
      <c r="L3138" t="s">
        <v>16203</v>
      </c>
      <c r="M3138">
        <v>5813</v>
      </c>
      <c r="N3138">
        <v>1</v>
      </c>
      <c r="R3138" s="1">
        <v>43628</v>
      </c>
      <c r="S3138" t="s">
        <v>56</v>
      </c>
      <c r="T3138">
        <v>751</v>
      </c>
      <c r="U3138" t="s">
        <v>10168</v>
      </c>
      <c r="W3138">
        <v>2</v>
      </c>
      <c r="X3138" t="s">
        <v>57</v>
      </c>
      <c r="Y3138">
        <v>1</v>
      </c>
      <c r="Z3138" t="s">
        <v>46545</v>
      </c>
      <c r="AB3138">
        <v>201906</v>
      </c>
      <c r="AC3138">
        <v>999</v>
      </c>
      <c r="AD3138" t="s">
        <v>55342</v>
      </c>
      <c r="AE3138">
        <v>1028</v>
      </c>
      <c r="AF3138" t="s">
        <v>16085</v>
      </c>
      <c r="AG3138">
        <v>1</v>
      </c>
      <c r="AH3138" t="s">
        <v>44482</v>
      </c>
      <c r="AI3138">
        <v>99</v>
      </c>
      <c r="AJ3138" t="s">
        <v>54511</v>
      </c>
      <c r="AK3138">
        <v>751</v>
      </c>
      <c r="AL3138" t="s">
        <v>10168</v>
      </c>
      <c r="AQ3138" t="s">
        <v>16204</v>
      </c>
      <c r="AS3138">
        <v>0</v>
      </c>
      <c r="AT3138" t="s">
        <v>61</v>
      </c>
      <c r="AU3138" t="s">
        <v>16205</v>
      </c>
      <c r="AX3138">
        <v>56.200204650000003</v>
      </c>
      <c r="AY3138">
        <v>10.24444817</v>
      </c>
      <c r="AZ3138" t="s">
        <v>62</v>
      </c>
      <c r="BA3138">
        <v>1082</v>
      </c>
      <c r="BB3138" t="s">
        <v>2852</v>
      </c>
    </row>
    <row r="3139" spans="1:54" x14ac:dyDescent="0.25">
      <c r="A3139" s="1">
        <v>45200</v>
      </c>
      <c r="B3139">
        <v>281263</v>
      </c>
      <c r="C3139" t="s">
        <v>16206</v>
      </c>
      <c r="D3139">
        <v>8240</v>
      </c>
      <c r="E3139" t="s">
        <v>11792</v>
      </c>
      <c r="F3139" t="s">
        <v>16206</v>
      </c>
      <c r="G3139">
        <v>55133018</v>
      </c>
      <c r="H3139">
        <v>1004643522</v>
      </c>
      <c r="I3139" t="s">
        <v>48823</v>
      </c>
      <c r="K3139" t="s">
        <v>16202</v>
      </c>
      <c r="L3139" t="s">
        <v>55904</v>
      </c>
      <c r="M3139">
        <v>9174</v>
      </c>
      <c r="N3139">
        <v>170</v>
      </c>
      <c r="R3139" s="1">
        <v>43628</v>
      </c>
      <c r="S3139" t="s">
        <v>56</v>
      </c>
      <c r="T3139">
        <v>751</v>
      </c>
      <c r="U3139" t="s">
        <v>10168</v>
      </c>
      <c r="W3139">
        <v>2</v>
      </c>
      <c r="X3139" t="s">
        <v>57</v>
      </c>
      <c r="Y3139">
        <v>1</v>
      </c>
      <c r="Z3139" t="s">
        <v>46545</v>
      </c>
      <c r="AB3139">
        <v>201906</v>
      </c>
      <c r="AC3139">
        <v>999</v>
      </c>
      <c r="AD3139" t="s">
        <v>55342</v>
      </c>
      <c r="AE3139">
        <v>1028</v>
      </c>
      <c r="AF3139" t="s">
        <v>16085</v>
      </c>
      <c r="AG3139">
        <v>1</v>
      </c>
      <c r="AH3139" t="s">
        <v>44482</v>
      </c>
      <c r="AI3139">
        <v>99</v>
      </c>
      <c r="AJ3139" t="s">
        <v>54511</v>
      </c>
      <c r="AK3139">
        <v>751</v>
      </c>
      <c r="AL3139" t="s">
        <v>10168</v>
      </c>
      <c r="AQ3139" t="s">
        <v>16204</v>
      </c>
      <c r="AS3139">
        <v>0</v>
      </c>
      <c r="AT3139" t="s">
        <v>61</v>
      </c>
      <c r="AU3139" t="s">
        <v>55905</v>
      </c>
      <c r="AX3139">
        <v>56.193832759999999</v>
      </c>
      <c r="AY3139">
        <v>10.247242379999999</v>
      </c>
      <c r="AZ3139" t="s">
        <v>62</v>
      </c>
      <c r="BA3139">
        <v>1082</v>
      </c>
      <c r="BB3139" t="s">
        <v>2852</v>
      </c>
    </row>
    <row r="3140" spans="1:54" x14ac:dyDescent="0.25">
      <c r="A3140" s="1">
        <v>45200</v>
      </c>
      <c r="B3140">
        <v>281264</v>
      </c>
      <c r="C3140" t="s">
        <v>16207</v>
      </c>
      <c r="D3140">
        <v>8200</v>
      </c>
      <c r="E3140" t="s">
        <v>10507</v>
      </c>
      <c r="F3140" t="s">
        <v>16207</v>
      </c>
      <c r="G3140">
        <v>55133018</v>
      </c>
      <c r="H3140">
        <v>1003363046</v>
      </c>
      <c r="I3140" t="s">
        <v>16208</v>
      </c>
      <c r="K3140" t="s">
        <v>16209</v>
      </c>
      <c r="L3140" t="s">
        <v>48824</v>
      </c>
      <c r="M3140">
        <v>2642</v>
      </c>
      <c r="N3140" t="s">
        <v>9091</v>
      </c>
      <c r="R3140" s="1">
        <v>43628</v>
      </c>
      <c r="S3140" t="s">
        <v>56</v>
      </c>
      <c r="T3140">
        <v>751</v>
      </c>
      <c r="U3140" t="s">
        <v>10168</v>
      </c>
      <c r="W3140">
        <v>2</v>
      </c>
      <c r="X3140" t="s">
        <v>57</v>
      </c>
      <c r="Y3140">
        <v>1</v>
      </c>
      <c r="Z3140" t="s">
        <v>46545</v>
      </c>
      <c r="AB3140">
        <v>201906</v>
      </c>
      <c r="AC3140">
        <v>999</v>
      </c>
      <c r="AD3140" t="s">
        <v>55342</v>
      </c>
      <c r="AE3140">
        <v>1028</v>
      </c>
      <c r="AF3140" t="s">
        <v>16085</v>
      </c>
      <c r="AG3140">
        <v>1</v>
      </c>
      <c r="AH3140" t="s">
        <v>44482</v>
      </c>
      <c r="AI3140">
        <v>99</v>
      </c>
      <c r="AJ3140" t="s">
        <v>54511</v>
      </c>
      <c r="AK3140">
        <v>751</v>
      </c>
      <c r="AL3140" t="s">
        <v>10168</v>
      </c>
      <c r="AQ3140" t="s">
        <v>16210</v>
      </c>
      <c r="AS3140">
        <v>0</v>
      </c>
      <c r="AT3140" t="s">
        <v>61</v>
      </c>
      <c r="AU3140" t="s">
        <v>48825</v>
      </c>
      <c r="AX3140">
        <v>56.18781491</v>
      </c>
      <c r="AY3140">
        <v>10.20116805</v>
      </c>
      <c r="AZ3140" t="s">
        <v>62</v>
      </c>
      <c r="BA3140">
        <v>1082</v>
      </c>
      <c r="BB3140" t="s">
        <v>2852</v>
      </c>
    </row>
    <row r="3141" spans="1:54" x14ac:dyDescent="0.25">
      <c r="A3141" s="1">
        <v>45200</v>
      </c>
      <c r="B3141">
        <v>281265</v>
      </c>
      <c r="C3141" t="s">
        <v>16211</v>
      </c>
      <c r="D3141">
        <v>8240</v>
      </c>
      <c r="E3141" t="s">
        <v>11792</v>
      </c>
      <c r="F3141" t="s">
        <v>16212</v>
      </c>
      <c r="G3141">
        <v>55133018</v>
      </c>
      <c r="H3141">
        <v>1005106064</v>
      </c>
      <c r="I3141" t="s">
        <v>16208</v>
      </c>
      <c r="K3141" t="s">
        <v>16209</v>
      </c>
      <c r="L3141" t="s">
        <v>16213</v>
      </c>
      <c r="M3141">
        <v>3902</v>
      </c>
      <c r="N3141">
        <v>17</v>
      </c>
      <c r="R3141" s="1">
        <v>44089</v>
      </c>
      <c r="S3141" t="s">
        <v>56</v>
      </c>
      <c r="T3141">
        <v>751</v>
      </c>
      <c r="U3141" t="s">
        <v>10168</v>
      </c>
      <c r="W3141">
        <v>2</v>
      </c>
      <c r="X3141" t="s">
        <v>57</v>
      </c>
      <c r="Y3141">
        <v>1</v>
      </c>
      <c r="Z3141" t="s">
        <v>46545</v>
      </c>
      <c r="AB3141">
        <v>201906</v>
      </c>
      <c r="AC3141">
        <v>999</v>
      </c>
      <c r="AD3141" t="s">
        <v>55342</v>
      </c>
      <c r="AE3141">
        <v>1028</v>
      </c>
      <c r="AF3141" t="s">
        <v>16085</v>
      </c>
      <c r="AG3141">
        <v>1</v>
      </c>
      <c r="AH3141" t="s">
        <v>44482</v>
      </c>
      <c r="AI3141">
        <v>99</v>
      </c>
      <c r="AJ3141" t="s">
        <v>54511</v>
      </c>
      <c r="AK3141">
        <v>751</v>
      </c>
      <c r="AL3141" t="s">
        <v>10168</v>
      </c>
      <c r="AQ3141" t="s">
        <v>16210</v>
      </c>
      <c r="AR3141" t="s">
        <v>10963</v>
      </c>
      <c r="AS3141">
        <v>0</v>
      </c>
      <c r="AT3141" t="s">
        <v>61</v>
      </c>
      <c r="AU3141" t="s">
        <v>16214</v>
      </c>
      <c r="AX3141">
        <v>56.203565879999999</v>
      </c>
      <c r="AY3141">
        <v>10.216895170000001</v>
      </c>
      <c r="AZ3141" t="s">
        <v>62</v>
      </c>
      <c r="BA3141">
        <v>1082</v>
      </c>
      <c r="BB3141" t="s">
        <v>2852</v>
      </c>
    </row>
    <row r="3142" spans="1:54" x14ac:dyDescent="0.25">
      <c r="A3142" s="1">
        <v>45200</v>
      </c>
      <c r="B3142">
        <v>281266</v>
      </c>
      <c r="C3142" t="s">
        <v>16215</v>
      </c>
      <c r="D3142">
        <v>8240</v>
      </c>
      <c r="E3142" t="s">
        <v>11792</v>
      </c>
      <c r="F3142" t="s">
        <v>16216</v>
      </c>
      <c r="G3142">
        <v>55133018</v>
      </c>
      <c r="H3142">
        <v>1015157026</v>
      </c>
      <c r="I3142" t="s">
        <v>16208</v>
      </c>
      <c r="K3142" t="s">
        <v>16209</v>
      </c>
      <c r="L3142" t="s">
        <v>16217</v>
      </c>
      <c r="M3142">
        <v>3902</v>
      </c>
      <c r="N3142">
        <v>2</v>
      </c>
      <c r="R3142" s="1">
        <v>44089</v>
      </c>
      <c r="S3142" t="s">
        <v>56</v>
      </c>
      <c r="T3142">
        <v>751</v>
      </c>
      <c r="U3142" t="s">
        <v>10168</v>
      </c>
      <c r="V3142" s="1">
        <v>44075</v>
      </c>
      <c r="W3142">
        <v>2</v>
      </c>
      <c r="X3142" t="s">
        <v>57</v>
      </c>
      <c r="Y3142">
        <v>1</v>
      </c>
      <c r="Z3142" t="s">
        <v>46545</v>
      </c>
      <c r="AB3142">
        <v>201906</v>
      </c>
      <c r="AC3142">
        <v>999</v>
      </c>
      <c r="AD3142" t="s">
        <v>55342</v>
      </c>
      <c r="AE3142">
        <v>1028</v>
      </c>
      <c r="AF3142" t="s">
        <v>16085</v>
      </c>
      <c r="AG3142">
        <v>3</v>
      </c>
      <c r="AH3142" t="s">
        <v>81</v>
      </c>
      <c r="AI3142">
        <v>99</v>
      </c>
      <c r="AJ3142" t="s">
        <v>54511</v>
      </c>
      <c r="AK3142">
        <v>751</v>
      </c>
      <c r="AL3142" t="s">
        <v>10168</v>
      </c>
      <c r="AQ3142" t="s">
        <v>16210</v>
      </c>
      <c r="AS3142">
        <v>0</v>
      </c>
      <c r="AT3142" t="s">
        <v>61</v>
      </c>
      <c r="AU3142" t="s">
        <v>16214</v>
      </c>
      <c r="AX3142">
        <v>56.202530979999999</v>
      </c>
      <c r="AY3142">
        <v>10.21380046</v>
      </c>
      <c r="AZ3142" t="s">
        <v>62</v>
      </c>
      <c r="BA3142">
        <v>1082</v>
      </c>
      <c r="BB3142" t="s">
        <v>2852</v>
      </c>
    </row>
    <row r="3143" spans="1:54" x14ac:dyDescent="0.25">
      <c r="A3143" s="1">
        <v>45200</v>
      </c>
      <c r="B3143">
        <v>281267</v>
      </c>
      <c r="C3143" t="s">
        <v>16218</v>
      </c>
      <c r="D3143">
        <v>8260</v>
      </c>
      <c r="E3143" t="s">
        <v>10798</v>
      </c>
      <c r="F3143" t="s">
        <v>16219</v>
      </c>
      <c r="G3143">
        <v>55133018</v>
      </c>
      <c r="H3143">
        <v>1004631914</v>
      </c>
      <c r="I3143" t="s">
        <v>16220</v>
      </c>
      <c r="K3143" t="s">
        <v>16221</v>
      </c>
      <c r="L3143" t="s">
        <v>16222</v>
      </c>
      <c r="M3143">
        <v>666</v>
      </c>
      <c r="N3143">
        <v>7</v>
      </c>
      <c r="R3143" s="1">
        <v>43628</v>
      </c>
      <c r="S3143" t="s">
        <v>56</v>
      </c>
      <c r="T3143">
        <v>751</v>
      </c>
      <c r="U3143" t="s">
        <v>10168</v>
      </c>
      <c r="W3143">
        <v>2</v>
      </c>
      <c r="X3143" t="s">
        <v>57</v>
      </c>
      <c r="Y3143">
        <v>1</v>
      </c>
      <c r="Z3143" t="s">
        <v>46545</v>
      </c>
      <c r="AB3143">
        <v>201906</v>
      </c>
      <c r="AC3143">
        <v>999</v>
      </c>
      <c r="AD3143" t="s">
        <v>55342</v>
      </c>
      <c r="AE3143">
        <v>1028</v>
      </c>
      <c r="AF3143" t="s">
        <v>16085</v>
      </c>
      <c r="AG3143">
        <v>1</v>
      </c>
      <c r="AH3143" t="s">
        <v>44482</v>
      </c>
      <c r="AI3143">
        <v>99</v>
      </c>
      <c r="AJ3143" t="s">
        <v>54511</v>
      </c>
      <c r="AK3143">
        <v>751</v>
      </c>
      <c r="AL3143" t="s">
        <v>10168</v>
      </c>
      <c r="AQ3143" t="s">
        <v>16223</v>
      </c>
      <c r="AS3143">
        <v>0</v>
      </c>
      <c r="AT3143" t="s">
        <v>61</v>
      </c>
      <c r="AU3143" t="s">
        <v>16224</v>
      </c>
      <c r="AX3143">
        <v>56.137147519999999</v>
      </c>
      <c r="AY3143">
        <v>10.115703010000001</v>
      </c>
      <c r="AZ3143" t="s">
        <v>62</v>
      </c>
      <c r="BA3143">
        <v>1082</v>
      </c>
      <c r="BB3143" t="s">
        <v>2852</v>
      </c>
    </row>
    <row r="3144" spans="1:54" x14ac:dyDescent="0.25">
      <c r="A3144" s="1">
        <v>45200</v>
      </c>
      <c r="B3144">
        <v>281268</v>
      </c>
      <c r="C3144" t="s">
        <v>16225</v>
      </c>
      <c r="D3144">
        <v>8462</v>
      </c>
      <c r="E3144" t="s">
        <v>16226</v>
      </c>
      <c r="F3144" t="s">
        <v>16227</v>
      </c>
      <c r="G3144">
        <v>55133018</v>
      </c>
      <c r="H3144">
        <v>1015678123</v>
      </c>
      <c r="I3144" t="s">
        <v>16220</v>
      </c>
      <c r="K3144" t="s">
        <v>16221</v>
      </c>
      <c r="L3144" t="s">
        <v>48826</v>
      </c>
      <c r="M3144">
        <v>6039</v>
      </c>
      <c r="N3144">
        <v>20</v>
      </c>
      <c r="R3144" s="1">
        <v>43628</v>
      </c>
      <c r="S3144" t="s">
        <v>56</v>
      </c>
      <c r="T3144">
        <v>751</v>
      </c>
      <c r="U3144" t="s">
        <v>10168</v>
      </c>
      <c r="W3144">
        <v>2</v>
      </c>
      <c r="X3144" t="s">
        <v>57</v>
      </c>
      <c r="Y3144">
        <v>1</v>
      </c>
      <c r="Z3144" t="s">
        <v>46545</v>
      </c>
      <c r="AB3144">
        <v>201906</v>
      </c>
      <c r="AC3144">
        <v>999</v>
      </c>
      <c r="AD3144" t="s">
        <v>55342</v>
      </c>
      <c r="AE3144">
        <v>1028</v>
      </c>
      <c r="AF3144" t="s">
        <v>16085</v>
      </c>
      <c r="AG3144">
        <v>1</v>
      </c>
      <c r="AH3144" t="s">
        <v>44482</v>
      </c>
      <c r="AI3144">
        <v>99</v>
      </c>
      <c r="AJ3144" t="s">
        <v>54511</v>
      </c>
      <c r="AK3144">
        <v>751</v>
      </c>
      <c r="AL3144" t="s">
        <v>10168</v>
      </c>
      <c r="AQ3144" t="s">
        <v>16223</v>
      </c>
      <c r="AS3144">
        <v>0</v>
      </c>
      <c r="AT3144" t="s">
        <v>61</v>
      </c>
      <c r="AU3144" t="s">
        <v>48827</v>
      </c>
      <c r="AX3144">
        <v>56.14524187</v>
      </c>
      <c r="AY3144">
        <v>9.9937599000000006</v>
      </c>
      <c r="AZ3144" t="s">
        <v>62</v>
      </c>
      <c r="BA3144">
        <v>1082</v>
      </c>
      <c r="BB3144" t="s">
        <v>2852</v>
      </c>
    </row>
    <row r="3145" spans="1:54" x14ac:dyDescent="0.25">
      <c r="A3145" s="1">
        <v>45200</v>
      </c>
      <c r="B3145">
        <v>281269</v>
      </c>
      <c r="C3145" t="s">
        <v>48828</v>
      </c>
      <c r="D3145">
        <v>8381</v>
      </c>
      <c r="E3145" t="s">
        <v>10976</v>
      </c>
      <c r="F3145" t="s">
        <v>48828</v>
      </c>
      <c r="G3145">
        <v>55133018</v>
      </c>
      <c r="H3145">
        <v>1003361237</v>
      </c>
      <c r="I3145" t="s">
        <v>48829</v>
      </c>
      <c r="K3145" t="s">
        <v>16228</v>
      </c>
      <c r="L3145" t="s">
        <v>45329</v>
      </c>
      <c r="M3145">
        <v>3062</v>
      </c>
      <c r="N3145">
        <v>20</v>
      </c>
      <c r="R3145" s="1">
        <v>43628</v>
      </c>
      <c r="S3145" t="s">
        <v>56</v>
      </c>
      <c r="T3145">
        <v>751</v>
      </c>
      <c r="U3145" t="s">
        <v>10168</v>
      </c>
      <c r="W3145">
        <v>2</v>
      </c>
      <c r="X3145" t="s">
        <v>57</v>
      </c>
      <c r="Y3145">
        <v>1</v>
      </c>
      <c r="Z3145" t="s">
        <v>46545</v>
      </c>
      <c r="AB3145">
        <v>201906</v>
      </c>
      <c r="AC3145">
        <v>999</v>
      </c>
      <c r="AD3145" t="s">
        <v>55342</v>
      </c>
      <c r="AE3145">
        <v>1028</v>
      </c>
      <c r="AF3145" t="s">
        <v>16085</v>
      </c>
      <c r="AG3145">
        <v>1</v>
      </c>
      <c r="AH3145" t="s">
        <v>44482</v>
      </c>
      <c r="AI3145">
        <v>99</v>
      </c>
      <c r="AJ3145" t="s">
        <v>54511</v>
      </c>
      <c r="AK3145">
        <v>751</v>
      </c>
      <c r="AL3145" t="s">
        <v>10168</v>
      </c>
      <c r="AQ3145" t="s">
        <v>16229</v>
      </c>
      <c r="AS3145">
        <v>0</v>
      </c>
      <c r="AT3145" t="s">
        <v>61</v>
      </c>
      <c r="AU3145" t="s">
        <v>45330</v>
      </c>
      <c r="AW3145" t="s">
        <v>10976</v>
      </c>
      <c r="AX3145">
        <v>56.191564249999999</v>
      </c>
      <c r="AY3145">
        <v>10.110051350000001</v>
      </c>
      <c r="AZ3145" t="s">
        <v>62</v>
      </c>
      <c r="BA3145">
        <v>1082</v>
      </c>
      <c r="BB3145" t="s">
        <v>2852</v>
      </c>
    </row>
    <row r="3146" spans="1:54" x14ac:dyDescent="0.25">
      <c r="A3146" s="1">
        <v>45200</v>
      </c>
      <c r="B3146">
        <v>281270</v>
      </c>
      <c r="C3146" t="s">
        <v>48830</v>
      </c>
      <c r="D3146">
        <v>8381</v>
      </c>
      <c r="E3146" t="s">
        <v>10976</v>
      </c>
      <c r="F3146" t="s">
        <v>48831</v>
      </c>
      <c r="G3146">
        <v>55133018</v>
      </c>
      <c r="H3146">
        <v>1004631951</v>
      </c>
      <c r="I3146" t="s">
        <v>48829</v>
      </c>
      <c r="K3146" t="s">
        <v>16228</v>
      </c>
      <c r="L3146" t="s">
        <v>48110</v>
      </c>
      <c r="M3146">
        <v>7265</v>
      </c>
      <c r="N3146">
        <v>11</v>
      </c>
      <c r="R3146" s="1">
        <v>43628</v>
      </c>
      <c r="S3146" t="s">
        <v>56</v>
      </c>
      <c r="T3146">
        <v>751</v>
      </c>
      <c r="U3146" t="s">
        <v>10168</v>
      </c>
      <c r="W3146">
        <v>2</v>
      </c>
      <c r="X3146" t="s">
        <v>57</v>
      </c>
      <c r="Y3146">
        <v>1</v>
      </c>
      <c r="Z3146" t="s">
        <v>46545</v>
      </c>
      <c r="AB3146">
        <v>201906</v>
      </c>
      <c r="AC3146">
        <v>999</v>
      </c>
      <c r="AD3146" t="s">
        <v>55342</v>
      </c>
      <c r="AE3146">
        <v>1028</v>
      </c>
      <c r="AF3146" t="s">
        <v>16085</v>
      </c>
      <c r="AG3146">
        <v>1</v>
      </c>
      <c r="AH3146" t="s">
        <v>44482</v>
      </c>
      <c r="AI3146">
        <v>99</v>
      </c>
      <c r="AJ3146" t="s">
        <v>54511</v>
      </c>
      <c r="AK3146">
        <v>751</v>
      </c>
      <c r="AL3146" t="s">
        <v>10168</v>
      </c>
      <c r="AQ3146" t="s">
        <v>16229</v>
      </c>
      <c r="AS3146">
        <v>0</v>
      </c>
      <c r="AT3146" t="s">
        <v>61</v>
      </c>
      <c r="AU3146" t="s">
        <v>48111</v>
      </c>
      <c r="AX3146">
        <v>56.174108070000003</v>
      </c>
      <c r="AY3146">
        <v>10.11379193</v>
      </c>
      <c r="AZ3146" t="s">
        <v>62</v>
      </c>
      <c r="BA3146">
        <v>1082</v>
      </c>
      <c r="BB3146" t="s">
        <v>2852</v>
      </c>
    </row>
    <row r="3147" spans="1:54" x14ac:dyDescent="0.25">
      <c r="A3147" s="1">
        <v>45200</v>
      </c>
      <c r="B3147">
        <v>281271</v>
      </c>
      <c r="C3147" t="s">
        <v>16230</v>
      </c>
      <c r="D3147">
        <v>8381</v>
      </c>
      <c r="E3147" t="s">
        <v>10976</v>
      </c>
      <c r="F3147" t="s">
        <v>16231</v>
      </c>
      <c r="G3147">
        <v>55133018</v>
      </c>
      <c r="H3147">
        <v>1004632077</v>
      </c>
      <c r="I3147" t="s">
        <v>48829</v>
      </c>
      <c r="K3147" t="s">
        <v>16228</v>
      </c>
      <c r="L3147" t="s">
        <v>16232</v>
      </c>
      <c r="M3147">
        <v>2997</v>
      </c>
      <c r="N3147">
        <v>14</v>
      </c>
      <c r="R3147" s="1">
        <v>43628</v>
      </c>
      <c r="S3147" t="s">
        <v>56</v>
      </c>
      <c r="T3147">
        <v>751</v>
      </c>
      <c r="U3147" t="s">
        <v>10168</v>
      </c>
      <c r="W3147">
        <v>2</v>
      </c>
      <c r="X3147" t="s">
        <v>57</v>
      </c>
      <c r="Y3147">
        <v>1</v>
      </c>
      <c r="Z3147" t="s">
        <v>46545</v>
      </c>
      <c r="AB3147">
        <v>201906</v>
      </c>
      <c r="AC3147">
        <v>999</v>
      </c>
      <c r="AD3147" t="s">
        <v>55342</v>
      </c>
      <c r="AE3147">
        <v>1028</v>
      </c>
      <c r="AF3147" t="s">
        <v>16085</v>
      </c>
      <c r="AG3147">
        <v>1</v>
      </c>
      <c r="AH3147" t="s">
        <v>44482</v>
      </c>
      <c r="AI3147">
        <v>99</v>
      </c>
      <c r="AJ3147" t="s">
        <v>54511</v>
      </c>
      <c r="AK3147">
        <v>751</v>
      </c>
      <c r="AL3147" t="s">
        <v>10168</v>
      </c>
      <c r="AQ3147" t="s">
        <v>16229</v>
      </c>
      <c r="AS3147">
        <v>0</v>
      </c>
      <c r="AT3147" t="s">
        <v>61</v>
      </c>
      <c r="AU3147" t="s">
        <v>16233</v>
      </c>
      <c r="AX3147">
        <v>56.188635740000002</v>
      </c>
      <c r="AY3147">
        <v>10.10796968</v>
      </c>
      <c r="AZ3147" t="s">
        <v>62</v>
      </c>
      <c r="BA3147">
        <v>1082</v>
      </c>
      <c r="BB3147" t="s">
        <v>2852</v>
      </c>
    </row>
    <row r="3148" spans="1:54" x14ac:dyDescent="0.25">
      <c r="A3148" s="1">
        <v>45200</v>
      </c>
      <c r="B3148">
        <v>281272</v>
      </c>
      <c r="C3148" t="s">
        <v>16234</v>
      </c>
      <c r="D3148">
        <v>8471</v>
      </c>
      <c r="E3148" t="s">
        <v>10181</v>
      </c>
      <c r="F3148" t="s">
        <v>16234</v>
      </c>
      <c r="G3148">
        <v>55133018</v>
      </c>
      <c r="H3148">
        <v>1016727896</v>
      </c>
      <c r="I3148" t="s">
        <v>48829</v>
      </c>
      <c r="K3148" t="s">
        <v>16228</v>
      </c>
      <c r="L3148" t="s">
        <v>16235</v>
      </c>
      <c r="M3148">
        <v>9340</v>
      </c>
      <c r="N3148">
        <v>30</v>
      </c>
      <c r="R3148" s="1">
        <v>43628</v>
      </c>
      <c r="S3148" t="s">
        <v>56</v>
      </c>
      <c r="T3148">
        <v>751</v>
      </c>
      <c r="U3148" t="s">
        <v>10168</v>
      </c>
      <c r="W3148">
        <v>2</v>
      </c>
      <c r="X3148" t="s">
        <v>57</v>
      </c>
      <c r="Y3148">
        <v>1</v>
      </c>
      <c r="Z3148" t="s">
        <v>46545</v>
      </c>
      <c r="AB3148">
        <v>201906</v>
      </c>
      <c r="AC3148">
        <v>999</v>
      </c>
      <c r="AD3148" t="s">
        <v>55342</v>
      </c>
      <c r="AE3148">
        <v>1028</v>
      </c>
      <c r="AF3148" t="s">
        <v>16085</v>
      </c>
      <c r="AG3148">
        <v>1</v>
      </c>
      <c r="AH3148" t="s">
        <v>44482</v>
      </c>
      <c r="AI3148">
        <v>99</v>
      </c>
      <c r="AJ3148" t="s">
        <v>54511</v>
      </c>
      <c r="AK3148">
        <v>751</v>
      </c>
      <c r="AL3148" t="s">
        <v>10168</v>
      </c>
      <c r="AQ3148" t="s">
        <v>16229</v>
      </c>
      <c r="AS3148">
        <v>0</v>
      </c>
      <c r="AT3148" t="s">
        <v>61</v>
      </c>
      <c r="AU3148" t="s">
        <v>16236</v>
      </c>
      <c r="AX3148">
        <v>56.210844719999997</v>
      </c>
      <c r="AY3148">
        <v>10.03890693</v>
      </c>
      <c r="AZ3148" t="s">
        <v>62</v>
      </c>
      <c r="BA3148">
        <v>1082</v>
      </c>
      <c r="BB3148" t="s">
        <v>2852</v>
      </c>
    </row>
    <row r="3149" spans="1:54" x14ac:dyDescent="0.25">
      <c r="A3149" s="1">
        <v>45200</v>
      </c>
      <c r="B3149">
        <v>281273</v>
      </c>
      <c r="C3149" t="s">
        <v>16237</v>
      </c>
      <c r="D3149">
        <v>8340</v>
      </c>
      <c r="E3149" t="s">
        <v>11825</v>
      </c>
      <c r="F3149" t="s">
        <v>16237</v>
      </c>
      <c r="G3149">
        <v>55133018</v>
      </c>
      <c r="H3149">
        <v>1003365074</v>
      </c>
      <c r="I3149" t="s">
        <v>16238</v>
      </c>
      <c r="K3149" t="s">
        <v>16239</v>
      </c>
      <c r="L3149" t="s">
        <v>16240</v>
      </c>
      <c r="M3149">
        <v>105</v>
      </c>
      <c r="N3149">
        <v>49</v>
      </c>
      <c r="R3149" s="1">
        <v>43628</v>
      </c>
      <c r="S3149" t="s">
        <v>56</v>
      </c>
      <c r="T3149">
        <v>751</v>
      </c>
      <c r="U3149" t="s">
        <v>10168</v>
      </c>
      <c r="W3149">
        <v>2</v>
      </c>
      <c r="X3149" t="s">
        <v>57</v>
      </c>
      <c r="Y3149">
        <v>1</v>
      </c>
      <c r="Z3149" t="s">
        <v>46545</v>
      </c>
      <c r="AB3149">
        <v>201906</v>
      </c>
      <c r="AC3149">
        <v>999</v>
      </c>
      <c r="AD3149" t="s">
        <v>55342</v>
      </c>
      <c r="AE3149">
        <v>1028</v>
      </c>
      <c r="AF3149" t="s">
        <v>16085</v>
      </c>
      <c r="AG3149">
        <v>1</v>
      </c>
      <c r="AH3149" t="s">
        <v>44482</v>
      </c>
      <c r="AI3149">
        <v>99</v>
      </c>
      <c r="AJ3149" t="s">
        <v>54511</v>
      </c>
      <c r="AK3149">
        <v>751</v>
      </c>
      <c r="AL3149" t="s">
        <v>10168</v>
      </c>
      <c r="AQ3149" t="s">
        <v>16241</v>
      </c>
      <c r="AS3149">
        <v>0</v>
      </c>
      <c r="AT3149" t="s">
        <v>61</v>
      </c>
      <c r="AU3149" t="s">
        <v>16242</v>
      </c>
      <c r="AX3149">
        <v>56.038702489999999</v>
      </c>
      <c r="AY3149">
        <v>10.20000278</v>
      </c>
      <c r="AZ3149" t="s">
        <v>62</v>
      </c>
      <c r="BA3149">
        <v>1082</v>
      </c>
      <c r="BB3149" t="s">
        <v>2852</v>
      </c>
    </row>
    <row r="3150" spans="1:54" x14ac:dyDescent="0.25">
      <c r="A3150" s="1">
        <v>45200</v>
      </c>
      <c r="B3150">
        <v>281274</v>
      </c>
      <c r="C3150" t="s">
        <v>16243</v>
      </c>
      <c r="D3150">
        <v>8330</v>
      </c>
      <c r="E3150" t="s">
        <v>16244</v>
      </c>
      <c r="F3150" t="s">
        <v>16243</v>
      </c>
      <c r="G3150">
        <v>55133018</v>
      </c>
      <c r="H3150">
        <v>1005125419</v>
      </c>
      <c r="I3150" t="s">
        <v>16238</v>
      </c>
      <c r="K3150" t="s">
        <v>16239</v>
      </c>
      <c r="L3150" t="s">
        <v>16245</v>
      </c>
      <c r="M3150">
        <v>4242</v>
      </c>
      <c r="N3150">
        <v>41</v>
      </c>
      <c r="R3150" s="1">
        <v>43628</v>
      </c>
      <c r="S3150" t="s">
        <v>56</v>
      </c>
      <c r="T3150">
        <v>751</v>
      </c>
      <c r="U3150" t="s">
        <v>10168</v>
      </c>
      <c r="W3150">
        <v>2</v>
      </c>
      <c r="X3150" t="s">
        <v>57</v>
      </c>
      <c r="Y3150">
        <v>1</v>
      </c>
      <c r="Z3150" t="s">
        <v>46545</v>
      </c>
      <c r="AB3150">
        <v>201906</v>
      </c>
      <c r="AC3150">
        <v>999</v>
      </c>
      <c r="AD3150" t="s">
        <v>55342</v>
      </c>
      <c r="AE3150">
        <v>1028</v>
      </c>
      <c r="AF3150" t="s">
        <v>16085</v>
      </c>
      <c r="AG3150">
        <v>1</v>
      </c>
      <c r="AH3150" t="s">
        <v>44482</v>
      </c>
      <c r="AI3150">
        <v>99</v>
      </c>
      <c r="AJ3150" t="s">
        <v>54511</v>
      </c>
      <c r="AK3150">
        <v>751</v>
      </c>
      <c r="AL3150" t="s">
        <v>10168</v>
      </c>
      <c r="AQ3150" t="s">
        <v>16241</v>
      </c>
      <c r="AS3150">
        <v>0</v>
      </c>
      <c r="AT3150" t="s">
        <v>61</v>
      </c>
      <c r="AU3150" t="s">
        <v>14267</v>
      </c>
      <c r="AX3150">
        <v>56.060369000000001</v>
      </c>
      <c r="AY3150">
        <v>10.21584462</v>
      </c>
      <c r="AZ3150" t="s">
        <v>62</v>
      </c>
      <c r="BA3150">
        <v>1082</v>
      </c>
      <c r="BB3150" t="s">
        <v>2852</v>
      </c>
    </row>
    <row r="3151" spans="1:54" x14ac:dyDescent="0.25">
      <c r="A3151" s="1">
        <v>45200</v>
      </c>
      <c r="B3151">
        <v>281275</v>
      </c>
      <c r="C3151" t="s">
        <v>16246</v>
      </c>
      <c r="D3151">
        <v>8355</v>
      </c>
      <c r="E3151" t="s">
        <v>16247</v>
      </c>
      <c r="F3151" t="s">
        <v>16248</v>
      </c>
      <c r="G3151">
        <v>55133018</v>
      </c>
      <c r="H3151">
        <v>1015157123</v>
      </c>
      <c r="I3151" t="s">
        <v>16238</v>
      </c>
      <c r="K3151" t="s">
        <v>16239</v>
      </c>
      <c r="L3151" t="s">
        <v>53345</v>
      </c>
      <c r="M3151">
        <v>4672</v>
      </c>
      <c r="N3151">
        <v>4</v>
      </c>
      <c r="R3151" s="1">
        <v>43628</v>
      </c>
      <c r="S3151" t="s">
        <v>56</v>
      </c>
      <c r="T3151">
        <v>751</v>
      </c>
      <c r="U3151" t="s">
        <v>10168</v>
      </c>
      <c r="W3151">
        <v>2</v>
      </c>
      <c r="X3151" t="s">
        <v>57</v>
      </c>
      <c r="Y3151">
        <v>1</v>
      </c>
      <c r="Z3151" t="s">
        <v>46545</v>
      </c>
      <c r="AB3151">
        <v>201906</v>
      </c>
      <c r="AC3151">
        <v>999</v>
      </c>
      <c r="AD3151" t="s">
        <v>55342</v>
      </c>
      <c r="AE3151">
        <v>1028</v>
      </c>
      <c r="AF3151" t="s">
        <v>16085</v>
      </c>
      <c r="AG3151">
        <v>1</v>
      </c>
      <c r="AH3151" t="s">
        <v>44482</v>
      </c>
      <c r="AI3151">
        <v>99</v>
      </c>
      <c r="AJ3151" t="s">
        <v>54511</v>
      </c>
      <c r="AK3151">
        <v>751</v>
      </c>
      <c r="AL3151" t="s">
        <v>10168</v>
      </c>
      <c r="AQ3151" t="s">
        <v>16241</v>
      </c>
      <c r="AS3151">
        <v>0</v>
      </c>
      <c r="AT3151" t="s">
        <v>61</v>
      </c>
      <c r="AU3151" t="s">
        <v>53346</v>
      </c>
      <c r="AX3151">
        <v>56.042146950000003</v>
      </c>
      <c r="AY3151">
        <v>10.084157879999999</v>
      </c>
      <c r="AZ3151" t="s">
        <v>62</v>
      </c>
      <c r="BA3151">
        <v>1082</v>
      </c>
      <c r="BB3151" t="s">
        <v>2852</v>
      </c>
    </row>
    <row r="3152" spans="1:54" x14ac:dyDescent="0.25">
      <c r="A3152" s="1">
        <v>45200</v>
      </c>
      <c r="B3152">
        <v>281276</v>
      </c>
      <c r="C3152" t="s">
        <v>16249</v>
      </c>
      <c r="D3152">
        <v>3520</v>
      </c>
      <c r="E3152" t="s">
        <v>6521</v>
      </c>
      <c r="F3152" t="s">
        <v>16250</v>
      </c>
      <c r="G3152">
        <v>40624236</v>
      </c>
      <c r="H3152">
        <v>1024836246</v>
      </c>
      <c r="I3152" t="s">
        <v>16251</v>
      </c>
      <c r="K3152" t="s">
        <v>16252</v>
      </c>
      <c r="L3152" t="s">
        <v>16253</v>
      </c>
      <c r="M3152">
        <v>483</v>
      </c>
      <c r="N3152">
        <v>16</v>
      </c>
      <c r="R3152" s="1">
        <v>44809</v>
      </c>
      <c r="S3152" t="s">
        <v>56</v>
      </c>
      <c r="W3152">
        <v>5</v>
      </c>
      <c r="X3152" t="s">
        <v>557</v>
      </c>
      <c r="Y3152">
        <v>1</v>
      </c>
      <c r="Z3152" t="s">
        <v>46545</v>
      </c>
      <c r="AA3152">
        <v>8</v>
      </c>
      <c r="AB3152">
        <v>201908</v>
      </c>
      <c r="AC3152">
        <v>121</v>
      </c>
      <c r="AD3152" t="s">
        <v>70</v>
      </c>
      <c r="AE3152">
        <v>1013</v>
      </c>
      <c r="AF3152" t="s">
        <v>558</v>
      </c>
      <c r="AG3152">
        <v>1</v>
      </c>
      <c r="AH3152" t="s">
        <v>44482</v>
      </c>
      <c r="AI3152">
        <v>99</v>
      </c>
      <c r="AJ3152" t="s">
        <v>54511</v>
      </c>
      <c r="AK3152">
        <v>190</v>
      </c>
      <c r="AL3152" t="s">
        <v>46935</v>
      </c>
      <c r="AQ3152" t="s">
        <v>16254</v>
      </c>
      <c r="AR3152" t="s">
        <v>16255</v>
      </c>
      <c r="AS3152">
        <v>0</v>
      </c>
      <c r="AT3152" t="s">
        <v>61</v>
      </c>
      <c r="AU3152" t="s">
        <v>16256</v>
      </c>
      <c r="AX3152">
        <v>55.826682509999998</v>
      </c>
      <c r="AY3152">
        <v>12.342996279999999</v>
      </c>
      <c r="AZ3152" t="s">
        <v>62</v>
      </c>
      <c r="BA3152">
        <v>1084</v>
      </c>
      <c r="BB3152" t="s">
        <v>63</v>
      </c>
    </row>
    <row r="3153" spans="1:54" x14ac:dyDescent="0.25">
      <c r="A3153" s="1">
        <v>45200</v>
      </c>
      <c r="B3153">
        <v>281277</v>
      </c>
      <c r="C3153" t="s">
        <v>48832</v>
      </c>
      <c r="D3153">
        <v>9690</v>
      </c>
      <c r="E3153" t="s">
        <v>10731</v>
      </c>
      <c r="F3153" t="s">
        <v>48833</v>
      </c>
      <c r="G3153">
        <v>38925954</v>
      </c>
      <c r="H3153">
        <v>1022870463</v>
      </c>
      <c r="I3153" t="s">
        <v>16257</v>
      </c>
      <c r="K3153" t="s">
        <v>16258</v>
      </c>
      <c r="L3153" t="s">
        <v>16259</v>
      </c>
      <c r="M3153">
        <v>1801</v>
      </c>
      <c r="N3153">
        <v>12</v>
      </c>
      <c r="R3153" s="1">
        <v>44057</v>
      </c>
      <c r="S3153" t="s">
        <v>56</v>
      </c>
      <c r="W3153">
        <v>5</v>
      </c>
      <c r="X3153" t="s">
        <v>557</v>
      </c>
      <c r="Y3153">
        <v>7</v>
      </c>
      <c r="Z3153" t="s">
        <v>1499</v>
      </c>
      <c r="AB3153">
        <v>201906</v>
      </c>
      <c r="AC3153">
        <v>141</v>
      </c>
      <c r="AD3153" t="s">
        <v>46688</v>
      </c>
      <c r="AE3153">
        <v>1022</v>
      </c>
      <c r="AF3153" t="s">
        <v>46688</v>
      </c>
      <c r="AG3153">
        <v>7</v>
      </c>
      <c r="AH3153" t="s">
        <v>7186</v>
      </c>
      <c r="AI3153">
        <v>99</v>
      </c>
      <c r="AJ3153" t="s">
        <v>54511</v>
      </c>
      <c r="AK3153">
        <v>849</v>
      </c>
      <c r="AL3153" t="s">
        <v>10736</v>
      </c>
      <c r="AQ3153" t="s">
        <v>16260</v>
      </c>
      <c r="AR3153" t="s">
        <v>16261</v>
      </c>
      <c r="AS3153">
        <v>0</v>
      </c>
      <c r="AT3153" t="s">
        <v>61</v>
      </c>
      <c r="AU3153" t="s">
        <v>16262</v>
      </c>
      <c r="AX3153">
        <v>57.104241459999997</v>
      </c>
      <c r="AY3153">
        <v>9.1248577300000004</v>
      </c>
      <c r="AZ3153" t="s">
        <v>62</v>
      </c>
      <c r="BA3153">
        <v>1081</v>
      </c>
      <c r="BB3153" t="s">
        <v>1844</v>
      </c>
    </row>
    <row r="3154" spans="1:54" x14ac:dyDescent="0.25">
      <c r="A3154" s="1">
        <v>45200</v>
      </c>
      <c r="B3154">
        <v>281278</v>
      </c>
      <c r="C3154" t="s">
        <v>16263</v>
      </c>
      <c r="D3154">
        <v>8850</v>
      </c>
      <c r="E3154" t="s">
        <v>16264</v>
      </c>
      <c r="F3154" t="s">
        <v>16265</v>
      </c>
      <c r="G3154">
        <v>29553556</v>
      </c>
      <c r="I3154" t="s">
        <v>16266</v>
      </c>
      <c r="K3154" t="s">
        <v>16267</v>
      </c>
      <c r="L3154" t="s">
        <v>16268</v>
      </c>
      <c r="M3154">
        <v>1168</v>
      </c>
      <c r="N3154">
        <v>2</v>
      </c>
      <c r="R3154" s="1">
        <v>44412</v>
      </c>
      <c r="S3154" t="s">
        <v>56</v>
      </c>
      <c r="W3154">
        <v>4</v>
      </c>
      <c r="X3154" t="s">
        <v>725</v>
      </c>
      <c r="Y3154">
        <v>1</v>
      </c>
      <c r="Z3154" t="s">
        <v>46545</v>
      </c>
      <c r="AB3154">
        <v>201906</v>
      </c>
      <c r="AC3154">
        <v>131</v>
      </c>
      <c r="AD3154" t="s">
        <v>752</v>
      </c>
      <c r="AE3154">
        <v>1061</v>
      </c>
      <c r="AF3154" t="s">
        <v>752</v>
      </c>
      <c r="AG3154">
        <v>1</v>
      </c>
      <c r="AH3154" t="s">
        <v>44482</v>
      </c>
      <c r="AI3154">
        <v>99</v>
      </c>
      <c r="AJ3154" t="s">
        <v>54511</v>
      </c>
      <c r="AK3154">
        <v>791</v>
      </c>
      <c r="AL3154" t="s">
        <v>2855</v>
      </c>
      <c r="AP3154">
        <v>791017</v>
      </c>
      <c r="AQ3154" t="s">
        <v>16269</v>
      </c>
      <c r="AR3154" t="s">
        <v>16270</v>
      </c>
      <c r="AS3154">
        <v>2</v>
      </c>
      <c r="AT3154" t="s">
        <v>1413</v>
      </c>
      <c r="AU3154" t="s">
        <v>16271</v>
      </c>
      <c r="AX3154">
        <v>56.365262649999998</v>
      </c>
      <c r="AY3154">
        <v>9.6718808700000007</v>
      </c>
      <c r="AZ3154" t="s">
        <v>62</v>
      </c>
      <c r="BA3154">
        <v>1082</v>
      </c>
      <c r="BB3154" t="s">
        <v>2852</v>
      </c>
    </row>
    <row r="3155" spans="1:54" x14ac:dyDescent="0.25">
      <c r="A3155" s="1">
        <v>45200</v>
      </c>
      <c r="B3155">
        <v>281279</v>
      </c>
      <c r="C3155" t="s">
        <v>16272</v>
      </c>
      <c r="D3155">
        <v>9900</v>
      </c>
      <c r="E3155" t="s">
        <v>1836</v>
      </c>
      <c r="F3155" t="s">
        <v>16273</v>
      </c>
      <c r="I3155" t="s">
        <v>3689</v>
      </c>
      <c r="K3155" t="s">
        <v>16274</v>
      </c>
      <c r="L3155" t="s">
        <v>52654</v>
      </c>
      <c r="M3155">
        <v>3220</v>
      </c>
      <c r="N3155">
        <v>54</v>
      </c>
      <c r="R3155" s="1">
        <v>44258</v>
      </c>
      <c r="S3155" t="s">
        <v>56</v>
      </c>
      <c r="W3155">
        <v>4</v>
      </c>
      <c r="X3155" t="s">
        <v>725</v>
      </c>
      <c r="Y3155">
        <v>4</v>
      </c>
      <c r="Z3155" t="s">
        <v>1324</v>
      </c>
      <c r="AB3155">
        <v>201906</v>
      </c>
      <c r="AC3155">
        <v>301</v>
      </c>
      <c r="AD3155" t="s">
        <v>1853</v>
      </c>
      <c r="AE3155">
        <v>1131</v>
      </c>
      <c r="AF3155" t="s">
        <v>1853</v>
      </c>
      <c r="AG3155">
        <v>1</v>
      </c>
      <c r="AH3155" t="s">
        <v>44482</v>
      </c>
      <c r="AI3155">
        <v>99</v>
      </c>
      <c r="AJ3155" t="s">
        <v>54511</v>
      </c>
      <c r="AK3155">
        <v>813</v>
      </c>
      <c r="AL3155" t="s">
        <v>1841</v>
      </c>
      <c r="AP3155">
        <v>851446</v>
      </c>
      <c r="AQ3155" t="s">
        <v>16275</v>
      </c>
      <c r="AS3155">
        <v>2</v>
      </c>
      <c r="AT3155" t="s">
        <v>1413</v>
      </c>
      <c r="AU3155" t="s">
        <v>52655</v>
      </c>
      <c r="AX3155">
        <v>57.42775099</v>
      </c>
      <c r="AY3155">
        <v>10.505903229999999</v>
      </c>
      <c r="AZ3155" t="s">
        <v>62</v>
      </c>
      <c r="BA3155">
        <v>1081</v>
      </c>
      <c r="BB3155" t="s">
        <v>1844</v>
      </c>
    </row>
    <row r="3156" spans="1:54" x14ac:dyDescent="0.25">
      <c r="A3156" s="1">
        <v>45200</v>
      </c>
      <c r="B3156">
        <v>281280</v>
      </c>
      <c r="C3156" t="s">
        <v>16276</v>
      </c>
      <c r="D3156">
        <v>4560</v>
      </c>
      <c r="E3156" t="s">
        <v>10303</v>
      </c>
      <c r="F3156" t="s">
        <v>16277</v>
      </c>
      <c r="G3156">
        <v>40338047</v>
      </c>
      <c r="H3156">
        <v>1024497522</v>
      </c>
      <c r="I3156" t="s">
        <v>16278</v>
      </c>
      <c r="K3156" t="s">
        <v>16279</v>
      </c>
      <c r="L3156" t="s">
        <v>48834</v>
      </c>
      <c r="M3156">
        <v>1622</v>
      </c>
      <c r="N3156">
        <v>22</v>
      </c>
      <c r="R3156" s="1">
        <v>43635</v>
      </c>
      <c r="S3156" t="s">
        <v>56</v>
      </c>
      <c r="T3156">
        <v>306</v>
      </c>
      <c r="U3156" t="s">
        <v>10308</v>
      </c>
      <c r="W3156">
        <v>6</v>
      </c>
      <c r="X3156" t="s">
        <v>1289</v>
      </c>
      <c r="Y3156">
        <v>1</v>
      </c>
      <c r="Z3156" t="s">
        <v>46545</v>
      </c>
      <c r="AB3156">
        <v>201906</v>
      </c>
      <c r="AC3156">
        <v>149</v>
      </c>
      <c r="AD3156" t="s">
        <v>1085</v>
      </c>
      <c r="AE3156">
        <v>1026</v>
      </c>
      <c r="AF3156" t="s">
        <v>44530</v>
      </c>
      <c r="AG3156">
        <v>1</v>
      </c>
      <c r="AH3156" t="s">
        <v>44482</v>
      </c>
      <c r="AI3156">
        <v>99</v>
      </c>
      <c r="AJ3156" t="s">
        <v>54511</v>
      </c>
      <c r="AK3156">
        <v>306</v>
      </c>
      <c r="AL3156" t="s">
        <v>10308</v>
      </c>
      <c r="AQ3156" t="s">
        <v>16280</v>
      </c>
      <c r="AS3156">
        <v>0</v>
      </c>
      <c r="AT3156" t="s">
        <v>61</v>
      </c>
      <c r="AU3156" t="s">
        <v>48835</v>
      </c>
      <c r="AW3156" t="s">
        <v>48836</v>
      </c>
      <c r="AX3156">
        <v>55.863603990000001</v>
      </c>
      <c r="AY3156">
        <v>11.551821139999999</v>
      </c>
      <c r="AZ3156" t="s">
        <v>62</v>
      </c>
      <c r="BA3156">
        <v>1085</v>
      </c>
      <c r="BB3156" t="s">
        <v>44618</v>
      </c>
    </row>
    <row r="3157" spans="1:54" x14ac:dyDescent="0.25">
      <c r="A3157" s="1">
        <v>45200</v>
      </c>
      <c r="B3157">
        <v>281281</v>
      </c>
      <c r="C3157" t="s">
        <v>16281</v>
      </c>
      <c r="D3157">
        <v>8362</v>
      </c>
      <c r="E3157" t="s">
        <v>48609</v>
      </c>
      <c r="F3157" t="s">
        <v>16281</v>
      </c>
      <c r="G3157">
        <v>29189633</v>
      </c>
      <c r="H3157">
        <v>1010685628</v>
      </c>
      <c r="I3157" t="s">
        <v>48837</v>
      </c>
      <c r="K3157" t="s">
        <v>16282</v>
      </c>
      <c r="L3157" t="s">
        <v>16283</v>
      </c>
      <c r="M3157">
        <v>491</v>
      </c>
      <c r="N3157" t="s">
        <v>6930</v>
      </c>
      <c r="R3157" s="1">
        <v>44375</v>
      </c>
      <c r="S3157" t="s">
        <v>56</v>
      </c>
      <c r="T3157">
        <v>746</v>
      </c>
      <c r="U3157" t="s">
        <v>10281</v>
      </c>
      <c r="W3157">
        <v>2</v>
      </c>
      <c r="X3157" t="s">
        <v>57</v>
      </c>
      <c r="Y3157">
        <v>1</v>
      </c>
      <c r="Z3157" t="s">
        <v>46545</v>
      </c>
      <c r="AB3157">
        <v>201906</v>
      </c>
      <c r="AC3157">
        <v>126</v>
      </c>
      <c r="AD3157" t="s">
        <v>46616</v>
      </c>
      <c r="AE3157">
        <v>1015</v>
      </c>
      <c r="AF3157" t="s">
        <v>46616</v>
      </c>
      <c r="AG3157">
        <v>1</v>
      </c>
      <c r="AH3157" t="s">
        <v>44482</v>
      </c>
      <c r="AI3157">
        <v>99</v>
      </c>
      <c r="AJ3157" t="s">
        <v>54511</v>
      </c>
      <c r="AK3157">
        <v>746</v>
      </c>
      <c r="AL3157" t="s">
        <v>10281</v>
      </c>
      <c r="AQ3157" t="s">
        <v>16284</v>
      </c>
      <c r="AR3157" t="s">
        <v>16285</v>
      </c>
      <c r="AS3157">
        <v>0</v>
      </c>
      <c r="AT3157" t="s">
        <v>61</v>
      </c>
      <c r="AU3157" t="s">
        <v>16286</v>
      </c>
      <c r="AX3157">
        <v>56.081527110000003</v>
      </c>
      <c r="AY3157">
        <v>10.00837454</v>
      </c>
      <c r="AZ3157" t="s">
        <v>62</v>
      </c>
      <c r="BA3157">
        <v>1082</v>
      </c>
      <c r="BB3157" t="s">
        <v>2852</v>
      </c>
    </row>
    <row r="3158" spans="1:54" x14ac:dyDescent="0.25">
      <c r="A3158" s="1">
        <v>45200</v>
      </c>
      <c r="B3158">
        <v>281282</v>
      </c>
      <c r="C3158" t="s">
        <v>16287</v>
      </c>
      <c r="D3158">
        <v>7100</v>
      </c>
      <c r="E3158" t="s">
        <v>2860</v>
      </c>
      <c r="F3158" t="s">
        <v>16288</v>
      </c>
      <c r="G3158">
        <v>37129712</v>
      </c>
      <c r="H3158">
        <v>1003401717</v>
      </c>
      <c r="I3158" t="s">
        <v>16289</v>
      </c>
      <c r="K3158" t="s">
        <v>16290</v>
      </c>
      <c r="L3158" t="s">
        <v>16291</v>
      </c>
      <c r="M3158">
        <v>228</v>
      </c>
      <c r="N3158">
        <v>48</v>
      </c>
      <c r="R3158" s="1">
        <v>44867</v>
      </c>
      <c r="S3158" t="s">
        <v>56</v>
      </c>
      <c r="W3158">
        <v>4</v>
      </c>
      <c r="X3158" t="s">
        <v>725</v>
      </c>
      <c r="Y3158">
        <v>1</v>
      </c>
      <c r="Z3158" t="s">
        <v>46545</v>
      </c>
      <c r="AB3158">
        <v>201906</v>
      </c>
      <c r="AC3158">
        <v>241</v>
      </c>
      <c r="AD3158" t="s">
        <v>1722</v>
      </c>
      <c r="AE3158">
        <v>1071</v>
      </c>
      <c r="AF3158" t="s">
        <v>1688</v>
      </c>
      <c r="AG3158">
        <v>1</v>
      </c>
      <c r="AH3158" t="s">
        <v>44482</v>
      </c>
      <c r="AI3158">
        <v>99</v>
      </c>
      <c r="AJ3158" t="s">
        <v>54511</v>
      </c>
      <c r="AK3158">
        <v>630</v>
      </c>
      <c r="AL3158" t="s">
        <v>2864</v>
      </c>
      <c r="AP3158">
        <v>631402</v>
      </c>
      <c r="AQ3158" t="s">
        <v>16292</v>
      </c>
      <c r="AR3158" t="s">
        <v>16293</v>
      </c>
      <c r="AS3158">
        <v>2</v>
      </c>
      <c r="AT3158" t="s">
        <v>1413</v>
      </c>
      <c r="AU3158" t="s">
        <v>15268</v>
      </c>
      <c r="AX3158">
        <v>55.710442839999999</v>
      </c>
      <c r="AY3158">
        <v>9.5224325200000006</v>
      </c>
      <c r="AZ3158" t="s">
        <v>62</v>
      </c>
      <c r="BA3158">
        <v>1083</v>
      </c>
      <c r="BB3158" t="s">
        <v>2861</v>
      </c>
    </row>
    <row r="3159" spans="1:54" x14ac:dyDescent="0.25">
      <c r="A3159" s="1">
        <v>45200</v>
      </c>
      <c r="B3159">
        <v>281283</v>
      </c>
      <c r="C3159" t="s">
        <v>16294</v>
      </c>
      <c r="D3159">
        <v>4330</v>
      </c>
      <c r="E3159" t="s">
        <v>47785</v>
      </c>
      <c r="F3159" t="s">
        <v>16294</v>
      </c>
      <c r="G3159">
        <v>35171118</v>
      </c>
      <c r="H3159">
        <v>1018548603</v>
      </c>
      <c r="I3159" t="s">
        <v>16295</v>
      </c>
      <c r="K3159" t="s">
        <v>16296</v>
      </c>
      <c r="L3159" t="s">
        <v>48838</v>
      </c>
      <c r="M3159">
        <v>810</v>
      </c>
      <c r="N3159">
        <v>1</v>
      </c>
      <c r="R3159" s="1">
        <v>43644</v>
      </c>
      <c r="S3159" t="s">
        <v>56</v>
      </c>
      <c r="T3159">
        <v>350</v>
      </c>
      <c r="U3159" t="s">
        <v>7634</v>
      </c>
      <c r="W3159">
        <v>6</v>
      </c>
      <c r="X3159" t="s">
        <v>1289</v>
      </c>
      <c r="Y3159">
        <v>1</v>
      </c>
      <c r="Z3159" t="s">
        <v>46545</v>
      </c>
      <c r="AB3159">
        <v>201906</v>
      </c>
      <c r="AC3159">
        <v>149</v>
      </c>
      <c r="AD3159" t="s">
        <v>1085</v>
      </c>
      <c r="AE3159">
        <v>1026</v>
      </c>
      <c r="AF3159" t="s">
        <v>44530</v>
      </c>
      <c r="AG3159">
        <v>1</v>
      </c>
      <c r="AH3159" t="s">
        <v>44482</v>
      </c>
      <c r="AI3159">
        <v>99</v>
      </c>
      <c r="AJ3159" t="s">
        <v>54511</v>
      </c>
      <c r="AK3159">
        <v>350</v>
      </c>
      <c r="AL3159" t="s">
        <v>7634</v>
      </c>
      <c r="AQ3159" t="s">
        <v>16297</v>
      </c>
      <c r="AR3159" t="s">
        <v>16298</v>
      </c>
      <c r="AS3159">
        <v>0</v>
      </c>
      <c r="AT3159" t="s">
        <v>61</v>
      </c>
      <c r="AU3159" t="s">
        <v>48839</v>
      </c>
      <c r="AX3159">
        <v>55.595471879999998</v>
      </c>
      <c r="AY3159">
        <v>11.859902079999999</v>
      </c>
      <c r="AZ3159" t="s">
        <v>62</v>
      </c>
      <c r="BA3159">
        <v>1085</v>
      </c>
      <c r="BB3159" t="s">
        <v>44618</v>
      </c>
    </row>
    <row r="3160" spans="1:54" x14ac:dyDescent="0.25">
      <c r="A3160" s="1">
        <v>45200</v>
      </c>
      <c r="B3160">
        <v>281284</v>
      </c>
      <c r="C3160" t="s">
        <v>16299</v>
      </c>
      <c r="D3160">
        <v>2450</v>
      </c>
      <c r="E3160" t="s">
        <v>46599</v>
      </c>
      <c r="F3160" t="s">
        <v>16300</v>
      </c>
      <c r="G3160">
        <v>66946819</v>
      </c>
      <c r="H3160">
        <v>1024833190</v>
      </c>
      <c r="I3160" t="s">
        <v>16301</v>
      </c>
      <c r="K3160" t="s">
        <v>16302</v>
      </c>
      <c r="L3160" t="s">
        <v>16303</v>
      </c>
      <c r="M3160">
        <v>1492</v>
      </c>
      <c r="N3160">
        <v>52</v>
      </c>
      <c r="P3160">
        <v>3</v>
      </c>
      <c r="R3160" s="1">
        <v>44964</v>
      </c>
      <c r="S3160" t="s">
        <v>56</v>
      </c>
      <c r="W3160">
        <v>6</v>
      </c>
      <c r="X3160" t="s">
        <v>1289</v>
      </c>
      <c r="Y3160">
        <v>1</v>
      </c>
      <c r="Z3160" t="s">
        <v>46545</v>
      </c>
      <c r="AB3160">
        <v>201907</v>
      </c>
      <c r="AC3160">
        <v>149</v>
      </c>
      <c r="AD3160" t="s">
        <v>1085</v>
      </c>
      <c r="AE3160">
        <v>1026</v>
      </c>
      <c r="AF3160" t="s">
        <v>44530</v>
      </c>
      <c r="AG3160">
        <v>1</v>
      </c>
      <c r="AH3160" t="s">
        <v>44482</v>
      </c>
      <c r="AI3160">
        <v>99</v>
      </c>
      <c r="AJ3160" t="s">
        <v>54511</v>
      </c>
      <c r="AK3160">
        <v>101</v>
      </c>
      <c r="AL3160" t="s">
        <v>46544</v>
      </c>
      <c r="AP3160">
        <v>281684</v>
      </c>
      <c r="AQ3160" t="s">
        <v>11085</v>
      </c>
      <c r="AR3160" t="s">
        <v>16304</v>
      </c>
      <c r="AS3160">
        <v>2</v>
      </c>
      <c r="AT3160" t="s">
        <v>1413</v>
      </c>
      <c r="AU3160" t="s">
        <v>1158</v>
      </c>
      <c r="AX3160">
        <v>55.650458800000003</v>
      </c>
      <c r="AY3160">
        <v>12.521803050000001</v>
      </c>
      <c r="AZ3160" t="s">
        <v>62</v>
      </c>
      <c r="BA3160">
        <v>1084</v>
      </c>
      <c r="BB3160" t="s">
        <v>63</v>
      </c>
    </row>
    <row r="3161" spans="1:54" x14ac:dyDescent="0.25">
      <c r="A3161" s="1">
        <v>45200</v>
      </c>
      <c r="B3161">
        <v>281285</v>
      </c>
      <c r="C3161" t="s">
        <v>16305</v>
      </c>
      <c r="D3161">
        <v>2980</v>
      </c>
      <c r="E3161" t="s">
        <v>6926</v>
      </c>
      <c r="F3161" t="s">
        <v>16306</v>
      </c>
      <c r="G3161">
        <v>29188335</v>
      </c>
      <c r="H3161">
        <v>1003282387</v>
      </c>
      <c r="K3161" t="s">
        <v>6929</v>
      </c>
      <c r="L3161" t="s">
        <v>16307</v>
      </c>
      <c r="M3161">
        <v>158</v>
      </c>
      <c r="N3161" t="s">
        <v>6930</v>
      </c>
      <c r="R3161" s="1">
        <v>43822</v>
      </c>
      <c r="S3161" t="s">
        <v>56</v>
      </c>
      <c r="T3161">
        <v>210</v>
      </c>
      <c r="U3161" t="s">
        <v>6871</v>
      </c>
      <c r="V3161" s="1">
        <v>43830</v>
      </c>
      <c r="W3161">
        <v>2</v>
      </c>
      <c r="X3161" t="s">
        <v>57</v>
      </c>
      <c r="Y3161">
        <v>1</v>
      </c>
      <c r="Z3161" t="s">
        <v>46545</v>
      </c>
      <c r="AB3161">
        <v>201908</v>
      </c>
      <c r="AC3161">
        <v>933</v>
      </c>
      <c r="AD3161" t="s">
        <v>1334</v>
      </c>
      <c r="AE3161">
        <v>2024</v>
      </c>
      <c r="AF3161" t="s">
        <v>1334</v>
      </c>
      <c r="AG3161">
        <v>3</v>
      </c>
      <c r="AH3161" t="s">
        <v>81</v>
      </c>
      <c r="AI3161">
        <v>99</v>
      </c>
      <c r="AJ3161" t="s">
        <v>54511</v>
      </c>
      <c r="AK3161">
        <v>210</v>
      </c>
      <c r="AL3161" t="s">
        <v>6871</v>
      </c>
      <c r="AM3161">
        <v>1</v>
      </c>
      <c r="AN3161" t="s">
        <v>1193</v>
      </c>
      <c r="AO3161">
        <v>217202</v>
      </c>
      <c r="AQ3161" t="s">
        <v>15654</v>
      </c>
      <c r="AR3161" t="s">
        <v>7054</v>
      </c>
      <c r="AS3161">
        <v>0</v>
      </c>
      <c r="AT3161" t="s">
        <v>61</v>
      </c>
      <c r="AU3161" t="s">
        <v>6932</v>
      </c>
      <c r="AX3161">
        <v>55.905064359999997</v>
      </c>
      <c r="AY3161">
        <v>12.474069910000001</v>
      </c>
      <c r="AZ3161" t="s">
        <v>62</v>
      </c>
      <c r="BA3161">
        <v>1084</v>
      </c>
      <c r="BB3161" t="s">
        <v>63</v>
      </c>
    </row>
    <row r="3162" spans="1:54" x14ac:dyDescent="0.25">
      <c r="A3162" s="1">
        <v>45200</v>
      </c>
      <c r="B3162">
        <v>281286</v>
      </c>
      <c r="C3162" t="s">
        <v>16308</v>
      </c>
      <c r="D3162">
        <v>4400</v>
      </c>
      <c r="E3162" t="s">
        <v>10593</v>
      </c>
      <c r="F3162" t="s">
        <v>16309</v>
      </c>
      <c r="G3162">
        <v>10095794</v>
      </c>
      <c r="H3162">
        <v>1003293893</v>
      </c>
      <c r="I3162" t="s">
        <v>48210</v>
      </c>
      <c r="K3162" t="s">
        <v>11641</v>
      </c>
      <c r="L3162" t="s">
        <v>14651</v>
      </c>
      <c r="M3162">
        <v>762</v>
      </c>
      <c r="N3162">
        <v>22</v>
      </c>
      <c r="R3162" s="1">
        <v>44567</v>
      </c>
      <c r="S3162" t="s">
        <v>56</v>
      </c>
      <c r="W3162">
        <v>4</v>
      </c>
      <c r="X3162" t="s">
        <v>725</v>
      </c>
      <c r="Y3162">
        <v>1</v>
      </c>
      <c r="Z3162" t="s">
        <v>46545</v>
      </c>
      <c r="AA3162">
        <v>10</v>
      </c>
      <c r="AB3162">
        <v>201908</v>
      </c>
      <c r="AC3162">
        <v>121</v>
      </c>
      <c r="AD3162" t="s">
        <v>70</v>
      </c>
      <c r="AE3162">
        <v>1012</v>
      </c>
      <c r="AF3162" t="s">
        <v>71</v>
      </c>
      <c r="AG3162">
        <v>1</v>
      </c>
      <c r="AH3162" t="s">
        <v>44482</v>
      </c>
      <c r="AI3162">
        <v>99</v>
      </c>
      <c r="AJ3162" t="s">
        <v>54511</v>
      </c>
      <c r="AK3162">
        <v>326</v>
      </c>
      <c r="AL3162" t="s">
        <v>10597</v>
      </c>
      <c r="AP3162">
        <v>315412</v>
      </c>
      <c r="AQ3162" t="s">
        <v>11642</v>
      </c>
      <c r="AR3162" t="s">
        <v>16310</v>
      </c>
      <c r="AS3162">
        <v>2</v>
      </c>
      <c r="AT3162" t="s">
        <v>1413</v>
      </c>
      <c r="AU3162" t="s">
        <v>14652</v>
      </c>
      <c r="AX3162">
        <v>55.682437540000002</v>
      </c>
      <c r="AY3162">
        <v>11.079666830000001</v>
      </c>
      <c r="AZ3162" t="s">
        <v>62</v>
      </c>
      <c r="BA3162">
        <v>1085</v>
      </c>
      <c r="BB3162" t="s">
        <v>44618</v>
      </c>
    </row>
    <row r="3163" spans="1:54" x14ac:dyDescent="0.25">
      <c r="A3163" s="1">
        <v>45200</v>
      </c>
      <c r="B3163">
        <v>281287</v>
      </c>
      <c r="C3163" t="s">
        <v>16311</v>
      </c>
      <c r="D3163">
        <v>3480</v>
      </c>
      <c r="E3163" t="s">
        <v>6865</v>
      </c>
      <c r="F3163" t="s">
        <v>16311</v>
      </c>
      <c r="G3163">
        <v>39295660</v>
      </c>
      <c r="I3163" t="s">
        <v>45331</v>
      </c>
      <c r="K3163" t="s">
        <v>16312</v>
      </c>
      <c r="L3163" t="s">
        <v>44824</v>
      </c>
      <c r="M3163">
        <v>630</v>
      </c>
      <c r="N3163">
        <v>61</v>
      </c>
      <c r="R3163" s="1">
        <v>44056</v>
      </c>
      <c r="S3163" t="s">
        <v>56</v>
      </c>
      <c r="W3163">
        <v>5</v>
      </c>
      <c r="X3163" t="s">
        <v>557</v>
      </c>
      <c r="Y3163">
        <v>1</v>
      </c>
      <c r="Z3163" t="s">
        <v>46545</v>
      </c>
      <c r="AA3163">
        <v>5</v>
      </c>
      <c r="AB3163">
        <v>202008</v>
      </c>
      <c r="AC3163">
        <v>121</v>
      </c>
      <c r="AD3163" t="s">
        <v>70</v>
      </c>
      <c r="AE3163">
        <v>1013</v>
      </c>
      <c r="AF3163" t="s">
        <v>558</v>
      </c>
      <c r="AG3163">
        <v>8</v>
      </c>
      <c r="AH3163" t="s">
        <v>10520</v>
      </c>
      <c r="AI3163">
        <v>99</v>
      </c>
      <c r="AJ3163" t="s">
        <v>54511</v>
      </c>
      <c r="AK3163">
        <v>210</v>
      </c>
      <c r="AL3163" t="s">
        <v>6871</v>
      </c>
      <c r="AQ3163" t="s">
        <v>16313</v>
      </c>
      <c r="AR3163" t="s">
        <v>16314</v>
      </c>
      <c r="AS3163">
        <v>0</v>
      </c>
      <c r="AT3163" t="s">
        <v>61</v>
      </c>
      <c r="AU3163" t="s">
        <v>44825</v>
      </c>
      <c r="AX3163">
        <v>55.976002049999998</v>
      </c>
      <c r="AY3163">
        <v>12.38755604</v>
      </c>
      <c r="AZ3163" t="s">
        <v>62</v>
      </c>
      <c r="BA3163">
        <v>1084</v>
      </c>
      <c r="BB3163" t="s">
        <v>63</v>
      </c>
    </row>
    <row r="3164" spans="1:54" x14ac:dyDescent="0.25">
      <c r="A3164" s="1">
        <v>45200</v>
      </c>
      <c r="B3164">
        <v>281288</v>
      </c>
      <c r="C3164" t="s">
        <v>16315</v>
      </c>
      <c r="D3164">
        <v>7800</v>
      </c>
      <c r="E3164" t="s">
        <v>6851</v>
      </c>
      <c r="F3164" t="s">
        <v>16315</v>
      </c>
      <c r="G3164">
        <v>30469267</v>
      </c>
      <c r="H3164">
        <v>1013377339</v>
      </c>
      <c r="I3164" t="s">
        <v>54780</v>
      </c>
      <c r="K3164" t="s">
        <v>16316</v>
      </c>
      <c r="L3164" t="s">
        <v>16317</v>
      </c>
      <c r="M3164">
        <v>621</v>
      </c>
      <c r="N3164">
        <v>4</v>
      </c>
      <c r="R3164" s="1">
        <v>43690</v>
      </c>
      <c r="S3164" t="s">
        <v>56</v>
      </c>
      <c r="T3164">
        <v>779</v>
      </c>
      <c r="U3164" t="s">
        <v>6855</v>
      </c>
      <c r="W3164">
        <v>6</v>
      </c>
      <c r="X3164" t="s">
        <v>1289</v>
      </c>
      <c r="Y3164">
        <v>0</v>
      </c>
      <c r="Z3164" t="s">
        <v>54560</v>
      </c>
      <c r="AB3164">
        <v>201908</v>
      </c>
      <c r="AC3164">
        <v>149</v>
      </c>
      <c r="AD3164" t="s">
        <v>1085</v>
      </c>
      <c r="AE3164">
        <v>1026</v>
      </c>
      <c r="AF3164" t="s">
        <v>44530</v>
      </c>
      <c r="AG3164">
        <v>1</v>
      </c>
      <c r="AH3164" t="s">
        <v>44482</v>
      </c>
      <c r="AI3164">
        <v>99</v>
      </c>
      <c r="AJ3164" t="s">
        <v>54511</v>
      </c>
      <c r="AK3164">
        <v>779</v>
      </c>
      <c r="AL3164" t="s">
        <v>6855</v>
      </c>
      <c r="AQ3164" t="s">
        <v>16318</v>
      </c>
      <c r="AR3164" t="s">
        <v>16319</v>
      </c>
      <c r="AS3164">
        <v>0</v>
      </c>
      <c r="AT3164" t="s">
        <v>61</v>
      </c>
      <c r="AU3164" t="s">
        <v>16320</v>
      </c>
      <c r="AX3164">
        <v>56.556170729999998</v>
      </c>
      <c r="AY3164">
        <v>9.0223596599999993</v>
      </c>
      <c r="AZ3164" t="s">
        <v>62</v>
      </c>
      <c r="BA3164">
        <v>1082</v>
      </c>
      <c r="BB3164" t="s">
        <v>2852</v>
      </c>
    </row>
    <row r="3165" spans="1:54" x14ac:dyDescent="0.25">
      <c r="A3165" s="1">
        <v>45200</v>
      </c>
      <c r="B3165">
        <v>281289</v>
      </c>
      <c r="C3165" t="s">
        <v>44704</v>
      </c>
      <c r="D3165">
        <v>7100</v>
      </c>
      <c r="E3165" t="s">
        <v>2860</v>
      </c>
      <c r="F3165" t="s">
        <v>45332</v>
      </c>
      <c r="G3165">
        <v>77890610</v>
      </c>
      <c r="H3165">
        <v>1002532825</v>
      </c>
      <c r="I3165" t="s">
        <v>16321</v>
      </c>
      <c r="K3165" t="s">
        <v>16322</v>
      </c>
      <c r="L3165" t="s">
        <v>16323</v>
      </c>
      <c r="M3165">
        <v>1983</v>
      </c>
      <c r="N3165">
        <v>27</v>
      </c>
      <c r="R3165" s="1">
        <v>43691</v>
      </c>
      <c r="S3165" t="s">
        <v>56</v>
      </c>
      <c r="T3165">
        <v>630</v>
      </c>
      <c r="U3165" t="s">
        <v>2864</v>
      </c>
      <c r="W3165">
        <v>6</v>
      </c>
      <c r="X3165" t="s">
        <v>1289</v>
      </c>
      <c r="Y3165">
        <v>1</v>
      </c>
      <c r="Z3165" t="s">
        <v>46545</v>
      </c>
      <c r="AB3165">
        <v>201908</v>
      </c>
      <c r="AC3165">
        <v>149</v>
      </c>
      <c r="AD3165" t="s">
        <v>1085</v>
      </c>
      <c r="AE3165">
        <v>1026</v>
      </c>
      <c r="AF3165" t="s">
        <v>44530</v>
      </c>
      <c r="AG3165">
        <v>1</v>
      </c>
      <c r="AH3165" t="s">
        <v>44482</v>
      </c>
      <c r="AI3165">
        <v>99</v>
      </c>
      <c r="AJ3165" t="s">
        <v>54511</v>
      </c>
      <c r="AK3165">
        <v>630</v>
      </c>
      <c r="AL3165" t="s">
        <v>2864</v>
      </c>
      <c r="AQ3165" t="s">
        <v>16324</v>
      </c>
      <c r="AR3165" t="s">
        <v>16325</v>
      </c>
      <c r="AS3165">
        <v>0</v>
      </c>
      <c r="AT3165" t="s">
        <v>61</v>
      </c>
      <c r="AU3165" t="s">
        <v>16326</v>
      </c>
      <c r="AX3165">
        <v>55.638359379999997</v>
      </c>
      <c r="AY3165">
        <v>9.3913584300000004</v>
      </c>
      <c r="AZ3165" t="s">
        <v>62</v>
      </c>
      <c r="BA3165">
        <v>1083</v>
      </c>
      <c r="BB3165" t="s">
        <v>2861</v>
      </c>
    </row>
    <row r="3166" spans="1:54" x14ac:dyDescent="0.25">
      <c r="A3166" s="1">
        <v>45200</v>
      </c>
      <c r="B3166">
        <v>281290</v>
      </c>
      <c r="C3166" t="s">
        <v>16327</v>
      </c>
      <c r="D3166">
        <v>8240</v>
      </c>
      <c r="E3166" t="s">
        <v>11792</v>
      </c>
      <c r="F3166" t="s">
        <v>53347</v>
      </c>
      <c r="G3166">
        <v>29190925</v>
      </c>
      <c r="H3166">
        <v>1019429209</v>
      </c>
      <c r="I3166" t="s">
        <v>16328</v>
      </c>
      <c r="K3166" t="s">
        <v>16329</v>
      </c>
      <c r="L3166" t="s">
        <v>16330</v>
      </c>
      <c r="M3166">
        <v>7184</v>
      </c>
      <c r="N3166" t="s">
        <v>1374</v>
      </c>
      <c r="R3166" s="1">
        <v>45048</v>
      </c>
      <c r="S3166" t="s">
        <v>6097</v>
      </c>
      <c r="T3166">
        <v>1082</v>
      </c>
      <c r="U3166" t="s">
        <v>2852</v>
      </c>
      <c r="W3166">
        <v>7</v>
      </c>
      <c r="X3166" t="s">
        <v>2845</v>
      </c>
      <c r="Y3166">
        <v>1</v>
      </c>
      <c r="Z3166" t="s">
        <v>46545</v>
      </c>
      <c r="AB3166">
        <v>201908</v>
      </c>
      <c r="AC3166">
        <v>126</v>
      </c>
      <c r="AD3166" t="s">
        <v>46616</v>
      </c>
      <c r="AE3166">
        <v>1015</v>
      </c>
      <c r="AF3166" t="s">
        <v>46616</v>
      </c>
      <c r="AG3166">
        <v>1</v>
      </c>
      <c r="AH3166" t="s">
        <v>44482</v>
      </c>
      <c r="AI3166">
        <v>99</v>
      </c>
      <c r="AJ3166" t="s">
        <v>54511</v>
      </c>
      <c r="AK3166">
        <v>751</v>
      </c>
      <c r="AL3166" t="s">
        <v>10168</v>
      </c>
      <c r="AQ3166" t="s">
        <v>16331</v>
      </c>
      <c r="AS3166">
        <v>0</v>
      </c>
      <c r="AT3166" t="s">
        <v>61</v>
      </c>
      <c r="AU3166" t="s">
        <v>16332</v>
      </c>
      <c r="AX3166">
        <v>56.209920629999999</v>
      </c>
      <c r="AY3166">
        <v>10.212530810000001</v>
      </c>
      <c r="AZ3166" t="s">
        <v>62</v>
      </c>
      <c r="BA3166">
        <v>1082</v>
      </c>
      <c r="BB3166" t="s">
        <v>2852</v>
      </c>
    </row>
    <row r="3167" spans="1:54" x14ac:dyDescent="0.25">
      <c r="A3167" s="1">
        <v>45200</v>
      </c>
      <c r="B3167">
        <v>281291</v>
      </c>
      <c r="C3167" t="s">
        <v>16333</v>
      </c>
      <c r="D3167">
        <v>6070</v>
      </c>
      <c r="E3167" t="s">
        <v>10152</v>
      </c>
      <c r="F3167" t="s">
        <v>16333</v>
      </c>
      <c r="G3167">
        <v>25664612</v>
      </c>
      <c r="H3167">
        <v>1021650311</v>
      </c>
      <c r="I3167" t="s">
        <v>16334</v>
      </c>
      <c r="K3167" t="s">
        <v>14583</v>
      </c>
      <c r="L3167" t="s">
        <v>16335</v>
      </c>
      <c r="M3167">
        <v>809</v>
      </c>
      <c r="N3167">
        <v>6</v>
      </c>
      <c r="R3167" s="1">
        <v>43697</v>
      </c>
      <c r="S3167" t="s">
        <v>56</v>
      </c>
      <c r="W3167">
        <v>6</v>
      </c>
      <c r="X3167" t="s">
        <v>1289</v>
      </c>
      <c r="Y3167">
        <v>1</v>
      </c>
      <c r="Z3167" t="s">
        <v>46545</v>
      </c>
      <c r="AB3167">
        <v>201908</v>
      </c>
      <c r="AC3167">
        <v>149</v>
      </c>
      <c r="AD3167" t="s">
        <v>1085</v>
      </c>
      <c r="AE3167">
        <v>1026</v>
      </c>
      <c r="AF3167" t="s">
        <v>44530</v>
      </c>
      <c r="AG3167">
        <v>1</v>
      </c>
      <c r="AH3167" t="s">
        <v>44482</v>
      </c>
      <c r="AI3167">
        <v>99</v>
      </c>
      <c r="AJ3167" t="s">
        <v>54511</v>
      </c>
      <c r="AK3167">
        <v>621</v>
      </c>
      <c r="AL3167" t="s">
        <v>10157</v>
      </c>
      <c r="AQ3167" t="s">
        <v>14585</v>
      </c>
      <c r="AS3167">
        <v>0</v>
      </c>
      <c r="AT3167" t="s">
        <v>61</v>
      </c>
      <c r="AU3167" t="s">
        <v>10160</v>
      </c>
      <c r="AX3167">
        <v>55.372556969999998</v>
      </c>
      <c r="AY3167">
        <v>9.4020068600000002</v>
      </c>
      <c r="AZ3167" t="s">
        <v>62</v>
      </c>
      <c r="BA3167">
        <v>1083</v>
      </c>
      <c r="BB3167" t="s">
        <v>2861</v>
      </c>
    </row>
    <row r="3168" spans="1:54" x14ac:dyDescent="0.25">
      <c r="A3168" s="1">
        <v>45200</v>
      </c>
      <c r="B3168">
        <v>281292</v>
      </c>
      <c r="C3168" t="s">
        <v>16336</v>
      </c>
      <c r="D3168">
        <v>7400</v>
      </c>
      <c r="E3168" t="s">
        <v>11101</v>
      </c>
      <c r="F3168" t="s">
        <v>16337</v>
      </c>
      <c r="G3168">
        <v>33874936</v>
      </c>
      <c r="H3168">
        <v>1024942178</v>
      </c>
      <c r="I3168" t="s">
        <v>48840</v>
      </c>
      <c r="K3168" t="s">
        <v>16338</v>
      </c>
      <c r="L3168" t="s">
        <v>48841</v>
      </c>
      <c r="M3168">
        <v>6392</v>
      </c>
      <c r="N3168" t="s">
        <v>16339</v>
      </c>
      <c r="R3168" s="1">
        <v>43698</v>
      </c>
      <c r="S3168" t="s">
        <v>56</v>
      </c>
      <c r="W3168">
        <v>6</v>
      </c>
      <c r="X3168" t="s">
        <v>1289</v>
      </c>
      <c r="Y3168">
        <v>1</v>
      </c>
      <c r="Z3168" t="s">
        <v>46545</v>
      </c>
      <c r="AB3168">
        <v>201908</v>
      </c>
      <c r="AC3168">
        <v>149</v>
      </c>
      <c r="AD3168" t="s">
        <v>1085</v>
      </c>
      <c r="AE3168">
        <v>1026</v>
      </c>
      <c r="AF3168" t="s">
        <v>44530</v>
      </c>
      <c r="AG3168">
        <v>1</v>
      </c>
      <c r="AH3168" t="s">
        <v>44482</v>
      </c>
      <c r="AI3168">
        <v>99</v>
      </c>
      <c r="AJ3168" t="s">
        <v>54511</v>
      </c>
      <c r="AK3168">
        <v>657</v>
      </c>
      <c r="AL3168" t="s">
        <v>10242</v>
      </c>
      <c r="AQ3168" t="s">
        <v>16340</v>
      </c>
      <c r="AS3168">
        <v>0</v>
      </c>
      <c r="AT3168" t="s">
        <v>61</v>
      </c>
      <c r="AU3168" t="s">
        <v>48842</v>
      </c>
      <c r="AX3168">
        <v>56.135630040000002</v>
      </c>
      <c r="AY3168">
        <v>8.9228641900000003</v>
      </c>
      <c r="AZ3168" t="s">
        <v>62</v>
      </c>
      <c r="BA3168">
        <v>1082</v>
      </c>
      <c r="BB3168" t="s">
        <v>2852</v>
      </c>
    </row>
    <row r="3169" spans="1:54" x14ac:dyDescent="0.25">
      <c r="A3169" s="1">
        <v>45200</v>
      </c>
      <c r="B3169">
        <v>281293</v>
      </c>
      <c r="C3169" t="s">
        <v>16341</v>
      </c>
      <c r="D3169">
        <v>8832</v>
      </c>
      <c r="E3169" t="s">
        <v>10522</v>
      </c>
      <c r="F3169" t="s">
        <v>16342</v>
      </c>
      <c r="G3169">
        <v>29189846</v>
      </c>
      <c r="H3169">
        <v>1003370089</v>
      </c>
      <c r="I3169" t="s">
        <v>16343</v>
      </c>
      <c r="K3169" t="s">
        <v>16344</v>
      </c>
      <c r="L3169" t="s">
        <v>16345</v>
      </c>
      <c r="M3169">
        <v>439</v>
      </c>
      <c r="N3169">
        <v>1</v>
      </c>
      <c r="R3169" s="1">
        <v>44984</v>
      </c>
      <c r="S3169" t="s">
        <v>673</v>
      </c>
      <c r="T3169">
        <v>791</v>
      </c>
      <c r="U3169" t="s">
        <v>2855</v>
      </c>
      <c r="W3169">
        <v>2</v>
      </c>
      <c r="X3169" t="s">
        <v>57</v>
      </c>
      <c r="Y3169">
        <v>1</v>
      </c>
      <c r="Z3169" t="s">
        <v>46545</v>
      </c>
      <c r="AA3169">
        <v>9</v>
      </c>
      <c r="AB3169">
        <v>201908</v>
      </c>
      <c r="AC3169">
        <v>121</v>
      </c>
      <c r="AD3169" t="s">
        <v>70</v>
      </c>
      <c r="AE3169">
        <v>1012</v>
      </c>
      <c r="AF3169" t="s">
        <v>71</v>
      </c>
      <c r="AG3169">
        <v>4</v>
      </c>
      <c r="AH3169" t="s">
        <v>44547</v>
      </c>
      <c r="AI3169">
        <v>99</v>
      </c>
      <c r="AJ3169" t="s">
        <v>54511</v>
      </c>
      <c r="AK3169">
        <v>791</v>
      </c>
      <c r="AL3169" t="s">
        <v>2855</v>
      </c>
      <c r="AQ3169" t="s">
        <v>16346</v>
      </c>
      <c r="AR3169" t="s">
        <v>16347</v>
      </c>
      <c r="AS3169">
        <v>1</v>
      </c>
      <c r="AT3169" t="s">
        <v>1446</v>
      </c>
      <c r="AU3169" t="s">
        <v>16348</v>
      </c>
      <c r="AX3169">
        <v>56.55649082</v>
      </c>
      <c r="AY3169">
        <v>9.4043033499999993</v>
      </c>
      <c r="AZ3169" t="s">
        <v>62</v>
      </c>
      <c r="BA3169">
        <v>1082</v>
      </c>
      <c r="BB3169" t="s">
        <v>2852</v>
      </c>
    </row>
    <row r="3170" spans="1:54" x14ac:dyDescent="0.25">
      <c r="A3170" s="1">
        <v>45200</v>
      </c>
      <c r="B3170">
        <v>281294</v>
      </c>
      <c r="C3170" t="s">
        <v>48843</v>
      </c>
      <c r="D3170">
        <v>8800</v>
      </c>
      <c r="E3170" t="s">
        <v>2851</v>
      </c>
      <c r="F3170" t="s">
        <v>48844</v>
      </c>
      <c r="G3170">
        <v>29189846</v>
      </c>
      <c r="H3170">
        <v>1003368802</v>
      </c>
      <c r="I3170" t="s">
        <v>48845</v>
      </c>
      <c r="K3170" t="s">
        <v>16349</v>
      </c>
      <c r="L3170" t="s">
        <v>48846</v>
      </c>
      <c r="M3170">
        <v>3547</v>
      </c>
      <c r="N3170">
        <v>188</v>
      </c>
      <c r="R3170" s="1">
        <v>45016</v>
      </c>
      <c r="S3170" t="s">
        <v>673</v>
      </c>
      <c r="T3170">
        <v>791</v>
      </c>
      <c r="U3170" t="s">
        <v>2855</v>
      </c>
      <c r="W3170">
        <v>2</v>
      </c>
      <c r="X3170" t="s">
        <v>57</v>
      </c>
      <c r="Y3170">
        <v>1</v>
      </c>
      <c r="Z3170" t="s">
        <v>46545</v>
      </c>
      <c r="AA3170">
        <v>9</v>
      </c>
      <c r="AB3170">
        <v>201908</v>
      </c>
      <c r="AC3170">
        <v>121</v>
      </c>
      <c r="AD3170" t="s">
        <v>70</v>
      </c>
      <c r="AE3170">
        <v>1012</v>
      </c>
      <c r="AF3170" t="s">
        <v>71</v>
      </c>
      <c r="AG3170">
        <v>4</v>
      </c>
      <c r="AH3170" t="s">
        <v>44547</v>
      </c>
      <c r="AI3170">
        <v>99</v>
      </c>
      <c r="AJ3170" t="s">
        <v>54511</v>
      </c>
      <c r="AK3170">
        <v>791</v>
      </c>
      <c r="AL3170" t="s">
        <v>2855</v>
      </c>
      <c r="AQ3170" t="s">
        <v>16350</v>
      </c>
      <c r="AR3170" t="s">
        <v>16351</v>
      </c>
      <c r="AS3170">
        <v>1</v>
      </c>
      <c r="AT3170" t="s">
        <v>1446</v>
      </c>
      <c r="AU3170" t="s">
        <v>16352</v>
      </c>
      <c r="AW3170" t="s">
        <v>48847</v>
      </c>
      <c r="AX3170">
        <v>56.443402570000003</v>
      </c>
      <c r="AY3170">
        <v>9.1740718599999997</v>
      </c>
      <c r="AZ3170" t="s">
        <v>62</v>
      </c>
      <c r="BA3170">
        <v>1082</v>
      </c>
      <c r="BB3170" t="s">
        <v>2852</v>
      </c>
    </row>
    <row r="3171" spans="1:54" x14ac:dyDescent="0.25">
      <c r="A3171" s="1">
        <v>45200</v>
      </c>
      <c r="B3171">
        <v>281295</v>
      </c>
      <c r="C3171" t="s">
        <v>16353</v>
      </c>
      <c r="D3171">
        <v>2650</v>
      </c>
      <c r="E3171" t="s">
        <v>3714</v>
      </c>
      <c r="F3171" t="s">
        <v>16353</v>
      </c>
      <c r="G3171">
        <v>59082213</v>
      </c>
      <c r="H3171">
        <v>1002092954</v>
      </c>
      <c r="I3171" t="s">
        <v>16354</v>
      </c>
      <c r="K3171" t="s">
        <v>5245</v>
      </c>
      <c r="L3171" t="s">
        <v>5246</v>
      </c>
      <c r="M3171">
        <v>4032</v>
      </c>
      <c r="N3171">
        <v>438</v>
      </c>
      <c r="P3171">
        <v>1</v>
      </c>
      <c r="R3171" s="1">
        <v>43704</v>
      </c>
      <c r="S3171" t="s">
        <v>56</v>
      </c>
      <c r="W3171">
        <v>0</v>
      </c>
      <c r="X3171" t="s">
        <v>1252</v>
      </c>
      <c r="Y3171">
        <v>1</v>
      </c>
      <c r="Z3171" t="s">
        <v>46545</v>
      </c>
      <c r="AB3171">
        <v>201908</v>
      </c>
      <c r="AC3171">
        <v>128</v>
      </c>
      <c r="AD3171" t="s">
        <v>955</v>
      </c>
      <c r="AE3171">
        <v>1051</v>
      </c>
      <c r="AF3171" t="s">
        <v>955</v>
      </c>
      <c r="AG3171">
        <v>1</v>
      </c>
      <c r="AH3171" t="s">
        <v>44482</v>
      </c>
      <c r="AI3171">
        <v>99</v>
      </c>
      <c r="AJ3171" t="s">
        <v>54511</v>
      </c>
      <c r="AK3171">
        <v>167</v>
      </c>
      <c r="AL3171" t="s">
        <v>5090</v>
      </c>
      <c r="AQ3171" t="s">
        <v>16355</v>
      </c>
      <c r="AR3171" t="s">
        <v>16356</v>
      </c>
      <c r="AS3171">
        <v>0</v>
      </c>
      <c r="AT3171" t="s">
        <v>61</v>
      </c>
      <c r="AU3171" t="s">
        <v>5095</v>
      </c>
      <c r="AX3171">
        <v>55.627960020000003</v>
      </c>
      <c r="AY3171">
        <v>12.481358439999999</v>
      </c>
      <c r="AZ3171" t="s">
        <v>62</v>
      </c>
      <c r="BA3171">
        <v>1084</v>
      </c>
      <c r="BB3171" t="s">
        <v>63</v>
      </c>
    </row>
    <row r="3172" spans="1:54" x14ac:dyDescent="0.25">
      <c r="A3172" s="1">
        <v>45200</v>
      </c>
      <c r="B3172">
        <v>281296</v>
      </c>
      <c r="C3172" t="s">
        <v>16357</v>
      </c>
      <c r="D3172">
        <v>7160</v>
      </c>
      <c r="E3172" t="s">
        <v>48848</v>
      </c>
      <c r="F3172" t="s">
        <v>16358</v>
      </c>
      <c r="G3172">
        <v>38440535</v>
      </c>
      <c r="H3172">
        <v>1022220191</v>
      </c>
      <c r="I3172" t="s">
        <v>16359</v>
      </c>
      <c r="K3172" t="s">
        <v>16360</v>
      </c>
      <c r="L3172" t="s">
        <v>55393</v>
      </c>
      <c r="M3172">
        <v>1453</v>
      </c>
      <c r="N3172">
        <v>5</v>
      </c>
      <c r="R3172" s="1">
        <v>43704</v>
      </c>
      <c r="S3172" t="s">
        <v>56</v>
      </c>
      <c r="W3172">
        <v>5</v>
      </c>
      <c r="X3172" t="s">
        <v>557</v>
      </c>
      <c r="Y3172">
        <v>1</v>
      </c>
      <c r="Z3172" t="s">
        <v>46545</v>
      </c>
      <c r="AB3172">
        <v>201908</v>
      </c>
      <c r="AC3172">
        <v>149</v>
      </c>
      <c r="AD3172" t="s">
        <v>1085</v>
      </c>
      <c r="AE3172">
        <v>1026</v>
      </c>
      <c r="AF3172" t="s">
        <v>44530</v>
      </c>
      <c r="AG3172">
        <v>1</v>
      </c>
      <c r="AH3172" t="s">
        <v>44482</v>
      </c>
      <c r="AI3172">
        <v>99</v>
      </c>
      <c r="AJ3172" t="s">
        <v>54511</v>
      </c>
      <c r="AK3172">
        <v>766</v>
      </c>
      <c r="AL3172" t="s">
        <v>10140</v>
      </c>
      <c r="AQ3172" t="s">
        <v>16361</v>
      </c>
      <c r="AR3172" t="s">
        <v>16362</v>
      </c>
      <c r="AS3172">
        <v>0</v>
      </c>
      <c r="AT3172" t="s">
        <v>61</v>
      </c>
      <c r="AU3172" t="s">
        <v>48849</v>
      </c>
      <c r="AW3172" t="s">
        <v>55394</v>
      </c>
      <c r="AX3172">
        <v>55.880011420000002</v>
      </c>
      <c r="AY3172">
        <v>9.5517545899999998</v>
      </c>
      <c r="AZ3172" t="s">
        <v>62</v>
      </c>
      <c r="BA3172">
        <v>1082</v>
      </c>
      <c r="BB3172" t="s">
        <v>2852</v>
      </c>
    </row>
    <row r="3173" spans="1:54" x14ac:dyDescent="0.25">
      <c r="A3173" s="1">
        <v>45200</v>
      </c>
      <c r="B3173">
        <v>281297</v>
      </c>
      <c r="C3173" t="s">
        <v>48850</v>
      </c>
      <c r="D3173">
        <v>2791</v>
      </c>
      <c r="E3173" t="s">
        <v>46820</v>
      </c>
      <c r="F3173" t="s">
        <v>48851</v>
      </c>
      <c r="G3173">
        <v>12881517</v>
      </c>
      <c r="I3173" t="s">
        <v>16363</v>
      </c>
      <c r="K3173" t="s">
        <v>3886</v>
      </c>
      <c r="L3173" t="s">
        <v>3922</v>
      </c>
      <c r="M3173">
        <v>3778</v>
      </c>
      <c r="N3173">
        <v>7</v>
      </c>
      <c r="R3173" s="1">
        <v>43725</v>
      </c>
      <c r="S3173" t="s">
        <v>56</v>
      </c>
      <c r="T3173">
        <v>155</v>
      </c>
      <c r="U3173" t="s">
        <v>46821</v>
      </c>
      <c r="W3173">
        <v>2</v>
      </c>
      <c r="X3173" t="s">
        <v>57</v>
      </c>
      <c r="Y3173">
        <v>1</v>
      </c>
      <c r="Z3173" t="s">
        <v>46545</v>
      </c>
      <c r="AB3173">
        <v>201909</v>
      </c>
      <c r="AC3173">
        <v>999</v>
      </c>
      <c r="AD3173" t="s">
        <v>55342</v>
      </c>
      <c r="AE3173">
        <v>2026</v>
      </c>
      <c r="AF3173" t="s">
        <v>5431</v>
      </c>
      <c r="AG3173">
        <v>1</v>
      </c>
      <c r="AH3173" t="s">
        <v>44482</v>
      </c>
      <c r="AI3173">
        <v>99</v>
      </c>
      <c r="AJ3173" t="s">
        <v>54511</v>
      </c>
      <c r="AK3173">
        <v>155</v>
      </c>
      <c r="AL3173" t="s">
        <v>46821</v>
      </c>
      <c r="AQ3173" t="s">
        <v>16364</v>
      </c>
      <c r="AR3173" t="s">
        <v>3888</v>
      </c>
      <c r="AS3173">
        <v>0</v>
      </c>
      <c r="AT3173" t="s">
        <v>61</v>
      </c>
      <c r="AU3173" t="s">
        <v>3889</v>
      </c>
      <c r="AX3173">
        <v>55.596657069999999</v>
      </c>
      <c r="AY3173">
        <v>12.63753202</v>
      </c>
      <c r="AZ3173" t="s">
        <v>62</v>
      </c>
      <c r="BA3173">
        <v>1084</v>
      </c>
      <c r="BB3173" t="s">
        <v>63</v>
      </c>
    </row>
    <row r="3174" spans="1:54" x14ac:dyDescent="0.25">
      <c r="A3174" s="1">
        <v>45200</v>
      </c>
      <c r="B3174">
        <v>281298</v>
      </c>
      <c r="C3174" t="s">
        <v>16365</v>
      </c>
      <c r="D3174">
        <v>2765</v>
      </c>
      <c r="E3174" t="s">
        <v>47199</v>
      </c>
      <c r="F3174" t="s">
        <v>16365</v>
      </c>
      <c r="G3174">
        <v>29188386</v>
      </c>
      <c r="H3174">
        <v>1003283851</v>
      </c>
      <c r="I3174" t="s">
        <v>8526</v>
      </c>
      <c r="K3174" t="s">
        <v>16366</v>
      </c>
      <c r="L3174" t="s">
        <v>44953</v>
      </c>
      <c r="M3174">
        <v>356</v>
      </c>
      <c r="N3174">
        <v>224</v>
      </c>
      <c r="R3174" s="1">
        <v>43822</v>
      </c>
      <c r="S3174" t="s">
        <v>56</v>
      </c>
      <c r="T3174">
        <v>240</v>
      </c>
      <c r="U3174" t="s">
        <v>5493</v>
      </c>
      <c r="V3174" s="1">
        <v>43830</v>
      </c>
      <c r="W3174">
        <v>2</v>
      </c>
      <c r="X3174" t="s">
        <v>57</v>
      </c>
      <c r="Y3174">
        <v>1</v>
      </c>
      <c r="Z3174" t="s">
        <v>46545</v>
      </c>
      <c r="AB3174">
        <v>201909</v>
      </c>
      <c r="AC3174">
        <v>933</v>
      </c>
      <c r="AD3174" t="s">
        <v>1334</v>
      </c>
      <c r="AE3174">
        <v>2024</v>
      </c>
      <c r="AF3174" t="s">
        <v>1334</v>
      </c>
      <c r="AG3174">
        <v>3</v>
      </c>
      <c r="AH3174" t="s">
        <v>81</v>
      </c>
      <c r="AI3174">
        <v>99</v>
      </c>
      <c r="AJ3174" t="s">
        <v>54511</v>
      </c>
      <c r="AK3174">
        <v>240</v>
      </c>
      <c r="AL3174" t="s">
        <v>5493</v>
      </c>
      <c r="AQ3174" t="s">
        <v>16367</v>
      </c>
      <c r="AR3174" t="s">
        <v>5527</v>
      </c>
      <c r="AS3174">
        <v>0</v>
      </c>
      <c r="AT3174" t="s">
        <v>61</v>
      </c>
      <c r="AU3174" t="s">
        <v>44723</v>
      </c>
      <c r="AX3174">
        <v>55.747300840000001</v>
      </c>
      <c r="AY3174">
        <v>12.30086657</v>
      </c>
      <c r="AZ3174" t="s">
        <v>62</v>
      </c>
      <c r="BA3174">
        <v>1084</v>
      </c>
      <c r="BB3174" t="s">
        <v>63</v>
      </c>
    </row>
    <row r="3175" spans="1:54" x14ac:dyDescent="0.25">
      <c r="A3175" s="1">
        <v>45200</v>
      </c>
      <c r="B3175">
        <v>281299</v>
      </c>
      <c r="C3175" t="s">
        <v>16368</v>
      </c>
      <c r="D3175">
        <v>7100</v>
      </c>
      <c r="E3175" t="s">
        <v>2860</v>
      </c>
      <c r="F3175" t="s">
        <v>16369</v>
      </c>
      <c r="G3175">
        <v>37129712</v>
      </c>
      <c r="H3175">
        <v>1003401717</v>
      </c>
      <c r="I3175" t="s">
        <v>16289</v>
      </c>
      <c r="K3175" t="s">
        <v>16290</v>
      </c>
      <c r="L3175" t="s">
        <v>16291</v>
      </c>
      <c r="M3175">
        <v>228</v>
      </c>
      <c r="N3175">
        <v>48</v>
      </c>
      <c r="R3175" s="1">
        <v>43767</v>
      </c>
      <c r="S3175" t="s">
        <v>56</v>
      </c>
      <c r="W3175">
        <v>4</v>
      </c>
      <c r="X3175" t="s">
        <v>725</v>
      </c>
      <c r="Y3175">
        <v>1</v>
      </c>
      <c r="Z3175" t="s">
        <v>46545</v>
      </c>
      <c r="AB3175">
        <v>201909</v>
      </c>
      <c r="AC3175">
        <v>240</v>
      </c>
      <c r="AD3175" t="s">
        <v>2530</v>
      </c>
      <c r="AE3175">
        <v>1071</v>
      </c>
      <c r="AF3175" t="s">
        <v>1688</v>
      </c>
      <c r="AG3175">
        <v>1</v>
      </c>
      <c r="AH3175" t="s">
        <v>44482</v>
      </c>
      <c r="AI3175">
        <v>99</v>
      </c>
      <c r="AJ3175" t="s">
        <v>54511</v>
      </c>
      <c r="AK3175">
        <v>630</v>
      </c>
      <c r="AL3175" t="s">
        <v>2864</v>
      </c>
      <c r="AP3175">
        <v>631402</v>
      </c>
      <c r="AQ3175" t="s">
        <v>16292</v>
      </c>
      <c r="AR3175" t="s">
        <v>16293</v>
      </c>
      <c r="AS3175">
        <v>2</v>
      </c>
      <c r="AT3175" t="s">
        <v>1413</v>
      </c>
      <c r="AU3175" t="s">
        <v>15268</v>
      </c>
      <c r="AX3175">
        <v>55.710442839999999</v>
      </c>
      <c r="AY3175">
        <v>9.5224325200000006</v>
      </c>
      <c r="AZ3175" t="s">
        <v>62</v>
      </c>
      <c r="BA3175">
        <v>1083</v>
      </c>
      <c r="BB3175" t="s">
        <v>2861</v>
      </c>
    </row>
    <row r="3176" spans="1:54" x14ac:dyDescent="0.25">
      <c r="A3176" s="1">
        <v>45200</v>
      </c>
      <c r="B3176">
        <v>281300</v>
      </c>
      <c r="C3176" t="s">
        <v>45333</v>
      </c>
      <c r="D3176">
        <v>7100</v>
      </c>
      <c r="E3176" t="s">
        <v>2860</v>
      </c>
      <c r="F3176" t="s">
        <v>55395</v>
      </c>
      <c r="G3176">
        <v>37129712</v>
      </c>
      <c r="H3176">
        <v>1003401717</v>
      </c>
      <c r="I3176" t="s">
        <v>16289</v>
      </c>
      <c r="K3176" t="s">
        <v>16290</v>
      </c>
      <c r="L3176" t="s">
        <v>16291</v>
      </c>
      <c r="M3176">
        <v>228</v>
      </c>
      <c r="N3176">
        <v>48</v>
      </c>
      <c r="R3176" s="1">
        <v>43767</v>
      </c>
      <c r="S3176" t="s">
        <v>56</v>
      </c>
      <c r="W3176">
        <v>4</v>
      </c>
      <c r="X3176" t="s">
        <v>725</v>
      </c>
      <c r="Y3176">
        <v>1</v>
      </c>
      <c r="Z3176" t="s">
        <v>46545</v>
      </c>
      <c r="AB3176">
        <v>201909</v>
      </c>
      <c r="AC3176">
        <v>241</v>
      </c>
      <c r="AD3176" t="s">
        <v>1722</v>
      </c>
      <c r="AE3176">
        <v>1071</v>
      </c>
      <c r="AF3176" t="s">
        <v>1688</v>
      </c>
      <c r="AG3176">
        <v>1</v>
      </c>
      <c r="AH3176" t="s">
        <v>44482</v>
      </c>
      <c r="AI3176">
        <v>99</v>
      </c>
      <c r="AJ3176" t="s">
        <v>54511</v>
      </c>
      <c r="AK3176">
        <v>630</v>
      </c>
      <c r="AL3176" t="s">
        <v>2864</v>
      </c>
      <c r="AP3176">
        <v>631402</v>
      </c>
      <c r="AQ3176" t="s">
        <v>16292</v>
      </c>
      <c r="AR3176" t="s">
        <v>16293</v>
      </c>
      <c r="AS3176">
        <v>2</v>
      </c>
      <c r="AT3176" t="s">
        <v>1413</v>
      </c>
      <c r="AU3176" t="s">
        <v>15268</v>
      </c>
      <c r="AX3176">
        <v>55.710442839999999</v>
      </c>
      <c r="AY3176">
        <v>9.5224325200000006</v>
      </c>
      <c r="AZ3176" t="s">
        <v>62</v>
      </c>
      <c r="BA3176">
        <v>1083</v>
      </c>
      <c r="BB3176" t="s">
        <v>2861</v>
      </c>
    </row>
    <row r="3177" spans="1:54" x14ac:dyDescent="0.25">
      <c r="A3177" s="1">
        <v>45200</v>
      </c>
      <c r="B3177">
        <v>281301</v>
      </c>
      <c r="C3177" t="s">
        <v>16370</v>
      </c>
      <c r="D3177">
        <v>7100</v>
      </c>
      <c r="E3177" t="s">
        <v>2860</v>
      </c>
      <c r="F3177" t="s">
        <v>16371</v>
      </c>
      <c r="G3177">
        <v>37129712</v>
      </c>
      <c r="H3177">
        <v>1003401717</v>
      </c>
      <c r="I3177" t="s">
        <v>16289</v>
      </c>
      <c r="K3177" t="s">
        <v>16290</v>
      </c>
      <c r="L3177" t="s">
        <v>16291</v>
      </c>
      <c r="M3177">
        <v>228</v>
      </c>
      <c r="N3177">
        <v>48</v>
      </c>
      <c r="R3177" s="1">
        <v>43767</v>
      </c>
      <c r="S3177" t="s">
        <v>56</v>
      </c>
      <c r="W3177">
        <v>4</v>
      </c>
      <c r="X3177" t="s">
        <v>725</v>
      </c>
      <c r="Y3177">
        <v>1</v>
      </c>
      <c r="Z3177" t="s">
        <v>46545</v>
      </c>
      <c r="AB3177">
        <v>201909</v>
      </c>
      <c r="AC3177">
        <v>241</v>
      </c>
      <c r="AD3177" t="s">
        <v>1722</v>
      </c>
      <c r="AE3177">
        <v>1071</v>
      </c>
      <c r="AF3177" t="s">
        <v>1688</v>
      </c>
      <c r="AG3177">
        <v>1</v>
      </c>
      <c r="AH3177" t="s">
        <v>44482</v>
      </c>
      <c r="AI3177">
        <v>99</v>
      </c>
      <c r="AJ3177" t="s">
        <v>54511</v>
      </c>
      <c r="AK3177">
        <v>630</v>
      </c>
      <c r="AL3177" t="s">
        <v>2864</v>
      </c>
      <c r="AP3177">
        <v>631402</v>
      </c>
      <c r="AQ3177" t="s">
        <v>16292</v>
      </c>
      <c r="AR3177" t="s">
        <v>16293</v>
      </c>
      <c r="AS3177">
        <v>2</v>
      </c>
      <c r="AT3177" t="s">
        <v>1413</v>
      </c>
      <c r="AU3177" t="s">
        <v>15268</v>
      </c>
      <c r="AX3177">
        <v>55.710442839999999</v>
      </c>
      <c r="AY3177">
        <v>9.5224325200000006</v>
      </c>
      <c r="AZ3177" t="s">
        <v>62</v>
      </c>
      <c r="BA3177">
        <v>1083</v>
      </c>
      <c r="BB3177" t="s">
        <v>2861</v>
      </c>
    </row>
    <row r="3178" spans="1:54" x14ac:dyDescent="0.25">
      <c r="A3178" s="1">
        <v>45200</v>
      </c>
      <c r="B3178">
        <v>281302</v>
      </c>
      <c r="C3178" t="s">
        <v>16372</v>
      </c>
      <c r="D3178">
        <v>9700</v>
      </c>
      <c r="E3178" t="s">
        <v>48301</v>
      </c>
      <c r="F3178" t="s">
        <v>48852</v>
      </c>
      <c r="G3178">
        <v>29189501</v>
      </c>
      <c r="I3178" t="s">
        <v>16373</v>
      </c>
      <c r="K3178" t="s">
        <v>15982</v>
      </c>
      <c r="L3178" t="s">
        <v>53348</v>
      </c>
      <c r="M3178">
        <v>1292</v>
      </c>
      <c r="N3178">
        <v>1</v>
      </c>
      <c r="R3178" s="1">
        <v>43725</v>
      </c>
      <c r="S3178" t="s">
        <v>56</v>
      </c>
      <c r="T3178">
        <v>810</v>
      </c>
      <c r="U3178" t="s">
        <v>48302</v>
      </c>
      <c r="W3178">
        <v>2</v>
      </c>
      <c r="X3178" t="s">
        <v>57</v>
      </c>
      <c r="Y3178">
        <v>1</v>
      </c>
      <c r="Z3178" t="s">
        <v>46545</v>
      </c>
      <c r="AB3178">
        <v>201908</v>
      </c>
      <c r="AC3178">
        <v>999</v>
      </c>
      <c r="AD3178" t="s">
        <v>55342</v>
      </c>
      <c r="AE3178">
        <v>2026</v>
      </c>
      <c r="AF3178" t="s">
        <v>5431</v>
      </c>
      <c r="AG3178">
        <v>1</v>
      </c>
      <c r="AH3178" t="s">
        <v>44482</v>
      </c>
      <c r="AI3178">
        <v>99</v>
      </c>
      <c r="AJ3178" t="s">
        <v>54511</v>
      </c>
      <c r="AK3178">
        <v>810</v>
      </c>
      <c r="AL3178" t="s">
        <v>48302</v>
      </c>
      <c r="AQ3178" t="s">
        <v>16374</v>
      </c>
      <c r="AR3178" t="s">
        <v>15984</v>
      </c>
      <c r="AS3178">
        <v>0</v>
      </c>
      <c r="AT3178" t="s">
        <v>61</v>
      </c>
      <c r="AU3178" t="s">
        <v>53322</v>
      </c>
      <c r="AX3178">
        <v>57.270741030000003</v>
      </c>
      <c r="AY3178">
        <v>9.9468063000000004</v>
      </c>
      <c r="AZ3178" t="s">
        <v>62</v>
      </c>
      <c r="BA3178">
        <v>1081</v>
      </c>
      <c r="BB3178" t="s">
        <v>1844</v>
      </c>
    </row>
    <row r="3179" spans="1:54" x14ac:dyDescent="0.25">
      <c r="A3179" s="1">
        <v>45200</v>
      </c>
      <c r="B3179">
        <v>281303</v>
      </c>
      <c r="C3179" t="s">
        <v>48853</v>
      </c>
      <c r="D3179">
        <v>2610</v>
      </c>
      <c r="E3179" t="s">
        <v>46812</v>
      </c>
      <c r="F3179" t="s">
        <v>48854</v>
      </c>
      <c r="G3179">
        <v>65307316</v>
      </c>
      <c r="K3179" t="s">
        <v>5948</v>
      </c>
      <c r="L3179" t="s">
        <v>45334</v>
      </c>
      <c r="M3179">
        <v>890</v>
      </c>
      <c r="N3179">
        <v>9</v>
      </c>
      <c r="P3179">
        <v>1</v>
      </c>
      <c r="R3179" s="1">
        <v>43725</v>
      </c>
      <c r="S3179" t="s">
        <v>56</v>
      </c>
      <c r="T3179">
        <v>175</v>
      </c>
      <c r="U3179" t="s">
        <v>46813</v>
      </c>
      <c r="W3179">
        <v>2</v>
      </c>
      <c r="X3179" t="s">
        <v>57</v>
      </c>
      <c r="Y3179">
        <v>1</v>
      </c>
      <c r="Z3179" t="s">
        <v>46545</v>
      </c>
      <c r="AB3179">
        <v>201909</v>
      </c>
      <c r="AC3179">
        <v>999</v>
      </c>
      <c r="AD3179" t="s">
        <v>55342</v>
      </c>
      <c r="AE3179">
        <v>2026</v>
      </c>
      <c r="AF3179" t="s">
        <v>5431</v>
      </c>
      <c r="AG3179">
        <v>1</v>
      </c>
      <c r="AH3179" t="s">
        <v>44482</v>
      </c>
      <c r="AI3179">
        <v>99</v>
      </c>
      <c r="AJ3179" t="s">
        <v>54511</v>
      </c>
      <c r="AK3179">
        <v>175</v>
      </c>
      <c r="AL3179" t="s">
        <v>46813</v>
      </c>
      <c r="AQ3179" t="s">
        <v>16375</v>
      </c>
      <c r="AR3179" t="s">
        <v>5832</v>
      </c>
      <c r="AS3179">
        <v>0</v>
      </c>
      <c r="AT3179" t="s">
        <v>61</v>
      </c>
      <c r="AU3179" t="s">
        <v>44748</v>
      </c>
      <c r="AV3179" t="s">
        <v>45335</v>
      </c>
      <c r="AX3179">
        <v>55.68554323</v>
      </c>
      <c r="AY3179">
        <v>12.462412240000001</v>
      </c>
      <c r="AZ3179" t="s">
        <v>62</v>
      </c>
      <c r="BA3179">
        <v>1084</v>
      </c>
      <c r="BB3179" t="s">
        <v>63</v>
      </c>
    </row>
    <row r="3180" spans="1:54" x14ac:dyDescent="0.25">
      <c r="A3180" s="1">
        <v>45200</v>
      </c>
      <c r="B3180">
        <v>281304</v>
      </c>
      <c r="C3180" t="s">
        <v>16376</v>
      </c>
      <c r="D3180">
        <v>9530</v>
      </c>
      <c r="E3180" t="s">
        <v>48079</v>
      </c>
      <c r="F3180" t="s">
        <v>16377</v>
      </c>
      <c r="G3180">
        <v>29189463</v>
      </c>
      <c r="K3180" t="s">
        <v>16378</v>
      </c>
      <c r="L3180" t="s">
        <v>16379</v>
      </c>
      <c r="M3180">
        <v>365</v>
      </c>
      <c r="N3180">
        <v>110</v>
      </c>
      <c r="R3180" s="1">
        <v>43725</v>
      </c>
      <c r="S3180" t="s">
        <v>56</v>
      </c>
      <c r="T3180">
        <v>840</v>
      </c>
      <c r="U3180" t="s">
        <v>10342</v>
      </c>
      <c r="W3180">
        <v>2</v>
      </c>
      <c r="X3180" t="s">
        <v>57</v>
      </c>
      <c r="Y3180">
        <v>1</v>
      </c>
      <c r="Z3180" t="s">
        <v>46545</v>
      </c>
      <c r="AB3180">
        <v>201909</v>
      </c>
      <c r="AC3180">
        <v>999</v>
      </c>
      <c r="AD3180" t="s">
        <v>55342</v>
      </c>
      <c r="AE3180">
        <v>2026</v>
      </c>
      <c r="AF3180" t="s">
        <v>5431</v>
      </c>
      <c r="AG3180">
        <v>1</v>
      </c>
      <c r="AH3180" t="s">
        <v>44482</v>
      </c>
      <c r="AI3180">
        <v>99</v>
      </c>
      <c r="AJ3180" t="s">
        <v>54511</v>
      </c>
      <c r="AK3180">
        <v>840</v>
      </c>
      <c r="AL3180" t="s">
        <v>10342</v>
      </c>
      <c r="AQ3180" t="s">
        <v>16380</v>
      </c>
      <c r="AR3180" t="s">
        <v>10689</v>
      </c>
      <c r="AS3180">
        <v>0</v>
      </c>
      <c r="AT3180" t="s">
        <v>61</v>
      </c>
      <c r="AU3180" t="s">
        <v>10670</v>
      </c>
      <c r="AX3180">
        <v>56.886370419999999</v>
      </c>
      <c r="AY3180">
        <v>9.8361482299999992</v>
      </c>
      <c r="AZ3180" t="s">
        <v>62</v>
      </c>
      <c r="BA3180">
        <v>1081</v>
      </c>
      <c r="BB3180" t="s">
        <v>1844</v>
      </c>
    </row>
    <row r="3181" spans="1:54" x14ac:dyDescent="0.25">
      <c r="A3181" s="1">
        <v>45200</v>
      </c>
      <c r="B3181">
        <v>281305</v>
      </c>
      <c r="C3181" t="s">
        <v>16381</v>
      </c>
      <c r="D3181">
        <v>6950</v>
      </c>
      <c r="E3181" t="s">
        <v>48414</v>
      </c>
      <c r="F3181" t="s">
        <v>48855</v>
      </c>
      <c r="G3181">
        <v>29189609</v>
      </c>
      <c r="K3181" t="s">
        <v>16382</v>
      </c>
      <c r="L3181" t="s">
        <v>16383</v>
      </c>
      <c r="M3181">
        <v>2236</v>
      </c>
      <c r="N3181">
        <v>6</v>
      </c>
      <c r="R3181" s="1">
        <v>43725</v>
      </c>
      <c r="S3181" t="s">
        <v>56</v>
      </c>
      <c r="T3181">
        <v>760</v>
      </c>
      <c r="U3181" t="s">
        <v>48200</v>
      </c>
      <c r="W3181">
        <v>2</v>
      </c>
      <c r="X3181" t="s">
        <v>57</v>
      </c>
      <c r="Y3181">
        <v>1</v>
      </c>
      <c r="Z3181" t="s">
        <v>46545</v>
      </c>
      <c r="AB3181">
        <v>201909</v>
      </c>
      <c r="AC3181">
        <v>999</v>
      </c>
      <c r="AD3181" t="s">
        <v>55342</v>
      </c>
      <c r="AE3181">
        <v>2026</v>
      </c>
      <c r="AF3181" t="s">
        <v>5431</v>
      </c>
      <c r="AG3181">
        <v>1</v>
      </c>
      <c r="AH3181" t="s">
        <v>44482</v>
      </c>
      <c r="AI3181">
        <v>99</v>
      </c>
      <c r="AJ3181" t="s">
        <v>54511</v>
      </c>
      <c r="AK3181">
        <v>760</v>
      </c>
      <c r="AL3181" t="s">
        <v>48200</v>
      </c>
      <c r="AQ3181" t="s">
        <v>16384</v>
      </c>
      <c r="AR3181" t="s">
        <v>15954</v>
      </c>
      <c r="AS3181">
        <v>0</v>
      </c>
      <c r="AT3181" t="s">
        <v>61</v>
      </c>
      <c r="AU3181" t="s">
        <v>16385</v>
      </c>
      <c r="AX3181">
        <v>56.08650986</v>
      </c>
      <c r="AY3181">
        <v>8.24249221</v>
      </c>
      <c r="AZ3181" t="s">
        <v>62</v>
      </c>
      <c r="BA3181">
        <v>1082</v>
      </c>
      <c r="BB3181" t="s">
        <v>2852</v>
      </c>
    </row>
    <row r="3182" spans="1:54" x14ac:dyDescent="0.25">
      <c r="A3182" s="1">
        <v>45200</v>
      </c>
      <c r="B3182">
        <v>281306</v>
      </c>
      <c r="C3182" t="s">
        <v>16386</v>
      </c>
      <c r="D3182">
        <v>8410</v>
      </c>
      <c r="E3182" t="s">
        <v>48003</v>
      </c>
      <c r="F3182" t="s">
        <v>16387</v>
      </c>
      <c r="G3182">
        <v>29189978</v>
      </c>
      <c r="K3182" t="s">
        <v>15897</v>
      </c>
      <c r="L3182" t="s">
        <v>16388</v>
      </c>
      <c r="M3182">
        <v>788</v>
      </c>
      <c r="N3182">
        <v>77</v>
      </c>
      <c r="R3182" s="1">
        <v>43725</v>
      </c>
      <c r="S3182" t="s">
        <v>56</v>
      </c>
      <c r="T3182">
        <v>706</v>
      </c>
      <c r="U3182" t="s">
        <v>10147</v>
      </c>
      <c r="W3182">
        <v>2</v>
      </c>
      <c r="X3182" t="s">
        <v>57</v>
      </c>
      <c r="Y3182">
        <v>1</v>
      </c>
      <c r="Z3182" t="s">
        <v>46545</v>
      </c>
      <c r="AB3182">
        <v>201909</v>
      </c>
      <c r="AC3182">
        <v>999</v>
      </c>
      <c r="AD3182" t="s">
        <v>55342</v>
      </c>
      <c r="AE3182">
        <v>2026</v>
      </c>
      <c r="AF3182" t="s">
        <v>5431</v>
      </c>
      <c r="AG3182">
        <v>1</v>
      </c>
      <c r="AH3182" t="s">
        <v>44482</v>
      </c>
      <c r="AI3182">
        <v>99</v>
      </c>
      <c r="AJ3182" t="s">
        <v>54511</v>
      </c>
      <c r="AK3182">
        <v>706</v>
      </c>
      <c r="AL3182" t="s">
        <v>10147</v>
      </c>
      <c r="AQ3182" t="s">
        <v>16389</v>
      </c>
      <c r="AR3182" t="s">
        <v>11508</v>
      </c>
      <c r="AS3182">
        <v>0</v>
      </c>
      <c r="AT3182" t="s">
        <v>61</v>
      </c>
      <c r="AU3182" t="s">
        <v>7088</v>
      </c>
      <c r="AX3182">
        <v>56.30165117</v>
      </c>
      <c r="AY3182">
        <v>10.469918939999999</v>
      </c>
      <c r="AZ3182" t="s">
        <v>62</v>
      </c>
      <c r="BA3182">
        <v>1082</v>
      </c>
      <c r="BB3182" t="s">
        <v>2852</v>
      </c>
    </row>
    <row r="3183" spans="1:54" x14ac:dyDescent="0.25">
      <c r="A3183" s="1">
        <v>45200</v>
      </c>
      <c r="B3183">
        <v>281307</v>
      </c>
      <c r="C3183" t="s">
        <v>16390</v>
      </c>
      <c r="D3183">
        <v>6100</v>
      </c>
      <c r="E3183" t="s">
        <v>10781</v>
      </c>
      <c r="F3183" t="s">
        <v>16391</v>
      </c>
      <c r="G3183">
        <v>29189757</v>
      </c>
      <c r="K3183" t="s">
        <v>15805</v>
      </c>
      <c r="L3183" t="s">
        <v>53349</v>
      </c>
      <c r="M3183">
        <v>405</v>
      </c>
      <c r="N3183">
        <v>26</v>
      </c>
      <c r="R3183" s="1">
        <v>43725</v>
      </c>
      <c r="S3183" t="s">
        <v>56</v>
      </c>
      <c r="T3183">
        <v>510</v>
      </c>
      <c r="U3183" t="s">
        <v>10784</v>
      </c>
      <c r="W3183">
        <v>2</v>
      </c>
      <c r="X3183" t="s">
        <v>57</v>
      </c>
      <c r="Y3183">
        <v>1</v>
      </c>
      <c r="Z3183" t="s">
        <v>46545</v>
      </c>
      <c r="AB3183">
        <v>201909</v>
      </c>
      <c r="AC3183">
        <v>999</v>
      </c>
      <c r="AD3183" t="s">
        <v>55342</v>
      </c>
      <c r="AE3183">
        <v>2026</v>
      </c>
      <c r="AF3183" t="s">
        <v>5431</v>
      </c>
      <c r="AG3183">
        <v>1</v>
      </c>
      <c r="AH3183" t="s">
        <v>44482</v>
      </c>
      <c r="AI3183">
        <v>99</v>
      </c>
      <c r="AJ3183" t="s">
        <v>54511</v>
      </c>
      <c r="AK3183">
        <v>510</v>
      </c>
      <c r="AL3183" t="s">
        <v>10784</v>
      </c>
      <c r="AQ3183" t="s">
        <v>16392</v>
      </c>
      <c r="AR3183" t="s">
        <v>15808</v>
      </c>
      <c r="AS3183">
        <v>0</v>
      </c>
      <c r="AT3183" t="s">
        <v>61</v>
      </c>
      <c r="AU3183" t="s">
        <v>53350</v>
      </c>
      <c r="AX3183">
        <v>55.253108779999998</v>
      </c>
      <c r="AY3183">
        <v>9.4870835099999997</v>
      </c>
      <c r="AZ3183" t="s">
        <v>62</v>
      </c>
      <c r="BA3183">
        <v>1083</v>
      </c>
      <c r="BB3183" t="s">
        <v>2861</v>
      </c>
    </row>
    <row r="3184" spans="1:54" x14ac:dyDescent="0.25">
      <c r="A3184" s="1">
        <v>45200</v>
      </c>
      <c r="B3184">
        <v>281308</v>
      </c>
      <c r="C3184" t="s">
        <v>16393</v>
      </c>
      <c r="D3184">
        <v>2620</v>
      </c>
      <c r="E3184" t="s">
        <v>1471</v>
      </c>
      <c r="F3184" t="s">
        <v>16394</v>
      </c>
      <c r="G3184">
        <v>66137112</v>
      </c>
      <c r="K3184" t="s">
        <v>4874</v>
      </c>
      <c r="L3184" t="s">
        <v>5000</v>
      </c>
      <c r="M3184">
        <v>335</v>
      </c>
      <c r="N3184">
        <v>1</v>
      </c>
      <c r="R3184" s="1">
        <v>44887</v>
      </c>
      <c r="S3184" t="s">
        <v>56</v>
      </c>
      <c r="T3184">
        <v>165</v>
      </c>
      <c r="U3184" t="s">
        <v>1476</v>
      </c>
      <c r="W3184">
        <v>2</v>
      </c>
      <c r="X3184" t="s">
        <v>57</v>
      </c>
      <c r="Y3184">
        <v>1</v>
      </c>
      <c r="Z3184" t="s">
        <v>46545</v>
      </c>
      <c r="AB3184">
        <v>201909</v>
      </c>
      <c r="AC3184">
        <v>999</v>
      </c>
      <c r="AD3184" t="s">
        <v>55342</v>
      </c>
      <c r="AE3184">
        <v>2026</v>
      </c>
      <c r="AF3184" t="s">
        <v>5431</v>
      </c>
      <c r="AG3184">
        <v>1</v>
      </c>
      <c r="AH3184" t="s">
        <v>44482</v>
      </c>
      <c r="AI3184">
        <v>99</v>
      </c>
      <c r="AJ3184" t="s">
        <v>54511</v>
      </c>
      <c r="AK3184">
        <v>165</v>
      </c>
      <c r="AL3184" t="s">
        <v>1476</v>
      </c>
      <c r="AQ3184" t="s">
        <v>4875</v>
      </c>
      <c r="AR3184" t="s">
        <v>4876</v>
      </c>
      <c r="AS3184">
        <v>0</v>
      </c>
      <c r="AT3184" t="s">
        <v>61</v>
      </c>
      <c r="AU3184" t="s">
        <v>4877</v>
      </c>
      <c r="AX3184">
        <v>55.657051619999997</v>
      </c>
      <c r="AY3184">
        <v>12.358838609999999</v>
      </c>
      <c r="AZ3184" t="s">
        <v>62</v>
      </c>
      <c r="BA3184">
        <v>1084</v>
      </c>
      <c r="BB3184" t="s">
        <v>63</v>
      </c>
    </row>
    <row r="3185" spans="1:54" x14ac:dyDescent="0.25">
      <c r="A3185" s="1">
        <v>45200</v>
      </c>
      <c r="B3185">
        <v>281309</v>
      </c>
      <c r="C3185" t="s">
        <v>16395</v>
      </c>
      <c r="D3185">
        <v>5750</v>
      </c>
      <c r="E3185" t="s">
        <v>10188</v>
      </c>
      <c r="F3185" t="s">
        <v>16396</v>
      </c>
      <c r="G3185">
        <v>29188645</v>
      </c>
      <c r="I3185" t="s">
        <v>16397</v>
      </c>
      <c r="K3185" t="s">
        <v>15762</v>
      </c>
      <c r="L3185" t="s">
        <v>48856</v>
      </c>
      <c r="M3185">
        <v>1549</v>
      </c>
      <c r="N3185">
        <v>2</v>
      </c>
      <c r="R3185" s="1">
        <v>43742</v>
      </c>
      <c r="S3185" t="s">
        <v>56</v>
      </c>
      <c r="T3185">
        <v>430</v>
      </c>
      <c r="U3185" t="s">
        <v>10190</v>
      </c>
      <c r="W3185">
        <v>2</v>
      </c>
      <c r="X3185" t="s">
        <v>57</v>
      </c>
      <c r="Y3185">
        <v>1</v>
      </c>
      <c r="Z3185" t="s">
        <v>46545</v>
      </c>
      <c r="AB3185">
        <v>201909</v>
      </c>
      <c r="AC3185">
        <v>999</v>
      </c>
      <c r="AD3185" t="s">
        <v>55342</v>
      </c>
      <c r="AE3185">
        <v>2026</v>
      </c>
      <c r="AF3185" t="s">
        <v>5431</v>
      </c>
      <c r="AG3185">
        <v>1</v>
      </c>
      <c r="AH3185" t="s">
        <v>44482</v>
      </c>
      <c r="AI3185">
        <v>99</v>
      </c>
      <c r="AJ3185" t="s">
        <v>54511</v>
      </c>
      <c r="AK3185">
        <v>430</v>
      </c>
      <c r="AL3185" t="s">
        <v>10190</v>
      </c>
      <c r="AQ3185" t="s">
        <v>16398</v>
      </c>
      <c r="AR3185" t="s">
        <v>15764</v>
      </c>
      <c r="AS3185">
        <v>0</v>
      </c>
      <c r="AT3185" t="s">
        <v>61</v>
      </c>
      <c r="AU3185" t="s">
        <v>48764</v>
      </c>
      <c r="AX3185">
        <v>55.234772200000002</v>
      </c>
      <c r="AY3185">
        <v>10.481195899999999</v>
      </c>
      <c r="AZ3185" t="s">
        <v>62</v>
      </c>
      <c r="BA3185">
        <v>1083</v>
      </c>
      <c r="BB3185" t="s">
        <v>2861</v>
      </c>
    </row>
    <row r="3186" spans="1:54" x14ac:dyDescent="0.25">
      <c r="A3186" s="1">
        <v>45200</v>
      </c>
      <c r="B3186">
        <v>281310</v>
      </c>
      <c r="C3186" t="s">
        <v>45336</v>
      </c>
      <c r="D3186">
        <v>3300</v>
      </c>
      <c r="E3186" t="s">
        <v>44837</v>
      </c>
      <c r="F3186" t="s">
        <v>45337</v>
      </c>
      <c r="G3186">
        <v>29188416</v>
      </c>
      <c r="H3186">
        <v>1003278343</v>
      </c>
      <c r="K3186" t="s">
        <v>9296</v>
      </c>
      <c r="L3186" t="s">
        <v>52953</v>
      </c>
      <c r="M3186">
        <v>1214</v>
      </c>
      <c r="N3186">
        <v>1</v>
      </c>
      <c r="R3186" s="1">
        <v>43725</v>
      </c>
      <c r="S3186" t="s">
        <v>56</v>
      </c>
      <c r="T3186">
        <v>260</v>
      </c>
      <c r="U3186" t="s">
        <v>44839</v>
      </c>
      <c r="W3186">
        <v>2</v>
      </c>
      <c r="X3186" t="s">
        <v>57</v>
      </c>
      <c r="Y3186">
        <v>1</v>
      </c>
      <c r="Z3186" t="s">
        <v>46545</v>
      </c>
      <c r="AB3186">
        <v>201909</v>
      </c>
      <c r="AC3186">
        <v>999</v>
      </c>
      <c r="AD3186" t="s">
        <v>55342</v>
      </c>
      <c r="AE3186">
        <v>2026</v>
      </c>
      <c r="AF3186" t="s">
        <v>5431</v>
      </c>
      <c r="AG3186">
        <v>1</v>
      </c>
      <c r="AH3186" t="s">
        <v>44482</v>
      </c>
      <c r="AI3186">
        <v>99</v>
      </c>
      <c r="AJ3186" t="s">
        <v>54511</v>
      </c>
      <c r="AK3186">
        <v>260</v>
      </c>
      <c r="AL3186" t="s">
        <v>44839</v>
      </c>
      <c r="AQ3186" t="s">
        <v>9297</v>
      </c>
      <c r="AR3186" t="s">
        <v>9298</v>
      </c>
      <c r="AS3186">
        <v>0</v>
      </c>
      <c r="AT3186" t="s">
        <v>61</v>
      </c>
      <c r="AU3186" t="s">
        <v>52611</v>
      </c>
      <c r="AX3186">
        <v>55.97657023</v>
      </c>
      <c r="AY3186">
        <v>12.016123650000001</v>
      </c>
      <c r="AZ3186" t="s">
        <v>62</v>
      </c>
      <c r="BA3186">
        <v>1084</v>
      </c>
      <c r="BB3186" t="s">
        <v>63</v>
      </c>
    </row>
    <row r="3187" spans="1:54" x14ac:dyDescent="0.25">
      <c r="A3187" s="1">
        <v>45200</v>
      </c>
      <c r="B3187">
        <v>281311</v>
      </c>
      <c r="C3187" t="s">
        <v>48857</v>
      </c>
      <c r="D3187">
        <v>3450</v>
      </c>
      <c r="E3187" t="s">
        <v>47379</v>
      </c>
      <c r="F3187" t="s">
        <v>48858</v>
      </c>
      <c r="G3187">
        <v>60183112</v>
      </c>
      <c r="K3187" t="s">
        <v>6562</v>
      </c>
      <c r="L3187" t="s">
        <v>6642</v>
      </c>
      <c r="M3187">
        <v>669</v>
      </c>
      <c r="N3187">
        <v>2</v>
      </c>
      <c r="R3187" s="1">
        <v>43725</v>
      </c>
      <c r="S3187" t="s">
        <v>56</v>
      </c>
      <c r="T3187">
        <v>201</v>
      </c>
      <c r="U3187" t="s">
        <v>47378</v>
      </c>
      <c r="W3187">
        <v>2</v>
      </c>
      <c r="X3187" t="s">
        <v>57</v>
      </c>
      <c r="Y3187">
        <v>1</v>
      </c>
      <c r="Z3187" t="s">
        <v>46545</v>
      </c>
      <c r="AB3187">
        <v>201909</v>
      </c>
      <c r="AC3187">
        <v>999</v>
      </c>
      <c r="AD3187" t="s">
        <v>55342</v>
      </c>
      <c r="AE3187">
        <v>2026</v>
      </c>
      <c r="AF3187" t="s">
        <v>5431</v>
      </c>
      <c r="AG3187">
        <v>1</v>
      </c>
      <c r="AH3187" t="s">
        <v>44482</v>
      </c>
      <c r="AI3187">
        <v>99</v>
      </c>
      <c r="AJ3187" t="s">
        <v>54511</v>
      </c>
      <c r="AK3187">
        <v>201</v>
      </c>
      <c r="AL3187" t="s">
        <v>47378</v>
      </c>
      <c r="AQ3187" t="s">
        <v>6563</v>
      </c>
      <c r="AR3187" t="s">
        <v>6564</v>
      </c>
      <c r="AS3187">
        <v>0</v>
      </c>
      <c r="AT3187" t="s">
        <v>61</v>
      </c>
      <c r="AU3187" t="s">
        <v>6565</v>
      </c>
      <c r="AX3187">
        <v>55.865665149999998</v>
      </c>
      <c r="AY3187">
        <v>12.329931009999999</v>
      </c>
      <c r="AZ3187" t="s">
        <v>62</v>
      </c>
      <c r="BA3187">
        <v>1084</v>
      </c>
      <c r="BB3187" t="s">
        <v>63</v>
      </c>
    </row>
    <row r="3188" spans="1:54" x14ac:dyDescent="0.25">
      <c r="A3188" s="1">
        <v>45200</v>
      </c>
      <c r="B3188">
        <v>281312</v>
      </c>
      <c r="C3188" t="s">
        <v>45338</v>
      </c>
      <c r="D3188">
        <v>4300</v>
      </c>
      <c r="E3188" t="s">
        <v>45009</v>
      </c>
      <c r="F3188" t="s">
        <v>45339</v>
      </c>
      <c r="G3188">
        <v>29189447</v>
      </c>
      <c r="K3188" t="s">
        <v>15692</v>
      </c>
      <c r="L3188" t="s">
        <v>45340</v>
      </c>
      <c r="M3188">
        <v>752</v>
      </c>
      <c r="N3188">
        <v>2</v>
      </c>
      <c r="R3188" s="1">
        <v>43725</v>
      </c>
      <c r="S3188" t="s">
        <v>56</v>
      </c>
      <c r="T3188">
        <v>316</v>
      </c>
      <c r="U3188" t="s">
        <v>45011</v>
      </c>
      <c r="W3188">
        <v>2</v>
      </c>
      <c r="X3188" t="s">
        <v>57</v>
      </c>
      <c r="Y3188">
        <v>1</v>
      </c>
      <c r="Z3188" t="s">
        <v>46545</v>
      </c>
      <c r="AB3188">
        <v>201909</v>
      </c>
      <c r="AC3188">
        <v>999</v>
      </c>
      <c r="AD3188" t="s">
        <v>55342</v>
      </c>
      <c r="AE3188">
        <v>2026</v>
      </c>
      <c r="AF3188" t="s">
        <v>5431</v>
      </c>
      <c r="AG3188">
        <v>1</v>
      </c>
      <c r="AH3188" t="s">
        <v>44482</v>
      </c>
      <c r="AI3188">
        <v>99</v>
      </c>
      <c r="AJ3188" t="s">
        <v>54511</v>
      </c>
      <c r="AK3188">
        <v>316</v>
      </c>
      <c r="AL3188" t="s">
        <v>45011</v>
      </c>
      <c r="AQ3188" t="s">
        <v>16399</v>
      </c>
      <c r="AR3188" t="s">
        <v>15695</v>
      </c>
      <c r="AS3188">
        <v>0</v>
      </c>
      <c r="AT3188" t="s">
        <v>61</v>
      </c>
      <c r="AU3188" t="s">
        <v>45341</v>
      </c>
      <c r="AX3188">
        <v>55.719828810000003</v>
      </c>
      <c r="AY3188">
        <v>11.71360466</v>
      </c>
      <c r="AZ3188" t="s">
        <v>62</v>
      </c>
      <c r="BA3188">
        <v>1085</v>
      </c>
      <c r="BB3188" t="s">
        <v>44618</v>
      </c>
    </row>
    <row r="3189" spans="1:54" x14ac:dyDescent="0.25">
      <c r="A3189" s="1">
        <v>45200</v>
      </c>
      <c r="B3189">
        <v>281313</v>
      </c>
      <c r="C3189" t="s">
        <v>16400</v>
      </c>
      <c r="D3189">
        <v>3400</v>
      </c>
      <c r="E3189" t="s">
        <v>46836</v>
      </c>
      <c r="F3189" t="s">
        <v>48859</v>
      </c>
      <c r="G3189">
        <v>29189366</v>
      </c>
      <c r="K3189" t="s">
        <v>7710</v>
      </c>
      <c r="L3189" t="s">
        <v>52991</v>
      </c>
      <c r="M3189">
        <v>9048</v>
      </c>
      <c r="N3189">
        <v>27</v>
      </c>
      <c r="R3189" s="1">
        <v>44210</v>
      </c>
      <c r="S3189" t="s">
        <v>56</v>
      </c>
      <c r="T3189">
        <v>219</v>
      </c>
      <c r="U3189" t="s">
        <v>46837</v>
      </c>
      <c r="W3189">
        <v>2</v>
      </c>
      <c r="X3189" t="s">
        <v>57</v>
      </c>
      <c r="Y3189">
        <v>1</v>
      </c>
      <c r="Z3189" t="s">
        <v>46545</v>
      </c>
      <c r="AB3189">
        <v>201909</v>
      </c>
      <c r="AC3189">
        <v>999</v>
      </c>
      <c r="AD3189" t="s">
        <v>55342</v>
      </c>
      <c r="AE3189">
        <v>2026</v>
      </c>
      <c r="AF3189" t="s">
        <v>5431</v>
      </c>
      <c r="AG3189">
        <v>1</v>
      </c>
      <c r="AH3189" t="s">
        <v>44482</v>
      </c>
      <c r="AI3189">
        <v>99</v>
      </c>
      <c r="AJ3189" t="s">
        <v>54511</v>
      </c>
      <c r="AK3189">
        <v>219</v>
      </c>
      <c r="AL3189" t="s">
        <v>46837</v>
      </c>
      <c r="AQ3189" t="s">
        <v>7711</v>
      </c>
      <c r="AR3189" t="s">
        <v>7712</v>
      </c>
      <c r="AS3189">
        <v>0</v>
      </c>
      <c r="AT3189" t="s">
        <v>61</v>
      </c>
      <c r="AU3189" t="s">
        <v>7713</v>
      </c>
      <c r="AV3189" t="s">
        <v>52612</v>
      </c>
      <c r="AX3189">
        <v>55.921203830000003</v>
      </c>
      <c r="AY3189">
        <v>12.28430664</v>
      </c>
      <c r="AZ3189" t="s">
        <v>62</v>
      </c>
      <c r="BA3189">
        <v>1084</v>
      </c>
      <c r="BB3189" t="s">
        <v>63</v>
      </c>
    </row>
    <row r="3190" spans="1:54" x14ac:dyDescent="0.25">
      <c r="A3190" s="1">
        <v>45200</v>
      </c>
      <c r="B3190">
        <v>281314</v>
      </c>
      <c r="C3190" t="s">
        <v>15906</v>
      </c>
      <c r="D3190">
        <v>8382</v>
      </c>
      <c r="E3190" t="s">
        <v>15906</v>
      </c>
      <c r="F3190" t="s">
        <v>53351</v>
      </c>
      <c r="G3190">
        <v>29190925</v>
      </c>
      <c r="H3190">
        <v>1003350650</v>
      </c>
      <c r="I3190" t="s">
        <v>16401</v>
      </c>
      <c r="K3190" t="s">
        <v>16402</v>
      </c>
      <c r="L3190" t="s">
        <v>16403</v>
      </c>
      <c r="M3190">
        <v>966</v>
      </c>
      <c r="N3190">
        <v>1</v>
      </c>
      <c r="R3190" s="1">
        <v>43725</v>
      </c>
      <c r="S3190" t="s">
        <v>56</v>
      </c>
      <c r="T3190">
        <v>1082</v>
      </c>
      <c r="U3190" t="s">
        <v>2852</v>
      </c>
      <c r="W3190">
        <v>7</v>
      </c>
      <c r="X3190" t="s">
        <v>2845</v>
      </c>
      <c r="Y3190">
        <v>1</v>
      </c>
      <c r="Z3190" t="s">
        <v>46545</v>
      </c>
      <c r="AB3190">
        <v>201909</v>
      </c>
      <c r="AC3190">
        <v>128</v>
      </c>
      <c r="AD3190" t="s">
        <v>955</v>
      </c>
      <c r="AE3190">
        <v>1051</v>
      </c>
      <c r="AF3190" t="s">
        <v>955</v>
      </c>
      <c r="AG3190">
        <v>1</v>
      </c>
      <c r="AH3190" t="s">
        <v>44482</v>
      </c>
      <c r="AI3190">
        <v>99</v>
      </c>
      <c r="AJ3190" t="s">
        <v>54511</v>
      </c>
      <c r="AK3190">
        <v>710</v>
      </c>
      <c r="AL3190" t="s">
        <v>12259</v>
      </c>
      <c r="AQ3190" t="s">
        <v>16404</v>
      </c>
      <c r="AR3190" t="s">
        <v>13792</v>
      </c>
      <c r="AS3190">
        <v>0</v>
      </c>
      <c r="AT3190" t="s">
        <v>61</v>
      </c>
      <c r="AU3190" t="s">
        <v>8095</v>
      </c>
      <c r="AX3190">
        <v>56.267403950000002</v>
      </c>
      <c r="AY3190">
        <v>10.065776039999999</v>
      </c>
      <c r="AZ3190" t="s">
        <v>62</v>
      </c>
      <c r="BA3190">
        <v>1082</v>
      </c>
      <c r="BB3190" t="s">
        <v>2852</v>
      </c>
    </row>
    <row r="3191" spans="1:54" x14ac:dyDescent="0.25">
      <c r="A3191" s="1">
        <v>45200</v>
      </c>
      <c r="B3191">
        <v>281315</v>
      </c>
      <c r="C3191" t="s">
        <v>16405</v>
      </c>
      <c r="D3191">
        <v>2750</v>
      </c>
      <c r="E3191" t="s">
        <v>1705</v>
      </c>
      <c r="F3191" t="s">
        <v>16406</v>
      </c>
      <c r="G3191">
        <v>58271713</v>
      </c>
      <c r="I3191" t="s">
        <v>16407</v>
      </c>
      <c r="K3191" t="s">
        <v>3404</v>
      </c>
      <c r="L3191" t="s">
        <v>16408</v>
      </c>
      <c r="M3191">
        <v>152</v>
      </c>
      <c r="N3191">
        <v>7</v>
      </c>
      <c r="R3191" s="1">
        <v>43725</v>
      </c>
      <c r="S3191" t="s">
        <v>56</v>
      </c>
      <c r="T3191">
        <v>151</v>
      </c>
      <c r="U3191" t="s">
        <v>2294</v>
      </c>
      <c r="W3191">
        <v>2</v>
      </c>
      <c r="X3191" t="s">
        <v>57</v>
      </c>
      <c r="Y3191">
        <v>1</v>
      </c>
      <c r="Z3191" t="s">
        <v>46545</v>
      </c>
      <c r="AB3191">
        <v>201909</v>
      </c>
      <c r="AC3191">
        <v>999</v>
      </c>
      <c r="AD3191" t="s">
        <v>55342</v>
      </c>
      <c r="AE3191">
        <v>2026</v>
      </c>
      <c r="AF3191" t="s">
        <v>5431</v>
      </c>
      <c r="AG3191">
        <v>1</v>
      </c>
      <c r="AH3191" t="s">
        <v>44482</v>
      </c>
      <c r="AI3191">
        <v>99</v>
      </c>
      <c r="AJ3191" t="s">
        <v>54511</v>
      </c>
      <c r="AK3191">
        <v>151</v>
      </c>
      <c r="AL3191" t="s">
        <v>2294</v>
      </c>
      <c r="AQ3191" t="s">
        <v>16409</v>
      </c>
      <c r="AR3191" t="s">
        <v>3407</v>
      </c>
      <c r="AS3191">
        <v>0</v>
      </c>
      <c r="AT3191" t="s">
        <v>61</v>
      </c>
      <c r="AU3191" t="s">
        <v>3408</v>
      </c>
      <c r="AX3191">
        <v>55.734040479999997</v>
      </c>
      <c r="AY3191">
        <v>12.364778400000001</v>
      </c>
      <c r="AZ3191" t="s">
        <v>62</v>
      </c>
      <c r="BA3191">
        <v>1084</v>
      </c>
      <c r="BB3191" t="s">
        <v>63</v>
      </c>
    </row>
    <row r="3192" spans="1:54" x14ac:dyDescent="0.25">
      <c r="A3192" s="1">
        <v>45200</v>
      </c>
      <c r="B3192">
        <v>281316</v>
      </c>
      <c r="C3192" t="s">
        <v>16410</v>
      </c>
      <c r="D3192">
        <v>4760</v>
      </c>
      <c r="E3192" t="s">
        <v>11833</v>
      </c>
      <c r="F3192" t="s">
        <v>48860</v>
      </c>
      <c r="G3192">
        <v>29189676</v>
      </c>
      <c r="H3192">
        <v>1003301976</v>
      </c>
      <c r="I3192" t="s">
        <v>16411</v>
      </c>
      <c r="K3192" t="s">
        <v>16412</v>
      </c>
      <c r="L3192" t="s">
        <v>45342</v>
      </c>
      <c r="M3192">
        <v>430</v>
      </c>
      <c r="N3192">
        <v>15</v>
      </c>
      <c r="R3192" s="1">
        <v>44887</v>
      </c>
      <c r="S3192" t="s">
        <v>56</v>
      </c>
      <c r="T3192">
        <v>390</v>
      </c>
      <c r="U3192" t="s">
        <v>11069</v>
      </c>
      <c r="W3192">
        <v>2</v>
      </c>
      <c r="X3192" t="s">
        <v>57</v>
      </c>
      <c r="Y3192">
        <v>1</v>
      </c>
      <c r="Z3192" t="s">
        <v>46545</v>
      </c>
      <c r="AB3192">
        <v>201909</v>
      </c>
      <c r="AC3192">
        <v>149</v>
      </c>
      <c r="AD3192" t="s">
        <v>1085</v>
      </c>
      <c r="AE3192">
        <v>1026</v>
      </c>
      <c r="AF3192" t="s">
        <v>44530</v>
      </c>
      <c r="AG3192">
        <v>1</v>
      </c>
      <c r="AH3192" t="s">
        <v>44482</v>
      </c>
      <c r="AI3192">
        <v>99</v>
      </c>
      <c r="AJ3192" t="s">
        <v>54511</v>
      </c>
      <c r="AK3192">
        <v>390</v>
      </c>
      <c r="AL3192" t="s">
        <v>11069</v>
      </c>
      <c r="AQ3192" t="s">
        <v>16413</v>
      </c>
      <c r="AS3192">
        <v>0</v>
      </c>
      <c r="AT3192" t="s">
        <v>61</v>
      </c>
      <c r="AU3192" t="s">
        <v>45343</v>
      </c>
      <c r="AX3192">
        <v>55.000104479999997</v>
      </c>
      <c r="AY3192">
        <v>11.911105579999999</v>
      </c>
      <c r="AZ3192" t="s">
        <v>62</v>
      </c>
      <c r="BA3192">
        <v>1085</v>
      </c>
      <c r="BB3192" t="s">
        <v>44618</v>
      </c>
    </row>
    <row r="3193" spans="1:54" x14ac:dyDescent="0.25">
      <c r="A3193" s="1">
        <v>45200</v>
      </c>
      <c r="B3193">
        <v>281317</v>
      </c>
      <c r="C3193" t="s">
        <v>48861</v>
      </c>
      <c r="D3193">
        <v>2970</v>
      </c>
      <c r="E3193" t="s">
        <v>47404</v>
      </c>
      <c r="F3193" t="s">
        <v>48862</v>
      </c>
      <c r="G3193">
        <v>70960516</v>
      </c>
      <c r="K3193" t="s">
        <v>8064</v>
      </c>
      <c r="L3193" t="s">
        <v>55360</v>
      </c>
      <c r="M3193">
        <v>9729</v>
      </c>
      <c r="N3193">
        <v>2</v>
      </c>
      <c r="R3193" s="1">
        <v>43725</v>
      </c>
      <c r="S3193" t="s">
        <v>56</v>
      </c>
      <c r="T3193">
        <v>223</v>
      </c>
      <c r="U3193" t="s">
        <v>47640</v>
      </c>
      <c r="W3193">
        <v>2</v>
      </c>
      <c r="X3193" t="s">
        <v>57</v>
      </c>
      <c r="Y3193">
        <v>1</v>
      </c>
      <c r="Z3193" t="s">
        <v>46545</v>
      </c>
      <c r="AB3193">
        <v>201909</v>
      </c>
      <c r="AC3193">
        <v>999</v>
      </c>
      <c r="AD3193" t="s">
        <v>55342</v>
      </c>
      <c r="AE3193">
        <v>2026</v>
      </c>
      <c r="AF3193" t="s">
        <v>5431</v>
      </c>
      <c r="AG3193">
        <v>1</v>
      </c>
      <c r="AH3193" t="s">
        <v>44482</v>
      </c>
      <c r="AI3193">
        <v>99</v>
      </c>
      <c r="AJ3193" t="s">
        <v>54511</v>
      </c>
      <c r="AK3193">
        <v>223</v>
      </c>
      <c r="AL3193" t="s">
        <v>47640</v>
      </c>
      <c r="AQ3193" t="s">
        <v>8065</v>
      </c>
      <c r="AR3193" t="s">
        <v>8066</v>
      </c>
      <c r="AS3193">
        <v>0</v>
      </c>
      <c r="AT3193" t="s">
        <v>61</v>
      </c>
      <c r="AU3193" t="s">
        <v>55357</v>
      </c>
      <c r="AX3193">
        <v>55.898185210000001</v>
      </c>
      <c r="AY3193">
        <v>12.50441397</v>
      </c>
      <c r="AZ3193" t="s">
        <v>62</v>
      </c>
      <c r="BA3193">
        <v>1084</v>
      </c>
      <c r="BB3193" t="s">
        <v>63</v>
      </c>
    </row>
    <row r="3194" spans="1:54" x14ac:dyDescent="0.25">
      <c r="A3194" s="1">
        <v>45200</v>
      </c>
      <c r="B3194">
        <v>281318</v>
      </c>
      <c r="C3194" t="s">
        <v>16414</v>
      </c>
      <c r="D3194">
        <v>4540</v>
      </c>
      <c r="E3194" t="s">
        <v>53173</v>
      </c>
      <c r="F3194" t="s">
        <v>45344</v>
      </c>
      <c r="G3194">
        <v>39815869</v>
      </c>
      <c r="H3194">
        <v>1024917440</v>
      </c>
      <c r="I3194" t="s">
        <v>48697</v>
      </c>
      <c r="K3194" t="s">
        <v>15297</v>
      </c>
      <c r="L3194" t="s">
        <v>53175</v>
      </c>
      <c r="M3194">
        <v>1936</v>
      </c>
      <c r="N3194">
        <v>75</v>
      </c>
      <c r="R3194" s="1">
        <v>44603</v>
      </c>
      <c r="S3194" t="s">
        <v>56</v>
      </c>
      <c r="W3194">
        <v>4</v>
      </c>
      <c r="X3194" t="s">
        <v>725</v>
      </c>
      <c r="Y3194">
        <v>1</v>
      </c>
      <c r="Z3194" t="s">
        <v>46545</v>
      </c>
      <c r="AB3194">
        <v>201909</v>
      </c>
      <c r="AC3194">
        <v>149</v>
      </c>
      <c r="AD3194" t="s">
        <v>1085</v>
      </c>
      <c r="AE3194">
        <v>1027</v>
      </c>
      <c r="AF3194" t="s">
        <v>1543</v>
      </c>
      <c r="AG3194">
        <v>1</v>
      </c>
      <c r="AH3194" t="s">
        <v>44482</v>
      </c>
      <c r="AI3194">
        <v>99</v>
      </c>
      <c r="AJ3194" t="s">
        <v>54511</v>
      </c>
      <c r="AK3194">
        <v>306</v>
      </c>
      <c r="AL3194" t="s">
        <v>10308</v>
      </c>
      <c r="AP3194">
        <v>281042</v>
      </c>
      <c r="AQ3194" t="s">
        <v>15298</v>
      </c>
      <c r="AS3194">
        <v>2</v>
      </c>
      <c r="AT3194" t="s">
        <v>1413</v>
      </c>
      <c r="AU3194" t="s">
        <v>52939</v>
      </c>
      <c r="AX3194">
        <v>55.792517279999998</v>
      </c>
      <c r="AY3194">
        <v>11.46133114</v>
      </c>
      <c r="AZ3194" t="s">
        <v>62</v>
      </c>
      <c r="BA3194">
        <v>1085</v>
      </c>
      <c r="BB3194" t="s">
        <v>44618</v>
      </c>
    </row>
    <row r="3195" spans="1:54" x14ac:dyDescent="0.25">
      <c r="A3195" s="1">
        <v>45200</v>
      </c>
      <c r="B3195">
        <v>281319</v>
      </c>
      <c r="C3195" t="s">
        <v>45345</v>
      </c>
      <c r="D3195">
        <v>4300</v>
      </c>
      <c r="E3195" t="s">
        <v>45009</v>
      </c>
      <c r="F3195" t="s">
        <v>45346</v>
      </c>
      <c r="G3195">
        <v>39815869</v>
      </c>
      <c r="H3195">
        <v>1024917459</v>
      </c>
      <c r="I3195" t="s">
        <v>48697</v>
      </c>
      <c r="K3195" t="s">
        <v>15297</v>
      </c>
      <c r="L3195" t="s">
        <v>55896</v>
      </c>
      <c r="M3195">
        <v>1985</v>
      </c>
      <c r="N3195">
        <v>1</v>
      </c>
      <c r="R3195" s="1">
        <v>44888</v>
      </c>
      <c r="S3195" t="s">
        <v>56</v>
      </c>
      <c r="W3195">
        <v>4</v>
      </c>
      <c r="X3195" t="s">
        <v>725</v>
      </c>
      <c r="Y3195">
        <v>1</v>
      </c>
      <c r="Z3195" t="s">
        <v>46545</v>
      </c>
      <c r="AB3195">
        <v>201909</v>
      </c>
      <c r="AC3195">
        <v>149</v>
      </c>
      <c r="AD3195" t="s">
        <v>1085</v>
      </c>
      <c r="AE3195">
        <v>1027</v>
      </c>
      <c r="AF3195" t="s">
        <v>1543</v>
      </c>
      <c r="AG3195">
        <v>1</v>
      </c>
      <c r="AH3195" t="s">
        <v>44482</v>
      </c>
      <c r="AI3195">
        <v>99</v>
      </c>
      <c r="AJ3195" t="s">
        <v>54511</v>
      </c>
      <c r="AK3195">
        <v>316</v>
      </c>
      <c r="AL3195" t="s">
        <v>45011</v>
      </c>
      <c r="AP3195">
        <v>281042</v>
      </c>
      <c r="AQ3195" t="s">
        <v>15298</v>
      </c>
      <c r="AS3195">
        <v>2</v>
      </c>
      <c r="AT3195" t="s">
        <v>1413</v>
      </c>
      <c r="AU3195" t="s">
        <v>55897</v>
      </c>
      <c r="AX3195">
        <v>55.713161720000002</v>
      </c>
      <c r="AY3195">
        <v>11.71044788</v>
      </c>
      <c r="AZ3195" t="s">
        <v>62</v>
      </c>
      <c r="BA3195">
        <v>1085</v>
      </c>
      <c r="BB3195" t="s">
        <v>44618</v>
      </c>
    </row>
    <row r="3196" spans="1:54" x14ac:dyDescent="0.25">
      <c r="A3196" s="1">
        <v>45200</v>
      </c>
      <c r="B3196">
        <v>281320</v>
      </c>
      <c r="C3196" t="s">
        <v>16415</v>
      </c>
      <c r="D3196">
        <v>4470</v>
      </c>
      <c r="E3196" t="s">
        <v>48863</v>
      </c>
      <c r="F3196" t="s">
        <v>45347</v>
      </c>
      <c r="G3196">
        <v>39815869</v>
      </c>
      <c r="H3196">
        <v>1024917459</v>
      </c>
      <c r="I3196" t="s">
        <v>48697</v>
      </c>
      <c r="K3196" t="s">
        <v>15297</v>
      </c>
      <c r="L3196" t="s">
        <v>45348</v>
      </c>
      <c r="M3196">
        <v>1454</v>
      </c>
      <c r="N3196">
        <v>4</v>
      </c>
      <c r="R3196" s="1">
        <v>44075</v>
      </c>
      <c r="S3196" t="s">
        <v>56</v>
      </c>
      <c r="W3196">
        <v>4</v>
      </c>
      <c r="X3196" t="s">
        <v>725</v>
      </c>
      <c r="Y3196">
        <v>1</v>
      </c>
      <c r="Z3196" t="s">
        <v>46545</v>
      </c>
      <c r="AB3196">
        <v>201909</v>
      </c>
      <c r="AC3196">
        <v>149</v>
      </c>
      <c r="AD3196" t="s">
        <v>1085</v>
      </c>
      <c r="AE3196">
        <v>1027</v>
      </c>
      <c r="AF3196" t="s">
        <v>1543</v>
      </c>
      <c r="AG3196">
        <v>1</v>
      </c>
      <c r="AH3196" t="s">
        <v>44482</v>
      </c>
      <c r="AI3196">
        <v>99</v>
      </c>
      <c r="AJ3196" t="s">
        <v>54511</v>
      </c>
      <c r="AK3196">
        <v>326</v>
      </c>
      <c r="AL3196" t="s">
        <v>10597</v>
      </c>
      <c r="AP3196">
        <v>281042</v>
      </c>
      <c r="AQ3196" t="s">
        <v>15298</v>
      </c>
      <c r="AS3196">
        <v>2</v>
      </c>
      <c r="AT3196" t="s">
        <v>1413</v>
      </c>
      <c r="AU3196" t="s">
        <v>45349</v>
      </c>
      <c r="AX3196">
        <v>55.646415259999998</v>
      </c>
      <c r="AY3196">
        <v>11.28422896</v>
      </c>
      <c r="AZ3196" t="s">
        <v>62</v>
      </c>
      <c r="BA3196">
        <v>1085</v>
      </c>
      <c r="BB3196" t="s">
        <v>44618</v>
      </c>
    </row>
    <row r="3197" spans="1:54" x14ac:dyDescent="0.25">
      <c r="A3197" s="1">
        <v>45200</v>
      </c>
      <c r="B3197">
        <v>281321</v>
      </c>
      <c r="C3197" t="s">
        <v>16416</v>
      </c>
      <c r="D3197">
        <v>1165</v>
      </c>
      <c r="E3197" t="s">
        <v>46546</v>
      </c>
      <c r="F3197" t="s">
        <v>16417</v>
      </c>
      <c r="G3197">
        <v>39815826</v>
      </c>
      <c r="H3197">
        <v>1024825651</v>
      </c>
      <c r="I3197" t="s">
        <v>1540</v>
      </c>
      <c r="K3197" t="s">
        <v>16418</v>
      </c>
      <c r="L3197" t="s">
        <v>16419</v>
      </c>
      <c r="M3197">
        <v>6282</v>
      </c>
      <c r="N3197">
        <v>1</v>
      </c>
      <c r="P3197">
        <v>1</v>
      </c>
      <c r="R3197" s="1">
        <v>43797</v>
      </c>
      <c r="S3197" t="s">
        <v>56</v>
      </c>
      <c r="V3197" s="1">
        <v>43770</v>
      </c>
      <c r="W3197">
        <v>4</v>
      </c>
      <c r="X3197" t="s">
        <v>725</v>
      </c>
      <c r="Y3197">
        <v>1</v>
      </c>
      <c r="Z3197" t="s">
        <v>46545</v>
      </c>
      <c r="AB3197">
        <v>201909</v>
      </c>
      <c r="AC3197">
        <v>149</v>
      </c>
      <c r="AD3197" t="s">
        <v>1085</v>
      </c>
      <c r="AE3197">
        <v>1027</v>
      </c>
      <c r="AF3197" t="s">
        <v>1543</v>
      </c>
      <c r="AG3197">
        <v>3</v>
      </c>
      <c r="AH3197" t="s">
        <v>81</v>
      </c>
      <c r="AI3197">
        <v>99</v>
      </c>
      <c r="AJ3197" t="s">
        <v>54511</v>
      </c>
      <c r="AK3197">
        <v>101</v>
      </c>
      <c r="AL3197" t="s">
        <v>46544</v>
      </c>
      <c r="AM3197">
        <v>2</v>
      </c>
      <c r="AN3197" t="s">
        <v>119</v>
      </c>
      <c r="AO3197">
        <v>281051</v>
      </c>
      <c r="AP3197">
        <v>281051</v>
      </c>
      <c r="AQ3197" t="s">
        <v>1556</v>
      </c>
      <c r="AS3197">
        <v>2</v>
      </c>
      <c r="AT3197" t="s">
        <v>1413</v>
      </c>
      <c r="AU3197" t="s">
        <v>10743</v>
      </c>
      <c r="AX3197">
        <v>55.68056919</v>
      </c>
      <c r="AY3197">
        <v>12.569457590000001</v>
      </c>
      <c r="AZ3197" t="s">
        <v>62</v>
      </c>
      <c r="BA3197">
        <v>1084</v>
      </c>
      <c r="BB3197" t="s">
        <v>63</v>
      </c>
    </row>
    <row r="3198" spans="1:54" x14ac:dyDescent="0.25">
      <c r="A3198" s="1">
        <v>45200</v>
      </c>
      <c r="B3198">
        <v>281322</v>
      </c>
      <c r="C3198" t="s">
        <v>16420</v>
      </c>
      <c r="D3198">
        <v>4400</v>
      </c>
      <c r="E3198" t="s">
        <v>10593</v>
      </c>
      <c r="F3198" t="s">
        <v>16421</v>
      </c>
      <c r="G3198">
        <v>29189595</v>
      </c>
      <c r="H3198">
        <v>1010114167</v>
      </c>
      <c r="I3198" t="s">
        <v>16422</v>
      </c>
      <c r="K3198" t="s">
        <v>16423</v>
      </c>
      <c r="L3198" t="s">
        <v>45253</v>
      </c>
      <c r="M3198">
        <v>665</v>
      </c>
      <c r="N3198" t="s">
        <v>14706</v>
      </c>
      <c r="R3198" s="1">
        <v>43727</v>
      </c>
      <c r="S3198" t="s">
        <v>56</v>
      </c>
      <c r="T3198">
        <v>326</v>
      </c>
      <c r="U3198" t="s">
        <v>10597</v>
      </c>
      <c r="W3198">
        <v>2</v>
      </c>
      <c r="X3198" t="s">
        <v>57</v>
      </c>
      <c r="Y3198">
        <v>1</v>
      </c>
      <c r="Z3198" t="s">
        <v>46545</v>
      </c>
      <c r="AB3198">
        <v>201909</v>
      </c>
      <c r="AC3198">
        <v>999</v>
      </c>
      <c r="AD3198" t="s">
        <v>55342</v>
      </c>
      <c r="AE3198">
        <v>2026</v>
      </c>
      <c r="AF3198" t="s">
        <v>5431</v>
      </c>
      <c r="AG3198">
        <v>1</v>
      </c>
      <c r="AH3198" t="s">
        <v>44482</v>
      </c>
      <c r="AI3198">
        <v>99</v>
      </c>
      <c r="AJ3198" t="s">
        <v>54511</v>
      </c>
      <c r="AK3198">
        <v>326</v>
      </c>
      <c r="AL3198" t="s">
        <v>10597</v>
      </c>
      <c r="AQ3198" t="s">
        <v>16424</v>
      </c>
      <c r="AS3198">
        <v>0</v>
      </c>
      <c r="AT3198" t="s">
        <v>61</v>
      </c>
      <c r="AU3198" t="s">
        <v>45004</v>
      </c>
      <c r="AX3198">
        <v>55.680745180000002</v>
      </c>
      <c r="AY3198">
        <v>11.12962271</v>
      </c>
      <c r="AZ3198" t="s">
        <v>62</v>
      </c>
      <c r="BA3198">
        <v>1085</v>
      </c>
      <c r="BB3198" t="s">
        <v>44618</v>
      </c>
    </row>
    <row r="3199" spans="1:54" x14ac:dyDescent="0.25">
      <c r="A3199" s="1">
        <v>45200</v>
      </c>
      <c r="B3199">
        <v>281323</v>
      </c>
      <c r="C3199" t="s">
        <v>16425</v>
      </c>
      <c r="D3199">
        <v>7100</v>
      </c>
      <c r="E3199" t="s">
        <v>2860</v>
      </c>
      <c r="F3199" t="s">
        <v>45350</v>
      </c>
      <c r="G3199">
        <v>29189900</v>
      </c>
      <c r="I3199" t="s">
        <v>16426</v>
      </c>
      <c r="K3199" t="s">
        <v>15870</v>
      </c>
      <c r="L3199" t="s">
        <v>16427</v>
      </c>
      <c r="M3199">
        <v>2108</v>
      </c>
      <c r="N3199">
        <v>1</v>
      </c>
      <c r="R3199" s="1">
        <v>43727</v>
      </c>
      <c r="S3199" t="s">
        <v>56</v>
      </c>
      <c r="T3199">
        <v>630</v>
      </c>
      <c r="U3199" t="s">
        <v>2864</v>
      </c>
      <c r="W3199">
        <v>2</v>
      </c>
      <c r="X3199" t="s">
        <v>57</v>
      </c>
      <c r="Y3199">
        <v>1</v>
      </c>
      <c r="Z3199" t="s">
        <v>46545</v>
      </c>
      <c r="AB3199">
        <v>201909</v>
      </c>
      <c r="AC3199">
        <v>999</v>
      </c>
      <c r="AD3199" t="s">
        <v>55342</v>
      </c>
      <c r="AE3199">
        <v>2026</v>
      </c>
      <c r="AF3199" t="s">
        <v>5431</v>
      </c>
      <c r="AG3199">
        <v>1</v>
      </c>
      <c r="AH3199" t="s">
        <v>44482</v>
      </c>
      <c r="AI3199">
        <v>99</v>
      </c>
      <c r="AJ3199" t="s">
        <v>54511</v>
      </c>
      <c r="AK3199">
        <v>630</v>
      </c>
      <c r="AL3199" t="s">
        <v>2864</v>
      </c>
      <c r="AQ3199" t="s">
        <v>16428</v>
      </c>
      <c r="AS3199">
        <v>0</v>
      </c>
      <c r="AT3199" t="s">
        <v>61</v>
      </c>
      <c r="AU3199" t="s">
        <v>7274</v>
      </c>
      <c r="AX3199">
        <v>55.710681360000002</v>
      </c>
      <c r="AY3199">
        <v>9.5290560600000003</v>
      </c>
      <c r="AZ3199" t="s">
        <v>62</v>
      </c>
      <c r="BA3199">
        <v>1083</v>
      </c>
      <c r="BB3199" t="s">
        <v>2861</v>
      </c>
    </row>
    <row r="3200" spans="1:54" x14ac:dyDescent="0.25">
      <c r="A3200" s="1">
        <v>45200</v>
      </c>
      <c r="B3200">
        <v>281324</v>
      </c>
      <c r="C3200" t="s">
        <v>16429</v>
      </c>
      <c r="D3200">
        <v>5750</v>
      </c>
      <c r="E3200" t="s">
        <v>10188</v>
      </c>
      <c r="F3200" t="s">
        <v>16430</v>
      </c>
      <c r="G3200">
        <v>39815885</v>
      </c>
      <c r="H3200">
        <v>1024525550</v>
      </c>
      <c r="I3200" t="s">
        <v>15284</v>
      </c>
      <c r="K3200" t="s">
        <v>15285</v>
      </c>
      <c r="L3200" t="s">
        <v>16431</v>
      </c>
      <c r="M3200">
        <v>760</v>
      </c>
      <c r="N3200">
        <v>11</v>
      </c>
      <c r="R3200" s="1">
        <v>44043</v>
      </c>
      <c r="S3200" t="s">
        <v>56</v>
      </c>
      <c r="W3200">
        <v>4</v>
      </c>
      <c r="X3200" t="s">
        <v>725</v>
      </c>
      <c r="Y3200">
        <v>1</v>
      </c>
      <c r="Z3200" t="s">
        <v>46545</v>
      </c>
      <c r="AB3200">
        <v>201909</v>
      </c>
      <c r="AC3200">
        <v>149</v>
      </c>
      <c r="AD3200" t="s">
        <v>1085</v>
      </c>
      <c r="AE3200">
        <v>1027</v>
      </c>
      <c r="AF3200" t="s">
        <v>1543</v>
      </c>
      <c r="AG3200">
        <v>1</v>
      </c>
      <c r="AH3200" t="s">
        <v>44482</v>
      </c>
      <c r="AI3200">
        <v>99</v>
      </c>
      <c r="AJ3200" t="s">
        <v>54511</v>
      </c>
      <c r="AK3200">
        <v>430</v>
      </c>
      <c r="AL3200" t="s">
        <v>10190</v>
      </c>
      <c r="AP3200">
        <v>281040</v>
      </c>
      <c r="AQ3200" t="s">
        <v>15287</v>
      </c>
      <c r="AS3200">
        <v>2</v>
      </c>
      <c r="AT3200" t="s">
        <v>1413</v>
      </c>
      <c r="AU3200" t="s">
        <v>16432</v>
      </c>
      <c r="AX3200">
        <v>55.247189540000001</v>
      </c>
      <c r="AY3200">
        <v>10.481674780000001</v>
      </c>
      <c r="AZ3200" t="s">
        <v>62</v>
      </c>
      <c r="BA3200">
        <v>1083</v>
      </c>
      <c r="BB3200" t="s">
        <v>2861</v>
      </c>
    </row>
    <row r="3201" spans="1:54" x14ac:dyDescent="0.25">
      <c r="A3201" s="1">
        <v>45200</v>
      </c>
      <c r="B3201">
        <v>281325</v>
      </c>
      <c r="C3201" t="s">
        <v>16433</v>
      </c>
      <c r="D3201">
        <v>8900</v>
      </c>
      <c r="E3201" t="s">
        <v>10440</v>
      </c>
      <c r="F3201" t="s">
        <v>16434</v>
      </c>
      <c r="G3201">
        <v>29189668</v>
      </c>
      <c r="H3201">
        <v>1003357448</v>
      </c>
      <c r="I3201" t="s">
        <v>16435</v>
      </c>
      <c r="K3201" t="s">
        <v>16436</v>
      </c>
      <c r="L3201" t="s">
        <v>16437</v>
      </c>
      <c r="M3201">
        <v>1166</v>
      </c>
      <c r="N3201">
        <v>1</v>
      </c>
      <c r="R3201" s="1">
        <v>45044</v>
      </c>
      <c r="S3201" t="s">
        <v>56</v>
      </c>
      <c r="T3201">
        <v>730</v>
      </c>
      <c r="U3201" t="s">
        <v>10314</v>
      </c>
      <c r="W3201">
        <v>2</v>
      </c>
      <c r="X3201" t="s">
        <v>57</v>
      </c>
      <c r="Y3201">
        <v>1</v>
      </c>
      <c r="Z3201" t="s">
        <v>46545</v>
      </c>
      <c r="AB3201">
        <v>201909</v>
      </c>
      <c r="AC3201">
        <v>999</v>
      </c>
      <c r="AD3201" t="s">
        <v>55342</v>
      </c>
      <c r="AE3201">
        <v>2026</v>
      </c>
      <c r="AF3201" t="s">
        <v>5431</v>
      </c>
      <c r="AG3201">
        <v>1</v>
      </c>
      <c r="AH3201" t="s">
        <v>44482</v>
      </c>
      <c r="AI3201">
        <v>99</v>
      </c>
      <c r="AJ3201" t="s">
        <v>54511</v>
      </c>
      <c r="AK3201">
        <v>730</v>
      </c>
      <c r="AL3201" t="s">
        <v>10314</v>
      </c>
      <c r="AQ3201" t="s">
        <v>16438</v>
      </c>
      <c r="AR3201" t="s">
        <v>16439</v>
      </c>
      <c r="AS3201">
        <v>0</v>
      </c>
      <c r="AT3201" t="s">
        <v>61</v>
      </c>
      <c r="AU3201" t="s">
        <v>16440</v>
      </c>
      <c r="AX3201">
        <v>56.45811672</v>
      </c>
      <c r="AY3201">
        <v>10.035183480000001</v>
      </c>
      <c r="AZ3201" t="s">
        <v>62</v>
      </c>
      <c r="BA3201">
        <v>1082</v>
      </c>
      <c r="BB3201" t="s">
        <v>2852</v>
      </c>
    </row>
    <row r="3202" spans="1:54" x14ac:dyDescent="0.25">
      <c r="A3202" s="1">
        <v>45200</v>
      </c>
      <c r="B3202">
        <v>281326</v>
      </c>
      <c r="C3202" t="s">
        <v>16441</v>
      </c>
      <c r="D3202">
        <v>9440</v>
      </c>
      <c r="E3202" t="s">
        <v>12149</v>
      </c>
      <c r="F3202" t="s">
        <v>16442</v>
      </c>
      <c r="G3202">
        <v>29189439</v>
      </c>
      <c r="I3202" t="s">
        <v>45351</v>
      </c>
      <c r="K3202" t="s">
        <v>14835</v>
      </c>
      <c r="L3202" t="s">
        <v>16443</v>
      </c>
      <c r="M3202">
        <v>8528</v>
      </c>
      <c r="N3202">
        <v>43</v>
      </c>
      <c r="R3202" s="1">
        <v>43727</v>
      </c>
      <c r="S3202" t="s">
        <v>56</v>
      </c>
      <c r="T3202">
        <v>849</v>
      </c>
      <c r="U3202" t="s">
        <v>10736</v>
      </c>
      <c r="W3202">
        <v>2</v>
      </c>
      <c r="X3202" t="s">
        <v>57</v>
      </c>
      <c r="Y3202">
        <v>1</v>
      </c>
      <c r="Z3202" t="s">
        <v>46545</v>
      </c>
      <c r="AB3202">
        <v>201909</v>
      </c>
      <c r="AC3202">
        <v>999</v>
      </c>
      <c r="AD3202" t="s">
        <v>55342</v>
      </c>
      <c r="AE3202">
        <v>2026</v>
      </c>
      <c r="AF3202" t="s">
        <v>5431</v>
      </c>
      <c r="AG3202">
        <v>1</v>
      </c>
      <c r="AH3202" t="s">
        <v>44482</v>
      </c>
      <c r="AI3202">
        <v>99</v>
      </c>
      <c r="AJ3202" t="s">
        <v>54511</v>
      </c>
      <c r="AK3202">
        <v>849</v>
      </c>
      <c r="AL3202" t="s">
        <v>10736</v>
      </c>
      <c r="AQ3202" t="s">
        <v>16014</v>
      </c>
      <c r="AR3202" t="s">
        <v>14838</v>
      </c>
      <c r="AS3202">
        <v>0</v>
      </c>
      <c r="AT3202" t="s">
        <v>61</v>
      </c>
      <c r="AU3202" t="s">
        <v>16015</v>
      </c>
      <c r="AX3202">
        <v>57.160015749999999</v>
      </c>
      <c r="AY3202">
        <v>9.7417728199999996</v>
      </c>
      <c r="AZ3202" t="s">
        <v>62</v>
      </c>
      <c r="BA3202">
        <v>1081</v>
      </c>
      <c r="BB3202" t="s">
        <v>1844</v>
      </c>
    </row>
    <row r="3203" spans="1:54" x14ac:dyDescent="0.25">
      <c r="A3203" s="1">
        <v>45200</v>
      </c>
      <c r="B3203">
        <v>281327</v>
      </c>
      <c r="C3203" t="s">
        <v>48864</v>
      </c>
      <c r="D3203">
        <v>6270</v>
      </c>
      <c r="E3203" t="s">
        <v>48149</v>
      </c>
      <c r="F3203" t="s">
        <v>48865</v>
      </c>
      <c r="G3203">
        <v>39815583</v>
      </c>
      <c r="H3203">
        <v>1024868016</v>
      </c>
      <c r="I3203" t="s">
        <v>15276</v>
      </c>
      <c r="K3203" t="s">
        <v>15277</v>
      </c>
      <c r="L3203" t="s">
        <v>55906</v>
      </c>
      <c r="M3203">
        <v>2061</v>
      </c>
      <c r="N3203">
        <v>4</v>
      </c>
      <c r="R3203" s="1">
        <v>45034</v>
      </c>
      <c r="S3203" t="s">
        <v>56</v>
      </c>
      <c r="W3203">
        <v>4</v>
      </c>
      <c r="X3203" t="s">
        <v>725</v>
      </c>
      <c r="Y3203">
        <v>1</v>
      </c>
      <c r="Z3203" t="s">
        <v>46545</v>
      </c>
      <c r="AB3203">
        <v>201909</v>
      </c>
      <c r="AC3203">
        <v>149</v>
      </c>
      <c r="AD3203" t="s">
        <v>1085</v>
      </c>
      <c r="AE3203">
        <v>1027</v>
      </c>
      <c r="AF3203" t="s">
        <v>1543</v>
      </c>
      <c r="AG3203">
        <v>1</v>
      </c>
      <c r="AH3203" t="s">
        <v>44482</v>
      </c>
      <c r="AI3203">
        <v>99</v>
      </c>
      <c r="AJ3203" t="s">
        <v>54511</v>
      </c>
      <c r="AK3203">
        <v>550</v>
      </c>
      <c r="AL3203" t="s">
        <v>48151</v>
      </c>
      <c r="AP3203">
        <v>281039</v>
      </c>
      <c r="AQ3203" t="s">
        <v>15279</v>
      </c>
      <c r="AR3203" t="s">
        <v>15280</v>
      </c>
      <c r="AS3203">
        <v>2</v>
      </c>
      <c r="AT3203" t="s">
        <v>1413</v>
      </c>
      <c r="AU3203" t="s">
        <v>55907</v>
      </c>
      <c r="AX3203">
        <v>54.950559859999998</v>
      </c>
      <c r="AY3203">
        <v>8.8780398500000004</v>
      </c>
      <c r="AZ3203" t="s">
        <v>62</v>
      </c>
      <c r="BA3203">
        <v>1083</v>
      </c>
      <c r="BB3203" t="s">
        <v>2861</v>
      </c>
    </row>
    <row r="3204" spans="1:54" x14ac:dyDescent="0.25">
      <c r="A3204" s="1">
        <v>45200</v>
      </c>
      <c r="B3204">
        <v>281328</v>
      </c>
      <c r="C3204" t="s">
        <v>16444</v>
      </c>
      <c r="D3204">
        <v>5700</v>
      </c>
      <c r="E3204" t="s">
        <v>10791</v>
      </c>
      <c r="F3204" t="s">
        <v>16445</v>
      </c>
      <c r="K3204" t="s">
        <v>16446</v>
      </c>
      <c r="L3204" t="s">
        <v>16447</v>
      </c>
      <c r="M3204">
        <v>6128</v>
      </c>
      <c r="N3204">
        <v>5</v>
      </c>
      <c r="R3204" s="1">
        <v>43728</v>
      </c>
      <c r="S3204" t="s">
        <v>56</v>
      </c>
      <c r="T3204">
        <v>479</v>
      </c>
      <c r="U3204" t="s">
        <v>10413</v>
      </c>
      <c r="W3204">
        <v>2</v>
      </c>
      <c r="X3204" t="s">
        <v>57</v>
      </c>
      <c r="Y3204">
        <v>1</v>
      </c>
      <c r="Z3204" t="s">
        <v>46545</v>
      </c>
      <c r="AB3204">
        <v>201909</v>
      </c>
      <c r="AC3204">
        <v>999</v>
      </c>
      <c r="AD3204" t="s">
        <v>55342</v>
      </c>
      <c r="AE3204">
        <v>2026</v>
      </c>
      <c r="AF3204" t="s">
        <v>5431</v>
      </c>
      <c r="AG3204">
        <v>1</v>
      </c>
      <c r="AH3204" t="s">
        <v>44482</v>
      </c>
      <c r="AI3204">
        <v>99</v>
      </c>
      <c r="AJ3204" t="s">
        <v>54511</v>
      </c>
      <c r="AK3204">
        <v>479</v>
      </c>
      <c r="AL3204" t="s">
        <v>10413</v>
      </c>
      <c r="AQ3204" t="s">
        <v>16448</v>
      </c>
      <c r="AR3204" t="s">
        <v>15785</v>
      </c>
      <c r="AS3204">
        <v>0</v>
      </c>
      <c r="AT3204" t="s">
        <v>61</v>
      </c>
      <c r="AU3204" t="s">
        <v>16449</v>
      </c>
      <c r="AX3204">
        <v>55.059919190000002</v>
      </c>
      <c r="AY3204">
        <v>10.60857803</v>
      </c>
      <c r="AZ3204" t="s">
        <v>62</v>
      </c>
      <c r="BA3204">
        <v>1083</v>
      </c>
      <c r="BB3204" t="s">
        <v>2861</v>
      </c>
    </row>
    <row r="3205" spans="1:54" x14ac:dyDescent="0.25">
      <c r="A3205" s="1">
        <v>45200</v>
      </c>
      <c r="B3205">
        <v>281329</v>
      </c>
      <c r="C3205" t="s">
        <v>16450</v>
      </c>
      <c r="D3205">
        <v>5500</v>
      </c>
      <c r="E3205" t="s">
        <v>14346</v>
      </c>
      <c r="F3205" t="s">
        <v>16451</v>
      </c>
      <c r="G3205">
        <v>29189684</v>
      </c>
      <c r="H3205">
        <v>1003474032</v>
      </c>
      <c r="I3205" t="s">
        <v>16452</v>
      </c>
      <c r="K3205" t="s">
        <v>15438</v>
      </c>
      <c r="L3205" t="s">
        <v>15439</v>
      </c>
      <c r="M3205">
        <v>1673</v>
      </c>
      <c r="N3205">
        <v>9</v>
      </c>
      <c r="R3205" s="1">
        <v>43731</v>
      </c>
      <c r="S3205" t="s">
        <v>56</v>
      </c>
      <c r="T3205">
        <v>410</v>
      </c>
      <c r="U3205" t="s">
        <v>14351</v>
      </c>
      <c r="W3205">
        <v>2</v>
      </c>
      <c r="X3205" t="s">
        <v>57</v>
      </c>
      <c r="Y3205">
        <v>1</v>
      </c>
      <c r="Z3205" t="s">
        <v>46545</v>
      </c>
      <c r="AB3205">
        <v>201909</v>
      </c>
      <c r="AC3205">
        <v>999</v>
      </c>
      <c r="AD3205" t="s">
        <v>55342</v>
      </c>
      <c r="AE3205">
        <v>2026</v>
      </c>
      <c r="AF3205" t="s">
        <v>5431</v>
      </c>
      <c r="AG3205">
        <v>1</v>
      </c>
      <c r="AH3205" t="s">
        <v>44482</v>
      </c>
      <c r="AI3205">
        <v>99</v>
      </c>
      <c r="AJ3205" t="s">
        <v>54511</v>
      </c>
      <c r="AK3205">
        <v>410</v>
      </c>
      <c r="AL3205" t="s">
        <v>14351</v>
      </c>
      <c r="AQ3205" t="s">
        <v>16453</v>
      </c>
      <c r="AR3205" t="s">
        <v>15754</v>
      </c>
      <c r="AS3205">
        <v>0</v>
      </c>
      <c r="AT3205" t="s">
        <v>61</v>
      </c>
      <c r="AU3205" t="s">
        <v>13821</v>
      </c>
      <c r="AX3205">
        <v>55.504365450000002</v>
      </c>
      <c r="AY3205">
        <v>9.7373262399999998</v>
      </c>
      <c r="AZ3205" t="s">
        <v>62</v>
      </c>
      <c r="BA3205">
        <v>1083</v>
      </c>
      <c r="BB3205" t="s">
        <v>2861</v>
      </c>
    </row>
    <row r="3206" spans="1:54" x14ac:dyDescent="0.25">
      <c r="A3206" s="1">
        <v>45200</v>
      </c>
      <c r="B3206">
        <v>281330</v>
      </c>
      <c r="C3206" t="s">
        <v>16454</v>
      </c>
      <c r="D3206">
        <v>6705</v>
      </c>
      <c r="E3206" t="s">
        <v>54674</v>
      </c>
      <c r="F3206" t="s">
        <v>16455</v>
      </c>
      <c r="G3206">
        <v>59603914</v>
      </c>
      <c r="H3206">
        <v>1002100818</v>
      </c>
      <c r="I3206" t="s">
        <v>14683</v>
      </c>
      <c r="K3206" t="s">
        <v>14684</v>
      </c>
      <c r="L3206" t="s">
        <v>14685</v>
      </c>
      <c r="M3206">
        <v>3127</v>
      </c>
      <c r="N3206">
        <v>5</v>
      </c>
      <c r="R3206" s="1">
        <v>43733</v>
      </c>
      <c r="S3206" t="s">
        <v>56</v>
      </c>
      <c r="W3206">
        <v>0</v>
      </c>
      <c r="X3206" t="s">
        <v>1252</v>
      </c>
      <c r="Y3206">
        <v>8</v>
      </c>
      <c r="Z3206" t="s">
        <v>44534</v>
      </c>
      <c r="AB3206">
        <v>201909</v>
      </c>
      <c r="AC3206">
        <v>127</v>
      </c>
      <c r="AD3206" t="s">
        <v>1237</v>
      </c>
      <c r="AE3206">
        <v>1052</v>
      </c>
      <c r="AF3206" t="s">
        <v>1237</v>
      </c>
      <c r="AG3206">
        <v>1</v>
      </c>
      <c r="AH3206" t="s">
        <v>44482</v>
      </c>
      <c r="AI3206">
        <v>99</v>
      </c>
      <c r="AJ3206" t="s">
        <v>54511</v>
      </c>
      <c r="AK3206">
        <v>561</v>
      </c>
      <c r="AL3206" t="s">
        <v>10323</v>
      </c>
      <c r="AQ3206" t="s">
        <v>14686</v>
      </c>
      <c r="AS3206">
        <v>0</v>
      </c>
      <c r="AT3206" t="s">
        <v>61</v>
      </c>
      <c r="AU3206" t="s">
        <v>14687</v>
      </c>
      <c r="AX3206">
        <v>55.485487310000003</v>
      </c>
      <c r="AY3206">
        <v>8.4973214499999994</v>
      </c>
      <c r="AZ3206" t="s">
        <v>62</v>
      </c>
      <c r="BA3206">
        <v>1083</v>
      </c>
      <c r="BB3206" t="s">
        <v>2861</v>
      </c>
    </row>
    <row r="3207" spans="1:54" x14ac:dyDescent="0.25">
      <c r="A3207" s="1">
        <v>45200</v>
      </c>
      <c r="B3207">
        <v>281331</v>
      </c>
      <c r="C3207" t="s">
        <v>48866</v>
      </c>
      <c r="D3207">
        <v>6270</v>
      </c>
      <c r="E3207" t="s">
        <v>48149</v>
      </c>
      <c r="F3207" t="s">
        <v>48867</v>
      </c>
      <c r="G3207">
        <v>29189781</v>
      </c>
      <c r="H3207">
        <v>1003326862</v>
      </c>
      <c r="I3207" t="s">
        <v>9066</v>
      </c>
      <c r="K3207" t="s">
        <v>15819</v>
      </c>
      <c r="L3207" t="s">
        <v>53352</v>
      </c>
      <c r="M3207">
        <v>3013</v>
      </c>
      <c r="N3207">
        <v>2</v>
      </c>
      <c r="R3207" s="1">
        <v>45048</v>
      </c>
      <c r="S3207" t="s">
        <v>56</v>
      </c>
      <c r="T3207">
        <v>550</v>
      </c>
      <c r="U3207" t="s">
        <v>48151</v>
      </c>
      <c r="W3207">
        <v>2</v>
      </c>
      <c r="X3207" t="s">
        <v>57</v>
      </c>
      <c r="Y3207">
        <v>1</v>
      </c>
      <c r="Z3207" t="s">
        <v>46545</v>
      </c>
      <c r="AB3207">
        <v>201909</v>
      </c>
      <c r="AC3207">
        <v>999</v>
      </c>
      <c r="AD3207" t="s">
        <v>55342</v>
      </c>
      <c r="AE3207">
        <v>2026</v>
      </c>
      <c r="AF3207" t="s">
        <v>5431</v>
      </c>
      <c r="AG3207">
        <v>1</v>
      </c>
      <c r="AH3207" t="s">
        <v>44482</v>
      </c>
      <c r="AI3207">
        <v>99</v>
      </c>
      <c r="AJ3207" t="s">
        <v>54511</v>
      </c>
      <c r="AK3207">
        <v>550</v>
      </c>
      <c r="AL3207" t="s">
        <v>48151</v>
      </c>
      <c r="AQ3207" t="s">
        <v>16456</v>
      </c>
      <c r="AS3207">
        <v>0</v>
      </c>
      <c r="AT3207" t="s">
        <v>61</v>
      </c>
      <c r="AU3207" t="s">
        <v>16457</v>
      </c>
      <c r="AV3207" t="s">
        <v>52612</v>
      </c>
      <c r="AX3207">
        <v>54.932495500000002</v>
      </c>
      <c r="AY3207">
        <v>8.86861605</v>
      </c>
      <c r="AZ3207" t="s">
        <v>62</v>
      </c>
      <c r="BA3207">
        <v>1083</v>
      </c>
      <c r="BB3207" t="s">
        <v>2861</v>
      </c>
    </row>
    <row r="3208" spans="1:54" x14ac:dyDescent="0.25">
      <c r="A3208" s="1">
        <v>45200</v>
      </c>
      <c r="B3208">
        <v>281332</v>
      </c>
      <c r="C3208" t="s">
        <v>16458</v>
      </c>
      <c r="D3208">
        <v>2860</v>
      </c>
      <c r="E3208" t="s">
        <v>47029</v>
      </c>
      <c r="F3208" t="s">
        <v>16459</v>
      </c>
      <c r="G3208">
        <v>39816423</v>
      </c>
      <c r="H3208">
        <v>1024369850</v>
      </c>
      <c r="I3208" t="s">
        <v>3616</v>
      </c>
      <c r="K3208" t="s">
        <v>3618</v>
      </c>
      <c r="L3208" t="s">
        <v>4436</v>
      </c>
      <c r="M3208">
        <v>215</v>
      </c>
      <c r="N3208">
        <v>315</v>
      </c>
      <c r="R3208" s="1">
        <v>44048</v>
      </c>
      <c r="S3208" t="s">
        <v>56</v>
      </c>
      <c r="W3208">
        <v>4</v>
      </c>
      <c r="X3208" t="s">
        <v>725</v>
      </c>
      <c r="Y3208">
        <v>1</v>
      </c>
      <c r="Z3208" t="s">
        <v>46545</v>
      </c>
      <c r="AB3208">
        <v>201909</v>
      </c>
      <c r="AC3208">
        <v>149</v>
      </c>
      <c r="AD3208" t="s">
        <v>1085</v>
      </c>
      <c r="AE3208">
        <v>1027</v>
      </c>
      <c r="AF3208" t="s">
        <v>1543</v>
      </c>
      <c r="AG3208">
        <v>1</v>
      </c>
      <c r="AH3208" t="s">
        <v>44482</v>
      </c>
      <c r="AI3208">
        <v>99</v>
      </c>
      <c r="AJ3208" t="s">
        <v>54511</v>
      </c>
      <c r="AK3208">
        <v>159</v>
      </c>
      <c r="AL3208" t="s">
        <v>4283</v>
      </c>
      <c r="AP3208">
        <v>281049</v>
      </c>
      <c r="AQ3208" t="s">
        <v>16460</v>
      </c>
      <c r="AS3208">
        <v>2</v>
      </c>
      <c r="AT3208" t="s">
        <v>1413</v>
      </c>
      <c r="AU3208" t="s">
        <v>4330</v>
      </c>
      <c r="AX3208">
        <v>55.735084970000003</v>
      </c>
      <c r="AY3208">
        <v>12.48663069</v>
      </c>
      <c r="AZ3208" t="s">
        <v>62</v>
      </c>
      <c r="BA3208">
        <v>1084</v>
      </c>
      <c r="BB3208" t="s">
        <v>63</v>
      </c>
    </row>
    <row r="3209" spans="1:54" x14ac:dyDescent="0.25">
      <c r="A3209" s="1">
        <v>45200</v>
      </c>
      <c r="B3209">
        <v>281333</v>
      </c>
      <c r="C3209" t="s">
        <v>3614</v>
      </c>
      <c r="D3209">
        <v>2750</v>
      </c>
      <c r="E3209" t="s">
        <v>1705</v>
      </c>
      <c r="F3209" t="s">
        <v>16461</v>
      </c>
      <c r="G3209">
        <v>39816423</v>
      </c>
      <c r="H3209">
        <v>1025006867</v>
      </c>
      <c r="I3209" t="s">
        <v>3616</v>
      </c>
      <c r="K3209" t="s">
        <v>3618</v>
      </c>
      <c r="L3209" t="s">
        <v>16462</v>
      </c>
      <c r="M3209">
        <v>197</v>
      </c>
      <c r="N3209">
        <v>6</v>
      </c>
      <c r="R3209" s="1">
        <v>44888</v>
      </c>
      <c r="S3209" t="s">
        <v>56</v>
      </c>
      <c r="W3209">
        <v>4</v>
      </c>
      <c r="X3209" t="s">
        <v>725</v>
      </c>
      <c r="Y3209">
        <v>1</v>
      </c>
      <c r="Z3209" t="s">
        <v>46545</v>
      </c>
      <c r="AB3209">
        <v>201909</v>
      </c>
      <c r="AC3209">
        <v>999</v>
      </c>
      <c r="AD3209" t="s">
        <v>55342</v>
      </c>
      <c r="AE3209">
        <v>1027</v>
      </c>
      <c r="AF3209" t="s">
        <v>1543</v>
      </c>
      <c r="AG3209">
        <v>1</v>
      </c>
      <c r="AH3209" t="s">
        <v>44482</v>
      </c>
      <c r="AI3209">
        <v>99</v>
      </c>
      <c r="AJ3209" t="s">
        <v>54511</v>
      </c>
      <c r="AK3209">
        <v>151</v>
      </c>
      <c r="AL3209" t="s">
        <v>2294</v>
      </c>
      <c r="AP3209">
        <v>281049</v>
      </c>
      <c r="AQ3209" t="s">
        <v>16460</v>
      </c>
      <c r="AS3209">
        <v>2</v>
      </c>
      <c r="AT3209" t="s">
        <v>1413</v>
      </c>
      <c r="AU3209" t="s">
        <v>3513</v>
      </c>
      <c r="AX3209">
        <v>55.729779780000001</v>
      </c>
      <c r="AY3209">
        <v>12.39488652</v>
      </c>
      <c r="AZ3209" t="s">
        <v>62</v>
      </c>
      <c r="BA3209">
        <v>1084</v>
      </c>
      <c r="BB3209" t="s">
        <v>63</v>
      </c>
    </row>
    <row r="3210" spans="1:54" x14ac:dyDescent="0.25">
      <c r="A3210" s="1">
        <v>45200</v>
      </c>
      <c r="B3210">
        <v>281334</v>
      </c>
      <c r="C3210" t="s">
        <v>16463</v>
      </c>
      <c r="D3210">
        <v>7000</v>
      </c>
      <c r="E3210" t="s">
        <v>12386</v>
      </c>
      <c r="F3210" t="s">
        <v>16464</v>
      </c>
      <c r="G3210">
        <v>65196816</v>
      </c>
      <c r="H3210">
        <v>1003622407</v>
      </c>
      <c r="I3210" t="s">
        <v>5282</v>
      </c>
      <c r="K3210" t="s">
        <v>5284</v>
      </c>
      <c r="L3210" t="s">
        <v>16465</v>
      </c>
      <c r="M3210">
        <v>8056</v>
      </c>
      <c r="N3210">
        <v>4</v>
      </c>
      <c r="R3210" s="1">
        <v>44648</v>
      </c>
      <c r="S3210" t="s">
        <v>56</v>
      </c>
      <c r="W3210">
        <v>0</v>
      </c>
      <c r="X3210" t="s">
        <v>1252</v>
      </c>
      <c r="Y3210">
        <v>1</v>
      </c>
      <c r="Z3210" t="s">
        <v>46545</v>
      </c>
      <c r="AB3210">
        <v>201909</v>
      </c>
      <c r="AC3210">
        <v>244</v>
      </c>
      <c r="AD3210" t="s">
        <v>2118</v>
      </c>
      <c r="AE3210">
        <v>1072</v>
      </c>
      <c r="AF3210" t="s">
        <v>2143</v>
      </c>
      <c r="AG3210">
        <v>1</v>
      </c>
      <c r="AH3210" t="s">
        <v>44482</v>
      </c>
      <c r="AI3210">
        <v>99</v>
      </c>
      <c r="AJ3210" t="s">
        <v>54511</v>
      </c>
      <c r="AK3210">
        <v>607</v>
      </c>
      <c r="AL3210" t="s">
        <v>12388</v>
      </c>
      <c r="AP3210">
        <v>167403</v>
      </c>
      <c r="AQ3210" t="s">
        <v>5286</v>
      </c>
      <c r="AS3210">
        <v>2</v>
      </c>
      <c r="AT3210" t="s">
        <v>1413</v>
      </c>
      <c r="AU3210" t="s">
        <v>16466</v>
      </c>
      <c r="AX3210">
        <v>55.533635619999998</v>
      </c>
      <c r="AY3210">
        <v>9.7190540599999995</v>
      </c>
      <c r="AZ3210" t="s">
        <v>62</v>
      </c>
      <c r="BA3210">
        <v>1083</v>
      </c>
      <c r="BB3210" t="s">
        <v>2861</v>
      </c>
    </row>
    <row r="3211" spans="1:54" x14ac:dyDescent="0.25">
      <c r="A3211" s="1">
        <v>45200</v>
      </c>
      <c r="B3211">
        <v>281335</v>
      </c>
      <c r="C3211" t="s">
        <v>16467</v>
      </c>
      <c r="D3211">
        <v>8210</v>
      </c>
      <c r="E3211" t="s">
        <v>10527</v>
      </c>
      <c r="F3211" t="s">
        <v>16468</v>
      </c>
      <c r="G3211">
        <v>65196816</v>
      </c>
      <c r="H3211">
        <v>1003622407</v>
      </c>
      <c r="I3211" t="s">
        <v>5282</v>
      </c>
      <c r="K3211" t="s">
        <v>5284</v>
      </c>
      <c r="L3211" t="s">
        <v>16469</v>
      </c>
      <c r="M3211">
        <v>6855</v>
      </c>
      <c r="N3211">
        <v>16</v>
      </c>
      <c r="R3211" s="1">
        <v>44648</v>
      </c>
      <c r="S3211" t="s">
        <v>56</v>
      </c>
      <c r="W3211">
        <v>0</v>
      </c>
      <c r="X3211" t="s">
        <v>1252</v>
      </c>
      <c r="Y3211">
        <v>1</v>
      </c>
      <c r="Z3211" t="s">
        <v>46545</v>
      </c>
      <c r="AB3211">
        <v>201909</v>
      </c>
      <c r="AC3211">
        <v>244</v>
      </c>
      <c r="AD3211" t="s">
        <v>2118</v>
      </c>
      <c r="AE3211">
        <v>1072</v>
      </c>
      <c r="AF3211" t="s">
        <v>2143</v>
      </c>
      <c r="AG3211">
        <v>1</v>
      </c>
      <c r="AH3211" t="s">
        <v>44482</v>
      </c>
      <c r="AI3211">
        <v>99</v>
      </c>
      <c r="AJ3211" t="s">
        <v>54511</v>
      </c>
      <c r="AK3211">
        <v>751</v>
      </c>
      <c r="AL3211" t="s">
        <v>10168</v>
      </c>
      <c r="AP3211">
        <v>167403</v>
      </c>
      <c r="AQ3211" t="s">
        <v>5286</v>
      </c>
      <c r="AR3211" t="s">
        <v>11687</v>
      </c>
      <c r="AS3211">
        <v>2</v>
      </c>
      <c r="AT3211" t="s">
        <v>1413</v>
      </c>
      <c r="AU3211" t="s">
        <v>16470</v>
      </c>
      <c r="AX3211">
        <v>56.17530558</v>
      </c>
      <c r="AY3211">
        <v>10.14159581</v>
      </c>
      <c r="AZ3211" t="s">
        <v>62</v>
      </c>
      <c r="BA3211">
        <v>1082</v>
      </c>
      <c r="BB3211" t="s">
        <v>2852</v>
      </c>
    </row>
    <row r="3212" spans="1:54" x14ac:dyDescent="0.25">
      <c r="A3212" s="1">
        <v>45200</v>
      </c>
      <c r="B3212">
        <v>281336</v>
      </c>
      <c r="C3212" t="s">
        <v>16471</v>
      </c>
      <c r="D3212">
        <v>2920</v>
      </c>
      <c r="E3212" t="s">
        <v>3929</v>
      </c>
      <c r="F3212" t="s">
        <v>45352</v>
      </c>
      <c r="G3212">
        <v>19438414</v>
      </c>
      <c r="H3212">
        <v>1003262352</v>
      </c>
      <c r="K3212" t="s">
        <v>3931</v>
      </c>
      <c r="L3212" t="s">
        <v>52746</v>
      </c>
      <c r="M3212">
        <v>54</v>
      </c>
      <c r="N3212">
        <v>161</v>
      </c>
      <c r="R3212" s="1">
        <v>43733</v>
      </c>
      <c r="S3212" t="s">
        <v>56</v>
      </c>
      <c r="T3212">
        <v>157</v>
      </c>
      <c r="U3212" t="s">
        <v>2738</v>
      </c>
      <c r="W3212">
        <v>2</v>
      </c>
      <c r="X3212" t="s">
        <v>57</v>
      </c>
      <c r="Y3212">
        <v>1</v>
      </c>
      <c r="Z3212" t="s">
        <v>46545</v>
      </c>
      <c r="AB3212">
        <v>201909</v>
      </c>
      <c r="AC3212">
        <v>999</v>
      </c>
      <c r="AD3212" t="s">
        <v>55342</v>
      </c>
      <c r="AE3212">
        <v>2026</v>
      </c>
      <c r="AF3212" t="s">
        <v>5431</v>
      </c>
      <c r="AG3212">
        <v>1</v>
      </c>
      <c r="AH3212" t="s">
        <v>44482</v>
      </c>
      <c r="AI3212">
        <v>99</v>
      </c>
      <c r="AJ3212" t="s">
        <v>54511</v>
      </c>
      <c r="AK3212">
        <v>157</v>
      </c>
      <c r="AL3212" t="s">
        <v>2738</v>
      </c>
      <c r="AQ3212" t="s">
        <v>3932</v>
      </c>
      <c r="AR3212" t="s">
        <v>3933</v>
      </c>
      <c r="AS3212">
        <v>0</v>
      </c>
      <c r="AT3212" t="s">
        <v>61</v>
      </c>
      <c r="AU3212" t="s">
        <v>3934</v>
      </c>
      <c r="AV3212" t="s">
        <v>52612</v>
      </c>
      <c r="AX3212">
        <v>55.74940256</v>
      </c>
      <c r="AY3212">
        <v>12.556359649999999</v>
      </c>
      <c r="AZ3212" t="s">
        <v>62</v>
      </c>
      <c r="BA3212">
        <v>1084</v>
      </c>
      <c r="BB3212" t="s">
        <v>63</v>
      </c>
    </row>
    <row r="3213" spans="1:54" x14ac:dyDescent="0.25">
      <c r="A3213" s="1">
        <v>45200</v>
      </c>
      <c r="B3213">
        <v>281337</v>
      </c>
      <c r="C3213" t="s">
        <v>16472</v>
      </c>
      <c r="D3213">
        <v>4000</v>
      </c>
      <c r="E3213" t="s">
        <v>7628</v>
      </c>
      <c r="F3213" t="s">
        <v>16473</v>
      </c>
      <c r="G3213">
        <v>29189404</v>
      </c>
      <c r="H3213">
        <v>1014769427</v>
      </c>
      <c r="K3213" t="s">
        <v>9427</v>
      </c>
      <c r="L3213" t="s">
        <v>53096</v>
      </c>
      <c r="M3213">
        <v>6755</v>
      </c>
      <c r="N3213">
        <v>1</v>
      </c>
      <c r="R3213" s="1">
        <v>43735</v>
      </c>
      <c r="S3213" t="s">
        <v>56</v>
      </c>
      <c r="T3213">
        <v>265</v>
      </c>
      <c r="U3213" t="s">
        <v>4243</v>
      </c>
      <c r="W3213">
        <v>2</v>
      </c>
      <c r="X3213" t="s">
        <v>57</v>
      </c>
      <c r="Y3213">
        <v>1</v>
      </c>
      <c r="Z3213" t="s">
        <v>46545</v>
      </c>
      <c r="AB3213">
        <v>201909</v>
      </c>
      <c r="AC3213">
        <v>999</v>
      </c>
      <c r="AD3213" t="s">
        <v>55342</v>
      </c>
      <c r="AE3213">
        <v>2026</v>
      </c>
      <c r="AF3213" t="s">
        <v>5431</v>
      </c>
      <c r="AG3213">
        <v>1</v>
      </c>
      <c r="AH3213" t="s">
        <v>44482</v>
      </c>
      <c r="AI3213">
        <v>99</v>
      </c>
      <c r="AJ3213" t="s">
        <v>54511</v>
      </c>
      <c r="AK3213">
        <v>265</v>
      </c>
      <c r="AL3213" t="s">
        <v>4243</v>
      </c>
      <c r="AQ3213" t="s">
        <v>9428</v>
      </c>
      <c r="AR3213" t="s">
        <v>9429</v>
      </c>
      <c r="AS3213">
        <v>0</v>
      </c>
      <c r="AT3213" t="s">
        <v>61</v>
      </c>
      <c r="AU3213" t="s">
        <v>53082</v>
      </c>
      <c r="AX3213">
        <v>55.634048819999997</v>
      </c>
      <c r="AY3213">
        <v>12.089136269999999</v>
      </c>
      <c r="AZ3213" t="s">
        <v>62</v>
      </c>
      <c r="BA3213">
        <v>1085</v>
      </c>
      <c r="BB3213" t="s">
        <v>44618</v>
      </c>
    </row>
    <row r="3214" spans="1:54" x14ac:dyDescent="0.25">
      <c r="A3214" s="1">
        <v>45200</v>
      </c>
      <c r="B3214">
        <v>281338</v>
      </c>
      <c r="C3214" t="s">
        <v>16474</v>
      </c>
      <c r="D3214">
        <v>6800</v>
      </c>
      <c r="E3214" t="s">
        <v>10750</v>
      </c>
      <c r="F3214" t="s">
        <v>16475</v>
      </c>
      <c r="G3214">
        <v>29189811</v>
      </c>
      <c r="K3214" t="s">
        <v>15834</v>
      </c>
      <c r="L3214" t="s">
        <v>16476</v>
      </c>
      <c r="M3214">
        <v>1011</v>
      </c>
      <c r="N3214">
        <v>2</v>
      </c>
      <c r="R3214" s="1">
        <v>43735</v>
      </c>
      <c r="S3214" t="s">
        <v>56</v>
      </c>
      <c r="T3214">
        <v>573</v>
      </c>
      <c r="U3214" t="s">
        <v>10754</v>
      </c>
      <c r="W3214">
        <v>2</v>
      </c>
      <c r="X3214" t="s">
        <v>57</v>
      </c>
      <c r="Y3214">
        <v>1</v>
      </c>
      <c r="Z3214" t="s">
        <v>46545</v>
      </c>
      <c r="AB3214">
        <v>201909</v>
      </c>
      <c r="AC3214">
        <v>999</v>
      </c>
      <c r="AD3214" t="s">
        <v>55342</v>
      </c>
      <c r="AE3214">
        <v>2026</v>
      </c>
      <c r="AF3214" t="s">
        <v>5431</v>
      </c>
      <c r="AG3214">
        <v>1</v>
      </c>
      <c r="AH3214" t="s">
        <v>44482</v>
      </c>
      <c r="AI3214">
        <v>99</v>
      </c>
      <c r="AJ3214" t="s">
        <v>54511</v>
      </c>
      <c r="AK3214">
        <v>573</v>
      </c>
      <c r="AL3214" t="s">
        <v>10754</v>
      </c>
      <c r="AQ3214" t="s">
        <v>16477</v>
      </c>
      <c r="AR3214" t="s">
        <v>14723</v>
      </c>
      <c r="AS3214">
        <v>0</v>
      </c>
      <c r="AT3214" t="s">
        <v>61</v>
      </c>
      <c r="AU3214" t="s">
        <v>15836</v>
      </c>
      <c r="AX3214">
        <v>55.626840340000001</v>
      </c>
      <c r="AY3214">
        <v>8.4639734299999994</v>
      </c>
      <c r="AZ3214" t="s">
        <v>62</v>
      </c>
      <c r="BA3214">
        <v>1083</v>
      </c>
      <c r="BB3214" t="s">
        <v>2861</v>
      </c>
    </row>
    <row r="3215" spans="1:54" x14ac:dyDescent="0.25">
      <c r="A3215" s="1">
        <v>45200</v>
      </c>
      <c r="B3215">
        <v>281339</v>
      </c>
      <c r="C3215" t="s">
        <v>16478</v>
      </c>
      <c r="D3215">
        <v>7600</v>
      </c>
      <c r="E3215" t="s">
        <v>10895</v>
      </c>
      <c r="F3215" t="s">
        <v>16479</v>
      </c>
      <c r="G3215">
        <v>29189951</v>
      </c>
      <c r="K3215" t="s">
        <v>15892</v>
      </c>
      <c r="L3215" t="s">
        <v>54759</v>
      </c>
      <c r="M3215">
        <v>9686</v>
      </c>
      <c r="N3215">
        <v>11</v>
      </c>
      <c r="R3215" s="1">
        <v>43735</v>
      </c>
      <c r="S3215" t="s">
        <v>56</v>
      </c>
      <c r="T3215">
        <v>671</v>
      </c>
      <c r="U3215" t="s">
        <v>10899</v>
      </c>
      <c r="W3215">
        <v>2</v>
      </c>
      <c r="X3215" t="s">
        <v>57</v>
      </c>
      <c r="Y3215">
        <v>1</v>
      </c>
      <c r="Z3215" t="s">
        <v>46545</v>
      </c>
      <c r="AB3215">
        <v>201909</v>
      </c>
      <c r="AC3215">
        <v>999</v>
      </c>
      <c r="AD3215" t="s">
        <v>55342</v>
      </c>
      <c r="AE3215">
        <v>2026</v>
      </c>
      <c r="AF3215" t="s">
        <v>5431</v>
      </c>
      <c r="AG3215">
        <v>1</v>
      </c>
      <c r="AH3215" t="s">
        <v>44482</v>
      </c>
      <c r="AI3215">
        <v>99</v>
      </c>
      <c r="AJ3215" t="s">
        <v>54511</v>
      </c>
      <c r="AK3215">
        <v>671</v>
      </c>
      <c r="AL3215" t="s">
        <v>10899</v>
      </c>
      <c r="AQ3215" t="s">
        <v>16480</v>
      </c>
      <c r="AR3215" t="s">
        <v>15894</v>
      </c>
      <c r="AS3215">
        <v>0</v>
      </c>
      <c r="AT3215" t="s">
        <v>61</v>
      </c>
      <c r="AU3215" t="s">
        <v>54610</v>
      </c>
      <c r="AX3215">
        <v>56.492144439999997</v>
      </c>
      <c r="AY3215">
        <v>8.5933879199999996</v>
      </c>
      <c r="AZ3215" t="s">
        <v>62</v>
      </c>
      <c r="BA3215">
        <v>1082</v>
      </c>
      <c r="BB3215" t="s">
        <v>2852</v>
      </c>
    </row>
    <row r="3216" spans="1:54" x14ac:dyDescent="0.25">
      <c r="A3216" s="1">
        <v>45200</v>
      </c>
      <c r="B3216">
        <v>281340</v>
      </c>
      <c r="C3216" t="s">
        <v>16481</v>
      </c>
      <c r="D3216">
        <v>2650</v>
      </c>
      <c r="E3216" t="s">
        <v>3714</v>
      </c>
      <c r="F3216" t="s">
        <v>16482</v>
      </c>
      <c r="G3216">
        <v>55606617</v>
      </c>
      <c r="K3216" t="s">
        <v>5092</v>
      </c>
      <c r="L3216" t="s">
        <v>52831</v>
      </c>
      <c r="M3216">
        <v>4032</v>
      </c>
      <c r="N3216">
        <v>278</v>
      </c>
      <c r="R3216" s="1">
        <v>43735</v>
      </c>
      <c r="S3216" t="s">
        <v>56</v>
      </c>
      <c r="T3216">
        <v>167</v>
      </c>
      <c r="U3216" t="s">
        <v>5090</v>
      </c>
      <c r="W3216">
        <v>2</v>
      </c>
      <c r="X3216" t="s">
        <v>57</v>
      </c>
      <c r="Y3216">
        <v>1</v>
      </c>
      <c r="Z3216" t="s">
        <v>46545</v>
      </c>
      <c r="AB3216">
        <v>201909</v>
      </c>
      <c r="AC3216">
        <v>999</v>
      </c>
      <c r="AD3216" t="s">
        <v>55342</v>
      </c>
      <c r="AE3216">
        <v>2026</v>
      </c>
      <c r="AF3216" t="s">
        <v>5431</v>
      </c>
      <c r="AG3216">
        <v>1</v>
      </c>
      <c r="AH3216" t="s">
        <v>44482</v>
      </c>
      <c r="AI3216">
        <v>99</v>
      </c>
      <c r="AJ3216" t="s">
        <v>54511</v>
      </c>
      <c r="AK3216">
        <v>167</v>
      </c>
      <c r="AL3216" t="s">
        <v>5090</v>
      </c>
      <c r="AQ3216" t="s">
        <v>5093</v>
      </c>
      <c r="AR3216" t="s">
        <v>5094</v>
      </c>
      <c r="AS3216">
        <v>0</v>
      </c>
      <c r="AT3216" t="s">
        <v>61</v>
      </c>
      <c r="AU3216" t="s">
        <v>5095</v>
      </c>
      <c r="AV3216" t="s">
        <v>52612</v>
      </c>
      <c r="AX3216">
        <v>55.642836819999999</v>
      </c>
      <c r="AY3216">
        <v>12.47760544</v>
      </c>
      <c r="AZ3216" t="s">
        <v>62</v>
      </c>
      <c r="BA3216">
        <v>1084</v>
      </c>
      <c r="BB3216" t="s">
        <v>63</v>
      </c>
    </row>
    <row r="3217" spans="1:54" x14ac:dyDescent="0.25">
      <c r="A3217" s="1">
        <v>45200</v>
      </c>
      <c r="B3217">
        <v>281341</v>
      </c>
      <c r="C3217" t="s">
        <v>16483</v>
      </c>
      <c r="D3217">
        <v>4100</v>
      </c>
      <c r="E3217" t="s">
        <v>9143</v>
      </c>
      <c r="F3217" t="s">
        <v>16483</v>
      </c>
      <c r="G3217">
        <v>18957981</v>
      </c>
      <c r="H3217">
        <v>1003295665</v>
      </c>
      <c r="I3217" t="s">
        <v>16484</v>
      </c>
      <c r="K3217" t="s">
        <v>13089</v>
      </c>
      <c r="L3217" t="s">
        <v>55376</v>
      </c>
      <c r="M3217">
        <v>9750</v>
      </c>
      <c r="N3217">
        <v>1</v>
      </c>
      <c r="R3217" s="1">
        <v>44376</v>
      </c>
      <c r="S3217" t="s">
        <v>56</v>
      </c>
      <c r="T3217">
        <v>329</v>
      </c>
      <c r="U3217" t="s">
        <v>10766</v>
      </c>
      <c r="V3217" s="1">
        <v>44377</v>
      </c>
      <c r="W3217">
        <v>2</v>
      </c>
      <c r="X3217" t="s">
        <v>57</v>
      </c>
      <c r="Y3217">
        <v>1</v>
      </c>
      <c r="Z3217" t="s">
        <v>46545</v>
      </c>
      <c r="AA3217">
        <v>10</v>
      </c>
      <c r="AB3217">
        <v>201909</v>
      </c>
      <c r="AC3217">
        <v>121</v>
      </c>
      <c r="AD3217" t="s">
        <v>70</v>
      </c>
      <c r="AE3217">
        <v>1012</v>
      </c>
      <c r="AF3217" t="s">
        <v>71</v>
      </c>
      <c r="AG3217">
        <v>5</v>
      </c>
      <c r="AH3217" t="s">
        <v>1589</v>
      </c>
      <c r="AI3217">
        <v>99</v>
      </c>
      <c r="AJ3217" t="s">
        <v>54511</v>
      </c>
      <c r="AK3217">
        <v>329</v>
      </c>
      <c r="AL3217" t="s">
        <v>10766</v>
      </c>
      <c r="AQ3217" t="s">
        <v>16485</v>
      </c>
      <c r="AR3217" t="s">
        <v>16486</v>
      </c>
      <c r="AS3217">
        <v>1</v>
      </c>
      <c r="AT3217" t="s">
        <v>1446</v>
      </c>
      <c r="AU3217" t="s">
        <v>55377</v>
      </c>
      <c r="AX3217">
        <v>55.484146459999998</v>
      </c>
      <c r="AY3217">
        <v>11.89000149</v>
      </c>
      <c r="AZ3217" t="s">
        <v>62</v>
      </c>
      <c r="BA3217">
        <v>1085</v>
      </c>
      <c r="BB3217" t="s">
        <v>44618</v>
      </c>
    </row>
    <row r="3218" spans="1:54" x14ac:dyDescent="0.25">
      <c r="A3218" s="1">
        <v>45200</v>
      </c>
      <c r="B3218">
        <v>281342</v>
      </c>
      <c r="C3218" t="s">
        <v>16487</v>
      </c>
      <c r="D3218">
        <v>3600</v>
      </c>
      <c r="E3218" t="s">
        <v>6956</v>
      </c>
      <c r="F3218" t="s">
        <v>16488</v>
      </c>
      <c r="G3218">
        <v>29189129</v>
      </c>
      <c r="I3218" t="s">
        <v>16489</v>
      </c>
      <c r="K3218" t="s">
        <v>16490</v>
      </c>
      <c r="L3218" t="s">
        <v>8191</v>
      </c>
      <c r="M3218">
        <v>1317</v>
      </c>
      <c r="N3218">
        <v>2</v>
      </c>
      <c r="R3218" s="1">
        <v>44889</v>
      </c>
      <c r="S3218" t="s">
        <v>56</v>
      </c>
      <c r="T3218">
        <v>250</v>
      </c>
      <c r="U3218" t="s">
        <v>2790</v>
      </c>
      <c r="W3218">
        <v>2</v>
      </c>
      <c r="X3218" t="s">
        <v>57</v>
      </c>
      <c r="Y3218">
        <v>1</v>
      </c>
      <c r="Z3218" t="s">
        <v>46545</v>
      </c>
      <c r="AB3218">
        <v>201909</v>
      </c>
      <c r="AC3218">
        <v>999</v>
      </c>
      <c r="AD3218" t="s">
        <v>55342</v>
      </c>
      <c r="AE3218">
        <v>2026</v>
      </c>
      <c r="AF3218" t="s">
        <v>5431</v>
      </c>
      <c r="AG3218">
        <v>1</v>
      </c>
      <c r="AH3218" t="s">
        <v>44482</v>
      </c>
      <c r="AI3218">
        <v>99</v>
      </c>
      <c r="AJ3218" t="s">
        <v>54511</v>
      </c>
      <c r="AK3218">
        <v>250</v>
      </c>
      <c r="AL3218" t="s">
        <v>2790</v>
      </c>
      <c r="AQ3218" t="s">
        <v>16491</v>
      </c>
      <c r="AS3218">
        <v>0</v>
      </c>
      <c r="AT3218" t="s">
        <v>61</v>
      </c>
      <c r="AU3218" t="s">
        <v>7012</v>
      </c>
      <c r="AX3218">
        <v>55.83992559</v>
      </c>
      <c r="AY3218">
        <v>12.0599735</v>
      </c>
      <c r="AZ3218" t="s">
        <v>62</v>
      </c>
      <c r="BA3218">
        <v>1084</v>
      </c>
      <c r="BB3218" t="s">
        <v>63</v>
      </c>
    </row>
    <row r="3219" spans="1:54" x14ac:dyDescent="0.25">
      <c r="A3219" s="1">
        <v>45200</v>
      </c>
      <c r="B3219">
        <v>281343</v>
      </c>
      <c r="C3219" t="s">
        <v>16492</v>
      </c>
      <c r="D3219">
        <v>2765</v>
      </c>
      <c r="E3219" t="s">
        <v>47199</v>
      </c>
      <c r="F3219" t="s">
        <v>16492</v>
      </c>
      <c r="G3219">
        <v>55627312</v>
      </c>
      <c r="H3219">
        <v>1025532364</v>
      </c>
      <c r="I3219" t="s">
        <v>48868</v>
      </c>
      <c r="K3219" t="s">
        <v>2425</v>
      </c>
      <c r="L3219" t="s">
        <v>48869</v>
      </c>
      <c r="M3219">
        <v>519</v>
      </c>
      <c r="N3219" t="s">
        <v>4918</v>
      </c>
      <c r="R3219" s="1">
        <v>43868</v>
      </c>
      <c r="S3219" t="s">
        <v>56</v>
      </c>
      <c r="W3219">
        <v>6</v>
      </c>
      <c r="X3219" t="s">
        <v>1289</v>
      </c>
      <c r="Y3219">
        <v>1</v>
      </c>
      <c r="Z3219" t="s">
        <v>46545</v>
      </c>
      <c r="AB3219">
        <v>201909</v>
      </c>
      <c r="AC3219">
        <v>129</v>
      </c>
      <c r="AD3219" t="s">
        <v>2405</v>
      </c>
      <c r="AE3219">
        <v>1016</v>
      </c>
      <c r="AF3219" t="s">
        <v>2405</v>
      </c>
      <c r="AG3219">
        <v>1</v>
      </c>
      <c r="AH3219" t="s">
        <v>44482</v>
      </c>
      <c r="AI3219">
        <v>99</v>
      </c>
      <c r="AJ3219" t="s">
        <v>54511</v>
      </c>
      <c r="AK3219">
        <v>240</v>
      </c>
      <c r="AL3219" t="s">
        <v>5493</v>
      </c>
      <c r="AP3219">
        <v>281402</v>
      </c>
      <c r="AQ3219" t="s">
        <v>16493</v>
      </c>
      <c r="AR3219" t="s">
        <v>4184</v>
      </c>
      <c r="AS3219">
        <v>2</v>
      </c>
      <c r="AT3219" t="s">
        <v>1413</v>
      </c>
      <c r="AU3219" t="s">
        <v>48870</v>
      </c>
      <c r="AW3219" t="s">
        <v>48871</v>
      </c>
      <c r="AX3219">
        <v>55.71111543</v>
      </c>
      <c r="AY3219">
        <v>12.30082445</v>
      </c>
      <c r="AZ3219" t="s">
        <v>62</v>
      </c>
      <c r="BA3219">
        <v>1084</v>
      </c>
      <c r="BB3219" t="s">
        <v>63</v>
      </c>
    </row>
    <row r="3220" spans="1:54" x14ac:dyDescent="0.25">
      <c r="A3220" s="1">
        <v>45200</v>
      </c>
      <c r="B3220">
        <v>281344</v>
      </c>
      <c r="C3220" t="s">
        <v>16494</v>
      </c>
      <c r="D3220">
        <v>8930</v>
      </c>
      <c r="E3220" t="s">
        <v>54679</v>
      </c>
      <c r="F3220" t="s">
        <v>48872</v>
      </c>
      <c r="G3220">
        <v>35667725</v>
      </c>
      <c r="H3220">
        <v>1019153599</v>
      </c>
      <c r="I3220" t="s">
        <v>16495</v>
      </c>
      <c r="K3220" t="s">
        <v>16496</v>
      </c>
      <c r="L3220" t="s">
        <v>16497</v>
      </c>
      <c r="M3220">
        <v>1410</v>
      </c>
      <c r="N3220">
        <v>4</v>
      </c>
      <c r="R3220" s="1">
        <v>43766</v>
      </c>
      <c r="S3220" t="s">
        <v>56</v>
      </c>
      <c r="W3220">
        <v>0</v>
      </c>
      <c r="X3220" t="s">
        <v>1252</v>
      </c>
      <c r="Y3220">
        <v>1</v>
      </c>
      <c r="Z3220" t="s">
        <v>46545</v>
      </c>
      <c r="AB3220">
        <v>201910</v>
      </c>
      <c r="AC3220">
        <v>244</v>
      </c>
      <c r="AD3220" t="s">
        <v>2118</v>
      </c>
      <c r="AE3220">
        <v>1072</v>
      </c>
      <c r="AF3220" t="s">
        <v>2143</v>
      </c>
      <c r="AG3220">
        <v>1</v>
      </c>
      <c r="AH3220" t="s">
        <v>44482</v>
      </c>
      <c r="AI3220">
        <v>99</v>
      </c>
      <c r="AJ3220" t="s">
        <v>54511</v>
      </c>
      <c r="AK3220">
        <v>730</v>
      </c>
      <c r="AL3220" t="s">
        <v>10314</v>
      </c>
      <c r="AQ3220" t="s">
        <v>16498</v>
      </c>
      <c r="AR3220" t="s">
        <v>16499</v>
      </c>
      <c r="AS3220">
        <v>0</v>
      </c>
      <c r="AT3220" t="s">
        <v>61</v>
      </c>
      <c r="AU3220" t="s">
        <v>16500</v>
      </c>
      <c r="AX3220">
        <v>56.483252950000001</v>
      </c>
      <c r="AY3220">
        <v>10.03232313</v>
      </c>
      <c r="AZ3220" t="s">
        <v>62</v>
      </c>
      <c r="BA3220">
        <v>1082</v>
      </c>
      <c r="BB3220" t="s">
        <v>2852</v>
      </c>
    </row>
    <row r="3221" spans="1:54" x14ac:dyDescent="0.25">
      <c r="A3221" s="1">
        <v>45200</v>
      </c>
      <c r="B3221">
        <v>281345</v>
      </c>
      <c r="C3221" t="s">
        <v>16501</v>
      </c>
      <c r="D3221">
        <v>6705</v>
      </c>
      <c r="E3221" t="s">
        <v>54674</v>
      </c>
      <c r="F3221" t="s">
        <v>16502</v>
      </c>
      <c r="G3221">
        <v>33883285</v>
      </c>
      <c r="H3221">
        <v>1017112860</v>
      </c>
      <c r="I3221" t="s">
        <v>16503</v>
      </c>
      <c r="K3221" t="s">
        <v>16504</v>
      </c>
      <c r="L3221" t="s">
        <v>16505</v>
      </c>
      <c r="M3221">
        <v>6428</v>
      </c>
      <c r="N3221">
        <v>7</v>
      </c>
      <c r="R3221" s="1">
        <v>44384</v>
      </c>
      <c r="S3221" t="s">
        <v>8259</v>
      </c>
      <c r="W3221">
        <v>0</v>
      </c>
      <c r="X3221" t="s">
        <v>1252</v>
      </c>
      <c r="Y3221">
        <v>1</v>
      </c>
      <c r="Z3221" t="s">
        <v>46545</v>
      </c>
      <c r="AB3221">
        <v>201910</v>
      </c>
      <c r="AC3221">
        <v>244</v>
      </c>
      <c r="AD3221" t="s">
        <v>2118</v>
      </c>
      <c r="AE3221">
        <v>1072</v>
      </c>
      <c r="AF3221" t="s">
        <v>2143</v>
      </c>
      <c r="AG3221">
        <v>1</v>
      </c>
      <c r="AH3221" t="s">
        <v>44482</v>
      </c>
      <c r="AI3221">
        <v>99</v>
      </c>
      <c r="AJ3221" t="s">
        <v>54511</v>
      </c>
      <c r="AK3221">
        <v>561</v>
      </c>
      <c r="AL3221" t="s">
        <v>10323</v>
      </c>
      <c r="AQ3221" t="s">
        <v>16506</v>
      </c>
      <c r="AR3221" t="s">
        <v>16507</v>
      </c>
      <c r="AS3221">
        <v>0</v>
      </c>
      <c r="AT3221" t="s">
        <v>61</v>
      </c>
      <c r="AU3221" t="s">
        <v>15261</v>
      </c>
      <c r="AX3221">
        <v>55.488742369999997</v>
      </c>
      <c r="AY3221">
        <v>8.4801977300000004</v>
      </c>
      <c r="AZ3221" t="s">
        <v>62</v>
      </c>
      <c r="BA3221">
        <v>1083</v>
      </c>
      <c r="BB3221" t="s">
        <v>2861</v>
      </c>
    </row>
    <row r="3222" spans="1:54" x14ac:dyDescent="0.25">
      <c r="A3222" s="1">
        <v>45200</v>
      </c>
      <c r="B3222">
        <v>281346</v>
      </c>
      <c r="C3222" t="s">
        <v>16508</v>
      </c>
      <c r="D3222">
        <v>4200</v>
      </c>
      <c r="E3222" t="s">
        <v>9270</v>
      </c>
      <c r="F3222" t="s">
        <v>16509</v>
      </c>
      <c r="G3222">
        <v>19351181</v>
      </c>
      <c r="H3222">
        <v>1022998281</v>
      </c>
      <c r="I3222" t="s">
        <v>48873</v>
      </c>
      <c r="K3222" t="s">
        <v>16510</v>
      </c>
      <c r="L3222" t="s">
        <v>16511</v>
      </c>
      <c r="M3222">
        <v>838</v>
      </c>
      <c r="N3222">
        <v>21</v>
      </c>
      <c r="R3222" s="1">
        <v>43740</v>
      </c>
      <c r="S3222" t="s">
        <v>56</v>
      </c>
      <c r="W3222">
        <v>6</v>
      </c>
      <c r="X3222" t="s">
        <v>1289</v>
      </c>
      <c r="Y3222">
        <v>1</v>
      </c>
      <c r="Z3222" t="s">
        <v>46545</v>
      </c>
      <c r="AB3222">
        <v>201910</v>
      </c>
      <c r="AC3222">
        <v>149</v>
      </c>
      <c r="AD3222" t="s">
        <v>1085</v>
      </c>
      <c r="AE3222">
        <v>1026</v>
      </c>
      <c r="AF3222" t="s">
        <v>44530</v>
      </c>
      <c r="AG3222">
        <v>1</v>
      </c>
      <c r="AH3222" t="s">
        <v>44482</v>
      </c>
      <c r="AI3222">
        <v>99</v>
      </c>
      <c r="AJ3222" t="s">
        <v>54511</v>
      </c>
      <c r="AK3222">
        <v>330</v>
      </c>
      <c r="AL3222" t="s">
        <v>9274</v>
      </c>
      <c r="AQ3222" t="s">
        <v>16512</v>
      </c>
      <c r="AR3222" t="s">
        <v>16513</v>
      </c>
      <c r="AS3222">
        <v>0</v>
      </c>
      <c r="AT3222" t="s">
        <v>61</v>
      </c>
      <c r="AU3222" t="s">
        <v>16514</v>
      </c>
      <c r="AX3222">
        <v>55.418022649999997</v>
      </c>
      <c r="AY3222">
        <v>11.26019704</v>
      </c>
      <c r="AZ3222" t="s">
        <v>62</v>
      </c>
      <c r="BA3222">
        <v>1085</v>
      </c>
      <c r="BB3222" t="s">
        <v>44618</v>
      </c>
    </row>
    <row r="3223" spans="1:54" x14ac:dyDescent="0.25">
      <c r="A3223" s="1">
        <v>45200</v>
      </c>
      <c r="B3223">
        <v>281347</v>
      </c>
      <c r="C3223" t="s">
        <v>16515</v>
      </c>
      <c r="D3223">
        <v>6400</v>
      </c>
      <c r="E3223" t="s">
        <v>48164</v>
      </c>
      <c r="F3223" t="s">
        <v>48874</v>
      </c>
      <c r="G3223">
        <v>29189773</v>
      </c>
      <c r="K3223" t="s">
        <v>15815</v>
      </c>
      <c r="L3223" t="s">
        <v>53305</v>
      </c>
      <c r="M3223">
        <v>1724</v>
      </c>
      <c r="N3223">
        <v>10</v>
      </c>
      <c r="R3223" s="1">
        <v>43747</v>
      </c>
      <c r="S3223" t="s">
        <v>56</v>
      </c>
      <c r="T3223">
        <v>540</v>
      </c>
      <c r="U3223" t="s">
        <v>48166</v>
      </c>
      <c r="W3223">
        <v>2</v>
      </c>
      <c r="X3223" t="s">
        <v>57</v>
      </c>
      <c r="Y3223">
        <v>1</v>
      </c>
      <c r="Z3223" t="s">
        <v>46545</v>
      </c>
      <c r="AB3223">
        <v>201910</v>
      </c>
      <c r="AC3223">
        <v>999</v>
      </c>
      <c r="AD3223" t="s">
        <v>55342</v>
      </c>
      <c r="AE3223">
        <v>2026</v>
      </c>
      <c r="AF3223" t="s">
        <v>5431</v>
      </c>
      <c r="AG3223">
        <v>1</v>
      </c>
      <c r="AH3223" t="s">
        <v>44482</v>
      </c>
      <c r="AI3223">
        <v>99</v>
      </c>
      <c r="AJ3223" t="s">
        <v>54511</v>
      </c>
      <c r="AK3223">
        <v>540</v>
      </c>
      <c r="AL3223" t="s">
        <v>48166</v>
      </c>
      <c r="AQ3223" t="s">
        <v>16516</v>
      </c>
      <c r="AR3223" t="s">
        <v>16517</v>
      </c>
      <c r="AS3223">
        <v>0</v>
      </c>
      <c r="AT3223" t="s">
        <v>61</v>
      </c>
      <c r="AU3223" t="s">
        <v>52936</v>
      </c>
      <c r="AX3223">
        <v>54.908758640000002</v>
      </c>
      <c r="AY3223">
        <v>9.7889236200000003</v>
      </c>
      <c r="AZ3223" t="s">
        <v>62</v>
      </c>
      <c r="BA3223">
        <v>1083</v>
      </c>
      <c r="BB3223" t="s">
        <v>2861</v>
      </c>
    </row>
    <row r="3224" spans="1:54" x14ac:dyDescent="0.25">
      <c r="A3224" s="1">
        <v>45200</v>
      </c>
      <c r="B3224">
        <v>281348</v>
      </c>
      <c r="C3224" t="s">
        <v>16518</v>
      </c>
      <c r="D3224">
        <v>9900</v>
      </c>
      <c r="E3224" t="s">
        <v>1836</v>
      </c>
      <c r="F3224" t="s">
        <v>16519</v>
      </c>
      <c r="G3224">
        <v>29189498</v>
      </c>
      <c r="H3224">
        <v>1029025963</v>
      </c>
      <c r="I3224" t="s">
        <v>16520</v>
      </c>
      <c r="K3224" t="s">
        <v>16521</v>
      </c>
      <c r="L3224" t="s">
        <v>53353</v>
      </c>
      <c r="M3224">
        <v>3220</v>
      </c>
      <c r="N3224" t="s">
        <v>16522</v>
      </c>
      <c r="R3224" s="1">
        <v>44971</v>
      </c>
      <c r="S3224" t="s">
        <v>56</v>
      </c>
      <c r="T3224">
        <v>813</v>
      </c>
      <c r="U3224" t="s">
        <v>1841</v>
      </c>
      <c r="W3224">
        <v>2</v>
      </c>
      <c r="X3224" t="s">
        <v>57</v>
      </c>
      <c r="Y3224">
        <v>1</v>
      </c>
      <c r="Z3224" t="s">
        <v>46545</v>
      </c>
      <c r="AB3224">
        <v>201910</v>
      </c>
      <c r="AC3224">
        <v>149</v>
      </c>
      <c r="AD3224" t="s">
        <v>1085</v>
      </c>
      <c r="AE3224">
        <v>1026</v>
      </c>
      <c r="AF3224" t="s">
        <v>44530</v>
      </c>
      <c r="AG3224">
        <v>1</v>
      </c>
      <c r="AH3224" t="s">
        <v>44482</v>
      </c>
      <c r="AI3224">
        <v>99</v>
      </c>
      <c r="AJ3224" t="s">
        <v>54511</v>
      </c>
      <c r="AK3224">
        <v>813</v>
      </c>
      <c r="AL3224" t="s">
        <v>1841</v>
      </c>
      <c r="AQ3224" t="s">
        <v>16523</v>
      </c>
      <c r="AR3224" t="s">
        <v>12097</v>
      </c>
      <c r="AS3224">
        <v>0</v>
      </c>
      <c r="AT3224" t="s">
        <v>61</v>
      </c>
      <c r="AU3224" t="s">
        <v>52655</v>
      </c>
      <c r="AX3224">
        <v>57.431505299999998</v>
      </c>
      <c r="AY3224">
        <v>10.50431627</v>
      </c>
      <c r="AZ3224" t="s">
        <v>62</v>
      </c>
      <c r="BA3224">
        <v>1081</v>
      </c>
      <c r="BB3224" t="s">
        <v>1844</v>
      </c>
    </row>
    <row r="3225" spans="1:54" x14ac:dyDescent="0.25">
      <c r="A3225" s="1">
        <v>45200</v>
      </c>
      <c r="B3225">
        <v>281349</v>
      </c>
      <c r="C3225" t="s">
        <v>16524</v>
      </c>
      <c r="D3225">
        <v>2300</v>
      </c>
      <c r="E3225" t="s">
        <v>46589</v>
      </c>
      <c r="F3225" t="s">
        <v>55908</v>
      </c>
      <c r="G3225">
        <v>64942212</v>
      </c>
      <c r="H3225">
        <v>1027238153</v>
      </c>
      <c r="I3225" t="s">
        <v>16525</v>
      </c>
      <c r="K3225" t="s">
        <v>12771</v>
      </c>
      <c r="L3225" t="s">
        <v>54781</v>
      </c>
      <c r="M3225">
        <v>8541</v>
      </c>
      <c r="N3225">
        <v>218</v>
      </c>
      <c r="R3225" s="1">
        <v>44879</v>
      </c>
      <c r="S3225" t="s">
        <v>56</v>
      </c>
      <c r="T3225">
        <v>101</v>
      </c>
      <c r="U3225" t="s">
        <v>46544</v>
      </c>
      <c r="W3225">
        <v>2</v>
      </c>
      <c r="X3225" t="s">
        <v>57</v>
      </c>
      <c r="Y3225">
        <v>1</v>
      </c>
      <c r="Z3225" t="s">
        <v>46545</v>
      </c>
      <c r="AA3225">
        <v>9</v>
      </c>
      <c r="AB3225">
        <v>201910</v>
      </c>
      <c r="AC3225">
        <v>121</v>
      </c>
      <c r="AD3225" t="s">
        <v>70</v>
      </c>
      <c r="AE3225">
        <v>1012</v>
      </c>
      <c r="AF3225" t="s">
        <v>71</v>
      </c>
      <c r="AG3225">
        <v>1</v>
      </c>
      <c r="AH3225" t="s">
        <v>44482</v>
      </c>
      <c r="AI3225">
        <v>99</v>
      </c>
      <c r="AJ3225" t="s">
        <v>54511</v>
      </c>
      <c r="AK3225">
        <v>101</v>
      </c>
      <c r="AL3225" t="s">
        <v>46544</v>
      </c>
      <c r="AP3225">
        <v>281474</v>
      </c>
      <c r="AQ3225" t="s">
        <v>16526</v>
      </c>
      <c r="AR3225" t="s">
        <v>16527</v>
      </c>
      <c r="AS3225">
        <v>2</v>
      </c>
      <c r="AT3225" t="s">
        <v>1413</v>
      </c>
      <c r="AU3225" t="s">
        <v>54573</v>
      </c>
      <c r="AX3225">
        <v>55.617694229999998</v>
      </c>
      <c r="AY3225">
        <v>12.574772250000001</v>
      </c>
      <c r="AZ3225" t="s">
        <v>62</v>
      </c>
      <c r="BA3225">
        <v>1084</v>
      </c>
      <c r="BB3225" t="s">
        <v>63</v>
      </c>
    </row>
    <row r="3226" spans="1:54" x14ac:dyDescent="0.25">
      <c r="A3226" s="1">
        <v>45200</v>
      </c>
      <c r="B3226">
        <v>281350</v>
      </c>
      <c r="C3226" t="s">
        <v>16528</v>
      </c>
      <c r="D3226">
        <v>9000</v>
      </c>
      <c r="E3226" t="s">
        <v>10638</v>
      </c>
      <c r="F3226" t="s">
        <v>16529</v>
      </c>
      <c r="G3226">
        <v>32471048</v>
      </c>
      <c r="H3226">
        <v>1015554971</v>
      </c>
      <c r="I3226" t="s">
        <v>16530</v>
      </c>
      <c r="K3226" t="s">
        <v>16531</v>
      </c>
      <c r="L3226" t="s">
        <v>16532</v>
      </c>
      <c r="M3226">
        <v>2312</v>
      </c>
      <c r="N3226" t="s">
        <v>11514</v>
      </c>
      <c r="P3226">
        <v>1</v>
      </c>
      <c r="R3226" s="1">
        <v>44104</v>
      </c>
      <c r="S3226" t="s">
        <v>56</v>
      </c>
      <c r="W3226">
        <v>0</v>
      </c>
      <c r="X3226" t="s">
        <v>1252</v>
      </c>
      <c r="Y3226">
        <v>1</v>
      </c>
      <c r="Z3226" t="s">
        <v>46545</v>
      </c>
      <c r="AB3226">
        <v>201910</v>
      </c>
      <c r="AC3226">
        <v>244</v>
      </c>
      <c r="AD3226" t="s">
        <v>2118</v>
      </c>
      <c r="AE3226">
        <v>1072</v>
      </c>
      <c r="AF3226" t="s">
        <v>2143</v>
      </c>
      <c r="AG3226">
        <v>1</v>
      </c>
      <c r="AH3226" t="s">
        <v>44482</v>
      </c>
      <c r="AI3226">
        <v>99</v>
      </c>
      <c r="AJ3226" t="s">
        <v>54511</v>
      </c>
      <c r="AK3226">
        <v>851</v>
      </c>
      <c r="AL3226" t="s">
        <v>2847</v>
      </c>
      <c r="AQ3226" t="s">
        <v>16533</v>
      </c>
      <c r="AR3226" t="s">
        <v>16534</v>
      </c>
      <c r="AS3226">
        <v>0</v>
      </c>
      <c r="AT3226" t="s">
        <v>61</v>
      </c>
      <c r="AU3226" t="s">
        <v>16535</v>
      </c>
      <c r="AX3226">
        <v>57.031353230000001</v>
      </c>
      <c r="AY3226">
        <v>9.9301466900000008</v>
      </c>
      <c r="AZ3226" t="s">
        <v>62</v>
      </c>
      <c r="BA3226">
        <v>1081</v>
      </c>
      <c r="BB3226" t="s">
        <v>1844</v>
      </c>
    </row>
    <row r="3227" spans="1:54" x14ac:dyDescent="0.25">
      <c r="A3227" s="1">
        <v>45200</v>
      </c>
      <c r="B3227">
        <v>281351</v>
      </c>
      <c r="C3227" t="s">
        <v>16536</v>
      </c>
      <c r="D3227">
        <v>3400</v>
      </c>
      <c r="E3227" t="s">
        <v>46836</v>
      </c>
      <c r="F3227" t="s">
        <v>48875</v>
      </c>
      <c r="G3227">
        <v>63504416</v>
      </c>
      <c r="H3227">
        <v>1003400904</v>
      </c>
      <c r="I3227" t="s">
        <v>5773</v>
      </c>
      <c r="K3227" t="s">
        <v>5775</v>
      </c>
      <c r="L3227" t="s">
        <v>2720</v>
      </c>
      <c r="M3227">
        <v>5571</v>
      </c>
      <c r="N3227">
        <v>48</v>
      </c>
      <c r="R3227" s="1">
        <v>44160</v>
      </c>
      <c r="S3227" t="s">
        <v>56</v>
      </c>
      <c r="W3227">
        <v>4</v>
      </c>
      <c r="X3227" t="s">
        <v>725</v>
      </c>
      <c r="Y3227">
        <v>1</v>
      </c>
      <c r="Z3227" t="s">
        <v>46545</v>
      </c>
      <c r="AB3227">
        <v>201910</v>
      </c>
      <c r="AC3227">
        <v>240</v>
      </c>
      <c r="AD3227" t="s">
        <v>2530</v>
      </c>
      <c r="AE3227">
        <v>1071</v>
      </c>
      <c r="AF3227" t="s">
        <v>1688</v>
      </c>
      <c r="AG3227">
        <v>1</v>
      </c>
      <c r="AH3227" t="s">
        <v>44482</v>
      </c>
      <c r="AI3227">
        <v>99</v>
      </c>
      <c r="AJ3227" t="s">
        <v>54511</v>
      </c>
      <c r="AK3227">
        <v>219</v>
      </c>
      <c r="AL3227" t="s">
        <v>46837</v>
      </c>
      <c r="AP3227">
        <v>281219</v>
      </c>
      <c r="AQ3227" t="s">
        <v>5777</v>
      </c>
      <c r="AR3227" t="s">
        <v>5778</v>
      </c>
      <c r="AS3227">
        <v>2</v>
      </c>
      <c r="AT3227" t="s">
        <v>1413</v>
      </c>
      <c r="AU3227" t="s">
        <v>2723</v>
      </c>
      <c r="AX3227">
        <v>55.920765170000003</v>
      </c>
      <c r="AY3227">
        <v>12.29121876</v>
      </c>
      <c r="AZ3227" t="s">
        <v>62</v>
      </c>
      <c r="BA3227">
        <v>1084</v>
      </c>
      <c r="BB3227" t="s">
        <v>63</v>
      </c>
    </row>
    <row r="3228" spans="1:54" x14ac:dyDescent="0.25">
      <c r="A3228" s="1">
        <v>45200</v>
      </c>
      <c r="B3228">
        <v>281352</v>
      </c>
      <c r="C3228" t="s">
        <v>16537</v>
      </c>
      <c r="D3228">
        <v>2635</v>
      </c>
      <c r="E3228" t="s">
        <v>46850</v>
      </c>
      <c r="F3228" t="s">
        <v>16538</v>
      </c>
      <c r="G3228">
        <v>17045210</v>
      </c>
      <c r="H3228">
        <v>1001211277</v>
      </c>
      <c r="I3228" t="s">
        <v>16539</v>
      </c>
      <c r="K3228" t="s">
        <v>16540</v>
      </c>
      <c r="L3228" t="s">
        <v>16541</v>
      </c>
      <c r="M3228">
        <v>240</v>
      </c>
      <c r="N3228" t="s">
        <v>9213</v>
      </c>
      <c r="R3228" s="1">
        <v>45048</v>
      </c>
      <c r="S3228" t="s">
        <v>6097</v>
      </c>
      <c r="W3228">
        <v>0</v>
      </c>
      <c r="X3228" t="s">
        <v>1252</v>
      </c>
      <c r="Y3228">
        <v>1</v>
      </c>
      <c r="Z3228" t="s">
        <v>46545</v>
      </c>
      <c r="AB3228">
        <v>201910</v>
      </c>
      <c r="AC3228">
        <v>244</v>
      </c>
      <c r="AD3228" t="s">
        <v>2118</v>
      </c>
      <c r="AE3228">
        <v>1072</v>
      </c>
      <c r="AF3228" t="s">
        <v>2143</v>
      </c>
      <c r="AG3228">
        <v>1</v>
      </c>
      <c r="AH3228" t="s">
        <v>44482</v>
      </c>
      <c r="AI3228">
        <v>99</v>
      </c>
      <c r="AJ3228" t="s">
        <v>54511</v>
      </c>
      <c r="AK3228">
        <v>183</v>
      </c>
      <c r="AL3228" t="s">
        <v>46852</v>
      </c>
      <c r="AQ3228" t="s">
        <v>16542</v>
      </c>
      <c r="AR3228" t="s">
        <v>16543</v>
      </c>
      <c r="AS3228">
        <v>0</v>
      </c>
      <c r="AT3228" t="s">
        <v>61</v>
      </c>
      <c r="AU3228" t="s">
        <v>16544</v>
      </c>
      <c r="AX3228">
        <v>55.616468249999997</v>
      </c>
      <c r="AY3228">
        <v>12.329790470000001</v>
      </c>
      <c r="AZ3228" t="s">
        <v>62</v>
      </c>
      <c r="BA3228">
        <v>1084</v>
      </c>
      <c r="BB3228" t="s">
        <v>63</v>
      </c>
    </row>
    <row r="3229" spans="1:54" x14ac:dyDescent="0.25">
      <c r="A3229" s="1">
        <v>45200</v>
      </c>
      <c r="B3229">
        <v>281353</v>
      </c>
      <c r="C3229" t="s">
        <v>16545</v>
      </c>
      <c r="D3229">
        <v>8700</v>
      </c>
      <c r="E3229" t="s">
        <v>10173</v>
      </c>
      <c r="F3229" t="s">
        <v>16546</v>
      </c>
      <c r="G3229">
        <v>29189889</v>
      </c>
      <c r="K3229" t="s">
        <v>15858</v>
      </c>
      <c r="L3229" t="s">
        <v>53354</v>
      </c>
      <c r="M3229">
        <v>6850</v>
      </c>
      <c r="N3229">
        <v>4</v>
      </c>
      <c r="R3229" s="1">
        <v>43747</v>
      </c>
      <c r="S3229" t="s">
        <v>56</v>
      </c>
      <c r="T3229">
        <v>615</v>
      </c>
      <c r="U3229" t="s">
        <v>10177</v>
      </c>
      <c r="W3229">
        <v>2</v>
      </c>
      <c r="X3229" t="s">
        <v>57</v>
      </c>
      <c r="Y3229">
        <v>1</v>
      </c>
      <c r="Z3229" t="s">
        <v>46545</v>
      </c>
      <c r="AB3229">
        <v>201910</v>
      </c>
      <c r="AC3229">
        <v>999</v>
      </c>
      <c r="AD3229" t="s">
        <v>55342</v>
      </c>
      <c r="AE3229">
        <v>2026</v>
      </c>
      <c r="AF3229" t="s">
        <v>5431</v>
      </c>
      <c r="AG3229">
        <v>1</v>
      </c>
      <c r="AH3229" t="s">
        <v>44482</v>
      </c>
      <c r="AI3229">
        <v>99</v>
      </c>
      <c r="AJ3229" t="s">
        <v>54511</v>
      </c>
      <c r="AK3229">
        <v>615</v>
      </c>
      <c r="AL3229" t="s">
        <v>10177</v>
      </c>
      <c r="AQ3229" t="s">
        <v>16547</v>
      </c>
      <c r="AR3229" t="s">
        <v>15860</v>
      </c>
      <c r="AS3229">
        <v>0</v>
      </c>
      <c r="AT3229" t="s">
        <v>61</v>
      </c>
      <c r="AU3229" t="s">
        <v>52936</v>
      </c>
      <c r="AX3229">
        <v>55.860237419999997</v>
      </c>
      <c r="AY3229">
        <v>9.8486837400000002</v>
      </c>
      <c r="AZ3229" t="s">
        <v>62</v>
      </c>
      <c r="BA3229">
        <v>1082</v>
      </c>
      <c r="BB3229" t="s">
        <v>2852</v>
      </c>
    </row>
    <row r="3230" spans="1:54" x14ac:dyDescent="0.25">
      <c r="A3230" s="1">
        <v>45200</v>
      </c>
      <c r="B3230">
        <v>281354</v>
      </c>
      <c r="C3230" t="s">
        <v>48876</v>
      </c>
      <c r="D3230">
        <v>7300</v>
      </c>
      <c r="E3230" t="s">
        <v>12623</v>
      </c>
      <c r="F3230" t="s">
        <v>48877</v>
      </c>
      <c r="G3230">
        <v>36228008</v>
      </c>
      <c r="H3230">
        <v>1020075658</v>
      </c>
      <c r="I3230" t="s">
        <v>54472</v>
      </c>
      <c r="K3230" t="s">
        <v>16548</v>
      </c>
      <c r="L3230" t="s">
        <v>16549</v>
      </c>
      <c r="M3230">
        <v>1854</v>
      </c>
      <c r="N3230" t="s">
        <v>1123</v>
      </c>
      <c r="R3230" s="1">
        <v>43759</v>
      </c>
      <c r="S3230" t="s">
        <v>56</v>
      </c>
      <c r="T3230">
        <v>630</v>
      </c>
      <c r="U3230" t="s">
        <v>2864</v>
      </c>
      <c r="W3230">
        <v>6</v>
      </c>
      <c r="X3230" t="s">
        <v>1289</v>
      </c>
      <c r="Y3230">
        <v>1</v>
      </c>
      <c r="Z3230" t="s">
        <v>46545</v>
      </c>
      <c r="AB3230">
        <v>201910</v>
      </c>
      <c r="AC3230">
        <v>149</v>
      </c>
      <c r="AD3230" t="s">
        <v>1085</v>
      </c>
      <c r="AE3230">
        <v>1026</v>
      </c>
      <c r="AF3230" t="s">
        <v>44530</v>
      </c>
      <c r="AG3230">
        <v>1</v>
      </c>
      <c r="AH3230" t="s">
        <v>44482</v>
      </c>
      <c r="AI3230">
        <v>99</v>
      </c>
      <c r="AJ3230" t="s">
        <v>54511</v>
      </c>
      <c r="AK3230">
        <v>630</v>
      </c>
      <c r="AL3230" t="s">
        <v>2864</v>
      </c>
      <c r="AQ3230" t="s">
        <v>16550</v>
      </c>
      <c r="AR3230" t="s">
        <v>16551</v>
      </c>
      <c r="AS3230">
        <v>0</v>
      </c>
      <c r="AT3230" t="s">
        <v>61</v>
      </c>
      <c r="AU3230" t="s">
        <v>15419</v>
      </c>
      <c r="AX3230">
        <v>55.745795579999999</v>
      </c>
      <c r="AY3230">
        <v>9.40881656</v>
      </c>
      <c r="AZ3230" t="s">
        <v>62</v>
      </c>
      <c r="BA3230">
        <v>1083</v>
      </c>
      <c r="BB3230" t="s">
        <v>2861</v>
      </c>
    </row>
    <row r="3231" spans="1:54" x14ac:dyDescent="0.25">
      <c r="A3231" s="1">
        <v>45200</v>
      </c>
      <c r="B3231">
        <v>281355</v>
      </c>
      <c r="C3231" t="s">
        <v>16552</v>
      </c>
      <c r="D3231">
        <v>2765</v>
      </c>
      <c r="E3231" t="s">
        <v>47199</v>
      </c>
      <c r="F3231" t="s">
        <v>16553</v>
      </c>
      <c r="G3231">
        <v>29188386</v>
      </c>
      <c r="H3231">
        <v>1013551088</v>
      </c>
      <c r="I3231" t="s">
        <v>8526</v>
      </c>
      <c r="K3231" t="s">
        <v>5525</v>
      </c>
      <c r="L3231" t="s">
        <v>44953</v>
      </c>
      <c r="M3231">
        <v>356</v>
      </c>
      <c r="N3231">
        <v>224</v>
      </c>
      <c r="R3231" s="1">
        <v>43755</v>
      </c>
      <c r="S3231" t="s">
        <v>56</v>
      </c>
      <c r="T3231">
        <v>240</v>
      </c>
      <c r="U3231" t="s">
        <v>5493</v>
      </c>
      <c r="W3231">
        <v>2</v>
      </c>
      <c r="X3231" t="s">
        <v>57</v>
      </c>
      <c r="Y3231">
        <v>1</v>
      </c>
      <c r="Z3231" t="s">
        <v>46545</v>
      </c>
      <c r="AA3231">
        <v>10</v>
      </c>
      <c r="AB3231">
        <v>201811</v>
      </c>
      <c r="AC3231">
        <v>121</v>
      </c>
      <c r="AD3231" t="s">
        <v>70</v>
      </c>
      <c r="AE3231">
        <v>1012</v>
      </c>
      <c r="AF3231" t="s">
        <v>71</v>
      </c>
      <c r="AG3231">
        <v>4</v>
      </c>
      <c r="AH3231" t="s">
        <v>44547</v>
      </c>
      <c r="AI3231">
        <v>99</v>
      </c>
      <c r="AJ3231" t="s">
        <v>54511</v>
      </c>
      <c r="AK3231">
        <v>240</v>
      </c>
      <c r="AL3231" t="s">
        <v>5493</v>
      </c>
      <c r="AQ3231" t="s">
        <v>5526</v>
      </c>
      <c r="AR3231" t="s">
        <v>5527</v>
      </c>
      <c r="AS3231">
        <v>1</v>
      </c>
      <c r="AT3231" t="s">
        <v>1446</v>
      </c>
      <c r="AU3231" t="s">
        <v>44723</v>
      </c>
      <c r="AX3231">
        <v>55.747300840000001</v>
      </c>
      <c r="AY3231">
        <v>12.30086657</v>
      </c>
      <c r="AZ3231" t="s">
        <v>62</v>
      </c>
      <c r="BA3231">
        <v>1084</v>
      </c>
      <c r="BB3231" t="s">
        <v>63</v>
      </c>
    </row>
    <row r="3232" spans="1:54" x14ac:dyDescent="0.25">
      <c r="A3232" s="1">
        <v>45200</v>
      </c>
      <c r="B3232">
        <v>281356</v>
      </c>
      <c r="C3232" t="s">
        <v>16554</v>
      </c>
      <c r="D3232">
        <v>2765</v>
      </c>
      <c r="E3232" t="s">
        <v>47199</v>
      </c>
      <c r="F3232" t="s">
        <v>16554</v>
      </c>
      <c r="G3232">
        <v>29188386</v>
      </c>
      <c r="H3232">
        <v>1013551088</v>
      </c>
      <c r="I3232" t="s">
        <v>16555</v>
      </c>
      <c r="K3232" t="s">
        <v>5525</v>
      </c>
      <c r="L3232" t="s">
        <v>44953</v>
      </c>
      <c r="M3232">
        <v>356</v>
      </c>
      <c r="N3232">
        <v>224</v>
      </c>
      <c r="R3232" s="1">
        <v>43763</v>
      </c>
      <c r="S3232" t="s">
        <v>56</v>
      </c>
      <c r="T3232">
        <v>240</v>
      </c>
      <c r="U3232" t="s">
        <v>5493</v>
      </c>
      <c r="W3232">
        <v>2</v>
      </c>
      <c r="X3232" t="s">
        <v>57</v>
      </c>
      <c r="Y3232">
        <v>1</v>
      </c>
      <c r="Z3232" t="s">
        <v>46545</v>
      </c>
      <c r="AC3232">
        <v>149</v>
      </c>
      <c r="AD3232" t="s">
        <v>1085</v>
      </c>
      <c r="AE3232">
        <v>1026</v>
      </c>
      <c r="AF3232" t="s">
        <v>44530</v>
      </c>
      <c r="AG3232">
        <v>1</v>
      </c>
      <c r="AH3232" t="s">
        <v>44482</v>
      </c>
      <c r="AI3232">
        <v>99</v>
      </c>
      <c r="AJ3232" t="s">
        <v>54511</v>
      </c>
      <c r="AK3232">
        <v>240</v>
      </c>
      <c r="AL3232" t="s">
        <v>5493</v>
      </c>
      <c r="AQ3232" t="s">
        <v>16556</v>
      </c>
      <c r="AR3232" t="s">
        <v>16557</v>
      </c>
      <c r="AS3232">
        <v>0</v>
      </c>
      <c r="AT3232" t="s">
        <v>61</v>
      </c>
      <c r="AU3232" t="s">
        <v>44723</v>
      </c>
      <c r="AX3232">
        <v>55.747300840000001</v>
      </c>
      <c r="AY3232">
        <v>12.30086657</v>
      </c>
      <c r="AZ3232" t="s">
        <v>62</v>
      </c>
      <c r="BA3232">
        <v>1084</v>
      </c>
      <c r="BB3232" t="s">
        <v>63</v>
      </c>
    </row>
    <row r="3233" spans="1:54" x14ac:dyDescent="0.25">
      <c r="A3233" s="1">
        <v>45200</v>
      </c>
      <c r="B3233">
        <v>281357</v>
      </c>
      <c r="C3233" t="s">
        <v>16558</v>
      </c>
      <c r="D3233">
        <v>4100</v>
      </c>
      <c r="E3233" t="s">
        <v>9143</v>
      </c>
      <c r="F3233" t="s">
        <v>16558</v>
      </c>
      <c r="G3233">
        <v>37140317</v>
      </c>
      <c r="H3233">
        <v>1020793542</v>
      </c>
      <c r="I3233" t="s">
        <v>16559</v>
      </c>
      <c r="K3233" t="s">
        <v>16560</v>
      </c>
      <c r="L3233" t="s">
        <v>48878</v>
      </c>
      <c r="M3233">
        <v>3150</v>
      </c>
      <c r="N3233">
        <v>31</v>
      </c>
      <c r="R3233" s="1">
        <v>43766</v>
      </c>
      <c r="S3233" t="s">
        <v>56</v>
      </c>
      <c r="W3233">
        <v>6</v>
      </c>
      <c r="X3233" t="s">
        <v>1289</v>
      </c>
      <c r="Y3233">
        <v>1</v>
      </c>
      <c r="Z3233" t="s">
        <v>46545</v>
      </c>
      <c r="AB3233">
        <v>201910</v>
      </c>
      <c r="AC3233">
        <v>149</v>
      </c>
      <c r="AD3233" t="s">
        <v>1085</v>
      </c>
      <c r="AE3233">
        <v>1026</v>
      </c>
      <c r="AF3233" t="s">
        <v>44530</v>
      </c>
      <c r="AG3233">
        <v>1</v>
      </c>
      <c r="AH3233" t="s">
        <v>44482</v>
      </c>
      <c r="AI3233">
        <v>99</v>
      </c>
      <c r="AJ3233" t="s">
        <v>54511</v>
      </c>
      <c r="AK3233">
        <v>329</v>
      </c>
      <c r="AL3233" t="s">
        <v>10766</v>
      </c>
      <c r="AQ3233" t="s">
        <v>16561</v>
      </c>
      <c r="AS3233">
        <v>0</v>
      </c>
      <c r="AT3233" t="s">
        <v>61</v>
      </c>
      <c r="AU3233" t="s">
        <v>16562</v>
      </c>
      <c r="AV3233" t="s">
        <v>48581</v>
      </c>
      <c r="AX3233">
        <v>55.492989389999998</v>
      </c>
      <c r="AY3233">
        <v>11.842904799999999</v>
      </c>
      <c r="AZ3233" t="s">
        <v>62</v>
      </c>
      <c r="BA3233">
        <v>1085</v>
      </c>
      <c r="BB3233" t="s">
        <v>44618</v>
      </c>
    </row>
    <row r="3234" spans="1:54" x14ac:dyDescent="0.25">
      <c r="A3234" s="1">
        <v>45200</v>
      </c>
      <c r="B3234">
        <v>281358</v>
      </c>
      <c r="C3234" t="s">
        <v>53355</v>
      </c>
      <c r="D3234">
        <v>2670</v>
      </c>
      <c r="E3234" t="s">
        <v>8665</v>
      </c>
      <c r="F3234" t="s">
        <v>53356</v>
      </c>
      <c r="G3234">
        <v>44053128</v>
      </c>
      <c r="H3234">
        <v>1025099849</v>
      </c>
      <c r="I3234" t="s">
        <v>54556</v>
      </c>
      <c r="K3234" t="s">
        <v>1807</v>
      </c>
      <c r="L3234" t="s">
        <v>53235</v>
      </c>
      <c r="M3234">
        <v>7158</v>
      </c>
      <c r="N3234">
        <v>3</v>
      </c>
      <c r="R3234" s="1">
        <v>43768</v>
      </c>
      <c r="S3234" t="s">
        <v>56</v>
      </c>
      <c r="W3234">
        <v>4</v>
      </c>
      <c r="X3234" t="s">
        <v>725</v>
      </c>
      <c r="Y3234">
        <v>1</v>
      </c>
      <c r="Z3234" t="s">
        <v>46545</v>
      </c>
      <c r="AB3234">
        <v>201910</v>
      </c>
      <c r="AC3234">
        <v>242</v>
      </c>
      <c r="AD3234" t="s">
        <v>1687</v>
      </c>
      <c r="AE3234">
        <v>1071</v>
      </c>
      <c r="AF3234" t="s">
        <v>1688</v>
      </c>
      <c r="AG3234">
        <v>1</v>
      </c>
      <c r="AH3234" t="s">
        <v>44482</v>
      </c>
      <c r="AI3234">
        <v>99</v>
      </c>
      <c r="AJ3234" t="s">
        <v>54511</v>
      </c>
      <c r="AK3234">
        <v>253</v>
      </c>
      <c r="AL3234" t="s">
        <v>8664</v>
      </c>
      <c r="AP3234">
        <v>265416</v>
      </c>
      <c r="AQ3234" t="s">
        <v>1809</v>
      </c>
      <c r="AR3234" t="s">
        <v>1810</v>
      </c>
      <c r="AS3234">
        <v>2</v>
      </c>
      <c r="AT3234" t="s">
        <v>1413</v>
      </c>
      <c r="AU3234" t="s">
        <v>53045</v>
      </c>
      <c r="AX3234">
        <v>55.581780080000001</v>
      </c>
      <c r="AY3234">
        <v>12.29032037</v>
      </c>
      <c r="AZ3234" t="s">
        <v>62</v>
      </c>
      <c r="BA3234">
        <v>1085</v>
      </c>
      <c r="BB3234" t="s">
        <v>44618</v>
      </c>
    </row>
    <row r="3235" spans="1:54" x14ac:dyDescent="0.25">
      <c r="A3235" s="1">
        <v>45200</v>
      </c>
      <c r="B3235">
        <v>281359</v>
      </c>
      <c r="C3235" t="s">
        <v>16563</v>
      </c>
      <c r="D3235">
        <v>8350</v>
      </c>
      <c r="E3235" t="s">
        <v>16564</v>
      </c>
      <c r="F3235" t="s">
        <v>16565</v>
      </c>
      <c r="G3235">
        <v>32264328</v>
      </c>
      <c r="H3235">
        <v>1003356337</v>
      </c>
      <c r="I3235" t="s">
        <v>16566</v>
      </c>
      <c r="K3235" t="s">
        <v>16567</v>
      </c>
      <c r="L3235" t="s">
        <v>16568</v>
      </c>
      <c r="M3235">
        <v>3981</v>
      </c>
      <c r="N3235">
        <v>30</v>
      </c>
      <c r="R3235" s="1">
        <v>43769</v>
      </c>
      <c r="S3235" t="s">
        <v>56</v>
      </c>
      <c r="T3235">
        <v>727</v>
      </c>
      <c r="U3235" t="s">
        <v>11307</v>
      </c>
      <c r="W3235">
        <v>2</v>
      </c>
      <c r="X3235" t="s">
        <v>57</v>
      </c>
      <c r="Y3235">
        <v>1</v>
      </c>
      <c r="Z3235" t="s">
        <v>46545</v>
      </c>
      <c r="AA3235">
        <v>9</v>
      </c>
      <c r="AB3235">
        <v>201910</v>
      </c>
      <c r="AC3235">
        <v>121</v>
      </c>
      <c r="AD3235" t="s">
        <v>70</v>
      </c>
      <c r="AE3235">
        <v>1012</v>
      </c>
      <c r="AF3235" t="s">
        <v>71</v>
      </c>
      <c r="AG3235">
        <v>4</v>
      </c>
      <c r="AH3235" t="s">
        <v>44547</v>
      </c>
      <c r="AI3235">
        <v>99</v>
      </c>
      <c r="AJ3235" t="s">
        <v>54511</v>
      </c>
      <c r="AK3235">
        <v>727</v>
      </c>
      <c r="AL3235" t="s">
        <v>11307</v>
      </c>
      <c r="AQ3235" t="s">
        <v>16569</v>
      </c>
      <c r="AR3235" t="s">
        <v>16570</v>
      </c>
      <c r="AS3235">
        <v>1</v>
      </c>
      <c r="AT3235" t="s">
        <v>1446</v>
      </c>
      <c r="AU3235" t="s">
        <v>16571</v>
      </c>
      <c r="AX3235">
        <v>55.914705939999997</v>
      </c>
      <c r="AY3235">
        <v>10.053309629999999</v>
      </c>
      <c r="AZ3235" t="s">
        <v>62</v>
      </c>
      <c r="BA3235">
        <v>1082</v>
      </c>
      <c r="BB3235" t="s">
        <v>2852</v>
      </c>
    </row>
    <row r="3236" spans="1:54" x14ac:dyDescent="0.25">
      <c r="A3236" s="1">
        <v>45200</v>
      </c>
      <c r="B3236">
        <v>281360</v>
      </c>
      <c r="C3236" t="s">
        <v>48879</v>
      </c>
      <c r="D3236">
        <v>7900</v>
      </c>
      <c r="E3236" t="s">
        <v>48098</v>
      </c>
      <c r="F3236" t="s">
        <v>48879</v>
      </c>
      <c r="G3236">
        <v>40073507</v>
      </c>
      <c r="H3236">
        <v>1024298910</v>
      </c>
      <c r="I3236" t="s">
        <v>16572</v>
      </c>
      <c r="K3236" t="s">
        <v>16573</v>
      </c>
      <c r="L3236" t="s">
        <v>48880</v>
      </c>
      <c r="M3236">
        <v>6890</v>
      </c>
      <c r="N3236">
        <v>36</v>
      </c>
      <c r="R3236" s="1">
        <v>44453</v>
      </c>
      <c r="S3236" t="s">
        <v>597</v>
      </c>
      <c r="W3236">
        <v>5</v>
      </c>
      <c r="X3236" t="s">
        <v>557</v>
      </c>
      <c r="Y3236">
        <v>7</v>
      </c>
      <c r="Z3236" t="s">
        <v>1499</v>
      </c>
      <c r="AB3236">
        <v>201910</v>
      </c>
      <c r="AC3236">
        <v>141</v>
      </c>
      <c r="AD3236" t="s">
        <v>46688</v>
      </c>
      <c r="AE3236">
        <v>1022</v>
      </c>
      <c r="AF3236" t="s">
        <v>46688</v>
      </c>
      <c r="AG3236">
        <v>1</v>
      </c>
      <c r="AH3236" t="s">
        <v>44482</v>
      </c>
      <c r="AI3236">
        <v>99</v>
      </c>
      <c r="AJ3236" t="s">
        <v>54511</v>
      </c>
      <c r="AK3236">
        <v>773</v>
      </c>
      <c r="AL3236" t="s">
        <v>48099</v>
      </c>
      <c r="AQ3236" t="s">
        <v>16574</v>
      </c>
      <c r="AS3236">
        <v>0</v>
      </c>
      <c r="AT3236" t="s">
        <v>61</v>
      </c>
      <c r="AU3236" t="s">
        <v>48881</v>
      </c>
      <c r="AX3236">
        <v>56.892465280000003</v>
      </c>
      <c r="AY3236">
        <v>8.7907500499999998</v>
      </c>
      <c r="AZ3236" t="s">
        <v>62</v>
      </c>
      <c r="BA3236">
        <v>1081</v>
      </c>
      <c r="BB3236" t="s">
        <v>1844</v>
      </c>
    </row>
    <row r="3237" spans="1:54" x14ac:dyDescent="0.25">
      <c r="A3237" s="1">
        <v>45200</v>
      </c>
      <c r="B3237">
        <v>281361</v>
      </c>
      <c r="C3237" t="s">
        <v>48882</v>
      </c>
      <c r="D3237">
        <v>3480</v>
      </c>
      <c r="E3237" t="s">
        <v>6865</v>
      </c>
      <c r="F3237" t="s">
        <v>48883</v>
      </c>
      <c r="G3237">
        <v>31661471</v>
      </c>
      <c r="I3237" t="s">
        <v>9232</v>
      </c>
      <c r="K3237" t="s">
        <v>9233</v>
      </c>
      <c r="L3237" t="s">
        <v>48370</v>
      </c>
      <c r="M3237">
        <v>6192</v>
      </c>
      <c r="N3237" t="s">
        <v>7936</v>
      </c>
      <c r="R3237" s="1">
        <v>44893</v>
      </c>
      <c r="S3237" t="s">
        <v>56</v>
      </c>
      <c r="W3237">
        <v>4</v>
      </c>
      <c r="X3237" t="s">
        <v>725</v>
      </c>
      <c r="Y3237">
        <v>1</v>
      </c>
      <c r="Z3237" t="s">
        <v>46545</v>
      </c>
      <c r="AB3237">
        <v>201910</v>
      </c>
      <c r="AC3237">
        <v>307</v>
      </c>
      <c r="AD3237" t="s">
        <v>2462</v>
      </c>
      <c r="AE3237">
        <v>1086</v>
      </c>
      <c r="AF3237" t="s">
        <v>2462</v>
      </c>
      <c r="AG3237">
        <v>1</v>
      </c>
      <c r="AH3237" t="s">
        <v>44482</v>
      </c>
      <c r="AI3237">
        <v>99</v>
      </c>
      <c r="AJ3237" t="s">
        <v>54511</v>
      </c>
      <c r="AK3237">
        <v>219</v>
      </c>
      <c r="AL3237" t="s">
        <v>46837</v>
      </c>
      <c r="AP3237">
        <v>259404</v>
      </c>
      <c r="AQ3237" t="s">
        <v>9235</v>
      </c>
      <c r="AR3237" t="s">
        <v>9236</v>
      </c>
      <c r="AS3237">
        <v>2</v>
      </c>
      <c r="AT3237" t="s">
        <v>1413</v>
      </c>
      <c r="AU3237" t="s">
        <v>47607</v>
      </c>
      <c r="AX3237">
        <v>55.988687229999996</v>
      </c>
      <c r="AY3237">
        <v>12.346583900000001</v>
      </c>
      <c r="AZ3237" t="s">
        <v>62</v>
      </c>
      <c r="BA3237">
        <v>1084</v>
      </c>
      <c r="BB3237" t="s">
        <v>63</v>
      </c>
    </row>
    <row r="3238" spans="1:54" x14ac:dyDescent="0.25">
      <c r="A3238" s="1">
        <v>45200</v>
      </c>
      <c r="B3238">
        <v>281362</v>
      </c>
      <c r="C3238" t="s">
        <v>16575</v>
      </c>
      <c r="D3238">
        <v>5800</v>
      </c>
      <c r="E3238" t="s">
        <v>13681</v>
      </c>
      <c r="F3238" t="s">
        <v>16576</v>
      </c>
      <c r="G3238">
        <v>39815842</v>
      </c>
      <c r="H3238">
        <v>1024847264</v>
      </c>
      <c r="I3238" t="s">
        <v>15292</v>
      </c>
      <c r="K3238" t="s">
        <v>16577</v>
      </c>
      <c r="L3238" t="s">
        <v>16578</v>
      </c>
      <c r="M3238">
        <v>593</v>
      </c>
      <c r="N3238">
        <v>33</v>
      </c>
      <c r="R3238" s="1">
        <v>44868</v>
      </c>
      <c r="S3238" t="s">
        <v>56</v>
      </c>
      <c r="W3238">
        <v>4</v>
      </c>
      <c r="X3238" t="s">
        <v>725</v>
      </c>
      <c r="Y3238">
        <v>1</v>
      </c>
      <c r="Z3238" t="s">
        <v>46545</v>
      </c>
      <c r="AB3238">
        <v>201910</v>
      </c>
      <c r="AC3238">
        <v>149</v>
      </c>
      <c r="AD3238" t="s">
        <v>1085</v>
      </c>
      <c r="AE3238">
        <v>1027</v>
      </c>
      <c r="AF3238" t="s">
        <v>1543</v>
      </c>
      <c r="AG3238">
        <v>1</v>
      </c>
      <c r="AH3238" t="s">
        <v>44482</v>
      </c>
      <c r="AI3238">
        <v>99</v>
      </c>
      <c r="AJ3238" t="s">
        <v>54511</v>
      </c>
      <c r="AK3238">
        <v>450</v>
      </c>
      <c r="AL3238" t="s">
        <v>11376</v>
      </c>
      <c r="AP3238">
        <v>281041</v>
      </c>
      <c r="AQ3238" t="s">
        <v>16579</v>
      </c>
      <c r="AR3238" t="s">
        <v>16580</v>
      </c>
      <c r="AS3238">
        <v>2</v>
      </c>
      <c r="AT3238" t="s">
        <v>1413</v>
      </c>
      <c r="AU3238" t="s">
        <v>16581</v>
      </c>
      <c r="AX3238">
        <v>55.296848709999999</v>
      </c>
      <c r="AY3238">
        <v>10.81663751</v>
      </c>
      <c r="AZ3238" t="s">
        <v>62</v>
      </c>
      <c r="BA3238">
        <v>1083</v>
      </c>
      <c r="BB3238" t="s">
        <v>2861</v>
      </c>
    </row>
    <row r="3239" spans="1:54" x14ac:dyDescent="0.25">
      <c r="A3239" s="1">
        <v>45200</v>
      </c>
      <c r="B3239">
        <v>281363</v>
      </c>
      <c r="C3239" t="s">
        <v>16582</v>
      </c>
      <c r="D3239">
        <v>5250</v>
      </c>
      <c r="E3239" t="s">
        <v>15290</v>
      </c>
      <c r="F3239" t="s">
        <v>16583</v>
      </c>
      <c r="G3239">
        <v>39815842</v>
      </c>
      <c r="H3239">
        <v>1023903144</v>
      </c>
      <c r="I3239" t="s">
        <v>15292</v>
      </c>
      <c r="K3239" t="s">
        <v>16577</v>
      </c>
      <c r="L3239" t="s">
        <v>15294</v>
      </c>
      <c r="M3239">
        <v>2188</v>
      </c>
      <c r="N3239">
        <v>200</v>
      </c>
      <c r="R3239" s="1">
        <v>44075</v>
      </c>
      <c r="S3239" t="s">
        <v>56</v>
      </c>
      <c r="W3239">
        <v>4</v>
      </c>
      <c r="X3239" t="s">
        <v>725</v>
      </c>
      <c r="Y3239">
        <v>1</v>
      </c>
      <c r="Z3239" t="s">
        <v>46545</v>
      </c>
      <c r="AB3239">
        <v>201910</v>
      </c>
      <c r="AC3239">
        <v>149</v>
      </c>
      <c r="AD3239" t="s">
        <v>1085</v>
      </c>
      <c r="AE3239">
        <v>1027</v>
      </c>
      <c r="AF3239" t="s">
        <v>1543</v>
      </c>
      <c r="AG3239">
        <v>1</v>
      </c>
      <c r="AH3239" t="s">
        <v>44482</v>
      </c>
      <c r="AI3239">
        <v>99</v>
      </c>
      <c r="AJ3239" t="s">
        <v>54511</v>
      </c>
      <c r="AK3239">
        <v>461</v>
      </c>
      <c r="AL3239" t="s">
        <v>10612</v>
      </c>
      <c r="AP3239">
        <v>281041</v>
      </c>
      <c r="AQ3239" t="s">
        <v>15295</v>
      </c>
      <c r="AS3239">
        <v>2</v>
      </c>
      <c r="AT3239" t="s">
        <v>1413</v>
      </c>
      <c r="AU3239" t="s">
        <v>15296</v>
      </c>
      <c r="AX3239">
        <v>55.36949903</v>
      </c>
      <c r="AY3239">
        <v>10.330682339999999</v>
      </c>
      <c r="AZ3239" t="s">
        <v>62</v>
      </c>
      <c r="BA3239">
        <v>1083</v>
      </c>
      <c r="BB3239" t="s">
        <v>2861</v>
      </c>
    </row>
    <row r="3240" spans="1:54" x14ac:dyDescent="0.25">
      <c r="A3240" s="1">
        <v>45200</v>
      </c>
      <c r="B3240">
        <v>281364</v>
      </c>
      <c r="C3240" t="s">
        <v>16584</v>
      </c>
      <c r="D3240">
        <v>5580</v>
      </c>
      <c r="E3240" t="s">
        <v>48884</v>
      </c>
      <c r="F3240" t="s">
        <v>16584</v>
      </c>
      <c r="G3240">
        <v>29189684</v>
      </c>
      <c r="H3240">
        <v>1003309175</v>
      </c>
      <c r="I3240" t="s">
        <v>16585</v>
      </c>
      <c r="K3240" t="s">
        <v>16586</v>
      </c>
      <c r="L3240" t="s">
        <v>16587</v>
      </c>
      <c r="M3240">
        <v>660</v>
      </c>
      <c r="N3240">
        <v>9</v>
      </c>
      <c r="R3240" s="1">
        <v>44333</v>
      </c>
      <c r="S3240" t="s">
        <v>56</v>
      </c>
      <c r="T3240">
        <v>410</v>
      </c>
      <c r="U3240" t="s">
        <v>14351</v>
      </c>
      <c r="V3240" s="1">
        <v>44333</v>
      </c>
      <c r="W3240">
        <v>6</v>
      </c>
      <c r="X3240" t="s">
        <v>1289</v>
      </c>
      <c r="Y3240">
        <v>1</v>
      </c>
      <c r="Z3240" t="s">
        <v>46545</v>
      </c>
      <c r="AB3240">
        <v>201910</v>
      </c>
      <c r="AC3240">
        <v>121</v>
      </c>
      <c r="AD3240" t="s">
        <v>70</v>
      </c>
      <c r="AE3240">
        <v>1016</v>
      </c>
      <c r="AF3240" t="s">
        <v>2405</v>
      </c>
      <c r="AG3240">
        <v>3</v>
      </c>
      <c r="AH3240" t="s">
        <v>81</v>
      </c>
      <c r="AI3240">
        <v>99</v>
      </c>
      <c r="AJ3240" t="s">
        <v>54511</v>
      </c>
      <c r="AK3240">
        <v>410</v>
      </c>
      <c r="AL3240" t="s">
        <v>14351</v>
      </c>
      <c r="AQ3240" t="s">
        <v>16588</v>
      </c>
      <c r="AR3240" t="s">
        <v>15754</v>
      </c>
      <c r="AS3240">
        <v>0</v>
      </c>
      <c r="AT3240" t="s">
        <v>61</v>
      </c>
      <c r="AU3240" t="s">
        <v>16589</v>
      </c>
      <c r="AX3240">
        <v>55.455492929999998</v>
      </c>
      <c r="AY3240">
        <v>9.8873305600000005</v>
      </c>
      <c r="AZ3240" t="s">
        <v>62</v>
      </c>
      <c r="BA3240">
        <v>1083</v>
      </c>
      <c r="BB3240" t="s">
        <v>2861</v>
      </c>
    </row>
    <row r="3241" spans="1:54" x14ac:dyDescent="0.25">
      <c r="A3241" s="1">
        <v>45200</v>
      </c>
      <c r="B3241">
        <v>281365</v>
      </c>
      <c r="C3241" t="s">
        <v>48885</v>
      </c>
      <c r="D3241">
        <v>8600</v>
      </c>
      <c r="E3241" t="s">
        <v>10218</v>
      </c>
      <c r="F3241" t="s">
        <v>53357</v>
      </c>
      <c r="G3241">
        <v>29190925</v>
      </c>
      <c r="H3241">
        <v>1022681725</v>
      </c>
      <c r="I3241" t="s">
        <v>11562</v>
      </c>
      <c r="K3241" t="s">
        <v>16590</v>
      </c>
      <c r="L3241" t="s">
        <v>11564</v>
      </c>
      <c r="M3241">
        <v>1694</v>
      </c>
      <c r="N3241" t="s">
        <v>11565</v>
      </c>
      <c r="R3241" s="1">
        <v>43781</v>
      </c>
      <c r="S3241" t="s">
        <v>56</v>
      </c>
      <c r="T3241">
        <v>1082</v>
      </c>
      <c r="U3241" t="s">
        <v>2852</v>
      </c>
      <c r="W3241">
        <v>7</v>
      </c>
      <c r="X3241" t="s">
        <v>2845</v>
      </c>
      <c r="Y3241">
        <v>1</v>
      </c>
      <c r="Z3241" t="s">
        <v>46545</v>
      </c>
      <c r="AB3241">
        <v>201911</v>
      </c>
      <c r="AC3241">
        <v>149</v>
      </c>
      <c r="AD3241" t="s">
        <v>1085</v>
      </c>
      <c r="AE3241">
        <v>1026</v>
      </c>
      <c r="AF3241" t="s">
        <v>44530</v>
      </c>
      <c r="AG3241">
        <v>1</v>
      </c>
      <c r="AH3241" t="s">
        <v>44482</v>
      </c>
      <c r="AI3241">
        <v>99</v>
      </c>
      <c r="AJ3241" t="s">
        <v>54511</v>
      </c>
      <c r="AK3241">
        <v>740</v>
      </c>
      <c r="AL3241" t="s">
        <v>10222</v>
      </c>
      <c r="AQ3241" t="s">
        <v>16591</v>
      </c>
      <c r="AR3241" t="s">
        <v>16592</v>
      </c>
      <c r="AS3241">
        <v>0</v>
      </c>
      <c r="AT3241" t="s">
        <v>61</v>
      </c>
      <c r="AU3241" t="s">
        <v>11567</v>
      </c>
      <c r="AX3241">
        <v>56.179208119999998</v>
      </c>
      <c r="AY3241">
        <v>9.5958330200000006</v>
      </c>
      <c r="AZ3241" t="s">
        <v>62</v>
      </c>
      <c r="BA3241">
        <v>1082</v>
      </c>
      <c r="BB3241" t="s">
        <v>2852</v>
      </c>
    </row>
    <row r="3242" spans="1:54" x14ac:dyDescent="0.25">
      <c r="A3242" s="1">
        <v>45200</v>
      </c>
      <c r="B3242">
        <v>281366</v>
      </c>
      <c r="C3242" t="s">
        <v>48886</v>
      </c>
      <c r="D3242">
        <v>4200</v>
      </c>
      <c r="E3242" t="s">
        <v>9270</v>
      </c>
      <c r="F3242" t="s">
        <v>48887</v>
      </c>
      <c r="G3242">
        <v>41418893</v>
      </c>
      <c r="H3242">
        <v>1025992306</v>
      </c>
      <c r="I3242" t="s">
        <v>16593</v>
      </c>
      <c r="K3242" t="s">
        <v>16594</v>
      </c>
      <c r="L3242" t="s">
        <v>16595</v>
      </c>
      <c r="M3242">
        <v>1555</v>
      </c>
      <c r="N3242">
        <v>44</v>
      </c>
      <c r="R3242" s="1">
        <v>44634</v>
      </c>
      <c r="S3242" t="s">
        <v>56</v>
      </c>
      <c r="W3242">
        <v>5</v>
      </c>
      <c r="X3242" t="s">
        <v>557</v>
      </c>
      <c r="Y3242">
        <v>7</v>
      </c>
      <c r="Z3242" t="s">
        <v>1499</v>
      </c>
      <c r="AB3242">
        <v>201911</v>
      </c>
      <c r="AC3242">
        <v>141</v>
      </c>
      <c r="AD3242" t="s">
        <v>46688</v>
      </c>
      <c r="AE3242">
        <v>1022</v>
      </c>
      <c r="AF3242" t="s">
        <v>46688</v>
      </c>
      <c r="AG3242">
        <v>1</v>
      </c>
      <c r="AH3242" t="s">
        <v>44482</v>
      </c>
      <c r="AI3242">
        <v>99</v>
      </c>
      <c r="AJ3242" t="s">
        <v>54511</v>
      </c>
      <c r="AK3242">
        <v>330</v>
      </c>
      <c r="AL3242" t="s">
        <v>9274</v>
      </c>
      <c r="AQ3242" t="s">
        <v>16596</v>
      </c>
      <c r="AR3242" t="s">
        <v>16597</v>
      </c>
      <c r="AS3242">
        <v>0</v>
      </c>
      <c r="AT3242" t="s">
        <v>61</v>
      </c>
      <c r="AU3242" t="s">
        <v>16598</v>
      </c>
      <c r="AX3242">
        <v>55.393129440000003</v>
      </c>
      <c r="AY3242">
        <v>11.362550669999999</v>
      </c>
      <c r="AZ3242" t="s">
        <v>62</v>
      </c>
      <c r="BA3242">
        <v>1085</v>
      </c>
      <c r="BB3242" t="s">
        <v>44618</v>
      </c>
    </row>
    <row r="3243" spans="1:54" x14ac:dyDescent="0.25">
      <c r="A3243" s="1">
        <v>45200</v>
      </c>
      <c r="B3243">
        <v>281367</v>
      </c>
      <c r="C3243" t="s">
        <v>48888</v>
      </c>
      <c r="D3243">
        <v>8300</v>
      </c>
      <c r="E3243" t="s">
        <v>11302</v>
      </c>
      <c r="F3243" t="s">
        <v>48889</v>
      </c>
      <c r="G3243">
        <v>40427716</v>
      </c>
      <c r="H3243">
        <v>1024659042</v>
      </c>
      <c r="I3243" t="s">
        <v>16599</v>
      </c>
      <c r="K3243" t="s">
        <v>16600</v>
      </c>
      <c r="L3243" t="s">
        <v>16601</v>
      </c>
      <c r="M3243">
        <v>3933</v>
      </c>
      <c r="N3243">
        <v>114</v>
      </c>
      <c r="R3243" s="1">
        <v>44728</v>
      </c>
      <c r="S3243" t="s">
        <v>56</v>
      </c>
      <c r="W3243">
        <v>5</v>
      </c>
      <c r="X3243" t="s">
        <v>557</v>
      </c>
      <c r="Y3243">
        <v>7</v>
      </c>
      <c r="Z3243" t="s">
        <v>1499</v>
      </c>
      <c r="AB3243">
        <v>201911</v>
      </c>
      <c r="AC3243">
        <v>141</v>
      </c>
      <c r="AD3243" t="s">
        <v>46688</v>
      </c>
      <c r="AE3243">
        <v>1022</v>
      </c>
      <c r="AF3243" t="s">
        <v>46688</v>
      </c>
      <c r="AG3243">
        <v>1</v>
      </c>
      <c r="AH3243" t="s">
        <v>44482</v>
      </c>
      <c r="AI3243">
        <v>99</v>
      </c>
      <c r="AJ3243" t="s">
        <v>54511</v>
      </c>
      <c r="AK3243">
        <v>727</v>
      </c>
      <c r="AL3243" t="s">
        <v>11307</v>
      </c>
      <c r="AQ3243" t="s">
        <v>16602</v>
      </c>
      <c r="AR3243" t="s">
        <v>16603</v>
      </c>
      <c r="AS3243">
        <v>0</v>
      </c>
      <c r="AT3243" t="s">
        <v>61</v>
      </c>
      <c r="AU3243" t="s">
        <v>16604</v>
      </c>
      <c r="AX3243">
        <v>55.991623279999999</v>
      </c>
      <c r="AY3243">
        <v>10.251408440000001</v>
      </c>
      <c r="AZ3243" t="s">
        <v>62</v>
      </c>
      <c r="BA3243">
        <v>1082</v>
      </c>
      <c r="BB3243" t="s">
        <v>2852</v>
      </c>
    </row>
    <row r="3244" spans="1:54" x14ac:dyDescent="0.25">
      <c r="A3244" s="1">
        <v>45200</v>
      </c>
      <c r="B3244">
        <v>281368</v>
      </c>
      <c r="C3244" t="s">
        <v>16605</v>
      </c>
      <c r="D3244">
        <v>4760</v>
      </c>
      <c r="E3244" t="s">
        <v>11833</v>
      </c>
      <c r="F3244" t="s">
        <v>16606</v>
      </c>
      <c r="G3244">
        <v>29189676</v>
      </c>
      <c r="H3244">
        <v>1003307019</v>
      </c>
      <c r="K3244" t="s">
        <v>15743</v>
      </c>
      <c r="L3244" t="s">
        <v>16607</v>
      </c>
      <c r="M3244">
        <v>1853</v>
      </c>
      <c r="N3244">
        <v>43</v>
      </c>
      <c r="R3244" s="1">
        <v>43790</v>
      </c>
      <c r="S3244" t="s">
        <v>56</v>
      </c>
      <c r="T3244">
        <v>390</v>
      </c>
      <c r="U3244" t="s">
        <v>11069</v>
      </c>
      <c r="W3244">
        <v>2</v>
      </c>
      <c r="X3244" t="s">
        <v>57</v>
      </c>
      <c r="Y3244">
        <v>1</v>
      </c>
      <c r="Z3244" t="s">
        <v>46545</v>
      </c>
      <c r="AB3244">
        <v>201911</v>
      </c>
      <c r="AC3244">
        <v>999</v>
      </c>
      <c r="AD3244" t="s">
        <v>55342</v>
      </c>
      <c r="AE3244">
        <v>2026</v>
      </c>
      <c r="AF3244" t="s">
        <v>5431</v>
      </c>
      <c r="AG3244">
        <v>1</v>
      </c>
      <c r="AH3244" t="s">
        <v>44482</v>
      </c>
      <c r="AI3244">
        <v>99</v>
      </c>
      <c r="AJ3244" t="s">
        <v>54511</v>
      </c>
      <c r="AK3244">
        <v>390</v>
      </c>
      <c r="AL3244" t="s">
        <v>11069</v>
      </c>
      <c r="AQ3244" t="s">
        <v>15744</v>
      </c>
      <c r="AR3244" t="s">
        <v>15745</v>
      </c>
      <c r="AS3244">
        <v>0</v>
      </c>
      <c r="AT3244" t="s">
        <v>61</v>
      </c>
      <c r="AU3244" t="s">
        <v>1232</v>
      </c>
      <c r="AX3244">
        <v>55.01137035</v>
      </c>
      <c r="AY3244">
        <v>11.90768209</v>
      </c>
      <c r="AZ3244" t="s">
        <v>62</v>
      </c>
      <c r="BA3244">
        <v>1085</v>
      </c>
      <c r="BB3244" t="s">
        <v>44618</v>
      </c>
    </row>
    <row r="3245" spans="1:54" x14ac:dyDescent="0.25">
      <c r="A3245" s="1">
        <v>45200</v>
      </c>
      <c r="B3245">
        <v>281369</v>
      </c>
      <c r="C3245" t="s">
        <v>48890</v>
      </c>
      <c r="D3245">
        <v>7000</v>
      </c>
      <c r="E3245" t="s">
        <v>12386</v>
      </c>
      <c r="F3245" t="s">
        <v>48891</v>
      </c>
      <c r="G3245">
        <v>30859480</v>
      </c>
      <c r="H3245">
        <v>1024763931</v>
      </c>
      <c r="I3245" t="s">
        <v>2033</v>
      </c>
      <c r="K3245" t="s">
        <v>13714</v>
      </c>
      <c r="L3245" t="s">
        <v>48489</v>
      </c>
      <c r="M3245">
        <v>5242</v>
      </c>
      <c r="N3245">
        <v>86</v>
      </c>
      <c r="R3245" s="1">
        <v>43790</v>
      </c>
      <c r="S3245" t="s">
        <v>56</v>
      </c>
      <c r="W3245">
        <v>4</v>
      </c>
      <c r="X3245" t="s">
        <v>725</v>
      </c>
      <c r="Y3245">
        <v>4</v>
      </c>
      <c r="Z3245" t="s">
        <v>1324</v>
      </c>
      <c r="AB3245">
        <v>201911</v>
      </c>
      <c r="AC3245">
        <v>306</v>
      </c>
      <c r="AD3245" t="s">
        <v>46731</v>
      </c>
      <c r="AE3245">
        <v>1085</v>
      </c>
      <c r="AF3245" t="s">
        <v>46731</v>
      </c>
      <c r="AG3245">
        <v>1</v>
      </c>
      <c r="AH3245" t="s">
        <v>44482</v>
      </c>
      <c r="AI3245">
        <v>99</v>
      </c>
      <c r="AJ3245" t="s">
        <v>54511</v>
      </c>
      <c r="AK3245">
        <v>607</v>
      </c>
      <c r="AL3245" t="s">
        <v>12388</v>
      </c>
      <c r="AP3245">
        <v>630401</v>
      </c>
      <c r="AQ3245" t="s">
        <v>11992</v>
      </c>
      <c r="AR3245" t="s">
        <v>11993</v>
      </c>
      <c r="AS3245">
        <v>2</v>
      </c>
      <c r="AT3245" t="s">
        <v>1413</v>
      </c>
      <c r="AU3245" t="s">
        <v>46712</v>
      </c>
      <c r="AX3245">
        <v>55.562154329999998</v>
      </c>
      <c r="AY3245">
        <v>9.7587792499999999</v>
      </c>
      <c r="AZ3245" t="s">
        <v>62</v>
      </c>
      <c r="BA3245">
        <v>1083</v>
      </c>
      <c r="BB3245" t="s">
        <v>2861</v>
      </c>
    </row>
    <row r="3246" spans="1:54" x14ac:dyDescent="0.25">
      <c r="A3246" s="1">
        <v>45200</v>
      </c>
      <c r="B3246">
        <v>281370</v>
      </c>
      <c r="C3246" t="s">
        <v>45353</v>
      </c>
      <c r="D3246">
        <v>7700</v>
      </c>
      <c r="E3246" t="s">
        <v>11311</v>
      </c>
      <c r="F3246" t="s">
        <v>45354</v>
      </c>
      <c r="G3246">
        <v>20699310</v>
      </c>
      <c r="H3246">
        <v>1025257959</v>
      </c>
      <c r="I3246" t="s">
        <v>16608</v>
      </c>
      <c r="K3246" t="s">
        <v>16609</v>
      </c>
      <c r="L3246" t="s">
        <v>16610</v>
      </c>
      <c r="M3246">
        <v>4860</v>
      </c>
      <c r="N3246">
        <v>9</v>
      </c>
      <c r="R3246" s="1">
        <v>44658</v>
      </c>
      <c r="S3246" t="s">
        <v>56</v>
      </c>
      <c r="V3246" s="1">
        <v>44652</v>
      </c>
      <c r="W3246">
        <v>0</v>
      </c>
      <c r="X3246" t="s">
        <v>1252</v>
      </c>
      <c r="Y3246">
        <v>8</v>
      </c>
      <c r="Z3246" t="s">
        <v>44534</v>
      </c>
      <c r="AB3246">
        <v>201911</v>
      </c>
      <c r="AC3246">
        <v>127</v>
      </c>
      <c r="AD3246" t="s">
        <v>1237</v>
      </c>
      <c r="AE3246">
        <v>1052</v>
      </c>
      <c r="AF3246" t="s">
        <v>1237</v>
      </c>
      <c r="AG3246">
        <v>3</v>
      </c>
      <c r="AH3246" t="s">
        <v>81</v>
      </c>
      <c r="AI3246">
        <v>99</v>
      </c>
      <c r="AJ3246" t="s">
        <v>54511</v>
      </c>
      <c r="AK3246">
        <v>787</v>
      </c>
      <c r="AL3246" t="s">
        <v>11314</v>
      </c>
      <c r="AQ3246" t="s">
        <v>16611</v>
      </c>
      <c r="AR3246" t="s">
        <v>16612</v>
      </c>
      <c r="AS3246">
        <v>0</v>
      </c>
      <c r="AT3246" t="s">
        <v>61</v>
      </c>
      <c r="AU3246" t="s">
        <v>12599</v>
      </c>
      <c r="AX3246">
        <v>56.95613067</v>
      </c>
      <c r="AY3246">
        <v>8.6992518400000005</v>
      </c>
      <c r="AZ3246" t="s">
        <v>62</v>
      </c>
      <c r="BA3246">
        <v>1081</v>
      </c>
      <c r="BB3246" t="s">
        <v>1844</v>
      </c>
    </row>
    <row r="3247" spans="1:54" x14ac:dyDescent="0.25">
      <c r="A3247" s="1">
        <v>45200</v>
      </c>
      <c r="B3247">
        <v>281371</v>
      </c>
      <c r="C3247" t="s">
        <v>16613</v>
      </c>
      <c r="D3247">
        <v>8722</v>
      </c>
      <c r="E3247" t="s">
        <v>14296</v>
      </c>
      <c r="F3247" t="s">
        <v>16614</v>
      </c>
      <c r="G3247">
        <v>31565162</v>
      </c>
      <c r="H3247">
        <v>1024660245</v>
      </c>
      <c r="I3247" t="s">
        <v>15592</v>
      </c>
      <c r="K3247" t="s">
        <v>15593</v>
      </c>
      <c r="L3247" t="s">
        <v>16615</v>
      </c>
      <c r="M3247">
        <v>1364</v>
      </c>
      <c r="N3247">
        <v>7</v>
      </c>
      <c r="R3247" s="1">
        <v>44748</v>
      </c>
      <c r="S3247" t="s">
        <v>56</v>
      </c>
      <c r="V3247" s="1">
        <v>44743</v>
      </c>
      <c r="W3247">
        <v>4</v>
      </c>
      <c r="X3247" t="s">
        <v>725</v>
      </c>
      <c r="Y3247">
        <v>4</v>
      </c>
      <c r="Z3247" t="s">
        <v>1324</v>
      </c>
      <c r="AB3247">
        <v>201911</v>
      </c>
      <c r="AC3247">
        <v>307</v>
      </c>
      <c r="AD3247" t="s">
        <v>2462</v>
      </c>
      <c r="AE3247">
        <v>1086</v>
      </c>
      <c r="AF3247" t="s">
        <v>2462</v>
      </c>
      <c r="AG3247">
        <v>3</v>
      </c>
      <c r="AH3247" t="s">
        <v>81</v>
      </c>
      <c r="AI3247">
        <v>99</v>
      </c>
      <c r="AJ3247" t="s">
        <v>54511</v>
      </c>
      <c r="AK3247">
        <v>766</v>
      </c>
      <c r="AL3247" t="s">
        <v>10140</v>
      </c>
      <c r="AP3247">
        <v>730401</v>
      </c>
      <c r="AQ3247" t="s">
        <v>15595</v>
      </c>
      <c r="AR3247" t="s">
        <v>15596</v>
      </c>
      <c r="AS3247">
        <v>2</v>
      </c>
      <c r="AT3247" t="s">
        <v>1413</v>
      </c>
      <c r="AU3247" t="s">
        <v>16616</v>
      </c>
      <c r="AX3247">
        <v>55.780166950000002</v>
      </c>
      <c r="AY3247">
        <v>9.7232752100000006</v>
      </c>
      <c r="AZ3247" t="s">
        <v>62</v>
      </c>
      <c r="BA3247">
        <v>1082</v>
      </c>
      <c r="BB3247" t="s">
        <v>2852</v>
      </c>
    </row>
    <row r="3248" spans="1:54" x14ac:dyDescent="0.25">
      <c r="A3248" s="1">
        <v>45200</v>
      </c>
      <c r="B3248">
        <v>281372</v>
      </c>
      <c r="C3248" t="s">
        <v>16617</v>
      </c>
      <c r="D3248">
        <v>3400</v>
      </c>
      <c r="E3248" t="s">
        <v>46836</v>
      </c>
      <c r="F3248" t="s">
        <v>53358</v>
      </c>
      <c r="G3248">
        <v>29553971</v>
      </c>
      <c r="H3248">
        <v>1003275290</v>
      </c>
      <c r="I3248" t="s">
        <v>7911</v>
      </c>
      <c r="K3248" t="s">
        <v>7913</v>
      </c>
      <c r="L3248" t="s">
        <v>7900</v>
      </c>
      <c r="M3248">
        <v>5571</v>
      </c>
      <c r="N3248">
        <v>40</v>
      </c>
      <c r="R3248" s="1">
        <v>43805</v>
      </c>
      <c r="S3248" t="s">
        <v>56</v>
      </c>
      <c r="V3248" s="1">
        <v>43805</v>
      </c>
      <c r="W3248">
        <v>4</v>
      </c>
      <c r="X3248" t="s">
        <v>725</v>
      </c>
      <c r="Y3248">
        <v>1</v>
      </c>
      <c r="Z3248" t="s">
        <v>46545</v>
      </c>
      <c r="AB3248">
        <v>201911</v>
      </c>
      <c r="AC3248">
        <v>131</v>
      </c>
      <c r="AD3248" t="s">
        <v>752</v>
      </c>
      <c r="AE3248">
        <v>1061</v>
      </c>
      <c r="AF3248" t="s">
        <v>752</v>
      </c>
      <c r="AG3248">
        <v>3</v>
      </c>
      <c r="AH3248" t="s">
        <v>81</v>
      </c>
      <c r="AI3248">
        <v>99</v>
      </c>
      <c r="AJ3248" t="s">
        <v>54511</v>
      </c>
      <c r="AK3248">
        <v>219</v>
      </c>
      <c r="AL3248" t="s">
        <v>46837</v>
      </c>
      <c r="AM3248">
        <v>2</v>
      </c>
      <c r="AN3248" t="s">
        <v>119</v>
      </c>
      <c r="AO3248">
        <v>219248</v>
      </c>
      <c r="AP3248">
        <v>219248</v>
      </c>
      <c r="AQ3248" t="s">
        <v>7127</v>
      </c>
      <c r="AR3248" t="s">
        <v>7128</v>
      </c>
      <c r="AS3248">
        <v>2</v>
      </c>
      <c r="AT3248" t="s">
        <v>1413</v>
      </c>
      <c r="AU3248" t="s">
        <v>2723</v>
      </c>
      <c r="AX3248">
        <v>55.923694699999999</v>
      </c>
      <c r="AY3248">
        <v>12.29999636</v>
      </c>
      <c r="AZ3248" t="s">
        <v>62</v>
      </c>
      <c r="BA3248">
        <v>1084</v>
      </c>
      <c r="BB3248" t="s">
        <v>63</v>
      </c>
    </row>
    <row r="3249" spans="1:54" x14ac:dyDescent="0.25">
      <c r="A3249" s="1">
        <v>45200</v>
      </c>
      <c r="B3249">
        <v>281373</v>
      </c>
      <c r="C3249" t="s">
        <v>16618</v>
      </c>
      <c r="D3249">
        <v>7000</v>
      </c>
      <c r="E3249" t="s">
        <v>12386</v>
      </c>
      <c r="F3249" t="s">
        <v>16619</v>
      </c>
      <c r="G3249">
        <v>19954617</v>
      </c>
      <c r="H3249">
        <v>1003401626</v>
      </c>
      <c r="I3249" t="s">
        <v>12911</v>
      </c>
      <c r="K3249" t="s">
        <v>12912</v>
      </c>
      <c r="L3249" t="s">
        <v>53359</v>
      </c>
      <c r="M3249">
        <v>5946</v>
      </c>
      <c r="N3249">
        <v>1</v>
      </c>
      <c r="R3249" s="1">
        <v>43805</v>
      </c>
      <c r="S3249" t="s">
        <v>56</v>
      </c>
      <c r="T3249">
        <v>607</v>
      </c>
      <c r="U3249" t="s">
        <v>12388</v>
      </c>
      <c r="W3249">
        <v>2</v>
      </c>
      <c r="X3249" t="s">
        <v>57</v>
      </c>
      <c r="Y3249">
        <v>1</v>
      </c>
      <c r="Z3249" t="s">
        <v>46545</v>
      </c>
      <c r="AA3249">
        <v>10</v>
      </c>
      <c r="AB3249">
        <v>201912</v>
      </c>
      <c r="AC3249">
        <v>121</v>
      </c>
      <c r="AD3249" t="s">
        <v>70</v>
      </c>
      <c r="AE3249">
        <v>1012</v>
      </c>
      <c r="AF3249" t="s">
        <v>71</v>
      </c>
      <c r="AG3249">
        <v>1</v>
      </c>
      <c r="AH3249" t="s">
        <v>44482</v>
      </c>
      <c r="AI3249">
        <v>99</v>
      </c>
      <c r="AJ3249" t="s">
        <v>54511</v>
      </c>
      <c r="AK3249">
        <v>607</v>
      </c>
      <c r="AL3249" t="s">
        <v>12388</v>
      </c>
      <c r="AP3249">
        <v>621402</v>
      </c>
      <c r="AQ3249" t="s">
        <v>12914</v>
      </c>
      <c r="AR3249" t="s">
        <v>12915</v>
      </c>
      <c r="AS3249">
        <v>2</v>
      </c>
      <c r="AT3249" t="s">
        <v>1413</v>
      </c>
      <c r="AU3249" t="s">
        <v>53310</v>
      </c>
      <c r="AX3249">
        <v>55.539073969999997</v>
      </c>
      <c r="AY3249">
        <v>9.7189300200000002</v>
      </c>
      <c r="AZ3249" t="s">
        <v>62</v>
      </c>
      <c r="BA3249">
        <v>1083</v>
      </c>
      <c r="BB3249" t="s">
        <v>2861</v>
      </c>
    </row>
    <row r="3250" spans="1:54" x14ac:dyDescent="0.25">
      <c r="A3250" s="1">
        <v>45200</v>
      </c>
      <c r="B3250">
        <v>281374</v>
      </c>
      <c r="C3250" t="s">
        <v>16620</v>
      </c>
      <c r="D3250">
        <v>7700</v>
      </c>
      <c r="E3250" t="s">
        <v>11311</v>
      </c>
      <c r="F3250" t="s">
        <v>16621</v>
      </c>
      <c r="G3250">
        <v>29189560</v>
      </c>
      <c r="H3250">
        <v>1012426573</v>
      </c>
      <c r="I3250" t="s">
        <v>45355</v>
      </c>
      <c r="K3250" t="s">
        <v>16622</v>
      </c>
      <c r="L3250" t="s">
        <v>48892</v>
      </c>
      <c r="M3250">
        <v>9290</v>
      </c>
      <c r="N3250">
        <v>168</v>
      </c>
      <c r="R3250" s="1">
        <v>43808</v>
      </c>
      <c r="S3250" t="s">
        <v>56</v>
      </c>
      <c r="T3250">
        <v>787</v>
      </c>
      <c r="U3250" t="s">
        <v>11314</v>
      </c>
      <c r="V3250" s="1">
        <v>43808</v>
      </c>
      <c r="W3250">
        <v>2</v>
      </c>
      <c r="X3250" t="s">
        <v>57</v>
      </c>
      <c r="Y3250">
        <v>8</v>
      </c>
      <c r="Z3250" t="s">
        <v>44534</v>
      </c>
      <c r="AB3250">
        <v>201912</v>
      </c>
      <c r="AC3250">
        <v>127</v>
      </c>
      <c r="AD3250" t="s">
        <v>1237</v>
      </c>
      <c r="AE3250">
        <v>1052</v>
      </c>
      <c r="AF3250" t="s">
        <v>1237</v>
      </c>
      <c r="AG3250">
        <v>3</v>
      </c>
      <c r="AH3250" t="s">
        <v>81</v>
      </c>
      <c r="AI3250">
        <v>99</v>
      </c>
      <c r="AJ3250" t="s">
        <v>54511</v>
      </c>
      <c r="AK3250">
        <v>787</v>
      </c>
      <c r="AL3250" t="s">
        <v>11314</v>
      </c>
      <c r="AQ3250" t="s">
        <v>16623</v>
      </c>
      <c r="AS3250">
        <v>0</v>
      </c>
      <c r="AT3250" t="s">
        <v>61</v>
      </c>
      <c r="AU3250" t="s">
        <v>48893</v>
      </c>
      <c r="AX3250">
        <v>56.92736051</v>
      </c>
      <c r="AY3250">
        <v>8.5062264800000005</v>
      </c>
      <c r="AZ3250" t="s">
        <v>62</v>
      </c>
      <c r="BA3250">
        <v>1081</v>
      </c>
      <c r="BB3250" t="s">
        <v>1844</v>
      </c>
    </row>
    <row r="3251" spans="1:54" x14ac:dyDescent="0.25">
      <c r="A3251" s="1">
        <v>45200</v>
      </c>
      <c r="B3251">
        <v>281375</v>
      </c>
      <c r="C3251" t="s">
        <v>16624</v>
      </c>
      <c r="D3251">
        <v>8963</v>
      </c>
      <c r="E3251" t="s">
        <v>13835</v>
      </c>
      <c r="F3251" t="s">
        <v>16625</v>
      </c>
      <c r="G3251">
        <v>29979812</v>
      </c>
      <c r="H3251">
        <v>1019248573</v>
      </c>
      <c r="I3251" t="s">
        <v>1973</v>
      </c>
      <c r="K3251" t="s">
        <v>7935</v>
      </c>
      <c r="L3251" t="s">
        <v>16626</v>
      </c>
      <c r="M3251">
        <v>210</v>
      </c>
      <c r="N3251">
        <v>2</v>
      </c>
      <c r="R3251" s="1">
        <v>43808</v>
      </c>
      <c r="S3251" t="s">
        <v>56</v>
      </c>
      <c r="W3251">
        <v>4</v>
      </c>
      <c r="X3251" t="s">
        <v>725</v>
      </c>
      <c r="Y3251">
        <v>4</v>
      </c>
      <c r="Z3251" t="s">
        <v>1324</v>
      </c>
      <c r="AB3251">
        <v>201912</v>
      </c>
      <c r="AC3251">
        <v>301</v>
      </c>
      <c r="AD3251" t="s">
        <v>1853</v>
      </c>
      <c r="AE3251">
        <v>1131</v>
      </c>
      <c r="AF3251" t="s">
        <v>1853</v>
      </c>
      <c r="AG3251">
        <v>1</v>
      </c>
      <c r="AH3251" t="s">
        <v>44482</v>
      </c>
      <c r="AI3251">
        <v>99</v>
      </c>
      <c r="AJ3251" t="s">
        <v>54511</v>
      </c>
      <c r="AK3251">
        <v>707</v>
      </c>
      <c r="AL3251" t="s">
        <v>10213</v>
      </c>
      <c r="AP3251">
        <v>101582</v>
      </c>
      <c r="AQ3251" t="s">
        <v>1976</v>
      </c>
      <c r="AR3251" t="s">
        <v>1977</v>
      </c>
      <c r="AS3251">
        <v>2</v>
      </c>
      <c r="AT3251" t="s">
        <v>1413</v>
      </c>
      <c r="AU3251" t="s">
        <v>16627</v>
      </c>
      <c r="AX3251">
        <v>56.435608369999997</v>
      </c>
      <c r="AY3251">
        <v>10.4326463</v>
      </c>
      <c r="AZ3251" t="s">
        <v>62</v>
      </c>
      <c r="BA3251">
        <v>1082</v>
      </c>
      <c r="BB3251" t="s">
        <v>2852</v>
      </c>
    </row>
    <row r="3252" spans="1:54" x14ac:dyDescent="0.25">
      <c r="A3252" s="1">
        <v>45200</v>
      </c>
      <c r="B3252">
        <v>281376</v>
      </c>
      <c r="C3252" t="s">
        <v>16628</v>
      </c>
      <c r="D3252">
        <v>4640</v>
      </c>
      <c r="E3252" t="s">
        <v>9193</v>
      </c>
      <c r="F3252" t="s">
        <v>54782</v>
      </c>
      <c r="G3252">
        <v>39816369</v>
      </c>
      <c r="H3252">
        <v>1024894629</v>
      </c>
      <c r="I3252" t="s">
        <v>47846</v>
      </c>
      <c r="K3252" t="s">
        <v>9197</v>
      </c>
      <c r="L3252" t="s">
        <v>48894</v>
      </c>
      <c r="M3252">
        <v>767</v>
      </c>
      <c r="N3252" t="s">
        <v>16629</v>
      </c>
      <c r="R3252" s="1">
        <v>44050</v>
      </c>
      <c r="S3252" t="s">
        <v>56</v>
      </c>
      <c r="W3252">
        <v>4</v>
      </c>
      <c r="X3252" t="s">
        <v>725</v>
      </c>
      <c r="Y3252">
        <v>1</v>
      </c>
      <c r="Z3252" t="s">
        <v>46545</v>
      </c>
      <c r="AB3252">
        <v>201912</v>
      </c>
      <c r="AC3252">
        <v>149</v>
      </c>
      <c r="AD3252" t="s">
        <v>1085</v>
      </c>
      <c r="AE3252">
        <v>1027</v>
      </c>
      <c r="AF3252" t="s">
        <v>1543</v>
      </c>
      <c r="AG3252">
        <v>1</v>
      </c>
      <c r="AH3252" t="s">
        <v>44482</v>
      </c>
      <c r="AI3252">
        <v>99</v>
      </c>
      <c r="AJ3252" t="s">
        <v>54511</v>
      </c>
      <c r="AK3252">
        <v>320</v>
      </c>
      <c r="AL3252" t="s">
        <v>10368</v>
      </c>
      <c r="AP3252">
        <v>281044</v>
      </c>
      <c r="AQ3252" t="s">
        <v>9199</v>
      </c>
      <c r="AR3252" t="s">
        <v>9200</v>
      </c>
      <c r="AS3252">
        <v>2</v>
      </c>
      <c r="AT3252" t="s">
        <v>1413</v>
      </c>
      <c r="AU3252" t="s">
        <v>48895</v>
      </c>
      <c r="AX3252">
        <v>55.254262619999999</v>
      </c>
      <c r="AY3252">
        <v>12.119071140000001</v>
      </c>
      <c r="AZ3252" t="s">
        <v>62</v>
      </c>
      <c r="BA3252">
        <v>1085</v>
      </c>
      <c r="BB3252" t="s">
        <v>44618</v>
      </c>
    </row>
    <row r="3253" spans="1:54" x14ac:dyDescent="0.25">
      <c r="A3253" s="1">
        <v>45200</v>
      </c>
      <c r="B3253">
        <v>281377</v>
      </c>
      <c r="C3253" t="s">
        <v>16630</v>
      </c>
      <c r="D3253">
        <v>3650</v>
      </c>
      <c r="E3253" t="s">
        <v>54627</v>
      </c>
      <c r="F3253" t="s">
        <v>16631</v>
      </c>
      <c r="G3253">
        <v>29188386</v>
      </c>
      <c r="H3253">
        <v>1003283851</v>
      </c>
      <c r="I3253" t="s">
        <v>47744</v>
      </c>
      <c r="K3253" t="s">
        <v>8565</v>
      </c>
      <c r="L3253" t="s">
        <v>16632</v>
      </c>
      <c r="M3253">
        <v>166</v>
      </c>
      <c r="N3253">
        <v>200</v>
      </c>
      <c r="R3253" s="1">
        <v>43808</v>
      </c>
      <c r="S3253" t="s">
        <v>56</v>
      </c>
      <c r="T3253">
        <v>240</v>
      </c>
      <c r="U3253" t="s">
        <v>5493</v>
      </c>
      <c r="W3253">
        <v>2</v>
      </c>
      <c r="X3253" t="s">
        <v>57</v>
      </c>
      <c r="Y3253">
        <v>1</v>
      </c>
      <c r="Z3253" t="s">
        <v>46545</v>
      </c>
      <c r="AB3253">
        <v>201912</v>
      </c>
      <c r="AC3253">
        <v>999</v>
      </c>
      <c r="AD3253" t="s">
        <v>55342</v>
      </c>
      <c r="AE3253">
        <v>2026</v>
      </c>
      <c r="AF3253" t="s">
        <v>5431</v>
      </c>
      <c r="AG3253">
        <v>1</v>
      </c>
      <c r="AH3253" t="s">
        <v>44482</v>
      </c>
      <c r="AI3253">
        <v>99</v>
      </c>
      <c r="AJ3253" t="s">
        <v>54511</v>
      </c>
      <c r="AK3253">
        <v>240</v>
      </c>
      <c r="AL3253" t="s">
        <v>5493</v>
      </c>
      <c r="AQ3253" t="s">
        <v>8566</v>
      </c>
      <c r="AR3253" t="s">
        <v>8567</v>
      </c>
      <c r="AS3253">
        <v>0</v>
      </c>
      <c r="AT3253" t="s">
        <v>61</v>
      </c>
      <c r="AU3253" t="s">
        <v>8580</v>
      </c>
      <c r="AX3253">
        <v>55.78013627</v>
      </c>
      <c r="AY3253">
        <v>12.18716244</v>
      </c>
      <c r="AZ3253" t="s">
        <v>62</v>
      </c>
      <c r="BA3253">
        <v>1084</v>
      </c>
      <c r="BB3253" t="s">
        <v>63</v>
      </c>
    </row>
    <row r="3254" spans="1:54" x14ac:dyDescent="0.25">
      <c r="A3254" s="1">
        <v>45200</v>
      </c>
      <c r="B3254">
        <v>281378</v>
      </c>
      <c r="C3254" t="s">
        <v>16633</v>
      </c>
      <c r="D3254">
        <v>4100</v>
      </c>
      <c r="E3254" t="s">
        <v>9143</v>
      </c>
      <c r="F3254" t="s">
        <v>54783</v>
      </c>
      <c r="G3254">
        <v>39816369</v>
      </c>
      <c r="H3254">
        <v>1024894602</v>
      </c>
      <c r="I3254" t="s">
        <v>47846</v>
      </c>
      <c r="K3254" t="s">
        <v>9197</v>
      </c>
      <c r="L3254" t="s">
        <v>16634</v>
      </c>
      <c r="M3254">
        <v>230</v>
      </c>
      <c r="N3254" t="s">
        <v>16635</v>
      </c>
      <c r="R3254" s="1">
        <v>44050</v>
      </c>
      <c r="S3254" t="s">
        <v>56</v>
      </c>
      <c r="W3254">
        <v>4</v>
      </c>
      <c r="X3254" t="s">
        <v>725</v>
      </c>
      <c r="Y3254">
        <v>1</v>
      </c>
      <c r="Z3254" t="s">
        <v>46545</v>
      </c>
      <c r="AB3254">
        <v>201912</v>
      </c>
      <c r="AC3254">
        <v>149</v>
      </c>
      <c r="AD3254" t="s">
        <v>1085</v>
      </c>
      <c r="AE3254">
        <v>1027</v>
      </c>
      <c r="AF3254" t="s">
        <v>1543</v>
      </c>
      <c r="AG3254">
        <v>1</v>
      </c>
      <c r="AH3254" t="s">
        <v>44482</v>
      </c>
      <c r="AI3254">
        <v>99</v>
      </c>
      <c r="AJ3254" t="s">
        <v>54511</v>
      </c>
      <c r="AK3254">
        <v>329</v>
      </c>
      <c r="AL3254" t="s">
        <v>10766</v>
      </c>
      <c r="AP3254">
        <v>281044</v>
      </c>
      <c r="AQ3254" t="s">
        <v>9199</v>
      </c>
      <c r="AR3254" t="s">
        <v>9200</v>
      </c>
      <c r="AS3254">
        <v>2</v>
      </c>
      <c r="AT3254" t="s">
        <v>1413</v>
      </c>
      <c r="AU3254" t="s">
        <v>11989</v>
      </c>
      <c r="AX3254">
        <v>55.429300349999998</v>
      </c>
      <c r="AY3254">
        <v>11.780678180000001</v>
      </c>
      <c r="AZ3254" t="s">
        <v>62</v>
      </c>
      <c r="BA3254">
        <v>1085</v>
      </c>
      <c r="BB3254" t="s">
        <v>44618</v>
      </c>
    </row>
    <row r="3255" spans="1:54" x14ac:dyDescent="0.25">
      <c r="A3255" s="1">
        <v>45200</v>
      </c>
      <c r="B3255">
        <v>281379</v>
      </c>
      <c r="C3255" t="s">
        <v>54648</v>
      </c>
      <c r="D3255">
        <v>4600</v>
      </c>
      <c r="E3255" t="s">
        <v>47768</v>
      </c>
      <c r="F3255" t="s">
        <v>54784</v>
      </c>
      <c r="G3255">
        <v>39816369</v>
      </c>
      <c r="H3255">
        <v>1023902857</v>
      </c>
      <c r="I3255" t="s">
        <v>47846</v>
      </c>
      <c r="K3255" t="s">
        <v>9197</v>
      </c>
      <c r="L3255" t="s">
        <v>15301</v>
      </c>
      <c r="M3255">
        <v>4636</v>
      </c>
      <c r="N3255" t="s">
        <v>15302</v>
      </c>
      <c r="R3255" s="1">
        <v>44888</v>
      </c>
      <c r="S3255" t="s">
        <v>56</v>
      </c>
      <c r="W3255">
        <v>4</v>
      </c>
      <c r="X3255" t="s">
        <v>725</v>
      </c>
      <c r="Y3255">
        <v>1</v>
      </c>
      <c r="Z3255" t="s">
        <v>46545</v>
      </c>
      <c r="AB3255">
        <v>201912</v>
      </c>
      <c r="AC3255">
        <v>149</v>
      </c>
      <c r="AD3255" t="s">
        <v>1085</v>
      </c>
      <c r="AE3255">
        <v>1027</v>
      </c>
      <c r="AF3255" t="s">
        <v>1543</v>
      </c>
      <c r="AG3255">
        <v>1</v>
      </c>
      <c r="AH3255" t="s">
        <v>44482</v>
      </c>
      <c r="AI3255">
        <v>99</v>
      </c>
      <c r="AJ3255" t="s">
        <v>54511</v>
      </c>
      <c r="AK3255">
        <v>259</v>
      </c>
      <c r="AL3255" t="s">
        <v>47769</v>
      </c>
      <c r="AP3255">
        <v>281044</v>
      </c>
      <c r="AQ3255" t="s">
        <v>9199</v>
      </c>
      <c r="AR3255" t="s">
        <v>9200</v>
      </c>
      <c r="AS3255">
        <v>2</v>
      </c>
      <c r="AT3255" t="s">
        <v>1413</v>
      </c>
      <c r="AU3255" t="s">
        <v>9201</v>
      </c>
      <c r="AX3255">
        <v>55.440523349999999</v>
      </c>
      <c r="AY3255">
        <v>12.15227239</v>
      </c>
      <c r="AZ3255" t="s">
        <v>62</v>
      </c>
      <c r="BA3255">
        <v>1085</v>
      </c>
      <c r="BB3255" t="s">
        <v>44618</v>
      </c>
    </row>
    <row r="3256" spans="1:54" x14ac:dyDescent="0.25">
      <c r="A3256" s="1">
        <v>45200</v>
      </c>
      <c r="B3256">
        <v>281380</v>
      </c>
      <c r="C3256" t="s">
        <v>16636</v>
      </c>
      <c r="D3256">
        <v>5800</v>
      </c>
      <c r="E3256" t="s">
        <v>13681</v>
      </c>
      <c r="F3256" t="s">
        <v>16637</v>
      </c>
      <c r="G3256">
        <v>29189722</v>
      </c>
      <c r="K3256" t="s">
        <v>15771</v>
      </c>
      <c r="L3256" t="s">
        <v>53063</v>
      </c>
      <c r="M3256">
        <v>1031</v>
      </c>
      <c r="N3256">
        <v>1</v>
      </c>
      <c r="R3256" s="1">
        <v>43809</v>
      </c>
      <c r="S3256" t="s">
        <v>56</v>
      </c>
      <c r="T3256">
        <v>450</v>
      </c>
      <c r="U3256" t="s">
        <v>11376</v>
      </c>
      <c r="W3256">
        <v>2</v>
      </c>
      <c r="X3256" t="s">
        <v>57</v>
      </c>
      <c r="Y3256">
        <v>1</v>
      </c>
      <c r="Z3256" t="s">
        <v>46545</v>
      </c>
      <c r="AB3256">
        <v>201912</v>
      </c>
      <c r="AC3256">
        <v>999</v>
      </c>
      <c r="AD3256" t="s">
        <v>55342</v>
      </c>
      <c r="AE3256">
        <v>2026</v>
      </c>
      <c r="AF3256" t="s">
        <v>5431</v>
      </c>
      <c r="AG3256">
        <v>1</v>
      </c>
      <c r="AH3256" t="s">
        <v>44482</v>
      </c>
      <c r="AI3256">
        <v>99</v>
      </c>
      <c r="AJ3256" t="s">
        <v>54511</v>
      </c>
      <c r="AK3256">
        <v>450</v>
      </c>
      <c r="AL3256" t="s">
        <v>11376</v>
      </c>
      <c r="AQ3256" t="s">
        <v>15772</v>
      </c>
      <c r="AR3256" t="s">
        <v>15773</v>
      </c>
      <c r="AS3256">
        <v>0</v>
      </c>
      <c r="AT3256" t="s">
        <v>61</v>
      </c>
      <c r="AU3256" t="s">
        <v>7012</v>
      </c>
      <c r="AV3256" t="s">
        <v>52612</v>
      </c>
      <c r="AX3256">
        <v>55.312702369999997</v>
      </c>
      <c r="AY3256">
        <v>10.79023767</v>
      </c>
      <c r="AZ3256" t="s">
        <v>62</v>
      </c>
      <c r="BA3256">
        <v>1083</v>
      </c>
      <c r="BB3256" t="s">
        <v>2861</v>
      </c>
    </row>
    <row r="3257" spans="1:54" x14ac:dyDescent="0.25">
      <c r="A3257" s="1">
        <v>45200</v>
      </c>
      <c r="B3257">
        <v>281381</v>
      </c>
      <c r="C3257" t="s">
        <v>16638</v>
      </c>
      <c r="D3257">
        <v>5220</v>
      </c>
      <c r="E3257" t="s">
        <v>54785</v>
      </c>
      <c r="F3257" t="s">
        <v>53360</v>
      </c>
      <c r="G3257">
        <v>29575746</v>
      </c>
      <c r="H3257">
        <v>1025227715</v>
      </c>
      <c r="I3257" t="s">
        <v>13608</v>
      </c>
      <c r="K3257" t="s">
        <v>13609</v>
      </c>
      <c r="L3257" t="s">
        <v>53361</v>
      </c>
      <c r="M3257">
        <v>733</v>
      </c>
      <c r="N3257">
        <v>4</v>
      </c>
      <c r="R3257" s="1">
        <v>43860</v>
      </c>
      <c r="S3257" t="s">
        <v>56</v>
      </c>
      <c r="W3257">
        <v>4</v>
      </c>
      <c r="X3257" t="s">
        <v>725</v>
      </c>
      <c r="Y3257">
        <v>1</v>
      </c>
      <c r="Z3257" t="s">
        <v>46545</v>
      </c>
      <c r="AB3257">
        <v>201912</v>
      </c>
      <c r="AC3257">
        <v>281</v>
      </c>
      <c r="AD3257" t="s">
        <v>1773</v>
      </c>
      <c r="AE3257">
        <v>1071</v>
      </c>
      <c r="AF3257" t="s">
        <v>1688</v>
      </c>
      <c r="AG3257">
        <v>1</v>
      </c>
      <c r="AH3257" t="s">
        <v>44482</v>
      </c>
      <c r="AI3257">
        <v>99</v>
      </c>
      <c r="AJ3257" t="s">
        <v>54511</v>
      </c>
      <c r="AK3257">
        <v>461</v>
      </c>
      <c r="AL3257" t="s">
        <v>10612</v>
      </c>
      <c r="AP3257">
        <v>461449</v>
      </c>
      <c r="AQ3257" t="s">
        <v>13611</v>
      </c>
      <c r="AR3257" t="s">
        <v>13612</v>
      </c>
      <c r="AS3257">
        <v>2</v>
      </c>
      <c r="AT3257" t="s">
        <v>1413</v>
      </c>
      <c r="AU3257" t="s">
        <v>53362</v>
      </c>
      <c r="AX3257">
        <v>55.389788490000001</v>
      </c>
      <c r="AY3257">
        <v>10.44019758</v>
      </c>
      <c r="AZ3257" t="s">
        <v>62</v>
      </c>
      <c r="BA3257">
        <v>1083</v>
      </c>
      <c r="BB3257" t="s">
        <v>2861</v>
      </c>
    </row>
    <row r="3258" spans="1:54" x14ac:dyDescent="0.25">
      <c r="A3258" s="1">
        <v>45200</v>
      </c>
      <c r="B3258">
        <v>281382</v>
      </c>
      <c r="C3258" t="s">
        <v>16639</v>
      </c>
      <c r="D3258">
        <v>9600</v>
      </c>
      <c r="E3258" t="s">
        <v>10491</v>
      </c>
      <c r="F3258" t="s">
        <v>16640</v>
      </c>
      <c r="G3258">
        <v>10047242</v>
      </c>
      <c r="H3258">
        <v>1003402348</v>
      </c>
      <c r="I3258" t="s">
        <v>16641</v>
      </c>
      <c r="K3258" t="s">
        <v>16642</v>
      </c>
      <c r="L3258" t="s">
        <v>54786</v>
      </c>
      <c r="M3258">
        <v>1550</v>
      </c>
      <c r="N3258">
        <v>10</v>
      </c>
      <c r="R3258" s="1">
        <v>44204</v>
      </c>
      <c r="S3258" t="s">
        <v>56</v>
      </c>
      <c r="W3258">
        <v>4</v>
      </c>
      <c r="X3258" t="s">
        <v>725</v>
      </c>
      <c r="Y3258">
        <v>1</v>
      </c>
      <c r="Z3258" t="s">
        <v>46545</v>
      </c>
      <c r="AB3258">
        <v>201912</v>
      </c>
      <c r="AC3258">
        <v>240</v>
      </c>
      <c r="AD3258" t="s">
        <v>2530</v>
      </c>
      <c r="AE3258">
        <v>1071</v>
      </c>
      <c r="AF3258" t="s">
        <v>1688</v>
      </c>
      <c r="AG3258">
        <v>1</v>
      </c>
      <c r="AH3258" t="s">
        <v>44482</v>
      </c>
      <c r="AI3258">
        <v>99</v>
      </c>
      <c r="AJ3258" t="s">
        <v>54511</v>
      </c>
      <c r="AK3258">
        <v>820</v>
      </c>
      <c r="AL3258" t="s">
        <v>10495</v>
      </c>
      <c r="AP3258">
        <v>861403</v>
      </c>
      <c r="AQ3258" t="s">
        <v>16643</v>
      </c>
      <c r="AR3258" t="s">
        <v>16644</v>
      </c>
      <c r="AS3258">
        <v>2</v>
      </c>
      <c r="AT3258" t="s">
        <v>1413</v>
      </c>
      <c r="AU3258" t="s">
        <v>54787</v>
      </c>
      <c r="AX3258">
        <v>56.804607709999999</v>
      </c>
      <c r="AY3258">
        <v>9.5321970799999995</v>
      </c>
      <c r="AZ3258" t="s">
        <v>62</v>
      </c>
      <c r="BA3258">
        <v>1081</v>
      </c>
      <c r="BB3258" t="s">
        <v>1844</v>
      </c>
    </row>
    <row r="3259" spans="1:54" x14ac:dyDescent="0.25">
      <c r="A3259" s="1">
        <v>45200</v>
      </c>
      <c r="B3259">
        <v>281383</v>
      </c>
      <c r="C3259" t="s">
        <v>16645</v>
      </c>
      <c r="D3259">
        <v>9500</v>
      </c>
      <c r="E3259" t="s">
        <v>10482</v>
      </c>
      <c r="F3259" t="s">
        <v>16646</v>
      </c>
      <c r="G3259">
        <v>10047242</v>
      </c>
      <c r="H3259">
        <v>1026475518</v>
      </c>
      <c r="I3259" t="s">
        <v>16641</v>
      </c>
      <c r="K3259" t="s">
        <v>16642</v>
      </c>
      <c r="L3259" t="s">
        <v>16647</v>
      </c>
      <c r="M3259">
        <v>797</v>
      </c>
      <c r="N3259">
        <v>7</v>
      </c>
      <c r="R3259" s="1">
        <v>44180</v>
      </c>
      <c r="S3259" t="s">
        <v>56</v>
      </c>
      <c r="W3259">
        <v>4</v>
      </c>
      <c r="X3259" t="s">
        <v>725</v>
      </c>
      <c r="Y3259">
        <v>1</v>
      </c>
      <c r="Z3259" t="s">
        <v>46545</v>
      </c>
      <c r="AB3259">
        <v>201912</v>
      </c>
      <c r="AC3259">
        <v>240</v>
      </c>
      <c r="AD3259" t="s">
        <v>2530</v>
      </c>
      <c r="AE3259">
        <v>1071</v>
      </c>
      <c r="AF3259" t="s">
        <v>1688</v>
      </c>
      <c r="AG3259">
        <v>1</v>
      </c>
      <c r="AH3259" t="s">
        <v>44482</v>
      </c>
      <c r="AI3259">
        <v>99</v>
      </c>
      <c r="AJ3259" t="s">
        <v>54511</v>
      </c>
      <c r="AK3259">
        <v>846</v>
      </c>
      <c r="AL3259" t="s">
        <v>10487</v>
      </c>
      <c r="AP3259">
        <v>861403</v>
      </c>
      <c r="AQ3259" t="s">
        <v>16643</v>
      </c>
      <c r="AR3259" t="s">
        <v>16644</v>
      </c>
      <c r="AS3259">
        <v>2</v>
      </c>
      <c r="AT3259" t="s">
        <v>1413</v>
      </c>
      <c r="AU3259" t="s">
        <v>10862</v>
      </c>
      <c r="AX3259">
        <v>56.632814529999997</v>
      </c>
      <c r="AY3259">
        <v>9.8282012200000004</v>
      </c>
      <c r="AZ3259" t="s">
        <v>62</v>
      </c>
      <c r="BA3259">
        <v>1081</v>
      </c>
      <c r="BB3259" t="s">
        <v>1844</v>
      </c>
    </row>
    <row r="3260" spans="1:54" x14ac:dyDescent="0.25">
      <c r="A3260" s="1">
        <v>45200</v>
      </c>
      <c r="B3260">
        <v>281384</v>
      </c>
      <c r="C3260" t="s">
        <v>48896</v>
      </c>
      <c r="D3260">
        <v>7300</v>
      </c>
      <c r="E3260" t="s">
        <v>12623</v>
      </c>
      <c r="F3260" t="s">
        <v>48897</v>
      </c>
      <c r="G3260">
        <v>18887886</v>
      </c>
      <c r="H3260">
        <v>1005245403</v>
      </c>
      <c r="I3260" t="s">
        <v>16648</v>
      </c>
      <c r="K3260" t="s">
        <v>16649</v>
      </c>
      <c r="L3260" t="s">
        <v>53214</v>
      </c>
      <c r="M3260">
        <v>686</v>
      </c>
      <c r="N3260">
        <v>10</v>
      </c>
      <c r="R3260" s="1">
        <v>43886</v>
      </c>
      <c r="S3260" t="s">
        <v>56</v>
      </c>
      <c r="V3260" s="1">
        <v>43862</v>
      </c>
      <c r="W3260">
        <v>0</v>
      </c>
      <c r="X3260" t="s">
        <v>1252</v>
      </c>
      <c r="Y3260">
        <v>8</v>
      </c>
      <c r="Z3260" t="s">
        <v>44534</v>
      </c>
      <c r="AB3260">
        <v>201912</v>
      </c>
      <c r="AC3260">
        <v>127</v>
      </c>
      <c r="AD3260" t="s">
        <v>1237</v>
      </c>
      <c r="AE3260">
        <v>1052</v>
      </c>
      <c r="AF3260" t="s">
        <v>1237</v>
      </c>
      <c r="AG3260">
        <v>3</v>
      </c>
      <c r="AH3260" t="s">
        <v>81</v>
      </c>
      <c r="AI3260">
        <v>99</v>
      </c>
      <c r="AJ3260" t="s">
        <v>54511</v>
      </c>
      <c r="AK3260">
        <v>630</v>
      </c>
      <c r="AL3260" t="s">
        <v>2864</v>
      </c>
      <c r="AM3260">
        <v>2</v>
      </c>
      <c r="AN3260" t="s">
        <v>119</v>
      </c>
      <c r="AO3260">
        <v>280688</v>
      </c>
      <c r="AQ3260" t="s">
        <v>16650</v>
      </c>
      <c r="AS3260">
        <v>0</v>
      </c>
      <c r="AT3260" t="s">
        <v>61</v>
      </c>
      <c r="AU3260" t="s">
        <v>53215</v>
      </c>
      <c r="AX3260">
        <v>55.754349099999999</v>
      </c>
      <c r="AY3260">
        <v>9.4150750199999997</v>
      </c>
      <c r="AZ3260" t="s">
        <v>62</v>
      </c>
      <c r="BA3260">
        <v>1083</v>
      </c>
      <c r="BB3260" t="s">
        <v>2861</v>
      </c>
    </row>
    <row r="3261" spans="1:54" x14ac:dyDescent="0.25">
      <c r="A3261" s="1">
        <v>45200</v>
      </c>
      <c r="B3261">
        <v>281385</v>
      </c>
      <c r="C3261" t="s">
        <v>16651</v>
      </c>
      <c r="D3261">
        <v>6800</v>
      </c>
      <c r="E3261" t="s">
        <v>10750</v>
      </c>
      <c r="F3261" t="s">
        <v>16652</v>
      </c>
      <c r="G3261">
        <v>29189811</v>
      </c>
      <c r="H3261">
        <v>1025298345</v>
      </c>
      <c r="I3261" t="s">
        <v>16653</v>
      </c>
      <c r="K3261" t="s">
        <v>16654</v>
      </c>
      <c r="L3261" t="s">
        <v>16655</v>
      </c>
      <c r="M3261">
        <v>6390</v>
      </c>
      <c r="N3261" t="s">
        <v>16656</v>
      </c>
      <c r="R3261" s="1">
        <v>44509</v>
      </c>
      <c r="S3261" t="s">
        <v>56</v>
      </c>
      <c r="T3261">
        <v>573</v>
      </c>
      <c r="U3261" t="s">
        <v>10754</v>
      </c>
      <c r="W3261">
        <v>2</v>
      </c>
      <c r="X3261" t="s">
        <v>57</v>
      </c>
      <c r="Y3261">
        <v>1</v>
      </c>
      <c r="Z3261" t="s">
        <v>46545</v>
      </c>
      <c r="AB3261">
        <v>201912</v>
      </c>
      <c r="AC3261">
        <v>121</v>
      </c>
      <c r="AD3261" t="s">
        <v>70</v>
      </c>
      <c r="AE3261">
        <v>1015</v>
      </c>
      <c r="AF3261" t="s">
        <v>46616</v>
      </c>
      <c r="AG3261">
        <v>1</v>
      </c>
      <c r="AH3261" t="s">
        <v>44482</v>
      </c>
      <c r="AI3261">
        <v>99</v>
      </c>
      <c r="AJ3261" t="s">
        <v>54511</v>
      </c>
      <c r="AK3261">
        <v>573</v>
      </c>
      <c r="AL3261" t="s">
        <v>10754</v>
      </c>
      <c r="AQ3261" t="s">
        <v>16657</v>
      </c>
      <c r="AS3261">
        <v>0</v>
      </c>
      <c r="AT3261" t="s">
        <v>61</v>
      </c>
      <c r="AU3261" t="s">
        <v>16658</v>
      </c>
      <c r="AX3261">
        <v>55.618871820000003</v>
      </c>
      <c r="AY3261">
        <v>8.4714553499999994</v>
      </c>
      <c r="AZ3261" t="s">
        <v>62</v>
      </c>
      <c r="BA3261">
        <v>1083</v>
      </c>
      <c r="BB3261" t="s">
        <v>2861</v>
      </c>
    </row>
    <row r="3262" spans="1:54" x14ac:dyDescent="0.25">
      <c r="A3262" s="1">
        <v>45200</v>
      </c>
      <c r="B3262">
        <v>281386</v>
      </c>
      <c r="C3262" t="s">
        <v>16659</v>
      </c>
      <c r="D3262">
        <v>6862</v>
      </c>
      <c r="E3262" t="s">
        <v>16660</v>
      </c>
      <c r="F3262" t="s">
        <v>16661</v>
      </c>
      <c r="G3262">
        <v>29189811</v>
      </c>
      <c r="H3262">
        <v>1025298353</v>
      </c>
      <c r="I3262" t="s">
        <v>16653</v>
      </c>
      <c r="K3262" t="s">
        <v>16662</v>
      </c>
      <c r="L3262" t="s">
        <v>45356</v>
      </c>
      <c r="M3262">
        <v>822</v>
      </c>
      <c r="N3262">
        <v>12</v>
      </c>
      <c r="R3262" s="1">
        <v>44168</v>
      </c>
      <c r="S3262" t="s">
        <v>56</v>
      </c>
      <c r="T3262">
        <v>573</v>
      </c>
      <c r="U3262" t="s">
        <v>10754</v>
      </c>
      <c r="V3262" s="1">
        <v>44166</v>
      </c>
      <c r="W3262">
        <v>2</v>
      </c>
      <c r="X3262" t="s">
        <v>57</v>
      </c>
      <c r="Y3262">
        <v>1</v>
      </c>
      <c r="Z3262" t="s">
        <v>46545</v>
      </c>
      <c r="AA3262">
        <v>9</v>
      </c>
      <c r="AB3262">
        <v>201912</v>
      </c>
      <c r="AC3262">
        <v>121</v>
      </c>
      <c r="AD3262" t="s">
        <v>70</v>
      </c>
      <c r="AE3262">
        <v>1015</v>
      </c>
      <c r="AF3262" t="s">
        <v>46616</v>
      </c>
      <c r="AG3262">
        <v>3</v>
      </c>
      <c r="AH3262" t="s">
        <v>81</v>
      </c>
      <c r="AI3262">
        <v>99</v>
      </c>
      <c r="AJ3262" t="s">
        <v>54511</v>
      </c>
      <c r="AK3262">
        <v>573</v>
      </c>
      <c r="AL3262" t="s">
        <v>10754</v>
      </c>
      <c r="AP3262">
        <v>281385</v>
      </c>
      <c r="AQ3262" t="s">
        <v>16663</v>
      </c>
      <c r="AS3262">
        <v>2</v>
      </c>
      <c r="AT3262" t="s">
        <v>1413</v>
      </c>
      <c r="AU3262" t="s">
        <v>45357</v>
      </c>
      <c r="AX3262">
        <v>55.719289539999998</v>
      </c>
      <c r="AY3262">
        <v>8.6101611800000004</v>
      </c>
      <c r="AZ3262" t="s">
        <v>62</v>
      </c>
      <c r="BA3262">
        <v>1083</v>
      </c>
      <c r="BB3262" t="s">
        <v>2861</v>
      </c>
    </row>
    <row r="3263" spans="1:54" x14ac:dyDescent="0.25">
      <c r="A3263" s="1">
        <v>45200</v>
      </c>
      <c r="B3263">
        <v>281387</v>
      </c>
      <c r="C3263" t="s">
        <v>16664</v>
      </c>
      <c r="D3263">
        <v>5000</v>
      </c>
      <c r="E3263" t="s">
        <v>10607</v>
      </c>
      <c r="F3263" t="s">
        <v>16665</v>
      </c>
      <c r="G3263">
        <v>31571391</v>
      </c>
      <c r="H3263">
        <v>1014671362</v>
      </c>
      <c r="I3263" t="s">
        <v>16666</v>
      </c>
      <c r="K3263" t="s">
        <v>16667</v>
      </c>
      <c r="L3263" t="s">
        <v>53363</v>
      </c>
      <c r="M3263">
        <v>6814</v>
      </c>
      <c r="N3263" t="s">
        <v>1617</v>
      </c>
      <c r="R3263" s="1">
        <v>44995</v>
      </c>
      <c r="S3263" t="s">
        <v>56</v>
      </c>
      <c r="W3263">
        <v>0</v>
      </c>
      <c r="X3263" t="s">
        <v>1252</v>
      </c>
      <c r="Y3263">
        <v>1</v>
      </c>
      <c r="Z3263" t="s">
        <v>46545</v>
      </c>
      <c r="AC3263">
        <v>127</v>
      </c>
      <c r="AD3263" t="s">
        <v>1237</v>
      </c>
      <c r="AE3263">
        <v>1052</v>
      </c>
      <c r="AF3263" t="s">
        <v>1237</v>
      </c>
      <c r="AG3263">
        <v>1</v>
      </c>
      <c r="AH3263" t="s">
        <v>44482</v>
      </c>
      <c r="AI3263">
        <v>99</v>
      </c>
      <c r="AJ3263" t="s">
        <v>54511</v>
      </c>
      <c r="AK3263">
        <v>461</v>
      </c>
      <c r="AL3263" t="s">
        <v>10612</v>
      </c>
      <c r="AQ3263" t="s">
        <v>16668</v>
      </c>
      <c r="AS3263">
        <v>0</v>
      </c>
      <c r="AT3263" t="s">
        <v>61</v>
      </c>
      <c r="AU3263" t="s">
        <v>53262</v>
      </c>
      <c r="AX3263">
        <v>55.39972204</v>
      </c>
      <c r="AY3263">
        <v>10.373513709999999</v>
      </c>
      <c r="AZ3263" t="s">
        <v>62</v>
      </c>
      <c r="BA3263">
        <v>1083</v>
      </c>
      <c r="BB3263" t="s">
        <v>2861</v>
      </c>
    </row>
    <row r="3264" spans="1:54" x14ac:dyDescent="0.25">
      <c r="A3264" s="1">
        <v>45200</v>
      </c>
      <c r="B3264">
        <v>281388</v>
      </c>
      <c r="C3264" t="s">
        <v>16669</v>
      </c>
      <c r="D3264">
        <v>6800</v>
      </c>
      <c r="E3264" t="s">
        <v>10750</v>
      </c>
      <c r="F3264" t="s">
        <v>53364</v>
      </c>
      <c r="G3264">
        <v>29189811</v>
      </c>
      <c r="H3264">
        <v>1025298450</v>
      </c>
      <c r="I3264" t="s">
        <v>16653</v>
      </c>
      <c r="K3264" t="s">
        <v>16662</v>
      </c>
      <c r="L3264" t="s">
        <v>16670</v>
      </c>
      <c r="M3264">
        <v>77</v>
      </c>
      <c r="N3264">
        <v>25</v>
      </c>
      <c r="R3264" s="1">
        <v>44168</v>
      </c>
      <c r="S3264" t="s">
        <v>56</v>
      </c>
      <c r="T3264">
        <v>573</v>
      </c>
      <c r="U3264" t="s">
        <v>10754</v>
      </c>
      <c r="V3264" s="1">
        <v>44166</v>
      </c>
      <c r="W3264">
        <v>2</v>
      </c>
      <c r="X3264" t="s">
        <v>57</v>
      </c>
      <c r="Y3264">
        <v>1</v>
      </c>
      <c r="Z3264" t="s">
        <v>46545</v>
      </c>
      <c r="AA3264">
        <v>9</v>
      </c>
      <c r="AB3264">
        <v>201912</v>
      </c>
      <c r="AC3264">
        <v>121</v>
      </c>
      <c r="AD3264" t="s">
        <v>70</v>
      </c>
      <c r="AE3264">
        <v>1015</v>
      </c>
      <c r="AF3264" t="s">
        <v>46616</v>
      </c>
      <c r="AG3264">
        <v>3</v>
      </c>
      <c r="AH3264" t="s">
        <v>81</v>
      </c>
      <c r="AI3264">
        <v>99</v>
      </c>
      <c r="AJ3264" t="s">
        <v>54511</v>
      </c>
      <c r="AK3264">
        <v>573</v>
      </c>
      <c r="AL3264" t="s">
        <v>10754</v>
      </c>
      <c r="AP3264">
        <v>281385</v>
      </c>
      <c r="AQ3264" t="s">
        <v>16663</v>
      </c>
      <c r="AS3264">
        <v>2</v>
      </c>
      <c r="AT3264" t="s">
        <v>1413</v>
      </c>
      <c r="AU3264" t="s">
        <v>16671</v>
      </c>
      <c r="AX3264">
        <v>55.611826639999997</v>
      </c>
      <c r="AY3264">
        <v>8.4882419799999997</v>
      </c>
      <c r="AZ3264" t="s">
        <v>62</v>
      </c>
      <c r="BA3264">
        <v>1083</v>
      </c>
      <c r="BB3264" t="s">
        <v>2861</v>
      </c>
    </row>
    <row r="3265" spans="1:54" x14ac:dyDescent="0.25">
      <c r="A3265" s="1">
        <v>45200</v>
      </c>
      <c r="B3265">
        <v>281389</v>
      </c>
      <c r="C3265" t="s">
        <v>16672</v>
      </c>
      <c r="D3265">
        <v>2300</v>
      </c>
      <c r="E3265" t="s">
        <v>46589</v>
      </c>
      <c r="F3265" t="s">
        <v>16673</v>
      </c>
      <c r="G3265">
        <v>33151675</v>
      </c>
      <c r="H3265">
        <v>1021240911</v>
      </c>
      <c r="I3265" t="s">
        <v>48898</v>
      </c>
      <c r="K3265" t="s">
        <v>16674</v>
      </c>
      <c r="L3265" t="s">
        <v>16675</v>
      </c>
      <c r="M3265">
        <v>8024</v>
      </c>
      <c r="N3265">
        <v>15</v>
      </c>
      <c r="R3265" s="1">
        <v>43872</v>
      </c>
      <c r="S3265" t="s">
        <v>56</v>
      </c>
      <c r="V3265" s="1">
        <v>43872</v>
      </c>
      <c r="W3265">
        <v>6</v>
      </c>
      <c r="X3265" t="s">
        <v>1289</v>
      </c>
      <c r="Y3265">
        <v>1</v>
      </c>
      <c r="Z3265" t="s">
        <v>46545</v>
      </c>
      <c r="AB3265">
        <v>201912</v>
      </c>
      <c r="AC3265">
        <v>149</v>
      </c>
      <c r="AD3265" t="s">
        <v>1085</v>
      </c>
      <c r="AE3265">
        <v>1026</v>
      </c>
      <c r="AF3265" t="s">
        <v>44530</v>
      </c>
      <c r="AG3265">
        <v>3</v>
      </c>
      <c r="AH3265" t="s">
        <v>81</v>
      </c>
      <c r="AI3265">
        <v>99</v>
      </c>
      <c r="AJ3265" t="s">
        <v>54511</v>
      </c>
      <c r="AK3265">
        <v>101</v>
      </c>
      <c r="AL3265" t="s">
        <v>46544</v>
      </c>
      <c r="AQ3265" t="s">
        <v>14893</v>
      </c>
      <c r="AS3265">
        <v>0</v>
      </c>
      <c r="AT3265" t="s">
        <v>61</v>
      </c>
      <c r="AU3265" t="s">
        <v>1030</v>
      </c>
      <c r="AX3265">
        <v>55.66763684</v>
      </c>
      <c r="AY3265">
        <v>12.62492056</v>
      </c>
      <c r="AZ3265" t="s">
        <v>62</v>
      </c>
      <c r="BA3265">
        <v>1084</v>
      </c>
      <c r="BB3265" t="s">
        <v>63</v>
      </c>
    </row>
    <row r="3266" spans="1:54" x14ac:dyDescent="0.25">
      <c r="A3266" s="1">
        <v>45200</v>
      </c>
      <c r="B3266">
        <v>281390</v>
      </c>
      <c r="C3266" t="s">
        <v>16676</v>
      </c>
      <c r="D3266">
        <v>4850</v>
      </c>
      <c r="E3266" t="s">
        <v>48051</v>
      </c>
      <c r="F3266" t="s">
        <v>16676</v>
      </c>
      <c r="G3266">
        <v>28498454</v>
      </c>
      <c r="H3266">
        <v>1011174066</v>
      </c>
      <c r="I3266" t="s">
        <v>16677</v>
      </c>
      <c r="K3266" t="s">
        <v>16678</v>
      </c>
      <c r="L3266" t="s">
        <v>48899</v>
      </c>
      <c r="M3266">
        <v>1923</v>
      </c>
      <c r="N3266">
        <v>48</v>
      </c>
      <c r="R3266" s="1">
        <v>44433</v>
      </c>
      <c r="S3266" t="s">
        <v>56</v>
      </c>
      <c r="W3266">
        <v>0</v>
      </c>
      <c r="X3266" t="s">
        <v>1252</v>
      </c>
      <c r="Y3266">
        <v>1</v>
      </c>
      <c r="Z3266" t="s">
        <v>46545</v>
      </c>
      <c r="AB3266">
        <v>201912</v>
      </c>
      <c r="AC3266">
        <v>127</v>
      </c>
      <c r="AD3266" t="s">
        <v>1237</v>
      </c>
      <c r="AE3266">
        <v>1052</v>
      </c>
      <c r="AF3266" t="s">
        <v>1237</v>
      </c>
      <c r="AG3266">
        <v>1</v>
      </c>
      <c r="AH3266" t="s">
        <v>44482</v>
      </c>
      <c r="AI3266">
        <v>99</v>
      </c>
      <c r="AJ3266" t="s">
        <v>54511</v>
      </c>
      <c r="AK3266">
        <v>376</v>
      </c>
      <c r="AL3266" t="s">
        <v>9249</v>
      </c>
      <c r="AQ3266" t="s">
        <v>16679</v>
      </c>
      <c r="AR3266" t="s">
        <v>16680</v>
      </c>
      <c r="AS3266">
        <v>0</v>
      </c>
      <c r="AT3266" t="s">
        <v>61</v>
      </c>
      <c r="AU3266" t="s">
        <v>48900</v>
      </c>
      <c r="AX3266">
        <v>54.917770660000002</v>
      </c>
      <c r="AY3266">
        <v>11.969061930000001</v>
      </c>
      <c r="AZ3266" t="s">
        <v>62</v>
      </c>
      <c r="BA3266">
        <v>1085</v>
      </c>
      <c r="BB3266" t="s">
        <v>44618</v>
      </c>
    </row>
    <row r="3267" spans="1:54" x14ac:dyDescent="0.25">
      <c r="A3267" s="1">
        <v>45200</v>
      </c>
      <c r="B3267">
        <v>281391</v>
      </c>
      <c r="C3267" t="s">
        <v>45358</v>
      </c>
      <c r="D3267">
        <v>4760</v>
      </c>
      <c r="E3267" t="s">
        <v>11833</v>
      </c>
      <c r="F3267" t="s">
        <v>45359</v>
      </c>
      <c r="H3267">
        <v>1025219453</v>
      </c>
      <c r="I3267" t="s">
        <v>9225</v>
      </c>
      <c r="K3267" t="s">
        <v>9227</v>
      </c>
      <c r="L3267" t="s">
        <v>45360</v>
      </c>
      <c r="M3267">
        <v>1163</v>
      </c>
      <c r="N3267">
        <v>3</v>
      </c>
      <c r="R3267" s="1">
        <v>44564</v>
      </c>
      <c r="S3267" t="s">
        <v>56</v>
      </c>
      <c r="V3267" s="1">
        <v>44561</v>
      </c>
      <c r="W3267">
        <v>4</v>
      </c>
      <c r="X3267" t="s">
        <v>725</v>
      </c>
      <c r="Y3267">
        <v>1</v>
      </c>
      <c r="Z3267" t="s">
        <v>46545</v>
      </c>
      <c r="AB3267">
        <v>201912</v>
      </c>
      <c r="AC3267">
        <v>242</v>
      </c>
      <c r="AD3267" t="s">
        <v>1687</v>
      </c>
      <c r="AE3267">
        <v>1071</v>
      </c>
      <c r="AF3267" t="s">
        <v>1688</v>
      </c>
      <c r="AG3267">
        <v>3</v>
      </c>
      <c r="AH3267" t="s">
        <v>81</v>
      </c>
      <c r="AI3267">
        <v>99</v>
      </c>
      <c r="AJ3267" t="s">
        <v>54511</v>
      </c>
      <c r="AK3267">
        <v>390</v>
      </c>
      <c r="AL3267" t="s">
        <v>11069</v>
      </c>
      <c r="AM3267">
        <v>2</v>
      </c>
      <c r="AN3267" t="s">
        <v>119</v>
      </c>
      <c r="AO3267">
        <v>373401</v>
      </c>
      <c r="AP3267">
        <v>373401</v>
      </c>
      <c r="AQ3267" t="s">
        <v>9229</v>
      </c>
      <c r="AR3267" t="s">
        <v>9230</v>
      </c>
      <c r="AS3267">
        <v>2</v>
      </c>
      <c r="AT3267" t="s">
        <v>1413</v>
      </c>
      <c r="AU3267" t="s">
        <v>45134</v>
      </c>
      <c r="AX3267">
        <v>55.013522850000001</v>
      </c>
      <c r="AY3267">
        <v>11.89880589</v>
      </c>
      <c r="AZ3267" t="s">
        <v>62</v>
      </c>
      <c r="BA3267">
        <v>1085</v>
      </c>
      <c r="BB3267" t="s">
        <v>44618</v>
      </c>
    </row>
    <row r="3268" spans="1:54" x14ac:dyDescent="0.25">
      <c r="A3268" s="1">
        <v>45200</v>
      </c>
      <c r="B3268">
        <v>281392</v>
      </c>
      <c r="C3268" t="s">
        <v>16681</v>
      </c>
      <c r="D3268">
        <v>5300</v>
      </c>
      <c r="E3268" t="s">
        <v>12575</v>
      </c>
      <c r="F3268" t="s">
        <v>16682</v>
      </c>
      <c r="G3268">
        <v>40213953</v>
      </c>
      <c r="H3268">
        <v>1024355442</v>
      </c>
      <c r="I3268" t="s">
        <v>16683</v>
      </c>
      <c r="K3268" t="s">
        <v>16684</v>
      </c>
      <c r="L3268" t="s">
        <v>53365</v>
      </c>
      <c r="M3268">
        <v>124</v>
      </c>
      <c r="N3268">
        <v>109</v>
      </c>
      <c r="R3268" s="1">
        <v>43845</v>
      </c>
      <c r="S3268" t="s">
        <v>56</v>
      </c>
      <c r="W3268">
        <v>6</v>
      </c>
      <c r="X3268" t="s">
        <v>1289</v>
      </c>
      <c r="Y3268">
        <v>1</v>
      </c>
      <c r="Z3268" t="s">
        <v>46545</v>
      </c>
      <c r="AB3268">
        <v>202001</v>
      </c>
      <c r="AC3268">
        <v>149</v>
      </c>
      <c r="AD3268" t="s">
        <v>1085</v>
      </c>
      <c r="AE3268">
        <v>1026</v>
      </c>
      <c r="AF3268" t="s">
        <v>44530</v>
      </c>
      <c r="AG3268">
        <v>1</v>
      </c>
      <c r="AH3268" t="s">
        <v>44482</v>
      </c>
      <c r="AI3268">
        <v>99</v>
      </c>
      <c r="AJ3268" t="s">
        <v>54511</v>
      </c>
      <c r="AK3268">
        <v>440</v>
      </c>
      <c r="AL3268" t="s">
        <v>11855</v>
      </c>
      <c r="AQ3268" t="s">
        <v>16685</v>
      </c>
      <c r="AR3268" t="s">
        <v>16686</v>
      </c>
      <c r="AS3268">
        <v>0</v>
      </c>
      <c r="AT3268" t="s">
        <v>61</v>
      </c>
      <c r="AU3268" t="s">
        <v>53366</v>
      </c>
      <c r="AX3268">
        <v>55.458338349999998</v>
      </c>
      <c r="AY3268">
        <v>10.638507949999999</v>
      </c>
      <c r="AZ3268" t="s">
        <v>62</v>
      </c>
      <c r="BA3268">
        <v>1083</v>
      </c>
      <c r="BB3268" t="s">
        <v>2861</v>
      </c>
    </row>
    <row r="3269" spans="1:54" x14ac:dyDescent="0.25">
      <c r="A3269" s="1">
        <v>45200</v>
      </c>
      <c r="B3269">
        <v>281393</v>
      </c>
      <c r="C3269" t="s">
        <v>48901</v>
      </c>
      <c r="D3269">
        <v>8260</v>
      </c>
      <c r="E3269" t="s">
        <v>10798</v>
      </c>
      <c r="F3269" t="s">
        <v>48902</v>
      </c>
      <c r="G3269">
        <v>55133018</v>
      </c>
      <c r="H3269">
        <v>1003365529</v>
      </c>
      <c r="I3269" t="s">
        <v>16164</v>
      </c>
      <c r="K3269" t="s">
        <v>16165</v>
      </c>
      <c r="L3269" t="s">
        <v>55909</v>
      </c>
      <c r="M3269">
        <v>8257</v>
      </c>
      <c r="N3269">
        <v>40</v>
      </c>
      <c r="R3269" s="1">
        <v>43850</v>
      </c>
      <c r="S3269" t="s">
        <v>56</v>
      </c>
      <c r="T3269">
        <v>751</v>
      </c>
      <c r="U3269" t="s">
        <v>10168</v>
      </c>
      <c r="W3269">
        <v>2</v>
      </c>
      <c r="X3269" t="s">
        <v>57</v>
      </c>
      <c r="Y3269">
        <v>1</v>
      </c>
      <c r="Z3269" t="s">
        <v>46545</v>
      </c>
      <c r="AB3269">
        <v>202001</v>
      </c>
      <c r="AC3269">
        <v>999</v>
      </c>
      <c r="AD3269" t="s">
        <v>55342</v>
      </c>
      <c r="AE3269">
        <v>1028</v>
      </c>
      <c r="AF3269" t="s">
        <v>16085</v>
      </c>
      <c r="AG3269">
        <v>1</v>
      </c>
      <c r="AH3269" t="s">
        <v>44482</v>
      </c>
      <c r="AI3269">
        <v>99</v>
      </c>
      <c r="AJ3269" t="s">
        <v>54511</v>
      </c>
      <c r="AK3269">
        <v>751</v>
      </c>
      <c r="AL3269" t="s">
        <v>10168</v>
      </c>
      <c r="AQ3269" t="s">
        <v>16167</v>
      </c>
      <c r="AS3269">
        <v>0</v>
      </c>
      <c r="AT3269" t="s">
        <v>61</v>
      </c>
      <c r="AU3269" t="s">
        <v>55910</v>
      </c>
      <c r="AX3269">
        <v>56.11126075</v>
      </c>
      <c r="AY3269">
        <v>10.14948869</v>
      </c>
      <c r="AZ3269" t="s">
        <v>62</v>
      </c>
      <c r="BA3269">
        <v>1082</v>
      </c>
      <c r="BB3269" t="s">
        <v>2852</v>
      </c>
    </row>
    <row r="3270" spans="1:54" x14ac:dyDescent="0.25">
      <c r="A3270" s="1">
        <v>45200</v>
      </c>
      <c r="B3270">
        <v>281394</v>
      </c>
      <c r="C3270" t="s">
        <v>16687</v>
      </c>
      <c r="D3270">
        <v>8270</v>
      </c>
      <c r="E3270" t="s">
        <v>48112</v>
      </c>
      <c r="F3270" t="s">
        <v>48903</v>
      </c>
      <c r="G3270">
        <v>55133018</v>
      </c>
      <c r="H3270">
        <v>1003352227</v>
      </c>
      <c r="I3270" t="s">
        <v>48904</v>
      </c>
      <c r="K3270" t="s">
        <v>16688</v>
      </c>
      <c r="L3270" t="s">
        <v>53367</v>
      </c>
      <c r="M3270">
        <v>6001</v>
      </c>
      <c r="N3270">
        <v>5</v>
      </c>
      <c r="R3270" s="1">
        <v>43847</v>
      </c>
      <c r="S3270" t="s">
        <v>56</v>
      </c>
      <c r="T3270">
        <v>751</v>
      </c>
      <c r="U3270" t="s">
        <v>10168</v>
      </c>
      <c r="W3270">
        <v>2</v>
      </c>
      <c r="X3270" t="s">
        <v>57</v>
      </c>
      <c r="Y3270">
        <v>1</v>
      </c>
      <c r="Z3270" t="s">
        <v>46545</v>
      </c>
      <c r="AB3270">
        <v>202001</v>
      </c>
      <c r="AC3270">
        <v>999</v>
      </c>
      <c r="AD3270" t="s">
        <v>55342</v>
      </c>
      <c r="AE3270">
        <v>1028</v>
      </c>
      <c r="AF3270" t="s">
        <v>16085</v>
      </c>
      <c r="AG3270">
        <v>1</v>
      </c>
      <c r="AH3270" t="s">
        <v>44482</v>
      </c>
      <c r="AI3270">
        <v>99</v>
      </c>
      <c r="AJ3270" t="s">
        <v>54511</v>
      </c>
      <c r="AK3270">
        <v>751</v>
      </c>
      <c r="AL3270" t="s">
        <v>10168</v>
      </c>
      <c r="AQ3270" t="s">
        <v>16689</v>
      </c>
      <c r="AS3270">
        <v>0</v>
      </c>
      <c r="AT3270" t="s">
        <v>61</v>
      </c>
      <c r="AU3270" t="s">
        <v>53155</v>
      </c>
      <c r="AX3270">
        <v>56.110186810000002</v>
      </c>
      <c r="AY3270">
        <v>10.17386851</v>
      </c>
      <c r="AZ3270" t="s">
        <v>62</v>
      </c>
      <c r="BA3270">
        <v>1082</v>
      </c>
      <c r="BB3270" t="s">
        <v>2852</v>
      </c>
    </row>
    <row r="3271" spans="1:54" x14ac:dyDescent="0.25">
      <c r="A3271" s="1">
        <v>45200</v>
      </c>
      <c r="B3271">
        <v>281395</v>
      </c>
      <c r="C3271" t="s">
        <v>16690</v>
      </c>
      <c r="D3271">
        <v>2800</v>
      </c>
      <c r="E3271" t="s">
        <v>1730</v>
      </c>
      <c r="F3271" t="s">
        <v>16690</v>
      </c>
      <c r="G3271">
        <v>11715311</v>
      </c>
      <c r="H3271">
        <v>1015058788</v>
      </c>
      <c r="I3271" t="s">
        <v>16691</v>
      </c>
      <c r="K3271" t="s">
        <v>16692</v>
      </c>
      <c r="L3271" t="s">
        <v>16693</v>
      </c>
      <c r="M3271">
        <v>145</v>
      </c>
      <c r="N3271">
        <v>97</v>
      </c>
      <c r="R3271" s="1">
        <v>43852</v>
      </c>
      <c r="S3271" t="s">
        <v>56</v>
      </c>
      <c r="T3271">
        <v>173</v>
      </c>
      <c r="U3271" t="s">
        <v>44561</v>
      </c>
      <c r="W3271">
        <v>2</v>
      </c>
      <c r="X3271" t="s">
        <v>57</v>
      </c>
      <c r="Y3271">
        <v>1</v>
      </c>
      <c r="Z3271" t="s">
        <v>46545</v>
      </c>
      <c r="AB3271">
        <v>202001</v>
      </c>
      <c r="AC3271">
        <v>128</v>
      </c>
      <c r="AD3271" t="s">
        <v>955</v>
      </c>
      <c r="AE3271">
        <v>1051</v>
      </c>
      <c r="AF3271" t="s">
        <v>955</v>
      </c>
      <c r="AG3271">
        <v>1</v>
      </c>
      <c r="AH3271" t="s">
        <v>44482</v>
      </c>
      <c r="AI3271">
        <v>99</v>
      </c>
      <c r="AJ3271" t="s">
        <v>54511</v>
      </c>
      <c r="AK3271">
        <v>173</v>
      </c>
      <c r="AL3271" t="s">
        <v>44561</v>
      </c>
      <c r="AQ3271" t="s">
        <v>16694</v>
      </c>
      <c r="AR3271" t="s">
        <v>16695</v>
      </c>
      <c r="AS3271">
        <v>0</v>
      </c>
      <c r="AT3271" t="s">
        <v>61</v>
      </c>
      <c r="AU3271" t="s">
        <v>16696</v>
      </c>
      <c r="AX3271">
        <v>55.765154840000001</v>
      </c>
      <c r="AY3271">
        <v>12.4958931</v>
      </c>
      <c r="AZ3271" t="s">
        <v>62</v>
      </c>
      <c r="BA3271">
        <v>1084</v>
      </c>
      <c r="BB3271" t="s">
        <v>63</v>
      </c>
    </row>
    <row r="3272" spans="1:54" x14ac:dyDescent="0.25">
      <c r="A3272" s="1">
        <v>45200</v>
      </c>
      <c r="B3272">
        <v>281396</v>
      </c>
      <c r="C3272" t="s">
        <v>16697</v>
      </c>
      <c r="D3272">
        <v>7700</v>
      </c>
      <c r="E3272" t="s">
        <v>11311</v>
      </c>
      <c r="F3272" t="s">
        <v>16698</v>
      </c>
      <c r="G3272">
        <v>40580042</v>
      </c>
      <c r="H3272">
        <v>1024808307</v>
      </c>
      <c r="I3272" t="s">
        <v>48905</v>
      </c>
      <c r="K3272" t="s">
        <v>16699</v>
      </c>
      <c r="L3272" t="s">
        <v>48906</v>
      </c>
      <c r="M3272">
        <v>9290</v>
      </c>
      <c r="N3272">
        <v>73</v>
      </c>
      <c r="R3272" s="1">
        <v>45041</v>
      </c>
      <c r="S3272" t="s">
        <v>56</v>
      </c>
      <c r="T3272">
        <v>787</v>
      </c>
      <c r="U3272" t="s">
        <v>11314</v>
      </c>
      <c r="W3272">
        <v>5</v>
      </c>
      <c r="X3272" t="s">
        <v>557</v>
      </c>
      <c r="Y3272">
        <v>1</v>
      </c>
      <c r="Z3272" t="s">
        <v>46545</v>
      </c>
      <c r="AB3272">
        <v>202008</v>
      </c>
      <c r="AC3272">
        <v>123</v>
      </c>
      <c r="AD3272" t="s">
        <v>1507</v>
      </c>
      <c r="AE3272">
        <v>1011</v>
      </c>
      <c r="AF3272" t="s">
        <v>1507</v>
      </c>
      <c r="AG3272">
        <v>1</v>
      </c>
      <c r="AH3272" t="s">
        <v>44482</v>
      </c>
      <c r="AI3272">
        <v>99</v>
      </c>
      <c r="AJ3272" t="s">
        <v>54511</v>
      </c>
      <c r="AK3272">
        <v>787</v>
      </c>
      <c r="AL3272" t="s">
        <v>11314</v>
      </c>
      <c r="AQ3272" t="s">
        <v>16700</v>
      </c>
      <c r="AR3272" t="s">
        <v>16701</v>
      </c>
      <c r="AS3272">
        <v>0</v>
      </c>
      <c r="AT3272" t="s">
        <v>61</v>
      </c>
      <c r="AU3272" t="s">
        <v>48893</v>
      </c>
      <c r="AX3272">
        <v>56.931377840000003</v>
      </c>
      <c r="AY3272">
        <v>8.5351928899999994</v>
      </c>
      <c r="AZ3272" t="s">
        <v>62</v>
      </c>
      <c r="BA3272">
        <v>1081</v>
      </c>
      <c r="BB3272" t="s">
        <v>1844</v>
      </c>
    </row>
    <row r="3273" spans="1:54" x14ac:dyDescent="0.25">
      <c r="A3273" s="1">
        <v>45200</v>
      </c>
      <c r="B3273">
        <v>281397</v>
      </c>
      <c r="C3273" t="s">
        <v>16702</v>
      </c>
      <c r="D3273">
        <v>8700</v>
      </c>
      <c r="E3273" t="s">
        <v>10173</v>
      </c>
      <c r="F3273" t="s">
        <v>16703</v>
      </c>
      <c r="G3273">
        <v>29551022</v>
      </c>
      <c r="H3273">
        <v>1003334335</v>
      </c>
      <c r="I3273" t="s">
        <v>16704</v>
      </c>
      <c r="K3273" t="s">
        <v>16705</v>
      </c>
      <c r="L3273" t="s">
        <v>45361</v>
      </c>
      <c r="M3273">
        <v>7915</v>
      </c>
      <c r="N3273">
        <v>2</v>
      </c>
      <c r="R3273" s="1">
        <v>44546</v>
      </c>
      <c r="S3273" t="s">
        <v>56</v>
      </c>
      <c r="W3273">
        <v>4</v>
      </c>
      <c r="X3273" t="s">
        <v>725</v>
      </c>
      <c r="Y3273">
        <v>1</v>
      </c>
      <c r="Z3273" t="s">
        <v>46545</v>
      </c>
      <c r="AB3273">
        <v>202001</v>
      </c>
      <c r="AC3273">
        <v>131</v>
      </c>
      <c r="AD3273" t="s">
        <v>752</v>
      </c>
      <c r="AE3273">
        <v>1061</v>
      </c>
      <c r="AF3273" t="s">
        <v>752</v>
      </c>
      <c r="AG3273">
        <v>4</v>
      </c>
      <c r="AH3273" t="s">
        <v>44547</v>
      </c>
      <c r="AI3273">
        <v>99</v>
      </c>
      <c r="AJ3273" t="s">
        <v>54511</v>
      </c>
      <c r="AK3273">
        <v>615</v>
      </c>
      <c r="AL3273" t="s">
        <v>10177</v>
      </c>
      <c r="AQ3273" t="s">
        <v>16706</v>
      </c>
      <c r="AR3273" t="s">
        <v>16707</v>
      </c>
      <c r="AS3273">
        <v>1</v>
      </c>
      <c r="AT3273" t="s">
        <v>1446</v>
      </c>
      <c r="AU3273" t="s">
        <v>45362</v>
      </c>
      <c r="AX3273">
        <v>55.87137705</v>
      </c>
      <c r="AY3273">
        <v>9.8267067800000003</v>
      </c>
      <c r="AZ3273" t="s">
        <v>62</v>
      </c>
      <c r="BA3273">
        <v>1082</v>
      </c>
      <c r="BB3273" t="s">
        <v>2852</v>
      </c>
    </row>
    <row r="3274" spans="1:54" x14ac:dyDescent="0.25">
      <c r="A3274" s="1">
        <v>45200</v>
      </c>
      <c r="B3274">
        <v>281398</v>
      </c>
      <c r="C3274" t="s">
        <v>16708</v>
      </c>
      <c r="D3274">
        <v>8800</v>
      </c>
      <c r="E3274" t="s">
        <v>2851</v>
      </c>
      <c r="F3274" t="s">
        <v>16708</v>
      </c>
      <c r="G3274">
        <v>14940596</v>
      </c>
      <c r="H3274">
        <v>1003402208</v>
      </c>
      <c r="I3274" t="s">
        <v>16709</v>
      </c>
      <c r="K3274" t="s">
        <v>16710</v>
      </c>
      <c r="L3274" t="s">
        <v>16711</v>
      </c>
      <c r="M3274">
        <v>281</v>
      </c>
      <c r="N3274">
        <v>9</v>
      </c>
      <c r="R3274" s="1">
        <v>43854</v>
      </c>
      <c r="S3274" t="s">
        <v>56</v>
      </c>
      <c r="W3274">
        <v>4</v>
      </c>
      <c r="X3274" t="s">
        <v>725</v>
      </c>
      <c r="Y3274">
        <v>1</v>
      </c>
      <c r="Z3274" t="s">
        <v>46545</v>
      </c>
      <c r="AB3274">
        <v>202001</v>
      </c>
      <c r="AC3274">
        <v>242</v>
      </c>
      <c r="AD3274" t="s">
        <v>1687</v>
      </c>
      <c r="AE3274">
        <v>1071</v>
      </c>
      <c r="AF3274" t="s">
        <v>1688</v>
      </c>
      <c r="AG3274">
        <v>4</v>
      </c>
      <c r="AH3274" t="s">
        <v>44547</v>
      </c>
      <c r="AI3274">
        <v>99</v>
      </c>
      <c r="AJ3274" t="s">
        <v>54511</v>
      </c>
      <c r="AK3274">
        <v>791</v>
      </c>
      <c r="AL3274" t="s">
        <v>2855</v>
      </c>
      <c r="AQ3274" t="s">
        <v>16712</v>
      </c>
      <c r="AR3274" t="s">
        <v>16713</v>
      </c>
      <c r="AS3274">
        <v>1</v>
      </c>
      <c r="AT3274" t="s">
        <v>1446</v>
      </c>
      <c r="AU3274" t="s">
        <v>16714</v>
      </c>
      <c r="AX3274">
        <v>56.46513805</v>
      </c>
      <c r="AY3274">
        <v>9.4132610799999998</v>
      </c>
      <c r="AZ3274" t="s">
        <v>62</v>
      </c>
      <c r="BA3274">
        <v>1082</v>
      </c>
      <c r="BB3274" t="s">
        <v>2852</v>
      </c>
    </row>
    <row r="3275" spans="1:54" x14ac:dyDescent="0.25">
      <c r="A3275" s="1">
        <v>45200</v>
      </c>
      <c r="B3275">
        <v>281399</v>
      </c>
      <c r="C3275" t="s">
        <v>16715</v>
      </c>
      <c r="D3275">
        <v>8260</v>
      </c>
      <c r="E3275" t="s">
        <v>10798</v>
      </c>
      <c r="F3275" t="s">
        <v>16716</v>
      </c>
      <c r="G3275">
        <v>48570658</v>
      </c>
      <c r="H3275">
        <v>1003402075</v>
      </c>
      <c r="I3275" t="s">
        <v>16717</v>
      </c>
      <c r="K3275" t="s">
        <v>13848</v>
      </c>
      <c r="L3275" t="s">
        <v>48907</v>
      </c>
      <c r="M3275">
        <v>8235</v>
      </c>
      <c r="N3275">
        <v>9</v>
      </c>
      <c r="R3275" s="1">
        <v>45072</v>
      </c>
      <c r="S3275" t="s">
        <v>6399</v>
      </c>
      <c r="W3275">
        <v>4</v>
      </c>
      <c r="X3275" t="s">
        <v>725</v>
      </c>
      <c r="Y3275">
        <v>1</v>
      </c>
      <c r="Z3275" t="s">
        <v>46545</v>
      </c>
      <c r="AB3275">
        <v>202001</v>
      </c>
      <c r="AC3275">
        <v>241</v>
      </c>
      <c r="AD3275" t="s">
        <v>1722</v>
      </c>
      <c r="AE3275">
        <v>1071</v>
      </c>
      <c r="AF3275" t="s">
        <v>1688</v>
      </c>
      <c r="AG3275">
        <v>4</v>
      </c>
      <c r="AH3275" t="s">
        <v>44547</v>
      </c>
      <c r="AI3275">
        <v>99</v>
      </c>
      <c r="AJ3275" t="s">
        <v>54511</v>
      </c>
      <c r="AK3275">
        <v>751</v>
      </c>
      <c r="AL3275" t="s">
        <v>10168</v>
      </c>
      <c r="AQ3275" t="s">
        <v>13849</v>
      </c>
      <c r="AR3275" t="s">
        <v>10533</v>
      </c>
      <c r="AS3275">
        <v>1</v>
      </c>
      <c r="AT3275" t="s">
        <v>1446</v>
      </c>
      <c r="AU3275" t="s">
        <v>48512</v>
      </c>
      <c r="AX3275">
        <v>56.12048119</v>
      </c>
      <c r="AY3275">
        <v>10.15895939</v>
      </c>
      <c r="AZ3275" t="s">
        <v>62</v>
      </c>
      <c r="BA3275">
        <v>1082</v>
      </c>
      <c r="BB3275" t="s">
        <v>2852</v>
      </c>
    </row>
    <row r="3276" spans="1:54" x14ac:dyDescent="0.25">
      <c r="A3276" s="1">
        <v>45200</v>
      </c>
      <c r="B3276">
        <v>281400</v>
      </c>
      <c r="C3276" t="s">
        <v>16718</v>
      </c>
      <c r="D3276">
        <v>4800</v>
      </c>
      <c r="E3276" t="s">
        <v>47865</v>
      </c>
      <c r="F3276" t="s">
        <v>16719</v>
      </c>
      <c r="G3276">
        <v>27328598</v>
      </c>
      <c r="H3276">
        <v>1003401158</v>
      </c>
      <c r="I3276" t="s">
        <v>16720</v>
      </c>
      <c r="K3276" t="s">
        <v>16721</v>
      </c>
      <c r="L3276" t="s">
        <v>16722</v>
      </c>
      <c r="M3276">
        <v>1283</v>
      </c>
      <c r="N3276">
        <v>1</v>
      </c>
      <c r="R3276" s="1">
        <v>44474</v>
      </c>
      <c r="S3276" t="s">
        <v>56</v>
      </c>
      <c r="W3276">
        <v>4</v>
      </c>
      <c r="X3276" t="s">
        <v>725</v>
      </c>
      <c r="Y3276">
        <v>1</v>
      </c>
      <c r="Z3276" t="s">
        <v>46545</v>
      </c>
      <c r="AB3276">
        <v>202002</v>
      </c>
      <c r="AC3276">
        <v>241</v>
      </c>
      <c r="AD3276" t="s">
        <v>1722</v>
      </c>
      <c r="AE3276">
        <v>1071</v>
      </c>
      <c r="AF3276" t="s">
        <v>1688</v>
      </c>
      <c r="AG3276">
        <v>1</v>
      </c>
      <c r="AH3276" t="s">
        <v>44482</v>
      </c>
      <c r="AI3276">
        <v>99</v>
      </c>
      <c r="AJ3276" t="s">
        <v>54511</v>
      </c>
      <c r="AK3276">
        <v>376</v>
      </c>
      <c r="AL3276" t="s">
        <v>9249</v>
      </c>
      <c r="AP3276">
        <v>376402</v>
      </c>
      <c r="AQ3276" t="s">
        <v>16723</v>
      </c>
      <c r="AR3276" t="s">
        <v>16724</v>
      </c>
      <c r="AS3276">
        <v>2</v>
      </c>
      <c r="AT3276" t="s">
        <v>1413</v>
      </c>
      <c r="AU3276" t="s">
        <v>16725</v>
      </c>
      <c r="AX3276">
        <v>54.775839499999897</v>
      </c>
      <c r="AY3276">
        <v>11.87879358</v>
      </c>
      <c r="AZ3276" t="s">
        <v>62</v>
      </c>
      <c r="BA3276">
        <v>1085</v>
      </c>
      <c r="BB3276" t="s">
        <v>44618</v>
      </c>
    </row>
    <row r="3277" spans="1:54" x14ac:dyDescent="0.25">
      <c r="A3277" s="1">
        <v>45200</v>
      </c>
      <c r="B3277">
        <v>281401</v>
      </c>
      <c r="C3277" t="s">
        <v>48908</v>
      </c>
      <c r="D3277">
        <v>8210</v>
      </c>
      <c r="E3277" t="s">
        <v>10527</v>
      </c>
      <c r="F3277" t="s">
        <v>48908</v>
      </c>
      <c r="G3277">
        <v>55133018</v>
      </c>
      <c r="H3277">
        <v>1003363812</v>
      </c>
      <c r="K3277" t="s">
        <v>16726</v>
      </c>
      <c r="L3277" t="s">
        <v>16727</v>
      </c>
      <c r="M3277">
        <v>3943</v>
      </c>
      <c r="N3277">
        <v>5</v>
      </c>
      <c r="R3277" s="1">
        <v>44314</v>
      </c>
      <c r="S3277" t="s">
        <v>851</v>
      </c>
      <c r="T3277">
        <v>751</v>
      </c>
      <c r="U3277" t="s">
        <v>10168</v>
      </c>
      <c r="W3277">
        <v>2</v>
      </c>
      <c r="X3277" t="s">
        <v>57</v>
      </c>
      <c r="Y3277">
        <v>1</v>
      </c>
      <c r="Z3277" t="s">
        <v>46545</v>
      </c>
      <c r="AA3277">
        <v>9</v>
      </c>
      <c r="AB3277">
        <v>202002</v>
      </c>
      <c r="AC3277">
        <v>121</v>
      </c>
      <c r="AD3277" t="s">
        <v>70</v>
      </c>
      <c r="AE3277">
        <v>1012</v>
      </c>
      <c r="AF3277" t="s">
        <v>71</v>
      </c>
      <c r="AG3277">
        <v>1</v>
      </c>
      <c r="AH3277" t="s">
        <v>44482</v>
      </c>
      <c r="AI3277">
        <v>99</v>
      </c>
      <c r="AJ3277" t="s">
        <v>54511</v>
      </c>
      <c r="AK3277">
        <v>751</v>
      </c>
      <c r="AL3277" t="s">
        <v>10168</v>
      </c>
      <c r="AQ3277" t="s">
        <v>16728</v>
      </c>
      <c r="AS3277">
        <v>0</v>
      </c>
      <c r="AT3277" t="s">
        <v>61</v>
      </c>
      <c r="AU3277" t="s">
        <v>16729</v>
      </c>
      <c r="AX3277">
        <v>56.169414969999998</v>
      </c>
      <c r="AY3277">
        <v>10.150393960000001</v>
      </c>
      <c r="AZ3277" t="s">
        <v>62</v>
      </c>
      <c r="BA3277">
        <v>1082</v>
      </c>
      <c r="BB3277" t="s">
        <v>2852</v>
      </c>
    </row>
    <row r="3278" spans="1:54" x14ac:dyDescent="0.25">
      <c r="A3278" s="1">
        <v>45200</v>
      </c>
      <c r="B3278">
        <v>281402</v>
      </c>
      <c r="C3278" t="s">
        <v>16730</v>
      </c>
      <c r="D3278">
        <v>2200</v>
      </c>
      <c r="E3278" t="s">
        <v>46555</v>
      </c>
      <c r="F3278" t="s">
        <v>16730</v>
      </c>
      <c r="G3278">
        <v>55627312</v>
      </c>
      <c r="H3278">
        <v>1010645480</v>
      </c>
      <c r="K3278" t="s">
        <v>2425</v>
      </c>
      <c r="L3278" t="s">
        <v>16731</v>
      </c>
      <c r="M3278">
        <v>7032</v>
      </c>
      <c r="N3278">
        <v>9</v>
      </c>
      <c r="P3278">
        <v>4</v>
      </c>
      <c r="R3278" s="1">
        <v>43868</v>
      </c>
      <c r="S3278" t="s">
        <v>56</v>
      </c>
      <c r="W3278">
        <v>6</v>
      </c>
      <c r="X3278" t="s">
        <v>1289</v>
      </c>
      <c r="Y3278">
        <v>1</v>
      </c>
      <c r="Z3278" t="s">
        <v>46545</v>
      </c>
      <c r="AB3278">
        <v>202002</v>
      </c>
      <c r="AC3278">
        <v>129</v>
      </c>
      <c r="AD3278" t="s">
        <v>2405</v>
      </c>
      <c r="AE3278">
        <v>1016</v>
      </c>
      <c r="AF3278" t="s">
        <v>2405</v>
      </c>
      <c r="AG3278">
        <v>4</v>
      </c>
      <c r="AH3278" t="s">
        <v>44547</v>
      </c>
      <c r="AI3278">
        <v>99</v>
      </c>
      <c r="AJ3278" t="s">
        <v>54511</v>
      </c>
      <c r="AK3278">
        <v>101</v>
      </c>
      <c r="AL3278" t="s">
        <v>46544</v>
      </c>
      <c r="AQ3278" t="s">
        <v>16493</v>
      </c>
      <c r="AR3278" t="s">
        <v>4184</v>
      </c>
      <c r="AS3278">
        <v>1</v>
      </c>
      <c r="AT3278" t="s">
        <v>1446</v>
      </c>
      <c r="AU3278" t="s">
        <v>814</v>
      </c>
      <c r="AX3278">
        <v>55.686856239999997</v>
      </c>
      <c r="AY3278">
        <v>12.550479320000001</v>
      </c>
      <c r="AZ3278" t="s">
        <v>62</v>
      </c>
      <c r="BA3278">
        <v>1084</v>
      </c>
      <c r="BB3278" t="s">
        <v>63</v>
      </c>
    </row>
    <row r="3279" spans="1:54" x14ac:dyDescent="0.25">
      <c r="A3279" s="1">
        <v>45200</v>
      </c>
      <c r="B3279">
        <v>281403</v>
      </c>
      <c r="C3279" t="s">
        <v>16732</v>
      </c>
      <c r="D3279">
        <v>8260</v>
      </c>
      <c r="E3279" t="s">
        <v>10798</v>
      </c>
      <c r="F3279" t="s">
        <v>16733</v>
      </c>
      <c r="G3279">
        <v>55133018</v>
      </c>
      <c r="H3279">
        <v>1015679340</v>
      </c>
      <c r="I3279" t="s">
        <v>16734</v>
      </c>
      <c r="K3279" t="s">
        <v>16735</v>
      </c>
      <c r="L3279" t="s">
        <v>48096</v>
      </c>
      <c r="M3279">
        <v>2654</v>
      </c>
      <c r="N3279">
        <v>2</v>
      </c>
      <c r="R3279" s="1">
        <v>43885</v>
      </c>
      <c r="S3279" t="s">
        <v>56</v>
      </c>
      <c r="T3279">
        <v>751</v>
      </c>
      <c r="U3279" t="s">
        <v>10168</v>
      </c>
      <c r="W3279">
        <v>2</v>
      </c>
      <c r="X3279" t="s">
        <v>57</v>
      </c>
      <c r="Y3279">
        <v>1</v>
      </c>
      <c r="Z3279" t="s">
        <v>46545</v>
      </c>
      <c r="AA3279">
        <v>10</v>
      </c>
      <c r="AB3279">
        <v>202002</v>
      </c>
      <c r="AC3279">
        <v>125</v>
      </c>
      <c r="AD3279" t="s">
        <v>1344</v>
      </c>
      <c r="AE3279">
        <v>1014</v>
      </c>
      <c r="AF3279" t="s">
        <v>1352</v>
      </c>
      <c r="AG3279">
        <v>1</v>
      </c>
      <c r="AH3279" t="s">
        <v>44482</v>
      </c>
      <c r="AI3279">
        <v>99</v>
      </c>
      <c r="AJ3279" t="s">
        <v>54511</v>
      </c>
      <c r="AK3279">
        <v>751</v>
      </c>
      <c r="AL3279" t="s">
        <v>10168</v>
      </c>
      <c r="AQ3279" t="s">
        <v>10802</v>
      </c>
      <c r="AR3279" t="s">
        <v>10963</v>
      </c>
      <c r="AS3279">
        <v>0</v>
      </c>
      <c r="AT3279" t="s">
        <v>61</v>
      </c>
      <c r="AU3279" t="s">
        <v>47410</v>
      </c>
      <c r="AX3279">
        <v>56.123997979999999</v>
      </c>
      <c r="AY3279">
        <v>10.151863130000001</v>
      </c>
      <c r="AZ3279" t="s">
        <v>62</v>
      </c>
      <c r="BA3279">
        <v>1082</v>
      </c>
      <c r="BB3279" t="s">
        <v>2852</v>
      </c>
    </row>
    <row r="3280" spans="1:54" x14ac:dyDescent="0.25">
      <c r="A3280" s="1">
        <v>45200</v>
      </c>
      <c r="B3280">
        <v>281404</v>
      </c>
      <c r="C3280" t="s">
        <v>54788</v>
      </c>
      <c r="D3280">
        <v>8260</v>
      </c>
      <c r="E3280" t="s">
        <v>10798</v>
      </c>
      <c r="F3280" t="s">
        <v>54789</v>
      </c>
      <c r="G3280">
        <v>55133018</v>
      </c>
      <c r="H3280">
        <v>1003365864</v>
      </c>
      <c r="I3280" t="s">
        <v>16736</v>
      </c>
      <c r="K3280" t="s">
        <v>10967</v>
      </c>
      <c r="L3280" t="s">
        <v>48096</v>
      </c>
      <c r="M3280">
        <v>2654</v>
      </c>
      <c r="N3280">
        <v>2</v>
      </c>
      <c r="R3280" s="1">
        <v>43871</v>
      </c>
      <c r="S3280" t="s">
        <v>56</v>
      </c>
      <c r="T3280">
        <v>751</v>
      </c>
      <c r="U3280" t="s">
        <v>10168</v>
      </c>
      <c r="W3280">
        <v>2</v>
      </c>
      <c r="X3280" t="s">
        <v>57</v>
      </c>
      <c r="Y3280">
        <v>1</v>
      </c>
      <c r="Z3280" t="s">
        <v>46545</v>
      </c>
      <c r="AA3280">
        <v>10</v>
      </c>
      <c r="AB3280">
        <v>202002</v>
      </c>
      <c r="AC3280">
        <v>125</v>
      </c>
      <c r="AD3280" t="s">
        <v>1344</v>
      </c>
      <c r="AE3280">
        <v>1014</v>
      </c>
      <c r="AF3280" t="s">
        <v>1352</v>
      </c>
      <c r="AG3280">
        <v>1</v>
      </c>
      <c r="AH3280" t="s">
        <v>44482</v>
      </c>
      <c r="AI3280">
        <v>99</v>
      </c>
      <c r="AJ3280" t="s">
        <v>54511</v>
      </c>
      <c r="AK3280">
        <v>751</v>
      </c>
      <c r="AL3280" t="s">
        <v>10168</v>
      </c>
      <c r="AQ3280" t="s">
        <v>10802</v>
      </c>
      <c r="AR3280" t="s">
        <v>10963</v>
      </c>
      <c r="AS3280">
        <v>0</v>
      </c>
      <c r="AT3280" t="s">
        <v>61</v>
      </c>
      <c r="AU3280" t="s">
        <v>47410</v>
      </c>
      <c r="AX3280">
        <v>56.123997979999999</v>
      </c>
      <c r="AY3280">
        <v>10.151863130000001</v>
      </c>
      <c r="AZ3280" t="s">
        <v>62</v>
      </c>
      <c r="BA3280">
        <v>1082</v>
      </c>
      <c r="BB3280" t="s">
        <v>2852</v>
      </c>
    </row>
    <row r="3281" spans="1:54" x14ac:dyDescent="0.25">
      <c r="A3281" s="1">
        <v>45200</v>
      </c>
      <c r="B3281">
        <v>281405</v>
      </c>
      <c r="C3281" t="s">
        <v>16737</v>
      </c>
      <c r="D3281">
        <v>2850</v>
      </c>
      <c r="E3281" t="s">
        <v>44756</v>
      </c>
      <c r="F3281" t="s">
        <v>16737</v>
      </c>
      <c r="G3281">
        <v>29188378</v>
      </c>
      <c r="H3281">
        <v>1003272102</v>
      </c>
      <c r="I3281" t="s">
        <v>6005</v>
      </c>
      <c r="K3281" t="s">
        <v>6007</v>
      </c>
      <c r="L3281" t="s">
        <v>6008</v>
      </c>
      <c r="M3281">
        <v>180</v>
      </c>
      <c r="N3281">
        <v>9</v>
      </c>
      <c r="R3281" s="1">
        <v>44792</v>
      </c>
      <c r="S3281" t="s">
        <v>56</v>
      </c>
      <c r="T3281">
        <v>230</v>
      </c>
      <c r="U3281" t="s">
        <v>5996</v>
      </c>
      <c r="W3281">
        <v>2</v>
      </c>
      <c r="X3281" t="s">
        <v>57</v>
      </c>
      <c r="Y3281">
        <v>1</v>
      </c>
      <c r="Z3281" t="s">
        <v>46545</v>
      </c>
      <c r="AA3281">
        <v>9</v>
      </c>
      <c r="AB3281">
        <v>202008</v>
      </c>
      <c r="AC3281">
        <v>121</v>
      </c>
      <c r="AD3281" t="s">
        <v>70</v>
      </c>
      <c r="AE3281">
        <v>1012</v>
      </c>
      <c r="AF3281" t="s">
        <v>71</v>
      </c>
      <c r="AG3281">
        <v>1</v>
      </c>
      <c r="AH3281" t="s">
        <v>44482</v>
      </c>
      <c r="AI3281">
        <v>99</v>
      </c>
      <c r="AJ3281" t="s">
        <v>54511</v>
      </c>
      <c r="AK3281">
        <v>230</v>
      </c>
      <c r="AL3281" t="s">
        <v>5996</v>
      </c>
      <c r="AQ3281" t="s">
        <v>16738</v>
      </c>
      <c r="AS3281">
        <v>0</v>
      </c>
      <c r="AT3281" t="s">
        <v>61</v>
      </c>
      <c r="AU3281" t="s">
        <v>6011</v>
      </c>
      <c r="AX3281">
        <v>55.813862260000001</v>
      </c>
      <c r="AY3281">
        <v>12.534081110000001</v>
      </c>
      <c r="AZ3281" t="s">
        <v>62</v>
      </c>
      <c r="BA3281">
        <v>1084</v>
      </c>
      <c r="BB3281" t="s">
        <v>63</v>
      </c>
    </row>
    <row r="3282" spans="1:54" x14ac:dyDescent="0.25">
      <c r="A3282" s="1">
        <v>45200</v>
      </c>
      <c r="B3282">
        <v>281406</v>
      </c>
      <c r="C3282" t="s">
        <v>48909</v>
      </c>
      <c r="D3282">
        <v>3460</v>
      </c>
      <c r="E3282" t="s">
        <v>47395</v>
      </c>
      <c r="F3282" t="s">
        <v>48909</v>
      </c>
      <c r="G3282">
        <v>29188378</v>
      </c>
      <c r="H3282">
        <v>1003276650</v>
      </c>
      <c r="I3282" t="s">
        <v>16739</v>
      </c>
      <c r="K3282" t="s">
        <v>6682</v>
      </c>
      <c r="L3282" t="s">
        <v>16740</v>
      </c>
      <c r="M3282">
        <v>639</v>
      </c>
      <c r="N3282">
        <v>9</v>
      </c>
      <c r="R3282" s="1">
        <v>44854</v>
      </c>
      <c r="S3282" t="s">
        <v>56</v>
      </c>
      <c r="T3282">
        <v>230</v>
      </c>
      <c r="U3282" t="s">
        <v>5996</v>
      </c>
      <c r="W3282">
        <v>2</v>
      </c>
      <c r="X3282" t="s">
        <v>57</v>
      </c>
      <c r="Y3282">
        <v>1</v>
      </c>
      <c r="Z3282" t="s">
        <v>46545</v>
      </c>
      <c r="AA3282">
        <v>9</v>
      </c>
      <c r="AB3282">
        <v>202008</v>
      </c>
      <c r="AC3282">
        <v>121</v>
      </c>
      <c r="AD3282" t="s">
        <v>70</v>
      </c>
      <c r="AE3282">
        <v>1012</v>
      </c>
      <c r="AF3282" t="s">
        <v>71</v>
      </c>
      <c r="AG3282">
        <v>1</v>
      </c>
      <c r="AH3282" t="s">
        <v>44482</v>
      </c>
      <c r="AI3282">
        <v>99</v>
      </c>
      <c r="AJ3282" t="s">
        <v>54511</v>
      </c>
      <c r="AK3282">
        <v>230</v>
      </c>
      <c r="AL3282" t="s">
        <v>5996</v>
      </c>
      <c r="AQ3282" t="s">
        <v>16741</v>
      </c>
      <c r="AS3282">
        <v>0</v>
      </c>
      <c r="AT3282" t="s">
        <v>61</v>
      </c>
      <c r="AU3282" t="s">
        <v>6686</v>
      </c>
      <c r="AX3282">
        <v>55.840696360000003</v>
      </c>
      <c r="AY3282">
        <v>12.43252818</v>
      </c>
      <c r="AZ3282" t="s">
        <v>62</v>
      </c>
      <c r="BA3282">
        <v>1084</v>
      </c>
      <c r="BB3282" t="s">
        <v>63</v>
      </c>
    </row>
    <row r="3283" spans="1:54" x14ac:dyDescent="0.25">
      <c r="A3283" s="1">
        <v>45200</v>
      </c>
      <c r="B3283">
        <v>281407</v>
      </c>
      <c r="C3283" t="s">
        <v>16742</v>
      </c>
      <c r="D3283">
        <v>2840</v>
      </c>
      <c r="E3283" t="s">
        <v>736</v>
      </c>
      <c r="F3283" t="s">
        <v>16742</v>
      </c>
      <c r="G3283">
        <v>29188378</v>
      </c>
      <c r="H3283">
        <v>1003988921</v>
      </c>
      <c r="I3283" t="s">
        <v>5345</v>
      </c>
      <c r="K3283" t="s">
        <v>6068</v>
      </c>
      <c r="L3283" t="s">
        <v>47288</v>
      </c>
      <c r="M3283">
        <v>516</v>
      </c>
      <c r="N3283">
        <v>33</v>
      </c>
      <c r="R3283" s="1">
        <v>45183</v>
      </c>
      <c r="S3283" t="s">
        <v>1367</v>
      </c>
      <c r="T3283">
        <v>230</v>
      </c>
      <c r="U3283" t="s">
        <v>5996</v>
      </c>
      <c r="W3283">
        <v>2</v>
      </c>
      <c r="X3283" t="s">
        <v>57</v>
      </c>
      <c r="Y3283">
        <v>1</v>
      </c>
      <c r="Z3283" t="s">
        <v>46545</v>
      </c>
      <c r="AA3283">
        <v>9</v>
      </c>
      <c r="AB3283">
        <v>202008</v>
      </c>
      <c r="AC3283">
        <v>121</v>
      </c>
      <c r="AD3283" t="s">
        <v>70</v>
      </c>
      <c r="AE3283">
        <v>1012</v>
      </c>
      <c r="AF3283" t="s">
        <v>71</v>
      </c>
      <c r="AG3283">
        <v>1</v>
      </c>
      <c r="AH3283" t="s">
        <v>44482</v>
      </c>
      <c r="AI3283">
        <v>99</v>
      </c>
      <c r="AJ3283" t="s">
        <v>54511</v>
      </c>
      <c r="AK3283">
        <v>230</v>
      </c>
      <c r="AL3283" t="s">
        <v>5996</v>
      </c>
      <c r="AQ3283" t="s">
        <v>16743</v>
      </c>
      <c r="AS3283">
        <v>0</v>
      </c>
      <c r="AT3283" t="s">
        <v>61</v>
      </c>
      <c r="AU3283" t="s">
        <v>47289</v>
      </c>
      <c r="AX3283">
        <v>55.814886620000003</v>
      </c>
      <c r="AY3283">
        <v>12.46576969</v>
      </c>
      <c r="AZ3283" t="s">
        <v>62</v>
      </c>
      <c r="BA3283">
        <v>1084</v>
      </c>
      <c r="BB3283" t="s">
        <v>63</v>
      </c>
    </row>
    <row r="3284" spans="1:54" x14ac:dyDescent="0.25">
      <c r="A3284" s="1">
        <v>45200</v>
      </c>
      <c r="B3284">
        <v>281408</v>
      </c>
      <c r="C3284" t="s">
        <v>16744</v>
      </c>
      <c r="D3284">
        <v>3460</v>
      </c>
      <c r="E3284" t="s">
        <v>47395</v>
      </c>
      <c r="F3284" t="s">
        <v>16744</v>
      </c>
      <c r="G3284">
        <v>29188378</v>
      </c>
      <c r="H3284">
        <v>1003276571</v>
      </c>
      <c r="I3284" t="s">
        <v>48910</v>
      </c>
      <c r="K3284" t="s">
        <v>16745</v>
      </c>
      <c r="L3284" t="s">
        <v>44803</v>
      </c>
      <c r="M3284">
        <v>490</v>
      </c>
      <c r="N3284">
        <v>120</v>
      </c>
      <c r="R3284" s="1">
        <v>45187</v>
      </c>
      <c r="S3284" t="s">
        <v>171</v>
      </c>
      <c r="T3284">
        <v>230</v>
      </c>
      <c r="U3284" t="s">
        <v>5996</v>
      </c>
      <c r="W3284">
        <v>2</v>
      </c>
      <c r="X3284" t="s">
        <v>57</v>
      </c>
      <c r="Y3284">
        <v>1</v>
      </c>
      <c r="Z3284" t="s">
        <v>46545</v>
      </c>
      <c r="AA3284">
        <v>9</v>
      </c>
      <c r="AB3284">
        <v>202008</v>
      </c>
      <c r="AC3284">
        <v>121</v>
      </c>
      <c r="AD3284" t="s">
        <v>70</v>
      </c>
      <c r="AE3284">
        <v>1012</v>
      </c>
      <c r="AF3284" t="s">
        <v>71</v>
      </c>
      <c r="AG3284">
        <v>1</v>
      </c>
      <c r="AH3284" t="s">
        <v>44482</v>
      </c>
      <c r="AI3284">
        <v>99</v>
      </c>
      <c r="AJ3284" t="s">
        <v>54511</v>
      </c>
      <c r="AK3284">
        <v>230</v>
      </c>
      <c r="AL3284" t="s">
        <v>5996</v>
      </c>
      <c r="AQ3284" t="s">
        <v>16746</v>
      </c>
      <c r="AS3284">
        <v>0</v>
      </c>
      <c r="AT3284" t="s">
        <v>61</v>
      </c>
      <c r="AU3284" t="s">
        <v>44804</v>
      </c>
      <c r="AX3284">
        <v>55.852706050000002</v>
      </c>
      <c r="AY3284">
        <v>12.45040872</v>
      </c>
      <c r="AZ3284" t="s">
        <v>62</v>
      </c>
      <c r="BA3284">
        <v>1084</v>
      </c>
      <c r="BB3284" t="s">
        <v>63</v>
      </c>
    </row>
    <row r="3285" spans="1:54" x14ac:dyDescent="0.25">
      <c r="A3285" s="1">
        <v>45200</v>
      </c>
      <c r="B3285">
        <v>281409</v>
      </c>
      <c r="C3285" t="s">
        <v>16747</v>
      </c>
      <c r="D3285">
        <v>1467</v>
      </c>
      <c r="E3285" t="s">
        <v>46546</v>
      </c>
      <c r="F3285" t="s">
        <v>16747</v>
      </c>
      <c r="G3285">
        <v>40934219</v>
      </c>
      <c r="H3285">
        <v>1025234932</v>
      </c>
      <c r="I3285" t="s">
        <v>16748</v>
      </c>
      <c r="K3285" t="s">
        <v>16749</v>
      </c>
      <c r="L3285" t="s">
        <v>16750</v>
      </c>
      <c r="M3285">
        <v>7968</v>
      </c>
      <c r="N3285">
        <v>6</v>
      </c>
      <c r="P3285">
        <v>1</v>
      </c>
      <c r="R3285" s="1">
        <v>44089</v>
      </c>
      <c r="S3285" t="s">
        <v>56</v>
      </c>
      <c r="W3285">
        <v>6</v>
      </c>
      <c r="X3285" t="s">
        <v>1289</v>
      </c>
      <c r="Y3285">
        <v>1</v>
      </c>
      <c r="Z3285" t="s">
        <v>46545</v>
      </c>
      <c r="AB3285">
        <v>202002</v>
      </c>
      <c r="AC3285">
        <v>149</v>
      </c>
      <c r="AD3285" t="s">
        <v>1085</v>
      </c>
      <c r="AE3285">
        <v>1026</v>
      </c>
      <c r="AF3285" t="s">
        <v>44530</v>
      </c>
      <c r="AG3285">
        <v>1</v>
      </c>
      <c r="AH3285" t="s">
        <v>44482</v>
      </c>
      <c r="AI3285">
        <v>99</v>
      </c>
      <c r="AJ3285" t="s">
        <v>54511</v>
      </c>
      <c r="AK3285">
        <v>101</v>
      </c>
      <c r="AL3285" t="s">
        <v>46544</v>
      </c>
      <c r="AQ3285" t="s">
        <v>16751</v>
      </c>
      <c r="AR3285" t="s">
        <v>16752</v>
      </c>
      <c r="AS3285">
        <v>0</v>
      </c>
      <c r="AT3285" t="s">
        <v>61</v>
      </c>
      <c r="AU3285" t="s">
        <v>16753</v>
      </c>
      <c r="AX3285">
        <v>55.676270299999999</v>
      </c>
      <c r="AY3285">
        <v>12.57426396</v>
      </c>
      <c r="AZ3285" t="s">
        <v>62</v>
      </c>
      <c r="BA3285">
        <v>1084</v>
      </c>
      <c r="BB3285" t="s">
        <v>63</v>
      </c>
    </row>
    <row r="3286" spans="1:54" x14ac:dyDescent="0.25">
      <c r="A3286" s="1">
        <v>45200</v>
      </c>
      <c r="B3286">
        <v>281410</v>
      </c>
      <c r="C3286" t="s">
        <v>16754</v>
      </c>
      <c r="D3286">
        <v>7430</v>
      </c>
      <c r="E3286" t="s">
        <v>10557</v>
      </c>
      <c r="F3286" t="s">
        <v>16755</v>
      </c>
      <c r="G3286">
        <v>17783092</v>
      </c>
      <c r="H3286">
        <v>1025574741</v>
      </c>
      <c r="I3286" t="s">
        <v>15143</v>
      </c>
      <c r="K3286" t="s">
        <v>15144</v>
      </c>
      <c r="L3286" t="s">
        <v>16756</v>
      </c>
      <c r="M3286">
        <v>457</v>
      </c>
      <c r="N3286">
        <v>66</v>
      </c>
      <c r="R3286" s="1">
        <v>44861</v>
      </c>
      <c r="S3286" t="s">
        <v>56</v>
      </c>
      <c r="W3286">
        <v>4</v>
      </c>
      <c r="X3286" t="s">
        <v>725</v>
      </c>
      <c r="Y3286">
        <v>1</v>
      </c>
      <c r="Z3286" t="s">
        <v>46545</v>
      </c>
      <c r="AB3286">
        <v>202002</v>
      </c>
      <c r="AC3286">
        <v>242</v>
      </c>
      <c r="AD3286" t="s">
        <v>1687</v>
      </c>
      <c r="AE3286">
        <v>1071</v>
      </c>
      <c r="AF3286" t="s">
        <v>1688</v>
      </c>
      <c r="AG3286">
        <v>1</v>
      </c>
      <c r="AH3286" t="s">
        <v>44482</v>
      </c>
      <c r="AI3286">
        <v>99</v>
      </c>
      <c r="AJ3286" t="s">
        <v>54511</v>
      </c>
      <c r="AK3286">
        <v>756</v>
      </c>
      <c r="AL3286" t="s">
        <v>10561</v>
      </c>
      <c r="AP3286">
        <v>281009</v>
      </c>
      <c r="AQ3286" t="s">
        <v>15146</v>
      </c>
      <c r="AR3286" t="s">
        <v>15147</v>
      </c>
      <c r="AS3286">
        <v>2</v>
      </c>
      <c r="AT3286" t="s">
        <v>1413</v>
      </c>
      <c r="AU3286" t="s">
        <v>5642</v>
      </c>
      <c r="AX3286">
        <v>56.138285889999999</v>
      </c>
      <c r="AY3286">
        <v>9.1473641099999998</v>
      </c>
      <c r="AZ3286" t="s">
        <v>62</v>
      </c>
      <c r="BA3286">
        <v>1082</v>
      </c>
      <c r="BB3286" t="s">
        <v>2852</v>
      </c>
    </row>
    <row r="3287" spans="1:54" x14ac:dyDescent="0.25">
      <c r="A3287" s="1">
        <v>45200</v>
      </c>
      <c r="B3287">
        <v>281411</v>
      </c>
      <c r="C3287" t="s">
        <v>16757</v>
      </c>
      <c r="D3287">
        <v>2000</v>
      </c>
      <c r="E3287" t="s">
        <v>729</v>
      </c>
      <c r="F3287" t="s">
        <v>16757</v>
      </c>
      <c r="G3287">
        <v>19596915</v>
      </c>
      <c r="H3287">
        <v>1003403332</v>
      </c>
      <c r="I3287" t="s">
        <v>16758</v>
      </c>
      <c r="K3287" t="s">
        <v>14068</v>
      </c>
      <c r="L3287" t="s">
        <v>16759</v>
      </c>
      <c r="M3287">
        <v>454</v>
      </c>
      <c r="N3287" t="s">
        <v>14059</v>
      </c>
      <c r="R3287" s="1">
        <v>43887</v>
      </c>
      <c r="S3287" t="s">
        <v>56</v>
      </c>
      <c r="W3287">
        <v>4</v>
      </c>
      <c r="X3287" t="s">
        <v>725</v>
      </c>
      <c r="Y3287">
        <v>4</v>
      </c>
      <c r="Z3287" t="s">
        <v>1324</v>
      </c>
      <c r="AB3287">
        <v>202002</v>
      </c>
      <c r="AC3287">
        <v>301</v>
      </c>
      <c r="AD3287" t="s">
        <v>1853</v>
      </c>
      <c r="AE3287">
        <v>1133</v>
      </c>
      <c r="AF3287" t="s">
        <v>14016</v>
      </c>
      <c r="AG3287">
        <v>1</v>
      </c>
      <c r="AH3287" t="s">
        <v>44482</v>
      </c>
      <c r="AI3287">
        <v>99</v>
      </c>
      <c r="AJ3287" t="s">
        <v>54511</v>
      </c>
      <c r="AK3287">
        <v>147</v>
      </c>
      <c r="AL3287" t="s">
        <v>1940</v>
      </c>
      <c r="AP3287">
        <v>147406</v>
      </c>
      <c r="AQ3287" t="s">
        <v>14060</v>
      </c>
      <c r="AR3287" t="s">
        <v>16760</v>
      </c>
      <c r="AS3287">
        <v>2</v>
      </c>
      <c r="AT3287" t="s">
        <v>1413</v>
      </c>
      <c r="AU3287" t="s">
        <v>14062</v>
      </c>
      <c r="AX3287">
        <v>55.681202089999999</v>
      </c>
      <c r="AY3287">
        <v>12.52505899</v>
      </c>
      <c r="AZ3287" t="s">
        <v>62</v>
      </c>
      <c r="BA3287">
        <v>1084</v>
      </c>
      <c r="BB3287" t="s">
        <v>63</v>
      </c>
    </row>
    <row r="3288" spans="1:54" x14ac:dyDescent="0.25">
      <c r="A3288" s="1">
        <v>45200</v>
      </c>
      <c r="B3288">
        <v>281412</v>
      </c>
      <c r="C3288" t="s">
        <v>48911</v>
      </c>
      <c r="D3288">
        <v>6240</v>
      </c>
      <c r="E3288" t="s">
        <v>48152</v>
      </c>
      <c r="F3288" t="s">
        <v>48912</v>
      </c>
      <c r="G3288">
        <v>40638245</v>
      </c>
      <c r="H3288">
        <v>1024902125</v>
      </c>
      <c r="I3288" t="s">
        <v>16761</v>
      </c>
      <c r="K3288" t="s">
        <v>16762</v>
      </c>
      <c r="L3288" t="s">
        <v>16763</v>
      </c>
      <c r="M3288">
        <v>198</v>
      </c>
      <c r="N3288">
        <v>2</v>
      </c>
      <c r="R3288" s="1">
        <v>44091</v>
      </c>
      <c r="S3288" t="s">
        <v>56</v>
      </c>
      <c r="W3288">
        <v>5</v>
      </c>
      <c r="X3288" t="s">
        <v>557</v>
      </c>
      <c r="Y3288">
        <v>7</v>
      </c>
      <c r="Z3288" t="s">
        <v>1499</v>
      </c>
      <c r="AB3288">
        <v>202002</v>
      </c>
      <c r="AC3288">
        <v>141</v>
      </c>
      <c r="AD3288" t="s">
        <v>46688</v>
      </c>
      <c r="AE3288">
        <v>1022</v>
      </c>
      <c r="AF3288" t="s">
        <v>46688</v>
      </c>
      <c r="AG3288">
        <v>1</v>
      </c>
      <c r="AH3288" t="s">
        <v>44482</v>
      </c>
      <c r="AI3288">
        <v>99</v>
      </c>
      <c r="AJ3288" t="s">
        <v>54511</v>
      </c>
      <c r="AK3288">
        <v>550</v>
      </c>
      <c r="AL3288" t="s">
        <v>48151</v>
      </c>
      <c r="AQ3288" t="s">
        <v>16764</v>
      </c>
      <c r="AR3288" t="s">
        <v>16765</v>
      </c>
      <c r="AS3288">
        <v>0</v>
      </c>
      <c r="AT3288" t="s">
        <v>61</v>
      </c>
      <c r="AU3288" t="s">
        <v>13865</v>
      </c>
      <c r="AX3288">
        <v>55.0543178</v>
      </c>
      <c r="AY3288">
        <v>8.9504712499999997</v>
      </c>
      <c r="AZ3288" t="s">
        <v>62</v>
      </c>
      <c r="BA3288">
        <v>1083</v>
      </c>
      <c r="BB3288" t="s">
        <v>2861</v>
      </c>
    </row>
    <row r="3289" spans="1:54" x14ac:dyDescent="0.25">
      <c r="A3289" s="1">
        <v>45200</v>
      </c>
      <c r="B3289">
        <v>281413</v>
      </c>
      <c r="C3289" t="s">
        <v>48913</v>
      </c>
      <c r="D3289">
        <v>7700</v>
      </c>
      <c r="E3289" t="s">
        <v>11311</v>
      </c>
      <c r="F3289" t="s">
        <v>48914</v>
      </c>
      <c r="G3289">
        <v>39301016</v>
      </c>
      <c r="H3289">
        <v>1003402178</v>
      </c>
      <c r="I3289" t="s">
        <v>10733</v>
      </c>
      <c r="K3289" t="s">
        <v>10734</v>
      </c>
      <c r="L3289" t="s">
        <v>48915</v>
      </c>
      <c r="M3289">
        <v>674</v>
      </c>
      <c r="N3289">
        <v>9</v>
      </c>
      <c r="R3289" s="1">
        <v>44866</v>
      </c>
      <c r="S3289" t="s">
        <v>56</v>
      </c>
      <c r="W3289">
        <v>4</v>
      </c>
      <c r="X3289" t="s">
        <v>725</v>
      </c>
      <c r="Y3289">
        <v>1</v>
      </c>
      <c r="Z3289" t="s">
        <v>46545</v>
      </c>
      <c r="AB3289">
        <v>202002</v>
      </c>
      <c r="AC3289">
        <v>240</v>
      </c>
      <c r="AD3289" t="s">
        <v>2530</v>
      </c>
      <c r="AE3289">
        <v>1071</v>
      </c>
      <c r="AF3289" t="s">
        <v>1688</v>
      </c>
      <c r="AG3289">
        <v>1</v>
      </c>
      <c r="AH3289" t="s">
        <v>44482</v>
      </c>
      <c r="AI3289">
        <v>99</v>
      </c>
      <c r="AJ3289" t="s">
        <v>54511</v>
      </c>
      <c r="AK3289">
        <v>787</v>
      </c>
      <c r="AL3289" t="s">
        <v>11314</v>
      </c>
      <c r="AP3289">
        <v>787410</v>
      </c>
      <c r="AQ3289" t="s">
        <v>10737</v>
      </c>
      <c r="AR3289" t="s">
        <v>10738</v>
      </c>
      <c r="AS3289">
        <v>2</v>
      </c>
      <c r="AT3289" t="s">
        <v>1413</v>
      </c>
      <c r="AU3289" t="s">
        <v>48916</v>
      </c>
      <c r="AX3289">
        <v>56.963029069999997</v>
      </c>
      <c r="AY3289">
        <v>8.7357300700000007</v>
      </c>
      <c r="AZ3289" t="s">
        <v>62</v>
      </c>
      <c r="BA3289">
        <v>1081</v>
      </c>
      <c r="BB3289" t="s">
        <v>1844</v>
      </c>
    </row>
    <row r="3290" spans="1:54" x14ac:dyDescent="0.25">
      <c r="A3290" s="1">
        <v>45200</v>
      </c>
      <c r="B3290">
        <v>281414</v>
      </c>
      <c r="C3290" t="s">
        <v>16766</v>
      </c>
      <c r="D3290">
        <v>8900</v>
      </c>
      <c r="E3290" t="s">
        <v>10440</v>
      </c>
      <c r="F3290" t="s">
        <v>16767</v>
      </c>
      <c r="G3290">
        <v>32806872</v>
      </c>
      <c r="H3290">
        <v>1016409150</v>
      </c>
      <c r="I3290" t="s">
        <v>10442</v>
      </c>
      <c r="K3290" t="s">
        <v>10443</v>
      </c>
      <c r="L3290" t="s">
        <v>53259</v>
      </c>
      <c r="M3290">
        <v>1742</v>
      </c>
      <c r="N3290">
        <v>19</v>
      </c>
      <c r="R3290" s="1">
        <v>43915</v>
      </c>
      <c r="S3290" t="s">
        <v>56</v>
      </c>
      <c r="V3290" s="1">
        <v>43915</v>
      </c>
      <c r="W3290">
        <v>4</v>
      </c>
      <c r="X3290" t="s">
        <v>725</v>
      </c>
      <c r="Y3290">
        <v>1</v>
      </c>
      <c r="Z3290" t="s">
        <v>46545</v>
      </c>
      <c r="AB3290">
        <v>202003</v>
      </c>
      <c r="AC3290">
        <v>242</v>
      </c>
      <c r="AD3290" t="s">
        <v>1687</v>
      </c>
      <c r="AE3290">
        <v>1071</v>
      </c>
      <c r="AF3290" t="s">
        <v>1688</v>
      </c>
      <c r="AG3290">
        <v>3</v>
      </c>
      <c r="AH3290" t="s">
        <v>81</v>
      </c>
      <c r="AI3290">
        <v>99</v>
      </c>
      <c r="AJ3290" t="s">
        <v>54511</v>
      </c>
      <c r="AK3290">
        <v>730</v>
      </c>
      <c r="AL3290" t="s">
        <v>10314</v>
      </c>
      <c r="AP3290">
        <v>280051</v>
      </c>
      <c r="AQ3290" t="s">
        <v>10445</v>
      </c>
      <c r="AR3290" t="s">
        <v>10446</v>
      </c>
      <c r="AS3290">
        <v>2</v>
      </c>
      <c r="AT3290" t="s">
        <v>1413</v>
      </c>
      <c r="AU3290" t="s">
        <v>53260</v>
      </c>
      <c r="AX3290">
        <v>56.468316860000002</v>
      </c>
      <c r="AY3290">
        <v>10.027329079999999</v>
      </c>
      <c r="AZ3290" t="s">
        <v>62</v>
      </c>
      <c r="BA3290">
        <v>1082</v>
      </c>
      <c r="BB3290" t="s">
        <v>2852</v>
      </c>
    </row>
    <row r="3291" spans="1:54" x14ac:dyDescent="0.25">
      <c r="A3291" s="1">
        <v>45200</v>
      </c>
      <c r="B3291">
        <v>281415</v>
      </c>
      <c r="C3291" t="s">
        <v>16768</v>
      </c>
      <c r="D3291">
        <v>4100</v>
      </c>
      <c r="E3291" t="s">
        <v>9143</v>
      </c>
      <c r="F3291" t="s">
        <v>16768</v>
      </c>
      <c r="G3291">
        <v>10521815</v>
      </c>
      <c r="H3291">
        <v>1016724560</v>
      </c>
      <c r="I3291" t="s">
        <v>8898</v>
      </c>
      <c r="K3291" t="s">
        <v>8900</v>
      </c>
      <c r="L3291" t="s">
        <v>16769</v>
      </c>
      <c r="M3291">
        <v>230</v>
      </c>
      <c r="N3291">
        <v>3</v>
      </c>
      <c r="R3291" s="1">
        <v>44659</v>
      </c>
      <c r="S3291" t="s">
        <v>56</v>
      </c>
      <c r="W3291">
        <v>4</v>
      </c>
      <c r="X3291" t="s">
        <v>725</v>
      </c>
      <c r="Y3291">
        <v>1</v>
      </c>
      <c r="Z3291" t="s">
        <v>46545</v>
      </c>
      <c r="AA3291">
        <v>10</v>
      </c>
      <c r="AB3291">
        <v>202003</v>
      </c>
      <c r="AC3291">
        <v>121</v>
      </c>
      <c r="AD3291" t="s">
        <v>70</v>
      </c>
      <c r="AE3291">
        <v>1012</v>
      </c>
      <c r="AF3291" t="s">
        <v>71</v>
      </c>
      <c r="AG3291">
        <v>1</v>
      </c>
      <c r="AH3291" t="s">
        <v>44482</v>
      </c>
      <c r="AI3291">
        <v>99</v>
      </c>
      <c r="AJ3291" t="s">
        <v>54511</v>
      </c>
      <c r="AK3291">
        <v>329</v>
      </c>
      <c r="AL3291" t="s">
        <v>10766</v>
      </c>
      <c r="AP3291">
        <v>280941</v>
      </c>
      <c r="AQ3291" t="s">
        <v>8902</v>
      </c>
      <c r="AR3291" t="s">
        <v>8903</v>
      </c>
      <c r="AS3291">
        <v>2</v>
      </c>
      <c r="AT3291" t="s">
        <v>1413</v>
      </c>
      <c r="AU3291" t="s">
        <v>11989</v>
      </c>
      <c r="AX3291">
        <v>55.428567719999997</v>
      </c>
      <c r="AY3291">
        <v>11.784709250000001</v>
      </c>
      <c r="AZ3291" t="s">
        <v>62</v>
      </c>
      <c r="BA3291">
        <v>1085</v>
      </c>
      <c r="BB3291" t="s">
        <v>44618</v>
      </c>
    </row>
    <row r="3292" spans="1:54" x14ac:dyDescent="0.25">
      <c r="A3292" s="1">
        <v>45200</v>
      </c>
      <c r="B3292">
        <v>281416</v>
      </c>
      <c r="C3292" t="s">
        <v>53368</v>
      </c>
      <c r="D3292">
        <v>4241</v>
      </c>
      <c r="E3292" t="s">
        <v>15361</v>
      </c>
      <c r="F3292" t="s">
        <v>53369</v>
      </c>
      <c r="G3292">
        <v>39793393</v>
      </c>
      <c r="H3292">
        <v>1023875558</v>
      </c>
      <c r="I3292" t="s">
        <v>16770</v>
      </c>
      <c r="K3292" t="s">
        <v>16771</v>
      </c>
      <c r="L3292" t="s">
        <v>16772</v>
      </c>
      <c r="M3292">
        <v>1536</v>
      </c>
      <c r="N3292">
        <v>110</v>
      </c>
      <c r="R3292" s="1">
        <v>43909</v>
      </c>
      <c r="S3292" t="s">
        <v>56</v>
      </c>
      <c r="W3292">
        <v>6</v>
      </c>
      <c r="X3292" t="s">
        <v>1289</v>
      </c>
      <c r="Y3292">
        <v>1</v>
      </c>
      <c r="Z3292" t="s">
        <v>46545</v>
      </c>
      <c r="AB3292">
        <v>202003</v>
      </c>
      <c r="AC3292">
        <v>149</v>
      </c>
      <c r="AD3292" t="s">
        <v>1085</v>
      </c>
      <c r="AE3292">
        <v>1026</v>
      </c>
      <c r="AF3292" t="s">
        <v>44530</v>
      </c>
      <c r="AG3292">
        <v>1</v>
      </c>
      <c r="AH3292" t="s">
        <v>44482</v>
      </c>
      <c r="AI3292">
        <v>99</v>
      </c>
      <c r="AJ3292" t="s">
        <v>54511</v>
      </c>
      <c r="AK3292">
        <v>330</v>
      </c>
      <c r="AL3292" t="s">
        <v>9274</v>
      </c>
      <c r="AQ3292" t="s">
        <v>16773</v>
      </c>
      <c r="AR3292" t="s">
        <v>53370</v>
      </c>
      <c r="AS3292">
        <v>0</v>
      </c>
      <c r="AT3292" t="s">
        <v>61</v>
      </c>
      <c r="AU3292" t="s">
        <v>16774</v>
      </c>
      <c r="AX3292">
        <v>55.35511709</v>
      </c>
      <c r="AY3292">
        <v>11.246963900000001</v>
      </c>
      <c r="AZ3292" t="s">
        <v>62</v>
      </c>
      <c r="BA3292">
        <v>1085</v>
      </c>
      <c r="BB3292" t="s">
        <v>44618</v>
      </c>
    </row>
    <row r="3293" spans="1:54" x14ac:dyDescent="0.25">
      <c r="A3293" s="1">
        <v>45200</v>
      </c>
      <c r="B3293">
        <v>281417</v>
      </c>
      <c r="C3293" t="s">
        <v>46992</v>
      </c>
      <c r="D3293">
        <v>2605</v>
      </c>
      <c r="E3293" t="s">
        <v>46942</v>
      </c>
      <c r="F3293" t="s">
        <v>46992</v>
      </c>
      <c r="G3293">
        <v>33284101</v>
      </c>
      <c r="H3293">
        <v>1024383993</v>
      </c>
      <c r="I3293" t="s">
        <v>52657</v>
      </c>
      <c r="K3293" t="s">
        <v>1945</v>
      </c>
      <c r="L3293" t="s">
        <v>46964</v>
      </c>
      <c r="M3293">
        <v>53</v>
      </c>
      <c r="N3293">
        <v>4</v>
      </c>
      <c r="R3293" s="1">
        <v>44544</v>
      </c>
      <c r="S3293" t="s">
        <v>56</v>
      </c>
      <c r="W3293">
        <v>4</v>
      </c>
      <c r="X3293" t="s">
        <v>725</v>
      </c>
      <c r="Y3293">
        <v>1</v>
      </c>
      <c r="Z3293" t="s">
        <v>46545</v>
      </c>
      <c r="AB3293">
        <v>202003</v>
      </c>
      <c r="AC3293">
        <v>281</v>
      </c>
      <c r="AD3293" t="s">
        <v>1773</v>
      </c>
      <c r="AE3293">
        <v>1071</v>
      </c>
      <c r="AF3293" t="s">
        <v>1688</v>
      </c>
      <c r="AG3293">
        <v>1</v>
      </c>
      <c r="AH3293" t="s">
        <v>44482</v>
      </c>
      <c r="AI3293">
        <v>99</v>
      </c>
      <c r="AJ3293" t="s">
        <v>54511</v>
      </c>
      <c r="AK3293">
        <v>153</v>
      </c>
      <c r="AL3293" t="s">
        <v>46943</v>
      </c>
      <c r="AP3293">
        <v>281074</v>
      </c>
      <c r="AQ3293" t="s">
        <v>1946</v>
      </c>
      <c r="AS3293">
        <v>2</v>
      </c>
      <c r="AT3293" t="s">
        <v>1413</v>
      </c>
      <c r="AU3293" t="s">
        <v>46965</v>
      </c>
      <c r="AX3293">
        <v>55.651046999999998</v>
      </c>
      <c r="AY3293">
        <v>12.419121349999999</v>
      </c>
      <c r="AZ3293" t="s">
        <v>62</v>
      </c>
      <c r="BA3293">
        <v>1084</v>
      </c>
      <c r="BB3293" t="s">
        <v>63</v>
      </c>
    </row>
    <row r="3294" spans="1:54" x14ac:dyDescent="0.25">
      <c r="A3294" s="1">
        <v>45200</v>
      </c>
      <c r="B3294">
        <v>281418</v>
      </c>
      <c r="C3294" t="s">
        <v>4548</v>
      </c>
      <c r="D3294">
        <v>2860</v>
      </c>
      <c r="E3294" t="s">
        <v>47029</v>
      </c>
      <c r="F3294" t="s">
        <v>4548</v>
      </c>
      <c r="G3294">
        <v>33284101</v>
      </c>
      <c r="H3294">
        <v>1024384019</v>
      </c>
      <c r="I3294" t="s">
        <v>52657</v>
      </c>
      <c r="K3294" t="s">
        <v>1945</v>
      </c>
      <c r="L3294" t="s">
        <v>4415</v>
      </c>
      <c r="M3294">
        <v>86</v>
      </c>
      <c r="N3294">
        <v>81</v>
      </c>
      <c r="R3294" s="1">
        <v>44544</v>
      </c>
      <c r="S3294" t="s">
        <v>56</v>
      </c>
      <c r="W3294">
        <v>4</v>
      </c>
      <c r="X3294" t="s">
        <v>725</v>
      </c>
      <c r="Y3294">
        <v>1</v>
      </c>
      <c r="Z3294" t="s">
        <v>46545</v>
      </c>
      <c r="AB3294">
        <v>202003</v>
      </c>
      <c r="AC3294">
        <v>281</v>
      </c>
      <c r="AD3294" t="s">
        <v>1773</v>
      </c>
      <c r="AE3294">
        <v>1071</v>
      </c>
      <c r="AF3294" t="s">
        <v>1688</v>
      </c>
      <c r="AG3294">
        <v>1</v>
      </c>
      <c r="AH3294" t="s">
        <v>44482</v>
      </c>
      <c r="AI3294">
        <v>99</v>
      </c>
      <c r="AJ3294" t="s">
        <v>54511</v>
      </c>
      <c r="AK3294">
        <v>159</v>
      </c>
      <c r="AL3294" t="s">
        <v>4283</v>
      </c>
      <c r="AP3294">
        <v>281074</v>
      </c>
      <c r="AQ3294" t="s">
        <v>1946</v>
      </c>
      <c r="AR3294" t="s">
        <v>1947</v>
      </c>
      <c r="AS3294">
        <v>2</v>
      </c>
      <c r="AT3294" t="s">
        <v>1413</v>
      </c>
      <c r="AU3294" t="s">
        <v>4418</v>
      </c>
      <c r="AX3294">
        <v>55.742878130000001</v>
      </c>
      <c r="AY3294">
        <v>12.49046049</v>
      </c>
      <c r="AZ3294" t="s">
        <v>62</v>
      </c>
      <c r="BA3294">
        <v>1084</v>
      </c>
      <c r="BB3294" t="s">
        <v>63</v>
      </c>
    </row>
    <row r="3295" spans="1:54" x14ac:dyDescent="0.25">
      <c r="A3295" s="1">
        <v>45200</v>
      </c>
      <c r="B3295">
        <v>281419</v>
      </c>
      <c r="C3295" t="s">
        <v>4861</v>
      </c>
      <c r="D3295">
        <v>2730</v>
      </c>
      <c r="E3295" t="s">
        <v>2549</v>
      </c>
      <c r="F3295" t="s">
        <v>4861</v>
      </c>
      <c r="G3295">
        <v>33284101</v>
      </c>
      <c r="H3295">
        <v>1024384086</v>
      </c>
      <c r="I3295" t="s">
        <v>52657</v>
      </c>
      <c r="K3295" t="s">
        <v>1945</v>
      </c>
      <c r="L3295" t="s">
        <v>47104</v>
      </c>
      <c r="M3295">
        <v>4086</v>
      </c>
      <c r="N3295">
        <v>22</v>
      </c>
      <c r="P3295">
        <v>3</v>
      </c>
      <c r="R3295" s="1">
        <v>44544</v>
      </c>
      <c r="S3295" t="s">
        <v>56</v>
      </c>
      <c r="W3295">
        <v>4</v>
      </c>
      <c r="X3295" t="s">
        <v>725</v>
      </c>
      <c r="Y3295">
        <v>1</v>
      </c>
      <c r="Z3295" t="s">
        <v>46545</v>
      </c>
      <c r="AB3295">
        <v>202003</v>
      </c>
      <c r="AC3295">
        <v>281</v>
      </c>
      <c r="AD3295" t="s">
        <v>1773</v>
      </c>
      <c r="AE3295">
        <v>1071</v>
      </c>
      <c r="AF3295" t="s">
        <v>1688</v>
      </c>
      <c r="AG3295">
        <v>1</v>
      </c>
      <c r="AH3295" t="s">
        <v>44482</v>
      </c>
      <c r="AI3295">
        <v>99</v>
      </c>
      <c r="AJ3295" t="s">
        <v>54511</v>
      </c>
      <c r="AK3295">
        <v>163</v>
      </c>
      <c r="AL3295" t="s">
        <v>2551</v>
      </c>
      <c r="AP3295">
        <v>281074</v>
      </c>
      <c r="AQ3295" t="s">
        <v>1946</v>
      </c>
      <c r="AR3295" t="s">
        <v>1947</v>
      </c>
      <c r="AS3295">
        <v>2</v>
      </c>
      <c r="AT3295" t="s">
        <v>1413</v>
      </c>
      <c r="AU3295" t="s">
        <v>47103</v>
      </c>
      <c r="AX3295">
        <v>55.717688269999996</v>
      </c>
      <c r="AY3295">
        <v>12.4359337</v>
      </c>
      <c r="AZ3295" t="s">
        <v>62</v>
      </c>
      <c r="BA3295">
        <v>1084</v>
      </c>
      <c r="BB3295" t="s">
        <v>63</v>
      </c>
    </row>
    <row r="3296" spans="1:54" x14ac:dyDescent="0.25">
      <c r="A3296" s="1">
        <v>45200</v>
      </c>
      <c r="B3296">
        <v>281420</v>
      </c>
      <c r="C3296" t="s">
        <v>16775</v>
      </c>
      <c r="D3296">
        <v>4100</v>
      </c>
      <c r="E3296" t="s">
        <v>9143</v>
      </c>
      <c r="F3296" t="s">
        <v>16775</v>
      </c>
      <c r="G3296">
        <v>18957981</v>
      </c>
      <c r="H3296">
        <v>1016764708</v>
      </c>
      <c r="I3296" t="s">
        <v>16776</v>
      </c>
      <c r="K3296" t="s">
        <v>16777</v>
      </c>
      <c r="L3296" t="s">
        <v>16778</v>
      </c>
      <c r="M3296">
        <v>2396</v>
      </c>
      <c r="N3296">
        <v>9</v>
      </c>
      <c r="R3296" s="1">
        <v>44217</v>
      </c>
      <c r="S3296" t="s">
        <v>56</v>
      </c>
      <c r="T3296">
        <v>329</v>
      </c>
      <c r="U3296" t="s">
        <v>10766</v>
      </c>
      <c r="W3296">
        <v>2</v>
      </c>
      <c r="X3296" t="s">
        <v>57</v>
      </c>
      <c r="Y3296">
        <v>1</v>
      </c>
      <c r="Z3296" t="s">
        <v>46545</v>
      </c>
      <c r="AB3296">
        <v>202003</v>
      </c>
      <c r="AC3296">
        <v>149</v>
      </c>
      <c r="AD3296" t="s">
        <v>1085</v>
      </c>
      <c r="AE3296">
        <v>1026</v>
      </c>
      <c r="AF3296" t="s">
        <v>44530</v>
      </c>
      <c r="AG3296">
        <v>1</v>
      </c>
      <c r="AH3296" t="s">
        <v>44482</v>
      </c>
      <c r="AI3296">
        <v>99</v>
      </c>
      <c r="AJ3296" t="s">
        <v>54511</v>
      </c>
      <c r="AK3296">
        <v>329</v>
      </c>
      <c r="AL3296" t="s">
        <v>10766</v>
      </c>
      <c r="AQ3296" t="s">
        <v>16779</v>
      </c>
      <c r="AR3296" t="s">
        <v>11988</v>
      </c>
      <c r="AS3296">
        <v>0</v>
      </c>
      <c r="AT3296" t="s">
        <v>61</v>
      </c>
      <c r="AU3296" t="s">
        <v>15797</v>
      </c>
      <c r="AX3296">
        <v>55.459774299999999</v>
      </c>
      <c r="AY3296">
        <v>11.79252441</v>
      </c>
      <c r="AZ3296" t="s">
        <v>62</v>
      </c>
      <c r="BA3296">
        <v>1085</v>
      </c>
      <c r="BB3296" t="s">
        <v>44618</v>
      </c>
    </row>
    <row r="3297" spans="1:54" x14ac:dyDescent="0.25">
      <c r="A3297" s="1">
        <v>45200</v>
      </c>
      <c r="B3297">
        <v>281421</v>
      </c>
      <c r="C3297" t="s">
        <v>16780</v>
      </c>
      <c r="D3297">
        <v>7500</v>
      </c>
      <c r="E3297" t="s">
        <v>10449</v>
      </c>
      <c r="F3297" t="s">
        <v>16781</v>
      </c>
      <c r="G3297">
        <v>29189927</v>
      </c>
      <c r="H3297">
        <v>1024812673</v>
      </c>
      <c r="I3297" t="s">
        <v>48917</v>
      </c>
      <c r="K3297" t="s">
        <v>16782</v>
      </c>
      <c r="L3297" t="s">
        <v>48918</v>
      </c>
      <c r="M3297">
        <v>1324</v>
      </c>
      <c r="N3297" t="s">
        <v>16783</v>
      </c>
      <c r="R3297" s="1">
        <v>44894</v>
      </c>
      <c r="S3297" t="s">
        <v>56</v>
      </c>
      <c r="T3297">
        <v>661</v>
      </c>
      <c r="U3297" t="s">
        <v>10453</v>
      </c>
      <c r="W3297">
        <v>2</v>
      </c>
      <c r="X3297" t="s">
        <v>57</v>
      </c>
      <c r="Y3297">
        <v>1</v>
      </c>
      <c r="Z3297" t="s">
        <v>46545</v>
      </c>
      <c r="AB3297">
        <v>202003</v>
      </c>
      <c r="AC3297">
        <v>125</v>
      </c>
      <c r="AD3297" t="s">
        <v>1344</v>
      </c>
      <c r="AE3297">
        <v>1014</v>
      </c>
      <c r="AF3297" t="s">
        <v>1352</v>
      </c>
      <c r="AG3297">
        <v>4</v>
      </c>
      <c r="AH3297" t="s">
        <v>44547</v>
      </c>
      <c r="AI3297">
        <v>99</v>
      </c>
      <c r="AJ3297" t="s">
        <v>54511</v>
      </c>
      <c r="AK3297">
        <v>661</v>
      </c>
      <c r="AL3297" t="s">
        <v>10453</v>
      </c>
      <c r="AQ3297" t="s">
        <v>16784</v>
      </c>
      <c r="AR3297" t="s">
        <v>16785</v>
      </c>
      <c r="AS3297">
        <v>1</v>
      </c>
      <c r="AT3297" t="s">
        <v>1446</v>
      </c>
      <c r="AU3297" t="s">
        <v>48037</v>
      </c>
      <c r="AX3297">
        <v>56.369917239999999</v>
      </c>
      <c r="AY3297">
        <v>8.6080859099999998</v>
      </c>
      <c r="AZ3297" t="s">
        <v>62</v>
      </c>
      <c r="BA3297">
        <v>1082</v>
      </c>
      <c r="BB3297" t="s">
        <v>2852</v>
      </c>
    </row>
    <row r="3298" spans="1:54" x14ac:dyDescent="0.25">
      <c r="A3298" s="1">
        <v>45200</v>
      </c>
      <c r="B3298">
        <v>281422</v>
      </c>
      <c r="C3298" t="s">
        <v>16786</v>
      </c>
      <c r="D3298">
        <v>7500</v>
      </c>
      <c r="E3298" t="s">
        <v>10449</v>
      </c>
      <c r="F3298" t="s">
        <v>16787</v>
      </c>
      <c r="G3298">
        <v>29189927</v>
      </c>
      <c r="H3298">
        <v>1003345646</v>
      </c>
      <c r="I3298" t="s">
        <v>48917</v>
      </c>
      <c r="K3298" t="s">
        <v>16782</v>
      </c>
      <c r="L3298" t="s">
        <v>48919</v>
      </c>
      <c r="M3298">
        <v>1324</v>
      </c>
      <c r="N3298" t="s">
        <v>16783</v>
      </c>
      <c r="R3298" s="1">
        <v>44894</v>
      </c>
      <c r="S3298" t="s">
        <v>56</v>
      </c>
      <c r="T3298">
        <v>661</v>
      </c>
      <c r="U3298" t="s">
        <v>10453</v>
      </c>
      <c r="W3298">
        <v>2</v>
      </c>
      <c r="X3298" t="s">
        <v>57</v>
      </c>
      <c r="Y3298">
        <v>1</v>
      </c>
      <c r="Z3298" t="s">
        <v>46545</v>
      </c>
      <c r="AA3298">
        <v>7</v>
      </c>
      <c r="AB3298">
        <v>202003</v>
      </c>
      <c r="AC3298">
        <v>121</v>
      </c>
      <c r="AD3298" t="s">
        <v>70</v>
      </c>
      <c r="AE3298">
        <v>1012</v>
      </c>
      <c r="AF3298" t="s">
        <v>71</v>
      </c>
      <c r="AG3298">
        <v>1</v>
      </c>
      <c r="AH3298" t="s">
        <v>44482</v>
      </c>
      <c r="AI3298">
        <v>99</v>
      </c>
      <c r="AJ3298" t="s">
        <v>54511</v>
      </c>
      <c r="AK3298">
        <v>661</v>
      </c>
      <c r="AL3298" t="s">
        <v>10453</v>
      </c>
      <c r="AP3298">
        <v>281421</v>
      </c>
      <c r="AQ3298" t="s">
        <v>16784</v>
      </c>
      <c r="AR3298" t="s">
        <v>16785</v>
      </c>
      <c r="AS3298">
        <v>2</v>
      </c>
      <c r="AT3298" t="s">
        <v>1413</v>
      </c>
      <c r="AU3298" t="s">
        <v>48037</v>
      </c>
      <c r="AX3298">
        <v>56.369917239999999</v>
      </c>
      <c r="AY3298">
        <v>8.6080859099999998</v>
      </c>
      <c r="AZ3298" t="s">
        <v>62</v>
      </c>
      <c r="BA3298">
        <v>1082</v>
      </c>
      <c r="BB3298" t="s">
        <v>2852</v>
      </c>
    </row>
    <row r="3299" spans="1:54" x14ac:dyDescent="0.25">
      <c r="A3299" s="1">
        <v>45200</v>
      </c>
      <c r="B3299">
        <v>281423</v>
      </c>
      <c r="C3299" t="s">
        <v>16788</v>
      </c>
      <c r="D3299">
        <v>6200</v>
      </c>
      <c r="E3299" t="s">
        <v>11864</v>
      </c>
      <c r="F3299" t="s">
        <v>16789</v>
      </c>
      <c r="G3299">
        <v>29189854</v>
      </c>
      <c r="I3299" t="s">
        <v>16790</v>
      </c>
      <c r="K3299" t="s">
        <v>15848</v>
      </c>
      <c r="L3299" t="s">
        <v>45363</v>
      </c>
      <c r="M3299">
        <v>1506</v>
      </c>
      <c r="N3299">
        <v>2</v>
      </c>
      <c r="R3299" s="1">
        <v>43921</v>
      </c>
      <c r="S3299" t="s">
        <v>56</v>
      </c>
      <c r="T3299">
        <v>580</v>
      </c>
      <c r="U3299" t="s">
        <v>11275</v>
      </c>
      <c r="W3299">
        <v>2</v>
      </c>
      <c r="X3299" t="s">
        <v>57</v>
      </c>
      <c r="Y3299">
        <v>1</v>
      </c>
      <c r="Z3299" t="s">
        <v>46545</v>
      </c>
      <c r="AB3299">
        <v>202003</v>
      </c>
      <c r="AC3299">
        <v>999</v>
      </c>
      <c r="AD3299" t="s">
        <v>55342</v>
      </c>
      <c r="AE3299">
        <v>2026</v>
      </c>
      <c r="AF3299" t="s">
        <v>5431</v>
      </c>
      <c r="AG3299">
        <v>1</v>
      </c>
      <c r="AH3299" t="s">
        <v>44482</v>
      </c>
      <c r="AI3299">
        <v>99</v>
      </c>
      <c r="AJ3299" t="s">
        <v>54511</v>
      </c>
      <c r="AK3299">
        <v>580</v>
      </c>
      <c r="AL3299" t="s">
        <v>11275</v>
      </c>
      <c r="AQ3299" t="s">
        <v>16791</v>
      </c>
      <c r="AR3299" t="s">
        <v>15850</v>
      </c>
      <c r="AS3299">
        <v>0</v>
      </c>
      <c r="AT3299" t="s">
        <v>61</v>
      </c>
      <c r="AU3299" t="s">
        <v>44955</v>
      </c>
      <c r="AX3299">
        <v>55.023543009999997</v>
      </c>
      <c r="AY3299">
        <v>9.4223419600000007</v>
      </c>
      <c r="AZ3299" t="s">
        <v>62</v>
      </c>
      <c r="BA3299">
        <v>1083</v>
      </c>
      <c r="BB3299" t="s">
        <v>2861</v>
      </c>
    </row>
    <row r="3300" spans="1:54" x14ac:dyDescent="0.25">
      <c r="A3300" s="1">
        <v>45200</v>
      </c>
      <c r="B3300">
        <v>281424</v>
      </c>
      <c r="C3300" t="s">
        <v>45364</v>
      </c>
      <c r="D3300">
        <v>8800</v>
      </c>
      <c r="E3300" t="s">
        <v>2851</v>
      </c>
      <c r="F3300" t="s">
        <v>45364</v>
      </c>
      <c r="G3300">
        <v>15802383</v>
      </c>
      <c r="H3300">
        <v>1014729727</v>
      </c>
      <c r="I3300" t="s">
        <v>16792</v>
      </c>
      <c r="K3300" t="s">
        <v>16793</v>
      </c>
      <c r="L3300" t="s">
        <v>16794</v>
      </c>
      <c r="M3300">
        <v>5480</v>
      </c>
      <c r="N3300">
        <v>19</v>
      </c>
      <c r="P3300">
        <v>3</v>
      </c>
      <c r="R3300" s="1">
        <v>45048</v>
      </c>
      <c r="S3300" t="s">
        <v>56</v>
      </c>
      <c r="W3300">
        <v>6</v>
      </c>
      <c r="X3300" t="s">
        <v>1289</v>
      </c>
      <c r="Y3300">
        <v>1</v>
      </c>
      <c r="Z3300" t="s">
        <v>46545</v>
      </c>
      <c r="AB3300">
        <v>202004</v>
      </c>
      <c r="AC3300">
        <v>149</v>
      </c>
      <c r="AD3300" t="s">
        <v>1085</v>
      </c>
      <c r="AE3300">
        <v>1026</v>
      </c>
      <c r="AF3300" t="s">
        <v>44530</v>
      </c>
      <c r="AG3300">
        <v>1</v>
      </c>
      <c r="AH3300" t="s">
        <v>44482</v>
      </c>
      <c r="AI3300">
        <v>99</v>
      </c>
      <c r="AJ3300" t="s">
        <v>54511</v>
      </c>
      <c r="AK3300">
        <v>791</v>
      </c>
      <c r="AL3300" t="s">
        <v>2855</v>
      </c>
      <c r="AQ3300" t="s">
        <v>16795</v>
      </c>
      <c r="AR3300" t="s">
        <v>16796</v>
      </c>
      <c r="AS3300">
        <v>0</v>
      </c>
      <c r="AT3300" t="s">
        <v>61</v>
      </c>
      <c r="AU3300" t="s">
        <v>16797</v>
      </c>
      <c r="AZ3300" t="s">
        <v>62</v>
      </c>
      <c r="BA3300">
        <v>1082</v>
      </c>
      <c r="BB3300" t="s">
        <v>2852</v>
      </c>
    </row>
    <row r="3301" spans="1:54" x14ac:dyDescent="0.25">
      <c r="A3301" s="1">
        <v>45200</v>
      </c>
      <c r="B3301">
        <v>281425</v>
      </c>
      <c r="C3301" t="s">
        <v>16798</v>
      </c>
      <c r="D3301">
        <v>4760</v>
      </c>
      <c r="E3301" t="s">
        <v>11833</v>
      </c>
      <c r="F3301" t="s">
        <v>45365</v>
      </c>
      <c r="G3301">
        <v>22029037</v>
      </c>
      <c r="H3301">
        <v>1025594025</v>
      </c>
      <c r="I3301" t="s">
        <v>16799</v>
      </c>
      <c r="K3301" t="s">
        <v>9227</v>
      </c>
      <c r="L3301" t="s">
        <v>16800</v>
      </c>
      <c r="M3301">
        <v>841</v>
      </c>
      <c r="N3301" t="s">
        <v>6585</v>
      </c>
      <c r="R3301" s="1">
        <v>43937</v>
      </c>
      <c r="S3301" t="s">
        <v>56</v>
      </c>
      <c r="W3301">
        <v>4</v>
      </c>
      <c r="X3301" t="s">
        <v>725</v>
      </c>
      <c r="Y3301">
        <v>1</v>
      </c>
      <c r="Z3301" t="s">
        <v>46545</v>
      </c>
      <c r="AB3301">
        <v>202004</v>
      </c>
      <c r="AC3301">
        <v>242</v>
      </c>
      <c r="AD3301" t="s">
        <v>1687</v>
      </c>
      <c r="AE3301">
        <v>1071</v>
      </c>
      <c r="AF3301" t="s">
        <v>1688</v>
      </c>
      <c r="AG3301">
        <v>1</v>
      </c>
      <c r="AH3301" t="s">
        <v>44482</v>
      </c>
      <c r="AI3301">
        <v>99</v>
      </c>
      <c r="AJ3301" t="s">
        <v>54511</v>
      </c>
      <c r="AK3301">
        <v>390</v>
      </c>
      <c r="AL3301" t="s">
        <v>11069</v>
      </c>
      <c r="AP3301">
        <v>373401</v>
      </c>
      <c r="AQ3301" t="s">
        <v>9229</v>
      </c>
      <c r="AR3301" t="s">
        <v>9230</v>
      </c>
      <c r="AS3301">
        <v>2</v>
      </c>
      <c r="AT3301" t="s">
        <v>1413</v>
      </c>
      <c r="AU3301" t="s">
        <v>16801</v>
      </c>
      <c r="AX3301">
        <v>55.018181339999998</v>
      </c>
      <c r="AY3301">
        <v>11.894792020000001</v>
      </c>
      <c r="AZ3301" t="s">
        <v>62</v>
      </c>
      <c r="BA3301">
        <v>1085</v>
      </c>
      <c r="BB3301" t="s">
        <v>44618</v>
      </c>
    </row>
    <row r="3302" spans="1:54" x14ac:dyDescent="0.25">
      <c r="A3302" s="1">
        <v>45200</v>
      </c>
      <c r="B3302">
        <v>281426</v>
      </c>
      <c r="C3302" t="s">
        <v>16802</v>
      </c>
      <c r="D3302">
        <v>8620</v>
      </c>
      <c r="E3302" t="s">
        <v>14496</v>
      </c>
      <c r="F3302" t="s">
        <v>16803</v>
      </c>
      <c r="G3302">
        <v>29189641</v>
      </c>
      <c r="H3302">
        <v>1020713220</v>
      </c>
      <c r="I3302" t="s">
        <v>16804</v>
      </c>
      <c r="K3302" t="s">
        <v>16805</v>
      </c>
      <c r="L3302" t="s">
        <v>16806</v>
      </c>
      <c r="M3302">
        <v>1547</v>
      </c>
      <c r="N3302">
        <v>13</v>
      </c>
      <c r="R3302" s="1">
        <v>43949</v>
      </c>
      <c r="S3302" t="s">
        <v>56</v>
      </c>
      <c r="T3302">
        <v>740</v>
      </c>
      <c r="U3302" t="s">
        <v>10222</v>
      </c>
      <c r="W3302">
        <v>2</v>
      </c>
      <c r="X3302" t="s">
        <v>57</v>
      </c>
      <c r="Y3302">
        <v>1</v>
      </c>
      <c r="Z3302" t="s">
        <v>46545</v>
      </c>
      <c r="AB3302">
        <v>202004</v>
      </c>
      <c r="AC3302">
        <v>149</v>
      </c>
      <c r="AD3302" t="s">
        <v>1085</v>
      </c>
      <c r="AE3302">
        <v>1026</v>
      </c>
      <c r="AF3302" t="s">
        <v>44530</v>
      </c>
      <c r="AG3302">
        <v>1</v>
      </c>
      <c r="AH3302" t="s">
        <v>44482</v>
      </c>
      <c r="AI3302">
        <v>99</v>
      </c>
      <c r="AJ3302" t="s">
        <v>54511</v>
      </c>
      <c r="AK3302">
        <v>740</v>
      </c>
      <c r="AL3302" t="s">
        <v>10222</v>
      </c>
      <c r="AQ3302" t="s">
        <v>16807</v>
      </c>
      <c r="AS3302">
        <v>0</v>
      </c>
      <c r="AT3302" t="s">
        <v>61</v>
      </c>
      <c r="AU3302" t="s">
        <v>16808</v>
      </c>
      <c r="AX3302">
        <v>56.289565449999998</v>
      </c>
      <c r="AY3302">
        <v>9.4326474699999991</v>
      </c>
      <c r="AZ3302" t="s">
        <v>62</v>
      </c>
      <c r="BA3302">
        <v>1082</v>
      </c>
      <c r="BB3302" t="s">
        <v>2852</v>
      </c>
    </row>
    <row r="3303" spans="1:54" x14ac:dyDescent="0.25">
      <c r="A3303" s="1">
        <v>45200</v>
      </c>
      <c r="B3303">
        <v>281427</v>
      </c>
      <c r="C3303" t="s">
        <v>9137</v>
      </c>
      <c r="D3303">
        <v>4681</v>
      </c>
      <c r="E3303" t="s">
        <v>47799</v>
      </c>
      <c r="F3303" t="s">
        <v>9137</v>
      </c>
      <c r="G3303">
        <v>29189374</v>
      </c>
      <c r="H3303">
        <v>1025657922</v>
      </c>
      <c r="I3303" t="s">
        <v>48920</v>
      </c>
      <c r="K3303" t="s">
        <v>16809</v>
      </c>
      <c r="L3303" t="s">
        <v>9139</v>
      </c>
      <c r="M3303">
        <v>6489</v>
      </c>
      <c r="N3303">
        <v>7</v>
      </c>
      <c r="R3303" s="1">
        <v>44217</v>
      </c>
      <c r="S3303" t="s">
        <v>56</v>
      </c>
      <c r="T3303">
        <v>259</v>
      </c>
      <c r="U3303" t="s">
        <v>47769</v>
      </c>
      <c r="W3303">
        <v>2</v>
      </c>
      <c r="X3303" t="s">
        <v>57</v>
      </c>
      <c r="Y3303">
        <v>1</v>
      </c>
      <c r="Z3303" t="s">
        <v>46545</v>
      </c>
      <c r="AB3303">
        <v>202004</v>
      </c>
      <c r="AC3303">
        <v>126</v>
      </c>
      <c r="AD3303" t="s">
        <v>46616</v>
      </c>
      <c r="AE3303">
        <v>1015</v>
      </c>
      <c r="AF3303" t="s">
        <v>46616</v>
      </c>
      <c r="AG3303">
        <v>1</v>
      </c>
      <c r="AH3303" t="s">
        <v>44482</v>
      </c>
      <c r="AI3303">
        <v>99</v>
      </c>
      <c r="AJ3303" t="s">
        <v>54511</v>
      </c>
      <c r="AK3303">
        <v>259</v>
      </c>
      <c r="AL3303" t="s">
        <v>47769</v>
      </c>
      <c r="AQ3303" t="s">
        <v>16810</v>
      </c>
      <c r="AR3303" t="s">
        <v>16811</v>
      </c>
      <c r="AS3303">
        <v>0</v>
      </c>
      <c r="AT3303" t="s">
        <v>61</v>
      </c>
      <c r="AU3303" t="s">
        <v>9082</v>
      </c>
      <c r="AX3303">
        <v>55.403741609999997</v>
      </c>
      <c r="AY3303">
        <v>12.137115809999999</v>
      </c>
      <c r="AZ3303" t="s">
        <v>62</v>
      </c>
      <c r="BA3303">
        <v>1085</v>
      </c>
      <c r="BB3303" t="s">
        <v>44618</v>
      </c>
    </row>
    <row r="3304" spans="1:54" x14ac:dyDescent="0.25">
      <c r="A3304" s="1">
        <v>45200</v>
      </c>
      <c r="B3304">
        <v>281428</v>
      </c>
      <c r="C3304" t="s">
        <v>16812</v>
      </c>
      <c r="D3304">
        <v>8766</v>
      </c>
      <c r="E3304" t="s">
        <v>48921</v>
      </c>
      <c r="F3304" t="s">
        <v>16813</v>
      </c>
      <c r="G3304">
        <v>37934097</v>
      </c>
      <c r="H3304">
        <v>1021691794</v>
      </c>
      <c r="I3304" t="s">
        <v>48922</v>
      </c>
      <c r="K3304" t="s">
        <v>16814</v>
      </c>
      <c r="L3304" t="s">
        <v>16815</v>
      </c>
      <c r="M3304">
        <v>764</v>
      </c>
      <c r="N3304" t="s">
        <v>16816</v>
      </c>
      <c r="R3304" s="1">
        <v>44889</v>
      </c>
      <c r="S3304" t="s">
        <v>56</v>
      </c>
      <c r="W3304">
        <v>6</v>
      </c>
      <c r="X3304" t="s">
        <v>1289</v>
      </c>
      <c r="Y3304">
        <v>1</v>
      </c>
      <c r="Z3304" t="s">
        <v>46545</v>
      </c>
      <c r="AB3304">
        <v>202004</v>
      </c>
      <c r="AC3304">
        <v>149</v>
      </c>
      <c r="AD3304" t="s">
        <v>1085</v>
      </c>
      <c r="AE3304">
        <v>1026</v>
      </c>
      <c r="AF3304" t="s">
        <v>44530</v>
      </c>
      <c r="AG3304">
        <v>1</v>
      </c>
      <c r="AH3304" t="s">
        <v>44482</v>
      </c>
      <c r="AI3304">
        <v>99</v>
      </c>
      <c r="AJ3304" t="s">
        <v>54511</v>
      </c>
      <c r="AK3304">
        <v>756</v>
      </c>
      <c r="AL3304" t="s">
        <v>10561</v>
      </c>
      <c r="AQ3304" t="s">
        <v>16817</v>
      </c>
      <c r="AR3304" t="s">
        <v>16818</v>
      </c>
      <c r="AS3304">
        <v>0</v>
      </c>
      <c r="AT3304" t="s">
        <v>61</v>
      </c>
      <c r="AU3304" t="s">
        <v>16819</v>
      </c>
      <c r="AX3304">
        <v>55.958340049999997</v>
      </c>
      <c r="AY3304">
        <v>9.3946758599999995</v>
      </c>
      <c r="AZ3304" t="s">
        <v>62</v>
      </c>
      <c r="BA3304">
        <v>1082</v>
      </c>
      <c r="BB3304" t="s">
        <v>2852</v>
      </c>
    </row>
    <row r="3305" spans="1:54" x14ac:dyDescent="0.25">
      <c r="A3305" s="1">
        <v>45200</v>
      </c>
      <c r="B3305">
        <v>281429</v>
      </c>
      <c r="C3305" t="s">
        <v>53371</v>
      </c>
      <c r="D3305">
        <v>6580</v>
      </c>
      <c r="E3305" t="s">
        <v>12794</v>
      </c>
      <c r="F3305" t="s">
        <v>53371</v>
      </c>
      <c r="G3305">
        <v>21434094</v>
      </c>
      <c r="H3305">
        <v>1025153886</v>
      </c>
      <c r="I3305" t="s">
        <v>16820</v>
      </c>
      <c r="K3305" t="s">
        <v>16821</v>
      </c>
      <c r="L3305" t="s">
        <v>45156</v>
      </c>
      <c r="M3305">
        <v>559</v>
      </c>
      <c r="N3305">
        <v>8</v>
      </c>
      <c r="R3305" s="1">
        <v>44447</v>
      </c>
      <c r="S3305" t="s">
        <v>56</v>
      </c>
      <c r="T3305">
        <v>621</v>
      </c>
      <c r="U3305" t="s">
        <v>10157</v>
      </c>
      <c r="W3305">
        <v>6</v>
      </c>
      <c r="X3305" t="s">
        <v>1289</v>
      </c>
      <c r="Y3305">
        <v>1</v>
      </c>
      <c r="Z3305" t="s">
        <v>46545</v>
      </c>
      <c r="AA3305">
        <v>9</v>
      </c>
      <c r="AB3305">
        <v>202005</v>
      </c>
      <c r="AC3305">
        <v>129</v>
      </c>
      <c r="AD3305" t="s">
        <v>2405</v>
      </c>
      <c r="AE3305">
        <v>1016</v>
      </c>
      <c r="AF3305" t="s">
        <v>2405</v>
      </c>
      <c r="AG3305">
        <v>1</v>
      </c>
      <c r="AH3305" t="s">
        <v>44482</v>
      </c>
      <c r="AI3305">
        <v>99</v>
      </c>
      <c r="AJ3305" t="s">
        <v>54511</v>
      </c>
      <c r="AK3305">
        <v>621</v>
      </c>
      <c r="AL3305" t="s">
        <v>10157</v>
      </c>
      <c r="AQ3305" t="s">
        <v>16822</v>
      </c>
      <c r="AS3305">
        <v>0</v>
      </c>
      <c r="AT3305" t="s">
        <v>61</v>
      </c>
      <c r="AU3305" t="s">
        <v>45157</v>
      </c>
      <c r="AX3305">
        <v>55.43241321</v>
      </c>
      <c r="AY3305">
        <v>9.3068000400000006</v>
      </c>
      <c r="AZ3305" t="s">
        <v>62</v>
      </c>
      <c r="BA3305">
        <v>1083</v>
      </c>
      <c r="BB3305" t="s">
        <v>2861</v>
      </c>
    </row>
    <row r="3306" spans="1:54" x14ac:dyDescent="0.25">
      <c r="A3306" s="1">
        <v>45200</v>
      </c>
      <c r="B3306">
        <v>281430</v>
      </c>
      <c r="C3306" t="s">
        <v>16823</v>
      </c>
      <c r="D3306">
        <v>7470</v>
      </c>
      <c r="E3306" t="s">
        <v>10201</v>
      </c>
      <c r="F3306" t="s">
        <v>16824</v>
      </c>
      <c r="G3306">
        <v>40822321</v>
      </c>
      <c r="H3306">
        <v>1025121917</v>
      </c>
      <c r="I3306" t="s">
        <v>16825</v>
      </c>
      <c r="K3306" t="s">
        <v>16826</v>
      </c>
      <c r="L3306" t="s">
        <v>16827</v>
      </c>
      <c r="M3306">
        <v>82</v>
      </c>
      <c r="N3306">
        <v>5</v>
      </c>
      <c r="R3306" s="1">
        <v>45056</v>
      </c>
      <c r="S3306" t="s">
        <v>56</v>
      </c>
      <c r="T3306">
        <v>791</v>
      </c>
      <c r="U3306" t="s">
        <v>2855</v>
      </c>
      <c r="W3306">
        <v>5</v>
      </c>
      <c r="X3306" t="s">
        <v>557</v>
      </c>
      <c r="Y3306">
        <v>1</v>
      </c>
      <c r="Z3306" t="s">
        <v>46545</v>
      </c>
      <c r="AA3306">
        <v>10</v>
      </c>
      <c r="AB3306">
        <v>202008</v>
      </c>
      <c r="AC3306">
        <v>123</v>
      </c>
      <c r="AD3306" t="s">
        <v>1507</v>
      </c>
      <c r="AE3306">
        <v>1011</v>
      </c>
      <c r="AF3306" t="s">
        <v>1507</v>
      </c>
      <c r="AG3306">
        <v>1</v>
      </c>
      <c r="AH3306" t="s">
        <v>44482</v>
      </c>
      <c r="AI3306">
        <v>99</v>
      </c>
      <c r="AJ3306" t="s">
        <v>54511</v>
      </c>
      <c r="AK3306">
        <v>791</v>
      </c>
      <c r="AL3306" t="s">
        <v>2855</v>
      </c>
      <c r="AQ3306" t="s">
        <v>16828</v>
      </c>
      <c r="AR3306" t="s">
        <v>16829</v>
      </c>
      <c r="AS3306">
        <v>0</v>
      </c>
      <c r="AT3306" t="s">
        <v>61</v>
      </c>
      <c r="AU3306" t="s">
        <v>13705</v>
      </c>
      <c r="AW3306" t="s">
        <v>16830</v>
      </c>
      <c r="AX3306">
        <v>56.378902920000002</v>
      </c>
      <c r="AY3306">
        <v>9.0889693099999995</v>
      </c>
      <c r="AZ3306" t="s">
        <v>62</v>
      </c>
      <c r="BA3306">
        <v>1082</v>
      </c>
      <c r="BB3306" t="s">
        <v>2852</v>
      </c>
    </row>
    <row r="3307" spans="1:54" x14ac:dyDescent="0.25">
      <c r="A3307" s="1">
        <v>45200</v>
      </c>
      <c r="B3307">
        <v>281431</v>
      </c>
      <c r="C3307" t="s">
        <v>16831</v>
      </c>
      <c r="D3307">
        <v>2800</v>
      </c>
      <c r="E3307" t="s">
        <v>1730</v>
      </c>
      <c r="F3307" t="s">
        <v>16832</v>
      </c>
      <c r="G3307">
        <v>30060946</v>
      </c>
      <c r="H3307">
        <v>1003403265</v>
      </c>
      <c r="I3307" t="s">
        <v>16833</v>
      </c>
      <c r="K3307" t="s">
        <v>16834</v>
      </c>
      <c r="L3307" t="s">
        <v>5793</v>
      </c>
      <c r="M3307">
        <v>24</v>
      </c>
      <c r="N3307" t="s">
        <v>5794</v>
      </c>
      <c r="R3307" s="1">
        <v>44243</v>
      </c>
      <c r="S3307" t="s">
        <v>56</v>
      </c>
      <c r="W3307">
        <v>4</v>
      </c>
      <c r="X3307" t="s">
        <v>725</v>
      </c>
      <c r="Y3307">
        <v>4</v>
      </c>
      <c r="Z3307" t="s">
        <v>1324</v>
      </c>
      <c r="AB3307">
        <v>202005</v>
      </c>
      <c r="AC3307">
        <v>301</v>
      </c>
      <c r="AD3307" t="s">
        <v>1853</v>
      </c>
      <c r="AE3307">
        <v>1133</v>
      </c>
      <c r="AF3307" t="s">
        <v>14016</v>
      </c>
      <c r="AG3307">
        <v>1</v>
      </c>
      <c r="AH3307" t="s">
        <v>44482</v>
      </c>
      <c r="AI3307">
        <v>99</v>
      </c>
      <c r="AJ3307" t="s">
        <v>54511</v>
      </c>
      <c r="AK3307">
        <v>173</v>
      </c>
      <c r="AL3307" t="s">
        <v>44561</v>
      </c>
      <c r="AP3307">
        <v>173405</v>
      </c>
      <c r="AQ3307" t="s">
        <v>16835</v>
      </c>
      <c r="AR3307" t="s">
        <v>16836</v>
      </c>
      <c r="AS3307">
        <v>2</v>
      </c>
      <c r="AT3307" t="s">
        <v>1413</v>
      </c>
      <c r="AU3307" t="s">
        <v>5795</v>
      </c>
      <c r="AX3307">
        <v>55.786053099999997</v>
      </c>
      <c r="AY3307">
        <v>12.523377399999999</v>
      </c>
      <c r="AZ3307" t="s">
        <v>62</v>
      </c>
      <c r="BA3307">
        <v>1084</v>
      </c>
      <c r="BB3307" t="s">
        <v>63</v>
      </c>
    </row>
    <row r="3308" spans="1:54" x14ac:dyDescent="0.25">
      <c r="A3308" s="1">
        <v>45200</v>
      </c>
      <c r="B3308">
        <v>281432</v>
      </c>
      <c r="C3308" t="s">
        <v>16837</v>
      </c>
      <c r="D3308">
        <v>2800</v>
      </c>
      <c r="E3308" t="s">
        <v>1730</v>
      </c>
      <c r="F3308" t="s">
        <v>16838</v>
      </c>
      <c r="G3308">
        <v>30060946</v>
      </c>
      <c r="H3308">
        <v>1003403265</v>
      </c>
      <c r="I3308" t="s">
        <v>48923</v>
      </c>
      <c r="K3308" t="s">
        <v>16839</v>
      </c>
      <c r="L3308" t="s">
        <v>54790</v>
      </c>
      <c r="M3308">
        <v>7601</v>
      </c>
      <c r="N3308">
        <v>347</v>
      </c>
      <c r="R3308" s="1">
        <v>44243</v>
      </c>
      <c r="S3308" t="s">
        <v>56</v>
      </c>
      <c r="W3308">
        <v>4</v>
      </c>
      <c r="X3308" t="s">
        <v>725</v>
      </c>
      <c r="Y3308">
        <v>4</v>
      </c>
      <c r="Z3308" t="s">
        <v>1324</v>
      </c>
      <c r="AB3308">
        <v>202005</v>
      </c>
      <c r="AC3308">
        <v>301</v>
      </c>
      <c r="AD3308" t="s">
        <v>1853</v>
      </c>
      <c r="AE3308">
        <v>1133</v>
      </c>
      <c r="AF3308" t="s">
        <v>14016</v>
      </c>
      <c r="AG3308">
        <v>1</v>
      </c>
      <c r="AH3308" t="s">
        <v>44482</v>
      </c>
      <c r="AI3308">
        <v>99</v>
      </c>
      <c r="AJ3308" t="s">
        <v>54511</v>
      </c>
      <c r="AK3308">
        <v>173</v>
      </c>
      <c r="AL3308" t="s">
        <v>44561</v>
      </c>
      <c r="AP3308">
        <v>173405</v>
      </c>
      <c r="AQ3308" t="s">
        <v>16840</v>
      </c>
      <c r="AR3308" t="s">
        <v>16841</v>
      </c>
      <c r="AS3308">
        <v>2</v>
      </c>
      <c r="AT3308" t="s">
        <v>1413</v>
      </c>
      <c r="AU3308" t="s">
        <v>54751</v>
      </c>
      <c r="AX3308">
        <v>55.780799850000001</v>
      </c>
      <c r="AY3308">
        <v>12.517931730000001</v>
      </c>
      <c r="AZ3308" t="s">
        <v>62</v>
      </c>
      <c r="BA3308">
        <v>1084</v>
      </c>
      <c r="BB3308" t="s">
        <v>63</v>
      </c>
    </row>
    <row r="3309" spans="1:54" x14ac:dyDescent="0.25">
      <c r="A3309" s="1">
        <v>45200</v>
      </c>
      <c r="B3309">
        <v>281433</v>
      </c>
      <c r="C3309" t="s">
        <v>16842</v>
      </c>
      <c r="D3309">
        <v>4880</v>
      </c>
      <c r="E3309" t="s">
        <v>11609</v>
      </c>
      <c r="F3309" t="s">
        <v>16843</v>
      </c>
      <c r="G3309">
        <v>64942212</v>
      </c>
      <c r="H3309">
        <v>1017168238</v>
      </c>
      <c r="I3309" t="s">
        <v>16844</v>
      </c>
      <c r="K3309" t="s">
        <v>16845</v>
      </c>
      <c r="L3309" t="s">
        <v>48924</v>
      </c>
      <c r="M3309">
        <v>1677</v>
      </c>
      <c r="N3309">
        <v>2</v>
      </c>
      <c r="R3309" s="1">
        <v>44949</v>
      </c>
      <c r="S3309" t="s">
        <v>56</v>
      </c>
      <c r="T3309">
        <v>101</v>
      </c>
      <c r="U3309" t="s">
        <v>46544</v>
      </c>
      <c r="W3309">
        <v>2</v>
      </c>
      <c r="X3309" t="s">
        <v>57</v>
      </c>
      <c r="Y3309">
        <v>1</v>
      </c>
      <c r="Z3309" t="s">
        <v>46545</v>
      </c>
      <c r="AB3309">
        <v>202005</v>
      </c>
      <c r="AC3309">
        <v>128</v>
      </c>
      <c r="AD3309" t="s">
        <v>955</v>
      </c>
      <c r="AE3309">
        <v>1051</v>
      </c>
      <c r="AF3309" t="s">
        <v>955</v>
      </c>
      <c r="AG3309">
        <v>1</v>
      </c>
      <c r="AH3309" t="s">
        <v>44482</v>
      </c>
      <c r="AI3309">
        <v>99</v>
      </c>
      <c r="AJ3309" t="s">
        <v>54511</v>
      </c>
      <c r="AK3309">
        <v>376</v>
      </c>
      <c r="AL3309" t="s">
        <v>9249</v>
      </c>
      <c r="AQ3309" t="s">
        <v>16846</v>
      </c>
      <c r="AR3309" t="s">
        <v>60</v>
      </c>
      <c r="AS3309">
        <v>0</v>
      </c>
      <c r="AT3309" t="s">
        <v>61</v>
      </c>
      <c r="AU3309" t="s">
        <v>48925</v>
      </c>
      <c r="AX3309">
        <v>54.65256608</v>
      </c>
      <c r="AY3309">
        <v>11.73589788</v>
      </c>
      <c r="AZ3309" t="s">
        <v>62</v>
      </c>
      <c r="BA3309">
        <v>1085</v>
      </c>
      <c r="BB3309" t="s">
        <v>44618</v>
      </c>
    </row>
    <row r="3310" spans="1:54" x14ac:dyDescent="0.25">
      <c r="A3310" s="1">
        <v>45200</v>
      </c>
      <c r="B3310">
        <v>281434</v>
      </c>
      <c r="C3310" t="s">
        <v>16847</v>
      </c>
      <c r="D3310">
        <v>5210</v>
      </c>
      <c r="E3310" t="s">
        <v>16848</v>
      </c>
      <c r="F3310" t="s">
        <v>16849</v>
      </c>
      <c r="G3310">
        <v>26526205</v>
      </c>
      <c r="H3310">
        <v>1009013667</v>
      </c>
      <c r="I3310" t="s">
        <v>48610</v>
      </c>
      <c r="K3310" t="s">
        <v>14753</v>
      </c>
      <c r="L3310" t="s">
        <v>16850</v>
      </c>
      <c r="M3310">
        <v>8671</v>
      </c>
      <c r="N3310">
        <v>8</v>
      </c>
      <c r="R3310" s="1">
        <v>44106</v>
      </c>
      <c r="S3310" t="s">
        <v>56</v>
      </c>
      <c r="W3310">
        <v>6</v>
      </c>
      <c r="X3310" t="s">
        <v>1289</v>
      </c>
      <c r="Y3310">
        <v>1</v>
      </c>
      <c r="Z3310" t="s">
        <v>46545</v>
      </c>
      <c r="AB3310">
        <v>202005</v>
      </c>
      <c r="AC3310">
        <v>129</v>
      </c>
      <c r="AD3310" t="s">
        <v>2405</v>
      </c>
      <c r="AE3310">
        <v>1016</v>
      </c>
      <c r="AF3310" t="s">
        <v>2405</v>
      </c>
      <c r="AG3310">
        <v>1</v>
      </c>
      <c r="AH3310" t="s">
        <v>44482</v>
      </c>
      <c r="AI3310">
        <v>99</v>
      </c>
      <c r="AJ3310" t="s">
        <v>54511</v>
      </c>
      <c r="AK3310">
        <v>461</v>
      </c>
      <c r="AL3310" t="s">
        <v>10612</v>
      </c>
      <c r="AP3310">
        <v>280919</v>
      </c>
      <c r="AQ3310" t="s">
        <v>2626</v>
      </c>
      <c r="AR3310" t="s">
        <v>16851</v>
      </c>
      <c r="AS3310">
        <v>2</v>
      </c>
      <c r="AT3310" t="s">
        <v>1413</v>
      </c>
      <c r="AU3310" t="s">
        <v>16852</v>
      </c>
      <c r="AX3310">
        <v>55.414325310000002</v>
      </c>
      <c r="AY3310">
        <v>10.346665209999999</v>
      </c>
      <c r="AZ3310" t="s">
        <v>62</v>
      </c>
      <c r="BA3310">
        <v>1083</v>
      </c>
      <c r="BB3310" t="s">
        <v>2861</v>
      </c>
    </row>
    <row r="3311" spans="1:54" x14ac:dyDescent="0.25">
      <c r="A3311" s="1">
        <v>45200</v>
      </c>
      <c r="B3311">
        <v>281435</v>
      </c>
      <c r="C3311" t="s">
        <v>48926</v>
      </c>
      <c r="D3311">
        <v>3460</v>
      </c>
      <c r="E3311" t="s">
        <v>47395</v>
      </c>
      <c r="F3311" t="s">
        <v>48926</v>
      </c>
      <c r="G3311">
        <v>26526205</v>
      </c>
      <c r="H3311">
        <v>1009013667</v>
      </c>
      <c r="I3311" t="s">
        <v>16853</v>
      </c>
      <c r="K3311" t="s">
        <v>16854</v>
      </c>
      <c r="L3311" t="s">
        <v>48611</v>
      </c>
      <c r="M3311">
        <v>630</v>
      </c>
      <c r="N3311">
        <v>51</v>
      </c>
      <c r="R3311" s="1">
        <v>44104</v>
      </c>
      <c r="S3311" t="s">
        <v>56</v>
      </c>
      <c r="W3311">
        <v>6</v>
      </c>
      <c r="X3311" t="s">
        <v>1289</v>
      </c>
      <c r="Y3311">
        <v>1</v>
      </c>
      <c r="Z3311" t="s">
        <v>46545</v>
      </c>
      <c r="AB3311">
        <v>202005</v>
      </c>
      <c r="AC3311">
        <v>129</v>
      </c>
      <c r="AD3311" t="s">
        <v>2405</v>
      </c>
      <c r="AE3311">
        <v>1016</v>
      </c>
      <c r="AF3311" t="s">
        <v>2405</v>
      </c>
      <c r="AG3311">
        <v>1</v>
      </c>
      <c r="AH3311" t="s">
        <v>44482</v>
      </c>
      <c r="AI3311">
        <v>99</v>
      </c>
      <c r="AJ3311" t="s">
        <v>54511</v>
      </c>
      <c r="AK3311">
        <v>230</v>
      </c>
      <c r="AL3311" t="s">
        <v>5996</v>
      </c>
      <c r="AP3311">
        <v>280919</v>
      </c>
      <c r="AQ3311" t="s">
        <v>16855</v>
      </c>
      <c r="AR3311" t="s">
        <v>14755</v>
      </c>
      <c r="AS3311">
        <v>2</v>
      </c>
      <c r="AT3311" t="s">
        <v>1413</v>
      </c>
      <c r="AU3311" t="s">
        <v>47417</v>
      </c>
      <c r="AX3311">
        <v>55.840337929999997</v>
      </c>
      <c r="AY3311">
        <v>12.43755799</v>
      </c>
      <c r="AZ3311" t="s">
        <v>62</v>
      </c>
      <c r="BA3311">
        <v>1084</v>
      </c>
      <c r="BB3311" t="s">
        <v>63</v>
      </c>
    </row>
    <row r="3312" spans="1:54" x14ac:dyDescent="0.25">
      <c r="A3312" s="1">
        <v>45200</v>
      </c>
      <c r="B3312">
        <v>281436</v>
      </c>
      <c r="C3312" t="s">
        <v>48927</v>
      </c>
      <c r="D3312">
        <v>3390</v>
      </c>
      <c r="E3312" t="s">
        <v>8016</v>
      </c>
      <c r="F3312" t="s">
        <v>48928</v>
      </c>
      <c r="G3312">
        <v>29188416</v>
      </c>
      <c r="H3312">
        <v>1013120222</v>
      </c>
      <c r="I3312" t="s">
        <v>16856</v>
      </c>
      <c r="K3312" t="s">
        <v>16857</v>
      </c>
      <c r="L3312" t="s">
        <v>48929</v>
      </c>
      <c r="M3312">
        <v>1464</v>
      </c>
      <c r="N3312">
        <v>42</v>
      </c>
      <c r="R3312" s="1">
        <v>43977</v>
      </c>
      <c r="S3312" t="s">
        <v>56</v>
      </c>
      <c r="T3312">
        <v>260</v>
      </c>
      <c r="U3312" t="s">
        <v>44839</v>
      </c>
      <c r="W3312">
        <v>2</v>
      </c>
      <c r="X3312" t="s">
        <v>57</v>
      </c>
      <c r="Y3312">
        <v>1</v>
      </c>
      <c r="Z3312" t="s">
        <v>46545</v>
      </c>
      <c r="AB3312">
        <v>202005</v>
      </c>
      <c r="AC3312">
        <v>149</v>
      </c>
      <c r="AD3312" t="s">
        <v>1085</v>
      </c>
      <c r="AE3312">
        <v>1026</v>
      </c>
      <c r="AF3312" t="s">
        <v>44530</v>
      </c>
      <c r="AG3312">
        <v>1</v>
      </c>
      <c r="AH3312" t="s">
        <v>44482</v>
      </c>
      <c r="AI3312">
        <v>99</v>
      </c>
      <c r="AJ3312" t="s">
        <v>54511</v>
      </c>
      <c r="AK3312">
        <v>260</v>
      </c>
      <c r="AL3312" t="s">
        <v>44839</v>
      </c>
      <c r="AQ3312" t="s">
        <v>16858</v>
      </c>
      <c r="AR3312" t="s">
        <v>16859</v>
      </c>
      <c r="AS3312">
        <v>0</v>
      </c>
      <c r="AT3312" t="s">
        <v>61</v>
      </c>
      <c r="AU3312" t="s">
        <v>47638</v>
      </c>
      <c r="AX3312">
        <v>55.950821699999999</v>
      </c>
      <c r="AY3312">
        <v>11.897400149999999</v>
      </c>
      <c r="AZ3312" t="s">
        <v>62</v>
      </c>
      <c r="BA3312">
        <v>1084</v>
      </c>
      <c r="BB3312" t="s">
        <v>63</v>
      </c>
    </row>
    <row r="3313" spans="1:54" x14ac:dyDescent="0.25">
      <c r="A3313" s="1">
        <v>45200</v>
      </c>
      <c r="B3313">
        <v>281437</v>
      </c>
      <c r="C3313" t="s">
        <v>48930</v>
      </c>
      <c r="D3313">
        <v>6950</v>
      </c>
      <c r="E3313" t="s">
        <v>48414</v>
      </c>
      <c r="F3313" t="s">
        <v>48931</v>
      </c>
      <c r="G3313">
        <v>29189609</v>
      </c>
      <c r="H3313">
        <v>1003347510</v>
      </c>
      <c r="K3313" t="s">
        <v>16860</v>
      </c>
      <c r="L3313" t="s">
        <v>16861</v>
      </c>
      <c r="M3313">
        <v>1608</v>
      </c>
      <c r="N3313">
        <v>1</v>
      </c>
      <c r="R3313" s="1">
        <v>44041</v>
      </c>
      <c r="S3313" t="s">
        <v>56</v>
      </c>
      <c r="T3313">
        <v>760</v>
      </c>
      <c r="U3313" t="s">
        <v>48200</v>
      </c>
      <c r="W3313">
        <v>2</v>
      </c>
      <c r="X3313" t="s">
        <v>57</v>
      </c>
      <c r="Y3313">
        <v>1</v>
      </c>
      <c r="Z3313" t="s">
        <v>46545</v>
      </c>
      <c r="AA3313">
        <v>9</v>
      </c>
      <c r="AB3313">
        <v>202008</v>
      </c>
      <c r="AC3313">
        <v>121</v>
      </c>
      <c r="AD3313" t="s">
        <v>70</v>
      </c>
      <c r="AE3313">
        <v>1012</v>
      </c>
      <c r="AF3313" t="s">
        <v>71</v>
      </c>
      <c r="AG3313">
        <v>4</v>
      </c>
      <c r="AH3313" t="s">
        <v>44547</v>
      </c>
      <c r="AI3313">
        <v>99</v>
      </c>
      <c r="AJ3313" t="s">
        <v>54511</v>
      </c>
      <c r="AK3313">
        <v>760</v>
      </c>
      <c r="AL3313" t="s">
        <v>48200</v>
      </c>
      <c r="AQ3313" t="s">
        <v>16862</v>
      </c>
      <c r="AR3313" t="s">
        <v>16863</v>
      </c>
      <c r="AS3313">
        <v>1</v>
      </c>
      <c r="AT3313" t="s">
        <v>1446</v>
      </c>
      <c r="AU3313" t="s">
        <v>16864</v>
      </c>
      <c r="AX3313">
        <v>56.09556078</v>
      </c>
      <c r="AY3313">
        <v>8.2685675700000001</v>
      </c>
      <c r="AZ3313" t="s">
        <v>62</v>
      </c>
      <c r="BA3313">
        <v>1082</v>
      </c>
      <c r="BB3313" t="s">
        <v>2852</v>
      </c>
    </row>
    <row r="3314" spans="1:54" x14ac:dyDescent="0.25">
      <c r="A3314" s="1">
        <v>45200</v>
      </c>
      <c r="B3314">
        <v>281438</v>
      </c>
      <c r="C3314" t="s">
        <v>16865</v>
      </c>
      <c r="D3314">
        <v>9500</v>
      </c>
      <c r="E3314" t="s">
        <v>10482</v>
      </c>
      <c r="F3314" t="s">
        <v>48932</v>
      </c>
      <c r="G3314">
        <v>38034731</v>
      </c>
      <c r="H3314">
        <v>1021778466</v>
      </c>
      <c r="I3314" t="s">
        <v>16866</v>
      </c>
      <c r="K3314" t="s">
        <v>16867</v>
      </c>
      <c r="L3314" t="s">
        <v>16868</v>
      </c>
      <c r="M3314">
        <v>817</v>
      </c>
      <c r="N3314">
        <v>15</v>
      </c>
      <c r="R3314" s="1">
        <v>43985</v>
      </c>
      <c r="S3314" t="s">
        <v>56</v>
      </c>
      <c r="T3314">
        <v>846</v>
      </c>
      <c r="U3314" t="s">
        <v>10487</v>
      </c>
      <c r="W3314">
        <v>6</v>
      </c>
      <c r="X3314" t="s">
        <v>1289</v>
      </c>
      <c r="Y3314">
        <v>1</v>
      </c>
      <c r="Z3314" t="s">
        <v>46545</v>
      </c>
      <c r="AB3314">
        <v>202006</v>
      </c>
      <c r="AC3314">
        <v>149</v>
      </c>
      <c r="AD3314" t="s">
        <v>1085</v>
      </c>
      <c r="AE3314">
        <v>1026</v>
      </c>
      <c r="AF3314" t="s">
        <v>44530</v>
      </c>
      <c r="AG3314">
        <v>1</v>
      </c>
      <c r="AH3314" t="s">
        <v>44482</v>
      </c>
      <c r="AI3314">
        <v>99</v>
      </c>
      <c r="AJ3314" t="s">
        <v>54511</v>
      </c>
      <c r="AK3314">
        <v>846</v>
      </c>
      <c r="AL3314" t="s">
        <v>10487</v>
      </c>
      <c r="AQ3314" t="s">
        <v>16869</v>
      </c>
      <c r="AR3314" t="s">
        <v>16870</v>
      </c>
      <c r="AS3314">
        <v>0</v>
      </c>
      <c r="AT3314" t="s">
        <v>61</v>
      </c>
      <c r="AU3314" t="s">
        <v>16871</v>
      </c>
      <c r="AW3314" t="s">
        <v>16872</v>
      </c>
      <c r="AX3314">
        <v>56.594923919999999</v>
      </c>
      <c r="AY3314">
        <v>9.7399337300000006</v>
      </c>
      <c r="AZ3314" t="s">
        <v>62</v>
      </c>
      <c r="BA3314">
        <v>1081</v>
      </c>
      <c r="BB3314" t="s">
        <v>1844</v>
      </c>
    </row>
    <row r="3315" spans="1:54" x14ac:dyDescent="0.25">
      <c r="A3315" s="1">
        <v>45200</v>
      </c>
      <c r="B3315">
        <v>281439</v>
      </c>
      <c r="C3315" t="s">
        <v>16873</v>
      </c>
      <c r="D3315">
        <v>4000</v>
      </c>
      <c r="E3315" t="s">
        <v>7628</v>
      </c>
      <c r="F3315" t="s">
        <v>16873</v>
      </c>
      <c r="G3315">
        <v>26953782</v>
      </c>
      <c r="H3315">
        <v>1020279148</v>
      </c>
      <c r="I3315" t="s">
        <v>16874</v>
      </c>
      <c r="K3315" t="s">
        <v>16875</v>
      </c>
      <c r="L3315" t="s">
        <v>16876</v>
      </c>
      <c r="M3315">
        <v>961</v>
      </c>
      <c r="N3315">
        <v>9</v>
      </c>
      <c r="R3315" s="1">
        <v>44852</v>
      </c>
      <c r="S3315" t="s">
        <v>56</v>
      </c>
      <c r="W3315">
        <v>6</v>
      </c>
      <c r="X3315" t="s">
        <v>1289</v>
      </c>
      <c r="Y3315">
        <v>1</v>
      </c>
      <c r="Z3315" t="s">
        <v>46545</v>
      </c>
      <c r="AB3315">
        <v>202006</v>
      </c>
      <c r="AC3315">
        <v>149</v>
      </c>
      <c r="AD3315" t="s">
        <v>1085</v>
      </c>
      <c r="AE3315">
        <v>1026</v>
      </c>
      <c r="AF3315" t="s">
        <v>44530</v>
      </c>
      <c r="AG3315">
        <v>1</v>
      </c>
      <c r="AH3315" t="s">
        <v>44482</v>
      </c>
      <c r="AI3315">
        <v>99</v>
      </c>
      <c r="AJ3315" t="s">
        <v>54511</v>
      </c>
      <c r="AK3315">
        <v>265</v>
      </c>
      <c r="AL3315" t="s">
        <v>4243</v>
      </c>
      <c r="AQ3315" t="s">
        <v>16877</v>
      </c>
      <c r="AR3315" t="s">
        <v>16878</v>
      </c>
      <c r="AS3315">
        <v>0</v>
      </c>
      <c r="AT3315" t="s">
        <v>61</v>
      </c>
      <c r="AU3315" t="s">
        <v>15836</v>
      </c>
      <c r="AX3315">
        <v>55.643493470000003</v>
      </c>
      <c r="AY3315">
        <v>12.10587172</v>
      </c>
      <c r="AZ3315" t="s">
        <v>62</v>
      </c>
      <c r="BA3315">
        <v>1085</v>
      </c>
      <c r="BB3315" t="s">
        <v>44618</v>
      </c>
    </row>
    <row r="3316" spans="1:54" x14ac:dyDescent="0.25">
      <c r="A3316" s="1">
        <v>45200</v>
      </c>
      <c r="B3316">
        <v>281440</v>
      </c>
      <c r="C3316" t="s">
        <v>16879</v>
      </c>
      <c r="D3316">
        <v>4930</v>
      </c>
      <c r="E3316" t="s">
        <v>10425</v>
      </c>
      <c r="F3316" t="s">
        <v>16880</v>
      </c>
      <c r="G3316">
        <v>29188572</v>
      </c>
      <c r="H3316">
        <v>1019502410</v>
      </c>
      <c r="I3316" t="s">
        <v>48035</v>
      </c>
      <c r="K3316" t="s">
        <v>16881</v>
      </c>
      <c r="L3316" t="s">
        <v>16882</v>
      </c>
      <c r="M3316">
        <v>746</v>
      </c>
      <c r="N3316">
        <v>12</v>
      </c>
      <c r="R3316" s="1">
        <v>44218</v>
      </c>
      <c r="S3316" t="s">
        <v>56</v>
      </c>
      <c r="T3316">
        <v>360</v>
      </c>
      <c r="U3316" t="s">
        <v>9243</v>
      </c>
      <c r="W3316">
        <v>2</v>
      </c>
      <c r="X3316" t="s">
        <v>57</v>
      </c>
      <c r="Y3316">
        <v>1</v>
      </c>
      <c r="Z3316" t="s">
        <v>46545</v>
      </c>
      <c r="AA3316">
        <v>10</v>
      </c>
      <c r="AB3316">
        <v>202006</v>
      </c>
      <c r="AC3316">
        <v>126</v>
      </c>
      <c r="AD3316" t="s">
        <v>46616</v>
      </c>
      <c r="AE3316">
        <v>1015</v>
      </c>
      <c r="AF3316" t="s">
        <v>46616</v>
      </c>
      <c r="AG3316">
        <v>4</v>
      </c>
      <c r="AH3316" t="s">
        <v>44547</v>
      </c>
      <c r="AI3316">
        <v>99</v>
      </c>
      <c r="AJ3316" t="s">
        <v>54511</v>
      </c>
      <c r="AK3316">
        <v>360</v>
      </c>
      <c r="AL3316" t="s">
        <v>9243</v>
      </c>
      <c r="AQ3316" t="s">
        <v>16883</v>
      </c>
      <c r="AR3316" t="s">
        <v>10431</v>
      </c>
      <c r="AS3316">
        <v>1</v>
      </c>
      <c r="AT3316" t="s">
        <v>1446</v>
      </c>
      <c r="AU3316" t="s">
        <v>16884</v>
      </c>
      <c r="AX3316">
        <v>54.77180233</v>
      </c>
      <c r="AY3316">
        <v>11.48032894</v>
      </c>
      <c r="AZ3316" t="s">
        <v>62</v>
      </c>
      <c r="BA3316">
        <v>1085</v>
      </c>
      <c r="BB3316" t="s">
        <v>44618</v>
      </c>
    </row>
    <row r="3317" spans="1:54" x14ac:dyDescent="0.25">
      <c r="A3317" s="1">
        <v>45200</v>
      </c>
      <c r="B3317">
        <v>281441</v>
      </c>
      <c r="C3317" t="s">
        <v>16885</v>
      </c>
      <c r="D3317">
        <v>4913</v>
      </c>
      <c r="E3317" t="s">
        <v>16886</v>
      </c>
      <c r="F3317" t="s">
        <v>16887</v>
      </c>
      <c r="G3317">
        <v>29188572</v>
      </c>
      <c r="H3317">
        <v>1026544447</v>
      </c>
      <c r="I3317" t="s">
        <v>16888</v>
      </c>
      <c r="K3317" t="s">
        <v>16889</v>
      </c>
      <c r="L3317" t="s">
        <v>16890</v>
      </c>
      <c r="M3317">
        <v>1210</v>
      </c>
      <c r="N3317">
        <v>22</v>
      </c>
      <c r="R3317" s="1">
        <v>44894</v>
      </c>
      <c r="S3317" t="s">
        <v>56</v>
      </c>
      <c r="T3317">
        <v>360</v>
      </c>
      <c r="U3317" t="s">
        <v>9243</v>
      </c>
      <c r="W3317">
        <v>2</v>
      </c>
      <c r="X3317" t="s">
        <v>57</v>
      </c>
      <c r="Y3317">
        <v>1</v>
      </c>
      <c r="Z3317" t="s">
        <v>46545</v>
      </c>
      <c r="AA3317">
        <v>10</v>
      </c>
      <c r="AB3317">
        <v>202006</v>
      </c>
      <c r="AC3317">
        <v>126</v>
      </c>
      <c r="AD3317" t="s">
        <v>46616</v>
      </c>
      <c r="AE3317">
        <v>1015</v>
      </c>
      <c r="AF3317" t="s">
        <v>46616</v>
      </c>
      <c r="AG3317">
        <v>1</v>
      </c>
      <c r="AH3317" t="s">
        <v>44482</v>
      </c>
      <c r="AI3317">
        <v>99</v>
      </c>
      <c r="AJ3317" t="s">
        <v>54511</v>
      </c>
      <c r="AK3317">
        <v>360</v>
      </c>
      <c r="AL3317" t="s">
        <v>9243</v>
      </c>
      <c r="AP3317">
        <v>281440</v>
      </c>
      <c r="AQ3317" t="s">
        <v>16891</v>
      </c>
      <c r="AR3317" t="s">
        <v>10431</v>
      </c>
      <c r="AS3317">
        <v>2</v>
      </c>
      <c r="AT3317" t="s">
        <v>1413</v>
      </c>
      <c r="AU3317" t="s">
        <v>11416</v>
      </c>
      <c r="AX3317">
        <v>54.907580629999998</v>
      </c>
      <c r="AY3317">
        <v>11.21867417</v>
      </c>
      <c r="AZ3317" t="s">
        <v>62</v>
      </c>
      <c r="BA3317">
        <v>1085</v>
      </c>
      <c r="BB3317" t="s">
        <v>44618</v>
      </c>
    </row>
    <row r="3318" spans="1:54" x14ac:dyDescent="0.25">
      <c r="A3318" s="1">
        <v>45200</v>
      </c>
      <c r="B3318">
        <v>281442</v>
      </c>
      <c r="C3318" t="s">
        <v>54791</v>
      </c>
      <c r="D3318">
        <v>4951</v>
      </c>
      <c r="E3318" t="s">
        <v>48933</v>
      </c>
      <c r="F3318" t="s">
        <v>54792</v>
      </c>
      <c r="G3318">
        <v>29188572</v>
      </c>
      <c r="H3318">
        <v>1003301733</v>
      </c>
      <c r="I3318" t="s">
        <v>54793</v>
      </c>
      <c r="K3318" t="s">
        <v>16892</v>
      </c>
      <c r="L3318" t="s">
        <v>54794</v>
      </c>
      <c r="M3318">
        <v>2018</v>
      </c>
      <c r="N3318">
        <v>42</v>
      </c>
      <c r="R3318" s="1">
        <v>44218</v>
      </c>
      <c r="S3318" t="s">
        <v>56</v>
      </c>
      <c r="T3318">
        <v>360</v>
      </c>
      <c r="U3318" t="s">
        <v>9243</v>
      </c>
      <c r="W3318">
        <v>2</v>
      </c>
      <c r="X3318" t="s">
        <v>57</v>
      </c>
      <c r="Y3318">
        <v>1</v>
      </c>
      <c r="Z3318" t="s">
        <v>46545</v>
      </c>
      <c r="AA3318">
        <v>10</v>
      </c>
      <c r="AB3318">
        <v>202006</v>
      </c>
      <c r="AC3318">
        <v>126</v>
      </c>
      <c r="AD3318" t="s">
        <v>46616</v>
      </c>
      <c r="AE3318">
        <v>1015</v>
      </c>
      <c r="AF3318" t="s">
        <v>46616</v>
      </c>
      <c r="AG3318">
        <v>1</v>
      </c>
      <c r="AH3318" t="s">
        <v>44482</v>
      </c>
      <c r="AI3318">
        <v>99</v>
      </c>
      <c r="AJ3318" t="s">
        <v>54511</v>
      </c>
      <c r="AK3318">
        <v>360</v>
      </c>
      <c r="AL3318" t="s">
        <v>9243</v>
      </c>
      <c r="AP3318">
        <v>281440</v>
      </c>
      <c r="AQ3318" t="s">
        <v>16893</v>
      </c>
      <c r="AR3318" t="s">
        <v>10431</v>
      </c>
      <c r="AS3318">
        <v>2</v>
      </c>
      <c r="AT3318" t="s">
        <v>1413</v>
      </c>
      <c r="AU3318" t="s">
        <v>54795</v>
      </c>
      <c r="AX3318">
        <v>54.80090423</v>
      </c>
      <c r="AY3318">
        <v>11.424543480000001</v>
      </c>
      <c r="AZ3318" t="s">
        <v>62</v>
      </c>
      <c r="BA3318">
        <v>1085</v>
      </c>
      <c r="BB3318" t="s">
        <v>44618</v>
      </c>
    </row>
    <row r="3319" spans="1:54" x14ac:dyDescent="0.25">
      <c r="A3319" s="1">
        <v>45200</v>
      </c>
      <c r="B3319">
        <v>281443</v>
      </c>
      <c r="C3319" t="s">
        <v>16894</v>
      </c>
      <c r="D3319">
        <v>4900</v>
      </c>
      <c r="E3319" t="s">
        <v>9241</v>
      </c>
      <c r="F3319" t="s">
        <v>16895</v>
      </c>
      <c r="G3319">
        <v>29188572</v>
      </c>
      <c r="H3319">
        <v>1026544439</v>
      </c>
      <c r="I3319" t="s">
        <v>54793</v>
      </c>
      <c r="K3319" t="s">
        <v>16896</v>
      </c>
      <c r="L3319" t="s">
        <v>48423</v>
      </c>
      <c r="M3319">
        <v>1180</v>
      </c>
      <c r="N3319">
        <v>13</v>
      </c>
      <c r="R3319" s="1">
        <v>44894</v>
      </c>
      <c r="S3319" t="s">
        <v>56</v>
      </c>
      <c r="T3319">
        <v>360</v>
      </c>
      <c r="U3319" t="s">
        <v>9243</v>
      </c>
      <c r="W3319">
        <v>2</v>
      </c>
      <c r="X3319" t="s">
        <v>57</v>
      </c>
      <c r="Y3319">
        <v>1</v>
      </c>
      <c r="Z3319" t="s">
        <v>46545</v>
      </c>
      <c r="AA3319">
        <v>10</v>
      </c>
      <c r="AB3319">
        <v>202006</v>
      </c>
      <c r="AC3319">
        <v>126</v>
      </c>
      <c r="AD3319" t="s">
        <v>46616</v>
      </c>
      <c r="AE3319">
        <v>1015</v>
      </c>
      <c r="AF3319" t="s">
        <v>46616</v>
      </c>
      <c r="AG3319">
        <v>1</v>
      </c>
      <c r="AH3319" t="s">
        <v>44482</v>
      </c>
      <c r="AI3319">
        <v>99</v>
      </c>
      <c r="AJ3319" t="s">
        <v>54511</v>
      </c>
      <c r="AK3319">
        <v>360</v>
      </c>
      <c r="AL3319" t="s">
        <v>9243</v>
      </c>
      <c r="AP3319">
        <v>281440</v>
      </c>
      <c r="AQ3319" t="s">
        <v>16897</v>
      </c>
      <c r="AR3319" t="s">
        <v>10431</v>
      </c>
      <c r="AS3319">
        <v>2</v>
      </c>
      <c r="AT3319" t="s">
        <v>1413</v>
      </c>
      <c r="AU3319" t="s">
        <v>48424</v>
      </c>
      <c r="AX3319">
        <v>54.832748530000003</v>
      </c>
      <c r="AY3319">
        <v>11.134231850000001</v>
      </c>
      <c r="AZ3319" t="s">
        <v>62</v>
      </c>
      <c r="BA3319">
        <v>1085</v>
      </c>
      <c r="BB3319" t="s">
        <v>44618</v>
      </c>
    </row>
    <row r="3320" spans="1:54" x14ac:dyDescent="0.25">
      <c r="A3320" s="1">
        <v>45200</v>
      </c>
      <c r="B3320">
        <v>281444</v>
      </c>
      <c r="C3320" t="s">
        <v>16898</v>
      </c>
      <c r="D3320">
        <v>7160</v>
      </c>
      <c r="E3320" t="s">
        <v>48848</v>
      </c>
      <c r="F3320" t="s">
        <v>53372</v>
      </c>
      <c r="G3320">
        <v>29190925</v>
      </c>
      <c r="H3320">
        <v>1003334578</v>
      </c>
      <c r="I3320" t="s">
        <v>48934</v>
      </c>
      <c r="K3320" t="s">
        <v>16899</v>
      </c>
      <c r="L3320" t="s">
        <v>48935</v>
      </c>
      <c r="M3320">
        <v>1282</v>
      </c>
      <c r="N3320">
        <v>5</v>
      </c>
      <c r="R3320" s="1">
        <v>44075</v>
      </c>
      <c r="S3320" t="s">
        <v>851</v>
      </c>
      <c r="T3320">
        <v>1082</v>
      </c>
      <c r="U3320" t="s">
        <v>2852</v>
      </c>
      <c r="W3320">
        <v>7</v>
      </c>
      <c r="X3320" t="s">
        <v>2845</v>
      </c>
      <c r="Y3320">
        <v>1</v>
      </c>
      <c r="Z3320" t="s">
        <v>46545</v>
      </c>
      <c r="AB3320">
        <v>202006</v>
      </c>
      <c r="AC3320">
        <v>126</v>
      </c>
      <c r="AD3320" t="s">
        <v>46616</v>
      </c>
      <c r="AE3320">
        <v>1015</v>
      </c>
      <c r="AF3320" t="s">
        <v>46616</v>
      </c>
      <c r="AG3320">
        <v>1</v>
      </c>
      <c r="AH3320" t="s">
        <v>44482</v>
      </c>
      <c r="AI3320">
        <v>99</v>
      </c>
      <c r="AJ3320" t="s">
        <v>54511</v>
      </c>
      <c r="AK3320">
        <v>766</v>
      </c>
      <c r="AL3320" t="s">
        <v>10140</v>
      </c>
      <c r="AQ3320" t="s">
        <v>16900</v>
      </c>
      <c r="AR3320" t="s">
        <v>16901</v>
      </c>
      <c r="AS3320">
        <v>0</v>
      </c>
      <c r="AT3320" t="s">
        <v>61</v>
      </c>
      <c r="AU3320" t="s">
        <v>45106</v>
      </c>
      <c r="AV3320" t="s">
        <v>48936</v>
      </c>
      <c r="AX3320">
        <v>55.859918149999999</v>
      </c>
      <c r="AY3320">
        <v>9.4861169899999993</v>
      </c>
      <c r="AZ3320" t="s">
        <v>62</v>
      </c>
      <c r="BA3320">
        <v>1082</v>
      </c>
      <c r="BB3320" t="s">
        <v>2852</v>
      </c>
    </row>
    <row r="3321" spans="1:54" x14ac:dyDescent="0.25">
      <c r="A3321" s="1">
        <v>45200</v>
      </c>
      <c r="B3321">
        <v>281445</v>
      </c>
      <c r="C3321" t="s">
        <v>16902</v>
      </c>
      <c r="D3321">
        <v>6900</v>
      </c>
      <c r="E3321" t="s">
        <v>11527</v>
      </c>
      <c r="F3321" t="s">
        <v>16903</v>
      </c>
      <c r="G3321">
        <v>16013307</v>
      </c>
      <c r="H3321">
        <v>1003401845</v>
      </c>
      <c r="K3321" t="s">
        <v>16904</v>
      </c>
      <c r="L3321" t="s">
        <v>16905</v>
      </c>
      <c r="M3321">
        <v>1749</v>
      </c>
      <c r="N3321">
        <v>5</v>
      </c>
      <c r="R3321" s="1">
        <v>44748</v>
      </c>
      <c r="S3321" t="s">
        <v>56</v>
      </c>
      <c r="W3321">
        <v>4</v>
      </c>
      <c r="X3321" t="s">
        <v>725</v>
      </c>
      <c r="Y3321">
        <v>1</v>
      </c>
      <c r="Z3321" t="s">
        <v>46545</v>
      </c>
      <c r="AB3321">
        <v>202006</v>
      </c>
      <c r="AC3321">
        <v>242</v>
      </c>
      <c r="AD3321" t="s">
        <v>1687</v>
      </c>
      <c r="AE3321">
        <v>1071</v>
      </c>
      <c r="AF3321" t="s">
        <v>1688</v>
      </c>
      <c r="AG3321">
        <v>1</v>
      </c>
      <c r="AH3321" t="s">
        <v>44482</v>
      </c>
      <c r="AI3321">
        <v>99</v>
      </c>
      <c r="AJ3321" t="s">
        <v>54511</v>
      </c>
      <c r="AK3321">
        <v>760</v>
      </c>
      <c r="AL3321" t="s">
        <v>48200</v>
      </c>
      <c r="AP3321">
        <v>760401</v>
      </c>
      <c r="AQ3321" t="s">
        <v>13173</v>
      </c>
      <c r="AR3321" t="s">
        <v>13174</v>
      </c>
      <c r="AS3321">
        <v>2</v>
      </c>
      <c r="AT3321" t="s">
        <v>1413</v>
      </c>
      <c r="AU3321" t="s">
        <v>16906</v>
      </c>
      <c r="AX3321">
        <v>55.94184121</v>
      </c>
      <c r="AY3321">
        <v>8.5158814300000003</v>
      </c>
      <c r="AZ3321" t="s">
        <v>62</v>
      </c>
      <c r="BA3321">
        <v>1082</v>
      </c>
      <c r="BB3321" t="s">
        <v>2852</v>
      </c>
    </row>
    <row r="3322" spans="1:54" x14ac:dyDescent="0.25">
      <c r="A3322" s="1">
        <v>45200</v>
      </c>
      <c r="B3322">
        <v>281446</v>
      </c>
      <c r="C3322" t="s">
        <v>16907</v>
      </c>
      <c r="D3322">
        <v>7600</v>
      </c>
      <c r="E3322" t="s">
        <v>10895</v>
      </c>
      <c r="F3322" t="s">
        <v>16907</v>
      </c>
      <c r="G3322">
        <v>29189951</v>
      </c>
      <c r="H3322">
        <v>1017435163</v>
      </c>
      <c r="K3322" t="s">
        <v>10897</v>
      </c>
      <c r="L3322" t="s">
        <v>16908</v>
      </c>
      <c r="M3322">
        <v>1995</v>
      </c>
      <c r="N3322">
        <v>28</v>
      </c>
      <c r="R3322" s="1">
        <v>43997</v>
      </c>
      <c r="S3322" t="s">
        <v>56</v>
      </c>
      <c r="T3322">
        <v>671</v>
      </c>
      <c r="U3322" t="s">
        <v>10899</v>
      </c>
      <c r="W3322">
        <v>2</v>
      </c>
      <c r="X3322" t="s">
        <v>57</v>
      </c>
      <c r="Y3322">
        <v>1</v>
      </c>
      <c r="Z3322" t="s">
        <v>46545</v>
      </c>
      <c r="AB3322">
        <v>202006</v>
      </c>
      <c r="AC3322">
        <v>149</v>
      </c>
      <c r="AD3322" t="s">
        <v>1085</v>
      </c>
      <c r="AE3322">
        <v>1026</v>
      </c>
      <c r="AF3322" t="s">
        <v>44530</v>
      </c>
      <c r="AG3322">
        <v>1</v>
      </c>
      <c r="AH3322" t="s">
        <v>44482</v>
      </c>
      <c r="AI3322">
        <v>99</v>
      </c>
      <c r="AJ3322" t="s">
        <v>54511</v>
      </c>
      <c r="AK3322">
        <v>671</v>
      </c>
      <c r="AL3322" t="s">
        <v>10899</v>
      </c>
      <c r="AQ3322" t="s">
        <v>16909</v>
      </c>
      <c r="AR3322" t="s">
        <v>15894</v>
      </c>
      <c r="AS3322">
        <v>0</v>
      </c>
      <c r="AT3322" t="s">
        <v>61</v>
      </c>
      <c r="AU3322" t="s">
        <v>16910</v>
      </c>
      <c r="AX3322">
        <v>56.511413449999999</v>
      </c>
      <c r="AY3322">
        <v>8.5777450000000002</v>
      </c>
      <c r="AZ3322" t="s">
        <v>62</v>
      </c>
      <c r="BA3322">
        <v>1082</v>
      </c>
      <c r="BB3322" t="s">
        <v>2852</v>
      </c>
    </row>
    <row r="3323" spans="1:54" x14ac:dyDescent="0.25">
      <c r="A3323" s="1">
        <v>45200</v>
      </c>
      <c r="B3323">
        <v>281447</v>
      </c>
      <c r="C3323" t="s">
        <v>16911</v>
      </c>
      <c r="D3323">
        <v>4900</v>
      </c>
      <c r="E3323" t="s">
        <v>9241</v>
      </c>
      <c r="F3323" t="s">
        <v>16912</v>
      </c>
      <c r="G3323">
        <v>29546118</v>
      </c>
      <c r="H3323">
        <v>1003298962</v>
      </c>
      <c r="I3323" t="s">
        <v>15578</v>
      </c>
      <c r="K3323" t="s">
        <v>16913</v>
      </c>
      <c r="L3323" t="s">
        <v>48726</v>
      </c>
      <c r="M3323">
        <v>1690</v>
      </c>
      <c r="N3323">
        <v>6</v>
      </c>
      <c r="R3323" s="1">
        <v>43998</v>
      </c>
      <c r="S3323" t="s">
        <v>56</v>
      </c>
      <c r="W3323">
        <v>4</v>
      </c>
      <c r="X3323" t="s">
        <v>725</v>
      </c>
      <c r="Y3323">
        <v>1</v>
      </c>
      <c r="Z3323" t="s">
        <v>46545</v>
      </c>
      <c r="AB3323">
        <v>202006</v>
      </c>
      <c r="AC3323">
        <v>131</v>
      </c>
      <c r="AD3323" t="s">
        <v>752</v>
      </c>
      <c r="AE3323">
        <v>1061</v>
      </c>
      <c r="AF3323" t="s">
        <v>752</v>
      </c>
      <c r="AG3323">
        <v>1</v>
      </c>
      <c r="AH3323" t="s">
        <v>44482</v>
      </c>
      <c r="AI3323">
        <v>99</v>
      </c>
      <c r="AJ3323" t="s">
        <v>54511</v>
      </c>
      <c r="AK3323">
        <v>360</v>
      </c>
      <c r="AL3323" t="s">
        <v>9243</v>
      </c>
      <c r="AP3323">
        <v>367008</v>
      </c>
      <c r="AQ3323" t="s">
        <v>15581</v>
      </c>
      <c r="AR3323" t="s">
        <v>15582</v>
      </c>
      <c r="AS3323">
        <v>2</v>
      </c>
      <c r="AT3323" t="s">
        <v>1413</v>
      </c>
      <c r="AU3323" t="s">
        <v>47864</v>
      </c>
      <c r="AX3323">
        <v>54.835051739999997</v>
      </c>
      <c r="AY3323">
        <v>11.13940249</v>
      </c>
      <c r="AZ3323" t="s">
        <v>62</v>
      </c>
      <c r="BA3323">
        <v>1085</v>
      </c>
      <c r="BB3323" t="s">
        <v>44618</v>
      </c>
    </row>
    <row r="3324" spans="1:54" x14ac:dyDescent="0.25">
      <c r="A3324" s="1">
        <v>45200</v>
      </c>
      <c r="B3324">
        <v>281448</v>
      </c>
      <c r="C3324" t="s">
        <v>16914</v>
      </c>
      <c r="D3324">
        <v>5230</v>
      </c>
      <c r="E3324" t="s">
        <v>11788</v>
      </c>
      <c r="F3324" t="s">
        <v>48937</v>
      </c>
      <c r="G3324">
        <v>29979812</v>
      </c>
      <c r="I3324" t="s">
        <v>1973</v>
      </c>
      <c r="K3324" t="s">
        <v>1975</v>
      </c>
      <c r="L3324" t="s">
        <v>14015</v>
      </c>
      <c r="M3324">
        <v>1186</v>
      </c>
      <c r="N3324">
        <v>55</v>
      </c>
      <c r="R3324" s="1">
        <v>44075</v>
      </c>
      <c r="S3324" t="s">
        <v>851</v>
      </c>
      <c r="W3324">
        <v>4</v>
      </c>
      <c r="X3324" t="s">
        <v>725</v>
      </c>
      <c r="Y3324">
        <v>4</v>
      </c>
      <c r="Z3324" t="s">
        <v>1324</v>
      </c>
      <c r="AB3324">
        <v>202006</v>
      </c>
      <c r="AC3324">
        <v>301</v>
      </c>
      <c r="AD3324" t="s">
        <v>1853</v>
      </c>
      <c r="AE3324">
        <v>1131</v>
      </c>
      <c r="AF3324" t="s">
        <v>1853</v>
      </c>
      <c r="AG3324">
        <v>1</v>
      </c>
      <c r="AH3324" t="s">
        <v>44482</v>
      </c>
      <c r="AI3324">
        <v>99</v>
      </c>
      <c r="AJ3324" t="s">
        <v>54511</v>
      </c>
      <c r="AK3324">
        <v>461</v>
      </c>
      <c r="AL3324" t="s">
        <v>10612</v>
      </c>
      <c r="AP3324">
        <v>101582</v>
      </c>
      <c r="AQ3324" t="s">
        <v>1976</v>
      </c>
      <c r="AR3324" t="s">
        <v>1977</v>
      </c>
      <c r="AS3324">
        <v>2</v>
      </c>
      <c r="AT3324" t="s">
        <v>1413</v>
      </c>
      <c r="AU3324" t="s">
        <v>14019</v>
      </c>
      <c r="AX3324">
        <v>55.368643710000001</v>
      </c>
      <c r="AY3324">
        <v>10.428177460000001</v>
      </c>
      <c r="AZ3324" t="s">
        <v>62</v>
      </c>
      <c r="BA3324">
        <v>1083</v>
      </c>
      <c r="BB3324" t="s">
        <v>2861</v>
      </c>
    </row>
    <row r="3325" spans="1:54" x14ac:dyDescent="0.25">
      <c r="A3325" s="1">
        <v>45200</v>
      </c>
      <c r="B3325">
        <v>281449</v>
      </c>
      <c r="C3325" t="s">
        <v>16915</v>
      </c>
      <c r="D3325">
        <v>8586</v>
      </c>
      <c r="E3325" t="s">
        <v>54796</v>
      </c>
      <c r="F3325" t="s">
        <v>16916</v>
      </c>
      <c r="G3325">
        <v>40455132</v>
      </c>
      <c r="H3325">
        <v>1024684683</v>
      </c>
      <c r="I3325" t="s">
        <v>899</v>
      </c>
      <c r="K3325" t="s">
        <v>16917</v>
      </c>
      <c r="L3325" t="s">
        <v>16918</v>
      </c>
      <c r="M3325">
        <v>167</v>
      </c>
      <c r="N3325">
        <v>5</v>
      </c>
      <c r="R3325" s="1">
        <v>44881</v>
      </c>
      <c r="S3325" t="s">
        <v>56</v>
      </c>
      <c r="W3325">
        <v>5</v>
      </c>
      <c r="X3325" t="s">
        <v>557</v>
      </c>
      <c r="Y3325">
        <v>1</v>
      </c>
      <c r="Z3325" t="s">
        <v>46545</v>
      </c>
      <c r="AA3325">
        <v>8</v>
      </c>
      <c r="AB3325">
        <v>202008</v>
      </c>
      <c r="AC3325">
        <v>121</v>
      </c>
      <c r="AD3325" t="s">
        <v>70</v>
      </c>
      <c r="AE3325">
        <v>1013</v>
      </c>
      <c r="AF3325" t="s">
        <v>558</v>
      </c>
      <c r="AG3325">
        <v>1</v>
      </c>
      <c r="AH3325" t="s">
        <v>44482</v>
      </c>
      <c r="AI3325">
        <v>99</v>
      </c>
      <c r="AJ3325" t="s">
        <v>54511</v>
      </c>
      <c r="AK3325">
        <v>707</v>
      </c>
      <c r="AL3325" t="s">
        <v>10213</v>
      </c>
      <c r="AQ3325" t="s">
        <v>16919</v>
      </c>
      <c r="AR3325" t="s">
        <v>16920</v>
      </c>
      <c r="AS3325">
        <v>0</v>
      </c>
      <c r="AT3325" t="s">
        <v>61</v>
      </c>
      <c r="AU3325" t="s">
        <v>16921</v>
      </c>
      <c r="AX3325">
        <v>56.443129110000001</v>
      </c>
      <c r="AY3325">
        <v>10.68553361</v>
      </c>
      <c r="AZ3325" t="s">
        <v>62</v>
      </c>
      <c r="BA3325">
        <v>1082</v>
      </c>
      <c r="BB3325" t="s">
        <v>2852</v>
      </c>
    </row>
    <row r="3326" spans="1:54" x14ac:dyDescent="0.25">
      <c r="A3326" s="1">
        <v>45200</v>
      </c>
      <c r="B3326">
        <v>281450</v>
      </c>
      <c r="C3326" t="s">
        <v>16922</v>
      </c>
      <c r="D3326">
        <v>4000</v>
      </c>
      <c r="E3326" t="s">
        <v>7628</v>
      </c>
      <c r="F3326" t="s">
        <v>16923</v>
      </c>
      <c r="G3326">
        <v>40358684</v>
      </c>
      <c r="H3326">
        <v>1026178858</v>
      </c>
      <c r="I3326" t="s">
        <v>48938</v>
      </c>
      <c r="K3326" t="s">
        <v>16924</v>
      </c>
      <c r="L3326" t="s">
        <v>45001</v>
      </c>
      <c r="M3326">
        <v>2374</v>
      </c>
      <c r="N3326">
        <v>100</v>
      </c>
      <c r="R3326" s="1">
        <v>44874</v>
      </c>
      <c r="S3326" t="s">
        <v>56</v>
      </c>
      <c r="W3326">
        <v>5</v>
      </c>
      <c r="X3326" t="s">
        <v>557</v>
      </c>
      <c r="Y3326">
        <v>1</v>
      </c>
      <c r="Z3326" t="s">
        <v>46545</v>
      </c>
      <c r="AA3326">
        <v>8</v>
      </c>
      <c r="AB3326">
        <v>202008</v>
      </c>
      <c r="AC3326">
        <v>121</v>
      </c>
      <c r="AD3326" t="s">
        <v>70</v>
      </c>
      <c r="AE3326">
        <v>1013</v>
      </c>
      <c r="AF3326" t="s">
        <v>558</v>
      </c>
      <c r="AG3326">
        <v>1</v>
      </c>
      <c r="AH3326" t="s">
        <v>44482</v>
      </c>
      <c r="AI3326">
        <v>99</v>
      </c>
      <c r="AJ3326" t="s">
        <v>54511</v>
      </c>
      <c r="AK3326">
        <v>265</v>
      </c>
      <c r="AL3326" t="s">
        <v>4243</v>
      </c>
      <c r="AQ3326" t="s">
        <v>16925</v>
      </c>
      <c r="AR3326" t="s">
        <v>16926</v>
      </c>
      <c r="AS3326">
        <v>0</v>
      </c>
      <c r="AT3326" t="s">
        <v>61</v>
      </c>
      <c r="AU3326" t="s">
        <v>45002</v>
      </c>
      <c r="AX3326">
        <v>55.599556290000002</v>
      </c>
      <c r="AY3326">
        <v>12.108744290000001</v>
      </c>
      <c r="AZ3326" t="s">
        <v>62</v>
      </c>
      <c r="BA3326">
        <v>1085</v>
      </c>
      <c r="BB3326" t="s">
        <v>44618</v>
      </c>
    </row>
    <row r="3327" spans="1:54" x14ac:dyDescent="0.25">
      <c r="A3327" s="1">
        <v>45200</v>
      </c>
      <c r="B3327">
        <v>281451</v>
      </c>
      <c r="C3327" t="s">
        <v>54797</v>
      </c>
      <c r="D3327">
        <v>3650</v>
      </c>
      <c r="E3327" t="s">
        <v>54627</v>
      </c>
      <c r="F3327" t="s">
        <v>54798</v>
      </c>
      <c r="G3327">
        <v>40960759</v>
      </c>
      <c r="I3327" t="s">
        <v>48939</v>
      </c>
      <c r="L3327" t="s">
        <v>16927</v>
      </c>
      <c r="M3327">
        <v>973</v>
      </c>
      <c r="N3327">
        <v>9</v>
      </c>
      <c r="R3327" s="1">
        <v>44054</v>
      </c>
      <c r="S3327" t="s">
        <v>56</v>
      </c>
      <c r="W3327">
        <v>5</v>
      </c>
      <c r="X3327" t="s">
        <v>557</v>
      </c>
      <c r="Y3327">
        <v>1</v>
      </c>
      <c r="Z3327" t="s">
        <v>46545</v>
      </c>
      <c r="AA3327">
        <v>8</v>
      </c>
      <c r="AB3327">
        <v>202008</v>
      </c>
      <c r="AC3327">
        <v>121</v>
      </c>
      <c r="AD3327" t="s">
        <v>70</v>
      </c>
      <c r="AE3327">
        <v>1013</v>
      </c>
      <c r="AF3327" t="s">
        <v>558</v>
      </c>
      <c r="AG3327">
        <v>8</v>
      </c>
      <c r="AH3327" t="s">
        <v>10520</v>
      </c>
      <c r="AI3327">
        <v>99</v>
      </c>
      <c r="AJ3327" t="s">
        <v>54511</v>
      </c>
      <c r="AK3327">
        <v>240</v>
      </c>
      <c r="AL3327" t="s">
        <v>5493</v>
      </c>
      <c r="AS3327">
        <v>0</v>
      </c>
      <c r="AT3327" t="s">
        <v>61</v>
      </c>
      <c r="AU3327" t="s">
        <v>16928</v>
      </c>
      <c r="AX3327">
        <v>55.785965060000002</v>
      </c>
      <c r="AY3327">
        <v>12.14689976</v>
      </c>
      <c r="AZ3327" t="s">
        <v>62</v>
      </c>
      <c r="BA3327">
        <v>1084</v>
      </c>
      <c r="BB3327" t="s">
        <v>63</v>
      </c>
    </row>
    <row r="3328" spans="1:54" x14ac:dyDescent="0.25">
      <c r="A3328" s="1">
        <v>45200</v>
      </c>
      <c r="B3328">
        <v>281452</v>
      </c>
      <c r="C3328" t="s">
        <v>53373</v>
      </c>
      <c r="D3328">
        <v>7470</v>
      </c>
      <c r="E3328" t="s">
        <v>10201</v>
      </c>
      <c r="F3328" t="s">
        <v>53374</v>
      </c>
      <c r="G3328">
        <v>41127244</v>
      </c>
      <c r="H3328">
        <v>1025518221</v>
      </c>
      <c r="I3328" t="s">
        <v>16929</v>
      </c>
      <c r="K3328" t="s">
        <v>16930</v>
      </c>
      <c r="L3328" t="s">
        <v>13702</v>
      </c>
      <c r="M3328">
        <v>82</v>
      </c>
      <c r="N3328">
        <v>5</v>
      </c>
      <c r="R3328" s="1">
        <v>44314</v>
      </c>
      <c r="S3328" t="s">
        <v>851</v>
      </c>
      <c r="W3328">
        <v>5</v>
      </c>
      <c r="X3328" t="s">
        <v>557</v>
      </c>
      <c r="Y3328">
        <v>1</v>
      </c>
      <c r="Z3328" t="s">
        <v>46545</v>
      </c>
      <c r="AA3328">
        <v>9</v>
      </c>
      <c r="AB3328">
        <v>202008</v>
      </c>
      <c r="AC3328">
        <v>121</v>
      </c>
      <c r="AD3328" t="s">
        <v>70</v>
      </c>
      <c r="AE3328">
        <v>1013</v>
      </c>
      <c r="AF3328" t="s">
        <v>558</v>
      </c>
      <c r="AG3328">
        <v>1</v>
      </c>
      <c r="AH3328" t="s">
        <v>44482</v>
      </c>
      <c r="AI3328">
        <v>99</v>
      </c>
      <c r="AJ3328" t="s">
        <v>54511</v>
      </c>
      <c r="AK3328">
        <v>791</v>
      </c>
      <c r="AL3328" t="s">
        <v>2855</v>
      </c>
      <c r="AQ3328" t="s">
        <v>16931</v>
      </c>
      <c r="AR3328" t="s">
        <v>16932</v>
      </c>
      <c r="AS3328">
        <v>0</v>
      </c>
      <c r="AT3328" t="s">
        <v>61</v>
      </c>
      <c r="AU3328" t="s">
        <v>13705</v>
      </c>
      <c r="AX3328">
        <v>56.378902920000002</v>
      </c>
      <c r="AY3328">
        <v>9.0889693099999995</v>
      </c>
      <c r="AZ3328" t="s">
        <v>62</v>
      </c>
      <c r="BA3328">
        <v>1082</v>
      </c>
      <c r="BB3328" t="s">
        <v>2852</v>
      </c>
    </row>
    <row r="3329" spans="1:54" x14ac:dyDescent="0.25">
      <c r="A3329" s="1">
        <v>45200</v>
      </c>
      <c r="B3329">
        <v>281453</v>
      </c>
      <c r="C3329" t="s">
        <v>16933</v>
      </c>
      <c r="D3329">
        <v>4000</v>
      </c>
      <c r="E3329" t="s">
        <v>7628</v>
      </c>
      <c r="F3329" t="s">
        <v>16934</v>
      </c>
      <c r="G3329">
        <v>41023368</v>
      </c>
      <c r="H3329">
        <v>1025355225</v>
      </c>
      <c r="I3329" t="s">
        <v>16935</v>
      </c>
      <c r="K3329" t="s">
        <v>16936</v>
      </c>
      <c r="L3329" t="s">
        <v>16937</v>
      </c>
      <c r="M3329">
        <v>8927</v>
      </c>
      <c r="N3329">
        <v>9</v>
      </c>
      <c r="R3329" s="1">
        <v>44463</v>
      </c>
      <c r="S3329" t="s">
        <v>56</v>
      </c>
      <c r="W3329">
        <v>5</v>
      </c>
      <c r="X3329" t="s">
        <v>557</v>
      </c>
      <c r="Y3329">
        <v>1</v>
      </c>
      <c r="Z3329" t="s">
        <v>46545</v>
      </c>
      <c r="AA3329">
        <v>9</v>
      </c>
      <c r="AB3329">
        <v>202008</v>
      </c>
      <c r="AC3329">
        <v>121</v>
      </c>
      <c r="AD3329" t="s">
        <v>70</v>
      </c>
      <c r="AE3329">
        <v>1013</v>
      </c>
      <c r="AF3329" t="s">
        <v>558</v>
      </c>
      <c r="AG3329">
        <v>1</v>
      </c>
      <c r="AH3329" t="s">
        <v>44482</v>
      </c>
      <c r="AI3329">
        <v>99</v>
      </c>
      <c r="AJ3329" t="s">
        <v>54511</v>
      </c>
      <c r="AK3329">
        <v>265</v>
      </c>
      <c r="AL3329" t="s">
        <v>4243</v>
      </c>
      <c r="AQ3329" t="s">
        <v>16938</v>
      </c>
      <c r="AR3329" t="s">
        <v>16939</v>
      </c>
      <c r="AS3329">
        <v>0</v>
      </c>
      <c r="AT3329" t="s">
        <v>61</v>
      </c>
      <c r="AU3329" t="s">
        <v>9795</v>
      </c>
      <c r="AX3329">
        <v>55.652471490000003</v>
      </c>
      <c r="AY3329">
        <v>12.135624379999999</v>
      </c>
      <c r="AZ3329" t="s">
        <v>62</v>
      </c>
      <c r="BA3329">
        <v>1085</v>
      </c>
      <c r="BB3329" t="s">
        <v>44618</v>
      </c>
    </row>
    <row r="3330" spans="1:54" x14ac:dyDescent="0.25">
      <c r="A3330" s="1">
        <v>45200</v>
      </c>
      <c r="B3330">
        <v>281454</v>
      </c>
      <c r="C3330" t="s">
        <v>16940</v>
      </c>
      <c r="D3330">
        <v>2750</v>
      </c>
      <c r="E3330" t="s">
        <v>1705</v>
      </c>
      <c r="F3330" t="s">
        <v>16941</v>
      </c>
      <c r="G3330">
        <v>40934073</v>
      </c>
      <c r="H3330">
        <v>1025245330</v>
      </c>
      <c r="I3330" t="s">
        <v>16942</v>
      </c>
      <c r="K3330" t="s">
        <v>16943</v>
      </c>
      <c r="L3330" t="s">
        <v>16944</v>
      </c>
      <c r="M3330">
        <v>6</v>
      </c>
      <c r="N3330" t="s">
        <v>16945</v>
      </c>
      <c r="R3330" s="1">
        <v>45177</v>
      </c>
      <c r="S3330" t="s">
        <v>1367</v>
      </c>
      <c r="W3330">
        <v>5</v>
      </c>
      <c r="X3330" t="s">
        <v>557</v>
      </c>
      <c r="Y3330">
        <v>1</v>
      </c>
      <c r="Z3330" t="s">
        <v>46545</v>
      </c>
      <c r="AA3330">
        <v>5</v>
      </c>
      <c r="AB3330">
        <v>202008</v>
      </c>
      <c r="AC3330">
        <v>121</v>
      </c>
      <c r="AD3330" t="s">
        <v>70</v>
      </c>
      <c r="AE3330">
        <v>1013</v>
      </c>
      <c r="AF3330" t="s">
        <v>558</v>
      </c>
      <c r="AG3330">
        <v>1</v>
      </c>
      <c r="AH3330" t="s">
        <v>44482</v>
      </c>
      <c r="AI3330">
        <v>99</v>
      </c>
      <c r="AJ3330" t="s">
        <v>54511</v>
      </c>
      <c r="AK3330">
        <v>151</v>
      </c>
      <c r="AL3330" t="s">
        <v>2294</v>
      </c>
      <c r="AQ3330" t="s">
        <v>16946</v>
      </c>
      <c r="AR3330" t="s">
        <v>16947</v>
      </c>
      <c r="AS3330">
        <v>0</v>
      </c>
      <c r="AT3330" t="s">
        <v>61</v>
      </c>
      <c r="AU3330" t="s">
        <v>16948</v>
      </c>
      <c r="AX3330">
        <v>55.748309089999999</v>
      </c>
      <c r="AY3330">
        <v>12.38262505</v>
      </c>
      <c r="AZ3330" t="s">
        <v>62</v>
      </c>
      <c r="BA3330">
        <v>1084</v>
      </c>
      <c r="BB3330" t="s">
        <v>63</v>
      </c>
    </row>
    <row r="3331" spans="1:54" x14ac:dyDescent="0.25">
      <c r="A3331" s="1">
        <v>45200</v>
      </c>
      <c r="B3331">
        <v>281455</v>
      </c>
      <c r="C3331" t="s">
        <v>16949</v>
      </c>
      <c r="D3331">
        <v>6400</v>
      </c>
      <c r="E3331" t="s">
        <v>48164</v>
      </c>
      <c r="F3331" t="s">
        <v>16950</v>
      </c>
      <c r="G3331">
        <v>35891013</v>
      </c>
      <c r="H3331">
        <v>1003401456</v>
      </c>
      <c r="I3331" t="s">
        <v>16951</v>
      </c>
      <c r="K3331" t="s">
        <v>16952</v>
      </c>
      <c r="L3331" t="s">
        <v>16953</v>
      </c>
      <c r="M3331">
        <v>733</v>
      </c>
      <c r="N3331">
        <v>18</v>
      </c>
      <c r="R3331" s="1">
        <v>44004</v>
      </c>
      <c r="S3331" t="s">
        <v>56</v>
      </c>
      <c r="W3331">
        <v>4</v>
      </c>
      <c r="X3331" t="s">
        <v>725</v>
      </c>
      <c r="Y3331">
        <v>1</v>
      </c>
      <c r="Z3331" t="s">
        <v>46545</v>
      </c>
      <c r="AB3331">
        <v>200206</v>
      </c>
      <c r="AC3331">
        <v>242</v>
      </c>
      <c r="AD3331" t="s">
        <v>1687</v>
      </c>
      <c r="AE3331">
        <v>1071</v>
      </c>
      <c r="AF3331" t="s">
        <v>1688</v>
      </c>
      <c r="AG3331">
        <v>1</v>
      </c>
      <c r="AH3331" t="s">
        <v>44482</v>
      </c>
      <c r="AI3331">
        <v>99</v>
      </c>
      <c r="AJ3331" t="s">
        <v>54511</v>
      </c>
      <c r="AK3331">
        <v>540</v>
      </c>
      <c r="AL3331" t="s">
        <v>48166</v>
      </c>
      <c r="AP3331">
        <v>537401</v>
      </c>
      <c r="AQ3331" t="s">
        <v>16954</v>
      </c>
      <c r="AR3331" t="s">
        <v>16955</v>
      </c>
      <c r="AS3331">
        <v>2</v>
      </c>
      <c r="AT3331" t="s">
        <v>1413</v>
      </c>
      <c r="AU3331" t="s">
        <v>13891</v>
      </c>
      <c r="AX3331">
        <v>54.909063199999999</v>
      </c>
      <c r="AY3331">
        <v>9.8000579200000004</v>
      </c>
      <c r="AZ3331" t="s">
        <v>62</v>
      </c>
      <c r="BA3331">
        <v>1083</v>
      </c>
      <c r="BB3331" t="s">
        <v>2861</v>
      </c>
    </row>
    <row r="3332" spans="1:54" x14ac:dyDescent="0.25">
      <c r="A3332" s="1">
        <v>45200</v>
      </c>
      <c r="B3332">
        <v>281456</v>
      </c>
      <c r="C3332" t="s">
        <v>16956</v>
      </c>
      <c r="D3332">
        <v>6200</v>
      </c>
      <c r="E3332" t="s">
        <v>11864</v>
      </c>
      <c r="F3332" t="s">
        <v>16957</v>
      </c>
      <c r="G3332">
        <v>35891013</v>
      </c>
      <c r="H3332">
        <v>1010787153</v>
      </c>
      <c r="I3332" t="s">
        <v>16951</v>
      </c>
      <c r="K3332" t="s">
        <v>16952</v>
      </c>
      <c r="L3332" t="s">
        <v>16958</v>
      </c>
      <c r="M3332">
        <v>1015</v>
      </c>
      <c r="N3332">
        <v>50</v>
      </c>
      <c r="R3332" s="1">
        <v>44004</v>
      </c>
      <c r="S3332" t="s">
        <v>56</v>
      </c>
      <c r="W3332">
        <v>4</v>
      </c>
      <c r="X3332" t="s">
        <v>725</v>
      </c>
      <c r="Y3332">
        <v>1</v>
      </c>
      <c r="Z3332" t="s">
        <v>46545</v>
      </c>
      <c r="AB3332">
        <v>202006</v>
      </c>
      <c r="AC3332">
        <v>242</v>
      </c>
      <c r="AD3332" t="s">
        <v>1687</v>
      </c>
      <c r="AE3332">
        <v>1071</v>
      </c>
      <c r="AF3332" t="s">
        <v>1688</v>
      </c>
      <c r="AG3332">
        <v>1</v>
      </c>
      <c r="AH3332" t="s">
        <v>44482</v>
      </c>
      <c r="AI3332">
        <v>99</v>
      </c>
      <c r="AJ3332" t="s">
        <v>54511</v>
      </c>
      <c r="AK3332">
        <v>580</v>
      </c>
      <c r="AL3332" t="s">
        <v>11275</v>
      </c>
      <c r="AP3332">
        <v>537401</v>
      </c>
      <c r="AQ3332" t="s">
        <v>16954</v>
      </c>
      <c r="AR3332" t="s">
        <v>16955</v>
      </c>
      <c r="AS3332">
        <v>2</v>
      </c>
      <c r="AT3332" t="s">
        <v>1413</v>
      </c>
      <c r="AU3332" t="s">
        <v>16959</v>
      </c>
      <c r="AX3332">
        <v>55.006783990000002</v>
      </c>
      <c r="AY3332">
        <v>9.4271918800000005</v>
      </c>
      <c r="AZ3332" t="s">
        <v>62</v>
      </c>
      <c r="BA3332">
        <v>1083</v>
      </c>
      <c r="BB3332" t="s">
        <v>2861</v>
      </c>
    </row>
    <row r="3333" spans="1:54" x14ac:dyDescent="0.25">
      <c r="A3333" s="1">
        <v>45200</v>
      </c>
      <c r="B3333">
        <v>281457</v>
      </c>
      <c r="C3333" t="s">
        <v>16960</v>
      </c>
      <c r="D3333">
        <v>9900</v>
      </c>
      <c r="E3333" t="s">
        <v>1836</v>
      </c>
      <c r="F3333" t="s">
        <v>16961</v>
      </c>
      <c r="G3333">
        <v>29189498</v>
      </c>
      <c r="H3333">
        <v>1025835723</v>
      </c>
      <c r="I3333" t="s">
        <v>16520</v>
      </c>
      <c r="K3333" t="s">
        <v>16521</v>
      </c>
      <c r="L3333" t="s">
        <v>53353</v>
      </c>
      <c r="M3333">
        <v>3220</v>
      </c>
      <c r="N3333" t="s">
        <v>16522</v>
      </c>
      <c r="R3333" s="1">
        <v>44908</v>
      </c>
      <c r="S3333" t="s">
        <v>56</v>
      </c>
      <c r="T3333">
        <v>813</v>
      </c>
      <c r="U3333" t="s">
        <v>1841</v>
      </c>
      <c r="W3333">
        <v>2</v>
      </c>
      <c r="X3333" t="s">
        <v>57</v>
      </c>
      <c r="Y3333">
        <v>8</v>
      </c>
      <c r="Z3333" t="s">
        <v>44534</v>
      </c>
      <c r="AB3333">
        <v>202006</v>
      </c>
      <c r="AC3333">
        <v>127</v>
      </c>
      <c r="AD3333" t="s">
        <v>1237</v>
      </c>
      <c r="AE3333">
        <v>1052</v>
      </c>
      <c r="AF3333" t="s">
        <v>1237</v>
      </c>
      <c r="AG3333">
        <v>1</v>
      </c>
      <c r="AH3333" t="s">
        <v>44482</v>
      </c>
      <c r="AI3333">
        <v>99</v>
      </c>
      <c r="AJ3333" t="s">
        <v>54511</v>
      </c>
      <c r="AK3333">
        <v>813</v>
      </c>
      <c r="AL3333" t="s">
        <v>1841</v>
      </c>
      <c r="AQ3333" t="s">
        <v>16962</v>
      </c>
      <c r="AR3333" t="s">
        <v>12097</v>
      </c>
      <c r="AS3333">
        <v>0</v>
      </c>
      <c r="AT3333" t="s">
        <v>61</v>
      </c>
      <c r="AU3333" t="s">
        <v>52655</v>
      </c>
      <c r="AX3333">
        <v>57.431505299999998</v>
      </c>
      <c r="AY3333">
        <v>10.50431627</v>
      </c>
      <c r="AZ3333" t="s">
        <v>62</v>
      </c>
      <c r="BA3333">
        <v>1081</v>
      </c>
      <c r="BB3333" t="s">
        <v>1844</v>
      </c>
    </row>
    <row r="3334" spans="1:54" x14ac:dyDescent="0.25">
      <c r="A3334" s="1">
        <v>45200</v>
      </c>
      <c r="B3334">
        <v>281458</v>
      </c>
      <c r="C3334" t="s">
        <v>16963</v>
      </c>
      <c r="D3334">
        <v>6000</v>
      </c>
      <c r="E3334" t="s">
        <v>10270</v>
      </c>
      <c r="F3334" t="s">
        <v>16964</v>
      </c>
      <c r="G3334">
        <v>19954617</v>
      </c>
      <c r="H3334">
        <v>1015699775</v>
      </c>
      <c r="I3334" t="s">
        <v>12911</v>
      </c>
      <c r="K3334" t="s">
        <v>12912</v>
      </c>
      <c r="L3334" t="s">
        <v>16965</v>
      </c>
      <c r="M3334">
        <v>787</v>
      </c>
      <c r="N3334">
        <v>1</v>
      </c>
      <c r="R3334" s="1">
        <v>44089</v>
      </c>
      <c r="S3334" t="s">
        <v>56</v>
      </c>
      <c r="W3334">
        <v>4</v>
      </c>
      <c r="X3334" t="s">
        <v>725</v>
      </c>
      <c r="Y3334">
        <v>1</v>
      </c>
      <c r="Z3334" t="s">
        <v>46545</v>
      </c>
      <c r="AB3334">
        <v>202006</v>
      </c>
      <c r="AC3334">
        <v>241</v>
      </c>
      <c r="AD3334" t="s">
        <v>1722</v>
      </c>
      <c r="AE3334">
        <v>1071</v>
      </c>
      <c r="AF3334" t="s">
        <v>1688</v>
      </c>
      <c r="AG3334">
        <v>1</v>
      </c>
      <c r="AH3334" t="s">
        <v>44482</v>
      </c>
      <c r="AI3334">
        <v>99</v>
      </c>
      <c r="AJ3334" t="s">
        <v>54511</v>
      </c>
      <c r="AK3334">
        <v>621</v>
      </c>
      <c r="AL3334" t="s">
        <v>10157</v>
      </c>
      <c r="AP3334">
        <v>621402</v>
      </c>
      <c r="AQ3334" t="s">
        <v>12914</v>
      </c>
      <c r="AR3334" t="s">
        <v>12915</v>
      </c>
      <c r="AS3334">
        <v>2</v>
      </c>
      <c r="AT3334" t="s">
        <v>1413</v>
      </c>
      <c r="AU3334" t="s">
        <v>16966</v>
      </c>
      <c r="AX3334">
        <v>55.509297949999997</v>
      </c>
      <c r="AY3334">
        <v>9.5071200699999991</v>
      </c>
      <c r="AZ3334" t="s">
        <v>62</v>
      </c>
      <c r="BA3334">
        <v>1083</v>
      </c>
      <c r="BB3334" t="s">
        <v>2861</v>
      </c>
    </row>
    <row r="3335" spans="1:54" x14ac:dyDescent="0.25">
      <c r="A3335" s="1">
        <v>45200</v>
      </c>
      <c r="B3335">
        <v>281459</v>
      </c>
      <c r="C3335" t="s">
        <v>16967</v>
      </c>
      <c r="D3335">
        <v>8800</v>
      </c>
      <c r="E3335" t="s">
        <v>2851</v>
      </c>
      <c r="F3335" t="s">
        <v>16968</v>
      </c>
      <c r="G3335">
        <v>29553556</v>
      </c>
      <c r="H3335">
        <v>1003368231</v>
      </c>
      <c r="I3335" t="s">
        <v>16266</v>
      </c>
      <c r="K3335" t="s">
        <v>16267</v>
      </c>
      <c r="L3335" t="s">
        <v>48940</v>
      </c>
      <c r="M3335">
        <v>7180</v>
      </c>
      <c r="N3335">
        <v>12</v>
      </c>
      <c r="R3335" s="1">
        <v>44992</v>
      </c>
      <c r="S3335" t="s">
        <v>56</v>
      </c>
      <c r="W3335">
        <v>4</v>
      </c>
      <c r="X3335" t="s">
        <v>725</v>
      </c>
      <c r="Y3335">
        <v>1</v>
      </c>
      <c r="Z3335" t="s">
        <v>46545</v>
      </c>
      <c r="AC3335">
        <v>131</v>
      </c>
      <c r="AD3335" t="s">
        <v>752</v>
      </c>
      <c r="AE3335">
        <v>1061</v>
      </c>
      <c r="AF3335" t="s">
        <v>752</v>
      </c>
      <c r="AG3335">
        <v>1</v>
      </c>
      <c r="AH3335" t="s">
        <v>44482</v>
      </c>
      <c r="AI3335">
        <v>99</v>
      </c>
      <c r="AJ3335" t="s">
        <v>54511</v>
      </c>
      <c r="AK3335">
        <v>791</v>
      </c>
      <c r="AL3335" t="s">
        <v>2855</v>
      </c>
      <c r="AP3335">
        <v>791017</v>
      </c>
      <c r="AQ3335" t="s">
        <v>16269</v>
      </c>
      <c r="AR3335" t="s">
        <v>16969</v>
      </c>
      <c r="AS3335">
        <v>2</v>
      </c>
      <c r="AT3335" t="s">
        <v>1413</v>
      </c>
      <c r="AU3335" t="s">
        <v>48941</v>
      </c>
      <c r="AX3335">
        <v>56.46360774</v>
      </c>
      <c r="AY3335">
        <v>9.4508544400000005</v>
      </c>
      <c r="AZ3335" t="s">
        <v>62</v>
      </c>
      <c r="BA3335">
        <v>1082</v>
      </c>
      <c r="BB3335" t="s">
        <v>2852</v>
      </c>
    </row>
    <row r="3336" spans="1:54" x14ac:dyDescent="0.25">
      <c r="A3336" s="1">
        <v>45200</v>
      </c>
      <c r="B3336">
        <v>281460</v>
      </c>
      <c r="C3336" t="s">
        <v>16970</v>
      </c>
      <c r="D3336">
        <v>6000</v>
      </c>
      <c r="E3336" t="s">
        <v>10270</v>
      </c>
      <c r="F3336" t="s">
        <v>16971</v>
      </c>
      <c r="N3336">
        <v>1</v>
      </c>
      <c r="R3336" s="1">
        <v>44022</v>
      </c>
      <c r="S3336" t="s">
        <v>2886</v>
      </c>
      <c r="W3336">
        <v>4</v>
      </c>
      <c r="X3336" t="s">
        <v>725</v>
      </c>
      <c r="Y3336">
        <v>1</v>
      </c>
      <c r="Z3336" t="s">
        <v>46545</v>
      </c>
      <c r="AC3336">
        <v>241</v>
      </c>
      <c r="AD3336" t="s">
        <v>1722</v>
      </c>
      <c r="AE3336">
        <v>1071</v>
      </c>
      <c r="AF3336" t="s">
        <v>1688</v>
      </c>
      <c r="AG3336">
        <v>9</v>
      </c>
      <c r="AH3336" t="s">
        <v>14845</v>
      </c>
      <c r="AI3336">
        <v>99</v>
      </c>
      <c r="AJ3336" t="s">
        <v>54511</v>
      </c>
      <c r="AK3336">
        <v>580</v>
      </c>
      <c r="AL3336" t="s">
        <v>11275</v>
      </c>
      <c r="AP3336">
        <v>621402</v>
      </c>
      <c r="AS3336">
        <v>2</v>
      </c>
      <c r="AT3336" t="s">
        <v>1413</v>
      </c>
      <c r="AU3336" t="s">
        <v>16966</v>
      </c>
      <c r="AZ3336" t="s">
        <v>62</v>
      </c>
      <c r="BA3336">
        <v>1083</v>
      </c>
      <c r="BB3336" t="s">
        <v>2861</v>
      </c>
    </row>
    <row r="3337" spans="1:54" x14ac:dyDescent="0.25">
      <c r="A3337" s="1">
        <v>45200</v>
      </c>
      <c r="B3337">
        <v>281461</v>
      </c>
      <c r="C3337" t="s">
        <v>16972</v>
      </c>
      <c r="D3337">
        <v>8600</v>
      </c>
      <c r="E3337" t="s">
        <v>10218</v>
      </c>
      <c r="F3337" t="s">
        <v>16973</v>
      </c>
      <c r="G3337">
        <v>10534291</v>
      </c>
      <c r="H3337">
        <v>1014435111</v>
      </c>
      <c r="I3337" t="s">
        <v>16974</v>
      </c>
      <c r="K3337" t="s">
        <v>10892</v>
      </c>
      <c r="L3337" t="s">
        <v>54685</v>
      </c>
      <c r="M3337">
        <v>2135</v>
      </c>
      <c r="N3337">
        <v>5</v>
      </c>
      <c r="R3337" s="1">
        <v>44047</v>
      </c>
      <c r="S3337" t="s">
        <v>56</v>
      </c>
      <c r="V3337" s="1">
        <v>44043</v>
      </c>
      <c r="W3337">
        <v>0</v>
      </c>
      <c r="X3337" t="s">
        <v>1252</v>
      </c>
      <c r="Y3337">
        <v>1</v>
      </c>
      <c r="Z3337" t="s">
        <v>46545</v>
      </c>
      <c r="AB3337">
        <v>202007</v>
      </c>
      <c r="AC3337">
        <v>147</v>
      </c>
      <c r="AD3337" t="s">
        <v>46697</v>
      </c>
      <c r="AE3337">
        <v>1021</v>
      </c>
      <c r="AF3337" t="s">
        <v>46697</v>
      </c>
      <c r="AG3337">
        <v>8</v>
      </c>
      <c r="AH3337" t="s">
        <v>10520</v>
      </c>
      <c r="AI3337">
        <v>99</v>
      </c>
      <c r="AJ3337" t="s">
        <v>54511</v>
      </c>
      <c r="AK3337">
        <v>740</v>
      </c>
      <c r="AL3337" t="s">
        <v>10222</v>
      </c>
      <c r="AP3337">
        <v>280173</v>
      </c>
      <c r="AQ3337" t="s">
        <v>10893</v>
      </c>
      <c r="AR3337" t="s">
        <v>10894</v>
      </c>
      <c r="AS3337">
        <v>2</v>
      </c>
      <c r="AT3337" t="s">
        <v>1413</v>
      </c>
      <c r="AU3337" t="s">
        <v>54686</v>
      </c>
      <c r="AZ3337" t="s">
        <v>62</v>
      </c>
      <c r="BA3337">
        <v>1082</v>
      </c>
      <c r="BB3337" t="s">
        <v>2852</v>
      </c>
    </row>
    <row r="3338" spans="1:54" x14ac:dyDescent="0.25">
      <c r="A3338" s="1">
        <v>45200</v>
      </c>
      <c r="B3338">
        <v>281462</v>
      </c>
      <c r="C3338" t="s">
        <v>16972</v>
      </c>
      <c r="D3338">
        <v>8600</v>
      </c>
      <c r="E3338" t="s">
        <v>10218</v>
      </c>
      <c r="F3338" t="s">
        <v>16973</v>
      </c>
      <c r="G3338">
        <v>10534291</v>
      </c>
      <c r="H3338">
        <v>1014435111</v>
      </c>
      <c r="I3338" t="s">
        <v>10891</v>
      </c>
      <c r="K3338" t="s">
        <v>10892</v>
      </c>
      <c r="L3338" t="s">
        <v>54685</v>
      </c>
      <c r="M3338">
        <v>2135</v>
      </c>
      <c r="N3338">
        <v>5</v>
      </c>
      <c r="R3338" s="1">
        <v>45112</v>
      </c>
      <c r="S3338" t="s">
        <v>171</v>
      </c>
      <c r="W3338">
        <v>0</v>
      </c>
      <c r="X3338" t="s">
        <v>1252</v>
      </c>
      <c r="Y3338">
        <v>1</v>
      </c>
      <c r="Z3338" t="s">
        <v>46545</v>
      </c>
      <c r="AB3338">
        <v>202007</v>
      </c>
      <c r="AC3338">
        <v>147</v>
      </c>
      <c r="AD3338" t="s">
        <v>46697</v>
      </c>
      <c r="AE3338">
        <v>1021</v>
      </c>
      <c r="AF3338" t="s">
        <v>46697</v>
      </c>
      <c r="AG3338">
        <v>1</v>
      </c>
      <c r="AH3338" t="s">
        <v>44482</v>
      </c>
      <c r="AI3338">
        <v>99</v>
      </c>
      <c r="AJ3338" t="s">
        <v>54511</v>
      </c>
      <c r="AK3338">
        <v>740</v>
      </c>
      <c r="AL3338" t="s">
        <v>10222</v>
      </c>
      <c r="AP3338">
        <v>280173</v>
      </c>
      <c r="AQ3338" t="s">
        <v>10893</v>
      </c>
      <c r="AR3338" t="s">
        <v>10894</v>
      </c>
      <c r="AS3338">
        <v>2</v>
      </c>
      <c r="AT3338" t="s">
        <v>1413</v>
      </c>
      <c r="AU3338" t="s">
        <v>54686</v>
      </c>
      <c r="AX3338">
        <v>56.160975550000003</v>
      </c>
      <c r="AY3338">
        <v>9.5293848299999997</v>
      </c>
      <c r="AZ3338" t="s">
        <v>62</v>
      </c>
      <c r="BA3338">
        <v>1082</v>
      </c>
      <c r="BB3338" t="s">
        <v>2852</v>
      </c>
    </row>
    <row r="3339" spans="1:54" x14ac:dyDescent="0.25">
      <c r="A3339" s="1">
        <v>45200</v>
      </c>
      <c r="B3339">
        <v>281463</v>
      </c>
      <c r="C3339" t="s">
        <v>16975</v>
      </c>
      <c r="D3339">
        <v>8900</v>
      </c>
      <c r="E3339" t="s">
        <v>10440</v>
      </c>
      <c r="F3339" t="s">
        <v>16976</v>
      </c>
      <c r="G3339">
        <v>34776660</v>
      </c>
      <c r="H3339">
        <v>1018327674</v>
      </c>
      <c r="I3339" t="s">
        <v>16977</v>
      </c>
      <c r="K3339" t="s">
        <v>16978</v>
      </c>
      <c r="L3339" t="s">
        <v>16979</v>
      </c>
      <c r="M3339">
        <v>1202</v>
      </c>
      <c r="N3339">
        <v>10</v>
      </c>
      <c r="R3339" s="1">
        <v>44040</v>
      </c>
      <c r="S3339" t="s">
        <v>56</v>
      </c>
      <c r="W3339">
        <v>6</v>
      </c>
      <c r="X3339" t="s">
        <v>1289</v>
      </c>
      <c r="Y3339">
        <v>1</v>
      </c>
      <c r="Z3339" t="s">
        <v>46545</v>
      </c>
      <c r="AB3339">
        <v>202007</v>
      </c>
      <c r="AC3339">
        <v>149</v>
      </c>
      <c r="AD3339" t="s">
        <v>1085</v>
      </c>
      <c r="AE3339">
        <v>1026</v>
      </c>
      <c r="AF3339" t="s">
        <v>44530</v>
      </c>
      <c r="AG3339">
        <v>1</v>
      </c>
      <c r="AH3339" t="s">
        <v>44482</v>
      </c>
      <c r="AI3339">
        <v>99</v>
      </c>
      <c r="AJ3339" t="s">
        <v>54511</v>
      </c>
      <c r="AK3339">
        <v>730</v>
      </c>
      <c r="AL3339" t="s">
        <v>10314</v>
      </c>
      <c r="AQ3339" t="s">
        <v>16980</v>
      </c>
      <c r="AR3339" t="s">
        <v>16981</v>
      </c>
      <c r="AS3339">
        <v>0</v>
      </c>
      <c r="AT3339" t="s">
        <v>61</v>
      </c>
      <c r="AU3339" t="s">
        <v>16982</v>
      </c>
      <c r="AX3339">
        <v>56.461800189999998</v>
      </c>
      <c r="AY3339">
        <v>10.045930070000001</v>
      </c>
      <c r="AZ3339" t="s">
        <v>62</v>
      </c>
      <c r="BA3339">
        <v>1082</v>
      </c>
      <c r="BB3339" t="s">
        <v>2852</v>
      </c>
    </row>
    <row r="3340" spans="1:54" x14ac:dyDescent="0.25">
      <c r="A3340" s="1">
        <v>45200</v>
      </c>
      <c r="B3340">
        <v>281464</v>
      </c>
      <c r="C3340" t="s">
        <v>15209</v>
      </c>
      <c r="D3340">
        <v>9800</v>
      </c>
      <c r="E3340" t="s">
        <v>48083</v>
      </c>
      <c r="F3340" t="s">
        <v>15209</v>
      </c>
      <c r="G3340">
        <v>39815362</v>
      </c>
      <c r="I3340" t="s">
        <v>15210</v>
      </c>
      <c r="K3340" t="s">
        <v>15211</v>
      </c>
      <c r="L3340" t="s">
        <v>48241</v>
      </c>
      <c r="M3340">
        <v>1617</v>
      </c>
      <c r="N3340">
        <v>3</v>
      </c>
      <c r="R3340" s="1">
        <v>44217</v>
      </c>
      <c r="S3340" t="s">
        <v>56</v>
      </c>
      <c r="V3340" s="1">
        <v>44197</v>
      </c>
      <c r="W3340">
        <v>4</v>
      </c>
      <c r="X3340" t="s">
        <v>725</v>
      </c>
      <c r="Y3340">
        <v>1</v>
      </c>
      <c r="Z3340" t="s">
        <v>46545</v>
      </c>
      <c r="AB3340">
        <v>202007</v>
      </c>
      <c r="AC3340">
        <v>149</v>
      </c>
      <c r="AD3340" t="s">
        <v>1085</v>
      </c>
      <c r="AE3340">
        <v>1027</v>
      </c>
      <c r="AF3340" t="s">
        <v>1543</v>
      </c>
      <c r="AG3340">
        <v>3</v>
      </c>
      <c r="AH3340" t="s">
        <v>81</v>
      </c>
      <c r="AI3340">
        <v>99</v>
      </c>
      <c r="AJ3340" t="s">
        <v>54511</v>
      </c>
      <c r="AK3340">
        <v>860</v>
      </c>
      <c r="AL3340" t="s">
        <v>48081</v>
      </c>
      <c r="AM3340">
        <v>2</v>
      </c>
      <c r="AN3340" t="s">
        <v>119</v>
      </c>
      <c r="AO3340">
        <v>281026</v>
      </c>
      <c r="AP3340">
        <v>281026</v>
      </c>
      <c r="AQ3340" t="s">
        <v>15212</v>
      </c>
      <c r="AS3340">
        <v>2</v>
      </c>
      <c r="AT3340" t="s">
        <v>1413</v>
      </c>
      <c r="AU3340" t="s">
        <v>48242</v>
      </c>
      <c r="AX3340">
        <v>57.445412449999999</v>
      </c>
      <c r="AY3340">
        <v>10.00829463</v>
      </c>
      <c r="AZ3340" t="s">
        <v>62</v>
      </c>
      <c r="BA3340">
        <v>1081</v>
      </c>
      <c r="BB3340" t="s">
        <v>1844</v>
      </c>
    </row>
    <row r="3341" spans="1:54" x14ac:dyDescent="0.25">
      <c r="A3341" s="1">
        <v>45200</v>
      </c>
      <c r="B3341">
        <v>281465</v>
      </c>
      <c r="C3341" t="s">
        <v>16983</v>
      </c>
      <c r="D3341">
        <v>9280</v>
      </c>
      <c r="E3341" t="s">
        <v>13014</v>
      </c>
      <c r="F3341" t="s">
        <v>16984</v>
      </c>
      <c r="G3341">
        <v>39815427</v>
      </c>
      <c r="H3341">
        <v>1024532972</v>
      </c>
      <c r="I3341" t="s">
        <v>54766</v>
      </c>
      <c r="K3341" t="s">
        <v>15214</v>
      </c>
      <c r="L3341" t="s">
        <v>16985</v>
      </c>
      <c r="M3341">
        <v>563</v>
      </c>
      <c r="N3341">
        <v>8</v>
      </c>
      <c r="R3341" s="1">
        <v>44148</v>
      </c>
      <c r="S3341" t="s">
        <v>56</v>
      </c>
      <c r="W3341">
        <v>4</v>
      </c>
      <c r="X3341" t="s">
        <v>725</v>
      </c>
      <c r="Y3341">
        <v>1</v>
      </c>
      <c r="Z3341" t="s">
        <v>46545</v>
      </c>
      <c r="AB3341">
        <v>202007</v>
      </c>
      <c r="AC3341">
        <v>149</v>
      </c>
      <c r="AD3341" t="s">
        <v>1085</v>
      </c>
      <c r="AE3341">
        <v>1027</v>
      </c>
      <c r="AF3341" t="s">
        <v>1543</v>
      </c>
      <c r="AG3341">
        <v>1</v>
      </c>
      <c r="AH3341" t="s">
        <v>44482</v>
      </c>
      <c r="AI3341">
        <v>99</v>
      </c>
      <c r="AJ3341" t="s">
        <v>54511</v>
      </c>
      <c r="AK3341">
        <v>851</v>
      </c>
      <c r="AL3341" t="s">
        <v>2847</v>
      </c>
      <c r="AP3341">
        <v>281027</v>
      </c>
      <c r="AQ3341" t="s">
        <v>15216</v>
      </c>
      <c r="AR3341" t="s">
        <v>15217</v>
      </c>
      <c r="AS3341">
        <v>2</v>
      </c>
      <c r="AT3341" t="s">
        <v>1413</v>
      </c>
      <c r="AU3341" t="s">
        <v>16986</v>
      </c>
      <c r="AX3341">
        <v>56.96695871</v>
      </c>
      <c r="AY3341">
        <v>10.22355192</v>
      </c>
      <c r="AZ3341" t="s">
        <v>62</v>
      </c>
      <c r="BA3341">
        <v>1081</v>
      </c>
      <c r="BB3341" t="s">
        <v>1844</v>
      </c>
    </row>
    <row r="3342" spans="1:54" x14ac:dyDescent="0.25">
      <c r="A3342" s="1">
        <v>45200</v>
      </c>
      <c r="B3342">
        <v>281466</v>
      </c>
      <c r="C3342" t="s">
        <v>16987</v>
      </c>
      <c r="D3342">
        <v>9293</v>
      </c>
      <c r="E3342" t="s">
        <v>16988</v>
      </c>
      <c r="F3342" t="s">
        <v>16989</v>
      </c>
      <c r="G3342">
        <v>39815427</v>
      </c>
      <c r="H3342">
        <v>1024532980</v>
      </c>
      <c r="I3342" t="s">
        <v>54766</v>
      </c>
      <c r="K3342" t="s">
        <v>15214</v>
      </c>
      <c r="L3342" t="s">
        <v>16990</v>
      </c>
      <c r="M3342">
        <v>101</v>
      </c>
      <c r="N3342">
        <v>17</v>
      </c>
      <c r="R3342" s="1">
        <v>44148</v>
      </c>
      <c r="S3342" t="s">
        <v>56</v>
      </c>
      <c r="W3342">
        <v>4</v>
      </c>
      <c r="X3342" t="s">
        <v>725</v>
      </c>
      <c r="Y3342">
        <v>1</v>
      </c>
      <c r="Z3342" t="s">
        <v>46545</v>
      </c>
      <c r="AB3342">
        <v>202007</v>
      </c>
      <c r="AC3342">
        <v>149</v>
      </c>
      <c r="AD3342" t="s">
        <v>1085</v>
      </c>
      <c r="AE3342">
        <v>1027</v>
      </c>
      <c r="AF3342" t="s">
        <v>1543</v>
      </c>
      <c r="AG3342">
        <v>1</v>
      </c>
      <c r="AH3342" t="s">
        <v>44482</v>
      </c>
      <c r="AI3342">
        <v>99</v>
      </c>
      <c r="AJ3342" t="s">
        <v>54511</v>
      </c>
      <c r="AK3342">
        <v>851</v>
      </c>
      <c r="AL3342" t="s">
        <v>2847</v>
      </c>
      <c r="AP3342">
        <v>281027</v>
      </c>
      <c r="AQ3342" t="s">
        <v>15216</v>
      </c>
      <c r="AR3342" t="s">
        <v>15217</v>
      </c>
      <c r="AS3342">
        <v>2</v>
      </c>
      <c r="AT3342" t="s">
        <v>1413</v>
      </c>
      <c r="AU3342" t="s">
        <v>16991</v>
      </c>
      <c r="AX3342">
        <v>56.895783729999998</v>
      </c>
      <c r="AY3342">
        <v>10.104315120000001</v>
      </c>
      <c r="AZ3342" t="s">
        <v>62</v>
      </c>
      <c r="BA3342">
        <v>1081</v>
      </c>
      <c r="BB3342" t="s">
        <v>1844</v>
      </c>
    </row>
    <row r="3343" spans="1:54" x14ac:dyDescent="0.25">
      <c r="A3343" s="1">
        <v>45200</v>
      </c>
      <c r="B3343">
        <v>281467</v>
      </c>
      <c r="C3343" t="s">
        <v>16992</v>
      </c>
      <c r="D3343">
        <v>7500</v>
      </c>
      <c r="E3343" t="s">
        <v>10449</v>
      </c>
      <c r="F3343" t="s">
        <v>16993</v>
      </c>
      <c r="G3343">
        <v>39815451</v>
      </c>
      <c r="H3343">
        <v>1024507714</v>
      </c>
      <c r="I3343" t="s">
        <v>15257</v>
      </c>
      <c r="K3343" t="s">
        <v>15227</v>
      </c>
      <c r="L3343" t="s">
        <v>15228</v>
      </c>
      <c r="M3343">
        <v>6570</v>
      </c>
      <c r="N3343">
        <v>112</v>
      </c>
      <c r="R3343" s="1">
        <v>44349</v>
      </c>
      <c r="S3343" t="s">
        <v>56</v>
      </c>
      <c r="W3343">
        <v>4</v>
      </c>
      <c r="X3343" t="s">
        <v>725</v>
      </c>
      <c r="Y3343">
        <v>1</v>
      </c>
      <c r="Z3343" t="s">
        <v>46545</v>
      </c>
      <c r="AB3343">
        <v>202007</v>
      </c>
      <c r="AC3343">
        <v>149</v>
      </c>
      <c r="AD3343" t="s">
        <v>1085</v>
      </c>
      <c r="AE3343">
        <v>1027</v>
      </c>
      <c r="AF3343" t="s">
        <v>1543</v>
      </c>
      <c r="AG3343">
        <v>1</v>
      </c>
      <c r="AH3343" t="s">
        <v>44482</v>
      </c>
      <c r="AI3343">
        <v>99</v>
      </c>
      <c r="AJ3343" t="s">
        <v>54511</v>
      </c>
      <c r="AK3343">
        <v>661</v>
      </c>
      <c r="AL3343" t="s">
        <v>10453</v>
      </c>
      <c r="AP3343">
        <v>281030</v>
      </c>
      <c r="AQ3343" t="s">
        <v>15229</v>
      </c>
      <c r="AR3343" t="s">
        <v>15230</v>
      </c>
      <c r="AS3343">
        <v>2</v>
      </c>
      <c r="AT3343" t="s">
        <v>1413</v>
      </c>
      <c r="AU3343" t="s">
        <v>15231</v>
      </c>
      <c r="AX3343">
        <v>56.374066290000002</v>
      </c>
      <c r="AY3343">
        <v>8.6397090599999995</v>
      </c>
      <c r="AZ3343" t="s">
        <v>62</v>
      </c>
      <c r="BA3343">
        <v>1082</v>
      </c>
      <c r="BB3343" t="s">
        <v>2852</v>
      </c>
    </row>
    <row r="3344" spans="1:54" x14ac:dyDescent="0.25">
      <c r="A3344" s="1">
        <v>45200</v>
      </c>
      <c r="B3344">
        <v>281468</v>
      </c>
      <c r="C3344" t="s">
        <v>16994</v>
      </c>
      <c r="D3344">
        <v>7600</v>
      </c>
      <c r="E3344" t="s">
        <v>10895</v>
      </c>
      <c r="F3344" t="s">
        <v>16995</v>
      </c>
      <c r="G3344">
        <v>39815451</v>
      </c>
      <c r="H3344">
        <v>1024732823</v>
      </c>
      <c r="I3344" t="s">
        <v>15257</v>
      </c>
      <c r="K3344" t="s">
        <v>15227</v>
      </c>
      <c r="L3344" t="s">
        <v>16996</v>
      </c>
      <c r="M3344">
        <v>3491</v>
      </c>
      <c r="N3344">
        <v>8</v>
      </c>
      <c r="R3344" s="1">
        <v>44349</v>
      </c>
      <c r="S3344" t="s">
        <v>56</v>
      </c>
      <c r="W3344">
        <v>4</v>
      </c>
      <c r="X3344" t="s">
        <v>725</v>
      </c>
      <c r="Y3344">
        <v>1</v>
      </c>
      <c r="Z3344" t="s">
        <v>46545</v>
      </c>
      <c r="AB3344">
        <v>202007</v>
      </c>
      <c r="AC3344">
        <v>149</v>
      </c>
      <c r="AD3344" t="s">
        <v>1085</v>
      </c>
      <c r="AE3344">
        <v>1027</v>
      </c>
      <c r="AF3344" t="s">
        <v>1543</v>
      </c>
      <c r="AG3344">
        <v>1</v>
      </c>
      <c r="AH3344" t="s">
        <v>44482</v>
      </c>
      <c r="AI3344">
        <v>99</v>
      </c>
      <c r="AJ3344" t="s">
        <v>54511</v>
      </c>
      <c r="AK3344">
        <v>671</v>
      </c>
      <c r="AL3344" t="s">
        <v>10899</v>
      </c>
      <c r="AP3344">
        <v>281030</v>
      </c>
      <c r="AQ3344" t="s">
        <v>15229</v>
      </c>
      <c r="AR3344" t="s">
        <v>15230</v>
      </c>
      <c r="AS3344">
        <v>2</v>
      </c>
      <c r="AT3344" t="s">
        <v>1413</v>
      </c>
      <c r="AU3344" t="s">
        <v>11778</v>
      </c>
      <c r="AX3344">
        <v>56.491045810000003</v>
      </c>
      <c r="AY3344">
        <v>8.5998541700000004</v>
      </c>
      <c r="AZ3344" t="s">
        <v>62</v>
      </c>
      <c r="BA3344">
        <v>1082</v>
      </c>
      <c r="BB3344" t="s">
        <v>2852</v>
      </c>
    </row>
    <row r="3345" spans="1:54" x14ac:dyDescent="0.25">
      <c r="A3345" s="1">
        <v>45200</v>
      </c>
      <c r="B3345">
        <v>281469</v>
      </c>
      <c r="C3345" t="s">
        <v>16997</v>
      </c>
      <c r="D3345">
        <v>8200</v>
      </c>
      <c r="E3345" t="s">
        <v>10507</v>
      </c>
      <c r="F3345" t="s">
        <v>16998</v>
      </c>
      <c r="G3345">
        <v>39815508</v>
      </c>
      <c r="H3345">
        <v>1023903241</v>
      </c>
      <c r="I3345" t="s">
        <v>15242</v>
      </c>
      <c r="K3345" t="s">
        <v>15243</v>
      </c>
      <c r="L3345" t="s">
        <v>55911</v>
      </c>
      <c r="M3345">
        <v>6178</v>
      </c>
      <c r="N3345">
        <v>39</v>
      </c>
      <c r="R3345" s="1">
        <v>44075</v>
      </c>
      <c r="S3345" t="s">
        <v>851</v>
      </c>
      <c r="W3345">
        <v>4</v>
      </c>
      <c r="X3345" t="s">
        <v>725</v>
      </c>
      <c r="Y3345">
        <v>1</v>
      </c>
      <c r="Z3345" t="s">
        <v>46545</v>
      </c>
      <c r="AB3345">
        <v>202007</v>
      </c>
      <c r="AC3345">
        <v>149</v>
      </c>
      <c r="AD3345" t="s">
        <v>1085</v>
      </c>
      <c r="AE3345">
        <v>1027</v>
      </c>
      <c r="AF3345" t="s">
        <v>1543</v>
      </c>
      <c r="AG3345">
        <v>1</v>
      </c>
      <c r="AH3345" t="s">
        <v>44482</v>
      </c>
      <c r="AI3345">
        <v>99</v>
      </c>
      <c r="AJ3345" t="s">
        <v>54511</v>
      </c>
      <c r="AK3345">
        <v>751</v>
      </c>
      <c r="AL3345" t="s">
        <v>10168</v>
      </c>
      <c r="AP3345">
        <v>281033</v>
      </c>
      <c r="AQ3345" t="s">
        <v>15244</v>
      </c>
      <c r="AS3345">
        <v>2</v>
      </c>
      <c r="AT3345" t="s">
        <v>1413</v>
      </c>
      <c r="AU3345" t="s">
        <v>55895</v>
      </c>
      <c r="AX3345">
        <v>56.189424440000003</v>
      </c>
      <c r="AY3345">
        <v>10.181944379999999</v>
      </c>
      <c r="AZ3345" t="s">
        <v>62</v>
      </c>
      <c r="BA3345">
        <v>1082</v>
      </c>
      <c r="BB3345" t="s">
        <v>2852</v>
      </c>
    </row>
    <row r="3346" spans="1:54" x14ac:dyDescent="0.25">
      <c r="A3346" s="1">
        <v>45200</v>
      </c>
      <c r="B3346">
        <v>281470</v>
      </c>
      <c r="C3346" t="s">
        <v>16999</v>
      </c>
      <c r="D3346">
        <v>8200</v>
      </c>
      <c r="E3346" t="s">
        <v>10507</v>
      </c>
      <c r="F3346" t="s">
        <v>17000</v>
      </c>
      <c r="G3346">
        <v>39815508</v>
      </c>
      <c r="I3346" t="s">
        <v>15242</v>
      </c>
      <c r="K3346" t="s">
        <v>15243</v>
      </c>
      <c r="L3346" t="s">
        <v>55912</v>
      </c>
      <c r="M3346">
        <v>6178</v>
      </c>
      <c r="N3346">
        <v>35</v>
      </c>
      <c r="R3346" s="1">
        <v>44652</v>
      </c>
      <c r="S3346" t="s">
        <v>56</v>
      </c>
      <c r="V3346" s="1">
        <v>44652</v>
      </c>
      <c r="W3346">
        <v>4</v>
      </c>
      <c r="X3346" t="s">
        <v>725</v>
      </c>
      <c r="Y3346">
        <v>1</v>
      </c>
      <c r="Z3346" t="s">
        <v>46545</v>
      </c>
      <c r="AB3346">
        <v>202007</v>
      </c>
      <c r="AC3346">
        <v>149</v>
      </c>
      <c r="AD3346" t="s">
        <v>1085</v>
      </c>
      <c r="AE3346">
        <v>1027</v>
      </c>
      <c r="AF3346" t="s">
        <v>1543</v>
      </c>
      <c r="AG3346">
        <v>3</v>
      </c>
      <c r="AH3346" t="s">
        <v>81</v>
      </c>
      <c r="AI3346">
        <v>99</v>
      </c>
      <c r="AJ3346" t="s">
        <v>54511</v>
      </c>
      <c r="AK3346">
        <v>751</v>
      </c>
      <c r="AL3346" t="s">
        <v>10168</v>
      </c>
      <c r="AP3346">
        <v>281033</v>
      </c>
      <c r="AQ3346" t="s">
        <v>15244</v>
      </c>
      <c r="AS3346">
        <v>2</v>
      </c>
      <c r="AT3346" t="s">
        <v>1413</v>
      </c>
      <c r="AU3346" t="s">
        <v>55895</v>
      </c>
      <c r="AX3346">
        <v>56.188949749999999</v>
      </c>
      <c r="AY3346">
        <v>10.18412273</v>
      </c>
      <c r="AZ3346" t="s">
        <v>62</v>
      </c>
      <c r="BA3346">
        <v>1082</v>
      </c>
      <c r="BB3346" t="s">
        <v>2852</v>
      </c>
    </row>
    <row r="3347" spans="1:54" x14ac:dyDescent="0.25">
      <c r="A3347" s="1">
        <v>45200</v>
      </c>
      <c r="B3347">
        <v>281471</v>
      </c>
      <c r="C3347" t="s">
        <v>17001</v>
      </c>
      <c r="D3347">
        <v>8000</v>
      </c>
      <c r="E3347" t="s">
        <v>10166</v>
      </c>
      <c r="F3347" t="s">
        <v>17002</v>
      </c>
      <c r="G3347">
        <v>39815508</v>
      </c>
      <c r="I3347" t="s">
        <v>15242</v>
      </c>
      <c r="K3347" t="s">
        <v>15243</v>
      </c>
      <c r="L3347" t="s">
        <v>17003</v>
      </c>
      <c r="M3347">
        <v>7356</v>
      </c>
      <c r="N3347">
        <v>3</v>
      </c>
      <c r="R3347" s="1">
        <v>44652</v>
      </c>
      <c r="S3347" t="s">
        <v>56</v>
      </c>
      <c r="V3347" s="1">
        <v>44652</v>
      </c>
      <c r="W3347">
        <v>4</v>
      </c>
      <c r="X3347" t="s">
        <v>725</v>
      </c>
      <c r="Y3347">
        <v>1</v>
      </c>
      <c r="Z3347" t="s">
        <v>46545</v>
      </c>
      <c r="AB3347">
        <v>202007</v>
      </c>
      <c r="AC3347">
        <v>149</v>
      </c>
      <c r="AD3347" t="s">
        <v>1085</v>
      </c>
      <c r="AE3347">
        <v>1027</v>
      </c>
      <c r="AF3347" t="s">
        <v>1543</v>
      </c>
      <c r="AG3347">
        <v>3</v>
      </c>
      <c r="AH3347" t="s">
        <v>81</v>
      </c>
      <c r="AI3347">
        <v>99</v>
      </c>
      <c r="AJ3347" t="s">
        <v>54511</v>
      </c>
      <c r="AK3347">
        <v>751</v>
      </c>
      <c r="AL3347" t="s">
        <v>10168</v>
      </c>
      <c r="AP3347">
        <v>281033</v>
      </c>
      <c r="AQ3347" t="s">
        <v>15244</v>
      </c>
      <c r="AS3347">
        <v>2</v>
      </c>
      <c r="AT3347" t="s">
        <v>1413</v>
      </c>
      <c r="AU3347" t="s">
        <v>14486</v>
      </c>
      <c r="AZ3347" t="s">
        <v>62</v>
      </c>
      <c r="BA3347">
        <v>1082</v>
      </c>
      <c r="BB3347" t="s">
        <v>2852</v>
      </c>
    </row>
    <row r="3348" spans="1:54" x14ac:dyDescent="0.25">
      <c r="A3348" s="1">
        <v>45200</v>
      </c>
      <c r="B3348">
        <v>281472</v>
      </c>
      <c r="C3348" t="s">
        <v>17004</v>
      </c>
      <c r="D3348">
        <v>8000</v>
      </c>
      <c r="E3348" t="s">
        <v>10166</v>
      </c>
      <c r="F3348" t="s">
        <v>17005</v>
      </c>
      <c r="G3348">
        <v>39815508</v>
      </c>
      <c r="I3348" t="s">
        <v>15242</v>
      </c>
      <c r="K3348" t="s">
        <v>15243</v>
      </c>
      <c r="L3348" t="s">
        <v>17006</v>
      </c>
      <c r="M3348">
        <v>5474</v>
      </c>
      <c r="N3348">
        <v>6</v>
      </c>
      <c r="R3348" s="1">
        <v>44652</v>
      </c>
      <c r="S3348" t="s">
        <v>56</v>
      </c>
      <c r="V3348" s="1">
        <v>44652</v>
      </c>
      <c r="W3348">
        <v>4</v>
      </c>
      <c r="X3348" t="s">
        <v>725</v>
      </c>
      <c r="Y3348">
        <v>1</v>
      </c>
      <c r="Z3348" t="s">
        <v>46545</v>
      </c>
      <c r="AB3348">
        <v>202007</v>
      </c>
      <c r="AC3348">
        <v>149</v>
      </c>
      <c r="AD3348" t="s">
        <v>1085</v>
      </c>
      <c r="AE3348">
        <v>1027</v>
      </c>
      <c r="AF3348" t="s">
        <v>1543</v>
      </c>
      <c r="AG3348">
        <v>3</v>
      </c>
      <c r="AH3348" t="s">
        <v>81</v>
      </c>
      <c r="AI3348">
        <v>99</v>
      </c>
      <c r="AJ3348" t="s">
        <v>54511</v>
      </c>
      <c r="AK3348">
        <v>751</v>
      </c>
      <c r="AL3348" t="s">
        <v>10168</v>
      </c>
      <c r="AP3348">
        <v>281033</v>
      </c>
      <c r="AQ3348" t="s">
        <v>15244</v>
      </c>
      <c r="AS3348">
        <v>2</v>
      </c>
      <c r="AT3348" t="s">
        <v>1413</v>
      </c>
      <c r="AU3348" t="s">
        <v>17007</v>
      </c>
      <c r="AX3348">
        <v>56.151395540000003</v>
      </c>
      <c r="AY3348">
        <v>10.215551270000001</v>
      </c>
      <c r="AZ3348" t="s">
        <v>62</v>
      </c>
      <c r="BA3348">
        <v>1082</v>
      </c>
      <c r="BB3348" t="s">
        <v>2852</v>
      </c>
    </row>
    <row r="3349" spans="1:54" x14ac:dyDescent="0.25">
      <c r="A3349" s="1">
        <v>45200</v>
      </c>
      <c r="B3349">
        <v>281473</v>
      </c>
      <c r="C3349" t="s">
        <v>54799</v>
      </c>
      <c r="D3349">
        <v>8700</v>
      </c>
      <c r="E3349" t="s">
        <v>10173</v>
      </c>
      <c r="F3349" t="s">
        <v>48942</v>
      </c>
      <c r="G3349">
        <v>39815524</v>
      </c>
      <c r="H3349">
        <v>1023903233</v>
      </c>
      <c r="I3349" t="s">
        <v>17008</v>
      </c>
      <c r="K3349" t="s">
        <v>17009</v>
      </c>
      <c r="L3349" t="s">
        <v>17010</v>
      </c>
      <c r="N3349" t="s">
        <v>7869</v>
      </c>
      <c r="P3349">
        <v>1</v>
      </c>
      <c r="R3349" s="1">
        <v>44530</v>
      </c>
      <c r="S3349" t="s">
        <v>56</v>
      </c>
      <c r="V3349" s="1">
        <v>44501</v>
      </c>
      <c r="W3349">
        <v>4</v>
      </c>
      <c r="X3349" t="s">
        <v>725</v>
      </c>
      <c r="Y3349">
        <v>1</v>
      </c>
      <c r="Z3349" t="s">
        <v>46545</v>
      </c>
      <c r="AB3349">
        <v>202007</v>
      </c>
      <c r="AC3349">
        <v>149</v>
      </c>
      <c r="AD3349" t="s">
        <v>1085</v>
      </c>
      <c r="AE3349">
        <v>1027</v>
      </c>
      <c r="AF3349" t="s">
        <v>1543</v>
      </c>
      <c r="AG3349">
        <v>3</v>
      </c>
      <c r="AH3349" t="s">
        <v>81</v>
      </c>
      <c r="AI3349">
        <v>99</v>
      </c>
      <c r="AJ3349" t="s">
        <v>54511</v>
      </c>
      <c r="AK3349">
        <v>615</v>
      </c>
      <c r="AL3349" t="s">
        <v>10177</v>
      </c>
      <c r="AM3349">
        <v>2</v>
      </c>
      <c r="AN3349" t="s">
        <v>119</v>
      </c>
      <c r="AO3349">
        <v>281034</v>
      </c>
      <c r="AP3349">
        <v>281034</v>
      </c>
      <c r="AQ3349" t="s">
        <v>15247</v>
      </c>
      <c r="AS3349">
        <v>2</v>
      </c>
      <c r="AT3349" t="s">
        <v>1413</v>
      </c>
      <c r="AU3349" t="s">
        <v>17011</v>
      </c>
      <c r="AZ3349" t="s">
        <v>62</v>
      </c>
      <c r="BA3349">
        <v>1082</v>
      </c>
      <c r="BB3349" t="s">
        <v>2852</v>
      </c>
    </row>
    <row r="3350" spans="1:54" x14ac:dyDescent="0.25">
      <c r="A3350" s="1">
        <v>45200</v>
      </c>
      <c r="B3350">
        <v>281474</v>
      </c>
      <c r="C3350" t="s">
        <v>54800</v>
      </c>
      <c r="D3350">
        <v>2300</v>
      </c>
      <c r="E3350" t="s">
        <v>46589</v>
      </c>
      <c r="F3350" t="s">
        <v>54801</v>
      </c>
      <c r="G3350">
        <v>64942212</v>
      </c>
      <c r="H3350">
        <v>1003251417</v>
      </c>
      <c r="K3350" t="s">
        <v>10421</v>
      </c>
      <c r="L3350" t="s">
        <v>55855</v>
      </c>
      <c r="M3350">
        <v>218</v>
      </c>
      <c r="N3350">
        <v>21</v>
      </c>
      <c r="R3350" s="1">
        <v>44637</v>
      </c>
      <c r="S3350" t="s">
        <v>56</v>
      </c>
      <c r="T3350">
        <v>101</v>
      </c>
      <c r="U3350" t="s">
        <v>46544</v>
      </c>
      <c r="W3350">
        <v>2</v>
      </c>
      <c r="X3350" t="s">
        <v>57</v>
      </c>
      <c r="Y3350">
        <v>1</v>
      </c>
      <c r="Z3350" t="s">
        <v>46545</v>
      </c>
      <c r="AA3350">
        <v>9</v>
      </c>
      <c r="AB3350">
        <v>202008</v>
      </c>
      <c r="AC3350">
        <v>121</v>
      </c>
      <c r="AD3350" t="s">
        <v>70</v>
      </c>
      <c r="AE3350">
        <v>1012</v>
      </c>
      <c r="AF3350" t="s">
        <v>71</v>
      </c>
      <c r="AG3350">
        <v>4</v>
      </c>
      <c r="AH3350" t="s">
        <v>44547</v>
      </c>
      <c r="AI3350">
        <v>99</v>
      </c>
      <c r="AJ3350" t="s">
        <v>54511</v>
      </c>
      <c r="AK3350">
        <v>101</v>
      </c>
      <c r="AL3350" t="s">
        <v>46544</v>
      </c>
      <c r="AQ3350" t="s">
        <v>10422</v>
      </c>
      <c r="AR3350" t="s">
        <v>10423</v>
      </c>
      <c r="AS3350">
        <v>1</v>
      </c>
      <c r="AT3350" t="s">
        <v>1446</v>
      </c>
      <c r="AU3350" t="s">
        <v>55856</v>
      </c>
      <c r="AX3350">
        <v>55.631111650000001</v>
      </c>
      <c r="AY3350">
        <v>12.581443869999999</v>
      </c>
      <c r="AZ3350" t="s">
        <v>62</v>
      </c>
      <c r="BA3350">
        <v>1084</v>
      </c>
      <c r="BB3350" t="s">
        <v>63</v>
      </c>
    </row>
    <row r="3351" spans="1:54" x14ac:dyDescent="0.25">
      <c r="A3351" s="1">
        <v>45200</v>
      </c>
      <c r="B3351">
        <v>281475</v>
      </c>
      <c r="C3351" t="s">
        <v>48943</v>
      </c>
      <c r="D3351">
        <v>8270</v>
      </c>
      <c r="E3351" t="s">
        <v>48112</v>
      </c>
      <c r="F3351" t="s">
        <v>48944</v>
      </c>
      <c r="G3351">
        <v>48570658</v>
      </c>
      <c r="H3351">
        <v>1025559831</v>
      </c>
      <c r="I3351" t="s">
        <v>48510</v>
      </c>
      <c r="K3351" t="s">
        <v>17012</v>
      </c>
      <c r="L3351" t="s">
        <v>53375</v>
      </c>
      <c r="M3351">
        <v>7489</v>
      </c>
      <c r="N3351">
        <v>2</v>
      </c>
      <c r="R3351" s="1">
        <v>44461</v>
      </c>
      <c r="S3351" t="s">
        <v>56</v>
      </c>
      <c r="V3351" s="1">
        <v>44440</v>
      </c>
      <c r="W3351">
        <v>4</v>
      </c>
      <c r="X3351" t="s">
        <v>725</v>
      </c>
      <c r="Y3351">
        <v>1</v>
      </c>
      <c r="Z3351" t="s">
        <v>46545</v>
      </c>
      <c r="AB3351">
        <v>202008</v>
      </c>
      <c r="AC3351">
        <v>240</v>
      </c>
      <c r="AD3351" t="s">
        <v>2530</v>
      </c>
      <c r="AE3351">
        <v>1071</v>
      </c>
      <c r="AF3351" t="s">
        <v>1688</v>
      </c>
      <c r="AG3351">
        <v>3</v>
      </c>
      <c r="AH3351" t="s">
        <v>81</v>
      </c>
      <c r="AI3351">
        <v>99</v>
      </c>
      <c r="AJ3351" t="s">
        <v>54511</v>
      </c>
      <c r="AK3351">
        <v>751</v>
      </c>
      <c r="AL3351" t="s">
        <v>10168</v>
      </c>
      <c r="AM3351">
        <v>2</v>
      </c>
      <c r="AN3351" t="s">
        <v>119</v>
      </c>
      <c r="AO3351">
        <v>281399</v>
      </c>
      <c r="AP3351">
        <v>281399</v>
      </c>
      <c r="AQ3351" t="s">
        <v>13849</v>
      </c>
      <c r="AR3351" t="s">
        <v>10533</v>
      </c>
      <c r="AS3351">
        <v>2</v>
      </c>
      <c r="AT3351" t="s">
        <v>1413</v>
      </c>
      <c r="AU3351" t="s">
        <v>53376</v>
      </c>
      <c r="AX3351">
        <v>56.097051010000001</v>
      </c>
      <c r="AY3351">
        <v>10.21874749</v>
      </c>
      <c r="AZ3351" t="s">
        <v>62</v>
      </c>
      <c r="BA3351">
        <v>1082</v>
      </c>
      <c r="BB3351" t="s">
        <v>2852</v>
      </c>
    </row>
    <row r="3352" spans="1:54" x14ac:dyDescent="0.25">
      <c r="A3352" s="1">
        <v>45200</v>
      </c>
      <c r="B3352">
        <v>281476</v>
      </c>
      <c r="C3352" t="s">
        <v>48945</v>
      </c>
      <c r="D3352">
        <v>2200</v>
      </c>
      <c r="E3352" t="s">
        <v>46555</v>
      </c>
      <c r="F3352" t="s">
        <v>48946</v>
      </c>
      <c r="G3352">
        <v>39815826</v>
      </c>
      <c r="I3352" t="s">
        <v>1540</v>
      </c>
      <c r="K3352" t="s">
        <v>1564</v>
      </c>
      <c r="L3352" t="s">
        <v>17013</v>
      </c>
      <c r="M3352">
        <v>3092</v>
      </c>
      <c r="N3352">
        <v>44</v>
      </c>
      <c r="R3352" s="1">
        <v>44641</v>
      </c>
      <c r="S3352" t="s">
        <v>56</v>
      </c>
      <c r="W3352">
        <v>4</v>
      </c>
      <c r="X3352" t="s">
        <v>725</v>
      </c>
      <c r="Y3352">
        <v>1</v>
      </c>
      <c r="Z3352" t="s">
        <v>46545</v>
      </c>
      <c r="AB3352">
        <v>202008</v>
      </c>
      <c r="AC3352">
        <v>149</v>
      </c>
      <c r="AD3352" t="s">
        <v>1085</v>
      </c>
      <c r="AE3352">
        <v>1027</v>
      </c>
      <c r="AF3352" t="s">
        <v>1543</v>
      </c>
      <c r="AG3352">
        <v>1</v>
      </c>
      <c r="AH3352" t="s">
        <v>44482</v>
      </c>
      <c r="AI3352">
        <v>99</v>
      </c>
      <c r="AJ3352" t="s">
        <v>54511</v>
      </c>
      <c r="AK3352">
        <v>101</v>
      </c>
      <c r="AL3352" t="s">
        <v>46544</v>
      </c>
      <c r="AP3352">
        <v>281051</v>
      </c>
      <c r="AQ3352" t="s">
        <v>1565</v>
      </c>
      <c r="AR3352" t="s">
        <v>1545</v>
      </c>
      <c r="AS3352">
        <v>2</v>
      </c>
      <c r="AT3352" t="s">
        <v>1413</v>
      </c>
      <c r="AU3352" t="s">
        <v>17014</v>
      </c>
      <c r="AX3352">
        <v>55.694467750000001</v>
      </c>
      <c r="AY3352">
        <v>12.543995900000001</v>
      </c>
      <c r="AZ3352" t="s">
        <v>62</v>
      </c>
      <c r="BA3352">
        <v>1084</v>
      </c>
      <c r="BB3352" t="s">
        <v>63</v>
      </c>
    </row>
    <row r="3353" spans="1:54" x14ac:dyDescent="0.25">
      <c r="A3353" s="1">
        <v>45200</v>
      </c>
      <c r="B3353">
        <v>281477</v>
      </c>
      <c r="C3353" t="s">
        <v>17015</v>
      </c>
      <c r="D3353">
        <v>2770</v>
      </c>
      <c r="E3353" t="s">
        <v>2082</v>
      </c>
      <c r="F3353" t="s">
        <v>17016</v>
      </c>
      <c r="G3353">
        <v>39815826</v>
      </c>
      <c r="H3353">
        <v>1024825643</v>
      </c>
      <c r="I3353" t="s">
        <v>1540</v>
      </c>
      <c r="K3353" t="s">
        <v>17017</v>
      </c>
      <c r="L3353" t="s">
        <v>47353</v>
      </c>
      <c r="M3353">
        <v>1210</v>
      </c>
      <c r="N3353">
        <v>25</v>
      </c>
      <c r="R3353" s="1">
        <v>44636</v>
      </c>
      <c r="S3353" t="s">
        <v>56</v>
      </c>
      <c r="W3353">
        <v>4</v>
      </c>
      <c r="X3353" t="s">
        <v>725</v>
      </c>
      <c r="Y3353">
        <v>1</v>
      </c>
      <c r="Z3353" t="s">
        <v>46545</v>
      </c>
      <c r="AB3353">
        <v>202008</v>
      </c>
      <c r="AC3353">
        <v>149</v>
      </c>
      <c r="AD3353" t="s">
        <v>1085</v>
      </c>
      <c r="AE3353">
        <v>1027</v>
      </c>
      <c r="AF3353" t="s">
        <v>1543</v>
      </c>
      <c r="AG3353">
        <v>1</v>
      </c>
      <c r="AH3353" t="s">
        <v>44482</v>
      </c>
      <c r="AI3353">
        <v>99</v>
      </c>
      <c r="AJ3353" t="s">
        <v>54511</v>
      </c>
      <c r="AK3353">
        <v>185</v>
      </c>
      <c r="AL3353" t="s">
        <v>52891</v>
      </c>
      <c r="AP3353">
        <v>281051</v>
      </c>
      <c r="AQ3353" t="s">
        <v>17018</v>
      </c>
      <c r="AR3353" t="s">
        <v>1545</v>
      </c>
      <c r="AS3353">
        <v>2</v>
      </c>
      <c r="AT3353" t="s">
        <v>1413</v>
      </c>
      <c r="AU3353" t="s">
        <v>47354</v>
      </c>
      <c r="AX3353">
        <v>55.617902290000004</v>
      </c>
      <c r="AY3353">
        <v>12.60927006</v>
      </c>
      <c r="AZ3353" t="s">
        <v>62</v>
      </c>
      <c r="BA3353">
        <v>1084</v>
      </c>
      <c r="BB3353" t="s">
        <v>63</v>
      </c>
    </row>
    <row r="3354" spans="1:54" x14ac:dyDescent="0.25">
      <c r="A3354" s="1">
        <v>45200</v>
      </c>
      <c r="B3354">
        <v>281478</v>
      </c>
      <c r="C3354" t="s">
        <v>17019</v>
      </c>
      <c r="D3354">
        <v>7900</v>
      </c>
      <c r="E3354" t="s">
        <v>48098</v>
      </c>
      <c r="F3354" t="s">
        <v>17019</v>
      </c>
      <c r="G3354">
        <v>39815435</v>
      </c>
      <c r="H3354">
        <v>1023903306</v>
      </c>
      <c r="I3354" t="s">
        <v>12150</v>
      </c>
      <c r="K3354" t="s">
        <v>15219</v>
      </c>
      <c r="L3354" t="s">
        <v>48689</v>
      </c>
      <c r="M3354">
        <v>1470</v>
      </c>
      <c r="N3354">
        <v>101</v>
      </c>
      <c r="R3354" s="1">
        <v>44502</v>
      </c>
      <c r="S3354" t="s">
        <v>56</v>
      </c>
      <c r="V3354" s="1">
        <v>44501</v>
      </c>
      <c r="W3354">
        <v>4</v>
      </c>
      <c r="X3354" t="s">
        <v>725</v>
      </c>
      <c r="Y3354">
        <v>1</v>
      </c>
      <c r="Z3354" t="s">
        <v>46545</v>
      </c>
      <c r="AB3354">
        <v>202008</v>
      </c>
      <c r="AC3354">
        <v>149</v>
      </c>
      <c r="AD3354" t="s">
        <v>1085</v>
      </c>
      <c r="AE3354">
        <v>1027</v>
      </c>
      <c r="AF3354" t="s">
        <v>1543</v>
      </c>
      <c r="AG3354">
        <v>3</v>
      </c>
      <c r="AH3354" t="s">
        <v>81</v>
      </c>
      <c r="AI3354">
        <v>99</v>
      </c>
      <c r="AJ3354" t="s">
        <v>54511</v>
      </c>
      <c r="AK3354">
        <v>773</v>
      </c>
      <c r="AL3354" t="s">
        <v>48099</v>
      </c>
      <c r="AM3354">
        <v>2</v>
      </c>
      <c r="AN3354" t="s">
        <v>119</v>
      </c>
      <c r="AO3354">
        <v>281028</v>
      </c>
      <c r="AP3354">
        <v>281028</v>
      </c>
      <c r="AQ3354" t="s">
        <v>12153</v>
      </c>
      <c r="AR3354" t="s">
        <v>12154</v>
      </c>
      <c r="AS3354">
        <v>2</v>
      </c>
      <c r="AT3354" t="s">
        <v>1413</v>
      </c>
      <c r="AU3354" t="s">
        <v>48690</v>
      </c>
      <c r="AX3354">
        <v>56.79864671</v>
      </c>
      <c r="AY3354">
        <v>8.8468919199999991</v>
      </c>
      <c r="AZ3354" t="s">
        <v>62</v>
      </c>
      <c r="BA3354">
        <v>1081</v>
      </c>
      <c r="BB3354" t="s">
        <v>1844</v>
      </c>
    </row>
    <row r="3355" spans="1:54" x14ac:dyDescent="0.25">
      <c r="A3355" s="1">
        <v>45200</v>
      </c>
      <c r="B3355">
        <v>281479</v>
      </c>
      <c r="C3355" t="s">
        <v>54802</v>
      </c>
      <c r="D3355">
        <v>8960</v>
      </c>
      <c r="E3355" t="s">
        <v>54673</v>
      </c>
      <c r="F3355" t="s">
        <v>54803</v>
      </c>
      <c r="G3355">
        <v>39815478</v>
      </c>
      <c r="H3355">
        <v>1023903276</v>
      </c>
      <c r="I3355" t="s">
        <v>15232</v>
      </c>
      <c r="K3355" t="s">
        <v>15233</v>
      </c>
      <c r="L3355" t="s">
        <v>15234</v>
      </c>
      <c r="M3355">
        <v>444</v>
      </c>
      <c r="N3355">
        <v>30</v>
      </c>
      <c r="R3355" s="1">
        <v>44076</v>
      </c>
      <c r="S3355" t="s">
        <v>56</v>
      </c>
      <c r="W3355">
        <v>4</v>
      </c>
      <c r="X3355" t="s">
        <v>725</v>
      </c>
      <c r="Y3355">
        <v>1</v>
      </c>
      <c r="Z3355" t="s">
        <v>46545</v>
      </c>
      <c r="AC3355">
        <v>149</v>
      </c>
      <c r="AD3355" t="s">
        <v>1085</v>
      </c>
      <c r="AE3355">
        <v>1027</v>
      </c>
      <c r="AF3355" t="s">
        <v>1543</v>
      </c>
      <c r="AG3355">
        <v>1</v>
      </c>
      <c r="AH3355" t="s">
        <v>44482</v>
      </c>
      <c r="AI3355">
        <v>99</v>
      </c>
      <c r="AJ3355" t="s">
        <v>54511</v>
      </c>
      <c r="AK3355">
        <v>730</v>
      </c>
      <c r="AL3355" t="s">
        <v>10314</v>
      </c>
      <c r="AP3355">
        <v>281031</v>
      </c>
      <c r="AQ3355" t="s">
        <v>15235</v>
      </c>
      <c r="AS3355">
        <v>2</v>
      </c>
      <c r="AT3355" t="s">
        <v>1413</v>
      </c>
      <c r="AU3355" t="s">
        <v>15237</v>
      </c>
      <c r="AX3355">
        <v>56.449843850000001</v>
      </c>
      <c r="AY3355">
        <v>10.05624444</v>
      </c>
      <c r="AZ3355" t="s">
        <v>62</v>
      </c>
      <c r="BA3355">
        <v>1082</v>
      </c>
      <c r="BB3355" t="s">
        <v>2852</v>
      </c>
    </row>
    <row r="3356" spans="1:54" x14ac:dyDescent="0.25">
      <c r="A3356" s="1">
        <v>45200</v>
      </c>
      <c r="B3356">
        <v>281480</v>
      </c>
      <c r="C3356" t="s">
        <v>11003</v>
      </c>
      <c r="D3356">
        <v>2100</v>
      </c>
      <c r="E3356" t="s">
        <v>54516</v>
      </c>
      <c r="F3356" t="s">
        <v>45366</v>
      </c>
      <c r="G3356">
        <v>41164239</v>
      </c>
      <c r="H3356">
        <v>1025560597</v>
      </c>
      <c r="I3356" t="s">
        <v>17020</v>
      </c>
      <c r="K3356" t="s">
        <v>17021</v>
      </c>
      <c r="L3356" t="s">
        <v>53377</v>
      </c>
      <c r="M3356">
        <v>3784</v>
      </c>
      <c r="N3356">
        <v>9</v>
      </c>
      <c r="R3356" s="1">
        <v>45047</v>
      </c>
      <c r="S3356" t="s">
        <v>673</v>
      </c>
      <c r="W3356">
        <v>6</v>
      </c>
      <c r="X3356" t="s">
        <v>1289</v>
      </c>
      <c r="Y3356">
        <v>1</v>
      </c>
      <c r="Z3356" t="s">
        <v>46545</v>
      </c>
      <c r="AB3356">
        <v>202008</v>
      </c>
      <c r="AC3356">
        <v>129</v>
      </c>
      <c r="AD3356" t="s">
        <v>2405</v>
      </c>
      <c r="AE3356">
        <v>1016</v>
      </c>
      <c r="AF3356" t="s">
        <v>2405</v>
      </c>
      <c r="AG3356">
        <v>1</v>
      </c>
      <c r="AH3356" t="s">
        <v>44482</v>
      </c>
      <c r="AI3356">
        <v>99</v>
      </c>
      <c r="AJ3356" t="s">
        <v>54511</v>
      </c>
      <c r="AK3356">
        <v>101</v>
      </c>
      <c r="AL3356" t="s">
        <v>46544</v>
      </c>
      <c r="AQ3356" t="s">
        <v>2520</v>
      </c>
      <c r="AS3356">
        <v>0</v>
      </c>
      <c r="AT3356" t="s">
        <v>61</v>
      </c>
      <c r="AU3356" t="s">
        <v>53378</v>
      </c>
      <c r="AX3356">
        <v>55.71345256</v>
      </c>
      <c r="AY3356">
        <v>12.546877350000001</v>
      </c>
      <c r="AZ3356" t="s">
        <v>62</v>
      </c>
      <c r="BA3356">
        <v>1084</v>
      </c>
      <c r="BB3356" t="s">
        <v>63</v>
      </c>
    </row>
    <row r="3357" spans="1:54" x14ac:dyDescent="0.25">
      <c r="A3357" s="1">
        <v>45200</v>
      </c>
      <c r="B3357">
        <v>281481</v>
      </c>
      <c r="C3357" t="s">
        <v>17022</v>
      </c>
      <c r="D3357">
        <v>2400</v>
      </c>
      <c r="E3357" t="s">
        <v>46564</v>
      </c>
      <c r="F3357" t="s">
        <v>45367</v>
      </c>
      <c r="G3357">
        <v>41164379</v>
      </c>
      <c r="H3357">
        <v>1025560716</v>
      </c>
      <c r="I3357" t="s">
        <v>17020</v>
      </c>
      <c r="K3357" t="s">
        <v>17023</v>
      </c>
      <c r="L3357" t="s">
        <v>17024</v>
      </c>
      <c r="M3357">
        <v>8288</v>
      </c>
      <c r="N3357">
        <v>20</v>
      </c>
      <c r="P3357">
        <v>1</v>
      </c>
      <c r="R3357" s="1">
        <v>44879</v>
      </c>
      <c r="S3357" t="s">
        <v>56</v>
      </c>
      <c r="W3357">
        <v>6</v>
      </c>
      <c r="X3357" t="s">
        <v>1289</v>
      </c>
      <c r="Y3357">
        <v>1</v>
      </c>
      <c r="Z3357" t="s">
        <v>46545</v>
      </c>
      <c r="AB3357">
        <v>202008</v>
      </c>
      <c r="AC3357">
        <v>129</v>
      </c>
      <c r="AD3357" t="s">
        <v>2405</v>
      </c>
      <c r="AE3357">
        <v>1016</v>
      </c>
      <c r="AF3357" t="s">
        <v>2405</v>
      </c>
      <c r="AG3357">
        <v>1</v>
      </c>
      <c r="AH3357" t="s">
        <v>44482</v>
      </c>
      <c r="AI3357">
        <v>99</v>
      </c>
      <c r="AJ3357" t="s">
        <v>54511</v>
      </c>
      <c r="AK3357">
        <v>101</v>
      </c>
      <c r="AL3357" t="s">
        <v>46544</v>
      </c>
      <c r="AQ3357" t="s">
        <v>2520</v>
      </c>
      <c r="AS3357">
        <v>0</v>
      </c>
      <c r="AT3357" t="s">
        <v>61</v>
      </c>
      <c r="AU3357" t="s">
        <v>1219</v>
      </c>
      <c r="AX3357">
        <v>55.699797920000002</v>
      </c>
      <c r="AY3357">
        <v>12.530781129999999</v>
      </c>
      <c r="AZ3357" t="s">
        <v>62</v>
      </c>
      <c r="BA3357">
        <v>1084</v>
      </c>
      <c r="BB3357" t="s">
        <v>63</v>
      </c>
    </row>
    <row r="3358" spans="1:54" x14ac:dyDescent="0.25">
      <c r="A3358" s="1">
        <v>45200</v>
      </c>
      <c r="B3358">
        <v>281482</v>
      </c>
      <c r="C3358" t="s">
        <v>11011</v>
      </c>
      <c r="D3358">
        <v>2720</v>
      </c>
      <c r="E3358" t="s">
        <v>46572</v>
      </c>
      <c r="F3358" t="s">
        <v>45368</v>
      </c>
      <c r="G3358">
        <v>41164425</v>
      </c>
      <c r="H3358">
        <v>1025560740</v>
      </c>
      <c r="I3358" t="s">
        <v>17025</v>
      </c>
      <c r="K3358" t="s">
        <v>17026</v>
      </c>
      <c r="L3358" t="s">
        <v>55913</v>
      </c>
      <c r="M3358">
        <v>672</v>
      </c>
      <c r="N3358">
        <v>36</v>
      </c>
      <c r="R3358" s="1">
        <v>44879</v>
      </c>
      <c r="S3358" t="s">
        <v>56</v>
      </c>
      <c r="W3358">
        <v>6</v>
      </c>
      <c r="X3358" t="s">
        <v>1289</v>
      </c>
      <c r="Y3358">
        <v>1</v>
      </c>
      <c r="Z3358" t="s">
        <v>46545</v>
      </c>
      <c r="AB3358">
        <v>202008</v>
      </c>
      <c r="AC3358">
        <v>129</v>
      </c>
      <c r="AD3358" t="s">
        <v>2405</v>
      </c>
      <c r="AE3358">
        <v>1016</v>
      </c>
      <c r="AF3358" t="s">
        <v>2405</v>
      </c>
      <c r="AG3358">
        <v>1</v>
      </c>
      <c r="AH3358" t="s">
        <v>44482</v>
      </c>
      <c r="AI3358">
        <v>99</v>
      </c>
      <c r="AJ3358" t="s">
        <v>54511</v>
      </c>
      <c r="AK3358">
        <v>101</v>
      </c>
      <c r="AL3358" t="s">
        <v>46544</v>
      </c>
      <c r="AQ3358" t="s">
        <v>2520</v>
      </c>
      <c r="AS3358">
        <v>0</v>
      </c>
      <c r="AT3358" t="s">
        <v>61</v>
      </c>
      <c r="AU3358" t="s">
        <v>55719</v>
      </c>
      <c r="AX3358">
        <v>55.685306349999998</v>
      </c>
      <c r="AY3358">
        <v>12.48992893</v>
      </c>
      <c r="AZ3358" t="s">
        <v>62</v>
      </c>
      <c r="BA3358">
        <v>1084</v>
      </c>
      <c r="BB3358" t="s">
        <v>63</v>
      </c>
    </row>
    <row r="3359" spans="1:54" x14ac:dyDescent="0.25">
      <c r="A3359" s="1">
        <v>45200</v>
      </c>
      <c r="B3359">
        <v>281483</v>
      </c>
      <c r="C3359" t="s">
        <v>17027</v>
      </c>
      <c r="D3359">
        <v>2670</v>
      </c>
      <c r="E3359" t="s">
        <v>8665</v>
      </c>
      <c r="F3359" t="s">
        <v>45369</v>
      </c>
      <c r="G3359">
        <v>41164476</v>
      </c>
      <c r="H3359">
        <v>1025560783</v>
      </c>
      <c r="I3359" t="s">
        <v>17028</v>
      </c>
      <c r="K3359" t="s">
        <v>17029</v>
      </c>
      <c r="L3359" t="s">
        <v>53235</v>
      </c>
      <c r="M3359">
        <v>7158</v>
      </c>
      <c r="N3359">
        <v>3</v>
      </c>
      <c r="R3359" s="1">
        <v>44176</v>
      </c>
      <c r="S3359" t="s">
        <v>56</v>
      </c>
      <c r="W3359">
        <v>6</v>
      </c>
      <c r="X3359" t="s">
        <v>1289</v>
      </c>
      <c r="Y3359">
        <v>1</v>
      </c>
      <c r="Z3359" t="s">
        <v>46545</v>
      </c>
      <c r="AB3359">
        <v>202008</v>
      </c>
      <c r="AC3359">
        <v>129</v>
      </c>
      <c r="AD3359" t="s">
        <v>2405</v>
      </c>
      <c r="AE3359">
        <v>1016</v>
      </c>
      <c r="AF3359" t="s">
        <v>2405</v>
      </c>
      <c r="AG3359">
        <v>1</v>
      </c>
      <c r="AH3359" t="s">
        <v>44482</v>
      </c>
      <c r="AI3359">
        <v>99</v>
      </c>
      <c r="AJ3359" t="s">
        <v>54511</v>
      </c>
      <c r="AK3359">
        <v>253</v>
      </c>
      <c r="AL3359" t="s">
        <v>8664</v>
      </c>
      <c r="AQ3359" t="s">
        <v>2520</v>
      </c>
      <c r="AS3359">
        <v>0</v>
      </c>
      <c r="AT3359" t="s">
        <v>61</v>
      </c>
      <c r="AU3359" t="s">
        <v>53045</v>
      </c>
      <c r="AX3359">
        <v>55.581780080000001</v>
      </c>
      <c r="AY3359">
        <v>12.29032037</v>
      </c>
      <c r="AZ3359" t="s">
        <v>62</v>
      </c>
      <c r="BA3359">
        <v>1085</v>
      </c>
      <c r="BB3359" t="s">
        <v>44618</v>
      </c>
    </row>
    <row r="3360" spans="1:54" x14ac:dyDescent="0.25">
      <c r="A3360" s="1">
        <v>45200</v>
      </c>
      <c r="B3360">
        <v>281484</v>
      </c>
      <c r="C3360" t="s">
        <v>17030</v>
      </c>
      <c r="D3360">
        <v>2820</v>
      </c>
      <c r="E3360" t="s">
        <v>3935</v>
      </c>
      <c r="F3360" t="s">
        <v>45370</v>
      </c>
      <c r="G3360">
        <v>41164506</v>
      </c>
      <c r="H3360">
        <v>1025560813</v>
      </c>
      <c r="I3360" t="s">
        <v>48947</v>
      </c>
      <c r="K3360" t="s">
        <v>17031</v>
      </c>
      <c r="L3360" t="s">
        <v>17032</v>
      </c>
      <c r="M3360">
        <v>295</v>
      </c>
      <c r="N3360">
        <v>5</v>
      </c>
      <c r="R3360" s="1">
        <v>44999</v>
      </c>
      <c r="S3360" t="s">
        <v>673</v>
      </c>
      <c r="W3360">
        <v>6</v>
      </c>
      <c r="X3360" t="s">
        <v>1289</v>
      </c>
      <c r="Y3360">
        <v>1</v>
      </c>
      <c r="Z3360" t="s">
        <v>46545</v>
      </c>
      <c r="AB3360">
        <v>202008</v>
      </c>
      <c r="AC3360">
        <v>129</v>
      </c>
      <c r="AD3360" t="s">
        <v>2405</v>
      </c>
      <c r="AE3360">
        <v>1016</v>
      </c>
      <c r="AF3360" t="s">
        <v>2405</v>
      </c>
      <c r="AG3360">
        <v>1</v>
      </c>
      <c r="AH3360" t="s">
        <v>44482</v>
      </c>
      <c r="AI3360">
        <v>99</v>
      </c>
      <c r="AJ3360" t="s">
        <v>54511</v>
      </c>
      <c r="AK3360">
        <v>157</v>
      </c>
      <c r="AL3360" t="s">
        <v>2738</v>
      </c>
      <c r="AQ3360" t="s">
        <v>2520</v>
      </c>
      <c r="AR3360" t="s">
        <v>2428</v>
      </c>
      <c r="AS3360">
        <v>0</v>
      </c>
      <c r="AT3360" t="s">
        <v>61</v>
      </c>
      <c r="AU3360" t="s">
        <v>17033</v>
      </c>
      <c r="AX3360">
        <v>55.758041749999997</v>
      </c>
      <c r="AY3360">
        <v>12.500362859999999</v>
      </c>
      <c r="AZ3360" t="s">
        <v>62</v>
      </c>
      <c r="BA3360">
        <v>1084</v>
      </c>
      <c r="BB3360" t="s">
        <v>63</v>
      </c>
    </row>
    <row r="3361" spans="1:54" x14ac:dyDescent="0.25">
      <c r="A3361" s="1">
        <v>45200</v>
      </c>
      <c r="B3361">
        <v>281485</v>
      </c>
      <c r="C3361" t="s">
        <v>17034</v>
      </c>
      <c r="D3361">
        <v>2610</v>
      </c>
      <c r="E3361" t="s">
        <v>46812</v>
      </c>
      <c r="F3361" t="s">
        <v>45371</v>
      </c>
      <c r="G3361">
        <v>41164603</v>
      </c>
      <c r="H3361">
        <v>1025560910</v>
      </c>
      <c r="I3361" t="s">
        <v>17035</v>
      </c>
      <c r="K3361" t="s">
        <v>17036</v>
      </c>
      <c r="L3361" t="s">
        <v>48062</v>
      </c>
      <c r="M3361">
        <v>705</v>
      </c>
      <c r="N3361">
        <v>395</v>
      </c>
      <c r="R3361" s="1">
        <v>44314</v>
      </c>
      <c r="S3361" t="s">
        <v>851</v>
      </c>
      <c r="W3361">
        <v>6</v>
      </c>
      <c r="X3361" t="s">
        <v>1289</v>
      </c>
      <c r="Y3361">
        <v>1</v>
      </c>
      <c r="Z3361" t="s">
        <v>46545</v>
      </c>
      <c r="AB3361">
        <v>202008</v>
      </c>
      <c r="AC3361">
        <v>129</v>
      </c>
      <c r="AD3361" t="s">
        <v>2405</v>
      </c>
      <c r="AE3361">
        <v>1016</v>
      </c>
      <c r="AF3361" t="s">
        <v>2405</v>
      </c>
      <c r="AG3361">
        <v>1</v>
      </c>
      <c r="AH3361" t="s">
        <v>44482</v>
      </c>
      <c r="AI3361">
        <v>99</v>
      </c>
      <c r="AJ3361" t="s">
        <v>54511</v>
      </c>
      <c r="AK3361">
        <v>175</v>
      </c>
      <c r="AL3361" t="s">
        <v>46813</v>
      </c>
      <c r="AQ3361" t="s">
        <v>2520</v>
      </c>
      <c r="AR3361" t="s">
        <v>2428</v>
      </c>
      <c r="AS3361">
        <v>0</v>
      </c>
      <c r="AT3361" t="s">
        <v>61</v>
      </c>
      <c r="AU3361" t="s">
        <v>47236</v>
      </c>
      <c r="AX3361">
        <v>55.700803759999999</v>
      </c>
      <c r="AY3361">
        <v>12.454835620000001</v>
      </c>
      <c r="AZ3361" t="s">
        <v>62</v>
      </c>
      <c r="BA3361">
        <v>1084</v>
      </c>
      <c r="BB3361" t="s">
        <v>63</v>
      </c>
    </row>
    <row r="3362" spans="1:54" x14ac:dyDescent="0.25">
      <c r="A3362" s="1">
        <v>45200</v>
      </c>
      <c r="B3362">
        <v>281486</v>
      </c>
      <c r="C3362" t="s">
        <v>17037</v>
      </c>
      <c r="D3362">
        <v>1752</v>
      </c>
      <c r="E3362" t="s">
        <v>46543</v>
      </c>
      <c r="F3362" t="s">
        <v>45372</v>
      </c>
      <c r="G3362">
        <v>41164646</v>
      </c>
      <c r="H3362">
        <v>1025560953</v>
      </c>
      <c r="I3362" t="s">
        <v>17038</v>
      </c>
      <c r="K3362" t="s">
        <v>17039</v>
      </c>
      <c r="L3362" t="s">
        <v>48948</v>
      </c>
      <c r="M3362">
        <v>7780</v>
      </c>
      <c r="N3362">
        <v>16</v>
      </c>
      <c r="P3362">
        <v>3</v>
      </c>
      <c r="R3362" s="1">
        <v>44879</v>
      </c>
      <c r="S3362" t="s">
        <v>56</v>
      </c>
      <c r="W3362">
        <v>6</v>
      </c>
      <c r="X3362" t="s">
        <v>1289</v>
      </c>
      <c r="Y3362">
        <v>1</v>
      </c>
      <c r="Z3362" t="s">
        <v>46545</v>
      </c>
      <c r="AB3362">
        <v>202008</v>
      </c>
      <c r="AC3362">
        <v>129</v>
      </c>
      <c r="AD3362" t="s">
        <v>2405</v>
      </c>
      <c r="AE3362">
        <v>1016</v>
      </c>
      <c r="AF3362" t="s">
        <v>2405</v>
      </c>
      <c r="AG3362">
        <v>1</v>
      </c>
      <c r="AH3362" t="s">
        <v>44482</v>
      </c>
      <c r="AI3362">
        <v>99</v>
      </c>
      <c r="AJ3362" t="s">
        <v>54511</v>
      </c>
      <c r="AK3362">
        <v>101</v>
      </c>
      <c r="AL3362" t="s">
        <v>46544</v>
      </c>
      <c r="AQ3362" t="s">
        <v>2520</v>
      </c>
      <c r="AR3362" t="s">
        <v>2428</v>
      </c>
      <c r="AS3362">
        <v>0</v>
      </c>
      <c r="AT3362" t="s">
        <v>61</v>
      </c>
      <c r="AU3362" t="s">
        <v>48949</v>
      </c>
      <c r="AX3362">
        <v>55.670115719999998</v>
      </c>
      <c r="AY3362">
        <v>12.5429052</v>
      </c>
      <c r="AZ3362" t="s">
        <v>62</v>
      </c>
      <c r="BA3362">
        <v>1084</v>
      </c>
      <c r="BB3362" t="s">
        <v>63</v>
      </c>
    </row>
    <row r="3363" spans="1:54" x14ac:dyDescent="0.25">
      <c r="A3363" s="1">
        <v>45200</v>
      </c>
      <c r="B3363">
        <v>281487</v>
      </c>
      <c r="C3363" t="s">
        <v>17040</v>
      </c>
      <c r="D3363">
        <v>3400</v>
      </c>
      <c r="E3363" t="s">
        <v>46836</v>
      </c>
      <c r="F3363" t="s">
        <v>45373</v>
      </c>
      <c r="G3363">
        <v>41164670</v>
      </c>
      <c r="H3363">
        <v>1025560996</v>
      </c>
      <c r="I3363" t="s">
        <v>48950</v>
      </c>
      <c r="K3363" t="s">
        <v>11218</v>
      </c>
      <c r="L3363" t="s">
        <v>48951</v>
      </c>
      <c r="M3363">
        <v>7294</v>
      </c>
      <c r="N3363">
        <v>13</v>
      </c>
      <c r="P3363">
        <v>1</v>
      </c>
      <c r="R3363" s="1">
        <v>44865</v>
      </c>
      <c r="S3363" t="s">
        <v>56</v>
      </c>
      <c r="W3363">
        <v>6</v>
      </c>
      <c r="X3363" t="s">
        <v>1289</v>
      </c>
      <c r="Y3363">
        <v>1</v>
      </c>
      <c r="Z3363" t="s">
        <v>46545</v>
      </c>
      <c r="AB3363">
        <v>202008</v>
      </c>
      <c r="AC3363">
        <v>129</v>
      </c>
      <c r="AD3363" t="s">
        <v>2405</v>
      </c>
      <c r="AE3363">
        <v>1016</v>
      </c>
      <c r="AF3363" t="s">
        <v>2405</v>
      </c>
      <c r="AG3363">
        <v>1</v>
      </c>
      <c r="AH3363" t="s">
        <v>44482</v>
      </c>
      <c r="AI3363">
        <v>99</v>
      </c>
      <c r="AJ3363" t="s">
        <v>54511</v>
      </c>
      <c r="AK3363">
        <v>219</v>
      </c>
      <c r="AL3363" t="s">
        <v>46837</v>
      </c>
      <c r="AQ3363" t="s">
        <v>2520</v>
      </c>
      <c r="AR3363" t="s">
        <v>2428</v>
      </c>
      <c r="AS3363">
        <v>0</v>
      </c>
      <c r="AT3363" t="s">
        <v>61</v>
      </c>
      <c r="AU3363" t="s">
        <v>48159</v>
      </c>
      <c r="AX3363">
        <v>55.927723550000003</v>
      </c>
      <c r="AY3363">
        <v>12.30658903</v>
      </c>
      <c r="AZ3363" t="s">
        <v>62</v>
      </c>
      <c r="BA3363">
        <v>1084</v>
      </c>
      <c r="BB3363" t="s">
        <v>63</v>
      </c>
    </row>
    <row r="3364" spans="1:54" x14ac:dyDescent="0.25">
      <c r="A3364" s="1">
        <v>45200</v>
      </c>
      <c r="B3364">
        <v>281488</v>
      </c>
      <c r="C3364" t="s">
        <v>17041</v>
      </c>
      <c r="D3364">
        <v>4534</v>
      </c>
      <c r="E3364" t="s">
        <v>48952</v>
      </c>
      <c r="F3364" t="s">
        <v>17042</v>
      </c>
      <c r="G3364">
        <v>38995308</v>
      </c>
      <c r="H3364">
        <v>1022911011</v>
      </c>
      <c r="I3364" t="s">
        <v>17043</v>
      </c>
      <c r="K3364" t="s">
        <v>17044</v>
      </c>
      <c r="L3364" t="s">
        <v>17045</v>
      </c>
      <c r="M3364">
        <v>2571</v>
      </c>
      <c r="N3364">
        <v>134</v>
      </c>
      <c r="R3364" s="1">
        <v>44055</v>
      </c>
      <c r="S3364" t="s">
        <v>56</v>
      </c>
      <c r="W3364">
        <v>0</v>
      </c>
      <c r="X3364" t="s">
        <v>1252</v>
      </c>
      <c r="Y3364">
        <v>1</v>
      </c>
      <c r="Z3364" t="s">
        <v>46545</v>
      </c>
      <c r="AB3364">
        <v>202008</v>
      </c>
      <c r="AC3364">
        <v>149</v>
      </c>
      <c r="AD3364" t="s">
        <v>1085</v>
      </c>
      <c r="AE3364">
        <v>1026</v>
      </c>
      <c r="AF3364" t="s">
        <v>44530</v>
      </c>
      <c r="AG3364">
        <v>1</v>
      </c>
      <c r="AH3364" t="s">
        <v>44482</v>
      </c>
      <c r="AI3364">
        <v>99</v>
      </c>
      <c r="AJ3364" t="s">
        <v>54511</v>
      </c>
      <c r="AK3364">
        <v>306</v>
      </c>
      <c r="AL3364" t="s">
        <v>10308</v>
      </c>
      <c r="AQ3364" t="s">
        <v>17046</v>
      </c>
      <c r="AR3364" t="s">
        <v>17047</v>
      </c>
      <c r="AS3364">
        <v>0</v>
      </c>
      <c r="AT3364" t="s">
        <v>61</v>
      </c>
      <c r="AU3364" t="s">
        <v>17048</v>
      </c>
      <c r="AX3364">
        <v>55.745914720000002</v>
      </c>
      <c r="AY3364">
        <v>11.427322439999999</v>
      </c>
      <c r="AZ3364" t="s">
        <v>62</v>
      </c>
      <c r="BA3364">
        <v>1085</v>
      </c>
      <c r="BB3364" t="s">
        <v>44618</v>
      </c>
    </row>
    <row r="3365" spans="1:54" x14ac:dyDescent="0.25">
      <c r="A3365" s="1">
        <v>45200</v>
      </c>
      <c r="B3365">
        <v>281489</v>
      </c>
      <c r="C3365" t="s">
        <v>17049</v>
      </c>
      <c r="D3365">
        <v>9870</v>
      </c>
      <c r="E3365" t="s">
        <v>10699</v>
      </c>
      <c r="F3365" t="s">
        <v>17049</v>
      </c>
      <c r="G3365">
        <v>12367708</v>
      </c>
      <c r="H3365">
        <v>1002920086</v>
      </c>
      <c r="I3365" t="s">
        <v>17050</v>
      </c>
      <c r="K3365" t="s">
        <v>17051</v>
      </c>
      <c r="L3365" t="s">
        <v>48953</v>
      </c>
      <c r="M3365">
        <v>2607</v>
      </c>
      <c r="N3365">
        <v>4</v>
      </c>
      <c r="R3365" s="1">
        <v>45044</v>
      </c>
      <c r="S3365" t="s">
        <v>56</v>
      </c>
      <c r="V3365" s="1">
        <v>44958</v>
      </c>
      <c r="W3365">
        <v>0</v>
      </c>
      <c r="X3365" t="s">
        <v>1252</v>
      </c>
      <c r="Y3365">
        <v>1</v>
      </c>
      <c r="Z3365" t="s">
        <v>46545</v>
      </c>
      <c r="AB3365">
        <v>202008</v>
      </c>
      <c r="AC3365">
        <v>149</v>
      </c>
      <c r="AD3365" t="s">
        <v>1085</v>
      </c>
      <c r="AE3365">
        <v>1026</v>
      </c>
      <c r="AF3365" t="s">
        <v>44530</v>
      </c>
      <c r="AG3365">
        <v>3</v>
      </c>
      <c r="AH3365" t="s">
        <v>81</v>
      </c>
      <c r="AI3365">
        <v>99</v>
      </c>
      <c r="AJ3365" t="s">
        <v>54511</v>
      </c>
      <c r="AK3365">
        <v>860</v>
      </c>
      <c r="AL3365" t="s">
        <v>48081</v>
      </c>
      <c r="AQ3365" t="s">
        <v>17052</v>
      </c>
      <c r="AR3365" t="s">
        <v>17053</v>
      </c>
      <c r="AS3365">
        <v>0</v>
      </c>
      <c r="AT3365" t="s">
        <v>61</v>
      </c>
      <c r="AU3365" t="s">
        <v>48954</v>
      </c>
      <c r="AZ3365" t="s">
        <v>62</v>
      </c>
      <c r="BA3365">
        <v>1081</v>
      </c>
      <c r="BB3365" t="s">
        <v>1844</v>
      </c>
    </row>
    <row r="3366" spans="1:54" x14ac:dyDescent="0.25">
      <c r="A3366" s="1">
        <v>45200</v>
      </c>
      <c r="B3366">
        <v>281490</v>
      </c>
      <c r="C3366" t="s">
        <v>16311</v>
      </c>
      <c r="D3366">
        <v>2740</v>
      </c>
      <c r="E3366" t="s">
        <v>2288</v>
      </c>
      <c r="F3366" t="s">
        <v>16311</v>
      </c>
      <c r="G3366">
        <v>41210257</v>
      </c>
      <c r="H3366">
        <v>1025645266</v>
      </c>
      <c r="I3366" t="s">
        <v>45331</v>
      </c>
      <c r="K3366" t="s">
        <v>16312</v>
      </c>
      <c r="L3366" t="s">
        <v>17054</v>
      </c>
      <c r="M3366">
        <v>544</v>
      </c>
      <c r="N3366">
        <v>5</v>
      </c>
      <c r="R3366" s="1">
        <v>44712</v>
      </c>
      <c r="S3366" t="s">
        <v>56</v>
      </c>
      <c r="W3366">
        <v>5</v>
      </c>
      <c r="X3366" t="s">
        <v>557</v>
      </c>
      <c r="Y3366">
        <v>1</v>
      </c>
      <c r="Z3366" t="s">
        <v>46545</v>
      </c>
      <c r="AA3366">
        <v>5</v>
      </c>
      <c r="AB3366">
        <v>202008</v>
      </c>
      <c r="AC3366">
        <v>121</v>
      </c>
      <c r="AD3366" t="s">
        <v>70</v>
      </c>
      <c r="AE3366">
        <v>1013</v>
      </c>
      <c r="AF3366" t="s">
        <v>558</v>
      </c>
      <c r="AG3366">
        <v>7</v>
      </c>
      <c r="AH3366" t="s">
        <v>7186</v>
      </c>
      <c r="AI3366">
        <v>99</v>
      </c>
      <c r="AJ3366" t="s">
        <v>54511</v>
      </c>
      <c r="AK3366">
        <v>151</v>
      </c>
      <c r="AL3366" t="s">
        <v>2294</v>
      </c>
      <c r="AQ3366" t="s">
        <v>17055</v>
      </c>
      <c r="AR3366" t="s">
        <v>16314</v>
      </c>
      <c r="AS3366">
        <v>0</v>
      </c>
      <c r="AT3366" t="s">
        <v>61</v>
      </c>
      <c r="AU3366" t="s">
        <v>52719</v>
      </c>
      <c r="AX3366">
        <v>55.729624819999998</v>
      </c>
      <c r="AY3366">
        <v>12.39858151</v>
      </c>
      <c r="AZ3366" t="s">
        <v>62</v>
      </c>
      <c r="BA3366">
        <v>1084</v>
      </c>
      <c r="BB3366" t="s">
        <v>63</v>
      </c>
    </row>
    <row r="3367" spans="1:54" x14ac:dyDescent="0.25">
      <c r="A3367" s="1">
        <v>45200</v>
      </c>
      <c r="B3367">
        <v>281491</v>
      </c>
      <c r="C3367" t="s">
        <v>48955</v>
      </c>
      <c r="D3367">
        <v>4500</v>
      </c>
      <c r="E3367" t="s">
        <v>48061</v>
      </c>
      <c r="F3367" t="s">
        <v>48956</v>
      </c>
      <c r="G3367">
        <v>36223944</v>
      </c>
      <c r="H3367">
        <v>1026111249</v>
      </c>
      <c r="I3367" t="s">
        <v>48957</v>
      </c>
      <c r="K3367" t="s">
        <v>17056</v>
      </c>
      <c r="L3367" t="s">
        <v>48958</v>
      </c>
      <c r="M3367">
        <v>2355</v>
      </c>
      <c r="N3367">
        <v>13</v>
      </c>
      <c r="R3367" s="1">
        <v>44131</v>
      </c>
      <c r="S3367" t="s">
        <v>56</v>
      </c>
      <c r="V3367" s="1">
        <v>44136</v>
      </c>
      <c r="W3367">
        <v>0</v>
      </c>
      <c r="X3367" t="s">
        <v>1252</v>
      </c>
      <c r="Y3367">
        <v>1</v>
      </c>
      <c r="Z3367" t="s">
        <v>46545</v>
      </c>
      <c r="AB3367">
        <v>202008</v>
      </c>
      <c r="AC3367">
        <v>149</v>
      </c>
      <c r="AD3367" t="s">
        <v>1085</v>
      </c>
      <c r="AE3367">
        <v>1026</v>
      </c>
      <c r="AF3367" t="s">
        <v>44530</v>
      </c>
      <c r="AG3367">
        <v>3</v>
      </c>
      <c r="AH3367" t="s">
        <v>81</v>
      </c>
      <c r="AI3367">
        <v>99</v>
      </c>
      <c r="AJ3367" t="s">
        <v>54511</v>
      </c>
      <c r="AK3367">
        <v>306</v>
      </c>
      <c r="AL3367" t="s">
        <v>10308</v>
      </c>
      <c r="AQ3367" t="s">
        <v>17057</v>
      </c>
      <c r="AS3367">
        <v>0</v>
      </c>
      <c r="AT3367" t="s">
        <v>61</v>
      </c>
      <c r="AU3367" t="s">
        <v>48959</v>
      </c>
      <c r="AX3367">
        <v>55.861635640000003</v>
      </c>
      <c r="AY3367">
        <v>11.68720167</v>
      </c>
      <c r="AZ3367" t="s">
        <v>62</v>
      </c>
      <c r="BA3367">
        <v>1085</v>
      </c>
      <c r="BB3367" t="s">
        <v>44618</v>
      </c>
    </row>
    <row r="3368" spans="1:54" x14ac:dyDescent="0.25">
      <c r="A3368" s="1">
        <v>45200</v>
      </c>
      <c r="B3368">
        <v>281492</v>
      </c>
      <c r="C3368" t="s">
        <v>17058</v>
      </c>
      <c r="D3368">
        <v>4500</v>
      </c>
      <c r="E3368" t="s">
        <v>48061</v>
      </c>
      <c r="F3368" t="s">
        <v>17059</v>
      </c>
      <c r="G3368">
        <v>29188459</v>
      </c>
      <c r="H3368">
        <v>1004354697</v>
      </c>
      <c r="I3368" t="s">
        <v>48960</v>
      </c>
      <c r="K3368" t="s">
        <v>17060</v>
      </c>
      <c r="L3368" t="s">
        <v>17061</v>
      </c>
      <c r="M3368">
        <v>870</v>
      </c>
      <c r="N3368">
        <v>18</v>
      </c>
      <c r="R3368" s="1">
        <v>44061</v>
      </c>
      <c r="S3368" t="s">
        <v>56</v>
      </c>
      <c r="T3368">
        <v>306</v>
      </c>
      <c r="U3368" t="s">
        <v>10308</v>
      </c>
      <c r="W3368">
        <v>2</v>
      </c>
      <c r="X3368" t="s">
        <v>57</v>
      </c>
      <c r="Y3368">
        <v>1</v>
      </c>
      <c r="Z3368" t="s">
        <v>46545</v>
      </c>
      <c r="AB3368">
        <v>202008</v>
      </c>
      <c r="AC3368">
        <v>129</v>
      </c>
      <c r="AD3368" t="s">
        <v>2405</v>
      </c>
      <c r="AE3368">
        <v>1026</v>
      </c>
      <c r="AF3368" t="s">
        <v>44530</v>
      </c>
      <c r="AG3368">
        <v>1</v>
      </c>
      <c r="AH3368" t="s">
        <v>44482</v>
      </c>
      <c r="AI3368">
        <v>99</v>
      </c>
      <c r="AJ3368" t="s">
        <v>54511</v>
      </c>
      <c r="AK3368">
        <v>306</v>
      </c>
      <c r="AL3368" t="s">
        <v>10308</v>
      </c>
      <c r="AQ3368" t="s">
        <v>17062</v>
      </c>
      <c r="AS3368">
        <v>0</v>
      </c>
      <c r="AT3368" t="s">
        <v>61</v>
      </c>
      <c r="AU3368" t="s">
        <v>12506</v>
      </c>
      <c r="AX3368">
        <v>55.916933849999999</v>
      </c>
      <c r="AY3368">
        <v>11.673480169999999</v>
      </c>
      <c r="AZ3368" t="s">
        <v>62</v>
      </c>
      <c r="BA3368">
        <v>1085</v>
      </c>
      <c r="BB3368" t="s">
        <v>44618</v>
      </c>
    </row>
    <row r="3369" spans="1:54" x14ac:dyDescent="0.25">
      <c r="A3369" s="1">
        <v>45200</v>
      </c>
      <c r="B3369">
        <v>281493</v>
      </c>
      <c r="C3369" t="s">
        <v>17063</v>
      </c>
      <c r="D3369">
        <v>1355</v>
      </c>
      <c r="E3369" t="s">
        <v>46546</v>
      </c>
      <c r="F3369" t="s">
        <v>17064</v>
      </c>
      <c r="G3369">
        <v>36684410</v>
      </c>
      <c r="H3369">
        <v>1020238972</v>
      </c>
      <c r="I3369" t="s">
        <v>17065</v>
      </c>
      <c r="K3369" t="s">
        <v>17066</v>
      </c>
      <c r="L3369" t="s">
        <v>17067</v>
      </c>
      <c r="M3369">
        <v>2112</v>
      </c>
      <c r="N3369">
        <v>10</v>
      </c>
      <c r="P3369">
        <v>4</v>
      </c>
      <c r="R3369" s="1">
        <v>44377</v>
      </c>
      <c r="S3369" t="s">
        <v>56</v>
      </c>
      <c r="T3369">
        <v>316</v>
      </c>
      <c r="U3369" t="s">
        <v>45011</v>
      </c>
      <c r="V3369" s="1">
        <v>44377</v>
      </c>
      <c r="W3369">
        <v>6</v>
      </c>
      <c r="X3369" t="s">
        <v>1289</v>
      </c>
      <c r="Y3369">
        <v>1</v>
      </c>
      <c r="Z3369" t="s">
        <v>46545</v>
      </c>
      <c r="AB3369">
        <v>202008</v>
      </c>
      <c r="AC3369">
        <v>129</v>
      </c>
      <c r="AD3369" t="s">
        <v>2405</v>
      </c>
      <c r="AE3369">
        <v>1016</v>
      </c>
      <c r="AF3369" t="s">
        <v>2405</v>
      </c>
      <c r="AG3369">
        <v>3</v>
      </c>
      <c r="AH3369" t="s">
        <v>81</v>
      </c>
      <c r="AI3369">
        <v>99</v>
      </c>
      <c r="AJ3369" t="s">
        <v>54511</v>
      </c>
      <c r="AK3369">
        <v>101</v>
      </c>
      <c r="AL3369" t="s">
        <v>46544</v>
      </c>
      <c r="AQ3369" t="s">
        <v>17068</v>
      </c>
      <c r="AS3369">
        <v>0</v>
      </c>
      <c r="AT3369" t="s">
        <v>61</v>
      </c>
      <c r="AU3369" t="s">
        <v>17069</v>
      </c>
      <c r="AX3369">
        <v>55.688954180000003</v>
      </c>
      <c r="AY3369">
        <v>12.57182368</v>
      </c>
      <c r="AZ3369" t="s">
        <v>62</v>
      </c>
      <c r="BA3369">
        <v>1084</v>
      </c>
      <c r="BB3369" t="s">
        <v>63</v>
      </c>
    </row>
    <row r="3370" spans="1:54" x14ac:dyDescent="0.25">
      <c r="A3370" s="1">
        <v>45200</v>
      </c>
      <c r="B3370">
        <v>281494</v>
      </c>
      <c r="C3370" t="s">
        <v>17070</v>
      </c>
      <c r="D3370">
        <v>6100</v>
      </c>
      <c r="E3370" t="s">
        <v>10781</v>
      </c>
      <c r="F3370" t="s">
        <v>17071</v>
      </c>
      <c r="G3370">
        <v>29556431</v>
      </c>
      <c r="H3370">
        <v>1025034305</v>
      </c>
      <c r="I3370" t="s">
        <v>12483</v>
      </c>
      <c r="K3370" t="s">
        <v>12484</v>
      </c>
      <c r="L3370" t="s">
        <v>17072</v>
      </c>
      <c r="M3370">
        <v>179</v>
      </c>
      <c r="N3370">
        <v>39</v>
      </c>
      <c r="R3370" s="1">
        <v>45048</v>
      </c>
      <c r="S3370" t="s">
        <v>56</v>
      </c>
      <c r="W3370">
        <v>4</v>
      </c>
      <c r="X3370" t="s">
        <v>725</v>
      </c>
      <c r="Y3370">
        <v>1</v>
      </c>
      <c r="Z3370" t="s">
        <v>46545</v>
      </c>
      <c r="AB3370">
        <v>202008</v>
      </c>
      <c r="AC3370">
        <v>137</v>
      </c>
      <c r="AD3370" t="s">
        <v>1410</v>
      </c>
      <c r="AE3370">
        <v>1053</v>
      </c>
      <c r="AF3370" t="s">
        <v>1410</v>
      </c>
      <c r="AG3370">
        <v>1</v>
      </c>
      <c r="AH3370" t="s">
        <v>44482</v>
      </c>
      <c r="AI3370">
        <v>99</v>
      </c>
      <c r="AJ3370" t="s">
        <v>54511</v>
      </c>
      <c r="AK3370">
        <v>510</v>
      </c>
      <c r="AL3370" t="s">
        <v>10784</v>
      </c>
      <c r="AP3370">
        <v>545248</v>
      </c>
      <c r="AQ3370" t="s">
        <v>12486</v>
      </c>
      <c r="AR3370" t="s">
        <v>17073</v>
      </c>
      <c r="AS3370">
        <v>2</v>
      </c>
      <c r="AT3370" t="s">
        <v>1413</v>
      </c>
      <c r="AU3370" t="s">
        <v>17074</v>
      </c>
      <c r="AX3370">
        <v>55.252012530000002</v>
      </c>
      <c r="AY3370">
        <v>9.5059795499999993</v>
      </c>
      <c r="AZ3370" t="s">
        <v>62</v>
      </c>
      <c r="BA3370">
        <v>1083</v>
      </c>
      <c r="BB3370" t="s">
        <v>2861</v>
      </c>
    </row>
    <row r="3371" spans="1:54" x14ac:dyDescent="0.25">
      <c r="A3371" s="1">
        <v>45200</v>
      </c>
      <c r="B3371">
        <v>281495</v>
      </c>
      <c r="C3371" t="s">
        <v>17075</v>
      </c>
      <c r="D3371">
        <v>2700</v>
      </c>
      <c r="E3371" t="s">
        <v>46559</v>
      </c>
      <c r="F3371" t="s">
        <v>48961</v>
      </c>
      <c r="G3371">
        <v>41510870</v>
      </c>
      <c r="H3371">
        <v>1026025180</v>
      </c>
      <c r="I3371" t="s">
        <v>17076</v>
      </c>
      <c r="K3371" t="s">
        <v>17077</v>
      </c>
      <c r="L3371" t="s">
        <v>17078</v>
      </c>
      <c r="M3371">
        <v>1964</v>
      </c>
      <c r="N3371">
        <v>338</v>
      </c>
      <c r="P3371">
        <v>1</v>
      </c>
      <c r="R3371" s="1">
        <v>44896</v>
      </c>
      <c r="S3371" t="s">
        <v>56</v>
      </c>
      <c r="T3371">
        <v>101</v>
      </c>
      <c r="U3371" t="s">
        <v>46544</v>
      </c>
      <c r="W3371">
        <v>6</v>
      </c>
      <c r="X3371" t="s">
        <v>1289</v>
      </c>
      <c r="Y3371">
        <v>1</v>
      </c>
      <c r="Z3371" t="s">
        <v>46545</v>
      </c>
      <c r="AB3371">
        <v>202008</v>
      </c>
      <c r="AC3371">
        <v>129</v>
      </c>
      <c r="AD3371" t="s">
        <v>2405</v>
      </c>
      <c r="AE3371">
        <v>1016</v>
      </c>
      <c r="AF3371" t="s">
        <v>2405</v>
      </c>
      <c r="AG3371">
        <v>1</v>
      </c>
      <c r="AH3371" t="s">
        <v>44482</v>
      </c>
      <c r="AI3371">
        <v>99</v>
      </c>
      <c r="AJ3371" t="s">
        <v>54511</v>
      </c>
      <c r="AK3371">
        <v>101</v>
      </c>
      <c r="AL3371" t="s">
        <v>46544</v>
      </c>
      <c r="AQ3371" t="s">
        <v>17079</v>
      </c>
      <c r="AR3371" t="s">
        <v>17080</v>
      </c>
      <c r="AS3371">
        <v>0</v>
      </c>
      <c r="AT3371" t="s">
        <v>61</v>
      </c>
      <c r="AU3371" t="s">
        <v>148</v>
      </c>
      <c r="AX3371">
        <v>55.712669169999998</v>
      </c>
      <c r="AY3371">
        <v>12.47010626</v>
      </c>
      <c r="AZ3371" t="s">
        <v>62</v>
      </c>
      <c r="BA3371">
        <v>1084</v>
      </c>
      <c r="BB3371" t="s">
        <v>63</v>
      </c>
    </row>
    <row r="3372" spans="1:54" x14ac:dyDescent="0.25">
      <c r="A3372" s="1">
        <v>45200</v>
      </c>
      <c r="B3372">
        <v>281496</v>
      </c>
      <c r="C3372" t="s">
        <v>45374</v>
      </c>
      <c r="D3372">
        <v>2640</v>
      </c>
      <c r="E3372" t="s">
        <v>5301</v>
      </c>
      <c r="F3372" t="s">
        <v>45374</v>
      </c>
      <c r="G3372">
        <v>19501817</v>
      </c>
      <c r="H3372">
        <v>1027510643</v>
      </c>
      <c r="I3372" t="s">
        <v>5309</v>
      </c>
      <c r="K3372" t="s">
        <v>5311</v>
      </c>
      <c r="L3372" t="s">
        <v>17081</v>
      </c>
      <c r="M3372">
        <v>3</v>
      </c>
      <c r="N3372">
        <v>1</v>
      </c>
      <c r="R3372" s="1">
        <v>44903</v>
      </c>
      <c r="S3372" t="s">
        <v>56</v>
      </c>
      <c r="T3372">
        <v>169</v>
      </c>
      <c r="U3372" t="s">
        <v>47129</v>
      </c>
      <c r="W3372">
        <v>2</v>
      </c>
      <c r="X3372" t="s">
        <v>57</v>
      </c>
      <c r="Y3372">
        <v>1</v>
      </c>
      <c r="Z3372" t="s">
        <v>46545</v>
      </c>
      <c r="AA3372">
        <v>9</v>
      </c>
      <c r="AB3372">
        <v>202108</v>
      </c>
      <c r="AC3372">
        <v>121</v>
      </c>
      <c r="AD3372" t="s">
        <v>70</v>
      </c>
      <c r="AE3372">
        <v>1012</v>
      </c>
      <c r="AF3372" t="s">
        <v>71</v>
      </c>
      <c r="AG3372">
        <v>1</v>
      </c>
      <c r="AH3372" t="s">
        <v>44482</v>
      </c>
      <c r="AI3372">
        <v>99</v>
      </c>
      <c r="AJ3372" t="s">
        <v>54511</v>
      </c>
      <c r="AK3372">
        <v>169</v>
      </c>
      <c r="AL3372" t="s">
        <v>47129</v>
      </c>
      <c r="AQ3372" t="s">
        <v>17082</v>
      </c>
      <c r="AR3372" t="s">
        <v>45375</v>
      </c>
      <c r="AS3372">
        <v>0</v>
      </c>
      <c r="AT3372" t="s">
        <v>61</v>
      </c>
      <c r="AU3372" t="s">
        <v>3942</v>
      </c>
      <c r="AX3372">
        <v>55.64572836</v>
      </c>
      <c r="AY3372">
        <v>12.20496531</v>
      </c>
      <c r="AZ3372" t="s">
        <v>62</v>
      </c>
      <c r="BA3372">
        <v>1084</v>
      </c>
      <c r="BB3372" t="s">
        <v>63</v>
      </c>
    </row>
    <row r="3373" spans="1:54" x14ac:dyDescent="0.25">
      <c r="A3373" s="1">
        <v>45200</v>
      </c>
      <c r="B3373">
        <v>281497</v>
      </c>
      <c r="C3373" t="s">
        <v>17083</v>
      </c>
      <c r="D3373">
        <v>4560</v>
      </c>
      <c r="E3373" t="s">
        <v>10303</v>
      </c>
      <c r="F3373" t="s">
        <v>17084</v>
      </c>
      <c r="G3373">
        <v>40338047</v>
      </c>
      <c r="H3373">
        <v>1024497522</v>
      </c>
      <c r="I3373" t="s">
        <v>16278</v>
      </c>
      <c r="K3373" t="s">
        <v>16279</v>
      </c>
      <c r="L3373" t="s">
        <v>48834</v>
      </c>
      <c r="M3373">
        <v>1622</v>
      </c>
      <c r="N3373">
        <v>22</v>
      </c>
      <c r="R3373" s="1">
        <v>44930</v>
      </c>
      <c r="S3373" t="s">
        <v>56</v>
      </c>
      <c r="T3373">
        <v>306</v>
      </c>
      <c r="U3373" t="s">
        <v>10308</v>
      </c>
      <c r="V3373" s="1">
        <v>44926</v>
      </c>
      <c r="W3373">
        <v>6</v>
      </c>
      <c r="X3373" t="s">
        <v>1289</v>
      </c>
      <c r="Y3373">
        <v>1</v>
      </c>
      <c r="Z3373" t="s">
        <v>46545</v>
      </c>
      <c r="AA3373">
        <v>10</v>
      </c>
      <c r="AB3373">
        <v>202008</v>
      </c>
      <c r="AC3373">
        <v>129</v>
      </c>
      <c r="AD3373" t="s">
        <v>2405</v>
      </c>
      <c r="AE3373">
        <v>1016</v>
      </c>
      <c r="AF3373" t="s">
        <v>2405</v>
      </c>
      <c r="AG3373">
        <v>3</v>
      </c>
      <c r="AH3373" t="s">
        <v>81</v>
      </c>
      <c r="AI3373">
        <v>99</v>
      </c>
      <c r="AJ3373" t="s">
        <v>54511</v>
      </c>
      <c r="AK3373">
        <v>306</v>
      </c>
      <c r="AL3373" t="s">
        <v>10308</v>
      </c>
      <c r="AQ3373" t="s">
        <v>17085</v>
      </c>
      <c r="AR3373" t="s">
        <v>17086</v>
      </c>
      <c r="AS3373">
        <v>0</v>
      </c>
      <c r="AT3373" t="s">
        <v>61</v>
      </c>
      <c r="AU3373" t="s">
        <v>48835</v>
      </c>
      <c r="AX3373">
        <v>55.863603990000001</v>
      </c>
      <c r="AY3373">
        <v>11.551821139999999</v>
      </c>
      <c r="AZ3373" t="s">
        <v>62</v>
      </c>
      <c r="BA3373">
        <v>1085</v>
      </c>
      <c r="BB3373" t="s">
        <v>44618</v>
      </c>
    </row>
    <row r="3374" spans="1:54" x14ac:dyDescent="0.25">
      <c r="A3374" s="1">
        <v>45200</v>
      </c>
      <c r="B3374">
        <v>281498</v>
      </c>
      <c r="C3374" t="s">
        <v>17087</v>
      </c>
      <c r="D3374">
        <v>8000</v>
      </c>
      <c r="E3374" t="s">
        <v>10166</v>
      </c>
      <c r="F3374" t="s">
        <v>17088</v>
      </c>
      <c r="G3374">
        <v>31119103</v>
      </c>
      <c r="H3374">
        <v>1009828059</v>
      </c>
      <c r="I3374" t="s">
        <v>17089</v>
      </c>
      <c r="K3374" t="s">
        <v>2354</v>
      </c>
      <c r="L3374" t="s">
        <v>14116</v>
      </c>
      <c r="M3374">
        <v>5983</v>
      </c>
      <c r="N3374">
        <v>120</v>
      </c>
      <c r="R3374" s="1">
        <v>44139</v>
      </c>
      <c r="S3374" t="s">
        <v>56</v>
      </c>
      <c r="W3374">
        <v>4</v>
      </c>
      <c r="X3374" t="s">
        <v>725</v>
      </c>
      <c r="Y3374">
        <v>4</v>
      </c>
      <c r="Z3374" t="s">
        <v>1324</v>
      </c>
      <c r="AB3374">
        <v>202006</v>
      </c>
      <c r="AC3374">
        <v>301</v>
      </c>
      <c r="AD3374" t="s">
        <v>1853</v>
      </c>
      <c r="AE3374">
        <v>1133</v>
      </c>
      <c r="AF3374" t="s">
        <v>14016</v>
      </c>
      <c r="AG3374">
        <v>1</v>
      </c>
      <c r="AH3374" t="s">
        <v>44482</v>
      </c>
      <c r="AI3374">
        <v>99</v>
      </c>
      <c r="AJ3374" t="s">
        <v>54511</v>
      </c>
      <c r="AK3374">
        <v>751</v>
      </c>
      <c r="AL3374" t="s">
        <v>10168</v>
      </c>
      <c r="AP3374">
        <v>751465</v>
      </c>
      <c r="AQ3374" t="s">
        <v>17090</v>
      </c>
      <c r="AR3374" t="s">
        <v>17091</v>
      </c>
      <c r="AS3374">
        <v>2</v>
      </c>
      <c r="AT3374" t="s">
        <v>1413</v>
      </c>
      <c r="AU3374" t="s">
        <v>14119</v>
      </c>
      <c r="AX3374">
        <v>56.167138010000002</v>
      </c>
      <c r="AY3374">
        <v>10.19878673</v>
      </c>
      <c r="AZ3374" t="s">
        <v>62</v>
      </c>
      <c r="BA3374">
        <v>1082</v>
      </c>
      <c r="BB3374" t="s">
        <v>2852</v>
      </c>
    </row>
    <row r="3375" spans="1:54" x14ac:dyDescent="0.25">
      <c r="A3375" s="1">
        <v>45200</v>
      </c>
      <c r="B3375">
        <v>281499</v>
      </c>
      <c r="C3375" t="s">
        <v>17092</v>
      </c>
      <c r="D3375">
        <v>8000</v>
      </c>
      <c r="E3375" t="s">
        <v>10166</v>
      </c>
      <c r="F3375" t="s">
        <v>17093</v>
      </c>
      <c r="G3375">
        <v>31119103</v>
      </c>
      <c r="H3375">
        <v>1009828059</v>
      </c>
      <c r="I3375" t="s">
        <v>17094</v>
      </c>
      <c r="K3375" t="s">
        <v>2354</v>
      </c>
      <c r="L3375" t="s">
        <v>14116</v>
      </c>
      <c r="M3375">
        <v>5983</v>
      </c>
      <c r="N3375">
        <v>120</v>
      </c>
      <c r="R3375" s="1">
        <v>44096</v>
      </c>
      <c r="S3375" t="s">
        <v>56</v>
      </c>
      <c r="W3375">
        <v>4</v>
      </c>
      <c r="X3375" t="s">
        <v>725</v>
      </c>
      <c r="Y3375">
        <v>4</v>
      </c>
      <c r="Z3375" t="s">
        <v>1324</v>
      </c>
      <c r="AB3375">
        <v>202006</v>
      </c>
      <c r="AC3375">
        <v>301</v>
      </c>
      <c r="AD3375" t="s">
        <v>1853</v>
      </c>
      <c r="AE3375">
        <v>1133</v>
      </c>
      <c r="AF3375" t="s">
        <v>14016</v>
      </c>
      <c r="AG3375">
        <v>1</v>
      </c>
      <c r="AH3375" t="s">
        <v>44482</v>
      </c>
      <c r="AI3375">
        <v>99</v>
      </c>
      <c r="AJ3375" t="s">
        <v>54511</v>
      </c>
      <c r="AK3375">
        <v>751</v>
      </c>
      <c r="AL3375" t="s">
        <v>10168</v>
      </c>
      <c r="AP3375">
        <v>751465</v>
      </c>
      <c r="AQ3375" t="s">
        <v>17095</v>
      </c>
      <c r="AR3375" t="s">
        <v>17096</v>
      </c>
      <c r="AS3375">
        <v>2</v>
      </c>
      <c r="AT3375" t="s">
        <v>1413</v>
      </c>
      <c r="AU3375" t="s">
        <v>14119</v>
      </c>
      <c r="AX3375">
        <v>56.167138010000002</v>
      </c>
      <c r="AY3375">
        <v>10.19878673</v>
      </c>
      <c r="AZ3375" t="s">
        <v>62</v>
      </c>
      <c r="BA3375">
        <v>1082</v>
      </c>
      <c r="BB3375" t="s">
        <v>2852</v>
      </c>
    </row>
    <row r="3376" spans="1:54" x14ac:dyDescent="0.25">
      <c r="A3376" s="1">
        <v>45200</v>
      </c>
      <c r="B3376">
        <v>281500</v>
      </c>
      <c r="C3376" t="s">
        <v>54804</v>
      </c>
      <c r="D3376">
        <v>8370</v>
      </c>
      <c r="E3376" t="s">
        <v>12254</v>
      </c>
      <c r="F3376" t="s">
        <v>54805</v>
      </c>
      <c r="G3376">
        <v>39815478</v>
      </c>
      <c r="H3376">
        <v>1024525461</v>
      </c>
      <c r="I3376" t="s">
        <v>15232</v>
      </c>
      <c r="K3376" t="s">
        <v>15233</v>
      </c>
      <c r="L3376" t="s">
        <v>54611</v>
      </c>
      <c r="M3376">
        <v>1264</v>
      </c>
      <c r="N3376">
        <v>6</v>
      </c>
      <c r="P3376">
        <v>1</v>
      </c>
      <c r="R3376" s="1">
        <v>44074</v>
      </c>
      <c r="S3376" t="s">
        <v>56</v>
      </c>
      <c r="W3376">
        <v>4</v>
      </c>
      <c r="X3376" t="s">
        <v>725</v>
      </c>
      <c r="Y3376">
        <v>1</v>
      </c>
      <c r="Z3376" t="s">
        <v>46545</v>
      </c>
      <c r="AB3376">
        <v>202008</v>
      </c>
      <c r="AC3376">
        <v>149</v>
      </c>
      <c r="AD3376" t="s">
        <v>1085</v>
      </c>
      <c r="AE3376">
        <v>1027</v>
      </c>
      <c r="AF3376" t="s">
        <v>1543</v>
      </c>
      <c r="AG3376">
        <v>1</v>
      </c>
      <c r="AH3376" t="s">
        <v>44482</v>
      </c>
      <c r="AI3376">
        <v>99</v>
      </c>
      <c r="AJ3376" t="s">
        <v>54511</v>
      </c>
      <c r="AK3376">
        <v>710</v>
      </c>
      <c r="AL3376" t="s">
        <v>12259</v>
      </c>
      <c r="AP3376">
        <v>281031</v>
      </c>
      <c r="AQ3376" t="s">
        <v>15235</v>
      </c>
      <c r="AR3376" t="s">
        <v>15236</v>
      </c>
      <c r="AS3376">
        <v>2</v>
      </c>
      <c r="AT3376" t="s">
        <v>1413</v>
      </c>
      <c r="AU3376" t="s">
        <v>54610</v>
      </c>
      <c r="AX3376">
        <v>56.326581699999998</v>
      </c>
      <c r="AY3376">
        <v>10.049603680000001</v>
      </c>
      <c r="AZ3376" t="s">
        <v>62</v>
      </c>
      <c r="BA3376">
        <v>1082</v>
      </c>
      <c r="BB3376" t="s">
        <v>2852</v>
      </c>
    </row>
    <row r="3377" spans="1:54" x14ac:dyDescent="0.25">
      <c r="A3377" s="1">
        <v>45200</v>
      </c>
      <c r="B3377">
        <v>281501</v>
      </c>
      <c r="C3377" t="s">
        <v>17097</v>
      </c>
      <c r="D3377">
        <v>8800</v>
      </c>
      <c r="E3377" t="s">
        <v>2851</v>
      </c>
      <c r="F3377" t="s">
        <v>17098</v>
      </c>
      <c r="G3377">
        <v>39815486</v>
      </c>
      <c r="H3377">
        <v>1023903268</v>
      </c>
      <c r="I3377" t="s">
        <v>13205</v>
      </c>
      <c r="K3377" t="s">
        <v>13206</v>
      </c>
      <c r="L3377" t="s">
        <v>17099</v>
      </c>
      <c r="M3377">
        <v>2946</v>
      </c>
      <c r="N3377">
        <v>4</v>
      </c>
      <c r="R3377" s="1">
        <v>44867</v>
      </c>
      <c r="S3377" t="s">
        <v>56</v>
      </c>
      <c r="W3377">
        <v>4</v>
      </c>
      <c r="X3377" t="s">
        <v>725</v>
      </c>
      <c r="Y3377">
        <v>1</v>
      </c>
      <c r="Z3377" t="s">
        <v>46545</v>
      </c>
      <c r="AB3377">
        <v>202008</v>
      </c>
      <c r="AC3377">
        <v>149</v>
      </c>
      <c r="AD3377" t="s">
        <v>1085</v>
      </c>
      <c r="AE3377">
        <v>1027</v>
      </c>
      <c r="AF3377" t="s">
        <v>1543</v>
      </c>
      <c r="AG3377">
        <v>1</v>
      </c>
      <c r="AH3377" t="s">
        <v>44482</v>
      </c>
      <c r="AI3377">
        <v>99</v>
      </c>
      <c r="AJ3377" t="s">
        <v>54511</v>
      </c>
      <c r="AK3377">
        <v>791</v>
      </c>
      <c r="AL3377" t="s">
        <v>2855</v>
      </c>
      <c r="AP3377">
        <v>281032</v>
      </c>
      <c r="AQ3377" t="s">
        <v>13208</v>
      </c>
      <c r="AR3377" t="s">
        <v>13209</v>
      </c>
      <c r="AS3377">
        <v>2</v>
      </c>
      <c r="AT3377" t="s">
        <v>1413</v>
      </c>
      <c r="AU3377" t="s">
        <v>15240</v>
      </c>
      <c r="AX3377">
        <v>56.44295485</v>
      </c>
      <c r="AY3377">
        <v>9.3911720299999999</v>
      </c>
      <c r="AZ3377" t="s">
        <v>62</v>
      </c>
      <c r="BA3377">
        <v>1082</v>
      </c>
      <c r="BB3377" t="s">
        <v>2852</v>
      </c>
    </row>
    <row r="3378" spans="1:54" x14ac:dyDescent="0.25">
      <c r="A3378" s="1">
        <v>45200</v>
      </c>
      <c r="B3378">
        <v>281502</v>
      </c>
      <c r="C3378" t="s">
        <v>48962</v>
      </c>
      <c r="D3378">
        <v>8600</v>
      </c>
      <c r="E3378" t="s">
        <v>10218</v>
      </c>
      <c r="F3378" t="s">
        <v>48963</v>
      </c>
      <c r="G3378">
        <v>39815486</v>
      </c>
      <c r="H3378">
        <v>1024617536</v>
      </c>
      <c r="I3378" t="s">
        <v>13205</v>
      </c>
      <c r="K3378" t="s">
        <v>13206</v>
      </c>
      <c r="L3378" t="s">
        <v>48964</v>
      </c>
      <c r="M3378">
        <v>611</v>
      </c>
      <c r="N3378">
        <v>4</v>
      </c>
      <c r="R3378" s="1">
        <v>44867</v>
      </c>
      <c r="S3378" t="s">
        <v>56</v>
      </c>
      <c r="W3378">
        <v>4</v>
      </c>
      <c r="X3378" t="s">
        <v>725</v>
      </c>
      <c r="Y3378">
        <v>1</v>
      </c>
      <c r="Z3378" t="s">
        <v>46545</v>
      </c>
      <c r="AB3378">
        <v>202008</v>
      </c>
      <c r="AC3378">
        <v>149</v>
      </c>
      <c r="AD3378" t="s">
        <v>1085</v>
      </c>
      <c r="AE3378">
        <v>1027</v>
      </c>
      <c r="AF3378" t="s">
        <v>1543</v>
      </c>
      <c r="AG3378">
        <v>1</v>
      </c>
      <c r="AH3378" t="s">
        <v>44482</v>
      </c>
      <c r="AI3378">
        <v>99</v>
      </c>
      <c r="AJ3378" t="s">
        <v>54511</v>
      </c>
      <c r="AK3378">
        <v>740</v>
      </c>
      <c r="AL3378" t="s">
        <v>10222</v>
      </c>
      <c r="AP3378">
        <v>281032</v>
      </c>
      <c r="AQ3378" t="s">
        <v>13208</v>
      </c>
      <c r="AR3378" t="s">
        <v>13209</v>
      </c>
      <c r="AS3378">
        <v>2</v>
      </c>
      <c r="AT3378" t="s">
        <v>1413</v>
      </c>
      <c r="AU3378" t="s">
        <v>48965</v>
      </c>
      <c r="AX3378">
        <v>56.183489029999997</v>
      </c>
      <c r="AY3378">
        <v>9.5844275900000007</v>
      </c>
      <c r="AZ3378" t="s">
        <v>62</v>
      </c>
      <c r="BA3378">
        <v>1082</v>
      </c>
      <c r="BB3378" t="s">
        <v>2852</v>
      </c>
    </row>
    <row r="3379" spans="1:54" x14ac:dyDescent="0.25">
      <c r="A3379" s="1">
        <v>45200</v>
      </c>
      <c r="B3379">
        <v>281503</v>
      </c>
      <c r="C3379" t="s">
        <v>17100</v>
      </c>
      <c r="D3379">
        <v>6705</v>
      </c>
      <c r="E3379" t="s">
        <v>54674</v>
      </c>
      <c r="F3379" t="s">
        <v>17101</v>
      </c>
      <c r="G3379">
        <v>39815540</v>
      </c>
      <c r="H3379">
        <v>1023903217</v>
      </c>
      <c r="I3379" t="s">
        <v>15257</v>
      </c>
      <c r="K3379" t="s">
        <v>17102</v>
      </c>
      <c r="L3379" t="s">
        <v>15259</v>
      </c>
      <c r="M3379">
        <v>6428</v>
      </c>
      <c r="N3379">
        <v>9</v>
      </c>
      <c r="R3379" s="1">
        <v>45058</v>
      </c>
      <c r="S3379" t="s">
        <v>56</v>
      </c>
      <c r="W3379">
        <v>4</v>
      </c>
      <c r="X3379" t="s">
        <v>725</v>
      </c>
      <c r="Y3379">
        <v>1</v>
      </c>
      <c r="Z3379" t="s">
        <v>46545</v>
      </c>
      <c r="AB3379">
        <v>202008</v>
      </c>
      <c r="AC3379">
        <v>149</v>
      </c>
      <c r="AD3379" t="s">
        <v>1085</v>
      </c>
      <c r="AE3379">
        <v>1027</v>
      </c>
      <c r="AF3379" t="s">
        <v>1543</v>
      </c>
      <c r="AG3379">
        <v>1</v>
      </c>
      <c r="AH3379" t="s">
        <v>44482</v>
      </c>
      <c r="AI3379">
        <v>99</v>
      </c>
      <c r="AJ3379" t="s">
        <v>54511</v>
      </c>
      <c r="AK3379">
        <v>561</v>
      </c>
      <c r="AL3379" t="s">
        <v>10323</v>
      </c>
      <c r="AP3379">
        <v>281036</v>
      </c>
      <c r="AQ3379" t="s">
        <v>15260</v>
      </c>
      <c r="AS3379">
        <v>2</v>
      </c>
      <c r="AT3379" t="s">
        <v>1413</v>
      </c>
      <c r="AU3379" t="s">
        <v>15261</v>
      </c>
      <c r="AX3379">
        <v>55.489241069999999</v>
      </c>
      <c r="AY3379">
        <v>8.4803639799999999</v>
      </c>
      <c r="AZ3379" t="s">
        <v>62</v>
      </c>
      <c r="BA3379">
        <v>1083</v>
      </c>
      <c r="BB3379" t="s">
        <v>2861</v>
      </c>
    </row>
    <row r="3380" spans="1:54" x14ac:dyDescent="0.25">
      <c r="A3380" s="1">
        <v>45200</v>
      </c>
      <c r="B3380">
        <v>281504</v>
      </c>
      <c r="C3380" t="s">
        <v>17103</v>
      </c>
      <c r="D3380">
        <v>6000</v>
      </c>
      <c r="E3380" t="s">
        <v>10270</v>
      </c>
      <c r="F3380" t="s">
        <v>17104</v>
      </c>
      <c r="G3380">
        <v>39815575</v>
      </c>
      <c r="H3380">
        <v>1024930862</v>
      </c>
      <c r="I3380" t="s">
        <v>15271</v>
      </c>
      <c r="K3380" t="s">
        <v>15272</v>
      </c>
      <c r="L3380" t="s">
        <v>12913</v>
      </c>
      <c r="M3380">
        <v>8897</v>
      </c>
      <c r="N3380">
        <v>7</v>
      </c>
      <c r="R3380" s="1">
        <v>44075</v>
      </c>
      <c r="S3380" t="s">
        <v>851</v>
      </c>
      <c r="W3380">
        <v>4</v>
      </c>
      <c r="X3380" t="s">
        <v>725</v>
      </c>
      <c r="Y3380">
        <v>1</v>
      </c>
      <c r="Z3380" t="s">
        <v>46545</v>
      </c>
      <c r="AB3380">
        <v>202008</v>
      </c>
      <c r="AC3380">
        <v>149</v>
      </c>
      <c r="AD3380" t="s">
        <v>1085</v>
      </c>
      <c r="AE3380">
        <v>1027</v>
      </c>
      <c r="AF3380" t="s">
        <v>1543</v>
      </c>
      <c r="AG3380">
        <v>1</v>
      </c>
      <c r="AH3380" t="s">
        <v>44482</v>
      </c>
      <c r="AI3380">
        <v>99</v>
      </c>
      <c r="AJ3380" t="s">
        <v>54511</v>
      </c>
      <c r="AK3380">
        <v>621</v>
      </c>
      <c r="AL3380" t="s">
        <v>10157</v>
      </c>
      <c r="AP3380">
        <v>281038</v>
      </c>
      <c r="AQ3380" t="s">
        <v>15274</v>
      </c>
      <c r="AS3380">
        <v>2</v>
      </c>
      <c r="AT3380" t="s">
        <v>1413</v>
      </c>
      <c r="AU3380" t="s">
        <v>12916</v>
      </c>
      <c r="AX3380">
        <v>55.484380190000003</v>
      </c>
      <c r="AY3380">
        <v>9.4856763199999996</v>
      </c>
      <c r="AZ3380" t="s">
        <v>62</v>
      </c>
      <c r="BA3380">
        <v>1083</v>
      </c>
      <c r="BB3380" t="s">
        <v>2861</v>
      </c>
    </row>
    <row r="3381" spans="1:54" x14ac:dyDescent="0.25">
      <c r="A3381" s="1">
        <v>45200</v>
      </c>
      <c r="B3381">
        <v>281505</v>
      </c>
      <c r="C3381" t="s">
        <v>17105</v>
      </c>
      <c r="D3381">
        <v>6000</v>
      </c>
      <c r="E3381" t="s">
        <v>10270</v>
      </c>
      <c r="F3381" t="s">
        <v>17106</v>
      </c>
      <c r="G3381">
        <v>39815575</v>
      </c>
      <c r="H3381">
        <v>1024930889</v>
      </c>
      <c r="I3381" t="s">
        <v>15271</v>
      </c>
      <c r="K3381" t="s">
        <v>15272</v>
      </c>
      <c r="L3381" t="s">
        <v>17107</v>
      </c>
      <c r="M3381">
        <v>9474</v>
      </c>
      <c r="N3381">
        <v>90</v>
      </c>
      <c r="R3381" s="1">
        <v>44523</v>
      </c>
      <c r="S3381" t="s">
        <v>56</v>
      </c>
      <c r="V3381" s="1">
        <v>44196</v>
      </c>
      <c r="W3381">
        <v>4</v>
      </c>
      <c r="X3381" t="s">
        <v>725</v>
      </c>
      <c r="Y3381">
        <v>1</v>
      </c>
      <c r="Z3381" t="s">
        <v>46545</v>
      </c>
      <c r="AB3381">
        <v>202008</v>
      </c>
      <c r="AC3381">
        <v>149</v>
      </c>
      <c r="AD3381" t="s">
        <v>1085</v>
      </c>
      <c r="AE3381">
        <v>1027</v>
      </c>
      <c r="AF3381" t="s">
        <v>1543</v>
      </c>
      <c r="AG3381">
        <v>3</v>
      </c>
      <c r="AH3381" t="s">
        <v>81</v>
      </c>
      <c r="AI3381">
        <v>99</v>
      </c>
      <c r="AJ3381" t="s">
        <v>54511</v>
      </c>
      <c r="AK3381">
        <v>621</v>
      </c>
      <c r="AL3381" t="s">
        <v>10157</v>
      </c>
      <c r="AP3381">
        <v>281038</v>
      </c>
      <c r="AQ3381" t="s">
        <v>15274</v>
      </c>
      <c r="AS3381">
        <v>2</v>
      </c>
      <c r="AT3381" t="s">
        <v>1413</v>
      </c>
      <c r="AU3381" t="s">
        <v>17108</v>
      </c>
      <c r="AX3381">
        <v>55.495425390000001</v>
      </c>
      <c r="AY3381">
        <v>9.3933064999999996</v>
      </c>
      <c r="AZ3381" t="s">
        <v>62</v>
      </c>
      <c r="BA3381">
        <v>1083</v>
      </c>
      <c r="BB3381" t="s">
        <v>2861</v>
      </c>
    </row>
    <row r="3382" spans="1:54" x14ac:dyDescent="0.25">
      <c r="A3382" s="1">
        <v>45200</v>
      </c>
      <c r="B3382">
        <v>281506</v>
      </c>
      <c r="C3382" t="s">
        <v>17109</v>
      </c>
      <c r="D3382">
        <v>6600</v>
      </c>
      <c r="E3382" t="s">
        <v>11425</v>
      </c>
      <c r="F3382" t="s">
        <v>17110</v>
      </c>
      <c r="G3382">
        <v>39815575</v>
      </c>
      <c r="H3382">
        <v>1024930870</v>
      </c>
      <c r="I3382" t="s">
        <v>15271</v>
      </c>
      <c r="K3382" t="s">
        <v>15272</v>
      </c>
      <c r="L3382" t="s">
        <v>17111</v>
      </c>
      <c r="M3382">
        <v>9125</v>
      </c>
      <c r="N3382">
        <v>5</v>
      </c>
      <c r="R3382" s="1">
        <v>44523</v>
      </c>
      <c r="S3382" t="s">
        <v>56</v>
      </c>
      <c r="V3382" s="1">
        <v>44501</v>
      </c>
      <c r="W3382">
        <v>4</v>
      </c>
      <c r="X3382" t="s">
        <v>725</v>
      </c>
      <c r="Y3382">
        <v>1</v>
      </c>
      <c r="Z3382" t="s">
        <v>46545</v>
      </c>
      <c r="AB3382">
        <v>202008</v>
      </c>
      <c r="AC3382">
        <v>149</v>
      </c>
      <c r="AD3382" t="s">
        <v>1085</v>
      </c>
      <c r="AE3382">
        <v>1027</v>
      </c>
      <c r="AF3382" t="s">
        <v>1543</v>
      </c>
      <c r="AG3382">
        <v>3</v>
      </c>
      <c r="AH3382" t="s">
        <v>81</v>
      </c>
      <c r="AI3382">
        <v>99</v>
      </c>
      <c r="AJ3382" t="s">
        <v>54511</v>
      </c>
      <c r="AK3382">
        <v>575</v>
      </c>
      <c r="AL3382" t="s">
        <v>10348</v>
      </c>
      <c r="AM3382">
        <v>2</v>
      </c>
      <c r="AN3382" t="s">
        <v>119</v>
      </c>
      <c r="AO3382">
        <v>281038</v>
      </c>
      <c r="AP3382">
        <v>281038</v>
      </c>
      <c r="AQ3382" t="s">
        <v>15274</v>
      </c>
      <c r="AS3382">
        <v>2</v>
      </c>
      <c r="AT3382" t="s">
        <v>1413</v>
      </c>
      <c r="AU3382" t="s">
        <v>9815</v>
      </c>
      <c r="AX3382">
        <v>55.466346790000003</v>
      </c>
      <c r="AY3382">
        <v>9.1366438300000006</v>
      </c>
      <c r="AZ3382" t="s">
        <v>62</v>
      </c>
      <c r="BA3382">
        <v>1083</v>
      </c>
      <c r="BB3382" t="s">
        <v>2861</v>
      </c>
    </row>
    <row r="3383" spans="1:54" x14ac:dyDescent="0.25">
      <c r="A3383" s="1">
        <v>45200</v>
      </c>
      <c r="B3383">
        <v>281507</v>
      </c>
      <c r="C3383" t="s">
        <v>17112</v>
      </c>
      <c r="D3383">
        <v>6400</v>
      </c>
      <c r="E3383" t="s">
        <v>48164</v>
      </c>
      <c r="F3383" t="s">
        <v>55914</v>
      </c>
      <c r="G3383">
        <v>39815583</v>
      </c>
      <c r="H3383">
        <v>1024936534</v>
      </c>
      <c r="I3383" t="s">
        <v>15276</v>
      </c>
      <c r="K3383" t="s">
        <v>15277</v>
      </c>
      <c r="L3383" t="s">
        <v>17113</v>
      </c>
      <c r="M3383">
        <v>1146</v>
      </c>
      <c r="N3383">
        <v>7</v>
      </c>
      <c r="R3383" s="1">
        <v>45034</v>
      </c>
      <c r="S3383" t="s">
        <v>56</v>
      </c>
      <c r="V3383" s="1">
        <v>45034</v>
      </c>
      <c r="W3383">
        <v>4</v>
      </c>
      <c r="X3383" t="s">
        <v>725</v>
      </c>
      <c r="Y3383">
        <v>1</v>
      </c>
      <c r="Z3383" t="s">
        <v>46545</v>
      </c>
      <c r="AB3383">
        <v>202008</v>
      </c>
      <c r="AC3383">
        <v>149</v>
      </c>
      <c r="AD3383" t="s">
        <v>1085</v>
      </c>
      <c r="AE3383">
        <v>1027</v>
      </c>
      <c r="AF3383" t="s">
        <v>1543</v>
      </c>
      <c r="AG3383">
        <v>3</v>
      </c>
      <c r="AH3383" t="s">
        <v>81</v>
      </c>
      <c r="AI3383">
        <v>99</v>
      </c>
      <c r="AJ3383" t="s">
        <v>54511</v>
      </c>
      <c r="AK3383">
        <v>540</v>
      </c>
      <c r="AL3383" t="s">
        <v>48166</v>
      </c>
      <c r="AP3383">
        <v>281039</v>
      </c>
      <c r="AQ3383" t="s">
        <v>15279</v>
      </c>
      <c r="AR3383" t="s">
        <v>15280</v>
      </c>
      <c r="AS3383">
        <v>2</v>
      </c>
      <c r="AT3383" t="s">
        <v>1413</v>
      </c>
      <c r="AU3383" t="s">
        <v>3431</v>
      </c>
      <c r="AX3383">
        <v>54.913679469999998</v>
      </c>
      <c r="AY3383">
        <v>9.8060700500000006</v>
      </c>
      <c r="AZ3383" t="s">
        <v>62</v>
      </c>
      <c r="BA3383">
        <v>1083</v>
      </c>
      <c r="BB3383" t="s">
        <v>2861</v>
      </c>
    </row>
    <row r="3384" spans="1:54" x14ac:dyDescent="0.25">
      <c r="A3384" s="1">
        <v>45200</v>
      </c>
      <c r="B3384">
        <v>281508</v>
      </c>
      <c r="C3384" t="s">
        <v>54806</v>
      </c>
      <c r="D3384">
        <v>2630</v>
      </c>
      <c r="E3384" t="s">
        <v>1740</v>
      </c>
      <c r="F3384" t="s">
        <v>54807</v>
      </c>
      <c r="G3384">
        <v>39816334</v>
      </c>
      <c r="H3384">
        <v>1023902873</v>
      </c>
      <c r="I3384" t="s">
        <v>47763</v>
      </c>
      <c r="K3384" t="s">
        <v>17114</v>
      </c>
      <c r="L3384" t="s">
        <v>45284</v>
      </c>
      <c r="M3384">
        <v>6415</v>
      </c>
      <c r="N3384">
        <v>7</v>
      </c>
      <c r="R3384" s="1">
        <v>44075</v>
      </c>
      <c r="S3384" t="s">
        <v>56</v>
      </c>
      <c r="W3384">
        <v>4</v>
      </c>
      <c r="X3384" t="s">
        <v>725</v>
      </c>
      <c r="Y3384">
        <v>1</v>
      </c>
      <c r="Z3384" t="s">
        <v>46545</v>
      </c>
      <c r="AB3384">
        <v>202009</v>
      </c>
      <c r="AC3384">
        <v>149</v>
      </c>
      <c r="AD3384" t="s">
        <v>1085</v>
      </c>
      <c r="AE3384">
        <v>1027</v>
      </c>
      <c r="AF3384" t="s">
        <v>1543</v>
      </c>
      <c r="AG3384">
        <v>1</v>
      </c>
      <c r="AH3384" t="s">
        <v>44482</v>
      </c>
      <c r="AI3384">
        <v>99</v>
      </c>
      <c r="AJ3384" t="s">
        <v>54511</v>
      </c>
      <c r="AK3384">
        <v>169</v>
      </c>
      <c r="AL3384" t="s">
        <v>47129</v>
      </c>
      <c r="AP3384">
        <v>281043</v>
      </c>
      <c r="AQ3384" t="s">
        <v>17115</v>
      </c>
      <c r="AR3384" t="s">
        <v>8877</v>
      </c>
      <c r="AS3384">
        <v>2</v>
      </c>
      <c r="AT3384" t="s">
        <v>1413</v>
      </c>
      <c r="AU3384" t="s">
        <v>44642</v>
      </c>
      <c r="AX3384">
        <v>55.647976810000003</v>
      </c>
      <c r="AY3384">
        <v>12.290118400000001</v>
      </c>
      <c r="AZ3384" t="s">
        <v>62</v>
      </c>
      <c r="BA3384">
        <v>1084</v>
      </c>
      <c r="BB3384" t="s">
        <v>63</v>
      </c>
    </row>
    <row r="3385" spans="1:54" x14ac:dyDescent="0.25">
      <c r="A3385" s="1">
        <v>45200</v>
      </c>
      <c r="B3385">
        <v>281509</v>
      </c>
      <c r="C3385" t="s">
        <v>17116</v>
      </c>
      <c r="D3385">
        <v>4900</v>
      </c>
      <c r="E3385" t="s">
        <v>9241</v>
      </c>
      <c r="F3385" t="s">
        <v>17117</v>
      </c>
      <c r="G3385">
        <v>39816385</v>
      </c>
      <c r="H3385">
        <v>1024500744</v>
      </c>
      <c r="I3385" t="s">
        <v>15310</v>
      </c>
      <c r="K3385" t="s">
        <v>17118</v>
      </c>
      <c r="L3385" t="s">
        <v>17119</v>
      </c>
      <c r="M3385">
        <v>1405</v>
      </c>
      <c r="N3385">
        <v>11</v>
      </c>
      <c r="R3385" s="1">
        <v>44888</v>
      </c>
      <c r="S3385" t="s">
        <v>56</v>
      </c>
      <c r="W3385">
        <v>4</v>
      </c>
      <c r="X3385" t="s">
        <v>725</v>
      </c>
      <c r="Y3385">
        <v>1</v>
      </c>
      <c r="Z3385" t="s">
        <v>46545</v>
      </c>
      <c r="AB3385">
        <v>202009</v>
      </c>
      <c r="AC3385">
        <v>149</v>
      </c>
      <c r="AD3385" t="s">
        <v>1085</v>
      </c>
      <c r="AE3385">
        <v>1027</v>
      </c>
      <c r="AF3385" t="s">
        <v>1543</v>
      </c>
      <c r="AG3385">
        <v>1</v>
      </c>
      <c r="AH3385" t="s">
        <v>44482</v>
      </c>
      <c r="AI3385">
        <v>99</v>
      </c>
      <c r="AJ3385" t="s">
        <v>54511</v>
      </c>
      <c r="AK3385">
        <v>360</v>
      </c>
      <c r="AL3385" t="s">
        <v>9243</v>
      </c>
      <c r="AP3385">
        <v>281046</v>
      </c>
      <c r="AQ3385" t="s">
        <v>15312</v>
      </c>
      <c r="AR3385" t="s">
        <v>17120</v>
      </c>
      <c r="AS3385">
        <v>2</v>
      </c>
      <c r="AT3385" t="s">
        <v>1413</v>
      </c>
      <c r="AU3385" t="s">
        <v>17121</v>
      </c>
      <c r="AX3385">
        <v>54.82729303</v>
      </c>
      <c r="AY3385">
        <v>11.1349135</v>
      </c>
      <c r="AZ3385" t="s">
        <v>62</v>
      </c>
      <c r="BA3385">
        <v>1085</v>
      </c>
      <c r="BB3385" t="s">
        <v>44618</v>
      </c>
    </row>
    <row r="3386" spans="1:54" x14ac:dyDescent="0.25">
      <c r="A3386" s="1">
        <v>45200</v>
      </c>
      <c r="B3386">
        <v>281510</v>
      </c>
      <c r="C3386" t="s">
        <v>48966</v>
      </c>
      <c r="D3386">
        <v>3400</v>
      </c>
      <c r="E3386" t="s">
        <v>46836</v>
      </c>
      <c r="F3386" t="s">
        <v>48967</v>
      </c>
      <c r="G3386">
        <v>39816393</v>
      </c>
      <c r="H3386">
        <v>1024946114</v>
      </c>
      <c r="I3386" t="s">
        <v>7150</v>
      </c>
      <c r="K3386" t="s">
        <v>7151</v>
      </c>
      <c r="L3386" t="s">
        <v>48968</v>
      </c>
      <c r="M3386">
        <v>7294</v>
      </c>
      <c r="N3386" t="s">
        <v>6968</v>
      </c>
      <c r="R3386" s="1">
        <v>44888</v>
      </c>
      <c r="S3386" t="s">
        <v>56</v>
      </c>
      <c r="W3386">
        <v>4</v>
      </c>
      <c r="X3386" t="s">
        <v>725</v>
      </c>
      <c r="Y3386">
        <v>1</v>
      </c>
      <c r="Z3386" t="s">
        <v>46545</v>
      </c>
      <c r="AB3386">
        <v>202009</v>
      </c>
      <c r="AC3386">
        <v>149</v>
      </c>
      <c r="AD3386" t="s">
        <v>1085</v>
      </c>
      <c r="AE3386">
        <v>1027</v>
      </c>
      <c r="AF3386" t="s">
        <v>1543</v>
      </c>
      <c r="AG3386">
        <v>1</v>
      </c>
      <c r="AH3386" t="s">
        <v>44482</v>
      </c>
      <c r="AI3386">
        <v>99</v>
      </c>
      <c r="AJ3386" t="s">
        <v>54511</v>
      </c>
      <c r="AK3386">
        <v>219</v>
      </c>
      <c r="AL3386" t="s">
        <v>46837</v>
      </c>
      <c r="AP3386">
        <v>281047</v>
      </c>
      <c r="AQ3386" t="s">
        <v>7153</v>
      </c>
      <c r="AS3386">
        <v>2</v>
      </c>
      <c r="AT3386" t="s">
        <v>1413</v>
      </c>
      <c r="AU3386" t="s">
        <v>48159</v>
      </c>
      <c r="AX3386">
        <v>55.928772879999997</v>
      </c>
      <c r="AY3386">
        <v>12.304445429999999</v>
      </c>
      <c r="AZ3386" t="s">
        <v>62</v>
      </c>
      <c r="BA3386">
        <v>1084</v>
      </c>
      <c r="BB3386" t="s">
        <v>63</v>
      </c>
    </row>
    <row r="3387" spans="1:54" x14ac:dyDescent="0.25">
      <c r="A3387" s="1">
        <v>45200</v>
      </c>
      <c r="B3387">
        <v>281511</v>
      </c>
      <c r="C3387" t="s">
        <v>17122</v>
      </c>
      <c r="D3387">
        <v>3600</v>
      </c>
      <c r="E3387" t="s">
        <v>6956</v>
      </c>
      <c r="F3387" t="s">
        <v>45376</v>
      </c>
      <c r="G3387">
        <v>39816393</v>
      </c>
      <c r="H3387">
        <v>1024946114</v>
      </c>
      <c r="I3387" t="s">
        <v>7150</v>
      </c>
      <c r="K3387" t="s">
        <v>7151</v>
      </c>
      <c r="L3387" t="s">
        <v>6991</v>
      </c>
      <c r="M3387">
        <v>917</v>
      </c>
      <c r="N3387">
        <v>6</v>
      </c>
      <c r="R3387" s="1">
        <v>44075</v>
      </c>
      <c r="S3387" t="s">
        <v>56</v>
      </c>
      <c r="W3387">
        <v>4</v>
      </c>
      <c r="X3387" t="s">
        <v>725</v>
      </c>
      <c r="Y3387">
        <v>1</v>
      </c>
      <c r="Z3387" t="s">
        <v>46545</v>
      </c>
      <c r="AB3387">
        <v>202009</v>
      </c>
      <c r="AC3387">
        <v>149</v>
      </c>
      <c r="AD3387" t="s">
        <v>1085</v>
      </c>
      <c r="AE3387">
        <v>1027</v>
      </c>
      <c r="AF3387" t="s">
        <v>1543</v>
      </c>
      <c r="AG3387">
        <v>1</v>
      </c>
      <c r="AH3387" t="s">
        <v>44482</v>
      </c>
      <c r="AI3387">
        <v>99</v>
      </c>
      <c r="AJ3387" t="s">
        <v>54511</v>
      </c>
      <c r="AK3387">
        <v>250</v>
      </c>
      <c r="AL3387" t="s">
        <v>2790</v>
      </c>
      <c r="AP3387">
        <v>281047</v>
      </c>
      <c r="AQ3387" t="s">
        <v>7153</v>
      </c>
      <c r="AS3387">
        <v>2</v>
      </c>
      <c r="AT3387" t="s">
        <v>1413</v>
      </c>
      <c r="AU3387" t="s">
        <v>6969</v>
      </c>
      <c r="AX3387">
        <v>55.846684279999998</v>
      </c>
      <c r="AY3387">
        <v>12.06264597</v>
      </c>
      <c r="AZ3387" t="s">
        <v>62</v>
      </c>
      <c r="BA3387">
        <v>1084</v>
      </c>
      <c r="BB3387" t="s">
        <v>63</v>
      </c>
    </row>
    <row r="3388" spans="1:54" x14ac:dyDescent="0.25">
      <c r="A3388" s="1">
        <v>45200</v>
      </c>
      <c r="B3388">
        <v>281512</v>
      </c>
      <c r="C3388" t="s">
        <v>4684</v>
      </c>
      <c r="D3388">
        <v>2620</v>
      </c>
      <c r="E3388" t="s">
        <v>1471</v>
      </c>
      <c r="F3388" t="s">
        <v>4685</v>
      </c>
      <c r="G3388">
        <v>39816431</v>
      </c>
      <c r="H3388">
        <v>1023902792</v>
      </c>
      <c r="I3388" t="s">
        <v>3674</v>
      </c>
      <c r="K3388" t="s">
        <v>3846</v>
      </c>
      <c r="L3388" t="s">
        <v>5000</v>
      </c>
      <c r="M3388">
        <v>335</v>
      </c>
      <c r="N3388">
        <v>1</v>
      </c>
      <c r="R3388" s="1">
        <v>44795</v>
      </c>
      <c r="S3388" t="s">
        <v>56</v>
      </c>
      <c r="V3388" s="1">
        <v>44774</v>
      </c>
      <c r="W3388">
        <v>4</v>
      </c>
      <c r="X3388" t="s">
        <v>725</v>
      </c>
      <c r="Y3388">
        <v>1</v>
      </c>
      <c r="Z3388" t="s">
        <v>46545</v>
      </c>
      <c r="AB3388">
        <v>202009</v>
      </c>
      <c r="AC3388">
        <v>149</v>
      </c>
      <c r="AD3388" t="s">
        <v>1085</v>
      </c>
      <c r="AE3388">
        <v>1027</v>
      </c>
      <c r="AF3388" t="s">
        <v>1543</v>
      </c>
      <c r="AG3388">
        <v>3</v>
      </c>
      <c r="AH3388" t="s">
        <v>81</v>
      </c>
      <c r="AI3388">
        <v>99</v>
      </c>
      <c r="AJ3388" t="s">
        <v>54511</v>
      </c>
      <c r="AK3388">
        <v>165</v>
      </c>
      <c r="AL3388" t="s">
        <v>1476</v>
      </c>
      <c r="AM3388">
        <v>2</v>
      </c>
      <c r="AN3388" t="s">
        <v>119</v>
      </c>
      <c r="AO3388">
        <v>281050</v>
      </c>
      <c r="AP3388">
        <v>281050</v>
      </c>
      <c r="AQ3388" t="s">
        <v>3847</v>
      </c>
      <c r="AS3388">
        <v>2</v>
      </c>
      <c r="AT3388" t="s">
        <v>1413</v>
      </c>
      <c r="AU3388" t="s">
        <v>4877</v>
      </c>
      <c r="AX3388">
        <v>55.657051619999997</v>
      </c>
      <c r="AY3388">
        <v>12.358838609999999</v>
      </c>
      <c r="AZ3388" t="s">
        <v>62</v>
      </c>
      <c r="BA3388">
        <v>1084</v>
      </c>
      <c r="BB3388" t="s">
        <v>63</v>
      </c>
    </row>
    <row r="3389" spans="1:54" x14ac:dyDescent="0.25">
      <c r="A3389" s="1">
        <v>45200</v>
      </c>
      <c r="B3389">
        <v>281513</v>
      </c>
      <c r="C3389" t="s">
        <v>45377</v>
      </c>
      <c r="D3389">
        <v>3200</v>
      </c>
      <c r="E3389" t="s">
        <v>7259</v>
      </c>
      <c r="F3389" t="s">
        <v>45378</v>
      </c>
      <c r="G3389">
        <v>15802383</v>
      </c>
      <c r="H3389">
        <v>1022913847</v>
      </c>
      <c r="I3389" t="s">
        <v>17123</v>
      </c>
      <c r="K3389" t="s">
        <v>16793</v>
      </c>
      <c r="L3389" t="s">
        <v>17124</v>
      </c>
      <c r="M3389">
        <v>168</v>
      </c>
      <c r="N3389">
        <v>3</v>
      </c>
      <c r="R3389" s="1">
        <v>44083</v>
      </c>
      <c r="S3389" t="s">
        <v>56</v>
      </c>
      <c r="W3389">
        <v>0</v>
      </c>
      <c r="X3389" t="s">
        <v>1252</v>
      </c>
      <c r="Y3389">
        <v>1</v>
      </c>
      <c r="Z3389" t="s">
        <v>46545</v>
      </c>
      <c r="AB3389">
        <v>202009</v>
      </c>
      <c r="AC3389">
        <v>149</v>
      </c>
      <c r="AD3389" t="s">
        <v>1085</v>
      </c>
      <c r="AE3389">
        <v>1026</v>
      </c>
      <c r="AF3389" t="s">
        <v>44530</v>
      </c>
      <c r="AG3389">
        <v>1</v>
      </c>
      <c r="AH3389" t="s">
        <v>44482</v>
      </c>
      <c r="AI3389">
        <v>99</v>
      </c>
      <c r="AJ3389" t="s">
        <v>54511</v>
      </c>
      <c r="AK3389">
        <v>270</v>
      </c>
      <c r="AL3389" t="s">
        <v>6110</v>
      </c>
      <c r="AQ3389" t="s">
        <v>17125</v>
      </c>
      <c r="AR3389" t="s">
        <v>17126</v>
      </c>
      <c r="AS3389">
        <v>0</v>
      </c>
      <c r="AT3389" t="s">
        <v>61</v>
      </c>
      <c r="AU3389" t="s">
        <v>17127</v>
      </c>
      <c r="AX3389">
        <v>56.020690690000002</v>
      </c>
      <c r="AY3389">
        <v>12.175982769999999</v>
      </c>
      <c r="AZ3389" t="s">
        <v>62</v>
      </c>
      <c r="BA3389">
        <v>1084</v>
      </c>
      <c r="BB3389" t="s">
        <v>63</v>
      </c>
    </row>
    <row r="3390" spans="1:54" x14ac:dyDescent="0.25">
      <c r="A3390" s="1">
        <v>45200</v>
      </c>
      <c r="B3390">
        <v>281514</v>
      </c>
      <c r="C3390" t="s">
        <v>45379</v>
      </c>
      <c r="D3390">
        <v>2300</v>
      </c>
      <c r="E3390" t="s">
        <v>46589</v>
      </c>
      <c r="F3390" t="s">
        <v>48969</v>
      </c>
      <c r="G3390">
        <v>15802383</v>
      </c>
      <c r="H3390">
        <v>1000980840</v>
      </c>
      <c r="I3390" t="s">
        <v>17128</v>
      </c>
      <c r="K3390" t="s">
        <v>16793</v>
      </c>
      <c r="L3390" t="s">
        <v>17129</v>
      </c>
      <c r="M3390">
        <v>7120</v>
      </c>
      <c r="N3390">
        <v>34</v>
      </c>
      <c r="R3390" s="1">
        <v>44083</v>
      </c>
      <c r="S3390" t="s">
        <v>56</v>
      </c>
      <c r="W3390">
        <v>0</v>
      </c>
      <c r="X3390" t="s">
        <v>1252</v>
      </c>
      <c r="Y3390">
        <v>1</v>
      </c>
      <c r="Z3390" t="s">
        <v>46545</v>
      </c>
      <c r="AB3390">
        <v>202009</v>
      </c>
      <c r="AC3390">
        <v>149</v>
      </c>
      <c r="AD3390" t="s">
        <v>1085</v>
      </c>
      <c r="AE3390">
        <v>1026</v>
      </c>
      <c r="AF3390" t="s">
        <v>44530</v>
      </c>
      <c r="AG3390">
        <v>1</v>
      </c>
      <c r="AH3390" t="s">
        <v>44482</v>
      </c>
      <c r="AI3390">
        <v>99</v>
      </c>
      <c r="AJ3390" t="s">
        <v>54511</v>
      </c>
      <c r="AK3390">
        <v>101</v>
      </c>
      <c r="AL3390" t="s">
        <v>46544</v>
      </c>
      <c r="AQ3390" t="s">
        <v>17125</v>
      </c>
      <c r="AS3390">
        <v>0</v>
      </c>
      <c r="AT3390" t="s">
        <v>61</v>
      </c>
      <c r="AU3390" t="s">
        <v>411</v>
      </c>
      <c r="AX3390">
        <v>55.660596890000001</v>
      </c>
      <c r="AY3390">
        <v>12.59484786</v>
      </c>
      <c r="AZ3390" t="s">
        <v>62</v>
      </c>
      <c r="BA3390">
        <v>1084</v>
      </c>
      <c r="BB3390" t="s">
        <v>63</v>
      </c>
    </row>
    <row r="3391" spans="1:54" x14ac:dyDescent="0.25">
      <c r="A3391" s="1">
        <v>45200</v>
      </c>
      <c r="B3391">
        <v>281515</v>
      </c>
      <c r="C3391" t="s">
        <v>17130</v>
      </c>
      <c r="D3391">
        <v>9000</v>
      </c>
      <c r="E3391" t="s">
        <v>10638</v>
      </c>
      <c r="F3391" t="s">
        <v>17131</v>
      </c>
      <c r="G3391">
        <v>10255384</v>
      </c>
      <c r="H3391">
        <v>1003399528</v>
      </c>
      <c r="I3391" t="s">
        <v>17132</v>
      </c>
      <c r="K3391" t="s">
        <v>17133</v>
      </c>
      <c r="L3391" t="s">
        <v>17134</v>
      </c>
      <c r="M3391">
        <v>7619</v>
      </c>
      <c r="N3391">
        <v>61</v>
      </c>
      <c r="R3391" s="1">
        <v>44084</v>
      </c>
      <c r="S3391" t="s">
        <v>56</v>
      </c>
      <c r="W3391">
        <v>4</v>
      </c>
      <c r="X3391" t="s">
        <v>725</v>
      </c>
      <c r="Y3391">
        <v>1</v>
      </c>
      <c r="Z3391" t="s">
        <v>46545</v>
      </c>
      <c r="AB3391">
        <v>202009</v>
      </c>
      <c r="AC3391">
        <v>244</v>
      </c>
      <c r="AD3391" t="s">
        <v>2118</v>
      </c>
      <c r="AE3391">
        <v>1071</v>
      </c>
      <c r="AF3391" t="s">
        <v>1688</v>
      </c>
      <c r="AG3391">
        <v>1</v>
      </c>
      <c r="AH3391" t="s">
        <v>44482</v>
      </c>
      <c r="AI3391">
        <v>99</v>
      </c>
      <c r="AJ3391" t="s">
        <v>54511</v>
      </c>
      <c r="AK3391">
        <v>851</v>
      </c>
      <c r="AL3391" t="s">
        <v>2847</v>
      </c>
      <c r="AP3391">
        <v>851420</v>
      </c>
      <c r="AQ3391" t="s">
        <v>17135</v>
      </c>
      <c r="AR3391" t="s">
        <v>17136</v>
      </c>
      <c r="AS3391">
        <v>2</v>
      </c>
      <c r="AT3391" t="s">
        <v>1413</v>
      </c>
      <c r="AU3391" t="s">
        <v>17137</v>
      </c>
      <c r="AX3391">
        <v>57.026556550000002</v>
      </c>
      <c r="AY3391">
        <v>9.9650136600000003</v>
      </c>
      <c r="AZ3391" t="s">
        <v>62</v>
      </c>
      <c r="BA3391">
        <v>1081</v>
      </c>
      <c r="BB3391" t="s">
        <v>1844</v>
      </c>
    </row>
    <row r="3392" spans="1:54" x14ac:dyDescent="0.25">
      <c r="A3392" s="1">
        <v>45200</v>
      </c>
      <c r="B3392">
        <v>281516</v>
      </c>
      <c r="C3392" t="s">
        <v>17138</v>
      </c>
      <c r="D3392">
        <v>1738</v>
      </c>
      <c r="E3392" t="s">
        <v>46543</v>
      </c>
      <c r="F3392" t="s">
        <v>17139</v>
      </c>
      <c r="G3392">
        <v>31225272</v>
      </c>
      <c r="H3392">
        <v>1014236933</v>
      </c>
      <c r="I3392" t="s">
        <v>17140</v>
      </c>
      <c r="K3392" t="s">
        <v>17141</v>
      </c>
      <c r="L3392" t="s">
        <v>17142</v>
      </c>
      <c r="M3392">
        <v>6860</v>
      </c>
      <c r="N3392">
        <v>8</v>
      </c>
      <c r="P3392">
        <v>4</v>
      </c>
      <c r="R3392" s="1">
        <v>44084</v>
      </c>
      <c r="S3392" t="s">
        <v>56</v>
      </c>
      <c r="W3392">
        <v>0</v>
      </c>
      <c r="X3392" t="s">
        <v>1252</v>
      </c>
      <c r="Y3392">
        <v>8</v>
      </c>
      <c r="Z3392" t="s">
        <v>44534</v>
      </c>
      <c r="AB3392">
        <v>202009</v>
      </c>
      <c r="AC3392">
        <v>127</v>
      </c>
      <c r="AD3392" t="s">
        <v>1237</v>
      </c>
      <c r="AE3392">
        <v>1052</v>
      </c>
      <c r="AF3392" t="s">
        <v>1237</v>
      </c>
      <c r="AG3392">
        <v>1</v>
      </c>
      <c r="AH3392" t="s">
        <v>44482</v>
      </c>
      <c r="AI3392">
        <v>99</v>
      </c>
      <c r="AJ3392" t="s">
        <v>54511</v>
      </c>
      <c r="AK3392">
        <v>101</v>
      </c>
      <c r="AL3392" t="s">
        <v>46544</v>
      </c>
      <c r="AQ3392" t="s">
        <v>17143</v>
      </c>
      <c r="AR3392" t="s">
        <v>17144</v>
      </c>
      <c r="AS3392">
        <v>0</v>
      </c>
      <c r="AT3392" t="s">
        <v>61</v>
      </c>
      <c r="AU3392" t="s">
        <v>17145</v>
      </c>
      <c r="AX3392">
        <v>55.66449145</v>
      </c>
      <c r="AY3392">
        <v>12.543519870000001</v>
      </c>
      <c r="AZ3392" t="s">
        <v>62</v>
      </c>
      <c r="BA3392">
        <v>1084</v>
      </c>
      <c r="BB3392" t="s">
        <v>63</v>
      </c>
    </row>
    <row r="3393" spans="1:54" x14ac:dyDescent="0.25">
      <c r="A3393" s="1">
        <v>45200</v>
      </c>
      <c r="B3393">
        <v>281517</v>
      </c>
      <c r="C3393" t="s">
        <v>55396</v>
      </c>
      <c r="D3393">
        <v>6200</v>
      </c>
      <c r="E3393" t="s">
        <v>11864</v>
      </c>
      <c r="F3393" t="s">
        <v>17146</v>
      </c>
      <c r="G3393">
        <v>29556482</v>
      </c>
      <c r="H3393">
        <v>1003320992</v>
      </c>
      <c r="I3393" t="s">
        <v>15469</v>
      </c>
      <c r="K3393" t="s">
        <v>13887</v>
      </c>
      <c r="L3393" t="s">
        <v>17147</v>
      </c>
      <c r="M3393">
        <v>110</v>
      </c>
      <c r="N3393" t="s">
        <v>17148</v>
      </c>
      <c r="R3393" s="1">
        <v>44089</v>
      </c>
      <c r="S3393" t="s">
        <v>56</v>
      </c>
      <c r="W3393">
        <v>4</v>
      </c>
      <c r="X3393" t="s">
        <v>725</v>
      </c>
      <c r="Y3393">
        <v>1</v>
      </c>
      <c r="Z3393" t="s">
        <v>46545</v>
      </c>
      <c r="AB3393">
        <v>202009</v>
      </c>
      <c r="AC3393">
        <v>281</v>
      </c>
      <c r="AD3393" t="s">
        <v>1773</v>
      </c>
      <c r="AE3393">
        <v>1071</v>
      </c>
      <c r="AF3393" t="s">
        <v>1688</v>
      </c>
      <c r="AG3393">
        <v>1</v>
      </c>
      <c r="AH3393" t="s">
        <v>44482</v>
      </c>
      <c r="AI3393">
        <v>99</v>
      </c>
      <c r="AJ3393" t="s">
        <v>54511</v>
      </c>
      <c r="AK3393">
        <v>580</v>
      </c>
      <c r="AL3393" t="s">
        <v>11275</v>
      </c>
      <c r="AP3393">
        <v>545406</v>
      </c>
      <c r="AQ3393" t="s">
        <v>13889</v>
      </c>
      <c r="AR3393" t="s">
        <v>13890</v>
      </c>
      <c r="AS3393">
        <v>2</v>
      </c>
      <c r="AT3393" t="s">
        <v>1413</v>
      </c>
      <c r="AU3393" t="s">
        <v>17149</v>
      </c>
      <c r="AX3393">
        <v>55.050398080000001</v>
      </c>
      <c r="AY3393">
        <v>9.4187882700000003</v>
      </c>
      <c r="AZ3393" t="s">
        <v>62</v>
      </c>
      <c r="BA3393">
        <v>1083</v>
      </c>
      <c r="BB3393" t="s">
        <v>2861</v>
      </c>
    </row>
    <row r="3394" spans="1:54" x14ac:dyDescent="0.25">
      <c r="A3394" s="1">
        <v>45200</v>
      </c>
      <c r="B3394">
        <v>281518</v>
      </c>
      <c r="C3394" t="s">
        <v>48970</v>
      </c>
      <c r="D3394">
        <v>8471</v>
      </c>
      <c r="E3394" t="s">
        <v>10181</v>
      </c>
      <c r="F3394" t="s">
        <v>48970</v>
      </c>
      <c r="G3394">
        <v>55133018</v>
      </c>
      <c r="H3394">
        <v>1026194128</v>
      </c>
      <c r="I3394" t="s">
        <v>48829</v>
      </c>
      <c r="K3394" t="s">
        <v>17150</v>
      </c>
      <c r="L3394" t="s">
        <v>17151</v>
      </c>
      <c r="M3394">
        <v>7029</v>
      </c>
      <c r="N3394" t="s">
        <v>5312</v>
      </c>
      <c r="R3394" s="1">
        <v>45048</v>
      </c>
      <c r="S3394" t="s">
        <v>6097</v>
      </c>
      <c r="T3394">
        <v>751</v>
      </c>
      <c r="U3394" t="s">
        <v>10168</v>
      </c>
      <c r="W3394">
        <v>2</v>
      </c>
      <c r="X3394" t="s">
        <v>57</v>
      </c>
      <c r="Y3394">
        <v>1</v>
      </c>
      <c r="Z3394" t="s">
        <v>46545</v>
      </c>
      <c r="AB3394">
        <v>202009</v>
      </c>
      <c r="AC3394">
        <v>999</v>
      </c>
      <c r="AD3394" t="s">
        <v>55342</v>
      </c>
      <c r="AE3394">
        <v>1028</v>
      </c>
      <c r="AF3394" t="s">
        <v>16085</v>
      </c>
      <c r="AG3394">
        <v>1</v>
      </c>
      <c r="AH3394" t="s">
        <v>44482</v>
      </c>
      <c r="AI3394">
        <v>99</v>
      </c>
      <c r="AJ3394" t="s">
        <v>54511</v>
      </c>
      <c r="AK3394">
        <v>751</v>
      </c>
      <c r="AL3394" t="s">
        <v>10168</v>
      </c>
      <c r="AQ3394" t="s">
        <v>16229</v>
      </c>
      <c r="AS3394">
        <v>0</v>
      </c>
      <c r="AT3394" t="s">
        <v>61</v>
      </c>
      <c r="AU3394" t="s">
        <v>17152</v>
      </c>
      <c r="AX3394">
        <v>56.21123824</v>
      </c>
      <c r="AY3394">
        <v>10.02342326</v>
      </c>
      <c r="AZ3394" t="s">
        <v>62</v>
      </c>
      <c r="BA3394">
        <v>1082</v>
      </c>
      <c r="BB3394" t="s">
        <v>2852</v>
      </c>
    </row>
    <row r="3395" spans="1:54" x14ac:dyDescent="0.25">
      <c r="A3395" s="1">
        <v>45200</v>
      </c>
      <c r="B3395">
        <v>281519</v>
      </c>
      <c r="C3395" t="s">
        <v>17153</v>
      </c>
      <c r="D3395">
        <v>8260</v>
      </c>
      <c r="E3395" t="s">
        <v>10798</v>
      </c>
      <c r="F3395" t="s">
        <v>48971</v>
      </c>
      <c r="G3395">
        <v>55133018</v>
      </c>
      <c r="H3395">
        <v>1026090659</v>
      </c>
      <c r="I3395" t="s">
        <v>17154</v>
      </c>
      <c r="K3395" t="s">
        <v>17155</v>
      </c>
      <c r="L3395" t="s">
        <v>17156</v>
      </c>
      <c r="M3395">
        <v>4371</v>
      </c>
      <c r="N3395">
        <v>1</v>
      </c>
      <c r="R3395" s="1">
        <v>44090</v>
      </c>
      <c r="S3395" t="s">
        <v>56</v>
      </c>
      <c r="T3395">
        <v>751</v>
      </c>
      <c r="U3395" t="s">
        <v>10168</v>
      </c>
      <c r="W3395">
        <v>2</v>
      </c>
      <c r="X3395" t="s">
        <v>57</v>
      </c>
      <c r="Y3395">
        <v>1</v>
      </c>
      <c r="Z3395" t="s">
        <v>46545</v>
      </c>
      <c r="AB3395">
        <v>202009</v>
      </c>
      <c r="AC3395">
        <v>999</v>
      </c>
      <c r="AD3395" t="s">
        <v>55342</v>
      </c>
      <c r="AE3395">
        <v>1028</v>
      </c>
      <c r="AF3395" t="s">
        <v>16085</v>
      </c>
      <c r="AG3395">
        <v>1</v>
      </c>
      <c r="AH3395" t="s">
        <v>44482</v>
      </c>
      <c r="AI3395">
        <v>99</v>
      </c>
      <c r="AJ3395" t="s">
        <v>54511</v>
      </c>
      <c r="AK3395">
        <v>751</v>
      </c>
      <c r="AL3395" t="s">
        <v>10168</v>
      </c>
      <c r="AQ3395" t="s">
        <v>16223</v>
      </c>
      <c r="AS3395">
        <v>0</v>
      </c>
      <c r="AT3395" t="s">
        <v>61</v>
      </c>
      <c r="AU3395" t="s">
        <v>17157</v>
      </c>
      <c r="AX3395">
        <v>56.129902629999997</v>
      </c>
      <c r="AY3395">
        <v>10.11500251</v>
      </c>
      <c r="AZ3395" t="s">
        <v>62</v>
      </c>
      <c r="BA3395">
        <v>1082</v>
      </c>
      <c r="BB3395" t="s">
        <v>2852</v>
      </c>
    </row>
    <row r="3396" spans="1:54" x14ac:dyDescent="0.25">
      <c r="A3396" s="1">
        <v>45200</v>
      </c>
      <c r="B3396">
        <v>281520</v>
      </c>
      <c r="C3396" t="s">
        <v>17158</v>
      </c>
      <c r="D3396">
        <v>8000</v>
      </c>
      <c r="E3396" t="s">
        <v>10166</v>
      </c>
      <c r="F3396" t="s">
        <v>17159</v>
      </c>
      <c r="G3396">
        <v>55133018</v>
      </c>
      <c r="H3396">
        <v>1003365657</v>
      </c>
      <c r="K3396" t="s">
        <v>17160</v>
      </c>
      <c r="L3396" t="s">
        <v>53379</v>
      </c>
      <c r="M3396">
        <v>7005</v>
      </c>
      <c r="N3396">
        <v>2</v>
      </c>
      <c r="R3396" s="1">
        <v>44091</v>
      </c>
      <c r="S3396" t="s">
        <v>56</v>
      </c>
      <c r="T3396">
        <v>751</v>
      </c>
      <c r="U3396" t="s">
        <v>10168</v>
      </c>
      <c r="W3396">
        <v>2</v>
      </c>
      <c r="X3396" t="s">
        <v>57</v>
      </c>
      <c r="Y3396">
        <v>1</v>
      </c>
      <c r="Z3396" t="s">
        <v>46545</v>
      </c>
      <c r="AB3396">
        <v>202009</v>
      </c>
      <c r="AC3396">
        <v>999</v>
      </c>
      <c r="AD3396" t="s">
        <v>55342</v>
      </c>
      <c r="AE3396">
        <v>2026</v>
      </c>
      <c r="AF3396" t="s">
        <v>5431</v>
      </c>
      <c r="AG3396">
        <v>1</v>
      </c>
      <c r="AH3396" t="s">
        <v>44482</v>
      </c>
      <c r="AI3396">
        <v>99</v>
      </c>
      <c r="AJ3396" t="s">
        <v>54511</v>
      </c>
      <c r="AK3396">
        <v>751</v>
      </c>
      <c r="AL3396" t="s">
        <v>10168</v>
      </c>
      <c r="AQ3396" t="s">
        <v>17161</v>
      </c>
      <c r="AR3396" t="s">
        <v>17162</v>
      </c>
      <c r="AS3396">
        <v>0</v>
      </c>
      <c r="AT3396" t="s">
        <v>61</v>
      </c>
      <c r="AU3396" t="s">
        <v>52611</v>
      </c>
      <c r="AX3396">
        <v>56.152630549999998</v>
      </c>
      <c r="AY3396">
        <v>10.20320628</v>
      </c>
      <c r="AZ3396" t="s">
        <v>62</v>
      </c>
      <c r="BA3396">
        <v>1082</v>
      </c>
      <c r="BB3396" t="s">
        <v>2852</v>
      </c>
    </row>
    <row r="3397" spans="1:54" x14ac:dyDescent="0.25">
      <c r="A3397" s="1">
        <v>45200</v>
      </c>
      <c r="B3397">
        <v>281521</v>
      </c>
      <c r="C3397" t="s">
        <v>17163</v>
      </c>
      <c r="D3397">
        <v>8600</v>
      </c>
      <c r="E3397" t="s">
        <v>10218</v>
      </c>
      <c r="F3397" t="s">
        <v>17163</v>
      </c>
      <c r="G3397">
        <v>15399406</v>
      </c>
      <c r="H3397">
        <v>1012803962</v>
      </c>
      <c r="I3397" t="s">
        <v>45380</v>
      </c>
      <c r="K3397" t="s">
        <v>17164</v>
      </c>
      <c r="L3397" t="s">
        <v>17165</v>
      </c>
      <c r="M3397">
        <v>1694</v>
      </c>
      <c r="N3397">
        <v>9</v>
      </c>
      <c r="R3397" s="1">
        <v>44098</v>
      </c>
      <c r="S3397" t="s">
        <v>56</v>
      </c>
      <c r="W3397">
        <v>0</v>
      </c>
      <c r="X3397" t="s">
        <v>1252</v>
      </c>
      <c r="Y3397">
        <v>1</v>
      </c>
      <c r="Z3397" t="s">
        <v>46545</v>
      </c>
      <c r="AB3397">
        <v>202009</v>
      </c>
      <c r="AC3397">
        <v>149</v>
      </c>
      <c r="AD3397" t="s">
        <v>1085</v>
      </c>
      <c r="AE3397">
        <v>1026</v>
      </c>
      <c r="AF3397" t="s">
        <v>44530</v>
      </c>
      <c r="AG3397">
        <v>1</v>
      </c>
      <c r="AH3397" t="s">
        <v>44482</v>
      </c>
      <c r="AI3397">
        <v>99</v>
      </c>
      <c r="AJ3397" t="s">
        <v>54511</v>
      </c>
      <c r="AK3397">
        <v>740</v>
      </c>
      <c r="AL3397" t="s">
        <v>10222</v>
      </c>
      <c r="AQ3397" t="s">
        <v>17166</v>
      </c>
      <c r="AR3397" t="s">
        <v>17167</v>
      </c>
      <c r="AS3397">
        <v>0</v>
      </c>
      <c r="AT3397" t="s">
        <v>61</v>
      </c>
      <c r="AU3397" t="s">
        <v>11567</v>
      </c>
      <c r="AX3397">
        <v>56.178700290000002</v>
      </c>
      <c r="AY3397">
        <v>9.59398442</v>
      </c>
      <c r="AZ3397" t="s">
        <v>62</v>
      </c>
      <c r="BA3397">
        <v>1082</v>
      </c>
      <c r="BB3397" t="s">
        <v>2852</v>
      </c>
    </row>
    <row r="3398" spans="1:54" x14ac:dyDescent="0.25">
      <c r="A3398" s="1">
        <v>45200</v>
      </c>
      <c r="B3398">
        <v>281522</v>
      </c>
      <c r="C3398" t="s">
        <v>53380</v>
      </c>
      <c r="D3398">
        <v>4622</v>
      </c>
      <c r="E3398" t="s">
        <v>9991</v>
      </c>
      <c r="F3398" t="s">
        <v>53381</v>
      </c>
      <c r="G3398">
        <v>13593132</v>
      </c>
      <c r="H3398">
        <v>1026256972</v>
      </c>
      <c r="I3398" t="s">
        <v>17168</v>
      </c>
      <c r="K3398" t="s">
        <v>17169</v>
      </c>
      <c r="L3398" t="s">
        <v>17170</v>
      </c>
      <c r="M3398">
        <v>8316</v>
      </c>
      <c r="N3398" t="s">
        <v>17171</v>
      </c>
      <c r="R3398" s="1">
        <v>44099</v>
      </c>
      <c r="S3398" t="s">
        <v>56</v>
      </c>
      <c r="W3398">
        <v>6</v>
      </c>
      <c r="X3398" t="s">
        <v>1289</v>
      </c>
      <c r="Y3398">
        <v>1</v>
      </c>
      <c r="Z3398" t="s">
        <v>46545</v>
      </c>
      <c r="AB3398">
        <v>202009</v>
      </c>
      <c r="AC3398">
        <v>149</v>
      </c>
      <c r="AD3398" t="s">
        <v>1085</v>
      </c>
      <c r="AE3398">
        <v>1026</v>
      </c>
      <c r="AF3398" t="s">
        <v>44530</v>
      </c>
      <c r="AG3398">
        <v>1</v>
      </c>
      <c r="AH3398" t="s">
        <v>44482</v>
      </c>
      <c r="AI3398">
        <v>99</v>
      </c>
      <c r="AJ3398" t="s">
        <v>54511</v>
      </c>
      <c r="AK3398">
        <v>269</v>
      </c>
      <c r="AL3398" t="s">
        <v>47953</v>
      </c>
      <c r="AQ3398" t="s">
        <v>17172</v>
      </c>
      <c r="AS3398">
        <v>0</v>
      </c>
      <c r="AT3398" t="s">
        <v>61</v>
      </c>
      <c r="AU3398" t="s">
        <v>17173</v>
      </c>
      <c r="AX3398">
        <v>55.534858079999999</v>
      </c>
      <c r="AY3398">
        <v>12.166881099999999</v>
      </c>
      <c r="AZ3398" t="s">
        <v>62</v>
      </c>
      <c r="BA3398">
        <v>1085</v>
      </c>
      <c r="BB3398" t="s">
        <v>44618</v>
      </c>
    </row>
    <row r="3399" spans="1:54" x14ac:dyDescent="0.25">
      <c r="A3399" s="1">
        <v>45200</v>
      </c>
      <c r="B3399">
        <v>281523</v>
      </c>
      <c r="C3399" t="s">
        <v>48972</v>
      </c>
      <c r="D3399">
        <v>6240</v>
      </c>
      <c r="E3399" t="s">
        <v>48152</v>
      </c>
      <c r="F3399" t="s">
        <v>48973</v>
      </c>
      <c r="G3399">
        <v>25961838</v>
      </c>
      <c r="H3399">
        <v>1001107509</v>
      </c>
      <c r="I3399" t="s">
        <v>14980</v>
      </c>
      <c r="K3399" t="s">
        <v>14981</v>
      </c>
      <c r="L3399" t="s">
        <v>17174</v>
      </c>
      <c r="M3399">
        <v>780</v>
      </c>
      <c r="N3399">
        <v>2</v>
      </c>
      <c r="R3399" s="1">
        <v>44603</v>
      </c>
      <c r="S3399" t="s">
        <v>56</v>
      </c>
      <c r="W3399">
        <v>1</v>
      </c>
      <c r="X3399" t="s">
        <v>760</v>
      </c>
      <c r="Y3399">
        <v>0</v>
      </c>
      <c r="Z3399" t="s">
        <v>54560</v>
      </c>
      <c r="AB3399">
        <v>202009</v>
      </c>
      <c r="AC3399">
        <v>301</v>
      </c>
      <c r="AD3399" t="s">
        <v>1853</v>
      </c>
      <c r="AE3399">
        <v>1123</v>
      </c>
      <c r="AF3399" t="s">
        <v>54762</v>
      </c>
      <c r="AG3399">
        <v>1</v>
      </c>
      <c r="AH3399" t="s">
        <v>44482</v>
      </c>
      <c r="AI3399">
        <v>99</v>
      </c>
      <c r="AJ3399" t="s">
        <v>54511</v>
      </c>
      <c r="AK3399">
        <v>550</v>
      </c>
      <c r="AL3399" t="s">
        <v>48151</v>
      </c>
      <c r="AP3399">
        <v>280974</v>
      </c>
      <c r="AQ3399" t="s">
        <v>14984</v>
      </c>
      <c r="AR3399" t="s">
        <v>14985</v>
      </c>
      <c r="AS3399">
        <v>2</v>
      </c>
      <c r="AT3399" t="s">
        <v>1413</v>
      </c>
      <c r="AU3399" t="s">
        <v>14990</v>
      </c>
      <c r="AX3399">
        <v>55.057723639999999</v>
      </c>
      <c r="AY3399">
        <v>8.9505140099999991</v>
      </c>
      <c r="AZ3399" t="s">
        <v>62</v>
      </c>
      <c r="BA3399">
        <v>1083</v>
      </c>
      <c r="BB3399" t="s">
        <v>2861</v>
      </c>
    </row>
    <row r="3400" spans="1:54" x14ac:dyDescent="0.25">
      <c r="A3400" s="1">
        <v>45200</v>
      </c>
      <c r="B3400">
        <v>281524</v>
      </c>
      <c r="C3400" t="s">
        <v>17175</v>
      </c>
      <c r="D3400">
        <v>8000</v>
      </c>
      <c r="E3400" t="s">
        <v>10166</v>
      </c>
      <c r="F3400" t="s">
        <v>17176</v>
      </c>
      <c r="G3400">
        <v>25961838</v>
      </c>
      <c r="H3400">
        <v>1000977086</v>
      </c>
      <c r="I3400" t="s">
        <v>14980</v>
      </c>
      <c r="K3400" t="s">
        <v>14981</v>
      </c>
      <c r="L3400" t="s">
        <v>17177</v>
      </c>
      <c r="M3400">
        <v>7441</v>
      </c>
      <c r="N3400">
        <v>1</v>
      </c>
      <c r="P3400">
        <v>1</v>
      </c>
      <c r="R3400" s="1">
        <v>44603</v>
      </c>
      <c r="S3400" t="s">
        <v>56</v>
      </c>
      <c r="W3400">
        <v>1</v>
      </c>
      <c r="X3400" t="s">
        <v>760</v>
      </c>
      <c r="Y3400">
        <v>0</v>
      </c>
      <c r="Z3400" t="s">
        <v>54560</v>
      </c>
      <c r="AB3400">
        <v>202009</v>
      </c>
      <c r="AC3400">
        <v>301</v>
      </c>
      <c r="AD3400" t="s">
        <v>1853</v>
      </c>
      <c r="AE3400">
        <v>1123</v>
      </c>
      <c r="AF3400" t="s">
        <v>54762</v>
      </c>
      <c r="AG3400">
        <v>1</v>
      </c>
      <c r="AH3400" t="s">
        <v>44482</v>
      </c>
      <c r="AI3400">
        <v>99</v>
      </c>
      <c r="AJ3400" t="s">
        <v>54511</v>
      </c>
      <c r="AK3400">
        <v>751</v>
      </c>
      <c r="AL3400" t="s">
        <v>10168</v>
      </c>
      <c r="AP3400">
        <v>280974</v>
      </c>
      <c r="AQ3400" t="s">
        <v>14984</v>
      </c>
      <c r="AR3400" t="s">
        <v>14985</v>
      </c>
      <c r="AS3400">
        <v>2</v>
      </c>
      <c r="AT3400" t="s">
        <v>1413</v>
      </c>
      <c r="AU3400" t="s">
        <v>17178</v>
      </c>
      <c r="AX3400">
        <v>56.160958610000002</v>
      </c>
      <c r="AY3400">
        <v>10.19780669</v>
      </c>
      <c r="AZ3400" t="s">
        <v>62</v>
      </c>
      <c r="BA3400">
        <v>1082</v>
      </c>
      <c r="BB3400" t="s">
        <v>2852</v>
      </c>
    </row>
    <row r="3401" spans="1:54" x14ac:dyDescent="0.25">
      <c r="A3401" s="1">
        <v>45200</v>
      </c>
      <c r="B3401">
        <v>281525</v>
      </c>
      <c r="C3401" t="s">
        <v>54808</v>
      </c>
      <c r="D3401">
        <v>8305</v>
      </c>
      <c r="E3401" t="s">
        <v>48632</v>
      </c>
      <c r="F3401" t="s">
        <v>48974</v>
      </c>
      <c r="G3401">
        <v>39815524</v>
      </c>
      <c r="I3401" t="s">
        <v>48694</v>
      </c>
      <c r="K3401" t="s">
        <v>15245</v>
      </c>
      <c r="L3401" t="s">
        <v>14880</v>
      </c>
      <c r="M3401">
        <v>810</v>
      </c>
      <c r="N3401">
        <v>15</v>
      </c>
      <c r="R3401" s="1">
        <v>44895</v>
      </c>
      <c r="S3401" t="s">
        <v>56</v>
      </c>
      <c r="W3401">
        <v>4</v>
      </c>
      <c r="X3401" t="s">
        <v>725</v>
      </c>
      <c r="Y3401">
        <v>1</v>
      </c>
      <c r="Z3401" t="s">
        <v>46545</v>
      </c>
      <c r="AB3401">
        <v>202009</v>
      </c>
      <c r="AC3401">
        <v>149</v>
      </c>
      <c r="AD3401" t="s">
        <v>1085</v>
      </c>
      <c r="AE3401">
        <v>1027</v>
      </c>
      <c r="AF3401" t="s">
        <v>1543</v>
      </c>
      <c r="AG3401">
        <v>1</v>
      </c>
      <c r="AH3401" t="s">
        <v>44482</v>
      </c>
      <c r="AI3401">
        <v>99</v>
      </c>
      <c r="AJ3401" t="s">
        <v>54511</v>
      </c>
      <c r="AK3401">
        <v>741</v>
      </c>
      <c r="AL3401" t="s">
        <v>48634</v>
      </c>
      <c r="AP3401">
        <v>281034</v>
      </c>
      <c r="AQ3401" t="s">
        <v>15247</v>
      </c>
      <c r="AS3401">
        <v>2</v>
      </c>
      <c r="AT3401" t="s">
        <v>1413</v>
      </c>
      <c r="AU3401" t="s">
        <v>14882</v>
      </c>
      <c r="AX3401">
        <v>55.8468345</v>
      </c>
      <c r="AY3401">
        <v>10.564977150000001</v>
      </c>
      <c r="AZ3401" t="s">
        <v>62</v>
      </c>
      <c r="BA3401">
        <v>1082</v>
      </c>
      <c r="BB3401" t="s">
        <v>2852</v>
      </c>
    </row>
    <row r="3402" spans="1:54" x14ac:dyDescent="0.25">
      <c r="A3402" s="1">
        <v>45200</v>
      </c>
      <c r="B3402">
        <v>281526</v>
      </c>
      <c r="C3402" t="s">
        <v>17179</v>
      </c>
      <c r="D3402">
        <v>2750</v>
      </c>
      <c r="E3402" t="s">
        <v>1705</v>
      </c>
      <c r="F3402" t="s">
        <v>17180</v>
      </c>
      <c r="G3402">
        <v>38517821</v>
      </c>
      <c r="H3402">
        <v>1022304530</v>
      </c>
      <c r="I3402" t="s">
        <v>15045</v>
      </c>
      <c r="K3402" t="s">
        <v>17181</v>
      </c>
      <c r="L3402" t="s">
        <v>17182</v>
      </c>
      <c r="M3402">
        <v>340</v>
      </c>
      <c r="N3402">
        <v>35</v>
      </c>
      <c r="R3402" s="1">
        <v>44314</v>
      </c>
      <c r="S3402" t="s">
        <v>851</v>
      </c>
      <c r="T3402">
        <v>151</v>
      </c>
      <c r="U3402" t="s">
        <v>2294</v>
      </c>
      <c r="W3402">
        <v>6</v>
      </c>
      <c r="X3402" t="s">
        <v>1289</v>
      </c>
      <c r="Y3402">
        <v>1</v>
      </c>
      <c r="Z3402" t="s">
        <v>46545</v>
      </c>
      <c r="AB3402">
        <v>202010</v>
      </c>
      <c r="AC3402">
        <v>149</v>
      </c>
      <c r="AD3402" t="s">
        <v>1085</v>
      </c>
      <c r="AE3402">
        <v>1026</v>
      </c>
      <c r="AF3402" t="s">
        <v>44530</v>
      </c>
      <c r="AG3402">
        <v>1</v>
      </c>
      <c r="AH3402" t="s">
        <v>44482</v>
      </c>
      <c r="AI3402">
        <v>99</v>
      </c>
      <c r="AJ3402" t="s">
        <v>54511</v>
      </c>
      <c r="AK3402">
        <v>151</v>
      </c>
      <c r="AL3402" t="s">
        <v>2294</v>
      </c>
      <c r="AQ3402" t="s">
        <v>17183</v>
      </c>
      <c r="AR3402" t="s">
        <v>17184</v>
      </c>
      <c r="AS3402">
        <v>0</v>
      </c>
      <c r="AT3402" t="s">
        <v>61</v>
      </c>
      <c r="AU3402" t="s">
        <v>17185</v>
      </c>
      <c r="AX3402">
        <v>55.723432410000001</v>
      </c>
      <c r="AY3402">
        <v>12.37391206</v>
      </c>
      <c r="AZ3402" t="s">
        <v>62</v>
      </c>
      <c r="BA3402">
        <v>1084</v>
      </c>
      <c r="BB3402" t="s">
        <v>63</v>
      </c>
    </row>
    <row r="3403" spans="1:54" x14ac:dyDescent="0.25">
      <c r="A3403" s="1">
        <v>45200</v>
      </c>
      <c r="B3403">
        <v>281527</v>
      </c>
      <c r="C3403" t="s">
        <v>17186</v>
      </c>
      <c r="D3403">
        <v>6800</v>
      </c>
      <c r="E3403" t="s">
        <v>10750</v>
      </c>
      <c r="F3403" t="s">
        <v>17186</v>
      </c>
      <c r="G3403">
        <v>29189811</v>
      </c>
      <c r="H3403">
        <v>1026340132</v>
      </c>
      <c r="I3403" t="s">
        <v>48975</v>
      </c>
      <c r="K3403" t="s">
        <v>17187</v>
      </c>
      <c r="L3403" t="s">
        <v>17188</v>
      </c>
      <c r="M3403">
        <v>6080</v>
      </c>
      <c r="N3403">
        <v>64</v>
      </c>
      <c r="R3403" s="1">
        <v>44629</v>
      </c>
      <c r="S3403" t="s">
        <v>56</v>
      </c>
      <c r="T3403">
        <v>573</v>
      </c>
      <c r="U3403" t="s">
        <v>10754</v>
      </c>
      <c r="W3403">
        <v>2</v>
      </c>
      <c r="X3403" t="s">
        <v>57</v>
      </c>
      <c r="Y3403">
        <v>1</v>
      </c>
      <c r="Z3403" t="s">
        <v>46545</v>
      </c>
      <c r="AA3403">
        <v>9</v>
      </c>
      <c r="AB3403">
        <v>202010</v>
      </c>
      <c r="AC3403">
        <v>121</v>
      </c>
      <c r="AD3403" t="s">
        <v>70</v>
      </c>
      <c r="AE3403">
        <v>1012</v>
      </c>
      <c r="AF3403" t="s">
        <v>71</v>
      </c>
      <c r="AG3403">
        <v>1</v>
      </c>
      <c r="AH3403" t="s">
        <v>44482</v>
      </c>
      <c r="AI3403">
        <v>99</v>
      </c>
      <c r="AJ3403" t="s">
        <v>54511</v>
      </c>
      <c r="AK3403">
        <v>573</v>
      </c>
      <c r="AL3403" t="s">
        <v>10754</v>
      </c>
      <c r="AQ3403" t="s">
        <v>17189</v>
      </c>
      <c r="AS3403">
        <v>0</v>
      </c>
      <c r="AT3403" t="s">
        <v>61</v>
      </c>
      <c r="AU3403" t="s">
        <v>17190</v>
      </c>
      <c r="AX3403">
        <v>55.63235074</v>
      </c>
      <c r="AY3403">
        <v>8.4681245100000009</v>
      </c>
      <c r="AZ3403" t="s">
        <v>62</v>
      </c>
      <c r="BA3403">
        <v>1083</v>
      </c>
      <c r="BB3403" t="s">
        <v>2861</v>
      </c>
    </row>
    <row r="3404" spans="1:54" x14ac:dyDescent="0.25">
      <c r="A3404" s="1">
        <v>45200</v>
      </c>
      <c r="B3404">
        <v>281528</v>
      </c>
      <c r="C3404" t="s">
        <v>17191</v>
      </c>
      <c r="D3404">
        <v>3400</v>
      </c>
      <c r="E3404" t="s">
        <v>46836</v>
      </c>
      <c r="F3404" t="s">
        <v>48976</v>
      </c>
      <c r="G3404">
        <v>31678021</v>
      </c>
      <c r="H3404">
        <v>1026361911</v>
      </c>
      <c r="I3404" t="s">
        <v>2713</v>
      </c>
      <c r="K3404" t="s">
        <v>2714</v>
      </c>
      <c r="L3404" t="s">
        <v>17192</v>
      </c>
      <c r="M3404">
        <v>7810</v>
      </c>
      <c r="N3404">
        <v>140</v>
      </c>
      <c r="R3404" s="1">
        <v>44120</v>
      </c>
      <c r="S3404" t="s">
        <v>56</v>
      </c>
      <c r="W3404">
        <v>4</v>
      </c>
      <c r="X3404" t="s">
        <v>725</v>
      </c>
      <c r="Y3404">
        <v>4</v>
      </c>
      <c r="Z3404" t="s">
        <v>1324</v>
      </c>
      <c r="AB3404">
        <v>202010</v>
      </c>
      <c r="AC3404">
        <v>307</v>
      </c>
      <c r="AD3404" t="s">
        <v>2462</v>
      </c>
      <c r="AE3404">
        <v>1086</v>
      </c>
      <c r="AF3404" t="s">
        <v>2462</v>
      </c>
      <c r="AG3404">
        <v>1</v>
      </c>
      <c r="AH3404" t="s">
        <v>44482</v>
      </c>
      <c r="AI3404">
        <v>99</v>
      </c>
      <c r="AJ3404" t="s">
        <v>54511</v>
      </c>
      <c r="AK3404">
        <v>219</v>
      </c>
      <c r="AL3404" t="s">
        <v>46837</v>
      </c>
      <c r="AP3404">
        <v>101605</v>
      </c>
      <c r="AQ3404" t="s">
        <v>2716</v>
      </c>
      <c r="AR3404" t="s">
        <v>2717</v>
      </c>
      <c r="AS3404">
        <v>2</v>
      </c>
      <c r="AT3404" t="s">
        <v>1413</v>
      </c>
      <c r="AU3404" t="s">
        <v>17193</v>
      </c>
      <c r="AX3404">
        <v>55.929130049999998</v>
      </c>
      <c r="AY3404">
        <v>12.29849763</v>
      </c>
      <c r="AZ3404" t="s">
        <v>62</v>
      </c>
      <c r="BA3404">
        <v>1084</v>
      </c>
      <c r="BB3404" t="s">
        <v>63</v>
      </c>
    </row>
    <row r="3405" spans="1:54" x14ac:dyDescent="0.25">
      <c r="A3405" s="1">
        <v>45200</v>
      </c>
      <c r="B3405">
        <v>281529</v>
      </c>
      <c r="C3405" t="s">
        <v>48977</v>
      </c>
      <c r="D3405">
        <v>1358</v>
      </c>
      <c r="E3405" t="s">
        <v>46546</v>
      </c>
      <c r="F3405" t="s">
        <v>48978</v>
      </c>
      <c r="G3405">
        <v>60798419</v>
      </c>
      <c r="H3405">
        <v>1004909780</v>
      </c>
      <c r="I3405" t="s">
        <v>2796</v>
      </c>
      <c r="K3405" t="s">
        <v>1721</v>
      </c>
      <c r="L3405" t="s">
        <v>48979</v>
      </c>
      <c r="M3405">
        <v>5220</v>
      </c>
      <c r="N3405">
        <v>30</v>
      </c>
      <c r="R3405" s="1">
        <v>44803</v>
      </c>
      <c r="S3405" t="s">
        <v>56</v>
      </c>
      <c r="W3405">
        <v>4</v>
      </c>
      <c r="X3405" t="s">
        <v>725</v>
      </c>
      <c r="Y3405">
        <v>1</v>
      </c>
      <c r="Z3405" t="s">
        <v>46545</v>
      </c>
      <c r="AB3405">
        <v>202010</v>
      </c>
      <c r="AC3405">
        <v>241</v>
      </c>
      <c r="AD3405" t="s">
        <v>1722</v>
      </c>
      <c r="AE3405">
        <v>1071</v>
      </c>
      <c r="AF3405" t="s">
        <v>1688</v>
      </c>
      <c r="AG3405">
        <v>1</v>
      </c>
      <c r="AH3405" t="s">
        <v>44482</v>
      </c>
      <c r="AI3405">
        <v>99</v>
      </c>
      <c r="AJ3405" t="s">
        <v>54511</v>
      </c>
      <c r="AK3405">
        <v>101</v>
      </c>
      <c r="AL3405" t="s">
        <v>46544</v>
      </c>
      <c r="AP3405">
        <v>101497</v>
      </c>
      <c r="AQ3405" t="s">
        <v>1723</v>
      </c>
      <c r="AR3405" t="s">
        <v>2165</v>
      </c>
      <c r="AS3405">
        <v>2</v>
      </c>
      <c r="AT3405" t="s">
        <v>1413</v>
      </c>
      <c r="AU3405" t="s">
        <v>46550</v>
      </c>
      <c r="AX3405">
        <v>55.68048228</v>
      </c>
      <c r="AY3405">
        <v>12.568448979999999</v>
      </c>
      <c r="AZ3405" t="s">
        <v>62</v>
      </c>
      <c r="BA3405">
        <v>1084</v>
      </c>
      <c r="BB3405" t="s">
        <v>63</v>
      </c>
    </row>
    <row r="3406" spans="1:54" x14ac:dyDescent="0.25">
      <c r="A3406" s="1">
        <v>45200</v>
      </c>
      <c r="B3406">
        <v>281530</v>
      </c>
      <c r="C3406" t="s">
        <v>17194</v>
      </c>
      <c r="D3406">
        <v>8930</v>
      </c>
      <c r="E3406" t="s">
        <v>54679</v>
      </c>
      <c r="F3406" t="s">
        <v>17195</v>
      </c>
      <c r="G3406">
        <v>29189668</v>
      </c>
      <c r="H3406">
        <v>1003351001</v>
      </c>
      <c r="I3406" t="s">
        <v>17196</v>
      </c>
      <c r="K3406" t="s">
        <v>17197</v>
      </c>
      <c r="L3406" t="s">
        <v>17198</v>
      </c>
      <c r="M3406">
        <v>190</v>
      </c>
      <c r="N3406">
        <v>50</v>
      </c>
      <c r="R3406" s="1">
        <v>44119</v>
      </c>
      <c r="S3406" t="s">
        <v>56</v>
      </c>
      <c r="T3406">
        <v>730</v>
      </c>
      <c r="U3406" t="s">
        <v>10314</v>
      </c>
      <c r="V3406" s="1">
        <v>44105</v>
      </c>
      <c r="W3406">
        <v>2</v>
      </c>
      <c r="X3406" t="s">
        <v>57</v>
      </c>
      <c r="Y3406">
        <v>1</v>
      </c>
      <c r="Z3406" t="s">
        <v>46545</v>
      </c>
      <c r="AB3406">
        <v>202010</v>
      </c>
      <c r="AC3406">
        <v>126</v>
      </c>
      <c r="AD3406" t="s">
        <v>46616</v>
      </c>
      <c r="AE3406">
        <v>1015</v>
      </c>
      <c r="AF3406" t="s">
        <v>46616</v>
      </c>
      <c r="AG3406">
        <v>3</v>
      </c>
      <c r="AH3406" t="s">
        <v>81</v>
      </c>
      <c r="AI3406">
        <v>99</v>
      </c>
      <c r="AJ3406" t="s">
        <v>54511</v>
      </c>
      <c r="AK3406">
        <v>730</v>
      </c>
      <c r="AL3406" t="s">
        <v>10314</v>
      </c>
      <c r="AP3406">
        <v>731030</v>
      </c>
      <c r="AQ3406" t="s">
        <v>17199</v>
      </c>
      <c r="AS3406">
        <v>2</v>
      </c>
      <c r="AT3406" t="s">
        <v>1413</v>
      </c>
      <c r="AU3406" t="s">
        <v>10678</v>
      </c>
      <c r="AX3406">
        <v>56.492238129999997</v>
      </c>
      <c r="AY3406">
        <v>10.053686620000001</v>
      </c>
      <c r="AZ3406" t="s">
        <v>62</v>
      </c>
      <c r="BA3406">
        <v>1082</v>
      </c>
      <c r="BB3406" t="s">
        <v>2852</v>
      </c>
    </row>
    <row r="3407" spans="1:54" x14ac:dyDescent="0.25">
      <c r="A3407" s="1">
        <v>45200</v>
      </c>
      <c r="B3407">
        <v>281531</v>
      </c>
      <c r="C3407" t="s">
        <v>48980</v>
      </c>
      <c r="D3407">
        <v>8930</v>
      </c>
      <c r="E3407" t="s">
        <v>54679</v>
      </c>
      <c r="F3407" t="s">
        <v>53382</v>
      </c>
      <c r="G3407">
        <v>29189668</v>
      </c>
      <c r="H3407">
        <v>1025943658</v>
      </c>
      <c r="I3407" t="s">
        <v>17196</v>
      </c>
      <c r="K3407" t="s">
        <v>17197</v>
      </c>
      <c r="L3407" t="s">
        <v>53383</v>
      </c>
      <c r="M3407">
        <v>2004</v>
      </c>
      <c r="N3407">
        <v>43</v>
      </c>
      <c r="R3407" s="1">
        <v>44147</v>
      </c>
      <c r="S3407" t="s">
        <v>56</v>
      </c>
      <c r="T3407">
        <v>730</v>
      </c>
      <c r="U3407" t="s">
        <v>10314</v>
      </c>
      <c r="V3407" s="1">
        <v>44136</v>
      </c>
      <c r="W3407">
        <v>2</v>
      </c>
      <c r="X3407" t="s">
        <v>57</v>
      </c>
      <c r="Y3407">
        <v>1</v>
      </c>
      <c r="Z3407" t="s">
        <v>46545</v>
      </c>
      <c r="AB3407">
        <v>202010</v>
      </c>
      <c r="AC3407">
        <v>126</v>
      </c>
      <c r="AD3407" t="s">
        <v>46616</v>
      </c>
      <c r="AE3407">
        <v>1015</v>
      </c>
      <c r="AF3407" t="s">
        <v>46616</v>
      </c>
      <c r="AG3407">
        <v>3</v>
      </c>
      <c r="AH3407" t="s">
        <v>81</v>
      </c>
      <c r="AI3407">
        <v>99</v>
      </c>
      <c r="AJ3407" t="s">
        <v>54511</v>
      </c>
      <c r="AK3407">
        <v>730</v>
      </c>
      <c r="AL3407" t="s">
        <v>10314</v>
      </c>
      <c r="AM3407">
        <v>2</v>
      </c>
      <c r="AN3407" t="s">
        <v>119</v>
      </c>
      <c r="AO3407">
        <v>281532</v>
      </c>
      <c r="AP3407">
        <v>281532</v>
      </c>
      <c r="AQ3407" t="s">
        <v>17199</v>
      </c>
      <c r="AS3407">
        <v>2</v>
      </c>
      <c r="AT3407" t="s">
        <v>1413</v>
      </c>
      <c r="AU3407" t="s">
        <v>53384</v>
      </c>
      <c r="AX3407">
        <v>56.51629105</v>
      </c>
      <c r="AY3407">
        <v>10.20949983</v>
      </c>
      <c r="AZ3407" t="s">
        <v>62</v>
      </c>
      <c r="BA3407">
        <v>1082</v>
      </c>
      <c r="BB3407" t="s">
        <v>2852</v>
      </c>
    </row>
    <row r="3408" spans="1:54" x14ac:dyDescent="0.25">
      <c r="A3408" s="1">
        <v>45200</v>
      </c>
      <c r="B3408">
        <v>281532</v>
      </c>
      <c r="C3408" t="s">
        <v>17200</v>
      </c>
      <c r="D3408">
        <v>8920</v>
      </c>
      <c r="E3408" t="s">
        <v>17201</v>
      </c>
      <c r="F3408" t="s">
        <v>17202</v>
      </c>
      <c r="G3408">
        <v>29189668</v>
      </c>
      <c r="H3408">
        <v>1009593825</v>
      </c>
      <c r="I3408" t="s">
        <v>17196</v>
      </c>
      <c r="K3408" t="s">
        <v>17197</v>
      </c>
      <c r="L3408" t="s">
        <v>17203</v>
      </c>
      <c r="M3408">
        <v>209</v>
      </c>
      <c r="N3408">
        <v>14</v>
      </c>
      <c r="R3408" s="1">
        <v>44147</v>
      </c>
      <c r="S3408" t="s">
        <v>56</v>
      </c>
      <c r="T3408">
        <v>730</v>
      </c>
      <c r="U3408" t="s">
        <v>10314</v>
      </c>
      <c r="V3408" s="1">
        <v>44136</v>
      </c>
      <c r="W3408">
        <v>2</v>
      </c>
      <c r="X3408" t="s">
        <v>57</v>
      </c>
      <c r="Y3408">
        <v>1</v>
      </c>
      <c r="Z3408" t="s">
        <v>46545</v>
      </c>
      <c r="AB3408">
        <v>202010</v>
      </c>
      <c r="AC3408">
        <v>126</v>
      </c>
      <c r="AD3408" t="s">
        <v>46616</v>
      </c>
      <c r="AE3408">
        <v>1015</v>
      </c>
      <c r="AF3408" t="s">
        <v>46616</v>
      </c>
      <c r="AG3408">
        <v>5</v>
      </c>
      <c r="AH3408" t="s">
        <v>1589</v>
      </c>
      <c r="AI3408">
        <v>99</v>
      </c>
      <c r="AJ3408" t="s">
        <v>54511</v>
      </c>
      <c r="AK3408">
        <v>730</v>
      </c>
      <c r="AL3408" t="s">
        <v>10314</v>
      </c>
      <c r="AM3408">
        <v>2</v>
      </c>
      <c r="AN3408" t="s">
        <v>119</v>
      </c>
      <c r="AO3408">
        <v>731030</v>
      </c>
      <c r="AQ3408" t="s">
        <v>17199</v>
      </c>
      <c r="AS3408">
        <v>1</v>
      </c>
      <c r="AT3408" t="s">
        <v>1446</v>
      </c>
      <c r="AU3408" t="s">
        <v>17204</v>
      </c>
      <c r="AX3408">
        <v>56.50327867</v>
      </c>
      <c r="AY3408">
        <v>9.9647693299999993</v>
      </c>
      <c r="AZ3408" t="s">
        <v>62</v>
      </c>
      <c r="BA3408">
        <v>1082</v>
      </c>
      <c r="BB3408" t="s">
        <v>2852</v>
      </c>
    </row>
    <row r="3409" spans="1:54" x14ac:dyDescent="0.25">
      <c r="A3409" s="1">
        <v>45200</v>
      </c>
      <c r="B3409">
        <v>281533</v>
      </c>
      <c r="C3409" t="s">
        <v>17205</v>
      </c>
      <c r="D3409">
        <v>6700</v>
      </c>
      <c r="E3409" t="s">
        <v>10388</v>
      </c>
      <c r="F3409" t="s">
        <v>17206</v>
      </c>
      <c r="G3409">
        <v>29189803</v>
      </c>
      <c r="H3409">
        <v>1003330912</v>
      </c>
      <c r="K3409" t="s">
        <v>15826</v>
      </c>
      <c r="L3409" t="s">
        <v>17207</v>
      </c>
      <c r="M3409">
        <v>8751</v>
      </c>
      <c r="N3409">
        <v>74</v>
      </c>
      <c r="R3409" s="1">
        <v>44888</v>
      </c>
      <c r="S3409" t="s">
        <v>56</v>
      </c>
      <c r="T3409">
        <v>561</v>
      </c>
      <c r="U3409" t="s">
        <v>10323</v>
      </c>
      <c r="W3409">
        <v>2</v>
      </c>
      <c r="X3409" t="s">
        <v>57</v>
      </c>
      <c r="Y3409">
        <v>1</v>
      </c>
      <c r="Z3409" t="s">
        <v>46545</v>
      </c>
      <c r="AB3409">
        <v>202010</v>
      </c>
      <c r="AC3409">
        <v>999</v>
      </c>
      <c r="AD3409" t="s">
        <v>55342</v>
      </c>
      <c r="AE3409">
        <v>2026</v>
      </c>
      <c r="AF3409" t="s">
        <v>5431</v>
      </c>
      <c r="AG3409">
        <v>1</v>
      </c>
      <c r="AH3409" t="s">
        <v>44482</v>
      </c>
      <c r="AI3409">
        <v>99</v>
      </c>
      <c r="AJ3409" t="s">
        <v>54511</v>
      </c>
      <c r="AK3409">
        <v>561</v>
      </c>
      <c r="AL3409" t="s">
        <v>10323</v>
      </c>
      <c r="AQ3409" t="s">
        <v>15827</v>
      </c>
      <c r="AR3409" t="s">
        <v>15828</v>
      </c>
      <c r="AS3409">
        <v>0</v>
      </c>
      <c r="AT3409" t="s">
        <v>61</v>
      </c>
      <c r="AU3409" t="s">
        <v>7115</v>
      </c>
      <c r="AX3409">
        <v>55.472298199999997</v>
      </c>
      <c r="AY3409">
        <v>8.4531353500000002</v>
      </c>
      <c r="AZ3409" t="s">
        <v>62</v>
      </c>
      <c r="BA3409">
        <v>1083</v>
      </c>
      <c r="BB3409" t="s">
        <v>2861</v>
      </c>
    </row>
    <row r="3410" spans="1:54" x14ac:dyDescent="0.25">
      <c r="A3410" s="1">
        <v>45200</v>
      </c>
      <c r="B3410">
        <v>281534</v>
      </c>
      <c r="C3410" t="s">
        <v>17208</v>
      </c>
      <c r="D3410">
        <v>8500</v>
      </c>
      <c r="E3410" t="s">
        <v>10210</v>
      </c>
      <c r="F3410" t="s">
        <v>17209</v>
      </c>
      <c r="G3410">
        <v>10520509</v>
      </c>
      <c r="H3410">
        <v>1023879197</v>
      </c>
      <c r="I3410" t="s">
        <v>48227</v>
      </c>
      <c r="K3410" t="s">
        <v>11769</v>
      </c>
      <c r="L3410" t="s">
        <v>17210</v>
      </c>
      <c r="M3410">
        <v>4025</v>
      </c>
      <c r="N3410" t="s">
        <v>6585</v>
      </c>
      <c r="P3410">
        <v>1</v>
      </c>
      <c r="R3410" s="1">
        <v>44136</v>
      </c>
      <c r="S3410" t="s">
        <v>56</v>
      </c>
      <c r="W3410">
        <v>4</v>
      </c>
      <c r="X3410" t="s">
        <v>725</v>
      </c>
      <c r="Y3410">
        <v>1</v>
      </c>
      <c r="Z3410" t="s">
        <v>46545</v>
      </c>
      <c r="AB3410">
        <v>202011</v>
      </c>
      <c r="AC3410">
        <v>240</v>
      </c>
      <c r="AD3410" t="s">
        <v>2530</v>
      </c>
      <c r="AE3410">
        <v>1071</v>
      </c>
      <c r="AF3410" t="s">
        <v>1688</v>
      </c>
      <c r="AG3410">
        <v>1</v>
      </c>
      <c r="AH3410" t="s">
        <v>44482</v>
      </c>
      <c r="AI3410">
        <v>99</v>
      </c>
      <c r="AJ3410" t="s">
        <v>54511</v>
      </c>
      <c r="AK3410">
        <v>707</v>
      </c>
      <c r="AL3410" t="s">
        <v>10213</v>
      </c>
      <c r="AP3410">
        <v>707403</v>
      </c>
      <c r="AQ3410" t="s">
        <v>11772</v>
      </c>
      <c r="AR3410" t="s">
        <v>11773</v>
      </c>
      <c r="AS3410">
        <v>2</v>
      </c>
      <c r="AT3410" t="s">
        <v>1413</v>
      </c>
      <c r="AU3410" t="s">
        <v>14078</v>
      </c>
      <c r="AX3410">
        <v>56.407221849999999</v>
      </c>
      <c r="AY3410">
        <v>10.90374329</v>
      </c>
      <c r="AZ3410" t="s">
        <v>62</v>
      </c>
      <c r="BA3410">
        <v>1082</v>
      </c>
      <c r="BB3410" t="s">
        <v>2852</v>
      </c>
    </row>
    <row r="3411" spans="1:54" x14ac:dyDescent="0.25">
      <c r="A3411" s="1">
        <v>45200</v>
      </c>
      <c r="B3411">
        <v>281535</v>
      </c>
      <c r="C3411" t="s">
        <v>17211</v>
      </c>
      <c r="D3411">
        <v>8500</v>
      </c>
      <c r="E3411" t="s">
        <v>10210</v>
      </c>
      <c r="F3411" t="s">
        <v>17212</v>
      </c>
      <c r="G3411">
        <v>10520509</v>
      </c>
      <c r="H3411">
        <v>1019766361</v>
      </c>
      <c r="I3411" t="s">
        <v>48227</v>
      </c>
      <c r="K3411" t="s">
        <v>11769</v>
      </c>
      <c r="L3411" t="s">
        <v>17213</v>
      </c>
      <c r="M3411">
        <v>9395</v>
      </c>
      <c r="N3411" t="s">
        <v>5312</v>
      </c>
      <c r="R3411" s="1">
        <v>45048</v>
      </c>
      <c r="S3411" t="s">
        <v>6097</v>
      </c>
      <c r="W3411">
        <v>4</v>
      </c>
      <c r="X3411" t="s">
        <v>725</v>
      </c>
      <c r="Y3411">
        <v>1</v>
      </c>
      <c r="Z3411" t="s">
        <v>46545</v>
      </c>
      <c r="AB3411">
        <v>202011</v>
      </c>
      <c r="AC3411">
        <v>240</v>
      </c>
      <c r="AD3411" t="s">
        <v>2530</v>
      </c>
      <c r="AE3411">
        <v>1071</v>
      </c>
      <c r="AF3411" t="s">
        <v>1688</v>
      </c>
      <c r="AG3411">
        <v>1</v>
      </c>
      <c r="AH3411" t="s">
        <v>44482</v>
      </c>
      <c r="AI3411">
        <v>99</v>
      </c>
      <c r="AJ3411" t="s">
        <v>54511</v>
      </c>
      <c r="AK3411">
        <v>707</v>
      </c>
      <c r="AL3411" t="s">
        <v>10213</v>
      </c>
      <c r="AP3411">
        <v>707403</v>
      </c>
      <c r="AQ3411" t="s">
        <v>11772</v>
      </c>
      <c r="AR3411" t="s">
        <v>11773</v>
      </c>
      <c r="AS3411">
        <v>2</v>
      </c>
      <c r="AT3411" t="s">
        <v>1413</v>
      </c>
      <c r="AU3411" t="s">
        <v>17214</v>
      </c>
      <c r="AX3411">
        <v>56.40446464</v>
      </c>
      <c r="AY3411">
        <v>10.887136720000001</v>
      </c>
      <c r="AZ3411" t="s">
        <v>62</v>
      </c>
      <c r="BA3411">
        <v>1082</v>
      </c>
      <c r="BB3411" t="s">
        <v>2852</v>
      </c>
    </row>
    <row r="3412" spans="1:54" x14ac:dyDescent="0.25">
      <c r="A3412" s="1">
        <v>45200</v>
      </c>
      <c r="B3412">
        <v>281536</v>
      </c>
      <c r="C3412" t="s">
        <v>17215</v>
      </c>
      <c r="D3412">
        <v>8500</v>
      </c>
      <c r="E3412" t="s">
        <v>10210</v>
      </c>
      <c r="F3412" t="s">
        <v>17216</v>
      </c>
      <c r="G3412">
        <v>10520509</v>
      </c>
      <c r="H3412">
        <v>1019766361</v>
      </c>
      <c r="I3412" t="s">
        <v>48227</v>
      </c>
      <c r="K3412" t="s">
        <v>11769</v>
      </c>
      <c r="L3412" t="s">
        <v>55397</v>
      </c>
      <c r="M3412">
        <v>9656</v>
      </c>
      <c r="N3412" t="s">
        <v>1123</v>
      </c>
      <c r="R3412" s="1">
        <v>44136</v>
      </c>
      <c r="S3412" t="s">
        <v>56</v>
      </c>
      <c r="W3412">
        <v>4</v>
      </c>
      <c r="X3412" t="s">
        <v>725</v>
      </c>
      <c r="Y3412">
        <v>1</v>
      </c>
      <c r="Z3412" t="s">
        <v>46545</v>
      </c>
      <c r="AB3412">
        <v>202011</v>
      </c>
      <c r="AC3412">
        <v>240</v>
      </c>
      <c r="AD3412" t="s">
        <v>2530</v>
      </c>
      <c r="AE3412">
        <v>1071</v>
      </c>
      <c r="AF3412" t="s">
        <v>1688</v>
      </c>
      <c r="AG3412">
        <v>1</v>
      </c>
      <c r="AH3412" t="s">
        <v>44482</v>
      </c>
      <c r="AI3412">
        <v>99</v>
      </c>
      <c r="AJ3412" t="s">
        <v>54511</v>
      </c>
      <c r="AK3412">
        <v>707</v>
      </c>
      <c r="AL3412" t="s">
        <v>10213</v>
      </c>
      <c r="AP3412">
        <v>707403</v>
      </c>
      <c r="AQ3412" t="s">
        <v>11772</v>
      </c>
      <c r="AR3412" t="s">
        <v>11773</v>
      </c>
      <c r="AS3412">
        <v>2</v>
      </c>
      <c r="AT3412" t="s">
        <v>1413</v>
      </c>
      <c r="AU3412" t="s">
        <v>55398</v>
      </c>
      <c r="AX3412">
        <v>56.413380250000003</v>
      </c>
      <c r="AY3412">
        <v>10.87410397</v>
      </c>
      <c r="AZ3412" t="s">
        <v>62</v>
      </c>
      <c r="BA3412">
        <v>1082</v>
      </c>
      <c r="BB3412" t="s">
        <v>2852</v>
      </c>
    </row>
    <row r="3413" spans="1:54" x14ac:dyDescent="0.25">
      <c r="A3413" s="1">
        <v>45200</v>
      </c>
      <c r="B3413">
        <v>281537</v>
      </c>
      <c r="C3413" t="s">
        <v>17217</v>
      </c>
      <c r="D3413">
        <v>5000</v>
      </c>
      <c r="E3413" t="s">
        <v>10607</v>
      </c>
      <c r="F3413" t="s">
        <v>17218</v>
      </c>
      <c r="G3413">
        <v>37127655</v>
      </c>
      <c r="H3413">
        <v>1003399152</v>
      </c>
      <c r="I3413" t="s">
        <v>9675</v>
      </c>
      <c r="K3413" t="s">
        <v>17219</v>
      </c>
      <c r="L3413" t="s">
        <v>17220</v>
      </c>
      <c r="M3413">
        <v>6108</v>
      </c>
      <c r="N3413">
        <v>50</v>
      </c>
      <c r="R3413" s="1">
        <v>44518</v>
      </c>
      <c r="S3413" t="s">
        <v>56</v>
      </c>
      <c r="W3413">
        <v>4</v>
      </c>
      <c r="X3413" t="s">
        <v>725</v>
      </c>
      <c r="Y3413">
        <v>1</v>
      </c>
      <c r="Z3413" t="s">
        <v>46545</v>
      </c>
      <c r="AB3413">
        <v>202011</v>
      </c>
      <c r="AC3413">
        <v>244</v>
      </c>
      <c r="AD3413" t="s">
        <v>2118</v>
      </c>
      <c r="AE3413">
        <v>1071</v>
      </c>
      <c r="AF3413" t="s">
        <v>1688</v>
      </c>
      <c r="AG3413">
        <v>1</v>
      </c>
      <c r="AH3413" t="s">
        <v>44482</v>
      </c>
      <c r="AI3413">
        <v>99</v>
      </c>
      <c r="AJ3413" t="s">
        <v>54511</v>
      </c>
      <c r="AK3413">
        <v>461</v>
      </c>
      <c r="AL3413" t="s">
        <v>10612</v>
      </c>
      <c r="AP3413">
        <v>461420</v>
      </c>
      <c r="AQ3413" t="s">
        <v>17221</v>
      </c>
      <c r="AR3413" t="s">
        <v>17222</v>
      </c>
      <c r="AS3413">
        <v>2</v>
      </c>
      <c r="AT3413" t="s">
        <v>1413</v>
      </c>
      <c r="AU3413" t="s">
        <v>17223</v>
      </c>
      <c r="AX3413">
        <v>55.405852179999997</v>
      </c>
      <c r="AY3413">
        <v>10.41741377</v>
      </c>
      <c r="AZ3413" t="s">
        <v>62</v>
      </c>
      <c r="BA3413">
        <v>1083</v>
      </c>
      <c r="BB3413" t="s">
        <v>2861</v>
      </c>
    </row>
    <row r="3414" spans="1:54" x14ac:dyDescent="0.25">
      <c r="A3414" s="1">
        <v>45200</v>
      </c>
      <c r="B3414">
        <v>281538</v>
      </c>
      <c r="C3414" t="s">
        <v>17224</v>
      </c>
      <c r="D3414">
        <v>5220</v>
      </c>
      <c r="E3414" t="s">
        <v>54785</v>
      </c>
      <c r="F3414" t="s">
        <v>17225</v>
      </c>
      <c r="G3414">
        <v>37127655</v>
      </c>
      <c r="H3414">
        <v>1003399140</v>
      </c>
      <c r="I3414" t="s">
        <v>9675</v>
      </c>
      <c r="K3414" t="s">
        <v>17219</v>
      </c>
      <c r="L3414" t="s">
        <v>17226</v>
      </c>
      <c r="M3414">
        <v>1242</v>
      </c>
      <c r="N3414">
        <v>27</v>
      </c>
      <c r="R3414" s="1">
        <v>44518</v>
      </c>
      <c r="S3414" t="s">
        <v>56</v>
      </c>
      <c r="W3414">
        <v>4</v>
      </c>
      <c r="X3414" t="s">
        <v>725</v>
      </c>
      <c r="Y3414">
        <v>1</v>
      </c>
      <c r="Z3414" t="s">
        <v>46545</v>
      </c>
      <c r="AB3414">
        <v>202011</v>
      </c>
      <c r="AC3414">
        <v>244</v>
      </c>
      <c r="AD3414" t="s">
        <v>2118</v>
      </c>
      <c r="AE3414">
        <v>1071</v>
      </c>
      <c r="AF3414" t="s">
        <v>1688</v>
      </c>
      <c r="AG3414">
        <v>1</v>
      </c>
      <c r="AH3414" t="s">
        <v>44482</v>
      </c>
      <c r="AI3414">
        <v>99</v>
      </c>
      <c r="AJ3414" t="s">
        <v>54511</v>
      </c>
      <c r="AK3414">
        <v>461</v>
      </c>
      <c r="AL3414" t="s">
        <v>10612</v>
      </c>
      <c r="AP3414">
        <v>461420</v>
      </c>
      <c r="AQ3414" t="s">
        <v>17221</v>
      </c>
      <c r="AR3414" t="s">
        <v>17222</v>
      </c>
      <c r="AS3414">
        <v>2</v>
      </c>
      <c r="AT3414" t="s">
        <v>1413</v>
      </c>
      <c r="AU3414" t="s">
        <v>17227</v>
      </c>
      <c r="AW3414" t="s">
        <v>17228</v>
      </c>
      <c r="AX3414">
        <v>55.362243820000003</v>
      </c>
      <c r="AY3414">
        <v>10.48736179</v>
      </c>
      <c r="AZ3414" t="s">
        <v>62</v>
      </c>
      <c r="BA3414">
        <v>1083</v>
      </c>
      <c r="BB3414" t="s">
        <v>2861</v>
      </c>
    </row>
    <row r="3415" spans="1:54" x14ac:dyDescent="0.25">
      <c r="A3415" s="1">
        <v>45200</v>
      </c>
      <c r="B3415">
        <v>281539</v>
      </c>
      <c r="C3415" t="s">
        <v>45381</v>
      </c>
      <c r="D3415">
        <v>4700</v>
      </c>
      <c r="E3415" t="s">
        <v>44985</v>
      </c>
      <c r="F3415" t="s">
        <v>45382</v>
      </c>
      <c r="G3415">
        <v>29189625</v>
      </c>
      <c r="H3415">
        <v>1026413229</v>
      </c>
      <c r="I3415" t="s">
        <v>17229</v>
      </c>
      <c r="K3415" t="s">
        <v>17230</v>
      </c>
      <c r="L3415" t="s">
        <v>14975</v>
      </c>
      <c r="M3415">
        <v>794</v>
      </c>
      <c r="N3415">
        <v>20</v>
      </c>
      <c r="R3415" s="1">
        <v>45113</v>
      </c>
      <c r="S3415" t="s">
        <v>171</v>
      </c>
      <c r="T3415">
        <v>370</v>
      </c>
      <c r="U3415" t="s">
        <v>44987</v>
      </c>
      <c r="W3415">
        <v>2</v>
      </c>
      <c r="X3415" t="s">
        <v>57</v>
      </c>
      <c r="Y3415">
        <v>8</v>
      </c>
      <c r="Z3415" t="s">
        <v>44534</v>
      </c>
      <c r="AB3415">
        <v>202101</v>
      </c>
      <c r="AC3415">
        <v>127</v>
      </c>
      <c r="AD3415" t="s">
        <v>1237</v>
      </c>
      <c r="AE3415">
        <v>1052</v>
      </c>
      <c r="AF3415" t="s">
        <v>1237</v>
      </c>
      <c r="AG3415">
        <v>1</v>
      </c>
      <c r="AH3415" t="s">
        <v>44482</v>
      </c>
      <c r="AI3415">
        <v>99</v>
      </c>
      <c r="AJ3415" t="s">
        <v>54511</v>
      </c>
      <c r="AK3415">
        <v>370</v>
      </c>
      <c r="AL3415" t="s">
        <v>44987</v>
      </c>
      <c r="AQ3415" t="s">
        <v>17231</v>
      </c>
      <c r="AR3415" t="s">
        <v>17232</v>
      </c>
      <c r="AS3415">
        <v>0</v>
      </c>
      <c r="AT3415" t="s">
        <v>61</v>
      </c>
      <c r="AU3415" t="s">
        <v>14978</v>
      </c>
      <c r="AX3415">
        <v>55.232275629999997</v>
      </c>
      <c r="AY3415">
        <v>11.793053840000001</v>
      </c>
      <c r="AZ3415" t="s">
        <v>62</v>
      </c>
      <c r="BA3415">
        <v>1085</v>
      </c>
      <c r="BB3415" t="s">
        <v>44618</v>
      </c>
    </row>
    <row r="3416" spans="1:54" x14ac:dyDescent="0.25">
      <c r="A3416" s="1">
        <v>45200</v>
      </c>
      <c r="B3416">
        <v>281540</v>
      </c>
      <c r="C3416" t="s">
        <v>17233</v>
      </c>
      <c r="D3416">
        <v>7500</v>
      </c>
      <c r="E3416" t="s">
        <v>10449</v>
      </c>
      <c r="F3416" t="s">
        <v>17234</v>
      </c>
      <c r="G3416">
        <v>29189927</v>
      </c>
      <c r="H3416">
        <v>1013784678</v>
      </c>
      <c r="I3416" t="s">
        <v>17235</v>
      </c>
      <c r="K3416" t="s">
        <v>17236</v>
      </c>
      <c r="L3416" t="s">
        <v>17237</v>
      </c>
      <c r="M3416">
        <v>7556</v>
      </c>
      <c r="N3416">
        <v>67</v>
      </c>
      <c r="R3416" s="1">
        <v>44140</v>
      </c>
      <c r="S3416" t="s">
        <v>56</v>
      </c>
      <c r="T3416">
        <v>661</v>
      </c>
      <c r="U3416" t="s">
        <v>10453</v>
      </c>
      <c r="W3416">
        <v>2</v>
      </c>
      <c r="X3416" t="s">
        <v>57</v>
      </c>
      <c r="Y3416">
        <v>1</v>
      </c>
      <c r="Z3416" t="s">
        <v>46545</v>
      </c>
      <c r="AB3416">
        <v>202011</v>
      </c>
      <c r="AC3416">
        <v>149</v>
      </c>
      <c r="AD3416" t="s">
        <v>1085</v>
      </c>
      <c r="AE3416">
        <v>1026</v>
      </c>
      <c r="AF3416" t="s">
        <v>44530</v>
      </c>
      <c r="AG3416">
        <v>1</v>
      </c>
      <c r="AH3416" t="s">
        <v>44482</v>
      </c>
      <c r="AI3416">
        <v>99</v>
      </c>
      <c r="AJ3416" t="s">
        <v>54511</v>
      </c>
      <c r="AK3416">
        <v>661</v>
      </c>
      <c r="AL3416" t="s">
        <v>10453</v>
      </c>
      <c r="AQ3416" t="s">
        <v>17238</v>
      </c>
      <c r="AR3416" t="s">
        <v>13815</v>
      </c>
      <c r="AS3416">
        <v>0</v>
      </c>
      <c r="AT3416" t="s">
        <v>61</v>
      </c>
      <c r="AU3416" t="s">
        <v>17239</v>
      </c>
      <c r="AX3416">
        <v>56.369115549999997</v>
      </c>
      <c r="AY3416">
        <v>8.5874637200000006</v>
      </c>
      <c r="AZ3416" t="s">
        <v>62</v>
      </c>
      <c r="BA3416">
        <v>1082</v>
      </c>
      <c r="BB3416" t="s">
        <v>2852</v>
      </c>
    </row>
    <row r="3417" spans="1:54" x14ac:dyDescent="0.25">
      <c r="A3417" s="1">
        <v>45200</v>
      </c>
      <c r="B3417">
        <v>281541</v>
      </c>
      <c r="C3417" t="s">
        <v>17240</v>
      </c>
      <c r="D3417">
        <v>4930</v>
      </c>
      <c r="E3417" t="s">
        <v>10425</v>
      </c>
      <c r="F3417" t="s">
        <v>17241</v>
      </c>
      <c r="G3417">
        <v>29188572</v>
      </c>
      <c r="H3417">
        <v>1019502380</v>
      </c>
      <c r="I3417" t="s">
        <v>17242</v>
      </c>
      <c r="K3417" t="s">
        <v>17243</v>
      </c>
      <c r="L3417" t="s">
        <v>17244</v>
      </c>
      <c r="M3417">
        <v>1421</v>
      </c>
      <c r="N3417">
        <v>21</v>
      </c>
      <c r="R3417" s="1">
        <v>44530</v>
      </c>
      <c r="S3417" t="s">
        <v>56</v>
      </c>
      <c r="T3417">
        <v>360</v>
      </c>
      <c r="U3417" t="s">
        <v>9243</v>
      </c>
      <c r="W3417">
        <v>2</v>
      </c>
      <c r="X3417" t="s">
        <v>57</v>
      </c>
      <c r="Y3417">
        <v>1</v>
      </c>
      <c r="Z3417" t="s">
        <v>46545</v>
      </c>
      <c r="AA3417">
        <v>10</v>
      </c>
      <c r="AB3417">
        <v>202101</v>
      </c>
      <c r="AC3417">
        <v>121</v>
      </c>
      <c r="AD3417" t="s">
        <v>70</v>
      </c>
      <c r="AE3417">
        <v>1017</v>
      </c>
      <c r="AF3417" t="s">
        <v>12907</v>
      </c>
      <c r="AG3417">
        <v>1</v>
      </c>
      <c r="AH3417" t="s">
        <v>44482</v>
      </c>
      <c r="AI3417">
        <v>99</v>
      </c>
      <c r="AJ3417" t="s">
        <v>54511</v>
      </c>
      <c r="AK3417">
        <v>360</v>
      </c>
      <c r="AL3417" t="s">
        <v>9243</v>
      </c>
      <c r="AQ3417" t="s">
        <v>17245</v>
      </c>
      <c r="AR3417" t="s">
        <v>17246</v>
      </c>
      <c r="AS3417">
        <v>0</v>
      </c>
      <c r="AT3417" t="s">
        <v>61</v>
      </c>
      <c r="AU3417" t="s">
        <v>10432</v>
      </c>
      <c r="AX3417">
        <v>54.772957499999997</v>
      </c>
      <c r="AY3417">
        <v>11.507370890000001</v>
      </c>
      <c r="AZ3417" t="s">
        <v>62</v>
      </c>
      <c r="BA3417">
        <v>1085</v>
      </c>
      <c r="BB3417" t="s">
        <v>44618</v>
      </c>
    </row>
    <row r="3418" spans="1:54" x14ac:dyDescent="0.25">
      <c r="A3418" s="1">
        <v>45200</v>
      </c>
      <c r="B3418">
        <v>281542</v>
      </c>
      <c r="C3418" t="s">
        <v>53385</v>
      </c>
      <c r="D3418">
        <v>7790</v>
      </c>
      <c r="E3418" t="s">
        <v>12558</v>
      </c>
      <c r="F3418" t="s">
        <v>53386</v>
      </c>
      <c r="G3418">
        <v>78381310</v>
      </c>
      <c r="H3418">
        <v>1003197374</v>
      </c>
      <c r="I3418" t="s">
        <v>17247</v>
      </c>
      <c r="K3418" t="s">
        <v>17248</v>
      </c>
      <c r="L3418" t="s">
        <v>17249</v>
      </c>
      <c r="M3418">
        <v>5</v>
      </c>
      <c r="N3418">
        <v>19</v>
      </c>
      <c r="R3418" s="1">
        <v>44145</v>
      </c>
      <c r="S3418" t="s">
        <v>56</v>
      </c>
      <c r="W3418">
        <v>6</v>
      </c>
      <c r="X3418" t="s">
        <v>1289</v>
      </c>
      <c r="Y3418">
        <v>1</v>
      </c>
      <c r="Z3418" t="s">
        <v>46545</v>
      </c>
      <c r="AB3418">
        <v>202011</v>
      </c>
      <c r="AC3418">
        <v>149</v>
      </c>
      <c r="AD3418" t="s">
        <v>1085</v>
      </c>
      <c r="AE3418">
        <v>1026</v>
      </c>
      <c r="AF3418" t="s">
        <v>44530</v>
      </c>
      <c r="AG3418">
        <v>1</v>
      </c>
      <c r="AH3418" t="s">
        <v>44482</v>
      </c>
      <c r="AI3418">
        <v>99</v>
      </c>
      <c r="AJ3418" t="s">
        <v>54511</v>
      </c>
      <c r="AK3418">
        <v>671</v>
      </c>
      <c r="AL3418" t="s">
        <v>10899</v>
      </c>
      <c r="AQ3418" t="s">
        <v>17250</v>
      </c>
      <c r="AR3418" t="s">
        <v>17251</v>
      </c>
      <c r="AS3418">
        <v>0</v>
      </c>
      <c r="AT3418" t="s">
        <v>61</v>
      </c>
      <c r="AU3418" t="s">
        <v>12563</v>
      </c>
      <c r="AX3418">
        <v>56.621331900000001</v>
      </c>
      <c r="AY3418">
        <v>8.5708943200000007</v>
      </c>
      <c r="AZ3418" t="s">
        <v>62</v>
      </c>
      <c r="BA3418">
        <v>1082</v>
      </c>
      <c r="BB3418" t="s">
        <v>2852</v>
      </c>
    </row>
    <row r="3419" spans="1:54" x14ac:dyDescent="0.25">
      <c r="A3419" s="1">
        <v>45200</v>
      </c>
      <c r="B3419">
        <v>281543</v>
      </c>
      <c r="F3419" t="s">
        <v>17252</v>
      </c>
      <c r="R3419" s="1">
        <v>44154</v>
      </c>
      <c r="S3419" t="s">
        <v>851</v>
      </c>
      <c r="AC3419">
        <v>999</v>
      </c>
      <c r="AD3419" t="s">
        <v>55342</v>
      </c>
      <c r="AE3419">
        <v>9999</v>
      </c>
      <c r="AF3419" t="s">
        <v>12095</v>
      </c>
      <c r="AG3419">
        <v>9</v>
      </c>
      <c r="AH3419" t="s">
        <v>14845</v>
      </c>
      <c r="AI3419">
        <v>99</v>
      </c>
      <c r="AJ3419" t="s">
        <v>54511</v>
      </c>
      <c r="AK3419">
        <v>101</v>
      </c>
      <c r="AL3419" t="s">
        <v>46544</v>
      </c>
      <c r="AZ3419" t="s">
        <v>62</v>
      </c>
      <c r="BA3419">
        <v>1084</v>
      </c>
      <c r="BB3419" t="s">
        <v>63</v>
      </c>
    </row>
    <row r="3420" spans="1:54" x14ac:dyDescent="0.25">
      <c r="A3420" s="1">
        <v>45200</v>
      </c>
      <c r="B3420">
        <v>281544</v>
      </c>
      <c r="C3420" t="s">
        <v>17253</v>
      </c>
      <c r="D3420">
        <v>2200</v>
      </c>
      <c r="E3420" t="s">
        <v>46555</v>
      </c>
      <c r="F3420" t="s">
        <v>48981</v>
      </c>
      <c r="G3420">
        <v>41389672</v>
      </c>
      <c r="H3420">
        <v>1025868141</v>
      </c>
      <c r="I3420" t="s">
        <v>17254</v>
      </c>
      <c r="K3420" t="s">
        <v>17255</v>
      </c>
      <c r="L3420" t="s">
        <v>17256</v>
      </c>
      <c r="M3420">
        <v>780</v>
      </c>
      <c r="N3420" t="s">
        <v>1588</v>
      </c>
      <c r="R3420" s="1">
        <v>44371</v>
      </c>
      <c r="S3420" t="s">
        <v>56</v>
      </c>
      <c r="T3420">
        <v>101</v>
      </c>
      <c r="U3420" t="s">
        <v>46544</v>
      </c>
      <c r="W3420">
        <v>6</v>
      </c>
      <c r="X3420" t="s">
        <v>1289</v>
      </c>
      <c r="Y3420">
        <v>1</v>
      </c>
      <c r="Z3420" t="s">
        <v>46545</v>
      </c>
      <c r="AB3420">
        <v>202011</v>
      </c>
      <c r="AC3420">
        <v>129</v>
      </c>
      <c r="AD3420" t="s">
        <v>2405</v>
      </c>
      <c r="AE3420">
        <v>1016</v>
      </c>
      <c r="AF3420" t="s">
        <v>2405</v>
      </c>
      <c r="AG3420">
        <v>1</v>
      </c>
      <c r="AH3420" t="s">
        <v>44482</v>
      </c>
      <c r="AI3420">
        <v>99</v>
      </c>
      <c r="AJ3420" t="s">
        <v>54511</v>
      </c>
      <c r="AK3420">
        <v>101</v>
      </c>
      <c r="AL3420" t="s">
        <v>46544</v>
      </c>
      <c r="AQ3420" t="s">
        <v>17257</v>
      </c>
      <c r="AR3420" t="s">
        <v>17258</v>
      </c>
      <c r="AS3420">
        <v>0</v>
      </c>
      <c r="AT3420" t="s">
        <v>61</v>
      </c>
      <c r="AU3420" t="s">
        <v>17259</v>
      </c>
      <c r="AX3420">
        <v>55.6994319</v>
      </c>
      <c r="AY3420">
        <v>12.54398548</v>
      </c>
      <c r="AZ3420" t="s">
        <v>62</v>
      </c>
      <c r="BA3420">
        <v>1084</v>
      </c>
      <c r="BB3420" t="s">
        <v>63</v>
      </c>
    </row>
    <row r="3421" spans="1:54" x14ac:dyDescent="0.25">
      <c r="A3421" s="1">
        <v>45200</v>
      </c>
      <c r="B3421">
        <v>281545</v>
      </c>
      <c r="C3421" t="s">
        <v>17260</v>
      </c>
      <c r="D3421">
        <v>9000</v>
      </c>
      <c r="E3421" t="s">
        <v>10638</v>
      </c>
      <c r="F3421" t="s">
        <v>17260</v>
      </c>
      <c r="G3421">
        <v>35375929</v>
      </c>
      <c r="H3421">
        <v>1018558390</v>
      </c>
      <c r="I3421" t="s">
        <v>17261</v>
      </c>
      <c r="K3421" t="s">
        <v>17262</v>
      </c>
      <c r="L3421" t="s">
        <v>53387</v>
      </c>
      <c r="M3421">
        <v>6164</v>
      </c>
      <c r="N3421">
        <v>5</v>
      </c>
      <c r="R3421" s="1">
        <v>44159</v>
      </c>
      <c r="S3421" t="s">
        <v>56</v>
      </c>
      <c r="W3421">
        <v>6</v>
      </c>
      <c r="X3421" t="s">
        <v>1289</v>
      </c>
      <c r="Y3421">
        <v>1</v>
      </c>
      <c r="Z3421" t="s">
        <v>46545</v>
      </c>
      <c r="AB3421">
        <v>202011</v>
      </c>
      <c r="AC3421">
        <v>149</v>
      </c>
      <c r="AD3421" t="s">
        <v>1085</v>
      </c>
      <c r="AE3421">
        <v>1026</v>
      </c>
      <c r="AF3421" t="s">
        <v>44530</v>
      </c>
      <c r="AG3421">
        <v>1</v>
      </c>
      <c r="AH3421" t="s">
        <v>44482</v>
      </c>
      <c r="AI3421">
        <v>99</v>
      </c>
      <c r="AJ3421" t="s">
        <v>54511</v>
      </c>
      <c r="AK3421">
        <v>851</v>
      </c>
      <c r="AL3421" t="s">
        <v>2847</v>
      </c>
      <c r="AQ3421" t="s">
        <v>17263</v>
      </c>
      <c r="AR3421" t="s">
        <v>17264</v>
      </c>
      <c r="AS3421">
        <v>0</v>
      </c>
      <c r="AT3421" t="s">
        <v>61</v>
      </c>
      <c r="AU3421" t="s">
        <v>53388</v>
      </c>
      <c r="AX3421">
        <v>57.034786259999997</v>
      </c>
      <c r="AY3421">
        <v>9.9298921900000003</v>
      </c>
      <c r="AZ3421" t="s">
        <v>62</v>
      </c>
      <c r="BA3421">
        <v>1081</v>
      </c>
      <c r="BB3421" t="s">
        <v>1844</v>
      </c>
    </row>
    <row r="3422" spans="1:54" x14ac:dyDescent="0.25">
      <c r="A3422" s="1">
        <v>45200</v>
      </c>
      <c r="B3422">
        <v>281546</v>
      </c>
      <c r="C3422" t="s">
        <v>17265</v>
      </c>
      <c r="D3422">
        <v>4400</v>
      </c>
      <c r="E3422" t="s">
        <v>10593</v>
      </c>
      <c r="F3422" t="s">
        <v>17266</v>
      </c>
      <c r="G3422">
        <v>10521815</v>
      </c>
      <c r="I3422" t="s">
        <v>9764</v>
      </c>
      <c r="K3422" t="s">
        <v>8900</v>
      </c>
      <c r="L3422" t="s">
        <v>14651</v>
      </c>
      <c r="M3422">
        <v>762</v>
      </c>
      <c r="N3422">
        <v>22</v>
      </c>
      <c r="R3422" s="1">
        <v>44160</v>
      </c>
      <c r="S3422" t="s">
        <v>56</v>
      </c>
      <c r="W3422">
        <v>4</v>
      </c>
      <c r="X3422" t="s">
        <v>725</v>
      </c>
      <c r="Y3422">
        <v>1</v>
      </c>
      <c r="Z3422" t="s">
        <v>46545</v>
      </c>
      <c r="AB3422">
        <v>202011</v>
      </c>
      <c r="AC3422">
        <v>281</v>
      </c>
      <c r="AD3422" t="s">
        <v>1773</v>
      </c>
      <c r="AE3422">
        <v>1071</v>
      </c>
      <c r="AF3422" t="s">
        <v>1688</v>
      </c>
      <c r="AG3422">
        <v>1</v>
      </c>
      <c r="AH3422" t="s">
        <v>44482</v>
      </c>
      <c r="AI3422">
        <v>99</v>
      </c>
      <c r="AJ3422" t="s">
        <v>54511</v>
      </c>
      <c r="AK3422">
        <v>326</v>
      </c>
      <c r="AL3422" t="s">
        <v>10597</v>
      </c>
      <c r="AP3422">
        <v>280941</v>
      </c>
      <c r="AQ3422" t="s">
        <v>8902</v>
      </c>
      <c r="AR3422" t="s">
        <v>8903</v>
      </c>
      <c r="AS3422">
        <v>2</v>
      </c>
      <c r="AT3422" t="s">
        <v>1413</v>
      </c>
      <c r="AU3422" t="s">
        <v>14652</v>
      </c>
      <c r="AX3422">
        <v>55.682437540000002</v>
      </c>
      <c r="AY3422">
        <v>11.079666830000001</v>
      </c>
      <c r="AZ3422" t="s">
        <v>62</v>
      </c>
      <c r="BA3422">
        <v>1085</v>
      </c>
      <c r="BB3422" t="s">
        <v>44618</v>
      </c>
    </row>
    <row r="3423" spans="1:54" x14ac:dyDescent="0.25">
      <c r="A3423" s="1">
        <v>45200</v>
      </c>
      <c r="B3423">
        <v>281547</v>
      </c>
      <c r="C3423" t="s">
        <v>17267</v>
      </c>
      <c r="D3423">
        <v>4200</v>
      </c>
      <c r="E3423" t="s">
        <v>9270</v>
      </c>
      <c r="F3423" t="s">
        <v>17268</v>
      </c>
      <c r="G3423">
        <v>10521815</v>
      </c>
      <c r="H3423">
        <v>1022996947</v>
      </c>
      <c r="I3423" t="s">
        <v>9764</v>
      </c>
      <c r="K3423" t="s">
        <v>8900</v>
      </c>
      <c r="L3423" t="s">
        <v>17269</v>
      </c>
      <c r="M3423">
        <v>1903</v>
      </c>
      <c r="N3423" t="s">
        <v>17270</v>
      </c>
      <c r="R3423" s="1">
        <v>44278</v>
      </c>
      <c r="S3423" t="s">
        <v>56</v>
      </c>
      <c r="W3423">
        <v>4</v>
      </c>
      <c r="X3423" t="s">
        <v>725</v>
      </c>
      <c r="Y3423">
        <v>1</v>
      </c>
      <c r="Z3423" t="s">
        <v>46545</v>
      </c>
      <c r="AB3423">
        <v>202011</v>
      </c>
      <c r="AC3423">
        <v>241</v>
      </c>
      <c r="AD3423" t="s">
        <v>1722</v>
      </c>
      <c r="AE3423">
        <v>1071</v>
      </c>
      <c r="AF3423" t="s">
        <v>1688</v>
      </c>
      <c r="AG3423">
        <v>1</v>
      </c>
      <c r="AH3423" t="s">
        <v>44482</v>
      </c>
      <c r="AI3423">
        <v>99</v>
      </c>
      <c r="AJ3423" t="s">
        <v>54511</v>
      </c>
      <c r="AK3423">
        <v>330</v>
      </c>
      <c r="AL3423" t="s">
        <v>9274</v>
      </c>
      <c r="AP3423">
        <v>280941</v>
      </c>
      <c r="AQ3423" t="s">
        <v>8902</v>
      </c>
      <c r="AR3423" t="s">
        <v>8903</v>
      </c>
      <c r="AS3423">
        <v>2</v>
      </c>
      <c r="AT3423" t="s">
        <v>1413</v>
      </c>
      <c r="AU3423" t="s">
        <v>17271</v>
      </c>
      <c r="AX3423">
        <v>55.416576139999997</v>
      </c>
      <c r="AY3423">
        <v>11.349843440000001</v>
      </c>
      <c r="AZ3423" t="s">
        <v>62</v>
      </c>
      <c r="BA3423">
        <v>1085</v>
      </c>
      <c r="BB3423" t="s">
        <v>44618</v>
      </c>
    </row>
    <row r="3424" spans="1:54" x14ac:dyDescent="0.25">
      <c r="A3424" s="1">
        <v>45200</v>
      </c>
      <c r="B3424">
        <v>281548</v>
      </c>
      <c r="C3424" t="s">
        <v>17272</v>
      </c>
      <c r="D3424">
        <v>4200</v>
      </c>
      <c r="E3424" t="s">
        <v>9270</v>
      </c>
      <c r="F3424" t="s">
        <v>17273</v>
      </c>
      <c r="G3424">
        <v>10521815</v>
      </c>
      <c r="H3424">
        <v>1022993077</v>
      </c>
      <c r="I3424" t="s">
        <v>9764</v>
      </c>
      <c r="K3424" t="s">
        <v>8900</v>
      </c>
      <c r="L3424" t="s">
        <v>17274</v>
      </c>
      <c r="M3424">
        <v>264</v>
      </c>
      <c r="N3424">
        <v>18</v>
      </c>
      <c r="R3424" s="1">
        <v>44278</v>
      </c>
      <c r="S3424" t="s">
        <v>56</v>
      </c>
      <c r="W3424">
        <v>4</v>
      </c>
      <c r="X3424" t="s">
        <v>725</v>
      </c>
      <c r="Y3424">
        <v>1</v>
      </c>
      <c r="Z3424" t="s">
        <v>46545</v>
      </c>
      <c r="AB3424">
        <v>202011</v>
      </c>
      <c r="AC3424">
        <v>241</v>
      </c>
      <c r="AD3424" t="s">
        <v>1722</v>
      </c>
      <c r="AE3424">
        <v>1071</v>
      </c>
      <c r="AF3424" t="s">
        <v>1688</v>
      </c>
      <c r="AG3424">
        <v>1</v>
      </c>
      <c r="AH3424" t="s">
        <v>44482</v>
      </c>
      <c r="AI3424">
        <v>99</v>
      </c>
      <c r="AJ3424" t="s">
        <v>54511</v>
      </c>
      <c r="AK3424">
        <v>330</v>
      </c>
      <c r="AL3424" t="s">
        <v>9274</v>
      </c>
      <c r="AP3424">
        <v>280941</v>
      </c>
      <c r="AQ3424" t="s">
        <v>8902</v>
      </c>
      <c r="AR3424" t="s">
        <v>8903</v>
      </c>
      <c r="AS3424">
        <v>2</v>
      </c>
      <c r="AT3424" t="s">
        <v>1413</v>
      </c>
      <c r="AU3424" t="s">
        <v>17275</v>
      </c>
      <c r="AX3424">
        <v>55.415633210000003</v>
      </c>
      <c r="AY3424">
        <v>11.34668205</v>
      </c>
      <c r="AZ3424" t="s">
        <v>62</v>
      </c>
      <c r="BA3424">
        <v>1085</v>
      </c>
      <c r="BB3424" t="s">
        <v>44618</v>
      </c>
    </row>
    <row r="3425" spans="1:54" x14ac:dyDescent="0.25">
      <c r="A3425" s="1">
        <v>45200</v>
      </c>
      <c r="B3425">
        <v>281549</v>
      </c>
      <c r="C3425" t="s">
        <v>17276</v>
      </c>
      <c r="D3425">
        <v>4200</v>
      </c>
      <c r="E3425" t="s">
        <v>9270</v>
      </c>
      <c r="F3425" t="s">
        <v>17277</v>
      </c>
      <c r="G3425">
        <v>10521815</v>
      </c>
      <c r="H3425">
        <v>1022992941</v>
      </c>
      <c r="I3425" t="s">
        <v>9764</v>
      </c>
      <c r="K3425" t="s">
        <v>8900</v>
      </c>
      <c r="L3425" t="s">
        <v>17278</v>
      </c>
      <c r="M3425">
        <v>188</v>
      </c>
      <c r="N3425">
        <v>3</v>
      </c>
      <c r="R3425" s="1">
        <v>44643</v>
      </c>
      <c r="S3425" t="s">
        <v>56</v>
      </c>
      <c r="W3425">
        <v>4</v>
      </c>
      <c r="X3425" t="s">
        <v>725</v>
      </c>
      <c r="Y3425">
        <v>1</v>
      </c>
      <c r="Z3425" t="s">
        <v>46545</v>
      </c>
      <c r="AB3425">
        <v>202011</v>
      </c>
      <c r="AC3425">
        <v>241</v>
      </c>
      <c r="AD3425" t="s">
        <v>1722</v>
      </c>
      <c r="AE3425">
        <v>1071</v>
      </c>
      <c r="AF3425" t="s">
        <v>1688</v>
      </c>
      <c r="AG3425">
        <v>1</v>
      </c>
      <c r="AH3425" t="s">
        <v>44482</v>
      </c>
      <c r="AI3425">
        <v>99</v>
      </c>
      <c r="AJ3425" t="s">
        <v>54511</v>
      </c>
      <c r="AK3425">
        <v>330</v>
      </c>
      <c r="AL3425" t="s">
        <v>9274</v>
      </c>
      <c r="AP3425">
        <v>280941</v>
      </c>
      <c r="AQ3425" t="s">
        <v>8902</v>
      </c>
      <c r="AR3425" t="s">
        <v>8903</v>
      </c>
      <c r="AS3425">
        <v>2</v>
      </c>
      <c r="AT3425" t="s">
        <v>1413</v>
      </c>
      <c r="AU3425" t="s">
        <v>9276</v>
      </c>
      <c r="AX3425">
        <v>55.403646389999999</v>
      </c>
      <c r="AY3425">
        <v>11.33322961</v>
      </c>
      <c r="AZ3425" t="s">
        <v>62</v>
      </c>
      <c r="BA3425">
        <v>1085</v>
      </c>
      <c r="BB3425" t="s">
        <v>44618</v>
      </c>
    </row>
    <row r="3426" spans="1:54" x14ac:dyDescent="0.25">
      <c r="A3426" s="1">
        <v>45200</v>
      </c>
      <c r="B3426">
        <v>281550</v>
      </c>
      <c r="C3426" t="s">
        <v>17279</v>
      </c>
      <c r="D3426">
        <v>4200</v>
      </c>
      <c r="E3426" t="s">
        <v>9270</v>
      </c>
      <c r="F3426" t="s">
        <v>17280</v>
      </c>
      <c r="G3426">
        <v>10521815</v>
      </c>
      <c r="H3426">
        <v>1022993050</v>
      </c>
      <c r="I3426" t="s">
        <v>9764</v>
      </c>
      <c r="K3426" t="s">
        <v>8900</v>
      </c>
      <c r="L3426" t="s">
        <v>15337</v>
      </c>
      <c r="M3426">
        <v>2052</v>
      </c>
      <c r="N3426">
        <v>4</v>
      </c>
      <c r="R3426" s="1">
        <v>44278</v>
      </c>
      <c r="S3426" t="s">
        <v>56</v>
      </c>
      <c r="W3426">
        <v>4</v>
      </c>
      <c r="X3426" t="s">
        <v>725</v>
      </c>
      <c r="Y3426">
        <v>1</v>
      </c>
      <c r="Z3426" t="s">
        <v>46545</v>
      </c>
      <c r="AB3426">
        <v>202011</v>
      </c>
      <c r="AC3426">
        <v>241</v>
      </c>
      <c r="AD3426" t="s">
        <v>1722</v>
      </c>
      <c r="AE3426">
        <v>1071</v>
      </c>
      <c r="AF3426" t="s">
        <v>1688</v>
      </c>
      <c r="AG3426">
        <v>1</v>
      </c>
      <c r="AH3426" t="s">
        <v>44482</v>
      </c>
      <c r="AI3426">
        <v>99</v>
      </c>
      <c r="AJ3426" t="s">
        <v>54511</v>
      </c>
      <c r="AK3426">
        <v>330</v>
      </c>
      <c r="AL3426" t="s">
        <v>9274</v>
      </c>
      <c r="AP3426">
        <v>280941</v>
      </c>
      <c r="AQ3426" t="s">
        <v>8902</v>
      </c>
      <c r="AR3426" t="s">
        <v>8903</v>
      </c>
      <c r="AS3426">
        <v>2</v>
      </c>
      <c r="AT3426" t="s">
        <v>1413</v>
      </c>
      <c r="AU3426" t="s">
        <v>15338</v>
      </c>
      <c r="AX3426">
        <v>55.40097806</v>
      </c>
      <c r="AY3426">
        <v>11.3326086</v>
      </c>
      <c r="AZ3426" t="s">
        <v>62</v>
      </c>
      <c r="BA3426">
        <v>1085</v>
      </c>
      <c r="BB3426" t="s">
        <v>44618</v>
      </c>
    </row>
    <row r="3427" spans="1:54" x14ac:dyDescent="0.25">
      <c r="A3427" s="1">
        <v>45200</v>
      </c>
      <c r="B3427">
        <v>281551</v>
      </c>
      <c r="C3427" t="s">
        <v>17281</v>
      </c>
      <c r="D3427">
        <v>4200</v>
      </c>
      <c r="E3427" t="s">
        <v>9270</v>
      </c>
      <c r="F3427" t="s">
        <v>17282</v>
      </c>
      <c r="G3427">
        <v>10521815</v>
      </c>
      <c r="H3427">
        <v>1022993026</v>
      </c>
      <c r="I3427" t="s">
        <v>9764</v>
      </c>
      <c r="K3427" t="s">
        <v>8900</v>
      </c>
      <c r="L3427" t="s">
        <v>17283</v>
      </c>
      <c r="M3427">
        <v>242</v>
      </c>
      <c r="N3427">
        <v>2</v>
      </c>
      <c r="R3427" s="1">
        <v>44278</v>
      </c>
      <c r="S3427" t="s">
        <v>56</v>
      </c>
      <c r="W3427">
        <v>4</v>
      </c>
      <c r="X3427" t="s">
        <v>725</v>
      </c>
      <c r="Y3427">
        <v>1</v>
      </c>
      <c r="Z3427" t="s">
        <v>46545</v>
      </c>
      <c r="AB3427">
        <v>202011</v>
      </c>
      <c r="AC3427">
        <v>241</v>
      </c>
      <c r="AD3427" t="s">
        <v>1722</v>
      </c>
      <c r="AE3427">
        <v>1071</v>
      </c>
      <c r="AF3427" t="s">
        <v>1688</v>
      </c>
      <c r="AG3427">
        <v>1</v>
      </c>
      <c r="AH3427" t="s">
        <v>44482</v>
      </c>
      <c r="AI3427">
        <v>99</v>
      </c>
      <c r="AJ3427" t="s">
        <v>54511</v>
      </c>
      <c r="AK3427">
        <v>330</v>
      </c>
      <c r="AL3427" t="s">
        <v>9274</v>
      </c>
      <c r="AP3427">
        <v>280941</v>
      </c>
      <c r="AQ3427" t="s">
        <v>8902</v>
      </c>
      <c r="AR3427" t="s">
        <v>8903</v>
      </c>
      <c r="AS3427">
        <v>2</v>
      </c>
      <c r="AT3427" t="s">
        <v>1413</v>
      </c>
      <c r="AU3427" t="s">
        <v>17284</v>
      </c>
      <c r="AX3427">
        <v>55.421251730000002</v>
      </c>
      <c r="AY3427">
        <v>11.34671934</v>
      </c>
      <c r="AZ3427" t="s">
        <v>62</v>
      </c>
      <c r="BA3427">
        <v>1085</v>
      </c>
      <c r="BB3427" t="s">
        <v>44618</v>
      </c>
    </row>
    <row r="3428" spans="1:54" x14ac:dyDescent="0.25">
      <c r="A3428" s="1">
        <v>45200</v>
      </c>
      <c r="B3428">
        <v>281552</v>
      </c>
      <c r="C3428" t="s">
        <v>17285</v>
      </c>
      <c r="D3428">
        <v>6950</v>
      </c>
      <c r="E3428" t="s">
        <v>48414</v>
      </c>
      <c r="F3428" t="s">
        <v>48982</v>
      </c>
      <c r="G3428">
        <v>21620378</v>
      </c>
      <c r="H3428">
        <v>1026506723</v>
      </c>
      <c r="I3428" t="s">
        <v>14768</v>
      </c>
      <c r="K3428" t="s">
        <v>17286</v>
      </c>
      <c r="L3428" t="s">
        <v>17287</v>
      </c>
      <c r="M3428">
        <v>2234</v>
      </c>
      <c r="N3428">
        <v>24</v>
      </c>
      <c r="R3428" s="1">
        <v>44868</v>
      </c>
      <c r="S3428" t="s">
        <v>56</v>
      </c>
      <c r="W3428">
        <v>0</v>
      </c>
      <c r="X3428" t="s">
        <v>1252</v>
      </c>
      <c r="Y3428">
        <v>8</v>
      </c>
      <c r="Z3428" t="s">
        <v>44534</v>
      </c>
      <c r="AB3428">
        <v>202011</v>
      </c>
      <c r="AC3428">
        <v>127</v>
      </c>
      <c r="AD3428" t="s">
        <v>1237</v>
      </c>
      <c r="AE3428">
        <v>1052</v>
      </c>
      <c r="AF3428" t="s">
        <v>1237</v>
      </c>
      <c r="AG3428">
        <v>1</v>
      </c>
      <c r="AH3428" t="s">
        <v>44482</v>
      </c>
      <c r="AI3428">
        <v>99</v>
      </c>
      <c r="AJ3428" t="s">
        <v>54511</v>
      </c>
      <c r="AK3428">
        <v>760</v>
      </c>
      <c r="AL3428" t="s">
        <v>48200</v>
      </c>
      <c r="AQ3428" t="s">
        <v>3686</v>
      </c>
      <c r="AR3428" t="s">
        <v>3687</v>
      </c>
      <c r="AS3428">
        <v>0</v>
      </c>
      <c r="AT3428" t="s">
        <v>61</v>
      </c>
      <c r="AU3428" t="s">
        <v>13175</v>
      </c>
      <c r="AX3428">
        <v>56.093711659999997</v>
      </c>
      <c r="AY3428">
        <v>8.2603322600000002</v>
      </c>
      <c r="AZ3428" t="s">
        <v>62</v>
      </c>
      <c r="BA3428">
        <v>1082</v>
      </c>
      <c r="BB3428" t="s">
        <v>2852</v>
      </c>
    </row>
    <row r="3429" spans="1:54" x14ac:dyDescent="0.25">
      <c r="A3429" s="1">
        <v>45200</v>
      </c>
      <c r="B3429">
        <v>281553</v>
      </c>
      <c r="C3429" t="s">
        <v>17288</v>
      </c>
      <c r="D3429">
        <v>7800</v>
      </c>
      <c r="E3429" t="s">
        <v>6851</v>
      </c>
      <c r="F3429" t="s">
        <v>17289</v>
      </c>
      <c r="G3429">
        <v>29189579</v>
      </c>
      <c r="K3429" t="s">
        <v>15966</v>
      </c>
      <c r="L3429" t="s">
        <v>53319</v>
      </c>
      <c r="M3429">
        <v>8641</v>
      </c>
      <c r="N3429">
        <v>10</v>
      </c>
      <c r="R3429" s="1">
        <v>44314</v>
      </c>
      <c r="S3429" t="s">
        <v>851</v>
      </c>
      <c r="T3429">
        <v>779</v>
      </c>
      <c r="U3429" t="s">
        <v>6855</v>
      </c>
      <c r="W3429">
        <v>2</v>
      </c>
      <c r="X3429" t="s">
        <v>57</v>
      </c>
      <c r="Y3429">
        <v>5</v>
      </c>
      <c r="Z3429" t="s">
        <v>54458</v>
      </c>
      <c r="AB3429">
        <v>202011</v>
      </c>
      <c r="AC3429">
        <v>999</v>
      </c>
      <c r="AD3429" t="s">
        <v>55342</v>
      </c>
      <c r="AE3429">
        <v>2026</v>
      </c>
      <c r="AF3429" t="s">
        <v>5431</v>
      </c>
      <c r="AG3429">
        <v>1</v>
      </c>
      <c r="AH3429" t="s">
        <v>44482</v>
      </c>
      <c r="AI3429">
        <v>99</v>
      </c>
      <c r="AJ3429" t="s">
        <v>54511</v>
      </c>
      <c r="AK3429">
        <v>779</v>
      </c>
      <c r="AL3429" t="s">
        <v>6855</v>
      </c>
      <c r="AQ3429" t="s">
        <v>17290</v>
      </c>
      <c r="AR3429" t="s">
        <v>15968</v>
      </c>
      <c r="AS3429">
        <v>0</v>
      </c>
      <c r="AT3429" t="s">
        <v>61</v>
      </c>
      <c r="AU3429" t="s">
        <v>7115</v>
      </c>
      <c r="AV3429" t="s">
        <v>52612</v>
      </c>
      <c r="AX3429">
        <v>56.567215160000003</v>
      </c>
      <c r="AY3429">
        <v>9.0290163200000002</v>
      </c>
      <c r="AZ3429" t="s">
        <v>62</v>
      </c>
      <c r="BA3429">
        <v>1082</v>
      </c>
      <c r="BB3429" t="s">
        <v>2852</v>
      </c>
    </row>
    <row r="3430" spans="1:54" x14ac:dyDescent="0.25">
      <c r="A3430" s="1">
        <v>45200</v>
      </c>
      <c r="B3430">
        <v>281554</v>
      </c>
      <c r="C3430" t="s">
        <v>53389</v>
      </c>
      <c r="D3430">
        <v>4760</v>
      </c>
      <c r="E3430" t="s">
        <v>11833</v>
      </c>
      <c r="F3430" t="s">
        <v>53390</v>
      </c>
      <c r="G3430">
        <v>29190658</v>
      </c>
      <c r="H3430">
        <v>1003300348</v>
      </c>
      <c r="I3430" t="s">
        <v>48983</v>
      </c>
      <c r="K3430" t="s">
        <v>17291</v>
      </c>
      <c r="L3430" t="s">
        <v>53391</v>
      </c>
      <c r="M3430">
        <v>1275</v>
      </c>
      <c r="N3430">
        <v>8</v>
      </c>
      <c r="R3430" s="1">
        <v>44161</v>
      </c>
      <c r="S3430" t="s">
        <v>56</v>
      </c>
      <c r="T3430">
        <v>1085</v>
      </c>
      <c r="U3430" t="s">
        <v>44618</v>
      </c>
      <c r="W3430">
        <v>7</v>
      </c>
      <c r="X3430" t="s">
        <v>2845</v>
      </c>
      <c r="Y3430">
        <v>1</v>
      </c>
      <c r="Z3430" t="s">
        <v>46545</v>
      </c>
      <c r="AB3430">
        <v>202011</v>
      </c>
      <c r="AC3430">
        <v>149</v>
      </c>
      <c r="AD3430" t="s">
        <v>1085</v>
      </c>
      <c r="AE3430">
        <v>1026</v>
      </c>
      <c r="AF3430" t="s">
        <v>44530</v>
      </c>
      <c r="AG3430">
        <v>1</v>
      </c>
      <c r="AH3430" t="s">
        <v>44482</v>
      </c>
      <c r="AI3430">
        <v>99</v>
      </c>
      <c r="AJ3430" t="s">
        <v>54511</v>
      </c>
      <c r="AK3430">
        <v>390</v>
      </c>
      <c r="AL3430" t="s">
        <v>11069</v>
      </c>
      <c r="AQ3430" t="s">
        <v>17292</v>
      </c>
      <c r="AR3430" t="s">
        <v>17293</v>
      </c>
      <c r="AS3430">
        <v>0</v>
      </c>
      <c r="AT3430" t="s">
        <v>61</v>
      </c>
      <c r="AU3430" t="s">
        <v>52839</v>
      </c>
      <c r="AX3430">
        <v>55.02312818</v>
      </c>
      <c r="AY3430">
        <v>11.89716634</v>
      </c>
      <c r="AZ3430" t="s">
        <v>62</v>
      </c>
      <c r="BA3430">
        <v>1085</v>
      </c>
      <c r="BB3430" t="s">
        <v>44618</v>
      </c>
    </row>
    <row r="3431" spans="1:54" x14ac:dyDescent="0.25">
      <c r="A3431" s="1">
        <v>45200</v>
      </c>
      <c r="B3431">
        <v>281555</v>
      </c>
      <c r="C3431" t="s">
        <v>17294</v>
      </c>
      <c r="D3431">
        <v>8000</v>
      </c>
      <c r="E3431" t="s">
        <v>10166</v>
      </c>
      <c r="F3431" t="s">
        <v>17295</v>
      </c>
      <c r="G3431">
        <v>21453013</v>
      </c>
      <c r="H3431">
        <v>1006285314</v>
      </c>
      <c r="I3431" t="s">
        <v>48984</v>
      </c>
      <c r="K3431" t="s">
        <v>17296</v>
      </c>
      <c r="L3431" t="s">
        <v>14494</v>
      </c>
      <c r="M3431">
        <v>3776</v>
      </c>
      <c r="N3431">
        <v>10</v>
      </c>
      <c r="R3431" s="1">
        <v>44165</v>
      </c>
      <c r="S3431" t="s">
        <v>56</v>
      </c>
      <c r="W3431">
        <v>4</v>
      </c>
      <c r="X3431" t="s">
        <v>725</v>
      </c>
      <c r="Y3431">
        <v>4</v>
      </c>
      <c r="Z3431" t="s">
        <v>1324</v>
      </c>
      <c r="AB3431">
        <v>202101</v>
      </c>
      <c r="AC3431">
        <v>355</v>
      </c>
      <c r="AD3431" t="s">
        <v>1734</v>
      </c>
      <c r="AE3431">
        <v>1081</v>
      </c>
      <c r="AF3431" t="s">
        <v>1735</v>
      </c>
      <c r="AG3431">
        <v>1</v>
      </c>
      <c r="AH3431" t="s">
        <v>44482</v>
      </c>
      <c r="AI3431">
        <v>99</v>
      </c>
      <c r="AJ3431" t="s">
        <v>54511</v>
      </c>
      <c r="AK3431">
        <v>751</v>
      </c>
      <c r="AL3431" t="s">
        <v>10168</v>
      </c>
      <c r="AP3431">
        <v>751405</v>
      </c>
      <c r="AQ3431" t="s">
        <v>17297</v>
      </c>
      <c r="AR3431" t="s">
        <v>17298</v>
      </c>
      <c r="AS3431">
        <v>2</v>
      </c>
      <c r="AT3431" t="s">
        <v>1413</v>
      </c>
      <c r="AU3431" t="s">
        <v>14495</v>
      </c>
      <c r="AX3431">
        <v>56.159024000000002</v>
      </c>
      <c r="AY3431">
        <v>10.215198669999999</v>
      </c>
      <c r="AZ3431" t="s">
        <v>62</v>
      </c>
      <c r="BA3431">
        <v>1082</v>
      </c>
      <c r="BB3431" t="s">
        <v>2852</v>
      </c>
    </row>
    <row r="3432" spans="1:54" x14ac:dyDescent="0.25">
      <c r="A3432" s="1">
        <v>45200</v>
      </c>
      <c r="B3432">
        <v>281556</v>
      </c>
      <c r="C3432" t="s">
        <v>17299</v>
      </c>
      <c r="D3432">
        <v>8800</v>
      </c>
      <c r="E3432" t="s">
        <v>2851</v>
      </c>
      <c r="F3432" t="s">
        <v>17300</v>
      </c>
      <c r="G3432">
        <v>21453013</v>
      </c>
      <c r="I3432" t="s">
        <v>48984</v>
      </c>
      <c r="K3432" t="s">
        <v>17296</v>
      </c>
      <c r="L3432" t="s">
        <v>17301</v>
      </c>
      <c r="M3432">
        <v>2217</v>
      </c>
      <c r="N3432">
        <v>16</v>
      </c>
      <c r="R3432" s="1">
        <v>44165</v>
      </c>
      <c r="S3432" t="s">
        <v>56</v>
      </c>
      <c r="W3432">
        <v>4</v>
      </c>
      <c r="X3432" t="s">
        <v>725</v>
      </c>
      <c r="Y3432">
        <v>4</v>
      </c>
      <c r="Z3432" t="s">
        <v>1324</v>
      </c>
      <c r="AB3432">
        <v>202101</v>
      </c>
      <c r="AC3432">
        <v>355</v>
      </c>
      <c r="AD3432" t="s">
        <v>1734</v>
      </c>
      <c r="AE3432">
        <v>1081</v>
      </c>
      <c r="AF3432" t="s">
        <v>1735</v>
      </c>
      <c r="AG3432">
        <v>1</v>
      </c>
      <c r="AH3432" t="s">
        <v>44482</v>
      </c>
      <c r="AI3432">
        <v>99</v>
      </c>
      <c r="AJ3432" t="s">
        <v>54511</v>
      </c>
      <c r="AK3432">
        <v>791</v>
      </c>
      <c r="AL3432" t="s">
        <v>2855</v>
      </c>
      <c r="AP3432">
        <v>751405</v>
      </c>
      <c r="AQ3432" t="s">
        <v>17297</v>
      </c>
      <c r="AR3432" t="s">
        <v>17302</v>
      </c>
      <c r="AS3432">
        <v>2</v>
      </c>
      <c r="AT3432" t="s">
        <v>1413</v>
      </c>
      <c r="AU3432" t="s">
        <v>17303</v>
      </c>
      <c r="AX3432">
        <v>56.446493310000001</v>
      </c>
      <c r="AY3432">
        <v>9.3925659499999998</v>
      </c>
      <c r="AZ3432" t="s">
        <v>62</v>
      </c>
      <c r="BA3432">
        <v>1082</v>
      </c>
      <c r="BB3432" t="s">
        <v>2852</v>
      </c>
    </row>
    <row r="3433" spans="1:54" x14ac:dyDescent="0.25">
      <c r="A3433" s="1">
        <v>45200</v>
      </c>
      <c r="B3433">
        <v>281557</v>
      </c>
      <c r="C3433" t="s">
        <v>17304</v>
      </c>
      <c r="D3433">
        <v>2800</v>
      </c>
      <c r="E3433" t="s">
        <v>1730</v>
      </c>
      <c r="F3433" t="s">
        <v>48985</v>
      </c>
      <c r="G3433">
        <v>12565054</v>
      </c>
      <c r="H3433">
        <v>1003422918</v>
      </c>
      <c r="I3433" t="s">
        <v>17305</v>
      </c>
      <c r="K3433" t="s">
        <v>1732</v>
      </c>
      <c r="L3433" t="s">
        <v>1733</v>
      </c>
      <c r="M3433">
        <v>312</v>
      </c>
      <c r="N3433">
        <v>20</v>
      </c>
      <c r="R3433" s="1">
        <v>44165</v>
      </c>
      <c r="S3433" t="s">
        <v>56</v>
      </c>
      <c r="W3433">
        <v>4</v>
      </c>
      <c r="X3433" t="s">
        <v>725</v>
      </c>
      <c r="Y3433">
        <v>4</v>
      </c>
      <c r="Z3433" t="s">
        <v>1324</v>
      </c>
      <c r="AB3433">
        <v>202011</v>
      </c>
      <c r="AC3433">
        <v>355</v>
      </c>
      <c r="AD3433" t="s">
        <v>1734</v>
      </c>
      <c r="AE3433">
        <v>1081</v>
      </c>
      <c r="AF3433" t="s">
        <v>1735</v>
      </c>
      <c r="AG3433">
        <v>1</v>
      </c>
      <c r="AH3433" t="s">
        <v>44482</v>
      </c>
      <c r="AI3433">
        <v>99</v>
      </c>
      <c r="AJ3433" t="s">
        <v>54511</v>
      </c>
      <c r="AK3433">
        <v>173</v>
      </c>
      <c r="AL3433" t="s">
        <v>44561</v>
      </c>
      <c r="AP3433">
        <v>101408</v>
      </c>
      <c r="AQ3433" t="s">
        <v>1736</v>
      </c>
      <c r="AR3433" t="s">
        <v>1737</v>
      </c>
      <c r="AS3433">
        <v>2</v>
      </c>
      <c r="AT3433" t="s">
        <v>1413</v>
      </c>
      <c r="AU3433" t="s">
        <v>1738</v>
      </c>
      <c r="AX3433">
        <v>55.786083689999998</v>
      </c>
      <c r="AY3433">
        <v>12.51175915</v>
      </c>
      <c r="AZ3433" t="s">
        <v>62</v>
      </c>
      <c r="BA3433">
        <v>1084</v>
      </c>
      <c r="BB3433" t="s">
        <v>63</v>
      </c>
    </row>
    <row r="3434" spans="1:54" x14ac:dyDescent="0.25">
      <c r="A3434" s="1">
        <v>45200</v>
      </c>
      <c r="B3434">
        <v>281558</v>
      </c>
      <c r="C3434" t="s">
        <v>17306</v>
      </c>
      <c r="D3434">
        <v>8600</v>
      </c>
      <c r="E3434" t="s">
        <v>10218</v>
      </c>
      <c r="F3434" t="s">
        <v>17307</v>
      </c>
      <c r="G3434">
        <v>21620378</v>
      </c>
      <c r="H3434">
        <v>1026506774</v>
      </c>
      <c r="I3434" t="s">
        <v>17308</v>
      </c>
      <c r="K3434" t="s">
        <v>14769</v>
      </c>
      <c r="L3434" t="s">
        <v>17309</v>
      </c>
      <c r="M3434">
        <v>893</v>
      </c>
      <c r="N3434" t="s">
        <v>17310</v>
      </c>
      <c r="R3434" s="1">
        <v>45103</v>
      </c>
      <c r="S3434" t="s">
        <v>56</v>
      </c>
      <c r="W3434">
        <v>0</v>
      </c>
      <c r="X3434" t="s">
        <v>1252</v>
      </c>
      <c r="Y3434">
        <v>8</v>
      </c>
      <c r="Z3434" t="s">
        <v>44534</v>
      </c>
      <c r="AB3434">
        <v>202012</v>
      </c>
      <c r="AC3434">
        <v>127</v>
      </c>
      <c r="AD3434" t="s">
        <v>1237</v>
      </c>
      <c r="AE3434">
        <v>1052</v>
      </c>
      <c r="AF3434" t="s">
        <v>1237</v>
      </c>
      <c r="AG3434">
        <v>1</v>
      </c>
      <c r="AH3434" t="s">
        <v>44482</v>
      </c>
      <c r="AI3434">
        <v>99</v>
      </c>
      <c r="AJ3434" t="s">
        <v>54511</v>
      </c>
      <c r="AK3434">
        <v>740</v>
      </c>
      <c r="AL3434" t="s">
        <v>10222</v>
      </c>
      <c r="AQ3434" t="s">
        <v>14770</v>
      </c>
      <c r="AR3434" t="s">
        <v>3687</v>
      </c>
      <c r="AS3434">
        <v>0</v>
      </c>
      <c r="AT3434" t="s">
        <v>61</v>
      </c>
      <c r="AU3434" t="s">
        <v>17311</v>
      </c>
      <c r="AX3434">
        <v>56.193009590000003</v>
      </c>
      <c r="AY3434">
        <v>9.5546882400000008</v>
      </c>
      <c r="AZ3434" t="s">
        <v>62</v>
      </c>
      <c r="BA3434">
        <v>1082</v>
      </c>
      <c r="BB3434" t="s">
        <v>2852</v>
      </c>
    </row>
    <row r="3435" spans="1:54" x14ac:dyDescent="0.25">
      <c r="A3435" s="1">
        <v>45200</v>
      </c>
      <c r="B3435">
        <v>281559</v>
      </c>
      <c r="C3435" t="s">
        <v>17312</v>
      </c>
      <c r="D3435">
        <v>9000</v>
      </c>
      <c r="E3435" t="s">
        <v>10638</v>
      </c>
      <c r="F3435" t="s">
        <v>17313</v>
      </c>
      <c r="G3435">
        <v>37129712</v>
      </c>
      <c r="H3435">
        <v>1017101362</v>
      </c>
      <c r="I3435" t="s">
        <v>48986</v>
      </c>
      <c r="K3435" t="s">
        <v>17314</v>
      </c>
      <c r="L3435" t="s">
        <v>17315</v>
      </c>
      <c r="M3435">
        <v>6871</v>
      </c>
      <c r="N3435">
        <v>58</v>
      </c>
      <c r="R3435" s="1">
        <v>44166</v>
      </c>
      <c r="S3435" t="s">
        <v>56</v>
      </c>
      <c r="W3435">
        <v>4</v>
      </c>
      <c r="X3435" t="s">
        <v>725</v>
      </c>
      <c r="Y3435">
        <v>1</v>
      </c>
      <c r="Z3435" t="s">
        <v>46545</v>
      </c>
      <c r="AB3435">
        <v>202012</v>
      </c>
      <c r="AC3435">
        <v>149</v>
      </c>
      <c r="AD3435" t="s">
        <v>1085</v>
      </c>
      <c r="AE3435">
        <v>1026</v>
      </c>
      <c r="AF3435" t="s">
        <v>44530</v>
      </c>
      <c r="AG3435">
        <v>1</v>
      </c>
      <c r="AH3435" t="s">
        <v>44482</v>
      </c>
      <c r="AI3435">
        <v>99</v>
      </c>
      <c r="AJ3435" t="s">
        <v>54511</v>
      </c>
      <c r="AK3435">
        <v>851</v>
      </c>
      <c r="AL3435" t="s">
        <v>2847</v>
      </c>
      <c r="AP3435">
        <v>631402</v>
      </c>
      <c r="AQ3435" t="s">
        <v>17316</v>
      </c>
      <c r="AR3435" t="s">
        <v>17317</v>
      </c>
      <c r="AS3435">
        <v>2</v>
      </c>
      <c r="AT3435" t="s">
        <v>1413</v>
      </c>
      <c r="AU3435" t="s">
        <v>277</v>
      </c>
      <c r="AX3435">
        <v>57.054742560000001</v>
      </c>
      <c r="AY3435">
        <v>9.90470294</v>
      </c>
      <c r="AZ3435" t="s">
        <v>62</v>
      </c>
      <c r="BA3435">
        <v>1081</v>
      </c>
      <c r="BB3435" t="s">
        <v>1844</v>
      </c>
    </row>
    <row r="3436" spans="1:54" x14ac:dyDescent="0.25">
      <c r="A3436" s="1">
        <v>45200</v>
      </c>
      <c r="B3436">
        <v>281560</v>
      </c>
      <c r="C3436" t="s">
        <v>54809</v>
      </c>
      <c r="D3436">
        <v>8000</v>
      </c>
      <c r="E3436" t="s">
        <v>10166</v>
      </c>
      <c r="F3436" t="s">
        <v>54810</v>
      </c>
      <c r="G3436">
        <v>37129712</v>
      </c>
      <c r="H3436">
        <v>1017101338</v>
      </c>
      <c r="I3436" t="s">
        <v>17318</v>
      </c>
      <c r="K3436" t="s">
        <v>17314</v>
      </c>
      <c r="L3436" t="s">
        <v>53392</v>
      </c>
      <c r="M3436">
        <v>480</v>
      </c>
      <c r="N3436" t="s">
        <v>6585</v>
      </c>
      <c r="P3436">
        <v>2</v>
      </c>
      <c r="R3436" s="1">
        <v>44166</v>
      </c>
      <c r="S3436" t="s">
        <v>56</v>
      </c>
      <c r="W3436">
        <v>4</v>
      </c>
      <c r="X3436" t="s">
        <v>725</v>
      </c>
      <c r="Y3436">
        <v>1</v>
      </c>
      <c r="Z3436" t="s">
        <v>46545</v>
      </c>
      <c r="AB3436">
        <v>202012</v>
      </c>
      <c r="AC3436">
        <v>149</v>
      </c>
      <c r="AD3436" t="s">
        <v>1085</v>
      </c>
      <c r="AE3436">
        <v>1026</v>
      </c>
      <c r="AF3436" t="s">
        <v>44530</v>
      </c>
      <c r="AG3436">
        <v>1</v>
      </c>
      <c r="AH3436" t="s">
        <v>44482</v>
      </c>
      <c r="AI3436">
        <v>99</v>
      </c>
      <c r="AJ3436" t="s">
        <v>54511</v>
      </c>
      <c r="AK3436">
        <v>751</v>
      </c>
      <c r="AL3436" t="s">
        <v>10168</v>
      </c>
      <c r="AP3436">
        <v>631402</v>
      </c>
      <c r="AQ3436" t="s">
        <v>17319</v>
      </c>
      <c r="AR3436" t="s">
        <v>17317</v>
      </c>
      <c r="AS3436">
        <v>2</v>
      </c>
      <c r="AT3436" t="s">
        <v>1413</v>
      </c>
      <c r="AU3436" t="s">
        <v>53275</v>
      </c>
      <c r="AX3436">
        <v>56.150501749999997</v>
      </c>
      <c r="AY3436">
        <v>10.205432739999999</v>
      </c>
      <c r="AZ3436" t="s">
        <v>62</v>
      </c>
      <c r="BA3436">
        <v>1082</v>
      </c>
      <c r="BB3436" t="s">
        <v>2852</v>
      </c>
    </row>
    <row r="3437" spans="1:54" x14ac:dyDescent="0.25">
      <c r="A3437" s="1">
        <v>45200</v>
      </c>
      <c r="B3437">
        <v>281561</v>
      </c>
      <c r="C3437" t="s">
        <v>17320</v>
      </c>
      <c r="D3437">
        <v>7100</v>
      </c>
      <c r="E3437" t="s">
        <v>2860</v>
      </c>
      <c r="F3437" t="s">
        <v>17320</v>
      </c>
      <c r="G3437">
        <v>37129712</v>
      </c>
      <c r="H3437">
        <v>1020674098</v>
      </c>
      <c r="I3437" t="s">
        <v>46893</v>
      </c>
      <c r="K3437" t="s">
        <v>17314</v>
      </c>
      <c r="L3437" t="s">
        <v>16291</v>
      </c>
      <c r="M3437">
        <v>228</v>
      </c>
      <c r="N3437">
        <v>48</v>
      </c>
      <c r="R3437" s="1">
        <v>44166</v>
      </c>
      <c r="S3437" t="s">
        <v>56</v>
      </c>
      <c r="W3437">
        <v>4</v>
      </c>
      <c r="X3437" t="s">
        <v>725</v>
      </c>
      <c r="Y3437">
        <v>1</v>
      </c>
      <c r="Z3437" t="s">
        <v>46545</v>
      </c>
      <c r="AB3437">
        <v>202012</v>
      </c>
      <c r="AC3437">
        <v>149</v>
      </c>
      <c r="AD3437" t="s">
        <v>1085</v>
      </c>
      <c r="AE3437">
        <v>1026</v>
      </c>
      <c r="AF3437" t="s">
        <v>44530</v>
      </c>
      <c r="AG3437">
        <v>1</v>
      </c>
      <c r="AH3437" t="s">
        <v>44482</v>
      </c>
      <c r="AI3437">
        <v>99</v>
      </c>
      <c r="AJ3437" t="s">
        <v>54511</v>
      </c>
      <c r="AK3437">
        <v>630</v>
      </c>
      <c r="AL3437" t="s">
        <v>2864</v>
      </c>
      <c r="AP3437">
        <v>631402</v>
      </c>
      <c r="AQ3437" t="s">
        <v>17321</v>
      </c>
      <c r="AS3437">
        <v>2</v>
      </c>
      <c r="AT3437" t="s">
        <v>1413</v>
      </c>
      <c r="AU3437" t="s">
        <v>15268</v>
      </c>
      <c r="AX3437">
        <v>55.710442839999999</v>
      </c>
      <c r="AY3437">
        <v>9.5224325200000006</v>
      </c>
      <c r="AZ3437" t="s">
        <v>62</v>
      </c>
      <c r="BA3437">
        <v>1083</v>
      </c>
      <c r="BB3437" t="s">
        <v>2861</v>
      </c>
    </row>
    <row r="3438" spans="1:54" x14ac:dyDescent="0.25">
      <c r="A3438" s="1">
        <v>45200</v>
      </c>
      <c r="B3438">
        <v>281562</v>
      </c>
      <c r="C3438" t="s">
        <v>48987</v>
      </c>
      <c r="D3438">
        <v>6200</v>
      </c>
      <c r="E3438" t="s">
        <v>11864</v>
      </c>
      <c r="F3438" t="s">
        <v>48988</v>
      </c>
      <c r="G3438">
        <v>37129712</v>
      </c>
      <c r="H3438">
        <v>1017101370</v>
      </c>
      <c r="I3438" t="s">
        <v>17322</v>
      </c>
      <c r="K3438" t="s">
        <v>17314</v>
      </c>
      <c r="L3438" t="s">
        <v>17323</v>
      </c>
      <c r="M3438">
        <v>1086</v>
      </c>
      <c r="N3438">
        <v>9</v>
      </c>
      <c r="P3438">
        <v>1</v>
      </c>
      <c r="R3438" s="1">
        <v>44166</v>
      </c>
      <c r="S3438" t="s">
        <v>56</v>
      </c>
      <c r="W3438">
        <v>4</v>
      </c>
      <c r="X3438" t="s">
        <v>725</v>
      </c>
      <c r="Y3438">
        <v>1</v>
      </c>
      <c r="Z3438" t="s">
        <v>46545</v>
      </c>
      <c r="AB3438">
        <v>202012</v>
      </c>
      <c r="AC3438">
        <v>149</v>
      </c>
      <c r="AD3438" t="s">
        <v>1085</v>
      </c>
      <c r="AE3438">
        <v>1026</v>
      </c>
      <c r="AF3438" t="s">
        <v>44530</v>
      </c>
      <c r="AG3438">
        <v>1</v>
      </c>
      <c r="AH3438" t="s">
        <v>44482</v>
      </c>
      <c r="AI3438">
        <v>99</v>
      </c>
      <c r="AJ3438" t="s">
        <v>54511</v>
      </c>
      <c r="AK3438">
        <v>580</v>
      </c>
      <c r="AL3438" t="s">
        <v>11275</v>
      </c>
      <c r="AP3438">
        <v>631402</v>
      </c>
      <c r="AQ3438" t="s">
        <v>17324</v>
      </c>
      <c r="AR3438" t="s">
        <v>17317</v>
      </c>
      <c r="AS3438">
        <v>2</v>
      </c>
      <c r="AT3438" t="s">
        <v>1413</v>
      </c>
      <c r="AU3438" t="s">
        <v>14829</v>
      </c>
      <c r="AX3438">
        <v>55.043839149999997</v>
      </c>
      <c r="AY3438">
        <v>9.4205098799999991</v>
      </c>
      <c r="AZ3438" t="s">
        <v>62</v>
      </c>
      <c r="BA3438">
        <v>1083</v>
      </c>
      <c r="BB3438" t="s">
        <v>2861</v>
      </c>
    </row>
    <row r="3439" spans="1:54" x14ac:dyDescent="0.25">
      <c r="A3439" s="1">
        <v>45200</v>
      </c>
      <c r="B3439">
        <v>281563</v>
      </c>
      <c r="C3439" t="s">
        <v>17325</v>
      </c>
      <c r="D3439">
        <v>2630</v>
      </c>
      <c r="E3439" t="s">
        <v>1740</v>
      </c>
      <c r="F3439" t="s">
        <v>48989</v>
      </c>
      <c r="G3439">
        <v>37129712</v>
      </c>
      <c r="H3439">
        <v>1018950819</v>
      </c>
      <c r="I3439" t="s">
        <v>48990</v>
      </c>
      <c r="K3439" t="s">
        <v>17314</v>
      </c>
      <c r="L3439" t="s">
        <v>17326</v>
      </c>
      <c r="M3439">
        <v>985</v>
      </c>
      <c r="N3439">
        <v>3</v>
      </c>
      <c r="P3439">
        <v>1</v>
      </c>
      <c r="Q3439" t="s">
        <v>1572</v>
      </c>
      <c r="R3439" s="1">
        <v>44166</v>
      </c>
      <c r="S3439" t="s">
        <v>56</v>
      </c>
      <c r="W3439">
        <v>4</v>
      </c>
      <c r="X3439" t="s">
        <v>725</v>
      </c>
      <c r="Y3439">
        <v>1</v>
      </c>
      <c r="Z3439" t="s">
        <v>46545</v>
      </c>
      <c r="AB3439">
        <v>202012</v>
      </c>
      <c r="AC3439">
        <v>149</v>
      </c>
      <c r="AD3439" t="s">
        <v>1085</v>
      </c>
      <c r="AE3439">
        <v>1026</v>
      </c>
      <c r="AF3439" t="s">
        <v>44530</v>
      </c>
      <c r="AG3439">
        <v>1</v>
      </c>
      <c r="AH3439" t="s">
        <v>44482</v>
      </c>
      <c r="AI3439">
        <v>99</v>
      </c>
      <c r="AJ3439" t="s">
        <v>54511</v>
      </c>
      <c r="AK3439">
        <v>169</v>
      </c>
      <c r="AL3439" t="s">
        <v>47129</v>
      </c>
      <c r="AP3439">
        <v>631402</v>
      </c>
      <c r="AQ3439" t="s">
        <v>17327</v>
      </c>
      <c r="AR3439" t="s">
        <v>17317</v>
      </c>
      <c r="AS3439">
        <v>2</v>
      </c>
      <c r="AT3439" t="s">
        <v>1413</v>
      </c>
      <c r="AU3439" t="s">
        <v>17328</v>
      </c>
      <c r="AX3439">
        <v>55.647897720000003</v>
      </c>
      <c r="AY3439">
        <v>12.2728495</v>
      </c>
      <c r="AZ3439" t="s">
        <v>62</v>
      </c>
      <c r="BA3439">
        <v>1084</v>
      </c>
      <c r="BB3439" t="s">
        <v>63</v>
      </c>
    </row>
    <row r="3440" spans="1:54" x14ac:dyDescent="0.25">
      <c r="A3440" s="1">
        <v>45200</v>
      </c>
      <c r="B3440">
        <v>281564</v>
      </c>
      <c r="C3440" t="s">
        <v>17329</v>
      </c>
      <c r="D3440">
        <v>5000</v>
      </c>
      <c r="E3440" t="s">
        <v>10607</v>
      </c>
      <c r="F3440" t="s">
        <v>17329</v>
      </c>
      <c r="G3440">
        <v>23267519</v>
      </c>
      <c r="H3440">
        <v>1004909196</v>
      </c>
      <c r="I3440" t="s">
        <v>17330</v>
      </c>
      <c r="K3440" t="s">
        <v>17331</v>
      </c>
      <c r="L3440" t="s">
        <v>17332</v>
      </c>
      <c r="M3440">
        <v>1692</v>
      </c>
      <c r="N3440">
        <v>3</v>
      </c>
      <c r="P3440">
        <v>2</v>
      </c>
      <c r="R3440" s="1">
        <v>44455</v>
      </c>
      <c r="S3440" t="s">
        <v>56</v>
      </c>
      <c r="W3440">
        <v>4</v>
      </c>
      <c r="X3440" t="s">
        <v>725</v>
      </c>
      <c r="Y3440">
        <v>1</v>
      </c>
      <c r="Z3440" t="s">
        <v>46545</v>
      </c>
      <c r="AB3440">
        <v>202012</v>
      </c>
      <c r="AC3440">
        <v>149</v>
      </c>
      <c r="AD3440" t="s">
        <v>1085</v>
      </c>
      <c r="AE3440">
        <v>1026</v>
      </c>
      <c r="AF3440" t="s">
        <v>44530</v>
      </c>
      <c r="AG3440">
        <v>1</v>
      </c>
      <c r="AH3440" t="s">
        <v>44482</v>
      </c>
      <c r="AI3440">
        <v>99</v>
      </c>
      <c r="AJ3440" t="s">
        <v>54511</v>
      </c>
      <c r="AK3440">
        <v>461</v>
      </c>
      <c r="AL3440" t="s">
        <v>10612</v>
      </c>
      <c r="AP3440">
        <v>461415</v>
      </c>
      <c r="AQ3440" t="s">
        <v>17333</v>
      </c>
      <c r="AR3440" t="s">
        <v>17317</v>
      </c>
      <c r="AS3440">
        <v>2</v>
      </c>
      <c r="AT3440" t="s">
        <v>1413</v>
      </c>
      <c r="AU3440" t="s">
        <v>11786</v>
      </c>
      <c r="AX3440">
        <v>55.404376589999998</v>
      </c>
      <c r="AY3440">
        <v>10.386276970000001</v>
      </c>
      <c r="AZ3440" t="s">
        <v>62</v>
      </c>
      <c r="BA3440">
        <v>1083</v>
      </c>
      <c r="BB3440" t="s">
        <v>2861</v>
      </c>
    </row>
    <row r="3441" spans="1:54" x14ac:dyDescent="0.25">
      <c r="A3441" s="1">
        <v>45200</v>
      </c>
      <c r="B3441">
        <v>281565</v>
      </c>
      <c r="C3441" t="s">
        <v>45383</v>
      </c>
      <c r="D3441">
        <v>4700</v>
      </c>
      <c r="E3441" t="s">
        <v>44985</v>
      </c>
      <c r="F3441" t="s">
        <v>45383</v>
      </c>
      <c r="G3441">
        <v>23267519</v>
      </c>
      <c r="H3441">
        <v>1004909196</v>
      </c>
      <c r="I3441" t="s">
        <v>17330</v>
      </c>
      <c r="K3441" t="s">
        <v>17331</v>
      </c>
      <c r="L3441" t="s">
        <v>53393</v>
      </c>
      <c r="M3441">
        <v>84</v>
      </c>
      <c r="N3441">
        <v>2</v>
      </c>
      <c r="P3441">
        <v>1</v>
      </c>
      <c r="R3441" s="1">
        <v>44168</v>
      </c>
      <c r="S3441" t="s">
        <v>56</v>
      </c>
      <c r="W3441">
        <v>4</v>
      </c>
      <c r="X3441" t="s">
        <v>725</v>
      </c>
      <c r="Y3441">
        <v>1</v>
      </c>
      <c r="Z3441" t="s">
        <v>46545</v>
      </c>
      <c r="AB3441">
        <v>202012</v>
      </c>
      <c r="AC3441">
        <v>149</v>
      </c>
      <c r="AD3441" t="s">
        <v>1085</v>
      </c>
      <c r="AE3441">
        <v>1026</v>
      </c>
      <c r="AF3441" t="s">
        <v>44530</v>
      </c>
      <c r="AG3441">
        <v>1</v>
      </c>
      <c r="AH3441" t="s">
        <v>44482</v>
      </c>
      <c r="AI3441">
        <v>99</v>
      </c>
      <c r="AJ3441" t="s">
        <v>54511</v>
      </c>
      <c r="AK3441">
        <v>370</v>
      </c>
      <c r="AL3441" t="s">
        <v>44987</v>
      </c>
      <c r="AP3441">
        <v>461415</v>
      </c>
      <c r="AQ3441" t="s">
        <v>17333</v>
      </c>
      <c r="AR3441" t="s">
        <v>17317</v>
      </c>
      <c r="AS3441">
        <v>2</v>
      </c>
      <c r="AT3441" t="s">
        <v>1413</v>
      </c>
      <c r="AU3441" t="s">
        <v>53275</v>
      </c>
      <c r="AX3441">
        <v>55.231185889999999</v>
      </c>
      <c r="AY3441">
        <v>11.767027840000001</v>
      </c>
      <c r="AZ3441" t="s">
        <v>62</v>
      </c>
      <c r="BA3441">
        <v>1085</v>
      </c>
      <c r="BB3441" t="s">
        <v>44618</v>
      </c>
    </row>
    <row r="3442" spans="1:54" x14ac:dyDescent="0.25">
      <c r="A3442" s="1">
        <v>45200</v>
      </c>
      <c r="B3442">
        <v>281566</v>
      </c>
      <c r="C3442" t="s">
        <v>17334</v>
      </c>
      <c r="D3442">
        <v>7800</v>
      </c>
      <c r="E3442" t="s">
        <v>6851</v>
      </c>
      <c r="F3442" t="s">
        <v>17335</v>
      </c>
      <c r="G3442">
        <v>37273317</v>
      </c>
      <c r="H3442">
        <v>1016247134</v>
      </c>
      <c r="I3442" t="s">
        <v>17336</v>
      </c>
      <c r="K3442" t="s">
        <v>17314</v>
      </c>
      <c r="L3442" t="s">
        <v>17337</v>
      </c>
      <c r="M3442">
        <v>621</v>
      </c>
      <c r="N3442" t="s">
        <v>2869</v>
      </c>
      <c r="R3442" s="1">
        <v>44979</v>
      </c>
      <c r="S3442" t="s">
        <v>56</v>
      </c>
      <c r="W3442">
        <v>4</v>
      </c>
      <c r="X3442" t="s">
        <v>725</v>
      </c>
      <c r="Y3442">
        <v>1</v>
      </c>
      <c r="Z3442" t="s">
        <v>46545</v>
      </c>
      <c r="AB3442">
        <v>202012</v>
      </c>
      <c r="AC3442">
        <v>149</v>
      </c>
      <c r="AD3442" t="s">
        <v>1085</v>
      </c>
      <c r="AE3442">
        <v>1026</v>
      </c>
      <c r="AF3442" t="s">
        <v>44530</v>
      </c>
      <c r="AG3442">
        <v>1</v>
      </c>
      <c r="AH3442" t="s">
        <v>44482</v>
      </c>
      <c r="AI3442">
        <v>99</v>
      </c>
      <c r="AJ3442" t="s">
        <v>54511</v>
      </c>
      <c r="AK3442">
        <v>779</v>
      </c>
      <c r="AL3442" t="s">
        <v>6855</v>
      </c>
      <c r="AP3442">
        <v>280942</v>
      </c>
      <c r="AQ3442" t="s">
        <v>17338</v>
      </c>
      <c r="AR3442" t="s">
        <v>17317</v>
      </c>
      <c r="AS3442">
        <v>2</v>
      </c>
      <c r="AT3442" t="s">
        <v>1413</v>
      </c>
      <c r="AU3442" t="s">
        <v>16320</v>
      </c>
      <c r="AX3442">
        <v>56.55438788</v>
      </c>
      <c r="AY3442">
        <v>9.0226018000000003</v>
      </c>
      <c r="AZ3442" t="s">
        <v>62</v>
      </c>
      <c r="BA3442">
        <v>1082</v>
      </c>
      <c r="BB3442" t="s">
        <v>2852</v>
      </c>
    </row>
    <row r="3443" spans="1:54" x14ac:dyDescent="0.25">
      <c r="A3443" s="1">
        <v>45200</v>
      </c>
      <c r="B3443">
        <v>281567</v>
      </c>
      <c r="C3443" t="s">
        <v>17339</v>
      </c>
      <c r="D3443">
        <v>6700</v>
      </c>
      <c r="E3443" t="s">
        <v>10388</v>
      </c>
      <c r="F3443" t="s">
        <v>17339</v>
      </c>
      <c r="G3443">
        <v>45357716</v>
      </c>
      <c r="I3443" t="s">
        <v>17340</v>
      </c>
      <c r="K3443" t="s">
        <v>17314</v>
      </c>
      <c r="L3443" t="s">
        <v>48398</v>
      </c>
      <c r="M3443">
        <v>7516</v>
      </c>
      <c r="N3443">
        <v>72</v>
      </c>
      <c r="R3443" s="1">
        <v>44167</v>
      </c>
      <c r="S3443" t="s">
        <v>56</v>
      </c>
      <c r="W3443">
        <v>4</v>
      </c>
      <c r="X3443" t="s">
        <v>725</v>
      </c>
      <c r="Y3443">
        <v>1</v>
      </c>
      <c r="Z3443" t="s">
        <v>46545</v>
      </c>
      <c r="AB3443">
        <v>202012</v>
      </c>
      <c r="AC3443">
        <v>149</v>
      </c>
      <c r="AD3443" t="s">
        <v>1085</v>
      </c>
      <c r="AE3443">
        <v>1026</v>
      </c>
      <c r="AF3443" t="s">
        <v>44530</v>
      </c>
      <c r="AG3443">
        <v>1</v>
      </c>
      <c r="AH3443" t="s">
        <v>44482</v>
      </c>
      <c r="AI3443">
        <v>99</v>
      </c>
      <c r="AJ3443" t="s">
        <v>54511</v>
      </c>
      <c r="AK3443">
        <v>561</v>
      </c>
      <c r="AL3443" t="s">
        <v>10323</v>
      </c>
      <c r="AP3443">
        <v>280560</v>
      </c>
      <c r="AQ3443" t="s">
        <v>17341</v>
      </c>
      <c r="AS3443">
        <v>2</v>
      </c>
      <c r="AT3443" t="s">
        <v>1413</v>
      </c>
      <c r="AU3443" t="s">
        <v>48350</v>
      </c>
      <c r="AX3443">
        <v>55.49156945</v>
      </c>
      <c r="AY3443">
        <v>8.4564690500000008</v>
      </c>
      <c r="AZ3443" t="s">
        <v>62</v>
      </c>
      <c r="BA3443">
        <v>1083</v>
      </c>
      <c r="BB3443" t="s">
        <v>2861</v>
      </c>
    </row>
    <row r="3444" spans="1:54" x14ac:dyDescent="0.25">
      <c r="A3444" s="1">
        <v>45200</v>
      </c>
      <c r="B3444">
        <v>281568</v>
      </c>
      <c r="C3444" t="s">
        <v>45384</v>
      </c>
      <c r="D3444">
        <v>9400</v>
      </c>
      <c r="E3444" t="s">
        <v>48228</v>
      </c>
      <c r="F3444" t="s">
        <v>45385</v>
      </c>
      <c r="G3444">
        <v>29189420</v>
      </c>
      <c r="H3444">
        <v>1003385048</v>
      </c>
      <c r="I3444" t="s">
        <v>17342</v>
      </c>
      <c r="K3444" t="s">
        <v>17343</v>
      </c>
      <c r="L3444" t="s">
        <v>53394</v>
      </c>
      <c r="M3444">
        <v>2533</v>
      </c>
      <c r="N3444">
        <v>8</v>
      </c>
      <c r="R3444" s="1">
        <v>44168</v>
      </c>
      <c r="S3444" t="s">
        <v>56</v>
      </c>
      <c r="T3444">
        <v>851</v>
      </c>
      <c r="U3444" t="s">
        <v>2847</v>
      </c>
      <c r="W3444">
        <v>2</v>
      </c>
      <c r="X3444" t="s">
        <v>57</v>
      </c>
      <c r="Y3444">
        <v>5</v>
      </c>
      <c r="Z3444" t="s">
        <v>54458</v>
      </c>
      <c r="AB3444">
        <v>202012</v>
      </c>
      <c r="AC3444">
        <v>999</v>
      </c>
      <c r="AD3444" t="s">
        <v>55342</v>
      </c>
      <c r="AE3444">
        <v>2026</v>
      </c>
      <c r="AF3444" t="s">
        <v>5431</v>
      </c>
      <c r="AG3444">
        <v>1</v>
      </c>
      <c r="AH3444" t="s">
        <v>44482</v>
      </c>
      <c r="AI3444">
        <v>99</v>
      </c>
      <c r="AJ3444" t="s">
        <v>54511</v>
      </c>
      <c r="AK3444">
        <v>851</v>
      </c>
      <c r="AL3444" t="s">
        <v>2847</v>
      </c>
      <c r="AQ3444" t="s">
        <v>17344</v>
      </c>
      <c r="AR3444" t="s">
        <v>13018</v>
      </c>
      <c r="AS3444">
        <v>0</v>
      </c>
      <c r="AT3444" t="s">
        <v>61</v>
      </c>
      <c r="AU3444" t="s">
        <v>53395</v>
      </c>
      <c r="AX3444">
        <v>57.060387110000001</v>
      </c>
      <c r="AY3444">
        <v>9.9351591700000004</v>
      </c>
      <c r="AZ3444" t="s">
        <v>62</v>
      </c>
      <c r="BA3444">
        <v>1081</v>
      </c>
      <c r="BB3444" t="s">
        <v>1844</v>
      </c>
    </row>
    <row r="3445" spans="1:54" x14ac:dyDescent="0.25">
      <c r="A3445" s="1">
        <v>45200</v>
      </c>
      <c r="B3445">
        <v>281569</v>
      </c>
      <c r="C3445" t="s">
        <v>17345</v>
      </c>
      <c r="D3445">
        <v>7400</v>
      </c>
      <c r="E3445" t="s">
        <v>11101</v>
      </c>
      <c r="F3445" t="s">
        <v>17346</v>
      </c>
      <c r="G3445">
        <v>29550468</v>
      </c>
      <c r="H3445">
        <v>1003343011</v>
      </c>
      <c r="I3445" t="s">
        <v>13369</v>
      </c>
      <c r="K3445" t="s">
        <v>17347</v>
      </c>
      <c r="L3445" t="s">
        <v>17348</v>
      </c>
      <c r="M3445">
        <v>2533</v>
      </c>
      <c r="N3445">
        <v>10</v>
      </c>
      <c r="R3445" s="1">
        <v>44404</v>
      </c>
      <c r="S3445" t="s">
        <v>56</v>
      </c>
      <c r="W3445">
        <v>4</v>
      </c>
      <c r="X3445" t="s">
        <v>725</v>
      </c>
      <c r="Y3445">
        <v>1</v>
      </c>
      <c r="Z3445" t="s">
        <v>46545</v>
      </c>
      <c r="AB3445">
        <v>202012</v>
      </c>
      <c r="AC3445">
        <v>281</v>
      </c>
      <c r="AD3445" t="s">
        <v>1773</v>
      </c>
      <c r="AE3445">
        <v>1071</v>
      </c>
      <c r="AF3445" t="s">
        <v>1688</v>
      </c>
      <c r="AG3445">
        <v>1</v>
      </c>
      <c r="AH3445" t="s">
        <v>44482</v>
      </c>
      <c r="AI3445">
        <v>99</v>
      </c>
      <c r="AJ3445" t="s">
        <v>54511</v>
      </c>
      <c r="AK3445">
        <v>657</v>
      </c>
      <c r="AL3445" t="s">
        <v>10242</v>
      </c>
      <c r="AP3445">
        <v>657412</v>
      </c>
      <c r="AQ3445" t="s">
        <v>13371</v>
      </c>
      <c r="AR3445" t="s">
        <v>13372</v>
      </c>
      <c r="AS3445">
        <v>2</v>
      </c>
      <c r="AT3445" t="s">
        <v>1413</v>
      </c>
      <c r="AU3445" t="s">
        <v>17349</v>
      </c>
      <c r="AX3445">
        <v>56.14274245</v>
      </c>
      <c r="AY3445">
        <v>8.9687652</v>
      </c>
      <c r="AZ3445" t="s">
        <v>62</v>
      </c>
      <c r="BA3445">
        <v>1082</v>
      </c>
      <c r="BB3445" t="s">
        <v>2852</v>
      </c>
    </row>
    <row r="3446" spans="1:54" x14ac:dyDescent="0.25">
      <c r="A3446" s="1">
        <v>45200</v>
      </c>
      <c r="B3446">
        <v>281570</v>
      </c>
      <c r="C3446" t="s">
        <v>17350</v>
      </c>
      <c r="D3446">
        <v>5800</v>
      </c>
      <c r="E3446" t="s">
        <v>13681</v>
      </c>
      <c r="F3446" t="s">
        <v>17350</v>
      </c>
      <c r="G3446">
        <v>29189722</v>
      </c>
      <c r="H3446">
        <v>1017776467</v>
      </c>
      <c r="I3446" t="s">
        <v>17351</v>
      </c>
      <c r="K3446" t="s">
        <v>17352</v>
      </c>
      <c r="L3446" t="s">
        <v>17353</v>
      </c>
      <c r="M3446">
        <v>787</v>
      </c>
      <c r="N3446" t="s">
        <v>5224</v>
      </c>
      <c r="R3446" s="1">
        <v>44172</v>
      </c>
      <c r="S3446" t="s">
        <v>56</v>
      </c>
      <c r="T3446">
        <v>450</v>
      </c>
      <c r="U3446" t="s">
        <v>11376</v>
      </c>
      <c r="W3446">
        <v>2</v>
      </c>
      <c r="X3446" t="s">
        <v>57</v>
      </c>
      <c r="Y3446">
        <v>1</v>
      </c>
      <c r="Z3446" t="s">
        <v>46545</v>
      </c>
      <c r="AB3446">
        <v>202012</v>
      </c>
      <c r="AC3446">
        <v>149</v>
      </c>
      <c r="AD3446" t="s">
        <v>1085</v>
      </c>
      <c r="AE3446">
        <v>1026</v>
      </c>
      <c r="AF3446" t="s">
        <v>44530</v>
      </c>
      <c r="AG3446">
        <v>1</v>
      </c>
      <c r="AH3446" t="s">
        <v>44482</v>
      </c>
      <c r="AI3446">
        <v>99</v>
      </c>
      <c r="AJ3446" t="s">
        <v>54511</v>
      </c>
      <c r="AK3446">
        <v>450</v>
      </c>
      <c r="AL3446" t="s">
        <v>11376</v>
      </c>
      <c r="AQ3446" t="s">
        <v>17354</v>
      </c>
      <c r="AS3446">
        <v>0</v>
      </c>
      <c r="AT3446" t="s">
        <v>61</v>
      </c>
      <c r="AU3446" t="s">
        <v>17355</v>
      </c>
      <c r="AX3446">
        <v>55.322582939999997</v>
      </c>
      <c r="AY3446">
        <v>10.77793086</v>
      </c>
      <c r="AZ3446" t="s">
        <v>62</v>
      </c>
      <c r="BA3446">
        <v>1083</v>
      </c>
      <c r="BB3446" t="s">
        <v>2861</v>
      </c>
    </row>
    <row r="3447" spans="1:54" x14ac:dyDescent="0.25">
      <c r="A3447" s="1">
        <v>45200</v>
      </c>
      <c r="B3447">
        <v>281571</v>
      </c>
      <c r="C3447" t="s">
        <v>17356</v>
      </c>
      <c r="D3447">
        <v>7100</v>
      </c>
      <c r="E3447" t="s">
        <v>2860</v>
      </c>
      <c r="F3447" t="s">
        <v>17356</v>
      </c>
      <c r="G3447">
        <v>37129712</v>
      </c>
      <c r="H3447">
        <v>1020674063</v>
      </c>
      <c r="I3447" t="s">
        <v>46893</v>
      </c>
      <c r="K3447" t="s">
        <v>17314</v>
      </c>
      <c r="L3447" t="s">
        <v>16291</v>
      </c>
      <c r="M3447">
        <v>228</v>
      </c>
      <c r="N3447">
        <v>48</v>
      </c>
      <c r="R3447" s="1">
        <v>44172</v>
      </c>
      <c r="S3447" t="s">
        <v>56</v>
      </c>
      <c r="W3447">
        <v>4</v>
      </c>
      <c r="X3447" t="s">
        <v>725</v>
      </c>
      <c r="Y3447">
        <v>1</v>
      </c>
      <c r="Z3447" t="s">
        <v>46545</v>
      </c>
      <c r="AB3447">
        <v>202012</v>
      </c>
      <c r="AC3447">
        <v>149</v>
      </c>
      <c r="AD3447" t="s">
        <v>1085</v>
      </c>
      <c r="AE3447">
        <v>1026</v>
      </c>
      <c r="AF3447" t="s">
        <v>44530</v>
      </c>
      <c r="AG3447">
        <v>1</v>
      </c>
      <c r="AH3447" t="s">
        <v>44482</v>
      </c>
      <c r="AI3447">
        <v>99</v>
      </c>
      <c r="AJ3447" t="s">
        <v>54511</v>
      </c>
      <c r="AK3447">
        <v>630</v>
      </c>
      <c r="AL3447" t="s">
        <v>2864</v>
      </c>
      <c r="AP3447">
        <v>631402</v>
      </c>
      <c r="AQ3447" t="s">
        <v>17321</v>
      </c>
      <c r="AR3447" t="s">
        <v>17357</v>
      </c>
      <c r="AS3447">
        <v>2</v>
      </c>
      <c r="AT3447" t="s">
        <v>1413</v>
      </c>
      <c r="AU3447" t="s">
        <v>15268</v>
      </c>
      <c r="AX3447">
        <v>55.710442839999999</v>
      </c>
      <c r="AY3447">
        <v>9.5224325200000006</v>
      </c>
      <c r="AZ3447" t="s">
        <v>62</v>
      </c>
      <c r="BA3447">
        <v>1083</v>
      </c>
      <c r="BB3447" t="s">
        <v>2861</v>
      </c>
    </row>
    <row r="3448" spans="1:54" x14ac:dyDescent="0.25">
      <c r="A3448" s="1">
        <v>45200</v>
      </c>
      <c r="B3448">
        <v>281572</v>
      </c>
      <c r="C3448" t="s">
        <v>17358</v>
      </c>
      <c r="D3448">
        <v>2300</v>
      </c>
      <c r="E3448" t="s">
        <v>46589</v>
      </c>
      <c r="F3448" t="s">
        <v>48991</v>
      </c>
      <c r="G3448">
        <v>29979812</v>
      </c>
      <c r="H3448">
        <v>1017020958</v>
      </c>
      <c r="I3448" t="s">
        <v>17359</v>
      </c>
      <c r="K3448" t="s">
        <v>1975</v>
      </c>
      <c r="L3448" t="s">
        <v>14075</v>
      </c>
      <c r="M3448">
        <v>3570</v>
      </c>
      <c r="N3448">
        <v>4</v>
      </c>
      <c r="R3448" s="1">
        <v>44174</v>
      </c>
      <c r="S3448" t="s">
        <v>56</v>
      </c>
      <c r="W3448">
        <v>4</v>
      </c>
      <c r="X3448" t="s">
        <v>725</v>
      </c>
      <c r="Y3448">
        <v>4</v>
      </c>
      <c r="Z3448" t="s">
        <v>1324</v>
      </c>
      <c r="AB3448">
        <v>202012</v>
      </c>
      <c r="AC3448">
        <v>301</v>
      </c>
      <c r="AD3448" t="s">
        <v>1853</v>
      </c>
      <c r="AE3448">
        <v>1131</v>
      </c>
      <c r="AF3448" t="s">
        <v>1853</v>
      </c>
      <c r="AG3448">
        <v>1</v>
      </c>
      <c r="AH3448" t="s">
        <v>44482</v>
      </c>
      <c r="AI3448">
        <v>99</v>
      </c>
      <c r="AJ3448" t="s">
        <v>54511</v>
      </c>
      <c r="AK3448">
        <v>101</v>
      </c>
      <c r="AL3448" t="s">
        <v>46544</v>
      </c>
      <c r="AP3448">
        <v>101582</v>
      </c>
      <c r="AQ3448" t="s">
        <v>17360</v>
      </c>
      <c r="AS3448">
        <v>2</v>
      </c>
      <c r="AT3448" t="s">
        <v>1413</v>
      </c>
      <c r="AU3448" t="s">
        <v>14078</v>
      </c>
      <c r="AX3448">
        <v>55.662665750000002</v>
      </c>
      <c r="AY3448">
        <v>12.589357769999999</v>
      </c>
      <c r="AZ3448" t="s">
        <v>62</v>
      </c>
      <c r="BA3448">
        <v>1084</v>
      </c>
      <c r="BB3448" t="s">
        <v>63</v>
      </c>
    </row>
    <row r="3449" spans="1:54" x14ac:dyDescent="0.25">
      <c r="A3449" s="1">
        <v>45200</v>
      </c>
      <c r="B3449">
        <v>281573</v>
      </c>
      <c r="C3449" t="s">
        <v>17361</v>
      </c>
      <c r="D3449">
        <v>2100</v>
      </c>
      <c r="E3449" t="s">
        <v>54516</v>
      </c>
      <c r="F3449" t="s">
        <v>48992</v>
      </c>
      <c r="G3449">
        <v>29979812</v>
      </c>
      <c r="H3449">
        <v>1003402853</v>
      </c>
      <c r="I3449" t="s">
        <v>17359</v>
      </c>
      <c r="K3449" t="s">
        <v>17362</v>
      </c>
      <c r="L3449" t="s">
        <v>17363</v>
      </c>
      <c r="M3449">
        <v>7852</v>
      </c>
      <c r="N3449">
        <v>15</v>
      </c>
      <c r="R3449" s="1">
        <v>44174</v>
      </c>
      <c r="S3449" t="s">
        <v>56</v>
      </c>
      <c r="W3449">
        <v>4</v>
      </c>
      <c r="X3449" t="s">
        <v>725</v>
      </c>
      <c r="Y3449">
        <v>4</v>
      </c>
      <c r="Z3449" t="s">
        <v>1324</v>
      </c>
      <c r="AB3449">
        <v>202012</v>
      </c>
      <c r="AC3449">
        <v>301</v>
      </c>
      <c r="AD3449" t="s">
        <v>1853</v>
      </c>
      <c r="AE3449">
        <v>1131</v>
      </c>
      <c r="AF3449" t="s">
        <v>1853</v>
      </c>
      <c r="AG3449">
        <v>1</v>
      </c>
      <c r="AH3449" t="s">
        <v>44482</v>
      </c>
      <c r="AI3449">
        <v>99</v>
      </c>
      <c r="AJ3449" t="s">
        <v>54511</v>
      </c>
      <c r="AK3449">
        <v>101</v>
      </c>
      <c r="AL3449" t="s">
        <v>46544</v>
      </c>
      <c r="AP3449">
        <v>101582</v>
      </c>
      <c r="AQ3449" t="s">
        <v>17364</v>
      </c>
      <c r="AR3449" t="s">
        <v>1977</v>
      </c>
      <c r="AS3449">
        <v>2</v>
      </c>
      <c r="AT3449" t="s">
        <v>1413</v>
      </c>
      <c r="AU3449" t="s">
        <v>1914</v>
      </c>
      <c r="AX3449">
        <v>55.702557220000003</v>
      </c>
      <c r="AY3449">
        <v>12.559536830000001</v>
      </c>
      <c r="AZ3449" t="s">
        <v>62</v>
      </c>
      <c r="BA3449">
        <v>1084</v>
      </c>
      <c r="BB3449" t="s">
        <v>63</v>
      </c>
    </row>
    <row r="3450" spans="1:54" x14ac:dyDescent="0.25">
      <c r="A3450" s="1">
        <v>45200</v>
      </c>
      <c r="B3450">
        <v>281574</v>
      </c>
      <c r="C3450" t="s">
        <v>17365</v>
      </c>
      <c r="D3450">
        <v>1870</v>
      </c>
      <c r="E3450" t="s">
        <v>832</v>
      </c>
      <c r="F3450" t="s">
        <v>48993</v>
      </c>
      <c r="G3450">
        <v>29979812</v>
      </c>
      <c r="H3450">
        <v>1003404200</v>
      </c>
      <c r="I3450" t="s">
        <v>17359</v>
      </c>
      <c r="K3450" t="s">
        <v>3306</v>
      </c>
      <c r="L3450" t="s">
        <v>3307</v>
      </c>
      <c r="M3450">
        <v>115</v>
      </c>
      <c r="N3450">
        <v>17</v>
      </c>
      <c r="R3450" s="1">
        <v>44174</v>
      </c>
      <c r="S3450" t="s">
        <v>56</v>
      </c>
      <c r="W3450">
        <v>4</v>
      </c>
      <c r="X3450" t="s">
        <v>725</v>
      </c>
      <c r="Y3450">
        <v>4</v>
      </c>
      <c r="Z3450" t="s">
        <v>1324</v>
      </c>
      <c r="AB3450">
        <v>202012</v>
      </c>
      <c r="AC3450">
        <v>301</v>
      </c>
      <c r="AD3450" t="s">
        <v>1853</v>
      </c>
      <c r="AE3450">
        <v>1131</v>
      </c>
      <c r="AF3450" t="s">
        <v>1853</v>
      </c>
      <c r="AG3450">
        <v>1</v>
      </c>
      <c r="AH3450" t="s">
        <v>44482</v>
      </c>
      <c r="AI3450">
        <v>99</v>
      </c>
      <c r="AJ3450" t="s">
        <v>54511</v>
      </c>
      <c r="AK3450">
        <v>147</v>
      </c>
      <c r="AL3450" t="s">
        <v>1940</v>
      </c>
      <c r="AP3450">
        <v>101582</v>
      </c>
      <c r="AQ3450" t="s">
        <v>1976</v>
      </c>
      <c r="AR3450" t="s">
        <v>1977</v>
      </c>
      <c r="AS3450">
        <v>2</v>
      </c>
      <c r="AT3450" t="s">
        <v>1413</v>
      </c>
      <c r="AU3450" t="s">
        <v>3310</v>
      </c>
      <c r="AX3450">
        <v>55.679602010000004</v>
      </c>
      <c r="AY3450">
        <v>12.542100039999999</v>
      </c>
      <c r="AZ3450" t="s">
        <v>62</v>
      </c>
      <c r="BA3450">
        <v>1084</v>
      </c>
      <c r="BB3450" t="s">
        <v>63</v>
      </c>
    </row>
    <row r="3451" spans="1:54" x14ac:dyDescent="0.25">
      <c r="A3451" s="1">
        <v>45200</v>
      </c>
      <c r="B3451">
        <v>281575</v>
      </c>
      <c r="C3451" t="s">
        <v>17366</v>
      </c>
      <c r="D3451">
        <v>1353</v>
      </c>
      <c r="E3451" t="s">
        <v>46546</v>
      </c>
      <c r="F3451" t="s">
        <v>48994</v>
      </c>
      <c r="G3451">
        <v>29979812</v>
      </c>
      <c r="H3451">
        <v>1013624816</v>
      </c>
      <c r="I3451" t="s">
        <v>17359</v>
      </c>
      <c r="K3451" t="s">
        <v>1975</v>
      </c>
      <c r="L3451" t="s">
        <v>54746</v>
      </c>
      <c r="M3451">
        <v>8588</v>
      </c>
      <c r="N3451" t="s">
        <v>654</v>
      </c>
      <c r="R3451" s="1">
        <v>44243</v>
      </c>
      <c r="S3451" t="s">
        <v>56</v>
      </c>
      <c r="W3451">
        <v>4</v>
      </c>
      <c r="X3451" t="s">
        <v>725</v>
      </c>
      <c r="Y3451">
        <v>4</v>
      </c>
      <c r="Z3451" t="s">
        <v>1324</v>
      </c>
      <c r="AB3451">
        <v>202012</v>
      </c>
      <c r="AC3451">
        <v>301</v>
      </c>
      <c r="AD3451" t="s">
        <v>1853</v>
      </c>
      <c r="AE3451">
        <v>1131</v>
      </c>
      <c r="AF3451" t="s">
        <v>1853</v>
      </c>
      <c r="AG3451">
        <v>1</v>
      </c>
      <c r="AH3451" t="s">
        <v>44482</v>
      </c>
      <c r="AI3451">
        <v>99</v>
      </c>
      <c r="AJ3451" t="s">
        <v>54511</v>
      </c>
      <c r="AK3451">
        <v>101</v>
      </c>
      <c r="AL3451" t="s">
        <v>46544</v>
      </c>
      <c r="AP3451">
        <v>101582</v>
      </c>
      <c r="AQ3451" t="s">
        <v>1976</v>
      </c>
      <c r="AR3451" t="s">
        <v>1977</v>
      </c>
      <c r="AS3451">
        <v>2</v>
      </c>
      <c r="AT3451" t="s">
        <v>1413</v>
      </c>
      <c r="AU3451" t="s">
        <v>54520</v>
      </c>
      <c r="AX3451">
        <v>55.68724314</v>
      </c>
      <c r="AY3451">
        <v>12.5704712</v>
      </c>
      <c r="AZ3451" t="s">
        <v>62</v>
      </c>
      <c r="BA3451">
        <v>1084</v>
      </c>
      <c r="BB3451" t="s">
        <v>63</v>
      </c>
    </row>
    <row r="3452" spans="1:54" x14ac:dyDescent="0.25">
      <c r="A3452" s="1">
        <v>45200</v>
      </c>
      <c r="B3452">
        <v>281576</v>
      </c>
      <c r="C3452" t="s">
        <v>17367</v>
      </c>
      <c r="D3452">
        <v>4874</v>
      </c>
      <c r="E3452" t="s">
        <v>17368</v>
      </c>
      <c r="F3452" t="s">
        <v>17367</v>
      </c>
      <c r="G3452">
        <v>32588263</v>
      </c>
      <c r="H3452">
        <v>1015721576</v>
      </c>
      <c r="I3452" t="s">
        <v>17369</v>
      </c>
      <c r="K3452" t="s">
        <v>17370</v>
      </c>
      <c r="L3452" t="s">
        <v>17371</v>
      </c>
      <c r="M3452">
        <v>1130</v>
      </c>
      <c r="N3452">
        <v>63</v>
      </c>
      <c r="R3452" s="1">
        <v>44208</v>
      </c>
      <c r="S3452" t="s">
        <v>56</v>
      </c>
      <c r="W3452">
        <v>6</v>
      </c>
      <c r="X3452" t="s">
        <v>1289</v>
      </c>
      <c r="Y3452">
        <v>1</v>
      </c>
      <c r="Z3452" t="s">
        <v>46545</v>
      </c>
      <c r="AB3452">
        <v>202101</v>
      </c>
      <c r="AC3452">
        <v>149</v>
      </c>
      <c r="AD3452" t="s">
        <v>1085</v>
      </c>
      <c r="AE3452">
        <v>1026</v>
      </c>
      <c r="AF3452" t="s">
        <v>44530</v>
      </c>
      <c r="AG3452">
        <v>1</v>
      </c>
      <c r="AH3452" t="s">
        <v>44482</v>
      </c>
      <c r="AI3452">
        <v>99</v>
      </c>
      <c r="AJ3452" t="s">
        <v>54511</v>
      </c>
      <c r="AK3452">
        <v>376</v>
      </c>
      <c r="AL3452" t="s">
        <v>9249</v>
      </c>
      <c r="AQ3452" t="s">
        <v>17372</v>
      </c>
      <c r="AR3452" t="s">
        <v>17373</v>
      </c>
      <c r="AS3452">
        <v>0</v>
      </c>
      <c r="AT3452" t="s">
        <v>61</v>
      </c>
      <c r="AU3452" t="s">
        <v>17374</v>
      </c>
      <c r="AX3452">
        <v>54.575494990000003</v>
      </c>
      <c r="AY3452">
        <v>11.930084000000001</v>
      </c>
      <c r="AZ3452" t="s">
        <v>62</v>
      </c>
      <c r="BA3452">
        <v>1085</v>
      </c>
      <c r="BB3452" t="s">
        <v>44618</v>
      </c>
    </row>
    <row r="3453" spans="1:54" x14ac:dyDescent="0.25">
      <c r="A3453" s="1">
        <v>45200</v>
      </c>
      <c r="B3453">
        <v>281577</v>
      </c>
      <c r="C3453" t="s">
        <v>17375</v>
      </c>
      <c r="D3453">
        <v>4800</v>
      </c>
      <c r="E3453" t="s">
        <v>47865</v>
      </c>
      <c r="F3453" t="s">
        <v>17375</v>
      </c>
      <c r="G3453">
        <v>27328598</v>
      </c>
      <c r="H3453">
        <v>1003401158</v>
      </c>
      <c r="I3453" t="s">
        <v>48995</v>
      </c>
      <c r="K3453" t="s">
        <v>17376</v>
      </c>
      <c r="L3453" t="s">
        <v>16722</v>
      </c>
      <c r="M3453">
        <v>1283</v>
      </c>
      <c r="N3453">
        <v>1</v>
      </c>
      <c r="R3453" s="1">
        <v>44441</v>
      </c>
      <c r="S3453" t="s">
        <v>56</v>
      </c>
      <c r="W3453">
        <v>4</v>
      </c>
      <c r="X3453" t="s">
        <v>725</v>
      </c>
      <c r="Y3453">
        <v>1</v>
      </c>
      <c r="Z3453" t="s">
        <v>46545</v>
      </c>
      <c r="AA3453">
        <v>10</v>
      </c>
      <c r="AB3453">
        <v>202101</v>
      </c>
      <c r="AC3453">
        <v>121</v>
      </c>
      <c r="AD3453" t="s">
        <v>70</v>
      </c>
      <c r="AE3453">
        <v>1012</v>
      </c>
      <c r="AF3453" t="s">
        <v>71</v>
      </c>
      <c r="AG3453">
        <v>1</v>
      </c>
      <c r="AH3453" t="s">
        <v>44482</v>
      </c>
      <c r="AI3453">
        <v>99</v>
      </c>
      <c r="AJ3453" t="s">
        <v>54511</v>
      </c>
      <c r="AK3453">
        <v>376</v>
      </c>
      <c r="AL3453" t="s">
        <v>9249</v>
      </c>
      <c r="AP3453">
        <v>376402</v>
      </c>
      <c r="AQ3453" t="s">
        <v>17377</v>
      </c>
      <c r="AR3453" t="s">
        <v>17378</v>
      </c>
      <c r="AS3453">
        <v>2</v>
      </c>
      <c r="AT3453" t="s">
        <v>1413</v>
      </c>
      <c r="AU3453" t="s">
        <v>16725</v>
      </c>
      <c r="AX3453">
        <v>54.775839499999897</v>
      </c>
      <c r="AY3453">
        <v>11.87879358</v>
      </c>
      <c r="AZ3453" t="s">
        <v>62</v>
      </c>
      <c r="BA3453">
        <v>1085</v>
      </c>
      <c r="BB3453" t="s">
        <v>44618</v>
      </c>
    </row>
    <row r="3454" spans="1:54" x14ac:dyDescent="0.25">
      <c r="A3454" s="1">
        <v>45200</v>
      </c>
      <c r="B3454">
        <v>281578</v>
      </c>
      <c r="C3454" t="s">
        <v>45386</v>
      </c>
      <c r="D3454">
        <v>4300</v>
      </c>
      <c r="E3454" t="s">
        <v>45009</v>
      </c>
      <c r="F3454" t="s">
        <v>45387</v>
      </c>
      <c r="G3454">
        <v>25678974</v>
      </c>
      <c r="H3454">
        <v>1026680553</v>
      </c>
      <c r="I3454" t="s">
        <v>8796</v>
      </c>
      <c r="K3454" t="s">
        <v>10631</v>
      </c>
      <c r="L3454" t="s">
        <v>17379</v>
      </c>
      <c r="M3454">
        <v>27</v>
      </c>
      <c r="N3454">
        <v>63</v>
      </c>
      <c r="R3454" s="1">
        <v>44314</v>
      </c>
      <c r="S3454" t="s">
        <v>851</v>
      </c>
      <c r="W3454">
        <v>0</v>
      </c>
      <c r="X3454" t="s">
        <v>1252</v>
      </c>
      <c r="Y3454">
        <v>8</v>
      </c>
      <c r="Z3454" t="s">
        <v>44534</v>
      </c>
      <c r="AB3454">
        <v>202101</v>
      </c>
      <c r="AC3454">
        <v>127</v>
      </c>
      <c r="AD3454" t="s">
        <v>1237</v>
      </c>
      <c r="AE3454">
        <v>1052</v>
      </c>
      <c r="AF3454" t="s">
        <v>1237</v>
      </c>
      <c r="AG3454">
        <v>1</v>
      </c>
      <c r="AH3454" t="s">
        <v>44482</v>
      </c>
      <c r="AI3454">
        <v>99</v>
      </c>
      <c r="AJ3454" t="s">
        <v>54511</v>
      </c>
      <c r="AK3454">
        <v>316</v>
      </c>
      <c r="AL3454" t="s">
        <v>45011</v>
      </c>
      <c r="AQ3454" t="s">
        <v>8799</v>
      </c>
      <c r="AR3454" t="s">
        <v>8800</v>
      </c>
      <c r="AS3454">
        <v>0</v>
      </c>
      <c r="AT3454" t="s">
        <v>61</v>
      </c>
      <c r="AU3454" t="s">
        <v>17380</v>
      </c>
      <c r="AX3454">
        <v>55.716937270000003</v>
      </c>
      <c r="AY3454">
        <v>11.71591452</v>
      </c>
      <c r="AZ3454" t="s">
        <v>62</v>
      </c>
      <c r="BA3454">
        <v>1085</v>
      </c>
      <c r="BB3454" t="s">
        <v>44618</v>
      </c>
    </row>
    <row r="3455" spans="1:54" x14ac:dyDescent="0.25">
      <c r="A3455" s="1">
        <v>45200</v>
      </c>
      <c r="B3455">
        <v>281579</v>
      </c>
      <c r="C3455" t="s">
        <v>17381</v>
      </c>
      <c r="D3455">
        <v>4100</v>
      </c>
      <c r="E3455" t="s">
        <v>9143</v>
      </c>
      <c r="F3455" t="s">
        <v>17382</v>
      </c>
      <c r="G3455">
        <v>25678974</v>
      </c>
      <c r="H3455">
        <v>1026680545</v>
      </c>
      <c r="I3455" t="s">
        <v>8796</v>
      </c>
      <c r="K3455" t="s">
        <v>10631</v>
      </c>
      <c r="L3455" t="s">
        <v>48996</v>
      </c>
      <c r="M3455">
        <v>5794</v>
      </c>
      <c r="N3455">
        <v>13</v>
      </c>
      <c r="R3455" s="1">
        <v>44228</v>
      </c>
      <c r="S3455" t="s">
        <v>56</v>
      </c>
      <c r="W3455">
        <v>0</v>
      </c>
      <c r="X3455" t="s">
        <v>1252</v>
      </c>
      <c r="Y3455">
        <v>8</v>
      </c>
      <c r="Z3455" t="s">
        <v>44534</v>
      </c>
      <c r="AB3455">
        <v>202101</v>
      </c>
      <c r="AC3455">
        <v>127</v>
      </c>
      <c r="AD3455" t="s">
        <v>1237</v>
      </c>
      <c r="AE3455">
        <v>1052</v>
      </c>
      <c r="AF3455" t="s">
        <v>1237</v>
      </c>
      <c r="AG3455">
        <v>1</v>
      </c>
      <c r="AH3455" t="s">
        <v>44482</v>
      </c>
      <c r="AI3455">
        <v>99</v>
      </c>
      <c r="AJ3455" t="s">
        <v>54511</v>
      </c>
      <c r="AK3455">
        <v>329</v>
      </c>
      <c r="AL3455" t="s">
        <v>10766</v>
      </c>
      <c r="AQ3455" t="s">
        <v>8799</v>
      </c>
      <c r="AR3455" t="s">
        <v>8800</v>
      </c>
      <c r="AS3455">
        <v>0</v>
      </c>
      <c r="AT3455" t="s">
        <v>61</v>
      </c>
      <c r="AU3455" t="s">
        <v>46764</v>
      </c>
      <c r="AX3455">
        <v>55.446888209999997</v>
      </c>
      <c r="AY3455">
        <v>11.78882578</v>
      </c>
      <c r="AZ3455" t="s">
        <v>62</v>
      </c>
      <c r="BA3455">
        <v>1085</v>
      </c>
      <c r="BB3455" t="s">
        <v>44618</v>
      </c>
    </row>
    <row r="3456" spans="1:54" x14ac:dyDescent="0.25">
      <c r="A3456" s="1">
        <v>45200</v>
      </c>
      <c r="B3456">
        <v>281580</v>
      </c>
      <c r="C3456" t="s">
        <v>17383</v>
      </c>
      <c r="D3456">
        <v>5466</v>
      </c>
      <c r="E3456" t="s">
        <v>17384</v>
      </c>
      <c r="F3456" t="s">
        <v>17385</v>
      </c>
      <c r="G3456">
        <v>39878860</v>
      </c>
      <c r="H3456">
        <v>1023974203</v>
      </c>
      <c r="I3456" t="s">
        <v>48997</v>
      </c>
      <c r="K3456" t="s">
        <v>17386</v>
      </c>
      <c r="L3456" t="s">
        <v>55915</v>
      </c>
      <c r="M3456">
        <v>1653</v>
      </c>
      <c r="N3456">
        <v>4</v>
      </c>
      <c r="R3456" s="1">
        <v>44377</v>
      </c>
      <c r="S3456" t="s">
        <v>851</v>
      </c>
      <c r="W3456">
        <v>5</v>
      </c>
      <c r="X3456" t="s">
        <v>557</v>
      </c>
      <c r="Y3456">
        <v>1</v>
      </c>
      <c r="Z3456" t="s">
        <v>46545</v>
      </c>
      <c r="AA3456">
        <v>10</v>
      </c>
      <c r="AB3456">
        <v>202108</v>
      </c>
      <c r="AC3456">
        <v>123</v>
      </c>
      <c r="AD3456" t="s">
        <v>1507</v>
      </c>
      <c r="AE3456">
        <v>1011</v>
      </c>
      <c r="AF3456" t="s">
        <v>1507</v>
      </c>
      <c r="AG3456">
        <v>1</v>
      </c>
      <c r="AH3456" t="s">
        <v>44482</v>
      </c>
      <c r="AI3456">
        <v>99</v>
      </c>
      <c r="AJ3456" t="s">
        <v>54511</v>
      </c>
      <c r="AK3456">
        <v>410</v>
      </c>
      <c r="AL3456" t="s">
        <v>14351</v>
      </c>
      <c r="AQ3456" t="s">
        <v>17387</v>
      </c>
      <c r="AR3456" t="s">
        <v>17388</v>
      </c>
      <c r="AS3456">
        <v>0</v>
      </c>
      <c r="AT3456" t="s">
        <v>61</v>
      </c>
      <c r="AU3456" t="s">
        <v>17389</v>
      </c>
      <c r="AX3456">
        <v>55.486255210000003</v>
      </c>
      <c r="AY3456">
        <v>9.9105923800000006</v>
      </c>
      <c r="AZ3456" t="s">
        <v>62</v>
      </c>
      <c r="BA3456">
        <v>1083</v>
      </c>
      <c r="BB3456" t="s">
        <v>2861</v>
      </c>
    </row>
    <row r="3457" spans="1:54" x14ac:dyDescent="0.25">
      <c r="A3457" s="1">
        <v>45200</v>
      </c>
      <c r="B3457">
        <v>281581</v>
      </c>
      <c r="C3457" t="s">
        <v>17390</v>
      </c>
      <c r="D3457">
        <v>6200</v>
      </c>
      <c r="E3457" t="s">
        <v>11864</v>
      </c>
      <c r="F3457" t="s">
        <v>17391</v>
      </c>
      <c r="G3457">
        <v>29189854</v>
      </c>
      <c r="H3457">
        <v>1018380265</v>
      </c>
      <c r="I3457" t="s">
        <v>17392</v>
      </c>
      <c r="K3457" t="s">
        <v>17393</v>
      </c>
      <c r="L3457" t="s">
        <v>45388</v>
      </c>
      <c r="M3457">
        <v>1228</v>
      </c>
      <c r="N3457">
        <v>17</v>
      </c>
      <c r="R3457" s="1">
        <v>44956</v>
      </c>
      <c r="S3457" t="s">
        <v>56</v>
      </c>
      <c r="T3457">
        <v>580</v>
      </c>
      <c r="U3457" t="s">
        <v>11275</v>
      </c>
      <c r="W3457">
        <v>2</v>
      </c>
      <c r="X3457" t="s">
        <v>57</v>
      </c>
      <c r="Y3457">
        <v>1</v>
      </c>
      <c r="Z3457" t="s">
        <v>46545</v>
      </c>
      <c r="AB3457">
        <v>202101</v>
      </c>
      <c r="AC3457">
        <v>149</v>
      </c>
      <c r="AD3457" t="s">
        <v>1085</v>
      </c>
      <c r="AE3457">
        <v>1026</v>
      </c>
      <c r="AF3457" t="s">
        <v>44530</v>
      </c>
      <c r="AG3457">
        <v>1</v>
      </c>
      <c r="AH3457" t="s">
        <v>44482</v>
      </c>
      <c r="AI3457">
        <v>99</v>
      </c>
      <c r="AJ3457" t="s">
        <v>54511</v>
      </c>
      <c r="AK3457">
        <v>580</v>
      </c>
      <c r="AL3457" t="s">
        <v>11275</v>
      </c>
      <c r="AQ3457" t="s">
        <v>17394</v>
      </c>
      <c r="AR3457" t="s">
        <v>17395</v>
      </c>
      <c r="AS3457">
        <v>0</v>
      </c>
      <c r="AT3457" t="s">
        <v>61</v>
      </c>
      <c r="AU3457" t="s">
        <v>45389</v>
      </c>
      <c r="AX3457">
        <v>55.047717579999997</v>
      </c>
      <c r="AY3457">
        <v>9.4082929600000007</v>
      </c>
      <c r="AZ3457" t="s">
        <v>62</v>
      </c>
      <c r="BA3457">
        <v>1083</v>
      </c>
      <c r="BB3457" t="s">
        <v>2861</v>
      </c>
    </row>
    <row r="3458" spans="1:54" x14ac:dyDescent="0.25">
      <c r="A3458" s="1">
        <v>45200</v>
      </c>
      <c r="B3458">
        <v>281582</v>
      </c>
      <c r="C3458" t="s">
        <v>53396</v>
      </c>
      <c r="D3458">
        <v>2800</v>
      </c>
      <c r="E3458" t="s">
        <v>1730</v>
      </c>
      <c r="F3458" t="s">
        <v>53397</v>
      </c>
      <c r="G3458">
        <v>29190623</v>
      </c>
      <c r="H3458">
        <v>1003422682</v>
      </c>
      <c r="I3458" t="s">
        <v>8004</v>
      </c>
      <c r="K3458" t="s">
        <v>8006</v>
      </c>
      <c r="L3458" t="s">
        <v>17396</v>
      </c>
      <c r="M3458">
        <v>9</v>
      </c>
      <c r="N3458">
        <v>3</v>
      </c>
      <c r="R3458" s="1">
        <v>44935</v>
      </c>
      <c r="S3458" t="s">
        <v>56</v>
      </c>
      <c r="T3458">
        <v>1084</v>
      </c>
      <c r="U3458" t="s">
        <v>63</v>
      </c>
      <c r="W3458">
        <v>7</v>
      </c>
      <c r="X3458" t="s">
        <v>2845</v>
      </c>
      <c r="Y3458">
        <v>1</v>
      </c>
      <c r="Z3458" t="s">
        <v>46545</v>
      </c>
      <c r="AB3458">
        <v>202101</v>
      </c>
      <c r="AC3458">
        <v>129</v>
      </c>
      <c r="AD3458" t="s">
        <v>2405</v>
      </c>
      <c r="AE3458">
        <v>1016</v>
      </c>
      <c r="AF3458" t="s">
        <v>2405</v>
      </c>
      <c r="AG3458">
        <v>1</v>
      </c>
      <c r="AH3458" t="s">
        <v>44482</v>
      </c>
      <c r="AI3458">
        <v>99</v>
      </c>
      <c r="AJ3458" t="s">
        <v>54511</v>
      </c>
      <c r="AK3458">
        <v>159</v>
      </c>
      <c r="AL3458" t="s">
        <v>4283</v>
      </c>
      <c r="AQ3458" t="s">
        <v>8007</v>
      </c>
      <c r="AR3458" t="s">
        <v>8008</v>
      </c>
      <c r="AS3458">
        <v>0</v>
      </c>
      <c r="AT3458" t="s">
        <v>61</v>
      </c>
      <c r="AU3458" t="s">
        <v>4405</v>
      </c>
      <c r="AX3458">
        <v>55.764009909999999</v>
      </c>
      <c r="AY3458">
        <v>12.475119039999999</v>
      </c>
      <c r="AZ3458" t="s">
        <v>62</v>
      </c>
      <c r="BA3458">
        <v>1084</v>
      </c>
      <c r="BB3458" t="s">
        <v>63</v>
      </c>
    </row>
    <row r="3459" spans="1:54" x14ac:dyDescent="0.25">
      <c r="A3459" s="1">
        <v>45200</v>
      </c>
      <c r="B3459">
        <v>281583</v>
      </c>
      <c r="C3459" t="s">
        <v>17397</v>
      </c>
      <c r="D3459">
        <v>7620</v>
      </c>
      <c r="E3459" t="s">
        <v>12724</v>
      </c>
      <c r="F3459" t="s">
        <v>17398</v>
      </c>
      <c r="G3459">
        <v>29548382</v>
      </c>
      <c r="H3459">
        <v>1003343400</v>
      </c>
      <c r="I3459" t="s">
        <v>12726</v>
      </c>
      <c r="K3459" t="s">
        <v>12727</v>
      </c>
      <c r="L3459" t="s">
        <v>12728</v>
      </c>
      <c r="M3459">
        <v>1685</v>
      </c>
      <c r="N3459">
        <v>30</v>
      </c>
      <c r="R3459" s="1">
        <v>44239</v>
      </c>
      <c r="S3459" t="s">
        <v>56</v>
      </c>
      <c r="W3459">
        <v>4</v>
      </c>
      <c r="X3459" t="s">
        <v>725</v>
      </c>
      <c r="Y3459">
        <v>1</v>
      </c>
      <c r="Z3459" t="s">
        <v>46545</v>
      </c>
      <c r="AA3459">
        <v>10</v>
      </c>
      <c r="AB3459">
        <v>202108</v>
      </c>
      <c r="AC3459">
        <v>121</v>
      </c>
      <c r="AD3459" t="s">
        <v>70</v>
      </c>
      <c r="AE3459">
        <v>1012</v>
      </c>
      <c r="AF3459" t="s">
        <v>71</v>
      </c>
      <c r="AG3459">
        <v>1</v>
      </c>
      <c r="AH3459" t="s">
        <v>44482</v>
      </c>
      <c r="AI3459">
        <v>99</v>
      </c>
      <c r="AJ3459" t="s">
        <v>54511</v>
      </c>
      <c r="AK3459">
        <v>665</v>
      </c>
      <c r="AL3459" t="s">
        <v>12729</v>
      </c>
      <c r="AP3459">
        <v>280479</v>
      </c>
      <c r="AQ3459" t="s">
        <v>12730</v>
      </c>
      <c r="AR3459" t="s">
        <v>12731</v>
      </c>
      <c r="AS3459">
        <v>2</v>
      </c>
      <c r="AT3459" t="s">
        <v>1413</v>
      </c>
      <c r="AU3459" t="s">
        <v>12732</v>
      </c>
      <c r="AX3459">
        <v>56.541150010000003</v>
      </c>
      <c r="AY3459">
        <v>8.3038039099999992</v>
      </c>
      <c r="AZ3459" t="s">
        <v>62</v>
      </c>
      <c r="BA3459">
        <v>1082</v>
      </c>
      <c r="BB3459" t="s">
        <v>2852</v>
      </c>
    </row>
    <row r="3460" spans="1:54" x14ac:dyDescent="0.25">
      <c r="A3460" s="1">
        <v>45200</v>
      </c>
      <c r="B3460">
        <v>281584</v>
      </c>
      <c r="C3460" t="s">
        <v>17399</v>
      </c>
      <c r="D3460">
        <v>8850</v>
      </c>
      <c r="E3460" t="s">
        <v>16264</v>
      </c>
      <c r="F3460" t="s">
        <v>17400</v>
      </c>
      <c r="G3460">
        <v>29189846</v>
      </c>
      <c r="H3460">
        <v>1003368656</v>
      </c>
      <c r="I3460" t="s">
        <v>17401</v>
      </c>
      <c r="K3460" t="s">
        <v>17402</v>
      </c>
      <c r="L3460" t="s">
        <v>17403</v>
      </c>
      <c r="M3460">
        <v>1822</v>
      </c>
      <c r="N3460">
        <v>11</v>
      </c>
      <c r="R3460" s="1">
        <v>44932</v>
      </c>
      <c r="S3460" t="s">
        <v>56</v>
      </c>
      <c r="T3460">
        <v>791</v>
      </c>
      <c r="U3460" t="s">
        <v>2855</v>
      </c>
      <c r="W3460">
        <v>2</v>
      </c>
      <c r="X3460" t="s">
        <v>57</v>
      </c>
      <c r="Y3460">
        <v>1</v>
      </c>
      <c r="Z3460" t="s">
        <v>46545</v>
      </c>
      <c r="AA3460">
        <v>10</v>
      </c>
      <c r="AB3460">
        <v>202108</v>
      </c>
      <c r="AC3460">
        <v>121</v>
      </c>
      <c r="AD3460" t="s">
        <v>70</v>
      </c>
      <c r="AE3460">
        <v>1012</v>
      </c>
      <c r="AF3460" t="s">
        <v>71</v>
      </c>
      <c r="AG3460">
        <v>1</v>
      </c>
      <c r="AH3460" t="s">
        <v>44482</v>
      </c>
      <c r="AI3460">
        <v>99</v>
      </c>
      <c r="AJ3460" t="s">
        <v>54511</v>
      </c>
      <c r="AK3460">
        <v>791</v>
      </c>
      <c r="AL3460" t="s">
        <v>2855</v>
      </c>
      <c r="AQ3460" t="s">
        <v>17404</v>
      </c>
      <c r="AR3460" t="s">
        <v>17405</v>
      </c>
      <c r="AS3460">
        <v>0</v>
      </c>
      <c r="AT3460" t="s">
        <v>61</v>
      </c>
      <c r="AU3460" t="s">
        <v>17406</v>
      </c>
      <c r="AX3460">
        <v>56.37644178</v>
      </c>
      <c r="AY3460">
        <v>9.6395148699999993</v>
      </c>
      <c r="AZ3460" t="s">
        <v>62</v>
      </c>
      <c r="BA3460">
        <v>1082</v>
      </c>
      <c r="BB3460" t="s">
        <v>2852</v>
      </c>
    </row>
    <row r="3461" spans="1:54" x14ac:dyDescent="0.25">
      <c r="A3461" s="1">
        <v>45200</v>
      </c>
      <c r="B3461">
        <v>281585</v>
      </c>
      <c r="C3461" t="s">
        <v>17407</v>
      </c>
      <c r="D3461">
        <v>5800</v>
      </c>
      <c r="E3461" t="s">
        <v>13681</v>
      </c>
      <c r="F3461" t="s">
        <v>17408</v>
      </c>
      <c r="G3461">
        <v>29189722</v>
      </c>
      <c r="H3461">
        <v>1013298064</v>
      </c>
      <c r="I3461" t="s">
        <v>17409</v>
      </c>
      <c r="K3461" t="s">
        <v>17410</v>
      </c>
      <c r="L3461" t="s">
        <v>13796</v>
      </c>
      <c r="M3461">
        <v>856</v>
      </c>
      <c r="N3461">
        <v>17</v>
      </c>
      <c r="R3461" s="1">
        <v>44242</v>
      </c>
      <c r="S3461" t="s">
        <v>56</v>
      </c>
      <c r="T3461">
        <v>450</v>
      </c>
      <c r="U3461" t="s">
        <v>11376</v>
      </c>
      <c r="W3461">
        <v>2</v>
      </c>
      <c r="X3461" t="s">
        <v>57</v>
      </c>
      <c r="Y3461">
        <v>8</v>
      </c>
      <c r="Z3461" t="s">
        <v>44534</v>
      </c>
      <c r="AB3461">
        <v>202102</v>
      </c>
      <c r="AC3461">
        <v>127</v>
      </c>
      <c r="AD3461" t="s">
        <v>1237</v>
      </c>
      <c r="AE3461">
        <v>1052</v>
      </c>
      <c r="AF3461" t="s">
        <v>1237</v>
      </c>
      <c r="AG3461">
        <v>1</v>
      </c>
      <c r="AH3461" t="s">
        <v>44482</v>
      </c>
      <c r="AI3461">
        <v>99</v>
      </c>
      <c r="AJ3461" t="s">
        <v>54511</v>
      </c>
      <c r="AK3461">
        <v>450</v>
      </c>
      <c r="AL3461" t="s">
        <v>11376</v>
      </c>
      <c r="AQ3461" t="s">
        <v>17411</v>
      </c>
      <c r="AR3461" t="s">
        <v>17412</v>
      </c>
      <c r="AS3461">
        <v>0</v>
      </c>
      <c r="AT3461" t="s">
        <v>61</v>
      </c>
      <c r="AU3461" t="s">
        <v>10739</v>
      </c>
      <c r="AX3461">
        <v>55.31792385</v>
      </c>
      <c r="AY3461">
        <v>10.80709813</v>
      </c>
      <c r="AZ3461" t="s">
        <v>62</v>
      </c>
      <c r="BA3461">
        <v>1083</v>
      </c>
      <c r="BB3461" t="s">
        <v>2861</v>
      </c>
    </row>
    <row r="3462" spans="1:54" x14ac:dyDescent="0.25">
      <c r="A3462" s="1">
        <v>45200</v>
      </c>
      <c r="B3462">
        <v>281586</v>
      </c>
      <c r="C3462" t="s">
        <v>17413</v>
      </c>
      <c r="D3462">
        <v>3000</v>
      </c>
      <c r="E3462" t="s">
        <v>47511</v>
      </c>
      <c r="F3462" t="s">
        <v>17413</v>
      </c>
      <c r="G3462">
        <v>64502018</v>
      </c>
      <c r="H3462">
        <v>1010519698</v>
      </c>
      <c r="I3462" t="s">
        <v>17414</v>
      </c>
      <c r="K3462" t="s">
        <v>17415</v>
      </c>
      <c r="L3462" t="s">
        <v>53398</v>
      </c>
      <c r="M3462">
        <v>2265</v>
      </c>
      <c r="N3462">
        <v>29</v>
      </c>
      <c r="R3462" s="1">
        <v>44249</v>
      </c>
      <c r="S3462" t="s">
        <v>56</v>
      </c>
      <c r="T3462">
        <v>217</v>
      </c>
      <c r="U3462" t="s">
        <v>47512</v>
      </c>
      <c r="W3462">
        <v>2</v>
      </c>
      <c r="X3462" t="s">
        <v>57</v>
      </c>
      <c r="Y3462">
        <v>1</v>
      </c>
      <c r="Z3462" t="s">
        <v>46545</v>
      </c>
      <c r="AA3462">
        <v>9</v>
      </c>
      <c r="AC3462">
        <v>125</v>
      </c>
      <c r="AD3462" t="s">
        <v>1344</v>
      </c>
      <c r="AE3462">
        <v>1014</v>
      </c>
      <c r="AF3462" t="s">
        <v>1352</v>
      </c>
      <c r="AG3462">
        <v>1</v>
      </c>
      <c r="AH3462" t="s">
        <v>44482</v>
      </c>
      <c r="AI3462">
        <v>99</v>
      </c>
      <c r="AJ3462" t="s">
        <v>54511</v>
      </c>
      <c r="AK3462">
        <v>217</v>
      </c>
      <c r="AL3462" t="s">
        <v>47512</v>
      </c>
      <c r="AQ3462" t="s">
        <v>17416</v>
      </c>
      <c r="AS3462">
        <v>0</v>
      </c>
      <c r="AT3462" t="s">
        <v>61</v>
      </c>
      <c r="AU3462" t="s">
        <v>52989</v>
      </c>
      <c r="AX3462">
        <v>56.031897190000002</v>
      </c>
      <c r="AY3462">
        <v>12.60378388</v>
      </c>
      <c r="AZ3462" t="s">
        <v>62</v>
      </c>
      <c r="BA3462">
        <v>1084</v>
      </c>
      <c r="BB3462" t="s">
        <v>63</v>
      </c>
    </row>
    <row r="3463" spans="1:54" x14ac:dyDescent="0.25">
      <c r="A3463" s="1">
        <v>45200</v>
      </c>
      <c r="B3463">
        <v>281587</v>
      </c>
      <c r="C3463" t="s">
        <v>17417</v>
      </c>
      <c r="D3463">
        <v>7400</v>
      </c>
      <c r="E3463" t="s">
        <v>11101</v>
      </c>
      <c r="F3463" t="s">
        <v>17418</v>
      </c>
      <c r="G3463">
        <v>25211464</v>
      </c>
      <c r="H3463">
        <v>1026838998</v>
      </c>
      <c r="I3463" t="s">
        <v>48998</v>
      </c>
      <c r="K3463" t="s">
        <v>17419</v>
      </c>
      <c r="L3463" t="s">
        <v>17420</v>
      </c>
      <c r="M3463">
        <v>5153</v>
      </c>
      <c r="N3463" t="s">
        <v>9024</v>
      </c>
      <c r="P3463">
        <v>1</v>
      </c>
      <c r="R3463" s="1">
        <v>44341</v>
      </c>
      <c r="S3463" t="s">
        <v>56</v>
      </c>
      <c r="W3463">
        <v>0</v>
      </c>
      <c r="X3463" t="s">
        <v>1252</v>
      </c>
      <c r="Y3463">
        <v>8</v>
      </c>
      <c r="Z3463" t="s">
        <v>44534</v>
      </c>
      <c r="AB3463">
        <v>202103</v>
      </c>
      <c r="AC3463">
        <v>127</v>
      </c>
      <c r="AD3463" t="s">
        <v>1237</v>
      </c>
      <c r="AE3463">
        <v>1052</v>
      </c>
      <c r="AF3463" t="s">
        <v>1237</v>
      </c>
      <c r="AG3463">
        <v>1</v>
      </c>
      <c r="AH3463" t="s">
        <v>44482</v>
      </c>
      <c r="AI3463">
        <v>99</v>
      </c>
      <c r="AJ3463" t="s">
        <v>54511</v>
      </c>
      <c r="AK3463">
        <v>657</v>
      </c>
      <c r="AL3463" t="s">
        <v>10242</v>
      </c>
      <c r="AQ3463" t="s">
        <v>17421</v>
      </c>
      <c r="AS3463">
        <v>0</v>
      </c>
      <c r="AT3463" t="s">
        <v>61</v>
      </c>
      <c r="AU3463" t="s">
        <v>12866</v>
      </c>
      <c r="AX3463">
        <v>56.135341539999999</v>
      </c>
      <c r="AY3463">
        <v>8.9994957299999996</v>
      </c>
      <c r="AZ3463" t="s">
        <v>62</v>
      </c>
      <c r="BA3463">
        <v>1082</v>
      </c>
      <c r="BB3463" t="s">
        <v>2852</v>
      </c>
    </row>
    <row r="3464" spans="1:54" x14ac:dyDescent="0.25">
      <c r="A3464" s="1">
        <v>45200</v>
      </c>
      <c r="B3464">
        <v>281588</v>
      </c>
      <c r="C3464" t="s">
        <v>45390</v>
      </c>
      <c r="D3464">
        <v>2100</v>
      </c>
      <c r="E3464" t="s">
        <v>54516</v>
      </c>
      <c r="F3464" t="s">
        <v>45391</v>
      </c>
      <c r="G3464">
        <v>64942212</v>
      </c>
      <c r="H3464">
        <v>1023648845</v>
      </c>
      <c r="I3464" t="s">
        <v>17422</v>
      </c>
      <c r="K3464" t="s">
        <v>2378</v>
      </c>
      <c r="L3464" t="s">
        <v>45392</v>
      </c>
      <c r="M3464">
        <v>5952</v>
      </c>
      <c r="N3464">
        <v>33</v>
      </c>
      <c r="R3464" s="1">
        <v>45072</v>
      </c>
      <c r="S3464" t="s">
        <v>171</v>
      </c>
      <c r="T3464">
        <v>101</v>
      </c>
      <c r="U3464" t="s">
        <v>46544</v>
      </c>
      <c r="W3464">
        <v>2</v>
      </c>
      <c r="X3464" t="s">
        <v>57</v>
      </c>
      <c r="Y3464">
        <v>1</v>
      </c>
      <c r="Z3464" t="s">
        <v>46545</v>
      </c>
      <c r="AB3464">
        <v>202103</v>
      </c>
      <c r="AC3464">
        <v>126</v>
      </c>
      <c r="AD3464" t="s">
        <v>46616</v>
      </c>
      <c r="AE3464">
        <v>1015</v>
      </c>
      <c r="AF3464" t="s">
        <v>46616</v>
      </c>
      <c r="AG3464">
        <v>1</v>
      </c>
      <c r="AH3464" t="s">
        <v>44482</v>
      </c>
      <c r="AI3464">
        <v>99</v>
      </c>
      <c r="AJ3464" t="s">
        <v>54511</v>
      </c>
      <c r="AK3464">
        <v>101</v>
      </c>
      <c r="AL3464" t="s">
        <v>46544</v>
      </c>
      <c r="AQ3464" t="s">
        <v>17423</v>
      </c>
      <c r="AR3464" t="s">
        <v>17424</v>
      </c>
      <c r="AS3464">
        <v>0</v>
      </c>
      <c r="AT3464" t="s">
        <v>61</v>
      </c>
      <c r="AU3464" t="s">
        <v>44542</v>
      </c>
      <c r="AX3464">
        <v>55.701562160000002</v>
      </c>
      <c r="AY3464">
        <v>12.58558756</v>
      </c>
      <c r="AZ3464" t="s">
        <v>62</v>
      </c>
      <c r="BA3464">
        <v>1084</v>
      </c>
      <c r="BB3464" t="s">
        <v>63</v>
      </c>
    </row>
    <row r="3465" spans="1:54" x14ac:dyDescent="0.25">
      <c r="A3465" s="1">
        <v>45200</v>
      </c>
      <c r="B3465">
        <v>281589</v>
      </c>
      <c r="C3465" t="s">
        <v>17425</v>
      </c>
      <c r="D3465">
        <v>2670</v>
      </c>
      <c r="E3465" t="s">
        <v>8665</v>
      </c>
      <c r="F3465" t="s">
        <v>17426</v>
      </c>
      <c r="G3465">
        <v>44023911</v>
      </c>
      <c r="H3465">
        <v>1003285052</v>
      </c>
      <c r="I3465" t="s">
        <v>48999</v>
      </c>
      <c r="K3465" t="s">
        <v>17427</v>
      </c>
      <c r="L3465" t="s">
        <v>53399</v>
      </c>
      <c r="M3465">
        <v>7158</v>
      </c>
      <c r="N3465">
        <v>14</v>
      </c>
      <c r="R3465" s="1">
        <v>44531</v>
      </c>
      <c r="S3465" t="s">
        <v>56</v>
      </c>
      <c r="T3465">
        <v>253</v>
      </c>
      <c r="U3465" t="s">
        <v>8664</v>
      </c>
      <c r="W3465">
        <v>2</v>
      </c>
      <c r="X3465" t="s">
        <v>57</v>
      </c>
      <c r="Y3465">
        <v>1</v>
      </c>
      <c r="Z3465" t="s">
        <v>46545</v>
      </c>
      <c r="AA3465">
        <v>10</v>
      </c>
      <c r="AB3465">
        <v>202103</v>
      </c>
      <c r="AC3465">
        <v>121</v>
      </c>
      <c r="AD3465" t="s">
        <v>70</v>
      </c>
      <c r="AE3465">
        <v>1012</v>
      </c>
      <c r="AF3465" t="s">
        <v>71</v>
      </c>
      <c r="AG3465">
        <v>1</v>
      </c>
      <c r="AH3465" t="s">
        <v>44482</v>
      </c>
      <c r="AI3465">
        <v>99</v>
      </c>
      <c r="AJ3465" t="s">
        <v>54511</v>
      </c>
      <c r="AK3465">
        <v>253</v>
      </c>
      <c r="AL3465" t="s">
        <v>8664</v>
      </c>
      <c r="AP3465">
        <v>281661</v>
      </c>
      <c r="AQ3465" t="s">
        <v>17428</v>
      </c>
      <c r="AR3465" t="s">
        <v>8669</v>
      </c>
      <c r="AS3465">
        <v>2</v>
      </c>
      <c r="AT3465" t="s">
        <v>1413</v>
      </c>
      <c r="AU3465" t="s">
        <v>53045</v>
      </c>
      <c r="AX3465">
        <v>55.582167750000004</v>
      </c>
      <c r="AY3465">
        <v>12.28889493</v>
      </c>
      <c r="AZ3465" t="s">
        <v>62</v>
      </c>
      <c r="BA3465">
        <v>1085</v>
      </c>
      <c r="BB3465" t="s">
        <v>44618</v>
      </c>
    </row>
    <row r="3466" spans="1:54" x14ac:dyDescent="0.25">
      <c r="A3466" s="1">
        <v>45200</v>
      </c>
      <c r="B3466">
        <v>281590</v>
      </c>
      <c r="C3466" t="s">
        <v>48812</v>
      </c>
      <c r="D3466">
        <v>8270</v>
      </c>
      <c r="E3466" t="s">
        <v>48112</v>
      </c>
      <c r="F3466" t="s">
        <v>48813</v>
      </c>
      <c r="G3466">
        <v>55133018</v>
      </c>
      <c r="H3466">
        <v>1004237500</v>
      </c>
      <c r="I3466" t="s">
        <v>48811</v>
      </c>
      <c r="K3466" t="s">
        <v>16150</v>
      </c>
      <c r="L3466" t="s">
        <v>16157</v>
      </c>
      <c r="M3466">
        <v>6322</v>
      </c>
      <c r="N3466">
        <v>18</v>
      </c>
      <c r="R3466" s="1">
        <v>44327</v>
      </c>
      <c r="S3466" t="s">
        <v>56</v>
      </c>
      <c r="T3466">
        <v>751</v>
      </c>
      <c r="U3466" t="s">
        <v>10168</v>
      </c>
      <c r="V3466" s="1">
        <v>44317</v>
      </c>
      <c r="W3466">
        <v>2</v>
      </c>
      <c r="X3466" t="s">
        <v>57</v>
      </c>
      <c r="Y3466">
        <v>1</v>
      </c>
      <c r="Z3466" t="s">
        <v>46545</v>
      </c>
      <c r="AB3466">
        <v>202103</v>
      </c>
      <c r="AC3466">
        <v>999</v>
      </c>
      <c r="AD3466" t="s">
        <v>55342</v>
      </c>
      <c r="AE3466">
        <v>1028</v>
      </c>
      <c r="AF3466" t="s">
        <v>16085</v>
      </c>
      <c r="AG3466">
        <v>3</v>
      </c>
      <c r="AH3466" t="s">
        <v>81</v>
      </c>
      <c r="AI3466">
        <v>99</v>
      </c>
      <c r="AJ3466" t="s">
        <v>54511</v>
      </c>
      <c r="AK3466">
        <v>751</v>
      </c>
      <c r="AL3466" t="s">
        <v>10168</v>
      </c>
      <c r="AQ3466" t="s">
        <v>16152</v>
      </c>
      <c r="AS3466">
        <v>0</v>
      </c>
      <c r="AT3466" t="s">
        <v>61</v>
      </c>
      <c r="AU3466" t="s">
        <v>5321</v>
      </c>
      <c r="AX3466">
        <v>56.115176650000002</v>
      </c>
      <c r="AY3466">
        <v>10.200676039999999</v>
      </c>
      <c r="AZ3466" t="s">
        <v>62</v>
      </c>
      <c r="BA3466">
        <v>1082</v>
      </c>
      <c r="BB3466" t="s">
        <v>2852</v>
      </c>
    </row>
    <row r="3467" spans="1:54" x14ac:dyDescent="0.25">
      <c r="A3467" s="1">
        <v>45200</v>
      </c>
      <c r="B3467">
        <v>281591</v>
      </c>
      <c r="C3467" t="s">
        <v>17429</v>
      </c>
      <c r="D3467">
        <v>4293</v>
      </c>
      <c r="E3467" t="s">
        <v>12918</v>
      </c>
      <c r="F3467" t="s">
        <v>17430</v>
      </c>
      <c r="G3467">
        <v>64723413</v>
      </c>
      <c r="H3467">
        <v>1003289745</v>
      </c>
      <c r="I3467" t="s">
        <v>17431</v>
      </c>
      <c r="K3467" t="s">
        <v>17432</v>
      </c>
      <c r="L3467" t="s">
        <v>17433</v>
      </c>
      <c r="M3467">
        <v>401</v>
      </c>
      <c r="N3467">
        <v>1</v>
      </c>
      <c r="R3467" s="1">
        <v>44272</v>
      </c>
      <c r="S3467" t="s">
        <v>56</v>
      </c>
      <c r="W3467">
        <v>6</v>
      </c>
      <c r="X3467" t="s">
        <v>1289</v>
      </c>
      <c r="Y3467">
        <v>1</v>
      </c>
      <c r="Z3467" t="s">
        <v>46545</v>
      </c>
      <c r="AB3467">
        <v>202103</v>
      </c>
      <c r="AC3467">
        <v>149</v>
      </c>
      <c r="AD3467" t="s">
        <v>1085</v>
      </c>
      <c r="AE3467">
        <v>1026</v>
      </c>
      <c r="AF3467" t="s">
        <v>44530</v>
      </c>
      <c r="AG3467">
        <v>1</v>
      </c>
      <c r="AH3467" t="s">
        <v>44482</v>
      </c>
      <c r="AI3467">
        <v>99</v>
      </c>
      <c r="AJ3467" t="s">
        <v>54511</v>
      </c>
      <c r="AK3467">
        <v>340</v>
      </c>
      <c r="AL3467" t="s">
        <v>46873</v>
      </c>
      <c r="AQ3467" t="s">
        <v>17434</v>
      </c>
      <c r="AS3467">
        <v>0</v>
      </c>
      <c r="AT3467" t="s">
        <v>61</v>
      </c>
      <c r="AU3467" t="s">
        <v>13765</v>
      </c>
      <c r="AX3467">
        <v>55.530769890000002</v>
      </c>
      <c r="AY3467">
        <v>11.50217653</v>
      </c>
      <c r="AZ3467" t="s">
        <v>62</v>
      </c>
      <c r="BA3467">
        <v>1085</v>
      </c>
      <c r="BB3467" t="s">
        <v>44618</v>
      </c>
    </row>
    <row r="3468" spans="1:54" x14ac:dyDescent="0.25">
      <c r="A3468" s="1">
        <v>45200</v>
      </c>
      <c r="B3468">
        <v>281592</v>
      </c>
      <c r="C3468" t="s">
        <v>17435</v>
      </c>
      <c r="D3468">
        <v>4070</v>
      </c>
      <c r="E3468" t="s">
        <v>8609</v>
      </c>
      <c r="F3468" t="s">
        <v>17436</v>
      </c>
      <c r="G3468">
        <v>41237597</v>
      </c>
      <c r="H3468">
        <v>1026926269</v>
      </c>
      <c r="I3468" t="s">
        <v>17437</v>
      </c>
      <c r="K3468" t="s">
        <v>17438</v>
      </c>
      <c r="L3468" t="s">
        <v>17439</v>
      </c>
      <c r="M3468">
        <v>353</v>
      </c>
      <c r="N3468">
        <v>62</v>
      </c>
      <c r="R3468" s="1">
        <v>44938</v>
      </c>
      <c r="S3468" t="s">
        <v>56</v>
      </c>
      <c r="W3468">
        <v>6</v>
      </c>
      <c r="X3468" t="s">
        <v>1289</v>
      </c>
      <c r="Y3468">
        <v>1</v>
      </c>
      <c r="Z3468" t="s">
        <v>46545</v>
      </c>
      <c r="AB3468">
        <v>202103</v>
      </c>
      <c r="AC3468">
        <v>129</v>
      </c>
      <c r="AD3468" t="s">
        <v>2405</v>
      </c>
      <c r="AE3468">
        <v>1016</v>
      </c>
      <c r="AF3468" t="s">
        <v>2405</v>
      </c>
      <c r="AG3468">
        <v>1</v>
      </c>
      <c r="AH3468" t="s">
        <v>44482</v>
      </c>
      <c r="AI3468">
        <v>99</v>
      </c>
      <c r="AJ3468" t="s">
        <v>54511</v>
      </c>
      <c r="AK3468">
        <v>350</v>
      </c>
      <c r="AL3468" t="s">
        <v>7634</v>
      </c>
      <c r="AQ3468" t="s">
        <v>17440</v>
      </c>
      <c r="AR3468" t="s">
        <v>17441</v>
      </c>
      <c r="AS3468">
        <v>0</v>
      </c>
      <c r="AT3468" t="s">
        <v>61</v>
      </c>
      <c r="AU3468" t="s">
        <v>8651</v>
      </c>
      <c r="AX3468">
        <v>55.685645119999997</v>
      </c>
      <c r="AY3468">
        <v>11.92056743</v>
      </c>
      <c r="AZ3468" t="s">
        <v>62</v>
      </c>
      <c r="BA3468">
        <v>1085</v>
      </c>
      <c r="BB3468" t="s">
        <v>44618</v>
      </c>
    </row>
    <row r="3469" spans="1:54" x14ac:dyDescent="0.25">
      <c r="A3469" s="1">
        <v>45200</v>
      </c>
      <c r="B3469">
        <v>281593</v>
      </c>
      <c r="C3469" t="s">
        <v>17442</v>
      </c>
      <c r="D3469">
        <v>1300</v>
      </c>
      <c r="E3469" t="s">
        <v>46546</v>
      </c>
      <c r="F3469" t="s">
        <v>17443</v>
      </c>
      <c r="G3469">
        <v>11662471</v>
      </c>
      <c r="H3469">
        <v>1000262703</v>
      </c>
      <c r="I3469" t="s">
        <v>1248</v>
      </c>
      <c r="K3469" t="s">
        <v>1250</v>
      </c>
      <c r="L3469" t="s">
        <v>1251</v>
      </c>
      <c r="M3469">
        <v>716</v>
      </c>
      <c r="N3469">
        <v>12</v>
      </c>
      <c r="R3469" s="1">
        <v>44277</v>
      </c>
      <c r="S3469" t="s">
        <v>56</v>
      </c>
      <c r="W3469">
        <v>0</v>
      </c>
      <c r="X3469" t="s">
        <v>1252</v>
      </c>
      <c r="Y3469">
        <v>8</v>
      </c>
      <c r="Z3469" t="s">
        <v>44534</v>
      </c>
      <c r="AB3469">
        <v>202103</v>
      </c>
      <c r="AC3469">
        <v>127</v>
      </c>
      <c r="AD3469" t="s">
        <v>1237</v>
      </c>
      <c r="AE3469">
        <v>1052</v>
      </c>
      <c r="AF3469" t="s">
        <v>1237</v>
      </c>
      <c r="AG3469">
        <v>1</v>
      </c>
      <c r="AH3469" t="s">
        <v>44482</v>
      </c>
      <c r="AI3469">
        <v>99</v>
      </c>
      <c r="AJ3469" t="s">
        <v>54511</v>
      </c>
      <c r="AK3469">
        <v>101</v>
      </c>
      <c r="AL3469" t="s">
        <v>46544</v>
      </c>
      <c r="AQ3469" t="s">
        <v>17444</v>
      </c>
      <c r="AS3469">
        <v>0</v>
      </c>
      <c r="AT3469" t="s">
        <v>61</v>
      </c>
      <c r="AU3469" t="s">
        <v>1255</v>
      </c>
      <c r="AX3469">
        <v>55.682670960000003</v>
      </c>
      <c r="AY3469">
        <v>12.58449618</v>
      </c>
      <c r="AZ3469" t="s">
        <v>62</v>
      </c>
      <c r="BA3469">
        <v>1084</v>
      </c>
      <c r="BB3469" t="s">
        <v>63</v>
      </c>
    </row>
    <row r="3470" spans="1:54" x14ac:dyDescent="0.25">
      <c r="A3470" s="1">
        <v>45200</v>
      </c>
      <c r="B3470">
        <v>281594</v>
      </c>
      <c r="C3470" t="s">
        <v>54473</v>
      </c>
      <c r="D3470">
        <v>5970</v>
      </c>
      <c r="E3470" t="s">
        <v>54463</v>
      </c>
      <c r="F3470" t="s">
        <v>54474</v>
      </c>
      <c r="G3470">
        <v>28856075</v>
      </c>
      <c r="H3470">
        <v>1015046380</v>
      </c>
      <c r="K3470" t="s">
        <v>17445</v>
      </c>
      <c r="L3470" t="s">
        <v>17446</v>
      </c>
      <c r="M3470">
        <v>273</v>
      </c>
      <c r="N3470">
        <v>3</v>
      </c>
      <c r="R3470" s="1">
        <v>44279</v>
      </c>
      <c r="S3470" t="s">
        <v>56</v>
      </c>
      <c r="T3470">
        <v>492</v>
      </c>
      <c r="U3470" t="s">
        <v>54464</v>
      </c>
      <c r="W3470">
        <v>2</v>
      </c>
      <c r="X3470" t="s">
        <v>57</v>
      </c>
      <c r="Y3470">
        <v>8</v>
      </c>
      <c r="Z3470" t="s">
        <v>44534</v>
      </c>
      <c r="AB3470">
        <v>202103</v>
      </c>
      <c r="AC3470">
        <v>127</v>
      </c>
      <c r="AD3470" t="s">
        <v>1237</v>
      </c>
      <c r="AE3470">
        <v>1052</v>
      </c>
      <c r="AF3470" t="s">
        <v>1237</v>
      </c>
      <c r="AG3470">
        <v>1</v>
      </c>
      <c r="AH3470" t="s">
        <v>44482</v>
      </c>
      <c r="AI3470">
        <v>99</v>
      </c>
      <c r="AJ3470" t="s">
        <v>54511</v>
      </c>
      <c r="AK3470">
        <v>492</v>
      </c>
      <c r="AL3470" t="s">
        <v>54464</v>
      </c>
      <c r="AQ3470" t="s">
        <v>17447</v>
      </c>
      <c r="AS3470">
        <v>0</v>
      </c>
      <c r="AT3470" t="s">
        <v>61</v>
      </c>
      <c r="AU3470" t="s">
        <v>17448</v>
      </c>
      <c r="AX3470">
        <v>54.852469319999997</v>
      </c>
      <c r="AY3470">
        <v>10.40615232</v>
      </c>
      <c r="AZ3470" t="s">
        <v>62</v>
      </c>
      <c r="BA3470">
        <v>1083</v>
      </c>
      <c r="BB3470" t="s">
        <v>2861</v>
      </c>
    </row>
    <row r="3471" spans="1:54" x14ac:dyDescent="0.25">
      <c r="A3471" s="1">
        <v>45200</v>
      </c>
      <c r="B3471">
        <v>281595</v>
      </c>
      <c r="C3471" t="s">
        <v>17449</v>
      </c>
      <c r="D3471">
        <v>8800</v>
      </c>
      <c r="E3471" t="s">
        <v>2851</v>
      </c>
      <c r="F3471" t="s">
        <v>17449</v>
      </c>
      <c r="G3471">
        <v>29190925</v>
      </c>
      <c r="H3471">
        <v>1026837622</v>
      </c>
      <c r="I3471" t="s">
        <v>54811</v>
      </c>
      <c r="K3471" t="s">
        <v>9242</v>
      </c>
      <c r="L3471" t="s">
        <v>45393</v>
      </c>
      <c r="M3471">
        <v>7855</v>
      </c>
      <c r="N3471">
        <v>7</v>
      </c>
      <c r="R3471" s="1">
        <v>44622</v>
      </c>
      <c r="S3471" t="s">
        <v>56</v>
      </c>
      <c r="T3471">
        <v>1082</v>
      </c>
      <c r="U3471" t="s">
        <v>2852</v>
      </c>
      <c r="W3471">
        <v>7</v>
      </c>
      <c r="X3471" t="s">
        <v>2845</v>
      </c>
      <c r="Y3471">
        <v>1</v>
      </c>
      <c r="Z3471" t="s">
        <v>46545</v>
      </c>
      <c r="AA3471">
        <v>10</v>
      </c>
      <c r="AB3471">
        <v>202104</v>
      </c>
      <c r="AC3471">
        <v>126</v>
      </c>
      <c r="AD3471" t="s">
        <v>46616</v>
      </c>
      <c r="AE3471">
        <v>1015</v>
      </c>
      <c r="AF3471" t="s">
        <v>46616</v>
      </c>
      <c r="AG3471">
        <v>1</v>
      </c>
      <c r="AH3471" t="s">
        <v>44482</v>
      </c>
      <c r="AI3471">
        <v>99</v>
      </c>
      <c r="AJ3471" t="s">
        <v>54511</v>
      </c>
      <c r="AK3471">
        <v>791</v>
      </c>
      <c r="AL3471" t="s">
        <v>2855</v>
      </c>
      <c r="AQ3471" t="s">
        <v>17450</v>
      </c>
      <c r="AS3471">
        <v>0</v>
      </c>
      <c r="AT3471" t="s">
        <v>61</v>
      </c>
      <c r="AU3471" t="s">
        <v>45394</v>
      </c>
      <c r="AX3471">
        <v>56.440761940000002</v>
      </c>
      <c r="AY3471">
        <v>9.3825086199999994</v>
      </c>
      <c r="AZ3471" t="s">
        <v>62</v>
      </c>
      <c r="BA3471">
        <v>1082</v>
      </c>
      <c r="BB3471" t="s">
        <v>2852</v>
      </c>
    </row>
    <row r="3472" spans="1:54" x14ac:dyDescent="0.25">
      <c r="A3472" s="1">
        <v>45200</v>
      </c>
      <c r="B3472">
        <v>281596</v>
      </c>
      <c r="C3472" t="s">
        <v>53400</v>
      </c>
      <c r="D3472">
        <v>4270</v>
      </c>
      <c r="E3472" t="s">
        <v>49000</v>
      </c>
      <c r="F3472" t="s">
        <v>53401</v>
      </c>
      <c r="G3472">
        <v>41808942</v>
      </c>
      <c r="H3472">
        <v>1026428463</v>
      </c>
      <c r="I3472" t="s">
        <v>17451</v>
      </c>
      <c r="K3472" t="s">
        <v>17452</v>
      </c>
      <c r="L3472" t="s">
        <v>45395</v>
      </c>
      <c r="M3472">
        <v>1726</v>
      </c>
      <c r="N3472">
        <v>18</v>
      </c>
      <c r="R3472" s="1">
        <v>44306</v>
      </c>
      <c r="S3472" t="s">
        <v>56</v>
      </c>
      <c r="W3472">
        <v>6</v>
      </c>
      <c r="X3472" t="s">
        <v>1289</v>
      </c>
      <c r="Y3472">
        <v>1</v>
      </c>
      <c r="Z3472" t="s">
        <v>46545</v>
      </c>
      <c r="AB3472">
        <v>202104</v>
      </c>
      <c r="AC3472">
        <v>149</v>
      </c>
      <c r="AD3472" t="s">
        <v>1085</v>
      </c>
      <c r="AE3472">
        <v>1026</v>
      </c>
      <c r="AF3472" t="s">
        <v>44530</v>
      </c>
      <c r="AG3472">
        <v>1</v>
      </c>
      <c r="AH3472" t="s">
        <v>44482</v>
      </c>
      <c r="AI3472">
        <v>99</v>
      </c>
      <c r="AJ3472" t="s">
        <v>54511</v>
      </c>
      <c r="AK3472">
        <v>326</v>
      </c>
      <c r="AL3472" t="s">
        <v>10597</v>
      </c>
      <c r="AQ3472" t="s">
        <v>17453</v>
      </c>
      <c r="AR3472" t="s">
        <v>17454</v>
      </c>
      <c r="AS3472">
        <v>0</v>
      </c>
      <c r="AT3472" t="s">
        <v>61</v>
      </c>
      <c r="AU3472" t="s">
        <v>45396</v>
      </c>
      <c r="AX3472">
        <v>55.522573319999999</v>
      </c>
      <c r="AY3472">
        <v>11.32646718</v>
      </c>
      <c r="AZ3472" t="s">
        <v>62</v>
      </c>
      <c r="BA3472">
        <v>1085</v>
      </c>
      <c r="BB3472" t="s">
        <v>44618</v>
      </c>
    </row>
    <row r="3473" spans="1:54" x14ac:dyDescent="0.25">
      <c r="A3473" s="1">
        <v>45200</v>
      </c>
      <c r="B3473">
        <v>281597</v>
      </c>
      <c r="C3473" t="s">
        <v>17455</v>
      </c>
      <c r="D3473">
        <v>4100</v>
      </c>
      <c r="E3473" t="s">
        <v>9143</v>
      </c>
      <c r="F3473" t="s">
        <v>17456</v>
      </c>
      <c r="G3473">
        <v>41630418</v>
      </c>
      <c r="H3473">
        <v>1026204549</v>
      </c>
      <c r="I3473" t="s">
        <v>17457</v>
      </c>
      <c r="K3473" t="s">
        <v>17458</v>
      </c>
      <c r="L3473" t="s">
        <v>17459</v>
      </c>
      <c r="M3473">
        <v>4317</v>
      </c>
      <c r="N3473">
        <v>7</v>
      </c>
      <c r="R3473" s="1">
        <v>44302</v>
      </c>
      <c r="S3473" t="s">
        <v>56</v>
      </c>
      <c r="W3473">
        <v>6</v>
      </c>
      <c r="X3473" t="s">
        <v>1289</v>
      </c>
      <c r="Y3473">
        <v>1</v>
      </c>
      <c r="Z3473" t="s">
        <v>46545</v>
      </c>
      <c r="AB3473">
        <v>202104</v>
      </c>
      <c r="AC3473">
        <v>149</v>
      </c>
      <c r="AD3473" t="s">
        <v>1085</v>
      </c>
      <c r="AE3473">
        <v>1026</v>
      </c>
      <c r="AF3473" t="s">
        <v>44530</v>
      </c>
      <c r="AG3473">
        <v>1</v>
      </c>
      <c r="AH3473" t="s">
        <v>44482</v>
      </c>
      <c r="AI3473">
        <v>99</v>
      </c>
      <c r="AJ3473" t="s">
        <v>54511</v>
      </c>
      <c r="AK3473">
        <v>329</v>
      </c>
      <c r="AL3473" t="s">
        <v>10766</v>
      </c>
      <c r="AQ3473" t="s">
        <v>17460</v>
      </c>
      <c r="AR3473" t="s">
        <v>17461</v>
      </c>
      <c r="AS3473">
        <v>0</v>
      </c>
      <c r="AT3473" t="s">
        <v>61</v>
      </c>
      <c r="AU3473" t="s">
        <v>17462</v>
      </c>
      <c r="AX3473">
        <v>55.493699030000002</v>
      </c>
      <c r="AY3473">
        <v>11.780090510000001</v>
      </c>
      <c r="AZ3473" t="s">
        <v>62</v>
      </c>
      <c r="BA3473">
        <v>1085</v>
      </c>
      <c r="BB3473" t="s">
        <v>44618</v>
      </c>
    </row>
    <row r="3474" spans="1:54" x14ac:dyDescent="0.25">
      <c r="A3474" s="1">
        <v>45200</v>
      </c>
      <c r="B3474">
        <v>281598</v>
      </c>
      <c r="C3474" t="s">
        <v>17463</v>
      </c>
      <c r="D3474">
        <v>4735</v>
      </c>
      <c r="E3474" t="s">
        <v>11538</v>
      </c>
      <c r="F3474" t="s">
        <v>17464</v>
      </c>
      <c r="G3474">
        <v>34595429</v>
      </c>
      <c r="H3474">
        <v>1017742643</v>
      </c>
      <c r="I3474" t="s">
        <v>6819</v>
      </c>
      <c r="K3474" t="s">
        <v>17465</v>
      </c>
      <c r="L3474" t="s">
        <v>17466</v>
      </c>
      <c r="M3474">
        <v>1571</v>
      </c>
      <c r="N3474">
        <v>1</v>
      </c>
      <c r="R3474" s="1">
        <v>44314</v>
      </c>
      <c r="S3474" t="s">
        <v>56</v>
      </c>
      <c r="W3474">
        <v>0</v>
      </c>
      <c r="X3474" t="s">
        <v>1252</v>
      </c>
      <c r="Y3474">
        <v>1</v>
      </c>
      <c r="Z3474" t="s">
        <v>46545</v>
      </c>
      <c r="AB3474">
        <v>202004</v>
      </c>
      <c r="AC3474">
        <v>149</v>
      </c>
      <c r="AD3474" t="s">
        <v>1085</v>
      </c>
      <c r="AE3474">
        <v>1026</v>
      </c>
      <c r="AF3474" t="s">
        <v>44530</v>
      </c>
      <c r="AG3474">
        <v>1</v>
      </c>
      <c r="AH3474" t="s">
        <v>44482</v>
      </c>
      <c r="AI3474">
        <v>99</v>
      </c>
      <c r="AJ3474" t="s">
        <v>54511</v>
      </c>
      <c r="AK3474">
        <v>390</v>
      </c>
      <c r="AL3474" t="s">
        <v>11069</v>
      </c>
      <c r="AQ3474" t="s">
        <v>17467</v>
      </c>
      <c r="AR3474" t="s">
        <v>17468</v>
      </c>
      <c r="AS3474">
        <v>0</v>
      </c>
      <c r="AT3474" t="s">
        <v>61</v>
      </c>
      <c r="AU3474" t="s">
        <v>6722</v>
      </c>
      <c r="AX3474">
        <v>55.046700749999999</v>
      </c>
      <c r="AY3474">
        <v>12.05680027</v>
      </c>
      <c r="AZ3474" t="s">
        <v>62</v>
      </c>
      <c r="BA3474">
        <v>1085</v>
      </c>
      <c r="BB3474" t="s">
        <v>44618</v>
      </c>
    </row>
    <row r="3475" spans="1:54" x14ac:dyDescent="0.25">
      <c r="A3475" s="1">
        <v>45200</v>
      </c>
      <c r="B3475">
        <v>281599</v>
      </c>
      <c r="C3475" t="s">
        <v>17469</v>
      </c>
      <c r="D3475">
        <v>4300</v>
      </c>
      <c r="E3475" t="s">
        <v>45009</v>
      </c>
      <c r="F3475" t="s">
        <v>45397</v>
      </c>
      <c r="G3475">
        <v>10095794</v>
      </c>
      <c r="H3475">
        <v>1010645162</v>
      </c>
      <c r="I3475" t="s">
        <v>48210</v>
      </c>
      <c r="K3475" t="s">
        <v>11641</v>
      </c>
      <c r="L3475" t="s">
        <v>17470</v>
      </c>
      <c r="M3475">
        <v>11</v>
      </c>
      <c r="N3475">
        <v>14</v>
      </c>
      <c r="R3475" s="1">
        <v>44749</v>
      </c>
      <c r="S3475" t="s">
        <v>56</v>
      </c>
      <c r="W3475">
        <v>4</v>
      </c>
      <c r="X3475" t="s">
        <v>725</v>
      </c>
      <c r="Y3475">
        <v>1</v>
      </c>
      <c r="Z3475" t="s">
        <v>46545</v>
      </c>
      <c r="AB3475">
        <v>202004</v>
      </c>
      <c r="AC3475">
        <v>240</v>
      </c>
      <c r="AD3475" t="s">
        <v>2530</v>
      </c>
      <c r="AE3475">
        <v>1071</v>
      </c>
      <c r="AF3475" t="s">
        <v>1688</v>
      </c>
      <c r="AG3475">
        <v>1</v>
      </c>
      <c r="AH3475" t="s">
        <v>44482</v>
      </c>
      <c r="AI3475">
        <v>99</v>
      </c>
      <c r="AJ3475" t="s">
        <v>54511</v>
      </c>
      <c r="AK3475">
        <v>316</v>
      </c>
      <c r="AL3475" t="s">
        <v>45011</v>
      </c>
      <c r="AP3475">
        <v>315412</v>
      </c>
      <c r="AQ3475" t="s">
        <v>11642</v>
      </c>
      <c r="AR3475" t="s">
        <v>11643</v>
      </c>
      <c r="AS3475">
        <v>2</v>
      </c>
      <c r="AT3475" t="s">
        <v>1413</v>
      </c>
      <c r="AU3475" t="s">
        <v>14777</v>
      </c>
      <c r="AX3475">
        <v>55.712181190000003</v>
      </c>
      <c r="AY3475">
        <v>11.709979819999999</v>
      </c>
      <c r="AZ3475" t="s">
        <v>62</v>
      </c>
      <c r="BA3475">
        <v>1085</v>
      </c>
      <c r="BB3475" t="s">
        <v>44618</v>
      </c>
    </row>
    <row r="3476" spans="1:54" x14ac:dyDescent="0.25">
      <c r="A3476" s="1">
        <v>45200</v>
      </c>
      <c r="B3476">
        <v>281600</v>
      </c>
      <c r="C3476" t="s">
        <v>17471</v>
      </c>
      <c r="D3476">
        <v>6000</v>
      </c>
      <c r="E3476" t="s">
        <v>10270</v>
      </c>
      <c r="F3476" t="s">
        <v>17472</v>
      </c>
      <c r="G3476">
        <v>29189897</v>
      </c>
      <c r="H3476">
        <v>1003340127</v>
      </c>
      <c r="I3476" t="s">
        <v>11939</v>
      </c>
      <c r="K3476" t="s">
        <v>17473</v>
      </c>
      <c r="L3476" t="s">
        <v>53402</v>
      </c>
      <c r="M3476">
        <v>5598</v>
      </c>
      <c r="N3476">
        <v>12</v>
      </c>
      <c r="R3476" s="1">
        <v>44754</v>
      </c>
      <c r="S3476" t="s">
        <v>56</v>
      </c>
      <c r="T3476">
        <v>621</v>
      </c>
      <c r="U3476" t="s">
        <v>10157</v>
      </c>
      <c r="V3476" s="1">
        <v>44773</v>
      </c>
      <c r="W3476">
        <v>2</v>
      </c>
      <c r="X3476" t="s">
        <v>57</v>
      </c>
      <c r="Y3476">
        <v>1</v>
      </c>
      <c r="Z3476" t="s">
        <v>46545</v>
      </c>
      <c r="AA3476">
        <v>9</v>
      </c>
      <c r="AB3476">
        <v>202108</v>
      </c>
      <c r="AC3476">
        <v>126</v>
      </c>
      <c r="AD3476" t="s">
        <v>46616</v>
      </c>
      <c r="AE3476">
        <v>1015</v>
      </c>
      <c r="AF3476" t="s">
        <v>46616</v>
      </c>
      <c r="AG3476">
        <v>3</v>
      </c>
      <c r="AH3476" t="s">
        <v>81</v>
      </c>
      <c r="AI3476">
        <v>99</v>
      </c>
      <c r="AJ3476" t="s">
        <v>54511</v>
      </c>
      <c r="AK3476">
        <v>621</v>
      </c>
      <c r="AL3476" t="s">
        <v>10157</v>
      </c>
      <c r="AM3476">
        <v>2</v>
      </c>
      <c r="AN3476" t="s">
        <v>119</v>
      </c>
      <c r="AO3476">
        <v>281615</v>
      </c>
      <c r="AP3476">
        <v>281615</v>
      </c>
      <c r="AQ3476" t="s">
        <v>17474</v>
      </c>
      <c r="AR3476" t="s">
        <v>17475</v>
      </c>
      <c r="AS3476">
        <v>2</v>
      </c>
      <c r="AT3476" t="s">
        <v>1413</v>
      </c>
      <c r="AU3476" t="s">
        <v>53403</v>
      </c>
      <c r="AX3476">
        <v>55.526298859999997</v>
      </c>
      <c r="AY3476">
        <v>9.4667344500000006</v>
      </c>
      <c r="AZ3476" t="s">
        <v>62</v>
      </c>
      <c r="BA3476">
        <v>1083</v>
      </c>
      <c r="BB3476" t="s">
        <v>2861</v>
      </c>
    </row>
    <row r="3477" spans="1:54" x14ac:dyDescent="0.25">
      <c r="A3477" s="1">
        <v>45200</v>
      </c>
      <c r="B3477">
        <v>281601</v>
      </c>
      <c r="C3477" t="s">
        <v>17476</v>
      </c>
      <c r="D3477">
        <v>7190</v>
      </c>
      <c r="E3477" t="s">
        <v>11845</v>
      </c>
      <c r="F3477" t="s">
        <v>17477</v>
      </c>
      <c r="G3477">
        <v>42040851</v>
      </c>
      <c r="H3477">
        <v>1026705157</v>
      </c>
      <c r="I3477" t="s">
        <v>17478</v>
      </c>
      <c r="K3477" t="s">
        <v>17479</v>
      </c>
      <c r="L3477" t="s">
        <v>49001</v>
      </c>
      <c r="M3477">
        <v>321</v>
      </c>
      <c r="N3477">
        <v>33</v>
      </c>
      <c r="R3477" s="1">
        <v>45188</v>
      </c>
      <c r="S3477" t="s">
        <v>171</v>
      </c>
      <c r="T3477">
        <v>530</v>
      </c>
      <c r="U3477" t="s">
        <v>10332</v>
      </c>
      <c r="W3477">
        <v>6</v>
      </c>
      <c r="X3477" t="s">
        <v>1289</v>
      </c>
      <c r="Y3477">
        <v>1</v>
      </c>
      <c r="Z3477" t="s">
        <v>46545</v>
      </c>
      <c r="AB3477">
        <v>202105</v>
      </c>
      <c r="AC3477">
        <v>129</v>
      </c>
      <c r="AD3477" t="s">
        <v>2405</v>
      </c>
      <c r="AE3477">
        <v>1016</v>
      </c>
      <c r="AF3477" t="s">
        <v>2405</v>
      </c>
      <c r="AG3477">
        <v>1</v>
      </c>
      <c r="AH3477" t="s">
        <v>44482</v>
      </c>
      <c r="AI3477">
        <v>99</v>
      </c>
      <c r="AJ3477" t="s">
        <v>54511</v>
      </c>
      <c r="AK3477">
        <v>530</v>
      </c>
      <c r="AL3477" t="s">
        <v>10332</v>
      </c>
      <c r="AQ3477" t="s">
        <v>17480</v>
      </c>
      <c r="AR3477" t="s">
        <v>17481</v>
      </c>
      <c r="AS3477">
        <v>0</v>
      </c>
      <c r="AT3477" t="s">
        <v>61</v>
      </c>
      <c r="AU3477" t="s">
        <v>47987</v>
      </c>
      <c r="AX3477">
        <v>55.718344850000001</v>
      </c>
      <c r="AY3477">
        <v>9.1282602799999992</v>
      </c>
      <c r="AZ3477" t="s">
        <v>62</v>
      </c>
      <c r="BA3477">
        <v>1083</v>
      </c>
      <c r="BB3477" t="s">
        <v>2861</v>
      </c>
    </row>
    <row r="3478" spans="1:54" x14ac:dyDescent="0.25">
      <c r="A3478" s="1">
        <v>45200</v>
      </c>
      <c r="B3478">
        <v>281602</v>
      </c>
      <c r="C3478" t="s">
        <v>17482</v>
      </c>
      <c r="D3478">
        <v>8220</v>
      </c>
      <c r="E3478" t="s">
        <v>10996</v>
      </c>
      <c r="F3478" t="s">
        <v>17483</v>
      </c>
      <c r="G3478">
        <v>29078718</v>
      </c>
      <c r="H3478">
        <v>1025034194</v>
      </c>
      <c r="I3478" t="s">
        <v>49002</v>
      </c>
      <c r="K3478" t="s">
        <v>17484</v>
      </c>
      <c r="L3478" t="s">
        <v>17485</v>
      </c>
      <c r="M3478">
        <v>3163</v>
      </c>
      <c r="N3478">
        <v>144</v>
      </c>
      <c r="R3478" s="1">
        <v>44334</v>
      </c>
      <c r="S3478" t="s">
        <v>56</v>
      </c>
      <c r="T3478">
        <v>751</v>
      </c>
      <c r="U3478" t="s">
        <v>10168</v>
      </c>
      <c r="W3478">
        <v>5</v>
      </c>
      <c r="X3478" t="s">
        <v>557</v>
      </c>
      <c r="Y3478">
        <v>1</v>
      </c>
      <c r="Z3478" t="s">
        <v>46545</v>
      </c>
      <c r="AB3478">
        <v>202105</v>
      </c>
      <c r="AC3478">
        <v>149</v>
      </c>
      <c r="AD3478" t="s">
        <v>1085</v>
      </c>
      <c r="AE3478">
        <v>1026</v>
      </c>
      <c r="AF3478" t="s">
        <v>44530</v>
      </c>
      <c r="AG3478">
        <v>1</v>
      </c>
      <c r="AH3478" t="s">
        <v>44482</v>
      </c>
      <c r="AI3478">
        <v>99</v>
      </c>
      <c r="AJ3478" t="s">
        <v>54511</v>
      </c>
      <c r="AK3478">
        <v>751</v>
      </c>
      <c r="AL3478" t="s">
        <v>10168</v>
      </c>
      <c r="AQ3478" t="s">
        <v>17486</v>
      </c>
      <c r="AR3478" t="s">
        <v>17487</v>
      </c>
      <c r="AS3478">
        <v>0</v>
      </c>
      <c r="AT3478" t="s">
        <v>61</v>
      </c>
      <c r="AU3478" t="s">
        <v>17488</v>
      </c>
      <c r="AX3478">
        <v>56.157160140000002</v>
      </c>
      <c r="AY3478">
        <v>10.126358979999999</v>
      </c>
      <c r="AZ3478" t="s">
        <v>62</v>
      </c>
      <c r="BA3478">
        <v>1082</v>
      </c>
      <c r="BB3478" t="s">
        <v>2852</v>
      </c>
    </row>
    <row r="3479" spans="1:54" x14ac:dyDescent="0.25">
      <c r="A3479" s="1">
        <v>45200</v>
      </c>
      <c r="B3479">
        <v>281603</v>
      </c>
      <c r="C3479" t="s">
        <v>17489</v>
      </c>
      <c r="D3479">
        <v>5380</v>
      </c>
      <c r="E3479" t="s">
        <v>12060</v>
      </c>
      <c r="F3479" t="s">
        <v>49003</v>
      </c>
      <c r="G3479">
        <v>29189706</v>
      </c>
      <c r="H3479">
        <v>1003312400</v>
      </c>
      <c r="I3479" t="s">
        <v>49004</v>
      </c>
      <c r="K3479" t="s">
        <v>17490</v>
      </c>
      <c r="L3479" t="s">
        <v>17491</v>
      </c>
      <c r="M3479">
        <v>113</v>
      </c>
      <c r="N3479">
        <v>5</v>
      </c>
      <c r="R3479" s="1">
        <v>44361</v>
      </c>
      <c r="S3479" t="s">
        <v>56</v>
      </c>
      <c r="T3479">
        <v>440</v>
      </c>
      <c r="U3479" t="s">
        <v>11855</v>
      </c>
      <c r="W3479">
        <v>2</v>
      </c>
      <c r="X3479" t="s">
        <v>57</v>
      </c>
      <c r="Y3479">
        <v>1</v>
      </c>
      <c r="Z3479" t="s">
        <v>46545</v>
      </c>
      <c r="AA3479">
        <v>10</v>
      </c>
      <c r="AB3479">
        <v>202108</v>
      </c>
      <c r="AC3479">
        <v>121</v>
      </c>
      <c r="AD3479" t="s">
        <v>70</v>
      </c>
      <c r="AE3479">
        <v>1012</v>
      </c>
      <c r="AF3479" t="s">
        <v>71</v>
      </c>
      <c r="AG3479">
        <v>4</v>
      </c>
      <c r="AH3479" t="s">
        <v>44547</v>
      </c>
      <c r="AI3479">
        <v>99</v>
      </c>
      <c r="AJ3479" t="s">
        <v>54511</v>
      </c>
      <c r="AK3479">
        <v>440</v>
      </c>
      <c r="AL3479" t="s">
        <v>11855</v>
      </c>
      <c r="AQ3479" t="s">
        <v>17492</v>
      </c>
      <c r="AR3479" t="s">
        <v>17493</v>
      </c>
      <c r="AS3479">
        <v>1</v>
      </c>
      <c r="AT3479" t="s">
        <v>1446</v>
      </c>
      <c r="AU3479" t="s">
        <v>17494</v>
      </c>
      <c r="AX3479">
        <v>55.517906760000002</v>
      </c>
      <c r="AY3479">
        <v>10.658261380000001</v>
      </c>
      <c r="AZ3479" t="s">
        <v>62</v>
      </c>
      <c r="BA3479">
        <v>1083</v>
      </c>
      <c r="BB3479" t="s">
        <v>2861</v>
      </c>
    </row>
    <row r="3480" spans="1:54" x14ac:dyDescent="0.25">
      <c r="A3480" s="1">
        <v>45200</v>
      </c>
      <c r="B3480">
        <v>281604</v>
      </c>
      <c r="C3480" t="s">
        <v>17495</v>
      </c>
      <c r="D3480">
        <v>5370</v>
      </c>
      <c r="E3480" t="s">
        <v>17496</v>
      </c>
      <c r="F3480" t="s">
        <v>17495</v>
      </c>
      <c r="G3480">
        <v>29189706</v>
      </c>
      <c r="H3480">
        <v>1016193654</v>
      </c>
      <c r="I3480" t="s">
        <v>49004</v>
      </c>
      <c r="K3480" t="s">
        <v>17497</v>
      </c>
      <c r="L3480" t="s">
        <v>17498</v>
      </c>
      <c r="M3480">
        <v>437</v>
      </c>
      <c r="N3480">
        <v>51</v>
      </c>
      <c r="R3480" s="1">
        <v>44361</v>
      </c>
      <c r="S3480" t="s">
        <v>56</v>
      </c>
      <c r="T3480">
        <v>440</v>
      </c>
      <c r="U3480" t="s">
        <v>11855</v>
      </c>
      <c r="W3480">
        <v>2</v>
      </c>
      <c r="X3480" t="s">
        <v>57</v>
      </c>
      <c r="Y3480">
        <v>1</v>
      </c>
      <c r="Z3480" t="s">
        <v>46545</v>
      </c>
      <c r="AA3480">
        <v>9</v>
      </c>
      <c r="AB3480">
        <v>202108</v>
      </c>
      <c r="AC3480">
        <v>121</v>
      </c>
      <c r="AD3480" t="s">
        <v>70</v>
      </c>
      <c r="AE3480">
        <v>1012</v>
      </c>
      <c r="AF3480" t="s">
        <v>71</v>
      </c>
      <c r="AG3480">
        <v>1</v>
      </c>
      <c r="AH3480" t="s">
        <v>44482</v>
      </c>
      <c r="AI3480">
        <v>99</v>
      </c>
      <c r="AJ3480" t="s">
        <v>54511</v>
      </c>
      <c r="AK3480">
        <v>440</v>
      </c>
      <c r="AL3480" t="s">
        <v>11855</v>
      </c>
      <c r="AP3480">
        <v>281603</v>
      </c>
      <c r="AQ3480" t="s">
        <v>17492</v>
      </c>
      <c r="AR3480" t="s">
        <v>17493</v>
      </c>
      <c r="AS3480">
        <v>2</v>
      </c>
      <c r="AT3480" t="s">
        <v>1413</v>
      </c>
      <c r="AU3480" t="s">
        <v>17499</v>
      </c>
      <c r="AX3480">
        <v>55.501519500000001</v>
      </c>
      <c r="AY3480">
        <v>10.64730028</v>
      </c>
      <c r="AZ3480" t="s">
        <v>62</v>
      </c>
      <c r="BA3480">
        <v>1083</v>
      </c>
      <c r="BB3480" t="s">
        <v>2861</v>
      </c>
    </row>
    <row r="3481" spans="1:54" x14ac:dyDescent="0.25">
      <c r="A3481" s="1">
        <v>45200</v>
      </c>
      <c r="B3481">
        <v>281605</v>
      </c>
      <c r="C3481" t="s">
        <v>53404</v>
      </c>
      <c r="D3481">
        <v>3320</v>
      </c>
      <c r="E3481" t="s">
        <v>44942</v>
      </c>
      <c r="F3481" t="s">
        <v>53405</v>
      </c>
      <c r="G3481">
        <v>29683123</v>
      </c>
      <c r="H3481">
        <v>1012495419</v>
      </c>
      <c r="I3481" t="s">
        <v>17500</v>
      </c>
      <c r="K3481" t="s">
        <v>17501</v>
      </c>
      <c r="L3481" t="s">
        <v>49005</v>
      </c>
      <c r="M3481">
        <v>190</v>
      </c>
      <c r="N3481">
        <v>8</v>
      </c>
      <c r="R3481" s="1">
        <v>44337</v>
      </c>
      <c r="S3481" t="s">
        <v>56</v>
      </c>
      <c r="W3481">
        <v>6</v>
      </c>
      <c r="X3481" t="s">
        <v>1289</v>
      </c>
      <c r="Y3481">
        <v>1</v>
      </c>
      <c r="Z3481" t="s">
        <v>46545</v>
      </c>
      <c r="AB3481">
        <v>202105</v>
      </c>
      <c r="AC3481">
        <v>149</v>
      </c>
      <c r="AD3481" t="s">
        <v>1085</v>
      </c>
      <c r="AE3481">
        <v>1026</v>
      </c>
      <c r="AF3481" t="s">
        <v>44530</v>
      </c>
      <c r="AG3481">
        <v>1</v>
      </c>
      <c r="AH3481" t="s">
        <v>44482</v>
      </c>
      <c r="AI3481">
        <v>99</v>
      </c>
      <c r="AJ3481" t="s">
        <v>54511</v>
      </c>
      <c r="AK3481">
        <v>219</v>
      </c>
      <c r="AL3481" t="s">
        <v>46837</v>
      </c>
      <c r="AQ3481" t="s">
        <v>17502</v>
      </c>
      <c r="AR3481" t="s">
        <v>17503</v>
      </c>
      <c r="AS3481">
        <v>0</v>
      </c>
      <c r="AT3481" t="s">
        <v>61</v>
      </c>
      <c r="AU3481" t="s">
        <v>49006</v>
      </c>
      <c r="AV3481" t="s">
        <v>17504</v>
      </c>
      <c r="AX3481">
        <v>55.947135269999997</v>
      </c>
      <c r="AY3481">
        <v>12.1620548</v>
      </c>
      <c r="AZ3481" t="s">
        <v>62</v>
      </c>
      <c r="BA3481">
        <v>1084</v>
      </c>
      <c r="BB3481" t="s">
        <v>63</v>
      </c>
    </row>
    <row r="3482" spans="1:54" x14ac:dyDescent="0.25">
      <c r="A3482" s="1">
        <v>45200</v>
      </c>
      <c r="B3482">
        <v>281606</v>
      </c>
      <c r="C3482" t="s">
        <v>17505</v>
      </c>
      <c r="D3482">
        <v>3210</v>
      </c>
      <c r="E3482" t="s">
        <v>7294</v>
      </c>
      <c r="F3482" t="s">
        <v>45398</v>
      </c>
      <c r="G3482">
        <v>31537908</v>
      </c>
      <c r="H3482">
        <v>1014609659</v>
      </c>
      <c r="I3482" t="s">
        <v>49007</v>
      </c>
      <c r="K3482" t="s">
        <v>17506</v>
      </c>
      <c r="L3482" t="s">
        <v>49008</v>
      </c>
      <c r="M3482">
        <v>589</v>
      </c>
      <c r="N3482">
        <v>1</v>
      </c>
      <c r="R3482" s="1">
        <v>44341</v>
      </c>
      <c r="S3482" t="s">
        <v>56</v>
      </c>
      <c r="W3482">
        <v>0</v>
      </c>
      <c r="X3482" t="s">
        <v>1252</v>
      </c>
      <c r="Y3482">
        <v>1</v>
      </c>
      <c r="Z3482" t="s">
        <v>46545</v>
      </c>
      <c r="AB3482">
        <v>202105</v>
      </c>
      <c r="AC3482">
        <v>149</v>
      </c>
      <c r="AD3482" t="s">
        <v>1085</v>
      </c>
      <c r="AE3482">
        <v>1026</v>
      </c>
      <c r="AF3482" t="s">
        <v>44530</v>
      </c>
      <c r="AG3482">
        <v>1</v>
      </c>
      <c r="AH3482" t="s">
        <v>44482</v>
      </c>
      <c r="AI3482">
        <v>99</v>
      </c>
      <c r="AJ3482" t="s">
        <v>54511</v>
      </c>
      <c r="AK3482">
        <v>270</v>
      </c>
      <c r="AL3482" t="s">
        <v>6110</v>
      </c>
      <c r="AQ3482" t="s">
        <v>17507</v>
      </c>
      <c r="AR3482" t="s">
        <v>17508</v>
      </c>
      <c r="AS3482">
        <v>0</v>
      </c>
      <c r="AT3482" t="s">
        <v>61</v>
      </c>
      <c r="AU3482" t="s">
        <v>49009</v>
      </c>
      <c r="AX3482">
        <v>56.066960569999999</v>
      </c>
      <c r="AY3482">
        <v>12.1435998</v>
      </c>
      <c r="AZ3482" t="s">
        <v>62</v>
      </c>
      <c r="BA3482">
        <v>1084</v>
      </c>
      <c r="BB3482" t="s">
        <v>63</v>
      </c>
    </row>
    <row r="3483" spans="1:54" x14ac:dyDescent="0.25">
      <c r="A3483" s="1">
        <v>45200</v>
      </c>
      <c r="B3483">
        <v>281607</v>
      </c>
      <c r="C3483" t="s">
        <v>49010</v>
      </c>
      <c r="D3483">
        <v>4300</v>
      </c>
      <c r="E3483" t="s">
        <v>45009</v>
      </c>
      <c r="F3483" t="s">
        <v>49011</v>
      </c>
      <c r="G3483">
        <v>29189447</v>
      </c>
      <c r="H3483">
        <v>1003292757</v>
      </c>
      <c r="I3483" t="s">
        <v>17509</v>
      </c>
      <c r="K3483" t="s">
        <v>11740</v>
      </c>
      <c r="L3483" t="s">
        <v>53177</v>
      </c>
      <c r="M3483">
        <v>1804</v>
      </c>
      <c r="N3483">
        <v>3</v>
      </c>
      <c r="R3483" s="1">
        <v>44417</v>
      </c>
      <c r="S3483" t="s">
        <v>56</v>
      </c>
      <c r="T3483">
        <v>316</v>
      </c>
      <c r="U3483" t="s">
        <v>45011</v>
      </c>
      <c r="W3483">
        <v>2</v>
      </c>
      <c r="X3483" t="s">
        <v>57</v>
      </c>
      <c r="Y3483">
        <v>1</v>
      </c>
      <c r="Z3483" t="s">
        <v>46545</v>
      </c>
      <c r="AA3483">
        <v>9</v>
      </c>
      <c r="AB3483">
        <v>202108</v>
      </c>
      <c r="AC3483">
        <v>121</v>
      </c>
      <c r="AD3483" t="s">
        <v>70</v>
      </c>
      <c r="AE3483">
        <v>1012</v>
      </c>
      <c r="AF3483" t="s">
        <v>71</v>
      </c>
      <c r="AG3483">
        <v>4</v>
      </c>
      <c r="AH3483" t="s">
        <v>44547</v>
      </c>
      <c r="AI3483">
        <v>99</v>
      </c>
      <c r="AJ3483" t="s">
        <v>54511</v>
      </c>
      <c r="AK3483">
        <v>316</v>
      </c>
      <c r="AL3483" t="s">
        <v>45011</v>
      </c>
      <c r="AQ3483" t="s">
        <v>11741</v>
      </c>
      <c r="AR3483" t="s">
        <v>17510</v>
      </c>
      <c r="AS3483">
        <v>1</v>
      </c>
      <c r="AT3483" t="s">
        <v>1446</v>
      </c>
      <c r="AU3483" t="s">
        <v>53178</v>
      </c>
      <c r="AX3483">
        <v>55.710486359999997</v>
      </c>
      <c r="AY3483">
        <v>11.700699050000001</v>
      </c>
      <c r="AZ3483" t="s">
        <v>62</v>
      </c>
      <c r="BA3483">
        <v>1085</v>
      </c>
      <c r="BB3483" t="s">
        <v>44618</v>
      </c>
    </row>
    <row r="3484" spans="1:54" x14ac:dyDescent="0.25">
      <c r="A3484" s="1">
        <v>45200</v>
      </c>
      <c r="B3484">
        <v>281608</v>
      </c>
      <c r="C3484" t="s">
        <v>49012</v>
      </c>
      <c r="D3484">
        <v>4370</v>
      </c>
      <c r="E3484" t="s">
        <v>48288</v>
      </c>
      <c r="F3484" t="s">
        <v>49013</v>
      </c>
      <c r="G3484">
        <v>29189447</v>
      </c>
      <c r="H3484">
        <v>1003298123</v>
      </c>
      <c r="K3484" t="s">
        <v>14213</v>
      </c>
      <c r="L3484" t="s">
        <v>45399</v>
      </c>
      <c r="M3484">
        <v>593</v>
      </c>
      <c r="N3484" t="s">
        <v>17511</v>
      </c>
      <c r="R3484" s="1">
        <v>45173</v>
      </c>
      <c r="S3484" t="s">
        <v>171</v>
      </c>
      <c r="T3484">
        <v>316</v>
      </c>
      <c r="U3484" t="s">
        <v>45011</v>
      </c>
      <c r="W3484">
        <v>2</v>
      </c>
      <c r="X3484" t="s">
        <v>57</v>
      </c>
      <c r="Y3484">
        <v>1</v>
      </c>
      <c r="Z3484" t="s">
        <v>46545</v>
      </c>
      <c r="AA3484">
        <v>9</v>
      </c>
      <c r="AB3484">
        <v>202108</v>
      </c>
      <c r="AC3484">
        <v>121</v>
      </c>
      <c r="AD3484" t="s">
        <v>70</v>
      </c>
      <c r="AE3484">
        <v>1012</v>
      </c>
      <c r="AF3484" t="s">
        <v>71</v>
      </c>
      <c r="AG3484">
        <v>4</v>
      </c>
      <c r="AH3484" t="s">
        <v>44547</v>
      </c>
      <c r="AI3484">
        <v>99</v>
      </c>
      <c r="AJ3484" t="s">
        <v>54511</v>
      </c>
      <c r="AK3484">
        <v>316</v>
      </c>
      <c r="AL3484" t="s">
        <v>45011</v>
      </c>
      <c r="AQ3484" t="s">
        <v>17512</v>
      </c>
      <c r="AR3484" t="s">
        <v>17513</v>
      </c>
      <c r="AS3484">
        <v>1</v>
      </c>
      <c r="AT3484" t="s">
        <v>1446</v>
      </c>
      <c r="AU3484" t="s">
        <v>45004</v>
      </c>
      <c r="AX3484">
        <v>55.546978410000001</v>
      </c>
      <c r="AY3484">
        <v>11.70886396</v>
      </c>
      <c r="AZ3484" t="s">
        <v>62</v>
      </c>
      <c r="BA3484">
        <v>1085</v>
      </c>
      <c r="BB3484" t="s">
        <v>44618</v>
      </c>
    </row>
    <row r="3485" spans="1:54" x14ac:dyDescent="0.25">
      <c r="A3485" s="1">
        <v>45200</v>
      </c>
      <c r="B3485">
        <v>281609</v>
      </c>
      <c r="C3485" t="s">
        <v>48103</v>
      </c>
      <c r="D3485">
        <v>4390</v>
      </c>
      <c r="E3485" t="s">
        <v>48103</v>
      </c>
      <c r="F3485" t="s">
        <v>55399</v>
      </c>
      <c r="G3485">
        <v>29189447</v>
      </c>
      <c r="H3485">
        <v>1003293005</v>
      </c>
      <c r="I3485" t="s">
        <v>17514</v>
      </c>
      <c r="K3485" t="s">
        <v>14213</v>
      </c>
      <c r="L3485" t="s">
        <v>11723</v>
      </c>
      <c r="M3485">
        <v>1248</v>
      </c>
      <c r="N3485">
        <v>2</v>
      </c>
      <c r="R3485" s="1">
        <v>44419</v>
      </c>
      <c r="S3485" t="s">
        <v>56</v>
      </c>
      <c r="T3485">
        <v>316</v>
      </c>
      <c r="U3485" t="s">
        <v>45011</v>
      </c>
      <c r="W3485">
        <v>2</v>
      </c>
      <c r="X3485" t="s">
        <v>57</v>
      </c>
      <c r="Y3485">
        <v>1</v>
      </c>
      <c r="Z3485" t="s">
        <v>46545</v>
      </c>
      <c r="AA3485">
        <v>9</v>
      </c>
      <c r="AB3485">
        <v>202105</v>
      </c>
      <c r="AC3485">
        <v>121</v>
      </c>
      <c r="AD3485" t="s">
        <v>70</v>
      </c>
      <c r="AE3485">
        <v>1012</v>
      </c>
      <c r="AF3485" t="s">
        <v>71</v>
      </c>
      <c r="AG3485">
        <v>4</v>
      </c>
      <c r="AH3485" t="s">
        <v>44547</v>
      </c>
      <c r="AI3485">
        <v>99</v>
      </c>
      <c r="AJ3485" t="s">
        <v>54511</v>
      </c>
      <c r="AK3485">
        <v>316</v>
      </c>
      <c r="AL3485" t="s">
        <v>45011</v>
      </c>
      <c r="AQ3485" t="s">
        <v>17512</v>
      </c>
      <c r="AR3485" t="s">
        <v>17515</v>
      </c>
      <c r="AS3485">
        <v>1</v>
      </c>
      <c r="AT3485" t="s">
        <v>1446</v>
      </c>
      <c r="AU3485" t="s">
        <v>11726</v>
      </c>
      <c r="AX3485">
        <v>55.669247970000001</v>
      </c>
      <c r="AY3485">
        <v>11.7347258</v>
      </c>
      <c r="AZ3485" t="s">
        <v>62</v>
      </c>
      <c r="BA3485">
        <v>1085</v>
      </c>
      <c r="BB3485" t="s">
        <v>44618</v>
      </c>
    </row>
    <row r="3486" spans="1:54" x14ac:dyDescent="0.25">
      <c r="A3486" s="1">
        <v>45200</v>
      </c>
      <c r="B3486">
        <v>281610</v>
      </c>
      <c r="C3486" t="s">
        <v>17516</v>
      </c>
      <c r="D3486">
        <v>4300</v>
      </c>
      <c r="E3486" t="s">
        <v>45009</v>
      </c>
      <c r="F3486" t="s">
        <v>17517</v>
      </c>
      <c r="G3486">
        <v>29189447</v>
      </c>
      <c r="H3486">
        <v>1003297358</v>
      </c>
      <c r="I3486" t="s">
        <v>14223</v>
      </c>
      <c r="K3486" t="s">
        <v>17518</v>
      </c>
      <c r="L3486" t="s">
        <v>11706</v>
      </c>
      <c r="M3486">
        <v>1727</v>
      </c>
      <c r="N3486">
        <v>2</v>
      </c>
      <c r="R3486" s="1">
        <v>44439</v>
      </c>
      <c r="S3486" t="s">
        <v>56</v>
      </c>
      <c r="T3486">
        <v>316</v>
      </c>
      <c r="U3486" t="s">
        <v>45011</v>
      </c>
      <c r="W3486">
        <v>2</v>
      </c>
      <c r="X3486" t="s">
        <v>57</v>
      </c>
      <c r="Y3486">
        <v>1</v>
      </c>
      <c r="Z3486" t="s">
        <v>46545</v>
      </c>
      <c r="AA3486">
        <v>9</v>
      </c>
      <c r="AB3486">
        <v>202108</v>
      </c>
      <c r="AC3486">
        <v>121</v>
      </c>
      <c r="AD3486" t="s">
        <v>70</v>
      </c>
      <c r="AE3486">
        <v>1012</v>
      </c>
      <c r="AF3486" t="s">
        <v>71</v>
      </c>
      <c r="AG3486">
        <v>4</v>
      </c>
      <c r="AH3486" t="s">
        <v>44547</v>
      </c>
      <c r="AI3486">
        <v>99</v>
      </c>
      <c r="AJ3486" t="s">
        <v>54511</v>
      </c>
      <c r="AK3486">
        <v>316</v>
      </c>
      <c r="AL3486" t="s">
        <v>45011</v>
      </c>
      <c r="AQ3486" t="s">
        <v>17519</v>
      </c>
      <c r="AR3486" t="s">
        <v>17520</v>
      </c>
      <c r="AS3486">
        <v>1</v>
      </c>
      <c r="AT3486" t="s">
        <v>1446</v>
      </c>
      <c r="AU3486" t="s">
        <v>11709</v>
      </c>
      <c r="AX3486">
        <v>55.71215728</v>
      </c>
      <c r="AY3486">
        <v>11.62963587</v>
      </c>
      <c r="AZ3486" t="s">
        <v>62</v>
      </c>
      <c r="BA3486">
        <v>1085</v>
      </c>
      <c r="BB3486" t="s">
        <v>44618</v>
      </c>
    </row>
    <row r="3487" spans="1:54" x14ac:dyDescent="0.25">
      <c r="A3487" s="1">
        <v>45200</v>
      </c>
      <c r="B3487">
        <v>281611</v>
      </c>
      <c r="C3487" t="s">
        <v>49014</v>
      </c>
      <c r="D3487">
        <v>4420</v>
      </c>
      <c r="E3487" t="s">
        <v>11711</v>
      </c>
      <c r="F3487" t="s">
        <v>49015</v>
      </c>
      <c r="G3487">
        <v>29189447</v>
      </c>
      <c r="H3487">
        <v>1003293558</v>
      </c>
      <c r="I3487" t="s">
        <v>11712</v>
      </c>
      <c r="K3487" t="s">
        <v>14219</v>
      </c>
      <c r="L3487" t="s">
        <v>11714</v>
      </c>
      <c r="M3487">
        <v>475</v>
      </c>
      <c r="N3487" t="s">
        <v>11715</v>
      </c>
      <c r="R3487" s="1">
        <v>44438</v>
      </c>
      <c r="S3487" t="s">
        <v>56</v>
      </c>
      <c r="T3487">
        <v>316</v>
      </c>
      <c r="U3487" t="s">
        <v>45011</v>
      </c>
      <c r="W3487">
        <v>2</v>
      </c>
      <c r="X3487" t="s">
        <v>57</v>
      </c>
      <c r="Y3487">
        <v>1</v>
      </c>
      <c r="Z3487" t="s">
        <v>46545</v>
      </c>
      <c r="AA3487">
        <v>9</v>
      </c>
      <c r="AB3487">
        <v>202105</v>
      </c>
      <c r="AC3487">
        <v>121</v>
      </c>
      <c r="AD3487" t="s">
        <v>70</v>
      </c>
      <c r="AE3487">
        <v>1012</v>
      </c>
      <c r="AF3487" t="s">
        <v>71</v>
      </c>
      <c r="AG3487">
        <v>4</v>
      </c>
      <c r="AH3487" t="s">
        <v>44547</v>
      </c>
      <c r="AI3487">
        <v>99</v>
      </c>
      <c r="AJ3487" t="s">
        <v>54511</v>
      </c>
      <c r="AK3487">
        <v>316</v>
      </c>
      <c r="AL3487" t="s">
        <v>45011</v>
      </c>
      <c r="AQ3487" t="s">
        <v>17521</v>
      </c>
      <c r="AR3487" t="s">
        <v>17522</v>
      </c>
      <c r="AS3487">
        <v>1</v>
      </c>
      <c r="AT3487" t="s">
        <v>1446</v>
      </c>
      <c r="AU3487" t="s">
        <v>11718</v>
      </c>
      <c r="AX3487">
        <v>55.66337987</v>
      </c>
      <c r="AY3487">
        <v>11.6319384199999</v>
      </c>
      <c r="AZ3487" t="s">
        <v>62</v>
      </c>
      <c r="BA3487">
        <v>1085</v>
      </c>
      <c r="BB3487" t="s">
        <v>44618</v>
      </c>
    </row>
    <row r="3488" spans="1:54" x14ac:dyDescent="0.25">
      <c r="A3488" s="1">
        <v>45200</v>
      </c>
      <c r="B3488">
        <v>281612</v>
      </c>
      <c r="C3488" t="s">
        <v>49016</v>
      </c>
      <c r="D3488">
        <v>8723</v>
      </c>
      <c r="E3488" t="s">
        <v>49017</v>
      </c>
      <c r="F3488" t="s">
        <v>49018</v>
      </c>
      <c r="G3488">
        <v>29189587</v>
      </c>
      <c r="H3488">
        <v>1003337425</v>
      </c>
      <c r="I3488" t="s">
        <v>49019</v>
      </c>
      <c r="K3488" t="s">
        <v>17523</v>
      </c>
      <c r="L3488" t="s">
        <v>17524</v>
      </c>
      <c r="M3488">
        <v>1021</v>
      </c>
      <c r="N3488">
        <v>13</v>
      </c>
      <c r="R3488" s="1">
        <v>45105</v>
      </c>
      <c r="S3488" t="s">
        <v>171</v>
      </c>
      <c r="T3488">
        <v>766</v>
      </c>
      <c r="U3488" t="s">
        <v>10140</v>
      </c>
      <c r="W3488">
        <v>2</v>
      </c>
      <c r="X3488" t="s">
        <v>57</v>
      </c>
      <c r="Y3488">
        <v>1</v>
      </c>
      <c r="Z3488" t="s">
        <v>46545</v>
      </c>
      <c r="AA3488">
        <v>9</v>
      </c>
      <c r="AB3488">
        <v>201208</v>
      </c>
      <c r="AC3488">
        <v>121</v>
      </c>
      <c r="AD3488" t="s">
        <v>70</v>
      </c>
      <c r="AE3488">
        <v>1012</v>
      </c>
      <c r="AF3488" t="s">
        <v>71</v>
      </c>
      <c r="AG3488">
        <v>4</v>
      </c>
      <c r="AH3488" t="s">
        <v>44547</v>
      </c>
      <c r="AI3488">
        <v>99</v>
      </c>
      <c r="AJ3488" t="s">
        <v>54511</v>
      </c>
      <c r="AK3488">
        <v>766</v>
      </c>
      <c r="AL3488" t="s">
        <v>10140</v>
      </c>
      <c r="AQ3488" t="s">
        <v>17525</v>
      </c>
      <c r="AR3488" t="s">
        <v>17526</v>
      </c>
      <c r="AS3488">
        <v>1</v>
      </c>
      <c r="AT3488" t="s">
        <v>1446</v>
      </c>
      <c r="AU3488" t="s">
        <v>17527</v>
      </c>
      <c r="AX3488">
        <v>55.802227199999997</v>
      </c>
      <c r="AY3488">
        <v>9.6980211599999997</v>
      </c>
      <c r="AZ3488" t="s">
        <v>62</v>
      </c>
      <c r="BA3488">
        <v>1082</v>
      </c>
      <c r="BB3488" t="s">
        <v>2852</v>
      </c>
    </row>
    <row r="3489" spans="1:54" x14ac:dyDescent="0.25">
      <c r="A3489" s="1">
        <v>45200</v>
      </c>
      <c r="B3489">
        <v>281613</v>
      </c>
      <c r="C3489" t="s">
        <v>17528</v>
      </c>
      <c r="D3489">
        <v>6900</v>
      </c>
      <c r="E3489" t="s">
        <v>11527</v>
      </c>
      <c r="F3489" t="s">
        <v>17528</v>
      </c>
      <c r="G3489">
        <v>29189609</v>
      </c>
      <c r="I3489" t="s">
        <v>17529</v>
      </c>
      <c r="K3489" t="s">
        <v>17530</v>
      </c>
      <c r="L3489" t="s">
        <v>17531</v>
      </c>
      <c r="M3489">
        <v>1043</v>
      </c>
      <c r="N3489" t="s">
        <v>17532</v>
      </c>
      <c r="R3489" s="1">
        <v>44538</v>
      </c>
      <c r="S3489" t="s">
        <v>56</v>
      </c>
      <c r="T3489">
        <v>760</v>
      </c>
      <c r="U3489" t="s">
        <v>48200</v>
      </c>
      <c r="W3489">
        <v>2</v>
      </c>
      <c r="X3489" t="s">
        <v>57</v>
      </c>
      <c r="Y3489">
        <v>1</v>
      </c>
      <c r="Z3489" t="s">
        <v>46545</v>
      </c>
      <c r="AA3489">
        <v>9</v>
      </c>
      <c r="AB3489">
        <v>202106</v>
      </c>
      <c r="AC3489">
        <v>121</v>
      </c>
      <c r="AD3489" t="s">
        <v>70</v>
      </c>
      <c r="AE3489">
        <v>1012</v>
      </c>
      <c r="AF3489" t="s">
        <v>71</v>
      </c>
      <c r="AG3489">
        <v>4</v>
      </c>
      <c r="AH3489" t="s">
        <v>44547</v>
      </c>
      <c r="AI3489">
        <v>99</v>
      </c>
      <c r="AJ3489" t="s">
        <v>54511</v>
      </c>
      <c r="AK3489">
        <v>760</v>
      </c>
      <c r="AL3489" t="s">
        <v>48200</v>
      </c>
      <c r="AQ3489" t="s">
        <v>17533</v>
      </c>
      <c r="AR3489" t="s">
        <v>17534</v>
      </c>
      <c r="AS3489">
        <v>1</v>
      </c>
      <c r="AT3489" t="s">
        <v>1446</v>
      </c>
      <c r="AU3489" t="s">
        <v>17535</v>
      </c>
      <c r="AX3489">
        <v>55.943191249999998</v>
      </c>
      <c r="AY3489">
        <v>8.4871008000000003</v>
      </c>
      <c r="AZ3489" t="s">
        <v>62</v>
      </c>
      <c r="BA3489">
        <v>1082</v>
      </c>
      <c r="BB3489" t="s">
        <v>2852</v>
      </c>
    </row>
    <row r="3490" spans="1:54" x14ac:dyDescent="0.25">
      <c r="A3490" s="1">
        <v>45200</v>
      </c>
      <c r="B3490">
        <v>281614</v>
      </c>
      <c r="C3490" t="s">
        <v>17536</v>
      </c>
      <c r="D3490">
        <v>2000</v>
      </c>
      <c r="E3490" t="s">
        <v>729</v>
      </c>
      <c r="F3490" t="s">
        <v>17537</v>
      </c>
      <c r="G3490">
        <v>30714547</v>
      </c>
      <c r="H3490">
        <v>1025630005</v>
      </c>
      <c r="I3490" t="s">
        <v>2759</v>
      </c>
      <c r="K3490" t="s">
        <v>17538</v>
      </c>
      <c r="L3490" t="s">
        <v>17539</v>
      </c>
      <c r="M3490">
        <v>586</v>
      </c>
      <c r="N3490">
        <v>99</v>
      </c>
      <c r="R3490" s="1">
        <v>44874</v>
      </c>
      <c r="S3490" t="s">
        <v>56</v>
      </c>
      <c r="T3490">
        <v>147</v>
      </c>
      <c r="U3490" t="s">
        <v>1940</v>
      </c>
      <c r="W3490">
        <v>6</v>
      </c>
      <c r="X3490" t="s">
        <v>1289</v>
      </c>
      <c r="Y3490">
        <v>1</v>
      </c>
      <c r="Z3490" t="s">
        <v>46545</v>
      </c>
      <c r="AA3490">
        <v>9</v>
      </c>
      <c r="AB3490">
        <v>202106</v>
      </c>
      <c r="AC3490">
        <v>129</v>
      </c>
      <c r="AD3490" t="s">
        <v>2405</v>
      </c>
      <c r="AE3490">
        <v>1016</v>
      </c>
      <c r="AF3490" t="s">
        <v>2405</v>
      </c>
      <c r="AG3490">
        <v>1</v>
      </c>
      <c r="AH3490" t="s">
        <v>44482</v>
      </c>
      <c r="AI3490">
        <v>99</v>
      </c>
      <c r="AJ3490" t="s">
        <v>54511</v>
      </c>
      <c r="AK3490">
        <v>147</v>
      </c>
      <c r="AL3490" t="s">
        <v>1940</v>
      </c>
      <c r="AQ3490" t="s">
        <v>13647</v>
      </c>
      <c r="AR3490" t="s">
        <v>2756</v>
      </c>
      <c r="AS3490">
        <v>0</v>
      </c>
      <c r="AT3490" t="s">
        <v>61</v>
      </c>
      <c r="AU3490" t="s">
        <v>2743</v>
      </c>
      <c r="AX3490">
        <v>55.688926979999998</v>
      </c>
      <c r="AY3490">
        <v>12.528335459999999</v>
      </c>
      <c r="AZ3490" t="s">
        <v>62</v>
      </c>
      <c r="BA3490">
        <v>1084</v>
      </c>
      <c r="BB3490" t="s">
        <v>63</v>
      </c>
    </row>
    <row r="3491" spans="1:54" x14ac:dyDescent="0.25">
      <c r="A3491" s="1">
        <v>45200</v>
      </c>
      <c r="B3491">
        <v>281615</v>
      </c>
      <c r="C3491" t="s">
        <v>17540</v>
      </c>
      <c r="D3491">
        <v>6000</v>
      </c>
      <c r="E3491" t="s">
        <v>10270</v>
      </c>
      <c r="F3491" t="s">
        <v>17540</v>
      </c>
      <c r="G3491">
        <v>29189897</v>
      </c>
      <c r="H3491">
        <v>1003340127</v>
      </c>
      <c r="I3491" t="s">
        <v>11939</v>
      </c>
      <c r="K3491" t="s">
        <v>17473</v>
      </c>
      <c r="L3491" t="s">
        <v>53402</v>
      </c>
      <c r="M3491">
        <v>5598</v>
      </c>
      <c r="N3491">
        <v>12</v>
      </c>
      <c r="R3491" s="1">
        <v>44754</v>
      </c>
      <c r="S3491" t="s">
        <v>56</v>
      </c>
      <c r="T3491">
        <v>621</v>
      </c>
      <c r="U3491" t="s">
        <v>10157</v>
      </c>
      <c r="V3491" s="1">
        <v>44773</v>
      </c>
      <c r="W3491">
        <v>2</v>
      </c>
      <c r="X3491" t="s">
        <v>57</v>
      </c>
      <c r="Y3491">
        <v>1</v>
      </c>
      <c r="Z3491" t="s">
        <v>46545</v>
      </c>
      <c r="AA3491">
        <v>10</v>
      </c>
      <c r="AB3491">
        <v>202108</v>
      </c>
      <c r="AC3491">
        <v>121</v>
      </c>
      <c r="AD3491" t="s">
        <v>70</v>
      </c>
      <c r="AE3491">
        <v>1012</v>
      </c>
      <c r="AF3491" t="s">
        <v>71</v>
      </c>
      <c r="AG3491">
        <v>5</v>
      </c>
      <c r="AH3491" t="s">
        <v>1589</v>
      </c>
      <c r="AI3491">
        <v>99</v>
      </c>
      <c r="AJ3491" t="s">
        <v>54511</v>
      </c>
      <c r="AK3491">
        <v>621</v>
      </c>
      <c r="AL3491" t="s">
        <v>10157</v>
      </c>
      <c r="AQ3491" t="s">
        <v>17474</v>
      </c>
      <c r="AR3491" t="s">
        <v>17475</v>
      </c>
      <c r="AS3491">
        <v>1</v>
      </c>
      <c r="AT3491" t="s">
        <v>1446</v>
      </c>
      <c r="AU3491" t="s">
        <v>53403</v>
      </c>
      <c r="AX3491">
        <v>55.526298859999997</v>
      </c>
      <c r="AY3491">
        <v>9.4667344500000006</v>
      </c>
      <c r="AZ3491" t="s">
        <v>62</v>
      </c>
      <c r="BA3491">
        <v>1083</v>
      </c>
      <c r="BB3491" t="s">
        <v>2861</v>
      </c>
    </row>
    <row r="3492" spans="1:54" x14ac:dyDescent="0.25">
      <c r="A3492" s="1">
        <v>45200</v>
      </c>
      <c r="B3492">
        <v>281616</v>
      </c>
      <c r="C3492" t="s">
        <v>17541</v>
      </c>
      <c r="D3492">
        <v>6000</v>
      </c>
      <c r="E3492" t="s">
        <v>10270</v>
      </c>
      <c r="F3492" t="s">
        <v>17541</v>
      </c>
      <c r="G3492">
        <v>29189897</v>
      </c>
      <c r="H3492">
        <v>1003339490</v>
      </c>
      <c r="I3492" t="s">
        <v>17542</v>
      </c>
      <c r="K3492" t="s">
        <v>17543</v>
      </c>
      <c r="L3492" t="s">
        <v>17544</v>
      </c>
      <c r="M3492">
        <v>3591</v>
      </c>
      <c r="N3492">
        <v>21</v>
      </c>
      <c r="R3492" s="1">
        <v>44754</v>
      </c>
      <c r="S3492" t="s">
        <v>56</v>
      </c>
      <c r="T3492">
        <v>621</v>
      </c>
      <c r="U3492" t="s">
        <v>10157</v>
      </c>
      <c r="V3492" s="1">
        <v>44773</v>
      </c>
      <c r="W3492">
        <v>2</v>
      </c>
      <c r="X3492" t="s">
        <v>57</v>
      </c>
      <c r="Y3492">
        <v>1</v>
      </c>
      <c r="Z3492" t="s">
        <v>46545</v>
      </c>
      <c r="AA3492">
        <v>10</v>
      </c>
      <c r="AB3492">
        <v>202108</v>
      </c>
      <c r="AC3492">
        <v>121</v>
      </c>
      <c r="AD3492" t="s">
        <v>70</v>
      </c>
      <c r="AE3492">
        <v>1012</v>
      </c>
      <c r="AF3492" t="s">
        <v>71</v>
      </c>
      <c r="AG3492">
        <v>5</v>
      </c>
      <c r="AH3492" t="s">
        <v>1589</v>
      </c>
      <c r="AI3492">
        <v>99</v>
      </c>
      <c r="AJ3492" t="s">
        <v>54511</v>
      </c>
      <c r="AK3492">
        <v>621</v>
      </c>
      <c r="AL3492" t="s">
        <v>10157</v>
      </c>
      <c r="AQ3492" t="s">
        <v>17545</v>
      </c>
      <c r="AR3492" t="s">
        <v>17546</v>
      </c>
      <c r="AS3492">
        <v>1</v>
      </c>
      <c r="AT3492" t="s">
        <v>1446</v>
      </c>
      <c r="AU3492" t="s">
        <v>17547</v>
      </c>
      <c r="AX3492">
        <v>55.451585379999997</v>
      </c>
      <c r="AY3492">
        <v>9.4707394899999997</v>
      </c>
      <c r="AZ3492" t="s">
        <v>62</v>
      </c>
      <c r="BA3492">
        <v>1083</v>
      </c>
      <c r="BB3492" t="s">
        <v>2861</v>
      </c>
    </row>
    <row r="3493" spans="1:54" x14ac:dyDescent="0.25">
      <c r="A3493" s="1">
        <v>45200</v>
      </c>
      <c r="B3493">
        <v>281617</v>
      </c>
      <c r="C3493" t="s">
        <v>17548</v>
      </c>
      <c r="D3493">
        <v>6000</v>
      </c>
      <c r="E3493" t="s">
        <v>10270</v>
      </c>
      <c r="F3493" t="s">
        <v>17549</v>
      </c>
      <c r="G3493">
        <v>29189897</v>
      </c>
      <c r="H3493">
        <v>1003339490</v>
      </c>
      <c r="I3493" t="s">
        <v>17542</v>
      </c>
      <c r="K3493" t="s">
        <v>17543</v>
      </c>
      <c r="L3493" t="s">
        <v>17544</v>
      </c>
      <c r="M3493">
        <v>3591</v>
      </c>
      <c r="N3493">
        <v>21</v>
      </c>
      <c r="R3493" s="1">
        <v>44754</v>
      </c>
      <c r="S3493" t="s">
        <v>56</v>
      </c>
      <c r="T3493">
        <v>621</v>
      </c>
      <c r="U3493" t="s">
        <v>10157</v>
      </c>
      <c r="V3493" s="1">
        <v>44773</v>
      </c>
      <c r="W3493">
        <v>2</v>
      </c>
      <c r="X3493" t="s">
        <v>57</v>
      </c>
      <c r="Y3493">
        <v>1</v>
      </c>
      <c r="Z3493" t="s">
        <v>46545</v>
      </c>
      <c r="AA3493">
        <v>9</v>
      </c>
      <c r="AB3493">
        <v>201208</v>
      </c>
      <c r="AC3493">
        <v>126</v>
      </c>
      <c r="AD3493" t="s">
        <v>46616</v>
      </c>
      <c r="AE3493">
        <v>1015</v>
      </c>
      <c r="AF3493" t="s">
        <v>46616</v>
      </c>
      <c r="AG3493">
        <v>3</v>
      </c>
      <c r="AH3493" t="s">
        <v>81</v>
      </c>
      <c r="AI3493">
        <v>99</v>
      </c>
      <c r="AJ3493" t="s">
        <v>54511</v>
      </c>
      <c r="AK3493">
        <v>621</v>
      </c>
      <c r="AL3493" t="s">
        <v>10157</v>
      </c>
      <c r="AM3493">
        <v>2</v>
      </c>
      <c r="AN3493" t="s">
        <v>119</v>
      </c>
      <c r="AO3493">
        <v>281616</v>
      </c>
      <c r="AP3493">
        <v>281616</v>
      </c>
      <c r="AQ3493" t="s">
        <v>17545</v>
      </c>
      <c r="AR3493" t="s">
        <v>17546</v>
      </c>
      <c r="AS3493">
        <v>2</v>
      </c>
      <c r="AT3493" t="s">
        <v>1413</v>
      </c>
      <c r="AU3493" t="s">
        <v>17547</v>
      </c>
      <c r="AX3493">
        <v>55.451585379999997</v>
      </c>
      <c r="AY3493">
        <v>9.4707394899999997</v>
      </c>
      <c r="AZ3493" t="s">
        <v>62</v>
      </c>
      <c r="BA3493">
        <v>1083</v>
      </c>
      <c r="BB3493" t="s">
        <v>2861</v>
      </c>
    </row>
    <row r="3494" spans="1:54" x14ac:dyDescent="0.25">
      <c r="A3494" s="1">
        <v>45200</v>
      </c>
      <c r="B3494">
        <v>281618</v>
      </c>
      <c r="C3494" t="s">
        <v>45400</v>
      </c>
      <c r="D3494">
        <v>6000</v>
      </c>
      <c r="E3494" t="s">
        <v>10270</v>
      </c>
      <c r="F3494" t="s">
        <v>45401</v>
      </c>
      <c r="G3494">
        <v>29189897</v>
      </c>
      <c r="H3494">
        <v>1003340115</v>
      </c>
      <c r="I3494" t="s">
        <v>17550</v>
      </c>
      <c r="K3494" t="s">
        <v>17551</v>
      </c>
      <c r="L3494" t="s">
        <v>45402</v>
      </c>
      <c r="M3494">
        <v>5556</v>
      </c>
      <c r="N3494">
        <v>2</v>
      </c>
      <c r="R3494" s="1">
        <v>44754</v>
      </c>
      <c r="S3494" t="s">
        <v>56</v>
      </c>
      <c r="T3494">
        <v>621</v>
      </c>
      <c r="U3494" t="s">
        <v>10157</v>
      </c>
      <c r="V3494" s="1">
        <v>44773</v>
      </c>
      <c r="W3494">
        <v>2</v>
      </c>
      <c r="X3494" t="s">
        <v>57</v>
      </c>
      <c r="Y3494">
        <v>1</v>
      </c>
      <c r="Z3494" t="s">
        <v>46545</v>
      </c>
      <c r="AA3494">
        <v>10</v>
      </c>
      <c r="AB3494">
        <v>202108</v>
      </c>
      <c r="AC3494">
        <v>121</v>
      </c>
      <c r="AD3494" t="s">
        <v>70</v>
      </c>
      <c r="AE3494">
        <v>1012</v>
      </c>
      <c r="AF3494" t="s">
        <v>71</v>
      </c>
      <c r="AG3494">
        <v>5</v>
      </c>
      <c r="AH3494" t="s">
        <v>1589</v>
      </c>
      <c r="AI3494">
        <v>99</v>
      </c>
      <c r="AJ3494" t="s">
        <v>54511</v>
      </c>
      <c r="AK3494">
        <v>621</v>
      </c>
      <c r="AL3494" t="s">
        <v>10157</v>
      </c>
      <c r="AQ3494" t="s">
        <v>17552</v>
      </c>
      <c r="AS3494">
        <v>1</v>
      </c>
      <c r="AT3494" t="s">
        <v>1446</v>
      </c>
      <c r="AU3494" t="s">
        <v>45403</v>
      </c>
      <c r="AX3494">
        <v>55.502588580000001</v>
      </c>
      <c r="AY3494">
        <v>9.4497310799999994</v>
      </c>
      <c r="AZ3494" t="s">
        <v>62</v>
      </c>
      <c r="BA3494">
        <v>1083</v>
      </c>
      <c r="BB3494" t="s">
        <v>2861</v>
      </c>
    </row>
    <row r="3495" spans="1:54" x14ac:dyDescent="0.25">
      <c r="A3495" s="1">
        <v>45200</v>
      </c>
      <c r="B3495">
        <v>281619</v>
      </c>
      <c r="C3495" t="s">
        <v>45404</v>
      </c>
      <c r="D3495">
        <v>6000</v>
      </c>
      <c r="E3495" t="s">
        <v>10270</v>
      </c>
      <c r="F3495" t="s">
        <v>45405</v>
      </c>
      <c r="G3495">
        <v>29189897</v>
      </c>
      <c r="H3495">
        <v>1003340115</v>
      </c>
      <c r="I3495" t="s">
        <v>17550</v>
      </c>
      <c r="K3495" t="s">
        <v>17543</v>
      </c>
      <c r="L3495" t="s">
        <v>45402</v>
      </c>
      <c r="M3495">
        <v>5556</v>
      </c>
      <c r="N3495">
        <v>2</v>
      </c>
      <c r="R3495" s="1">
        <v>44754</v>
      </c>
      <c r="S3495" t="s">
        <v>56</v>
      </c>
      <c r="T3495">
        <v>621</v>
      </c>
      <c r="U3495" t="s">
        <v>10157</v>
      </c>
      <c r="V3495" s="1">
        <v>44773</v>
      </c>
      <c r="W3495">
        <v>2</v>
      </c>
      <c r="X3495" t="s">
        <v>57</v>
      </c>
      <c r="Y3495">
        <v>1</v>
      </c>
      <c r="Z3495" t="s">
        <v>46545</v>
      </c>
      <c r="AA3495">
        <v>10</v>
      </c>
      <c r="AB3495">
        <v>202108</v>
      </c>
      <c r="AC3495">
        <v>126</v>
      </c>
      <c r="AD3495" t="s">
        <v>46616</v>
      </c>
      <c r="AE3495">
        <v>1015</v>
      </c>
      <c r="AF3495" t="s">
        <v>46616</v>
      </c>
      <c r="AG3495">
        <v>3</v>
      </c>
      <c r="AH3495" t="s">
        <v>81</v>
      </c>
      <c r="AI3495">
        <v>99</v>
      </c>
      <c r="AJ3495" t="s">
        <v>54511</v>
      </c>
      <c r="AK3495">
        <v>621</v>
      </c>
      <c r="AL3495" t="s">
        <v>10157</v>
      </c>
      <c r="AM3495">
        <v>2</v>
      </c>
      <c r="AN3495" t="s">
        <v>119</v>
      </c>
      <c r="AO3495">
        <v>281618</v>
      </c>
      <c r="AP3495">
        <v>281618</v>
      </c>
      <c r="AQ3495" t="s">
        <v>17552</v>
      </c>
      <c r="AS3495">
        <v>2</v>
      </c>
      <c r="AT3495" t="s">
        <v>1413</v>
      </c>
      <c r="AU3495" t="s">
        <v>45403</v>
      </c>
      <c r="AX3495">
        <v>55.502588580000001</v>
      </c>
      <c r="AY3495">
        <v>9.4497310799999994</v>
      </c>
      <c r="AZ3495" t="s">
        <v>62</v>
      </c>
      <c r="BA3495">
        <v>1083</v>
      </c>
      <c r="BB3495" t="s">
        <v>2861</v>
      </c>
    </row>
    <row r="3496" spans="1:54" x14ac:dyDescent="0.25">
      <c r="A3496" s="1">
        <v>45200</v>
      </c>
      <c r="B3496">
        <v>281620</v>
      </c>
      <c r="C3496" t="s">
        <v>17553</v>
      </c>
      <c r="D3496">
        <v>6640</v>
      </c>
      <c r="E3496" t="s">
        <v>12665</v>
      </c>
      <c r="F3496" t="s">
        <v>17554</v>
      </c>
      <c r="G3496">
        <v>29189897</v>
      </c>
      <c r="H3496">
        <v>1006401974</v>
      </c>
      <c r="I3496" t="s">
        <v>17555</v>
      </c>
      <c r="K3496" t="s">
        <v>17543</v>
      </c>
      <c r="L3496" t="s">
        <v>17556</v>
      </c>
      <c r="M3496">
        <v>381</v>
      </c>
      <c r="N3496">
        <v>14</v>
      </c>
      <c r="R3496" s="1">
        <v>44754</v>
      </c>
      <c r="S3496" t="s">
        <v>56</v>
      </c>
      <c r="T3496">
        <v>621</v>
      </c>
      <c r="U3496" t="s">
        <v>10157</v>
      </c>
      <c r="V3496" s="1">
        <v>44773</v>
      </c>
      <c r="W3496">
        <v>2</v>
      </c>
      <c r="X3496" t="s">
        <v>57</v>
      </c>
      <c r="Y3496">
        <v>1</v>
      </c>
      <c r="Z3496" t="s">
        <v>46545</v>
      </c>
      <c r="AA3496">
        <v>7</v>
      </c>
      <c r="AB3496">
        <v>202108</v>
      </c>
      <c r="AC3496">
        <v>121</v>
      </c>
      <c r="AD3496" t="s">
        <v>70</v>
      </c>
      <c r="AE3496">
        <v>1012</v>
      </c>
      <c r="AF3496" t="s">
        <v>71</v>
      </c>
      <c r="AG3496">
        <v>5</v>
      </c>
      <c r="AH3496" t="s">
        <v>1589</v>
      </c>
      <c r="AI3496">
        <v>99</v>
      </c>
      <c r="AJ3496" t="s">
        <v>54511</v>
      </c>
      <c r="AK3496">
        <v>621</v>
      </c>
      <c r="AL3496" t="s">
        <v>10157</v>
      </c>
      <c r="AQ3496" t="s">
        <v>17557</v>
      </c>
      <c r="AR3496" t="s">
        <v>17558</v>
      </c>
      <c r="AS3496">
        <v>1</v>
      </c>
      <c r="AT3496" t="s">
        <v>1446</v>
      </c>
      <c r="AU3496" t="s">
        <v>17559</v>
      </c>
      <c r="AX3496">
        <v>55.460456149999999</v>
      </c>
      <c r="AY3496">
        <v>9.3480100299999993</v>
      </c>
      <c r="AZ3496" t="s">
        <v>62</v>
      </c>
      <c r="BA3496">
        <v>1083</v>
      </c>
      <c r="BB3496" t="s">
        <v>2861</v>
      </c>
    </row>
    <row r="3497" spans="1:54" x14ac:dyDescent="0.25">
      <c r="A3497" s="1">
        <v>45200</v>
      </c>
      <c r="B3497">
        <v>281621</v>
      </c>
      <c r="C3497" t="s">
        <v>17560</v>
      </c>
      <c r="D3497">
        <v>6640</v>
      </c>
      <c r="E3497" t="s">
        <v>12665</v>
      </c>
      <c r="F3497" t="s">
        <v>17561</v>
      </c>
      <c r="G3497">
        <v>29189897</v>
      </c>
      <c r="H3497">
        <v>1006401974</v>
      </c>
      <c r="I3497" t="s">
        <v>17555</v>
      </c>
      <c r="K3497" t="s">
        <v>17543</v>
      </c>
      <c r="L3497" t="s">
        <v>17556</v>
      </c>
      <c r="M3497">
        <v>381</v>
      </c>
      <c r="N3497">
        <v>14</v>
      </c>
      <c r="R3497" s="1">
        <v>44754</v>
      </c>
      <c r="S3497" t="s">
        <v>56</v>
      </c>
      <c r="T3497">
        <v>621</v>
      </c>
      <c r="U3497" t="s">
        <v>10157</v>
      </c>
      <c r="V3497" s="1">
        <v>44043</v>
      </c>
      <c r="W3497">
        <v>2</v>
      </c>
      <c r="X3497" t="s">
        <v>57</v>
      </c>
      <c r="Y3497">
        <v>1</v>
      </c>
      <c r="Z3497" t="s">
        <v>46545</v>
      </c>
      <c r="AA3497">
        <v>7</v>
      </c>
      <c r="AB3497">
        <v>202108</v>
      </c>
      <c r="AC3497">
        <v>126</v>
      </c>
      <c r="AD3497" t="s">
        <v>46616</v>
      </c>
      <c r="AE3497">
        <v>1015</v>
      </c>
      <c r="AF3497" t="s">
        <v>46616</v>
      </c>
      <c r="AG3497">
        <v>3</v>
      </c>
      <c r="AH3497" t="s">
        <v>81</v>
      </c>
      <c r="AI3497">
        <v>99</v>
      </c>
      <c r="AJ3497" t="s">
        <v>54511</v>
      </c>
      <c r="AK3497">
        <v>621</v>
      </c>
      <c r="AL3497" t="s">
        <v>10157</v>
      </c>
      <c r="AM3497">
        <v>2</v>
      </c>
      <c r="AN3497" t="s">
        <v>119</v>
      </c>
      <c r="AO3497">
        <v>281620</v>
      </c>
      <c r="AP3497">
        <v>281620</v>
      </c>
      <c r="AQ3497" t="s">
        <v>17557</v>
      </c>
      <c r="AR3497" t="s">
        <v>17558</v>
      </c>
      <c r="AS3497">
        <v>2</v>
      </c>
      <c r="AT3497" t="s">
        <v>1413</v>
      </c>
      <c r="AU3497" t="s">
        <v>17559</v>
      </c>
      <c r="AX3497">
        <v>55.460456149999999</v>
      </c>
      <c r="AY3497">
        <v>9.3480100299999993</v>
      </c>
      <c r="AZ3497" t="s">
        <v>62</v>
      </c>
      <c r="BA3497">
        <v>1083</v>
      </c>
      <c r="BB3497" t="s">
        <v>2861</v>
      </c>
    </row>
    <row r="3498" spans="1:54" x14ac:dyDescent="0.25">
      <c r="A3498" s="1">
        <v>45200</v>
      </c>
      <c r="B3498">
        <v>281622</v>
      </c>
      <c r="C3498" t="s">
        <v>45406</v>
      </c>
      <c r="D3498">
        <v>2680</v>
      </c>
      <c r="E3498" t="s">
        <v>47954</v>
      </c>
      <c r="F3498" t="s">
        <v>45407</v>
      </c>
      <c r="G3498">
        <v>36025441</v>
      </c>
      <c r="H3498">
        <v>1019512394</v>
      </c>
      <c r="I3498" t="s">
        <v>49020</v>
      </c>
      <c r="K3498" t="s">
        <v>17562</v>
      </c>
      <c r="L3498" t="s">
        <v>17563</v>
      </c>
      <c r="M3498">
        <v>5450</v>
      </c>
      <c r="N3498">
        <v>12</v>
      </c>
      <c r="R3498" s="1">
        <v>44356</v>
      </c>
      <c r="S3498" t="s">
        <v>56</v>
      </c>
      <c r="T3498">
        <v>269</v>
      </c>
      <c r="U3498" t="s">
        <v>47953</v>
      </c>
      <c r="W3498">
        <v>6</v>
      </c>
      <c r="X3498" t="s">
        <v>1289</v>
      </c>
      <c r="Y3498">
        <v>1</v>
      </c>
      <c r="Z3498" t="s">
        <v>46545</v>
      </c>
      <c r="AB3498">
        <v>202106</v>
      </c>
      <c r="AC3498">
        <v>149</v>
      </c>
      <c r="AD3498" t="s">
        <v>1085</v>
      </c>
      <c r="AE3498">
        <v>1026</v>
      </c>
      <c r="AF3498" t="s">
        <v>44530</v>
      </c>
      <c r="AG3498">
        <v>1</v>
      </c>
      <c r="AH3498" t="s">
        <v>44482</v>
      </c>
      <c r="AI3498">
        <v>99</v>
      </c>
      <c r="AJ3498" t="s">
        <v>54511</v>
      </c>
      <c r="AK3498">
        <v>269</v>
      </c>
      <c r="AL3498" t="s">
        <v>47953</v>
      </c>
      <c r="AQ3498" t="s">
        <v>17564</v>
      </c>
      <c r="AS3498">
        <v>0</v>
      </c>
      <c r="AT3498" t="s">
        <v>61</v>
      </c>
      <c r="AU3498" t="s">
        <v>17565</v>
      </c>
      <c r="AX3498">
        <v>55.545242690000002</v>
      </c>
      <c r="AY3498">
        <v>12.18605857</v>
      </c>
      <c r="AZ3498" t="s">
        <v>62</v>
      </c>
      <c r="BA3498">
        <v>1085</v>
      </c>
      <c r="BB3498" t="s">
        <v>44618</v>
      </c>
    </row>
    <row r="3499" spans="1:54" x14ac:dyDescent="0.25">
      <c r="A3499" s="1">
        <v>45200</v>
      </c>
      <c r="B3499">
        <v>281623</v>
      </c>
      <c r="C3499" t="s">
        <v>17566</v>
      </c>
      <c r="D3499">
        <v>3000</v>
      </c>
      <c r="E3499" t="s">
        <v>47511</v>
      </c>
      <c r="F3499" t="s">
        <v>17566</v>
      </c>
      <c r="G3499">
        <v>19079244</v>
      </c>
      <c r="H3499">
        <v>1027211093</v>
      </c>
      <c r="I3499" t="s">
        <v>45408</v>
      </c>
      <c r="K3499" t="s">
        <v>4170</v>
      </c>
      <c r="L3499" t="s">
        <v>15479</v>
      </c>
      <c r="M3499">
        <v>3899</v>
      </c>
      <c r="N3499">
        <v>7</v>
      </c>
      <c r="R3499" s="1">
        <v>44357</v>
      </c>
      <c r="S3499" t="s">
        <v>56</v>
      </c>
      <c r="W3499">
        <v>0</v>
      </c>
      <c r="X3499" t="s">
        <v>1252</v>
      </c>
      <c r="Y3499">
        <v>8</v>
      </c>
      <c r="Z3499" t="s">
        <v>44534</v>
      </c>
      <c r="AB3499">
        <v>202106</v>
      </c>
      <c r="AC3499">
        <v>127</v>
      </c>
      <c r="AD3499" t="s">
        <v>1237</v>
      </c>
      <c r="AE3499">
        <v>1052</v>
      </c>
      <c r="AF3499" t="s">
        <v>1237</v>
      </c>
      <c r="AG3499">
        <v>1</v>
      </c>
      <c r="AH3499" t="s">
        <v>44482</v>
      </c>
      <c r="AI3499">
        <v>99</v>
      </c>
      <c r="AJ3499" t="s">
        <v>54511</v>
      </c>
      <c r="AK3499">
        <v>217</v>
      </c>
      <c r="AL3499" t="s">
        <v>47512</v>
      </c>
      <c r="AQ3499" t="s">
        <v>4173</v>
      </c>
      <c r="AR3499" t="s">
        <v>4174</v>
      </c>
      <c r="AS3499">
        <v>0</v>
      </c>
      <c r="AT3499" t="s">
        <v>61</v>
      </c>
      <c r="AU3499" t="s">
        <v>12630</v>
      </c>
      <c r="AX3499">
        <v>56.03314142</v>
      </c>
      <c r="AY3499">
        <v>12.613196070000001</v>
      </c>
      <c r="AZ3499" t="s">
        <v>62</v>
      </c>
      <c r="BA3499">
        <v>1084</v>
      </c>
      <c r="BB3499" t="s">
        <v>63</v>
      </c>
    </row>
    <row r="3500" spans="1:54" x14ac:dyDescent="0.25">
      <c r="A3500" s="1">
        <v>45200</v>
      </c>
      <c r="B3500">
        <v>281624</v>
      </c>
      <c r="C3500" t="s">
        <v>45409</v>
      </c>
      <c r="D3500">
        <v>8370</v>
      </c>
      <c r="E3500" t="s">
        <v>12254</v>
      </c>
      <c r="F3500" t="s">
        <v>45410</v>
      </c>
      <c r="G3500">
        <v>37709514</v>
      </c>
      <c r="H3500">
        <v>1003401882</v>
      </c>
      <c r="I3500" t="s">
        <v>17567</v>
      </c>
      <c r="K3500" t="s">
        <v>17568</v>
      </c>
      <c r="L3500" t="s">
        <v>17569</v>
      </c>
      <c r="M3500">
        <v>203</v>
      </c>
      <c r="N3500">
        <v>10</v>
      </c>
      <c r="R3500" s="1">
        <v>44824</v>
      </c>
      <c r="S3500" t="s">
        <v>56</v>
      </c>
      <c r="V3500" s="1">
        <v>44773</v>
      </c>
      <c r="W3500">
        <v>4</v>
      </c>
      <c r="X3500" t="s">
        <v>725</v>
      </c>
      <c r="Y3500">
        <v>1</v>
      </c>
      <c r="Z3500" t="s">
        <v>46545</v>
      </c>
      <c r="AA3500">
        <v>10</v>
      </c>
      <c r="AB3500">
        <v>202108</v>
      </c>
      <c r="AC3500">
        <v>121</v>
      </c>
      <c r="AD3500" t="s">
        <v>70</v>
      </c>
      <c r="AE3500">
        <v>1012</v>
      </c>
      <c r="AF3500" t="s">
        <v>71</v>
      </c>
      <c r="AG3500">
        <v>3</v>
      </c>
      <c r="AH3500" t="s">
        <v>81</v>
      </c>
      <c r="AI3500">
        <v>99</v>
      </c>
      <c r="AJ3500" t="s">
        <v>54511</v>
      </c>
      <c r="AK3500">
        <v>710</v>
      </c>
      <c r="AL3500" t="s">
        <v>12259</v>
      </c>
      <c r="AQ3500" t="s">
        <v>17570</v>
      </c>
      <c r="AS3500">
        <v>0</v>
      </c>
      <c r="AT3500" t="s">
        <v>61</v>
      </c>
      <c r="AU3500" t="s">
        <v>17571</v>
      </c>
      <c r="AZ3500" t="s">
        <v>62</v>
      </c>
      <c r="BA3500">
        <v>1082</v>
      </c>
      <c r="BB3500" t="s">
        <v>2852</v>
      </c>
    </row>
    <row r="3501" spans="1:54" x14ac:dyDescent="0.25">
      <c r="A3501" s="1">
        <v>45200</v>
      </c>
      <c r="B3501">
        <v>281625</v>
      </c>
      <c r="C3501" t="s">
        <v>49021</v>
      </c>
      <c r="D3501">
        <v>5260</v>
      </c>
      <c r="E3501" t="s">
        <v>11259</v>
      </c>
      <c r="F3501" t="s">
        <v>49022</v>
      </c>
      <c r="G3501">
        <v>86572028</v>
      </c>
      <c r="H3501">
        <v>1003401316</v>
      </c>
      <c r="I3501" t="s">
        <v>17572</v>
      </c>
      <c r="K3501" t="s">
        <v>15039</v>
      </c>
      <c r="L3501" t="s">
        <v>49023</v>
      </c>
      <c r="M3501">
        <v>714</v>
      </c>
      <c r="N3501">
        <v>190</v>
      </c>
      <c r="R3501" s="1">
        <v>44362</v>
      </c>
      <c r="S3501" t="s">
        <v>56</v>
      </c>
      <c r="W3501">
        <v>4</v>
      </c>
      <c r="X3501" t="s">
        <v>725</v>
      </c>
      <c r="Y3501">
        <v>1</v>
      </c>
      <c r="Z3501" t="s">
        <v>46545</v>
      </c>
      <c r="AB3501">
        <v>202106</v>
      </c>
      <c r="AC3501">
        <v>242</v>
      </c>
      <c r="AD3501" t="s">
        <v>1687</v>
      </c>
      <c r="AE3501">
        <v>1071</v>
      </c>
      <c r="AF3501" t="s">
        <v>1688</v>
      </c>
      <c r="AG3501">
        <v>1</v>
      </c>
      <c r="AH3501" t="s">
        <v>44482</v>
      </c>
      <c r="AI3501">
        <v>99</v>
      </c>
      <c r="AJ3501" t="s">
        <v>54511</v>
      </c>
      <c r="AK3501">
        <v>461</v>
      </c>
      <c r="AL3501" t="s">
        <v>10612</v>
      </c>
      <c r="AP3501">
        <v>461305</v>
      </c>
      <c r="AQ3501" t="s">
        <v>15041</v>
      </c>
      <c r="AR3501" t="s">
        <v>15042</v>
      </c>
      <c r="AS3501">
        <v>2</v>
      </c>
      <c r="AT3501" t="s">
        <v>1413</v>
      </c>
      <c r="AU3501" t="s">
        <v>49024</v>
      </c>
      <c r="AX3501">
        <v>55.364324719999999</v>
      </c>
      <c r="AY3501">
        <v>10.407963759999999</v>
      </c>
      <c r="AZ3501" t="s">
        <v>62</v>
      </c>
      <c r="BA3501">
        <v>1083</v>
      </c>
      <c r="BB3501" t="s">
        <v>2861</v>
      </c>
    </row>
    <row r="3502" spans="1:54" x14ac:dyDescent="0.25">
      <c r="A3502" s="1">
        <v>45200</v>
      </c>
      <c r="B3502">
        <v>281626</v>
      </c>
      <c r="C3502" t="s">
        <v>17573</v>
      </c>
      <c r="D3502">
        <v>5260</v>
      </c>
      <c r="E3502" t="s">
        <v>11259</v>
      </c>
      <c r="F3502" t="s">
        <v>17574</v>
      </c>
      <c r="G3502">
        <v>86572028</v>
      </c>
      <c r="H3502">
        <v>1003401353</v>
      </c>
      <c r="I3502" t="s">
        <v>17572</v>
      </c>
      <c r="K3502" t="s">
        <v>15039</v>
      </c>
      <c r="L3502" t="s">
        <v>15040</v>
      </c>
      <c r="M3502">
        <v>4750</v>
      </c>
      <c r="N3502">
        <v>55</v>
      </c>
      <c r="R3502" s="1">
        <v>44362</v>
      </c>
      <c r="S3502" t="s">
        <v>56</v>
      </c>
      <c r="W3502">
        <v>4</v>
      </c>
      <c r="X3502" t="s">
        <v>725</v>
      </c>
      <c r="Y3502">
        <v>1</v>
      </c>
      <c r="Z3502" t="s">
        <v>46545</v>
      </c>
      <c r="AB3502">
        <v>202106</v>
      </c>
      <c r="AC3502">
        <v>242</v>
      </c>
      <c r="AD3502" t="s">
        <v>1687</v>
      </c>
      <c r="AE3502">
        <v>1071</v>
      </c>
      <c r="AF3502" t="s">
        <v>1688</v>
      </c>
      <c r="AG3502">
        <v>1</v>
      </c>
      <c r="AH3502" t="s">
        <v>44482</v>
      </c>
      <c r="AI3502">
        <v>99</v>
      </c>
      <c r="AJ3502" t="s">
        <v>54511</v>
      </c>
      <c r="AK3502">
        <v>461</v>
      </c>
      <c r="AL3502" t="s">
        <v>10612</v>
      </c>
      <c r="AP3502">
        <v>461305</v>
      </c>
      <c r="AQ3502" t="s">
        <v>15041</v>
      </c>
      <c r="AR3502" t="s">
        <v>15042</v>
      </c>
      <c r="AS3502">
        <v>2</v>
      </c>
      <c r="AT3502" t="s">
        <v>1413</v>
      </c>
      <c r="AU3502" t="s">
        <v>11783</v>
      </c>
      <c r="AX3502">
        <v>55.366838469999998</v>
      </c>
      <c r="AY3502">
        <v>10.39595649</v>
      </c>
      <c r="AZ3502" t="s">
        <v>62</v>
      </c>
      <c r="BA3502">
        <v>1083</v>
      </c>
      <c r="BB3502" t="s">
        <v>2861</v>
      </c>
    </row>
    <row r="3503" spans="1:54" x14ac:dyDescent="0.25">
      <c r="A3503" s="1">
        <v>45200</v>
      </c>
      <c r="B3503">
        <v>281627</v>
      </c>
      <c r="C3503" t="s">
        <v>7796</v>
      </c>
      <c r="D3503">
        <v>3400</v>
      </c>
      <c r="E3503" t="s">
        <v>46836</v>
      </c>
      <c r="F3503" t="s">
        <v>7796</v>
      </c>
      <c r="G3503">
        <v>29189366</v>
      </c>
      <c r="H3503">
        <v>1003275332</v>
      </c>
      <c r="I3503" t="s">
        <v>17575</v>
      </c>
      <c r="K3503" t="s">
        <v>17576</v>
      </c>
      <c r="L3503" t="s">
        <v>7800</v>
      </c>
      <c r="M3503">
        <v>7575</v>
      </c>
      <c r="N3503">
        <v>14</v>
      </c>
      <c r="R3503" s="1">
        <v>44370</v>
      </c>
      <c r="S3503" t="s">
        <v>56</v>
      </c>
      <c r="T3503">
        <v>219</v>
      </c>
      <c r="U3503" t="s">
        <v>46837</v>
      </c>
      <c r="V3503" s="1">
        <v>44370</v>
      </c>
      <c r="W3503">
        <v>2</v>
      </c>
      <c r="X3503" t="s">
        <v>57</v>
      </c>
      <c r="Y3503">
        <v>1</v>
      </c>
      <c r="Z3503" t="s">
        <v>46545</v>
      </c>
      <c r="AB3503">
        <v>202106</v>
      </c>
      <c r="AC3503">
        <v>149</v>
      </c>
      <c r="AD3503" t="s">
        <v>1085</v>
      </c>
      <c r="AE3503">
        <v>1026</v>
      </c>
      <c r="AF3503" t="s">
        <v>44530</v>
      </c>
      <c r="AG3503">
        <v>3</v>
      </c>
      <c r="AH3503" t="s">
        <v>81</v>
      </c>
      <c r="AI3503">
        <v>99</v>
      </c>
      <c r="AJ3503" t="s">
        <v>54511</v>
      </c>
      <c r="AK3503">
        <v>219</v>
      </c>
      <c r="AL3503" t="s">
        <v>46837</v>
      </c>
      <c r="AM3503">
        <v>2</v>
      </c>
      <c r="AN3503" t="s">
        <v>119</v>
      </c>
      <c r="AO3503">
        <v>219018</v>
      </c>
      <c r="AQ3503" t="s">
        <v>17577</v>
      </c>
      <c r="AR3503" t="s">
        <v>7802</v>
      </c>
      <c r="AS3503">
        <v>0</v>
      </c>
      <c r="AT3503" t="s">
        <v>61</v>
      </c>
      <c r="AU3503" t="s">
        <v>7803</v>
      </c>
      <c r="AX3503">
        <v>55.927523659999999</v>
      </c>
      <c r="AY3503">
        <v>12.334752290000001</v>
      </c>
      <c r="AZ3503" t="s">
        <v>62</v>
      </c>
      <c r="BA3503">
        <v>1084</v>
      </c>
      <c r="BB3503" t="s">
        <v>63</v>
      </c>
    </row>
    <row r="3504" spans="1:54" x14ac:dyDescent="0.25">
      <c r="A3504" s="1">
        <v>45200</v>
      </c>
      <c r="B3504">
        <v>281628</v>
      </c>
      <c r="C3504" t="s">
        <v>55400</v>
      </c>
      <c r="D3504">
        <v>2500</v>
      </c>
      <c r="E3504" t="s">
        <v>509</v>
      </c>
      <c r="F3504" t="s">
        <v>55401</v>
      </c>
      <c r="G3504">
        <v>64942212</v>
      </c>
      <c r="H3504">
        <v>1003253548</v>
      </c>
      <c r="I3504" t="s">
        <v>46605</v>
      </c>
      <c r="K3504" t="s">
        <v>522</v>
      </c>
      <c r="L3504" t="s">
        <v>45411</v>
      </c>
      <c r="M3504">
        <v>3696</v>
      </c>
      <c r="N3504">
        <v>23</v>
      </c>
      <c r="R3504" s="1">
        <v>44888</v>
      </c>
      <c r="S3504" t="s">
        <v>56</v>
      </c>
      <c r="T3504">
        <v>101</v>
      </c>
      <c r="U3504" t="s">
        <v>46544</v>
      </c>
      <c r="W3504">
        <v>2</v>
      </c>
      <c r="X3504" t="s">
        <v>57</v>
      </c>
      <c r="Y3504">
        <v>1</v>
      </c>
      <c r="Z3504" t="s">
        <v>46545</v>
      </c>
      <c r="AA3504">
        <v>9</v>
      </c>
      <c r="AB3504">
        <v>202208</v>
      </c>
      <c r="AC3504">
        <v>121</v>
      </c>
      <c r="AD3504" t="s">
        <v>70</v>
      </c>
      <c r="AE3504">
        <v>1012</v>
      </c>
      <c r="AF3504" t="s">
        <v>71</v>
      </c>
      <c r="AG3504">
        <v>1</v>
      </c>
      <c r="AH3504" t="s">
        <v>44482</v>
      </c>
      <c r="AI3504">
        <v>99</v>
      </c>
      <c r="AJ3504" t="s">
        <v>54511</v>
      </c>
      <c r="AK3504">
        <v>101</v>
      </c>
      <c r="AL3504" t="s">
        <v>46544</v>
      </c>
      <c r="AQ3504" t="s">
        <v>17578</v>
      </c>
      <c r="AR3504" t="s">
        <v>17579</v>
      </c>
      <c r="AS3504">
        <v>0</v>
      </c>
      <c r="AT3504" t="s">
        <v>61</v>
      </c>
      <c r="AU3504" t="s">
        <v>44507</v>
      </c>
      <c r="AX3504">
        <v>55.649230789999997</v>
      </c>
      <c r="AY3504">
        <v>12.50331336</v>
      </c>
      <c r="AZ3504" t="s">
        <v>62</v>
      </c>
      <c r="BA3504">
        <v>1084</v>
      </c>
      <c r="BB3504" t="s">
        <v>63</v>
      </c>
    </row>
    <row r="3505" spans="1:54" x14ac:dyDescent="0.25">
      <c r="A3505" s="1">
        <v>45200</v>
      </c>
      <c r="B3505">
        <v>281629</v>
      </c>
      <c r="C3505" t="s">
        <v>17580</v>
      </c>
      <c r="D3505">
        <v>9500</v>
      </c>
      <c r="E3505" t="s">
        <v>10482</v>
      </c>
      <c r="F3505" t="s">
        <v>17581</v>
      </c>
      <c r="G3505">
        <v>10047242</v>
      </c>
      <c r="I3505" t="s">
        <v>16641</v>
      </c>
      <c r="K3505" t="s">
        <v>16642</v>
      </c>
      <c r="L3505" t="s">
        <v>17582</v>
      </c>
      <c r="M3505">
        <v>156</v>
      </c>
      <c r="N3505" t="s">
        <v>2973</v>
      </c>
      <c r="R3505" s="1">
        <v>44376</v>
      </c>
      <c r="S3505" t="s">
        <v>56</v>
      </c>
      <c r="W3505">
        <v>4</v>
      </c>
      <c r="X3505" t="s">
        <v>725</v>
      </c>
      <c r="Y3505">
        <v>1</v>
      </c>
      <c r="Z3505" t="s">
        <v>46545</v>
      </c>
      <c r="AB3505">
        <v>202106</v>
      </c>
      <c r="AC3505">
        <v>240</v>
      </c>
      <c r="AD3505" t="s">
        <v>2530</v>
      </c>
      <c r="AE3505">
        <v>1071</v>
      </c>
      <c r="AF3505" t="s">
        <v>1688</v>
      </c>
      <c r="AG3505">
        <v>1</v>
      </c>
      <c r="AH3505" t="s">
        <v>44482</v>
      </c>
      <c r="AI3505">
        <v>99</v>
      </c>
      <c r="AJ3505" t="s">
        <v>54511</v>
      </c>
      <c r="AK3505">
        <v>846</v>
      </c>
      <c r="AL3505" t="s">
        <v>10487</v>
      </c>
      <c r="AP3505">
        <v>861403</v>
      </c>
      <c r="AQ3505" t="s">
        <v>16643</v>
      </c>
      <c r="AR3505" t="s">
        <v>16644</v>
      </c>
      <c r="AS3505">
        <v>2</v>
      </c>
      <c r="AT3505" t="s">
        <v>1413</v>
      </c>
      <c r="AU3505" t="s">
        <v>17583</v>
      </c>
      <c r="AX3505">
        <v>56.624731089999997</v>
      </c>
      <c r="AY3505">
        <v>9.81861608</v>
      </c>
      <c r="AZ3505" t="s">
        <v>62</v>
      </c>
      <c r="BA3505">
        <v>1081</v>
      </c>
      <c r="BB3505" t="s">
        <v>1844</v>
      </c>
    </row>
    <row r="3506" spans="1:54" x14ac:dyDescent="0.25">
      <c r="A3506" s="1">
        <v>45200</v>
      </c>
      <c r="B3506">
        <v>281630</v>
      </c>
      <c r="C3506" t="s">
        <v>17584</v>
      </c>
      <c r="D3506">
        <v>4300</v>
      </c>
      <c r="E3506" t="s">
        <v>45009</v>
      </c>
      <c r="F3506" t="s">
        <v>49025</v>
      </c>
      <c r="G3506">
        <v>42391506</v>
      </c>
      <c r="H3506">
        <v>1027166322</v>
      </c>
      <c r="I3506" t="s">
        <v>17585</v>
      </c>
      <c r="K3506" t="s">
        <v>17586</v>
      </c>
      <c r="L3506" t="s">
        <v>17587</v>
      </c>
      <c r="M3506">
        <v>367</v>
      </c>
      <c r="N3506">
        <v>2</v>
      </c>
      <c r="R3506" s="1">
        <v>44377</v>
      </c>
      <c r="S3506" t="s">
        <v>56</v>
      </c>
      <c r="T3506">
        <v>316</v>
      </c>
      <c r="U3506" t="s">
        <v>45011</v>
      </c>
      <c r="W3506">
        <v>6</v>
      </c>
      <c r="X3506" t="s">
        <v>1289</v>
      </c>
      <c r="Y3506">
        <v>1</v>
      </c>
      <c r="Z3506" t="s">
        <v>46545</v>
      </c>
      <c r="AA3506">
        <v>9</v>
      </c>
      <c r="AB3506">
        <v>202106</v>
      </c>
      <c r="AC3506">
        <v>129</v>
      </c>
      <c r="AD3506" t="s">
        <v>2405</v>
      </c>
      <c r="AE3506">
        <v>1016</v>
      </c>
      <c r="AF3506" t="s">
        <v>2405</v>
      </c>
      <c r="AG3506">
        <v>1</v>
      </c>
      <c r="AH3506" t="s">
        <v>44482</v>
      </c>
      <c r="AI3506">
        <v>99</v>
      </c>
      <c r="AJ3506" t="s">
        <v>54511</v>
      </c>
      <c r="AK3506">
        <v>316</v>
      </c>
      <c r="AL3506" t="s">
        <v>45011</v>
      </c>
      <c r="AQ3506" t="s">
        <v>17588</v>
      </c>
      <c r="AS3506">
        <v>0</v>
      </c>
      <c r="AT3506" t="s">
        <v>61</v>
      </c>
      <c r="AU3506" t="s">
        <v>17589</v>
      </c>
      <c r="AX3506">
        <v>55.701895810000003</v>
      </c>
      <c r="AY3506">
        <v>11.72967723</v>
      </c>
      <c r="AZ3506" t="s">
        <v>62</v>
      </c>
      <c r="BA3506">
        <v>1085</v>
      </c>
      <c r="BB3506" t="s">
        <v>44618</v>
      </c>
    </row>
    <row r="3507" spans="1:54" x14ac:dyDescent="0.25">
      <c r="A3507" s="1">
        <v>45200</v>
      </c>
      <c r="B3507">
        <v>281631</v>
      </c>
      <c r="C3507" t="s">
        <v>17590</v>
      </c>
      <c r="D3507">
        <v>8660</v>
      </c>
      <c r="E3507" t="s">
        <v>10277</v>
      </c>
      <c r="F3507" t="s">
        <v>17591</v>
      </c>
      <c r="G3507">
        <v>33359217</v>
      </c>
      <c r="H3507">
        <v>1003401936</v>
      </c>
      <c r="I3507" t="s">
        <v>45412</v>
      </c>
      <c r="K3507" t="s">
        <v>17592</v>
      </c>
      <c r="L3507" t="s">
        <v>48233</v>
      </c>
      <c r="M3507">
        <v>463</v>
      </c>
      <c r="N3507">
        <v>2</v>
      </c>
      <c r="R3507" s="1">
        <v>44377</v>
      </c>
      <c r="S3507" t="s">
        <v>56</v>
      </c>
      <c r="W3507">
        <v>4</v>
      </c>
      <c r="X3507" t="s">
        <v>725</v>
      </c>
      <c r="Y3507">
        <v>1</v>
      </c>
      <c r="Z3507" t="s">
        <v>46545</v>
      </c>
      <c r="AB3507">
        <v>202106</v>
      </c>
      <c r="AC3507">
        <v>241</v>
      </c>
      <c r="AD3507" t="s">
        <v>1722</v>
      </c>
      <c r="AE3507">
        <v>1071</v>
      </c>
      <c r="AF3507" t="s">
        <v>1688</v>
      </c>
      <c r="AG3507">
        <v>1</v>
      </c>
      <c r="AH3507" t="s">
        <v>44482</v>
      </c>
      <c r="AI3507">
        <v>99</v>
      </c>
      <c r="AJ3507" t="s">
        <v>54511</v>
      </c>
      <c r="AK3507">
        <v>746</v>
      </c>
      <c r="AL3507" t="s">
        <v>10281</v>
      </c>
      <c r="AP3507">
        <v>745401</v>
      </c>
      <c r="AQ3507" t="s">
        <v>17593</v>
      </c>
      <c r="AR3507" t="s">
        <v>17594</v>
      </c>
      <c r="AS3507">
        <v>2</v>
      </c>
      <c r="AT3507" t="s">
        <v>1413</v>
      </c>
      <c r="AU3507" t="s">
        <v>48234</v>
      </c>
      <c r="AX3507">
        <v>56.046824360000002</v>
      </c>
      <c r="AY3507">
        <v>9.9461304399999992</v>
      </c>
      <c r="AZ3507" t="s">
        <v>62</v>
      </c>
      <c r="BA3507">
        <v>1082</v>
      </c>
      <c r="BB3507" t="s">
        <v>2852</v>
      </c>
    </row>
    <row r="3508" spans="1:54" x14ac:dyDescent="0.25">
      <c r="A3508" s="1">
        <v>45200</v>
      </c>
      <c r="B3508">
        <v>281632</v>
      </c>
      <c r="C3508" t="s">
        <v>17595</v>
      </c>
      <c r="D3508">
        <v>4600</v>
      </c>
      <c r="E3508" t="s">
        <v>47768</v>
      </c>
      <c r="F3508" t="s">
        <v>17595</v>
      </c>
      <c r="G3508">
        <v>41761806</v>
      </c>
      <c r="H3508">
        <v>1026372395</v>
      </c>
      <c r="I3508" t="s">
        <v>17596</v>
      </c>
      <c r="K3508" t="s">
        <v>17597</v>
      </c>
      <c r="L3508" t="s">
        <v>17598</v>
      </c>
      <c r="M3508">
        <v>1480</v>
      </c>
      <c r="N3508">
        <v>29</v>
      </c>
      <c r="R3508" s="1">
        <v>44951</v>
      </c>
      <c r="S3508" t="s">
        <v>56</v>
      </c>
      <c r="W3508">
        <v>5</v>
      </c>
      <c r="X3508" t="s">
        <v>557</v>
      </c>
      <c r="Y3508">
        <v>1</v>
      </c>
      <c r="Z3508" t="s">
        <v>46545</v>
      </c>
      <c r="AA3508">
        <v>8</v>
      </c>
      <c r="AB3508">
        <v>202108</v>
      </c>
      <c r="AC3508">
        <v>121</v>
      </c>
      <c r="AD3508" t="s">
        <v>70</v>
      </c>
      <c r="AE3508">
        <v>1013</v>
      </c>
      <c r="AF3508" t="s">
        <v>558</v>
      </c>
      <c r="AG3508">
        <v>1</v>
      </c>
      <c r="AH3508" t="s">
        <v>44482</v>
      </c>
      <c r="AI3508">
        <v>99</v>
      </c>
      <c r="AJ3508" t="s">
        <v>54511</v>
      </c>
      <c r="AK3508">
        <v>259</v>
      </c>
      <c r="AL3508" t="s">
        <v>47769</v>
      </c>
      <c r="AQ3508" t="s">
        <v>17599</v>
      </c>
      <c r="AR3508" t="s">
        <v>17600</v>
      </c>
      <c r="AS3508">
        <v>0</v>
      </c>
      <c r="AT3508" t="s">
        <v>61</v>
      </c>
      <c r="AU3508" t="s">
        <v>8904</v>
      </c>
      <c r="AX3508">
        <v>55.487203899999997</v>
      </c>
      <c r="AY3508">
        <v>12.15582807</v>
      </c>
      <c r="AZ3508" t="s">
        <v>62</v>
      </c>
      <c r="BA3508">
        <v>1085</v>
      </c>
      <c r="BB3508" t="s">
        <v>44618</v>
      </c>
    </row>
    <row r="3509" spans="1:54" x14ac:dyDescent="0.25">
      <c r="A3509" s="1">
        <v>45200</v>
      </c>
      <c r="B3509">
        <v>281633</v>
      </c>
      <c r="C3509" t="s">
        <v>49026</v>
      </c>
      <c r="D3509">
        <v>6940</v>
      </c>
      <c r="E3509" t="s">
        <v>17601</v>
      </c>
      <c r="F3509" t="s">
        <v>49027</v>
      </c>
      <c r="G3509">
        <v>41993278</v>
      </c>
      <c r="H3509">
        <v>1026727665</v>
      </c>
      <c r="I3509" t="s">
        <v>17602</v>
      </c>
      <c r="K3509" t="s">
        <v>17603</v>
      </c>
      <c r="L3509" t="s">
        <v>17604</v>
      </c>
      <c r="M3509">
        <v>15</v>
      </c>
      <c r="N3509">
        <v>45</v>
      </c>
      <c r="R3509" s="1">
        <v>44894</v>
      </c>
      <c r="S3509" t="s">
        <v>56</v>
      </c>
      <c r="W3509">
        <v>5</v>
      </c>
      <c r="X3509" t="s">
        <v>557</v>
      </c>
      <c r="Y3509">
        <v>1</v>
      </c>
      <c r="Z3509" t="s">
        <v>46545</v>
      </c>
      <c r="AA3509">
        <v>8</v>
      </c>
      <c r="AB3509">
        <v>202108</v>
      </c>
      <c r="AC3509">
        <v>121</v>
      </c>
      <c r="AD3509" t="s">
        <v>70</v>
      </c>
      <c r="AE3509">
        <v>1013</v>
      </c>
      <c r="AF3509" t="s">
        <v>558</v>
      </c>
      <c r="AG3509">
        <v>1</v>
      </c>
      <c r="AH3509" t="s">
        <v>44482</v>
      </c>
      <c r="AI3509">
        <v>99</v>
      </c>
      <c r="AJ3509" t="s">
        <v>54511</v>
      </c>
      <c r="AK3509">
        <v>760</v>
      </c>
      <c r="AL3509" t="s">
        <v>48200</v>
      </c>
      <c r="AQ3509" t="s">
        <v>17605</v>
      </c>
      <c r="AR3509" t="s">
        <v>17606</v>
      </c>
      <c r="AS3509">
        <v>0</v>
      </c>
      <c r="AT3509" t="s">
        <v>61</v>
      </c>
      <c r="AU3509" t="s">
        <v>17607</v>
      </c>
      <c r="AX3509">
        <v>56.053516639999998</v>
      </c>
      <c r="AY3509">
        <v>8.4066084300000004</v>
      </c>
      <c r="AZ3509" t="s">
        <v>62</v>
      </c>
      <c r="BA3509">
        <v>1082</v>
      </c>
      <c r="BB3509" t="s">
        <v>2852</v>
      </c>
    </row>
    <row r="3510" spans="1:54" x14ac:dyDescent="0.25">
      <c r="A3510" s="1">
        <v>45200</v>
      </c>
      <c r="B3510">
        <v>281634</v>
      </c>
      <c r="C3510" t="s">
        <v>17608</v>
      </c>
      <c r="D3510">
        <v>4681</v>
      </c>
      <c r="E3510" t="s">
        <v>47799</v>
      </c>
      <c r="F3510" t="s">
        <v>17609</v>
      </c>
      <c r="G3510">
        <v>42104930</v>
      </c>
      <c r="I3510" t="s">
        <v>17610</v>
      </c>
      <c r="K3510" t="s">
        <v>17611</v>
      </c>
      <c r="L3510" t="s">
        <v>17612</v>
      </c>
      <c r="M3510">
        <v>796</v>
      </c>
      <c r="N3510">
        <v>8</v>
      </c>
      <c r="R3510" s="1">
        <v>44741</v>
      </c>
      <c r="S3510" t="s">
        <v>56</v>
      </c>
      <c r="V3510" s="1">
        <v>44409</v>
      </c>
      <c r="W3510">
        <v>5</v>
      </c>
      <c r="X3510" t="s">
        <v>557</v>
      </c>
      <c r="Y3510">
        <v>1</v>
      </c>
      <c r="Z3510" t="s">
        <v>46545</v>
      </c>
      <c r="AA3510">
        <v>3</v>
      </c>
      <c r="AB3510">
        <v>202108</v>
      </c>
      <c r="AC3510">
        <v>121</v>
      </c>
      <c r="AD3510" t="s">
        <v>70</v>
      </c>
      <c r="AE3510">
        <v>1013</v>
      </c>
      <c r="AF3510" t="s">
        <v>558</v>
      </c>
      <c r="AG3510">
        <v>3</v>
      </c>
      <c r="AH3510" t="s">
        <v>81</v>
      </c>
      <c r="AI3510">
        <v>99</v>
      </c>
      <c r="AJ3510" t="s">
        <v>54511</v>
      </c>
      <c r="AK3510">
        <v>259</v>
      </c>
      <c r="AL3510" t="s">
        <v>47769</v>
      </c>
      <c r="AQ3510" t="s">
        <v>17613</v>
      </c>
      <c r="AR3510" t="s">
        <v>17614</v>
      </c>
      <c r="AS3510">
        <v>0</v>
      </c>
      <c r="AT3510" t="s">
        <v>61</v>
      </c>
      <c r="AU3510" t="s">
        <v>17615</v>
      </c>
      <c r="AX3510">
        <v>55.422044300000003</v>
      </c>
      <c r="AY3510">
        <v>12.140977489999999</v>
      </c>
      <c r="AZ3510" t="s">
        <v>62</v>
      </c>
      <c r="BA3510">
        <v>1085</v>
      </c>
      <c r="BB3510" t="s">
        <v>44618</v>
      </c>
    </row>
    <row r="3511" spans="1:54" x14ac:dyDescent="0.25">
      <c r="A3511" s="1">
        <v>45200</v>
      </c>
      <c r="B3511">
        <v>281635</v>
      </c>
      <c r="C3511" t="s">
        <v>17616</v>
      </c>
      <c r="D3511">
        <v>7080</v>
      </c>
      <c r="E3511" t="s">
        <v>48257</v>
      </c>
      <c r="F3511" t="s">
        <v>17617</v>
      </c>
      <c r="G3511">
        <v>41350563</v>
      </c>
      <c r="H3511">
        <v>1025814912</v>
      </c>
      <c r="I3511" t="s">
        <v>17618</v>
      </c>
      <c r="K3511" t="s">
        <v>17619</v>
      </c>
      <c r="L3511" t="s">
        <v>17620</v>
      </c>
      <c r="M3511">
        <v>2126</v>
      </c>
      <c r="N3511" t="s">
        <v>1374</v>
      </c>
      <c r="R3511" s="1">
        <v>44483</v>
      </c>
      <c r="S3511" t="s">
        <v>56</v>
      </c>
      <c r="W3511">
        <v>5</v>
      </c>
      <c r="X3511" t="s">
        <v>557</v>
      </c>
      <c r="Y3511">
        <v>1</v>
      </c>
      <c r="Z3511" t="s">
        <v>46545</v>
      </c>
      <c r="AA3511">
        <v>6</v>
      </c>
      <c r="AB3511">
        <v>202108</v>
      </c>
      <c r="AC3511">
        <v>121</v>
      </c>
      <c r="AD3511" t="s">
        <v>70</v>
      </c>
      <c r="AE3511">
        <v>1013</v>
      </c>
      <c r="AF3511" t="s">
        <v>558</v>
      </c>
      <c r="AG3511">
        <v>1</v>
      </c>
      <c r="AH3511" t="s">
        <v>44482</v>
      </c>
      <c r="AI3511">
        <v>99</v>
      </c>
      <c r="AJ3511" t="s">
        <v>54511</v>
      </c>
      <c r="AK3511">
        <v>630</v>
      </c>
      <c r="AL3511" t="s">
        <v>2864</v>
      </c>
      <c r="AQ3511" t="s">
        <v>17621</v>
      </c>
      <c r="AR3511" t="s">
        <v>17622</v>
      </c>
      <c r="AS3511">
        <v>0</v>
      </c>
      <c r="AT3511" t="s">
        <v>61</v>
      </c>
      <c r="AU3511" t="s">
        <v>17623</v>
      </c>
      <c r="AX3511">
        <v>55.670058789999999</v>
      </c>
      <c r="AY3511">
        <v>9.6316246200000002</v>
      </c>
      <c r="AZ3511" t="s">
        <v>62</v>
      </c>
      <c r="BA3511">
        <v>1083</v>
      </c>
      <c r="BB3511" t="s">
        <v>2861</v>
      </c>
    </row>
    <row r="3512" spans="1:54" x14ac:dyDescent="0.25">
      <c r="A3512" s="1">
        <v>45200</v>
      </c>
      <c r="B3512">
        <v>281636</v>
      </c>
      <c r="C3512" t="s">
        <v>49028</v>
      </c>
      <c r="D3512">
        <v>4760</v>
      </c>
      <c r="E3512" t="s">
        <v>11833</v>
      </c>
      <c r="F3512" t="s">
        <v>49029</v>
      </c>
      <c r="G3512">
        <v>41304332</v>
      </c>
      <c r="I3512" t="s">
        <v>17624</v>
      </c>
      <c r="K3512" t="s">
        <v>9242</v>
      </c>
      <c r="L3512" t="s">
        <v>49030</v>
      </c>
      <c r="M3512">
        <v>1754</v>
      </c>
      <c r="N3512" t="s">
        <v>5312</v>
      </c>
      <c r="R3512" s="1">
        <v>44453</v>
      </c>
      <c r="S3512" t="s">
        <v>641</v>
      </c>
      <c r="W3512">
        <v>5</v>
      </c>
      <c r="X3512" t="s">
        <v>557</v>
      </c>
      <c r="Y3512">
        <v>1</v>
      </c>
      <c r="Z3512" t="s">
        <v>46545</v>
      </c>
      <c r="AA3512">
        <v>9</v>
      </c>
      <c r="AB3512">
        <v>202108</v>
      </c>
      <c r="AC3512">
        <v>121</v>
      </c>
      <c r="AD3512" t="s">
        <v>70</v>
      </c>
      <c r="AE3512">
        <v>1013</v>
      </c>
      <c r="AF3512" t="s">
        <v>558</v>
      </c>
      <c r="AG3512">
        <v>7</v>
      </c>
      <c r="AH3512" t="s">
        <v>7186</v>
      </c>
      <c r="AI3512">
        <v>99</v>
      </c>
      <c r="AJ3512" t="s">
        <v>54511</v>
      </c>
      <c r="AK3512">
        <v>390</v>
      </c>
      <c r="AL3512" t="s">
        <v>11069</v>
      </c>
      <c r="AQ3512" t="s">
        <v>17625</v>
      </c>
      <c r="AR3512" t="s">
        <v>17626</v>
      </c>
      <c r="AS3512">
        <v>0</v>
      </c>
      <c r="AT3512" t="s">
        <v>61</v>
      </c>
      <c r="AU3512" t="s">
        <v>49031</v>
      </c>
      <c r="AX3512">
        <v>55.069952399999998</v>
      </c>
      <c r="AY3512">
        <v>11.88569334</v>
      </c>
      <c r="AZ3512" t="s">
        <v>62</v>
      </c>
      <c r="BA3512">
        <v>1085</v>
      </c>
      <c r="BB3512" t="s">
        <v>44618</v>
      </c>
    </row>
    <row r="3513" spans="1:54" x14ac:dyDescent="0.25">
      <c r="A3513" s="1">
        <v>45200</v>
      </c>
      <c r="B3513">
        <v>281637</v>
      </c>
      <c r="D3513">
        <v>7700</v>
      </c>
      <c r="E3513" t="s">
        <v>11311</v>
      </c>
      <c r="F3513" t="s">
        <v>17627</v>
      </c>
      <c r="G3513">
        <v>39301016</v>
      </c>
      <c r="I3513" t="s">
        <v>10733</v>
      </c>
      <c r="K3513" t="s">
        <v>10734</v>
      </c>
      <c r="L3513" t="s">
        <v>17628</v>
      </c>
      <c r="M3513">
        <v>4270</v>
      </c>
      <c r="N3513">
        <v>54</v>
      </c>
      <c r="R3513" s="1">
        <v>44383</v>
      </c>
      <c r="S3513" t="s">
        <v>8259</v>
      </c>
      <c r="W3513">
        <v>4</v>
      </c>
      <c r="X3513" t="s">
        <v>725</v>
      </c>
      <c r="Y3513">
        <v>1</v>
      </c>
      <c r="Z3513" t="s">
        <v>46545</v>
      </c>
      <c r="AC3513">
        <v>240</v>
      </c>
      <c r="AD3513" t="s">
        <v>2530</v>
      </c>
      <c r="AE3513">
        <v>1071</v>
      </c>
      <c r="AF3513" t="s">
        <v>1688</v>
      </c>
      <c r="AG3513">
        <v>1</v>
      </c>
      <c r="AH3513" t="s">
        <v>44482</v>
      </c>
      <c r="AI3513">
        <v>99</v>
      </c>
      <c r="AJ3513" t="s">
        <v>54511</v>
      </c>
      <c r="AK3513">
        <v>787</v>
      </c>
      <c r="AL3513" t="s">
        <v>11314</v>
      </c>
      <c r="AP3513">
        <v>787410</v>
      </c>
      <c r="AQ3513" t="s">
        <v>10737</v>
      </c>
      <c r="AR3513" t="s">
        <v>10738</v>
      </c>
      <c r="AS3513">
        <v>2</v>
      </c>
      <c r="AT3513" t="s">
        <v>1413</v>
      </c>
      <c r="AU3513" t="s">
        <v>17628</v>
      </c>
      <c r="AX3513">
        <v>56.966281309999999</v>
      </c>
      <c r="AY3513">
        <v>8.7031199099999998</v>
      </c>
      <c r="AZ3513" t="s">
        <v>62</v>
      </c>
      <c r="BA3513">
        <v>1081</v>
      </c>
      <c r="BB3513" t="s">
        <v>1844</v>
      </c>
    </row>
    <row r="3514" spans="1:54" x14ac:dyDescent="0.25">
      <c r="A3514" s="1">
        <v>45200</v>
      </c>
      <c r="B3514">
        <v>281638</v>
      </c>
      <c r="C3514" t="s">
        <v>17629</v>
      </c>
      <c r="D3514">
        <v>2630</v>
      </c>
      <c r="E3514" t="s">
        <v>1740</v>
      </c>
      <c r="F3514" t="s">
        <v>17629</v>
      </c>
      <c r="G3514">
        <v>19501817</v>
      </c>
      <c r="H3514">
        <v>1003268738</v>
      </c>
      <c r="I3514" t="s">
        <v>17630</v>
      </c>
      <c r="K3514" t="s">
        <v>17631</v>
      </c>
      <c r="L3514" t="s">
        <v>17632</v>
      </c>
      <c r="M3514">
        <v>1637</v>
      </c>
      <c r="N3514">
        <v>1</v>
      </c>
      <c r="R3514" s="1">
        <v>44425</v>
      </c>
      <c r="S3514" t="s">
        <v>56</v>
      </c>
      <c r="T3514">
        <v>169</v>
      </c>
      <c r="U3514" t="s">
        <v>47129</v>
      </c>
      <c r="W3514">
        <v>2</v>
      </c>
      <c r="X3514" t="s">
        <v>57</v>
      </c>
      <c r="Y3514">
        <v>1</v>
      </c>
      <c r="Z3514" t="s">
        <v>46545</v>
      </c>
      <c r="AA3514">
        <v>10</v>
      </c>
      <c r="AB3514">
        <v>210801</v>
      </c>
      <c r="AC3514">
        <v>126</v>
      </c>
      <c r="AD3514" t="s">
        <v>46616</v>
      </c>
      <c r="AE3514">
        <v>1015</v>
      </c>
      <c r="AF3514" t="s">
        <v>46616</v>
      </c>
      <c r="AG3514">
        <v>1</v>
      </c>
      <c r="AH3514" t="s">
        <v>44482</v>
      </c>
      <c r="AI3514">
        <v>99</v>
      </c>
      <c r="AJ3514" t="s">
        <v>54511</v>
      </c>
      <c r="AK3514">
        <v>169</v>
      </c>
      <c r="AL3514" t="s">
        <v>47129</v>
      </c>
      <c r="AQ3514" t="s">
        <v>17633</v>
      </c>
      <c r="AR3514" t="s">
        <v>5300</v>
      </c>
      <c r="AS3514">
        <v>0</v>
      </c>
      <c r="AT3514" t="s">
        <v>61</v>
      </c>
      <c r="AU3514" t="s">
        <v>17634</v>
      </c>
      <c r="AX3514">
        <v>55.642376980000002</v>
      </c>
      <c r="AY3514">
        <v>12.314074720000001</v>
      </c>
      <c r="AZ3514" t="s">
        <v>62</v>
      </c>
      <c r="BA3514">
        <v>1084</v>
      </c>
      <c r="BB3514" t="s">
        <v>63</v>
      </c>
    </row>
    <row r="3515" spans="1:54" x14ac:dyDescent="0.25">
      <c r="A3515" s="1">
        <v>45200</v>
      </c>
      <c r="B3515">
        <v>281639</v>
      </c>
      <c r="C3515" t="s">
        <v>17635</v>
      </c>
      <c r="D3515">
        <v>9900</v>
      </c>
      <c r="E3515" t="s">
        <v>1836</v>
      </c>
      <c r="F3515" t="s">
        <v>17636</v>
      </c>
      <c r="G3515">
        <v>29553165</v>
      </c>
      <c r="H3515">
        <v>1025976831</v>
      </c>
      <c r="I3515" t="s">
        <v>12935</v>
      </c>
      <c r="K3515" t="s">
        <v>10806</v>
      </c>
      <c r="L3515" t="s">
        <v>17637</v>
      </c>
      <c r="M3515">
        <v>3447</v>
      </c>
      <c r="N3515">
        <v>9</v>
      </c>
      <c r="R3515" s="1">
        <v>44908</v>
      </c>
      <c r="S3515" t="s">
        <v>56</v>
      </c>
      <c r="W3515">
        <v>4</v>
      </c>
      <c r="X3515" t="s">
        <v>725</v>
      </c>
      <c r="Y3515">
        <v>1</v>
      </c>
      <c r="Z3515" t="s">
        <v>46545</v>
      </c>
      <c r="AB3515">
        <v>202108</v>
      </c>
      <c r="AC3515">
        <v>281</v>
      </c>
      <c r="AD3515" t="s">
        <v>1773</v>
      </c>
      <c r="AE3515">
        <v>1071</v>
      </c>
      <c r="AF3515" t="s">
        <v>1688</v>
      </c>
      <c r="AG3515">
        <v>1</v>
      </c>
      <c r="AH3515" t="s">
        <v>44482</v>
      </c>
      <c r="AI3515">
        <v>99</v>
      </c>
      <c r="AJ3515" t="s">
        <v>54511</v>
      </c>
      <c r="AK3515">
        <v>813</v>
      </c>
      <c r="AL3515" t="s">
        <v>1841</v>
      </c>
      <c r="AP3515">
        <v>851452</v>
      </c>
      <c r="AQ3515" t="s">
        <v>17638</v>
      </c>
      <c r="AR3515" t="s">
        <v>12937</v>
      </c>
      <c r="AS3515">
        <v>2</v>
      </c>
      <c r="AT3515" t="s">
        <v>1413</v>
      </c>
      <c r="AU3515" t="s">
        <v>5185</v>
      </c>
      <c r="AX3515">
        <v>57.43984991</v>
      </c>
      <c r="AY3515">
        <v>10.538836760000001</v>
      </c>
      <c r="AZ3515" t="s">
        <v>62</v>
      </c>
      <c r="BA3515">
        <v>1081</v>
      </c>
      <c r="BB3515" t="s">
        <v>1844</v>
      </c>
    </row>
    <row r="3516" spans="1:54" x14ac:dyDescent="0.25">
      <c r="A3516" s="1">
        <v>45200</v>
      </c>
      <c r="B3516">
        <v>281640</v>
      </c>
      <c r="C3516" t="s">
        <v>17639</v>
      </c>
      <c r="D3516">
        <v>9600</v>
      </c>
      <c r="E3516" t="s">
        <v>10491</v>
      </c>
      <c r="F3516" t="s">
        <v>17640</v>
      </c>
      <c r="G3516">
        <v>29553165</v>
      </c>
      <c r="H3516">
        <v>1025976858</v>
      </c>
      <c r="I3516" t="s">
        <v>12935</v>
      </c>
      <c r="K3516" t="s">
        <v>10806</v>
      </c>
      <c r="L3516" t="s">
        <v>54786</v>
      </c>
      <c r="M3516">
        <v>1550</v>
      </c>
      <c r="N3516">
        <v>10</v>
      </c>
      <c r="R3516" s="1">
        <v>44403</v>
      </c>
      <c r="S3516" t="s">
        <v>56</v>
      </c>
      <c r="W3516">
        <v>4</v>
      </c>
      <c r="X3516" t="s">
        <v>725</v>
      </c>
      <c r="Y3516">
        <v>1</v>
      </c>
      <c r="Z3516" t="s">
        <v>46545</v>
      </c>
      <c r="AB3516">
        <v>202108</v>
      </c>
      <c r="AC3516">
        <v>281</v>
      </c>
      <c r="AD3516" t="s">
        <v>1773</v>
      </c>
      <c r="AE3516">
        <v>1071</v>
      </c>
      <c r="AF3516" t="s">
        <v>1688</v>
      </c>
      <c r="AG3516">
        <v>1</v>
      </c>
      <c r="AH3516" t="s">
        <v>44482</v>
      </c>
      <c r="AI3516">
        <v>99</v>
      </c>
      <c r="AJ3516" t="s">
        <v>54511</v>
      </c>
      <c r="AK3516">
        <v>820</v>
      </c>
      <c r="AL3516" t="s">
        <v>10495</v>
      </c>
      <c r="AP3516">
        <v>851452</v>
      </c>
      <c r="AQ3516" t="s">
        <v>17638</v>
      </c>
      <c r="AR3516" t="s">
        <v>12937</v>
      </c>
      <c r="AS3516">
        <v>2</v>
      </c>
      <c r="AT3516" t="s">
        <v>1413</v>
      </c>
      <c r="AU3516" t="s">
        <v>54787</v>
      </c>
      <c r="AX3516">
        <v>56.804607709999999</v>
      </c>
      <c r="AY3516">
        <v>9.5321970799999995</v>
      </c>
      <c r="AZ3516" t="s">
        <v>62</v>
      </c>
      <c r="BA3516">
        <v>1081</v>
      </c>
      <c r="BB3516" t="s">
        <v>1844</v>
      </c>
    </row>
    <row r="3517" spans="1:54" x14ac:dyDescent="0.25">
      <c r="A3517" s="1">
        <v>45200</v>
      </c>
      <c r="B3517">
        <v>281641</v>
      </c>
      <c r="C3517" t="s">
        <v>17641</v>
      </c>
      <c r="D3517">
        <v>9500</v>
      </c>
      <c r="E3517" t="s">
        <v>10482</v>
      </c>
      <c r="F3517" t="s">
        <v>17642</v>
      </c>
      <c r="G3517">
        <v>29553165</v>
      </c>
      <c r="H3517">
        <v>1026343123</v>
      </c>
      <c r="I3517" t="s">
        <v>12935</v>
      </c>
      <c r="K3517" t="s">
        <v>10806</v>
      </c>
      <c r="L3517" t="s">
        <v>16647</v>
      </c>
      <c r="M3517">
        <v>797</v>
      </c>
      <c r="N3517">
        <v>7</v>
      </c>
      <c r="R3517" s="1">
        <v>44403</v>
      </c>
      <c r="S3517" t="s">
        <v>56</v>
      </c>
      <c r="W3517">
        <v>4</v>
      </c>
      <c r="X3517" t="s">
        <v>725</v>
      </c>
      <c r="Y3517">
        <v>1</v>
      </c>
      <c r="Z3517" t="s">
        <v>46545</v>
      </c>
      <c r="AB3517">
        <v>202108</v>
      </c>
      <c r="AC3517">
        <v>281</v>
      </c>
      <c r="AD3517" t="s">
        <v>1773</v>
      </c>
      <c r="AE3517">
        <v>1071</v>
      </c>
      <c r="AF3517" t="s">
        <v>1688</v>
      </c>
      <c r="AG3517">
        <v>1</v>
      </c>
      <c r="AH3517" t="s">
        <v>44482</v>
      </c>
      <c r="AI3517">
        <v>99</v>
      </c>
      <c r="AJ3517" t="s">
        <v>54511</v>
      </c>
      <c r="AK3517">
        <v>846</v>
      </c>
      <c r="AL3517" t="s">
        <v>10487</v>
      </c>
      <c r="AP3517">
        <v>851452</v>
      </c>
      <c r="AQ3517" t="s">
        <v>17638</v>
      </c>
      <c r="AR3517" t="s">
        <v>12937</v>
      </c>
      <c r="AS3517">
        <v>2</v>
      </c>
      <c r="AT3517" t="s">
        <v>1413</v>
      </c>
      <c r="AU3517" t="s">
        <v>10862</v>
      </c>
      <c r="AX3517">
        <v>56.632814529999997</v>
      </c>
      <c r="AY3517">
        <v>9.8282012200000004</v>
      </c>
      <c r="AZ3517" t="s">
        <v>62</v>
      </c>
      <c r="BA3517">
        <v>1081</v>
      </c>
      <c r="BB3517" t="s">
        <v>1844</v>
      </c>
    </row>
    <row r="3518" spans="1:54" x14ac:dyDescent="0.25">
      <c r="A3518" s="1">
        <v>45200</v>
      </c>
      <c r="B3518">
        <v>281642</v>
      </c>
      <c r="C3518" t="s">
        <v>17643</v>
      </c>
      <c r="D3518">
        <v>9460</v>
      </c>
      <c r="E3518" t="s">
        <v>11650</v>
      </c>
      <c r="F3518" t="s">
        <v>17644</v>
      </c>
      <c r="G3518">
        <v>29553165</v>
      </c>
      <c r="H3518">
        <v>1026343093</v>
      </c>
      <c r="I3518" t="s">
        <v>12935</v>
      </c>
      <c r="K3518" t="s">
        <v>10806</v>
      </c>
      <c r="L3518" t="s">
        <v>7058</v>
      </c>
      <c r="M3518">
        <v>1575</v>
      </c>
      <c r="N3518">
        <v>5</v>
      </c>
      <c r="R3518" s="1">
        <v>44403</v>
      </c>
      <c r="S3518" t="s">
        <v>56</v>
      </c>
      <c r="W3518">
        <v>4</v>
      </c>
      <c r="X3518" t="s">
        <v>725</v>
      </c>
      <c r="Y3518">
        <v>1</v>
      </c>
      <c r="Z3518" t="s">
        <v>46545</v>
      </c>
      <c r="AB3518">
        <v>202108</v>
      </c>
      <c r="AC3518">
        <v>281</v>
      </c>
      <c r="AD3518" t="s">
        <v>1773</v>
      </c>
      <c r="AE3518">
        <v>1071</v>
      </c>
      <c r="AF3518" t="s">
        <v>1688</v>
      </c>
      <c r="AG3518">
        <v>1</v>
      </c>
      <c r="AH3518" t="s">
        <v>44482</v>
      </c>
      <c r="AI3518">
        <v>99</v>
      </c>
      <c r="AJ3518" t="s">
        <v>54511</v>
      </c>
      <c r="AK3518">
        <v>849</v>
      </c>
      <c r="AL3518" t="s">
        <v>10736</v>
      </c>
      <c r="AP3518">
        <v>851452</v>
      </c>
      <c r="AQ3518" t="s">
        <v>17638</v>
      </c>
      <c r="AR3518" t="s">
        <v>12937</v>
      </c>
      <c r="AS3518">
        <v>2</v>
      </c>
      <c r="AT3518" t="s">
        <v>1413</v>
      </c>
      <c r="AU3518" t="s">
        <v>3786</v>
      </c>
      <c r="AX3518">
        <v>57.096239539999999</v>
      </c>
      <c r="AY3518">
        <v>9.5285490799999994</v>
      </c>
      <c r="AZ3518" t="s">
        <v>62</v>
      </c>
      <c r="BA3518">
        <v>1081</v>
      </c>
      <c r="BB3518" t="s">
        <v>1844</v>
      </c>
    </row>
    <row r="3519" spans="1:54" x14ac:dyDescent="0.25">
      <c r="A3519" s="1">
        <v>45200</v>
      </c>
      <c r="B3519">
        <v>281643</v>
      </c>
      <c r="C3519" t="s">
        <v>17645</v>
      </c>
      <c r="D3519">
        <v>4180</v>
      </c>
      <c r="E3519" t="s">
        <v>46872</v>
      </c>
      <c r="F3519" t="s">
        <v>17645</v>
      </c>
      <c r="G3519">
        <v>41130571</v>
      </c>
      <c r="H3519">
        <v>1025515907</v>
      </c>
      <c r="I3519" t="s">
        <v>49032</v>
      </c>
      <c r="K3519" t="s">
        <v>17646</v>
      </c>
      <c r="L3519" t="s">
        <v>17647</v>
      </c>
      <c r="M3519">
        <v>350</v>
      </c>
      <c r="N3519">
        <v>9</v>
      </c>
      <c r="R3519" s="1">
        <v>44411</v>
      </c>
      <c r="S3519" t="s">
        <v>56</v>
      </c>
      <c r="W3519">
        <v>6</v>
      </c>
      <c r="X3519" t="s">
        <v>1289</v>
      </c>
      <c r="Y3519">
        <v>1</v>
      </c>
      <c r="Z3519" t="s">
        <v>46545</v>
      </c>
      <c r="AB3519">
        <v>202108</v>
      </c>
      <c r="AC3519">
        <v>149</v>
      </c>
      <c r="AD3519" t="s">
        <v>1085</v>
      </c>
      <c r="AE3519">
        <v>1026</v>
      </c>
      <c r="AF3519" t="s">
        <v>44530</v>
      </c>
      <c r="AG3519">
        <v>1</v>
      </c>
      <c r="AH3519" t="s">
        <v>44482</v>
      </c>
      <c r="AI3519">
        <v>99</v>
      </c>
      <c r="AJ3519" t="s">
        <v>54511</v>
      </c>
      <c r="AK3519">
        <v>340</v>
      </c>
      <c r="AL3519" t="s">
        <v>46873</v>
      </c>
      <c r="AQ3519" t="s">
        <v>17648</v>
      </c>
      <c r="AS3519">
        <v>0</v>
      </c>
      <c r="AT3519" t="s">
        <v>61</v>
      </c>
      <c r="AU3519" t="s">
        <v>10356</v>
      </c>
      <c r="AX3519">
        <v>55.462525069999998</v>
      </c>
      <c r="AY3519">
        <v>11.560143480000001</v>
      </c>
      <c r="AZ3519" t="s">
        <v>62</v>
      </c>
      <c r="BA3519">
        <v>1085</v>
      </c>
      <c r="BB3519" t="s">
        <v>44618</v>
      </c>
    </row>
    <row r="3520" spans="1:54" x14ac:dyDescent="0.25">
      <c r="A3520" s="1">
        <v>45200</v>
      </c>
      <c r="B3520">
        <v>281644</v>
      </c>
      <c r="C3520" t="s">
        <v>17649</v>
      </c>
      <c r="D3520">
        <v>2400</v>
      </c>
      <c r="E3520" t="s">
        <v>46564</v>
      </c>
      <c r="F3520" t="s">
        <v>17650</v>
      </c>
      <c r="G3520">
        <v>64942212</v>
      </c>
      <c r="H3520">
        <v>1016035765</v>
      </c>
      <c r="I3520" t="s">
        <v>17651</v>
      </c>
      <c r="K3520" t="s">
        <v>17652</v>
      </c>
      <c r="L3520" t="s">
        <v>17653</v>
      </c>
      <c r="M3520">
        <v>7144</v>
      </c>
      <c r="N3520">
        <v>24</v>
      </c>
      <c r="P3520">
        <v>2</v>
      </c>
      <c r="R3520" s="1">
        <v>44426</v>
      </c>
      <c r="S3520" t="s">
        <v>56</v>
      </c>
      <c r="T3520">
        <v>101</v>
      </c>
      <c r="U3520" t="s">
        <v>46544</v>
      </c>
      <c r="W3520">
        <v>2</v>
      </c>
      <c r="X3520" t="s">
        <v>57</v>
      </c>
      <c r="Y3520">
        <v>1</v>
      </c>
      <c r="Z3520" t="s">
        <v>46545</v>
      </c>
      <c r="AB3520">
        <v>202108</v>
      </c>
      <c r="AC3520">
        <v>128</v>
      </c>
      <c r="AD3520" t="s">
        <v>955</v>
      </c>
      <c r="AE3520">
        <v>1051</v>
      </c>
      <c r="AF3520" t="s">
        <v>955</v>
      </c>
      <c r="AG3520">
        <v>1</v>
      </c>
      <c r="AH3520" t="s">
        <v>44482</v>
      </c>
      <c r="AI3520">
        <v>99</v>
      </c>
      <c r="AJ3520" t="s">
        <v>54511</v>
      </c>
      <c r="AK3520">
        <v>101</v>
      </c>
      <c r="AL3520" t="s">
        <v>46544</v>
      </c>
      <c r="AQ3520" t="s">
        <v>17654</v>
      </c>
      <c r="AR3520" t="s">
        <v>17655</v>
      </c>
      <c r="AS3520">
        <v>0</v>
      </c>
      <c r="AT3520" t="s">
        <v>61</v>
      </c>
      <c r="AU3520" t="s">
        <v>561</v>
      </c>
      <c r="AX3520">
        <v>55.698562440000003</v>
      </c>
      <c r="AY3520">
        <v>12.53326629</v>
      </c>
      <c r="AZ3520" t="s">
        <v>62</v>
      </c>
      <c r="BA3520">
        <v>1084</v>
      </c>
      <c r="BB3520" t="s">
        <v>63</v>
      </c>
    </row>
    <row r="3521" spans="1:54" x14ac:dyDescent="0.25">
      <c r="A3521" s="1">
        <v>45200</v>
      </c>
      <c r="B3521">
        <v>281645</v>
      </c>
      <c r="C3521" t="s">
        <v>17656</v>
      </c>
      <c r="D3521">
        <v>3600</v>
      </c>
      <c r="E3521" t="s">
        <v>6956</v>
      </c>
      <c r="F3521" t="s">
        <v>17657</v>
      </c>
      <c r="G3521">
        <v>63504416</v>
      </c>
      <c r="I3521" t="s">
        <v>5773</v>
      </c>
      <c r="K3521" t="s">
        <v>5775</v>
      </c>
      <c r="L3521" t="s">
        <v>6991</v>
      </c>
      <c r="M3521">
        <v>917</v>
      </c>
      <c r="N3521">
        <v>6</v>
      </c>
      <c r="R3521" s="1">
        <v>44439</v>
      </c>
      <c r="S3521" t="s">
        <v>56</v>
      </c>
      <c r="W3521">
        <v>4</v>
      </c>
      <c r="X3521" t="s">
        <v>725</v>
      </c>
      <c r="Y3521">
        <v>1</v>
      </c>
      <c r="Z3521" t="s">
        <v>46545</v>
      </c>
      <c r="AB3521">
        <v>201208</v>
      </c>
      <c r="AC3521">
        <v>240</v>
      </c>
      <c r="AD3521" t="s">
        <v>2530</v>
      </c>
      <c r="AE3521">
        <v>1071</v>
      </c>
      <c r="AF3521" t="s">
        <v>1688</v>
      </c>
      <c r="AG3521">
        <v>1</v>
      </c>
      <c r="AH3521" t="s">
        <v>44482</v>
      </c>
      <c r="AI3521">
        <v>99</v>
      </c>
      <c r="AJ3521" t="s">
        <v>54511</v>
      </c>
      <c r="AK3521">
        <v>250</v>
      </c>
      <c r="AL3521" t="s">
        <v>2790</v>
      </c>
      <c r="AP3521">
        <v>281219</v>
      </c>
      <c r="AQ3521" t="s">
        <v>5777</v>
      </c>
      <c r="AS3521">
        <v>2</v>
      </c>
      <c r="AT3521" t="s">
        <v>1413</v>
      </c>
      <c r="AU3521" t="s">
        <v>6969</v>
      </c>
      <c r="AX3521">
        <v>55.846684279999998</v>
      </c>
      <c r="AY3521">
        <v>12.06264597</v>
      </c>
      <c r="AZ3521" t="s">
        <v>62</v>
      </c>
      <c r="BA3521">
        <v>1084</v>
      </c>
      <c r="BB3521" t="s">
        <v>63</v>
      </c>
    </row>
    <row r="3522" spans="1:54" x14ac:dyDescent="0.25">
      <c r="A3522" s="1">
        <v>45200</v>
      </c>
      <c r="B3522">
        <v>281646</v>
      </c>
      <c r="C3522" t="s">
        <v>49033</v>
      </c>
      <c r="D3522">
        <v>6510</v>
      </c>
      <c r="E3522" t="s">
        <v>17658</v>
      </c>
      <c r="F3522" t="s">
        <v>49033</v>
      </c>
      <c r="G3522">
        <v>41613998</v>
      </c>
      <c r="H3522">
        <v>1026270576</v>
      </c>
      <c r="I3522" t="s">
        <v>48407</v>
      </c>
      <c r="K3522" t="s">
        <v>17659</v>
      </c>
      <c r="L3522" t="s">
        <v>17660</v>
      </c>
      <c r="M3522">
        <v>1133</v>
      </c>
      <c r="N3522">
        <v>19</v>
      </c>
      <c r="R3522" s="1">
        <v>44896</v>
      </c>
      <c r="S3522" t="s">
        <v>56</v>
      </c>
      <c r="W3522">
        <v>4</v>
      </c>
      <c r="X3522" t="s">
        <v>725</v>
      </c>
      <c r="Y3522">
        <v>7</v>
      </c>
      <c r="Z3522" t="s">
        <v>1499</v>
      </c>
      <c r="AB3522">
        <v>202109</v>
      </c>
      <c r="AC3522">
        <v>141</v>
      </c>
      <c r="AD3522" t="s">
        <v>46688</v>
      </c>
      <c r="AE3522">
        <v>1022</v>
      </c>
      <c r="AF3522" t="s">
        <v>46688</v>
      </c>
      <c r="AG3522">
        <v>1</v>
      </c>
      <c r="AH3522" t="s">
        <v>44482</v>
      </c>
      <c r="AI3522">
        <v>99</v>
      </c>
      <c r="AJ3522" t="s">
        <v>54511</v>
      </c>
      <c r="AK3522">
        <v>510</v>
      </c>
      <c r="AL3522" t="s">
        <v>10784</v>
      </c>
      <c r="AQ3522" t="s">
        <v>17661</v>
      </c>
      <c r="AR3522" t="s">
        <v>17662</v>
      </c>
      <c r="AS3522">
        <v>0</v>
      </c>
      <c r="AT3522" t="s">
        <v>61</v>
      </c>
      <c r="AU3522" t="s">
        <v>17663</v>
      </c>
      <c r="AX3522">
        <v>55.290041039999998</v>
      </c>
      <c r="AY3522">
        <v>9.0509423699999996</v>
      </c>
      <c r="AZ3522" t="s">
        <v>62</v>
      </c>
      <c r="BA3522">
        <v>1083</v>
      </c>
      <c r="BB3522" t="s">
        <v>2861</v>
      </c>
    </row>
    <row r="3523" spans="1:54" x14ac:dyDescent="0.25">
      <c r="A3523" s="1">
        <v>45200</v>
      </c>
      <c r="B3523">
        <v>281647</v>
      </c>
      <c r="C3523" t="s">
        <v>17664</v>
      </c>
      <c r="D3523">
        <v>8700</v>
      </c>
      <c r="E3523" t="s">
        <v>10173</v>
      </c>
      <c r="F3523" t="s">
        <v>17665</v>
      </c>
      <c r="G3523">
        <v>41215232</v>
      </c>
      <c r="H3523">
        <v>1025629279</v>
      </c>
      <c r="I3523" t="s">
        <v>17666</v>
      </c>
      <c r="K3523" t="s">
        <v>2507</v>
      </c>
      <c r="L3523" t="s">
        <v>54668</v>
      </c>
      <c r="M3523">
        <v>1378</v>
      </c>
      <c r="N3523">
        <v>4</v>
      </c>
      <c r="R3523" s="1">
        <v>44524</v>
      </c>
      <c r="S3523" t="s">
        <v>56</v>
      </c>
      <c r="T3523">
        <v>615</v>
      </c>
      <c r="U3523" t="s">
        <v>10177</v>
      </c>
      <c r="W3523">
        <v>6</v>
      </c>
      <c r="X3523" t="s">
        <v>1289</v>
      </c>
      <c r="Y3523">
        <v>1</v>
      </c>
      <c r="Z3523" t="s">
        <v>46545</v>
      </c>
      <c r="AB3523">
        <v>202109</v>
      </c>
      <c r="AC3523">
        <v>129</v>
      </c>
      <c r="AD3523" t="s">
        <v>2405</v>
      </c>
      <c r="AE3523">
        <v>1016</v>
      </c>
      <c r="AF3523" t="s">
        <v>2405</v>
      </c>
      <c r="AG3523">
        <v>1</v>
      </c>
      <c r="AH3523" t="s">
        <v>44482</v>
      </c>
      <c r="AI3523">
        <v>99</v>
      </c>
      <c r="AJ3523" t="s">
        <v>54511</v>
      </c>
      <c r="AK3523">
        <v>615</v>
      </c>
      <c r="AL3523" t="s">
        <v>10177</v>
      </c>
      <c r="AQ3523" t="s">
        <v>17667</v>
      </c>
      <c r="AR3523" t="s">
        <v>17668</v>
      </c>
      <c r="AS3523">
        <v>0</v>
      </c>
      <c r="AT3523" t="s">
        <v>61</v>
      </c>
      <c r="AU3523" t="s">
        <v>54669</v>
      </c>
      <c r="AX3523">
        <v>55.871896960000001</v>
      </c>
      <c r="AY3523">
        <v>9.8856425399999992</v>
      </c>
      <c r="AZ3523" t="s">
        <v>62</v>
      </c>
      <c r="BA3523">
        <v>1082</v>
      </c>
      <c r="BB3523" t="s">
        <v>2852</v>
      </c>
    </row>
    <row r="3524" spans="1:54" x14ac:dyDescent="0.25">
      <c r="A3524" s="1">
        <v>45200</v>
      </c>
      <c r="B3524">
        <v>281648</v>
      </c>
      <c r="C3524" t="s">
        <v>49034</v>
      </c>
      <c r="D3524">
        <v>8270</v>
      </c>
      <c r="E3524" t="s">
        <v>48112</v>
      </c>
      <c r="F3524" t="s">
        <v>49034</v>
      </c>
      <c r="G3524">
        <v>55133018</v>
      </c>
      <c r="H3524">
        <v>1014446245</v>
      </c>
      <c r="I3524" t="s">
        <v>49035</v>
      </c>
      <c r="K3524" t="s">
        <v>17669</v>
      </c>
      <c r="L3524" t="s">
        <v>53406</v>
      </c>
      <c r="M3524">
        <v>6001</v>
      </c>
      <c r="N3524">
        <v>25</v>
      </c>
      <c r="R3524" s="1">
        <v>44441</v>
      </c>
      <c r="S3524" t="s">
        <v>56</v>
      </c>
      <c r="T3524">
        <v>751</v>
      </c>
      <c r="U3524" t="s">
        <v>10168</v>
      </c>
      <c r="W3524">
        <v>2</v>
      </c>
      <c r="X3524" t="s">
        <v>57</v>
      </c>
      <c r="Y3524">
        <v>1</v>
      </c>
      <c r="Z3524" t="s">
        <v>46545</v>
      </c>
      <c r="AB3524">
        <v>202109</v>
      </c>
      <c r="AC3524">
        <v>149</v>
      </c>
      <c r="AD3524" t="s">
        <v>1085</v>
      </c>
      <c r="AE3524">
        <v>1026</v>
      </c>
      <c r="AF3524" t="s">
        <v>44530</v>
      </c>
      <c r="AG3524">
        <v>1</v>
      </c>
      <c r="AH3524" t="s">
        <v>44482</v>
      </c>
      <c r="AI3524">
        <v>99</v>
      </c>
      <c r="AJ3524" t="s">
        <v>54511</v>
      </c>
      <c r="AK3524">
        <v>751</v>
      </c>
      <c r="AL3524" t="s">
        <v>10168</v>
      </c>
      <c r="AQ3524" t="s">
        <v>17161</v>
      </c>
      <c r="AR3524" t="s">
        <v>17162</v>
      </c>
      <c r="AS3524">
        <v>0</v>
      </c>
      <c r="AT3524" t="s">
        <v>61</v>
      </c>
      <c r="AU3524" t="s">
        <v>53155</v>
      </c>
      <c r="AX3524">
        <v>56.111582830000003</v>
      </c>
      <c r="AY3524">
        <v>10.176358459999999</v>
      </c>
      <c r="AZ3524" t="s">
        <v>62</v>
      </c>
      <c r="BA3524">
        <v>1082</v>
      </c>
      <c r="BB3524" t="s">
        <v>2852</v>
      </c>
    </row>
    <row r="3525" spans="1:54" x14ac:dyDescent="0.25">
      <c r="A3525" s="1">
        <v>45200</v>
      </c>
      <c r="B3525">
        <v>281649</v>
      </c>
      <c r="C3525" t="s">
        <v>17670</v>
      </c>
      <c r="D3525">
        <v>3000</v>
      </c>
      <c r="E3525" t="s">
        <v>47511</v>
      </c>
      <c r="F3525" t="s">
        <v>17670</v>
      </c>
      <c r="G3525">
        <v>42032182</v>
      </c>
      <c r="H3525">
        <v>1026696085</v>
      </c>
      <c r="I3525" t="s">
        <v>49036</v>
      </c>
      <c r="K3525" t="s">
        <v>17671</v>
      </c>
      <c r="L3525" t="s">
        <v>45413</v>
      </c>
      <c r="M3525">
        <v>4646</v>
      </c>
      <c r="N3525">
        <v>14</v>
      </c>
      <c r="R3525" s="1">
        <v>45131</v>
      </c>
      <c r="S3525" t="s">
        <v>6399</v>
      </c>
      <c r="T3525">
        <v>217</v>
      </c>
      <c r="U3525" t="s">
        <v>47512</v>
      </c>
      <c r="V3525" s="1">
        <v>45131</v>
      </c>
      <c r="W3525">
        <v>6</v>
      </c>
      <c r="X3525" t="s">
        <v>1289</v>
      </c>
      <c r="Y3525">
        <v>1</v>
      </c>
      <c r="Z3525" t="s">
        <v>46545</v>
      </c>
      <c r="AA3525">
        <v>10</v>
      </c>
      <c r="AB3525">
        <v>202109</v>
      </c>
      <c r="AC3525">
        <v>129</v>
      </c>
      <c r="AD3525" t="s">
        <v>2405</v>
      </c>
      <c r="AE3525">
        <v>1016</v>
      </c>
      <c r="AF3525" t="s">
        <v>2405</v>
      </c>
      <c r="AG3525">
        <v>3</v>
      </c>
      <c r="AH3525" t="s">
        <v>81</v>
      </c>
      <c r="AI3525">
        <v>99</v>
      </c>
      <c r="AJ3525" t="s">
        <v>54511</v>
      </c>
      <c r="AK3525">
        <v>217</v>
      </c>
      <c r="AL3525" t="s">
        <v>47512</v>
      </c>
      <c r="AQ3525" t="s">
        <v>17672</v>
      </c>
      <c r="AR3525" t="s">
        <v>17673</v>
      </c>
      <c r="AS3525">
        <v>0</v>
      </c>
      <c r="AT3525" t="s">
        <v>61</v>
      </c>
      <c r="AU3525" t="s">
        <v>13182</v>
      </c>
      <c r="AV3525" t="s">
        <v>45414</v>
      </c>
      <c r="AZ3525" t="s">
        <v>62</v>
      </c>
      <c r="BA3525">
        <v>1084</v>
      </c>
      <c r="BB3525" t="s">
        <v>63</v>
      </c>
    </row>
    <row r="3526" spans="1:54" x14ac:dyDescent="0.25">
      <c r="A3526" s="1">
        <v>45200</v>
      </c>
      <c r="B3526">
        <v>281650</v>
      </c>
      <c r="C3526" t="s">
        <v>17674</v>
      </c>
      <c r="D3526">
        <v>4500</v>
      </c>
      <c r="E3526" t="s">
        <v>48061</v>
      </c>
      <c r="F3526" t="s">
        <v>49037</v>
      </c>
      <c r="G3526">
        <v>38174142</v>
      </c>
      <c r="H3526">
        <v>1025573656</v>
      </c>
      <c r="I3526" t="s">
        <v>17675</v>
      </c>
      <c r="K3526" t="s">
        <v>17676</v>
      </c>
      <c r="L3526" t="s">
        <v>17677</v>
      </c>
      <c r="M3526">
        <v>944</v>
      </c>
      <c r="N3526">
        <v>6</v>
      </c>
      <c r="R3526" s="1">
        <v>45105</v>
      </c>
      <c r="S3526" t="s">
        <v>171</v>
      </c>
      <c r="T3526">
        <v>306</v>
      </c>
      <c r="U3526" t="s">
        <v>10308</v>
      </c>
      <c r="W3526">
        <v>6</v>
      </c>
      <c r="X3526" t="s">
        <v>1289</v>
      </c>
      <c r="Y3526">
        <v>1</v>
      </c>
      <c r="Z3526" t="s">
        <v>46545</v>
      </c>
      <c r="AB3526">
        <v>202109</v>
      </c>
      <c r="AC3526">
        <v>129</v>
      </c>
      <c r="AD3526" t="s">
        <v>2405</v>
      </c>
      <c r="AE3526">
        <v>1016</v>
      </c>
      <c r="AF3526" t="s">
        <v>2405</v>
      </c>
      <c r="AG3526">
        <v>1</v>
      </c>
      <c r="AH3526" t="s">
        <v>44482</v>
      </c>
      <c r="AI3526">
        <v>99</v>
      </c>
      <c r="AJ3526" t="s">
        <v>54511</v>
      </c>
      <c r="AK3526">
        <v>306</v>
      </c>
      <c r="AL3526" t="s">
        <v>10308</v>
      </c>
      <c r="AQ3526" t="s">
        <v>17678</v>
      </c>
      <c r="AR3526" t="s">
        <v>17679</v>
      </c>
      <c r="AS3526">
        <v>0</v>
      </c>
      <c r="AT3526" t="s">
        <v>61</v>
      </c>
      <c r="AU3526" t="s">
        <v>17680</v>
      </c>
      <c r="AX3526">
        <v>55.92146477</v>
      </c>
      <c r="AY3526">
        <v>11.67037038</v>
      </c>
      <c r="AZ3526" t="s">
        <v>62</v>
      </c>
      <c r="BA3526">
        <v>1085</v>
      </c>
      <c r="BB3526" t="s">
        <v>44618</v>
      </c>
    </row>
    <row r="3527" spans="1:54" x14ac:dyDescent="0.25">
      <c r="A3527" s="1">
        <v>45200</v>
      </c>
      <c r="B3527">
        <v>281651</v>
      </c>
      <c r="C3527" t="s">
        <v>49038</v>
      </c>
      <c r="D3527">
        <v>3911</v>
      </c>
      <c r="E3527" t="s">
        <v>17681</v>
      </c>
      <c r="F3527" t="s">
        <v>49039</v>
      </c>
      <c r="G3527">
        <v>30060946</v>
      </c>
      <c r="H3527">
        <v>1023816616</v>
      </c>
      <c r="I3527" t="s">
        <v>5791</v>
      </c>
      <c r="K3527" t="s">
        <v>3670</v>
      </c>
      <c r="L3527" t="s">
        <v>17682</v>
      </c>
      <c r="N3527">
        <v>32</v>
      </c>
      <c r="O3527">
        <v>3019</v>
      </c>
      <c r="R3527" s="1">
        <v>44459</v>
      </c>
      <c r="S3527" t="s">
        <v>56</v>
      </c>
      <c r="W3527">
        <v>4</v>
      </c>
      <c r="X3527" t="s">
        <v>725</v>
      </c>
      <c r="Y3527">
        <v>4</v>
      </c>
      <c r="Z3527" t="s">
        <v>1324</v>
      </c>
      <c r="AB3527">
        <v>202109</v>
      </c>
      <c r="AC3527">
        <v>301</v>
      </c>
      <c r="AD3527" t="s">
        <v>1853</v>
      </c>
      <c r="AE3527">
        <v>1131</v>
      </c>
      <c r="AF3527" t="s">
        <v>1853</v>
      </c>
      <c r="AG3527">
        <v>1</v>
      </c>
      <c r="AH3527" t="s">
        <v>44482</v>
      </c>
      <c r="AI3527">
        <v>99</v>
      </c>
      <c r="AJ3527" t="s">
        <v>54511</v>
      </c>
      <c r="AK3527">
        <v>970</v>
      </c>
      <c r="AL3527" t="s">
        <v>49040</v>
      </c>
      <c r="AP3527">
        <v>173405</v>
      </c>
      <c r="AQ3527" t="s">
        <v>14365</v>
      </c>
      <c r="AR3527" t="s">
        <v>3672</v>
      </c>
      <c r="AS3527">
        <v>2</v>
      </c>
      <c r="AT3527" t="s">
        <v>1413</v>
      </c>
      <c r="AU3527" t="s">
        <v>17683</v>
      </c>
      <c r="AV3527" t="s">
        <v>17684</v>
      </c>
      <c r="AZ3527" t="s">
        <v>62</v>
      </c>
    </row>
    <row r="3528" spans="1:54" x14ac:dyDescent="0.25">
      <c r="A3528" s="1">
        <v>45200</v>
      </c>
      <c r="B3528">
        <v>281652</v>
      </c>
      <c r="C3528" t="s">
        <v>17685</v>
      </c>
      <c r="D3528">
        <v>4160</v>
      </c>
      <c r="E3528" t="s">
        <v>10941</v>
      </c>
      <c r="F3528" t="s">
        <v>17686</v>
      </c>
      <c r="G3528">
        <v>42611239</v>
      </c>
      <c r="H3528">
        <v>1027453909</v>
      </c>
      <c r="I3528" t="s">
        <v>17687</v>
      </c>
      <c r="K3528" t="s">
        <v>17688</v>
      </c>
      <c r="L3528" t="s">
        <v>53407</v>
      </c>
      <c r="M3528">
        <v>1168</v>
      </c>
      <c r="N3528" t="s">
        <v>1123</v>
      </c>
      <c r="R3528" s="1">
        <v>44476</v>
      </c>
      <c r="S3528" t="s">
        <v>56</v>
      </c>
      <c r="W3528">
        <v>0</v>
      </c>
      <c r="X3528" t="s">
        <v>1252</v>
      </c>
      <c r="Y3528">
        <v>1</v>
      </c>
      <c r="Z3528" t="s">
        <v>46545</v>
      </c>
      <c r="AB3528">
        <v>202110</v>
      </c>
      <c r="AC3528">
        <v>149</v>
      </c>
      <c r="AD3528" t="s">
        <v>1085</v>
      </c>
      <c r="AE3528">
        <v>1026</v>
      </c>
      <c r="AF3528" t="s">
        <v>44530</v>
      </c>
      <c r="AG3528">
        <v>1</v>
      </c>
      <c r="AH3528" t="s">
        <v>44482</v>
      </c>
      <c r="AI3528">
        <v>99</v>
      </c>
      <c r="AJ3528" t="s">
        <v>54511</v>
      </c>
      <c r="AK3528">
        <v>370</v>
      </c>
      <c r="AL3528" t="s">
        <v>44987</v>
      </c>
      <c r="AQ3528" t="s">
        <v>17689</v>
      </c>
      <c r="AR3528" t="s">
        <v>17690</v>
      </c>
      <c r="AS3528">
        <v>0</v>
      </c>
      <c r="AT3528" t="s">
        <v>61</v>
      </c>
      <c r="AU3528" t="s">
        <v>53408</v>
      </c>
      <c r="AX3528">
        <v>55.325649050000003</v>
      </c>
      <c r="AY3528">
        <v>11.75217321</v>
      </c>
      <c r="AZ3528" t="s">
        <v>62</v>
      </c>
      <c r="BA3528">
        <v>1085</v>
      </c>
      <c r="BB3528" t="s">
        <v>44618</v>
      </c>
    </row>
    <row r="3529" spans="1:54" x14ac:dyDescent="0.25">
      <c r="A3529" s="1">
        <v>45200</v>
      </c>
      <c r="B3529">
        <v>281653</v>
      </c>
      <c r="C3529" t="s">
        <v>17691</v>
      </c>
      <c r="D3529">
        <v>7160</v>
      </c>
      <c r="E3529" t="s">
        <v>48848</v>
      </c>
      <c r="F3529" t="s">
        <v>53409</v>
      </c>
      <c r="G3529">
        <v>34662835</v>
      </c>
      <c r="H3529">
        <v>1018055585</v>
      </c>
      <c r="I3529" t="s">
        <v>17692</v>
      </c>
      <c r="K3529" t="s">
        <v>17693</v>
      </c>
      <c r="L3529" t="s">
        <v>17694</v>
      </c>
      <c r="M3529">
        <v>1631</v>
      </c>
      <c r="N3529">
        <v>12</v>
      </c>
      <c r="R3529" s="1">
        <v>44489</v>
      </c>
      <c r="S3529" t="s">
        <v>56</v>
      </c>
      <c r="W3529">
        <v>0</v>
      </c>
      <c r="X3529" t="s">
        <v>1252</v>
      </c>
      <c r="Y3529">
        <v>1</v>
      </c>
      <c r="Z3529" t="s">
        <v>46545</v>
      </c>
      <c r="AB3529">
        <v>202110</v>
      </c>
      <c r="AC3529">
        <v>149</v>
      </c>
      <c r="AD3529" t="s">
        <v>1085</v>
      </c>
      <c r="AE3529">
        <v>1026</v>
      </c>
      <c r="AF3529" t="s">
        <v>44530</v>
      </c>
      <c r="AG3529">
        <v>1</v>
      </c>
      <c r="AH3529" t="s">
        <v>44482</v>
      </c>
      <c r="AI3529">
        <v>99</v>
      </c>
      <c r="AJ3529" t="s">
        <v>54511</v>
      </c>
      <c r="AK3529">
        <v>766</v>
      </c>
      <c r="AL3529" t="s">
        <v>10140</v>
      </c>
      <c r="AQ3529" t="s">
        <v>17695</v>
      </c>
      <c r="AR3529" t="s">
        <v>17696</v>
      </c>
      <c r="AS3529">
        <v>0</v>
      </c>
      <c r="AT3529" t="s">
        <v>61</v>
      </c>
      <c r="AU3529" t="s">
        <v>17697</v>
      </c>
      <c r="AX3529">
        <v>55.886320220000002</v>
      </c>
      <c r="AY3529">
        <v>9.49739003</v>
      </c>
      <c r="AZ3529" t="s">
        <v>62</v>
      </c>
      <c r="BA3529">
        <v>1082</v>
      </c>
      <c r="BB3529" t="s">
        <v>2852</v>
      </c>
    </row>
    <row r="3530" spans="1:54" x14ac:dyDescent="0.25">
      <c r="A3530" s="1">
        <v>45200</v>
      </c>
      <c r="B3530">
        <v>281654</v>
      </c>
      <c r="C3530" t="s">
        <v>17698</v>
      </c>
      <c r="D3530">
        <v>6300</v>
      </c>
      <c r="E3530" t="s">
        <v>53195</v>
      </c>
      <c r="F3530" t="s">
        <v>17699</v>
      </c>
      <c r="G3530">
        <v>24193195</v>
      </c>
      <c r="H3530">
        <v>1013747357</v>
      </c>
      <c r="I3530" t="s">
        <v>17700</v>
      </c>
      <c r="K3530" t="s">
        <v>17701</v>
      </c>
      <c r="L3530" t="s">
        <v>17702</v>
      </c>
      <c r="M3530">
        <v>462</v>
      </c>
      <c r="N3530">
        <v>6</v>
      </c>
      <c r="R3530" s="1">
        <v>44482</v>
      </c>
      <c r="S3530" t="s">
        <v>56</v>
      </c>
      <c r="W3530">
        <v>0</v>
      </c>
      <c r="X3530" t="s">
        <v>1252</v>
      </c>
      <c r="Y3530">
        <v>1</v>
      </c>
      <c r="Z3530" t="s">
        <v>46545</v>
      </c>
      <c r="AB3530">
        <v>202110</v>
      </c>
      <c r="AC3530">
        <v>149</v>
      </c>
      <c r="AD3530" t="s">
        <v>1085</v>
      </c>
      <c r="AE3530">
        <v>1026</v>
      </c>
      <c r="AF3530" t="s">
        <v>44530</v>
      </c>
      <c r="AG3530">
        <v>1</v>
      </c>
      <c r="AH3530" t="s">
        <v>44482</v>
      </c>
      <c r="AI3530">
        <v>99</v>
      </c>
      <c r="AJ3530" t="s">
        <v>54511</v>
      </c>
      <c r="AK3530">
        <v>540</v>
      </c>
      <c r="AL3530" t="s">
        <v>48166</v>
      </c>
      <c r="AQ3530" t="s">
        <v>17703</v>
      </c>
      <c r="AS3530">
        <v>0</v>
      </c>
      <c r="AT3530" t="s">
        <v>61</v>
      </c>
      <c r="AU3530" t="s">
        <v>17704</v>
      </c>
      <c r="AX3530">
        <v>54.922053239999997</v>
      </c>
      <c r="AY3530">
        <v>9.5820311</v>
      </c>
      <c r="AZ3530" t="s">
        <v>62</v>
      </c>
      <c r="BA3530">
        <v>1083</v>
      </c>
      <c r="BB3530" t="s">
        <v>2861</v>
      </c>
    </row>
    <row r="3531" spans="1:54" x14ac:dyDescent="0.25">
      <c r="A3531" s="1">
        <v>45200</v>
      </c>
      <c r="B3531">
        <v>281655</v>
      </c>
      <c r="C3531" t="s">
        <v>53410</v>
      </c>
      <c r="D3531">
        <v>2770</v>
      </c>
      <c r="E3531" t="s">
        <v>2082</v>
      </c>
      <c r="F3531" t="s">
        <v>17705</v>
      </c>
      <c r="G3531">
        <v>20310413</v>
      </c>
      <c r="H3531">
        <v>1004844535</v>
      </c>
      <c r="I3531" t="s">
        <v>47188</v>
      </c>
      <c r="K3531" t="s">
        <v>6393</v>
      </c>
      <c r="L3531" t="s">
        <v>52921</v>
      </c>
      <c r="M3531">
        <v>2010</v>
      </c>
      <c r="N3531">
        <v>167</v>
      </c>
      <c r="R3531" s="1">
        <v>44488</v>
      </c>
      <c r="S3531" t="s">
        <v>56</v>
      </c>
      <c r="T3531">
        <v>185</v>
      </c>
      <c r="U3531" t="s">
        <v>52891</v>
      </c>
      <c r="W3531">
        <v>2</v>
      </c>
      <c r="X3531" t="s">
        <v>57</v>
      </c>
      <c r="Y3531">
        <v>1</v>
      </c>
      <c r="Z3531" t="s">
        <v>46545</v>
      </c>
      <c r="AA3531">
        <v>10</v>
      </c>
      <c r="AB3531">
        <v>202110</v>
      </c>
      <c r="AC3531">
        <v>121</v>
      </c>
      <c r="AD3531" t="s">
        <v>70</v>
      </c>
      <c r="AE3531">
        <v>1012</v>
      </c>
      <c r="AF3531" t="s">
        <v>71</v>
      </c>
      <c r="AG3531">
        <v>1</v>
      </c>
      <c r="AH3531" t="s">
        <v>44482</v>
      </c>
      <c r="AI3531">
        <v>99</v>
      </c>
      <c r="AJ3531" t="s">
        <v>54511</v>
      </c>
      <c r="AK3531">
        <v>185</v>
      </c>
      <c r="AL3531" t="s">
        <v>52891</v>
      </c>
      <c r="AQ3531" t="s">
        <v>6394</v>
      </c>
      <c r="AR3531" t="s">
        <v>6395</v>
      </c>
      <c r="AS3531">
        <v>0</v>
      </c>
      <c r="AT3531" t="s">
        <v>61</v>
      </c>
      <c r="AU3531" t="s">
        <v>52897</v>
      </c>
      <c r="AX3531">
        <v>55.622888590000002</v>
      </c>
      <c r="AY3531">
        <v>12.602738329999999</v>
      </c>
      <c r="AZ3531" t="s">
        <v>62</v>
      </c>
      <c r="BA3531">
        <v>1084</v>
      </c>
      <c r="BB3531" t="s">
        <v>63</v>
      </c>
    </row>
    <row r="3532" spans="1:54" x14ac:dyDescent="0.25">
      <c r="A3532" s="1">
        <v>45200</v>
      </c>
      <c r="B3532">
        <v>281656</v>
      </c>
      <c r="C3532" t="s">
        <v>17706</v>
      </c>
      <c r="D3532">
        <v>6400</v>
      </c>
      <c r="E3532" t="s">
        <v>48164</v>
      </c>
      <c r="F3532" t="s">
        <v>17707</v>
      </c>
      <c r="G3532">
        <v>29189773</v>
      </c>
      <c r="H3532">
        <v>1017062022</v>
      </c>
      <c r="I3532" t="s">
        <v>16062</v>
      </c>
      <c r="K3532" t="s">
        <v>15393</v>
      </c>
      <c r="L3532" t="s">
        <v>54774</v>
      </c>
      <c r="M3532">
        <v>2500</v>
      </c>
      <c r="N3532">
        <v>53</v>
      </c>
      <c r="R3532" s="1">
        <v>44489</v>
      </c>
      <c r="S3532" t="s">
        <v>56</v>
      </c>
      <c r="T3532">
        <v>540</v>
      </c>
      <c r="U3532" t="s">
        <v>48166</v>
      </c>
      <c r="W3532">
        <v>2</v>
      </c>
      <c r="X3532" t="s">
        <v>57</v>
      </c>
      <c r="Y3532">
        <v>1</v>
      </c>
      <c r="Z3532" t="s">
        <v>46545</v>
      </c>
      <c r="AB3532">
        <v>202110</v>
      </c>
      <c r="AC3532">
        <v>149</v>
      </c>
      <c r="AD3532" t="s">
        <v>1085</v>
      </c>
      <c r="AE3532">
        <v>1026</v>
      </c>
      <c r="AF3532" t="s">
        <v>44530</v>
      </c>
      <c r="AG3532">
        <v>1</v>
      </c>
      <c r="AH3532" t="s">
        <v>44482</v>
      </c>
      <c r="AI3532">
        <v>99</v>
      </c>
      <c r="AJ3532" t="s">
        <v>54511</v>
      </c>
      <c r="AK3532">
        <v>540</v>
      </c>
      <c r="AL3532" t="s">
        <v>48166</v>
      </c>
      <c r="AQ3532" t="s">
        <v>16063</v>
      </c>
      <c r="AR3532" t="s">
        <v>15395</v>
      </c>
      <c r="AS3532">
        <v>0</v>
      </c>
      <c r="AT3532" t="s">
        <v>61</v>
      </c>
      <c r="AU3532" t="s">
        <v>54748</v>
      </c>
      <c r="AX3532">
        <v>54.906838759999999</v>
      </c>
      <c r="AY3532">
        <v>9.8054210099999999</v>
      </c>
      <c r="AZ3532" t="s">
        <v>62</v>
      </c>
      <c r="BA3532">
        <v>1083</v>
      </c>
      <c r="BB3532" t="s">
        <v>2861</v>
      </c>
    </row>
    <row r="3533" spans="1:54" x14ac:dyDescent="0.25">
      <c r="A3533" s="1">
        <v>45200</v>
      </c>
      <c r="B3533">
        <v>281657</v>
      </c>
      <c r="C3533" t="s">
        <v>17708</v>
      </c>
      <c r="D3533">
        <v>8382</v>
      </c>
      <c r="E3533" t="s">
        <v>15906</v>
      </c>
      <c r="F3533" t="s">
        <v>17709</v>
      </c>
      <c r="G3533">
        <v>29189714</v>
      </c>
      <c r="K3533" t="s">
        <v>15908</v>
      </c>
      <c r="L3533" t="s">
        <v>15909</v>
      </c>
      <c r="M3533">
        <v>908</v>
      </c>
      <c r="N3533">
        <v>20</v>
      </c>
      <c r="R3533" s="1">
        <v>44489</v>
      </c>
      <c r="S3533" t="s">
        <v>56</v>
      </c>
      <c r="T3533">
        <v>710</v>
      </c>
      <c r="U3533" t="s">
        <v>12259</v>
      </c>
      <c r="W3533">
        <v>2</v>
      </c>
      <c r="X3533" t="s">
        <v>57</v>
      </c>
      <c r="Y3533">
        <v>1</v>
      </c>
      <c r="Z3533" t="s">
        <v>46545</v>
      </c>
      <c r="AB3533">
        <v>202110</v>
      </c>
      <c r="AC3533">
        <v>999</v>
      </c>
      <c r="AD3533" t="s">
        <v>55342</v>
      </c>
      <c r="AE3533">
        <v>2026</v>
      </c>
      <c r="AF3533" t="s">
        <v>5431</v>
      </c>
      <c r="AG3533">
        <v>1</v>
      </c>
      <c r="AH3533" t="s">
        <v>44482</v>
      </c>
      <c r="AI3533">
        <v>99</v>
      </c>
      <c r="AJ3533" t="s">
        <v>54511</v>
      </c>
      <c r="AK3533">
        <v>710</v>
      </c>
      <c r="AL3533" t="s">
        <v>12259</v>
      </c>
      <c r="AQ3533" t="s">
        <v>17710</v>
      </c>
      <c r="AR3533" t="s">
        <v>15911</v>
      </c>
      <c r="AS3533">
        <v>0</v>
      </c>
      <c r="AT3533" t="s">
        <v>61</v>
      </c>
      <c r="AU3533" t="s">
        <v>3469</v>
      </c>
      <c r="AX3533">
        <v>56.261893690000001</v>
      </c>
      <c r="AY3533">
        <v>10.057502599999999</v>
      </c>
      <c r="AZ3533" t="s">
        <v>62</v>
      </c>
      <c r="BA3533">
        <v>1082</v>
      </c>
      <c r="BB3533" t="s">
        <v>2852</v>
      </c>
    </row>
    <row r="3534" spans="1:54" x14ac:dyDescent="0.25">
      <c r="A3534" s="1">
        <v>45200</v>
      </c>
      <c r="B3534">
        <v>281658</v>
      </c>
      <c r="C3534" t="s">
        <v>45415</v>
      </c>
      <c r="D3534">
        <v>6630</v>
      </c>
      <c r="E3534" t="s">
        <v>48618</v>
      </c>
      <c r="F3534" t="s">
        <v>45415</v>
      </c>
      <c r="G3534">
        <v>13270678</v>
      </c>
      <c r="H3534">
        <v>1002936612</v>
      </c>
      <c r="I3534" t="s">
        <v>17711</v>
      </c>
      <c r="K3534" t="s">
        <v>17712</v>
      </c>
      <c r="L3534" t="s">
        <v>17713</v>
      </c>
      <c r="M3534">
        <v>488</v>
      </c>
      <c r="N3534">
        <v>13</v>
      </c>
      <c r="R3534" s="1">
        <v>44502</v>
      </c>
      <c r="S3534" t="s">
        <v>56</v>
      </c>
      <c r="W3534">
        <v>0</v>
      </c>
      <c r="X3534" t="s">
        <v>1252</v>
      </c>
      <c r="Y3534">
        <v>1</v>
      </c>
      <c r="Z3534" t="s">
        <v>46545</v>
      </c>
      <c r="AB3534">
        <v>202111</v>
      </c>
      <c r="AC3534">
        <v>149</v>
      </c>
      <c r="AD3534" t="s">
        <v>1085</v>
      </c>
      <c r="AE3534">
        <v>1026</v>
      </c>
      <c r="AF3534" t="s">
        <v>44530</v>
      </c>
      <c r="AG3534">
        <v>1</v>
      </c>
      <c r="AH3534" t="s">
        <v>44482</v>
      </c>
      <c r="AI3534">
        <v>99</v>
      </c>
      <c r="AJ3534" t="s">
        <v>54511</v>
      </c>
      <c r="AK3534">
        <v>575</v>
      </c>
      <c r="AL3534" t="s">
        <v>10348</v>
      </c>
      <c r="AQ3534" t="s">
        <v>17714</v>
      </c>
      <c r="AS3534">
        <v>0</v>
      </c>
      <c r="AT3534" t="s">
        <v>61</v>
      </c>
      <c r="AU3534" t="s">
        <v>17715</v>
      </c>
      <c r="AX3534">
        <v>55.388527680000003</v>
      </c>
      <c r="AY3534">
        <v>9.2390957100000008</v>
      </c>
      <c r="AZ3534" t="s">
        <v>62</v>
      </c>
      <c r="BA3534">
        <v>1083</v>
      </c>
      <c r="BB3534" t="s">
        <v>2861</v>
      </c>
    </row>
    <row r="3535" spans="1:54" x14ac:dyDescent="0.25">
      <c r="A3535" s="1">
        <v>45200</v>
      </c>
      <c r="B3535">
        <v>281659</v>
      </c>
      <c r="C3535" t="s">
        <v>17716</v>
      </c>
      <c r="D3535">
        <v>4970</v>
      </c>
      <c r="E3535" t="s">
        <v>48425</v>
      </c>
      <c r="F3535" t="s">
        <v>17716</v>
      </c>
      <c r="G3535">
        <v>29190658</v>
      </c>
      <c r="H3535">
        <v>1014606013</v>
      </c>
      <c r="I3535" t="s">
        <v>17717</v>
      </c>
      <c r="K3535" t="s">
        <v>17718</v>
      </c>
      <c r="L3535" t="s">
        <v>17719</v>
      </c>
      <c r="M3535">
        <v>710</v>
      </c>
      <c r="N3535">
        <v>24</v>
      </c>
      <c r="R3535" s="1">
        <v>44510</v>
      </c>
      <c r="S3535" t="s">
        <v>56</v>
      </c>
      <c r="T3535">
        <v>1085</v>
      </c>
      <c r="U3535" t="s">
        <v>44618</v>
      </c>
      <c r="W3535">
        <v>7</v>
      </c>
      <c r="X3535" t="s">
        <v>2845</v>
      </c>
      <c r="Y3535">
        <v>1</v>
      </c>
      <c r="Z3535" t="s">
        <v>46545</v>
      </c>
      <c r="AB3535">
        <v>202111</v>
      </c>
      <c r="AC3535">
        <v>149</v>
      </c>
      <c r="AD3535" t="s">
        <v>1085</v>
      </c>
      <c r="AE3535">
        <v>1026</v>
      </c>
      <c r="AF3535" t="s">
        <v>44530</v>
      </c>
      <c r="AG3535">
        <v>1</v>
      </c>
      <c r="AH3535" t="s">
        <v>44482</v>
      </c>
      <c r="AI3535">
        <v>99</v>
      </c>
      <c r="AJ3535" t="s">
        <v>54511</v>
      </c>
      <c r="AK3535">
        <v>360</v>
      </c>
      <c r="AL3535" t="s">
        <v>9243</v>
      </c>
      <c r="AQ3535" t="s">
        <v>17720</v>
      </c>
      <c r="AR3535" t="s">
        <v>17721</v>
      </c>
      <c r="AS3535">
        <v>0</v>
      </c>
      <c r="AT3535" t="s">
        <v>61</v>
      </c>
      <c r="AU3535" t="s">
        <v>17722</v>
      </c>
      <c r="AX3535">
        <v>54.663272480000003</v>
      </c>
      <c r="AY3535">
        <v>11.35509834</v>
      </c>
      <c r="AZ3535" t="s">
        <v>62</v>
      </c>
      <c r="BA3535">
        <v>1085</v>
      </c>
      <c r="BB3535" t="s">
        <v>44618</v>
      </c>
    </row>
    <row r="3536" spans="1:54" x14ac:dyDescent="0.25">
      <c r="A3536" s="1">
        <v>45200</v>
      </c>
      <c r="B3536">
        <v>281660</v>
      </c>
      <c r="C3536" t="s">
        <v>17723</v>
      </c>
      <c r="D3536">
        <v>4300</v>
      </c>
      <c r="E3536" t="s">
        <v>45009</v>
      </c>
      <c r="F3536" t="s">
        <v>45416</v>
      </c>
      <c r="G3536">
        <v>31661471</v>
      </c>
      <c r="I3536" t="s">
        <v>9232</v>
      </c>
      <c r="K3536" t="s">
        <v>9233</v>
      </c>
      <c r="L3536" t="s">
        <v>17724</v>
      </c>
      <c r="M3536">
        <v>48</v>
      </c>
      <c r="N3536">
        <v>7</v>
      </c>
      <c r="R3536" s="1">
        <v>44893</v>
      </c>
      <c r="S3536" t="s">
        <v>56</v>
      </c>
      <c r="W3536">
        <v>4</v>
      </c>
      <c r="X3536" t="s">
        <v>725</v>
      </c>
      <c r="Y3536">
        <v>4</v>
      </c>
      <c r="Z3536" t="s">
        <v>1324</v>
      </c>
      <c r="AB3536">
        <v>202111</v>
      </c>
      <c r="AC3536">
        <v>307</v>
      </c>
      <c r="AD3536" t="s">
        <v>2462</v>
      </c>
      <c r="AE3536">
        <v>1086</v>
      </c>
      <c r="AF3536" t="s">
        <v>2462</v>
      </c>
      <c r="AG3536">
        <v>1</v>
      </c>
      <c r="AH3536" t="s">
        <v>44482</v>
      </c>
      <c r="AI3536">
        <v>99</v>
      </c>
      <c r="AJ3536" t="s">
        <v>54511</v>
      </c>
      <c r="AK3536">
        <v>316</v>
      </c>
      <c r="AL3536" t="s">
        <v>45011</v>
      </c>
      <c r="AP3536">
        <v>259404</v>
      </c>
      <c r="AQ3536" t="s">
        <v>17725</v>
      </c>
      <c r="AR3536" t="s">
        <v>9236</v>
      </c>
      <c r="AS3536">
        <v>2</v>
      </c>
      <c r="AT3536" t="s">
        <v>1413</v>
      </c>
      <c r="AU3536" t="s">
        <v>15007</v>
      </c>
      <c r="AX3536">
        <v>55.713822239999999</v>
      </c>
      <c r="AY3536">
        <v>11.72468617</v>
      </c>
      <c r="AZ3536" t="s">
        <v>62</v>
      </c>
      <c r="BA3536">
        <v>1085</v>
      </c>
      <c r="BB3536" t="s">
        <v>44618</v>
      </c>
    </row>
    <row r="3537" spans="1:54" x14ac:dyDescent="0.25">
      <c r="A3537" s="1">
        <v>45200</v>
      </c>
      <c r="B3537">
        <v>281661</v>
      </c>
      <c r="C3537" t="s">
        <v>17726</v>
      </c>
      <c r="D3537">
        <v>2670</v>
      </c>
      <c r="E3537" t="s">
        <v>8665</v>
      </c>
      <c r="F3537" t="s">
        <v>17726</v>
      </c>
      <c r="G3537">
        <v>44023911</v>
      </c>
      <c r="H3537">
        <v>1003285052</v>
      </c>
      <c r="I3537" t="s">
        <v>8747</v>
      </c>
      <c r="K3537" t="s">
        <v>8748</v>
      </c>
      <c r="L3537" t="s">
        <v>53051</v>
      </c>
      <c r="M3537">
        <v>648</v>
      </c>
      <c r="N3537">
        <v>100</v>
      </c>
      <c r="R3537" s="1">
        <v>44530</v>
      </c>
      <c r="S3537" t="s">
        <v>56</v>
      </c>
      <c r="T3537">
        <v>253</v>
      </c>
      <c r="U3537" t="s">
        <v>8664</v>
      </c>
      <c r="W3537">
        <v>2</v>
      </c>
      <c r="X3537" t="s">
        <v>57</v>
      </c>
      <c r="Y3537">
        <v>1</v>
      </c>
      <c r="Z3537" t="s">
        <v>46545</v>
      </c>
      <c r="AA3537">
        <v>10</v>
      </c>
      <c r="AB3537">
        <v>202111</v>
      </c>
      <c r="AC3537">
        <v>121</v>
      </c>
      <c r="AD3537" t="s">
        <v>70</v>
      </c>
      <c r="AE3537">
        <v>1012</v>
      </c>
      <c r="AF3537" t="s">
        <v>71</v>
      </c>
      <c r="AG3537">
        <v>4</v>
      </c>
      <c r="AH3537" t="s">
        <v>44547</v>
      </c>
      <c r="AI3537">
        <v>99</v>
      </c>
      <c r="AJ3537" t="s">
        <v>54511</v>
      </c>
      <c r="AK3537">
        <v>253</v>
      </c>
      <c r="AL3537" t="s">
        <v>8664</v>
      </c>
      <c r="AQ3537" t="s">
        <v>8749</v>
      </c>
      <c r="AR3537" t="s">
        <v>8750</v>
      </c>
      <c r="AS3537">
        <v>1</v>
      </c>
      <c r="AT3537" t="s">
        <v>1446</v>
      </c>
      <c r="AU3537" t="s">
        <v>53052</v>
      </c>
      <c r="AX3537">
        <v>55.588746800000003</v>
      </c>
      <c r="AY3537">
        <v>12.277636190000001</v>
      </c>
      <c r="AZ3537" t="s">
        <v>62</v>
      </c>
      <c r="BA3537">
        <v>1085</v>
      </c>
      <c r="BB3537" t="s">
        <v>44618</v>
      </c>
    </row>
    <row r="3538" spans="1:54" x14ac:dyDescent="0.25">
      <c r="A3538" s="1">
        <v>45200</v>
      </c>
      <c r="B3538">
        <v>281662</v>
      </c>
      <c r="C3538" t="s">
        <v>17727</v>
      </c>
      <c r="D3538">
        <v>1974</v>
      </c>
      <c r="E3538" t="s">
        <v>832</v>
      </c>
      <c r="F3538" t="s">
        <v>49041</v>
      </c>
      <c r="G3538">
        <v>11748708</v>
      </c>
      <c r="H3538">
        <v>1003400679</v>
      </c>
      <c r="I3538" t="s">
        <v>46726</v>
      </c>
      <c r="K3538" t="s">
        <v>1685</v>
      </c>
      <c r="L3538" t="s">
        <v>3365</v>
      </c>
      <c r="M3538">
        <v>430</v>
      </c>
      <c r="N3538">
        <v>5</v>
      </c>
      <c r="R3538" s="1">
        <v>45047</v>
      </c>
      <c r="S3538" t="s">
        <v>56</v>
      </c>
      <c r="W3538">
        <v>4</v>
      </c>
      <c r="X3538" t="s">
        <v>725</v>
      </c>
      <c r="Y3538">
        <v>1</v>
      </c>
      <c r="Z3538" t="s">
        <v>46545</v>
      </c>
      <c r="AB3538">
        <v>202111</v>
      </c>
      <c r="AC3538">
        <v>242</v>
      </c>
      <c r="AD3538" t="s">
        <v>1687</v>
      </c>
      <c r="AE3538">
        <v>1071</v>
      </c>
      <c r="AF3538" t="s">
        <v>1688</v>
      </c>
      <c r="AG3538">
        <v>1</v>
      </c>
      <c r="AH3538" t="s">
        <v>44482</v>
      </c>
      <c r="AI3538">
        <v>99</v>
      </c>
      <c r="AJ3538" t="s">
        <v>54511</v>
      </c>
      <c r="AK3538">
        <v>147</v>
      </c>
      <c r="AL3538" t="s">
        <v>1940</v>
      </c>
      <c r="AP3538">
        <v>280727</v>
      </c>
      <c r="AQ3538" t="s">
        <v>1689</v>
      </c>
      <c r="AR3538" t="s">
        <v>1690</v>
      </c>
      <c r="AS3538">
        <v>2</v>
      </c>
      <c r="AT3538" t="s">
        <v>1413</v>
      </c>
      <c r="AU3538" t="s">
        <v>3366</v>
      </c>
      <c r="AX3538">
        <v>55.683077670000003</v>
      </c>
      <c r="AY3538">
        <v>12.55459441</v>
      </c>
      <c r="AZ3538" t="s">
        <v>62</v>
      </c>
      <c r="BA3538">
        <v>1084</v>
      </c>
      <c r="BB3538" t="s">
        <v>63</v>
      </c>
    </row>
    <row r="3539" spans="1:54" x14ac:dyDescent="0.25">
      <c r="A3539" s="1">
        <v>45200</v>
      </c>
      <c r="B3539">
        <v>281663</v>
      </c>
      <c r="C3539" t="s">
        <v>54812</v>
      </c>
      <c r="D3539">
        <v>5380</v>
      </c>
      <c r="E3539" t="s">
        <v>12060</v>
      </c>
      <c r="F3539" t="s">
        <v>54812</v>
      </c>
      <c r="G3539">
        <v>70160218</v>
      </c>
      <c r="H3539">
        <v>1002315625</v>
      </c>
      <c r="I3539" t="s">
        <v>17728</v>
      </c>
      <c r="K3539" t="s">
        <v>17729</v>
      </c>
      <c r="L3539" t="s">
        <v>17730</v>
      </c>
      <c r="M3539">
        <v>206</v>
      </c>
      <c r="N3539">
        <v>372</v>
      </c>
      <c r="R3539" s="1">
        <v>44956</v>
      </c>
      <c r="S3539" t="s">
        <v>673</v>
      </c>
      <c r="W3539">
        <v>0</v>
      </c>
      <c r="X3539" t="s">
        <v>1252</v>
      </c>
      <c r="Y3539">
        <v>8</v>
      </c>
      <c r="Z3539" t="s">
        <v>44534</v>
      </c>
      <c r="AB3539">
        <v>202112</v>
      </c>
      <c r="AC3539">
        <v>127</v>
      </c>
      <c r="AD3539" t="s">
        <v>1237</v>
      </c>
      <c r="AE3539">
        <v>1052</v>
      </c>
      <c r="AF3539" t="s">
        <v>1237</v>
      </c>
      <c r="AG3539">
        <v>1</v>
      </c>
      <c r="AH3539" t="s">
        <v>44482</v>
      </c>
      <c r="AI3539">
        <v>99</v>
      </c>
      <c r="AJ3539" t="s">
        <v>54511</v>
      </c>
      <c r="AK3539">
        <v>440</v>
      </c>
      <c r="AL3539" t="s">
        <v>11855</v>
      </c>
      <c r="AQ3539" t="s">
        <v>17731</v>
      </c>
      <c r="AR3539" t="s">
        <v>15509</v>
      </c>
      <c r="AS3539">
        <v>0</v>
      </c>
      <c r="AT3539" t="s">
        <v>61</v>
      </c>
      <c r="AU3539" t="s">
        <v>17732</v>
      </c>
      <c r="AX3539">
        <v>55.522331459999997</v>
      </c>
      <c r="AY3539">
        <v>10.65442346</v>
      </c>
      <c r="AZ3539" t="s">
        <v>62</v>
      </c>
      <c r="BA3539">
        <v>1083</v>
      </c>
      <c r="BB3539" t="s">
        <v>2861</v>
      </c>
    </row>
    <row r="3540" spans="1:54" x14ac:dyDescent="0.25">
      <c r="A3540" s="1">
        <v>45200</v>
      </c>
      <c r="B3540">
        <v>281664</v>
      </c>
      <c r="C3540" t="s">
        <v>49042</v>
      </c>
      <c r="D3540">
        <v>3911</v>
      </c>
      <c r="E3540" t="s">
        <v>17681</v>
      </c>
      <c r="F3540" t="s">
        <v>49043</v>
      </c>
      <c r="G3540">
        <v>12565054</v>
      </c>
      <c r="I3540" t="s">
        <v>17733</v>
      </c>
      <c r="K3540" t="s">
        <v>1732</v>
      </c>
      <c r="L3540" t="s">
        <v>17734</v>
      </c>
      <c r="N3540">
        <v>2</v>
      </c>
      <c r="R3540" s="1">
        <v>44564</v>
      </c>
      <c r="S3540" t="s">
        <v>56</v>
      </c>
      <c r="W3540">
        <v>4</v>
      </c>
      <c r="X3540" t="s">
        <v>725</v>
      </c>
      <c r="Y3540">
        <v>4</v>
      </c>
      <c r="Z3540" t="s">
        <v>1324</v>
      </c>
      <c r="AB3540">
        <v>202112</v>
      </c>
      <c r="AC3540">
        <v>355</v>
      </c>
      <c r="AD3540" t="s">
        <v>1734</v>
      </c>
      <c r="AE3540">
        <v>1081</v>
      </c>
      <c r="AF3540" t="s">
        <v>1735</v>
      </c>
      <c r="AG3540">
        <v>1</v>
      </c>
      <c r="AH3540" t="s">
        <v>44482</v>
      </c>
      <c r="AI3540">
        <v>99</v>
      </c>
      <c r="AJ3540" t="s">
        <v>54511</v>
      </c>
      <c r="AK3540">
        <v>970</v>
      </c>
      <c r="AL3540" t="s">
        <v>49040</v>
      </c>
      <c r="AP3540">
        <v>101408</v>
      </c>
      <c r="AQ3540" t="s">
        <v>1736</v>
      </c>
      <c r="AR3540" t="s">
        <v>1737</v>
      </c>
      <c r="AS3540">
        <v>2</v>
      </c>
      <c r="AT3540" t="s">
        <v>1413</v>
      </c>
      <c r="AU3540" t="s">
        <v>17735</v>
      </c>
      <c r="AV3540" t="s">
        <v>17736</v>
      </c>
      <c r="AZ3540" t="s">
        <v>62</v>
      </c>
    </row>
    <row r="3541" spans="1:54" x14ac:dyDescent="0.25">
      <c r="A3541" s="1">
        <v>45200</v>
      </c>
      <c r="B3541">
        <v>281665</v>
      </c>
      <c r="C3541" t="s">
        <v>49044</v>
      </c>
      <c r="D3541">
        <v>6270</v>
      </c>
      <c r="E3541" t="s">
        <v>48149</v>
      </c>
      <c r="F3541" t="s">
        <v>49045</v>
      </c>
      <c r="G3541">
        <v>31689791</v>
      </c>
      <c r="I3541" t="s">
        <v>10390</v>
      </c>
      <c r="K3541" t="s">
        <v>10391</v>
      </c>
      <c r="L3541" t="s">
        <v>17737</v>
      </c>
      <c r="M3541">
        <v>1272</v>
      </c>
      <c r="N3541" t="s">
        <v>15783</v>
      </c>
      <c r="R3541" s="1">
        <v>44540</v>
      </c>
      <c r="S3541" t="s">
        <v>56</v>
      </c>
      <c r="W3541">
        <v>4</v>
      </c>
      <c r="X3541" t="s">
        <v>725</v>
      </c>
      <c r="Y3541">
        <v>4</v>
      </c>
      <c r="Z3541" t="s">
        <v>1324</v>
      </c>
      <c r="AB3541">
        <v>202112</v>
      </c>
      <c r="AC3541">
        <v>307</v>
      </c>
      <c r="AD3541" t="s">
        <v>2462</v>
      </c>
      <c r="AE3541">
        <v>1086</v>
      </c>
      <c r="AF3541" t="s">
        <v>2462</v>
      </c>
      <c r="AG3541">
        <v>1</v>
      </c>
      <c r="AH3541" t="s">
        <v>44482</v>
      </c>
      <c r="AI3541">
        <v>99</v>
      </c>
      <c r="AJ3541" t="s">
        <v>54511</v>
      </c>
      <c r="AK3541">
        <v>550</v>
      </c>
      <c r="AL3541" t="s">
        <v>48151</v>
      </c>
      <c r="AP3541">
        <v>561427</v>
      </c>
      <c r="AQ3541" t="s">
        <v>10393</v>
      </c>
      <c r="AR3541" t="s">
        <v>10394</v>
      </c>
      <c r="AS3541">
        <v>2</v>
      </c>
      <c r="AT3541" t="s">
        <v>1413</v>
      </c>
      <c r="AU3541" t="s">
        <v>15419</v>
      </c>
      <c r="AX3541">
        <v>54.939710650000002</v>
      </c>
      <c r="AY3541">
        <v>8.8560354700000001</v>
      </c>
      <c r="AZ3541" t="s">
        <v>62</v>
      </c>
      <c r="BA3541">
        <v>1083</v>
      </c>
      <c r="BB3541" t="s">
        <v>2861</v>
      </c>
    </row>
    <row r="3542" spans="1:54" x14ac:dyDescent="0.25">
      <c r="A3542" s="1">
        <v>45200</v>
      </c>
      <c r="B3542">
        <v>281666</v>
      </c>
      <c r="C3542" t="s">
        <v>17738</v>
      </c>
      <c r="D3542">
        <v>7200</v>
      </c>
      <c r="E3542" t="s">
        <v>10328</v>
      </c>
      <c r="F3542" t="s">
        <v>17739</v>
      </c>
      <c r="G3542">
        <v>29554404</v>
      </c>
      <c r="H3542">
        <v>1003328464</v>
      </c>
      <c r="I3542" t="s">
        <v>17740</v>
      </c>
      <c r="K3542" t="s">
        <v>17741</v>
      </c>
      <c r="L3542" t="s">
        <v>17742</v>
      </c>
      <c r="M3542">
        <v>664</v>
      </c>
      <c r="N3542">
        <v>20</v>
      </c>
      <c r="R3542" s="1">
        <v>44872</v>
      </c>
      <c r="S3542" t="s">
        <v>56</v>
      </c>
      <c r="W3542">
        <v>4</v>
      </c>
      <c r="X3542" t="s">
        <v>725</v>
      </c>
      <c r="Y3542">
        <v>1</v>
      </c>
      <c r="Z3542" t="s">
        <v>46545</v>
      </c>
      <c r="AB3542">
        <v>202112</v>
      </c>
      <c r="AC3542">
        <v>131</v>
      </c>
      <c r="AD3542" t="s">
        <v>752</v>
      </c>
      <c r="AE3542">
        <v>1061</v>
      </c>
      <c r="AF3542" t="s">
        <v>752</v>
      </c>
      <c r="AG3542">
        <v>4</v>
      </c>
      <c r="AH3542" t="s">
        <v>44547</v>
      </c>
      <c r="AI3542">
        <v>99</v>
      </c>
      <c r="AJ3542" t="s">
        <v>54511</v>
      </c>
      <c r="AK3542">
        <v>530</v>
      </c>
      <c r="AL3542" t="s">
        <v>10332</v>
      </c>
      <c r="AQ3542" t="s">
        <v>17743</v>
      </c>
      <c r="AR3542" t="s">
        <v>17744</v>
      </c>
      <c r="AS3542">
        <v>1</v>
      </c>
      <c r="AT3542" t="s">
        <v>1446</v>
      </c>
      <c r="AU3542" t="s">
        <v>10335</v>
      </c>
      <c r="AX3542">
        <v>55.75410291</v>
      </c>
      <c r="AY3542">
        <v>8.9220274199999992</v>
      </c>
      <c r="AZ3542" t="s">
        <v>62</v>
      </c>
      <c r="BA3542">
        <v>1083</v>
      </c>
      <c r="BB3542" t="s">
        <v>2861</v>
      </c>
    </row>
    <row r="3543" spans="1:54" x14ac:dyDescent="0.25">
      <c r="A3543" s="1">
        <v>45200</v>
      </c>
      <c r="B3543">
        <v>281667</v>
      </c>
      <c r="C3543" t="s">
        <v>17745</v>
      </c>
      <c r="D3543">
        <v>5600</v>
      </c>
      <c r="E3543" t="s">
        <v>13971</v>
      </c>
      <c r="F3543" t="s">
        <v>17746</v>
      </c>
      <c r="G3543">
        <v>25887336</v>
      </c>
      <c r="H3543">
        <v>1027827221</v>
      </c>
      <c r="I3543" t="s">
        <v>17747</v>
      </c>
      <c r="K3543" t="s">
        <v>17748</v>
      </c>
      <c r="L3543" t="s">
        <v>17749</v>
      </c>
      <c r="M3543">
        <v>1438</v>
      </c>
      <c r="N3543">
        <v>42</v>
      </c>
      <c r="R3543" s="1">
        <v>44550</v>
      </c>
      <c r="S3543" t="s">
        <v>56</v>
      </c>
      <c r="W3543">
        <v>4</v>
      </c>
      <c r="X3543" t="s">
        <v>725</v>
      </c>
      <c r="Y3543">
        <v>1</v>
      </c>
      <c r="Z3543" t="s">
        <v>46545</v>
      </c>
      <c r="AB3543">
        <v>202112</v>
      </c>
      <c r="AC3543">
        <v>240</v>
      </c>
      <c r="AD3543" t="s">
        <v>2530</v>
      </c>
      <c r="AE3543">
        <v>1071</v>
      </c>
      <c r="AF3543" t="s">
        <v>1688</v>
      </c>
      <c r="AG3543">
        <v>1</v>
      </c>
      <c r="AH3543" t="s">
        <v>44482</v>
      </c>
      <c r="AI3543">
        <v>99</v>
      </c>
      <c r="AJ3543" t="s">
        <v>54511</v>
      </c>
      <c r="AK3543">
        <v>430</v>
      </c>
      <c r="AL3543" t="s">
        <v>10190</v>
      </c>
      <c r="AP3543">
        <v>479413</v>
      </c>
      <c r="AQ3543" t="s">
        <v>17750</v>
      </c>
      <c r="AR3543" t="s">
        <v>17751</v>
      </c>
      <c r="AS3543">
        <v>2</v>
      </c>
      <c r="AT3543" t="s">
        <v>1413</v>
      </c>
      <c r="AU3543" t="s">
        <v>17752</v>
      </c>
      <c r="AX3543">
        <v>55.10230481</v>
      </c>
      <c r="AY3543">
        <v>10.249950889999999</v>
      </c>
      <c r="AZ3543" t="s">
        <v>62</v>
      </c>
      <c r="BA3543">
        <v>1083</v>
      </c>
      <c r="BB3543" t="s">
        <v>2861</v>
      </c>
    </row>
    <row r="3544" spans="1:54" x14ac:dyDescent="0.25">
      <c r="A3544" s="1">
        <v>45200</v>
      </c>
      <c r="B3544">
        <v>281668</v>
      </c>
      <c r="C3544" t="s">
        <v>17753</v>
      </c>
      <c r="D3544">
        <v>5000</v>
      </c>
      <c r="E3544" t="s">
        <v>10607</v>
      </c>
      <c r="F3544" t="s">
        <v>17754</v>
      </c>
      <c r="G3544">
        <v>59603914</v>
      </c>
      <c r="H3544">
        <v>1027697891</v>
      </c>
      <c r="I3544" t="s">
        <v>17755</v>
      </c>
      <c r="K3544" t="s">
        <v>14860</v>
      </c>
      <c r="L3544" t="s">
        <v>54813</v>
      </c>
      <c r="M3544">
        <v>9664</v>
      </c>
      <c r="N3544">
        <v>32</v>
      </c>
      <c r="R3544" s="1">
        <v>45187</v>
      </c>
      <c r="S3544" t="s">
        <v>1367</v>
      </c>
      <c r="W3544">
        <v>0</v>
      </c>
      <c r="X3544" t="s">
        <v>1252</v>
      </c>
      <c r="Y3544">
        <v>8</v>
      </c>
      <c r="Z3544" t="s">
        <v>44534</v>
      </c>
      <c r="AB3544">
        <v>202112</v>
      </c>
      <c r="AC3544">
        <v>127</v>
      </c>
      <c r="AD3544" t="s">
        <v>1237</v>
      </c>
      <c r="AE3544">
        <v>1052</v>
      </c>
      <c r="AF3544" t="s">
        <v>1237</v>
      </c>
      <c r="AG3544">
        <v>1</v>
      </c>
      <c r="AH3544" t="s">
        <v>44482</v>
      </c>
      <c r="AI3544">
        <v>99</v>
      </c>
      <c r="AJ3544" t="s">
        <v>54511</v>
      </c>
      <c r="AK3544">
        <v>461</v>
      </c>
      <c r="AL3544" t="s">
        <v>10612</v>
      </c>
      <c r="AQ3544" t="s">
        <v>17756</v>
      </c>
      <c r="AS3544">
        <v>0</v>
      </c>
      <c r="AT3544" t="s">
        <v>61</v>
      </c>
      <c r="AU3544" t="s">
        <v>54610</v>
      </c>
      <c r="AX3544">
        <v>55.401205179999998</v>
      </c>
      <c r="AY3544">
        <v>10.39480354</v>
      </c>
      <c r="AZ3544" t="s">
        <v>62</v>
      </c>
      <c r="BA3544">
        <v>1083</v>
      </c>
      <c r="BB3544" t="s">
        <v>2861</v>
      </c>
    </row>
    <row r="3545" spans="1:54" x14ac:dyDescent="0.25">
      <c r="A3545" s="1">
        <v>45200</v>
      </c>
      <c r="B3545">
        <v>281669</v>
      </c>
      <c r="C3545" t="s">
        <v>49046</v>
      </c>
      <c r="D3545">
        <v>3400</v>
      </c>
      <c r="E3545" t="s">
        <v>46836</v>
      </c>
      <c r="F3545" t="s">
        <v>49047</v>
      </c>
      <c r="G3545">
        <v>31656206</v>
      </c>
      <c r="I3545" t="s">
        <v>2704</v>
      </c>
      <c r="K3545" t="s">
        <v>2705</v>
      </c>
      <c r="L3545" t="s">
        <v>2720</v>
      </c>
      <c r="M3545">
        <v>5571</v>
      </c>
      <c r="N3545">
        <v>48</v>
      </c>
      <c r="R3545" s="1">
        <v>44551</v>
      </c>
      <c r="S3545" t="s">
        <v>56</v>
      </c>
      <c r="W3545">
        <v>4</v>
      </c>
      <c r="X3545" t="s">
        <v>725</v>
      </c>
      <c r="Y3545">
        <v>4</v>
      </c>
      <c r="Z3545" t="s">
        <v>1324</v>
      </c>
      <c r="AB3545">
        <v>202112</v>
      </c>
      <c r="AC3545">
        <v>307</v>
      </c>
      <c r="AD3545" t="s">
        <v>2462</v>
      </c>
      <c r="AE3545">
        <v>1086</v>
      </c>
      <c r="AF3545" t="s">
        <v>2462</v>
      </c>
      <c r="AG3545">
        <v>1</v>
      </c>
      <c r="AH3545" t="s">
        <v>44482</v>
      </c>
      <c r="AI3545">
        <v>99</v>
      </c>
      <c r="AJ3545" t="s">
        <v>54511</v>
      </c>
      <c r="AK3545">
        <v>219</v>
      </c>
      <c r="AL3545" t="s">
        <v>46837</v>
      </c>
      <c r="AP3545">
        <v>101604</v>
      </c>
      <c r="AQ3545" t="s">
        <v>2708</v>
      </c>
      <c r="AR3545" t="s">
        <v>2709</v>
      </c>
      <c r="AS3545">
        <v>2</v>
      </c>
      <c r="AT3545" t="s">
        <v>1413</v>
      </c>
      <c r="AU3545" t="s">
        <v>2723</v>
      </c>
      <c r="AX3545">
        <v>55.920765170000003</v>
      </c>
      <c r="AY3545">
        <v>12.29121876</v>
      </c>
      <c r="AZ3545" t="s">
        <v>62</v>
      </c>
      <c r="BA3545">
        <v>1084</v>
      </c>
      <c r="BB3545" t="s">
        <v>63</v>
      </c>
    </row>
    <row r="3546" spans="1:54" x14ac:dyDescent="0.25">
      <c r="A3546" s="1">
        <v>45200</v>
      </c>
      <c r="B3546">
        <v>281670</v>
      </c>
      <c r="C3546" t="s">
        <v>17757</v>
      </c>
      <c r="D3546">
        <v>6900</v>
      </c>
      <c r="E3546" t="s">
        <v>11527</v>
      </c>
      <c r="F3546" t="s">
        <v>17758</v>
      </c>
      <c r="G3546">
        <v>16013307</v>
      </c>
      <c r="H3546">
        <v>1003401845</v>
      </c>
      <c r="K3546" t="s">
        <v>16904</v>
      </c>
      <c r="L3546" t="s">
        <v>16905</v>
      </c>
      <c r="M3546">
        <v>1749</v>
      </c>
      <c r="N3546">
        <v>5</v>
      </c>
      <c r="R3546" s="1">
        <v>44748</v>
      </c>
      <c r="S3546" t="s">
        <v>56</v>
      </c>
      <c r="V3546" s="1">
        <v>44743</v>
      </c>
      <c r="W3546">
        <v>4</v>
      </c>
      <c r="X3546" t="s">
        <v>725</v>
      </c>
      <c r="Y3546">
        <v>1</v>
      </c>
      <c r="Z3546" t="s">
        <v>46545</v>
      </c>
      <c r="AB3546">
        <v>202201</v>
      </c>
      <c r="AC3546">
        <v>242</v>
      </c>
      <c r="AD3546" t="s">
        <v>1687</v>
      </c>
      <c r="AE3546">
        <v>1071</v>
      </c>
      <c r="AF3546" t="s">
        <v>1688</v>
      </c>
      <c r="AG3546">
        <v>3</v>
      </c>
      <c r="AH3546" t="s">
        <v>81</v>
      </c>
      <c r="AI3546">
        <v>99</v>
      </c>
      <c r="AJ3546" t="s">
        <v>54511</v>
      </c>
      <c r="AK3546">
        <v>760</v>
      </c>
      <c r="AL3546" t="s">
        <v>48200</v>
      </c>
      <c r="AP3546">
        <v>760401</v>
      </c>
      <c r="AQ3546" t="s">
        <v>13173</v>
      </c>
      <c r="AR3546" t="s">
        <v>13174</v>
      </c>
      <c r="AS3546">
        <v>2</v>
      </c>
      <c r="AT3546" t="s">
        <v>1413</v>
      </c>
      <c r="AU3546" t="s">
        <v>16906</v>
      </c>
      <c r="AX3546">
        <v>55.94184121</v>
      </c>
      <c r="AY3546">
        <v>8.5158814300000003</v>
      </c>
      <c r="AZ3546" t="s">
        <v>62</v>
      </c>
      <c r="BA3546">
        <v>1082</v>
      </c>
      <c r="BB3546" t="s">
        <v>2852</v>
      </c>
    </row>
    <row r="3547" spans="1:54" x14ac:dyDescent="0.25">
      <c r="A3547" s="1">
        <v>45200</v>
      </c>
      <c r="B3547">
        <v>281671</v>
      </c>
      <c r="C3547" t="s">
        <v>17759</v>
      </c>
      <c r="D3547">
        <v>4640</v>
      </c>
      <c r="E3547" t="s">
        <v>9193</v>
      </c>
      <c r="F3547" t="s">
        <v>17759</v>
      </c>
      <c r="G3547">
        <v>10521815</v>
      </c>
      <c r="H3547">
        <v>1027947294</v>
      </c>
      <c r="I3547" t="s">
        <v>9764</v>
      </c>
      <c r="K3547" t="s">
        <v>8900</v>
      </c>
      <c r="L3547" t="s">
        <v>49048</v>
      </c>
      <c r="M3547">
        <v>767</v>
      </c>
      <c r="N3547">
        <v>5</v>
      </c>
      <c r="R3547" s="1">
        <v>44595</v>
      </c>
      <c r="S3547" t="s">
        <v>56</v>
      </c>
      <c r="W3547">
        <v>4</v>
      </c>
      <c r="X3547" t="s">
        <v>725</v>
      </c>
      <c r="Y3547">
        <v>1</v>
      </c>
      <c r="Z3547" t="s">
        <v>46545</v>
      </c>
      <c r="AB3547">
        <v>202202</v>
      </c>
      <c r="AC3547">
        <v>241</v>
      </c>
      <c r="AD3547" t="s">
        <v>1722</v>
      </c>
      <c r="AE3547">
        <v>1071</v>
      </c>
      <c r="AF3547" t="s">
        <v>1688</v>
      </c>
      <c r="AG3547">
        <v>1</v>
      </c>
      <c r="AH3547" t="s">
        <v>44482</v>
      </c>
      <c r="AI3547">
        <v>99</v>
      </c>
      <c r="AJ3547" t="s">
        <v>54511</v>
      </c>
      <c r="AK3547">
        <v>320</v>
      </c>
      <c r="AL3547" t="s">
        <v>10368</v>
      </c>
      <c r="AP3547">
        <v>280941</v>
      </c>
      <c r="AQ3547" t="s">
        <v>8902</v>
      </c>
      <c r="AR3547" t="s">
        <v>8903</v>
      </c>
      <c r="AS3547">
        <v>2</v>
      </c>
      <c r="AT3547" t="s">
        <v>1413</v>
      </c>
      <c r="AU3547" t="s">
        <v>48895</v>
      </c>
      <c r="AX3547">
        <v>55.254659250000003</v>
      </c>
      <c r="AY3547">
        <v>12.11908212</v>
      </c>
      <c r="AZ3547" t="s">
        <v>62</v>
      </c>
      <c r="BA3547">
        <v>1085</v>
      </c>
      <c r="BB3547" t="s">
        <v>44618</v>
      </c>
    </row>
    <row r="3548" spans="1:54" x14ac:dyDescent="0.25">
      <c r="A3548" s="1">
        <v>45200</v>
      </c>
      <c r="B3548">
        <v>281672</v>
      </c>
      <c r="C3548" t="s">
        <v>45417</v>
      </c>
      <c r="D3548">
        <v>4300</v>
      </c>
      <c r="E3548" t="s">
        <v>45009</v>
      </c>
      <c r="F3548" t="s">
        <v>45418</v>
      </c>
      <c r="G3548">
        <v>42667773</v>
      </c>
      <c r="H3548">
        <v>1027522013</v>
      </c>
      <c r="I3548" t="s">
        <v>17760</v>
      </c>
      <c r="K3548" t="s">
        <v>17761</v>
      </c>
      <c r="L3548" t="s">
        <v>49049</v>
      </c>
      <c r="M3548">
        <v>1123</v>
      </c>
      <c r="N3548">
        <v>82</v>
      </c>
      <c r="R3548" s="1">
        <v>44600</v>
      </c>
      <c r="S3548" t="s">
        <v>56</v>
      </c>
      <c r="W3548">
        <v>0</v>
      </c>
      <c r="X3548" t="s">
        <v>1252</v>
      </c>
      <c r="Y3548">
        <v>1</v>
      </c>
      <c r="Z3548" t="s">
        <v>46545</v>
      </c>
      <c r="AB3548">
        <v>202202</v>
      </c>
      <c r="AC3548">
        <v>149</v>
      </c>
      <c r="AD3548" t="s">
        <v>1085</v>
      </c>
      <c r="AE3548">
        <v>1026</v>
      </c>
      <c r="AF3548" t="s">
        <v>44530</v>
      </c>
      <c r="AG3548">
        <v>1</v>
      </c>
      <c r="AH3548" t="s">
        <v>44482</v>
      </c>
      <c r="AI3548">
        <v>99</v>
      </c>
      <c r="AJ3548" t="s">
        <v>54511</v>
      </c>
      <c r="AK3548">
        <v>316</v>
      </c>
      <c r="AL3548" t="s">
        <v>45011</v>
      </c>
      <c r="AQ3548" t="s">
        <v>17762</v>
      </c>
      <c r="AR3548" t="s">
        <v>17763</v>
      </c>
      <c r="AS3548">
        <v>0</v>
      </c>
      <c r="AT3548" t="s">
        <v>61</v>
      </c>
      <c r="AU3548" t="s">
        <v>48032</v>
      </c>
      <c r="AX3548">
        <v>55.736290680000003</v>
      </c>
      <c r="AY3548">
        <v>11.630400829999999</v>
      </c>
      <c r="AZ3548" t="s">
        <v>62</v>
      </c>
      <c r="BA3548">
        <v>1085</v>
      </c>
      <c r="BB3548" t="s">
        <v>44618</v>
      </c>
    </row>
    <row r="3549" spans="1:54" x14ac:dyDescent="0.25">
      <c r="A3549" s="1">
        <v>45200</v>
      </c>
      <c r="B3549">
        <v>281673</v>
      </c>
      <c r="C3549" t="s">
        <v>17764</v>
      </c>
      <c r="D3549">
        <v>5471</v>
      </c>
      <c r="E3549" t="s">
        <v>48648</v>
      </c>
      <c r="F3549" t="s">
        <v>17764</v>
      </c>
      <c r="G3549">
        <v>29188947</v>
      </c>
      <c r="H3549">
        <v>1013795025</v>
      </c>
      <c r="I3549" t="s">
        <v>17765</v>
      </c>
      <c r="K3549" t="s">
        <v>17766</v>
      </c>
      <c r="L3549" t="s">
        <v>17767</v>
      </c>
      <c r="M3549">
        <v>1416</v>
      </c>
      <c r="N3549">
        <v>2</v>
      </c>
      <c r="R3549" s="1">
        <v>45099</v>
      </c>
      <c r="S3549" t="s">
        <v>171</v>
      </c>
      <c r="T3549">
        <v>480</v>
      </c>
      <c r="U3549" t="s">
        <v>10577</v>
      </c>
      <c r="W3549">
        <v>2</v>
      </c>
      <c r="X3549" t="s">
        <v>57</v>
      </c>
      <c r="Y3549">
        <v>1</v>
      </c>
      <c r="Z3549" t="s">
        <v>46545</v>
      </c>
      <c r="AB3549">
        <v>202202</v>
      </c>
      <c r="AC3549">
        <v>126</v>
      </c>
      <c r="AD3549" t="s">
        <v>46616</v>
      </c>
      <c r="AE3549">
        <v>1015</v>
      </c>
      <c r="AF3549" t="s">
        <v>46616</v>
      </c>
      <c r="AG3549">
        <v>1</v>
      </c>
      <c r="AH3549" t="s">
        <v>44482</v>
      </c>
      <c r="AI3549">
        <v>99</v>
      </c>
      <c r="AJ3549" t="s">
        <v>54511</v>
      </c>
      <c r="AK3549">
        <v>480</v>
      </c>
      <c r="AL3549" t="s">
        <v>10577</v>
      </c>
      <c r="AQ3549" t="s">
        <v>17768</v>
      </c>
      <c r="AR3549" t="s">
        <v>17769</v>
      </c>
      <c r="AS3549">
        <v>0</v>
      </c>
      <c r="AT3549" t="s">
        <v>61</v>
      </c>
      <c r="AU3549" t="s">
        <v>17770</v>
      </c>
      <c r="AX3549">
        <v>55.487933570000003</v>
      </c>
      <c r="AY3549">
        <v>10.084737459999999</v>
      </c>
      <c r="AZ3549" t="s">
        <v>62</v>
      </c>
      <c r="BA3549">
        <v>1083</v>
      </c>
      <c r="BB3549" t="s">
        <v>2861</v>
      </c>
    </row>
    <row r="3550" spans="1:54" x14ac:dyDescent="0.25">
      <c r="A3550" s="1">
        <v>45200</v>
      </c>
      <c r="B3550">
        <v>281674</v>
      </c>
      <c r="C3550" t="s">
        <v>17771</v>
      </c>
      <c r="D3550">
        <v>8700</v>
      </c>
      <c r="E3550" t="s">
        <v>10173</v>
      </c>
      <c r="F3550" t="s">
        <v>17772</v>
      </c>
      <c r="G3550">
        <v>32231160</v>
      </c>
      <c r="H3550">
        <v>1015458425</v>
      </c>
      <c r="I3550" t="s">
        <v>45419</v>
      </c>
      <c r="K3550" t="s">
        <v>17773</v>
      </c>
      <c r="L3550" t="s">
        <v>17774</v>
      </c>
      <c r="M3550">
        <v>4071</v>
      </c>
      <c r="N3550">
        <v>27</v>
      </c>
      <c r="R3550" s="1">
        <v>44627</v>
      </c>
      <c r="S3550" t="s">
        <v>56</v>
      </c>
      <c r="W3550">
        <v>5</v>
      </c>
      <c r="X3550" t="s">
        <v>557</v>
      </c>
      <c r="Y3550">
        <v>1</v>
      </c>
      <c r="Z3550" t="s">
        <v>46545</v>
      </c>
      <c r="AB3550">
        <v>202203</v>
      </c>
      <c r="AC3550">
        <v>149</v>
      </c>
      <c r="AD3550" t="s">
        <v>1085</v>
      </c>
      <c r="AE3550">
        <v>1026</v>
      </c>
      <c r="AF3550" t="s">
        <v>44530</v>
      </c>
      <c r="AG3550">
        <v>1</v>
      </c>
      <c r="AH3550" t="s">
        <v>44482</v>
      </c>
      <c r="AI3550">
        <v>99</v>
      </c>
      <c r="AJ3550" t="s">
        <v>54511</v>
      </c>
      <c r="AK3550">
        <v>615</v>
      </c>
      <c r="AL3550" t="s">
        <v>10177</v>
      </c>
      <c r="AQ3550" t="s">
        <v>17775</v>
      </c>
      <c r="AS3550">
        <v>0</v>
      </c>
      <c r="AT3550" t="s">
        <v>61</v>
      </c>
      <c r="AU3550" t="s">
        <v>11129</v>
      </c>
      <c r="AX3550">
        <v>55.863442220000003</v>
      </c>
      <c r="AY3550">
        <v>9.8536817899999996</v>
      </c>
      <c r="AZ3550" t="s">
        <v>62</v>
      </c>
      <c r="BA3550">
        <v>1082</v>
      </c>
      <c r="BB3550" t="s">
        <v>2852</v>
      </c>
    </row>
    <row r="3551" spans="1:54" x14ac:dyDescent="0.25">
      <c r="A3551" s="1">
        <v>45200</v>
      </c>
      <c r="B3551">
        <v>281675</v>
      </c>
      <c r="C3551" t="s">
        <v>17776</v>
      </c>
      <c r="D3551">
        <v>7000</v>
      </c>
      <c r="E3551" t="s">
        <v>12386</v>
      </c>
      <c r="F3551" t="s">
        <v>17777</v>
      </c>
      <c r="G3551">
        <v>29189900</v>
      </c>
      <c r="H3551">
        <v>1027300789</v>
      </c>
      <c r="I3551" t="s">
        <v>53411</v>
      </c>
      <c r="K3551" t="s">
        <v>17778</v>
      </c>
      <c r="L3551" t="s">
        <v>17779</v>
      </c>
      <c r="M3551">
        <v>5494</v>
      </c>
      <c r="N3551">
        <v>4</v>
      </c>
      <c r="P3551">
        <v>2</v>
      </c>
      <c r="R3551" s="1">
        <v>45041</v>
      </c>
      <c r="S3551" t="s">
        <v>673</v>
      </c>
      <c r="W3551">
        <v>0</v>
      </c>
      <c r="X3551" t="s">
        <v>1252</v>
      </c>
      <c r="Y3551">
        <v>8</v>
      </c>
      <c r="Z3551" t="s">
        <v>44534</v>
      </c>
      <c r="AC3551">
        <v>127</v>
      </c>
      <c r="AD3551" t="s">
        <v>1237</v>
      </c>
      <c r="AE3551">
        <v>1052</v>
      </c>
      <c r="AF3551" t="s">
        <v>1237</v>
      </c>
      <c r="AG3551">
        <v>1</v>
      </c>
      <c r="AH3551" t="s">
        <v>44482</v>
      </c>
      <c r="AI3551">
        <v>99</v>
      </c>
      <c r="AJ3551" t="s">
        <v>54511</v>
      </c>
      <c r="AK3551">
        <v>607</v>
      </c>
      <c r="AL3551" t="s">
        <v>12388</v>
      </c>
      <c r="AQ3551" t="s">
        <v>17780</v>
      </c>
      <c r="AS3551">
        <v>0</v>
      </c>
      <c r="AT3551" t="s">
        <v>61</v>
      </c>
      <c r="AU3551" t="s">
        <v>17781</v>
      </c>
      <c r="AX3551">
        <v>55.562037699999998</v>
      </c>
      <c r="AY3551">
        <v>9.7650658000000004</v>
      </c>
      <c r="AZ3551" t="s">
        <v>62</v>
      </c>
      <c r="BA3551">
        <v>1083</v>
      </c>
      <c r="BB3551" t="s">
        <v>2861</v>
      </c>
    </row>
    <row r="3552" spans="1:54" x14ac:dyDescent="0.25">
      <c r="A3552" s="1">
        <v>45200</v>
      </c>
      <c r="B3552">
        <v>281676</v>
      </c>
      <c r="C3552" t="s">
        <v>45420</v>
      </c>
      <c r="D3552">
        <v>4550</v>
      </c>
      <c r="E3552" t="s">
        <v>45159</v>
      </c>
      <c r="F3552" t="s">
        <v>45421</v>
      </c>
      <c r="G3552">
        <v>29554226</v>
      </c>
      <c r="H3552">
        <v>1028800122</v>
      </c>
      <c r="I3552" t="s">
        <v>49050</v>
      </c>
      <c r="K3552" t="s">
        <v>17782</v>
      </c>
      <c r="L3552" t="s">
        <v>53412</v>
      </c>
      <c r="M3552">
        <v>2453</v>
      </c>
      <c r="N3552">
        <v>51</v>
      </c>
      <c r="R3552" s="1">
        <v>44902</v>
      </c>
      <c r="S3552" t="s">
        <v>56</v>
      </c>
      <c r="W3552">
        <v>4</v>
      </c>
      <c r="X3552" t="s">
        <v>725</v>
      </c>
      <c r="Y3552">
        <v>1</v>
      </c>
      <c r="Z3552" t="s">
        <v>46545</v>
      </c>
      <c r="AB3552">
        <v>202203</v>
      </c>
      <c r="AC3552">
        <v>137</v>
      </c>
      <c r="AD3552" t="s">
        <v>1410</v>
      </c>
      <c r="AE3552">
        <v>1053</v>
      </c>
      <c r="AF3552" t="s">
        <v>1410</v>
      </c>
      <c r="AG3552">
        <v>1</v>
      </c>
      <c r="AH3552" t="s">
        <v>44482</v>
      </c>
      <c r="AI3552">
        <v>99</v>
      </c>
      <c r="AJ3552" t="s">
        <v>54511</v>
      </c>
      <c r="AK3552">
        <v>306</v>
      </c>
      <c r="AL3552" t="s">
        <v>10308</v>
      </c>
      <c r="AP3552">
        <v>315248</v>
      </c>
      <c r="AQ3552" t="s">
        <v>17783</v>
      </c>
      <c r="AR3552" t="s">
        <v>17784</v>
      </c>
      <c r="AS3552">
        <v>2</v>
      </c>
      <c r="AT3552" t="s">
        <v>1413</v>
      </c>
      <c r="AU3552" t="s">
        <v>52957</v>
      </c>
      <c r="AX3552">
        <v>55.806383500000003</v>
      </c>
      <c r="AY3552">
        <v>11.502453539999999</v>
      </c>
      <c r="AZ3552" t="s">
        <v>62</v>
      </c>
      <c r="BA3552">
        <v>1085</v>
      </c>
      <c r="BB3552" t="s">
        <v>44618</v>
      </c>
    </row>
    <row r="3553" spans="1:54" x14ac:dyDescent="0.25">
      <c r="A3553" s="1">
        <v>45200</v>
      </c>
      <c r="B3553">
        <v>281677</v>
      </c>
      <c r="C3553" t="s">
        <v>45420</v>
      </c>
      <c r="D3553">
        <v>4550</v>
      </c>
      <c r="E3553" t="s">
        <v>45159</v>
      </c>
      <c r="F3553" t="s">
        <v>45421</v>
      </c>
      <c r="G3553">
        <v>29554226</v>
      </c>
      <c r="I3553" t="s">
        <v>49050</v>
      </c>
      <c r="K3553" t="s">
        <v>17782</v>
      </c>
      <c r="L3553" t="s">
        <v>53412</v>
      </c>
      <c r="M3553">
        <v>2453</v>
      </c>
      <c r="N3553">
        <v>51</v>
      </c>
      <c r="R3553" s="1">
        <v>44636</v>
      </c>
      <c r="S3553" t="s">
        <v>56</v>
      </c>
      <c r="V3553" s="1">
        <v>44636</v>
      </c>
      <c r="W3553">
        <v>4</v>
      </c>
      <c r="X3553" t="s">
        <v>725</v>
      </c>
      <c r="Y3553">
        <v>1</v>
      </c>
      <c r="Z3553" t="s">
        <v>46545</v>
      </c>
      <c r="AB3553">
        <v>202203</v>
      </c>
      <c r="AC3553">
        <v>137</v>
      </c>
      <c r="AD3553" t="s">
        <v>1410</v>
      </c>
      <c r="AE3553">
        <v>1053</v>
      </c>
      <c r="AF3553" t="s">
        <v>1410</v>
      </c>
      <c r="AG3553">
        <v>3</v>
      </c>
      <c r="AH3553" t="s">
        <v>81</v>
      </c>
      <c r="AI3553">
        <v>99</v>
      </c>
      <c r="AJ3553" t="s">
        <v>54511</v>
      </c>
      <c r="AK3553">
        <v>306</v>
      </c>
      <c r="AL3553" t="s">
        <v>10308</v>
      </c>
      <c r="AM3553">
        <v>2</v>
      </c>
      <c r="AN3553" t="s">
        <v>119</v>
      </c>
      <c r="AO3553">
        <v>281676</v>
      </c>
      <c r="AP3553">
        <v>315248</v>
      </c>
      <c r="AQ3553" t="s">
        <v>17783</v>
      </c>
      <c r="AR3553" t="s">
        <v>17784</v>
      </c>
      <c r="AS3553">
        <v>2</v>
      </c>
      <c r="AT3553" t="s">
        <v>1413</v>
      </c>
      <c r="AU3553" t="s">
        <v>52957</v>
      </c>
      <c r="AZ3553" t="s">
        <v>62</v>
      </c>
      <c r="BA3553">
        <v>1085</v>
      </c>
      <c r="BB3553" t="s">
        <v>44618</v>
      </c>
    </row>
    <row r="3554" spans="1:54" x14ac:dyDescent="0.25">
      <c r="A3554" s="1">
        <v>45200</v>
      </c>
      <c r="B3554">
        <v>281678</v>
      </c>
      <c r="C3554" t="s">
        <v>45420</v>
      </c>
      <c r="D3554">
        <v>4550</v>
      </c>
      <c r="E3554" t="s">
        <v>45159</v>
      </c>
      <c r="F3554" t="s">
        <v>45421</v>
      </c>
      <c r="G3554">
        <v>29554226</v>
      </c>
      <c r="I3554" t="s">
        <v>49050</v>
      </c>
      <c r="K3554" t="s">
        <v>17782</v>
      </c>
      <c r="L3554" t="s">
        <v>53412</v>
      </c>
      <c r="M3554">
        <v>2453</v>
      </c>
      <c r="N3554">
        <v>51</v>
      </c>
      <c r="R3554" s="1">
        <v>44636</v>
      </c>
      <c r="S3554" t="s">
        <v>56</v>
      </c>
      <c r="V3554" s="1">
        <v>44636</v>
      </c>
      <c r="W3554">
        <v>4</v>
      </c>
      <c r="X3554" t="s">
        <v>725</v>
      </c>
      <c r="Y3554">
        <v>1</v>
      </c>
      <c r="Z3554" t="s">
        <v>46545</v>
      </c>
      <c r="AB3554">
        <v>202203</v>
      </c>
      <c r="AC3554">
        <v>137</v>
      </c>
      <c r="AD3554" t="s">
        <v>1410</v>
      </c>
      <c r="AE3554">
        <v>1053</v>
      </c>
      <c r="AF3554" t="s">
        <v>1410</v>
      </c>
      <c r="AG3554">
        <v>3</v>
      </c>
      <c r="AH3554" t="s">
        <v>81</v>
      </c>
      <c r="AI3554">
        <v>99</v>
      </c>
      <c r="AJ3554" t="s">
        <v>54511</v>
      </c>
      <c r="AK3554">
        <v>306</v>
      </c>
      <c r="AL3554" t="s">
        <v>10308</v>
      </c>
      <c r="AM3554">
        <v>2</v>
      </c>
      <c r="AN3554" t="s">
        <v>119</v>
      </c>
      <c r="AO3554">
        <v>281676</v>
      </c>
      <c r="AP3554">
        <v>315248</v>
      </c>
      <c r="AQ3554" t="s">
        <v>17783</v>
      </c>
      <c r="AR3554" t="s">
        <v>17784</v>
      </c>
      <c r="AS3554">
        <v>2</v>
      </c>
      <c r="AT3554" t="s">
        <v>1413</v>
      </c>
      <c r="AU3554" t="s">
        <v>52957</v>
      </c>
      <c r="AZ3554" t="s">
        <v>62</v>
      </c>
      <c r="BA3554">
        <v>1085</v>
      </c>
      <c r="BB3554" t="s">
        <v>44618</v>
      </c>
    </row>
    <row r="3555" spans="1:54" x14ac:dyDescent="0.25">
      <c r="A3555" s="1">
        <v>45200</v>
      </c>
      <c r="B3555">
        <v>281679</v>
      </c>
      <c r="C3555" t="s">
        <v>17785</v>
      </c>
      <c r="D3555">
        <v>5200</v>
      </c>
      <c r="E3555" t="s">
        <v>15014</v>
      </c>
      <c r="F3555" t="s">
        <v>17786</v>
      </c>
      <c r="G3555">
        <v>41587857</v>
      </c>
      <c r="H3555">
        <v>1026319001</v>
      </c>
      <c r="I3555" t="s">
        <v>17787</v>
      </c>
      <c r="K3555" t="s">
        <v>17788</v>
      </c>
      <c r="L3555" t="s">
        <v>17789</v>
      </c>
      <c r="M3555">
        <v>7964</v>
      </c>
      <c r="N3555">
        <v>31</v>
      </c>
      <c r="R3555" s="1">
        <v>45175</v>
      </c>
      <c r="S3555" t="s">
        <v>877</v>
      </c>
      <c r="W3555">
        <v>5</v>
      </c>
      <c r="X3555" t="s">
        <v>557</v>
      </c>
      <c r="Y3555">
        <v>1</v>
      </c>
      <c r="Z3555" t="s">
        <v>46545</v>
      </c>
      <c r="AA3555">
        <v>10</v>
      </c>
      <c r="AB3555">
        <v>202208</v>
      </c>
      <c r="AC3555">
        <v>123</v>
      </c>
      <c r="AD3555" t="s">
        <v>1507</v>
      </c>
      <c r="AE3555">
        <v>1011</v>
      </c>
      <c r="AF3555" t="s">
        <v>1507</v>
      </c>
      <c r="AG3555">
        <v>1</v>
      </c>
      <c r="AH3555" t="s">
        <v>44482</v>
      </c>
      <c r="AI3555">
        <v>99</v>
      </c>
      <c r="AJ3555" t="s">
        <v>54511</v>
      </c>
      <c r="AK3555">
        <v>461</v>
      </c>
      <c r="AL3555" t="s">
        <v>10612</v>
      </c>
      <c r="AQ3555" t="s">
        <v>17790</v>
      </c>
      <c r="AR3555" t="s">
        <v>17791</v>
      </c>
      <c r="AS3555">
        <v>0</v>
      </c>
      <c r="AT3555" t="s">
        <v>61</v>
      </c>
      <c r="AU3555" t="s">
        <v>4598</v>
      </c>
      <c r="AX3555">
        <v>55.397758750000001</v>
      </c>
      <c r="AY3555">
        <v>10.35199613</v>
      </c>
      <c r="AZ3555" t="s">
        <v>62</v>
      </c>
      <c r="BA3555">
        <v>1083</v>
      </c>
      <c r="BB3555" t="s">
        <v>2861</v>
      </c>
    </row>
    <row r="3556" spans="1:54" x14ac:dyDescent="0.25">
      <c r="A3556" s="1">
        <v>45200</v>
      </c>
      <c r="B3556">
        <v>281680</v>
      </c>
      <c r="C3556" t="s">
        <v>49051</v>
      </c>
      <c r="D3556">
        <v>9850</v>
      </c>
      <c r="E3556" t="s">
        <v>10691</v>
      </c>
      <c r="F3556" t="s">
        <v>49052</v>
      </c>
      <c r="G3556">
        <v>42684805</v>
      </c>
      <c r="H3556">
        <v>1027555582</v>
      </c>
      <c r="I3556" t="s">
        <v>17792</v>
      </c>
      <c r="K3556" t="s">
        <v>17793</v>
      </c>
      <c r="L3556" t="s">
        <v>17794</v>
      </c>
      <c r="M3556">
        <v>2411</v>
      </c>
      <c r="N3556">
        <v>32</v>
      </c>
      <c r="R3556" s="1">
        <v>44979</v>
      </c>
      <c r="S3556" t="s">
        <v>56</v>
      </c>
      <c r="T3556">
        <v>860</v>
      </c>
      <c r="U3556" t="s">
        <v>48081</v>
      </c>
      <c r="W3556">
        <v>5</v>
      </c>
      <c r="X3556" t="s">
        <v>557</v>
      </c>
      <c r="Y3556">
        <v>1</v>
      </c>
      <c r="Z3556" t="s">
        <v>46545</v>
      </c>
      <c r="AA3556">
        <v>10</v>
      </c>
      <c r="AB3556">
        <v>202208</v>
      </c>
      <c r="AC3556">
        <v>144</v>
      </c>
      <c r="AD3556" t="s">
        <v>52641</v>
      </c>
      <c r="AE3556">
        <v>1023</v>
      </c>
      <c r="AF3556" t="s">
        <v>1486</v>
      </c>
      <c r="AG3556">
        <v>1</v>
      </c>
      <c r="AH3556" t="s">
        <v>44482</v>
      </c>
      <c r="AI3556">
        <v>99</v>
      </c>
      <c r="AJ3556" t="s">
        <v>54511</v>
      </c>
      <c r="AK3556">
        <v>860</v>
      </c>
      <c r="AL3556" t="s">
        <v>48081</v>
      </c>
      <c r="AQ3556" t="s">
        <v>17795</v>
      </c>
      <c r="AR3556" t="s">
        <v>17796</v>
      </c>
      <c r="AS3556">
        <v>0</v>
      </c>
      <c r="AT3556" t="s">
        <v>61</v>
      </c>
      <c r="AU3556" t="s">
        <v>17797</v>
      </c>
      <c r="AX3556">
        <v>57.58534126</v>
      </c>
      <c r="AY3556">
        <v>9.9807447200000006</v>
      </c>
      <c r="AZ3556" t="s">
        <v>62</v>
      </c>
      <c r="BA3556">
        <v>1081</v>
      </c>
      <c r="BB3556" t="s">
        <v>1844</v>
      </c>
    </row>
    <row r="3557" spans="1:54" x14ac:dyDescent="0.25">
      <c r="A3557" s="1">
        <v>45200</v>
      </c>
      <c r="B3557">
        <v>281681</v>
      </c>
      <c r="C3557" t="s">
        <v>17798</v>
      </c>
      <c r="D3557">
        <v>7200</v>
      </c>
      <c r="E3557" t="s">
        <v>10328</v>
      </c>
      <c r="F3557" t="s">
        <v>17799</v>
      </c>
      <c r="G3557">
        <v>29189765</v>
      </c>
      <c r="H3557">
        <v>1003328440</v>
      </c>
      <c r="I3557" t="s">
        <v>17800</v>
      </c>
      <c r="K3557" t="s">
        <v>17801</v>
      </c>
      <c r="L3557" t="s">
        <v>17802</v>
      </c>
      <c r="M3557">
        <v>627</v>
      </c>
      <c r="N3557">
        <v>4</v>
      </c>
      <c r="R3557" s="1">
        <v>44678</v>
      </c>
      <c r="S3557" t="s">
        <v>56</v>
      </c>
      <c r="T3557">
        <v>530</v>
      </c>
      <c r="U3557" t="s">
        <v>10332</v>
      </c>
      <c r="W3557">
        <v>2</v>
      </c>
      <c r="X3557" t="s">
        <v>57</v>
      </c>
      <c r="Y3557">
        <v>1</v>
      </c>
      <c r="Z3557" t="s">
        <v>46545</v>
      </c>
      <c r="AB3557">
        <v>202204</v>
      </c>
      <c r="AC3557">
        <v>149</v>
      </c>
      <c r="AD3557" t="s">
        <v>1085</v>
      </c>
      <c r="AE3557">
        <v>1026</v>
      </c>
      <c r="AF3557" t="s">
        <v>44530</v>
      </c>
      <c r="AG3557">
        <v>1</v>
      </c>
      <c r="AH3557" t="s">
        <v>44482</v>
      </c>
      <c r="AI3557">
        <v>99</v>
      </c>
      <c r="AJ3557" t="s">
        <v>54511</v>
      </c>
      <c r="AK3557">
        <v>530</v>
      </c>
      <c r="AL3557" t="s">
        <v>10332</v>
      </c>
      <c r="AQ3557" t="s">
        <v>17803</v>
      </c>
      <c r="AR3557" t="s">
        <v>15813</v>
      </c>
      <c r="AS3557">
        <v>0</v>
      </c>
      <c r="AT3557" t="s">
        <v>61</v>
      </c>
      <c r="AU3557" t="s">
        <v>17804</v>
      </c>
      <c r="AX3557">
        <v>55.75535507</v>
      </c>
      <c r="AY3557">
        <v>8.9124983400000009</v>
      </c>
      <c r="AZ3557" t="s">
        <v>62</v>
      </c>
      <c r="BA3557">
        <v>1083</v>
      </c>
      <c r="BB3557" t="s">
        <v>2861</v>
      </c>
    </row>
    <row r="3558" spans="1:54" x14ac:dyDescent="0.25">
      <c r="A3558" s="1">
        <v>45200</v>
      </c>
      <c r="B3558">
        <v>281682</v>
      </c>
      <c r="C3558" t="s">
        <v>17805</v>
      </c>
      <c r="D3558">
        <v>5300</v>
      </c>
      <c r="E3558" t="s">
        <v>12575</v>
      </c>
      <c r="F3558" t="s">
        <v>53413</v>
      </c>
      <c r="G3558">
        <v>29189706</v>
      </c>
      <c r="H3558">
        <v>1016055219</v>
      </c>
      <c r="I3558" t="s">
        <v>11852</v>
      </c>
      <c r="K3558" t="s">
        <v>17806</v>
      </c>
      <c r="L3558" t="s">
        <v>17807</v>
      </c>
      <c r="M3558">
        <v>172</v>
      </c>
      <c r="N3558">
        <v>2</v>
      </c>
      <c r="R3558" s="1">
        <v>44680</v>
      </c>
      <c r="S3558" t="s">
        <v>56</v>
      </c>
      <c r="T3558">
        <v>440</v>
      </c>
      <c r="U3558" t="s">
        <v>11855</v>
      </c>
      <c r="W3558">
        <v>2</v>
      </c>
      <c r="X3558" t="s">
        <v>57</v>
      </c>
      <c r="Y3558">
        <v>1</v>
      </c>
      <c r="Z3558" t="s">
        <v>46545</v>
      </c>
      <c r="AC3558">
        <v>149</v>
      </c>
      <c r="AD3558" t="s">
        <v>1085</v>
      </c>
      <c r="AE3558">
        <v>1026</v>
      </c>
      <c r="AF3558" t="s">
        <v>44530</v>
      </c>
      <c r="AG3558">
        <v>1</v>
      </c>
      <c r="AH3558" t="s">
        <v>44482</v>
      </c>
      <c r="AI3558">
        <v>99</v>
      </c>
      <c r="AJ3558" t="s">
        <v>54511</v>
      </c>
      <c r="AK3558">
        <v>440</v>
      </c>
      <c r="AL3558" t="s">
        <v>11855</v>
      </c>
      <c r="AQ3558" t="s">
        <v>11856</v>
      </c>
      <c r="AR3558" t="s">
        <v>11857</v>
      </c>
      <c r="AS3558">
        <v>0</v>
      </c>
      <c r="AT3558" t="s">
        <v>61</v>
      </c>
      <c r="AU3558" t="s">
        <v>17808</v>
      </c>
      <c r="AX3558">
        <v>55.454000720000003</v>
      </c>
      <c r="AY3558">
        <v>10.630112260000001</v>
      </c>
      <c r="AZ3558" t="s">
        <v>62</v>
      </c>
      <c r="BA3558">
        <v>1083</v>
      </c>
      <c r="BB3558" t="s">
        <v>2861</v>
      </c>
    </row>
    <row r="3559" spans="1:54" x14ac:dyDescent="0.25">
      <c r="A3559" s="1">
        <v>45200</v>
      </c>
      <c r="B3559">
        <v>281683</v>
      </c>
      <c r="C3559" t="s">
        <v>17809</v>
      </c>
      <c r="D3559">
        <v>9610</v>
      </c>
      <c r="E3559" t="s">
        <v>48282</v>
      </c>
      <c r="F3559" t="s">
        <v>17810</v>
      </c>
      <c r="G3559">
        <v>42456055</v>
      </c>
      <c r="H3559">
        <v>1027344476</v>
      </c>
      <c r="I3559" t="s">
        <v>17811</v>
      </c>
      <c r="K3559" t="s">
        <v>17812</v>
      </c>
      <c r="L3559" t="s">
        <v>49053</v>
      </c>
      <c r="M3559">
        <v>561</v>
      </c>
      <c r="N3559">
        <v>170</v>
      </c>
      <c r="R3559" s="1">
        <v>45141</v>
      </c>
      <c r="S3559" t="s">
        <v>6399</v>
      </c>
      <c r="T3559">
        <v>840</v>
      </c>
      <c r="U3559" t="s">
        <v>10342</v>
      </c>
      <c r="W3559">
        <v>5</v>
      </c>
      <c r="X3559" t="s">
        <v>557</v>
      </c>
      <c r="Y3559">
        <v>1</v>
      </c>
      <c r="Z3559" t="s">
        <v>46545</v>
      </c>
      <c r="AA3559">
        <v>10</v>
      </c>
      <c r="AB3559">
        <v>202308</v>
      </c>
      <c r="AC3559">
        <v>123</v>
      </c>
      <c r="AD3559" t="s">
        <v>1507</v>
      </c>
      <c r="AE3559">
        <v>1011</v>
      </c>
      <c r="AF3559" t="s">
        <v>1507</v>
      </c>
      <c r="AG3559">
        <v>1</v>
      </c>
      <c r="AH3559" t="s">
        <v>44482</v>
      </c>
      <c r="AI3559">
        <v>99</v>
      </c>
      <c r="AJ3559" t="s">
        <v>54511</v>
      </c>
      <c r="AK3559">
        <v>840</v>
      </c>
      <c r="AL3559" t="s">
        <v>10342</v>
      </c>
      <c r="AQ3559" t="s">
        <v>17813</v>
      </c>
      <c r="AR3559" t="s">
        <v>17814</v>
      </c>
      <c r="AS3559">
        <v>0</v>
      </c>
      <c r="AT3559" t="s">
        <v>61</v>
      </c>
      <c r="AU3559" t="s">
        <v>48615</v>
      </c>
      <c r="AX3559">
        <v>56.765850270000001</v>
      </c>
      <c r="AY3559">
        <v>9.5765724199999998</v>
      </c>
      <c r="AZ3559" t="s">
        <v>62</v>
      </c>
      <c r="BA3559">
        <v>1081</v>
      </c>
      <c r="BB3559" t="s">
        <v>1844</v>
      </c>
    </row>
    <row r="3560" spans="1:54" x14ac:dyDescent="0.25">
      <c r="A3560" s="1">
        <v>45200</v>
      </c>
      <c r="B3560">
        <v>281684</v>
      </c>
      <c r="C3560" t="s">
        <v>17815</v>
      </c>
      <c r="D3560">
        <v>2450</v>
      </c>
      <c r="E3560" t="s">
        <v>46599</v>
      </c>
      <c r="F3560" t="s">
        <v>17815</v>
      </c>
      <c r="G3560">
        <v>66946819</v>
      </c>
      <c r="H3560">
        <v>1028008380</v>
      </c>
      <c r="I3560" t="s">
        <v>11082</v>
      </c>
      <c r="K3560" t="s">
        <v>11083</v>
      </c>
      <c r="L3560" t="s">
        <v>16303</v>
      </c>
      <c r="M3560">
        <v>1492</v>
      </c>
      <c r="N3560">
        <v>52</v>
      </c>
      <c r="P3560">
        <v>3</v>
      </c>
      <c r="R3560" s="1">
        <v>44726</v>
      </c>
      <c r="S3560" t="s">
        <v>56</v>
      </c>
      <c r="W3560">
        <v>6</v>
      </c>
      <c r="X3560" t="s">
        <v>1289</v>
      </c>
      <c r="Y3560">
        <v>1</v>
      </c>
      <c r="Z3560" t="s">
        <v>46545</v>
      </c>
      <c r="AB3560">
        <v>202206</v>
      </c>
      <c r="AC3560">
        <v>149</v>
      </c>
      <c r="AD3560" t="s">
        <v>1085</v>
      </c>
      <c r="AE3560">
        <v>1026</v>
      </c>
      <c r="AF3560" t="s">
        <v>44530</v>
      </c>
      <c r="AG3560">
        <v>4</v>
      </c>
      <c r="AH3560" t="s">
        <v>44547</v>
      </c>
      <c r="AI3560">
        <v>99</v>
      </c>
      <c r="AJ3560" t="s">
        <v>54511</v>
      </c>
      <c r="AK3560">
        <v>101</v>
      </c>
      <c r="AL3560" t="s">
        <v>46544</v>
      </c>
      <c r="AQ3560" t="s">
        <v>11085</v>
      </c>
      <c r="AR3560" t="s">
        <v>11086</v>
      </c>
      <c r="AS3560">
        <v>1</v>
      </c>
      <c r="AT3560" t="s">
        <v>1446</v>
      </c>
      <c r="AU3560" t="s">
        <v>1158</v>
      </c>
      <c r="AX3560">
        <v>55.650458800000003</v>
      </c>
      <c r="AY3560">
        <v>12.521803050000001</v>
      </c>
      <c r="AZ3560" t="s">
        <v>62</v>
      </c>
      <c r="BA3560">
        <v>1084</v>
      </c>
      <c r="BB3560" t="s">
        <v>63</v>
      </c>
    </row>
    <row r="3561" spans="1:54" x14ac:dyDescent="0.25">
      <c r="A3561" s="1">
        <v>45200</v>
      </c>
      <c r="B3561">
        <v>281685</v>
      </c>
      <c r="C3561" t="s">
        <v>17816</v>
      </c>
      <c r="D3561">
        <v>8600</v>
      </c>
      <c r="E3561" t="s">
        <v>10218</v>
      </c>
      <c r="F3561" t="s">
        <v>17817</v>
      </c>
      <c r="G3561">
        <v>42913553</v>
      </c>
      <c r="I3561" t="s">
        <v>17818</v>
      </c>
      <c r="K3561" t="s">
        <v>17819</v>
      </c>
      <c r="L3561" t="s">
        <v>49054</v>
      </c>
      <c r="M3561">
        <v>883</v>
      </c>
      <c r="N3561">
        <v>4</v>
      </c>
      <c r="R3561" s="1">
        <v>45089</v>
      </c>
      <c r="S3561" t="s">
        <v>641</v>
      </c>
      <c r="W3561">
        <v>5</v>
      </c>
      <c r="X3561" t="s">
        <v>557</v>
      </c>
      <c r="Y3561">
        <v>1</v>
      </c>
      <c r="Z3561" t="s">
        <v>46545</v>
      </c>
      <c r="AA3561">
        <v>5</v>
      </c>
      <c r="AB3561">
        <v>202208</v>
      </c>
      <c r="AC3561">
        <v>121</v>
      </c>
      <c r="AD3561" t="s">
        <v>70</v>
      </c>
      <c r="AE3561">
        <v>1013</v>
      </c>
      <c r="AF3561" t="s">
        <v>558</v>
      </c>
      <c r="AG3561">
        <v>7</v>
      </c>
      <c r="AH3561" t="s">
        <v>7186</v>
      </c>
      <c r="AI3561">
        <v>99</v>
      </c>
      <c r="AJ3561" t="s">
        <v>54511</v>
      </c>
      <c r="AK3561">
        <v>740</v>
      </c>
      <c r="AL3561" t="s">
        <v>10222</v>
      </c>
      <c r="AQ3561" t="s">
        <v>17820</v>
      </c>
      <c r="AR3561" t="s">
        <v>17821</v>
      </c>
      <c r="AS3561">
        <v>0</v>
      </c>
      <c r="AT3561" t="s">
        <v>61</v>
      </c>
      <c r="AU3561" t="s">
        <v>49055</v>
      </c>
      <c r="AX3561">
        <v>56.190173059999999</v>
      </c>
      <c r="AY3561">
        <v>9.5750122700000002</v>
      </c>
      <c r="AZ3561" t="s">
        <v>62</v>
      </c>
      <c r="BA3561">
        <v>1082</v>
      </c>
      <c r="BB3561" t="s">
        <v>2852</v>
      </c>
    </row>
    <row r="3562" spans="1:54" x14ac:dyDescent="0.25">
      <c r="A3562" s="1">
        <v>45200</v>
      </c>
      <c r="B3562">
        <v>281686</v>
      </c>
      <c r="C3562" t="s">
        <v>49056</v>
      </c>
      <c r="D3562">
        <v>8330</v>
      </c>
      <c r="E3562" t="s">
        <v>16244</v>
      </c>
      <c r="F3562" t="s">
        <v>49057</v>
      </c>
      <c r="G3562">
        <v>55133018</v>
      </c>
      <c r="I3562" t="s">
        <v>17822</v>
      </c>
      <c r="K3562" t="s">
        <v>16239</v>
      </c>
      <c r="L3562" t="s">
        <v>17823</v>
      </c>
      <c r="M3562">
        <v>1054</v>
      </c>
      <c r="N3562">
        <v>9</v>
      </c>
      <c r="R3562" s="1">
        <v>44726</v>
      </c>
      <c r="S3562" t="s">
        <v>56</v>
      </c>
      <c r="T3562">
        <v>751</v>
      </c>
      <c r="U3562" t="s">
        <v>10168</v>
      </c>
      <c r="W3562">
        <v>2</v>
      </c>
      <c r="X3562" t="s">
        <v>57</v>
      </c>
      <c r="Y3562">
        <v>1</v>
      </c>
      <c r="Z3562" t="s">
        <v>46545</v>
      </c>
      <c r="AB3562">
        <v>202206</v>
      </c>
      <c r="AC3562">
        <v>125</v>
      </c>
      <c r="AD3562" t="s">
        <v>1344</v>
      </c>
      <c r="AE3562">
        <v>1028</v>
      </c>
      <c r="AF3562" t="s">
        <v>16085</v>
      </c>
      <c r="AG3562">
        <v>1</v>
      </c>
      <c r="AH3562" t="s">
        <v>44482</v>
      </c>
      <c r="AI3562">
        <v>99</v>
      </c>
      <c r="AJ3562" t="s">
        <v>54511</v>
      </c>
      <c r="AK3562">
        <v>751</v>
      </c>
      <c r="AL3562" t="s">
        <v>10168</v>
      </c>
      <c r="AQ3562" t="s">
        <v>16241</v>
      </c>
      <c r="AS3562">
        <v>0</v>
      </c>
      <c r="AT3562" t="s">
        <v>61</v>
      </c>
      <c r="AU3562" t="s">
        <v>5207</v>
      </c>
      <c r="AX3562">
        <v>56.058149419999999</v>
      </c>
      <c r="AY3562">
        <v>10.20762159</v>
      </c>
      <c r="AZ3562" t="s">
        <v>62</v>
      </c>
      <c r="BA3562">
        <v>1082</v>
      </c>
      <c r="BB3562" t="s">
        <v>2852</v>
      </c>
    </row>
    <row r="3563" spans="1:54" x14ac:dyDescent="0.25">
      <c r="A3563" s="1">
        <v>45200</v>
      </c>
      <c r="B3563">
        <v>281687</v>
      </c>
      <c r="C3563" t="s">
        <v>53414</v>
      </c>
      <c r="D3563">
        <v>7330</v>
      </c>
      <c r="E3563" t="s">
        <v>17824</v>
      </c>
      <c r="F3563" t="s">
        <v>53414</v>
      </c>
      <c r="G3563">
        <v>29189617</v>
      </c>
      <c r="H3563">
        <v>1003344195</v>
      </c>
      <c r="I3563" t="s">
        <v>17825</v>
      </c>
      <c r="K3563" t="s">
        <v>17826</v>
      </c>
      <c r="L3563" t="s">
        <v>17827</v>
      </c>
      <c r="M3563">
        <v>368</v>
      </c>
      <c r="N3563">
        <v>16</v>
      </c>
      <c r="R3563" s="1">
        <v>44727</v>
      </c>
      <c r="S3563" t="s">
        <v>56</v>
      </c>
      <c r="T3563">
        <v>756</v>
      </c>
      <c r="U3563" t="s">
        <v>10561</v>
      </c>
      <c r="W3563">
        <v>2</v>
      </c>
      <c r="X3563" t="s">
        <v>57</v>
      </c>
      <c r="Y3563">
        <v>1</v>
      </c>
      <c r="Z3563" t="s">
        <v>46545</v>
      </c>
      <c r="AA3563">
        <v>9</v>
      </c>
      <c r="AB3563">
        <v>202208</v>
      </c>
      <c r="AC3563">
        <v>121</v>
      </c>
      <c r="AD3563" t="s">
        <v>70</v>
      </c>
      <c r="AE3563">
        <v>1012</v>
      </c>
      <c r="AF3563" t="s">
        <v>71</v>
      </c>
      <c r="AG3563">
        <v>4</v>
      </c>
      <c r="AH3563" t="s">
        <v>44547</v>
      </c>
      <c r="AI3563">
        <v>99</v>
      </c>
      <c r="AJ3563" t="s">
        <v>54511</v>
      </c>
      <c r="AK3563">
        <v>756</v>
      </c>
      <c r="AL3563" t="s">
        <v>10561</v>
      </c>
      <c r="AQ3563" t="s">
        <v>17828</v>
      </c>
      <c r="AS3563">
        <v>1</v>
      </c>
      <c r="AT3563" t="s">
        <v>1446</v>
      </c>
      <c r="AU3563" t="s">
        <v>17829</v>
      </c>
      <c r="AX3563">
        <v>55.940484820000002</v>
      </c>
      <c r="AY3563">
        <v>9.1261645999999992</v>
      </c>
      <c r="AZ3563" t="s">
        <v>62</v>
      </c>
      <c r="BA3563">
        <v>1082</v>
      </c>
      <c r="BB3563" t="s">
        <v>2852</v>
      </c>
    </row>
    <row r="3564" spans="1:54" x14ac:dyDescent="0.25">
      <c r="A3564" s="1">
        <v>45200</v>
      </c>
      <c r="B3564">
        <v>281688</v>
      </c>
      <c r="C3564" t="s">
        <v>17830</v>
      </c>
      <c r="D3564">
        <v>6400</v>
      </c>
      <c r="E3564" t="s">
        <v>48164</v>
      </c>
      <c r="F3564" t="s">
        <v>49058</v>
      </c>
      <c r="G3564">
        <v>13002738</v>
      </c>
      <c r="I3564" t="s">
        <v>45422</v>
      </c>
      <c r="K3564" t="s">
        <v>13728</v>
      </c>
      <c r="L3564" t="s">
        <v>16953</v>
      </c>
      <c r="M3564">
        <v>733</v>
      </c>
      <c r="N3564">
        <v>18</v>
      </c>
      <c r="R3564" s="1">
        <v>44728</v>
      </c>
      <c r="S3564" t="s">
        <v>56</v>
      </c>
      <c r="W3564">
        <v>4</v>
      </c>
      <c r="X3564" t="s">
        <v>725</v>
      </c>
      <c r="Y3564">
        <v>4</v>
      </c>
      <c r="Z3564" t="s">
        <v>1324</v>
      </c>
      <c r="AB3564">
        <v>202206</v>
      </c>
      <c r="AC3564">
        <v>355</v>
      </c>
      <c r="AD3564" t="s">
        <v>1734</v>
      </c>
      <c r="AE3564">
        <v>1081</v>
      </c>
      <c r="AF3564" t="s">
        <v>1735</v>
      </c>
      <c r="AG3564">
        <v>1</v>
      </c>
      <c r="AH3564" t="s">
        <v>44482</v>
      </c>
      <c r="AI3564">
        <v>99</v>
      </c>
      <c r="AJ3564" t="s">
        <v>54511</v>
      </c>
      <c r="AK3564">
        <v>540</v>
      </c>
      <c r="AL3564" t="s">
        <v>48166</v>
      </c>
      <c r="AP3564">
        <v>607403</v>
      </c>
      <c r="AQ3564" t="s">
        <v>13729</v>
      </c>
      <c r="AR3564" t="s">
        <v>13730</v>
      </c>
      <c r="AS3564">
        <v>2</v>
      </c>
      <c r="AT3564" t="s">
        <v>1413</v>
      </c>
      <c r="AU3564" t="s">
        <v>13891</v>
      </c>
      <c r="AX3564">
        <v>54.909063199999999</v>
      </c>
      <c r="AY3564">
        <v>9.8000579200000004</v>
      </c>
      <c r="AZ3564" t="s">
        <v>62</v>
      </c>
      <c r="BA3564">
        <v>1083</v>
      </c>
      <c r="BB3564" t="s">
        <v>2861</v>
      </c>
    </row>
    <row r="3565" spans="1:54" x14ac:dyDescent="0.25">
      <c r="A3565" s="1">
        <v>45200</v>
      </c>
      <c r="B3565">
        <v>281689</v>
      </c>
      <c r="C3565" t="s">
        <v>17831</v>
      </c>
      <c r="D3565">
        <v>8380</v>
      </c>
      <c r="E3565" t="s">
        <v>16138</v>
      </c>
      <c r="F3565" t="s">
        <v>17832</v>
      </c>
      <c r="G3565">
        <v>43113488</v>
      </c>
      <c r="H3565">
        <v>1028133134</v>
      </c>
      <c r="I3565" t="s">
        <v>17833</v>
      </c>
      <c r="K3565" t="s">
        <v>17834</v>
      </c>
      <c r="L3565" t="s">
        <v>17835</v>
      </c>
      <c r="M3565">
        <v>8766</v>
      </c>
      <c r="N3565" t="s">
        <v>11942</v>
      </c>
      <c r="R3565" s="1">
        <v>45138</v>
      </c>
      <c r="S3565" t="s">
        <v>6399</v>
      </c>
      <c r="W3565">
        <v>5</v>
      </c>
      <c r="X3565" t="s">
        <v>557</v>
      </c>
      <c r="Y3565">
        <v>1</v>
      </c>
      <c r="Z3565" t="s">
        <v>46545</v>
      </c>
      <c r="AA3565">
        <v>9</v>
      </c>
      <c r="AB3565">
        <v>202208</v>
      </c>
      <c r="AC3565">
        <v>121</v>
      </c>
      <c r="AD3565" t="s">
        <v>70</v>
      </c>
      <c r="AE3565">
        <v>1013</v>
      </c>
      <c r="AF3565" t="s">
        <v>558</v>
      </c>
      <c r="AG3565">
        <v>1</v>
      </c>
      <c r="AH3565" t="s">
        <v>44482</v>
      </c>
      <c r="AI3565">
        <v>99</v>
      </c>
      <c r="AJ3565" t="s">
        <v>54511</v>
      </c>
      <c r="AK3565">
        <v>751</v>
      </c>
      <c r="AL3565" t="s">
        <v>10168</v>
      </c>
      <c r="AQ3565" t="s">
        <v>17836</v>
      </c>
      <c r="AR3565" t="s">
        <v>17837</v>
      </c>
      <c r="AS3565">
        <v>0</v>
      </c>
      <c r="AT3565" t="s">
        <v>61</v>
      </c>
      <c r="AU3565" t="s">
        <v>17838</v>
      </c>
      <c r="AX3565">
        <v>56.251369410000002</v>
      </c>
      <c r="AY3565">
        <v>10.143550230000001</v>
      </c>
      <c r="AZ3565" t="s">
        <v>62</v>
      </c>
      <c r="BA3565">
        <v>1082</v>
      </c>
      <c r="BB3565" t="s">
        <v>2852</v>
      </c>
    </row>
    <row r="3566" spans="1:54" x14ac:dyDescent="0.25">
      <c r="A3566" s="1">
        <v>45200</v>
      </c>
      <c r="B3566">
        <v>281690</v>
      </c>
      <c r="C3566" t="s">
        <v>17839</v>
      </c>
      <c r="D3566">
        <v>7900</v>
      </c>
      <c r="E3566" t="s">
        <v>48098</v>
      </c>
      <c r="F3566" t="s">
        <v>49059</v>
      </c>
      <c r="G3566">
        <v>26017297</v>
      </c>
      <c r="H3566">
        <v>1026917952</v>
      </c>
      <c r="I3566" t="s">
        <v>12597</v>
      </c>
      <c r="K3566" t="s">
        <v>17840</v>
      </c>
      <c r="L3566" t="s">
        <v>17841</v>
      </c>
      <c r="M3566">
        <v>4810</v>
      </c>
      <c r="N3566">
        <v>95</v>
      </c>
      <c r="R3566" s="1">
        <v>44741</v>
      </c>
      <c r="S3566" t="s">
        <v>56</v>
      </c>
      <c r="W3566">
        <v>0</v>
      </c>
      <c r="X3566" t="s">
        <v>1252</v>
      </c>
      <c r="Y3566">
        <v>8</v>
      </c>
      <c r="Z3566" t="s">
        <v>44534</v>
      </c>
      <c r="AB3566">
        <v>202206</v>
      </c>
      <c r="AC3566">
        <v>127</v>
      </c>
      <c r="AD3566" t="s">
        <v>1237</v>
      </c>
      <c r="AE3566">
        <v>1052</v>
      </c>
      <c r="AF3566" t="s">
        <v>1237</v>
      </c>
      <c r="AG3566">
        <v>1</v>
      </c>
      <c r="AH3566" t="s">
        <v>44482</v>
      </c>
      <c r="AI3566">
        <v>99</v>
      </c>
      <c r="AJ3566" t="s">
        <v>54511</v>
      </c>
      <c r="AK3566">
        <v>773</v>
      </c>
      <c r="AL3566" t="s">
        <v>48099</v>
      </c>
      <c r="AQ3566" t="s">
        <v>13773</v>
      </c>
      <c r="AS3566">
        <v>0</v>
      </c>
      <c r="AT3566" t="s">
        <v>61</v>
      </c>
      <c r="AU3566" t="s">
        <v>17842</v>
      </c>
      <c r="AX3566">
        <v>56.78485972</v>
      </c>
      <c r="AY3566">
        <v>8.8345795700000007</v>
      </c>
      <c r="AZ3566" t="s">
        <v>62</v>
      </c>
      <c r="BA3566">
        <v>1081</v>
      </c>
      <c r="BB3566" t="s">
        <v>1844</v>
      </c>
    </row>
    <row r="3567" spans="1:54" x14ac:dyDescent="0.25">
      <c r="A3567" s="1">
        <v>45200</v>
      </c>
      <c r="B3567">
        <v>281691</v>
      </c>
      <c r="C3567" t="s">
        <v>17843</v>
      </c>
      <c r="D3567">
        <v>4200</v>
      </c>
      <c r="E3567" t="s">
        <v>9270</v>
      </c>
      <c r="F3567" t="s">
        <v>17844</v>
      </c>
      <c r="G3567">
        <v>43275089</v>
      </c>
      <c r="H3567">
        <v>1028269486</v>
      </c>
      <c r="I3567" t="s">
        <v>17845</v>
      </c>
      <c r="K3567" t="s">
        <v>9242</v>
      </c>
      <c r="L3567" t="s">
        <v>45423</v>
      </c>
      <c r="M3567">
        <v>935</v>
      </c>
      <c r="N3567">
        <v>69</v>
      </c>
      <c r="R3567" s="1">
        <v>44742</v>
      </c>
      <c r="S3567" t="s">
        <v>56</v>
      </c>
      <c r="W3567">
        <v>0</v>
      </c>
      <c r="X3567" t="s">
        <v>1252</v>
      </c>
      <c r="Y3567">
        <v>1</v>
      </c>
      <c r="Z3567" t="s">
        <v>46545</v>
      </c>
      <c r="AB3567">
        <v>202206</v>
      </c>
      <c r="AC3567">
        <v>149</v>
      </c>
      <c r="AD3567" t="s">
        <v>1085</v>
      </c>
      <c r="AE3567">
        <v>1026</v>
      </c>
      <c r="AF3567" t="s">
        <v>44530</v>
      </c>
      <c r="AG3567">
        <v>1</v>
      </c>
      <c r="AH3567" t="s">
        <v>44482</v>
      </c>
      <c r="AI3567">
        <v>99</v>
      </c>
      <c r="AJ3567" t="s">
        <v>54511</v>
      </c>
      <c r="AK3567">
        <v>330</v>
      </c>
      <c r="AL3567" t="s">
        <v>9274</v>
      </c>
      <c r="AQ3567" t="s">
        <v>17846</v>
      </c>
      <c r="AR3567" t="s">
        <v>17847</v>
      </c>
      <c r="AS3567">
        <v>0</v>
      </c>
      <c r="AT3567" t="s">
        <v>61</v>
      </c>
      <c r="AU3567" t="s">
        <v>45424</v>
      </c>
      <c r="AW3567" t="s">
        <v>17848</v>
      </c>
      <c r="AX3567">
        <v>55.448247700000003</v>
      </c>
      <c r="AY3567">
        <v>11.31510819</v>
      </c>
      <c r="AZ3567" t="s">
        <v>62</v>
      </c>
      <c r="BA3567">
        <v>1085</v>
      </c>
      <c r="BB3567" t="s">
        <v>44618</v>
      </c>
    </row>
    <row r="3568" spans="1:54" x14ac:dyDescent="0.25">
      <c r="A3568" s="1">
        <v>45200</v>
      </c>
      <c r="B3568">
        <v>281692</v>
      </c>
      <c r="C3568" t="s">
        <v>17849</v>
      </c>
      <c r="D3568">
        <v>8660</v>
      </c>
      <c r="E3568" t="s">
        <v>10277</v>
      </c>
      <c r="F3568" t="s">
        <v>17849</v>
      </c>
      <c r="G3568">
        <v>29189633</v>
      </c>
      <c r="H3568">
        <v>1003358900</v>
      </c>
      <c r="I3568" t="s">
        <v>49060</v>
      </c>
      <c r="K3568" t="s">
        <v>17850</v>
      </c>
      <c r="L3568" t="s">
        <v>45425</v>
      </c>
      <c r="M3568">
        <v>1346</v>
      </c>
      <c r="N3568">
        <v>1</v>
      </c>
      <c r="R3568" s="1">
        <v>44742</v>
      </c>
      <c r="S3568" t="s">
        <v>56</v>
      </c>
      <c r="T3568">
        <v>746</v>
      </c>
      <c r="U3568" t="s">
        <v>10281</v>
      </c>
      <c r="W3568">
        <v>2</v>
      </c>
      <c r="X3568" t="s">
        <v>57</v>
      </c>
      <c r="Y3568">
        <v>1</v>
      </c>
      <c r="Z3568" t="s">
        <v>46545</v>
      </c>
      <c r="AB3568">
        <v>202206</v>
      </c>
      <c r="AC3568">
        <v>121</v>
      </c>
      <c r="AD3568" t="s">
        <v>70</v>
      </c>
      <c r="AE3568">
        <v>1019</v>
      </c>
      <c r="AF3568" t="s">
        <v>48548</v>
      </c>
      <c r="AG3568">
        <v>1</v>
      </c>
      <c r="AH3568" t="s">
        <v>44482</v>
      </c>
      <c r="AI3568">
        <v>99</v>
      </c>
      <c r="AJ3568" t="s">
        <v>54511</v>
      </c>
      <c r="AK3568">
        <v>746</v>
      </c>
      <c r="AL3568" t="s">
        <v>10281</v>
      </c>
      <c r="AQ3568" t="s">
        <v>17851</v>
      </c>
      <c r="AS3568">
        <v>0</v>
      </c>
      <c r="AT3568" t="s">
        <v>61</v>
      </c>
      <c r="AU3568" t="s">
        <v>45310</v>
      </c>
      <c r="AX3568">
        <v>56.049722979999999</v>
      </c>
      <c r="AY3568">
        <v>9.9630056200000006</v>
      </c>
      <c r="AZ3568" t="s">
        <v>62</v>
      </c>
      <c r="BA3568">
        <v>1082</v>
      </c>
      <c r="BB3568" t="s">
        <v>2852</v>
      </c>
    </row>
    <row r="3569" spans="1:54" x14ac:dyDescent="0.25">
      <c r="A3569" s="1">
        <v>45200</v>
      </c>
      <c r="B3569">
        <v>281693</v>
      </c>
      <c r="C3569" t="s">
        <v>49061</v>
      </c>
      <c r="D3569">
        <v>5000</v>
      </c>
      <c r="E3569" t="s">
        <v>10607</v>
      </c>
      <c r="F3569" t="s">
        <v>49061</v>
      </c>
      <c r="G3569">
        <v>35209115</v>
      </c>
      <c r="I3569" t="s">
        <v>49062</v>
      </c>
      <c r="K3569" t="s">
        <v>17852</v>
      </c>
      <c r="L3569" t="s">
        <v>17853</v>
      </c>
      <c r="M3569">
        <v>7273</v>
      </c>
      <c r="N3569">
        <v>39</v>
      </c>
      <c r="R3569" s="1">
        <v>44742</v>
      </c>
      <c r="S3569" t="s">
        <v>56</v>
      </c>
      <c r="T3569">
        <v>461</v>
      </c>
      <c r="U3569" t="s">
        <v>10612</v>
      </c>
      <c r="W3569">
        <v>2</v>
      </c>
      <c r="X3569" t="s">
        <v>57</v>
      </c>
      <c r="Y3569">
        <v>1</v>
      </c>
      <c r="Z3569" t="s">
        <v>46545</v>
      </c>
      <c r="AA3569">
        <v>9</v>
      </c>
      <c r="AC3569">
        <v>121</v>
      </c>
      <c r="AD3569" t="s">
        <v>70</v>
      </c>
      <c r="AE3569">
        <v>1019</v>
      </c>
      <c r="AF3569" t="s">
        <v>48548</v>
      </c>
      <c r="AG3569">
        <v>1</v>
      </c>
      <c r="AH3569" t="s">
        <v>44482</v>
      </c>
      <c r="AI3569">
        <v>99</v>
      </c>
      <c r="AJ3569" t="s">
        <v>54511</v>
      </c>
      <c r="AK3569">
        <v>461</v>
      </c>
      <c r="AL3569" t="s">
        <v>10612</v>
      </c>
      <c r="AQ3569" t="s">
        <v>17854</v>
      </c>
      <c r="AR3569" t="s">
        <v>15778</v>
      </c>
      <c r="AS3569">
        <v>0</v>
      </c>
      <c r="AT3569" t="s">
        <v>61</v>
      </c>
      <c r="AU3569" t="s">
        <v>17855</v>
      </c>
      <c r="AX3569">
        <v>55.39287633</v>
      </c>
      <c r="AY3569">
        <v>10.41158592</v>
      </c>
      <c r="AZ3569" t="s">
        <v>62</v>
      </c>
      <c r="BA3569">
        <v>1083</v>
      </c>
      <c r="BB3569" t="s">
        <v>2861</v>
      </c>
    </row>
    <row r="3570" spans="1:54" x14ac:dyDescent="0.25">
      <c r="A3570" s="1">
        <v>45200</v>
      </c>
      <c r="B3570">
        <v>281694</v>
      </c>
      <c r="C3570" t="s">
        <v>12545</v>
      </c>
      <c r="D3570">
        <v>4690</v>
      </c>
      <c r="E3570" t="s">
        <v>10552</v>
      </c>
      <c r="F3570" t="s">
        <v>12545</v>
      </c>
      <c r="G3570">
        <v>29188475</v>
      </c>
      <c r="H3570">
        <v>1003292563</v>
      </c>
      <c r="I3570" t="s">
        <v>12129</v>
      </c>
      <c r="K3570" t="s">
        <v>17856</v>
      </c>
      <c r="L3570" t="s">
        <v>17857</v>
      </c>
      <c r="M3570">
        <v>899</v>
      </c>
      <c r="N3570" t="s">
        <v>17858</v>
      </c>
      <c r="R3570" s="1">
        <v>45058</v>
      </c>
      <c r="S3570" t="s">
        <v>6097</v>
      </c>
      <c r="T3570">
        <v>320</v>
      </c>
      <c r="U3570" t="s">
        <v>10368</v>
      </c>
      <c r="W3570">
        <v>2</v>
      </c>
      <c r="X3570" t="s">
        <v>57</v>
      </c>
      <c r="Y3570">
        <v>1</v>
      </c>
      <c r="Z3570" t="s">
        <v>46545</v>
      </c>
      <c r="AA3570">
        <v>9</v>
      </c>
      <c r="AB3570">
        <v>202207</v>
      </c>
      <c r="AC3570">
        <v>126</v>
      </c>
      <c r="AD3570" t="s">
        <v>46616</v>
      </c>
      <c r="AE3570">
        <v>1015</v>
      </c>
      <c r="AF3570" t="s">
        <v>46616</v>
      </c>
      <c r="AG3570">
        <v>4</v>
      </c>
      <c r="AH3570" t="s">
        <v>44547</v>
      </c>
      <c r="AI3570">
        <v>99</v>
      </c>
      <c r="AJ3570" t="s">
        <v>54511</v>
      </c>
      <c r="AK3570">
        <v>320</v>
      </c>
      <c r="AL3570" t="s">
        <v>10368</v>
      </c>
      <c r="AQ3570" t="s">
        <v>17859</v>
      </c>
      <c r="AS3570">
        <v>1</v>
      </c>
      <c r="AT3570" t="s">
        <v>1446</v>
      </c>
      <c r="AU3570" t="s">
        <v>12072</v>
      </c>
      <c r="AX3570">
        <v>55.329126430000002</v>
      </c>
      <c r="AY3570">
        <v>11.975492729999999</v>
      </c>
      <c r="AZ3570" t="s">
        <v>62</v>
      </c>
      <c r="BA3570">
        <v>1085</v>
      </c>
      <c r="BB3570" t="s">
        <v>44618</v>
      </c>
    </row>
    <row r="3571" spans="1:54" x14ac:dyDescent="0.25">
      <c r="A3571" s="1">
        <v>45200</v>
      </c>
      <c r="B3571">
        <v>281695</v>
      </c>
      <c r="C3571" t="s">
        <v>17860</v>
      </c>
      <c r="D3571">
        <v>9000</v>
      </c>
      <c r="E3571" t="s">
        <v>10638</v>
      </c>
      <c r="F3571" t="s">
        <v>17860</v>
      </c>
      <c r="G3571">
        <v>39788365</v>
      </c>
      <c r="H3571">
        <v>1023869558</v>
      </c>
      <c r="K3571" t="s">
        <v>17861</v>
      </c>
      <c r="L3571" t="s">
        <v>17862</v>
      </c>
      <c r="M3571">
        <v>2844</v>
      </c>
      <c r="N3571">
        <v>8</v>
      </c>
      <c r="R3571" s="1">
        <v>44748</v>
      </c>
      <c r="S3571" t="s">
        <v>56</v>
      </c>
      <c r="W3571">
        <v>0</v>
      </c>
      <c r="X3571" t="s">
        <v>1252</v>
      </c>
      <c r="Y3571">
        <v>1</v>
      </c>
      <c r="Z3571" t="s">
        <v>46545</v>
      </c>
      <c r="AB3571">
        <v>202207</v>
      </c>
      <c r="AC3571">
        <v>149</v>
      </c>
      <c r="AD3571" t="s">
        <v>1085</v>
      </c>
      <c r="AE3571">
        <v>1026</v>
      </c>
      <c r="AF3571" t="s">
        <v>44530</v>
      </c>
      <c r="AG3571">
        <v>1</v>
      </c>
      <c r="AH3571" t="s">
        <v>44482</v>
      </c>
      <c r="AI3571">
        <v>99</v>
      </c>
      <c r="AJ3571" t="s">
        <v>54511</v>
      </c>
      <c r="AK3571">
        <v>851</v>
      </c>
      <c r="AL3571" t="s">
        <v>2847</v>
      </c>
      <c r="AQ3571" t="s">
        <v>17863</v>
      </c>
      <c r="AR3571" t="s">
        <v>17864</v>
      </c>
      <c r="AS3571">
        <v>0</v>
      </c>
      <c r="AT3571" t="s">
        <v>61</v>
      </c>
      <c r="AU3571" t="s">
        <v>17865</v>
      </c>
      <c r="AX3571">
        <v>57.042058040000001</v>
      </c>
      <c r="AY3571">
        <v>9.9232636400000001</v>
      </c>
      <c r="AZ3571" t="s">
        <v>62</v>
      </c>
      <c r="BA3571">
        <v>1081</v>
      </c>
      <c r="BB3571" t="s">
        <v>1844</v>
      </c>
    </row>
    <row r="3572" spans="1:54" x14ac:dyDescent="0.25">
      <c r="A3572" s="1">
        <v>45200</v>
      </c>
      <c r="B3572">
        <v>281696</v>
      </c>
      <c r="C3572" t="s">
        <v>54814</v>
      </c>
      <c r="D3572">
        <v>5943</v>
      </c>
      <c r="E3572" t="s">
        <v>49063</v>
      </c>
      <c r="F3572" t="s">
        <v>54815</v>
      </c>
      <c r="G3572">
        <v>29188955</v>
      </c>
      <c r="H3572">
        <v>1003317724</v>
      </c>
      <c r="I3572" t="s">
        <v>17866</v>
      </c>
      <c r="K3572" t="s">
        <v>17867</v>
      </c>
      <c r="L3572" t="s">
        <v>49064</v>
      </c>
      <c r="M3572">
        <v>528</v>
      </c>
      <c r="N3572">
        <v>1</v>
      </c>
      <c r="R3572" s="1">
        <v>44803</v>
      </c>
      <c r="S3572" t="s">
        <v>56</v>
      </c>
      <c r="T3572">
        <v>482</v>
      </c>
      <c r="U3572" t="s">
        <v>10661</v>
      </c>
      <c r="W3572">
        <v>2</v>
      </c>
      <c r="X3572" t="s">
        <v>57</v>
      </c>
      <c r="Y3572">
        <v>1</v>
      </c>
      <c r="Z3572" t="s">
        <v>46545</v>
      </c>
      <c r="AA3572">
        <v>4</v>
      </c>
      <c r="AB3572">
        <v>202208</v>
      </c>
      <c r="AC3572">
        <v>121</v>
      </c>
      <c r="AD3572" t="s">
        <v>70</v>
      </c>
      <c r="AE3572">
        <v>1012</v>
      </c>
      <c r="AF3572" t="s">
        <v>71</v>
      </c>
      <c r="AG3572">
        <v>1</v>
      </c>
      <c r="AH3572" t="s">
        <v>44482</v>
      </c>
      <c r="AI3572">
        <v>99</v>
      </c>
      <c r="AJ3572" t="s">
        <v>54511</v>
      </c>
      <c r="AK3572">
        <v>482</v>
      </c>
      <c r="AL3572" t="s">
        <v>10661</v>
      </c>
      <c r="AP3572">
        <v>281718</v>
      </c>
      <c r="AQ3572" t="s">
        <v>17868</v>
      </c>
      <c r="AR3572" t="s">
        <v>17869</v>
      </c>
      <c r="AS3572">
        <v>2</v>
      </c>
      <c r="AT3572" t="s">
        <v>1413</v>
      </c>
      <c r="AU3572" t="s">
        <v>49065</v>
      </c>
      <c r="AX3572">
        <v>54.905493100000001</v>
      </c>
      <c r="AY3572">
        <v>10.60833583</v>
      </c>
      <c r="AZ3572" t="s">
        <v>62</v>
      </c>
      <c r="BA3572">
        <v>1083</v>
      </c>
      <c r="BB3572" t="s">
        <v>2861</v>
      </c>
    </row>
    <row r="3573" spans="1:54" x14ac:dyDescent="0.25">
      <c r="A3573" s="1">
        <v>45200</v>
      </c>
      <c r="B3573">
        <v>281697</v>
      </c>
      <c r="C3573" t="s">
        <v>17870</v>
      </c>
      <c r="D3573">
        <v>4300</v>
      </c>
      <c r="E3573" t="s">
        <v>45009</v>
      </c>
      <c r="F3573" t="s">
        <v>45426</v>
      </c>
      <c r="G3573">
        <v>10095794</v>
      </c>
      <c r="H3573">
        <v>1003400990</v>
      </c>
      <c r="I3573" t="s">
        <v>48210</v>
      </c>
      <c r="K3573" t="s">
        <v>11641</v>
      </c>
      <c r="L3573" t="s">
        <v>14776</v>
      </c>
      <c r="M3573">
        <v>11</v>
      </c>
      <c r="N3573">
        <v>20</v>
      </c>
      <c r="R3573" s="1">
        <v>44874</v>
      </c>
      <c r="S3573" t="s">
        <v>56</v>
      </c>
      <c r="W3573">
        <v>4</v>
      </c>
      <c r="X3573" t="s">
        <v>725</v>
      </c>
      <c r="Y3573">
        <v>1</v>
      </c>
      <c r="Z3573" t="s">
        <v>46545</v>
      </c>
      <c r="AA3573">
        <v>10</v>
      </c>
      <c r="AB3573">
        <v>202207</v>
      </c>
      <c r="AC3573">
        <v>121</v>
      </c>
      <c r="AD3573" t="s">
        <v>70</v>
      </c>
      <c r="AE3573">
        <v>1012</v>
      </c>
      <c r="AF3573" t="s">
        <v>71</v>
      </c>
      <c r="AG3573">
        <v>1</v>
      </c>
      <c r="AH3573" t="s">
        <v>44482</v>
      </c>
      <c r="AI3573">
        <v>99</v>
      </c>
      <c r="AJ3573" t="s">
        <v>54511</v>
      </c>
      <c r="AK3573">
        <v>316</v>
      </c>
      <c r="AL3573" t="s">
        <v>45011</v>
      </c>
      <c r="AP3573">
        <v>315412</v>
      </c>
      <c r="AQ3573" t="s">
        <v>11642</v>
      </c>
      <c r="AR3573" t="s">
        <v>11643</v>
      </c>
      <c r="AS3573">
        <v>2</v>
      </c>
      <c r="AT3573" t="s">
        <v>1413</v>
      </c>
      <c r="AU3573" t="s">
        <v>14777</v>
      </c>
      <c r="AX3573">
        <v>55.711808320000003</v>
      </c>
      <c r="AY3573">
        <v>11.707479040000001</v>
      </c>
      <c r="AZ3573" t="s">
        <v>62</v>
      </c>
      <c r="BA3573">
        <v>1085</v>
      </c>
      <c r="BB3573" t="s">
        <v>44618</v>
      </c>
    </row>
    <row r="3574" spans="1:54" x14ac:dyDescent="0.25">
      <c r="A3574" s="1">
        <v>45200</v>
      </c>
      <c r="B3574">
        <v>281698</v>
      </c>
      <c r="C3574" t="s">
        <v>17871</v>
      </c>
      <c r="D3574">
        <v>2620</v>
      </c>
      <c r="E3574" t="s">
        <v>1471</v>
      </c>
      <c r="F3574" t="s">
        <v>17872</v>
      </c>
      <c r="G3574">
        <v>26065984</v>
      </c>
      <c r="H3574">
        <v>1008473265</v>
      </c>
      <c r="I3574" t="s">
        <v>5043</v>
      </c>
      <c r="K3574" t="s">
        <v>5044</v>
      </c>
      <c r="L3574" t="s">
        <v>17873</v>
      </c>
      <c r="M3574">
        <v>257</v>
      </c>
      <c r="N3574">
        <v>1</v>
      </c>
      <c r="P3574">
        <v>1</v>
      </c>
      <c r="R3574" s="1">
        <v>44749</v>
      </c>
      <c r="S3574" t="s">
        <v>56</v>
      </c>
      <c r="W3574">
        <v>0</v>
      </c>
      <c r="X3574" t="s">
        <v>1252</v>
      </c>
      <c r="Y3574">
        <v>1</v>
      </c>
      <c r="Z3574" t="s">
        <v>46545</v>
      </c>
      <c r="AB3574">
        <v>202207</v>
      </c>
      <c r="AC3574">
        <v>128</v>
      </c>
      <c r="AD3574" t="s">
        <v>955</v>
      </c>
      <c r="AE3574">
        <v>1051</v>
      </c>
      <c r="AF3574" t="s">
        <v>955</v>
      </c>
      <c r="AG3574">
        <v>1</v>
      </c>
      <c r="AH3574" t="s">
        <v>44482</v>
      </c>
      <c r="AI3574">
        <v>99</v>
      </c>
      <c r="AJ3574" t="s">
        <v>54511</v>
      </c>
      <c r="AK3574">
        <v>165</v>
      </c>
      <c r="AL3574" t="s">
        <v>1476</v>
      </c>
      <c r="AQ3574" t="s">
        <v>5046</v>
      </c>
      <c r="AR3574" t="s">
        <v>5047</v>
      </c>
      <c r="AS3574">
        <v>0</v>
      </c>
      <c r="AT3574" t="s">
        <v>61</v>
      </c>
      <c r="AU3574" t="s">
        <v>5048</v>
      </c>
      <c r="AX3574">
        <v>55.655768620000003</v>
      </c>
      <c r="AY3574">
        <v>12.354801719999999</v>
      </c>
      <c r="AZ3574" t="s">
        <v>62</v>
      </c>
      <c r="BA3574">
        <v>1084</v>
      </c>
      <c r="BB3574" t="s">
        <v>63</v>
      </c>
    </row>
    <row r="3575" spans="1:54" x14ac:dyDescent="0.25">
      <c r="A3575" s="1">
        <v>45200</v>
      </c>
      <c r="B3575">
        <v>281699</v>
      </c>
      <c r="C3575" t="s">
        <v>17874</v>
      </c>
      <c r="D3575">
        <v>2620</v>
      </c>
      <c r="E3575" t="s">
        <v>1471</v>
      </c>
      <c r="F3575" t="s">
        <v>17874</v>
      </c>
      <c r="G3575">
        <v>26065941</v>
      </c>
      <c r="H3575">
        <v>1000998196</v>
      </c>
      <c r="I3575" t="s">
        <v>5043</v>
      </c>
      <c r="K3575" t="s">
        <v>5044</v>
      </c>
      <c r="L3575" t="s">
        <v>17873</v>
      </c>
      <c r="M3575">
        <v>257</v>
      </c>
      <c r="N3575">
        <v>1</v>
      </c>
      <c r="P3575">
        <v>1</v>
      </c>
      <c r="R3575" s="1">
        <v>44749</v>
      </c>
      <c r="S3575" t="s">
        <v>56</v>
      </c>
      <c r="W3575">
        <v>0</v>
      </c>
      <c r="X3575" t="s">
        <v>1252</v>
      </c>
      <c r="Y3575">
        <v>1</v>
      </c>
      <c r="Z3575" t="s">
        <v>46545</v>
      </c>
      <c r="AB3575">
        <v>202207</v>
      </c>
      <c r="AC3575">
        <v>128</v>
      </c>
      <c r="AD3575" t="s">
        <v>955</v>
      </c>
      <c r="AE3575">
        <v>1051</v>
      </c>
      <c r="AF3575" t="s">
        <v>955</v>
      </c>
      <c r="AG3575">
        <v>1</v>
      </c>
      <c r="AH3575" t="s">
        <v>44482</v>
      </c>
      <c r="AI3575">
        <v>99</v>
      </c>
      <c r="AJ3575" t="s">
        <v>54511</v>
      </c>
      <c r="AK3575">
        <v>165</v>
      </c>
      <c r="AL3575" t="s">
        <v>1476</v>
      </c>
      <c r="AQ3575" t="s">
        <v>5046</v>
      </c>
      <c r="AR3575" t="s">
        <v>5047</v>
      </c>
      <c r="AS3575">
        <v>0</v>
      </c>
      <c r="AT3575" t="s">
        <v>61</v>
      </c>
      <c r="AU3575" t="s">
        <v>5048</v>
      </c>
      <c r="AX3575">
        <v>55.655768620000003</v>
      </c>
      <c r="AY3575">
        <v>12.354801719999999</v>
      </c>
      <c r="AZ3575" t="s">
        <v>62</v>
      </c>
      <c r="BA3575">
        <v>1084</v>
      </c>
      <c r="BB3575" t="s">
        <v>63</v>
      </c>
    </row>
    <row r="3576" spans="1:54" x14ac:dyDescent="0.25">
      <c r="A3576" s="1">
        <v>45200</v>
      </c>
      <c r="B3576">
        <v>281700</v>
      </c>
      <c r="C3576" t="s">
        <v>17875</v>
      </c>
      <c r="D3576">
        <v>2770</v>
      </c>
      <c r="E3576" t="s">
        <v>2082</v>
      </c>
      <c r="F3576" t="s">
        <v>17876</v>
      </c>
      <c r="G3576">
        <v>35040595</v>
      </c>
      <c r="H3576">
        <v>1020716769</v>
      </c>
      <c r="I3576" t="s">
        <v>48410</v>
      </c>
      <c r="K3576" t="s">
        <v>13140</v>
      </c>
      <c r="L3576" t="s">
        <v>17877</v>
      </c>
      <c r="M3576">
        <v>1998</v>
      </c>
      <c r="N3576">
        <v>10</v>
      </c>
      <c r="P3576">
        <v>3</v>
      </c>
      <c r="R3576" s="1">
        <v>44756</v>
      </c>
      <c r="S3576" t="s">
        <v>56</v>
      </c>
      <c r="W3576">
        <v>0</v>
      </c>
      <c r="X3576" t="s">
        <v>1252</v>
      </c>
      <c r="Y3576">
        <v>0</v>
      </c>
      <c r="Z3576" t="s">
        <v>54560</v>
      </c>
      <c r="AB3576">
        <v>202207</v>
      </c>
      <c r="AC3576">
        <v>273</v>
      </c>
      <c r="AD3576" t="s">
        <v>2088</v>
      </c>
      <c r="AE3576">
        <v>1087</v>
      </c>
      <c r="AF3576" t="s">
        <v>2660</v>
      </c>
      <c r="AG3576">
        <v>1</v>
      </c>
      <c r="AH3576" t="s">
        <v>44482</v>
      </c>
      <c r="AI3576">
        <v>99</v>
      </c>
      <c r="AJ3576" t="s">
        <v>54511</v>
      </c>
      <c r="AK3576">
        <v>185</v>
      </c>
      <c r="AL3576" t="s">
        <v>52891</v>
      </c>
      <c r="AQ3576" t="s">
        <v>13142</v>
      </c>
      <c r="AR3576" t="s">
        <v>13143</v>
      </c>
      <c r="AS3576">
        <v>0</v>
      </c>
      <c r="AT3576" t="s">
        <v>61</v>
      </c>
      <c r="AU3576" t="s">
        <v>17878</v>
      </c>
      <c r="AX3576">
        <v>55.62919016</v>
      </c>
      <c r="AY3576">
        <v>12.641660570000001</v>
      </c>
      <c r="AZ3576" t="s">
        <v>62</v>
      </c>
      <c r="BA3576">
        <v>1084</v>
      </c>
      <c r="BB3576" t="s">
        <v>63</v>
      </c>
    </row>
    <row r="3577" spans="1:54" x14ac:dyDescent="0.25">
      <c r="A3577" s="1">
        <v>45200</v>
      </c>
      <c r="B3577">
        <v>281701</v>
      </c>
      <c r="C3577" t="s">
        <v>17879</v>
      </c>
      <c r="D3577">
        <v>7500</v>
      </c>
      <c r="E3577" t="s">
        <v>10449</v>
      </c>
      <c r="F3577" t="s">
        <v>17880</v>
      </c>
      <c r="G3577">
        <v>29189927</v>
      </c>
      <c r="H3577">
        <v>1003343217</v>
      </c>
      <c r="I3577" t="s">
        <v>17881</v>
      </c>
      <c r="K3577" t="s">
        <v>17882</v>
      </c>
      <c r="L3577" t="s">
        <v>17883</v>
      </c>
      <c r="M3577">
        <v>5717</v>
      </c>
      <c r="N3577">
        <v>2</v>
      </c>
      <c r="R3577" s="1">
        <v>45194</v>
      </c>
      <c r="S3577" t="s">
        <v>6399</v>
      </c>
      <c r="T3577">
        <v>661</v>
      </c>
      <c r="U3577" t="s">
        <v>10453</v>
      </c>
      <c r="V3577" s="1">
        <v>45194</v>
      </c>
      <c r="W3577">
        <v>2</v>
      </c>
      <c r="X3577" t="s">
        <v>57</v>
      </c>
      <c r="Y3577">
        <v>1</v>
      </c>
      <c r="Z3577" t="s">
        <v>46545</v>
      </c>
      <c r="AA3577">
        <v>11</v>
      </c>
      <c r="AB3577">
        <v>202207</v>
      </c>
      <c r="AC3577">
        <v>126</v>
      </c>
      <c r="AD3577" t="s">
        <v>46616</v>
      </c>
      <c r="AE3577">
        <v>1015</v>
      </c>
      <c r="AF3577" t="s">
        <v>46616</v>
      </c>
      <c r="AG3577">
        <v>5</v>
      </c>
      <c r="AH3577" t="s">
        <v>1589</v>
      </c>
      <c r="AI3577">
        <v>99</v>
      </c>
      <c r="AJ3577" t="s">
        <v>54511</v>
      </c>
      <c r="AK3577">
        <v>661</v>
      </c>
      <c r="AL3577" t="s">
        <v>10453</v>
      </c>
      <c r="AQ3577" t="s">
        <v>17884</v>
      </c>
      <c r="AR3577" t="s">
        <v>17885</v>
      </c>
      <c r="AS3577">
        <v>1</v>
      </c>
      <c r="AT3577" t="s">
        <v>1446</v>
      </c>
      <c r="AU3577" t="s">
        <v>6969</v>
      </c>
      <c r="AX3577">
        <v>56.362845100000001</v>
      </c>
      <c r="AY3577">
        <v>8.6082961900000008</v>
      </c>
      <c r="AZ3577" t="s">
        <v>62</v>
      </c>
      <c r="BA3577">
        <v>1082</v>
      </c>
      <c r="BB3577" t="s">
        <v>2852</v>
      </c>
    </row>
    <row r="3578" spans="1:54" x14ac:dyDescent="0.25">
      <c r="A3578" s="1">
        <v>45200</v>
      </c>
      <c r="B3578">
        <v>281702</v>
      </c>
      <c r="C3578" t="s">
        <v>45427</v>
      </c>
      <c r="D3578">
        <v>7500</v>
      </c>
      <c r="E3578" t="s">
        <v>10449</v>
      </c>
      <c r="F3578" t="s">
        <v>45428</v>
      </c>
      <c r="G3578">
        <v>29189927</v>
      </c>
      <c r="H3578">
        <v>1024830698</v>
      </c>
      <c r="I3578" t="s">
        <v>17886</v>
      </c>
      <c r="K3578" t="s">
        <v>17887</v>
      </c>
      <c r="L3578" t="s">
        <v>17888</v>
      </c>
      <c r="M3578">
        <v>361</v>
      </c>
      <c r="N3578">
        <v>24</v>
      </c>
      <c r="R3578" s="1">
        <v>45194</v>
      </c>
      <c r="S3578" t="s">
        <v>6399</v>
      </c>
      <c r="T3578">
        <v>661</v>
      </c>
      <c r="U3578" t="s">
        <v>10453</v>
      </c>
      <c r="V3578" s="1">
        <v>45194</v>
      </c>
      <c r="W3578">
        <v>2</v>
      </c>
      <c r="X3578" t="s">
        <v>57</v>
      </c>
      <c r="Y3578">
        <v>1</v>
      </c>
      <c r="Z3578" t="s">
        <v>46545</v>
      </c>
      <c r="AA3578">
        <v>10</v>
      </c>
      <c r="AB3578">
        <v>202207</v>
      </c>
      <c r="AC3578">
        <v>126</v>
      </c>
      <c r="AD3578" t="s">
        <v>46616</v>
      </c>
      <c r="AE3578">
        <v>1015</v>
      </c>
      <c r="AF3578" t="s">
        <v>46616</v>
      </c>
      <c r="AG3578">
        <v>3</v>
      </c>
      <c r="AH3578" t="s">
        <v>81</v>
      </c>
      <c r="AI3578">
        <v>99</v>
      </c>
      <c r="AJ3578" t="s">
        <v>54511</v>
      </c>
      <c r="AK3578">
        <v>661</v>
      </c>
      <c r="AL3578" t="s">
        <v>10453</v>
      </c>
      <c r="AP3578">
        <v>281701</v>
      </c>
      <c r="AQ3578" t="s">
        <v>17884</v>
      </c>
      <c r="AR3578" t="s">
        <v>17889</v>
      </c>
      <c r="AS3578">
        <v>2</v>
      </c>
      <c r="AT3578" t="s">
        <v>1413</v>
      </c>
      <c r="AU3578" t="s">
        <v>17890</v>
      </c>
      <c r="AX3578">
        <v>56.377387390000003</v>
      </c>
      <c r="AY3578">
        <v>8.5790703300000004</v>
      </c>
      <c r="AZ3578" t="s">
        <v>62</v>
      </c>
      <c r="BA3578">
        <v>1082</v>
      </c>
      <c r="BB3578" t="s">
        <v>2852</v>
      </c>
    </row>
    <row r="3579" spans="1:54" x14ac:dyDescent="0.25">
      <c r="A3579" s="1">
        <v>45200</v>
      </c>
      <c r="B3579">
        <v>281703</v>
      </c>
      <c r="C3579" t="s">
        <v>49066</v>
      </c>
      <c r="D3579">
        <v>7500</v>
      </c>
      <c r="E3579" t="s">
        <v>10449</v>
      </c>
      <c r="F3579" t="s">
        <v>49067</v>
      </c>
      <c r="G3579">
        <v>29189927</v>
      </c>
      <c r="H3579">
        <v>1003343217</v>
      </c>
      <c r="I3579" t="s">
        <v>17891</v>
      </c>
      <c r="K3579" t="s">
        <v>17882</v>
      </c>
      <c r="L3579" t="s">
        <v>17883</v>
      </c>
      <c r="M3579">
        <v>5717</v>
      </c>
      <c r="N3579">
        <v>2</v>
      </c>
      <c r="R3579" s="1">
        <v>45194</v>
      </c>
      <c r="S3579" t="s">
        <v>6399</v>
      </c>
      <c r="T3579">
        <v>661</v>
      </c>
      <c r="U3579" t="s">
        <v>10453</v>
      </c>
      <c r="V3579" s="1">
        <v>45194</v>
      </c>
      <c r="W3579">
        <v>2</v>
      </c>
      <c r="X3579" t="s">
        <v>57</v>
      </c>
      <c r="Y3579">
        <v>1</v>
      </c>
      <c r="Z3579" t="s">
        <v>46545</v>
      </c>
      <c r="AB3579">
        <v>202207</v>
      </c>
      <c r="AC3579">
        <v>126</v>
      </c>
      <c r="AD3579" t="s">
        <v>46616</v>
      </c>
      <c r="AE3579">
        <v>1015</v>
      </c>
      <c r="AF3579" t="s">
        <v>46616</v>
      </c>
      <c r="AG3579">
        <v>3</v>
      </c>
      <c r="AH3579" t="s">
        <v>81</v>
      </c>
      <c r="AI3579">
        <v>99</v>
      </c>
      <c r="AJ3579" t="s">
        <v>54511</v>
      </c>
      <c r="AK3579">
        <v>661</v>
      </c>
      <c r="AL3579" t="s">
        <v>10453</v>
      </c>
      <c r="AP3579">
        <v>281701</v>
      </c>
      <c r="AQ3579" t="s">
        <v>17884</v>
      </c>
      <c r="AR3579" t="s">
        <v>17889</v>
      </c>
      <c r="AS3579">
        <v>2</v>
      </c>
      <c r="AT3579" t="s">
        <v>1413</v>
      </c>
      <c r="AU3579" t="s">
        <v>6969</v>
      </c>
      <c r="AX3579">
        <v>56.362845100000001</v>
      </c>
      <c r="AY3579">
        <v>8.6082961900000008</v>
      </c>
      <c r="AZ3579" t="s">
        <v>62</v>
      </c>
      <c r="BA3579">
        <v>1082</v>
      </c>
      <c r="BB3579" t="s">
        <v>2852</v>
      </c>
    </row>
    <row r="3580" spans="1:54" x14ac:dyDescent="0.25">
      <c r="A3580" s="1">
        <v>45200</v>
      </c>
      <c r="B3580">
        <v>281704</v>
      </c>
      <c r="C3580" t="s">
        <v>53415</v>
      </c>
      <c r="D3580">
        <v>7500</v>
      </c>
      <c r="E3580" t="s">
        <v>10449</v>
      </c>
      <c r="F3580" t="s">
        <v>53416</v>
      </c>
      <c r="G3580">
        <v>29189927</v>
      </c>
      <c r="H3580">
        <v>1003343217</v>
      </c>
      <c r="I3580" t="s">
        <v>17892</v>
      </c>
      <c r="K3580" t="s">
        <v>17882</v>
      </c>
      <c r="L3580" t="s">
        <v>17883</v>
      </c>
      <c r="M3580">
        <v>5717</v>
      </c>
      <c r="N3580">
        <v>2</v>
      </c>
      <c r="R3580" s="1">
        <v>45194</v>
      </c>
      <c r="S3580" t="s">
        <v>6399</v>
      </c>
      <c r="T3580">
        <v>661</v>
      </c>
      <c r="U3580" t="s">
        <v>10453</v>
      </c>
      <c r="V3580" s="1">
        <v>45194</v>
      </c>
      <c r="W3580">
        <v>2</v>
      </c>
      <c r="X3580" t="s">
        <v>57</v>
      </c>
      <c r="Y3580">
        <v>1</v>
      </c>
      <c r="Z3580" t="s">
        <v>46545</v>
      </c>
      <c r="AB3580">
        <v>202207</v>
      </c>
      <c r="AC3580">
        <v>126</v>
      </c>
      <c r="AD3580" t="s">
        <v>46616</v>
      </c>
      <c r="AE3580">
        <v>1015</v>
      </c>
      <c r="AF3580" t="s">
        <v>46616</v>
      </c>
      <c r="AG3580">
        <v>3</v>
      </c>
      <c r="AH3580" t="s">
        <v>81</v>
      </c>
      <c r="AI3580">
        <v>99</v>
      </c>
      <c r="AJ3580" t="s">
        <v>54511</v>
      </c>
      <c r="AK3580">
        <v>661</v>
      </c>
      <c r="AL3580" t="s">
        <v>10453</v>
      </c>
      <c r="AP3580">
        <v>281701</v>
      </c>
      <c r="AQ3580" t="s">
        <v>17884</v>
      </c>
      <c r="AR3580" t="s">
        <v>17889</v>
      </c>
      <c r="AS3580">
        <v>2</v>
      </c>
      <c r="AT3580" t="s">
        <v>1413</v>
      </c>
      <c r="AU3580" t="s">
        <v>6969</v>
      </c>
      <c r="AX3580">
        <v>56.362845100000001</v>
      </c>
      <c r="AY3580">
        <v>8.6082961900000008</v>
      </c>
      <c r="AZ3580" t="s">
        <v>62</v>
      </c>
      <c r="BA3580">
        <v>1082</v>
      </c>
      <c r="BB3580" t="s">
        <v>2852</v>
      </c>
    </row>
    <row r="3581" spans="1:54" x14ac:dyDescent="0.25">
      <c r="A3581" s="1">
        <v>45200</v>
      </c>
      <c r="B3581">
        <v>281705</v>
      </c>
      <c r="C3581" t="s">
        <v>17893</v>
      </c>
      <c r="D3581">
        <v>6100</v>
      </c>
      <c r="E3581" t="s">
        <v>10781</v>
      </c>
      <c r="F3581" t="s">
        <v>17894</v>
      </c>
      <c r="G3581">
        <v>29189757</v>
      </c>
      <c r="H3581">
        <v>1003321082</v>
      </c>
      <c r="I3581" t="s">
        <v>17895</v>
      </c>
      <c r="K3581" t="s">
        <v>17896</v>
      </c>
      <c r="L3581" t="s">
        <v>17897</v>
      </c>
      <c r="M3581">
        <v>761</v>
      </c>
      <c r="N3581">
        <v>8</v>
      </c>
      <c r="R3581" s="1">
        <v>44757</v>
      </c>
      <c r="S3581" t="s">
        <v>56</v>
      </c>
      <c r="T3581">
        <v>510</v>
      </c>
      <c r="U3581" t="s">
        <v>10784</v>
      </c>
      <c r="W3581">
        <v>2</v>
      </c>
      <c r="X3581" t="s">
        <v>57</v>
      </c>
      <c r="Y3581">
        <v>1</v>
      </c>
      <c r="Z3581" t="s">
        <v>46545</v>
      </c>
      <c r="AA3581">
        <v>10</v>
      </c>
      <c r="AB3581">
        <v>202207</v>
      </c>
      <c r="AC3581">
        <v>126</v>
      </c>
      <c r="AD3581" t="s">
        <v>46616</v>
      </c>
      <c r="AE3581">
        <v>1015</v>
      </c>
      <c r="AF3581" t="s">
        <v>46616</v>
      </c>
      <c r="AG3581">
        <v>1</v>
      </c>
      <c r="AH3581" t="s">
        <v>44482</v>
      </c>
      <c r="AI3581">
        <v>99</v>
      </c>
      <c r="AJ3581" t="s">
        <v>54511</v>
      </c>
      <c r="AK3581">
        <v>510</v>
      </c>
      <c r="AL3581" t="s">
        <v>10784</v>
      </c>
      <c r="AP3581">
        <v>515901</v>
      </c>
      <c r="AQ3581" t="s">
        <v>17898</v>
      </c>
      <c r="AR3581" t="s">
        <v>17899</v>
      </c>
      <c r="AS3581">
        <v>2</v>
      </c>
      <c r="AT3581" t="s">
        <v>1413</v>
      </c>
      <c r="AU3581" t="s">
        <v>12871</v>
      </c>
      <c r="AX3581">
        <v>55.2597691</v>
      </c>
      <c r="AY3581">
        <v>9.4878140399999999</v>
      </c>
      <c r="AZ3581" t="s">
        <v>62</v>
      </c>
      <c r="BA3581">
        <v>1083</v>
      </c>
      <c r="BB3581" t="s">
        <v>2861</v>
      </c>
    </row>
    <row r="3582" spans="1:54" x14ac:dyDescent="0.25">
      <c r="A3582" s="1">
        <v>45200</v>
      </c>
      <c r="B3582">
        <v>281706</v>
      </c>
      <c r="C3582" t="s">
        <v>17900</v>
      </c>
      <c r="D3582">
        <v>6100</v>
      </c>
      <c r="E3582" t="s">
        <v>10781</v>
      </c>
      <c r="F3582" t="s">
        <v>17901</v>
      </c>
      <c r="G3582">
        <v>29189757</v>
      </c>
      <c r="I3582" t="s">
        <v>17895</v>
      </c>
      <c r="K3582" t="s">
        <v>17896</v>
      </c>
      <c r="L3582" t="s">
        <v>17902</v>
      </c>
      <c r="M3582">
        <v>181</v>
      </c>
      <c r="N3582" t="s">
        <v>17903</v>
      </c>
      <c r="R3582" s="1">
        <v>44938</v>
      </c>
      <c r="S3582" t="s">
        <v>56</v>
      </c>
      <c r="T3582">
        <v>510</v>
      </c>
      <c r="U3582" t="s">
        <v>10784</v>
      </c>
      <c r="W3582">
        <v>2</v>
      </c>
      <c r="X3582" t="s">
        <v>57</v>
      </c>
      <c r="Y3582">
        <v>1</v>
      </c>
      <c r="Z3582" t="s">
        <v>46545</v>
      </c>
      <c r="AA3582">
        <v>10</v>
      </c>
      <c r="AB3582">
        <v>202207</v>
      </c>
      <c r="AC3582">
        <v>126</v>
      </c>
      <c r="AD3582" t="s">
        <v>46616</v>
      </c>
      <c r="AE3582">
        <v>1015</v>
      </c>
      <c r="AF3582" t="s">
        <v>46616</v>
      </c>
      <c r="AG3582">
        <v>1</v>
      </c>
      <c r="AH3582" t="s">
        <v>44482</v>
      </c>
      <c r="AI3582">
        <v>99</v>
      </c>
      <c r="AJ3582" t="s">
        <v>54511</v>
      </c>
      <c r="AK3582">
        <v>510</v>
      </c>
      <c r="AL3582" t="s">
        <v>10784</v>
      </c>
      <c r="AP3582">
        <v>515901</v>
      </c>
      <c r="AQ3582" t="s">
        <v>17898</v>
      </c>
      <c r="AR3582" t="s">
        <v>17899</v>
      </c>
      <c r="AS3582">
        <v>2</v>
      </c>
      <c r="AT3582" t="s">
        <v>1413</v>
      </c>
      <c r="AU3582" t="s">
        <v>15472</v>
      </c>
      <c r="AX3582">
        <v>55.260398129999999</v>
      </c>
      <c r="AY3582">
        <v>9.4895872000000008</v>
      </c>
      <c r="AZ3582" t="s">
        <v>62</v>
      </c>
      <c r="BA3582">
        <v>1083</v>
      </c>
      <c r="BB3582" t="s">
        <v>2861</v>
      </c>
    </row>
    <row r="3583" spans="1:54" x14ac:dyDescent="0.25">
      <c r="A3583" s="1">
        <v>45200</v>
      </c>
      <c r="B3583">
        <v>281707</v>
      </c>
      <c r="C3583" t="s">
        <v>45429</v>
      </c>
      <c r="D3583">
        <v>6100</v>
      </c>
      <c r="E3583" t="s">
        <v>10781</v>
      </c>
      <c r="F3583" t="s">
        <v>45430</v>
      </c>
      <c r="G3583">
        <v>29189757</v>
      </c>
      <c r="H3583">
        <v>1003321082</v>
      </c>
      <c r="I3583" t="s">
        <v>17895</v>
      </c>
      <c r="K3583" t="s">
        <v>17896</v>
      </c>
      <c r="L3583" t="s">
        <v>45431</v>
      </c>
      <c r="M3583">
        <v>1560</v>
      </c>
      <c r="N3583">
        <v>88</v>
      </c>
      <c r="R3583" s="1">
        <v>44757</v>
      </c>
      <c r="S3583" t="s">
        <v>56</v>
      </c>
      <c r="T3583">
        <v>510</v>
      </c>
      <c r="U3583" t="s">
        <v>10784</v>
      </c>
      <c r="W3583">
        <v>2</v>
      </c>
      <c r="X3583" t="s">
        <v>57</v>
      </c>
      <c r="Y3583">
        <v>1</v>
      </c>
      <c r="Z3583" t="s">
        <v>46545</v>
      </c>
      <c r="AA3583">
        <v>10</v>
      </c>
      <c r="AB3583">
        <v>202207</v>
      </c>
      <c r="AC3583">
        <v>126</v>
      </c>
      <c r="AD3583" t="s">
        <v>46616</v>
      </c>
      <c r="AE3583">
        <v>1015</v>
      </c>
      <c r="AF3583" t="s">
        <v>46616</v>
      </c>
      <c r="AG3583">
        <v>1</v>
      </c>
      <c r="AH3583" t="s">
        <v>44482</v>
      </c>
      <c r="AI3583">
        <v>99</v>
      </c>
      <c r="AJ3583" t="s">
        <v>54511</v>
      </c>
      <c r="AK3583">
        <v>510</v>
      </c>
      <c r="AL3583" t="s">
        <v>10784</v>
      </c>
      <c r="AP3583">
        <v>515901</v>
      </c>
      <c r="AQ3583" t="s">
        <v>17898</v>
      </c>
      <c r="AR3583" t="s">
        <v>17899</v>
      </c>
      <c r="AS3583">
        <v>2</v>
      </c>
      <c r="AT3583" t="s">
        <v>1413</v>
      </c>
      <c r="AU3583" t="s">
        <v>45432</v>
      </c>
      <c r="AX3583">
        <v>55.292755659999997</v>
      </c>
      <c r="AY3583">
        <v>9.6183611599999992</v>
      </c>
      <c r="AZ3583" t="s">
        <v>62</v>
      </c>
      <c r="BA3583">
        <v>1083</v>
      </c>
      <c r="BB3583" t="s">
        <v>2861</v>
      </c>
    </row>
    <row r="3584" spans="1:54" x14ac:dyDescent="0.25">
      <c r="A3584" s="1">
        <v>45200</v>
      </c>
      <c r="B3584">
        <v>281708</v>
      </c>
      <c r="C3584" t="s">
        <v>17904</v>
      </c>
      <c r="D3584">
        <v>6100</v>
      </c>
      <c r="E3584" t="s">
        <v>10781</v>
      </c>
      <c r="F3584" t="s">
        <v>17905</v>
      </c>
      <c r="G3584">
        <v>29189757</v>
      </c>
      <c r="I3584" t="s">
        <v>17895</v>
      </c>
      <c r="K3584" t="s">
        <v>17896</v>
      </c>
      <c r="L3584" t="s">
        <v>17906</v>
      </c>
      <c r="M3584">
        <v>1204</v>
      </c>
      <c r="N3584">
        <v>88</v>
      </c>
      <c r="R3584" s="1">
        <v>44939</v>
      </c>
      <c r="S3584" t="s">
        <v>56</v>
      </c>
      <c r="T3584">
        <v>510</v>
      </c>
      <c r="U3584" t="s">
        <v>10784</v>
      </c>
      <c r="V3584" s="1">
        <v>44805</v>
      </c>
      <c r="W3584">
        <v>2</v>
      </c>
      <c r="X3584" t="s">
        <v>57</v>
      </c>
      <c r="Y3584">
        <v>1</v>
      </c>
      <c r="Z3584" t="s">
        <v>46545</v>
      </c>
      <c r="AA3584">
        <v>10</v>
      </c>
      <c r="AB3584">
        <v>202207</v>
      </c>
      <c r="AC3584">
        <v>126</v>
      </c>
      <c r="AD3584" t="s">
        <v>46616</v>
      </c>
      <c r="AE3584">
        <v>1015</v>
      </c>
      <c r="AF3584" t="s">
        <v>46616</v>
      </c>
      <c r="AG3584">
        <v>3</v>
      </c>
      <c r="AH3584" t="s">
        <v>81</v>
      </c>
      <c r="AI3584">
        <v>99</v>
      </c>
      <c r="AJ3584" t="s">
        <v>54511</v>
      </c>
      <c r="AK3584">
        <v>510</v>
      </c>
      <c r="AL3584" t="s">
        <v>10784</v>
      </c>
      <c r="AM3584">
        <v>2</v>
      </c>
      <c r="AN3584" t="s">
        <v>119</v>
      </c>
      <c r="AO3584">
        <v>515901</v>
      </c>
      <c r="AP3584">
        <v>515901</v>
      </c>
      <c r="AQ3584" t="s">
        <v>17898</v>
      </c>
      <c r="AR3584" t="s">
        <v>17899</v>
      </c>
      <c r="AS3584">
        <v>2</v>
      </c>
      <c r="AT3584" t="s">
        <v>1413</v>
      </c>
      <c r="AU3584" t="s">
        <v>17907</v>
      </c>
      <c r="AZ3584" t="s">
        <v>62</v>
      </c>
      <c r="BA3584">
        <v>1083</v>
      </c>
      <c r="BB3584" t="s">
        <v>2861</v>
      </c>
    </row>
    <row r="3585" spans="1:54" x14ac:dyDescent="0.25">
      <c r="A3585" s="1">
        <v>45200</v>
      </c>
      <c r="B3585">
        <v>281709</v>
      </c>
      <c r="C3585" t="s">
        <v>17908</v>
      </c>
      <c r="D3585">
        <v>6100</v>
      </c>
      <c r="E3585" t="s">
        <v>10781</v>
      </c>
      <c r="F3585" t="s">
        <v>17909</v>
      </c>
      <c r="G3585">
        <v>29189757</v>
      </c>
      <c r="I3585" t="s">
        <v>17895</v>
      </c>
      <c r="K3585" t="s">
        <v>17896</v>
      </c>
      <c r="L3585" t="s">
        <v>49068</v>
      </c>
      <c r="M3585">
        <v>848</v>
      </c>
      <c r="N3585">
        <v>38</v>
      </c>
      <c r="R3585" s="1">
        <v>44757</v>
      </c>
      <c r="S3585" t="s">
        <v>56</v>
      </c>
      <c r="T3585">
        <v>510</v>
      </c>
      <c r="U3585" t="s">
        <v>10784</v>
      </c>
      <c r="W3585">
        <v>2</v>
      </c>
      <c r="X3585" t="s">
        <v>57</v>
      </c>
      <c r="Y3585">
        <v>1</v>
      </c>
      <c r="Z3585" t="s">
        <v>46545</v>
      </c>
      <c r="AA3585">
        <v>10</v>
      </c>
      <c r="AB3585">
        <v>202207</v>
      </c>
      <c r="AC3585">
        <v>126</v>
      </c>
      <c r="AD3585" t="s">
        <v>46616</v>
      </c>
      <c r="AE3585">
        <v>1015</v>
      </c>
      <c r="AF3585" t="s">
        <v>46616</v>
      </c>
      <c r="AG3585">
        <v>1</v>
      </c>
      <c r="AH3585" t="s">
        <v>44482</v>
      </c>
      <c r="AI3585">
        <v>99</v>
      </c>
      <c r="AJ3585" t="s">
        <v>54511</v>
      </c>
      <c r="AK3585">
        <v>510</v>
      </c>
      <c r="AL3585" t="s">
        <v>10784</v>
      </c>
      <c r="AP3585">
        <v>515901</v>
      </c>
      <c r="AQ3585" t="s">
        <v>17898</v>
      </c>
      <c r="AR3585" t="s">
        <v>17899</v>
      </c>
      <c r="AS3585">
        <v>2</v>
      </c>
      <c r="AT3585" t="s">
        <v>1413</v>
      </c>
      <c r="AU3585" t="s">
        <v>49069</v>
      </c>
      <c r="AX3585">
        <v>55.28323469</v>
      </c>
      <c r="AY3585">
        <v>9.4530773700000008</v>
      </c>
      <c r="AZ3585" t="s">
        <v>62</v>
      </c>
      <c r="BA3585">
        <v>1083</v>
      </c>
      <c r="BB3585" t="s">
        <v>2861</v>
      </c>
    </row>
    <row r="3586" spans="1:54" x14ac:dyDescent="0.25">
      <c r="A3586" s="1">
        <v>45200</v>
      </c>
      <c r="B3586">
        <v>281710</v>
      </c>
      <c r="C3586" t="s">
        <v>17910</v>
      </c>
      <c r="D3586">
        <v>4550</v>
      </c>
      <c r="E3586" t="s">
        <v>45159</v>
      </c>
      <c r="F3586" t="s">
        <v>17911</v>
      </c>
      <c r="G3586">
        <v>10095794</v>
      </c>
      <c r="H3586">
        <v>1027286484</v>
      </c>
      <c r="I3586" t="s">
        <v>48210</v>
      </c>
      <c r="K3586" t="s">
        <v>11641</v>
      </c>
      <c r="L3586" t="s">
        <v>55374</v>
      </c>
      <c r="M3586">
        <v>2861</v>
      </c>
      <c r="N3586">
        <v>34</v>
      </c>
      <c r="R3586" s="1">
        <v>44874</v>
      </c>
      <c r="S3586" t="s">
        <v>56</v>
      </c>
      <c r="W3586">
        <v>4</v>
      </c>
      <c r="X3586" t="s">
        <v>725</v>
      </c>
      <c r="Y3586">
        <v>1</v>
      </c>
      <c r="Z3586" t="s">
        <v>46545</v>
      </c>
      <c r="AA3586">
        <v>10</v>
      </c>
      <c r="AB3586">
        <v>202208</v>
      </c>
      <c r="AC3586">
        <v>121</v>
      </c>
      <c r="AD3586" t="s">
        <v>70</v>
      </c>
      <c r="AE3586">
        <v>1012</v>
      </c>
      <c r="AF3586" t="s">
        <v>71</v>
      </c>
      <c r="AG3586">
        <v>1</v>
      </c>
      <c r="AH3586" t="s">
        <v>44482</v>
      </c>
      <c r="AI3586">
        <v>99</v>
      </c>
      <c r="AJ3586" t="s">
        <v>54511</v>
      </c>
      <c r="AK3586">
        <v>306</v>
      </c>
      <c r="AL3586" t="s">
        <v>10308</v>
      </c>
      <c r="AP3586">
        <v>315412</v>
      </c>
      <c r="AQ3586" t="s">
        <v>11642</v>
      </c>
      <c r="AR3586" t="s">
        <v>11643</v>
      </c>
      <c r="AS3586">
        <v>2</v>
      </c>
      <c r="AT3586" t="s">
        <v>1413</v>
      </c>
      <c r="AU3586" t="s">
        <v>55375</v>
      </c>
      <c r="AX3586">
        <v>55.816472349999998</v>
      </c>
      <c r="AY3586">
        <v>11.51042966</v>
      </c>
      <c r="AZ3586" t="s">
        <v>62</v>
      </c>
      <c r="BA3586">
        <v>1085</v>
      </c>
      <c r="BB3586" t="s">
        <v>44618</v>
      </c>
    </row>
    <row r="3587" spans="1:54" x14ac:dyDescent="0.25">
      <c r="A3587" s="1">
        <v>45200</v>
      </c>
      <c r="B3587">
        <v>281711</v>
      </c>
      <c r="C3587" t="s">
        <v>17912</v>
      </c>
      <c r="D3587">
        <v>4470</v>
      </c>
      <c r="E3587" t="s">
        <v>48863</v>
      </c>
      <c r="F3587" t="s">
        <v>45433</v>
      </c>
      <c r="G3587">
        <v>10095794</v>
      </c>
      <c r="H3587">
        <v>1028348262</v>
      </c>
      <c r="I3587" t="s">
        <v>48210</v>
      </c>
      <c r="K3587" t="s">
        <v>11641</v>
      </c>
      <c r="L3587" t="s">
        <v>45348</v>
      </c>
      <c r="M3587">
        <v>1454</v>
      </c>
      <c r="N3587">
        <v>4</v>
      </c>
      <c r="R3587" s="1">
        <v>44888</v>
      </c>
      <c r="S3587" t="s">
        <v>56</v>
      </c>
      <c r="W3587">
        <v>4</v>
      </c>
      <c r="X3587" t="s">
        <v>725</v>
      </c>
      <c r="Y3587">
        <v>1</v>
      </c>
      <c r="Z3587" t="s">
        <v>46545</v>
      </c>
      <c r="AB3587">
        <v>202208</v>
      </c>
      <c r="AC3587">
        <v>240</v>
      </c>
      <c r="AD3587" t="s">
        <v>2530</v>
      </c>
      <c r="AE3587">
        <v>1071</v>
      </c>
      <c r="AF3587" t="s">
        <v>1688</v>
      </c>
      <c r="AG3587">
        <v>1</v>
      </c>
      <c r="AH3587" t="s">
        <v>44482</v>
      </c>
      <c r="AI3587">
        <v>99</v>
      </c>
      <c r="AJ3587" t="s">
        <v>54511</v>
      </c>
      <c r="AK3587">
        <v>326</v>
      </c>
      <c r="AL3587" t="s">
        <v>10597</v>
      </c>
      <c r="AP3587">
        <v>315412</v>
      </c>
      <c r="AQ3587" t="s">
        <v>11642</v>
      </c>
      <c r="AR3587" t="s">
        <v>11643</v>
      </c>
      <c r="AS3587">
        <v>2</v>
      </c>
      <c r="AT3587" t="s">
        <v>1413</v>
      </c>
      <c r="AU3587" t="s">
        <v>45349</v>
      </c>
      <c r="AX3587">
        <v>55.646415259999998</v>
      </c>
      <c r="AY3587">
        <v>11.28422896</v>
      </c>
      <c r="AZ3587" t="s">
        <v>62</v>
      </c>
      <c r="BA3587">
        <v>1085</v>
      </c>
      <c r="BB3587" t="s">
        <v>44618</v>
      </c>
    </row>
    <row r="3588" spans="1:54" x14ac:dyDescent="0.25">
      <c r="A3588" s="1">
        <v>45200</v>
      </c>
      <c r="B3588">
        <v>281712</v>
      </c>
      <c r="C3588" t="s">
        <v>49070</v>
      </c>
      <c r="D3588">
        <v>6520</v>
      </c>
      <c r="E3588" t="s">
        <v>11200</v>
      </c>
      <c r="F3588" t="s">
        <v>49070</v>
      </c>
      <c r="G3588">
        <v>29189781</v>
      </c>
      <c r="H3588">
        <v>1003324780</v>
      </c>
      <c r="I3588" t="s">
        <v>49071</v>
      </c>
      <c r="K3588" t="s">
        <v>17913</v>
      </c>
      <c r="L3588" t="s">
        <v>49072</v>
      </c>
      <c r="M3588">
        <v>702</v>
      </c>
      <c r="N3588">
        <v>269</v>
      </c>
      <c r="R3588" s="1">
        <v>44797</v>
      </c>
      <c r="S3588" t="s">
        <v>56</v>
      </c>
      <c r="T3588">
        <v>550</v>
      </c>
      <c r="U3588" t="s">
        <v>48151</v>
      </c>
      <c r="W3588">
        <v>2</v>
      </c>
      <c r="X3588" t="s">
        <v>57</v>
      </c>
      <c r="Y3588">
        <v>1</v>
      </c>
      <c r="Z3588" t="s">
        <v>46545</v>
      </c>
      <c r="AA3588">
        <v>9</v>
      </c>
      <c r="AB3588">
        <v>202208</v>
      </c>
      <c r="AC3588">
        <v>121</v>
      </c>
      <c r="AD3588" t="s">
        <v>70</v>
      </c>
      <c r="AE3588">
        <v>1012</v>
      </c>
      <c r="AF3588" t="s">
        <v>71</v>
      </c>
      <c r="AG3588">
        <v>1</v>
      </c>
      <c r="AH3588" t="s">
        <v>44482</v>
      </c>
      <c r="AI3588">
        <v>99</v>
      </c>
      <c r="AJ3588" t="s">
        <v>54511</v>
      </c>
      <c r="AK3588">
        <v>550</v>
      </c>
      <c r="AL3588" t="s">
        <v>48151</v>
      </c>
      <c r="AP3588">
        <v>280195</v>
      </c>
      <c r="AQ3588" t="s">
        <v>11205</v>
      </c>
      <c r="AR3588" t="s">
        <v>11206</v>
      </c>
      <c r="AS3588">
        <v>2</v>
      </c>
      <c r="AT3588" t="s">
        <v>1413</v>
      </c>
      <c r="AU3588" t="s">
        <v>49070</v>
      </c>
      <c r="AX3588">
        <v>55.184814780000004</v>
      </c>
      <c r="AY3588">
        <v>9.0852074199999997</v>
      </c>
      <c r="AZ3588" t="s">
        <v>62</v>
      </c>
      <c r="BA3588">
        <v>1083</v>
      </c>
      <c r="BB3588" t="s">
        <v>2861</v>
      </c>
    </row>
    <row r="3589" spans="1:54" x14ac:dyDescent="0.25">
      <c r="A3589" s="1">
        <v>45200</v>
      </c>
      <c r="B3589">
        <v>281713</v>
      </c>
      <c r="C3589" t="s">
        <v>17914</v>
      </c>
      <c r="D3589">
        <v>3400</v>
      </c>
      <c r="E3589" t="s">
        <v>46836</v>
      </c>
      <c r="F3589" t="s">
        <v>49073</v>
      </c>
      <c r="G3589">
        <v>29189366</v>
      </c>
      <c r="H3589">
        <v>1003275332</v>
      </c>
      <c r="I3589" t="s">
        <v>7797</v>
      </c>
      <c r="K3589" t="s">
        <v>7799</v>
      </c>
      <c r="L3589" t="s">
        <v>7800</v>
      </c>
      <c r="M3589">
        <v>7575</v>
      </c>
      <c r="N3589">
        <v>14</v>
      </c>
      <c r="R3589" s="1">
        <v>44796</v>
      </c>
      <c r="S3589" t="s">
        <v>56</v>
      </c>
      <c r="T3589">
        <v>219</v>
      </c>
      <c r="U3589" t="s">
        <v>46837</v>
      </c>
      <c r="W3589">
        <v>2</v>
      </c>
      <c r="X3589" t="s">
        <v>57</v>
      </c>
      <c r="Y3589">
        <v>1</v>
      </c>
      <c r="Z3589" t="s">
        <v>46545</v>
      </c>
      <c r="AA3589">
        <v>10</v>
      </c>
      <c r="AB3589">
        <v>202208</v>
      </c>
      <c r="AC3589">
        <v>121</v>
      </c>
      <c r="AD3589" t="s">
        <v>70</v>
      </c>
      <c r="AE3589">
        <v>1012</v>
      </c>
      <c r="AF3589" t="s">
        <v>71</v>
      </c>
      <c r="AG3589">
        <v>1</v>
      </c>
      <c r="AH3589" t="s">
        <v>44482</v>
      </c>
      <c r="AI3589">
        <v>99</v>
      </c>
      <c r="AJ3589" t="s">
        <v>54511</v>
      </c>
      <c r="AK3589">
        <v>219</v>
      </c>
      <c r="AL3589" t="s">
        <v>46837</v>
      </c>
      <c r="AQ3589" t="s">
        <v>7801</v>
      </c>
      <c r="AR3589" t="s">
        <v>7802</v>
      </c>
      <c r="AS3589">
        <v>0</v>
      </c>
      <c r="AT3589" t="s">
        <v>61</v>
      </c>
      <c r="AU3589" t="s">
        <v>7803</v>
      </c>
      <c r="AX3589">
        <v>55.927523659999999</v>
      </c>
      <c r="AY3589">
        <v>12.334752290000001</v>
      </c>
      <c r="AZ3589" t="s">
        <v>62</v>
      </c>
      <c r="BA3589">
        <v>1084</v>
      </c>
      <c r="BB3589" t="s">
        <v>63</v>
      </c>
    </row>
    <row r="3590" spans="1:54" x14ac:dyDescent="0.25">
      <c r="A3590" s="1">
        <v>45200</v>
      </c>
      <c r="B3590">
        <v>281714</v>
      </c>
      <c r="C3590" t="s">
        <v>17915</v>
      </c>
      <c r="D3590">
        <v>5550</v>
      </c>
      <c r="E3590" t="s">
        <v>15482</v>
      </c>
      <c r="F3590" t="s">
        <v>17916</v>
      </c>
      <c r="G3590">
        <v>29189706</v>
      </c>
      <c r="H3590">
        <v>1020691294</v>
      </c>
      <c r="I3590" t="s">
        <v>17917</v>
      </c>
      <c r="K3590" t="s">
        <v>17918</v>
      </c>
      <c r="L3590" t="s">
        <v>53417</v>
      </c>
      <c r="M3590">
        <v>381</v>
      </c>
      <c r="N3590">
        <v>7</v>
      </c>
      <c r="R3590" s="1">
        <v>44797</v>
      </c>
      <c r="S3590" t="s">
        <v>56</v>
      </c>
      <c r="T3590">
        <v>440</v>
      </c>
      <c r="U3590" t="s">
        <v>11855</v>
      </c>
      <c r="W3590">
        <v>2</v>
      </c>
      <c r="X3590" t="s">
        <v>57</v>
      </c>
      <c r="Y3590">
        <v>1</v>
      </c>
      <c r="Z3590" t="s">
        <v>46545</v>
      </c>
      <c r="AA3590">
        <v>9</v>
      </c>
      <c r="AB3590">
        <v>202208</v>
      </c>
      <c r="AC3590">
        <v>121</v>
      </c>
      <c r="AD3590" t="s">
        <v>70</v>
      </c>
      <c r="AE3590">
        <v>1012</v>
      </c>
      <c r="AF3590" t="s">
        <v>71</v>
      </c>
      <c r="AG3590">
        <v>1</v>
      </c>
      <c r="AH3590" t="s">
        <v>44482</v>
      </c>
      <c r="AI3590">
        <v>99</v>
      </c>
      <c r="AJ3590" t="s">
        <v>54511</v>
      </c>
      <c r="AK3590">
        <v>440</v>
      </c>
      <c r="AL3590" t="s">
        <v>11855</v>
      </c>
      <c r="AP3590">
        <v>281716</v>
      </c>
      <c r="AQ3590" t="s">
        <v>17919</v>
      </c>
      <c r="AR3590" t="s">
        <v>17920</v>
      </c>
      <c r="AS3590">
        <v>2</v>
      </c>
      <c r="AT3590" t="s">
        <v>1413</v>
      </c>
      <c r="AU3590" t="s">
        <v>53418</v>
      </c>
      <c r="AX3590">
        <v>55.357662470000001</v>
      </c>
      <c r="AY3590">
        <v>10.57806156</v>
      </c>
      <c r="AZ3590" t="s">
        <v>62</v>
      </c>
      <c r="BA3590">
        <v>1083</v>
      </c>
      <c r="BB3590" t="s">
        <v>2861</v>
      </c>
    </row>
    <row r="3591" spans="1:54" x14ac:dyDescent="0.25">
      <c r="A3591" s="1">
        <v>45200</v>
      </c>
      <c r="B3591">
        <v>281715</v>
      </c>
      <c r="C3591" t="s">
        <v>17921</v>
      </c>
      <c r="D3591">
        <v>8900</v>
      </c>
      <c r="E3591" t="s">
        <v>10440</v>
      </c>
      <c r="F3591" t="s">
        <v>17922</v>
      </c>
      <c r="G3591">
        <v>29189668</v>
      </c>
      <c r="H3591">
        <v>1003350935</v>
      </c>
      <c r="K3591" t="s">
        <v>17923</v>
      </c>
      <c r="L3591" t="s">
        <v>45434</v>
      </c>
      <c r="M3591">
        <v>2418</v>
      </c>
      <c r="N3591">
        <v>1</v>
      </c>
      <c r="R3591" s="1">
        <v>44797</v>
      </c>
      <c r="S3591" t="s">
        <v>56</v>
      </c>
      <c r="T3591">
        <v>730</v>
      </c>
      <c r="U3591" t="s">
        <v>10314</v>
      </c>
      <c r="W3591">
        <v>2</v>
      </c>
      <c r="X3591" t="s">
        <v>57</v>
      </c>
      <c r="Y3591">
        <v>1</v>
      </c>
      <c r="Z3591" t="s">
        <v>46545</v>
      </c>
      <c r="AB3591">
        <v>202208</v>
      </c>
      <c r="AC3591">
        <v>128</v>
      </c>
      <c r="AD3591" t="s">
        <v>955</v>
      </c>
      <c r="AE3591">
        <v>1051</v>
      </c>
      <c r="AF3591" t="s">
        <v>955</v>
      </c>
      <c r="AG3591">
        <v>1</v>
      </c>
      <c r="AH3591" t="s">
        <v>44482</v>
      </c>
      <c r="AI3591">
        <v>99</v>
      </c>
      <c r="AJ3591" t="s">
        <v>54511</v>
      </c>
      <c r="AK3591">
        <v>730</v>
      </c>
      <c r="AL3591" t="s">
        <v>10314</v>
      </c>
      <c r="AQ3591" t="s">
        <v>17924</v>
      </c>
      <c r="AR3591" t="s">
        <v>17925</v>
      </c>
      <c r="AS3591">
        <v>0</v>
      </c>
      <c r="AT3591" t="s">
        <v>61</v>
      </c>
      <c r="AU3591" t="s">
        <v>17926</v>
      </c>
      <c r="AW3591" t="s">
        <v>45435</v>
      </c>
      <c r="AX3591">
        <v>56.464873439999998</v>
      </c>
      <c r="AY3591">
        <v>10.02215603</v>
      </c>
      <c r="AZ3591" t="s">
        <v>62</v>
      </c>
      <c r="BA3591">
        <v>1082</v>
      </c>
      <c r="BB3591" t="s">
        <v>2852</v>
      </c>
    </row>
    <row r="3592" spans="1:54" x14ac:dyDescent="0.25">
      <c r="A3592" s="1">
        <v>45200</v>
      </c>
      <c r="B3592">
        <v>281716</v>
      </c>
      <c r="C3592" t="s">
        <v>17927</v>
      </c>
      <c r="D3592">
        <v>5550</v>
      </c>
      <c r="E3592" t="s">
        <v>15482</v>
      </c>
      <c r="F3592" t="s">
        <v>17927</v>
      </c>
      <c r="G3592">
        <v>29189706</v>
      </c>
      <c r="H3592">
        <v>1003312874</v>
      </c>
      <c r="I3592" t="s">
        <v>17917</v>
      </c>
      <c r="K3592" t="s">
        <v>17918</v>
      </c>
      <c r="L3592" t="s">
        <v>49074</v>
      </c>
      <c r="M3592">
        <v>600</v>
      </c>
      <c r="N3592">
        <v>38</v>
      </c>
      <c r="R3592" s="1">
        <v>44938</v>
      </c>
      <c r="S3592" t="s">
        <v>56</v>
      </c>
      <c r="T3592">
        <v>440</v>
      </c>
      <c r="U3592" t="s">
        <v>11855</v>
      </c>
      <c r="W3592">
        <v>2</v>
      </c>
      <c r="X3592" t="s">
        <v>57</v>
      </c>
      <c r="Y3592">
        <v>1</v>
      </c>
      <c r="Z3592" t="s">
        <v>46545</v>
      </c>
      <c r="AA3592">
        <v>9</v>
      </c>
      <c r="AB3592">
        <v>202208</v>
      </c>
      <c r="AC3592">
        <v>121</v>
      </c>
      <c r="AD3592" t="s">
        <v>70</v>
      </c>
      <c r="AE3592">
        <v>1012</v>
      </c>
      <c r="AF3592" t="s">
        <v>71</v>
      </c>
      <c r="AG3592">
        <v>4</v>
      </c>
      <c r="AH3592" t="s">
        <v>44547</v>
      </c>
      <c r="AI3592">
        <v>99</v>
      </c>
      <c r="AJ3592" t="s">
        <v>54511</v>
      </c>
      <c r="AK3592">
        <v>440</v>
      </c>
      <c r="AL3592" t="s">
        <v>11855</v>
      </c>
      <c r="AQ3592" t="s">
        <v>17919</v>
      </c>
      <c r="AR3592" t="s">
        <v>17920</v>
      </c>
      <c r="AS3592">
        <v>1</v>
      </c>
      <c r="AT3592" t="s">
        <v>1446</v>
      </c>
      <c r="AU3592" t="s">
        <v>49075</v>
      </c>
      <c r="AX3592">
        <v>55.35550636</v>
      </c>
      <c r="AY3592">
        <v>10.600303289999999</v>
      </c>
      <c r="AZ3592" t="s">
        <v>62</v>
      </c>
      <c r="BA3592">
        <v>1083</v>
      </c>
      <c r="BB3592" t="s">
        <v>2861</v>
      </c>
    </row>
    <row r="3593" spans="1:54" x14ac:dyDescent="0.25">
      <c r="A3593" s="1">
        <v>45200</v>
      </c>
      <c r="B3593">
        <v>281717</v>
      </c>
      <c r="C3593" t="s">
        <v>17928</v>
      </c>
      <c r="D3593">
        <v>9000</v>
      </c>
      <c r="E3593" t="s">
        <v>10638</v>
      </c>
      <c r="F3593" t="s">
        <v>17928</v>
      </c>
      <c r="G3593">
        <v>35375929</v>
      </c>
      <c r="H3593">
        <v>1018558390</v>
      </c>
      <c r="K3593" t="s">
        <v>17929</v>
      </c>
      <c r="L3593" t="s">
        <v>53387</v>
      </c>
      <c r="M3593">
        <v>6164</v>
      </c>
      <c r="N3593">
        <v>5</v>
      </c>
      <c r="R3593" s="1">
        <v>44804</v>
      </c>
      <c r="S3593" t="s">
        <v>56</v>
      </c>
      <c r="V3593" s="1">
        <v>44805</v>
      </c>
      <c r="W3593">
        <v>0</v>
      </c>
      <c r="X3593" t="s">
        <v>1252</v>
      </c>
      <c r="Y3593">
        <v>1</v>
      </c>
      <c r="Z3593" t="s">
        <v>46545</v>
      </c>
      <c r="AB3593">
        <v>202208</v>
      </c>
      <c r="AC3593">
        <v>149</v>
      </c>
      <c r="AD3593" t="s">
        <v>1085</v>
      </c>
      <c r="AE3593">
        <v>1026</v>
      </c>
      <c r="AF3593" t="s">
        <v>44530</v>
      </c>
      <c r="AG3593">
        <v>3</v>
      </c>
      <c r="AH3593" t="s">
        <v>81</v>
      </c>
      <c r="AI3593">
        <v>99</v>
      </c>
      <c r="AJ3593" t="s">
        <v>54511</v>
      </c>
      <c r="AK3593">
        <v>851</v>
      </c>
      <c r="AL3593" t="s">
        <v>2847</v>
      </c>
      <c r="AM3593">
        <v>2</v>
      </c>
      <c r="AN3593" t="s">
        <v>119</v>
      </c>
      <c r="AO3593">
        <v>281545</v>
      </c>
      <c r="AQ3593" t="s">
        <v>17930</v>
      </c>
      <c r="AR3593" t="s">
        <v>17931</v>
      </c>
      <c r="AS3593">
        <v>0</v>
      </c>
      <c r="AT3593" t="s">
        <v>61</v>
      </c>
      <c r="AU3593" t="s">
        <v>53388</v>
      </c>
      <c r="AX3593">
        <v>57.034786259999997</v>
      </c>
      <c r="AY3593">
        <v>9.9298921900000003</v>
      </c>
      <c r="AZ3593" t="s">
        <v>62</v>
      </c>
      <c r="BA3593">
        <v>1081</v>
      </c>
      <c r="BB3593" t="s">
        <v>1844</v>
      </c>
    </row>
    <row r="3594" spans="1:54" x14ac:dyDescent="0.25">
      <c r="A3594" s="1">
        <v>45200</v>
      </c>
      <c r="B3594">
        <v>281718</v>
      </c>
      <c r="C3594" t="s">
        <v>54816</v>
      </c>
      <c r="D3594">
        <v>5900</v>
      </c>
      <c r="E3594" t="s">
        <v>48068</v>
      </c>
      <c r="F3594" t="s">
        <v>54816</v>
      </c>
      <c r="G3594">
        <v>29188955</v>
      </c>
      <c r="H3594">
        <v>1015645489</v>
      </c>
      <c r="I3594" t="s">
        <v>49076</v>
      </c>
      <c r="K3594" t="s">
        <v>17932</v>
      </c>
      <c r="L3594" t="s">
        <v>54817</v>
      </c>
      <c r="M3594">
        <v>954</v>
      </c>
      <c r="N3594">
        <v>10</v>
      </c>
      <c r="R3594" s="1">
        <v>44803</v>
      </c>
      <c r="S3594" t="s">
        <v>56</v>
      </c>
      <c r="T3594">
        <v>482</v>
      </c>
      <c r="U3594" t="s">
        <v>10661</v>
      </c>
      <c r="W3594">
        <v>2</v>
      </c>
      <c r="X3594" t="s">
        <v>57</v>
      </c>
      <c r="Y3594">
        <v>1</v>
      </c>
      <c r="Z3594" t="s">
        <v>46545</v>
      </c>
      <c r="AA3594">
        <v>9</v>
      </c>
      <c r="AB3594">
        <v>202208</v>
      </c>
      <c r="AC3594">
        <v>121</v>
      </c>
      <c r="AD3594" t="s">
        <v>70</v>
      </c>
      <c r="AE3594">
        <v>1012</v>
      </c>
      <c r="AF3594" t="s">
        <v>71</v>
      </c>
      <c r="AG3594">
        <v>4</v>
      </c>
      <c r="AH3594" t="s">
        <v>44547</v>
      </c>
      <c r="AI3594">
        <v>99</v>
      </c>
      <c r="AJ3594" t="s">
        <v>54511</v>
      </c>
      <c r="AK3594">
        <v>482</v>
      </c>
      <c r="AL3594" t="s">
        <v>10661</v>
      </c>
      <c r="AQ3594" t="s">
        <v>17868</v>
      </c>
      <c r="AR3594" t="s">
        <v>17933</v>
      </c>
      <c r="AS3594">
        <v>1</v>
      </c>
      <c r="AT3594" t="s">
        <v>1446</v>
      </c>
      <c r="AU3594" t="s">
        <v>54818</v>
      </c>
      <c r="AX3594">
        <v>54.931546429999997</v>
      </c>
      <c r="AY3594">
        <v>10.73240771</v>
      </c>
      <c r="AZ3594" t="s">
        <v>62</v>
      </c>
      <c r="BA3594">
        <v>1083</v>
      </c>
      <c r="BB3594" t="s">
        <v>2861</v>
      </c>
    </row>
    <row r="3595" spans="1:54" x14ac:dyDescent="0.25">
      <c r="A3595" s="1">
        <v>45200</v>
      </c>
      <c r="B3595">
        <v>281719</v>
      </c>
      <c r="C3595" t="s">
        <v>17934</v>
      </c>
      <c r="D3595">
        <v>6990</v>
      </c>
      <c r="E3595" t="s">
        <v>10836</v>
      </c>
      <c r="F3595" t="s">
        <v>17934</v>
      </c>
      <c r="G3595">
        <v>29190925</v>
      </c>
      <c r="H3595">
        <v>1016967412</v>
      </c>
      <c r="K3595" t="s">
        <v>17935</v>
      </c>
      <c r="L3595" t="s">
        <v>12476</v>
      </c>
      <c r="M3595">
        <v>1045</v>
      </c>
      <c r="N3595">
        <v>2</v>
      </c>
      <c r="R3595" s="1">
        <v>44804</v>
      </c>
      <c r="S3595" t="s">
        <v>56</v>
      </c>
      <c r="T3595">
        <v>1082</v>
      </c>
      <c r="U3595" t="s">
        <v>2852</v>
      </c>
      <c r="W3595">
        <v>7</v>
      </c>
      <c r="X3595" t="s">
        <v>2845</v>
      </c>
      <c r="Y3595">
        <v>1</v>
      </c>
      <c r="Z3595" t="s">
        <v>46545</v>
      </c>
      <c r="AB3595">
        <v>202208</v>
      </c>
      <c r="AC3595">
        <v>129</v>
      </c>
      <c r="AD3595" t="s">
        <v>2405</v>
      </c>
      <c r="AE3595">
        <v>1016</v>
      </c>
      <c r="AF3595" t="s">
        <v>2405</v>
      </c>
      <c r="AG3595">
        <v>1</v>
      </c>
      <c r="AH3595" t="s">
        <v>44482</v>
      </c>
      <c r="AI3595">
        <v>99</v>
      </c>
      <c r="AJ3595" t="s">
        <v>54511</v>
      </c>
      <c r="AK3595">
        <v>661</v>
      </c>
      <c r="AL3595" t="s">
        <v>10453</v>
      </c>
      <c r="AQ3595" t="s">
        <v>17936</v>
      </c>
      <c r="AR3595" t="s">
        <v>17937</v>
      </c>
      <c r="AS3595">
        <v>0</v>
      </c>
      <c r="AT3595" t="s">
        <v>61</v>
      </c>
      <c r="AU3595" t="s">
        <v>12478</v>
      </c>
      <c r="AX3595">
        <v>56.270566180000003</v>
      </c>
      <c r="AY3595">
        <v>8.3136259500000005</v>
      </c>
      <c r="AZ3595" t="s">
        <v>62</v>
      </c>
      <c r="BA3595">
        <v>1082</v>
      </c>
      <c r="BB3595" t="s">
        <v>2852</v>
      </c>
    </row>
    <row r="3596" spans="1:54" x14ac:dyDescent="0.25">
      <c r="A3596" s="1">
        <v>45200</v>
      </c>
      <c r="B3596">
        <v>281720</v>
      </c>
      <c r="C3596" t="s">
        <v>17938</v>
      </c>
      <c r="D3596">
        <v>2730</v>
      </c>
      <c r="E3596" t="s">
        <v>2549</v>
      </c>
      <c r="F3596" t="s">
        <v>17939</v>
      </c>
      <c r="G3596">
        <v>63640719</v>
      </c>
      <c r="H3596">
        <v>1003265636</v>
      </c>
      <c r="I3596" t="s">
        <v>4791</v>
      </c>
      <c r="K3596" t="s">
        <v>4793</v>
      </c>
      <c r="L3596" t="s">
        <v>4807</v>
      </c>
      <c r="M3596">
        <v>1083</v>
      </c>
      <c r="N3596">
        <v>2</v>
      </c>
      <c r="R3596" s="1">
        <v>44978</v>
      </c>
      <c r="S3596" t="s">
        <v>56</v>
      </c>
      <c r="T3596">
        <v>163</v>
      </c>
      <c r="U3596" t="s">
        <v>2551</v>
      </c>
      <c r="W3596">
        <v>2</v>
      </c>
      <c r="X3596" t="s">
        <v>57</v>
      </c>
      <c r="Y3596">
        <v>1</v>
      </c>
      <c r="Z3596" t="s">
        <v>46545</v>
      </c>
      <c r="AB3596">
        <v>202208</v>
      </c>
      <c r="AC3596">
        <v>126</v>
      </c>
      <c r="AD3596" t="s">
        <v>46616</v>
      </c>
      <c r="AE3596">
        <v>1015</v>
      </c>
      <c r="AF3596" t="s">
        <v>46616</v>
      </c>
      <c r="AG3596">
        <v>1</v>
      </c>
      <c r="AH3596" t="s">
        <v>44482</v>
      </c>
      <c r="AI3596">
        <v>99</v>
      </c>
      <c r="AJ3596" t="s">
        <v>54511</v>
      </c>
      <c r="AK3596">
        <v>163</v>
      </c>
      <c r="AL3596" t="s">
        <v>2551</v>
      </c>
      <c r="AP3596">
        <v>281766</v>
      </c>
      <c r="AQ3596" t="s">
        <v>4794</v>
      </c>
      <c r="AR3596" t="s">
        <v>4795</v>
      </c>
      <c r="AS3596">
        <v>2</v>
      </c>
      <c r="AT3596" t="s">
        <v>1413</v>
      </c>
      <c r="AU3596" t="s">
        <v>4809</v>
      </c>
      <c r="AX3596">
        <v>55.735172509999998</v>
      </c>
      <c r="AY3596">
        <v>12.433308459999999</v>
      </c>
      <c r="AZ3596" t="s">
        <v>62</v>
      </c>
      <c r="BA3596">
        <v>1084</v>
      </c>
      <c r="BB3596" t="s">
        <v>63</v>
      </c>
    </row>
    <row r="3597" spans="1:54" x14ac:dyDescent="0.25">
      <c r="A3597" s="1">
        <v>45200</v>
      </c>
      <c r="B3597">
        <v>281721</v>
      </c>
      <c r="C3597" t="s">
        <v>49077</v>
      </c>
      <c r="D3597">
        <v>5792</v>
      </c>
      <c r="E3597" t="s">
        <v>55402</v>
      </c>
      <c r="F3597" t="s">
        <v>49078</v>
      </c>
      <c r="G3597">
        <v>29188645</v>
      </c>
      <c r="H3597">
        <v>1003320670</v>
      </c>
      <c r="I3597" t="s">
        <v>17940</v>
      </c>
      <c r="K3597" t="s">
        <v>17941</v>
      </c>
      <c r="L3597" t="s">
        <v>17942</v>
      </c>
      <c r="M3597">
        <v>1081</v>
      </c>
      <c r="N3597">
        <v>54</v>
      </c>
      <c r="R3597" s="1">
        <v>44867</v>
      </c>
      <c r="S3597" t="s">
        <v>56</v>
      </c>
      <c r="T3597">
        <v>430</v>
      </c>
      <c r="U3597" t="s">
        <v>10190</v>
      </c>
      <c r="W3597">
        <v>2</v>
      </c>
      <c r="X3597" t="s">
        <v>57</v>
      </c>
      <c r="Y3597">
        <v>1</v>
      </c>
      <c r="Z3597" t="s">
        <v>46545</v>
      </c>
      <c r="AA3597">
        <v>9</v>
      </c>
      <c r="AB3597">
        <v>202209</v>
      </c>
      <c r="AC3597">
        <v>121</v>
      </c>
      <c r="AD3597" t="s">
        <v>70</v>
      </c>
      <c r="AE3597">
        <v>1012</v>
      </c>
      <c r="AF3597" t="s">
        <v>71</v>
      </c>
      <c r="AG3597">
        <v>1</v>
      </c>
      <c r="AH3597" t="s">
        <v>44482</v>
      </c>
      <c r="AI3597">
        <v>99</v>
      </c>
      <c r="AJ3597" t="s">
        <v>54511</v>
      </c>
      <c r="AK3597">
        <v>430</v>
      </c>
      <c r="AL3597" t="s">
        <v>10190</v>
      </c>
      <c r="AP3597">
        <v>497001</v>
      </c>
      <c r="AQ3597" t="s">
        <v>17943</v>
      </c>
      <c r="AR3597" t="s">
        <v>17944</v>
      </c>
      <c r="AS3597">
        <v>2</v>
      </c>
      <c r="AT3597" t="s">
        <v>1413</v>
      </c>
      <c r="AU3597" t="s">
        <v>17945</v>
      </c>
      <c r="AX3597">
        <v>55.305681130000004</v>
      </c>
      <c r="AY3597">
        <v>10.473682289999999</v>
      </c>
      <c r="AZ3597" t="s">
        <v>62</v>
      </c>
      <c r="BA3597">
        <v>1083</v>
      </c>
      <c r="BB3597" t="s">
        <v>2861</v>
      </c>
    </row>
    <row r="3598" spans="1:54" x14ac:dyDescent="0.25">
      <c r="A3598" s="1">
        <v>45200</v>
      </c>
      <c r="B3598">
        <v>281722</v>
      </c>
      <c r="C3598" t="s">
        <v>17946</v>
      </c>
      <c r="D3598">
        <v>1119</v>
      </c>
      <c r="E3598" t="s">
        <v>46546</v>
      </c>
      <c r="F3598" t="s">
        <v>45436</v>
      </c>
      <c r="G3598">
        <v>31678021</v>
      </c>
      <c r="H3598">
        <v>1015222227</v>
      </c>
      <c r="I3598" t="s">
        <v>2713</v>
      </c>
      <c r="K3598" t="s">
        <v>2714</v>
      </c>
      <c r="L3598" t="s">
        <v>44612</v>
      </c>
      <c r="M3598">
        <v>4100</v>
      </c>
      <c r="N3598">
        <v>11</v>
      </c>
      <c r="R3598" s="1">
        <v>44809</v>
      </c>
      <c r="S3598" t="s">
        <v>56</v>
      </c>
      <c r="W3598">
        <v>4</v>
      </c>
      <c r="X3598" t="s">
        <v>725</v>
      </c>
      <c r="Y3598">
        <v>4</v>
      </c>
      <c r="Z3598" t="s">
        <v>1324</v>
      </c>
      <c r="AB3598">
        <v>202209</v>
      </c>
      <c r="AC3598">
        <v>307</v>
      </c>
      <c r="AD3598" t="s">
        <v>2462</v>
      </c>
      <c r="AE3598">
        <v>1086</v>
      </c>
      <c r="AF3598" t="s">
        <v>2462</v>
      </c>
      <c r="AG3598">
        <v>1</v>
      </c>
      <c r="AH3598" t="s">
        <v>44482</v>
      </c>
      <c r="AI3598">
        <v>99</v>
      </c>
      <c r="AJ3598" t="s">
        <v>54511</v>
      </c>
      <c r="AK3598">
        <v>101</v>
      </c>
      <c r="AL3598" t="s">
        <v>46544</v>
      </c>
      <c r="AP3598">
        <v>101605</v>
      </c>
      <c r="AQ3598" t="s">
        <v>2716</v>
      </c>
      <c r="AR3598" t="s">
        <v>2717</v>
      </c>
      <c r="AS3598">
        <v>2</v>
      </c>
      <c r="AT3598" t="s">
        <v>1413</v>
      </c>
      <c r="AU3598" t="s">
        <v>44613</v>
      </c>
      <c r="AX3598">
        <v>55.681934310000003</v>
      </c>
      <c r="AY3598">
        <v>12.57609633</v>
      </c>
      <c r="AZ3598" t="s">
        <v>62</v>
      </c>
      <c r="BA3598">
        <v>1084</v>
      </c>
      <c r="BB3598" t="s">
        <v>63</v>
      </c>
    </row>
    <row r="3599" spans="1:54" x14ac:dyDescent="0.25">
      <c r="A3599" s="1">
        <v>45200</v>
      </c>
      <c r="B3599">
        <v>281723</v>
      </c>
      <c r="C3599" t="s">
        <v>17947</v>
      </c>
      <c r="D3599">
        <v>4700</v>
      </c>
      <c r="E3599" t="s">
        <v>44985</v>
      </c>
      <c r="F3599" t="s">
        <v>45437</v>
      </c>
      <c r="G3599">
        <v>31661471</v>
      </c>
      <c r="H3599">
        <v>1018591002</v>
      </c>
      <c r="I3599" t="s">
        <v>9232</v>
      </c>
      <c r="K3599" t="s">
        <v>9254</v>
      </c>
      <c r="L3599" t="s">
        <v>47867</v>
      </c>
      <c r="M3599">
        <v>378</v>
      </c>
      <c r="N3599">
        <v>3</v>
      </c>
      <c r="R3599" s="1">
        <v>44893</v>
      </c>
      <c r="S3599" t="s">
        <v>56</v>
      </c>
      <c r="W3599">
        <v>4</v>
      </c>
      <c r="X3599" t="s">
        <v>725</v>
      </c>
      <c r="Y3599">
        <v>4</v>
      </c>
      <c r="Z3599" t="s">
        <v>1324</v>
      </c>
      <c r="AB3599">
        <v>202209</v>
      </c>
      <c r="AC3599">
        <v>307</v>
      </c>
      <c r="AD3599" t="s">
        <v>2462</v>
      </c>
      <c r="AE3599">
        <v>1086</v>
      </c>
      <c r="AF3599" t="s">
        <v>2462</v>
      </c>
      <c r="AG3599">
        <v>1</v>
      </c>
      <c r="AH3599" t="s">
        <v>44482</v>
      </c>
      <c r="AI3599">
        <v>99</v>
      </c>
      <c r="AJ3599" t="s">
        <v>54511</v>
      </c>
      <c r="AK3599">
        <v>370</v>
      </c>
      <c r="AL3599" t="s">
        <v>44987</v>
      </c>
      <c r="AP3599">
        <v>259404</v>
      </c>
      <c r="AQ3599" t="s">
        <v>9255</v>
      </c>
      <c r="AR3599" t="s">
        <v>9236</v>
      </c>
      <c r="AS3599">
        <v>2</v>
      </c>
      <c r="AT3599" t="s">
        <v>1413</v>
      </c>
      <c r="AU3599" t="s">
        <v>47868</v>
      </c>
      <c r="AX3599">
        <v>55.224579849999998</v>
      </c>
      <c r="AY3599">
        <v>11.7570748</v>
      </c>
      <c r="AZ3599" t="s">
        <v>62</v>
      </c>
      <c r="BA3599">
        <v>1085</v>
      </c>
      <c r="BB3599" t="s">
        <v>44618</v>
      </c>
    </row>
    <row r="3600" spans="1:54" x14ac:dyDescent="0.25">
      <c r="A3600" s="1">
        <v>45200</v>
      </c>
      <c r="B3600">
        <v>281724</v>
      </c>
      <c r="C3600" t="s">
        <v>17948</v>
      </c>
      <c r="D3600">
        <v>4000</v>
      </c>
      <c r="E3600" t="s">
        <v>7628</v>
      </c>
      <c r="F3600" t="s">
        <v>45438</v>
      </c>
      <c r="G3600">
        <v>31661471</v>
      </c>
      <c r="H3600">
        <v>1021687762</v>
      </c>
      <c r="I3600" t="s">
        <v>9232</v>
      </c>
      <c r="K3600" t="s">
        <v>9261</v>
      </c>
      <c r="L3600" t="s">
        <v>53071</v>
      </c>
      <c r="M3600">
        <v>5130</v>
      </c>
      <c r="N3600">
        <v>2</v>
      </c>
      <c r="R3600" s="1">
        <v>44893</v>
      </c>
      <c r="S3600" t="s">
        <v>56</v>
      </c>
      <c r="W3600">
        <v>4</v>
      </c>
      <c r="X3600" t="s">
        <v>725</v>
      </c>
      <c r="Y3600">
        <v>4</v>
      </c>
      <c r="Z3600" t="s">
        <v>1324</v>
      </c>
      <c r="AB3600">
        <v>202209</v>
      </c>
      <c r="AC3600">
        <v>307</v>
      </c>
      <c r="AD3600" t="s">
        <v>2462</v>
      </c>
      <c r="AE3600">
        <v>1086</v>
      </c>
      <c r="AF3600" t="s">
        <v>2462</v>
      </c>
      <c r="AG3600">
        <v>1</v>
      </c>
      <c r="AH3600" t="s">
        <v>44482</v>
      </c>
      <c r="AI3600">
        <v>99</v>
      </c>
      <c r="AJ3600" t="s">
        <v>54511</v>
      </c>
      <c r="AK3600">
        <v>265</v>
      </c>
      <c r="AL3600" t="s">
        <v>4243</v>
      </c>
      <c r="AP3600">
        <v>259404</v>
      </c>
      <c r="AQ3600" t="s">
        <v>9262</v>
      </c>
      <c r="AR3600" t="s">
        <v>9236</v>
      </c>
      <c r="AS3600">
        <v>2</v>
      </c>
      <c r="AT3600" t="s">
        <v>1413</v>
      </c>
      <c r="AU3600" t="s">
        <v>53072</v>
      </c>
      <c r="AX3600">
        <v>55.630781329999998</v>
      </c>
      <c r="AY3600">
        <v>12.07848525</v>
      </c>
      <c r="AZ3600" t="s">
        <v>62</v>
      </c>
      <c r="BA3600">
        <v>1085</v>
      </c>
      <c r="BB3600" t="s">
        <v>44618</v>
      </c>
    </row>
    <row r="3601" spans="1:54" x14ac:dyDescent="0.25">
      <c r="A3601" s="1">
        <v>45200</v>
      </c>
      <c r="B3601">
        <v>281725</v>
      </c>
      <c r="C3601" t="s">
        <v>17949</v>
      </c>
      <c r="D3601">
        <v>5856</v>
      </c>
      <c r="E3601" t="s">
        <v>17950</v>
      </c>
      <c r="F3601" t="s">
        <v>17951</v>
      </c>
      <c r="G3601">
        <v>29188645</v>
      </c>
      <c r="H3601">
        <v>1003317918</v>
      </c>
      <c r="I3601" t="s">
        <v>17952</v>
      </c>
      <c r="K3601" t="s">
        <v>17953</v>
      </c>
      <c r="L3601" t="s">
        <v>17954</v>
      </c>
      <c r="M3601">
        <v>440</v>
      </c>
      <c r="N3601">
        <v>10</v>
      </c>
      <c r="R3601" s="1">
        <v>44824</v>
      </c>
      <c r="S3601" t="s">
        <v>56</v>
      </c>
      <c r="T3601">
        <v>430</v>
      </c>
      <c r="U3601" t="s">
        <v>10190</v>
      </c>
      <c r="W3601">
        <v>2</v>
      </c>
      <c r="X3601" t="s">
        <v>57</v>
      </c>
      <c r="Y3601">
        <v>1</v>
      </c>
      <c r="Z3601" t="s">
        <v>46545</v>
      </c>
      <c r="AA3601">
        <v>9</v>
      </c>
      <c r="AB3601">
        <v>202209</v>
      </c>
      <c r="AC3601">
        <v>121</v>
      </c>
      <c r="AD3601" t="s">
        <v>70</v>
      </c>
      <c r="AE3601">
        <v>1012</v>
      </c>
      <c r="AF3601" t="s">
        <v>71</v>
      </c>
      <c r="AG3601">
        <v>1</v>
      </c>
      <c r="AH3601" t="s">
        <v>44482</v>
      </c>
      <c r="AI3601">
        <v>99</v>
      </c>
      <c r="AJ3601" t="s">
        <v>54511</v>
      </c>
      <c r="AK3601">
        <v>430</v>
      </c>
      <c r="AL3601" t="s">
        <v>10190</v>
      </c>
      <c r="AP3601">
        <v>477001</v>
      </c>
      <c r="AQ3601" t="s">
        <v>17955</v>
      </c>
      <c r="AR3601" t="s">
        <v>17956</v>
      </c>
      <c r="AS3601">
        <v>2</v>
      </c>
      <c r="AT3601" t="s">
        <v>1413</v>
      </c>
      <c r="AU3601" t="s">
        <v>17957</v>
      </c>
      <c r="AX3601">
        <v>55.230785740000002</v>
      </c>
      <c r="AY3601">
        <v>10.531500790000001</v>
      </c>
      <c r="AZ3601" t="s">
        <v>62</v>
      </c>
      <c r="BA3601">
        <v>1083</v>
      </c>
      <c r="BB3601" t="s">
        <v>2861</v>
      </c>
    </row>
    <row r="3602" spans="1:54" x14ac:dyDescent="0.25">
      <c r="A3602" s="1">
        <v>45200</v>
      </c>
      <c r="B3602">
        <v>281726</v>
      </c>
      <c r="C3602" t="s">
        <v>17958</v>
      </c>
      <c r="D3602">
        <v>4000</v>
      </c>
      <c r="E3602" t="s">
        <v>7628</v>
      </c>
      <c r="F3602" t="s">
        <v>45439</v>
      </c>
      <c r="G3602">
        <v>30874323</v>
      </c>
      <c r="H3602">
        <v>1017818666</v>
      </c>
      <c r="I3602" t="s">
        <v>3333</v>
      </c>
      <c r="K3602" t="s">
        <v>9677</v>
      </c>
      <c r="L3602" t="s">
        <v>9872</v>
      </c>
      <c r="M3602">
        <v>8670</v>
      </c>
      <c r="N3602" t="s">
        <v>5312</v>
      </c>
      <c r="R3602" s="1">
        <v>44811</v>
      </c>
      <c r="S3602" t="s">
        <v>56</v>
      </c>
      <c r="W3602">
        <v>4</v>
      </c>
      <c r="X3602" t="s">
        <v>725</v>
      </c>
      <c r="Y3602">
        <v>4</v>
      </c>
      <c r="Z3602" t="s">
        <v>1324</v>
      </c>
      <c r="AB3602">
        <v>202209</v>
      </c>
      <c r="AC3602">
        <v>306</v>
      </c>
      <c r="AD3602" t="s">
        <v>46731</v>
      </c>
      <c r="AE3602">
        <v>1085</v>
      </c>
      <c r="AF3602" t="s">
        <v>46731</v>
      </c>
      <c r="AG3602">
        <v>1</v>
      </c>
      <c r="AH3602" t="s">
        <v>44482</v>
      </c>
      <c r="AI3602">
        <v>99</v>
      </c>
      <c r="AJ3602" t="s">
        <v>54511</v>
      </c>
      <c r="AK3602">
        <v>265</v>
      </c>
      <c r="AL3602" t="s">
        <v>4243</v>
      </c>
      <c r="AP3602">
        <v>340401</v>
      </c>
      <c r="AQ3602" t="s">
        <v>9873</v>
      </c>
      <c r="AR3602" t="s">
        <v>9874</v>
      </c>
      <c r="AS3602">
        <v>2</v>
      </c>
      <c r="AT3602" t="s">
        <v>1413</v>
      </c>
      <c r="AU3602" t="s">
        <v>9799</v>
      </c>
      <c r="AX3602">
        <v>55.650963879999999</v>
      </c>
      <c r="AY3602">
        <v>12.141897520000001</v>
      </c>
      <c r="AZ3602" t="s">
        <v>62</v>
      </c>
      <c r="BA3602">
        <v>1085</v>
      </c>
      <c r="BB3602" t="s">
        <v>44618</v>
      </c>
    </row>
    <row r="3603" spans="1:54" x14ac:dyDescent="0.25">
      <c r="A3603" s="1">
        <v>45200</v>
      </c>
      <c r="B3603">
        <v>281727</v>
      </c>
      <c r="C3603" t="s">
        <v>17959</v>
      </c>
      <c r="D3603">
        <v>6700</v>
      </c>
      <c r="E3603" t="s">
        <v>10388</v>
      </c>
      <c r="F3603" t="s">
        <v>45440</v>
      </c>
      <c r="G3603">
        <v>31689791</v>
      </c>
      <c r="H3603">
        <v>1014787700</v>
      </c>
      <c r="I3603" t="s">
        <v>10390</v>
      </c>
      <c r="K3603" t="s">
        <v>10391</v>
      </c>
      <c r="L3603" t="s">
        <v>10392</v>
      </c>
      <c r="M3603">
        <v>7503</v>
      </c>
      <c r="N3603">
        <v>103</v>
      </c>
      <c r="R3603" s="1">
        <v>44811</v>
      </c>
      <c r="S3603" t="s">
        <v>56</v>
      </c>
      <c r="W3603">
        <v>4</v>
      </c>
      <c r="X3603" t="s">
        <v>725</v>
      </c>
      <c r="Y3603">
        <v>4</v>
      </c>
      <c r="Z3603" t="s">
        <v>1324</v>
      </c>
      <c r="AB3603">
        <v>202209</v>
      </c>
      <c r="AC3603">
        <v>307</v>
      </c>
      <c r="AD3603" t="s">
        <v>2462</v>
      </c>
      <c r="AE3603">
        <v>1086</v>
      </c>
      <c r="AF3603" t="s">
        <v>2462</v>
      </c>
      <c r="AG3603">
        <v>1</v>
      </c>
      <c r="AH3603" t="s">
        <v>44482</v>
      </c>
      <c r="AI3603">
        <v>99</v>
      </c>
      <c r="AJ3603" t="s">
        <v>54511</v>
      </c>
      <c r="AK3603">
        <v>561</v>
      </c>
      <c r="AL3603" t="s">
        <v>10323</v>
      </c>
      <c r="AP3603">
        <v>561427</v>
      </c>
      <c r="AQ3603" t="s">
        <v>10393</v>
      </c>
      <c r="AR3603" t="s">
        <v>10394</v>
      </c>
      <c r="AS3603">
        <v>2</v>
      </c>
      <c r="AT3603" t="s">
        <v>1413</v>
      </c>
      <c r="AU3603" t="s">
        <v>10395</v>
      </c>
      <c r="AX3603">
        <v>55.48841994</v>
      </c>
      <c r="AY3603">
        <v>8.4467235400000007</v>
      </c>
      <c r="AZ3603" t="s">
        <v>62</v>
      </c>
      <c r="BA3603">
        <v>1083</v>
      </c>
      <c r="BB3603" t="s">
        <v>2861</v>
      </c>
    </row>
    <row r="3604" spans="1:54" x14ac:dyDescent="0.25">
      <c r="A3604" s="1">
        <v>45200</v>
      </c>
      <c r="B3604">
        <v>281728</v>
      </c>
      <c r="C3604" t="s">
        <v>17960</v>
      </c>
      <c r="D3604">
        <v>8000</v>
      </c>
      <c r="E3604" t="s">
        <v>10166</v>
      </c>
      <c r="F3604" t="s">
        <v>45441</v>
      </c>
      <c r="G3604">
        <v>30773047</v>
      </c>
      <c r="H3604">
        <v>1019933292</v>
      </c>
      <c r="I3604" t="s">
        <v>12566</v>
      </c>
      <c r="K3604" t="s">
        <v>10286</v>
      </c>
      <c r="L3604" t="s">
        <v>13190</v>
      </c>
      <c r="M3604">
        <v>1210</v>
      </c>
      <c r="N3604">
        <v>24</v>
      </c>
      <c r="R3604" s="1">
        <v>44811</v>
      </c>
      <c r="S3604" t="s">
        <v>56</v>
      </c>
      <c r="W3604">
        <v>4</v>
      </c>
      <c r="X3604" t="s">
        <v>725</v>
      </c>
      <c r="Y3604">
        <v>4</v>
      </c>
      <c r="Z3604" t="s">
        <v>1324</v>
      </c>
      <c r="AB3604">
        <v>202209</v>
      </c>
      <c r="AC3604">
        <v>306</v>
      </c>
      <c r="AD3604" t="s">
        <v>46731</v>
      </c>
      <c r="AE3604">
        <v>1085</v>
      </c>
      <c r="AF3604" t="s">
        <v>46731</v>
      </c>
      <c r="AG3604">
        <v>1</v>
      </c>
      <c r="AH3604" t="s">
        <v>44482</v>
      </c>
      <c r="AI3604">
        <v>99</v>
      </c>
      <c r="AJ3604" t="s">
        <v>54511</v>
      </c>
      <c r="AK3604">
        <v>751</v>
      </c>
      <c r="AL3604" t="s">
        <v>10168</v>
      </c>
      <c r="AP3604">
        <v>791413</v>
      </c>
      <c r="AQ3604" t="s">
        <v>12568</v>
      </c>
      <c r="AR3604" t="s">
        <v>12569</v>
      </c>
      <c r="AS3604">
        <v>2</v>
      </c>
      <c r="AT3604" t="s">
        <v>1413</v>
      </c>
      <c r="AU3604" t="s">
        <v>13191</v>
      </c>
      <c r="AX3604">
        <v>56.156084030000002</v>
      </c>
      <c r="AY3604">
        <v>10.19008309</v>
      </c>
      <c r="AZ3604" t="s">
        <v>62</v>
      </c>
      <c r="BA3604">
        <v>1082</v>
      </c>
      <c r="BB3604" t="s">
        <v>2852</v>
      </c>
    </row>
    <row r="3605" spans="1:54" x14ac:dyDescent="0.25">
      <c r="A3605" s="1">
        <v>45200</v>
      </c>
      <c r="B3605">
        <v>281729</v>
      </c>
      <c r="C3605" t="s">
        <v>17961</v>
      </c>
      <c r="D3605">
        <v>7300</v>
      </c>
      <c r="E3605" t="s">
        <v>12623</v>
      </c>
      <c r="F3605" t="s">
        <v>45442</v>
      </c>
      <c r="G3605">
        <v>30859480</v>
      </c>
      <c r="H3605">
        <v>1003403745</v>
      </c>
      <c r="I3605" t="s">
        <v>2033</v>
      </c>
      <c r="K3605" t="s">
        <v>13714</v>
      </c>
      <c r="L3605" t="s">
        <v>13715</v>
      </c>
      <c r="M3605">
        <v>2295</v>
      </c>
      <c r="N3605">
        <v>4</v>
      </c>
      <c r="R3605" s="1">
        <v>44811</v>
      </c>
      <c r="S3605" t="s">
        <v>56</v>
      </c>
      <c r="W3605">
        <v>4</v>
      </c>
      <c r="X3605" t="s">
        <v>725</v>
      </c>
      <c r="Y3605">
        <v>4</v>
      </c>
      <c r="Z3605" t="s">
        <v>1324</v>
      </c>
      <c r="AB3605">
        <v>202209</v>
      </c>
      <c r="AC3605">
        <v>306</v>
      </c>
      <c r="AD3605" t="s">
        <v>46731</v>
      </c>
      <c r="AE3605">
        <v>1085</v>
      </c>
      <c r="AF3605" t="s">
        <v>46731</v>
      </c>
      <c r="AG3605">
        <v>1</v>
      </c>
      <c r="AH3605" t="s">
        <v>44482</v>
      </c>
      <c r="AI3605">
        <v>99</v>
      </c>
      <c r="AJ3605" t="s">
        <v>54511</v>
      </c>
      <c r="AK3605">
        <v>630</v>
      </c>
      <c r="AL3605" t="s">
        <v>2864</v>
      </c>
      <c r="AP3605">
        <v>630401</v>
      </c>
      <c r="AQ3605" t="s">
        <v>11992</v>
      </c>
      <c r="AR3605" t="s">
        <v>11993</v>
      </c>
      <c r="AS3605">
        <v>2</v>
      </c>
      <c r="AT3605" t="s">
        <v>1413</v>
      </c>
      <c r="AU3605" t="s">
        <v>6722</v>
      </c>
      <c r="AX3605">
        <v>55.754804409999998</v>
      </c>
      <c r="AY3605">
        <v>9.4207750600000004</v>
      </c>
      <c r="AZ3605" t="s">
        <v>62</v>
      </c>
      <c r="BA3605">
        <v>1083</v>
      </c>
      <c r="BB3605" t="s">
        <v>2861</v>
      </c>
    </row>
    <row r="3606" spans="1:54" x14ac:dyDescent="0.25">
      <c r="A3606" s="1">
        <v>45200</v>
      </c>
      <c r="B3606">
        <v>281730</v>
      </c>
      <c r="C3606" t="s">
        <v>17962</v>
      </c>
      <c r="D3606">
        <v>3400</v>
      </c>
      <c r="E3606" t="s">
        <v>46836</v>
      </c>
      <c r="F3606" t="s">
        <v>49079</v>
      </c>
      <c r="G3606">
        <v>30891732</v>
      </c>
      <c r="H3606">
        <v>1016478411</v>
      </c>
      <c r="I3606" t="s">
        <v>1463</v>
      </c>
      <c r="K3606" t="s">
        <v>5812</v>
      </c>
      <c r="L3606" t="s">
        <v>5813</v>
      </c>
      <c r="M3606">
        <v>1202</v>
      </c>
      <c r="N3606">
        <v>14</v>
      </c>
      <c r="R3606" s="1">
        <v>44811</v>
      </c>
      <c r="S3606" t="s">
        <v>56</v>
      </c>
      <c r="W3606">
        <v>4</v>
      </c>
      <c r="X3606" t="s">
        <v>725</v>
      </c>
      <c r="Y3606">
        <v>4</v>
      </c>
      <c r="Z3606" t="s">
        <v>1324</v>
      </c>
      <c r="AB3606">
        <v>202209</v>
      </c>
      <c r="AC3606">
        <v>306</v>
      </c>
      <c r="AD3606" t="s">
        <v>46731</v>
      </c>
      <c r="AE3606">
        <v>1085</v>
      </c>
      <c r="AF3606" t="s">
        <v>46731</v>
      </c>
      <c r="AG3606">
        <v>1</v>
      </c>
      <c r="AH3606" t="s">
        <v>44482</v>
      </c>
      <c r="AI3606">
        <v>99</v>
      </c>
      <c r="AJ3606" t="s">
        <v>54511</v>
      </c>
      <c r="AK3606">
        <v>219</v>
      </c>
      <c r="AL3606" t="s">
        <v>46837</v>
      </c>
      <c r="AP3606">
        <v>219417</v>
      </c>
      <c r="AQ3606" t="s">
        <v>2302</v>
      </c>
      <c r="AR3606" t="s">
        <v>1469</v>
      </c>
      <c r="AS3606">
        <v>2</v>
      </c>
      <c r="AT3606" t="s">
        <v>1413</v>
      </c>
      <c r="AU3606" t="s">
        <v>5816</v>
      </c>
      <c r="AX3606">
        <v>55.930631810000001</v>
      </c>
      <c r="AY3606">
        <v>12.313522989999999</v>
      </c>
      <c r="AZ3606" t="s">
        <v>62</v>
      </c>
      <c r="BA3606">
        <v>1084</v>
      </c>
      <c r="BB3606" t="s">
        <v>63</v>
      </c>
    </row>
    <row r="3607" spans="1:54" x14ac:dyDescent="0.25">
      <c r="A3607" s="1">
        <v>45200</v>
      </c>
      <c r="B3607">
        <v>281731</v>
      </c>
      <c r="C3607" t="s">
        <v>17963</v>
      </c>
      <c r="D3607">
        <v>1799</v>
      </c>
      <c r="E3607" t="s">
        <v>46543</v>
      </c>
      <c r="F3607" t="s">
        <v>49080</v>
      </c>
      <c r="G3607">
        <v>30891732</v>
      </c>
      <c r="H3607">
        <v>1014190488</v>
      </c>
      <c r="I3607" t="s">
        <v>1463</v>
      </c>
      <c r="K3607" t="s">
        <v>7992</v>
      </c>
      <c r="L3607" t="s">
        <v>1466</v>
      </c>
      <c r="M3607">
        <v>3086</v>
      </c>
      <c r="N3607">
        <v>3</v>
      </c>
      <c r="R3607" s="1">
        <v>44865</v>
      </c>
      <c r="S3607" t="s">
        <v>56</v>
      </c>
      <c r="W3607">
        <v>4</v>
      </c>
      <c r="X3607" t="s">
        <v>725</v>
      </c>
      <c r="Y3607">
        <v>4</v>
      </c>
      <c r="Z3607" t="s">
        <v>1324</v>
      </c>
      <c r="AB3607">
        <v>202209</v>
      </c>
      <c r="AC3607">
        <v>306</v>
      </c>
      <c r="AD3607" t="s">
        <v>46731</v>
      </c>
      <c r="AE3607">
        <v>1085</v>
      </c>
      <c r="AF3607" t="s">
        <v>46731</v>
      </c>
      <c r="AG3607">
        <v>1</v>
      </c>
      <c r="AH3607" t="s">
        <v>44482</v>
      </c>
      <c r="AI3607">
        <v>99</v>
      </c>
      <c r="AJ3607" t="s">
        <v>54511</v>
      </c>
      <c r="AK3607">
        <v>101</v>
      </c>
      <c r="AL3607" t="s">
        <v>46544</v>
      </c>
      <c r="AP3607">
        <v>219417</v>
      </c>
      <c r="AQ3607" t="s">
        <v>2302</v>
      </c>
      <c r="AR3607" t="s">
        <v>1469</v>
      </c>
      <c r="AS3607">
        <v>2</v>
      </c>
      <c r="AT3607" t="s">
        <v>1413</v>
      </c>
      <c r="AU3607" t="s">
        <v>1470</v>
      </c>
      <c r="AX3607">
        <v>55.664298619999997</v>
      </c>
      <c r="AY3607">
        <v>12.53615653</v>
      </c>
      <c r="AZ3607" t="s">
        <v>62</v>
      </c>
      <c r="BA3607">
        <v>1084</v>
      </c>
      <c r="BB3607" t="s">
        <v>63</v>
      </c>
    </row>
    <row r="3608" spans="1:54" x14ac:dyDescent="0.25">
      <c r="A3608" s="1">
        <v>45200</v>
      </c>
      <c r="B3608">
        <v>281732</v>
      </c>
      <c r="C3608" t="s">
        <v>17964</v>
      </c>
      <c r="D3608">
        <v>4200</v>
      </c>
      <c r="E3608" t="s">
        <v>9270</v>
      </c>
      <c r="F3608" t="s">
        <v>45443</v>
      </c>
      <c r="G3608">
        <v>30874323</v>
      </c>
      <c r="H3608">
        <v>1014174075</v>
      </c>
      <c r="I3608" t="s">
        <v>3333</v>
      </c>
      <c r="K3608" t="s">
        <v>9677</v>
      </c>
      <c r="L3608" t="s">
        <v>17965</v>
      </c>
      <c r="M3608">
        <v>1440</v>
      </c>
      <c r="N3608">
        <v>30</v>
      </c>
      <c r="R3608" s="1">
        <v>44811</v>
      </c>
      <c r="S3608" t="s">
        <v>56</v>
      </c>
      <c r="W3608">
        <v>4</v>
      </c>
      <c r="X3608" t="s">
        <v>725</v>
      </c>
      <c r="Y3608">
        <v>4</v>
      </c>
      <c r="Z3608" t="s">
        <v>1324</v>
      </c>
      <c r="AB3608">
        <v>202209</v>
      </c>
      <c r="AC3608">
        <v>312</v>
      </c>
      <c r="AD3608" t="s">
        <v>44564</v>
      </c>
      <c r="AE3608">
        <v>1085</v>
      </c>
      <c r="AF3608" t="s">
        <v>46731</v>
      </c>
      <c r="AG3608">
        <v>1</v>
      </c>
      <c r="AH3608" t="s">
        <v>44482</v>
      </c>
      <c r="AI3608">
        <v>99</v>
      </c>
      <c r="AJ3608" t="s">
        <v>54511</v>
      </c>
      <c r="AK3608">
        <v>330</v>
      </c>
      <c r="AL3608" t="s">
        <v>9274</v>
      </c>
      <c r="AP3608">
        <v>340401</v>
      </c>
      <c r="AQ3608" t="s">
        <v>9873</v>
      </c>
      <c r="AR3608" t="s">
        <v>9874</v>
      </c>
      <c r="AS3608">
        <v>2</v>
      </c>
      <c r="AT3608" t="s">
        <v>1413</v>
      </c>
      <c r="AU3608" t="s">
        <v>17966</v>
      </c>
      <c r="AX3608">
        <v>55.407073699999998</v>
      </c>
      <c r="AY3608">
        <v>11.344453830000001</v>
      </c>
      <c r="AZ3608" t="s">
        <v>62</v>
      </c>
      <c r="BA3608">
        <v>1085</v>
      </c>
      <c r="BB3608" t="s">
        <v>44618</v>
      </c>
    </row>
    <row r="3609" spans="1:54" x14ac:dyDescent="0.25">
      <c r="A3609" s="1">
        <v>45200</v>
      </c>
      <c r="B3609">
        <v>281733</v>
      </c>
      <c r="C3609" t="s">
        <v>17967</v>
      </c>
      <c r="D3609">
        <v>4800</v>
      </c>
      <c r="E3609" t="s">
        <v>47865</v>
      </c>
      <c r="F3609" t="s">
        <v>49081</v>
      </c>
      <c r="G3609">
        <v>30874323</v>
      </c>
      <c r="H3609">
        <v>1014174229</v>
      </c>
      <c r="I3609" t="s">
        <v>3333</v>
      </c>
      <c r="K3609" t="s">
        <v>9677</v>
      </c>
      <c r="L3609" t="s">
        <v>9248</v>
      </c>
      <c r="M3609">
        <v>151</v>
      </c>
      <c r="N3609">
        <v>5</v>
      </c>
      <c r="R3609" s="1">
        <v>44811</v>
      </c>
      <c r="S3609" t="s">
        <v>56</v>
      </c>
      <c r="W3609">
        <v>4</v>
      </c>
      <c r="X3609" t="s">
        <v>725</v>
      </c>
      <c r="Y3609">
        <v>4</v>
      </c>
      <c r="Z3609" t="s">
        <v>1324</v>
      </c>
      <c r="AB3609">
        <v>202209</v>
      </c>
      <c r="AC3609">
        <v>312</v>
      </c>
      <c r="AD3609" t="s">
        <v>44564</v>
      </c>
      <c r="AE3609">
        <v>1085</v>
      </c>
      <c r="AF3609" t="s">
        <v>46731</v>
      </c>
      <c r="AG3609">
        <v>1</v>
      </c>
      <c r="AH3609" t="s">
        <v>44482</v>
      </c>
      <c r="AI3609">
        <v>99</v>
      </c>
      <c r="AJ3609" t="s">
        <v>54511</v>
      </c>
      <c r="AK3609">
        <v>376</v>
      </c>
      <c r="AL3609" t="s">
        <v>9249</v>
      </c>
      <c r="AP3609">
        <v>340401</v>
      </c>
      <c r="AQ3609" t="s">
        <v>9873</v>
      </c>
      <c r="AR3609" t="s">
        <v>9874</v>
      </c>
      <c r="AS3609">
        <v>2</v>
      </c>
      <c r="AT3609" t="s">
        <v>1413</v>
      </c>
      <c r="AU3609" t="s">
        <v>9251</v>
      </c>
      <c r="AX3609">
        <v>54.764654290000003</v>
      </c>
      <c r="AY3609">
        <v>11.87890865</v>
      </c>
      <c r="AZ3609" t="s">
        <v>62</v>
      </c>
      <c r="BA3609">
        <v>1085</v>
      </c>
      <c r="BB3609" t="s">
        <v>44618</v>
      </c>
    </row>
    <row r="3610" spans="1:54" x14ac:dyDescent="0.25">
      <c r="A3610" s="1">
        <v>45200</v>
      </c>
      <c r="B3610">
        <v>281734</v>
      </c>
      <c r="C3610" t="s">
        <v>55403</v>
      </c>
      <c r="D3610">
        <v>6200</v>
      </c>
      <c r="E3610" t="s">
        <v>11864</v>
      </c>
      <c r="F3610" t="s">
        <v>45444</v>
      </c>
      <c r="G3610">
        <v>30840402</v>
      </c>
      <c r="H3610">
        <v>1013879091</v>
      </c>
      <c r="I3610" t="s">
        <v>17968</v>
      </c>
      <c r="K3610" t="s">
        <v>10321</v>
      </c>
      <c r="L3610" t="s">
        <v>17969</v>
      </c>
      <c r="M3610">
        <v>2353</v>
      </c>
      <c r="N3610">
        <v>20</v>
      </c>
      <c r="R3610" s="1">
        <v>44811</v>
      </c>
      <c r="S3610" t="s">
        <v>56</v>
      </c>
      <c r="W3610">
        <v>4</v>
      </c>
      <c r="X3610" t="s">
        <v>725</v>
      </c>
      <c r="Y3610">
        <v>4</v>
      </c>
      <c r="Z3610" t="s">
        <v>1324</v>
      </c>
      <c r="AB3610">
        <v>202209</v>
      </c>
      <c r="AC3610">
        <v>312</v>
      </c>
      <c r="AD3610" t="s">
        <v>44564</v>
      </c>
      <c r="AE3610">
        <v>1085</v>
      </c>
      <c r="AF3610" t="s">
        <v>46731</v>
      </c>
      <c r="AG3610">
        <v>1</v>
      </c>
      <c r="AH3610" t="s">
        <v>44482</v>
      </c>
      <c r="AI3610">
        <v>99</v>
      </c>
      <c r="AJ3610" t="s">
        <v>54511</v>
      </c>
      <c r="AK3610">
        <v>580</v>
      </c>
      <c r="AL3610" t="s">
        <v>11275</v>
      </c>
      <c r="AP3610">
        <v>561423</v>
      </c>
      <c r="AQ3610" t="s">
        <v>10324</v>
      </c>
      <c r="AR3610" t="s">
        <v>10325</v>
      </c>
      <c r="AS3610">
        <v>2</v>
      </c>
      <c r="AT3610" t="s">
        <v>1413</v>
      </c>
      <c r="AU3610" t="s">
        <v>17970</v>
      </c>
      <c r="AX3610">
        <v>55.043647819999997</v>
      </c>
      <c r="AY3610">
        <v>9.4059092199999998</v>
      </c>
      <c r="AZ3610" t="s">
        <v>62</v>
      </c>
      <c r="BA3610">
        <v>1083</v>
      </c>
      <c r="BB3610" t="s">
        <v>2861</v>
      </c>
    </row>
    <row r="3611" spans="1:54" x14ac:dyDescent="0.25">
      <c r="A3611" s="1">
        <v>45200</v>
      </c>
      <c r="B3611">
        <v>281735</v>
      </c>
      <c r="C3611" t="s">
        <v>17971</v>
      </c>
      <c r="D3611">
        <v>6705</v>
      </c>
      <c r="E3611" t="s">
        <v>54674</v>
      </c>
      <c r="F3611" t="s">
        <v>45445</v>
      </c>
      <c r="G3611">
        <v>30840402</v>
      </c>
      <c r="H3611">
        <v>1015663479</v>
      </c>
      <c r="I3611" t="s">
        <v>17968</v>
      </c>
      <c r="K3611" t="s">
        <v>10321</v>
      </c>
      <c r="L3611" t="s">
        <v>10322</v>
      </c>
      <c r="M3611">
        <v>1312</v>
      </c>
      <c r="N3611">
        <v>16</v>
      </c>
      <c r="R3611" s="1">
        <v>44811</v>
      </c>
      <c r="S3611" t="s">
        <v>56</v>
      </c>
      <c r="W3611">
        <v>4</v>
      </c>
      <c r="X3611" t="s">
        <v>725</v>
      </c>
      <c r="Y3611">
        <v>4</v>
      </c>
      <c r="Z3611" t="s">
        <v>1324</v>
      </c>
      <c r="AB3611">
        <v>202209</v>
      </c>
      <c r="AC3611">
        <v>312</v>
      </c>
      <c r="AD3611" t="s">
        <v>44564</v>
      </c>
      <c r="AE3611">
        <v>1085</v>
      </c>
      <c r="AF3611" t="s">
        <v>46731</v>
      </c>
      <c r="AG3611">
        <v>1</v>
      </c>
      <c r="AH3611" t="s">
        <v>44482</v>
      </c>
      <c r="AI3611">
        <v>99</v>
      </c>
      <c r="AJ3611" t="s">
        <v>54511</v>
      </c>
      <c r="AK3611">
        <v>561</v>
      </c>
      <c r="AL3611" t="s">
        <v>10323</v>
      </c>
      <c r="AP3611">
        <v>561423</v>
      </c>
      <c r="AQ3611" t="s">
        <v>10324</v>
      </c>
      <c r="AR3611" t="s">
        <v>10325</v>
      </c>
      <c r="AS3611">
        <v>2</v>
      </c>
      <c r="AT3611" t="s">
        <v>1413</v>
      </c>
      <c r="AU3611" t="s">
        <v>10326</v>
      </c>
      <c r="AX3611">
        <v>55.48312189</v>
      </c>
      <c r="AY3611">
        <v>8.4853838499999998</v>
      </c>
      <c r="AZ3611" t="s">
        <v>62</v>
      </c>
      <c r="BA3611">
        <v>1083</v>
      </c>
      <c r="BB3611" t="s">
        <v>2861</v>
      </c>
    </row>
    <row r="3612" spans="1:54" x14ac:dyDescent="0.25">
      <c r="A3612" s="1">
        <v>45200</v>
      </c>
      <c r="B3612">
        <v>281736</v>
      </c>
      <c r="C3612" t="s">
        <v>17972</v>
      </c>
      <c r="D3612">
        <v>6000</v>
      </c>
      <c r="E3612" t="s">
        <v>10270</v>
      </c>
      <c r="F3612" t="s">
        <v>45446</v>
      </c>
      <c r="G3612">
        <v>31642124</v>
      </c>
      <c r="H3612">
        <v>1014693609</v>
      </c>
      <c r="K3612" t="s">
        <v>17973</v>
      </c>
      <c r="L3612" t="s">
        <v>17974</v>
      </c>
      <c r="M3612">
        <v>4052</v>
      </c>
      <c r="N3612">
        <v>1</v>
      </c>
      <c r="R3612" s="1">
        <v>44811</v>
      </c>
      <c r="S3612" t="s">
        <v>56</v>
      </c>
      <c r="W3612">
        <v>4</v>
      </c>
      <c r="X3612" t="s">
        <v>725</v>
      </c>
      <c r="Y3612">
        <v>3</v>
      </c>
      <c r="Z3612" t="s">
        <v>1713</v>
      </c>
      <c r="AB3612">
        <v>202209</v>
      </c>
      <c r="AC3612">
        <v>307</v>
      </c>
      <c r="AD3612" t="s">
        <v>2462</v>
      </c>
      <c r="AE3612">
        <v>1086</v>
      </c>
      <c r="AF3612" t="s">
        <v>2462</v>
      </c>
      <c r="AG3612">
        <v>1</v>
      </c>
      <c r="AH3612" t="s">
        <v>44482</v>
      </c>
      <c r="AI3612">
        <v>99</v>
      </c>
      <c r="AJ3612" t="s">
        <v>54511</v>
      </c>
      <c r="AK3612">
        <v>621</v>
      </c>
      <c r="AL3612" t="s">
        <v>10157</v>
      </c>
      <c r="AP3612">
        <v>621413</v>
      </c>
      <c r="AQ3612" t="s">
        <v>17975</v>
      </c>
      <c r="AR3612" t="s">
        <v>17976</v>
      </c>
      <c r="AS3612">
        <v>2</v>
      </c>
      <c r="AT3612" t="s">
        <v>1413</v>
      </c>
      <c r="AU3612" t="s">
        <v>17977</v>
      </c>
      <c r="AX3612">
        <v>55.4882025</v>
      </c>
      <c r="AY3612">
        <v>9.4822548300000005</v>
      </c>
      <c r="AZ3612" t="s">
        <v>62</v>
      </c>
      <c r="BA3612">
        <v>1083</v>
      </c>
      <c r="BB3612" t="s">
        <v>2861</v>
      </c>
    </row>
    <row r="3613" spans="1:54" x14ac:dyDescent="0.25">
      <c r="A3613" s="1">
        <v>45200</v>
      </c>
      <c r="B3613">
        <v>281737</v>
      </c>
      <c r="C3613" t="s">
        <v>17978</v>
      </c>
      <c r="D3613">
        <v>7620</v>
      </c>
      <c r="E3613" t="s">
        <v>12724</v>
      </c>
      <c r="F3613" t="s">
        <v>49082</v>
      </c>
      <c r="G3613">
        <v>30773047</v>
      </c>
      <c r="H3613">
        <v>1013874286</v>
      </c>
      <c r="I3613" t="s">
        <v>12566</v>
      </c>
      <c r="K3613" t="s">
        <v>17979</v>
      </c>
      <c r="L3613" t="s">
        <v>17980</v>
      </c>
      <c r="M3613">
        <v>2035</v>
      </c>
      <c r="N3613">
        <v>5</v>
      </c>
      <c r="R3613" s="1">
        <v>44811</v>
      </c>
      <c r="S3613" t="s">
        <v>56</v>
      </c>
      <c r="W3613">
        <v>4</v>
      </c>
      <c r="X3613" t="s">
        <v>725</v>
      </c>
      <c r="Y3613">
        <v>4</v>
      </c>
      <c r="Z3613" t="s">
        <v>1324</v>
      </c>
      <c r="AB3613">
        <v>202209</v>
      </c>
      <c r="AC3613">
        <v>311</v>
      </c>
      <c r="AD3613" t="s">
        <v>44573</v>
      </c>
      <c r="AE3613">
        <v>1085</v>
      </c>
      <c r="AF3613" t="s">
        <v>46731</v>
      </c>
      <c r="AG3613">
        <v>1</v>
      </c>
      <c r="AH3613" t="s">
        <v>44482</v>
      </c>
      <c r="AI3613">
        <v>99</v>
      </c>
      <c r="AJ3613" t="s">
        <v>54511</v>
      </c>
      <c r="AK3613">
        <v>665</v>
      </c>
      <c r="AL3613" t="s">
        <v>12729</v>
      </c>
      <c r="AP3613">
        <v>791413</v>
      </c>
      <c r="AQ3613" t="s">
        <v>12568</v>
      </c>
      <c r="AR3613" t="s">
        <v>12569</v>
      </c>
      <c r="AS3613">
        <v>2</v>
      </c>
      <c r="AT3613" t="s">
        <v>1413</v>
      </c>
      <c r="AU3613" t="s">
        <v>12220</v>
      </c>
      <c r="AX3613">
        <v>56.547318199999999</v>
      </c>
      <c r="AY3613">
        <v>8.42038346</v>
      </c>
      <c r="AZ3613" t="s">
        <v>62</v>
      </c>
      <c r="BA3613">
        <v>1082</v>
      </c>
      <c r="BB3613" t="s">
        <v>2852</v>
      </c>
    </row>
    <row r="3614" spans="1:54" x14ac:dyDescent="0.25">
      <c r="A3614" s="1">
        <v>45200</v>
      </c>
      <c r="B3614">
        <v>281738</v>
      </c>
      <c r="C3614" t="s">
        <v>17981</v>
      </c>
      <c r="D3614">
        <v>8700</v>
      </c>
      <c r="E3614" t="s">
        <v>10173</v>
      </c>
      <c r="F3614" t="s">
        <v>45447</v>
      </c>
      <c r="G3614">
        <v>31565162</v>
      </c>
      <c r="H3614">
        <v>1017243019</v>
      </c>
      <c r="I3614" t="s">
        <v>15592</v>
      </c>
      <c r="K3614" t="s">
        <v>15593</v>
      </c>
      <c r="L3614" t="s">
        <v>53419</v>
      </c>
      <c r="M3614">
        <v>845</v>
      </c>
      <c r="N3614">
        <v>2</v>
      </c>
      <c r="R3614" s="1">
        <v>44811</v>
      </c>
      <c r="S3614" t="s">
        <v>56</v>
      </c>
      <c r="W3614">
        <v>4</v>
      </c>
      <c r="X3614" t="s">
        <v>725</v>
      </c>
      <c r="Y3614">
        <v>4</v>
      </c>
      <c r="Z3614" t="s">
        <v>1324</v>
      </c>
      <c r="AB3614">
        <v>202209</v>
      </c>
      <c r="AC3614">
        <v>307</v>
      </c>
      <c r="AD3614" t="s">
        <v>2462</v>
      </c>
      <c r="AE3614">
        <v>1086</v>
      </c>
      <c r="AF3614" t="s">
        <v>2462</v>
      </c>
      <c r="AG3614">
        <v>1</v>
      </c>
      <c r="AH3614" t="s">
        <v>44482</v>
      </c>
      <c r="AI3614">
        <v>99</v>
      </c>
      <c r="AJ3614" t="s">
        <v>54511</v>
      </c>
      <c r="AK3614">
        <v>615</v>
      </c>
      <c r="AL3614" t="s">
        <v>10177</v>
      </c>
      <c r="AP3614">
        <v>730401</v>
      </c>
      <c r="AQ3614" t="s">
        <v>17982</v>
      </c>
      <c r="AR3614" t="s">
        <v>15596</v>
      </c>
      <c r="AS3614">
        <v>2</v>
      </c>
      <c r="AT3614" t="s">
        <v>1413</v>
      </c>
      <c r="AU3614" t="s">
        <v>53420</v>
      </c>
      <c r="AX3614">
        <v>55.863524130000002</v>
      </c>
      <c r="AY3614">
        <v>9.8376954600000008</v>
      </c>
      <c r="AZ3614" t="s">
        <v>62</v>
      </c>
      <c r="BA3614">
        <v>1082</v>
      </c>
      <c r="BB3614" t="s">
        <v>2852</v>
      </c>
    </row>
    <row r="3615" spans="1:54" x14ac:dyDescent="0.25">
      <c r="A3615" s="1">
        <v>45200</v>
      </c>
      <c r="B3615">
        <v>281739</v>
      </c>
      <c r="C3615" t="s">
        <v>17983</v>
      </c>
      <c r="D3615">
        <v>8960</v>
      </c>
      <c r="E3615" t="s">
        <v>54673</v>
      </c>
      <c r="F3615" t="s">
        <v>45448</v>
      </c>
      <c r="G3615">
        <v>31565162</v>
      </c>
      <c r="H3615">
        <v>1014659133</v>
      </c>
      <c r="I3615" t="s">
        <v>15592</v>
      </c>
      <c r="K3615" t="s">
        <v>15593</v>
      </c>
      <c r="L3615" t="s">
        <v>15594</v>
      </c>
      <c r="M3615">
        <v>1366</v>
      </c>
      <c r="N3615">
        <v>63</v>
      </c>
      <c r="R3615" s="1">
        <v>44811</v>
      </c>
      <c r="S3615" t="s">
        <v>56</v>
      </c>
      <c r="W3615">
        <v>4</v>
      </c>
      <c r="X3615" t="s">
        <v>725</v>
      </c>
      <c r="Y3615">
        <v>4</v>
      </c>
      <c r="Z3615" t="s">
        <v>1324</v>
      </c>
      <c r="AB3615">
        <v>202209</v>
      </c>
      <c r="AC3615">
        <v>307</v>
      </c>
      <c r="AD3615" t="s">
        <v>2462</v>
      </c>
      <c r="AE3615">
        <v>1086</v>
      </c>
      <c r="AF3615" t="s">
        <v>2462</v>
      </c>
      <c r="AG3615">
        <v>1</v>
      </c>
      <c r="AH3615" t="s">
        <v>44482</v>
      </c>
      <c r="AI3615">
        <v>99</v>
      </c>
      <c r="AJ3615" t="s">
        <v>54511</v>
      </c>
      <c r="AK3615">
        <v>730</v>
      </c>
      <c r="AL3615" t="s">
        <v>10314</v>
      </c>
      <c r="AP3615">
        <v>730401</v>
      </c>
      <c r="AQ3615" t="s">
        <v>17984</v>
      </c>
      <c r="AR3615" t="s">
        <v>15596</v>
      </c>
      <c r="AS3615">
        <v>2</v>
      </c>
      <c r="AT3615" t="s">
        <v>1413</v>
      </c>
      <c r="AU3615" t="s">
        <v>13282</v>
      </c>
      <c r="AX3615">
        <v>56.42924979</v>
      </c>
      <c r="AY3615">
        <v>10.072050750000001</v>
      </c>
      <c r="AZ3615" t="s">
        <v>62</v>
      </c>
      <c r="BA3615">
        <v>1082</v>
      </c>
      <c r="BB3615" t="s">
        <v>2852</v>
      </c>
    </row>
    <row r="3616" spans="1:54" x14ac:dyDescent="0.25">
      <c r="A3616" s="1">
        <v>45200</v>
      </c>
      <c r="B3616">
        <v>281740</v>
      </c>
      <c r="C3616" t="s">
        <v>17985</v>
      </c>
      <c r="D3616">
        <v>8600</v>
      </c>
      <c r="E3616" t="s">
        <v>10218</v>
      </c>
      <c r="F3616" t="s">
        <v>45449</v>
      </c>
      <c r="G3616">
        <v>31565162</v>
      </c>
      <c r="H3616">
        <v>1017242993</v>
      </c>
      <c r="I3616" t="s">
        <v>15592</v>
      </c>
      <c r="K3616" t="s">
        <v>15593</v>
      </c>
      <c r="L3616" t="s">
        <v>49083</v>
      </c>
      <c r="M3616">
        <v>171</v>
      </c>
      <c r="N3616">
        <v>18</v>
      </c>
      <c r="R3616" s="1">
        <v>44811</v>
      </c>
      <c r="S3616" t="s">
        <v>56</v>
      </c>
      <c r="W3616">
        <v>4</v>
      </c>
      <c r="X3616" t="s">
        <v>725</v>
      </c>
      <c r="Y3616">
        <v>4</v>
      </c>
      <c r="Z3616" t="s">
        <v>1324</v>
      </c>
      <c r="AB3616">
        <v>202209</v>
      </c>
      <c r="AC3616">
        <v>307</v>
      </c>
      <c r="AD3616" t="s">
        <v>2462</v>
      </c>
      <c r="AE3616">
        <v>1086</v>
      </c>
      <c r="AF3616" t="s">
        <v>2462</v>
      </c>
      <c r="AG3616">
        <v>1</v>
      </c>
      <c r="AH3616" t="s">
        <v>44482</v>
      </c>
      <c r="AI3616">
        <v>99</v>
      </c>
      <c r="AJ3616" t="s">
        <v>54511</v>
      </c>
      <c r="AK3616">
        <v>740</v>
      </c>
      <c r="AL3616" t="s">
        <v>10222</v>
      </c>
      <c r="AP3616">
        <v>730401</v>
      </c>
      <c r="AQ3616" t="s">
        <v>17986</v>
      </c>
      <c r="AR3616" t="s">
        <v>15596</v>
      </c>
      <c r="AS3616">
        <v>2</v>
      </c>
      <c r="AT3616" t="s">
        <v>1413</v>
      </c>
      <c r="AU3616" t="s">
        <v>48639</v>
      </c>
      <c r="AX3616">
        <v>56.189868820000001</v>
      </c>
      <c r="AY3616">
        <v>9.5524474999999995</v>
      </c>
      <c r="AZ3616" t="s">
        <v>62</v>
      </c>
      <c r="BA3616">
        <v>1082</v>
      </c>
      <c r="BB3616" t="s">
        <v>2852</v>
      </c>
    </row>
    <row r="3617" spans="1:54" x14ac:dyDescent="0.25">
      <c r="A3617" s="1">
        <v>45200</v>
      </c>
      <c r="B3617">
        <v>281741</v>
      </c>
      <c r="C3617" t="s">
        <v>17987</v>
      </c>
      <c r="D3617">
        <v>9200</v>
      </c>
      <c r="E3617" t="s">
        <v>17988</v>
      </c>
      <c r="F3617" t="s">
        <v>45450</v>
      </c>
      <c r="G3617">
        <v>30843126</v>
      </c>
      <c r="H3617">
        <v>1015300627</v>
      </c>
      <c r="K3617" t="s">
        <v>10666</v>
      </c>
      <c r="L3617" t="s">
        <v>17989</v>
      </c>
      <c r="M3617">
        <v>7610</v>
      </c>
      <c r="N3617">
        <v>60</v>
      </c>
      <c r="R3617" s="1">
        <v>45048</v>
      </c>
      <c r="S3617" t="s">
        <v>6097</v>
      </c>
      <c r="W3617">
        <v>4</v>
      </c>
      <c r="X3617" t="s">
        <v>725</v>
      </c>
      <c r="Y3617">
        <v>1</v>
      </c>
      <c r="Z3617" t="s">
        <v>46545</v>
      </c>
      <c r="AB3617">
        <v>202209</v>
      </c>
      <c r="AC3617">
        <v>306</v>
      </c>
      <c r="AD3617" t="s">
        <v>46731</v>
      </c>
      <c r="AE3617">
        <v>1085</v>
      </c>
      <c r="AF3617" t="s">
        <v>46731</v>
      </c>
      <c r="AG3617">
        <v>1</v>
      </c>
      <c r="AH3617" t="s">
        <v>44482</v>
      </c>
      <c r="AI3617">
        <v>99</v>
      </c>
      <c r="AJ3617" t="s">
        <v>54511</v>
      </c>
      <c r="AK3617">
        <v>851</v>
      </c>
      <c r="AL3617" t="s">
        <v>2847</v>
      </c>
      <c r="AP3617">
        <v>851454</v>
      </c>
      <c r="AQ3617" t="s">
        <v>17990</v>
      </c>
      <c r="AR3617" t="s">
        <v>10669</v>
      </c>
      <c r="AS3617">
        <v>2</v>
      </c>
      <c r="AT3617" t="s">
        <v>1413</v>
      </c>
      <c r="AU3617" t="s">
        <v>12072</v>
      </c>
      <c r="AX3617">
        <v>57.021051139999997</v>
      </c>
      <c r="AY3617">
        <v>9.8851862599999993</v>
      </c>
      <c r="AZ3617" t="s">
        <v>62</v>
      </c>
      <c r="BA3617">
        <v>1081</v>
      </c>
      <c r="BB3617" t="s">
        <v>1844</v>
      </c>
    </row>
    <row r="3618" spans="1:54" x14ac:dyDescent="0.25">
      <c r="A3618" s="1">
        <v>45200</v>
      </c>
      <c r="B3618">
        <v>281742</v>
      </c>
      <c r="C3618" t="s">
        <v>17991</v>
      </c>
      <c r="D3618">
        <v>4200</v>
      </c>
      <c r="E3618" t="s">
        <v>9270</v>
      </c>
      <c r="F3618" t="s">
        <v>45451</v>
      </c>
      <c r="G3618">
        <v>31661471</v>
      </c>
      <c r="H3618">
        <v>1017252239</v>
      </c>
      <c r="I3618" t="s">
        <v>9232</v>
      </c>
      <c r="K3618" t="s">
        <v>9272</v>
      </c>
      <c r="L3618" t="s">
        <v>9273</v>
      </c>
      <c r="M3618">
        <v>188</v>
      </c>
      <c r="N3618">
        <v>1</v>
      </c>
      <c r="R3618" s="1">
        <v>44893</v>
      </c>
      <c r="S3618" t="s">
        <v>56</v>
      </c>
      <c r="W3618">
        <v>4</v>
      </c>
      <c r="X3618" t="s">
        <v>725</v>
      </c>
      <c r="Y3618">
        <v>4</v>
      </c>
      <c r="Z3618" t="s">
        <v>1324</v>
      </c>
      <c r="AB3618">
        <v>202209</v>
      </c>
      <c r="AC3618">
        <v>307</v>
      </c>
      <c r="AD3618" t="s">
        <v>2462</v>
      </c>
      <c r="AE3618">
        <v>1086</v>
      </c>
      <c r="AF3618" t="s">
        <v>2462</v>
      </c>
      <c r="AG3618">
        <v>1</v>
      </c>
      <c r="AH3618" t="s">
        <v>44482</v>
      </c>
      <c r="AI3618">
        <v>99</v>
      </c>
      <c r="AJ3618" t="s">
        <v>54511</v>
      </c>
      <c r="AK3618">
        <v>330</v>
      </c>
      <c r="AL3618" t="s">
        <v>9274</v>
      </c>
      <c r="AP3618">
        <v>259404</v>
      </c>
      <c r="AQ3618" t="s">
        <v>9275</v>
      </c>
      <c r="AR3618" t="s">
        <v>9236</v>
      </c>
      <c r="AS3618">
        <v>2</v>
      </c>
      <c r="AT3618" t="s">
        <v>1413</v>
      </c>
      <c r="AU3618" t="s">
        <v>9276</v>
      </c>
      <c r="AX3618">
        <v>55.403716209999999</v>
      </c>
      <c r="AY3618">
        <v>11.336562320000001</v>
      </c>
      <c r="AZ3618" t="s">
        <v>62</v>
      </c>
      <c r="BA3618">
        <v>1085</v>
      </c>
      <c r="BB3618" t="s">
        <v>44618</v>
      </c>
    </row>
    <row r="3619" spans="1:54" x14ac:dyDescent="0.25">
      <c r="A3619" s="1">
        <v>45200</v>
      </c>
      <c r="B3619">
        <v>281743</v>
      </c>
      <c r="C3619" t="s">
        <v>17992</v>
      </c>
      <c r="D3619">
        <v>5230</v>
      </c>
      <c r="E3619" t="s">
        <v>11788</v>
      </c>
      <c r="F3619" t="s">
        <v>55916</v>
      </c>
      <c r="G3619">
        <v>30859480</v>
      </c>
      <c r="H3619">
        <v>1021437405</v>
      </c>
      <c r="I3619" t="s">
        <v>2033</v>
      </c>
      <c r="K3619" t="s">
        <v>13711</v>
      </c>
      <c r="L3619" t="s">
        <v>55880</v>
      </c>
      <c r="M3619">
        <v>5714</v>
      </c>
      <c r="N3619">
        <v>1</v>
      </c>
      <c r="R3619" s="1">
        <v>44812</v>
      </c>
      <c r="S3619" t="s">
        <v>56</v>
      </c>
      <c r="W3619">
        <v>4</v>
      </c>
      <c r="X3619" t="s">
        <v>725</v>
      </c>
      <c r="Y3619">
        <v>4</v>
      </c>
      <c r="Z3619" t="s">
        <v>1324</v>
      </c>
      <c r="AB3619">
        <v>202209</v>
      </c>
      <c r="AC3619">
        <v>306</v>
      </c>
      <c r="AD3619" t="s">
        <v>46731</v>
      </c>
      <c r="AE3619">
        <v>1085</v>
      </c>
      <c r="AF3619" t="s">
        <v>46731</v>
      </c>
      <c r="AG3619">
        <v>1</v>
      </c>
      <c r="AH3619" t="s">
        <v>44482</v>
      </c>
      <c r="AI3619">
        <v>99</v>
      </c>
      <c r="AJ3619" t="s">
        <v>54511</v>
      </c>
      <c r="AK3619">
        <v>461</v>
      </c>
      <c r="AL3619" t="s">
        <v>10612</v>
      </c>
      <c r="AP3619">
        <v>630401</v>
      </c>
      <c r="AQ3619" t="s">
        <v>11992</v>
      </c>
      <c r="AR3619" t="s">
        <v>11993</v>
      </c>
      <c r="AS3619">
        <v>2</v>
      </c>
      <c r="AT3619" t="s">
        <v>1413</v>
      </c>
      <c r="AU3619" t="s">
        <v>55881</v>
      </c>
      <c r="AX3619">
        <v>55.372920960000002</v>
      </c>
      <c r="AY3619">
        <v>10.3995923</v>
      </c>
      <c r="AZ3619" t="s">
        <v>62</v>
      </c>
      <c r="BA3619">
        <v>1083</v>
      </c>
      <c r="BB3619" t="s">
        <v>2861</v>
      </c>
    </row>
    <row r="3620" spans="1:54" x14ac:dyDescent="0.25">
      <c r="A3620" s="1">
        <v>45200</v>
      </c>
      <c r="B3620">
        <v>281744</v>
      </c>
      <c r="C3620" t="s">
        <v>17993</v>
      </c>
      <c r="D3620">
        <v>8000</v>
      </c>
      <c r="E3620" t="s">
        <v>10166</v>
      </c>
      <c r="F3620" t="s">
        <v>45452</v>
      </c>
      <c r="G3620">
        <v>21453013</v>
      </c>
      <c r="H3620">
        <v>1006285314</v>
      </c>
      <c r="I3620" t="s">
        <v>48984</v>
      </c>
      <c r="K3620" t="s">
        <v>17296</v>
      </c>
      <c r="L3620" t="s">
        <v>14494</v>
      </c>
      <c r="M3620">
        <v>3776</v>
      </c>
      <c r="N3620">
        <v>10</v>
      </c>
      <c r="R3620" s="1">
        <v>44812</v>
      </c>
      <c r="S3620" t="s">
        <v>56</v>
      </c>
      <c r="W3620">
        <v>4</v>
      </c>
      <c r="X3620" t="s">
        <v>725</v>
      </c>
      <c r="Y3620">
        <v>4</v>
      </c>
      <c r="Z3620" t="s">
        <v>1324</v>
      </c>
      <c r="AB3620">
        <v>202209</v>
      </c>
      <c r="AC3620">
        <v>355</v>
      </c>
      <c r="AD3620" t="s">
        <v>1734</v>
      </c>
      <c r="AE3620">
        <v>1081</v>
      </c>
      <c r="AF3620" t="s">
        <v>1735</v>
      </c>
      <c r="AG3620">
        <v>1</v>
      </c>
      <c r="AH3620" t="s">
        <v>44482</v>
      </c>
      <c r="AI3620">
        <v>99</v>
      </c>
      <c r="AJ3620" t="s">
        <v>54511</v>
      </c>
      <c r="AK3620">
        <v>751</v>
      </c>
      <c r="AL3620" t="s">
        <v>10168</v>
      </c>
      <c r="AP3620">
        <v>751405</v>
      </c>
      <c r="AQ3620" t="s">
        <v>17297</v>
      </c>
      <c r="AR3620" t="s">
        <v>17298</v>
      </c>
      <c r="AS3620">
        <v>2</v>
      </c>
      <c r="AT3620" t="s">
        <v>1413</v>
      </c>
      <c r="AU3620" t="s">
        <v>14495</v>
      </c>
      <c r="AX3620">
        <v>56.159024000000002</v>
      </c>
      <c r="AY3620">
        <v>10.215198669999999</v>
      </c>
      <c r="AZ3620" t="s">
        <v>62</v>
      </c>
      <c r="BA3620">
        <v>1082</v>
      </c>
      <c r="BB3620" t="s">
        <v>2852</v>
      </c>
    </row>
    <row r="3621" spans="1:54" x14ac:dyDescent="0.25">
      <c r="A3621" s="1">
        <v>45200</v>
      </c>
      <c r="B3621">
        <v>281745</v>
      </c>
      <c r="C3621" t="s">
        <v>45453</v>
      </c>
      <c r="D3621">
        <v>4700</v>
      </c>
      <c r="E3621" t="s">
        <v>44985</v>
      </c>
      <c r="F3621" t="s">
        <v>45454</v>
      </c>
      <c r="G3621">
        <v>30874323</v>
      </c>
      <c r="H3621">
        <v>1014174164</v>
      </c>
      <c r="I3621" t="s">
        <v>3333</v>
      </c>
      <c r="K3621" t="s">
        <v>9677</v>
      </c>
      <c r="L3621" t="s">
        <v>17994</v>
      </c>
      <c r="M3621">
        <v>1237</v>
      </c>
      <c r="N3621">
        <v>190</v>
      </c>
      <c r="R3621" s="1">
        <v>44812</v>
      </c>
      <c r="S3621" t="s">
        <v>56</v>
      </c>
      <c r="W3621">
        <v>4</v>
      </c>
      <c r="X3621" t="s">
        <v>725</v>
      </c>
      <c r="Y3621">
        <v>4</v>
      </c>
      <c r="Z3621" t="s">
        <v>1324</v>
      </c>
      <c r="AB3621">
        <v>202209</v>
      </c>
      <c r="AC3621">
        <v>381</v>
      </c>
      <c r="AD3621" t="s">
        <v>46755</v>
      </c>
      <c r="AE3621">
        <v>1085</v>
      </c>
      <c r="AF3621" t="s">
        <v>46731</v>
      </c>
      <c r="AG3621">
        <v>1</v>
      </c>
      <c r="AH3621" t="s">
        <v>44482</v>
      </c>
      <c r="AI3621">
        <v>99</v>
      </c>
      <c r="AJ3621" t="s">
        <v>54511</v>
      </c>
      <c r="AK3621">
        <v>370</v>
      </c>
      <c r="AL3621" t="s">
        <v>44987</v>
      </c>
      <c r="AP3621">
        <v>340401</v>
      </c>
      <c r="AQ3621" t="s">
        <v>9873</v>
      </c>
      <c r="AR3621" t="s">
        <v>9874</v>
      </c>
      <c r="AS3621">
        <v>2</v>
      </c>
      <c r="AT3621" t="s">
        <v>1413</v>
      </c>
      <c r="AU3621" t="s">
        <v>5321</v>
      </c>
      <c r="AX3621">
        <v>55.205449629999997</v>
      </c>
      <c r="AY3621">
        <v>11.76746447</v>
      </c>
      <c r="AZ3621" t="s">
        <v>62</v>
      </c>
      <c r="BA3621">
        <v>1085</v>
      </c>
      <c r="BB3621" t="s">
        <v>44618</v>
      </c>
    </row>
    <row r="3622" spans="1:54" x14ac:dyDescent="0.25">
      <c r="A3622" s="1">
        <v>45200</v>
      </c>
      <c r="B3622">
        <v>281746</v>
      </c>
      <c r="C3622" t="s">
        <v>17995</v>
      </c>
      <c r="D3622">
        <v>6100</v>
      </c>
      <c r="E3622" t="s">
        <v>10781</v>
      </c>
      <c r="F3622" t="s">
        <v>45455</v>
      </c>
      <c r="G3622">
        <v>30840402</v>
      </c>
      <c r="H3622">
        <v>1013695209</v>
      </c>
      <c r="I3622" t="s">
        <v>17968</v>
      </c>
      <c r="K3622" t="s">
        <v>10321</v>
      </c>
      <c r="L3622" t="s">
        <v>17996</v>
      </c>
      <c r="M3622">
        <v>733</v>
      </c>
      <c r="N3622" t="s">
        <v>8556</v>
      </c>
      <c r="R3622" s="1">
        <v>44812</v>
      </c>
      <c r="S3622" t="s">
        <v>56</v>
      </c>
      <c r="W3622">
        <v>4</v>
      </c>
      <c r="X3622" t="s">
        <v>725</v>
      </c>
      <c r="Y3622">
        <v>4</v>
      </c>
      <c r="Z3622" t="s">
        <v>1324</v>
      </c>
      <c r="AB3622">
        <v>202209</v>
      </c>
      <c r="AC3622">
        <v>311</v>
      </c>
      <c r="AD3622" t="s">
        <v>44573</v>
      </c>
      <c r="AE3622">
        <v>1085</v>
      </c>
      <c r="AF3622" t="s">
        <v>46731</v>
      </c>
      <c r="AG3622">
        <v>1</v>
      </c>
      <c r="AH3622" t="s">
        <v>44482</v>
      </c>
      <c r="AI3622">
        <v>99</v>
      </c>
      <c r="AJ3622" t="s">
        <v>54511</v>
      </c>
      <c r="AK3622">
        <v>510</v>
      </c>
      <c r="AL3622" t="s">
        <v>10784</v>
      </c>
      <c r="AP3622">
        <v>561423</v>
      </c>
      <c r="AQ3622" t="s">
        <v>10324</v>
      </c>
      <c r="AR3622" t="s">
        <v>10325</v>
      </c>
      <c r="AS3622">
        <v>2</v>
      </c>
      <c r="AT3622" t="s">
        <v>1413</v>
      </c>
      <c r="AU3622" t="s">
        <v>17997</v>
      </c>
      <c r="AX3622">
        <v>55.255607820000002</v>
      </c>
      <c r="AY3622">
        <v>9.4853257000000006</v>
      </c>
      <c r="AZ3622" t="s">
        <v>62</v>
      </c>
      <c r="BA3622">
        <v>1083</v>
      </c>
      <c r="BB3622" t="s">
        <v>2861</v>
      </c>
    </row>
    <row r="3623" spans="1:54" x14ac:dyDescent="0.25">
      <c r="A3623" s="1">
        <v>45200</v>
      </c>
      <c r="B3623">
        <v>281747</v>
      </c>
      <c r="C3623" t="s">
        <v>17998</v>
      </c>
      <c r="D3623">
        <v>8200</v>
      </c>
      <c r="E3623" t="s">
        <v>10507</v>
      </c>
      <c r="F3623" t="s">
        <v>45456</v>
      </c>
      <c r="G3623">
        <v>30773047</v>
      </c>
      <c r="H3623">
        <v>1016861843</v>
      </c>
      <c r="I3623" t="s">
        <v>12566</v>
      </c>
      <c r="K3623" t="s">
        <v>10286</v>
      </c>
      <c r="L3623" t="s">
        <v>17999</v>
      </c>
      <c r="M3623">
        <v>3116</v>
      </c>
      <c r="N3623">
        <v>2</v>
      </c>
      <c r="R3623" s="1">
        <v>44812</v>
      </c>
      <c r="S3623" t="s">
        <v>56</v>
      </c>
      <c r="W3623">
        <v>4</v>
      </c>
      <c r="X3623" t="s">
        <v>725</v>
      </c>
      <c r="Y3623">
        <v>4</v>
      </c>
      <c r="Z3623" t="s">
        <v>1324</v>
      </c>
      <c r="AB3623">
        <v>202209</v>
      </c>
      <c r="AC3623">
        <v>380</v>
      </c>
      <c r="AD3623" t="s">
        <v>1863</v>
      </c>
      <c r="AE3623">
        <v>1085</v>
      </c>
      <c r="AF3623" t="s">
        <v>46731</v>
      </c>
      <c r="AG3623">
        <v>1</v>
      </c>
      <c r="AH3623" t="s">
        <v>44482</v>
      </c>
      <c r="AI3623">
        <v>99</v>
      </c>
      <c r="AJ3623" t="s">
        <v>54511</v>
      </c>
      <c r="AK3623">
        <v>751</v>
      </c>
      <c r="AL3623" t="s">
        <v>10168</v>
      </c>
      <c r="AP3623">
        <v>791413</v>
      </c>
      <c r="AQ3623" t="s">
        <v>12568</v>
      </c>
      <c r="AR3623" t="s">
        <v>12569</v>
      </c>
      <c r="AS3623">
        <v>2</v>
      </c>
      <c r="AT3623" t="s">
        <v>1413</v>
      </c>
      <c r="AU3623" t="s">
        <v>14590</v>
      </c>
      <c r="AX3623">
        <v>56.192940389999997</v>
      </c>
      <c r="AY3623">
        <v>10.18116742</v>
      </c>
      <c r="AZ3623" t="s">
        <v>62</v>
      </c>
      <c r="BA3623">
        <v>1082</v>
      </c>
      <c r="BB3623" t="s">
        <v>2852</v>
      </c>
    </row>
    <row r="3624" spans="1:54" x14ac:dyDescent="0.25">
      <c r="A3624" s="1">
        <v>45200</v>
      </c>
      <c r="B3624">
        <v>281748</v>
      </c>
      <c r="C3624" t="s">
        <v>18000</v>
      </c>
      <c r="D3624">
        <v>8800</v>
      </c>
      <c r="E3624" t="s">
        <v>2851</v>
      </c>
      <c r="F3624" t="s">
        <v>45457</v>
      </c>
      <c r="G3624">
        <v>30773047</v>
      </c>
      <c r="H3624">
        <v>1016094508</v>
      </c>
      <c r="I3624" t="s">
        <v>12566</v>
      </c>
      <c r="K3624" t="s">
        <v>10286</v>
      </c>
      <c r="L3624" t="s">
        <v>18001</v>
      </c>
      <c r="M3624">
        <v>6520</v>
      </c>
      <c r="N3624">
        <v>2</v>
      </c>
      <c r="R3624" s="1">
        <v>44812</v>
      </c>
      <c r="S3624" t="s">
        <v>56</v>
      </c>
      <c r="W3624">
        <v>4</v>
      </c>
      <c r="X3624" t="s">
        <v>725</v>
      </c>
      <c r="Y3624">
        <v>4</v>
      </c>
      <c r="Z3624" t="s">
        <v>1324</v>
      </c>
      <c r="AB3624">
        <v>202209</v>
      </c>
      <c r="AC3624">
        <v>312</v>
      </c>
      <c r="AD3624" t="s">
        <v>44564</v>
      </c>
      <c r="AE3624">
        <v>1085</v>
      </c>
      <c r="AF3624" t="s">
        <v>46731</v>
      </c>
      <c r="AG3624">
        <v>1</v>
      </c>
      <c r="AH3624" t="s">
        <v>44482</v>
      </c>
      <c r="AI3624">
        <v>99</v>
      </c>
      <c r="AJ3624" t="s">
        <v>54511</v>
      </c>
      <c r="AK3624">
        <v>791</v>
      </c>
      <c r="AL3624" t="s">
        <v>2855</v>
      </c>
      <c r="AP3624">
        <v>791413</v>
      </c>
      <c r="AQ3624" t="s">
        <v>12568</v>
      </c>
      <c r="AR3624" t="s">
        <v>12569</v>
      </c>
      <c r="AS3624">
        <v>2</v>
      </c>
      <c r="AT3624" t="s">
        <v>1413</v>
      </c>
      <c r="AU3624" t="s">
        <v>15981</v>
      </c>
      <c r="AX3624">
        <v>56.458828060000002</v>
      </c>
      <c r="AY3624">
        <v>9.4025978899999991</v>
      </c>
      <c r="AZ3624" t="s">
        <v>62</v>
      </c>
      <c r="BA3624">
        <v>1082</v>
      </c>
      <c r="BB3624" t="s">
        <v>2852</v>
      </c>
    </row>
    <row r="3625" spans="1:54" x14ac:dyDescent="0.25">
      <c r="A3625" s="1">
        <v>45200</v>
      </c>
      <c r="B3625">
        <v>281749</v>
      </c>
      <c r="C3625" t="s">
        <v>18002</v>
      </c>
      <c r="D3625">
        <v>9000</v>
      </c>
      <c r="E3625" t="s">
        <v>10638</v>
      </c>
      <c r="F3625" t="s">
        <v>45458</v>
      </c>
      <c r="G3625">
        <v>30843126</v>
      </c>
      <c r="H3625">
        <v>1015300538</v>
      </c>
      <c r="K3625" t="s">
        <v>18003</v>
      </c>
      <c r="L3625" t="s">
        <v>10667</v>
      </c>
      <c r="M3625">
        <v>3254</v>
      </c>
      <c r="N3625">
        <v>85</v>
      </c>
      <c r="R3625" s="1">
        <v>44936</v>
      </c>
      <c r="S3625" t="s">
        <v>56</v>
      </c>
      <c r="W3625">
        <v>4</v>
      </c>
      <c r="X3625" t="s">
        <v>725</v>
      </c>
      <c r="Y3625">
        <v>4</v>
      </c>
      <c r="Z3625" t="s">
        <v>1324</v>
      </c>
      <c r="AB3625">
        <v>202209</v>
      </c>
      <c r="AC3625">
        <v>306</v>
      </c>
      <c r="AD3625" t="s">
        <v>46731</v>
      </c>
      <c r="AE3625">
        <v>1085</v>
      </c>
      <c r="AF3625" t="s">
        <v>46731</v>
      </c>
      <c r="AG3625">
        <v>1</v>
      </c>
      <c r="AH3625" t="s">
        <v>44482</v>
      </c>
      <c r="AI3625">
        <v>99</v>
      </c>
      <c r="AJ3625" t="s">
        <v>54511</v>
      </c>
      <c r="AK3625">
        <v>851</v>
      </c>
      <c r="AL3625" t="s">
        <v>2847</v>
      </c>
      <c r="AP3625">
        <v>851454</v>
      </c>
      <c r="AQ3625" t="s">
        <v>17990</v>
      </c>
      <c r="AR3625" t="s">
        <v>10669</v>
      </c>
      <c r="AS3625">
        <v>2</v>
      </c>
      <c r="AT3625" t="s">
        <v>1413</v>
      </c>
      <c r="AU3625" t="s">
        <v>10670</v>
      </c>
      <c r="AX3625">
        <v>57.032654839999999</v>
      </c>
      <c r="AY3625">
        <v>9.9089137800000007</v>
      </c>
      <c r="AZ3625" t="s">
        <v>62</v>
      </c>
      <c r="BA3625">
        <v>1081</v>
      </c>
      <c r="BB3625" t="s">
        <v>1844</v>
      </c>
    </row>
    <row r="3626" spans="1:54" x14ac:dyDescent="0.25">
      <c r="A3626" s="1">
        <v>45200</v>
      </c>
      <c r="B3626">
        <v>281750</v>
      </c>
      <c r="C3626" t="s">
        <v>18004</v>
      </c>
      <c r="D3626">
        <v>8500</v>
      </c>
      <c r="E3626" t="s">
        <v>10210</v>
      </c>
      <c r="F3626" t="s">
        <v>18005</v>
      </c>
      <c r="G3626">
        <v>32806872</v>
      </c>
      <c r="I3626" t="s">
        <v>10442</v>
      </c>
      <c r="K3626" t="s">
        <v>10443</v>
      </c>
      <c r="L3626" t="s">
        <v>55404</v>
      </c>
      <c r="M3626">
        <v>9790</v>
      </c>
      <c r="N3626">
        <v>49</v>
      </c>
      <c r="R3626" s="1">
        <v>44823</v>
      </c>
      <c r="S3626" t="s">
        <v>56</v>
      </c>
      <c r="W3626">
        <v>4</v>
      </c>
      <c r="X3626" t="s">
        <v>725</v>
      </c>
      <c r="Y3626">
        <v>1</v>
      </c>
      <c r="Z3626" t="s">
        <v>46545</v>
      </c>
      <c r="AB3626">
        <v>202209</v>
      </c>
      <c r="AC3626">
        <v>242</v>
      </c>
      <c r="AD3626" t="s">
        <v>1687</v>
      </c>
      <c r="AE3626">
        <v>1071</v>
      </c>
      <c r="AF3626" t="s">
        <v>1688</v>
      </c>
      <c r="AG3626">
        <v>1</v>
      </c>
      <c r="AH3626" t="s">
        <v>44482</v>
      </c>
      <c r="AI3626">
        <v>99</v>
      </c>
      <c r="AJ3626" t="s">
        <v>54511</v>
      </c>
      <c r="AK3626">
        <v>707</v>
      </c>
      <c r="AL3626" t="s">
        <v>10213</v>
      </c>
      <c r="AP3626">
        <v>280051</v>
      </c>
      <c r="AQ3626" t="s">
        <v>10445</v>
      </c>
      <c r="AR3626" t="s">
        <v>10446</v>
      </c>
      <c r="AS3626">
        <v>2</v>
      </c>
      <c r="AT3626" t="s">
        <v>1413</v>
      </c>
      <c r="AU3626" t="s">
        <v>55405</v>
      </c>
      <c r="AX3626">
        <v>56.406552169999998</v>
      </c>
      <c r="AY3626">
        <v>10.87394317</v>
      </c>
      <c r="AZ3626" t="s">
        <v>62</v>
      </c>
      <c r="BA3626">
        <v>1082</v>
      </c>
      <c r="BB3626" t="s">
        <v>2852</v>
      </c>
    </row>
    <row r="3627" spans="1:54" x14ac:dyDescent="0.25">
      <c r="A3627" s="1">
        <v>45200</v>
      </c>
      <c r="B3627">
        <v>281751</v>
      </c>
      <c r="C3627" t="s">
        <v>18006</v>
      </c>
      <c r="D3627">
        <v>4690</v>
      </c>
      <c r="E3627" t="s">
        <v>10552</v>
      </c>
      <c r="F3627" t="s">
        <v>18007</v>
      </c>
      <c r="G3627">
        <v>29188475</v>
      </c>
      <c r="H3627">
        <v>1003305132</v>
      </c>
      <c r="I3627" t="s">
        <v>12056</v>
      </c>
      <c r="K3627" t="s">
        <v>12057</v>
      </c>
      <c r="L3627" t="s">
        <v>12071</v>
      </c>
      <c r="M3627">
        <v>899</v>
      </c>
      <c r="N3627" t="s">
        <v>9485</v>
      </c>
      <c r="R3627" s="1">
        <v>44825</v>
      </c>
      <c r="S3627" t="s">
        <v>56</v>
      </c>
      <c r="T3627">
        <v>320</v>
      </c>
      <c r="U3627" t="s">
        <v>10368</v>
      </c>
      <c r="W3627">
        <v>2</v>
      </c>
      <c r="X3627" t="s">
        <v>57</v>
      </c>
      <c r="Y3627">
        <v>1</v>
      </c>
      <c r="Z3627" t="s">
        <v>46545</v>
      </c>
      <c r="AB3627">
        <v>202208</v>
      </c>
      <c r="AC3627">
        <v>121</v>
      </c>
      <c r="AD3627" t="s">
        <v>70</v>
      </c>
      <c r="AE3627">
        <v>1019</v>
      </c>
      <c r="AF3627" t="s">
        <v>48548</v>
      </c>
      <c r="AG3627">
        <v>1</v>
      </c>
      <c r="AH3627" t="s">
        <v>44482</v>
      </c>
      <c r="AI3627">
        <v>99</v>
      </c>
      <c r="AJ3627" t="s">
        <v>54511</v>
      </c>
      <c r="AK3627">
        <v>320</v>
      </c>
      <c r="AL3627" t="s">
        <v>10368</v>
      </c>
      <c r="AP3627">
        <v>280357</v>
      </c>
      <c r="AQ3627" t="s">
        <v>12058</v>
      </c>
      <c r="AR3627" t="s">
        <v>12059</v>
      </c>
      <c r="AS3627">
        <v>2</v>
      </c>
      <c r="AT3627" t="s">
        <v>1413</v>
      </c>
      <c r="AU3627" t="s">
        <v>12072</v>
      </c>
      <c r="AX3627">
        <v>55.329097390000001</v>
      </c>
      <c r="AY3627">
        <v>11.973883799999999</v>
      </c>
      <c r="AZ3627" t="s">
        <v>62</v>
      </c>
      <c r="BA3627">
        <v>1085</v>
      </c>
      <c r="BB3627" t="s">
        <v>44618</v>
      </c>
    </row>
    <row r="3628" spans="1:54" x14ac:dyDescent="0.25">
      <c r="A3628" s="1">
        <v>45200</v>
      </c>
      <c r="B3628">
        <v>281752</v>
      </c>
      <c r="C3628" t="s">
        <v>18008</v>
      </c>
      <c r="D3628">
        <v>2620</v>
      </c>
      <c r="E3628" t="s">
        <v>1471</v>
      </c>
      <c r="F3628" t="s">
        <v>18009</v>
      </c>
      <c r="G3628">
        <v>66137112</v>
      </c>
      <c r="H3628">
        <v>1015150544</v>
      </c>
      <c r="I3628" t="s">
        <v>5016</v>
      </c>
      <c r="K3628" t="s">
        <v>5018</v>
      </c>
      <c r="L3628" t="s">
        <v>15319</v>
      </c>
      <c r="M3628">
        <v>355</v>
      </c>
      <c r="N3628">
        <v>14</v>
      </c>
      <c r="R3628" s="1">
        <v>44865</v>
      </c>
      <c r="S3628" t="s">
        <v>56</v>
      </c>
      <c r="T3628">
        <v>165</v>
      </c>
      <c r="U3628" t="s">
        <v>1476</v>
      </c>
      <c r="V3628" s="1">
        <v>44865</v>
      </c>
      <c r="W3628">
        <v>2</v>
      </c>
      <c r="X3628" t="s">
        <v>57</v>
      </c>
      <c r="Y3628">
        <v>1</v>
      </c>
      <c r="Z3628" t="s">
        <v>46545</v>
      </c>
      <c r="AA3628">
        <v>10</v>
      </c>
      <c r="AB3628">
        <v>202209</v>
      </c>
      <c r="AC3628">
        <v>121</v>
      </c>
      <c r="AD3628" t="s">
        <v>70</v>
      </c>
      <c r="AE3628">
        <v>1012</v>
      </c>
      <c r="AF3628" t="s">
        <v>71</v>
      </c>
      <c r="AG3628">
        <v>3</v>
      </c>
      <c r="AH3628" t="s">
        <v>81</v>
      </c>
      <c r="AI3628">
        <v>99</v>
      </c>
      <c r="AJ3628" t="s">
        <v>54511</v>
      </c>
      <c r="AK3628">
        <v>165</v>
      </c>
      <c r="AL3628" t="s">
        <v>1476</v>
      </c>
      <c r="AM3628">
        <v>2</v>
      </c>
      <c r="AN3628" t="s">
        <v>119</v>
      </c>
      <c r="AO3628">
        <v>280472</v>
      </c>
      <c r="AQ3628" t="s">
        <v>18010</v>
      </c>
      <c r="AR3628" t="s">
        <v>18011</v>
      </c>
      <c r="AS3628">
        <v>0</v>
      </c>
      <c r="AT3628" t="s">
        <v>61</v>
      </c>
      <c r="AU3628" t="s">
        <v>4688</v>
      </c>
      <c r="AX3628">
        <v>55.654146920000002</v>
      </c>
      <c r="AY3628">
        <v>12.35097423</v>
      </c>
      <c r="AZ3628" t="s">
        <v>62</v>
      </c>
      <c r="BA3628">
        <v>1084</v>
      </c>
      <c r="BB3628" t="s">
        <v>63</v>
      </c>
    </row>
    <row r="3629" spans="1:54" x14ac:dyDescent="0.25">
      <c r="A3629" s="1">
        <v>45200</v>
      </c>
      <c r="B3629">
        <v>281753</v>
      </c>
      <c r="C3629" t="s">
        <v>49084</v>
      </c>
      <c r="D3629">
        <v>2625</v>
      </c>
      <c r="E3629" t="s">
        <v>44705</v>
      </c>
      <c r="F3629" t="s">
        <v>49085</v>
      </c>
      <c r="G3629">
        <v>66137112</v>
      </c>
      <c r="H3629">
        <v>1022462446</v>
      </c>
      <c r="I3629" t="s">
        <v>47119</v>
      </c>
      <c r="K3629" t="s">
        <v>4969</v>
      </c>
      <c r="L3629" t="s">
        <v>3561</v>
      </c>
      <c r="M3629">
        <v>2200</v>
      </c>
      <c r="N3629">
        <v>10</v>
      </c>
      <c r="R3629" s="1">
        <v>44830</v>
      </c>
      <c r="S3629" t="s">
        <v>56</v>
      </c>
      <c r="T3629">
        <v>165</v>
      </c>
      <c r="U3629" t="s">
        <v>1476</v>
      </c>
      <c r="W3629">
        <v>2</v>
      </c>
      <c r="X3629" t="s">
        <v>57</v>
      </c>
      <c r="Y3629">
        <v>1</v>
      </c>
      <c r="Z3629" t="s">
        <v>46545</v>
      </c>
      <c r="AB3629">
        <v>202209</v>
      </c>
      <c r="AC3629">
        <v>126</v>
      </c>
      <c r="AD3629" t="s">
        <v>46616</v>
      </c>
      <c r="AE3629">
        <v>1015</v>
      </c>
      <c r="AF3629" t="s">
        <v>46616</v>
      </c>
      <c r="AG3629">
        <v>1</v>
      </c>
      <c r="AH3629" t="s">
        <v>44482</v>
      </c>
      <c r="AI3629">
        <v>99</v>
      </c>
      <c r="AJ3629" t="s">
        <v>54511</v>
      </c>
      <c r="AK3629">
        <v>187</v>
      </c>
      <c r="AL3629" t="s">
        <v>44706</v>
      </c>
      <c r="AP3629">
        <v>281754</v>
      </c>
      <c r="AQ3629" t="s">
        <v>4970</v>
      </c>
      <c r="AR3629" t="s">
        <v>4971</v>
      </c>
      <c r="AS3629">
        <v>2</v>
      </c>
      <c r="AT3629" t="s">
        <v>1413</v>
      </c>
      <c r="AU3629" t="s">
        <v>3563</v>
      </c>
      <c r="AX3629">
        <v>55.654371670000003</v>
      </c>
      <c r="AY3629">
        <v>12.358735790000001</v>
      </c>
      <c r="AZ3629" t="s">
        <v>62</v>
      </c>
      <c r="BA3629">
        <v>1084</v>
      </c>
      <c r="BB3629" t="s">
        <v>63</v>
      </c>
    </row>
    <row r="3630" spans="1:54" x14ac:dyDescent="0.25">
      <c r="A3630" s="1">
        <v>45200</v>
      </c>
      <c r="B3630">
        <v>281754</v>
      </c>
      <c r="C3630" t="s">
        <v>47001</v>
      </c>
      <c r="D3630">
        <v>2620</v>
      </c>
      <c r="E3630" t="s">
        <v>1471</v>
      </c>
      <c r="F3630" t="s">
        <v>47001</v>
      </c>
      <c r="G3630">
        <v>66137112</v>
      </c>
      <c r="H3630">
        <v>1003258691</v>
      </c>
      <c r="I3630" t="s">
        <v>47119</v>
      </c>
      <c r="K3630" t="s">
        <v>4969</v>
      </c>
      <c r="L3630" t="s">
        <v>18012</v>
      </c>
      <c r="M3630">
        <v>335</v>
      </c>
      <c r="N3630">
        <v>20</v>
      </c>
      <c r="R3630" s="1">
        <v>44830</v>
      </c>
      <c r="S3630" t="s">
        <v>56</v>
      </c>
      <c r="T3630">
        <v>165</v>
      </c>
      <c r="U3630" t="s">
        <v>1476</v>
      </c>
      <c r="W3630">
        <v>2</v>
      </c>
      <c r="X3630" t="s">
        <v>57</v>
      </c>
      <c r="Y3630">
        <v>1</v>
      </c>
      <c r="Z3630" t="s">
        <v>46545</v>
      </c>
      <c r="AB3630">
        <v>202209</v>
      </c>
      <c r="AC3630">
        <v>126</v>
      </c>
      <c r="AD3630" t="s">
        <v>46616</v>
      </c>
      <c r="AE3630">
        <v>1015</v>
      </c>
      <c r="AF3630" t="s">
        <v>46616</v>
      </c>
      <c r="AG3630">
        <v>4</v>
      </c>
      <c r="AH3630" t="s">
        <v>44547</v>
      </c>
      <c r="AI3630">
        <v>99</v>
      </c>
      <c r="AJ3630" t="s">
        <v>54511</v>
      </c>
      <c r="AK3630">
        <v>165</v>
      </c>
      <c r="AL3630" t="s">
        <v>1476</v>
      </c>
      <c r="AQ3630" t="s">
        <v>4970</v>
      </c>
      <c r="AR3630" t="s">
        <v>4971</v>
      </c>
      <c r="AS3630">
        <v>1</v>
      </c>
      <c r="AT3630" t="s">
        <v>1446</v>
      </c>
      <c r="AU3630" t="s">
        <v>4877</v>
      </c>
      <c r="AX3630">
        <v>55.656378779999997</v>
      </c>
      <c r="AY3630">
        <v>12.36181809</v>
      </c>
      <c r="AZ3630" t="s">
        <v>62</v>
      </c>
      <c r="BA3630">
        <v>1084</v>
      </c>
      <c r="BB3630" t="s">
        <v>63</v>
      </c>
    </row>
    <row r="3631" spans="1:54" x14ac:dyDescent="0.25">
      <c r="A3631" s="1">
        <v>45200</v>
      </c>
      <c r="B3631">
        <v>281755</v>
      </c>
      <c r="C3631" t="s">
        <v>49086</v>
      </c>
      <c r="D3631">
        <v>3500</v>
      </c>
      <c r="E3631" t="s">
        <v>46934</v>
      </c>
      <c r="F3631" t="s">
        <v>49087</v>
      </c>
      <c r="G3631">
        <v>29188327</v>
      </c>
      <c r="H3631">
        <v>1003274294</v>
      </c>
      <c r="I3631" t="s">
        <v>6473</v>
      </c>
      <c r="K3631" t="s">
        <v>6475</v>
      </c>
      <c r="L3631" t="s">
        <v>6476</v>
      </c>
      <c r="M3631">
        <v>500</v>
      </c>
      <c r="N3631">
        <v>1</v>
      </c>
      <c r="R3631" s="1">
        <v>44832</v>
      </c>
      <c r="S3631" t="s">
        <v>56</v>
      </c>
      <c r="T3631">
        <v>190</v>
      </c>
      <c r="U3631" t="s">
        <v>46935</v>
      </c>
      <c r="W3631">
        <v>2</v>
      </c>
      <c r="X3631" t="s">
        <v>57</v>
      </c>
      <c r="Y3631">
        <v>1</v>
      </c>
      <c r="Z3631" t="s">
        <v>46545</v>
      </c>
      <c r="AA3631">
        <v>9</v>
      </c>
      <c r="AB3631">
        <v>202209</v>
      </c>
      <c r="AC3631">
        <v>121</v>
      </c>
      <c r="AD3631" t="s">
        <v>70</v>
      </c>
      <c r="AE3631">
        <v>1012</v>
      </c>
      <c r="AF3631" t="s">
        <v>71</v>
      </c>
      <c r="AG3631">
        <v>1</v>
      </c>
      <c r="AH3631" t="s">
        <v>44482</v>
      </c>
      <c r="AI3631">
        <v>99</v>
      </c>
      <c r="AJ3631" t="s">
        <v>54511</v>
      </c>
      <c r="AK3631">
        <v>190</v>
      </c>
      <c r="AL3631" t="s">
        <v>46935</v>
      </c>
      <c r="AP3631">
        <v>189002</v>
      </c>
      <c r="AQ3631" t="s">
        <v>6477</v>
      </c>
      <c r="AR3631" t="s">
        <v>6478</v>
      </c>
      <c r="AS3631">
        <v>2</v>
      </c>
      <c r="AT3631" t="s">
        <v>1413</v>
      </c>
      <c r="AU3631" t="s">
        <v>6479</v>
      </c>
      <c r="AX3631">
        <v>55.786070590000001</v>
      </c>
      <c r="AY3631">
        <v>12.369590110000001</v>
      </c>
      <c r="AZ3631" t="s">
        <v>62</v>
      </c>
      <c r="BA3631">
        <v>1084</v>
      </c>
      <c r="BB3631" t="s">
        <v>63</v>
      </c>
    </row>
    <row r="3632" spans="1:54" x14ac:dyDescent="0.25">
      <c r="A3632" s="1">
        <v>45200</v>
      </c>
      <c r="B3632">
        <v>281756</v>
      </c>
      <c r="C3632" t="s">
        <v>49088</v>
      </c>
      <c r="D3632">
        <v>3500</v>
      </c>
      <c r="E3632" t="s">
        <v>46934</v>
      </c>
      <c r="F3632" t="s">
        <v>49089</v>
      </c>
      <c r="G3632">
        <v>29188327</v>
      </c>
      <c r="H3632">
        <v>1028578039</v>
      </c>
      <c r="I3632" t="s">
        <v>6473</v>
      </c>
      <c r="K3632" t="s">
        <v>6475</v>
      </c>
      <c r="L3632" t="s">
        <v>6503</v>
      </c>
      <c r="M3632">
        <v>314</v>
      </c>
      <c r="N3632" t="s">
        <v>6504</v>
      </c>
      <c r="R3632" s="1">
        <v>44832</v>
      </c>
      <c r="S3632" t="s">
        <v>56</v>
      </c>
      <c r="T3632">
        <v>190</v>
      </c>
      <c r="U3632" t="s">
        <v>46935</v>
      </c>
      <c r="W3632">
        <v>2</v>
      </c>
      <c r="X3632" t="s">
        <v>57</v>
      </c>
      <c r="Y3632">
        <v>1</v>
      </c>
      <c r="Z3632" t="s">
        <v>46545</v>
      </c>
      <c r="AA3632">
        <v>9</v>
      </c>
      <c r="AB3632">
        <v>202209</v>
      </c>
      <c r="AC3632">
        <v>121</v>
      </c>
      <c r="AD3632" t="s">
        <v>70</v>
      </c>
      <c r="AE3632">
        <v>1012</v>
      </c>
      <c r="AF3632" t="s">
        <v>71</v>
      </c>
      <c r="AG3632">
        <v>1</v>
      </c>
      <c r="AH3632" t="s">
        <v>44482</v>
      </c>
      <c r="AI3632">
        <v>99</v>
      </c>
      <c r="AJ3632" t="s">
        <v>54511</v>
      </c>
      <c r="AK3632">
        <v>190</v>
      </c>
      <c r="AL3632" t="s">
        <v>46935</v>
      </c>
      <c r="AP3632">
        <v>189002</v>
      </c>
      <c r="AQ3632" t="s">
        <v>6477</v>
      </c>
      <c r="AR3632" t="s">
        <v>6478</v>
      </c>
      <c r="AS3632">
        <v>2</v>
      </c>
      <c r="AT3632" t="s">
        <v>1413</v>
      </c>
      <c r="AU3632" t="s">
        <v>6507</v>
      </c>
      <c r="AX3632">
        <v>55.760390860000001</v>
      </c>
      <c r="AY3632">
        <v>12.338667620000001</v>
      </c>
      <c r="AZ3632" t="s">
        <v>62</v>
      </c>
      <c r="BA3632">
        <v>1084</v>
      </c>
      <c r="BB3632" t="s">
        <v>63</v>
      </c>
    </row>
    <row r="3633" spans="1:54" x14ac:dyDescent="0.25">
      <c r="A3633" s="1">
        <v>45200</v>
      </c>
      <c r="B3633">
        <v>281757</v>
      </c>
      <c r="C3633" t="s">
        <v>18013</v>
      </c>
      <c r="D3633">
        <v>3500</v>
      </c>
      <c r="E3633" t="s">
        <v>46934</v>
      </c>
      <c r="F3633" t="s">
        <v>18014</v>
      </c>
      <c r="G3633">
        <v>29188327</v>
      </c>
      <c r="H3633">
        <v>1028579108</v>
      </c>
      <c r="K3633" t="s">
        <v>6489</v>
      </c>
      <c r="L3633" t="s">
        <v>49090</v>
      </c>
      <c r="M3633">
        <v>385</v>
      </c>
      <c r="N3633">
        <v>91</v>
      </c>
      <c r="R3633" s="1">
        <v>44832</v>
      </c>
      <c r="S3633" t="s">
        <v>56</v>
      </c>
      <c r="T3633">
        <v>190</v>
      </c>
      <c r="U3633" t="s">
        <v>46935</v>
      </c>
      <c r="W3633">
        <v>2</v>
      </c>
      <c r="X3633" t="s">
        <v>57</v>
      </c>
      <c r="Y3633">
        <v>1</v>
      </c>
      <c r="Z3633" t="s">
        <v>46545</v>
      </c>
      <c r="AA3633">
        <v>9</v>
      </c>
      <c r="AB3633">
        <v>202209</v>
      </c>
      <c r="AC3633">
        <v>121</v>
      </c>
      <c r="AD3633" t="s">
        <v>70</v>
      </c>
      <c r="AE3633">
        <v>1012</v>
      </c>
      <c r="AF3633" t="s">
        <v>71</v>
      </c>
      <c r="AG3633">
        <v>1</v>
      </c>
      <c r="AH3633" t="s">
        <v>44482</v>
      </c>
      <c r="AI3633">
        <v>99</v>
      </c>
      <c r="AJ3633" t="s">
        <v>54511</v>
      </c>
      <c r="AK3633">
        <v>190</v>
      </c>
      <c r="AL3633" t="s">
        <v>46935</v>
      </c>
      <c r="AP3633">
        <v>189004</v>
      </c>
      <c r="AQ3633" t="s">
        <v>6490</v>
      </c>
      <c r="AR3633" t="s">
        <v>6491</v>
      </c>
      <c r="AS3633">
        <v>2</v>
      </c>
      <c r="AT3633" t="s">
        <v>1413</v>
      </c>
      <c r="AU3633" t="s">
        <v>49091</v>
      </c>
      <c r="AX3633">
        <v>55.781687300000002</v>
      </c>
      <c r="AY3633">
        <v>12.385899500000001</v>
      </c>
      <c r="AZ3633" t="s">
        <v>62</v>
      </c>
      <c r="BA3633">
        <v>1084</v>
      </c>
      <c r="BB3633" t="s">
        <v>63</v>
      </c>
    </row>
    <row r="3634" spans="1:54" x14ac:dyDescent="0.25">
      <c r="A3634" s="1">
        <v>45200</v>
      </c>
      <c r="B3634">
        <v>281758</v>
      </c>
      <c r="C3634" t="s">
        <v>18015</v>
      </c>
      <c r="D3634">
        <v>3520</v>
      </c>
      <c r="E3634" t="s">
        <v>6521</v>
      </c>
      <c r="F3634" t="s">
        <v>18016</v>
      </c>
      <c r="G3634">
        <v>29188327</v>
      </c>
      <c r="H3634">
        <v>1028578047</v>
      </c>
      <c r="I3634" t="s">
        <v>6487</v>
      </c>
      <c r="K3634" t="s">
        <v>6489</v>
      </c>
      <c r="L3634" t="s">
        <v>18017</v>
      </c>
      <c r="M3634">
        <v>460</v>
      </c>
      <c r="N3634" t="s">
        <v>751</v>
      </c>
      <c r="R3634" s="1">
        <v>44832</v>
      </c>
      <c r="S3634" t="s">
        <v>56</v>
      </c>
      <c r="T3634">
        <v>190</v>
      </c>
      <c r="U3634" t="s">
        <v>46935</v>
      </c>
      <c r="W3634">
        <v>2</v>
      </c>
      <c r="X3634" t="s">
        <v>57</v>
      </c>
      <c r="Y3634">
        <v>1</v>
      </c>
      <c r="Z3634" t="s">
        <v>46545</v>
      </c>
      <c r="AA3634">
        <v>9</v>
      </c>
      <c r="AB3634">
        <v>202209</v>
      </c>
      <c r="AC3634">
        <v>121</v>
      </c>
      <c r="AD3634" t="s">
        <v>70</v>
      </c>
      <c r="AE3634">
        <v>1012</v>
      </c>
      <c r="AF3634" t="s">
        <v>71</v>
      </c>
      <c r="AG3634">
        <v>1</v>
      </c>
      <c r="AH3634" t="s">
        <v>44482</v>
      </c>
      <c r="AI3634">
        <v>99</v>
      </c>
      <c r="AJ3634" t="s">
        <v>54511</v>
      </c>
      <c r="AK3634">
        <v>190</v>
      </c>
      <c r="AL3634" t="s">
        <v>46935</v>
      </c>
      <c r="AP3634">
        <v>189004</v>
      </c>
      <c r="AQ3634" t="s">
        <v>6490</v>
      </c>
      <c r="AR3634" t="s">
        <v>6491</v>
      </c>
      <c r="AS3634">
        <v>2</v>
      </c>
      <c r="AT3634" t="s">
        <v>1413</v>
      </c>
      <c r="AU3634" t="s">
        <v>6528</v>
      </c>
      <c r="AX3634">
        <v>55.817425200000002</v>
      </c>
      <c r="AY3634">
        <v>12.3766391</v>
      </c>
      <c r="AZ3634" t="s">
        <v>62</v>
      </c>
      <c r="BA3634">
        <v>1084</v>
      </c>
      <c r="BB3634" t="s">
        <v>63</v>
      </c>
    </row>
    <row r="3635" spans="1:54" x14ac:dyDescent="0.25">
      <c r="A3635" s="1">
        <v>45200</v>
      </c>
      <c r="B3635">
        <v>281759</v>
      </c>
      <c r="C3635" t="s">
        <v>18018</v>
      </c>
      <c r="D3635">
        <v>6400</v>
      </c>
      <c r="E3635" t="s">
        <v>48164</v>
      </c>
      <c r="F3635" t="s">
        <v>18019</v>
      </c>
      <c r="G3635">
        <v>35891013</v>
      </c>
      <c r="H3635">
        <v>1003401456</v>
      </c>
      <c r="I3635" t="s">
        <v>16951</v>
      </c>
      <c r="K3635" t="s">
        <v>16952</v>
      </c>
      <c r="L3635" t="s">
        <v>16953</v>
      </c>
      <c r="M3635">
        <v>733</v>
      </c>
      <c r="N3635">
        <v>18</v>
      </c>
      <c r="R3635" s="1">
        <v>44839</v>
      </c>
      <c r="S3635" t="s">
        <v>56</v>
      </c>
      <c r="W3635">
        <v>4</v>
      </c>
      <c r="X3635" t="s">
        <v>725</v>
      </c>
      <c r="Y3635">
        <v>1</v>
      </c>
      <c r="Z3635" t="s">
        <v>46545</v>
      </c>
      <c r="AA3635">
        <v>10</v>
      </c>
      <c r="AB3635">
        <v>202210</v>
      </c>
      <c r="AC3635">
        <v>121</v>
      </c>
      <c r="AD3635" t="s">
        <v>70</v>
      </c>
      <c r="AE3635">
        <v>1012</v>
      </c>
      <c r="AF3635" t="s">
        <v>71</v>
      </c>
      <c r="AG3635">
        <v>1</v>
      </c>
      <c r="AH3635" t="s">
        <v>44482</v>
      </c>
      <c r="AI3635">
        <v>99</v>
      </c>
      <c r="AJ3635" t="s">
        <v>54511</v>
      </c>
      <c r="AK3635">
        <v>540</v>
      </c>
      <c r="AL3635" t="s">
        <v>48166</v>
      </c>
      <c r="AP3635">
        <v>537401</v>
      </c>
      <c r="AQ3635" t="s">
        <v>16954</v>
      </c>
      <c r="AR3635" t="s">
        <v>16955</v>
      </c>
      <c r="AS3635">
        <v>2</v>
      </c>
      <c r="AT3635" t="s">
        <v>1413</v>
      </c>
      <c r="AU3635" t="s">
        <v>13891</v>
      </c>
      <c r="AX3635">
        <v>54.909063199999999</v>
      </c>
      <c r="AY3635">
        <v>9.8000579200000004</v>
      </c>
      <c r="AZ3635" t="s">
        <v>62</v>
      </c>
      <c r="BA3635">
        <v>1083</v>
      </c>
      <c r="BB3635" t="s">
        <v>2861</v>
      </c>
    </row>
    <row r="3636" spans="1:54" x14ac:dyDescent="0.25">
      <c r="A3636" s="1">
        <v>45200</v>
      </c>
      <c r="B3636">
        <v>281760</v>
      </c>
      <c r="C3636" t="s">
        <v>18020</v>
      </c>
      <c r="D3636">
        <v>6100</v>
      </c>
      <c r="E3636" t="s">
        <v>10781</v>
      </c>
      <c r="F3636" t="s">
        <v>18021</v>
      </c>
      <c r="G3636">
        <v>35891013</v>
      </c>
      <c r="H3636">
        <v>1003401420</v>
      </c>
      <c r="I3636" t="s">
        <v>16951</v>
      </c>
      <c r="K3636" t="s">
        <v>16952</v>
      </c>
      <c r="L3636" t="s">
        <v>18022</v>
      </c>
      <c r="M3636">
        <v>177</v>
      </c>
      <c r="N3636">
        <v>20</v>
      </c>
      <c r="R3636" s="1">
        <v>44839</v>
      </c>
      <c r="S3636" t="s">
        <v>56</v>
      </c>
      <c r="W3636">
        <v>4</v>
      </c>
      <c r="X3636" t="s">
        <v>725</v>
      </c>
      <c r="Y3636">
        <v>1</v>
      </c>
      <c r="Z3636" t="s">
        <v>46545</v>
      </c>
      <c r="AA3636">
        <v>10</v>
      </c>
      <c r="AB3636">
        <v>202210</v>
      </c>
      <c r="AC3636">
        <v>121</v>
      </c>
      <c r="AD3636" t="s">
        <v>70</v>
      </c>
      <c r="AE3636">
        <v>1012</v>
      </c>
      <c r="AF3636" t="s">
        <v>71</v>
      </c>
      <c r="AG3636">
        <v>1</v>
      </c>
      <c r="AH3636" t="s">
        <v>44482</v>
      </c>
      <c r="AI3636">
        <v>99</v>
      </c>
      <c r="AJ3636" t="s">
        <v>54511</v>
      </c>
      <c r="AK3636">
        <v>510</v>
      </c>
      <c r="AL3636" t="s">
        <v>10784</v>
      </c>
      <c r="AP3636">
        <v>537401</v>
      </c>
      <c r="AQ3636" t="s">
        <v>16954</v>
      </c>
      <c r="AR3636" t="s">
        <v>16955</v>
      </c>
      <c r="AS3636">
        <v>2</v>
      </c>
      <c r="AT3636" t="s">
        <v>1413</v>
      </c>
      <c r="AU3636" t="s">
        <v>11457</v>
      </c>
      <c r="AX3636">
        <v>55.264281029999999</v>
      </c>
      <c r="AY3636">
        <v>9.5057280399999993</v>
      </c>
      <c r="AZ3636" t="s">
        <v>62</v>
      </c>
      <c r="BA3636">
        <v>1083</v>
      </c>
      <c r="BB3636" t="s">
        <v>2861</v>
      </c>
    </row>
    <row r="3637" spans="1:54" x14ac:dyDescent="0.25">
      <c r="A3637" s="1">
        <v>45200</v>
      </c>
      <c r="B3637">
        <v>281761</v>
      </c>
      <c r="C3637" t="s">
        <v>18023</v>
      </c>
      <c r="D3637">
        <v>6270</v>
      </c>
      <c r="E3637" t="s">
        <v>48149</v>
      </c>
      <c r="F3637" t="s">
        <v>18024</v>
      </c>
      <c r="G3637">
        <v>35891013</v>
      </c>
      <c r="H3637">
        <v>1003401523</v>
      </c>
      <c r="I3637" t="s">
        <v>16951</v>
      </c>
      <c r="K3637" t="s">
        <v>16952</v>
      </c>
      <c r="L3637" t="s">
        <v>18025</v>
      </c>
      <c r="M3637">
        <v>1272</v>
      </c>
      <c r="N3637">
        <v>35</v>
      </c>
      <c r="R3637" s="1">
        <v>44839</v>
      </c>
      <c r="S3637" t="s">
        <v>56</v>
      </c>
      <c r="W3637">
        <v>4</v>
      </c>
      <c r="X3637" t="s">
        <v>725</v>
      </c>
      <c r="Y3637">
        <v>1</v>
      </c>
      <c r="Z3637" t="s">
        <v>46545</v>
      </c>
      <c r="AA3637">
        <v>10</v>
      </c>
      <c r="AB3637">
        <v>202210</v>
      </c>
      <c r="AC3637">
        <v>121</v>
      </c>
      <c r="AD3637" t="s">
        <v>70</v>
      </c>
      <c r="AE3637">
        <v>1012</v>
      </c>
      <c r="AF3637" t="s">
        <v>71</v>
      </c>
      <c r="AG3637">
        <v>1</v>
      </c>
      <c r="AH3637" t="s">
        <v>44482</v>
      </c>
      <c r="AI3637">
        <v>99</v>
      </c>
      <c r="AJ3637" t="s">
        <v>54511</v>
      </c>
      <c r="AK3637">
        <v>550</v>
      </c>
      <c r="AL3637" t="s">
        <v>48151</v>
      </c>
      <c r="AP3637">
        <v>537401</v>
      </c>
      <c r="AQ3637" t="s">
        <v>16954</v>
      </c>
      <c r="AR3637" t="s">
        <v>16955</v>
      </c>
      <c r="AS3637">
        <v>2</v>
      </c>
      <c r="AT3637" t="s">
        <v>1413</v>
      </c>
      <c r="AU3637" t="s">
        <v>15419</v>
      </c>
      <c r="AX3637">
        <v>54.939324579999997</v>
      </c>
      <c r="AY3637">
        <v>8.8563334200000003</v>
      </c>
      <c r="AZ3637" t="s">
        <v>62</v>
      </c>
      <c r="BA3637">
        <v>1083</v>
      </c>
      <c r="BB3637" t="s">
        <v>2861</v>
      </c>
    </row>
    <row r="3638" spans="1:54" x14ac:dyDescent="0.25">
      <c r="A3638" s="1">
        <v>45200</v>
      </c>
      <c r="B3638">
        <v>281762</v>
      </c>
      <c r="C3638" t="s">
        <v>18026</v>
      </c>
      <c r="D3638">
        <v>6200</v>
      </c>
      <c r="E3638" t="s">
        <v>11864</v>
      </c>
      <c r="F3638" t="s">
        <v>18027</v>
      </c>
      <c r="G3638">
        <v>35891013</v>
      </c>
      <c r="H3638">
        <v>1003401547</v>
      </c>
      <c r="I3638" t="s">
        <v>16951</v>
      </c>
      <c r="K3638" t="s">
        <v>16952</v>
      </c>
      <c r="L3638" t="s">
        <v>18028</v>
      </c>
      <c r="M3638">
        <v>1657</v>
      </c>
      <c r="N3638">
        <v>36</v>
      </c>
      <c r="R3638" s="1">
        <v>44839</v>
      </c>
      <c r="S3638" t="s">
        <v>56</v>
      </c>
      <c r="W3638">
        <v>4</v>
      </c>
      <c r="X3638" t="s">
        <v>725</v>
      </c>
      <c r="Y3638">
        <v>1</v>
      </c>
      <c r="Z3638" t="s">
        <v>46545</v>
      </c>
      <c r="AA3638">
        <v>10</v>
      </c>
      <c r="AB3638">
        <v>202210</v>
      </c>
      <c r="AC3638">
        <v>121</v>
      </c>
      <c r="AD3638" t="s">
        <v>70</v>
      </c>
      <c r="AE3638">
        <v>1012</v>
      </c>
      <c r="AF3638" t="s">
        <v>71</v>
      </c>
      <c r="AG3638">
        <v>1</v>
      </c>
      <c r="AH3638" t="s">
        <v>44482</v>
      </c>
      <c r="AI3638">
        <v>99</v>
      </c>
      <c r="AJ3638" t="s">
        <v>54511</v>
      </c>
      <c r="AK3638">
        <v>580</v>
      </c>
      <c r="AL3638" t="s">
        <v>11275</v>
      </c>
      <c r="AP3638">
        <v>537401</v>
      </c>
      <c r="AQ3638" t="s">
        <v>16954</v>
      </c>
      <c r="AR3638" t="s">
        <v>16955</v>
      </c>
      <c r="AS3638">
        <v>2</v>
      </c>
      <c r="AT3638" t="s">
        <v>1413</v>
      </c>
      <c r="AU3638" t="s">
        <v>18029</v>
      </c>
      <c r="AX3638">
        <v>55.032412620000002</v>
      </c>
      <c r="AY3638">
        <v>9.4171121899999992</v>
      </c>
      <c r="AZ3638" t="s">
        <v>62</v>
      </c>
      <c r="BA3638">
        <v>1083</v>
      </c>
      <c r="BB3638" t="s">
        <v>2861</v>
      </c>
    </row>
    <row r="3639" spans="1:54" x14ac:dyDescent="0.25">
      <c r="A3639" s="1">
        <v>45200</v>
      </c>
      <c r="B3639">
        <v>281763</v>
      </c>
      <c r="C3639" t="s">
        <v>18030</v>
      </c>
      <c r="D3639">
        <v>6200</v>
      </c>
      <c r="E3639" t="s">
        <v>11864</v>
      </c>
      <c r="F3639" t="s">
        <v>18031</v>
      </c>
      <c r="G3639">
        <v>35891013</v>
      </c>
      <c r="H3639">
        <v>1010787153</v>
      </c>
      <c r="I3639" t="s">
        <v>16951</v>
      </c>
      <c r="K3639" t="s">
        <v>16952</v>
      </c>
      <c r="L3639" t="s">
        <v>16958</v>
      </c>
      <c r="M3639">
        <v>1015</v>
      </c>
      <c r="N3639">
        <v>50</v>
      </c>
      <c r="R3639" s="1">
        <v>44839</v>
      </c>
      <c r="S3639" t="s">
        <v>56</v>
      </c>
      <c r="W3639">
        <v>4</v>
      </c>
      <c r="X3639" t="s">
        <v>725</v>
      </c>
      <c r="Y3639">
        <v>1</v>
      </c>
      <c r="Z3639" t="s">
        <v>46545</v>
      </c>
      <c r="AA3639">
        <v>10</v>
      </c>
      <c r="AB3639">
        <v>202210</v>
      </c>
      <c r="AC3639">
        <v>121</v>
      </c>
      <c r="AD3639" t="s">
        <v>70</v>
      </c>
      <c r="AE3639">
        <v>1012</v>
      </c>
      <c r="AF3639" t="s">
        <v>71</v>
      </c>
      <c r="AG3639">
        <v>1</v>
      </c>
      <c r="AH3639" t="s">
        <v>44482</v>
      </c>
      <c r="AI3639">
        <v>99</v>
      </c>
      <c r="AJ3639" t="s">
        <v>54511</v>
      </c>
      <c r="AK3639">
        <v>580</v>
      </c>
      <c r="AL3639" t="s">
        <v>11275</v>
      </c>
      <c r="AP3639">
        <v>537401</v>
      </c>
      <c r="AQ3639" t="s">
        <v>16954</v>
      </c>
      <c r="AR3639" t="s">
        <v>16955</v>
      </c>
      <c r="AS3639">
        <v>2</v>
      </c>
      <c r="AT3639" t="s">
        <v>1413</v>
      </c>
      <c r="AU3639" t="s">
        <v>16959</v>
      </c>
      <c r="AX3639">
        <v>55.006783990000002</v>
      </c>
      <c r="AY3639">
        <v>9.4271918800000005</v>
      </c>
      <c r="AZ3639" t="s">
        <v>62</v>
      </c>
      <c r="BA3639">
        <v>1083</v>
      </c>
      <c r="BB3639" t="s">
        <v>2861</v>
      </c>
    </row>
    <row r="3640" spans="1:54" x14ac:dyDescent="0.25">
      <c r="A3640" s="1">
        <v>45200</v>
      </c>
      <c r="B3640">
        <v>281764</v>
      </c>
      <c r="C3640" t="s">
        <v>14923</v>
      </c>
      <c r="D3640">
        <v>5260</v>
      </c>
      <c r="E3640" t="s">
        <v>11259</v>
      </c>
      <c r="F3640" t="s">
        <v>18032</v>
      </c>
      <c r="G3640">
        <v>30225317</v>
      </c>
      <c r="H3640">
        <v>1013305605</v>
      </c>
      <c r="I3640" t="s">
        <v>18033</v>
      </c>
      <c r="K3640" t="s">
        <v>14926</v>
      </c>
      <c r="L3640" t="s">
        <v>14927</v>
      </c>
      <c r="M3640">
        <v>4973</v>
      </c>
      <c r="N3640" t="s">
        <v>14928</v>
      </c>
      <c r="R3640" s="1">
        <v>45161</v>
      </c>
      <c r="S3640" t="s">
        <v>597</v>
      </c>
      <c r="W3640">
        <v>5</v>
      </c>
      <c r="X3640" t="s">
        <v>557</v>
      </c>
      <c r="Y3640">
        <v>1</v>
      </c>
      <c r="Z3640" t="s">
        <v>46545</v>
      </c>
      <c r="AB3640">
        <v>202308</v>
      </c>
      <c r="AC3640">
        <v>131</v>
      </c>
      <c r="AD3640" t="s">
        <v>752</v>
      </c>
      <c r="AE3640">
        <v>1062</v>
      </c>
      <c r="AF3640" t="s">
        <v>753</v>
      </c>
      <c r="AG3640">
        <v>1</v>
      </c>
      <c r="AH3640" t="s">
        <v>44482</v>
      </c>
      <c r="AI3640">
        <v>99</v>
      </c>
      <c r="AJ3640" t="s">
        <v>54511</v>
      </c>
      <c r="AK3640">
        <v>461</v>
      </c>
      <c r="AL3640" t="s">
        <v>10612</v>
      </c>
      <c r="AQ3640" t="s">
        <v>14929</v>
      </c>
      <c r="AR3640" t="s">
        <v>14930</v>
      </c>
      <c r="AS3640">
        <v>0</v>
      </c>
      <c r="AT3640" t="s">
        <v>61</v>
      </c>
      <c r="AU3640" t="s">
        <v>14931</v>
      </c>
      <c r="AX3640">
        <v>55.341076280000003</v>
      </c>
      <c r="AY3640">
        <v>10.41501085</v>
      </c>
      <c r="AZ3640" t="s">
        <v>62</v>
      </c>
      <c r="BA3640">
        <v>1083</v>
      </c>
      <c r="BB3640" t="s">
        <v>2861</v>
      </c>
    </row>
    <row r="3641" spans="1:54" x14ac:dyDescent="0.25">
      <c r="A3641" s="1">
        <v>45200</v>
      </c>
      <c r="B3641">
        <v>281765</v>
      </c>
      <c r="C3641" t="s">
        <v>49092</v>
      </c>
      <c r="D3641">
        <v>7742</v>
      </c>
      <c r="E3641" t="s">
        <v>48176</v>
      </c>
      <c r="F3641" t="s">
        <v>54819</v>
      </c>
      <c r="G3641">
        <v>29189560</v>
      </c>
      <c r="H3641">
        <v>1003371954</v>
      </c>
      <c r="I3641" t="s">
        <v>18034</v>
      </c>
      <c r="K3641" t="s">
        <v>18035</v>
      </c>
      <c r="L3641" t="s">
        <v>18036</v>
      </c>
      <c r="M3641">
        <v>2178</v>
      </c>
      <c r="N3641">
        <v>33</v>
      </c>
      <c r="R3641" s="1">
        <v>44845</v>
      </c>
      <c r="S3641" t="s">
        <v>56</v>
      </c>
      <c r="T3641">
        <v>787</v>
      </c>
      <c r="U3641" t="s">
        <v>11314</v>
      </c>
      <c r="W3641">
        <v>2</v>
      </c>
      <c r="X3641" t="s">
        <v>57</v>
      </c>
      <c r="Y3641">
        <v>1</v>
      </c>
      <c r="Z3641" t="s">
        <v>46545</v>
      </c>
      <c r="AA3641">
        <v>9</v>
      </c>
      <c r="AB3641">
        <v>202210</v>
      </c>
      <c r="AC3641">
        <v>121</v>
      </c>
      <c r="AD3641" t="s">
        <v>70</v>
      </c>
      <c r="AE3641">
        <v>1012</v>
      </c>
      <c r="AF3641" t="s">
        <v>71</v>
      </c>
      <c r="AG3641">
        <v>1</v>
      </c>
      <c r="AH3641" t="s">
        <v>44482</v>
      </c>
      <c r="AI3641">
        <v>99</v>
      </c>
      <c r="AJ3641" t="s">
        <v>54511</v>
      </c>
      <c r="AK3641">
        <v>787</v>
      </c>
      <c r="AL3641" t="s">
        <v>11314</v>
      </c>
      <c r="AP3641">
        <v>787016</v>
      </c>
      <c r="AQ3641" t="s">
        <v>18037</v>
      </c>
      <c r="AR3641" t="s">
        <v>18038</v>
      </c>
      <c r="AS3641">
        <v>2</v>
      </c>
      <c r="AT3641" t="s">
        <v>1413</v>
      </c>
      <c r="AU3641" t="s">
        <v>18039</v>
      </c>
      <c r="AX3641">
        <v>57.030307430000001</v>
      </c>
      <c r="AY3641">
        <v>8.9678492799999994</v>
      </c>
      <c r="AZ3641" t="s">
        <v>62</v>
      </c>
      <c r="BA3641">
        <v>1081</v>
      </c>
      <c r="BB3641" t="s">
        <v>1844</v>
      </c>
    </row>
    <row r="3642" spans="1:54" x14ac:dyDescent="0.25">
      <c r="A3642" s="1">
        <v>45200</v>
      </c>
      <c r="B3642">
        <v>281766</v>
      </c>
      <c r="C3642" t="s">
        <v>18040</v>
      </c>
      <c r="D3642">
        <v>2730</v>
      </c>
      <c r="E3642" t="s">
        <v>2549</v>
      </c>
      <c r="F3642" t="s">
        <v>18041</v>
      </c>
      <c r="G3642">
        <v>63640719</v>
      </c>
      <c r="H3642">
        <v>1003265636</v>
      </c>
      <c r="I3642" t="s">
        <v>4791</v>
      </c>
      <c r="K3642" t="s">
        <v>4793</v>
      </c>
      <c r="L3642" t="s">
        <v>4730</v>
      </c>
      <c r="M3642">
        <v>5170</v>
      </c>
      <c r="N3642">
        <v>33</v>
      </c>
      <c r="R3642" s="1">
        <v>44978</v>
      </c>
      <c r="S3642" t="s">
        <v>56</v>
      </c>
      <c r="T3642">
        <v>163</v>
      </c>
      <c r="U3642" t="s">
        <v>2551</v>
      </c>
      <c r="W3642">
        <v>2</v>
      </c>
      <c r="X3642" t="s">
        <v>57</v>
      </c>
      <c r="Y3642">
        <v>1</v>
      </c>
      <c r="Z3642" t="s">
        <v>46545</v>
      </c>
      <c r="AA3642">
        <v>10</v>
      </c>
      <c r="AB3642">
        <v>202210</v>
      </c>
      <c r="AC3642">
        <v>126</v>
      </c>
      <c r="AD3642" t="s">
        <v>46616</v>
      </c>
      <c r="AE3642">
        <v>1015</v>
      </c>
      <c r="AF3642" t="s">
        <v>46616</v>
      </c>
      <c r="AG3642">
        <v>4</v>
      </c>
      <c r="AH3642" t="s">
        <v>44547</v>
      </c>
      <c r="AI3642">
        <v>99</v>
      </c>
      <c r="AJ3642" t="s">
        <v>54511</v>
      </c>
      <c r="AK3642">
        <v>163</v>
      </c>
      <c r="AL3642" t="s">
        <v>2551</v>
      </c>
      <c r="AQ3642" t="s">
        <v>4794</v>
      </c>
      <c r="AR3642" t="s">
        <v>4795</v>
      </c>
      <c r="AS3642">
        <v>1</v>
      </c>
      <c r="AT3642" t="s">
        <v>1446</v>
      </c>
      <c r="AU3642" t="s">
        <v>4733</v>
      </c>
      <c r="AX3642">
        <v>55.738722950000003</v>
      </c>
      <c r="AY3642">
        <v>12.439166780000001</v>
      </c>
      <c r="AZ3642" t="s">
        <v>62</v>
      </c>
      <c r="BA3642">
        <v>1084</v>
      </c>
      <c r="BB3642" t="s">
        <v>63</v>
      </c>
    </row>
    <row r="3643" spans="1:54" x14ac:dyDescent="0.25">
      <c r="A3643" s="1">
        <v>45200</v>
      </c>
      <c r="B3643">
        <v>281767</v>
      </c>
      <c r="C3643" t="s">
        <v>18042</v>
      </c>
      <c r="D3643">
        <v>9260</v>
      </c>
      <c r="E3643" t="s">
        <v>18043</v>
      </c>
      <c r="F3643" t="s">
        <v>18042</v>
      </c>
      <c r="G3643">
        <v>29189420</v>
      </c>
      <c r="H3643">
        <v>1003385188</v>
      </c>
      <c r="I3643" t="s">
        <v>18044</v>
      </c>
      <c r="K3643" t="s">
        <v>18045</v>
      </c>
      <c r="L3643" t="s">
        <v>18046</v>
      </c>
      <c r="M3643">
        <v>2882</v>
      </c>
      <c r="N3643">
        <v>406</v>
      </c>
      <c r="R3643" s="1">
        <v>44873</v>
      </c>
      <c r="S3643" t="s">
        <v>56</v>
      </c>
      <c r="T3643">
        <v>851</v>
      </c>
      <c r="U3643" t="s">
        <v>2847</v>
      </c>
      <c r="W3643">
        <v>2</v>
      </c>
      <c r="X3643" t="s">
        <v>57</v>
      </c>
      <c r="Y3643">
        <v>1</v>
      </c>
      <c r="Z3643" t="s">
        <v>46545</v>
      </c>
      <c r="AA3643">
        <v>9</v>
      </c>
      <c r="AB3643">
        <v>202210</v>
      </c>
      <c r="AC3643">
        <v>121</v>
      </c>
      <c r="AD3643" t="s">
        <v>70</v>
      </c>
      <c r="AE3643">
        <v>1012</v>
      </c>
      <c r="AF3643" t="s">
        <v>71</v>
      </c>
      <c r="AG3643">
        <v>4</v>
      </c>
      <c r="AH3643" t="s">
        <v>44547</v>
      </c>
      <c r="AI3643">
        <v>99</v>
      </c>
      <c r="AJ3643" t="s">
        <v>54511</v>
      </c>
      <c r="AK3643">
        <v>851</v>
      </c>
      <c r="AL3643" t="s">
        <v>2847</v>
      </c>
      <c r="AQ3643" t="s">
        <v>18047</v>
      </c>
      <c r="AR3643" t="s">
        <v>18048</v>
      </c>
      <c r="AS3643">
        <v>1</v>
      </c>
      <c r="AT3643" t="s">
        <v>1446</v>
      </c>
      <c r="AU3643" t="s">
        <v>18049</v>
      </c>
      <c r="AX3643">
        <v>56.992080229999999</v>
      </c>
      <c r="AY3643">
        <v>10.00068259</v>
      </c>
      <c r="AZ3643" t="s">
        <v>62</v>
      </c>
      <c r="BA3643">
        <v>1081</v>
      </c>
      <c r="BB3643" t="s">
        <v>1844</v>
      </c>
    </row>
    <row r="3644" spans="1:54" x14ac:dyDescent="0.25">
      <c r="A3644" s="1">
        <v>45200</v>
      </c>
      <c r="B3644">
        <v>281768</v>
      </c>
      <c r="C3644" t="s">
        <v>49093</v>
      </c>
      <c r="D3644">
        <v>4270</v>
      </c>
      <c r="E3644" t="s">
        <v>49000</v>
      </c>
      <c r="F3644" t="s">
        <v>54820</v>
      </c>
      <c r="G3644">
        <v>29189595</v>
      </c>
      <c r="H3644">
        <v>1003293352</v>
      </c>
      <c r="I3644" t="s">
        <v>18050</v>
      </c>
      <c r="K3644" t="s">
        <v>18051</v>
      </c>
      <c r="L3644" t="s">
        <v>49094</v>
      </c>
      <c r="M3644">
        <v>229</v>
      </c>
      <c r="N3644">
        <v>7</v>
      </c>
      <c r="R3644" s="1">
        <v>44860</v>
      </c>
      <c r="S3644" t="s">
        <v>56</v>
      </c>
      <c r="T3644">
        <v>326</v>
      </c>
      <c r="U3644" t="s">
        <v>10597</v>
      </c>
      <c r="W3644">
        <v>2</v>
      </c>
      <c r="X3644" t="s">
        <v>57</v>
      </c>
      <c r="Y3644">
        <v>1</v>
      </c>
      <c r="Z3644" t="s">
        <v>46545</v>
      </c>
      <c r="AA3644">
        <v>7</v>
      </c>
      <c r="AB3644">
        <v>202210</v>
      </c>
      <c r="AC3644">
        <v>121</v>
      </c>
      <c r="AD3644" t="s">
        <v>70</v>
      </c>
      <c r="AE3644">
        <v>1012</v>
      </c>
      <c r="AF3644" t="s">
        <v>71</v>
      </c>
      <c r="AG3644">
        <v>1</v>
      </c>
      <c r="AH3644" t="s">
        <v>44482</v>
      </c>
      <c r="AI3644">
        <v>99</v>
      </c>
      <c r="AJ3644" t="s">
        <v>54511</v>
      </c>
      <c r="AK3644">
        <v>326</v>
      </c>
      <c r="AL3644" t="s">
        <v>10597</v>
      </c>
      <c r="AP3644">
        <v>319003</v>
      </c>
      <c r="AQ3644" t="s">
        <v>18052</v>
      </c>
      <c r="AR3644" t="s">
        <v>18053</v>
      </c>
      <c r="AS3644">
        <v>2</v>
      </c>
      <c r="AT3644" t="s">
        <v>1413</v>
      </c>
      <c r="AU3644" t="s">
        <v>49095</v>
      </c>
      <c r="AX3644">
        <v>55.484881770000001</v>
      </c>
      <c r="AY3644">
        <v>11.287609720000001</v>
      </c>
      <c r="AZ3644" t="s">
        <v>62</v>
      </c>
      <c r="BA3644">
        <v>1085</v>
      </c>
      <c r="BB3644" t="s">
        <v>44618</v>
      </c>
    </row>
    <row r="3645" spans="1:54" x14ac:dyDescent="0.25">
      <c r="A3645" s="1">
        <v>45200</v>
      </c>
      <c r="B3645">
        <v>281769</v>
      </c>
      <c r="D3645">
        <v>4400</v>
      </c>
      <c r="E3645" t="s">
        <v>10593</v>
      </c>
      <c r="F3645" t="s">
        <v>49096</v>
      </c>
      <c r="G3645">
        <v>29189595</v>
      </c>
      <c r="H3645">
        <v>1013819145</v>
      </c>
      <c r="I3645" t="s">
        <v>10671</v>
      </c>
      <c r="K3645" t="s">
        <v>18054</v>
      </c>
      <c r="L3645" t="s">
        <v>49097</v>
      </c>
      <c r="M3645">
        <v>2142</v>
      </c>
      <c r="N3645">
        <v>6</v>
      </c>
      <c r="R3645" s="1">
        <v>44860</v>
      </c>
      <c r="S3645" t="s">
        <v>56</v>
      </c>
      <c r="T3645">
        <v>326</v>
      </c>
      <c r="U3645" t="s">
        <v>10597</v>
      </c>
      <c r="W3645">
        <v>2</v>
      </c>
      <c r="X3645" t="s">
        <v>57</v>
      </c>
      <c r="Y3645">
        <v>1</v>
      </c>
      <c r="Z3645" t="s">
        <v>46545</v>
      </c>
      <c r="AA3645">
        <v>9</v>
      </c>
      <c r="AB3645">
        <v>202210</v>
      </c>
      <c r="AC3645">
        <v>126</v>
      </c>
      <c r="AD3645" t="s">
        <v>46616</v>
      </c>
      <c r="AE3645">
        <v>1015</v>
      </c>
      <c r="AF3645" t="s">
        <v>46616</v>
      </c>
      <c r="AG3645">
        <v>1</v>
      </c>
      <c r="AH3645" t="s">
        <v>44482</v>
      </c>
      <c r="AI3645">
        <v>99</v>
      </c>
      <c r="AJ3645" t="s">
        <v>54511</v>
      </c>
      <c r="AK3645">
        <v>326</v>
      </c>
      <c r="AL3645" t="s">
        <v>10597</v>
      </c>
      <c r="AP3645">
        <v>323211</v>
      </c>
      <c r="AQ3645" t="s">
        <v>18055</v>
      </c>
      <c r="AR3645" t="s">
        <v>18056</v>
      </c>
      <c r="AS3645">
        <v>2</v>
      </c>
      <c r="AT3645" t="s">
        <v>1413</v>
      </c>
      <c r="AU3645" t="s">
        <v>49098</v>
      </c>
      <c r="AX3645">
        <v>55.677395009999998</v>
      </c>
      <c r="AY3645">
        <v>11.11981125</v>
      </c>
      <c r="AZ3645" t="s">
        <v>62</v>
      </c>
      <c r="BA3645">
        <v>1085</v>
      </c>
      <c r="BB3645" t="s">
        <v>44618</v>
      </c>
    </row>
    <row r="3646" spans="1:54" x14ac:dyDescent="0.25">
      <c r="A3646" s="1">
        <v>45200</v>
      </c>
      <c r="B3646">
        <v>281770</v>
      </c>
      <c r="C3646" t="s">
        <v>18057</v>
      </c>
      <c r="D3646">
        <v>6000</v>
      </c>
      <c r="E3646" t="s">
        <v>10270</v>
      </c>
      <c r="F3646" t="s">
        <v>18058</v>
      </c>
      <c r="G3646">
        <v>42808792</v>
      </c>
      <c r="H3646">
        <v>1027695120</v>
      </c>
      <c r="I3646" t="s">
        <v>18059</v>
      </c>
      <c r="K3646" t="s">
        <v>14577</v>
      </c>
      <c r="L3646" t="s">
        <v>18060</v>
      </c>
      <c r="M3646">
        <v>4945</v>
      </c>
      <c r="N3646">
        <v>4</v>
      </c>
      <c r="P3646">
        <v>1</v>
      </c>
      <c r="Q3646">
        <v>101</v>
      </c>
      <c r="R3646" s="1">
        <v>44991</v>
      </c>
      <c r="S3646" t="s">
        <v>56</v>
      </c>
      <c r="W3646">
        <v>6</v>
      </c>
      <c r="X3646" t="s">
        <v>1289</v>
      </c>
      <c r="Y3646">
        <v>1</v>
      </c>
      <c r="Z3646" t="s">
        <v>46545</v>
      </c>
      <c r="AB3646">
        <v>202210</v>
      </c>
      <c r="AC3646">
        <v>129</v>
      </c>
      <c r="AD3646" t="s">
        <v>2405</v>
      </c>
      <c r="AE3646">
        <v>1016</v>
      </c>
      <c r="AF3646" t="s">
        <v>2405</v>
      </c>
      <c r="AG3646">
        <v>1</v>
      </c>
      <c r="AH3646" t="s">
        <v>44482</v>
      </c>
      <c r="AI3646">
        <v>99</v>
      </c>
      <c r="AJ3646" t="s">
        <v>54511</v>
      </c>
      <c r="AK3646">
        <v>621</v>
      </c>
      <c r="AL3646" t="s">
        <v>10157</v>
      </c>
      <c r="AQ3646" t="s">
        <v>18061</v>
      </c>
      <c r="AS3646">
        <v>0</v>
      </c>
      <c r="AT3646" t="s">
        <v>61</v>
      </c>
      <c r="AU3646" t="s">
        <v>18062</v>
      </c>
      <c r="AX3646">
        <v>55.489872869999999</v>
      </c>
      <c r="AY3646">
        <v>9.4748791699999995</v>
      </c>
      <c r="AZ3646" t="s">
        <v>62</v>
      </c>
      <c r="BA3646">
        <v>1083</v>
      </c>
      <c r="BB3646" t="s">
        <v>2861</v>
      </c>
    </row>
    <row r="3647" spans="1:54" x14ac:dyDescent="0.25">
      <c r="A3647" s="1">
        <v>45200</v>
      </c>
      <c r="B3647">
        <v>281771</v>
      </c>
      <c r="C3647" t="s">
        <v>2055</v>
      </c>
      <c r="D3647">
        <v>7100</v>
      </c>
      <c r="E3647" t="s">
        <v>2860</v>
      </c>
      <c r="F3647" t="s">
        <v>18063</v>
      </c>
      <c r="G3647">
        <v>17143611</v>
      </c>
      <c r="H3647">
        <v>1023673203</v>
      </c>
      <c r="K3647" t="s">
        <v>18064</v>
      </c>
      <c r="L3647" t="s">
        <v>18065</v>
      </c>
      <c r="M3647">
        <v>2237</v>
      </c>
      <c r="N3647">
        <v>8</v>
      </c>
      <c r="R3647" s="1">
        <v>44865</v>
      </c>
      <c r="S3647" t="s">
        <v>56</v>
      </c>
      <c r="W3647">
        <v>1</v>
      </c>
      <c r="X3647" t="s">
        <v>760</v>
      </c>
      <c r="Y3647">
        <v>6</v>
      </c>
      <c r="Z3647" t="s">
        <v>1436</v>
      </c>
      <c r="AB3647">
        <v>202210</v>
      </c>
      <c r="AC3647">
        <v>291</v>
      </c>
      <c r="AD3647" t="s">
        <v>44589</v>
      </c>
      <c r="AE3647">
        <v>1082</v>
      </c>
      <c r="AF3647" t="s">
        <v>1715</v>
      </c>
      <c r="AG3647">
        <v>1</v>
      </c>
      <c r="AH3647" t="s">
        <v>44482</v>
      </c>
      <c r="AI3647">
        <v>99</v>
      </c>
      <c r="AJ3647" t="s">
        <v>54511</v>
      </c>
      <c r="AK3647">
        <v>630</v>
      </c>
      <c r="AL3647" t="s">
        <v>2864</v>
      </c>
      <c r="AQ3647" t="s">
        <v>3859</v>
      </c>
      <c r="AR3647" t="s">
        <v>18066</v>
      </c>
      <c r="AS3647">
        <v>0</v>
      </c>
      <c r="AT3647" t="s">
        <v>61</v>
      </c>
      <c r="AU3647" t="s">
        <v>18067</v>
      </c>
      <c r="AX3647">
        <v>55.681306540000001</v>
      </c>
      <c r="AY3647">
        <v>9.5655515999999992</v>
      </c>
      <c r="AZ3647" t="s">
        <v>62</v>
      </c>
      <c r="BA3647">
        <v>1083</v>
      </c>
      <c r="BB3647" t="s">
        <v>2861</v>
      </c>
    </row>
    <row r="3648" spans="1:54" x14ac:dyDescent="0.25">
      <c r="A3648" s="1">
        <v>45200</v>
      </c>
      <c r="B3648">
        <v>281772</v>
      </c>
      <c r="C3648" t="s">
        <v>49099</v>
      </c>
      <c r="D3648">
        <v>3500</v>
      </c>
      <c r="E3648" t="s">
        <v>46934</v>
      </c>
      <c r="F3648" t="s">
        <v>49100</v>
      </c>
      <c r="G3648">
        <v>29188327</v>
      </c>
      <c r="H3648">
        <v>1003274373</v>
      </c>
      <c r="I3648" t="s">
        <v>6487</v>
      </c>
      <c r="K3648" t="s">
        <v>6489</v>
      </c>
      <c r="L3648" t="s">
        <v>47366</v>
      </c>
      <c r="M3648">
        <v>549</v>
      </c>
      <c r="N3648">
        <v>1</v>
      </c>
      <c r="R3648" s="1">
        <v>44866</v>
      </c>
      <c r="S3648" t="s">
        <v>56</v>
      </c>
      <c r="T3648">
        <v>190</v>
      </c>
      <c r="U3648" t="s">
        <v>46935</v>
      </c>
      <c r="W3648">
        <v>2</v>
      </c>
      <c r="X3648" t="s">
        <v>57</v>
      </c>
      <c r="Y3648">
        <v>1</v>
      </c>
      <c r="Z3648" t="s">
        <v>46545</v>
      </c>
      <c r="AA3648">
        <v>9</v>
      </c>
      <c r="AB3648">
        <v>202211</v>
      </c>
      <c r="AC3648">
        <v>121</v>
      </c>
      <c r="AD3648" t="s">
        <v>70</v>
      </c>
      <c r="AE3648">
        <v>1012</v>
      </c>
      <c r="AF3648" t="s">
        <v>71</v>
      </c>
      <c r="AG3648">
        <v>1</v>
      </c>
      <c r="AH3648" t="s">
        <v>44482</v>
      </c>
      <c r="AI3648">
        <v>99</v>
      </c>
      <c r="AJ3648" t="s">
        <v>54511</v>
      </c>
      <c r="AK3648">
        <v>190</v>
      </c>
      <c r="AL3648" t="s">
        <v>46935</v>
      </c>
      <c r="AP3648">
        <v>189004</v>
      </c>
      <c r="AQ3648" t="s">
        <v>6490</v>
      </c>
      <c r="AR3648" t="s">
        <v>6491</v>
      </c>
      <c r="AS3648">
        <v>2</v>
      </c>
      <c r="AT3648" t="s">
        <v>1413</v>
      </c>
      <c r="AU3648" t="s">
        <v>47367</v>
      </c>
      <c r="AX3648">
        <v>55.778224170000001</v>
      </c>
      <c r="AY3648">
        <v>12.381051980000001</v>
      </c>
      <c r="AZ3648" t="s">
        <v>62</v>
      </c>
      <c r="BA3648">
        <v>1084</v>
      </c>
      <c r="BB3648" t="s">
        <v>63</v>
      </c>
    </row>
    <row r="3649" spans="1:54" x14ac:dyDescent="0.25">
      <c r="A3649" s="1">
        <v>45200</v>
      </c>
      <c r="B3649">
        <v>281773</v>
      </c>
      <c r="C3649" t="s">
        <v>49101</v>
      </c>
      <c r="D3649">
        <v>2200</v>
      </c>
      <c r="E3649" t="s">
        <v>46555</v>
      </c>
      <c r="F3649" t="s">
        <v>49102</v>
      </c>
      <c r="G3649">
        <v>31678021</v>
      </c>
      <c r="H3649">
        <v>1015222235</v>
      </c>
      <c r="I3649" t="s">
        <v>2713</v>
      </c>
      <c r="K3649" t="s">
        <v>2714</v>
      </c>
      <c r="L3649" t="s">
        <v>52680</v>
      </c>
      <c r="M3649">
        <v>628</v>
      </c>
      <c r="N3649" t="s">
        <v>2728</v>
      </c>
      <c r="R3649" s="1">
        <v>44866</v>
      </c>
      <c r="S3649" t="s">
        <v>56</v>
      </c>
      <c r="W3649">
        <v>4</v>
      </c>
      <c r="X3649" t="s">
        <v>725</v>
      </c>
      <c r="Y3649">
        <v>4</v>
      </c>
      <c r="Z3649" t="s">
        <v>1324</v>
      </c>
      <c r="AB3649">
        <v>202211</v>
      </c>
      <c r="AC3649">
        <v>307</v>
      </c>
      <c r="AD3649" t="s">
        <v>2462</v>
      </c>
      <c r="AE3649">
        <v>1086</v>
      </c>
      <c r="AF3649" t="s">
        <v>2462</v>
      </c>
      <c r="AG3649">
        <v>1</v>
      </c>
      <c r="AH3649" t="s">
        <v>44482</v>
      </c>
      <c r="AI3649">
        <v>99</v>
      </c>
      <c r="AJ3649" t="s">
        <v>54511</v>
      </c>
      <c r="AK3649">
        <v>101</v>
      </c>
      <c r="AL3649" t="s">
        <v>46544</v>
      </c>
      <c r="AP3649">
        <v>101605</v>
      </c>
      <c r="AQ3649" t="s">
        <v>2716</v>
      </c>
      <c r="AR3649" t="s">
        <v>2717</v>
      </c>
      <c r="AS3649">
        <v>2</v>
      </c>
      <c r="AT3649" t="s">
        <v>1413</v>
      </c>
      <c r="AU3649" t="s">
        <v>52645</v>
      </c>
      <c r="AX3649">
        <v>55.686154070000001</v>
      </c>
      <c r="AY3649">
        <v>12.558935529999999</v>
      </c>
      <c r="AZ3649" t="s">
        <v>62</v>
      </c>
      <c r="BA3649">
        <v>1084</v>
      </c>
      <c r="BB3649" t="s">
        <v>63</v>
      </c>
    </row>
    <row r="3650" spans="1:54" x14ac:dyDescent="0.25">
      <c r="A3650" s="1">
        <v>45200</v>
      </c>
      <c r="B3650">
        <v>281774</v>
      </c>
      <c r="C3650" t="s">
        <v>49103</v>
      </c>
      <c r="D3650">
        <v>1366</v>
      </c>
      <c r="E3650" t="s">
        <v>46546</v>
      </c>
      <c r="F3650" t="s">
        <v>49104</v>
      </c>
      <c r="G3650">
        <v>31678021</v>
      </c>
      <c r="H3650">
        <v>1015222200</v>
      </c>
      <c r="I3650" t="s">
        <v>2713</v>
      </c>
      <c r="K3650" t="s">
        <v>2714</v>
      </c>
      <c r="L3650" t="s">
        <v>2715</v>
      </c>
      <c r="M3650">
        <v>4940</v>
      </c>
      <c r="N3650">
        <v>19</v>
      </c>
      <c r="R3650" s="1">
        <v>44866</v>
      </c>
      <c r="S3650" t="s">
        <v>56</v>
      </c>
      <c r="W3650">
        <v>4</v>
      </c>
      <c r="X3650" t="s">
        <v>725</v>
      </c>
      <c r="Y3650">
        <v>4</v>
      </c>
      <c r="Z3650" t="s">
        <v>1324</v>
      </c>
      <c r="AB3650">
        <v>202211</v>
      </c>
      <c r="AC3650">
        <v>307</v>
      </c>
      <c r="AD3650" t="s">
        <v>2462</v>
      </c>
      <c r="AE3650">
        <v>1086</v>
      </c>
      <c r="AF3650" t="s">
        <v>2462</v>
      </c>
      <c r="AG3650">
        <v>1</v>
      </c>
      <c r="AH3650" t="s">
        <v>44482</v>
      </c>
      <c r="AI3650">
        <v>99</v>
      </c>
      <c r="AJ3650" t="s">
        <v>54511</v>
      </c>
      <c r="AK3650">
        <v>101</v>
      </c>
      <c r="AL3650" t="s">
        <v>46544</v>
      </c>
      <c r="AP3650">
        <v>101605</v>
      </c>
      <c r="AQ3650" t="s">
        <v>2716</v>
      </c>
      <c r="AR3650" t="s">
        <v>2717</v>
      </c>
      <c r="AS3650">
        <v>2</v>
      </c>
      <c r="AT3650" t="s">
        <v>1413</v>
      </c>
      <c r="AU3650" t="s">
        <v>82</v>
      </c>
      <c r="AX3650">
        <v>55.681993689999999</v>
      </c>
      <c r="AY3650">
        <v>12.562645290000001</v>
      </c>
      <c r="AZ3650" t="s">
        <v>62</v>
      </c>
      <c r="BA3650">
        <v>1084</v>
      </c>
      <c r="BB3650" t="s">
        <v>63</v>
      </c>
    </row>
    <row r="3651" spans="1:54" x14ac:dyDescent="0.25">
      <c r="A3651" s="1">
        <v>45200</v>
      </c>
      <c r="B3651">
        <v>281775</v>
      </c>
      <c r="C3651" t="s">
        <v>18068</v>
      </c>
      <c r="D3651">
        <v>4400</v>
      </c>
      <c r="E3651" t="s">
        <v>10593</v>
      </c>
      <c r="F3651" t="s">
        <v>49105</v>
      </c>
      <c r="G3651">
        <v>12565054</v>
      </c>
      <c r="I3651" t="s">
        <v>1731</v>
      </c>
      <c r="K3651" t="s">
        <v>1732</v>
      </c>
      <c r="L3651" t="s">
        <v>18069</v>
      </c>
      <c r="M3651">
        <v>1407</v>
      </c>
      <c r="N3651">
        <v>7</v>
      </c>
      <c r="R3651" s="1">
        <v>44867</v>
      </c>
      <c r="S3651" t="s">
        <v>56</v>
      </c>
      <c r="W3651">
        <v>4</v>
      </c>
      <c r="X3651" t="s">
        <v>725</v>
      </c>
      <c r="Y3651">
        <v>4</v>
      </c>
      <c r="Z3651" t="s">
        <v>1324</v>
      </c>
      <c r="AB3651">
        <v>202211</v>
      </c>
      <c r="AC3651">
        <v>355</v>
      </c>
      <c r="AD3651" t="s">
        <v>1734</v>
      </c>
      <c r="AE3651">
        <v>1081</v>
      </c>
      <c r="AF3651" t="s">
        <v>1735</v>
      </c>
      <c r="AG3651">
        <v>1</v>
      </c>
      <c r="AH3651" t="s">
        <v>44482</v>
      </c>
      <c r="AI3651">
        <v>99</v>
      </c>
      <c r="AJ3651" t="s">
        <v>54511</v>
      </c>
      <c r="AK3651">
        <v>326</v>
      </c>
      <c r="AL3651" t="s">
        <v>10597</v>
      </c>
      <c r="AP3651">
        <v>101408</v>
      </c>
      <c r="AQ3651" t="s">
        <v>1736</v>
      </c>
      <c r="AR3651" t="s">
        <v>1737</v>
      </c>
      <c r="AS3651">
        <v>2</v>
      </c>
      <c r="AT3651" t="s">
        <v>1413</v>
      </c>
      <c r="AU3651" t="s">
        <v>18070</v>
      </c>
      <c r="AX3651">
        <v>55.679092799999999</v>
      </c>
      <c r="AY3651">
        <v>11.11219528</v>
      </c>
      <c r="AZ3651" t="s">
        <v>62</v>
      </c>
      <c r="BA3651">
        <v>1085</v>
      </c>
      <c r="BB3651" t="s">
        <v>44618</v>
      </c>
    </row>
    <row r="3652" spans="1:54" x14ac:dyDescent="0.25">
      <c r="A3652" s="1">
        <v>45200</v>
      </c>
      <c r="B3652">
        <v>281776</v>
      </c>
      <c r="C3652" t="s">
        <v>18071</v>
      </c>
      <c r="D3652">
        <v>7700</v>
      </c>
      <c r="E3652" t="s">
        <v>11311</v>
      </c>
      <c r="F3652" t="s">
        <v>18071</v>
      </c>
      <c r="G3652">
        <v>70771128</v>
      </c>
      <c r="I3652" t="s">
        <v>1838</v>
      </c>
      <c r="K3652" t="s">
        <v>1840</v>
      </c>
      <c r="L3652" t="s">
        <v>18072</v>
      </c>
      <c r="M3652">
        <v>4270</v>
      </c>
      <c r="N3652">
        <v>43</v>
      </c>
      <c r="R3652" s="1">
        <v>44886</v>
      </c>
      <c r="S3652" t="s">
        <v>56</v>
      </c>
      <c r="W3652">
        <v>4</v>
      </c>
      <c r="X3652" t="s">
        <v>725</v>
      </c>
      <c r="Y3652">
        <v>4</v>
      </c>
      <c r="Z3652" t="s">
        <v>1324</v>
      </c>
      <c r="AB3652">
        <v>202211</v>
      </c>
      <c r="AC3652">
        <v>355</v>
      </c>
      <c r="AD3652" t="s">
        <v>1734</v>
      </c>
      <c r="AE3652">
        <v>1081</v>
      </c>
      <c r="AF3652" t="s">
        <v>1735</v>
      </c>
      <c r="AG3652">
        <v>1</v>
      </c>
      <c r="AH3652" t="s">
        <v>44482</v>
      </c>
      <c r="AI3652">
        <v>99</v>
      </c>
      <c r="AJ3652" t="s">
        <v>54511</v>
      </c>
      <c r="AK3652">
        <v>787</v>
      </c>
      <c r="AL3652" t="s">
        <v>11314</v>
      </c>
      <c r="AP3652">
        <v>280938</v>
      </c>
      <c r="AQ3652" t="s">
        <v>1842</v>
      </c>
      <c r="AR3652" t="s">
        <v>14855</v>
      </c>
      <c r="AS3652">
        <v>2</v>
      </c>
      <c r="AT3652" t="s">
        <v>1413</v>
      </c>
      <c r="AU3652" t="s">
        <v>17628</v>
      </c>
      <c r="AX3652">
        <v>56.967766779999998</v>
      </c>
      <c r="AY3652">
        <v>8.7009085899999992</v>
      </c>
      <c r="AZ3652" t="s">
        <v>62</v>
      </c>
      <c r="BA3652">
        <v>1081</v>
      </c>
      <c r="BB3652" t="s">
        <v>1844</v>
      </c>
    </row>
    <row r="3653" spans="1:54" x14ac:dyDescent="0.25">
      <c r="A3653" s="1">
        <v>45200</v>
      </c>
      <c r="B3653">
        <v>281777</v>
      </c>
      <c r="C3653" t="s">
        <v>49106</v>
      </c>
      <c r="D3653">
        <v>6270</v>
      </c>
      <c r="E3653" t="s">
        <v>48149</v>
      </c>
      <c r="F3653" t="s">
        <v>49107</v>
      </c>
      <c r="G3653">
        <v>30840402</v>
      </c>
      <c r="I3653" t="s">
        <v>17968</v>
      </c>
      <c r="K3653" t="s">
        <v>10321</v>
      </c>
      <c r="L3653" t="s">
        <v>17737</v>
      </c>
      <c r="M3653">
        <v>1272</v>
      </c>
      <c r="N3653" t="s">
        <v>15783</v>
      </c>
      <c r="R3653" s="1">
        <v>45016</v>
      </c>
      <c r="S3653" t="s">
        <v>56</v>
      </c>
      <c r="W3653">
        <v>4</v>
      </c>
      <c r="X3653" t="s">
        <v>725</v>
      </c>
      <c r="Y3653">
        <v>4</v>
      </c>
      <c r="Z3653" t="s">
        <v>1324</v>
      </c>
      <c r="AB3653">
        <v>202211</v>
      </c>
      <c r="AC3653">
        <v>306</v>
      </c>
      <c r="AD3653" t="s">
        <v>46731</v>
      </c>
      <c r="AE3653">
        <v>1085</v>
      </c>
      <c r="AF3653" t="s">
        <v>46731</v>
      </c>
      <c r="AG3653">
        <v>1</v>
      </c>
      <c r="AH3653" t="s">
        <v>44482</v>
      </c>
      <c r="AI3653">
        <v>99</v>
      </c>
      <c r="AJ3653" t="s">
        <v>54511</v>
      </c>
      <c r="AK3653">
        <v>550</v>
      </c>
      <c r="AL3653" t="s">
        <v>48151</v>
      </c>
      <c r="AP3653">
        <v>561423</v>
      </c>
      <c r="AQ3653" t="s">
        <v>10324</v>
      </c>
      <c r="AR3653" t="s">
        <v>10325</v>
      </c>
      <c r="AS3653">
        <v>2</v>
      </c>
      <c r="AT3653" t="s">
        <v>1413</v>
      </c>
      <c r="AU3653" t="s">
        <v>15419</v>
      </c>
      <c r="AX3653">
        <v>54.939710650000002</v>
      </c>
      <c r="AY3653">
        <v>8.8560354700000001</v>
      </c>
      <c r="AZ3653" t="s">
        <v>62</v>
      </c>
      <c r="BA3653">
        <v>1083</v>
      </c>
      <c r="BB3653" t="s">
        <v>2861</v>
      </c>
    </row>
    <row r="3654" spans="1:54" x14ac:dyDescent="0.25">
      <c r="A3654" s="1">
        <v>45200</v>
      </c>
      <c r="B3654">
        <v>281778</v>
      </c>
      <c r="C3654" t="s">
        <v>18073</v>
      </c>
      <c r="D3654">
        <v>5000</v>
      </c>
      <c r="E3654" t="s">
        <v>10607</v>
      </c>
      <c r="F3654" t="s">
        <v>45459</v>
      </c>
      <c r="G3654">
        <v>30859480</v>
      </c>
      <c r="H3654">
        <v>1020448705</v>
      </c>
      <c r="I3654" t="s">
        <v>2033</v>
      </c>
      <c r="K3654" t="s">
        <v>13714</v>
      </c>
      <c r="L3654" t="s">
        <v>18074</v>
      </c>
      <c r="M3654">
        <v>7303</v>
      </c>
      <c r="N3654">
        <v>1</v>
      </c>
      <c r="R3654" s="1">
        <v>44886</v>
      </c>
      <c r="S3654" t="s">
        <v>56</v>
      </c>
      <c r="W3654">
        <v>4</v>
      </c>
      <c r="X3654" t="s">
        <v>725</v>
      </c>
      <c r="Y3654">
        <v>4</v>
      </c>
      <c r="Z3654" t="s">
        <v>1324</v>
      </c>
      <c r="AB3654">
        <v>202211</v>
      </c>
      <c r="AC3654">
        <v>306</v>
      </c>
      <c r="AD3654" t="s">
        <v>46731</v>
      </c>
      <c r="AE3654">
        <v>1085</v>
      </c>
      <c r="AF3654" t="s">
        <v>46731</v>
      </c>
      <c r="AG3654">
        <v>1</v>
      </c>
      <c r="AH3654" t="s">
        <v>44482</v>
      </c>
      <c r="AI3654">
        <v>99</v>
      </c>
      <c r="AJ3654" t="s">
        <v>54511</v>
      </c>
      <c r="AK3654">
        <v>461</v>
      </c>
      <c r="AL3654" t="s">
        <v>10612</v>
      </c>
      <c r="AP3654">
        <v>630401</v>
      </c>
      <c r="AQ3654" t="s">
        <v>11992</v>
      </c>
      <c r="AR3654" t="s">
        <v>11993</v>
      </c>
      <c r="AS3654">
        <v>2</v>
      </c>
      <c r="AT3654" t="s">
        <v>1413</v>
      </c>
      <c r="AU3654" t="s">
        <v>18075</v>
      </c>
      <c r="AX3654">
        <v>55.403472190000002</v>
      </c>
      <c r="AY3654">
        <v>10.379424719999999</v>
      </c>
      <c r="AZ3654" t="s">
        <v>62</v>
      </c>
      <c r="BA3654">
        <v>1083</v>
      </c>
      <c r="BB3654" t="s">
        <v>2861</v>
      </c>
    </row>
    <row r="3655" spans="1:54" x14ac:dyDescent="0.25">
      <c r="A3655" s="1">
        <v>45200</v>
      </c>
      <c r="B3655">
        <v>281779</v>
      </c>
      <c r="D3655">
        <v>7860</v>
      </c>
      <c r="E3655" t="s">
        <v>49108</v>
      </c>
      <c r="F3655" t="s">
        <v>18076</v>
      </c>
      <c r="G3655">
        <v>29189579</v>
      </c>
      <c r="H3655">
        <v>1016668539</v>
      </c>
      <c r="I3655" t="s">
        <v>18077</v>
      </c>
      <c r="K3655" t="s">
        <v>18078</v>
      </c>
      <c r="L3655" t="s">
        <v>18079</v>
      </c>
      <c r="M3655">
        <v>949</v>
      </c>
      <c r="N3655">
        <v>5</v>
      </c>
      <c r="R3655" s="1">
        <v>44889</v>
      </c>
      <c r="S3655" t="s">
        <v>56</v>
      </c>
      <c r="T3655">
        <v>779</v>
      </c>
      <c r="U3655" t="s">
        <v>6855</v>
      </c>
      <c r="W3655">
        <v>2</v>
      </c>
      <c r="X3655" t="s">
        <v>57</v>
      </c>
      <c r="Y3655">
        <v>1</v>
      </c>
      <c r="Z3655" t="s">
        <v>46545</v>
      </c>
      <c r="AA3655">
        <v>9</v>
      </c>
      <c r="AB3655">
        <v>202211</v>
      </c>
      <c r="AC3655">
        <v>121</v>
      </c>
      <c r="AD3655" t="s">
        <v>70</v>
      </c>
      <c r="AE3655">
        <v>1012</v>
      </c>
      <c r="AF3655" t="s">
        <v>71</v>
      </c>
      <c r="AG3655">
        <v>1</v>
      </c>
      <c r="AH3655" t="s">
        <v>44482</v>
      </c>
      <c r="AI3655">
        <v>99</v>
      </c>
      <c r="AJ3655" t="s">
        <v>54511</v>
      </c>
      <c r="AK3655">
        <v>779</v>
      </c>
      <c r="AL3655" t="s">
        <v>6855</v>
      </c>
      <c r="AP3655">
        <v>281781</v>
      </c>
      <c r="AQ3655" t="s">
        <v>18080</v>
      </c>
      <c r="AR3655" t="s">
        <v>18081</v>
      </c>
      <c r="AS3655">
        <v>2</v>
      </c>
      <c r="AT3655" t="s">
        <v>1413</v>
      </c>
      <c r="AU3655" t="s">
        <v>18082</v>
      </c>
      <c r="AX3655">
        <v>56.592365119999997</v>
      </c>
      <c r="AY3655">
        <v>8.7841634499999994</v>
      </c>
      <c r="AZ3655" t="s">
        <v>62</v>
      </c>
      <c r="BA3655">
        <v>1082</v>
      </c>
      <c r="BB3655" t="s">
        <v>2852</v>
      </c>
    </row>
    <row r="3656" spans="1:54" x14ac:dyDescent="0.25">
      <c r="A3656" s="1">
        <v>45200</v>
      </c>
      <c r="B3656">
        <v>281780</v>
      </c>
      <c r="C3656" t="s">
        <v>49109</v>
      </c>
      <c r="D3656">
        <v>7860</v>
      </c>
      <c r="E3656" t="s">
        <v>49108</v>
      </c>
      <c r="F3656" t="s">
        <v>49110</v>
      </c>
      <c r="G3656">
        <v>29189579</v>
      </c>
      <c r="H3656">
        <v>1003371115</v>
      </c>
      <c r="I3656" t="s">
        <v>18077</v>
      </c>
      <c r="K3656" t="s">
        <v>18078</v>
      </c>
      <c r="L3656" t="s">
        <v>8481</v>
      </c>
      <c r="M3656">
        <v>735</v>
      </c>
      <c r="N3656">
        <v>1</v>
      </c>
      <c r="R3656" s="1">
        <v>44889</v>
      </c>
      <c r="S3656" t="s">
        <v>56</v>
      </c>
      <c r="T3656">
        <v>779</v>
      </c>
      <c r="U3656" t="s">
        <v>6855</v>
      </c>
      <c r="W3656">
        <v>2</v>
      </c>
      <c r="X3656" t="s">
        <v>57</v>
      </c>
      <c r="Y3656">
        <v>1</v>
      </c>
      <c r="Z3656" t="s">
        <v>46545</v>
      </c>
      <c r="AA3656">
        <v>9</v>
      </c>
      <c r="AB3656">
        <v>202211</v>
      </c>
      <c r="AC3656">
        <v>121</v>
      </c>
      <c r="AD3656" t="s">
        <v>70</v>
      </c>
      <c r="AE3656">
        <v>1012</v>
      </c>
      <c r="AF3656" t="s">
        <v>71</v>
      </c>
      <c r="AG3656">
        <v>1</v>
      </c>
      <c r="AH3656" t="s">
        <v>44482</v>
      </c>
      <c r="AI3656">
        <v>99</v>
      </c>
      <c r="AJ3656" t="s">
        <v>54511</v>
      </c>
      <c r="AK3656">
        <v>779</v>
      </c>
      <c r="AL3656" t="s">
        <v>6855</v>
      </c>
      <c r="AP3656">
        <v>281781</v>
      </c>
      <c r="AQ3656" t="s">
        <v>18080</v>
      </c>
      <c r="AR3656" t="s">
        <v>18081</v>
      </c>
      <c r="AS3656">
        <v>2</v>
      </c>
      <c r="AT3656" t="s">
        <v>1413</v>
      </c>
      <c r="AU3656" t="s">
        <v>3786</v>
      </c>
      <c r="AX3656">
        <v>56.64404863</v>
      </c>
      <c r="AY3656">
        <v>8.80923342</v>
      </c>
      <c r="AZ3656" t="s">
        <v>62</v>
      </c>
      <c r="BA3656">
        <v>1082</v>
      </c>
      <c r="BB3656" t="s">
        <v>2852</v>
      </c>
    </row>
    <row r="3657" spans="1:54" x14ac:dyDescent="0.25">
      <c r="A3657" s="1">
        <v>45200</v>
      </c>
      <c r="B3657">
        <v>281781</v>
      </c>
      <c r="C3657" t="s">
        <v>18083</v>
      </c>
      <c r="D3657">
        <v>7860</v>
      </c>
      <c r="E3657" t="s">
        <v>49108</v>
      </c>
      <c r="F3657" t="s">
        <v>18084</v>
      </c>
      <c r="G3657">
        <v>29189579</v>
      </c>
      <c r="H3657">
        <v>1003371115</v>
      </c>
      <c r="I3657" t="s">
        <v>18077</v>
      </c>
      <c r="K3657" t="s">
        <v>18078</v>
      </c>
      <c r="L3657" t="s">
        <v>18085</v>
      </c>
      <c r="M3657">
        <v>775</v>
      </c>
      <c r="N3657">
        <v>18</v>
      </c>
      <c r="R3657" s="1">
        <v>44889</v>
      </c>
      <c r="S3657" t="s">
        <v>56</v>
      </c>
      <c r="T3657">
        <v>779</v>
      </c>
      <c r="U3657" t="s">
        <v>6855</v>
      </c>
      <c r="W3657">
        <v>2</v>
      </c>
      <c r="X3657" t="s">
        <v>57</v>
      </c>
      <c r="Y3657">
        <v>1</v>
      </c>
      <c r="Z3657" t="s">
        <v>46545</v>
      </c>
      <c r="AA3657">
        <v>9</v>
      </c>
      <c r="AB3657">
        <v>202211</v>
      </c>
      <c r="AC3657">
        <v>121</v>
      </c>
      <c r="AD3657" t="s">
        <v>70</v>
      </c>
      <c r="AE3657">
        <v>1012</v>
      </c>
      <c r="AF3657" t="s">
        <v>71</v>
      </c>
      <c r="AG3657">
        <v>4</v>
      </c>
      <c r="AH3657" t="s">
        <v>44547</v>
      </c>
      <c r="AI3657">
        <v>99</v>
      </c>
      <c r="AJ3657" t="s">
        <v>54511</v>
      </c>
      <c r="AK3657">
        <v>779</v>
      </c>
      <c r="AL3657" t="s">
        <v>6855</v>
      </c>
      <c r="AQ3657" t="s">
        <v>18080</v>
      </c>
      <c r="AR3657" t="s">
        <v>18081</v>
      </c>
      <c r="AS3657">
        <v>1</v>
      </c>
      <c r="AT3657" t="s">
        <v>1446</v>
      </c>
      <c r="AU3657" t="s">
        <v>18086</v>
      </c>
      <c r="AX3657">
        <v>56.610131879999997</v>
      </c>
      <c r="AY3657">
        <v>8.8813610099999902</v>
      </c>
      <c r="AZ3657" t="s">
        <v>62</v>
      </c>
      <c r="BA3657">
        <v>1082</v>
      </c>
      <c r="BB3657" t="s">
        <v>2852</v>
      </c>
    </row>
    <row r="3658" spans="1:54" x14ac:dyDescent="0.25">
      <c r="A3658" s="1">
        <v>45200</v>
      </c>
      <c r="B3658">
        <v>281782</v>
      </c>
      <c r="C3658" t="s">
        <v>49111</v>
      </c>
      <c r="D3658">
        <v>4600</v>
      </c>
      <c r="E3658" t="s">
        <v>47768</v>
      </c>
      <c r="F3658" t="s">
        <v>49112</v>
      </c>
      <c r="G3658">
        <v>31661471</v>
      </c>
      <c r="H3658">
        <v>1014737363</v>
      </c>
      <c r="I3658" t="s">
        <v>9232</v>
      </c>
      <c r="K3658" t="s">
        <v>9238</v>
      </c>
      <c r="L3658" t="s">
        <v>9234</v>
      </c>
      <c r="M3658">
        <v>5469</v>
      </c>
      <c r="N3658">
        <v>21</v>
      </c>
      <c r="R3658" s="1">
        <v>44893</v>
      </c>
      <c r="S3658" t="s">
        <v>56</v>
      </c>
      <c r="W3658">
        <v>4</v>
      </c>
      <c r="X3658" t="s">
        <v>725</v>
      </c>
      <c r="Y3658">
        <v>4</v>
      </c>
      <c r="Z3658" t="s">
        <v>1324</v>
      </c>
      <c r="AB3658">
        <v>202211</v>
      </c>
      <c r="AC3658">
        <v>307</v>
      </c>
      <c r="AD3658" t="s">
        <v>2462</v>
      </c>
      <c r="AE3658">
        <v>1086</v>
      </c>
      <c r="AF3658" t="s">
        <v>2462</v>
      </c>
      <c r="AG3658">
        <v>1</v>
      </c>
      <c r="AH3658" t="s">
        <v>44482</v>
      </c>
      <c r="AI3658">
        <v>99</v>
      </c>
      <c r="AJ3658" t="s">
        <v>54511</v>
      </c>
      <c r="AK3658">
        <v>259</v>
      </c>
      <c r="AL3658" t="s">
        <v>47769</v>
      </c>
      <c r="AP3658">
        <v>259404</v>
      </c>
      <c r="AQ3658" t="s">
        <v>9239</v>
      </c>
      <c r="AR3658" t="s">
        <v>9236</v>
      </c>
      <c r="AS3658">
        <v>2</v>
      </c>
      <c r="AT3658" t="s">
        <v>1413</v>
      </c>
      <c r="AU3658" t="s">
        <v>9054</v>
      </c>
      <c r="AX3658">
        <v>55.488409670000003</v>
      </c>
      <c r="AY3658">
        <v>12.157048440000001</v>
      </c>
      <c r="AZ3658" t="s">
        <v>62</v>
      </c>
      <c r="BA3658">
        <v>1085</v>
      </c>
      <c r="BB3658" t="s">
        <v>44618</v>
      </c>
    </row>
    <row r="3659" spans="1:54" x14ac:dyDescent="0.25">
      <c r="A3659" s="1">
        <v>45200</v>
      </c>
      <c r="B3659">
        <v>281783</v>
      </c>
      <c r="C3659" t="s">
        <v>18087</v>
      </c>
      <c r="D3659">
        <v>8900</v>
      </c>
      <c r="E3659" t="s">
        <v>10440</v>
      </c>
      <c r="F3659" t="s">
        <v>45460</v>
      </c>
      <c r="G3659">
        <v>30773047</v>
      </c>
      <c r="H3659">
        <v>1016861835</v>
      </c>
      <c r="I3659" t="s">
        <v>12566</v>
      </c>
      <c r="K3659" t="s">
        <v>10286</v>
      </c>
      <c r="L3659" t="s">
        <v>18088</v>
      </c>
      <c r="M3659">
        <v>1404</v>
      </c>
      <c r="N3659">
        <v>3</v>
      </c>
      <c r="R3659" s="1">
        <v>44902</v>
      </c>
      <c r="S3659" t="s">
        <v>56</v>
      </c>
      <c r="W3659">
        <v>4</v>
      </c>
      <c r="X3659" t="s">
        <v>725</v>
      </c>
      <c r="Y3659">
        <v>4</v>
      </c>
      <c r="Z3659" t="s">
        <v>1324</v>
      </c>
      <c r="AB3659">
        <v>202212</v>
      </c>
      <c r="AC3659">
        <v>312</v>
      </c>
      <c r="AD3659" t="s">
        <v>44564</v>
      </c>
      <c r="AE3659">
        <v>1085</v>
      </c>
      <c r="AF3659" t="s">
        <v>46731</v>
      </c>
      <c r="AG3659">
        <v>1</v>
      </c>
      <c r="AH3659" t="s">
        <v>44482</v>
      </c>
      <c r="AI3659">
        <v>99</v>
      </c>
      <c r="AJ3659" t="s">
        <v>54511</v>
      </c>
      <c r="AK3659">
        <v>730</v>
      </c>
      <c r="AL3659" t="s">
        <v>10314</v>
      </c>
      <c r="AP3659">
        <v>791413</v>
      </c>
      <c r="AQ3659" t="s">
        <v>12568</v>
      </c>
      <c r="AR3659" t="s">
        <v>12569</v>
      </c>
      <c r="AS3659">
        <v>2</v>
      </c>
      <c r="AT3659" t="s">
        <v>1413</v>
      </c>
      <c r="AU3659" t="s">
        <v>18089</v>
      </c>
      <c r="AX3659">
        <v>56.461330250000003</v>
      </c>
      <c r="AY3659">
        <v>10.04265565</v>
      </c>
      <c r="AZ3659" t="s">
        <v>62</v>
      </c>
      <c r="BA3659">
        <v>1082</v>
      </c>
      <c r="BB3659" t="s">
        <v>2852</v>
      </c>
    </row>
    <row r="3660" spans="1:54" x14ac:dyDescent="0.25">
      <c r="A3660" s="1">
        <v>45200</v>
      </c>
      <c r="B3660">
        <v>281784</v>
      </c>
      <c r="C3660" t="s">
        <v>18090</v>
      </c>
      <c r="D3660">
        <v>7400</v>
      </c>
      <c r="E3660" t="s">
        <v>11101</v>
      </c>
      <c r="F3660" t="s">
        <v>45461</v>
      </c>
      <c r="G3660">
        <v>30773047</v>
      </c>
      <c r="H3660">
        <v>1015505466</v>
      </c>
      <c r="I3660" t="s">
        <v>12566</v>
      </c>
      <c r="K3660" t="s">
        <v>10286</v>
      </c>
      <c r="L3660" t="s">
        <v>18091</v>
      </c>
      <c r="M3660">
        <v>501</v>
      </c>
      <c r="N3660">
        <v>5</v>
      </c>
      <c r="R3660" s="1">
        <v>44902</v>
      </c>
      <c r="S3660" t="s">
        <v>56</v>
      </c>
      <c r="W3660">
        <v>5</v>
      </c>
      <c r="X3660" t="s">
        <v>557</v>
      </c>
      <c r="Y3660">
        <v>4</v>
      </c>
      <c r="Z3660" t="s">
        <v>1324</v>
      </c>
      <c r="AB3660">
        <v>202212</v>
      </c>
      <c r="AC3660">
        <v>242</v>
      </c>
      <c r="AD3660" t="s">
        <v>1687</v>
      </c>
      <c r="AE3660">
        <v>1085</v>
      </c>
      <c r="AF3660" t="s">
        <v>46731</v>
      </c>
      <c r="AG3660">
        <v>1</v>
      </c>
      <c r="AH3660" t="s">
        <v>44482</v>
      </c>
      <c r="AI3660">
        <v>99</v>
      </c>
      <c r="AJ3660" t="s">
        <v>54511</v>
      </c>
      <c r="AK3660">
        <v>657</v>
      </c>
      <c r="AL3660" t="s">
        <v>10242</v>
      </c>
      <c r="AP3660">
        <v>791413</v>
      </c>
      <c r="AQ3660" t="s">
        <v>12568</v>
      </c>
      <c r="AR3660" t="s">
        <v>12569</v>
      </c>
      <c r="AS3660">
        <v>2</v>
      </c>
      <c r="AT3660" t="s">
        <v>1413</v>
      </c>
      <c r="AU3660" t="s">
        <v>18092</v>
      </c>
      <c r="AX3660">
        <v>56.131836049999997</v>
      </c>
      <c r="AY3660">
        <v>9.0249466900000002</v>
      </c>
      <c r="AZ3660" t="s">
        <v>62</v>
      </c>
      <c r="BA3660">
        <v>1082</v>
      </c>
      <c r="BB3660" t="s">
        <v>2852</v>
      </c>
    </row>
    <row r="3661" spans="1:54" x14ac:dyDescent="0.25">
      <c r="A3661" s="1">
        <v>45200</v>
      </c>
      <c r="B3661">
        <v>281785</v>
      </c>
      <c r="C3661" t="s">
        <v>45462</v>
      </c>
      <c r="D3661">
        <v>2640</v>
      </c>
      <c r="E3661" t="s">
        <v>5301</v>
      </c>
      <c r="F3661" t="s">
        <v>45463</v>
      </c>
      <c r="G3661">
        <v>19501817</v>
      </c>
      <c r="H3661">
        <v>1027510643</v>
      </c>
      <c r="I3661" t="s">
        <v>5309</v>
      </c>
      <c r="K3661" t="s">
        <v>5311</v>
      </c>
      <c r="L3661" t="s">
        <v>17081</v>
      </c>
      <c r="M3661">
        <v>3</v>
      </c>
      <c r="N3661">
        <v>1</v>
      </c>
      <c r="R3661" s="1">
        <v>44903</v>
      </c>
      <c r="S3661" t="s">
        <v>56</v>
      </c>
      <c r="T3661">
        <v>169</v>
      </c>
      <c r="U3661" t="s">
        <v>47129</v>
      </c>
      <c r="V3661" s="1">
        <v>44896</v>
      </c>
      <c r="W3661">
        <v>2</v>
      </c>
      <c r="X3661" t="s">
        <v>57</v>
      </c>
      <c r="Y3661">
        <v>1</v>
      </c>
      <c r="Z3661" t="s">
        <v>46545</v>
      </c>
      <c r="AA3661">
        <v>9</v>
      </c>
      <c r="AB3661">
        <v>202212</v>
      </c>
      <c r="AC3661">
        <v>121</v>
      </c>
      <c r="AD3661" t="s">
        <v>70</v>
      </c>
      <c r="AE3661">
        <v>1012</v>
      </c>
      <c r="AF3661" t="s">
        <v>71</v>
      </c>
      <c r="AG3661">
        <v>3</v>
      </c>
      <c r="AH3661" t="s">
        <v>81</v>
      </c>
      <c r="AI3661">
        <v>99</v>
      </c>
      <c r="AJ3661" t="s">
        <v>54511</v>
      </c>
      <c r="AK3661">
        <v>169</v>
      </c>
      <c r="AL3661" t="s">
        <v>47129</v>
      </c>
      <c r="AM3661">
        <v>2</v>
      </c>
      <c r="AN3661" t="s">
        <v>119</v>
      </c>
      <c r="AO3661">
        <v>281496</v>
      </c>
      <c r="AP3661">
        <v>281496</v>
      </c>
      <c r="AQ3661" t="s">
        <v>17082</v>
      </c>
      <c r="AR3661" t="s">
        <v>45375</v>
      </c>
      <c r="AS3661">
        <v>2</v>
      </c>
      <c r="AT3661" t="s">
        <v>1413</v>
      </c>
      <c r="AU3661" t="s">
        <v>3942</v>
      </c>
      <c r="AX3661">
        <v>55.64572836</v>
      </c>
      <c r="AY3661">
        <v>12.20496531</v>
      </c>
      <c r="AZ3661" t="s">
        <v>62</v>
      </c>
      <c r="BA3661">
        <v>1084</v>
      </c>
      <c r="BB3661" t="s">
        <v>63</v>
      </c>
    </row>
    <row r="3662" spans="1:54" x14ac:dyDescent="0.25">
      <c r="A3662" s="1">
        <v>45200</v>
      </c>
      <c r="B3662">
        <v>281786</v>
      </c>
      <c r="C3662" t="s">
        <v>18093</v>
      </c>
      <c r="D3662">
        <v>9240</v>
      </c>
      <c r="E3662" t="s">
        <v>11126</v>
      </c>
      <c r="F3662" t="s">
        <v>18093</v>
      </c>
      <c r="G3662">
        <v>43023217</v>
      </c>
      <c r="H3662">
        <v>1027956269</v>
      </c>
      <c r="I3662" t="s">
        <v>18094</v>
      </c>
      <c r="K3662" t="s">
        <v>18095</v>
      </c>
      <c r="L3662" t="s">
        <v>45464</v>
      </c>
      <c r="M3662">
        <v>6648</v>
      </c>
      <c r="N3662">
        <v>35</v>
      </c>
      <c r="R3662" s="1">
        <v>44910</v>
      </c>
      <c r="S3662" t="s">
        <v>56</v>
      </c>
      <c r="W3662">
        <v>0</v>
      </c>
      <c r="X3662" t="s">
        <v>1252</v>
      </c>
      <c r="Y3662">
        <v>1</v>
      </c>
      <c r="Z3662" t="s">
        <v>46545</v>
      </c>
      <c r="AB3662">
        <v>202212</v>
      </c>
      <c r="AC3662">
        <v>149</v>
      </c>
      <c r="AD3662" t="s">
        <v>1085</v>
      </c>
      <c r="AE3662">
        <v>1026</v>
      </c>
      <c r="AF3662" t="s">
        <v>44530</v>
      </c>
      <c r="AG3662">
        <v>1</v>
      </c>
      <c r="AH3662" t="s">
        <v>44482</v>
      </c>
      <c r="AI3662">
        <v>99</v>
      </c>
      <c r="AJ3662" t="s">
        <v>54511</v>
      </c>
      <c r="AK3662">
        <v>851</v>
      </c>
      <c r="AL3662" t="s">
        <v>2847</v>
      </c>
      <c r="AQ3662" t="s">
        <v>18096</v>
      </c>
      <c r="AR3662" t="s">
        <v>18097</v>
      </c>
      <c r="AS3662">
        <v>0</v>
      </c>
      <c r="AT3662" t="s">
        <v>61</v>
      </c>
      <c r="AU3662" t="s">
        <v>45465</v>
      </c>
      <c r="AX3662">
        <v>57.009977970000001</v>
      </c>
      <c r="AY3662">
        <v>9.7715338000000003</v>
      </c>
      <c r="AZ3662" t="s">
        <v>62</v>
      </c>
      <c r="BA3662">
        <v>1081</v>
      </c>
      <c r="BB3662" t="s">
        <v>1844</v>
      </c>
    </row>
    <row r="3663" spans="1:54" x14ac:dyDescent="0.25">
      <c r="A3663" s="1">
        <v>45200</v>
      </c>
      <c r="B3663">
        <v>281787</v>
      </c>
      <c r="C3663" t="s">
        <v>54821</v>
      </c>
      <c r="D3663">
        <v>7870</v>
      </c>
      <c r="E3663" t="s">
        <v>10586</v>
      </c>
      <c r="F3663" t="s">
        <v>49113</v>
      </c>
      <c r="G3663">
        <v>29189579</v>
      </c>
      <c r="H3663">
        <v>1003371383</v>
      </c>
      <c r="I3663" t="s">
        <v>15121</v>
      </c>
      <c r="K3663" t="s">
        <v>15122</v>
      </c>
      <c r="L3663" t="s">
        <v>18098</v>
      </c>
      <c r="M3663">
        <v>733</v>
      </c>
      <c r="N3663">
        <v>11</v>
      </c>
      <c r="R3663" s="1">
        <v>44914</v>
      </c>
      <c r="S3663" t="s">
        <v>56</v>
      </c>
      <c r="T3663">
        <v>779</v>
      </c>
      <c r="U3663" t="s">
        <v>6855</v>
      </c>
      <c r="W3663">
        <v>2</v>
      </c>
      <c r="X3663" t="s">
        <v>57</v>
      </c>
      <c r="Y3663">
        <v>1</v>
      </c>
      <c r="Z3663" t="s">
        <v>46545</v>
      </c>
      <c r="AA3663">
        <v>9</v>
      </c>
      <c r="AB3663">
        <v>202212</v>
      </c>
      <c r="AC3663">
        <v>121</v>
      </c>
      <c r="AD3663" t="s">
        <v>70</v>
      </c>
      <c r="AE3663">
        <v>1012</v>
      </c>
      <c r="AF3663" t="s">
        <v>71</v>
      </c>
      <c r="AG3663">
        <v>4</v>
      </c>
      <c r="AH3663" t="s">
        <v>44547</v>
      </c>
      <c r="AI3663">
        <v>99</v>
      </c>
      <c r="AJ3663" t="s">
        <v>54511</v>
      </c>
      <c r="AK3663">
        <v>779</v>
      </c>
      <c r="AL3663" t="s">
        <v>6855</v>
      </c>
      <c r="AQ3663" t="s">
        <v>18099</v>
      </c>
      <c r="AR3663" t="s">
        <v>15125</v>
      </c>
      <c r="AS3663">
        <v>1</v>
      </c>
      <c r="AT3663" t="s">
        <v>1446</v>
      </c>
      <c r="AU3663" t="s">
        <v>3786</v>
      </c>
      <c r="AX3663">
        <v>56.687556540000003</v>
      </c>
      <c r="AY3663">
        <v>9.0719249800000004</v>
      </c>
      <c r="AZ3663" t="s">
        <v>62</v>
      </c>
      <c r="BA3663">
        <v>1082</v>
      </c>
      <c r="BB3663" t="s">
        <v>2852</v>
      </c>
    </row>
    <row r="3664" spans="1:54" x14ac:dyDescent="0.25">
      <c r="A3664" s="1">
        <v>45200</v>
      </c>
      <c r="B3664">
        <v>281788</v>
      </c>
      <c r="C3664" t="s">
        <v>18100</v>
      </c>
      <c r="D3664">
        <v>4990</v>
      </c>
      <c r="E3664" t="s">
        <v>48014</v>
      </c>
      <c r="F3664" t="s">
        <v>18101</v>
      </c>
      <c r="G3664">
        <v>31910064</v>
      </c>
      <c r="H3664">
        <v>1026495217</v>
      </c>
      <c r="I3664" t="s">
        <v>18102</v>
      </c>
      <c r="K3664" t="s">
        <v>18103</v>
      </c>
      <c r="L3664" t="s">
        <v>18104</v>
      </c>
      <c r="M3664">
        <v>43</v>
      </c>
      <c r="N3664">
        <v>2</v>
      </c>
      <c r="R3664" s="1">
        <v>44917</v>
      </c>
      <c r="S3664" t="s">
        <v>56</v>
      </c>
      <c r="W3664">
        <v>6</v>
      </c>
      <c r="X3664" t="s">
        <v>1289</v>
      </c>
      <c r="Y3664">
        <v>1</v>
      </c>
      <c r="Z3664" t="s">
        <v>46545</v>
      </c>
      <c r="AB3664">
        <v>202212</v>
      </c>
      <c r="AC3664">
        <v>129</v>
      </c>
      <c r="AD3664" t="s">
        <v>2405</v>
      </c>
      <c r="AE3664">
        <v>1016</v>
      </c>
      <c r="AF3664" t="s">
        <v>2405</v>
      </c>
      <c r="AG3664">
        <v>1</v>
      </c>
      <c r="AH3664" t="s">
        <v>44482</v>
      </c>
      <c r="AI3664">
        <v>99</v>
      </c>
      <c r="AJ3664" t="s">
        <v>54511</v>
      </c>
      <c r="AK3664">
        <v>376</v>
      </c>
      <c r="AL3664" t="s">
        <v>9249</v>
      </c>
      <c r="AQ3664" t="s">
        <v>18105</v>
      </c>
      <c r="AR3664" t="s">
        <v>18106</v>
      </c>
      <c r="AS3664">
        <v>0</v>
      </c>
      <c r="AT3664" t="s">
        <v>61</v>
      </c>
      <c r="AU3664" t="s">
        <v>2876</v>
      </c>
      <c r="AX3664">
        <v>54.787891440000003</v>
      </c>
      <c r="AY3664">
        <v>11.68597759</v>
      </c>
      <c r="AZ3664" t="s">
        <v>62</v>
      </c>
      <c r="BA3664">
        <v>1085</v>
      </c>
      <c r="BB3664" t="s">
        <v>44618</v>
      </c>
    </row>
    <row r="3665" spans="1:54" x14ac:dyDescent="0.25">
      <c r="A3665" s="1">
        <v>45200</v>
      </c>
      <c r="B3665">
        <v>281789</v>
      </c>
      <c r="C3665" t="s">
        <v>18107</v>
      </c>
      <c r="D3665">
        <v>9220</v>
      </c>
      <c r="E3665" t="s">
        <v>54578</v>
      </c>
      <c r="F3665" t="s">
        <v>18108</v>
      </c>
      <c r="G3665">
        <v>29102384</v>
      </c>
      <c r="H3665">
        <v>1012149790</v>
      </c>
      <c r="I3665" t="s">
        <v>3689</v>
      </c>
      <c r="K3665" t="s">
        <v>16274</v>
      </c>
      <c r="L3665" t="s">
        <v>45214</v>
      </c>
      <c r="M3665">
        <v>4489</v>
      </c>
      <c r="N3665">
        <v>1</v>
      </c>
      <c r="R3665" s="1">
        <v>44938</v>
      </c>
      <c r="S3665" t="s">
        <v>56</v>
      </c>
      <c r="W3665">
        <v>4</v>
      </c>
      <c r="X3665" t="s">
        <v>725</v>
      </c>
      <c r="Y3665">
        <v>4</v>
      </c>
      <c r="Z3665" t="s">
        <v>1324</v>
      </c>
      <c r="AB3665">
        <v>202301</v>
      </c>
      <c r="AC3665">
        <v>301</v>
      </c>
      <c r="AD3665" t="s">
        <v>1853</v>
      </c>
      <c r="AE3665">
        <v>1133</v>
      </c>
      <c r="AF3665" t="s">
        <v>14016</v>
      </c>
      <c r="AG3665">
        <v>1</v>
      </c>
      <c r="AH3665" t="s">
        <v>44482</v>
      </c>
      <c r="AI3665">
        <v>99</v>
      </c>
      <c r="AJ3665" t="s">
        <v>54511</v>
      </c>
      <c r="AK3665">
        <v>851</v>
      </c>
      <c r="AL3665" t="s">
        <v>2847</v>
      </c>
      <c r="AP3665">
        <v>851446</v>
      </c>
      <c r="AQ3665" t="s">
        <v>16275</v>
      </c>
      <c r="AR3665" t="s">
        <v>18109</v>
      </c>
      <c r="AS3665">
        <v>2</v>
      </c>
      <c r="AT3665" t="s">
        <v>1413</v>
      </c>
      <c r="AU3665" t="s">
        <v>45215</v>
      </c>
      <c r="AX3665">
        <v>57.013990319999998</v>
      </c>
      <c r="AY3665">
        <v>9.9837700399999996</v>
      </c>
      <c r="AZ3665" t="s">
        <v>62</v>
      </c>
      <c r="BA3665">
        <v>1081</v>
      </c>
      <c r="BB3665" t="s">
        <v>1844</v>
      </c>
    </row>
    <row r="3666" spans="1:54" x14ac:dyDescent="0.25">
      <c r="A3666" s="1">
        <v>45200</v>
      </c>
      <c r="B3666">
        <v>281790</v>
      </c>
      <c r="C3666" t="s">
        <v>18110</v>
      </c>
      <c r="D3666">
        <v>4400</v>
      </c>
      <c r="E3666" t="s">
        <v>10593</v>
      </c>
      <c r="F3666" t="s">
        <v>18111</v>
      </c>
      <c r="G3666">
        <v>18975734</v>
      </c>
      <c r="I3666" t="s">
        <v>1928</v>
      </c>
      <c r="K3666" t="s">
        <v>1930</v>
      </c>
      <c r="L3666" t="s">
        <v>53421</v>
      </c>
      <c r="M3666">
        <v>84</v>
      </c>
      <c r="N3666">
        <v>2</v>
      </c>
      <c r="R3666" s="1">
        <v>45166</v>
      </c>
      <c r="S3666" t="s">
        <v>171</v>
      </c>
      <c r="W3666">
        <v>4</v>
      </c>
      <c r="X3666" t="s">
        <v>725</v>
      </c>
      <c r="Y3666">
        <v>4</v>
      </c>
      <c r="Z3666" t="s">
        <v>1324</v>
      </c>
      <c r="AB3666">
        <v>202301</v>
      </c>
      <c r="AC3666">
        <v>352</v>
      </c>
      <c r="AD3666" t="s">
        <v>1931</v>
      </c>
      <c r="AE3666">
        <v>1084</v>
      </c>
      <c r="AF3666" t="s">
        <v>1825</v>
      </c>
      <c r="AG3666">
        <v>1</v>
      </c>
      <c r="AH3666" t="s">
        <v>44482</v>
      </c>
      <c r="AI3666">
        <v>99</v>
      </c>
      <c r="AJ3666" t="s">
        <v>54511</v>
      </c>
      <c r="AK3666">
        <v>326</v>
      </c>
      <c r="AL3666" t="s">
        <v>10597</v>
      </c>
      <c r="AP3666">
        <v>280299</v>
      </c>
      <c r="AQ3666" t="s">
        <v>18112</v>
      </c>
      <c r="AR3666" t="s">
        <v>1933</v>
      </c>
      <c r="AS3666">
        <v>2</v>
      </c>
      <c r="AT3666" t="s">
        <v>1413</v>
      </c>
      <c r="AU3666" t="s">
        <v>53275</v>
      </c>
      <c r="AX3666">
        <v>55.677726059999998</v>
      </c>
      <c r="AY3666">
        <v>11.08883848</v>
      </c>
      <c r="AZ3666" t="s">
        <v>62</v>
      </c>
      <c r="BA3666">
        <v>1085</v>
      </c>
      <c r="BB3666" t="s">
        <v>44618</v>
      </c>
    </row>
    <row r="3667" spans="1:54" x14ac:dyDescent="0.25">
      <c r="A3667" s="1">
        <v>45200</v>
      </c>
      <c r="B3667">
        <v>281791</v>
      </c>
      <c r="C3667" t="s">
        <v>18113</v>
      </c>
      <c r="D3667">
        <v>2730</v>
      </c>
      <c r="E3667" t="s">
        <v>2549</v>
      </c>
      <c r="F3667" t="s">
        <v>18113</v>
      </c>
      <c r="G3667">
        <v>63640719</v>
      </c>
      <c r="H3667">
        <v>1003265570</v>
      </c>
      <c r="I3667" t="s">
        <v>4743</v>
      </c>
      <c r="K3667" t="s">
        <v>4745</v>
      </c>
      <c r="L3667" t="s">
        <v>4746</v>
      </c>
      <c r="M3667">
        <v>1624</v>
      </c>
      <c r="N3667">
        <v>1</v>
      </c>
      <c r="R3667" s="1">
        <v>44950</v>
      </c>
      <c r="S3667" t="s">
        <v>56</v>
      </c>
      <c r="T3667">
        <v>163</v>
      </c>
      <c r="U3667" t="s">
        <v>2551</v>
      </c>
      <c r="W3667">
        <v>2</v>
      </c>
      <c r="X3667" t="s">
        <v>57</v>
      </c>
      <c r="Y3667">
        <v>1</v>
      </c>
      <c r="Z3667" t="s">
        <v>46545</v>
      </c>
      <c r="AA3667">
        <v>9</v>
      </c>
      <c r="AB3667">
        <v>202301</v>
      </c>
      <c r="AC3667">
        <v>121</v>
      </c>
      <c r="AD3667" t="s">
        <v>70</v>
      </c>
      <c r="AE3667">
        <v>1012</v>
      </c>
      <c r="AF3667" t="s">
        <v>71</v>
      </c>
      <c r="AG3667">
        <v>4</v>
      </c>
      <c r="AH3667" t="s">
        <v>44547</v>
      </c>
      <c r="AI3667">
        <v>99</v>
      </c>
      <c r="AJ3667" t="s">
        <v>54511</v>
      </c>
      <c r="AK3667">
        <v>163</v>
      </c>
      <c r="AL3667" t="s">
        <v>2551</v>
      </c>
      <c r="AQ3667" t="s">
        <v>4747</v>
      </c>
      <c r="AR3667" t="s">
        <v>4748</v>
      </c>
      <c r="AS3667">
        <v>1</v>
      </c>
      <c r="AT3667" t="s">
        <v>1446</v>
      </c>
      <c r="AU3667" t="s">
        <v>4749</v>
      </c>
      <c r="AX3667">
        <v>55.72318636</v>
      </c>
      <c r="AY3667">
        <v>12.43158567</v>
      </c>
      <c r="AZ3667" t="s">
        <v>62</v>
      </c>
      <c r="BA3667">
        <v>1084</v>
      </c>
      <c r="BB3667" t="s">
        <v>63</v>
      </c>
    </row>
    <row r="3668" spans="1:54" x14ac:dyDescent="0.25">
      <c r="A3668" s="1">
        <v>45200</v>
      </c>
      <c r="B3668">
        <v>281792</v>
      </c>
      <c r="C3668" t="s">
        <v>18114</v>
      </c>
      <c r="D3668">
        <v>2730</v>
      </c>
      <c r="E3668" t="s">
        <v>2549</v>
      </c>
      <c r="F3668" t="s">
        <v>18115</v>
      </c>
      <c r="G3668">
        <v>63640719</v>
      </c>
      <c r="H3668">
        <v>1003265545</v>
      </c>
      <c r="I3668" t="s">
        <v>4743</v>
      </c>
      <c r="K3668" t="s">
        <v>4736</v>
      </c>
      <c r="L3668" t="s">
        <v>4737</v>
      </c>
      <c r="M3668">
        <v>1280</v>
      </c>
      <c r="N3668">
        <v>23</v>
      </c>
      <c r="R3668" s="1">
        <v>44950</v>
      </c>
      <c r="S3668" t="s">
        <v>56</v>
      </c>
      <c r="T3668">
        <v>163</v>
      </c>
      <c r="U3668" t="s">
        <v>2551</v>
      </c>
      <c r="W3668">
        <v>2</v>
      </c>
      <c r="X3668" t="s">
        <v>57</v>
      </c>
      <c r="Y3668">
        <v>1</v>
      </c>
      <c r="Z3668" t="s">
        <v>46545</v>
      </c>
      <c r="AA3668">
        <v>9</v>
      </c>
      <c r="AB3668">
        <v>202301</v>
      </c>
      <c r="AC3668">
        <v>121</v>
      </c>
      <c r="AD3668" t="s">
        <v>70</v>
      </c>
      <c r="AE3668">
        <v>1012</v>
      </c>
      <c r="AF3668" t="s">
        <v>71</v>
      </c>
      <c r="AG3668">
        <v>1</v>
      </c>
      <c r="AH3668" t="s">
        <v>44482</v>
      </c>
      <c r="AI3668">
        <v>99</v>
      </c>
      <c r="AJ3668" t="s">
        <v>54511</v>
      </c>
      <c r="AK3668">
        <v>163</v>
      </c>
      <c r="AL3668" t="s">
        <v>2551</v>
      </c>
      <c r="AP3668">
        <v>281791</v>
      </c>
      <c r="AQ3668" t="s">
        <v>4747</v>
      </c>
      <c r="AR3668" t="s">
        <v>4748</v>
      </c>
      <c r="AS3668">
        <v>2</v>
      </c>
      <c r="AT3668" t="s">
        <v>1413</v>
      </c>
      <c r="AU3668" t="s">
        <v>4740</v>
      </c>
      <c r="AX3668">
        <v>55.726410940000001</v>
      </c>
      <c r="AY3668">
        <v>12.44689294</v>
      </c>
      <c r="AZ3668" t="s">
        <v>62</v>
      </c>
      <c r="BA3668">
        <v>1084</v>
      </c>
      <c r="BB3668" t="s">
        <v>63</v>
      </c>
    </row>
    <row r="3669" spans="1:54" x14ac:dyDescent="0.25">
      <c r="A3669" s="1">
        <v>45200</v>
      </c>
      <c r="B3669">
        <v>281793</v>
      </c>
      <c r="C3669" t="s">
        <v>49114</v>
      </c>
      <c r="D3669">
        <v>9460</v>
      </c>
      <c r="E3669" t="s">
        <v>11650</v>
      </c>
      <c r="F3669" t="s">
        <v>49115</v>
      </c>
      <c r="G3669">
        <v>36945559</v>
      </c>
      <c r="I3669" t="s">
        <v>18116</v>
      </c>
      <c r="K3669" t="s">
        <v>18117</v>
      </c>
      <c r="L3669" t="s">
        <v>18118</v>
      </c>
      <c r="M3669">
        <v>337</v>
      </c>
      <c r="N3669">
        <v>24</v>
      </c>
      <c r="R3669" s="1">
        <v>44951</v>
      </c>
      <c r="S3669" t="s">
        <v>56</v>
      </c>
      <c r="W3669">
        <v>0</v>
      </c>
      <c r="X3669" t="s">
        <v>1252</v>
      </c>
      <c r="Y3669">
        <v>1</v>
      </c>
      <c r="Z3669" t="s">
        <v>46545</v>
      </c>
      <c r="AB3669">
        <v>202301</v>
      </c>
      <c r="AC3669">
        <v>149</v>
      </c>
      <c r="AD3669" t="s">
        <v>1085</v>
      </c>
      <c r="AE3669">
        <v>1026</v>
      </c>
      <c r="AF3669" t="s">
        <v>44530</v>
      </c>
      <c r="AG3669">
        <v>1</v>
      </c>
      <c r="AH3669" t="s">
        <v>44482</v>
      </c>
      <c r="AI3669">
        <v>99</v>
      </c>
      <c r="AJ3669" t="s">
        <v>54511</v>
      </c>
      <c r="AK3669">
        <v>849</v>
      </c>
      <c r="AL3669" t="s">
        <v>10736</v>
      </c>
      <c r="AQ3669" t="s">
        <v>18119</v>
      </c>
      <c r="AR3669" t="s">
        <v>18120</v>
      </c>
      <c r="AS3669">
        <v>0</v>
      </c>
      <c r="AT3669" t="s">
        <v>61</v>
      </c>
      <c r="AU3669" t="s">
        <v>18121</v>
      </c>
      <c r="AX3669">
        <v>57.130070949999997</v>
      </c>
      <c r="AY3669">
        <v>9.4388496600000007</v>
      </c>
      <c r="AZ3669" t="s">
        <v>62</v>
      </c>
      <c r="BA3669">
        <v>1081</v>
      </c>
      <c r="BB3669" t="s">
        <v>1844</v>
      </c>
    </row>
    <row r="3670" spans="1:54" x14ac:dyDescent="0.25">
      <c r="A3670" s="1">
        <v>45200</v>
      </c>
      <c r="B3670">
        <v>281794</v>
      </c>
      <c r="C3670" t="s">
        <v>12077</v>
      </c>
      <c r="D3670">
        <v>8300</v>
      </c>
      <c r="E3670" t="s">
        <v>11302</v>
      </c>
      <c r="F3670" t="s">
        <v>12077</v>
      </c>
      <c r="G3670">
        <v>32264328</v>
      </c>
      <c r="H3670">
        <v>1003356635</v>
      </c>
      <c r="I3670" t="s">
        <v>49116</v>
      </c>
      <c r="K3670" t="s">
        <v>18122</v>
      </c>
      <c r="L3670" t="s">
        <v>18123</v>
      </c>
      <c r="M3670">
        <v>2799</v>
      </c>
      <c r="N3670">
        <v>43</v>
      </c>
      <c r="R3670" s="1">
        <v>44952</v>
      </c>
      <c r="S3670" t="s">
        <v>56</v>
      </c>
      <c r="T3670">
        <v>727</v>
      </c>
      <c r="U3670" t="s">
        <v>11307</v>
      </c>
      <c r="W3670">
        <v>2</v>
      </c>
      <c r="X3670" t="s">
        <v>57</v>
      </c>
      <c r="Y3670">
        <v>1</v>
      </c>
      <c r="Z3670" t="s">
        <v>46545</v>
      </c>
      <c r="AA3670">
        <v>9</v>
      </c>
      <c r="AB3670">
        <v>202301</v>
      </c>
      <c r="AC3670">
        <v>121</v>
      </c>
      <c r="AD3670" t="s">
        <v>70</v>
      </c>
      <c r="AE3670">
        <v>1012</v>
      </c>
      <c r="AF3670" t="s">
        <v>71</v>
      </c>
      <c r="AG3670">
        <v>4</v>
      </c>
      <c r="AH3670" t="s">
        <v>44547</v>
      </c>
      <c r="AI3670">
        <v>99</v>
      </c>
      <c r="AJ3670" t="s">
        <v>54511</v>
      </c>
      <c r="AK3670">
        <v>727</v>
      </c>
      <c r="AL3670" t="s">
        <v>11307</v>
      </c>
      <c r="AQ3670" t="s">
        <v>18124</v>
      </c>
      <c r="AR3670" t="s">
        <v>18125</v>
      </c>
      <c r="AS3670">
        <v>1</v>
      </c>
      <c r="AT3670" t="s">
        <v>1446</v>
      </c>
      <c r="AU3670" t="s">
        <v>307</v>
      </c>
      <c r="AX3670">
        <v>55.970106770000001</v>
      </c>
      <c r="AY3670">
        <v>10.14450916</v>
      </c>
      <c r="AZ3670" t="s">
        <v>62</v>
      </c>
      <c r="BA3670">
        <v>1082</v>
      </c>
      <c r="BB3670" t="s">
        <v>2852</v>
      </c>
    </row>
    <row r="3671" spans="1:54" x14ac:dyDescent="0.25">
      <c r="A3671" s="1">
        <v>45200</v>
      </c>
      <c r="B3671">
        <v>281795</v>
      </c>
      <c r="C3671" t="s">
        <v>45466</v>
      </c>
      <c r="D3671">
        <v>6500</v>
      </c>
      <c r="E3671" t="s">
        <v>11441</v>
      </c>
      <c r="F3671" t="s">
        <v>45467</v>
      </c>
      <c r="G3671">
        <v>29189757</v>
      </c>
      <c r="H3671">
        <v>1003327080</v>
      </c>
      <c r="I3671" t="s">
        <v>11442</v>
      </c>
      <c r="K3671" t="s">
        <v>11443</v>
      </c>
      <c r="L3671" t="s">
        <v>54696</v>
      </c>
      <c r="M3671">
        <v>504</v>
      </c>
      <c r="N3671">
        <v>33</v>
      </c>
      <c r="R3671" s="1">
        <v>45096</v>
      </c>
      <c r="S3671" t="s">
        <v>6399</v>
      </c>
      <c r="T3671">
        <v>510</v>
      </c>
      <c r="U3671" t="s">
        <v>10784</v>
      </c>
      <c r="W3671">
        <v>2</v>
      </c>
      <c r="X3671" t="s">
        <v>57</v>
      </c>
      <c r="Y3671">
        <v>1</v>
      </c>
      <c r="Z3671" t="s">
        <v>46545</v>
      </c>
      <c r="AA3671">
        <v>9</v>
      </c>
      <c r="AB3671">
        <v>202301</v>
      </c>
      <c r="AC3671">
        <v>121</v>
      </c>
      <c r="AD3671" t="s">
        <v>70</v>
      </c>
      <c r="AE3671">
        <v>1012</v>
      </c>
      <c r="AF3671" t="s">
        <v>71</v>
      </c>
      <c r="AG3671">
        <v>4</v>
      </c>
      <c r="AH3671" t="s">
        <v>44547</v>
      </c>
      <c r="AI3671">
        <v>99</v>
      </c>
      <c r="AJ3671" t="s">
        <v>54511</v>
      </c>
      <c r="AK3671">
        <v>510</v>
      </c>
      <c r="AL3671" t="s">
        <v>10784</v>
      </c>
      <c r="AQ3671" t="s">
        <v>11444</v>
      </c>
      <c r="AR3671" t="s">
        <v>11445</v>
      </c>
      <c r="AS3671">
        <v>1</v>
      </c>
      <c r="AT3671" t="s">
        <v>1446</v>
      </c>
      <c r="AU3671" t="s">
        <v>54697</v>
      </c>
      <c r="AW3671" t="s">
        <v>11446</v>
      </c>
      <c r="AX3671">
        <v>55.196382409999998</v>
      </c>
      <c r="AY3671">
        <v>9.3113810400000006</v>
      </c>
      <c r="AZ3671" t="s">
        <v>62</v>
      </c>
      <c r="BA3671">
        <v>1083</v>
      </c>
      <c r="BB3671" t="s">
        <v>2861</v>
      </c>
    </row>
    <row r="3672" spans="1:54" x14ac:dyDescent="0.25">
      <c r="A3672" s="1">
        <v>45200</v>
      </c>
      <c r="B3672">
        <v>281796</v>
      </c>
      <c r="C3672" t="s">
        <v>45468</v>
      </c>
      <c r="D3672">
        <v>4700</v>
      </c>
      <c r="E3672" t="s">
        <v>44985</v>
      </c>
      <c r="F3672" t="s">
        <v>45469</v>
      </c>
      <c r="G3672">
        <v>29189625</v>
      </c>
      <c r="H3672">
        <v>1003303906</v>
      </c>
      <c r="I3672" t="s">
        <v>13936</v>
      </c>
      <c r="K3672" t="s">
        <v>13937</v>
      </c>
      <c r="L3672" t="s">
        <v>13938</v>
      </c>
      <c r="M3672">
        <v>1563</v>
      </c>
      <c r="N3672">
        <v>20</v>
      </c>
      <c r="R3672" s="1">
        <v>45103</v>
      </c>
      <c r="S3672" t="s">
        <v>171</v>
      </c>
      <c r="T3672">
        <v>370</v>
      </c>
      <c r="U3672" t="s">
        <v>44987</v>
      </c>
      <c r="W3672">
        <v>2</v>
      </c>
      <c r="X3672" t="s">
        <v>57</v>
      </c>
      <c r="Y3672">
        <v>1</v>
      </c>
      <c r="Z3672" t="s">
        <v>46545</v>
      </c>
      <c r="AA3672">
        <v>9</v>
      </c>
      <c r="AB3672">
        <v>202301</v>
      </c>
      <c r="AC3672">
        <v>121</v>
      </c>
      <c r="AD3672" t="s">
        <v>70</v>
      </c>
      <c r="AE3672">
        <v>1012</v>
      </c>
      <c r="AF3672" t="s">
        <v>71</v>
      </c>
      <c r="AG3672">
        <v>4</v>
      </c>
      <c r="AH3672" t="s">
        <v>44547</v>
      </c>
      <c r="AI3672">
        <v>99</v>
      </c>
      <c r="AJ3672" t="s">
        <v>54511</v>
      </c>
      <c r="AK3672">
        <v>370</v>
      </c>
      <c r="AL3672" t="s">
        <v>44987</v>
      </c>
      <c r="AQ3672" t="s">
        <v>13939</v>
      </c>
      <c r="AR3672" t="s">
        <v>13940</v>
      </c>
      <c r="AS3672">
        <v>1</v>
      </c>
      <c r="AT3672" t="s">
        <v>1446</v>
      </c>
      <c r="AU3672" t="s">
        <v>13941</v>
      </c>
      <c r="AX3672">
        <v>55.242702639999997</v>
      </c>
      <c r="AY3672">
        <v>11.773423579999999</v>
      </c>
      <c r="AZ3672" t="s">
        <v>62</v>
      </c>
      <c r="BA3672">
        <v>1085</v>
      </c>
      <c r="BB3672" t="s">
        <v>44618</v>
      </c>
    </row>
    <row r="3673" spans="1:54" x14ac:dyDescent="0.25">
      <c r="A3673" s="1">
        <v>45200</v>
      </c>
      <c r="B3673">
        <v>281797</v>
      </c>
      <c r="C3673" t="s">
        <v>18126</v>
      </c>
      <c r="D3673">
        <v>4700</v>
      </c>
      <c r="E3673" t="s">
        <v>44985</v>
      </c>
      <c r="F3673" t="s">
        <v>45470</v>
      </c>
      <c r="G3673">
        <v>29189625</v>
      </c>
      <c r="H3673">
        <v>1003303323</v>
      </c>
      <c r="I3673" t="s">
        <v>13936</v>
      </c>
      <c r="K3673" t="s">
        <v>13937</v>
      </c>
      <c r="L3673" t="s">
        <v>18127</v>
      </c>
      <c r="M3673">
        <v>819</v>
      </c>
      <c r="N3673">
        <v>67</v>
      </c>
      <c r="R3673" s="1">
        <v>44978</v>
      </c>
      <c r="S3673" t="s">
        <v>56</v>
      </c>
      <c r="T3673">
        <v>370</v>
      </c>
      <c r="U3673" t="s">
        <v>44987</v>
      </c>
      <c r="W3673">
        <v>2</v>
      </c>
      <c r="X3673" t="s">
        <v>57</v>
      </c>
      <c r="Y3673">
        <v>1</v>
      </c>
      <c r="Z3673" t="s">
        <v>46545</v>
      </c>
      <c r="AA3673">
        <v>9</v>
      </c>
      <c r="AB3673">
        <v>202301</v>
      </c>
      <c r="AC3673">
        <v>121</v>
      </c>
      <c r="AD3673" t="s">
        <v>70</v>
      </c>
      <c r="AE3673">
        <v>1012</v>
      </c>
      <c r="AF3673" t="s">
        <v>71</v>
      </c>
      <c r="AG3673">
        <v>1</v>
      </c>
      <c r="AH3673" t="s">
        <v>44482</v>
      </c>
      <c r="AI3673">
        <v>99</v>
      </c>
      <c r="AJ3673" t="s">
        <v>54511</v>
      </c>
      <c r="AK3673">
        <v>370</v>
      </c>
      <c r="AL3673" t="s">
        <v>44987</v>
      </c>
      <c r="AP3673">
        <v>281796</v>
      </c>
      <c r="AQ3673" t="s">
        <v>13939</v>
      </c>
      <c r="AR3673" t="s">
        <v>13940</v>
      </c>
      <c r="AS3673">
        <v>2</v>
      </c>
      <c r="AT3673" t="s">
        <v>1413</v>
      </c>
      <c r="AU3673" t="s">
        <v>16514</v>
      </c>
      <c r="AX3673">
        <v>55.231342869999999</v>
      </c>
      <c r="AY3673">
        <v>11.78096931</v>
      </c>
      <c r="AZ3673" t="s">
        <v>62</v>
      </c>
      <c r="BA3673">
        <v>1085</v>
      </c>
      <c r="BB3673" t="s">
        <v>44618</v>
      </c>
    </row>
    <row r="3674" spans="1:54" x14ac:dyDescent="0.25">
      <c r="A3674" s="1">
        <v>45200</v>
      </c>
      <c r="B3674">
        <v>281798</v>
      </c>
      <c r="C3674" t="s">
        <v>53422</v>
      </c>
      <c r="D3674">
        <v>2730</v>
      </c>
      <c r="E3674" t="s">
        <v>2549</v>
      </c>
      <c r="F3674" t="s">
        <v>53422</v>
      </c>
      <c r="G3674">
        <v>63640719</v>
      </c>
      <c r="H3674">
        <v>1003265491</v>
      </c>
      <c r="I3674" t="s">
        <v>47094</v>
      </c>
      <c r="K3674" t="s">
        <v>4756</v>
      </c>
      <c r="L3674" t="s">
        <v>4757</v>
      </c>
      <c r="M3674">
        <v>995</v>
      </c>
      <c r="N3674">
        <v>40</v>
      </c>
      <c r="R3674" s="1">
        <v>44958</v>
      </c>
      <c r="S3674" t="s">
        <v>56</v>
      </c>
      <c r="T3674">
        <v>163</v>
      </c>
      <c r="U3674" t="s">
        <v>2551</v>
      </c>
      <c r="W3674">
        <v>2</v>
      </c>
      <c r="X3674" t="s">
        <v>57</v>
      </c>
      <c r="Y3674">
        <v>1</v>
      </c>
      <c r="Z3674" t="s">
        <v>46545</v>
      </c>
      <c r="AA3674">
        <v>10</v>
      </c>
      <c r="AB3674">
        <v>202302</v>
      </c>
      <c r="AC3674">
        <v>121</v>
      </c>
      <c r="AD3674" t="s">
        <v>70</v>
      </c>
      <c r="AE3674">
        <v>1012</v>
      </c>
      <c r="AF3674" t="s">
        <v>71</v>
      </c>
      <c r="AG3674">
        <v>4</v>
      </c>
      <c r="AH3674" t="s">
        <v>44547</v>
      </c>
      <c r="AI3674">
        <v>99</v>
      </c>
      <c r="AJ3674" t="s">
        <v>54511</v>
      </c>
      <c r="AK3674">
        <v>163</v>
      </c>
      <c r="AL3674" t="s">
        <v>2551</v>
      </c>
      <c r="AQ3674" t="s">
        <v>4758</v>
      </c>
      <c r="AR3674" t="s">
        <v>4759</v>
      </c>
      <c r="AS3674">
        <v>1</v>
      </c>
      <c r="AT3674" t="s">
        <v>1446</v>
      </c>
      <c r="AU3674" t="s">
        <v>4760</v>
      </c>
      <c r="AX3674">
        <v>55.742352599999997</v>
      </c>
      <c r="AY3674">
        <v>12.42527441</v>
      </c>
      <c r="AZ3674" t="s">
        <v>62</v>
      </c>
      <c r="BA3674">
        <v>1084</v>
      </c>
      <c r="BB3674" t="s">
        <v>63</v>
      </c>
    </row>
    <row r="3675" spans="1:54" x14ac:dyDescent="0.25">
      <c r="A3675" s="1">
        <v>45200</v>
      </c>
      <c r="B3675">
        <v>281799</v>
      </c>
      <c r="C3675" t="s">
        <v>54822</v>
      </c>
      <c r="D3675">
        <v>2730</v>
      </c>
      <c r="E3675" t="s">
        <v>2549</v>
      </c>
      <c r="F3675" t="s">
        <v>54823</v>
      </c>
      <c r="G3675">
        <v>63640719</v>
      </c>
      <c r="H3675">
        <v>1003265806</v>
      </c>
      <c r="I3675" t="s">
        <v>47094</v>
      </c>
      <c r="K3675" t="s">
        <v>4729</v>
      </c>
      <c r="L3675" t="s">
        <v>18128</v>
      </c>
      <c r="M3675">
        <v>5170</v>
      </c>
      <c r="N3675">
        <v>35</v>
      </c>
      <c r="R3675" s="1">
        <v>44958</v>
      </c>
      <c r="S3675" t="s">
        <v>56</v>
      </c>
      <c r="T3675">
        <v>163</v>
      </c>
      <c r="U3675" t="s">
        <v>2551</v>
      </c>
      <c r="W3675">
        <v>2</v>
      </c>
      <c r="X3675" t="s">
        <v>57</v>
      </c>
      <c r="Y3675">
        <v>1</v>
      </c>
      <c r="Z3675" t="s">
        <v>46545</v>
      </c>
      <c r="AA3675">
        <v>10</v>
      </c>
      <c r="AB3675">
        <v>202302</v>
      </c>
      <c r="AC3675">
        <v>121</v>
      </c>
      <c r="AD3675" t="s">
        <v>70</v>
      </c>
      <c r="AE3675">
        <v>1012</v>
      </c>
      <c r="AF3675" t="s">
        <v>71</v>
      </c>
      <c r="AG3675">
        <v>1</v>
      </c>
      <c r="AH3675" t="s">
        <v>44482</v>
      </c>
      <c r="AI3675">
        <v>99</v>
      </c>
      <c r="AJ3675" t="s">
        <v>54511</v>
      </c>
      <c r="AK3675">
        <v>163</v>
      </c>
      <c r="AL3675" t="s">
        <v>2551</v>
      </c>
      <c r="AP3675">
        <v>281798</v>
      </c>
      <c r="AQ3675" t="s">
        <v>4758</v>
      </c>
      <c r="AR3675" t="s">
        <v>4759</v>
      </c>
      <c r="AS3675">
        <v>2</v>
      </c>
      <c r="AT3675" t="s">
        <v>1413</v>
      </c>
      <c r="AU3675" t="s">
        <v>4733</v>
      </c>
      <c r="AX3675">
        <v>55.739185089999999</v>
      </c>
      <c r="AY3675">
        <v>12.43970949</v>
      </c>
      <c r="AZ3675" t="s">
        <v>62</v>
      </c>
      <c r="BA3675">
        <v>1084</v>
      </c>
      <c r="BB3675" t="s">
        <v>63</v>
      </c>
    </row>
    <row r="3676" spans="1:54" x14ac:dyDescent="0.25">
      <c r="A3676" s="1">
        <v>45200</v>
      </c>
      <c r="B3676">
        <v>281800</v>
      </c>
      <c r="C3676" t="s">
        <v>18129</v>
      </c>
      <c r="D3676">
        <v>7800</v>
      </c>
      <c r="E3676" t="s">
        <v>6851</v>
      </c>
      <c r="F3676" t="s">
        <v>18130</v>
      </c>
      <c r="G3676">
        <v>29189579</v>
      </c>
      <c r="H3676">
        <v>1003367697</v>
      </c>
      <c r="I3676" t="s">
        <v>12361</v>
      </c>
      <c r="K3676" t="s">
        <v>18131</v>
      </c>
      <c r="L3676" t="s">
        <v>18132</v>
      </c>
      <c r="M3676">
        <v>8012</v>
      </c>
      <c r="N3676">
        <v>11</v>
      </c>
      <c r="R3676" s="1">
        <v>45009</v>
      </c>
      <c r="S3676" t="s">
        <v>56</v>
      </c>
      <c r="T3676">
        <v>779</v>
      </c>
      <c r="U3676" t="s">
        <v>6855</v>
      </c>
      <c r="W3676">
        <v>2</v>
      </c>
      <c r="X3676" t="s">
        <v>57</v>
      </c>
      <c r="Y3676">
        <v>1</v>
      </c>
      <c r="Z3676" t="s">
        <v>46545</v>
      </c>
      <c r="AA3676">
        <v>10</v>
      </c>
      <c r="AB3676">
        <v>202302</v>
      </c>
      <c r="AC3676">
        <v>126</v>
      </c>
      <c r="AD3676" t="s">
        <v>46616</v>
      </c>
      <c r="AE3676">
        <v>1015</v>
      </c>
      <c r="AF3676" t="s">
        <v>46616</v>
      </c>
      <c r="AG3676">
        <v>4</v>
      </c>
      <c r="AH3676" t="s">
        <v>44547</v>
      </c>
      <c r="AI3676">
        <v>99</v>
      </c>
      <c r="AJ3676" t="s">
        <v>54511</v>
      </c>
      <c r="AK3676">
        <v>779</v>
      </c>
      <c r="AL3676" t="s">
        <v>6855</v>
      </c>
      <c r="AQ3676" t="s">
        <v>18133</v>
      </c>
      <c r="AR3676" t="s">
        <v>18134</v>
      </c>
      <c r="AS3676">
        <v>1</v>
      </c>
      <c r="AT3676" t="s">
        <v>1446</v>
      </c>
      <c r="AU3676" t="s">
        <v>570</v>
      </c>
      <c r="AX3676">
        <v>56.577788259999998</v>
      </c>
      <c r="AY3676">
        <v>9.0455871899999991</v>
      </c>
      <c r="AZ3676" t="s">
        <v>62</v>
      </c>
      <c r="BA3676">
        <v>1082</v>
      </c>
      <c r="BB3676" t="s">
        <v>2852</v>
      </c>
    </row>
    <row r="3677" spans="1:54" x14ac:dyDescent="0.25">
      <c r="A3677" s="1">
        <v>45200</v>
      </c>
      <c r="B3677">
        <v>281801</v>
      </c>
      <c r="C3677" t="s">
        <v>18135</v>
      </c>
      <c r="D3677">
        <v>7800</v>
      </c>
      <c r="E3677" t="s">
        <v>6851</v>
      </c>
      <c r="F3677" t="s">
        <v>18136</v>
      </c>
      <c r="G3677">
        <v>29189579</v>
      </c>
      <c r="H3677">
        <v>1029241968</v>
      </c>
      <c r="I3677" t="s">
        <v>12361</v>
      </c>
      <c r="K3677" t="s">
        <v>18137</v>
      </c>
      <c r="L3677" t="s">
        <v>12363</v>
      </c>
      <c r="M3677">
        <v>1468</v>
      </c>
      <c r="N3677">
        <v>22</v>
      </c>
      <c r="R3677" s="1">
        <v>45037</v>
      </c>
      <c r="S3677" t="s">
        <v>56</v>
      </c>
      <c r="T3677">
        <v>779</v>
      </c>
      <c r="U3677" t="s">
        <v>6855</v>
      </c>
      <c r="W3677">
        <v>2</v>
      </c>
      <c r="X3677" t="s">
        <v>57</v>
      </c>
      <c r="Y3677">
        <v>1</v>
      </c>
      <c r="Z3677" t="s">
        <v>46545</v>
      </c>
      <c r="AB3677">
        <v>202302</v>
      </c>
      <c r="AC3677">
        <v>126</v>
      </c>
      <c r="AD3677" t="s">
        <v>46616</v>
      </c>
      <c r="AE3677">
        <v>1015</v>
      </c>
      <c r="AF3677" t="s">
        <v>46616</v>
      </c>
      <c r="AG3677">
        <v>1</v>
      </c>
      <c r="AH3677" t="s">
        <v>44482</v>
      </c>
      <c r="AI3677">
        <v>99</v>
      </c>
      <c r="AJ3677" t="s">
        <v>54511</v>
      </c>
      <c r="AK3677">
        <v>779</v>
      </c>
      <c r="AL3677" t="s">
        <v>6855</v>
      </c>
      <c r="AP3677">
        <v>281800</v>
      </c>
      <c r="AQ3677" t="s">
        <v>18133</v>
      </c>
      <c r="AR3677" t="s">
        <v>18134</v>
      </c>
      <c r="AS3677">
        <v>2</v>
      </c>
      <c r="AT3677" t="s">
        <v>1413</v>
      </c>
      <c r="AU3677" t="s">
        <v>12366</v>
      </c>
      <c r="AX3677">
        <v>56.54988625</v>
      </c>
      <c r="AY3677">
        <v>9.0136221299999999</v>
      </c>
      <c r="AZ3677" t="s">
        <v>62</v>
      </c>
      <c r="BA3677">
        <v>1082</v>
      </c>
      <c r="BB3677" t="s">
        <v>2852</v>
      </c>
    </row>
    <row r="3678" spans="1:54" x14ac:dyDescent="0.25">
      <c r="A3678" s="1">
        <v>45200</v>
      </c>
      <c r="B3678">
        <v>281802</v>
      </c>
      <c r="C3678" t="s">
        <v>13617</v>
      </c>
      <c r="D3678">
        <v>8300</v>
      </c>
      <c r="E3678" t="s">
        <v>11302</v>
      </c>
      <c r="F3678" t="s">
        <v>18138</v>
      </c>
      <c r="G3678">
        <v>32264328</v>
      </c>
      <c r="H3678">
        <v>1008614764</v>
      </c>
      <c r="I3678" t="s">
        <v>49116</v>
      </c>
      <c r="K3678" t="s">
        <v>18139</v>
      </c>
      <c r="L3678" t="s">
        <v>18140</v>
      </c>
      <c r="M3678">
        <v>9265</v>
      </c>
      <c r="N3678">
        <v>95</v>
      </c>
      <c r="R3678" s="1">
        <v>44959</v>
      </c>
      <c r="S3678" t="s">
        <v>56</v>
      </c>
      <c r="T3678">
        <v>727</v>
      </c>
      <c r="U3678" t="s">
        <v>11307</v>
      </c>
      <c r="W3678">
        <v>2</v>
      </c>
      <c r="X3678" t="s">
        <v>57</v>
      </c>
      <c r="Y3678">
        <v>1</v>
      </c>
      <c r="Z3678" t="s">
        <v>46545</v>
      </c>
      <c r="AA3678">
        <v>9</v>
      </c>
      <c r="AB3678">
        <v>202302</v>
      </c>
      <c r="AC3678">
        <v>121</v>
      </c>
      <c r="AD3678" t="s">
        <v>70</v>
      </c>
      <c r="AE3678">
        <v>1012</v>
      </c>
      <c r="AF3678" t="s">
        <v>71</v>
      </c>
      <c r="AG3678">
        <v>1</v>
      </c>
      <c r="AH3678" t="s">
        <v>44482</v>
      </c>
      <c r="AI3678">
        <v>99</v>
      </c>
      <c r="AJ3678" t="s">
        <v>54511</v>
      </c>
      <c r="AK3678">
        <v>727</v>
      </c>
      <c r="AL3678" t="s">
        <v>11307</v>
      </c>
      <c r="AP3678">
        <v>281794</v>
      </c>
      <c r="AQ3678" t="s">
        <v>18124</v>
      </c>
      <c r="AR3678" t="s">
        <v>18141</v>
      </c>
      <c r="AS3678">
        <v>2</v>
      </c>
      <c r="AT3678" t="s">
        <v>1413</v>
      </c>
      <c r="AU3678" t="s">
        <v>18142</v>
      </c>
      <c r="AX3678">
        <v>55.980341199999998</v>
      </c>
      <c r="AY3678">
        <v>10.13273253</v>
      </c>
      <c r="AZ3678" t="s">
        <v>62</v>
      </c>
      <c r="BA3678">
        <v>1082</v>
      </c>
      <c r="BB3678" t="s">
        <v>2852</v>
      </c>
    </row>
    <row r="3679" spans="1:54" x14ac:dyDescent="0.25">
      <c r="A3679" s="1">
        <v>45200</v>
      </c>
      <c r="B3679">
        <v>281803</v>
      </c>
      <c r="C3679" t="s">
        <v>49117</v>
      </c>
      <c r="D3679">
        <v>8270</v>
      </c>
      <c r="E3679" t="s">
        <v>48112</v>
      </c>
      <c r="F3679" t="s">
        <v>49118</v>
      </c>
      <c r="G3679">
        <v>21620378</v>
      </c>
      <c r="H3679">
        <v>1017157740</v>
      </c>
      <c r="I3679" t="s">
        <v>18143</v>
      </c>
      <c r="K3679" t="s">
        <v>3682</v>
      </c>
      <c r="L3679" t="s">
        <v>54824</v>
      </c>
      <c r="M3679">
        <v>9559</v>
      </c>
      <c r="N3679">
        <v>15</v>
      </c>
      <c r="R3679" s="1">
        <v>44992</v>
      </c>
      <c r="S3679" t="s">
        <v>56</v>
      </c>
      <c r="W3679">
        <v>0</v>
      </c>
      <c r="X3679" t="s">
        <v>1252</v>
      </c>
      <c r="Y3679">
        <v>1</v>
      </c>
      <c r="Z3679" t="s">
        <v>46545</v>
      </c>
      <c r="AB3679">
        <v>202302</v>
      </c>
      <c r="AC3679">
        <v>246</v>
      </c>
      <c r="AD3679" t="s">
        <v>3685</v>
      </c>
      <c r="AE3679">
        <v>1072</v>
      </c>
      <c r="AF3679" t="s">
        <v>2143</v>
      </c>
      <c r="AG3679">
        <v>1</v>
      </c>
      <c r="AH3679" t="s">
        <v>44482</v>
      </c>
      <c r="AI3679">
        <v>99</v>
      </c>
      <c r="AJ3679" t="s">
        <v>54511</v>
      </c>
      <c r="AK3679">
        <v>751</v>
      </c>
      <c r="AL3679" t="s">
        <v>10168</v>
      </c>
      <c r="AP3679">
        <v>151412</v>
      </c>
      <c r="AQ3679" t="s">
        <v>18144</v>
      </c>
      <c r="AR3679" t="s">
        <v>3687</v>
      </c>
      <c r="AS3679">
        <v>2</v>
      </c>
      <c r="AT3679" t="s">
        <v>1413</v>
      </c>
      <c r="AU3679" t="s">
        <v>54825</v>
      </c>
      <c r="AX3679">
        <v>56.104055780000003</v>
      </c>
      <c r="AY3679">
        <v>10.148374540000001</v>
      </c>
      <c r="AZ3679" t="s">
        <v>62</v>
      </c>
      <c r="BA3679">
        <v>1082</v>
      </c>
      <c r="BB3679" t="s">
        <v>2852</v>
      </c>
    </row>
    <row r="3680" spans="1:54" x14ac:dyDescent="0.25">
      <c r="A3680" s="1">
        <v>45200</v>
      </c>
      <c r="B3680">
        <v>281804</v>
      </c>
      <c r="C3680" t="s">
        <v>45471</v>
      </c>
      <c r="D3680">
        <v>4700</v>
      </c>
      <c r="E3680" t="s">
        <v>44985</v>
      </c>
      <c r="F3680" t="s">
        <v>45472</v>
      </c>
      <c r="G3680">
        <v>29189625</v>
      </c>
      <c r="H3680">
        <v>1029003625</v>
      </c>
      <c r="I3680" t="s">
        <v>49119</v>
      </c>
      <c r="K3680" t="s">
        <v>15732</v>
      </c>
      <c r="L3680" t="s">
        <v>18145</v>
      </c>
      <c r="M3680">
        <v>1237</v>
      </c>
      <c r="N3680" t="s">
        <v>18146</v>
      </c>
      <c r="R3680" s="1">
        <v>45054</v>
      </c>
      <c r="S3680" t="s">
        <v>56</v>
      </c>
      <c r="T3680">
        <v>370</v>
      </c>
      <c r="U3680" t="s">
        <v>44987</v>
      </c>
      <c r="W3680">
        <v>2</v>
      </c>
      <c r="X3680" t="s">
        <v>57</v>
      </c>
      <c r="Y3680">
        <v>1</v>
      </c>
      <c r="Z3680" t="s">
        <v>46545</v>
      </c>
      <c r="AB3680">
        <v>202302</v>
      </c>
      <c r="AC3680">
        <v>126</v>
      </c>
      <c r="AD3680" t="s">
        <v>46616</v>
      </c>
      <c r="AE3680">
        <v>1015</v>
      </c>
      <c r="AF3680" t="s">
        <v>46616</v>
      </c>
      <c r="AG3680">
        <v>1</v>
      </c>
      <c r="AH3680" t="s">
        <v>44482</v>
      </c>
      <c r="AI3680">
        <v>99</v>
      </c>
      <c r="AJ3680" t="s">
        <v>54511</v>
      </c>
      <c r="AK3680">
        <v>370</v>
      </c>
      <c r="AL3680" t="s">
        <v>44987</v>
      </c>
      <c r="AQ3680" t="s">
        <v>18147</v>
      </c>
      <c r="AR3680" t="s">
        <v>15734</v>
      </c>
      <c r="AS3680">
        <v>0</v>
      </c>
      <c r="AT3680" t="s">
        <v>61</v>
      </c>
      <c r="AU3680" t="s">
        <v>5321</v>
      </c>
      <c r="AX3680">
        <v>55.208865969999998</v>
      </c>
      <c r="AY3680">
        <v>11.76981093</v>
      </c>
      <c r="AZ3680" t="s">
        <v>62</v>
      </c>
      <c r="BA3680">
        <v>1085</v>
      </c>
      <c r="BB3680" t="s">
        <v>44618</v>
      </c>
    </row>
    <row r="3681" spans="1:54" x14ac:dyDescent="0.25">
      <c r="A3681" s="1">
        <v>45200</v>
      </c>
      <c r="B3681">
        <v>281805</v>
      </c>
      <c r="C3681" t="s">
        <v>54826</v>
      </c>
      <c r="D3681">
        <v>7870</v>
      </c>
      <c r="E3681" t="s">
        <v>10586</v>
      </c>
      <c r="F3681" t="s">
        <v>49120</v>
      </c>
      <c r="G3681">
        <v>29189579</v>
      </c>
      <c r="H3681">
        <v>1003371346</v>
      </c>
      <c r="I3681" t="s">
        <v>15121</v>
      </c>
      <c r="K3681" t="s">
        <v>15122</v>
      </c>
      <c r="L3681" t="s">
        <v>18148</v>
      </c>
      <c r="M3681">
        <v>731</v>
      </c>
      <c r="N3681">
        <v>8</v>
      </c>
      <c r="R3681" s="1">
        <v>44981</v>
      </c>
      <c r="S3681" t="s">
        <v>56</v>
      </c>
      <c r="T3681">
        <v>779</v>
      </c>
      <c r="U3681" t="s">
        <v>6855</v>
      </c>
      <c r="W3681">
        <v>2</v>
      </c>
      <c r="X3681" t="s">
        <v>57</v>
      </c>
      <c r="Y3681">
        <v>1</v>
      </c>
      <c r="Z3681" t="s">
        <v>46545</v>
      </c>
      <c r="AA3681">
        <v>7</v>
      </c>
      <c r="AB3681">
        <v>202301</v>
      </c>
      <c r="AC3681">
        <v>121</v>
      </c>
      <c r="AD3681" t="s">
        <v>70</v>
      </c>
      <c r="AE3681">
        <v>1012</v>
      </c>
      <c r="AF3681" t="s">
        <v>71</v>
      </c>
      <c r="AG3681">
        <v>1</v>
      </c>
      <c r="AH3681" t="s">
        <v>44482</v>
      </c>
      <c r="AI3681">
        <v>99</v>
      </c>
      <c r="AJ3681" t="s">
        <v>54511</v>
      </c>
      <c r="AK3681">
        <v>779</v>
      </c>
      <c r="AL3681" t="s">
        <v>6855</v>
      </c>
      <c r="AP3681">
        <v>281787</v>
      </c>
      <c r="AQ3681" t="s">
        <v>15124</v>
      </c>
      <c r="AR3681" t="s">
        <v>15125</v>
      </c>
      <c r="AS3681">
        <v>2</v>
      </c>
      <c r="AT3681" t="s">
        <v>1413</v>
      </c>
      <c r="AU3681" t="s">
        <v>3942</v>
      </c>
      <c r="AX3681">
        <v>56.779070019999999</v>
      </c>
      <c r="AY3681">
        <v>9.0488826299999996</v>
      </c>
      <c r="AZ3681" t="s">
        <v>62</v>
      </c>
      <c r="BA3681">
        <v>1082</v>
      </c>
      <c r="BB3681" t="s">
        <v>2852</v>
      </c>
    </row>
    <row r="3682" spans="1:54" x14ac:dyDescent="0.25">
      <c r="A3682" s="1">
        <v>45200</v>
      </c>
      <c r="B3682">
        <v>281806</v>
      </c>
      <c r="C3682" t="s">
        <v>54827</v>
      </c>
      <c r="D3682">
        <v>7870</v>
      </c>
      <c r="E3682" t="s">
        <v>10586</v>
      </c>
      <c r="F3682" t="s">
        <v>49121</v>
      </c>
      <c r="G3682">
        <v>29189579</v>
      </c>
      <c r="H3682">
        <v>1003371310</v>
      </c>
      <c r="I3682" t="s">
        <v>15121</v>
      </c>
      <c r="K3682" t="s">
        <v>15122</v>
      </c>
      <c r="L3682" t="s">
        <v>53423</v>
      </c>
      <c r="M3682">
        <v>969</v>
      </c>
      <c r="N3682">
        <v>8</v>
      </c>
      <c r="R3682" s="1">
        <v>44981</v>
      </c>
      <c r="S3682" t="s">
        <v>56</v>
      </c>
      <c r="T3682">
        <v>779</v>
      </c>
      <c r="U3682" t="s">
        <v>6855</v>
      </c>
      <c r="W3682">
        <v>2</v>
      </c>
      <c r="X3682" t="s">
        <v>57</v>
      </c>
      <c r="Y3682">
        <v>1</v>
      </c>
      <c r="Z3682" t="s">
        <v>46545</v>
      </c>
      <c r="AA3682">
        <v>7</v>
      </c>
      <c r="AB3682">
        <v>202302</v>
      </c>
      <c r="AC3682">
        <v>121</v>
      </c>
      <c r="AD3682" t="s">
        <v>70</v>
      </c>
      <c r="AE3682">
        <v>1012</v>
      </c>
      <c r="AF3682" t="s">
        <v>71</v>
      </c>
      <c r="AG3682">
        <v>1</v>
      </c>
      <c r="AH3682" t="s">
        <v>44482</v>
      </c>
      <c r="AI3682">
        <v>99</v>
      </c>
      <c r="AJ3682" t="s">
        <v>54511</v>
      </c>
      <c r="AK3682">
        <v>779</v>
      </c>
      <c r="AL3682" t="s">
        <v>6855</v>
      </c>
      <c r="AP3682">
        <v>281787</v>
      </c>
      <c r="AQ3682" t="s">
        <v>15124</v>
      </c>
      <c r="AR3682" t="s">
        <v>15125</v>
      </c>
      <c r="AS3682">
        <v>2</v>
      </c>
      <c r="AT3682" t="s">
        <v>1413</v>
      </c>
      <c r="AU3682" t="s">
        <v>53424</v>
      </c>
      <c r="AX3682">
        <v>56.670813940000002</v>
      </c>
      <c r="AY3682">
        <v>9.0109127699999991</v>
      </c>
      <c r="AZ3682" t="s">
        <v>62</v>
      </c>
      <c r="BA3682">
        <v>1082</v>
      </c>
      <c r="BB3682" t="s">
        <v>2852</v>
      </c>
    </row>
    <row r="3683" spans="1:54" x14ac:dyDescent="0.25">
      <c r="A3683" s="1">
        <v>45200</v>
      </c>
      <c r="B3683">
        <v>281807</v>
      </c>
      <c r="C3683" t="s">
        <v>18149</v>
      </c>
      <c r="D3683">
        <v>4230</v>
      </c>
      <c r="E3683" t="s">
        <v>48556</v>
      </c>
      <c r="F3683" t="s">
        <v>18149</v>
      </c>
      <c r="G3683">
        <v>29188505</v>
      </c>
      <c r="H3683">
        <v>1003296107</v>
      </c>
      <c r="I3683" t="s">
        <v>18150</v>
      </c>
      <c r="K3683" t="s">
        <v>18151</v>
      </c>
      <c r="L3683" t="s">
        <v>10042</v>
      </c>
      <c r="M3683">
        <v>1475</v>
      </c>
      <c r="N3683">
        <v>8</v>
      </c>
      <c r="R3683" s="1">
        <v>45160</v>
      </c>
      <c r="S3683" t="s">
        <v>171</v>
      </c>
      <c r="T3683">
        <v>330</v>
      </c>
      <c r="U3683" t="s">
        <v>9274</v>
      </c>
      <c r="W3683">
        <v>2</v>
      </c>
      <c r="X3683" t="s">
        <v>57</v>
      </c>
      <c r="Y3683">
        <v>1</v>
      </c>
      <c r="Z3683" t="s">
        <v>46545</v>
      </c>
      <c r="AA3683">
        <v>9</v>
      </c>
      <c r="AB3683">
        <v>202308</v>
      </c>
      <c r="AC3683">
        <v>121</v>
      </c>
      <c r="AD3683" t="s">
        <v>70</v>
      </c>
      <c r="AE3683">
        <v>1012</v>
      </c>
      <c r="AF3683" t="s">
        <v>71</v>
      </c>
      <c r="AG3683">
        <v>1</v>
      </c>
      <c r="AH3683" t="s">
        <v>44482</v>
      </c>
      <c r="AI3683">
        <v>99</v>
      </c>
      <c r="AJ3683" t="s">
        <v>54511</v>
      </c>
      <c r="AK3683">
        <v>330</v>
      </c>
      <c r="AL3683" t="s">
        <v>9274</v>
      </c>
      <c r="AQ3683" t="s">
        <v>18152</v>
      </c>
      <c r="AS3683">
        <v>0</v>
      </c>
      <c r="AT3683" t="s">
        <v>61</v>
      </c>
      <c r="AU3683" t="s">
        <v>3786</v>
      </c>
      <c r="AX3683">
        <v>55.255396759999897</v>
      </c>
      <c r="AY3683">
        <v>11.31134752</v>
      </c>
      <c r="AZ3683" t="s">
        <v>62</v>
      </c>
      <c r="BA3683">
        <v>1085</v>
      </c>
      <c r="BB3683" t="s">
        <v>44618</v>
      </c>
    </row>
    <row r="3684" spans="1:54" x14ac:dyDescent="0.25">
      <c r="A3684" s="1">
        <v>45200</v>
      </c>
      <c r="B3684">
        <v>281808</v>
      </c>
      <c r="C3684" t="s">
        <v>45473</v>
      </c>
      <c r="D3684">
        <v>5220</v>
      </c>
      <c r="E3684" t="s">
        <v>54785</v>
      </c>
      <c r="F3684" t="s">
        <v>45474</v>
      </c>
      <c r="G3684">
        <v>35209115</v>
      </c>
      <c r="H3684">
        <v>1003316819</v>
      </c>
      <c r="I3684" t="s">
        <v>18153</v>
      </c>
      <c r="K3684" t="s">
        <v>18154</v>
      </c>
      <c r="L3684" t="s">
        <v>54828</v>
      </c>
      <c r="M3684">
        <v>9622</v>
      </c>
      <c r="N3684">
        <v>701</v>
      </c>
      <c r="R3684" s="1">
        <v>45159</v>
      </c>
      <c r="S3684" t="s">
        <v>6399</v>
      </c>
      <c r="T3684">
        <v>461</v>
      </c>
      <c r="U3684" t="s">
        <v>10612</v>
      </c>
      <c r="W3684">
        <v>2</v>
      </c>
      <c r="X3684" t="s">
        <v>57</v>
      </c>
      <c r="Y3684">
        <v>1</v>
      </c>
      <c r="Z3684" t="s">
        <v>46545</v>
      </c>
      <c r="AA3684">
        <v>9</v>
      </c>
      <c r="AB3684">
        <v>202303</v>
      </c>
      <c r="AC3684">
        <v>121</v>
      </c>
      <c r="AD3684" t="s">
        <v>70</v>
      </c>
      <c r="AE3684">
        <v>1012</v>
      </c>
      <c r="AF3684" t="s">
        <v>71</v>
      </c>
      <c r="AG3684">
        <v>4</v>
      </c>
      <c r="AH3684" t="s">
        <v>44547</v>
      </c>
      <c r="AI3684">
        <v>99</v>
      </c>
      <c r="AJ3684" t="s">
        <v>54511</v>
      </c>
      <c r="AK3684">
        <v>461</v>
      </c>
      <c r="AL3684" t="s">
        <v>10612</v>
      </c>
      <c r="AQ3684" t="s">
        <v>18155</v>
      </c>
      <c r="AR3684" t="s">
        <v>18156</v>
      </c>
      <c r="AS3684">
        <v>1</v>
      </c>
      <c r="AT3684" t="s">
        <v>1446</v>
      </c>
      <c r="AU3684" t="s">
        <v>54829</v>
      </c>
      <c r="AX3684">
        <v>55.340460380000003</v>
      </c>
      <c r="AY3684">
        <v>10.50114168</v>
      </c>
      <c r="AZ3684" t="s">
        <v>62</v>
      </c>
      <c r="BA3684">
        <v>1083</v>
      </c>
      <c r="BB3684" t="s">
        <v>2861</v>
      </c>
    </row>
    <row r="3685" spans="1:54" x14ac:dyDescent="0.25">
      <c r="A3685" s="1">
        <v>45200</v>
      </c>
      <c r="B3685">
        <v>281809</v>
      </c>
      <c r="D3685">
        <v>5220</v>
      </c>
      <c r="E3685" t="s">
        <v>54785</v>
      </c>
      <c r="F3685" t="s">
        <v>45475</v>
      </c>
      <c r="G3685">
        <v>35209115</v>
      </c>
      <c r="H3685">
        <v>1003316819</v>
      </c>
      <c r="I3685" t="s">
        <v>18153</v>
      </c>
      <c r="K3685" t="s">
        <v>18154</v>
      </c>
      <c r="L3685" t="s">
        <v>18157</v>
      </c>
      <c r="M3685">
        <v>7979</v>
      </c>
      <c r="N3685">
        <v>10</v>
      </c>
      <c r="R3685" s="1">
        <v>44991</v>
      </c>
      <c r="S3685" t="s">
        <v>56</v>
      </c>
      <c r="T3685">
        <v>461</v>
      </c>
      <c r="U3685" t="s">
        <v>10612</v>
      </c>
      <c r="W3685">
        <v>2</v>
      </c>
      <c r="X3685" t="s">
        <v>57</v>
      </c>
      <c r="Y3685">
        <v>1</v>
      </c>
      <c r="Z3685" t="s">
        <v>46545</v>
      </c>
      <c r="AA3685">
        <v>9</v>
      </c>
      <c r="AB3685">
        <v>202301</v>
      </c>
      <c r="AC3685">
        <v>121</v>
      </c>
      <c r="AD3685" t="s">
        <v>70</v>
      </c>
      <c r="AE3685">
        <v>1012</v>
      </c>
      <c r="AF3685" t="s">
        <v>71</v>
      </c>
      <c r="AG3685">
        <v>1</v>
      </c>
      <c r="AH3685" t="s">
        <v>44482</v>
      </c>
      <c r="AI3685">
        <v>99</v>
      </c>
      <c r="AJ3685" t="s">
        <v>54511</v>
      </c>
      <c r="AK3685">
        <v>461</v>
      </c>
      <c r="AL3685" t="s">
        <v>10612</v>
      </c>
      <c r="AP3685">
        <v>281808</v>
      </c>
      <c r="AQ3685" t="s">
        <v>18155</v>
      </c>
      <c r="AR3685" t="s">
        <v>18156</v>
      </c>
      <c r="AS3685">
        <v>2</v>
      </c>
      <c r="AT3685" t="s">
        <v>1413</v>
      </c>
      <c r="AU3685" t="s">
        <v>18158</v>
      </c>
      <c r="AX3685">
        <v>55.357215150000002</v>
      </c>
      <c r="AY3685">
        <v>10.4921332</v>
      </c>
      <c r="AZ3685" t="s">
        <v>62</v>
      </c>
      <c r="BA3685">
        <v>1083</v>
      </c>
      <c r="BB3685" t="s">
        <v>2861</v>
      </c>
    </row>
    <row r="3686" spans="1:54" x14ac:dyDescent="0.25">
      <c r="A3686" s="1">
        <v>45200</v>
      </c>
      <c r="B3686">
        <v>281810</v>
      </c>
      <c r="C3686" t="s">
        <v>18159</v>
      </c>
      <c r="D3686">
        <v>2740</v>
      </c>
      <c r="E3686" t="s">
        <v>2288</v>
      </c>
      <c r="F3686" t="s">
        <v>18160</v>
      </c>
      <c r="G3686">
        <v>21620378</v>
      </c>
      <c r="H3686">
        <v>1005072786</v>
      </c>
      <c r="I3686" t="s">
        <v>3680</v>
      </c>
      <c r="K3686" t="s">
        <v>3682</v>
      </c>
      <c r="L3686" t="s">
        <v>3683</v>
      </c>
      <c r="M3686">
        <v>697</v>
      </c>
      <c r="N3686" t="s">
        <v>3684</v>
      </c>
      <c r="R3686" s="1">
        <v>45063</v>
      </c>
      <c r="S3686" t="s">
        <v>6399</v>
      </c>
      <c r="W3686">
        <v>0</v>
      </c>
      <c r="X3686" t="s">
        <v>1252</v>
      </c>
      <c r="Y3686">
        <v>1</v>
      </c>
      <c r="Z3686" t="s">
        <v>46545</v>
      </c>
      <c r="AB3686">
        <v>202303</v>
      </c>
      <c r="AC3686">
        <v>246</v>
      </c>
      <c r="AD3686" t="s">
        <v>3685</v>
      </c>
      <c r="AE3686">
        <v>1072</v>
      </c>
      <c r="AF3686" t="s">
        <v>2143</v>
      </c>
      <c r="AG3686">
        <v>1</v>
      </c>
      <c r="AH3686" t="s">
        <v>44482</v>
      </c>
      <c r="AI3686">
        <v>99</v>
      </c>
      <c r="AJ3686" t="s">
        <v>54511</v>
      </c>
      <c r="AK3686">
        <v>151</v>
      </c>
      <c r="AL3686" t="s">
        <v>2294</v>
      </c>
      <c r="AP3686">
        <v>151412</v>
      </c>
      <c r="AQ3686" t="s">
        <v>3686</v>
      </c>
      <c r="AR3686" t="s">
        <v>3687</v>
      </c>
      <c r="AS3686">
        <v>2</v>
      </c>
      <c r="AT3686" t="s">
        <v>1413</v>
      </c>
      <c r="AU3686" t="s">
        <v>3688</v>
      </c>
      <c r="AX3686">
        <v>55.713667119999997</v>
      </c>
      <c r="AY3686">
        <v>12.42361704</v>
      </c>
      <c r="AZ3686" t="s">
        <v>62</v>
      </c>
      <c r="BA3686">
        <v>1084</v>
      </c>
      <c r="BB3686" t="s">
        <v>63</v>
      </c>
    </row>
    <row r="3687" spans="1:54" x14ac:dyDescent="0.25">
      <c r="A3687" s="1">
        <v>45200</v>
      </c>
      <c r="B3687">
        <v>281811</v>
      </c>
      <c r="C3687" t="s">
        <v>18161</v>
      </c>
      <c r="D3687">
        <v>9000</v>
      </c>
      <c r="E3687" t="s">
        <v>10638</v>
      </c>
      <c r="F3687" t="s">
        <v>18162</v>
      </c>
      <c r="G3687">
        <v>88043014</v>
      </c>
      <c r="H3687">
        <v>1002783854</v>
      </c>
      <c r="I3687" t="s">
        <v>49122</v>
      </c>
      <c r="K3687" t="s">
        <v>18163</v>
      </c>
      <c r="L3687" t="s">
        <v>18164</v>
      </c>
      <c r="M3687">
        <v>7963</v>
      </c>
      <c r="N3687">
        <v>19</v>
      </c>
      <c r="R3687" s="1">
        <v>44992</v>
      </c>
      <c r="S3687" t="s">
        <v>56</v>
      </c>
      <c r="W3687">
        <v>0</v>
      </c>
      <c r="X3687" t="s">
        <v>1252</v>
      </c>
      <c r="Y3687">
        <v>1</v>
      </c>
      <c r="Z3687" t="s">
        <v>46545</v>
      </c>
      <c r="AB3687">
        <v>202303</v>
      </c>
      <c r="AC3687">
        <v>128</v>
      </c>
      <c r="AD3687" t="s">
        <v>955</v>
      </c>
      <c r="AE3687">
        <v>1051</v>
      </c>
      <c r="AF3687" t="s">
        <v>955</v>
      </c>
      <c r="AG3687">
        <v>1</v>
      </c>
      <c r="AH3687" t="s">
        <v>44482</v>
      </c>
      <c r="AI3687">
        <v>99</v>
      </c>
      <c r="AJ3687" t="s">
        <v>54511</v>
      </c>
      <c r="AK3687">
        <v>851</v>
      </c>
      <c r="AL3687" t="s">
        <v>2847</v>
      </c>
      <c r="AQ3687" t="s">
        <v>18165</v>
      </c>
      <c r="AR3687" t="s">
        <v>18166</v>
      </c>
      <c r="AS3687">
        <v>0</v>
      </c>
      <c r="AT3687" t="s">
        <v>61</v>
      </c>
      <c r="AU3687" t="s">
        <v>570</v>
      </c>
      <c r="AX3687">
        <v>57.053292640000002</v>
      </c>
      <c r="AY3687">
        <v>9.9110532399999993</v>
      </c>
      <c r="AZ3687" t="s">
        <v>62</v>
      </c>
      <c r="BA3687">
        <v>1081</v>
      </c>
      <c r="BB3687" t="s">
        <v>1844</v>
      </c>
    </row>
    <row r="3688" spans="1:54" x14ac:dyDescent="0.25">
      <c r="A3688" s="1">
        <v>45200</v>
      </c>
      <c r="B3688">
        <v>281812</v>
      </c>
      <c r="C3688" t="s">
        <v>49123</v>
      </c>
      <c r="D3688">
        <v>2720</v>
      </c>
      <c r="E3688" t="s">
        <v>46572</v>
      </c>
      <c r="F3688" t="s">
        <v>49124</v>
      </c>
      <c r="G3688">
        <v>41215321</v>
      </c>
      <c r="H3688">
        <v>1025629333</v>
      </c>
      <c r="I3688" t="s">
        <v>18167</v>
      </c>
      <c r="K3688" t="s">
        <v>18168</v>
      </c>
      <c r="L3688" t="s">
        <v>55917</v>
      </c>
      <c r="M3688">
        <v>4320</v>
      </c>
      <c r="N3688">
        <v>49</v>
      </c>
      <c r="R3688" s="1">
        <v>44995</v>
      </c>
      <c r="S3688" t="s">
        <v>56</v>
      </c>
      <c r="W3688">
        <v>6</v>
      </c>
      <c r="X3688" t="s">
        <v>1289</v>
      </c>
      <c r="Y3688">
        <v>1</v>
      </c>
      <c r="Z3688" t="s">
        <v>46545</v>
      </c>
      <c r="AB3688">
        <v>202303</v>
      </c>
      <c r="AC3688">
        <v>129</v>
      </c>
      <c r="AD3688" t="s">
        <v>2405</v>
      </c>
      <c r="AE3688">
        <v>1016</v>
      </c>
      <c r="AF3688" t="s">
        <v>2405</v>
      </c>
      <c r="AG3688">
        <v>1</v>
      </c>
      <c r="AH3688" t="s">
        <v>44482</v>
      </c>
      <c r="AI3688">
        <v>99</v>
      </c>
      <c r="AJ3688" t="s">
        <v>54511</v>
      </c>
      <c r="AK3688">
        <v>101</v>
      </c>
      <c r="AL3688" t="s">
        <v>46544</v>
      </c>
      <c r="AQ3688" t="s">
        <v>13647</v>
      </c>
      <c r="AR3688" t="s">
        <v>2756</v>
      </c>
      <c r="AS3688">
        <v>0</v>
      </c>
      <c r="AT3688" t="s">
        <v>61</v>
      </c>
      <c r="AU3688" t="s">
        <v>55721</v>
      </c>
      <c r="AX3688">
        <v>55.681345409999999</v>
      </c>
      <c r="AY3688">
        <v>12.486063100000001</v>
      </c>
      <c r="AZ3688" t="s">
        <v>62</v>
      </c>
      <c r="BA3688">
        <v>1084</v>
      </c>
      <c r="BB3688" t="s">
        <v>63</v>
      </c>
    </row>
    <row r="3689" spans="1:54" x14ac:dyDescent="0.25">
      <c r="A3689" s="1">
        <v>45200</v>
      </c>
      <c r="B3689">
        <v>281813</v>
      </c>
      <c r="C3689" t="s">
        <v>18169</v>
      </c>
      <c r="D3689">
        <v>7100</v>
      </c>
      <c r="E3689" t="s">
        <v>2860</v>
      </c>
      <c r="F3689" t="s">
        <v>18170</v>
      </c>
      <c r="G3689">
        <v>29189900</v>
      </c>
      <c r="H3689">
        <v>1003341688</v>
      </c>
      <c r="I3689" t="s">
        <v>11925</v>
      </c>
      <c r="K3689" t="s">
        <v>11926</v>
      </c>
      <c r="L3689" t="s">
        <v>11927</v>
      </c>
      <c r="M3689">
        <v>397</v>
      </c>
      <c r="N3689" t="s">
        <v>751</v>
      </c>
      <c r="R3689" s="1">
        <v>45005</v>
      </c>
      <c r="S3689" t="s">
        <v>56</v>
      </c>
      <c r="T3689">
        <v>630</v>
      </c>
      <c r="U3689" t="s">
        <v>2864</v>
      </c>
      <c r="W3689">
        <v>2</v>
      </c>
      <c r="X3689" t="s">
        <v>57</v>
      </c>
      <c r="Y3689">
        <v>1</v>
      </c>
      <c r="Z3689" t="s">
        <v>46545</v>
      </c>
      <c r="AA3689">
        <v>9</v>
      </c>
      <c r="AB3689">
        <v>202303</v>
      </c>
      <c r="AC3689">
        <v>121</v>
      </c>
      <c r="AD3689" t="s">
        <v>70</v>
      </c>
      <c r="AE3689">
        <v>1012</v>
      </c>
      <c r="AF3689" t="s">
        <v>71</v>
      </c>
      <c r="AG3689">
        <v>4</v>
      </c>
      <c r="AH3689" t="s">
        <v>44547</v>
      </c>
      <c r="AI3689">
        <v>99</v>
      </c>
      <c r="AJ3689" t="s">
        <v>54511</v>
      </c>
      <c r="AK3689">
        <v>630</v>
      </c>
      <c r="AL3689" t="s">
        <v>2864</v>
      </c>
      <c r="AQ3689" t="s">
        <v>11928</v>
      </c>
      <c r="AR3689" t="s">
        <v>11929</v>
      </c>
      <c r="AS3689">
        <v>1</v>
      </c>
      <c r="AT3689" t="s">
        <v>1446</v>
      </c>
      <c r="AU3689" t="s">
        <v>2867</v>
      </c>
      <c r="AX3689">
        <v>55.703482510000001</v>
      </c>
      <c r="AY3689">
        <v>9.5256688900000004</v>
      </c>
      <c r="AZ3689" t="s">
        <v>62</v>
      </c>
      <c r="BA3689">
        <v>1083</v>
      </c>
      <c r="BB3689" t="s">
        <v>2861</v>
      </c>
    </row>
    <row r="3690" spans="1:54" x14ac:dyDescent="0.25">
      <c r="A3690" s="1">
        <v>45200</v>
      </c>
      <c r="B3690">
        <v>281814</v>
      </c>
      <c r="C3690" t="s">
        <v>18171</v>
      </c>
      <c r="D3690">
        <v>7100</v>
      </c>
      <c r="E3690" t="s">
        <v>2860</v>
      </c>
      <c r="F3690" t="s">
        <v>18172</v>
      </c>
      <c r="G3690">
        <v>29189900</v>
      </c>
      <c r="H3690">
        <v>1003342593</v>
      </c>
      <c r="I3690" t="s">
        <v>11925</v>
      </c>
      <c r="K3690" t="s">
        <v>11926</v>
      </c>
      <c r="L3690" t="s">
        <v>18173</v>
      </c>
      <c r="M3690">
        <v>2333</v>
      </c>
      <c r="N3690" t="s">
        <v>18174</v>
      </c>
      <c r="R3690" s="1">
        <v>45005</v>
      </c>
      <c r="S3690" t="s">
        <v>56</v>
      </c>
      <c r="T3690">
        <v>630</v>
      </c>
      <c r="U3690" t="s">
        <v>2864</v>
      </c>
      <c r="W3690">
        <v>2</v>
      </c>
      <c r="X3690" t="s">
        <v>57</v>
      </c>
      <c r="Y3690">
        <v>1</v>
      </c>
      <c r="Z3690" t="s">
        <v>46545</v>
      </c>
      <c r="AA3690">
        <v>9</v>
      </c>
      <c r="AB3690">
        <v>202303</v>
      </c>
      <c r="AC3690">
        <v>121</v>
      </c>
      <c r="AD3690" t="s">
        <v>70</v>
      </c>
      <c r="AE3690">
        <v>1012</v>
      </c>
      <c r="AF3690" t="s">
        <v>71</v>
      </c>
      <c r="AG3690">
        <v>1</v>
      </c>
      <c r="AH3690" t="s">
        <v>44482</v>
      </c>
      <c r="AI3690">
        <v>99</v>
      </c>
      <c r="AJ3690" t="s">
        <v>54511</v>
      </c>
      <c r="AK3690">
        <v>630</v>
      </c>
      <c r="AL3690" t="s">
        <v>2864</v>
      </c>
      <c r="AP3690">
        <v>281813</v>
      </c>
      <c r="AQ3690" t="s">
        <v>11928</v>
      </c>
      <c r="AR3690" t="s">
        <v>11929</v>
      </c>
      <c r="AS3690">
        <v>2</v>
      </c>
      <c r="AT3690" t="s">
        <v>1413</v>
      </c>
      <c r="AU3690" t="s">
        <v>1439</v>
      </c>
      <c r="AX3690">
        <v>55.709455239999997</v>
      </c>
      <c r="AY3690">
        <v>9.5406964599999995</v>
      </c>
      <c r="AZ3690" t="s">
        <v>62</v>
      </c>
      <c r="BA3690">
        <v>1083</v>
      </c>
      <c r="BB3690" t="s">
        <v>2861</v>
      </c>
    </row>
    <row r="3691" spans="1:54" x14ac:dyDescent="0.25">
      <c r="A3691" s="1">
        <v>45200</v>
      </c>
      <c r="B3691">
        <v>281815</v>
      </c>
      <c r="C3691" t="s">
        <v>18175</v>
      </c>
      <c r="D3691">
        <v>2600</v>
      </c>
      <c r="E3691" t="s">
        <v>3777</v>
      </c>
      <c r="F3691" t="s">
        <v>18176</v>
      </c>
      <c r="G3691">
        <v>65120119</v>
      </c>
      <c r="H3691">
        <v>1003264987</v>
      </c>
      <c r="I3691" t="s">
        <v>18177</v>
      </c>
      <c r="K3691" t="s">
        <v>18178</v>
      </c>
      <c r="L3691" t="s">
        <v>4601</v>
      </c>
      <c r="M3691">
        <v>96</v>
      </c>
      <c r="N3691">
        <v>13</v>
      </c>
      <c r="R3691" s="1">
        <v>45005</v>
      </c>
      <c r="S3691" t="s">
        <v>56</v>
      </c>
      <c r="T3691">
        <v>161</v>
      </c>
      <c r="U3691" t="s">
        <v>3783</v>
      </c>
      <c r="W3691">
        <v>2</v>
      </c>
      <c r="X3691" t="s">
        <v>57</v>
      </c>
      <c r="Y3691">
        <v>1</v>
      </c>
      <c r="Z3691" t="s">
        <v>46545</v>
      </c>
      <c r="AA3691">
        <v>9</v>
      </c>
      <c r="AB3691">
        <v>202308</v>
      </c>
      <c r="AC3691">
        <v>121</v>
      </c>
      <c r="AD3691" t="s">
        <v>70</v>
      </c>
      <c r="AE3691">
        <v>1012</v>
      </c>
      <c r="AF3691" t="s">
        <v>71</v>
      </c>
      <c r="AG3691">
        <v>1</v>
      </c>
      <c r="AH3691" t="s">
        <v>44482</v>
      </c>
      <c r="AI3691">
        <v>99</v>
      </c>
      <c r="AJ3691" t="s">
        <v>54511</v>
      </c>
      <c r="AK3691">
        <v>161</v>
      </c>
      <c r="AL3691" t="s">
        <v>3783</v>
      </c>
      <c r="AP3691">
        <v>280325</v>
      </c>
      <c r="AQ3691" t="s">
        <v>18179</v>
      </c>
      <c r="AR3691" t="s">
        <v>18180</v>
      </c>
      <c r="AS3691">
        <v>2</v>
      </c>
      <c r="AT3691" t="s">
        <v>1413</v>
      </c>
      <c r="AU3691" t="s">
        <v>4603</v>
      </c>
      <c r="AX3691">
        <v>55.69591054</v>
      </c>
      <c r="AY3691">
        <v>12.40693055</v>
      </c>
      <c r="AZ3691" t="s">
        <v>62</v>
      </c>
      <c r="BA3691">
        <v>1084</v>
      </c>
      <c r="BB3691" t="s">
        <v>63</v>
      </c>
    </row>
    <row r="3692" spans="1:54" x14ac:dyDescent="0.25">
      <c r="A3692" s="1">
        <v>45200</v>
      </c>
      <c r="B3692">
        <v>281816</v>
      </c>
      <c r="C3692" t="s">
        <v>54830</v>
      </c>
      <c r="D3692">
        <v>2300</v>
      </c>
      <c r="E3692" t="s">
        <v>46589</v>
      </c>
      <c r="F3692" t="s">
        <v>54831</v>
      </c>
      <c r="G3692">
        <v>64942212</v>
      </c>
      <c r="I3692" t="s">
        <v>46866</v>
      </c>
      <c r="K3692" t="s">
        <v>2816</v>
      </c>
      <c r="L3692" t="s">
        <v>18181</v>
      </c>
      <c r="M3692">
        <v>7120</v>
      </c>
      <c r="N3692">
        <v>50</v>
      </c>
      <c r="R3692" s="1">
        <v>45041</v>
      </c>
      <c r="S3692" t="s">
        <v>56</v>
      </c>
      <c r="T3692">
        <v>101</v>
      </c>
      <c r="U3692" t="s">
        <v>46544</v>
      </c>
      <c r="W3692">
        <v>2</v>
      </c>
      <c r="X3692" t="s">
        <v>57</v>
      </c>
      <c r="Y3692">
        <v>1</v>
      </c>
      <c r="Z3692" t="s">
        <v>46545</v>
      </c>
      <c r="AA3692">
        <v>9</v>
      </c>
      <c r="AB3692">
        <v>202303</v>
      </c>
      <c r="AC3692">
        <v>126</v>
      </c>
      <c r="AD3692" t="s">
        <v>46616</v>
      </c>
      <c r="AE3692">
        <v>1015</v>
      </c>
      <c r="AF3692" t="s">
        <v>46616</v>
      </c>
      <c r="AG3692">
        <v>1</v>
      </c>
      <c r="AH3692" t="s">
        <v>44482</v>
      </c>
      <c r="AI3692">
        <v>99</v>
      </c>
      <c r="AJ3692" t="s">
        <v>54511</v>
      </c>
      <c r="AK3692">
        <v>101</v>
      </c>
      <c r="AL3692" t="s">
        <v>46544</v>
      </c>
      <c r="AQ3692" t="s">
        <v>2817</v>
      </c>
      <c r="AR3692" t="s">
        <v>2818</v>
      </c>
      <c r="AS3692">
        <v>0</v>
      </c>
      <c r="AT3692" t="s">
        <v>61</v>
      </c>
      <c r="AU3692" t="s">
        <v>411</v>
      </c>
      <c r="AX3692">
        <v>55.660149580000002</v>
      </c>
      <c r="AY3692">
        <v>12.597929389999999</v>
      </c>
      <c r="AZ3692" t="s">
        <v>62</v>
      </c>
      <c r="BA3692">
        <v>1084</v>
      </c>
      <c r="BB3692" t="s">
        <v>63</v>
      </c>
    </row>
    <row r="3693" spans="1:54" x14ac:dyDescent="0.25">
      <c r="A3693" s="1">
        <v>45200</v>
      </c>
      <c r="B3693">
        <v>281817</v>
      </c>
      <c r="C3693" t="s">
        <v>48018</v>
      </c>
      <c r="D3693">
        <v>7323</v>
      </c>
      <c r="E3693" t="s">
        <v>11938</v>
      </c>
      <c r="F3693" t="s">
        <v>48018</v>
      </c>
      <c r="G3693">
        <v>29189900</v>
      </c>
      <c r="H3693">
        <v>1003337188</v>
      </c>
      <c r="I3693" t="s">
        <v>11939</v>
      </c>
      <c r="K3693" t="s">
        <v>11940</v>
      </c>
      <c r="L3693" t="s">
        <v>11941</v>
      </c>
      <c r="M3693">
        <v>2525</v>
      </c>
      <c r="N3693" t="s">
        <v>11942</v>
      </c>
      <c r="R3693" s="1">
        <v>45048</v>
      </c>
      <c r="S3693" t="s">
        <v>6097</v>
      </c>
      <c r="T3693">
        <v>630</v>
      </c>
      <c r="U3693" t="s">
        <v>2864</v>
      </c>
      <c r="W3693">
        <v>2</v>
      </c>
      <c r="X3693" t="s">
        <v>57</v>
      </c>
      <c r="Y3693">
        <v>1</v>
      </c>
      <c r="Z3693" t="s">
        <v>46545</v>
      </c>
      <c r="AA3693">
        <v>9</v>
      </c>
      <c r="AB3693">
        <v>202303</v>
      </c>
      <c r="AC3693">
        <v>121</v>
      </c>
      <c r="AD3693" t="s">
        <v>70</v>
      </c>
      <c r="AE3693">
        <v>1012</v>
      </c>
      <c r="AF3693" t="s">
        <v>71</v>
      </c>
      <c r="AG3693">
        <v>4</v>
      </c>
      <c r="AH3693" t="s">
        <v>44547</v>
      </c>
      <c r="AI3693">
        <v>99</v>
      </c>
      <c r="AJ3693" t="s">
        <v>54511</v>
      </c>
      <c r="AK3693">
        <v>630</v>
      </c>
      <c r="AL3693" t="s">
        <v>2864</v>
      </c>
      <c r="AQ3693" t="s">
        <v>11944</v>
      </c>
      <c r="AR3693" t="s">
        <v>11945</v>
      </c>
      <c r="AS3693">
        <v>1</v>
      </c>
      <c r="AT3693" t="s">
        <v>1446</v>
      </c>
      <c r="AU3693" t="s">
        <v>7115</v>
      </c>
      <c r="AX3693">
        <v>55.840845649999999</v>
      </c>
      <c r="AY3693">
        <v>9.2476789900000007</v>
      </c>
      <c r="AZ3693" t="s">
        <v>62</v>
      </c>
      <c r="BA3693">
        <v>1083</v>
      </c>
      <c r="BB3693" t="s">
        <v>2861</v>
      </c>
    </row>
    <row r="3694" spans="1:54" x14ac:dyDescent="0.25">
      <c r="A3694" s="1">
        <v>45200</v>
      </c>
      <c r="B3694">
        <v>281818</v>
      </c>
      <c r="C3694" t="s">
        <v>18182</v>
      </c>
      <c r="D3694">
        <v>7323</v>
      </c>
      <c r="E3694" t="s">
        <v>11938</v>
      </c>
      <c r="F3694" t="s">
        <v>49125</v>
      </c>
      <c r="G3694">
        <v>29189900</v>
      </c>
      <c r="H3694">
        <v>1003337243</v>
      </c>
      <c r="I3694" t="s">
        <v>11939</v>
      </c>
      <c r="K3694" t="s">
        <v>18183</v>
      </c>
      <c r="L3694" t="s">
        <v>18184</v>
      </c>
      <c r="M3694">
        <v>2724</v>
      </c>
      <c r="N3694" t="s">
        <v>18185</v>
      </c>
      <c r="R3694" s="1">
        <v>45169</v>
      </c>
      <c r="S3694" t="s">
        <v>11943</v>
      </c>
      <c r="T3694">
        <v>630</v>
      </c>
      <c r="U3694" t="s">
        <v>2864</v>
      </c>
      <c r="W3694">
        <v>2</v>
      </c>
      <c r="X3694" t="s">
        <v>57</v>
      </c>
      <c r="Y3694">
        <v>1</v>
      </c>
      <c r="Z3694" t="s">
        <v>46545</v>
      </c>
      <c r="AA3694">
        <v>7</v>
      </c>
      <c r="AB3694">
        <v>202303</v>
      </c>
      <c r="AC3694">
        <v>121</v>
      </c>
      <c r="AD3694" t="s">
        <v>70</v>
      </c>
      <c r="AE3694">
        <v>1012</v>
      </c>
      <c r="AF3694" t="s">
        <v>71</v>
      </c>
      <c r="AG3694">
        <v>1</v>
      </c>
      <c r="AH3694" t="s">
        <v>44482</v>
      </c>
      <c r="AI3694">
        <v>99</v>
      </c>
      <c r="AJ3694" t="s">
        <v>54511</v>
      </c>
      <c r="AK3694">
        <v>630</v>
      </c>
      <c r="AL3694" t="s">
        <v>2864</v>
      </c>
      <c r="AP3694">
        <v>281817</v>
      </c>
      <c r="AQ3694" t="s">
        <v>11944</v>
      </c>
      <c r="AR3694" t="s">
        <v>11945</v>
      </c>
      <c r="AS3694">
        <v>2</v>
      </c>
      <c r="AT3694" t="s">
        <v>1413</v>
      </c>
      <c r="AU3694" t="s">
        <v>18186</v>
      </c>
      <c r="AX3694">
        <v>55.814034290000002</v>
      </c>
      <c r="AY3694">
        <v>9.3501529199999993</v>
      </c>
      <c r="AZ3694" t="s">
        <v>62</v>
      </c>
      <c r="BA3694">
        <v>1083</v>
      </c>
      <c r="BB3694" t="s">
        <v>2861</v>
      </c>
    </row>
    <row r="3695" spans="1:54" x14ac:dyDescent="0.25">
      <c r="A3695" s="1">
        <v>45200</v>
      </c>
      <c r="B3695">
        <v>281819</v>
      </c>
      <c r="C3695" t="s">
        <v>49126</v>
      </c>
      <c r="D3695">
        <v>7323</v>
      </c>
      <c r="E3695" t="s">
        <v>11938</v>
      </c>
      <c r="F3695" t="s">
        <v>49127</v>
      </c>
      <c r="G3695">
        <v>29189900</v>
      </c>
      <c r="H3695">
        <v>1003337140</v>
      </c>
      <c r="I3695" t="s">
        <v>11939</v>
      </c>
      <c r="K3695" t="s">
        <v>11940</v>
      </c>
      <c r="L3695" t="s">
        <v>49128</v>
      </c>
      <c r="M3695">
        <v>2411</v>
      </c>
      <c r="N3695">
        <v>1</v>
      </c>
      <c r="R3695" s="1">
        <v>45169</v>
      </c>
      <c r="S3695" t="s">
        <v>11943</v>
      </c>
      <c r="T3695">
        <v>630</v>
      </c>
      <c r="U3695" t="s">
        <v>2864</v>
      </c>
      <c r="W3695">
        <v>2</v>
      </c>
      <c r="X3695" t="s">
        <v>57</v>
      </c>
      <c r="Y3695">
        <v>1</v>
      </c>
      <c r="Z3695" t="s">
        <v>46545</v>
      </c>
      <c r="AA3695">
        <v>9</v>
      </c>
      <c r="AB3695">
        <v>202303</v>
      </c>
      <c r="AC3695">
        <v>121</v>
      </c>
      <c r="AD3695" t="s">
        <v>70</v>
      </c>
      <c r="AE3695">
        <v>1012</v>
      </c>
      <c r="AF3695" t="s">
        <v>71</v>
      </c>
      <c r="AG3695">
        <v>1</v>
      </c>
      <c r="AH3695" t="s">
        <v>44482</v>
      </c>
      <c r="AI3695">
        <v>99</v>
      </c>
      <c r="AJ3695" t="s">
        <v>54511</v>
      </c>
      <c r="AK3695">
        <v>630</v>
      </c>
      <c r="AL3695" t="s">
        <v>2864</v>
      </c>
      <c r="AP3695">
        <v>281817</v>
      </c>
      <c r="AQ3695" t="s">
        <v>11944</v>
      </c>
      <c r="AR3695" t="s">
        <v>11945</v>
      </c>
      <c r="AS3695">
        <v>2</v>
      </c>
      <c r="AT3695" t="s">
        <v>1413</v>
      </c>
      <c r="AU3695" t="s">
        <v>49129</v>
      </c>
      <c r="AX3695">
        <v>55.839925340000001</v>
      </c>
      <c r="AY3695">
        <v>9.2335931700000007</v>
      </c>
      <c r="AZ3695" t="s">
        <v>62</v>
      </c>
      <c r="BA3695">
        <v>1083</v>
      </c>
      <c r="BB3695" t="s">
        <v>2861</v>
      </c>
    </row>
    <row r="3696" spans="1:54" x14ac:dyDescent="0.25">
      <c r="A3696" s="1">
        <v>45200</v>
      </c>
      <c r="B3696">
        <v>281820</v>
      </c>
      <c r="C3696" t="s">
        <v>45476</v>
      </c>
      <c r="D3696">
        <v>7323</v>
      </c>
      <c r="E3696" t="s">
        <v>11938</v>
      </c>
      <c r="F3696" t="s">
        <v>49130</v>
      </c>
      <c r="G3696">
        <v>29189900</v>
      </c>
      <c r="H3696">
        <v>1003336909</v>
      </c>
      <c r="I3696" t="s">
        <v>11939</v>
      </c>
      <c r="K3696" t="s">
        <v>11940</v>
      </c>
      <c r="L3696" t="s">
        <v>18187</v>
      </c>
      <c r="M3696">
        <v>696</v>
      </c>
      <c r="N3696" t="s">
        <v>18188</v>
      </c>
      <c r="R3696" s="1">
        <v>45169</v>
      </c>
      <c r="S3696" t="s">
        <v>11943</v>
      </c>
      <c r="T3696">
        <v>630</v>
      </c>
      <c r="U3696" t="s">
        <v>2864</v>
      </c>
      <c r="W3696">
        <v>2</v>
      </c>
      <c r="X3696" t="s">
        <v>57</v>
      </c>
      <c r="Y3696">
        <v>1</v>
      </c>
      <c r="Z3696" t="s">
        <v>46545</v>
      </c>
      <c r="AA3696">
        <v>7</v>
      </c>
      <c r="AB3696">
        <v>202303</v>
      </c>
      <c r="AC3696">
        <v>121</v>
      </c>
      <c r="AD3696" t="s">
        <v>70</v>
      </c>
      <c r="AE3696">
        <v>1012</v>
      </c>
      <c r="AF3696" t="s">
        <v>71</v>
      </c>
      <c r="AG3696">
        <v>1</v>
      </c>
      <c r="AH3696" t="s">
        <v>44482</v>
      </c>
      <c r="AI3696">
        <v>99</v>
      </c>
      <c r="AJ3696" t="s">
        <v>54511</v>
      </c>
      <c r="AK3696">
        <v>630</v>
      </c>
      <c r="AL3696" t="s">
        <v>2864</v>
      </c>
      <c r="AP3696">
        <v>281817</v>
      </c>
      <c r="AQ3696" t="s">
        <v>11944</v>
      </c>
      <c r="AR3696" t="s">
        <v>11945</v>
      </c>
      <c r="AS3696">
        <v>2</v>
      </c>
      <c r="AT3696" t="s">
        <v>1413</v>
      </c>
      <c r="AU3696" t="s">
        <v>18189</v>
      </c>
      <c r="AX3696">
        <v>55.812164160000002</v>
      </c>
      <c r="AY3696">
        <v>9.1248979499999994</v>
      </c>
      <c r="AZ3696" t="s">
        <v>62</v>
      </c>
      <c r="BA3696">
        <v>1083</v>
      </c>
      <c r="BB3696" t="s">
        <v>2861</v>
      </c>
    </row>
    <row r="3697" spans="1:54" x14ac:dyDescent="0.25">
      <c r="A3697" s="1">
        <v>45200</v>
      </c>
      <c r="B3697">
        <v>281821</v>
      </c>
      <c r="C3697" t="s">
        <v>18190</v>
      </c>
      <c r="D3697">
        <v>7182</v>
      </c>
      <c r="E3697" t="s">
        <v>11930</v>
      </c>
      <c r="F3697" t="s">
        <v>18191</v>
      </c>
      <c r="G3697">
        <v>29189900</v>
      </c>
      <c r="H3697">
        <v>1003335483</v>
      </c>
      <c r="I3697" t="s">
        <v>54715</v>
      </c>
      <c r="K3697" t="s">
        <v>11948</v>
      </c>
      <c r="L3697" t="s">
        <v>45105</v>
      </c>
      <c r="M3697">
        <v>2115</v>
      </c>
      <c r="N3697" t="s">
        <v>1123</v>
      </c>
      <c r="R3697" s="1">
        <v>45006</v>
      </c>
      <c r="S3697" t="s">
        <v>56</v>
      </c>
      <c r="T3697">
        <v>630</v>
      </c>
      <c r="U3697" t="s">
        <v>2864</v>
      </c>
      <c r="W3697">
        <v>2</v>
      </c>
      <c r="X3697" t="s">
        <v>57</v>
      </c>
      <c r="Y3697">
        <v>1</v>
      </c>
      <c r="Z3697" t="s">
        <v>46545</v>
      </c>
      <c r="AA3697">
        <v>9</v>
      </c>
      <c r="AB3697">
        <v>202303</v>
      </c>
      <c r="AC3697">
        <v>121</v>
      </c>
      <c r="AD3697" t="s">
        <v>70</v>
      </c>
      <c r="AE3697">
        <v>1012</v>
      </c>
      <c r="AF3697" t="s">
        <v>71</v>
      </c>
      <c r="AG3697">
        <v>4</v>
      </c>
      <c r="AH3697" t="s">
        <v>44547</v>
      </c>
      <c r="AI3697">
        <v>99</v>
      </c>
      <c r="AJ3697" t="s">
        <v>54511</v>
      </c>
      <c r="AK3697">
        <v>630</v>
      </c>
      <c r="AL3697" t="s">
        <v>2864</v>
      </c>
      <c r="AQ3697" t="s">
        <v>11949</v>
      </c>
      <c r="AR3697" t="s">
        <v>11950</v>
      </c>
      <c r="AS3697">
        <v>1</v>
      </c>
      <c r="AT3697" t="s">
        <v>1446</v>
      </c>
      <c r="AU3697" t="s">
        <v>45106</v>
      </c>
      <c r="AX3697">
        <v>55.704103449999998</v>
      </c>
      <c r="AY3697">
        <v>9.3774292999999993</v>
      </c>
      <c r="AZ3697" t="s">
        <v>62</v>
      </c>
      <c r="BA3697">
        <v>1083</v>
      </c>
      <c r="BB3697" t="s">
        <v>2861</v>
      </c>
    </row>
    <row r="3698" spans="1:54" x14ac:dyDescent="0.25">
      <c r="A3698" s="1">
        <v>45200</v>
      </c>
      <c r="B3698">
        <v>281822</v>
      </c>
      <c r="C3698" t="s">
        <v>11946</v>
      </c>
      <c r="D3698">
        <v>7321</v>
      </c>
      <c r="E3698" t="s">
        <v>18192</v>
      </c>
      <c r="F3698" t="s">
        <v>18193</v>
      </c>
      <c r="G3698">
        <v>29189900</v>
      </c>
      <c r="H3698">
        <v>1003337012</v>
      </c>
      <c r="I3698" t="s">
        <v>54715</v>
      </c>
      <c r="K3698" t="s">
        <v>18194</v>
      </c>
      <c r="L3698" t="s">
        <v>18195</v>
      </c>
      <c r="M3698">
        <v>1416</v>
      </c>
      <c r="N3698" t="s">
        <v>2667</v>
      </c>
      <c r="R3698" s="1">
        <v>45006</v>
      </c>
      <c r="S3698" t="s">
        <v>56</v>
      </c>
      <c r="T3698">
        <v>630</v>
      </c>
      <c r="U3698" t="s">
        <v>2864</v>
      </c>
      <c r="W3698">
        <v>2</v>
      </c>
      <c r="X3698" t="s">
        <v>57</v>
      </c>
      <c r="Y3698">
        <v>1</v>
      </c>
      <c r="Z3698" t="s">
        <v>46545</v>
      </c>
      <c r="AA3698">
        <v>7</v>
      </c>
      <c r="AB3698">
        <v>202303</v>
      </c>
      <c r="AC3698">
        <v>121</v>
      </c>
      <c r="AD3698" t="s">
        <v>70</v>
      </c>
      <c r="AE3698">
        <v>1012</v>
      </c>
      <c r="AF3698" t="s">
        <v>71</v>
      </c>
      <c r="AG3698">
        <v>1</v>
      </c>
      <c r="AH3698" t="s">
        <v>44482</v>
      </c>
      <c r="AI3698">
        <v>99</v>
      </c>
      <c r="AJ3698" t="s">
        <v>54511</v>
      </c>
      <c r="AK3698">
        <v>630</v>
      </c>
      <c r="AL3698" t="s">
        <v>2864</v>
      </c>
      <c r="AP3698">
        <v>281821</v>
      </c>
      <c r="AQ3698" t="s">
        <v>18196</v>
      </c>
      <c r="AR3698" t="s">
        <v>18197</v>
      </c>
      <c r="AS3698">
        <v>2</v>
      </c>
      <c r="AT3698" t="s">
        <v>1413</v>
      </c>
      <c r="AU3698" t="s">
        <v>17374</v>
      </c>
      <c r="AX3698">
        <v>55.770884420000002</v>
      </c>
      <c r="AY3698">
        <v>9.3223638599999994</v>
      </c>
      <c r="AZ3698" t="s">
        <v>62</v>
      </c>
      <c r="BA3698">
        <v>1083</v>
      </c>
      <c r="BB3698" t="s">
        <v>2861</v>
      </c>
    </row>
    <row r="3699" spans="1:54" x14ac:dyDescent="0.25">
      <c r="A3699" s="1">
        <v>45200</v>
      </c>
      <c r="B3699">
        <v>281823</v>
      </c>
      <c r="C3699" t="s">
        <v>18198</v>
      </c>
      <c r="D3699">
        <v>7800</v>
      </c>
      <c r="E3699" t="s">
        <v>6851</v>
      </c>
      <c r="F3699" t="s">
        <v>18199</v>
      </c>
      <c r="G3699">
        <v>29189579</v>
      </c>
      <c r="H3699">
        <v>1029241968</v>
      </c>
      <c r="I3699" t="s">
        <v>12361</v>
      </c>
      <c r="K3699" t="s">
        <v>18137</v>
      </c>
      <c r="L3699" t="s">
        <v>12363</v>
      </c>
      <c r="M3699">
        <v>1468</v>
      </c>
      <c r="N3699">
        <v>22</v>
      </c>
      <c r="R3699" s="1">
        <v>45040</v>
      </c>
      <c r="S3699" t="s">
        <v>56</v>
      </c>
      <c r="T3699">
        <v>779</v>
      </c>
      <c r="U3699" t="s">
        <v>6855</v>
      </c>
      <c r="V3699" s="1">
        <v>45037</v>
      </c>
      <c r="W3699">
        <v>2</v>
      </c>
      <c r="X3699" t="s">
        <v>57</v>
      </c>
      <c r="Y3699">
        <v>0</v>
      </c>
      <c r="Z3699" t="s">
        <v>54560</v>
      </c>
      <c r="AA3699">
        <v>9</v>
      </c>
      <c r="AB3699">
        <v>202303</v>
      </c>
      <c r="AC3699">
        <v>126</v>
      </c>
      <c r="AD3699" t="s">
        <v>46616</v>
      </c>
      <c r="AE3699">
        <v>1015</v>
      </c>
      <c r="AF3699" t="s">
        <v>46616</v>
      </c>
      <c r="AG3699">
        <v>3</v>
      </c>
      <c r="AH3699" t="s">
        <v>81</v>
      </c>
      <c r="AI3699">
        <v>99</v>
      </c>
      <c r="AJ3699" t="s">
        <v>54511</v>
      </c>
      <c r="AK3699">
        <v>779</v>
      </c>
      <c r="AL3699" t="s">
        <v>6855</v>
      </c>
      <c r="AM3699">
        <v>2</v>
      </c>
      <c r="AN3699" t="s">
        <v>119</v>
      </c>
      <c r="AO3699">
        <v>281800</v>
      </c>
      <c r="AP3699">
        <v>281800</v>
      </c>
      <c r="AQ3699" t="s">
        <v>18133</v>
      </c>
      <c r="AR3699" t="s">
        <v>18134</v>
      </c>
      <c r="AS3699">
        <v>2</v>
      </c>
      <c r="AT3699" t="s">
        <v>1413</v>
      </c>
      <c r="AU3699" t="s">
        <v>12366</v>
      </c>
      <c r="AX3699">
        <v>56.54988625</v>
      </c>
      <c r="AY3699">
        <v>9.0136221299999999</v>
      </c>
      <c r="AZ3699" t="s">
        <v>62</v>
      </c>
      <c r="BA3699">
        <v>1082</v>
      </c>
      <c r="BB3699" t="s">
        <v>2852</v>
      </c>
    </row>
    <row r="3700" spans="1:54" x14ac:dyDescent="0.25">
      <c r="A3700" s="1">
        <v>45200</v>
      </c>
      <c r="B3700">
        <v>281824</v>
      </c>
      <c r="C3700" t="s">
        <v>18198</v>
      </c>
      <c r="D3700">
        <v>7800</v>
      </c>
      <c r="E3700" t="s">
        <v>6851</v>
      </c>
      <c r="F3700" t="s">
        <v>18199</v>
      </c>
      <c r="G3700">
        <v>29189579</v>
      </c>
      <c r="H3700">
        <v>1003370569</v>
      </c>
      <c r="I3700" t="s">
        <v>12361</v>
      </c>
      <c r="K3700" t="s">
        <v>18200</v>
      </c>
      <c r="L3700" t="s">
        <v>12363</v>
      </c>
      <c r="M3700">
        <v>1468</v>
      </c>
      <c r="N3700">
        <v>22</v>
      </c>
      <c r="R3700" s="1">
        <v>45040</v>
      </c>
      <c r="S3700" t="s">
        <v>56</v>
      </c>
      <c r="T3700">
        <v>779</v>
      </c>
      <c r="U3700" t="s">
        <v>6855</v>
      </c>
      <c r="W3700">
        <v>2</v>
      </c>
      <c r="X3700" t="s">
        <v>57</v>
      </c>
      <c r="Y3700">
        <v>0</v>
      </c>
      <c r="Z3700" t="s">
        <v>54560</v>
      </c>
      <c r="AA3700">
        <v>9</v>
      </c>
      <c r="AB3700">
        <v>202303</v>
      </c>
      <c r="AC3700">
        <v>126</v>
      </c>
      <c r="AD3700" t="s">
        <v>46616</v>
      </c>
      <c r="AE3700">
        <v>1015</v>
      </c>
      <c r="AF3700" t="s">
        <v>46616</v>
      </c>
      <c r="AG3700">
        <v>1</v>
      </c>
      <c r="AH3700" t="s">
        <v>44482</v>
      </c>
      <c r="AI3700">
        <v>99</v>
      </c>
      <c r="AJ3700" t="s">
        <v>54511</v>
      </c>
      <c r="AK3700">
        <v>779</v>
      </c>
      <c r="AL3700" t="s">
        <v>6855</v>
      </c>
      <c r="AP3700">
        <v>281800</v>
      </c>
      <c r="AQ3700" t="s">
        <v>18133</v>
      </c>
      <c r="AR3700" t="s">
        <v>18134</v>
      </c>
      <c r="AS3700">
        <v>2</v>
      </c>
      <c r="AT3700" t="s">
        <v>1413</v>
      </c>
      <c r="AU3700" t="s">
        <v>12366</v>
      </c>
      <c r="AX3700">
        <v>56.54988625</v>
      </c>
      <c r="AY3700">
        <v>9.0136221299999999</v>
      </c>
      <c r="AZ3700" t="s">
        <v>62</v>
      </c>
      <c r="BA3700">
        <v>1082</v>
      </c>
      <c r="BB3700" t="s">
        <v>2852</v>
      </c>
    </row>
    <row r="3701" spans="1:54" x14ac:dyDescent="0.25">
      <c r="A3701" s="1">
        <v>45200</v>
      </c>
      <c r="B3701">
        <v>281825</v>
      </c>
      <c r="C3701" t="s">
        <v>18201</v>
      </c>
      <c r="D3701">
        <v>4684</v>
      </c>
      <c r="E3701" t="s">
        <v>13926</v>
      </c>
      <c r="F3701" t="s">
        <v>18202</v>
      </c>
      <c r="G3701">
        <v>29189625</v>
      </c>
      <c r="H3701">
        <v>1003301071</v>
      </c>
      <c r="I3701" t="s">
        <v>13928</v>
      </c>
      <c r="K3701" t="s">
        <v>13929</v>
      </c>
      <c r="L3701" t="s">
        <v>13930</v>
      </c>
      <c r="M3701">
        <v>1984</v>
      </c>
      <c r="N3701">
        <v>2</v>
      </c>
      <c r="R3701" s="1">
        <v>45044</v>
      </c>
      <c r="S3701" t="s">
        <v>673</v>
      </c>
      <c r="T3701">
        <v>370</v>
      </c>
      <c r="U3701" t="s">
        <v>44987</v>
      </c>
      <c r="W3701">
        <v>2</v>
      </c>
      <c r="X3701" t="s">
        <v>57</v>
      </c>
      <c r="Y3701">
        <v>1</v>
      </c>
      <c r="Z3701" t="s">
        <v>46545</v>
      </c>
      <c r="AA3701">
        <v>9</v>
      </c>
      <c r="AB3701">
        <v>202303</v>
      </c>
      <c r="AC3701">
        <v>121</v>
      </c>
      <c r="AD3701" t="s">
        <v>70</v>
      </c>
      <c r="AE3701">
        <v>1012</v>
      </c>
      <c r="AF3701" t="s">
        <v>71</v>
      </c>
      <c r="AG3701">
        <v>4</v>
      </c>
      <c r="AH3701" t="s">
        <v>44547</v>
      </c>
      <c r="AI3701">
        <v>99</v>
      </c>
      <c r="AJ3701" t="s">
        <v>54511</v>
      </c>
      <c r="AK3701">
        <v>370</v>
      </c>
      <c r="AL3701" t="s">
        <v>44987</v>
      </c>
      <c r="AQ3701" t="s">
        <v>13931</v>
      </c>
      <c r="AR3701" t="s">
        <v>13932</v>
      </c>
      <c r="AS3701">
        <v>1</v>
      </c>
      <c r="AT3701" t="s">
        <v>1446</v>
      </c>
      <c r="AU3701" t="s">
        <v>13933</v>
      </c>
      <c r="AV3701" t="s">
        <v>13934</v>
      </c>
      <c r="AX3701">
        <v>55.2787772</v>
      </c>
      <c r="AY3701">
        <v>11.81165777</v>
      </c>
      <c r="AZ3701" t="s">
        <v>62</v>
      </c>
      <c r="BA3701">
        <v>1085</v>
      </c>
      <c r="BB3701" t="s">
        <v>44618</v>
      </c>
    </row>
    <row r="3702" spans="1:54" x14ac:dyDescent="0.25">
      <c r="A3702" s="1">
        <v>45200</v>
      </c>
      <c r="B3702">
        <v>281826</v>
      </c>
      <c r="C3702" t="s">
        <v>45477</v>
      </c>
      <c r="D3702">
        <v>4684</v>
      </c>
      <c r="E3702" t="s">
        <v>13926</v>
      </c>
      <c r="F3702" t="s">
        <v>45478</v>
      </c>
      <c r="G3702">
        <v>29189625</v>
      </c>
      <c r="H3702">
        <v>1003301010</v>
      </c>
      <c r="I3702" t="s">
        <v>13928</v>
      </c>
      <c r="K3702" t="s">
        <v>13929</v>
      </c>
      <c r="L3702" t="s">
        <v>18203</v>
      </c>
      <c r="M3702">
        <v>1733</v>
      </c>
      <c r="N3702">
        <v>1</v>
      </c>
      <c r="R3702" s="1">
        <v>45044</v>
      </c>
      <c r="S3702" t="s">
        <v>673</v>
      </c>
      <c r="T3702">
        <v>370</v>
      </c>
      <c r="U3702" t="s">
        <v>44987</v>
      </c>
      <c r="W3702">
        <v>2</v>
      </c>
      <c r="X3702" t="s">
        <v>57</v>
      </c>
      <c r="Y3702">
        <v>1</v>
      </c>
      <c r="Z3702" t="s">
        <v>46545</v>
      </c>
      <c r="AA3702">
        <v>9</v>
      </c>
      <c r="AB3702">
        <v>202303</v>
      </c>
      <c r="AC3702">
        <v>121</v>
      </c>
      <c r="AD3702" t="s">
        <v>70</v>
      </c>
      <c r="AE3702">
        <v>1012</v>
      </c>
      <c r="AF3702" t="s">
        <v>71</v>
      </c>
      <c r="AG3702">
        <v>1</v>
      </c>
      <c r="AH3702" t="s">
        <v>44482</v>
      </c>
      <c r="AI3702">
        <v>99</v>
      </c>
      <c r="AJ3702" t="s">
        <v>54511</v>
      </c>
      <c r="AK3702">
        <v>370</v>
      </c>
      <c r="AL3702" t="s">
        <v>44987</v>
      </c>
      <c r="AP3702">
        <v>281825</v>
      </c>
      <c r="AQ3702" t="s">
        <v>13931</v>
      </c>
      <c r="AR3702" t="s">
        <v>13932</v>
      </c>
      <c r="AS3702">
        <v>2</v>
      </c>
      <c r="AT3702" t="s">
        <v>1413</v>
      </c>
      <c r="AU3702" t="s">
        <v>18204</v>
      </c>
      <c r="AX3702">
        <v>55.253482529999999</v>
      </c>
      <c r="AY3702">
        <v>11.882057809999999</v>
      </c>
      <c r="AZ3702" t="s">
        <v>62</v>
      </c>
      <c r="BA3702">
        <v>1085</v>
      </c>
      <c r="BB3702" t="s">
        <v>44618</v>
      </c>
    </row>
    <row r="3703" spans="1:54" x14ac:dyDescent="0.25">
      <c r="A3703" s="1">
        <v>45200</v>
      </c>
      <c r="B3703">
        <v>281827</v>
      </c>
      <c r="C3703" t="s">
        <v>54832</v>
      </c>
      <c r="D3703">
        <v>5500</v>
      </c>
      <c r="E3703" t="s">
        <v>14346</v>
      </c>
      <c r="F3703" t="s">
        <v>54832</v>
      </c>
      <c r="G3703">
        <v>29189684</v>
      </c>
      <c r="H3703">
        <v>1003313481</v>
      </c>
      <c r="I3703" t="s">
        <v>18205</v>
      </c>
      <c r="K3703" t="s">
        <v>18206</v>
      </c>
      <c r="L3703" t="s">
        <v>18207</v>
      </c>
      <c r="M3703">
        <v>1411</v>
      </c>
      <c r="N3703">
        <v>55</v>
      </c>
      <c r="R3703" s="1">
        <v>45035</v>
      </c>
      <c r="S3703" t="s">
        <v>56</v>
      </c>
      <c r="T3703">
        <v>410</v>
      </c>
      <c r="U3703" t="s">
        <v>14351</v>
      </c>
      <c r="W3703">
        <v>2</v>
      </c>
      <c r="X3703" t="s">
        <v>57</v>
      </c>
      <c r="Y3703">
        <v>1</v>
      </c>
      <c r="Z3703" t="s">
        <v>46545</v>
      </c>
      <c r="AA3703">
        <v>10</v>
      </c>
      <c r="AB3703">
        <v>202303</v>
      </c>
      <c r="AC3703">
        <v>121</v>
      </c>
      <c r="AD3703" t="s">
        <v>70</v>
      </c>
      <c r="AE3703">
        <v>1012</v>
      </c>
      <c r="AF3703" t="s">
        <v>71</v>
      </c>
      <c r="AG3703">
        <v>4</v>
      </c>
      <c r="AH3703" t="s">
        <v>44547</v>
      </c>
      <c r="AI3703">
        <v>99</v>
      </c>
      <c r="AJ3703" t="s">
        <v>54511</v>
      </c>
      <c r="AK3703">
        <v>410</v>
      </c>
      <c r="AL3703" t="s">
        <v>14351</v>
      </c>
      <c r="AQ3703" t="s">
        <v>18208</v>
      </c>
      <c r="AR3703" t="s">
        <v>18209</v>
      </c>
      <c r="AS3703">
        <v>1</v>
      </c>
      <c r="AT3703" t="s">
        <v>1446</v>
      </c>
      <c r="AU3703" t="s">
        <v>18210</v>
      </c>
      <c r="AX3703">
        <v>55.500077869999998</v>
      </c>
      <c r="AY3703">
        <v>9.7416948100000003</v>
      </c>
      <c r="AZ3703" t="s">
        <v>62</v>
      </c>
      <c r="BA3703">
        <v>1083</v>
      </c>
      <c r="BB3703" t="s">
        <v>2861</v>
      </c>
    </row>
    <row r="3704" spans="1:54" x14ac:dyDescent="0.25">
      <c r="A3704" s="1">
        <v>45200</v>
      </c>
      <c r="B3704">
        <v>281828</v>
      </c>
      <c r="C3704" t="s">
        <v>54833</v>
      </c>
      <c r="D3704">
        <v>5500</v>
      </c>
      <c r="E3704" t="s">
        <v>14346</v>
      </c>
      <c r="F3704" t="s">
        <v>54834</v>
      </c>
      <c r="G3704">
        <v>29189684</v>
      </c>
      <c r="H3704">
        <v>1003313481</v>
      </c>
      <c r="I3704" t="s">
        <v>18205</v>
      </c>
      <c r="K3704" t="s">
        <v>18206</v>
      </c>
      <c r="L3704" t="s">
        <v>18207</v>
      </c>
      <c r="M3704">
        <v>1411</v>
      </c>
      <c r="N3704">
        <v>55</v>
      </c>
      <c r="R3704" s="1">
        <v>45035</v>
      </c>
      <c r="S3704" t="s">
        <v>56</v>
      </c>
      <c r="T3704">
        <v>410</v>
      </c>
      <c r="U3704" t="s">
        <v>14351</v>
      </c>
      <c r="W3704">
        <v>2</v>
      </c>
      <c r="X3704" t="s">
        <v>57</v>
      </c>
      <c r="Y3704">
        <v>1</v>
      </c>
      <c r="Z3704" t="s">
        <v>46545</v>
      </c>
      <c r="AA3704">
        <v>10</v>
      </c>
      <c r="AB3704">
        <v>202303</v>
      </c>
      <c r="AC3704">
        <v>121</v>
      </c>
      <c r="AD3704" t="s">
        <v>70</v>
      </c>
      <c r="AE3704">
        <v>1012</v>
      </c>
      <c r="AF3704" t="s">
        <v>71</v>
      </c>
      <c r="AG3704">
        <v>1</v>
      </c>
      <c r="AH3704" t="s">
        <v>44482</v>
      </c>
      <c r="AI3704">
        <v>99</v>
      </c>
      <c r="AJ3704" t="s">
        <v>54511</v>
      </c>
      <c r="AK3704">
        <v>410</v>
      </c>
      <c r="AL3704" t="s">
        <v>14351</v>
      </c>
      <c r="AP3704">
        <v>281827</v>
      </c>
      <c r="AQ3704" t="s">
        <v>18208</v>
      </c>
      <c r="AR3704" t="s">
        <v>18209</v>
      </c>
      <c r="AS3704">
        <v>2</v>
      </c>
      <c r="AT3704" t="s">
        <v>1413</v>
      </c>
      <c r="AU3704" t="s">
        <v>18210</v>
      </c>
      <c r="AX3704">
        <v>55.500077869999998</v>
      </c>
      <c r="AY3704">
        <v>9.7416948100000003</v>
      </c>
      <c r="AZ3704" t="s">
        <v>62</v>
      </c>
      <c r="BA3704">
        <v>1083</v>
      </c>
      <c r="BB3704" t="s">
        <v>2861</v>
      </c>
    </row>
    <row r="3705" spans="1:54" x14ac:dyDescent="0.25">
      <c r="A3705" s="1">
        <v>45200</v>
      </c>
      <c r="B3705">
        <v>281829</v>
      </c>
      <c r="C3705" t="s">
        <v>54835</v>
      </c>
      <c r="D3705">
        <v>5500</v>
      </c>
      <c r="E3705" t="s">
        <v>14346</v>
      </c>
      <c r="F3705" t="s">
        <v>54836</v>
      </c>
      <c r="G3705">
        <v>29189684</v>
      </c>
      <c r="H3705">
        <v>1003313481</v>
      </c>
      <c r="I3705" t="s">
        <v>18205</v>
      </c>
      <c r="K3705" t="s">
        <v>18211</v>
      </c>
      <c r="L3705" t="s">
        <v>18207</v>
      </c>
      <c r="M3705">
        <v>1411</v>
      </c>
      <c r="N3705">
        <v>55</v>
      </c>
      <c r="R3705" s="1">
        <v>45035</v>
      </c>
      <c r="S3705" t="s">
        <v>56</v>
      </c>
      <c r="T3705">
        <v>410</v>
      </c>
      <c r="U3705" t="s">
        <v>14351</v>
      </c>
      <c r="W3705">
        <v>2</v>
      </c>
      <c r="X3705" t="s">
        <v>57</v>
      </c>
      <c r="Y3705">
        <v>1</v>
      </c>
      <c r="Z3705" t="s">
        <v>46545</v>
      </c>
      <c r="AA3705">
        <v>10</v>
      </c>
      <c r="AB3705">
        <v>202303</v>
      </c>
      <c r="AC3705">
        <v>125</v>
      </c>
      <c r="AD3705" t="s">
        <v>1344</v>
      </c>
      <c r="AE3705">
        <v>1014</v>
      </c>
      <c r="AF3705" t="s">
        <v>1352</v>
      </c>
      <c r="AG3705">
        <v>1</v>
      </c>
      <c r="AH3705" t="s">
        <v>44482</v>
      </c>
      <c r="AI3705">
        <v>99</v>
      </c>
      <c r="AJ3705" t="s">
        <v>54511</v>
      </c>
      <c r="AK3705">
        <v>410</v>
      </c>
      <c r="AL3705" t="s">
        <v>14351</v>
      </c>
      <c r="AP3705">
        <v>281827</v>
      </c>
      <c r="AQ3705" t="s">
        <v>18208</v>
      </c>
      <c r="AR3705" t="s">
        <v>18209</v>
      </c>
      <c r="AS3705">
        <v>2</v>
      </c>
      <c r="AT3705" t="s">
        <v>1413</v>
      </c>
      <c r="AU3705" t="s">
        <v>18210</v>
      </c>
      <c r="AX3705">
        <v>55.500077869999998</v>
      </c>
      <c r="AY3705">
        <v>9.7416948100000003</v>
      </c>
      <c r="AZ3705" t="s">
        <v>62</v>
      </c>
      <c r="BA3705">
        <v>1083</v>
      </c>
      <c r="BB3705" t="s">
        <v>2861</v>
      </c>
    </row>
    <row r="3706" spans="1:54" x14ac:dyDescent="0.25">
      <c r="A3706" s="1">
        <v>45200</v>
      </c>
      <c r="B3706">
        <v>281830</v>
      </c>
      <c r="C3706" t="s">
        <v>18212</v>
      </c>
      <c r="D3706">
        <v>9900</v>
      </c>
      <c r="E3706" t="s">
        <v>1836</v>
      </c>
      <c r="F3706" t="s">
        <v>18213</v>
      </c>
      <c r="G3706">
        <v>29189498</v>
      </c>
      <c r="H3706">
        <v>1003377733</v>
      </c>
      <c r="I3706" t="s">
        <v>13223</v>
      </c>
      <c r="K3706" t="s">
        <v>13224</v>
      </c>
      <c r="L3706" t="s">
        <v>11486</v>
      </c>
      <c r="M3706">
        <v>884</v>
      </c>
      <c r="N3706">
        <v>19</v>
      </c>
      <c r="R3706" s="1">
        <v>45176</v>
      </c>
      <c r="S3706" t="s">
        <v>171</v>
      </c>
      <c r="T3706">
        <v>813</v>
      </c>
      <c r="U3706" t="s">
        <v>1841</v>
      </c>
      <c r="W3706">
        <v>2</v>
      </c>
      <c r="X3706" t="s">
        <v>57</v>
      </c>
      <c r="Y3706">
        <v>1</v>
      </c>
      <c r="Z3706" t="s">
        <v>46545</v>
      </c>
      <c r="AA3706">
        <v>9</v>
      </c>
      <c r="AB3706">
        <v>202307</v>
      </c>
      <c r="AC3706">
        <v>121</v>
      </c>
      <c r="AD3706" t="s">
        <v>70</v>
      </c>
      <c r="AE3706">
        <v>1012</v>
      </c>
      <c r="AF3706" t="s">
        <v>71</v>
      </c>
      <c r="AG3706">
        <v>1</v>
      </c>
      <c r="AH3706" t="s">
        <v>44482</v>
      </c>
      <c r="AI3706">
        <v>99</v>
      </c>
      <c r="AJ3706" t="s">
        <v>54511</v>
      </c>
      <c r="AK3706">
        <v>813</v>
      </c>
      <c r="AL3706" t="s">
        <v>1841</v>
      </c>
      <c r="AP3706">
        <v>280595</v>
      </c>
      <c r="AQ3706" t="s">
        <v>13225</v>
      </c>
      <c r="AS3706">
        <v>2</v>
      </c>
      <c r="AT3706" t="s">
        <v>1413</v>
      </c>
      <c r="AU3706" t="s">
        <v>11487</v>
      </c>
      <c r="AX3706">
        <v>57.451761099999999</v>
      </c>
      <c r="AY3706">
        <v>10.528549079999999</v>
      </c>
      <c r="AZ3706" t="s">
        <v>62</v>
      </c>
      <c r="BA3706">
        <v>1081</v>
      </c>
      <c r="BB3706" t="s">
        <v>1844</v>
      </c>
    </row>
    <row r="3707" spans="1:54" x14ac:dyDescent="0.25">
      <c r="A3707" s="1">
        <v>45200</v>
      </c>
      <c r="B3707">
        <v>281831</v>
      </c>
      <c r="C3707" t="s">
        <v>45479</v>
      </c>
      <c r="D3707">
        <v>8740</v>
      </c>
      <c r="E3707" t="s">
        <v>45480</v>
      </c>
      <c r="F3707" t="s">
        <v>45479</v>
      </c>
      <c r="G3707">
        <v>29189889</v>
      </c>
      <c r="H3707">
        <v>1003334955</v>
      </c>
      <c r="I3707" t="s">
        <v>49131</v>
      </c>
      <c r="K3707" t="s">
        <v>18214</v>
      </c>
      <c r="L3707" t="s">
        <v>18215</v>
      </c>
      <c r="M3707">
        <v>379</v>
      </c>
      <c r="N3707">
        <v>7</v>
      </c>
      <c r="R3707" s="1">
        <v>45030</v>
      </c>
      <c r="S3707" t="s">
        <v>56</v>
      </c>
      <c r="T3707">
        <v>615</v>
      </c>
      <c r="U3707" t="s">
        <v>10177</v>
      </c>
      <c r="W3707">
        <v>2</v>
      </c>
      <c r="X3707" t="s">
        <v>57</v>
      </c>
      <c r="Y3707">
        <v>1</v>
      </c>
      <c r="Z3707" t="s">
        <v>46545</v>
      </c>
      <c r="AA3707">
        <v>10</v>
      </c>
      <c r="AB3707">
        <v>202304</v>
      </c>
      <c r="AC3707">
        <v>121</v>
      </c>
      <c r="AD3707" t="s">
        <v>70</v>
      </c>
      <c r="AE3707">
        <v>1012</v>
      </c>
      <c r="AF3707" t="s">
        <v>71</v>
      </c>
      <c r="AG3707">
        <v>4</v>
      </c>
      <c r="AH3707" t="s">
        <v>44547</v>
      </c>
      <c r="AI3707">
        <v>99</v>
      </c>
      <c r="AJ3707" t="s">
        <v>54511</v>
      </c>
      <c r="AK3707">
        <v>615</v>
      </c>
      <c r="AL3707" t="s">
        <v>10177</v>
      </c>
      <c r="AQ3707" t="s">
        <v>18216</v>
      </c>
      <c r="AR3707" t="s">
        <v>18217</v>
      </c>
      <c r="AS3707">
        <v>1</v>
      </c>
      <c r="AT3707" t="s">
        <v>1446</v>
      </c>
      <c r="AU3707" t="s">
        <v>18218</v>
      </c>
      <c r="AX3707">
        <v>55.973931700000001</v>
      </c>
      <c r="AY3707">
        <v>9.6080505400000007</v>
      </c>
      <c r="AZ3707" t="s">
        <v>62</v>
      </c>
      <c r="BA3707">
        <v>1082</v>
      </c>
      <c r="BB3707" t="s">
        <v>2852</v>
      </c>
    </row>
    <row r="3708" spans="1:54" x14ac:dyDescent="0.25">
      <c r="A3708" s="1">
        <v>45200</v>
      </c>
      <c r="B3708">
        <v>281832</v>
      </c>
      <c r="C3708" t="s">
        <v>45481</v>
      </c>
      <c r="D3708">
        <v>8740</v>
      </c>
      <c r="E3708" t="s">
        <v>45480</v>
      </c>
      <c r="F3708" t="s">
        <v>45482</v>
      </c>
      <c r="G3708">
        <v>29189889</v>
      </c>
      <c r="H3708">
        <v>1003334955</v>
      </c>
      <c r="I3708" t="s">
        <v>49131</v>
      </c>
      <c r="K3708" t="s">
        <v>18214</v>
      </c>
      <c r="L3708" t="s">
        <v>18215</v>
      </c>
      <c r="M3708">
        <v>379</v>
      </c>
      <c r="N3708">
        <v>7</v>
      </c>
      <c r="R3708" s="1">
        <v>45030</v>
      </c>
      <c r="S3708" t="s">
        <v>56</v>
      </c>
      <c r="T3708">
        <v>615</v>
      </c>
      <c r="U3708" t="s">
        <v>10177</v>
      </c>
      <c r="W3708">
        <v>2</v>
      </c>
      <c r="X3708" t="s">
        <v>57</v>
      </c>
      <c r="Y3708">
        <v>1</v>
      </c>
      <c r="Z3708" t="s">
        <v>46545</v>
      </c>
      <c r="AA3708">
        <v>10</v>
      </c>
      <c r="AB3708">
        <v>202304</v>
      </c>
      <c r="AC3708">
        <v>126</v>
      </c>
      <c r="AD3708" t="s">
        <v>46616</v>
      </c>
      <c r="AE3708">
        <v>1015</v>
      </c>
      <c r="AF3708" t="s">
        <v>46616</v>
      </c>
      <c r="AG3708">
        <v>1</v>
      </c>
      <c r="AH3708" t="s">
        <v>44482</v>
      </c>
      <c r="AI3708">
        <v>99</v>
      </c>
      <c r="AJ3708" t="s">
        <v>54511</v>
      </c>
      <c r="AK3708">
        <v>615</v>
      </c>
      <c r="AL3708" t="s">
        <v>10177</v>
      </c>
      <c r="AP3708">
        <v>281831</v>
      </c>
      <c r="AQ3708" t="s">
        <v>18216</v>
      </c>
      <c r="AR3708" t="s">
        <v>18217</v>
      </c>
      <c r="AS3708">
        <v>2</v>
      </c>
      <c r="AT3708" t="s">
        <v>1413</v>
      </c>
      <c r="AU3708" t="s">
        <v>18218</v>
      </c>
      <c r="AX3708">
        <v>55.973931700000001</v>
      </c>
      <c r="AY3708">
        <v>9.6080505400000007</v>
      </c>
      <c r="AZ3708" t="s">
        <v>62</v>
      </c>
      <c r="BA3708">
        <v>1082</v>
      </c>
      <c r="BB3708" t="s">
        <v>2852</v>
      </c>
    </row>
    <row r="3709" spans="1:54" x14ac:dyDescent="0.25">
      <c r="A3709" s="1">
        <v>45200</v>
      </c>
      <c r="B3709">
        <v>281833</v>
      </c>
      <c r="C3709" t="s">
        <v>49132</v>
      </c>
      <c r="D3709">
        <v>9300</v>
      </c>
      <c r="E3709" t="s">
        <v>44964</v>
      </c>
      <c r="F3709" t="s">
        <v>49133</v>
      </c>
      <c r="G3709">
        <v>29189498</v>
      </c>
      <c r="H3709">
        <v>1029587120</v>
      </c>
      <c r="I3709" t="s">
        <v>54736</v>
      </c>
      <c r="K3709" t="s">
        <v>18219</v>
      </c>
      <c r="L3709" t="s">
        <v>18220</v>
      </c>
      <c r="M3709">
        <v>754</v>
      </c>
      <c r="N3709">
        <v>11</v>
      </c>
      <c r="R3709" s="1">
        <v>45173</v>
      </c>
      <c r="S3709" t="s">
        <v>171</v>
      </c>
      <c r="T3709">
        <v>813</v>
      </c>
      <c r="U3709" t="s">
        <v>1841</v>
      </c>
      <c r="W3709">
        <v>2</v>
      </c>
      <c r="X3709" t="s">
        <v>57</v>
      </c>
      <c r="Y3709">
        <v>1</v>
      </c>
      <c r="Z3709" t="s">
        <v>46545</v>
      </c>
      <c r="AA3709">
        <v>7</v>
      </c>
      <c r="AB3709">
        <v>202304</v>
      </c>
      <c r="AC3709">
        <v>121</v>
      </c>
      <c r="AD3709" t="s">
        <v>70</v>
      </c>
      <c r="AE3709">
        <v>1012</v>
      </c>
      <c r="AF3709" t="s">
        <v>71</v>
      </c>
      <c r="AG3709">
        <v>1</v>
      </c>
      <c r="AH3709" t="s">
        <v>44482</v>
      </c>
      <c r="AI3709">
        <v>99</v>
      </c>
      <c r="AJ3709" t="s">
        <v>54511</v>
      </c>
      <c r="AK3709">
        <v>813</v>
      </c>
      <c r="AL3709" t="s">
        <v>1841</v>
      </c>
      <c r="AM3709">
        <v>1</v>
      </c>
      <c r="AN3709" t="s">
        <v>1193</v>
      </c>
      <c r="AO3709">
        <v>280598</v>
      </c>
      <c r="AP3709">
        <v>280597</v>
      </c>
      <c r="AQ3709" t="s">
        <v>10405</v>
      </c>
      <c r="AR3709" t="s">
        <v>10406</v>
      </c>
      <c r="AS3709">
        <v>2</v>
      </c>
      <c r="AT3709" t="s">
        <v>1413</v>
      </c>
      <c r="AU3709" t="s">
        <v>13458</v>
      </c>
      <c r="AX3709">
        <v>57.32486153</v>
      </c>
      <c r="AY3709">
        <v>10.3807978</v>
      </c>
      <c r="AZ3709" t="s">
        <v>62</v>
      </c>
      <c r="BA3709">
        <v>1081</v>
      </c>
      <c r="BB3709" t="s">
        <v>1844</v>
      </c>
    </row>
    <row r="3710" spans="1:54" x14ac:dyDescent="0.25">
      <c r="A3710" s="1">
        <v>45200</v>
      </c>
      <c r="B3710">
        <v>281834</v>
      </c>
      <c r="C3710" t="s">
        <v>18221</v>
      </c>
      <c r="D3710">
        <v>9850</v>
      </c>
      <c r="E3710" t="s">
        <v>10691</v>
      </c>
      <c r="F3710" t="s">
        <v>18222</v>
      </c>
      <c r="G3710">
        <v>30060946</v>
      </c>
      <c r="H3710">
        <v>1003407739</v>
      </c>
      <c r="I3710" t="s">
        <v>5791</v>
      </c>
      <c r="K3710" t="s">
        <v>3670</v>
      </c>
      <c r="L3710" t="s">
        <v>18223</v>
      </c>
      <c r="M3710">
        <v>4583</v>
      </c>
      <c r="N3710">
        <v>2</v>
      </c>
      <c r="R3710" s="1">
        <v>45037</v>
      </c>
      <c r="S3710" t="s">
        <v>56</v>
      </c>
      <c r="W3710">
        <v>4</v>
      </c>
      <c r="X3710" t="s">
        <v>725</v>
      </c>
      <c r="Y3710">
        <v>4</v>
      </c>
      <c r="Z3710" t="s">
        <v>1324</v>
      </c>
      <c r="AB3710">
        <v>202403</v>
      </c>
      <c r="AC3710">
        <v>301</v>
      </c>
      <c r="AD3710" t="s">
        <v>1853</v>
      </c>
      <c r="AE3710">
        <v>1131</v>
      </c>
      <c r="AF3710" t="s">
        <v>1853</v>
      </c>
      <c r="AG3710">
        <v>1</v>
      </c>
      <c r="AH3710" t="s">
        <v>44482</v>
      </c>
      <c r="AI3710">
        <v>99</v>
      </c>
      <c r="AJ3710" t="s">
        <v>54511</v>
      </c>
      <c r="AK3710">
        <v>860</v>
      </c>
      <c r="AL3710" t="s">
        <v>48081</v>
      </c>
      <c r="AP3710">
        <v>173405</v>
      </c>
      <c r="AQ3710" t="s">
        <v>3671</v>
      </c>
      <c r="AR3710" t="s">
        <v>3672</v>
      </c>
      <c r="AS3710">
        <v>2</v>
      </c>
      <c r="AT3710" t="s">
        <v>1413</v>
      </c>
      <c r="AU3710" t="s">
        <v>15338</v>
      </c>
      <c r="AW3710" t="s">
        <v>18224</v>
      </c>
      <c r="AX3710">
        <v>57.586626070000001</v>
      </c>
      <c r="AY3710">
        <v>9.9798832500000003</v>
      </c>
      <c r="AZ3710" t="s">
        <v>62</v>
      </c>
      <c r="BA3710">
        <v>1081</v>
      </c>
      <c r="BB3710" t="s">
        <v>1844</v>
      </c>
    </row>
    <row r="3711" spans="1:54" x14ac:dyDescent="0.25">
      <c r="A3711" s="1">
        <v>45200</v>
      </c>
      <c r="B3711">
        <v>281835</v>
      </c>
      <c r="C3711" t="s">
        <v>54475</v>
      </c>
      <c r="D3711">
        <v>2200</v>
      </c>
      <c r="E3711" t="s">
        <v>46555</v>
      </c>
      <c r="F3711" t="s">
        <v>54475</v>
      </c>
      <c r="G3711">
        <v>41389672</v>
      </c>
      <c r="H3711">
        <v>1025868141</v>
      </c>
      <c r="I3711" t="s">
        <v>18225</v>
      </c>
      <c r="K3711" t="s">
        <v>17255</v>
      </c>
      <c r="L3711" t="s">
        <v>17256</v>
      </c>
      <c r="M3711">
        <v>780</v>
      </c>
      <c r="N3711" t="s">
        <v>1588</v>
      </c>
      <c r="R3711" s="1">
        <v>45037</v>
      </c>
      <c r="S3711" t="s">
        <v>56</v>
      </c>
      <c r="T3711">
        <v>101</v>
      </c>
      <c r="U3711" t="s">
        <v>46544</v>
      </c>
      <c r="W3711">
        <v>6</v>
      </c>
      <c r="X3711" t="s">
        <v>1289</v>
      </c>
      <c r="Y3711">
        <v>1</v>
      </c>
      <c r="Z3711" t="s">
        <v>46545</v>
      </c>
      <c r="AB3711">
        <v>202304</v>
      </c>
      <c r="AC3711">
        <v>129</v>
      </c>
      <c r="AD3711" t="s">
        <v>2405</v>
      </c>
      <c r="AE3711">
        <v>1016</v>
      </c>
      <c r="AF3711" t="s">
        <v>2405</v>
      </c>
      <c r="AG3711">
        <v>1</v>
      </c>
      <c r="AH3711" t="s">
        <v>44482</v>
      </c>
      <c r="AI3711">
        <v>99</v>
      </c>
      <c r="AJ3711" t="s">
        <v>54511</v>
      </c>
      <c r="AK3711">
        <v>101</v>
      </c>
      <c r="AL3711" t="s">
        <v>46544</v>
      </c>
      <c r="AQ3711" t="s">
        <v>18226</v>
      </c>
      <c r="AR3711" t="s">
        <v>17258</v>
      </c>
      <c r="AS3711">
        <v>0</v>
      </c>
      <c r="AT3711" t="s">
        <v>61</v>
      </c>
      <c r="AU3711" t="s">
        <v>17259</v>
      </c>
      <c r="AX3711">
        <v>55.6994319</v>
      </c>
      <c r="AY3711">
        <v>12.54398548</v>
      </c>
      <c r="AZ3711" t="s">
        <v>62</v>
      </c>
      <c r="BA3711">
        <v>1084</v>
      </c>
      <c r="BB3711" t="s">
        <v>63</v>
      </c>
    </row>
    <row r="3712" spans="1:54" x14ac:dyDescent="0.25">
      <c r="A3712" s="1">
        <v>45200</v>
      </c>
      <c r="B3712">
        <v>281836</v>
      </c>
      <c r="C3712" t="s">
        <v>12077</v>
      </c>
      <c r="D3712">
        <v>4250</v>
      </c>
      <c r="E3712" t="s">
        <v>10821</v>
      </c>
      <c r="F3712" t="s">
        <v>18227</v>
      </c>
      <c r="G3712">
        <v>29189625</v>
      </c>
      <c r="I3712" t="s">
        <v>10823</v>
      </c>
      <c r="K3712" t="s">
        <v>10824</v>
      </c>
      <c r="L3712" t="s">
        <v>10825</v>
      </c>
      <c r="M3712">
        <v>1412</v>
      </c>
      <c r="N3712">
        <v>24</v>
      </c>
      <c r="R3712" s="1">
        <v>45174</v>
      </c>
      <c r="S3712" t="s">
        <v>171</v>
      </c>
      <c r="T3712">
        <v>370</v>
      </c>
      <c r="U3712" t="s">
        <v>44987</v>
      </c>
      <c r="W3712">
        <v>2</v>
      </c>
      <c r="X3712" t="s">
        <v>57</v>
      </c>
      <c r="Y3712">
        <v>1</v>
      </c>
      <c r="Z3712" t="s">
        <v>46545</v>
      </c>
      <c r="AA3712">
        <v>9</v>
      </c>
      <c r="AB3712">
        <v>202304</v>
      </c>
      <c r="AC3712">
        <v>121</v>
      </c>
      <c r="AD3712" t="s">
        <v>70</v>
      </c>
      <c r="AE3712">
        <v>1012</v>
      </c>
      <c r="AF3712" t="s">
        <v>71</v>
      </c>
      <c r="AG3712">
        <v>4</v>
      </c>
      <c r="AH3712" t="s">
        <v>44547</v>
      </c>
      <c r="AI3712">
        <v>99</v>
      </c>
      <c r="AJ3712" t="s">
        <v>54511</v>
      </c>
      <c r="AK3712">
        <v>370</v>
      </c>
      <c r="AL3712" t="s">
        <v>44987</v>
      </c>
      <c r="AQ3712" t="s">
        <v>10826</v>
      </c>
      <c r="AR3712" t="s">
        <v>10827</v>
      </c>
      <c r="AS3712">
        <v>1</v>
      </c>
      <c r="AT3712" t="s">
        <v>1446</v>
      </c>
      <c r="AU3712" t="s">
        <v>10828</v>
      </c>
      <c r="AX3712">
        <v>55.304285360000002</v>
      </c>
      <c r="AY3712">
        <v>11.5428631</v>
      </c>
      <c r="AZ3712" t="s">
        <v>62</v>
      </c>
      <c r="BA3712">
        <v>1085</v>
      </c>
      <c r="BB3712" t="s">
        <v>44618</v>
      </c>
    </row>
    <row r="3713" spans="1:54" x14ac:dyDescent="0.25">
      <c r="A3713" s="1">
        <v>45200</v>
      </c>
      <c r="B3713">
        <v>281837</v>
      </c>
      <c r="C3713" t="s">
        <v>45483</v>
      </c>
      <c r="D3713">
        <v>8960</v>
      </c>
      <c r="E3713" t="s">
        <v>54673</v>
      </c>
      <c r="F3713" t="s">
        <v>45484</v>
      </c>
      <c r="G3713">
        <v>31565162</v>
      </c>
      <c r="H3713">
        <v>1017242810</v>
      </c>
      <c r="I3713" t="s">
        <v>15592</v>
      </c>
      <c r="K3713" t="s">
        <v>15593</v>
      </c>
      <c r="L3713" t="s">
        <v>15594</v>
      </c>
      <c r="M3713">
        <v>1366</v>
      </c>
      <c r="N3713">
        <v>63</v>
      </c>
      <c r="R3713" s="1">
        <v>45153</v>
      </c>
      <c r="S3713" t="s">
        <v>6399</v>
      </c>
      <c r="W3713">
        <v>4</v>
      </c>
      <c r="X3713" t="s">
        <v>725</v>
      </c>
      <c r="Y3713">
        <v>4</v>
      </c>
      <c r="Z3713" t="s">
        <v>1324</v>
      </c>
      <c r="AB3713">
        <v>202301</v>
      </c>
      <c r="AC3713">
        <v>307</v>
      </c>
      <c r="AD3713" t="s">
        <v>2462</v>
      </c>
      <c r="AE3713">
        <v>1086</v>
      </c>
      <c r="AF3713" t="s">
        <v>2462</v>
      </c>
      <c r="AG3713">
        <v>1</v>
      </c>
      <c r="AH3713" t="s">
        <v>44482</v>
      </c>
      <c r="AI3713">
        <v>99</v>
      </c>
      <c r="AJ3713" t="s">
        <v>54511</v>
      </c>
      <c r="AK3713">
        <v>730</v>
      </c>
      <c r="AL3713" t="s">
        <v>10314</v>
      </c>
      <c r="AP3713">
        <v>730401</v>
      </c>
      <c r="AQ3713" t="s">
        <v>15595</v>
      </c>
      <c r="AR3713" t="s">
        <v>18228</v>
      </c>
      <c r="AS3713">
        <v>2</v>
      </c>
      <c r="AT3713" t="s">
        <v>1413</v>
      </c>
      <c r="AU3713" t="s">
        <v>13282</v>
      </c>
      <c r="AX3713">
        <v>56.42924979</v>
      </c>
      <c r="AY3713">
        <v>10.072050750000001</v>
      </c>
      <c r="AZ3713" t="s">
        <v>62</v>
      </c>
      <c r="BA3713">
        <v>1082</v>
      </c>
      <c r="BB3713" t="s">
        <v>2852</v>
      </c>
    </row>
    <row r="3714" spans="1:54" x14ac:dyDescent="0.25">
      <c r="A3714" s="1">
        <v>45200</v>
      </c>
      <c r="B3714">
        <v>281838</v>
      </c>
      <c r="C3714" t="s">
        <v>18229</v>
      </c>
      <c r="D3714">
        <v>6600</v>
      </c>
      <c r="E3714" t="s">
        <v>11425</v>
      </c>
      <c r="F3714" t="s">
        <v>18229</v>
      </c>
      <c r="G3714">
        <v>29189838</v>
      </c>
      <c r="H3714">
        <v>1015269541</v>
      </c>
      <c r="I3714" t="s">
        <v>18230</v>
      </c>
      <c r="K3714" t="s">
        <v>18231</v>
      </c>
      <c r="L3714" t="s">
        <v>18232</v>
      </c>
      <c r="M3714">
        <v>3590</v>
      </c>
      <c r="N3714">
        <v>20</v>
      </c>
      <c r="R3714" s="1">
        <v>45048</v>
      </c>
      <c r="S3714" t="s">
        <v>56</v>
      </c>
      <c r="T3714">
        <v>575</v>
      </c>
      <c r="U3714" t="s">
        <v>10348</v>
      </c>
      <c r="W3714">
        <v>2</v>
      </c>
      <c r="X3714" t="s">
        <v>57</v>
      </c>
      <c r="Y3714">
        <v>1</v>
      </c>
      <c r="Z3714" t="s">
        <v>46545</v>
      </c>
      <c r="AB3714">
        <v>202305</v>
      </c>
      <c r="AC3714">
        <v>149</v>
      </c>
      <c r="AD3714" t="s">
        <v>1085</v>
      </c>
      <c r="AE3714">
        <v>1026</v>
      </c>
      <c r="AF3714" t="s">
        <v>44530</v>
      </c>
      <c r="AG3714">
        <v>1</v>
      </c>
      <c r="AH3714" t="s">
        <v>44482</v>
      </c>
      <c r="AI3714">
        <v>99</v>
      </c>
      <c r="AJ3714" t="s">
        <v>54511</v>
      </c>
      <c r="AK3714">
        <v>575</v>
      </c>
      <c r="AL3714" t="s">
        <v>10348</v>
      </c>
      <c r="AQ3714" t="s">
        <v>18233</v>
      </c>
      <c r="AS3714">
        <v>0</v>
      </c>
      <c r="AT3714" t="s">
        <v>61</v>
      </c>
      <c r="AU3714" t="s">
        <v>18234</v>
      </c>
      <c r="AX3714">
        <v>55.490572950000001</v>
      </c>
      <c r="AY3714">
        <v>9.1235984200000004</v>
      </c>
      <c r="AZ3714" t="s">
        <v>62</v>
      </c>
      <c r="BA3714">
        <v>1083</v>
      </c>
      <c r="BB3714" t="s">
        <v>2861</v>
      </c>
    </row>
    <row r="3715" spans="1:54" x14ac:dyDescent="0.25">
      <c r="A3715" s="1">
        <v>45200</v>
      </c>
      <c r="B3715">
        <v>281839</v>
      </c>
      <c r="C3715" t="s">
        <v>18235</v>
      </c>
      <c r="D3715">
        <v>4534</v>
      </c>
      <c r="E3715" t="s">
        <v>48952</v>
      </c>
      <c r="F3715" t="s">
        <v>18236</v>
      </c>
      <c r="G3715">
        <v>30874323</v>
      </c>
      <c r="I3715" t="s">
        <v>3333</v>
      </c>
      <c r="K3715" t="s">
        <v>9677</v>
      </c>
      <c r="L3715" t="s">
        <v>48523</v>
      </c>
      <c r="M3715">
        <v>1011</v>
      </c>
      <c r="N3715">
        <v>9</v>
      </c>
      <c r="R3715" s="1">
        <v>45058</v>
      </c>
      <c r="S3715" t="s">
        <v>56</v>
      </c>
      <c r="W3715">
        <v>4</v>
      </c>
      <c r="X3715" t="s">
        <v>725</v>
      </c>
      <c r="Y3715">
        <v>4</v>
      </c>
      <c r="Z3715" t="s">
        <v>1324</v>
      </c>
      <c r="AB3715">
        <v>202305</v>
      </c>
      <c r="AC3715">
        <v>306</v>
      </c>
      <c r="AD3715" t="s">
        <v>46731</v>
      </c>
      <c r="AE3715">
        <v>1085</v>
      </c>
      <c r="AF3715" t="s">
        <v>46731</v>
      </c>
      <c r="AG3715">
        <v>1</v>
      </c>
      <c r="AH3715" t="s">
        <v>44482</v>
      </c>
      <c r="AI3715">
        <v>99</v>
      </c>
      <c r="AJ3715" t="s">
        <v>54511</v>
      </c>
      <c r="AK3715">
        <v>306</v>
      </c>
      <c r="AL3715" t="s">
        <v>10308</v>
      </c>
      <c r="AP3715">
        <v>340401</v>
      </c>
      <c r="AQ3715" t="s">
        <v>9873</v>
      </c>
      <c r="AR3715" t="s">
        <v>9874</v>
      </c>
      <c r="AS3715">
        <v>2</v>
      </c>
      <c r="AT3715" t="s">
        <v>1413</v>
      </c>
      <c r="AU3715" t="s">
        <v>47653</v>
      </c>
      <c r="AX3715">
        <v>55.743482190000002</v>
      </c>
      <c r="AY3715">
        <v>11.42925151</v>
      </c>
      <c r="AZ3715" t="s">
        <v>62</v>
      </c>
      <c r="BA3715">
        <v>1085</v>
      </c>
      <c r="BB3715" t="s">
        <v>44618</v>
      </c>
    </row>
    <row r="3716" spans="1:54" x14ac:dyDescent="0.25">
      <c r="A3716" s="1">
        <v>45200</v>
      </c>
      <c r="B3716">
        <v>281840</v>
      </c>
      <c r="D3716">
        <v>7000</v>
      </c>
      <c r="E3716" t="s">
        <v>12386</v>
      </c>
      <c r="F3716" t="s">
        <v>18237</v>
      </c>
      <c r="G3716">
        <v>69116418</v>
      </c>
      <c r="H3716">
        <v>1029306342</v>
      </c>
      <c r="I3716" t="s">
        <v>18238</v>
      </c>
      <c r="K3716" t="s">
        <v>12415</v>
      </c>
      <c r="L3716" t="s">
        <v>18239</v>
      </c>
      <c r="M3716">
        <v>5527</v>
      </c>
      <c r="N3716">
        <v>31</v>
      </c>
      <c r="R3716" s="1">
        <v>45062</v>
      </c>
      <c r="S3716" t="s">
        <v>6399</v>
      </c>
      <c r="T3716">
        <v>607</v>
      </c>
      <c r="U3716" t="s">
        <v>12388</v>
      </c>
      <c r="W3716">
        <v>2</v>
      </c>
      <c r="X3716" t="s">
        <v>57</v>
      </c>
      <c r="Y3716">
        <v>1</v>
      </c>
      <c r="Z3716" t="s">
        <v>46545</v>
      </c>
      <c r="AA3716">
        <v>9</v>
      </c>
      <c r="AB3716">
        <v>202305</v>
      </c>
      <c r="AC3716">
        <v>126</v>
      </c>
      <c r="AD3716" t="s">
        <v>46616</v>
      </c>
      <c r="AE3716">
        <v>1015</v>
      </c>
      <c r="AF3716" t="s">
        <v>46616</v>
      </c>
      <c r="AG3716">
        <v>1</v>
      </c>
      <c r="AH3716" t="s">
        <v>44482</v>
      </c>
      <c r="AI3716">
        <v>99</v>
      </c>
      <c r="AJ3716" t="s">
        <v>54511</v>
      </c>
      <c r="AK3716">
        <v>607</v>
      </c>
      <c r="AL3716" t="s">
        <v>12388</v>
      </c>
      <c r="AP3716">
        <v>280419</v>
      </c>
      <c r="AQ3716" t="s">
        <v>12417</v>
      </c>
      <c r="AR3716" t="s">
        <v>12418</v>
      </c>
      <c r="AS3716">
        <v>2</v>
      </c>
      <c r="AT3716" t="s">
        <v>1413</v>
      </c>
      <c r="AU3716" t="s">
        <v>18240</v>
      </c>
      <c r="AX3716">
        <v>55.573188049999999</v>
      </c>
      <c r="AY3716">
        <v>9.7270002099999999</v>
      </c>
      <c r="AZ3716" t="s">
        <v>62</v>
      </c>
      <c r="BA3716">
        <v>1083</v>
      </c>
      <c r="BB3716" t="s">
        <v>2861</v>
      </c>
    </row>
    <row r="3717" spans="1:54" x14ac:dyDescent="0.25">
      <c r="A3717" s="1">
        <v>45200</v>
      </c>
      <c r="B3717">
        <v>281841</v>
      </c>
      <c r="D3717">
        <v>7500</v>
      </c>
      <c r="E3717" t="s">
        <v>10449</v>
      </c>
      <c r="F3717" t="s">
        <v>18241</v>
      </c>
      <c r="G3717">
        <v>51531817</v>
      </c>
      <c r="I3717" t="s">
        <v>2273</v>
      </c>
      <c r="K3717" t="s">
        <v>2275</v>
      </c>
      <c r="L3717" t="s">
        <v>49134</v>
      </c>
      <c r="M3717">
        <v>5628</v>
      </c>
      <c r="N3717">
        <v>38</v>
      </c>
      <c r="R3717" s="1">
        <v>45062</v>
      </c>
      <c r="S3717" t="s">
        <v>6399</v>
      </c>
      <c r="W3717">
        <v>1</v>
      </c>
      <c r="X3717" t="s">
        <v>760</v>
      </c>
      <c r="Y3717">
        <v>7</v>
      </c>
      <c r="Z3717" t="s">
        <v>1499</v>
      </c>
      <c r="AB3717">
        <v>202305</v>
      </c>
      <c r="AC3717">
        <v>325</v>
      </c>
      <c r="AD3717" t="s">
        <v>2277</v>
      </c>
      <c r="AE3717">
        <v>1084</v>
      </c>
      <c r="AF3717" t="s">
        <v>1825</v>
      </c>
      <c r="AG3717">
        <v>1</v>
      </c>
      <c r="AH3717" t="s">
        <v>44482</v>
      </c>
      <c r="AI3717">
        <v>99</v>
      </c>
      <c r="AJ3717" t="s">
        <v>54511</v>
      </c>
      <c r="AK3717">
        <v>661</v>
      </c>
      <c r="AL3717" t="s">
        <v>10453</v>
      </c>
      <c r="AP3717">
        <v>101518</v>
      </c>
      <c r="AQ3717" t="s">
        <v>2278</v>
      </c>
      <c r="AR3717" t="s">
        <v>2279</v>
      </c>
      <c r="AS3717">
        <v>2</v>
      </c>
      <c r="AT3717" t="s">
        <v>1413</v>
      </c>
      <c r="AU3717" t="s">
        <v>46764</v>
      </c>
      <c r="AX3717">
        <v>56.36069371</v>
      </c>
      <c r="AY3717">
        <v>8.6184222899999998</v>
      </c>
      <c r="AZ3717" t="s">
        <v>62</v>
      </c>
      <c r="BA3717">
        <v>1082</v>
      </c>
      <c r="BB3717" t="s">
        <v>2852</v>
      </c>
    </row>
    <row r="3718" spans="1:54" x14ac:dyDescent="0.25">
      <c r="A3718" s="1">
        <v>45200</v>
      </c>
      <c r="B3718">
        <v>281842</v>
      </c>
      <c r="D3718">
        <v>8270</v>
      </c>
      <c r="E3718" t="s">
        <v>48112</v>
      </c>
      <c r="F3718" t="s">
        <v>53425</v>
      </c>
      <c r="G3718">
        <v>55133018</v>
      </c>
      <c r="H3718">
        <v>1003352227</v>
      </c>
      <c r="I3718" t="s">
        <v>18242</v>
      </c>
      <c r="K3718" t="s">
        <v>18243</v>
      </c>
      <c r="L3718" t="s">
        <v>53367</v>
      </c>
      <c r="M3718">
        <v>6001</v>
      </c>
      <c r="N3718">
        <v>5</v>
      </c>
      <c r="R3718" s="1">
        <v>45079</v>
      </c>
      <c r="S3718" t="s">
        <v>12044</v>
      </c>
      <c r="T3718">
        <v>751</v>
      </c>
      <c r="U3718" t="s">
        <v>10168</v>
      </c>
      <c r="W3718">
        <v>2</v>
      </c>
      <c r="X3718" t="s">
        <v>57</v>
      </c>
      <c r="Y3718">
        <v>1</v>
      </c>
      <c r="Z3718" t="s">
        <v>46545</v>
      </c>
      <c r="AC3718">
        <v>149</v>
      </c>
      <c r="AD3718" t="s">
        <v>1085</v>
      </c>
      <c r="AE3718">
        <v>1026</v>
      </c>
      <c r="AF3718" t="s">
        <v>44530</v>
      </c>
      <c r="AG3718">
        <v>1</v>
      </c>
      <c r="AH3718" t="s">
        <v>44482</v>
      </c>
      <c r="AI3718">
        <v>99</v>
      </c>
      <c r="AJ3718" t="s">
        <v>54511</v>
      </c>
      <c r="AK3718">
        <v>751</v>
      </c>
      <c r="AL3718" t="s">
        <v>10168</v>
      </c>
      <c r="AQ3718" t="s">
        <v>18244</v>
      </c>
      <c r="AR3718" t="s">
        <v>18245</v>
      </c>
      <c r="AS3718">
        <v>0</v>
      </c>
      <c r="AT3718" t="s">
        <v>61</v>
      </c>
      <c r="AU3718" t="s">
        <v>53155</v>
      </c>
      <c r="AX3718">
        <v>56.11026141</v>
      </c>
      <c r="AY3718">
        <v>10.17404674</v>
      </c>
      <c r="AZ3718" t="s">
        <v>62</v>
      </c>
      <c r="BA3718">
        <v>1082</v>
      </c>
      <c r="BB3718" t="s">
        <v>2852</v>
      </c>
    </row>
    <row r="3719" spans="1:54" x14ac:dyDescent="0.25">
      <c r="A3719" s="1">
        <v>45200</v>
      </c>
      <c r="B3719">
        <v>281843</v>
      </c>
      <c r="C3719" t="s">
        <v>13099</v>
      </c>
      <c r="D3719">
        <v>2750</v>
      </c>
      <c r="E3719" t="s">
        <v>1705</v>
      </c>
      <c r="F3719" t="s">
        <v>18246</v>
      </c>
      <c r="G3719">
        <v>58271713</v>
      </c>
      <c r="H3719">
        <v>1003260397</v>
      </c>
      <c r="I3719" t="s">
        <v>13100</v>
      </c>
      <c r="K3719" t="s">
        <v>13101</v>
      </c>
      <c r="L3719" t="s">
        <v>3418</v>
      </c>
      <c r="M3719">
        <v>259</v>
      </c>
      <c r="N3719">
        <v>1</v>
      </c>
      <c r="R3719" s="1">
        <v>45089</v>
      </c>
      <c r="S3719" t="s">
        <v>6399</v>
      </c>
      <c r="T3719">
        <v>151</v>
      </c>
      <c r="U3719" t="s">
        <v>2294</v>
      </c>
      <c r="W3719">
        <v>2</v>
      </c>
      <c r="X3719" t="s">
        <v>57</v>
      </c>
      <c r="Y3719">
        <v>1</v>
      </c>
      <c r="Z3719" t="s">
        <v>46545</v>
      </c>
      <c r="AA3719">
        <v>10</v>
      </c>
      <c r="AB3719">
        <v>202308</v>
      </c>
      <c r="AC3719">
        <v>121</v>
      </c>
      <c r="AD3719" t="s">
        <v>70</v>
      </c>
      <c r="AE3719">
        <v>1012</v>
      </c>
      <c r="AF3719" t="s">
        <v>71</v>
      </c>
      <c r="AG3719">
        <v>4</v>
      </c>
      <c r="AH3719" t="s">
        <v>44547</v>
      </c>
      <c r="AI3719">
        <v>99</v>
      </c>
      <c r="AJ3719" t="s">
        <v>54511</v>
      </c>
      <c r="AK3719">
        <v>151</v>
      </c>
      <c r="AL3719" t="s">
        <v>2294</v>
      </c>
      <c r="AQ3719" t="s">
        <v>3419</v>
      </c>
      <c r="AR3719" t="s">
        <v>13102</v>
      </c>
      <c r="AS3719">
        <v>1</v>
      </c>
      <c r="AT3719" t="s">
        <v>1446</v>
      </c>
      <c r="AU3719" t="s">
        <v>3420</v>
      </c>
      <c r="AX3719">
        <v>55.725787990000001</v>
      </c>
      <c r="AY3719">
        <v>12.34405941</v>
      </c>
      <c r="AZ3719" t="s">
        <v>62</v>
      </c>
      <c r="BA3719">
        <v>1084</v>
      </c>
      <c r="BB3719" t="s">
        <v>63</v>
      </c>
    </row>
    <row r="3720" spans="1:54" x14ac:dyDescent="0.25">
      <c r="A3720" s="1">
        <v>45200</v>
      </c>
      <c r="B3720">
        <v>281844</v>
      </c>
      <c r="C3720" t="s">
        <v>18247</v>
      </c>
      <c r="D3720">
        <v>2750</v>
      </c>
      <c r="E3720" t="s">
        <v>1705</v>
      </c>
      <c r="F3720" t="s">
        <v>44640</v>
      </c>
      <c r="G3720">
        <v>58271713</v>
      </c>
      <c r="H3720">
        <v>1003260312</v>
      </c>
      <c r="I3720" t="s">
        <v>13100</v>
      </c>
      <c r="K3720" t="s">
        <v>13101</v>
      </c>
      <c r="L3720" t="s">
        <v>44641</v>
      </c>
      <c r="M3720">
        <v>285</v>
      </c>
      <c r="N3720">
        <v>10</v>
      </c>
      <c r="R3720" s="1">
        <v>45089</v>
      </c>
      <c r="S3720" t="s">
        <v>6399</v>
      </c>
      <c r="T3720">
        <v>151</v>
      </c>
      <c r="U3720" t="s">
        <v>2294</v>
      </c>
      <c r="W3720">
        <v>2</v>
      </c>
      <c r="X3720" t="s">
        <v>57</v>
      </c>
      <c r="Y3720">
        <v>1</v>
      </c>
      <c r="Z3720" t="s">
        <v>46545</v>
      </c>
      <c r="AA3720">
        <v>9</v>
      </c>
      <c r="AB3720">
        <v>202308</v>
      </c>
      <c r="AC3720">
        <v>121</v>
      </c>
      <c r="AD3720" t="s">
        <v>70</v>
      </c>
      <c r="AE3720">
        <v>1012</v>
      </c>
      <c r="AF3720" t="s">
        <v>71</v>
      </c>
      <c r="AG3720">
        <v>1</v>
      </c>
      <c r="AH3720" t="s">
        <v>44482</v>
      </c>
      <c r="AI3720">
        <v>99</v>
      </c>
      <c r="AJ3720" t="s">
        <v>54511</v>
      </c>
      <c r="AK3720">
        <v>151</v>
      </c>
      <c r="AL3720" t="s">
        <v>2294</v>
      </c>
      <c r="AP3720">
        <v>281843</v>
      </c>
      <c r="AQ3720" t="s">
        <v>3419</v>
      </c>
      <c r="AR3720" t="s">
        <v>13102</v>
      </c>
      <c r="AS3720">
        <v>2</v>
      </c>
      <c r="AT3720" t="s">
        <v>1413</v>
      </c>
      <c r="AU3720" t="s">
        <v>44642</v>
      </c>
      <c r="AX3720">
        <v>55.726513949999998</v>
      </c>
      <c r="AY3720">
        <v>12.36068931</v>
      </c>
      <c r="AZ3720" t="s">
        <v>62</v>
      </c>
      <c r="BA3720">
        <v>1084</v>
      </c>
      <c r="BB3720" t="s">
        <v>63</v>
      </c>
    </row>
    <row r="3721" spans="1:54" x14ac:dyDescent="0.25">
      <c r="A3721" s="1">
        <v>45200</v>
      </c>
      <c r="B3721">
        <v>281845</v>
      </c>
      <c r="C3721" t="s">
        <v>17608</v>
      </c>
      <c r="D3721">
        <v>4681</v>
      </c>
      <c r="E3721" t="s">
        <v>47799</v>
      </c>
      <c r="F3721" t="s">
        <v>17609</v>
      </c>
      <c r="G3721">
        <v>42104930</v>
      </c>
      <c r="I3721" t="s">
        <v>18248</v>
      </c>
      <c r="K3721" t="s">
        <v>17611</v>
      </c>
      <c r="L3721" t="s">
        <v>17612</v>
      </c>
      <c r="M3721">
        <v>796</v>
      </c>
      <c r="N3721">
        <v>8</v>
      </c>
      <c r="R3721" s="1">
        <v>45161</v>
      </c>
      <c r="S3721" t="s">
        <v>597</v>
      </c>
      <c r="W3721">
        <v>5</v>
      </c>
      <c r="X3721" t="s">
        <v>557</v>
      </c>
      <c r="Y3721">
        <v>1</v>
      </c>
      <c r="Z3721" t="s">
        <v>46545</v>
      </c>
      <c r="AA3721">
        <v>4</v>
      </c>
      <c r="AB3721">
        <v>202308</v>
      </c>
      <c r="AC3721">
        <v>121</v>
      </c>
      <c r="AD3721" t="s">
        <v>70</v>
      </c>
      <c r="AE3721">
        <v>1013</v>
      </c>
      <c r="AF3721" t="s">
        <v>558</v>
      </c>
      <c r="AG3721">
        <v>1</v>
      </c>
      <c r="AH3721" t="s">
        <v>44482</v>
      </c>
      <c r="AI3721">
        <v>99</v>
      </c>
      <c r="AJ3721" t="s">
        <v>54511</v>
      </c>
      <c r="AK3721">
        <v>259</v>
      </c>
      <c r="AL3721" t="s">
        <v>47769</v>
      </c>
      <c r="AQ3721" t="s">
        <v>17613</v>
      </c>
      <c r="AR3721" t="s">
        <v>17614</v>
      </c>
      <c r="AS3721">
        <v>0</v>
      </c>
      <c r="AT3721" t="s">
        <v>61</v>
      </c>
      <c r="AU3721" t="s">
        <v>17615</v>
      </c>
      <c r="AX3721">
        <v>55.422044300000003</v>
      </c>
      <c r="AY3721">
        <v>12.140977489999999</v>
      </c>
      <c r="AZ3721" t="s">
        <v>62</v>
      </c>
      <c r="BA3721">
        <v>1085</v>
      </c>
      <c r="BB3721" t="s">
        <v>44618</v>
      </c>
    </row>
    <row r="3722" spans="1:54" x14ac:dyDescent="0.25">
      <c r="A3722" s="1">
        <v>45200</v>
      </c>
      <c r="B3722">
        <v>281846</v>
      </c>
      <c r="C3722" t="s">
        <v>18249</v>
      </c>
      <c r="D3722">
        <v>4200</v>
      </c>
      <c r="E3722" t="s">
        <v>9270</v>
      </c>
      <c r="F3722" t="s">
        <v>18250</v>
      </c>
      <c r="G3722">
        <v>43654810</v>
      </c>
      <c r="I3722" t="s">
        <v>18251</v>
      </c>
      <c r="K3722" t="s">
        <v>18252</v>
      </c>
      <c r="L3722" t="s">
        <v>18253</v>
      </c>
      <c r="M3722">
        <v>418</v>
      </c>
      <c r="N3722">
        <v>34</v>
      </c>
      <c r="R3722" s="1">
        <v>45166</v>
      </c>
      <c r="S3722" t="s">
        <v>6399</v>
      </c>
      <c r="W3722">
        <v>5</v>
      </c>
      <c r="X3722" t="s">
        <v>557</v>
      </c>
      <c r="Y3722">
        <v>1</v>
      </c>
      <c r="Z3722" t="s">
        <v>46545</v>
      </c>
      <c r="AA3722">
        <v>7</v>
      </c>
      <c r="AB3722">
        <v>202308</v>
      </c>
      <c r="AC3722">
        <v>121</v>
      </c>
      <c r="AD3722" t="s">
        <v>70</v>
      </c>
      <c r="AE3722">
        <v>1013</v>
      </c>
      <c r="AF3722" t="s">
        <v>558</v>
      </c>
      <c r="AG3722">
        <v>1</v>
      </c>
      <c r="AH3722" t="s">
        <v>44482</v>
      </c>
      <c r="AI3722">
        <v>99</v>
      </c>
      <c r="AJ3722" t="s">
        <v>54511</v>
      </c>
      <c r="AK3722">
        <v>330</v>
      </c>
      <c r="AL3722" t="s">
        <v>9274</v>
      </c>
      <c r="AQ3722" t="s">
        <v>18254</v>
      </c>
      <c r="AR3722" t="s">
        <v>18255</v>
      </c>
      <c r="AS3722">
        <v>0</v>
      </c>
      <c r="AT3722" t="s">
        <v>61</v>
      </c>
      <c r="AU3722" t="s">
        <v>18256</v>
      </c>
      <c r="AX3722">
        <v>55.309554679999998</v>
      </c>
      <c r="AY3722">
        <v>11.39396846</v>
      </c>
      <c r="AZ3722" t="s">
        <v>62</v>
      </c>
      <c r="BA3722">
        <v>1085</v>
      </c>
      <c r="BB3722" t="s">
        <v>44618</v>
      </c>
    </row>
    <row r="3723" spans="1:54" x14ac:dyDescent="0.25">
      <c r="A3723" s="1">
        <v>45200</v>
      </c>
      <c r="B3723">
        <v>281847</v>
      </c>
      <c r="C3723" t="s">
        <v>55406</v>
      </c>
      <c r="D3723">
        <v>8000</v>
      </c>
      <c r="E3723" t="s">
        <v>10166</v>
      </c>
      <c r="F3723" t="s">
        <v>18257</v>
      </c>
      <c r="G3723">
        <v>43914367</v>
      </c>
      <c r="I3723" t="s">
        <v>18258</v>
      </c>
      <c r="K3723" t="s">
        <v>18259</v>
      </c>
      <c r="L3723" t="s">
        <v>18260</v>
      </c>
      <c r="M3723">
        <v>8067</v>
      </c>
      <c r="N3723">
        <v>33</v>
      </c>
      <c r="R3723" s="1">
        <v>45161</v>
      </c>
      <c r="S3723" t="s">
        <v>597</v>
      </c>
      <c r="W3723">
        <v>5</v>
      </c>
      <c r="X3723" t="s">
        <v>557</v>
      </c>
      <c r="Y3723">
        <v>1</v>
      </c>
      <c r="Z3723" t="s">
        <v>46545</v>
      </c>
      <c r="AA3723">
        <v>8</v>
      </c>
      <c r="AB3723">
        <v>202308</v>
      </c>
      <c r="AC3723">
        <v>121</v>
      </c>
      <c r="AD3723" t="s">
        <v>70</v>
      </c>
      <c r="AE3723">
        <v>1013</v>
      </c>
      <c r="AF3723" t="s">
        <v>558</v>
      </c>
      <c r="AG3723">
        <v>1</v>
      </c>
      <c r="AH3723" t="s">
        <v>44482</v>
      </c>
      <c r="AI3723">
        <v>99</v>
      </c>
      <c r="AJ3723" t="s">
        <v>54511</v>
      </c>
      <c r="AK3723">
        <v>751</v>
      </c>
      <c r="AL3723" t="s">
        <v>10168</v>
      </c>
      <c r="AQ3723" t="s">
        <v>18261</v>
      </c>
      <c r="AR3723" t="s">
        <v>18262</v>
      </c>
      <c r="AS3723">
        <v>0</v>
      </c>
      <c r="AT3723" t="s">
        <v>61</v>
      </c>
      <c r="AU3723" t="s">
        <v>18263</v>
      </c>
      <c r="AX3723">
        <v>56.160401049999997</v>
      </c>
      <c r="AY3723">
        <v>10.211681349999999</v>
      </c>
      <c r="AZ3723" t="s">
        <v>62</v>
      </c>
      <c r="BA3723">
        <v>1082</v>
      </c>
      <c r="BB3723" t="s">
        <v>2852</v>
      </c>
    </row>
    <row r="3724" spans="1:54" x14ac:dyDescent="0.25">
      <c r="A3724" s="1">
        <v>45200</v>
      </c>
      <c r="B3724">
        <v>281848</v>
      </c>
      <c r="C3724" t="s">
        <v>18264</v>
      </c>
      <c r="D3724">
        <v>8000</v>
      </c>
      <c r="E3724" t="s">
        <v>10166</v>
      </c>
      <c r="F3724" t="s">
        <v>18264</v>
      </c>
      <c r="G3724">
        <v>44063344</v>
      </c>
      <c r="I3724" t="s">
        <v>49135</v>
      </c>
      <c r="K3724" t="s">
        <v>18265</v>
      </c>
      <c r="L3724" t="s">
        <v>18260</v>
      </c>
      <c r="M3724">
        <v>8067</v>
      </c>
      <c r="N3724">
        <v>33</v>
      </c>
      <c r="R3724" s="1">
        <v>45166</v>
      </c>
      <c r="S3724" t="s">
        <v>6399</v>
      </c>
      <c r="W3724">
        <v>5</v>
      </c>
      <c r="X3724" t="s">
        <v>557</v>
      </c>
      <c r="Y3724">
        <v>1</v>
      </c>
      <c r="Z3724" t="s">
        <v>46545</v>
      </c>
      <c r="AA3724">
        <v>9</v>
      </c>
      <c r="AB3724">
        <v>202308</v>
      </c>
      <c r="AC3724">
        <v>121</v>
      </c>
      <c r="AD3724" t="s">
        <v>70</v>
      </c>
      <c r="AE3724">
        <v>1013</v>
      </c>
      <c r="AF3724" t="s">
        <v>558</v>
      </c>
      <c r="AG3724">
        <v>1</v>
      </c>
      <c r="AH3724" t="s">
        <v>44482</v>
      </c>
      <c r="AI3724">
        <v>99</v>
      </c>
      <c r="AJ3724" t="s">
        <v>54511</v>
      </c>
      <c r="AK3724">
        <v>751</v>
      </c>
      <c r="AL3724" t="s">
        <v>10168</v>
      </c>
      <c r="AQ3724" t="s">
        <v>18266</v>
      </c>
      <c r="AR3724" t="s">
        <v>18267</v>
      </c>
      <c r="AS3724">
        <v>0</v>
      </c>
      <c r="AT3724" t="s">
        <v>61</v>
      </c>
      <c r="AU3724" t="s">
        <v>18263</v>
      </c>
      <c r="AX3724">
        <v>56.160401049999997</v>
      </c>
      <c r="AY3724">
        <v>10.211681349999999</v>
      </c>
      <c r="AZ3724" t="s">
        <v>62</v>
      </c>
      <c r="BA3724">
        <v>1082</v>
      </c>
      <c r="BB3724" t="s">
        <v>2852</v>
      </c>
    </row>
    <row r="3725" spans="1:54" x14ac:dyDescent="0.25">
      <c r="A3725" s="1">
        <v>45200</v>
      </c>
      <c r="B3725">
        <v>281849</v>
      </c>
      <c r="C3725" t="s">
        <v>17816</v>
      </c>
      <c r="D3725">
        <v>8600</v>
      </c>
      <c r="E3725" t="s">
        <v>10218</v>
      </c>
      <c r="F3725" t="s">
        <v>17817</v>
      </c>
      <c r="G3725">
        <v>42913553</v>
      </c>
      <c r="I3725" t="s">
        <v>17818</v>
      </c>
      <c r="K3725" t="s">
        <v>18268</v>
      </c>
      <c r="L3725" t="s">
        <v>49054</v>
      </c>
      <c r="M3725">
        <v>883</v>
      </c>
      <c r="N3725">
        <v>4</v>
      </c>
      <c r="R3725" s="1">
        <v>45161</v>
      </c>
      <c r="S3725" t="s">
        <v>597</v>
      </c>
      <c r="W3725">
        <v>5</v>
      </c>
      <c r="X3725" t="s">
        <v>557</v>
      </c>
      <c r="Y3725">
        <v>1</v>
      </c>
      <c r="Z3725" t="s">
        <v>46545</v>
      </c>
      <c r="AA3725">
        <v>6</v>
      </c>
      <c r="AB3725">
        <v>202308</v>
      </c>
      <c r="AC3725">
        <v>121</v>
      </c>
      <c r="AD3725" t="s">
        <v>70</v>
      </c>
      <c r="AE3725">
        <v>1013</v>
      </c>
      <c r="AF3725" t="s">
        <v>558</v>
      </c>
      <c r="AG3725">
        <v>1</v>
      </c>
      <c r="AH3725" t="s">
        <v>44482</v>
      </c>
      <c r="AI3725">
        <v>99</v>
      </c>
      <c r="AJ3725" t="s">
        <v>54511</v>
      </c>
      <c r="AK3725">
        <v>740</v>
      </c>
      <c r="AL3725" t="s">
        <v>10222</v>
      </c>
      <c r="AQ3725" t="s">
        <v>18269</v>
      </c>
      <c r="AR3725" t="s">
        <v>18270</v>
      </c>
      <c r="AS3725">
        <v>0</v>
      </c>
      <c r="AT3725" t="s">
        <v>61</v>
      </c>
      <c r="AU3725" t="s">
        <v>49055</v>
      </c>
      <c r="AX3725">
        <v>56.190173059999999</v>
      </c>
      <c r="AY3725">
        <v>9.5750122700000002</v>
      </c>
      <c r="AZ3725" t="s">
        <v>62</v>
      </c>
      <c r="BA3725">
        <v>1082</v>
      </c>
      <c r="BB3725" t="s">
        <v>2852</v>
      </c>
    </row>
    <row r="3726" spans="1:54" x14ac:dyDescent="0.25">
      <c r="A3726" s="1">
        <v>45200</v>
      </c>
      <c r="B3726">
        <v>281850</v>
      </c>
      <c r="C3726" t="s">
        <v>18271</v>
      </c>
      <c r="D3726">
        <v>2740</v>
      </c>
      <c r="E3726" t="s">
        <v>2288</v>
      </c>
      <c r="F3726" t="s">
        <v>18272</v>
      </c>
      <c r="G3726">
        <v>43313924</v>
      </c>
      <c r="I3726" t="s">
        <v>49136</v>
      </c>
      <c r="K3726" t="s">
        <v>18273</v>
      </c>
      <c r="L3726" t="s">
        <v>53426</v>
      </c>
      <c r="M3726">
        <v>544</v>
      </c>
      <c r="N3726">
        <v>5</v>
      </c>
      <c r="R3726" s="1">
        <v>45166</v>
      </c>
      <c r="S3726" t="s">
        <v>6399</v>
      </c>
      <c r="W3726">
        <v>5</v>
      </c>
      <c r="X3726" t="s">
        <v>557</v>
      </c>
      <c r="Y3726">
        <v>1</v>
      </c>
      <c r="Z3726" t="s">
        <v>46545</v>
      </c>
      <c r="AA3726">
        <v>7</v>
      </c>
      <c r="AB3726">
        <v>202308</v>
      </c>
      <c r="AC3726">
        <v>121</v>
      </c>
      <c r="AD3726" t="s">
        <v>70</v>
      </c>
      <c r="AE3726">
        <v>1013</v>
      </c>
      <c r="AF3726" t="s">
        <v>558</v>
      </c>
      <c r="AG3726">
        <v>1</v>
      </c>
      <c r="AH3726" t="s">
        <v>44482</v>
      </c>
      <c r="AI3726">
        <v>99</v>
      </c>
      <c r="AJ3726" t="s">
        <v>54511</v>
      </c>
      <c r="AK3726">
        <v>151</v>
      </c>
      <c r="AL3726" t="s">
        <v>2294</v>
      </c>
      <c r="AQ3726" t="s">
        <v>18274</v>
      </c>
      <c r="AR3726" t="s">
        <v>18275</v>
      </c>
      <c r="AS3726">
        <v>0</v>
      </c>
      <c r="AT3726" t="s">
        <v>61</v>
      </c>
      <c r="AU3726" t="s">
        <v>52719</v>
      </c>
      <c r="AX3726">
        <v>55.729624819999998</v>
      </c>
      <c r="AY3726">
        <v>12.39858151</v>
      </c>
      <c r="AZ3726" t="s">
        <v>62</v>
      </c>
      <c r="BA3726">
        <v>1084</v>
      </c>
      <c r="BB3726" t="s">
        <v>63</v>
      </c>
    </row>
    <row r="3727" spans="1:54" x14ac:dyDescent="0.25">
      <c r="A3727" s="1">
        <v>45200</v>
      </c>
      <c r="B3727">
        <v>281851</v>
      </c>
      <c r="C3727" t="s">
        <v>49137</v>
      </c>
      <c r="D3727">
        <v>6400</v>
      </c>
      <c r="E3727" t="s">
        <v>48164</v>
      </c>
      <c r="F3727" t="s">
        <v>49137</v>
      </c>
      <c r="G3727">
        <v>29189773</v>
      </c>
      <c r="H3727">
        <v>1011270669</v>
      </c>
      <c r="I3727" t="s">
        <v>49138</v>
      </c>
      <c r="K3727" t="s">
        <v>18276</v>
      </c>
      <c r="L3727" t="s">
        <v>49139</v>
      </c>
      <c r="M3727">
        <v>980</v>
      </c>
      <c r="N3727">
        <v>1</v>
      </c>
      <c r="R3727" s="1">
        <v>45147</v>
      </c>
      <c r="S3727" t="s">
        <v>1367</v>
      </c>
      <c r="T3727">
        <v>540</v>
      </c>
      <c r="U3727" t="s">
        <v>48166</v>
      </c>
      <c r="W3727">
        <v>2</v>
      </c>
      <c r="X3727" t="s">
        <v>57</v>
      </c>
      <c r="Y3727">
        <v>1</v>
      </c>
      <c r="Z3727" t="s">
        <v>46545</v>
      </c>
      <c r="AA3727">
        <v>7</v>
      </c>
      <c r="AB3727">
        <v>202306</v>
      </c>
      <c r="AC3727">
        <v>126</v>
      </c>
      <c r="AD3727" t="s">
        <v>46616</v>
      </c>
      <c r="AE3727">
        <v>1015</v>
      </c>
      <c r="AF3727" t="s">
        <v>46616</v>
      </c>
      <c r="AG3727">
        <v>4</v>
      </c>
      <c r="AH3727" t="s">
        <v>44547</v>
      </c>
      <c r="AI3727">
        <v>99</v>
      </c>
      <c r="AJ3727" t="s">
        <v>54511</v>
      </c>
      <c r="AK3727">
        <v>540</v>
      </c>
      <c r="AL3727" t="s">
        <v>48166</v>
      </c>
      <c r="AQ3727" t="s">
        <v>18277</v>
      </c>
      <c r="AR3727" t="s">
        <v>18278</v>
      </c>
      <c r="AS3727">
        <v>1</v>
      </c>
      <c r="AT3727" t="s">
        <v>1446</v>
      </c>
      <c r="AU3727" t="s">
        <v>47987</v>
      </c>
      <c r="AX3727">
        <v>54.913489970000001</v>
      </c>
      <c r="AY3727">
        <v>9.8120732299999993</v>
      </c>
      <c r="AZ3727" t="s">
        <v>62</v>
      </c>
      <c r="BA3727">
        <v>1083</v>
      </c>
      <c r="BB3727" t="s">
        <v>2861</v>
      </c>
    </row>
    <row r="3728" spans="1:54" x14ac:dyDescent="0.25">
      <c r="A3728" s="1">
        <v>45200</v>
      </c>
      <c r="B3728">
        <v>281852</v>
      </c>
      <c r="C3728" t="s">
        <v>49140</v>
      </c>
      <c r="D3728">
        <v>6400</v>
      </c>
      <c r="E3728" t="s">
        <v>48164</v>
      </c>
      <c r="F3728" t="s">
        <v>49141</v>
      </c>
      <c r="G3728">
        <v>29189773</v>
      </c>
      <c r="H3728">
        <v>1011270669</v>
      </c>
      <c r="I3728" t="s">
        <v>18279</v>
      </c>
      <c r="K3728" t="s">
        <v>18276</v>
      </c>
      <c r="L3728" t="s">
        <v>18280</v>
      </c>
      <c r="M3728">
        <v>770</v>
      </c>
      <c r="N3728">
        <v>13</v>
      </c>
      <c r="R3728" s="1">
        <v>45090</v>
      </c>
      <c r="S3728" t="s">
        <v>6399</v>
      </c>
      <c r="T3728">
        <v>540</v>
      </c>
      <c r="U3728" t="s">
        <v>48166</v>
      </c>
      <c r="W3728">
        <v>2</v>
      </c>
      <c r="X3728" t="s">
        <v>57</v>
      </c>
      <c r="Y3728">
        <v>1</v>
      </c>
      <c r="Z3728" t="s">
        <v>46545</v>
      </c>
      <c r="AA3728">
        <v>7</v>
      </c>
      <c r="AB3728">
        <v>202306</v>
      </c>
      <c r="AC3728">
        <v>126</v>
      </c>
      <c r="AD3728" t="s">
        <v>46616</v>
      </c>
      <c r="AE3728">
        <v>1015</v>
      </c>
      <c r="AF3728" t="s">
        <v>46616</v>
      </c>
      <c r="AG3728">
        <v>1</v>
      </c>
      <c r="AH3728" t="s">
        <v>44482</v>
      </c>
      <c r="AI3728">
        <v>99</v>
      </c>
      <c r="AJ3728" t="s">
        <v>54511</v>
      </c>
      <c r="AK3728">
        <v>540</v>
      </c>
      <c r="AL3728" t="s">
        <v>48166</v>
      </c>
      <c r="AP3728">
        <v>281851</v>
      </c>
      <c r="AQ3728" t="s">
        <v>18277</v>
      </c>
      <c r="AR3728" t="s">
        <v>18278</v>
      </c>
      <c r="AS3728">
        <v>2</v>
      </c>
      <c r="AT3728" t="s">
        <v>1413</v>
      </c>
      <c r="AU3728" t="s">
        <v>18281</v>
      </c>
      <c r="AX3728">
        <v>54.918155079999998</v>
      </c>
      <c r="AY3728">
        <v>9.8455543700000003</v>
      </c>
      <c r="AZ3728" t="s">
        <v>62</v>
      </c>
      <c r="BA3728">
        <v>1083</v>
      </c>
      <c r="BB3728" t="s">
        <v>2861</v>
      </c>
    </row>
    <row r="3729" spans="1:54" x14ac:dyDescent="0.25">
      <c r="A3729" s="1">
        <v>45200</v>
      </c>
      <c r="B3729">
        <v>281853</v>
      </c>
      <c r="C3729" t="s">
        <v>49142</v>
      </c>
      <c r="D3729">
        <v>3400</v>
      </c>
      <c r="E3729" t="s">
        <v>46836</v>
      </c>
      <c r="F3729" t="s">
        <v>49143</v>
      </c>
      <c r="G3729">
        <v>31678021</v>
      </c>
      <c r="H3729">
        <v>1026361911</v>
      </c>
      <c r="I3729" t="s">
        <v>2713</v>
      </c>
      <c r="K3729" t="s">
        <v>2714</v>
      </c>
      <c r="L3729" t="s">
        <v>17192</v>
      </c>
      <c r="M3729">
        <v>7810</v>
      </c>
      <c r="N3729">
        <v>140</v>
      </c>
      <c r="R3729" s="1">
        <v>45091</v>
      </c>
      <c r="S3729" t="s">
        <v>6399</v>
      </c>
      <c r="W3729">
        <v>4</v>
      </c>
      <c r="X3729" t="s">
        <v>725</v>
      </c>
      <c r="Y3729">
        <v>4</v>
      </c>
      <c r="Z3729" t="s">
        <v>1324</v>
      </c>
      <c r="AB3729">
        <v>202306</v>
      </c>
      <c r="AC3729">
        <v>307</v>
      </c>
      <c r="AD3729" t="s">
        <v>2462</v>
      </c>
      <c r="AE3729">
        <v>1086</v>
      </c>
      <c r="AF3729" t="s">
        <v>2462</v>
      </c>
      <c r="AG3729">
        <v>1</v>
      </c>
      <c r="AH3729" t="s">
        <v>44482</v>
      </c>
      <c r="AI3729">
        <v>99</v>
      </c>
      <c r="AJ3729" t="s">
        <v>54511</v>
      </c>
      <c r="AK3729">
        <v>219</v>
      </c>
      <c r="AL3729" t="s">
        <v>46837</v>
      </c>
      <c r="AP3729">
        <v>101605</v>
      </c>
      <c r="AQ3729" t="s">
        <v>2716</v>
      </c>
      <c r="AR3729" t="s">
        <v>18282</v>
      </c>
      <c r="AS3729">
        <v>2</v>
      </c>
      <c r="AT3729" t="s">
        <v>1413</v>
      </c>
      <c r="AU3729" t="s">
        <v>17193</v>
      </c>
      <c r="AX3729">
        <v>55.929130049999998</v>
      </c>
      <c r="AY3729">
        <v>12.29849763</v>
      </c>
      <c r="AZ3729" t="s">
        <v>62</v>
      </c>
      <c r="BA3729">
        <v>1084</v>
      </c>
      <c r="BB3729" t="s">
        <v>63</v>
      </c>
    </row>
    <row r="3730" spans="1:54" x14ac:dyDescent="0.25">
      <c r="A3730" s="1">
        <v>45200</v>
      </c>
      <c r="B3730">
        <v>281854</v>
      </c>
      <c r="C3730" t="s">
        <v>18283</v>
      </c>
      <c r="D3730">
        <v>2750</v>
      </c>
      <c r="E3730" t="s">
        <v>1705</v>
      </c>
      <c r="F3730" t="s">
        <v>18284</v>
      </c>
      <c r="G3730">
        <v>58271713</v>
      </c>
      <c r="H3730">
        <v>1003259819</v>
      </c>
      <c r="I3730" t="s">
        <v>3470</v>
      </c>
      <c r="K3730" t="s">
        <v>3417</v>
      </c>
      <c r="L3730" t="s">
        <v>3472</v>
      </c>
      <c r="M3730">
        <v>92</v>
      </c>
      <c r="N3730">
        <v>80</v>
      </c>
      <c r="R3730" s="1">
        <v>45092</v>
      </c>
      <c r="S3730" t="s">
        <v>6399</v>
      </c>
      <c r="T3730">
        <v>151</v>
      </c>
      <c r="U3730" t="s">
        <v>2294</v>
      </c>
      <c r="W3730">
        <v>2</v>
      </c>
      <c r="X3730" t="s">
        <v>57</v>
      </c>
      <c r="Y3730">
        <v>1</v>
      </c>
      <c r="Z3730" t="s">
        <v>46545</v>
      </c>
      <c r="AA3730">
        <v>9</v>
      </c>
      <c r="AB3730">
        <v>202308</v>
      </c>
      <c r="AC3730">
        <v>121</v>
      </c>
      <c r="AD3730" t="s">
        <v>70</v>
      </c>
      <c r="AE3730">
        <v>1012</v>
      </c>
      <c r="AF3730" t="s">
        <v>71</v>
      </c>
      <c r="AG3730">
        <v>4</v>
      </c>
      <c r="AH3730" t="s">
        <v>44547</v>
      </c>
      <c r="AI3730">
        <v>99</v>
      </c>
      <c r="AJ3730" t="s">
        <v>54511</v>
      </c>
      <c r="AK3730">
        <v>151</v>
      </c>
      <c r="AL3730" t="s">
        <v>2294</v>
      </c>
      <c r="AQ3730" t="s">
        <v>3467</v>
      </c>
      <c r="AR3730" t="s">
        <v>13105</v>
      </c>
      <c r="AS3730">
        <v>1</v>
      </c>
      <c r="AT3730" t="s">
        <v>1446</v>
      </c>
      <c r="AU3730" t="s">
        <v>3473</v>
      </c>
      <c r="AX3730">
        <v>55.748909830000002</v>
      </c>
      <c r="AY3730">
        <v>12.37950595</v>
      </c>
      <c r="AZ3730" t="s">
        <v>62</v>
      </c>
      <c r="BA3730">
        <v>1084</v>
      </c>
      <c r="BB3730" t="s">
        <v>63</v>
      </c>
    </row>
    <row r="3731" spans="1:54" x14ac:dyDescent="0.25">
      <c r="A3731" s="1">
        <v>45200</v>
      </c>
      <c r="B3731">
        <v>281855</v>
      </c>
      <c r="C3731" t="s">
        <v>18285</v>
      </c>
      <c r="D3731">
        <v>2750</v>
      </c>
      <c r="E3731" t="s">
        <v>1705</v>
      </c>
      <c r="F3731" t="s">
        <v>3464</v>
      </c>
      <c r="G3731">
        <v>58271713</v>
      </c>
      <c r="H3731">
        <v>1003260373</v>
      </c>
      <c r="I3731" t="s">
        <v>3470</v>
      </c>
      <c r="K3731" t="s">
        <v>3417</v>
      </c>
      <c r="L3731" t="s">
        <v>3466</v>
      </c>
      <c r="M3731">
        <v>309</v>
      </c>
      <c r="N3731">
        <v>55</v>
      </c>
      <c r="R3731" s="1">
        <v>45092</v>
      </c>
      <c r="S3731" t="s">
        <v>6399</v>
      </c>
      <c r="T3731">
        <v>151</v>
      </c>
      <c r="U3731" t="s">
        <v>2294</v>
      </c>
      <c r="W3731">
        <v>2</v>
      </c>
      <c r="X3731" t="s">
        <v>57</v>
      </c>
      <c r="Y3731">
        <v>1</v>
      </c>
      <c r="Z3731" t="s">
        <v>46545</v>
      </c>
      <c r="AA3731">
        <v>6</v>
      </c>
      <c r="AB3731">
        <v>202308</v>
      </c>
      <c r="AC3731">
        <v>121</v>
      </c>
      <c r="AD3731" t="s">
        <v>70</v>
      </c>
      <c r="AE3731">
        <v>1012</v>
      </c>
      <c r="AF3731" t="s">
        <v>71</v>
      </c>
      <c r="AG3731">
        <v>1</v>
      </c>
      <c r="AH3731" t="s">
        <v>44482</v>
      </c>
      <c r="AI3731">
        <v>99</v>
      </c>
      <c r="AJ3731" t="s">
        <v>54511</v>
      </c>
      <c r="AK3731">
        <v>151</v>
      </c>
      <c r="AL3731" t="s">
        <v>2294</v>
      </c>
      <c r="AP3731">
        <v>281854</v>
      </c>
      <c r="AQ3731" t="s">
        <v>3467</v>
      </c>
      <c r="AR3731" t="s">
        <v>13105</v>
      </c>
      <c r="AS3731">
        <v>2</v>
      </c>
      <c r="AT3731" t="s">
        <v>1413</v>
      </c>
      <c r="AU3731" t="s">
        <v>3469</v>
      </c>
      <c r="AX3731">
        <v>55.742436580000003</v>
      </c>
      <c r="AY3731">
        <v>12.3658827</v>
      </c>
      <c r="AZ3731" t="s">
        <v>62</v>
      </c>
      <c r="BA3731">
        <v>1084</v>
      </c>
      <c r="BB3731" t="s">
        <v>63</v>
      </c>
    </row>
    <row r="3732" spans="1:54" x14ac:dyDescent="0.25">
      <c r="A3732" s="1">
        <v>45200</v>
      </c>
      <c r="B3732">
        <v>281856</v>
      </c>
      <c r="C3732" t="s">
        <v>18286</v>
      </c>
      <c r="D3732">
        <v>2740</v>
      </c>
      <c r="E3732" t="s">
        <v>2288</v>
      </c>
      <c r="F3732" t="s">
        <v>18287</v>
      </c>
      <c r="G3732">
        <v>58271713</v>
      </c>
      <c r="H3732">
        <v>1003260567</v>
      </c>
      <c r="I3732" t="s">
        <v>18288</v>
      </c>
      <c r="K3732" t="s">
        <v>3436</v>
      </c>
      <c r="L3732" t="s">
        <v>3456</v>
      </c>
      <c r="M3732">
        <v>549</v>
      </c>
      <c r="N3732">
        <v>47</v>
      </c>
      <c r="R3732" s="1">
        <v>45092</v>
      </c>
      <c r="S3732" t="s">
        <v>6399</v>
      </c>
      <c r="T3732">
        <v>151</v>
      </c>
      <c r="U3732" t="s">
        <v>2294</v>
      </c>
      <c r="W3732">
        <v>2</v>
      </c>
      <c r="X3732" t="s">
        <v>57</v>
      </c>
      <c r="Y3732">
        <v>1</v>
      </c>
      <c r="Z3732" t="s">
        <v>46545</v>
      </c>
      <c r="AA3732">
        <v>9</v>
      </c>
      <c r="AB3732">
        <v>202308</v>
      </c>
      <c r="AC3732">
        <v>121</v>
      </c>
      <c r="AD3732" t="s">
        <v>70</v>
      </c>
      <c r="AE3732">
        <v>1012</v>
      </c>
      <c r="AF3732" t="s">
        <v>71</v>
      </c>
      <c r="AG3732">
        <v>4</v>
      </c>
      <c r="AH3732" t="s">
        <v>44547</v>
      </c>
      <c r="AI3732">
        <v>99</v>
      </c>
      <c r="AJ3732" t="s">
        <v>54511</v>
      </c>
      <c r="AK3732">
        <v>151</v>
      </c>
      <c r="AL3732" t="s">
        <v>2294</v>
      </c>
      <c r="AQ3732" t="s">
        <v>3438</v>
      </c>
      <c r="AR3732" t="s">
        <v>13107</v>
      </c>
      <c r="AS3732">
        <v>1</v>
      </c>
      <c r="AT3732" t="s">
        <v>1446</v>
      </c>
      <c r="AU3732" t="s">
        <v>2297</v>
      </c>
      <c r="AX3732">
        <v>55.715219580000003</v>
      </c>
      <c r="AY3732">
        <v>12.39980518</v>
      </c>
      <c r="AZ3732" t="s">
        <v>62</v>
      </c>
      <c r="BA3732">
        <v>1084</v>
      </c>
      <c r="BB3732" t="s">
        <v>63</v>
      </c>
    </row>
    <row r="3733" spans="1:54" x14ac:dyDescent="0.25">
      <c r="A3733" s="1">
        <v>45200</v>
      </c>
      <c r="B3733">
        <v>281857</v>
      </c>
      <c r="C3733" t="s">
        <v>18289</v>
      </c>
      <c r="D3733">
        <v>2740</v>
      </c>
      <c r="E3733" t="s">
        <v>2288</v>
      </c>
      <c r="F3733" t="s">
        <v>18290</v>
      </c>
      <c r="G3733">
        <v>58271713</v>
      </c>
      <c r="H3733">
        <v>1003260622</v>
      </c>
      <c r="I3733" t="s">
        <v>18288</v>
      </c>
      <c r="K3733" t="s">
        <v>3436</v>
      </c>
      <c r="L3733" t="s">
        <v>3437</v>
      </c>
      <c r="M3733">
        <v>614</v>
      </c>
      <c r="N3733">
        <v>72</v>
      </c>
      <c r="R3733" s="1">
        <v>45092</v>
      </c>
      <c r="S3733" t="s">
        <v>6399</v>
      </c>
      <c r="T3733">
        <v>151</v>
      </c>
      <c r="U3733" t="s">
        <v>2294</v>
      </c>
      <c r="W3733">
        <v>2</v>
      </c>
      <c r="X3733" t="s">
        <v>57</v>
      </c>
      <c r="Y3733">
        <v>1</v>
      </c>
      <c r="Z3733" t="s">
        <v>46545</v>
      </c>
      <c r="AA3733">
        <v>9</v>
      </c>
      <c r="AB3733">
        <v>202308</v>
      </c>
      <c r="AC3733">
        <v>121</v>
      </c>
      <c r="AD3733" t="s">
        <v>70</v>
      </c>
      <c r="AE3733">
        <v>1012</v>
      </c>
      <c r="AF3733" t="s">
        <v>71</v>
      </c>
      <c r="AG3733">
        <v>1</v>
      </c>
      <c r="AH3733" t="s">
        <v>44482</v>
      </c>
      <c r="AI3733">
        <v>99</v>
      </c>
      <c r="AJ3733" t="s">
        <v>54511</v>
      </c>
      <c r="AK3733">
        <v>151</v>
      </c>
      <c r="AL3733" t="s">
        <v>2294</v>
      </c>
      <c r="AP3733">
        <v>281856</v>
      </c>
      <c r="AQ3733" t="s">
        <v>3438</v>
      </c>
      <c r="AR3733" t="s">
        <v>13107</v>
      </c>
      <c r="AS3733">
        <v>2</v>
      </c>
      <c r="AT3733" t="s">
        <v>1413</v>
      </c>
      <c r="AU3733" t="s">
        <v>3439</v>
      </c>
      <c r="AX3733">
        <v>55.720964889999998</v>
      </c>
      <c r="AY3733">
        <v>12.41432283</v>
      </c>
      <c r="AZ3733" t="s">
        <v>62</v>
      </c>
      <c r="BA3733">
        <v>1084</v>
      </c>
      <c r="BB3733" t="s">
        <v>63</v>
      </c>
    </row>
    <row r="3734" spans="1:54" x14ac:dyDescent="0.25">
      <c r="A3734" s="1">
        <v>45200</v>
      </c>
      <c r="B3734">
        <v>281858</v>
      </c>
      <c r="C3734" t="s">
        <v>53427</v>
      </c>
      <c r="D3734">
        <v>2760</v>
      </c>
      <c r="E3734" t="s">
        <v>52710</v>
      </c>
      <c r="F3734" t="s">
        <v>53428</v>
      </c>
      <c r="G3734">
        <v>58271713</v>
      </c>
      <c r="H3734">
        <v>1003260853</v>
      </c>
      <c r="I3734" t="s">
        <v>13108</v>
      </c>
      <c r="K3734" t="s">
        <v>3442</v>
      </c>
      <c r="L3734" t="s">
        <v>3443</v>
      </c>
      <c r="M3734">
        <v>757</v>
      </c>
      <c r="N3734">
        <v>14</v>
      </c>
      <c r="R3734" s="1">
        <v>45092</v>
      </c>
      <c r="S3734" t="s">
        <v>6399</v>
      </c>
      <c r="T3734">
        <v>151</v>
      </c>
      <c r="U3734" t="s">
        <v>2294</v>
      </c>
      <c r="W3734">
        <v>2</v>
      </c>
      <c r="X3734" t="s">
        <v>57</v>
      </c>
      <c r="Y3734">
        <v>1</v>
      </c>
      <c r="Z3734" t="s">
        <v>46545</v>
      </c>
      <c r="AA3734">
        <v>9</v>
      </c>
      <c r="AC3734">
        <v>121</v>
      </c>
      <c r="AD3734" t="s">
        <v>70</v>
      </c>
      <c r="AE3734">
        <v>1012</v>
      </c>
      <c r="AF3734" t="s">
        <v>71</v>
      </c>
      <c r="AG3734">
        <v>4</v>
      </c>
      <c r="AH3734" t="s">
        <v>44547</v>
      </c>
      <c r="AI3734">
        <v>99</v>
      </c>
      <c r="AJ3734" t="s">
        <v>54511</v>
      </c>
      <c r="AK3734">
        <v>151</v>
      </c>
      <c r="AL3734" t="s">
        <v>2294</v>
      </c>
      <c r="AQ3734" t="s">
        <v>3444</v>
      </c>
      <c r="AR3734" t="s">
        <v>13109</v>
      </c>
      <c r="AS3734">
        <v>1</v>
      </c>
      <c r="AT3734" t="s">
        <v>1446</v>
      </c>
      <c r="AU3734" t="s">
        <v>3445</v>
      </c>
      <c r="AX3734">
        <v>55.75109252</v>
      </c>
      <c r="AY3734">
        <v>12.32076251</v>
      </c>
      <c r="AZ3734" t="s">
        <v>62</v>
      </c>
      <c r="BA3734">
        <v>1084</v>
      </c>
      <c r="BB3734" t="s">
        <v>63</v>
      </c>
    </row>
    <row r="3735" spans="1:54" x14ac:dyDescent="0.25">
      <c r="A3735" s="1">
        <v>45200</v>
      </c>
      <c r="B3735">
        <v>281859</v>
      </c>
      <c r="C3735" t="s">
        <v>54837</v>
      </c>
      <c r="D3735">
        <v>2750</v>
      </c>
      <c r="E3735" t="s">
        <v>1705</v>
      </c>
      <c r="F3735" t="s">
        <v>54588</v>
      </c>
      <c r="G3735">
        <v>58271713</v>
      </c>
      <c r="H3735">
        <v>1003260804</v>
      </c>
      <c r="I3735" t="s">
        <v>13108</v>
      </c>
      <c r="K3735" t="s">
        <v>3442</v>
      </c>
      <c r="L3735" t="s">
        <v>3476</v>
      </c>
      <c r="M3735">
        <v>750</v>
      </c>
      <c r="N3735">
        <v>4</v>
      </c>
      <c r="R3735" s="1">
        <v>45092</v>
      </c>
      <c r="S3735" t="s">
        <v>6399</v>
      </c>
      <c r="T3735">
        <v>151</v>
      </c>
      <c r="U3735" t="s">
        <v>2294</v>
      </c>
      <c r="W3735">
        <v>2</v>
      </c>
      <c r="X3735" t="s">
        <v>57</v>
      </c>
      <c r="Y3735">
        <v>1</v>
      </c>
      <c r="Z3735" t="s">
        <v>46545</v>
      </c>
      <c r="AA3735">
        <v>9</v>
      </c>
      <c r="AC3735">
        <v>121</v>
      </c>
      <c r="AD3735" t="s">
        <v>70</v>
      </c>
      <c r="AE3735">
        <v>1012</v>
      </c>
      <c r="AF3735" t="s">
        <v>71</v>
      </c>
      <c r="AG3735">
        <v>1</v>
      </c>
      <c r="AH3735" t="s">
        <v>44482</v>
      </c>
      <c r="AI3735">
        <v>99</v>
      </c>
      <c r="AJ3735" t="s">
        <v>54511</v>
      </c>
      <c r="AK3735">
        <v>151</v>
      </c>
      <c r="AL3735" t="s">
        <v>2294</v>
      </c>
      <c r="AP3735">
        <v>281858</v>
      </c>
      <c r="AQ3735" t="s">
        <v>3444</v>
      </c>
      <c r="AR3735" t="s">
        <v>13109</v>
      </c>
      <c r="AS3735">
        <v>2</v>
      </c>
      <c r="AT3735" t="s">
        <v>1413</v>
      </c>
      <c r="AU3735" t="s">
        <v>3477</v>
      </c>
      <c r="AX3735">
        <v>55.749767470000002</v>
      </c>
      <c r="AY3735">
        <v>12.33456312</v>
      </c>
      <c r="AZ3735" t="s">
        <v>62</v>
      </c>
      <c r="BA3735">
        <v>1084</v>
      </c>
      <c r="BB3735" t="s">
        <v>63</v>
      </c>
    </row>
    <row r="3736" spans="1:54" x14ac:dyDescent="0.25">
      <c r="A3736" s="1">
        <v>45200</v>
      </c>
      <c r="B3736">
        <v>281860</v>
      </c>
      <c r="D3736">
        <v>6541</v>
      </c>
      <c r="E3736" t="s">
        <v>18291</v>
      </c>
      <c r="F3736" t="s">
        <v>45485</v>
      </c>
      <c r="G3736">
        <v>29189757</v>
      </c>
      <c r="H3736">
        <v>1003324792</v>
      </c>
      <c r="I3736" t="s">
        <v>11442</v>
      </c>
      <c r="K3736" t="s">
        <v>18292</v>
      </c>
      <c r="L3736" t="s">
        <v>18293</v>
      </c>
      <c r="M3736">
        <v>685</v>
      </c>
      <c r="N3736">
        <v>45</v>
      </c>
      <c r="R3736" s="1">
        <v>45096</v>
      </c>
      <c r="S3736" t="s">
        <v>6399</v>
      </c>
      <c r="T3736">
        <v>510</v>
      </c>
      <c r="U3736" t="s">
        <v>10784</v>
      </c>
      <c r="W3736">
        <v>2</v>
      </c>
      <c r="X3736" t="s">
        <v>57</v>
      </c>
      <c r="Y3736">
        <v>1</v>
      </c>
      <c r="Z3736" t="s">
        <v>46545</v>
      </c>
      <c r="AA3736">
        <v>6</v>
      </c>
      <c r="AB3736">
        <v>202306</v>
      </c>
      <c r="AC3736">
        <v>121</v>
      </c>
      <c r="AD3736" t="s">
        <v>70</v>
      </c>
      <c r="AE3736">
        <v>1012</v>
      </c>
      <c r="AF3736" t="s">
        <v>71</v>
      </c>
      <c r="AG3736">
        <v>1</v>
      </c>
      <c r="AH3736" t="s">
        <v>44482</v>
      </c>
      <c r="AI3736">
        <v>99</v>
      </c>
      <c r="AJ3736" t="s">
        <v>54511</v>
      </c>
      <c r="AK3736">
        <v>510</v>
      </c>
      <c r="AL3736" t="s">
        <v>10784</v>
      </c>
      <c r="AP3736">
        <v>281795</v>
      </c>
      <c r="AQ3736" t="s">
        <v>11444</v>
      </c>
      <c r="AR3736" t="s">
        <v>11445</v>
      </c>
      <c r="AS3736">
        <v>2</v>
      </c>
      <c r="AT3736" t="s">
        <v>1413</v>
      </c>
      <c r="AU3736" t="s">
        <v>18294</v>
      </c>
      <c r="AX3736">
        <v>55.1986141</v>
      </c>
      <c r="AY3736">
        <v>9.2026853400000004</v>
      </c>
      <c r="AZ3736" t="s">
        <v>62</v>
      </c>
      <c r="BA3736">
        <v>1083</v>
      </c>
      <c r="BB3736" t="s">
        <v>2861</v>
      </c>
    </row>
    <row r="3737" spans="1:54" x14ac:dyDescent="0.25">
      <c r="A3737" s="1">
        <v>45200</v>
      </c>
      <c r="B3737">
        <v>281861</v>
      </c>
      <c r="C3737" t="s">
        <v>18295</v>
      </c>
      <c r="D3737">
        <v>7200</v>
      </c>
      <c r="E3737" t="s">
        <v>10328</v>
      </c>
      <c r="F3737" t="s">
        <v>18296</v>
      </c>
      <c r="G3737">
        <v>42910120</v>
      </c>
      <c r="I3737" t="s">
        <v>18297</v>
      </c>
      <c r="K3737" t="s">
        <v>18298</v>
      </c>
      <c r="L3737" t="s">
        <v>18299</v>
      </c>
      <c r="M3737">
        <v>749</v>
      </c>
      <c r="N3737">
        <v>27</v>
      </c>
      <c r="R3737" s="1">
        <v>45141</v>
      </c>
      <c r="S3737" t="s">
        <v>6399</v>
      </c>
      <c r="T3737">
        <v>530</v>
      </c>
      <c r="U3737" t="s">
        <v>10332</v>
      </c>
      <c r="W3737">
        <v>5</v>
      </c>
      <c r="X3737" t="s">
        <v>557</v>
      </c>
      <c r="Y3737">
        <v>1</v>
      </c>
      <c r="Z3737" t="s">
        <v>46545</v>
      </c>
      <c r="AA3737">
        <v>10</v>
      </c>
      <c r="AB3737">
        <v>202308</v>
      </c>
      <c r="AC3737">
        <v>123</v>
      </c>
      <c r="AD3737" t="s">
        <v>1507</v>
      </c>
      <c r="AE3737">
        <v>1011</v>
      </c>
      <c r="AF3737" t="s">
        <v>1507</v>
      </c>
      <c r="AG3737">
        <v>1</v>
      </c>
      <c r="AH3737" t="s">
        <v>44482</v>
      </c>
      <c r="AI3737">
        <v>99</v>
      </c>
      <c r="AJ3737" t="s">
        <v>54511</v>
      </c>
      <c r="AK3737">
        <v>530</v>
      </c>
      <c r="AL3737" t="s">
        <v>10332</v>
      </c>
      <c r="AQ3737" t="s">
        <v>18300</v>
      </c>
      <c r="AR3737" t="s">
        <v>18301</v>
      </c>
      <c r="AS3737">
        <v>0</v>
      </c>
      <c r="AT3737" t="s">
        <v>61</v>
      </c>
      <c r="AU3737" t="s">
        <v>18302</v>
      </c>
      <c r="AZ3737" t="s">
        <v>62</v>
      </c>
      <c r="BA3737">
        <v>1083</v>
      </c>
      <c r="BB3737" t="s">
        <v>2861</v>
      </c>
    </row>
    <row r="3738" spans="1:54" x14ac:dyDescent="0.25">
      <c r="A3738" s="1">
        <v>45200</v>
      </c>
      <c r="B3738">
        <v>281862</v>
      </c>
      <c r="D3738">
        <v>4771</v>
      </c>
      <c r="E3738" t="s">
        <v>12041</v>
      </c>
      <c r="F3738" t="s">
        <v>49144</v>
      </c>
      <c r="G3738">
        <v>29189676</v>
      </c>
      <c r="H3738">
        <v>1017842095</v>
      </c>
      <c r="I3738" t="s">
        <v>11979</v>
      </c>
      <c r="K3738" t="s">
        <v>12042</v>
      </c>
      <c r="L3738" t="s">
        <v>12043</v>
      </c>
      <c r="M3738">
        <v>757</v>
      </c>
      <c r="N3738">
        <v>3</v>
      </c>
      <c r="R3738" s="1">
        <v>45098</v>
      </c>
      <c r="S3738" t="s">
        <v>12044</v>
      </c>
      <c r="T3738">
        <v>390</v>
      </c>
      <c r="U3738" t="s">
        <v>11069</v>
      </c>
      <c r="W3738">
        <v>2</v>
      </c>
      <c r="X3738" t="s">
        <v>57</v>
      </c>
      <c r="Y3738">
        <v>1</v>
      </c>
      <c r="Z3738" t="s">
        <v>46545</v>
      </c>
      <c r="AA3738">
        <v>10</v>
      </c>
      <c r="AB3738">
        <v>201208</v>
      </c>
      <c r="AC3738">
        <v>126</v>
      </c>
      <c r="AD3738" t="s">
        <v>46616</v>
      </c>
      <c r="AE3738">
        <v>1015</v>
      </c>
      <c r="AF3738" t="s">
        <v>46616</v>
      </c>
      <c r="AG3738">
        <v>4</v>
      </c>
      <c r="AH3738" t="s">
        <v>44547</v>
      </c>
      <c r="AI3738">
        <v>99</v>
      </c>
      <c r="AJ3738" t="s">
        <v>54511</v>
      </c>
      <c r="AK3738">
        <v>390</v>
      </c>
      <c r="AL3738" t="s">
        <v>11069</v>
      </c>
      <c r="AQ3738" t="s">
        <v>12045</v>
      </c>
      <c r="AR3738" t="s">
        <v>12046</v>
      </c>
      <c r="AS3738">
        <v>1</v>
      </c>
      <c r="AT3738" t="s">
        <v>1446</v>
      </c>
      <c r="AU3738" t="s">
        <v>12047</v>
      </c>
      <c r="AX3738">
        <v>55.00414378</v>
      </c>
      <c r="AY3738">
        <v>12.14291092</v>
      </c>
      <c r="AZ3738" t="s">
        <v>62</v>
      </c>
      <c r="BA3738">
        <v>1085</v>
      </c>
      <c r="BB3738" t="s">
        <v>44618</v>
      </c>
    </row>
    <row r="3739" spans="1:54" x14ac:dyDescent="0.25">
      <c r="A3739" s="1">
        <v>45200</v>
      </c>
      <c r="B3739">
        <v>281863</v>
      </c>
      <c r="C3739" t="s">
        <v>11538</v>
      </c>
      <c r="D3739">
        <v>4735</v>
      </c>
      <c r="E3739" t="s">
        <v>11538</v>
      </c>
      <c r="F3739" t="s">
        <v>49145</v>
      </c>
      <c r="G3739">
        <v>29189676</v>
      </c>
      <c r="H3739">
        <v>1028694616</v>
      </c>
      <c r="I3739" t="s">
        <v>11979</v>
      </c>
      <c r="K3739" t="s">
        <v>12042</v>
      </c>
      <c r="L3739" t="s">
        <v>12051</v>
      </c>
      <c r="M3739">
        <v>701</v>
      </c>
      <c r="N3739">
        <v>21</v>
      </c>
      <c r="R3739" s="1">
        <v>45098</v>
      </c>
      <c r="S3739" t="s">
        <v>12044</v>
      </c>
      <c r="T3739">
        <v>390</v>
      </c>
      <c r="U3739" t="s">
        <v>11069</v>
      </c>
      <c r="W3739">
        <v>2</v>
      </c>
      <c r="X3739" t="s">
        <v>57</v>
      </c>
      <c r="Y3739">
        <v>1</v>
      </c>
      <c r="Z3739" t="s">
        <v>46545</v>
      </c>
      <c r="AA3739">
        <v>10</v>
      </c>
      <c r="AB3739">
        <v>202306</v>
      </c>
      <c r="AC3739">
        <v>126</v>
      </c>
      <c r="AD3739" t="s">
        <v>46616</v>
      </c>
      <c r="AE3739">
        <v>1015</v>
      </c>
      <c r="AF3739" t="s">
        <v>46616</v>
      </c>
      <c r="AG3739">
        <v>1</v>
      </c>
      <c r="AH3739" t="s">
        <v>44482</v>
      </c>
      <c r="AI3739">
        <v>99</v>
      </c>
      <c r="AJ3739" t="s">
        <v>54511</v>
      </c>
      <c r="AK3739">
        <v>390</v>
      </c>
      <c r="AL3739" t="s">
        <v>11069</v>
      </c>
      <c r="AP3739">
        <v>281862</v>
      </c>
      <c r="AQ3739" t="s">
        <v>12045</v>
      </c>
      <c r="AR3739" t="s">
        <v>12046</v>
      </c>
      <c r="AS3739">
        <v>2</v>
      </c>
      <c r="AT3739" t="s">
        <v>1413</v>
      </c>
      <c r="AU3739" t="s">
        <v>12054</v>
      </c>
      <c r="AX3739">
        <v>55.047275499999998</v>
      </c>
      <c r="AY3739">
        <v>12.06349123</v>
      </c>
      <c r="AZ3739" t="s">
        <v>62</v>
      </c>
      <c r="BA3739">
        <v>1085</v>
      </c>
      <c r="BB3739" t="s">
        <v>44618</v>
      </c>
    </row>
    <row r="3740" spans="1:54" x14ac:dyDescent="0.25">
      <c r="A3740" s="1">
        <v>45200</v>
      </c>
      <c r="B3740">
        <v>281864</v>
      </c>
      <c r="C3740" t="s">
        <v>18303</v>
      </c>
      <c r="D3740">
        <v>8320</v>
      </c>
      <c r="E3740" t="s">
        <v>53218</v>
      </c>
      <c r="F3740" t="s">
        <v>18304</v>
      </c>
      <c r="G3740">
        <v>43371762</v>
      </c>
      <c r="I3740" t="s">
        <v>18305</v>
      </c>
      <c r="K3740" t="s">
        <v>18306</v>
      </c>
      <c r="L3740" t="s">
        <v>55918</v>
      </c>
      <c r="M3740">
        <v>9281</v>
      </c>
      <c r="N3740">
        <v>1</v>
      </c>
      <c r="R3740" s="1">
        <v>45141</v>
      </c>
      <c r="S3740" t="s">
        <v>6399</v>
      </c>
      <c r="T3740">
        <v>751</v>
      </c>
      <c r="U3740" t="s">
        <v>10168</v>
      </c>
      <c r="W3740">
        <v>5</v>
      </c>
      <c r="X3740" t="s">
        <v>557</v>
      </c>
      <c r="Y3740">
        <v>1</v>
      </c>
      <c r="Z3740" t="s">
        <v>46545</v>
      </c>
      <c r="AB3740">
        <v>202308</v>
      </c>
      <c r="AC3740">
        <v>144</v>
      </c>
      <c r="AD3740" t="s">
        <v>52641</v>
      </c>
      <c r="AE3740">
        <v>1023</v>
      </c>
      <c r="AF3740" t="s">
        <v>1486</v>
      </c>
      <c r="AG3740">
        <v>1</v>
      </c>
      <c r="AH3740" t="s">
        <v>44482</v>
      </c>
      <c r="AI3740">
        <v>99</v>
      </c>
      <c r="AJ3740" t="s">
        <v>54511</v>
      </c>
      <c r="AK3740">
        <v>751</v>
      </c>
      <c r="AL3740" t="s">
        <v>10168</v>
      </c>
      <c r="AQ3740" t="s">
        <v>18307</v>
      </c>
      <c r="AR3740" t="s">
        <v>18308</v>
      </c>
      <c r="AS3740">
        <v>0</v>
      </c>
      <c r="AT3740" t="s">
        <v>61</v>
      </c>
      <c r="AU3740" t="s">
        <v>55919</v>
      </c>
      <c r="AX3740">
        <v>56.06837204</v>
      </c>
      <c r="AY3740">
        <v>10.188954989999999</v>
      </c>
      <c r="AZ3740" t="s">
        <v>62</v>
      </c>
      <c r="BA3740">
        <v>1082</v>
      </c>
      <c r="BB3740" t="s">
        <v>2852</v>
      </c>
    </row>
    <row r="3741" spans="1:54" x14ac:dyDescent="0.25">
      <c r="A3741" s="1">
        <v>45200</v>
      </c>
      <c r="B3741">
        <v>281865</v>
      </c>
      <c r="C3741" t="s">
        <v>53429</v>
      </c>
      <c r="D3741">
        <v>4792</v>
      </c>
      <c r="E3741" t="s">
        <v>18309</v>
      </c>
      <c r="F3741" t="s">
        <v>53429</v>
      </c>
      <c r="G3741">
        <v>43180517</v>
      </c>
      <c r="H3741">
        <v>1028236391</v>
      </c>
      <c r="I3741" t="s">
        <v>18310</v>
      </c>
      <c r="K3741" t="s">
        <v>18311</v>
      </c>
      <c r="L3741" t="s">
        <v>18312</v>
      </c>
      <c r="M3741">
        <v>358</v>
      </c>
      <c r="N3741">
        <v>153</v>
      </c>
      <c r="R3741" s="1">
        <v>45196</v>
      </c>
      <c r="S3741" t="s">
        <v>6399</v>
      </c>
      <c r="W3741">
        <v>5</v>
      </c>
      <c r="X3741" t="s">
        <v>557</v>
      </c>
      <c r="Y3741">
        <v>1</v>
      </c>
      <c r="Z3741" t="s">
        <v>46545</v>
      </c>
      <c r="AA3741">
        <v>7</v>
      </c>
      <c r="AB3741">
        <v>202308</v>
      </c>
      <c r="AC3741">
        <v>121</v>
      </c>
      <c r="AD3741" t="s">
        <v>70</v>
      </c>
      <c r="AE3741">
        <v>1013</v>
      </c>
      <c r="AF3741" t="s">
        <v>558</v>
      </c>
      <c r="AG3741">
        <v>1</v>
      </c>
      <c r="AH3741" t="s">
        <v>44482</v>
      </c>
      <c r="AI3741">
        <v>99</v>
      </c>
      <c r="AJ3741" t="s">
        <v>54511</v>
      </c>
      <c r="AK3741">
        <v>390</v>
      </c>
      <c r="AL3741" t="s">
        <v>11069</v>
      </c>
      <c r="AQ3741" t="s">
        <v>18313</v>
      </c>
      <c r="AR3741" t="s">
        <v>18314</v>
      </c>
      <c r="AS3741">
        <v>0</v>
      </c>
      <c r="AT3741" t="s">
        <v>61</v>
      </c>
      <c r="AU3741" t="s">
        <v>18315</v>
      </c>
      <c r="AX3741">
        <v>54.915473589999998</v>
      </c>
      <c r="AY3741">
        <v>12.16257837</v>
      </c>
      <c r="AZ3741" t="s">
        <v>62</v>
      </c>
      <c r="BA3741">
        <v>1085</v>
      </c>
      <c r="BB3741" t="s">
        <v>44618</v>
      </c>
    </row>
    <row r="3742" spans="1:54" x14ac:dyDescent="0.25">
      <c r="A3742" s="1">
        <v>45200</v>
      </c>
      <c r="B3742">
        <v>281866</v>
      </c>
      <c r="C3742" t="s">
        <v>18316</v>
      </c>
      <c r="D3742">
        <v>7430</v>
      </c>
      <c r="E3742" t="s">
        <v>10557</v>
      </c>
      <c r="F3742" t="s">
        <v>18316</v>
      </c>
      <c r="G3742">
        <v>29189617</v>
      </c>
      <c r="I3742" t="s">
        <v>18317</v>
      </c>
      <c r="K3742" t="s">
        <v>18318</v>
      </c>
      <c r="L3742" t="s">
        <v>18319</v>
      </c>
      <c r="M3742">
        <v>523</v>
      </c>
      <c r="N3742">
        <v>20</v>
      </c>
      <c r="R3742" s="1">
        <v>45132</v>
      </c>
      <c r="S3742" t="s">
        <v>6399</v>
      </c>
      <c r="T3742">
        <v>756</v>
      </c>
      <c r="U3742" t="s">
        <v>10561</v>
      </c>
      <c r="W3742">
        <v>2</v>
      </c>
      <c r="X3742" t="s">
        <v>57</v>
      </c>
      <c r="Y3742">
        <v>1</v>
      </c>
      <c r="Z3742" t="s">
        <v>46545</v>
      </c>
      <c r="AB3742">
        <v>202308</v>
      </c>
      <c r="AC3742">
        <v>126</v>
      </c>
      <c r="AD3742" t="s">
        <v>46616</v>
      </c>
      <c r="AE3742">
        <v>1015</v>
      </c>
      <c r="AF3742" t="s">
        <v>46616</v>
      </c>
      <c r="AG3742">
        <v>1</v>
      </c>
      <c r="AH3742" t="s">
        <v>44482</v>
      </c>
      <c r="AI3742">
        <v>99</v>
      </c>
      <c r="AJ3742" t="s">
        <v>54511</v>
      </c>
      <c r="AK3742">
        <v>756</v>
      </c>
      <c r="AL3742" t="s">
        <v>10561</v>
      </c>
      <c r="AQ3742" t="s">
        <v>18320</v>
      </c>
      <c r="AR3742" t="s">
        <v>18321</v>
      </c>
      <c r="AS3742">
        <v>0</v>
      </c>
      <c r="AT3742" t="s">
        <v>61</v>
      </c>
      <c r="AU3742" t="s">
        <v>18322</v>
      </c>
      <c r="AX3742">
        <v>56.13163436</v>
      </c>
      <c r="AY3742">
        <v>9.1810174100000008</v>
      </c>
      <c r="AZ3742" t="s">
        <v>62</v>
      </c>
      <c r="BA3742">
        <v>1082</v>
      </c>
      <c r="BB3742" t="s">
        <v>2852</v>
      </c>
    </row>
    <row r="3743" spans="1:54" x14ac:dyDescent="0.25">
      <c r="A3743" s="1">
        <v>45200</v>
      </c>
      <c r="B3743">
        <v>281867</v>
      </c>
      <c r="C3743" t="s">
        <v>18323</v>
      </c>
      <c r="D3743">
        <v>8200</v>
      </c>
      <c r="E3743" t="s">
        <v>10507</v>
      </c>
      <c r="F3743" t="s">
        <v>18324</v>
      </c>
      <c r="G3743">
        <v>39747510</v>
      </c>
      <c r="I3743" t="s">
        <v>15423</v>
      </c>
      <c r="K3743" t="s">
        <v>11821</v>
      </c>
      <c r="L3743" t="s">
        <v>15424</v>
      </c>
      <c r="M3743">
        <v>2844</v>
      </c>
      <c r="N3743">
        <v>6</v>
      </c>
      <c r="R3743" s="1">
        <v>45132</v>
      </c>
      <c r="S3743" t="s">
        <v>6399</v>
      </c>
      <c r="W3743">
        <v>4</v>
      </c>
      <c r="X3743" t="s">
        <v>725</v>
      </c>
      <c r="Y3743">
        <v>1</v>
      </c>
      <c r="Z3743" t="s">
        <v>46545</v>
      </c>
      <c r="AA3743">
        <v>10</v>
      </c>
      <c r="AB3743">
        <v>202308</v>
      </c>
      <c r="AC3743">
        <v>121</v>
      </c>
      <c r="AD3743" t="s">
        <v>70</v>
      </c>
      <c r="AE3743">
        <v>1012</v>
      </c>
      <c r="AF3743" t="s">
        <v>71</v>
      </c>
      <c r="AG3743">
        <v>1</v>
      </c>
      <c r="AH3743" t="s">
        <v>44482</v>
      </c>
      <c r="AI3743">
        <v>99</v>
      </c>
      <c r="AJ3743" t="s">
        <v>54511</v>
      </c>
      <c r="AK3743">
        <v>751</v>
      </c>
      <c r="AL3743" t="s">
        <v>10168</v>
      </c>
      <c r="AP3743">
        <v>281075</v>
      </c>
      <c r="AQ3743" t="s">
        <v>11822</v>
      </c>
      <c r="AR3743" t="s">
        <v>18325</v>
      </c>
      <c r="AS3743">
        <v>2</v>
      </c>
      <c r="AT3743" t="s">
        <v>1413</v>
      </c>
      <c r="AU3743" t="s">
        <v>10514</v>
      </c>
      <c r="AX3743">
        <v>56.184375629999998</v>
      </c>
      <c r="AY3743">
        <v>10.191661180000001</v>
      </c>
      <c r="AZ3743" t="s">
        <v>62</v>
      </c>
      <c r="BA3743">
        <v>1082</v>
      </c>
      <c r="BB3743" t="s">
        <v>2852</v>
      </c>
    </row>
    <row r="3744" spans="1:54" x14ac:dyDescent="0.25">
      <c r="A3744" s="1">
        <v>45200</v>
      </c>
      <c r="B3744">
        <v>281868</v>
      </c>
      <c r="C3744" t="s">
        <v>18326</v>
      </c>
      <c r="D3744">
        <v>9541</v>
      </c>
      <c r="E3744" t="s">
        <v>10339</v>
      </c>
      <c r="F3744" t="s">
        <v>18327</v>
      </c>
      <c r="G3744">
        <v>32409946</v>
      </c>
      <c r="H3744">
        <v>1027428599</v>
      </c>
      <c r="I3744" t="s">
        <v>18328</v>
      </c>
      <c r="K3744" t="s">
        <v>18329</v>
      </c>
      <c r="L3744" t="s">
        <v>18330</v>
      </c>
      <c r="M3744">
        <v>467</v>
      </c>
      <c r="N3744">
        <v>47</v>
      </c>
      <c r="R3744" s="1">
        <v>45132</v>
      </c>
      <c r="S3744" t="s">
        <v>6399</v>
      </c>
      <c r="W3744">
        <v>6</v>
      </c>
      <c r="X3744" t="s">
        <v>1289</v>
      </c>
      <c r="Y3744">
        <v>1</v>
      </c>
      <c r="Z3744" t="s">
        <v>46545</v>
      </c>
      <c r="AC3744">
        <v>149</v>
      </c>
      <c r="AD3744" t="s">
        <v>1085</v>
      </c>
      <c r="AE3744">
        <v>1026</v>
      </c>
      <c r="AF3744" t="s">
        <v>44530</v>
      </c>
      <c r="AG3744">
        <v>1</v>
      </c>
      <c r="AH3744" t="s">
        <v>44482</v>
      </c>
      <c r="AI3744">
        <v>99</v>
      </c>
      <c r="AJ3744" t="s">
        <v>54511</v>
      </c>
      <c r="AK3744">
        <v>840</v>
      </c>
      <c r="AL3744" t="s">
        <v>10342</v>
      </c>
      <c r="AQ3744" t="s">
        <v>18331</v>
      </c>
      <c r="AR3744" t="s">
        <v>18332</v>
      </c>
      <c r="AS3744">
        <v>0</v>
      </c>
      <c r="AT3744" t="s">
        <v>61</v>
      </c>
      <c r="AU3744" t="s">
        <v>18333</v>
      </c>
      <c r="AX3744">
        <v>56.88812953</v>
      </c>
      <c r="AY3744">
        <v>9.6726563999999993</v>
      </c>
      <c r="AZ3744" t="s">
        <v>62</v>
      </c>
      <c r="BA3744">
        <v>1081</v>
      </c>
      <c r="BB3744" t="s">
        <v>1844</v>
      </c>
    </row>
    <row r="3745" spans="1:54" x14ac:dyDescent="0.25">
      <c r="A3745" s="1">
        <v>45200</v>
      </c>
      <c r="B3745">
        <v>281869</v>
      </c>
      <c r="C3745" t="s">
        <v>49146</v>
      </c>
      <c r="D3745">
        <v>1123</v>
      </c>
      <c r="E3745" t="s">
        <v>46546</v>
      </c>
      <c r="F3745" t="s">
        <v>49147</v>
      </c>
      <c r="G3745">
        <v>42114537</v>
      </c>
      <c r="H3745">
        <v>1026793242</v>
      </c>
      <c r="I3745" t="s">
        <v>18334</v>
      </c>
      <c r="K3745" t="s">
        <v>18335</v>
      </c>
      <c r="L3745" t="s">
        <v>18336</v>
      </c>
      <c r="M3745">
        <v>2272</v>
      </c>
      <c r="N3745">
        <v>151</v>
      </c>
      <c r="P3745" t="s">
        <v>3589</v>
      </c>
      <c r="R3745" s="1">
        <v>45173</v>
      </c>
      <c r="S3745" t="s">
        <v>6399</v>
      </c>
      <c r="W3745">
        <v>0</v>
      </c>
      <c r="X3745" t="s">
        <v>1252</v>
      </c>
      <c r="Y3745">
        <v>1</v>
      </c>
      <c r="Z3745" t="s">
        <v>46545</v>
      </c>
      <c r="AC3745">
        <v>941</v>
      </c>
      <c r="AD3745" t="s">
        <v>1343</v>
      </c>
      <c r="AE3745">
        <v>9999</v>
      </c>
      <c r="AF3745" t="s">
        <v>12095</v>
      </c>
      <c r="AG3745">
        <v>2</v>
      </c>
      <c r="AH3745" t="s">
        <v>44524</v>
      </c>
      <c r="AI3745">
        <v>99</v>
      </c>
      <c r="AJ3745" t="s">
        <v>54511</v>
      </c>
      <c r="AK3745">
        <v>101</v>
      </c>
      <c r="AL3745" t="s">
        <v>46544</v>
      </c>
      <c r="AQ3745" t="s">
        <v>18337</v>
      </c>
      <c r="AR3745" t="s">
        <v>18338</v>
      </c>
      <c r="AS3745">
        <v>0</v>
      </c>
      <c r="AT3745" t="s">
        <v>61</v>
      </c>
      <c r="AU3745" t="s">
        <v>18339</v>
      </c>
      <c r="AX3745">
        <v>55.68548741</v>
      </c>
      <c r="AY3745">
        <v>12.569599889999999</v>
      </c>
      <c r="AZ3745" t="s">
        <v>62</v>
      </c>
      <c r="BA3745">
        <v>1084</v>
      </c>
      <c r="BB3745" t="s">
        <v>63</v>
      </c>
    </row>
    <row r="3746" spans="1:54" x14ac:dyDescent="0.25">
      <c r="A3746" s="1">
        <v>45200</v>
      </c>
      <c r="B3746">
        <v>281870</v>
      </c>
      <c r="C3746" t="s">
        <v>14666</v>
      </c>
      <c r="D3746">
        <v>2670</v>
      </c>
      <c r="E3746" t="s">
        <v>8665</v>
      </c>
      <c r="F3746" t="s">
        <v>14666</v>
      </c>
      <c r="G3746">
        <v>44023911</v>
      </c>
      <c r="H3746">
        <v>1019475898</v>
      </c>
      <c r="I3746" t="s">
        <v>18340</v>
      </c>
      <c r="K3746" t="s">
        <v>18341</v>
      </c>
      <c r="L3746" t="s">
        <v>18342</v>
      </c>
      <c r="M3746">
        <v>3080</v>
      </c>
      <c r="N3746" t="s">
        <v>16629</v>
      </c>
      <c r="R3746" s="1">
        <v>45176</v>
      </c>
      <c r="S3746" t="s">
        <v>6399</v>
      </c>
      <c r="V3746" s="1">
        <v>45176</v>
      </c>
      <c r="W3746">
        <v>5</v>
      </c>
      <c r="X3746" t="s">
        <v>557</v>
      </c>
      <c r="Y3746">
        <v>1</v>
      </c>
      <c r="Z3746" t="s">
        <v>46545</v>
      </c>
      <c r="AB3746">
        <v>202309</v>
      </c>
      <c r="AC3746">
        <v>149</v>
      </c>
      <c r="AD3746" t="s">
        <v>1085</v>
      </c>
      <c r="AE3746">
        <v>1026</v>
      </c>
      <c r="AF3746" t="s">
        <v>44530</v>
      </c>
      <c r="AG3746">
        <v>3</v>
      </c>
      <c r="AH3746" t="s">
        <v>81</v>
      </c>
      <c r="AI3746">
        <v>99</v>
      </c>
      <c r="AJ3746" t="s">
        <v>54511</v>
      </c>
      <c r="AK3746">
        <v>253</v>
      </c>
      <c r="AL3746" t="s">
        <v>8664</v>
      </c>
      <c r="AQ3746" t="s">
        <v>14668</v>
      </c>
      <c r="AR3746" t="s">
        <v>14669</v>
      </c>
      <c r="AS3746">
        <v>0</v>
      </c>
      <c r="AT3746" t="s">
        <v>61</v>
      </c>
      <c r="AU3746" t="s">
        <v>8758</v>
      </c>
      <c r="AX3746">
        <v>55.601247790000002</v>
      </c>
      <c r="AY3746">
        <v>12.3312498</v>
      </c>
      <c r="AZ3746" t="s">
        <v>62</v>
      </c>
      <c r="BA3746">
        <v>1085</v>
      </c>
      <c r="BB3746" t="s">
        <v>44618</v>
      </c>
    </row>
    <row r="3747" spans="1:54" x14ac:dyDescent="0.25">
      <c r="A3747" s="1">
        <v>45200</v>
      </c>
      <c r="B3747">
        <v>281871</v>
      </c>
      <c r="D3747">
        <v>6560</v>
      </c>
      <c r="E3747" t="s">
        <v>18343</v>
      </c>
      <c r="F3747" t="s">
        <v>54838</v>
      </c>
      <c r="G3747">
        <v>25199006</v>
      </c>
      <c r="H3747">
        <v>1007412920</v>
      </c>
      <c r="I3747" t="s">
        <v>18344</v>
      </c>
      <c r="K3747" t="s">
        <v>18345</v>
      </c>
      <c r="L3747" t="s">
        <v>54839</v>
      </c>
      <c r="M3747">
        <v>1582</v>
      </c>
      <c r="N3747">
        <v>12</v>
      </c>
      <c r="R3747" s="1">
        <v>45176</v>
      </c>
      <c r="S3747" t="s">
        <v>6399</v>
      </c>
      <c r="W3747">
        <v>5</v>
      </c>
      <c r="X3747" t="s">
        <v>557</v>
      </c>
      <c r="Y3747">
        <v>1</v>
      </c>
      <c r="Z3747" t="s">
        <v>46545</v>
      </c>
      <c r="AC3747">
        <v>149</v>
      </c>
      <c r="AD3747" t="s">
        <v>1085</v>
      </c>
      <c r="AE3747">
        <v>1026</v>
      </c>
      <c r="AF3747" t="s">
        <v>44530</v>
      </c>
      <c r="AG3747">
        <v>1</v>
      </c>
      <c r="AH3747" t="s">
        <v>44482</v>
      </c>
      <c r="AI3747">
        <v>99</v>
      </c>
      <c r="AJ3747" t="s">
        <v>54511</v>
      </c>
      <c r="AK3747">
        <v>510</v>
      </c>
      <c r="AL3747" t="s">
        <v>10784</v>
      </c>
      <c r="AQ3747" t="s">
        <v>18346</v>
      </c>
      <c r="AR3747" t="s">
        <v>18347</v>
      </c>
      <c r="AS3747">
        <v>0</v>
      </c>
      <c r="AT3747" t="s">
        <v>61</v>
      </c>
      <c r="AU3747" t="s">
        <v>54653</v>
      </c>
      <c r="AX3747">
        <v>55.344325159999997</v>
      </c>
      <c r="AY3747">
        <v>9.2534753799999994</v>
      </c>
      <c r="AZ3747" t="s">
        <v>62</v>
      </c>
      <c r="BA3747">
        <v>1083</v>
      </c>
      <c r="BB3747" t="s">
        <v>2861</v>
      </c>
    </row>
    <row r="3748" spans="1:54" x14ac:dyDescent="0.25">
      <c r="A3748" s="1">
        <v>45200</v>
      </c>
      <c r="B3748">
        <v>281872</v>
      </c>
      <c r="D3748">
        <v>4700</v>
      </c>
      <c r="E3748" t="s">
        <v>44985</v>
      </c>
      <c r="F3748" t="s">
        <v>18348</v>
      </c>
      <c r="G3748">
        <v>44141507</v>
      </c>
      <c r="H3748">
        <v>1029427395</v>
      </c>
      <c r="I3748" t="s">
        <v>18349</v>
      </c>
      <c r="K3748" t="s">
        <v>18350</v>
      </c>
      <c r="L3748" t="s">
        <v>18351</v>
      </c>
      <c r="M3748">
        <v>1500</v>
      </c>
      <c r="N3748">
        <v>140</v>
      </c>
      <c r="R3748" s="1">
        <v>45176</v>
      </c>
      <c r="S3748" t="s">
        <v>6399</v>
      </c>
      <c r="W3748">
        <v>5</v>
      </c>
      <c r="X3748" t="s">
        <v>557</v>
      </c>
      <c r="Y3748">
        <v>1</v>
      </c>
      <c r="Z3748" t="s">
        <v>46545</v>
      </c>
      <c r="AB3748">
        <v>202309</v>
      </c>
      <c r="AC3748">
        <v>149</v>
      </c>
      <c r="AD3748" t="s">
        <v>1085</v>
      </c>
      <c r="AE3748">
        <v>1026</v>
      </c>
      <c r="AF3748" t="s">
        <v>44530</v>
      </c>
      <c r="AG3748">
        <v>1</v>
      </c>
      <c r="AH3748" t="s">
        <v>44482</v>
      </c>
      <c r="AI3748">
        <v>99</v>
      </c>
      <c r="AJ3748" t="s">
        <v>54511</v>
      </c>
      <c r="AK3748">
        <v>370</v>
      </c>
      <c r="AL3748" t="s">
        <v>44987</v>
      </c>
      <c r="AQ3748" t="s">
        <v>18352</v>
      </c>
      <c r="AR3748" t="s">
        <v>18353</v>
      </c>
      <c r="AS3748">
        <v>0</v>
      </c>
      <c r="AT3748" t="s">
        <v>61</v>
      </c>
      <c r="AU3748" t="s">
        <v>18354</v>
      </c>
      <c r="AX3748">
        <v>55.230475259999999</v>
      </c>
      <c r="AY3748">
        <v>11.79104289</v>
      </c>
      <c r="AZ3748" t="s">
        <v>62</v>
      </c>
      <c r="BA3748">
        <v>1085</v>
      </c>
      <c r="BB3748" t="s">
        <v>44618</v>
      </c>
    </row>
    <row r="3749" spans="1:54" x14ac:dyDescent="0.25">
      <c r="A3749" s="1">
        <v>45200</v>
      </c>
      <c r="B3749">
        <v>281873</v>
      </c>
      <c r="C3749" t="s">
        <v>45486</v>
      </c>
      <c r="D3749">
        <v>2300</v>
      </c>
      <c r="E3749" t="s">
        <v>46589</v>
      </c>
      <c r="F3749" t="s">
        <v>45486</v>
      </c>
      <c r="G3749">
        <v>64942212</v>
      </c>
      <c r="I3749" t="s">
        <v>18355</v>
      </c>
      <c r="K3749" t="s">
        <v>18356</v>
      </c>
      <c r="L3749" t="s">
        <v>54781</v>
      </c>
      <c r="M3749">
        <v>8541</v>
      </c>
      <c r="N3749">
        <v>218</v>
      </c>
      <c r="R3749" s="1">
        <v>45184</v>
      </c>
      <c r="S3749" t="s">
        <v>171</v>
      </c>
      <c r="T3749">
        <v>101</v>
      </c>
      <c r="U3749" t="s">
        <v>46544</v>
      </c>
      <c r="W3749">
        <v>2</v>
      </c>
      <c r="X3749" t="s">
        <v>57</v>
      </c>
      <c r="Y3749">
        <v>1</v>
      </c>
      <c r="Z3749" t="s">
        <v>46545</v>
      </c>
      <c r="AA3749">
        <v>9</v>
      </c>
      <c r="AB3749">
        <v>202309</v>
      </c>
      <c r="AC3749">
        <v>121</v>
      </c>
      <c r="AD3749" t="s">
        <v>70</v>
      </c>
      <c r="AE3749">
        <v>1012</v>
      </c>
      <c r="AF3749" t="s">
        <v>71</v>
      </c>
      <c r="AG3749">
        <v>1</v>
      </c>
      <c r="AH3749" t="s">
        <v>44482</v>
      </c>
      <c r="AI3749">
        <v>99</v>
      </c>
      <c r="AJ3749" t="s">
        <v>54511</v>
      </c>
      <c r="AK3749">
        <v>101</v>
      </c>
      <c r="AL3749" t="s">
        <v>46544</v>
      </c>
      <c r="AP3749">
        <v>281474</v>
      </c>
      <c r="AQ3749" t="s">
        <v>18357</v>
      </c>
      <c r="AS3749">
        <v>2</v>
      </c>
      <c r="AT3749" t="s">
        <v>1413</v>
      </c>
      <c r="AU3749" t="s">
        <v>54573</v>
      </c>
      <c r="AX3749">
        <v>55.617694229999998</v>
      </c>
      <c r="AY3749">
        <v>12.574772250000001</v>
      </c>
      <c r="AZ3749" t="s">
        <v>62</v>
      </c>
      <c r="BA3749">
        <v>1084</v>
      </c>
      <c r="BB3749" t="s">
        <v>63</v>
      </c>
    </row>
    <row r="3750" spans="1:54" x14ac:dyDescent="0.25">
      <c r="A3750" s="1">
        <v>45200</v>
      </c>
      <c r="B3750">
        <v>281874</v>
      </c>
      <c r="D3750">
        <v>8581</v>
      </c>
      <c r="E3750" t="s">
        <v>10378</v>
      </c>
      <c r="F3750" t="s">
        <v>49148</v>
      </c>
      <c r="G3750">
        <v>29189978</v>
      </c>
      <c r="H3750">
        <v>1007532918</v>
      </c>
      <c r="I3750" t="s">
        <v>18358</v>
      </c>
      <c r="K3750" t="s">
        <v>18359</v>
      </c>
      <c r="L3750" t="s">
        <v>18360</v>
      </c>
      <c r="M3750">
        <v>336</v>
      </c>
      <c r="N3750">
        <v>9</v>
      </c>
      <c r="R3750" s="1">
        <v>45195</v>
      </c>
      <c r="S3750" t="s">
        <v>1367</v>
      </c>
      <c r="T3750">
        <v>706</v>
      </c>
      <c r="U3750" t="s">
        <v>10147</v>
      </c>
      <c r="W3750">
        <v>2</v>
      </c>
      <c r="X3750" t="s">
        <v>57</v>
      </c>
      <c r="Y3750">
        <v>1</v>
      </c>
      <c r="Z3750" t="s">
        <v>46545</v>
      </c>
      <c r="AC3750">
        <v>126</v>
      </c>
      <c r="AD3750" t="s">
        <v>46616</v>
      </c>
      <c r="AE3750">
        <v>1015</v>
      </c>
      <c r="AF3750" t="s">
        <v>46616</v>
      </c>
      <c r="AG3750">
        <v>1</v>
      </c>
      <c r="AH3750" t="s">
        <v>44482</v>
      </c>
      <c r="AI3750">
        <v>99</v>
      </c>
      <c r="AJ3750" t="s">
        <v>54511</v>
      </c>
      <c r="AK3750">
        <v>706</v>
      </c>
      <c r="AL3750" t="s">
        <v>10147</v>
      </c>
      <c r="AP3750">
        <v>281875</v>
      </c>
      <c r="AQ3750" t="s">
        <v>18361</v>
      </c>
      <c r="AR3750" t="s">
        <v>18362</v>
      </c>
      <c r="AS3750">
        <v>2</v>
      </c>
      <c r="AT3750" t="s">
        <v>1413</v>
      </c>
      <c r="AU3750" t="s">
        <v>49149</v>
      </c>
      <c r="AW3750" t="s">
        <v>18363</v>
      </c>
      <c r="AX3750">
        <v>56.400389400000002</v>
      </c>
      <c r="AY3750">
        <v>10.650042819999999</v>
      </c>
      <c r="AZ3750" t="s">
        <v>62</v>
      </c>
      <c r="BA3750">
        <v>1082</v>
      </c>
      <c r="BB3750" t="s">
        <v>2852</v>
      </c>
    </row>
    <row r="3751" spans="1:54" x14ac:dyDescent="0.25">
      <c r="A3751" s="1">
        <v>45200</v>
      </c>
      <c r="B3751">
        <v>281875</v>
      </c>
      <c r="D3751">
        <v>8550</v>
      </c>
      <c r="E3751" t="s">
        <v>53430</v>
      </c>
      <c r="F3751" t="s">
        <v>18364</v>
      </c>
      <c r="G3751">
        <v>29189978</v>
      </c>
      <c r="H3751">
        <v>1007532918</v>
      </c>
      <c r="I3751" t="s">
        <v>18358</v>
      </c>
      <c r="K3751" t="s">
        <v>18359</v>
      </c>
      <c r="L3751" t="s">
        <v>18360</v>
      </c>
      <c r="M3751">
        <v>1696</v>
      </c>
      <c r="N3751">
        <v>1</v>
      </c>
      <c r="R3751" s="1">
        <v>45195</v>
      </c>
      <c r="S3751" t="s">
        <v>1367</v>
      </c>
      <c r="T3751">
        <v>706</v>
      </c>
      <c r="U3751" t="s">
        <v>10147</v>
      </c>
      <c r="W3751">
        <v>2</v>
      </c>
      <c r="X3751" t="s">
        <v>57</v>
      </c>
      <c r="Y3751">
        <v>1</v>
      </c>
      <c r="Z3751" t="s">
        <v>46545</v>
      </c>
      <c r="AC3751">
        <v>126</v>
      </c>
      <c r="AD3751" t="s">
        <v>46616</v>
      </c>
      <c r="AE3751">
        <v>1015</v>
      </c>
      <c r="AF3751" t="s">
        <v>46616</v>
      </c>
      <c r="AG3751">
        <v>4</v>
      </c>
      <c r="AH3751" t="s">
        <v>44547</v>
      </c>
      <c r="AI3751">
        <v>99</v>
      </c>
      <c r="AJ3751" t="s">
        <v>54511</v>
      </c>
      <c r="AK3751">
        <v>706</v>
      </c>
      <c r="AL3751" t="s">
        <v>10147</v>
      </c>
      <c r="AQ3751" t="s">
        <v>18361</v>
      </c>
      <c r="AR3751" t="s">
        <v>18362</v>
      </c>
      <c r="AS3751">
        <v>1</v>
      </c>
      <c r="AT3751" t="s">
        <v>1446</v>
      </c>
      <c r="AU3751" t="s">
        <v>3786</v>
      </c>
      <c r="AW3751" t="s">
        <v>18363</v>
      </c>
      <c r="AX3751">
        <v>56.39466754</v>
      </c>
      <c r="AY3751">
        <v>10.41515983</v>
      </c>
      <c r="AZ3751" t="s">
        <v>62</v>
      </c>
      <c r="BA3751">
        <v>1082</v>
      </c>
      <c r="BB3751" t="s">
        <v>2852</v>
      </c>
    </row>
    <row r="3752" spans="1:54" x14ac:dyDescent="0.25">
      <c r="A3752" s="1">
        <v>45200</v>
      </c>
      <c r="B3752">
        <v>281876</v>
      </c>
      <c r="D3752">
        <v>6900</v>
      </c>
      <c r="E3752" t="s">
        <v>11527</v>
      </c>
      <c r="F3752" t="s">
        <v>49150</v>
      </c>
      <c r="G3752">
        <v>29189609</v>
      </c>
      <c r="H3752">
        <v>1003435352</v>
      </c>
      <c r="I3752" t="s">
        <v>18365</v>
      </c>
      <c r="K3752" t="s">
        <v>18366</v>
      </c>
      <c r="L3752" t="s">
        <v>18367</v>
      </c>
      <c r="M3752">
        <v>1586</v>
      </c>
      <c r="N3752">
        <v>11</v>
      </c>
      <c r="R3752" s="1">
        <v>45196</v>
      </c>
      <c r="S3752" t="s">
        <v>6399</v>
      </c>
      <c r="T3752">
        <v>760</v>
      </c>
      <c r="U3752" t="s">
        <v>48200</v>
      </c>
      <c r="W3752">
        <v>2</v>
      </c>
      <c r="X3752" t="s">
        <v>57</v>
      </c>
      <c r="Y3752">
        <v>1</v>
      </c>
      <c r="Z3752" t="s">
        <v>46545</v>
      </c>
      <c r="AB3752">
        <v>202309</v>
      </c>
      <c r="AC3752">
        <v>223</v>
      </c>
      <c r="AD3752" t="s">
        <v>9820</v>
      </c>
      <c r="AE3752">
        <v>1014</v>
      </c>
      <c r="AF3752" t="s">
        <v>1352</v>
      </c>
      <c r="AG3752">
        <v>1</v>
      </c>
      <c r="AH3752" t="s">
        <v>44482</v>
      </c>
      <c r="AI3752">
        <v>99</v>
      </c>
      <c r="AJ3752" t="s">
        <v>54511</v>
      </c>
      <c r="AK3752">
        <v>760</v>
      </c>
      <c r="AL3752" t="s">
        <v>48200</v>
      </c>
      <c r="AQ3752" t="s">
        <v>18368</v>
      </c>
      <c r="AR3752" t="s">
        <v>18369</v>
      </c>
      <c r="AS3752">
        <v>0</v>
      </c>
      <c r="AT3752" t="s">
        <v>61</v>
      </c>
      <c r="AU3752" t="s">
        <v>18370</v>
      </c>
      <c r="AX3752">
        <v>55.954084819999999</v>
      </c>
      <c r="AY3752">
        <v>8.5030376000000008</v>
      </c>
      <c r="AZ3752" t="s">
        <v>62</v>
      </c>
      <c r="BA3752">
        <v>1082</v>
      </c>
      <c r="BB3752" t="s">
        <v>2852</v>
      </c>
    </row>
    <row r="3753" spans="1:54" x14ac:dyDescent="0.25">
      <c r="A3753" s="1">
        <v>45200</v>
      </c>
      <c r="B3753">
        <v>301002</v>
      </c>
      <c r="C3753" t="s">
        <v>18371</v>
      </c>
      <c r="D3753">
        <v>4450</v>
      </c>
      <c r="E3753" t="s">
        <v>11734</v>
      </c>
      <c r="F3753" t="s">
        <v>18372</v>
      </c>
      <c r="I3753" t="s">
        <v>18373</v>
      </c>
      <c r="J3753" t="s">
        <v>18374</v>
      </c>
      <c r="K3753" t="s">
        <v>18375</v>
      </c>
      <c r="L3753" t="s">
        <v>18376</v>
      </c>
      <c r="M3753">
        <v>180</v>
      </c>
      <c r="N3753">
        <v>25</v>
      </c>
      <c r="R3753" s="1">
        <v>40162</v>
      </c>
      <c r="S3753" t="s">
        <v>80</v>
      </c>
      <c r="T3753">
        <v>326</v>
      </c>
      <c r="U3753" t="s">
        <v>10597</v>
      </c>
      <c r="V3753" s="1">
        <v>38139</v>
      </c>
      <c r="W3753">
        <v>2</v>
      </c>
      <c r="X3753" t="s">
        <v>57</v>
      </c>
      <c r="Y3753">
        <v>1</v>
      </c>
      <c r="Z3753" t="s">
        <v>46545</v>
      </c>
      <c r="AA3753">
        <v>6</v>
      </c>
      <c r="AB3753">
        <v>195511</v>
      </c>
      <c r="AC3753">
        <v>121</v>
      </c>
      <c r="AD3753" t="s">
        <v>70</v>
      </c>
      <c r="AE3753">
        <v>1012</v>
      </c>
      <c r="AF3753" t="s">
        <v>71</v>
      </c>
      <c r="AG3753">
        <v>3</v>
      </c>
      <c r="AH3753" t="s">
        <v>81</v>
      </c>
      <c r="AI3753">
        <v>21</v>
      </c>
      <c r="AJ3753" t="s">
        <v>52613</v>
      </c>
      <c r="AK3753">
        <v>326</v>
      </c>
      <c r="AL3753" t="s">
        <v>10597</v>
      </c>
      <c r="AQ3753" t="s">
        <v>18377</v>
      </c>
      <c r="AR3753" t="s">
        <v>18378</v>
      </c>
      <c r="AS3753">
        <v>0</v>
      </c>
      <c r="AT3753" t="s">
        <v>61</v>
      </c>
      <c r="AU3753" t="s">
        <v>18379</v>
      </c>
      <c r="AX3753">
        <v>55.676539213736703</v>
      </c>
      <c r="AY3753">
        <v>11.3334020529451</v>
      </c>
      <c r="AZ3753" t="s">
        <v>62</v>
      </c>
      <c r="BA3753">
        <v>1085</v>
      </c>
      <c r="BB3753" t="s">
        <v>44618</v>
      </c>
    </row>
    <row r="3754" spans="1:54" x14ac:dyDescent="0.25">
      <c r="A3754" s="1">
        <v>45200</v>
      </c>
      <c r="B3754">
        <v>301004</v>
      </c>
      <c r="C3754" t="s">
        <v>49151</v>
      </c>
      <c r="D3754">
        <v>4591</v>
      </c>
      <c r="E3754" t="s">
        <v>49152</v>
      </c>
      <c r="F3754" t="s">
        <v>49153</v>
      </c>
      <c r="G3754">
        <v>29189595</v>
      </c>
      <c r="H3754">
        <v>1003291129</v>
      </c>
      <c r="I3754" t="s">
        <v>18380</v>
      </c>
      <c r="J3754" t="s">
        <v>18381</v>
      </c>
      <c r="K3754" t="s">
        <v>18382</v>
      </c>
      <c r="L3754" t="s">
        <v>18383</v>
      </c>
      <c r="M3754">
        <v>855</v>
      </c>
      <c r="N3754">
        <v>10</v>
      </c>
      <c r="R3754" s="1">
        <v>44260</v>
      </c>
      <c r="S3754" t="s">
        <v>56</v>
      </c>
      <c r="T3754">
        <v>326</v>
      </c>
      <c r="U3754" t="s">
        <v>10597</v>
      </c>
      <c r="W3754">
        <v>2</v>
      </c>
      <c r="X3754" t="s">
        <v>57</v>
      </c>
      <c r="Y3754">
        <v>1</v>
      </c>
      <c r="Z3754" t="s">
        <v>46545</v>
      </c>
      <c r="AA3754">
        <v>9</v>
      </c>
      <c r="AB3754">
        <v>195908</v>
      </c>
      <c r="AC3754">
        <v>121</v>
      </c>
      <c r="AD3754" t="s">
        <v>70</v>
      </c>
      <c r="AE3754">
        <v>1012</v>
      </c>
      <c r="AF3754" t="s">
        <v>71</v>
      </c>
      <c r="AG3754">
        <v>1</v>
      </c>
      <c r="AH3754" t="s">
        <v>44482</v>
      </c>
      <c r="AI3754">
        <v>21</v>
      </c>
      <c r="AJ3754" t="s">
        <v>52613</v>
      </c>
      <c r="AK3754">
        <v>326</v>
      </c>
      <c r="AL3754" t="s">
        <v>10597</v>
      </c>
      <c r="AQ3754" t="s">
        <v>18384</v>
      </c>
      <c r="AR3754" t="s">
        <v>18385</v>
      </c>
      <c r="AS3754">
        <v>0</v>
      </c>
      <c r="AT3754" t="s">
        <v>61</v>
      </c>
      <c r="AU3754" t="s">
        <v>18386</v>
      </c>
      <c r="AX3754">
        <v>55.721980340000002</v>
      </c>
      <c r="AY3754">
        <v>11.368199349999999</v>
      </c>
      <c r="AZ3754" t="s">
        <v>62</v>
      </c>
      <c r="BA3754">
        <v>1085</v>
      </c>
      <c r="BB3754" t="s">
        <v>44618</v>
      </c>
    </row>
    <row r="3755" spans="1:54" x14ac:dyDescent="0.25">
      <c r="A3755" s="1">
        <v>45200</v>
      </c>
      <c r="B3755">
        <v>301005</v>
      </c>
      <c r="C3755" t="s">
        <v>49154</v>
      </c>
      <c r="D3755">
        <v>4592</v>
      </c>
      <c r="E3755" t="s">
        <v>49155</v>
      </c>
      <c r="F3755" t="s">
        <v>49156</v>
      </c>
      <c r="G3755">
        <v>29189595</v>
      </c>
      <c r="H3755">
        <v>1003291142</v>
      </c>
      <c r="I3755" t="s">
        <v>18380</v>
      </c>
      <c r="J3755" t="s">
        <v>18387</v>
      </c>
      <c r="K3755" t="s">
        <v>18388</v>
      </c>
      <c r="L3755" t="s">
        <v>18389</v>
      </c>
      <c r="M3755">
        <v>1222</v>
      </c>
      <c r="N3755">
        <v>3</v>
      </c>
      <c r="R3755" s="1">
        <v>44845</v>
      </c>
      <c r="S3755" t="s">
        <v>56</v>
      </c>
      <c r="T3755">
        <v>326</v>
      </c>
      <c r="U3755" t="s">
        <v>10597</v>
      </c>
      <c r="W3755">
        <v>2</v>
      </c>
      <c r="X3755" t="s">
        <v>57</v>
      </c>
      <c r="Y3755">
        <v>1</v>
      </c>
      <c r="Z3755" t="s">
        <v>46545</v>
      </c>
      <c r="AA3755">
        <v>7</v>
      </c>
      <c r="AB3755">
        <v>197308</v>
      </c>
      <c r="AC3755">
        <v>121</v>
      </c>
      <c r="AD3755" t="s">
        <v>70</v>
      </c>
      <c r="AE3755">
        <v>1012</v>
      </c>
      <c r="AF3755" t="s">
        <v>71</v>
      </c>
      <c r="AG3755">
        <v>1</v>
      </c>
      <c r="AH3755" t="s">
        <v>44482</v>
      </c>
      <c r="AI3755">
        <v>22</v>
      </c>
      <c r="AJ3755" t="s">
        <v>52628</v>
      </c>
      <c r="AK3755">
        <v>326</v>
      </c>
      <c r="AL3755" t="s">
        <v>10597</v>
      </c>
      <c r="AQ3755" t="s">
        <v>18390</v>
      </c>
      <c r="AR3755" t="s">
        <v>18391</v>
      </c>
      <c r="AS3755">
        <v>0</v>
      </c>
      <c r="AT3755" t="s">
        <v>61</v>
      </c>
      <c r="AU3755" t="s">
        <v>16168</v>
      </c>
      <c r="AX3755">
        <v>55.890848769999998</v>
      </c>
      <c r="AY3755">
        <v>11.138890890000001</v>
      </c>
      <c r="AZ3755" t="s">
        <v>62</v>
      </c>
      <c r="BA3755">
        <v>1085</v>
      </c>
      <c r="BB3755" t="s">
        <v>44618</v>
      </c>
    </row>
    <row r="3756" spans="1:54" x14ac:dyDescent="0.25">
      <c r="A3756" s="1">
        <v>45200</v>
      </c>
      <c r="B3756">
        <v>301006</v>
      </c>
      <c r="C3756" t="s">
        <v>49157</v>
      </c>
      <c r="D3756">
        <v>4470</v>
      </c>
      <c r="E3756" t="s">
        <v>48863</v>
      </c>
      <c r="F3756" t="s">
        <v>49158</v>
      </c>
      <c r="R3756" s="1">
        <v>40162</v>
      </c>
      <c r="S3756" t="s">
        <v>80</v>
      </c>
      <c r="T3756">
        <v>326</v>
      </c>
      <c r="U3756" t="s">
        <v>10597</v>
      </c>
      <c r="V3756" s="1">
        <v>27546</v>
      </c>
      <c r="W3756">
        <v>2</v>
      </c>
      <c r="X3756" t="s">
        <v>57</v>
      </c>
      <c r="Y3756">
        <v>1</v>
      </c>
      <c r="Z3756" t="s">
        <v>46545</v>
      </c>
      <c r="AC3756">
        <v>121</v>
      </c>
      <c r="AD3756" t="s">
        <v>70</v>
      </c>
      <c r="AE3756">
        <v>1012</v>
      </c>
      <c r="AF3756" t="s">
        <v>71</v>
      </c>
      <c r="AG3756">
        <v>3</v>
      </c>
      <c r="AH3756" t="s">
        <v>81</v>
      </c>
      <c r="AI3756">
        <v>21</v>
      </c>
      <c r="AJ3756" t="s">
        <v>52613</v>
      </c>
      <c r="AK3756">
        <v>326</v>
      </c>
      <c r="AL3756" t="s">
        <v>10597</v>
      </c>
      <c r="AS3756">
        <v>0</v>
      </c>
      <c r="AT3756" t="s">
        <v>61</v>
      </c>
      <c r="AZ3756" t="s">
        <v>62</v>
      </c>
      <c r="BA3756">
        <v>1085</v>
      </c>
      <c r="BB3756" t="s">
        <v>44618</v>
      </c>
    </row>
    <row r="3757" spans="1:54" x14ac:dyDescent="0.25">
      <c r="A3757" s="1">
        <v>45200</v>
      </c>
      <c r="B3757">
        <v>301007</v>
      </c>
      <c r="C3757" t="s">
        <v>49159</v>
      </c>
      <c r="D3757">
        <v>4470</v>
      </c>
      <c r="E3757" t="s">
        <v>48863</v>
      </c>
      <c r="F3757" t="s">
        <v>49160</v>
      </c>
      <c r="G3757">
        <v>29189595</v>
      </c>
      <c r="H3757">
        <v>1003291208</v>
      </c>
      <c r="I3757" t="s">
        <v>18392</v>
      </c>
      <c r="J3757" t="s">
        <v>18393</v>
      </c>
      <c r="K3757" t="s">
        <v>18394</v>
      </c>
      <c r="L3757" t="s">
        <v>18395</v>
      </c>
      <c r="M3757">
        <v>1621</v>
      </c>
      <c r="N3757">
        <v>3</v>
      </c>
      <c r="R3757" s="1">
        <v>44845</v>
      </c>
      <c r="S3757" t="s">
        <v>56</v>
      </c>
      <c r="T3757">
        <v>326</v>
      </c>
      <c r="U3757" t="s">
        <v>10597</v>
      </c>
      <c r="W3757">
        <v>2</v>
      </c>
      <c r="X3757" t="s">
        <v>57</v>
      </c>
      <c r="Y3757">
        <v>1</v>
      </c>
      <c r="Z3757" t="s">
        <v>46545</v>
      </c>
      <c r="AA3757">
        <v>9</v>
      </c>
      <c r="AB3757">
        <v>195408</v>
      </c>
      <c r="AC3757">
        <v>121</v>
      </c>
      <c r="AD3757" t="s">
        <v>70</v>
      </c>
      <c r="AE3757">
        <v>1012</v>
      </c>
      <c r="AF3757" t="s">
        <v>71</v>
      </c>
      <c r="AG3757">
        <v>1</v>
      </c>
      <c r="AH3757" t="s">
        <v>44482</v>
      </c>
      <c r="AI3757">
        <v>21</v>
      </c>
      <c r="AJ3757" t="s">
        <v>52613</v>
      </c>
      <c r="AK3757">
        <v>326</v>
      </c>
      <c r="AL3757" t="s">
        <v>10597</v>
      </c>
      <c r="AQ3757" t="s">
        <v>18396</v>
      </c>
      <c r="AR3757" t="s">
        <v>18397</v>
      </c>
      <c r="AS3757">
        <v>0</v>
      </c>
      <c r="AT3757" t="s">
        <v>61</v>
      </c>
      <c r="AU3757" t="s">
        <v>6722</v>
      </c>
      <c r="AX3757">
        <v>55.65122307</v>
      </c>
      <c r="AY3757">
        <v>11.286461920000001</v>
      </c>
      <c r="AZ3757" t="s">
        <v>62</v>
      </c>
      <c r="BA3757">
        <v>1085</v>
      </c>
      <c r="BB3757" t="s">
        <v>44618</v>
      </c>
    </row>
    <row r="3758" spans="1:54" x14ac:dyDescent="0.25">
      <c r="A3758" s="1">
        <v>45200</v>
      </c>
      <c r="B3758">
        <v>301008</v>
      </c>
      <c r="C3758" t="s">
        <v>49161</v>
      </c>
      <c r="D3758">
        <v>4591</v>
      </c>
      <c r="E3758" t="s">
        <v>49152</v>
      </c>
      <c r="F3758" t="s">
        <v>49162</v>
      </c>
      <c r="G3758">
        <v>58006718</v>
      </c>
      <c r="H3758">
        <v>1002073070</v>
      </c>
      <c r="I3758" t="s">
        <v>18398</v>
      </c>
      <c r="K3758" t="s">
        <v>18399</v>
      </c>
      <c r="L3758" t="s">
        <v>49163</v>
      </c>
      <c r="M3758">
        <v>808</v>
      </c>
      <c r="N3758">
        <v>49</v>
      </c>
      <c r="R3758" s="1">
        <v>44438</v>
      </c>
      <c r="S3758" t="s">
        <v>56</v>
      </c>
      <c r="W3758">
        <v>5</v>
      </c>
      <c r="X3758" t="s">
        <v>557</v>
      </c>
      <c r="Y3758">
        <v>1</v>
      </c>
      <c r="Z3758" t="s">
        <v>46545</v>
      </c>
      <c r="AA3758">
        <v>9</v>
      </c>
      <c r="AB3758">
        <v>197608</v>
      </c>
      <c r="AC3758">
        <v>121</v>
      </c>
      <c r="AD3758" t="s">
        <v>70</v>
      </c>
      <c r="AE3758">
        <v>1013</v>
      </c>
      <c r="AF3758" t="s">
        <v>558</v>
      </c>
      <c r="AG3758">
        <v>1</v>
      </c>
      <c r="AH3758" t="s">
        <v>44482</v>
      </c>
      <c r="AI3758">
        <v>22</v>
      </c>
      <c r="AJ3758" t="s">
        <v>52628</v>
      </c>
      <c r="AK3758">
        <v>326</v>
      </c>
      <c r="AL3758" t="s">
        <v>10597</v>
      </c>
      <c r="AQ3758" t="s">
        <v>18400</v>
      </c>
      <c r="AR3758" t="s">
        <v>18401</v>
      </c>
      <c r="AS3758">
        <v>0</v>
      </c>
      <c r="AT3758" t="s">
        <v>61</v>
      </c>
      <c r="AU3758" t="s">
        <v>10724</v>
      </c>
      <c r="AW3758" t="s">
        <v>49164</v>
      </c>
      <c r="AX3758">
        <v>55.700185449999999</v>
      </c>
      <c r="AY3758">
        <v>11.34004859</v>
      </c>
      <c r="AZ3758" t="s">
        <v>62</v>
      </c>
      <c r="BA3758">
        <v>1085</v>
      </c>
      <c r="BB3758" t="s">
        <v>44618</v>
      </c>
    </row>
    <row r="3759" spans="1:54" x14ac:dyDescent="0.25">
      <c r="A3759" s="1">
        <v>45200</v>
      </c>
      <c r="B3759">
        <v>301009</v>
      </c>
      <c r="C3759" t="s">
        <v>18402</v>
      </c>
      <c r="D3759">
        <v>4400</v>
      </c>
      <c r="E3759" t="s">
        <v>10593</v>
      </c>
      <c r="F3759" t="s">
        <v>49165</v>
      </c>
      <c r="G3759">
        <v>29189595</v>
      </c>
      <c r="H3759">
        <v>1010363841</v>
      </c>
      <c r="I3759" t="s">
        <v>10671</v>
      </c>
      <c r="K3759" t="s">
        <v>18403</v>
      </c>
      <c r="L3759" t="s">
        <v>45487</v>
      </c>
      <c r="M3759">
        <v>1339</v>
      </c>
      <c r="N3759">
        <v>3</v>
      </c>
      <c r="R3759" s="1">
        <v>44860</v>
      </c>
      <c r="S3759" t="s">
        <v>56</v>
      </c>
      <c r="T3759">
        <v>326</v>
      </c>
      <c r="U3759" t="s">
        <v>10597</v>
      </c>
      <c r="W3759">
        <v>2</v>
      </c>
      <c r="X3759" t="s">
        <v>57</v>
      </c>
      <c r="Y3759">
        <v>1</v>
      </c>
      <c r="Z3759" t="s">
        <v>46545</v>
      </c>
      <c r="AA3759">
        <v>6</v>
      </c>
      <c r="AB3759">
        <v>200302</v>
      </c>
      <c r="AC3759">
        <v>126</v>
      </c>
      <c r="AD3759" t="s">
        <v>46616</v>
      </c>
      <c r="AE3759">
        <v>1015</v>
      </c>
      <c r="AF3759" t="s">
        <v>46616</v>
      </c>
      <c r="AG3759">
        <v>1</v>
      </c>
      <c r="AH3759" t="s">
        <v>44482</v>
      </c>
      <c r="AI3759">
        <v>29</v>
      </c>
      <c r="AJ3759" t="s">
        <v>2525</v>
      </c>
      <c r="AK3759">
        <v>326</v>
      </c>
      <c r="AL3759" t="s">
        <v>10597</v>
      </c>
      <c r="AP3759">
        <v>323211</v>
      </c>
      <c r="AQ3759" t="s">
        <v>18055</v>
      </c>
      <c r="AR3759" t="s">
        <v>18056</v>
      </c>
      <c r="AS3759">
        <v>2</v>
      </c>
      <c r="AT3759" t="s">
        <v>1413</v>
      </c>
      <c r="AU3759" t="s">
        <v>45125</v>
      </c>
      <c r="AX3759">
        <v>55.595223900000001</v>
      </c>
      <c r="AY3759">
        <v>11.18263614</v>
      </c>
      <c r="AZ3759" t="s">
        <v>62</v>
      </c>
      <c r="BA3759">
        <v>1085</v>
      </c>
      <c r="BB3759" t="s">
        <v>44618</v>
      </c>
    </row>
    <row r="3760" spans="1:54" x14ac:dyDescent="0.25">
      <c r="A3760" s="1">
        <v>45200</v>
      </c>
      <c r="B3760">
        <v>301010</v>
      </c>
      <c r="C3760" t="s">
        <v>18404</v>
      </c>
      <c r="D3760">
        <v>4450</v>
      </c>
      <c r="E3760" t="s">
        <v>11734</v>
      </c>
      <c r="F3760" t="s">
        <v>18405</v>
      </c>
      <c r="G3760">
        <v>27911277</v>
      </c>
      <c r="H3760">
        <v>1010628535</v>
      </c>
      <c r="I3760" t="s">
        <v>18406</v>
      </c>
      <c r="J3760" t="s">
        <v>18374</v>
      </c>
      <c r="K3760" t="s">
        <v>18375</v>
      </c>
      <c r="L3760" t="s">
        <v>18376</v>
      </c>
      <c r="M3760">
        <v>180</v>
      </c>
      <c r="N3760">
        <v>25</v>
      </c>
      <c r="R3760" s="1">
        <v>43783</v>
      </c>
      <c r="S3760" t="s">
        <v>56</v>
      </c>
      <c r="W3760">
        <v>5</v>
      </c>
      <c r="X3760" t="s">
        <v>557</v>
      </c>
      <c r="Y3760">
        <v>1</v>
      </c>
      <c r="Z3760" t="s">
        <v>46545</v>
      </c>
      <c r="AA3760">
        <v>9</v>
      </c>
      <c r="AB3760">
        <v>200408</v>
      </c>
      <c r="AC3760">
        <v>121</v>
      </c>
      <c r="AD3760" t="s">
        <v>70</v>
      </c>
      <c r="AE3760">
        <v>1013</v>
      </c>
      <c r="AF3760" t="s">
        <v>558</v>
      </c>
      <c r="AG3760">
        <v>1</v>
      </c>
      <c r="AH3760" t="s">
        <v>44482</v>
      </c>
      <c r="AI3760">
        <v>21</v>
      </c>
      <c r="AJ3760" t="s">
        <v>52613</v>
      </c>
      <c r="AK3760">
        <v>326</v>
      </c>
      <c r="AL3760" t="s">
        <v>10597</v>
      </c>
      <c r="AQ3760" t="s">
        <v>18407</v>
      </c>
      <c r="AR3760" t="s">
        <v>18408</v>
      </c>
      <c r="AS3760">
        <v>0</v>
      </c>
      <c r="AT3760" t="s">
        <v>61</v>
      </c>
      <c r="AU3760" t="s">
        <v>18379</v>
      </c>
      <c r="AX3760">
        <v>55.676539220000002</v>
      </c>
      <c r="AY3760">
        <v>11.33340205</v>
      </c>
      <c r="AZ3760" t="s">
        <v>62</v>
      </c>
      <c r="BA3760">
        <v>1085</v>
      </c>
      <c r="BB3760" t="s">
        <v>44618</v>
      </c>
    </row>
    <row r="3761" spans="1:54" x14ac:dyDescent="0.25">
      <c r="A3761" s="1">
        <v>45200</v>
      </c>
      <c r="B3761">
        <v>301011</v>
      </c>
      <c r="C3761" t="s">
        <v>49166</v>
      </c>
      <c r="D3761">
        <v>4460</v>
      </c>
      <c r="E3761" t="s">
        <v>18409</v>
      </c>
      <c r="F3761" t="s">
        <v>18410</v>
      </c>
      <c r="G3761">
        <v>29189595</v>
      </c>
      <c r="I3761" t="s">
        <v>18411</v>
      </c>
      <c r="K3761" t="s">
        <v>18412</v>
      </c>
      <c r="L3761" t="s">
        <v>18413</v>
      </c>
      <c r="M3761">
        <v>46</v>
      </c>
      <c r="N3761">
        <v>5</v>
      </c>
      <c r="R3761" s="1">
        <v>40857</v>
      </c>
      <c r="S3761" t="s">
        <v>56</v>
      </c>
      <c r="T3761">
        <v>326</v>
      </c>
      <c r="U3761" t="s">
        <v>10597</v>
      </c>
      <c r="V3761" s="1">
        <v>40848</v>
      </c>
      <c r="W3761">
        <v>6</v>
      </c>
      <c r="X3761" t="s">
        <v>1289</v>
      </c>
      <c r="Y3761">
        <v>1</v>
      </c>
      <c r="Z3761" t="s">
        <v>46545</v>
      </c>
      <c r="AA3761">
        <v>8</v>
      </c>
      <c r="AB3761">
        <v>200408</v>
      </c>
      <c r="AC3761">
        <v>129</v>
      </c>
      <c r="AD3761" t="s">
        <v>2405</v>
      </c>
      <c r="AE3761">
        <v>1016</v>
      </c>
      <c r="AF3761" t="s">
        <v>2405</v>
      </c>
      <c r="AG3761">
        <v>3</v>
      </c>
      <c r="AH3761" t="s">
        <v>81</v>
      </c>
      <c r="AI3761">
        <v>21</v>
      </c>
      <c r="AJ3761" t="s">
        <v>52613</v>
      </c>
      <c r="AK3761">
        <v>326</v>
      </c>
      <c r="AL3761" t="s">
        <v>10597</v>
      </c>
      <c r="AQ3761" t="s">
        <v>18414</v>
      </c>
      <c r="AS3761">
        <v>0</v>
      </c>
      <c r="AT3761" t="s">
        <v>61</v>
      </c>
      <c r="AU3761" t="s">
        <v>18415</v>
      </c>
      <c r="AX3761">
        <v>55.709756673499903</v>
      </c>
      <c r="AY3761">
        <v>11.3824246581268</v>
      </c>
      <c r="AZ3761" t="s">
        <v>62</v>
      </c>
      <c r="BA3761">
        <v>1085</v>
      </c>
      <c r="BB3761" t="s">
        <v>44618</v>
      </c>
    </row>
    <row r="3762" spans="1:54" x14ac:dyDescent="0.25">
      <c r="A3762" s="1">
        <v>45200</v>
      </c>
      <c r="B3762">
        <v>301012</v>
      </c>
      <c r="C3762" t="s">
        <v>18416</v>
      </c>
      <c r="D3762">
        <v>4593</v>
      </c>
      <c r="E3762" t="s">
        <v>18417</v>
      </c>
      <c r="F3762" t="s">
        <v>18418</v>
      </c>
      <c r="G3762">
        <v>20607580</v>
      </c>
      <c r="H3762">
        <v>1004402924</v>
      </c>
      <c r="I3762" t="s">
        <v>18419</v>
      </c>
      <c r="K3762" t="s">
        <v>18420</v>
      </c>
      <c r="L3762" t="s">
        <v>49167</v>
      </c>
      <c r="M3762">
        <v>722</v>
      </c>
      <c r="N3762">
        <v>5</v>
      </c>
      <c r="R3762" s="1">
        <v>41215</v>
      </c>
      <c r="S3762" t="s">
        <v>56</v>
      </c>
      <c r="T3762">
        <v>326</v>
      </c>
      <c r="U3762" t="s">
        <v>10597</v>
      </c>
      <c r="V3762" s="1">
        <v>41121</v>
      </c>
      <c r="W3762">
        <v>6</v>
      </c>
      <c r="X3762" t="s">
        <v>1289</v>
      </c>
      <c r="Y3762">
        <v>1</v>
      </c>
      <c r="Z3762" t="s">
        <v>46545</v>
      </c>
      <c r="AA3762">
        <v>10</v>
      </c>
      <c r="AB3762">
        <v>200609</v>
      </c>
      <c r="AC3762">
        <v>129</v>
      </c>
      <c r="AD3762" t="s">
        <v>2405</v>
      </c>
      <c r="AE3762">
        <v>1016</v>
      </c>
      <c r="AF3762" t="s">
        <v>2405</v>
      </c>
      <c r="AG3762">
        <v>3</v>
      </c>
      <c r="AH3762" t="s">
        <v>81</v>
      </c>
      <c r="AI3762">
        <v>99</v>
      </c>
      <c r="AJ3762" t="s">
        <v>54511</v>
      </c>
      <c r="AK3762">
        <v>326</v>
      </c>
      <c r="AL3762" t="s">
        <v>10597</v>
      </c>
      <c r="AQ3762" t="s">
        <v>18421</v>
      </c>
      <c r="AR3762" t="s">
        <v>18422</v>
      </c>
      <c r="AS3762">
        <v>0</v>
      </c>
      <c r="AT3762" t="s">
        <v>61</v>
      </c>
      <c r="AU3762" t="s">
        <v>49168</v>
      </c>
      <c r="AZ3762" t="s">
        <v>62</v>
      </c>
      <c r="BA3762">
        <v>1085</v>
      </c>
      <c r="BB3762" t="s">
        <v>44618</v>
      </c>
    </row>
    <row r="3763" spans="1:54" x14ac:dyDescent="0.25">
      <c r="A3763" s="1">
        <v>45200</v>
      </c>
      <c r="B3763">
        <v>301200</v>
      </c>
      <c r="D3763">
        <v>4470</v>
      </c>
      <c r="E3763" t="s">
        <v>48863</v>
      </c>
      <c r="F3763" t="s">
        <v>18423</v>
      </c>
      <c r="I3763" t="s">
        <v>18424</v>
      </c>
      <c r="J3763" t="s">
        <v>18425</v>
      </c>
      <c r="K3763" t="s">
        <v>18426</v>
      </c>
      <c r="L3763" t="s">
        <v>49169</v>
      </c>
      <c r="M3763">
        <v>723</v>
      </c>
      <c r="N3763">
        <v>9</v>
      </c>
      <c r="R3763" s="1">
        <v>40162</v>
      </c>
      <c r="S3763" t="s">
        <v>80</v>
      </c>
      <c r="T3763">
        <v>326</v>
      </c>
      <c r="U3763" t="s">
        <v>10597</v>
      </c>
      <c r="V3763" s="1">
        <v>39083</v>
      </c>
      <c r="W3763">
        <v>2</v>
      </c>
      <c r="X3763" t="s">
        <v>57</v>
      </c>
      <c r="Y3763">
        <v>1</v>
      </c>
      <c r="Z3763" t="s">
        <v>46545</v>
      </c>
      <c r="AB3763">
        <v>199308</v>
      </c>
      <c r="AC3763">
        <v>932</v>
      </c>
      <c r="AD3763" t="s">
        <v>52637</v>
      </c>
      <c r="AE3763">
        <v>2021</v>
      </c>
      <c r="AF3763" t="s">
        <v>52637</v>
      </c>
      <c r="AG3763">
        <v>3</v>
      </c>
      <c r="AH3763" t="s">
        <v>81</v>
      </c>
      <c r="AI3763">
        <v>10</v>
      </c>
      <c r="AJ3763" t="s">
        <v>52638</v>
      </c>
      <c r="AK3763">
        <v>326</v>
      </c>
      <c r="AL3763" t="s">
        <v>10597</v>
      </c>
      <c r="AM3763">
        <v>2</v>
      </c>
      <c r="AN3763" t="s">
        <v>119</v>
      </c>
      <c r="AO3763">
        <v>326200</v>
      </c>
      <c r="AQ3763" t="s">
        <v>18427</v>
      </c>
      <c r="AS3763">
        <v>0</v>
      </c>
      <c r="AT3763" t="s">
        <v>61</v>
      </c>
      <c r="AU3763" t="s">
        <v>48657</v>
      </c>
      <c r="AX3763">
        <v>55.648894843240001</v>
      </c>
      <c r="AY3763">
        <v>11.2893460407173</v>
      </c>
      <c r="AZ3763" t="s">
        <v>62</v>
      </c>
      <c r="BA3763">
        <v>1085</v>
      </c>
      <c r="BB3763" t="s">
        <v>44618</v>
      </c>
    </row>
    <row r="3764" spans="1:54" x14ac:dyDescent="0.25">
      <c r="A3764" s="1">
        <v>45200</v>
      </c>
      <c r="B3764">
        <v>301210</v>
      </c>
      <c r="C3764" t="s">
        <v>18428</v>
      </c>
      <c r="D3764">
        <v>4400</v>
      </c>
      <c r="E3764" t="s">
        <v>10593</v>
      </c>
      <c r="F3764" t="s">
        <v>18429</v>
      </c>
      <c r="G3764">
        <v>29189595</v>
      </c>
      <c r="H3764">
        <v>1003625959</v>
      </c>
      <c r="I3764" t="s">
        <v>18430</v>
      </c>
      <c r="J3764" t="s">
        <v>18425</v>
      </c>
      <c r="K3764" t="s">
        <v>18431</v>
      </c>
      <c r="L3764" t="s">
        <v>18432</v>
      </c>
      <c r="M3764">
        <v>1514</v>
      </c>
      <c r="N3764">
        <v>51</v>
      </c>
      <c r="R3764" s="1">
        <v>40938</v>
      </c>
      <c r="S3764" t="s">
        <v>56</v>
      </c>
      <c r="T3764">
        <v>326</v>
      </c>
      <c r="U3764" t="s">
        <v>10597</v>
      </c>
      <c r="V3764" s="1">
        <v>39295</v>
      </c>
      <c r="W3764">
        <v>2</v>
      </c>
      <c r="X3764" t="s">
        <v>57</v>
      </c>
      <c r="Y3764">
        <v>1</v>
      </c>
      <c r="Z3764" t="s">
        <v>46545</v>
      </c>
      <c r="AB3764">
        <v>196208</v>
      </c>
      <c r="AC3764">
        <v>125</v>
      </c>
      <c r="AD3764" t="s">
        <v>1344</v>
      </c>
      <c r="AE3764">
        <v>1014</v>
      </c>
      <c r="AF3764" t="s">
        <v>1352</v>
      </c>
      <c r="AG3764">
        <v>3</v>
      </c>
      <c r="AH3764" t="s">
        <v>81</v>
      </c>
      <c r="AI3764">
        <v>24</v>
      </c>
      <c r="AJ3764" t="s">
        <v>1344</v>
      </c>
      <c r="AK3764">
        <v>326</v>
      </c>
      <c r="AL3764" t="s">
        <v>10597</v>
      </c>
      <c r="AM3764">
        <v>2</v>
      </c>
      <c r="AN3764" t="s">
        <v>119</v>
      </c>
      <c r="AO3764">
        <v>323210</v>
      </c>
      <c r="AQ3764" t="s">
        <v>18433</v>
      </c>
      <c r="AR3764" t="s">
        <v>18434</v>
      </c>
      <c r="AS3764">
        <v>0</v>
      </c>
      <c r="AT3764" t="s">
        <v>61</v>
      </c>
      <c r="AU3764" t="s">
        <v>10739</v>
      </c>
      <c r="AZ3764" t="s">
        <v>62</v>
      </c>
      <c r="BA3764">
        <v>1085</v>
      </c>
      <c r="BB3764" t="s">
        <v>44618</v>
      </c>
    </row>
    <row r="3765" spans="1:54" x14ac:dyDescent="0.25">
      <c r="A3765" s="1">
        <v>45200</v>
      </c>
      <c r="B3765">
        <v>301350</v>
      </c>
      <c r="C3765" t="s">
        <v>18435</v>
      </c>
      <c r="D3765">
        <v>4470</v>
      </c>
      <c r="E3765" t="s">
        <v>48863</v>
      </c>
      <c r="F3765" t="s">
        <v>18436</v>
      </c>
      <c r="G3765">
        <v>72207556</v>
      </c>
      <c r="H3765">
        <v>1003291166</v>
      </c>
      <c r="I3765" t="s">
        <v>18437</v>
      </c>
      <c r="J3765" t="s">
        <v>18438</v>
      </c>
      <c r="K3765" t="s">
        <v>18439</v>
      </c>
      <c r="L3765" t="s">
        <v>45348</v>
      </c>
      <c r="M3765">
        <v>1454</v>
      </c>
      <c r="N3765">
        <v>4</v>
      </c>
      <c r="R3765" s="1">
        <v>43791</v>
      </c>
      <c r="S3765" t="s">
        <v>18440</v>
      </c>
      <c r="W3765">
        <v>5</v>
      </c>
      <c r="X3765" t="s">
        <v>557</v>
      </c>
      <c r="Y3765">
        <v>1</v>
      </c>
      <c r="Z3765" t="s">
        <v>46545</v>
      </c>
      <c r="AB3765">
        <v>197708</v>
      </c>
      <c r="AC3765">
        <v>146</v>
      </c>
      <c r="AD3765" t="s">
        <v>1428</v>
      </c>
      <c r="AE3765">
        <v>1025</v>
      </c>
      <c r="AF3765" t="s">
        <v>1428</v>
      </c>
      <c r="AG3765">
        <v>2</v>
      </c>
      <c r="AH3765" t="s">
        <v>44524</v>
      </c>
      <c r="AI3765">
        <v>85</v>
      </c>
      <c r="AJ3765" t="s">
        <v>1428</v>
      </c>
      <c r="AK3765">
        <v>326</v>
      </c>
      <c r="AL3765" t="s">
        <v>10597</v>
      </c>
      <c r="AQ3765" t="s">
        <v>18441</v>
      </c>
      <c r="AR3765" t="s">
        <v>18442</v>
      </c>
      <c r="AS3765">
        <v>0</v>
      </c>
      <c r="AT3765" t="s">
        <v>61</v>
      </c>
      <c r="AU3765" t="s">
        <v>45349</v>
      </c>
      <c r="AX3765">
        <v>55.646415259999998</v>
      </c>
      <c r="AY3765">
        <v>11.28422896</v>
      </c>
      <c r="AZ3765" t="s">
        <v>62</v>
      </c>
      <c r="BA3765">
        <v>1085</v>
      </c>
      <c r="BB3765" t="s">
        <v>44618</v>
      </c>
    </row>
    <row r="3766" spans="1:54" x14ac:dyDescent="0.25">
      <c r="A3766" s="1">
        <v>45200</v>
      </c>
      <c r="B3766">
        <v>303001</v>
      </c>
      <c r="C3766" t="s">
        <v>256</v>
      </c>
      <c r="D3766">
        <v>4293</v>
      </c>
      <c r="E3766" t="s">
        <v>12918</v>
      </c>
      <c r="F3766" t="s">
        <v>257</v>
      </c>
      <c r="G3766">
        <v>29189994</v>
      </c>
      <c r="H3766">
        <v>1003291385</v>
      </c>
      <c r="I3766" t="s">
        <v>18443</v>
      </c>
      <c r="J3766" t="s">
        <v>18444</v>
      </c>
      <c r="K3766" t="s">
        <v>18445</v>
      </c>
      <c r="L3766" t="s">
        <v>49170</v>
      </c>
      <c r="M3766">
        <v>794</v>
      </c>
      <c r="N3766">
        <v>50</v>
      </c>
      <c r="R3766" s="1">
        <v>43783</v>
      </c>
      <c r="S3766" t="s">
        <v>56</v>
      </c>
      <c r="T3766">
        <v>340</v>
      </c>
      <c r="U3766" t="s">
        <v>46873</v>
      </c>
      <c r="W3766">
        <v>2</v>
      </c>
      <c r="X3766" t="s">
        <v>57</v>
      </c>
      <c r="Y3766">
        <v>1</v>
      </c>
      <c r="Z3766" t="s">
        <v>46545</v>
      </c>
      <c r="AA3766">
        <v>10</v>
      </c>
      <c r="AB3766">
        <v>195408</v>
      </c>
      <c r="AC3766">
        <v>121</v>
      </c>
      <c r="AD3766" t="s">
        <v>70</v>
      </c>
      <c r="AE3766">
        <v>1012</v>
      </c>
      <c r="AF3766" t="s">
        <v>71</v>
      </c>
      <c r="AG3766">
        <v>1</v>
      </c>
      <c r="AH3766" t="s">
        <v>44482</v>
      </c>
      <c r="AI3766">
        <v>21</v>
      </c>
      <c r="AJ3766" t="s">
        <v>52613</v>
      </c>
      <c r="AK3766">
        <v>340</v>
      </c>
      <c r="AL3766" t="s">
        <v>46873</v>
      </c>
      <c r="AQ3766" t="s">
        <v>18446</v>
      </c>
      <c r="AR3766" t="s">
        <v>18447</v>
      </c>
      <c r="AS3766">
        <v>0</v>
      </c>
      <c r="AT3766" t="s">
        <v>61</v>
      </c>
      <c r="AU3766" t="s">
        <v>49171</v>
      </c>
      <c r="AX3766">
        <v>55.521003010000001</v>
      </c>
      <c r="AY3766">
        <v>11.49553547</v>
      </c>
      <c r="AZ3766" t="s">
        <v>62</v>
      </c>
      <c r="BA3766">
        <v>1085</v>
      </c>
      <c r="BB3766" t="s">
        <v>44618</v>
      </c>
    </row>
    <row r="3767" spans="1:54" x14ac:dyDescent="0.25">
      <c r="A3767" s="1">
        <v>45200</v>
      </c>
      <c r="B3767">
        <v>303002</v>
      </c>
      <c r="C3767" t="s">
        <v>49172</v>
      </c>
      <c r="D3767">
        <v>4293</v>
      </c>
      <c r="E3767" t="s">
        <v>12918</v>
      </c>
      <c r="F3767" t="s">
        <v>49173</v>
      </c>
      <c r="I3767" t="s">
        <v>18448</v>
      </c>
      <c r="K3767" t="s">
        <v>18449</v>
      </c>
      <c r="R3767" s="1">
        <v>40162</v>
      </c>
      <c r="S3767" t="s">
        <v>80</v>
      </c>
      <c r="T3767">
        <v>340</v>
      </c>
      <c r="U3767" t="s">
        <v>46873</v>
      </c>
      <c r="V3767" s="1">
        <v>33390</v>
      </c>
      <c r="W3767">
        <v>2</v>
      </c>
      <c r="X3767" t="s">
        <v>57</v>
      </c>
      <c r="Y3767">
        <v>1</v>
      </c>
      <c r="Z3767" t="s">
        <v>46545</v>
      </c>
      <c r="AA3767">
        <v>7</v>
      </c>
      <c r="AB3767">
        <v>195404</v>
      </c>
      <c r="AC3767">
        <v>121</v>
      </c>
      <c r="AD3767" t="s">
        <v>70</v>
      </c>
      <c r="AE3767">
        <v>1012</v>
      </c>
      <c r="AF3767" t="s">
        <v>71</v>
      </c>
      <c r="AG3767">
        <v>3</v>
      </c>
      <c r="AH3767" t="s">
        <v>81</v>
      </c>
      <c r="AI3767">
        <v>22</v>
      </c>
      <c r="AJ3767" t="s">
        <v>52628</v>
      </c>
      <c r="AK3767">
        <v>340</v>
      </c>
      <c r="AL3767" t="s">
        <v>46873</v>
      </c>
      <c r="AS3767">
        <v>0</v>
      </c>
      <c r="AT3767" t="s">
        <v>61</v>
      </c>
      <c r="AZ3767" t="s">
        <v>62</v>
      </c>
      <c r="BA3767">
        <v>1085</v>
      </c>
      <c r="BB3767" t="s">
        <v>44618</v>
      </c>
    </row>
    <row r="3768" spans="1:54" x14ac:dyDescent="0.25">
      <c r="A3768" s="1">
        <v>45200</v>
      </c>
      <c r="B3768">
        <v>303003</v>
      </c>
      <c r="C3768" t="s">
        <v>18450</v>
      </c>
      <c r="D3768">
        <v>4291</v>
      </c>
      <c r="E3768" t="s">
        <v>18451</v>
      </c>
      <c r="F3768" t="s">
        <v>18452</v>
      </c>
      <c r="G3768">
        <v>29189994</v>
      </c>
      <c r="H3768">
        <v>1003291300</v>
      </c>
      <c r="I3768" t="s">
        <v>7652</v>
      </c>
      <c r="J3768" t="s">
        <v>18453</v>
      </c>
      <c r="K3768" t="s">
        <v>18454</v>
      </c>
      <c r="L3768" t="s">
        <v>11196</v>
      </c>
      <c r="M3768">
        <v>677</v>
      </c>
      <c r="N3768">
        <v>19</v>
      </c>
      <c r="R3768" s="1">
        <v>43783</v>
      </c>
      <c r="S3768" t="s">
        <v>56</v>
      </c>
      <c r="T3768">
        <v>340</v>
      </c>
      <c r="U3768" t="s">
        <v>46873</v>
      </c>
      <c r="W3768">
        <v>2</v>
      </c>
      <c r="X3768" t="s">
        <v>57</v>
      </c>
      <c r="Y3768">
        <v>1</v>
      </c>
      <c r="Z3768" t="s">
        <v>46545</v>
      </c>
      <c r="AA3768">
        <v>9</v>
      </c>
      <c r="AB3768">
        <v>196708</v>
      </c>
      <c r="AC3768">
        <v>121</v>
      </c>
      <c r="AD3768" t="s">
        <v>70</v>
      </c>
      <c r="AE3768">
        <v>1012</v>
      </c>
      <c r="AF3768" t="s">
        <v>71</v>
      </c>
      <c r="AG3768">
        <v>1</v>
      </c>
      <c r="AH3768" t="s">
        <v>44482</v>
      </c>
      <c r="AI3768">
        <v>21</v>
      </c>
      <c r="AJ3768" t="s">
        <v>52613</v>
      </c>
      <c r="AK3768">
        <v>340</v>
      </c>
      <c r="AL3768" t="s">
        <v>46873</v>
      </c>
      <c r="AQ3768" t="s">
        <v>18455</v>
      </c>
      <c r="AR3768" t="s">
        <v>18456</v>
      </c>
      <c r="AS3768">
        <v>0</v>
      </c>
      <c r="AT3768" t="s">
        <v>61</v>
      </c>
      <c r="AU3768" t="s">
        <v>7274</v>
      </c>
      <c r="AX3768">
        <v>55.538125350000001</v>
      </c>
      <c r="AY3768">
        <v>11.373298050000001</v>
      </c>
      <c r="AZ3768" t="s">
        <v>62</v>
      </c>
      <c r="BA3768">
        <v>1085</v>
      </c>
      <c r="BB3768" t="s">
        <v>44618</v>
      </c>
    </row>
    <row r="3769" spans="1:54" x14ac:dyDescent="0.25">
      <c r="A3769" s="1">
        <v>45200</v>
      </c>
      <c r="B3769">
        <v>303004</v>
      </c>
      <c r="C3769" t="s">
        <v>18457</v>
      </c>
      <c r="D3769">
        <v>4293</v>
      </c>
      <c r="E3769" t="s">
        <v>12918</v>
      </c>
      <c r="F3769" t="s">
        <v>18458</v>
      </c>
      <c r="I3769" t="s">
        <v>18459</v>
      </c>
      <c r="K3769" t="s">
        <v>18445</v>
      </c>
      <c r="R3769" s="1">
        <v>40162</v>
      </c>
      <c r="S3769" t="s">
        <v>80</v>
      </c>
      <c r="T3769">
        <v>340</v>
      </c>
      <c r="U3769" t="s">
        <v>46873</v>
      </c>
      <c r="V3769" s="1">
        <v>31564</v>
      </c>
      <c r="W3769">
        <v>2</v>
      </c>
      <c r="X3769" t="s">
        <v>57</v>
      </c>
      <c r="Y3769">
        <v>1</v>
      </c>
      <c r="Z3769" t="s">
        <v>46545</v>
      </c>
      <c r="AA3769">
        <v>2</v>
      </c>
      <c r="AC3769">
        <v>121</v>
      </c>
      <c r="AD3769" t="s">
        <v>70</v>
      </c>
      <c r="AE3769">
        <v>1012</v>
      </c>
      <c r="AF3769" t="s">
        <v>71</v>
      </c>
      <c r="AG3769">
        <v>3</v>
      </c>
      <c r="AH3769" t="s">
        <v>81</v>
      </c>
      <c r="AI3769">
        <v>22</v>
      </c>
      <c r="AJ3769" t="s">
        <v>52628</v>
      </c>
      <c r="AK3769">
        <v>340</v>
      </c>
      <c r="AL3769" t="s">
        <v>46873</v>
      </c>
      <c r="AS3769">
        <v>0</v>
      </c>
      <c r="AT3769" t="s">
        <v>61</v>
      </c>
      <c r="AZ3769" t="s">
        <v>62</v>
      </c>
      <c r="BA3769">
        <v>1085</v>
      </c>
      <c r="BB3769" t="s">
        <v>44618</v>
      </c>
    </row>
    <row r="3770" spans="1:54" x14ac:dyDescent="0.25">
      <c r="A3770" s="1">
        <v>45200</v>
      </c>
      <c r="B3770">
        <v>303005</v>
      </c>
      <c r="C3770" t="s">
        <v>18460</v>
      </c>
      <c r="D3770">
        <v>4293</v>
      </c>
      <c r="E3770" t="s">
        <v>12918</v>
      </c>
      <c r="F3770" t="s">
        <v>53431</v>
      </c>
      <c r="G3770">
        <v>64723413</v>
      </c>
      <c r="H3770">
        <v>1012124607</v>
      </c>
      <c r="I3770" t="s">
        <v>18461</v>
      </c>
      <c r="J3770" t="s">
        <v>18462</v>
      </c>
      <c r="K3770" t="s">
        <v>18463</v>
      </c>
      <c r="L3770" t="s">
        <v>18464</v>
      </c>
      <c r="M3770">
        <v>130</v>
      </c>
      <c r="N3770">
        <v>23</v>
      </c>
      <c r="R3770" s="1">
        <v>44868</v>
      </c>
      <c r="S3770" t="s">
        <v>56</v>
      </c>
      <c r="W3770">
        <v>8</v>
      </c>
      <c r="X3770" t="s">
        <v>18465</v>
      </c>
      <c r="Y3770">
        <v>1</v>
      </c>
      <c r="Z3770" t="s">
        <v>46545</v>
      </c>
      <c r="AA3770">
        <v>7</v>
      </c>
      <c r="AB3770">
        <v>199312</v>
      </c>
      <c r="AC3770">
        <v>126</v>
      </c>
      <c r="AD3770" t="s">
        <v>46616</v>
      </c>
      <c r="AE3770">
        <v>1015</v>
      </c>
      <c r="AF3770" t="s">
        <v>46616</v>
      </c>
      <c r="AG3770">
        <v>1</v>
      </c>
      <c r="AH3770" t="s">
        <v>44482</v>
      </c>
      <c r="AI3770">
        <v>22</v>
      </c>
      <c r="AJ3770" t="s">
        <v>52628</v>
      </c>
      <c r="AK3770">
        <v>340</v>
      </c>
      <c r="AL3770" t="s">
        <v>46873</v>
      </c>
      <c r="AQ3770" t="s">
        <v>18466</v>
      </c>
      <c r="AR3770" t="s">
        <v>18467</v>
      </c>
      <c r="AS3770">
        <v>0</v>
      </c>
      <c r="AT3770" t="s">
        <v>61</v>
      </c>
      <c r="AU3770" t="s">
        <v>18468</v>
      </c>
      <c r="AX3770">
        <v>55.53129268</v>
      </c>
      <c r="AY3770">
        <v>11.50374637</v>
      </c>
      <c r="AZ3770" t="s">
        <v>62</v>
      </c>
      <c r="BA3770">
        <v>1085</v>
      </c>
      <c r="BB3770" t="s">
        <v>44618</v>
      </c>
    </row>
    <row r="3771" spans="1:54" x14ac:dyDescent="0.25">
      <c r="A3771" s="1">
        <v>45200</v>
      </c>
      <c r="B3771">
        <v>303006</v>
      </c>
      <c r="C3771" t="s">
        <v>18469</v>
      </c>
      <c r="D3771">
        <v>4293</v>
      </c>
      <c r="E3771" t="s">
        <v>12918</v>
      </c>
      <c r="F3771" t="s">
        <v>53432</v>
      </c>
      <c r="G3771">
        <v>29188505</v>
      </c>
      <c r="H3771">
        <v>1004482993</v>
      </c>
      <c r="I3771" t="s">
        <v>18470</v>
      </c>
      <c r="J3771" t="s">
        <v>18471</v>
      </c>
      <c r="K3771" t="s">
        <v>18472</v>
      </c>
      <c r="L3771" t="s">
        <v>13762</v>
      </c>
      <c r="M3771">
        <v>401</v>
      </c>
      <c r="N3771">
        <v>22</v>
      </c>
      <c r="R3771" s="1">
        <v>43791</v>
      </c>
      <c r="S3771" t="s">
        <v>56</v>
      </c>
      <c r="W3771">
        <v>5</v>
      </c>
      <c r="X3771" t="s">
        <v>557</v>
      </c>
      <c r="Y3771">
        <v>1</v>
      </c>
      <c r="Z3771" t="s">
        <v>46545</v>
      </c>
      <c r="AB3771">
        <v>196010</v>
      </c>
      <c r="AC3771">
        <v>128</v>
      </c>
      <c r="AD3771" t="s">
        <v>955</v>
      </c>
      <c r="AE3771">
        <v>1051</v>
      </c>
      <c r="AF3771" t="s">
        <v>955</v>
      </c>
      <c r="AG3771">
        <v>2</v>
      </c>
      <c r="AH3771" t="s">
        <v>44524</v>
      </c>
      <c r="AI3771">
        <v>27</v>
      </c>
      <c r="AJ3771" t="s">
        <v>44512</v>
      </c>
      <c r="AK3771">
        <v>340</v>
      </c>
      <c r="AL3771" t="s">
        <v>46873</v>
      </c>
      <c r="AQ3771" t="s">
        <v>18473</v>
      </c>
      <c r="AR3771" t="s">
        <v>18474</v>
      </c>
      <c r="AS3771">
        <v>0</v>
      </c>
      <c r="AT3771" t="s">
        <v>61</v>
      </c>
      <c r="AU3771" t="s">
        <v>13765</v>
      </c>
      <c r="AX3771">
        <v>55.529061949999999</v>
      </c>
      <c r="AY3771">
        <v>11.506360430000001</v>
      </c>
      <c r="AZ3771" t="s">
        <v>62</v>
      </c>
      <c r="BA3771">
        <v>1085</v>
      </c>
      <c r="BB3771" t="s">
        <v>44618</v>
      </c>
    </row>
    <row r="3772" spans="1:54" x14ac:dyDescent="0.25">
      <c r="A3772" s="1">
        <v>45200</v>
      </c>
      <c r="B3772">
        <v>303007</v>
      </c>
      <c r="C3772" t="s">
        <v>49174</v>
      </c>
      <c r="D3772">
        <v>4293</v>
      </c>
      <c r="E3772" t="s">
        <v>12918</v>
      </c>
      <c r="F3772" t="s">
        <v>49174</v>
      </c>
      <c r="G3772">
        <v>32191746</v>
      </c>
      <c r="H3772">
        <v>1015368698</v>
      </c>
      <c r="I3772" t="s">
        <v>49175</v>
      </c>
      <c r="K3772" t="s">
        <v>18475</v>
      </c>
      <c r="L3772" t="s">
        <v>18476</v>
      </c>
      <c r="M3772">
        <v>409</v>
      </c>
      <c r="N3772">
        <v>20</v>
      </c>
      <c r="R3772" s="1">
        <v>42033</v>
      </c>
      <c r="S3772" t="s">
        <v>56</v>
      </c>
      <c r="V3772" s="1">
        <v>42005</v>
      </c>
      <c r="W3772">
        <v>5</v>
      </c>
      <c r="X3772" t="s">
        <v>557</v>
      </c>
      <c r="Y3772">
        <v>1</v>
      </c>
      <c r="Z3772" t="s">
        <v>46545</v>
      </c>
      <c r="AB3772">
        <v>200910</v>
      </c>
      <c r="AC3772">
        <v>129</v>
      </c>
      <c r="AD3772" t="s">
        <v>2405</v>
      </c>
      <c r="AE3772">
        <v>1016</v>
      </c>
      <c r="AF3772" t="s">
        <v>2405</v>
      </c>
      <c r="AG3772">
        <v>3</v>
      </c>
      <c r="AH3772" t="s">
        <v>81</v>
      </c>
      <c r="AI3772">
        <v>99</v>
      </c>
      <c r="AJ3772" t="s">
        <v>54511</v>
      </c>
      <c r="AK3772">
        <v>340</v>
      </c>
      <c r="AL3772" t="s">
        <v>46873</v>
      </c>
      <c r="AM3772">
        <v>1</v>
      </c>
      <c r="AN3772" t="s">
        <v>1193</v>
      </c>
      <c r="AO3772">
        <v>340002</v>
      </c>
      <c r="AQ3772" t="s">
        <v>18477</v>
      </c>
      <c r="AR3772" t="s">
        <v>18478</v>
      </c>
      <c r="AS3772">
        <v>0</v>
      </c>
      <c r="AT3772" t="s">
        <v>61</v>
      </c>
      <c r="AU3772" t="s">
        <v>18479</v>
      </c>
      <c r="AX3772">
        <v>55.558229336344198</v>
      </c>
      <c r="AY3772">
        <v>11.4944433106731</v>
      </c>
      <c r="AZ3772" t="s">
        <v>62</v>
      </c>
      <c r="BA3772">
        <v>1085</v>
      </c>
      <c r="BB3772" t="s">
        <v>44618</v>
      </c>
    </row>
    <row r="3773" spans="1:54" x14ac:dyDescent="0.25">
      <c r="A3773" s="1">
        <v>45200</v>
      </c>
      <c r="B3773">
        <v>303210</v>
      </c>
      <c r="C3773" t="s">
        <v>18480</v>
      </c>
      <c r="D3773">
        <v>4293</v>
      </c>
      <c r="E3773" t="s">
        <v>12918</v>
      </c>
      <c r="F3773" t="s">
        <v>18481</v>
      </c>
      <c r="G3773">
        <v>29189994</v>
      </c>
      <c r="H3773">
        <v>1003291361</v>
      </c>
      <c r="I3773" t="s">
        <v>18482</v>
      </c>
      <c r="K3773" t="s">
        <v>18483</v>
      </c>
      <c r="L3773" t="s">
        <v>49170</v>
      </c>
      <c r="M3773">
        <v>794</v>
      </c>
      <c r="N3773">
        <v>50</v>
      </c>
      <c r="R3773" s="1">
        <v>40162</v>
      </c>
      <c r="S3773" t="s">
        <v>80</v>
      </c>
      <c r="T3773">
        <v>340</v>
      </c>
      <c r="U3773" t="s">
        <v>46873</v>
      </c>
      <c r="V3773" s="1">
        <v>40118</v>
      </c>
      <c r="W3773">
        <v>2</v>
      </c>
      <c r="X3773" t="s">
        <v>57</v>
      </c>
      <c r="Y3773">
        <v>1</v>
      </c>
      <c r="Z3773" t="s">
        <v>46545</v>
      </c>
      <c r="AB3773">
        <v>197008</v>
      </c>
      <c r="AC3773">
        <v>125</v>
      </c>
      <c r="AD3773" t="s">
        <v>1344</v>
      </c>
      <c r="AE3773">
        <v>1014</v>
      </c>
      <c r="AF3773" t="s">
        <v>1352</v>
      </c>
      <c r="AG3773">
        <v>3</v>
      </c>
      <c r="AH3773" t="s">
        <v>81</v>
      </c>
      <c r="AI3773">
        <v>24</v>
      </c>
      <c r="AJ3773" t="s">
        <v>1344</v>
      </c>
      <c r="AK3773">
        <v>340</v>
      </c>
      <c r="AL3773" t="s">
        <v>46873</v>
      </c>
      <c r="AQ3773" t="s">
        <v>18484</v>
      </c>
      <c r="AS3773">
        <v>0</v>
      </c>
      <c r="AT3773" t="s">
        <v>61</v>
      </c>
      <c r="AU3773" t="s">
        <v>49171</v>
      </c>
      <c r="AX3773">
        <v>55.521003007660902</v>
      </c>
      <c r="AY3773">
        <v>11.4955354682533</v>
      </c>
      <c r="AZ3773" t="s">
        <v>62</v>
      </c>
      <c r="BA3773">
        <v>1085</v>
      </c>
      <c r="BB3773" t="s">
        <v>44618</v>
      </c>
    </row>
    <row r="3774" spans="1:54" x14ac:dyDescent="0.25">
      <c r="A3774" s="1">
        <v>45200</v>
      </c>
      <c r="B3774">
        <v>303300</v>
      </c>
      <c r="C3774" t="s">
        <v>18485</v>
      </c>
      <c r="D3774">
        <v>4293</v>
      </c>
      <c r="E3774" t="s">
        <v>12918</v>
      </c>
      <c r="F3774" t="s">
        <v>49176</v>
      </c>
      <c r="I3774" t="s">
        <v>18486</v>
      </c>
      <c r="K3774" t="s">
        <v>18487</v>
      </c>
      <c r="L3774" t="s">
        <v>18488</v>
      </c>
      <c r="M3774">
        <v>401</v>
      </c>
      <c r="N3774">
        <v>19</v>
      </c>
      <c r="R3774" s="1">
        <v>40162</v>
      </c>
      <c r="S3774" t="s">
        <v>80</v>
      </c>
      <c r="V3774" s="1">
        <v>31564</v>
      </c>
      <c r="W3774">
        <v>5</v>
      </c>
      <c r="X3774" t="s">
        <v>557</v>
      </c>
      <c r="Y3774">
        <v>1</v>
      </c>
      <c r="Z3774" t="s">
        <v>46545</v>
      </c>
      <c r="AB3774">
        <v>198202</v>
      </c>
      <c r="AC3774">
        <v>141</v>
      </c>
      <c r="AD3774" t="s">
        <v>46688</v>
      </c>
      <c r="AE3774">
        <v>1022</v>
      </c>
      <c r="AF3774" t="s">
        <v>46688</v>
      </c>
      <c r="AG3774">
        <v>3</v>
      </c>
      <c r="AH3774" t="s">
        <v>81</v>
      </c>
      <c r="AI3774">
        <v>84</v>
      </c>
      <c r="AJ3774" t="s">
        <v>46689</v>
      </c>
      <c r="AK3774">
        <v>340</v>
      </c>
      <c r="AL3774" t="s">
        <v>46873</v>
      </c>
      <c r="AS3774">
        <v>0</v>
      </c>
      <c r="AT3774" t="s">
        <v>61</v>
      </c>
      <c r="AU3774" t="s">
        <v>13765</v>
      </c>
      <c r="AX3774">
        <v>55.527996025116003</v>
      </c>
      <c r="AY3774">
        <v>11.5078682729986</v>
      </c>
      <c r="AZ3774" t="s">
        <v>62</v>
      </c>
      <c r="BA3774">
        <v>1085</v>
      </c>
      <c r="BB3774" t="s">
        <v>44618</v>
      </c>
    </row>
    <row r="3775" spans="1:54" x14ac:dyDescent="0.25">
      <c r="A3775" s="1">
        <v>45200</v>
      </c>
      <c r="B3775">
        <v>303401</v>
      </c>
      <c r="C3775" t="s">
        <v>18489</v>
      </c>
      <c r="D3775">
        <v>4200</v>
      </c>
      <c r="E3775" t="s">
        <v>9270</v>
      </c>
      <c r="F3775" t="s">
        <v>18490</v>
      </c>
      <c r="G3775">
        <v>10521815</v>
      </c>
      <c r="H3775">
        <v>1022992941</v>
      </c>
      <c r="I3775" t="s">
        <v>9764</v>
      </c>
      <c r="J3775" t="s">
        <v>18491</v>
      </c>
      <c r="K3775" t="s">
        <v>8900</v>
      </c>
      <c r="L3775" t="s">
        <v>17278</v>
      </c>
      <c r="M3775">
        <v>188</v>
      </c>
      <c r="N3775">
        <v>3</v>
      </c>
      <c r="R3775" s="1">
        <v>44643</v>
      </c>
      <c r="S3775" t="s">
        <v>56</v>
      </c>
      <c r="W3775">
        <v>4</v>
      </c>
      <c r="X3775" t="s">
        <v>725</v>
      </c>
      <c r="Y3775">
        <v>1</v>
      </c>
      <c r="Z3775" t="s">
        <v>46545</v>
      </c>
      <c r="AB3775">
        <v>199101</v>
      </c>
      <c r="AC3775">
        <v>281</v>
      </c>
      <c r="AD3775" t="s">
        <v>1773</v>
      </c>
      <c r="AE3775">
        <v>1071</v>
      </c>
      <c r="AF3775" t="s">
        <v>1688</v>
      </c>
      <c r="AG3775">
        <v>1</v>
      </c>
      <c r="AH3775" t="s">
        <v>44482</v>
      </c>
      <c r="AI3775">
        <v>99</v>
      </c>
      <c r="AJ3775" t="s">
        <v>54511</v>
      </c>
      <c r="AK3775">
        <v>330</v>
      </c>
      <c r="AL3775" t="s">
        <v>9274</v>
      </c>
      <c r="AM3775">
        <v>1</v>
      </c>
      <c r="AN3775" t="s">
        <v>1193</v>
      </c>
      <c r="AO3775">
        <v>280108</v>
      </c>
      <c r="AP3775">
        <v>280941</v>
      </c>
      <c r="AQ3775" t="s">
        <v>8902</v>
      </c>
      <c r="AR3775" t="s">
        <v>8903</v>
      </c>
      <c r="AS3775">
        <v>2</v>
      </c>
      <c r="AT3775" t="s">
        <v>1413</v>
      </c>
      <c r="AU3775" t="s">
        <v>9276</v>
      </c>
      <c r="AX3775">
        <v>55.403646389999999</v>
      </c>
      <c r="AY3775">
        <v>11.33322961</v>
      </c>
      <c r="AZ3775" t="s">
        <v>62</v>
      </c>
      <c r="BA3775">
        <v>1085</v>
      </c>
      <c r="BB3775" t="s">
        <v>44618</v>
      </c>
    </row>
    <row r="3776" spans="1:54" x14ac:dyDescent="0.25">
      <c r="A3776" s="1">
        <v>45200</v>
      </c>
      <c r="B3776">
        <v>303402</v>
      </c>
      <c r="C3776" t="s">
        <v>18492</v>
      </c>
      <c r="D3776">
        <v>4293</v>
      </c>
      <c r="E3776" t="s">
        <v>12918</v>
      </c>
      <c r="F3776" t="s">
        <v>45488</v>
      </c>
      <c r="I3776" t="s">
        <v>18493</v>
      </c>
      <c r="J3776" t="s">
        <v>18494</v>
      </c>
      <c r="K3776" t="s">
        <v>18495</v>
      </c>
      <c r="L3776" t="s">
        <v>18496</v>
      </c>
      <c r="N3776">
        <v>28</v>
      </c>
      <c r="R3776" s="1">
        <v>40162</v>
      </c>
      <c r="S3776" t="s">
        <v>80</v>
      </c>
      <c r="V3776" s="1">
        <v>37895</v>
      </c>
      <c r="W3776">
        <v>4</v>
      </c>
      <c r="X3776" t="s">
        <v>725</v>
      </c>
      <c r="Y3776">
        <v>5</v>
      </c>
      <c r="Z3776" t="s">
        <v>54458</v>
      </c>
      <c r="AB3776">
        <v>200008</v>
      </c>
      <c r="AC3776">
        <v>243</v>
      </c>
      <c r="AD3776" t="s">
        <v>2065</v>
      </c>
      <c r="AE3776">
        <v>1083</v>
      </c>
      <c r="AF3776" t="s">
        <v>2066</v>
      </c>
      <c r="AG3776">
        <v>3</v>
      </c>
      <c r="AH3776" t="s">
        <v>81</v>
      </c>
      <c r="AI3776">
        <v>99</v>
      </c>
      <c r="AJ3776" t="s">
        <v>54511</v>
      </c>
      <c r="AK3776">
        <v>340</v>
      </c>
      <c r="AL3776" t="s">
        <v>46873</v>
      </c>
      <c r="AM3776">
        <v>1</v>
      </c>
      <c r="AN3776" t="s">
        <v>1193</v>
      </c>
      <c r="AO3776">
        <v>315409</v>
      </c>
      <c r="AQ3776" t="s">
        <v>18497</v>
      </c>
      <c r="AR3776" t="s">
        <v>18498</v>
      </c>
      <c r="AS3776">
        <v>0</v>
      </c>
      <c r="AT3776" t="s">
        <v>61</v>
      </c>
      <c r="AU3776" t="s">
        <v>18499</v>
      </c>
      <c r="AX3776">
        <v>55.531310361992098</v>
      </c>
      <c r="AY3776">
        <v>11.501108303889</v>
      </c>
      <c r="AZ3776" t="s">
        <v>62</v>
      </c>
      <c r="BA3776">
        <v>1085</v>
      </c>
      <c r="BB3776" t="s">
        <v>44618</v>
      </c>
    </row>
    <row r="3777" spans="1:54" x14ac:dyDescent="0.25">
      <c r="A3777" s="1">
        <v>45200</v>
      </c>
      <c r="B3777">
        <v>305001</v>
      </c>
      <c r="C3777" t="s">
        <v>45489</v>
      </c>
      <c r="D3777">
        <v>4550</v>
      </c>
      <c r="E3777" t="s">
        <v>45159</v>
      </c>
      <c r="F3777" t="s">
        <v>18500</v>
      </c>
      <c r="I3777" t="s">
        <v>7705</v>
      </c>
      <c r="K3777" t="s">
        <v>18501</v>
      </c>
      <c r="L3777" t="s">
        <v>18502</v>
      </c>
      <c r="M3777">
        <v>2230</v>
      </c>
      <c r="R3777" s="1">
        <v>40162</v>
      </c>
      <c r="S3777" t="s">
        <v>80</v>
      </c>
      <c r="T3777">
        <v>306</v>
      </c>
      <c r="U3777" t="s">
        <v>10308</v>
      </c>
      <c r="V3777" s="1">
        <v>28642</v>
      </c>
      <c r="W3777">
        <v>2</v>
      </c>
      <c r="X3777" t="s">
        <v>57</v>
      </c>
      <c r="Y3777">
        <v>1</v>
      </c>
      <c r="Z3777" t="s">
        <v>46545</v>
      </c>
      <c r="AC3777">
        <v>121</v>
      </c>
      <c r="AD3777" t="s">
        <v>70</v>
      </c>
      <c r="AE3777">
        <v>1012</v>
      </c>
      <c r="AF3777" t="s">
        <v>71</v>
      </c>
      <c r="AG3777">
        <v>3</v>
      </c>
      <c r="AH3777" t="s">
        <v>81</v>
      </c>
      <c r="AI3777">
        <v>21</v>
      </c>
      <c r="AJ3777" t="s">
        <v>52613</v>
      </c>
      <c r="AK3777">
        <v>306</v>
      </c>
      <c r="AL3777" t="s">
        <v>10308</v>
      </c>
      <c r="AS3777">
        <v>0</v>
      </c>
      <c r="AT3777" t="s">
        <v>61</v>
      </c>
      <c r="AU3777" t="s">
        <v>18502</v>
      </c>
      <c r="AX3777">
        <v>55.812207275905401</v>
      </c>
      <c r="AY3777">
        <v>11.4979642817047</v>
      </c>
      <c r="AZ3777" t="s">
        <v>62</v>
      </c>
      <c r="BA3777">
        <v>1085</v>
      </c>
      <c r="BB3777" t="s">
        <v>44618</v>
      </c>
    </row>
    <row r="3778" spans="1:54" x14ac:dyDescent="0.25">
      <c r="A3778" s="1">
        <v>45200</v>
      </c>
      <c r="B3778">
        <v>305002</v>
      </c>
      <c r="C3778" t="s">
        <v>45490</v>
      </c>
      <c r="D3778">
        <v>4550</v>
      </c>
      <c r="E3778" t="s">
        <v>45159</v>
      </c>
      <c r="F3778" t="s">
        <v>45490</v>
      </c>
      <c r="G3778">
        <v>29188459</v>
      </c>
      <c r="H3778">
        <v>1003291658</v>
      </c>
      <c r="I3778" t="s">
        <v>18503</v>
      </c>
      <c r="J3778" t="s">
        <v>18504</v>
      </c>
      <c r="K3778" t="s">
        <v>12826</v>
      </c>
      <c r="L3778" t="s">
        <v>12827</v>
      </c>
      <c r="M3778">
        <v>2190</v>
      </c>
      <c r="N3778">
        <v>6</v>
      </c>
      <c r="R3778" s="1">
        <v>43648</v>
      </c>
      <c r="S3778" t="s">
        <v>56</v>
      </c>
      <c r="T3778">
        <v>306</v>
      </c>
      <c r="U3778" t="s">
        <v>10308</v>
      </c>
      <c r="W3778">
        <v>2</v>
      </c>
      <c r="X3778" t="s">
        <v>57</v>
      </c>
      <c r="Y3778">
        <v>1</v>
      </c>
      <c r="Z3778" t="s">
        <v>46545</v>
      </c>
      <c r="AA3778">
        <v>9</v>
      </c>
      <c r="AB3778">
        <v>197601</v>
      </c>
      <c r="AC3778">
        <v>121</v>
      </c>
      <c r="AD3778" t="s">
        <v>70</v>
      </c>
      <c r="AE3778">
        <v>1012</v>
      </c>
      <c r="AF3778" t="s">
        <v>71</v>
      </c>
      <c r="AG3778">
        <v>1</v>
      </c>
      <c r="AH3778" t="s">
        <v>44482</v>
      </c>
      <c r="AI3778">
        <v>21</v>
      </c>
      <c r="AJ3778" t="s">
        <v>52613</v>
      </c>
      <c r="AK3778">
        <v>306</v>
      </c>
      <c r="AL3778" t="s">
        <v>10308</v>
      </c>
      <c r="AP3778">
        <v>280506</v>
      </c>
      <c r="AQ3778" t="s">
        <v>18505</v>
      </c>
      <c r="AR3778" t="s">
        <v>18506</v>
      </c>
      <c r="AS3778">
        <v>2</v>
      </c>
      <c r="AT3778" t="s">
        <v>1413</v>
      </c>
      <c r="AU3778" t="s">
        <v>4598</v>
      </c>
      <c r="AX3778">
        <v>55.815137780000001</v>
      </c>
      <c r="AY3778">
        <v>11.50341572</v>
      </c>
      <c r="AZ3778" t="s">
        <v>62</v>
      </c>
      <c r="BA3778">
        <v>1085</v>
      </c>
      <c r="BB3778" t="s">
        <v>44618</v>
      </c>
    </row>
    <row r="3779" spans="1:54" x14ac:dyDescent="0.25">
      <c r="A3779" s="1">
        <v>45200</v>
      </c>
      <c r="B3779">
        <v>305003</v>
      </c>
      <c r="C3779" t="s">
        <v>53433</v>
      </c>
      <c r="D3779">
        <v>4540</v>
      </c>
      <c r="E3779" t="s">
        <v>53173</v>
      </c>
      <c r="F3779" t="s">
        <v>53434</v>
      </c>
      <c r="I3779" t="s">
        <v>49177</v>
      </c>
      <c r="J3779" t="s">
        <v>18507</v>
      </c>
      <c r="K3779" t="s">
        <v>18508</v>
      </c>
      <c r="L3779" t="s">
        <v>53253</v>
      </c>
      <c r="M3779">
        <v>701</v>
      </c>
      <c r="N3779">
        <v>1</v>
      </c>
      <c r="R3779" s="1">
        <v>40162</v>
      </c>
      <c r="S3779" t="s">
        <v>80</v>
      </c>
      <c r="T3779">
        <v>306</v>
      </c>
      <c r="U3779" t="s">
        <v>10308</v>
      </c>
      <c r="V3779" s="1">
        <v>37408</v>
      </c>
      <c r="W3779">
        <v>2</v>
      </c>
      <c r="X3779" t="s">
        <v>57</v>
      </c>
      <c r="Y3779">
        <v>1</v>
      </c>
      <c r="Z3779" t="s">
        <v>46545</v>
      </c>
      <c r="AA3779">
        <v>10</v>
      </c>
      <c r="AB3779">
        <v>195504</v>
      </c>
      <c r="AC3779">
        <v>121</v>
      </c>
      <c r="AD3779" t="s">
        <v>70</v>
      </c>
      <c r="AE3779">
        <v>1012</v>
      </c>
      <c r="AF3779" t="s">
        <v>71</v>
      </c>
      <c r="AG3779">
        <v>3</v>
      </c>
      <c r="AH3779" t="s">
        <v>81</v>
      </c>
      <c r="AI3779">
        <v>21</v>
      </c>
      <c r="AJ3779" t="s">
        <v>52613</v>
      </c>
      <c r="AK3779">
        <v>306</v>
      </c>
      <c r="AL3779" t="s">
        <v>10308</v>
      </c>
      <c r="AQ3779" t="s">
        <v>18509</v>
      </c>
      <c r="AR3779" t="s">
        <v>18510</v>
      </c>
      <c r="AS3779">
        <v>0</v>
      </c>
      <c r="AT3779" t="s">
        <v>61</v>
      </c>
      <c r="AU3779" t="s">
        <v>53254</v>
      </c>
      <c r="AX3779">
        <v>55.803567403021297</v>
      </c>
      <c r="AY3779">
        <v>11.442278761650201</v>
      </c>
      <c r="AZ3779" t="s">
        <v>62</v>
      </c>
      <c r="BA3779">
        <v>1085</v>
      </c>
      <c r="BB3779" t="s">
        <v>44618</v>
      </c>
    </row>
    <row r="3780" spans="1:54" x14ac:dyDescent="0.25">
      <c r="A3780" s="1">
        <v>45200</v>
      </c>
      <c r="B3780">
        <v>305004</v>
      </c>
      <c r="C3780" t="s">
        <v>53435</v>
      </c>
      <c r="D3780">
        <v>4540</v>
      </c>
      <c r="E3780" t="s">
        <v>53173</v>
      </c>
      <c r="F3780" t="s">
        <v>53435</v>
      </c>
      <c r="G3780">
        <v>29188459</v>
      </c>
      <c r="H3780">
        <v>1003291646</v>
      </c>
      <c r="I3780" t="s">
        <v>18511</v>
      </c>
      <c r="J3780" t="s">
        <v>18512</v>
      </c>
      <c r="K3780" t="s">
        <v>18512</v>
      </c>
      <c r="L3780" t="s">
        <v>3782</v>
      </c>
      <c r="M3780">
        <v>2020</v>
      </c>
      <c r="N3780">
        <v>6</v>
      </c>
      <c r="R3780" s="1">
        <v>44138</v>
      </c>
      <c r="S3780" t="s">
        <v>56</v>
      </c>
      <c r="T3780">
        <v>306</v>
      </c>
      <c r="U3780" t="s">
        <v>10308</v>
      </c>
      <c r="W3780">
        <v>2</v>
      </c>
      <c r="X3780" t="s">
        <v>57</v>
      </c>
      <c r="Y3780">
        <v>1</v>
      </c>
      <c r="Z3780" t="s">
        <v>46545</v>
      </c>
      <c r="AA3780">
        <v>9</v>
      </c>
      <c r="AB3780">
        <v>197808</v>
      </c>
      <c r="AC3780">
        <v>121</v>
      </c>
      <c r="AD3780" t="s">
        <v>70</v>
      </c>
      <c r="AE3780">
        <v>1012</v>
      </c>
      <c r="AF3780" t="s">
        <v>71</v>
      </c>
      <c r="AG3780">
        <v>1</v>
      </c>
      <c r="AH3780" t="s">
        <v>44482</v>
      </c>
      <c r="AI3780">
        <v>21</v>
      </c>
      <c r="AJ3780" t="s">
        <v>52613</v>
      </c>
      <c r="AK3780">
        <v>306</v>
      </c>
      <c r="AL3780" t="s">
        <v>10308</v>
      </c>
      <c r="AP3780">
        <v>280506</v>
      </c>
      <c r="AQ3780" t="s">
        <v>18513</v>
      </c>
      <c r="AR3780" t="s">
        <v>18514</v>
      </c>
      <c r="AS3780">
        <v>2</v>
      </c>
      <c r="AT3780" t="s">
        <v>1413</v>
      </c>
      <c r="AU3780" t="s">
        <v>3786</v>
      </c>
      <c r="AX3780">
        <v>55.785278689999998</v>
      </c>
      <c r="AY3780">
        <v>11.472124300000001</v>
      </c>
      <c r="AZ3780" t="s">
        <v>62</v>
      </c>
      <c r="BA3780">
        <v>1085</v>
      </c>
      <c r="BB3780" t="s">
        <v>44618</v>
      </c>
    </row>
    <row r="3781" spans="1:54" x14ac:dyDescent="0.25">
      <c r="A3781" s="1">
        <v>45200</v>
      </c>
      <c r="B3781">
        <v>305005</v>
      </c>
      <c r="C3781" t="s">
        <v>18515</v>
      </c>
      <c r="D3781">
        <v>4571</v>
      </c>
      <c r="E3781" t="s">
        <v>18516</v>
      </c>
      <c r="F3781" t="s">
        <v>18517</v>
      </c>
      <c r="G3781">
        <v>29188459</v>
      </c>
      <c r="H3781">
        <v>1003291750</v>
      </c>
      <c r="I3781" t="s">
        <v>18518</v>
      </c>
      <c r="J3781" t="s">
        <v>18519</v>
      </c>
      <c r="K3781" t="s">
        <v>12826</v>
      </c>
      <c r="L3781" t="s">
        <v>18520</v>
      </c>
      <c r="M3781">
        <v>2704</v>
      </c>
      <c r="N3781" t="s">
        <v>16656</v>
      </c>
      <c r="R3781" s="1">
        <v>42620</v>
      </c>
      <c r="S3781" t="s">
        <v>56</v>
      </c>
      <c r="T3781">
        <v>306</v>
      </c>
      <c r="U3781" t="s">
        <v>10308</v>
      </c>
      <c r="V3781" s="1">
        <v>42583</v>
      </c>
      <c r="W3781">
        <v>2</v>
      </c>
      <c r="X3781" t="s">
        <v>57</v>
      </c>
      <c r="Y3781">
        <v>1</v>
      </c>
      <c r="Z3781" t="s">
        <v>46545</v>
      </c>
      <c r="AA3781">
        <v>6</v>
      </c>
      <c r="AB3781">
        <v>195508</v>
      </c>
      <c r="AC3781">
        <v>121</v>
      </c>
      <c r="AD3781" t="s">
        <v>70</v>
      </c>
      <c r="AE3781">
        <v>1012</v>
      </c>
      <c r="AF3781" t="s">
        <v>71</v>
      </c>
      <c r="AG3781">
        <v>3</v>
      </c>
      <c r="AH3781" t="s">
        <v>81</v>
      </c>
      <c r="AI3781">
        <v>21</v>
      </c>
      <c r="AJ3781" t="s">
        <v>52613</v>
      </c>
      <c r="AK3781">
        <v>306</v>
      </c>
      <c r="AL3781" t="s">
        <v>10308</v>
      </c>
      <c r="AM3781">
        <v>2</v>
      </c>
      <c r="AN3781" t="s">
        <v>119</v>
      </c>
      <c r="AO3781">
        <v>280506</v>
      </c>
      <c r="AP3781">
        <v>280506</v>
      </c>
      <c r="AQ3781" t="s">
        <v>18521</v>
      </c>
      <c r="AR3781" t="s">
        <v>12829</v>
      </c>
      <c r="AS3781">
        <v>2</v>
      </c>
      <c r="AT3781" t="s">
        <v>1413</v>
      </c>
      <c r="AU3781" t="s">
        <v>1277</v>
      </c>
      <c r="AW3781" t="s">
        <v>18522</v>
      </c>
      <c r="AX3781">
        <v>55.804772854543003</v>
      </c>
      <c r="AY3781">
        <v>11.591791962439601</v>
      </c>
      <c r="AZ3781" t="s">
        <v>62</v>
      </c>
      <c r="BA3781">
        <v>1085</v>
      </c>
      <c r="BB3781" t="s">
        <v>44618</v>
      </c>
    </row>
    <row r="3782" spans="1:54" x14ac:dyDescent="0.25">
      <c r="A3782" s="1">
        <v>45200</v>
      </c>
      <c r="B3782">
        <v>305008</v>
      </c>
      <c r="C3782" t="s">
        <v>49178</v>
      </c>
      <c r="D3782">
        <v>4534</v>
      </c>
      <c r="E3782" t="s">
        <v>48952</v>
      </c>
      <c r="F3782" t="s">
        <v>49178</v>
      </c>
      <c r="G3782">
        <v>29188459</v>
      </c>
      <c r="H3782">
        <v>1003291622</v>
      </c>
      <c r="I3782" t="s">
        <v>49179</v>
      </c>
      <c r="J3782" t="s">
        <v>18523</v>
      </c>
      <c r="K3782" t="s">
        <v>18524</v>
      </c>
      <c r="L3782" t="s">
        <v>18525</v>
      </c>
      <c r="M3782">
        <v>2008</v>
      </c>
      <c r="N3782">
        <v>11</v>
      </c>
      <c r="R3782" s="1">
        <v>44711</v>
      </c>
      <c r="S3782" t="s">
        <v>56</v>
      </c>
      <c r="T3782">
        <v>306</v>
      </c>
      <c r="U3782" t="s">
        <v>10308</v>
      </c>
      <c r="W3782">
        <v>2</v>
      </c>
      <c r="X3782" t="s">
        <v>57</v>
      </c>
      <c r="Y3782">
        <v>1</v>
      </c>
      <c r="Z3782" t="s">
        <v>46545</v>
      </c>
      <c r="AA3782">
        <v>6</v>
      </c>
      <c r="AB3782">
        <v>194901</v>
      </c>
      <c r="AC3782">
        <v>121</v>
      </c>
      <c r="AD3782" t="s">
        <v>70</v>
      </c>
      <c r="AE3782">
        <v>1012</v>
      </c>
      <c r="AF3782" t="s">
        <v>71</v>
      </c>
      <c r="AG3782">
        <v>1</v>
      </c>
      <c r="AH3782" t="s">
        <v>44482</v>
      </c>
      <c r="AI3782">
        <v>21</v>
      </c>
      <c r="AJ3782" t="s">
        <v>52613</v>
      </c>
      <c r="AK3782">
        <v>306</v>
      </c>
      <c r="AL3782" t="s">
        <v>10308</v>
      </c>
      <c r="AP3782">
        <v>280506</v>
      </c>
      <c r="AQ3782" t="s">
        <v>18526</v>
      </c>
      <c r="AR3782" t="s">
        <v>18527</v>
      </c>
      <c r="AS3782">
        <v>2</v>
      </c>
      <c r="AT3782" t="s">
        <v>1413</v>
      </c>
      <c r="AU3782" t="s">
        <v>7274</v>
      </c>
      <c r="AX3782">
        <v>55.753941609999998</v>
      </c>
      <c r="AY3782">
        <v>11.452507730000001</v>
      </c>
      <c r="AZ3782" t="s">
        <v>62</v>
      </c>
      <c r="BA3782">
        <v>1085</v>
      </c>
      <c r="BB3782" t="s">
        <v>44618</v>
      </c>
    </row>
    <row r="3783" spans="1:54" x14ac:dyDescent="0.25">
      <c r="A3783" s="1">
        <v>45200</v>
      </c>
      <c r="B3783">
        <v>305009</v>
      </c>
      <c r="C3783" t="s">
        <v>18528</v>
      </c>
      <c r="D3783">
        <v>4534</v>
      </c>
      <c r="E3783" t="s">
        <v>48952</v>
      </c>
      <c r="F3783" t="s">
        <v>18529</v>
      </c>
      <c r="I3783" t="s">
        <v>18530</v>
      </c>
      <c r="K3783" t="s">
        <v>18531</v>
      </c>
      <c r="L3783" t="s">
        <v>49180</v>
      </c>
      <c r="M3783">
        <v>1547</v>
      </c>
      <c r="N3783">
        <v>11</v>
      </c>
      <c r="R3783" s="1">
        <v>40162</v>
      </c>
      <c r="S3783" t="s">
        <v>80</v>
      </c>
      <c r="T3783">
        <v>306</v>
      </c>
      <c r="U3783" t="s">
        <v>10308</v>
      </c>
      <c r="V3783" s="1">
        <v>30468</v>
      </c>
      <c r="W3783">
        <v>2</v>
      </c>
      <c r="X3783" t="s">
        <v>57</v>
      </c>
      <c r="Y3783">
        <v>1</v>
      </c>
      <c r="Z3783" t="s">
        <v>46545</v>
      </c>
      <c r="AA3783">
        <v>10</v>
      </c>
      <c r="AB3783">
        <v>196908</v>
      </c>
      <c r="AC3783">
        <v>126</v>
      </c>
      <c r="AD3783" t="s">
        <v>46616</v>
      </c>
      <c r="AE3783">
        <v>1015</v>
      </c>
      <c r="AF3783" t="s">
        <v>46616</v>
      </c>
      <c r="AG3783">
        <v>3</v>
      </c>
      <c r="AH3783" t="s">
        <v>81</v>
      </c>
      <c r="AI3783">
        <v>23</v>
      </c>
      <c r="AJ3783" t="s">
        <v>692</v>
      </c>
      <c r="AK3783">
        <v>306</v>
      </c>
      <c r="AL3783" t="s">
        <v>10308</v>
      </c>
      <c r="AS3783">
        <v>0</v>
      </c>
      <c r="AT3783" t="s">
        <v>61</v>
      </c>
      <c r="AU3783" t="s">
        <v>49181</v>
      </c>
      <c r="AX3783">
        <v>55.752863501561698</v>
      </c>
      <c r="AY3783">
        <v>11.3913831819913</v>
      </c>
      <c r="AZ3783" t="s">
        <v>62</v>
      </c>
      <c r="BA3783">
        <v>1085</v>
      </c>
      <c r="BB3783" t="s">
        <v>44618</v>
      </c>
    </row>
    <row r="3784" spans="1:54" x14ac:dyDescent="0.25">
      <c r="A3784" s="1">
        <v>45200</v>
      </c>
      <c r="B3784">
        <v>305010</v>
      </c>
      <c r="C3784" t="s">
        <v>49182</v>
      </c>
      <c r="D3784">
        <v>4540</v>
      </c>
      <c r="E3784" t="s">
        <v>53173</v>
      </c>
      <c r="F3784" t="s">
        <v>49183</v>
      </c>
      <c r="I3784" t="s">
        <v>18532</v>
      </c>
      <c r="K3784" t="s">
        <v>18533</v>
      </c>
      <c r="L3784" t="s">
        <v>18534</v>
      </c>
      <c r="R3784" s="1">
        <v>40162</v>
      </c>
      <c r="S3784" t="s">
        <v>80</v>
      </c>
      <c r="T3784">
        <v>175</v>
      </c>
      <c r="U3784" t="s">
        <v>46813</v>
      </c>
      <c r="V3784" s="1">
        <v>33390</v>
      </c>
      <c r="W3784">
        <v>2</v>
      </c>
      <c r="X3784" t="s">
        <v>57</v>
      </c>
      <c r="Y3784">
        <v>1</v>
      </c>
      <c r="Z3784" t="s">
        <v>46545</v>
      </c>
      <c r="AA3784">
        <v>7</v>
      </c>
      <c r="AB3784">
        <v>196708</v>
      </c>
      <c r="AC3784">
        <v>126</v>
      </c>
      <c r="AD3784" t="s">
        <v>46616</v>
      </c>
      <c r="AE3784">
        <v>1015</v>
      </c>
      <c r="AF3784" t="s">
        <v>46616</v>
      </c>
      <c r="AG3784">
        <v>3</v>
      </c>
      <c r="AH3784" t="s">
        <v>81</v>
      </c>
      <c r="AI3784">
        <v>23</v>
      </c>
      <c r="AJ3784" t="s">
        <v>692</v>
      </c>
      <c r="AK3784">
        <v>306</v>
      </c>
      <c r="AL3784" t="s">
        <v>10308</v>
      </c>
      <c r="AS3784">
        <v>0</v>
      </c>
      <c r="AT3784" t="s">
        <v>61</v>
      </c>
      <c r="AU3784" t="s">
        <v>18534</v>
      </c>
      <c r="AX3784">
        <v>55.828698863059103</v>
      </c>
      <c r="AY3784">
        <v>11.454573458064299</v>
      </c>
      <c r="AZ3784" t="s">
        <v>62</v>
      </c>
      <c r="BA3784">
        <v>1085</v>
      </c>
      <c r="BB3784" t="s">
        <v>44618</v>
      </c>
    </row>
    <row r="3785" spans="1:54" x14ac:dyDescent="0.25">
      <c r="A3785" s="1">
        <v>45200</v>
      </c>
      <c r="B3785">
        <v>305011</v>
      </c>
      <c r="C3785" t="s">
        <v>53436</v>
      </c>
      <c r="D3785">
        <v>4540</v>
      </c>
      <c r="E3785" t="s">
        <v>53173</v>
      </c>
      <c r="F3785" t="s">
        <v>53437</v>
      </c>
      <c r="G3785">
        <v>49801513</v>
      </c>
      <c r="H3785">
        <v>1001937846</v>
      </c>
      <c r="I3785" t="s">
        <v>18535</v>
      </c>
      <c r="J3785" t="s">
        <v>18536</v>
      </c>
      <c r="K3785" t="s">
        <v>18537</v>
      </c>
      <c r="L3785" t="s">
        <v>45491</v>
      </c>
      <c r="M3785">
        <v>1733</v>
      </c>
      <c r="N3785">
        <v>2</v>
      </c>
      <c r="R3785" s="1">
        <v>44538</v>
      </c>
      <c r="S3785" t="s">
        <v>56</v>
      </c>
      <c r="W3785">
        <v>5</v>
      </c>
      <c r="X3785" t="s">
        <v>557</v>
      </c>
      <c r="Y3785">
        <v>1</v>
      </c>
      <c r="Z3785" t="s">
        <v>46545</v>
      </c>
      <c r="AA3785">
        <v>9</v>
      </c>
      <c r="AB3785">
        <v>190408</v>
      </c>
      <c r="AC3785">
        <v>121</v>
      </c>
      <c r="AD3785" t="s">
        <v>70</v>
      </c>
      <c r="AE3785">
        <v>1013</v>
      </c>
      <c r="AF3785" t="s">
        <v>558</v>
      </c>
      <c r="AG3785">
        <v>1</v>
      </c>
      <c r="AH3785" t="s">
        <v>44482</v>
      </c>
      <c r="AI3785">
        <v>22</v>
      </c>
      <c r="AJ3785" t="s">
        <v>52628</v>
      </c>
      <c r="AK3785">
        <v>306</v>
      </c>
      <c r="AL3785" t="s">
        <v>10308</v>
      </c>
      <c r="AQ3785" t="s">
        <v>18538</v>
      </c>
      <c r="AR3785" t="s">
        <v>18539</v>
      </c>
      <c r="AS3785">
        <v>0</v>
      </c>
      <c r="AT3785" t="s">
        <v>61</v>
      </c>
      <c r="AU3785" t="s">
        <v>45492</v>
      </c>
      <c r="AX3785">
        <v>55.788147590000001</v>
      </c>
      <c r="AY3785">
        <v>11.46301487</v>
      </c>
      <c r="AZ3785" t="s">
        <v>62</v>
      </c>
      <c r="BA3785">
        <v>1085</v>
      </c>
      <c r="BB3785" t="s">
        <v>44618</v>
      </c>
    </row>
    <row r="3786" spans="1:54" x14ac:dyDescent="0.25">
      <c r="A3786" s="1">
        <v>45200</v>
      </c>
      <c r="B3786">
        <v>305012</v>
      </c>
      <c r="C3786" t="s">
        <v>49184</v>
      </c>
      <c r="D3786">
        <v>4550</v>
      </c>
      <c r="E3786" t="s">
        <v>45159</v>
      </c>
      <c r="F3786" t="s">
        <v>49184</v>
      </c>
      <c r="G3786">
        <v>32838812</v>
      </c>
      <c r="H3786">
        <v>1001696420</v>
      </c>
      <c r="I3786" t="s">
        <v>18540</v>
      </c>
      <c r="K3786" t="s">
        <v>18541</v>
      </c>
      <c r="L3786" t="s">
        <v>18542</v>
      </c>
      <c r="M3786">
        <v>2612</v>
      </c>
      <c r="N3786">
        <v>4</v>
      </c>
      <c r="R3786" s="1">
        <v>42688</v>
      </c>
      <c r="S3786" t="s">
        <v>56</v>
      </c>
      <c r="V3786" s="1">
        <v>42460</v>
      </c>
      <c r="W3786">
        <v>5</v>
      </c>
      <c r="X3786" t="s">
        <v>557</v>
      </c>
      <c r="Y3786">
        <v>1</v>
      </c>
      <c r="Z3786" t="s">
        <v>46545</v>
      </c>
      <c r="AA3786">
        <v>9</v>
      </c>
      <c r="AB3786">
        <v>187409</v>
      </c>
      <c r="AC3786">
        <v>121</v>
      </c>
      <c r="AD3786" t="s">
        <v>70</v>
      </c>
      <c r="AE3786">
        <v>1013</v>
      </c>
      <c r="AF3786" t="s">
        <v>558</v>
      </c>
      <c r="AG3786">
        <v>3</v>
      </c>
      <c r="AH3786" t="s">
        <v>81</v>
      </c>
      <c r="AI3786">
        <v>21</v>
      </c>
      <c r="AJ3786" t="s">
        <v>52613</v>
      </c>
      <c r="AK3786">
        <v>306</v>
      </c>
      <c r="AL3786" t="s">
        <v>10308</v>
      </c>
      <c r="AQ3786" t="s">
        <v>18543</v>
      </c>
      <c r="AR3786" t="s">
        <v>18544</v>
      </c>
      <c r="AS3786">
        <v>0</v>
      </c>
      <c r="AT3786" t="s">
        <v>61</v>
      </c>
      <c r="AU3786" t="s">
        <v>18545</v>
      </c>
      <c r="AZ3786" t="s">
        <v>62</v>
      </c>
      <c r="BA3786">
        <v>1085</v>
      </c>
      <c r="BB3786" t="s">
        <v>44618</v>
      </c>
    </row>
    <row r="3787" spans="1:54" x14ac:dyDescent="0.25">
      <c r="A3787" s="1">
        <v>45200</v>
      </c>
      <c r="B3787">
        <v>305013</v>
      </c>
      <c r="C3787" t="s">
        <v>49185</v>
      </c>
      <c r="D3787">
        <v>4550</v>
      </c>
      <c r="E3787" t="s">
        <v>45159</v>
      </c>
      <c r="F3787" t="s">
        <v>49186</v>
      </c>
      <c r="I3787" t="s">
        <v>18546</v>
      </c>
      <c r="J3787" t="s">
        <v>18547</v>
      </c>
      <c r="K3787" t="s">
        <v>18548</v>
      </c>
      <c r="L3787" t="s">
        <v>49187</v>
      </c>
      <c r="M3787">
        <v>1033</v>
      </c>
      <c r="N3787">
        <v>21</v>
      </c>
      <c r="R3787" s="1">
        <v>40162</v>
      </c>
      <c r="S3787" t="s">
        <v>80</v>
      </c>
      <c r="T3787">
        <v>147</v>
      </c>
      <c r="U3787" t="s">
        <v>1940</v>
      </c>
      <c r="V3787" s="1">
        <v>36739</v>
      </c>
      <c r="W3787">
        <v>2</v>
      </c>
      <c r="X3787" t="s">
        <v>57</v>
      </c>
      <c r="Y3787">
        <v>1</v>
      </c>
      <c r="Z3787" t="s">
        <v>46545</v>
      </c>
      <c r="AB3787">
        <v>197008</v>
      </c>
      <c r="AC3787">
        <v>126</v>
      </c>
      <c r="AD3787" t="s">
        <v>46616</v>
      </c>
      <c r="AE3787">
        <v>1015</v>
      </c>
      <c r="AF3787" t="s">
        <v>46616</v>
      </c>
      <c r="AG3787">
        <v>3</v>
      </c>
      <c r="AH3787" t="s">
        <v>81</v>
      </c>
      <c r="AI3787">
        <v>23</v>
      </c>
      <c r="AJ3787" t="s">
        <v>692</v>
      </c>
      <c r="AK3787">
        <v>306</v>
      </c>
      <c r="AL3787" t="s">
        <v>10308</v>
      </c>
      <c r="AS3787">
        <v>0</v>
      </c>
      <c r="AT3787" t="s">
        <v>61</v>
      </c>
      <c r="AU3787" t="s">
        <v>49188</v>
      </c>
      <c r="AZ3787" t="s">
        <v>62</v>
      </c>
      <c r="BA3787">
        <v>1085</v>
      </c>
      <c r="BB3787" t="s">
        <v>44618</v>
      </c>
    </row>
    <row r="3788" spans="1:54" x14ac:dyDescent="0.25">
      <c r="A3788" s="1">
        <v>45200</v>
      </c>
      <c r="B3788">
        <v>305014</v>
      </c>
      <c r="C3788" t="s">
        <v>18549</v>
      </c>
      <c r="D3788">
        <v>4550</v>
      </c>
      <c r="E3788" t="s">
        <v>45159</v>
      </c>
      <c r="F3788" t="s">
        <v>18550</v>
      </c>
      <c r="G3788">
        <v>10095794</v>
      </c>
      <c r="H3788">
        <v>1027286484</v>
      </c>
      <c r="I3788" t="s">
        <v>49189</v>
      </c>
      <c r="J3788" t="s">
        <v>18551</v>
      </c>
      <c r="K3788" t="s">
        <v>14294</v>
      </c>
      <c r="L3788" t="s">
        <v>55374</v>
      </c>
      <c r="M3788">
        <v>2861</v>
      </c>
      <c r="N3788">
        <v>34</v>
      </c>
      <c r="R3788" s="1">
        <v>44574</v>
      </c>
      <c r="S3788" t="s">
        <v>56</v>
      </c>
      <c r="W3788">
        <v>4</v>
      </c>
      <c r="X3788" t="s">
        <v>725</v>
      </c>
      <c r="Y3788">
        <v>1</v>
      </c>
      <c r="Z3788" t="s">
        <v>46545</v>
      </c>
      <c r="AB3788">
        <v>197906</v>
      </c>
      <c r="AC3788">
        <v>131</v>
      </c>
      <c r="AD3788" t="s">
        <v>752</v>
      </c>
      <c r="AE3788">
        <v>1061</v>
      </c>
      <c r="AF3788" t="s">
        <v>752</v>
      </c>
      <c r="AG3788">
        <v>1</v>
      </c>
      <c r="AH3788" t="s">
        <v>44482</v>
      </c>
      <c r="AI3788">
        <v>99</v>
      </c>
      <c r="AJ3788" t="s">
        <v>54511</v>
      </c>
      <c r="AK3788">
        <v>306</v>
      </c>
      <c r="AL3788" t="s">
        <v>10308</v>
      </c>
      <c r="AP3788">
        <v>315412</v>
      </c>
      <c r="AQ3788" t="s">
        <v>11642</v>
      </c>
      <c r="AR3788" t="s">
        <v>11643</v>
      </c>
      <c r="AS3788">
        <v>2</v>
      </c>
      <c r="AT3788" t="s">
        <v>1413</v>
      </c>
      <c r="AU3788" t="s">
        <v>55375</v>
      </c>
      <c r="AX3788">
        <v>55.816472349999998</v>
      </c>
      <c r="AY3788">
        <v>11.51042966</v>
      </c>
      <c r="AZ3788" t="s">
        <v>62</v>
      </c>
      <c r="BA3788">
        <v>1085</v>
      </c>
      <c r="BB3788" t="s">
        <v>44618</v>
      </c>
    </row>
    <row r="3789" spans="1:54" x14ac:dyDescent="0.25">
      <c r="A3789" s="1">
        <v>45200</v>
      </c>
      <c r="B3789">
        <v>305015</v>
      </c>
      <c r="C3789" t="s">
        <v>18552</v>
      </c>
      <c r="D3789">
        <v>4534</v>
      </c>
      <c r="E3789" t="s">
        <v>48952</v>
      </c>
      <c r="F3789" t="s">
        <v>49190</v>
      </c>
      <c r="G3789">
        <v>65710617</v>
      </c>
      <c r="H3789">
        <v>1002214967</v>
      </c>
      <c r="I3789" t="s">
        <v>18553</v>
      </c>
      <c r="J3789" t="s">
        <v>18554</v>
      </c>
      <c r="K3789" t="s">
        <v>18555</v>
      </c>
      <c r="L3789" t="s">
        <v>18556</v>
      </c>
      <c r="M3789">
        <v>2571</v>
      </c>
      <c r="N3789">
        <v>103</v>
      </c>
      <c r="R3789" s="1">
        <v>43707</v>
      </c>
      <c r="S3789" t="s">
        <v>56</v>
      </c>
      <c r="W3789">
        <v>5</v>
      </c>
      <c r="X3789" t="s">
        <v>557</v>
      </c>
      <c r="Y3789">
        <v>1</v>
      </c>
      <c r="Z3789" t="s">
        <v>46545</v>
      </c>
      <c r="AA3789">
        <v>10</v>
      </c>
      <c r="AB3789">
        <v>198108</v>
      </c>
      <c r="AC3789">
        <v>121</v>
      </c>
      <c r="AD3789" t="s">
        <v>70</v>
      </c>
      <c r="AE3789">
        <v>1013</v>
      </c>
      <c r="AF3789" t="s">
        <v>558</v>
      </c>
      <c r="AG3789">
        <v>1</v>
      </c>
      <c r="AH3789" t="s">
        <v>44482</v>
      </c>
      <c r="AI3789">
        <v>22</v>
      </c>
      <c r="AJ3789" t="s">
        <v>52628</v>
      </c>
      <c r="AK3789">
        <v>306</v>
      </c>
      <c r="AL3789" t="s">
        <v>10308</v>
      </c>
      <c r="AQ3789" t="s">
        <v>18557</v>
      </c>
      <c r="AR3789" t="s">
        <v>18558</v>
      </c>
      <c r="AS3789">
        <v>0</v>
      </c>
      <c r="AT3789" t="s">
        <v>61</v>
      </c>
      <c r="AU3789" t="s">
        <v>17048</v>
      </c>
      <c r="AX3789">
        <v>55.750519109999999</v>
      </c>
      <c r="AY3789">
        <v>11.436512</v>
      </c>
      <c r="AZ3789" t="s">
        <v>62</v>
      </c>
      <c r="BA3789">
        <v>1085</v>
      </c>
      <c r="BB3789" t="s">
        <v>44618</v>
      </c>
    </row>
    <row r="3790" spans="1:54" x14ac:dyDescent="0.25">
      <c r="A3790" s="1">
        <v>45200</v>
      </c>
      <c r="B3790">
        <v>305016</v>
      </c>
      <c r="C3790" t="s">
        <v>18559</v>
      </c>
      <c r="D3790">
        <v>4540</v>
      </c>
      <c r="E3790" t="s">
        <v>53173</v>
      </c>
      <c r="F3790" t="s">
        <v>18560</v>
      </c>
      <c r="I3790" t="s">
        <v>45493</v>
      </c>
      <c r="J3790" t="s">
        <v>18561</v>
      </c>
      <c r="K3790" t="s">
        <v>18562</v>
      </c>
      <c r="L3790" t="s">
        <v>18563</v>
      </c>
      <c r="M3790">
        <v>1845</v>
      </c>
      <c r="N3790">
        <v>3</v>
      </c>
      <c r="R3790" s="1">
        <v>40162</v>
      </c>
      <c r="S3790" t="s">
        <v>80</v>
      </c>
      <c r="V3790" s="1">
        <v>36281</v>
      </c>
      <c r="W3790">
        <v>5</v>
      </c>
      <c r="X3790" t="s">
        <v>557</v>
      </c>
      <c r="Y3790">
        <v>1</v>
      </c>
      <c r="Z3790" t="s">
        <v>46545</v>
      </c>
      <c r="AA3790">
        <v>7</v>
      </c>
      <c r="AB3790">
        <v>198608</v>
      </c>
      <c r="AC3790">
        <v>121</v>
      </c>
      <c r="AD3790" t="s">
        <v>70</v>
      </c>
      <c r="AE3790">
        <v>1013</v>
      </c>
      <c r="AF3790" t="s">
        <v>558</v>
      </c>
      <c r="AG3790">
        <v>3</v>
      </c>
      <c r="AH3790" t="s">
        <v>81</v>
      </c>
      <c r="AI3790">
        <v>22</v>
      </c>
      <c r="AJ3790" t="s">
        <v>52628</v>
      </c>
      <c r="AK3790">
        <v>306</v>
      </c>
      <c r="AL3790" t="s">
        <v>10308</v>
      </c>
      <c r="AM3790">
        <v>2</v>
      </c>
      <c r="AN3790" t="s">
        <v>119</v>
      </c>
      <c r="AO3790">
        <v>331009</v>
      </c>
      <c r="AS3790">
        <v>0</v>
      </c>
      <c r="AT3790" t="s">
        <v>61</v>
      </c>
      <c r="AU3790" t="s">
        <v>18564</v>
      </c>
      <c r="AX3790">
        <v>55.826728411104703</v>
      </c>
      <c r="AY3790">
        <v>11.4534483067825</v>
      </c>
      <c r="AZ3790" t="s">
        <v>62</v>
      </c>
      <c r="BA3790">
        <v>1085</v>
      </c>
      <c r="BB3790" t="s">
        <v>44618</v>
      </c>
    </row>
    <row r="3791" spans="1:54" x14ac:dyDescent="0.25">
      <c r="A3791" s="1">
        <v>45200</v>
      </c>
      <c r="B3791">
        <v>305017</v>
      </c>
      <c r="C3791" t="s">
        <v>18565</v>
      </c>
      <c r="D3791">
        <v>4540</v>
      </c>
      <c r="E3791" t="s">
        <v>53173</v>
      </c>
      <c r="F3791" t="s">
        <v>18566</v>
      </c>
      <c r="G3791">
        <v>51910117</v>
      </c>
      <c r="H3791">
        <v>1003289800</v>
      </c>
      <c r="I3791" t="s">
        <v>18567</v>
      </c>
      <c r="J3791" t="s">
        <v>18568</v>
      </c>
      <c r="K3791" t="s">
        <v>18569</v>
      </c>
      <c r="L3791" t="s">
        <v>18570</v>
      </c>
      <c r="M3791">
        <v>2147</v>
      </c>
      <c r="N3791">
        <v>13</v>
      </c>
      <c r="R3791" s="1">
        <v>42489</v>
      </c>
      <c r="S3791" t="s">
        <v>56</v>
      </c>
      <c r="T3791">
        <v>306</v>
      </c>
      <c r="U3791" t="s">
        <v>10308</v>
      </c>
      <c r="V3791" s="1">
        <v>42461</v>
      </c>
      <c r="W3791">
        <v>6</v>
      </c>
      <c r="X3791" t="s">
        <v>1289</v>
      </c>
      <c r="Y3791">
        <v>1</v>
      </c>
      <c r="Z3791" t="s">
        <v>46545</v>
      </c>
      <c r="AA3791">
        <v>10</v>
      </c>
      <c r="AB3791">
        <v>199701</v>
      </c>
      <c r="AC3791">
        <v>126</v>
      </c>
      <c r="AD3791" t="s">
        <v>46616</v>
      </c>
      <c r="AE3791">
        <v>1015</v>
      </c>
      <c r="AF3791" t="s">
        <v>46616</v>
      </c>
      <c r="AG3791">
        <v>3</v>
      </c>
      <c r="AH3791" t="s">
        <v>81</v>
      </c>
      <c r="AI3791">
        <v>29</v>
      </c>
      <c r="AJ3791" t="s">
        <v>2525</v>
      </c>
      <c r="AK3791">
        <v>306</v>
      </c>
      <c r="AL3791" t="s">
        <v>10308</v>
      </c>
      <c r="AQ3791" t="s">
        <v>18571</v>
      </c>
      <c r="AR3791" t="s">
        <v>18572</v>
      </c>
      <c r="AS3791">
        <v>0</v>
      </c>
      <c r="AT3791" t="s">
        <v>61</v>
      </c>
      <c r="AU3791" t="s">
        <v>18573</v>
      </c>
      <c r="AX3791">
        <v>55.789929375781</v>
      </c>
      <c r="AY3791">
        <v>11.466411498848901</v>
      </c>
      <c r="AZ3791" t="s">
        <v>62</v>
      </c>
      <c r="BA3791">
        <v>1085</v>
      </c>
      <c r="BB3791" t="s">
        <v>44618</v>
      </c>
    </row>
    <row r="3792" spans="1:54" x14ac:dyDescent="0.25">
      <c r="A3792" s="1">
        <v>45200</v>
      </c>
      <c r="B3792">
        <v>305018</v>
      </c>
      <c r="C3792" t="s">
        <v>49191</v>
      </c>
      <c r="D3792">
        <v>4540</v>
      </c>
      <c r="E3792" t="s">
        <v>53173</v>
      </c>
      <c r="F3792" t="s">
        <v>49192</v>
      </c>
      <c r="G3792">
        <v>20949074</v>
      </c>
      <c r="H3792">
        <v>1004602036</v>
      </c>
      <c r="I3792" t="s">
        <v>49193</v>
      </c>
      <c r="J3792" t="s">
        <v>18561</v>
      </c>
      <c r="K3792" t="s">
        <v>18562</v>
      </c>
      <c r="L3792" t="s">
        <v>18563</v>
      </c>
      <c r="M3792">
        <v>1845</v>
      </c>
      <c r="N3792">
        <v>3</v>
      </c>
      <c r="R3792" s="1">
        <v>40282</v>
      </c>
      <c r="S3792" t="s">
        <v>56</v>
      </c>
      <c r="V3792" s="1">
        <v>40269</v>
      </c>
      <c r="W3792">
        <v>5</v>
      </c>
      <c r="X3792" t="s">
        <v>557</v>
      </c>
      <c r="Y3792">
        <v>1</v>
      </c>
      <c r="Z3792" t="s">
        <v>46545</v>
      </c>
      <c r="AA3792">
        <v>10</v>
      </c>
      <c r="AB3792">
        <v>199808</v>
      </c>
      <c r="AC3792">
        <v>121</v>
      </c>
      <c r="AD3792" t="s">
        <v>70</v>
      </c>
      <c r="AE3792">
        <v>1013</v>
      </c>
      <c r="AF3792" t="s">
        <v>558</v>
      </c>
      <c r="AG3792">
        <v>3</v>
      </c>
      <c r="AH3792" t="s">
        <v>81</v>
      </c>
      <c r="AI3792">
        <v>21</v>
      </c>
      <c r="AJ3792" t="s">
        <v>52613</v>
      </c>
      <c r="AK3792">
        <v>306</v>
      </c>
      <c r="AL3792" t="s">
        <v>10308</v>
      </c>
      <c r="AQ3792" t="s">
        <v>18574</v>
      </c>
      <c r="AR3792" t="s">
        <v>18575</v>
      </c>
      <c r="AS3792">
        <v>0</v>
      </c>
      <c r="AT3792" t="s">
        <v>61</v>
      </c>
      <c r="AU3792" t="s">
        <v>18564</v>
      </c>
      <c r="AX3792">
        <v>55.826728411104703</v>
      </c>
      <c r="AY3792">
        <v>11.4534483067825</v>
      </c>
      <c r="AZ3792" t="s">
        <v>62</v>
      </c>
      <c r="BA3792">
        <v>1085</v>
      </c>
      <c r="BB3792" t="s">
        <v>44618</v>
      </c>
    </row>
    <row r="3793" spans="1:54" x14ac:dyDescent="0.25">
      <c r="A3793" s="1">
        <v>45200</v>
      </c>
      <c r="B3793">
        <v>305019</v>
      </c>
      <c r="C3793" t="s">
        <v>18576</v>
      </c>
      <c r="D3793">
        <v>4534</v>
      </c>
      <c r="E3793" t="s">
        <v>48952</v>
      </c>
      <c r="F3793" t="s">
        <v>18577</v>
      </c>
      <c r="G3793">
        <v>20993944</v>
      </c>
      <c r="H3793">
        <v>1004629569</v>
      </c>
      <c r="I3793" t="s">
        <v>18578</v>
      </c>
      <c r="J3793" t="s">
        <v>18579</v>
      </c>
      <c r="K3793" t="s">
        <v>18580</v>
      </c>
      <c r="L3793" t="s">
        <v>49180</v>
      </c>
      <c r="M3793">
        <v>1547</v>
      </c>
      <c r="N3793">
        <v>11</v>
      </c>
      <c r="R3793" s="1">
        <v>43416</v>
      </c>
      <c r="S3793" t="s">
        <v>56</v>
      </c>
      <c r="V3793" s="1">
        <v>43147</v>
      </c>
      <c r="W3793">
        <v>5</v>
      </c>
      <c r="X3793" t="s">
        <v>557</v>
      </c>
      <c r="Y3793">
        <v>1</v>
      </c>
      <c r="Z3793" t="s">
        <v>46545</v>
      </c>
      <c r="AA3793">
        <v>10</v>
      </c>
      <c r="AB3793">
        <v>199808</v>
      </c>
      <c r="AC3793">
        <v>121</v>
      </c>
      <c r="AD3793" t="s">
        <v>70</v>
      </c>
      <c r="AE3793">
        <v>1013</v>
      </c>
      <c r="AF3793" t="s">
        <v>558</v>
      </c>
      <c r="AG3793">
        <v>3</v>
      </c>
      <c r="AH3793" t="s">
        <v>81</v>
      </c>
      <c r="AI3793">
        <v>21</v>
      </c>
      <c r="AJ3793" t="s">
        <v>52613</v>
      </c>
      <c r="AK3793">
        <v>306</v>
      </c>
      <c r="AL3793" t="s">
        <v>10308</v>
      </c>
      <c r="AQ3793" t="s">
        <v>18581</v>
      </c>
      <c r="AR3793" t="s">
        <v>18582</v>
      </c>
      <c r="AS3793">
        <v>0</v>
      </c>
      <c r="AT3793" t="s">
        <v>61</v>
      </c>
      <c r="AU3793" t="s">
        <v>49181</v>
      </c>
      <c r="AX3793">
        <v>55.752863470000001</v>
      </c>
      <c r="AY3793">
        <v>11.39138307</v>
      </c>
      <c r="AZ3793" t="s">
        <v>62</v>
      </c>
      <c r="BA3793">
        <v>1085</v>
      </c>
      <c r="BB3793" t="s">
        <v>44618</v>
      </c>
    </row>
    <row r="3794" spans="1:54" x14ac:dyDescent="0.25">
      <c r="A3794" s="1">
        <v>45200</v>
      </c>
      <c r="B3794">
        <v>305020</v>
      </c>
      <c r="C3794" t="s">
        <v>49194</v>
      </c>
      <c r="D3794">
        <v>4534</v>
      </c>
      <c r="E3794" t="s">
        <v>48952</v>
      </c>
      <c r="F3794" t="s">
        <v>49195</v>
      </c>
      <c r="G3794">
        <v>18612933</v>
      </c>
      <c r="H3794">
        <v>1003500639</v>
      </c>
      <c r="I3794" t="s">
        <v>18583</v>
      </c>
      <c r="K3794" t="s">
        <v>18584</v>
      </c>
      <c r="L3794" t="s">
        <v>49196</v>
      </c>
      <c r="M3794">
        <v>185</v>
      </c>
      <c r="N3794">
        <v>24</v>
      </c>
      <c r="R3794" s="1">
        <v>43048</v>
      </c>
      <c r="S3794" t="s">
        <v>56</v>
      </c>
      <c r="V3794" s="1">
        <v>43040</v>
      </c>
      <c r="W3794">
        <v>6</v>
      </c>
      <c r="X3794" t="s">
        <v>1289</v>
      </c>
      <c r="Y3794">
        <v>1</v>
      </c>
      <c r="Z3794" t="s">
        <v>46545</v>
      </c>
      <c r="AA3794">
        <v>10</v>
      </c>
      <c r="AB3794">
        <v>200108</v>
      </c>
      <c r="AC3794">
        <v>126</v>
      </c>
      <c r="AD3794" t="s">
        <v>46616</v>
      </c>
      <c r="AE3794">
        <v>1015</v>
      </c>
      <c r="AF3794" t="s">
        <v>46616</v>
      </c>
      <c r="AG3794">
        <v>3</v>
      </c>
      <c r="AH3794" t="s">
        <v>81</v>
      </c>
      <c r="AI3794">
        <v>27</v>
      </c>
      <c r="AJ3794" t="s">
        <v>44512</v>
      </c>
      <c r="AK3794">
        <v>306</v>
      </c>
      <c r="AL3794" t="s">
        <v>10308</v>
      </c>
      <c r="AQ3794" t="s">
        <v>18585</v>
      </c>
      <c r="AR3794" t="s">
        <v>18586</v>
      </c>
      <c r="AS3794">
        <v>0</v>
      </c>
      <c r="AT3794" t="s">
        <v>61</v>
      </c>
      <c r="AU3794" t="s">
        <v>49197</v>
      </c>
      <c r="AX3794">
        <v>55.753546829560797</v>
      </c>
      <c r="AY3794">
        <v>11.4172911683231</v>
      </c>
      <c r="AZ3794" t="s">
        <v>62</v>
      </c>
      <c r="BA3794">
        <v>1085</v>
      </c>
      <c r="BB3794" t="s">
        <v>44618</v>
      </c>
    </row>
    <row r="3795" spans="1:54" x14ac:dyDescent="0.25">
      <c r="A3795" s="1">
        <v>45200</v>
      </c>
      <c r="B3795">
        <v>305200</v>
      </c>
      <c r="D3795">
        <v>4540</v>
      </c>
      <c r="E3795" t="s">
        <v>53173</v>
      </c>
      <c r="F3795" t="s">
        <v>18587</v>
      </c>
      <c r="L3795" t="s">
        <v>53438</v>
      </c>
      <c r="R3795" s="1">
        <v>40162</v>
      </c>
      <c r="S3795" t="s">
        <v>80</v>
      </c>
      <c r="T3795">
        <v>306</v>
      </c>
      <c r="U3795" t="s">
        <v>10308</v>
      </c>
      <c r="V3795" s="1">
        <v>34851</v>
      </c>
      <c r="W3795">
        <v>2</v>
      </c>
      <c r="X3795" t="s">
        <v>57</v>
      </c>
      <c r="Y3795">
        <v>1</v>
      </c>
      <c r="Z3795" t="s">
        <v>46545</v>
      </c>
      <c r="AC3795">
        <v>932</v>
      </c>
      <c r="AD3795" t="s">
        <v>52637</v>
      </c>
      <c r="AE3795">
        <v>2021</v>
      </c>
      <c r="AF3795" t="s">
        <v>52637</v>
      </c>
      <c r="AG3795">
        <v>3</v>
      </c>
      <c r="AH3795" t="s">
        <v>81</v>
      </c>
      <c r="AI3795">
        <v>10</v>
      </c>
      <c r="AJ3795" t="s">
        <v>52638</v>
      </c>
      <c r="AK3795">
        <v>306</v>
      </c>
      <c r="AL3795" t="s">
        <v>10308</v>
      </c>
      <c r="AS3795">
        <v>0</v>
      </c>
      <c r="AT3795" t="s">
        <v>61</v>
      </c>
      <c r="AU3795" t="s">
        <v>52612</v>
      </c>
      <c r="AV3795" t="s">
        <v>18588</v>
      </c>
      <c r="AZ3795" t="s">
        <v>62</v>
      </c>
      <c r="BA3795">
        <v>1085</v>
      </c>
      <c r="BB3795" t="s">
        <v>44618</v>
      </c>
    </row>
    <row r="3796" spans="1:54" x14ac:dyDescent="0.25">
      <c r="A3796" s="1">
        <v>45200</v>
      </c>
      <c r="B3796">
        <v>305201</v>
      </c>
      <c r="D3796">
        <v>4534</v>
      </c>
      <c r="E3796" t="s">
        <v>48952</v>
      </c>
      <c r="F3796" t="s">
        <v>18589</v>
      </c>
      <c r="J3796" t="s">
        <v>18590</v>
      </c>
      <c r="K3796" t="s">
        <v>18591</v>
      </c>
      <c r="L3796" t="s">
        <v>49198</v>
      </c>
      <c r="M3796">
        <v>1661</v>
      </c>
      <c r="N3796">
        <v>19</v>
      </c>
      <c r="R3796" s="1">
        <v>41052</v>
      </c>
      <c r="S3796" t="s">
        <v>56</v>
      </c>
      <c r="T3796">
        <v>306</v>
      </c>
      <c r="U3796" t="s">
        <v>10308</v>
      </c>
      <c r="V3796" s="1">
        <v>41030</v>
      </c>
      <c r="W3796">
        <v>2</v>
      </c>
      <c r="X3796" t="s">
        <v>57</v>
      </c>
      <c r="Y3796">
        <v>1</v>
      </c>
      <c r="Z3796" t="s">
        <v>46545</v>
      </c>
      <c r="AB3796">
        <v>199401</v>
      </c>
      <c r="AC3796">
        <v>932</v>
      </c>
      <c r="AD3796" t="s">
        <v>52637</v>
      </c>
      <c r="AE3796">
        <v>2021</v>
      </c>
      <c r="AF3796" t="s">
        <v>52637</v>
      </c>
      <c r="AG3796">
        <v>3</v>
      </c>
      <c r="AH3796" t="s">
        <v>81</v>
      </c>
      <c r="AI3796">
        <v>10</v>
      </c>
      <c r="AJ3796" t="s">
        <v>52638</v>
      </c>
      <c r="AK3796">
        <v>306</v>
      </c>
      <c r="AL3796" t="s">
        <v>10308</v>
      </c>
      <c r="AQ3796" t="s">
        <v>18592</v>
      </c>
      <c r="AS3796">
        <v>0</v>
      </c>
      <c r="AT3796" t="s">
        <v>61</v>
      </c>
      <c r="AU3796" t="s">
        <v>46764</v>
      </c>
      <c r="AZ3796" t="s">
        <v>62</v>
      </c>
      <c r="BA3796">
        <v>1085</v>
      </c>
      <c r="BB3796" t="s">
        <v>44618</v>
      </c>
    </row>
    <row r="3797" spans="1:54" x14ac:dyDescent="0.25">
      <c r="A3797" s="1">
        <v>45200</v>
      </c>
      <c r="B3797">
        <v>305210</v>
      </c>
      <c r="C3797" t="s">
        <v>18593</v>
      </c>
      <c r="D3797">
        <v>4500</v>
      </c>
      <c r="E3797" t="s">
        <v>48061</v>
      </c>
      <c r="F3797" t="s">
        <v>18594</v>
      </c>
      <c r="G3797">
        <v>29188459</v>
      </c>
      <c r="H3797">
        <v>1012048064</v>
      </c>
      <c r="I3797" t="s">
        <v>13146</v>
      </c>
      <c r="J3797" t="s">
        <v>18595</v>
      </c>
      <c r="K3797" t="s">
        <v>18596</v>
      </c>
      <c r="L3797" t="s">
        <v>18597</v>
      </c>
      <c r="M3797">
        <v>2710</v>
      </c>
      <c r="N3797">
        <v>8</v>
      </c>
      <c r="R3797" s="1">
        <v>43511</v>
      </c>
      <c r="S3797" t="s">
        <v>56</v>
      </c>
      <c r="T3797">
        <v>306</v>
      </c>
      <c r="U3797" t="s">
        <v>10308</v>
      </c>
      <c r="W3797">
        <v>2</v>
      </c>
      <c r="X3797" t="s">
        <v>57</v>
      </c>
      <c r="Y3797">
        <v>1</v>
      </c>
      <c r="Z3797" t="s">
        <v>46545</v>
      </c>
      <c r="AB3797">
        <v>197008</v>
      </c>
      <c r="AC3797">
        <v>125</v>
      </c>
      <c r="AD3797" t="s">
        <v>1344</v>
      </c>
      <c r="AE3797">
        <v>1014</v>
      </c>
      <c r="AF3797" t="s">
        <v>1352</v>
      </c>
      <c r="AG3797">
        <v>1</v>
      </c>
      <c r="AH3797" t="s">
        <v>44482</v>
      </c>
      <c r="AI3797">
        <v>24</v>
      </c>
      <c r="AJ3797" t="s">
        <v>1344</v>
      </c>
      <c r="AK3797">
        <v>306</v>
      </c>
      <c r="AL3797" t="s">
        <v>10308</v>
      </c>
      <c r="AQ3797" t="s">
        <v>18598</v>
      </c>
      <c r="AR3797" t="s">
        <v>18599</v>
      </c>
      <c r="AS3797">
        <v>0</v>
      </c>
      <c r="AT3797" t="s">
        <v>61</v>
      </c>
      <c r="AU3797" t="s">
        <v>13150</v>
      </c>
      <c r="AW3797" t="s">
        <v>18522</v>
      </c>
      <c r="AX3797">
        <v>55.927178929999997</v>
      </c>
      <c r="AY3797">
        <v>11.662553020000001</v>
      </c>
      <c r="AZ3797" t="s">
        <v>62</v>
      </c>
      <c r="BA3797">
        <v>1085</v>
      </c>
      <c r="BB3797" t="s">
        <v>44618</v>
      </c>
    </row>
    <row r="3798" spans="1:54" x14ac:dyDescent="0.25">
      <c r="A3798" s="1">
        <v>45200</v>
      </c>
      <c r="B3798">
        <v>305300</v>
      </c>
      <c r="C3798" t="s">
        <v>53439</v>
      </c>
      <c r="D3798">
        <v>4540</v>
      </c>
      <c r="E3798" t="s">
        <v>53173</v>
      </c>
      <c r="F3798" t="s">
        <v>53440</v>
      </c>
      <c r="G3798">
        <v>49801513</v>
      </c>
      <c r="H3798">
        <v>1001937846</v>
      </c>
      <c r="I3798" t="s">
        <v>18535</v>
      </c>
      <c r="J3798" t="s">
        <v>18536</v>
      </c>
      <c r="K3798" t="s">
        <v>18537</v>
      </c>
      <c r="L3798" t="s">
        <v>45491</v>
      </c>
      <c r="M3798">
        <v>1733</v>
      </c>
      <c r="N3798">
        <v>2</v>
      </c>
      <c r="R3798" s="1">
        <v>44538</v>
      </c>
      <c r="S3798" t="s">
        <v>56</v>
      </c>
      <c r="W3798">
        <v>5</v>
      </c>
      <c r="X3798" t="s">
        <v>557</v>
      </c>
      <c r="Y3798">
        <v>1</v>
      </c>
      <c r="Z3798" t="s">
        <v>46545</v>
      </c>
      <c r="AA3798">
        <v>10</v>
      </c>
      <c r="AB3798">
        <v>190408</v>
      </c>
      <c r="AC3798">
        <v>123</v>
      </c>
      <c r="AD3798" t="s">
        <v>1507</v>
      </c>
      <c r="AE3798">
        <v>1011</v>
      </c>
      <c r="AF3798" t="s">
        <v>1507</v>
      </c>
      <c r="AG3798">
        <v>1</v>
      </c>
      <c r="AH3798" t="s">
        <v>44482</v>
      </c>
      <c r="AI3798">
        <v>80</v>
      </c>
      <c r="AJ3798" t="s">
        <v>1507</v>
      </c>
      <c r="AK3798">
        <v>306</v>
      </c>
      <c r="AL3798" t="s">
        <v>10308</v>
      </c>
      <c r="AQ3798" t="s">
        <v>18538</v>
      </c>
      <c r="AR3798" t="s">
        <v>18600</v>
      </c>
      <c r="AS3798">
        <v>0</v>
      </c>
      <c r="AT3798" t="s">
        <v>61</v>
      </c>
      <c r="AU3798" t="s">
        <v>45492</v>
      </c>
      <c r="AX3798">
        <v>55.788147590000001</v>
      </c>
      <c r="AY3798">
        <v>11.46301487</v>
      </c>
      <c r="AZ3798" t="s">
        <v>62</v>
      </c>
      <c r="BA3798">
        <v>1085</v>
      </c>
      <c r="BB3798" t="s">
        <v>44618</v>
      </c>
    </row>
    <row r="3799" spans="1:54" x14ac:dyDescent="0.25">
      <c r="A3799" s="1">
        <v>45200</v>
      </c>
      <c r="B3799">
        <v>305301</v>
      </c>
      <c r="C3799" t="s">
        <v>18601</v>
      </c>
      <c r="D3799">
        <v>4534</v>
      </c>
      <c r="E3799" t="s">
        <v>48952</v>
      </c>
      <c r="F3799" t="s">
        <v>49199</v>
      </c>
      <c r="G3799">
        <v>68909813</v>
      </c>
      <c r="H3799">
        <v>1002283585</v>
      </c>
      <c r="I3799" t="s">
        <v>18602</v>
      </c>
      <c r="J3799" t="s">
        <v>18603</v>
      </c>
      <c r="K3799" t="s">
        <v>18604</v>
      </c>
      <c r="L3799" t="s">
        <v>48523</v>
      </c>
      <c r="M3799">
        <v>1011</v>
      </c>
      <c r="N3799">
        <v>9</v>
      </c>
      <c r="R3799" s="1">
        <v>43791</v>
      </c>
      <c r="S3799" t="s">
        <v>80</v>
      </c>
      <c r="W3799">
        <v>5</v>
      </c>
      <c r="X3799" t="s">
        <v>557</v>
      </c>
      <c r="Y3799">
        <v>7</v>
      </c>
      <c r="Z3799" t="s">
        <v>1499</v>
      </c>
      <c r="AB3799">
        <v>186511</v>
      </c>
      <c r="AC3799">
        <v>141</v>
      </c>
      <c r="AD3799" t="s">
        <v>46688</v>
      </c>
      <c r="AE3799">
        <v>1022</v>
      </c>
      <c r="AF3799" t="s">
        <v>46688</v>
      </c>
      <c r="AG3799">
        <v>1</v>
      </c>
      <c r="AH3799" t="s">
        <v>44482</v>
      </c>
      <c r="AI3799">
        <v>84</v>
      </c>
      <c r="AJ3799" t="s">
        <v>46689</v>
      </c>
      <c r="AK3799">
        <v>306</v>
      </c>
      <c r="AL3799" t="s">
        <v>10308</v>
      </c>
      <c r="AQ3799" t="s">
        <v>18605</v>
      </c>
      <c r="AR3799" t="s">
        <v>18606</v>
      </c>
      <c r="AS3799">
        <v>0</v>
      </c>
      <c r="AT3799" t="s">
        <v>61</v>
      </c>
      <c r="AU3799" t="s">
        <v>47653</v>
      </c>
      <c r="AX3799">
        <v>55.743482190000002</v>
      </c>
      <c r="AY3799">
        <v>11.42925151</v>
      </c>
      <c r="AZ3799" t="s">
        <v>62</v>
      </c>
      <c r="BA3799">
        <v>1085</v>
      </c>
      <c r="BB3799" t="s">
        <v>44618</v>
      </c>
    </row>
    <row r="3800" spans="1:54" x14ac:dyDescent="0.25">
      <c r="A3800" s="1">
        <v>45200</v>
      </c>
      <c r="B3800">
        <v>305302</v>
      </c>
      <c r="C3800" t="s">
        <v>18607</v>
      </c>
      <c r="D3800">
        <v>4540</v>
      </c>
      <c r="E3800" t="s">
        <v>53173</v>
      </c>
      <c r="F3800" t="s">
        <v>18608</v>
      </c>
      <c r="G3800">
        <v>70087316</v>
      </c>
      <c r="H3800">
        <v>1002313580</v>
      </c>
      <c r="I3800" t="s">
        <v>18609</v>
      </c>
      <c r="J3800" t="s">
        <v>18610</v>
      </c>
      <c r="K3800" t="s">
        <v>18611</v>
      </c>
      <c r="L3800" t="s">
        <v>55920</v>
      </c>
      <c r="M3800">
        <v>7</v>
      </c>
      <c r="N3800">
        <v>127</v>
      </c>
      <c r="R3800" s="1">
        <v>44453</v>
      </c>
      <c r="S3800" t="s">
        <v>56</v>
      </c>
      <c r="W3800">
        <v>5</v>
      </c>
      <c r="X3800" t="s">
        <v>557</v>
      </c>
      <c r="Y3800">
        <v>1</v>
      </c>
      <c r="Z3800" t="s">
        <v>46545</v>
      </c>
      <c r="AB3800">
        <v>197208</v>
      </c>
      <c r="AC3800">
        <v>123</v>
      </c>
      <c r="AD3800" t="s">
        <v>1507</v>
      </c>
      <c r="AE3800">
        <v>1011</v>
      </c>
      <c r="AF3800" t="s">
        <v>1507</v>
      </c>
      <c r="AG3800">
        <v>1</v>
      </c>
      <c r="AH3800" t="s">
        <v>44482</v>
      </c>
      <c r="AI3800">
        <v>80</v>
      </c>
      <c r="AJ3800" t="s">
        <v>1507</v>
      </c>
      <c r="AK3800">
        <v>306</v>
      </c>
      <c r="AL3800" t="s">
        <v>10308</v>
      </c>
      <c r="AQ3800" t="s">
        <v>18612</v>
      </c>
      <c r="AR3800" t="s">
        <v>18613</v>
      </c>
      <c r="AS3800">
        <v>0</v>
      </c>
      <c r="AT3800" t="s">
        <v>61</v>
      </c>
      <c r="AU3800" t="s">
        <v>18614</v>
      </c>
      <c r="AX3800">
        <v>55.790358189999999</v>
      </c>
      <c r="AY3800">
        <v>11.46428296</v>
      </c>
      <c r="AZ3800" t="s">
        <v>62</v>
      </c>
      <c r="BA3800">
        <v>1085</v>
      </c>
      <c r="BB3800" t="s">
        <v>44618</v>
      </c>
    </row>
    <row r="3801" spans="1:54" x14ac:dyDescent="0.25">
      <c r="A3801" s="1">
        <v>45200</v>
      </c>
      <c r="B3801">
        <v>305303</v>
      </c>
      <c r="C3801" t="s">
        <v>18615</v>
      </c>
      <c r="D3801">
        <v>4534</v>
      </c>
      <c r="E3801" t="s">
        <v>48952</v>
      </c>
      <c r="F3801" t="s">
        <v>18616</v>
      </c>
      <c r="I3801" t="s">
        <v>18617</v>
      </c>
      <c r="J3801" t="s">
        <v>18618</v>
      </c>
      <c r="K3801" t="s">
        <v>18619</v>
      </c>
      <c r="L3801" t="s">
        <v>49200</v>
      </c>
      <c r="M3801">
        <v>1547</v>
      </c>
      <c r="N3801">
        <v>7</v>
      </c>
      <c r="R3801" s="1">
        <v>40162</v>
      </c>
      <c r="S3801" t="s">
        <v>80</v>
      </c>
      <c r="V3801" s="1">
        <v>36342</v>
      </c>
      <c r="W3801">
        <v>5</v>
      </c>
      <c r="X3801" t="s">
        <v>557</v>
      </c>
      <c r="Y3801">
        <v>1</v>
      </c>
      <c r="Z3801" t="s">
        <v>46545</v>
      </c>
      <c r="AB3801">
        <v>198608</v>
      </c>
      <c r="AC3801">
        <v>123</v>
      </c>
      <c r="AD3801" t="s">
        <v>1507</v>
      </c>
      <c r="AE3801">
        <v>1011</v>
      </c>
      <c r="AF3801" t="s">
        <v>1507</v>
      </c>
      <c r="AG3801">
        <v>3</v>
      </c>
      <c r="AH3801" t="s">
        <v>81</v>
      </c>
      <c r="AI3801">
        <v>80</v>
      </c>
      <c r="AJ3801" t="s">
        <v>1507</v>
      </c>
      <c r="AK3801">
        <v>306</v>
      </c>
      <c r="AL3801" t="s">
        <v>10308</v>
      </c>
      <c r="AS3801">
        <v>0</v>
      </c>
      <c r="AT3801" t="s">
        <v>61</v>
      </c>
      <c r="AU3801" t="s">
        <v>49181</v>
      </c>
      <c r="AX3801">
        <v>55.752664196414699</v>
      </c>
      <c r="AY3801">
        <v>11.3918554951183</v>
      </c>
      <c r="AZ3801" t="s">
        <v>62</v>
      </c>
      <c r="BA3801">
        <v>1085</v>
      </c>
      <c r="BB3801" t="s">
        <v>44618</v>
      </c>
    </row>
    <row r="3802" spans="1:54" x14ac:dyDescent="0.25">
      <c r="A3802" s="1">
        <v>45200</v>
      </c>
      <c r="B3802">
        <v>306000</v>
      </c>
      <c r="C3802" t="s">
        <v>18620</v>
      </c>
      <c r="D3802">
        <v>4573</v>
      </c>
      <c r="E3802" t="s">
        <v>48054</v>
      </c>
      <c r="F3802" t="s">
        <v>10308</v>
      </c>
      <c r="G3802">
        <v>29188459</v>
      </c>
      <c r="H3802">
        <v>1003297899</v>
      </c>
      <c r="K3802" t="s">
        <v>18621</v>
      </c>
      <c r="L3802" t="s">
        <v>18622</v>
      </c>
      <c r="M3802">
        <v>1644</v>
      </c>
      <c r="N3802">
        <v>22</v>
      </c>
      <c r="R3802" s="1">
        <v>43791</v>
      </c>
      <c r="S3802" t="s">
        <v>1316</v>
      </c>
      <c r="T3802">
        <v>306</v>
      </c>
      <c r="U3802" t="s">
        <v>10308</v>
      </c>
      <c r="W3802">
        <v>2</v>
      </c>
      <c r="X3802" t="s">
        <v>57</v>
      </c>
      <c r="Y3802">
        <v>5</v>
      </c>
      <c r="Z3802" t="s">
        <v>54458</v>
      </c>
      <c r="AB3802">
        <v>200701</v>
      </c>
      <c r="AC3802">
        <v>923</v>
      </c>
      <c r="AD3802" t="s">
        <v>58</v>
      </c>
      <c r="AE3802">
        <v>2013</v>
      </c>
      <c r="AF3802" t="s">
        <v>58</v>
      </c>
      <c r="AG3802">
        <v>1</v>
      </c>
      <c r="AH3802" t="s">
        <v>44482</v>
      </c>
      <c r="AI3802">
        <v>99</v>
      </c>
      <c r="AJ3802" t="s">
        <v>54511</v>
      </c>
      <c r="AK3802">
        <v>306</v>
      </c>
      <c r="AL3802" t="s">
        <v>10308</v>
      </c>
      <c r="AQ3802" t="s">
        <v>18623</v>
      </c>
      <c r="AR3802" t="s">
        <v>15690</v>
      </c>
      <c r="AS3802">
        <v>0</v>
      </c>
      <c r="AT3802" t="s">
        <v>61</v>
      </c>
      <c r="AU3802" t="s">
        <v>4913</v>
      </c>
      <c r="AX3802">
        <v>55.90721868</v>
      </c>
      <c r="AY3802">
        <v>11.596207850000001</v>
      </c>
      <c r="AZ3802" t="s">
        <v>62</v>
      </c>
      <c r="BA3802">
        <v>1085</v>
      </c>
      <c r="BB3802" t="s">
        <v>44618</v>
      </c>
    </row>
    <row r="3803" spans="1:54" x14ac:dyDescent="0.25">
      <c r="A3803" s="1">
        <v>45200</v>
      </c>
      <c r="B3803">
        <v>306001</v>
      </c>
      <c r="C3803" t="s">
        <v>18624</v>
      </c>
      <c r="D3803">
        <v>4560</v>
      </c>
      <c r="E3803" t="s">
        <v>10303</v>
      </c>
      <c r="F3803" t="s">
        <v>18624</v>
      </c>
      <c r="G3803">
        <v>27280986</v>
      </c>
      <c r="H3803">
        <v>1010017722</v>
      </c>
      <c r="I3803" t="s">
        <v>16278</v>
      </c>
      <c r="K3803" t="s">
        <v>18625</v>
      </c>
      <c r="L3803" t="s">
        <v>48834</v>
      </c>
      <c r="M3803">
        <v>1622</v>
      </c>
      <c r="N3803">
        <v>22</v>
      </c>
      <c r="R3803" s="1">
        <v>43613</v>
      </c>
      <c r="S3803" t="s">
        <v>56</v>
      </c>
      <c r="T3803">
        <v>306</v>
      </c>
      <c r="U3803" t="s">
        <v>10308</v>
      </c>
      <c r="V3803" s="1">
        <v>43475</v>
      </c>
      <c r="W3803">
        <v>6</v>
      </c>
      <c r="X3803" t="s">
        <v>1289</v>
      </c>
      <c r="Y3803">
        <v>1</v>
      </c>
      <c r="Z3803" t="s">
        <v>46545</v>
      </c>
      <c r="AA3803">
        <v>10</v>
      </c>
      <c r="AB3803">
        <v>200202</v>
      </c>
      <c r="AC3803">
        <v>129</v>
      </c>
      <c r="AD3803" t="s">
        <v>2405</v>
      </c>
      <c r="AE3803">
        <v>1016</v>
      </c>
      <c r="AF3803" t="s">
        <v>2405</v>
      </c>
      <c r="AG3803">
        <v>3</v>
      </c>
      <c r="AH3803" t="s">
        <v>81</v>
      </c>
      <c r="AI3803">
        <v>99</v>
      </c>
      <c r="AJ3803" t="s">
        <v>54511</v>
      </c>
      <c r="AK3803">
        <v>306</v>
      </c>
      <c r="AL3803" t="s">
        <v>10308</v>
      </c>
      <c r="AQ3803" t="s">
        <v>18626</v>
      </c>
      <c r="AR3803" t="s">
        <v>18627</v>
      </c>
      <c r="AS3803">
        <v>0</v>
      </c>
      <c r="AT3803" t="s">
        <v>61</v>
      </c>
      <c r="AU3803" t="s">
        <v>48835</v>
      </c>
      <c r="AX3803">
        <v>55.863603990000001</v>
      </c>
      <c r="AY3803">
        <v>11.551821139999999</v>
      </c>
      <c r="AZ3803" t="s">
        <v>62</v>
      </c>
      <c r="BA3803">
        <v>1085</v>
      </c>
      <c r="BB3803" t="s">
        <v>44618</v>
      </c>
    </row>
    <row r="3804" spans="1:54" x14ac:dyDescent="0.25">
      <c r="A3804" s="1">
        <v>45200</v>
      </c>
      <c r="B3804">
        <v>306002</v>
      </c>
      <c r="C3804" t="s">
        <v>45494</v>
      </c>
      <c r="D3804">
        <v>4583</v>
      </c>
      <c r="E3804" t="s">
        <v>45495</v>
      </c>
      <c r="F3804" t="s">
        <v>45494</v>
      </c>
      <c r="G3804">
        <v>21943800</v>
      </c>
      <c r="H3804">
        <v>1006345726</v>
      </c>
      <c r="I3804" t="s">
        <v>18628</v>
      </c>
      <c r="K3804" t="s">
        <v>18629</v>
      </c>
      <c r="L3804" t="s">
        <v>45496</v>
      </c>
      <c r="M3804">
        <v>2113</v>
      </c>
      <c r="N3804" t="s">
        <v>6585</v>
      </c>
      <c r="R3804" s="1">
        <v>44881</v>
      </c>
      <c r="S3804" t="s">
        <v>56</v>
      </c>
      <c r="T3804">
        <v>306</v>
      </c>
      <c r="U3804" t="s">
        <v>10308</v>
      </c>
      <c r="V3804" s="1">
        <v>44866</v>
      </c>
      <c r="W3804">
        <v>6</v>
      </c>
      <c r="X3804" t="s">
        <v>1289</v>
      </c>
      <c r="Y3804">
        <v>1</v>
      </c>
      <c r="Z3804" t="s">
        <v>46545</v>
      </c>
      <c r="AA3804">
        <v>9</v>
      </c>
      <c r="AC3804">
        <v>129</v>
      </c>
      <c r="AD3804" t="s">
        <v>2405</v>
      </c>
      <c r="AE3804">
        <v>1016</v>
      </c>
      <c r="AF3804" t="s">
        <v>2405</v>
      </c>
      <c r="AG3804">
        <v>3</v>
      </c>
      <c r="AH3804" t="s">
        <v>81</v>
      </c>
      <c r="AI3804">
        <v>99</v>
      </c>
      <c r="AJ3804" t="s">
        <v>54511</v>
      </c>
      <c r="AK3804">
        <v>306</v>
      </c>
      <c r="AL3804" t="s">
        <v>10308</v>
      </c>
      <c r="AQ3804" t="s">
        <v>18630</v>
      </c>
      <c r="AR3804" t="s">
        <v>18631</v>
      </c>
      <c r="AS3804">
        <v>0</v>
      </c>
      <c r="AT3804" t="s">
        <v>61</v>
      </c>
      <c r="AU3804" t="s">
        <v>45497</v>
      </c>
      <c r="AX3804">
        <v>55.956144620000003</v>
      </c>
      <c r="AY3804">
        <v>11.40029792</v>
      </c>
      <c r="AZ3804" t="s">
        <v>62</v>
      </c>
      <c r="BA3804">
        <v>1085</v>
      </c>
      <c r="BB3804" t="s">
        <v>44618</v>
      </c>
    </row>
    <row r="3805" spans="1:54" x14ac:dyDescent="0.25">
      <c r="A3805" s="1">
        <v>45200</v>
      </c>
      <c r="B3805">
        <v>307001</v>
      </c>
      <c r="C3805" t="s">
        <v>18632</v>
      </c>
      <c r="D3805">
        <v>4262</v>
      </c>
      <c r="E3805" t="s">
        <v>14191</v>
      </c>
      <c r="F3805" t="s">
        <v>18633</v>
      </c>
      <c r="G3805">
        <v>29189625</v>
      </c>
      <c r="H3805">
        <v>1003291828</v>
      </c>
      <c r="I3805" t="s">
        <v>18634</v>
      </c>
      <c r="J3805" t="s">
        <v>18635</v>
      </c>
      <c r="K3805" t="s">
        <v>18636</v>
      </c>
      <c r="L3805" t="s">
        <v>49201</v>
      </c>
      <c r="M3805">
        <v>532</v>
      </c>
      <c r="N3805" t="s">
        <v>6585</v>
      </c>
      <c r="R3805" s="1">
        <v>40876</v>
      </c>
      <c r="S3805" t="s">
        <v>56</v>
      </c>
      <c r="T3805">
        <v>370</v>
      </c>
      <c r="U3805" t="s">
        <v>44987</v>
      </c>
      <c r="V3805" s="1">
        <v>40756</v>
      </c>
      <c r="W3805">
        <v>2</v>
      </c>
      <c r="X3805" t="s">
        <v>57</v>
      </c>
      <c r="Y3805">
        <v>1</v>
      </c>
      <c r="Z3805" t="s">
        <v>46545</v>
      </c>
      <c r="AA3805">
        <v>6</v>
      </c>
      <c r="AB3805">
        <v>199710</v>
      </c>
      <c r="AC3805">
        <v>121</v>
      </c>
      <c r="AD3805" t="s">
        <v>70</v>
      </c>
      <c r="AE3805">
        <v>1012</v>
      </c>
      <c r="AF3805" t="s">
        <v>71</v>
      </c>
      <c r="AG3805">
        <v>3</v>
      </c>
      <c r="AH3805" t="s">
        <v>81</v>
      </c>
      <c r="AI3805">
        <v>21</v>
      </c>
      <c r="AJ3805" t="s">
        <v>52613</v>
      </c>
      <c r="AK3805">
        <v>370</v>
      </c>
      <c r="AL3805" t="s">
        <v>44987</v>
      </c>
      <c r="AM3805">
        <v>2</v>
      </c>
      <c r="AN3805" t="s">
        <v>119</v>
      </c>
      <c r="AO3805">
        <v>280118</v>
      </c>
      <c r="AP3805">
        <v>280118</v>
      </c>
      <c r="AQ3805" t="s">
        <v>18637</v>
      </c>
      <c r="AR3805" t="s">
        <v>18638</v>
      </c>
      <c r="AS3805">
        <v>2</v>
      </c>
      <c r="AT3805" t="s">
        <v>1413</v>
      </c>
      <c r="AU3805" t="s">
        <v>48543</v>
      </c>
      <c r="AX3805">
        <v>55.255305055875098</v>
      </c>
      <c r="AY3805">
        <v>11.519836576127</v>
      </c>
      <c r="AZ3805" t="s">
        <v>62</v>
      </c>
      <c r="BA3805">
        <v>1085</v>
      </c>
      <c r="BB3805" t="s">
        <v>44618</v>
      </c>
    </row>
    <row r="3806" spans="1:54" x14ac:dyDescent="0.25">
      <c r="A3806" s="1">
        <v>45200</v>
      </c>
      <c r="B3806">
        <v>307002</v>
      </c>
      <c r="C3806" t="s">
        <v>18639</v>
      </c>
      <c r="D3806">
        <v>4250</v>
      </c>
      <c r="E3806" t="s">
        <v>10821</v>
      </c>
      <c r="F3806" t="s">
        <v>18640</v>
      </c>
      <c r="G3806">
        <v>29189625</v>
      </c>
      <c r="H3806">
        <v>1003291944</v>
      </c>
      <c r="I3806" t="s">
        <v>18641</v>
      </c>
      <c r="J3806" t="s">
        <v>18642</v>
      </c>
      <c r="K3806" t="s">
        <v>18643</v>
      </c>
      <c r="L3806" t="s">
        <v>10825</v>
      </c>
      <c r="M3806">
        <v>1412</v>
      </c>
      <c r="N3806">
        <v>24</v>
      </c>
      <c r="R3806" s="1">
        <v>40876</v>
      </c>
      <c r="S3806" t="s">
        <v>56</v>
      </c>
      <c r="T3806">
        <v>370</v>
      </c>
      <c r="U3806" t="s">
        <v>44987</v>
      </c>
      <c r="V3806" s="1">
        <v>40756</v>
      </c>
      <c r="W3806">
        <v>2</v>
      </c>
      <c r="X3806" t="s">
        <v>57</v>
      </c>
      <c r="Y3806">
        <v>1</v>
      </c>
      <c r="Z3806" t="s">
        <v>46545</v>
      </c>
      <c r="AA3806">
        <v>9</v>
      </c>
      <c r="AB3806">
        <v>193410</v>
      </c>
      <c r="AC3806">
        <v>121</v>
      </c>
      <c r="AD3806" t="s">
        <v>70</v>
      </c>
      <c r="AE3806">
        <v>1012</v>
      </c>
      <c r="AF3806" t="s">
        <v>71</v>
      </c>
      <c r="AG3806">
        <v>3</v>
      </c>
      <c r="AH3806" t="s">
        <v>81</v>
      </c>
      <c r="AI3806">
        <v>21</v>
      </c>
      <c r="AJ3806" t="s">
        <v>52613</v>
      </c>
      <c r="AK3806">
        <v>370</v>
      </c>
      <c r="AL3806" t="s">
        <v>44987</v>
      </c>
      <c r="AM3806">
        <v>2</v>
      </c>
      <c r="AN3806" t="s">
        <v>119</v>
      </c>
      <c r="AO3806">
        <v>280118</v>
      </c>
      <c r="AP3806">
        <v>280118</v>
      </c>
      <c r="AQ3806" t="s">
        <v>18644</v>
      </c>
      <c r="AR3806" t="s">
        <v>18645</v>
      </c>
      <c r="AS3806">
        <v>2</v>
      </c>
      <c r="AT3806" t="s">
        <v>1413</v>
      </c>
      <c r="AU3806" t="s">
        <v>10828</v>
      </c>
      <c r="AX3806">
        <v>55.304285369854703</v>
      </c>
      <c r="AY3806">
        <v>11.5428630986047</v>
      </c>
      <c r="AZ3806" t="s">
        <v>62</v>
      </c>
      <c r="BA3806">
        <v>1085</v>
      </c>
      <c r="BB3806" t="s">
        <v>44618</v>
      </c>
    </row>
    <row r="3807" spans="1:54" x14ac:dyDescent="0.25">
      <c r="A3807" s="1">
        <v>45200</v>
      </c>
      <c r="B3807">
        <v>307003</v>
      </c>
      <c r="C3807" t="s">
        <v>18646</v>
      </c>
      <c r="D3807">
        <v>4700</v>
      </c>
      <c r="E3807" t="s">
        <v>44985</v>
      </c>
      <c r="F3807" t="s">
        <v>18647</v>
      </c>
      <c r="K3807" t="s">
        <v>18648</v>
      </c>
      <c r="L3807" t="s">
        <v>54840</v>
      </c>
      <c r="M3807">
        <v>2024</v>
      </c>
      <c r="N3807">
        <v>1</v>
      </c>
      <c r="R3807" s="1">
        <v>40162</v>
      </c>
      <c r="S3807" t="s">
        <v>80</v>
      </c>
      <c r="T3807">
        <v>370</v>
      </c>
      <c r="U3807" t="s">
        <v>44987</v>
      </c>
      <c r="V3807" s="1">
        <v>27912</v>
      </c>
      <c r="W3807">
        <v>2</v>
      </c>
      <c r="X3807" t="s">
        <v>57</v>
      </c>
      <c r="Y3807">
        <v>1</v>
      </c>
      <c r="Z3807" t="s">
        <v>46545</v>
      </c>
      <c r="AC3807">
        <v>121</v>
      </c>
      <c r="AD3807" t="s">
        <v>70</v>
      </c>
      <c r="AE3807">
        <v>1012</v>
      </c>
      <c r="AF3807" t="s">
        <v>71</v>
      </c>
      <c r="AG3807">
        <v>3</v>
      </c>
      <c r="AH3807" t="s">
        <v>81</v>
      </c>
      <c r="AI3807">
        <v>21</v>
      </c>
      <c r="AJ3807" t="s">
        <v>52613</v>
      </c>
      <c r="AK3807">
        <v>370</v>
      </c>
      <c r="AL3807" t="s">
        <v>44987</v>
      </c>
      <c r="AS3807">
        <v>0</v>
      </c>
      <c r="AT3807" t="s">
        <v>61</v>
      </c>
      <c r="AU3807" t="s">
        <v>54841</v>
      </c>
      <c r="AZ3807" t="s">
        <v>62</v>
      </c>
      <c r="BA3807">
        <v>1085</v>
      </c>
      <c r="BB3807" t="s">
        <v>44618</v>
      </c>
    </row>
    <row r="3808" spans="1:54" x14ac:dyDescent="0.25">
      <c r="A3808" s="1">
        <v>45200</v>
      </c>
      <c r="B3808">
        <v>307004</v>
      </c>
      <c r="C3808" t="s">
        <v>18649</v>
      </c>
      <c r="D3808">
        <v>4250</v>
      </c>
      <c r="E3808" t="s">
        <v>10821</v>
      </c>
      <c r="F3808" t="s">
        <v>18650</v>
      </c>
      <c r="G3808">
        <v>47074711</v>
      </c>
      <c r="H3808">
        <v>1001891484</v>
      </c>
      <c r="I3808" t="s">
        <v>18651</v>
      </c>
      <c r="J3808" t="s">
        <v>18652</v>
      </c>
      <c r="K3808" t="s">
        <v>18653</v>
      </c>
      <c r="L3808" t="s">
        <v>18654</v>
      </c>
      <c r="M3808">
        <v>642</v>
      </c>
      <c r="N3808">
        <v>21</v>
      </c>
      <c r="R3808" s="1">
        <v>43073</v>
      </c>
      <c r="S3808" t="s">
        <v>56</v>
      </c>
      <c r="W3808">
        <v>5</v>
      </c>
      <c r="X3808" t="s">
        <v>557</v>
      </c>
      <c r="Y3808">
        <v>1</v>
      </c>
      <c r="Z3808" t="s">
        <v>46545</v>
      </c>
      <c r="AA3808">
        <v>10</v>
      </c>
      <c r="AB3808">
        <v>191609</v>
      </c>
      <c r="AC3808">
        <v>121</v>
      </c>
      <c r="AD3808" t="s">
        <v>70</v>
      </c>
      <c r="AE3808">
        <v>1013</v>
      </c>
      <c r="AF3808" t="s">
        <v>558</v>
      </c>
      <c r="AG3808">
        <v>1</v>
      </c>
      <c r="AH3808" t="s">
        <v>44482</v>
      </c>
      <c r="AI3808">
        <v>21</v>
      </c>
      <c r="AJ3808" t="s">
        <v>52613</v>
      </c>
      <c r="AK3808">
        <v>370</v>
      </c>
      <c r="AL3808" t="s">
        <v>44987</v>
      </c>
      <c r="AQ3808" t="s">
        <v>18655</v>
      </c>
      <c r="AR3808" t="s">
        <v>18656</v>
      </c>
      <c r="AS3808">
        <v>0</v>
      </c>
      <c r="AT3808" t="s">
        <v>61</v>
      </c>
      <c r="AU3808" t="s">
        <v>13037</v>
      </c>
      <c r="AX3808">
        <v>55.286426720000001</v>
      </c>
      <c r="AY3808">
        <v>11.55840849</v>
      </c>
      <c r="AZ3808" t="s">
        <v>62</v>
      </c>
      <c r="BA3808">
        <v>1085</v>
      </c>
      <c r="BB3808" t="s">
        <v>44618</v>
      </c>
    </row>
    <row r="3809" spans="1:54" x14ac:dyDescent="0.25">
      <c r="A3809" s="1">
        <v>45200</v>
      </c>
      <c r="B3809">
        <v>307005</v>
      </c>
      <c r="C3809" t="s">
        <v>18657</v>
      </c>
      <c r="D3809">
        <v>4250</v>
      </c>
      <c r="E3809" t="s">
        <v>10821</v>
      </c>
      <c r="F3809" t="s">
        <v>18658</v>
      </c>
      <c r="I3809" t="s">
        <v>18659</v>
      </c>
      <c r="K3809" t="s">
        <v>18660</v>
      </c>
      <c r="L3809" t="s">
        <v>14599</v>
      </c>
      <c r="M3809">
        <v>571</v>
      </c>
      <c r="N3809">
        <v>6</v>
      </c>
      <c r="R3809" s="1">
        <v>40162</v>
      </c>
      <c r="S3809" t="s">
        <v>80</v>
      </c>
      <c r="V3809" s="1">
        <v>32660</v>
      </c>
      <c r="W3809">
        <v>3</v>
      </c>
      <c r="X3809" t="s">
        <v>3496</v>
      </c>
      <c r="Y3809">
        <v>1</v>
      </c>
      <c r="Z3809" t="s">
        <v>46545</v>
      </c>
      <c r="AA3809">
        <v>7</v>
      </c>
      <c r="AB3809">
        <v>197103</v>
      </c>
      <c r="AC3809">
        <v>126</v>
      </c>
      <c r="AD3809" t="s">
        <v>46616</v>
      </c>
      <c r="AE3809">
        <v>1015</v>
      </c>
      <c r="AF3809" t="s">
        <v>46616</v>
      </c>
      <c r="AG3809">
        <v>3</v>
      </c>
      <c r="AH3809" t="s">
        <v>81</v>
      </c>
      <c r="AI3809">
        <v>23</v>
      </c>
      <c r="AJ3809" t="s">
        <v>692</v>
      </c>
      <c r="AK3809">
        <v>370</v>
      </c>
      <c r="AL3809" t="s">
        <v>44987</v>
      </c>
      <c r="AS3809">
        <v>0</v>
      </c>
      <c r="AT3809" t="s">
        <v>61</v>
      </c>
      <c r="AU3809" t="s">
        <v>14602</v>
      </c>
      <c r="AX3809">
        <v>55.304731384023398</v>
      </c>
      <c r="AY3809">
        <v>11.5123964508605</v>
      </c>
      <c r="AZ3809" t="s">
        <v>62</v>
      </c>
      <c r="BA3809">
        <v>1085</v>
      </c>
      <c r="BB3809" t="s">
        <v>44618</v>
      </c>
    </row>
    <row r="3810" spans="1:54" x14ac:dyDescent="0.25">
      <c r="A3810" s="1">
        <v>45200</v>
      </c>
      <c r="B3810">
        <v>307006</v>
      </c>
      <c r="C3810" t="s">
        <v>18661</v>
      </c>
      <c r="D3810">
        <v>4250</v>
      </c>
      <c r="E3810" t="s">
        <v>10821</v>
      </c>
      <c r="F3810" t="s">
        <v>49202</v>
      </c>
      <c r="G3810">
        <v>29189625</v>
      </c>
      <c r="H3810">
        <v>1003289824</v>
      </c>
      <c r="I3810" t="s">
        <v>14597</v>
      </c>
      <c r="J3810" t="s">
        <v>18662</v>
      </c>
      <c r="K3810" t="s">
        <v>14598</v>
      </c>
      <c r="L3810" t="s">
        <v>14599</v>
      </c>
      <c r="M3810">
        <v>571</v>
      </c>
      <c r="N3810">
        <v>6</v>
      </c>
      <c r="R3810" s="1">
        <v>43791</v>
      </c>
      <c r="S3810" t="s">
        <v>80</v>
      </c>
      <c r="T3810">
        <v>370</v>
      </c>
      <c r="U3810" t="s">
        <v>44987</v>
      </c>
      <c r="W3810">
        <v>2</v>
      </c>
      <c r="X3810" t="s">
        <v>57</v>
      </c>
      <c r="Y3810">
        <v>1</v>
      </c>
      <c r="Z3810" t="s">
        <v>46545</v>
      </c>
      <c r="AB3810">
        <v>198908</v>
      </c>
      <c r="AC3810">
        <v>128</v>
      </c>
      <c r="AD3810" t="s">
        <v>955</v>
      </c>
      <c r="AE3810">
        <v>1051</v>
      </c>
      <c r="AF3810" t="s">
        <v>955</v>
      </c>
      <c r="AG3810">
        <v>2</v>
      </c>
      <c r="AH3810" t="s">
        <v>44524</v>
      </c>
      <c r="AI3810">
        <v>27</v>
      </c>
      <c r="AJ3810" t="s">
        <v>44512</v>
      </c>
      <c r="AK3810">
        <v>370</v>
      </c>
      <c r="AL3810" t="s">
        <v>44987</v>
      </c>
      <c r="AQ3810" t="s">
        <v>14600</v>
      </c>
      <c r="AR3810" t="s">
        <v>14601</v>
      </c>
      <c r="AS3810">
        <v>0</v>
      </c>
      <c r="AT3810" t="s">
        <v>61</v>
      </c>
      <c r="AU3810" t="s">
        <v>14602</v>
      </c>
      <c r="AX3810">
        <v>55.304946200000003</v>
      </c>
      <c r="AY3810">
        <v>11.512627459999999</v>
      </c>
      <c r="AZ3810" t="s">
        <v>62</v>
      </c>
      <c r="BA3810">
        <v>1085</v>
      </c>
      <c r="BB3810" t="s">
        <v>44618</v>
      </c>
    </row>
    <row r="3811" spans="1:54" x14ac:dyDescent="0.25">
      <c r="A3811" s="1">
        <v>45200</v>
      </c>
      <c r="B3811">
        <v>307007</v>
      </c>
      <c r="C3811" t="s">
        <v>53441</v>
      </c>
      <c r="D3811">
        <v>4250</v>
      </c>
      <c r="E3811" t="s">
        <v>10821</v>
      </c>
      <c r="F3811" t="s">
        <v>53442</v>
      </c>
      <c r="I3811" t="s">
        <v>49203</v>
      </c>
      <c r="J3811" t="s">
        <v>18663</v>
      </c>
      <c r="K3811" t="s">
        <v>18664</v>
      </c>
      <c r="L3811" t="s">
        <v>18665</v>
      </c>
      <c r="M3811">
        <v>1553</v>
      </c>
      <c r="N3811">
        <v>67</v>
      </c>
      <c r="R3811" s="1">
        <v>40162</v>
      </c>
      <c r="S3811" t="s">
        <v>80</v>
      </c>
      <c r="V3811" s="1">
        <v>36312</v>
      </c>
      <c r="W3811">
        <v>3</v>
      </c>
      <c r="X3811" t="s">
        <v>3496</v>
      </c>
      <c r="Y3811">
        <v>1</v>
      </c>
      <c r="Z3811" t="s">
        <v>46545</v>
      </c>
      <c r="AA3811">
        <v>7</v>
      </c>
      <c r="AB3811">
        <v>199708</v>
      </c>
      <c r="AC3811">
        <v>126</v>
      </c>
      <c r="AD3811" t="s">
        <v>46616</v>
      </c>
      <c r="AE3811">
        <v>1015</v>
      </c>
      <c r="AF3811" t="s">
        <v>46616</v>
      </c>
      <c r="AG3811">
        <v>3</v>
      </c>
      <c r="AH3811" t="s">
        <v>81</v>
      </c>
      <c r="AI3811">
        <v>29</v>
      </c>
      <c r="AJ3811" t="s">
        <v>2525</v>
      </c>
      <c r="AK3811">
        <v>370</v>
      </c>
      <c r="AL3811" t="s">
        <v>44987</v>
      </c>
      <c r="AS3811">
        <v>0</v>
      </c>
      <c r="AT3811" t="s">
        <v>61</v>
      </c>
      <c r="AU3811" t="s">
        <v>18666</v>
      </c>
      <c r="AX3811">
        <v>55.310093019925702</v>
      </c>
      <c r="AY3811">
        <v>11.5864490928875</v>
      </c>
      <c r="AZ3811" t="s">
        <v>62</v>
      </c>
      <c r="BA3811">
        <v>1085</v>
      </c>
      <c r="BB3811" t="s">
        <v>44618</v>
      </c>
    </row>
    <row r="3812" spans="1:54" x14ac:dyDescent="0.25">
      <c r="A3812" s="1">
        <v>45200</v>
      </c>
      <c r="B3812">
        <v>307008</v>
      </c>
      <c r="C3812" t="s">
        <v>18667</v>
      </c>
      <c r="D3812">
        <v>4262</v>
      </c>
      <c r="E3812" t="s">
        <v>14191</v>
      </c>
      <c r="F3812" t="s">
        <v>18668</v>
      </c>
      <c r="G3812">
        <v>27879896</v>
      </c>
      <c r="H3812">
        <v>1004976023</v>
      </c>
      <c r="I3812" t="s">
        <v>18669</v>
      </c>
      <c r="K3812" t="s">
        <v>18670</v>
      </c>
      <c r="L3812" t="s">
        <v>18671</v>
      </c>
      <c r="M3812">
        <v>680</v>
      </c>
      <c r="N3812">
        <v>40</v>
      </c>
      <c r="R3812" s="1">
        <v>43783</v>
      </c>
      <c r="S3812" t="s">
        <v>612</v>
      </c>
      <c r="W3812">
        <v>6</v>
      </c>
      <c r="X3812" t="s">
        <v>1289</v>
      </c>
      <c r="Y3812">
        <v>1</v>
      </c>
      <c r="Z3812" t="s">
        <v>46545</v>
      </c>
      <c r="AA3812">
        <v>10</v>
      </c>
      <c r="AB3812">
        <v>200209</v>
      </c>
      <c r="AC3812">
        <v>129</v>
      </c>
      <c r="AD3812" t="s">
        <v>2405</v>
      </c>
      <c r="AE3812">
        <v>1016</v>
      </c>
      <c r="AF3812" t="s">
        <v>2405</v>
      </c>
      <c r="AG3812">
        <v>1</v>
      </c>
      <c r="AH3812" t="s">
        <v>44482</v>
      </c>
      <c r="AI3812">
        <v>23</v>
      </c>
      <c r="AJ3812" t="s">
        <v>692</v>
      </c>
      <c r="AK3812">
        <v>370</v>
      </c>
      <c r="AL3812" t="s">
        <v>44987</v>
      </c>
      <c r="AQ3812" t="s">
        <v>18672</v>
      </c>
      <c r="AR3812" t="s">
        <v>18673</v>
      </c>
      <c r="AS3812">
        <v>0</v>
      </c>
      <c r="AT3812" t="s">
        <v>61</v>
      </c>
      <c r="AU3812" t="s">
        <v>7088</v>
      </c>
      <c r="AX3812">
        <v>55.239556909999997</v>
      </c>
      <c r="AY3812">
        <v>11.52252594</v>
      </c>
      <c r="AZ3812" t="s">
        <v>62</v>
      </c>
      <c r="BA3812">
        <v>1085</v>
      </c>
      <c r="BB3812" t="s">
        <v>44618</v>
      </c>
    </row>
    <row r="3813" spans="1:54" x14ac:dyDescent="0.25">
      <c r="A3813" s="1">
        <v>45200</v>
      </c>
      <c r="B3813">
        <v>307009</v>
      </c>
      <c r="C3813" t="s">
        <v>49204</v>
      </c>
      <c r="D3813">
        <v>4250</v>
      </c>
      <c r="E3813" t="s">
        <v>10821</v>
      </c>
      <c r="F3813" t="s">
        <v>49205</v>
      </c>
      <c r="G3813">
        <v>28313497</v>
      </c>
      <c r="H3813">
        <v>1011034817</v>
      </c>
      <c r="I3813" t="s">
        <v>18674</v>
      </c>
      <c r="K3813" t="s">
        <v>18675</v>
      </c>
      <c r="L3813" t="s">
        <v>53443</v>
      </c>
      <c r="M3813">
        <v>1110</v>
      </c>
      <c r="N3813" t="s">
        <v>6585</v>
      </c>
      <c r="R3813" s="1">
        <v>41052</v>
      </c>
      <c r="S3813" t="s">
        <v>56</v>
      </c>
      <c r="V3813" s="1">
        <v>41030</v>
      </c>
      <c r="W3813">
        <v>5</v>
      </c>
      <c r="X3813" t="s">
        <v>557</v>
      </c>
      <c r="Y3813">
        <v>1</v>
      </c>
      <c r="Z3813" t="s">
        <v>46545</v>
      </c>
      <c r="AB3813">
        <v>200404</v>
      </c>
      <c r="AC3813">
        <v>129</v>
      </c>
      <c r="AD3813" t="s">
        <v>2405</v>
      </c>
      <c r="AE3813">
        <v>1016</v>
      </c>
      <c r="AF3813" t="s">
        <v>2405</v>
      </c>
      <c r="AG3813">
        <v>3</v>
      </c>
      <c r="AH3813" t="s">
        <v>81</v>
      </c>
      <c r="AI3813">
        <v>23</v>
      </c>
      <c r="AJ3813" t="s">
        <v>692</v>
      </c>
      <c r="AK3813">
        <v>370</v>
      </c>
      <c r="AL3813" t="s">
        <v>44987</v>
      </c>
      <c r="AQ3813" t="s">
        <v>18676</v>
      </c>
      <c r="AR3813" t="s">
        <v>18677</v>
      </c>
      <c r="AS3813">
        <v>0</v>
      </c>
      <c r="AT3813" t="s">
        <v>61</v>
      </c>
      <c r="AU3813" t="s">
        <v>53403</v>
      </c>
      <c r="AZ3813" t="s">
        <v>62</v>
      </c>
      <c r="BA3813">
        <v>1085</v>
      </c>
      <c r="BB3813" t="s">
        <v>44618</v>
      </c>
    </row>
    <row r="3814" spans="1:54" x14ac:dyDescent="0.25">
      <c r="A3814" s="1">
        <v>45200</v>
      </c>
      <c r="B3814">
        <v>307200</v>
      </c>
      <c r="D3814">
        <v>4250</v>
      </c>
      <c r="E3814" t="s">
        <v>10821</v>
      </c>
      <c r="F3814" t="s">
        <v>49206</v>
      </c>
      <c r="I3814" t="s">
        <v>18678</v>
      </c>
      <c r="J3814" t="s">
        <v>18679</v>
      </c>
      <c r="K3814" t="s">
        <v>18680</v>
      </c>
      <c r="L3814" t="s">
        <v>49207</v>
      </c>
      <c r="M3814">
        <v>1571</v>
      </c>
      <c r="N3814">
        <v>11</v>
      </c>
      <c r="R3814" s="1">
        <v>40162</v>
      </c>
      <c r="S3814" t="s">
        <v>80</v>
      </c>
      <c r="T3814">
        <v>370</v>
      </c>
      <c r="U3814" t="s">
        <v>44987</v>
      </c>
      <c r="V3814" s="1">
        <v>38108</v>
      </c>
      <c r="W3814">
        <v>2</v>
      </c>
      <c r="X3814" t="s">
        <v>57</v>
      </c>
      <c r="Y3814">
        <v>1</v>
      </c>
      <c r="Z3814" t="s">
        <v>46545</v>
      </c>
      <c r="AB3814">
        <v>199401</v>
      </c>
      <c r="AC3814">
        <v>932</v>
      </c>
      <c r="AD3814" t="s">
        <v>52637</v>
      </c>
      <c r="AE3814">
        <v>2021</v>
      </c>
      <c r="AF3814" t="s">
        <v>52637</v>
      </c>
      <c r="AG3814">
        <v>3</v>
      </c>
      <c r="AH3814" t="s">
        <v>81</v>
      </c>
      <c r="AI3814">
        <v>10</v>
      </c>
      <c r="AJ3814" t="s">
        <v>52638</v>
      </c>
      <c r="AK3814">
        <v>370</v>
      </c>
      <c r="AL3814" t="s">
        <v>44987</v>
      </c>
      <c r="AQ3814" t="s">
        <v>18681</v>
      </c>
      <c r="AR3814" t="s">
        <v>18682</v>
      </c>
      <c r="AS3814">
        <v>0</v>
      </c>
      <c r="AT3814" t="s">
        <v>61</v>
      </c>
      <c r="AU3814" t="s">
        <v>49208</v>
      </c>
      <c r="AX3814">
        <v>55.307027127641803</v>
      </c>
      <c r="AY3814">
        <v>11.545964283249701</v>
      </c>
      <c r="AZ3814" t="s">
        <v>62</v>
      </c>
      <c r="BA3814">
        <v>1085</v>
      </c>
      <c r="BB3814" t="s">
        <v>44618</v>
      </c>
    </row>
    <row r="3815" spans="1:54" x14ac:dyDescent="0.25">
      <c r="A3815" s="1">
        <v>45200</v>
      </c>
      <c r="B3815">
        <v>307210</v>
      </c>
      <c r="C3815" t="s">
        <v>18683</v>
      </c>
      <c r="D3815">
        <v>4250</v>
      </c>
      <c r="E3815" t="s">
        <v>10821</v>
      </c>
      <c r="F3815" t="s">
        <v>18684</v>
      </c>
      <c r="G3815">
        <v>47070511</v>
      </c>
      <c r="H3815">
        <v>1003291877</v>
      </c>
      <c r="I3815" t="s">
        <v>18685</v>
      </c>
      <c r="K3815" t="s">
        <v>18686</v>
      </c>
      <c r="L3815" t="s">
        <v>18687</v>
      </c>
      <c r="M3815">
        <v>723</v>
      </c>
      <c r="N3815">
        <v>15</v>
      </c>
      <c r="R3815" s="1">
        <v>40162</v>
      </c>
      <c r="S3815" t="s">
        <v>80</v>
      </c>
      <c r="T3815">
        <v>370</v>
      </c>
      <c r="U3815" t="s">
        <v>44987</v>
      </c>
      <c r="V3815" s="1">
        <v>39083</v>
      </c>
      <c r="W3815">
        <v>2</v>
      </c>
      <c r="X3815" t="s">
        <v>57</v>
      </c>
      <c r="Y3815">
        <v>1</v>
      </c>
      <c r="Z3815" t="s">
        <v>46545</v>
      </c>
      <c r="AB3815">
        <v>196604</v>
      </c>
      <c r="AC3815">
        <v>125</v>
      </c>
      <c r="AD3815" t="s">
        <v>1344</v>
      </c>
      <c r="AE3815">
        <v>1014</v>
      </c>
      <c r="AF3815" t="s">
        <v>1352</v>
      </c>
      <c r="AG3815">
        <v>3</v>
      </c>
      <c r="AH3815" t="s">
        <v>81</v>
      </c>
      <c r="AI3815">
        <v>24</v>
      </c>
      <c r="AJ3815" t="s">
        <v>1344</v>
      </c>
      <c r="AK3815">
        <v>370</v>
      </c>
      <c r="AL3815" t="s">
        <v>44987</v>
      </c>
      <c r="AQ3815" t="s">
        <v>18688</v>
      </c>
      <c r="AR3815" t="s">
        <v>18689</v>
      </c>
      <c r="AS3815">
        <v>0</v>
      </c>
      <c r="AT3815" t="s">
        <v>61</v>
      </c>
      <c r="AU3815" t="s">
        <v>18690</v>
      </c>
      <c r="AZ3815" t="s">
        <v>62</v>
      </c>
      <c r="BA3815">
        <v>1085</v>
      </c>
      <c r="BB3815" t="s">
        <v>44618</v>
      </c>
    </row>
    <row r="3816" spans="1:54" x14ac:dyDescent="0.25">
      <c r="A3816" s="1">
        <v>45200</v>
      </c>
      <c r="B3816">
        <v>307300</v>
      </c>
      <c r="C3816" t="s">
        <v>53444</v>
      </c>
      <c r="D3816">
        <v>4262</v>
      </c>
      <c r="E3816" t="s">
        <v>14191</v>
      </c>
      <c r="F3816" t="s">
        <v>53445</v>
      </c>
      <c r="G3816">
        <v>18391007</v>
      </c>
      <c r="H3816">
        <v>1001494393</v>
      </c>
      <c r="I3816" t="s">
        <v>49209</v>
      </c>
      <c r="J3816" t="s">
        <v>18691</v>
      </c>
      <c r="K3816" t="s">
        <v>18692</v>
      </c>
      <c r="L3816" t="s">
        <v>53446</v>
      </c>
      <c r="M3816">
        <v>720</v>
      </c>
      <c r="N3816">
        <v>33</v>
      </c>
      <c r="R3816" s="1">
        <v>43783</v>
      </c>
      <c r="S3816" t="s">
        <v>56</v>
      </c>
      <c r="W3816">
        <v>5</v>
      </c>
      <c r="X3816" t="s">
        <v>557</v>
      </c>
      <c r="Y3816">
        <v>1</v>
      </c>
      <c r="Z3816" t="s">
        <v>46545</v>
      </c>
      <c r="AA3816">
        <v>10</v>
      </c>
      <c r="AB3816">
        <v>194311</v>
      </c>
      <c r="AC3816">
        <v>123</v>
      </c>
      <c r="AD3816" t="s">
        <v>1507</v>
      </c>
      <c r="AE3816">
        <v>1011</v>
      </c>
      <c r="AF3816" t="s">
        <v>1507</v>
      </c>
      <c r="AG3816">
        <v>1</v>
      </c>
      <c r="AH3816" t="s">
        <v>44482</v>
      </c>
      <c r="AI3816">
        <v>80</v>
      </c>
      <c r="AJ3816" t="s">
        <v>1507</v>
      </c>
      <c r="AK3816">
        <v>370</v>
      </c>
      <c r="AL3816" t="s">
        <v>44987</v>
      </c>
      <c r="AQ3816" t="s">
        <v>18693</v>
      </c>
      <c r="AR3816" t="s">
        <v>18694</v>
      </c>
      <c r="AS3816">
        <v>0</v>
      </c>
      <c r="AT3816" t="s">
        <v>61</v>
      </c>
      <c r="AU3816" t="s">
        <v>53447</v>
      </c>
      <c r="AX3816">
        <v>55.271259690000001</v>
      </c>
      <c r="AY3816">
        <v>11.47821502</v>
      </c>
      <c r="AZ3816" t="s">
        <v>62</v>
      </c>
      <c r="BA3816">
        <v>1085</v>
      </c>
      <c r="BB3816" t="s">
        <v>44618</v>
      </c>
    </row>
    <row r="3817" spans="1:54" x14ac:dyDescent="0.25">
      <c r="A3817" s="1">
        <v>45200</v>
      </c>
      <c r="B3817">
        <v>307350</v>
      </c>
      <c r="C3817" t="s">
        <v>18695</v>
      </c>
      <c r="D3817">
        <v>4250</v>
      </c>
      <c r="E3817" t="s">
        <v>10821</v>
      </c>
      <c r="F3817" t="s">
        <v>18696</v>
      </c>
      <c r="I3817" t="s">
        <v>18685</v>
      </c>
      <c r="J3817" t="s">
        <v>18697</v>
      </c>
      <c r="K3817" t="s">
        <v>18697</v>
      </c>
      <c r="L3817" t="s">
        <v>18698</v>
      </c>
      <c r="M3817">
        <v>902</v>
      </c>
      <c r="N3817">
        <v>15</v>
      </c>
      <c r="R3817" s="1">
        <v>40162</v>
      </c>
      <c r="S3817" t="s">
        <v>80</v>
      </c>
      <c r="V3817" s="1">
        <v>35431</v>
      </c>
      <c r="W3817">
        <v>5</v>
      </c>
      <c r="X3817" t="s">
        <v>557</v>
      </c>
      <c r="Y3817">
        <v>1</v>
      </c>
      <c r="Z3817" t="s">
        <v>46545</v>
      </c>
      <c r="AB3817">
        <v>199501</v>
      </c>
      <c r="AC3817">
        <v>146</v>
      </c>
      <c r="AD3817" t="s">
        <v>1428</v>
      </c>
      <c r="AE3817">
        <v>1025</v>
      </c>
      <c r="AF3817" t="s">
        <v>1428</v>
      </c>
      <c r="AG3817">
        <v>3</v>
      </c>
      <c r="AH3817" t="s">
        <v>81</v>
      </c>
      <c r="AI3817">
        <v>85</v>
      </c>
      <c r="AJ3817" t="s">
        <v>1428</v>
      </c>
      <c r="AK3817">
        <v>370</v>
      </c>
      <c r="AL3817" t="s">
        <v>44987</v>
      </c>
      <c r="AS3817">
        <v>0</v>
      </c>
      <c r="AT3817" t="s">
        <v>61</v>
      </c>
      <c r="AU3817" t="s">
        <v>18699</v>
      </c>
      <c r="AZ3817" t="s">
        <v>62</v>
      </c>
      <c r="BA3817">
        <v>1085</v>
      </c>
      <c r="BB3817" t="s">
        <v>44618</v>
      </c>
    </row>
    <row r="3818" spans="1:54" x14ac:dyDescent="0.25">
      <c r="A3818" s="1">
        <v>45200</v>
      </c>
      <c r="B3818">
        <v>307375</v>
      </c>
      <c r="C3818" t="s">
        <v>18700</v>
      </c>
      <c r="D3818">
        <v>4262</v>
      </c>
      <c r="E3818" t="s">
        <v>14191</v>
      </c>
      <c r="F3818" t="s">
        <v>49210</v>
      </c>
      <c r="I3818" t="s">
        <v>18685</v>
      </c>
      <c r="K3818" t="s">
        <v>18701</v>
      </c>
      <c r="L3818" t="s">
        <v>18702</v>
      </c>
      <c r="M3818">
        <v>680</v>
      </c>
      <c r="N3818">
        <v>40</v>
      </c>
      <c r="R3818" s="1">
        <v>40162</v>
      </c>
      <c r="S3818" t="s">
        <v>80</v>
      </c>
      <c r="V3818" s="1">
        <v>35431</v>
      </c>
      <c r="W3818">
        <v>5</v>
      </c>
      <c r="X3818" t="s">
        <v>557</v>
      </c>
      <c r="Y3818">
        <v>1</v>
      </c>
      <c r="Z3818" t="s">
        <v>46545</v>
      </c>
      <c r="AB3818">
        <v>199107</v>
      </c>
      <c r="AC3818">
        <v>147</v>
      </c>
      <c r="AD3818" t="s">
        <v>46697</v>
      </c>
      <c r="AE3818">
        <v>1021</v>
      </c>
      <c r="AF3818" t="s">
        <v>46697</v>
      </c>
      <c r="AG3818">
        <v>3</v>
      </c>
      <c r="AH3818" t="s">
        <v>81</v>
      </c>
      <c r="AI3818">
        <v>86</v>
      </c>
      <c r="AJ3818" t="s">
        <v>46697</v>
      </c>
      <c r="AK3818">
        <v>370</v>
      </c>
      <c r="AL3818" t="s">
        <v>44987</v>
      </c>
      <c r="AS3818">
        <v>0</v>
      </c>
      <c r="AT3818" t="s">
        <v>61</v>
      </c>
      <c r="AU3818" t="s">
        <v>7088</v>
      </c>
      <c r="AW3818" t="s">
        <v>18703</v>
      </c>
      <c r="AX3818">
        <v>55.239556923352097</v>
      </c>
      <c r="AY3818">
        <v>11.5225260075983</v>
      </c>
      <c r="AZ3818" t="s">
        <v>62</v>
      </c>
      <c r="BA3818">
        <v>1085</v>
      </c>
      <c r="BB3818" t="s">
        <v>44618</v>
      </c>
    </row>
    <row r="3819" spans="1:54" x14ac:dyDescent="0.25">
      <c r="A3819" s="1">
        <v>45200</v>
      </c>
      <c r="B3819">
        <v>307376</v>
      </c>
      <c r="C3819" t="s">
        <v>18704</v>
      </c>
      <c r="D3819">
        <v>4250</v>
      </c>
      <c r="E3819" t="s">
        <v>10821</v>
      </c>
      <c r="F3819" t="s">
        <v>49211</v>
      </c>
      <c r="G3819">
        <v>15056746</v>
      </c>
      <c r="H3819">
        <v>1003676971</v>
      </c>
      <c r="I3819" t="s">
        <v>18705</v>
      </c>
      <c r="J3819" t="s">
        <v>18706</v>
      </c>
      <c r="K3819" t="s">
        <v>18707</v>
      </c>
      <c r="L3819" t="s">
        <v>53448</v>
      </c>
      <c r="M3819">
        <v>1199</v>
      </c>
      <c r="N3819">
        <v>1</v>
      </c>
      <c r="R3819" s="1">
        <v>40162</v>
      </c>
      <c r="S3819" t="s">
        <v>80</v>
      </c>
      <c r="V3819" s="1">
        <v>38657</v>
      </c>
      <c r="W3819">
        <v>5</v>
      </c>
      <c r="X3819" t="s">
        <v>557</v>
      </c>
      <c r="Y3819">
        <v>1</v>
      </c>
      <c r="Z3819" t="s">
        <v>46545</v>
      </c>
      <c r="AB3819">
        <v>199601</v>
      </c>
      <c r="AC3819">
        <v>147</v>
      </c>
      <c r="AD3819" t="s">
        <v>46697</v>
      </c>
      <c r="AE3819">
        <v>1021</v>
      </c>
      <c r="AF3819" t="s">
        <v>46697</v>
      </c>
      <c r="AG3819">
        <v>3</v>
      </c>
      <c r="AH3819" t="s">
        <v>81</v>
      </c>
      <c r="AI3819">
        <v>86</v>
      </c>
      <c r="AJ3819" t="s">
        <v>46697</v>
      </c>
      <c r="AK3819">
        <v>370</v>
      </c>
      <c r="AL3819" t="s">
        <v>44987</v>
      </c>
      <c r="AM3819">
        <v>1</v>
      </c>
      <c r="AN3819" t="s">
        <v>1193</v>
      </c>
      <c r="AO3819">
        <v>331375</v>
      </c>
      <c r="AQ3819" t="s">
        <v>18708</v>
      </c>
      <c r="AR3819" t="s">
        <v>18709</v>
      </c>
      <c r="AS3819">
        <v>0</v>
      </c>
      <c r="AT3819" t="s">
        <v>61</v>
      </c>
      <c r="AU3819" t="s">
        <v>45134</v>
      </c>
      <c r="AW3819" t="s">
        <v>53449</v>
      </c>
      <c r="AX3819">
        <v>55.306204471230203</v>
      </c>
      <c r="AY3819">
        <v>11.5507319161591</v>
      </c>
      <c r="AZ3819" t="s">
        <v>62</v>
      </c>
      <c r="BA3819">
        <v>1085</v>
      </c>
      <c r="BB3819" t="s">
        <v>44618</v>
      </c>
    </row>
    <row r="3820" spans="1:54" x14ac:dyDescent="0.25">
      <c r="A3820" s="1">
        <v>45200</v>
      </c>
      <c r="B3820">
        <v>307401</v>
      </c>
      <c r="C3820" t="s">
        <v>45498</v>
      </c>
      <c r="D3820">
        <v>4690</v>
      </c>
      <c r="E3820" t="s">
        <v>10552</v>
      </c>
      <c r="F3820" t="s">
        <v>45499</v>
      </c>
      <c r="G3820">
        <v>30874323</v>
      </c>
      <c r="H3820">
        <v>1014173672</v>
      </c>
      <c r="I3820" t="s">
        <v>9780</v>
      </c>
      <c r="J3820" t="s">
        <v>18710</v>
      </c>
      <c r="K3820" t="s">
        <v>9677</v>
      </c>
      <c r="L3820" t="s">
        <v>48708</v>
      </c>
      <c r="M3820">
        <v>983</v>
      </c>
      <c r="N3820">
        <v>12</v>
      </c>
      <c r="R3820" s="1">
        <v>44588</v>
      </c>
      <c r="S3820" t="s">
        <v>56</v>
      </c>
      <c r="V3820" s="1">
        <v>41395</v>
      </c>
      <c r="W3820">
        <v>4</v>
      </c>
      <c r="X3820" t="s">
        <v>725</v>
      </c>
      <c r="Y3820">
        <v>4</v>
      </c>
      <c r="Z3820" t="s">
        <v>1324</v>
      </c>
      <c r="AB3820">
        <v>193411</v>
      </c>
      <c r="AC3820">
        <v>312</v>
      </c>
      <c r="AD3820" t="s">
        <v>44564</v>
      </c>
      <c r="AE3820">
        <v>1085</v>
      </c>
      <c r="AF3820" t="s">
        <v>46731</v>
      </c>
      <c r="AG3820">
        <v>3</v>
      </c>
      <c r="AH3820" t="s">
        <v>81</v>
      </c>
      <c r="AI3820">
        <v>99</v>
      </c>
      <c r="AJ3820" t="s">
        <v>54511</v>
      </c>
      <c r="AK3820">
        <v>320</v>
      </c>
      <c r="AL3820" t="s">
        <v>10368</v>
      </c>
      <c r="AP3820">
        <v>340401</v>
      </c>
      <c r="AQ3820" t="s">
        <v>9782</v>
      </c>
      <c r="AR3820" t="s">
        <v>9679</v>
      </c>
      <c r="AS3820">
        <v>2</v>
      </c>
      <c r="AT3820" t="s">
        <v>1413</v>
      </c>
      <c r="AU3820" t="s">
        <v>47873</v>
      </c>
      <c r="AX3820">
        <v>55.325148579999997</v>
      </c>
      <c r="AY3820">
        <v>11.95640332</v>
      </c>
      <c r="AZ3820" t="s">
        <v>62</v>
      </c>
      <c r="BA3820">
        <v>1085</v>
      </c>
      <c r="BB3820" t="s">
        <v>44618</v>
      </c>
    </row>
    <row r="3821" spans="1:54" x14ac:dyDescent="0.25">
      <c r="A3821" s="1">
        <v>45200</v>
      </c>
      <c r="B3821">
        <v>307901</v>
      </c>
      <c r="C3821" t="s">
        <v>18711</v>
      </c>
      <c r="D3821">
        <v>4250</v>
      </c>
      <c r="E3821" t="s">
        <v>10821</v>
      </c>
      <c r="F3821" t="s">
        <v>18712</v>
      </c>
      <c r="G3821">
        <v>68513928</v>
      </c>
      <c r="H3821">
        <v>1003259613</v>
      </c>
      <c r="I3821" t="s">
        <v>18713</v>
      </c>
      <c r="J3821" t="s">
        <v>18714</v>
      </c>
      <c r="K3821" t="s">
        <v>18715</v>
      </c>
      <c r="L3821" t="s">
        <v>45500</v>
      </c>
      <c r="M3821">
        <v>1196</v>
      </c>
      <c r="N3821">
        <v>20</v>
      </c>
      <c r="R3821" s="1">
        <v>43783</v>
      </c>
      <c r="S3821" t="s">
        <v>56</v>
      </c>
      <c r="T3821">
        <v>157</v>
      </c>
      <c r="U3821" t="s">
        <v>2738</v>
      </c>
      <c r="W3821">
        <v>6</v>
      </c>
      <c r="X3821" t="s">
        <v>1289</v>
      </c>
      <c r="Y3821">
        <v>1</v>
      </c>
      <c r="Z3821" t="s">
        <v>46545</v>
      </c>
      <c r="AA3821">
        <v>9</v>
      </c>
      <c r="AB3821">
        <v>183301</v>
      </c>
      <c r="AC3821">
        <v>129</v>
      </c>
      <c r="AD3821" t="s">
        <v>2405</v>
      </c>
      <c r="AE3821">
        <v>1016</v>
      </c>
      <c r="AF3821" t="s">
        <v>2405</v>
      </c>
      <c r="AG3821">
        <v>1</v>
      </c>
      <c r="AH3821" t="s">
        <v>44482</v>
      </c>
      <c r="AI3821">
        <v>29</v>
      </c>
      <c r="AJ3821" t="s">
        <v>2525</v>
      </c>
      <c r="AK3821">
        <v>370</v>
      </c>
      <c r="AL3821" t="s">
        <v>44987</v>
      </c>
      <c r="AQ3821" t="s">
        <v>18716</v>
      </c>
      <c r="AR3821" t="s">
        <v>18717</v>
      </c>
      <c r="AS3821">
        <v>0</v>
      </c>
      <c r="AT3821" t="s">
        <v>61</v>
      </c>
      <c r="AU3821" t="s">
        <v>45501</v>
      </c>
      <c r="AX3821">
        <v>55.28589539</v>
      </c>
      <c r="AY3821">
        <v>11.56807684</v>
      </c>
      <c r="AZ3821" t="s">
        <v>62</v>
      </c>
      <c r="BA3821">
        <v>1085</v>
      </c>
      <c r="BB3821" t="s">
        <v>44618</v>
      </c>
    </row>
    <row r="3822" spans="1:54" x14ac:dyDescent="0.25">
      <c r="A3822" s="1">
        <v>45200</v>
      </c>
      <c r="B3822">
        <v>307902</v>
      </c>
      <c r="C3822" t="s">
        <v>18718</v>
      </c>
      <c r="D3822">
        <v>4250</v>
      </c>
      <c r="E3822" t="s">
        <v>10821</v>
      </c>
      <c r="F3822" t="s">
        <v>53441</v>
      </c>
      <c r="G3822">
        <v>68505216</v>
      </c>
      <c r="H3822">
        <v>1003289836</v>
      </c>
      <c r="I3822" t="s">
        <v>18719</v>
      </c>
      <c r="J3822" t="s">
        <v>18663</v>
      </c>
      <c r="K3822" t="s">
        <v>18664</v>
      </c>
      <c r="L3822" t="s">
        <v>18665</v>
      </c>
      <c r="M3822">
        <v>1553</v>
      </c>
      <c r="N3822">
        <v>67</v>
      </c>
      <c r="R3822" s="1">
        <v>43783</v>
      </c>
      <c r="S3822" t="s">
        <v>56</v>
      </c>
      <c r="W3822">
        <v>6</v>
      </c>
      <c r="X3822" t="s">
        <v>1289</v>
      </c>
      <c r="Y3822">
        <v>1</v>
      </c>
      <c r="Z3822" t="s">
        <v>46545</v>
      </c>
      <c r="AA3822">
        <v>10</v>
      </c>
      <c r="AC3822">
        <v>129</v>
      </c>
      <c r="AD3822" t="s">
        <v>2405</v>
      </c>
      <c r="AE3822">
        <v>1016</v>
      </c>
      <c r="AF3822" t="s">
        <v>2405</v>
      </c>
      <c r="AG3822">
        <v>1</v>
      </c>
      <c r="AH3822" t="s">
        <v>44482</v>
      </c>
      <c r="AI3822">
        <v>29</v>
      </c>
      <c r="AJ3822" t="s">
        <v>2525</v>
      </c>
      <c r="AK3822">
        <v>370</v>
      </c>
      <c r="AL3822" t="s">
        <v>44987</v>
      </c>
      <c r="AQ3822" t="s">
        <v>18720</v>
      </c>
      <c r="AR3822" t="s">
        <v>18721</v>
      </c>
      <c r="AS3822">
        <v>0</v>
      </c>
      <c r="AT3822" t="s">
        <v>61</v>
      </c>
      <c r="AU3822" t="s">
        <v>18666</v>
      </c>
      <c r="AX3822">
        <v>55.310092969999999</v>
      </c>
      <c r="AY3822">
        <v>11.58644907</v>
      </c>
      <c r="AZ3822" t="s">
        <v>62</v>
      </c>
      <c r="BA3822">
        <v>1085</v>
      </c>
      <c r="BB3822" t="s">
        <v>44618</v>
      </c>
    </row>
    <row r="3823" spans="1:54" x14ac:dyDescent="0.25">
      <c r="A3823" s="1">
        <v>45200</v>
      </c>
      <c r="B3823">
        <v>309001</v>
      </c>
      <c r="C3823" t="s">
        <v>49212</v>
      </c>
      <c r="D3823">
        <v>4281</v>
      </c>
      <c r="E3823" t="s">
        <v>49213</v>
      </c>
      <c r="F3823" t="s">
        <v>49214</v>
      </c>
      <c r="G3823">
        <v>29189595</v>
      </c>
      <c r="H3823">
        <v>1003292009</v>
      </c>
      <c r="I3823" t="s">
        <v>49215</v>
      </c>
      <c r="J3823" t="s">
        <v>18722</v>
      </c>
      <c r="K3823" t="s">
        <v>18723</v>
      </c>
      <c r="L3823" t="s">
        <v>18724</v>
      </c>
      <c r="M3823">
        <v>809</v>
      </c>
      <c r="N3823">
        <v>8</v>
      </c>
      <c r="R3823" s="1">
        <v>44825</v>
      </c>
      <c r="S3823" t="s">
        <v>56</v>
      </c>
      <c r="T3823">
        <v>326</v>
      </c>
      <c r="U3823" t="s">
        <v>10597</v>
      </c>
      <c r="W3823">
        <v>2</v>
      </c>
      <c r="X3823" t="s">
        <v>57</v>
      </c>
      <c r="Y3823">
        <v>1</v>
      </c>
      <c r="Z3823" t="s">
        <v>46545</v>
      </c>
      <c r="AA3823">
        <v>9</v>
      </c>
      <c r="AB3823">
        <v>195304</v>
      </c>
      <c r="AC3823">
        <v>121</v>
      </c>
      <c r="AD3823" t="s">
        <v>70</v>
      </c>
      <c r="AE3823">
        <v>1012</v>
      </c>
      <c r="AF3823" t="s">
        <v>71</v>
      </c>
      <c r="AG3823">
        <v>1</v>
      </c>
      <c r="AH3823" t="s">
        <v>44482</v>
      </c>
      <c r="AI3823">
        <v>21</v>
      </c>
      <c r="AJ3823" t="s">
        <v>52613</v>
      </c>
      <c r="AK3823">
        <v>326</v>
      </c>
      <c r="AL3823" t="s">
        <v>10597</v>
      </c>
      <c r="AQ3823" t="s">
        <v>18725</v>
      </c>
      <c r="AR3823" t="s">
        <v>18726</v>
      </c>
      <c r="AS3823">
        <v>0</v>
      </c>
      <c r="AT3823" t="s">
        <v>61</v>
      </c>
      <c r="AU3823" t="s">
        <v>10724</v>
      </c>
      <c r="AX3823">
        <v>55.543106979999997</v>
      </c>
      <c r="AY3823">
        <v>11.223517429999999</v>
      </c>
      <c r="AZ3823" t="s">
        <v>62</v>
      </c>
      <c r="BA3823">
        <v>1085</v>
      </c>
      <c r="BB3823" t="s">
        <v>44618</v>
      </c>
    </row>
    <row r="3824" spans="1:54" x14ac:dyDescent="0.25">
      <c r="A3824" s="1">
        <v>45200</v>
      </c>
      <c r="B3824">
        <v>309002</v>
      </c>
      <c r="C3824" t="s">
        <v>18727</v>
      </c>
      <c r="D3824">
        <v>4281</v>
      </c>
      <c r="E3824" t="s">
        <v>49213</v>
      </c>
      <c r="F3824" t="s">
        <v>18728</v>
      </c>
      <c r="G3824">
        <v>29189595</v>
      </c>
      <c r="H3824">
        <v>1003292095</v>
      </c>
      <c r="I3824" t="s">
        <v>18729</v>
      </c>
      <c r="J3824" t="s">
        <v>18730</v>
      </c>
      <c r="K3824" t="s">
        <v>18731</v>
      </c>
      <c r="L3824" t="s">
        <v>18732</v>
      </c>
      <c r="M3824">
        <v>1499</v>
      </c>
      <c r="N3824">
        <v>13</v>
      </c>
      <c r="R3824" s="1">
        <v>44929</v>
      </c>
      <c r="S3824" t="s">
        <v>56</v>
      </c>
      <c r="T3824">
        <v>326</v>
      </c>
      <c r="U3824" t="s">
        <v>10597</v>
      </c>
      <c r="W3824">
        <v>2</v>
      </c>
      <c r="X3824" t="s">
        <v>57</v>
      </c>
      <c r="Y3824">
        <v>1</v>
      </c>
      <c r="Z3824" t="s">
        <v>46545</v>
      </c>
      <c r="AA3824">
        <v>9</v>
      </c>
      <c r="AB3824">
        <v>195808</v>
      </c>
      <c r="AC3824">
        <v>121</v>
      </c>
      <c r="AD3824" t="s">
        <v>70</v>
      </c>
      <c r="AE3824">
        <v>1012</v>
      </c>
      <c r="AF3824" t="s">
        <v>71</v>
      </c>
      <c r="AG3824">
        <v>1</v>
      </c>
      <c r="AH3824" t="s">
        <v>44482</v>
      </c>
      <c r="AI3824">
        <v>21</v>
      </c>
      <c r="AJ3824" t="s">
        <v>52613</v>
      </c>
      <c r="AK3824">
        <v>326</v>
      </c>
      <c r="AL3824" t="s">
        <v>10597</v>
      </c>
      <c r="AQ3824" t="s">
        <v>18733</v>
      </c>
      <c r="AR3824" t="s">
        <v>18734</v>
      </c>
      <c r="AS3824">
        <v>0</v>
      </c>
      <c r="AT3824" t="s">
        <v>61</v>
      </c>
      <c r="AU3824" t="s">
        <v>7274</v>
      </c>
      <c r="AX3824">
        <v>55.514196159999997</v>
      </c>
      <c r="AY3824">
        <v>11.20493271</v>
      </c>
      <c r="AZ3824" t="s">
        <v>62</v>
      </c>
      <c r="BA3824">
        <v>1085</v>
      </c>
      <c r="BB3824" t="s">
        <v>44618</v>
      </c>
    </row>
    <row r="3825" spans="1:54" x14ac:dyDescent="0.25">
      <c r="A3825" s="1">
        <v>45200</v>
      </c>
      <c r="B3825">
        <v>309003</v>
      </c>
      <c r="C3825" t="s">
        <v>18735</v>
      </c>
      <c r="D3825">
        <v>4400</v>
      </c>
      <c r="E3825" t="s">
        <v>10593</v>
      </c>
      <c r="F3825" t="s">
        <v>18736</v>
      </c>
      <c r="G3825">
        <v>29189595</v>
      </c>
      <c r="H3825">
        <v>1003292046</v>
      </c>
      <c r="I3825" t="s">
        <v>55407</v>
      </c>
      <c r="J3825" t="s">
        <v>18737</v>
      </c>
      <c r="K3825" t="s">
        <v>18737</v>
      </c>
      <c r="L3825" t="s">
        <v>45487</v>
      </c>
      <c r="M3825">
        <v>1339</v>
      </c>
      <c r="N3825">
        <v>3</v>
      </c>
      <c r="R3825" s="1">
        <v>40165</v>
      </c>
      <c r="S3825" t="s">
        <v>18738</v>
      </c>
      <c r="T3825">
        <v>326</v>
      </c>
      <c r="U3825" t="s">
        <v>10597</v>
      </c>
      <c r="V3825" s="1">
        <v>40148</v>
      </c>
      <c r="W3825">
        <v>2</v>
      </c>
      <c r="X3825" t="s">
        <v>57</v>
      </c>
      <c r="Y3825">
        <v>1</v>
      </c>
      <c r="Z3825" t="s">
        <v>46545</v>
      </c>
      <c r="AA3825">
        <v>5</v>
      </c>
      <c r="AB3825">
        <v>196508</v>
      </c>
      <c r="AC3825">
        <v>121</v>
      </c>
      <c r="AD3825" t="s">
        <v>70</v>
      </c>
      <c r="AE3825">
        <v>1012</v>
      </c>
      <c r="AF3825" t="s">
        <v>71</v>
      </c>
      <c r="AG3825">
        <v>3</v>
      </c>
      <c r="AH3825" t="s">
        <v>81</v>
      </c>
      <c r="AI3825">
        <v>21</v>
      </c>
      <c r="AJ3825" t="s">
        <v>52613</v>
      </c>
      <c r="AK3825">
        <v>326</v>
      </c>
      <c r="AL3825" t="s">
        <v>10597</v>
      </c>
      <c r="AQ3825" t="s">
        <v>18739</v>
      </c>
      <c r="AR3825" t="s">
        <v>18740</v>
      </c>
      <c r="AS3825">
        <v>0</v>
      </c>
      <c r="AT3825" t="s">
        <v>61</v>
      </c>
      <c r="AU3825" t="s">
        <v>45125</v>
      </c>
      <c r="AX3825">
        <v>55.595223896603798</v>
      </c>
      <c r="AY3825">
        <v>11.182636137903</v>
      </c>
      <c r="AZ3825" t="s">
        <v>62</v>
      </c>
      <c r="BA3825">
        <v>1085</v>
      </c>
      <c r="BB3825" t="s">
        <v>44618</v>
      </c>
    </row>
    <row r="3826" spans="1:54" x14ac:dyDescent="0.25">
      <c r="A3826" s="1">
        <v>45200</v>
      </c>
      <c r="B3826">
        <v>309004</v>
      </c>
      <c r="C3826" t="s">
        <v>18741</v>
      </c>
      <c r="D3826">
        <v>4281</v>
      </c>
      <c r="E3826" t="s">
        <v>49213</v>
      </c>
      <c r="F3826" t="s">
        <v>45502</v>
      </c>
      <c r="G3826">
        <v>57240210</v>
      </c>
      <c r="H3826">
        <v>1002059457</v>
      </c>
      <c r="I3826" t="s">
        <v>49216</v>
      </c>
      <c r="J3826" t="s">
        <v>18742</v>
      </c>
      <c r="K3826" t="s">
        <v>18743</v>
      </c>
      <c r="L3826" t="s">
        <v>18744</v>
      </c>
      <c r="M3826">
        <v>2006</v>
      </c>
      <c r="N3826">
        <v>41</v>
      </c>
      <c r="R3826" s="1">
        <v>44823</v>
      </c>
      <c r="S3826" t="s">
        <v>56</v>
      </c>
      <c r="W3826">
        <v>5</v>
      </c>
      <c r="X3826" t="s">
        <v>557</v>
      </c>
      <c r="Y3826">
        <v>1</v>
      </c>
      <c r="Z3826" t="s">
        <v>46545</v>
      </c>
      <c r="AA3826">
        <v>9</v>
      </c>
      <c r="AB3826">
        <v>186711</v>
      </c>
      <c r="AC3826">
        <v>121</v>
      </c>
      <c r="AD3826" t="s">
        <v>70</v>
      </c>
      <c r="AE3826">
        <v>1013</v>
      </c>
      <c r="AF3826" t="s">
        <v>558</v>
      </c>
      <c r="AG3826">
        <v>1</v>
      </c>
      <c r="AH3826" t="s">
        <v>44482</v>
      </c>
      <c r="AI3826">
        <v>21</v>
      </c>
      <c r="AJ3826" t="s">
        <v>52613</v>
      </c>
      <c r="AK3826">
        <v>326</v>
      </c>
      <c r="AL3826" t="s">
        <v>10597</v>
      </c>
      <c r="AQ3826" t="s">
        <v>18745</v>
      </c>
      <c r="AR3826" t="s">
        <v>18746</v>
      </c>
      <c r="AS3826">
        <v>0</v>
      </c>
      <c r="AT3826" t="s">
        <v>61</v>
      </c>
      <c r="AU3826" t="s">
        <v>18747</v>
      </c>
      <c r="AX3826">
        <v>55.52256861</v>
      </c>
      <c r="AY3826">
        <v>11.194756249999999</v>
      </c>
      <c r="AZ3826" t="s">
        <v>62</v>
      </c>
      <c r="BA3826">
        <v>1085</v>
      </c>
      <c r="BB3826" t="s">
        <v>44618</v>
      </c>
    </row>
    <row r="3827" spans="1:54" x14ac:dyDescent="0.25">
      <c r="A3827" s="1">
        <v>45200</v>
      </c>
      <c r="B3827">
        <v>309210</v>
      </c>
      <c r="C3827" t="s">
        <v>49217</v>
      </c>
      <c r="D3827">
        <v>4281</v>
      </c>
      <c r="E3827" t="s">
        <v>49213</v>
      </c>
      <c r="F3827" t="s">
        <v>49218</v>
      </c>
      <c r="G3827">
        <v>29189595</v>
      </c>
      <c r="H3827">
        <v>1003292101</v>
      </c>
      <c r="I3827" t="s">
        <v>18748</v>
      </c>
      <c r="J3827" t="s">
        <v>18749</v>
      </c>
      <c r="K3827" t="s">
        <v>18750</v>
      </c>
      <c r="L3827" t="s">
        <v>18751</v>
      </c>
      <c r="M3827">
        <v>27</v>
      </c>
      <c r="N3827">
        <v>2</v>
      </c>
      <c r="R3827" s="1">
        <v>40938</v>
      </c>
      <c r="S3827" t="s">
        <v>56</v>
      </c>
      <c r="T3827">
        <v>326</v>
      </c>
      <c r="U3827" t="s">
        <v>10597</v>
      </c>
      <c r="V3827" s="1">
        <v>39083</v>
      </c>
      <c r="W3827">
        <v>2</v>
      </c>
      <c r="X3827" t="s">
        <v>57</v>
      </c>
      <c r="Y3827">
        <v>1</v>
      </c>
      <c r="Z3827" t="s">
        <v>46545</v>
      </c>
      <c r="AB3827">
        <v>196209</v>
      </c>
      <c r="AC3827">
        <v>125</v>
      </c>
      <c r="AD3827" t="s">
        <v>1344</v>
      </c>
      <c r="AE3827">
        <v>1014</v>
      </c>
      <c r="AF3827" t="s">
        <v>1352</v>
      </c>
      <c r="AG3827">
        <v>3</v>
      </c>
      <c r="AH3827" t="s">
        <v>81</v>
      </c>
      <c r="AI3827">
        <v>24</v>
      </c>
      <c r="AJ3827" t="s">
        <v>1344</v>
      </c>
      <c r="AK3827">
        <v>326</v>
      </c>
      <c r="AL3827" t="s">
        <v>10597</v>
      </c>
      <c r="AM3827">
        <v>2</v>
      </c>
      <c r="AN3827" t="s">
        <v>119</v>
      </c>
      <c r="AO3827">
        <v>323210</v>
      </c>
      <c r="AQ3827" t="s">
        <v>18752</v>
      </c>
      <c r="AR3827" t="s">
        <v>18753</v>
      </c>
      <c r="AS3827">
        <v>0</v>
      </c>
      <c r="AT3827" t="s">
        <v>61</v>
      </c>
      <c r="AU3827" t="s">
        <v>12385</v>
      </c>
      <c r="AZ3827" t="s">
        <v>62</v>
      </c>
      <c r="BA3827">
        <v>1085</v>
      </c>
      <c r="BB3827" t="s">
        <v>44618</v>
      </c>
    </row>
    <row r="3828" spans="1:54" x14ac:dyDescent="0.25">
      <c r="A3828" s="1">
        <v>45200</v>
      </c>
      <c r="B3828">
        <v>309300</v>
      </c>
      <c r="C3828" t="s">
        <v>45503</v>
      </c>
      <c r="D3828">
        <v>4281</v>
      </c>
      <c r="E3828" t="s">
        <v>49213</v>
      </c>
      <c r="F3828" t="s">
        <v>45502</v>
      </c>
      <c r="G3828">
        <v>57240210</v>
      </c>
      <c r="H3828">
        <v>1002059457</v>
      </c>
      <c r="I3828" t="s">
        <v>49216</v>
      </c>
      <c r="J3828" t="s">
        <v>18742</v>
      </c>
      <c r="K3828" t="s">
        <v>18743</v>
      </c>
      <c r="L3828" t="s">
        <v>18744</v>
      </c>
      <c r="M3828">
        <v>2006</v>
      </c>
      <c r="N3828">
        <v>41</v>
      </c>
      <c r="R3828" s="1">
        <v>44741</v>
      </c>
      <c r="S3828" t="s">
        <v>56</v>
      </c>
      <c r="W3828">
        <v>5</v>
      </c>
      <c r="X3828" t="s">
        <v>557</v>
      </c>
      <c r="Y3828">
        <v>1</v>
      </c>
      <c r="Z3828" t="s">
        <v>46545</v>
      </c>
      <c r="AA3828">
        <v>10</v>
      </c>
      <c r="AB3828">
        <v>189011</v>
      </c>
      <c r="AC3828">
        <v>123</v>
      </c>
      <c r="AD3828" t="s">
        <v>1507</v>
      </c>
      <c r="AE3828">
        <v>1011</v>
      </c>
      <c r="AF3828" t="s">
        <v>1507</v>
      </c>
      <c r="AG3828">
        <v>1</v>
      </c>
      <c r="AH3828" t="s">
        <v>44482</v>
      </c>
      <c r="AI3828">
        <v>80</v>
      </c>
      <c r="AJ3828" t="s">
        <v>1507</v>
      </c>
      <c r="AK3828">
        <v>326</v>
      </c>
      <c r="AL3828" t="s">
        <v>10597</v>
      </c>
      <c r="AQ3828" t="s">
        <v>18754</v>
      </c>
      <c r="AR3828" t="s">
        <v>18755</v>
      </c>
      <c r="AS3828">
        <v>0</v>
      </c>
      <c r="AT3828" t="s">
        <v>61</v>
      </c>
      <c r="AU3828" t="s">
        <v>18747</v>
      </c>
      <c r="AX3828">
        <v>55.52256861</v>
      </c>
      <c r="AY3828">
        <v>11.194756249999999</v>
      </c>
      <c r="AZ3828" t="s">
        <v>62</v>
      </c>
      <c r="BA3828">
        <v>1085</v>
      </c>
      <c r="BB3828" t="s">
        <v>44618</v>
      </c>
    </row>
    <row r="3829" spans="1:54" x14ac:dyDescent="0.25">
      <c r="A3829" s="1">
        <v>45200</v>
      </c>
      <c r="B3829">
        <v>309301</v>
      </c>
      <c r="C3829" t="s">
        <v>49219</v>
      </c>
      <c r="D3829">
        <v>4281</v>
      </c>
      <c r="E3829" t="s">
        <v>49213</v>
      </c>
      <c r="F3829" t="s">
        <v>49220</v>
      </c>
      <c r="G3829">
        <v>10676576</v>
      </c>
      <c r="H3829">
        <v>1000116369</v>
      </c>
      <c r="I3829" t="s">
        <v>18756</v>
      </c>
      <c r="J3829" t="s">
        <v>18757</v>
      </c>
      <c r="K3829" t="s">
        <v>18758</v>
      </c>
      <c r="L3829" t="s">
        <v>18759</v>
      </c>
      <c r="M3829">
        <v>860</v>
      </c>
      <c r="N3829">
        <v>13</v>
      </c>
      <c r="R3829" s="1">
        <v>43783</v>
      </c>
      <c r="S3829" t="s">
        <v>56</v>
      </c>
      <c r="W3829">
        <v>5</v>
      </c>
      <c r="X3829" t="s">
        <v>557</v>
      </c>
      <c r="Y3829">
        <v>1</v>
      </c>
      <c r="Z3829" t="s">
        <v>46545</v>
      </c>
      <c r="AA3829">
        <v>10</v>
      </c>
      <c r="AB3829">
        <v>198708</v>
      </c>
      <c r="AC3829">
        <v>123</v>
      </c>
      <c r="AD3829" t="s">
        <v>1507</v>
      </c>
      <c r="AE3829">
        <v>1011</v>
      </c>
      <c r="AF3829" t="s">
        <v>1507</v>
      </c>
      <c r="AG3829">
        <v>1</v>
      </c>
      <c r="AH3829" t="s">
        <v>44482</v>
      </c>
      <c r="AI3829">
        <v>80</v>
      </c>
      <c r="AJ3829" t="s">
        <v>1507</v>
      </c>
      <c r="AK3829">
        <v>326</v>
      </c>
      <c r="AL3829" t="s">
        <v>10597</v>
      </c>
      <c r="AQ3829" t="s">
        <v>18760</v>
      </c>
      <c r="AR3829" t="s">
        <v>18761</v>
      </c>
      <c r="AS3829">
        <v>0</v>
      </c>
      <c r="AT3829" t="s">
        <v>61</v>
      </c>
      <c r="AU3829" t="s">
        <v>18762</v>
      </c>
      <c r="AX3829">
        <v>55.5368949</v>
      </c>
      <c r="AY3829">
        <v>11.225525749999999</v>
      </c>
      <c r="AZ3829" t="s">
        <v>62</v>
      </c>
      <c r="BA3829">
        <v>1085</v>
      </c>
      <c r="BB3829" t="s">
        <v>44618</v>
      </c>
    </row>
    <row r="3830" spans="1:54" x14ac:dyDescent="0.25">
      <c r="A3830" s="1">
        <v>45200</v>
      </c>
      <c r="B3830">
        <v>311001</v>
      </c>
      <c r="C3830" t="s">
        <v>18763</v>
      </c>
      <c r="D3830">
        <v>4261</v>
      </c>
      <c r="E3830" t="s">
        <v>18764</v>
      </c>
      <c r="F3830" t="s">
        <v>18763</v>
      </c>
      <c r="G3830">
        <v>29188505</v>
      </c>
      <c r="H3830">
        <v>1003292174</v>
      </c>
      <c r="I3830" t="s">
        <v>45504</v>
      </c>
      <c r="J3830" t="s">
        <v>18765</v>
      </c>
      <c r="K3830" t="s">
        <v>18766</v>
      </c>
      <c r="L3830" t="s">
        <v>45505</v>
      </c>
      <c r="M3830">
        <v>160</v>
      </c>
      <c r="N3830">
        <v>5</v>
      </c>
      <c r="R3830" s="1">
        <v>43783</v>
      </c>
      <c r="S3830" t="s">
        <v>56</v>
      </c>
      <c r="T3830">
        <v>330</v>
      </c>
      <c r="U3830" t="s">
        <v>9274</v>
      </c>
      <c r="W3830">
        <v>2</v>
      </c>
      <c r="X3830" t="s">
        <v>57</v>
      </c>
      <c r="Y3830">
        <v>1</v>
      </c>
      <c r="Z3830" t="s">
        <v>46545</v>
      </c>
      <c r="AA3830">
        <v>9</v>
      </c>
      <c r="AB3830">
        <v>195808</v>
      </c>
      <c r="AC3830">
        <v>121</v>
      </c>
      <c r="AD3830" t="s">
        <v>70</v>
      </c>
      <c r="AE3830">
        <v>1012</v>
      </c>
      <c r="AF3830" t="s">
        <v>71</v>
      </c>
      <c r="AG3830">
        <v>1</v>
      </c>
      <c r="AH3830" t="s">
        <v>44482</v>
      </c>
      <c r="AI3830">
        <v>21</v>
      </c>
      <c r="AJ3830" t="s">
        <v>52613</v>
      </c>
      <c r="AK3830">
        <v>330</v>
      </c>
      <c r="AL3830" t="s">
        <v>9274</v>
      </c>
      <c r="AQ3830" t="s">
        <v>18767</v>
      </c>
      <c r="AR3830" t="s">
        <v>18768</v>
      </c>
      <c r="AS3830">
        <v>0</v>
      </c>
      <c r="AT3830" t="s">
        <v>61</v>
      </c>
      <c r="AU3830" t="s">
        <v>45506</v>
      </c>
      <c r="AX3830">
        <v>55.294951900000001</v>
      </c>
      <c r="AY3830">
        <v>11.41751082</v>
      </c>
      <c r="AZ3830" t="s">
        <v>62</v>
      </c>
      <c r="BA3830">
        <v>1085</v>
      </c>
      <c r="BB3830" t="s">
        <v>44618</v>
      </c>
    </row>
    <row r="3831" spans="1:54" x14ac:dyDescent="0.25">
      <c r="A3831" s="1">
        <v>45200</v>
      </c>
      <c r="B3831">
        <v>311002</v>
      </c>
      <c r="C3831" t="s">
        <v>18769</v>
      </c>
      <c r="D3831">
        <v>4200</v>
      </c>
      <c r="E3831" t="s">
        <v>9270</v>
      </c>
      <c r="F3831" t="s">
        <v>18770</v>
      </c>
      <c r="G3831">
        <v>29188505</v>
      </c>
      <c r="H3831">
        <v>1003292241</v>
      </c>
      <c r="I3831" t="s">
        <v>18771</v>
      </c>
      <c r="J3831" t="s">
        <v>18772</v>
      </c>
      <c r="K3831" t="s">
        <v>18773</v>
      </c>
      <c r="L3831" t="s">
        <v>18253</v>
      </c>
      <c r="M3831">
        <v>418</v>
      </c>
      <c r="N3831">
        <v>34</v>
      </c>
      <c r="R3831" s="1">
        <v>45132</v>
      </c>
      <c r="S3831" t="s">
        <v>6399</v>
      </c>
      <c r="T3831">
        <v>330</v>
      </c>
      <c r="U3831" t="s">
        <v>9274</v>
      </c>
      <c r="V3831" s="1">
        <v>45132</v>
      </c>
      <c r="W3831">
        <v>2</v>
      </c>
      <c r="X3831" t="s">
        <v>57</v>
      </c>
      <c r="Y3831">
        <v>1</v>
      </c>
      <c r="Z3831" t="s">
        <v>46545</v>
      </c>
      <c r="AA3831">
        <v>6</v>
      </c>
      <c r="AB3831">
        <v>196208</v>
      </c>
      <c r="AC3831">
        <v>121</v>
      </c>
      <c r="AD3831" t="s">
        <v>70</v>
      </c>
      <c r="AE3831">
        <v>1012</v>
      </c>
      <c r="AF3831" t="s">
        <v>71</v>
      </c>
      <c r="AG3831">
        <v>3</v>
      </c>
      <c r="AH3831" t="s">
        <v>81</v>
      </c>
      <c r="AI3831">
        <v>21</v>
      </c>
      <c r="AJ3831" t="s">
        <v>52613</v>
      </c>
      <c r="AK3831">
        <v>330</v>
      </c>
      <c r="AL3831" t="s">
        <v>9274</v>
      </c>
      <c r="AQ3831" t="s">
        <v>18774</v>
      </c>
      <c r="AS3831">
        <v>0</v>
      </c>
      <c r="AT3831" t="s">
        <v>61</v>
      </c>
      <c r="AU3831" t="s">
        <v>18256</v>
      </c>
      <c r="AX3831">
        <v>55.309554679999998</v>
      </c>
      <c r="AY3831">
        <v>11.39396846</v>
      </c>
      <c r="AZ3831" t="s">
        <v>62</v>
      </c>
      <c r="BA3831">
        <v>1085</v>
      </c>
      <c r="BB3831" t="s">
        <v>44618</v>
      </c>
    </row>
    <row r="3832" spans="1:54" x14ac:dyDescent="0.25">
      <c r="A3832" s="1">
        <v>45200</v>
      </c>
      <c r="B3832">
        <v>311003</v>
      </c>
      <c r="C3832" t="s">
        <v>49221</v>
      </c>
      <c r="D3832">
        <v>4200</v>
      </c>
      <c r="E3832" t="s">
        <v>9270</v>
      </c>
      <c r="F3832" t="s">
        <v>49222</v>
      </c>
      <c r="G3832">
        <v>29188505</v>
      </c>
      <c r="H3832">
        <v>1003292216</v>
      </c>
      <c r="I3832" t="s">
        <v>18775</v>
      </c>
      <c r="J3832" t="s">
        <v>18776</v>
      </c>
      <c r="K3832" t="s">
        <v>18777</v>
      </c>
      <c r="L3832" t="s">
        <v>18778</v>
      </c>
      <c r="M3832">
        <v>205</v>
      </c>
      <c r="N3832">
        <v>1</v>
      </c>
      <c r="R3832" s="1">
        <v>43783</v>
      </c>
      <c r="S3832" t="s">
        <v>851</v>
      </c>
      <c r="T3832">
        <v>330</v>
      </c>
      <c r="U3832" t="s">
        <v>9274</v>
      </c>
      <c r="W3832">
        <v>2</v>
      </c>
      <c r="X3832" t="s">
        <v>57</v>
      </c>
      <c r="Y3832">
        <v>1</v>
      </c>
      <c r="Z3832" t="s">
        <v>46545</v>
      </c>
      <c r="AA3832">
        <v>6</v>
      </c>
      <c r="AB3832">
        <v>195908</v>
      </c>
      <c r="AC3832">
        <v>121</v>
      </c>
      <c r="AD3832" t="s">
        <v>70</v>
      </c>
      <c r="AE3832">
        <v>1012</v>
      </c>
      <c r="AF3832" t="s">
        <v>71</v>
      </c>
      <c r="AG3832">
        <v>1</v>
      </c>
      <c r="AH3832" t="s">
        <v>44482</v>
      </c>
      <c r="AI3832">
        <v>21</v>
      </c>
      <c r="AJ3832" t="s">
        <v>52613</v>
      </c>
      <c r="AK3832">
        <v>330</v>
      </c>
      <c r="AL3832" t="s">
        <v>9274</v>
      </c>
      <c r="AQ3832" t="s">
        <v>18779</v>
      </c>
      <c r="AR3832" t="s">
        <v>18780</v>
      </c>
      <c r="AS3832">
        <v>0</v>
      </c>
      <c r="AT3832" t="s">
        <v>61</v>
      </c>
      <c r="AU3832" t="s">
        <v>14367</v>
      </c>
      <c r="AW3832" t="s">
        <v>18781</v>
      </c>
      <c r="AX3832">
        <v>55.372709120000003</v>
      </c>
      <c r="AY3832">
        <v>11.33269628</v>
      </c>
      <c r="AZ3832" t="s">
        <v>62</v>
      </c>
      <c r="BA3832">
        <v>1085</v>
      </c>
      <c r="BB3832" t="s">
        <v>44618</v>
      </c>
    </row>
    <row r="3833" spans="1:54" x14ac:dyDescent="0.25">
      <c r="A3833" s="1">
        <v>45200</v>
      </c>
      <c r="B3833">
        <v>311004</v>
      </c>
      <c r="C3833" t="s">
        <v>18782</v>
      </c>
      <c r="D3833">
        <v>4200</v>
      </c>
      <c r="E3833" t="s">
        <v>9270</v>
      </c>
      <c r="F3833" t="s">
        <v>18783</v>
      </c>
      <c r="G3833">
        <v>29188505</v>
      </c>
      <c r="H3833">
        <v>1003292265</v>
      </c>
      <c r="I3833" t="s">
        <v>18784</v>
      </c>
      <c r="J3833" t="s">
        <v>18785</v>
      </c>
      <c r="K3833" t="s">
        <v>18786</v>
      </c>
      <c r="L3833" t="s">
        <v>49223</v>
      </c>
      <c r="M3833">
        <v>854</v>
      </c>
      <c r="N3833" t="s">
        <v>9142</v>
      </c>
      <c r="R3833" s="1">
        <v>45132</v>
      </c>
      <c r="S3833" t="s">
        <v>6399</v>
      </c>
      <c r="T3833">
        <v>330</v>
      </c>
      <c r="U3833" t="s">
        <v>9274</v>
      </c>
      <c r="W3833">
        <v>2</v>
      </c>
      <c r="X3833" t="s">
        <v>57</v>
      </c>
      <c r="Y3833">
        <v>1</v>
      </c>
      <c r="Z3833" t="s">
        <v>46545</v>
      </c>
      <c r="AA3833">
        <v>6</v>
      </c>
      <c r="AB3833">
        <v>196008</v>
      </c>
      <c r="AC3833">
        <v>121</v>
      </c>
      <c r="AD3833" t="s">
        <v>70</v>
      </c>
      <c r="AE3833">
        <v>1012</v>
      </c>
      <c r="AF3833" t="s">
        <v>71</v>
      </c>
      <c r="AG3833">
        <v>1</v>
      </c>
      <c r="AH3833" t="s">
        <v>44482</v>
      </c>
      <c r="AI3833">
        <v>21</v>
      </c>
      <c r="AJ3833" t="s">
        <v>52613</v>
      </c>
      <c r="AK3833">
        <v>330</v>
      </c>
      <c r="AL3833" t="s">
        <v>9274</v>
      </c>
      <c r="AQ3833" t="s">
        <v>18787</v>
      </c>
      <c r="AR3833" t="s">
        <v>18788</v>
      </c>
      <c r="AS3833">
        <v>0</v>
      </c>
      <c r="AT3833" t="s">
        <v>61</v>
      </c>
      <c r="AU3833" t="s">
        <v>18789</v>
      </c>
      <c r="AW3833" t="s">
        <v>49224</v>
      </c>
      <c r="AX3833">
        <v>55.361446540000003</v>
      </c>
      <c r="AY3833">
        <v>11.45033407</v>
      </c>
      <c r="AZ3833" t="s">
        <v>62</v>
      </c>
      <c r="BA3833">
        <v>1085</v>
      </c>
      <c r="BB3833" t="s">
        <v>44618</v>
      </c>
    </row>
    <row r="3834" spans="1:54" x14ac:dyDescent="0.25">
      <c r="A3834" s="1">
        <v>45200</v>
      </c>
      <c r="B3834">
        <v>311005</v>
      </c>
      <c r="C3834" t="s">
        <v>45507</v>
      </c>
      <c r="D3834">
        <v>4200</v>
      </c>
      <c r="E3834" t="s">
        <v>9270</v>
      </c>
      <c r="F3834" t="s">
        <v>53450</v>
      </c>
      <c r="G3834">
        <v>29188505</v>
      </c>
      <c r="H3834">
        <v>1009726256</v>
      </c>
      <c r="I3834" t="s">
        <v>18790</v>
      </c>
      <c r="K3834" t="s">
        <v>18791</v>
      </c>
      <c r="L3834" t="s">
        <v>49225</v>
      </c>
      <c r="M3834">
        <v>1504</v>
      </c>
      <c r="N3834">
        <v>12</v>
      </c>
      <c r="R3834" s="1">
        <v>41981</v>
      </c>
      <c r="S3834" t="s">
        <v>56</v>
      </c>
      <c r="T3834">
        <v>330</v>
      </c>
      <c r="U3834" t="s">
        <v>9274</v>
      </c>
      <c r="V3834" s="1">
        <v>41852</v>
      </c>
      <c r="W3834">
        <v>2</v>
      </c>
      <c r="X3834" t="s">
        <v>57</v>
      </c>
      <c r="Y3834">
        <v>1</v>
      </c>
      <c r="Z3834" t="s">
        <v>46545</v>
      </c>
      <c r="AA3834">
        <v>9</v>
      </c>
      <c r="AB3834">
        <v>200008</v>
      </c>
      <c r="AC3834">
        <v>126</v>
      </c>
      <c r="AD3834" t="s">
        <v>46616</v>
      </c>
      <c r="AE3834">
        <v>1015</v>
      </c>
      <c r="AF3834" t="s">
        <v>46616</v>
      </c>
      <c r="AG3834">
        <v>3</v>
      </c>
      <c r="AH3834" t="s">
        <v>81</v>
      </c>
      <c r="AI3834">
        <v>23</v>
      </c>
      <c r="AJ3834" t="s">
        <v>692</v>
      </c>
      <c r="AK3834">
        <v>330</v>
      </c>
      <c r="AL3834" t="s">
        <v>9274</v>
      </c>
      <c r="AQ3834" t="s">
        <v>18792</v>
      </c>
      <c r="AR3834" t="s">
        <v>18793</v>
      </c>
      <c r="AS3834">
        <v>0</v>
      </c>
      <c r="AT3834" t="s">
        <v>61</v>
      </c>
      <c r="AU3834" t="s">
        <v>49226</v>
      </c>
      <c r="AX3834">
        <v>55.414818636889201</v>
      </c>
      <c r="AY3834">
        <v>11.401733174375</v>
      </c>
      <c r="AZ3834" t="s">
        <v>62</v>
      </c>
      <c r="BA3834">
        <v>1085</v>
      </c>
      <c r="BB3834" t="s">
        <v>44618</v>
      </c>
    </row>
    <row r="3835" spans="1:54" x14ac:dyDescent="0.25">
      <c r="A3835" s="1">
        <v>45200</v>
      </c>
      <c r="B3835">
        <v>311200</v>
      </c>
      <c r="D3835">
        <v>4261</v>
      </c>
      <c r="E3835" t="s">
        <v>18764</v>
      </c>
      <c r="F3835" t="s">
        <v>52721</v>
      </c>
      <c r="G3835">
        <v>29188505</v>
      </c>
      <c r="H3835">
        <v>1003292319</v>
      </c>
      <c r="I3835" t="s">
        <v>18794</v>
      </c>
      <c r="J3835" t="s">
        <v>18795</v>
      </c>
      <c r="K3835" t="s">
        <v>18796</v>
      </c>
      <c r="L3835" t="s">
        <v>49227</v>
      </c>
      <c r="M3835">
        <v>1987</v>
      </c>
      <c r="N3835">
        <v>40</v>
      </c>
      <c r="R3835" s="1">
        <v>42768</v>
      </c>
      <c r="S3835" t="s">
        <v>56</v>
      </c>
      <c r="T3835">
        <v>330</v>
      </c>
      <c r="U3835" t="s">
        <v>9274</v>
      </c>
      <c r="V3835" s="1">
        <v>42767</v>
      </c>
      <c r="W3835">
        <v>2</v>
      </c>
      <c r="X3835" t="s">
        <v>57</v>
      </c>
      <c r="Y3835">
        <v>1</v>
      </c>
      <c r="Z3835" t="s">
        <v>46545</v>
      </c>
      <c r="AB3835">
        <v>199401</v>
      </c>
      <c r="AC3835">
        <v>932</v>
      </c>
      <c r="AD3835" t="s">
        <v>52637</v>
      </c>
      <c r="AE3835">
        <v>2021</v>
      </c>
      <c r="AF3835" t="s">
        <v>52637</v>
      </c>
      <c r="AG3835">
        <v>3</v>
      </c>
      <c r="AH3835" t="s">
        <v>81</v>
      </c>
      <c r="AI3835">
        <v>10</v>
      </c>
      <c r="AJ3835" t="s">
        <v>52638</v>
      </c>
      <c r="AK3835">
        <v>330</v>
      </c>
      <c r="AL3835" t="s">
        <v>9274</v>
      </c>
      <c r="AQ3835" t="s">
        <v>18797</v>
      </c>
      <c r="AR3835" t="s">
        <v>18793</v>
      </c>
      <c r="AS3835">
        <v>0</v>
      </c>
      <c r="AT3835" t="s">
        <v>61</v>
      </c>
      <c r="AU3835" t="s">
        <v>49228</v>
      </c>
      <c r="AX3835">
        <v>55.297438041819298</v>
      </c>
      <c r="AY3835">
        <v>11.4177728139596</v>
      </c>
      <c r="AZ3835" t="s">
        <v>62</v>
      </c>
      <c r="BA3835">
        <v>1085</v>
      </c>
      <c r="BB3835" t="s">
        <v>44618</v>
      </c>
    </row>
    <row r="3836" spans="1:54" x14ac:dyDescent="0.25">
      <c r="A3836" s="1">
        <v>45200</v>
      </c>
      <c r="B3836">
        <v>311210</v>
      </c>
      <c r="C3836" t="s">
        <v>49229</v>
      </c>
      <c r="D3836">
        <v>4261</v>
      </c>
      <c r="E3836" t="s">
        <v>18764</v>
      </c>
      <c r="F3836" t="s">
        <v>49230</v>
      </c>
      <c r="G3836">
        <v>66949117</v>
      </c>
      <c r="H3836">
        <v>1003292186</v>
      </c>
      <c r="I3836" t="s">
        <v>18798</v>
      </c>
      <c r="K3836" t="s">
        <v>18799</v>
      </c>
      <c r="L3836" t="s">
        <v>45505</v>
      </c>
      <c r="M3836">
        <v>160</v>
      </c>
      <c r="N3836">
        <v>5</v>
      </c>
      <c r="R3836" s="1">
        <v>40162</v>
      </c>
      <c r="S3836" t="s">
        <v>80</v>
      </c>
      <c r="T3836">
        <v>330</v>
      </c>
      <c r="U3836" t="s">
        <v>9274</v>
      </c>
      <c r="V3836" s="1">
        <v>39083</v>
      </c>
      <c r="W3836">
        <v>2</v>
      </c>
      <c r="X3836" t="s">
        <v>57</v>
      </c>
      <c r="Y3836">
        <v>1</v>
      </c>
      <c r="Z3836" t="s">
        <v>46545</v>
      </c>
      <c r="AB3836">
        <v>196008</v>
      </c>
      <c r="AC3836">
        <v>125</v>
      </c>
      <c r="AD3836" t="s">
        <v>1344</v>
      </c>
      <c r="AE3836">
        <v>1014</v>
      </c>
      <c r="AF3836" t="s">
        <v>1352</v>
      </c>
      <c r="AG3836">
        <v>3</v>
      </c>
      <c r="AH3836" t="s">
        <v>81</v>
      </c>
      <c r="AI3836">
        <v>24</v>
      </c>
      <c r="AJ3836" t="s">
        <v>1344</v>
      </c>
      <c r="AK3836">
        <v>330</v>
      </c>
      <c r="AL3836" t="s">
        <v>9274</v>
      </c>
      <c r="AM3836">
        <v>2</v>
      </c>
      <c r="AN3836" t="s">
        <v>119</v>
      </c>
      <c r="AO3836">
        <v>333210</v>
      </c>
      <c r="AQ3836" t="s">
        <v>18800</v>
      </c>
      <c r="AR3836" t="s">
        <v>18793</v>
      </c>
      <c r="AS3836">
        <v>0</v>
      </c>
      <c r="AT3836" t="s">
        <v>61</v>
      </c>
      <c r="AU3836" t="s">
        <v>45506</v>
      </c>
      <c r="AX3836">
        <v>55.294951896232099</v>
      </c>
      <c r="AY3836">
        <v>11.417510824212499</v>
      </c>
      <c r="AZ3836" t="s">
        <v>62</v>
      </c>
      <c r="BA3836">
        <v>1085</v>
      </c>
      <c r="BB3836" t="s">
        <v>44618</v>
      </c>
    </row>
    <row r="3837" spans="1:54" x14ac:dyDescent="0.25">
      <c r="A3837" s="1">
        <v>45200</v>
      </c>
      <c r="B3837">
        <v>311300</v>
      </c>
      <c r="C3837" t="s">
        <v>45508</v>
      </c>
      <c r="D3837">
        <v>4200</v>
      </c>
      <c r="E3837" t="s">
        <v>9270</v>
      </c>
      <c r="F3837" t="s">
        <v>49231</v>
      </c>
      <c r="G3837">
        <v>44179210</v>
      </c>
      <c r="H3837">
        <v>1001848942</v>
      </c>
      <c r="I3837" t="s">
        <v>18801</v>
      </c>
      <c r="J3837" t="s">
        <v>18802</v>
      </c>
      <c r="K3837" t="s">
        <v>18803</v>
      </c>
      <c r="L3837" t="s">
        <v>49232</v>
      </c>
      <c r="M3837">
        <v>1520</v>
      </c>
      <c r="N3837">
        <v>28</v>
      </c>
      <c r="R3837" s="1">
        <v>44712</v>
      </c>
      <c r="S3837" t="s">
        <v>56</v>
      </c>
      <c r="W3837">
        <v>5</v>
      </c>
      <c r="X3837" t="s">
        <v>557</v>
      </c>
      <c r="Y3837">
        <v>7</v>
      </c>
      <c r="Z3837" t="s">
        <v>1499</v>
      </c>
      <c r="AB3837">
        <v>193811</v>
      </c>
      <c r="AC3837">
        <v>141</v>
      </c>
      <c r="AD3837" t="s">
        <v>46688</v>
      </c>
      <c r="AE3837">
        <v>1022</v>
      </c>
      <c r="AF3837" t="s">
        <v>46688</v>
      </c>
      <c r="AG3837">
        <v>1</v>
      </c>
      <c r="AH3837" t="s">
        <v>44482</v>
      </c>
      <c r="AI3837">
        <v>84</v>
      </c>
      <c r="AJ3837" t="s">
        <v>46689</v>
      </c>
      <c r="AK3837">
        <v>330</v>
      </c>
      <c r="AL3837" t="s">
        <v>9274</v>
      </c>
      <c r="AQ3837" t="s">
        <v>18804</v>
      </c>
      <c r="AR3837" t="s">
        <v>18805</v>
      </c>
      <c r="AS3837">
        <v>0</v>
      </c>
      <c r="AT3837" t="s">
        <v>61</v>
      </c>
      <c r="AU3837" t="s">
        <v>49233</v>
      </c>
      <c r="AX3837">
        <v>55.35394127</v>
      </c>
      <c r="AY3837">
        <v>11.326696159999999</v>
      </c>
      <c r="AZ3837" t="s">
        <v>62</v>
      </c>
      <c r="BA3837">
        <v>1085</v>
      </c>
      <c r="BB3837" t="s">
        <v>44618</v>
      </c>
    </row>
    <row r="3838" spans="1:54" x14ac:dyDescent="0.25">
      <c r="A3838" s="1">
        <v>45200</v>
      </c>
      <c r="B3838">
        <v>311301</v>
      </c>
      <c r="C3838" t="s">
        <v>18806</v>
      </c>
      <c r="D3838">
        <v>4200</v>
      </c>
      <c r="E3838" t="s">
        <v>9270</v>
      </c>
      <c r="F3838" t="s">
        <v>18807</v>
      </c>
      <c r="G3838">
        <v>83906413</v>
      </c>
      <c r="H3838">
        <v>1002682710</v>
      </c>
      <c r="I3838" t="s">
        <v>18808</v>
      </c>
      <c r="J3838" t="s">
        <v>18809</v>
      </c>
      <c r="K3838" t="s">
        <v>18810</v>
      </c>
      <c r="L3838" t="s">
        <v>18811</v>
      </c>
      <c r="M3838">
        <v>1542</v>
      </c>
      <c r="N3838">
        <v>13</v>
      </c>
      <c r="R3838" s="1">
        <v>44091</v>
      </c>
      <c r="S3838" t="s">
        <v>56</v>
      </c>
      <c r="W3838">
        <v>5</v>
      </c>
      <c r="X3838" t="s">
        <v>557</v>
      </c>
      <c r="Y3838">
        <v>1</v>
      </c>
      <c r="Z3838" t="s">
        <v>46545</v>
      </c>
      <c r="AA3838">
        <v>10</v>
      </c>
      <c r="AB3838">
        <v>197808</v>
      </c>
      <c r="AC3838">
        <v>123</v>
      </c>
      <c r="AD3838" t="s">
        <v>1507</v>
      </c>
      <c r="AE3838">
        <v>1011</v>
      </c>
      <c r="AF3838" t="s">
        <v>1507</v>
      </c>
      <c r="AG3838">
        <v>1</v>
      </c>
      <c r="AH3838" t="s">
        <v>44482</v>
      </c>
      <c r="AI3838">
        <v>80</v>
      </c>
      <c r="AJ3838" t="s">
        <v>1507</v>
      </c>
      <c r="AK3838">
        <v>330</v>
      </c>
      <c r="AL3838" t="s">
        <v>9274</v>
      </c>
      <c r="AQ3838" t="s">
        <v>18812</v>
      </c>
      <c r="AR3838" t="s">
        <v>18813</v>
      </c>
      <c r="AS3838">
        <v>0</v>
      </c>
      <c r="AT3838" t="s">
        <v>61</v>
      </c>
      <c r="AU3838" t="s">
        <v>18814</v>
      </c>
      <c r="AW3838" t="s">
        <v>18815</v>
      </c>
      <c r="AX3838">
        <v>55.320355640000002</v>
      </c>
      <c r="AY3838">
        <v>11.39402692</v>
      </c>
      <c r="AZ3838" t="s">
        <v>62</v>
      </c>
      <c r="BA3838">
        <v>1085</v>
      </c>
      <c r="BB3838" t="s">
        <v>44618</v>
      </c>
    </row>
    <row r="3839" spans="1:54" x14ac:dyDescent="0.25">
      <c r="A3839" s="1">
        <v>45200</v>
      </c>
      <c r="B3839">
        <v>311401</v>
      </c>
      <c r="C3839" t="s">
        <v>18816</v>
      </c>
      <c r="D3839">
        <v>4200</v>
      </c>
      <c r="E3839" t="s">
        <v>9270</v>
      </c>
      <c r="F3839" t="s">
        <v>45509</v>
      </c>
      <c r="I3839" t="s">
        <v>49234</v>
      </c>
      <c r="J3839" t="s">
        <v>18817</v>
      </c>
      <c r="K3839" t="s">
        <v>18818</v>
      </c>
      <c r="L3839" t="s">
        <v>17278</v>
      </c>
      <c r="M3839">
        <v>188</v>
      </c>
      <c r="N3839">
        <v>3</v>
      </c>
      <c r="R3839" s="1">
        <v>40162</v>
      </c>
      <c r="S3839" t="s">
        <v>80</v>
      </c>
      <c r="V3839" s="1">
        <v>36678</v>
      </c>
      <c r="W3839">
        <v>4</v>
      </c>
      <c r="X3839" t="s">
        <v>725</v>
      </c>
      <c r="Y3839">
        <v>1</v>
      </c>
      <c r="Z3839" t="s">
        <v>46545</v>
      </c>
      <c r="AB3839">
        <v>197104</v>
      </c>
      <c r="AC3839">
        <v>244</v>
      </c>
      <c r="AD3839" t="s">
        <v>2118</v>
      </c>
      <c r="AE3839">
        <v>1071</v>
      </c>
      <c r="AF3839" t="s">
        <v>1688</v>
      </c>
      <c r="AG3839">
        <v>3</v>
      </c>
      <c r="AH3839" t="s">
        <v>81</v>
      </c>
      <c r="AI3839">
        <v>99</v>
      </c>
      <c r="AJ3839" t="s">
        <v>54511</v>
      </c>
      <c r="AK3839">
        <v>330</v>
      </c>
      <c r="AL3839" t="s">
        <v>9274</v>
      </c>
      <c r="AM3839">
        <v>2</v>
      </c>
      <c r="AN3839" t="s">
        <v>119</v>
      </c>
      <c r="AO3839">
        <v>333408</v>
      </c>
      <c r="AQ3839" t="s">
        <v>18819</v>
      </c>
      <c r="AS3839">
        <v>0</v>
      </c>
      <c r="AT3839" t="s">
        <v>61</v>
      </c>
      <c r="AU3839" t="s">
        <v>9276</v>
      </c>
      <c r="AX3839">
        <v>55.403646383557003</v>
      </c>
      <c r="AY3839">
        <v>11.333229613831</v>
      </c>
      <c r="AZ3839" t="s">
        <v>62</v>
      </c>
      <c r="BA3839">
        <v>1085</v>
      </c>
      <c r="BB3839" t="s">
        <v>44618</v>
      </c>
    </row>
    <row r="3840" spans="1:54" x14ac:dyDescent="0.25">
      <c r="A3840" s="1">
        <v>45200</v>
      </c>
      <c r="B3840">
        <v>313001</v>
      </c>
      <c r="C3840" t="s">
        <v>49235</v>
      </c>
      <c r="D3840">
        <v>4690</v>
      </c>
      <c r="E3840" t="s">
        <v>10552</v>
      </c>
      <c r="F3840" t="s">
        <v>49236</v>
      </c>
      <c r="I3840" t="s">
        <v>5429</v>
      </c>
      <c r="K3840" t="s">
        <v>18820</v>
      </c>
      <c r="L3840" t="s">
        <v>48278</v>
      </c>
      <c r="M3840">
        <v>266</v>
      </c>
      <c r="N3840">
        <v>9</v>
      </c>
      <c r="R3840" s="1">
        <v>40162</v>
      </c>
      <c r="S3840" t="s">
        <v>80</v>
      </c>
      <c r="T3840">
        <v>320</v>
      </c>
      <c r="U3840" t="s">
        <v>10368</v>
      </c>
      <c r="V3840" s="1">
        <v>33756</v>
      </c>
      <c r="W3840">
        <v>2</v>
      </c>
      <c r="X3840" t="s">
        <v>57</v>
      </c>
      <c r="Y3840">
        <v>1</v>
      </c>
      <c r="Z3840" t="s">
        <v>46545</v>
      </c>
      <c r="AA3840">
        <v>4</v>
      </c>
      <c r="AB3840">
        <v>196308</v>
      </c>
      <c r="AC3840">
        <v>121</v>
      </c>
      <c r="AD3840" t="s">
        <v>70</v>
      </c>
      <c r="AE3840">
        <v>1012</v>
      </c>
      <c r="AF3840" t="s">
        <v>71</v>
      </c>
      <c r="AG3840">
        <v>3</v>
      </c>
      <c r="AH3840" t="s">
        <v>81</v>
      </c>
      <c r="AI3840">
        <v>22</v>
      </c>
      <c r="AJ3840" t="s">
        <v>52628</v>
      </c>
      <c r="AK3840">
        <v>320</v>
      </c>
      <c r="AL3840" t="s">
        <v>10368</v>
      </c>
      <c r="AS3840">
        <v>0</v>
      </c>
      <c r="AT3840" t="s">
        <v>61</v>
      </c>
      <c r="AU3840" t="s">
        <v>48279</v>
      </c>
      <c r="AX3840">
        <v>55.356092347660699</v>
      </c>
      <c r="AY3840">
        <v>11.906758479109</v>
      </c>
      <c r="AZ3840" t="s">
        <v>62</v>
      </c>
      <c r="BA3840">
        <v>1085</v>
      </c>
      <c r="BB3840" t="s">
        <v>44618</v>
      </c>
    </row>
    <row r="3841" spans="1:54" x14ac:dyDescent="0.25">
      <c r="A3841" s="1">
        <v>45200</v>
      </c>
      <c r="B3841">
        <v>313002</v>
      </c>
      <c r="C3841" t="s">
        <v>18821</v>
      </c>
      <c r="D3841">
        <v>4690</v>
      </c>
      <c r="E3841" t="s">
        <v>10552</v>
      </c>
      <c r="F3841" t="s">
        <v>18822</v>
      </c>
      <c r="G3841">
        <v>29188475</v>
      </c>
      <c r="H3841">
        <v>1003292563</v>
      </c>
      <c r="I3841" t="s">
        <v>14819</v>
      </c>
      <c r="J3841" t="s">
        <v>18823</v>
      </c>
      <c r="K3841" t="s">
        <v>12057</v>
      </c>
      <c r="L3841" t="s">
        <v>18824</v>
      </c>
      <c r="M3841">
        <v>899</v>
      </c>
      <c r="N3841" t="s">
        <v>9485</v>
      </c>
      <c r="R3841" s="1">
        <v>44679</v>
      </c>
      <c r="S3841" t="s">
        <v>56</v>
      </c>
      <c r="T3841">
        <v>320</v>
      </c>
      <c r="U3841" t="s">
        <v>10368</v>
      </c>
      <c r="W3841">
        <v>2</v>
      </c>
      <c r="X3841" t="s">
        <v>57</v>
      </c>
      <c r="Y3841">
        <v>1</v>
      </c>
      <c r="Z3841" t="s">
        <v>46545</v>
      </c>
      <c r="AA3841">
        <v>9</v>
      </c>
      <c r="AB3841">
        <v>196710</v>
      </c>
      <c r="AC3841">
        <v>121</v>
      </c>
      <c r="AD3841" t="s">
        <v>70</v>
      </c>
      <c r="AE3841">
        <v>1012</v>
      </c>
      <c r="AF3841" t="s">
        <v>71</v>
      </c>
      <c r="AG3841">
        <v>1</v>
      </c>
      <c r="AH3841" t="s">
        <v>44482</v>
      </c>
      <c r="AI3841">
        <v>25</v>
      </c>
      <c r="AJ3841" t="s">
        <v>54531</v>
      </c>
      <c r="AK3841">
        <v>320</v>
      </c>
      <c r="AL3841" t="s">
        <v>10368</v>
      </c>
      <c r="AP3841">
        <v>280357</v>
      </c>
      <c r="AQ3841" t="s">
        <v>18825</v>
      </c>
      <c r="AR3841" t="s">
        <v>12059</v>
      </c>
      <c r="AS3841">
        <v>2</v>
      </c>
      <c r="AT3841" t="s">
        <v>1413</v>
      </c>
      <c r="AU3841" t="s">
        <v>12072</v>
      </c>
      <c r="AX3841">
        <v>55.329097390000001</v>
      </c>
      <c r="AY3841">
        <v>11.973883799999999</v>
      </c>
      <c r="AZ3841" t="s">
        <v>62</v>
      </c>
      <c r="BA3841">
        <v>1085</v>
      </c>
      <c r="BB3841" t="s">
        <v>44618</v>
      </c>
    </row>
    <row r="3842" spans="1:54" x14ac:dyDescent="0.25">
      <c r="A3842" s="1">
        <v>45200</v>
      </c>
      <c r="B3842">
        <v>313003</v>
      </c>
      <c r="C3842" t="s">
        <v>18826</v>
      </c>
      <c r="D3842">
        <v>4690</v>
      </c>
      <c r="E3842" t="s">
        <v>10552</v>
      </c>
      <c r="F3842" t="s">
        <v>18827</v>
      </c>
      <c r="G3842">
        <v>29188475</v>
      </c>
      <c r="H3842">
        <v>1003292356</v>
      </c>
      <c r="I3842" t="s">
        <v>12078</v>
      </c>
      <c r="J3842" t="s">
        <v>18828</v>
      </c>
      <c r="K3842" t="s">
        <v>12079</v>
      </c>
      <c r="L3842" t="s">
        <v>45120</v>
      </c>
      <c r="M3842">
        <v>101</v>
      </c>
      <c r="N3842">
        <v>14</v>
      </c>
      <c r="R3842" s="1">
        <v>44161</v>
      </c>
      <c r="S3842" t="s">
        <v>56</v>
      </c>
      <c r="T3842">
        <v>320</v>
      </c>
      <c r="U3842" t="s">
        <v>10368</v>
      </c>
      <c r="W3842">
        <v>2</v>
      </c>
      <c r="X3842" t="s">
        <v>57</v>
      </c>
      <c r="Y3842">
        <v>1</v>
      </c>
      <c r="Z3842" t="s">
        <v>46545</v>
      </c>
      <c r="AA3842">
        <v>9</v>
      </c>
      <c r="AB3842">
        <v>197408</v>
      </c>
      <c r="AC3842">
        <v>121</v>
      </c>
      <c r="AD3842" t="s">
        <v>70</v>
      </c>
      <c r="AE3842">
        <v>1012</v>
      </c>
      <c r="AF3842" t="s">
        <v>71</v>
      </c>
      <c r="AG3842">
        <v>1</v>
      </c>
      <c r="AH3842" t="s">
        <v>44482</v>
      </c>
      <c r="AI3842">
        <v>21</v>
      </c>
      <c r="AJ3842" t="s">
        <v>52613</v>
      </c>
      <c r="AK3842">
        <v>320</v>
      </c>
      <c r="AL3842" t="s">
        <v>10368</v>
      </c>
      <c r="AP3842">
        <v>280362</v>
      </c>
      <c r="AQ3842" t="s">
        <v>18829</v>
      </c>
      <c r="AR3842" t="s">
        <v>12081</v>
      </c>
      <c r="AS3842">
        <v>2</v>
      </c>
      <c r="AT3842" t="s">
        <v>1413</v>
      </c>
      <c r="AU3842" t="s">
        <v>45121</v>
      </c>
      <c r="AX3842">
        <v>55.335053870000003</v>
      </c>
      <c r="AY3842">
        <v>11.944474530000001</v>
      </c>
      <c r="AZ3842" t="s">
        <v>62</v>
      </c>
      <c r="BA3842">
        <v>1085</v>
      </c>
      <c r="BB3842" t="s">
        <v>44618</v>
      </c>
    </row>
    <row r="3843" spans="1:54" x14ac:dyDescent="0.25">
      <c r="A3843" s="1">
        <v>45200</v>
      </c>
      <c r="B3843">
        <v>313004</v>
      </c>
      <c r="C3843" t="s">
        <v>45510</v>
      </c>
      <c r="D3843">
        <v>4690</v>
      </c>
      <c r="E3843" t="s">
        <v>10552</v>
      </c>
      <c r="F3843" t="s">
        <v>45511</v>
      </c>
      <c r="G3843">
        <v>29188475</v>
      </c>
      <c r="H3843">
        <v>1003292472</v>
      </c>
      <c r="I3843" t="s">
        <v>18830</v>
      </c>
      <c r="J3843" t="s">
        <v>18831</v>
      </c>
      <c r="K3843" t="s">
        <v>18832</v>
      </c>
      <c r="L3843" t="s">
        <v>18833</v>
      </c>
      <c r="M3843">
        <v>497</v>
      </c>
      <c r="N3843">
        <v>18</v>
      </c>
      <c r="R3843" s="1">
        <v>41204</v>
      </c>
      <c r="S3843" t="s">
        <v>56</v>
      </c>
      <c r="T3843">
        <v>320</v>
      </c>
      <c r="U3843" t="s">
        <v>10368</v>
      </c>
      <c r="V3843" s="1">
        <v>41121</v>
      </c>
      <c r="W3843">
        <v>2</v>
      </c>
      <c r="X3843" t="s">
        <v>57</v>
      </c>
      <c r="Y3843">
        <v>1</v>
      </c>
      <c r="Z3843" t="s">
        <v>46545</v>
      </c>
      <c r="AA3843">
        <v>7</v>
      </c>
      <c r="AB3843">
        <v>195608</v>
      </c>
      <c r="AC3843">
        <v>121</v>
      </c>
      <c r="AD3843" t="s">
        <v>70</v>
      </c>
      <c r="AE3843">
        <v>1012</v>
      </c>
      <c r="AF3843" t="s">
        <v>71</v>
      </c>
      <c r="AG3843">
        <v>3</v>
      </c>
      <c r="AH3843" t="s">
        <v>81</v>
      </c>
      <c r="AI3843">
        <v>21</v>
      </c>
      <c r="AJ3843" t="s">
        <v>52613</v>
      </c>
      <c r="AK3843">
        <v>320</v>
      </c>
      <c r="AL3843" t="s">
        <v>10368</v>
      </c>
      <c r="AM3843">
        <v>2</v>
      </c>
      <c r="AN3843" t="s">
        <v>119</v>
      </c>
      <c r="AO3843">
        <v>280366</v>
      </c>
      <c r="AQ3843" t="s">
        <v>18834</v>
      </c>
      <c r="AR3843" t="s">
        <v>18835</v>
      </c>
      <c r="AS3843">
        <v>0</v>
      </c>
      <c r="AT3843" t="s">
        <v>61</v>
      </c>
      <c r="AU3843" t="s">
        <v>3889</v>
      </c>
      <c r="AW3843" t="s">
        <v>18836</v>
      </c>
      <c r="AZ3843" t="s">
        <v>62</v>
      </c>
      <c r="BA3843">
        <v>1085</v>
      </c>
      <c r="BB3843" t="s">
        <v>44618</v>
      </c>
    </row>
    <row r="3844" spans="1:54" x14ac:dyDescent="0.25">
      <c r="A3844" s="1">
        <v>45200</v>
      </c>
      <c r="B3844">
        <v>313005</v>
      </c>
      <c r="C3844" t="s">
        <v>18837</v>
      </c>
      <c r="D3844">
        <v>4690</v>
      </c>
      <c r="E3844" t="s">
        <v>10552</v>
      </c>
      <c r="F3844" t="s">
        <v>18838</v>
      </c>
      <c r="G3844">
        <v>29188475</v>
      </c>
      <c r="H3844">
        <v>1003292538</v>
      </c>
      <c r="I3844" t="s">
        <v>12078</v>
      </c>
      <c r="K3844" t="s">
        <v>12079</v>
      </c>
      <c r="L3844" t="s">
        <v>18839</v>
      </c>
      <c r="M3844">
        <v>1021</v>
      </c>
      <c r="N3844" t="s">
        <v>2004</v>
      </c>
      <c r="R3844" s="1">
        <v>45163</v>
      </c>
      <c r="S3844" t="s">
        <v>6399</v>
      </c>
      <c r="T3844">
        <v>320</v>
      </c>
      <c r="U3844" t="s">
        <v>10368</v>
      </c>
      <c r="W3844">
        <v>2</v>
      </c>
      <c r="X3844" t="s">
        <v>57</v>
      </c>
      <c r="Y3844">
        <v>1</v>
      </c>
      <c r="Z3844" t="s">
        <v>46545</v>
      </c>
      <c r="AA3844">
        <v>6</v>
      </c>
      <c r="AB3844">
        <v>195808</v>
      </c>
      <c r="AC3844">
        <v>121</v>
      </c>
      <c r="AD3844" t="s">
        <v>70</v>
      </c>
      <c r="AE3844">
        <v>1012</v>
      </c>
      <c r="AF3844" t="s">
        <v>71</v>
      </c>
      <c r="AG3844">
        <v>1</v>
      </c>
      <c r="AH3844" t="s">
        <v>44482</v>
      </c>
      <c r="AI3844">
        <v>21</v>
      </c>
      <c r="AJ3844" t="s">
        <v>52613</v>
      </c>
      <c r="AK3844">
        <v>320</v>
      </c>
      <c r="AL3844" t="s">
        <v>10368</v>
      </c>
      <c r="AP3844">
        <v>280362</v>
      </c>
      <c r="AQ3844" t="s">
        <v>18840</v>
      </c>
      <c r="AR3844" t="s">
        <v>12081</v>
      </c>
      <c r="AS3844">
        <v>2</v>
      </c>
      <c r="AT3844" t="s">
        <v>1413</v>
      </c>
      <c r="AU3844" t="s">
        <v>18841</v>
      </c>
      <c r="AX3844">
        <v>55.36792501</v>
      </c>
      <c r="AY3844">
        <v>11.981728</v>
      </c>
      <c r="AZ3844" t="s">
        <v>62</v>
      </c>
      <c r="BA3844">
        <v>1085</v>
      </c>
      <c r="BB3844" t="s">
        <v>44618</v>
      </c>
    </row>
    <row r="3845" spans="1:54" x14ac:dyDescent="0.25">
      <c r="A3845" s="1">
        <v>45200</v>
      </c>
      <c r="B3845">
        <v>313006</v>
      </c>
      <c r="C3845" t="s">
        <v>18842</v>
      </c>
      <c r="D3845">
        <v>4690</v>
      </c>
      <c r="E3845" t="s">
        <v>10552</v>
      </c>
      <c r="F3845" t="s">
        <v>18842</v>
      </c>
      <c r="G3845">
        <v>29554153</v>
      </c>
      <c r="H3845">
        <v>1003289897</v>
      </c>
      <c r="I3845" t="s">
        <v>18843</v>
      </c>
      <c r="J3845" t="s">
        <v>18844</v>
      </c>
      <c r="K3845" t="s">
        <v>18845</v>
      </c>
      <c r="L3845" t="s">
        <v>18846</v>
      </c>
      <c r="M3845">
        <v>837</v>
      </c>
      <c r="N3845" t="s">
        <v>15471</v>
      </c>
      <c r="R3845" s="1">
        <v>44643</v>
      </c>
      <c r="S3845" t="s">
        <v>56</v>
      </c>
      <c r="W3845">
        <v>4</v>
      </c>
      <c r="X3845" t="s">
        <v>725</v>
      </c>
      <c r="Y3845">
        <v>1</v>
      </c>
      <c r="Z3845" t="s">
        <v>46545</v>
      </c>
      <c r="AB3845">
        <v>191408</v>
      </c>
      <c r="AC3845">
        <v>131</v>
      </c>
      <c r="AD3845" t="s">
        <v>752</v>
      </c>
      <c r="AE3845">
        <v>1061</v>
      </c>
      <c r="AF3845" t="s">
        <v>752</v>
      </c>
      <c r="AG3845">
        <v>1</v>
      </c>
      <c r="AH3845" t="s">
        <v>44482</v>
      </c>
      <c r="AI3845">
        <v>99</v>
      </c>
      <c r="AJ3845" t="s">
        <v>54511</v>
      </c>
      <c r="AK3845">
        <v>320</v>
      </c>
      <c r="AL3845" t="s">
        <v>10368</v>
      </c>
      <c r="AP3845">
        <v>320003</v>
      </c>
      <c r="AQ3845" t="s">
        <v>18847</v>
      </c>
      <c r="AR3845" t="s">
        <v>18848</v>
      </c>
      <c r="AS3845">
        <v>2</v>
      </c>
      <c r="AT3845" t="s">
        <v>1413</v>
      </c>
      <c r="AU3845" t="s">
        <v>7274</v>
      </c>
      <c r="AX3845">
        <v>55.322417289999997</v>
      </c>
      <c r="AY3845">
        <v>11.95742353</v>
      </c>
      <c r="AZ3845" t="s">
        <v>62</v>
      </c>
      <c r="BA3845">
        <v>1085</v>
      </c>
      <c r="BB3845" t="s">
        <v>44618</v>
      </c>
    </row>
    <row r="3846" spans="1:54" x14ac:dyDescent="0.25">
      <c r="A3846" s="1">
        <v>45200</v>
      </c>
      <c r="B3846">
        <v>313007</v>
      </c>
      <c r="C3846" t="s">
        <v>18849</v>
      </c>
      <c r="D3846">
        <v>4690</v>
      </c>
      <c r="E3846" t="s">
        <v>10552</v>
      </c>
      <c r="F3846" t="s">
        <v>18850</v>
      </c>
      <c r="G3846">
        <v>45768414</v>
      </c>
      <c r="H3846">
        <v>1001873452</v>
      </c>
      <c r="I3846" t="s">
        <v>18851</v>
      </c>
      <c r="J3846" t="s">
        <v>18852</v>
      </c>
      <c r="K3846" t="s">
        <v>18853</v>
      </c>
      <c r="L3846" t="s">
        <v>18854</v>
      </c>
      <c r="M3846">
        <v>432</v>
      </c>
      <c r="N3846">
        <v>3</v>
      </c>
      <c r="R3846" s="1">
        <v>43783</v>
      </c>
      <c r="S3846" t="s">
        <v>80</v>
      </c>
      <c r="W3846">
        <v>5</v>
      </c>
      <c r="X3846" t="s">
        <v>557</v>
      </c>
      <c r="Y3846">
        <v>1</v>
      </c>
      <c r="Z3846" t="s">
        <v>46545</v>
      </c>
      <c r="AA3846">
        <v>9</v>
      </c>
      <c r="AB3846">
        <v>197308</v>
      </c>
      <c r="AC3846">
        <v>121</v>
      </c>
      <c r="AD3846" t="s">
        <v>70</v>
      </c>
      <c r="AE3846">
        <v>1013</v>
      </c>
      <c r="AF3846" t="s">
        <v>558</v>
      </c>
      <c r="AG3846">
        <v>1</v>
      </c>
      <c r="AH3846" t="s">
        <v>44482</v>
      </c>
      <c r="AI3846">
        <v>22</v>
      </c>
      <c r="AJ3846" t="s">
        <v>52628</v>
      </c>
      <c r="AK3846">
        <v>320</v>
      </c>
      <c r="AL3846" t="s">
        <v>10368</v>
      </c>
      <c r="AQ3846" t="s">
        <v>18855</v>
      </c>
      <c r="AR3846" t="s">
        <v>18856</v>
      </c>
      <c r="AS3846">
        <v>0</v>
      </c>
      <c r="AT3846" t="s">
        <v>61</v>
      </c>
      <c r="AU3846" t="s">
        <v>18857</v>
      </c>
      <c r="AX3846">
        <v>55.315621229999998</v>
      </c>
      <c r="AY3846">
        <v>11.966687329999999</v>
      </c>
      <c r="AZ3846" t="s">
        <v>62</v>
      </c>
      <c r="BA3846">
        <v>1085</v>
      </c>
      <c r="BB3846" t="s">
        <v>44618</v>
      </c>
    </row>
    <row r="3847" spans="1:54" x14ac:dyDescent="0.25">
      <c r="A3847" s="1">
        <v>45200</v>
      </c>
      <c r="B3847">
        <v>313008</v>
      </c>
      <c r="C3847" t="s">
        <v>49237</v>
      </c>
      <c r="D3847">
        <v>4690</v>
      </c>
      <c r="E3847" t="s">
        <v>10552</v>
      </c>
      <c r="F3847" t="s">
        <v>49238</v>
      </c>
      <c r="G3847">
        <v>29188475</v>
      </c>
      <c r="H3847">
        <v>1003292344</v>
      </c>
      <c r="I3847" t="s">
        <v>18858</v>
      </c>
      <c r="J3847" t="s">
        <v>18859</v>
      </c>
      <c r="K3847" t="s">
        <v>18860</v>
      </c>
      <c r="L3847" t="s">
        <v>18861</v>
      </c>
      <c r="M3847">
        <v>76</v>
      </c>
      <c r="N3847">
        <v>30</v>
      </c>
      <c r="R3847" s="1">
        <v>41204</v>
      </c>
      <c r="S3847" t="s">
        <v>56</v>
      </c>
      <c r="T3847">
        <v>320</v>
      </c>
      <c r="U3847" t="s">
        <v>10368</v>
      </c>
      <c r="V3847" s="1">
        <v>41121</v>
      </c>
      <c r="W3847">
        <v>2</v>
      </c>
      <c r="X3847" t="s">
        <v>57</v>
      </c>
      <c r="Y3847">
        <v>1</v>
      </c>
      <c r="Z3847" t="s">
        <v>46545</v>
      </c>
      <c r="AA3847">
        <v>7</v>
      </c>
      <c r="AB3847">
        <v>197608</v>
      </c>
      <c r="AC3847">
        <v>121</v>
      </c>
      <c r="AD3847" t="s">
        <v>70</v>
      </c>
      <c r="AE3847">
        <v>1012</v>
      </c>
      <c r="AF3847" t="s">
        <v>71</v>
      </c>
      <c r="AG3847">
        <v>3</v>
      </c>
      <c r="AH3847" t="s">
        <v>81</v>
      </c>
      <c r="AI3847">
        <v>21</v>
      </c>
      <c r="AJ3847" t="s">
        <v>52613</v>
      </c>
      <c r="AK3847">
        <v>320</v>
      </c>
      <c r="AL3847" t="s">
        <v>10368</v>
      </c>
      <c r="AM3847">
        <v>2</v>
      </c>
      <c r="AN3847" t="s">
        <v>119</v>
      </c>
      <c r="AO3847">
        <v>280366</v>
      </c>
      <c r="AQ3847" t="s">
        <v>18862</v>
      </c>
      <c r="AR3847" t="s">
        <v>18863</v>
      </c>
      <c r="AS3847">
        <v>0</v>
      </c>
      <c r="AT3847" t="s">
        <v>61</v>
      </c>
      <c r="AU3847" t="s">
        <v>18864</v>
      </c>
      <c r="AZ3847" t="s">
        <v>62</v>
      </c>
      <c r="BA3847">
        <v>1085</v>
      </c>
      <c r="BB3847" t="s">
        <v>44618</v>
      </c>
    </row>
    <row r="3848" spans="1:54" x14ac:dyDescent="0.25">
      <c r="A3848" s="1">
        <v>45200</v>
      </c>
      <c r="B3848">
        <v>313009</v>
      </c>
      <c r="C3848" t="s">
        <v>18865</v>
      </c>
      <c r="D3848">
        <v>4690</v>
      </c>
      <c r="E3848" t="s">
        <v>10552</v>
      </c>
      <c r="F3848" t="s">
        <v>18866</v>
      </c>
      <c r="G3848">
        <v>29188475</v>
      </c>
      <c r="H3848">
        <v>1003292484</v>
      </c>
      <c r="I3848" t="s">
        <v>18858</v>
      </c>
      <c r="J3848" t="s">
        <v>18867</v>
      </c>
      <c r="K3848" t="s">
        <v>18868</v>
      </c>
      <c r="L3848" t="s">
        <v>18869</v>
      </c>
      <c r="M3848">
        <v>604</v>
      </c>
      <c r="N3848">
        <v>10</v>
      </c>
      <c r="R3848" s="1">
        <v>41204</v>
      </c>
      <c r="S3848" t="s">
        <v>56</v>
      </c>
      <c r="T3848">
        <v>320</v>
      </c>
      <c r="U3848" t="s">
        <v>10368</v>
      </c>
      <c r="V3848" s="1">
        <v>41121</v>
      </c>
      <c r="W3848">
        <v>2</v>
      </c>
      <c r="X3848" t="s">
        <v>57</v>
      </c>
      <c r="Y3848">
        <v>1</v>
      </c>
      <c r="Z3848" t="s">
        <v>46545</v>
      </c>
      <c r="AA3848">
        <v>7</v>
      </c>
      <c r="AB3848">
        <v>197608</v>
      </c>
      <c r="AC3848">
        <v>121</v>
      </c>
      <c r="AD3848" t="s">
        <v>70</v>
      </c>
      <c r="AE3848">
        <v>1012</v>
      </c>
      <c r="AF3848" t="s">
        <v>71</v>
      </c>
      <c r="AG3848">
        <v>3</v>
      </c>
      <c r="AH3848" t="s">
        <v>81</v>
      </c>
      <c r="AI3848">
        <v>21</v>
      </c>
      <c r="AJ3848" t="s">
        <v>52613</v>
      </c>
      <c r="AK3848">
        <v>320</v>
      </c>
      <c r="AL3848" t="s">
        <v>10368</v>
      </c>
      <c r="AM3848">
        <v>2</v>
      </c>
      <c r="AN3848" t="s">
        <v>119</v>
      </c>
      <c r="AO3848">
        <v>280366</v>
      </c>
      <c r="AQ3848" t="s">
        <v>18870</v>
      </c>
      <c r="AR3848" t="s">
        <v>18871</v>
      </c>
      <c r="AS3848">
        <v>0</v>
      </c>
      <c r="AT3848" t="s">
        <v>61</v>
      </c>
      <c r="AU3848" t="s">
        <v>18872</v>
      </c>
      <c r="AZ3848" t="s">
        <v>62</v>
      </c>
      <c r="BA3848">
        <v>1085</v>
      </c>
      <c r="BB3848" t="s">
        <v>44618</v>
      </c>
    </row>
    <row r="3849" spans="1:54" x14ac:dyDescent="0.25">
      <c r="A3849" s="1">
        <v>45200</v>
      </c>
      <c r="B3849">
        <v>313010</v>
      </c>
      <c r="C3849" t="s">
        <v>18873</v>
      </c>
      <c r="D3849">
        <v>4690</v>
      </c>
      <c r="E3849" t="s">
        <v>10552</v>
      </c>
      <c r="F3849" t="s">
        <v>18874</v>
      </c>
      <c r="G3849">
        <v>29188475</v>
      </c>
      <c r="H3849">
        <v>1005078930</v>
      </c>
      <c r="I3849" t="s">
        <v>18875</v>
      </c>
      <c r="J3849" t="s">
        <v>18876</v>
      </c>
      <c r="K3849" t="s">
        <v>18877</v>
      </c>
      <c r="L3849" t="s">
        <v>49239</v>
      </c>
      <c r="M3849">
        <v>871</v>
      </c>
      <c r="N3849">
        <v>8</v>
      </c>
      <c r="R3849" s="1">
        <v>41197</v>
      </c>
      <c r="S3849" t="s">
        <v>56</v>
      </c>
      <c r="V3849" s="1">
        <v>40940</v>
      </c>
      <c r="W3849">
        <v>6</v>
      </c>
      <c r="X3849" t="s">
        <v>1289</v>
      </c>
      <c r="Y3849">
        <v>1</v>
      </c>
      <c r="Z3849" t="s">
        <v>46545</v>
      </c>
      <c r="AA3849">
        <v>10</v>
      </c>
      <c r="AB3849">
        <v>200008</v>
      </c>
      <c r="AC3849">
        <v>126</v>
      </c>
      <c r="AD3849" t="s">
        <v>46616</v>
      </c>
      <c r="AE3849">
        <v>1015</v>
      </c>
      <c r="AF3849" t="s">
        <v>46616</v>
      </c>
      <c r="AG3849">
        <v>3</v>
      </c>
      <c r="AH3849" t="s">
        <v>81</v>
      </c>
      <c r="AI3849">
        <v>27</v>
      </c>
      <c r="AJ3849" t="s">
        <v>44512</v>
      </c>
      <c r="AK3849">
        <v>320</v>
      </c>
      <c r="AL3849" t="s">
        <v>10368</v>
      </c>
      <c r="AQ3849" t="s">
        <v>18878</v>
      </c>
      <c r="AR3849" t="s">
        <v>18879</v>
      </c>
      <c r="AS3849">
        <v>0</v>
      </c>
      <c r="AT3849" t="s">
        <v>61</v>
      </c>
      <c r="AU3849" t="s">
        <v>49240</v>
      </c>
      <c r="AZ3849" t="s">
        <v>62</v>
      </c>
      <c r="BA3849">
        <v>1085</v>
      </c>
      <c r="BB3849" t="s">
        <v>44618</v>
      </c>
    </row>
    <row r="3850" spans="1:54" x14ac:dyDescent="0.25">
      <c r="A3850" s="1">
        <v>45200</v>
      </c>
      <c r="B3850">
        <v>313011</v>
      </c>
      <c r="C3850" t="s">
        <v>53451</v>
      </c>
      <c r="D3850">
        <v>4690</v>
      </c>
      <c r="E3850" t="s">
        <v>10552</v>
      </c>
      <c r="F3850" t="s">
        <v>53452</v>
      </c>
      <c r="G3850">
        <v>26108993</v>
      </c>
      <c r="H3850">
        <v>1008522312</v>
      </c>
      <c r="I3850" t="s">
        <v>18880</v>
      </c>
      <c r="K3850" t="s">
        <v>18881</v>
      </c>
      <c r="L3850" t="s">
        <v>18882</v>
      </c>
      <c r="M3850">
        <v>497</v>
      </c>
      <c r="N3850" t="s">
        <v>15161</v>
      </c>
      <c r="R3850" s="1">
        <v>44894</v>
      </c>
      <c r="S3850" t="s">
        <v>56</v>
      </c>
      <c r="W3850">
        <v>6</v>
      </c>
      <c r="X3850" t="s">
        <v>1289</v>
      </c>
      <c r="Y3850">
        <v>1</v>
      </c>
      <c r="Z3850" t="s">
        <v>46545</v>
      </c>
      <c r="AA3850">
        <v>9</v>
      </c>
      <c r="AB3850">
        <v>200108</v>
      </c>
      <c r="AC3850">
        <v>129</v>
      </c>
      <c r="AD3850" t="s">
        <v>2405</v>
      </c>
      <c r="AE3850">
        <v>1016</v>
      </c>
      <c r="AF3850" t="s">
        <v>2405</v>
      </c>
      <c r="AG3850">
        <v>1</v>
      </c>
      <c r="AH3850" t="s">
        <v>44482</v>
      </c>
      <c r="AI3850">
        <v>23</v>
      </c>
      <c r="AJ3850" t="s">
        <v>692</v>
      </c>
      <c r="AK3850">
        <v>320</v>
      </c>
      <c r="AL3850" t="s">
        <v>10368</v>
      </c>
      <c r="AQ3850" t="s">
        <v>18883</v>
      </c>
      <c r="AR3850" t="s">
        <v>18884</v>
      </c>
      <c r="AS3850">
        <v>0</v>
      </c>
      <c r="AT3850" t="s">
        <v>61</v>
      </c>
      <c r="AU3850" t="s">
        <v>3889</v>
      </c>
      <c r="AW3850" t="s">
        <v>18836</v>
      </c>
      <c r="AX3850">
        <v>55.312756659999998</v>
      </c>
      <c r="AY3850">
        <v>11.87571739</v>
      </c>
      <c r="AZ3850" t="s">
        <v>62</v>
      </c>
      <c r="BA3850">
        <v>1085</v>
      </c>
      <c r="BB3850" t="s">
        <v>44618</v>
      </c>
    </row>
    <row r="3851" spans="1:54" x14ac:dyDescent="0.25">
      <c r="A3851" s="1">
        <v>45200</v>
      </c>
      <c r="B3851">
        <v>313200</v>
      </c>
      <c r="D3851">
        <v>4690</v>
      </c>
      <c r="E3851" t="s">
        <v>10552</v>
      </c>
      <c r="F3851" t="s">
        <v>52738</v>
      </c>
      <c r="G3851">
        <v>29188475</v>
      </c>
      <c r="H3851">
        <v>1003292411</v>
      </c>
      <c r="J3851" t="s">
        <v>18876</v>
      </c>
      <c r="K3851" t="s">
        <v>18885</v>
      </c>
      <c r="L3851" t="s">
        <v>53290</v>
      </c>
      <c r="M3851">
        <v>236</v>
      </c>
      <c r="N3851">
        <v>9</v>
      </c>
      <c r="R3851" s="1">
        <v>43791</v>
      </c>
      <c r="S3851" t="s">
        <v>56</v>
      </c>
      <c r="T3851">
        <v>320</v>
      </c>
      <c r="U3851" t="s">
        <v>10368</v>
      </c>
      <c r="W3851">
        <v>2</v>
      </c>
      <c r="X3851" t="s">
        <v>57</v>
      </c>
      <c r="Y3851">
        <v>1</v>
      </c>
      <c r="Z3851" t="s">
        <v>46545</v>
      </c>
      <c r="AC3851">
        <v>932</v>
      </c>
      <c r="AD3851" t="s">
        <v>52637</v>
      </c>
      <c r="AE3851">
        <v>2021</v>
      </c>
      <c r="AF3851" t="s">
        <v>52637</v>
      </c>
      <c r="AG3851">
        <v>2</v>
      </c>
      <c r="AH3851" t="s">
        <v>44524</v>
      </c>
      <c r="AI3851">
        <v>10</v>
      </c>
      <c r="AJ3851" t="s">
        <v>52638</v>
      </c>
      <c r="AK3851">
        <v>320</v>
      </c>
      <c r="AL3851" t="s">
        <v>10368</v>
      </c>
      <c r="AQ3851" t="s">
        <v>18886</v>
      </c>
      <c r="AS3851">
        <v>0</v>
      </c>
      <c r="AT3851" t="s">
        <v>61</v>
      </c>
      <c r="AU3851" t="s">
        <v>7823</v>
      </c>
      <c r="AV3851" t="s">
        <v>52612</v>
      </c>
      <c r="AX3851">
        <v>55.325193229999996</v>
      </c>
      <c r="AY3851">
        <v>11.96194966</v>
      </c>
      <c r="AZ3851" t="s">
        <v>62</v>
      </c>
      <c r="BA3851">
        <v>1085</v>
      </c>
      <c r="BB3851" t="s">
        <v>44618</v>
      </c>
    </row>
    <row r="3852" spans="1:54" x14ac:dyDescent="0.25">
      <c r="A3852" s="1">
        <v>45200</v>
      </c>
      <c r="B3852">
        <v>313210</v>
      </c>
      <c r="C3852" t="s">
        <v>18887</v>
      </c>
      <c r="D3852">
        <v>4690</v>
      </c>
      <c r="E3852" t="s">
        <v>10552</v>
      </c>
      <c r="F3852" t="s">
        <v>18888</v>
      </c>
      <c r="G3852">
        <v>29188475</v>
      </c>
      <c r="H3852">
        <v>1019001551</v>
      </c>
      <c r="I3852" t="s">
        <v>12063</v>
      </c>
      <c r="K3852" t="s">
        <v>12064</v>
      </c>
      <c r="L3852" t="s">
        <v>48277</v>
      </c>
      <c r="M3852">
        <v>983</v>
      </c>
      <c r="N3852" t="s">
        <v>12065</v>
      </c>
      <c r="R3852" s="1">
        <v>45169</v>
      </c>
      <c r="S3852" t="s">
        <v>171</v>
      </c>
      <c r="T3852">
        <v>320</v>
      </c>
      <c r="U3852" t="s">
        <v>10368</v>
      </c>
      <c r="W3852">
        <v>2</v>
      </c>
      <c r="X3852" t="s">
        <v>57</v>
      </c>
      <c r="Y3852">
        <v>1</v>
      </c>
      <c r="Z3852" t="s">
        <v>46545</v>
      </c>
      <c r="AB3852">
        <v>196208</v>
      </c>
      <c r="AC3852">
        <v>125</v>
      </c>
      <c r="AD3852" t="s">
        <v>1344</v>
      </c>
      <c r="AE3852">
        <v>1014</v>
      </c>
      <c r="AF3852" t="s">
        <v>1352</v>
      </c>
      <c r="AG3852">
        <v>1</v>
      </c>
      <c r="AH3852" t="s">
        <v>44482</v>
      </c>
      <c r="AI3852">
        <v>24</v>
      </c>
      <c r="AJ3852" t="s">
        <v>1344</v>
      </c>
      <c r="AK3852">
        <v>320</v>
      </c>
      <c r="AL3852" t="s">
        <v>10368</v>
      </c>
      <c r="AQ3852" t="s">
        <v>18889</v>
      </c>
      <c r="AR3852" t="s">
        <v>18890</v>
      </c>
      <c r="AS3852">
        <v>0</v>
      </c>
      <c r="AT3852" t="s">
        <v>61</v>
      </c>
      <c r="AU3852" t="s">
        <v>47873</v>
      </c>
      <c r="AX3852">
        <v>55.3248301</v>
      </c>
      <c r="AY3852">
        <v>11.955647819999999</v>
      </c>
      <c r="AZ3852" t="s">
        <v>62</v>
      </c>
      <c r="BA3852">
        <v>1085</v>
      </c>
      <c r="BB3852" t="s">
        <v>44618</v>
      </c>
    </row>
    <row r="3853" spans="1:54" x14ac:dyDescent="0.25">
      <c r="A3853" s="1">
        <v>45200</v>
      </c>
      <c r="B3853">
        <v>313300</v>
      </c>
      <c r="C3853" t="s">
        <v>49241</v>
      </c>
      <c r="D3853">
        <v>4690</v>
      </c>
      <c r="E3853" t="s">
        <v>10552</v>
      </c>
      <c r="F3853" t="s">
        <v>49242</v>
      </c>
      <c r="G3853">
        <v>51982010</v>
      </c>
      <c r="H3853">
        <v>1001979203</v>
      </c>
      <c r="I3853" t="s">
        <v>18891</v>
      </c>
      <c r="J3853" t="s">
        <v>18892</v>
      </c>
      <c r="K3853" t="s">
        <v>18893</v>
      </c>
      <c r="L3853" t="s">
        <v>18894</v>
      </c>
      <c r="M3853">
        <v>1034</v>
      </c>
      <c r="N3853" t="s">
        <v>1374</v>
      </c>
      <c r="R3853" s="1">
        <v>45048</v>
      </c>
      <c r="S3853" t="s">
        <v>6097</v>
      </c>
      <c r="W3853">
        <v>5</v>
      </c>
      <c r="X3853" t="s">
        <v>557</v>
      </c>
      <c r="Y3853">
        <v>1</v>
      </c>
      <c r="Z3853" t="s">
        <v>46545</v>
      </c>
      <c r="AA3853">
        <v>10</v>
      </c>
      <c r="AB3853">
        <v>197008</v>
      </c>
      <c r="AC3853">
        <v>123</v>
      </c>
      <c r="AD3853" t="s">
        <v>1507</v>
      </c>
      <c r="AE3853">
        <v>1011</v>
      </c>
      <c r="AF3853" t="s">
        <v>1507</v>
      </c>
      <c r="AG3853">
        <v>1</v>
      </c>
      <c r="AH3853" t="s">
        <v>44482</v>
      </c>
      <c r="AI3853">
        <v>80</v>
      </c>
      <c r="AJ3853" t="s">
        <v>1507</v>
      </c>
      <c r="AK3853">
        <v>320</v>
      </c>
      <c r="AL3853" t="s">
        <v>10368</v>
      </c>
      <c r="AQ3853" t="s">
        <v>18895</v>
      </c>
      <c r="AR3853" t="s">
        <v>18896</v>
      </c>
      <c r="AS3853">
        <v>0</v>
      </c>
      <c r="AT3853" t="s">
        <v>61</v>
      </c>
      <c r="AU3853" t="s">
        <v>18897</v>
      </c>
      <c r="AX3853">
        <v>55.326110280000002</v>
      </c>
      <c r="AY3853">
        <v>11.956090530000001</v>
      </c>
      <c r="AZ3853" t="s">
        <v>62</v>
      </c>
      <c r="BA3853">
        <v>1085</v>
      </c>
      <c r="BB3853" t="s">
        <v>44618</v>
      </c>
    </row>
    <row r="3854" spans="1:54" x14ac:dyDescent="0.25">
      <c r="A3854" s="1">
        <v>45200</v>
      </c>
      <c r="B3854">
        <v>313301</v>
      </c>
      <c r="C3854" t="s">
        <v>18898</v>
      </c>
      <c r="D3854">
        <v>4690</v>
      </c>
      <c r="E3854" t="s">
        <v>10552</v>
      </c>
      <c r="F3854" t="s">
        <v>49243</v>
      </c>
      <c r="I3854" t="s">
        <v>45512</v>
      </c>
      <c r="K3854" t="s">
        <v>18899</v>
      </c>
      <c r="L3854" t="s">
        <v>18900</v>
      </c>
      <c r="M3854">
        <v>76</v>
      </c>
      <c r="R3854" s="1">
        <v>40162</v>
      </c>
      <c r="S3854" t="s">
        <v>80</v>
      </c>
      <c r="V3854" s="1">
        <v>32295</v>
      </c>
      <c r="W3854">
        <v>5</v>
      </c>
      <c r="X3854" t="s">
        <v>557</v>
      </c>
      <c r="Y3854">
        <v>1</v>
      </c>
      <c r="Z3854" t="s">
        <v>46545</v>
      </c>
      <c r="AC3854">
        <v>141</v>
      </c>
      <c r="AD3854" t="s">
        <v>46688</v>
      </c>
      <c r="AE3854">
        <v>1022</v>
      </c>
      <c r="AF3854" t="s">
        <v>46688</v>
      </c>
      <c r="AG3854">
        <v>3</v>
      </c>
      <c r="AH3854" t="s">
        <v>81</v>
      </c>
      <c r="AI3854">
        <v>84</v>
      </c>
      <c r="AJ3854" t="s">
        <v>46689</v>
      </c>
      <c r="AK3854">
        <v>320</v>
      </c>
      <c r="AL3854" t="s">
        <v>10368</v>
      </c>
      <c r="AS3854">
        <v>0</v>
      </c>
      <c r="AT3854" t="s">
        <v>61</v>
      </c>
      <c r="AU3854" t="s">
        <v>18864</v>
      </c>
      <c r="AX3854">
        <v>55.320506260743201</v>
      </c>
      <c r="AY3854">
        <v>11.970390410370801</v>
      </c>
      <c r="AZ3854" t="s">
        <v>62</v>
      </c>
      <c r="BA3854">
        <v>1085</v>
      </c>
      <c r="BB3854" t="s">
        <v>44618</v>
      </c>
    </row>
    <row r="3855" spans="1:54" x14ac:dyDescent="0.25">
      <c r="A3855" s="1">
        <v>45200</v>
      </c>
      <c r="B3855">
        <v>313302</v>
      </c>
      <c r="C3855" t="s">
        <v>18901</v>
      </c>
      <c r="D3855">
        <v>4690</v>
      </c>
      <c r="E3855" t="s">
        <v>10552</v>
      </c>
      <c r="F3855" t="s">
        <v>49244</v>
      </c>
      <c r="G3855">
        <v>52007119</v>
      </c>
      <c r="H3855">
        <v>1001979628</v>
      </c>
      <c r="I3855" t="s">
        <v>18902</v>
      </c>
      <c r="J3855" t="s">
        <v>18903</v>
      </c>
      <c r="K3855" t="s">
        <v>18904</v>
      </c>
      <c r="L3855" t="s">
        <v>48523</v>
      </c>
      <c r="M3855">
        <v>401</v>
      </c>
      <c r="N3855">
        <v>9</v>
      </c>
      <c r="R3855" s="1">
        <v>40889</v>
      </c>
      <c r="S3855" t="s">
        <v>56</v>
      </c>
      <c r="V3855" s="1">
        <v>40198</v>
      </c>
      <c r="W3855">
        <v>5</v>
      </c>
      <c r="X3855" t="s">
        <v>557</v>
      </c>
      <c r="Y3855">
        <v>1</v>
      </c>
      <c r="Z3855" t="s">
        <v>46545</v>
      </c>
      <c r="AB3855">
        <v>191605</v>
      </c>
      <c r="AC3855">
        <v>141</v>
      </c>
      <c r="AD3855" t="s">
        <v>46688</v>
      </c>
      <c r="AE3855">
        <v>1022</v>
      </c>
      <c r="AF3855" t="s">
        <v>46688</v>
      </c>
      <c r="AG3855">
        <v>3</v>
      </c>
      <c r="AH3855" t="s">
        <v>81</v>
      </c>
      <c r="AI3855">
        <v>84</v>
      </c>
      <c r="AJ3855" t="s">
        <v>46689</v>
      </c>
      <c r="AK3855">
        <v>320</v>
      </c>
      <c r="AL3855" t="s">
        <v>10368</v>
      </c>
      <c r="AQ3855" t="s">
        <v>18905</v>
      </c>
      <c r="AR3855" t="s">
        <v>18906</v>
      </c>
      <c r="AS3855">
        <v>0</v>
      </c>
      <c r="AT3855" t="s">
        <v>61</v>
      </c>
      <c r="AU3855" t="s">
        <v>47653</v>
      </c>
      <c r="AZ3855" t="s">
        <v>62</v>
      </c>
      <c r="BA3855">
        <v>1085</v>
      </c>
      <c r="BB3855" t="s">
        <v>44618</v>
      </c>
    </row>
    <row r="3856" spans="1:54" x14ac:dyDescent="0.25">
      <c r="A3856" s="1">
        <v>45200</v>
      </c>
      <c r="B3856">
        <v>313303</v>
      </c>
      <c r="C3856" t="s">
        <v>18907</v>
      </c>
      <c r="D3856">
        <v>4690</v>
      </c>
      <c r="E3856" t="s">
        <v>10552</v>
      </c>
      <c r="F3856" t="s">
        <v>18908</v>
      </c>
      <c r="I3856" t="s">
        <v>18909</v>
      </c>
      <c r="K3856" t="s">
        <v>18910</v>
      </c>
      <c r="L3856" t="s">
        <v>18900</v>
      </c>
      <c r="M3856">
        <v>76</v>
      </c>
      <c r="R3856" s="1">
        <v>40162</v>
      </c>
      <c r="S3856" t="s">
        <v>80</v>
      </c>
      <c r="V3856" s="1">
        <v>31809</v>
      </c>
      <c r="W3856">
        <v>4</v>
      </c>
      <c r="X3856" t="s">
        <v>725</v>
      </c>
      <c r="Y3856">
        <v>1</v>
      </c>
      <c r="Z3856" t="s">
        <v>46545</v>
      </c>
      <c r="AB3856">
        <v>198102</v>
      </c>
      <c r="AC3856">
        <v>261</v>
      </c>
      <c r="AD3856" t="s">
        <v>4220</v>
      </c>
      <c r="AE3856">
        <v>1071</v>
      </c>
      <c r="AF3856" t="s">
        <v>1688</v>
      </c>
      <c r="AG3856">
        <v>3</v>
      </c>
      <c r="AH3856" t="s">
        <v>81</v>
      </c>
      <c r="AI3856">
        <v>99</v>
      </c>
      <c r="AJ3856" t="s">
        <v>54511</v>
      </c>
      <c r="AK3856">
        <v>320</v>
      </c>
      <c r="AL3856" t="s">
        <v>10368</v>
      </c>
      <c r="AS3856">
        <v>0</v>
      </c>
      <c r="AT3856" t="s">
        <v>61</v>
      </c>
      <c r="AU3856" t="s">
        <v>18864</v>
      </c>
      <c r="AX3856">
        <v>55.320506260743201</v>
      </c>
      <c r="AY3856">
        <v>11.970390410370801</v>
      </c>
      <c r="AZ3856" t="s">
        <v>62</v>
      </c>
      <c r="BA3856">
        <v>1085</v>
      </c>
      <c r="BB3856" t="s">
        <v>44618</v>
      </c>
    </row>
    <row r="3857" spans="1:54" x14ac:dyDescent="0.25">
      <c r="A3857" s="1">
        <v>45200</v>
      </c>
      <c r="B3857">
        <v>313304</v>
      </c>
      <c r="C3857" t="s">
        <v>18911</v>
      </c>
      <c r="D3857">
        <v>4690</v>
      </c>
      <c r="E3857" t="s">
        <v>10552</v>
      </c>
      <c r="F3857" t="s">
        <v>45513</v>
      </c>
      <c r="G3857">
        <v>54223315</v>
      </c>
      <c r="H3857">
        <v>1002015209</v>
      </c>
      <c r="I3857" t="s">
        <v>18912</v>
      </c>
      <c r="J3857" t="s">
        <v>18913</v>
      </c>
      <c r="K3857" t="s">
        <v>18899</v>
      </c>
      <c r="L3857" t="s">
        <v>18914</v>
      </c>
      <c r="M3857">
        <v>76</v>
      </c>
      <c r="N3857" t="s">
        <v>2789</v>
      </c>
      <c r="R3857" s="1">
        <v>45159</v>
      </c>
      <c r="S3857" t="s">
        <v>6399</v>
      </c>
      <c r="W3857">
        <v>5</v>
      </c>
      <c r="X3857" t="s">
        <v>557</v>
      </c>
      <c r="Y3857">
        <v>1</v>
      </c>
      <c r="Z3857" t="s">
        <v>46545</v>
      </c>
      <c r="AA3857">
        <v>10</v>
      </c>
      <c r="AB3857">
        <v>198708</v>
      </c>
      <c r="AC3857">
        <v>123</v>
      </c>
      <c r="AD3857" t="s">
        <v>1507</v>
      </c>
      <c r="AE3857">
        <v>1011</v>
      </c>
      <c r="AF3857" t="s">
        <v>1507</v>
      </c>
      <c r="AG3857">
        <v>1</v>
      </c>
      <c r="AH3857" t="s">
        <v>44482</v>
      </c>
      <c r="AI3857">
        <v>80</v>
      </c>
      <c r="AJ3857" t="s">
        <v>1507</v>
      </c>
      <c r="AK3857">
        <v>320</v>
      </c>
      <c r="AL3857" t="s">
        <v>10368</v>
      </c>
      <c r="AQ3857" t="s">
        <v>18915</v>
      </c>
      <c r="AR3857" t="s">
        <v>18916</v>
      </c>
      <c r="AS3857">
        <v>0</v>
      </c>
      <c r="AT3857" t="s">
        <v>61</v>
      </c>
      <c r="AU3857" t="s">
        <v>18864</v>
      </c>
      <c r="AX3857">
        <v>55.322107610000003</v>
      </c>
      <c r="AY3857">
        <v>11.964986720000001</v>
      </c>
      <c r="AZ3857" t="s">
        <v>62</v>
      </c>
      <c r="BA3857">
        <v>1085</v>
      </c>
      <c r="BB3857" t="s">
        <v>44618</v>
      </c>
    </row>
    <row r="3858" spans="1:54" x14ac:dyDescent="0.25">
      <c r="A3858" s="1">
        <v>45200</v>
      </c>
      <c r="B3858">
        <v>313350</v>
      </c>
      <c r="C3858" t="s">
        <v>18917</v>
      </c>
      <c r="D3858">
        <v>4690</v>
      </c>
      <c r="E3858" t="s">
        <v>10552</v>
      </c>
      <c r="F3858" t="s">
        <v>18918</v>
      </c>
      <c r="G3858">
        <v>19874036</v>
      </c>
      <c r="H3858">
        <v>1004026657</v>
      </c>
      <c r="I3858" t="s">
        <v>18919</v>
      </c>
      <c r="J3858" t="s">
        <v>18920</v>
      </c>
      <c r="K3858" t="s">
        <v>18921</v>
      </c>
      <c r="L3858" t="s">
        <v>18922</v>
      </c>
      <c r="M3858">
        <v>224</v>
      </c>
      <c r="N3858">
        <v>27</v>
      </c>
      <c r="R3858" s="1">
        <v>40162</v>
      </c>
      <c r="S3858" t="s">
        <v>80</v>
      </c>
      <c r="V3858" s="1">
        <v>39417</v>
      </c>
      <c r="W3858">
        <v>5</v>
      </c>
      <c r="X3858" t="s">
        <v>557</v>
      </c>
      <c r="Y3858">
        <v>1</v>
      </c>
      <c r="Z3858" t="s">
        <v>46545</v>
      </c>
      <c r="AB3858">
        <v>199704</v>
      </c>
      <c r="AC3858">
        <v>146</v>
      </c>
      <c r="AD3858" t="s">
        <v>1428</v>
      </c>
      <c r="AE3858">
        <v>1025</v>
      </c>
      <c r="AF3858" t="s">
        <v>1428</v>
      </c>
      <c r="AG3858">
        <v>3</v>
      </c>
      <c r="AH3858" t="s">
        <v>81</v>
      </c>
      <c r="AI3858">
        <v>85</v>
      </c>
      <c r="AJ3858" t="s">
        <v>1428</v>
      </c>
      <c r="AK3858">
        <v>320</v>
      </c>
      <c r="AL3858" t="s">
        <v>10368</v>
      </c>
      <c r="AQ3858" t="s">
        <v>18923</v>
      </c>
      <c r="AR3858" t="s">
        <v>18924</v>
      </c>
      <c r="AS3858">
        <v>0</v>
      </c>
      <c r="AT3858" t="s">
        <v>61</v>
      </c>
      <c r="AU3858" t="s">
        <v>18925</v>
      </c>
      <c r="AX3858">
        <v>55.324389137067499</v>
      </c>
      <c r="AY3858">
        <v>11.9397224980916</v>
      </c>
      <c r="AZ3858" t="s">
        <v>62</v>
      </c>
      <c r="BA3858">
        <v>1085</v>
      </c>
      <c r="BB3858" t="s">
        <v>44618</v>
      </c>
    </row>
    <row r="3859" spans="1:54" x14ac:dyDescent="0.25">
      <c r="A3859" s="1">
        <v>45200</v>
      </c>
      <c r="B3859">
        <v>313375</v>
      </c>
      <c r="C3859" t="s">
        <v>54842</v>
      </c>
      <c r="D3859">
        <v>4690</v>
      </c>
      <c r="E3859" t="s">
        <v>10552</v>
      </c>
      <c r="F3859" t="s">
        <v>54842</v>
      </c>
      <c r="G3859">
        <v>15072644</v>
      </c>
      <c r="H3859">
        <v>1000855154</v>
      </c>
      <c r="I3859" t="s">
        <v>18926</v>
      </c>
      <c r="J3859" t="s">
        <v>18927</v>
      </c>
      <c r="K3859" t="s">
        <v>18928</v>
      </c>
      <c r="L3859" t="s">
        <v>18929</v>
      </c>
      <c r="M3859">
        <v>875</v>
      </c>
      <c r="N3859">
        <v>17</v>
      </c>
      <c r="R3859" s="1">
        <v>43791</v>
      </c>
      <c r="S3859" t="s">
        <v>56</v>
      </c>
      <c r="W3859">
        <v>5</v>
      </c>
      <c r="X3859" t="s">
        <v>557</v>
      </c>
      <c r="Y3859">
        <v>1</v>
      </c>
      <c r="Z3859" t="s">
        <v>46545</v>
      </c>
      <c r="AB3859">
        <v>199104</v>
      </c>
      <c r="AC3859">
        <v>147</v>
      </c>
      <c r="AD3859" t="s">
        <v>46697</v>
      </c>
      <c r="AE3859">
        <v>1021</v>
      </c>
      <c r="AF3859" t="s">
        <v>46697</v>
      </c>
      <c r="AG3859">
        <v>2</v>
      </c>
      <c r="AH3859" t="s">
        <v>44524</v>
      </c>
      <c r="AI3859">
        <v>86</v>
      </c>
      <c r="AJ3859" t="s">
        <v>46697</v>
      </c>
      <c r="AK3859">
        <v>320</v>
      </c>
      <c r="AL3859" t="s">
        <v>10368</v>
      </c>
      <c r="AQ3859" t="s">
        <v>18930</v>
      </c>
      <c r="AR3859" t="s">
        <v>18931</v>
      </c>
      <c r="AS3859">
        <v>0</v>
      </c>
      <c r="AT3859" t="s">
        <v>61</v>
      </c>
      <c r="AU3859" t="s">
        <v>11585</v>
      </c>
      <c r="AX3859">
        <v>55.33035469</v>
      </c>
      <c r="AY3859">
        <v>11.960573439999999</v>
      </c>
      <c r="AZ3859" t="s">
        <v>62</v>
      </c>
      <c r="BA3859">
        <v>1085</v>
      </c>
      <c r="BB3859" t="s">
        <v>44618</v>
      </c>
    </row>
    <row r="3860" spans="1:54" x14ac:dyDescent="0.25">
      <c r="A3860" s="1">
        <v>45200</v>
      </c>
      <c r="B3860">
        <v>313376</v>
      </c>
      <c r="C3860" t="s">
        <v>54843</v>
      </c>
      <c r="D3860">
        <v>4690</v>
      </c>
      <c r="E3860" t="s">
        <v>10552</v>
      </c>
      <c r="F3860" t="s">
        <v>54844</v>
      </c>
      <c r="I3860" t="s">
        <v>18932</v>
      </c>
      <c r="J3860" t="s">
        <v>18933</v>
      </c>
      <c r="K3860" t="s">
        <v>18934</v>
      </c>
      <c r="L3860" t="s">
        <v>18935</v>
      </c>
      <c r="M3860">
        <v>467</v>
      </c>
      <c r="N3860">
        <v>64</v>
      </c>
      <c r="R3860" s="1">
        <v>40162</v>
      </c>
      <c r="S3860" t="s">
        <v>80</v>
      </c>
      <c r="V3860" s="1">
        <v>35977</v>
      </c>
      <c r="W3860">
        <v>5</v>
      </c>
      <c r="X3860" t="s">
        <v>557</v>
      </c>
      <c r="Y3860">
        <v>1</v>
      </c>
      <c r="Z3860" t="s">
        <v>46545</v>
      </c>
      <c r="AB3860">
        <v>198408</v>
      </c>
      <c r="AC3860">
        <v>147</v>
      </c>
      <c r="AD3860" t="s">
        <v>46697</v>
      </c>
      <c r="AE3860">
        <v>1021</v>
      </c>
      <c r="AF3860" t="s">
        <v>46697</v>
      </c>
      <c r="AG3860">
        <v>3</v>
      </c>
      <c r="AH3860" t="s">
        <v>81</v>
      </c>
      <c r="AI3860">
        <v>86</v>
      </c>
      <c r="AJ3860" t="s">
        <v>46697</v>
      </c>
      <c r="AK3860">
        <v>320</v>
      </c>
      <c r="AL3860" t="s">
        <v>10368</v>
      </c>
      <c r="AS3860">
        <v>0</v>
      </c>
      <c r="AT3860" t="s">
        <v>61</v>
      </c>
      <c r="AU3860" t="s">
        <v>18936</v>
      </c>
      <c r="AW3860" t="s">
        <v>12060</v>
      </c>
      <c r="AX3860">
        <v>55.312291816326997</v>
      </c>
      <c r="AY3860">
        <v>12.067410618164599</v>
      </c>
      <c r="AZ3860" t="s">
        <v>62</v>
      </c>
      <c r="BA3860">
        <v>1085</v>
      </c>
      <c r="BB3860" t="s">
        <v>44618</v>
      </c>
    </row>
    <row r="3861" spans="1:54" x14ac:dyDescent="0.25">
      <c r="A3861" s="1">
        <v>45200</v>
      </c>
      <c r="B3861">
        <v>313401</v>
      </c>
      <c r="C3861" t="s">
        <v>18937</v>
      </c>
      <c r="D3861">
        <v>4690</v>
      </c>
      <c r="E3861" t="s">
        <v>10552</v>
      </c>
      <c r="F3861" t="s">
        <v>45514</v>
      </c>
      <c r="G3861">
        <v>22029037</v>
      </c>
      <c r="H3861">
        <v>1010107462</v>
      </c>
      <c r="I3861" t="s">
        <v>9225</v>
      </c>
      <c r="J3861" t="s">
        <v>9226</v>
      </c>
      <c r="K3861" t="s">
        <v>9227</v>
      </c>
      <c r="L3861" t="s">
        <v>12571</v>
      </c>
      <c r="M3861">
        <v>837</v>
      </c>
      <c r="N3861" t="s">
        <v>7869</v>
      </c>
      <c r="R3861" s="1">
        <v>44643</v>
      </c>
      <c r="S3861" t="s">
        <v>56</v>
      </c>
      <c r="W3861">
        <v>4</v>
      </c>
      <c r="X3861" t="s">
        <v>725</v>
      </c>
      <c r="Y3861">
        <v>1</v>
      </c>
      <c r="Z3861" t="s">
        <v>46545</v>
      </c>
      <c r="AB3861">
        <v>192211</v>
      </c>
      <c r="AC3861">
        <v>242</v>
      </c>
      <c r="AD3861" t="s">
        <v>1687</v>
      </c>
      <c r="AE3861">
        <v>1071</v>
      </c>
      <c r="AF3861" t="s">
        <v>1688</v>
      </c>
      <c r="AG3861">
        <v>1</v>
      </c>
      <c r="AH3861" t="s">
        <v>44482</v>
      </c>
      <c r="AI3861">
        <v>99</v>
      </c>
      <c r="AJ3861" t="s">
        <v>54511</v>
      </c>
      <c r="AK3861">
        <v>320</v>
      </c>
      <c r="AL3861" t="s">
        <v>10368</v>
      </c>
      <c r="AP3861">
        <v>373401</v>
      </c>
      <c r="AQ3861" t="s">
        <v>9229</v>
      </c>
      <c r="AR3861" t="s">
        <v>9230</v>
      </c>
      <c r="AS3861">
        <v>2</v>
      </c>
      <c r="AT3861" t="s">
        <v>1413</v>
      </c>
      <c r="AU3861" t="s">
        <v>7274</v>
      </c>
      <c r="AX3861">
        <v>55.322763399999999</v>
      </c>
      <c r="AY3861">
        <v>11.95894165</v>
      </c>
      <c r="AZ3861" t="s">
        <v>62</v>
      </c>
      <c r="BA3861">
        <v>1085</v>
      </c>
      <c r="BB3861" t="s">
        <v>44618</v>
      </c>
    </row>
    <row r="3862" spans="1:54" x14ac:dyDescent="0.25">
      <c r="A3862" s="1">
        <v>45200</v>
      </c>
      <c r="B3862">
        <v>313402</v>
      </c>
      <c r="C3862" t="s">
        <v>49245</v>
      </c>
      <c r="D3862">
        <v>4690</v>
      </c>
      <c r="E3862" t="s">
        <v>10552</v>
      </c>
      <c r="F3862" t="s">
        <v>45515</v>
      </c>
      <c r="I3862" t="s">
        <v>18938</v>
      </c>
      <c r="J3862" t="s">
        <v>18939</v>
      </c>
      <c r="K3862" t="s">
        <v>18940</v>
      </c>
      <c r="L3862" t="s">
        <v>53453</v>
      </c>
      <c r="M3862">
        <v>91</v>
      </c>
      <c r="N3862">
        <v>45</v>
      </c>
      <c r="R3862" s="1">
        <v>44426</v>
      </c>
      <c r="S3862" t="s">
        <v>56</v>
      </c>
      <c r="V3862" s="1">
        <v>36312</v>
      </c>
      <c r="W3862">
        <v>4</v>
      </c>
      <c r="X3862" t="s">
        <v>725</v>
      </c>
      <c r="Y3862">
        <v>1</v>
      </c>
      <c r="Z3862" t="s">
        <v>46545</v>
      </c>
      <c r="AB3862">
        <v>196301</v>
      </c>
      <c r="AC3862">
        <v>350</v>
      </c>
      <c r="AD3862" t="s">
        <v>46746</v>
      </c>
      <c r="AE3862">
        <v>1122</v>
      </c>
      <c r="AF3862" t="s">
        <v>54541</v>
      </c>
      <c r="AG3862">
        <v>3</v>
      </c>
      <c r="AH3862" t="s">
        <v>81</v>
      </c>
      <c r="AI3862">
        <v>99</v>
      </c>
      <c r="AJ3862" t="s">
        <v>54511</v>
      </c>
      <c r="AK3862">
        <v>320</v>
      </c>
      <c r="AL3862" t="s">
        <v>10368</v>
      </c>
      <c r="AQ3862" t="s">
        <v>2079</v>
      </c>
      <c r="AS3862">
        <v>0</v>
      </c>
      <c r="AT3862" t="s">
        <v>61</v>
      </c>
      <c r="AU3862" t="s">
        <v>53124</v>
      </c>
      <c r="AZ3862" t="s">
        <v>62</v>
      </c>
      <c r="BA3862">
        <v>1085</v>
      </c>
      <c r="BB3862" t="s">
        <v>44618</v>
      </c>
    </row>
    <row r="3863" spans="1:54" x14ac:dyDescent="0.25">
      <c r="A3863" s="1">
        <v>45200</v>
      </c>
      <c r="B3863">
        <v>313403</v>
      </c>
      <c r="C3863" t="s">
        <v>45516</v>
      </c>
      <c r="D3863">
        <v>4690</v>
      </c>
      <c r="E3863" t="s">
        <v>10552</v>
      </c>
      <c r="F3863" t="s">
        <v>45517</v>
      </c>
      <c r="G3863">
        <v>30874323</v>
      </c>
      <c r="H3863">
        <v>1014173915</v>
      </c>
      <c r="I3863" t="s">
        <v>9780</v>
      </c>
      <c r="J3863" t="s">
        <v>18941</v>
      </c>
      <c r="K3863" t="s">
        <v>9677</v>
      </c>
      <c r="L3863" t="s">
        <v>48708</v>
      </c>
      <c r="M3863">
        <v>983</v>
      </c>
      <c r="N3863">
        <v>12</v>
      </c>
      <c r="R3863" s="1">
        <v>41604</v>
      </c>
      <c r="S3863" t="s">
        <v>56</v>
      </c>
      <c r="V3863" s="1">
        <v>41579</v>
      </c>
      <c r="W3863">
        <v>4</v>
      </c>
      <c r="X3863" t="s">
        <v>725</v>
      </c>
      <c r="Y3863">
        <v>4</v>
      </c>
      <c r="Z3863" t="s">
        <v>1324</v>
      </c>
      <c r="AB3863">
        <v>190508</v>
      </c>
      <c r="AC3863">
        <v>311</v>
      </c>
      <c r="AD3863" t="s">
        <v>44573</v>
      </c>
      <c r="AE3863">
        <v>1085</v>
      </c>
      <c r="AF3863" t="s">
        <v>46731</v>
      </c>
      <c r="AG3863">
        <v>3</v>
      </c>
      <c r="AH3863" t="s">
        <v>81</v>
      </c>
      <c r="AI3863">
        <v>99</v>
      </c>
      <c r="AJ3863" t="s">
        <v>54511</v>
      </c>
      <c r="AK3863">
        <v>320</v>
      </c>
      <c r="AL3863" t="s">
        <v>10368</v>
      </c>
      <c r="AM3863">
        <v>2</v>
      </c>
      <c r="AN3863" t="s">
        <v>119</v>
      </c>
      <c r="AO3863">
        <v>340401</v>
      </c>
      <c r="AP3863">
        <v>340401</v>
      </c>
      <c r="AQ3863" t="s">
        <v>9782</v>
      </c>
      <c r="AR3863" t="s">
        <v>9679</v>
      </c>
      <c r="AS3863">
        <v>2</v>
      </c>
      <c r="AT3863" t="s">
        <v>1413</v>
      </c>
      <c r="AU3863" t="s">
        <v>47873</v>
      </c>
      <c r="AX3863">
        <v>55.325148577231197</v>
      </c>
      <c r="AY3863">
        <v>11.9564033220976</v>
      </c>
      <c r="AZ3863" t="s">
        <v>62</v>
      </c>
      <c r="BA3863">
        <v>1085</v>
      </c>
      <c r="BB3863" t="s">
        <v>44618</v>
      </c>
    </row>
    <row r="3864" spans="1:54" x14ac:dyDescent="0.25">
      <c r="A3864" s="1">
        <v>45200</v>
      </c>
      <c r="B3864">
        <v>313404</v>
      </c>
      <c r="C3864" t="s">
        <v>18942</v>
      </c>
      <c r="D3864">
        <v>4690</v>
      </c>
      <c r="E3864" t="s">
        <v>10552</v>
      </c>
      <c r="F3864" t="s">
        <v>18943</v>
      </c>
      <c r="R3864" s="1">
        <v>40162</v>
      </c>
      <c r="S3864" t="s">
        <v>80</v>
      </c>
      <c r="V3864" s="1">
        <v>29738</v>
      </c>
      <c r="W3864">
        <v>4</v>
      </c>
      <c r="X3864" t="s">
        <v>725</v>
      </c>
      <c r="Y3864">
        <v>1</v>
      </c>
      <c r="Z3864" t="s">
        <v>46545</v>
      </c>
      <c r="AC3864">
        <v>241</v>
      </c>
      <c r="AD3864" t="s">
        <v>1722</v>
      </c>
      <c r="AE3864">
        <v>1071</v>
      </c>
      <c r="AF3864" t="s">
        <v>1688</v>
      </c>
      <c r="AG3864">
        <v>3</v>
      </c>
      <c r="AH3864" t="s">
        <v>81</v>
      </c>
      <c r="AI3864">
        <v>99</v>
      </c>
      <c r="AJ3864" t="s">
        <v>54511</v>
      </c>
      <c r="AK3864">
        <v>320</v>
      </c>
      <c r="AL3864" t="s">
        <v>10368</v>
      </c>
      <c r="AS3864">
        <v>0</v>
      </c>
      <c r="AT3864" t="s">
        <v>61</v>
      </c>
      <c r="AZ3864" t="s">
        <v>62</v>
      </c>
      <c r="BA3864">
        <v>1085</v>
      </c>
      <c r="BB3864" t="s">
        <v>44618</v>
      </c>
    </row>
    <row r="3865" spans="1:54" x14ac:dyDescent="0.25">
      <c r="A3865" s="1">
        <v>45200</v>
      </c>
      <c r="B3865">
        <v>313901</v>
      </c>
      <c r="C3865" t="s">
        <v>18944</v>
      </c>
      <c r="D3865">
        <v>4690</v>
      </c>
      <c r="E3865" t="s">
        <v>10552</v>
      </c>
      <c r="F3865" t="s">
        <v>18945</v>
      </c>
      <c r="G3865">
        <v>52411815</v>
      </c>
      <c r="H3865">
        <v>1003098956</v>
      </c>
      <c r="I3865" t="s">
        <v>18946</v>
      </c>
      <c r="J3865" t="s">
        <v>18947</v>
      </c>
      <c r="K3865" t="s">
        <v>18948</v>
      </c>
      <c r="L3865" t="s">
        <v>14540</v>
      </c>
      <c r="M3865">
        <v>328</v>
      </c>
      <c r="N3865">
        <v>2</v>
      </c>
      <c r="R3865" s="1">
        <v>40777</v>
      </c>
      <c r="S3865" t="s">
        <v>56</v>
      </c>
      <c r="V3865" s="1">
        <v>40755</v>
      </c>
      <c r="W3865">
        <v>5</v>
      </c>
      <c r="X3865" t="s">
        <v>557</v>
      </c>
      <c r="Y3865">
        <v>1</v>
      </c>
      <c r="Z3865" t="s">
        <v>46545</v>
      </c>
      <c r="AA3865">
        <v>8</v>
      </c>
      <c r="AB3865">
        <v>191908</v>
      </c>
      <c r="AC3865">
        <v>126</v>
      </c>
      <c r="AD3865" t="s">
        <v>46616</v>
      </c>
      <c r="AE3865">
        <v>1015</v>
      </c>
      <c r="AF3865" t="s">
        <v>46616</v>
      </c>
      <c r="AG3865">
        <v>3</v>
      </c>
      <c r="AH3865" t="s">
        <v>81</v>
      </c>
      <c r="AI3865">
        <v>29</v>
      </c>
      <c r="AJ3865" t="s">
        <v>2525</v>
      </c>
      <c r="AK3865">
        <v>320</v>
      </c>
      <c r="AL3865" t="s">
        <v>10368</v>
      </c>
      <c r="AQ3865" t="s">
        <v>18949</v>
      </c>
      <c r="AS3865">
        <v>0</v>
      </c>
      <c r="AT3865" t="s">
        <v>61</v>
      </c>
      <c r="AU3865" t="s">
        <v>14543</v>
      </c>
      <c r="AZ3865" t="s">
        <v>62</v>
      </c>
      <c r="BA3865">
        <v>1085</v>
      </c>
      <c r="BB3865" t="s">
        <v>44618</v>
      </c>
    </row>
    <row r="3866" spans="1:54" x14ac:dyDescent="0.25">
      <c r="A3866" s="1">
        <v>45200</v>
      </c>
      <c r="B3866">
        <v>315001</v>
      </c>
      <c r="C3866" t="s">
        <v>18950</v>
      </c>
      <c r="D3866">
        <v>4300</v>
      </c>
      <c r="E3866" t="s">
        <v>45009</v>
      </c>
      <c r="F3866" t="s">
        <v>49246</v>
      </c>
      <c r="G3866">
        <v>29189447</v>
      </c>
      <c r="H3866">
        <v>1009023638</v>
      </c>
      <c r="I3866" t="s">
        <v>18951</v>
      </c>
      <c r="J3866" t="s">
        <v>18952</v>
      </c>
      <c r="K3866" t="s">
        <v>18953</v>
      </c>
      <c r="L3866" t="s">
        <v>18954</v>
      </c>
      <c r="M3866">
        <v>278</v>
      </c>
      <c r="N3866">
        <v>14</v>
      </c>
      <c r="R3866" s="1">
        <v>42192</v>
      </c>
      <c r="S3866" t="s">
        <v>56</v>
      </c>
      <c r="T3866">
        <v>316</v>
      </c>
      <c r="U3866" t="s">
        <v>45011</v>
      </c>
      <c r="V3866" s="1">
        <v>42216</v>
      </c>
      <c r="W3866">
        <v>2</v>
      </c>
      <c r="X3866" t="s">
        <v>57</v>
      </c>
      <c r="Y3866">
        <v>1</v>
      </c>
      <c r="Z3866" t="s">
        <v>46545</v>
      </c>
      <c r="AA3866">
        <v>3</v>
      </c>
      <c r="AC3866">
        <v>121</v>
      </c>
      <c r="AD3866" t="s">
        <v>70</v>
      </c>
      <c r="AE3866">
        <v>1012</v>
      </c>
      <c r="AF3866" t="s">
        <v>71</v>
      </c>
      <c r="AG3866">
        <v>3</v>
      </c>
      <c r="AH3866" t="s">
        <v>81</v>
      </c>
      <c r="AI3866">
        <v>21</v>
      </c>
      <c r="AJ3866" t="s">
        <v>52613</v>
      </c>
      <c r="AK3866">
        <v>316</v>
      </c>
      <c r="AL3866" t="s">
        <v>45011</v>
      </c>
      <c r="AM3866">
        <v>2</v>
      </c>
      <c r="AN3866" t="s">
        <v>119</v>
      </c>
      <c r="AO3866">
        <v>280290</v>
      </c>
      <c r="AP3866">
        <v>280290</v>
      </c>
      <c r="AQ3866" t="s">
        <v>11707</v>
      </c>
      <c r="AR3866" t="s">
        <v>11708</v>
      </c>
      <c r="AS3866">
        <v>2</v>
      </c>
      <c r="AT3866" t="s">
        <v>1413</v>
      </c>
      <c r="AU3866" t="s">
        <v>18955</v>
      </c>
      <c r="AZ3866" t="s">
        <v>62</v>
      </c>
      <c r="BA3866">
        <v>1085</v>
      </c>
      <c r="BB3866" t="s">
        <v>44618</v>
      </c>
    </row>
    <row r="3867" spans="1:54" x14ac:dyDescent="0.25">
      <c r="A3867" s="1">
        <v>45200</v>
      </c>
      <c r="B3867">
        <v>315002</v>
      </c>
      <c r="C3867" t="s">
        <v>49247</v>
      </c>
      <c r="D3867">
        <v>4305</v>
      </c>
      <c r="E3867" t="s">
        <v>49248</v>
      </c>
      <c r="F3867" t="s">
        <v>49249</v>
      </c>
      <c r="G3867">
        <v>29189447</v>
      </c>
      <c r="H3867">
        <v>1003292691</v>
      </c>
      <c r="I3867" t="s">
        <v>18956</v>
      </c>
      <c r="J3867" t="s">
        <v>18957</v>
      </c>
      <c r="K3867" t="s">
        <v>11740</v>
      </c>
      <c r="L3867" t="s">
        <v>18958</v>
      </c>
      <c r="M3867">
        <v>222</v>
      </c>
      <c r="N3867">
        <v>50</v>
      </c>
      <c r="R3867" s="1">
        <v>44865</v>
      </c>
      <c r="S3867" t="s">
        <v>56</v>
      </c>
      <c r="T3867">
        <v>316</v>
      </c>
      <c r="U3867" t="s">
        <v>45011</v>
      </c>
      <c r="W3867">
        <v>2</v>
      </c>
      <c r="X3867" t="s">
        <v>57</v>
      </c>
      <c r="Y3867">
        <v>1</v>
      </c>
      <c r="Z3867" t="s">
        <v>46545</v>
      </c>
      <c r="AA3867">
        <v>6</v>
      </c>
      <c r="AC3867">
        <v>121</v>
      </c>
      <c r="AD3867" t="s">
        <v>70</v>
      </c>
      <c r="AE3867">
        <v>1012</v>
      </c>
      <c r="AF3867" t="s">
        <v>71</v>
      </c>
      <c r="AG3867">
        <v>1</v>
      </c>
      <c r="AH3867" t="s">
        <v>44482</v>
      </c>
      <c r="AI3867">
        <v>22</v>
      </c>
      <c r="AJ3867" t="s">
        <v>52628</v>
      </c>
      <c r="AK3867">
        <v>316</v>
      </c>
      <c r="AL3867" t="s">
        <v>45011</v>
      </c>
      <c r="AP3867">
        <v>281607</v>
      </c>
      <c r="AQ3867" t="s">
        <v>11741</v>
      </c>
      <c r="AR3867" t="s">
        <v>17510</v>
      </c>
      <c r="AS3867">
        <v>2</v>
      </c>
      <c r="AT3867" t="s">
        <v>1413</v>
      </c>
      <c r="AU3867" t="s">
        <v>3795</v>
      </c>
      <c r="AX3867">
        <v>55.76672207</v>
      </c>
      <c r="AY3867">
        <v>11.80711702</v>
      </c>
      <c r="AZ3867" t="s">
        <v>62</v>
      </c>
      <c r="BA3867">
        <v>1085</v>
      </c>
      <c r="BB3867" t="s">
        <v>44618</v>
      </c>
    </row>
    <row r="3868" spans="1:54" x14ac:dyDescent="0.25">
      <c r="A3868" s="1">
        <v>45200</v>
      </c>
      <c r="B3868">
        <v>315003</v>
      </c>
      <c r="C3868" t="s">
        <v>18959</v>
      </c>
      <c r="D3868">
        <v>4300</v>
      </c>
      <c r="E3868" t="s">
        <v>45009</v>
      </c>
      <c r="F3868" t="s">
        <v>18960</v>
      </c>
      <c r="I3868" t="s">
        <v>11744</v>
      </c>
      <c r="J3868" t="s">
        <v>18961</v>
      </c>
      <c r="K3868" t="s">
        <v>18962</v>
      </c>
      <c r="L3868" t="s">
        <v>18963</v>
      </c>
      <c r="M3868">
        <v>11</v>
      </c>
      <c r="N3868">
        <v>25</v>
      </c>
      <c r="R3868" s="1">
        <v>40162</v>
      </c>
      <c r="S3868" t="s">
        <v>80</v>
      </c>
      <c r="T3868">
        <v>316</v>
      </c>
      <c r="U3868" t="s">
        <v>45011</v>
      </c>
      <c r="V3868" s="1">
        <v>38534</v>
      </c>
      <c r="W3868">
        <v>2</v>
      </c>
      <c r="X3868" t="s">
        <v>57</v>
      </c>
      <c r="Y3868">
        <v>1</v>
      </c>
      <c r="Z3868" t="s">
        <v>46545</v>
      </c>
      <c r="AA3868">
        <v>10</v>
      </c>
      <c r="AB3868">
        <v>195604</v>
      </c>
      <c r="AC3868">
        <v>121</v>
      </c>
      <c r="AD3868" t="s">
        <v>70</v>
      </c>
      <c r="AE3868">
        <v>1012</v>
      </c>
      <c r="AF3868" t="s">
        <v>71</v>
      </c>
      <c r="AG3868">
        <v>3</v>
      </c>
      <c r="AH3868" t="s">
        <v>81</v>
      </c>
      <c r="AI3868">
        <v>21</v>
      </c>
      <c r="AJ3868" t="s">
        <v>52613</v>
      </c>
      <c r="AK3868">
        <v>316</v>
      </c>
      <c r="AL3868" t="s">
        <v>45011</v>
      </c>
      <c r="AQ3868" t="s">
        <v>18964</v>
      </c>
      <c r="AS3868">
        <v>0</v>
      </c>
      <c r="AT3868" t="s">
        <v>61</v>
      </c>
      <c r="AU3868" t="s">
        <v>14777</v>
      </c>
      <c r="AX3868">
        <v>55.7110183393564</v>
      </c>
      <c r="AY3868">
        <v>11.706754544376199</v>
      </c>
      <c r="AZ3868" t="s">
        <v>62</v>
      </c>
      <c r="BA3868">
        <v>1085</v>
      </c>
      <c r="BB3868" t="s">
        <v>44618</v>
      </c>
    </row>
    <row r="3869" spans="1:54" x14ac:dyDescent="0.25">
      <c r="A3869" s="1">
        <v>45200</v>
      </c>
      <c r="B3869">
        <v>315004</v>
      </c>
      <c r="C3869" t="s">
        <v>47804</v>
      </c>
      <c r="D3869">
        <v>4300</v>
      </c>
      <c r="E3869" t="s">
        <v>45009</v>
      </c>
      <c r="F3869" t="s">
        <v>47805</v>
      </c>
      <c r="I3869" t="s">
        <v>9500</v>
      </c>
      <c r="J3869" t="s">
        <v>18965</v>
      </c>
      <c r="K3869" t="s">
        <v>18966</v>
      </c>
      <c r="L3869" t="s">
        <v>18967</v>
      </c>
      <c r="M3869">
        <v>474</v>
      </c>
      <c r="N3869">
        <v>32</v>
      </c>
      <c r="R3869" s="1">
        <v>40162</v>
      </c>
      <c r="S3869" t="s">
        <v>80</v>
      </c>
      <c r="T3869">
        <v>316</v>
      </c>
      <c r="U3869" t="s">
        <v>45011</v>
      </c>
      <c r="V3869" s="1">
        <v>38534</v>
      </c>
      <c r="W3869">
        <v>2</v>
      </c>
      <c r="X3869" t="s">
        <v>57</v>
      </c>
      <c r="Y3869">
        <v>1</v>
      </c>
      <c r="Z3869" t="s">
        <v>46545</v>
      </c>
      <c r="AA3869">
        <v>10</v>
      </c>
      <c r="AB3869">
        <v>190310</v>
      </c>
      <c r="AC3869">
        <v>121</v>
      </c>
      <c r="AD3869" t="s">
        <v>70</v>
      </c>
      <c r="AE3869">
        <v>1012</v>
      </c>
      <c r="AF3869" t="s">
        <v>71</v>
      </c>
      <c r="AG3869">
        <v>3</v>
      </c>
      <c r="AH3869" t="s">
        <v>81</v>
      </c>
      <c r="AI3869">
        <v>21</v>
      </c>
      <c r="AJ3869" t="s">
        <v>52613</v>
      </c>
      <c r="AK3869">
        <v>316</v>
      </c>
      <c r="AL3869" t="s">
        <v>45011</v>
      </c>
      <c r="AQ3869" t="s">
        <v>18968</v>
      </c>
      <c r="AS3869">
        <v>0</v>
      </c>
      <c r="AT3869" t="s">
        <v>61</v>
      </c>
      <c r="AU3869" t="s">
        <v>13086</v>
      </c>
      <c r="AX3869">
        <v>55.707120062932702</v>
      </c>
      <c r="AY3869">
        <v>11.7110106845016</v>
      </c>
      <c r="AZ3869" t="s">
        <v>62</v>
      </c>
      <c r="BA3869">
        <v>1085</v>
      </c>
      <c r="BB3869" t="s">
        <v>44618</v>
      </c>
    </row>
    <row r="3870" spans="1:54" x14ac:dyDescent="0.25">
      <c r="A3870" s="1">
        <v>45200</v>
      </c>
      <c r="B3870">
        <v>315005</v>
      </c>
      <c r="C3870" t="s">
        <v>18969</v>
      </c>
      <c r="D3870">
        <v>4300</v>
      </c>
      <c r="E3870" t="s">
        <v>45009</v>
      </c>
      <c r="F3870" t="s">
        <v>18969</v>
      </c>
      <c r="G3870">
        <v>29189447</v>
      </c>
      <c r="H3870">
        <v>1003292800</v>
      </c>
      <c r="I3870" t="s">
        <v>14223</v>
      </c>
      <c r="J3870" t="s">
        <v>18970</v>
      </c>
      <c r="K3870" t="s">
        <v>17518</v>
      </c>
      <c r="L3870" t="s">
        <v>11706</v>
      </c>
      <c r="M3870">
        <v>1727</v>
      </c>
      <c r="N3870">
        <v>2</v>
      </c>
      <c r="R3870" s="1">
        <v>44840</v>
      </c>
      <c r="S3870" t="s">
        <v>56</v>
      </c>
      <c r="T3870">
        <v>316</v>
      </c>
      <c r="U3870" t="s">
        <v>45011</v>
      </c>
      <c r="W3870">
        <v>2</v>
      </c>
      <c r="X3870" t="s">
        <v>57</v>
      </c>
      <c r="Y3870">
        <v>1</v>
      </c>
      <c r="Z3870" t="s">
        <v>46545</v>
      </c>
      <c r="AA3870">
        <v>9</v>
      </c>
      <c r="AB3870">
        <v>192610</v>
      </c>
      <c r="AC3870">
        <v>121</v>
      </c>
      <c r="AD3870" t="s">
        <v>70</v>
      </c>
      <c r="AE3870">
        <v>1012</v>
      </c>
      <c r="AF3870" t="s">
        <v>71</v>
      </c>
      <c r="AG3870">
        <v>1</v>
      </c>
      <c r="AH3870" t="s">
        <v>44482</v>
      </c>
      <c r="AI3870">
        <v>21</v>
      </c>
      <c r="AJ3870" t="s">
        <v>52613</v>
      </c>
      <c r="AK3870">
        <v>316</v>
      </c>
      <c r="AL3870" t="s">
        <v>45011</v>
      </c>
      <c r="AP3870">
        <v>281610</v>
      </c>
      <c r="AQ3870" t="s">
        <v>17519</v>
      </c>
      <c r="AR3870" t="s">
        <v>17520</v>
      </c>
      <c r="AS3870">
        <v>2</v>
      </c>
      <c r="AT3870" t="s">
        <v>1413</v>
      </c>
      <c r="AU3870" t="s">
        <v>11709</v>
      </c>
      <c r="AX3870">
        <v>55.71215728</v>
      </c>
      <c r="AY3870">
        <v>11.62963587</v>
      </c>
      <c r="AZ3870" t="s">
        <v>62</v>
      </c>
      <c r="BA3870">
        <v>1085</v>
      </c>
      <c r="BB3870" t="s">
        <v>44618</v>
      </c>
    </row>
    <row r="3871" spans="1:54" x14ac:dyDescent="0.25">
      <c r="A3871" s="1">
        <v>45200</v>
      </c>
      <c r="B3871">
        <v>315006</v>
      </c>
      <c r="C3871" t="s">
        <v>18971</v>
      </c>
      <c r="D3871">
        <v>4300</v>
      </c>
      <c r="E3871" t="s">
        <v>45009</v>
      </c>
      <c r="F3871" t="s">
        <v>18971</v>
      </c>
      <c r="G3871">
        <v>29189447</v>
      </c>
      <c r="H3871">
        <v>1003293108</v>
      </c>
      <c r="I3871" t="s">
        <v>55862</v>
      </c>
      <c r="J3871" t="s">
        <v>18972</v>
      </c>
      <c r="K3871" t="s">
        <v>17518</v>
      </c>
      <c r="L3871" t="s">
        <v>18973</v>
      </c>
      <c r="M3871">
        <v>1776</v>
      </c>
      <c r="N3871">
        <v>42</v>
      </c>
      <c r="R3871" s="1">
        <v>44445</v>
      </c>
      <c r="S3871" t="s">
        <v>56</v>
      </c>
      <c r="T3871">
        <v>316</v>
      </c>
      <c r="U3871" t="s">
        <v>45011</v>
      </c>
      <c r="W3871">
        <v>2</v>
      </c>
      <c r="X3871" t="s">
        <v>57</v>
      </c>
      <c r="Y3871">
        <v>1</v>
      </c>
      <c r="Z3871" t="s">
        <v>46545</v>
      </c>
      <c r="AA3871">
        <v>9</v>
      </c>
      <c r="AB3871">
        <v>195403</v>
      </c>
      <c r="AC3871">
        <v>121</v>
      </c>
      <c r="AD3871" t="s">
        <v>70</v>
      </c>
      <c r="AE3871">
        <v>1012</v>
      </c>
      <c r="AF3871" t="s">
        <v>71</v>
      </c>
      <c r="AG3871">
        <v>1</v>
      </c>
      <c r="AH3871" t="s">
        <v>44482</v>
      </c>
      <c r="AI3871">
        <v>21</v>
      </c>
      <c r="AJ3871" t="s">
        <v>52613</v>
      </c>
      <c r="AK3871">
        <v>316</v>
      </c>
      <c r="AL3871" t="s">
        <v>45011</v>
      </c>
      <c r="AP3871">
        <v>281610</v>
      </c>
      <c r="AQ3871" t="s">
        <v>18974</v>
      </c>
      <c r="AR3871" t="s">
        <v>17520</v>
      </c>
      <c r="AS3871">
        <v>2</v>
      </c>
      <c r="AT3871" t="s">
        <v>1413</v>
      </c>
      <c r="AU3871" t="s">
        <v>18975</v>
      </c>
      <c r="AX3871">
        <v>55.755398159999999</v>
      </c>
      <c r="AY3871">
        <v>11.70949315</v>
      </c>
      <c r="AZ3871" t="s">
        <v>62</v>
      </c>
      <c r="BA3871">
        <v>1085</v>
      </c>
      <c r="BB3871" t="s">
        <v>44618</v>
      </c>
    </row>
    <row r="3872" spans="1:54" x14ac:dyDescent="0.25">
      <c r="A3872" s="1">
        <v>45200</v>
      </c>
      <c r="B3872">
        <v>315007</v>
      </c>
      <c r="C3872" t="s">
        <v>49250</v>
      </c>
      <c r="D3872">
        <v>4390</v>
      </c>
      <c r="E3872" t="s">
        <v>48103</v>
      </c>
      <c r="F3872" t="s">
        <v>49250</v>
      </c>
      <c r="G3872">
        <v>29189447</v>
      </c>
      <c r="H3872">
        <v>1003293005</v>
      </c>
      <c r="I3872" t="s">
        <v>17514</v>
      </c>
      <c r="J3872" t="s">
        <v>18976</v>
      </c>
      <c r="K3872" t="s">
        <v>14213</v>
      </c>
      <c r="L3872" t="s">
        <v>11723</v>
      </c>
      <c r="M3872">
        <v>1248</v>
      </c>
      <c r="N3872">
        <v>2</v>
      </c>
      <c r="R3872" s="1">
        <v>44796</v>
      </c>
      <c r="S3872" t="s">
        <v>56</v>
      </c>
      <c r="T3872">
        <v>316</v>
      </c>
      <c r="U3872" t="s">
        <v>45011</v>
      </c>
      <c r="W3872">
        <v>2</v>
      </c>
      <c r="X3872" t="s">
        <v>57</v>
      </c>
      <c r="Y3872">
        <v>1</v>
      </c>
      <c r="Z3872" t="s">
        <v>46545</v>
      </c>
      <c r="AA3872">
        <v>9</v>
      </c>
      <c r="AB3872">
        <v>195511</v>
      </c>
      <c r="AC3872">
        <v>121</v>
      </c>
      <c r="AD3872" t="s">
        <v>70</v>
      </c>
      <c r="AE3872">
        <v>1012</v>
      </c>
      <c r="AF3872" t="s">
        <v>71</v>
      </c>
      <c r="AG3872">
        <v>1</v>
      </c>
      <c r="AH3872" t="s">
        <v>44482</v>
      </c>
      <c r="AI3872">
        <v>21</v>
      </c>
      <c r="AJ3872" t="s">
        <v>52613</v>
      </c>
      <c r="AK3872">
        <v>316</v>
      </c>
      <c r="AL3872" t="s">
        <v>45011</v>
      </c>
      <c r="AP3872">
        <v>281609</v>
      </c>
      <c r="AQ3872" t="s">
        <v>17512</v>
      </c>
      <c r="AR3872" t="s">
        <v>17515</v>
      </c>
      <c r="AS3872">
        <v>2</v>
      </c>
      <c r="AT3872" t="s">
        <v>1413</v>
      </c>
      <c r="AU3872" t="s">
        <v>11726</v>
      </c>
      <c r="AX3872">
        <v>55.669247970000001</v>
      </c>
      <c r="AY3872">
        <v>11.7347258</v>
      </c>
      <c r="AZ3872" t="s">
        <v>62</v>
      </c>
      <c r="BA3872">
        <v>1085</v>
      </c>
      <c r="BB3872" t="s">
        <v>44618</v>
      </c>
    </row>
    <row r="3873" spans="1:54" x14ac:dyDescent="0.25">
      <c r="A3873" s="1">
        <v>45200</v>
      </c>
      <c r="B3873">
        <v>315008</v>
      </c>
      <c r="C3873" t="s">
        <v>54845</v>
      </c>
      <c r="D3873">
        <v>4300</v>
      </c>
      <c r="E3873" t="s">
        <v>45009</v>
      </c>
      <c r="F3873" t="s">
        <v>54846</v>
      </c>
      <c r="G3873">
        <v>29189447</v>
      </c>
      <c r="H3873">
        <v>1003293078</v>
      </c>
      <c r="I3873" t="s">
        <v>48362</v>
      </c>
      <c r="J3873" t="s">
        <v>18977</v>
      </c>
      <c r="K3873" t="s">
        <v>18978</v>
      </c>
      <c r="L3873" t="s">
        <v>18979</v>
      </c>
      <c r="M3873">
        <v>1659</v>
      </c>
      <c r="N3873">
        <v>1</v>
      </c>
      <c r="R3873" s="1">
        <v>42192</v>
      </c>
      <c r="S3873" t="s">
        <v>56</v>
      </c>
      <c r="T3873">
        <v>316</v>
      </c>
      <c r="U3873" t="s">
        <v>45011</v>
      </c>
      <c r="V3873" s="1">
        <v>42216</v>
      </c>
      <c r="W3873">
        <v>2</v>
      </c>
      <c r="X3873" t="s">
        <v>57</v>
      </c>
      <c r="Y3873">
        <v>1</v>
      </c>
      <c r="Z3873" t="s">
        <v>46545</v>
      </c>
      <c r="AA3873">
        <v>9</v>
      </c>
      <c r="AB3873">
        <v>190202</v>
      </c>
      <c r="AC3873">
        <v>121</v>
      </c>
      <c r="AD3873" t="s">
        <v>70</v>
      </c>
      <c r="AE3873">
        <v>1012</v>
      </c>
      <c r="AF3873" t="s">
        <v>71</v>
      </c>
      <c r="AG3873">
        <v>3</v>
      </c>
      <c r="AH3873" t="s">
        <v>81</v>
      </c>
      <c r="AI3873">
        <v>21</v>
      </c>
      <c r="AJ3873" t="s">
        <v>52613</v>
      </c>
      <c r="AK3873">
        <v>316</v>
      </c>
      <c r="AL3873" t="s">
        <v>45011</v>
      </c>
      <c r="AM3873">
        <v>2</v>
      </c>
      <c r="AN3873" t="s">
        <v>119</v>
      </c>
      <c r="AO3873">
        <v>280295</v>
      </c>
      <c r="AP3873">
        <v>280295</v>
      </c>
      <c r="AQ3873" t="s">
        <v>18980</v>
      </c>
      <c r="AR3873" t="s">
        <v>18981</v>
      </c>
      <c r="AS3873">
        <v>2</v>
      </c>
      <c r="AT3873" t="s">
        <v>1413</v>
      </c>
      <c r="AU3873" t="s">
        <v>18982</v>
      </c>
      <c r="AX3873">
        <v>55.7157281846263</v>
      </c>
      <c r="AY3873">
        <v>11.7191938389656</v>
      </c>
      <c r="AZ3873" t="s">
        <v>62</v>
      </c>
      <c r="BA3873">
        <v>1085</v>
      </c>
      <c r="BB3873" t="s">
        <v>44618</v>
      </c>
    </row>
    <row r="3874" spans="1:54" x14ac:dyDescent="0.25">
      <c r="A3874" s="1">
        <v>45200</v>
      </c>
      <c r="B3874">
        <v>315009</v>
      </c>
      <c r="C3874" t="s">
        <v>55408</v>
      </c>
      <c r="D3874">
        <v>4390</v>
      </c>
      <c r="E3874" t="s">
        <v>48103</v>
      </c>
      <c r="F3874" t="s">
        <v>55408</v>
      </c>
      <c r="G3874">
        <v>29189447</v>
      </c>
      <c r="H3874">
        <v>1003292873</v>
      </c>
      <c r="I3874" t="s">
        <v>17514</v>
      </c>
      <c r="J3874" t="s">
        <v>18983</v>
      </c>
      <c r="K3874" t="s">
        <v>14213</v>
      </c>
      <c r="L3874" t="s">
        <v>18984</v>
      </c>
      <c r="M3874">
        <v>837</v>
      </c>
      <c r="N3874">
        <v>4</v>
      </c>
      <c r="R3874" s="1">
        <v>44419</v>
      </c>
      <c r="S3874" t="s">
        <v>56</v>
      </c>
      <c r="T3874">
        <v>316</v>
      </c>
      <c r="U3874" t="s">
        <v>45011</v>
      </c>
      <c r="W3874">
        <v>2</v>
      </c>
      <c r="X3874" t="s">
        <v>57</v>
      </c>
      <c r="Y3874">
        <v>1</v>
      </c>
      <c r="Z3874" t="s">
        <v>46545</v>
      </c>
      <c r="AA3874">
        <v>6</v>
      </c>
      <c r="AB3874">
        <v>191412</v>
      </c>
      <c r="AC3874">
        <v>121</v>
      </c>
      <c r="AD3874" t="s">
        <v>70</v>
      </c>
      <c r="AE3874">
        <v>1012</v>
      </c>
      <c r="AF3874" t="s">
        <v>71</v>
      </c>
      <c r="AG3874">
        <v>1</v>
      </c>
      <c r="AH3874" t="s">
        <v>44482</v>
      </c>
      <c r="AI3874">
        <v>21</v>
      </c>
      <c r="AJ3874" t="s">
        <v>52613</v>
      </c>
      <c r="AK3874">
        <v>316</v>
      </c>
      <c r="AL3874" t="s">
        <v>45011</v>
      </c>
      <c r="AP3874">
        <v>281609</v>
      </c>
      <c r="AQ3874" t="s">
        <v>17512</v>
      </c>
      <c r="AR3874" t="s">
        <v>17515</v>
      </c>
      <c r="AS3874">
        <v>2</v>
      </c>
      <c r="AT3874" t="s">
        <v>1413</v>
      </c>
      <c r="AU3874" t="s">
        <v>18985</v>
      </c>
      <c r="AX3874">
        <v>55.662055709999997</v>
      </c>
      <c r="AY3874">
        <v>11.763104050000001</v>
      </c>
      <c r="AZ3874" t="s">
        <v>62</v>
      </c>
      <c r="BA3874">
        <v>1085</v>
      </c>
      <c r="BB3874" t="s">
        <v>44618</v>
      </c>
    </row>
    <row r="3875" spans="1:54" x14ac:dyDescent="0.25">
      <c r="A3875" s="1">
        <v>45200</v>
      </c>
      <c r="B3875">
        <v>315010</v>
      </c>
      <c r="C3875" t="s">
        <v>18986</v>
      </c>
      <c r="D3875">
        <v>4300</v>
      </c>
      <c r="E3875" t="s">
        <v>45009</v>
      </c>
      <c r="F3875" t="s">
        <v>18987</v>
      </c>
      <c r="G3875">
        <v>29189447</v>
      </c>
      <c r="H3875">
        <v>1003292642</v>
      </c>
      <c r="I3875" t="s">
        <v>48362</v>
      </c>
      <c r="J3875" t="s">
        <v>18988</v>
      </c>
      <c r="K3875" t="s">
        <v>18978</v>
      </c>
      <c r="L3875" t="s">
        <v>48218</v>
      </c>
      <c r="M3875">
        <v>137</v>
      </c>
      <c r="N3875">
        <v>2</v>
      </c>
      <c r="R3875" s="1">
        <v>42192</v>
      </c>
      <c r="S3875" t="s">
        <v>56</v>
      </c>
      <c r="T3875">
        <v>316</v>
      </c>
      <c r="U3875" t="s">
        <v>45011</v>
      </c>
      <c r="V3875" s="1">
        <v>42216</v>
      </c>
      <c r="W3875">
        <v>2</v>
      </c>
      <c r="X3875" t="s">
        <v>57</v>
      </c>
      <c r="Y3875">
        <v>1</v>
      </c>
      <c r="Z3875" t="s">
        <v>46545</v>
      </c>
      <c r="AA3875">
        <v>10</v>
      </c>
      <c r="AB3875">
        <v>197308</v>
      </c>
      <c r="AC3875">
        <v>121</v>
      </c>
      <c r="AD3875" t="s">
        <v>70</v>
      </c>
      <c r="AE3875">
        <v>1012</v>
      </c>
      <c r="AF3875" t="s">
        <v>71</v>
      </c>
      <c r="AG3875">
        <v>3</v>
      </c>
      <c r="AH3875" t="s">
        <v>81</v>
      </c>
      <c r="AI3875">
        <v>25</v>
      </c>
      <c r="AJ3875" t="s">
        <v>54531</v>
      </c>
      <c r="AK3875">
        <v>316</v>
      </c>
      <c r="AL3875" t="s">
        <v>45011</v>
      </c>
      <c r="AM3875">
        <v>2</v>
      </c>
      <c r="AN3875" t="s">
        <v>119</v>
      </c>
      <c r="AO3875">
        <v>280295</v>
      </c>
      <c r="AP3875">
        <v>280295</v>
      </c>
      <c r="AQ3875" t="s">
        <v>18980</v>
      </c>
      <c r="AR3875" t="s">
        <v>18981</v>
      </c>
      <c r="AS3875">
        <v>2</v>
      </c>
      <c r="AT3875" t="s">
        <v>1413</v>
      </c>
      <c r="AU3875" t="s">
        <v>48219</v>
      </c>
      <c r="AX3875">
        <v>55.708029686430102</v>
      </c>
      <c r="AY3875">
        <v>11.737934820143799</v>
      </c>
      <c r="AZ3875" t="s">
        <v>62</v>
      </c>
      <c r="BA3875">
        <v>1085</v>
      </c>
      <c r="BB3875" t="s">
        <v>44618</v>
      </c>
    </row>
    <row r="3876" spans="1:54" x14ac:dyDescent="0.25">
      <c r="A3876" s="1">
        <v>45200</v>
      </c>
      <c r="B3876">
        <v>315011</v>
      </c>
      <c r="C3876" t="s">
        <v>45518</v>
      </c>
      <c r="D3876">
        <v>4300</v>
      </c>
      <c r="E3876" t="s">
        <v>45009</v>
      </c>
      <c r="F3876" t="s">
        <v>45519</v>
      </c>
      <c r="G3876">
        <v>42680613</v>
      </c>
      <c r="H3876">
        <v>1001829148</v>
      </c>
      <c r="I3876" t="s">
        <v>18989</v>
      </c>
      <c r="J3876" t="s">
        <v>18990</v>
      </c>
      <c r="K3876" t="s">
        <v>18991</v>
      </c>
      <c r="L3876" t="s">
        <v>18963</v>
      </c>
      <c r="M3876">
        <v>11</v>
      </c>
      <c r="N3876">
        <v>25</v>
      </c>
      <c r="R3876" s="1">
        <v>43783</v>
      </c>
      <c r="S3876" t="s">
        <v>80</v>
      </c>
      <c r="W3876">
        <v>5</v>
      </c>
      <c r="X3876" t="s">
        <v>557</v>
      </c>
      <c r="Y3876">
        <v>1</v>
      </c>
      <c r="Z3876" t="s">
        <v>46545</v>
      </c>
      <c r="AA3876">
        <v>10</v>
      </c>
      <c r="AB3876">
        <v>184601</v>
      </c>
      <c r="AC3876">
        <v>121</v>
      </c>
      <c r="AD3876" t="s">
        <v>70</v>
      </c>
      <c r="AE3876">
        <v>1013</v>
      </c>
      <c r="AF3876" t="s">
        <v>558</v>
      </c>
      <c r="AG3876">
        <v>1</v>
      </c>
      <c r="AH3876" t="s">
        <v>44482</v>
      </c>
      <c r="AI3876">
        <v>21</v>
      </c>
      <c r="AJ3876" t="s">
        <v>52613</v>
      </c>
      <c r="AK3876">
        <v>316</v>
      </c>
      <c r="AL3876" t="s">
        <v>45011</v>
      </c>
      <c r="AQ3876" t="s">
        <v>18992</v>
      </c>
      <c r="AR3876" t="s">
        <v>18993</v>
      </c>
      <c r="AS3876">
        <v>0</v>
      </c>
      <c r="AT3876" t="s">
        <v>61</v>
      </c>
      <c r="AU3876" t="s">
        <v>14777</v>
      </c>
      <c r="AX3876">
        <v>55.711018340000003</v>
      </c>
      <c r="AY3876">
        <v>11.70675454</v>
      </c>
      <c r="AZ3876" t="s">
        <v>62</v>
      </c>
      <c r="BA3876">
        <v>1085</v>
      </c>
      <c r="BB3876" t="s">
        <v>44618</v>
      </c>
    </row>
    <row r="3877" spans="1:54" x14ac:dyDescent="0.25">
      <c r="A3877" s="1">
        <v>45200</v>
      </c>
      <c r="B3877">
        <v>315012</v>
      </c>
      <c r="C3877" t="s">
        <v>18994</v>
      </c>
      <c r="D3877">
        <v>4300</v>
      </c>
      <c r="E3877" t="s">
        <v>45009</v>
      </c>
      <c r="F3877" t="s">
        <v>18995</v>
      </c>
      <c r="G3877">
        <v>66408310</v>
      </c>
      <c r="H3877">
        <v>1002230789</v>
      </c>
      <c r="I3877" t="s">
        <v>18996</v>
      </c>
      <c r="J3877" t="s">
        <v>18997</v>
      </c>
      <c r="K3877" t="s">
        <v>18998</v>
      </c>
      <c r="L3877" t="s">
        <v>18999</v>
      </c>
      <c r="M3877">
        <v>1523</v>
      </c>
      <c r="N3877" t="s">
        <v>3652</v>
      </c>
      <c r="R3877" s="1">
        <v>43712</v>
      </c>
      <c r="S3877" t="s">
        <v>56</v>
      </c>
      <c r="W3877">
        <v>5</v>
      </c>
      <c r="X3877" t="s">
        <v>557</v>
      </c>
      <c r="Y3877">
        <v>1</v>
      </c>
      <c r="Z3877" t="s">
        <v>46545</v>
      </c>
      <c r="AA3877">
        <v>10</v>
      </c>
      <c r="AB3877">
        <v>190608</v>
      </c>
      <c r="AC3877">
        <v>121</v>
      </c>
      <c r="AD3877" t="s">
        <v>70</v>
      </c>
      <c r="AE3877">
        <v>1013</v>
      </c>
      <c r="AF3877" t="s">
        <v>558</v>
      </c>
      <c r="AG3877">
        <v>1</v>
      </c>
      <c r="AH3877" t="s">
        <v>44482</v>
      </c>
      <c r="AI3877">
        <v>21</v>
      </c>
      <c r="AJ3877" t="s">
        <v>52613</v>
      </c>
      <c r="AK3877">
        <v>316</v>
      </c>
      <c r="AL3877" t="s">
        <v>45011</v>
      </c>
      <c r="AQ3877" t="s">
        <v>19000</v>
      </c>
      <c r="AR3877" t="s">
        <v>19001</v>
      </c>
      <c r="AS3877">
        <v>0</v>
      </c>
      <c r="AT3877" t="s">
        <v>61</v>
      </c>
      <c r="AU3877" t="s">
        <v>19002</v>
      </c>
      <c r="AX3877">
        <v>55.711499619999998</v>
      </c>
      <c r="AY3877">
        <v>11.682103189999999</v>
      </c>
      <c r="AZ3877" t="s">
        <v>62</v>
      </c>
      <c r="BA3877">
        <v>1085</v>
      </c>
      <c r="BB3877" t="s">
        <v>44618</v>
      </c>
    </row>
    <row r="3878" spans="1:54" x14ac:dyDescent="0.25">
      <c r="A3878" s="1">
        <v>45200</v>
      </c>
      <c r="B3878">
        <v>315013</v>
      </c>
      <c r="C3878" t="s">
        <v>19003</v>
      </c>
      <c r="D3878">
        <v>4300</v>
      </c>
      <c r="E3878" t="s">
        <v>45009</v>
      </c>
      <c r="F3878" t="s">
        <v>19004</v>
      </c>
      <c r="G3878">
        <v>53019919</v>
      </c>
      <c r="H3878">
        <v>1001998905</v>
      </c>
      <c r="I3878" t="s">
        <v>19005</v>
      </c>
      <c r="J3878" t="s">
        <v>19006</v>
      </c>
      <c r="K3878" t="s">
        <v>19007</v>
      </c>
      <c r="L3878" t="s">
        <v>19008</v>
      </c>
      <c r="M3878">
        <v>158</v>
      </c>
      <c r="N3878">
        <v>1</v>
      </c>
      <c r="R3878" s="1">
        <v>43851</v>
      </c>
      <c r="S3878" t="s">
        <v>56</v>
      </c>
      <c r="W3878">
        <v>5</v>
      </c>
      <c r="X3878" t="s">
        <v>557</v>
      </c>
      <c r="Y3878">
        <v>1</v>
      </c>
      <c r="Z3878" t="s">
        <v>46545</v>
      </c>
      <c r="AA3878">
        <v>9</v>
      </c>
      <c r="AB3878">
        <v>197508</v>
      </c>
      <c r="AC3878">
        <v>121</v>
      </c>
      <c r="AD3878" t="s">
        <v>70</v>
      </c>
      <c r="AE3878">
        <v>1013</v>
      </c>
      <c r="AF3878" t="s">
        <v>558</v>
      </c>
      <c r="AG3878">
        <v>1</v>
      </c>
      <c r="AH3878" t="s">
        <v>44482</v>
      </c>
      <c r="AI3878">
        <v>21</v>
      </c>
      <c r="AJ3878" t="s">
        <v>52613</v>
      </c>
      <c r="AK3878">
        <v>316</v>
      </c>
      <c r="AL3878" t="s">
        <v>45011</v>
      </c>
      <c r="AQ3878" t="s">
        <v>19009</v>
      </c>
      <c r="AR3878" t="s">
        <v>19010</v>
      </c>
      <c r="AS3878">
        <v>0</v>
      </c>
      <c r="AT3878" t="s">
        <v>61</v>
      </c>
      <c r="AU3878" t="s">
        <v>19011</v>
      </c>
      <c r="AX3878">
        <v>55.712346580000002</v>
      </c>
      <c r="AY3878">
        <v>11.74745897</v>
      </c>
      <c r="AZ3878" t="s">
        <v>62</v>
      </c>
      <c r="BA3878">
        <v>1085</v>
      </c>
      <c r="BB3878" t="s">
        <v>44618</v>
      </c>
    </row>
    <row r="3879" spans="1:54" x14ac:dyDescent="0.25">
      <c r="A3879" s="1">
        <v>45200</v>
      </c>
      <c r="B3879">
        <v>315014</v>
      </c>
      <c r="C3879" t="s">
        <v>19012</v>
      </c>
      <c r="D3879">
        <v>4300</v>
      </c>
      <c r="E3879" t="s">
        <v>45009</v>
      </c>
      <c r="F3879" t="s">
        <v>19013</v>
      </c>
      <c r="G3879">
        <v>29554188</v>
      </c>
      <c r="H3879">
        <v>1003290080</v>
      </c>
      <c r="I3879" t="s">
        <v>49251</v>
      </c>
      <c r="J3879" t="s">
        <v>19014</v>
      </c>
      <c r="K3879" t="s">
        <v>19015</v>
      </c>
      <c r="L3879" t="s">
        <v>19016</v>
      </c>
      <c r="M3879">
        <v>1523</v>
      </c>
      <c r="N3879">
        <v>20</v>
      </c>
      <c r="R3879" s="1">
        <v>43791</v>
      </c>
      <c r="S3879" t="s">
        <v>56</v>
      </c>
      <c r="W3879">
        <v>4</v>
      </c>
      <c r="X3879" t="s">
        <v>725</v>
      </c>
      <c r="Y3879">
        <v>1</v>
      </c>
      <c r="Z3879" t="s">
        <v>46545</v>
      </c>
      <c r="AB3879">
        <v>190608</v>
      </c>
      <c r="AC3879">
        <v>131</v>
      </c>
      <c r="AD3879" t="s">
        <v>752</v>
      </c>
      <c r="AE3879">
        <v>1061</v>
      </c>
      <c r="AF3879" t="s">
        <v>752</v>
      </c>
      <c r="AG3879">
        <v>1</v>
      </c>
      <c r="AH3879" t="s">
        <v>44482</v>
      </c>
      <c r="AI3879">
        <v>99</v>
      </c>
      <c r="AJ3879" t="s">
        <v>54511</v>
      </c>
      <c r="AK3879">
        <v>316</v>
      </c>
      <c r="AL3879" t="s">
        <v>45011</v>
      </c>
      <c r="AQ3879" t="s">
        <v>19017</v>
      </c>
      <c r="AR3879" t="s">
        <v>19018</v>
      </c>
      <c r="AS3879">
        <v>0</v>
      </c>
      <c r="AT3879" t="s">
        <v>61</v>
      </c>
      <c r="AU3879" t="s">
        <v>19002</v>
      </c>
      <c r="AX3879">
        <v>55.711539960000003</v>
      </c>
      <c r="AY3879">
        <v>11.68217793</v>
      </c>
      <c r="AZ3879" t="s">
        <v>62</v>
      </c>
      <c r="BA3879">
        <v>1085</v>
      </c>
      <c r="BB3879" t="s">
        <v>44618</v>
      </c>
    </row>
    <row r="3880" spans="1:54" x14ac:dyDescent="0.25">
      <c r="A3880" s="1">
        <v>45200</v>
      </c>
      <c r="B3880">
        <v>315015</v>
      </c>
      <c r="C3880" t="s">
        <v>49252</v>
      </c>
      <c r="D3880">
        <v>4200</v>
      </c>
      <c r="E3880" t="s">
        <v>9270</v>
      </c>
      <c r="F3880" t="s">
        <v>49253</v>
      </c>
      <c r="I3880" t="s">
        <v>19019</v>
      </c>
      <c r="K3880" t="s">
        <v>19020</v>
      </c>
      <c r="L3880" t="s">
        <v>19021</v>
      </c>
      <c r="R3880" s="1">
        <v>40162</v>
      </c>
      <c r="S3880" t="s">
        <v>80</v>
      </c>
      <c r="V3880" s="1">
        <v>33604</v>
      </c>
      <c r="W3880">
        <v>3</v>
      </c>
      <c r="X3880" t="s">
        <v>3496</v>
      </c>
      <c r="Y3880">
        <v>1</v>
      </c>
      <c r="Z3880" t="s">
        <v>46545</v>
      </c>
      <c r="AB3880">
        <v>198001</v>
      </c>
      <c r="AC3880">
        <v>126</v>
      </c>
      <c r="AD3880" t="s">
        <v>46616</v>
      </c>
      <c r="AE3880">
        <v>1015</v>
      </c>
      <c r="AF3880" t="s">
        <v>46616</v>
      </c>
      <c r="AG3880">
        <v>3</v>
      </c>
      <c r="AH3880" t="s">
        <v>81</v>
      </c>
      <c r="AI3880">
        <v>27</v>
      </c>
      <c r="AJ3880" t="s">
        <v>44512</v>
      </c>
      <c r="AK3880">
        <v>316</v>
      </c>
      <c r="AL3880" t="s">
        <v>45011</v>
      </c>
      <c r="AS3880">
        <v>0</v>
      </c>
      <c r="AT3880" t="s">
        <v>61</v>
      </c>
      <c r="AU3880" t="s">
        <v>7963</v>
      </c>
      <c r="AV3880" t="s">
        <v>19022</v>
      </c>
      <c r="AZ3880" t="s">
        <v>62</v>
      </c>
      <c r="BA3880">
        <v>1085</v>
      </c>
      <c r="BB3880" t="s">
        <v>44618</v>
      </c>
    </row>
    <row r="3881" spans="1:54" x14ac:dyDescent="0.25">
      <c r="A3881" s="1">
        <v>45200</v>
      </c>
      <c r="B3881">
        <v>315016</v>
      </c>
      <c r="C3881" t="s">
        <v>48086</v>
      </c>
      <c r="D3881">
        <v>4305</v>
      </c>
      <c r="E3881" t="s">
        <v>49248</v>
      </c>
      <c r="F3881" t="s">
        <v>49254</v>
      </c>
      <c r="G3881">
        <v>56617728</v>
      </c>
      <c r="H3881">
        <v>1003114501</v>
      </c>
      <c r="I3881" t="s">
        <v>48094</v>
      </c>
      <c r="J3881" t="s">
        <v>19023</v>
      </c>
      <c r="K3881" t="s">
        <v>19024</v>
      </c>
      <c r="L3881" t="s">
        <v>49255</v>
      </c>
      <c r="M3881">
        <v>1569</v>
      </c>
      <c r="N3881">
        <v>6</v>
      </c>
      <c r="R3881" s="1">
        <v>43619</v>
      </c>
      <c r="S3881" t="s">
        <v>56</v>
      </c>
      <c r="T3881">
        <v>316</v>
      </c>
      <c r="U3881" t="s">
        <v>45011</v>
      </c>
      <c r="W3881">
        <v>6</v>
      </c>
      <c r="X3881" t="s">
        <v>1289</v>
      </c>
      <c r="Y3881">
        <v>1</v>
      </c>
      <c r="Z3881" t="s">
        <v>46545</v>
      </c>
      <c r="AA3881">
        <v>10</v>
      </c>
      <c r="AB3881">
        <v>190101</v>
      </c>
      <c r="AC3881">
        <v>129</v>
      </c>
      <c r="AD3881" t="s">
        <v>2405</v>
      </c>
      <c r="AE3881">
        <v>1016</v>
      </c>
      <c r="AF3881" t="s">
        <v>2405</v>
      </c>
      <c r="AG3881">
        <v>1</v>
      </c>
      <c r="AH3881" t="s">
        <v>44482</v>
      </c>
      <c r="AI3881">
        <v>29</v>
      </c>
      <c r="AJ3881" t="s">
        <v>2525</v>
      </c>
      <c r="AK3881">
        <v>316</v>
      </c>
      <c r="AL3881" t="s">
        <v>45011</v>
      </c>
      <c r="AQ3881" t="s">
        <v>19025</v>
      </c>
      <c r="AR3881" t="s">
        <v>10723</v>
      </c>
      <c r="AS3881">
        <v>0</v>
      </c>
      <c r="AT3881" t="s">
        <v>61</v>
      </c>
      <c r="AU3881" t="s">
        <v>45520</v>
      </c>
      <c r="AW3881" t="s">
        <v>49248</v>
      </c>
      <c r="AX3881">
        <v>55.784408980000002</v>
      </c>
      <c r="AY3881">
        <v>11.790082870000001</v>
      </c>
      <c r="AZ3881" t="s">
        <v>62</v>
      </c>
      <c r="BA3881">
        <v>1085</v>
      </c>
      <c r="BB3881" t="s">
        <v>44618</v>
      </c>
    </row>
    <row r="3882" spans="1:54" x14ac:dyDescent="0.25">
      <c r="A3882" s="1">
        <v>45200</v>
      </c>
      <c r="B3882">
        <v>315017</v>
      </c>
      <c r="C3882" t="s">
        <v>45521</v>
      </c>
      <c r="D3882">
        <v>4300</v>
      </c>
      <c r="E3882" t="s">
        <v>45009</v>
      </c>
      <c r="F3882" t="s">
        <v>45522</v>
      </c>
      <c r="G3882">
        <v>65723018</v>
      </c>
      <c r="H3882">
        <v>1002215367</v>
      </c>
      <c r="I3882" t="s">
        <v>49256</v>
      </c>
      <c r="J3882" t="s">
        <v>19026</v>
      </c>
      <c r="K3882" t="s">
        <v>19027</v>
      </c>
      <c r="L3882" t="s">
        <v>19028</v>
      </c>
      <c r="M3882">
        <v>1523</v>
      </c>
      <c r="N3882" t="s">
        <v>2981</v>
      </c>
      <c r="R3882" s="1">
        <v>44844</v>
      </c>
      <c r="S3882" t="s">
        <v>56</v>
      </c>
      <c r="W3882">
        <v>5</v>
      </c>
      <c r="X3882" t="s">
        <v>557</v>
      </c>
      <c r="Y3882">
        <v>1</v>
      </c>
      <c r="Z3882" t="s">
        <v>46545</v>
      </c>
      <c r="AA3882">
        <v>10</v>
      </c>
      <c r="AB3882">
        <v>198108</v>
      </c>
      <c r="AC3882">
        <v>121</v>
      </c>
      <c r="AD3882" t="s">
        <v>70</v>
      </c>
      <c r="AE3882">
        <v>1013</v>
      </c>
      <c r="AF3882" t="s">
        <v>558</v>
      </c>
      <c r="AG3882">
        <v>1</v>
      </c>
      <c r="AH3882" t="s">
        <v>44482</v>
      </c>
      <c r="AI3882">
        <v>21</v>
      </c>
      <c r="AJ3882" t="s">
        <v>52613</v>
      </c>
      <c r="AK3882">
        <v>316</v>
      </c>
      <c r="AL3882" t="s">
        <v>45011</v>
      </c>
      <c r="AQ3882" t="s">
        <v>19029</v>
      </c>
      <c r="AR3882" t="s">
        <v>19030</v>
      </c>
      <c r="AS3882">
        <v>0</v>
      </c>
      <c r="AT3882" t="s">
        <v>61</v>
      </c>
      <c r="AU3882" t="s">
        <v>19002</v>
      </c>
      <c r="AX3882">
        <v>55.712157959999999</v>
      </c>
      <c r="AY3882">
        <v>11.676865830000001</v>
      </c>
      <c r="AZ3882" t="s">
        <v>62</v>
      </c>
      <c r="BA3882">
        <v>1085</v>
      </c>
      <c r="BB3882" t="s">
        <v>44618</v>
      </c>
    </row>
    <row r="3883" spans="1:54" x14ac:dyDescent="0.25">
      <c r="A3883" s="1">
        <v>45200</v>
      </c>
      <c r="B3883">
        <v>315018</v>
      </c>
      <c r="C3883" t="s">
        <v>45523</v>
      </c>
      <c r="D3883">
        <v>4500</v>
      </c>
      <c r="E3883" t="s">
        <v>48061</v>
      </c>
      <c r="F3883" t="s">
        <v>45524</v>
      </c>
      <c r="I3883" t="s">
        <v>19031</v>
      </c>
      <c r="J3883" t="s">
        <v>19032</v>
      </c>
      <c r="K3883" t="s">
        <v>19033</v>
      </c>
      <c r="L3883" t="s">
        <v>19034</v>
      </c>
      <c r="M3883">
        <v>1347</v>
      </c>
      <c r="N3883">
        <v>9</v>
      </c>
      <c r="R3883" s="1">
        <v>40960</v>
      </c>
      <c r="S3883" t="s">
        <v>56</v>
      </c>
      <c r="T3883">
        <v>316</v>
      </c>
      <c r="U3883" t="s">
        <v>45011</v>
      </c>
      <c r="V3883" s="1">
        <v>36192</v>
      </c>
      <c r="W3883">
        <v>3</v>
      </c>
      <c r="X3883" t="s">
        <v>3496</v>
      </c>
      <c r="Y3883">
        <v>8</v>
      </c>
      <c r="Z3883" t="s">
        <v>44534</v>
      </c>
      <c r="AB3883">
        <v>199608</v>
      </c>
      <c r="AC3883">
        <v>127</v>
      </c>
      <c r="AD3883" t="s">
        <v>1237</v>
      </c>
      <c r="AE3883">
        <v>1052</v>
      </c>
      <c r="AF3883" t="s">
        <v>1237</v>
      </c>
      <c r="AG3883">
        <v>3</v>
      </c>
      <c r="AH3883" t="s">
        <v>81</v>
      </c>
      <c r="AI3883">
        <v>99</v>
      </c>
      <c r="AJ3883" t="s">
        <v>54511</v>
      </c>
      <c r="AK3883">
        <v>316</v>
      </c>
      <c r="AL3883" t="s">
        <v>45011</v>
      </c>
      <c r="AS3883">
        <v>0</v>
      </c>
      <c r="AT3883" t="s">
        <v>61</v>
      </c>
      <c r="AU3883" t="s">
        <v>14692</v>
      </c>
      <c r="AZ3883" t="s">
        <v>62</v>
      </c>
      <c r="BA3883">
        <v>1085</v>
      </c>
      <c r="BB3883" t="s">
        <v>44618</v>
      </c>
    </row>
    <row r="3884" spans="1:54" x14ac:dyDescent="0.25">
      <c r="A3884" s="1">
        <v>45200</v>
      </c>
      <c r="B3884">
        <v>315019</v>
      </c>
      <c r="C3884" t="s">
        <v>19035</v>
      </c>
      <c r="D3884">
        <v>4300</v>
      </c>
      <c r="E3884" t="s">
        <v>45009</v>
      </c>
      <c r="F3884" t="s">
        <v>19036</v>
      </c>
      <c r="G3884">
        <v>82647511</v>
      </c>
      <c r="H3884">
        <v>1018419919</v>
      </c>
      <c r="I3884" t="s">
        <v>19037</v>
      </c>
      <c r="J3884" t="s">
        <v>19032</v>
      </c>
      <c r="K3884" t="s">
        <v>19038</v>
      </c>
      <c r="L3884" t="s">
        <v>19039</v>
      </c>
      <c r="M3884">
        <v>938</v>
      </c>
      <c r="N3884">
        <v>24</v>
      </c>
      <c r="R3884" s="1">
        <v>43791</v>
      </c>
      <c r="S3884" t="s">
        <v>851</v>
      </c>
      <c r="W3884">
        <v>0</v>
      </c>
      <c r="X3884" t="s">
        <v>1252</v>
      </c>
      <c r="Y3884">
        <v>8</v>
      </c>
      <c r="Z3884" t="s">
        <v>44534</v>
      </c>
      <c r="AB3884">
        <v>199901</v>
      </c>
      <c r="AC3884">
        <v>127</v>
      </c>
      <c r="AD3884" t="s">
        <v>1237</v>
      </c>
      <c r="AE3884">
        <v>1052</v>
      </c>
      <c r="AF3884" t="s">
        <v>1237</v>
      </c>
      <c r="AG3884">
        <v>2</v>
      </c>
      <c r="AH3884" t="s">
        <v>44524</v>
      </c>
      <c r="AI3884">
        <v>99</v>
      </c>
      <c r="AJ3884" t="s">
        <v>54511</v>
      </c>
      <c r="AK3884">
        <v>316</v>
      </c>
      <c r="AL3884" t="s">
        <v>45011</v>
      </c>
      <c r="AQ3884" t="s">
        <v>19040</v>
      </c>
      <c r="AR3884" t="s">
        <v>19041</v>
      </c>
      <c r="AS3884">
        <v>0</v>
      </c>
      <c r="AT3884" t="s">
        <v>61</v>
      </c>
      <c r="AU3884" t="s">
        <v>19042</v>
      </c>
      <c r="AX3884">
        <v>55.714762530000002</v>
      </c>
      <c r="AY3884">
        <v>11.700053520000001</v>
      </c>
      <c r="AZ3884" t="s">
        <v>62</v>
      </c>
      <c r="BA3884">
        <v>1085</v>
      </c>
      <c r="BB3884" t="s">
        <v>44618</v>
      </c>
    </row>
    <row r="3885" spans="1:54" x14ac:dyDescent="0.25">
      <c r="A3885" s="1">
        <v>45200</v>
      </c>
      <c r="B3885">
        <v>315020</v>
      </c>
      <c r="C3885" t="s">
        <v>19043</v>
      </c>
      <c r="D3885">
        <v>4560</v>
      </c>
      <c r="E3885" t="s">
        <v>10303</v>
      </c>
      <c r="F3885" t="s">
        <v>19043</v>
      </c>
      <c r="G3885">
        <v>40961852</v>
      </c>
      <c r="H3885">
        <v>1025270076</v>
      </c>
      <c r="I3885" t="s">
        <v>19044</v>
      </c>
      <c r="K3885" t="s">
        <v>19045</v>
      </c>
      <c r="L3885" t="s">
        <v>19046</v>
      </c>
      <c r="M3885">
        <v>570</v>
      </c>
      <c r="N3885">
        <v>18</v>
      </c>
      <c r="R3885" s="1">
        <v>44908</v>
      </c>
      <c r="S3885" t="s">
        <v>56</v>
      </c>
      <c r="T3885">
        <v>306</v>
      </c>
      <c r="U3885" t="s">
        <v>10308</v>
      </c>
      <c r="W3885">
        <v>6</v>
      </c>
      <c r="X3885" t="s">
        <v>1289</v>
      </c>
      <c r="Y3885">
        <v>1</v>
      </c>
      <c r="Z3885" t="s">
        <v>46545</v>
      </c>
      <c r="AA3885">
        <v>10</v>
      </c>
      <c r="AB3885">
        <v>200208</v>
      </c>
      <c r="AC3885">
        <v>129</v>
      </c>
      <c r="AD3885" t="s">
        <v>2405</v>
      </c>
      <c r="AE3885">
        <v>1016</v>
      </c>
      <c r="AF3885" t="s">
        <v>2405</v>
      </c>
      <c r="AG3885">
        <v>1</v>
      </c>
      <c r="AH3885" t="s">
        <v>44482</v>
      </c>
      <c r="AI3885">
        <v>23</v>
      </c>
      <c r="AJ3885" t="s">
        <v>692</v>
      </c>
      <c r="AK3885">
        <v>306</v>
      </c>
      <c r="AL3885" t="s">
        <v>10308</v>
      </c>
      <c r="AM3885">
        <v>1</v>
      </c>
      <c r="AN3885" t="s">
        <v>1193</v>
      </c>
      <c r="AO3885">
        <v>321007</v>
      </c>
      <c r="AQ3885" t="s">
        <v>19047</v>
      </c>
      <c r="AR3885" t="s">
        <v>19048</v>
      </c>
      <c r="AS3885">
        <v>0</v>
      </c>
      <c r="AT3885" t="s">
        <v>61</v>
      </c>
      <c r="AU3885" t="s">
        <v>19049</v>
      </c>
      <c r="AX3885">
        <v>55.853475019999998</v>
      </c>
      <c r="AY3885">
        <v>11.6253286</v>
      </c>
      <c r="AZ3885" t="s">
        <v>62</v>
      </c>
      <c r="BA3885">
        <v>1085</v>
      </c>
      <c r="BB3885" t="s">
        <v>44618</v>
      </c>
    </row>
    <row r="3886" spans="1:54" x14ac:dyDescent="0.25">
      <c r="A3886" s="1">
        <v>45200</v>
      </c>
      <c r="B3886">
        <v>315021</v>
      </c>
      <c r="C3886" t="s">
        <v>19050</v>
      </c>
      <c r="D3886">
        <v>4300</v>
      </c>
      <c r="E3886" t="s">
        <v>45009</v>
      </c>
      <c r="F3886" t="s">
        <v>19050</v>
      </c>
      <c r="G3886">
        <v>29189447</v>
      </c>
      <c r="H3886">
        <v>1003292757</v>
      </c>
      <c r="I3886" t="s">
        <v>17509</v>
      </c>
      <c r="K3886" t="s">
        <v>11740</v>
      </c>
      <c r="L3886" t="s">
        <v>53177</v>
      </c>
      <c r="M3886">
        <v>1804</v>
      </c>
      <c r="N3886">
        <v>3</v>
      </c>
      <c r="R3886" s="1">
        <v>44417</v>
      </c>
      <c r="S3886" t="s">
        <v>56</v>
      </c>
      <c r="T3886">
        <v>316</v>
      </c>
      <c r="U3886" t="s">
        <v>45011</v>
      </c>
      <c r="W3886">
        <v>2</v>
      </c>
      <c r="X3886" t="s">
        <v>57</v>
      </c>
      <c r="Y3886">
        <v>1</v>
      </c>
      <c r="Z3886" t="s">
        <v>46545</v>
      </c>
      <c r="AA3886">
        <v>9</v>
      </c>
      <c r="AB3886">
        <v>200508</v>
      </c>
      <c r="AC3886">
        <v>121</v>
      </c>
      <c r="AD3886" t="s">
        <v>70</v>
      </c>
      <c r="AE3886">
        <v>1012</v>
      </c>
      <c r="AF3886" t="s">
        <v>71</v>
      </c>
      <c r="AG3886">
        <v>1</v>
      </c>
      <c r="AH3886" t="s">
        <v>44482</v>
      </c>
      <c r="AI3886">
        <v>21</v>
      </c>
      <c r="AJ3886" t="s">
        <v>52613</v>
      </c>
      <c r="AK3886">
        <v>316</v>
      </c>
      <c r="AL3886" t="s">
        <v>45011</v>
      </c>
      <c r="AP3886">
        <v>281607</v>
      </c>
      <c r="AQ3886" t="s">
        <v>11741</v>
      </c>
      <c r="AR3886" t="s">
        <v>17510</v>
      </c>
      <c r="AS3886">
        <v>2</v>
      </c>
      <c r="AT3886" t="s">
        <v>1413</v>
      </c>
      <c r="AU3886" t="s">
        <v>53178</v>
      </c>
      <c r="AX3886">
        <v>55.710486359999997</v>
      </c>
      <c r="AY3886">
        <v>11.700699050000001</v>
      </c>
      <c r="AZ3886" t="s">
        <v>62</v>
      </c>
      <c r="BA3886">
        <v>1085</v>
      </c>
      <c r="BB3886" t="s">
        <v>44618</v>
      </c>
    </row>
    <row r="3887" spans="1:54" x14ac:dyDescent="0.25">
      <c r="A3887" s="1">
        <v>45200</v>
      </c>
      <c r="B3887">
        <v>315022</v>
      </c>
      <c r="C3887" t="s">
        <v>19051</v>
      </c>
      <c r="D3887">
        <v>4300</v>
      </c>
      <c r="E3887" t="s">
        <v>45009</v>
      </c>
      <c r="F3887" t="s">
        <v>19052</v>
      </c>
      <c r="G3887">
        <v>35237038</v>
      </c>
      <c r="H3887">
        <v>1024977699</v>
      </c>
      <c r="I3887" t="s">
        <v>19053</v>
      </c>
      <c r="K3887" t="s">
        <v>19054</v>
      </c>
      <c r="L3887" t="s">
        <v>12854</v>
      </c>
      <c r="M3887">
        <v>1252</v>
      </c>
      <c r="N3887">
        <v>239</v>
      </c>
      <c r="R3887" s="1">
        <v>44628</v>
      </c>
      <c r="S3887" t="s">
        <v>56</v>
      </c>
      <c r="T3887">
        <v>316</v>
      </c>
      <c r="U3887" t="s">
        <v>45011</v>
      </c>
      <c r="W3887">
        <v>6</v>
      </c>
      <c r="X3887" t="s">
        <v>1289</v>
      </c>
      <c r="Y3887">
        <v>1</v>
      </c>
      <c r="Z3887" t="s">
        <v>46545</v>
      </c>
      <c r="AA3887">
        <v>9</v>
      </c>
      <c r="AB3887">
        <v>200604</v>
      </c>
      <c r="AC3887">
        <v>129</v>
      </c>
      <c r="AD3887" t="s">
        <v>2405</v>
      </c>
      <c r="AE3887">
        <v>1016</v>
      </c>
      <c r="AF3887" t="s">
        <v>2405</v>
      </c>
      <c r="AG3887">
        <v>1</v>
      </c>
      <c r="AH3887" t="s">
        <v>44482</v>
      </c>
      <c r="AI3887">
        <v>99</v>
      </c>
      <c r="AJ3887" t="s">
        <v>54511</v>
      </c>
      <c r="AK3887">
        <v>316</v>
      </c>
      <c r="AL3887" t="s">
        <v>45011</v>
      </c>
      <c r="AQ3887" t="s">
        <v>19055</v>
      </c>
      <c r="AR3887" t="s">
        <v>19056</v>
      </c>
      <c r="AS3887">
        <v>0</v>
      </c>
      <c r="AT3887" t="s">
        <v>61</v>
      </c>
      <c r="AU3887" t="s">
        <v>9984</v>
      </c>
      <c r="AX3887">
        <v>55.642626450000002</v>
      </c>
      <c r="AY3887">
        <v>11.66942051</v>
      </c>
      <c r="AZ3887" t="s">
        <v>62</v>
      </c>
      <c r="BA3887">
        <v>1085</v>
      </c>
      <c r="BB3887" t="s">
        <v>44618</v>
      </c>
    </row>
    <row r="3888" spans="1:54" x14ac:dyDescent="0.25">
      <c r="A3888" s="1">
        <v>45200</v>
      </c>
      <c r="B3888">
        <v>315023</v>
      </c>
      <c r="C3888" t="s">
        <v>9886</v>
      </c>
      <c r="D3888">
        <v>4070</v>
      </c>
      <c r="E3888" t="s">
        <v>8609</v>
      </c>
      <c r="F3888" t="s">
        <v>9887</v>
      </c>
      <c r="G3888">
        <v>26487196</v>
      </c>
      <c r="H3888">
        <v>1017580627</v>
      </c>
      <c r="I3888" t="s">
        <v>19057</v>
      </c>
      <c r="K3888" t="s">
        <v>19058</v>
      </c>
      <c r="L3888" t="s">
        <v>45525</v>
      </c>
      <c r="M3888">
        <v>539</v>
      </c>
      <c r="N3888">
        <v>13</v>
      </c>
      <c r="R3888" s="1">
        <v>42900</v>
      </c>
      <c r="S3888" t="s">
        <v>56</v>
      </c>
      <c r="T3888">
        <v>350</v>
      </c>
      <c r="U3888" t="s">
        <v>7634</v>
      </c>
      <c r="W3888">
        <v>6</v>
      </c>
      <c r="X3888" t="s">
        <v>1289</v>
      </c>
      <c r="Y3888">
        <v>1</v>
      </c>
      <c r="Z3888" t="s">
        <v>46545</v>
      </c>
      <c r="AA3888">
        <v>10</v>
      </c>
      <c r="AB3888">
        <v>200605</v>
      </c>
      <c r="AC3888">
        <v>129</v>
      </c>
      <c r="AD3888" t="s">
        <v>2405</v>
      </c>
      <c r="AE3888">
        <v>1016</v>
      </c>
      <c r="AF3888" t="s">
        <v>2405</v>
      </c>
      <c r="AG3888">
        <v>1</v>
      </c>
      <c r="AH3888" t="s">
        <v>44482</v>
      </c>
      <c r="AI3888">
        <v>29</v>
      </c>
      <c r="AJ3888" t="s">
        <v>2525</v>
      </c>
      <c r="AK3888">
        <v>350</v>
      </c>
      <c r="AL3888" t="s">
        <v>7634</v>
      </c>
      <c r="AQ3888" t="s">
        <v>19059</v>
      </c>
      <c r="AR3888" t="s">
        <v>19060</v>
      </c>
      <c r="AS3888">
        <v>0</v>
      </c>
      <c r="AT3888" t="s">
        <v>61</v>
      </c>
      <c r="AU3888" t="s">
        <v>45526</v>
      </c>
      <c r="AX3888">
        <v>55.685875719999999</v>
      </c>
      <c r="AY3888">
        <v>11.82975049</v>
      </c>
      <c r="AZ3888" t="s">
        <v>62</v>
      </c>
      <c r="BA3888">
        <v>1085</v>
      </c>
      <c r="BB3888" t="s">
        <v>44618</v>
      </c>
    </row>
    <row r="3889" spans="1:54" x14ac:dyDescent="0.25">
      <c r="A3889" s="1">
        <v>45200</v>
      </c>
      <c r="B3889">
        <v>315200</v>
      </c>
      <c r="D3889">
        <v>4300</v>
      </c>
      <c r="E3889" t="s">
        <v>45009</v>
      </c>
      <c r="F3889" t="s">
        <v>45527</v>
      </c>
      <c r="I3889" t="s">
        <v>19061</v>
      </c>
      <c r="J3889" t="s">
        <v>19062</v>
      </c>
      <c r="K3889" t="s">
        <v>19063</v>
      </c>
      <c r="L3889" t="s">
        <v>19064</v>
      </c>
      <c r="M3889">
        <v>43</v>
      </c>
      <c r="N3889">
        <v>2</v>
      </c>
      <c r="R3889" s="1">
        <v>40162</v>
      </c>
      <c r="S3889" t="s">
        <v>80</v>
      </c>
      <c r="T3889">
        <v>316</v>
      </c>
      <c r="U3889" t="s">
        <v>45011</v>
      </c>
      <c r="V3889" s="1">
        <v>39083</v>
      </c>
      <c r="W3889">
        <v>2</v>
      </c>
      <c r="X3889" t="s">
        <v>57</v>
      </c>
      <c r="Y3889">
        <v>1</v>
      </c>
      <c r="Z3889" t="s">
        <v>46545</v>
      </c>
      <c r="AB3889">
        <v>199906</v>
      </c>
      <c r="AC3889">
        <v>932</v>
      </c>
      <c r="AD3889" t="s">
        <v>52637</v>
      </c>
      <c r="AE3889">
        <v>2021</v>
      </c>
      <c r="AF3889" t="s">
        <v>52637</v>
      </c>
      <c r="AG3889">
        <v>3</v>
      </c>
      <c r="AH3889" t="s">
        <v>81</v>
      </c>
      <c r="AI3889">
        <v>10</v>
      </c>
      <c r="AJ3889" t="s">
        <v>52638</v>
      </c>
      <c r="AK3889">
        <v>316</v>
      </c>
      <c r="AL3889" t="s">
        <v>45011</v>
      </c>
      <c r="AM3889">
        <v>2</v>
      </c>
      <c r="AN3889" t="s">
        <v>119</v>
      </c>
      <c r="AO3889">
        <v>316200</v>
      </c>
      <c r="AQ3889" t="s">
        <v>19065</v>
      </c>
      <c r="AS3889">
        <v>0</v>
      </c>
      <c r="AT3889" t="s">
        <v>61</v>
      </c>
      <c r="AU3889" t="s">
        <v>19066</v>
      </c>
      <c r="AX3889">
        <v>55.712902895041097</v>
      </c>
      <c r="AY3889">
        <v>11.715386350226201</v>
      </c>
      <c r="AZ3889" t="s">
        <v>62</v>
      </c>
      <c r="BA3889">
        <v>1085</v>
      </c>
      <c r="BB3889" t="s">
        <v>44618</v>
      </c>
    </row>
    <row r="3890" spans="1:54" x14ac:dyDescent="0.25">
      <c r="A3890" s="1">
        <v>45200</v>
      </c>
      <c r="B3890">
        <v>315201</v>
      </c>
      <c r="D3890">
        <v>4450</v>
      </c>
      <c r="E3890" t="s">
        <v>11734</v>
      </c>
      <c r="F3890" t="s">
        <v>45528</v>
      </c>
      <c r="G3890">
        <v>29189447</v>
      </c>
      <c r="H3890">
        <v>1011993024</v>
      </c>
      <c r="I3890" t="s">
        <v>49257</v>
      </c>
      <c r="K3890" t="s">
        <v>14689</v>
      </c>
      <c r="L3890" t="s">
        <v>49258</v>
      </c>
      <c r="M3890">
        <v>1363</v>
      </c>
      <c r="N3890">
        <v>37</v>
      </c>
      <c r="R3890" s="1">
        <v>42997</v>
      </c>
      <c r="S3890" t="s">
        <v>56</v>
      </c>
      <c r="T3890">
        <v>316</v>
      </c>
      <c r="U3890" t="s">
        <v>45011</v>
      </c>
      <c r="V3890" s="1">
        <v>42948</v>
      </c>
      <c r="W3890">
        <v>2</v>
      </c>
      <c r="X3890" t="s">
        <v>57</v>
      </c>
      <c r="Y3890">
        <v>1</v>
      </c>
      <c r="Z3890" t="s">
        <v>46545</v>
      </c>
      <c r="AB3890">
        <v>200409</v>
      </c>
      <c r="AC3890">
        <v>933</v>
      </c>
      <c r="AD3890" t="s">
        <v>1334</v>
      </c>
      <c r="AE3890">
        <v>2024</v>
      </c>
      <c r="AF3890" t="s">
        <v>1334</v>
      </c>
      <c r="AG3890">
        <v>3</v>
      </c>
      <c r="AH3890" t="s">
        <v>81</v>
      </c>
      <c r="AI3890">
        <v>7</v>
      </c>
      <c r="AJ3890" t="s">
        <v>1326</v>
      </c>
      <c r="AK3890">
        <v>316</v>
      </c>
      <c r="AL3890" t="s">
        <v>45011</v>
      </c>
      <c r="AQ3890" t="s">
        <v>19067</v>
      </c>
      <c r="AR3890" t="s">
        <v>19068</v>
      </c>
      <c r="AS3890">
        <v>0</v>
      </c>
      <c r="AT3890" t="s">
        <v>61</v>
      </c>
      <c r="AU3890" t="s">
        <v>49259</v>
      </c>
      <c r="AX3890">
        <v>55.659875034452298</v>
      </c>
      <c r="AY3890">
        <v>11.3983515226584</v>
      </c>
      <c r="AZ3890" t="s">
        <v>62</v>
      </c>
      <c r="BA3890">
        <v>1085</v>
      </c>
      <c r="BB3890" t="s">
        <v>44618</v>
      </c>
    </row>
    <row r="3891" spans="1:54" x14ac:dyDescent="0.25">
      <c r="A3891" s="1">
        <v>45200</v>
      </c>
      <c r="B3891">
        <v>315210</v>
      </c>
      <c r="C3891" t="s">
        <v>45529</v>
      </c>
      <c r="D3891">
        <v>4300</v>
      </c>
      <c r="E3891" t="s">
        <v>45009</v>
      </c>
      <c r="F3891" t="s">
        <v>45530</v>
      </c>
      <c r="G3891">
        <v>29189447</v>
      </c>
      <c r="H3891">
        <v>1003292745</v>
      </c>
      <c r="I3891" t="s">
        <v>19069</v>
      </c>
      <c r="J3891" t="s">
        <v>19070</v>
      </c>
      <c r="K3891" t="s">
        <v>13082</v>
      </c>
      <c r="L3891" t="s">
        <v>18967</v>
      </c>
      <c r="M3891">
        <v>474</v>
      </c>
      <c r="N3891">
        <v>32</v>
      </c>
      <c r="R3891" s="1">
        <v>43783</v>
      </c>
      <c r="S3891" t="s">
        <v>56</v>
      </c>
      <c r="T3891">
        <v>316</v>
      </c>
      <c r="U3891" t="s">
        <v>45011</v>
      </c>
      <c r="W3891">
        <v>2</v>
      </c>
      <c r="X3891" t="s">
        <v>57</v>
      </c>
      <c r="Y3891">
        <v>1</v>
      </c>
      <c r="Z3891" t="s">
        <v>46545</v>
      </c>
      <c r="AA3891">
        <v>10</v>
      </c>
      <c r="AB3891">
        <v>194208</v>
      </c>
      <c r="AC3891">
        <v>125</v>
      </c>
      <c r="AD3891" t="s">
        <v>1344</v>
      </c>
      <c r="AE3891">
        <v>1014</v>
      </c>
      <c r="AF3891" t="s">
        <v>1352</v>
      </c>
      <c r="AG3891">
        <v>1</v>
      </c>
      <c r="AH3891" t="s">
        <v>44482</v>
      </c>
      <c r="AI3891">
        <v>24</v>
      </c>
      <c r="AJ3891" t="s">
        <v>1344</v>
      </c>
      <c r="AK3891">
        <v>316</v>
      </c>
      <c r="AL3891" t="s">
        <v>45011</v>
      </c>
      <c r="AQ3891" t="s">
        <v>13084</v>
      </c>
      <c r="AR3891" t="s">
        <v>19071</v>
      </c>
      <c r="AS3891">
        <v>0</v>
      </c>
      <c r="AT3891" t="s">
        <v>61</v>
      </c>
      <c r="AU3891" t="s">
        <v>13086</v>
      </c>
      <c r="AX3891">
        <v>55.707126039999999</v>
      </c>
      <c r="AY3891">
        <v>11.71100903</v>
      </c>
      <c r="AZ3891" t="s">
        <v>62</v>
      </c>
      <c r="BA3891">
        <v>1085</v>
      </c>
      <c r="BB3891" t="s">
        <v>44618</v>
      </c>
    </row>
    <row r="3892" spans="1:54" x14ac:dyDescent="0.25">
      <c r="A3892" s="1">
        <v>45200</v>
      </c>
      <c r="B3892">
        <v>315247</v>
      </c>
      <c r="C3892" t="s">
        <v>45531</v>
      </c>
      <c r="D3892">
        <v>4300</v>
      </c>
      <c r="E3892" t="s">
        <v>45009</v>
      </c>
      <c r="F3892" t="s">
        <v>45532</v>
      </c>
      <c r="G3892">
        <v>29554226</v>
      </c>
      <c r="H3892">
        <v>1003289903</v>
      </c>
      <c r="I3892" t="s">
        <v>49050</v>
      </c>
      <c r="J3892" t="s">
        <v>19072</v>
      </c>
      <c r="K3892" t="s">
        <v>17782</v>
      </c>
      <c r="L3892" t="s">
        <v>19073</v>
      </c>
      <c r="M3892">
        <v>1426</v>
      </c>
      <c r="N3892">
        <v>5</v>
      </c>
      <c r="R3892" s="1">
        <v>43791</v>
      </c>
      <c r="S3892" t="s">
        <v>56</v>
      </c>
      <c r="W3892">
        <v>4</v>
      </c>
      <c r="X3892" t="s">
        <v>725</v>
      </c>
      <c r="Y3892">
        <v>1</v>
      </c>
      <c r="Z3892" t="s">
        <v>46545</v>
      </c>
      <c r="AB3892">
        <v>197008</v>
      </c>
      <c r="AC3892">
        <v>137</v>
      </c>
      <c r="AD3892" t="s">
        <v>1410</v>
      </c>
      <c r="AE3892">
        <v>1053</v>
      </c>
      <c r="AF3892" t="s">
        <v>1410</v>
      </c>
      <c r="AG3892">
        <v>1</v>
      </c>
      <c r="AH3892" t="s">
        <v>44482</v>
      </c>
      <c r="AI3892">
        <v>30</v>
      </c>
      <c r="AJ3892" t="s">
        <v>1402</v>
      </c>
      <c r="AK3892">
        <v>316</v>
      </c>
      <c r="AL3892" t="s">
        <v>45011</v>
      </c>
      <c r="AP3892">
        <v>315248</v>
      </c>
      <c r="AQ3892" t="s">
        <v>17783</v>
      </c>
      <c r="AR3892" t="s">
        <v>17784</v>
      </c>
      <c r="AS3892">
        <v>2</v>
      </c>
      <c r="AT3892" t="s">
        <v>1413</v>
      </c>
      <c r="AU3892" t="s">
        <v>19074</v>
      </c>
      <c r="AX3892">
        <v>55.712330369999997</v>
      </c>
      <c r="AY3892">
        <v>11.699428210000001</v>
      </c>
      <c r="AZ3892" t="s">
        <v>62</v>
      </c>
      <c r="BA3892">
        <v>1085</v>
      </c>
      <c r="BB3892" t="s">
        <v>44618</v>
      </c>
    </row>
    <row r="3893" spans="1:54" x14ac:dyDescent="0.25">
      <c r="A3893" s="1">
        <v>45200</v>
      </c>
      <c r="B3893">
        <v>315248</v>
      </c>
      <c r="C3893" t="s">
        <v>45533</v>
      </c>
      <c r="D3893">
        <v>4300</v>
      </c>
      <c r="E3893" t="s">
        <v>45009</v>
      </c>
      <c r="F3893" t="s">
        <v>45534</v>
      </c>
      <c r="G3893">
        <v>29554226</v>
      </c>
      <c r="H3893">
        <v>1003289903</v>
      </c>
      <c r="I3893" t="s">
        <v>49050</v>
      </c>
      <c r="J3893" t="s">
        <v>19072</v>
      </c>
      <c r="K3893" t="s">
        <v>17782</v>
      </c>
      <c r="L3893" t="s">
        <v>19073</v>
      </c>
      <c r="M3893">
        <v>1426</v>
      </c>
      <c r="N3893">
        <v>5</v>
      </c>
      <c r="R3893" s="1">
        <v>43791</v>
      </c>
      <c r="S3893" t="s">
        <v>56</v>
      </c>
      <c r="W3893">
        <v>4</v>
      </c>
      <c r="X3893" t="s">
        <v>725</v>
      </c>
      <c r="Y3893">
        <v>1</v>
      </c>
      <c r="Z3893" t="s">
        <v>46545</v>
      </c>
      <c r="AB3893">
        <v>200208</v>
      </c>
      <c r="AC3893">
        <v>137</v>
      </c>
      <c r="AD3893" t="s">
        <v>1410</v>
      </c>
      <c r="AE3893">
        <v>1053</v>
      </c>
      <c r="AF3893" t="s">
        <v>1410</v>
      </c>
      <c r="AG3893">
        <v>4</v>
      </c>
      <c r="AH3893" t="s">
        <v>44547</v>
      </c>
      <c r="AI3893">
        <v>30</v>
      </c>
      <c r="AJ3893" t="s">
        <v>1402</v>
      </c>
      <c r="AK3893">
        <v>316</v>
      </c>
      <c r="AL3893" t="s">
        <v>45011</v>
      </c>
      <c r="AQ3893" t="s">
        <v>17783</v>
      </c>
      <c r="AR3893" t="s">
        <v>17784</v>
      </c>
      <c r="AS3893">
        <v>1</v>
      </c>
      <c r="AT3893" t="s">
        <v>1446</v>
      </c>
      <c r="AU3893" t="s">
        <v>19074</v>
      </c>
      <c r="AX3893">
        <v>55.712330369999997</v>
      </c>
      <c r="AY3893">
        <v>11.699428210000001</v>
      </c>
      <c r="AZ3893" t="s">
        <v>62</v>
      </c>
      <c r="BA3893">
        <v>1085</v>
      </c>
      <c r="BB3893" t="s">
        <v>44618</v>
      </c>
    </row>
    <row r="3894" spans="1:54" x14ac:dyDescent="0.25">
      <c r="A3894" s="1">
        <v>45200</v>
      </c>
      <c r="B3894">
        <v>315300</v>
      </c>
      <c r="C3894" t="s">
        <v>45535</v>
      </c>
      <c r="D3894">
        <v>4300</v>
      </c>
      <c r="E3894" t="s">
        <v>45009</v>
      </c>
      <c r="F3894" t="s">
        <v>53454</v>
      </c>
      <c r="G3894">
        <v>56592210</v>
      </c>
      <c r="H3894">
        <v>1002050795</v>
      </c>
      <c r="I3894" t="s">
        <v>19075</v>
      </c>
      <c r="J3894" t="s">
        <v>19076</v>
      </c>
      <c r="K3894" t="s">
        <v>19077</v>
      </c>
      <c r="L3894" t="s">
        <v>53455</v>
      </c>
      <c r="M3894">
        <v>873</v>
      </c>
      <c r="N3894">
        <v>5</v>
      </c>
      <c r="R3894" s="1">
        <v>43791</v>
      </c>
      <c r="S3894" t="s">
        <v>1808</v>
      </c>
      <c r="W3894">
        <v>5</v>
      </c>
      <c r="X3894" t="s">
        <v>557</v>
      </c>
      <c r="Y3894">
        <v>7</v>
      </c>
      <c r="Z3894" t="s">
        <v>1499</v>
      </c>
      <c r="AB3894">
        <v>196309</v>
      </c>
      <c r="AC3894">
        <v>141</v>
      </c>
      <c r="AD3894" t="s">
        <v>46688</v>
      </c>
      <c r="AE3894">
        <v>1022</v>
      </c>
      <c r="AF3894" t="s">
        <v>46688</v>
      </c>
      <c r="AG3894">
        <v>1</v>
      </c>
      <c r="AH3894" t="s">
        <v>44482</v>
      </c>
      <c r="AI3894">
        <v>84</v>
      </c>
      <c r="AJ3894" t="s">
        <v>46689</v>
      </c>
      <c r="AK3894">
        <v>316</v>
      </c>
      <c r="AL3894" t="s">
        <v>45011</v>
      </c>
      <c r="AQ3894" t="s">
        <v>7039</v>
      </c>
      <c r="AR3894" t="s">
        <v>7040</v>
      </c>
      <c r="AS3894">
        <v>0</v>
      </c>
      <c r="AT3894" t="s">
        <v>61</v>
      </c>
      <c r="AU3894" t="s">
        <v>53456</v>
      </c>
      <c r="AX3894">
        <v>55.704062800000003</v>
      </c>
      <c r="AY3894">
        <v>11.69036129</v>
      </c>
      <c r="AZ3894" t="s">
        <v>62</v>
      </c>
      <c r="BA3894">
        <v>1085</v>
      </c>
      <c r="BB3894" t="s">
        <v>44618</v>
      </c>
    </row>
    <row r="3895" spans="1:54" x14ac:dyDescent="0.25">
      <c r="A3895" s="1">
        <v>45200</v>
      </c>
      <c r="B3895">
        <v>315350</v>
      </c>
      <c r="C3895" t="s">
        <v>19078</v>
      </c>
      <c r="D3895">
        <v>4300</v>
      </c>
      <c r="E3895" t="s">
        <v>45009</v>
      </c>
      <c r="F3895" t="s">
        <v>49260</v>
      </c>
      <c r="I3895" t="s">
        <v>49261</v>
      </c>
      <c r="J3895" t="s">
        <v>19079</v>
      </c>
      <c r="K3895" t="s">
        <v>19080</v>
      </c>
      <c r="L3895" t="s">
        <v>19081</v>
      </c>
      <c r="M3895">
        <v>1174</v>
      </c>
      <c r="N3895">
        <v>25</v>
      </c>
      <c r="R3895" s="1">
        <v>40162</v>
      </c>
      <c r="S3895" t="s">
        <v>80</v>
      </c>
      <c r="V3895" s="1">
        <v>35034</v>
      </c>
      <c r="W3895">
        <v>5</v>
      </c>
      <c r="X3895" t="s">
        <v>557</v>
      </c>
      <c r="Y3895">
        <v>1</v>
      </c>
      <c r="Z3895" t="s">
        <v>46545</v>
      </c>
      <c r="AB3895">
        <v>198510</v>
      </c>
      <c r="AC3895">
        <v>146</v>
      </c>
      <c r="AD3895" t="s">
        <v>1428</v>
      </c>
      <c r="AE3895">
        <v>1025</v>
      </c>
      <c r="AF3895" t="s">
        <v>1428</v>
      </c>
      <c r="AG3895">
        <v>3</v>
      </c>
      <c r="AH3895" t="s">
        <v>81</v>
      </c>
      <c r="AI3895">
        <v>85</v>
      </c>
      <c r="AJ3895" t="s">
        <v>1428</v>
      </c>
      <c r="AK3895">
        <v>316</v>
      </c>
      <c r="AL3895" t="s">
        <v>45011</v>
      </c>
      <c r="AS3895">
        <v>0</v>
      </c>
      <c r="AT3895" t="s">
        <v>61</v>
      </c>
      <c r="AU3895" t="s">
        <v>19082</v>
      </c>
      <c r="AX3895">
        <v>55.693412008569702</v>
      </c>
      <c r="AY3895">
        <v>11.747763780538</v>
      </c>
      <c r="AZ3895" t="s">
        <v>62</v>
      </c>
      <c r="BA3895">
        <v>1085</v>
      </c>
      <c r="BB3895" t="s">
        <v>44618</v>
      </c>
    </row>
    <row r="3896" spans="1:54" x14ac:dyDescent="0.25">
      <c r="A3896" s="1">
        <v>45200</v>
      </c>
      <c r="B3896">
        <v>315351</v>
      </c>
      <c r="C3896" t="s">
        <v>45536</v>
      </c>
      <c r="D3896">
        <v>4340</v>
      </c>
      <c r="E3896" t="s">
        <v>48217</v>
      </c>
      <c r="F3896" t="s">
        <v>49262</v>
      </c>
      <c r="G3896">
        <v>18874040</v>
      </c>
      <c r="H3896">
        <v>1003590069</v>
      </c>
      <c r="I3896" t="s">
        <v>19083</v>
      </c>
      <c r="J3896" t="s">
        <v>19084</v>
      </c>
      <c r="K3896" t="s">
        <v>19085</v>
      </c>
      <c r="L3896" t="s">
        <v>49263</v>
      </c>
      <c r="M3896">
        <v>1757</v>
      </c>
      <c r="N3896">
        <v>41</v>
      </c>
      <c r="R3896" s="1">
        <v>43613</v>
      </c>
      <c r="S3896" t="s">
        <v>56</v>
      </c>
      <c r="V3896" s="1">
        <v>43244</v>
      </c>
      <c r="W3896">
        <v>5</v>
      </c>
      <c r="X3896" t="s">
        <v>557</v>
      </c>
      <c r="Y3896">
        <v>1</v>
      </c>
      <c r="Z3896" t="s">
        <v>46545</v>
      </c>
      <c r="AB3896">
        <v>199601</v>
      </c>
      <c r="AC3896">
        <v>146</v>
      </c>
      <c r="AD3896" t="s">
        <v>1428</v>
      </c>
      <c r="AE3896">
        <v>1025</v>
      </c>
      <c r="AF3896" t="s">
        <v>1428</v>
      </c>
      <c r="AG3896">
        <v>3</v>
      </c>
      <c r="AH3896" t="s">
        <v>81</v>
      </c>
      <c r="AI3896">
        <v>85</v>
      </c>
      <c r="AJ3896" t="s">
        <v>1428</v>
      </c>
      <c r="AK3896">
        <v>316</v>
      </c>
      <c r="AL3896" t="s">
        <v>45011</v>
      </c>
      <c r="AQ3896" t="s">
        <v>19086</v>
      </c>
      <c r="AR3896" t="s">
        <v>19087</v>
      </c>
      <c r="AS3896">
        <v>0</v>
      </c>
      <c r="AT3896" t="s">
        <v>61</v>
      </c>
      <c r="AU3896" t="s">
        <v>48839</v>
      </c>
      <c r="AX3896">
        <v>55.613733680000003</v>
      </c>
      <c r="AY3896">
        <v>11.76519813</v>
      </c>
      <c r="AZ3896" t="s">
        <v>62</v>
      </c>
      <c r="BA3896">
        <v>1085</v>
      </c>
      <c r="BB3896" t="s">
        <v>44618</v>
      </c>
    </row>
    <row r="3897" spans="1:54" x14ac:dyDescent="0.25">
      <c r="A3897" s="1">
        <v>45200</v>
      </c>
      <c r="B3897">
        <v>315375</v>
      </c>
      <c r="C3897" t="s">
        <v>19088</v>
      </c>
      <c r="D3897">
        <v>4300</v>
      </c>
      <c r="E3897" t="s">
        <v>45009</v>
      </c>
      <c r="F3897" t="s">
        <v>45537</v>
      </c>
      <c r="G3897">
        <v>15862297</v>
      </c>
      <c r="H3897">
        <v>1000990791</v>
      </c>
      <c r="I3897" t="s">
        <v>19089</v>
      </c>
      <c r="J3897" t="s">
        <v>19090</v>
      </c>
      <c r="K3897" t="s">
        <v>19091</v>
      </c>
      <c r="L3897" t="s">
        <v>19092</v>
      </c>
      <c r="M3897">
        <v>1114</v>
      </c>
      <c r="N3897">
        <v>4</v>
      </c>
      <c r="R3897" s="1">
        <v>41019</v>
      </c>
      <c r="S3897" t="s">
        <v>56</v>
      </c>
      <c r="V3897" s="1">
        <v>41000</v>
      </c>
      <c r="W3897">
        <v>5</v>
      </c>
      <c r="X3897" t="s">
        <v>557</v>
      </c>
      <c r="Y3897">
        <v>1</v>
      </c>
      <c r="Z3897" t="s">
        <v>46545</v>
      </c>
      <c r="AB3897">
        <v>199107</v>
      </c>
      <c r="AC3897">
        <v>147</v>
      </c>
      <c r="AD3897" t="s">
        <v>46697</v>
      </c>
      <c r="AE3897">
        <v>1021</v>
      </c>
      <c r="AF3897" t="s">
        <v>46697</v>
      </c>
      <c r="AG3897">
        <v>3</v>
      </c>
      <c r="AH3897" t="s">
        <v>81</v>
      </c>
      <c r="AI3897">
        <v>86</v>
      </c>
      <c r="AJ3897" t="s">
        <v>46697</v>
      </c>
      <c r="AK3897">
        <v>316</v>
      </c>
      <c r="AL3897" t="s">
        <v>45011</v>
      </c>
      <c r="AQ3897" t="s">
        <v>19093</v>
      </c>
      <c r="AR3897" t="s">
        <v>19094</v>
      </c>
      <c r="AS3897">
        <v>0</v>
      </c>
      <c r="AT3897" t="s">
        <v>61</v>
      </c>
      <c r="AU3897" t="s">
        <v>7304</v>
      </c>
      <c r="AZ3897" t="s">
        <v>62</v>
      </c>
      <c r="BA3897">
        <v>1085</v>
      </c>
      <c r="BB3897" t="s">
        <v>44618</v>
      </c>
    </row>
    <row r="3898" spans="1:54" x14ac:dyDescent="0.25">
      <c r="A3898" s="1">
        <v>45200</v>
      </c>
      <c r="B3898">
        <v>315376</v>
      </c>
      <c r="C3898" t="s">
        <v>45538</v>
      </c>
      <c r="D3898">
        <v>4300</v>
      </c>
      <c r="E3898" t="s">
        <v>45009</v>
      </c>
      <c r="F3898" t="s">
        <v>49264</v>
      </c>
      <c r="G3898">
        <v>14909796</v>
      </c>
      <c r="H3898">
        <v>1000827311</v>
      </c>
      <c r="I3898" t="s">
        <v>9745</v>
      </c>
      <c r="J3898" t="s">
        <v>19095</v>
      </c>
      <c r="K3898" t="s">
        <v>9747</v>
      </c>
      <c r="L3898" t="s">
        <v>9748</v>
      </c>
      <c r="M3898">
        <v>1266</v>
      </c>
      <c r="N3898">
        <v>10</v>
      </c>
      <c r="R3898" s="1">
        <v>40162</v>
      </c>
      <c r="S3898" t="s">
        <v>80</v>
      </c>
      <c r="V3898" s="1">
        <v>38687</v>
      </c>
      <c r="W3898">
        <v>5</v>
      </c>
      <c r="X3898" t="s">
        <v>557</v>
      </c>
      <c r="Y3898">
        <v>1</v>
      </c>
      <c r="Z3898" t="s">
        <v>46545</v>
      </c>
      <c r="AB3898">
        <v>199107</v>
      </c>
      <c r="AC3898">
        <v>147</v>
      </c>
      <c r="AD3898" t="s">
        <v>46697</v>
      </c>
      <c r="AE3898">
        <v>1021</v>
      </c>
      <c r="AF3898" t="s">
        <v>46697</v>
      </c>
      <c r="AG3898">
        <v>3</v>
      </c>
      <c r="AH3898" t="s">
        <v>81</v>
      </c>
      <c r="AI3898">
        <v>86</v>
      </c>
      <c r="AJ3898" t="s">
        <v>46697</v>
      </c>
      <c r="AK3898">
        <v>316</v>
      </c>
      <c r="AL3898" t="s">
        <v>45011</v>
      </c>
      <c r="AQ3898" t="s">
        <v>19096</v>
      </c>
      <c r="AR3898" t="s">
        <v>19097</v>
      </c>
      <c r="AS3898">
        <v>0</v>
      </c>
      <c r="AT3898" t="s">
        <v>61</v>
      </c>
      <c r="AU3898" t="s">
        <v>9751</v>
      </c>
      <c r="AX3898">
        <v>55.718355959557996</v>
      </c>
      <c r="AY3898">
        <v>11.7249539097966</v>
      </c>
      <c r="AZ3898" t="s">
        <v>62</v>
      </c>
      <c r="BA3898">
        <v>1085</v>
      </c>
      <c r="BB3898" t="s">
        <v>44618</v>
      </c>
    </row>
    <row r="3899" spans="1:54" x14ac:dyDescent="0.25">
      <c r="A3899" s="1">
        <v>45200</v>
      </c>
      <c r="B3899">
        <v>315401</v>
      </c>
      <c r="C3899" t="s">
        <v>45539</v>
      </c>
      <c r="D3899">
        <v>4300</v>
      </c>
      <c r="E3899" t="s">
        <v>45009</v>
      </c>
      <c r="F3899" t="s">
        <v>45540</v>
      </c>
      <c r="G3899">
        <v>10095794</v>
      </c>
      <c r="H3899">
        <v>1003400990</v>
      </c>
      <c r="I3899" t="s">
        <v>48210</v>
      </c>
      <c r="J3899" t="s">
        <v>19098</v>
      </c>
      <c r="K3899" t="s">
        <v>11641</v>
      </c>
      <c r="L3899" t="s">
        <v>14776</v>
      </c>
      <c r="M3899">
        <v>11</v>
      </c>
      <c r="N3899">
        <v>20</v>
      </c>
      <c r="R3899" s="1">
        <v>44875</v>
      </c>
      <c r="S3899" t="s">
        <v>56</v>
      </c>
      <c r="W3899">
        <v>4</v>
      </c>
      <c r="X3899" t="s">
        <v>725</v>
      </c>
      <c r="Y3899">
        <v>1</v>
      </c>
      <c r="Z3899" t="s">
        <v>46545</v>
      </c>
      <c r="AB3899">
        <v>197003</v>
      </c>
      <c r="AC3899">
        <v>240</v>
      </c>
      <c r="AD3899" t="s">
        <v>2530</v>
      </c>
      <c r="AE3899">
        <v>1071</v>
      </c>
      <c r="AF3899" t="s">
        <v>1688</v>
      </c>
      <c r="AG3899">
        <v>1</v>
      </c>
      <c r="AH3899" t="s">
        <v>44482</v>
      </c>
      <c r="AI3899">
        <v>99</v>
      </c>
      <c r="AJ3899" t="s">
        <v>54511</v>
      </c>
      <c r="AK3899">
        <v>316</v>
      </c>
      <c r="AL3899" t="s">
        <v>45011</v>
      </c>
      <c r="AP3899">
        <v>315412</v>
      </c>
      <c r="AQ3899" t="s">
        <v>11642</v>
      </c>
      <c r="AR3899" t="s">
        <v>11643</v>
      </c>
      <c r="AS3899">
        <v>2</v>
      </c>
      <c r="AT3899" t="s">
        <v>1413</v>
      </c>
      <c r="AU3899" t="s">
        <v>14777</v>
      </c>
      <c r="AX3899">
        <v>55.711808320000003</v>
      </c>
      <c r="AY3899">
        <v>11.707479040000001</v>
      </c>
      <c r="AZ3899" t="s">
        <v>62</v>
      </c>
      <c r="BA3899">
        <v>1085</v>
      </c>
      <c r="BB3899" t="s">
        <v>44618</v>
      </c>
    </row>
    <row r="3900" spans="1:54" x14ac:dyDescent="0.25">
      <c r="A3900" s="1">
        <v>45200</v>
      </c>
      <c r="B3900">
        <v>315402</v>
      </c>
      <c r="C3900" t="s">
        <v>19099</v>
      </c>
      <c r="D3900">
        <v>4300</v>
      </c>
      <c r="E3900" t="s">
        <v>45009</v>
      </c>
      <c r="F3900" t="s">
        <v>19100</v>
      </c>
      <c r="G3900">
        <v>10095794</v>
      </c>
      <c r="H3900">
        <v>1010645103</v>
      </c>
      <c r="I3900" t="s">
        <v>48210</v>
      </c>
      <c r="J3900" t="s">
        <v>19101</v>
      </c>
      <c r="K3900" t="s">
        <v>11641</v>
      </c>
      <c r="L3900" t="s">
        <v>19102</v>
      </c>
      <c r="M3900">
        <v>1426</v>
      </c>
      <c r="N3900">
        <v>1</v>
      </c>
      <c r="R3900" s="1">
        <v>43791</v>
      </c>
      <c r="S3900" t="s">
        <v>56</v>
      </c>
      <c r="W3900">
        <v>4</v>
      </c>
      <c r="X3900" t="s">
        <v>725</v>
      </c>
      <c r="Y3900">
        <v>1</v>
      </c>
      <c r="Z3900" t="s">
        <v>46545</v>
      </c>
      <c r="AB3900">
        <v>196607</v>
      </c>
      <c r="AC3900">
        <v>241</v>
      </c>
      <c r="AD3900" t="s">
        <v>1722</v>
      </c>
      <c r="AE3900">
        <v>1071</v>
      </c>
      <c r="AF3900" t="s">
        <v>1688</v>
      </c>
      <c r="AG3900">
        <v>1</v>
      </c>
      <c r="AH3900" t="s">
        <v>44482</v>
      </c>
      <c r="AI3900">
        <v>99</v>
      </c>
      <c r="AJ3900" t="s">
        <v>54511</v>
      </c>
      <c r="AK3900">
        <v>316</v>
      </c>
      <c r="AL3900" t="s">
        <v>45011</v>
      </c>
      <c r="AP3900">
        <v>315412</v>
      </c>
      <c r="AQ3900" t="s">
        <v>11642</v>
      </c>
      <c r="AR3900" t="s">
        <v>19103</v>
      </c>
      <c r="AS3900">
        <v>2</v>
      </c>
      <c r="AT3900" t="s">
        <v>1413</v>
      </c>
      <c r="AU3900" t="s">
        <v>19074</v>
      </c>
      <c r="AX3900">
        <v>55.713063380000001</v>
      </c>
      <c r="AY3900">
        <v>11.70258402</v>
      </c>
      <c r="AZ3900" t="s">
        <v>62</v>
      </c>
      <c r="BA3900">
        <v>1085</v>
      </c>
      <c r="BB3900" t="s">
        <v>44618</v>
      </c>
    </row>
    <row r="3901" spans="1:54" x14ac:dyDescent="0.25">
      <c r="A3901" s="1">
        <v>45200</v>
      </c>
      <c r="B3901">
        <v>315403</v>
      </c>
      <c r="C3901" t="s">
        <v>45541</v>
      </c>
      <c r="D3901">
        <v>4300</v>
      </c>
      <c r="E3901" t="s">
        <v>45009</v>
      </c>
      <c r="F3901" t="s">
        <v>45542</v>
      </c>
      <c r="I3901" t="s">
        <v>19104</v>
      </c>
      <c r="J3901" t="s">
        <v>18491</v>
      </c>
      <c r="K3901" t="s">
        <v>19105</v>
      </c>
      <c r="L3901" t="s">
        <v>19106</v>
      </c>
      <c r="M3901">
        <v>474</v>
      </c>
      <c r="N3901" t="s">
        <v>19107</v>
      </c>
      <c r="R3901" s="1">
        <v>42249</v>
      </c>
      <c r="S3901" t="s">
        <v>56</v>
      </c>
      <c r="V3901" s="1">
        <v>36039</v>
      </c>
      <c r="W3901">
        <v>4</v>
      </c>
      <c r="X3901" t="s">
        <v>725</v>
      </c>
      <c r="Y3901">
        <v>4</v>
      </c>
      <c r="Z3901" t="s">
        <v>1324</v>
      </c>
      <c r="AB3901">
        <v>195811</v>
      </c>
      <c r="AC3901">
        <v>380</v>
      </c>
      <c r="AD3901" t="s">
        <v>1863</v>
      </c>
      <c r="AE3901">
        <v>1122</v>
      </c>
      <c r="AF3901" t="s">
        <v>54541</v>
      </c>
      <c r="AG3901">
        <v>3</v>
      </c>
      <c r="AH3901" t="s">
        <v>81</v>
      </c>
      <c r="AI3901">
        <v>99</v>
      </c>
      <c r="AJ3901" t="s">
        <v>54511</v>
      </c>
      <c r="AK3901">
        <v>316</v>
      </c>
      <c r="AL3901" t="s">
        <v>45011</v>
      </c>
      <c r="AM3901">
        <v>2</v>
      </c>
      <c r="AN3901" t="s">
        <v>119</v>
      </c>
      <c r="AO3901">
        <v>333405</v>
      </c>
      <c r="AQ3901" t="s">
        <v>1819</v>
      </c>
      <c r="AS3901">
        <v>0</v>
      </c>
      <c r="AT3901" t="s">
        <v>61</v>
      </c>
      <c r="AU3901" t="s">
        <v>13086</v>
      </c>
      <c r="AZ3901" t="s">
        <v>62</v>
      </c>
      <c r="BA3901">
        <v>1085</v>
      </c>
      <c r="BB3901" t="s">
        <v>44618</v>
      </c>
    </row>
    <row r="3902" spans="1:54" x14ac:dyDescent="0.25">
      <c r="A3902" s="1">
        <v>45200</v>
      </c>
      <c r="B3902">
        <v>315404</v>
      </c>
      <c r="C3902" t="s">
        <v>45543</v>
      </c>
      <c r="D3902">
        <v>4300</v>
      </c>
      <c r="E3902" t="s">
        <v>45009</v>
      </c>
      <c r="F3902" t="s">
        <v>45543</v>
      </c>
      <c r="G3902">
        <v>30874323</v>
      </c>
      <c r="H3902">
        <v>1014173893</v>
      </c>
      <c r="I3902" t="s">
        <v>3333</v>
      </c>
      <c r="K3902" t="s">
        <v>9677</v>
      </c>
      <c r="L3902" t="s">
        <v>14690</v>
      </c>
      <c r="M3902">
        <v>1347</v>
      </c>
      <c r="N3902">
        <v>2</v>
      </c>
      <c r="R3902" s="1">
        <v>42286</v>
      </c>
      <c r="S3902" t="s">
        <v>56</v>
      </c>
      <c r="V3902" s="1">
        <v>42278</v>
      </c>
      <c r="W3902">
        <v>4</v>
      </c>
      <c r="X3902" t="s">
        <v>725</v>
      </c>
      <c r="Y3902">
        <v>4</v>
      </c>
      <c r="Z3902" t="s">
        <v>1324</v>
      </c>
      <c r="AB3902">
        <v>196008</v>
      </c>
      <c r="AC3902">
        <v>311</v>
      </c>
      <c r="AD3902" t="s">
        <v>44573</v>
      </c>
      <c r="AE3902">
        <v>1085</v>
      </c>
      <c r="AF3902" t="s">
        <v>46731</v>
      </c>
      <c r="AG3902">
        <v>3</v>
      </c>
      <c r="AH3902" t="s">
        <v>81</v>
      </c>
      <c r="AI3902">
        <v>99</v>
      </c>
      <c r="AJ3902" t="s">
        <v>54511</v>
      </c>
      <c r="AK3902">
        <v>316</v>
      </c>
      <c r="AL3902" t="s">
        <v>45011</v>
      </c>
      <c r="AM3902">
        <v>2</v>
      </c>
      <c r="AN3902" t="s">
        <v>119</v>
      </c>
      <c r="AO3902">
        <v>340401</v>
      </c>
      <c r="AP3902">
        <v>340401</v>
      </c>
      <c r="AQ3902" t="s">
        <v>9782</v>
      </c>
      <c r="AR3902" t="s">
        <v>9679</v>
      </c>
      <c r="AS3902">
        <v>2</v>
      </c>
      <c r="AT3902" t="s">
        <v>1413</v>
      </c>
      <c r="AU3902" t="s">
        <v>14692</v>
      </c>
      <c r="AX3902">
        <v>55.7093597836379</v>
      </c>
      <c r="AY3902">
        <v>11.731134768482001</v>
      </c>
      <c r="AZ3902" t="s">
        <v>62</v>
      </c>
      <c r="BA3902">
        <v>1085</v>
      </c>
      <c r="BB3902" t="s">
        <v>44618</v>
      </c>
    </row>
    <row r="3903" spans="1:54" x14ac:dyDescent="0.25">
      <c r="A3903" s="1">
        <v>45200</v>
      </c>
      <c r="B3903">
        <v>315405</v>
      </c>
      <c r="C3903" t="s">
        <v>19108</v>
      </c>
      <c r="D3903">
        <v>4300</v>
      </c>
      <c r="E3903" t="s">
        <v>45009</v>
      </c>
      <c r="F3903" t="s">
        <v>45544</v>
      </c>
      <c r="G3903">
        <v>10095794</v>
      </c>
      <c r="I3903" t="s">
        <v>19109</v>
      </c>
      <c r="J3903" t="s">
        <v>19110</v>
      </c>
      <c r="K3903" t="s">
        <v>19111</v>
      </c>
      <c r="L3903" t="s">
        <v>19112</v>
      </c>
      <c r="M3903">
        <v>711</v>
      </c>
      <c r="N3903">
        <v>38</v>
      </c>
      <c r="R3903" s="1">
        <v>40162</v>
      </c>
      <c r="S3903" t="s">
        <v>80</v>
      </c>
      <c r="V3903" s="1">
        <v>39508</v>
      </c>
      <c r="W3903">
        <v>4</v>
      </c>
      <c r="X3903" t="s">
        <v>725</v>
      </c>
      <c r="Y3903">
        <v>1</v>
      </c>
      <c r="Z3903" t="s">
        <v>46545</v>
      </c>
      <c r="AC3903">
        <v>242</v>
      </c>
      <c r="AD3903" t="s">
        <v>1687</v>
      </c>
      <c r="AE3903">
        <v>1071</v>
      </c>
      <c r="AF3903" t="s">
        <v>1688</v>
      </c>
      <c r="AG3903">
        <v>3</v>
      </c>
      <c r="AH3903" t="s">
        <v>81</v>
      </c>
      <c r="AI3903">
        <v>99</v>
      </c>
      <c r="AJ3903" t="s">
        <v>54511</v>
      </c>
      <c r="AK3903">
        <v>316</v>
      </c>
      <c r="AL3903" t="s">
        <v>45011</v>
      </c>
      <c r="AM3903">
        <v>2</v>
      </c>
      <c r="AN3903" t="s">
        <v>119</v>
      </c>
      <c r="AO3903">
        <v>315412</v>
      </c>
      <c r="AP3903">
        <v>315412</v>
      </c>
      <c r="AQ3903" t="s">
        <v>11642</v>
      </c>
      <c r="AR3903" t="s">
        <v>11643</v>
      </c>
      <c r="AS3903">
        <v>2</v>
      </c>
      <c r="AT3903" t="s">
        <v>1413</v>
      </c>
      <c r="AU3903" t="s">
        <v>19113</v>
      </c>
      <c r="AX3903">
        <v>55.717789650414701</v>
      </c>
      <c r="AY3903">
        <v>11.7378849825272</v>
      </c>
      <c r="AZ3903" t="s">
        <v>62</v>
      </c>
      <c r="BA3903">
        <v>1085</v>
      </c>
      <c r="BB3903" t="s">
        <v>44618</v>
      </c>
    </row>
    <row r="3904" spans="1:54" x14ac:dyDescent="0.25">
      <c r="A3904" s="1">
        <v>45200</v>
      </c>
      <c r="B3904">
        <v>315406</v>
      </c>
      <c r="C3904" t="s">
        <v>19114</v>
      </c>
      <c r="D3904">
        <v>4300</v>
      </c>
      <c r="E3904" t="s">
        <v>45009</v>
      </c>
      <c r="F3904" t="s">
        <v>45545</v>
      </c>
      <c r="G3904">
        <v>10095794</v>
      </c>
      <c r="H3904">
        <v>1003399073</v>
      </c>
      <c r="I3904" t="s">
        <v>48210</v>
      </c>
      <c r="J3904" t="s">
        <v>19115</v>
      </c>
      <c r="K3904" t="s">
        <v>11641</v>
      </c>
      <c r="L3904" t="s">
        <v>19116</v>
      </c>
      <c r="M3904">
        <v>75</v>
      </c>
      <c r="N3904" t="s">
        <v>14322</v>
      </c>
      <c r="R3904" s="1">
        <v>43791</v>
      </c>
      <c r="S3904" t="s">
        <v>56</v>
      </c>
      <c r="W3904">
        <v>4</v>
      </c>
      <c r="X3904" t="s">
        <v>725</v>
      </c>
      <c r="Y3904">
        <v>1</v>
      </c>
      <c r="Z3904" t="s">
        <v>46545</v>
      </c>
      <c r="AB3904">
        <v>194208</v>
      </c>
      <c r="AC3904">
        <v>244</v>
      </c>
      <c r="AD3904" t="s">
        <v>2118</v>
      </c>
      <c r="AE3904">
        <v>1071</v>
      </c>
      <c r="AF3904" t="s">
        <v>1688</v>
      </c>
      <c r="AG3904">
        <v>1</v>
      </c>
      <c r="AH3904" t="s">
        <v>44482</v>
      </c>
      <c r="AI3904">
        <v>99</v>
      </c>
      <c r="AJ3904" t="s">
        <v>54511</v>
      </c>
      <c r="AK3904">
        <v>316</v>
      </c>
      <c r="AL3904" t="s">
        <v>45011</v>
      </c>
      <c r="AP3904">
        <v>315412</v>
      </c>
      <c r="AQ3904" t="s">
        <v>11642</v>
      </c>
      <c r="AR3904" t="s">
        <v>11643</v>
      </c>
      <c r="AS3904">
        <v>2</v>
      </c>
      <c r="AT3904" t="s">
        <v>1413</v>
      </c>
      <c r="AU3904" t="s">
        <v>19117</v>
      </c>
      <c r="AX3904">
        <v>55.767698709999998</v>
      </c>
      <c r="AY3904">
        <v>11.63130859</v>
      </c>
      <c r="AZ3904" t="s">
        <v>62</v>
      </c>
      <c r="BA3904">
        <v>1085</v>
      </c>
      <c r="BB3904" t="s">
        <v>44618</v>
      </c>
    </row>
    <row r="3905" spans="1:54" x14ac:dyDescent="0.25">
      <c r="A3905" s="1">
        <v>45200</v>
      </c>
      <c r="B3905">
        <v>315407</v>
      </c>
      <c r="C3905" t="s">
        <v>45546</v>
      </c>
      <c r="D3905">
        <v>4300</v>
      </c>
      <c r="E3905" t="s">
        <v>45009</v>
      </c>
      <c r="F3905" t="s">
        <v>45547</v>
      </c>
      <c r="K3905" t="s">
        <v>19118</v>
      </c>
      <c r="L3905" t="s">
        <v>45548</v>
      </c>
      <c r="R3905" s="1">
        <v>40162</v>
      </c>
      <c r="S3905" t="s">
        <v>80</v>
      </c>
      <c r="V3905" s="1">
        <v>30103</v>
      </c>
      <c r="W3905">
        <v>1</v>
      </c>
      <c r="X3905" t="s">
        <v>760</v>
      </c>
      <c r="Y3905">
        <v>3</v>
      </c>
      <c r="Z3905" t="s">
        <v>1713</v>
      </c>
      <c r="AB3905">
        <v>197410</v>
      </c>
      <c r="AC3905">
        <v>292</v>
      </c>
      <c r="AD3905" t="s">
        <v>1714</v>
      </c>
      <c r="AE3905">
        <v>1082</v>
      </c>
      <c r="AF3905" t="s">
        <v>1715</v>
      </c>
      <c r="AG3905">
        <v>3</v>
      </c>
      <c r="AH3905" t="s">
        <v>81</v>
      </c>
      <c r="AI3905">
        <v>99</v>
      </c>
      <c r="AJ3905" t="s">
        <v>54511</v>
      </c>
      <c r="AK3905">
        <v>316</v>
      </c>
      <c r="AL3905" t="s">
        <v>45011</v>
      </c>
      <c r="AS3905">
        <v>0</v>
      </c>
      <c r="AT3905" t="s">
        <v>61</v>
      </c>
      <c r="AU3905" t="s">
        <v>45549</v>
      </c>
      <c r="AV3905" t="s">
        <v>45550</v>
      </c>
      <c r="AZ3905" t="s">
        <v>62</v>
      </c>
      <c r="BA3905">
        <v>1085</v>
      </c>
      <c r="BB3905" t="s">
        <v>44618</v>
      </c>
    </row>
    <row r="3906" spans="1:54" x14ac:dyDescent="0.25">
      <c r="A3906" s="1">
        <v>45200</v>
      </c>
      <c r="B3906">
        <v>315408</v>
      </c>
      <c r="C3906" t="s">
        <v>19119</v>
      </c>
      <c r="D3906">
        <v>4300</v>
      </c>
      <c r="E3906" t="s">
        <v>45009</v>
      </c>
      <c r="F3906" t="s">
        <v>45551</v>
      </c>
      <c r="G3906">
        <v>29554234</v>
      </c>
      <c r="H3906">
        <v>1003626128</v>
      </c>
      <c r="I3906" t="s">
        <v>49265</v>
      </c>
      <c r="J3906" t="s">
        <v>18491</v>
      </c>
      <c r="K3906" t="s">
        <v>19105</v>
      </c>
      <c r="L3906" t="s">
        <v>19120</v>
      </c>
      <c r="M3906">
        <v>474</v>
      </c>
      <c r="N3906" t="s">
        <v>1192</v>
      </c>
      <c r="R3906" s="1">
        <v>40960</v>
      </c>
      <c r="S3906" t="s">
        <v>56</v>
      </c>
      <c r="V3906" s="1">
        <v>40940</v>
      </c>
      <c r="W3906">
        <v>4</v>
      </c>
      <c r="X3906" t="s">
        <v>725</v>
      </c>
      <c r="Y3906">
        <v>1</v>
      </c>
      <c r="Z3906" t="s">
        <v>46545</v>
      </c>
      <c r="AB3906">
        <v>199101</v>
      </c>
      <c r="AC3906">
        <v>281</v>
      </c>
      <c r="AD3906" t="s">
        <v>1773</v>
      </c>
      <c r="AE3906">
        <v>1071</v>
      </c>
      <c r="AF3906" t="s">
        <v>1688</v>
      </c>
      <c r="AG3906">
        <v>3</v>
      </c>
      <c r="AH3906" t="s">
        <v>81</v>
      </c>
      <c r="AI3906">
        <v>99</v>
      </c>
      <c r="AJ3906" t="s">
        <v>54511</v>
      </c>
      <c r="AK3906">
        <v>316</v>
      </c>
      <c r="AL3906" t="s">
        <v>45011</v>
      </c>
      <c r="AM3906">
        <v>2</v>
      </c>
      <c r="AN3906" t="s">
        <v>119</v>
      </c>
      <c r="AO3906">
        <v>280108</v>
      </c>
      <c r="AP3906">
        <v>280108</v>
      </c>
      <c r="AQ3906" t="s">
        <v>19121</v>
      </c>
      <c r="AR3906" t="s">
        <v>19122</v>
      </c>
      <c r="AS3906">
        <v>2</v>
      </c>
      <c r="AT3906" t="s">
        <v>1413</v>
      </c>
      <c r="AU3906" t="s">
        <v>13086</v>
      </c>
      <c r="AZ3906" t="s">
        <v>62</v>
      </c>
      <c r="BA3906">
        <v>1085</v>
      </c>
      <c r="BB3906" t="s">
        <v>44618</v>
      </c>
    </row>
    <row r="3907" spans="1:54" x14ac:dyDescent="0.25">
      <c r="A3907" s="1">
        <v>45200</v>
      </c>
      <c r="B3907">
        <v>315409</v>
      </c>
      <c r="C3907" t="s">
        <v>45552</v>
      </c>
      <c r="D3907">
        <v>4300</v>
      </c>
      <c r="E3907" t="s">
        <v>45009</v>
      </c>
      <c r="F3907" t="s">
        <v>45488</v>
      </c>
      <c r="I3907" t="s">
        <v>19123</v>
      </c>
      <c r="J3907" t="s">
        <v>19124</v>
      </c>
      <c r="K3907" t="s">
        <v>19125</v>
      </c>
      <c r="L3907" t="s">
        <v>19126</v>
      </c>
      <c r="M3907">
        <v>1270</v>
      </c>
      <c r="N3907">
        <v>6</v>
      </c>
      <c r="R3907" s="1">
        <v>40162</v>
      </c>
      <c r="S3907" t="s">
        <v>80</v>
      </c>
      <c r="V3907" s="1">
        <v>36678</v>
      </c>
      <c r="W3907">
        <v>4</v>
      </c>
      <c r="X3907" t="s">
        <v>725</v>
      </c>
      <c r="Y3907">
        <v>5</v>
      </c>
      <c r="Z3907" t="s">
        <v>54458</v>
      </c>
      <c r="AB3907">
        <v>199008</v>
      </c>
      <c r="AC3907">
        <v>243</v>
      </c>
      <c r="AD3907" t="s">
        <v>2065</v>
      </c>
      <c r="AE3907">
        <v>1083</v>
      </c>
      <c r="AF3907" t="s">
        <v>2066</v>
      </c>
      <c r="AG3907">
        <v>3</v>
      </c>
      <c r="AH3907" t="s">
        <v>81</v>
      </c>
      <c r="AI3907">
        <v>99</v>
      </c>
      <c r="AJ3907" t="s">
        <v>54511</v>
      </c>
      <c r="AK3907">
        <v>316</v>
      </c>
      <c r="AL3907" t="s">
        <v>45011</v>
      </c>
      <c r="AM3907">
        <v>2</v>
      </c>
      <c r="AN3907" t="s">
        <v>119</v>
      </c>
      <c r="AO3907">
        <v>303402</v>
      </c>
      <c r="AP3907">
        <v>707404</v>
      </c>
      <c r="AS3907">
        <v>2</v>
      </c>
      <c r="AT3907" t="s">
        <v>1413</v>
      </c>
      <c r="AU3907" t="s">
        <v>19127</v>
      </c>
      <c r="AX3907">
        <v>55.708050304801603</v>
      </c>
      <c r="AY3907">
        <v>11.715221039276001</v>
      </c>
      <c r="AZ3907" t="s">
        <v>62</v>
      </c>
      <c r="BA3907">
        <v>1085</v>
      </c>
      <c r="BB3907" t="s">
        <v>44618</v>
      </c>
    </row>
    <row r="3908" spans="1:54" x14ac:dyDescent="0.25">
      <c r="A3908" s="1">
        <v>45200</v>
      </c>
      <c r="B3908">
        <v>315410</v>
      </c>
      <c r="C3908" t="s">
        <v>45553</v>
      </c>
      <c r="D3908">
        <v>4180</v>
      </c>
      <c r="E3908" t="s">
        <v>46872</v>
      </c>
      <c r="F3908" t="s">
        <v>45553</v>
      </c>
      <c r="I3908" t="s">
        <v>19128</v>
      </c>
      <c r="J3908" t="s">
        <v>19129</v>
      </c>
      <c r="K3908" t="s">
        <v>9677</v>
      </c>
      <c r="L3908" t="s">
        <v>19130</v>
      </c>
      <c r="M3908">
        <v>696</v>
      </c>
      <c r="N3908">
        <v>7</v>
      </c>
      <c r="R3908" s="1">
        <v>41649</v>
      </c>
      <c r="S3908" t="s">
        <v>612</v>
      </c>
      <c r="V3908" s="1">
        <v>39448</v>
      </c>
      <c r="W3908">
        <v>4</v>
      </c>
      <c r="X3908" t="s">
        <v>725</v>
      </c>
      <c r="Y3908">
        <v>4</v>
      </c>
      <c r="Z3908" t="s">
        <v>1324</v>
      </c>
      <c r="AB3908">
        <v>200101</v>
      </c>
      <c r="AC3908">
        <v>305</v>
      </c>
      <c r="AD3908" t="s">
        <v>2417</v>
      </c>
      <c r="AE3908">
        <v>1121</v>
      </c>
      <c r="AF3908" t="s">
        <v>53100</v>
      </c>
      <c r="AG3908">
        <v>5</v>
      </c>
      <c r="AH3908" t="s">
        <v>1589</v>
      </c>
      <c r="AI3908">
        <v>99</v>
      </c>
      <c r="AJ3908" t="s">
        <v>54511</v>
      </c>
      <c r="AK3908">
        <v>340</v>
      </c>
      <c r="AL3908" t="s">
        <v>46873</v>
      </c>
      <c r="AM3908">
        <v>2</v>
      </c>
      <c r="AN3908" t="s">
        <v>119</v>
      </c>
      <c r="AO3908">
        <v>340401</v>
      </c>
      <c r="AQ3908" t="s">
        <v>19131</v>
      </c>
      <c r="AR3908" t="s">
        <v>19132</v>
      </c>
      <c r="AS3908">
        <v>1</v>
      </c>
      <c r="AT3908" t="s">
        <v>1446</v>
      </c>
      <c r="AU3908" t="s">
        <v>18814</v>
      </c>
      <c r="AZ3908" t="s">
        <v>62</v>
      </c>
      <c r="BA3908">
        <v>1085</v>
      </c>
      <c r="BB3908" t="s">
        <v>44618</v>
      </c>
    </row>
    <row r="3909" spans="1:54" x14ac:dyDescent="0.25">
      <c r="A3909" s="1">
        <v>45200</v>
      </c>
      <c r="B3909">
        <v>315411</v>
      </c>
      <c r="C3909" t="s">
        <v>45554</v>
      </c>
      <c r="D3909">
        <v>4300</v>
      </c>
      <c r="E3909" t="s">
        <v>45009</v>
      </c>
      <c r="F3909" t="s">
        <v>45555</v>
      </c>
      <c r="G3909">
        <v>30874323</v>
      </c>
      <c r="H3909">
        <v>1014174059</v>
      </c>
      <c r="I3909" t="s">
        <v>19133</v>
      </c>
      <c r="J3909" t="s">
        <v>19134</v>
      </c>
      <c r="K3909" t="s">
        <v>9677</v>
      </c>
      <c r="L3909" t="s">
        <v>19135</v>
      </c>
      <c r="M3909">
        <v>1347</v>
      </c>
      <c r="N3909">
        <v>8</v>
      </c>
      <c r="R3909" s="1">
        <v>41649</v>
      </c>
      <c r="S3909" t="s">
        <v>612</v>
      </c>
      <c r="V3909" s="1">
        <v>40527</v>
      </c>
      <c r="W3909">
        <v>4</v>
      </c>
      <c r="X3909" t="s">
        <v>725</v>
      </c>
      <c r="Y3909">
        <v>4</v>
      </c>
      <c r="Z3909" t="s">
        <v>1324</v>
      </c>
      <c r="AB3909">
        <v>200008</v>
      </c>
      <c r="AC3909">
        <v>312</v>
      </c>
      <c r="AD3909" t="s">
        <v>44564</v>
      </c>
      <c r="AE3909">
        <v>1085</v>
      </c>
      <c r="AF3909" t="s">
        <v>46731</v>
      </c>
      <c r="AG3909">
        <v>3</v>
      </c>
      <c r="AH3909" t="s">
        <v>81</v>
      </c>
      <c r="AI3909">
        <v>99</v>
      </c>
      <c r="AJ3909" t="s">
        <v>54511</v>
      </c>
      <c r="AK3909">
        <v>316</v>
      </c>
      <c r="AL3909" t="s">
        <v>45011</v>
      </c>
      <c r="AM3909">
        <v>1</v>
      </c>
      <c r="AN3909" t="s">
        <v>1193</v>
      </c>
      <c r="AO3909">
        <v>327402</v>
      </c>
      <c r="AP3909">
        <v>340401</v>
      </c>
      <c r="AQ3909" t="s">
        <v>19136</v>
      </c>
      <c r="AR3909" t="s">
        <v>9679</v>
      </c>
      <c r="AS3909">
        <v>2</v>
      </c>
      <c r="AT3909" t="s">
        <v>1413</v>
      </c>
      <c r="AU3909" t="s">
        <v>14692</v>
      </c>
      <c r="AZ3909" t="s">
        <v>62</v>
      </c>
      <c r="BA3909">
        <v>1085</v>
      </c>
      <c r="BB3909" t="s">
        <v>44618</v>
      </c>
    </row>
    <row r="3910" spans="1:54" x14ac:dyDescent="0.25">
      <c r="A3910" s="1">
        <v>45200</v>
      </c>
      <c r="B3910">
        <v>315412</v>
      </c>
      <c r="C3910" t="s">
        <v>19137</v>
      </c>
      <c r="D3910">
        <v>4300</v>
      </c>
      <c r="E3910" t="s">
        <v>45009</v>
      </c>
      <c r="F3910" t="s">
        <v>45556</v>
      </c>
      <c r="G3910">
        <v>10095794</v>
      </c>
      <c r="H3910">
        <v>1003400990</v>
      </c>
      <c r="I3910" t="s">
        <v>48210</v>
      </c>
      <c r="K3910" t="s">
        <v>11641</v>
      </c>
      <c r="L3910" t="s">
        <v>14776</v>
      </c>
      <c r="M3910">
        <v>11</v>
      </c>
      <c r="N3910">
        <v>20</v>
      </c>
      <c r="R3910" s="1">
        <v>44553</v>
      </c>
      <c r="S3910" t="s">
        <v>56</v>
      </c>
      <c r="W3910">
        <v>4</v>
      </c>
      <c r="X3910" t="s">
        <v>725</v>
      </c>
      <c r="Y3910">
        <v>1</v>
      </c>
      <c r="Z3910" t="s">
        <v>46545</v>
      </c>
      <c r="AB3910">
        <v>200210</v>
      </c>
      <c r="AC3910">
        <v>240</v>
      </c>
      <c r="AD3910" t="s">
        <v>2530</v>
      </c>
      <c r="AE3910">
        <v>1071</v>
      </c>
      <c r="AF3910" t="s">
        <v>1688</v>
      </c>
      <c r="AG3910">
        <v>4</v>
      </c>
      <c r="AH3910" t="s">
        <v>44547</v>
      </c>
      <c r="AI3910">
        <v>99</v>
      </c>
      <c r="AJ3910" t="s">
        <v>54511</v>
      </c>
      <c r="AK3910">
        <v>316</v>
      </c>
      <c r="AL3910" t="s">
        <v>45011</v>
      </c>
      <c r="AQ3910" t="s">
        <v>11642</v>
      </c>
      <c r="AR3910" t="s">
        <v>11643</v>
      </c>
      <c r="AS3910">
        <v>1</v>
      </c>
      <c r="AT3910" t="s">
        <v>1446</v>
      </c>
      <c r="AU3910" t="s">
        <v>14777</v>
      </c>
      <c r="AX3910">
        <v>55.711808320000003</v>
      </c>
      <c r="AY3910">
        <v>11.707479040000001</v>
      </c>
      <c r="AZ3910" t="s">
        <v>62</v>
      </c>
      <c r="BA3910">
        <v>1085</v>
      </c>
      <c r="BB3910" t="s">
        <v>44618</v>
      </c>
    </row>
    <row r="3911" spans="1:54" x14ac:dyDescent="0.25">
      <c r="A3911" s="1">
        <v>45200</v>
      </c>
      <c r="B3911">
        <v>315413</v>
      </c>
      <c r="C3911" t="s">
        <v>45557</v>
      </c>
      <c r="D3911">
        <v>4300</v>
      </c>
      <c r="E3911" t="s">
        <v>45009</v>
      </c>
      <c r="F3911" t="s">
        <v>45558</v>
      </c>
      <c r="G3911">
        <v>10521815</v>
      </c>
      <c r="H3911">
        <v>1022992798</v>
      </c>
      <c r="I3911" t="s">
        <v>9764</v>
      </c>
      <c r="J3911" t="s">
        <v>18491</v>
      </c>
      <c r="K3911" t="s">
        <v>8900</v>
      </c>
      <c r="L3911" t="s">
        <v>19138</v>
      </c>
      <c r="M3911">
        <v>1426</v>
      </c>
      <c r="N3911">
        <v>3</v>
      </c>
      <c r="R3911" s="1">
        <v>43888</v>
      </c>
      <c r="S3911" t="s">
        <v>56</v>
      </c>
      <c r="W3911">
        <v>4</v>
      </c>
      <c r="X3911" t="s">
        <v>725</v>
      </c>
      <c r="Y3911">
        <v>1</v>
      </c>
      <c r="Z3911" t="s">
        <v>46545</v>
      </c>
      <c r="AB3911">
        <v>200506</v>
      </c>
      <c r="AC3911">
        <v>281</v>
      </c>
      <c r="AD3911" t="s">
        <v>1773</v>
      </c>
      <c r="AE3911">
        <v>1071</v>
      </c>
      <c r="AF3911" t="s">
        <v>1688</v>
      </c>
      <c r="AG3911">
        <v>1</v>
      </c>
      <c r="AH3911" t="s">
        <v>44482</v>
      </c>
      <c r="AI3911">
        <v>99</v>
      </c>
      <c r="AJ3911" t="s">
        <v>54511</v>
      </c>
      <c r="AK3911">
        <v>316</v>
      </c>
      <c r="AL3911" t="s">
        <v>45011</v>
      </c>
      <c r="AM3911">
        <v>1</v>
      </c>
      <c r="AN3911" t="s">
        <v>1193</v>
      </c>
      <c r="AO3911">
        <v>280108</v>
      </c>
      <c r="AP3911">
        <v>280941</v>
      </c>
      <c r="AQ3911" t="s">
        <v>8902</v>
      </c>
      <c r="AR3911" t="s">
        <v>8903</v>
      </c>
      <c r="AS3911">
        <v>2</v>
      </c>
      <c r="AT3911" t="s">
        <v>1413</v>
      </c>
      <c r="AU3911" t="s">
        <v>19074</v>
      </c>
      <c r="AX3911">
        <v>55.71233075</v>
      </c>
      <c r="AY3911">
        <v>11.70147425</v>
      </c>
      <c r="AZ3911" t="s">
        <v>62</v>
      </c>
      <c r="BA3911">
        <v>1085</v>
      </c>
      <c r="BB3911" t="s">
        <v>44618</v>
      </c>
    </row>
    <row r="3912" spans="1:54" x14ac:dyDescent="0.25">
      <c r="A3912" s="1">
        <v>45200</v>
      </c>
      <c r="B3912">
        <v>315901</v>
      </c>
      <c r="C3912" t="s">
        <v>45559</v>
      </c>
      <c r="D3912">
        <v>4300</v>
      </c>
      <c r="E3912" t="s">
        <v>45009</v>
      </c>
      <c r="F3912" t="s">
        <v>45560</v>
      </c>
      <c r="G3912">
        <v>29189447</v>
      </c>
      <c r="H3912">
        <v>1003289964</v>
      </c>
      <c r="I3912" t="s">
        <v>11744</v>
      </c>
      <c r="J3912" t="s">
        <v>19139</v>
      </c>
      <c r="K3912" t="s">
        <v>19140</v>
      </c>
      <c r="L3912" t="s">
        <v>14690</v>
      </c>
      <c r="M3912">
        <v>1347</v>
      </c>
      <c r="N3912">
        <v>2</v>
      </c>
      <c r="R3912" s="1">
        <v>43791</v>
      </c>
      <c r="S3912" t="s">
        <v>56</v>
      </c>
      <c r="T3912">
        <v>316</v>
      </c>
      <c r="U3912" t="s">
        <v>45011</v>
      </c>
      <c r="W3912">
        <v>2</v>
      </c>
      <c r="X3912" t="s">
        <v>57</v>
      </c>
      <c r="Y3912">
        <v>1</v>
      </c>
      <c r="Z3912" t="s">
        <v>46545</v>
      </c>
      <c r="AB3912">
        <v>196901</v>
      </c>
      <c r="AC3912">
        <v>128</v>
      </c>
      <c r="AD3912" t="s">
        <v>955</v>
      </c>
      <c r="AE3912">
        <v>1051</v>
      </c>
      <c r="AF3912" t="s">
        <v>955</v>
      </c>
      <c r="AG3912">
        <v>2</v>
      </c>
      <c r="AH3912" t="s">
        <v>44524</v>
      </c>
      <c r="AI3912">
        <v>27</v>
      </c>
      <c r="AJ3912" t="s">
        <v>44512</v>
      </c>
      <c r="AK3912">
        <v>316</v>
      </c>
      <c r="AL3912" t="s">
        <v>45011</v>
      </c>
      <c r="AQ3912" t="s">
        <v>19141</v>
      </c>
      <c r="AR3912" t="s">
        <v>19142</v>
      </c>
      <c r="AS3912">
        <v>0</v>
      </c>
      <c r="AT3912" t="s">
        <v>61</v>
      </c>
      <c r="AU3912" t="s">
        <v>14692</v>
      </c>
      <c r="AX3912">
        <v>55.708479250000003</v>
      </c>
      <c r="AY3912">
        <v>11.730541860000001</v>
      </c>
      <c r="AZ3912" t="s">
        <v>62</v>
      </c>
      <c r="BA3912">
        <v>1085</v>
      </c>
      <c r="BB3912" t="s">
        <v>44618</v>
      </c>
    </row>
    <row r="3913" spans="1:54" x14ac:dyDescent="0.25">
      <c r="A3913" s="1">
        <v>45200</v>
      </c>
      <c r="B3913">
        <v>315902</v>
      </c>
      <c r="C3913" t="s">
        <v>19143</v>
      </c>
      <c r="D3913">
        <v>4300</v>
      </c>
      <c r="E3913" t="s">
        <v>45009</v>
      </c>
      <c r="F3913" t="s">
        <v>11743</v>
      </c>
      <c r="I3913" t="s">
        <v>53457</v>
      </c>
      <c r="K3913" t="s">
        <v>19144</v>
      </c>
      <c r="L3913" t="s">
        <v>19145</v>
      </c>
      <c r="M3913">
        <v>749</v>
      </c>
      <c r="N3913">
        <v>133</v>
      </c>
      <c r="R3913" s="1">
        <v>40162</v>
      </c>
      <c r="S3913" t="s">
        <v>80</v>
      </c>
      <c r="V3913" s="1">
        <v>32660</v>
      </c>
      <c r="W3913">
        <v>3</v>
      </c>
      <c r="X3913" t="s">
        <v>3496</v>
      </c>
      <c r="Y3913">
        <v>1</v>
      </c>
      <c r="Z3913" t="s">
        <v>46545</v>
      </c>
      <c r="AB3913">
        <v>196704</v>
      </c>
      <c r="AC3913">
        <v>126</v>
      </c>
      <c r="AD3913" t="s">
        <v>46616</v>
      </c>
      <c r="AE3913">
        <v>1015</v>
      </c>
      <c r="AF3913" t="s">
        <v>46616</v>
      </c>
      <c r="AG3913">
        <v>3</v>
      </c>
      <c r="AH3913" t="s">
        <v>81</v>
      </c>
      <c r="AI3913">
        <v>27</v>
      </c>
      <c r="AJ3913" t="s">
        <v>44512</v>
      </c>
      <c r="AK3913">
        <v>316</v>
      </c>
      <c r="AL3913" t="s">
        <v>45011</v>
      </c>
      <c r="AS3913">
        <v>0</v>
      </c>
      <c r="AT3913" t="s">
        <v>61</v>
      </c>
      <c r="AU3913" t="s">
        <v>10724</v>
      </c>
      <c r="AX3913">
        <v>55.7158696874491</v>
      </c>
      <c r="AY3913">
        <v>11.6869574948515</v>
      </c>
      <c r="AZ3913" t="s">
        <v>62</v>
      </c>
      <c r="BA3913">
        <v>1085</v>
      </c>
      <c r="BB3913" t="s">
        <v>44618</v>
      </c>
    </row>
    <row r="3914" spans="1:54" x14ac:dyDescent="0.25">
      <c r="A3914" s="1">
        <v>45200</v>
      </c>
      <c r="B3914">
        <v>316000</v>
      </c>
      <c r="C3914" t="s">
        <v>45561</v>
      </c>
      <c r="D3914">
        <v>4300</v>
      </c>
      <c r="E3914" t="s">
        <v>45009</v>
      </c>
      <c r="F3914" t="s">
        <v>45011</v>
      </c>
      <c r="G3914">
        <v>29189447</v>
      </c>
      <c r="K3914" t="s">
        <v>15692</v>
      </c>
      <c r="L3914" t="s">
        <v>45340</v>
      </c>
      <c r="M3914">
        <v>752</v>
      </c>
      <c r="N3914">
        <v>2</v>
      </c>
      <c r="R3914" s="1">
        <v>43791</v>
      </c>
      <c r="S3914" t="s">
        <v>56</v>
      </c>
      <c r="T3914">
        <v>316</v>
      </c>
      <c r="U3914" t="s">
        <v>45011</v>
      </c>
      <c r="W3914">
        <v>2</v>
      </c>
      <c r="X3914" t="s">
        <v>57</v>
      </c>
      <c r="Y3914">
        <v>5</v>
      </c>
      <c r="Z3914" t="s">
        <v>54458</v>
      </c>
      <c r="AB3914">
        <v>200701</v>
      </c>
      <c r="AC3914">
        <v>923</v>
      </c>
      <c r="AD3914" t="s">
        <v>58</v>
      </c>
      <c r="AE3914">
        <v>2013</v>
      </c>
      <c r="AF3914" t="s">
        <v>58</v>
      </c>
      <c r="AG3914">
        <v>1</v>
      </c>
      <c r="AH3914" t="s">
        <v>44482</v>
      </c>
      <c r="AI3914">
        <v>99</v>
      </c>
      <c r="AJ3914" t="s">
        <v>54511</v>
      </c>
      <c r="AK3914">
        <v>316</v>
      </c>
      <c r="AL3914" t="s">
        <v>45011</v>
      </c>
      <c r="AQ3914" t="s">
        <v>16399</v>
      </c>
      <c r="AR3914" t="s">
        <v>15695</v>
      </c>
      <c r="AS3914">
        <v>0</v>
      </c>
      <c r="AT3914" t="s">
        <v>61</v>
      </c>
      <c r="AU3914" t="s">
        <v>45341</v>
      </c>
      <c r="AX3914">
        <v>55.719828810000003</v>
      </c>
      <c r="AY3914">
        <v>11.71360466</v>
      </c>
      <c r="AZ3914" t="s">
        <v>62</v>
      </c>
      <c r="BA3914">
        <v>1085</v>
      </c>
      <c r="BB3914" t="s">
        <v>44618</v>
      </c>
    </row>
    <row r="3915" spans="1:54" x14ac:dyDescent="0.25">
      <c r="A3915" s="1">
        <v>45200</v>
      </c>
      <c r="B3915">
        <v>316001</v>
      </c>
      <c r="C3915" t="s">
        <v>45562</v>
      </c>
      <c r="D3915">
        <v>4300</v>
      </c>
      <c r="E3915" t="s">
        <v>45009</v>
      </c>
      <c r="F3915" t="s">
        <v>45563</v>
      </c>
      <c r="G3915">
        <v>29189447</v>
      </c>
      <c r="H3915">
        <v>1003292745</v>
      </c>
      <c r="I3915" t="s">
        <v>53205</v>
      </c>
      <c r="J3915" t="s">
        <v>19070</v>
      </c>
      <c r="K3915" t="s">
        <v>13082</v>
      </c>
      <c r="L3915" t="s">
        <v>18967</v>
      </c>
      <c r="M3915">
        <v>474</v>
      </c>
      <c r="N3915">
        <v>32</v>
      </c>
      <c r="R3915" s="1">
        <v>44854</v>
      </c>
      <c r="S3915" t="s">
        <v>56</v>
      </c>
      <c r="T3915">
        <v>316</v>
      </c>
      <c r="U3915" t="s">
        <v>45011</v>
      </c>
      <c r="W3915">
        <v>2</v>
      </c>
      <c r="X3915" t="s">
        <v>57</v>
      </c>
      <c r="Y3915">
        <v>1</v>
      </c>
      <c r="Z3915" t="s">
        <v>46545</v>
      </c>
      <c r="AA3915">
        <v>10</v>
      </c>
      <c r="AB3915">
        <v>200708</v>
      </c>
      <c r="AC3915">
        <v>121</v>
      </c>
      <c r="AD3915" t="s">
        <v>70</v>
      </c>
      <c r="AE3915">
        <v>1012</v>
      </c>
      <c r="AF3915" t="s">
        <v>71</v>
      </c>
      <c r="AG3915">
        <v>1</v>
      </c>
      <c r="AH3915" t="s">
        <v>44482</v>
      </c>
      <c r="AI3915">
        <v>99</v>
      </c>
      <c r="AJ3915" t="s">
        <v>54511</v>
      </c>
      <c r="AK3915">
        <v>316</v>
      </c>
      <c r="AL3915" t="s">
        <v>45011</v>
      </c>
      <c r="AQ3915" t="s">
        <v>13084</v>
      </c>
      <c r="AR3915" t="s">
        <v>13085</v>
      </c>
      <c r="AS3915">
        <v>0</v>
      </c>
      <c r="AT3915" t="s">
        <v>61</v>
      </c>
      <c r="AU3915" t="s">
        <v>13086</v>
      </c>
      <c r="AX3915">
        <v>55.707126039999999</v>
      </c>
      <c r="AY3915">
        <v>11.71100903</v>
      </c>
      <c r="AZ3915" t="s">
        <v>62</v>
      </c>
      <c r="BA3915">
        <v>1085</v>
      </c>
      <c r="BB3915" t="s">
        <v>44618</v>
      </c>
    </row>
    <row r="3916" spans="1:54" x14ac:dyDescent="0.25">
      <c r="A3916" s="1">
        <v>45200</v>
      </c>
      <c r="B3916">
        <v>316002</v>
      </c>
      <c r="C3916" t="s">
        <v>19146</v>
      </c>
      <c r="D3916">
        <v>4450</v>
      </c>
      <c r="E3916" t="s">
        <v>11734</v>
      </c>
      <c r="F3916" t="s">
        <v>19147</v>
      </c>
      <c r="G3916">
        <v>30032683</v>
      </c>
      <c r="H3916">
        <v>1012834345</v>
      </c>
      <c r="I3916" t="s">
        <v>19148</v>
      </c>
      <c r="K3916" t="s">
        <v>19149</v>
      </c>
      <c r="L3916" t="s">
        <v>19150</v>
      </c>
      <c r="M3916">
        <v>1422</v>
      </c>
      <c r="N3916">
        <v>5</v>
      </c>
      <c r="R3916" s="1">
        <v>43783</v>
      </c>
      <c r="S3916" t="s">
        <v>56</v>
      </c>
      <c r="T3916">
        <v>316</v>
      </c>
      <c r="U3916" t="s">
        <v>45011</v>
      </c>
      <c r="W3916">
        <v>6</v>
      </c>
      <c r="X3916" t="s">
        <v>1289</v>
      </c>
      <c r="Y3916">
        <v>1</v>
      </c>
      <c r="Z3916" t="s">
        <v>46545</v>
      </c>
      <c r="AA3916">
        <v>10</v>
      </c>
      <c r="AB3916">
        <v>200701</v>
      </c>
      <c r="AC3916">
        <v>129</v>
      </c>
      <c r="AD3916" t="s">
        <v>2405</v>
      </c>
      <c r="AE3916">
        <v>1016</v>
      </c>
      <c r="AF3916" t="s">
        <v>2405</v>
      </c>
      <c r="AG3916">
        <v>1</v>
      </c>
      <c r="AH3916" t="s">
        <v>44482</v>
      </c>
      <c r="AI3916">
        <v>99</v>
      </c>
      <c r="AJ3916" t="s">
        <v>54511</v>
      </c>
      <c r="AK3916">
        <v>316</v>
      </c>
      <c r="AL3916" t="s">
        <v>45011</v>
      </c>
      <c r="AQ3916" t="s">
        <v>19151</v>
      </c>
      <c r="AR3916" t="s">
        <v>19152</v>
      </c>
      <c r="AS3916">
        <v>0</v>
      </c>
      <c r="AT3916" t="s">
        <v>61</v>
      </c>
      <c r="AU3916" t="s">
        <v>18814</v>
      </c>
      <c r="AX3916">
        <v>55.656878849999998</v>
      </c>
      <c r="AY3916">
        <v>11.39625105</v>
      </c>
      <c r="AZ3916" t="s">
        <v>62</v>
      </c>
      <c r="BA3916">
        <v>1085</v>
      </c>
      <c r="BB3916" t="s">
        <v>44618</v>
      </c>
    </row>
    <row r="3917" spans="1:54" x14ac:dyDescent="0.25">
      <c r="A3917" s="1">
        <v>45200</v>
      </c>
      <c r="B3917">
        <v>316003</v>
      </c>
      <c r="C3917" t="s">
        <v>19153</v>
      </c>
      <c r="D3917">
        <v>4340</v>
      </c>
      <c r="E3917" t="s">
        <v>48217</v>
      </c>
      <c r="F3917" t="s">
        <v>19153</v>
      </c>
      <c r="G3917">
        <v>29189447</v>
      </c>
      <c r="H3917">
        <v>1014345511</v>
      </c>
      <c r="I3917" t="s">
        <v>19154</v>
      </c>
      <c r="K3917" t="s">
        <v>19155</v>
      </c>
      <c r="L3917" t="s">
        <v>19156</v>
      </c>
      <c r="M3917">
        <v>579</v>
      </c>
      <c r="N3917">
        <v>9</v>
      </c>
      <c r="R3917" s="1">
        <v>44260</v>
      </c>
      <c r="S3917" t="s">
        <v>56</v>
      </c>
      <c r="T3917">
        <v>316</v>
      </c>
      <c r="U3917" t="s">
        <v>45011</v>
      </c>
      <c r="W3917">
        <v>2</v>
      </c>
      <c r="X3917" t="s">
        <v>57</v>
      </c>
      <c r="Y3917">
        <v>1</v>
      </c>
      <c r="Z3917" t="s">
        <v>46545</v>
      </c>
      <c r="AA3917">
        <v>10</v>
      </c>
      <c r="AB3917">
        <v>200708</v>
      </c>
      <c r="AC3917">
        <v>126</v>
      </c>
      <c r="AD3917" t="s">
        <v>46616</v>
      </c>
      <c r="AE3917">
        <v>1015</v>
      </c>
      <c r="AF3917" t="s">
        <v>46616</v>
      </c>
      <c r="AG3917">
        <v>1</v>
      </c>
      <c r="AH3917" t="s">
        <v>44482</v>
      </c>
      <c r="AI3917">
        <v>99</v>
      </c>
      <c r="AJ3917" t="s">
        <v>54511</v>
      </c>
      <c r="AK3917">
        <v>316</v>
      </c>
      <c r="AL3917" t="s">
        <v>45011</v>
      </c>
      <c r="AQ3917" t="s">
        <v>19157</v>
      </c>
      <c r="AR3917" t="s">
        <v>19158</v>
      </c>
      <c r="AS3917">
        <v>0</v>
      </c>
      <c r="AT3917" t="s">
        <v>61</v>
      </c>
      <c r="AU3917" t="s">
        <v>14217</v>
      </c>
      <c r="AX3917">
        <v>55.615912479999999</v>
      </c>
      <c r="AY3917">
        <v>11.76125189</v>
      </c>
      <c r="AZ3917" t="s">
        <v>62</v>
      </c>
      <c r="BA3917">
        <v>1085</v>
      </c>
      <c r="BB3917" t="s">
        <v>44618</v>
      </c>
    </row>
    <row r="3918" spans="1:54" x14ac:dyDescent="0.25">
      <c r="A3918" s="1">
        <v>45200</v>
      </c>
      <c r="B3918">
        <v>316004</v>
      </c>
      <c r="D3918">
        <v>4440</v>
      </c>
      <c r="E3918" t="s">
        <v>49266</v>
      </c>
      <c r="F3918" t="s">
        <v>12082</v>
      </c>
      <c r="G3918">
        <v>34900140</v>
      </c>
      <c r="H3918">
        <v>1018177036</v>
      </c>
      <c r="I3918" t="s">
        <v>19159</v>
      </c>
      <c r="K3918" t="s">
        <v>19160</v>
      </c>
      <c r="L3918" t="s">
        <v>19161</v>
      </c>
      <c r="M3918">
        <v>426</v>
      </c>
      <c r="N3918">
        <v>12</v>
      </c>
      <c r="R3918" s="1">
        <v>44978</v>
      </c>
      <c r="S3918" t="s">
        <v>56</v>
      </c>
      <c r="T3918">
        <v>316</v>
      </c>
      <c r="U3918" t="s">
        <v>45011</v>
      </c>
      <c r="W3918">
        <v>6</v>
      </c>
      <c r="X3918" t="s">
        <v>1289</v>
      </c>
      <c r="Y3918">
        <v>1</v>
      </c>
      <c r="Z3918" t="s">
        <v>46545</v>
      </c>
      <c r="AB3918">
        <v>200606</v>
      </c>
      <c r="AC3918">
        <v>129</v>
      </c>
      <c r="AD3918" t="s">
        <v>2405</v>
      </c>
      <c r="AE3918">
        <v>1016</v>
      </c>
      <c r="AF3918" t="s">
        <v>2405</v>
      </c>
      <c r="AG3918">
        <v>1</v>
      </c>
      <c r="AH3918" t="s">
        <v>44482</v>
      </c>
      <c r="AI3918">
        <v>99</v>
      </c>
      <c r="AJ3918" t="s">
        <v>54511</v>
      </c>
      <c r="AK3918">
        <v>316</v>
      </c>
      <c r="AL3918" t="s">
        <v>45011</v>
      </c>
      <c r="AQ3918" t="s">
        <v>19162</v>
      </c>
      <c r="AR3918" t="s">
        <v>19163</v>
      </c>
      <c r="AS3918">
        <v>0</v>
      </c>
      <c r="AT3918" t="s">
        <v>61</v>
      </c>
      <c r="AU3918" t="s">
        <v>19164</v>
      </c>
      <c r="AX3918">
        <v>55.658603820000003</v>
      </c>
      <c r="AY3918">
        <v>11.480830360000001</v>
      </c>
      <c r="AZ3918" t="s">
        <v>62</v>
      </c>
      <c r="BA3918">
        <v>1085</v>
      </c>
      <c r="BB3918" t="s">
        <v>44618</v>
      </c>
    </row>
    <row r="3919" spans="1:54" x14ac:dyDescent="0.25">
      <c r="A3919" s="1">
        <v>45200</v>
      </c>
      <c r="B3919">
        <v>316005</v>
      </c>
      <c r="C3919" t="s">
        <v>19165</v>
      </c>
      <c r="D3919">
        <v>4300</v>
      </c>
      <c r="E3919" t="s">
        <v>45009</v>
      </c>
      <c r="F3919" t="s">
        <v>19165</v>
      </c>
      <c r="G3919">
        <v>25210417</v>
      </c>
      <c r="H3919">
        <v>1007424716</v>
      </c>
      <c r="I3919" t="s">
        <v>19166</v>
      </c>
      <c r="K3919" t="s">
        <v>19167</v>
      </c>
      <c r="L3919" t="s">
        <v>19168</v>
      </c>
      <c r="M3919">
        <v>749</v>
      </c>
      <c r="N3919">
        <v>114</v>
      </c>
      <c r="R3919" s="1">
        <v>41600</v>
      </c>
      <c r="S3919" t="s">
        <v>56</v>
      </c>
      <c r="T3919">
        <v>316</v>
      </c>
      <c r="U3919" t="s">
        <v>45011</v>
      </c>
      <c r="V3919" s="1">
        <v>41579</v>
      </c>
      <c r="W3919">
        <v>6</v>
      </c>
      <c r="X3919" t="s">
        <v>1289</v>
      </c>
      <c r="Y3919">
        <v>1</v>
      </c>
      <c r="Z3919" t="s">
        <v>46545</v>
      </c>
      <c r="AB3919">
        <v>200108</v>
      </c>
      <c r="AC3919">
        <v>129</v>
      </c>
      <c r="AD3919" t="s">
        <v>2405</v>
      </c>
      <c r="AE3919">
        <v>1016</v>
      </c>
      <c r="AF3919" t="s">
        <v>2405</v>
      </c>
      <c r="AG3919">
        <v>3</v>
      </c>
      <c r="AH3919" t="s">
        <v>81</v>
      </c>
      <c r="AI3919">
        <v>99</v>
      </c>
      <c r="AJ3919" t="s">
        <v>54511</v>
      </c>
      <c r="AK3919">
        <v>316</v>
      </c>
      <c r="AL3919" t="s">
        <v>45011</v>
      </c>
      <c r="AQ3919" t="s">
        <v>19169</v>
      </c>
      <c r="AR3919" t="s">
        <v>19170</v>
      </c>
      <c r="AS3919">
        <v>0</v>
      </c>
      <c r="AT3919" t="s">
        <v>61</v>
      </c>
      <c r="AU3919" t="s">
        <v>10724</v>
      </c>
      <c r="AX3919">
        <v>55.715205996480002</v>
      </c>
      <c r="AY3919">
        <v>11.680368326861601</v>
      </c>
      <c r="AZ3919" t="s">
        <v>62</v>
      </c>
      <c r="BA3919">
        <v>1085</v>
      </c>
      <c r="BB3919" t="s">
        <v>44618</v>
      </c>
    </row>
    <row r="3920" spans="1:54" x14ac:dyDescent="0.25">
      <c r="A3920" s="1">
        <v>45200</v>
      </c>
      <c r="B3920">
        <v>316006</v>
      </c>
      <c r="C3920" t="s">
        <v>45564</v>
      </c>
      <c r="D3920">
        <v>4450</v>
      </c>
      <c r="E3920" t="s">
        <v>11734</v>
      </c>
      <c r="F3920" t="s">
        <v>45565</v>
      </c>
      <c r="G3920">
        <v>36037288</v>
      </c>
      <c r="H3920">
        <v>1019537230</v>
      </c>
      <c r="I3920" t="s">
        <v>19044</v>
      </c>
      <c r="K3920" t="s">
        <v>19171</v>
      </c>
      <c r="L3920" t="s">
        <v>19172</v>
      </c>
      <c r="M3920">
        <v>1694</v>
      </c>
      <c r="N3920">
        <v>2</v>
      </c>
      <c r="R3920" s="1">
        <v>43056</v>
      </c>
      <c r="S3920" t="s">
        <v>56</v>
      </c>
      <c r="T3920">
        <v>316</v>
      </c>
      <c r="U3920" t="s">
        <v>45011</v>
      </c>
      <c r="W3920">
        <v>6</v>
      </c>
      <c r="X3920" t="s">
        <v>1289</v>
      </c>
      <c r="Y3920">
        <v>1</v>
      </c>
      <c r="Z3920" t="s">
        <v>46545</v>
      </c>
      <c r="AA3920">
        <v>9</v>
      </c>
      <c r="AB3920">
        <v>200802</v>
      </c>
      <c r="AC3920">
        <v>129</v>
      </c>
      <c r="AD3920" t="s">
        <v>2405</v>
      </c>
      <c r="AE3920">
        <v>1016</v>
      </c>
      <c r="AF3920" t="s">
        <v>2405</v>
      </c>
      <c r="AG3920">
        <v>1</v>
      </c>
      <c r="AH3920" t="s">
        <v>44482</v>
      </c>
      <c r="AI3920">
        <v>99</v>
      </c>
      <c r="AJ3920" t="s">
        <v>54511</v>
      </c>
      <c r="AK3920">
        <v>316</v>
      </c>
      <c r="AL3920" t="s">
        <v>45011</v>
      </c>
      <c r="AQ3920" t="s">
        <v>19173</v>
      </c>
      <c r="AR3920" t="s">
        <v>19048</v>
      </c>
      <c r="AS3920">
        <v>0</v>
      </c>
      <c r="AT3920" t="s">
        <v>61</v>
      </c>
      <c r="AU3920" t="s">
        <v>19174</v>
      </c>
      <c r="AX3920">
        <v>55.697487359999997</v>
      </c>
      <c r="AY3920">
        <v>11.41087422</v>
      </c>
      <c r="AZ3920" t="s">
        <v>62</v>
      </c>
      <c r="BA3920">
        <v>1085</v>
      </c>
      <c r="BB3920" t="s">
        <v>44618</v>
      </c>
    </row>
    <row r="3921" spans="1:54" x14ac:dyDescent="0.25">
      <c r="A3921" s="1">
        <v>45200</v>
      </c>
      <c r="B3921">
        <v>316007</v>
      </c>
      <c r="C3921" t="s">
        <v>53458</v>
      </c>
      <c r="D3921">
        <v>4340</v>
      </c>
      <c r="E3921" t="s">
        <v>48217</v>
      </c>
      <c r="F3921" t="s">
        <v>53458</v>
      </c>
      <c r="G3921">
        <v>38892525</v>
      </c>
      <c r="H3921">
        <v>1022789755</v>
      </c>
      <c r="I3921" t="s">
        <v>19175</v>
      </c>
      <c r="J3921" t="s">
        <v>2754</v>
      </c>
      <c r="K3921" t="s">
        <v>19176</v>
      </c>
      <c r="L3921" t="s">
        <v>19177</v>
      </c>
      <c r="M3921">
        <v>1591</v>
      </c>
      <c r="N3921">
        <v>37</v>
      </c>
      <c r="R3921" s="1">
        <v>44075</v>
      </c>
      <c r="S3921" t="s">
        <v>851</v>
      </c>
      <c r="T3921">
        <v>316</v>
      </c>
      <c r="U3921" t="s">
        <v>45011</v>
      </c>
      <c r="W3921">
        <v>6</v>
      </c>
      <c r="X3921" t="s">
        <v>1289</v>
      </c>
      <c r="Y3921">
        <v>1</v>
      </c>
      <c r="Z3921" t="s">
        <v>46545</v>
      </c>
      <c r="AA3921">
        <v>10</v>
      </c>
      <c r="AB3921">
        <v>200707</v>
      </c>
      <c r="AC3921">
        <v>129</v>
      </c>
      <c r="AD3921" t="s">
        <v>2405</v>
      </c>
      <c r="AE3921">
        <v>1016</v>
      </c>
      <c r="AF3921" t="s">
        <v>2405</v>
      </c>
      <c r="AG3921">
        <v>1</v>
      </c>
      <c r="AH3921" t="s">
        <v>44482</v>
      </c>
      <c r="AI3921">
        <v>99</v>
      </c>
      <c r="AJ3921" t="s">
        <v>54511</v>
      </c>
      <c r="AK3921">
        <v>316</v>
      </c>
      <c r="AL3921" t="s">
        <v>45011</v>
      </c>
      <c r="AQ3921" t="s">
        <v>19178</v>
      </c>
      <c r="AR3921" t="s">
        <v>17080</v>
      </c>
      <c r="AS3921">
        <v>0</v>
      </c>
      <c r="AT3921" t="s">
        <v>61</v>
      </c>
      <c r="AU3921" t="s">
        <v>19179</v>
      </c>
      <c r="AX3921">
        <v>55.604128199999998</v>
      </c>
      <c r="AY3921">
        <v>11.605412769999999</v>
      </c>
      <c r="AZ3921" t="s">
        <v>62</v>
      </c>
      <c r="BA3921">
        <v>1085</v>
      </c>
      <c r="BB3921" t="s">
        <v>44618</v>
      </c>
    </row>
    <row r="3922" spans="1:54" x14ac:dyDescent="0.25">
      <c r="A3922" s="1">
        <v>45200</v>
      </c>
      <c r="B3922">
        <v>316008</v>
      </c>
      <c r="C3922" t="s">
        <v>19180</v>
      </c>
      <c r="D3922">
        <v>4300</v>
      </c>
      <c r="E3922" t="s">
        <v>45009</v>
      </c>
      <c r="F3922" t="s">
        <v>19180</v>
      </c>
      <c r="G3922">
        <v>29189447</v>
      </c>
      <c r="H3922">
        <v>1006399712</v>
      </c>
      <c r="I3922" t="s">
        <v>19181</v>
      </c>
      <c r="J3922" t="s">
        <v>19182</v>
      </c>
      <c r="K3922" t="s">
        <v>19183</v>
      </c>
      <c r="L3922" t="s">
        <v>19145</v>
      </c>
      <c r="M3922">
        <v>749</v>
      </c>
      <c r="N3922">
        <v>133</v>
      </c>
      <c r="R3922" s="1">
        <v>40616</v>
      </c>
      <c r="S3922" t="s">
        <v>56</v>
      </c>
      <c r="T3922">
        <v>316</v>
      </c>
      <c r="U3922" t="s">
        <v>45011</v>
      </c>
      <c r="V3922" s="1">
        <v>40603</v>
      </c>
      <c r="W3922">
        <v>2</v>
      </c>
      <c r="X3922" t="s">
        <v>57</v>
      </c>
      <c r="Y3922">
        <v>1</v>
      </c>
      <c r="Z3922" t="s">
        <v>46545</v>
      </c>
      <c r="AB3922">
        <v>199301</v>
      </c>
      <c r="AC3922">
        <v>129</v>
      </c>
      <c r="AD3922" t="s">
        <v>2405</v>
      </c>
      <c r="AE3922">
        <v>1016</v>
      </c>
      <c r="AF3922" t="s">
        <v>2405</v>
      </c>
      <c r="AG3922">
        <v>3</v>
      </c>
      <c r="AH3922" t="s">
        <v>81</v>
      </c>
      <c r="AI3922">
        <v>99</v>
      </c>
      <c r="AJ3922" t="s">
        <v>54511</v>
      </c>
      <c r="AK3922">
        <v>316</v>
      </c>
      <c r="AL3922" t="s">
        <v>45011</v>
      </c>
      <c r="AM3922">
        <v>2</v>
      </c>
      <c r="AN3922" t="s">
        <v>119</v>
      </c>
      <c r="AO3922">
        <v>345901</v>
      </c>
      <c r="AQ3922" t="s">
        <v>19184</v>
      </c>
      <c r="AS3922">
        <v>0</v>
      </c>
      <c r="AT3922" t="s">
        <v>61</v>
      </c>
      <c r="AU3922" t="s">
        <v>10724</v>
      </c>
      <c r="AX3922">
        <v>55.7158696874491</v>
      </c>
      <c r="AY3922">
        <v>11.6869574948515</v>
      </c>
      <c r="AZ3922" t="s">
        <v>62</v>
      </c>
      <c r="BA3922">
        <v>1085</v>
      </c>
      <c r="BB3922" t="s">
        <v>44618</v>
      </c>
    </row>
    <row r="3923" spans="1:54" x14ac:dyDescent="0.25">
      <c r="A3923" s="1">
        <v>45200</v>
      </c>
      <c r="B3923">
        <v>316200</v>
      </c>
      <c r="C3923" t="s">
        <v>19185</v>
      </c>
      <c r="D3923">
        <v>4300</v>
      </c>
      <c r="E3923" t="s">
        <v>45009</v>
      </c>
      <c r="F3923" t="s">
        <v>19185</v>
      </c>
      <c r="G3923">
        <v>29189447</v>
      </c>
      <c r="H3923">
        <v>1015935428</v>
      </c>
      <c r="I3923" t="s">
        <v>19186</v>
      </c>
      <c r="J3923" t="s">
        <v>19187</v>
      </c>
      <c r="K3923" t="s">
        <v>19188</v>
      </c>
      <c r="L3923" t="s">
        <v>45340</v>
      </c>
      <c r="M3923">
        <v>752</v>
      </c>
      <c r="N3923">
        <v>2</v>
      </c>
      <c r="R3923" s="1">
        <v>44036</v>
      </c>
      <c r="S3923" t="s">
        <v>56</v>
      </c>
      <c r="T3923">
        <v>316</v>
      </c>
      <c r="U3923" t="s">
        <v>45011</v>
      </c>
      <c r="W3923">
        <v>2</v>
      </c>
      <c r="X3923" t="s">
        <v>57</v>
      </c>
      <c r="Y3923">
        <v>1</v>
      </c>
      <c r="Z3923" t="s">
        <v>46545</v>
      </c>
      <c r="AB3923">
        <v>200701</v>
      </c>
      <c r="AC3923">
        <v>932</v>
      </c>
      <c r="AD3923" t="s">
        <v>52637</v>
      </c>
      <c r="AE3923">
        <v>2021</v>
      </c>
      <c r="AF3923" t="s">
        <v>52637</v>
      </c>
      <c r="AG3923">
        <v>2</v>
      </c>
      <c r="AH3923" t="s">
        <v>44524</v>
      </c>
      <c r="AI3923">
        <v>99</v>
      </c>
      <c r="AJ3923" t="s">
        <v>54511</v>
      </c>
      <c r="AK3923">
        <v>316</v>
      </c>
      <c r="AL3923" t="s">
        <v>45011</v>
      </c>
      <c r="AQ3923" t="s">
        <v>16399</v>
      </c>
      <c r="AS3923">
        <v>0</v>
      </c>
      <c r="AT3923" t="s">
        <v>61</v>
      </c>
      <c r="AU3923" t="s">
        <v>45341</v>
      </c>
      <c r="AX3923">
        <v>55.719828810000003</v>
      </c>
      <c r="AY3923">
        <v>11.71360466</v>
      </c>
      <c r="AZ3923" t="s">
        <v>62</v>
      </c>
      <c r="BA3923">
        <v>1085</v>
      </c>
      <c r="BB3923" t="s">
        <v>44618</v>
      </c>
    </row>
    <row r="3924" spans="1:54" x14ac:dyDescent="0.25">
      <c r="A3924" s="1">
        <v>45200</v>
      </c>
      <c r="B3924">
        <v>317001</v>
      </c>
      <c r="C3924" t="s">
        <v>45566</v>
      </c>
      <c r="D3924">
        <v>4490</v>
      </c>
      <c r="E3924" t="s">
        <v>45567</v>
      </c>
      <c r="F3924" t="s">
        <v>45568</v>
      </c>
      <c r="G3924">
        <v>29189595</v>
      </c>
      <c r="H3924">
        <v>1003293303</v>
      </c>
      <c r="I3924" t="s">
        <v>49267</v>
      </c>
      <c r="J3924" t="s">
        <v>19189</v>
      </c>
      <c r="K3924" t="s">
        <v>19190</v>
      </c>
      <c r="L3924" t="s">
        <v>8481</v>
      </c>
      <c r="M3924">
        <v>1506</v>
      </c>
      <c r="N3924">
        <v>1</v>
      </c>
      <c r="R3924" s="1">
        <v>44845</v>
      </c>
      <c r="S3924" t="s">
        <v>56</v>
      </c>
      <c r="T3924">
        <v>326</v>
      </c>
      <c r="U3924" t="s">
        <v>10597</v>
      </c>
      <c r="W3924">
        <v>2</v>
      </c>
      <c r="X3924" t="s">
        <v>57</v>
      </c>
      <c r="Y3924">
        <v>1</v>
      </c>
      <c r="Z3924" t="s">
        <v>46545</v>
      </c>
      <c r="AA3924">
        <v>9</v>
      </c>
      <c r="AB3924">
        <v>195608</v>
      </c>
      <c r="AC3924">
        <v>121</v>
      </c>
      <c r="AD3924" t="s">
        <v>70</v>
      </c>
      <c r="AE3924">
        <v>1012</v>
      </c>
      <c r="AF3924" t="s">
        <v>71</v>
      </c>
      <c r="AG3924">
        <v>1</v>
      </c>
      <c r="AH3924" t="s">
        <v>44482</v>
      </c>
      <c r="AI3924">
        <v>21</v>
      </c>
      <c r="AJ3924" t="s">
        <v>52613</v>
      </c>
      <c r="AK3924">
        <v>326</v>
      </c>
      <c r="AL3924" t="s">
        <v>10597</v>
      </c>
      <c r="AQ3924" t="s">
        <v>19191</v>
      </c>
      <c r="AR3924" t="s">
        <v>19192</v>
      </c>
      <c r="AS3924">
        <v>0</v>
      </c>
      <c r="AT3924" t="s">
        <v>61</v>
      </c>
      <c r="AU3924" t="s">
        <v>3786</v>
      </c>
      <c r="AX3924">
        <v>55.610808849999998</v>
      </c>
      <c r="AY3924">
        <v>11.229902729999999</v>
      </c>
      <c r="AZ3924" t="s">
        <v>62</v>
      </c>
      <c r="BA3924">
        <v>1085</v>
      </c>
      <c r="BB3924" t="s">
        <v>44618</v>
      </c>
    </row>
    <row r="3925" spans="1:54" x14ac:dyDescent="0.25">
      <c r="A3925" s="1">
        <v>45200</v>
      </c>
      <c r="B3925">
        <v>317002</v>
      </c>
      <c r="C3925" t="s">
        <v>19193</v>
      </c>
      <c r="D3925">
        <v>4490</v>
      </c>
      <c r="E3925" t="s">
        <v>45567</v>
      </c>
      <c r="F3925" t="s">
        <v>19194</v>
      </c>
      <c r="I3925" t="s">
        <v>19195</v>
      </c>
      <c r="L3925" t="s">
        <v>19196</v>
      </c>
      <c r="M3925">
        <v>198</v>
      </c>
      <c r="N3925">
        <v>8</v>
      </c>
      <c r="R3925" s="1">
        <v>40162</v>
      </c>
      <c r="S3925" t="s">
        <v>80</v>
      </c>
      <c r="T3925">
        <v>326</v>
      </c>
      <c r="U3925" t="s">
        <v>10597</v>
      </c>
      <c r="V3925" s="1">
        <v>28277</v>
      </c>
      <c r="W3925">
        <v>2</v>
      </c>
      <c r="X3925" t="s">
        <v>57</v>
      </c>
      <c r="Y3925">
        <v>1</v>
      </c>
      <c r="Z3925" t="s">
        <v>46545</v>
      </c>
      <c r="AA3925">
        <v>2</v>
      </c>
      <c r="AC3925">
        <v>121</v>
      </c>
      <c r="AD3925" t="s">
        <v>70</v>
      </c>
      <c r="AE3925">
        <v>1012</v>
      </c>
      <c r="AF3925" t="s">
        <v>71</v>
      </c>
      <c r="AG3925">
        <v>3</v>
      </c>
      <c r="AH3925" t="s">
        <v>81</v>
      </c>
      <c r="AI3925">
        <v>21</v>
      </c>
      <c r="AJ3925" t="s">
        <v>52613</v>
      </c>
      <c r="AK3925">
        <v>326</v>
      </c>
      <c r="AL3925" t="s">
        <v>10597</v>
      </c>
      <c r="AS3925">
        <v>0</v>
      </c>
      <c r="AT3925" t="s">
        <v>61</v>
      </c>
      <c r="AU3925" t="s">
        <v>3795</v>
      </c>
      <c r="AX3925">
        <v>55.610679206190198</v>
      </c>
      <c r="AY3925">
        <v>11.242706132129401</v>
      </c>
      <c r="AZ3925" t="s">
        <v>62</v>
      </c>
      <c r="BA3925">
        <v>1085</v>
      </c>
      <c r="BB3925" t="s">
        <v>44618</v>
      </c>
    </row>
    <row r="3926" spans="1:54" x14ac:dyDescent="0.25">
      <c r="A3926" s="1">
        <v>45200</v>
      </c>
      <c r="B3926">
        <v>317003</v>
      </c>
      <c r="C3926" t="s">
        <v>49268</v>
      </c>
      <c r="D3926">
        <v>4470</v>
      </c>
      <c r="E3926" t="s">
        <v>48863</v>
      </c>
      <c r="F3926" t="s">
        <v>49269</v>
      </c>
      <c r="L3926" t="s">
        <v>49270</v>
      </c>
      <c r="M3926">
        <v>786</v>
      </c>
      <c r="N3926">
        <v>79</v>
      </c>
      <c r="R3926" s="1">
        <v>40162</v>
      </c>
      <c r="S3926" t="s">
        <v>80</v>
      </c>
      <c r="T3926">
        <v>326</v>
      </c>
      <c r="U3926" t="s">
        <v>10597</v>
      </c>
      <c r="V3926" s="1">
        <v>28277</v>
      </c>
      <c r="W3926">
        <v>2</v>
      </c>
      <c r="X3926" t="s">
        <v>57</v>
      </c>
      <c r="Y3926">
        <v>1</v>
      </c>
      <c r="Z3926" t="s">
        <v>46545</v>
      </c>
      <c r="AC3926">
        <v>121</v>
      </c>
      <c r="AD3926" t="s">
        <v>70</v>
      </c>
      <c r="AE3926">
        <v>1012</v>
      </c>
      <c r="AF3926" t="s">
        <v>71</v>
      </c>
      <c r="AG3926">
        <v>3</v>
      </c>
      <c r="AH3926" t="s">
        <v>81</v>
      </c>
      <c r="AI3926">
        <v>21</v>
      </c>
      <c r="AJ3926" t="s">
        <v>52613</v>
      </c>
      <c r="AK3926">
        <v>326</v>
      </c>
      <c r="AL3926" t="s">
        <v>10597</v>
      </c>
      <c r="AS3926">
        <v>0</v>
      </c>
      <c r="AT3926" t="s">
        <v>61</v>
      </c>
      <c r="AU3926" t="s">
        <v>49271</v>
      </c>
      <c r="AZ3926" t="s">
        <v>62</v>
      </c>
      <c r="BA3926">
        <v>1085</v>
      </c>
      <c r="BB3926" t="s">
        <v>44618</v>
      </c>
    </row>
    <row r="3927" spans="1:54" x14ac:dyDescent="0.25">
      <c r="A3927" s="1">
        <v>45200</v>
      </c>
      <c r="B3927">
        <v>317004</v>
      </c>
      <c r="C3927" t="s">
        <v>49272</v>
      </c>
      <c r="D3927">
        <v>4400</v>
      </c>
      <c r="E3927" t="s">
        <v>10593</v>
      </c>
      <c r="F3927" t="s">
        <v>49273</v>
      </c>
      <c r="G3927">
        <v>29189595</v>
      </c>
      <c r="H3927">
        <v>1003293170</v>
      </c>
      <c r="I3927" t="s">
        <v>45569</v>
      </c>
      <c r="J3927" t="s">
        <v>19197</v>
      </c>
      <c r="K3927" t="s">
        <v>19198</v>
      </c>
      <c r="L3927" t="s">
        <v>53459</v>
      </c>
      <c r="M3927">
        <v>71</v>
      </c>
      <c r="N3927">
        <v>15</v>
      </c>
      <c r="R3927" s="1">
        <v>44790</v>
      </c>
      <c r="S3927" t="s">
        <v>56</v>
      </c>
      <c r="T3927">
        <v>326</v>
      </c>
      <c r="U3927" t="s">
        <v>10597</v>
      </c>
      <c r="W3927">
        <v>2</v>
      </c>
      <c r="X3927" t="s">
        <v>57</v>
      </c>
      <c r="Y3927">
        <v>1</v>
      </c>
      <c r="Z3927" t="s">
        <v>46545</v>
      </c>
      <c r="AA3927">
        <v>6</v>
      </c>
      <c r="AB3927">
        <v>195508</v>
      </c>
      <c r="AC3927">
        <v>121</v>
      </c>
      <c r="AD3927" t="s">
        <v>70</v>
      </c>
      <c r="AE3927">
        <v>1012</v>
      </c>
      <c r="AF3927" t="s">
        <v>71</v>
      </c>
      <c r="AG3927">
        <v>1</v>
      </c>
      <c r="AH3927" t="s">
        <v>44482</v>
      </c>
      <c r="AI3927">
        <v>21</v>
      </c>
      <c r="AJ3927" t="s">
        <v>52613</v>
      </c>
      <c r="AK3927">
        <v>326</v>
      </c>
      <c r="AL3927" t="s">
        <v>10597</v>
      </c>
      <c r="AQ3927" t="s">
        <v>19199</v>
      </c>
      <c r="AR3927" t="s">
        <v>19200</v>
      </c>
      <c r="AS3927">
        <v>0</v>
      </c>
      <c r="AT3927" t="s">
        <v>61</v>
      </c>
      <c r="AU3927" t="s">
        <v>53460</v>
      </c>
      <c r="AX3927">
        <v>55.643533069999997</v>
      </c>
      <c r="AY3927">
        <v>11.162295739999999</v>
      </c>
      <c r="AZ3927" t="s">
        <v>62</v>
      </c>
      <c r="BA3927">
        <v>1085</v>
      </c>
      <c r="BB3927" t="s">
        <v>44618</v>
      </c>
    </row>
    <row r="3928" spans="1:54" x14ac:dyDescent="0.25">
      <c r="A3928" s="1">
        <v>45200</v>
      </c>
      <c r="B3928">
        <v>317005</v>
      </c>
      <c r="C3928" t="s">
        <v>19201</v>
      </c>
      <c r="D3928">
        <v>4490</v>
      </c>
      <c r="E3928" t="s">
        <v>45567</v>
      </c>
      <c r="F3928" t="s">
        <v>19202</v>
      </c>
      <c r="K3928" t="s">
        <v>19203</v>
      </c>
      <c r="L3928" t="s">
        <v>19204</v>
      </c>
      <c r="M3928">
        <v>210</v>
      </c>
      <c r="N3928">
        <v>1</v>
      </c>
      <c r="R3928" s="1">
        <v>40162</v>
      </c>
      <c r="S3928" t="s">
        <v>80</v>
      </c>
      <c r="T3928">
        <v>326</v>
      </c>
      <c r="U3928" t="s">
        <v>10597</v>
      </c>
      <c r="V3928" s="1">
        <v>28277</v>
      </c>
      <c r="W3928">
        <v>2</v>
      </c>
      <c r="X3928" t="s">
        <v>57</v>
      </c>
      <c r="Y3928">
        <v>1</v>
      </c>
      <c r="Z3928" t="s">
        <v>46545</v>
      </c>
      <c r="AC3928">
        <v>121</v>
      </c>
      <c r="AD3928" t="s">
        <v>70</v>
      </c>
      <c r="AE3928">
        <v>1012</v>
      </c>
      <c r="AF3928" t="s">
        <v>71</v>
      </c>
      <c r="AG3928">
        <v>3</v>
      </c>
      <c r="AH3928" t="s">
        <v>81</v>
      </c>
      <c r="AI3928">
        <v>21</v>
      </c>
      <c r="AJ3928" t="s">
        <v>52613</v>
      </c>
      <c r="AK3928">
        <v>326</v>
      </c>
      <c r="AL3928" t="s">
        <v>10597</v>
      </c>
      <c r="AS3928">
        <v>0</v>
      </c>
      <c r="AT3928" t="s">
        <v>61</v>
      </c>
      <c r="AU3928" t="s">
        <v>45121</v>
      </c>
      <c r="AX3928">
        <v>55.614855526259198</v>
      </c>
      <c r="AY3928">
        <v>11.2314723476842</v>
      </c>
      <c r="AZ3928" t="s">
        <v>62</v>
      </c>
      <c r="BA3928">
        <v>1085</v>
      </c>
      <c r="BB3928" t="s">
        <v>44618</v>
      </c>
    </row>
    <row r="3929" spans="1:54" x14ac:dyDescent="0.25">
      <c r="A3929" s="1">
        <v>45200</v>
      </c>
      <c r="B3929">
        <v>317006</v>
      </c>
      <c r="C3929" t="s">
        <v>19205</v>
      </c>
      <c r="D3929">
        <v>4490</v>
      </c>
      <c r="E3929" t="s">
        <v>45567</v>
      </c>
      <c r="F3929" t="s">
        <v>45570</v>
      </c>
      <c r="G3929">
        <v>67794710</v>
      </c>
      <c r="H3929">
        <v>1002258510</v>
      </c>
      <c r="I3929" t="s">
        <v>19206</v>
      </c>
      <c r="J3929" t="s">
        <v>19207</v>
      </c>
      <c r="K3929" t="s">
        <v>19207</v>
      </c>
      <c r="L3929" t="s">
        <v>19208</v>
      </c>
      <c r="M3929">
        <v>677</v>
      </c>
      <c r="N3929">
        <v>8</v>
      </c>
      <c r="R3929" s="1">
        <v>44035</v>
      </c>
      <c r="S3929" t="s">
        <v>56</v>
      </c>
      <c r="W3929">
        <v>5</v>
      </c>
      <c r="X3929" t="s">
        <v>557</v>
      </c>
      <c r="Y3929">
        <v>1</v>
      </c>
      <c r="Z3929" t="s">
        <v>46545</v>
      </c>
      <c r="AA3929">
        <v>10</v>
      </c>
      <c r="AB3929">
        <v>196212</v>
      </c>
      <c r="AC3929">
        <v>121</v>
      </c>
      <c r="AD3929" t="s">
        <v>70</v>
      </c>
      <c r="AE3929">
        <v>1013</v>
      </c>
      <c r="AF3929" t="s">
        <v>558</v>
      </c>
      <c r="AG3929">
        <v>1</v>
      </c>
      <c r="AH3929" t="s">
        <v>44482</v>
      </c>
      <c r="AI3929">
        <v>21</v>
      </c>
      <c r="AJ3929" t="s">
        <v>52613</v>
      </c>
      <c r="AK3929">
        <v>326</v>
      </c>
      <c r="AL3929" t="s">
        <v>10597</v>
      </c>
      <c r="AQ3929" t="s">
        <v>19209</v>
      </c>
      <c r="AR3929" t="s">
        <v>19210</v>
      </c>
      <c r="AS3929">
        <v>0</v>
      </c>
      <c r="AT3929" t="s">
        <v>61</v>
      </c>
      <c r="AU3929" t="s">
        <v>7088</v>
      </c>
      <c r="AX3929">
        <v>55.620915570000001</v>
      </c>
      <c r="AY3929">
        <v>11.20752933</v>
      </c>
      <c r="AZ3929" t="s">
        <v>62</v>
      </c>
      <c r="BA3929">
        <v>1085</v>
      </c>
      <c r="BB3929" t="s">
        <v>44618</v>
      </c>
    </row>
    <row r="3930" spans="1:54" x14ac:dyDescent="0.25">
      <c r="A3930" s="1">
        <v>45200</v>
      </c>
      <c r="B3930">
        <v>317007</v>
      </c>
      <c r="C3930" t="s">
        <v>55409</v>
      </c>
      <c r="D3930">
        <v>4400</v>
      </c>
      <c r="E3930" t="s">
        <v>10593</v>
      </c>
      <c r="F3930" t="s">
        <v>55410</v>
      </c>
      <c r="I3930" t="s">
        <v>49274</v>
      </c>
      <c r="K3930" t="s">
        <v>19211</v>
      </c>
      <c r="L3930" t="s">
        <v>55411</v>
      </c>
      <c r="M3930">
        <v>1191</v>
      </c>
      <c r="N3930">
        <v>14</v>
      </c>
      <c r="R3930" s="1">
        <v>40162</v>
      </c>
      <c r="S3930" t="s">
        <v>80</v>
      </c>
      <c r="V3930" s="1">
        <v>33390</v>
      </c>
      <c r="W3930">
        <v>5</v>
      </c>
      <c r="X3930" t="s">
        <v>557</v>
      </c>
      <c r="Y3930">
        <v>1</v>
      </c>
      <c r="Z3930" t="s">
        <v>46545</v>
      </c>
      <c r="AA3930">
        <v>9</v>
      </c>
      <c r="AC3930">
        <v>121</v>
      </c>
      <c r="AD3930" t="s">
        <v>70</v>
      </c>
      <c r="AE3930">
        <v>1013</v>
      </c>
      <c r="AF3930" t="s">
        <v>558</v>
      </c>
      <c r="AG3930">
        <v>3</v>
      </c>
      <c r="AH3930" t="s">
        <v>81</v>
      </c>
      <c r="AI3930">
        <v>22</v>
      </c>
      <c r="AJ3930" t="s">
        <v>52628</v>
      </c>
      <c r="AK3930">
        <v>326</v>
      </c>
      <c r="AL3930" t="s">
        <v>10597</v>
      </c>
      <c r="AS3930">
        <v>0</v>
      </c>
      <c r="AT3930" t="s">
        <v>61</v>
      </c>
      <c r="AU3930" t="s">
        <v>49181</v>
      </c>
      <c r="AX3930">
        <v>55.644272863775299</v>
      </c>
      <c r="AY3930">
        <v>11.1491464900213</v>
      </c>
      <c r="AZ3930" t="s">
        <v>62</v>
      </c>
      <c r="BA3930">
        <v>1085</v>
      </c>
      <c r="BB3930" t="s">
        <v>44618</v>
      </c>
    </row>
    <row r="3931" spans="1:54" x14ac:dyDescent="0.25">
      <c r="A3931" s="1">
        <v>45200</v>
      </c>
      <c r="B3931">
        <v>317210</v>
      </c>
      <c r="C3931" t="s">
        <v>19212</v>
      </c>
      <c r="D3931">
        <v>4490</v>
      </c>
      <c r="E3931" t="s">
        <v>45567</v>
      </c>
      <c r="F3931" t="s">
        <v>45571</v>
      </c>
      <c r="G3931">
        <v>29189595</v>
      </c>
      <c r="H3931">
        <v>1003293315</v>
      </c>
      <c r="I3931" t="s">
        <v>49275</v>
      </c>
      <c r="J3931" t="s">
        <v>19213</v>
      </c>
      <c r="K3931" t="s">
        <v>19214</v>
      </c>
      <c r="L3931" t="s">
        <v>45572</v>
      </c>
      <c r="M3931">
        <v>1506</v>
      </c>
      <c r="N3931">
        <v>1</v>
      </c>
      <c r="R3931" s="1">
        <v>40938</v>
      </c>
      <c r="S3931" t="s">
        <v>56</v>
      </c>
      <c r="T3931">
        <v>326</v>
      </c>
      <c r="U3931" t="s">
        <v>10597</v>
      </c>
      <c r="V3931" s="1">
        <v>39295</v>
      </c>
      <c r="W3931">
        <v>2</v>
      </c>
      <c r="X3931" t="s">
        <v>57</v>
      </c>
      <c r="Y3931">
        <v>1</v>
      </c>
      <c r="Z3931" t="s">
        <v>46545</v>
      </c>
      <c r="AB3931">
        <v>197009</v>
      </c>
      <c r="AC3931">
        <v>125</v>
      </c>
      <c r="AD3931" t="s">
        <v>1344</v>
      </c>
      <c r="AE3931">
        <v>1014</v>
      </c>
      <c r="AF3931" t="s">
        <v>1352</v>
      </c>
      <c r="AG3931">
        <v>3</v>
      </c>
      <c r="AH3931" t="s">
        <v>81</v>
      </c>
      <c r="AI3931">
        <v>24</v>
      </c>
      <c r="AJ3931" t="s">
        <v>1344</v>
      </c>
      <c r="AK3931">
        <v>326</v>
      </c>
      <c r="AL3931" t="s">
        <v>10597</v>
      </c>
      <c r="AM3931">
        <v>2</v>
      </c>
      <c r="AN3931" t="s">
        <v>119</v>
      </c>
      <c r="AO3931">
        <v>323210</v>
      </c>
      <c r="AQ3931" t="s">
        <v>19215</v>
      </c>
      <c r="AS3931">
        <v>0</v>
      </c>
      <c r="AT3931" t="s">
        <v>61</v>
      </c>
      <c r="AU3931" t="s">
        <v>3786</v>
      </c>
      <c r="AV3931" t="s">
        <v>45568</v>
      </c>
      <c r="AZ3931" t="s">
        <v>62</v>
      </c>
      <c r="BA3931">
        <v>1085</v>
      </c>
      <c r="BB3931" t="s">
        <v>44618</v>
      </c>
    </row>
    <row r="3932" spans="1:54" x14ac:dyDescent="0.25">
      <c r="A3932" s="1">
        <v>45200</v>
      </c>
      <c r="B3932">
        <v>317300</v>
      </c>
      <c r="C3932" t="s">
        <v>19216</v>
      </c>
      <c r="D3932">
        <v>4490</v>
      </c>
      <c r="E3932" t="s">
        <v>45567</v>
      </c>
      <c r="F3932" t="s">
        <v>45570</v>
      </c>
      <c r="G3932">
        <v>67794710</v>
      </c>
      <c r="H3932">
        <v>1002258510</v>
      </c>
      <c r="I3932" t="s">
        <v>19206</v>
      </c>
      <c r="J3932" t="s">
        <v>19207</v>
      </c>
      <c r="K3932" t="s">
        <v>19207</v>
      </c>
      <c r="L3932" t="s">
        <v>19217</v>
      </c>
      <c r="M3932">
        <v>677</v>
      </c>
      <c r="N3932">
        <v>8</v>
      </c>
      <c r="R3932" s="1">
        <v>44035</v>
      </c>
      <c r="S3932" t="s">
        <v>56</v>
      </c>
      <c r="W3932">
        <v>5</v>
      </c>
      <c r="X3932" t="s">
        <v>557</v>
      </c>
      <c r="Y3932">
        <v>1</v>
      </c>
      <c r="Z3932" t="s">
        <v>46545</v>
      </c>
      <c r="AA3932">
        <v>10</v>
      </c>
      <c r="AB3932">
        <v>196212</v>
      </c>
      <c r="AC3932">
        <v>123</v>
      </c>
      <c r="AD3932" t="s">
        <v>1507</v>
      </c>
      <c r="AE3932">
        <v>1011</v>
      </c>
      <c r="AF3932" t="s">
        <v>1507</v>
      </c>
      <c r="AG3932">
        <v>1</v>
      </c>
      <c r="AH3932" t="s">
        <v>44482</v>
      </c>
      <c r="AI3932">
        <v>80</v>
      </c>
      <c r="AJ3932" t="s">
        <v>1507</v>
      </c>
      <c r="AK3932">
        <v>326</v>
      </c>
      <c r="AL3932" t="s">
        <v>10597</v>
      </c>
      <c r="AQ3932" t="s">
        <v>19209</v>
      </c>
      <c r="AR3932" t="s">
        <v>19210</v>
      </c>
      <c r="AS3932">
        <v>0</v>
      </c>
      <c r="AT3932" t="s">
        <v>61</v>
      </c>
      <c r="AU3932" t="s">
        <v>7088</v>
      </c>
      <c r="AW3932" t="s">
        <v>19218</v>
      </c>
      <c r="AX3932">
        <v>55.620915570000001</v>
      </c>
      <c r="AY3932">
        <v>11.20752933</v>
      </c>
      <c r="AZ3932" t="s">
        <v>62</v>
      </c>
      <c r="BA3932">
        <v>1085</v>
      </c>
      <c r="BB3932" t="s">
        <v>44618</v>
      </c>
    </row>
    <row r="3933" spans="1:54" x14ac:dyDescent="0.25">
      <c r="A3933" s="1">
        <v>45200</v>
      </c>
      <c r="B3933">
        <v>317301</v>
      </c>
      <c r="C3933" t="s">
        <v>19219</v>
      </c>
      <c r="D3933">
        <v>4400</v>
      </c>
      <c r="E3933" t="s">
        <v>10593</v>
      </c>
      <c r="F3933" t="s">
        <v>49276</v>
      </c>
      <c r="G3933">
        <v>59576410</v>
      </c>
      <c r="H3933">
        <v>1002100284</v>
      </c>
      <c r="I3933" t="s">
        <v>19220</v>
      </c>
      <c r="J3933" t="s">
        <v>19221</v>
      </c>
      <c r="K3933" t="s">
        <v>19222</v>
      </c>
      <c r="L3933" t="s">
        <v>49277</v>
      </c>
      <c r="M3933">
        <v>718</v>
      </c>
      <c r="N3933">
        <v>6</v>
      </c>
      <c r="R3933" s="1">
        <v>44606</v>
      </c>
      <c r="S3933" t="s">
        <v>56</v>
      </c>
      <c r="W3933">
        <v>5</v>
      </c>
      <c r="X3933" t="s">
        <v>557</v>
      </c>
      <c r="Y3933">
        <v>7</v>
      </c>
      <c r="Z3933" t="s">
        <v>1499</v>
      </c>
      <c r="AB3933">
        <v>189910</v>
      </c>
      <c r="AC3933">
        <v>141</v>
      </c>
      <c r="AD3933" t="s">
        <v>46688</v>
      </c>
      <c r="AE3933">
        <v>1022</v>
      </c>
      <c r="AF3933" t="s">
        <v>46688</v>
      </c>
      <c r="AG3933">
        <v>1</v>
      </c>
      <c r="AH3933" t="s">
        <v>44482</v>
      </c>
      <c r="AI3933">
        <v>84</v>
      </c>
      <c r="AJ3933" t="s">
        <v>46689</v>
      </c>
      <c r="AK3933">
        <v>326</v>
      </c>
      <c r="AL3933" t="s">
        <v>10597</v>
      </c>
      <c r="AQ3933" t="s">
        <v>19223</v>
      </c>
      <c r="AR3933" t="s">
        <v>19224</v>
      </c>
      <c r="AS3933">
        <v>0</v>
      </c>
      <c r="AT3933" t="s">
        <v>61</v>
      </c>
      <c r="AU3933" t="s">
        <v>47653</v>
      </c>
      <c r="AX3933">
        <v>55.670568869999997</v>
      </c>
      <c r="AY3933">
        <v>11.18150758</v>
      </c>
      <c r="AZ3933" t="s">
        <v>62</v>
      </c>
      <c r="BA3933">
        <v>1085</v>
      </c>
      <c r="BB3933" t="s">
        <v>44618</v>
      </c>
    </row>
    <row r="3934" spans="1:54" x14ac:dyDescent="0.25">
      <c r="A3934" s="1">
        <v>45200</v>
      </c>
      <c r="B3934">
        <v>317350</v>
      </c>
      <c r="C3934" t="s">
        <v>19225</v>
      </c>
      <c r="D3934">
        <v>4470</v>
      </c>
      <c r="E3934" t="s">
        <v>48863</v>
      </c>
      <c r="F3934" t="s">
        <v>45573</v>
      </c>
      <c r="I3934" t="s">
        <v>19226</v>
      </c>
      <c r="K3934" t="s">
        <v>19227</v>
      </c>
      <c r="L3934" t="s">
        <v>45348</v>
      </c>
      <c r="M3934">
        <v>1454</v>
      </c>
      <c r="N3934">
        <v>4</v>
      </c>
      <c r="R3934" s="1">
        <v>40162</v>
      </c>
      <c r="S3934" t="s">
        <v>80</v>
      </c>
      <c r="V3934" s="1">
        <v>32295</v>
      </c>
      <c r="W3934">
        <v>5</v>
      </c>
      <c r="X3934" t="s">
        <v>557</v>
      </c>
      <c r="Y3934">
        <v>1</v>
      </c>
      <c r="Z3934" t="s">
        <v>46545</v>
      </c>
      <c r="AC3934">
        <v>146</v>
      </c>
      <c r="AD3934" t="s">
        <v>1428</v>
      </c>
      <c r="AE3934">
        <v>1025</v>
      </c>
      <c r="AF3934" t="s">
        <v>1428</v>
      </c>
      <c r="AG3934">
        <v>3</v>
      </c>
      <c r="AH3934" t="s">
        <v>81</v>
      </c>
      <c r="AI3934">
        <v>85</v>
      </c>
      <c r="AJ3934" t="s">
        <v>1428</v>
      </c>
      <c r="AK3934">
        <v>326</v>
      </c>
      <c r="AL3934" t="s">
        <v>10597</v>
      </c>
      <c r="AS3934">
        <v>0</v>
      </c>
      <c r="AT3934" t="s">
        <v>61</v>
      </c>
      <c r="AU3934" t="s">
        <v>45349</v>
      </c>
      <c r="AX3934">
        <v>55.646415252602097</v>
      </c>
      <c r="AY3934">
        <v>11.284228965292099</v>
      </c>
      <c r="AZ3934" t="s">
        <v>62</v>
      </c>
      <c r="BA3934">
        <v>1085</v>
      </c>
      <c r="BB3934" t="s">
        <v>44618</v>
      </c>
    </row>
    <row r="3935" spans="1:54" x14ac:dyDescent="0.25">
      <c r="A3935" s="1">
        <v>45200</v>
      </c>
      <c r="B3935">
        <v>319001</v>
      </c>
      <c r="C3935" t="s">
        <v>19228</v>
      </c>
      <c r="D3935">
        <v>4450</v>
      </c>
      <c r="E3935" t="s">
        <v>11734</v>
      </c>
      <c r="F3935" t="s">
        <v>19229</v>
      </c>
      <c r="G3935">
        <v>29189595</v>
      </c>
      <c r="H3935">
        <v>1003293340</v>
      </c>
      <c r="I3935" t="s">
        <v>19230</v>
      </c>
      <c r="J3935" t="s">
        <v>19231</v>
      </c>
      <c r="K3935" t="s">
        <v>19232</v>
      </c>
      <c r="L3935" t="s">
        <v>19233</v>
      </c>
      <c r="M3935">
        <v>195</v>
      </c>
      <c r="N3935">
        <v>19</v>
      </c>
      <c r="R3935" s="1">
        <v>44845</v>
      </c>
      <c r="S3935" t="s">
        <v>56</v>
      </c>
      <c r="T3935">
        <v>326</v>
      </c>
      <c r="U3935" t="s">
        <v>10597</v>
      </c>
      <c r="W3935">
        <v>2</v>
      </c>
      <c r="X3935" t="s">
        <v>57</v>
      </c>
      <c r="Y3935">
        <v>1</v>
      </c>
      <c r="Z3935" t="s">
        <v>46545</v>
      </c>
      <c r="AA3935">
        <v>7</v>
      </c>
      <c r="AB3935">
        <v>196301</v>
      </c>
      <c r="AC3935">
        <v>121</v>
      </c>
      <c r="AD3935" t="s">
        <v>70</v>
      </c>
      <c r="AE3935">
        <v>1012</v>
      </c>
      <c r="AF3935" t="s">
        <v>71</v>
      </c>
      <c r="AG3935">
        <v>1</v>
      </c>
      <c r="AH3935" t="s">
        <v>44482</v>
      </c>
      <c r="AI3935">
        <v>21</v>
      </c>
      <c r="AJ3935" t="s">
        <v>52613</v>
      </c>
      <c r="AK3935">
        <v>326</v>
      </c>
      <c r="AL3935" t="s">
        <v>10597</v>
      </c>
      <c r="AQ3935" t="s">
        <v>19234</v>
      </c>
      <c r="AR3935" t="s">
        <v>19235</v>
      </c>
      <c r="AS3935">
        <v>0</v>
      </c>
      <c r="AT3935" t="s">
        <v>61</v>
      </c>
      <c r="AU3935" t="s">
        <v>19236</v>
      </c>
      <c r="AW3935" t="s">
        <v>19237</v>
      </c>
      <c r="AX3935">
        <v>55.593478580000003</v>
      </c>
      <c r="AY3935">
        <v>11.33867566</v>
      </c>
      <c r="AZ3935" t="s">
        <v>62</v>
      </c>
      <c r="BA3935">
        <v>1085</v>
      </c>
      <c r="BB3935" t="s">
        <v>44618</v>
      </c>
    </row>
    <row r="3936" spans="1:54" x14ac:dyDescent="0.25">
      <c r="A3936" s="1">
        <v>45200</v>
      </c>
      <c r="B3936">
        <v>319002</v>
      </c>
      <c r="C3936" t="s">
        <v>49278</v>
      </c>
      <c r="D3936">
        <v>4270</v>
      </c>
      <c r="E3936" t="s">
        <v>49000</v>
      </c>
      <c r="F3936" t="s">
        <v>49279</v>
      </c>
      <c r="G3936">
        <v>29189595</v>
      </c>
      <c r="H3936">
        <v>1003293510</v>
      </c>
      <c r="I3936" t="s">
        <v>19238</v>
      </c>
      <c r="J3936" t="s">
        <v>19239</v>
      </c>
      <c r="K3936" t="s">
        <v>19240</v>
      </c>
      <c r="L3936" t="s">
        <v>45574</v>
      </c>
      <c r="M3936">
        <v>1379</v>
      </c>
      <c r="N3936">
        <v>25</v>
      </c>
      <c r="R3936" s="1">
        <v>43804</v>
      </c>
      <c r="S3936" t="s">
        <v>56</v>
      </c>
      <c r="T3936">
        <v>326</v>
      </c>
      <c r="U3936" t="s">
        <v>10597</v>
      </c>
      <c r="W3936">
        <v>2</v>
      </c>
      <c r="X3936" t="s">
        <v>57</v>
      </c>
      <c r="Y3936">
        <v>1</v>
      </c>
      <c r="Z3936" t="s">
        <v>46545</v>
      </c>
      <c r="AA3936">
        <v>10</v>
      </c>
      <c r="AB3936">
        <v>196908</v>
      </c>
      <c r="AC3936">
        <v>121</v>
      </c>
      <c r="AD3936" t="s">
        <v>70</v>
      </c>
      <c r="AE3936">
        <v>1012</v>
      </c>
      <c r="AF3936" t="s">
        <v>71</v>
      </c>
      <c r="AG3936">
        <v>1</v>
      </c>
      <c r="AH3936" t="s">
        <v>44482</v>
      </c>
      <c r="AI3936">
        <v>21</v>
      </c>
      <c r="AJ3936" t="s">
        <v>52613</v>
      </c>
      <c r="AK3936">
        <v>326</v>
      </c>
      <c r="AL3936" t="s">
        <v>10597</v>
      </c>
      <c r="AQ3936" t="s">
        <v>19241</v>
      </c>
      <c r="AR3936" t="s">
        <v>19242</v>
      </c>
      <c r="AS3936">
        <v>0</v>
      </c>
      <c r="AT3936" t="s">
        <v>61</v>
      </c>
      <c r="AU3936" t="s">
        <v>45575</v>
      </c>
      <c r="AX3936">
        <v>55.509568459999997</v>
      </c>
      <c r="AY3936">
        <v>11.297022849999999</v>
      </c>
      <c r="AZ3936" t="s">
        <v>62</v>
      </c>
      <c r="BA3936">
        <v>1085</v>
      </c>
      <c r="BB3936" t="s">
        <v>44618</v>
      </c>
    </row>
    <row r="3937" spans="1:54" x14ac:dyDescent="0.25">
      <c r="A3937" s="1">
        <v>45200</v>
      </c>
      <c r="B3937">
        <v>319003</v>
      </c>
      <c r="C3937" t="s">
        <v>54847</v>
      </c>
      <c r="D3937">
        <v>4270</v>
      </c>
      <c r="E3937" t="s">
        <v>49000</v>
      </c>
      <c r="F3937" t="s">
        <v>54848</v>
      </c>
      <c r="G3937">
        <v>29189595</v>
      </c>
      <c r="H3937">
        <v>1003293352</v>
      </c>
      <c r="I3937" t="s">
        <v>18050</v>
      </c>
      <c r="J3937" t="s">
        <v>19243</v>
      </c>
      <c r="K3937" t="s">
        <v>18051</v>
      </c>
      <c r="L3937" t="s">
        <v>49280</v>
      </c>
      <c r="M3937">
        <v>229</v>
      </c>
      <c r="N3937">
        <v>7</v>
      </c>
      <c r="R3937" s="1">
        <v>44860</v>
      </c>
      <c r="S3937" t="s">
        <v>56</v>
      </c>
      <c r="T3937">
        <v>326</v>
      </c>
      <c r="U3937" t="s">
        <v>10597</v>
      </c>
      <c r="W3937">
        <v>2</v>
      </c>
      <c r="X3937" t="s">
        <v>57</v>
      </c>
      <c r="Y3937">
        <v>1</v>
      </c>
      <c r="Z3937" t="s">
        <v>46545</v>
      </c>
      <c r="AA3937">
        <v>7</v>
      </c>
      <c r="AB3937">
        <v>195808</v>
      </c>
      <c r="AC3937">
        <v>121</v>
      </c>
      <c r="AD3937" t="s">
        <v>70</v>
      </c>
      <c r="AE3937">
        <v>1012</v>
      </c>
      <c r="AF3937" t="s">
        <v>71</v>
      </c>
      <c r="AG3937">
        <v>4</v>
      </c>
      <c r="AH3937" t="s">
        <v>44547</v>
      </c>
      <c r="AI3937">
        <v>21</v>
      </c>
      <c r="AJ3937" t="s">
        <v>52613</v>
      </c>
      <c r="AK3937">
        <v>326</v>
      </c>
      <c r="AL3937" t="s">
        <v>10597</v>
      </c>
      <c r="AQ3937" t="s">
        <v>18052</v>
      </c>
      <c r="AR3937" t="s">
        <v>18053</v>
      </c>
      <c r="AS3937">
        <v>1</v>
      </c>
      <c r="AT3937" t="s">
        <v>1446</v>
      </c>
      <c r="AU3937" t="s">
        <v>49095</v>
      </c>
      <c r="AW3937" t="s">
        <v>49281</v>
      </c>
      <c r="AX3937">
        <v>55.484881770000001</v>
      </c>
      <c r="AY3937">
        <v>11.287609720000001</v>
      </c>
      <c r="AZ3937" t="s">
        <v>62</v>
      </c>
      <c r="BA3937">
        <v>1085</v>
      </c>
      <c r="BB3937" t="s">
        <v>44618</v>
      </c>
    </row>
    <row r="3938" spans="1:54" x14ac:dyDescent="0.25">
      <c r="A3938" s="1">
        <v>45200</v>
      </c>
      <c r="B3938">
        <v>319004</v>
      </c>
      <c r="C3938" t="s">
        <v>5327</v>
      </c>
      <c r="D3938">
        <v>4291</v>
      </c>
      <c r="E3938" t="s">
        <v>18451</v>
      </c>
      <c r="F3938" t="s">
        <v>5328</v>
      </c>
      <c r="I3938" t="s">
        <v>19244</v>
      </c>
      <c r="J3938" t="s">
        <v>19245</v>
      </c>
      <c r="K3938" t="s">
        <v>19246</v>
      </c>
      <c r="L3938" t="s">
        <v>19247</v>
      </c>
      <c r="M3938">
        <v>912</v>
      </c>
      <c r="N3938">
        <v>10</v>
      </c>
      <c r="R3938" s="1">
        <v>40162</v>
      </c>
      <c r="S3938" t="s">
        <v>80</v>
      </c>
      <c r="T3938">
        <v>326</v>
      </c>
      <c r="U3938" t="s">
        <v>10597</v>
      </c>
      <c r="V3938" s="1">
        <v>29738</v>
      </c>
      <c r="W3938">
        <v>2</v>
      </c>
      <c r="X3938" t="s">
        <v>57</v>
      </c>
      <c r="Y3938">
        <v>1</v>
      </c>
      <c r="Z3938" t="s">
        <v>46545</v>
      </c>
      <c r="AA3938">
        <v>3</v>
      </c>
      <c r="AC3938">
        <v>121</v>
      </c>
      <c r="AD3938" t="s">
        <v>70</v>
      </c>
      <c r="AE3938">
        <v>1012</v>
      </c>
      <c r="AF3938" t="s">
        <v>71</v>
      </c>
      <c r="AG3938">
        <v>3</v>
      </c>
      <c r="AH3938" t="s">
        <v>81</v>
      </c>
      <c r="AI3938">
        <v>21</v>
      </c>
      <c r="AJ3938" t="s">
        <v>52613</v>
      </c>
      <c r="AK3938">
        <v>326</v>
      </c>
      <c r="AL3938" t="s">
        <v>10597</v>
      </c>
      <c r="AS3938">
        <v>0</v>
      </c>
      <c r="AT3938" t="s">
        <v>61</v>
      </c>
      <c r="AU3938" t="s">
        <v>18479</v>
      </c>
      <c r="AX3938">
        <v>55.557385773206001</v>
      </c>
      <c r="AY3938">
        <v>11.393674391754701</v>
      </c>
      <c r="AZ3938" t="s">
        <v>62</v>
      </c>
      <c r="BA3938">
        <v>1085</v>
      </c>
      <c r="BB3938" t="s">
        <v>44618</v>
      </c>
    </row>
    <row r="3939" spans="1:54" x14ac:dyDescent="0.25">
      <c r="A3939" s="1">
        <v>45200</v>
      </c>
      <c r="B3939">
        <v>319005</v>
      </c>
      <c r="C3939" t="s">
        <v>45576</v>
      </c>
      <c r="D3939">
        <v>4270</v>
      </c>
      <c r="E3939" t="s">
        <v>49000</v>
      </c>
      <c r="F3939" t="s">
        <v>45577</v>
      </c>
      <c r="I3939" t="s">
        <v>19248</v>
      </c>
      <c r="K3939" t="s">
        <v>19249</v>
      </c>
      <c r="L3939" t="s">
        <v>3786</v>
      </c>
      <c r="M3939">
        <v>1507</v>
      </c>
      <c r="R3939" s="1">
        <v>40162</v>
      </c>
      <c r="S3939" t="s">
        <v>80</v>
      </c>
      <c r="T3939">
        <v>326</v>
      </c>
      <c r="U3939" t="s">
        <v>10597</v>
      </c>
      <c r="V3939" s="1">
        <v>30834</v>
      </c>
      <c r="W3939">
        <v>2</v>
      </c>
      <c r="X3939" t="s">
        <v>57</v>
      </c>
      <c r="Y3939">
        <v>1</v>
      </c>
      <c r="Z3939" t="s">
        <v>46545</v>
      </c>
      <c r="AA3939">
        <v>3</v>
      </c>
      <c r="AC3939">
        <v>121</v>
      </c>
      <c r="AD3939" t="s">
        <v>70</v>
      </c>
      <c r="AE3939">
        <v>1012</v>
      </c>
      <c r="AF3939" t="s">
        <v>71</v>
      </c>
      <c r="AG3939">
        <v>3</v>
      </c>
      <c r="AH3939" t="s">
        <v>81</v>
      </c>
      <c r="AI3939">
        <v>21</v>
      </c>
      <c r="AJ3939" t="s">
        <v>52613</v>
      </c>
      <c r="AK3939">
        <v>326</v>
      </c>
      <c r="AL3939" t="s">
        <v>10597</v>
      </c>
      <c r="AS3939">
        <v>0</v>
      </c>
      <c r="AT3939" t="s">
        <v>61</v>
      </c>
      <c r="AU3939" t="s">
        <v>3786</v>
      </c>
      <c r="AX3939">
        <v>55.544820092778998</v>
      </c>
      <c r="AY3939">
        <v>11.3028146947655</v>
      </c>
      <c r="AZ3939" t="s">
        <v>62</v>
      </c>
      <c r="BA3939">
        <v>1085</v>
      </c>
      <c r="BB3939" t="s">
        <v>44618</v>
      </c>
    </row>
    <row r="3940" spans="1:54" x14ac:dyDescent="0.25">
      <c r="A3940" s="1">
        <v>45200</v>
      </c>
      <c r="B3940">
        <v>319006</v>
      </c>
      <c r="C3940" t="s">
        <v>54849</v>
      </c>
      <c r="D3940">
        <v>4200</v>
      </c>
      <c r="E3940" t="s">
        <v>9270</v>
      </c>
      <c r="F3940" t="s">
        <v>54850</v>
      </c>
      <c r="G3940">
        <v>29189595</v>
      </c>
      <c r="I3940" t="s">
        <v>18050</v>
      </c>
      <c r="K3940" t="s">
        <v>18051</v>
      </c>
      <c r="L3940" t="s">
        <v>49282</v>
      </c>
      <c r="M3940">
        <v>1241</v>
      </c>
      <c r="N3940">
        <v>32</v>
      </c>
      <c r="R3940" s="1">
        <v>44860</v>
      </c>
      <c r="S3940" t="s">
        <v>56</v>
      </c>
      <c r="T3940">
        <v>326</v>
      </c>
      <c r="U3940" t="s">
        <v>10597</v>
      </c>
      <c r="W3940">
        <v>2</v>
      </c>
      <c r="X3940" t="s">
        <v>57</v>
      </c>
      <c r="Y3940">
        <v>1</v>
      </c>
      <c r="Z3940" t="s">
        <v>46545</v>
      </c>
      <c r="AA3940">
        <v>3</v>
      </c>
      <c r="AB3940">
        <v>195408</v>
      </c>
      <c r="AC3940">
        <v>121</v>
      </c>
      <c r="AD3940" t="s">
        <v>70</v>
      </c>
      <c r="AE3940">
        <v>1012</v>
      </c>
      <c r="AF3940" t="s">
        <v>71</v>
      </c>
      <c r="AG3940">
        <v>1</v>
      </c>
      <c r="AH3940" t="s">
        <v>44482</v>
      </c>
      <c r="AI3940">
        <v>21</v>
      </c>
      <c r="AJ3940" t="s">
        <v>52613</v>
      </c>
      <c r="AK3940">
        <v>326</v>
      </c>
      <c r="AL3940" t="s">
        <v>10597</v>
      </c>
      <c r="AP3940">
        <v>319003</v>
      </c>
      <c r="AQ3940" t="s">
        <v>18052</v>
      </c>
      <c r="AR3940" t="s">
        <v>18053</v>
      </c>
      <c r="AS3940">
        <v>2</v>
      </c>
      <c r="AT3940" t="s">
        <v>1413</v>
      </c>
      <c r="AU3940" t="s">
        <v>48032</v>
      </c>
      <c r="AX3940">
        <v>55.477322379999997</v>
      </c>
      <c r="AY3940">
        <v>11.38181501</v>
      </c>
      <c r="AZ3940" t="s">
        <v>62</v>
      </c>
      <c r="BA3940">
        <v>1085</v>
      </c>
      <c r="BB3940" t="s">
        <v>44618</v>
      </c>
    </row>
    <row r="3941" spans="1:54" x14ac:dyDescent="0.25">
      <c r="A3941" s="1">
        <v>45200</v>
      </c>
      <c r="B3941">
        <v>319007</v>
      </c>
      <c r="C3941" t="s">
        <v>49283</v>
      </c>
      <c r="D3941">
        <v>4270</v>
      </c>
      <c r="E3941" t="s">
        <v>49000</v>
      </c>
      <c r="F3941" t="s">
        <v>49284</v>
      </c>
      <c r="G3941">
        <v>57157313</v>
      </c>
      <c r="H3941">
        <v>1002058255</v>
      </c>
      <c r="I3941" t="s">
        <v>19250</v>
      </c>
      <c r="J3941" t="s">
        <v>19251</v>
      </c>
      <c r="K3941" t="s">
        <v>19252</v>
      </c>
      <c r="L3941" t="s">
        <v>19253</v>
      </c>
      <c r="M3941">
        <v>676</v>
      </c>
      <c r="N3941">
        <v>47</v>
      </c>
      <c r="R3941" s="1">
        <v>44130</v>
      </c>
      <c r="S3941" t="s">
        <v>56</v>
      </c>
      <c r="W3941">
        <v>5</v>
      </c>
      <c r="X3941" t="s">
        <v>557</v>
      </c>
      <c r="Y3941">
        <v>1</v>
      </c>
      <c r="Z3941" t="s">
        <v>46545</v>
      </c>
      <c r="AA3941">
        <v>10</v>
      </c>
      <c r="AB3941">
        <v>189801</v>
      </c>
      <c r="AC3941">
        <v>121</v>
      </c>
      <c r="AD3941" t="s">
        <v>70</v>
      </c>
      <c r="AE3941">
        <v>1013</v>
      </c>
      <c r="AF3941" t="s">
        <v>558</v>
      </c>
      <c r="AG3941">
        <v>1</v>
      </c>
      <c r="AH3941" t="s">
        <v>44482</v>
      </c>
      <c r="AI3941">
        <v>21</v>
      </c>
      <c r="AJ3941" t="s">
        <v>52613</v>
      </c>
      <c r="AK3941">
        <v>326</v>
      </c>
      <c r="AL3941" t="s">
        <v>10597</v>
      </c>
      <c r="AQ3941" t="s">
        <v>19254</v>
      </c>
      <c r="AR3941" t="s">
        <v>19255</v>
      </c>
      <c r="AS3941">
        <v>0</v>
      </c>
      <c r="AT3941" t="s">
        <v>61</v>
      </c>
      <c r="AU3941" t="s">
        <v>7088</v>
      </c>
      <c r="AX3941">
        <v>55.511309769999997</v>
      </c>
      <c r="AY3941">
        <v>11.288670740000001</v>
      </c>
      <c r="AZ3941" t="s">
        <v>62</v>
      </c>
      <c r="BA3941">
        <v>1085</v>
      </c>
      <c r="BB3941" t="s">
        <v>44618</v>
      </c>
    </row>
    <row r="3942" spans="1:54" x14ac:dyDescent="0.25">
      <c r="A3942" s="1">
        <v>45200</v>
      </c>
      <c r="B3942">
        <v>319008</v>
      </c>
      <c r="C3942" t="s">
        <v>49285</v>
      </c>
      <c r="D3942">
        <v>4270</v>
      </c>
      <c r="E3942" t="s">
        <v>49000</v>
      </c>
      <c r="F3942" t="s">
        <v>49286</v>
      </c>
      <c r="G3942">
        <v>29968381</v>
      </c>
      <c r="H3942">
        <v>1012744311</v>
      </c>
      <c r="I3942" t="s">
        <v>45578</v>
      </c>
      <c r="J3942" t="s">
        <v>19256</v>
      </c>
      <c r="K3942" t="s">
        <v>19257</v>
      </c>
      <c r="L3942" t="s">
        <v>7085</v>
      </c>
      <c r="M3942">
        <v>676</v>
      </c>
      <c r="N3942">
        <v>2</v>
      </c>
      <c r="R3942" s="1">
        <v>44826</v>
      </c>
      <c r="S3942" t="s">
        <v>56</v>
      </c>
      <c r="W3942">
        <v>4</v>
      </c>
      <c r="X3942" t="s">
        <v>725</v>
      </c>
      <c r="Y3942">
        <v>1</v>
      </c>
      <c r="Z3942" t="s">
        <v>46545</v>
      </c>
      <c r="AB3942">
        <v>191308</v>
      </c>
      <c r="AC3942">
        <v>131</v>
      </c>
      <c r="AD3942" t="s">
        <v>752</v>
      </c>
      <c r="AE3942">
        <v>1061</v>
      </c>
      <c r="AF3942" t="s">
        <v>752</v>
      </c>
      <c r="AG3942">
        <v>1</v>
      </c>
      <c r="AH3942" t="s">
        <v>44482</v>
      </c>
      <c r="AI3942">
        <v>99</v>
      </c>
      <c r="AJ3942" t="s">
        <v>54511</v>
      </c>
      <c r="AK3942">
        <v>326</v>
      </c>
      <c r="AL3942" t="s">
        <v>10597</v>
      </c>
      <c r="AQ3942" t="s">
        <v>19258</v>
      </c>
      <c r="AR3942" t="s">
        <v>19259</v>
      </c>
      <c r="AS3942">
        <v>0</v>
      </c>
      <c r="AT3942" t="s">
        <v>61</v>
      </c>
      <c r="AU3942" t="s">
        <v>7088</v>
      </c>
      <c r="AX3942">
        <v>55.506926409999998</v>
      </c>
      <c r="AY3942">
        <v>11.287274760000001</v>
      </c>
      <c r="AZ3942" t="s">
        <v>62</v>
      </c>
      <c r="BA3942">
        <v>1085</v>
      </c>
      <c r="BB3942" t="s">
        <v>44618</v>
      </c>
    </row>
    <row r="3943" spans="1:54" x14ac:dyDescent="0.25">
      <c r="A3943" s="1">
        <v>45200</v>
      </c>
      <c r="B3943">
        <v>319009</v>
      </c>
      <c r="C3943" t="s">
        <v>19260</v>
      </c>
      <c r="D3943">
        <v>4291</v>
      </c>
      <c r="E3943" t="s">
        <v>18451</v>
      </c>
      <c r="F3943" t="s">
        <v>19261</v>
      </c>
      <c r="G3943">
        <v>72387414</v>
      </c>
      <c r="H3943">
        <v>1002370553</v>
      </c>
      <c r="I3943" t="s">
        <v>19262</v>
      </c>
      <c r="K3943" t="s">
        <v>19263</v>
      </c>
      <c r="L3943" t="s">
        <v>19247</v>
      </c>
      <c r="M3943">
        <v>912</v>
      </c>
      <c r="N3943">
        <v>10</v>
      </c>
      <c r="R3943" s="1">
        <v>41583</v>
      </c>
      <c r="S3943" t="s">
        <v>56</v>
      </c>
      <c r="V3943" s="1">
        <v>41260</v>
      </c>
      <c r="W3943">
        <v>5</v>
      </c>
      <c r="X3943" t="s">
        <v>557</v>
      </c>
      <c r="Y3943">
        <v>1</v>
      </c>
      <c r="Z3943" t="s">
        <v>46545</v>
      </c>
      <c r="AA3943">
        <v>9</v>
      </c>
      <c r="AB3943">
        <v>198308</v>
      </c>
      <c r="AC3943">
        <v>121</v>
      </c>
      <c r="AD3943" t="s">
        <v>70</v>
      </c>
      <c r="AE3943">
        <v>1013</v>
      </c>
      <c r="AF3943" t="s">
        <v>558</v>
      </c>
      <c r="AG3943">
        <v>3</v>
      </c>
      <c r="AH3943" t="s">
        <v>81</v>
      </c>
      <c r="AI3943">
        <v>22</v>
      </c>
      <c r="AJ3943" t="s">
        <v>52628</v>
      </c>
      <c r="AK3943">
        <v>326</v>
      </c>
      <c r="AL3943" t="s">
        <v>10597</v>
      </c>
      <c r="AQ3943" t="s">
        <v>19264</v>
      </c>
      <c r="AR3943" t="s">
        <v>19265</v>
      </c>
      <c r="AS3943">
        <v>0</v>
      </c>
      <c r="AT3943" t="s">
        <v>61</v>
      </c>
      <c r="AU3943" t="s">
        <v>18479</v>
      </c>
      <c r="AX3943">
        <v>55.557385803886099</v>
      </c>
      <c r="AY3943">
        <v>11.3936743915843</v>
      </c>
      <c r="AZ3943" t="s">
        <v>62</v>
      </c>
      <c r="BA3943">
        <v>1085</v>
      </c>
      <c r="BB3943" t="s">
        <v>44618</v>
      </c>
    </row>
    <row r="3944" spans="1:54" x14ac:dyDescent="0.25">
      <c r="A3944" s="1">
        <v>45200</v>
      </c>
      <c r="B3944">
        <v>319010</v>
      </c>
      <c r="C3944" t="s">
        <v>45579</v>
      </c>
      <c r="D3944">
        <v>4270</v>
      </c>
      <c r="E3944" t="s">
        <v>49000</v>
      </c>
      <c r="F3944" t="s">
        <v>45580</v>
      </c>
      <c r="G3944">
        <v>72419618</v>
      </c>
      <c r="H3944">
        <v>1002371718</v>
      </c>
      <c r="I3944" t="s">
        <v>49287</v>
      </c>
      <c r="J3944" t="s">
        <v>19266</v>
      </c>
      <c r="K3944" t="s">
        <v>19267</v>
      </c>
      <c r="L3944" t="s">
        <v>45581</v>
      </c>
      <c r="M3944">
        <v>1507</v>
      </c>
      <c r="N3944">
        <v>6</v>
      </c>
      <c r="R3944" s="1">
        <v>43472</v>
      </c>
      <c r="S3944" t="s">
        <v>56</v>
      </c>
      <c r="W3944">
        <v>5</v>
      </c>
      <c r="X3944" t="s">
        <v>557</v>
      </c>
      <c r="Y3944">
        <v>1</v>
      </c>
      <c r="Z3944" t="s">
        <v>46545</v>
      </c>
      <c r="AA3944">
        <v>9</v>
      </c>
      <c r="AB3944">
        <v>198308</v>
      </c>
      <c r="AC3944">
        <v>121</v>
      </c>
      <c r="AD3944" t="s">
        <v>70</v>
      </c>
      <c r="AE3944">
        <v>1013</v>
      </c>
      <c r="AF3944" t="s">
        <v>558</v>
      </c>
      <c r="AG3944">
        <v>1</v>
      </c>
      <c r="AH3944" t="s">
        <v>44482</v>
      </c>
      <c r="AI3944">
        <v>22</v>
      </c>
      <c r="AJ3944" t="s">
        <v>52628</v>
      </c>
      <c r="AK3944">
        <v>326</v>
      </c>
      <c r="AL3944" t="s">
        <v>10597</v>
      </c>
      <c r="AQ3944" t="s">
        <v>19268</v>
      </c>
      <c r="AR3944" t="s">
        <v>19269</v>
      </c>
      <c r="AS3944">
        <v>0</v>
      </c>
      <c r="AT3944" t="s">
        <v>61</v>
      </c>
      <c r="AU3944" t="s">
        <v>3786</v>
      </c>
      <c r="AW3944" t="s">
        <v>44964</v>
      </c>
      <c r="AX3944">
        <v>55.544960430000003</v>
      </c>
      <c r="AY3944">
        <v>11.30097859</v>
      </c>
      <c r="AZ3944" t="s">
        <v>62</v>
      </c>
      <c r="BA3944">
        <v>1085</v>
      </c>
      <c r="BB3944" t="s">
        <v>44618</v>
      </c>
    </row>
    <row r="3945" spans="1:54" x14ac:dyDescent="0.25">
      <c r="A3945" s="1">
        <v>45200</v>
      </c>
      <c r="B3945">
        <v>319011</v>
      </c>
      <c r="C3945" t="s">
        <v>49288</v>
      </c>
      <c r="D3945">
        <v>4270</v>
      </c>
      <c r="E3945" t="s">
        <v>49000</v>
      </c>
      <c r="F3945" t="s">
        <v>49289</v>
      </c>
      <c r="G3945">
        <v>94298156</v>
      </c>
      <c r="H3945">
        <v>1003290122</v>
      </c>
      <c r="I3945" t="s">
        <v>49290</v>
      </c>
      <c r="J3945" t="s">
        <v>19270</v>
      </c>
      <c r="K3945" t="s">
        <v>19271</v>
      </c>
      <c r="L3945" t="s">
        <v>19272</v>
      </c>
      <c r="M3945">
        <v>947</v>
      </c>
      <c r="N3945">
        <v>7</v>
      </c>
      <c r="R3945" s="1">
        <v>43791</v>
      </c>
      <c r="S3945" t="s">
        <v>56</v>
      </c>
      <c r="T3945">
        <v>326</v>
      </c>
      <c r="U3945" t="s">
        <v>10597</v>
      </c>
      <c r="W3945">
        <v>6</v>
      </c>
      <c r="X3945" t="s">
        <v>1289</v>
      </c>
      <c r="Y3945">
        <v>1</v>
      </c>
      <c r="Z3945" t="s">
        <v>46545</v>
      </c>
      <c r="AA3945">
        <v>10</v>
      </c>
      <c r="AB3945">
        <v>200101</v>
      </c>
      <c r="AC3945">
        <v>128</v>
      </c>
      <c r="AD3945" t="s">
        <v>955</v>
      </c>
      <c r="AE3945">
        <v>1051</v>
      </c>
      <c r="AF3945" t="s">
        <v>955</v>
      </c>
      <c r="AG3945">
        <v>1</v>
      </c>
      <c r="AH3945" t="s">
        <v>44482</v>
      </c>
      <c r="AI3945">
        <v>27</v>
      </c>
      <c r="AJ3945" t="s">
        <v>44512</v>
      </c>
      <c r="AK3945">
        <v>326</v>
      </c>
      <c r="AL3945" t="s">
        <v>10597</v>
      </c>
      <c r="AQ3945" t="s">
        <v>19273</v>
      </c>
      <c r="AR3945" t="s">
        <v>19274</v>
      </c>
      <c r="AS3945">
        <v>0</v>
      </c>
      <c r="AT3945" t="s">
        <v>61</v>
      </c>
      <c r="AU3945" t="s">
        <v>19275</v>
      </c>
      <c r="AX3945">
        <v>55.513606879999998</v>
      </c>
      <c r="AY3945">
        <v>11.297362700000001</v>
      </c>
      <c r="AZ3945" t="s">
        <v>62</v>
      </c>
      <c r="BA3945">
        <v>1085</v>
      </c>
      <c r="BB3945" t="s">
        <v>44618</v>
      </c>
    </row>
    <row r="3946" spans="1:54" x14ac:dyDescent="0.25">
      <c r="A3946" s="1">
        <v>45200</v>
      </c>
      <c r="B3946">
        <v>319012</v>
      </c>
      <c r="C3946" t="s">
        <v>49291</v>
      </c>
      <c r="D3946">
        <v>4270</v>
      </c>
      <c r="E3946" t="s">
        <v>49000</v>
      </c>
      <c r="F3946" t="s">
        <v>49292</v>
      </c>
      <c r="I3946" t="s">
        <v>19276</v>
      </c>
      <c r="K3946" t="s">
        <v>19277</v>
      </c>
      <c r="L3946" t="s">
        <v>49293</v>
      </c>
      <c r="M3946">
        <v>1976</v>
      </c>
      <c r="N3946">
        <v>5</v>
      </c>
      <c r="R3946" s="1">
        <v>40162</v>
      </c>
      <c r="S3946" t="s">
        <v>80</v>
      </c>
      <c r="T3946">
        <v>326</v>
      </c>
      <c r="U3946" t="s">
        <v>10597</v>
      </c>
      <c r="V3946" s="1">
        <v>38412</v>
      </c>
      <c r="W3946">
        <v>2</v>
      </c>
      <c r="X3946" t="s">
        <v>57</v>
      </c>
      <c r="Y3946">
        <v>1</v>
      </c>
      <c r="Z3946" t="s">
        <v>46545</v>
      </c>
      <c r="AA3946">
        <v>10</v>
      </c>
      <c r="AB3946">
        <v>200305</v>
      </c>
      <c r="AC3946">
        <v>126</v>
      </c>
      <c r="AD3946" t="s">
        <v>46616</v>
      </c>
      <c r="AE3946">
        <v>1015</v>
      </c>
      <c r="AF3946" t="s">
        <v>46616</v>
      </c>
      <c r="AG3946">
        <v>3</v>
      </c>
      <c r="AH3946" t="s">
        <v>81</v>
      </c>
      <c r="AI3946">
        <v>29</v>
      </c>
      <c r="AJ3946" t="s">
        <v>2525</v>
      </c>
      <c r="AK3946">
        <v>326</v>
      </c>
      <c r="AL3946" t="s">
        <v>10597</v>
      </c>
      <c r="AQ3946" t="s">
        <v>19278</v>
      </c>
      <c r="AS3946">
        <v>0</v>
      </c>
      <c r="AT3946" t="s">
        <v>61</v>
      </c>
      <c r="AU3946" t="s">
        <v>49294</v>
      </c>
      <c r="AW3946" t="s">
        <v>49281</v>
      </c>
      <c r="AX3946">
        <v>55.487454695088701</v>
      </c>
      <c r="AY3946">
        <v>11.2884441354534</v>
      </c>
      <c r="AZ3946" t="s">
        <v>62</v>
      </c>
      <c r="BA3946">
        <v>1085</v>
      </c>
      <c r="BB3946" t="s">
        <v>44618</v>
      </c>
    </row>
    <row r="3947" spans="1:54" x14ac:dyDescent="0.25">
      <c r="A3947" s="1">
        <v>45200</v>
      </c>
      <c r="B3947">
        <v>319200</v>
      </c>
      <c r="D3947">
        <v>4270</v>
      </c>
      <c r="E3947" t="s">
        <v>49000</v>
      </c>
      <c r="F3947" t="s">
        <v>52738</v>
      </c>
      <c r="I3947" t="s">
        <v>19279</v>
      </c>
      <c r="J3947" t="s">
        <v>19280</v>
      </c>
      <c r="K3947" t="s">
        <v>19281</v>
      </c>
      <c r="L3947" t="s">
        <v>45582</v>
      </c>
      <c r="M3947">
        <v>1507</v>
      </c>
      <c r="N3947">
        <v>2</v>
      </c>
      <c r="R3947" s="1">
        <v>40162</v>
      </c>
      <c r="S3947" t="s">
        <v>80</v>
      </c>
      <c r="T3947">
        <v>326</v>
      </c>
      <c r="U3947" t="s">
        <v>10597</v>
      </c>
      <c r="V3947" s="1">
        <v>39083</v>
      </c>
      <c r="W3947">
        <v>2</v>
      </c>
      <c r="X3947" t="s">
        <v>57</v>
      </c>
      <c r="Y3947">
        <v>1</v>
      </c>
      <c r="Z3947" t="s">
        <v>46545</v>
      </c>
      <c r="AB3947">
        <v>198207</v>
      </c>
      <c r="AC3947">
        <v>932</v>
      </c>
      <c r="AD3947" t="s">
        <v>52637</v>
      </c>
      <c r="AE3947">
        <v>2021</v>
      </c>
      <c r="AF3947" t="s">
        <v>52637</v>
      </c>
      <c r="AG3947">
        <v>3</v>
      </c>
      <c r="AH3947" t="s">
        <v>81</v>
      </c>
      <c r="AI3947">
        <v>10</v>
      </c>
      <c r="AJ3947" t="s">
        <v>52638</v>
      </c>
      <c r="AK3947">
        <v>326</v>
      </c>
      <c r="AL3947" t="s">
        <v>10597</v>
      </c>
      <c r="AM3947">
        <v>2</v>
      </c>
      <c r="AN3947" t="s">
        <v>119</v>
      </c>
      <c r="AO3947">
        <v>326200</v>
      </c>
      <c r="AQ3947" t="s">
        <v>19282</v>
      </c>
      <c r="AS3947">
        <v>0</v>
      </c>
      <c r="AT3947" t="s">
        <v>61</v>
      </c>
      <c r="AU3947" t="s">
        <v>3786</v>
      </c>
      <c r="AX3947">
        <v>55.545379925826701</v>
      </c>
      <c r="AY3947">
        <v>11.3012502484923</v>
      </c>
      <c r="AZ3947" t="s">
        <v>62</v>
      </c>
      <c r="BA3947">
        <v>1085</v>
      </c>
      <c r="BB3947" t="s">
        <v>44618</v>
      </c>
    </row>
    <row r="3948" spans="1:54" x14ac:dyDescent="0.25">
      <c r="A3948" s="1">
        <v>45200</v>
      </c>
      <c r="B3948">
        <v>319210</v>
      </c>
      <c r="C3948" t="s">
        <v>49295</v>
      </c>
      <c r="D3948">
        <v>4270</v>
      </c>
      <c r="E3948" t="s">
        <v>49000</v>
      </c>
      <c r="F3948" t="s">
        <v>49296</v>
      </c>
      <c r="G3948">
        <v>29189595</v>
      </c>
      <c r="H3948">
        <v>1003293509</v>
      </c>
      <c r="I3948" t="s">
        <v>19283</v>
      </c>
      <c r="K3948" t="s">
        <v>19284</v>
      </c>
      <c r="L3948" t="s">
        <v>45583</v>
      </c>
      <c r="M3948">
        <v>1379</v>
      </c>
      <c r="N3948">
        <v>25</v>
      </c>
      <c r="R3948" s="1">
        <v>40938</v>
      </c>
      <c r="S3948" t="s">
        <v>56</v>
      </c>
      <c r="T3948">
        <v>326</v>
      </c>
      <c r="U3948" t="s">
        <v>10597</v>
      </c>
      <c r="V3948" s="1">
        <v>39295</v>
      </c>
      <c r="W3948">
        <v>2</v>
      </c>
      <c r="X3948" t="s">
        <v>57</v>
      </c>
      <c r="Y3948">
        <v>1</v>
      </c>
      <c r="Z3948" t="s">
        <v>46545</v>
      </c>
      <c r="AB3948">
        <v>196908</v>
      </c>
      <c r="AC3948">
        <v>125</v>
      </c>
      <c r="AD3948" t="s">
        <v>1344</v>
      </c>
      <c r="AE3948">
        <v>1014</v>
      </c>
      <c r="AF3948" t="s">
        <v>1352</v>
      </c>
      <c r="AG3948">
        <v>3</v>
      </c>
      <c r="AH3948" t="s">
        <v>81</v>
      </c>
      <c r="AI3948">
        <v>24</v>
      </c>
      <c r="AJ3948" t="s">
        <v>1344</v>
      </c>
      <c r="AK3948">
        <v>326</v>
      </c>
      <c r="AL3948" t="s">
        <v>10597</v>
      </c>
      <c r="AM3948">
        <v>2</v>
      </c>
      <c r="AN3948" t="s">
        <v>119</v>
      </c>
      <c r="AO3948">
        <v>323210</v>
      </c>
      <c r="AQ3948" t="s">
        <v>19285</v>
      </c>
      <c r="AR3948" t="s">
        <v>19286</v>
      </c>
      <c r="AS3948">
        <v>0</v>
      </c>
      <c r="AT3948" t="s">
        <v>61</v>
      </c>
      <c r="AU3948" t="s">
        <v>45575</v>
      </c>
      <c r="AZ3948" t="s">
        <v>62</v>
      </c>
      <c r="BA3948">
        <v>1085</v>
      </c>
      <c r="BB3948" t="s">
        <v>44618</v>
      </c>
    </row>
    <row r="3949" spans="1:54" x14ac:dyDescent="0.25">
      <c r="A3949" s="1">
        <v>45200</v>
      </c>
      <c r="B3949">
        <v>319300</v>
      </c>
      <c r="C3949" t="s">
        <v>49297</v>
      </c>
      <c r="D3949">
        <v>4270</v>
      </c>
      <c r="E3949" t="s">
        <v>49000</v>
      </c>
      <c r="F3949" t="s">
        <v>49298</v>
      </c>
      <c r="G3949">
        <v>57330414</v>
      </c>
      <c r="H3949">
        <v>1002060661</v>
      </c>
      <c r="I3949" t="s">
        <v>19287</v>
      </c>
      <c r="J3949" t="s">
        <v>19288</v>
      </c>
      <c r="K3949" t="s">
        <v>19289</v>
      </c>
      <c r="L3949" t="s">
        <v>19290</v>
      </c>
      <c r="M3949">
        <v>1845</v>
      </c>
      <c r="N3949" t="s">
        <v>19291</v>
      </c>
      <c r="R3949" s="1">
        <v>43783</v>
      </c>
      <c r="S3949" t="s">
        <v>12855</v>
      </c>
      <c r="W3949">
        <v>5</v>
      </c>
      <c r="X3949" t="s">
        <v>557</v>
      </c>
      <c r="Y3949">
        <v>1</v>
      </c>
      <c r="Z3949" t="s">
        <v>46545</v>
      </c>
      <c r="AB3949">
        <v>186611</v>
      </c>
      <c r="AC3949">
        <v>123</v>
      </c>
      <c r="AD3949" t="s">
        <v>1507</v>
      </c>
      <c r="AE3949">
        <v>1011</v>
      </c>
      <c r="AF3949" t="s">
        <v>1507</v>
      </c>
      <c r="AG3949">
        <v>1</v>
      </c>
      <c r="AH3949" t="s">
        <v>44482</v>
      </c>
      <c r="AI3949">
        <v>80</v>
      </c>
      <c r="AJ3949" t="s">
        <v>1507</v>
      </c>
      <c r="AK3949">
        <v>326</v>
      </c>
      <c r="AL3949" t="s">
        <v>10597</v>
      </c>
      <c r="AQ3949" t="s">
        <v>19292</v>
      </c>
      <c r="AR3949" t="s">
        <v>19293</v>
      </c>
      <c r="AS3949">
        <v>0</v>
      </c>
      <c r="AT3949" t="s">
        <v>61</v>
      </c>
      <c r="AU3949" t="s">
        <v>12536</v>
      </c>
      <c r="AX3949">
        <v>55.511978560000003</v>
      </c>
      <c r="AY3949">
        <v>11.287633120000001</v>
      </c>
      <c r="AZ3949" t="s">
        <v>62</v>
      </c>
      <c r="BA3949">
        <v>1085</v>
      </c>
      <c r="BB3949" t="s">
        <v>44618</v>
      </c>
    </row>
    <row r="3950" spans="1:54" x14ac:dyDescent="0.25">
      <c r="A3950" s="1">
        <v>45200</v>
      </c>
      <c r="B3950">
        <v>319301</v>
      </c>
      <c r="C3950" t="s">
        <v>49299</v>
      </c>
      <c r="D3950">
        <v>4270</v>
      </c>
      <c r="E3950" t="s">
        <v>49000</v>
      </c>
      <c r="F3950" t="s">
        <v>49300</v>
      </c>
      <c r="G3950">
        <v>44053128</v>
      </c>
      <c r="H3950">
        <v>1013885288</v>
      </c>
      <c r="I3950" t="s">
        <v>54556</v>
      </c>
      <c r="J3950" t="s">
        <v>19294</v>
      </c>
      <c r="K3950" t="s">
        <v>1807</v>
      </c>
      <c r="L3950" t="s">
        <v>19295</v>
      </c>
      <c r="M3950">
        <v>393</v>
      </c>
      <c r="N3950">
        <v>8</v>
      </c>
      <c r="R3950" s="1">
        <v>43791</v>
      </c>
      <c r="S3950" t="s">
        <v>56</v>
      </c>
      <c r="W3950">
        <v>4</v>
      </c>
      <c r="X3950" t="s">
        <v>725</v>
      </c>
      <c r="Y3950">
        <v>1</v>
      </c>
      <c r="Z3950" t="s">
        <v>46545</v>
      </c>
      <c r="AB3950">
        <v>190308</v>
      </c>
      <c r="AC3950">
        <v>261</v>
      </c>
      <c r="AD3950" t="s">
        <v>4220</v>
      </c>
      <c r="AE3950">
        <v>1071</v>
      </c>
      <c r="AF3950" t="s">
        <v>1688</v>
      </c>
      <c r="AG3950">
        <v>1</v>
      </c>
      <c r="AH3950" t="s">
        <v>44482</v>
      </c>
      <c r="AI3950">
        <v>99</v>
      </c>
      <c r="AJ3950" t="s">
        <v>54511</v>
      </c>
      <c r="AK3950">
        <v>326</v>
      </c>
      <c r="AL3950" t="s">
        <v>10597</v>
      </c>
      <c r="AP3950">
        <v>265416</v>
      </c>
      <c r="AQ3950" t="s">
        <v>1809</v>
      </c>
      <c r="AR3950" t="s">
        <v>1810</v>
      </c>
      <c r="AS3950">
        <v>2</v>
      </c>
      <c r="AT3950" t="s">
        <v>1413</v>
      </c>
      <c r="AU3950" t="s">
        <v>19296</v>
      </c>
      <c r="AX3950">
        <v>55.505235450000001</v>
      </c>
      <c r="AY3950">
        <v>11.299117150000001</v>
      </c>
      <c r="AZ3950" t="s">
        <v>62</v>
      </c>
      <c r="BA3950">
        <v>1085</v>
      </c>
      <c r="BB3950" t="s">
        <v>44618</v>
      </c>
    </row>
    <row r="3951" spans="1:54" x14ac:dyDescent="0.25">
      <c r="A3951" s="1">
        <v>45200</v>
      </c>
      <c r="B3951">
        <v>319302</v>
      </c>
      <c r="C3951" t="s">
        <v>19297</v>
      </c>
      <c r="D3951">
        <v>4250</v>
      </c>
      <c r="E3951" t="s">
        <v>10821</v>
      </c>
      <c r="F3951" t="s">
        <v>19298</v>
      </c>
      <c r="G3951">
        <v>59477218</v>
      </c>
      <c r="H3951">
        <v>1002098526</v>
      </c>
      <c r="I3951" t="s">
        <v>19299</v>
      </c>
      <c r="J3951" t="s">
        <v>19256</v>
      </c>
      <c r="K3951" t="s">
        <v>19300</v>
      </c>
      <c r="L3951" t="s">
        <v>13034</v>
      </c>
      <c r="M3951">
        <v>642</v>
      </c>
      <c r="N3951">
        <v>19</v>
      </c>
      <c r="R3951" s="1">
        <v>41299</v>
      </c>
      <c r="S3951" t="s">
        <v>56</v>
      </c>
      <c r="V3951" s="1">
        <v>41121</v>
      </c>
      <c r="W3951">
        <v>5</v>
      </c>
      <c r="X3951" t="s">
        <v>557</v>
      </c>
      <c r="Y3951">
        <v>1</v>
      </c>
      <c r="Z3951" t="s">
        <v>46545</v>
      </c>
      <c r="AB3951">
        <v>198808</v>
      </c>
      <c r="AC3951">
        <v>123</v>
      </c>
      <c r="AD3951" t="s">
        <v>1507</v>
      </c>
      <c r="AE3951">
        <v>1011</v>
      </c>
      <c r="AF3951" t="s">
        <v>1507</v>
      </c>
      <c r="AG3951">
        <v>3</v>
      </c>
      <c r="AH3951" t="s">
        <v>81</v>
      </c>
      <c r="AI3951">
        <v>80</v>
      </c>
      <c r="AJ3951" t="s">
        <v>1507</v>
      </c>
      <c r="AK3951">
        <v>370</v>
      </c>
      <c r="AL3951" t="s">
        <v>44987</v>
      </c>
      <c r="AQ3951" t="s">
        <v>19301</v>
      </c>
      <c r="AR3951" t="s">
        <v>19302</v>
      </c>
      <c r="AS3951">
        <v>0</v>
      </c>
      <c r="AT3951" t="s">
        <v>61</v>
      </c>
      <c r="AU3951" t="s">
        <v>13037</v>
      </c>
      <c r="AZ3951" t="s">
        <v>62</v>
      </c>
      <c r="BA3951">
        <v>1085</v>
      </c>
      <c r="BB3951" t="s">
        <v>44618</v>
      </c>
    </row>
    <row r="3952" spans="1:54" x14ac:dyDescent="0.25">
      <c r="A3952" s="1">
        <v>45200</v>
      </c>
      <c r="B3952">
        <v>320000</v>
      </c>
      <c r="C3952" t="s">
        <v>19303</v>
      </c>
      <c r="D3952">
        <v>4690</v>
      </c>
      <c r="E3952" t="s">
        <v>10552</v>
      </c>
      <c r="F3952" t="s">
        <v>10368</v>
      </c>
      <c r="G3952">
        <v>29188475</v>
      </c>
      <c r="K3952" t="s">
        <v>15698</v>
      </c>
      <c r="L3952" t="s">
        <v>53290</v>
      </c>
      <c r="M3952">
        <v>236</v>
      </c>
      <c r="N3952">
        <v>9</v>
      </c>
      <c r="R3952" s="1">
        <v>43791</v>
      </c>
      <c r="S3952" t="s">
        <v>80</v>
      </c>
      <c r="T3952">
        <v>320</v>
      </c>
      <c r="U3952" t="s">
        <v>10368</v>
      </c>
      <c r="W3952">
        <v>2</v>
      </c>
      <c r="X3952" t="s">
        <v>57</v>
      </c>
      <c r="Y3952">
        <v>5</v>
      </c>
      <c r="Z3952" t="s">
        <v>54458</v>
      </c>
      <c r="AB3952">
        <v>200701</v>
      </c>
      <c r="AC3952">
        <v>923</v>
      </c>
      <c r="AD3952" t="s">
        <v>58</v>
      </c>
      <c r="AE3952">
        <v>2013</v>
      </c>
      <c r="AF3952" t="s">
        <v>58</v>
      </c>
      <c r="AG3952">
        <v>1</v>
      </c>
      <c r="AH3952" t="s">
        <v>44482</v>
      </c>
      <c r="AI3952">
        <v>99</v>
      </c>
      <c r="AJ3952" t="s">
        <v>54511</v>
      </c>
      <c r="AK3952">
        <v>320</v>
      </c>
      <c r="AL3952" t="s">
        <v>10368</v>
      </c>
      <c r="AQ3952" t="s">
        <v>19304</v>
      </c>
      <c r="AR3952" t="s">
        <v>15563</v>
      </c>
      <c r="AS3952">
        <v>0</v>
      </c>
      <c r="AT3952" t="s">
        <v>61</v>
      </c>
      <c r="AU3952" t="s">
        <v>7823</v>
      </c>
      <c r="AV3952" t="s">
        <v>52612</v>
      </c>
      <c r="AX3952">
        <v>55.325193229999996</v>
      </c>
      <c r="AY3952">
        <v>11.96194966</v>
      </c>
      <c r="AZ3952" t="s">
        <v>62</v>
      </c>
      <c r="BA3952">
        <v>1085</v>
      </c>
      <c r="BB3952" t="s">
        <v>44618</v>
      </c>
    </row>
    <row r="3953" spans="1:54" x14ac:dyDescent="0.25">
      <c r="A3953" s="1">
        <v>45200</v>
      </c>
      <c r="B3953">
        <v>320001</v>
      </c>
      <c r="C3953" t="s">
        <v>19305</v>
      </c>
      <c r="D3953">
        <v>4640</v>
      </c>
      <c r="E3953" t="s">
        <v>9193</v>
      </c>
      <c r="F3953" t="s">
        <v>19306</v>
      </c>
      <c r="G3953">
        <v>32584292</v>
      </c>
      <c r="H3953">
        <v>1015712496</v>
      </c>
      <c r="I3953" t="s">
        <v>19307</v>
      </c>
      <c r="K3953" t="s">
        <v>19308</v>
      </c>
      <c r="L3953" t="s">
        <v>19309</v>
      </c>
      <c r="M3953">
        <v>579</v>
      </c>
      <c r="N3953" t="s">
        <v>654</v>
      </c>
      <c r="R3953" s="1">
        <v>44894</v>
      </c>
      <c r="S3953" t="s">
        <v>56</v>
      </c>
      <c r="W3953">
        <v>6</v>
      </c>
      <c r="X3953" t="s">
        <v>1289</v>
      </c>
      <c r="Y3953">
        <v>1</v>
      </c>
      <c r="Z3953" t="s">
        <v>46545</v>
      </c>
      <c r="AA3953">
        <v>10</v>
      </c>
      <c r="AB3953">
        <v>200201</v>
      </c>
      <c r="AC3953">
        <v>129</v>
      </c>
      <c r="AD3953" t="s">
        <v>2405</v>
      </c>
      <c r="AE3953">
        <v>1016</v>
      </c>
      <c r="AF3953" t="s">
        <v>2405</v>
      </c>
      <c r="AG3953">
        <v>1</v>
      </c>
      <c r="AH3953" t="s">
        <v>44482</v>
      </c>
      <c r="AI3953">
        <v>23</v>
      </c>
      <c r="AJ3953" t="s">
        <v>692</v>
      </c>
      <c r="AK3953">
        <v>320</v>
      </c>
      <c r="AL3953" t="s">
        <v>10368</v>
      </c>
      <c r="AQ3953" t="s">
        <v>19310</v>
      </c>
      <c r="AR3953" t="s">
        <v>19311</v>
      </c>
      <c r="AS3953">
        <v>0</v>
      </c>
      <c r="AT3953" t="s">
        <v>61</v>
      </c>
      <c r="AU3953" t="s">
        <v>19312</v>
      </c>
      <c r="AX3953">
        <v>55.184437670000001</v>
      </c>
      <c r="AY3953">
        <v>12.079887299999999</v>
      </c>
      <c r="AZ3953" t="s">
        <v>62</v>
      </c>
      <c r="BA3953">
        <v>1085</v>
      </c>
      <c r="BB3953" t="s">
        <v>44618</v>
      </c>
    </row>
    <row r="3954" spans="1:54" x14ac:dyDescent="0.25">
      <c r="A3954" s="1">
        <v>45200</v>
      </c>
      <c r="B3954">
        <v>320002</v>
      </c>
      <c r="C3954" t="s">
        <v>19313</v>
      </c>
      <c r="D3954">
        <v>4690</v>
      </c>
      <c r="E3954" t="s">
        <v>10552</v>
      </c>
      <c r="F3954" t="s">
        <v>1334</v>
      </c>
      <c r="G3954">
        <v>29189757</v>
      </c>
      <c r="K3954" t="s">
        <v>15698</v>
      </c>
      <c r="L3954" t="s">
        <v>19314</v>
      </c>
      <c r="M3954">
        <v>236</v>
      </c>
      <c r="N3954">
        <v>9</v>
      </c>
      <c r="R3954" s="1">
        <v>40233</v>
      </c>
      <c r="S3954" t="s">
        <v>56</v>
      </c>
      <c r="T3954">
        <v>320</v>
      </c>
      <c r="U3954" t="s">
        <v>10368</v>
      </c>
      <c r="V3954" s="1">
        <v>40210</v>
      </c>
      <c r="W3954">
        <v>2</v>
      </c>
      <c r="X3954" t="s">
        <v>57</v>
      </c>
      <c r="Y3954">
        <v>1</v>
      </c>
      <c r="Z3954" t="s">
        <v>46545</v>
      </c>
      <c r="AB3954">
        <v>200811</v>
      </c>
      <c r="AC3954">
        <v>933</v>
      </c>
      <c r="AD3954" t="s">
        <v>1334</v>
      </c>
      <c r="AE3954">
        <v>2024</v>
      </c>
      <c r="AF3954" t="s">
        <v>1334</v>
      </c>
      <c r="AG3954">
        <v>3</v>
      </c>
      <c r="AH3954" t="s">
        <v>81</v>
      </c>
      <c r="AI3954">
        <v>99</v>
      </c>
      <c r="AJ3954" t="s">
        <v>54511</v>
      </c>
      <c r="AK3954">
        <v>320</v>
      </c>
      <c r="AL3954" t="s">
        <v>10368</v>
      </c>
      <c r="AQ3954" t="s">
        <v>19304</v>
      </c>
      <c r="AR3954" t="s">
        <v>15563</v>
      </c>
      <c r="AS3954">
        <v>0</v>
      </c>
      <c r="AT3954" t="s">
        <v>61</v>
      </c>
      <c r="AU3954" t="s">
        <v>7823</v>
      </c>
      <c r="AX3954">
        <v>55.325215332403403</v>
      </c>
      <c r="AY3954">
        <v>11.9622945853303</v>
      </c>
      <c r="AZ3954" t="s">
        <v>62</v>
      </c>
      <c r="BA3954">
        <v>1085</v>
      </c>
      <c r="BB3954" t="s">
        <v>44618</v>
      </c>
    </row>
    <row r="3955" spans="1:54" x14ac:dyDescent="0.25">
      <c r="A3955" s="1">
        <v>45200</v>
      </c>
      <c r="B3955">
        <v>320003</v>
      </c>
      <c r="C3955" t="s">
        <v>19315</v>
      </c>
      <c r="D3955">
        <v>4690</v>
      </c>
      <c r="E3955" t="s">
        <v>10552</v>
      </c>
      <c r="F3955" t="s">
        <v>45584</v>
      </c>
      <c r="G3955">
        <v>29554153</v>
      </c>
      <c r="H3955">
        <v>1003289897</v>
      </c>
      <c r="I3955" t="s">
        <v>18843</v>
      </c>
      <c r="J3955" t="s">
        <v>18844</v>
      </c>
      <c r="K3955" t="s">
        <v>18845</v>
      </c>
      <c r="L3955" t="s">
        <v>18846</v>
      </c>
      <c r="M3955">
        <v>837</v>
      </c>
      <c r="N3955" t="s">
        <v>15471</v>
      </c>
      <c r="R3955" s="1">
        <v>44966</v>
      </c>
      <c r="S3955" t="s">
        <v>56</v>
      </c>
      <c r="W3955">
        <v>4</v>
      </c>
      <c r="X3955" t="s">
        <v>725</v>
      </c>
      <c r="Y3955">
        <v>1</v>
      </c>
      <c r="Z3955" t="s">
        <v>46545</v>
      </c>
      <c r="AB3955">
        <v>200901</v>
      </c>
      <c r="AC3955">
        <v>131</v>
      </c>
      <c r="AD3955" t="s">
        <v>752</v>
      </c>
      <c r="AE3955">
        <v>1061</v>
      </c>
      <c r="AF3955" t="s">
        <v>752</v>
      </c>
      <c r="AG3955">
        <v>1</v>
      </c>
      <c r="AH3955" t="s">
        <v>44482</v>
      </c>
      <c r="AI3955">
        <v>99</v>
      </c>
      <c r="AJ3955" t="s">
        <v>54511</v>
      </c>
      <c r="AK3955">
        <v>320</v>
      </c>
      <c r="AL3955" t="s">
        <v>10368</v>
      </c>
      <c r="AQ3955" t="s">
        <v>18847</v>
      </c>
      <c r="AR3955" t="s">
        <v>18848</v>
      </c>
      <c r="AS3955">
        <v>1</v>
      </c>
      <c r="AT3955" t="s">
        <v>1446</v>
      </c>
      <c r="AU3955" t="s">
        <v>7274</v>
      </c>
      <c r="AX3955">
        <v>55.322417289999997</v>
      </c>
      <c r="AY3955">
        <v>11.95742353</v>
      </c>
      <c r="AZ3955" t="s">
        <v>62</v>
      </c>
      <c r="BA3955">
        <v>1085</v>
      </c>
      <c r="BB3955" t="s">
        <v>44618</v>
      </c>
    </row>
    <row r="3956" spans="1:54" x14ac:dyDescent="0.25">
      <c r="A3956" s="1">
        <v>45200</v>
      </c>
      <c r="B3956">
        <v>320004</v>
      </c>
      <c r="C3956" t="s">
        <v>19316</v>
      </c>
      <c r="D3956">
        <v>4640</v>
      </c>
      <c r="E3956" t="s">
        <v>9193</v>
      </c>
      <c r="F3956" t="s">
        <v>19316</v>
      </c>
      <c r="G3956">
        <v>14278184</v>
      </c>
      <c r="H3956">
        <v>1000713144</v>
      </c>
      <c r="I3956" t="s">
        <v>19317</v>
      </c>
      <c r="K3956" t="s">
        <v>19318</v>
      </c>
      <c r="L3956" t="s">
        <v>54851</v>
      </c>
      <c r="M3956">
        <v>1265</v>
      </c>
      <c r="N3956">
        <v>4</v>
      </c>
      <c r="R3956" s="1">
        <v>43699</v>
      </c>
      <c r="S3956" t="s">
        <v>56</v>
      </c>
      <c r="V3956" s="1">
        <v>43678</v>
      </c>
      <c r="W3956">
        <v>5</v>
      </c>
      <c r="X3956" t="s">
        <v>557</v>
      </c>
      <c r="Y3956">
        <v>1</v>
      </c>
      <c r="Z3956" t="s">
        <v>46545</v>
      </c>
      <c r="AB3956">
        <v>200907</v>
      </c>
      <c r="AC3956">
        <v>128</v>
      </c>
      <c r="AD3956" t="s">
        <v>955</v>
      </c>
      <c r="AE3956">
        <v>1051</v>
      </c>
      <c r="AF3956" t="s">
        <v>955</v>
      </c>
      <c r="AG3956">
        <v>3</v>
      </c>
      <c r="AH3956" t="s">
        <v>81</v>
      </c>
      <c r="AI3956">
        <v>99</v>
      </c>
      <c r="AJ3956" t="s">
        <v>54511</v>
      </c>
      <c r="AK3956">
        <v>320</v>
      </c>
      <c r="AL3956" t="s">
        <v>10368</v>
      </c>
      <c r="AQ3956" t="s">
        <v>19319</v>
      </c>
      <c r="AS3956">
        <v>0</v>
      </c>
      <c r="AT3956" t="s">
        <v>61</v>
      </c>
      <c r="AU3956" t="s">
        <v>54852</v>
      </c>
      <c r="AX3956">
        <v>55.256932890000002</v>
      </c>
      <c r="AY3956">
        <v>12.122996629999999</v>
      </c>
      <c r="AZ3956" t="s">
        <v>62</v>
      </c>
      <c r="BA3956">
        <v>1085</v>
      </c>
      <c r="BB3956" t="s">
        <v>44618</v>
      </c>
    </row>
    <row r="3957" spans="1:54" x14ac:dyDescent="0.25">
      <c r="A3957" s="1">
        <v>45200</v>
      </c>
      <c r="B3957">
        <v>320375</v>
      </c>
      <c r="C3957" t="s">
        <v>54853</v>
      </c>
      <c r="D3957">
        <v>4690</v>
      </c>
      <c r="E3957" t="s">
        <v>10552</v>
      </c>
      <c r="F3957" t="s">
        <v>54853</v>
      </c>
      <c r="G3957">
        <v>72852117</v>
      </c>
      <c r="H3957">
        <v>1002384577</v>
      </c>
      <c r="K3957" t="s">
        <v>19320</v>
      </c>
      <c r="L3957" t="s">
        <v>19321</v>
      </c>
      <c r="M3957">
        <v>899</v>
      </c>
      <c r="N3957">
        <v>43</v>
      </c>
      <c r="R3957" s="1">
        <v>44278</v>
      </c>
      <c r="S3957" t="s">
        <v>56</v>
      </c>
      <c r="T3957">
        <v>320</v>
      </c>
      <c r="U3957" t="s">
        <v>10368</v>
      </c>
      <c r="W3957">
        <v>0</v>
      </c>
      <c r="X3957" t="s">
        <v>1252</v>
      </c>
      <c r="Y3957">
        <v>1</v>
      </c>
      <c r="Z3957" t="s">
        <v>46545</v>
      </c>
      <c r="AB3957">
        <v>200812</v>
      </c>
      <c r="AC3957">
        <v>127</v>
      </c>
      <c r="AD3957" t="s">
        <v>1237</v>
      </c>
      <c r="AE3957">
        <v>1052</v>
      </c>
      <c r="AF3957" t="s">
        <v>1237</v>
      </c>
      <c r="AG3957">
        <v>1</v>
      </c>
      <c r="AH3957" t="s">
        <v>44482</v>
      </c>
      <c r="AI3957">
        <v>99</v>
      </c>
      <c r="AJ3957" t="s">
        <v>54511</v>
      </c>
      <c r="AK3957">
        <v>320</v>
      </c>
      <c r="AL3957" t="s">
        <v>10368</v>
      </c>
      <c r="AQ3957" t="s">
        <v>19322</v>
      </c>
      <c r="AS3957">
        <v>0</v>
      </c>
      <c r="AT3957" t="s">
        <v>61</v>
      </c>
      <c r="AU3957" t="s">
        <v>12072</v>
      </c>
      <c r="AX3957">
        <v>55.330792019999997</v>
      </c>
      <c r="AY3957">
        <v>11.971004710000001</v>
      </c>
      <c r="AZ3957" t="s">
        <v>62</v>
      </c>
      <c r="BA3957">
        <v>1085</v>
      </c>
      <c r="BB3957" t="s">
        <v>44618</v>
      </c>
    </row>
    <row r="3958" spans="1:54" x14ac:dyDescent="0.25">
      <c r="A3958" s="1">
        <v>45200</v>
      </c>
      <c r="B3958">
        <v>321001</v>
      </c>
      <c r="C3958" t="s">
        <v>49301</v>
      </c>
      <c r="D3958">
        <v>4420</v>
      </c>
      <c r="E3958" t="s">
        <v>11711</v>
      </c>
      <c r="F3958" t="s">
        <v>49302</v>
      </c>
      <c r="I3958" t="s">
        <v>19323</v>
      </c>
      <c r="K3958" t="s">
        <v>19324</v>
      </c>
      <c r="L3958" t="s">
        <v>49303</v>
      </c>
      <c r="M3958">
        <v>1338</v>
      </c>
      <c r="N3958">
        <v>45</v>
      </c>
      <c r="R3958" s="1">
        <v>40162</v>
      </c>
      <c r="S3958" t="s">
        <v>80</v>
      </c>
      <c r="T3958">
        <v>316</v>
      </c>
      <c r="U3958" t="s">
        <v>45011</v>
      </c>
      <c r="V3958" s="1">
        <v>28642</v>
      </c>
      <c r="W3958">
        <v>2</v>
      </c>
      <c r="X3958" t="s">
        <v>57</v>
      </c>
      <c r="Y3958">
        <v>1</v>
      </c>
      <c r="Z3958" t="s">
        <v>46545</v>
      </c>
      <c r="AC3958">
        <v>121</v>
      </c>
      <c r="AD3958" t="s">
        <v>70</v>
      </c>
      <c r="AE3958">
        <v>1012</v>
      </c>
      <c r="AF3958" t="s">
        <v>71</v>
      </c>
      <c r="AG3958">
        <v>3</v>
      </c>
      <c r="AH3958" t="s">
        <v>81</v>
      </c>
      <c r="AI3958">
        <v>21</v>
      </c>
      <c r="AJ3958" t="s">
        <v>52613</v>
      </c>
      <c r="AK3958">
        <v>316</v>
      </c>
      <c r="AL3958" t="s">
        <v>45011</v>
      </c>
      <c r="AS3958">
        <v>0</v>
      </c>
      <c r="AT3958" t="s">
        <v>61</v>
      </c>
      <c r="AU3958" t="s">
        <v>49304</v>
      </c>
      <c r="AX3958">
        <v>55.651096943543401</v>
      </c>
      <c r="AY3958">
        <v>11.6442809148681</v>
      </c>
      <c r="AZ3958" t="s">
        <v>62</v>
      </c>
      <c r="BA3958">
        <v>1085</v>
      </c>
      <c r="BB3958" t="s">
        <v>44618</v>
      </c>
    </row>
    <row r="3959" spans="1:54" x14ac:dyDescent="0.25">
      <c r="A3959" s="1">
        <v>45200</v>
      </c>
      <c r="B3959">
        <v>321002</v>
      </c>
      <c r="C3959" t="s">
        <v>49305</v>
      </c>
      <c r="D3959">
        <v>4420</v>
      </c>
      <c r="E3959" t="s">
        <v>11711</v>
      </c>
      <c r="F3959" t="s">
        <v>49306</v>
      </c>
      <c r="G3959">
        <v>29189447</v>
      </c>
      <c r="H3959">
        <v>1003293558</v>
      </c>
      <c r="I3959" t="s">
        <v>11712</v>
      </c>
      <c r="J3959" t="s">
        <v>19325</v>
      </c>
      <c r="K3959" t="s">
        <v>14219</v>
      </c>
      <c r="L3959" t="s">
        <v>19326</v>
      </c>
      <c r="M3959">
        <v>475</v>
      </c>
      <c r="N3959" t="s">
        <v>11715</v>
      </c>
      <c r="R3959" s="1">
        <v>44438</v>
      </c>
      <c r="S3959" t="s">
        <v>56</v>
      </c>
      <c r="T3959">
        <v>316</v>
      </c>
      <c r="U3959" t="s">
        <v>45011</v>
      </c>
      <c r="W3959">
        <v>2</v>
      </c>
      <c r="X3959" t="s">
        <v>57</v>
      </c>
      <c r="Y3959">
        <v>1</v>
      </c>
      <c r="Z3959" t="s">
        <v>46545</v>
      </c>
      <c r="AA3959">
        <v>9</v>
      </c>
      <c r="AB3959">
        <v>190503</v>
      </c>
      <c r="AC3959">
        <v>121</v>
      </c>
      <c r="AD3959" t="s">
        <v>70</v>
      </c>
      <c r="AE3959">
        <v>1012</v>
      </c>
      <c r="AF3959" t="s">
        <v>71</v>
      </c>
      <c r="AG3959">
        <v>1</v>
      </c>
      <c r="AH3959" t="s">
        <v>44482</v>
      </c>
      <c r="AI3959">
        <v>21</v>
      </c>
      <c r="AJ3959" t="s">
        <v>52613</v>
      </c>
      <c r="AK3959">
        <v>316</v>
      </c>
      <c r="AL3959" t="s">
        <v>45011</v>
      </c>
      <c r="AP3959">
        <v>281611</v>
      </c>
      <c r="AQ3959" t="s">
        <v>17521</v>
      </c>
      <c r="AR3959" t="s">
        <v>17522</v>
      </c>
      <c r="AS3959">
        <v>2</v>
      </c>
      <c r="AT3959" t="s">
        <v>1413</v>
      </c>
      <c r="AU3959" t="s">
        <v>11718</v>
      </c>
      <c r="AX3959">
        <v>55.66337987</v>
      </c>
      <c r="AY3959">
        <v>11.6319384199999</v>
      </c>
      <c r="AZ3959" t="s">
        <v>62</v>
      </c>
      <c r="BA3959">
        <v>1085</v>
      </c>
      <c r="BB3959" t="s">
        <v>44618</v>
      </c>
    </row>
    <row r="3960" spans="1:54" x14ac:dyDescent="0.25">
      <c r="A3960" s="1">
        <v>45200</v>
      </c>
      <c r="B3960">
        <v>321003</v>
      </c>
      <c r="C3960" t="s">
        <v>19327</v>
      </c>
      <c r="D3960">
        <v>4420</v>
      </c>
      <c r="E3960" t="s">
        <v>11711</v>
      </c>
      <c r="F3960" t="s">
        <v>49307</v>
      </c>
      <c r="I3960" t="s">
        <v>19328</v>
      </c>
      <c r="J3960" t="s">
        <v>19329</v>
      </c>
      <c r="K3960" t="s">
        <v>19330</v>
      </c>
      <c r="L3960" t="s">
        <v>49308</v>
      </c>
      <c r="M3960">
        <v>1338</v>
      </c>
      <c r="N3960">
        <v>51</v>
      </c>
      <c r="R3960" s="1">
        <v>40162</v>
      </c>
      <c r="S3960" t="s">
        <v>80</v>
      </c>
      <c r="T3960">
        <v>316</v>
      </c>
      <c r="U3960" t="s">
        <v>45011</v>
      </c>
      <c r="V3960" s="1">
        <v>35947</v>
      </c>
      <c r="W3960">
        <v>2</v>
      </c>
      <c r="X3960" t="s">
        <v>57</v>
      </c>
      <c r="Y3960">
        <v>1</v>
      </c>
      <c r="Z3960" t="s">
        <v>46545</v>
      </c>
      <c r="AA3960">
        <v>6</v>
      </c>
      <c r="AC3960">
        <v>121</v>
      </c>
      <c r="AD3960" t="s">
        <v>70</v>
      </c>
      <c r="AE3960">
        <v>1012</v>
      </c>
      <c r="AF3960" t="s">
        <v>71</v>
      </c>
      <c r="AG3960">
        <v>3</v>
      </c>
      <c r="AH3960" t="s">
        <v>81</v>
      </c>
      <c r="AI3960">
        <v>21</v>
      </c>
      <c r="AJ3960" t="s">
        <v>52613</v>
      </c>
      <c r="AK3960">
        <v>316</v>
      </c>
      <c r="AL3960" t="s">
        <v>45011</v>
      </c>
      <c r="AS3960">
        <v>0</v>
      </c>
      <c r="AT3960" t="s">
        <v>61</v>
      </c>
      <c r="AU3960" t="s">
        <v>49304</v>
      </c>
      <c r="AX3960">
        <v>55.650790292804501</v>
      </c>
      <c r="AY3960">
        <v>11.642985768232901</v>
      </c>
      <c r="AZ3960" t="s">
        <v>62</v>
      </c>
      <c r="BA3960">
        <v>1085</v>
      </c>
      <c r="BB3960" t="s">
        <v>44618</v>
      </c>
    </row>
    <row r="3961" spans="1:54" x14ac:dyDescent="0.25">
      <c r="A3961" s="1">
        <v>45200</v>
      </c>
      <c r="B3961">
        <v>321004</v>
      </c>
      <c r="C3961" t="s">
        <v>49309</v>
      </c>
      <c r="D3961">
        <v>4340</v>
      </c>
      <c r="E3961" t="s">
        <v>48217</v>
      </c>
      <c r="F3961" t="s">
        <v>49309</v>
      </c>
      <c r="G3961">
        <v>29189447</v>
      </c>
      <c r="H3961">
        <v>1003293674</v>
      </c>
      <c r="I3961" t="s">
        <v>11712</v>
      </c>
      <c r="J3961" t="s">
        <v>19331</v>
      </c>
      <c r="K3961" t="s">
        <v>11713</v>
      </c>
      <c r="L3961" t="s">
        <v>54854</v>
      </c>
      <c r="M3961">
        <v>2025</v>
      </c>
      <c r="N3961">
        <v>3</v>
      </c>
      <c r="R3961" s="1">
        <v>44438</v>
      </c>
      <c r="S3961" t="s">
        <v>56</v>
      </c>
      <c r="T3961">
        <v>316</v>
      </c>
      <c r="U3961" t="s">
        <v>45011</v>
      </c>
      <c r="W3961">
        <v>2</v>
      </c>
      <c r="X3961" t="s">
        <v>57</v>
      </c>
      <c r="Y3961">
        <v>1</v>
      </c>
      <c r="Z3961" t="s">
        <v>46545</v>
      </c>
      <c r="AA3961">
        <v>6</v>
      </c>
      <c r="AB3961">
        <v>190204</v>
      </c>
      <c r="AC3961">
        <v>121</v>
      </c>
      <c r="AD3961" t="s">
        <v>70</v>
      </c>
      <c r="AE3961">
        <v>1012</v>
      </c>
      <c r="AF3961" t="s">
        <v>71</v>
      </c>
      <c r="AG3961">
        <v>1</v>
      </c>
      <c r="AH3961" t="s">
        <v>44482</v>
      </c>
      <c r="AI3961">
        <v>21</v>
      </c>
      <c r="AJ3961" t="s">
        <v>52613</v>
      </c>
      <c r="AK3961">
        <v>316</v>
      </c>
      <c r="AL3961" t="s">
        <v>45011</v>
      </c>
      <c r="AP3961">
        <v>281611</v>
      </c>
      <c r="AQ3961" t="s">
        <v>17521</v>
      </c>
      <c r="AR3961" t="s">
        <v>17522</v>
      </c>
      <c r="AS3961">
        <v>2</v>
      </c>
      <c r="AT3961" t="s">
        <v>1413</v>
      </c>
      <c r="AU3961" t="s">
        <v>54855</v>
      </c>
      <c r="AX3961">
        <v>55.603309230000001</v>
      </c>
      <c r="AY3961">
        <v>11.58393083</v>
      </c>
      <c r="AZ3961" t="s">
        <v>62</v>
      </c>
      <c r="BA3961">
        <v>1085</v>
      </c>
      <c r="BB3961" t="s">
        <v>44618</v>
      </c>
    </row>
    <row r="3962" spans="1:54" x14ac:dyDescent="0.25">
      <c r="A3962" s="1">
        <v>45200</v>
      </c>
      <c r="B3962">
        <v>321005</v>
      </c>
      <c r="C3962" t="s">
        <v>49310</v>
      </c>
      <c r="D3962">
        <v>4420</v>
      </c>
      <c r="E3962" t="s">
        <v>11711</v>
      </c>
      <c r="F3962" t="s">
        <v>49311</v>
      </c>
      <c r="G3962">
        <v>21005282</v>
      </c>
      <c r="H3962">
        <v>1004637286</v>
      </c>
      <c r="I3962" t="s">
        <v>19332</v>
      </c>
      <c r="J3962" t="s">
        <v>19333</v>
      </c>
      <c r="K3962" t="s">
        <v>19334</v>
      </c>
      <c r="L3962" t="s">
        <v>49312</v>
      </c>
      <c r="M3962">
        <v>1338</v>
      </c>
      <c r="N3962">
        <v>51</v>
      </c>
      <c r="R3962" s="1">
        <v>43290</v>
      </c>
      <c r="S3962" t="s">
        <v>56</v>
      </c>
      <c r="W3962">
        <v>5</v>
      </c>
      <c r="X3962" t="s">
        <v>557</v>
      </c>
      <c r="Y3962">
        <v>1</v>
      </c>
      <c r="Z3962" t="s">
        <v>46545</v>
      </c>
      <c r="AA3962">
        <v>7</v>
      </c>
      <c r="AB3962">
        <v>199808</v>
      </c>
      <c r="AC3962">
        <v>121</v>
      </c>
      <c r="AD3962" t="s">
        <v>70</v>
      </c>
      <c r="AE3962">
        <v>1013</v>
      </c>
      <c r="AF3962" t="s">
        <v>558</v>
      </c>
      <c r="AG3962">
        <v>1</v>
      </c>
      <c r="AH3962" t="s">
        <v>44482</v>
      </c>
      <c r="AI3962">
        <v>21</v>
      </c>
      <c r="AJ3962" t="s">
        <v>52613</v>
      </c>
      <c r="AK3962">
        <v>316</v>
      </c>
      <c r="AL3962" t="s">
        <v>45011</v>
      </c>
      <c r="AQ3962" t="s">
        <v>19335</v>
      </c>
      <c r="AR3962" t="s">
        <v>19336</v>
      </c>
      <c r="AS3962">
        <v>0</v>
      </c>
      <c r="AT3962" t="s">
        <v>61</v>
      </c>
      <c r="AU3962" t="s">
        <v>49304</v>
      </c>
      <c r="AW3962" t="s">
        <v>49313</v>
      </c>
      <c r="AX3962">
        <v>55.650999820000003</v>
      </c>
      <c r="AY3962">
        <v>11.64347839</v>
      </c>
      <c r="AZ3962" t="s">
        <v>62</v>
      </c>
      <c r="BA3962">
        <v>1085</v>
      </c>
      <c r="BB3962" t="s">
        <v>44618</v>
      </c>
    </row>
    <row r="3963" spans="1:54" x14ac:dyDescent="0.25">
      <c r="A3963" s="1">
        <v>45200</v>
      </c>
      <c r="B3963">
        <v>321006</v>
      </c>
      <c r="C3963" t="s">
        <v>19337</v>
      </c>
      <c r="D3963">
        <v>4300</v>
      </c>
      <c r="E3963" t="s">
        <v>45009</v>
      </c>
      <c r="F3963" t="s">
        <v>19337</v>
      </c>
      <c r="G3963">
        <v>25860403</v>
      </c>
      <c r="H3963">
        <v>1008870922</v>
      </c>
      <c r="I3963" t="s">
        <v>19338</v>
      </c>
      <c r="J3963" t="s">
        <v>19339</v>
      </c>
      <c r="K3963" t="s">
        <v>19340</v>
      </c>
      <c r="L3963" t="s">
        <v>49314</v>
      </c>
      <c r="M3963">
        <v>1168</v>
      </c>
      <c r="N3963">
        <v>58</v>
      </c>
      <c r="R3963" s="1">
        <v>41943</v>
      </c>
      <c r="S3963" t="s">
        <v>56</v>
      </c>
      <c r="V3963" s="1">
        <v>41913</v>
      </c>
      <c r="W3963">
        <v>6</v>
      </c>
      <c r="X3963" t="s">
        <v>1289</v>
      </c>
      <c r="Y3963">
        <v>1</v>
      </c>
      <c r="Z3963" t="s">
        <v>46545</v>
      </c>
      <c r="AA3963">
        <v>10</v>
      </c>
      <c r="AB3963">
        <v>200108</v>
      </c>
      <c r="AC3963">
        <v>129</v>
      </c>
      <c r="AD3963" t="s">
        <v>2405</v>
      </c>
      <c r="AE3963">
        <v>1016</v>
      </c>
      <c r="AF3963" t="s">
        <v>2405</v>
      </c>
      <c r="AG3963">
        <v>3</v>
      </c>
      <c r="AH3963" t="s">
        <v>81</v>
      </c>
      <c r="AI3963">
        <v>27</v>
      </c>
      <c r="AJ3963" t="s">
        <v>44512</v>
      </c>
      <c r="AK3963">
        <v>316</v>
      </c>
      <c r="AL3963" t="s">
        <v>45011</v>
      </c>
      <c r="AQ3963" t="s">
        <v>19341</v>
      </c>
      <c r="AR3963" t="s">
        <v>19342</v>
      </c>
      <c r="AS3963">
        <v>0</v>
      </c>
      <c r="AT3963" t="s">
        <v>61</v>
      </c>
      <c r="AU3963" t="s">
        <v>49315</v>
      </c>
      <c r="AX3963">
        <v>55.681312837457099</v>
      </c>
      <c r="AY3963">
        <v>11.649089193486599</v>
      </c>
      <c r="AZ3963" t="s">
        <v>62</v>
      </c>
      <c r="BA3963">
        <v>1085</v>
      </c>
      <c r="BB3963" t="s">
        <v>44618</v>
      </c>
    </row>
    <row r="3964" spans="1:54" x14ac:dyDescent="0.25">
      <c r="A3964" s="1">
        <v>45200</v>
      </c>
      <c r="B3964">
        <v>321007</v>
      </c>
      <c r="C3964" t="s">
        <v>19343</v>
      </c>
      <c r="D3964">
        <v>4340</v>
      </c>
      <c r="E3964" t="s">
        <v>48217</v>
      </c>
      <c r="F3964" t="s">
        <v>19344</v>
      </c>
      <c r="I3964" t="s">
        <v>19345</v>
      </c>
      <c r="K3964" t="s">
        <v>19346</v>
      </c>
      <c r="L3964" t="s">
        <v>49316</v>
      </c>
      <c r="M3964">
        <v>983</v>
      </c>
      <c r="N3964">
        <v>89</v>
      </c>
      <c r="R3964" s="1">
        <v>40162</v>
      </c>
      <c r="S3964" t="s">
        <v>80</v>
      </c>
      <c r="T3964">
        <v>316</v>
      </c>
      <c r="U3964" t="s">
        <v>45011</v>
      </c>
      <c r="V3964" s="1">
        <v>37773</v>
      </c>
      <c r="W3964">
        <v>2</v>
      </c>
      <c r="X3964" t="s">
        <v>57</v>
      </c>
      <c r="Y3964">
        <v>1</v>
      </c>
      <c r="Z3964" t="s">
        <v>46545</v>
      </c>
      <c r="AA3964">
        <v>10</v>
      </c>
      <c r="AB3964">
        <v>200208</v>
      </c>
      <c r="AC3964">
        <v>126</v>
      </c>
      <c r="AD3964" t="s">
        <v>46616</v>
      </c>
      <c r="AE3964">
        <v>1015</v>
      </c>
      <c r="AF3964" t="s">
        <v>46616</v>
      </c>
      <c r="AG3964">
        <v>3</v>
      </c>
      <c r="AH3964" t="s">
        <v>81</v>
      </c>
      <c r="AI3964">
        <v>23</v>
      </c>
      <c r="AJ3964" t="s">
        <v>692</v>
      </c>
      <c r="AK3964">
        <v>316</v>
      </c>
      <c r="AL3964" t="s">
        <v>45011</v>
      </c>
      <c r="AM3964">
        <v>2</v>
      </c>
      <c r="AN3964" t="s">
        <v>119</v>
      </c>
      <c r="AO3964">
        <v>315020</v>
      </c>
      <c r="AS3964">
        <v>0</v>
      </c>
      <c r="AT3964" t="s">
        <v>61</v>
      </c>
      <c r="AU3964" t="s">
        <v>49317</v>
      </c>
      <c r="AX3964">
        <v>55.6392963574636</v>
      </c>
      <c r="AY3964">
        <v>11.7051115024911</v>
      </c>
      <c r="AZ3964" t="s">
        <v>62</v>
      </c>
      <c r="BA3964">
        <v>1085</v>
      </c>
      <c r="BB3964" t="s">
        <v>44618</v>
      </c>
    </row>
    <row r="3965" spans="1:54" x14ac:dyDescent="0.25">
      <c r="A3965" s="1">
        <v>45200</v>
      </c>
      <c r="B3965">
        <v>321210</v>
      </c>
      <c r="C3965" t="s">
        <v>49318</v>
      </c>
      <c r="D3965">
        <v>4340</v>
      </c>
      <c r="E3965" t="s">
        <v>48217</v>
      </c>
      <c r="F3965" t="s">
        <v>49319</v>
      </c>
      <c r="G3965">
        <v>29189447</v>
      </c>
      <c r="H3965">
        <v>1003293571</v>
      </c>
      <c r="I3965" t="s">
        <v>19347</v>
      </c>
      <c r="J3965" t="s">
        <v>19348</v>
      </c>
      <c r="K3965" t="s">
        <v>19349</v>
      </c>
      <c r="L3965" t="s">
        <v>49320</v>
      </c>
      <c r="M3965">
        <v>623</v>
      </c>
      <c r="R3965" s="1">
        <v>40162</v>
      </c>
      <c r="S3965" t="s">
        <v>80</v>
      </c>
      <c r="T3965">
        <v>316</v>
      </c>
      <c r="U3965" t="s">
        <v>45011</v>
      </c>
      <c r="V3965" s="1">
        <v>39083</v>
      </c>
      <c r="W3965">
        <v>2</v>
      </c>
      <c r="X3965" t="s">
        <v>57</v>
      </c>
      <c r="Y3965">
        <v>1</v>
      </c>
      <c r="Z3965" t="s">
        <v>46545</v>
      </c>
      <c r="AA3965">
        <v>10</v>
      </c>
      <c r="AB3965">
        <v>196309</v>
      </c>
      <c r="AC3965">
        <v>125</v>
      </c>
      <c r="AD3965" t="s">
        <v>1344</v>
      </c>
      <c r="AE3965">
        <v>1014</v>
      </c>
      <c r="AF3965" t="s">
        <v>1352</v>
      </c>
      <c r="AG3965">
        <v>3</v>
      </c>
      <c r="AH3965" t="s">
        <v>81</v>
      </c>
      <c r="AI3965">
        <v>24</v>
      </c>
      <c r="AJ3965" t="s">
        <v>1344</v>
      </c>
      <c r="AK3965">
        <v>316</v>
      </c>
      <c r="AL3965" t="s">
        <v>45011</v>
      </c>
      <c r="AM3965">
        <v>2</v>
      </c>
      <c r="AN3965" t="s">
        <v>119</v>
      </c>
      <c r="AO3965">
        <v>315210</v>
      </c>
      <c r="AQ3965" t="s">
        <v>19350</v>
      </c>
      <c r="AR3965" t="s">
        <v>19351</v>
      </c>
      <c r="AS3965">
        <v>0</v>
      </c>
      <c r="AT3965" t="s">
        <v>61</v>
      </c>
      <c r="AU3965" t="s">
        <v>7088</v>
      </c>
      <c r="AW3965" t="s">
        <v>49321</v>
      </c>
      <c r="AX3965">
        <v>55.602927923143397</v>
      </c>
      <c r="AY3965">
        <v>11.585158951173099</v>
      </c>
      <c r="AZ3965" t="s">
        <v>62</v>
      </c>
      <c r="BA3965">
        <v>1085</v>
      </c>
      <c r="BB3965" t="s">
        <v>44618</v>
      </c>
    </row>
    <row r="3966" spans="1:54" x14ac:dyDescent="0.25">
      <c r="A3966" s="1">
        <v>45200</v>
      </c>
      <c r="B3966">
        <v>321300</v>
      </c>
      <c r="C3966" t="s">
        <v>49322</v>
      </c>
      <c r="D3966">
        <v>4300</v>
      </c>
      <c r="E3966" t="s">
        <v>45009</v>
      </c>
      <c r="F3966" t="s">
        <v>49323</v>
      </c>
      <c r="G3966">
        <v>85859811</v>
      </c>
      <c r="H3966">
        <v>1002732053</v>
      </c>
      <c r="I3966" t="s">
        <v>49324</v>
      </c>
      <c r="J3966" t="s">
        <v>19352</v>
      </c>
      <c r="K3966" t="s">
        <v>19353</v>
      </c>
      <c r="L3966" t="s">
        <v>49325</v>
      </c>
      <c r="M3966">
        <v>1252</v>
      </c>
      <c r="N3966">
        <v>239</v>
      </c>
      <c r="R3966" s="1">
        <v>41452</v>
      </c>
      <c r="S3966" t="s">
        <v>56</v>
      </c>
      <c r="V3966" s="1">
        <v>41486</v>
      </c>
      <c r="W3966">
        <v>5</v>
      </c>
      <c r="X3966" t="s">
        <v>557</v>
      </c>
      <c r="Y3966">
        <v>1</v>
      </c>
      <c r="Z3966" t="s">
        <v>46545</v>
      </c>
      <c r="AB3966">
        <v>197908</v>
      </c>
      <c r="AC3966">
        <v>123</v>
      </c>
      <c r="AD3966" t="s">
        <v>1507</v>
      </c>
      <c r="AE3966">
        <v>1010</v>
      </c>
      <c r="AF3966" t="s">
        <v>44774</v>
      </c>
      <c r="AG3966">
        <v>3</v>
      </c>
      <c r="AH3966" t="s">
        <v>81</v>
      </c>
      <c r="AI3966">
        <v>80</v>
      </c>
      <c r="AJ3966" t="s">
        <v>1507</v>
      </c>
      <c r="AK3966">
        <v>316</v>
      </c>
      <c r="AL3966" t="s">
        <v>45011</v>
      </c>
      <c r="AQ3966" t="s">
        <v>19354</v>
      </c>
      <c r="AR3966" t="s">
        <v>19355</v>
      </c>
      <c r="AS3966">
        <v>0</v>
      </c>
      <c r="AT3966" t="s">
        <v>61</v>
      </c>
      <c r="AU3966" t="s">
        <v>9984</v>
      </c>
      <c r="AW3966" t="s">
        <v>49326</v>
      </c>
      <c r="AX3966">
        <v>55.642385570806503</v>
      </c>
      <c r="AY3966">
        <v>11.669390907548401</v>
      </c>
      <c r="AZ3966" t="s">
        <v>62</v>
      </c>
      <c r="BA3966">
        <v>1085</v>
      </c>
      <c r="BB3966" t="s">
        <v>44618</v>
      </c>
    </row>
    <row r="3967" spans="1:54" x14ac:dyDescent="0.25">
      <c r="A3967" s="1">
        <v>45200</v>
      </c>
      <c r="B3967">
        <v>321901</v>
      </c>
      <c r="C3967" t="s">
        <v>19356</v>
      </c>
      <c r="D3967">
        <v>4300</v>
      </c>
      <c r="E3967" t="s">
        <v>45009</v>
      </c>
      <c r="F3967" t="s">
        <v>53461</v>
      </c>
      <c r="G3967">
        <v>29189447</v>
      </c>
      <c r="H3967">
        <v>1003290092</v>
      </c>
      <c r="I3967" t="s">
        <v>19357</v>
      </c>
      <c r="J3967" t="s">
        <v>19358</v>
      </c>
      <c r="K3967" t="s">
        <v>19359</v>
      </c>
      <c r="L3967" t="s">
        <v>53462</v>
      </c>
      <c r="M3967">
        <v>1804</v>
      </c>
      <c r="N3967">
        <v>10</v>
      </c>
      <c r="R3967" s="1">
        <v>43783</v>
      </c>
      <c r="S3967" t="s">
        <v>56</v>
      </c>
      <c r="T3967">
        <v>316</v>
      </c>
      <c r="U3967" t="s">
        <v>45011</v>
      </c>
      <c r="W3967">
        <v>2</v>
      </c>
      <c r="X3967" t="s">
        <v>57</v>
      </c>
      <c r="Y3967">
        <v>1</v>
      </c>
      <c r="Z3967" t="s">
        <v>46545</v>
      </c>
      <c r="AA3967">
        <v>10</v>
      </c>
      <c r="AB3967">
        <v>197901</v>
      </c>
      <c r="AC3967">
        <v>126</v>
      </c>
      <c r="AD3967" t="s">
        <v>46616</v>
      </c>
      <c r="AE3967">
        <v>1015</v>
      </c>
      <c r="AF3967" t="s">
        <v>46616</v>
      </c>
      <c r="AG3967">
        <v>1</v>
      </c>
      <c r="AH3967" t="s">
        <v>44482</v>
      </c>
      <c r="AI3967">
        <v>27</v>
      </c>
      <c r="AJ3967" t="s">
        <v>44512</v>
      </c>
      <c r="AK3967">
        <v>316</v>
      </c>
      <c r="AL3967" t="s">
        <v>45011</v>
      </c>
      <c r="AQ3967" t="s">
        <v>19360</v>
      </c>
      <c r="AR3967" t="s">
        <v>19361</v>
      </c>
      <c r="AS3967">
        <v>0</v>
      </c>
      <c r="AT3967" t="s">
        <v>61</v>
      </c>
      <c r="AU3967" t="s">
        <v>53178</v>
      </c>
      <c r="AX3967">
        <v>55.708051230000002</v>
      </c>
      <c r="AY3967">
        <v>11.70059751</v>
      </c>
      <c r="AZ3967" t="s">
        <v>62</v>
      </c>
      <c r="BA3967">
        <v>1085</v>
      </c>
      <c r="BB3967" t="s">
        <v>44618</v>
      </c>
    </row>
    <row r="3968" spans="1:54" x14ac:dyDescent="0.25">
      <c r="A3968" s="1">
        <v>45200</v>
      </c>
      <c r="B3968">
        <v>323001</v>
      </c>
      <c r="C3968" t="s">
        <v>19362</v>
      </c>
      <c r="D3968">
        <v>4400</v>
      </c>
      <c r="E3968" t="s">
        <v>10593</v>
      </c>
      <c r="F3968" t="s">
        <v>19363</v>
      </c>
      <c r="G3968">
        <v>29189595</v>
      </c>
      <c r="H3968">
        <v>1003294074</v>
      </c>
      <c r="I3968" t="s">
        <v>19364</v>
      </c>
      <c r="K3968" t="s">
        <v>19365</v>
      </c>
      <c r="L3968" t="s">
        <v>19366</v>
      </c>
      <c r="M3968">
        <v>1246</v>
      </c>
      <c r="N3968">
        <v>99</v>
      </c>
      <c r="R3968" s="1">
        <v>44908</v>
      </c>
      <c r="S3968" t="s">
        <v>56</v>
      </c>
      <c r="T3968">
        <v>326</v>
      </c>
      <c r="U3968" t="s">
        <v>10597</v>
      </c>
      <c r="W3968">
        <v>2</v>
      </c>
      <c r="X3968" t="s">
        <v>57</v>
      </c>
      <c r="Y3968">
        <v>1</v>
      </c>
      <c r="Z3968" t="s">
        <v>46545</v>
      </c>
      <c r="AA3968">
        <v>9</v>
      </c>
      <c r="AB3968">
        <v>197108</v>
      </c>
      <c r="AC3968">
        <v>121</v>
      </c>
      <c r="AD3968" t="s">
        <v>70</v>
      </c>
      <c r="AE3968">
        <v>1012</v>
      </c>
      <c r="AF3968" t="s">
        <v>71</v>
      </c>
      <c r="AG3968">
        <v>1</v>
      </c>
      <c r="AH3968" t="s">
        <v>44482</v>
      </c>
      <c r="AI3968">
        <v>21</v>
      </c>
      <c r="AJ3968" t="s">
        <v>52613</v>
      </c>
      <c r="AK3968">
        <v>326</v>
      </c>
      <c r="AL3968" t="s">
        <v>10597</v>
      </c>
      <c r="AQ3968" t="s">
        <v>19367</v>
      </c>
      <c r="AR3968" t="s">
        <v>19368</v>
      </c>
      <c r="AS3968">
        <v>0</v>
      </c>
      <c r="AT3968" t="s">
        <v>61</v>
      </c>
      <c r="AU3968" t="s">
        <v>19369</v>
      </c>
      <c r="AX3968">
        <v>55.701492950000002</v>
      </c>
      <c r="AY3968">
        <v>11.04060806</v>
      </c>
      <c r="AZ3968" t="s">
        <v>62</v>
      </c>
      <c r="BA3968">
        <v>1085</v>
      </c>
      <c r="BB3968" t="s">
        <v>44618</v>
      </c>
    </row>
    <row r="3969" spans="1:54" x14ac:dyDescent="0.25">
      <c r="A3969" s="1">
        <v>45200</v>
      </c>
      <c r="B3969">
        <v>323002</v>
      </c>
      <c r="C3969" t="s">
        <v>19370</v>
      </c>
      <c r="D3969">
        <v>4400</v>
      </c>
      <c r="E3969" t="s">
        <v>10593</v>
      </c>
      <c r="F3969" t="s">
        <v>19371</v>
      </c>
      <c r="G3969">
        <v>29189595</v>
      </c>
      <c r="H3969">
        <v>1003293807</v>
      </c>
      <c r="I3969" t="s">
        <v>19372</v>
      </c>
      <c r="J3969" t="s">
        <v>19373</v>
      </c>
      <c r="K3969" t="s">
        <v>19374</v>
      </c>
      <c r="L3969" t="s">
        <v>19375</v>
      </c>
      <c r="M3969">
        <v>317</v>
      </c>
      <c r="N3969">
        <v>57</v>
      </c>
      <c r="R3969" s="1">
        <v>44530</v>
      </c>
      <c r="S3969" t="s">
        <v>56</v>
      </c>
      <c r="T3969">
        <v>326</v>
      </c>
      <c r="U3969" t="s">
        <v>10597</v>
      </c>
      <c r="W3969">
        <v>2</v>
      </c>
      <c r="X3969" t="s">
        <v>57</v>
      </c>
      <c r="Y3969">
        <v>1</v>
      </c>
      <c r="Z3969" t="s">
        <v>46545</v>
      </c>
      <c r="AA3969">
        <v>7</v>
      </c>
      <c r="AB3969">
        <v>195108</v>
      </c>
      <c r="AC3969">
        <v>121</v>
      </c>
      <c r="AD3969" t="s">
        <v>70</v>
      </c>
      <c r="AE3969">
        <v>1012</v>
      </c>
      <c r="AF3969" t="s">
        <v>71</v>
      </c>
      <c r="AG3969">
        <v>1</v>
      </c>
      <c r="AH3969" t="s">
        <v>44482</v>
      </c>
      <c r="AI3969">
        <v>21</v>
      </c>
      <c r="AJ3969" t="s">
        <v>52613</v>
      </c>
      <c r="AK3969">
        <v>326</v>
      </c>
      <c r="AL3969" t="s">
        <v>10597</v>
      </c>
      <c r="AQ3969" t="s">
        <v>19376</v>
      </c>
      <c r="AR3969" t="s">
        <v>19377</v>
      </c>
      <c r="AS3969">
        <v>0</v>
      </c>
      <c r="AT3969" t="s">
        <v>61</v>
      </c>
      <c r="AU3969" t="s">
        <v>19378</v>
      </c>
      <c r="AX3969">
        <v>55.707745750000001</v>
      </c>
      <c r="AY3969">
        <v>11.06356033</v>
      </c>
      <c r="AZ3969" t="s">
        <v>62</v>
      </c>
      <c r="BA3969">
        <v>1085</v>
      </c>
      <c r="BB3969" t="s">
        <v>44618</v>
      </c>
    </row>
    <row r="3970" spans="1:54" x14ac:dyDescent="0.25">
      <c r="A3970" s="1">
        <v>45200</v>
      </c>
      <c r="B3970">
        <v>323003</v>
      </c>
      <c r="C3970" t="s">
        <v>19379</v>
      </c>
      <c r="D3970">
        <v>4400</v>
      </c>
      <c r="E3970" t="s">
        <v>10593</v>
      </c>
      <c r="F3970" t="s">
        <v>19380</v>
      </c>
      <c r="G3970">
        <v>29189595</v>
      </c>
      <c r="H3970">
        <v>1003294062</v>
      </c>
      <c r="I3970" t="s">
        <v>19381</v>
      </c>
      <c r="J3970" t="s">
        <v>19382</v>
      </c>
      <c r="K3970" t="s">
        <v>19383</v>
      </c>
      <c r="L3970" t="s">
        <v>49327</v>
      </c>
      <c r="M3970">
        <v>1194</v>
      </c>
      <c r="N3970">
        <v>10</v>
      </c>
      <c r="R3970" s="1">
        <v>43783</v>
      </c>
      <c r="S3970" t="s">
        <v>56</v>
      </c>
      <c r="T3970">
        <v>326</v>
      </c>
      <c r="U3970" t="s">
        <v>10597</v>
      </c>
      <c r="W3970">
        <v>2</v>
      </c>
      <c r="X3970" t="s">
        <v>57</v>
      </c>
      <c r="Y3970">
        <v>1</v>
      </c>
      <c r="Z3970" t="s">
        <v>46545</v>
      </c>
      <c r="AA3970">
        <v>10</v>
      </c>
      <c r="AB3970">
        <v>195608</v>
      </c>
      <c r="AC3970">
        <v>121</v>
      </c>
      <c r="AD3970" t="s">
        <v>70</v>
      </c>
      <c r="AE3970">
        <v>1012</v>
      </c>
      <c r="AF3970" t="s">
        <v>71</v>
      </c>
      <c r="AG3970">
        <v>1</v>
      </c>
      <c r="AH3970" t="s">
        <v>44482</v>
      </c>
      <c r="AI3970">
        <v>21</v>
      </c>
      <c r="AJ3970" t="s">
        <v>52613</v>
      </c>
      <c r="AK3970">
        <v>326</v>
      </c>
      <c r="AL3970" t="s">
        <v>10597</v>
      </c>
      <c r="AQ3970" t="s">
        <v>19384</v>
      </c>
      <c r="AR3970" t="s">
        <v>19385</v>
      </c>
      <c r="AS3970">
        <v>0</v>
      </c>
      <c r="AT3970" t="s">
        <v>61</v>
      </c>
      <c r="AU3970" t="s">
        <v>47449</v>
      </c>
      <c r="AX3970">
        <v>55.679494089999999</v>
      </c>
      <c r="AY3970">
        <v>11.10660081</v>
      </c>
      <c r="AZ3970" t="s">
        <v>62</v>
      </c>
      <c r="BA3970">
        <v>1085</v>
      </c>
      <c r="BB3970" t="s">
        <v>44618</v>
      </c>
    </row>
    <row r="3971" spans="1:54" x14ac:dyDescent="0.25">
      <c r="A3971" s="1">
        <v>45200</v>
      </c>
      <c r="B3971">
        <v>323004</v>
      </c>
      <c r="C3971" t="s">
        <v>49328</v>
      </c>
      <c r="D3971">
        <v>4400</v>
      </c>
      <c r="E3971" t="s">
        <v>10593</v>
      </c>
      <c r="F3971" t="s">
        <v>49329</v>
      </c>
      <c r="G3971">
        <v>29189595</v>
      </c>
      <c r="H3971">
        <v>1003293716</v>
      </c>
      <c r="I3971" t="s">
        <v>18373</v>
      </c>
      <c r="J3971" t="s">
        <v>19386</v>
      </c>
      <c r="K3971" t="s">
        <v>19387</v>
      </c>
      <c r="L3971" t="s">
        <v>48671</v>
      </c>
      <c r="M3971">
        <v>1438</v>
      </c>
      <c r="N3971">
        <v>304</v>
      </c>
      <c r="R3971" s="1">
        <v>43283</v>
      </c>
      <c r="S3971" t="s">
        <v>56</v>
      </c>
      <c r="T3971">
        <v>326</v>
      </c>
      <c r="U3971" t="s">
        <v>10597</v>
      </c>
      <c r="V3971" s="1">
        <v>43312</v>
      </c>
      <c r="W3971">
        <v>2</v>
      </c>
      <c r="X3971" t="s">
        <v>57</v>
      </c>
      <c r="Y3971">
        <v>1</v>
      </c>
      <c r="Z3971" t="s">
        <v>46545</v>
      </c>
      <c r="AA3971">
        <v>6</v>
      </c>
      <c r="AB3971">
        <v>196308</v>
      </c>
      <c r="AC3971">
        <v>121</v>
      </c>
      <c r="AD3971" t="s">
        <v>70</v>
      </c>
      <c r="AE3971">
        <v>1012</v>
      </c>
      <c r="AF3971" t="s">
        <v>71</v>
      </c>
      <c r="AG3971">
        <v>3</v>
      </c>
      <c r="AH3971" t="s">
        <v>81</v>
      </c>
      <c r="AI3971">
        <v>21</v>
      </c>
      <c r="AJ3971" t="s">
        <v>52613</v>
      </c>
      <c r="AK3971">
        <v>326</v>
      </c>
      <c r="AL3971" t="s">
        <v>10597</v>
      </c>
      <c r="AQ3971" t="s">
        <v>19388</v>
      </c>
      <c r="AR3971" t="s">
        <v>19389</v>
      </c>
      <c r="AS3971">
        <v>0</v>
      </c>
      <c r="AT3971" t="s">
        <v>61</v>
      </c>
      <c r="AU3971" t="s">
        <v>48672</v>
      </c>
      <c r="AX3971">
        <v>55.733807195225197</v>
      </c>
      <c r="AY3971">
        <v>10.9627763106804</v>
      </c>
      <c r="AZ3971" t="s">
        <v>62</v>
      </c>
      <c r="BA3971">
        <v>1085</v>
      </c>
      <c r="BB3971" t="s">
        <v>44618</v>
      </c>
    </row>
    <row r="3972" spans="1:54" x14ac:dyDescent="0.25">
      <c r="A3972" s="1">
        <v>45200</v>
      </c>
      <c r="B3972">
        <v>323005</v>
      </c>
      <c r="C3972" t="s">
        <v>49330</v>
      </c>
      <c r="D3972">
        <v>4400</v>
      </c>
      <c r="E3972" t="s">
        <v>10593</v>
      </c>
      <c r="F3972" t="s">
        <v>49331</v>
      </c>
      <c r="I3972" t="s">
        <v>19390</v>
      </c>
      <c r="J3972" t="s">
        <v>19391</v>
      </c>
      <c r="K3972" t="s">
        <v>19392</v>
      </c>
      <c r="L3972" t="s">
        <v>55921</v>
      </c>
      <c r="M3972">
        <v>762</v>
      </c>
      <c r="N3972">
        <v>6</v>
      </c>
      <c r="R3972" s="1">
        <v>40162</v>
      </c>
      <c r="S3972" t="s">
        <v>80</v>
      </c>
      <c r="T3972">
        <v>326</v>
      </c>
      <c r="U3972" t="s">
        <v>10597</v>
      </c>
      <c r="V3972" s="1">
        <v>37043</v>
      </c>
      <c r="W3972">
        <v>2</v>
      </c>
      <c r="X3972" t="s">
        <v>57</v>
      </c>
      <c r="Y3972">
        <v>1</v>
      </c>
      <c r="Z3972" t="s">
        <v>46545</v>
      </c>
      <c r="AA3972">
        <v>10</v>
      </c>
      <c r="AB3972">
        <v>197308</v>
      </c>
      <c r="AC3972">
        <v>121</v>
      </c>
      <c r="AD3972" t="s">
        <v>70</v>
      </c>
      <c r="AE3972">
        <v>1012</v>
      </c>
      <c r="AF3972" t="s">
        <v>71</v>
      </c>
      <c r="AG3972">
        <v>3</v>
      </c>
      <c r="AH3972" t="s">
        <v>81</v>
      </c>
      <c r="AI3972">
        <v>21</v>
      </c>
      <c r="AJ3972" t="s">
        <v>52613</v>
      </c>
      <c r="AK3972">
        <v>326</v>
      </c>
      <c r="AL3972" t="s">
        <v>10597</v>
      </c>
      <c r="AQ3972" t="s">
        <v>19393</v>
      </c>
      <c r="AR3972" t="s">
        <v>19394</v>
      </c>
      <c r="AS3972">
        <v>0</v>
      </c>
      <c r="AT3972" t="s">
        <v>61</v>
      </c>
      <c r="AU3972" t="s">
        <v>14652</v>
      </c>
      <c r="AX3972">
        <v>55.682256335570202</v>
      </c>
      <c r="AY3972">
        <v>11.0814752755103</v>
      </c>
      <c r="AZ3972" t="s">
        <v>62</v>
      </c>
      <c r="BA3972">
        <v>1085</v>
      </c>
      <c r="BB3972" t="s">
        <v>44618</v>
      </c>
    </row>
    <row r="3973" spans="1:54" x14ac:dyDescent="0.25">
      <c r="A3973" s="1">
        <v>45200</v>
      </c>
      <c r="B3973">
        <v>323006</v>
      </c>
      <c r="C3973" t="s">
        <v>49332</v>
      </c>
      <c r="D3973">
        <v>4400</v>
      </c>
      <c r="E3973" t="s">
        <v>10593</v>
      </c>
      <c r="F3973" t="s">
        <v>49333</v>
      </c>
      <c r="I3973" t="s">
        <v>19395</v>
      </c>
      <c r="J3973" t="s">
        <v>19396</v>
      </c>
      <c r="K3973" t="s">
        <v>19397</v>
      </c>
      <c r="L3973" t="s">
        <v>18432</v>
      </c>
      <c r="M3973">
        <v>1514</v>
      </c>
      <c r="N3973">
        <v>51</v>
      </c>
      <c r="R3973" s="1">
        <v>40162</v>
      </c>
      <c r="S3973" t="s">
        <v>80</v>
      </c>
      <c r="T3973">
        <v>326</v>
      </c>
      <c r="U3973" t="s">
        <v>10597</v>
      </c>
      <c r="V3973" s="1">
        <v>37043</v>
      </c>
      <c r="W3973">
        <v>2</v>
      </c>
      <c r="X3973" t="s">
        <v>57</v>
      </c>
      <c r="Y3973">
        <v>1</v>
      </c>
      <c r="Z3973" t="s">
        <v>46545</v>
      </c>
      <c r="AA3973">
        <v>7</v>
      </c>
      <c r="AB3973">
        <v>196808</v>
      </c>
      <c r="AC3973">
        <v>121</v>
      </c>
      <c r="AD3973" t="s">
        <v>70</v>
      </c>
      <c r="AE3973">
        <v>1012</v>
      </c>
      <c r="AF3973" t="s">
        <v>71</v>
      </c>
      <c r="AG3973">
        <v>3</v>
      </c>
      <c r="AH3973" t="s">
        <v>81</v>
      </c>
      <c r="AI3973">
        <v>21</v>
      </c>
      <c r="AJ3973" t="s">
        <v>52613</v>
      </c>
      <c r="AK3973">
        <v>326</v>
      </c>
      <c r="AL3973" t="s">
        <v>10597</v>
      </c>
      <c r="AQ3973" t="s">
        <v>19398</v>
      </c>
      <c r="AR3973" t="s">
        <v>19399</v>
      </c>
      <c r="AS3973">
        <v>0</v>
      </c>
      <c r="AT3973" t="s">
        <v>61</v>
      </c>
      <c r="AU3973" t="s">
        <v>10739</v>
      </c>
      <c r="AX3973">
        <v>55.690219347685399</v>
      </c>
      <c r="AY3973">
        <v>11.084142984517699</v>
      </c>
      <c r="AZ3973" t="s">
        <v>62</v>
      </c>
      <c r="BA3973">
        <v>1085</v>
      </c>
      <c r="BB3973" t="s">
        <v>44618</v>
      </c>
    </row>
    <row r="3974" spans="1:54" x14ac:dyDescent="0.25">
      <c r="A3974" s="1">
        <v>45200</v>
      </c>
      <c r="B3974">
        <v>323007</v>
      </c>
      <c r="C3974" t="s">
        <v>49334</v>
      </c>
      <c r="D3974">
        <v>4400</v>
      </c>
      <c r="E3974" t="s">
        <v>10593</v>
      </c>
      <c r="F3974" t="s">
        <v>49335</v>
      </c>
      <c r="G3974">
        <v>29189595</v>
      </c>
      <c r="H3974">
        <v>1003294190</v>
      </c>
      <c r="I3974" t="s">
        <v>19400</v>
      </c>
      <c r="J3974" t="s">
        <v>19401</v>
      </c>
      <c r="K3974" t="s">
        <v>19402</v>
      </c>
      <c r="L3974" t="s">
        <v>49336</v>
      </c>
      <c r="M3974">
        <v>1875</v>
      </c>
      <c r="N3974">
        <v>6</v>
      </c>
      <c r="R3974" s="1">
        <v>44845</v>
      </c>
      <c r="S3974" t="s">
        <v>56</v>
      </c>
      <c r="T3974">
        <v>326</v>
      </c>
      <c r="U3974" t="s">
        <v>10597</v>
      </c>
      <c r="W3974">
        <v>2</v>
      </c>
      <c r="X3974" t="s">
        <v>57</v>
      </c>
      <c r="Y3974">
        <v>1</v>
      </c>
      <c r="Z3974" t="s">
        <v>46545</v>
      </c>
      <c r="AA3974">
        <v>7</v>
      </c>
      <c r="AB3974">
        <v>191308</v>
      </c>
      <c r="AC3974">
        <v>121</v>
      </c>
      <c r="AD3974" t="s">
        <v>70</v>
      </c>
      <c r="AE3974">
        <v>1012</v>
      </c>
      <c r="AF3974" t="s">
        <v>71</v>
      </c>
      <c r="AG3974">
        <v>1</v>
      </c>
      <c r="AH3974" t="s">
        <v>44482</v>
      </c>
      <c r="AI3974">
        <v>21</v>
      </c>
      <c r="AJ3974" t="s">
        <v>52613</v>
      </c>
      <c r="AK3974">
        <v>326</v>
      </c>
      <c r="AL3974" t="s">
        <v>10597</v>
      </c>
      <c r="AQ3974" t="s">
        <v>19403</v>
      </c>
      <c r="AR3974" t="s">
        <v>19404</v>
      </c>
      <c r="AS3974">
        <v>0</v>
      </c>
      <c r="AT3974" t="s">
        <v>61</v>
      </c>
      <c r="AU3974" t="s">
        <v>49337</v>
      </c>
      <c r="AX3974">
        <v>55.689759070000001</v>
      </c>
      <c r="AY3974">
        <v>11.14816532</v>
      </c>
      <c r="AZ3974" t="s">
        <v>62</v>
      </c>
      <c r="BA3974">
        <v>1085</v>
      </c>
      <c r="BB3974" t="s">
        <v>44618</v>
      </c>
    </row>
    <row r="3975" spans="1:54" x14ac:dyDescent="0.25">
      <c r="A3975" s="1">
        <v>45200</v>
      </c>
      <c r="B3975">
        <v>323008</v>
      </c>
      <c r="C3975" t="s">
        <v>55412</v>
      </c>
      <c r="D3975">
        <v>4400</v>
      </c>
      <c r="E3975" t="s">
        <v>10593</v>
      </c>
      <c r="F3975" t="s">
        <v>55413</v>
      </c>
      <c r="G3975">
        <v>29189595</v>
      </c>
      <c r="H3975">
        <v>1003294025</v>
      </c>
      <c r="I3975" t="s">
        <v>19405</v>
      </c>
      <c r="J3975" t="s">
        <v>19406</v>
      </c>
      <c r="K3975" t="s">
        <v>19407</v>
      </c>
      <c r="L3975" t="s">
        <v>19408</v>
      </c>
      <c r="M3975">
        <v>1128</v>
      </c>
      <c r="N3975">
        <v>3</v>
      </c>
      <c r="R3975" s="1">
        <v>44546</v>
      </c>
      <c r="S3975" t="s">
        <v>56</v>
      </c>
      <c r="T3975">
        <v>326</v>
      </c>
      <c r="U3975" t="s">
        <v>10597</v>
      </c>
      <c r="W3975">
        <v>2</v>
      </c>
      <c r="X3975" t="s">
        <v>57</v>
      </c>
      <c r="Y3975">
        <v>1</v>
      </c>
      <c r="Z3975" t="s">
        <v>46545</v>
      </c>
      <c r="AA3975">
        <v>7</v>
      </c>
      <c r="AB3975">
        <v>195708</v>
      </c>
      <c r="AC3975">
        <v>121</v>
      </c>
      <c r="AD3975" t="s">
        <v>70</v>
      </c>
      <c r="AE3975">
        <v>1012</v>
      </c>
      <c r="AF3975" t="s">
        <v>71</v>
      </c>
      <c r="AG3975">
        <v>1</v>
      </c>
      <c r="AH3975" t="s">
        <v>44482</v>
      </c>
      <c r="AI3975">
        <v>21</v>
      </c>
      <c r="AJ3975" t="s">
        <v>52613</v>
      </c>
      <c r="AK3975">
        <v>326</v>
      </c>
      <c r="AL3975" t="s">
        <v>10597</v>
      </c>
      <c r="AQ3975" t="s">
        <v>19409</v>
      </c>
      <c r="AR3975" t="s">
        <v>19410</v>
      </c>
      <c r="AS3975">
        <v>0</v>
      </c>
      <c r="AT3975" t="s">
        <v>61</v>
      </c>
      <c r="AU3975" t="s">
        <v>19411</v>
      </c>
      <c r="AX3975">
        <v>55.65116656</v>
      </c>
      <c r="AY3975">
        <v>11.11668865</v>
      </c>
      <c r="AZ3975" t="s">
        <v>62</v>
      </c>
      <c r="BA3975">
        <v>1085</v>
      </c>
      <c r="BB3975" t="s">
        <v>44618</v>
      </c>
    </row>
    <row r="3976" spans="1:54" x14ac:dyDescent="0.25">
      <c r="A3976" s="1">
        <v>45200</v>
      </c>
      <c r="B3976">
        <v>323009</v>
      </c>
      <c r="C3976" t="s">
        <v>19412</v>
      </c>
      <c r="D3976">
        <v>4400</v>
      </c>
      <c r="E3976" t="s">
        <v>10593</v>
      </c>
      <c r="F3976" t="s">
        <v>19413</v>
      </c>
      <c r="I3976" t="s">
        <v>19414</v>
      </c>
      <c r="K3976" t="s">
        <v>19415</v>
      </c>
      <c r="L3976" t="s">
        <v>19416</v>
      </c>
      <c r="M3976">
        <v>317</v>
      </c>
      <c r="R3976" s="1">
        <v>40162</v>
      </c>
      <c r="S3976" t="s">
        <v>80</v>
      </c>
      <c r="V3976" s="1">
        <v>33756</v>
      </c>
      <c r="W3976">
        <v>5</v>
      </c>
      <c r="X3976" t="s">
        <v>557</v>
      </c>
      <c r="Y3976">
        <v>1</v>
      </c>
      <c r="Z3976" t="s">
        <v>46545</v>
      </c>
      <c r="AA3976">
        <v>10</v>
      </c>
      <c r="AB3976">
        <v>191408</v>
      </c>
      <c r="AC3976">
        <v>121</v>
      </c>
      <c r="AD3976" t="s">
        <v>70</v>
      </c>
      <c r="AE3976">
        <v>1013</v>
      </c>
      <c r="AF3976" t="s">
        <v>558</v>
      </c>
      <c r="AG3976">
        <v>3</v>
      </c>
      <c r="AH3976" t="s">
        <v>81</v>
      </c>
      <c r="AI3976">
        <v>21</v>
      </c>
      <c r="AJ3976" t="s">
        <v>52613</v>
      </c>
      <c r="AK3976">
        <v>326</v>
      </c>
      <c r="AL3976" t="s">
        <v>10597</v>
      </c>
      <c r="AS3976">
        <v>0</v>
      </c>
      <c r="AT3976" t="s">
        <v>61</v>
      </c>
      <c r="AU3976" t="s">
        <v>19378</v>
      </c>
      <c r="AX3976">
        <v>55.705363854781503</v>
      </c>
      <c r="AY3976">
        <v>11.057805622983</v>
      </c>
      <c r="AZ3976" t="s">
        <v>62</v>
      </c>
      <c r="BA3976">
        <v>1085</v>
      </c>
      <c r="BB3976" t="s">
        <v>44618</v>
      </c>
    </row>
    <row r="3977" spans="1:54" x14ac:dyDescent="0.25">
      <c r="A3977" s="1">
        <v>45200</v>
      </c>
      <c r="B3977">
        <v>323010</v>
      </c>
      <c r="C3977" t="s">
        <v>49338</v>
      </c>
      <c r="D3977">
        <v>4400</v>
      </c>
      <c r="E3977" t="s">
        <v>10593</v>
      </c>
      <c r="F3977" t="s">
        <v>49339</v>
      </c>
      <c r="G3977">
        <v>59575511</v>
      </c>
      <c r="H3977">
        <v>1002100260</v>
      </c>
      <c r="I3977" t="s">
        <v>19417</v>
      </c>
      <c r="J3977" t="s">
        <v>19418</v>
      </c>
      <c r="K3977" t="s">
        <v>19419</v>
      </c>
      <c r="L3977" t="s">
        <v>19420</v>
      </c>
      <c r="M3977">
        <v>37</v>
      </c>
      <c r="N3977">
        <v>19</v>
      </c>
      <c r="R3977" s="1">
        <v>44461</v>
      </c>
      <c r="S3977" t="s">
        <v>56</v>
      </c>
      <c r="W3977">
        <v>5</v>
      </c>
      <c r="X3977" t="s">
        <v>557</v>
      </c>
      <c r="Y3977">
        <v>1</v>
      </c>
      <c r="Z3977" t="s">
        <v>46545</v>
      </c>
      <c r="AA3977">
        <v>9</v>
      </c>
      <c r="AB3977">
        <v>191108</v>
      </c>
      <c r="AC3977">
        <v>121</v>
      </c>
      <c r="AD3977" t="s">
        <v>70</v>
      </c>
      <c r="AE3977">
        <v>1013</v>
      </c>
      <c r="AF3977" t="s">
        <v>558</v>
      </c>
      <c r="AG3977">
        <v>1</v>
      </c>
      <c r="AH3977" t="s">
        <v>44482</v>
      </c>
      <c r="AI3977">
        <v>21</v>
      </c>
      <c r="AJ3977" t="s">
        <v>52613</v>
      </c>
      <c r="AK3977">
        <v>326</v>
      </c>
      <c r="AL3977" t="s">
        <v>10597</v>
      </c>
      <c r="AQ3977" t="s">
        <v>19421</v>
      </c>
      <c r="AR3977" t="s">
        <v>19422</v>
      </c>
      <c r="AS3977">
        <v>0</v>
      </c>
      <c r="AT3977" t="s">
        <v>61</v>
      </c>
      <c r="AU3977" t="s">
        <v>19423</v>
      </c>
      <c r="AX3977">
        <v>55.692037200000001</v>
      </c>
      <c r="AY3977">
        <v>11.15394929</v>
      </c>
      <c r="AZ3977" t="s">
        <v>62</v>
      </c>
      <c r="BA3977">
        <v>1085</v>
      </c>
      <c r="BB3977" t="s">
        <v>44618</v>
      </c>
    </row>
    <row r="3978" spans="1:54" x14ac:dyDescent="0.25">
      <c r="A3978" s="1">
        <v>45200</v>
      </c>
      <c r="B3978">
        <v>323011</v>
      </c>
      <c r="C3978" t="s">
        <v>55409</v>
      </c>
      <c r="D3978">
        <v>4400</v>
      </c>
      <c r="E3978" t="s">
        <v>10593</v>
      </c>
      <c r="F3978" t="s">
        <v>55410</v>
      </c>
      <c r="I3978" t="s">
        <v>19424</v>
      </c>
      <c r="K3978" t="s">
        <v>19211</v>
      </c>
      <c r="L3978" t="s">
        <v>55411</v>
      </c>
      <c r="M3978">
        <v>1191</v>
      </c>
      <c r="N3978">
        <v>14</v>
      </c>
      <c r="R3978" s="1">
        <v>40162</v>
      </c>
      <c r="S3978" t="s">
        <v>80</v>
      </c>
      <c r="V3978" s="1">
        <v>33390</v>
      </c>
      <c r="W3978">
        <v>5</v>
      </c>
      <c r="X3978" t="s">
        <v>557</v>
      </c>
      <c r="Y3978">
        <v>1</v>
      </c>
      <c r="Z3978" t="s">
        <v>46545</v>
      </c>
      <c r="AA3978">
        <v>10</v>
      </c>
      <c r="AC3978">
        <v>121</v>
      </c>
      <c r="AD3978" t="s">
        <v>70</v>
      </c>
      <c r="AE3978">
        <v>1013</v>
      </c>
      <c r="AF3978" t="s">
        <v>558</v>
      </c>
      <c r="AG3978">
        <v>3</v>
      </c>
      <c r="AH3978" t="s">
        <v>81</v>
      </c>
      <c r="AI3978">
        <v>22</v>
      </c>
      <c r="AJ3978" t="s">
        <v>52628</v>
      </c>
      <c r="AK3978">
        <v>326</v>
      </c>
      <c r="AL3978" t="s">
        <v>10597</v>
      </c>
      <c r="AS3978">
        <v>0</v>
      </c>
      <c r="AT3978" t="s">
        <v>61</v>
      </c>
      <c r="AU3978" t="s">
        <v>49181</v>
      </c>
      <c r="AX3978">
        <v>55.644272863775299</v>
      </c>
      <c r="AY3978">
        <v>11.1491464900213</v>
      </c>
      <c r="AZ3978" t="s">
        <v>62</v>
      </c>
      <c r="BA3978">
        <v>1085</v>
      </c>
      <c r="BB3978" t="s">
        <v>44618</v>
      </c>
    </row>
    <row r="3979" spans="1:54" x14ac:dyDescent="0.25">
      <c r="A3979" s="1">
        <v>45200</v>
      </c>
      <c r="B3979">
        <v>323012</v>
      </c>
      <c r="C3979" t="s">
        <v>19425</v>
      </c>
      <c r="D3979">
        <v>4400</v>
      </c>
      <c r="E3979" t="s">
        <v>10593</v>
      </c>
      <c r="F3979" t="s">
        <v>19426</v>
      </c>
      <c r="G3979">
        <v>29558698</v>
      </c>
      <c r="H3979">
        <v>1003290195</v>
      </c>
      <c r="I3979" t="s">
        <v>19427</v>
      </c>
      <c r="J3979" t="s">
        <v>19428</v>
      </c>
      <c r="K3979" t="s">
        <v>19429</v>
      </c>
      <c r="L3979" t="s">
        <v>55922</v>
      </c>
      <c r="M3979">
        <v>762</v>
      </c>
      <c r="N3979">
        <v>4</v>
      </c>
      <c r="R3979" s="1">
        <v>43791</v>
      </c>
      <c r="S3979" t="s">
        <v>80</v>
      </c>
      <c r="W3979">
        <v>4</v>
      </c>
      <c r="X3979" t="s">
        <v>725</v>
      </c>
      <c r="Y3979">
        <v>1</v>
      </c>
      <c r="Z3979" t="s">
        <v>46545</v>
      </c>
      <c r="AB3979">
        <v>195708</v>
      </c>
      <c r="AC3979">
        <v>131</v>
      </c>
      <c r="AD3979" t="s">
        <v>752</v>
      </c>
      <c r="AE3979">
        <v>1061</v>
      </c>
      <c r="AF3979" t="s">
        <v>752</v>
      </c>
      <c r="AG3979">
        <v>1</v>
      </c>
      <c r="AH3979" t="s">
        <v>44482</v>
      </c>
      <c r="AI3979">
        <v>99</v>
      </c>
      <c r="AJ3979" t="s">
        <v>54511</v>
      </c>
      <c r="AK3979">
        <v>326</v>
      </c>
      <c r="AL3979" t="s">
        <v>10597</v>
      </c>
      <c r="AQ3979" t="s">
        <v>19430</v>
      </c>
      <c r="AR3979" t="s">
        <v>19431</v>
      </c>
      <c r="AS3979">
        <v>0</v>
      </c>
      <c r="AT3979" t="s">
        <v>61</v>
      </c>
      <c r="AU3979" t="s">
        <v>14652</v>
      </c>
      <c r="AX3979">
        <v>55.681703239999997</v>
      </c>
      <c r="AY3979">
        <v>11.082836820000001</v>
      </c>
      <c r="AZ3979" t="s">
        <v>62</v>
      </c>
      <c r="BA3979">
        <v>1085</v>
      </c>
      <c r="BB3979" t="s">
        <v>44618</v>
      </c>
    </row>
    <row r="3980" spans="1:54" x14ac:dyDescent="0.25">
      <c r="A3980" s="1">
        <v>45200</v>
      </c>
      <c r="B3980">
        <v>323013</v>
      </c>
      <c r="C3980" t="s">
        <v>19432</v>
      </c>
      <c r="D3980">
        <v>4400</v>
      </c>
      <c r="E3980" t="s">
        <v>10593</v>
      </c>
      <c r="F3980" t="s">
        <v>19433</v>
      </c>
      <c r="G3980">
        <v>81920710</v>
      </c>
      <c r="H3980">
        <v>1003293972</v>
      </c>
      <c r="I3980" t="s">
        <v>55923</v>
      </c>
      <c r="J3980" t="s">
        <v>19434</v>
      </c>
      <c r="K3980" t="s">
        <v>19435</v>
      </c>
      <c r="L3980" t="s">
        <v>19436</v>
      </c>
      <c r="M3980">
        <v>998</v>
      </c>
      <c r="N3980">
        <v>10</v>
      </c>
      <c r="R3980" s="1">
        <v>43783</v>
      </c>
      <c r="S3980" t="s">
        <v>56</v>
      </c>
      <c r="W3980">
        <v>5</v>
      </c>
      <c r="X3980" t="s">
        <v>557</v>
      </c>
      <c r="Y3980">
        <v>1</v>
      </c>
      <c r="Z3980" t="s">
        <v>46545</v>
      </c>
      <c r="AA3980">
        <v>9</v>
      </c>
      <c r="AB3980">
        <v>197708</v>
      </c>
      <c r="AC3980">
        <v>121</v>
      </c>
      <c r="AD3980" t="s">
        <v>70</v>
      </c>
      <c r="AE3980">
        <v>1013</v>
      </c>
      <c r="AF3980" t="s">
        <v>558</v>
      </c>
      <c r="AG3980">
        <v>1</v>
      </c>
      <c r="AH3980" t="s">
        <v>44482</v>
      </c>
      <c r="AI3980">
        <v>21</v>
      </c>
      <c r="AJ3980" t="s">
        <v>52613</v>
      </c>
      <c r="AK3980">
        <v>326</v>
      </c>
      <c r="AL3980" t="s">
        <v>10597</v>
      </c>
      <c r="AQ3980" t="s">
        <v>19437</v>
      </c>
      <c r="AR3980" t="s">
        <v>19438</v>
      </c>
      <c r="AS3980">
        <v>0</v>
      </c>
      <c r="AT3980" t="s">
        <v>61</v>
      </c>
      <c r="AU3980" t="s">
        <v>19439</v>
      </c>
      <c r="AX3980">
        <v>55.653375130000001</v>
      </c>
      <c r="AY3980">
        <v>11.07847172</v>
      </c>
      <c r="AZ3980" t="s">
        <v>62</v>
      </c>
      <c r="BA3980">
        <v>1085</v>
      </c>
      <c r="BB3980" t="s">
        <v>44618</v>
      </c>
    </row>
    <row r="3981" spans="1:54" x14ac:dyDescent="0.25">
      <c r="A3981" s="1">
        <v>45200</v>
      </c>
      <c r="B3981">
        <v>323014</v>
      </c>
      <c r="C3981" t="s">
        <v>53463</v>
      </c>
      <c r="D3981">
        <v>4400</v>
      </c>
      <c r="E3981" t="s">
        <v>10593</v>
      </c>
      <c r="F3981" t="s">
        <v>53464</v>
      </c>
      <c r="I3981" t="s">
        <v>19440</v>
      </c>
      <c r="K3981" t="s">
        <v>19441</v>
      </c>
      <c r="L3981" t="s">
        <v>19442</v>
      </c>
      <c r="M3981">
        <v>965</v>
      </c>
      <c r="N3981">
        <v>5</v>
      </c>
      <c r="R3981" s="1">
        <v>40162</v>
      </c>
      <c r="S3981" t="s">
        <v>80</v>
      </c>
      <c r="T3981">
        <v>326</v>
      </c>
      <c r="U3981" t="s">
        <v>10597</v>
      </c>
      <c r="V3981" s="1">
        <v>30651</v>
      </c>
      <c r="W3981">
        <v>2</v>
      </c>
      <c r="X3981" t="s">
        <v>57</v>
      </c>
      <c r="Y3981">
        <v>1</v>
      </c>
      <c r="Z3981" t="s">
        <v>46545</v>
      </c>
      <c r="AA3981">
        <v>9</v>
      </c>
      <c r="AC3981">
        <v>126</v>
      </c>
      <c r="AD3981" t="s">
        <v>46616</v>
      </c>
      <c r="AE3981">
        <v>1015</v>
      </c>
      <c r="AF3981" t="s">
        <v>46616</v>
      </c>
      <c r="AG3981">
        <v>3</v>
      </c>
      <c r="AH3981" t="s">
        <v>81</v>
      </c>
      <c r="AI3981">
        <v>23</v>
      </c>
      <c r="AJ3981" t="s">
        <v>692</v>
      </c>
      <c r="AK3981">
        <v>326</v>
      </c>
      <c r="AL3981" t="s">
        <v>10597</v>
      </c>
      <c r="AS3981">
        <v>0</v>
      </c>
      <c r="AT3981" t="s">
        <v>61</v>
      </c>
      <c r="AU3981" t="s">
        <v>16604</v>
      </c>
      <c r="AX3981">
        <v>55.694848740158797</v>
      </c>
      <c r="AY3981">
        <v>11.0353813040925</v>
      </c>
      <c r="AZ3981" t="s">
        <v>62</v>
      </c>
      <c r="BA3981">
        <v>1085</v>
      </c>
      <c r="BB3981" t="s">
        <v>44618</v>
      </c>
    </row>
    <row r="3982" spans="1:54" x14ac:dyDescent="0.25">
      <c r="A3982" s="1">
        <v>45200</v>
      </c>
      <c r="B3982">
        <v>323015</v>
      </c>
      <c r="C3982" t="s">
        <v>19443</v>
      </c>
      <c r="D3982">
        <v>4400</v>
      </c>
      <c r="E3982" t="s">
        <v>10593</v>
      </c>
      <c r="F3982" t="s">
        <v>19444</v>
      </c>
      <c r="G3982">
        <v>29189595</v>
      </c>
      <c r="H3982">
        <v>1024220814</v>
      </c>
      <c r="I3982" t="s">
        <v>19445</v>
      </c>
      <c r="J3982" t="s">
        <v>19446</v>
      </c>
      <c r="K3982" t="s">
        <v>19447</v>
      </c>
      <c r="L3982" t="s">
        <v>45253</v>
      </c>
      <c r="M3982">
        <v>665</v>
      </c>
      <c r="N3982" t="s">
        <v>14706</v>
      </c>
      <c r="R3982" s="1">
        <v>44908</v>
      </c>
      <c r="S3982" t="s">
        <v>56</v>
      </c>
      <c r="T3982">
        <v>326</v>
      </c>
      <c r="U3982" t="s">
        <v>10597</v>
      </c>
      <c r="W3982">
        <v>2</v>
      </c>
      <c r="X3982" t="s">
        <v>57</v>
      </c>
      <c r="Y3982">
        <v>8</v>
      </c>
      <c r="Z3982" t="s">
        <v>44534</v>
      </c>
      <c r="AB3982">
        <v>198506</v>
      </c>
      <c r="AC3982">
        <v>127</v>
      </c>
      <c r="AD3982" t="s">
        <v>1237</v>
      </c>
      <c r="AE3982">
        <v>1052</v>
      </c>
      <c r="AF3982" t="s">
        <v>1237</v>
      </c>
      <c r="AG3982">
        <v>2</v>
      </c>
      <c r="AH3982" t="s">
        <v>44524</v>
      </c>
      <c r="AI3982">
        <v>99</v>
      </c>
      <c r="AJ3982" t="s">
        <v>54511</v>
      </c>
      <c r="AK3982">
        <v>326</v>
      </c>
      <c r="AL3982" t="s">
        <v>10597</v>
      </c>
      <c r="AQ3982" t="s">
        <v>19448</v>
      </c>
      <c r="AR3982" t="s">
        <v>19449</v>
      </c>
      <c r="AS3982">
        <v>0</v>
      </c>
      <c r="AT3982" t="s">
        <v>61</v>
      </c>
      <c r="AU3982" t="s">
        <v>45004</v>
      </c>
      <c r="AX3982">
        <v>55.680745180000002</v>
      </c>
      <c r="AY3982">
        <v>11.12962271</v>
      </c>
      <c r="AZ3982" t="s">
        <v>62</v>
      </c>
      <c r="BA3982">
        <v>1085</v>
      </c>
      <c r="BB3982" t="s">
        <v>44618</v>
      </c>
    </row>
    <row r="3983" spans="1:54" x14ac:dyDescent="0.25">
      <c r="A3983" s="1">
        <v>45200</v>
      </c>
      <c r="B3983">
        <v>323016</v>
      </c>
      <c r="C3983" t="s">
        <v>53465</v>
      </c>
      <c r="D3983">
        <v>4400</v>
      </c>
      <c r="E3983" t="s">
        <v>10593</v>
      </c>
      <c r="F3983" t="s">
        <v>53466</v>
      </c>
      <c r="G3983">
        <v>29189595</v>
      </c>
      <c r="H3983">
        <v>1009022054</v>
      </c>
      <c r="I3983" t="s">
        <v>19450</v>
      </c>
      <c r="J3983" t="s">
        <v>19451</v>
      </c>
      <c r="K3983" t="s">
        <v>19452</v>
      </c>
      <c r="L3983" t="s">
        <v>53467</v>
      </c>
      <c r="M3983">
        <v>2135</v>
      </c>
      <c r="N3983">
        <v>5</v>
      </c>
      <c r="R3983" s="1">
        <v>44845</v>
      </c>
      <c r="S3983" t="s">
        <v>56</v>
      </c>
      <c r="T3983">
        <v>326</v>
      </c>
      <c r="U3983" t="s">
        <v>10597</v>
      </c>
      <c r="W3983">
        <v>2</v>
      </c>
      <c r="X3983" t="s">
        <v>57</v>
      </c>
      <c r="Y3983">
        <v>1</v>
      </c>
      <c r="Z3983" t="s">
        <v>46545</v>
      </c>
      <c r="AA3983">
        <v>9</v>
      </c>
      <c r="AB3983">
        <v>200108</v>
      </c>
      <c r="AC3983">
        <v>121</v>
      </c>
      <c r="AD3983" t="s">
        <v>70</v>
      </c>
      <c r="AE3983">
        <v>1012</v>
      </c>
      <c r="AF3983" t="s">
        <v>71</v>
      </c>
      <c r="AG3983">
        <v>1</v>
      </c>
      <c r="AH3983" t="s">
        <v>44482</v>
      </c>
      <c r="AI3983">
        <v>21</v>
      </c>
      <c r="AJ3983" t="s">
        <v>52613</v>
      </c>
      <c r="AK3983">
        <v>326</v>
      </c>
      <c r="AL3983" t="s">
        <v>10597</v>
      </c>
      <c r="AQ3983" t="s">
        <v>19453</v>
      </c>
      <c r="AR3983" t="s">
        <v>19454</v>
      </c>
      <c r="AS3983">
        <v>0</v>
      </c>
      <c r="AT3983" t="s">
        <v>61</v>
      </c>
      <c r="AU3983" t="s">
        <v>53468</v>
      </c>
      <c r="AX3983">
        <v>55.69143073</v>
      </c>
      <c r="AY3983">
        <v>11.08484106</v>
      </c>
      <c r="AZ3983" t="s">
        <v>62</v>
      </c>
      <c r="BA3983">
        <v>1085</v>
      </c>
      <c r="BB3983" t="s">
        <v>44618</v>
      </c>
    </row>
    <row r="3984" spans="1:54" x14ac:dyDescent="0.25">
      <c r="A3984" s="1">
        <v>45200</v>
      </c>
      <c r="B3984">
        <v>323200</v>
      </c>
      <c r="D3984">
        <v>4400</v>
      </c>
      <c r="E3984" t="s">
        <v>10593</v>
      </c>
      <c r="F3984" t="s">
        <v>52738</v>
      </c>
      <c r="I3984" t="s">
        <v>4074</v>
      </c>
      <c r="J3984" t="s">
        <v>19455</v>
      </c>
      <c r="K3984" t="s">
        <v>19456</v>
      </c>
      <c r="L3984" t="s">
        <v>19457</v>
      </c>
      <c r="M3984">
        <v>1837</v>
      </c>
      <c r="R3984" s="1">
        <v>40162</v>
      </c>
      <c r="S3984" t="s">
        <v>80</v>
      </c>
      <c r="T3984">
        <v>326</v>
      </c>
      <c r="U3984" t="s">
        <v>10597</v>
      </c>
      <c r="V3984" s="1">
        <v>39083</v>
      </c>
      <c r="W3984">
        <v>2</v>
      </c>
      <c r="X3984" t="s">
        <v>57</v>
      </c>
      <c r="Y3984">
        <v>1</v>
      </c>
      <c r="Z3984" t="s">
        <v>46545</v>
      </c>
      <c r="AC3984">
        <v>932</v>
      </c>
      <c r="AD3984" t="s">
        <v>52637</v>
      </c>
      <c r="AE3984">
        <v>2021</v>
      </c>
      <c r="AF3984" t="s">
        <v>52637</v>
      </c>
      <c r="AG3984">
        <v>3</v>
      </c>
      <c r="AH3984" t="s">
        <v>81</v>
      </c>
      <c r="AI3984">
        <v>10</v>
      </c>
      <c r="AJ3984" t="s">
        <v>52638</v>
      </c>
      <c r="AK3984">
        <v>326</v>
      </c>
      <c r="AL3984" t="s">
        <v>10597</v>
      </c>
      <c r="AM3984">
        <v>2</v>
      </c>
      <c r="AN3984" t="s">
        <v>119</v>
      </c>
      <c r="AO3984">
        <v>326200</v>
      </c>
      <c r="AQ3984" t="s">
        <v>19458</v>
      </c>
      <c r="AS3984">
        <v>0</v>
      </c>
      <c r="AT3984" t="s">
        <v>61</v>
      </c>
      <c r="AU3984" t="s">
        <v>7012</v>
      </c>
      <c r="AX3984">
        <v>55.680612350175601</v>
      </c>
      <c r="AY3984">
        <v>11.0831796808079</v>
      </c>
      <c r="AZ3984" t="s">
        <v>62</v>
      </c>
      <c r="BA3984">
        <v>1085</v>
      </c>
      <c r="BB3984" t="s">
        <v>44618</v>
      </c>
    </row>
    <row r="3985" spans="1:54" x14ac:dyDescent="0.25">
      <c r="A3985" s="1">
        <v>45200</v>
      </c>
      <c r="B3985">
        <v>323210</v>
      </c>
      <c r="C3985" t="s">
        <v>19459</v>
      </c>
      <c r="D3985">
        <v>4400</v>
      </c>
      <c r="E3985" t="s">
        <v>10593</v>
      </c>
      <c r="F3985" t="s">
        <v>19460</v>
      </c>
      <c r="G3985">
        <v>29189595</v>
      </c>
      <c r="H3985">
        <v>1003294153</v>
      </c>
      <c r="I3985" t="s">
        <v>49340</v>
      </c>
      <c r="J3985" t="s">
        <v>19461</v>
      </c>
      <c r="K3985" t="s">
        <v>18431</v>
      </c>
      <c r="L3985" t="s">
        <v>18432</v>
      </c>
      <c r="M3985">
        <v>1514</v>
      </c>
      <c r="N3985">
        <v>51</v>
      </c>
      <c r="R3985" s="1">
        <v>43511</v>
      </c>
      <c r="S3985" t="s">
        <v>56</v>
      </c>
      <c r="T3985">
        <v>326</v>
      </c>
      <c r="U3985" t="s">
        <v>10597</v>
      </c>
      <c r="W3985">
        <v>2</v>
      </c>
      <c r="X3985" t="s">
        <v>57</v>
      </c>
      <c r="Y3985">
        <v>1</v>
      </c>
      <c r="Z3985" t="s">
        <v>46545</v>
      </c>
      <c r="AB3985">
        <v>194310</v>
      </c>
      <c r="AC3985">
        <v>125</v>
      </c>
      <c r="AD3985" t="s">
        <v>1344</v>
      </c>
      <c r="AE3985">
        <v>1014</v>
      </c>
      <c r="AF3985" t="s">
        <v>1352</v>
      </c>
      <c r="AG3985">
        <v>1</v>
      </c>
      <c r="AH3985" t="s">
        <v>44482</v>
      </c>
      <c r="AI3985">
        <v>24</v>
      </c>
      <c r="AJ3985" t="s">
        <v>1344</v>
      </c>
      <c r="AK3985">
        <v>326</v>
      </c>
      <c r="AL3985" t="s">
        <v>10597</v>
      </c>
      <c r="AQ3985" t="s">
        <v>18433</v>
      </c>
      <c r="AR3985" t="s">
        <v>19462</v>
      </c>
      <c r="AS3985">
        <v>0</v>
      </c>
      <c r="AT3985" t="s">
        <v>61</v>
      </c>
      <c r="AU3985" t="s">
        <v>10739</v>
      </c>
      <c r="AX3985">
        <v>55.69021935</v>
      </c>
      <c r="AY3985">
        <v>11.084142979999999</v>
      </c>
      <c r="AZ3985" t="s">
        <v>62</v>
      </c>
      <c r="BA3985">
        <v>1085</v>
      </c>
      <c r="BB3985" t="s">
        <v>44618</v>
      </c>
    </row>
    <row r="3986" spans="1:54" x14ac:dyDescent="0.25">
      <c r="A3986" s="1">
        <v>45200</v>
      </c>
      <c r="B3986">
        <v>323211</v>
      </c>
      <c r="C3986" t="s">
        <v>49341</v>
      </c>
      <c r="D3986">
        <v>4400</v>
      </c>
      <c r="E3986" t="s">
        <v>10593</v>
      </c>
      <c r="F3986" t="s">
        <v>48613</v>
      </c>
      <c r="G3986">
        <v>29189595</v>
      </c>
      <c r="H3986">
        <v>1013819145</v>
      </c>
      <c r="I3986" t="s">
        <v>10671</v>
      </c>
      <c r="K3986" t="s">
        <v>10672</v>
      </c>
      <c r="L3986" t="s">
        <v>49097</v>
      </c>
      <c r="M3986">
        <v>2142</v>
      </c>
      <c r="N3986">
        <v>6</v>
      </c>
      <c r="R3986" s="1">
        <v>44861</v>
      </c>
      <c r="S3986" t="s">
        <v>56</v>
      </c>
      <c r="T3986">
        <v>326</v>
      </c>
      <c r="U3986" t="s">
        <v>10597</v>
      </c>
      <c r="W3986">
        <v>2</v>
      </c>
      <c r="X3986" t="s">
        <v>57</v>
      </c>
      <c r="Y3986">
        <v>1</v>
      </c>
      <c r="Z3986" t="s">
        <v>46545</v>
      </c>
      <c r="AA3986">
        <v>10</v>
      </c>
      <c r="AB3986">
        <v>200612</v>
      </c>
      <c r="AC3986">
        <v>126</v>
      </c>
      <c r="AD3986" t="s">
        <v>46616</v>
      </c>
      <c r="AE3986">
        <v>1015</v>
      </c>
      <c r="AF3986" t="s">
        <v>46616</v>
      </c>
      <c r="AG3986">
        <v>4</v>
      </c>
      <c r="AH3986" t="s">
        <v>44547</v>
      </c>
      <c r="AI3986">
        <v>99</v>
      </c>
      <c r="AJ3986" t="s">
        <v>54511</v>
      </c>
      <c r="AK3986">
        <v>326</v>
      </c>
      <c r="AL3986" t="s">
        <v>10597</v>
      </c>
      <c r="AQ3986" t="s">
        <v>18055</v>
      </c>
      <c r="AR3986" t="s">
        <v>18056</v>
      </c>
      <c r="AS3986">
        <v>1</v>
      </c>
      <c r="AT3986" t="s">
        <v>1446</v>
      </c>
      <c r="AU3986" t="s">
        <v>49098</v>
      </c>
      <c r="AX3986">
        <v>55.677395009999998</v>
      </c>
      <c r="AY3986">
        <v>11.11981125</v>
      </c>
      <c r="AZ3986" t="s">
        <v>62</v>
      </c>
      <c r="BA3986">
        <v>1085</v>
      </c>
      <c r="BB3986" t="s">
        <v>44618</v>
      </c>
    </row>
    <row r="3987" spans="1:54" x14ac:dyDescent="0.25">
      <c r="A3987" s="1">
        <v>45200</v>
      </c>
      <c r="B3987">
        <v>323247</v>
      </c>
      <c r="C3987" t="s">
        <v>19463</v>
      </c>
      <c r="D3987">
        <v>4400</v>
      </c>
      <c r="E3987" t="s">
        <v>10593</v>
      </c>
      <c r="F3987" t="s">
        <v>45585</v>
      </c>
      <c r="G3987">
        <v>29554226</v>
      </c>
      <c r="H3987">
        <v>1003290201</v>
      </c>
      <c r="I3987" t="s">
        <v>49050</v>
      </c>
      <c r="J3987" t="s">
        <v>19464</v>
      </c>
      <c r="K3987" t="s">
        <v>19465</v>
      </c>
      <c r="L3987" t="s">
        <v>55924</v>
      </c>
      <c r="M3987">
        <v>762</v>
      </c>
      <c r="N3987">
        <v>3</v>
      </c>
      <c r="R3987" s="1">
        <v>43791</v>
      </c>
      <c r="S3987" t="s">
        <v>56</v>
      </c>
      <c r="W3987">
        <v>4</v>
      </c>
      <c r="X3987" t="s">
        <v>725</v>
      </c>
      <c r="Y3987">
        <v>1</v>
      </c>
      <c r="Z3987" t="s">
        <v>46545</v>
      </c>
      <c r="AB3987">
        <v>196709</v>
      </c>
      <c r="AC3987">
        <v>137</v>
      </c>
      <c r="AD3987" t="s">
        <v>1410</v>
      </c>
      <c r="AE3987">
        <v>1053</v>
      </c>
      <c r="AF3987" t="s">
        <v>1410</v>
      </c>
      <c r="AG3987">
        <v>1</v>
      </c>
      <c r="AH3987" t="s">
        <v>44482</v>
      </c>
      <c r="AI3987">
        <v>30</v>
      </c>
      <c r="AJ3987" t="s">
        <v>1402</v>
      </c>
      <c r="AK3987">
        <v>326</v>
      </c>
      <c r="AL3987" t="s">
        <v>10597</v>
      </c>
      <c r="AP3987">
        <v>315248</v>
      </c>
      <c r="AQ3987" t="s">
        <v>19466</v>
      </c>
      <c r="AR3987" t="s">
        <v>17784</v>
      </c>
      <c r="AS3987">
        <v>2</v>
      </c>
      <c r="AT3987" t="s">
        <v>1413</v>
      </c>
      <c r="AU3987" t="s">
        <v>14652</v>
      </c>
      <c r="AX3987">
        <v>55.68102992</v>
      </c>
      <c r="AY3987">
        <v>11.084021249999999</v>
      </c>
      <c r="AZ3987" t="s">
        <v>62</v>
      </c>
      <c r="BA3987">
        <v>1085</v>
      </c>
      <c r="BB3987" t="s">
        <v>44618</v>
      </c>
    </row>
    <row r="3988" spans="1:54" x14ac:dyDescent="0.25">
      <c r="A3988" s="1">
        <v>45200</v>
      </c>
      <c r="B3988">
        <v>323300</v>
      </c>
      <c r="C3988" t="s">
        <v>49342</v>
      </c>
      <c r="D3988">
        <v>4400</v>
      </c>
      <c r="E3988" t="s">
        <v>10593</v>
      </c>
      <c r="F3988" t="s">
        <v>49343</v>
      </c>
      <c r="G3988">
        <v>59575511</v>
      </c>
      <c r="H3988">
        <v>1002100260</v>
      </c>
      <c r="I3988" t="s">
        <v>19417</v>
      </c>
      <c r="J3988" t="s">
        <v>19418</v>
      </c>
      <c r="K3988" t="s">
        <v>19419</v>
      </c>
      <c r="L3988" t="s">
        <v>19420</v>
      </c>
      <c r="M3988">
        <v>37</v>
      </c>
      <c r="N3988">
        <v>19</v>
      </c>
      <c r="R3988" s="1">
        <v>44461</v>
      </c>
      <c r="S3988" t="s">
        <v>56</v>
      </c>
      <c r="W3988">
        <v>5</v>
      </c>
      <c r="X3988" t="s">
        <v>557</v>
      </c>
      <c r="Y3988">
        <v>1</v>
      </c>
      <c r="Z3988" t="s">
        <v>46545</v>
      </c>
      <c r="AA3988">
        <v>10</v>
      </c>
      <c r="AB3988">
        <v>195808</v>
      </c>
      <c r="AC3988">
        <v>123</v>
      </c>
      <c r="AD3988" t="s">
        <v>1507</v>
      </c>
      <c r="AE3988">
        <v>1011</v>
      </c>
      <c r="AF3988" t="s">
        <v>1507</v>
      </c>
      <c r="AG3988">
        <v>1</v>
      </c>
      <c r="AH3988" t="s">
        <v>44482</v>
      </c>
      <c r="AI3988">
        <v>80</v>
      </c>
      <c r="AJ3988" t="s">
        <v>1507</v>
      </c>
      <c r="AK3988">
        <v>326</v>
      </c>
      <c r="AL3988" t="s">
        <v>10597</v>
      </c>
      <c r="AQ3988" t="s">
        <v>19421</v>
      </c>
      <c r="AR3988" t="s">
        <v>19422</v>
      </c>
      <c r="AS3988">
        <v>0</v>
      </c>
      <c r="AT3988" t="s">
        <v>61</v>
      </c>
      <c r="AU3988" t="s">
        <v>19423</v>
      </c>
      <c r="AX3988">
        <v>55.692037200000001</v>
      </c>
      <c r="AY3988">
        <v>11.15394929</v>
      </c>
      <c r="AZ3988" t="s">
        <v>62</v>
      </c>
      <c r="BA3988">
        <v>1085</v>
      </c>
      <c r="BB3988" t="s">
        <v>44618</v>
      </c>
    </row>
    <row r="3989" spans="1:54" x14ac:dyDescent="0.25">
      <c r="A3989" s="1">
        <v>45200</v>
      </c>
      <c r="B3989">
        <v>323301</v>
      </c>
      <c r="C3989" t="s">
        <v>19467</v>
      </c>
      <c r="D3989">
        <v>4400</v>
      </c>
      <c r="E3989" t="s">
        <v>10593</v>
      </c>
      <c r="F3989" t="s">
        <v>19468</v>
      </c>
      <c r="I3989" t="s">
        <v>19469</v>
      </c>
      <c r="K3989" t="s">
        <v>19470</v>
      </c>
      <c r="L3989" t="s">
        <v>19471</v>
      </c>
      <c r="R3989" s="1">
        <v>40162</v>
      </c>
      <c r="S3989" t="s">
        <v>80</v>
      </c>
      <c r="V3989" s="1">
        <v>28856</v>
      </c>
      <c r="W3989">
        <v>5</v>
      </c>
      <c r="X3989" t="s">
        <v>557</v>
      </c>
      <c r="Y3989">
        <v>1</v>
      </c>
      <c r="Z3989" t="s">
        <v>46545</v>
      </c>
      <c r="AC3989">
        <v>123</v>
      </c>
      <c r="AD3989" t="s">
        <v>1507</v>
      </c>
      <c r="AE3989">
        <v>1011</v>
      </c>
      <c r="AF3989" t="s">
        <v>1507</v>
      </c>
      <c r="AG3989">
        <v>3</v>
      </c>
      <c r="AH3989" t="s">
        <v>81</v>
      </c>
      <c r="AI3989">
        <v>80</v>
      </c>
      <c r="AJ3989" t="s">
        <v>1507</v>
      </c>
      <c r="AK3989">
        <v>326</v>
      </c>
      <c r="AL3989" t="s">
        <v>10597</v>
      </c>
      <c r="AS3989">
        <v>0</v>
      </c>
      <c r="AT3989" t="s">
        <v>61</v>
      </c>
      <c r="AU3989" t="s">
        <v>19471</v>
      </c>
      <c r="AX3989">
        <v>55.715707283806204</v>
      </c>
      <c r="AY3989">
        <v>11.1072826038207</v>
      </c>
      <c r="AZ3989" t="s">
        <v>62</v>
      </c>
      <c r="BA3989">
        <v>1085</v>
      </c>
      <c r="BB3989" t="s">
        <v>44618</v>
      </c>
    </row>
    <row r="3990" spans="1:54" x14ac:dyDescent="0.25">
      <c r="A3990" s="1">
        <v>45200</v>
      </c>
      <c r="B3990">
        <v>323375</v>
      </c>
      <c r="C3990" t="s">
        <v>19472</v>
      </c>
      <c r="D3990">
        <v>4400</v>
      </c>
      <c r="E3990" t="s">
        <v>10593</v>
      </c>
      <c r="F3990" t="s">
        <v>49344</v>
      </c>
      <c r="I3990" t="s">
        <v>19473</v>
      </c>
      <c r="K3990" t="s">
        <v>19474</v>
      </c>
      <c r="L3990" t="s">
        <v>19475</v>
      </c>
      <c r="M3990">
        <v>1993</v>
      </c>
      <c r="N3990">
        <v>10</v>
      </c>
      <c r="R3990" s="1">
        <v>40162</v>
      </c>
      <c r="S3990" t="s">
        <v>80</v>
      </c>
      <c r="V3990" s="1">
        <v>35462</v>
      </c>
      <c r="W3990">
        <v>5</v>
      </c>
      <c r="X3990" t="s">
        <v>557</v>
      </c>
      <c r="Y3990">
        <v>1</v>
      </c>
      <c r="Z3990" t="s">
        <v>46545</v>
      </c>
      <c r="AB3990">
        <v>199108</v>
      </c>
      <c r="AC3990">
        <v>147</v>
      </c>
      <c r="AD3990" t="s">
        <v>46697</v>
      </c>
      <c r="AE3990">
        <v>1021</v>
      </c>
      <c r="AF3990" t="s">
        <v>46697</v>
      </c>
      <c r="AG3990">
        <v>3</v>
      </c>
      <c r="AH3990" t="s">
        <v>81</v>
      </c>
      <c r="AI3990">
        <v>86</v>
      </c>
      <c r="AJ3990" t="s">
        <v>46697</v>
      </c>
      <c r="AK3990">
        <v>326</v>
      </c>
      <c r="AL3990" t="s">
        <v>10597</v>
      </c>
      <c r="AS3990">
        <v>0</v>
      </c>
      <c r="AT3990" t="s">
        <v>61</v>
      </c>
      <c r="AU3990" t="s">
        <v>19476</v>
      </c>
      <c r="AX3990">
        <v>55.678617837274501</v>
      </c>
      <c r="AY3990">
        <v>11.0824059038414</v>
      </c>
      <c r="AZ3990" t="s">
        <v>62</v>
      </c>
      <c r="BA3990">
        <v>1085</v>
      </c>
      <c r="BB3990" t="s">
        <v>44618</v>
      </c>
    </row>
    <row r="3991" spans="1:54" x14ac:dyDescent="0.25">
      <c r="A3991" s="1">
        <v>45200</v>
      </c>
      <c r="B3991">
        <v>323376</v>
      </c>
      <c r="C3991" t="s">
        <v>19477</v>
      </c>
      <c r="D3991">
        <v>4400</v>
      </c>
      <c r="E3991" t="s">
        <v>10593</v>
      </c>
      <c r="F3991" t="s">
        <v>49345</v>
      </c>
      <c r="I3991" t="s">
        <v>19478</v>
      </c>
      <c r="J3991" t="s">
        <v>19479</v>
      </c>
      <c r="K3991" t="s">
        <v>19480</v>
      </c>
      <c r="L3991" t="s">
        <v>19481</v>
      </c>
      <c r="M3991">
        <v>1490</v>
      </c>
      <c r="N3991">
        <v>2</v>
      </c>
      <c r="R3991" s="1">
        <v>40162</v>
      </c>
      <c r="S3991" t="s">
        <v>80</v>
      </c>
      <c r="V3991" s="1">
        <v>36861</v>
      </c>
      <c r="W3991">
        <v>5</v>
      </c>
      <c r="X3991" t="s">
        <v>557</v>
      </c>
      <c r="Y3991">
        <v>1</v>
      </c>
      <c r="Z3991" t="s">
        <v>46545</v>
      </c>
      <c r="AB3991">
        <v>199508</v>
      </c>
      <c r="AC3991">
        <v>147</v>
      </c>
      <c r="AD3991" t="s">
        <v>46697</v>
      </c>
      <c r="AE3991">
        <v>1021</v>
      </c>
      <c r="AF3991" t="s">
        <v>46697</v>
      </c>
      <c r="AG3991">
        <v>3</v>
      </c>
      <c r="AH3991" t="s">
        <v>81</v>
      </c>
      <c r="AI3991">
        <v>86</v>
      </c>
      <c r="AJ3991" t="s">
        <v>46697</v>
      </c>
      <c r="AK3991">
        <v>326</v>
      </c>
      <c r="AL3991" t="s">
        <v>10597</v>
      </c>
      <c r="AS3991">
        <v>0</v>
      </c>
      <c r="AT3991" t="s">
        <v>61</v>
      </c>
      <c r="AU3991" t="s">
        <v>19482</v>
      </c>
      <c r="AZ3991" t="s">
        <v>62</v>
      </c>
      <c r="BA3991">
        <v>1085</v>
      </c>
      <c r="BB3991" t="s">
        <v>44618</v>
      </c>
    </row>
    <row r="3992" spans="1:54" x14ac:dyDescent="0.25">
      <c r="A3992" s="1">
        <v>45200</v>
      </c>
      <c r="B3992">
        <v>323377</v>
      </c>
      <c r="C3992" t="s">
        <v>19483</v>
      </c>
      <c r="D3992">
        <v>4400</v>
      </c>
      <c r="E3992" t="s">
        <v>10593</v>
      </c>
      <c r="F3992" t="s">
        <v>49346</v>
      </c>
      <c r="I3992" t="s">
        <v>19484</v>
      </c>
      <c r="K3992" t="s">
        <v>19485</v>
      </c>
      <c r="L3992" t="s">
        <v>19486</v>
      </c>
      <c r="M3992">
        <v>918</v>
      </c>
      <c r="N3992">
        <v>6</v>
      </c>
      <c r="P3992">
        <v>2</v>
      </c>
      <c r="R3992" s="1">
        <v>40162</v>
      </c>
      <c r="S3992" t="s">
        <v>80</v>
      </c>
      <c r="V3992" s="1">
        <v>37165</v>
      </c>
      <c r="W3992">
        <v>5</v>
      </c>
      <c r="X3992" t="s">
        <v>557</v>
      </c>
      <c r="Y3992">
        <v>1</v>
      </c>
      <c r="Z3992" t="s">
        <v>46545</v>
      </c>
      <c r="AB3992">
        <v>199801</v>
      </c>
      <c r="AC3992">
        <v>147</v>
      </c>
      <c r="AD3992" t="s">
        <v>46697</v>
      </c>
      <c r="AE3992">
        <v>1021</v>
      </c>
      <c r="AF3992" t="s">
        <v>46697</v>
      </c>
      <c r="AG3992">
        <v>3</v>
      </c>
      <c r="AH3992" t="s">
        <v>81</v>
      </c>
      <c r="AI3992">
        <v>86</v>
      </c>
      <c r="AJ3992" t="s">
        <v>46697</v>
      </c>
      <c r="AK3992">
        <v>326</v>
      </c>
      <c r="AL3992" t="s">
        <v>10597</v>
      </c>
      <c r="AQ3992" t="s">
        <v>19487</v>
      </c>
      <c r="AR3992" t="s">
        <v>19488</v>
      </c>
      <c r="AS3992">
        <v>0</v>
      </c>
      <c r="AT3992" t="s">
        <v>61</v>
      </c>
      <c r="AU3992" t="s">
        <v>19489</v>
      </c>
      <c r="AX3992">
        <v>55.680701145056602</v>
      </c>
      <c r="AY3992">
        <v>11.087987325801199</v>
      </c>
      <c r="AZ3992" t="s">
        <v>62</v>
      </c>
      <c r="BA3992">
        <v>1085</v>
      </c>
      <c r="BB3992" t="s">
        <v>44618</v>
      </c>
    </row>
    <row r="3993" spans="1:54" x14ac:dyDescent="0.25">
      <c r="A3993" s="1">
        <v>45200</v>
      </c>
      <c r="B3993">
        <v>323401</v>
      </c>
      <c r="C3993" t="s">
        <v>19490</v>
      </c>
      <c r="D3993">
        <v>4400</v>
      </c>
      <c r="E3993" t="s">
        <v>10593</v>
      </c>
      <c r="F3993" t="s">
        <v>19491</v>
      </c>
      <c r="G3993">
        <v>10095794</v>
      </c>
      <c r="H3993">
        <v>1003293893</v>
      </c>
      <c r="I3993" t="s">
        <v>48210</v>
      </c>
      <c r="J3993" t="s">
        <v>19492</v>
      </c>
      <c r="K3993" t="s">
        <v>11641</v>
      </c>
      <c r="L3993" t="s">
        <v>55925</v>
      </c>
      <c r="M3993">
        <v>762</v>
      </c>
      <c r="N3993">
        <v>22</v>
      </c>
      <c r="R3993" s="1">
        <v>43791</v>
      </c>
      <c r="S3993" t="s">
        <v>56</v>
      </c>
      <c r="W3993">
        <v>4</v>
      </c>
      <c r="X3993" t="s">
        <v>725</v>
      </c>
      <c r="Y3993">
        <v>1</v>
      </c>
      <c r="Z3993" t="s">
        <v>46545</v>
      </c>
      <c r="AC3993">
        <v>241</v>
      </c>
      <c r="AD3993" t="s">
        <v>1722</v>
      </c>
      <c r="AE3993">
        <v>1071</v>
      </c>
      <c r="AF3993" t="s">
        <v>1688</v>
      </c>
      <c r="AG3993">
        <v>1</v>
      </c>
      <c r="AH3993" t="s">
        <v>44482</v>
      </c>
      <c r="AI3993">
        <v>99</v>
      </c>
      <c r="AJ3993" t="s">
        <v>54511</v>
      </c>
      <c r="AK3993">
        <v>326</v>
      </c>
      <c r="AL3993" t="s">
        <v>10597</v>
      </c>
      <c r="AP3993">
        <v>315412</v>
      </c>
      <c r="AQ3993" t="s">
        <v>11642</v>
      </c>
      <c r="AR3993" t="s">
        <v>16310</v>
      </c>
      <c r="AS3993">
        <v>2</v>
      </c>
      <c r="AT3993" t="s">
        <v>1413</v>
      </c>
      <c r="AU3993" t="s">
        <v>14652</v>
      </c>
      <c r="AX3993">
        <v>55.682437540000002</v>
      </c>
      <c r="AY3993">
        <v>11.079666830000001</v>
      </c>
      <c r="AZ3993" t="s">
        <v>62</v>
      </c>
      <c r="BA3993">
        <v>1085</v>
      </c>
      <c r="BB3993" t="s">
        <v>44618</v>
      </c>
    </row>
    <row r="3994" spans="1:54" x14ac:dyDescent="0.25">
      <c r="A3994" s="1">
        <v>45200</v>
      </c>
      <c r="B3994">
        <v>323402</v>
      </c>
      <c r="C3994" t="s">
        <v>19493</v>
      </c>
      <c r="D3994">
        <v>4400</v>
      </c>
      <c r="E3994" t="s">
        <v>10593</v>
      </c>
      <c r="F3994" t="s">
        <v>19494</v>
      </c>
      <c r="I3994" t="s">
        <v>19495</v>
      </c>
      <c r="K3994" t="s">
        <v>19496</v>
      </c>
      <c r="R3994" s="1">
        <v>40162</v>
      </c>
      <c r="S3994" t="s">
        <v>80</v>
      </c>
      <c r="V3994" s="1">
        <v>28216</v>
      </c>
      <c r="W3994">
        <v>4</v>
      </c>
      <c r="X3994" t="s">
        <v>725</v>
      </c>
      <c r="Y3994">
        <v>1</v>
      </c>
      <c r="Z3994" t="s">
        <v>46545</v>
      </c>
      <c r="AC3994">
        <v>242</v>
      </c>
      <c r="AD3994" t="s">
        <v>1687</v>
      </c>
      <c r="AE3994">
        <v>1071</v>
      </c>
      <c r="AF3994" t="s">
        <v>1688</v>
      </c>
      <c r="AG3994">
        <v>3</v>
      </c>
      <c r="AH3994" t="s">
        <v>81</v>
      </c>
      <c r="AI3994">
        <v>99</v>
      </c>
      <c r="AJ3994" t="s">
        <v>54511</v>
      </c>
      <c r="AK3994">
        <v>326</v>
      </c>
      <c r="AL3994" t="s">
        <v>10597</v>
      </c>
      <c r="AS3994">
        <v>0</v>
      </c>
      <c r="AT3994" t="s">
        <v>61</v>
      </c>
      <c r="AZ3994" t="s">
        <v>62</v>
      </c>
      <c r="BA3994">
        <v>1085</v>
      </c>
      <c r="BB3994" t="s">
        <v>44618</v>
      </c>
    </row>
    <row r="3995" spans="1:54" x14ac:dyDescent="0.25">
      <c r="A3995" s="1">
        <v>45200</v>
      </c>
      <c r="B3995">
        <v>323403</v>
      </c>
      <c r="C3995" t="s">
        <v>19497</v>
      </c>
      <c r="D3995">
        <v>4400</v>
      </c>
      <c r="E3995" t="s">
        <v>10593</v>
      </c>
      <c r="F3995" t="s">
        <v>19498</v>
      </c>
      <c r="I3995" t="s">
        <v>19499</v>
      </c>
      <c r="J3995" t="s">
        <v>19492</v>
      </c>
      <c r="K3995" t="s">
        <v>19500</v>
      </c>
      <c r="L3995" t="s">
        <v>55925</v>
      </c>
      <c r="M3995">
        <v>762</v>
      </c>
      <c r="N3995">
        <v>22</v>
      </c>
      <c r="R3995" s="1">
        <v>40162</v>
      </c>
      <c r="S3995" t="s">
        <v>80</v>
      </c>
      <c r="V3995" s="1">
        <v>37530</v>
      </c>
      <c r="W3995">
        <v>4</v>
      </c>
      <c r="X3995" t="s">
        <v>725</v>
      </c>
      <c r="Y3995">
        <v>1</v>
      </c>
      <c r="Z3995" t="s">
        <v>46545</v>
      </c>
      <c r="AB3995">
        <v>200210</v>
      </c>
      <c r="AC3995">
        <v>240</v>
      </c>
      <c r="AD3995" t="s">
        <v>2530</v>
      </c>
      <c r="AE3995">
        <v>1071</v>
      </c>
      <c r="AF3995" t="s">
        <v>1688</v>
      </c>
      <c r="AG3995">
        <v>3</v>
      </c>
      <c r="AH3995" t="s">
        <v>81</v>
      </c>
      <c r="AI3995">
        <v>99</v>
      </c>
      <c r="AJ3995" t="s">
        <v>54511</v>
      </c>
      <c r="AK3995">
        <v>326</v>
      </c>
      <c r="AL3995" t="s">
        <v>10597</v>
      </c>
      <c r="AP3995">
        <v>315412</v>
      </c>
      <c r="AQ3995" t="s">
        <v>19501</v>
      </c>
      <c r="AR3995" t="s">
        <v>19502</v>
      </c>
      <c r="AS3995">
        <v>2</v>
      </c>
      <c r="AT3995" t="s">
        <v>1413</v>
      </c>
      <c r="AU3995" t="s">
        <v>14652</v>
      </c>
      <c r="AX3995">
        <v>55.682437445082002</v>
      </c>
      <c r="AY3995">
        <v>11.0796668219496</v>
      </c>
      <c r="AZ3995" t="s">
        <v>62</v>
      </c>
      <c r="BA3995">
        <v>1085</v>
      </c>
      <c r="BB3995" t="s">
        <v>44618</v>
      </c>
    </row>
    <row r="3996" spans="1:54" x14ac:dyDescent="0.25">
      <c r="A3996" s="1">
        <v>45200</v>
      </c>
      <c r="B3996">
        <v>323404</v>
      </c>
      <c r="C3996" t="s">
        <v>19503</v>
      </c>
      <c r="D3996">
        <v>4400</v>
      </c>
      <c r="E3996" t="s">
        <v>10593</v>
      </c>
      <c r="F3996" t="s">
        <v>19503</v>
      </c>
      <c r="G3996">
        <v>10095794</v>
      </c>
      <c r="H3996">
        <v>1007834566</v>
      </c>
      <c r="I3996" t="s">
        <v>48210</v>
      </c>
      <c r="J3996" t="s">
        <v>19504</v>
      </c>
      <c r="K3996" t="s">
        <v>11641</v>
      </c>
      <c r="L3996" t="s">
        <v>18069</v>
      </c>
      <c r="M3996">
        <v>1407</v>
      </c>
      <c r="N3996">
        <v>7</v>
      </c>
      <c r="R3996" s="1">
        <v>44567</v>
      </c>
      <c r="S3996" t="s">
        <v>56</v>
      </c>
      <c r="W3996">
        <v>4</v>
      </c>
      <c r="X3996" t="s">
        <v>725</v>
      </c>
      <c r="Y3996">
        <v>1</v>
      </c>
      <c r="Z3996" t="s">
        <v>46545</v>
      </c>
      <c r="AB3996">
        <v>200210</v>
      </c>
      <c r="AC3996">
        <v>242</v>
      </c>
      <c r="AD3996" t="s">
        <v>1687</v>
      </c>
      <c r="AE3996">
        <v>1071</v>
      </c>
      <c r="AF3996" t="s">
        <v>1688</v>
      </c>
      <c r="AG3996">
        <v>1</v>
      </c>
      <c r="AH3996" t="s">
        <v>44482</v>
      </c>
      <c r="AI3996">
        <v>99</v>
      </c>
      <c r="AJ3996" t="s">
        <v>54511</v>
      </c>
      <c r="AK3996">
        <v>326</v>
      </c>
      <c r="AL3996" t="s">
        <v>10597</v>
      </c>
      <c r="AP3996">
        <v>315412</v>
      </c>
      <c r="AQ3996" t="s">
        <v>11642</v>
      </c>
      <c r="AR3996" t="s">
        <v>11643</v>
      </c>
      <c r="AS3996">
        <v>2</v>
      </c>
      <c r="AT3996" t="s">
        <v>1413</v>
      </c>
      <c r="AU3996" t="s">
        <v>18070</v>
      </c>
      <c r="AX3996">
        <v>55.679092799999999</v>
      </c>
      <c r="AY3996">
        <v>11.11219528</v>
      </c>
      <c r="AZ3996" t="s">
        <v>62</v>
      </c>
      <c r="BA3996">
        <v>1085</v>
      </c>
      <c r="BB3996" t="s">
        <v>44618</v>
      </c>
    </row>
    <row r="3997" spans="1:54" x14ac:dyDescent="0.25">
      <c r="A3997" s="1">
        <v>45200</v>
      </c>
      <c r="B3997">
        <v>323901</v>
      </c>
      <c r="C3997" t="s">
        <v>45586</v>
      </c>
      <c r="D3997">
        <v>4400</v>
      </c>
      <c r="E3997" t="s">
        <v>10593</v>
      </c>
      <c r="F3997" t="s">
        <v>45587</v>
      </c>
      <c r="G3997">
        <v>29190658</v>
      </c>
      <c r="H3997">
        <v>1009750173</v>
      </c>
      <c r="I3997" t="s">
        <v>49347</v>
      </c>
      <c r="J3997" t="s">
        <v>19505</v>
      </c>
      <c r="K3997" t="s">
        <v>19506</v>
      </c>
      <c r="L3997" t="s">
        <v>19507</v>
      </c>
      <c r="M3997">
        <v>965</v>
      </c>
      <c r="N3997" t="s">
        <v>19508</v>
      </c>
      <c r="R3997" s="1">
        <v>43427</v>
      </c>
      <c r="S3997" t="s">
        <v>56</v>
      </c>
      <c r="T3997">
        <v>1085</v>
      </c>
      <c r="U3997" t="s">
        <v>44618</v>
      </c>
      <c r="W3997">
        <v>7</v>
      </c>
      <c r="X3997" t="s">
        <v>2845</v>
      </c>
      <c r="Y3997">
        <v>1</v>
      </c>
      <c r="Z3997" t="s">
        <v>46545</v>
      </c>
      <c r="AA3997">
        <v>8</v>
      </c>
      <c r="AC3997">
        <v>126</v>
      </c>
      <c r="AD3997" t="s">
        <v>46616</v>
      </c>
      <c r="AE3997">
        <v>1015</v>
      </c>
      <c r="AF3997" t="s">
        <v>46616</v>
      </c>
      <c r="AG3997">
        <v>1</v>
      </c>
      <c r="AH3997" t="s">
        <v>44482</v>
      </c>
      <c r="AI3997">
        <v>27</v>
      </c>
      <c r="AJ3997" t="s">
        <v>44512</v>
      </c>
      <c r="AK3997">
        <v>326</v>
      </c>
      <c r="AL3997" t="s">
        <v>10597</v>
      </c>
      <c r="AQ3997" t="s">
        <v>19509</v>
      </c>
      <c r="AR3997" t="s">
        <v>19510</v>
      </c>
      <c r="AS3997">
        <v>0</v>
      </c>
      <c r="AT3997" t="s">
        <v>61</v>
      </c>
      <c r="AU3997" t="s">
        <v>16604</v>
      </c>
      <c r="AX3997">
        <v>55.688925879999999</v>
      </c>
      <c r="AY3997">
        <v>11.04540152</v>
      </c>
      <c r="AZ3997" t="s">
        <v>62</v>
      </c>
      <c r="BA3997">
        <v>1085</v>
      </c>
      <c r="BB3997" t="s">
        <v>44618</v>
      </c>
    </row>
    <row r="3998" spans="1:54" x14ac:dyDescent="0.25">
      <c r="A3998" s="1">
        <v>45200</v>
      </c>
      <c r="B3998">
        <v>323902</v>
      </c>
      <c r="C3998" t="s">
        <v>19511</v>
      </c>
      <c r="D3998">
        <v>4400</v>
      </c>
      <c r="E3998" t="s">
        <v>10593</v>
      </c>
      <c r="F3998" t="s">
        <v>19512</v>
      </c>
      <c r="G3998">
        <v>29189595</v>
      </c>
      <c r="H3998">
        <v>1003290183</v>
      </c>
      <c r="I3998" t="s">
        <v>49348</v>
      </c>
      <c r="J3998" t="s">
        <v>19513</v>
      </c>
      <c r="K3998" t="s">
        <v>19514</v>
      </c>
      <c r="L3998" t="s">
        <v>19515</v>
      </c>
      <c r="M3998">
        <v>423</v>
      </c>
      <c r="N3998">
        <v>1</v>
      </c>
      <c r="R3998" s="1">
        <v>44546</v>
      </c>
      <c r="S3998" t="s">
        <v>56</v>
      </c>
      <c r="T3998">
        <v>326</v>
      </c>
      <c r="U3998" t="s">
        <v>10597</v>
      </c>
      <c r="W3998">
        <v>2</v>
      </c>
      <c r="X3998" t="s">
        <v>57</v>
      </c>
      <c r="Y3998">
        <v>1</v>
      </c>
      <c r="Z3998" t="s">
        <v>46545</v>
      </c>
      <c r="AA3998">
        <v>10</v>
      </c>
      <c r="AB3998">
        <v>196409</v>
      </c>
      <c r="AC3998">
        <v>126</v>
      </c>
      <c r="AD3998" t="s">
        <v>46616</v>
      </c>
      <c r="AE3998">
        <v>1015</v>
      </c>
      <c r="AF3998" t="s">
        <v>46616</v>
      </c>
      <c r="AG3998">
        <v>1</v>
      </c>
      <c r="AH3998" t="s">
        <v>44482</v>
      </c>
      <c r="AI3998">
        <v>27</v>
      </c>
      <c r="AJ3998" t="s">
        <v>44512</v>
      </c>
      <c r="AK3998">
        <v>326</v>
      </c>
      <c r="AL3998" t="s">
        <v>10597</v>
      </c>
      <c r="AQ3998" t="s">
        <v>10598</v>
      </c>
      <c r="AR3998" t="s">
        <v>10599</v>
      </c>
      <c r="AS3998">
        <v>0</v>
      </c>
      <c r="AT3998" t="s">
        <v>61</v>
      </c>
      <c r="AU3998" t="s">
        <v>19516</v>
      </c>
      <c r="AX3998">
        <v>55.685437759999999</v>
      </c>
      <c r="AY3998">
        <v>11.094418620000001</v>
      </c>
      <c r="AZ3998" t="s">
        <v>62</v>
      </c>
      <c r="BA3998">
        <v>1085</v>
      </c>
      <c r="BB3998" t="s">
        <v>44618</v>
      </c>
    </row>
    <row r="3999" spans="1:54" x14ac:dyDescent="0.25">
      <c r="A3999" s="1">
        <v>45200</v>
      </c>
      <c r="B3999">
        <v>325001</v>
      </c>
      <c r="C3999" t="s">
        <v>19517</v>
      </c>
      <c r="D3999">
        <v>4220</v>
      </c>
      <c r="E3999" t="s">
        <v>48699</v>
      </c>
      <c r="F3999" t="s">
        <v>12941</v>
      </c>
      <c r="G3999">
        <v>29188505</v>
      </c>
      <c r="H3999">
        <v>1003294323</v>
      </c>
      <c r="I3999" t="s">
        <v>19518</v>
      </c>
      <c r="J3999" t="s">
        <v>19519</v>
      </c>
      <c r="K3999" t="s">
        <v>19520</v>
      </c>
      <c r="L3999" t="s">
        <v>19521</v>
      </c>
      <c r="M3999">
        <v>129</v>
      </c>
      <c r="N3999">
        <v>11</v>
      </c>
      <c r="R3999" s="1">
        <v>45132</v>
      </c>
      <c r="S3999" t="s">
        <v>6399</v>
      </c>
      <c r="T3999">
        <v>330</v>
      </c>
      <c r="U3999" t="s">
        <v>9274</v>
      </c>
      <c r="W3999">
        <v>2</v>
      </c>
      <c r="X3999" t="s">
        <v>57</v>
      </c>
      <c r="Y3999">
        <v>1</v>
      </c>
      <c r="Z3999" t="s">
        <v>46545</v>
      </c>
      <c r="AA3999">
        <v>9</v>
      </c>
      <c r="AB3999">
        <v>196808</v>
      </c>
      <c r="AC3999">
        <v>121</v>
      </c>
      <c r="AD3999" t="s">
        <v>70</v>
      </c>
      <c r="AE3999">
        <v>1012</v>
      </c>
      <c r="AF3999" t="s">
        <v>71</v>
      </c>
      <c r="AG3999">
        <v>1</v>
      </c>
      <c r="AH3999" t="s">
        <v>44482</v>
      </c>
      <c r="AI3999">
        <v>21</v>
      </c>
      <c r="AJ3999" t="s">
        <v>52613</v>
      </c>
      <c r="AK3999">
        <v>330</v>
      </c>
      <c r="AL3999" t="s">
        <v>9274</v>
      </c>
      <c r="AQ3999" t="s">
        <v>19522</v>
      </c>
      <c r="AR3999" t="s">
        <v>19523</v>
      </c>
      <c r="AS3999">
        <v>0</v>
      </c>
      <c r="AT3999" t="s">
        <v>61</v>
      </c>
      <c r="AU3999" t="s">
        <v>16966</v>
      </c>
      <c r="AX3999">
        <v>55.342019120000003</v>
      </c>
      <c r="AY3999">
        <v>11.12563548</v>
      </c>
      <c r="AZ3999" t="s">
        <v>62</v>
      </c>
      <c r="BA3999">
        <v>1085</v>
      </c>
      <c r="BB3999" t="s">
        <v>44618</v>
      </c>
    </row>
    <row r="4000" spans="1:54" x14ac:dyDescent="0.25">
      <c r="A4000" s="1">
        <v>45200</v>
      </c>
      <c r="B4000">
        <v>325002</v>
      </c>
      <c r="C4000" t="s">
        <v>19524</v>
      </c>
      <c r="D4000">
        <v>4220</v>
      </c>
      <c r="E4000" t="s">
        <v>48699</v>
      </c>
      <c r="F4000" t="s">
        <v>19524</v>
      </c>
      <c r="I4000" t="s">
        <v>19525</v>
      </c>
      <c r="J4000" t="s">
        <v>19526</v>
      </c>
      <c r="K4000" t="s">
        <v>19527</v>
      </c>
      <c r="L4000" t="s">
        <v>16427</v>
      </c>
      <c r="M4000">
        <v>1472</v>
      </c>
      <c r="N4000">
        <v>1</v>
      </c>
      <c r="R4000" s="1">
        <v>40162</v>
      </c>
      <c r="S4000" t="s">
        <v>80</v>
      </c>
      <c r="T4000">
        <v>330</v>
      </c>
      <c r="U4000" t="s">
        <v>9274</v>
      </c>
      <c r="V4000" s="1">
        <v>38596</v>
      </c>
      <c r="W4000">
        <v>2</v>
      </c>
      <c r="X4000" t="s">
        <v>57</v>
      </c>
      <c r="Y4000">
        <v>1</v>
      </c>
      <c r="Z4000" t="s">
        <v>46545</v>
      </c>
      <c r="AA4000">
        <v>10</v>
      </c>
      <c r="AB4000">
        <v>192308</v>
      </c>
      <c r="AC4000">
        <v>121</v>
      </c>
      <c r="AD4000" t="s">
        <v>70</v>
      </c>
      <c r="AE4000">
        <v>1012</v>
      </c>
      <c r="AF4000" t="s">
        <v>71</v>
      </c>
      <c r="AG4000">
        <v>3</v>
      </c>
      <c r="AH4000" t="s">
        <v>81</v>
      </c>
      <c r="AI4000">
        <v>21</v>
      </c>
      <c r="AJ4000" t="s">
        <v>52613</v>
      </c>
      <c r="AK4000">
        <v>330</v>
      </c>
      <c r="AL4000" t="s">
        <v>9274</v>
      </c>
      <c r="AP4000">
        <v>325001</v>
      </c>
      <c r="AQ4000" t="s">
        <v>19528</v>
      </c>
      <c r="AR4000" t="s">
        <v>19529</v>
      </c>
      <c r="AS4000">
        <v>2</v>
      </c>
      <c r="AT4000" t="s">
        <v>1413</v>
      </c>
      <c r="AU4000" t="s">
        <v>7274</v>
      </c>
      <c r="AX4000">
        <v>55.339357131740101</v>
      </c>
      <c r="AY4000">
        <v>11.1334248220282</v>
      </c>
      <c r="AZ4000" t="s">
        <v>62</v>
      </c>
      <c r="BA4000">
        <v>1085</v>
      </c>
      <c r="BB4000" t="s">
        <v>44618</v>
      </c>
    </row>
    <row r="4001" spans="1:54" x14ac:dyDescent="0.25">
      <c r="A4001" s="1">
        <v>45200</v>
      </c>
      <c r="B4001">
        <v>325003</v>
      </c>
      <c r="C4001" t="s">
        <v>19530</v>
      </c>
      <c r="D4001">
        <v>4220</v>
      </c>
      <c r="E4001" t="s">
        <v>48699</v>
      </c>
      <c r="F4001" t="s">
        <v>19531</v>
      </c>
      <c r="G4001">
        <v>29188505</v>
      </c>
      <c r="H4001">
        <v>1003294311</v>
      </c>
      <c r="I4001" t="s">
        <v>19532</v>
      </c>
      <c r="J4001" t="s">
        <v>19533</v>
      </c>
      <c r="K4001" t="s">
        <v>19534</v>
      </c>
      <c r="L4001" t="s">
        <v>19535</v>
      </c>
      <c r="M4001">
        <v>125</v>
      </c>
      <c r="N4001">
        <v>1</v>
      </c>
      <c r="R4001" s="1">
        <v>43426</v>
      </c>
      <c r="S4001" t="s">
        <v>56</v>
      </c>
      <c r="T4001">
        <v>330</v>
      </c>
      <c r="U4001" t="s">
        <v>9274</v>
      </c>
      <c r="W4001">
        <v>2</v>
      </c>
      <c r="X4001" t="s">
        <v>57</v>
      </c>
      <c r="Y4001">
        <v>1</v>
      </c>
      <c r="Z4001" t="s">
        <v>46545</v>
      </c>
      <c r="AA4001">
        <v>9</v>
      </c>
      <c r="AC4001">
        <v>121</v>
      </c>
      <c r="AD4001" t="s">
        <v>70</v>
      </c>
      <c r="AE4001">
        <v>1012</v>
      </c>
      <c r="AF4001" t="s">
        <v>71</v>
      </c>
      <c r="AG4001">
        <v>1</v>
      </c>
      <c r="AH4001" t="s">
        <v>44482</v>
      </c>
      <c r="AI4001">
        <v>21</v>
      </c>
      <c r="AJ4001" t="s">
        <v>52613</v>
      </c>
      <c r="AK4001">
        <v>330</v>
      </c>
      <c r="AL4001" t="s">
        <v>9274</v>
      </c>
      <c r="AQ4001" t="s">
        <v>19536</v>
      </c>
      <c r="AR4001" t="s">
        <v>19537</v>
      </c>
      <c r="AS4001">
        <v>0</v>
      </c>
      <c r="AT4001" t="s">
        <v>61</v>
      </c>
      <c r="AU4001" t="s">
        <v>19538</v>
      </c>
      <c r="AX4001">
        <v>55.32932289</v>
      </c>
      <c r="AY4001">
        <v>11.14255966</v>
      </c>
      <c r="AZ4001" t="s">
        <v>62</v>
      </c>
      <c r="BA4001">
        <v>1085</v>
      </c>
      <c r="BB4001" t="s">
        <v>44618</v>
      </c>
    </row>
    <row r="4002" spans="1:54" x14ac:dyDescent="0.25">
      <c r="A4002" s="1">
        <v>45200</v>
      </c>
      <c r="B4002">
        <v>325004</v>
      </c>
      <c r="C4002" t="s">
        <v>19539</v>
      </c>
      <c r="D4002">
        <v>4220</v>
      </c>
      <c r="E4002" t="s">
        <v>48699</v>
      </c>
      <c r="F4002" t="s">
        <v>19540</v>
      </c>
      <c r="I4002" t="s">
        <v>47932</v>
      </c>
      <c r="J4002" t="s">
        <v>19541</v>
      </c>
      <c r="K4002" t="s">
        <v>19542</v>
      </c>
      <c r="L4002" t="s">
        <v>55926</v>
      </c>
      <c r="M4002">
        <v>990</v>
      </c>
      <c r="N4002">
        <v>56</v>
      </c>
      <c r="R4002" s="1">
        <v>40162</v>
      </c>
      <c r="S4002" t="s">
        <v>80</v>
      </c>
      <c r="T4002">
        <v>330</v>
      </c>
      <c r="U4002" t="s">
        <v>9274</v>
      </c>
      <c r="V4002" s="1">
        <v>37834</v>
      </c>
      <c r="W4002">
        <v>2</v>
      </c>
      <c r="X4002" t="s">
        <v>57</v>
      </c>
      <c r="Y4002">
        <v>1</v>
      </c>
      <c r="Z4002" t="s">
        <v>46545</v>
      </c>
      <c r="AA4002">
        <v>5</v>
      </c>
      <c r="AB4002">
        <v>195608</v>
      </c>
      <c r="AC4002">
        <v>121</v>
      </c>
      <c r="AD4002" t="s">
        <v>70</v>
      </c>
      <c r="AE4002">
        <v>1012</v>
      </c>
      <c r="AF4002" t="s">
        <v>71</v>
      </c>
      <c r="AG4002">
        <v>3</v>
      </c>
      <c r="AH4002" t="s">
        <v>81</v>
      </c>
      <c r="AI4002">
        <v>21</v>
      </c>
      <c r="AJ4002" t="s">
        <v>52613</v>
      </c>
      <c r="AK4002">
        <v>330</v>
      </c>
      <c r="AL4002" t="s">
        <v>9274</v>
      </c>
      <c r="AR4002" t="s">
        <v>19529</v>
      </c>
      <c r="AS4002">
        <v>0</v>
      </c>
      <c r="AT4002" t="s">
        <v>61</v>
      </c>
      <c r="AU4002" t="s">
        <v>3431</v>
      </c>
      <c r="AX4002">
        <v>55.325959284385597</v>
      </c>
      <c r="AY4002">
        <v>11.1543201544463</v>
      </c>
      <c r="AZ4002" t="s">
        <v>62</v>
      </c>
      <c r="BA4002">
        <v>1085</v>
      </c>
      <c r="BB4002" t="s">
        <v>44618</v>
      </c>
    </row>
    <row r="4003" spans="1:54" x14ac:dyDescent="0.25">
      <c r="A4003" s="1">
        <v>45200</v>
      </c>
      <c r="B4003">
        <v>325005</v>
      </c>
      <c r="C4003" t="s">
        <v>53469</v>
      </c>
      <c r="D4003">
        <v>4220</v>
      </c>
      <c r="E4003" t="s">
        <v>48699</v>
      </c>
      <c r="F4003" t="s">
        <v>53470</v>
      </c>
      <c r="G4003">
        <v>29188505</v>
      </c>
      <c r="H4003">
        <v>1003294761</v>
      </c>
      <c r="I4003" t="s">
        <v>19543</v>
      </c>
      <c r="J4003" t="s">
        <v>19544</v>
      </c>
      <c r="K4003" t="s">
        <v>19545</v>
      </c>
      <c r="L4003" t="s">
        <v>45588</v>
      </c>
      <c r="M4003">
        <v>1818</v>
      </c>
      <c r="N4003">
        <v>1</v>
      </c>
      <c r="R4003" s="1">
        <v>45132</v>
      </c>
      <c r="S4003" t="s">
        <v>6399</v>
      </c>
      <c r="T4003">
        <v>330</v>
      </c>
      <c r="U4003" t="s">
        <v>9274</v>
      </c>
      <c r="V4003" s="1">
        <v>45132</v>
      </c>
      <c r="W4003">
        <v>2</v>
      </c>
      <c r="X4003" t="s">
        <v>57</v>
      </c>
      <c r="Y4003">
        <v>1</v>
      </c>
      <c r="Z4003" t="s">
        <v>46545</v>
      </c>
      <c r="AA4003">
        <v>9</v>
      </c>
      <c r="AB4003">
        <v>195708</v>
      </c>
      <c r="AC4003">
        <v>121</v>
      </c>
      <c r="AD4003" t="s">
        <v>70</v>
      </c>
      <c r="AE4003">
        <v>1012</v>
      </c>
      <c r="AF4003" t="s">
        <v>71</v>
      </c>
      <c r="AG4003">
        <v>3</v>
      </c>
      <c r="AH4003" t="s">
        <v>81</v>
      </c>
      <c r="AI4003">
        <v>21</v>
      </c>
      <c r="AJ4003" t="s">
        <v>52613</v>
      </c>
      <c r="AK4003">
        <v>330</v>
      </c>
      <c r="AL4003" t="s">
        <v>9274</v>
      </c>
      <c r="AQ4003" t="s">
        <v>19546</v>
      </c>
      <c r="AR4003" t="s">
        <v>19547</v>
      </c>
      <c r="AS4003">
        <v>0</v>
      </c>
      <c r="AT4003" t="s">
        <v>61</v>
      </c>
      <c r="AU4003" t="s">
        <v>45589</v>
      </c>
      <c r="AX4003">
        <v>55.357241389999999</v>
      </c>
      <c r="AY4003">
        <v>11.18592952</v>
      </c>
      <c r="AZ4003" t="s">
        <v>62</v>
      </c>
      <c r="BA4003">
        <v>1085</v>
      </c>
      <c r="BB4003" t="s">
        <v>44618</v>
      </c>
    </row>
    <row r="4004" spans="1:54" x14ac:dyDescent="0.25">
      <c r="A4004" s="1">
        <v>45200</v>
      </c>
      <c r="B4004">
        <v>325006</v>
      </c>
      <c r="C4004" t="s">
        <v>19548</v>
      </c>
      <c r="D4004">
        <v>4241</v>
      </c>
      <c r="E4004" t="s">
        <v>15361</v>
      </c>
      <c r="F4004" t="s">
        <v>19549</v>
      </c>
      <c r="G4004">
        <v>29188505</v>
      </c>
      <c r="H4004">
        <v>1003294608</v>
      </c>
      <c r="I4004" t="s">
        <v>19550</v>
      </c>
      <c r="J4004" t="s">
        <v>19551</v>
      </c>
      <c r="K4004" t="s">
        <v>19552</v>
      </c>
      <c r="L4004" t="s">
        <v>10927</v>
      </c>
      <c r="M4004">
        <v>1477</v>
      </c>
      <c r="N4004">
        <v>2</v>
      </c>
      <c r="R4004" s="1">
        <v>45028</v>
      </c>
      <c r="S4004" t="s">
        <v>13539</v>
      </c>
      <c r="T4004">
        <v>330</v>
      </c>
      <c r="U4004" t="s">
        <v>9274</v>
      </c>
      <c r="W4004">
        <v>2</v>
      </c>
      <c r="X4004" t="s">
        <v>57</v>
      </c>
      <c r="Y4004">
        <v>1</v>
      </c>
      <c r="Z4004" t="s">
        <v>46545</v>
      </c>
      <c r="AA4004">
        <v>9</v>
      </c>
      <c r="AB4004">
        <v>196808</v>
      </c>
      <c r="AC4004">
        <v>121</v>
      </c>
      <c r="AD4004" t="s">
        <v>70</v>
      </c>
      <c r="AE4004">
        <v>1012</v>
      </c>
      <c r="AF4004" t="s">
        <v>71</v>
      </c>
      <c r="AG4004">
        <v>1</v>
      </c>
      <c r="AH4004" t="s">
        <v>44482</v>
      </c>
      <c r="AI4004">
        <v>21</v>
      </c>
      <c r="AJ4004" t="s">
        <v>52613</v>
      </c>
      <c r="AK4004">
        <v>330</v>
      </c>
      <c r="AL4004" t="s">
        <v>9274</v>
      </c>
      <c r="AQ4004" t="s">
        <v>19553</v>
      </c>
      <c r="AR4004" t="s">
        <v>19554</v>
      </c>
      <c r="AS4004">
        <v>0</v>
      </c>
      <c r="AT4004" t="s">
        <v>61</v>
      </c>
      <c r="AU4004" t="s">
        <v>3786</v>
      </c>
      <c r="AX4004">
        <v>55.362795560000002</v>
      </c>
      <c r="AY4004">
        <v>11.263992010000001</v>
      </c>
      <c r="AZ4004" t="s">
        <v>62</v>
      </c>
      <c r="BA4004">
        <v>1085</v>
      </c>
      <c r="BB4004" t="s">
        <v>44618</v>
      </c>
    </row>
    <row r="4005" spans="1:54" x14ac:dyDescent="0.25">
      <c r="A4005" s="1">
        <v>45200</v>
      </c>
      <c r="B4005">
        <v>325007</v>
      </c>
      <c r="C4005" t="s">
        <v>19555</v>
      </c>
      <c r="D4005">
        <v>4241</v>
      </c>
      <c r="E4005" t="s">
        <v>15361</v>
      </c>
      <c r="F4005" t="s">
        <v>19556</v>
      </c>
      <c r="G4005">
        <v>51788818</v>
      </c>
      <c r="H4005">
        <v>1001975191</v>
      </c>
      <c r="I4005" t="s">
        <v>19543</v>
      </c>
      <c r="J4005" t="s">
        <v>19557</v>
      </c>
      <c r="K4005" t="s">
        <v>19558</v>
      </c>
      <c r="L4005" t="s">
        <v>19559</v>
      </c>
      <c r="M4005">
        <v>1641</v>
      </c>
      <c r="N4005">
        <v>45</v>
      </c>
      <c r="R4005" s="1">
        <v>44712</v>
      </c>
      <c r="S4005" t="s">
        <v>641</v>
      </c>
      <c r="W4005">
        <v>5</v>
      </c>
      <c r="X4005" t="s">
        <v>557</v>
      </c>
      <c r="Y4005">
        <v>1</v>
      </c>
      <c r="Z4005" t="s">
        <v>46545</v>
      </c>
      <c r="AA4005">
        <v>9</v>
      </c>
      <c r="AB4005">
        <v>186501</v>
      </c>
      <c r="AC4005">
        <v>121</v>
      </c>
      <c r="AD4005" t="s">
        <v>70</v>
      </c>
      <c r="AE4005">
        <v>1013</v>
      </c>
      <c r="AF4005" t="s">
        <v>558</v>
      </c>
      <c r="AG4005">
        <v>1</v>
      </c>
      <c r="AH4005" t="s">
        <v>44482</v>
      </c>
      <c r="AI4005">
        <v>21</v>
      </c>
      <c r="AJ4005" t="s">
        <v>52613</v>
      </c>
      <c r="AK4005">
        <v>330</v>
      </c>
      <c r="AL4005" t="s">
        <v>9274</v>
      </c>
      <c r="AQ4005" t="s">
        <v>19560</v>
      </c>
      <c r="AR4005" t="s">
        <v>19561</v>
      </c>
      <c r="AS4005">
        <v>0</v>
      </c>
      <c r="AT4005" t="s">
        <v>61</v>
      </c>
      <c r="AU4005" t="s">
        <v>6722</v>
      </c>
      <c r="AX4005">
        <v>55.370744080000001</v>
      </c>
      <c r="AY4005">
        <v>11.259653180000001</v>
      </c>
      <c r="AZ4005" t="s">
        <v>62</v>
      </c>
      <c r="BA4005">
        <v>1085</v>
      </c>
      <c r="BB4005" t="s">
        <v>44618</v>
      </c>
    </row>
    <row r="4006" spans="1:54" x14ac:dyDescent="0.25">
      <c r="A4006" s="1">
        <v>45200</v>
      </c>
      <c r="B4006">
        <v>325008</v>
      </c>
      <c r="C4006" t="s">
        <v>19562</v>
      </c>
      <c r="D4006">
        <v>4220</v>
      </c>
      <c r="E4006" t="s">
        <v>48699</v>
      </c>
      <c r="F4006" t="s">
        <v>19563</v>
      </c>
      <c r="G4006">
        <v>40978119</v>
      </c>
      <c r="H4006">
        <v>1001804299</v>
      </c>
      <c r="I4006" t="s">
        <v>19564</v>
      </c>
      <c r="J4006" t="s">
        <v>19565</v>
      </c>
      <c r="K4006" t="s">
        <v>19566</v>
      </c>
      <c r="L4006" t="s">
        <v>19567</v>
      </c>
      <c r="M4006">
        <v>260</v>
      </c>
      <c r="N4006">
        <v>8</v>
      </c>
      <c r="R4006" s="1">
        <v>44239</v>
      </c>
      <c r="S4006" t="s">
        <v>56</v>
      </c>
      <c r="W4006">
        <v>5</v>
      </c>
      <c r="X4006" t="s">
        <v>557</v>
      </c>
      <c r="Y4006">
        <v>1</v>
      </c>
      <c r="Z4006" t="s">
        <v>46545</v>
      </c>
      <c r="AA4006">
        <v>9</v>
      </c>
      <c r="AB4006">
        <v>186509</v>
      </c>
      <c r="AC4006">
        <v>121</v>
      </c>
      <c r="AD4006" t="s">
        <v>70</v>
      </c>
      <c r="AE4006">
        <v>1013</v>
      </c>
      <c r="AF4006" t="s">
        <v>558</v>
      </c>
      <c r="AG4006">
        <v>1</v>
      </c>
      <c r="AH4006" t="s">
        <v>44482</v>
      </c>
      <c r="AI4006">
        <v>21</v>
      </c>
      <c r="AJ4006" t="s">
        <v>52613</v>
      </c>
      <c r="AK4006">
        <v>330</v>
      </c>
      <c r="AL4006" t="s">
        <v>9274</v>
      </c>
      <c r="AQ4006" t="s">
        <v>19568</v>
      </c>
      <c r="AR4006" t="s">
        <v>19569</v>
      </c>
      <c r="AS4006">
        <v>0</v>
      </c>
      <c r="AT4006" t="s">
        <v>61</v>
      </c>
      <c r="AU4006" t="s">
        <v>19570</v>
      </c>
      <c r="AX4006">
        <v>55.327626979999998</v>
      </c>
      <c r="AY4006">
        <v>11.1436726</v>
      </c>
      <c r="AZ4006" t="s">
        <v>62</v>
      </c>
      <c r="BA4006">
        <v>1085</v>
      </c>
      <c r="BB4006" t="s">
        <v>44618</v>
      </c>
    </row>
    <row r="4007" spans="1:54" x14ac:dyDescent="0.25">
      <c r="A4007" s="1">
        <v>45200</v>
      </c>
      <c r="B4007">
        <v>325009</v>
      </c>
      <c r="C4007" t="s">
        <v>49349</v>
      </c>
      <c r="D4007">
        <v>4220</v>
      </c>
      <c r="E4007" t="s">
        <v>48699</v>
      </c>
      <c r="F4007" t="s">
        <v>53471</v>
      </c>
      <c r="I4007" t="s">
        <v>19571</v>
      </c>
      <c r="K4007" t="s">
        <v>19572</v>
      </c>
      <c r="L4007" t="s">
        <v>19573</v>
      </c>
      <c r="M4007">
        <v>1536</v>
      </c>
      <c r="N4007">
        <v>17</v>
      </c>
      <c r="R4007" s="1">
        <v>40162</v>
      </c>
      <c r="S4007" t="s">
        <v>80</v>
      </c>
      <c r="T4007">
        <v>330</v>
      </c>
      <c r="U4007" t="s">
        <v>9274</v>
      </c>
      <c r="V4007" s="1">
        <v>38596</v>
      </c>
      <c r="W4007">
        <v>2</v>
      </c>
      <c r="X4007" t="s">
        <v>57</v>
      </c>
      <c r="Y4007">
        <v>1</v>
      </c>
      <c r="Z4007" t="s">
        <v>46545</v>
      </c>
      <c r="AA4007">
        <v>10</v>
      </c>
      <c r="AB4007">
        <v>199008</v>
      </c>
      <c r="AC4007">
        <v>126</v>
      </c>
      <c r="AD4007" t="s">
        <v>46616</v>
      </c>
      <c r="AE4007">
        <v>1015</v>
      </c>
      <c r="AF4007" t="s">
        <v>46616</v>
      </c>
      <c r="AG4007">
        <v>3</v>
      </c>
      <c r="AH4007" t="s">
        <v>81</v>
      </c>
      <c r="AI4007">
        <v>23</v>
      </c>
      <c r="AJ4007" t="s">
        <v>692</v>
      </c>
      <c r="AK4007">
        <v>330</v>
      </c>
      <c r="AL4007" t="s">
        <v>9274</v>
      </c>
      <c r="AQ4007" t="s">
        <v>19574</v>
      </c>
      <c r="AR4007" t="s">
        <v>19575</v>
      </c>
      <c r="AS4007">
        <v>0</v>
      </c>
      <c r="AT4007" t="s">
        <v>61</v>
      </c>
      <c r="AU4007" t="s">
        <v>16774</v>
      </c>
      <c r="AX4007">
        <v>55.326408660141603</v>
      </c>
      <c r="AY4007">
        <v>11.1980181948199</v>
      </c>
      <c r="AZ4007" t="s">
        <v>62</v>
      </c>
      <c r="BA4007">
        <v>1085</v>
      </c>
      <c r="BB4007" t="s">
        <v>44618</v>
      </c>
    </row>
    <row r="4008" spans="1:54" x14ac:dyDescent="0.25">
      <c r="A4008" s="1">
        <v>45200</v>
      </c>
      <c r="B4008">
        <v>325010</v>
      </c>
      <c r="C4008" t="s">
        <v>19576</v>
      </c>
      <c r="D4008">
        <v>4220</v>
      </c>
      <c r="E4008" t="s">
        <v>48699</v>
      </c>
      <c r="F4008" t="s">
        <v>53472</v>
      </c>
      <c r="I4008" t="s">
        <v>19577</v>
      </c>
      <c r="K4008" t="s">
        <v>19578</v>
      </c>
      <c r="L4008" t="s">
        <v>45590</v>
      </c>
      <c r="M4008">
        <v>1226</v>
      </c>
      <c r="N4008">
        <v>71</v>
      </c>
      <c r="R4008" s="1">
        <v>40162</v>
      </c>
      <c r="S4008" t="s">
        <v>80</v>
      </c>
      <c r="T4008">
        <v>330</v>
      </c>
      <c r="U4008" t="s">
        <v>9274</v>
      </c>
      <c r="V4008" s="1">
        <v>38596</v>
      </c>
      <c r="W4008">
        <v>2</v>
      </c>
      <c r="X4008" t="s">
        <v>57</v>
      </c>
      <c r="Y4008">
        <v>1</v>
      </c>
      <c r="Z4008" t="s">
        <v>46545</v>
      </c>
      <c r="AA4008">
        <v>5</v>
      </c>
      <c r="AB4008">
        <v>200304</v>
      </c>
      <c r="AC4008">
        <v>126</v>
      </c>
      <c r="AD4008" t="s">
        <v>46616</v>
      </c>
      <c r="AE4008">
        <v>1015</v>
      </c>
      <c r="AF4008" t="s">
        <v>46616</v>
      </c>
      <c r="AG4008">
        <v>3</v>
      </c>
      <c r="AH4008" t="s">
        <v>81</v>
      </c>
      <c r="AI4008">
        <v>23</v>
      </c>
      <c r="AJ4008" t="s">
        <v>692</v>
      </c>
      <c r="AK4008">
        <v>330</v>
      </c>
      <c r="AL4008" t="s">
        <v>9274</v>
      </c>
      <c r="AS4008">
        <v>0</v>
      </c>
      <c r="AT4008" t="s">
        <v>61</v>
      </c>
      <c r="AU4008" t="s">
        <v>45501</v>
      </c>
      <c r="AX4008">
        <v>55.320626827321902</v>
      </c>
      <c r="AY4008">
        <v>11.214652365196599</v>
      </c>
      <c r="AZ4008" t="s">
        <v>62</v>
      </c>
      <c r="BA4008">
        <v>1085</v>
      </c>
      <c r="BB4008" t="s">
        <v>44618</v>
      </c>
    </row>
    <row r="4009" spans="1:54" x14ac:dyDescent="0.25">
      <c r="A4009" s="1">
        <v>45200</v>
      </c>
      <c r="B4009">
        <v>325200</v>
      </c>
      <c r="C4009" t="s">
        <v>19579</v>
      </c>
      <c r="D4009">
        <v>4200</v>
      </c>
      <c r="E4009" t="s">
        <v>9270</v>
      </c>
      <c r="F4009" t="s">
        <v>49350</v>
      </c>
      <c r="G4009">
        <v>29188505</v>
      </c>
      <c r="H4009">
        <v>1014886946</v>
      </c>
      <c r="J4009" t="s">
        <v>19580</v>
      </c>
      <c r="K4009" t="s">
        <v>19581</v>
      </c>
      <c r="L4009" t="s">
        <v>19582</v>
      </c>
      <c r="M4009">
        <v>1841</v>
      </c>
      <c r="N4009">
        <v>24</v>
      </c>
      <c r="R4009" s="1">
        <v>41606</v>
      </c>
      <c r="S4009" t="s">
        <v>56</v>
      </c>
      <c r="T4009">
        <v>330</v>
      </c>
      <c r="U4009" t="s">
        <v>9274</v>
      </c>
      <c r="V4009" s="1">
        <v>41579</v>
      </c>
      <c r="W4009">
        <v>2</v>
      </c>
      <c r="X4009" t="s">
        <v>57</v>
      </c>
      <c r="Y4009">
        <v>1</v>
      </c>
      <c r="Z4009" t="s">
        <v>46545</v>
      </c>
      <c r="AC4009">
        <v>932</v>
      </c>
      <c r="AD4009" t="s">
        <v>52637</v>
      </c>
      <c r="AE4009">
        <v>2021</v>
      </c>
      <c r="AF4009" t="s">
        <v>52637</v>
      </c>
      <c r="AG4009">
        <v>3</v>
      </c>
      <c r="AH4009" t="s">
        <v>81</v>
      </c>
      <c r="AI4009">
        <v>10</v>
      </c>
      <c r="AJ4009" t="s">
        <v>52638</v>
      </c>
      <c r="AK4009">
        <v>330</v>
      </c>
      <c r="AL4009" t="s">
        <v>9274</v>
      </c>
      <c r="AQ4009" t="s">
        <v>19583</v>
      </c>
      <c r="AR4009" t="s">
        <v>15715</v>
      </c>
      <c r="AS4009">
        <v>0</v>
      </c>
      <c r="AT4009" t="s">
        <v>61</v>
      </c>
      <c r="AU4009" t="s">
        <v>7115</v>
      </c>
      <c r="AX4009">
        <v>55.405699843316299</v>
      </c>
      <c r="AY4009">
        <v>11.356672435308599</v>
      </c>
      <c r="AZ4009" t="s">
        <v>62</v>
      </c>
      <c r="BA4009">
        <v>1085</v>
      </c>
      <c r="BB4009" t="s">
        <v>44618</v>
      </c>
    </row>
    <row r="4010" spans="1:54" x14ac:dyDescent="0.25">
      <c r="A4010" s="1">
        <v>45200</v>
      </c>
      <c r="B4010">
        <v>325210</v>
      </c>
      <c r="C4010" t="s">
        <v>49351</v>
      </c>
      <c r="D4010">
        <v>4220</v>
      </c>
      <c r="E4010" t="s">
        <v>48699</v>
      </c>
      <c r="F4010" t="s">
        <v>49352</v>
      </c>
      <c r="G4010">
        <v>50175715</v>
      </c>
      <c r="H4010">
        <v>1003294268</v>
      </c>
      <c r="I4010" t="s">
        <v>19525</v>
      </c>
      <c r="K4010" t="s">
        <v>19584</v>
      </c>
      <c r="L4010" t="s">
        <v>16427</v>
      </c>
      <c r="M4010">
        <v>1472</v>
      </c>
      <c r="N4010">
        <v>1</v>
      </c>
      <c r="R4010" s="1">
        <v>40162</v>
      </c>
      <c r="S4010" t="s">
        <v>80</v>
      </c>
      <c r="T4010">
        <v>330</v>
      </c>
      <c r="U4010" t="s">
        <v>9274</v>
      </c>
      <c r="V4010" s="1">
        <v>39083</v>
      </c>
      <c r="W4010">
        <v>2</v>
      </c>
      <c r="X4010" t="s">
        <v>57</v>
      </c>
      <c r="Y4010">
        <v>1</v>
      </c>
      <c r="Z4010" t="s">
        <v>46545</v>
      </c>
      <c r="AB4010">
        <v>197909</v>
      </c>
      <c r="AC4010">
        <v>125</v>
      </c>
      <c r="AD4010" t="s">
        <v>1344</v>
      </c>
      <c r="AE4010">
        <v>1014</v>
      </c>
      <c r="AF4010" t="s">
        <v>1352</v>
      </c>
      <c r="AG4010">
        <v>3</v>
      </c>
      <c r="AH4010" t="s">
        <v>81</v>
      </c>
      <c r="AI4010">
        <v>24</v>
      </c>
      <c r="AJ4010" t="s">
        <v>1344</v>
      </c>
      <c r="AK4010">
        <v>330</v>
      </c>
      <c r="AL4010" t="s">
        <v>9274</v>
      </c>
      <c r="AM4010">
        <v>2</v>
      </c>
      <c r="AN4010" t="s">
        <v>119</v>
      </c>
      <c r="AO4010">
        <v>333210</v>
      </c>
      <c r="AQ4010" t="s">
        <v>19585</v>
      </c>
      <c r="AR4010" t="s">
        <v>19586</v>
      </c>
      <c r="AS4010">
        <v>0</v>
      </c>
      <c r="AT4010" t="s">
        <v>61</v>
      </c>
      <c r="AU4010" t="s">
        <v>7274</v>
      </c>
      <c r="AX4010">
        <v>55.339357131740101</v>
      </c>
      <c r="AY4010">
        <v>11.1334248220282</v>
      </c>
      <c r="AZ4010" t="s">
        <v>62</v>
      </c>
      <c r="BA4010">
        <v>1085</v>
      </c>
      <c r="BB4010" t="s">
        <v>44618</v>
      </c>
    </row>
    <row r="4011" spans="1:54" x14ac:dyDescent="0.25">
      <c r="A4011" s="1">
        <v>45200</v>
      </c>
      <c r="B4011">
        <v>325247</v>
      </c>
      <c r="C4011" t="s">
        <v>49353</v>
      </c>
      <c r="D4011">
        <v>4220</v>
      </c>
      <c r="E4011" t="s">
        <v>48699</v>
      </c>
      <c r="F4011" t="s">
        <v>49354</v>
      </c>
      <c r="G4011">
        <v>29542589</v>
      </c>
      <c r="H4011">
        <v>1009953902</v>
      </c>
      <c r="I4011" t="s">
        <v>19587</v>
      </c>
      <c r="J4011" t="s">
        <v>19588</v>
      </c>
      <c r="K4011" t="s">
        <v>19589</v>
      </c>
      <c r="L4011" t="s">
        <v>16427</v>
      </c>
      <c r="M4011">
        <v>1472</v>
      </c>
      <c r="N4011">
        <v>1</v>
      </c>
      <c r="R4011" s="1">
        <v>43684</v>
      </c>
      <c r="S4011" t="s">
        <v>56</v>
      </c>
      <c r="W4011">
        <v>4</v>
      </c>
      <c r="X4011" t="s">
        <v>725</v>
      </c>
      <c r="Y4011">
        <v>1</v>
      </c>
      <c r="Z4011" t="s">
        <v>46545</v>
      </c>
      <c r="AB4011">
        <v>200208</v>
      </c>
      <c r="AC4011">
        <v>137</v>
      </c>
      <c r="AD4011" t="s">
        <v>1410</v>
      </c>
      <c r="AE4011">
        <v>1053</v>
      </c>
      <c r="AF4011" t="s">
        <v>1410</v>
      </c>
      <c r="AG4011">
        <v>1</v>
      </c>
      <c r="AH4011" t="s">
        <v>44482</v>
      </c>
      <c r="AI4011">
        <v>30</v>
      </c>
      <c r="AJ4011" t="s">
        <v>1402</v>
      </c>
      <c r="AK4011">
        <v>330</v>
      </c>
      <c r="AL4011" t="s">
        <v>9274</v>
      </c>
      <c r="AP4011">
        <v>333248</v>
      </c>
      <c r="AQ4011" t="s">
        <v>19590</v>
      </c>
      <c r="AR4011" t="s">
        <v>19591</v>
      </c>
      <c r="AS4011">
        <v>2</v>
      </c>
      <c r="AT4011" t="s">
        <v>1413</v>
      </c>
      <c r="AU4011" t="s">
        <v>7274</v>
      </c>
      <c r="AX4011">
        <v>55.339357130000003</v>
      </c>
      <c r="AY4011">
        <v>11.13342482</v>
      </c>
      <c r="AZ4011" t="s">
        <v>62</v>
      </c>
      <c r="BA4011">
        <v>1085</v>
      </c>
      <c r="BB4011" t="s">
        <v>44618</v>
      </c>
    </row>
    <row r="4012" spans="1:54" x14ac:dyDescent="0.25">
      <c r="A4012" s="1">
        <v>45200</v>
      </c>
      <c r="B4012">
        <v>325300</v>
      </c>
      <c r="C4012" t="s">
        <v>19592</v>
      </c>
      <c r="D4012">
        <v>4220</v>
      </c>
      <c r="E4012" t="s">
        <v>48699</v>
      </c>
      <c r="F4012" t="s">
        <v>49355</v>
      </c>
      <c r="I4012" t="s">
        <v>19593</v>
      </c>
      <c r="K4012" t="s">
        <v>19594</v>
      </c>
      <c r="L4012" t="s">
        <v>53473</v>
      </c>
      <c r="M4012">
        <v>1889</v>
      </c>
      <c r="N4012">
        <v>180</v>
      </c>
      <c r="R4012" s="1">
        <v>40162</v>
      </c>
      <c r="S4012" t="s">
        <v>80</v>
      </c>
      <c r="V4012" s="1">
        <v>33147</v>
      </c>
      <c r="W4012">
        <v>5</v>
      </c>
      <c r="X4012" t="s">
        <v>557</v>
      </c>
      <c r="Y4012">
        <v>1</v>
      </c>
      <c r="Z4012" t="s">
        <v>46545</v>
      </c>
      <c r="AB4012">
        <v>198407</v>
      </c>
      <c r="AC4012">
        <v>141</v>
      </c>
      <c r="AD4012" t="s">
        <v>46688</v>
      </c>
      <c r="AE4012">
        <v>1022</v>
      </c>
      <c r="AF4012" t="s">
        <v>46688</v>
      </c>
      <c r="AG4012">
        <v>3</v>
      </c>
      <c r="AH4012" t="s">
        <v>81</v>
      </c>
      <c r="AI4012">
        <v>84</v>
      </c>
      <c r="AJ4012" t="s">
        <v>46689</v>
      </c>
      <c r="AK4012">
        <v>330</v>
      </c>
      <c r="AL4012" t="s">
        <v>9274</v>
      </c>
      <c r="AS4012">
        <v>0</v>
      </c>
      <c r="AT4012" t="s">
        <v>61</v>
      </c>
      <c r="AU4012" t="s">
        <v>53474</v>
      </c>
      <c r="AX4012">
        <v>55.350734148568598</v>
      </c>
      <c r="AY4012">
        <v>11.1435434610726</v>
      </c>
      <c r="AZ4012" t="s">
        <v>62</v>
      </c>
      <c r="BA4012">
        <v>1085</v>
      </c>
      <c r="BB4012" t="s">
        <v>44618</v>
      </c>
    </row>
    <row r="4013" spans="1:54" x14ac:dyDescent="0.25">
      <c r="A4013" s="1">
        <v>45200</v>
      </c>
      <c r="B4013">
        <v>325350</v>
      </c>
      <c r="C4013" t="s">
        <v>49356</v>
      </c>
      <c r="D4013">
        <v>4220</v>
      </c>
      <c r="E4013" t="s">
        <v>48699</v>
      </c>
      <c r="F4013" t="s">
        <v>49357</v>
      </c>
      <c r="G4013">
        <v>39816377</v>
      </c>
      <c r="H4013">
        <v>1023902849</v>
      </c>
      <c r="I4013" t="s">
        <v>48700</v>
      </c>
      <c r="J4013" t="s">
        <v>19595</v>
      </c>
      <c r="K4013" t="s">
        <v>19596</v>
      </c>
      <c r="L4013" t="s">
        <v>15305</v>
      </c>
      <c r="M4013">
        <v>1191</v>
      </c>
      <c r="N4013">
        <v>15</v>
      </c>
      <c r="R4013" s="1">
        <v>44048</v>
      </c>
      <c r="S4013" t="s">
        <v>56</v>
      </c>
      <c r="W4013">
        <v>4</v>
      </c>
      <c r="X4013" t="s">
        <v>725</v>
      </c>
      <c r="Y4013">
        <v>1</v>
      </c>
      <c r="Z4013" t="s">
        <v>46545</v>
      </c>
      <c r="AB4013">
        <v>198410</v>
      </c>
      <c r="AC4013">
        <v>149</v>
      </c>
      <c r="AD4013" t="s">
        <v>1085</v>
      </c>
      <c r="AE4013">
        <v>1027</v>
      </c>
      <c r="AF4013" t="s">
        <v>1543</v>
      </c>
      <c r="AG4013">
        <v>1</v>
      </c>
      <c r="AH4013" t="s">
        <v>44482</v>
      </c>
      <c r="AI4013">
        <v>85</v>
      </c>
      <c r="AJ4013" t="s">
        <v>1428</v>
      </c>
      <c r="AK4013">
        <v>330</v>
      </c>
      <c r="AL4013" t="s">
        <v>9274</v>
      </c>
      <c r="AP4013">
        <v>281045</v>
      </c>
      <c r="AQ4013" t="s">
        <v>15306</v>
      </c>
      <c r="AS4013">
        <v>2</v>
      </c>
      <c r="AT4013" t="s">
        <v>1413</v>
      </c>
      <c r="AU4013" t="s">
        <v>15307</v>
      </c>
      <c r="AX4013">
        <v>55.329166389999997</v>
      </c>
      <c r="AY4013">
        <v>11.1471208</v>
      </c>
      <c r="AZ4013" t="s">
        <v>62</v>
      </c>
      <c r="BA4013">
        <v>1085</v>
      </c>
      <c r="BB4013" t="s">
        <v>44618</v>
      </c>
    </row>
    <row r="4014" spans="1:54" x14ac:dyDescent="0.25">
      <c r="A4014" s="1">
        <v>45200</v>
      </c>
      <c r="B4014">
        <v>325375</v>
      </c>
      <c r="C4014" t="s">
        <v>49358</v>
      </c>
      <c r="D4014">
        <v>4220</v>
      </c>
      <c r="E4014" t="s">
        <v>48699</v>
      </c>
      <c r="F4014" t="s">
        <v>45591</v>
      </c>
      <c r="G4014">
        <v>15056843</v>
      </c>
      <c r="H4014">
        <v>1002965918</v>
      </c>
      <c r="I4014" t="s">
        <v>19597</v>
      </c>
      <c r="J4014" t="s">
        <v>19598</v>
      </c>
      <c r="K4014" t="s">
        <v>19599</v>
      </c>
      <c r="L4014" t="s">
        <v>19600</v>
      </c>
      <c r="M4014">
        <v>1480</v>
      </c>
      <c r="N4014">
        <v>22</v>
      </c>
      <c r="R4014" s="1">
        <v>40162</v>
      </c>
      <c r="S4014" t="s">
        <v>80</v>
      </c>
      <c r="V4014" s="1">
        <v>38930</v>
      </c>
      <c r="W4014">
        <v>5</v>
      </c>
      <c r="X4014" t="s">
        <v>557</v>
      </c>
      <c r="Y4014">
        <v>1</v>
      </c>
      <c r="Z4014" t="s">
        <v>46545</v>
      </c>
      <c r="AB4014">
        <v>199107</v>
      </c>
      <c r="AC4014">
        <v>147</v>
      </c>
      <c r="AD4014" t="s">
        <v>46697</v>
      </c>
      <c r="AE4014">
        <v>1021</v>
      </c>
      <c r="AF4014" t="s">
        <v>46697</v>
      </c>
      <c r="AG4014">
        <v>3</v>
      </c>
      <c r="AH4014" t="s">
        <v>81</v>
      </c>
      <c r="AI4014">
        <v>86</v>
      </c>
      <c r="AJ4014" t="s">
        <v>46697</v>
      </c>
      <c r="AK4014">
        <v>330</v>
      </c>
      <c r="AL4014" t="s">
        <v>9274</v>
      </c>
      <c r="AQ4014" t="s">
        <v>19601</v>
      </c>
      <c r="AS4014">
        <v>0</v>
      </c>
      <c r="AT4014" t="s">
        <v>61</v>
      </c>
      <c r="AU4014" t="s">
        <v>10739</v>
      </c>
      <c r="AX4014">
        <v>55.346206364079599</v>
      </c>
      <c r="AY4014">
        <v>11.1179883643381</v>
      </c>
      <c r="AZ4014" t="s">
        <v>62</v>
      </c>
      <c r="BA4014">
        <v>1085</v>
      </c>
      <c r="BB4014" t="s">
        <v>44618</v>
      </c>
    </row>
    <row r="4015" spans="1:54" x14ac:dyDescent="0.25">
      <c r="A4015" s="1">
        <v>45200</v>
      </c>
      <c r="B4015">
        <v>325901</v>
      </c>
      <c r="C4015" t="s">
        <v>45592</v>
      </c>
      <c r="D4015">
        <v>4220</v>
      </c>
      <c r="E4015" t="s">
        <v>48699</v>
      </c>
      <c r="F4015" t="s">
        <v>45593</v>
      </c>
      <c r="G4015">
        <v>29188505</v>
      </c>
      <c r="H4015">
        <v>1003290274</v>
      </c>
      <c r="I4015" t="s">
        <v>19602</v>
      </c>
      <c r="J4015" t="s">
        <v>19603</v>
      </c>
      <c r="K4015" t="s">
        <v>19604</v>
      </c>
      <c r="L4015" t="s">
        <v>45594</v>
      </c>
      <c r="M4015">
        <v>1668</v>
      </c>
      <c r="N4015">
        <v>1</v>
      </c>
      <c r="R4015" s="1">
        <v>43783</v>
      </c>
      <c r="S4015" t="s">
        <v>80</v>
      </c>
      <c r="T4015">
        <v>330</v>
      </c>
      <c r="U4015" t="s">
        <v>9274</v>
      </c>
      <c r="W4015">
        <v>2</v>
      </c>
      <c r="X4015" t="s">
        <v>57</v>
      </c>
      <c r="Y4015">
        <v>1</v>
      </c>
      <c r="Z4015" t="s">
        <v>46545</v>
      </c>
      <c r="AA4015">
        <v>10</v>
      </c>
      <c r="AB4015">
        <v>197105</v>
      </c>
      <c r="AC4015">
        <v>126</v>
      </c>
      <c r="AD4015" t="s">
        <v>46616</v>
      </c>
      <c r="AE4015">
        <v>1015</v>
      </c>
      <c r="AF4015" t="s">
        <v>46616</v>
      </c>
      <c r="AG4015">
        <v>1</v>
      </c>
      <c r="AH4015" t="s">
        <v>44482</v>
      </c>
      <c r="AI4015">
        <v>27</v>
      </c>
      <c r="AJ4015" t="s">
        <v>44512</v>
      </c>
      <c r="AK4015">
        <v>330</v>
      </c>
      <c r="AL4015" t="s">
        <v>9274</v>
      </c>
      <c r="AQ4015" t="s">
        <v>19605</v>
      </c>
      <c r="AR4015" t="s">
        <v>19606</v>
      </c>
      <c r="AS4015">
        <v>0</v>
      </c>
      <c r="AT4015" t="s">
        <v>61</v>
      </c>
      <c r="AU4015" t="s">
        <v>45595</v>
      </c>
      <c r="AX4015">
        <v>55.35079614</v>
      </c>
      <c r="AY4015">
        <v>11.128084380000001</v>
      </c>
      <c r="AZ4015" t="s">
        <v>62</v>
      </c>
      <c r="BA4015">
        <v>1085</v>
      </c>
      <c r="BB4015" t="s">
        <v>44618</v>
      </c>
    </row>
    <row r="4016" spans="1:54" x14ac:dyDescent="0.25">
      <c r="A4016" s="1">
        <v>45200</v>
      </c>
      <c r="B4016">
        <v>326000</v>
      </c>
      <c r="C4016" t="s">
        <v>19607</v>
      </c>
      <c r="D4016">
        <v>4400</v>
      </c>
      <c r="E4016" t="s">
        <v>10593</v>
      </c>
      <c r="F4016" t="s">
        <v>10597</v>
      </c>
      <c r="G4016">
        <v>29189595</v>
      </c>
      <c r="K4016" t="s">
        <v>15702</v>
      </c>
      <c r="L4016" t="s">
        <v>53475</v>
      </c>
      <c r="M4016">
        <v>665</v>
      </c>
      <c r="N4016" t="s">
        <v>14706</v>
      </c>
      <c r="R4016" s="1">
        <v>43791</v>
      </c>
      <c r="S4016" t="s">
        <v>851</v>
      </c>
      <c r="T4016">
        <v>326</v>
      </c>
      <c r="U4016" t="s">
        <v>10597</v>
      </c>
      <c r="W4016">
        <v>2</v>
      </c>
      <c r="X4016" t="s">
        <v>57</v>
      </c>
      <c r="Y4016">
        <v>5</v>
      </c>
      <c r="Z4016" t="s">
        <v>54458</v>
      </c>
      <c r="AB4016">
        <v>200701</v>
      </c>
      <c r="AC4016">
        <v>923</v>
      </c>
      <c r="AD4016" t="s">
        <v>58</v>
      </c>
      <c r="AE4016">
        <v>2013</v>
      </c>
      <c r="AF4016" t="s">
        <v>58</v>
      </c>
      <c r="AG4016">
        <v>1</v>
      </c>
      <c r="AH4016" t="s">
        <v>44482</v>
      </c>
      <c r="AI4016">
        <v>99</v>
      </c>
      <c r="AJ4016" t="s">
        <v>54511</v>
      </c>
      <c r="AK4016">
        <v>326</v>
      </c>
      <c r="AL4016" t="s">
        <v>10597</v>
      </c>
      <c r="AQ4016" t="s">
        <v>19608</v>
      </c>
      <c r="AR4016" t="s">
        <v>15704</v>
      </c>
      <c r="AS4016">
        <v>0</v>
      </c>
      <c r="AT4016" t="s">
        <v>61</v>
      </c>
      <c r="AU4016" t="s">
        <v>45004</v>
      </c>
      <c r="AV4016" t="s">
        <v>52612</v>
      </c>
      <c r="AX4016">
        <v>55.680745180000002</v>
      </c>
      <c r="AY4016">
        <v>11.12962271</v>
      </c>
      <c r="AZ4016" t="s">
        <v>62</v>
      </c>
      <c r="BA4016">
        <v>1085</v>
      </c>
      <c r="BB4016" t="s">
        <v>44618</v>
      </c>
    </row>
    <row r="4017" spans="1:54" x14ac:dyDescent="0.25">
      <c r="A4017" s="1">
        <v>45200</v>
      </c>
      <c r="B4017">
        <v>326001</v>
      </c>
      <c r="C4017" t="s">
        <v>49359</v>
      </c>
      <c r="D4017">
        <v>4281</v>
      </c>
      <c r="E4017" t="s">
        <v>49213</v>
      </c>
      <c r="F4017" t="s">
        <v>53476</v>
      </c>
      <c r="G4017">
        <v>25686365</v>
      </c>
      <c r="H4017">
        <v>1007988318</v>
      </c>
      <c r="I4017" t="s">
        <v>19609</v>
      </c>
      <c r="K4017" t="s">
        <v>19610</v>
      </c>
      <c r="L4017" t="s">
        <v>49360</v>
      </c>
      <c r="M4017">
        <v>1676</v>
      </c>
      <c r="N4017">
        <v>38</v>
      </c>
      <c r="R4017" s="1">
        <v>41883</v>
      </c>
      <c r="S4017" t="s">
        <v>56</v>
      </c>
      <c r="T4017">
        <v>326</v>
      </c>
      <c r="U4017" t="s">
        <v>10597</v>
      </c>
      <c r="V4017" s="1">
        <v>41851</v>
      </c>
      <c r="W4017">
        <v>6</v>
      </c>
      <c r="X4017" t="s">
        <v>1289</v>
      </c>
      <c r="Y4017">
        <v>1</v>
      </c>
      <c r="Z4017" t="s">
        <v>46545</v>
      </c>
      <c r="AA4017">
        <v>10</v>
      </c>
      <c r="AB4017">
        <v>200701</v>
      </c>
      <c r="AC4017">
        <v>129</v>
      </c>
      <c r="AD4017" t="s">
        <v>2405</v>
      </c>
      <c r="AE4017">
        <v>1016</v>
      </c>
      <c r="AF4017" t="s">
        <v>2405</v>
      </c>
      <c r="AG4017">
        <v>3</v>
      </c>
      <c r="AH4017" t="s">
        <v>81</v>
      </c>
      <c r="AI4017">
        <v>99</v>
      </c>
      <c r="AJ4017" t="s">
        <v>54511</v>
      </c>
      <c r="AK4017">
        <v>326</v>
      </c>
      <c r="AL4017" t="s">
        <v>10597</v>
      </c>
      <c r="AQ4017" t="s">
        <v>19611</v>
      </c>
      <c r="AR4017" t="s">
        <v>19612</v>
      </c>
      <c r="AS4017">
        <v>0</v>
      </c>
      <c r="AT4017" t="s">
        <v>61</v>
      </c>
      <c r="AU4017" t="s">
        <v>570</v>
      </c>
      <c r="AW4017" t="s">
        <v>49361</v>
      </c>
      <c r="AX4017">
        <v>55.526046325657298</v>
      </c>
      <c r="AY4017">
        <v>11.111490465787501</v>
      </c>
      <c r="AZ4017" t="s">
        <v>62</v>
      </c>
      <c r="BA4017">
        <v>1085</v>
      </c>
      <c r="BB4017" t="s">
        <v>44618</v>
      </c>
    </row>
    <row r="4018" spans="1:54" x14ac:dyDescent="0.25">
      <c r="A4018" s="1">
        <v>45200</v>
      </c>
      <c r="B4018">
        <v>326002</v>
      </c>
      <c r="C4018" t="s">
        <v>19613</v>
      </c>
      <c r="D4018">
        <v>4400</v>
      </c>
      <c r="E4018" t="s">
        <v>10593</v>
      </c>
      <c r="F4018" t="s">
        <v>19614</v>
      </c>
      <c r="G4018">
        <v>29189595</v>
      </c>
      <c r="H4018">
        <v>1008367023</v>
      </c>
      <c r="I4018" t="s">
        <v>19615</v>
      </c>
      <c r="K4018" t="s">
        <v>19616</v>
      </c>
      <c r="L4018" t="s">
        <v>49362</v>
      </c>
      <c r="M4018">
        <v>1191</v>
      </c>
      <c r="N4018">
        <v>24</v>
      </c>
      <c r="R4018" s="1">
        <v>41871</v>
      </c>
      <c r="S4018" t="s">
        <v>1316</v>
      </c>
      <c r="T4018">
        <v>326</v>
      </c>
      <c r="U4018" t="s">
        <v>10597</v>
      </c>
      <c r="V4018" s="1">
        <v>41871</v>
      </c>
      <c r="W4018">
        <v>2</v>
      </c>
      <c r="X4018" t="s">
        <v>57</v>
      </c>
      <c r="Y4018">
        <v>1</v>
      </c>
      <c r="Z4018" t="s">
        <v>46545</v>
      </c>
      <c r="AA4018">
        <v>6</v>
      </c>
      <c r="AB4018">
        <v>200008</v>
      </c>
      <c r="AC4018">
        <v>126</v>
      </c>
      <c r="AD4018" t="s">
        <v>46616</v>
      </c>
      <c r="AE4018">
        <v>1015</v>
      </c>
      <c r="AF4018" t="s">
        <v>46616</v>
      </c>
      <c r="AG4018">
        <v>3</v>
      </c>
      <c r="AH4018" t="s">
        <v>81</v>
      </c>
      <c r="AI4018">
        <v>99</v>
      </c>
      <c r="AJ4018" t="s">
        <v>54511</v>
      </c>
      <c r="AK4018">
        <v>326</v>
      </c>
      <c r="AL4018" t="s">
        <v>10597</v>
      </c>
      <c r="AQ4018" t="s">
        <v>19617</v>
      </c>
      <c r="AR4018" t="s">
        <v>19618</v>
      </c>
      <c r="AS4018">
        <v>0</v>
      </c>
      <c r="AT4018" t="s">
        <v>61</v>
      </c>
      <c r="AU4018" t="s">
        <v>49181</v>
      </c>
      <c r="AX4018">
        <v>55.644257780579501</v>
      </c>
      <c r="AY4018">
        <v>11.148540165918</v>
      </c>
      <c r="AZ4018" t="s">
        <v>62</v>
      </c>
      <c r="BA4018">
        <v>1085</v>
      </c>
      <c r="BB4018" t="s">
        <v>44618</v>
      </c>
    </row>
    <row r="4019" spans="1:54" x14ac:dyDescent="0.25">
      <c r="A4019" s="1">
        <v>45200</v>
      </c>
      <c r="B4019">
        <v>326003</v>
      </c>
      <c r="D4019">
        <v>4200</v>
      </c>
      <c r="E4019" t="s">
        <v>9270</v>
      </c>
      <c r="F4019" t="s">
        <v>19619</v>
      </c>
      <c r="G4019">
        <v>11905560</v>
      </c>
      <c r="I4019" t="s">
        <v>49363</v>
      </c>
      <c r="K4019" t="s">
        <v>19620</v>
      </c>
      <c r="L4019" t="s">
        <v>19621</v>
      </c>
      <c r="M4019">
        <v>1808</v>
      </c>
      <c r="N4019">
        <v>24</v>
      </c>
      <c r="R4019" s="1">
        <v>40827</v>
      </c>
      <c r="S4019" t="s">
        <v>56</v>
      </c>
      <c r="T4019">
        <v>326</v>
      </c>
      <c r="U4019" t="s">
        <v>10597</v>
      </c>
      <c r="V4019" s="1">
        <v>40816</v>
      </c>
      <c r="W4019">
        <v>6</v>
      </c>
      <c r="X4019" t="s">
        <v>1289</v>
      </c>
      <c r="Y4019">
        <v>1</v>
      </c>
      <c r="Z4019" t="s">
        <v>46545</v>
      </c>
      <c r="AC4019">
        <v>129</v>
      </c>
      <c r="AD4019" t="s">
        <v>2405</v>
      </c>
      <c r="AE4019">
        <v>1016</v>
      </c>
      <c r="AF4019" t="s">
        <v>2405</v>
      </c>
      <c r="AG4019">
        <v>3</v>
      </c>
      <c r="AH4019" t="s">
        <v>81</v>
      </c>
      <c r="AI4019">
        <v>99</v>
      </c>
      <c r="AJ4019" t="s">
        <v>54511</v>
      </c>
      <c r="AK4019">
        <v>326</v>
      </c>
      <c r="AL4019" t="s">
        <v>10597</v>
      </c>
      <c r="AQ4019" t="s">
        <v>19622</v>
      </c>
      <c r="AR4019" t="s">
        <v>19623</v>
      </c>
      <c r="AS4019">
        <v>0</v>
      </c>
      <c r="AT4019" t="s">
        <v>61</v>
      </c>
      <c r="AU4019" t="s">
        <v>19624</v>
      </c>
      <c r="AX4019">
        <v>55.501656147684997</v>
      </c>
      <c r="AY4019">
        <v>11.230181958676599</v>
      </c>
      <c r="AZ4019" t="s">
        <v>62</v>
      </c>
      <c r="BA4019">
        <v>1085</v>
      </c>
      <c r="BB4019" t="s">
        <v>44618</v>
      </c>
    </row>
    <row r="4020" spans="1:54" x14ac:dyDescent="0.25">
      <c r="A4020" s="1">
        <v>45200</v>
      </c>
      <c r="B4020">
        <v>326004</v>
      </c>
      <c r="C4020" t="s">
        <v>19625</v>
      </c>
      <c r="D4020">
        <v>4400</v>
      </c>
      <c r="E4020" t="s">
        <v>10593</v>
      </c>
      <c r="F4020" t="s">
        <v>19626</v>
      </c>
      <c r="G4020">
        <v>12606184</v>
      </c>
      <c r="H4020">
        <v>1003294037</v>
      </c>
      <c r="I4020" t="s">
        <v>19627</v>
      </c>
      <c r="J4020" t="s">
        <v>19446</v>
      </c>
      <c r="K4020" t="s">
        <v>19480</v>
      </c>
      <c r="L4020" t="s">
        <v>19628</v>
      </c>
      <c r="M4020">
        <v>325</v>
      </c>
      <c r="N4020">
        <v>19</v>
      </c>
      <c r="R4020" s="1">
        <v>43556</v>
      </c>
      <c r="S4020" t="s">
        <v>56</v>
      </c>
      <c r="W4020">
        <v>5</v>
      </c>
      <c r="X4020" t="s">
        <v>557</v>
      </c>
      <c r="Y4020">
        <v>1</v>
      </c>
      <c r="Z4020" t="s">
        <v>46545</v>
      </c>
      <c r="AB4020">
        <v>200710</v>
      </c>
      <c r="AC4020">
        <v>128</v>
      </c>
      <c r="AD4020" t="s">
        <v>955</v>
      </c>
      <c r="AE4020">
        <v>1051</v>
      </c>
      <c r="AF4020" t="s">
        <v>955</v>
      </c>
      <c r="AG4020">
        <v>1</v>
      </c>
      <c r="AH4020" t="s">
        <v>44482</v>
      </c>
      <c r="AI4020">
        <v>99</v>
      </c>
      <c r="AJ4020" t="s">
        <v>54511</v>
      </c>
      <c r="AK4020">
        <v>326</v>
      </c>
      <c r="AL4020" t="s">
        <v>10597</v>
      </c>
      <c r="AQ4020" t="s">
        <v>19629</v>
      </c>
      <c r="AR4020" t="s">
        <v>19630</v>
      </c>
      <c r="AS4020">
        <v>0</v>
      </c>
      <c r="AT4020" t="s">
        <v>61</v>
      </c>
      <c r="AU4020" t="s">
        <v>19631</v>
      </c>
      <c r="AX4020">
        <v>55.678820360000003</v>
      </c>
      <c r="AY4020">
        <v>11.09871775</v>
      </c>
      <c r="AZ4020" t="s">
        <v>62</v>
      </c>
      <c r="BA4020">
        <v>1085</v>
      </c>
      <c r="BB4020" t="s">
        <v>44618</v>
      </c>
    </row>
    <row r="4021" spans="1:54" x14ac:dyDescent="0.25">
      <c r="A4021" s="1">
        <v>45200</v>
      </c>
      <c r="B4021">
        <v>326005</v>
      </c>
      <c r="C4021" t="s">
        <v>19632</v>
      </c>
      <c r="D4021">
        <v>4400</v>
      </c>
      <c r="E4021" t="s">
        <v>10593</v>
      </c>
      <c r="F4021" t="s">
        <v>19632</v>
      </c>
      <c r="G4021">
        <v>28270429</v>
      </c>
      <c r="H4021">
        <v>1011111455</v>
      </c>
      <c r="I4021" t="s">
        <v>19633</v>
      </c>
      <c r="J4021" t="s">
        <v>19634</v>
      </c>
      <c r="K4021" t="s">
        <v>19635</v>
      </c>
      <c r="L4021" t="s">
        <v>19636</v>
      </c>
      <c r="M4021">
        <v>1490</v>
      </c>
      <c r="N4021">
        <v>31</v>
      </c>
      <c r="Q4021" t="s">
        <v>1653</v>
      </c>
      <c r="R4021" s="1">
        <v>40570</v>
      </c>
      <c r="S4021" t="s">
        <v>56</v>
      </c>
      <c r="V4021" s="1">
        <v>40575</v>
      </c>
      <c r="W4021">
        <v>5</v>
      </c>
      <c r="X4021" t="s">
        <v>557</v>
      </c>
      <c r="Y4021">
        <v>1</v>
      </c>
      <c r="Z4021" t="s">
        <v>46545</v>
      </c>
      <c r="AA4021">
        <v>10</v>
      </c>
      <c r="AB4021">
        <v>200810</v>
      </c>
      <c r="AC4021">
        <v>129</v>
      </c>
      <c r="AD4021" t="s">
        <v>2405</v>
      </c>
      <c r="AE4021">
        <v>1016</v>
      </c>
      <c r="AF4021" t="s">
        <v>2405</v>
      </c>
      <c r="AG4021">
        <v>3</v>
      </c>
      <c r="AH4021" t="s">
        <v>81</v>
      </c>
      <c r="AI4021">
        <v>99</v>
      </c>
      <c r="AJ4021" t="s">
        <v>54511</v>
      </c>
      <c r="AK4021">
        <v>326</v>
      </c>
      <c r="AL4021" t="s">
        <v>10597</v>
      </c>
      <c r="AQ4021" t="s">
        <v>19637</v>
      </c>
      <c r="AR4021" t="s">
        <v>19638</v>
      </c>
      <c r="AS4021">
        <v>0</v>
      </c>
      <c r="AT4021" t="s">
        <v>61</v>
      </c>
      <c r="AU4021" t="s">
        <v>19482</v>
      </c>
      <c r="AX4021">
        <v>55.679462435717099</v>
      </c>
      <c r="AY4021">
        <v>11.0861399576682</v>
      </c>
      <c r="AZ4021" t="s">
        <v>62</v>
      </c>
      <c r="BA4021">
        <v>1085</v>
      </c>
      <c r="BB4021" t="s">
        <v>44618</v>
      </c>
    </row>
    <row r="4022" spans="1:54" x14ac:dyDescent="0.25">
      <c r="A4022" s="1">
        <v>45200</v>
      </c>
      <c r="B4022">
        <v>326200</v>
      </c>
      <c r="D4022">
        <v>4400</v>
      </c>
      <c r="E4022" t="s">
        <v>10593</v>
      </c>
      <c r="F4022" t="s">
        <v>49364</v>
      </c>
      <c r="G4022">
        <v>29189595</v>
      </c>
      <c r="I4022" t="s">
        <v>19639</v>
      </c>
      <c r="K4022" t="s">
        <v>19640</v>
      </c>
      <c r="L4022" t="s">
        <v>45253</v>
      </c>
      <c r="M4022">
        <v>665</v>
      </c>
      <c r="N4022" t="s">
        <v>14706</v>
      </c>
      <c r="R4022" s="1">
        <v>43791</v>
      </c>
      <c r="S4022" t="s">
        <v>56</v>
      </c>
      <c r="T4022">
        <v>326</v>
      </c>
      <c r="U4022" t="s">
        <v>10597</v>
      </c>
      <c r="W4022">
        <v>2</v>
      </c>
      <c r="X4022" t="s">
        <v>57</v>
      </c>
      <c r="Y4022">
        <v>1</v>
      </c>
      <c r="Z4022" t="s">
        <v>46545</v>
      </c>
      <c r="AB4022">
        <v>200701</v>
      </c>
      <c r="AC4022">
        <v>932</v>
      </c>
      <c r="AD4022" t="s">
        <v>52637</v>
      </c>
      <c r="AE4022">
        <v>2021</v>
      </c>
      <c r="AF4022" t="s">
        <v>52637</v>
      </c>
      <c r="AG4022">
        <v>2</v>
      </c>
      <c r="AH4022" t="s">
        <v>44524</v>
      </c>
      <c r="AI4022">
        <v>99</v>
      </c>
      <c r="AJ4022" t="s">
        <v>54511</v>
      </c>
      <c r="AK4022">
        <v>326</v>
      </c>
      <c r="AL4022" t="s">
        <v>10597</v>
      </c>
      <c r="AQ4022" t="s">
        <v>19641</v>
      </c>
      <c r="AS4022">
        <v>0</v>
      </c>
      <c r="AT4022" t="s">
        <v>61</v>
      </c>
      <c r="AU4022" t="s">
        <v>45004</v>
      </c>
      <c r="AX4022">
        <v>55.680745180000002</v>
      </c>
      <c r="AY4022">
        <v>11.12962271</v>
      </c>
      <c r="AZ4022" t="s">
        <v>62</v>
      </c>
      <c r="BA4022">
        <v>1085</v>
      </c>
      <c r="BB4022" t="s">
        <v>44618</v>
      </c>
    </row>
    <row r="4023" spans="1:54" x14ac:dyDescent="0.25">
      <c r="A4023" s="1">
        <v>45200</v>
      </c>
      <c r="B4023">
        <v>327001</v>
      </c>
      <c r="C4023" t="s">
        <v>19642</v>
      </c>
      <c r="D4023">
        <v>4500</v>
      </c>
      <c r="E4023" t="s">
        <v>48061</v>
      </c>
      <c r="F4023" t="s">
        <v>19643</v>
      </c>
      <c r="G4023">
        <v>29188459</v>
      </c>
      <c r="H4023">
        <v>1003294888</v>
      </c>
      <c r="I4023" t="s">
        <v>19644</v>
      </c>
      <c r="J4023" t="s">
        <v>19645</v>
      </c>
      <c r="K4023" t="s">
        <v>19646</v>
      </c>
      <c r="L4023" t="s">
        <v>19647</v>
      </c>
      <c r="M4023">
        <v>775</v>
      </c>
      <c r="N4023">
        <v>12</v>
      </c>
      <c r="R4023" s="1">
        <v>40731</v>
      </c>
      <c r="S4023" t="s">
        <v>56</v>
      </c>
      <c r="T4023">
        <v>306</v>
      </c>
      <c r="U4023" t="s">
        <v>10308</v>
      </c>
      <c r="V4023" s="1">
        <v>40755</v>
      </c>
      <c r="W4023">
        <v>2</v>
      </c>
      <c r="X4023" t="s">
        <v>57</v>
      </c>
      <c r="Y4023">
        <v>1</v>
      </c>
      <c r="Z4023" t="s">
        <v>46545</v>
      </c>
      <c r="AA4023">
        <v>10</v>
      </c>
      <c r="AC4023">
        <v>121</v>
      </c>
      <c r="AD4023" t="s">
        <v>70</v>
      </c>
      <c r="AE4023">
        <v>1012</v>
      </c>
      <c r="AF4023" t="s">
        <v>71</v>
      </c>
      <c r="AG4023">
        <v>3</v>
      </c>
      <c r="AH4023" t="s">
        <v>81</v>
      </c>
      <c r="AI4023">
        <v>21</v>
      </c>
      <c r="AJ4023" t="s">
        <v>52613</v>
      </c>
      <c r="AK4023">
        <v>306</v>
      </c>
      <c r="AL4023" t="s">
        <v>10308</v>
      </c>
      <c r="AM4023">
        <v>2</v>
      </c>
      <c r="AN4023" t="s">
        <v>119</v>
      </c>
      <c r="AO4023">
        <v>280200</v>
      </c>
      <c r="AQ4023" t="s">
        <v>19648</v>
      </c>
      <c r="AR4023" t="s">
        <v>19649</v>
      </c>
      <c r="AS4023">
        <v>0</v>
      </c>
      <c r="AT4023" t="s">
        <v>61</v>
      </c>
      <c r="AU4023" t="s">
        <v>10684</v>
      </c>
      <c r="AX4023">
        <v>55.924378766770403</v>
      </c>
      <c r="AY4023">
        <v>11.6685057824207</v>
      </c>
      <c r="AZ4023" t="s">
        <v>62</v>
      </c>
      <c r="BA4023">
        <v>1085</v>
      </c>
      <c r="BB4023" t="s">
        <v>44618</v>
      </c>
    </row>
    <row r="4024" spans="1:54" x14ac:dyDescent="0.25">
      <c r="A4024" s="1">
        <v>45200</v>
      </c>
      <c r="B4024">
        <v>327002</v>
      </c>
      <c r="C4024" t="s">
        <v>49365</v>
      </c>
      <c r="D4024">
        <v>4581</v>
      </c>
      <c r="E4024" t="s">
        <v>49366</v>
      </c>
      <c r="F4024" t="s">
        <v>49367</v>
      </c>
      <c r="G4024">
        <v>70576015</v>
      </c>
      <c r="H4024">
        <v>1002324052</v>
      </c>
      <c r="I4024" t="s">
        <v>19650</v>
      </c>
      <c r="J4024" t="s">
        <v>19651</v>
      </c>
      <c r="K4024" t="s">
        <v>19652</v>
      </c>
      <c r="L4024" t="s">
        <v>49368</v>
      </c>
      <c r="M4024">
        <v>2370</v>
      </c>
      <c r="N4024">
        <v>43</v>
      </c>
      <c r="R4024" s="1">
        <v>45161</v>
      </c>
      <c r="S4024" t="s">
        <v>171</v>
      </c>
      <c r="W4024">
        <v>5</v>
      </c>
      <c r="X4024" t="s">
        <v>557</v>
      </c>
      <c r="Y4024">
        <v>1</v>
      </c>
      <c r="Z4024" t="s">
        <v>46545</v>
      </c>
      <c r="AA4024">
        <v>9</v>
      </c>
      <c r="AB4024">
        <v>196808</v>
      </c>
      <c r="AC4024">
        <v>121</v>
      </c>
      <c r="AD4024" t="s">
        <v>70</v>
      </c>
      <c r="AE4024">
        <v>1013</v>
      </c>
      <c r="AF4024" t="s">
        <v>558</v>
      </c>
      <c r="AG4024">
        <v>1</v>
      </c>
      <c r="AH4024" t="s">
        <v>44482</v>
      </c>
      <c r="AI4024">
        <v>22</v>
      </c>
      <c r="AJ4024" t="s">
        <v>52628</v>
      </c>
      <c r="AK4024">
        <v>306</v>
      </c>
      <c r="AL4024" t="s">
        <v>10308</v>
      </c>
      <c r="AQ4024" t="s">
        <v>19653</v>
      </c>
      <c r="AR4024" t="s">
        <v>19654</v>
      </c>
      <c r="AS4024">
        <v>0</v>
      </c>
      <c r="AT4024" t="s">
        <v>61</v>
      </c>
      <c r="AU4024" t="s">
        <v>49369</v>
      </c>
      <c r="AX4024">
        <v>55.931152709999999</v>
      </c>
      <c r="AY4024">
        <v>11.74339685</v>
      </c>
      <c r="AZ4024" t="s">
        <v>62</v>
      </c>
      <c r="BA4024">
        <v>1085</v>
      </c>
      <c r="BB4024" t="s">
        <v>44618</v>
      </c>
    </row>
    <row r="4025" spans="1:54" x14ac:dyDescent="0.25">
      <c r="A4025" s="1">
        <v>45200</v>
      </c>
      <c r="B4025">
        <v>327003</v>
      </c>
      <c r="C4025" t="s">
        <v>49370</v>
      </c>
      <c r="D4025">
        <v>4500</v>
      </c>
      <c r="E4025" t="s">
        <v>48061</v>
      </c>
      <c r="F4025" t="s">
        <v>53477</v>
      </c>
      <c r="I4025" t="s">
        <v>19655</v>
      </c>
      <c r="K4025" t="s">
        <v>19656</v>
      </c>
      <c r="L4025" t="s">
        <v>19657</v>
      </c>
      <c r="M4025">
        <v>1677</v>
      </c>
      <c r="N4025">
        <v>84</v>
      </c>
      <c r="R4025" s="1">
        <v>40162</v>
      </c>
      <c r="S4025" t="s">
        <v>80</v>
      </c>
      <c r="T4025">
        <v>147</v>
      </c>
      <c r="U4025" t="s">
        <v>1940</v>
      </c>
      <c r="V4025" s="1">
        <v>31564</v>
      </c>
      <c r="W4025">
        <v>2</v>
      </c>
      <c r="X4025" t="s">
        <v>57</v>
      </c>
      <c r="Y4025">
        <v>1</v>
      </c>
      <c r="Z4025" t="s">
        <v>46545</v>
      </c>
      <c r="AC4025">
        <v>126</v>
      </c>
      <c r="AD4025" t="s">
        <v>46616</v>
      </c>
      <c r="AE4025">
        <v>1015</v>
      </c>
      <c r="AF4025" t="s">
        <v>46616</v>
      </c>
      <c r="AG4025">
        <v>3</v>
      </c>
      <c r="AH4025" t="s">
        <v>81</v>
      </c>
      <c r="AI4025">
        <v>23</v>
      </c>
      <c r="AJ4025" t="s">
        <v>692</v>
      </c>
      <c r="AK4025">
        <v>306</v>
      </c>
      <c r="AL4025" t="s">
        <v>10308</v>
      </c>
      <c r="AS4025">
        <v>0</v>
      </c>
      <c r="AT4025" t="s">
        <v>61</v>
      </c>
      <c r="AU4025" t="s">
        <v>19658</v>
      </c>
      <c r="AX4025">
        <v>55.941009986291299</v>
      </c>
      <c r="AY4025">
        <v>11.537267805006699</v>
      </c>
      <c r="AZ4025" t="s">
        <v>62</v>
      </c>
      <c r="BA4025">
        <v>1085</v>
      </c>
      <c r="BB4025" t="s">
        <v>44618</v>
      </c>
    </row>
    <row r="4026" spans="1:54" x14ac:dyDescent="0.25">
      <c r="A4026" s="1">
        <v>45200</v>
      </c>
      <c r="B4026">
        <v>327004</v>
      </c>
      <c r="C4026" t="s">
        <v>53478</v>
      </c>
      <c r="D4026">
        <v>4500</v>
      </c>
      <c r="E4026" t="s">
        <v>48061</v>
      </c>
      <c r="F4026" t="s">
        <v>53091</v>
      </c>
      <c r="G4026">
        <v>29188459</v>
      </c>
      <c r="H4026">
        <v>1003294864</v>
      </c>
      <c r="I4026" t="s">
        <v>19659</v>
      </c>
      <c r="J4026" t="s">
        <v>19660</v>
      </c>
      <c r="K4026" t="s">
        <v>19661</v>
      </c>
      <c r="L4026" t="s">
        <v>19662</v>
      </c>
      <c r="M4026">
        <v>144</v>
      </c>
      <c r="N4026">
        <v>44</v>
      </c>
      <c r="R4026" s="1">
        <v>40731</v>
      </c>
      <c r="S4026" t="s">
        <v>56</v>
      </c>
      <c r="T4026">
        <v>306</v>
      </c>
      <c r="U4026" t="s">
        <v>10308</v>
      </c>
      <c r="V4026" s="1">
        <v>40755</v>
      </c>
      <c r="W4026">
        <v>2</v>
      </c>
      <c r="X4026" t="s">
        <v>57</v>
      </c>
      <c r="Y4026">
        <v>1</v>
      </c>
      <c r="Z4026" t="s">
        <v>46545</v>
      </c>
      <c r="AA4026">
        <v>10</v>
      </c>
      <c r="AB4026">
        <v>197608</v>
      </c>
      <c r="AC4026">
        <v>121</v>
      </c>
      <c r="AD4026" t="s">
        <v>70</v>
      </c>
      <c r="AE4026">
        <v>1012</v>
      </c>
      <c r="AF4026" t="s">
        <v>71</v>
      </c>
      <c r="AG4026">
        <v>3</v>
      </c>
      <c r="AH4026" t="s">
        <v>81</v>
      </c>
      <c r="AI4026">
        <v>21</v>
      </c>
      <c r="AJ4026" t="s">
        <v>52613</v>
      </c>
      <c r="AK4026">
        <v>306</v>
      </c>
      <c r="AL4026" t="s">
        <v>10308</v>
      </c>
      <c r="AM4026">
        <v>2</v>
      </c>
      <c r="AN4026" t="s">
        <v>119</v>
      </c>
      <c r="AO4026">
        <v>280200</v>
      </c>
      <c r="AQ4026" t="s">
        <v>19663</v>
      </c>
      <c r="AR4026" t="s">
        <v>19664</v>
      </c>
      <c r="AS4026">
        <v>0</v>
      </c>
      <c r="AT4026" t="s">
        <v>61</v>
      </c>
      <c r="AU4026" t="s">
        <v>19665</v>
      </c>
      <c r="AX4026">
        <v>55.924921147560298</v>
      </c>
      <c r="AY4026">
        <v>11.661431148559799</v>
      </c>
      <c r="AZ4026" t="s">
        <v>62</v>
      </c>
      <c r="BA4026">
        <v>1085</v>
      </c>
      <c r="BB4026" t="s">
        <v>44618</v>
      </c>
    </row>
    <row r="4027" spans="1:54" x14ac:dyDescent="0.25">
      <c r="A4027" s="1">
        <v>45200</v>
      </c>
      <c r="B4027">
        <v>327005</v>
      </c>
      <c r="C4027" t="s">
        <v>19666</v>
      </c>
      <c r="D4027">
        <v>4500</v>
      </c>
      <c r="E4027" t="s">
        <v>48061</v>
      </c>
      <c r="F4027" t="s">
        <v>49371</v>
      </c>
      <c r="I4027" t="s">
        <v>49372</v>
      </c>
      <c r="J4027" t="s">
        <v>19667</v>
      </c>
      <c r="K4027" t="s">
        <v>19668</v>
      </c>
      <c r="L4027" t="s">
        <v>19669</v>
      </c>
      <c r="M4027">
        <v>439</v>
      </c>
      <c r="N4027">
        <v>106</v>
      </c>
      <c r="R4027" s="1">
        <v>40162</v>
      </c>
      <c r="S4027" t="s">
        <v>80</v>
      </c>
      <c r="V4027" s="1">
        <v>37104</v>
      </c>
      <c r="W4027">
        <v>3</v>
      </c>
      <c r="X4027" t="s">
        <v>3496</v>
      </c>
      <c r="Y4027">
        <v>1</v>
      </c>
      <c r="Z4027" t="s">
        <v>46545</v>
      </c>
      <c r="AB4027">
        <v>198308</v>
      </c>
      <c r="AC4027">
        <v>128</v>
      </c>
      <c r="AD4027" t="s">
        <v>955</v>
      </c>
      <c r="AE4027">
        <v>1051</v>
      </c>
      <c r="AF4027" t="s">
        <v>955</v>
      </c>
      <c r="AG4027">
        <v>3</v>
      </c>
      <c r="AH4027" t="s">
        <v>81</v>
      </c>
      <c r="AI4027">
        <v>27</v>
      </c>
      <c r="AJ4027" t="s">
        <v>44512</v>
      </c>
      <c r="AK4027">
        <v>306</v>
      </c>
      <c r="AL4027" t="s">
        <v>10308</v>
      </c>
      <c r="AM4027">
        <v>2</v>
      </c>
      <c r="AN4027" t="s">
        <v>119</v>
      </c>
      <c r="AO4027">
        <v>315901</v>
      </c>
      <c r="AQ4027" t="s">
        <v>19670</v>
      </c>
      <c r="AS4027">
        <v>0</v>
      </c>
      <c r="AT4027" t="s">
        <v>61</v>
      </c>
      <c r="AU4027" t="s">
        <v>15140</v>
      </c>
      <c r="AZ4027" t="s">
        <v>62</v>
      </c>
      <c r="BA4027">
        <v>1085</v>
      </c>
      <c r="BB4027" t="s">
        <v>44618</v>
      </c>
    </row>
    <row r="4028" spans="1:54" x14ac:dyDescent="0.25">
      <c r="A4028" s="1">
        <v>45200</v>
      </c>
      <c r="B4028">
        <v>327006</v>
      </c>
      <c r="C4028" t="s">
        <v>19671</v>
      </c>
      <c r="D4028">
        <v>4500</v>
      </c>
      <c r="E4028" t="s">
        <v>48061</v>
      </c>
      <c r="F4028" t="s">
        <v>49373</v>
      </c>
      <c r="G4028">
        <v>29188459</v>
      </c>
      <c r="H4028">
        <v>1004354697</v>
      </c>
      <c r="I4028" t="s">
        <v>13146</v>
      </c>
      <c r="J4028" t="s">
        <v>19672</v>
      </c>
      <c r="K4028" t="s">
        <v>19673</v>
      </c>
      <c r="L4028" t="s">
        <v>17061</v>
      </c>
      <c r="M4028">
        <v>870</v>
      </c>
      <c r="N4028">
        <v>18</v>
      </c>
      <c r="R4028" s="1">
        <v>44061</v>
      </c>
      <c r="S4028" t="s">
        <v>56</v>
      </c>
      <c r="T4028">
        <v>306</v>
      </c>
      <c r="U4028" t="s">
        <v>10308</v>
      </c>
      <c r="V4028" s="1">
        <v>44043</v>
      </c>
      <c r="W4028">
        <v>2</v>
      </c>
      <c r="X4028" t="s">
        <v>57</v>
      </c>
      <c r="Y4028">
        <v>1</v>
      </c>
      <c r="Z4028" t="s">
        <v>46545</v>
      </c>
      <c r="AA4028">
        <v>10</v>
      </c>
      <c r="AB4028">
        <v>199708</v>
      </c>
      <c r="AC4028">
        <v>125</v>
      </c>
      <c r="AD4028" t="s">
        <v>1344</v>
      </c>
      <c r="AE4028">
        <v>1014</v>
      </c>
      <c r="AF4028" t="s">
        <v>1352</v>
      </c>
      <c r="AG4028">
        <v>3</v>
      </c>
      <c r="AH4028" t="s">
        <v>81</v>
      </c>
      <c r="AI4028">
        <v>23</v>
      </c>
      <c r="AJ4028" t="s">
        <v>692</v>
      </c>
      <c r="AK4028">
        <v>306</v>
      </c>
      <c r="AL4028" t="s">
        <v>10308</v>
      </c>
      <c r="AQ4028" t="s">
        <v>19674</v>
      </c>
      <c r="AS4028">
        <v>0</v>
      </c>
      <c r="AT4028" t="s">
        <v>61</v>
      </c>
      <c r="AU4028" t="s">
        <v>12506</v>
      </c>
      <c r="AX4028">
        <v>55.916933849999999</v>
      </c>
      <c r="AY4028">
        <v>11.673480169999999</v>
      </c>
      <c r="AZ4028" t="s">
        <v>62</v>
      </c>
      <c r="BA4028">
        <v>1085</v>
      </c>
      <c r="BB4028" t="s">
        <v>44618</v>
      </c>
    </row>
    <row r="4029" spans="1:54" x14ac:dyDescent="0.25">
      <c r="A4029" s="1">
        <v>45200</v>
      </c>
      <c r="B4029">
        <v>327200</v>
      </c>
      <c r="D4029">
        <v>4500</v>
      </c>
      <c r="E4029" t="s">
        <v>48061</v>
      </c>
      <c r="F4029" t="s">
        <v>45596</v>
      </c>
      <c r="G4029">
        <v>29188459</v>
      </c>
      <c r="H4029">
        <v>1003625996</v>
      </c>
      <c r="I4029" t="s">
        <v>49374</v>
      </c>
      <c r="J4029" t="s">
        <v>19675</v>
      </c>
      <c r="K4029" t="s">
        <v>19676</v>
      </c>
      <c r="L4029" t="s">
        <v>13148</v>
      </c>
      <c r="M4029">
        <v>2710</v>
      </c>
      <c r="N4029">
        <v>8</v>
      </c>
      <c r="R4029" s="1">
        <v>43791</v>
      </c>
      <c r="S4029" t="s">
        <v>612</v>
      </c>
      <c r="T4029">
        <v>306</v>
      </c>
      <c r="U4029" t="s">
        <v>10308</v>
      </c>
      <c r="W4029">
        <v>2</v>
      </c>
      <c r="X4029" t="s">
        <v>57</v>
      </c>
      <c r="Y4029">
        <v>1</v>
      </c>
      <c r="Z4029" t="s">
        <v>46545</v>
      </c>
      <c r="AC4029">
        <v>932</v>
      </c>
      <c r="AD4029" t="s">
        <v>52637</v>
      </c>
      <c r="AE4029">
        <v>2021</v>
      </c>
      <c r="AF4029" t="s">
        <v>52637</v>
      </c>
      <c r="AG4029">
        <v>2</v>
      </c>
      <c r="AH4029" t="s">
        <v>44524</v>
      </c>
      <c r="AI4029">
        <v>10</v>
      </c>
      <c r="AJ4029" t="s">
        <v>52638</v>
      </c>
      <c r="AK4029">
        <v>306</v>
      </c>
      <c r="AL4029" t="s">
        <v>10308</v>
      </c>
      <c r="AQ4029" t="s">
        <v>18623</v>
      </c>
      <c r="AS4029">
        <v>0</v>
      </c>
      <c r="AT4029" t="s">
        <v>61</v>
      </c>
      <c r="AU4029" t="s">
        <v>13150</v>
      </c>
      <c r="AX4029">
        <v>55.927178929999997</v>
      </c>
      <c r="AY4029">
        <v>11.662553020000001</v>
      </c>
      <c r="AZ4029" t="s">
        <v>62</v>
      </c>
      <c r="BA4029">
        <v>1085</v>
      </c>
      <c r="BB4029" t="s">
        <v>44618</v>
      </c>
    </row>
    <row r="4030" spans="1:54" x14ac:dyDescent="0.25">
      <c r="A4030" s="1">
        <v>45200</v>
      </c>
      <c r="B4030">
        <v>327210</v>
      </c>
      <c r="C4030" t="s">
        <v>49375</v>
      </c>
      <c r="D4030">
        <v>4500</v>
      </c>
      <c r="E4030" t="s">
        <v>48061</v>
      </c>
      <c r="F4030" t="s">
        <v>49376</v>
      </c>
      <c r="G4030">
        <v>51863119</v>
      </c>
      <c r="H4030">
        <v>1003294906</v>
      </c>
      <c r="I4030" t="s">
        <v>19677</v>
      </c>
      <c r="K4030" t="s">
        <v>19678</v>
      </c>
      <c r="L4030" t="s">
        <v>19679</v>
      </c>
      <c r="M4030">
        <v>1</v>
      </c>
      <c r="N4030">
        <v>1</v>
      </c>
      <c r="R4030" s="1">
        <v>40162</v>
      </c>
      <c r="S4030" t="s">
        <v>80</v>
      </c>
      <c r="T4030">
        <v>306</v>
      </c>
      <c r="U4030" t="s">
        <v>10308</v>
      </c>
      <c r="V4030" s="1">
        <v>38718</v>
      </c>
      <c r="W4030">
        <v>2</v>
      </c>
      <c r="X4030" t="s">
        <v>57</v>
      </c>
      <c r="Y4030">
        <v>1</v>
      </c>
      <c r="Z4030" t="s">
        <v>46545</v>
      </c>
      <c r="AB4030">
        <v>197009</v>
      </c>
      <c r="AC4030">
        <v>125</v>
      </c>
      <c r="AD4030" t="s">
        <v>1344</v>
      </c>
      <c r="AE4030">
        <v>1014</v>
      </c>
      <c r="AF4030" t="s">
        <v>1352</v>
      </c>
      <c r="AG4030">
        <v>3</v>
      </c>
      <c r="AH4030" t="s">
        <v>81</v>
      </c>
      <c r="AI4030">
        <v>24</v>
      </c>
      <c r="AJ4030" t="s">
        <v>1344</v>
      </c>
      <c r="AK4030">
        <v>306</v>
      </c>
      <c r="AL4030" t="s">
        <v>10308</v>
      </c>
      <c r="AM4030">
        <v>2</v>
      </c>
      <c r="AN4030" t="s">
        <v>119</v>
      </c>
      <c r="AO4030">
        <v>305210</v>
      </c>
      <c r="AQ4030" t="s">
        <v>19680</v>
      </c>
      <c r="AS4030">
        <v>0</v>
      </c>
      <c r="AT4030" t="s">
        <v>61</v>
      </c>
      <c r="AU4030" t="s">
        <v>11224</v>
      </c>
      <c r="AZ4030" t="s">
        <v>62</v>
      </c>
      <c r="BA4030">
        <v>1085</v>
      </c>
      <c r="BB4030" t="s">
        <v>44618</v>
      </c>
    </row>
    <row r="4031" spans="1:54" x14ac:dyDescent="0.25">
      <c r="A4031" s="1">
        <v>45200</v>
      </c>
      <c r="B4031">
        <v>327247</v>
      </c>
      <c r="C4031" t="s">
        <v>19681</v>
      </c>
      <c r="D4031">
        <v>4500</v>
      </c>
      <c r="E4031" t="s">
        <v>48061</v>
      </c>
      <c r="F4031" t="s">
        <v>49377</v>
      </c>
      <c r="G4031">
        <v>29554226</v>
      </c>
      <c r="H4031">
        <v>1009953899</v>
      </c>
      <c r="I4031" t="s">
        <v>12474</v>
      </c>
      <c r="J4031" t="s">
        <v>19072</v>
      </c>
      <c r="K4031" t="s">
        <v>17782</v>
      </c>
      <c r="L4031" t="s">
        <v>45597</v>
      </c>
      <c r="M4031">
        <v>2315</v>
      </c>
      <c r="N4031">
        <v>9</v>
      </c>
      <c r="R4031" s="1">
        <v>40632</v>
      </c>
      <c r="S4031" t="s">
        <v>56</v>
      </c>
      <c r="V4031" s="1">
        <v>40269</v>
      </c>
      <c r="W4031">
        <v>4</v>
      </c>
      <c r="X4031" t="s">
        <v>725</v>
      </c>
      <c r="Y4031">
        <v>1</v>
      </c>
      <c r="Z4031" t="s">
        <v>46545</v>
      </c>
      <c r="AB4031">
        <v>200208</v>
      </c>
      <c r="AC4031">
        <v>137</v>
      </c>
      <c r="AD4031" t="s">
        <v>1410</v>
      </c>
      <c r="AE4031">
        <v>1053</v>
      </c>
      <c r="AF4031" t="s">
        <v>1410</v>
      </c>
      <c r="AG4031">
        <v>3</v>
      </c>
      <c r="AH4031" t="s">
        <v>81</v>
      </c>
      <c r="AI4031">
        <v>30</v>
      </c>
      <c r="AJ4031" t="s">
        <v>1402</v>
      </c>
      <c r="AK4031">
        <v>306</v>
      </c>
      <c r="AL4031" t="s">
        <v>10308</v>
      </c>
      <c r="AM4031">
        <v>2</v>
      </c>
      <c r="AN4031" t="s">
        <v>119</v>
      </c>
      <c r="AO4031">
        <v>315248</v>
      </c>
      <c r="AP4031">
        <v>315248</v>
      </c>
      <c r="AQ4031" t="s">
        <v>19682</v>
      </c>
      <c r="AR4031" t="s">
        <v>19683</v>
      </c>
      <c r="AS4031">
        <v>2</v>
      </c>
      <c r="AT4031" t="s">
        <v>1413</v>
      </c>
      <c r="AU4031" t="s">
        <v>45598</v>
      </c>
      <c r="AX4031">
        <v>55.923903122747497</v>
      </c>
      <c r="AY4031">
        <v>11.670348366791201</v>
      </c>
      <c r="AZ4031" t="s">
        <v>62</v>
      </c>
      <c r="BA4031">
        <v>1085</v>
      </c>
      <c r="BB4031" t="s">
        <v>44618</v>
      </c>
    </row>
    <row r="4032" spans="1:54" x14ac:dyDescent="0.25">
      <c r="A4032" s="1">
        <v>45200</v>
      </c>
      <c r="B4032">
        <v>327300</v>
      </c>
      <c r="C4032" t="s">
        <v>19684</v>
      </c>
      <c r="D4032">
        <v>4591</v>
      </c>
      <c r="E4032" t="s">
        <v>49152</v>
      </c>
      <c r="F4032" t="s">
        <v>49378</v>
      </c>
      <c r="G4032">
        <v>62446013</v>
      </c>
      <c r="H4032">
        <v>1002153742</v>
      </c>
      <c r="I4032" t="s">
        <v>19685</v>
      </c>
      <c r="J4032" t="s">
        <v>19686</v>
      </c>
      <c r="K4032" t="s">
        <v>19687</v>
      </c>
      <c r="L4032" t="s">
        <v>49379</v>
      </c>
      <c r="M4032">
        <v>607</v>
      </c>
      <c r="N4032">
        <v>3</v>
      </c>
      <c r="R4032" s="1">
        <v>43791</v>
      </c>
      <c r="S4032" t="s">
        <v>1808</v>
      </c>
      <c r="W4032">
        <v>5</v>
      </c>
      <c r="X4032" t="s">
        <v>557</v>
      </c>
      <c r="Y4032">
        <v>7</v>
      </c>
      <c r="Z4032" t="s">
        <v>1499</v>
      </c>
      <c r="AB4032">
        <v>198009</v>
      </c>
      <c r="AC4032">
        <v>141</v>
      </c>
      <c r="AD4032" t="s">
        <v>46688</v>
      </c>
      <c r="AE4032">
        <v>1022</v>
      </c>
      <c r="AF4032" t="s">
        <v>46688</v>
      </c>
      <c r="AG4032">
        <v>1</v>
      </c>
      <c r="AH4032" t="s">
        <v>44482</v>
      </c>
      <c r="AI4032">
        <v>84</v>
      </c>
      <c r="AJ4032" t="s">
        <v>46689</v>
      </c>
      <c r="AK4032">
        <v>326</v>
      </c>
      <c r="AL4032" t="s">
        <v>10597</v>
      </c>
      <c r="AQ4032" t="s">
        <v>19688</v>
      </c>
      <c r="AR4032" t="s">
        <v>19689</v>
      </c>
      <c r="AS4032">
        <v>0</v>
      </c>
      <c r="AT4032" t="s">
        <v>61</v>
      </c>
      <c r="AU4032" t="s">
        <v>12506</v>
      </c>
      <c r="AW4032" t="s">
        <v>49380</v>
      </c>
      <c r="AX4032">
        <v>55.75299897</v>
      </c>
      <c r="AY4032">
        <v>11.32109618</v>
      </c>
      <c r="AZ4032" t="s">
        <v>62</v>
      </c>
      <c r="BA4032">
        <v>1085</v>
      </c>
      <c r="BB4032" t="s">
        <v>44618</v>
      </c>
    </row>
    <row r="4033" spans="1:54" x14ac:dyDescent="0.25">
      <c r="A4033" s="1">
        <v>45200</v>
      </c>
      <c r="B4033">
        <v>327350</v>
      </c>
      <c r="C4033" t="s">
        <v>19690</v>
      </c>
      <c r="D4033">
        <v>4500</v>
      </c>
      <c r="E4033" t="s">
        <v>48061</v>
      </c>
      <c r="F4033" t="s">
        <v>19691</v>
      </c>
      <c r="I4033" t="s">
        <v>19692</v>
      </c>
      <c r="J4033" t="s">
        <v>19693</v>
      </c>
      <c r="K4033" t="s">
        <v>19694</v>
      </c>
      <c r="L4033" t="s">
        <v>17061</v>
      </c>
      <c r="M4033">
        <v>870</v>
      </c>
      <c r="N4033">
        <v>18</v>
      </c>
      <c r="R4033" s="1">
        <v>40162</v>
      </c>
      <c r="S4033" t="s">
        <v>80</v>
      </c>
      <c r="V4033" s="1">
        <v>35431</v>
      </c>
      <c r="W4033">
        <v>5</v>
      </c>
      <c r="X4033" t="s">
        <v>557</v>
      </c>
      <c r="Y4033">
        <v>1</v>
      </c>
      <c r="Z4033" t="s">
        <v>46545</v>
      </c>
      <c r="AB4033">
        <v>199204</v>
      </c>
      <c r="AC4033">
        <v>146</v>
      </c>
      <c r="AD4033" t="s">
        <v>1428</v>
      </c>
      <c r="AE4033">
        <v>1025</v>
      </c>
      <c r="AF4033" t="s">
        <v>1428</v>
      </c>
      <c r="AG4033">
        <v>3</v>
      </c>
      <c r="AH4033" t="s">
        <v>81</v>
      </c>
      <c r="AI4033">
        <v>85</v>
      </c>
      <c r="AJ4033" t="s">
        <v>1428</v>
      </c>
      <c r="AK4033">
        <v>306</v>
      </c>
      <c r="AL4033" t="s">
        <v>10308</v>
      </c>
      <c r="AS4033">
        <v>0</v>
      </c>
      <c r="AT4033" t="s">
        <v>61</v>
      </c>
      <c r="AU4033" t="s">
        <v>12506</v>
      </c>
      <c r="AX4033">
        <v>55.916933857576304</v>
      </c>
      <c r="AY4033">
        <v>11.6734803017843</v>
      </c>
      <c r="AZ4033" t="s">
        <v>62</v>
      </c>
      <c r="BA4033">
        <v>1085</v>
      </c>
      <c r="BB4033" t="s">
        <v>44618</v>
      </c>
    </row>
    <row r="4034" spans="1:54" x14ac:dyDescent="0.25">
      <c r="A4034" s="1">
        <v>45200</v>
      </c>
      <c r="B4034">
        <v>327375</v>
      </c>
      <c r="C4034" t="s">
        <v>19695</v>
      </c>
      <c r="D4034">
        <v>4500</v>
      </c>
      <c r="E4034" t="s">
        <v>48061</v>
      </c>
      <c r="F4034" t="s">
        <v>49381</v>
      </c>
      <c r="I4034" t="s">
        <v>45599</v>
      </c>
      <c r="J4034" t="s">
        <v>19696</v>
      </c>
      <c r="K4034" t="s">
        <v>19697</v>
      </c>
      <c r="L4034" t="s">
        <v>19698</v>
      </c>
      <c r="M4034">
        <v>439</v>
      </c>
      <c r="N4034">
        <v>106</v>
      </c>
      <c r="R4034" s="1">
        <v>40162</v>
      </c>
      <c r="S4034" t="s">
        <v>80</v>
      </c>
      <c r="V4034" s="1">
        <v>36861</v>
      </c>
      <c r="W4034">
        <v>5</v>
      </c>
      <c r="X4034" t="s">
        <v>557</v>
      </c>
      <c r="Y4034">
        <v>1</v>
      </c>
      <c r="Z4034" t="s">
        <v>46545</v>
      </c>
      <c r="AB4034">
        <v>199303</v>
      </c>
      <c r="AC4034">
        <v>147</v>
      </c>
      <c r="AD4034" t="s">
        <v>46697</v>
      </c>
      <c r="AE4034">
        <v>1021</v>
      </c>
      <c r="AF4034" t="s">
        <v>46697</v>
      </c>
      <c r="AG4034">
        <v>3</v>
      </c>
      <c r="AH4034" t="s">
        <v>81</v>
      </c>
      <c r="AI4034">
        <v>86</v>
      </c>
      <c r="AJ4034" t="s">
        <v>46697</v>
      </c>
      <c r="AK4034">
        <v>306</v>
      </c>
      <c r="AL4034" t="s">
        <v>10308</v>
      </c>
      <c r="AQ4034" t="s">
        <v>19699</v>
      </c>
      <c r="AS4034">
        <v>0</v>
      </c>
      <c r="AT4034" t="s">
        <v>61</v>
      </c>
      <c r="AU4034" t="s">
        <v>15140</v>
      </c>
      <c r="AV4034" t="s">
        <v>19700</v>
      </c>
      <c r="AZ4034" t="s">
        <v>62</v>
      </c>
      <c r="BA4034">
        <v>1085</v>
      </c>
      <c r="BB4034" t="s">
        <v>44618</v>
      </c>
    </row>
    <row r="4035" spans="1:54" x14ac:dyDescent="0.25">
      <c r="A4035" s="1">
        <v>45200</v>
      </c>
      <c r="B4035">
        <v>327401</v>
      </c>
      <c r="C4035" t="s">
        <v>49382</v>
      </c>
      <c r="D4035">
        <v>4500</v>
      </c>
      <c r="E4035" t="s">
        <v>48061</v>
      </c>
      <c r="F4035" t="s">
        <v>49383</v>
      </c>
      <c r="I4035" t="s">
        <v>19701</v>
      </c>
      <c r="K4035" t="s">
        <v>19702</v>
      </c>
      <c r="L4035" t="s">
        <v>19669</v>
      </c>
      <c r="M4035">
        <v>439</v>
      </c>
      <c r="N4035">
        <v>106</v>
      </c>
      <c r="R4035" s="1">
        <v>40162</v>
      </c>
      <c r="S4035" t="s">
        <v>80</v>
      </c>
      <c r="V4035" s="1">
        <v>30317</v>
      </c>
      <c r="W4035">
        <v>3</v>
      </c>
      <c r="X4035" t="s">
        <v>3496</v>
      </c>
      <c r="Y4035">
        <v>1</v>
      </c>
      <c r="Z4035" t="s">
        <v>46545</v>
      </c>
      <c r="AB4035">
        <v>191511</v>
      </c>
      <c r="AC4035">
        <v>281</v>
      </c>
      <c r="AD4035" t="s">
        <v>1773</v>
      </c>
      <c r="AE4035">
        <v>1073</v>
      </c>
      <c r="AF4035" t="s">
        <v>52650</v>
      </c>
      <c r="AG4035">
        <v>3</v>
      </c>
      <c r="AH4035" t="s">
        <v>81</v>
      </c>
      <c r="AI4035">
        <v>99</v>
      </c>
      <c r="AJ4035" t="s">
        <v>54511</v>
      </c>
      <c r="AK4035">
        <v>306</v>
      </c>
      <c r="AL4035" t="s">
        <v>10308</v>
      </c>
      <c r="AS4035">
        <v>0</v>
      </c>
      <c r="AT4035" t="s">
        <v>61</v>
      </c>
      <c r="AU4035" t="s">
        <v>15140</v>
      </c>
      <c r="AZ4035" t="s">
        <v>62</v>
      </c>
      <c r="BA4035">
        <v>1085</v>
      </c>
      <c r="BB4035" t="s">
        <v>44618</v>
      </c>
    </row>
    <row r="4036" spans="1:54" x14ac:dyDescent="0.25">
      <c r="A4036" s="1">
        <v>45200</v>
      </c>
      <c r="B4036">
        <v>327402</v>
      </c>
      <c r="C4036" t="s">
        <v>19703</v>
      </c>
      <c r="D4036">
        <v>4500</v>
      </c>
      <c r="E4036" t="s">
        <v>48061</v>
      </c>
      <c r="F4036" t="s">
        <v>45600</v>
      </c>
      <c r="G4036">
        <v>26305365</v>
      </c>
      <c r="I4036" t="s">
        <v>19704</v>
      </c>
      <c r="J4036" t="s">
        <v>19705</v>
      </c>
      <c r="K4036" t="s">
        <v>19706</v>
      </c>
      <c r="L4036" t="s">
        <v>19669</v>
      </c>
      <c r="M4036">
        <v>439</v>
      </c>
      <c r="N4036">
        <v>106</v>
      </c>
      <c r="R4036" s="1">
        <v>41649</v>
      </c>
      <c r="S4036" t="s">
        <v>612</v>
      </c>
      <c r="V4036" s="1">
        <v>38231</v>
      </c>
      <c r="W4036">
        <v>4</v>
      </c>
      <c r="X4036" t="s">
        <v>725</v>
      </c>
      <c r="Y4036">
        <v>4</v>
      </c>
      <c r="Z4036" t="s">
        <v>1324</v>
      </c>
      <c r="AB4036">
        <v>200008</v>
      </c>
      <c r="AC4036">
        <v>312</v>
      </c>
      <c r="AD4036" t="s">
        <v>44564</v>
      </c>
      <c r="AE4036">
        <v>1121</v>
      </c>
      <c r="AF4036" t="s">
        <v>53100</v>
      </c>
      <c r="AG4036">
        <v>3</v>
      </c>
      <c r="AH4036" t="s">
        <v>81</v>
      </c>
      <c r="AI4036">
        <v>99</v>
      </c>
      <c r="AJ4036" t="s">
        <v>54511</v>
      </c>
      <c r="AK4036">
        <v>306</v>
      </c>
      <c r="AL4036" t="s">
        <v>10308</v>
      </c>
      <c r="AM4036">
        <v>2</v>
      </c>
      <c r="AN4036" t="s">
        <v>119</v>
      </c>
      <c r="AO4036">
        <v>315410</v>
      </c>
      <c r="AP4036">
        <v>315410</v>
      </c>
      <c r="AS4036">
        <v>2</v>
      </c>
      <c r="AT4036" t="s">
        <v>1413</v>
      </c>
      <c r="AU4036" t="s">
        <v>15140</v>
      </c>
      <c r="AZ4036" t="s">
        <v>62</v>
      </c>
      <c r="BA4036">
        <v>1085</v>
      </c>
      <c r="BB4036" t="s">
        <v>44618</v>
      </c>
    </row>
    <row r="4037" spans="1:54" x14ac:dyDescent="0.25">
      <c r="A4037" s="1">
        <v>45200</v>
      </c>
      <c r="B4037">
        <v>329000</v>
      </c>
      <c r="C4037" t="s">
        <v>19707</v>
      </c>
      <c r="D4037">
        <v>4100</v>
      </c>
      <c r="E4037" t="s">
        <v>9143</v>
      </c>
      <c r="F4037" t="s">
        <v>10766</v>
      </c>
      <c r="G4037">
        <v>18957981</v>
      </c>
      <c r="J4037" t="s">
        <v>19708</v>
      </c>
      <c r="K4037" t="s">
        <v>15708</v>
      </c>
      <c r="L4037" t="s">
        <v>53479</v>
      </c>
      <c r="M4037">
        <v>6765</v>
      </c>
      <c r="N4037">
        <v>1</v>
      </c>
      <c r="R4037" s="1">
        <v>43791</v>
      </c>
      <c r="S4037" t="s">
        <v>80</v>
      </c>
      <c r="T4037">
        <v>329</v>
      </c>
      <c r="U4037" t="s">
        <v>10766</v>
      </c>
      <c r="W4037">
        <v>2</v>
      </c>
      <c r="X4037" t="s">
        <v>57</v>
      </c>
      <c r="Y4037">
        <v>5</v>
      </c>
      <c r="Z4037" t="s">
        <v>54458</v>
      </c>
      <c r="AB4037">
        <v>200701</v>
      </c>
      <c r="AC4037">
        <v>923</v>
      </c>
      <c r="AD4037" t="s">
        <v>58</v>
      </c>
      <c r="AE4037">
        <v>2013</v>
      </c>
      <c r="AF4037" t="s">
        <v>58</v>
      </c>
      <c r="AG4037">
        <v>1</v>
      </c>
      <c r="AH4037" t="s">
        <v>44482</v>
      </c>
      <c r="AI4037">
        <v>99</v>
      </c>
      <c r="AJ4037" t="s">
        <v>54511</v>
      </c>
      <c r="AK4037">
        <v>329</v>
      </c>
      <c r="AL4037" t="s">
        <v>10766</v>
      </c>
      <c r="AQ4037" t="s">
        <v>15709</v>
      </c>
      <c r="AR4037" t="s">
        <v>11988</v>
      </c>
      <c r="AS4037">
        <v>0</v>
      </c>
      <c r="AT4037" t="s">
        <v>61</v>
      </c>
      <c r="AU4037" t="s">
        <v>19709</v>
      </c>
      <c r="AV4037" t="s">
        <v>52612</v>
      </c>
      <c r="AX4037">
        <v>55.445711850000002</v>
      </c>
      <c r="AY4037">
        <v>11.78794598</v>
      </c>
      <c r="AZ4037" t="s">
        <v>62</v>
      </c>
      <c r="BA4037">
        <v>1085</v>
      </c>
      <c r="BB4037" t="s">
        <v>44618</v>
      </c>
    </row>
    <row r="4038" spans="1:54" x14ac:dyDescent="0.25">
      <c r="A4038" s="1">
        <v>45200</v>
      </c>
      <c r="B4038">
        <v>329001</v>
      </c>
      <c r="C4038" t="s">
        <v>19710</v>
      </c>
      <c r="D4038">
        <v>4370</v>
      </c>
      <c r="E4038" t="s">
        <v>48288</v>
      </c>
      <c r="F4038" t="s">
        <v>19711</v>
      </c>
      <c r="G4038">
        <v>18957981</v>
      </c>
      <c r="H4038">
        <v>1003295525</v>
      </c>
      <c r="I4038" t="s">
        <v>19712</v>
      </c>
      <c r="J4038" t="s">
        <v>19713</v>
      </c>
      <c r="K4038" t="s">
        <v>19714</v>
      </c>
      <c r="L4038" t="s">
        <v>19715</v>
      </c>
      <c r="M4038">
        <v>7170</v>
      </c>
      <c r="N4038">
        <v>25</v>
      </c>
      <c r="R4038" s="1">
        <v>41114</v>
      </c>
      <c r="S4038" t="s">
        <v>56</v>
      </c>
      <c r="T4038">
        <v>329</v>
      </c>
      <c r="U4038" t="s">
        <v>10766</v>
      </c>
      <c r="V4038" s="1">
        <v>41121</v>
      </c>
      <c r="W4038">
        <v>2</v>
      </c>
      <c r="X4038" t="s">
        <v>57</v>
      </c>
      <c r="Y4038">
        <v>1</v>
      </c>
      <c r="Z4038" t="s">
        <v>46545</v>
      </c>
      <c r="AA4038">
        <v>7</v>
      </c>
      <c r="AB4038">
        <v>190908</v>
      </c>
      <c r="AC4038">
        <v>121</v>
      </c>
      <c r="AD4038" t="s">
        <v>70</v>
      </c>
      <c r="AE4038">
        <v>1012</v>
      </c>
      <c r="AF4038" t="s">
        <v>71</v>
      </c>
      <c r="AG4038">
        <v>3</v>
      </c>
      <c r="AH4038" t="s">
        <v>81</v>
      </c>
      <c r="AI4038">
        <v>21</v>
      </c>
      <c r="AJ4038" t="s">
        <v>52613</v>
      </c>
      <c r="AK4038">
        <v>329</v>
      </c>
      <c r="AL4038" t="s">
        <v>10766</v>
      </c>
      <c r="AQ4038" t="s">
        <v>19716</v>
      </c>
      <c r="AR4038" t="s">
        <v>19717</v>
      </c>
      <c r="AS4038">
        <v>0</v>
      </c>
      <c r="AT4038" t="s">
        <v>61</v>
      </c>
      <c r="AU4038" t="s">
        <v>12187</v>
      </c>
      <c r="AZ4038" t="s">
        <v>62</v>
      </c>
      <c r="BA4038">
        <v>1085</v>
      </c>
      <c r="BB4038" t="s">
        <v>44618</v>
      </c>
    </row>
    <row r="4039" spans="1:54" x14ac:dyDescent="0.25">
      <c r="A4039" s="1">
        <v>45200</v>
      </c>
      <c r="B4039">
        <v>329002</v>
      </c>
      <c r="C4039" t="s">
        <v>49384</v>
      </c>
      <c r="D4039">
        <v>4100</v>
      </c>
      <c r="E4039" t="s">
        <v>9143</v>
      </c>
      <c r="F4039" t="s">
        <v>49385</v>
      </c>
      <c r="G4039">
        <v>18957981</v>
      </c>
      <c r="H4039">
        <v>1003295392</v>
      </c>
      <c r="I4039" t="s">
        <v>19718</v>
      </c>
      <c r="J4039" t="s">
        <v>19719</v>
      </c>
      <c r="K4039" t="s">
        <v>19720</v>
      </c>
      <c r="L4039" t="s">
        <v>45601</v>
      </c>
      <c r="M4039">
        <v>6189</v>
      </c>
      <c r="N4039">
        <v>19</v>
      </c>
      <c r="R4039" s="1">
        <v>44188</v>
      </c>
      <c r="S4039" t="s">
        <v>56</v>
      </c>
      <c r="T4039">
        <v>329</v>
      </c>
      <c r="U4039" t="s">
        <v>10766</v>
      </c>
      <c r="V4039" s="1">
        <v>44196</v>
      </c>
      <c r="W4039">
        <v>2</v>
      </c>
      <c r="X4039" t="s">
        <v>57</v>
      </c>
      <c r="Y4039">
        <v>1</v>
      </c>
      <c r="Z4039" t="s">
        <v>46545</v>
      </c>
      <c r="AA4039">
        <v>9</v>
      </c>
      <c r="AB4039">
        <v>196408</v>
      </c>
      <c r="AC4039">
        <v>121</v>
      </c>
      <c r="AD4039" t="s">
        <v>70</v>
      </c>
      <c r="AE4039">
        <v>1012</v>
      </c>
      <c r="AF4039" t="s">
        <v>71</v>
      </c>
      <c r="AG4039">
        <v>3</v>
      </c>
      <c r="AH4039" t="s">
        <v>81</v>
      </c>
      <c r="AI4039">
        <v>21</v>
      </c>
      <c r="AJ4039" t="s">
        <v>52613</v>
      </c>
      <c r="AK4039">
        <v>329</v>
      </c>
      <c r="AL4039" t="s">
        <v>10766</v>
      </c>
      <c r="AM4039">
        <v>2</v>
      </c>
      <c r="AN4039" t="s">
        <v>119</v>
      </c>
      <c r="AO4039">
        <v>280341</v>
      </c>
      <c r="AP4039">
        <v>280341</v>
      </c>
      <c r="AQ4039" t="s">
        <v>11981</v>
      </c>
      <c r="AR4039" t="s">
        <v>11982</v>
      </c>
      <c r="AS4039">
        <v>2</v>
      </c>
      <c r="AT4039" t="s">
        <v>1413</v>
      </c>
      <c r="AU4039" t="s">
        <v>45602</v>
      </c>
      <c r="AX4039">
        <v>55.468141549999999</v>
      </c>
      <c r="AY4039">
        <v>11.80860075</v>
      </c>
      <c r="AZ4039" t="s">
        <v>62</v>
      </c>
      <c r="BA4039">
        <v>1085</v>
      </c>
      <c r="BB4039" t="s">
        <v>44618</v>
      </c>
    </row>
    <row r="4040" spans="1:54" x14ac:dyDescent="0.25">
      <c r="A4040" s="1">
        <v>45200</v>
      </c>
      <c r="B4040">
        <v>329003</v>
      </c>
      <c r="C4040" t="s">
        <v>19721</v>
      </c>
      <c r="D4040">
        <v>4100</v>
      </c>
      <c r="E4040" t="s">
        <v>9143</v>
      </c>
      <c r="F4040" t="s">
        <v>19722</v>
      </c>
      <c r="I4040" t="s">
        <v>19723</v>
      </c>
      <c r="K4040" t="s">
        <v>19724</v>
      </c>
      <c r="L4040" t="s">
        <v>19725</v>
      </c>
      <c r="M4040">
        <v>8200</v>
      </c>
      <c r="N4040">
        <v>75</v>
      </c>
      <c r="R4040" s="1">
        <v>40967</v>
      </c>
      <c r="S4040" t="s">
        <v>56</v>
      </c>
      <c r="T4040">
        <v>329</v>
      </c>
      <c r="U4040" t="s">
        <v>10766</v>
      </c>
      <c r="V4040" s="1">
        <v>33390</v>
      </c>
      <c r="W4040">
        <v>2</v>
      </c>
      <c r="X4040" t="s">
        <v>57</v>
      </c>
      <c r="Y4040">
        <v>1</v>
      </c>
      <c r="Z4040" t="s">
        <v>46545</v>
      </c>
      <c r="AA4040">
        <v>7</v>
      </c>
      <c r="AB4040">
        <v>193308</v>
      </c>
      <c r="AC4040">
        <v>121</v>
      </c>
      <c r="AD4040" t="s">
        <v>70</v>
      </c>
      <c r="AE4040">
        <v>1012</v>
      </c>
      <c r="AF4040" t="s">
        <v>71</v>
      </c>
      <c r="AG4040">
        <v>3</v>
      </c>
      <c r="AH4040" t="s">
        <v>81</v>
      </c>
      <c r="AI4040">
        <v>22</v>
      </c>
      <c r="AJ4040" t="s">
        <v>52628</v>
      </c>
      <c r="AK4040">
        <v>329</v>
      </c>
      <c r="AL4040" t="s">
        <v>10766</v>
      </c>
      <c r="AM4040">
        <v>2</v>
      </c>
      <c r="AN4040" t="s">
        <v>119</v>
      </c>
      <c r="AO4040">
        <v>329008</v>
      </c>
      <c r="AS4040">
        <v>0</v>
      </c>
      <c r="AT4040" t="s">
        <v>61</v>
      </c>
      <c r="AU4040" t="s">
        <v>19726</v>
      </c>
      <c r="AZ4040" t="s">
        <v>62</v>
      </c>
      <c r="BA4040">
        <v>1085</v>
      </c>
      <c r="BB4040" t="s">
        <v>44618</v>
      </c>
    </row>
    <row r="4041" spans="1:54" x14ac:dyDescent="0.25">
      <c r="A4041" s="1">
        <v>45200</v>
      </c>
      <c r="B4041">
        <v>329004</v>
      </c>
      <c r="C4041" t="s">
        <v>19727</v>
      </c>
      <c r="D4041">
        <v>4100</v>
      </c>
      <c r="E4041" t="s">
        <v>9143</v>
      </c>
      <c r="F4041" t="s">
        <v>19728</v>
      </c>
      <c r="I4041" t="s">
        <v>49386</v>
      </c>
      <c r="K4041" t="s">
        <v>19729</v>
      </c>
      <c r="L4041" t="s">
        <v>19730</v>
      </c>
      <c r="M4041">
        <v>1188</v>
      </c>
      <c r="N4041">
        <v>31</v>
      </c>
      <c r="R4041" s="1">
        <v>40967</v>
      </c>
      <c r="S4041" t="s">
        <v>56</v>
      </c>
      <c r="T4041">
        <v>329</v>
      </c>
      <c r="U4041" t="s">
        <v>10766</v>
      </c>
      <c r="V4041" s="1">
        <v>33390</v>
      </c>
      <c r="W4041">
        <v>2</v>
      </c>
      <c r="X4041" t="s">
        <v>57</v>
      </c>
      <c r="Y4041">
        <v>1</v>
      </c>
      <c r="Z4041" t="s">
        <v>46545</v>
      </c>
      <c r="AA4041">
        <v>7</v>
      </c>
      <c r="AB4041">
        <v>195408</v>
      </c>
      <c r="AC4041">
        <v>121</v>
      </c>
      <c r="AD4041" t="s">
        <v>70</v>
      </c>
      <c r="AE4041">
        <v>1012</v>
      </c>
      <c r="AF4041" t="s">
        <v>71</v>
      </c>
      <c r="AG4041">
        <v>3</v>
      </c>
      <c r="AH4041" t="s">
        <v>81</v>
      </c>
      <c r="AI4041">
        <v>21</v>
      </c>
      <c r="AJ4041" t="s">
        <v>52613</v>
      </c>
      <c r="AK4041">
        <v>329</v>
      </c>
      <c r="AL4041" t="s">
        <v>10766</v>
      </c>
      <c r="AM4041">
        <v>2</v>
      </c>
      <c r="AN4041" t="s">
        <v>119</v>
      </c>
      <c r="AO4041">
        <v>329005</v>
      </c>
      <c r="AS4041">
        <v>0</v>
      </c>
      <c r="AT4041" t="s">
        <v>61</v>
      </c>
      <c r="AU4041" t="s">
        <v>19731</v>
      </c>
      <c r="AZ4041" t="s">
        <v>62</v>
      </c>
      <c r="BA4041">
        <v>1085</v>
      </c>
      <c r="BB4041" t="s">
        <v>44618</v>
      </c>
    </row>
    <row r="4042" spans="1:54" x14ac:dyDescent="0.25">
      <c r="A4042" s="1">
        <v>45200</v>
      </c>
      <c r="B4042">
        <v>329005</v>
      </c>
      <c r="C4042" t="s">
        <v>1044</v>
      </c>
      <c r="D4042">
        <v>4100</v>
      </c>
      <c r="E4042" t="s">
        <v>9143</v>
      </c>
      <c r="F4042" t="s">
        <v>1044</v>
      </c>
      <c r="G4042">
        <v>18957981</v>
      </c>
      <c r="H4042">
        <v>1003295124</v>
      </c>
      <c r="I4042" t="s">
        <v>19732</v>
      </c>
      <c r="J4042" t="s">
        <v>19733</v>
      </c>
      <c r="K4042" t="s">
        <v>19734</v>
      </c>
      <c r="L4042" t="s">
        <v>19735</v>
      </c>
      <c r="M4042">
        <v>2754</v>
      </c>
      <c r="N4042">
        <v>34</v>
      </c>
      <c r="R4042" s="1">
        <v>43783</v>
      </c>
      <c r="S4042" t="s">
        <v>56</v>
      </c>
      <c r="T4042">
        <v>329</v>
      </c>
      <c r="U4042" t="s">
        <v>10766</v>
      </c>
      <c r="W4042">
        <v>2</v>
      </c>
      <c r="X4042" t="s">
        <v>57</v>
      </c>
      <c r="Y4042">
        <v>1</v>
      </c>
      <c r="Z4042" t="s">
        <v>46545</v>
      </c>
      <c r="AA4042">
        <v>6</v>
      </c>
      <c r="AB4042">
        <v>195408</v>
      </c>
      <c r="AC4042">
        <v>121</v>
      </c>
      <c r="AD4042" t="s">
        <v>70</v>
      </c>
      <c r="AE4042">
        <v>1012</v>
      </c>
      <c r="AF4042" t="s">
        <v>71</v>
      </c>
      <c r="AG4042">
        <v>1</v>
      </c>
      <c r="AH4042" t="s">
        <v>44482</v>
      </c>
      <c r="AI4042">
        <v>22</v>
      </c>
      <c r="AJ4042" t="s">
        <v>52628</v>
      </c>
      <c r="AK4042">
        <v>329</v>
      </c>
      <c r="AL4042" t="s">
        <v>10766</v>
      </c>
      <c r="AQ4042" t="s">
        <v>19736</v>
      </c>
      <c r="AR4042" t="s">
        <v>19737</v>
      </c>
      <c r="AS4042">
        <v>0</v>
      </c>
      <c r="AT4042" t="s">
        <v>61</v>
      </c>
      <c r="AU4042" t="s">
        <v>19738</v>
      </c>
      <c r="AX4042">
        <v>55.488044799999997</v>
      </c>
      <c r="AY4042">
        <v>11.686384479999999</v>
      </c>
      <c r="AZ4042" t="s">
        <v>62</v>
      </c>
      <c r="BA4042">
        <v>1085</v>
      </c>
      <c r="BB4042" t="s">
        <v>44618</v>
      </c>
    </row>
    <row r="4043" spans="1:54" x14ac:dyDescent="0.25">
      <c r="A4043" s="1">
        <v>45200</v>
      </c>
      <c r="B4043">
        <v>329006</v>
      </c>
      <c r="C4043" t="s">
        <v>19739</v>
      </c>
      <c r="D4043">
        <v>4100</v>
      </c>
      <c r="E4043" t="s">
        <v>9143</v>
      </c>
      <c r="F4043" t="s">
        <v>19740</v>
      </c>
      <c r="I4043" t="s">
        <v>19741</v>
      </c>
      <c r="K4043" t="s">
        <v>19742</v>
      </c>
      <c r="L4043" t="s">
        <v>19743</v>
      </c>
      <c r="M4043">
        <v>2915</v>
      </c>
      <c r="N4043">
        <v>47</v>
      </c>
      <c r="R4043" s="1">
        <v>40162</v>
      </c>
      <c r="S4043" t="s">
        <v>80</v>
      </c>
      <c r="T4043">
        <v>329</v>
      </c>
      <c r="U4043" t="s">
        <v>10766</v>
      </c>
      <c r="V4043" s="1">
        <v>30103</v>
      </c>
      <c r="W4043">
        <v>2</v>
      </c>
      <c r="X4043" t="s">
        <v>57</v>
      </c>
      <c r="Y4043">
        <v>1</v>
      </c>
      <c r="Z4043" t="s">
        <v>46545</v>
      </c>
      <c r="AA4043">
        <v>7</v>
      </c>
      <c r="AB4043">
        <v>194504</v>
      </c>
      <c r="AC4043">
        <v>121</v>
      </c>
      <c r="AD4043" t="s">
        <v>70</v>
      </c>
      <c r="AE4043">
        <v>1012</v>
      </c>
      <c r="AF4043" t="s">
        <v>71</v>
      </c>
      <c r="AG4043">
        <v>3</v>
      </c>
      <c r="AH4043" t="s">
        <v>81</v>
      </c>
      <c r="AI4043">
        <v>21</v>
      </c>
      <c r="AJ4043" t="s">
        <v>52613</v>
      </c>
      <c r="AK4043">
        <v>329</v>
      </c>
      <c r="AL4043" t="s">
        <v>10766</v>
      </c>
      <c r="AS4043">
        <v>0</v>
      </c>
      <c r="AT4043" t="s">
        <v>61</v>
      </c>
      <c r="AU4043" t="s">
        <v>14563</v>
      </c>
      <c r="AX4043">
        <v>55.491833940440202</v>
      </c>
      <c r="AY4043">
        <v>11.7564602628093</v>
      </c>
      <c r="AZ4043" t="s">
        <v>62</v>
      </c>
      <c r="BA4043">
        <v>1085</v>
      </c>
      <c r="BB4043" t="s">
        <v>44618</v>
      </c>
    </row>
    <row r="4044" spans="1:54" x14ac:dyDescent="0.25">
      <c r="A4044" s="1">
        <v>45200</v>
      </c>
      <c r="B4044">
        <v>329007</v>
      </c>
      <c r="C4044" t="s">
        <v>45603</v>
      </c>
      <c r="D4044">
        <v>4100</v>
      </c>
      <c r="E4044" t="s">
        <v>9143</v>
      </c>
      <c r="F4044" t="s">
        <v>45604</v>
      </c>
      <c r="G4044">
        <v>18957981</v>
      </c>
      <c r="H4044">
        <v>1003295239</v>
      </c>
      <c r="I4044" t="s">
        <v>19744</v>
      </c>
      <c r="J4044" t="s">
        <v>19745</v>
      </c>
      <c r="K4044" t="s">
        <v>19746</v>
      </c>
      <c r="L4044" t="s">
        <v>45605</v>
      </c>
      <c r="M4044">
        <v>4540</v>
      </c>
      <c r="N4044" t="s">
        <v>2869</v>
      </c>
      <c r="R4044" s="1">
        <v>41115</v>
      </c>
      <c r="S4044" t="s">
        <v>56</v>
      </c>
      <c r="T4044">
        <v>329</v>
      </c>
      <c r="U4044" t="s">
        <v>10766</v>
      </c>
      <c r="V4044" s="1">
        <v>41121</v>
      </c>
      <c r="W4044">
        <v>2</v>
      </c>
      <c r="X4044" t="s">
        <v>57</v>
      </c>
      <c r="Y4044">
        <v>1</v>
      </c>
      <c r="Z4044" t="s">
        <v>46545</v>
      </c>
      <c r="AA4044">
        <v>7</v>
      </c>
      <c r="AB4044">
        <v>195704</v>
      </c>
      <c r="AC4044">
        <v>121</v>
      </c>
      <c r="AD4044" t="s">
        <v>70</v>
      </c>
      <c r="AE4044">
        <v>1012</v>
      </c>
      <c r="AF4044" t="s">
        <v>71</v>
      </c>
      <c r="AG4044">
        <v>3</v>
      </c>
      <c r="AH4044" t="s">
        <v>81</v>
      </c>
      <c r="AI4044">
        <v>21</v>
      </c>
      <c r="AJ4044" t="s">
        <v>52613</v>
      </c>
      <c r="AK4044">
        <v>329</v>
      </c>
      <c r="AL4044" t="s">
        <v>10766</v>
      </c>
      <c r="AQ4044" t="s">
        <v>19747</v>
      </c>
      <c r="AR4044" t="s">
        <v>19748</v>
      </c>
      <c r="AS4044">
        <v>0</v>
      </c>
      <c r="AT4044" t="s">
        <v>61</v>
      </c>
      <c r="AU4044" t="s">
        <v>45131</v>
      </c>
      <c r="AZ4044" t="s">
        <v>62</v>
      </c>
      <c r="BA4044">
        <v>1085</v>
      </c>
      <c r="BB4044" t="s">
        <v>44618</v>
      </c>
    </row>
    <row r="4045" spans="1:54" x14ac:dyDescent="0.25">
      <c r="A4045" s="1">
        <v>45200</v>
      </c>
      <c r="B4045">
        <v>329008</v>
      </c>
      <c r="C4045" t="s">
        <v>19749</v>
      </c>
      <c r="D4045">
        <v>4100</v>
      </c>
      <c r="E4045" t="s">
        <v>9143</v>
      </c>
      <c r="F4045" t="s">
        <v>19749</v>
      </c>
      <c r="G4045">
        <v>18957981</v>
      </c>
      <c r="H4045">
        <v>1003295094</v>
      </c>
      <c r="I4045" t="s">
        <v>19750</v>
      </c>
      <c r="J4045" t="s">
        <v>19708</v>
      </c>
      <c r="K4045" t="s">
        <v>19751</v>
      </c>
      <c r="L4045" t="s">
        <v>49387</v>
      </c>
      <c r="M4045">
        <v>2279</v>
      </c>
      <c r="N4045">
        <v>20</v>
      </c>
      <c r="R4045" s="1">
        <v>44312</v>
      </c>
      <c r="S4045" t="s">
        <v>56</v>
      </c>
      <c r="T4045">
        <v>329</v>
      </c>
      <c r="U4045" t="s">
        <v>10766</v>
      </c>
      <c r="W4045">
        <v>2</v>
      </c>
      <c r="X4045" t="s">
        <v>57</v>
      </c>
      <c r="Y4045">
        <v>1</v>
      </c>
      <c r="Z4045" t="s">
        <v>46545</v>
      </c>
      <c r="AA4045">
        <v>6</v>
      </c>
      <c r="AB4045">
        <v>194008</v>
      </c>
      <c r="AC4045">
        <v>121</v>
      </c>
      <c r="AD4045" t="s">
        <v>70</v>
      </c>
      <c r="AE4045">
        <v>1012</v>
      </c>
      <c r="AF4045" t="s">
        <v>71</v>
      </c>
      <c r="AG4045">
        <v>1</v>
      </c>
      <c r="AH4045" t="s">
        <v>44482</v>
      </c>
      <c r="AI4045">
        <v>21</v>
      </c>
      <c r="AJ4045" t="s">
        <v>52613</v>
      </c>
      <c r="AK4045">
        <v>329</v>
      </c>
      <c r="AL4045" t="s">
        <v>10766</v>
      </c>
      <c r="AQ4045" t="s">
        <v>19752</v>
      </c>
      <c r="AS4045">
        <v>0</v>
      </c>
      <c r="AT4045" t="s">
        <v>61</v>
      </c>
      <c r="AU4045" t="s">
        <v>49388</v>
      </c>
      <c r="AX4045">
        <v>55.406556610000003</v>
      </c>
      <c r="AY4045">
        <v>11.88459737</v>
      </c>
      <c r="AZ4045" t="s">
        <v>62</v>
      </c>
      <c r="BA4045">
        <v>1085</v>
      </c>
      <c r="BB4045" t="s">
        <v>44618</v>
      </c>
    </row>
    <row r="4046" spans="1:54" x14ac:dyDescent="0.25">
      <c r="A4046" s="1">
        <v>45200</v>
      </c>
      <c r="B4046">
        <v>329009</v>
      </c>
      <c r="C4046" t="s">
        <v>49389</v>
      </c>
      <c r="D4046">
        <v>4174</v>
      </c>
      <c r="E4046" t="s">
        <v>19753</v>
      </c>
      <c r="F4046" t="s">
        <v>48909</v>
      </c>
      <c r="G4046">
        <v>18957981</v>
      </c>
      <c r="H4046">
        <v>1003295550</v>
      </c>
      <c r="I4046" t="s">
        <v>19754</v>
      </c>
      <c r="J4046" t="s">
        <v>19755</v>
      </c>
      <c r="K4046" t="s">
        <v>19756</v>
      </c>
      <c r="L4046" t="s">
        <v>45606</v>
      </c>
      <c r="M4046">
        <v>7310</v>
      </c>
      <c r="N4046">
        <v>70</v>
      </c>
      <c r="R4046" s="1">
        <v>43783</v>
      </c>
      <c r="S4046" t="s">
        <v>56</v>
      </c>
      <c r="T4046">
        <v>329</v>
      </c>
      <c r="U4046" t="s">
        <v>10766</v>
      </c>
      <c r="W4046">
        <v>2</v>
      </c>
      <c r="X4046" t="s">
        <v>57</v>
      </c>
      <c r="Y4046">
        <v>1</v>
      </c>
      <c r="Z4046" t="s">
        <v>46545</v>
      </c>
      <c r="AA4046">
        <v>6</v>
      </c>
      <c r="AB4046">
        <v>195506</v>
      </c>
      <c r="AC4046">
        <v>121</v>
      </c>
      <c r="AD4046" t="s">
        <v>70</v>
      </c>
      <c r="AE4046">
        <v>1012</v>
      </c>
      <c r="AF4046" t="s">
        <v>71</v>
      </c>
      <c r="AG4046">
        <v>1</v>
      </c>
      <c r="AH4046" t="s">
        <v>44482</v>
      </c>
      <c r="AI4046">
        <v>21</v>
      </c>
      <c r="AJ4046" t="s">
        <v>52613</v>
      </c>
      <c r="AK4046">
        <v>329</v>
      </c>
      <c r="AL4046" t="s">
        <v>10766</v>
      </c>
      <c r="AQ4046" t="s">
        <v>19757</v>
      </c>
      <c r="AR4046" t="s">
        <v>19758</v>
      </c>
      <c r="AS4046">
        <v>0</v>
      </c>
      <c r="AT4046" t="s">
        <v>61</v>
      </c>
      <c r="AU4046" t="s">
        <v>45607</v>
      </c>
      <c r="AX4046">
        <v>55.523744030000003</v>
      </c>
      <c r="AY4046">
        <v>11.86169767</v>
      </c>
      <c r="AZ4046" t="s">
        <v>62</v>
      </c>
      <c r="BA4046">
        <v>1085</v>
      </c>
      <c r="BB4046" t="s">
        <v>44618</v>
      </c>
    </row>
    <row r="4047" spans="1:54" x14ac:dyDescent="0.25">
      <c r="A4047" s="1">
        <v>45200</v>
      </c>
      <c r="B4047">
        <v>329010</v>
      </c>
      <c r="C4047" t="s">
        <v>19759</v>
      </c>
      <c r="D4047">
        <v>4100</v>
      </c>
      <c r="E4047" t="s">
        <v>9143</v>
      </c>
      <c r="F4047" t="s">
        <v>19760</v>
      </c>
      <c r="I4047" t="s">
        <v>19761</v>
      </c>
      <c r="K4047" t="s">
        <v>19762</v>
      </c>
      <c r="L4047" t="s">
        <v>19763</v>
      </c>
      <c r="M4047">
        <v>3003</v>
      </c>
      <c r="N4047">
        <v>375</v>
      </c>
      <c r="R4047" s="1">
        <v>40967</v>
      </c>
      <c r="S4047" t="s">
        <v>56</v>
      </c>
      <c r="T4047">
        <v>329</v>
      </c>
      <c r="U4047" t="s">
        <v>10766</v>
      </c>
      <c r="V4047" s="1">
        <v>33390</v>
      </c>
      <c r="W4047">
        <v>2</v>
      </c>
      <c r="X4047" t="s">
        <v>57</v>
      </c>
      <c r="Y4047">
        <v>1</v>
      </c>
      <c r="Z4047" t="s">
        <v>46545</v>
      </c>
      <c r="AA4047">
        <v>7</v>
      </c>
      <c r="AB4047">
        <v>194308</v>
      </c>
      <c r="AC4047">
        <v>121</v>
      </c>
      <c r="AD4047" t="s">
        <v>70</v>
      </c>
      <c r="AE4047">
        <v>1012</v>
      </c>
      <c r="AF4047" t="s">
        <v>71</v>
      </c>
      <c r="AG4047">
        <v>3</v>
      </c>
      <c r="AH4047" t="s">
        <v>81</v>
      </c>
      <c r="AI4047">
        <v>22</v>
      </c>
      <c r="AJ4047" t="s">
        <v>52628</v>
      </c>
      <c r="AK4047">
        <v>329</v>
      </c>
      <c r="AL4047" t="s">
        <v>10766</v>
      </c>
      <c r="AM4047">
        <v>2</v>
      </c>
      <c r="AN4047" t="s">
        <v>119</v>
      </c>
      <c r="AO4047">
        <v>329008</v>
      </c>
      <c r="AS4047">
        <v>0</v>
      </c>
      <c r="AT4047" t="s">
        <v>61</v>
      </c>
      <c r="AU4047" t="s">
        <v>19764</v>
      </c>
      <c r="AZ4047" t="s">
        <v>62</v>
      </c>
      <c r="BA4047">
        <v>1085</v>
      </c>
      <c r="BB4047" t="s">
        <v>44618</v>
      </c>
    </row>
    <row r="4048" spans="1:54" x14ac:dyDescent="0.25">
      <c r="A4048" s="1">
        <v>45200</v>
      </c>
      <c r="B4048">
        <v>329011</v>
      </c>
      <c r="C4048" t="s">
        <v>19765</v>
      </c>
      <c r="D4048">
        <v>4100</v>
      </c>
      <c r="E4048" t="s">
        <v>9143</v>
      </c>
      <c r="F4048" t="s">
        <v>49390</v>
      </c>
      <c r="G4048">
        <v>18957981</v>
      </c>
      <c r="H4048">
        <v>1003295288</v>
      </c>
      <c r="I4048" t="s">
        <v>19766</v>
      </c>
      <c r="J4048" t="s">
        <v>19767</v>
      </c>
      <c r="K4048" t="s">
        <v>19767</v>
      </c>
      <c r="L4048" t="s">
        <v>45608</v>
      </c>
      <c r="N4048">
        <v>349</v>
      </c>
      <c r="R4048" s="1">
        <v>41115</v>
      </c>
      <c r="S4048" t="s">
        <v>56</v>
      </c>
      <c r="T4048">
        <v>329</v>
      </c>
      <c r="U4048" t="s">
        <v>10766</v>
      </c>
      <c r="V4048" s="1">
        <v>41121</v>
      </c>
      <c r="W4048">
        <v>2</v>
      </c>
      <c r="X4048" t="s">
        <v>57</v>
      </c>
      <c r="Y4048">
        <v>1</v>
      </c>
      <c r="Z4048" t="s">
        <v>46545</v>
      </c>
      <c r="AA4048">
        <v>7</v>
      </c>
      <c r="AB4048">
        <v>194308</v>
      </c>
      <c r="AC4048">
        <v>121</v>
      </c>
      <c r="AD4048" t="s">
        <v>70</v>
      </c>
      <c r="AE4048">
        <v>1012</v>
      </c>
      <c r="AF4048" t="s">
        <v>71</v>
      </c>
      <c r="AG4048">
        <v>3</v>
      </c>
      <c r="AH4048" t="s">
        <v>81</v>
      </c>
      <c r="AI4048">
        <v>21</v>
      </c>
      <c r="AJ4048" t="s">
        <v>52613</v>
      </c>
      <c r="AK4048">
        <v>329</v>
      </c>
      <c r="AL4048" t="s">
        <v>10766</v>
      </c>
      <c r="AQ4048" t="s">
        <v>19768</v>
      </c>
      <c r="AR4048" t="s">
        <v>19769</v>
      </c>
      <c r="AS4048">
        <v>0</v>
      </c>
      <c r="AT4048" t="s">
        <v>61</v>
      </c>
      <c r="AU4048" t="s">
        <v>45134</v>
      </c>
      <c r="AZ4048" t="s">
        <v>62</v>
      </c>
      <c r="BA4048">
        <v>1085</v>
      </c>
      <c r="BB4048" t="s">
        <v>44618</v>
      </c>
    </row>
    <row r="4049" spans="1:54" x14ac:dyDescent="0.25">
      <c r="A4049" s="1">
        <v>45200</v>
      </c>
      <c r="B4049">
        <v>329012</v>
      </c>
      <c r="C4049" t="s">
        <v>16483</v>
      </c>
      <c r="D4049">
        <v>4100</v>
      </c>
      <c r="E4049" t="s">
        <v>9143</v>
      </c>
      <c r="F4049" t="s">
        <v>16483</v>
      </c>
      <c r="G4049">
        <v>18957981</v>
      </c>
      <c r="H4049">
        <v>1003295665</v>
      </c>
      <c r="I4049" t="s">
        <v>13088</v>
      </c>
      <c r="J4049" t="s">
        <v>19770</v>
      </c>
      <c r="K4049" t="s">
        <v>13089</v>
      </c>
      <c r="L4049" t="s">
        <v>19771</v>
      </c>
      <c r="M4049">
        <v>9750</v>
      </c>
      <c r="N4049">
        <v>1</v>
      </c>
      <c r="R4049" s="1">
        <v>44376</v>
      </c>
      <c r="S4049" t="s">
        <v>56</v>
      </c>
      <c r="T4049">
        <v>329</v>
      </c>
      <c r="U4049" t="s">
        <v>10766</v>
      </c>
      <c r="W4049">
        <v>2</v>
      </c>
      <c r="X4049" t="s">
        <v>57</v>
      </c>
      <c r="Y4049">
        <v>1</v>
      </c>
      <c r="Z4049" t="s">
        <v>46545</v>
      </c>
      <c r="AA4049">
        <v>10</v>
      </c>
      <c r="AB4049">
        <v>196208</v>
      </c>
      <c r="AC4049">
        <v>121</v>
      </c>
      <c r="AD4049" t="s">
        <v>70</v>
      </c>
      <c r="AE4049">
        <v>1012</v>
      </c>
      <c r="AF4049" t="s">
        <v>71</v>
      </c>
      <c r="AG4049">
        <v>1</v>
      </c>
      <c r="AH4049" t="s">
        <v>44482</v>
      </c>
      <c r="AI4049">
        <v>21</v>
      </c>
      <c r="AJ4049" t="s">
        <v>52613</v>
      </c>
      <c r="AK4049">
        <v>329</v>
      </c>
      <c r="AL4049" t="s">
        <v>10766</v>
      </c>
      <c r="AQ4049" t="s">
        <v>16485</v>
      </c>
      <c r="AR4049" t="s">
        <v>16486</v>
      </c>
      <c r="AS4049">
        <v>0</v>
      </c>
      <c r="AT4049" t="s">
        <v>61</v>
      </c>
      <c r="AU4049" t="s">
        <v>55377</v>
      </c>
      <c r="AX4049">
        <v>55.484146459999998</v>
      </c>
      <c r="AY4049">
        <v>11.89000149</v>
      </c>
      <c r="AZ4049" t="s">
        <v>62</v>
      </c>
      <c r="BA4049">
        <v>1085</v>
      </c>
      <c r="BB4049" t="s">
        <v>44618</v>
      </c>
    </row>
    <row r="4050" spans="1:54" x14ac:dyDescent="0.25">
      <c r="A4050" s="1">
        <v>45200</v>
      </c>
      <c r="B4050">
        <v>329013</v>
      </c>
      <c r="C4050" t="s">
        <v>19772</v>
      </c>
      <c r="D4050">
        <v>4100</v>
      </c>
      <c r="E4050" t="s">
        <v>9143</v>
      </c>
      <c r="F4050" t="s">
        <v>19773</v>
      </c>
      <c r="G4050">
        <v>18957981</v>
      </c>
      <c r="H4050">
        <v>1003295732</v>
      </c>
      <c r="I4050" t="s">
        <v>19774</v>
      </c>
      <c r="J4050" t="s">
        <v>19775</v>
      </c>
      <c r="K4050" t="s">
        <v>19776</v>
      </c>
      <c r="L4050" t="s">
        <v>19777</v>
      </c>
      <c r="M4050">
        <v>8828</v>
      </c>
      <c r="N4050">
        <v>11</v>
      </c>
      <c r="R4050" s="1">
        <v>43521</v>
      </c>
      <c r="S4050" t="s">
        <v>56</v>
      </c>
      <c r="T4050">
        <v>329</v>
      </c>
      <c r="U4050" t="s">
        <v>10766</v>
      </c>
      <c r="W4050">
        <v>2</v>
      </c>
      <c r="X4050" t="s">
        <v>57</v>
      </c>
      <c r="Y4050">
        <v>1</v>
      </c>
      <c r="Z4050" t="s">
        <v>46545</v>
      </c>
      <c r="AA4050">
        <v>6</v>
      </c>
      <c r="AB4050">
        <v>196608</v>
      </c>
      <c r="AC4050">
        <v>121</v>
      </c>
      <c r="AD4050" t="s">
        <v>70</v>
      </c>
      <c r="AE4050">
        <v>1012</v>
      </c>
      <c r="AF4050" t="s">
        <v>71</v>
      </c>
      <c r="AG4050">
        <v>1</v>
      </c>
      <c r="AH4050" t="s">
        <v>44482</v>
      </c>
      <c r="AI4050">
        <v>21</v>
      </c>
      <c r="AJ4050" t="s">
        <v>52613</v>
      </c>
      <c r="AK4050">
        <v>329</v>
      </c>
      <c r="AL4050" t="s">
        <v>10766</v>
      </c>
      <c r="AQ4050" t="s">
        <v>19778</v>
      </c>
      <c r="AR4050" t="s">
        <v>19779</v>
      </c>
      <c r="AS4050">
        <v>0</v>
      </c>
      <c r="AT4050" t="s">
        <v>61</v>
      </c>
      <c r="AU4050" t="s">
        <v>19780</v>
      </c>
      <c r="AX4050">
        <v>55.439243390000001</v>
      </c>
      <c r="AY4050">
        <v>11.783938190000001</v>
      </c>
      <c r="AZ4050" t="s">
        <v>62</v>
      </c>
      <c r="BA4050">
        <v>1085</v>
      </c>
      <c r="BB4050" t="s">
        <v>44618</v>
      </c>
    </row>
    <row r="4051" spans="1:54" x14ac:dyDescent="0.25">
      <c r="A4051" s="1">
        <v>45200</v>
      </c>
      <c r="B4051">
        <v>329014</v>
      </c>
      <c r="C4051" t="s">
        <v>19781</v>
      </c>
      <c r="D4051">
        <v>4100</v>
      </c>
      <c r="E4051" t="s">
        <v>9143</v>
      </c>
      <c r="F4051" t="s">
        <v>19782</v>
      </c>
      <c r="I4051" t="s">
        <v>19783</v>
      </c>
      <c r="K4051" t="s">
        <v>19784</v>
      </c>
      <c r="L4051" t="s">
        <v>19785</v>
      </c>
      <c r="M4051">
        <v>8404</v>
      </c>
      <c r="N4051">
        <v>23</v>
      </c>
      <c r="R4051" s="1">
        <v>40967</v>
      </c>
      <c r="S4051" t="s">
        <v>56</v>
      </c>
      <c r="T4051">
        <v>329</v>
      </c>
      <c r="U4051" t="s">
        <v>10766</v>
      </c>
      <c r="V4051" s="1">
        <v>33025</v>
      </c>
      <c r="W4051">
        <v>2</v>
      </c>
      <c r="X4051" t="s">
        <v>57</v>
      </c>
      <c r="Y4051">
        <v>1</v>
      </c>
      <c r="Z4051" t="s">
        <v>46545</v>
      </c>
      <c r="AA4051">
        <v>7</v>
      </c>
      <c r="AC4051">
        <v>121</v>
      </c>
      <c r="AD4051" t="s">
        <v>70</v>
      </c>
      <c r="AE4051">
        <v>1012</v>
      </c>
      <c r="AF4051" t="s">
        <v>71</v>
      </c>
      <c r="AG4051">
        <v>3</v>
      </c>
      <c r="AH4051" t="s">
        <v>81</v>
      </c>
      <c r="AI4051">
        <v>21</v>
      </c>
      <c r="AJ4051" t="s">
        <v>52613</v>
      </c>
      <c r="AK4051">
        <v>329</v>
      </c>
      <c r="AL4051" t="s">
        <v>10766</v>
      </c>
      <c r="AM4051">
        <v>2</v>
      </c>
      <c r="AN4051" t="s">
        <v>119</v>
      </c>
      <c r="AO4051">
        <v>329015</v>
      </c>
      <c r="AS4051">
        <v>0</v>
      </c>
      <c r="AT4051" t="s">
        <v>61</v>
      </c>
      <c r="AU4051" t="s">
        <v>8983</v>
      </c>
      <c r="AZ4051" t="s">
        <v>62</v>
      </c>
      <c r="BA4051">
        <v>1085</v>
      </c>
      <c r="BB4051" t="s">
        <v>44618</v>
      </c>
    </row>
    <row r="4052" spans="1:54" x14ac:dyDescent="0.25">
      <c r="A4052" s="1">
        <v>45200</v>
      </c>
      <c r="B4052">
        <v>329015</v>
      </c>
      <c r="C4052" t="s">
        <v>19786</v>
      </c>
      <c r="D4052">
        <v>4100</v>
      </c>
      <c r="E4052" t="s">
        <v>9143</v>
      </c>
      <c r="F4052" t="s">
        <v>19787</v>
      </c>
      <c r="G4052">
        <v>18957981</v>
      </c>
      <c r="H4052">
        <v>1003295562</v>
      </c>
      <c r="I4052" t="s">
        <v>19788</v>
      </c>
      <c r="J4052" t="s">
        <v>19789</v>
      </c>
      <c r="K4052" t="s">
        <v>19790</v>
      </c>
      <c r="L4052" t="s">
        <v>19791</v>
      </c>
      <c r="M4052">
        <v>7342</v>
      </c>
      <c r="N4052">
        <v>9</v>
      </c>
      <c r="R4052" s="1">
        <v>44460</v>
      </c>
      <c r="S4052" t="s">
        <v>56</v>
      </c>
      <c r="T4052">
        <v>329</v>
      </c>
      <c r="U4052" t="s">
        <v>10766</v>
      </c>
      <c r="W4052">
        <v>2</v>
      </c>
      <c r="X4052" t="s">
        <v>57</v>
      </c>
      <c r="Y4052">
        <v>1</v>
      </c>
      <c r="Z4052" t="s">
        <v>46545</v>
      </c>
      <c r="AA4052">
        <v>6</v>
      </c>
      <c r="AB4052">
        <v>190508</v>
      </c>
      <c r="AC4052">
        <v>121</v>
      </c>
      <c r="AD4052" t="s">
        <v>70</v>
      </c>
      <c r="AE4052">
        <v>1012</v>
      </c>
      <c r="AF4052" t="s">
        <v>71</v>
      </c>
      <c r="AG4052">
        <v>1</v>
      </c>
      <c r="AH4052" t="s">
        <v>44482</v>
      </c>
      <c r="AI4052">
        <v>21</v>
      </c>
      <c r="AJ4052" t="s">
        <v>52613</v>
      </c>
      <c r="AK4052">
        <v>329</v>
      </c>
      <c r="AL4052" t="s">
        <v>10766</v>
      </c>
      <c r="AQ4052" t="s">
        <v>19792</v>
      </c>
      <c r="AR4052" t="s">
        <v>19793</v>
      </c>
      <c r="AS4052">
        <v>0</v>
      </c>
      <c r="AT4052" t="s">
        <v>61</v>
      </c>
      <c r="AU4052" t="s">
        <v>7274</v>
      </c>
      <c r="AX4052">
        <v>55.447830410000002</v>
      </c>
      <c r="AY4052">
        <v>11.79317034</v>
      </c>
      <c r="AZ4052" t="s">
        <v>62</v>
      </c>
      <c r="BA4052">
        <v>1085</v>
      </c>
      <c r="BB4052" t="s">
        <v>44618</v>
      </c>
    </row>
    <row r="4053" spans="1:54" x14ac:dyDescent="0.25">
      <c r="A4053" s="1">
        <v>45200</v>
      </c>
      <c r="B4053">
        <v>329016</v>
      </c>
      <c r="C4053" t="s">
        <v>19794</v>
      </c>
      <c r="D4053">
        <v>4100</v>
      </c>
      <c r="E4053" t="s">
        <v>9143</v>
      </c>
      <c r="F4053" t="s">
        <v>19795</v>
      </c>
      <c r="G4053">
        <v>18957981</v>
      </c>
      <c r="H4053">
        <v>1003295033</v>
      </c>
      <c r="I4053" t="s">
        <v>19796</v>
      </c>
      <c r="J4053" t="s">
        <v>19797</v>
      </c>
      <c r="K4053" t="s">
        <v>19798</v>
      </c>
      <c r="L4053" t="s">
        <v>55927</v>
      </c>
      <c r="M4053">
        <v>230</v>
      </c>
      <c r="N4053">
        <v>48</v>
      </c>
      <c r="R4053" s="1">
        <v>41157</v>
      </c>
      <c r="S4053" t="s">
        <v>56</v>
      </c>
      <c r="T4053">
        <v>329</v>
      </c>
      <c r="U4053" t="s">
        <v>10766</v>
      </c>
      <c r="V4053" s="1">
        <v>41121</v>
      </c>
      <c r="W4053">
        <v>2</v>
      </c>
      <c r="X4053" t="s">
        <v>57</v>
      </c>
      <c r="Y4053">
        <v>1</v>
      </c>
      <c r="Z4053" t="s">
        <v>46545</v>
      </c>
      <c r="AA4053">
        <v>10</v>
      </c>
      <c r="AB4053">
        <v>197108</v>
      </c>
      <c r="AC4053">
        <v>121</v>
      </c>
      <c r="AD4053" t="s">
        <v>70</v>
      </c>
      <c r="AE4053">
        <v>1012</v>
      </c>
      <c r="AF4053" t="s">
        <v>71</v>
      </c>
      <c r="AG4053">
        <v>3</v>
      </c>
      <c r="AH4053" t="s">
        <v>81</v>
      </c>
      <c r="AI4053">
        <v>21</v>
      </c>
      <c r="AJ4053" t="s">
        <v>52613</v>
      </c>
      <c r="AK4053">
        <v>329</v>
      </c>
      <c r="AL4053" t="s">
        <v>10766</v>
      </c>
      <c r="AQ4053" t="s">
        <v>19799</v>
      </c>
      <c r="AR4053" t="s">
        <v>19800</v>
      </c>
      <c r="AS4053">
        <v>0</v>
      </c>
      <c r="AT4053" t="s">
        <v>61</v>
      </c>
      <c r="AU4053" t="s">
        <v>11989</v>
      </c>
      <c r="AZ4053" t="s">
        <v>62</v>
      </c>
      <c r="BA4053">
        <v>1085</v>
      </c>
      <c r="BB4053" t="s">
        <v>44618</v>
      </c>
    </row>
    <row r="4054" spans="1:54" x14ac:dyDescent="0.25">
      <c r="A4054" s="1">
        <v>45200</v>
      </c>
      <c r="B4054">
        <v>329017</v>
      </c>
      <c r="C4054" t="s">
        <v>19801</v>
      </c>
      <c r="D4054">
        <v>4100</v>
      </c>
      <c r="E4054" t="s">
        <v>9143</v>
      </c>
      <c r="F4054" t="s">
        <v>19802</v>
      </c>
      <c r="G4054">
        <v>59974416</v>
      </c>
      <c r="H4054">
        <v>1003135222</v>
      </c>
      <c r="I4054" t="s">
        <v>49391</v>
      </c>
      <c r="J4054" t="s">
        <v>19803</v>
      </c>
      <c r="K4054" t="s">
        <v>19804</v>
      </c>
      <c r="L4054" t="s">
        <v>19805</v>
      </c>
      <c r="M4054">
        <v>1486</v>
      </c>
      <c r="N4054">
        <v>10</v>
      </c>
      <c r="R4054" s="1">
        <v>43516</v>
      </c>
      <c r="S4054" t="s">
        <v>56</v>
      </c>
      <c r="W4054">
        <v>5</v>
      </c>
      <c r="X4054" t="s">
        <v>557</v>
      </c>
      <c r="Y4054">
        <v>1</v>
      </c>
      <c r="Z4054" t="s">
        <v>46545</v>
      </c>
      <c r="AA4054">
        <v>9</v>
      </c>
      <c r="AB4054">
        <v>191408</v>
      </c>
      <c r="AC4054">
        <v>121</v>
      </c>
      <c r="AD4054" t="s">
        <v>70</v>
      </c>
      <c r="AE4054">
        <v>1013</v>
      </c>
      <c r="AF4054" t="s">
        <v>558</v>
      </c>
      <c r="AG4054">
        <v>1</v>
      </c>
      <c r="AH4054" t="s">
        <v>44482</v>
      </c>
      <c r="AI4054">
        <v>21</v>
      </c>
      <c r="AJ4054" t="s">
        <v>52613</v>
      </c>
      <c r="AK4054">
        <v>329</v>
      </c>
      <c r="AL4054" t="s">
        <v>10766</v>
      </c>
      <c r="AQ4054" t="s">
        <v>19806</v>
      </c>
      <c r="AR4054" t="s">
        <v>19807</v>
      </c>
      <c r="AS4054">
        <v>0</v>
      </c>
      <c r="AT4054" t="s">
        <v>61</v>
      </c>
      <c r="AU4054" t="s">
        <v>19808</v>
      </c>
      <c r="AX4054">
        <v>55.446348520000001</v>
      </c>
      <c r="AY4054">
        <v>11.794785660000001</v>
      </c>
      <c r="AZ4054" t="s">
        <v>62</v>
      </c>
      <c r="BA4054">
        <v>1085</v>
      </c>
      <c r="BB4054" t="s">
        <v>44618</v>
      </c>
    </row>
    <row r="4055" spans="1:54" x14ac:dyDescent="0.25">
      <c r="A4055" s="1">
        <v>45200</v>
      </c>
      <c r="B4055">
        <v>329018</v>
      </c>
      <c r="C4055" t="s">
        <v>19809</v>
      </c>
      <c r="D4055">
        <v>4100</v>
      </c>
      <c r="E4055" t="s">
        <v>9143</v>
      </c>
      <c r="F4055" t="s">
        <v>19810</v>
      </c>
      <c r="G4055">
        <v>43857614</v>
      </c>
      <c r="H4055">
        <v>1001845074</v>
      </c>
      <c r="I4055" t="s">
        <v>19811</v>
      </c>
      <c r="K4055" t="s">
        <v>19812</v>
      </c>
      <c r="L4055" t="s">
        <v>19813</v>
      </c>
      <c r="M4055">
        <v>8980</v>
      </c>
      <c r="N4055">
        <v>13</v>
      </c>
      <c r="R4055" s="1">
        <v>44434</v>
      </c>
      <c r="S4055" t="s">
        <v>56</v>
      </c>
      <c r="W4055">
        <v>5</v>
      </c>
      <c r="X4055" t="s">
        <v>557</v>
      </c>
      <c r="Y4055">
        <v>1</v>
      </c>
      <c r="Z4055" t="s">
        <v>46545</v>
      </c>
      <c r="AA4055">
        <v>9</v>
      </c>
      <c r="AB4055">
        <v>196908</v>
      </c>
      <c r="AC4055">
        <v>121</v>
      </c>
      <c r="AD4055" t="s">
        <v>70</v>
      </c>
      <c r="AE4055">
        <v>1013</v>
      </c>
      <c r="AF4055" t="s">
        <v>558</v>
      </c>
      <c r="AG4055">
        <v>1</v>
      </c>
      <c r="AH4055" t="s">
        <v>44482</v>
      </c>
      <c r="AI4055">
        <v>22</v>
      </c>
      <c r="AJ4055" t="s">
        <v>52628</v>
      </c>
      <c r="AK4055">
        <v>329</v>
      </c>
      <c r="AL4055" t="s">
        <v>10766</v>
      </c>
      <c r="AQ4055" t="s">
        <v>19814</v>
      </c>
      <c r="AR4055" t="s">
        <v>92</v>
      </c>
      <c r="AS4055">
        <v>0</v>
      </c>
      <c r="AT4055" t="s">
        <v>61</v>
      </c>
      <c r="AU4055" t="s">
        <v>1219</v>
      </c>
      <c r="AX4055">
        <v>55.442217530000001</v>
      </c>
      <c r="AY4055">
        <v>11.802991</v>
      </c>
      <c r="AZ4055" t="s">
        <v>62</v>
      </c>
      <c r="BA4055">
        <v>1085</v>
      </c>
      <c r="BB4055" t="s">
        <v>44618</v>
      </c>
    </row>
    <row r="4056" spans="1:54" x14ac:dyDescent="0.25">
      <c r="A4056" s="1">
        <v>45200</v>
      </c>
      <c r="B4056">
        <v>329019</v>
      </c>
      <c r="C4056" t="s">
        <v>19815</v>
      </c>
      <c r="D4056">
        <v>4100</v>
      </c>
      <c r="E4056" t="s">
        <v>9143</v>
      </c>
      <c r="F4056" t="s">
        <v>53480</v>
      </c>
      <c r="G4056">
        <v>18957981</v>
      </c>
      <c r="H4056">
        <v>1003295604</v>
      </c>
      <c r="I4056" t="s">
        <v>19718</v>
      </c>
      <c r="J4056" t="s">
        <v>19816</v>
      </c>
      <c r="K4056" t="s">
        <v>11980</v>
      </c>
      <c r="L4056" t="s">
        <v>53481</v>
      </c>
      <c r="M4056">
        <v>7524</v>
      </c>
      <c r="N4056">
        <v>20</v>
      </c>
      <c r="R4056" s="1">
        <v>44188</v>
      </c>
      <c r="S4056" t="s">
        <v>56</v>
      </c>
      <c r="T4056">
        <v>329</v>
      </c>
      <c r="U4056" t="s">
        <v>10766</v>
      </c>
      <c r="V4056" s="1">
        <v>44196</v>
      </c>
      <c r="W4056">
        <v>2</v>
      </c>
      <c r="X4056" t="s">
        <v>57</v>
      </c>
      <c r="Y4056">
        <v>1</v>
      </c>
      <c r="Z4056" t="s">
        <v>46545</v>
      </c>
      <c r="AA4056">
        <v>7</v>
      </c>
      <c r="AB4056">
        <v>197808</v>
      </c>
      <c r="AC4056">
        <v>121</v>
      </c>
      <c r="AD4056" t="s">
        <v>70</v>
      </c>
      <c r="AE4056">
        <v>1012</v>
      </c>
      <c r="AF4056" t="s">
        <v>71</v>
      </c>
      <c r="AG4056">
        <v>3</v>
      </c>
      <c r="AH4056" t="s">
        <v>81</v>
      </c>
      <c r="AI4056">
        <v>21</v>
      </c>
      <c r="AJ4056" t="s">
        <v>52613</v>
      </c>
      <c r="AK4056">
        <v>329</v>
      </c>
      <c r="AL4056" t="s">
        <v>10766</v>
      </c>
      <c r="AM4056">
        <v>2</v>
      </c>
      <c r="AN4056" t="s">
        <v>119</v>
      </c>
      <c r="AO4056">
        <v>280341</v>
      </c>
      <c r="AP4056">
        <v>280341</v>
      </c>
      <c r="AQ4056" t="s">
        <v>11981</v>
      </c>
      <c r="AR4056" t="s">
        <v>11982</v>
      </c>
      <c r="AS4056">
        <v>2</v>
      </c>
      <c r="AT4056" t="s">
        <v>1413</v>
      </c>
      <c r="AU4056" t="s">
        <v>53186</v>
      </c>
      <c r="AW4056" t="s">
        <v>49392</v>
      </c>
      <c r="AX4056">
        <v>55.465225140000001</v>
      </c>
      <c r="AY4056">
        <v>11.80338218</v>
      </c>
      <c r="AZ4056" t="s">
        <v>62</v>
      </c>
      <c r="BA4056">
        <v>1085</v>
      </c>
      <c r="BB4056" t="s">
        <v>44618</v>
      </c>
    </row>
    <row r="4057" spans="1:54" x14ac:dyDescent="0.25">
      <c r="A4057" s="1">
        <v>45200</v>
      </c>
      <c r="B4057">
        <v>329020</v>
      </c>
      <c r="C4057" t="s">
        <v>19817</v>
      </c>
      <c r="D4057">
        <v>4200</v>
      </c>
      <c r="E4057" t="s">
        <v>9270</v>
      </c>
      <c r="F4057" t="s">
        <v>19818</v>
      </c>
      <c r="G4057">
        <v>29188505</v>
      </c>
      <c r="H4057">
        <v>1003290444</v>
      </c>
      <c r="I4057" t="s">
        <v>18470</v>
      </c>
      <c r="J4057" t="s">
        <v>19819</v>
      </c>
      <c r="K4057" t="s">
        <v>19820</v>
      </c>
      <c r="L4057" t="s">
        <v>13001</v>
      </c>
      <c r="M4057">
        <v>1189</v>
      </c>
      <c r="N4057">
        <v>14</v>
      </c>
      <c r="R4057" s="1">
        <v>43179</v>
      </c>
      <c r="S4057" t="s">
        <v>56</v>
      </c>
      <c r="T4057">
        <v>330</v>
      </c>
      <c r="U4057" t="s">
        <v>9274</v>
      </c>
      <c r="V4057" s="1">
        <v>43160</v>
      </c>
      <c r="W4057">
        <v>2</v>
      </c>
      <c r="X4057" t="s">
        <v>57</v>
      </c>
      <c r="Y4057">
        <v>1</v>
      </c>
      <c r="Z4057" t="s">
        <v>46545</v>
      </c>
      <c r="AB4057">
        <v>198001</v>
      </c>
      <c r="AC4057">
        <v>128</v>
      </c>
      <c r="AD4057" t="s">
        <v>955</v>
      </c>
      <c r="AE4057">
        <v>1051</v>
      </c>
      <c r="AF4057" t="s">
        <v>955</v>
      </c>
      <c r="AG4057">
        <v>3</v>
      </c>
      <c r="AH4057" t="s">
        <v>81</v>
      </c>
      <c r="AI4057">
        <v>27</v>
      </c>
      <c r="AJ4057" t="s">
        <v>44512</v>
      </c>
      <c r="AK4057">
        <v>330</v>
      </c>
      <c r="AL4057" t="s">
        <v>9274</v>
      </c>
      <c r="AM4057">
        <v>2</v>
      </c>
      <c r="AN4057" t="s">
        <v>119</v>
      </c>
      <c r="AO4057">
        <v>333902</v>
      </c>
      <c r="AQ4057" t="s">
        <v>19821</v>
      </c>
      <c r="AR4057" t="s">
        <v>19822</v>
      </c>
      <c r="AS4057">
        <v>0</v>
      </c>
      <c r="AT4057" t="s">
        <v>61</v>
      </c>
      <c r="AU4057" t="s">
        <v>13004</v>
      </c>
      <c r="AX4057">
        <v>55.404925286397003</v>
      </c>
      <c r="AY4057">
        <v>11.3698972888313</v>
      </c>
      <c r="AZ4057" t="s">
        <v>62</v>
      </c>
      <c r="BA4057">
        <v>1085</v>
      </c>
      <c r="BB4057" t="s">
        <v>44618</v>
      </c>
    </row>
    <row r="4058" spans="1:54" x14ac:dyDescent="0.25">
      <c r="A4058" s="1">
        <v>45200</v>
      </c>
      <c r="B4058">
        <v>329021</v>
      </c>
      <c r="C4058" t="s">
        <v>19823</v>
      </c>
      <c r="D4058">
        <v>4100</v>
      </c>
      <c r="E4058" t="s">
        <v>9143</v>
      </c>
      <c r="F4058" t="s">
        <v>19824</v>
      </c>
      <c r="L4058" t="s">
        <v>19825</v>
      </c>
      <c r="N4058">
        <v>16</v>
      </c>
      <c r="R4058" s="1">
        <v>40162</v>
      </c>
      <c r="S4058" t="s">
        <v>80</v>
      </c>
      <c r="V4058" s="1">
        <v>31929</v>
      </c>
      <c r="W4058">
        <v>5</v>
      </c>
      <c r="X4058" t="s">
        <v>557</v>
      </c>
      <c r="Y4058">
        <v>1</v>
      </c>
      <c r="Z4058" t="s">
        <v>46545</v>
      </c>
      <c r="AB4058">
        <v>198608</v>
      </c>
      <c r="AC4058">
        <v>121</v>
      </c>
      <c r="AD4058" t="s">
        <v>70</v>
      </c>
      <c r="AE4058">
        <v>1013</v>
      </c>
      <c r="AF4058" t="s">
        <v>558</v>
      </c>
      <c r="AG4058">
        <v>3</v>
      </c>
      <c r="AH4058" t="s">
        <v>81</v>
      </c>
      <c r="AI4058">
        <v>21</v>
      </c>
      <c r="AJ4058" t="s">
        <v>52613</v>
      </c>
      <c r="AK4058">
        <v>329</v>
      </c>
      <c r="AL4058" t="s">
        <v>10766</v>
      </c>
      <c r="AS4058">
        <v>0</v>
      </c>
      <c r="AT4058" t="s">
        <v>61</v>
      </c>
      <c r="AU4058" t="s">
        <v>19826</v>
      </c>
      <c r="AZ4058" t="s">
        <v>62</v>
      </c>
      <c r="BA4058">
        <v>1085</v>
      </c>
      <c r="BB4058" t="s">
        <v>44618</v>
      </c>
    </row>
    <row r="4059" spans="1:54" x14ac:dyDescent="0.25">
      <c r="A4059" s="1">
        <v>45200</v>
      </c>
      <c r="B4059">
        <v>329022</v>
      </c>
      <c r="C4059" t="s">
        <v>19827</v>
      </c>
      <c r="D4059">
        <v>4100</v>
      </c>
      <c r="E4059" t="s">
        <v>9143</v>
      </c>
      <c r="F4059" t="s">
        <v>19828</v>
      </c>
      <c r="G4059">
        <v>10887305</v>
      </c>
      <c r="H4059">
        <v>1000148018</v>
      </c>
      <c r="I4059" t="s">
        <v>12182</v>
      </c>
      <c r="J4059" t="s">
        <v>19829</v>
      </c>
      <c r="K4059" t="s">
        <v>19830</v>
      </c>
      <c r="L4059" t="s">
        <v>19730</v>
      </c>
      <c r="M4059">
        <v>1188</v>
      </c>
      <c r="N4059">
        <v>31</v>
      </c>
      <c r="R4059" s="1">
        <v>45175</v>
      </c>
      <c r="S4059" t="s">
        <v>877</v>
      </c>
      <c r="W4059">
        <v>5</v>
      </c>
      <c r="X4059" t="s">
        <v>557</v>
      </c>
      <c r="Y4059">
        <v>1</v>
      </c>
      <c r="Z4059" t="s">
        <v>46545</v>
      </c>
      <c r="AA4059">
        <v>9</v>
      </c>
      <c r="AB4059">
        <v>198708</v>
      </c>
      <c r="AC4059">
        <v>121</v>
      </c>
      <c r="AD4059" t="s">
        <v>70</v>
      </c>
      <c r="AE4059">
        <v>1013</v>
      </c>
      <c r="AF4059" t="s">
        <v>558</v>
      </c>
      <c r="AG4059">
        <v>1</v>
      </c>
      <c r="AH4059" t="s">
        <v>44482</v>
      </c>
      <c r="AI4059">
        <v>22</v>
      </c>
      <c r="AJ4059" t="s">
        <v>52628</v>
      </c>
      <c r="AK4059">
        <v>329</v>
      </c>
      <c r="AL4059" t="s">
        <v>10766</v>
      </c>
      <c r="AQ4059" t="s">
        <v>19831</v>
      </c>
      <c r="AR4059" t="s">
        <v>19832</v>
      </c>
      <c r="AS4059">
        <v>0</v>
      </c>
      <c r="AT4059" t="s">
        <v>61</v>
      </c>
      <c r="AU4059" t="s">
        <v>19731</v>
      </c>
      <c r="AX4059">
        <v>55.443972690000003</v>
      </c>
      <c r="AY4059">
        <v>11.72782831</v>
      </c>
      <c r="AZ4059" t="s">
        <v>62</v>
      </c>
      <c r="BA4059">
        <v>1085</v>
      </c>
      <c r="BB4059" t="s">
        <v>44618</v>
      </c>
    </row>
    <row r="4060" spans="1:54" x14ac:dyDescent="0.25">
      <c r="A4060" s="1">
        <v>45200</v>
      </c>
      <c r="B4060">
        <v>329023</v>
      </c>
      <c r="C4060" t="s">
        <v>54856</v>
      </c>
      <c r="D4060">
        <v>4100</v>
      </c>
      <c r="E4060" t="s">
        <v>9143</v>
      </c>
      <c r="F4060" t="s">
        <v>45609</v>
      </c>
      <c r="G4060">
        <v>14864792</v>
      </c>
      <c r="H4060">
        <v>1000819163</v>
      </c>
      <c r="I4060" t="s">
        <v>19833</v>
      </c>
      <c r="J4060" t="s">
        <v>19834</v>
      </c>
      <c r="K4060" t="s">
        <v>19835</v>
      </c>
      <c r="L4060" t="s">
        <v>54857</v>
      </c>
      <c r="M4060">
        <v>8200</v>
      </c>
      <c r="N4060">
        <v>75</v>
      </c>
      <c r="R4060" s="1">
        <v>40854</v>
      </c>
      <c r="S4060" t="s">
        <v>56</v>
      </c>
      <c r="V4060" s="1">
        <v>40359</v>
      </c>
      <c r="W4060">
        <v>5</v>
      </c>
      <c r="X4060" t="s">
        <v>557</v>
      </c>
      <c r="Y4060">
        <v>1</v>
      </c>
      <c r="Z4060" t="s">
        <v>46545</v>
      </c>
      <c r="AA4060">
        <v>9</v>
      </c>
      <c r="AB4060">
        <v>199108</v>
      </c>
      <c r="AC4060">
        <v>121</v>
      </c>
      <c r="AD4060" t="s">
        <v>70</v>
      </c>
      <c r="AE4060">
        <v>1013</v>
      </c>
      <c r="AF4060" t="s">
        <v>558</v>
      </c>
      <c r="AG4060">
        <v>3</v>
      </c>
      <c r="AH4060" t="s">
        <v>81</v>
      </c>
      <c r="AI4060">
        <v>22</v>
      </c>
      <c r="AJ4060" t="s">
        <v>52628</v>
      </c>
      <c r="AK4060">
        <v>329</v>
      </c>
      <c r="AL4060" t="s">
        <v>10766</v>
      </c>
      <c r="AQ4060" t="s">
        <v>19836</v>
      </c>
      <c r="AR4060" t="s">
        <v>19837</v>
      </c>
      <c r="AS4060">
        <v>0</v>
      </c>
      <c r="AT4060" t="s">
        <v>61</v>
      </c>
      <c r="AU4060" t="s">
        <v>19726</v>
      </c>
      <c r="AW4060" t="s">
        <v>54858</v>
      </c>
      <c r="AX4060">
        <v>55.385754416655502</v>
      </c>
      <c r="AY4060">
        <v>11.937917611478801</v>
      </c>
      <c r="AZ4060" t="s">
        <v>62</v>
      </c>
      <c r="BA4060">
        <v>1085</v>
      </c>
      <c r="BB4060" t="s">
        <v>44618</v>
      </c>
    </row>
    <row r="4061" spans="1:54" x14ac:dyDescent="0.25">
      <c r="A4061" s="1">
        <v>45200</v>
      </c>
      <c r="B4061">
        <v>329024</v>
      </c>
      <c r="C4061" t="s">
        <v>45610</v>
      </c>
      <c r="D4061">
        <v>4100</v>
      </c>
      <c r="E4061" t="s">
        <v>9143</v>
      </c>
      <c r="F4061" t="s">
        <v>45611</v>
      </c>
      <c r="G4061">
        <v>20699310</v>
      </c>
      <c r="H4061">
        <v>1012259456</v>
      </c>
      <c r="I4061" t="s">
        <v>19838</v>
      </c>
      <c r="J4061" t="s">
        <v>19839</v>
      </c>
      <c r="K4061" t="s">
        <v>19840</v>
      </c>
      <c r="L4061" t="s">
        <v>49393</v>
      </c>
      <c r="M4061">
        <v>5794</v>
      </c>
      <c r="N4061">
        <v>13</v>
      </c>
      <c r="P4061">
        <v>1</v>
      </c>
      <c r="R4061" s="1">
        <v>44187</v>
      </c>
      <c r="S4061" t="s">
        <v>56</v>
      </c>
      <c r="T4061">
        <v>329</v>
      </c>
      <c r="U4061" t="s">
        <v>10766</v>
      </c>
      <c r="V4061" s="1">
        <v>44196</v>
      </c>
      <c r="W4061">
        <v>0</v>
      </c>
      <c r="X4061" t="s">
        <v>1252</v>
      </c>
      <c r="Y4061">
        <v>8</v>
      </c>
      <c r="Z4061" t="s">
        <v>44534</v>
      </c>
      <c r="AB4061">
        <v>199608</v>
      </c>
      <c r="AC4061">
        <v>127</v>
      </c>
      <c r="AD4061" t="s">
        <v>1237</v>
      </c>
      <c r="AE4061">
        <v>1052</v>
      </c>
      <c r="AF4061" t="s">
        <v>1237</v>
      </c>
      <c r="AG4061">
        <v>3</v>
      </c>
      <c r="AH4061" t="s">
        <v>81</v>
      </c>
      <c r="AI4061">
        <v>99</v>
      </c>
      <c r="AJ4061" t="s">
        <v>54511</v>
      </c>
      <c r="AK4061">
        <v>329</v>
      </c>
      <c r="AL4061" t="s">
        <v>10766</v>
      </c>
      <c r="AQ4061" t="s">
        <v>19841</v>
      </c>
      <c r="AS4061">
        <v>0</v>
      </c>
      <c r="AT4061" t="s">
        <v>61</v>
      </c>
      <c r="AU4061" t="s">
        <v>46764</v>
      </c>
      <c r="AX4061">
        <v>55.446888209999997</v>
      </c>
      <c r="AY4061">
        <v>11.78882578</v>
      </c>
      <c r="AZ4061" t="s">
        <v>62</v>
      </c>
      <c r="BA4061">
        <v>1085</v>
      </c>
      <c r="BB4061" t="s">
        <v>44618</v>
      </c>
    </row>
    <row r="4062" spans="1:54" x14ac:dyDescent="0.25">
      <c r="A4062" s="1">
        <v>45200</v>
      </c>
      <c r="B4062">
        <v>329025</v>
      </c>
      <c r="C4062" t="s">
        <v>19842</v>
      </c>
      <c r="D4062">
        <v>4100</v>
      </c>
      <c r="E4062" t="s">
        <v>9143</v>
      </c>
      <c r="F4062" t="s">
        <v>19843</v>
      </c>
      <c r="G4062">
        <v>18957981</v>
      </c>
      <c r="H4062">
        <v>1008370679</v>
      </c>
      <c r="I4062" t="s">
        <v>19844</v>
      </c>
      <c r="K4062" t="s">
        <v>13219</v>
      </c>
      <c r="L4062" t="s">
        <v>19845</v>
      </c>
      <c r="M4062">
        <v>8828</v>
      </c>
      <c r="N4062" t="s">
        <v>19846</v>
      </c>
      <c r="R4062" s="1">
        <v>42255</v>
      </c>
      <c r="S4062" t="s">
        <v>56</v>
      </c>
      <c r="T4062">
        <v>329</v>
      </c>
      <c r="U4062" t="s">
        <v>10766</v>
      </c>
      <c r="V4062" s="1">
        <v>42248</v>
      </c>
      <c r="W4062">
        <v>2</v>
      </c>
      <c r="X4062" t="s">
        <v>57</v>
      </c>
      <c r="Y4062">
        <v>1</v>
      </c>
      <c r="Z4062" t="s">
        <v>46545</v>
      </c>
      <c r="AA4062">
        <v>10</v>
      </c>
      <c r="AB4062">
        <v>200008</v>
      </c>
      <c r="AC4062">
        <v>126</v>
      </c>
      <c r="AD4062" t="s">
        <v>46616</v>
      </c>
      <c r="AE4062">
        <v>1015</v>
      </c>
      <c r="AF4062" t="s">
        <v>46616</v>
      </c>
      <c r="AG4062">
        <v>3</v>
      </c>
      <c r="AH4062" t="s">
        <v>81</v>
      </c>
      <c r="AI4062">
        <v>21</v>
      </c>
      <c r="AJ4062" t="s">
        <v>52613</v>
      </c>
      <c r="AK4062">
        <v>329</v>
      </c>
      <c r="AL4062" t="s">
        <v>10766</v>
      </c>
      <c r="AM4062">
        <v>2</v>
      </c>
      <c r="AN4062" t="s">
        <v>119</v>
      </c>
      <c r="AO4062">
        <v>280594</v>
      </c>
      <c r="AQ4062" t="s">
        <v>19847</v>
      </c>
      <c r="AS4062">
        <v>0</v>
      </c>
      <c r="AT4062" t="s">
        <v>61</v>
      </c>
      <c r="AU4062" t="s">
        <v>19780</v>
      </c>
      <c r="AX4062">
        <v>55.466797713979098</v>
      </c>
      <c r="AY4062">
        <v>11.6897700974191</v>
      </c>
      <c r="AZ4062" t="s">
        <v>62</v>
      </c>
      <c r="BA4062">
        <v>1085</v>
      </c>
      <c r="BB4062" t="s">
        <v>44618</v>
      </c>
    </row>
    <row r="4063" spans="1:54" x14ac:dyDescent="0.25">
      <c r="A4063" s="1">
        <v>45200</v>
      </c>
      <c r="B4063">
        <v>329026</v>
      </c>
      <c r="C4063" t="s">
        <v>19848</v>
      </c>
      <c r="D4063">
        <v>4100</v>
      </c>
      <c r="E4063" t="s">
        <v>9143</v>
      </c>
      <c r="F4063" t="s">
        <v>19849</v>
      </c>
      <c r="G4063">
        <v>18957981</v>
      </c>
      <c r="H4063">
        <v>1011142431</v>
      </c>
      <c r="I4063" t="s">
        <v>54859</v>
      </c>
      <c r="K4063" t="s">
        <v>19850</v>
      </c>
      <c r="L4063" t="s">
        <v>54860</v>
      </c>
      <c r="M4063">
        <v>9708</v>
      </c>
      <c r="N4063" t="s">
        <v>19851</v>
      </c>
      <c r="R4063" s="1">
        <v>42255</v>
      </c>
      <c r="S4063" t="s">
        <v>56</v>
      </c>
      <c r="T4063">
        <v>329</v>
      </c>
      <c r="U4063" t="s">
        <v>10766</v>
      </c>
      <c r="V4063" s="1">
        <v>42248</v>
      </c>
      <c r="W4063">
        <v>2</v>
      </c>
      <c r="X4063" t="s">
        <v>57</v>
      </c>
      <c r="Y4063">
        <v>1</v>
      </c>
      <c r="Z4063" t="s">
        <v>46545</v>
      </c>
      <c r="AA4063">
        <v>9</v>
      </c>
      <c r="AB4063">
        <v>200501</v>
      </c>
      <c r="AC4063">
        <v>129</v>
      </c>
      <c r="AD4063" t="s">
        <v>2405</v>
      </c>
      <c r="AE4063">
        <v>1016</v>
      </c>
      <c r="AF4063" t="s">
        <v>2405</v>
      </c>
      <c r="AG4063">
        <v>3</v>
      </c>
      <c r="AH4063" t="s">
        <v>81</v>
      </c>
      <c r="AI4063">
        <v>23</v>
      </c>
      <c r="AJ4063" t="s">
        <v>692</v>
      </c>
      <c r="AK4063">
        <v>329</v>
      </c>
      <c r="AL4063" t="s">
        <v>10766</v>
      </c>
      <c r="AM4063">
        <v>2</v>
      </c>
      <c r="AN4063" t="s">
        <v>119</v>
      </c>
      <c r="AO4063">
        <v>280594</v>
      </c>
      <c r="AQ4063" t="s">
        <v>19852</v>
      </c>
      <c r="AR4063" t="s">
        <v>19853</v>
      </c>
      <c r="AS4063">
        <v>0</v>
      </c>
      <c r="AT4063" t="s">
        <v>61</v>
      </c>
      <c r="AU4063" t="s">
        <v>54861</v>
      </c>
      <c r="AX4063">
        <v>55.444644090145196</v>
      </c>
      <c r="AY4063">
        <v>11.811774269165801</v>
      </c>
      <c r="AZ4063" t="s">
        <v>62</v>
      </c>
      <c r="BA4063">
        <v>1085</v>
      </c>
      <c r="BB4063" t="s">
        <v>44618</v>
      </c>
    </row>
    <row r="4064" spans="1:54" x14ac:dyDescent="0.25">
      <c r="A4064" s="1">
        <v>45200</v>
      </c>
      <c r="B4064">
        <v>329027</v>
      </c>
      <c r="C4064" t="s">
        <v>45612</v>
      </c>
      <c r="D4064">
        <v>4100</v>
      </c>
      <c r="E4064" t="s">
        <v>9143</v>
      </c>
      <c r="F4064" t="s">
        <v>45613</v>
      </c>
      <c r="G4064">
        <v>24209598</v>
      </c>
      <c r="H4064">
        <v>1006409963</v>
      </c>
      <c r="I4064" t="s">
        <v>45614</v>
      </c>
      <c r="J4064" t="s">
        <v>19854</v>
      </c>
      <c r="K4064" t="s">
        <v>19855</v>
      </c>
      <c r="L4064" t="s">
        <v>19856</v>
      </c>
      <c r="M4064">
        <v>2245</v>
      </c>
      <c r="N4064">
        <v>12</v>
      </c>
      <c r="R4064" s="1">
        <v>44320</v>
      </c>
      <c r="S4064" t="s">
        <v>56</v>
      </c>
      <c r="W4064">
        <v>6</v>
      </c>
      <c r="X4064" t="s">
        <v>1289</v>
      </c>
      <c r="Y4064">
        <v>1</v>
      </c>
      <c r="Z4064" t="s">
        <v>46545</v>
      </c>
      <c r="AA4064">
        <v>9</v>
      </c>
      <c r="AB4064">
        <v>200612</v>
      </c>
      <c r="AC4064">
        <v>129</v>
      </c>
      <c r="AD4064" t="s">
        <v>2405</v>
      </c>
      <c r="AE4064">
        <v>1016</v>
      </c>
      <c r="AF4064" t="s">
        <v>2405</v>
      </c>
      <c r="AG4064">
        <v>1</v>
      </c>
      <c r="AH4064" t="s">
        <v>44482</v>
      </c>
      <c r="AI4064">
        <v>99</v>
      </c>
      <c r="AJ4064" t="s">
        <v>54511</v>
      </c>
      <c r="AK4064">
        <v>329</v>
      </c>
      <c r="AL4064" t="s">
        <v>10766</v>
      </c>
      <c r="AQ4064" t="s">
        <v>19857</v>
      </c>
      <c r="AR4064" t="s">
        <v>19858</v>
      </c>
      <c r="AS4064">
        <v>0</v>
      </c>
      <c r="AT4064" t="s">
        <v>61</v>
      </c>
      <c r="AU4064" t="s">
        <v>19859</v>
      </c>
      <c r="AX4064">
        <v>55.458415819999999</v>
      </c>
      <c r="AY4064">
        <v>11.779748850000001</v>
      </c>
      <c r="AZ4064" t="s">
        <v>62</v>
      </c>
      <c r="BA4064">
        <v>1085</v>
      </c>
      <c r="BB4064" t="s">
        <v>44618</v>
      </c>
    </row>
    <row r="4065" spans="1:54" x14ac:dyDescent="0.25">
      <c r="A4065" s="1">
        <v>45200</v>
      </c>
      <c r="B4065">
        <v>329028</v>
      </c>
      <c r="C4065" t="s">
        <v>19860</v>
      </c>
      <c r="D4065">
        <v>4100</v>
      </c>
      <c r="E4065" t="s">
        <v>9143</v>
      </c>
      <c r="F4065" t="s">
        <v>19860</v>
      </c>
      <c r="G4065">
        <v>18957981</v>
      </c>
      <c r="L4065" t="s">
        <v>19861</v>
      </c>
      <c r="M4065">
        <v>6290</v>
      </c>
      <c r="N4065">
        <v>1</v>
      </c>
      <c r="R4065" s="1">
        <v>40469</v>
      </c>
      <c r="S4065" t="s">
        <v>56</v>
      </c>
      <c r="T4065">
        <v>329</v>
      </c>
      <c r="U4065" t="s">
        <v>10766</v>
      </c>
      <c r="V4065" s="1">
        <v>40360</v>
      </c>
      <c r="W4065">
        <v>2</v>
      </c>
      <c r="X4065" t="s">
        <v>57</v>
      </c>
      <c r="Y4065">
        <v>1</v>
      </c>
      <c r="Z4065" t="s">
        <v>46545</v>
      </c>
      <c r="AA4065">
        <v>4</v>
      </c>
      <c r="AB4065">
        <v>200908</v>
      </c>
      <c r="AC4065">
        <v>121</v>
      </c>
      <c r="AD4065" t="s">
        <v>70</v>
      </c>
      <c r="AE4065">
        <v>1012</v>
      </c>
      <c r="AF4065" t="s">
        <v>71</v>
      </c>
      <c r="AG4065">
        <v>3</v>
      </c>
      <c r="AH4065" t="s">
        <v>81</v>
      </c>
      <c r="AI4065">
        <v>99</v>
      </c>
      <c r="AJ4065" t="s">
        <v>54511</v>
      </c>
      <c r="AK4065">
        <v>329</v>
      </c>
      <c r="AL4065" t="s">
        <v>10766</v>
      </c>
      <c r="AQ4065" t="s">
        <v>19862</v>
      </c>
      <c r="AR4065" t="s">
        <v>19863</v>
      </c>
      <c r="AS4065">
        <v>0</v>
      </c>
      <c r="AT4065" t="s">
        <v>61</v>
      </c>
      <c r="AU4065" t="s">
        <v>19864</v>
      </c>
      <c r="AX4065">
        <v>55.449680389478701</v>
      </c>
      <c r="AY4065">
        <v>11.797947609433299</v>
      </c>
      <c r="AZ4065" t="s">
        <v>62</v>
      </c>
      <c r="BA4065">
        <v>1085</v>
      </c>
      <c r="BB4065" t="s">
        <v>44618</v>
      </c>
    </row>
    <row r="4066" spans="1:54" x14ac:dyDescent="0.25">
      <c r="A4066" s="1">
        <v>45200</v>
      </c>
      <c r="B4066">
        <v>329029</v>
      </c>
      <c r="C4066" t="s">
        <v>54862</v>
      </c>
      <c r="D4066">
        <v>4174</v>
      </c>
      <c r="E4066" t="s">
        <v>19753</v>
      </c>
      <c r="F4066" t="s">
        <v>54862</v>
      </c>
      <c r="G4066">
        <v>10888530</v>
      </c>
      <c r="H4066">
        <v>1000148249</v>
      </c>
      <c r="I4066" t="s">
        <v>9035</v>
      </c>
      <c r="J4066" t="s">
        <v>19865</v>
      </c>
      <c r="K4066" t="s">
        <v>19866</v>
      </c>
      <c r="L4066" t="s">
        <v>19867</v>
      </c>
      <c r="M4066">
        <v>7463</v>
      </c>
      <c r="N4066">
        <v>21</v>
      </c>
      <c r="R4066" s="1">
        <v>43791</v>
      </c>
      <c r="S4066" t="s">
        <v>56</v>
      </c>
      <c r="T4066">
        <v>329</v>
      </c>
      <c r="U4066" t="s">
        <v>10766</v>
      </c>
      <c r="W4066">
        <v>6</v>
      </c>
      <c r="X4066" t="s">
        <v>1289</v>
      </c>
      <c r="Y4066">
        <v>1</v>
      </c>
      <c r="Z4066" t="s">
        <v>46545</v>
      </c>
      <c r="AB4066">
        <v>200612</v>
      </c>
      <c r="AC4066">
        <v>149</v>
      </c>
      <c r="AD4066" t="s">
        <v>1085</v>
      </c>
      <c r="AE4066">
        <v>1026</v>
      </c>
      <c r="AF4066" t="s">
        <v>44530</v>
      </c>
      <c r="AG4066">
        <v>1</v>
      </c>
      <c r="AH4066" t="s">
        <v>44482</v>
      </c>
      <c r="AI4066">
        <v>99</v>
      </c>
      <c r="AJ4066" t="s">
        <v>54511</v>
      </c>
      <c r="AK4066">
        <v>329</v>
      </c>
      <c r="AL4066" t="s">
        <v>10766</v>
      </c>
      <c r="AQ4066" t="s">
        <v>19868</v>
      </c>
      <c r="AR4066" t="s">
        <v>19869</v>
      </c>
      <c r="AS4066">
        <v>0</v>
      </c>
      <c r="AT4066" t="s">
        <v>61</v>
      </c>
      <c r="AU4066" t="s">
        <v>19870</v>
      </c>
      <c r="AX4066">
        <v>55.518831169999999</v>
      </c>
      <c r="AY4066">
        <v>11.87909119</v>
      </c>
      <c r="AZ4066" t="s">
        <v>62</v>
      </c>
      <c r="BA4066">
        <v>1085</v>
      </c>
      <c r="BB4066" t="s">
        <v>44618</v>
      </c>
    </row>
    <row r="4067" spans="1:54" x14ac:dyDescent="0.25">
      <c r="A4067" s="1">
        <v>45200</v>
      </c>
      <c r="B4067">
        <v>329030</v>
      </c>
      <c r="D4067">
        <v>4330</v>
      </c>
      <c r="E4067" t="s">
        <v>47785</v>
      </c>
      <c r="F4067" t="s">
        <v>53482</v>
      </c>
      <c r="G4067">
        <v>13120102</v>
      </c>
      <c r="H4067">
        <v>1000503728</v>
      </c>
      <c r="I4067" t="s">
        <v>49394</v>
      </c>
      <c r="K4067" t="s">
        <v>19871</v>
      </c>
      <c r="L4067" t="s">
        <v>19872</v>
      </c>
      <c r="M4067">
        <v>4410</v>
      </c>
      <c r="N4067">
        <v>20</v>
      </c>
      <c r="R4067" s="1">
        <v>43783</v>
      </c>
      <c r="S4067" t="s">
        <v>56</v>
      </c>
      <c r="W4067">
        <v>6</v>
      </c>
      <c r="X4067" t="s">
        <v>1289</v>
      </c>
      <c r="Y4067">
        <v>1</v>
      </c>
      <c r="Z4067" t="s">
        <v>46545</v>
      </c>
      <c r="AA4067">
        <v>10</v>
      </c>
      <c r="AB4067">
        <v>198901</v>
      </c>
      <c r="AC4067">
        <v>129</v>
      </c>
      <c r="AD4067" t="s">
        <v>2405</v>
      </c>
      <c r="AE4067">
        <v>1016</v>
      </c>
      <c r="AF4067" t="s">
        <v>2405</v>
      </c>
      <c r="AG4067">
        <v>1</v>
      </c>
      <c r="AH4067" t="s">
        <v>44482</v>
      </c>
      <c r="AI4067">
        <v>99</v>
      </c>
      <c r="AJ4067" t="s">
        <v>54511</v>
      </c>
      <c r="AK4067">
        <v>329</v>
      </c>
      <c r="AL4067" t="s">
        <v>10766</v>
      </c>
      <c r="AQ4067" t="s">
        <v>19873</v>
      </c>
      <c r="AR4067" t="s">
        <v>19874</v>
      </c>
      <c r="AS4067">
        <v>0</v>
      </c>
      <c r="AT4067" t="s">
        <v>61</v>
      </c>
      <c r="AU4067" t="s">
        <v>19875</v>
      </c>
      <c r="AX4067">
        <v>55.556299660000001</v>
      </c>
      <c r="AY4067">
        <v>11.85491236</v>
      </c>
      <c r="AZ4067" t="s">
        <v>62</v>
      </c>
      <c r="BA4067">
        <v>1085</v>
      </c>
      <c r="BB4067" t="s">
        <v>44618</v>
      </c>
    </row>
    <row r="4068" spans="1:54" x14ac:dyDescent="0.25">
      <c r="A4068" s="1">
        <v>45200</v>
      </c>
      <c r="B4068">
        <v>329031</v>
      </c>
      <c r="C4068" t="s">
        <v>19876</v>
      </c>
      <c r="D4068">
        <v>4100</v>
      </c>
      <c r="E4068" t="s">
        <v>9143</v>
      </c>
      <c r="F4068" t="s">
        <v>19877</v>
      </c>
      <c r="G4068">
        <v>31748631</v>
      </c>
      <c r="H4068">
        <v>1014693439</v>
      </c>
      <c r="I4068" t="s">
        <v>19878</v>
      </c>
      <c r="L4068" t="s">
        <v>19879</v>
      </c>
      <c r="M4068">
        <v>6432</v>
      </c>
      <c r="N4068">
        <v>302</v>
      </c>
      <c r="R4068" s="1">
        <v>40526</v>
      </c>
      <c r="S4068" t="s">
        <v>56</v>
      </c>
      <c r="V4068" s="1">
        <v>40513</v>
      </c>
      <c r="W4068">
        <v>5</v>
      </c>
      <c r="X4068" t="s">
        <v>557</v>
      </c>
      <c r="Y4068">
        <v>1</v>
      </c>
      <c r="Z4068" t="s">
        <v>46545</v>
      </c>
      <c r="AC4068">
        <v>129</v>
      </c>
      <c r="AD4068" t="s">
        <v>2405</v>
      </c>
      <c r="AE4068">
        <v>1016</v>
      </c>
      <c r="AF4068" t="s">
        <v>2405</v>
      </c>
      <c r="AG4068">
        <v>3</v>
      </c>
      <c r="AH4068" t="s">
        <v>81</v>
      </c>
      <c r="AI4068">
        <v>99</v>
      </c>
      <c r="AJ4068" t="s">
        <v>54511</v>
      </c>
      <c r="AK4068">
        <v>329</v>
      </c>
      <c r="AL4068" t="s">
        <v>10766</v>
      </c>
      <c r="AQ4068" t="s">
        <v>19880</v>
      </c>
      <c r="AR4068" t="s">
        <v>19881</v>
      </c>
      <c r="AS4068">
        <v>0</v>
      </c>
      <c r="AT4068" t="s">
        <v>61</v>
      </c>
      <c r="AU4068" t="s">
        <v>3316</v>
      </c>
      <c r="AX4068">
        <v>55.475761254821002</v>
      </c>
      <c r="AY4068">
        <v>11.8369868566768</v>
      </c>
      <c r="AZ4068" t="s">
        <v>62</v>
      </c>
      <c r="BA4068">
        <v>1085</v>
      </c>
      <c r="BB4068" t="s">
        <v>44618</v>
      </c>
    </row>
    <row r="4069" spans="1:54" x14ac:dyDescent="0.25">
      <c r="A4069" s="1">
        <v>45200</v>
      </c>
      <c r="B4069">
        <v>329032</v>
      </c>
      <c r="C4069" t="s">
        <v>19882</v>
      </c>
      <c r="D4069">
        <v>4100</v>
      </c>
      <c r="E4069" t="s">
        <v>9143</v>
      </c>
      <c r="F4069" t="s">
        <v>19882</v>
      </c>
      <c r="G4069">
        <v>29554153</v>
      </c>
      <c r="H4069">
        <v>1017612731</v>
      </c>
      <c r="I4069" t="s">
        <v>18843</v>
      </c>
      <c r="J4069" t="s">
        <v>18844</v>
      </c>
      <c r="K4069" t="s">
        <v>19883</v>
      </c>
      <c r="L4069" t="s">
        <v>19884</v>
      </c>
      <c r="M4069">
        <v>230</v>
      </c>
      <c r="N4069">
        <v>11</v>
      </c>
      <c r="R4069" s="1">
        <v>43791</v>
      </c>
      <c r="S4069" t="s">
        <v>56</v>
      </c>
      <c r="W4069">
        <v>4</v>
      </c>
      <c r="X4069" t="s">
        <v>725</v>
      </c>
      <c r="Y4069">
        <v>1</v>
      </c>
      <c r="Z4069" t="s">
        <v>46545</v>
      </c>
      <c r="AB4069">
        <v>200901</v>
      </c>
      <c r="AC4069">
        <v>131</v>
      </c>
      <c r="AD4069" t="s">
        <v>752</v>
      </c>
      <c r="AE4069">
        <v>1061</v>
      </c>
      <c r="AF4069" t="s">
        <v>752</v>
      </c>
      <c r="AG4069">
        <v>1</v>
      </c>
      <c r="AH4069" t="s">
        <v>44482</v>
      </c>
      <c r="AI4069">
        <v>99</v>
      </c>
      <c r="AJ4069" t="s">
        <v>54511</v>
      </c>
      <c r="AK4069">
        <v>329</v>
      </c>
      <c r="AL4069" t="s">
        <v>10766</v>
      </c>
      <c r="AP4069">
        <v>320003</v>
      </c>
      <c r="AQ4069" t="s">
        <v>18847</v>
      </c>
      <c r="AR4069" t="s">
        <v>18848</v>
      </c>
      <c r="AS4069">
        <v>2</v>
      </c>
      <c r="AT4069" t="s">
        <v>1413</v>
      </c>
      <c r="AU4069" t="s">
        <v>11989</v>
      </c>
      <c r="AX4069">
        <v>55.427582979999997</v>
      </c>
      <c r="AY4069">
        <v>11.78637133</v>
      </c>
      <c r="AZ4069" t="s">
        <v>62</v>
      </c>
      <c r="BA4069">
        <v>1085</v>
      </c>
      <c r="BB4069" t="s">
        <v>44618</v>
      </c>
    </row>
    <row r="4070" spans="1:54" x14ac:dyDescent="0.25">
      <c r="A4070" s="1">
        <v>45200</v>
      </c>
      <c r="B4070">
        <v>329033</v>
      </c>
      <c r="C4070" t="s">
        <v>19885</v>
      </c>
      <c r="D4070">
        <v>4100</v>
      </c>
      <c r="E4070" t="s">
        <v>9143</v>
      </c>
      <c r="F4070" t="s">
        <v>19885</v>
      </c>
      <c r="G4070">
        <v>84664928</v>
      </c>
      <c r="H4070">
        <v>1002700732</v>
      </c>
      <c r="I4070" t="s">
        <v>19886</v>
      </c>
      <c r="K4070" t="s">
        <v>19887</v>
      </c>
      <c r="L4070" t="s">
        <v>19888</v>
      </c>
      <c r="M4070">
        <v>2754</v>
      </c>
      <c r="N4070">
        <v>85</v>
      </c>
      <c r="R4070" s="1">
        <v>43791</v>
      </c>
      <c r="S4070" t="s">
        <v>80</v>
      </c>
      <c r="W4070">
        <v>5</v>
      </c>
      <c r="X4070" t="s">
        <v>557</v>
      </c>
      <c r="Y4070">
        <v>1</v>
      </c>
      <c r="Z4070" t="s">
        <v>46545</v>
      </c>
      <c r="AC4070">
        <v>128</v>
      </c>
      <c r="AD4070" t="s">
        <v>955</v>
      </c>
      <c r="AE4070">
        <v>1051</v>
      </c>
      <c r="AF4070" t="s">
        <v>955</v>
      </c>
      <c r="AG4070">
        <v>1</v>
      </c>
      <c r="AH4070" t="s">
        <v>44482</v>
      </c>
      <c r="AI4070">
        <v>99</v>
      </c>
      <c r="AJ4070" t="s">
        <v>54511</v>
      </c>
      <c r="AK4070">
        <v>329</v>
      </c>
      <c r="AL4070" t="s">
        <v>10766</v>
      </c>
      <c r="AQ4070" t="s">
        <v>19889</v>
      </c>
      <c r="AR4070" t="s">
        <v>19094</v>
      </c>
      <c r="AS4070">
        <v>0</v>
      </c>
      <c r="AT4070" t="s">
        <v>61</v>
      </c>
      <c r="AU4070" t="s">
        <v>19738</v>
      </c>
      <c r="AX4070">
        <v>55.49111722</v>
      </c>
      <c r="AY4070">
        <v>11.69160907</v>
      </c>
      <c r="AZ4070" t="s">
        <v>62</v>
      </c>
      <c r="BA4070">
        <v>1085</v>
      </c>
      <c r="BB4070" t="s">
        <v>44618</v>
      </c>
    </row>
    <row r="4071" spans="1:54" x14ac:dyDescent="0.25">
      <c r="A4071" s="1">
        <v>45200</v>
      </c>
      <c r="B4071">
        <v>329200</v>
      </c>
      <c r="D4071">
        <v>4100</v>
      </c>
      <c r="E4071" t="s">
        <v>9143</v>
      </c>
      <c r="F4071" t="s">
        <v>52721</v>
      </c>
      <c r="G4071">
        <v>18957981</v>
      </c>
      <c r="H4071">
        <v>1004769679</v>
      </c>
      <c r="I4071" t="s">
        <v>19890</v>
      </c>
      <c r="J4071" t="s">
        <v>19891</v>
      </c>
      <c r="K4071" t="s">
        <v>19892</v>
      </c>
      <c r="L4071" t="s">
        <v>45615</v>
      </c>
      <c r="M4071">
        <v>3580</v>
      </c>
      <c r="N4071">
        <v>1</v>
      </c>
      <c r="R4071" s="1">
        <v>43791</v>
      </c>
      <c r="S4071" t="s">
        <v>612</v>
      </c>
      <c r="T4071">
        <v>329</v>
      </c>
      <c r="U4071" t="s">
        <v>10766</v>
      </c>
      <c r="W4071">
        <v>2</v>
      </c>
      <c r="X4071" t="s">
        <v>57</v>
      </c>
      <c r="Y4071">
        <v>1</v>
      </c>
      <c r="Z4071" t="s">
        <v>46545</v>
      </c>
      <c r="AC4071">
        <v>932</v>
      </c>
      <c r="AD4071" t="s">
        <v>52637</v>
      </c>
      <c r="AE4071">
        <v>2021</v>
      </c>
      <c r="AF4071" t="s">
        <v>52637</v>
      </c>
      <c r="AG4071">
        <v>2</v>
      </c>
      <c r="AH4071" t="s">
        <v>44524</v>
      </c>
      <c r="AI4071">
        <v>10</v>
      </c>
      <c r="AJ4071" t="s">
        <v>52638</v>
      </c>
      <c r="AK4071">
        <v>329</v>
      </c>
      <c r="AL4071" t="s">
        <v>10766</v>
      </c>
      <c r="AQ4071" t="s">
        <v>19893</v>
      </c>
      <c r="AR4071" t="s">
        <v>19894</v>
      </c>
      <c r="AS4071">
        <v>0</v>
      </c>
      <c r="AT4071" t="s">
        <v>61</v>
      </c>
      <c r="AU4071" t="s">
        <v>45616</v>
      </c>
      <c r="AX4071">
        <v>55.44435661</v>
      </c>
      <c r="AY4071">
        <v>11.7859251</v>
      </c>
      <c r="AZ4071" t="s">
        <v>62</v>
      </c>
      <c r="BA4071">
        <v>1085</v>
      </c>
      <c r="BB4071" t="s">
        <v>44618</v>
      </c>
    </row>
    <row r="4072" spans="1:54" x14ac:dyDescent="0.25">
      <c r="A4072" s="1">
        <v>45200</v>
      </c>
      <c r="B4072">
        <v>329210</v>
      </c>
      <c r="C4072" t="s">
        <v>19895</v>
      </c>
      <c r="D4072">
        <v>4100</v>
      </c>
      <c r="E4072" t="s">
        <v>9143</v>
      </c>
      <c r="F4072" t="s">
        <v>19896</v>
      </c>
      <c r="G4072">
        <v>18957981</v>
      </c>
      <c r="H4072">
        <v>1003295227</v>
      </c>
      <c r="I4072" t="s">
        <v>19897</v>
      </c>
      <c r="J4072" t="s">
        <v>19898</v>
      </c>
      <c r="K4072" t="s">
        <v>19899</v>
      </c>
      <c r="L4072" t="s">
        <v>45617</v>
      </c>
      <c r="M4072">
        <v>4399</v>
      </c>
      <c r="N4072">
        <v>14</v>
      </c>
      <c r="R4072" s="1">
        <v>43522</v>
      </c>
      <c r="S4072" t="s">
        <v>56</v>
      </c>
      <c r="T4072">
        <v>329</v>
      </c>
      <c r="U4072" t="s">
        <v>10766</v>
      </c>
      <c r="W4072">
        <v>2</v>
      </c>
      <c r="X4072" t="s">
        <v>57</v>
      </c>
      <c r="Y4072">
        <v>1</v>
      </c>
      <c r="Z4072" t="s">
        <v>46545</v>
      </c>
      <c r="AB4072">
        <v>195808</v>
      </c>
      <c r="AC4072">
        <v>125</v>
      </c>
      <c r="AD4072" t="s">
        <v>1344</v>
      </c>
      <c r="AE4072">
        <v>1014</v>
      </c>
      <c r="AF4072" t="s">
        <v>1352</v>
      </c>
      <c r="AG4072">
        <v>1</v>
      </c>
      <c r="AH4072" t="s">
        <v>44482</v>
      </c>
      <c r="AI4072">
        <v>24</v>
      </c>
      <c r="AJ4072" t="s">
        <v>1344</v>
      </c>
      <c r="AK4072">
        <v>329</v>
      </c>
      <c r="AL4072" t="s">
        <v>10766</v>
      </c>
      <c r="AQ4072" t="s">
        <v>19900</v>
      </c>
      <c r="AR4072" t="s">
        <v>19901</v>
      </c>
      <c r="AS4072">
        <v>0</v>
      </c>
      <c r="AT4072" t="s">
        <v>61</v>
      </c>
      <c r="AU4072" t="s">
        <v>45618</v>
      </c>
      <c r="AX4072">
        <v>55.439392099999999</v>
      </c>
      <c r="AY4072">
        <v>11.779993320000001</v>
      </c>
      <c r="AZ4072" t="s">
        <v>62</v>
      </c>
      <c r="BA4072">
        <v>1085</v>
      </c>
      <c r="BB4072" t="s">
        <v>44618</v>
      </c>
    </row>
    <row r="4073" spans="1:54" x14ac:dyDescent="0.25">
      <c r="A4073" s="1">
        <v>45200</v>
      </c>
      <c r="B4073">
        <v>329211</v>
      </c>
      <c r="C4073" t="s">
        <v>45619</v>
      </c>
      <c r="D4073">
        <v>4100</v>
      </c>
      <c r="E4073" t="s">
        <v>9143</v>
      </c>
      <c r="F4073" t="s">
        <v>45620</v>
      </c>
      <c r="I4073" t="s">
        <v>19902</v>
      </c>
      <c r="K4073" t="s">
        <v>19903</v>
      </c>
      <c r="L4073" t="s">
        <v>19904</v>
      </c>
      <c r="M4073">
        <v>5885</v>
      </c>
      <c r="R4073" s="1">
        <v>40162</v>
      </c>
      <c r="S4073" t="s">
        <v>80</v>
      </c>
      <c r="T4073">
        <v>329</v>
      </c>
      <c r="U4073" t="s">
        <v>10766</v>
      </c>
      <c r="V4073" s="1">
        <v>30103</v>
      </c>
      <c r="W4073">
        <v>2</v>
      </c>
      <c r="X4073" t="s">
        <v>57</v>
      </c>
      <c r="Y4073">
        <v>1</v>
      </c>
      <c r="Z4073" t="s">
        <v>46545</v>
      </c>
      <c r="AB4073">
        <v>197004</v>
      </c>
      <c r="AC4073">
        <v>125</v>
      </c>
      <c r="AD4073" t="s">
        <v>1344</v>
      </c>
      <c r="AE4073">
        <v>1014</v>
      </c>
      <c r="AF4073" t="s">
        <v>1352</v>
      </c>
      <c r="AG4073">
        <v>3</v>
      </c>
      <c r="AH4073" t="s">
        <v>81</v>
      </c>
      <c r="AI4073">
        <v>24</v>
      </c>
      <c r="AJ4073" t="s">
        <v>1344</v>
      </c>
      <c r="AK4073">
        <v>329</v>
      </c>
      <c r="AL4073" t="s">
        <v>10766</v>
      </c>
      <c r="AS4073">
        <v>0</v>
      </c>
      <c r="AT4073" t="s">
        <v>61</v>
      </c>
      <c r="AU4073" t="s">
        <v>19905</v>
      </c>
      <c r="AX4073">
        <v>55.447180981386502</v>
      </c>
      <c r="AY4073">
        <v>11.782547383115499</v>
      </c>
      <c r="AZ4073" t="s">
        <v>62</v>
      </c>
      <c r="BA4073">
        <v>1085</v>
      </c>
      <c r="BB4073" t="s">
        <v>44618</v>
      </c>
    </row>
    <row r="4074" spans="1:54" x14ac:dyDescent="0.25">
      <c r="A4074" s="1">
        <v>45200</v>
      </c>
      <c r="B4074">
        <v>329247</v>
      </c>
      <c r="C4074" t="s">
        <v>19906</v>
      </c>
      <c r="D4074">
        <v>4100</v>
      </c>
      <c r="E4074" t="s">
        <v>9143</v>
      </c>
      <c r="F4074" t="s">
        <v>19907</v>
      </c>
      <c r="G4074">
        <v>29542589</v>
      </c>
      <c r="H4074">
        <v>1013416717</v>
      </c>
      <c r="I4074" t="s">
        <v>19587</v>
      </c>
      <c r="J4074" t="s">
        <v>19908</v>
      </c>
      <c r="K4074" t="s">
        <v>19589</v>
      </c>
      <c r="L4074" t="s">
        <v>55928</v>
      </c>
      <c r="M4074">
        <v>230</v>
      </c>
      <c r="N4074">
        <v>1</v>
      </c>
      <c r="R4074" s="1">
        <v>43684</v>
      </c>
      <c r="S4074" t="s">
        <v>56</v>
      </c>
      <c r="W4074">
        <v>4</v>
      </c>
      <c r="X4074" t="s">
        <v>725</v>
      </c>
      <c r="Y4074">
        <v>1</v>
      </c>
      <c r="Z4074" t="s">
        <v>46545</v>
      </c>
      <c r="AB4074">
        <v>196909</v>
      </c>
      <c r="AC4074">
        <v>137</v>
      </c>
      <c r="AD4074" t="s">
        <v>1410</v>
      </c>
      <c r="AE4074">
        <v>1053</v>
      </c>
      <c r="AF4074" t="s">
        <v>1410</v>
      </c>
      <c r="AG4074">
        <v>1</v>
      </c>
      <c r="AH4074" t="s">
        <v>44482</v>
      </c>
      <c r="AI4074">
        <v>30</v>
      </c>
      <c r="AJ4074" t="s">
        <v>1402</v>
      </c>
      <c r="AK4074">
        <v>329</v>
      </c>
      <c r="AL4074" t="s">
        <v>10766</v>
      </c>
      <c r="AP4074">
        <v>333248</v>
      </c>
      <c r="AQ4074" t="s">
        <v>19590</v>
      </c>
      <c r="AR4074" t="s">
        <v>19591</v>
      </c>
      <c r="AS4074">
        <v>2</v>
      </c>
      <c r="AT4074" t="s">
        <v>1413</v>
      </c>
      <c r="AU4074" t="s">
        <v>11989</v>
      </c>
      <c r="AX4074">
        <v>55.428571949999998</v>
      </c>
      <c r="AY4074">
        <v>11.78642932</v>
      </c>
      <c r="AZ4074" t="s">
        <v>62</v>
      </c>
      <c r="BA4074">
        <v>1085</v>
      </c>
      <c r="BB4074" t="s">
        <v>44618</v>
      </c>
    </row>
    <row r="4075" spans="1:54" x14ac:dyDescent="0.25">
      <c r="A4075" s="1">
        <v>45200</v>
      </c>
      <c r="B4075">
        <v>329300</v>
      </c>
      <c r="C4075" t="s">
        <v>45621</v>
      </c>
      <c r="D4075">
        <v>4100</v>
      </c>
      <c r="E4075" t="s">
        <v>9143</v>
      </c>
      <c r="F4075" t="s">
        <v>45622</v>
      </c>
      <c r="I4075" t="s">
        <v>19909</v>
      </c>
      <c r="K4075" t="s">
        <v>19910</v>
      </c>
      <c r="R4075" s="1">
        <v>40162</v>
      </c>
      <c r="S4075" t="s">
        <v>80</v>
      </c>
      <c r="V4075" s="1">
        <v>28642</v>
      </c>
      <c r="W4075">
        <v>5</v>
      </c>
      <c r="X4075" t="s">
        <v>557</v>
      </c>
      <c r="Y4075">
        <v>1</v>
      </c>
      <c r="Z4075" t="s">
        <v>46545</v>
      </c>
      <c r="AC4075">
        <v>144</v>
      </c>
      <c r="AD4075" t="s">
        <v>52641</v>
      </c>
      <c r="AE4075">
        <v>1023</v>
      </c>
      <c r="AF4075" t="s">
        <v>1486</v>
      </c>
      <c r="AG4075">
        <v>3</v>
      </c>
      <c r="AH4075" t="s">
        <v>81</v>
      </c>
      <c r="AI4075">
        <v>82</v>
      </c>
      <c r="AJ4075" t="s">
        <v>52641</v>
      </c>
      <c r="AK4075">
        <v>329</v>
      </c>
      <c r="AL4075" t="s">
        <v>10766</v>
      </c>
      <c r="AS4075">
        <v>0</v>
      </c>
      <c r="AT4075" t="s">
        <v>61</v>
      </c>
      <c r="AZ4075" t="s">
        <v>62</v>
      </c>
      <c r="BA4075">
        <v>1085</v>
      </c>
      <c r="BB4075" t="s">
        <v>44618</v>
      </c>
    </row>
    <row r="4076" spans="1:54" x14ac:dyDescent="0.25">
      <c r="A4076" s="1">
        <v>45200</v>
      </c>
      <c r="B4076">
        <v>329301</v>
      </c>
      <c r="C4076" t="s">
        <v>45623</v>
      </c>
      <c r="D4076">
        <v>4100</v>
      </c>
      <c r="E4076" t="s">
        <v>9143</v>
      </c>
      <c r="F4076" t="s">
        <v>45624</v>
      </c>
      <c r="I4076" t="s">
        <v>19911</v>
      </c>
      <c r="J4076" t="s">
        <v>19912</v>
      </c>
      <c r="K4076" t="s">
        <v>19913</v>
      </c>
      <c r="L4076" t="s">
        <v>49395</v>
      </c>
      <c r="M4076">
        <v>4672</v>
      </c>
      <c r="N4076">
        <v>85</v>
      </c>
      <c r="R4076" s="1">
        <v>40162</v>
      </c>
      <c r="S4076" t="s">
        <v>80</v>
      </c>
      <c r="V4076" s="1">
        <v>36557</v>
      </c>
      <c r="W4076">
        <v>4</v>
      </c>
      <c r="X4076" t="s">
        <v>725</v>
      </c>
      <c r="Y4076">
        <v>1</v>
      </c>
      <c r="Z4076" t="s">
        <v>46545</v>
      </c>
      <c r="AB4076">
        <v>190309</v>
      </c>
      <c r="AC4076">
        <v>261</v>
      </c>
      <c r="AD4076" t="s">
        <v>4220</v>
      </c>
      <c r="AE4076">
        <v>1071</v>
      </c>
      <c r="AF4076" t="s">
        <v>1688</v>
      </c>
      <c r="AG4076">
        <v>3</v>
      </c>
      <c r="AH4076" t="s">
        <v>81</v>
      </c>
      <c r="AI4076">
        <v>99</v>
      </c>
      <c r="AJ4076" t="s">
        <v>54511</v>
      </c>
      <c r="AK4076">
        <v>329</v>
      </c>
      <c r="AL4076" t="s">
        <v>10766</v>
      </c>
      <c r="AQ4076" t="s">
        <v>19914</v>
      </c>
      <c r="AS4076">
        <v>0</v>
      </c>
      <c r="AT4076" t="s">
        <v>61</v>
      </c>
      <c r="AU4076" t="s">
        <v>47042</v>
      </c>
      <c r="AZ4076" t="s">
        <v>62</v>
      </c>
      <c r="BA4076">
        <v>1085</v>
      </c>
      <c r="BB4076" t="s">
        <v>44618</v>
      </c>
    </row>
    <row r="4077" spans="1:54" x14ac:dyDescent="0.25">
      <c r="A4077" s="1">
        <v>45200</v>
      </c>
      <c r="B4077">
        <v>329302</v>
      </c>
      <c r="C4077" t="s">
        <v>49396</v>
      </c>
      <c r="D4077">
        <v>4100</v>
      </c>
      <c r="E4077" t="s">
        <v>9143</v>
      </c>
      <c r="F4077" t="s">
        <v>53483</v>
      </c>
      <c r="I4077" t="s">
        <v>19915</v>
      </c>
      <c r="J4077" t="s">
        <v>19916</v>
      </c>
      <c r="K4077" t="s">
        <v>19917</v>
      </c>
      <c r="L4077" t="s">
        <v>49397</v>
      </c>
      <c r="N4077">
        <v>76</v>
      </c>
      <c r="R4077" s="1">
        <v>40162</v>
      </c>
      <c r="S4077" t="s">
        <v>80</v>
      </c>
      <c r="V4077" s="1">
        <v>36861</v>
      </c>
      <c r="W4077">
        <v>5</v>
      </c>
      <c r="X4077" t="s">
        <v>557</v>
      </c>
      <c r="Y4077">
        <v>1</v>
      </c>
      <c r="Z4077" t="s">
        <v>46545</v>
      </c>
      <c r="AB4077">
        <v>199101</v>
      </c>
      <c r="AC4077">
        <v>141</v>
      </c>
      <c r="AD4077" t="s">
        <v>46688</v>
      </c>
      <c r="AE4077">
        <v>1022</v>
      </c>
      <c r="AF4077" t="s">
        <v>46688</v>
      </c>
      <c r="AG4077">
        <v>3</v>
      </c>
      <c r="AH4077" t="s">
        <v>81</v>
      </c>
      <c r="AI4077">
        <v>84</v>
      </c>
      <c r="AJ4077" t="s">
        <v>46689</v>
      </c>
      <c r="AK4077">
        <v>329</v>
      </c>
      <c r="AL4077" t="s">
        <v>10766</v>
      </c>
      <c r="AQ4077" t="s">
        <v>19918</v>
      </c>
      <c r="AR4077" t="s">
        <v>19919</v>
      </c>
      <c r="AS4077">
        <v>0</v>
      </c>
      <c r="AT4077" t="s">
        <v>61</v>
      </c>
      <c r="AU4077" t="s">
        <v>49398</v>
      </c>
      <c r="AZ4077" t="s">
        <v>62</v>
      </c>
      <c r="BA4077">
        <v>1085</v>
      </c>
      <c r="BB4077" t="s">
        <v>44618</v>
      </c>
    </row>
    <row r="4078" spans="1:54" x14ac:dyDescent="0.25">
      <c r="A4078" s="1">
        <v>45200</v>
      </c>
      <c r="B4078">
        <v>329350</v>
      </c>
      <c r="C4078" t="s">
        <v>49399</v>
      </c>
      <c r="D4078">
        <v>4100</v>
      </c>
      <c r="E4078" t="s">
        <v>9143</v>
      </c>
      <c r="F4078" t="s">
        <v>49400</v>
      </c>
      <c r="G4078">
        <v>44512653</v>
      </c>
      <c r="H4078">
        <v>1001853817</v>
      </c>
      <c r="I4078" t="s">
        <v>19920</v>
      </c>
      <c r="J4078" t="s">
        <v>19921</v>
      </c>
      <c r="K4078" t="s">
        <v>19922</v>
      </c>
      <c r="L4078" t="s">
        <v>19743</v>
      </c>
      <c r="M4078">
        <v>2915</v>
      </c>
      <c r="N4078">
        <v>47</v>
      </c>
      <c r="R4078" s="1">
        <v>44539</v>
      </c>
      <c r="S4078" t="s">
        <v>56</v>
      </c>
      <c r="W4078">
        <v>4</v>
      </c>
      <c r="X4078" t="s">
        <v>725</v>
      </c>
      <c r="Y4078">
        <v>1</v>
      </c>
      <c r="Z4078" t="s">
        <v>46545</v>
      </c>
      <c r="AB4078">
        <v>198401</v>
      </c>
      <c r="AC4078">
        <v>149</v>
      </c>
      <c r="AD4078" t="s">
        <v>1085</v>
      </c>
      <c r="AE4078">
        <v>1027</v>
      </c>
      <c r="AF4078" t="s">
        <v>1543</v>
      </c>
      <c r="AG4078">
        <v>7</v>
      </c>
      <c r="AH4078" t="s">
        <v>7186</v>
      </c>
      <c r="AI4078">
        <v>85</v>
      </c>
      <c r="AJ4078" t="s">
        <v>1428</v>
      </c>
      <c r="AK4078">
        <v>329</v>
      </c>
      <c r="AL4078" t="s">
        <v>10766</v>
      </c>
      <c r="AP4078">
        <v>281044</v>
      </c>
      <c r="AQ4078" t="s">
        <v>19923</v>
      </c>
      <c r="AR4078" t="s">
        <v>19924</v>
      </c>
      <c r="AS4078">
        <v>2</v>
      </c>
      <c r="AT4078" t="s">
        <v>1413</v>
      </c>
      <c r="AU4078" t="s">
        <v>14563</v>
      </c>
      <c r="AX4078">
        <v>55.491833939999999</v>
      </c>
      <c r="AY4078">
        <v>11.756460260000001</v>
      </c>
      <c r="AZ4078" t="s">
        <v>62</v>
      </c>
      <c r="BA4078">
        <v>1085</v>
      </c>
      <c r="BB4078" t="s">
        <v>44618</v>
      </c>
    </row>
    <row r="4079" spans="1:54" x14ac:dyDescent="0.25">
      <c r="A4079" s="1">
        <v>45200</v>
      </c>
      <c r="B4079">
        <v>329375</v>
      </c>
      <c r="C4079" t="s">
        <v>19925</v>
      </c>
      <c r="D4079">
        <v>4100</v>
      </c>
      <c r="E4079" t="s">
        <v>9143</v>
      </c>
      <c r="F4079" t="s">
        <v>49401</v>
      </c>
      <c r="I4079" t="s">
        <v>49402</v>
      </c>
      <c r="J4079" t="s">
        <v>19926</v>
      </c>
      <c r="K4079" t="s">
        <v>19927</v>
      </c>
      <c r="L4079" t="s">
        <v>19928</v>
      </c>
      <c r="M4079">
        <v>8404</v>
      </c>
      <c r="R4079" s="1">
        <v>40162</v>
      </c>
      <c r="S4079" t="s">
        <v>80</v>
      </c>
      <c r="V4079" s="1">
        <v>37226</v>
      </c>
      <c r="W4079">
        <v>5</v>
      </c>
      <c r="X4079" t="s">
        <v>557</v>
      </c>
      <c r="Y4079">
        <v>1</v>
      </c>
      <c r="Z4079" t="s">
        <v>46545</v>
      </c>
      <c r="AB4079">
        <v>198010</v>
      </c>
      <c r="AC4079">
        <v>147</v>
      </c>
      <c r="AD4079" t="s">
        <v>46697</v>
      </c>
      <c r="AE4079">
        <v>1021</v>
      </c>
      <c r="AF4079" t="s">
        <v>46697</v>
      </c>
      <c r="AG4079">
        <v>3</v>
      </c>
      <c r="AH4079" t="s">
        <v>81</v>
      </c>
      <c r="AI4079">
        <v>86</v>
      </c>
      <c r="AJ4079" t="s">
        <v>46697</v>
      </c>
      <c r="AK4079">
        <v>329</v>
      </c>
      <c r="AL4079" t="s">
        <v>10766</v>
      </c>
      <c r="AQ4079" t="s">
        <v>19929</v>
      </c>
      <c r="AS4079">
        <v>0</v>
      </c>
      <c r="AT4079" t="s">
        <v>61</v>
      </c>
      <c r="AU4079" t="s">
        <v>8983</v>
      </c>
      <c r="AX4079">
        <v>55.407873591700699</v>
      </c>
      <c r="AY4079">
        <v>11.804193971068401</v>
      </c>
      <c r="AZ4079" t="s">
        <v>62</v>
      </c>
      <c r="BA4079">
        <v>1085</v>
      </c>
      <c r="BB4079" t="s">
        <v>44618</v>
      </c>
    </row>
    <row r="4080" spans="1:54" x14ac:dyDescent="0.25">
      <c r="A4080" s="1">
        <v>45200</v>
      </c>
      <c r="B4080">
        <v>329376</v>
      </c>
      <c r="C4080" t="s">
        <v>19930</v>
      </c>
      <c r="D4080">
        <v>4100</v>
      </c>
      <c r="E4080" t="s">
        <v>9143</v>
      </c>
      <c r="F4080" t="s">
        <v>49403</v>
      </c>
      <c r="I4080" t="s">
        <v>19931</v>
      </c>
      <c r="J4080" t="s">
        <v>19932</v>
      </c>
      <c r="K4080" t="s">
        <v>19933</v>
      </c>
      <c r="L4080" t="s">
        <v>19934</v>
      </c>
      <c r="M4080">
        <v>5188</v>
      </c>
      <c r="R4080" s="1">
        <v>40162</v>
      </c>
      <c r="S4080" t="s">
        <v>80</v>
      </c>
      <c r="V4080" s="1">
        <v>37043</v>
      </c>
      <c r="W4080">
        <v>5</v>
      </c>
      <c r="X4080" t="s">
        <v>557</v>
      </c>
      <c r="Y4080">
        <v>1</v>
      </c>
      <c r="Z4080" t="s">
        <v>46545</v>
      </c>
      <c r="AB4080">
        <v>199501</v>
      </c>
      <c r="AC4080">
        <v>147</v>
      </c>
      <c r="AD4080" t="s">
        <v>46697</v>
      </c>
      <c r="AE4080">
        <v>1021</v>
      </c>
      <c r="AF4080" t="s">
        <v>46697</v>
      </c>
      <c r="AG4080">
        <v>3</v>
      </c>
      <c r="AH4080" t="s">
        <v>81</v>
      </c>
      <c r="AI4080">
        <v>86</v>
      </c>
      <c r="AJ4080" t="s">
        <v>46697</v>
      </c>
      <c r="AK4080">
        <v>329</v>
      </c>
      <c r="AL4080" t="s">
        <v>10766</v>
      </c>
      <c r="AQ4080" t="s">
        <v>19935</v>
      </c>
      <c r="AR4080" t="s">
        <v>19936</v>
      </c>
      <c r="AS4080">
        <v>0</v>
      </c>
      <c r="AT4080" t="s">
        <v>61</v>
      </c>
      <c r="AU4080" t="s">
        <v>19937</v>
      </c>
      <c r="AX4080">
        <v>55.4380721213101</v>
      </c>
      <c r="AY4080">
        <v>11.796879588106799</v>
      </c>
      <c r="AZ4080" t="s">
        <v>62</v>
      </c>
      <c r="BA4080">
        <v>1085</v>
      </c>
      <c r="BB4080" t="s">
        <v>44618</v>
      </c>
    </row>
    <row r="4081" spans="1:54" x14ac:dyDescent="0.25">
      <c r="A4081" s="1">
        <v>45200</v>
      </c>
      <c r="B4081">
        <v>329377</v>
      </c>
      <c r="C4081" t="s">
        <v>45625</v>
      </c>
      <c r="D4081">
        <v>4100</v>
      </c>
      <c r="E4081" t="s">
        <v>9143</v>
      </c>
      <c r="F4081" t="s">
        <v>49404</v>
      </c>
      <c r="G4081">
        <v>26235197</v>
      </c>
      <c r="H4081">
        <v>1008672322</v>
      </c>
      <c r="I4081" t="s">
        <v>47082</v>
      </c>
      <c r="J4081" t="s">
        <v>19926</v>
      </c>
      <c r="K4081" t="s">
        <v>19927</v>
      </c>
      <c r="L4081" t="s">
        <v>19938</v>
      </c>
      <c r="M4081">
        <v>8404</v>
      </c>
      <c r="N4081" t="s">
        <v>19939</v>
      </c>
      <c r="R4081" s="1">
        <v>43399</v>
      </c>
      <c r="S4081" t="s">
        <v>56</v>
      </c>
      <c r="V4081" s="1">
        <v>43404</v>
      </c>
      <c r="W4081">
        <v>5</v>
      </c>
      <c r="X4081" t="s">
        <v>557</v>
      </c>
      <c r="Y4081">
        <v>1</v>
      </c>
      <c r="Z4081" t="s">
        <v>46545</v>
      </c>
      <c r="AB4081">
        <v>200201</v>
      </c>
      <c r="AC4081">
        <v>147</v>
      </c>
      <c r="AD4081" t="s">
        <v>46697</v>
      </c>
      <c r="AE4081">
        <v>1021</v>
      </c>
      <c r="AF4081" t="s">
        <v>46697</v>
      </c>
      <c r="AG4081">
        <v>3</v>
      </c>
      <c r="AH4081" t="s">
        <v>81</v>
      </c>
      <c r="AI4081">
        <v>86</v>
      </c>
      <c r="AJ4081" t="s">
        <v>46697</v>
      </c>
      <c r="AK4081">
        <v>329</v>
      </c>
      <c r="AL4081" t="s">
        <v>10766</v>
      </c>
      <c r="AQ4081" t="s">
        <v>19940</v>
      </c>
      <c r="AS4081">
        <v>0</v>
      </c>
      <c r="AT4081" t="s">
        <v>61</v>
      </c>
      <c r="AU4081" t="s">
        <v>8983</v>
      </c>
      <c r="AX4081">
        <v>55.42064276</v>
      </c>
      <c r="AY4081">
        <v>11.82038335</v>
      </c>
      <c r="AZ4081" t="s">
        <v>62</v>
      </c>
      <c r="BA4081">
        <v>1085</v>
      </c>
      <c r="BB4081" t="s">
        <v>44618</v>
      </c>
    </row>
    <row r="4082" spans="1:54" x14ac:dyDescent="0.25">
      <c r="A4082" s="1">
        <v>45200</v>
      </c>
      <c r="B4082">
        <v>329401</v>
      </c>
      <c r="C4082" t="s">
        <v>19941</v>
      </c>
      <c r="D4082">
        <v>4100</v>
      </c>
      <c r="E4082" t="s">
        <v>9143</v>
      </c>
      <c r="F4082" t="s">
        <v>19942</v>
      </c>
      <c r="G4082">
        <v>19640248</v>
      </c>
      <c r="H4082">
        <v>1003401043</v>
      </c>
      <c r="I4082" t="s">
        <v>19943</v>
      </c>
      <c r="J4082" t="s">
        <v>19944</v>
      </c>
      <c r="K4082" t="s">
        <v>19945</v>
      </c>
      <c r="L4082" t="s">
        <v>55929</v>
      </c>
      <c r="M4082">
        <v>230</v>
      </c>
      <c r="N4082">
        <v>3</v>
      </c>
      <c r="R4082" s="1">
        <v>43580</v>
      </c>
      <c r="S4082" t="s">
        <v>56</v>
      </c>
      <c r="V4082" s="1">
        <v>40756</v>
      </c>
      <c r="W4082">
        <v>4</v>
      </c>
      <c r="X4082" t="s">
        <v>725</v>
      </c>
      <c r="Y4082">
        <v>1</v>
      </c>
      <c r="Z4082" t="s">
        <v>46545</v>
      </c>
      <c r="AB4082">
        <v>186801</v>
      </c>
      <c r="AC4082">
        <v>240</v>
      </c>
      <c r="AD4082" t="s">
        <v>2530</v>
      </c>
      <c r="AE4082">
        <v>1071</v>
      </c>
      <c r="AF4082" t="s">
        <v>1688</v>
      </c>
      <c r="AG4082">
        <v>5</v>
      </c>
      <c r="AH4082" t="s">
        <v>1589</v>
      </c>
      <c r="AI4082">
        <v>99</v>
      </c>
      <c r="AJ4082" t="s">
        <v>54511</v>
      </c>
      <c r="AK4082">
        <v>329</v>
      </c>
      <c r="AL4082" t="s">
        <v>10766</v>
      </c>
      <c r="AM4082">
        <v>2</v>
      </c>
      <c r="AN4082" t="s">
        <v>119</v>
      </c>
      <c r="AO4082">
        <v>280941</v>
      </c>
      <c r="AQ4082" t="s">
        <v>8902</v>
      </c>
      <c r="AR4082" t="s">
        <v>8903</v>
      </c>
      <c r="AS4082">
        <v>1</v>
      </c>
      <c r="AT4082" t="s">
        <v>1446</v>
      </c>
      <c r="AU4082" t="s">
        <v>55930</v>
      </c>
      <c r="AZ4082" t="s">
        <v>62</v>
      </c>
      <c r="BA4082">
        <v>1085</v>
      </c>
      <c r="BB4082" t="s">
        <v>44618</v>
      </c>
    </row>
    <row r="4083" spans="1:54" x14ac:dyDescent="0.25">
      <c r="A4083" s="1">
        <v>45200</v>
      </c>
      <c r="B4083">
        <v>329402</v>
      </c>
      <c r="C4083" t="s">
        <v>19946</v>
      </c>
      <c r="D4083">
        <v>4100</v>
      </c>
      <c r="E4083" t="s">
        <v>9143</v>
      </c>
      <c r="F4083" t="s">
        <v>19946</v>
      </c>
      <c r="G4083">
        <v>10521815</v>
      </c>
      <c r="H4083">
        <v>1016724560</v>
      </c>
      <c r="I4083" t="s">
        <v>9764</v>
      </c>
      <c r="J4083" t="s">
        <v>19947</v>
      </c>
      <c r="K4083" t="s">
        <v>8900</v>
      </c>
      <c r="L4083" t="s">
        <v>19948</v>
      </c>
      <c r="M4083">
        <v>230</v>
      </c>
      <c r="N4083">
        <v>3</v>
      </c>
      <c r="R4083" s="1">
        <v>44160</v>
      </c>
      <c r="S4083" t="s">
        <v>56</v>
      </c>
      <c r="V4083" s="1">
        <v>44136</v>
      </c>
      <c r="W4083">
        <v>4</v>
      </c>
      <c r="X4083" t="s">
        <v>725</v>
      </c>
      <c r="Y4083">
        <v>1</v>
      </c>
      <c r="Z4083" t="s">
        <v>46545</v>
      </c>
      <c r="AB4083">
        <v>189801</v>
      </c>
      <c r="AC4083">
        <v>241</v>
      </c>
      <c r="AD4083" t="s">
        <v>1722</v>
      </c>
      <c r="AE4083">
        <v>1071</v>
      </c>
      <c r="AF4083" t="s">
        <v>1688</v>
      </c>
      <c r="AG4083">
        <v>3</v>
      </c>
      <c r="AH4083" t="s">
        <v>81</v>
      </c>
      <c r="AI4083">
        <v>99</v>
      </c>
      <c r="AJ4083" t="s">
        <v>54511</v>
      </c>
      <c r="AK4083">
        <v>329</v>
      </c>
      <c r="AL4083" t="s">
        <v>10766</v>
      </c>
      <c r="AM4083">
        <v>1</v>
      </c>
      <c r="AN4083" t="s">
        <v>1193</v>
      </c>
      <c r="AO4083">
        <v>280046</v>
      </c>
      <c r="AP4083">
        <v>280941</v>
      </c>
      <c r="AQ4083" t="s">
        <v>8902</v>
      </c>
      <c r="AR4083" t="s">
        <v>8903</v>
      </c>
      <c r="AS4083">
        <v>2</v>
      </c>
      <c r="AT4083" t="s">
        <v>1413</v>
      </c>
      <c r="AU4083" t="s">
        <v>11989</v>
      </c>
      <c r="AX4083">
        <v>55.428567719999997</v>
      </c>
      <c r="AY4083">
        <v>11.784709250000001</v>
      </c>
      <c r="AZ4083" t="s">
        <v>62</v>
      </c>
      <c r="BA4083">
        <v>1085</v>
      </c>
      <c r="BB4083" t="s">
        <v>44618</v>
      </c>
    </row>
    <row r="4084" spans="1:54" x14ac:dyDescent="0.25">
      <c r="A4084" s="1">
        <v>45200</v>
      </c>
      <c r="B4084">
        <v>329403</v>
      </c>
      <c r="C4084" t="s">
        <v>19949</v>
      </c>
      <c r="D4084">
        <v>4100</v>
      </c>
      <c r="E4084" t="s">
        <v>9143</v>
      </c>
      <c r="F4084" t="s">
        <v>19950</v>
      </c>
      <c r="I4084" t="s">
        <v>19951</v>
      </c>
      <c r="K4084" t="s">
        <v>19952</v>
      </c>
      <c r="L4084" t="s">
        <v>55931</v>
      </c>
      <c r="M4084">
        <v>230</v>
      </c>
      <c r="N4084">
        <v>1</v>
      </c>
      <c r="R4084" s="1">
        <v>40162</v>
      </c>
      <c r="S4084" t="s">
        <v>80</v>
      </c>
      <c r="V4084" s="1">
        <v>30834</v>
      </c>
      <c r="W4084">
        <v>4</v>
      </c>
      <c r="X4084" t="s">
        <v>725</v>
      </c>
      <c r="Y4084">
        <v>2</v>
      </c>
      <c r="Z4084" t="s">
        <v>1745</v>
      </c>
      <c r="AC4084">
        <v>355</v>
      </c>
      <c r="AD4084" t="s">
        <v>1734</v>
      </c>
      <c r="AE4084">
        <v>1081</v>
      </c>
      <c r="AF4084" t="s">
        <v>1735</v>
      </c>
      <c r="AG4084">
        <v>3</v>
      </c>
      <c r="AH4084" t="s">
        <v>81</v>
      </c>
      <c r="AI4084">
        <v>99</v>
      </c>
      <c r="AJ4084" t="s">
        <v>54511</v>
      </c>
      <c r="AK4084">
        <v>329</v>
      </c>
      <c r="AL4084" t="s">
        <v>10766</v>
      </c>
      <c r="AS4084">
        <v>0</v>
      </c>
      <c r="AT4084" t="s">
        <v>61</v>
      </c>
      <c r="AU4084" t="s">
        <v>11989</v>
      </c>
      <c r="AX4084">
        <v>55.428571945562801</v>
      </c>
      <c r="AY4084">
        <v>11.7864293269895</v>
      </c>
      <c r="AZ4084" t="s">
        <v>62</v>
      </c>
      <c r="BA4084">
        <v>1085</v>
      </c>
      <c r="BB4084" t="s">
        <v>44618</v>
      </c>
    </row>
    <row r="4085" spans="1:54" x14ac:dyDescent="0.25">
      <c r="A4085" s="1">
        <v>45200</v>
      </c>
      <c r="B4085">
        <v>329404</v>
      </c>
      <c r="C4085" t="s">
        <v>19953</v>
      </c>
      <c r="D4085">
        <v>4100</v>
      </c>
      <c r="E4085" t="s">
        <v>9143</v>
      </c>
      <c r="F4085" t="s">
        <v>45626</v>
      </c>
      <c r="I4085" t="s">
        <v>19104</v>
      </c>
      <c r="J4085" t="s">
        <v>19954</v>
      </c>
      <c r="K4085" t="s">
        <v>19955</v>
      </c>
      <c r="L4085" t="s">
        <v>49405</v>
      </c>
      <c r="M4085">
        <v>1334</v>
      </c>
      <c r="N4085">
        <v>30</v>
      </c>
      <c r="R4085" s="1">
        <v>41649</v>
      </c>
      <c r="S4085" t="s">
        <v>612</v>
      </c>
      <c r="V4085" s="1">
        <v>36039</v>
      </c>
      <c r="W4085">
        <v>3</v>
      </c>
      <c r="X4085" t="s">
        <v>3496</v>
      </c>
      <c r="Y4085">
        <v>4</v>
      </c>
      <c r="Z4085" t="s">
        <v>1324</v>
      </c>
      <c r="AB4085">
        <v>195908</v>
      </c>
      <c r="AC4085">
        <v>380</v>
      </c>
      <c r="AD4085" t="s">
        <v>1863</v>
      </c>
      <c r="AE4085">
        <v>1122</v>
      </c>
      <c r="AF4085" t="s">
        <v>54541</v>
      </c>
      <c r="AG4085">
        <v>3</v>
      </c>
      <c r="AH4085" t="s">
        <v>81</v>
      </c>
      <c r="AI4085">
        <v>99</v>
      </c>
      <c r="AJ4085" t="s">
        <v>54511</v>
      </c>
      <c r="AK4085">
        <v>329</v>
      </c>
      <c r="AL4085" t="s">
        <v>10766</v>
      </c>
      <c r="AM4085">
        <v>2</v>
      </c>
      <c r="AN4085" t="s">
        <v>119</v>
      </c>
      <c r="AO4085">
        <v>333405</v>
      </c>
      <c r="AS4085">
        <v>0</v>
      </c>
      <c r="AT4085" t="s">
        <v>61</v>
      </c>
      <c r="AU4085" t="s">
        <v>49406</v>
      </c>
      <c r="AX4085">
        <v>55.449678688297801</v>
      </c>
      <c r="AY4085">
        <v>11.791499651503999</v>
      </c>
      <c r="AZ4085" t="s">
        <v>62</v>
      </c>
      <c r="BA4085">
        <v>1085</v>
      </c>
      <c r="BB4085" t="s">
        <v>44618</v>
      </c>
    </row>
    <row r="4086" spans="1:54" x14ac:dyDescent="0.25">
      <c r="A4086" s="1">
        <v>45200</v>
      </c>
      <c r="B4086">
        <v>329405</v>
      </c>
      <c r="C4086" t="s">
        <v>19956</v>
      </c>
      <c r="D4086">
        <v>4100</v>
      </c>
      <c r="E4086" t="s">
        <v>9143</v>
      </c>
      <c r="F4086" t="s">
        <v>19957</v>
      </c>
      <c r="G4086">
        <v>10521815</v>
      </c>
      <c r="H4086">
        <v>1022992895</v>
      </c>
      <c r="I4086" t="s">
        <v>9764</v>
      </c>
      <c r="J4086" t="s">
        <v>18491</v>
      </c>
      <c r="K4086" t="s">
        <v>8900</v>
      </c>
      <c r="L4086" t="s">
        <v>55932</v>
      </c>
      <c r="M4086">
        <v>6865</v>
      </c>
      <c r="N4086">
        <v>8</v>
      </c>
      <c r="R4086" s="1">
        <v>45196</v>
      </c>
      <c r="S4086" t="s">
        <v>1367</v>
      </c>
      <c r="W4086">
        <v>4</v>
      </c>
      <c r="X4086" t="s">
        <v>725</v>
      </c>
      <c r="Y4086">
        <v>1</v>
      </c>
      <c r="Z4086" t="s">
        <v>46545</v>
      </c>
      <c r="AB4086">
        <v>199101</v>
      </c>
      <c r="AC4086">
        <v>281</v>
      </c>
      <c r="AD4086" t="s">
        <v>1773</v>
      </c>
      <c r="AE4086">
        <v>1071</v>
      </c>
      <c r="AF4086" t="s">
        <v>1688</v>
      </c>
      <c r="AG4086">
        <v>1</v>
      </c>
      <c r="AH4086" t="s">
        <v>44482</v>
      </c>
      <c r="AI4086">
        <v>99</v>
      </c>
      <c r="AJ4086" t="s">
        <v>54511</v>
      </c>
      <c r="AK4086">
        <v>329</v>
      </c>
      <c r="AL4086" t="s">
        <v>10766</v>
      </c>
      <c r="AM4086">
        <v>1</v>
      </c>
      <c r="AN4086" t="s">
        <v>1193</v>
      </c>
      <c r="AO4086">
        <v>280108</v>
      </c>
      <c r="AP4086">
        <v>280941</v>
      </c>
      <c r="AQ4086" t="s">
        <v>8902</v>
      </c>
      <c r="AR4086" t="s">
        <v>8903</v>
      </c>
      <c r="AS4086">
        <v>2</v>
      </c>
      <c r="AT4086" t="s">
        <v>1413</v>
      </c>
      <c r="AU4086" t="s">
        <v>10769</v>
      </c>
      <c r="AX4086">
        <v>55.435585600000003</v>
      </c>
      <c r="AY4086">
        <v>11.80278047</v>
      </c>
      <c r="AZ4086" t="s">
        <v>62</v>
      </c>
      <c r="BA4086">
        <v>1085</v>
      </c>
      <c r="BB4086" t="s">
        <v>44618</v>
      </c>
    </row>
    <row r="4087" spans="1:54" x14ac:dyDescent="0.25">
      <c r="A4087" s="1">
        <v>45200</v>
      </c>
      <c r="B4087">
        <v>329406</v>
      </c>
      <c r="C4087" t="s">
        <v>19958</v>
      </c>
      <c r="D4087">
        <v>4100</v>
      </c>
      <c r="E4087" t="s">
        <v>9143</v>
      </c>
      <c r="F4087" t="s">
        <v>19958</v>
      </c>
      <c r="G4087">
        <v>10521815</v>
      </c>
      <c r="H4087">
        <v>1016724560</v>
      </c>
      <c r="I4087" t="s">
        <v>9764</v>
      </c>
      <c r="J4087" t="s">
        <v>19944</v>
      </c>
      <c r="K4087" t="s">
        <v>8900</v>
      </c>
      <c r="L4087" t="s">
        <v>16769</v>
      </c>
      <c r="M4087">
        <v>230</v>
      </c>
      <c r="N4087">
        <v>3</v>
      </c>
      <c r="R4087" s="1">
        <v>44160</v>
      </c>
      <c r="S4087" t="s">
        <v>56</v>
      </c>
      <c r="W4087">
        <v>4</v>
      </c>
      <c r="X4087" t="s">
        <v>725</v>
      </c>
      <c r="Y4087">
        <v>1</v>
      </c>
      <c r="Z4087" t="s">
        <v>46545</v>
      </c>
      <c r="AB4087">
        <v>200310</v>
      </c>
      <c r="AC4087">
        <v>242</v>
      </c>
      <c r="AD4087" t="s">
        <v>1687</v>
      </c>
      <c r="AE4087">
        <v>1071</v>
      </c>
      <c r="AF4087" t="s">
        <v>1688</v>
      </c>
      <c r="AG4087">
        <v>1</v>
      </c>
      <c r="AH4087" t="s">
        <v>44482</v>
      </c>
      <c r="AI4087">
        <v>99</v>
      </c>
      <c r="AJ4087" t="s">
        <v>54511</v>
      </c>
      <c r="AK4087">
        <v>329</v>
      </c>
      <c r="AL4087" t="s">
        <v>10766</v>
      </c>
      <c r="AM4087">
        <v>1</v>
      </c>
      <c r="AN4087" t="s">
        <v>1193</v>
      </c>
      <c r="AO4087">
        <v>280046</v>
      </c>
      <c r="AP4087">
        <v>280941</v>
      </c>
      <c r="AQ4087" t="s">
        <v>8902</v>
      </c>
      <c r="AR4087" t="s">
        <v>8903</v>
      </c>
      <c r="AS4087">
        <v>2</v>
      </c>
      <c r="AT4087" t="s">
        <v>1413</v>
      </c>
      <c r="AU4087" t="s">
        <v>11989</v>
      </c>
      <c r="AX4087">
        <v>55.428567719999997</v>
      </c>
      <c r="AY4087">
        <v>11.784709250000001</v>
      </c>
      <c r="AZ4087" t="s">
        <v>62</v>
      </c>
      <c r="BA4087">
        <v>1085</v>
      </c>
      <c r="BB4087" t="s">
        <v>44618</v>
      </c>
    </row>
    <row r="4088" spans="1:54" x14ac:dyDescent="0.25">
      <c r="A4088" s="1">
        <v>45200</v>
      </c>
      <c r="B4088">
        <v>329901</v>
      </c>
      <c r="C4088" t="s">
        <v>55414</v>
      </c>
      <c r="D4088">
        <v>4100</v>
      </c>
      <c r="E4088" t="s">
        <v>9143</v>
      </c>
      <c r="F4088" t="s">
        <v>55372</v>
      </c>
      <c r="G4088">
        <v>18957981</v>
      </c>
      <c r="H4088">
        <v>1003290481</v>
      </c>
      <c r="I4088" t="s">
        <v>19959</v>
      </c>
      <c r="J4088" t="s">
        <v>19960</v>
      </c>
      <c r="K4088" t="s">
        <v>19961</v>
      </c>
      <c r="L4088" t="s">
        <v>19962</v>
      </c>
      <c r="M4088">
        <v>2125</v>
      </c>
      <c r="N4088">
        <v>4</v>
      </c>
      <c r="R4088" s="1">
        <v>43783</v>
      </c>
      <c r="S4088" t="s">
        <v>56</v>
      </c>
      <c r="T4088">
        <v>329</v>
      </c>
      <c r="U4088" t="s">
        <v>10766</v>
      </c>
      <c r="W4088">
        <v>2</v>
      </c>
      <c r="X4088" t="s">
        <v>57</v>
      </c>
      <c r="Y4088">
        <v>1</v>
      </c>
      <c r="Z4088" t="s">
        <v>46545</v>
      </c>
      <c r="AA4088">
        <v>10</v>
      </c>
      <c r="AB4088">
        <v>196509</v>
      </c>
      <c r="AC4088">
        <v>126</v>
      </c>
      <c r="AD4088" t="s">
        <v>46616</v>
      </c>
      <c r="AE4088">
        <v>1015</v>
      </c>
      <c r="AF4088" t="s">
        <v>46616</v>
      </c>
      <c r="AG4088">
        <v>1</v>
      </c>
      <c r="AH4088" t="s">
        <v>44482</v>
      </c>
      <c r="AI4088">
        <v>27</v>
      </c>
      <c r="AJ4088" t="s">
        <v>44512</v>
      </c>
      <c r="AK4088">
        <v>329</v>
      </c>
      <c r="AL4088" t="s">
        <v>10766</v>
      </c>
      <c r="AQ4088" t="s">
        <v>19963</v>
      </c>
      <c r="AR4088" t="s">
        <v>19964</v>
      </c>
      <c r="AS4088">
        <v>0</v>
      </c>
      <c r="AT4088" t="s">
        <v>61</v>
      </c>
      <c r="AU4088" t="s">
        <v>9757</v>
      </c>
      <c r="AX4088">
        <v>55.426222170000003</v>
      </c>
      <c r="AY4088">
        <v>11.780928940000001</v>
      </c>
      <c r="AZ4088" t="s">
        <v>62</v>
      </c>
      <c r="BA4088">
        <v>1085</v>
      </c>
      <c r="BB4088" t="s">
        <v>44618</v>
      </c>
    </row>
    <row r="4089" spans="1:54" x14ac:dyDescent="0.25">
      <c r="A4089" s="1">
        <v>45200</v>
      </c>
      <c r="B4089">
        <v>329902</v>
      </c>
      <c r="C4089" t="s">
        <v>49407</v>
      </c>
      <c r="D4089">
        <v>4174</v>
      </c>
      <c r="E4089" t="s">
        <v>19753</v>
      </c>
      <c r="F4089" t="s">
        <v>53484</v>
      </c>
      <c r="G4089">
        <v>18957981</v>
      </c>
      <c r="H4089">
        <v>1003290432</v>
      </c>
      <c r="I4089" t="s">
        <v>19965</v>
      </c>
      <c r="J4089" t="s">
        <v>19966</v>
      </c>
      <c r="K4089" t="s">
        <v>19967</v>
      </c>
      <c r="L4089" t="s">
        <v>49408</v>
      </c>
      <c r="M4089">
        <v>5527</v>
      </c>
      <c r="N4089">
        <v>94</v>
      </c>
      <c r="R4089" s="1">
        <v>43783</v>
      </c>
      <c r="S4089" t="s">
        <v>56</v>
      </c>
      <c r="T4089">
        <v>329</v>
      </c>
      <c r="U4089" t="s">
        <v>10766</v>
      </c>
      <c r="W4089">
        <v>2</v>
      </c>
      <c r="X4089" t="s">
        <v>57</v>
      </c>
      <c r="Y4089">
        <v>1</v>
      </c>
      <c r="Z4089" t="s">
        <v>46545</v>
      </c>
      <c r="AA4089">
        <v>9</v>
      </c>
      <c r="AB4089">
        <v>194904</v>
      </c>
      <c r="AC4089">
        <v>129</v>
      </c>
      <c r="AD4089" t="s">
        <v>2405</v>
      </c>
      <c r="AE4089">
        <v>1016</v>
      </c>
      <c r="AF4089" t="s">
        <v>2405</v>
      </c>
      <c r="AG4089">
        <v>1</v>
      </c>
      <c r="AH4089" t="s">
        <v>44482</v>
      </c>
      <c r="AI4089">
        <v>29</v>
      </c>
      <c r="AJ4089" t="s">
        <v>2525</v>
      </c>
      <c r="AK4089">
        <v>329</v>
      </c>
      <c r="AL4089" t="s">
        <v>10766</v>
      </c>
      <c r="AQ4089" t="s">
        <v>19968</v>
      </c>
      <c r="AR4089" t="s">
        <v>19969</v>
      </c>
      <c r="AS4089">
        <v>0</v>
      </c>
      <c r="AT4089" t="s">
        <v>61</v>
      </c>
      <c r="AU4089" t="s">
        <v>49409</v>
      </c>
      <c r="AX4089">
        <v>55.502278320000002</v>
      </c>
      <c r="AY4089">
        <v>11.862288039999999</v>
      </c>
      <c r="AZ4089" t="s">
        <v>62</v>
      </c>
      <c r="BA4089">
        <v>1085</v>
      </c>
      <c r="BB4089" t="s">
        <v>44618</v>
      </c>
    </row>
    <row r="4090" spans="1:54" x14ac:dyDescent="0.25">
      <c r="A4090" s="1">
        <v>45200</v>
      </c>
      <c r="B4090">
        <v>330000</v>
      </c>
      <c r="C4090" t="s">
        <v>19970</v>
      </c>
      <c r="D4090">
        <v>4200</v>
      </c>
      <c r="E4090" t="s">
        <v>9270</v>
      </c>
      <c r="F4090" t="s">
        <v>9274</v>
      </c>
      <c r="G4090">
        <v>29188505</v>
      </c>
      <c r="K4090" t="s">
        <v>15713</v>
      </c>
      <c r="L4090" t="s">
        <v>53485</v>
      </c>
      <c r="M4090">
        <v>1407</v>
      </c>
      <c r="N4090">
        <v>11</v>
      </c>
      <c r="P4090">
        <v>1</v>
      </c>
      <c r="R4090" s="1">
        <v>43791</v>
      </c>
      <c r="S4090" t="s">
        <v>80</v>
      </c>
      <c r="T4090">
        <v>330</v>
      </c>
      <c r="U4090" t="s">
        <v>9274</v>
      </c>
      <c r="W4090">
        <v>2</v>
      </c>
      <c r="X4090" t="s">
        <v>57</v>
      </c>
      <c r="Y4090">
        <v>5</v>
      </c>
      <c r="Z4090" t="s">
        <v>54458</v>
      </c>
      <c r="AB4090">
        <v>200701</v>
      </c>
      <c r="AC4090">
        <v>923</v>
      </c>
      <c r="AD4090" t="s">
        <v>58</v>
      </c>
      <c r="AE4090">
        <v>2013</v>
      </c>
      <c r="AF4090" t="s">
        <v>58</v>
      </c>
      <c r="AG4090">
        <v>1</v>
      </c>
      <c r="AH4090" t="s">
        <v>44482</v>
      </c>
      <c r="AI4090">
        <v>99</v>
      </c>
      <c r="AJ4090" t="s">
        <v>54511</v>
      </c>
      <c r="AK4090">
        <v>330</v>
      </c>
      <c r="AL4090" t="s">
        <v>9274</v>
      </c>
      <c r="AQ4090" t="s">
        <v>19971</v>
      </c>
      <c r="AR4090" t="s">
        <v>15715</v>
      </c>
      <c r="AS4090">
        <v>0</v>
      </c>
      <c r="AT4090" t="s">
        <v>61</v>
      </c>
      <c r="AU4090" t="s">
        <v>52611</v>
      </c>
      <c r="AV4090" t="s">
        <v>52612</v>
      </c>
      <c r="AX4090">
        <v>55.405393590000003</v>
      </c>
      <c r="AY4090">
        <v>11.356016</v>
      </c>
      <c r="AZ4090" t="s">
        <v>62</v>
      </c>
      <c r="BA4090">
        <v>1085</v>
      </c>
      <c r="BB4090" t="s">
        <v>44618</v>
      </c>
    </row>
    <row r="4091" spans="1:54" x14ac:dyDescent="0.25">
      <c r="A4091" s="1">
        <v>45200</v>
      </c>
      <c r="B4091">
        <v>330001</v>
      </c>
      <c r="D4091">
        <v>4241</v>
      </c>
      <c r="E4091" t="s">
        <v>15361</v>
      </c>
      <c r="F4091" t="s">
        <v>53486</v>
      </c>
      <c r="G4091">
        <v>26713358</v>
      </c>
      <c r="H4091">
        <v>1009235309</v>
      </c>
      <c r="I4091" t="s">
        <v>45627</v>
      </c>
      <c r="K4091" t="s">
        <v>19972</v>
      </c>
      <c r="L4091" t="s">
        <v>15363</v>
      </c>
      <c r="M4091">
        <v>1267</v>
      </c>
      <c r="N4091">
        <v>14</v>
      </c>
      <c r="R4091" s="1">
        <v>41928</v>
      </c>
      <c r="S4091" t="s">
        <v>56</v>
      </c>
      <c r="T4091">
        <v>330</v>
      </c>
      <c r="U4091" t="s">
        <v>9274</v>
      </c>
      <c r="V4091" s="1">
        <v>41851</v>
      </c>
      <c r="W4091">
        <v>6</v>
      </c>
      <c r="X4091" t="s">
        <v>1289</v>
      </c>
      <c r="Y4091">
        <v>1</v>
      </c>
      <c r="Z4091" t="s">
        <v>46545</v>
      </c>
      <c r="AA4091">
        <v>9</v>
      </c>
      <c r="AB4091">
        <v>200410</v>
      </c>
      <c r="AC4091">
        <v>126</v>
      </c>
      <c r="AD4091" t="s">
        <v>46616</v>
      </c>
      <c r="AE4091">
        <v>1015</v>
      </c>
      <c r="AF4091" t="s">
        <v>46616</v>
      </c>
      <c r="AG4091">
        <v>3</v>
      </c>
      <c r="AH4091" t="s">
        <v>81</v>
      </c>
      <c r="AI4091">
        <v>99</v>
      </c>
      <c r="AJ4091" t="s">
        <v>54511</v>
      </c>
      <c r="AK4091">
        <v>330</v>
      </c>
      <c r="AL4091" t="s">
        <v>9274</v>
      </c>
      <c r="AQ4091" t="s">
        <v>19973</v>
      </c>
      <c r="AS4091">
        <v>0</v>
      </c>
      <c r="AT4091" t="s">
        <v>61</v>
      </c>
      <c r="AU4091" t="s">
        <v>15366</v>
      </c>
      <c r="AX4091">
        <v>55.350000865056302</v>
      </c>
      <c r="AY4091">
        <v>11.2408889189539</v>
      </c>
      <c r="AZ4091" t="s">
        <v>62</v>
      </c>
      <c r="BA4091">
        <v>1085</v>
      </c>
      <c r="BB4091" t="s">
        <v>44618</v>
      </c>
    </row>
    <row r="4092" spans="1:54" x14ac:dyDescent="0.25">
      <c r="A4092" s="1">
        <v>45200</v>
      </c>
      <c r="B4092">
        <v>330002</v>
      </c>
      <c r="C4092" t="s">
        <v>19974</v>
      </c>
      <c r="D4092">
        <v>4200</v>
      </c>
      <c r="E4092" t="s">
        <v>9270</v>
      </c>
      <c r="F4092" t="s">
        <v>19975</v>
      </c>
      <c r="G4092">
        <v>29188505</v>
      </c>
      <c r="H4092">
        <v>1003290778</v>
      </c>
      <c r="I4092" t="s">
        <v>19976</v>
      </c>
      <c r="K4092" t="s">
        <v>19977</v>
      </c>
      <c r="L4092" t="s">
        <v>19978</v>
      </c>
      <c r="M4092">
        <v>1356</v>
      </c>
      <c r="N4092">
        <v>85</v>
      </c>
      <c r="R4092" s="1">
        <v>43480</v>
      </c>
      <c r="S4092" t="s">
        <v>56</v>
      </c>
      <c r="T4092">
        <v>330</v>
      </c>
      <c r="U4092" t="s">
        <v>9274</v>
      </c>
      <c r="V4092" s="1">
        <v>43312</v>
      </c>
      <c r="W4092">
        <v>2</v>
      </c>
      <c r="X4092" t="s">
        <v>57</v>
      </c>
      <c r="Y4092">
        <v>1</v>
      </c>
      <c r="Z4092" t="s">
        <v>46545</v>
      </c>
      <c r="AA4092">
        <v>10</v>
      </c>
      <c r="AB4092">
        <v>200808</v>
      </c>
      <c r="AC4092">
        <v>126</v>
      </c>
      <c r="AD4092" t="s">
        <v>46616</v>
      </c>
      <c r="AE4092">
        <v>1015</v>
      </c>
      <c r="AF4092" t="s">
        <v>46616</v>
      </c>
      <c r="AG4092">
        <v>3</v>
      </c>
      <c r="AH4092" t="s">
        <v>81</v>
      </c>
      <c r="AI4092">
        <v>99</v>
      </c>
      <c r="AJ4092" t="s">
        <v>54511</v>
      </c>
      <c r="AK4092">
        <v>330</v>
      </c>
      <c r="AL4092" t="s">
        <v>9274</v>
      </c>
      <c r="AM4092">
        <v>2</v>
      </c>
      <c r="AN4092" t="s">
        <v>119</v>
      </c>
      <c r="AO4092">
        <v>333028</v>
      </c>
      <c r="AP4092">
        <v>333028</v>
      </c>
      <c r="AQ4092" t="s">
        <v>19979</v>
      </c>
      <c r="AR4092" t="s">
        <v>19980</v>
      </c>
      <c r="AS4092">
        <v>2</v>
      </c>
      <c r="AT4092" t="s">
        <v>1413</v>
      </c>
      <c r="AU4092" t="s">
        <v>10301</v>
      </c>
      <c r="AX4092">
        <v>55.422786670000001</v>
      </c>
      <c r="AY4092">
        <v>11.360436610000001</v>
      </c>
      <c r="AZ4092" t="s">
        <v>62</v>
      </c>
      <c r="BA4092">
        <v>1085</v>
      </c>
      <c r="BB4092" t="s">
        <v>44618</v>
      </c>
    </row>
    <row r="4093" spans="1:54" x14ac:dyDescent="0.25">
      <c r="A4093" s="1">
        <v>45200</v>
      </c>
      <c r="B4093">
        <v>330375</v>
      </c>
      <c r="C4093" t="s">
        <v>19981</v>
      </c>
      <c r="D4093">
        <v>4200</v>
      </c>
      <c r="E4093" t="s">
        <v>9270</v>
      </c>
      <c r="F4093" t="s">
        <v>19982</v>
      </c>
      <c r="G4093">
        <v>29188505</v>
      </c>
      <c r="H4093">
        <v>1004278931</v>
      </c>
      <c r="I4093" t="s">
        <v>19983</v>
      </c>
      <c r="K4093" t="s">
        <v>19984</v>
      </c>
      <c r="L4093" t="s">
        <v>19985</v>
      </c>
      <c r="M4093">
        <v>1433</v>
      </c>
      <c r="N4093">
        <v>18</v>
      </c>
      <c r="R4093" s="1">
        <v>43203</v>
      </c>
      <c r="S4093" t="s">
        <v>56</v>
      </c>
      <c r="T4093">
        <v>330</v>
      </c>
      <c r="U4093" t="s">
        <v>9274</v>
      </c>
      <c r="V4093" s="1">
        <v>43191</v>
      </c>
      <c r="W4093">
        <v>2</v>
      </c>
      <c r="X4093" t="s">
        <v>57</v>
      </c>
      <c r="Y4093">
        <v>1</v>
      </c>
      <c r="Z4093" t="s">
        <v>46545</v>
      </c>
      <c r="AB4093">
        <v>200812</v>
      </c>
      <c r="AC4093">
        <v>127</v>
      </c>
      <c r="AD4093" t="s">
        <v>1237</v>
      </c>
      <c r="AE4093">
        <v>1052</v>
      </c>
      <c r="AF4093" t="s">
        <v>1237</v>
      </c>
      <c r="AG4093">
        <v>3</v>
      </c>
      <c r="AH4093" t="s">
        <v>81</v>
      </c>
      <c r="AI4093">
        <v>99</v>
      </c>
      <c r="AJ4093" t="s">
        <v>54511</v>
      </c>
      <c r="AK4093">
        <v>330</v>
      </c>
      <c r="AL4093" t="s">
        <v>9274</v>
      </c>
      <c r="AM4093">
        <v>2</v>
      </c>
      <c r="AN4093" t="s">
        <v>119</v>
      </c>
      <c r="AO4093">
        <v>333020</v>
      </c>
      <c r="AQ4093" t="s">
        <v>19986</v>
      </c>
      <c r="AR4093" t="s">
        <v>19987</v>
      </c>
      <c r="AS4093">
        <v>0</v>
      </c>
      <c r="AT4093" t="s">
        <v>61</v>
      </c>
      <c r="AU4093" t="s">
        <v>19988</v>
      </c>
      <c r="AX4093">
        <v>55.403719195089003</v>
      </c>
      <c r="AY4093">
        <v>11.344853672515899</v>
      </c>
      <c r="AZ4093" t="s">
        <v>62</v>
      </c>
      <c r="BA4093">
        <v>1085</v>
      </c>
      <c r="BB4093" t="s">
        <v>44618</v>
      </c>
    </row>
    <row r="4094" spans="1:54" x14ac:dyDescent="0.25">
      <c r="A4094" s="1">
        <v>45200</v>
      </c>
      <c r="B4094">
        <v>330401</v>
      </c>
      <c r="C4094" t="s">
        <v>19989</v>
      </c>
      <c r="D4094">
        <v>4200</v>
      </c>
      <c r="E4094" t="s">
        <v>9270</v>
      </c>
      <c r="F4094" t="s">
        <v>19990</v>
      </c>
      <c r="G4094">
        <v>29283958</v>
      </c>
      <c r="H4094">
        <v>1003403435</v>
      </c>
      <c r="I4094" t="s">
        <v>19991</v>
      </c>
      <c r="K4094" t="s">
        <v>14014</v>
      </c>
      <c r="L4094" t="s">
        <v>19992</v>
      </c>
      <c r="M4094">
        <v>1440</v>
      </c>
      <c r="N4094">
        <v>28</v>
      </c>
      <c r="R4094" s="1">
        <v>43791</v>
      </c>
      <c r="S4094" t="s">
        <v>56</v>
      </c>
      <c r="W4094">
        <v>4</v>
      </c>
      <c r="X4094" t="s">
        <v>725</v>
      </c>
      <c r="Y4094">
        <v>4</v>
      </c>
      <c r="Z4094" t="s">
        <v>1324</v>
      </c>
      <c r="AB4094">
        <v>200707</v>
      </c>
      <c r="AC4094">
        <v>331</v>
      </c>
      <c r="AD4094" t="s">
        <v>49410</v>
      </c>
      <c r="AE4094">
        <v>1131</v>
      </c>
      <c r="AF4094" t="s">
        <v>1853</v>
      </c>
      <c r="AG4094">
        <v>1</v>
      </c>
      <c r="AH4094" t="s">
        <v>44482</v>
      </c>
      <c r="AI4094">
        <v>99</v>
      </c>
      <c r="AJ4094" t="s">
        <v>54511</v>
      </c>
      <c r="AK4094">
        <v>330</v>
      </c>
      <c r="AL4094" t="s">
        <v>9274</v>
      </c>
      <c r="AP4094">
        <v>461437</v>
      </c>
      <c r="AQ4094" t="s">
        <v>19993</v>
      </c>
      <c r="AR4094" t="s">
        <v>14018</v>
      </c>
      <c r="AS4094">
        <v>2</v>
      </c>
      <c r="AT4094" t="s">
        <v>1413</v>
      </c>
      <c r="AU4094" t="s">
        <v>17966</v>
      </c>
      <c r="AX4094">
        <v>55.407203889999998</v>
      </c>
      <c r="AY4094">
        <v>11.34813815</v>
      </c>
      <c r="AZ4094" t="s">
        <v>62</v>
      </c>
      <c r="BA4094">
        <v>1085</v>
      </c>
      <c r="BB4094" t="s">
        <v>44618</v>
      </c>
    </row>
    <row r="4095" spans="1:54" x14ac:dyDescent="0.25">
      <c r="A4095" s="1">
        <v>45200</v>
      </c>
      <c r="B4095">
        <v>330402</v>
      </c>
      <c r="C4095" t="s">
        <v>18489</v>
      </c>
      <c r="D4095">
        <v>4200</v>
      </c>
      <c r="E4095" t="s">
        <v>9270</v>
      </c>
      <c r="F4095" t="s">
        <v>45628</v>
      </c>
      <c r="G4095">
        <v>29554234</v>
      </c>
      <c r="H4095">
        <v>1015250204</v>
      </c>
      <c r="I4095" t="s">
        <v>48092</v>
      </c>
      <c r="K4095" t="s">
        <v>19105</v>
      </c>
      <c r="L4095" t="s">
        <v>19994</v>
      </c>
      <c r="M4095">
        <v>188</v>
      </c>
      <c r="N4095">
        <v>3</v>
      </c>
      <c r="R4095" s="1">
        <v>40917</v>
      </c>
      <c r="S4095" t="s">
        <v>56</v>
      </c>
      <c r="V4095" s="1">
        <v>40910</v>
      </c>
      <c r="W4095">
        <v>4</v>
      </c>
      <c r="X4095" t="s">
        <v>725</v>
      </c>
      <c r="Y4095">
        <v>1</v>
      </c>
      <c r="Z4095" t="s">
        <v>46545</v>
      </c>
      <c r="AB4095">
        <v>200812</v>
      </c>
      <c r="AC4095">
        <v>281</v>
      </c>
      <c r="AD4095" t="s">
        <v>1773</v>
      </c>
      <c r="AE4095">
        <v>1071</v>
      </c>
      <c r="AF4095" t="s">
        <v>1688</v>
      </c>
      <c r="AG4095">
        <v>3</v>
      </c>
      <c r="AH4095" t="s">
        <v>81</v>
      </c>
      <c r="AI4095">
        <v>99</v>
      </c>
      <c r="AJ4095" t="s">
        <v>54511</v>
      </c>
      <c r="AK4095">
        <v>330</v>
      </c>
      <c r="AL4095" t="s">
        <v>9274</v>
      </c>
      <c r="AM4095">
        <v>2</v>
      </c>
      <c r="AN4095" t="s">
        <v>119</v>
      </c>
      <c r="AO4095">
        <v>280108</v>
      </c>
      <c r="AP4095">
        <v>280108</v>
      </c>
      <c r="AQ4095" t="s">
        <v>10767</v>
      </c>
      <c r="AR4095" t="s">
        <v>10768</v>
      </c>
      <c r="AS4095">
        <v>2</v>
      </c>
      <c r="AT4095" t="s">
        <v>1413</v>
      </c>
      <c r="AU4095" t="s">
        <v>9276</v>
      </c>
      <c r="AX4095">
        <v>55.403646383557003</v>
      </c>
      <c r="AY4095">
        <v>11.333229613831</v>
      </c>
      <c r="AZ4095" t="s">
        <v>62</v>
      </c>
      <c r="BA4095">
        <v>1085</v>
      </c>
      <c r="BB4095" t="s">
        <v>44618</v>
      </c>
    </row>
    <row r="4096" spans="1:54" x14ac:dyDescent="0.25">
      <c r="A4096" s="1">
        <v>45200</v>
      </c>
      <c r="B4096">
        <v>331001</v>
      </c>
      <c r="C4096" t="s">
        <v>49411</v>
      </c>
      <c r="D4096">
        <v>4230</v>
      </c>
      <c r="E4096" t="s">
        <v>48556</v>
      </c>
      <c r="F4096" t="s">
        <v>49412</v>
      </c>
      <c r="G4096">
        <v>29188505</v>
      </c>
      <c r="H4096">
        <v>1003295835</v>
      </c>
      <c r="I4096" t="s">
        <v>19995</v>
      </c>
      <c r="J4096" t="s">
        <v>19996</v>
      </c>
      <c r="K4096" t="s">
        <v>19996</v>
      </c>
      <c r="L4096" t="s">
        <v>19997</v>
      </c>
      <c r="M4096">
        <v>475</v>
      </c>
      <c r="N4096">
        <v>2</v>
      </c>
      <c r="R4096" s="1">
        <v>42075</v>
      </c>
      <c r="S4096" t="s">
        <v>56</v>
      </c>
      <c r="T4096">
        <v>330</v>
      </c>
      <c r="U4096" t="s">
        <v>9274</v>
      </c>
      <c r="V4096" s="1">
        <v>41851</v>
      </c>
      <c r="W4096">
        <v>2</v>
      </c>
      <c r="X4096" t="s">
        <v>57</v>
      </c>
      <c r="Y4096">
        <v>1</v>
      </c>
      <c r="Z4096" t="s">
        <v>46545</v>
      </c>
      <c r="AA4096">
        <v>6</v>
      </c>
      <c r="AC4096">
        <v>121</v>
      </c>
      <c r="AD4096" t="s">
        <v>70</v>
      </c>
      <c r="AE4096">
        <v>1012</v>
      </c>
      <c r="AF4096" t="s">
        <v>71</v>
      </c>
      <c r="AG4096">
        <v>3</v>
      </c>
      <c r="AH4096" t="s">
        <v>81</v>
      </c>
      <c r="AI4096">
        <v>22</v>
      </c>
      <c r="AJ4096" t="s">
        <v>52628</v>
      </c>
      <c r="AK4096">
        <v>330</v>
      </c>
      <c r="AL4096" t="s">
        <v>9274</v>
      </c>
      <c r="AQ4096" t="s">
        <v>19998</v>
      </c>
      <c r="AR4096" t="s">
        <v>19999</v>
      </c>
      <c r="AS4096">
        <v>0</v>
      </c>
      <c r="AT4096" t="s">
        <v>61</v>
      </c>
      <c r="AU4096" t="s">
        <v>20000</v>
      </c>
      <c r="AX4096">
        <v>55.210276585807698</v>
      </c>
      <c r="AY4096">
        <v>11.188698469416201</v>
      </c>
      <c r="AZ4096" t="s">
        <v>62</v>
      </c>
      <c r="BA4096">
        <v>1085</v>
      </c>
      <c r="BB4096" t="s">
        <v>44618</v>
      </c>
    </row>
    <row r="4097" spans="1:54" x14ac:dyDescent="0.25">
      <c r="A4097" s="1">
        <v>45200</v>
      </c>
      <c r="B4097">
        <v>331002</v>
      </c>
      <c r="C4097" t="s">
        <v>20001</v>
      </c>
      <c r="D4097">
        <v>4242</v>
      </c>
      <c r="E4097" t="s">
        <v>10616</v>
      </c>
      <c r="F4097" t="s">
        <v>20002</v>
      </c>
      <c r="G4097">
        <v>29188505</v>
      </c>
      <c r="H4097">
        <v>1003295811</v>
      </c>
      <c r="I4097" t="s">
        <v>20003</v>
      </c>
      <c r="J4097" t="s">
        <v>20004</v>
      </c>
      <c r="K4097" t="s">
        <v>20005</v>
      </c>
      <c r="L4097" t="s">
        <v>20006</v>
      </c>
      <c r="M4097">
        <v>180</v>
      </c>
      <c r="N4097">
        <v>13</v>
      </c>
      <c r="R4097" s="1">
        <v>45132</v>
      </c>
      <c r="S4097" t="s">
        <v>6399</v>
      </c>
      <c r="T4097">
        <v>330</v>
      </c>
      <c r="U4097" t="s">
        <v>9274</v>
      </c>
      <c r="V4097" s="1">
        <v>45132</v>
      </c>
      <c r="W4097">
        <v>2</v>
      </c>
      <c r="X4097" t="s">
        <v>57</v>
      </c>
      <c r="Y4097">
        <v>1</v>
      </c>
      <c r="Z4097" t="s">
        <v>46545</v>
      </c>
      <c r="AA4097">
        <v>3</v>
      </c>
      <c r="AB4097">
        <v>193510</v>
      </c>
      <c r="AC4097">
        <v>121</v>
      </c>
      <c r="AD4097" t="s">
        <v>70</v>
      </c>
      <c r="AE4097">
        <v>1012</v>
      </c>
      <c r="AF4097" t="s">
        <v>71</v>
      </c>
      <c r="AG4097">
        <v>3</v>
      </c>
      <c r="AH4097" t="s">
        <v>81</v>
      </c>
      <c r="AI4097">
        <v>22</v>
      </c>
      <c r="AJ4097" t="s">
        <v>52628</v>
      </c>
      <c r="AK4097">
        <v>330</v>
      </c>
      <c r="AL4097" t="s">
        <v>9274</v>
      </c>
      <c r="AQ4097" t="s">
        <v>20007</v>
      </c>
      <c r="AR4097" t="s">
        <v>20008</v>
      </c>
      <c r="AS4097">
        <v>0</v>
      </c>
      <c r="AT4097" t="s">
        <v>61</v>
      </c>
      <c r="AU4097" t="s">
        <v>20009</v>
      </c>
      <c r="AX4097">
        <v>55.298687469999997</v>
      </c>
      <c r="AY4097">
        <v>11.26104299</v>
      </c>
      <c r="AZ4097" t="s">
        <v>62</v>
      </c>
      <c r="BA4097">
        <v>1085</v>
      </c>
      <c r="BB4097" t="s">
        <v>44618</v>
      </c>
    </row>
    <row r="4098" spans="1:54" x14ac:dyDescent="0.25">
      <c r="A4098" s="1">
        <v>45200</v>
      </c>
      <c r="B4098">
        <v>331003</v>
      </c>
      <c r="C4098" t="s">
        <v>20010</v>
      </c>
      <c r="D4098">
        <v>4230</v>
      </c>
      <c r="E4098" t="s">
        <v>48556</v>
      </c>
      <c r="F4098" t="s">
        <v>20011</v>
      </c>
      <c r="G4098">
        <v>29188505</v>
      </c>
      <c r="H4098">
        <v>1003296107</v>
      </c>
      <c r="I4098" t="s">
        <v>19995</v>
      </c>
      <c r="J4098" t="s">
        <v>20012</v>
      </c>
      <c r="K4098" t="s">
        <v>18151</v>
      </c>
      <c r="L4098" t="s">
        <v>10042</v>
      </c>
      <c r="M4098">
        <v>1475</v>
      </c>
      <c r="N4098">
        <v>8</v>
      </c>
      <c r="R4098" s="1">
        <v>45132</v>
      </c>
      <c r="S4098" t="s">
        <v>6399</v>
      </c>
      <c r="T4098">
        <v>330</v>
      </c>
      <c r="U4098" t="s">
        <v>9274</v>
      </c>
      <c r="V4098" s="1">
        <v>45132</v>
      </c>
      <c r="W4098">
        <v>2</v>
      </c>
      <c r="X4098" t="s">
        <v>57</v>
      </c>
      <c r="Y4098">
        <v>1</v>
      </c>
      <c r="Z4098" t="s">
        <v>46545</v>
      </c>
      <c r="AA4098">
        <v>9</v>
      </c>
      <c r="AB4098">
        <v>196001</v>
      </c>
      <c r="AC4098">
        <v>121</v>
      </c>
      <c r="AD4098" t="s">
        <v>70</v>
      </c>
      <c r="AE4098">
        <v>1012</v>
      </c>
      <c r="AF4098" t="s">
        <v>71</v>
      </c>
      <c r="AG4098">
        <v>3</v>
      </c>
      <c r="AH4098" t="s">
        <v>81</v>
      </c>
      <c r="AI4098">
        <v>21</v>
      </c>
      <c r="AJ4098" t="s">
        <v>52613</v>
      </c>
      <c r="AK4098">
        <v>330</v>
      </c>
      <c r="AL4098" t="s">
        <v>9274</v>
      </c>
      <c r="AQ4098" t="s">
        <v>20013</v>
      </c>
      <c r="AR4098" t="s">
        <v>20014</v>
      </c>
      <c r="AS4098">
        <v>0</v>
      </c>
      <c r="AT4098" t="s">
        <v>61</v>
      </c>
      <c r="AU4098" t="s">
        <v>3786</v>
      </c>
      <c r="AX4098">
        <v>55.255396759999897</v>
      </c>
      <c r="AY4098">
        <v>11.31134752</v>
      </c>
      <c r="AZ4098" t="s">
        <v>62</v>
      </c>
      <c r="BA4098">
        <v>1085</v>
      </c>
      <c r="BB4098" t="s">
        <v>44618</v>
      </c>
    </row>
    <row r="4099" spans="1:54" x14ac:dyDescent="0.25">
      <c r="A4099" s="1">
        <v>45200</v>
      </c>
      <c r="B4099">
        <v>331004</v>
      </c>
      <c r="C4099" t="s">
        <v>20015</v>
      </c>
      <c r="D4099">
        <v>4243</v>
      </c>
      <c r="E4099" t="s">
        <v>20016</v>
      </c>
      <c r="F4099" t="s">
        <v>20017</v>
      </c>
      <c r="G4099">
        <v>29188505</v>
      </c>
      <c r="H4099">
        <v>1003296041</v>
      </c>
      <c r="I4099" t="s">
        <v>20018</v>
      </c>
      <c r="J4099" t="s">
        <v>20019</v>
      </c>
      <c r="K4099" t="s">
        <v>20020</v>
      </c>
      <c r="L4099" t="s">
        <v>45629</v>
      </c>
      <c r="M4099">
        <v>1225</v>
      </c>
      <c r="N4099" t="s">
        <v>20021</v>
      </c>
      <c r="R4099" s="1">
        <v>44375</v>
      </c>
      <c r="S4099" t="s">
        <v>56</v>
      </c>
      <c r="T4099">
        <v>330</v>
      </c>
      <c r="U4099" t="s">
        <v>9274</v>
      </c>
      <c r="W4099">
        <v>2</v>
      </c>
      <c r="X4099" t="s">
        <v>57</v>
      </c>
      <c r="Y4099">
        <v>1</v>
      </c>
      <c r="Z4099" t="s">
        <v>46545</v>
      </c>
      <c r="AA4099">
        <v>6</v>
      </c>
      <c r="AB4099">
        <v>195604</v>
      </c>
      <c r="AC4099">
        <v>121</v>
      </c>
      <c r="AD4099" t="s">
        <v>70</v>
      </c>
      <c r="AE4099">
        <v>1012</v>
      </c>
      <c r="AF4099" t="s">
        <v>71</v>
      </c>
      <c r="AG4099">
        <v>1</v>
      </c>
      <c r="AH4099" t="s">
        <v>44482</v>
      </c>
      <c r="AI4099">
        <v>21</v>
      </c>
      <c r="AJ4099" t="s">
        <v>52613</v>
      </c>
      <c r="AK4099">
        <v>330</v>
      </c>
      <c r="AL4099" t="s">
        <v>9274</v>
      </c>
      <c r="AQ4099" t="s">
        <v>20022</v>
      </c>
      <c r="AR4099" t="s">
        <v>20023</v>
      </c>
      <c r="AS4099">
        <v>0</v>
      </c>
      <c r="AT4099" t="s">
        <v>61</v>
      </c>
      <c r="AU4099" t="s">
        <v>45501</v>
      </c>
      <c r="AX4099">
        <v>55.235312559999997</v>
      </c>
      <c r="AY4099">
        <v>11.4455203</v>
      </c>
      <c r="AZ4099" t="s">
        <v>62</v>
      </c>
      <c r="BA4099">
        <v>1085</v>
      </c>
      <c r="BB4099" t="s">
        <v>44618</v>
      </c>
    </row>
    <row r="4100" spans="1:54" x14ac:dyDescent="0.25">
      <c r="A4100" s="1">
        <v>45200</v>
      </c>
      <c r="B4100">
        <v>331005</v>
      </c>
      <c r="C4100" t="s">
        <v>20024</v>
      </c>
      <c r="D4100">
        <v>4230</v>
      </c>
      <c r="E4100" t="s">
        <v>48556</v>
      </c>
      <c r="F4100" t="s">
        <v>20025</v>
      </c>
      <c r="I4100" t="s">
        <v>49413</v>
      </c>
      <c r="K4100" t="s">
        <v>20026</v>
      </c>
      <c r="L4100" t="s">
        <v>48557</v>
      </c>
      <c r="M4100">
        <v>1747</v>
      </c>
      <c r="N4100">
        <v>79</v>
      </c>
      <c r="R4100" s="1">
        <v>40162</v>
      </c>
      <c r="S4100" t="s">
        <v>80</v>
      </c>
      <c r="T4100">
        <v>330</v>
      </c>
      <c r="U4100" t="s">
        <v>9274</v>
      </c>
      <c r="V4100" s="1">
        <v>35278</v>
      </c>
      <c r="W4100">
        <v>2</v>
      </c>
      <c r="X4100" t="s">
        <v>57</v>
      </c>
      <c r="Y4100">
        <v>1</v>
      </c>
      <c r="Z4100" t="s">
        <v>46545</v>
      </c>
      <c r="AA4100">
        <v>6</v>
      </c>
      <c r="AB4100">
        <v>195405</v>
      </c>
      <c r="AC4100">
        <v>121</v>
      </c>
      <c r="AD4100" t="s">
        <v>70</v>
      </c>
      <c r="AE4100">
        <v>1012</v>
      </c>
      <c r="AF4100" t="s">
        <v>71</v>
      </c>
      <c r="AG4100">
        <v>3</v>
      </c>
      <c r="AH4100" t="s">
        <v>81</v>
      </c>
      <c r="AI4100">
        <v>22</v>
      </c>
      <c r="AJ4100" t="s">
        <v>52628</v>
      </c>
      <c r="AK4100">
        <v>330</v>
      </c>
      <c r="AL4100" t="s">
        <v>9274</v>
      </c>
      <c r="AS4100">
        <v>0</v>
      </c>
      <c r="AT4100" t="s">
        <v>61</v>
      </c>
      <c r="AU4100" t="s">
        <v>48558</v>
      </c>
      <c r="AZ4100" t="s">
        <v>62</v>
      </c>
      <c r="BA4100">
        <v>1085</v>
      </c>
      <c r="BB4100" t="s">
        <v>44618</v>
      </c>
    </row>
    <row r="4101" spans="1:54" x14ac:dyDescent="0.25">
      <c r="A4101" s="1">
        <v>45200</v>
      </c>
      <c r="B4101">
        <v>331006</v>
      </c>
      <c r="C4101" t="s">
        <v>49414</v>
      </c>
      <c r="D4101">
        <v>4245</v>
      </c>
      <c r="E4101" t="s">
        <v>49415</v>
      </c>
      <c r="F4101" t="s">
        <v>49416</v>
      </c>
      <c r="G4101">
        <v>29188505</v>
      </c>
      <c r="H4101">
        <v>1003295926</v>
      </c>
      <c r="I4101" t="s">
        <v>18150</v>
      </c>
      <c r="J4101" t="s">
        <v>20027</v>
      </c>
      <c r="K4101" t="s">
        <v>20028</v>
      </c>
      <c r="L4101" t="s">
        <v>45630</v>
      </c>
      <c r="M4101">
        <v>722</v>
      </c>
      <c r="N4101" t="s">
        <v>5312</v>
      </c>
      <c r="R4101" s="1">
        <v>45132</v>
      </c>
      <c r="S4101" t="s">
        <v>6399</v>
      </c>
      <c r="T4101">
        <v>330</v>
      </c>
      <c r="U4101" t="s">
        <v>9274</v>
      </c>
      <c r="W4101">
        <v>2</v>
      </c>
      <c r="X4101" t="s">
        <v>57</v>
      </c>
      <c r="Y4101">
        <v>1</v>
      </c>
      <c r="Z4101" t="s">
        <v>46545</v>
      </c>
      <c r="AA4101">
        <v>6</v>
      </c>
      <c r="AB4101">
        <v>192508</v>
      </c>
      <c r="AC4101">
        <v>121</v>
      </c>
      <c r="AD4101" t="s">
        <v>70</v>
      </c>
      <c r="AE4101">
        <v>1012</v>
      </c>
      <c r="AF4101" t="s">
        <v>71</v>
      </c>
      <c r="AG4101">
        <v>1</v>
      </c>
      <c r="AH4101" t="s">
        <v>44482</v>
      </c>
      <c r="AI4101">
        <v>22</v>
      </c>
      <c r="AJ4101" t="s">
        <v>52628</v>
      </c>
      <c r="AK4101">
        <v>330</v>
      </c>
      <c r="AL4101" t="s">
        <v>9274</v>
      </c>
      <c r="AQ4101" t="s">
        <v>20013</v>
      </c>
      <c r="AR4101" t="s">
        <v>20029</v>
      </c>
      <c r="AS4101">
        <v>0</v>
      </c>
      <c r="AT4101" t="s">
        <v>61</v>
      </c>
      <c r="AU4101" t="s">
        <v>45631</v>
      </c>
      <c r="AX4101">
        <v>55.160982390000001</v>
      </c>
      <c r="AY4101">
        <v>11.150959220000001</v>
      </c>
      <c r="AZ4101" t="s">
        <v>62</v>
      </c>
      <c r="BA4101">
        <v>1085</v>
      </c>
      <c r="BB4101" t="s">
        <v>44618</v>
      </c>
    </row>
    <row r="4102" spans="1:54" x14ac:dyDescent="0.25">
      <c r="A4102" s="1">
        <v>45200</v>
      </c>
      <c r="B4102">
        <v>331007</v>
      </c>
      <c r="C4102" t="s">
        <v>49417</v>
      </c>
      <c r="D4102">
        <v>4230</v>
      </c>
      <c r="E4102" t="s">
        <v>48556</v>
      </c>
      <c r="F4102" t="s">
        <v>49418</v>
      </c>
      <c r="G4102">
        <v>29188505</v>
      </c>
      <c r="H4102">
        <v>1003295860</v>
      </c>
      <c r="I4102" t="s">
        <v>18150</v>
      </c>
      <c r="J4102" t="s">
        <v>20030</v>
      </c>
      <c r="K4102" t="s">
        <v>20031</v>
      </c>
      <c r="L4102" t="s">
        <v>20032</v>
      </c>
      <c r="M4102">
        <v>477</v>
      </c>
      <c r="N4102">
        <v>10</v>
      </c>
      <c r="R4102" s="1">
        <v>45132</v>
      </c>
      <c r="S4102" t="s">
        <v>6399</v>
      </c>
      <c r="T4102">
        <v>330</v>
      </c>
      <c r="U4102" t="s">
        <v>9274</v>
      </c>
      <c r="V4102" s="1">
        <v>45132</v>
      </c>
      <c r="W4102">
        <v>2</v>
      </c>
      <c r="X4102" t="s">
        <v>57</v>
      </c>
      <c r="Y4102">
        <v>1</v>
      </c>
      <c r="Z4102" t="s">
        <v>46545</v>
      </c>
      <c r="AA4102">
        <v>9</v>
      </c>
      <c r="AB4102">
        <v>190209</v>
      </c>
      <c r="AC4102">
        <v>121</v>
      </c>
      <c r="AD4102" t="s">
        <v>70</v>
      </c>
      <c r="AE4102">
        <v>1012</v>
      </c>
      <c r="AF4102" t="s">
        <v>71</v>
      </c>
      <c r="AG4102">
        <v>3</v>
      </c>
      <c r="AH4102" t="s">
        <v>81</v>
      </c>
      <c r="AI4102">
        <v>21</v>
      </c>
      <c r="AJ4102" t="s">
        <v>52613</v>
      </c>
      <c r="AK4102">
        <v>330</v>
      </c>
      <c r="AL4102" t="s">
        <v>9274</v>
      </c>
      <c r="AQ4102" t="s">
        <v>20033</v>
      </c>
      <c r="AR4102" t="s">
        <v>20034</v>
      </c>
      <c r="AS4102">
        <v>0</v>
      </c>
      <c r="AT4102" t="s">
        <v>61</v>
      </c>
      <c r="AU4102" t="s">
        <v>20035</v>
      </c>
      <c r="AX4102">
        <v>55.25350873</v>
      </c>
      <c r="AY4102">
        <v>11.28436584</v>
      </c>
      <c r="AZ4102" t="s">
        <v>62</v>
      </c>
      <c r="BA4102">
        <v>1085</v>
      </c>
      <c r="BB4102" t="s">
        <v>44618</v>
      </c>
    </row>
    <row r="4103" spans="1:54" x14ac:dyDescent="0.25">
      <c r="A4103" s="1">
        <v>45200</v>
      </c>
      <c r="B4103">
        <v>331008</v>
      </c>
      <c r="C4103" t="s">
        <v>20036</v>
      </c>
      <c r="D4103">
        <v>4242</v>
      </c>
      <c r="E4103" t="s">
        <v>10616</v>
      </c>
      <c r="F4103" t="s">
        <v>20037</v>
      </c>
      <c r="G4103">
        <v>64362712</v>
      </c>
      <c r="H4103">
        <v>1002188475</v>
      </c>
      <c r="I4103" t="s">
        <v>20038</v>
      </c>
      <c r="J4103" t="s">
        <v>20039</v>
      </c>
      <c r="K4103" t="s">
        <v>20040</v>
      </c>
      <c r="L4103" t="s">
        <v>49419</v>
      </c>
      <c r="M4103">
        <v>910</v>
      </c>
      <c r="N4103">
        <v>628</v>
      </c>
      <c r="R4103" s="1">
        <v>43917</v>
      </c>
      <c r="S4103" t="s">
        <v>56</v>
      </c>
      <c r="W4103">
        <v>5</v>
      </c>
      <c r="X4103" t="s">
        <v>557</v>
      </c>
      <c r="Y4103">
        <v>1</v>
      </c>
      <c r="Z4103" t="s">
        <v>46545</v>
      </c>
      <c r="AA4103">
        <v>9</v>
      </c>
      <c r="AB4103">
        <v>185905</v>
      </c>
      <c r="AC4103">
        <v>121</v>
      </c>
      <c r="AD4103" t="s">
        <v>70</v>
      </c>
      <c r="AE4103">
        <v>1013</v>
      </c>
      <c r="AF4103" t="s">
        <v>558</v>
      </c>
      <c r="AG4103">
        <v>1</v>
      </c>
      <c r="AH4103" t="s">
        <v>44482</v>
      </c>
      <c r="AI4103">
        <v>22</v>
      </c>
      <c r="AJ4103" t="s">
        <v>52628</v>
      </c>
      <c r="AK4103">
        <v>330</v>
      </c>
      <c r="AL4103" t="s">
        <v>9274</v>
      </c>
      <c r="AQ4103" t="s">
        <v>20041</v>
      </c>
      <c r="AR4103" t="s">
        <v>20042</v>
      </c>
      <c r="AS4103">
        <v>0</v>
      </c>
      <c r="AT4103" t="s">
        <v>61</v>
      </c>
      <c r="AU4103" t="s">
        <v>49420</v>
      </c>
      <c r="AX4103">
        <v>55.311501630000002</v>
      </c>
      <c r="AY4103">
        <v>11.23096617</v>
      </c>
      <c r="AZ4103" t="s">
        <v>62</v>
      </c>
      <c r="BA4103">
        <v>1085</v>
      </c>
      <c r="BB4103" t="s">
        <v>44618</v>
      </c>
    </row>
    <row r="4104" spans="1:54" x14ac:dyDescent="0.25">
      <c r="A4104" s="1">
        <v>45200</v>
      </c>
      <c r="B4104">
        <v>331009</v>
      </c>
      <c r="C4104" t="s">
        <v>20043</v>
      </c>
      <c r="D4104">
        <v>4230</v>
      </c>
      <c r="E4104" t="s">
        <v>48556</v>
      </c>
      <c r="F4104" t="s">
        <v>20044</v>
      </c>
      <c r="G4104">
        <v>21920576</v>
      </c>
      <c r="H4104">
        <v>1006336054</v>
      </c>
      <c r="I4104" t="s">
        <v>20045</v>
      </c>
      <c r="K4104" t="s">
        <v>20046</v>
      </c>
      <c r="L4104" t="s">
        <v>49421</v>
      </c>
      <c r="N4104">
        <v>79</v>
      </c>
      <c r="R4104" s="1">
        <v>40806</v>
      </c>
      <c r="S4104" t="s">
        <v>56</v>
      </c>
      <c r="V4104" s="1">
        <v>40732</v>
      </c>
      <c r="W4104">
        <v>5</v>
      </c>
      <c r="X4104" t="s">
        <v>557</v>
      </c>
      <c r="Y4104">
        <v>1</v>
      </c>
      <c r="Z4104" t="s">
        <v>46545</v>
      </c>
      <c r="AA4104">
        <v>9</v>
      </c>
      <c r="AB4104">
        <v>200003</v>
      </c>
      <c r="AC4104">
        <v>121</v>
      </c>
      <c r="AD4104" t="s">
        <v>70</v>
      </c>
      <c r="AE4104">
        <v>1013</v>
      </c>
      <c r="AF4104" t="s">
        <v>558</v>
      </c>
      <c r="AG4104">
        <v>3</v>
      </c>
      <c r="AH4104" t="s">
        <v>81</v>
      </c>
      <c r="AI4104">
        <v>21</v>
      </c>
      <c r="AJ4104" t="s">
        <v>52613</v>
      </c>
      <c r="AK4104">
        <v>330</v>
      </c>
      <c r="AL4104" t="s">
        <v>9274</v>
      </c>
      <c r="AM4104">
        <v>1</v>
      </c>
      <c r="AN4104" t="s">
        <v>1193</v>
      </c>
      <c r="AO4104">
        <v>305016</v>
      </c>
      <c r="AQ4104" t="s">
        <v>20047</v>
      </c>
      <c r="AR4104" t="s">
        <v>20048</v>
      </c>
      <c r="AS4104">
        <v>0</v>
      </c>
      <c r="AT4104" t="s">
        <v>61</v>
      </c>
      <c r="AU4104" t="s">
        <v>49422</v>
      </c>
      <c r="AZ4104" t="s">
        <v>62</v>
      </c>
      <c r="BA4104">
        <v>1085</v>
      </c>
      <c r="BB4104" t="s">
        <v>44618</v>
      </c>
    </row>
    <row r="4105" spans="1:54" x14ac:dyDescent="0.25">
      <c r="A4105" s="1">
        <v>45200</v>
      </c>
      <c r="B4105">
        <v>331010</v>
      </c>
      <c r="C4105" t="s">
        <v>49423</v>
      </c>
      <c r="D4105">
        <v>4242</v>
      </c>
      <c r="E4105" t="s">
        <v>10616</v>
      </c>
      <c r="F4105" t="s">
        <v>47178</v>
      </c>
      <c r="G4105">
        <v>25075536</v>
      </c>
      <c r="H4105">
        <v>1007281370</v>
      </c>
      <c r="I4105" t="s">
        <v>48058</v>
      </c>
      <c r="K4105" t="s">
        <v>20049</v>
      </c>
      <c r="L4105" t="s">
        <v>49424</v>
      </c>
      <c r="M4105">
        <v>551</v>
      </c>
      <c r="N4105">
        <v>19</v>
      </c>
      <c r="R4105" s="1">
        <v>40162</v>
      </c>
      <c r="S4105" t="s">
        <v>80</v>
      </c>
      <c r="T4105">
        <v>330</v>
      </c>
      <c r="U4105" t="s">
        <v>9274</v>
      </c>
      <c r="V4105" s="1">
        <v>40118</v>
      </c>
      <c r="W4105">
        <v>6</v>
      </c>
      <c r="X4105" t="s">
        <v>1289</v>
      </c>
      <c r="Y4105">
        <v>1</v>
      </c>
      <c r="Z4105" t="s">
        <v>46545</v>
      </c>
      <c r="AA4105">
        <v>9</v>
      </c>
      <c r="AB4105">
        <v>200108</v>
      </c>
      <c r="AC4105">
        <v>129</v>
      </c>
      <c r="AD4105" t="s">
        <v>2405</v>
      </c>
      <c r="AE4105">
        <v>1016</v>
      </c>
      <c r="AF4105" t="s">
        <v>2405</v>
      </c>
      <c r="AG4105">
        <v>3</v>
      </c>
      <c r="AH4105" t="s">
        <v>81</v>
      </c>
      <c r="AI4105">
        <v>27</v>
      </c>
      <c r="AJ4105" t="s">
        <v>44512</v>
      </c>
      <c r="AK4105">
        <v>330</v>
      </c>
      <c r="AL4105" t="s">
        <v>9274</v>
      </c>
      <c r="AQ4105" t="s">
        <v>20050</v>
      </c>
      <c r="AS4105">
        <v>0</v>
      </c>
      <c r="AT4105" t="s">
        <v>61</v>
      </c>
      <c r="AU4105" t="s">
        <v>48060</v>
      </c>
      <c r="AX4105">
        <v>55.316550960351599</v>
      </c>
      <c r="AY4105">
        <v>11.233093542871</v>
      </c>
      <c r="AZ4105" t="s">
        <v>62</v>
      </c>
      <c r="BA4105">
        <v>1085</v>
      </c>
      <c r="BB4105" t="s">
        <v>44618</v>
      </c>
    </row>
    <row r="4106" spans="1:54" x14ac:dyDescent="0.25">
      <c r="A4106" s="1">
        <v>45200</v>
      </c>
      <c r="B4106">
        <v>331011</v>
      </c>
      <c r="C4106" t="s">
        <v>49425</v>
      </c>
      <c r="D4106">
        <v>4230</v>
      </c>
      <c r="E4106" t="s">
        <v>48556</v>
      </c>
      <c r="F4106" t="s">
        <v>20051</v>
      </c>
      <c r="G4106">
        <v>25557948</v>
      </c>
      <c r="H4106">
        <v>1007843735</v>
      </c>
      <c r="I4106" t="s">
        <v>20045</v>
      </c>
      <c r="K4106" t="s">
        <v>20046</v>
      </c>
      <c r="L4106" t="s">
        <v>48557</v>
      </c>
      <c r="M4106">
        <v>1747</v>
      </c>
      <c r="N4106">
        <v>79</v>
      </c>
      <c r="R4106" s="1">
        <v>43783</v>
      </c>
      <c r="S4106" t="s">
        <v>56</v>
      </c>
      <c r="T4106">
        <v>330</v>
      </c>
      <c r="U4106" t="s">
        <v>9274</v>
      </c>
      <c r="W4106">
        <v>6</v>
      </c>
      <c r="X4106" t="s">
        <v>1289</v>
      </c>
      <c r="Y4106">
        <v>1</v>
      </c>
      <c r="Z4106" t="s">
        <v>46545</v>
      </c>
      <c r="AA4106">
        <v>10</v>
      </c>
      <c r="AB4106">
        <v>200108</v>
      </c>
      <c r="AC4106">
        <v>129</v>
      </c>
      <c r="AD4106" t="s">
        <v>2405</v>
      </c>
      <c r="AE4106">
        <v>1016</v>
      </c>
      <c r="AF4106" t="s">
        <v>2405</v>
      </c>
      <c r="AG4106">
        <v>1</v>
      </c>
      <c r="AH4106" t="s">
        <v>44482</v>
      </c>
      <c r="AI4106">
        <v>27</v>
      </c>
      <c r="AJ4106" t="s">
        <v>44512</v>
      </c>
      <c r="AK4106">
        <v>330</v>
      </c>
      <c r="AL4106" t="s">
        <v>9274</v>
      </c>
      <c r="AQ4106" t="s">
        <v>20047</v>
      </c>
      <c r="AS4106">
        <v>0</v>
      </c>
      <c r="AT4106" t="s">
        <v>61</v>
      </c>
      <c r="AU4106" t="s">
        <v>48558</v>
      </c>
      <c r="AX4106">
        <v>55.2217761</v>
      </c>
      <c r="AY4106">
        <v>11.30357804</v>
      </c>
      <c r="AZ4106" t="s">
        <v>62</v>
      </c>
      <c r="BA4106">
        <v>1085</v>
      </c>
      <c r="BB4106" t="s">
        <v>44618</v>
      </c>
    </row>
    <row r="4107" spans="1:54" x14ac:dyDescent="0.25">
      <c r="A4107" s="1">
        <v>45200</v>
      </c>
      <c r="B4107">
        <v>331012</v>
      </c>
      <c r="C4107" t="s">
        <v>20052</v>
      </c>
      <c r="D4107">
        <v>4243</v>
      </c>
      <c r="E4107" t="s">
        <v>20016</v>
      </c>
      <c r="F4107" t="s">
        <v>20053</v>
      </c>
      <c r="G4107">
        <v>26344360</v>
      </c>
      <c r="H4107">
        <v>1009875537</v>
      </c>
      <c r="I4107" t="s">
        <v>20054</v>
      </c>
      <c r="J4107" t="s">
        <v>20055</v>
      </c>
      <c r="K4107" t="s">
        <v>20056</v>
      </c>
      <c r="L4107" t="s">
        <v>20057</v>
      </c>
      <c r="M4107">
        <v>1460</v>
      </c>
      <c r="N4107">
        <v>110</v>
      </c>
      <c r="R4107" s="1">
        <v>40938</v>
      </c>
      <c r="S4107" t="s">
        <v>56</v>
      </c>
      <c r="T4107">
        <v>330</v>
      </c>
      <c r="U4107" t="s">
        <v>9274</v>
      </c>
      <c r="V4107" s="1">
        <v>38047</v>
      </c>
      <c r="W4107">
        <v>6</v>
      </c>
      <c r="X4107" t="s">
        <v>1289</v>
      </c>
      <c r="Y4107">
        <v>1</v>
      </c>
      <c r="Z4107" t="s">
        <v>46545</v>
      </c>
      <c r="AA4107">
        <v>8</v>
      </c>
      <c r="AB4107">
        <v>200308</v>
      </c>
      <c r="AC4107">
        <v>129</v>
      </c>
      <c r="AD4107" t="s">
        <v>2405</v>
      </c>
      <c r="AE4107">
        <v>1016</v>
      </c>
      <c r="AF4107" t="s">
        <v>2405</v>
      </c>
      <c r="AG4107">
        <v>3</v>
      </c>
      <c r="AH4107" t="s">
        <v>81</v>
      </c>
      <c r="AI4107">
        <v>23</v>
      </c>
      <c r="AJ4107" t="s">
        <v>692</v>
      </c>
      <c r="AK4107">
        <v>330</v>
      </c>
      <c r="AL4107" t="s">
        <v>9274</v>
      </c>
      <c r="AS4107">
        <v>0</v>
      </c>
      <c r="AT4107" t="s">
        <v>61</v>
      </c>
      <c r="AU4107" t="s">
        <v>20058</v>
      </c>
      <c r="AZ4107" t="s">
        <v>62</v>
      </c>
      <c r="BA4107">
        <v>1085</v>
      </c>
      <c r="BB4107" t="s">
        <v>44618</v>
      </c>
    </row>
    <row r="4108" spans="1:54" x14ac:dyDescent="0.25">
      <c r="A4108" s="1">
        <v>45200</v>
      </c>
      <c r="B4108">
        <v>331013</v>
      </c>
      <c r="C4108" t="s">
        <v>53487</v>
      </c>
      <c r="D4108">
        <v>4242</v>
      </c>
      <c r="E4108" t="s">
        <v>10616</v>
      </c>
      <c r="F4108" t="s">
        <v>53488</v>
      </c>
      <c r="G4108">
        <v>29188505</v>
      </c>
      <c r="I4108" t="s">
        <v>20059</v>
      </c>
      <c r="K4108" t="s">
        <v>20060</v>
      </c>
      <c r="L4108" t="s">
        <v>20061</v>
      </c>
      <c r="M4108">
        <v>1539</v>
      </c>
      <c r="N4108">
        <v>220</v>
      </c>
      <c r="R4108" s="1">
        <v>40162</v>
      </c>
      <c r="S4108" t="s">
        <v>80</v>
      </c>
      <c r="T4108">
        <v>330</v>
      </c>
      <c r="U4108" t="s">
        <v>9274</v>
      </c>
      <c r="V4108" s="1">
        <v>38078</v>
      </c>
      <c r="W4108">
        <v>2</v>
      </c>
      <c r="X4108" t="s">
        <v>57</v>
      </c>
      <c r="Y4108">
        <v>1</v>
      </c>
      <c r="Z4108" t="s">
        <v>46545</v>
      </c>
      <c r="AB4108">
        <v>200404</v>
      </c>
      <c r="AC4108">
        <v>126</v>
      </c>
      <c r="AD4108" t="s">
        <v>46616</v>
      </c>
      <c r="AE4108">
        <v>1015</v>
      </c>
      <c r="AF4108" t="s">
        <v>46616</v>
      </c>
      <c r="AG4108">
        <v>3</v>
      </c>
      <c r="AH4108" t="s">
        <v>81</v>
      </c>
      <c r="AI4108">
        <v>23</v>
      </c>
      <c r="AJ4108" t="s">
        <v>692</v>
      </c>
      <c r="AK4108">
        <v>330</v>
      </c>
      <c r="AL4108" t="s">
        <v>9274</v>
      </c>
      <c r="AS4108">
        <v>0</v>
      </c>
      <c r="AT4108" t="s">
        <v>61</v>
      </c>
      <c r="AU4108" t="s">
        <v>16774</v>
      </c>
      <c r="AX4108">
        <v>55.305509006747002</v>
      </c>
      <c r="AY4108">
        <v>11.293364280026699</v>
      </c>
      <c r="AZ4108" t="s">
        <v>62</v>
      </c>
      <c r="BA4108">
        <v>1085</v>
      </c>
      <c r="BB4108" t="s">
        <v>44618</v>
      </c>
    </row>
    <row r="4109" spans="1:54" x14ac:dyDescent="0.25">
      <c r="A4109" s="1">
        <v>45200</v>
      </c>
      <c r="B4109">
        <v>331200</v>
      </c>
      <c r="D4109">
        <v>4200</v>
      </c>
      <c r="E4109" t="s">
        <v>9270</v>
      </c>
      <c r="F4109" t="s">
        <v>52738</v>
      </c>
      <c r="G4109">
        <v>29188505</v>
      </c>
      <c r="H4109">
        <v>1016995513</v>
      </c>
      <c r="I4109" t="s">
        <v>20062</v>
      </c>
      <c r="J4109" t="s">
        <v>20063</v>
      </c>
      <c r="K4109" t="s">
        <v>20064</v>
      </c>
      <c r="L4109" t="s">
        <v>53489</v>
      </c>
      <c r="M4109">
        <v>964</v>
      </c>
      <c r="N4109">
        <v>10</v>
      </c>
      <c r="R4109" s="1">
        <v>43791</v>
      </c>
      <c r="S4109" t="s">
        <v>56</v>
      </c>
      <c r="T4109">
        <v>330</v>
      </c>
      <c r="U4109" t="s">
        <v>9274</v>
      </c>
      <c r="W4109">
        <v>2</v>
      </c>
      <c r="X4109" t="s">
        <v>57</v>
      </c>
      <c r="Y4109">
        <v>1</v>
      </c>
      <c r="Z4109" t="s">
        <v>46545</v>
      </c>
      <c r="AB4109">
        <v>199206</v>
      </c>
      <c r="AC4109">
        <v>932</v>
      </c>
      <c r="AD4109" t="s">
        <v>52637</v>
      </c>
      <c r="AE4109">
        <v>2021</v>
      </c>
      <c r="AF4109" t="s">
        <v>52637</v>
      </c>
      <c r="AG4109">
        <v>2</v>
      </c>
      <c r="AH4109" t="s">
        <v>44524</v>
      </c>
      <c r="AI4109">
        <v>10</v>
      </c>
      <c r="AJ4109" t="s">
        <v>52638</v>
      </c>
      <c r="AK4109">
        <v>330</v>
      </c>
      <c r="AL4109" t="s">
        <v>9274</v>
      </c>
      <c r="AQ4109" t="s">
        <v>20065</v>
      </c>
      <c r="AS4109">
        <v>0</v>
      </c>
      <c r="AT4109" t="s">
        <v>61</v>
      </c>
      <c r="AU4109" t="s">
        <v>53490</v>
      </c>
      <c r="AX4109">
        <v>55.404096600000003</v>
      </c>
      <c r="AY4109">
        <v>11.35685705</v>
      </c>
      <c r="AZ4109" t="s">
        <v>62</v>
      </c>
      <c r="BA4109">
        <v>1085</v>
      </c>
      <c r="BB4109" t="s">
        <v>44618</v>
      </c>
    </row>
    <row r="4110" spans="1:54" x14ac:dyDescent="0.25">
      <c r="A4110" s="1">
        <v>45200</v>
      </c>
      <c r="B4110">
        <v>331210</v>
      </c>
      <c r="C4110" t="s">
        <v>49426</v>
      </c>
      <c r="D4110">
        <v>4230</v>
      </c>
      <c r="E4110" t="s">
        <v>48556</v>
      </c>
      <c r="F4110" t="s">
        <v>49427</v>
      </c>
      <c r="I4110" t="s">
        <v>49428</v>
      </c>
      <c r="K4110" t="s">
        <v>20066</v>
      </c>
      <c r="L4110" t="s">
        <v>10042</v>
      </c>
      <c r="M4110">
        <v>1475</v>
      </c>
      <c r="N4110">
        <v>8</v>
      </c>
      <c r="R4110" s="1">
        <v>40162</v>
      </c>
      <c r="S4110" t="s">
        <v>80</v>
      </c>
      <c r="T4110">
        <v>330</v>
      </c>
      <c r="U4110" t="s">
        <v>9274</v>
      </c>
      <c r="V4110" s="1">
        <v>39083</v>
      </c>
      <c r="W4110">
        <v>2</v>
      </c>
      <c r="X4110" t="s">
        <v>57</v>
      </c>
      <c r="Y4110">
        <v>1</v>
      </c>
      <c r="Z4110" t="s">
        <v>46545</v>
      </c>
      <c r="AB4110">
        <v>196604</v>
      </c>
      <c r="AC4110">
        <v>125</v>
      </c>
      <c r="AD4110" t="s">
        <v>1344</v>
      </c>
      <c r="AE4110">
        <v>1014</v>
      </c>
      <c r="AF4110" t="s">
        <v>1352</v>
      </c>
      <c r="AG4110">
        <v>3</v>
      </c>
      <c r="AH4110" t="s">
        <v>81</v>
      </c>
      <c r="AI4110">
        <v>24</v>
      </c>
      <c r="AJ4110" t="s">
        <v>1344</v>
      </c>
      <c r="AK4110">
        <v>330</v>
      </c>
      <c r="AL4110" t="s">
        <v>9274</v>
      </c>
      <c r="AM4110">
        <v>2</v>
      </c>
      <c r="AN4110" t="s">
        <v>119</v>
      </c>
      <c r="AO4110">
        <v>333210</v>
      </c>
      <c r="AQ4110" t="s">
        <v>20067</v>
      </c>
      <c r="AR4110" t="s">
        <v>20068</v>
      </c>
      <c r="AS4110">
        <v>0</v>
      </c>
      <c r="AT4110" t="s">
        <v>61</v>
      </c>
      <c r="AU4110" t="s">
        <v>3786</v>
      </c>
      <c r="AX4110">
        <v>55.255396756969802</v>
      </c>
      <c r="AY4110">
        <v>11.3113475226367</v>
      </c>
      <c r="AZ4110" t="s">
        <v>62</v>
      </c>
      <c r="BA4110">
        <v>1085</v>
      </c>
      <c r="BB4110" t="s">
        <v>44618</v>
      </c>
    </row>
    <row r="4111" spans="1:54" x14ac:dyDescent="0.25">
      <c r="A4111" s="1">
        <v>45200</v>
      </c>
      <c r="B4111">
        <v>331300</v>
      </c>
      <c r="C4111" t="s">
        <v>49429</v>
      </c>
      <c r="D4111">
        <v>4230</v>
      </c>
      <c r="E4111" t="s">
        <v>48556</v>
      </c>
      <c r="F4111" t="s">
        <v>49430</v>
      </c>
      <c r="I4111" t="s">
        <v>20069</v>
      </c>
      <c r="J4111" t="s">
        <v>20070</v>
      </c>
      <c r="K4111" t="s">
        <v>20071</v>
      </c>
      <c r="L4111" t="s">
        <v>49431</v>
      </c>
      <c r="M4111">
        <v>1135</v>
      </c>
      <c r="N4111">
        <v>21</v>
      </c>
      <c r="R4111" s="1">
        <v>40162</v>
      </c>
      <c r="S4111" t="s">
        <v>80</v>
      </c>
      <c r="V4111" s="1">
        <v>38657</v>
      </c>
      <c r="W4111">
        <v>5</v>
      </c>
      <c r="X4111" t="s">
        <v>557</v>
      </c>
      <c r="Y4111">
        <v>1</v>
      </c>
      <c r="Z4111" t="s">
        <v>46545</v>
      </c>
      <c r="AB4111">
        <v>190811</v>
      </c>
      <c r="AC4111">
        <v>141</v>
      </c>
      <c r="AD4111" t="s">
        <v>46688</v>
      </c>
      <c r="AE4111">
        <v>1022</v>
      </c>
      <c r="AF4111" t="s">
        <v>46688</v>
      </c>
      <c r="AG4111">
        <v>3</v>
      </c>
      <c r="AH4111" t="s">
        <v>81</v>
      </c>
      <c r="AI4111">
        <v>84</v>
      </c>
      <c r="AJ4111" t="s">
        <v>46689</v>
      </c>
      <c r="AK4111">
        <v>330</v>
      </c>
      <c r="AL4111" t="s">
        <v>9274</v>
      </c>
      <c r="AQ4111" t="s">
        <v>20072</v>
      </c>
      <c r="AR4111" t="s">
        <v>20073</v>
      </c>
      <c r="AS4111">
        <v>0</v>
      </c>
      <c r="AT4111" t="s">
        <v>61</v>
      </c>
      <c r="AU4111" t="s">
        <v>49432</v>
      </c>
      <c r="AX4111">
        <v>55.247995621902298</v>
      </c>
      <c r="AY4111">
        <v>11.273773835718901</v>
      </c>
      <c r="AZ4111" t="s">
        <v>62</v>
      </c>
      <c r="BA4111">
        <v>1085</v>
      </c>
      <c r="BB4111" t="s">
        <v>44618</v>
      </c>
    </row>
    <row r="4112" spans="1:54" x14ac:dyDescent="0.25">
      <c r="A4112" s="1">
        <v>45200</v>
      </c>
      <c r="B4112">
        <v>331301</v>
      </c>
      <c r="C4112" t="s">
        <v>20074</v>
      </c>
      <c r="D4112">
        <v>4230</v>
      </c>
      <c r="E4112" t="s">
        <v>48556</v>
      </c>
      <c r="F4112" t="s">
        <v>20075</v>
      </c>
      <c r="G4112">
        <v>49015011</v>
      </c>
      <c r="H4112">
        <v>1001925084</v>
      </c>
      <c r="I4112" t="s">
        <v>20076</v>
      </c>
      <c r="J4112" t="s">
        <v>20077</v>
      </c>
      <c r="K4112" t="s">
        <v>20078</v>
      </c>
      <c r="L4112" t="s">
        <v>54476</v>
      </c>
      <c r="M4112">
        <v>2068</v>
      </c>
      <c r="N4112">
        <v>75</v>
      </c>
      <c r="R4112" s="1">
        <v>43074</v>
      </c>
      <c r="S4112" t="s">
        <v>597</v>
      </c>
      <c r="W4112">
        <v>5</v>
      </c>
      <c r="X4112" t="s">
        <v>557</v>
      </c>
      <c r="Y4112">
        <v>1</v>
      </c>
      <c r="Z4112" t="s">
        <v>46545</v>
      </c>
      <c r="AB4112">
        <v>197403</v>
      </c>
      <c r="AC4112">
        <v>123</v>
      </c>
      <c r="AD4112" t="s">
        <v>1507</v>
      </c>
      <c r="AE4112">
        <v>1010</v>
      </c>
      <c r="AF4112" t="s">
        <v>44774</v>
      </c>
      <c r="AG4112">
        <v>1</v>
      </c>
      <c r="AH4112" t="s">
        <v>44482</v>
      </c>
      <c r="AI4112">
        <v>80</v>
      </c>
      <c r="AJ4112" t="s">
        <v>1507</v>
      </c>
      <c r="AK4112">
        <v>330</v>
      </c>
      <c r="AL4112" t="s">
        <v>9274</v>
      </c>
      <c r="AQ4112" t="s">
        <v>20079</v>
      </c>
      <c r="AR4112" t="s">
        <v>20080</v>
      </c>
      <c r="AS4112">
        <v>0</v>
      </c>
      <c r="AT4112" t="s">
        <v>61</v>
      </c>
      <c r="AU4112" t="s">
        <v>54477</v>
      </c>
      <c r="AX4112">
        <v>55.241302480000002</v>
      </c>
      <c r="AY4112">
        <v>11.35849535</v>
      </c>
      <c r="AZ4112" t="s">
        <v>62</v>
      </c>
      <c r="BA4112">
        <v>1085</v>
      </c>
      <c r="BB4112" t="s">
        <v>44618</v>
      </c>
    </row>
    <row r="4113" spans="1:54" x14ac:dyDescent="0.25">
      <c r="A4113" s="1">
        <v>45200</v>
      </c>
      <c r="B4113">
        <v>331375</v>
      </c>
      <c r="C4113" t="s">
        <v>49433</v>
      </c>
      <c r="D4113">
        <v>4230</v>
      </c>
      <c r="E4113" t="s">
        <v>48556</v>
      </c>
      <c r="F4113" t="s">
        <v>49434</v>
      </c>
      <c r="I4113" t="s">
        <v>20081</v>
      </c>
      <c r="K4113" t="s">
        <v>20082</v>
      </c>
      <c r="L4113" t="s">
        <v>20083</v>
      </c>
      <c r="M4113">
        <v>1540</v>
      </c>
      <c r="R4113" s="1">
        <v>40162</v>
      </c>
      <c r="S4113" t="s">
        <v>80</v>
      </c>
      <c r="V4113" s="1">
        <v>35065</v>
      </c>
      <c r="W4113">
        <v>5</v>
      </c>
      <c r="X4113" t="s">
        <v>557</v>
      </c>
      <c r="Y4113">
        <v>1</v>
      </c>
      <c r="Z4113" t="s">
        <v>46545</v>
      </c>
      <c r="AB4113">
        <v>199107</v>
      </c>
      <c r="AC4113">
        <v>147</v>
      </c>
      <c r="AD4113" t="s">
        <v>46697</v>
      </c>
      <c r="AE4113">
        <v>1021</v>
      </c>
      <c r="AF4113" t="s">
        <v>46697</v>
      </c>
      <c r="AG4113">
        <v>3</v>
      </c>
      <c r="AH4113" t="s">
        <v>81</v>
      </c>
      <c r="AI4113">
        <v>86</v>
      </c>
      <c r="AJ4113" t="s">
        <v>46697</v>
      </c>
      <c r="AK4113">
        <v>330</v>
      </c>
      <c r="AL4113" t="s">
        <v>9274</v>
      </c>
      <c r="AM4113">
        <v>2</v>
      </c>
      <c r="AN4113" t="s">
        <v>119</v>
      </c>
      <c r="AO4113">
        <v>307376</v>
      </c>
      <c r="AS4113">
        <v>0</v>
      </c>
      <c r="AT4113" t="s">
        <v>61</v>
      </c>
      <c r="AU4113" t="s">
        <v>18814</v>
      </c>
      <c r="AX4113">
        <v>55.2639506059529</v>
      </c>
      <c r="AY4113">
        <v>11.2831034493312</v>
      </c>
      <c r="AZ4113" t="s">
        <v>62</v>
      </c>
      <c r="BA4113">
        <v>1085</v>
      </c>
      <c r="BB4113" t="s">
        <v>44618</v>
      </c>
    </row>
    <row r="4114" spans="1:54" x14ac:dyDescent="0.25">
      <c r="A4114" s="1">
        <v>45200</v>
      </c>
      <c r="B4114">
        <v>333001</v>
      </c>
      <c r="C4114" t="s">
        <v>20084</v>
      </c>
      <c r="D4114">
        <v>4200</v>
      </c>
      <c r="E4114" t="s">
        <v>9270</v>
      </c>
      <c r="F4114" t="s">
        <v>20085</v>
      </c>
      <c r="G4114">
        <v>29188505</v>
      </c>
      <c r="H4114">
        <v>1003296375</v>
      </c>
      <c r="I4114" t="s">
        <v>20086</v>
      </c>
      <c r="J4114" t="s">
        <v>20087</v>
      </c>
      <c r="K4114" t="s">
        <v>20088</v>
      </c>
      <c r="L4114" t="s">
        <v>20089</v>
      </c>
      <c r="M4114">
        <v>602</v>
      </c>
      <c r="N4114">
        <v>30</v>
      </c>
      <c r="R4114" s="1">
        <v>41278</v>
      </c>
      <c r="S4114" t="s">
        <v>56</v>
      </c>
      <c r="T4114">
        <v>330</v>
      </c>
      <c r="U4114" t="s">
        <v>9274</v>
      </c>
      <c r="V4114" s="1">
        <v>41275</v>
      </c>
      <c r="W4114">
        <v>2</v>
      </c>
      <c r="X4114" t="s">
        <v>57</v>
      </c>
      <c r="Y4114">
        <v>1</v>
      </c>
      <c r="Z4114" t="s">
        <v>46545</v>
      </c>
      <c r="AA4114">
        <v>6</v>
      </c>
      <c r="AB4114">
        <v>199108</v>
      </c>
      <c r="AC4114">
        <v>121</v>
      </c>
      <c r="AD4114" t="s">
        <v>70</v>
      </c>
      <c r="AE4114">
        <v>1012</v>
      </c>
      <c r="AF4114" t="s">
        <v>71</v>
      </c>
      <c r="AG4114">
        <v>3</v>
      </c>
      <c r="AH4114" t="s">
        <v>81</v>
      </c>
      <c r="AI4114">
        <v>21</v>
      </c>
      <c r="AJ4114" t="s">
        <v>52613</v>
      </c>
      <c r="AK4114">
        <v>330</v>
      </c>
      <c r="AL4114" t="s">
        <v>9274</v>
      </c>
      <c r="AM4114">
        <v>2</v>
      </c>
      <c r="AN4114" t="s">
        <v>119</v>
      </c>
      <c r="AO4114">
        <v>333005</v>
      </c>
      <c r="AQ4114" t="s">
        <v>20090</v>
      </c>
      <c r="AR4114" t="s">
        <v>20091</v>
      </c>
      <c r="AS4114">
        <v>0</v>
      </c>
      <c r="AT4114" t="s">
        <v>61</v>
      </c>
      <c r="AU4114" t="s">
        <v>12278</v>
      </c>
      <c r="AZ4114" t="s">
        <v>62</v>
      </c>
      <c r="BA4114">
        <v>1085</v>
      </c>
      <c r="BB4114" t="s">
        <v>44618</v>
      </c>
    </row>
    <row r="4115" spans="1:54" x14ac:dyDescent="0.25">
      <c r="A4115" s="1">
        <v>45200</v>
      </c>
      <c r="B4115">
        <v>333002</v>
      </c>
      <c r="C4115" t="s">
        <v>20092</v>
      </c>
      <c r="D4115">
        <v>4200</v>
      </c>
      <c r="E4115" t="s">
        <v>9270</v>
      </c>
      <c r="F4115" t="s">
        <v>45632</v>
      </c>
      <c r="I4115" t="s">
        <v>20093</v>
      </c>
      <c r="K4115" t="s">
        <v>20094</v>
      </c>
      <c r="L4115" t="s">
        <v>45633</v>
      </c>
      <c r="M4115">
        <v>935</v>
      </c>
      <c r="N4115">
        <v>52</v>
      </c>
      <c r="R4115" s="1">
        <v>40162</v>
      </c>
      <c r="S4115" t="s">
        <v>80</v>
      </c>
      <c r="T4115">
        <v>330</v>
      </c>
      <c r="U4115" t="s">
        <v>9274</v>
      </c>
      <c r="V4115" s="1">
        <v>33390</v>
      </c>
      <c r="W4115">
        <v>2</v>
      </c>
      <c r="X4115" t="s">
        <v>57</v>
      </c>
      <c r="Y4115">
        <v>1</v>
      </c>
      <c r="Z4115" t="s">
        <v>46545</v>
      </c>
      <c r="AA4115">
        <v>4</v>
      </c>
      <c r="AB4115">
        <v>193708</v>
      </c>
      <c r="AC4115">
        <v>121</v>
      </c>
      <c r="AD4115" t="s">
        <v>70</v>
      </c>
      <c r="AE4115">
        <v>1012</v>
      </c>
      <c r="AF4115" t="s">
        <v>71</v>
      </c>
      <c r="AG4115">
        <v>3</v>
      </c>
      <c r="AH4115" t="s">
        <v>81</v>
      </c>
      <c r="AI4115">
        <v>22</v>
      </c>
      <c r="AJ4115" t="s">
        <v>52628</v>
      </c>
      <c r="AK4115">
        <v>330</v>
      </c>
      <c r="AL4115" t="s">
        <v>9274</v>
      </c>
      <c r="AS4115">
        <v>0</v>
      </c>
      <c r="AT4115" t="s">
        <v>61</v>
      </c>
      <c r="AU4115" t="s">
        <v>45424</v>
      </c>
      <c r="AX4115">
        <v>55.447697978621299</v>
      </c>
      <c r="AY4115">
        <v>11.310348925672001</v>
      </c>
      <c r="AZ4115" t="s">
        <v>62</v>
      </c>
      <c r="BA4115">
        <v>1085</v>
      </c>
      <c r="BB4115" t="s">
        <v>44618</v>
      </c>
    </row>
    <row r="4116" spans="1:54" x14ac:dyDescent="0.25">
      <c r="A4116" s="1">
        <v>45200</v>
      </c>
      <c r="B4116">
        <v>333003</v>
      </c>
      <c r="C4116" t="s">
        <v>20095</v>
      </c>
      <c r="D4116">
        <v>4200</v>
      </c>
      <c r="E4116" t="s">
        <v>9270</v>
      </c>
      <c r="F4116" t="s">
        <v>20096</v>
      </c>
      <c r="G4116">
        <v>29188505</v>
      </c>
      <c r="H4116">
        <v>1003296429</v>
      </c>
      <c r="I4116" t="s">
        <v>20097</v>
      </c>
      <c r="J4116" t="s">
        <v>20098</v>
      </c>
      <c r="K4116" t="s">
        <v>20099</v>
      </c>
      <c r="L4116" t="s">
        <v>20100</v>
      </c>
      <c r="M4116">
        <v>1356</v>
      </c>
      <c r="N4116" t="s">
        <v>20101</v>
      </c>
      <c r="R4116" s="1">
        <v>43434</v>
      </c>
      <c r="S4116" t="s">
        <v>56</v>
      </c>
      <c r="T4116">
        <v>330</v>
      </c>
      <c r="U4116" t="s">
        <v>9274</v>
      </c>
      <c r="W4116">
        <v>2</v>
      </c>
      <c r="X4116" t="s">
        <v>57</v>
      </c>
      <c r="Y4116">
        <v>1</v>
      </c>
      <c r="Z4116" t="s">
        <v>46545</v>
      </c>
      <c r="AA4116">
        <v>7</v>
      </c>
      <c r="AB4116">
        <v>197008</v>
      </c>
      <c r="AC4116">
        <v>126</v>
      </c>
      <c r="AD4116" t="s">
        <v>46616</v>
      </c>
      <c r="AE4116">
        <v>1015</v>
      </c>
      <c r="AF4116" t="s">
        <v>46616</v>
      </c>
      <c r="AG4116">
        <v>1</v>
      </c>
      <c r="AH4116" t="s">
        <v>44482</v>
      </c>
      <c r="AI4116">
        <v>23</v>
      </c>
      <c r="AJ4116" t="s">
        <v>692</v>
      </c>
      <c r="AK4116">
        <v>330</v>
      </c>
      <c r="AL4116" t="s">
        <v>9274</v>
      </c>
      <c r="AQ4116" t="s">
        <v>20102</v>
      </c>
      <c r="AR4116" t="s">
        <v>20103</v>
      </c>
      <c r="AS4116">
        <v>0</v>
      </c>
      <c r="AT4116" t="s">
        <v>61</v>
      </c>
      <c r="AU4116" t="s">
        <v>10301</v>
      </c>
      <c r="AX4116">
        <v>55.416456529999998</v>
      </c>
      <c r="AY4116">
        <v>11.36494776</v>
      </c>
      <c r="AZ4116" t="s">
        <v>62</v>
      </c>
      <c r="BA4116">
        <v>1085</v>
      </c>
      <c r="BB4116" t="s">
        <v>44618</v>
      </c>
    </row>
    <row r="4117" spans="1:54" x14ac:dyDescent="0.25">
      <c r="A4117" s="1">
        <v>45200</v>
      </c>
      <c r="B4117">
        <v>333004</v>
      </c>
      <c r="C4117" t="s">
        <v>20104</v>
      </c>
      <c r="D4117">
        <v>4200</v>
      </c>
      <c r="E4117" t="s">
        <v>9270</v>
      </c>
      <c r="F4117" t="s">
        <v>20105</v>
      </c>
      <c r="G4117">
        <v>29188505</v>
      </c>
      <c r="H4117">
        <v>1003296399</v>
      </c>
      <c r="I4117" t="s">
        <v>20106</v>
      </c>
      <c r="J4117" t="s">
        <v>20107</v>
      </c>
      <c r="K4117" t="s">
        <v>20108</v>
      </c>
      <c r="L4117" t="s">
        <v>20109</v>
      </c>
      <c r="M4117">
        <v>693</v>
      </c>
      <c r="N4117">
        <v>7</v>
      </c>
      <c r="R4117" s="1">
        <v>44742</v>
      </c>
      <c r="S4117" t="s">
        <v>56</v>
      </c>
      <c r="T4117">
        <v>330</v>
      </c>
      <c r="U4117" t="s">
        <v>9274</v>
      </c>
      <c r="W4117">
        <v>2</v>
      </c>
      <c r="X4117" t="s">
        <v>57</v>
      </c>
      <c r="Y4117">
        <v>1</v>
      </c>
      <c r="Z4117" t="s">
        <v>46545</v>
      </c>
      <c r="AA4117">
        <v>9</v>
      </c>
      <c r="AB4117">
        <v>195308</v>
      </c>
      <c r="AC4117">
        <v>121</v>
      </c>
      <c r="AD4117" t="s">
        <v>70</v>
      </c>
      <c r="AE4117">
        <v>1012</v>
      </c>
      <c r="AF4117" t="s">
        <v>71</v>
      </c>
      <c r="AG4117">
        <v>1</v>
      </c>
      <c r="AH4117" t="s">
        <v>44482</v>
      </c>
      <c r="AI4117">
        <v>21</v>
      </c>
      <c r="AJ4117" t="s">
        <v>52613</v>
      </c>
      <c r="AK4117">
        <v>330</v>
      </c>
      <c r="AL4117" t="s">
        <v>9274</v>
      </c>
      <c r="AQ4117" t="s">
        <v>20110</v>
      </c>
      <c r="AR4117" t="s">
        <v>20111</v>
      </c>
      <c r="AS4117">
        <v>0</v>
      </c>
      <c r="AT4117" t="s">
        <v>61</v>
      </c>
      <c r="AU4117" t="s">
        <v>20112</v>
      </c>
      <c r="AX4117">
        <v>55.400951980000002</v>
      </c>
      <c r="AY4117">
        <v>11.32937031</v>
      </c>
      <c r="AZ4117" t="s">
        <v>62</v>
      </c>
      <c r="BA4117">
        <v>1085</v>
      </c>
      <c r="BB4117" t="s">
        <v>44618</v>
      </c>
    </row>
    <row r="4118" spans="1:54" x14ac:dyDescent="0.25">
      <c r="A4118" s="1">
        <v>45200</v>
      </c>
      <c r="B4118">
        <v>333005</v>
      </c>
      <c r="C4118" t="s">
        <v>20113</v>
      </c>
      <c r="D4118">
        <v>4200</v>
      </c>
      <c r="E4118" t="s">
        <v>9270</v>
      </c>
      <c r="F4118" t="s">
        <v>10790</v>
      </c>
      <c r="G4118">
        <v>29188505</v>
      </c>
      <c r="H4118">
        <v>1003296478</v>
      </c>
      <c r="I4118" t="s">
        <v>55933</v>
      </c>
      <c r="J4118" t="s">
        <v>20114</v>
      </c>
      <c r="K4118" t="s">
        <v>20115</v>
      </c>
      <c r="L4118" t="s">
        <v>55934</v>
      </c>
      <c r="M4118">
        <v>2100</v>
      </c>
      <c r="N4118">
        <v>67</v>
      </c>
      <c r="R4118" s="1">
        <v>43783</v>
      </c>
      <c r="S4118" t="s">
        <v>56</v>
      </c>
      <c r="T4118">
        <v>330</v>
      </c>
      <c r="U4118" t="s">
        <v>9274</v>
      </c>
      <c r="W4118">
        <v>2</v>
      </c>
      <c r="X4118" t="s">
        <v>57</v>
      </c>
      <c r="Y4118">
        <v>1</v>
      </c>
      <c r="Z4118" t="s">
        <v>46545</v>
      </c>
      <c r="AA4118">
        <v>9</v>
      </c>
      <c r="AB4118">
        <v>199108</v>
      </c>
      <c r="AC4118">
        <v>121</v>
      </c>
      <c r="AD4118" t="s">
        <v>70</v>
      </c>
      <c r="AE4118">
        <v>1012</v>
      </c>
      <c r="AF4118" t="s">
        <v>71</v>
      </c>
      <c r="AG4118">
        <v>1</v>
      </c>
      <c r="AH4118" t="s">
        <v>44482</v>
      </c>
      <c r="AI4118">
        <v>21</v>
      </c>
      <c r="AJ4118" t="s">
        <v>52613</v>
      </c>
      <c r="AK4118">
        <v>330</v>
      </c>
      <c r="AL4118" t="s">
        <v>9274</v>
      </c>
      <c r="AQ4118" t="s">
        <v>20116</v>
      </c>
      <c r="AR4118" t="s">
        <v>20117</v>
      </c>
      <c r="AS4118">
        <v>0</v>
      </c>
      <c r="AT4118" t="s">
        <v>61</v>
      </c>
      <c r="AU4118" t="s">
        <v>54681</v>
      </c>
      <c r="AX4118">
        <v>55.410627580000003</v>
      </c>
      <c r="AY4118">
        <v>11.36837351</v>
      </c>
      <c r="AZ4118" t="s">
        <v>62</v>
      </c>
      <c r="BA4118">
        <v>1085</v>
      </c>
      <c r="BB4118" t="s">
        <v>44618</v>
      </c>
    </row>
    <row r="4119" spans="1:54" x14ac:dyDescent="0.25">
      <c r="A4119" s="1">
        <v>45200</v>
      </c>
      <c r="B4119">
        <v>333006</v>
      </c>
      <c r="C4119" t="s">
        <v>49435</v>
      </c>
      <c r="D4119">
        <v>4200</v>
      </c>
      <c r="E4119" t="s">
        <v>9270</v>
      </c>
      <c r="F4119" t="s">
        <v>49436</v>
      </c>
      <c r="G4119">
        <v>29188505</v>
      </c>
      <c r="H4119">
        <v>1003296521</v>
      </c>
      <c r="I4119" t="s">
        <v>20118</v>
      </c>
      <c r="J4119" t="s">
        <v>20119</v>
      </c>
      <c r="K4119" t="s">
        <v>20120</v>
      </c>
      <c r="L4119" t="s">
        <v>20121</v>
      </c>
      <c r="M4119">
        <v>1356</v>
      </c>
      <c r="N4119">
        <v>88</v>
      </c>
      <c r="R4119" s="1">
        <v>41115</v>
      </c>
      <c r="S4119" t="s">
        <v>56</v>
      </c>
      <c r="T4119">
        <v>330</v>
      </c>
      <c r="U4119" t="s">
        <v>9274</v>
      </c>
      <c r="V4119" s="1">
        <v>41121</v>
      </c>
      <c r="W4119">
        <v>2</v>
      </c>
      <c r="X4119" t="s">
        <v>57</v>
      </c>
      <c r="Y4119">
        <v>1</v>
      </c>
      <c r="Z4119" t="s">
        <v>46545</v>
      </c>
      <c r="AA4119">
        <v>10</v>
      </c>
      <c r="AB4119">
        <v>196708</v>
      </c>
      <c r="AC4119">
        <v>121</v>
      </c>
      <c r="AD4119" t="s">
        <v>70</v>
      </c>
      <c r="AE4119">
        <v>1012</v>
      </c>
      <c r="AF4119" t="s">
        <v>71</v>
      </c>
      <c r="AG4119">
        <v>3</v>
      </c>
      <c r="AH4119" t="s">
        <v>81</v>
      </c>
      <c r="AI4119">
        <v>21</v>
      </c>
      <c r="AJ4119" t="s">
        <v>52613</v>
      </c>
      <c r="AK4119">
        <v>330</v>
      </c>
      <c r="AL4119" t="s">
        <v>9274</v>
      </c>
      <c r="AQ4119" t="s">
        <v>20122</v>
      </c>
      <c r="AR4119" t="s">
        <v>20123</v>
      </c>
      <c r="AS4119">
        <v>0</v>
      </c>
      <c r="AT4119" t="s">
        <v>61</v>
      </c>
      <c r="AU4119" t="s">
        <v>10301</v>
      </c>
      <c r="AZ4119" t="s">
        <v>62</v>
      </c>
      <c r="BA4119">
        <v>1085</v>
      </c>
      <c r="BB4119" t="s">
        <v>44618</v>
      </c>
    </row>
    <row r="4120" spans="1:54" x14ac:dyDescent="0.25">
      <c r="A4120" s="1">
        <v>45200</v>
      </c>
      <c r="B4120">
        <v>333007</v>
      </c>
      <c r="C4120" t="s">
        <v>20124</v>
      </c>
      <c r="D4120">
        <v>4200</v>
      </c>
      <c r="E4120" t="s">
        <v>9270</v>
      </c>
      <c r="F4120" t="s">
        <v>20125</v>
      </c>
      <c r="I4120" t="s">
        <v>49437</v>
      </c>
      <c r="K4120" t="s">
        <v>20126</v>
      </c>
      <c r="L4120" t="s">
        <v>20127</v>
      </c>
      <c r="M4120">
        <v>1269</v>
      </c>
      <c r="N4120">
        <v>11</v>
      </c>
      <c r="R4120" s="1">
        <v>40162</v>
      </c>
      <c r="S4120" t="s">
        <v>80</v>
      </c>
      <c r="T4120">
        <v>330</v>
      </c>
      <c r="U4120" t="s">
        <v>9274</v>
      </c>
      <c r="V4120" s="1">
        <v>33390</v>
      </c>
      <c r="W4120">
        <v>2</v>
      </c>
      <c r="X4120" t="s">
        <v>57</v>
      </c>
      <c r="Y4120">
        <v>1</v>
      </c>
      <c r="Z4120" t="s">
        <v>46545</v>
      </c>
      <c r="AA4120">
        <v>6</v>
      </c>
      <c r="AB4120">
        <v>195601</v>
      </c>
      <c r="AC4120">
        <v>121</v>
      </c>
      <c r="AD4120" t="s">
        <v>70</v>
      </c>
      <c r="AE4120">
        <v>1012</v>
      </c>
      <c r="AF4120" t="s">
        <v>71</v>
      </c>
      <c r="AG4120">
        <v>3</v>
      </c>
      <c r="AH4120" t="s">
        <v>81</v>
      </c>
      <c r="AI4120">
        <v>21</v>
      </c>
      <c r="AJ4120" t="s">
        <v>52613</v>
      </c>
      <c r="AK4120">
        <v>330</v>
      </c>
      <c r="AL4120" t="s">
        <v>9274</v>
      </c>
      <c r="AS4120">
        <v>0</v>
      </c>
      <c r="AT4120" t="s">
        <v>61</v>
      </c>
      <c r="AU4120" t="s">
        <v>14763</v>
      </c>
      <c r="AX4120">
        <v>55.428269860148902</v>
      </c>
      <c r="AY4120">
        <v>11.426372060056799</v>
      </c>
      <c r="AZ4120" t="s">
        <v>62</v>
      </c>
      <c r="BA4120">
        <v>1085</v>
      </c>
      <c r="BB4120" t="s">
        <v>44618</v>
      </c>
    </row>
    <row r="4121" spans="1:54" x14ac:dyDescent="0.25">
      <c r="A4121" s="1">
        <v>45200</v>
      </c>
      <c r="B4121">
        <v>333008</v>
      </c>
      <c r="C4121" t="s">
        <v>20128</v>
      </c>
      <c r="D4121">
        <v>4200</v>
      </c>
      <c r="E4121" t="s">
        <v>9270</v>
      </c>
      <c r="F4121" t="s">
        <v>20129</v>
      </c>
      <c r="G4121">
        <v>29188505</v>
      </c>
      <c r="H4121">
        <v>1003296259</v>
      </c>
      <c r="I4121" t="s">
        <v>20130</v>
      </c>
      <c r="J4121" t="s">
        <v>20131</v>
      </c>
      <c r="K4121" t="s">
        <v>20132</v>
      </c>
      <c r="L4121" t="s">
        <v>49438</v>
      </c>
      <c r="M4121">
        <v>123</v>
      </c>
      <c r="N4121" t="s">
        <v>6612</v>
      </c>
      <c r="R4121" s="1">
        <v>44369</v>
      </c>
      <c r="S4121" t="s">
        <v>56</v>
      </c>
      <c r="T4121">
        <v>330</v>
      </c>
      <c r="U4121" t="s">
        <v>9274</v>
      </c>
      <c r="W4121">
        <v>2</v>
      </c>
      <c r="X4121" t="s">
        <v>57</v>
      </c>
      <c r="Y4121">
        <v>1</v>
      </c>
      <c r="Z4121" t="s">
        <v>46545</v>
      </c>
      <c r="AA4121">
        <v>9</v>
      </c>
      <c r="AB4121">
        <v>195604</v>
      </c>
      <c r="AC4121">
        <v>121</v>
      </c>
      <c r="AD4121" t="s">
        <v>70</v>
      </c>
      <c r="AE4121">
        <v>1012</v>
      </c>
      <c r="AF4121" t="s">
        <v>71</v>
      </c>
      <c r="AG4121">
        <v>1</v>
      </c>
      <c r="AH4121" t="s">
        <v>44482</v>
      </c>
      <c r="AI4121">
        <v>21</v>
      </c>
      <c r="AJ4121" t="s">
        <v>52613</v>
      </c>
      <c r="AK4121">
        <v>330</v>
      </c>
      <c r="AL4121" t="s">
        <v>9274</v>
      </c>
      <c r="AQ4121" t="s">
        <v>20133</v>
      </c>
      <c r="AR4121" t="s">
        <v>20134</v>
      </c>
      <c r="AS4121">
        <v>0</v>
      </c>
      <c r="AT4121" t="s">
        <v>61</v>
      </c>
      <c r="AU4121" t="s">
        <v>49439</v>
      </c>
      <c r="AX4121">
        <v>55.429984449999999</v>
      </c>
      <c r="AY4121">
        <v>11.24157447</v>
      </c>
      <c r="AZ4121" t="s">
        <v>62</v>
      </c>
      <c r="BA4121">
        <v>1085</v>
      </c>
      <c r="BB4121" t="s">
        <v>44618</v>
      </c>
    </row>
    <row r="4122" spans="1:54" x14ac:dyDescent="0.25">
      <c r="A4122" s="1">
        <v>45200</v>
      </c>
      <c r="B4122">
        <v>333009</v>
      </c>
      <c r="C4122" t="s">
        <v>20135</v>
      </c>
      <c r="D4122">
        <v>4200</v>
      </c>
      <c r="E4122" t="s">
        <v>9270</v>
      </c>
      <c r="F4122" t="s">
        <v>20136</v>
      </c>
      <c r="I4122" t="s">
        <v>20137</v>
      </c>
      <c r="K4122" t="s">
        <v>20138</v>
      </c>
      <c r="L4122" t="s">
        <v>20139</v>
      </c>
      <c r="M4122">
        <v>1433</v>
      </c>
      <c r="N4122">
        <v>18</v>
      </c>
      <c r="R4122" s="1">
        <v>41771</v>
      </c>
      <c r="S4122" t="s">
        <v>612</v>
      </c>
      <c r="T4122">
        <v>330</v>
      </c>
      <c r="U4122" t="s">
        <v>9274</v>
      </c>
      <c r="V4122" s="1">
        <v>33390</v>
      </c>
      <c r="W4122">
        <v>2</v>
      </c>
      <c r="X4122" t="s">
        <v>57</v>
      </c>
      <c r="Y4122">
        <v>1</v>
      </c>
      <c r="Z4122" t="s">
        <v>46545</v>
      </c>
      <c r="AA4122">
        <v>9</v>
      </c>
      <c r="AB4122">
        <v>191501</v>
      </c>
      <c r="AC4122">
        <v>121</v>
      </c>
      <c r="AD4122" t="s">
        <v>70</v>
      </c>
      <c r="AE4122">
        <v>1012</v>
      </c>
      <c r="AF4122" t="s">
        <v>71</v>
      </c>
      <c r="AG4122">
        <v>3</v>
      </c>
      <c r="AH4122" t="s">
        <v>81</v>
      </c>
      <c r="AI4122">
        <v>21</v>
      </c>
      <c r="AJ4122" t="s">
        <v>52613</v>
      </c>
      <c r="AK4122">
        <v>330</v>
      </c>
      <c r="AL4122" t="s">
        <v>9274</v>
      </c>
      <c r="AS4122">
        <v>0</v>
      </c>
      <c r="AT4122" t="s">
        <v>61</v>
      </c>
      <c r="AU4122" t="s">
        <v>19988</v>
      </c>
      <c r="AX4122">
        <v>55.403719195089003</v>
      </c>
      <c r="AY4122">
        <v>11.344853672515899</v>
      </c>
      <c r="AZ4122" t="s">
        <v>62</v>
      </c>
      <c r="BA4122">
        <v>1085</v>
      </c>
      <c r="BB4122" t="s">
        <v>44618</v>
      </c>
    </row>
    <row r="4123" spans="1:54" x14ac:dyDescent="0.25">
      <c r="A4123" s="1">
        <v>45200</v>
      </c>
      <c r="B4123">
        <v>333010</v>
      </c>
      <c r="C4123" t="s">
        <v>54845</v>
      </c>
      <c r="D4123">
        <v>4200</v>
      </c>
      <c r="E4123" t="s">
        <v>9270</v>
      </c>
      <c r="F4123" t="s">
        <v>54863</v>
      </c>
      <c r="I4123" t="s">
        <v>20140</v>
      </c>
      <c r="K4123" t="s">
        <v>20141</v>
      </c>
      <c r="L4123" t="s">
        <v>48129</v>
      </c>
      <c r="M4123">
        <v>1503</v>
      </c>
      <c r="N4123">
        <v>10</v>
      </c>
      <c r="R4123" s="1">
        <v>40162</v>
      </c>
      <c r="S4123" t="s">
        <v>80</v>
      </c>
      <c r="T4123">
        <v>330</v>
      </c>
      <c r="U4123" t="s">
        <v>9274</v>
      </c>
      <c r="V4123" s="1">
        <v>29738</v>
      </c>
      <c r="W4123">
        <v>2</v>
      </c>
      <c r="X4123" t="s">
        <v>57</v>
      </c>
      <c r="Y4123">
        <v>1</v>
      </c>
      <c r="Z4123" t="s">
        <v>46545</v>
      </c>
      <c r="AA4123">
        <v>10</v>
      </c>
      <c r="AC4123">
        <v>121</v>
      </c>
      <c r="AD4123" t="s">
        <v>70</v>
      </c>
      <c r="AE4123">
        <v>1012</v>
      </c>
      <c r="AF4123" t="s">
        <v>71</v>
      </c>
      <c r="AG4123">
        <v>3</v>
      </c>
      <c r="AH4123" t="s">
        <v>81</v>
      </c>
      <c r="AI4123">
        <v>21</v>
      </c>
      <c r="AJ4123" t="s">
        <v>52613</v>
      </c>
      <c r="AK4123">
        <v>330</v>
      </c>
      <c r="AL4123" t="s">
        <v>9274</v>
      </c>
      <c r="AS4123">
        <v>0</v>
      </c>
      <c r="AT4123" t="s">
        <v>61</v>
      </c>
      <c r="AU4123" t="s">
        <v>48130</v>
      </c>
      <c r="AX4123">
        <v>55.403081897113701</v>
      </c>
      <c r="AY4123">
        <v>11.357257253986001</v>
      </c>
      <c r="AZ4123" t="s">
        <v>62</v>
      </c>
      <c r="BA4123">
        <v>1085</v>
      </c>
      <c r="BB4123" t="s">
        <v>44618</v>
      </c>
    </row>
    <row r="4124" spans="1:54" x14ac:dyDescent="0.25">
      <c r="A4124" s="1">
        <v>45200</v>
      </c>
      <c r="B4124">
        <v>333011</v>
      </c>
      <c r="C4124" t="s">
        <v>49440</v>
      </c>
      <c r="D4124">
        <v>4200</v>
      </c>
      <c r="E4124" t="s">
        <v>9270</v>
      </c>
      <c r="F4124" t="s">
        <v>49441</v>
      </c>
      <c r="G4124">
        <v>29188505</v>
      </c>
      <c r="H4124">
        <v>1003296296</v>
      </c>
      <c r="I4124" t="s">
        <v>20142</v>
      </c>
      <c r="J4124" t="s">
        <v>20143</v>
      </c>
      <c r="K4124" t="s">
        <v>20144</v>
      </c>
      <c r="L4124" t="s">
        <v>55935</v>
      </c>
      <c r="M4124">
        <v>219</v>
      </c>
      <c r="N4124">
        <v>41</v>
      </c>
      <c r="R4124" s="1">
        <v>44008</v>
      </c>
      <c r="S4124" t="s">
        <v>2886</v>
      </c>
      <c r="T4124">
        <v>330</v>
      </c>
      <c r="U4124" t="s">
        <v>9274</v>
      </c>
      <c r="W4124">
        <v>2</v>
      </c>
      <c r="X4124" t="s">
        <v>57</v>
      </c>
      <c r="Y4124">
        <v>1</v>
      </c>
      <c r="Z4124" t="s">
        <v>46545</v>
      </c>
      <c r="AA4124">
        <v>9</v>
      </c>
      <c r="AB4124">
        <v>197308</v>
      </c>
      <c r="AC4124">
        <v>121</v>
      </c>
      <c r="AD4124" t="s">
        <v>70</v>
      </c>
      <c r="AE4124">
        <v>1012</v>
      </c>
      <c r="AF4124" t="s">
        <v>71</v>
      </c>
      <c r="AG4124">
        <v>1</v>
      </c>
      <c r="AH4124" t="s">
        <v>44482</v>
      </c>
      <c r="AI4124">
        <v>21</v>
      </c>
      <c r="AJ4124" t="s">
        <v>52613</v>
      </c>
      <c r="AK4124">
        <v>330</v>
      </c>
      <c r="AL4124" t="s">
        <v>9274</v>
      </c>
      <c r="AQ4124" t="s">
        <v>20145</v>
      </c>
      <c r="AR4124" t="s">
        <v>20146</v>
      </c>
      <c r="AS4124">
        <v>0</v>
      </c>
      <c r="AT4124" t="s">
        <v>61</v>
      </c>
      <c r="AU4124" t="s">
        <v>20147</v>
      </c>
      <c r="AX4124">
        <v>55.406621289999997</v>
      </c>
      <c r="AY4124">
        <v>11.386161080000001</v>
      </c>
      <c r="AZ4124" t="s">
        <v>62</v>
      </c>
      <c r="BA4124">
        <v>1085</v>
      </c>
      <c r="BB4124" t="s">
        <v>44618</v>
      </c>
    </row>
    <row r="4125" spans="1:54" x14ac:dyDescent="0.25">
      <c r="A4125" s="1">
        <v>45200</v>
      </c>
      <c r="B4125">
        <v>333012</v>
      </c>
      <c r="C4125" t="s">
        <v>20148</v>
      </c>
      <c r="D4125">
        <v>4200</v>
      </c>
      <c r="E4125" t="s">
        <v>9270</v>
      </c>
      <c r="F4125" t="s">
        <v>20149</v>
      </c>
      <c r="G4125">
        <v>66912914</v>
      </c>
      <c r="H4125">
        <v>1002241006</v>
      </c>
      <c r="I4125" t="s">
        <v>49442</v>
      </c>
      <c r="J4125" t="s">
        <v>20150</v>
      </c>
      <c r="K4125" t="s">
        <v>20151</v>
      </c>
      <c r="L4125" t="s">
        <v>20152</v>
      </c>
      <c r="M4125">
        <v>77</v>
      </c>
      <c r="N4125">
        <v>5</v>
      </c>
      <c r="R4125" s="1">
        <v>43783</v>
      </c>
      <c r="S4125" t="s">
        <v>56</v>
      </c>
      <c r="W4125">
        <v>5</v>
      </c>
      <c r="X4125" t="s">
        <v>557</v>
      </c>
      <c r="Y4125">
        <v>1</v>
      </c>
      <c r="Z4125" t="s">
        <v>46545</v>
      </c>
      <c r="AA4125">
        <v>9</v>
      </c>
      <c r="AB4125">
        <v>186901</v>
      </c>
      <c r="AC4125">
        <v>121</v>
      </c>
      <c r="AD4125" t="s">
        <v>70</v>
      </c>
      <c r="AE4125">
        <v>1013</v>
      </c>
      <c r="AF4125" t="s">
        <v>558</v>
      </c>
      <c r="AG4125">
        <v>1</v>
      </c>
      <c r="AH4125" t="s">
        <v>44482</v>
      </c>
      <c r="AI4125">
        <v>21</v>
      </c>
      <c r="AJ4125" t="s">
        <v>52613</v>
      </c>
      <c r="AK4125">
        <v>330</v>
      </c>
      <c r="AL4125" t="s">
        <v>9274</v>
      </c>
      <c r="AQ4125" t="s">
        <v>20153</v>
      </c>
      <c r="AR4125" t="s">
        <v>20154</v>
      </c>
      <c r="AS4125">
        <v>0</v>
      </c>
      <c r="AT4125" t="s">
        <v>61</v>
      </c>
      <c r="AU4125" t="s">
        <v>20155</v>
      </c>
      <c r="AX4125">
        <v>55.394484820000002</v>
      </c>
      <c r="AY4125">
        <v>11.332691329999999</v>
      </c>
      <c r="AZ4125" t="s">
        <v>62</v>
      </c>
      <c r="BA4125">
        <v>1085</v>
      </c>
      <c r="BB4125" t="s">
        <v>44618</v>
      </c>
    </row>
    <row r="4126" spans="1:54" x14ac:dyDescent="0.25">
      <c r="A4126" s="1">
        <v>45200</v>
      </c>
      <c r="B4126">
        <v>333013</v>
      </c>
      <c r="C4126" t="s">
        <v>20156</v>
      </c>
      <c r="D4126">
        <v>4200</v>
      </c>
      <c r="E4126" t="s">
        <v>9270</v>
      </c>
      <c r="F4126" t="s">
        <v>20157</v>
      </c>
      <c r="G4126">
        <v>29554242</v>
      </c>
      <c r="H4126">
        <v>1003290845</v>
      </c>
      <c r="I4126" t="s">
        <v>20158</v>
      </c>
      <c r="J4126" t="s">
        <v>20159</v>
      </c>
      <c r="K4126" t="s">
        <v>20160</v>
      </c>
      <c r="L4126" t="s">
        <v>20161</v>
      </c>
      <c r="M4126">
        <v>2052</v>
      </c>
      <c r="N4126" t="s">
        <v>1123</v>
      </c>
      <c r="R4126" s="1">
        <v>43791</v>
      </c>
      <c r="S4126" t="s">
        <v>56</v>
      </c>
      <c r="W4126">
        <v>4</v>
      </c>
      <c r="X4126" t="s">
        <v>725</v>
      </c>
      <c r="Y4126">
        <v>1</v>
      </c>
      <c r="Z4126" t="s">
        <v>46545</v>
      </c>
      <c r="AB4126">
        <v>192708</v>
      </c>
      <c r="AC4126">
        <v>131</v>
      </c>
      <c r="AD4126" t="s">
        <v>752</v>
      </c>
      <c r="AE4126">
        <v>1061</v>
      </c>
      <c r="AF4126" t="s">
        <v>752</v>
      </c>
      <c r="AG4126">
        <v>1</v>
      </c>
      <c r="AH4126" t="s">
        <v>44482</v>
      </c>
      <c r="AI4126">
        <v>99</v>
      </c>
      <c r="AJ4126" t="s">
        <v>54511</v>
      </c>
      <c r="AK4126">
        <v>330</v>
      </c>
      <c r="AL4126" t="s">
        <v>9274</v>
      </c>
      <c r="AQ4126" t="s">
        <v>20162</v>
      </c>
      <c r="AR4126" t="s">
        <v>20163</v>
      </c>
      <c r="AS4126">
        <v>0</v>
      </c>
      <c r="AT4126" t="s">
        <v>61</v>
      </c>
      <c r="AU4126" t="s">
        <v>15338</v>
      </c>
      <c r="AX4126">
        <v>55.401129939999997</v>
      </c>
      <c r="AY4126">
        <v>11.336558780000001</v>
      </c>
      <c r="AZ4126" t="s">
        <v>62</v>
      </c>
      <c r="BA4126">
        <v>1085</v>
      </c>
      <c r="BB4126" t="s">
        <v>44618</v>
      </c>
    </row>
    <row r="4127" spans="1:54" x14ac:dyDescent="0.25">
      <c r="A4127" s="1">
        <v>45200</v>
      </c>
      <c r="B4127">
        <v>333014</v>
      </c>
      <c r="C4127" t="s">
        <v>20164</v>
      </c>
      <c r="D4127">
        <v>4200</v>
      </c>
      <c r="E4127" t="s">
        <v>9270</v>
      </c>
      <c r="F4127" t="s">
        <v>20165</v>
      </c>
      <c r="G4127">
        <v>48155928</v>
      </c>
      <c r="H4127">
        <v>1001909389</v>
      </c>
      <c r="I4127" t="s">
        <v>20166</v>
      </c>
      <c r="J4127" t="s">
        <v>20167</v>
      </c>
      <c r="K4127" t="s">
        <v>20168</v>
      </c>
      <c r="L4127" t="s">
        <v>20169</v>
      </c>
      <c r="M4127">
        <v>1432</v>
      </c>
      <c r="N4127" t="s">
        <v>6585</v>
      </c>
      <c r="R4127" s="1">
        <v>44888</v>
      </c>
      <c r="S4127" t="s">
        <v>56</v>
      </c>
      <c r="W4127">
        <v>5</v>
      </c>
      <c r="X4127" t="s">
        <v>557</v>
      </c>
      <c r="Y4127">
        <v>1</v>
      </c>
      <c r="Z4127" t="s">
        <v>46545</v>
      </c>
      <c r="AA4127">
        <v>10</v>
      </c>
      <c r="AB4127">
        <v>188104</v>
      </c>
      <c r="AC4127">
        <v>121</v>
      </c>
      <c r="AD4127" t="s">
        <v>70</v>
      </c>
      <c r="AE4127">
        <v>1013</v>
      </c>
      <c r="AF4127" t="s">
        <v>558</v>
      </c>
      <c r="AG4127">
        <v>1</v>
      </c>
      <c r="AH4127" t="s">
        <v>44482</v>
      </c>
      <c r="AI4127">
        <v>21</v>
      </c>
      <c r="AJ4127" t="s">
        <v>52613</v>
      </c>
      <c r="AK4127">
        <v>330</v>
      </c>
      <c r="AL4127" t="s">
        <v>9274</v>
      </c>
      <c r="AQ4127" t="s">
        <v>20170</v>
      </c>
      <c r="AR4127" t="s">
        <v>20171</v>
      </c>
      <c r="AS4127">
        <v>0</v>
      </c>
      <c r="AT4127" t="s">
        <v>61</v>
      </c>
      <c r="AU4127" t="s">
        <v>20172</v>
      </c>
      <c r="AX4127">
        <v>55.404973390000002</v>
      </c>
      <c r="AY4127">
        <v>11.35120122</v>
      </c>
      <c r="AZ4127" t="s">
        <v>62</v>
      </c>
      <c r="BA4127">
        <v>1085</v>
      </c>
      <c r="BB4127" t="s">
        <v>44618</v>
      </c>
    </row>
    <row r="4128" spans="1:54" x14ac:dyDescent="0.25">
      <c r="A4128" s="1">
        <v>45200</v>
      </c>
      <c r="B4128">
        <v>333015</v>
      </c>
      <c r="C4128" t="s">
        <v>20173</v>
      </c>
      <c r="D4128">
        <v>4200</v>
      </c>
      <c r="E4128" t="s">
        <v>9270</v>
      </c>
      <c r="F4128" t="s">
        <v>20174</v>
      </c>
      <c r="G4128">
        <v>29188505</v>
      </c>
      <c r="H4128">
        <v>1003296582</v>
      </c>
      <c r="I4128" t="s">
        <v>3440</v>
      </c>
      <c r="J4128" t="s">
        <v>20175</v>
      </c>
      <c r="K4128" t="s">
        <v>20176</v>
      </c>
      <c r="L4128" t="s">
        <v>49443</v>
      </c>
      <c r="M4128">
        <v>1442</v>
      </c>
      <c r="N4128">
        <v>1</v>
      </c>
      <c r="R4128" s="1">
        <v>45132</v>
      </c>
      <c r="S4128" t="s">
        <v>6399</v>
      </c>
      <c r="T4128">
        <v>330</v>
      </c>
      <c r="U4128" t="s">
        <v>9274</v>
      </c>
      <c r="W4128">
        <v>2</v>
      </c>
      <c r="X4128" t="s">
        <v>57</v>
      </c>
      <c r="Y4128">
        <v>1</v>
      </c>
      <c r="Z4128" t="s">
        <v>46545</v>
      </c>
      <c r="AA4128">
        <v>9</v>
      </c>
      <c r="AB4128">
        <v>197808</v>
      </c>
      <c r="AC4128">
        <v>121</v>
      </c>
      <c r="AD4128" t="s">
        <v>70</v>
      </c>
      <c r="AE4128">
        <v>1012</v>
      </c>
      <c r="AF4128" t="s">
        <v>71</v>
      </c>
      <c r="AG4128">
        <v>1</v>
      </c>
      <c r="AH4128" t="s">
        <v>44482</v>
      </c>
      <c r="AI4128">
        <v>21</v>
      </c>
      <c r="AJ4128" t="s">
        <v>52613</v>
      </c>
      <c r="AK4128">
        <v>330</v>
      </c>
      <c r="AL4128" t="s">
        <v>9274</v>
      </c>
      <c r="AQ4128" t="s">
        <v>20177</v>
      </c>
      <c r="AR4128" t="s">
        <v>20178</v>
      </c>
      <c r="AS4128">
        <v>0</v>
      </c>
      <c r="AT4128" t="s">
        <v>61</v>
      </c>
      <c r="AU4128" t="s">
        <v>49444</v>
      </c>
      <c r="AX4128">
        <v>55.392905730000003</v>
      </c>
      <c r="AY4128">
        <v>11.35636609</v>
      </c>
      <c r="AZ4128" t="s">
        <v>62</v>
      </c>
      <c r="BA4128">
        <v>1085</v>
      </c>
      <c r="BB4128" t="s">
        <v>44618</v>
      </c>
    </row>
    <row r="4129" spans="1:54" x14ac:dyDescent="0.25">
      <c r="A4129" s="1">
        <v>45200</v>
      </c>
      <c r="B4129">
        <v>333016</v>
      </c>
      <c r="C4129" t="s">
        <v>20179</v>
      </c>
      <c r="D4129">
        <v>4200</v>
      </c>
      <c r="E4129" t="s">
        <v>9270</v>
      </c>
      <c r="F4129" t="s">
        <v>20180</v>
      </c>
      <c r="I4129" t="s">
        <v>49445</v>
      </c>
      <c r="K4129" t="s">
        <v>20181</v>
      </c>
      <c r="L4129" t="s">
        <v>45634</v>
      </c>
      <c r="M4129">
        <v>1372</v>
      </c>
      <c r="N4129">
        <v>26</v>
      </c>
      <c r="R4129" s="1">
        <v>40162</v>
      </c>
      <c r="S4129" t="s">
        <v>80</v>
      </c>
      <c r="V4129" s="1">
        <v>34304</v>
      </c>
      <c r="W4129">
        <v>5</v>
      </c>
      <c r="X4129" t="s">
        <v>557</v>
      </c>
      <c r="Y4129">
        <v>1</v>
      </c>
      <c r="Z4129" t="s">
        <v>46545</v>
      </c>
      <c r="AA4129">
        <v>9</v>
      </c>
      <c r="AB4129">
        <v>197808</v>
      </c>
      <c r="AC4129">
        <v>121</v>
      </c>
      <c r="AD4129" t="s">
        <v>70</v>
      </c>
      <c r="AE4129">
        <v>1013</v>
      </c>
      <c r="AF4129" t="s">
        <v>558</v>
      </c>
      <c r="AG4129">
        <v>3</v>
      </c>
      <c r="AH4129" t="s">
        <v>81</v>
      </c>
      <c r="AI4129">
        <v>22</v>
      </c>
      <c r="AJ4129" t="s">
        <v>52628</v>
      </c>
      <c r="AK4129">
        <v>330</v>
      </c>
      <c r="AL4129" t="s">
        <v>9274</v>
      </c>
      <c r="AS4129">
        <v>0</v>
      </c>
      <c r="AT4129" t="s">
        <v>61</v>
      </c>
      <c r="AU4129" t="s">
        <v>44642</v>
      </c>
      <c r="AX4129">
        <v>55.393845511897503</v>
      </c>
      <c r="AY4129">
        <v>11.3417431283833</v>
      </c>
      <c r="AZ4129" t="s">
        <v>62</v>
      </c>
      <c r="BA4129">
        <v>1085</v>
      </c>
      <c r="BB4129" t="s">
        <v>44618</v>
      </c>
    </row>
    <row r="4130" spans="1:54" x14ac:dyDescent="0.25">
      <c r="A4130" s="1">
        <v>45200</v>
      </c>
      <c r="B4130">
        <v>333017</v>
      </c>
      <c r="C4130" t="s">
        <v>20182</v>
      </c>
      <c r="D4130">
        <v>4200</v>
      </c>
      <c r="E4130" t="s">
        <v>9270</v>
      </c>
      <c r="F4130" t="s">
        <v>45635</v>
      </c>
      <c r="I4130" t="s">
        <v>20183</v>
      </c>
      <c r="J4130" t="s">
        <v>20184</v>
      </c>
      <c r="K4130" t="s">
        <v>19977</v>
      </c>
      <c r="L4130" t="s">
        <v>19978</v>
      </c>
      <c r="M4130">
        <v>1356</v>
      </c>
      <c r="N4130">
        <v>85</v>
      </c>
      <c r="R4130" s="1">
        <v>40162</v>
      </c>
      <c r="S4130" t="s">
        <v>80</v>
      </c>
      <c r="V4130" s="1">
        <v>38565</v>
      </c>
      <c r="W4130">
        <v>3</v>
      </c>
      <c r="X4130" t="s">
        <v>3496</v>
      </c>
      <c r="Y4130">
        <v>1</v>
      </c>
      <c r="Z4130" t="s">
        <v>46545</v>
      </c>
      <c r="AB4130">
        <v>198707</v>
      </c>
      <c r="AC4130">
        <v>126</v>
      </c>
      <c r="AD4130" t="s">
        <v>46616</v>
      </c>
      <c r="AE4130">
        <v>1015</v>
      </c>
      <c r="AF4130" t="s">
        <v>46616</v>
      </c>
      <c r="AG4130">
        <v>3</v>
      </c>
      <c r="AH4130" t="s">
        <v>81</v>
      </c>
      <c r="AI4130">
        <v>29</v>
      </c>
      <c r="AJ4130" t="s">
        <v>2525</v>
      </c>
      <c r="AK4130">
        <v>330</v>
      </c>
      <c r="AL4130" t="s">
        <v>9274</v>
      </c>
      <c r="AQ4130" t="s">
        <v>20185</v>
      </c>
      <c r="AR4130" t="s">
        <v>19980</v>
      </c>
      <c r="AS4130">
        <v>0</v>
      </c>
      <c r="AT4130" t="s">
        <v>61</v>
      </c>
      <c r="AU4130" t="s">
        <v>10301</v>
      </c>
      <c r="AX4130">
        <v>55.422786663763503</v>
      </c>
      <c r="AY4130">
        <v>11.360436608001301</v>
      </c>
      <c r="AZ4130" t="s">
        <v>62</v>
      </c>
      <c r="BA4130">
        <v>1085</v>
      </c>
      <c r="BB4130" t="s">
        <v>44618</v>
      </c>
    </row>
    <row r="4131" spans="1:54" x14ac:dyDescent="0.25">
      <c r="A4131" s="1">
        <v>45200</v>
      </c>
      <c r="B4131">
        <v>333018</v>
      </c>
      <c r="C4131" t="s">
        <v>20186</v>
      </c>
      <c r="D4131">
        <v>4200</v>
      </c>
      <c r="E4131" t="s">
        <v>9270</v>
      </c>
      <c r="F4131" t="s">
        <v>20187</v>
      </c>
      <c r="I4131" t="s">
        <v>20188</v>
      </c>
      <c r="K4131" t="s">
        <v>20189</v>
      </c>
      <c r="L4131" t="s">
        <v>20190</v>
      </c>
      <c r="M4131">
        <v>1645</v>
      </c>
      <c r="R4131" s="1">
        <v>40162</v>
      </c>
      <c r="S4131" t="s">
        <v>80</v>
      </c>
      <c r="V4131" s="1">
        <v>33970</v>
      </c>
      <c r="W4131">
        <v>5</v>
      </c>
      <c r="X4131" t="s">
        <v>557</v>
      </c>
      <c r="Y4131">
        <v>1</v>
      </c>
      <c r="Z4131" t="s">
        <v>46545</v>
      </c>
      <c r="AA4131">
        <v>8</v>
      </c>
      <c r="AB4131">
        <v>199008</v>
      </c>
      <c r="AC4131">
        <v>121</v>
      </c>
      <c r="AD4131" t="s">
        <v>70</v>
      </c>
      <c r="AE4131">
        <v>1013</v>
      </c>
      <c r="AF4131" t="s">
        <v>558</v>
      </c>
      <c r="AG4131">
        <v>3</v>
      </c>
      <c r="AH4131" t="s">
        <v>81</v>
      </c>
      <c r="AI4131">
        <v>21</v>
      </c>
      <c r="AJ4131" t="s">
        <v>52613</v>
      </c>
      <c r="AK4131">
        <v>330</v>
      </c>
      <c r="AL4131" t="s">
        <v>9274</v>
      </c>
      <c r="AS4131">
        <v>0</v>
      </c>
      <c r="AT4131" t="s">
        <v>61</v>
      </c>
      <c r="AU4131" t="s">
        <v>20191</v>
      </c>
      <c r="AW4131" t="s">
        <v>20192</v>
      </c>
      <c r="AX4131">
        <v>55.4404364023139</v>
      </c>
      <c r="AY4131">
        <v>11.3527193967084</v>
      </c>
      <c r="AZ4131" t="s">
        <v>62</v>
      </c>
      <c r="BA4131">
        <v>1085</v>
      </c>
      <c r="BB4131" t="s">
        <v>44618</v>
      </c>
    </row>
    <row r="4132" spans="1:54" x14ac:dyDescent="0.25">
      <c r="A4132" s="1">
        <v>45200</v>
      </c>
      <c r="B4132">
        <v>333019</v>
      </c>
      <c r="C4132" t="s">
        <v>49446</v>
      </c>
      <c r="D4132">
        <v>4200</v>
      </c>
      <c r="E4132" t="s">
        <v>9270</v>
      </c>
      <c r="F4132" t="s">
        <v>49447</v>
      </c>
      <c r="I4132" t="s">
        <v>19019</v>
      </c>
      <c r="K4132" t="s">
        <v>19020</v>
      </c>
      <c r="L4132" t="s">
        <v>20193</v>
      </c>
      <c r="R4132" s="1">
        <v>40162</v>
      </c>
      <c r="S4132" t="s">
        <v>80</v>
      </c>
      <c r="V4132" s="1">
        <v>34486</v>
      </c>
      <c r="W4132">
        <v>3</v>
      </c>
      <c r="X4132" t="s">
        <v>3496</v>
      </c>
      <c r="Y4132">
        <v>1</v>
      </c>
      <c r="Z4132" t="s">
        <v>46545</v>
      </c>
      <c r="AB4132">
        <v>199201</v>
      </c>
      <c r="AC4132">
        <v>126</v>
      </c>
      <c r="AD4132" t="s">
        <v>46616</v>
      </c>
      <c r="AE4132">
        <v>1015</v>
      </c>
      <c r="AF4132" t="s">
        <v>46616</v>
      </c>
      <c r="AG4132">
        <v>3</v>
      </c>
      <c r="AH4132" t="s">
        <v>81</v>
      </c>
      <c r="AI4132">
        <v>27</v>
      </c>
      <c r="AJ4132" t="s">
        <v>44512</v>
      </c>
      <c r="AK4132">
        <v>330</v>
      </c>
      <c r="AL4132" t="s">
        <v>9274</v>
      </c>
      <c r="AS4132">
        <v>0</v>
      </c>
      <c r="AT4132" t="s">
        <v>61</v>
      </c>
      <c r="AV4132" t="s">
        <v>20194</v>
      </c>
      <c r="AZ4132" t="s">
        <v>62</v>
      </c>
      <c r="BA4132">
        <v>1085</v>
      </c>
      <c r="BB4132" t="s">
        <v>44618</v>
      </c>
    </row>
    <row r="4133" spans="1:54" x14ac:dyDescent="0.25">
      <c r="A4133" s="1">
        <v>45200</v>
      </c>
      <c r="B4133">
        <v>333020</v>
      </c>
      <c r="C4133" t="s">
        <v>20195</v>
      </c>
      <c r="D4133">
        <v>4200</v>
      </c>
      <c r="E4133" t="s">
        <v>9270</v>
      </c>
      <c r="F4133" t="s">
        <v>19982</v>
      </c>
      <c r="G4133">
        <v>29188505</v>
      </c>
      <c r="H4133">
        <v>1004278931</v>
      </c>
      <c r="I4133" t="s">
        <v>19983</v>
      </c>
      <c r="J4133" t="s">
        <v>20196</v>
      </c>
      <c r="K4133" t="s">
        <v>19984</v>
      </c>
      <c r="L4133" t="s">
        <v>19985</v>
      </c>
      <c r="M4133">
        <v>1433</v>
      </c>
      <c r="N4133">
        <v>18</v>
      </c>
      <c r="R4133" s="1">
        <v>43791</v>
      </c>
      <c r="S4133" t="s">
        <v>56</v>
      </c>
      <c r="T4133">
        <v>330</v>
      </c>
      <c r="U4133" t="s">
        <v>9274</v>
      </c>
      <c r="W4133">
        <v>2</v>
      </c>
      <c r="X4133" t="s">
        <v>57</v>
      </c>
      <c r="Y4133">
        <v>8</v>
      </c>
      <c r="Z4133" t="s">
        <v>44534</v>
      </c>
      <c r="AB4133">
        <v>199608</v>
      </c>
      <c r="AC4133">
        <v>127</v>
      </c>
      <c r="AD4133" t="s">
        <v>1237</v>
      </c>
      <c r="AE4133">
        <v>1052</v>
      </c>
      <c r="AF4133" t="s">
        <v>1237</v>
      </c>
      <c r="AG4133">
        <v>2</v>
      </c>
      <c r="AH4133" t="s">
        <v>44524</v>
      </c>
      <c r="AI4133">
        <v>99</v>
      </c>
      <c r="AJ4133" t="s">
        <v>54511</v>
      </c>
      <c r="AK4133">
        <v>330</v>
      </c>
      <c r="AL4133" t="s">
        <v>9274</v>
      </c>
      <c r="AQ4133" t="s">
        <v>19986</v>
      </c>
      <c r="AR4133" t="s">
        <v>19987</v>
      </c>
      <c r="AS4133">
        <v>0</v>
      </c>
      <c r="AT4133" t="s">
        <v>61</v>
      </c>
      <c r="AU4133" t="s">
        <v>19988</v>
      </c>
      <c r="AX4133">
        <v>55.403968620000001</v>
      </c>
      <c r="AY4133">
        <v>11.3448198</v>
      </c>
      <c r="AZ4133" t="s">
        <v>62</v>
      </c>
      <c r="BA4133">
        <v>1085</v>
      </c>
      <c r="BB4133" t="s">
        <v>44618</v>
      </c>
    </row>
    <row r="4134" spans="1:54" x14ac:dyDescent="0.25">
      <c r="A4134" s="1">
        <v>45200</v>
      </c>
      <c r="B4134">
        <v>333021</v>
      </c>
      <c r="C4134" t="s">
        <v>20197</v>
      </c>
      <c r="D4134">
        <v>4200</v>
      </c>
      <c r="E4134" t="s">
        <v>9270</v>
      </c>
      <c r="F4134" t="s">
        <v>20198</v>
      </c>
      <c r="G4134">
        <v>29188505</v>
      </c>
      <c r="H4134">
        <v>1009082324</v>
      </c>
      <c r="I4134" t="s">
        <v>20199</v>
      </c>
      <c r="J4134" t="s">
        <v>20200</v>
      </c>
      <c r="K4134" t="s">
        <v>20201</v>
      </c>
      <c r="L4134" t="s">
        <v>20202</v>
      </c>
      <c r="M4134">
        <v>2052</v>
      </c>
      <c r="N4134" t="s">
        <v>2869</v>
      </c>
      <c r="R4134" s="1">
        <v>43783</v>
      </c>
      <c r="S4134" t="s">
        <v>612</v>
      </c>
      <c r="T4134">
        <v>330</v>
      </c>
      <c r="U4134" t="s">
        <v>9274</v>
      </c>
      <c r="W4134">
        <v>2</v>
      </c>
      <c r="X4134" t="s">
        <v>57</v>
      </c>
      <c r="Y4134">
        <v>1</v>
      </c>
      <c r="Z4134" t="s">
        <v>46545</v>
      </c>
      <c r="AA4134">
        <v>10</v>
      </c>
      <c r="AB4134">
        <v>200108</v>
      </c>
      <c r="AC4134">
        <v>121</v>
      </c>
      <c r="AD4134" t="s">
        <v>70</v>
      </c>
      <c r="AE4134">
        <v>1012</v>
      </c>
      <c r="AF4134" t="s">
        <v>71</v>
      </c>
      <c r="AG4134">
        <v>1</v>
      </c>
      <c r="AH4134" t="s">
        <v>44482</v>
      </c>
      <c r="AI4134">
        <v>21</v>
      </c>
      <c r="AJ4134" t="s">
        <v>52613</v>
      </c>
      <c r="AK4134">
        <v>330</v>
      </c>
      <c r="AL4134" t="s">
        <v>9274</v>
      </c>
      <c r="AQ4134" t="s">
        <v>20203</v>
      </c>
      <c r="AR4134" t="s">
        <v>20204</v>
      </c>
      <c r="AS4134">
        <v>0</v>
      </c>
      <c r="AT4134" t="s">
        <v>61</v>
      </c>
      <c r="AU4134" t="s">
        <v>15338</v>
      </c>
      <c r="AX4134">
        <v>55.401952229999999</v>
      </c>
      <c r="AY4134">
        <v>11.334778979999999</v>
      </c>
      <c r="AZ4134" t="s">
        <v>62</v>
      </c>
      <c r="BA4134">
        <v>1085</v>
      </c>
      <c r="BB4134" t="s">
        <v>44618</v>
      </c>
    </row>
    <row r="4135" spans="1:54" x14ac:dyDescent="0.25">
      <c r="A4135" s="1">
        <v>45200</v>
      </c>
      <c r="B4135">
        <v>333022</v>
      </c>
      <c r="C4135" t="s">
        <v>53491</v>
      </c>
      <c r="D4135">
        <v>4200</v>
      </c>
      <c r="E4135" t="s">
        <v>9270</v>
      </c>
      <c r="F4135" t="s">
        <v>53492</v>
      </c>
      <c r="G4135">
        <v>25783336</v>
      </c>
      <c r="H4135">
        <v>1027811279</v>
      </c>
      <c r="I4135" t="s">
        <v>20205</v>
      </c>
      <c r="K4135" t="s">
        <v>20206</v>
      </c>
      <c r="L4135" t="s">
        <v>45636</v>
      </c>
      <c r="M4135">
        <v>935</v>
      </c>
      <c r="N4135" t="s">
        <v>14185</v>
      </c>
      <c r="R4135" s="1">
        <v>45169</v>
      </c>
      <c r="S4135" t="s">
        <v>171</v>
      </c>
      <c r="W4135">
        <v>6</v>
      </c>
      <c r="X4135" t="s">
        <v>1289</v>
      </c>
      <c r="Y4135">
        <v>1</v>
      </c>
      <c r="Z4135" t="s">
        <v>46545</v>
      </c>
      <c r="AA4135">
        <v>9</v>
      </c>
      <c r="AB4135">
        <v>200108</v>
      </c>
      <c r="AC4135">
        <v>129</v>
      </c>
      <c r="AD4135" t="s">
        <v>2405</v>
      </c>
      <c r="AE4135">
        <v>1016</v>
      </c>
      <c r="AF4135" t="s">
        <v>2405</v>
      </c>
      <c r="AG4135">
        <v>1</v>
      </c>
      <c r="AH4135" t="s">
        <v>44482</v>
      </c>
      <c r="AI4135">
        <v>27</v>
      </c>
      <c r="AJ4135" t="s">
        <v>44512</v>
      </c>
      <c r="AK4135">
        <v>330</v>
      </c>
      <c r="AL4135" t="s">
        <v>9274</v>
      </c>
      <c r="AQ4135" t="s">
        <v>20207</v>
      </c>
      <c r="AR4135" t="s">
        <v>20208</v>
      </c>
      <c r="AS4135">
        <v>0</v>
      </c>
      <c r="AT4135" t="s">
        <v>61</v>
      </c>
      <c r="AU4135" t="s">
        <v>45424</v>
      </c>
      <c r="AX4135">
        <v>55.449825869999998</v>
      </c>
      <c r="AY4135">
        <v>11.30713502</v>
      </c>
      <c r="AZ4135" t="s">
        <v>62</v>
      </c>
      <c r="BA4135">
        <v>1085</v>
      </c>
      <c r="BB4135" t="s">
        <v>44618</v>
      </c>
    </row>
    <row r="4136" spans="1:54" x14ac:dyDescent="0.25">
      <c r="A4136" s="1">
        <v>45200</v>
      </c>
      <c r="B4136">
        <v>333023</v>
      </c>
      <c r="C4136" t="s">
        <v>20209</v>
      </c>
      <c r="D4136">
        <v>4200</v>
      </c>
      <c r="E4136" t="s">
        <v>9270</v>
      </c>
      <c r="F4136" t="s">
        <v>20210</v>
      </c>
      <c r="G4136">
        <v>26705223</v>
      </c>
      <c r="H4136">
        <v>1009222746</v>
      </c>
      <c r="I4136" t="s">
        <v>20211</v>
      </c>
      <c r="K4136" t="s">
        <v>20212</v>
      </c>
      <c r="L4136" t="s">
        <v>20213</v>
      </c>
      <c r="M4136">
        <v>1700</v>
      </c>
      <c r="N4136">
        <v>121</v>
      </c>
      <c r="R4136" s="1">
        <v>44075</v>
      </c>
      <c r="S4136" t="s">
        <v>851</v>
      </c>
      <c r="W4136">
        <v>5</v>
      </c>
      <c r="X4136" t="s">
        <v>557</v>
      </c>
      <c r="Y4136">
        <v>1</v>
      </c>
      <c r="Z4136" t="s">
        <v>46545</v>
      </c>
      <c r="AA4136">
        <v>9</v>
      </c>
      <c r="AB4136">
        <v>200208</v>
      </c>
      <c r="AC4136">
        <v>121</v>
      </c>
      <c r="AD4136" t="s">
        <v>70</v>
      </c>
      <c r="AE4136">
        <v>1013</v>
      </c>
      <c r="AF4136" t="s">
        <v>558</v>
      </c>
      <c r="AG4136">
        <v>1</v>
      </c>
      <c r="AH4136" t="s">
        <v>44482</v>
      </c>
      <c r="AI4136">
        <v>21</v>
      </c>
      <c r="AJ4136" t="s">
        <v>52613</v>
      </c>
      <c r="AK4136">
        <v>330</v>
      </c>
      <c r="AL4136" t="s">
        <v>9274</v>
      </c>
      <c r="AQ4136" t="s">
        <v>20214</v>
      </c>
      <c r="AR4136" t="s">
        <v>20215</v>
      </c>
      <c r="AS4136">
        <v>0</v>
      </c>
      <c r="AT4136" t="s">
        <v>61</v>
      </c>
      <c r="AU4136" t="s">
        <v>570</v>
      </c>
      <c r="AX4136">
        <v>55.400714739999998</v>
      </c>
      <c r="AY4136">
        <v>11.282424410000001</v>
      </c>
      <c r="AZ4136" t="s">
        <v>62</v>
      </c>
      <c r="BA4136">
        <v>1085</v>
      </c>
      <c r="BB4136" t="s">
        <v>44618</v>
      </c>
    </row>
    <row r="4137" spans="1:54" x14ac:dyDescent="0.25">
      <c r="A4137" s="1">
        <v>45200</v>
      </c>
      <c r="B4137">
        <v>333024</v>
      </c>
      <c r="C4137" t="s">
        <v>20216</v>
      </c>
      <c r="D4137">
        <v>4200</v>
      </c>
      <c r="E4137" t="s">
        <v>9270</v>
      </c>
      <c r="F4137" t="s">
        <v>20217</v>
      </c>
      <c r="G4137">
        <v>29188505</v>
      </c>
      <c r="H4137">
        <v>1010688473</v>
      </c>
      <c r="I4137" t="s">
        <v>20218</v>
      </c>
      <c r="K4137" t="s">
        <v>20219</v>
      </c>
      <c r="L4137" t="s">
        <v>20220</v>
      </c>
      <c r="M4137">
        <v>1356</v>
      </c>
      <c r="N4137">
        <v>51</v>
      </c>
      <c r="R4137" s="1">
        <v>44951</v>
      </c>
      <c r="S4137" t="s">
        <v>56</v>
      </c>
      <c r="T4137">
        <v>330</v>
      </c>
      <c r="U4137" t="s">
        <v>9274</v>
      </c>
      <c r="W4137">
        <v>2</v>
      </c>
      <c r="X4137" t="s">
        <v>57</v>
      </c>
      <c r="Y4137">
        <v>1</v>
      </c>
      <c r="Z4137" t="s">
        <v>46545</v>
      </c>
      <c r="AA4137">
        <v>10</v>
      </c>
      <c r="AB4137">
        <v>200401</v>
      </c>
      <c r="AC4137">
        <v>126</v>
      </c>
      <c r="AD4137" t="s">
        <v>46616</v>
      </c>
      <c r="AE4137">
        <v>1015</v>
      </c>
      <c r="AF4137" t="s">
        <v>46616</v>
      </c>
      <c r="AG4137">
        <v>1</v>
      </c>
      <c r="AH4137" t="s">
        <v>44482</v>
      </c>
      <c r="AI4137">
        <v>23</v>
      </c>
      <c r="AJ4137" t="s">
        <v>692</v>
      </c>
      <c r="AK4137">
        <v>330</v>
      </c>
      <c r="AL4137" t="s">
        <v>9274</v>
      </c>
      <c r="AQ4137" t="s">
        <v>20221</v>
      </c>
      <c r="AR4137" t="s">
        <v>19980</v>
      </c>
      <c r="AS4137">
        <v>0</v>
      </c>
      <c r="AT4137" t="s">
        <v>61</v>
      </c>
      <c r="AU4137" t="s">
        <v>10301</v>
      </c>
      <c r="AX4137">
        <v>55.420445090000001</v>
      </c>
      <c r="AY4137">
        <v>11.365742320000001</v>
      </c>
      <c r="AZ4137" t="s">
        <v>62</v>
      </c>
      <c r="BA4137">
        <v>1085</v>
      </c>
      <c r="BB4137" t="s">
        <v>44618</v>
      </c>
    </row>
    <row r="4138" spans="1:54" x14ac:dyDescent="0.25">
      <c r="A4138" s="1">
        <v>45200</v>
      </c>
      <c r="B4138">
        <v>333025</v>
      </c>
      <c r="C4138" t="s">
        <v>20222</v>
      </c>
      <c r="D4138">
        <v>4200</v>
      </c>
      <c r="E4138" t="s">
        <v>9270</v>
      </c>
      <c r="F4138" t="s">
        <v>20223</v>
      </c>
      <c r="G4138">
        <v>29188505</v>
      </c>
      <c r="H4138">
        <v>1003296259</v>
      </c>
      <c r="I4138" t="s">
        <v>20130</v>
      </c>
      <c r="J4138" t="s">
        <v>20131</v>
      </c>
      <c r="K4138" t="s">
        <v>20224</v>
      </c>
      <c r="L4138" t="s">
        <v>49448</v>
      </c>
      <c r="M4138">
        <v>123</v>
      </c>
      <c r="N4138">
        <v>80</v>
      </c>
      <c r="R4138" s="1">
        <v>43720</v>
      </c>
      <c r="S4138" t="s">
        <v>56</v>
      </c>
      <c r="T4138">
        <v>330</v>
      </c>
      <c r="U4138" t="s">
        <v>9274</v>
      </c>
      <c r="V4138" s="1">
        <v>43720</v>
      </c>
      <c r="W4138">
        <v>2</v>
      </c>
      <c r="X4138" t="s">
        <v>57</v>
      </c>
      <c r="Y4138">
        <v>1</v>
      </c>
      <c r="Z4138" t="s">
        <v>46545</v>
      </c>
      <c r="AA4138">
        <v>9</v>
      </c>
      <c r="AB4138">
        <v>200601</v>
      </c>
      <c r="AC4138">
        <v>126</v>
      </c>
      <c r="AD4138" t="s">
        <v>46616</v>
      </c>
      <c r="AE4138">
        <v>1015</v>
      </c>
      <c r="AF4138" t="s">
        <v>46616</v>
      </c>
      <c r="AG4138">
        <v>3</v>
      </c>
      <c r="AH4138" t="s">
        <v>81</v>
      </c>
      <c r="AI4138">
        <v>99</v>
      </c>
      <c r="AJ4138" t="s">
        <v>54511</v>
      </c>
      <c r="AK4138">
        <v>330</v>
      </c>
      <c r="AL4138" t="s">
        <v>9274</v>
      </c>
      <c r="AM4138">
        <v>2</v>
      </c>
      <c r="AN4138" t="s">
        <v>119</v>
      </c>
      <c r="AO4138">
        <v>333008</v>
      </c>
      <c r="AQ4138" t="s">
        <v>20133</v>
      </c>
      <c r="AR4138" t="s">
        <v>20225</v>
      </c>
      <c r="AS4138">
        <v>0</v>
      </c>
      <c r="AT4138" t="s">
        <v>61</v>
      </c>
      <c r="AU4138" t="s">
        <v>49439</v>
      </c>
      <c r="AZ4138" t="s">
        <v>62</v>
      </c>
      <c r="BA4138">
        <v>1085</v>
      </c>
      <c r="BB4138" t="s">
        <v>44618</v>
      </c>
    </row>
    <row r="4139" spans="1:54" x14ac:dyDescent="0.25">
      <c r="A4139" s="1">
        <v>45200</v>
      </c>
      <c r="B4139">
        <v>333026</v>
      </c>
      <c r="C4139" t="s">
        <v>4466</v>
      </c>
      <c r="D4139">
        <v>4200</v>
      </c>
      <c r="E4139" t="s">
        <v>9270</v>
      </c>
      <c r="F4139" t="s">
        <v>4467</v>
      </c>
      <c r="G4139">
        <v>29188505</v>
      </c>
      <c r="H4139">
        <v>1006402088</v>
      </c>
      <c r="I4139" t="s">
        <v>49449</v>
      </c>
      <c r="K4139" t="s">
        <v>20226</v>
      </c>
      <c r="L4139" t="s">
        <v>20227</v>
      </c>
      <c r="M4139">
        <v>878</v>
      </c>
      <c r="N4139">
        <v>19</v>
      </c>
      <c r="R4139" s="1">
        <v>40773</v>
      </c>
      <c r="S4139" t="s">
        <v>56</v>
      </c>
      <c r="T4139">
        <v>330</v>
      </c>
      <c r="U4139" t="s">
        <v>9274</v>
      </c>
      <c r="V4139" s="1">
        <v>40695</v>
      </c>
      <c r="W4139">
        <v>2</v>
      </c>
      <c r="X4139" t="s">
        <v>57</v>
      </c>
      <c r="Y4139">
        <v>1</v>
      </c>
      <c r="Z4139" t="s">
        <v>46545</v>
      </c>
      <c r="AA4139">
        <v>9</v>
      </c>
      <c r="AB4139">
        <v>200606</v>
      </c>
      <c r="AC4139">
        <v>126</v>
      </c>
      <c r="AD4139" t="s">
        <v>46616</v>
      </c>
      <c r="AE4139">
        <v>1015</v>
      </c>
      <c r="AF4139" t="s">
        <v>46616</v>
      </c>
      <c r="AG4139">
        <v>3</v>
      </c>
      <c r="AH4139" t="s">
        <v>81</v>
      </c>
      <c r="AI4139">
        <v>99</v>
      </c>
      <c r="AJ4139" t="s">
        <v>54511</v>
      </c>
      <c r="AK4139">
        <v>330</v>
      </c>
      <c r="AL4139" t="s">
        <v>9274</v>
      </c>
      <c r="AQ4139" t="s">
        <v>20228</v>
      </c>
      <c r="AS4139">
        <v>0</v>
      </c>
      <c r="AT4139" t="s">
        <v>61</v>
      </c>
      <c r="AU4139" t="s">
        <v>20229</v>
      </c>
      <c r="AX4139">
        <v>55.4073656733121</v>
      </c>
      <c r="AY4139">
        <v>11.377665590861</v>
      </c>
      <c r="AZ4139" t="s">
        <v>62</v>
      </c>
      <c r="BA4139">
        <v>1085</v>
      </c>
      <c r="BB4139" t="s">
        <v>44618</v>
      </c>
    </row>
    <row r="4140" spans="1:54" x14ac:dyDescent="0.25">
      <c r="A4140" s="1">
        <v>45200</v>
      </c>
      <c r="B4140">
        <v>333027</v>
      </c>
      <c r="C4140" t="s">
        <v>20230</v>
      </c>
      <c r="D4140">
        <v>4200</v>
      </c>
      <c r="E4140" t="s">
        <v>9270</v>
      </c>
      <c r="F4140" t="s">
        <v>20230</v>
      </c>
      <c r="G4140">
        <v>29188505</v>
      </c>
      <c r="H4140">
        <v>1003290778</v>
      </c>
      <c r="I4140" t="s">
        <v>20231</v>
      </c>
      <c r="K4140" t="s">
        <v>20232</v>
      </c>
      <c r="L4140" t="s">
        <v>20233</v>
      </c>
      <c r="M4140">
        <v>40</v>
      </c>
      <c r="N4140">
        <v>3</v>
      </c>
      <c r="R4140" s="1">
        <v>44803</v>
      </c>
      <c r="S4140" t="s">
        <v>56</v>
      </c>
      <c r="T4140">
        <v>330</v>
      </c>
      <c r="U4140" t="s">
        <v>9274</v>
      </c>
      <c r="W4140">
        <v>2</v>
      </c>
      <c r="X4140" t="s">
        <v>57</v>
      </c>
      <c r="Y4140">
        <v>1</v>
      </c>
      <c r="Z4140" t="s">
        <v>46545</v>
      </c>
      <c r="AB4140">
        <v>200712</v>
      </c>
      <c r="AC4140">
        <v>149</v>
      </c>
      <c r="AD4140" t="s">
        <v>1085</v>
      </c>
      <c r="AE4140">
        <v>1026</v>
      </c>
      <c r="AF4140" t="s">
        <v>44530</v>
      </c>
      <c r="AG4140">
        <v>1</v>
      </c>
      <c r="AH4140" t="s">
        <v>44482</v>
      </c>
      <c r="AI4140">
        <v>23</v>
      </c>
      <c r="AJ4140" t="s">
        <v>692</v>
      </c>
      <c r="AK4140">
        <v>330</v>
      </c>
      <c r="AL4140" t="s">
        <v>9274</v>
      </c>
      <c r="AP4140">
        <v>333028</v>
      </c>
      <c r="AQ4140" t="s">
        <v>20234</v>
      </c>
      <c r="AR4140" t="s">
        <v>19980</v>
      </c>
      <c r="AS4140">
        <v>2</v>
      </c>
      <c r="AT4140" t="s">
        <v>1413</v>
      </c>
      <c r="AU4140" t="s">
        <v>20235</v>
      </c>
      <c r="AX4140">
        <v>55.39338583</v>
      </c>
      <c r="AY4140">
        <v>11.35399029</v>
      </c>
      <c r="AZ4140" t="s">
        <v>62</v>
      </c>
      <c r="BA4140">
        <v>1085</v>
      </c>
      <c r="BB4140" t="s">
        <v>44618</v>
      </c>
    </row>
    <row r="4141" spans="1:54" x14ac:dyDescent="0.25">
      <c r="A4141" s="1">
        <v>45200</v>
      </c>
      <c r="B4141">
        <v>333028</v>
      </c>
      <c r="C4141" t="s">
        <v>20236</v>
      </c>
      <c r="D4141">
        <v>4200</v>
      </c>
      <c r="E4141" t="s">
        <v>9270</v>
      </c>
      <c r="F4141" t="s">
        <v>45635</v>
      </c>
      <c r="G4141">
        <v>29188505</v>
      </c>
      <c r="H4141">
        <v>1003290778</v>
      </c>
      <c r="I4141" t="s">
        <v>20237</v>
      </c>
      <c r="K4141" t="s">
        <v>19977</v>
      </c>
      <c r="L4141" t="s">
        <v>19978</v>
      </c>
      <c r="M4141">
        <v>1356</v>
      </c>
      <c r="N4141">
        <v>85</v>
      </c>
      <c r="R4141" s="1">
        <v>43783</v>
      </c>
      <c r="S4141" t="s">
        <v>56</v>
      </c>
      <c r="T4141">
        <v>330</v>
      </c>
      <c r="U4141" t="s">
        <v>9274</v>
      </c>
      <c r="W4141">
        <v>2</v>
      </c>
      <c r="X4141" t="s">
        <v>57</v>
      </c>
      <c r="Y4141">
        <v>1</v>
      </c>
      <c r="Z4141" t="s">
        <v>46545</v>
      </c>
      <c r="AB4141">
        <v>200801</v>
      </c>
      <c r="AC4141">
        <v>126</v>
      </c>
      <c r="AD4141" t="s">
        <v>46616</v>
      </c>
      <c r="AE4141">
        <v>1015</v>
      </c>
      <c r="AF4141" t="s">
        <v>46616</v>
      </c>
      <c r="AG4141">
        <v>4</v>
      </c>
      <c r="AH4141" t="s">
        <v>44547</v>
      </c>
      <c r="AI4141">
        <v>23</v>
      </c>
      <c r="AJ4141" t="s">
        <v>692</v>
      </c>
      <c r="AK4141">
        <v>330</v>
      </c>
      <c r="AL4141" t="s">
        <v>9274</v>
      </c>
      <c r="AQ4141" t="s">
        <v>19979</v>
      </c>
      <c r="AR4141" t="s">
        <v>19980</v>
      </c>
      <c r="AS4141">
        <v>1</v>
      </c>
      <c r="AT4141" t="s">
        <v>1446</v>
      </c>
      <c r="AU4141" t="s">
        <v>10301</v>
      </c>
      <c r="AX4141">
        <v>55.422786670000001</v>
      </c>
      <c r="AY4141">
        <v>11.360436610000001</v>
      </c>
      <c r="AZ4141" t="s">
        <v>62</v>
      </c>
      <c r="BA4141">
        <v>1085</v>
      </c>
      <c r="BB4141" t="s">
        <v>44618</v>
      </c>
    </row>
    <row r="4142" spans="1:54" x14ac:dyDescent="0.25">
      <c r="A4142" s="1">
        <v>45200</v>
      </c>
      <c r="B4142">
        <v>333200</v>
      </c>
      <c r="D4142">
        <v>4200</v>
      </c>
      <c r="E4142" t="s">
        <v>9270</v>
      </c>
      <c r="F4142" t="s">
        <v>52738</v>
      </c>
      <c r="I4142" t="s">
        <v>20238</v>
      </c>
      <c r="J4142" t="s">
        <v>20239</v>
      </c>
      <c r="K4142" t="s">
        <v>20240</v>
      </c>
      <c r="L4142" t="s">
        <v>20241</v>
      </c>
      <c r="M4142">
        <v>1841</v>
      </c>
      <c r="N4142">
        <v>24</v>
      </c>
      <c r="P4142">
        <v>2</v>
      </c>
      <c r="R4142" s="1">
        <v>40162</v>
      </c>
      <c r="S4142" t="s">
        <v>80</v>
      </c>
      <c r="T4142">
        <v>330</v>
      </c>
      <c r="U4142" t="s">
        <v>9274</v>
      </c>
      <c r="V4142" s="1">
        <v>39083</v>
      </c>
      <c r="W4142">
        <v>2</v>
      </c>
      <c r="X4142" t="s">
        <v>57</v>
      </c>
      <c r="Y4142">
        <v>1</v>
      </c>
      <c r="Z4142" t="s">
        <v>46545</v>
      </c>
      <c r="AC4142">
        <v>932</v>
      </c>
      <c r="AD4142" t="s">
        <v>52637</v>
      </c>
      <c r="AE4142">
        <v>2021</v>
      </c>
      <c r="AF4142" t="s">
        <v>52637</v>
      </c>
      <c r="AG4142">
        <v>3</v>
      </c>
      <c r="AH4142" t="s">
        <v>81</v>
      </c>
      <c r="AI4142">
        <v>10</v>
      </c>
      <c r="AJ4142" t="s">
        <v>52638</v>
      </c>
      <c r="AK4142">
        <v>330</v>
      </c>
      <c r="AL4142" t="s">
        <v>9274</v>
      </c>
      <c r="AQ4142" t="s">
        <v>20242</v>
      </c>
      <c r="AS4142">
        <v>0</v>
      </c>
      <c r="AT4142" t="s">
        <v>61</v>
      </c>
      <c r="AU4142" t="s">
        <v>7115</v>
      </c>
      <c r="AX4142">
        <v>55.405699843316299</v>
      </c>
      <c r="AY4142">
        <v>11.356672435308599</v>
      </c>
      <c r="AZ4142" t="s">
        <v>62</v>
      </c>
      <c r="BA4142">
        <v>1085</v>
      </c>
      <c r="BB4142" t="s">
        <v>44618</v>
      </c>
    </row>
    <row r="4143" spans="1:54" x14ac:dyDescent="0.25">
      <c r="A4143" s="1">
        <v>45200</v>
      </c>
      <c r="B4143">
        <v>333201</v>
      </c>
      <c r="C4143" t="s">
        <v>20243</v>
      </c>
      <c r="D4143">
        <v>4200</v>
      </c>
      <c r="E4143" t="s">
        <v>9270</v>
      </c>
      <c r="F4143" t="s">
        <v>20244</v>
      </c>
      <c r="G4143">
        <v>30874323</v>
      </c>
      <c r="H4143">
        <v>1014173826</v>
      </c>
      <c r="I4143" t="s">
        <v>9675</v>
      </c>
      <c r="J4143" t="s">
        <v>20245</v>
      </c>
      <c r="K4143" t="s">
        <v>9677</v>
      </c>
      <c r="L4143" t="s">
        <v>20246</v>
      </c>
      <c r="M4143">
        <v>1654</v>
      </c>
      <c r="N4143">
        <v>1</v>
      </c>
      <c r="R4143" s="1">
        <v>41029</v>
      </c>
      <c r="S4143" t="s">
        <v>56</v>
      </c>
      <c r="V4143" s="1">
        <v>41029</v>
      </c>
      <c r="W4143">
        <v>4</v>
      </c>
      <c r="X4143" t="s">
        <v>725</v>
      </c>
      <c r="Y4143">
        <v>4</v>
      </c>
      <c r="Z4143" t="s">
        <v>1324</v>
      </c>
      <c r="AC4143">
        <v>931</v>
      </c>
      <c r="AD4143" t="s">
        <v>1467</v>
      </c>
      <c r="AE4143">
        <v>2022</v>
      </c>
      <c r="AF4143" t="s">
        <v>1467</v>
      </c>
      <c r="AG4143">
        <v>3</v>
      </c>
      <c r="AH4143" t="s">
        <v>81</v>
      </c>
      <c r="AI4143">
        <v>7</v>
      </c>
      <c r="AJ4143" t="s">
        <v>1326</v>
      </c>
      <c r="AK4143">
        <v>330</v>
      </c>
      <c r="AL4143" t="s">
        <v>9274</v>
      </c>
      <c r="AM4143">
        <v>2</v>
      </c>
      <c r="AN4143" t="s">
        <v>119</v>
      </c>
      <c r="AO4143">
        <v>340401</v>
      </c>
      <c r="AP4143">
        <v>340401</v>
      </c>
      <c r="AQ4143" t="s">
        <v>20247</v>
      </c>
      <c r="AR4143" t="s">
        <v>9679</v>
      </c>
      <c r="AS4143">
        <v>2</v>
      </c>
      <c r="AT4143" t="s">
        <v>1413</v>
      </c>
      <c r="AU4143" t="s">
        <v>20248</v>
      </c>
      <c r="AZ4143" t="s">
        <v>62</v>
      </c>
      <c r="BA4143">
        <v>1085</v>
      </c>
      <c r="BB4143" t="s">
        <v>44618</v>
      </c>
    </row>
    <row r="4144" spans="1:54" x14ac:dyDescent="0.25">
      <c r="A4144" s="1">
        <v>45200</v>
      </c>
      <c r="B4144">
        <v>333202</v>
      </c>
      <c r="C4144" t="s">
        <v>20249</v>
      </c>
      <c r="D4144">
        <v>4200</v>
      </c>
      <c r="E4144" t="s">
        <v>9270</v>
      </c>
      <c r="F4144" t="s">
        <v>20249</v>
      </c>
      <c r="G4144">
        <v>29188505</v>
      </c>
      <c r="H4144">
        <v>1011284791</v>
      </c>
      <c r="I4144" t="s">
        <v>20250</v>
      </c>
      <c r="K4144" t="s">
        <v>20251</v>
      </c>
      <c r="L4144" t="s">
        <v>20202</v>
      </c>
      <c r="M4144">
        <v>2052</v>
      </c>
      <c r="N4144" t="s">
        <v>2869</v>
      </c>
      <c r="R4144" s="1">
        <v>43822</v>
      </c>
      <c r="S4144" t="s">
        <v>56</v>
      </c>
      <c r="T4144">
        <v>330</v>
      </c>
      <c r="U4144" t="s">
        <v>9274</v>
      </c>
      <c r="V4144" s="1">
        <v>43830</v>
      </c>
      <c r="W4144">
        <v>2</v>
      </c>
      <c r="X4144" t="s">
        <v>57</v>
      </c>
      <c r="Y4144">
        <v>1</v>
      </c>
      <c r="Z4144" t="s">
        <v>46545</v>
      </c>
      <c r="AB4144">
        <v>200409</v>
      </c>
      <c r="AC4144">
        <v>933</v>
      </c>
      <c r="AD4144" t="s">
        <v>1334</v>
      </c>
      <c r="AE4144">
        <v>2024</v>
      </c>
      <c r="AF4144" t="s">
        <v>1334</v>
      </c>
      <c r="AG4144">
        <v>3</v>
      </c>
      <c r="AH4144" t="s">
        <v>81</v>
      </c>
      <c r="AI4144">
        <v>7</v>
      </c>
      <c r="AJ4144" t="s">
        <v>1326</v>
      </c>
      <c r="AK4144">
        <v>330</v>
      </c>
      <c r="AL4144" t="s">
        <v>9274</v>
      </c>
      <c r="AQ4144" t="s">
        <v>15714</v>
      </c>
      <c r="AR4144" t="s">
        <v>20252</v>
      </c>
      <c r="AS4144">
        <v>0</v>
      </c>
      <c r="AT4144" t="s">
        <v>61</v>
      </c>
      <c r="AU4144" t="s">
        <v>15338</v>
      </c>
      <c r="AX4144">
        <v>55.401952229999999</v>
      </c>
      <c r="AY4144">
        <v>11.334778979999999</v>
      </c>
      <c r="AZ4144" t="s">
        <v>62</v>
      </c>
      <c r="BA4144">
        <v>1085</v>
      </c>
      <c r="BB4144" t="s">
        <v>44618</v>
      </c>
    </row>
    <row r="4145" spans="1:54" x14ac:dyDescent="0.25">
      <c r="A4145" s="1">
        <v>45200</v>
      </c>
      <c r="B4145">
        <v>333210</v>
      </c>
      <c r="C4145" t="s">
        <v>20253</v>
      </c>
      <c r="D4145">
        <v>4200</v>
      </c>
      <c r="E4145" t="s">
        <v>9270</v>
      </c>
      <c r="F4145" t="s">
        <v>20254</v>
      </c>
      <c r="G4145">
        <v>29188505</v>
      </c>
      <c r="H4145">
        <v>1003296508</v>
      </c>
      <c r="I4145" t="s">
        <v>20255</v>
      </c>
      <c r="J4145" t="s">
        <v>20256</v>
      </c>
      <c r="K4145" t="s">
        <v>20257</v>
      </c>
      <c r="L4145" t="s">
        <v>20258</v>
      </c>
      <c r="M4145">
        <v>2052</v>
      </c>
      <c r="N4145" t="s">
        <v>2869</v>
      </c>
      <c r="P4145">
        <v>1</v>
      </c>
      <c r="R4145" s="1">
        <v>43783</v>
      </c>
      <c r="S4145" t="s">
        <v>56</v>
      </c>
      <c r="T4145">
        <v>330</v>
      </c>
      <c r="U4145" t="s">
        <v>9274</v>
      </c>
      <c r="W4145">
        <v>2</v>
      </c>
      <c r="X4145" t="s">
        <v>57</v>
      </c>
      <c r="Y4145">
        <v>1</v>
      </c>
      <c r="Z4145" t="s">
        <v>46545</v>
      </c>
      <c r="AA4145">
        <v>10</v>
      </c>
      <c r="AB4145">
        <v>194111</v>
      </c>
      <c r="AC4145">
        <v>125</v>
      </c>
      <c r="AD4145" t="s">
        <v>1344</v>
      </c>
      <c r="AE4145">
        <v>1014</v>
      </c>
      <c r="AF4145" t="s">
        <v>1352</v>
      </c>
      <c r="AG4145">
        <v>1</v>
      </c>
      <c r="AH4145" t="s">
        <v>44482</v>
      </c>
      <c r="AI4145">
        <v>24</v>
      </c>
      <c r="AJ4145" t="s">
        <v>1344</v>
      </c>
      <c r="AK4145">
        <v>330</v>
      </c>
      <c r="AL4145" t="s">
        <v>9274</v>
      </c>
      <c r="AQ4145" t="s">
        <v>20259</v>
      </c>
      <c r="AR4145" t="s">
        <v>20260</v>
      </c>
      <c r="AS4145">
        <v>0</v>
      </c>
      <c r="AT4145" t="s">
        <v>61</v>
      </c>
      <c r="AU4145" t="s">
        <v>15338</v>
      </c>
      <c r="AX4145">
        <v>55.401952229999999</v>
      </c>
      <c r="AY4145">
        <v>11.334778979999999</v>
      </c>
      <c r="AZ4145" t="s">
        <v>62</v>
      </c>
      <c r="BA4145">
        <v>1085</v>
      </c>
      <c r="BB4145" t="s">
        <v>44618</v>
      </c>
    </row>
    <row r="4146" spans="1:54" x14ac:dyDescent="0.25">
      <c r="A4146" s="1">
        <v>45200</v>
      </c>
      <c r="B4146">
        <v>333247</v>
      </c>
      <c r="C4146" t="s">
        <v>20261</v>
      </c>
      <c r="D4146">
        <v>4200</v>
      </c>
      <c r="E4146" t="s">
        <v>9270</v>
      </c>
      <c r="F4146" t="s">
        <v>20262</v>
      </c>
      <c r="G4146">
        <v>29542589</v>
      </c>
      <c r="H4146">
        <v>1003290572</v>
      </c>
      <c r="I4146" t="s">
        <v>19587</v>
      </c>
      <c r="J4146" t="s">
        <v>20263</v>
      </c>
      <c r="K4146" t="s">
        <v>19589</v>
      </c>
      <c r="L4146" t="s">
        <v>45637</v>
      </c>
      <c r="M4146">
        <v>672</v>
      </c>
      <c r="N4146">
        <v>11</v>
      </c>
      <c r="R4146" s="1">
        <v>43684</v>
      </c>
      <c r="S4146" t="s">
        <v>56</v>
      </c>
      <c r="W4146">
        <v>4</v>
      </c>
      <c r="X4146" t="s">
        <v>725</v>
      </c>
      <c r="Y4146">
        <v>1</v>
      </c>
      <c r="Z4146" t="s">
        <v>46545</v>
      </c>
      <c r="AB4146">
        <v>196510</v>
      </c>
      <c r="AC4146">
        <v>137</v>
      </c>
      <c r="AD4146" t="s">
        <v>1410</v>
      </c>
      <c r="AE4146">
        <v>1053</v>
      </c>
      <c r="AF4146" t="s">
        <v>1410</v>
      </c>
      <c r="AG4146">
        <v>1</v>
      </c>
      <c r="AH4146" t="s">
        <v>44482</v>
      </c>
      <c r="AI4146">
        <v>30</v>
      </c>
      <c r="AJ4146" t="s">
        <v>1402</v>
      </c>
      <c r="AK4146">
        <v>330</v>
      </c>
      <c r="AL4146" t="s">
        <v>9274</v>
      </c>
      <c r="AP4146">
        <v>333248</v>
      </c>
      <c r="AQ4146" t="s">
        <v>19590</v>
      </c>
      <c r="AR4146" t="s">
        <v>19591</v>
      </c>
      <c r="AS4146">
        <v>2</v>
      </c>
      <c r="AT4146" t="s">
        <v>1413</v>
      </c>
      <c r="AU4146" t="s">
        <v>45638</v>
      </c>
      <c r="AX4146">
        <v>55.403507320000003</v>
      </c>
      <c r="AY4146">
        <v>11.348341570000001</v>
      </c>
      <c r="AZ4146" t="s">
        <v>62</v>
      </c>
      <c r="BA4146">
        <v>1085</v>
      </c>
      <c r="BB4146" t="s">
        <v>44618</v>
      </c>
    </row>
    <row r="4147" spans="1:54" x14ac:dyDescent="0.25">
      <c r="A4147" s="1">
        <v>45200</v>
      </c>
      <c r="B4147">
        <v>333248</v>
      </c>
      <c r="C4147" t="s">
        <v>20264</v>
      </c>
      <c r="D4147">
        <v>4200</v>
      </c>
      <c r="E4147" t="s">
        <v>9270</v>
      </c>
      <c r="F4147" t="s">
        <v>20264</v>
      </c>
      <c r="G4147">
        <v>29542589</v>
      </c>
      <c r="H4147">
        <v>1003290572</v>
      </c>
      <c r="I4147" t="s">
        <v>19587</v>
      </c>
      <c r="J4147" t="s">
        <v>20263</v>
      </c>
      <c r="K4147" t="s">
        <v>19589</v>
      </c>
      <c r="L4147" t="s">
        <v>45637</v>
      </c>
      <c r="M4147">
        <v>672</v>
      </c>
      <c r="N4147">
        <v>11</v>
      </c>
      <c r="R4147" s="1">
        <v>43684</v>
      </c>
      <c r="S4147" t="s">
        <v>56</v>
      </c>
      <c r="W4147">
        <v>4</v>
      </c>
      <c r="X4147" t="s">
        <v>725</v>
      </c>
      <c r="Y4147">
        <v>1</v>
      </c>
      <c r="Z4147" t="s">
        <v>46545</v>
      </c>
      <c r="AB4147">
        <v>200208</v>
      </c>
      <c r="AC4147">
        <v>137</v>
      </c>
      <c r="AD4147" t="s">
        <v>1410</v>
      </c>
      <c r="AE4147">
        <v>1053</v>
      </c>
      <c r="AF4147" t="s">
        <v>1410</v>
      </c>
      <c r="AG4147">
        <v>4</v>
      </c>
      <c r="AH4147" t="s">
        <v>44547</v>
      </c>
      <c r="AI4147">
        <v>30</v>
      </c>
      <c r="AJ4147" t="s">
        <v>1402</v>
      </c>
      <c r="AK4147">
        <v>330</v>
      </c>
      <c r="AL4147" t="s">
        <v>9274</v>
      </c>
      <c r="AQ4147" t="s">
        <v>19590</v>
      </c>
      <c r="AR4147" t="s">
        <v>19591</v>
      </c>
      <c r="AS4147">
        <v>1</v>
      </c>
      <c r="AT4147" t="s">
        <v>1446</v>
      </c>
      <c r="AU4147" t="s">
        <v>45638</v>
      </c>
      <c r="AX4147">
        <v>55.403507320000003</v>
      </c>
      <c r="AY4147">
        <v>11.348341570000001</v>
      </c>
      <c r="AZ4147" t="s">
        <v>62</v>
      </c>
      <c r="BA4147">
        <v>1085</v>
      </c>
      <c r="BB4147" t="s">
        <v>44618</v>
      </c>
    </row>
    <row r="4148" spans="1:54" x14ac:dyDescent="0.25">
      <c r="A4148" s="1">
        <v>45200</v>
      </c>
      <c r="B4148">
        <v>333350</v>
      </c>
      <c r="C4148" t="s">
        <v>20265</v>
      </c>
      <c r="D4148">
        <v>4200</v>
      </c>
      <c r="E4148" t="s">
        <v>9270</v>
      </c>
      <c r="F4148" t="s">
        <v>45639</v>
      </c>
      <c r="G4148">
        <v>39816377</v>
      </c>
      <c r="H4148">
        <v>1024499282</v>
      </c>
      <c r="I4148" t="s">
        <v>48700</v>
      </c>
      <c r="J4148" t="s">
        <v>20266</v>
      </c>
      <c r="K4148" t="s">
        <v>14759</v>
      </c>
      <c r="L4148" t="s">
        <v>14760</v>
      </c>
      <c r="M4148">
        <v>1269</v>
      </c>
      <c r="N4148">
        <v>9</v>
      </c>
      <c r="R4148" s="1">
        <v>44048</v>
      </c>
      <c r="S4148" t="s">
        <v>56</v>
      </c>
      <c r="W4148">
        <v>4</v>
      </c>
      <c r="X4148" t="s">
        <v>725</v>
      </c>
      <c r="Y4148">
        <v>1</v>
      </c>
      <c r="Z4148" t="s">
        <v>46545</v>
      </c>
      <c r="AB4148">
        <v>199401</v>
      </c>
      <c r="AC4148">
        <v>149</v>
      </c>
      <c r="AD4148" t="s">
        <v>1085</v>
      </c>
      <c r="AE4148">
        <v>1027</v>
      </c>
      <c r="AF4148" t="s">
        <v>1543</v>
      </c>
      <c r="AG4148">
        <v>1</v>
      </c>
      <c r="AH4148" t="s">
        <v>44482</v>
      </c>
      <c r="AI4148">
        <v>85</v>
      </c>
      <c r="AJ4148" t="s">
        <v>1428</v>
      </c>
      <c r="AK4148">
        <v>330</v>
      </c>
      <c r="AL4148" t="s">
        <v>9274</v>
      </c>
      <c r="AP4148">
        <v>281045</v>
      </c>
      <c r="AQ4148" t="s">
        <v>15306</v>
      </c>
      <c r="AS4148">
        <v>2</v>
      </c>
      <c r="AT4148" t="s">
        <v>1413</v>
      </c>
      <c r="AU4148" t="s">
        <v>14763</v>
      </c>
      <c r="AX4148">
        <v>55.427879449999999</v>
      </c>
      <c r="AY4148">
        <v>11.4266459</v>
      </c>
      <c r="AZ4148" t="s">
        <v>62</v>
      </c>
      <c r="BA4148">
        <v>1085</v>
      </c>
      <c r="BB4148" t="s">
        <v>44618</v>
      </c>
    </row>
    <row r="4149" spans="1:54" x14ac:dyDescent="0.25">
      <c r="A4149" s="1">
        <v>45200</v>
      </c>
      <c r="B4149">
        <v>333375</v>
      </c>
      <c r="C4149" t="s">
        <v>20267</v>
      </c>
      <c r="D4149">
        <v>4200</v>
      </c>
      <c r="E4149" t="s">
        <v>9270</v>
      </c>
      <c r="F4149" t="s">
        <v>49450</v>
      </c>
      <c r="I4149" t="s">
        <v>20268</v>
      </c>
      <c r="J4149" t="s">
        <v>20269</v>
      </c>
      <c r="K4149" t="s">
        <v>20270</v>
      </c>
      <c r="L4149" t="s">
        <v>20271</v>
      </c>
      <c r="M4149">
        <v>1645</v>
      </c>
      <c r="R4149" s="1">
        <v>40162</v>
      </c>
      <c r="S4149" t="s">
        <v>80</v>
      </c>
      <c r="V4149" s="1">
        <v>37591</v>
      </c>
      <c r="W4149">
        <v>5</v>
      </c>
      <c r="X4149" t="s">
        <v>557</v>
      </c>
      <c r="Y4149">
        <v>1</v>
      </c>
      <c r="Z4149" t="s">
        <v>46545</v>
      </c>
      <c r="AB4149">
        <v>199101</v>
      </c>
      <c r="AC4149">
        <v>147</v>
      </c>
      <c r="AD4149" t="s">
        <v>46697</v>
      </c>
      <c r="AE4149">
        <v>1021</v>
      </c>
      <c r="AF4149" t="s">
        <v>46697</v>
      </c>
      <c r="AG4149">
        <v>3</v>
      </c>
      <c r="AH4149" t="s">
        <v>81</v>
      </c>
      <c r="AI4149">
        <v>86</v>
      </c>
      <c r="AJ4149" t="s">
        <v>46697</v>
      </c>
      <c r="AK4149">
        <v>330</v>
      </c>
      <c r="AL4149" t="s">
        <v>9274</v>
      </c>
      <c r="AQ4149" t="s">
        <v>20272</v>
      </c>
      <c r="AR4149" t="s">
        <v>20273</v>
      </c>
      <c r="AS4149">
        <v>0</v>
      </c>
      <c r="AT4149" t="s">
        <v>61</v>
      </c>
      <c r="AU4149" t="s">
        <v>20191</v>
      </c>
      <c r="AX4149">
        <v>55.4404364023139</v>
      </c>
      <c r="AY4149">
        <v>11.3527193967084</v>
      </c>
      <c r="AZ4149" t="s">
        <v>62</v>
      </c>
      <c r="BA4149">
        <v>1085</v>
      </c>
      <c r="BB4149" t="s">
        <v>44618</v>
      </c>
    </row>
    <row r="4150" spans="1:54" x14ac:dyDescent="0.25">
      <c r="A4150" s="1">
        <v>45200</v>
      </c>
      <c r="B4150">
        <v>333376</v>
      </c>
      <c r="C4150" t="s">
        <v>20274</v>
      </c>
      <c r="D4150">
        <v>4200</v>
      </c>
      <c r="E4150" t="s">
        <v>9270</v>
      </c>
      <c r="F4150" t="s">
        <v>49451</v>
      </c>
      <c r="I4150" t="s">
        <v>20275</v>
      </c>
      <c r="J4150" t="s">
        <v>20276</v>
      </c>
      <c r="K4150" t="s">
        <v>20277</v>
      </c>
      <c r="L4150" t="s">
        <v>49452</v>
      </c>
      <c r="M4150">
        <v>1503</v>
      </c>
      <c r="N4150">
        <v>10</v>
      </c>
      <c r="P4150">
        <v>1</v>
      </c>
      <c r="R4150" s="1">
        <v>40162</v>
      </c>
      <c r="S4150" t="s">
        <v>80</v>
      </c>
      <c r="V4150" s="1">
        <v>37500</v>
      </c>
      <c r="W4150">
        <v>5</v>
      </c>
      <c r="X4150" t="s">
        <v>557</v>
      </c>
      <c r="Y4150">
        <v>1</v>
      </c>
      <c r="Z4150" t="s">
        <v>46545</v>
      </c>
      <c r="AB4150">
        <v>199508</v>
      </c>
      <c r="AC4150">
        <v>147</v>
      </c>
      <c r="AD4150" t="s">
        <v>46697</v>
      </c>
      <c r="AE4150">
        <v>1021</v>
      </c>
      <c r="AF4150" t="s">
        <v>46697</v>
      </c>
      <c r="AG4150">
        <v>3</v>
      </c>
      <c r="AH4150" t="s">
        <v>81</v>
      </c>
      <c r="AI4150">
        <v>86</v>
      </c>
      <c r="AJ4150" t="s">
        <v>46697</v>
      </c>
      <c r="AK4150">
        <v>330</v>
      </c>
      <c r="AL4150" t="s">
        <v>9274</v>
      </c>
      <c r="AQ4150" t="s">
        <v>20278</v>
      </c>
      <c r="AS4150">
        <v>0</v>
      </c>
      <c r="AT4150" t="s">
        <v>61</v>
      </c>
      <c r="AU4150" t="s">
        <v>48130</v>
      </c>
      <c r="AX4150">
        <v>55.403081897113701</v>
      </c>
      <c r="AY4150">
        <v>11.357257253986001</v>
      </c>
      <c r="AZ4150" t="s">
        <v>62</v>
      </c>
      <c r="BA4150">
        <v>1085</v>
      </c>
      <c r="BB4150" t="s">
        <v>44618</v>
      </c>
    </row>
    <row r="4151" spans="1:54" x14ac:dyDescent="0.25">
      <c r="A4151" s="1">
        <v>45200</v>
      </c>
      <c r="B4151">
        <v>333377</v>
      </c>
      <c r="C4151" t="s">
        <v>20279</v>
      </c>
      <c r="D4151">
        <v>4200</v>
      </c>
      <c r="E4151" t="s">
        <v>9270</v>
      </c>
      <c r="F4151" t="s">
        <v>49453</v>
      </c>
      <c r="I4151" t="s">
        <v>20280</v>
      </c>
      <c r="J4151" t="s">
        <v>20281</v>
      </c>
      <c r="K4151" t="s">
        <v>20282</v>
      </c>
      <c r="L4151" t="s">
        <v>20283</v>
      </c>
      <c r="M4151">
        <v>1556</v>
      </c>
      <c r="N4151">
        <v>24</v>
      </c>
      <c r="R4151" s="1">
        <v>40162</v>
      </c>
      <c r="S4151" t="s">
        <v>80</v>
      </c>
      <c r="V4151" s="1">
        <v>38504</v>
      </c>
      <c r="W4151">
        <v>5</v>
      </c>
      <c r="X4151" t="s">
        <v>557</v>
      </c>
      <c r="Y4151">
        <v>1</v>
      </c>
      <c r="Z4151" t="s">
        <v>46545</v>
      </c>
      <c r="AB4151">
        <v>199508</v>
      </c>
      <c r="AC4151">
        <v>147</v>
      </c>
      <c r="AD4151" t="s">
        <v>46697</v>
      </c>
      <c r="AE4151">
        <v>1021</v>
      </c>
      <c r="AF4151" t="s">
        <v>46697</v>
      </c>
      <c r="AG4151">
        <v>3</v>
      </c>
      <c r="AH4151" t="s">
        <v>81</v>
      </c>
      <c r="AI4151">
        <v>86</v>
      </c>
      <c r="AJ4151" t="s">
        <v>46697</v>
      </c>
      <c r="AK4151">
        <v>330</v>
      </c>
      <c r="AL4151" t="s">
        <v>9274</v>
      </c>
      <c r="AQ4151" t="s">
        <v>20284</v>
      </c>
      <c r="AS4151">
        <v>0</v>
      </c>
      <c r="AT4151" t="s">
        <v>61</v>
      </c>
      <c r="AU4151" t="s">
        <v>6905</v>
      </c>
      <c r="AX4151">
        <v>55.400824223630501</v>
      </c>
      <c r="AY4151">
        <v>11.355505230199199</v>
      </c>
      <c r="AZ4151" t="s">
        <v>62</v>
      </c>
      <c r="BA4151">
        <v>1085</v>
      </c>
      <c r="BB4151" t="s">
        <v>44618</v>
      </c>
    </row>
    <row r="4152" spans="1:54" x14ac:dyDescent="0.25">
      <c r="A4152" s="1">
        <v>45200</v>
      </c>
      <c r="B4152">
        <v>333401</v>
      </c>
      <c r="C4152" t="s">
        <v>20285</v>
      </c>
      <c r="D4152">
        <v>4200</v>
      </c>
      <c r="E4152" t="s">
        <v>9270</v>
      </c>
      <c r="F4152" t="s">
        <v>20286</v>
      </c>
      <c r="G4152">
        <v>25897269</v>
      </c>
      <c r="H4152">
        <v>1003401092</v>
      </c>
      <c r="I4152" t="s">
        <v>9764</v>
      </c>
      <c r="J4152" t="s">
        <v>9271</v>
      </c>
      <c r="K4152" t="s">
        <v>20287</v>
      </c>
      <c r="L4152" t="s">
        <v>9273</v>
      </c>
      <c r="M4152">
        <v>188</v>
      </c>
      <c r="N4152">
        <v>1</v>
      </c>
      <c r="R4152" s="1">
        <v>43147</v>
      </c>
      <c r="S4152" t="s">
        <v>56</v>
      </c>
      <c r="V4152" s="1">
        <v>43150</v>
      </c>
      <c r="W4152">
        <v>4</v>
      </c>
      <c r="X4152" t="s">
        <v>725</v>
      </c>
      <c r="Y4152">
        <v>1</v>
      </c>
      <c r="Z4152" t="s">
        <v>46545</v>
      </c>
      <c r="AB4152">
        <v>200101</v>
      </c>
      <c r="AC4152">
        <v>240</v>
      </c>
      <c r="AD4152" t="s">
        <v>2530</v>
      </c>
      <c r="AE4152">
        <v>1071</v>
      </c>
      <c r="AF4152" t="s">
        <v>1688</v>
      </c>
      <c r="AG4152">
        <v>3</v>
      </c>
      <c r="AH4152" t="s">
        <v>81</v>
      </c>
      <c r="AI4152">
        <v>99</v>
      </c>
      <c r="AJ4152" t="s">
        <v>54511</v>
      </c>
      <c r="AK4152">
        <v>330</v>
      </c>
      <c r="AL4152" t="s">
        <v>9274</v>
      </c>
      <c r="AP4152">
        <v>333409</v>
      </c>
      <c r="AQ4152" t="s">
        <v>20288</v>
      </c>
      <c r="AR4152" t="s">
        <v>20289</v>
      </c>
      <c r="AS4152">
        <v>2</v>
      </c>
      <c r="AT4152" t="s">
        <v>1413</v>
      </c>
      <c r="AU4152" t="s">
        <v>9276</v>
      </c>
      <c r="AX4152">
        <v>55.403716211305102</v>
      </c>
      <c r="AY4152">
        <v>11.336562325360401</v>
      </c>
      <c r="AZ4152" t="s">
        <v>62</v>
      </c>
      <c r="BA4152">
        <v>1085</v>
      </c>
      <c r="BB4152" t="s">
        <v>44618</v>
      </c>
    </row>
    <row r="4153" spans="1:54" x14ac:dyDescent="0.25">
      <c r="A4153" s="1">
        <v>45200</v>
      </c>
      <c r="B4153">
        <v>333402</v>
      </c>
      <c r="C4153" t="s">
        <v>20290</v>
      </c>
      <c r="D4153">
        <v>4200</v>
      </c>
      <c r="E4153" t="s">
        <v>9270</v>
      </c>
      <c r="F4153" t="s">
        <v>20291</v>
      </c>
      <c r="G4153">
        <v>25897269</v>
      </c>
      <c r="H4153">
        <v>1003401092</v>
      </c>
      <c r="I4153" t="s">
        <v>9764</v>
      </c>
      <c r="J4153" t="s">
        <v>9271</v>
      </c>
      <c r="K4153" t="s">
        <v>20287</v>
      </c>
      <c r="L4153" t="s">
        <v>9273</v>
      </c>
      <c r="M4153">
        <v>188</v>
      </c>
      <c r="N4153">
        <v>1</v>
      </c>
      <c r="R4153" s="1">
        <v>43147</v>
      </c>
      <c r="S4153" t="s">
        <v>56</v>
      </c>
      <c r="V4153" s="1">
        <v>43150</v>
      </c>
      <c r="W4153">
        <v>4</v>
      </c>
      <c r="X4153" t="s">
        <v>725</v>
      </c>
      <c r="Y4153">
        <v>1</v>
      </c>
      <c r="Z4153" t="s">
        <v>46545</v>
      </c>
      <c r="AB4153">
        <v>197704</v>
      </c>
      <c r="AC4153">
        <v>241</v>
      </c>
      <c r="AD4153" t="s">
        <v>1722</v>
      </c>
      <c r="AE4153">
        <v>1071</v>
      </c>
      <c r="AF4153" t="s">
        <v>1688</v>
      </c>
      <c r="AG4153">
        <v>3</v>
      </c>
      <c r="AH4153" t="s">
        <v>81</v>
      </c>
      <c r="AI4153">
        <v>99</v>
      </c>
      <c r="AJ4153" t="s">
        <v>54511</v>
      </c>
      <c r="AK4153">
        <v>330</v>
      </c>
      <c r="AL4153" t="s">
        <v>9274</v>
      </c>
      <c r="AP4153">
        <v>333409</v>
      </c>
      <c r="AQ4153" t="s">
        <v>20288</v>
      </c>
      <c r="AR4153" t="s">
        <v>20289</v>
      </c>
      <c r="AS4153">
        <v>2</v>
      </c>
      <c r="AT4153" t="s">
        <v>1413</v>
      </c>
      <c r="AU4153" t="s">
        <v>9276</v>
      </c>
      <c r="AX4153">
        <v>55.403716211305102</v>
      </c>
      <c r="AY4153">
        <v>11.336562325360401</v>
      </c>
      <c r="AZ4153" t="s">
        <v>62</v>
      </c>
      <c r="BA4153">
        <v>1085</v>
      </c>
      <c r="BB4153" t="s">
        <v>44618</v>
      </c>
    </row>
    <row r="4154" spans="1:54" x14ac:dyDescent="0.25">
      <c r="A4154" s="1">
        <v>45200</v>
      </c>
      <c r="B4154">
        <v>333403</v>
      </c>
      <c r="C4154" t="s">
        <v>20292</v>
      </c>
      <c r="D4154">
        <v>4200</v>
      </c>
      <c r="E4154" t="s">
        <v>9270</v>
      </c>
      <c r="F4154" t="s">
        <v>20293</v>
      </c>
      <c r="I4154" t="s">
        <v>20294</v>
      </c>
      <c r="K4154" t="s">
        <v>20295</v>
      </c>
      <c r="L4154" t="s">
        <v>9273</v>
      </c>
      <c r="M4154">
        <v>188</v>
      </c>
      <c r="N4154">
        <v>1</v>
      </c>
      <c r="R4154" s="1">
        <v>40162</v>
      </c>
      <c r="S4154" t="s">
        <v>80</v>
      </c>
      <c r="V4154" s="1">
        <v>28642</v>
      </c>
      <c r="W4154">
        <v>4</v>
      </c>
      <c r="X4154" t="s">
        <v>725</v>
      </c>
      <c r="Y4154">
        <v>2</v>
      </c>
      <c r="Z4154" t="s">
        <v>1745</v>
      </c>
      <c r="AC4154">
        <v>355</v>
      </c>
      <c r="AD4154" t="s">
        <v>1734</v>
      </c>
      <c r="AE4154">
        <v>1081</v>
      </c>
      <c r="AF4154" t="s">
        <v>1735</v>
      </c>
      <c r="AG4154">
        <v>3</v>
      </c>
      <c r="AH4154" t="s">
        <v>81</v>
      </c>
      <c r="AI4154">
        <v>99</v>
      </c>
      <c r="AJ4154" t="s">
        <v>54511</v>
      </c>
      <c r="AK4154">
        <v>330</v>
      </c>
      <c r="AL4154" t="s">
        <v>9274</v>
      </c>
      <c r="AS4154">
        <v>0</v>
      </c>
      <c r="AT4154" t="s">
        <v>61</v>
      </c>
      <c r="AU4154" t="s">
        <v>9276</v>
      </c>
      <c r="AX4154">
        <v>55.403716211305102</v>
      </c>
      <c r="AY4154">
        <v>11.336562325360401</v>
      </c>
      <c r="AZ4154" t="s">
        <v>62</v>
      </c>
      <c r="BA4154">
        <v>1085</v>
      </c>
      <c r="BB4154" t="s">
        <v>44618</v>
      </c>
    </row>
    <row r="4155" spans="1:54" x14ac:dyDescent="0.25">
      <c r="A4155" s="1">
        <v>45200</v>
      </c>
      <c r="B4155">
        <v>333404</v>
      </c>
      <c r="C4155" t="s">
        <v>20296</v>
      </c>
      <c r="D4155">
        <v>4200</v>
      </c>
      <c r="E4155" t="s">
        <v>9270</v>
      </c>
      <c r="F4155" t="s">
        <v>20297</v>
      </c>
      <c r="G4155">
        <v>30874323</v>
      </c>
      <c r="H4155">
        <v>1014174075</v>
      </c>
      <c r="I4155" t="s">
        <v>3333</v>
      </c>
      <c r="J4155" t="s">
        <v>20298</v>
      </c>
      <c r="K4155" t="s">
        <v>9677</v>
      </c>
      <c r="L4155" t="s">
        <v>17965</v>
      </c>
      <c r="M4155">
        <v>1440</v>
      </c>
      <c r="N4155">
        <v>30</v>
      </c>
      <c r="R4155" s="1">
        <v>44167</v>
      </c>
      <c r="S4155" t="s">
        <v>56</v>
      </c>
      <c r="W4155">
        <v>4</v>
      </c>
      <c r="X4155" t="s">
        <v>725</v>
      </c>
      <c r="Y4155">
        <v>4</v>
      </c>
      <c r="Z4155" t="s">
        <v>1324</v>
      </c>
      <c r="AB4155">
        <v>196606</v>
      </c>
      <c r="AC4155">
        <v>312</v>
      </c>
      <c r="AD4155" t="s">
        <v>44564</v>
      </c>
      <c r="AE4155">
        <v>1085</v>
      </c>
      <c r="AF4155" t="s">
        <v>46731</v>
      </c>
      <c r="AG4155">
        <v>1</v>
      </c>
      <c r="AH4155" t="s">
        <v>44482</v>
      </c>
      <c r="AI4155">
        <v>99</v>
      </c>
      <c r="AJ4155" t="s">
        <v>54511</v>
      </c>
      <c r="AK4155">
        <v>330</v>
      </c>
      <c r="AL4155" t="s">
        <v>9274</v>
      </c>
      <c r="AP4155">
        <v>340401</v>
      </c>
      <c r="AQ4155" t="s">
        <v>9873</v>
      </c>
      <c r="AR4155" t="s">
        <v>9874</v>
      </c>
      <c r="AS4155">
        <v>2</v>
      </c>
      <c r="AT4155" t="s">
        <v>1413</v>
      </c>
      <c r="AU4155" t="s">
        <v>17966</v>
      </c>
      <c r="AX4155">
        <v>55.407073699999998</v>
      </c>
      <c r="AY4155">
        <v>11.344453830000001</v>
      </c>
      <c r="AZ4155" t="s">
        <v>62</v>
      </c>
      <c r="BA4155">
        <v>1085</v>
      </c>
      <c r="BB4155" t="s">
        <v>44618</v>
      </c>
    </row>
    <row r="4156" spans="1:54" x14ac:dyDescent="0.25">
      <c r="A4156" s="1">
        <v>45200</v>
      </c>
      <c r="B4156">
        <v>333405</v>
      </c>
      <c r="C4156" t="s">
        <v>20299</v>
      </c>
      <c r="D4156">
        <v>4200</v>
      </c>
      <c r="E4156" t="s">
        <v>9270</v>
      </c>
      <c r="F4156" t="s">
        <v>20300</v>
      </c>
      <c r="G4156">
        <v>30874323</v>
      </c>
      <c r="H4156">
        <v>1014174075</v>
      </c>
      <c r="I4156" t="s">
        <v>9780</v>
      </c>
      <c r="J4156" t="s">
        <v>20301</v>
      </c>
      <c r="K4156" t="s">
        <v>9677</v>
      </c>
      <c r="L4156" t="s">
        <v>20302</v>
      </c>
      <c r="M4156">
        <v>779</v>
      </c>
      <c r="N4156">
        <v>17</v>
      </c>
      <c r="R4156" s="1">
        <v>41617</v>
      </c>
      <c r="S4156" t="s">
        <v>56</v>
      </c>
      <c r="V4156" s="1">
        <v>41610</v>
      </c>
      <c r="W4156">
        <v>4</v>
      </c>
      <c r="X4156" t="s">
        <v>725</v>
      </c>
      <c r="Y4156">
        <v>4</v>
      </c>
      <c r="Z4156" t="s">
        <v>1324</v>
      </c>
      <c r="AB4156">
        <v>195804</v>
      </c>
      <c r="AC4156">
        <v>380</v>
      </c>
      <c r="AD4156" t="s">
        <v>1863</v>
      </c>
      <c r="AE4156">
        <v>1085</v>
      </c>
      <c r="AF4156" t="s">
        <v>46731</v>
      </c>
      <c r="AG4156">
        <v>3</v>
      </c>
      <c r="AH4156" t="s">
        <v>81</v>
      </c>
      <c r="AI4156">
        <v>99</v>
      </c>
      <c r="AJ4156" t="s">
        <v>54511</v>
      </c>
      <c r="AK4156">
        <v>330</v>
      </c>
      <c r="AL4156" t="s">
        <v>9274</v>
      </c>
      <c r="AM4156">
        <v>2</v>
      </c>
      <c r="AN4156" t="s">
        <v>119</v>
      </c>
      <c r="AO4156">
        <v>340401</v>
      </c>
      <c r="AP4156">
        <v>340401</v>
      </c>
      <c r="AQ4156" t="s">
        <v>9782</v>
      </c>
      <c r="AR4156" t="s">
        <v>9679</v>
      </c>
      <c r="AS4156">
        <v>2</v>
      </c>
      <c r="AT4156" t="s">
        <v>1413</v>
      </c>
      <c r="AU4156" t="s">
        <v>2812</v>
      </c>
      <c r="AX4156">
        <v>55.403487009067497</v>
      </c>
      <c r="AY4156">
        <v>11.360799055131601</v>
      </c>
      <c r="AZ4156" t="s">
        <v>62</v>
      </c>
      <c r="BA4156">
        <v>1085</v>
      </c>
      <c r="BB4156" t="s">
        <v>44618</v>
      </c>
    </row>
    <row r="4157" spans="1:54" x14ac:dyDescent="0.25">
      <c r="A4157" s="1">
        <v>45200</v>
      </c>
      <c r="B4157">
        <v>333406</v>
      </c>
      <c r="C4157" t="s">
        <v>20303</v>
      </c>
      <c r="D4157">
        <v>4200</v>
      </c>
      <c r="E4157" t="s">
        <v>9270</v>
      </c>
      <c r="F4157" t="s">
        <v>49454</v>
      </c>
      <c r="G4157">
        <v>11902847</v>
      </c>
      <c r="H4157">
        <v>1003403435</v>
      </c>
      <c r="I4157" t="s">
        <v>20304</v>
      </c>
      <c r="J4157" t="s">
        <v>20305</v>
      </c>
      <c r="K4157" t="s">
        <v>20306</v>
      </c>
      <c r="L4157" t="s">
        <v>20307</v>
      </c>
      <c r="M4157">
        <v>2052</v>
      </c>
      <c r="N4157" t="s">
        <v>2869</v>
      </c>
      <c r="R4157" s="1">
        <v>40225</v>
      </c>
      <c r="S4157" t="s">
        <v>56</v>
      </c>
      <c r="V4157" s="1">
        <v>39052</v>
      </c>
      <c r="W4157">
        <v>4</v>
      </c>
      <c r="X4157" t="s">
        <v>725</v>
      </c>
      <c r="Y4157">
        <v>1</v>
      </c>
      <c r="Z4157" t="s">
        <v>46545</v>
      </c>
      <c r="AB4157">
        <v>198409</v>
      </c>
      <c r="AC4157">
        <v>331</v>
      </c>
      <c r="AD4157" t="s">
        <v>49410</v>
      </c>
      <c r="AE4157">
        <v>1121</v>
      </c>
      <c r="AF4157" t="s">
        <v>53100</v>
      </c>
      <c r="AG4157">
        <v>3</v>
      </c>
      <c r="AH4157" t="s">
        <v>81</v>
      </c>
      <c r="AI4157">
        <v>78</v>
      </c>
      <c r="AJ4157" t="s">
        <v>49455</v>
      </c>
      <c r="AK4157">
        <v>330</v>
      </c>
      <c r="AL4157" t="s">
        <v>9274</v>
      </c>
      <c r="AP4157">
        <v>333410</v>
      </c>
      <c r="AQ4157" t="s">
        <v>20308</v>
      </c>
      <c r="AR4157" t="s">
        <v>20309</v>
      </c>
      <c r="AS4157">
        <v>2</v>
      </c>
      <c r="AT4157" t="s">
        <v>1413</v>
      </c>
      <c r="AU4157" t="s">
        <v>15338</v>
      </c>
      <c r="AX4157">
        <v>55.4019522284567</v>
      </c>
      <c r="AY4157">
        <v>11.3347789773276</v>
      </c>
      <c r="AZ4157" t="s">
        <v>62</v>
      </c>
      <c r="BA4157">
        <v>1085</v>
      </c>
      <c r="BB4157" t="s">
        <v>44618</v>
      </c>
    </row>
    <row r="4158" spans="1:54" x14ac:dyDescent="0.25">
      <c r="A4158" s="1">
        <v>45200</v>
      </c>
      <c r="B4158">
        <v>333407</v>
      </c>
      <c r="C4158" t="s">
        <v>20310</v>
      </c>
      <c r="D4158">
        <v>4200</v>
      </c>
      <c r="E4158" t="s">
        <v>9270</v>
      </c>
      <c r="F4158" t="s">
        <v>20311</v>
      </c>
      <c r="I4158" t="s">
        <v>20312</v>
      </c>
      <c r="J4158" t="s">
        <v>20313</v>
      </c>
      <c r="K4158" t="s">
        <v>20314</v>
      </c>
      <c r="L4158" t="s">
        <v>20315</v>
      </c>
      <c r="M4158">
        <v>779</v>
      </c>
      <c r="N4158">
        <v>35</v>
      </c>
      <c r="R4158" s="1">
        <v>40162</v>
      </c>
      <c r="S4158" t="s">
        <v>80</v>
      </c>
      <c r="V4158" s="1">
        <v>36039</v>
      </c>
      <c r="W4158">
        <v>4</v>
      </c>
      <c r="X4158" t="s">
        <v>725</v>
      </c>
      <c r="Y4158">
        <v>1</v>
      </c>
      <c r="Z4158" t="s">
        <v>46545</v>
      </c>
      <c r="AB4158">
        <v>199101</v>
      </c>
      <c r="AC4158">
        <v>281</v>
      </c>
      <c r="AD4158" t="s">
        <v>1773</v>
      </c>
      <c r="AE4158">
        <v>1073</v>
      </c>
      <c r="AF4158" t="s">
        <v>52650</v>
      </c>
      <c r="AG4158">
        <v>3</v>
      </c>
      <c r="AH4158" t="s">
        <v>81</v>
      </c>
      <c r="AI4158">
        <v>99</v>
      </c>
      <c r="AJ4158" t="s">
        <v>54511</v>
      </c>
      <c r="AK4158">
        <v>330</v>
      </c>
      <c r="AL4158" t="s">
        <v>9274</v>
      </c>
      <c r="AP4158">
        <v>315408</v>
      </c>
      <c r="AS4158">
        <v>0</v>
      </c>
      <c r="AT4158" t="s">
        <v>61</v>
      </c>
      <c r="AU4158" t="s">
        <v>2812</v>
      </c>
      <c r="AX4158">
        <v>55.403261599376101</v>
      </c>
      <c r="AY4158">
        <v>11.368148396375201</v>
      </c>
      <c r="AZ4158" t="s">
        <v>62</v>
      </c>
      <c r="BA4158">
        <v>1085</v>
      </c>
      <c r="BB4158" t="s">
        <v>44618</v>
      </c>
    </row>
    <row r="4159" spans="1:54" x14ac:dyDescent="0.25">
      <c r="A4159" s="1">
        <v>45200</v>
      </c>
      <c r="B4159">
        <v>333408</v>
      </c>
      <c r="C4159" t="s">
        <v>20316</v>
      </c>
      <c r="D4159">
        <v>4200</v>
      </c>
      <c r="E4159" t="s">
        <v>9270</v>
      </c>
      <c r="F4159" t="s">
        <v>45509</v>
      </c>
      <c r="I4159" t="s">
        <v>49456</v>
      </c>
      <c r="J4159" t="s">
        <v>18817</v>
      </c>
      <c r="K4159" t="s">
        <v>18818</v>
      </c>
      <c r="L4159" t="s">
        <v>20317</v>
      </c>
      <c r="M4159">
        <v>188</v>
      </c>
      <c r="N4159">
        <v>3</v>
      </c>
      <c r="R4159" s="1">
        <v>40162</v>
      </c>
      <c r="S4159" t="s">
        <v>80</v>
      </c>
      <c r="V4159" s="1">
        <v>38231</v>
      </c>
      <c r="W4159">
        <v>4</v>
      </c>
      <c r="X4159" t="s">
        <v>725</v>
      </c>
      <c r="Y4159">
        <v>1</v>
      </c>
      <c r="Z4159" t="s">
        <v>46545</v>
      </c>
      <c r="AB4159">
        <v>197104</v>
      </c>
      <c r="AC4159">
        <v>244</v>
      </c>
      <c r="AD4159" t="s">
        <v>2118</v>
      </c>
      <c r="AE4159">
        <v>1071</v>
      </c>
      <c r="AF4159" t="s">
        <v>1688</v>
      </c>
      <c r="AG4159">
        <v>3</v>
      </c>
      <c r="AH4159" t="s">
        <v>81</v>
      </c>
      <c r="AI4159">
        <v>99</v>
      </c>
      <c r="AJ4159" t="s">
        <v>54511</v>
      </c>
      <c r="AK4159">
        <v>330</v>
      </c>
      <c r="AL4159" t="s">
        <v>9274</v>
      </c>
      <c r="AQ4159" t="s">
        <v>18819</v>
      </c>
      <c r="AR4159" t="s">
        <v>20318</v>
      </c>
      <c r="AS4159">
        <v>0</v>
      </c>
      <c r="AT4159" t="s">
        <v>61</v>
      </c>
      <c r="AU4159" t="s">
        <v>9276</v>
      </c>
      <c r="AX4159">
        <v>55.403646383557003</v>
      </c>
      <c r="AY4159">
        <v>11.333229613831</v>
      </c>
      <c r="AZ4159" t="s">
        <v>62</v>
      </c>
      <c r="BA4159">
        <v>1085</v>
      </c>
      <c r="BB4159" t="s">
        <v>44618</v>
      </c>
    </row>
    <row r="4160" spans="1:54" x14ac:dyDescent="0.25">
      <c r="A4160" s="1">
        <v>45200</v>
      </c>
      <c r="B4160">
        <v>333409</v>
      </c>
      <c r="C4160" t="s">
        <v>20319</v>
      </c>
      <c r="D4160">
        <v>4200</v>
      </c>
      <c r="E4160" t="s">
        <v>9270</v>
      </c>
      <c r="F4160" t="s">
        <v>20320</v>
      </c>
      <c r="G4160">
        <v>10521815</v>
      </c>
      <c r="H4160">
        <v>1022992984</v>
      </c>
      <c r="I4160" t="s">
        <v>9764</v>
      </c>
      <c r="J4160" t="s">
        <v>9271</v>
      </c>
      <c r="K4160" t="s">
        <v>8900</v>
      </c>
      <c r="L4160" t="s">
        <v>9273</v>
      </c>
      <c r="M4160">
        <v>188</v>
      </c>
      <c r="N4160">
        <v>1</v>
      </c>
      <c r="R4160" s="1">
        <v>43888</v>
      </c>
      <c r="S4160" t="s">
        <v>56</v>
      </c>
      <c r="W4160">
        <v>4</v>
      </c>
      <c r="X4160" t="s">
        <v>725</v>
      </c>
      <c r="Y4160">
        <v>1</v>
      </c>
      <c r="Z4160" t="s">
        <v>46545</v>
      </c>
      <c r="AB4160">
        <v>200001</v>
      </c>
      <c r="AC4160">
        <v>240</v>
      </c>
      <c r="AD4160" t="s">
        <v>2530</v>
      </c>
      <c r="AE4160">
        <v>1071</v>
      </c>
      <c r="AF4160" t="s">
        <v>1688</v>
      </c>
      <c r="AG4160">
        <v>1</v>
      </c>
      <c r="AH4160" t="s">
        <v>44482</v>
      </c>
      <c r="AI4160">
        <v>99</v>
      </c>
      <c r="AJ4160" t="s">
        <v>54511</v>
      </c>
      <c r="AK4160">
        <v>330</v>
      </c>
      <c r="AL4160" t="s">
        <v>9274</v>
      </c>
      <c r="AP4160">
        <v>280941</v>
      </c>
      <c r="AQ4160" t="s">
        <v>8902</v>
      </c>
      <c r="AR4160" t="s">
        <v>8903</v>
      </c>
      <c r="AS4160">
        <v>2</v>
      </c>
      <c r="AT4160" t="s">
        <v>1413</v>
      </c>
      <c r="AU4160" t="s">
        <v>9276</v>
      </c>
      <c r="AX4160">
        <v>55.403716209999999</v>
      </c>
      <c r="AY4160">
        <v>11.336562320000001</v>
      </c>
      <c r="AZ4160" t="s">
        <v>62</v>
      </c>
      <c r="BA4160">
        <v>1085</v>
      </c>
      <c r="BB4160" t="s">
        <v>44618</v>
      </c>
    </row>
    <row r="4161" spans="1:54" x14ac:dyDescent="0.25">
      <c r="A4161" s="1">
        <v>45200</v>
      </c>
      <c r="B4161">
        <v>333410</v>
      </c>
      <c r="C4161" t="s">
        <v>20321</v>
      </c>
      <c r="D4161">
        <v>4200</v>
      </c>
      <c r="E4161" t="s">
        <v>9270</v>
      </c>
      <c r="F4161" t="s">
        <v>49457</v>
      </c>
      <c r="G4161">
        <v>11902847</v>
      </c>
      <c r="H4161">
        <v>1003403435</v>
      </c>
      <c r="I4161" t="s">
        <v>20304</v>
      </c>
      <c r="J4161" t="s">
        <v>20305</v>
      </c>
      <c r="K4161" t="s">
        <v>20306</v>
      </c>
      <c r="L4161" t="s">
        <v>20322</v>
      </c>
      <c r="M4161">
        <v>2052</v>
      </c>
      <c r="N4161" t="s">
        <v>2869</v>
      </c>
      <c r="R4161" s="1">
        <v>44426</v>
      </c>
      <c r="S4161" t="s">
        <v>56</v>
      </c>
      <c r="V4161" s="1">
        <v>39052</v>
      </c>
      <c r="W4161">
        <v>4</v>
      </c>
      <c r="X4161" t="s">
        <v>725</v>
      </c>
      <c r="Y4161">
        <v>1</v>
      </c>
      <c r="Z4161" t="s">
        <v>46545</v>
      </c>
      <c r="AB4161">
        <v>200201</v>
      </c>
      <c r="AC4161">
        <v>305</v>
      </c>
      <c r="AD4161" t="s">
        <v>2417</v>
      </c>
      <c r="AE4161">
        <v>1121</v>
      </c>
      <c r="AF4161" t="s">
        <v>53100</v>
      </c>
      <c r="AG4161">
        <v>5</v>
      </c>
      <c r="AH4161" t="s">
        <v>1589</v>
      </c>
      <c r="AI4161">
        <v>99</v>
      </c>
      <c r="AJ4161" t="s">
        <v>54511</v>
      </c>
      <c r="AK4161">
        <v>330</v>
      </c>
      <c r="AL4161" t="s">
        <v>9274</v>
      </c>
      <c r="AM4161">
        <v>2</v>
      </c>
      <c r="AN4161" t="s">
        <v>119</v>
      </c>
      <c r="AO4161">
        <v>461437</v>
      </c>
      <c r="AQ4161" t="s">
        <v>20323</v>
      </c>
      <c r="AR4161" t="s">
        <v>20324</v>
      </c>
      <c r="AS4161">
        <v>1</v>
      </c>
      <c r="AT4161" t="s">
        <v>1446</v>
      </c>
      <c r="AU4161" t="s">
        <v>15338</v>
      </c>
      <c r="AX4161">
        <v>55.401952229999999</v>
      </c>
      <c r="AY4161">
        <v>11.334778979999999</v>
      </c>
      <c r="AZ4161" t="s">
        <v>62</v>
      </c>
      <c r="BA4161">
        <v>1085</v>
      </c>
      <c r="BB4161" t="s">
        <v>44618</v>
      </c>
    </row>
    <row r="4162" spans="1:54" x14ac:dyDescent="0.25">
      <c r="A4162" s="1">
        <v>45200</v>
      </c>
      <c r="B4162">
        <v>333411</v>
      </c>
      <c r="C4162" t="s">
        <v>20325</v>
      </c>
      <c r="D4162">
        <v>4200</v>
      </c>
      <c r="E4162" t="s">
        <v>9270</v>
      </c>
      <c r="F4162" t="s">
        <v>20291</v>
      </c>
      <c r="G4162">
        <v>25897269</v>
      </c>
      <c r="H4162">
        <v>1009366063</v>
      </c>
      <c r="I4162" t="s">
        <v>20326</v>
      </c>
      <c r="J4162" t="s">
        <v>9271</v>
      </c>
      <c r="K4162" t="s">
        <v>20287</v>
      </c>
      <c r="L4162" t="s">
        <v>17274</v>
      </c>
      <c r="M4162">
        <v>264</v>
      </c>
      <c r="N4162">
        <v>18</v>
      </c>
      <c r="R4162" s="1">
        <v>40938</v>
      </c>
      <c r="S4162" t="s">
        <v>56</v>
      </c>
      <c r="V4162" s="1">
        <v>39630</v>
      </c>
      <c r="W4162">
        <v>4</v>
      </c>
      <c r="X4162" t="s">
        <v>725</v>
      </c>
      <c r="Y4162">
        <v>1</v>
      </c>
      <c r="Z4162" t="s">
        <v>46545</v>
      </c>
      <c r="AB4162">
        <v>200101</v>
      </c>
      <c r="AC4162">
        <v>241</v>
      </c>
      <c r="AD4162" t="s">
        <v>1722</v>
      </c>
      <c r="AE4162">
        <v>1071</v>
      </c>
      <c r="AF4162" t="s">
        <v>1688</v>
      </c>
      <c r="AG4162">
        <v>3</v>
      </c>
      <c r="AH4162" t="s">
        <v>81</v>
      </c>
      <c r="AI4162">
        <v>99</v>
      </c>
      <c r="AJ4162" t="s">
        <v>54511</v>
      </c>
      <c r="AK4162">
        <v>330</v>
      </c>
      <c r="AL4162" t="s">
        <v>9274</v>
      </c>
      <c r="AP4162">
        <v>333409</v>
      </c>
      <c r="AQ4162" t="s">
        <v>20327</v>
      </c>
      <c r="AR4162" t="s">
        <v>20328</v>
      </c>
      <c r="AS4162">
        <v>2</v>
      </c>
      <c r="AT4162" t="s">
        <v>1413</v>
      </c>
      <c r="AU4162" t="s">
        <v>17275</v>
      </c>
      <c r="AZ4162" t="s">
        <v>62</v>
      </c>
      <c r="BA4162">
        <v>1085</v>
      </c>
      <c r="BB4162" t="s">
        <v>44618</v>
      </c>
    </row>
    <row r="4163" spans="1:54" x14ac:dyDescent="0.25">
      <c r="A4163" s="1">
        <v>45200</v>
      </c>
      <c r="B4163">
        <v>333412</v>
      </c>
      <c r="C4163" t="s">
        <v>20329</v>
      </c>
      <c r="D4163">
        <v>4200</v>
      </c>
      <c r="E4163" t="s">
        <v>9270</v>
      </c>
      <c r="F4163" t="s">
        <v>20291</v>
      </c>
      <c r="I4163" t="s">
        <v>20326</v>
      </c>
      <c r="J4163" t="s">
        <v>9271</v>
      </c>
      <c r="K4163" t="s">
        <v>20287</v>
      </c>
      <c r="L4163" t="s">
        <v>20330</v>
      </c>
      <c r="M4163">
        <v>242</v>
      </c>
      <c r="N4163">
        <v>2</v>
      </c>
      <c r="R4163" s="1">
        <v>40938</v>
      </c>
      <c r="S4163" t="s">
        <v>56</v>
      </c>
      <c r="V4163" s="1">
        <v>39630</v>
      </c>
      <c r="W4163">
        <v>4</v>
      </c>
      <c r="X4163" t="s">
        <v>725</v>
      </c>
      <c r="Y4163">
        <v>1</v>
      </c>
      <c r="Z4163" t="s">
        <v>46545</v>
      </c>
      <c r="AB4163">
        <v>200308</v>
      </c>
      <c r="AC4163">
        <v>241</v>
      </c>
      <c r="AD4163" t="s">
        <v>1722</v>
      </c>
      <c r="AE4163">
        <v>1071</v>
      </c>
      <c r="AF4163" t="s">
        <v>1688</v>
      </c>
      <c r="AG4163">
        <v>3</v>
      </c>
      <c r="AH4163" t="s">
        <v>81</v>
      </c>
      <c r="AI4163">
        <v>99</v>
      </c>
      <c r="AJ4163" t="s">
        <v>54511</v>
      </c>
      <c r="AK4163">
        <v>330</v>
      </c>
      <c r="AL4163" t="s">
        <v>9274</v>
      </c>
      <c r="AP4163">
        <v>333409</v>
      </c>
      <c r="AQ4163" t="s">
        <v>20327</v>
      </c>
      <c r="AS4163">
        <v>2</v>
      </c>
      <c r="AT4163" t="s">
        <v>1413</v>
      </c>
      <c r="AU4163" t="s">
        <v>17284</v>
      </c>
      <c r="AZ4163" t="s">
        <v>62</v>
      </c>
      <c r="BA4163">
        <v>1085</v>
      </c>
      <c r="BB4163" t="s">
        <v>44618</v>
      </c>
    </row>
    <row r="4164" spans="1:54" x14ac:dyDescent="0.25">
      <c r="A4164" s="1">
        <v>45200</v>
      </c>
      <c r="B4164">
        <v>333413</v>
      </c>
      <c r="C4164" t="s">
        <v>20331</v>
      </c>
      <c r="D4164">
        <v>4200</v>
      </c>
      <c r="E4164" t="s">
        <v>9270</v>
      </c>
      <c r="F4164" t="s">
        <v>20291</v>
      </c>
      <c r="I4164" t="s">
        <v>20326</v>
      </c>
      <c r="J4164" t="s">
        <v>9271</v>
      </c>
      <c r="K4164" t="s">
        <v>20287</v>
      </c>
      <c r="L4164" t="s">
        <v>9273</v>
      </c>
      <c r="M4164">
        <v>188</v>
      </c>
      <c r="N4164">
        <v>1</v>
      </c>
      <c r="R4164" s="1">
        <v>40224</v>
      </c>
      <c r="S4164" t="s">
        <v>56</v>
      </c>
      <c r="V4164" s="1">
        <v>39630</v>
      </c>
      <c r="W4164">
        <v>4</v>
      </c>
      <c r="X4164" t="s">
        <v>725</v>
      </c>
      <c r="Y4164">
        <v>1</v>
      </c>
      <c r="Z4164" t="s">
        <v>46545</v>
      </c>
      <c r="AB4164">
        <v>200307</v>
      </c>
      <c r="AC4164">
        <v>241</v>
      </c>
      <c r="AD4164" t="s">
        <v>1722</v>
      </c>
      <c r="AE4164">
        <v>1071</v>
      </c>
      <c r="AF4164" t="s">
        <v>1688</v>
      </c>
      <c r="AG4164">
        <v>3</v>
      </c>
      <c r="AH4164" t="s">
        <v>81</v>
      </c>
      <c r="AI4164">
        <v>99</v>
      </c>
      <c r="AJ4164" t="s">
        <v>54511</v>
      </c>
      <c r="AK4164">
        <v>330</v>
      </c>
      <c r="AL4164" t="s">
        <v>9274</v>
      </c>
      <c r="AP4164">
        <v>333409</v>
      </c>
      <c r="AQ4164" t="s">
        <v>20327</v>
      </c>
      <c r="AR4164" t="s">
        <v>20328</v>
      </c>
      <c r="AS4164">
        <v>2</v>
      </c>
      <c r="AT4164" t="s">
        <v>1413</v>
      </c>
      <c r="AU4164" t="s">
        <v>9276</v>
      </c>
      <c r="AX4164">
        <v>55.403716211305102</v>
      </c>
      <c r="AY4164">
        <v>11.336562325360401</v>
      </c>
      <c r="AZ4164" t="s">
        <v>62</v>
      </c>
      <c r="BA4164">
        <v>1085</v>
      </c>
      <c r="BB4164" t="s">
        <v>44618</v>
      </c>
    </row>
    <row r="4165" spans="1:54" x14ac:dyDescent="0.25">
      <c r="A4165" s="1">
        <v>45200</v>
      </c>
      <c r="B4165">
        <v>333901</v>
      </c>
      <c r="C4165" t="s">
        <v>20332</v>
      </c>
      <c r="D4165">
        <v>4200</v>
      </c>
      <c r="E4165" t="s">
        <v>9270</v>
      </c>
      <c r="F4165" t="s">
        <v>20333</v>
      </c>
      <c r="I4165" t="s">
        <v>49458</v>
      </c>
      <c r="K4165" t="s">
        <v>20334</v>
      </c>
      <c r="L4165" t="s">
        <v>54478</v>
      </c>
      <c r="M4165">
        <v>2062</v>
      </c>
      <c r="N4165">
        <v>1</v>
      </c>
      <c r="R4165" s="1">
        <v>40162</v>
      </c>
      <c r="S4165" t="s">
        <v>80</v>
      </c>
      <c r="V4165" s="1">
        <v>30834</v>
      </c>
      <c r="W4165">
        <v>3</v>
      </c>
      <c r="X4165" t="s">
        <v>3496</v>
      </c>
      <c r="Y4165">
        <v>1</v>
      </c>
      <c r="Z4165" t="s">
        <v>46545</v>
      </c>
      <c r="AB4165">
        <v>198001</v>
      </c>
      <c r="AC4165">
        <v>126</v>
      </c>
      <c r="AD4165" t="s">
        <v>46616</v>
      </c>
      <c r="AE4165">
        <v>1015</v>
      </c>
      <c r="AF4165" t="s">
        <v>46616</v>
      </c>
      <c r="AG4165">
        <v>3</v>
      </c>
      <c r="AH4165" t="s">
        <v>81</v>
      </c>
      <c r="AI4165">
        <v>27</v>
      </c>
      <c r="AJ4165" t="s">
        <v>44512</v>
      </c>
      <c r="AK4165">
        <v>330</v>
      </c>
      <c r="AL4165" t="s">
        <v>9274</v>
      </c>
      <c r="AS4165">
        <v>0</v>
      </c>
      <c r="AT4165" t="s">
        <v>61</v>
      </c>
      <c r="AU4165" t="s">
        <v>54479</v>
      </c>
      <c r="AX4165">
        <v>55.419396689638901</v>
      </c>
      <c r="AY4165">
        <v>11.36459350224</v>
      </c>
      <c r="AZ4165" t="s">
        <v>62</v>
      </c>
      <c r="BA4165">
        <v>1085</v>
      </c>
      <c r="BB4165" t="s">
        <v>44618</v>
      </c>
    </row>
    <row r="4166" spans="1:54" x14ac:dyDescent="0.25">
      <c r="A4166" s="1">
        <v>45200</v>
      </c>
      <c r="B4166">
        <v>333902</v>
      </c>
      <c r="C4166" t="s">
        <v>19818</v>
      </c>
      <c r="D4166">
        <v>4200</v>
      </c>
      <c r="E4166" t="s">
        <v>9270</v>
      </c>
      <c r="F4166" t="s">
        <v>19818</v>
      </c>
      <c r="G4166">
        <v>29188505</v>
      </c>
      <c r="H4166">
        <v>1003290444</v>
      </c>
      <c r="I4166" t="s">
        <v>18470</v>
      </c>
      <c r="J4166" t="s">
        <v>20335</v>
      </c>
      <c r="K4166" t="s">
        <v>20336</v>
      </c>
      <c r="L4166" t="s">
        <v>20337</v>
      </c>
      <c r="M4166">
        <v>1356</v>
      </c>
      <c r="N4166" t="s">
        <v>20338</v>
      </c>
      <c r="R4166" s="1">
        <v>43179</v>
      </c>
      <c r="S4166" t="s">
        <v>56</v>
      </c>
      <c r="T4166">
        <v>330</v>
      </c>
      <c r="U4166" t="s">
        <v>9274</v>
      </c>
      <c r="W4166">
        <v>2</v>
      </c>
      <c r="X4166" t="s">
        <v>57</v>
      </c>
      <c r="Y4166">
        <v>1</v>
      </c>
      <c r="Z4166" t="s">
        <v>46545</v>
      </c>
      <c r="AB4166">
        <v>196608</v>
      </c>
      <c r="AC4166">
        <v>128</v>
      </c>
      <c r="AD4166" t="s">
        <v>955</v>
      </c>
      <c r="AE4166">
        <v>1051</v>
      </c>
      <c r="AF4166" t="s">
        <v>955</v>
      </c>
      <c r="AG4166">
        <v>1</v>
      </c>
      <c r="AH4166" t="s">
        <v>44482</v>
      </c>
      <c r="AI4166">
        <v>27</v>
      </c>
      <c r="AJ4166" t="s">
        <v>44512</v>
      </c>
      <c r="AK4166">
        <v>330</v>
      </c>
      <c r="AL4166" t="s">
        <v>9274</v>
      </c>
      <c r="AQ4166" t="s">
        <v>19821</v>
      </c>
      <c r="AR4166" t="s">
        <v>19822</v>
      </c>
      <c r="AS4166">
        <v>0</v>
      </c>
      <c r="AT4166" t="s">
        <v>61</v>
      </c>
      <c r="AU4166" t="s">
        <v>10301</v>
      </c>
      <c r="AX4166">
        <v>55.416419040000001</v>
      </c>
      <c r="AY4166">
        <v>11.36406032</v>
      </c>
      <c r="AZ4166" t="s">
        <v>62</v>
      </c>
      <c r="BA4166">
        <v>1085</v>
      </c>
      <c r="BB4166" t="s">
        <v>44618</v>
      </c>
    </row>
    <row r="4167" spans="1:54" x14ac:dyDescent="0.25">
      <c r="A4167" s="1">
        <v>45200</v>
      </c>
      <c r="B4167">
        <v>335001</v>
      </c>
      <c r="C4167" t="s">
        <v>20339</v>
      </c>
      <c r="D4167">
        <v>4173</v>
      </c>
      <c r="E4167" t="s">
        <v>20340</v>
      </c>
      <c r="F4167" t="s">
        <v>20341</v>
      </c>
      <c r="G4167">
        <v>29189994</v>
      </c>
      <c r="H4167">
        <v>1003296788</v>
      </c>
      <c r="I4167" t="s">
        <v>49459</v>
      </c>
      <c r="J4167" t="s">
        <v>20342</v>
      </c>
      <c r="K4167" t="s">
        <v>20343</v>
      </c>
      <c r="L4167" t="s">
        <v>20344</v>
      </c>
      <c r="M4167">
        <v>202</v>
      </c>
      <c r="N4167">
        <v>23</v>
      </c>
      <c r="R4167" s="1">
        <v>40799</v>
      </c>
      <c r="S4167" t="s">
        <v>56</v>
      </c>
      <c r="T4167">
        <v>340</v>
      </c>
      <c r="U4167" t="s">
        <v>46873</v>
      </c>
      <c r="V4167" s="1">
        <v>40756</v>
      </c>
      <c r="W4167">
        <v>2</v>
      </c>
      <c r="X4167" t="s">
        <v>57</v>
      </c>
      <c r="Y4167">
        <v>1</v>
      </c>
      <c r="Z4167" t="s">
        <v>46545</v>
      </c>
      <c r="AA4167">
        <v>6</v>
      </c>
      <c r="AC4167">
        <v>121</v>
      </c>
      <c r="AD4167" t="s">
        <v>70</v>
      </c>
      <c r="AE4167">
        <v>1012</v>
      </c>
      <c r="AF4167" t="s">
        <v>71</v>
      </c>
      <c r="AG4167">
        <v>3</v>
      </c>
      <c r="AH4167" t="s">
        <v>81</v>
      </c>
      <c r="AI4167">
        <v>21</v>
      </c>
      <c r="AJ4167" t="s">
        <v>52613</v>
      </c>
      <c r="AK4167">
        <v>340</v>
      </c>
      <c r="AL4167" t="s">
        <v>46873</v>
      </c>
      <c r="AM4167">
        <v>2</v>
      </c>
      <c r="AN4167" t="s">
        <v>119</v>
      </c>
      <c r="AO4167">
        <v>335005</v>
      </c>
      <c r="AQ4167" t="s">
        <v>20345</v>
      </c>
      <c r="AR4167" t="s">
        <v>20346</v>
      </c>
      <c r="AS4167">
        <v>0</v>
      </c>
      <c r="AT4167" t="s">
        <v>61</v>
      </c>
      <c r="AU4167" t="s">
        <v>20347</v>
      </c>
      <c r="AX4167">
        <v>55.422993783747103</v>
      </c>
      <c r="AY4167">
        <v>11.662362770832299</v>
      </c>
      <c r="AZ4167" t="s">
        <v>62</v>
      </c>
      <c r="BA4167">
        <v>1085</v>
      </c>
      <c r="BB4167" t="s">
        <v>44618</v>
      </c>
    </row>
    <row r="4168" spans="1:54" x14ac:dyDescent="0.25">
      <c r="A4168" s="1">
        <v>45200</v>
      </c>
      <c r="B4168">
        <v>335002</v>
      </c>
      <c r="C4168" t="s">
        <v>20348</v>
      </c>
      <c r="D4168">
        <v>4180</v>
      </c>
      <c r="E4168" t="s">
        <v>46872</v>
      </c>
      <c r="F4168" t="s">
        <v>20349</v>
      </c>
      <c r="G4168">
        <v>29189994</v>
      </c>
      <c r="H4168">
        <v>1003296995</v>
      </c>
      <c r="I4168" t="s">
        <v>2323</v>
      </c>
      <c r="J4168" t="s">
        <v>20350</v>
      </c>
      <c r="K4168" t="s">
        <v>20351</v>
      </c>
      <c r="L4168" t="s">
        <v>20352</v>
      </c>
      <c r="M4168">
        <v>709</v>
      </c>
      <c r="N4168">
        <v>1</v>
      </c>
      <c r="R4168" s="1">
        <v>43783</v>
      </c>
      <c r="S4168" t="s">
        <v>80</v>
      </c>
      <c r="T4168">
        <v>340</v>
      </c>
      <c r="U4168" t="s">
        <v>46873</v>
      </c>
      <c r="W4168">
        <v>2</v>
      </c>
      <c r="X4168" t="s">
        <v>57</v>
      </c>
      <c r="Y4168">
        <v>1</v>
      </c>
      <c r="Z4168" t="s">
        <v>46545</v>
      </c>
      <c r="AA4168">
        <v>9</v>
      </c>
      <c r="AB4168">
        <v>197208</v>
      </c>
      <c r="AC4168">
        <v>121</v>
      </c>
      <c r="AD4168" t="s">
        <v>70</v>
      </c>
      <c r="AE4168">
        <v>1012</v>
      </c>
      <c r="AF4168" t="s">
        <v>71</v>
      </c>
      <c r="AG4168">
        <v>1</v>
      </c>
      <c r="AH4168" t="s">
        <v>44482</v>
      </c>
      <c r="AI4168">
        <v>21</v>
      </c>
      <c r="AJ4168" t="s">
        <v>52613</v>
      </c>
      <c r="AK4168">
        <v>340</v>
      </c>
      <c r="AL4168" t="s">
        <v>46873</v>
      </c>
      <c r="AQ4168" t="s">
        <v>20353</v>
      </c>
      <c r="AR4168" t="s">
        <v>20354</v>
      </c>
      <c r="AS4168">
        <v>0</v>
      </c>
      <c r="AT4168" t="s">
        <v>61</v>
      </c>
      <c r="AU4168" t="s">
        <v>20355</v>
      </c>
      <c r="AX4168">
        <v>55.41257976</v>
      </c>
      <c r="AY4168">
        <v>11.558438580000001</v>
      </c>
      <c r="AZ4168" t="s">
        <v>62</v>
      </c>
      <c r="BA4168">
        <v>1085</v>
      </c>
      <c r="BB4168" t="s">
        <v>44618</v>
      </c>
    </row>
    <row r="4169" spans="1:54" x14ac:dyDescent="0.25">
      <c r="A4169" s="1">
        <v>45200</v>
      </c>
      <c r="B4169">
        <v>335003</v>
      </c>
      <c r="C4169" t="s">
        <v>20356</v>
      </c>
      <c r="D4169">
        <v>4180</v>
      </c>
      <c r="E4169" t="s">
        <v>46872</v>
      </c>
      <c r="F4169" t="s">
        <v>20357</v>
      </c>
      <c r="G4169">
        <v>29189994</v>
      </c>
      <c r="H4169">
        <v>1003296879</v>
      </c>
      <c r="I4169" t="s">
        <v>20358</v>
      </c>
      <c r="J4169" t="s">
        <v>20359</v>
      </c>
      <c r="K4169" t="s">
        <v>20360</v>
      </c>
      <c r="L4169" t="s">
        <v>20361</v>
      </c>
      <c r="M4169">
        <v>642</v>
      </c>
      <c r="N4169">
        <v>76</v>
      </c>
      <c r="R4169" s="1">
        <v>44935</v>
      </c>
      <c r="S4169" t="s">
        <v>56</v>
      </c>
      <c r="T4169">
        <v>340</v>
      </c>
      <c r="U4169" t="s">
        <v>46873</v>
      </c>
      <c r="W4169">
        <v>2</v>
      </c>
      <c r="X4169" t="s">
        <v>57</v>
      </c>
      <c r="Y4169">
        <v>1</v>
      </c>
      <c r="Z4169" t="s">
        <v>46545</v>
      </c>
      <c r="AA4169">
        <v>9</v>
      </c>
      <c r="AC4169">
        <v>121</v>
      </c>
      <c r="AD4169" t="s">
        <v>70</v>
      </c>
      <c r="AE4169">
        <v>1012</v>
      </c>
      <c r="AF4169" t="s">
        <v>71</v>
      </c>
      <c r="AG4169">
        <v>1</v>
      </c>
      <c r="AH4169" t="s">
        <v>44482</v>
      </c>
      <c r="AI4169">
        <v>21</v>
      </c>
      <c r="AJ4169" t="s">
        <v>52613</v>
      </c>
      <c r="AK4169">
        <v>340</v>
      </c>
      <c r="AL4169" t="s">
        <v>46873</v>
      </c>
      <c r="AQ4169" t="s">
        <v>20362</v>
      </c>
      <c r="AR4169" t="s">
        <v>20363</v>
      </c>
      <c r="AS4169">
        <v>0</v>
      </c>
      <c r="AT4169" t="s">
        <v>61</v>
      </c>
      <c r="AU4169" t="s">
        <v>20364</v>
      </c>
      <c r="AX4169">
        <v>55.4622782</v>
      </c>
      <c r="AY4169">
        <v>11.55303539</v>
      </c>
      <c r="AZ4169" t="s">
        <v>62</v>
      </c>
      <c r="BA4169">
        <v>1085</v>
      </c>
      <c r="BB4169" t="s">
        <v>44618</v>
      </c>
    </row>
    <row r="4170" spans="1:54" x14ac:dyDescent="0.25">
      <c r="A4170" s="1">
        <v>45200</v>
      </c>
      <c r="B4170">
        <v>335004</v>
      </c>
      <c r="C4170" t="s">
        <v>20365</v>
      </c>
      <c r="D4170">
        <v>4180</v>
      </c>
      <c r="E4170" t="s">
        <v>46872</v>
      </c>
      <c r="F4170" t="s">
        <v>20366</v>
      </c>
      <c r="G4170">
        <v>29189994</v>
      </c>
      <c r="H4170">
        <v>1003296776</v>
      </c>
      <c r="I4170" t="s">
        <v>20367</v>
      </c>
      <c r="J4170" t="s">
        <v>20368</v>
      </c>
      <c r="K4170" t="s">
        <v>20369</v>
      </c>
      <c r="L4170" t="s">
        <v>20370</v>
      </c>
      <c r="M4170">
        <v>67</v>
      </c>
      <c r="N4170">
        <v>27</v>
      </c>
      <c r="R4170" s="1">
        <v>40799</v>
      </c>
      <c r="S4170" t="s">
        <v>56</v>
      </c>
      <c r="T4170">
        <v>340</v>
      </c>
      <c r="U4170" t="s">
        <v>46873</v>
      </c>
      <c r="V4170" s="1">
        <v>40756</v>
      </c>
      <c r="W4170">
        <v>2</v>
      </c>
      <c r="X4170" t="s">
        <v>57</v>
      </c>
      <c r="Y4170">
        <v>1</v>
      </c>
      <c r="Z4170" t="s">
        <v>46545</v>
      </c>
      <c r="AA4170">
        <v>6</v>
      </c>
      <c r="AC4170">
        <v>121</v>
      </c>
      <c r="AD4170" t="s">
        <v>70</v>
      </c>
      <c r="AE4170">
        <v>1012</v>
      </c>
      <c r="AF4170" t="s">
        <v>71</v>
      </c>
      <c r="AG4170">
        <v>3</v>
      </c>
      <c r="AH4170" t="s">
        <v>81</v>
      </c>
      <c r="AI4170">
        <v>21</v>
      </c>
      <c r="AJ4170" t="s">
        <v>52613</v>
      </c>
      <c r="AK4170">
        <v>340</v>
      </c>
      <c r="AL4170" t="s">
        <v>46873</v>
      </c>
      <c r="AM4170">
        <v>2</v>
      </c>
      <c r="AN4170" t="s">
        <v>119</v>
      </c>
      <c r="AO4170">
        <v>335003</v>
      </c>
      <c r="AQ4170" t="s">
        <v>20371</v>
      </c>
      <c r="AR4170" t="s">
        <v>20372</v>
      </c>
      <c r="AS4170">
        <v>0</v>
      </c>
      <c r="AT4170" t="s">
        <v>61</v>
      </c>
      <c r="AU4170" t="s">
        <v>20373</v>
      </c>
      <c r="AX4170">
        <v>55.456168186673402</v>
      </c>
      <c r="AY4170">
        <v>11.618633635994099</v>
      </c>
      <c r="AZ4170" t="s">
        <v>62</v>
      </c>
      <c r="BA4170">
        <v>1085</v>
      </c>
      <c r="BB4170" t="s">
        <v>44618</v>
      </c>
    </row>
    <row r="4171" spans="1:54" x14ac:dyDescent="0.25">
      <c r="A4171" s="1">
        <v>45200</v>
      </c>
      <c r="B4171">
        <v>335005</v>
      </c>
      <c r="C4171" t="s">
        <v>49460</v>
      </c>
      <c r="D4171">
        <v>4180</v>
      </c>
      <c r="E4171" t="s">
        <v>46872</v>
      </c>
      <c r="F4171" t="s">
        <v>49461</v>
      </c>
      <c r="G4171">
        <v>29189994</v>
      </c>
      <c r="H4171">
        <v>1003296752</v>
      </c>
      <c r="I4171" t="s">
        <v>49462</v>
      </c>
      <c r="J4171" t="s">
        <v>20374</v>
      </c>
      <c r="K4171" t="s">
        <v>20375</v>
      </c>
      <c r="L4171" t="s">
        <v>20376</v>
      </c>
      <c r="M4171">
        <v>11</v>
      </c>
      <c r="N4171">
        <v>8</v>
      </c>
      <c r="R4171" s="1">
        <v>43783</v>
      </c>
      <c r="S4171" t="s">
        <v>612</v>
      </c>
      <c r="T4171">
        <v>340</v>
      </c>
      <c r="U4171" t="s">
        <v>46873</v>
      </c>
      <c r="W4171">
        <v>2</v>
      </c>
      <c r="X4171" t="s">
        <v>57</v>
      </c>
      <c r="Y4171">
        <v>1</v>
      </c>
      <c r="Z4171" t="s">
        <v>46545</v>
      </c>
      <c r="AA4171">
        <v>10</v>
      </c>
      <c r="AC4171">
        <v>121</v>
      </c>
      <c r="AD4171" t="s">
        <v>70</v>
      </c>
      <c r="AE4171">
        <v>1012</v>
      </c>
      <c r="AF4171" t="s">
        <v>71</v>
      </c>
      <c r="AG4171">
        <v>1</v>
      </c>
      <c r="AH4171" t="s">
        <v>44482</v>
      </c>
      <c r="AI4171">
        <v>21</v>
      </c>
      <c r="AJ4171" t="s">
        <v>52613</v>
      </c>
      <c r="AK4171">
        <v>340</v>
      </c>
      <c r="AL4171" t="s">
        <v>46873</v>
      </c>
      <c r="AQ4171" t="s">
        <v>20377</v>
      </c>
      <c r="AR4171" t="s">
        <v>20378</v>
      </c>
      <c r="AS4171">
        <v>0</v>
      </c>
      <c r="AT4171" t="s">
        <v>61</v>
      </c>
      <c r="AU4171" t="s">
        <v>2876</v>
      </c>
      <c r="AX4171">
        <v>55.435779920000002</v>
      </c>
      <c r="AY4171">
        <v>11.559424419999999</v>
      </c>
      <c r="AZ4171" t="s">
        <v>62</v>
      </c>
      <c r="BA4171">
        <v>1085</v>
      </c>
      <c r="BB4171" t="s">
        <v>44618</v>
      </c>
    </row>
    <row r="4172" spans="1:54" x14ac:dyDescent="0.25">
      <c r="A4172" s="1">
        <v>45200</v>
      </c>
      <c r="B4172">
        <v>335006</v>
      </c>
      <c r="C4172" t="s">
        <v>49463</v>
      </c>
      <c r="D4172">
        <v>4180</v>
      </c>
      <c r="E4172" t="s">
        <v>46872</v>
      </c>
      <c r="F4172" t="s">
        <v>49464</v>
      </c>
      <c r="G4172">
        <v>70335514</v>
      </c>
      <c r="H4172">
        <v>1002319784</v>
      </c>
      <c r="I4172" t="s">
        <v>20379</v>
      </c>
      <c r="J4172" t="s">
        <v>20380</v>
      </c>
      <c r="K4172" t="s">
        <v>20381</v>
      </c>
      <c r="L4172" t="s">
        <v>20382</v>
      </c>
      <c r="M4172">
        <v>216</v>
      </c>
      <c r="N4172">
        <v>8</v>
      </c>
      <c r="R4172" s="1">
        <v>43139</v>
      </c>
      <c r="S4172" t="s">
        <v>56</v>
      </c>
      <c r="W4172">
        <v>5</v>
      </c>
      <c r="X4172" t="s">
        <v>557</v>
      </c>
      <c r="Y4172">
        <v>1</v>
      </c>
      <c r="Z4172" t="s">
        <v>46545</v>
      </c>
      <c r="AA4172">
        <v>10</v>
      </c>
      <c r="AB4172">
        <v>188709</v>
      </c>
      <c r="AC4172">
        <v>121</v>
      </c>
      <c r="AD4172" t="s">
        <v>70</v>
      </c>
      <c r="AE4172">
        <v>1013</v>
      </c>
      <c r="AF4172" t="s">
        <v>558</v>
      </c>
      <c r="AG4172">
        <v>1</v>
      </c>
      <c r="AH4172" t="s">
        <v>44482</v>
      </c>
      <c r="AI4172">
        <v>21</v>
      </c>
      <c r="AJ4172" t="s">
        <v>52613</v>
      </c>
      <c r="AK4172">
        <v>340</v>
      </c>
      <c r="AL4172" t="s">
        <v>46873</v>
      </c>
      <c r="AQ4172" t="s">
        <v>20383</v>
      </c>
      <c r="AR4172" t="s">
        <v>20384</v>
      </c>
      <c r="AS4172">
        <v>0</v>
      </c>
      <c r="AT4172" t="s">
        <v>61</v>
      </c>
      <c r="AU4172" t="s">
        <v>20385</v>
      </c>
      <c r="AX4172">
        <v>55.435727550000003</v>
      </c>
      <c r="AY4172">
        <v>11.55653444</v>
      </c>
      <c r="AZ4172" t="s">
        <v>62</v>
      </c>
      <c r="BA4172">
        <v>1085</v>
      </c>
      <c r="BB4172" t="s">
        <v>44618</v>
      </c>
    </row>
    <row r="4173" spans="1:54" x14ac:dyDescent="0.25">
      <c r="A4173" s="1">
        <v>45200</v>
      </c>
      <c r="B4173">
        <v>335007</v>
      </c>
      <c r="C4173" t="s">
        <v>49465</v>
      </c>
      <c r="D4173">
        <v>4180</v>
      </c>
      <c r="E4173" t="s">
        <v>46872</v>
      </c>
      <c r="F4173" t="s">
        <v>49465</v>
      </c>
      <c r="I4173" t="s">
        <v>49466</v>
      </c>
      <c r="K4173" t="s">
        <v>20386</v>
      </c>
      <c r="L4173" t="s">
        <v>45640</v>
      </c>
      <c r="M4173">
        <v>565</v>
      </c>
      <c r="R4173" s="1">
        <v>40162</v>
      </c>
      <c r="S4173" t="s">
        <v>80</v>
      </c>
      <c r="V4173" s="1">
        <v>29190</v>
      </c>
      <c r="W4173">
        <v>5</v>
      </c>
      <c r="X4173" t="s">
        <v>557</v>
      </c>
      <c r="Y4173">
        <v>1</v>
      </c>
      <c r="Z4173" t="s">
        <v>46545</v>
      </c>
      <c r="AA4173">
        <v>10</v>
      </c>
      <c r="AB4173">
        <v>197008</v>
      </c>
      <c r="AC4173">
        <v>121</v>
      </c>
      <c r="AD4173" t="s">
        <v>70</v>
      </c>
      <c r="AE4173">
        <v>1013</v>
      </c>
      <c r="AF4173" t="s">
        <v>558</v>
      </c>
      <c r="AG4173">
        <v>3</v>
      </c>
      <c r="AH4173" t="s">
        <v>81</v>
      </c>
      <c r="AI4173">
        <v>22</v>
      </c>
      <c r="AJ4173" t="s">
        <v>52628</v>
      </c>
      <c r="AK4173">
        <v>340</v>
      </c>
      <c r="AL4173" t="s">
        <v>46873</v>
      </c>
      <c r="AS4173">
        <v>0</v>
      </c>
      <c r="AT4173" t="s">
        <v>61</v>
      </c>
      <c r="AU4173" t="s">
        <v>45134</v>
      </c>
      <c r="AX4173">
        <v>55.416488376173596</v>
      </c>
      <c r="AY4173">
        <v>11.574004476568</v>
      </c>
      <c r="AZ4173" t="s">
        <v>62</v>
      </c>
      <c r="BA4173">
        <v>1085</v>
      </c>
      <c r="BB4173" t="s">
        <v>44618</v>
      </c>
    </row>
    <row r="4174" spans="1:54" x14ac:dyDescent="0.25">
      <c r="A4174" s="1">
        <v>45200</v>
      </c>
      <c r="B4174">
        <v>335008</v>
      </c>
      <c r="C4174" t="s">
        <v>49467</v>
      </c>
      <c r="D4174">
        <v>4180</v>
      </c>
      <c r="E4174" t="s">
        <v>46872</v>
      </c>
      <c r="F4174" t="s">
        <v>49468</v>
      </c>
      <c r="G4174">
        <v>57507314</v>
      </c>
      <c r="H4174">
        <v>1003400503</v>
      </c>
      <c r="I4174" t="s">
        <v>20387</v>
      </c>
      <c r="J4174" t="s">
        <v>20388</v>
      </c>
      <c r="K4174" t="s">
        <v>20389</v>
      </c>
      <c r="L4174" t="s">
        <v>20390</v>
      </c>
      <c r="M4174">
        <v>10</v>
      </c>
      <c r="N4174">
        <v>8</v>
      </c>
      <c r="R4174" s="1">
        <v>43791</v>
      </c>
      <c r="S4174" t="s">
        <v>56</v>
      </c>
      <c r="W4174">
        <v>1</v>
      </c>
      <c r="X4174" t="s">
        <v>760</v>
      </c>
      <c r="Y4174">
        <v>1</v>
      </c>
      <c r="Z4174" t="s">
        <v>46545</v>
      </c>
      <c r="AB4174">
        <v>158601</v>
      </c>
      <c r="AC4174">
        <v>131</v>
      </c>
      <c r="AD4174" t="s">
        <v>752</v>
      </c>
      <c r="AE4174">
        <v>1061</v>
      </c>
      <c r="AF4174" t="s">
        <v>752</v>
      </c>
      <c r="AG4174">
        <v>1</v>
      </c>
      <c r="AH4174" t="s">
        <v>44482</v>
      </c>
      <c r="AI4174">
        <v>99</v>
      </c>
      <c r="AJ4174" t="s">
        <v>54511</v>
      </c>
      <c r="AK4174">
        <v>340</v>
      </c>
      <c r="AL4174" t="s">
        <v>46873</v>
      </c>
      <c r="AQ4174" t="s">
        <v>20391</v>
      </c>
      <c r="AR4174" t="s">
        <v>20392</v>
      </c>
      <c r="AS4174">
        <v>0</v>
      </c>
      <c r="AT4174" t="s">
        <v>61</v>
      </c>
      <c r="AU4174" t="s">
        <v>14913</v>
      </c>
      <c r="AX4174">
        <v>55.429461549999999</v>
      </c>
      <c r="AY4174">
        <v>11.55730301</v>
      </c>
      <c r="AZ4174" t="s">
        <v>62</v>
      </c>
      <c r="BA4174">
        <v>1085</v>
      </c>
      <c r="BB4174" t="s">
        <v>44618</v>
      </c>
    </row>
    <row r="4175" spans="1:54" x14ac:dyDescent="0.25">
      <c r="A4175" s="1">
        <v>45200</v>
      </c>
      <c r="B4175">
        <v>335009</v>
      </c>
      <c r="C4175" t="s">
        <v>49467</v>
      </c>
      <c r="D4175">
        <v>4180</v>
      </c>
      <c r="E4175" t="s">
        <v>46872</v>
      </c>
      <c r="F4175" t="s">
        <v>49468</v>
      </c>
      <c r="G4175">
        <v>57507314</v>
      </c>
      <c r="H4175">
        <v>1003400503</v>
      </c>
      <c r="I4175" t="s">
        <v>20393</v>
      </c>
      <c r="J4175" t="s">
        <v>20388</v>
      </c>
      <c r="K4175" t="s">
        <v>20389</v>
      </c>
      <c r="L4175" t="s">
        <v>20394</v>
      </c>
      <c r="M4175">
        <v>10</v>
      </c>
      <c r="N4175">
        <v>8</v>
      </c>
      <c r="R4175" s="1">
        <v>42600</v>
      </c>
      <c r="S4175" t="s">
        <v>56</v>
      </c>
      <c r="V4175" s="1">
        <v>42583</v>
      </c>
      <c r="W4175">
        <v>1</v>
      </c>
      <c r="X4175" t="s">
        <v>760</v>
      </c>
      <c r="Y4175">
        <v>1</v>
      </c>
      <c r="Z4175" t="s">
        <v>46545</v>
      </c>
      <c r="AA4175">
        <v>10</v>
      </c>
      <c r="AC4175">
        <v>121</v>
      </c>
      <c r="AD4175" t="s">
        <v>70</v>
      </c>
      <c r="AE4175">
        <v>1013</v>
      </c>
      <c r="AF4175" t="s">
        <v>558</v>
      </c>
      <c r="AG4175">
        <v>3</v>
      </c>
      <c r="AH4175" t="s">
        <v>81</v>
      </c>
      <c r="AI4175">
        <v>21</v>
      </c>
      <c r="AJ4175" t="s">
        <v>52613</v>
      </c>
      <c r="AK4175">
        <v>340</v>
      </c>
      <c r="AL4175" t="s">
        <v>46873</v>
      </c>
      <c r="AQ4175" t="s">
        <v>20395</v>
      </c>
      <c r="AR4175" t="s">
        <v>20396</v>
      </c>
      <c r="AS4175">
        <v>0</v>
      </c>
      <c r="AT4175" t="s">
        <v>61</v>
      </c>
      <c r="AU4175" t="s">
        <v>14913</v>
      </c>
      <c r="AV4175" t="s">
        <v>20397</v>
      </c>
      <c r="AX4175">
        <v>55.429461542960397</v>
      </c>
      <c r="AY4175">
        <v>11.557303007188001</v>
      </c>
      <c r="AZ4175" t="s">
        <v>62</v>
      </c>
      <c r="BA4175">
        <v>1085</v>
      </c>
      <c r="BB4175" t="s">
        <v>44618</v>
      </c>
    </row>
    <row r="4176" spans="1:54" x14ac:dyDescent="0.25">
      <c r="A4176" s="1">
        <v>45200</v>
      </c>
      <c r="B4176">
        <v>335010</v>
      </c>
      <c r="C4176" t="s">
        <v>49469</v>
      </c>
      <c r="D4176">
        <v>4180</v>
      </c>
      <c r="E4176" t="s">
        <v>46872</v>
      </c>
      <c r="F4176" t="s">
        <v>49470</v>
      </c>
      <c r="G4176">
        <v>20945575</v>
      </c>
      <c r="H4176">
        <v>1004601016</v>
      </c>
      <c r="I4176" t="s">
        <v>20398</v>
      </c>
      <c r="K4176" t="s">
        <v>20399</v>
      </c>
      <c r="L4176" t="s">
        <v>53493</v>
      </c>
      <c r="M4176">
        <v>489</v>
      </c>
      <c r="N4176">
        <v>2</v>
      </c>
      <c r="R4176" s="1">
        <v>41765</v>
      </c>
      <c r="S4176" t="s">
        <v>56</v>
      </c>
      <c r="V4176" s="1">
        <v>41312</v>
      </c>
      <c r="W4176">
        <v>5</v>
      </c>
      <c r="X4176" t="s">
        <v>557</v>
      </c>
      <c r="Y4176">
        <v>1</v>
      </c>
      <c r="Z4176" t="s">
        <v>46545</v>
      </c>
      <c r="AA4176">
        <v>5</v>
      </c>
      <c r="AB4176">
        <v>199808</v>
      </c>
      <c r="AC4176">
        <v>121</v>
      </c>
      <c r="AD4176" t="s">
        <v>70</v>
      </c>
      <c r="AE4176">
        <v>1013</v>
      </c>
      <c r="AF4176" t="s">
        <v>558</v>
      </c>
      <c r="AG4176">
        <v>3</v>
      </c>
      <c r="AH4176" t="s">
        <v>81</v>
      </c>
      <c r="AI4176">
        <v>21</v>
      </c>
      <c r="AJ4176" t="s">
        <v>52613</v>
      </c>
      <c r="AK4176">
        <v>340</v>
      </c>
      <c r="AL4176" t="s">
        <v>46873</v>
      </c>
      <c r="AQ4176" t="s">
        <v>20400</v>
      </c>
      <c r="AR4176" t="s">
        <v>20401</v>
      </c>
      <c r="AS4176">
        <v>0</v>
      </c>
      <c r="AT4176" t="s">
        <v>61</v>
      </c>
      <c r="AU4176" t="s">
        <v>53494</v>
      </c>
      <c r="AX4176">
        <v>55.387763585203402</v>
      </c>
      <c r="AY4176">
        <v>11.5693922438578</v>
      </c>
      <c r="AZ4176" t="s">
        <v>62</v>
      </c>
      <c r="BA4176">
        <v>1085</v>
      </c>
      <c r="BB4176" t="s">
        <v>44618</v>
      </c>
    </row>
    <row r="4177" spans="1:54" x14ac:dyDescent="0.25">
      <c r="A4177" s="1">
        <v>45200</v>
      </c>
      <c r="B4177">
        <v>335011</v>
      </c>
      <c r="C4177" t="s">
        <v>49471</v>
      </c>
      <c r="D4177">
        <v>4180</v>
      </c>
      <c r="E4177" t="s">
        <v>46872</v>
      </c>
      <c r="F4177" t="s">
        <v>49472</v>
      </c>
      <c r="G4177">
        <v>15554746</v>
      </c>
      <c r="H4177">
        <v>1000944198</v>
      </c>
      <c r="I4177" t="s">
        <v>20402</v>
      </c>
      <c r="J4177" t="s">
        <v>20403</v>
      </c>
      <c r="K4177" t="s">
        <v>20404</v>
      </c>
      <c r="L4177" t="s">
        <v>49473</v>
      </c>
      <c r="M4177">
        <v>844</v>
      </c>
      <c r="N4177">
        <v>60</v>
      </c>
      <c r="R4177" s="1">
        <v>43783</v>
      </c>
      <c r="S4177" t="s">
        <v>56</v>
      </c>
      <c r="W4177">
        <v>6</v>
      </c>
      <c r="X4177" t="s">
        <v>1289</v>
      </c>
      <c r="Y4177">
        <v>1</v>
      </c>
      <c r="Z4177" t="s">
        <v>46545</v>
      </c>
      <c r="AA4177">
        <v>9</v>
      </c>
      <c r="AB4177">
        <v>200601</v>
      </c>
      <c r="AC4177">
        <v>129</v>
      </c>
      <c r="AD4177" t="s">
        <v>2405</v>
      </c>
      <c r="AE4177">
        <v>1016</v>
      </c>
      <c r="AF4177" t="s">
        <v>2405</v>
      </c>
      <c r="AG4177">
        <v>1</v>
      </c>
      <c r="AH4177" t="s">
        <v>44482</v>
      </c>
      <c r="AI4177">
        <v>99</v>
      </c>
      <c r="AJ4177" t="s">
        <v>54511</v>
      </c>
      <c r="AK4177">
        <v>340</v>
      </c>
      <c r="AL4177" t="s">
        <v>46873</v>
      </c>
      <c r="AQ4177" t="s">
        <v>20405</v>
      </c>
      <c r="AR4177" t="s">
        <v>20406</v>
      </c>
      <c r="AS4177">
        <v>0</v>
      </c>
      <c r="AT4177" t="s">
        <v>61</v>
      </c>
      <c r="AU4177" t="s">
        <v>49474</v>
      </c>
      <c r="AX4177">
        <v>55.395438919999997</v>
      </c>
      <c r="AY4177">
        <v>11.545375310000001</v>
      </c>
      <c r="AZ4177" t="s">
        <v>62</v>
      </c>
      <c r="BA4177">
        <v>1085</v>
      </c>
      <c r="BB4177" t="s">
        <v>44618</v>
      </c>
    </row>
    <row r="4178" spans="1:54" x14ac:dyDescent="0.25">
      <c r="A4178" s="1">
        <v>45200</v>
      </c>
      <c r="B4178">
        <v>335200</v>
      </c>
      <c r="C4178" t="s">
        <v>49475</v>
      </c>
      <c r="D4178">
        <v>4180</v>
      </c>
      <c r="E4178" t="s">
        <v>46872</v>
      </c>
      <c r="F4178" t="s">
        <v>53495</v>
      </c>
      <c r="G4178">
        <v>29189994</v>
      </c>
      <c r="H4178">
        <v>1003291245</v>
      </c>
      <c r="I4178" t="s">
        <v>8528</v>
      </c>
      <c r="J4178" t="s">
        <v>20407</v>
      </c>
      <c r="K4178" t="s">
        <v>20408</v>
      </c>
      <c r="L4178" t="s">
        <v>53280</v>
      </c>
      <c r="M4178">
        <v>656</v>
      </c>
      <c r="N4178">
        <v>8</v>
      </c>
      <c r="R4178" s="1">
        <v>44795</v>
      </c>
      <c r="S4178" t="s">
        <v>56</v>
      </c>
      <c r="T4178">
        <v>340</v>
      </c>
      <c r="U4178" t="s">
        <v>46873</v>
      </c>
      <c r="W4178">
        <v>2</v>
      </c>
      <c r="X4178" t="s">
        <v>57</v>
      </c>
      <c r="Y4178">
        <v>1</v>
      </c>
      <c r="Z4178" t="s">
        <v>46545</v>
      </c>
      <c r="AC4178">
        <v>932</v>
      </c>
      <c r="AD4178" t="s">
        <v>52637</v>
      </c>
      <c r="AE4178">
        <v>2021</v>
      </c>
      <c r="AF4178" t="s">
        <v>52637</v>
      </c>
      <c r="AG4178">
        <v>2</v>
      </c>
      <c r="AH4178" t="s">
        <v>44524</v>
      </c>
      <c r="AI4178">
        <v>10</v>
      </c>
      <c r="AJ4178" t="s">
        <v>52638</v>
      </c>
      <c r="AK4178">
        <v>340</v>
      </c>
      <c r="AL4178" t="s">
        <v>46873</v>
      </c>
      <c r="AQ4178" t="s">
        <v>20409</v>
      </c>
      <c r="AS4178">
        <v>0</v>
      </c>
      <c r="AT4178" t="s">
        <v>61</v>
      </c>
      <c r="AU4178" t="s">
        <v>52939</v>
      </c>
      <c r="AX4178">
        <v>55.435181970000002</v>
      </c>
      <c r="AY4178">
        <v>11.561365260000001</v>
      </c>
      <c r="AZ4178" t="s">
        <v>62</v>
      </c>
      <c r="BA4178">
        <v>1085</v>
      </c>
      <c r="BB4178" t="s">
        <v>44618</v>
      </c>
    </row>
    <row r="4179" spans="1:54" x14ac:dyDescent="0.25">
      <c r="A4179" s="1">
        <v>45200</v>
      </c>
      <c r="B4179">
        <v>335210</v>
      </c>
      <c r="C4179" t="s">
        <v>49476</v>
      </c>
      <c r="D4179">
        <v>4180</v>
      </c>
      <c r="E4179" t="s">
        <v>46872</v>
      </c>
      <c r="F4179" t="s">
        <v>49476</v>
      </c>
      <c r="G4179">
        <v>29189994</v>
      </c>
      <c r="H4179">
        <v>1003296946</v>
      </c>
      <c r="I4179" t="s">
        <v>20410</v>
      </c>
      <c r="J4179" t="s">
        <v>20411</v>
      </c>
      <c r="K4179" t="s">
        <v>20412</v>
      </c>
      <c r="L4179" t="s">
        <v>20361</v>
      </c>
      <c r="M4179">
        <v>642</v>
      </c>
      <c r="N4179">
        <v>76</v>
      </c>
      <c r="R4179" s="1">
        <v>44811</v>
      </c>
      <c r="S4179" t="s">
        <v>56</v>
      </c>
      <c r="T4179">
        <v>340</v>
      </c>
      <c r="U4179" t="s">
        <v>46873</v>
      </c>
      <c r="W4179">
        <v>2</v>
      </c>
      <c r="X4179" t="s">
        <v>57</v>
      </c>
      <c r="Y4179">
        <v>1</v>
      </c>
      <c r="Z4179" t="s">
        <v>46545</v>
      </c>
      <c r="AC4179">
        <v>125</v>
      </c>
      <c r="AD4179" t="s">
        <v>1344</v>
      </c>
      <c r="AE4179">
        <v>1014</v>
      </c>
      <c r="AF4179" t="s">
        <v>1352</v>
      </c>
      <c r="AG4179">
        <v>1</v>
      </c>
      <c r="AH4179" t="s">
        <v>44482</v>
      </c>
      <c r="AI4179">
        <v>24</v>
      </c>
      <c r="AJ4179" t="s">
        <v>1344</v>
      </c>
      <c r="AK4179">
        <v>340</v>
      </c>
      <c r="AL4179" t="s">
        <v>46873</v>
      </c>
      <c r="AQ4179" t="s">
        <v>18484</v>
      </c>
      <c r="AR4179" t="s">
        <v>20413</v>
      </c>
      <c r="AS4179">
        <v>0</v>
      </c>
      <c r="AT4179" t="s">
        <v>61</v>
      </c>
      <c r="AU4179" t="s">
        <v>20364</v>
      </c>
      <c r="AX4179">
        <v>55.4622782</v>
      </c>
      <c r="AY4179">
        <v>11.55303539</v>
      </c>
      <c r="AZ4179" t="s">
        <v>62</v>
      </c>
      <c r="BA4179">
        <v>1085</v>
      </c>
      <c r="BB4179" t="s">
        <v>44618</v>
      </c>
    </row>
    <row r="4180" spans="1:54" x14ac:dyDescent="0.25">
      <c r="A4180" s="1">
        <v>45200</v>
      </c>
      <c r="B4180">
        <v>335300</v>
      </c>
      <c r="C4180" t="s">
        <v>49477</v>
      </c>
      <c r="D4180">
        <v>4180</v>
      </c>
      <c r="E4180" t="s">
        <v>46872</v>
      </c>
      <c r="F4180" t="s">
        <v>49478</v>
      </c>
      <c r="G4180">
        <v>57520116</v>
      </c>
      <c r="H4180">
        <v>1002063805</v>
      </c>
      <c r="I4180" t="s">
        <v>20414</v>
      </c>
      <c r="J4180" t="s">
        <v>20415</v>
      </c>
      <c r="K4180" t="s">
        <v>20416</v>
      </c>
      <c r="L4180" t="s">
        <v>49479</v>
      </c>
      <c r="M4180">
        <v>844</v>
      </c>
      <c r="N4180">
        <v>50</v>
      </c>
      <c r="R4180" s="1">
        <v>43354</v>
      </c>
      <c r="S4180" t="s">
        <v>56</v>
      </c>
      <c r="W4180">
        <v>5</v>
      </c>
      <c r="X4180" t="s">
        <v>557</v>
      </c>
      <c r="Y4180">
        <v>1</v>
      </c>
      <c r="Z4180" t="s">
        <v>46545</v>
      </c>
      <c r="AA4180">
        <v>10</v>
      </c>
      <c r="AB4180">
        <v>188809</v>
      </c>
      <c r="AC4180">
        <v>123</v>
      </c>
      <c r="AD4180" t="s">
        <v>1507</v>
      </c>
      <c r="AE4180">
        <v>1011</v>
      </c>
      <c r="AF4180" t="s">
        <v>1507</v>
      </c>
      <c r="AG4180">
        <v>1</v>
      </c>
      <c r="AH4180" t="s">
        <v>44482</v>
      </c>
      <c r="AI4180">
        <v>80</v>
      </c>
      <c r="AJ4180" t="s">
        <v>1507</v>
      </c>
      <c r="AK4180">
        <v>340</v>
      </c>
      <c r="AL4180" t="s">
        <v>46873</v>
      </c>
      <c r="AQ4180" t="s">
        <v>20417</v>
      </c>
      <c r="AR4180" t="s">
        <v>20418</v>
      </c>
      <c r="AS4180">
        <v>0</v>
      </c>
      <c r="AT4180" t="s">
        <v>61</v>
      </c>
      <c r="AU4180" t="s">
        <v>49474</v>
      </c>
      <c r="AX4180">
        <v>55.396934379999998</v>
      </c>
      <c r="AY4180">
        <v>11.54805591</v>
      </c>
      <c r="AZ4180" t="s">
        <v>62</v>
      </c>
      <c r="BA4180">
        <v>1085</v>
      </c>
      <c r="BB4180" t="s">
        <v>44618</v>
      </c>
    </row>
    <row r="4181" spans="1:54" x14ac:dyDescent="0.25">
      <c r="A4181" s="1">
        <v>45200</v>
      </c>
      <c r="B4181">
        <v>335301</v>
      </c>
      <c r="C4181" t="s">
        <v>20419</v>
      </c>
      <c r="D4181">
        <v>4180</v>
      </c>
      <c r="E4181" t="s">
        <v>46872</v>
      </c>
      <c r="F4181" t="s">
        <v>20420</v>
      </c>
      <c r="I4181" t="s">
        <v>49480</v>
      </c>
      <c r="J4181" t="s">
        <v>20421</v>
      </c>
      <c r="K4181" t="s">
        <v>20422</v>
      </c>
      <c r="L4181" t="s">
        <v>20423</v>
      </c>
      <c r="M4181">
        <v>696</v>
      </c>
      <c r="N4181">
        <v>70</v>
      </c>
      <c r="R4181" s="1">
        <v>40162</v>
      </c>
      <c r="S4181" t="s">
        <v>80</v>
      </c>
      <c r="V4181" s="1">
        <v>34639</v>
      </c>
      <c r="W4181">
        <v>5</v>
      </c>
      <c r="X4181" t="s">
        <v>557</v>
      </c>
      <c r="Y4181">
        <v>1</v>
      </c>
      <c r="Z4181" t="s">
        <v>46545</v>
      </c>
      <c r="AB4181">
        <v>190208</v>
      </c>
      <c r="AC4181">
        <v>144</v>
      </c>
      <c r="AD4181" t="s">
        <v>52641</v>
      </c>
      <c r="AE4181">
        <v>1023</v>
      </c>
      <c r="AF4181" t="s">
        <v>1486</v>
      </c>
      <c r="AG4181">
        <v>3</v>
      </c>
      <c r="AH4181" t="s">
        <v>81</v>
      </c>
      <c r="AI4181">
        <v>82</v>
      </c>
      <c r="AJ4181" t="s">
        <v>52641</v>
      </c>
      <c r="AK4181">
        <v>340</v>
      </c>
      <c r="AL4181" t="s">
        <v>46873</v>
      </c>
      <c r="AS4181">
        <v>0</v>
      </c>
      <c r="AT4181" t="s">
        <v>61</v>
      </c>
      <c r="AU4181" t="s">
        <v>18814</v>
      </c>
      <c r="AX4181">
        <v>55.444597926858201</v>
      </c>
      <c r="AY4181">
        <v>11.547678302925499</v>
      </c>
      <c r="AZ4181" t="s">
        <v>62</v>
      </c>
      <c r="BA4181">
        <v>1085</v>
      </c>
      <c r="BB4181" t="s">
        <v>44618</v>
      </c>
    </row>
    <row r="4182" spans="1:54" x14ac:dyDescent="0.25">
      <c r="A4182" s="1">
        <v>45200</v>
      </c>
      <c r="B4182">
        <v>335302</v>
      </c>
      <c r="C4182" t="s">
        <v>49481</v>
      </c>
      <c r="D4182">
        <v>4180</v>
      </c>
      <c r="E4182" t="s">
        <v>46872</v>
      </c>
      <c r="F4182" t="s">
        <v>49482</v>
      </c>
      <c r="G4182">
        <v>70295415</v>
      </c>
      <c r="H4182">
        <v>1002319012</v>
      </c>
      <c r="I4182" t="s">
        <v>53496</v>
      </c>
      <c r="J4182" t="s">
        <v>20424</v>
      </c>
      <c r="K4182" t="s">
        <v>20425</v>
      </c>
      <c r="L4182" t="s">
        <v>20426</v>
      </c>
      <c r="M4182">
        <v>302</v>
      </c>
      <c r="N4182">
        <v>7</v>
      </c>
      <c r="R4182" s="1">
        <v>44804</v>
      </c>
      <c r="S4182" t="s">
        <v>56</v>
      </c>
      <c r="W4182">
        <v>5</v>
      </c>
      <c r="X4182" t="s">
        <v>557</v>
      </c>
      <c r="Y4182">
        <v>1</v>
      </c>
      <c r="Z4182" t="s">
        <v>46545</v>
      </c>
      <c r="AA4182">
        <v>10</v>
      </c>
      <c r="AB4182">
        <v>189505</v>
      </c>
      <c r="AC4182">
        <v>144</v>
      </c>
      <c r="AD4182" t="s">
        <v>52641</v>
      </c>
      <c r="AE4182">
        <v>1023</v>
      </c>
      <c r="AF4182" t="s">
        <v>1486</v>
      </c>
      <c r="AG4182">
        <v>1</v>
      </c>
      <c r="AH4182" t="s">
        <v>44482</v>
      </c>
      <c r="AI4182">
        <v>82</v>
      </c>
      <c r="AJ4182" t="s">
        <v>52641</v>
      </c>
      <c r="AK4182">
        <v>340</v>
      </c>
      <c r="AL4182" t="s">
        <v>46873</v>
      </c>
      <c r="AQ4182" t="s">
        <v>20427</v>
      </c>
      <c r="AR4182" t="s">
        <v>20428</v>
      </c>
      <c r="AS4182">
        <v>0</v>
      </c>
      <c r="AT4182" t="s">
        <v>61</v>
      </c>
      <c r="AU4182" t="s">
        <v>12924</v>
      </c>
      <c r="AX4182">
        <v>55.432502659999997</v>
      </c>
      <c r="AY4182">
        <v>11.56148335</v>
      </c>
      <c r="AZ4182" t="s">
        <v>62</v>
      </c>
      <c r="BA4182">
        <v>1085</v>
      </c>
      <c r="BB4182" t="s">
        <v>44618</v>
      </c>
    </row>
    <row r="4183" spans="1:54" x14ac:dyDescent="0.25">
      <c r="A4183" s="1">
        <v>45200</v>
      </c>
      <c r="B4183">
        <v>335375</v>
      </c>
      <c r="C4183" t="s">
        <v>49483</v>
      </c>
      <c r="D4183">
        <v>4180</v>
      </c>
      <c r="E4183" t="s">
        <v>46872</v>
      </c>
      <c r="F4183" t="s">
        <v>49484</v>
      </c>
      <c r="G4183">
        <v>19747492</v>
      </c>
      <c r="H4183">
        <v>1003962195</v>
      </c>
      <c r="I4183" t="s">
        <v>20429</v>
      </c>
      <c r="J4183" t="s">
        <v>20430</v>
      </c>
      <c r="K4183" t="s">
        <v>20431</v>
      </c>
      <c r="L4183" t="s">
        <v>20432</v>
      </c>
      <c r="M4183">
        <v>302</v>
      </c>
      <c r="N4183">
        <v>34</v>
      </c>
      <c r="R4183" s="1">
        <v>43791</v>
      </c>
      <c r="S4183" t="s">
        <v>56</v>
      </c>
      <c r="W4183">
        <v>5</v>
      </c>
      <c r="X4183" t="s">
        <v>557</v>
      </c>
      <c r="Y4183">
        <v>1</v>
      </c>
      <c r="Z4183" t="s">
        <v>46545</v>
      </c>
      <c r="AB4183">
        <v>199703</v>
      </c>
      <c r="AC4183">
        <v>147</v>
      </c>
      <c r="AD4183" t="s">
        <v>46697</v>
      </c>
      <c r="AE4183">
        <v>1021</v>
      </c>
      <c r="AF4183" t="s">
        <v>46697</v>
      </c>
      <c r="AG4183">
        <v>2</v>
      </c>
      <c r="AH4183" t="s">
        <v>44524</v>
      </c>
      <c r="AI4183">
        <v>86</v>
      </c>
      <c r="AJ4183" t="s">
        <v>46697</v>
      </c>
      <c r="AK4183">
        <v>340</v>
      </c>
      <c r="AL4183" t="s">
        <v>46873</v>
      </c>
      <c r="AQ4183" t="s">
        <v>20433</v>
      </c>
      <c r="AS4183">
        <v>0</v>
      </c>
      <c r="AT4183" t="s">
        <v>61</v>
      </c>
      <c r="AU4183" t="s">
        <v>12924</v>
      </c>
      <c r="AX4183">
        <v>55.434651879999997</v>
      </c>
      <c r="AY4183">
        <v>11.56343328</v>
      </c>
      <c r="AZ4183" t="s">
        <v>62</v>
      </c>
      <c r="BA4183">
        <v>1085</v>
      </c>
      <c r="BB4183" t="s">
        <v>44618</v>
      </c>
    </row>
    <row r="4184" spans="1:54" x14ac:dyDescent="0.25">
      <c r="A4184" s="1">
        <v>45200</v>
      </c>
      <c r="B4184">
        <v>335401</v>
      </c>
      <c r="C4184" t="s">
        <v>49485</v>
      </c>
      <c r="D4184">
        <v>4180</v>
      </c>
      <c r="E4184" t="s">
        <v>46872</v>
      </c>
      <c r="F4184" t="s">
        <v>49486</v>
      </c>
      <c r="G4184">
        <v>30874323</v>
      </c>
      <c r="H4184">
        <v>1014173656</v>
      </c>
      <c r="I4184" t="s">
        <v>3333</v>
      </c>
      <c r="J4184" t="s">
        <v>20434</v>
      </c>
      <c r="K4184" t="s">
        <v>9677</v>
      </c>
      <c r="L4184" t="s">
        <v>20423</v>
      </c>
      <c r="M4184">
        <v>696</v>
      </c>
      <c r="N4184">
        <v>70</v>
      </c>
      <c r="R4184" s="1">
        <v>43791</v>
      </c>
      <c r="S4184" t="s">
        <v>56</v>
      </c>
      <c r="W4184">
        <v>4</v>
      </c>
      <c r="X4184" t="s">
        <v>725</v>
      </c>
      <c r="Y4184">
        <v>4</v>
      </c>
      <c r="Z4184" t="s">
        <v>1324</v>
      </c>
      <c r="AB4184">
        <v>190209</v>
      </c>
      <c r="AC4184">
        <v>313</v>
      </c>
      <c r="AD4184" t="s">
        <v>1970</v>
      </c>
      <c r="AE4184">
        <v>1085</v>
      </c>
      <c r="AF4184" t="s">
        <v>46731</v>
      </c>
      <c r="AG4184">
        <v>1</v>
      </c>
      <c r="AH4184" t="s">
        <v>44482</v>
      </c>
      <c r="AI4184">
        <v>99</v>
      </c>
      <c r="AJ4184" t="s">
        <v>54511</v>
      </c>
      <c r="AK4184">
        <v>340</v>
      </c>
      <c r="AL4184" t="s">
        <v>46873</v>
      </c>
      <c r="AP4184">
        <v>340401</v>
      </c>
      <c r="AQ4184" t="s">
        <v>9873</v>
      </c>
      <c r="AR4184" t="s">
        <v>9874</v>
      </c>
      <c r="AS4184">
        <v>2</v>
      </c>
      <c r="AT4184" t="s">
        <v>1413</v>
      </c>
      <c r="AU4184" t="s">
        <v>18814</v>
      </c>
      <c r="AX4184">
        <v>55.44459793</v>
      </c>
      <c r="AY4184">
        <v>11.547678299999999</v>
      </c>
      <c r="AZ4184" t="s">
        <v>62</v>
      </c>
      <c r="BA4184">
        <v>1085</v>
      </c>
      <c r="BB4184" t="s">
        <v>44618</v>
      </c>
    </row>
    <row r="4185" spans="1:54" x14ac:dyDescent="0.25">
      <c r="A4185" s="1">
        <v>45200</v>
      </c>
      <c r="B4185">
        <v>336000</v>
      </c>
      <c r="C4185" t="s">
        <v>10080</v>
      </c>
      <c r="D4185">
        <v>4660</v>
      </c>
      <c r="E4185" t="s">
        <v>13650</v>
      </c>
      <c r="F4185" t="s">
        <v>10080</v>
      </c>
      <c r="G4185">
        <v>29208654</v>
      </c>
      <c r="I4185" t="s">
        <v>20435</v>
      </c>
      <c r="K4185" t="s">
        <v>15718</v>
      </c>
      <c r="L4185" t="s">
        <v>53293</v>
      </c>
      <c r="M4185">
        <v>615</v>
      </c>
      <c r="N4185">
        <v>4</v>
      </c>
      <c r="R4185" s="1">
        <v>43791</v>
      </c>
      <c r="S4185" t="s">
        <v>56</v>
      </c>
      <c r="T4185">
        <v>336</v>
      </c>
      <c r="U4185" t="s">
        <v>10080</v>
      </c>
      <c r="W4185">
        <v>2</v>
      </c>
      <c r="X4185" t="s">
        <v>57</v>
      </c>
      <c r="Y4185">
        <v>5</v>
      </c>
      <c r="Z4185" t="s">
        <v>54458</v>
      </c>
      <c r="AB4185">
        <v>200701</v>
      </c>
      <c r="AC4185">
        <v>923</v>
      </c>
      <c r="AD4185" t="s">
        <v>58</v>
      </c>
      <c r="AE4185">
        <v>2013</v>
      </c>
      <c r="AF4185" t="s">
        <v>58</v>
      </c>
      <c r="AG4185">
        <v>1</v>
      </c>
      <c r="AH4185" t="s">
        <v>44482</v>
      </c>
      <c r="AI4185">
        <v>99</v>
      </c>
      <c r="AJ4185" t="s">
        <v>54511</v>
      </c>
      <c r="AK4185">
        <v>336</v>
      </c>
      <c r="AL4185" t="s">
        <v>10080</v>
      </c>
      <c r="AQ4185" t="s">
        <v>20436</v>
      </c>
      <c r="AR4185" t="s">
        <v>15720</v>
      </c>
      <c r="AS4185">
        <v>0</v>
      </c>
      <c r="AT4185" t="s">
        <v>61</v>
      </c>
      <c r="AU4185" t="s">
        <v>52611</v>
      </c>
      <c r="AX4185">
        <v>55.312134239999999</v>
      </c>
      <c r="AY4185">
        <v>12.386875140000001</v>
      </c>
      <c r="AZ4185" t="s">
        <v>62</v>
      </c>
      <c r="BA4185">
        <v>1085</v>
      </c>
      <c r="BB4185" t="s">
        <v>44618</v>
      </c>
    </row>
    <row r="4186" spans="1:54" x14ac:dyDescent="0.25">
      <c r="A4186" s="1">
        <v>45200</v>
      </c>
      <c r="B4186">
        <v>336001</v>
      </c>
      <c r="C4186" t="s">
        <v>49487</v>
      </c>
      <c r="D4186">
        <v>4673</v>
      </c>
      <c r="E4186" t="s">
        <v>49488</v>
      </c>
      <c r="F4186" t="s">
        <v>49489</v>
      </c>
      <c r="G4186">
        <v>20787430</v>
      </c>
      <c r="H4186">
        <v>1004505440</v>
      </c>
      <c r="I4186" t="s">
        <v>20437</v>
      </c>
      <c r="K4186" t="s">
        <v>20438</v>
      </c>
      <c r="L4186" t="s">
        <v>49490</v>
      </c>
      <c r="M4186">
        <v>493</v>
      </c>
      <c r="N4186">
        <v>12</v>
      </c>
      <c r="R4186" s="1">
        <v>44356</v>
      </c>
      <c r="S4186" t="s">
        <v>8259</v>
      </c>
      <c r="T4186">
        <v>336</v>
      </c>
      <c r="U4186" t="s">
        <v>10080</v>
      </c>
      <c r="W4186">
        <v>6</v>
      </c>
      <c r="X4186" t="s">
        <v>1289</v>
      </c>
      <c r="Y4186">
        <v>1</v>
      </c>
      <c r="Z4186" t="s">
        <v>46545</v>
      </c>
      <c r="AC4186">
        <v>129</v>
      </c>
      <c r="AD4186" t="s">
        <v>2405</v>
      </c>
      <c r="AE4186">
        <v>1016</v>
      </c>
      <c r="AF4186" t="s">
        <v>2405</v>
      </c>
      <c r="AG4186">
        <v>1</v>
      </c>
      <c r="AH4186" t="s">
        <v>44482</v>
      </c>
      <c r="AI4186">
        <v>99</v>
      </c>
      <c r="AJ4186" t="s">
        <v>54511</v>
      </c>
      <c r="AK4186">
        <v>336</v>
      </c>
      <c r="AL4186" t="s">
        <v>10080</v>
      </c>
      <c r="AQ4186" t="s">
        <v>20439</v>
      </c>
      <c r="AR4186" t="s">
        <v>20440</v>
      </c>
      <c r="AS4186">
        <v>0</v>
      </c>
      <c r="AT4186" t="s">
        <v>61</v>
      </c>
      <c r="AU4186" t="s">
        <v>49491</v>
      </c>
      <c r="AX4186">
        <v>55.26065895</v>
      </c>
      <c r="AY4186">
        <v>12.34481527</v>
      </c>
      <c r="AZ4186" t="s">
        <v>62</v>
      </c>
      <c r="BA4186">
        <v>1085</v>
      </c>
      <c r="BB4186" t="s">
        <v>44618</v>
      </c>
    </row>
    <row r="4187" spans="1:54" x14ac:dyDescent="0.25">
      <c r="A4187" s="1">
        <v>45200</v>
      </c>
      <c r="B4187">
        <v>337001</v>
      </c>
      <c r="C4187" t="s">
        <v>49492</v>
      </c>
      <c r="D4187">
        <v>4180</v>
      </c>
      <c r="E4187" t="s">
        <v>46872</v>
      </c>
      <c r="F4187" t="s">
        <v>49493</v>
      </c>
      <c r="K4187" t="s">
        <v>20441</v>
      </c>
      <c r="L4187" t="s">
        <v>49494</v>
      </c>
      <c r="N4187">
        <v>37</v>
      </c>
      <c r="R4187" s="1">
        <v>40162</v>
      </c>
      <c r="S4187" t="s">
        <v>80</v>
      </c>
      <c r="T4187">
        <v>340</v>
      </c>
      <c r="U4187" t="s">
        <v>46873</v>
      </c>
      <c r="V4187" s="1">
        <v>28277</v>
      </c>
      <c r="W4187">
        <v>2</v>
      </c>
      <c r="X4187" t="s">
        <v>57</v>
      </c>
      <c r="Y4187">
        <v>1</v>
      </c>
      <c r="Z4187" t="s">
        <v>46545</v>
      </c>
      <c r="AC4187">
        <v>121</v>
      </c>
      <c r="AD4187" t="s">
        <v>70</v>
      </c>
      <c r="AE4187">
        <v>1012</v>
      </c>
      <c r="AF4187" t="s">
        <v>71</v>
      </c>
      <c r="AG4187">
        <v>3</v>
      </c>
      <c r="AH4187" t="s">
        <v>81</v>
      </c>
      <c r="AI4187">
        <v>21</v>
      </c>
      <c r="AJ4187" t="s">
        <v>52613</v>
      </c>
      <c r="AK4187">
        <v>340</v>
      </c>
      <c r="AL4187" t="s">
        <v>46873</v>
      </c>
      <c r="AS4187">
        <v>0</v>
      </c>
      <c r="AT4187" t="s">
        <v>61</v>
      </c>
      <c r="AU4187" t="s">
        <v>49495</v>
      </c>
      <c r="AZ4187" t="s">
        <v>62</v>
      </c>
      <c r="BA4187">
        <v>1085</v>
      </c>
      <c r="BB4187" t="s">
        <v>44618</v>
      </c>
    </row>
    <row r="4188" spans="1:54" x14ac:dyDescent="0.25">
      <c r="A4188" s="1">
        <v>45200</v>
      </c>
      <c r="B4188">
        <v>337002</v>
      </c>
      <c r="C4188" t="s">
        <v>20442</v>
      </c>
      <c r="D4188">
        <v>4190</v>
      </c>
      <c r="E4188" t="s">
        <v>20443</v>
      </c>
      <c r="F4188" t="s">
        <v>49496</v>
      </c>
      <c r="G4188">
        <v>29189994</v>
      </c>
      <c r="H4188">
        <v>1003297267</v>
      </c>
      <c r="J4188" t="s">
        <v>20444</v>
      </c>
      <c r="K4188" t="s">
        <v>20445</v>
      </c>
      <c r="L4188" t="s">
        <v>20446</v>
      </c>
      <c r="M4188">
        <v>885</v>
      </c>
      <c r="N4188">
        <v>19</v>
      </c>
      <c r="R4188" s="1">
        <v>40162</v>
      </c>
      <c r="S4188" t="s">
        <v>80</v>
      </c>
      <c r="T4188">
        <v>340</v>
      </c>
      <c r="U4188" t="s">
        <v>46873</v>
      </c>
      <c r="V4188" s="1">
        <v>39083</v>
      </c>
      <c r="W4188">
        <v>2</v>
      </c>
      <c r="X4188" t="s">
        <v>57</v>
      </c>
      <c r="Y4188">
        <v>1</v>
      </c>
      <c r="Z4188" t="s">
        <v>46545</v>
      </c>
      <c r="AA4188">
        <v>3</v>
      </c>
      <c r="AC4188">
        <v>121</v>
      </c>
      <c r="AD4188" t="s">
        <v>70</v>
      </c>
      <c r="AE4188">
        <v>1012</v>
      </c>
      <c r="AF4188" t="s">
        <v>71</v>
      </c>
      <c r="AG4188">
        <v>3</v>
      </c>
      <c r="AH4188" t="s">
        <v>81</v>
      </c>
      <c r="AI4188">
        <v>21</v>
      </c>
      <c r="AJ4188" t="s">
        <v>52613</v>
      </c>
      <c r="AK4188">
        <v>340</v>
      </c>
      <c r="AL4188" t="s">
        <v>46873</v>
      </c>
      <c r="AQ4188" t="s">
        <v>20447</v>
      </c>
      <c r="AR4188" t="s">
        <v>20448</v>
      </c>
      <c r="AS4188">
        <v>0</v>
      </c>
      <c r="AT4188" t="s">
        <v>61</v>
      </c>
      <c r="AU4188" t="s">
        <v>20449</v>
      </c>
      <c r="AZ4188" t="s">
        <v>62</v>
      </c>
      <c r="BA4188">
        <v>1085</v>
      </c>
      <c r="BB4188" t="s">
        <v>44618</v>
      </c>
    </row>
    <row r="4189" spans="1:54" x14ac:dyDescent="0.25">
      <c r="A4189" s="1">
        <v>45200</v>
      </c>
      <c r="B4189">
        <v>337003</v>
      </c>
      <c r="C4189" t="s">
        <v>20450</v>
      </c>
      <c r="D4189">
        <v>4190</v>
      </c>
      <c r="E4189" t="s">
        <v>20443</v>
      </c>
      <c r="F4189" t="s">
        <v>45641</v>
      </c>
      <c r="K4189" t="s">
        <v>20451</v>
      </c>
      <c r="L4189" t="s">
        <v>20452</v>
      </c>
      <c r="M4189">
        <v>375</v>
      </c>
      <c r="N4189">
        <v>31</v>
      </c>
      <c r="R4189" s="1">
        <v>40162</v>
      </c>
      <c r="S4189" t="s">
        <v>80</v>
      </c>
      <c r="T4189">
        <v>340</v>
      </c>
      <c r="U4189" t="s">
        <v>46873</v>
      </c>
      <c r="V4189" s="1">
        <v>28277</v>
      </c>
      <c r="W4189">
        <v>2</v>
      </c>
      <c r="X4189" t="s">
        <v>57</v>
      </c>
      <c r="Y4189">
        <v>1</v>
      </c>
      <c r="Z4189" t="s">
        <v>46545</v>
      </c>
      <c r="AC4189">
        <v>121</v>
      </c>
      <c r="AD4189" t="s">
        <v>70</v>
      </c>
      <c r="AE4189">
        <v>1012</v>
      </c>
      <c r="AF4189" t="s">
        <v>71</v>
      </c>
      <c r="AG4189">
        <v>3</v>
      </c>
      <c r="AH4189" t="s">
        <v>81</v>
      </c>
      <c r="AI4189">
        <v>21</v>
      </c>
      <c r="AJ4189" t="s">
        <v>52613</v>
      </c>
      <c r="AK4189">
        <v>340</v>
      </c>
      <c r="AL4189" t="s">
        <v>46873</v>
      </c>
      <c r="AS4189">
        <v>0</v>
      </c>
      <c r="AT4189" t="s">
        <v>61</v>
      </c>
      <c r="AU4189" t="s">
        <v>20453</v>
      </c>
      <c r="AX4189">
        <v>55.504935714247502</v>
      </c>
      <c r="AY4189">
        <v>11.5161446732203</v>
      </c>
      <c r="AZ4189" t="s">
        <v>62</v>
      </c>
      <c r="BA4189">
        <v>1085</v>
      </c>
      <c r="BB4189" t="s">
        <v>44618</v>
      </c>
    </row>
    <row r="4190" spans="1:54" x14ac:dyDescent="0.25">
      <c r="A4190" s="1">
        <v>45200</v>
      </c>
      <c r="B4190">
        <v>337004</v>
      </c>
      <c r="C4190" t="s">
        <v>20454</v>
      </c>
      <c r="D4190">
        <v>4295</v>
      </c>
      <c r="E4190" t="s">
        <v>20455</v>
      </c>
      <c r="F4190" t="s">
        <v>20456</v>
      </c>
      <c r="G4190">
        <v>29189994</v>
      </c>
      <c r="H4190">
        <v>1003297085</v>
      </c>
      <c r="I4190" t="s">
        <v>20457</v>
      </c>
      <c r="J4190" t="s">
        <v>20458</v>
      </c>
      <c r="K4190" t="s">
        <v>20459</v>
      </c>
      <c r="L4190" t="s">
        <v>20460</v>
      </c>
      <c r="M4190">
        <v>316</v>
      </c>
      <c r="N4190">
        <v>5</v>
      </c>
      <c r="R4190" s="1">
        <v>44530</v>
      </c>
      <c r="S4190" t="s">
        <v>56</v>
      </c>
      <c r="T4190">
        <v>340</v>
      </c>
      <c r="U4190" t="s">
        <v>46873</v>
      </c>
      <c r="W4190">
        <v>2</v>
      </c>
      <c r="X4190" t="s">
        <v>57</v>
      </c>
      <c r="Y4190">
        <v>1</v>
      </c>
      <c r="Z4190" t="s">
        <v>46545</v>
      </c>
      <c r="AA4190">
        <v>10</v>
      </c>
      <c r="AC4190">
        <v>121</v>
      </c>
      <c r="AD4190" t="s">
        <v>70</v>
      </c>
      <c r="AE4190">
        <v>1012</v>
      </c>
      <c r="AF4190" t="s">
        <v>71</v>
      </c>
      <c r="AG4190">
        <v>1</v>
      </c>
      <c r="AH4190" t="s">
        <v>44482</v>
      </c>
      <c r="AI4190">
        <v>21</v>
      </c>
      <c r="AJ4190" t="s">
        <v>52613</v>
      </c>
      <c r="AK4190">
        <v>340</v>
      </c>
      <c r="AL4190" t="s">
        <v>46873</v>
      </c>
      <c r="AQ4190" t="s">
        <v>20461</v>
      </c>
      <c r="AS4190">
        <v>0</v>
      </c>
      <c r="AT4190" t="s">
        <v>61</v>
      </c>
      <c r="AU4190" t="s">
        <v>7088</v>
      </c>
      <c r="AX4190">
        <v>55.535301339999997</v>
      </c>
      <c r="AY4190">
        <v>11.588691900000001</v>
      </c>
      <c r="AZ4190" t="s">
        <v>62</v>
      </c>
      <c r="BA4190">
        <v>1085</v>
      </c>
      <c r="BB4190" t="s">
        <v>44618</v>
      </c>
    </row>
    <row r="4191" spans="1:54" x14ac:dyDescent="0.25">
      <c r="A4191" s="1">
        <v>45200</v>
      </c>
      <c r="B4191">
        <v>337005</v>
      </c>
      <c r="C4191" t="s">
        <v>20462</v>
      </c>
      <c r="D4191">
        <v>4295</v>
      </c>
      <c r="E4191" t="s">
        <v>20455</v>
      </c>
      <c r="F4191" t="s">
        <v>20463</v>
      </c>
      <c r="G4191">
        <v>29189994</v>
      </c>
      <c r="H4191">
        <v>1003297243</v>
      </c>
      <c r="I4191" t="s">
        <v>49497</v>
      </c>
      <c r="J4191" t="s">
        <v>20464</v>
      </c>
      <c r="K4191" t="s">
        <v>20465</v>
      </c>
      <c r="L4191" t="s">
        <v>49498</v>
      </c>
      <c r="M4191">
        <v>729</v>
      </c>
      <c r="N4191">
        <v>37</v>
      </c>
      <c r="R4191" s="1">
        <v>40799</v>
      </c>
      <c r="S4191" t="s">
        <v>56</v>
      </c>
      <c r="T4191">
        <v>340</v>
      </c>
      <c r="U4191" t="s">
        <v>46873</v>
      </c>
      <c r="V4191" s="1">
        <v>40756</v>
      </c>
      <c r="W4191">
        <v>2</v>
      </c>
      <c r="X4191" t="s">
        <v>57</v>
      </c>
      <c r="Y4191">
        <v>1</v>
      </c>
      <c r="Z4191" t="s">
        <v>46545</v>
      </c>
      <c r="AA4191">
        <v>6</v>
      </c>
      <c r="AC4191">
        <v>121</v>
      </c>
      <c r="AD4191" t="s">
        <v>70</v>
      </c>
      <c r="AE4191">
        <v>1012</v>
      </c>
      <c r="AF4191" t="s">
        <v>71</v>
      </c>
      <c r="AG4191">
        <v>3</v>
      </c>
      <c r="AH4191" t="s">
        <v>81</v>
      </c>
      <c r="AI4191">
        <v>21</v>
      </c>
      <c r="AJ4191" t="s">
        <v>52613</v>
      </c>
      <c r="AK4191">
        <v>340</v>
      </c>
      <c r="AL4191" t="s">
        <v>46873</v>
      </c>
      <c r="AM4191">
        <v>2</v>
      </c>
      <c r="AN4191" t="s">
        <v>119</v>
      </c>
      <c r="AO4191">
        <v>337004</v>
      </c>
      <c r="AQ4191" t="s">
        <v>20466</v>
      </c>
      <c r="AR4191" t="s">
        <v>20467</v>
      </c>
      <c r="AS4191">
        <v>0</v>
      </c>
      <c r="AT4191" t="s">
        <v>61</v>
      </c>
      <c r="AU4191" t="s">
        <v>49208</v>
      </c>
      <c r="AX4191">
        <v>55.553072888782701</v>
      </c>
      <c r="AY4191">
        <v>11.618751521742301</v>
      </c>
      <c r="AZ4191" t="s">
        <v>62</v>
      </c>
      <c r="BA4191">
        <v>1085</v>
      </c>
      <c r="BB4191" t="s">
        <v>44618</v>
      </c>
    </row>
    <row r="4192" spans="1:54" x14ac:dyDescent="0.25">
      <c r="A4192" s="1">
        <v>45200</v>
      </c>
      <c r="B4192">
        <v>337210</v>
      </c>
      <c r="C4192" t="s">
        <v>20468</v>
      </c>
      <c r="D4192">
        <v>4295</v>
      </c>
      <c r="E4192" t="s">
        <v>20455</v>
      </c>
      <c r="F4192" t="s">
        <v>20469</v>
      </c>
      <c r="I4192" t="s">
        <v>49175</v>
      </c>
      <c r="J4192" t="s">
        <v>20470</v>
      </c>
      <c r="K4192" t="s">
        <v>20471</v>
      </c>
      <c r="L4192" t="s">
        <v>20460</v>
      </c>
      <c r="M4192">
        <v>316</v>
      </c>
      <c r="N4192">
        <v>5</v>
      </c>
      <c r="R4192" s="1">
        <v>40162</v>
      </c>
      <c r="S4192" t="s">
        <v>80</v>
      </c>
      <c r="T4192">
        <v>340</v>
      </c>
      <c r="U4192" t="s">
        <v>46873</v>
      </c>
      <c r="V4192" s="1">
        <v>40118</v>
      </c>
      <c r="W4192">
        <v>2</v>
      </c>
      <c r="X4192" t="s">
        <v>57</v>
      </c>
      <c r="Y4192">
        <v>1</v>
      </c>
      <c r="Z4192" t="s">
        <v>46545</v>
      </c>
      <c r="AB4192">
        <v>197004</v>
      </c>
      <c r="AC4192">
        <v>125</v>
      </c>
      <c r="AD4192" t="s">
        <v>1344</v>
      </c>
      <c r="AE4192">
        <v>1014</v>
      </c>
      <c r="AF4192" t="s">
        <v>1352</v>
      </c>
      <c r="AG4192">
        <v>3</v>
      </c>
      <c r="AH4192" t="s">
        <v>81</v>
      </c>
      <c r="AI4192">
        <v>24</v>
      </c>
      <c r="AJ4192" t="s">
        <v>1344</v>
      </c>
      <c r="AK4192">
        <v>340</v>
      </c>
      <c r="AL4192" t="s">
        <v>46873</v>
      </c>
      <c r="AQ4192" t="s">
        <v>20472</v>
      </c>
      <c r="AS4192">
        <v>0</v>
      </c>
      <c r="AT4192" t="s">
        <v>61</v>
      </c>
      <c r="AU4192" t="s">
        <v>7088</v>
      </c>
      <c r="AX4192">
        <v>55.535301333520401</v>
      </c>
      <c r="AY4192">
        <v>11.588691906012199</v>
      </c>
      <c r="AZ4192" t="s">
        <v>62</v>
      </c>
      <c r="BA4192">
        <v>1085</v>
      </c>
      <c r="BB4192" t="s">
        <v>44618</v>
      </c>
    </row>
    <row r="4193" spans="1:54" x14ac:dyDescent="0.25">
      <c r="A4193" s="1">
        <v>45200</v>
      </c>
      <c r="B4193">
        <v>339001</v>
      </c>
      <c r="C4193" t="s">
        <v>20473</v>
      </c>
      <c r="D4193">
        <v>4532</v>
      </c>
      <c r="E4193" t="s">
        <v>20474</v>
      </c>
      <c r="F4193" t="s">
        <v>20473</v>
      </c>
      <c r="R4193" s="1">
        <v>40162</v>
      </c>
      <c r="S4193" t="s">
        <v>80</v>
      </c>
      <c r="T4193">
        <v>316</v>
      </c>
      <c r="U4193" t="s">
        <v>45011</v>
      </c>
      <c r="V4193" s="1">
        <v>28642</v>
      </c>
      <c r="W4193">
        <v>2</v>
      </c>
      <c r="X4193" t="s">
        <v>57</v>
      </c>
      <c r="Y4193">
        <v>1</v>
      </c>
      <c r="Z4193" t="s">
        <v>46545</v>
      </c>
      <c r="AC4193">
        <v>121</v>
      </c>
      <c r="AD4193" t="s">
        <v>70</v>
      </c>
      <c r="AE4193">
        <v>1012</v>
      </c>
      <c r="AF4193" t="s">
        <v>71</v>
      </c>
      <c r="AG4193">
        <v>3</v>
      </c>
      <c r="AH4193" t="s">
        <v>81</v>
      </c>
      <c r="AI4193">
        <v>21</v>
      </c>
      <c r="AJ4193" t="s">
        <v>52613</v>
      </c>
      <c r="AK4193">
        <v>316</v>
      </c>
      <c r="AL4193" t="s">
        <v>45011</v>
      </c>
      <c r="AS4193">
        <v>0</v>
      </c>
      <c r="AT4193" t="s">
        <v>61</v>
      </c>
      <c r="AZ4193" t="s">
        <v>62</v>
      </c>
      <c r="BA4193">
        <v>1085</v>
      </c>
      <c r="BB4193" t="s">
        <v>44618</v>
      </c>
    </row>
    <row r="4194" spans="1:54" x14ac:dyDescent="0.25">
      <c r="A4194" s="1">
        <v>45200</v>
      </c>
      <c r="B4194">
        <v>339003</v>
      </c>
      <c r="C4194" t="s">
        <v>20475</v>
      </c>
      <c r="D4194">
        <v>4520</v>
      </c>
      <c r="E4194" t="s">
        <v>10904</v>
      </c>
      <c r="F4194" t="s">
        <v>20476</v>
      </c>
      <c r="G4194">
        <v>29189447</v>
      </c>
      <c r="H4194">
        <v>1003297437</v>
      </c>
      <c r="I4194" t="s">
        <v>49499</v>
      </c>
      <c r="J4194" t="s">
        <v>20477</v>
      </c>
      <c r="K4194" t="s">
        <v>11700</v>
      </c>
      <c r="L4194" t="s">
        <v>48464</v>
      </c>
      <c r="M4194">
        <v>1721</v>
      </c>
      <c r="N4194">
        <v>13</v>
      </c>
      <c r="R4194" s="1">
        <v>42192</v>
      </c>
      <c r="S4194" t="s">
        <v>56</v>
      </c>
      <c r="T4194">
        <v>316</v>
      </c>
      <c r="U4194" t="s">
        <v>45011</v>
      </c>
      <c r="V4194" s="1">
        <v>42216</v>
      </c>
      <c r="W4194">
        <v>2</v>
      </c>
      <c r="X4194" t="s">
        <v>57</v>
      </c>
      <c r="Y4194">
        <v>1</v>
      </c>
      <c r="Z4194" t="s">
        <v>46545</v>
      </c>
      <c r="AA4194">
        <v>6</v>
      </c>
      <c r="AB4194">
        <v>197508</v>
      </c>
      <c r="AC4194">
        <v>121</v>
      </c>
      <c r="AD4194" t="s">
        <v>70</v>
      </c>
      <c r="AE4194">
        <v>1012</v>
      </c>
      <c r="AF4194" t="s">
        <v>71</v>
      </c>
      <c r="AG4194">
        <v>3</v>
      </c>
      <c r="AH4194" t="s">
        <v>81</v>
      </c>
      <c r="AI4194">
        <v>21</v>
      </c>
      <c r="AJ4194" t="s">
        <v>52613</v>
      </c>
      <c r="AK4194">
        <v>316</v>
      </c>
      <c r="AL4194" t="s">
        <v>45011</v>
      </c>
      <c r="AM4194">
        <v>2</v>
      </c>
      <c r="AN4194" t="s">
        <v>119</v>
      </c>
      <c r="AO4194">
        <v>280289</v>
      </c>
      <c r="AP4194">
        <v>280289</v>
      </c>
      <c r="AQ4194" t="s">
        <v>11703</v>
      </c>
      <c r="AR4194" t="s">
        <v>11704</v>
      </c>
      <c r="AS4194">
        <v>2</v>
      </c>
      <c r="AT4194" t="s">
        <v>1413</v>
      </c>
      <c r="AU4194" t="s">
        <v>48465</v>
      </c>
      <c r="AX4194">
        <v>55.709971340643598</v>
      </c>
      <c r="AY4194">
        <v>11.527408486246101</v>
      </c>
      <c r="AZ4194" t="s">
        <v>62</v>
      </c>
      <c r="BA4194">
        <v>1085</v>
      </c>
      <c r="BB4194" t="s">
        <v>44618</v>
      </c>
    </row>
    <row r="4195" spans="1:54" x14ac:dyDescent="0.25">
      <c r="A4195" s="1">
        <v>45200</v>
      </c>
      <c r="B4195">
        <v>339004</v>
      </c>
      <c r="C4195" t="s">
        <v>20478</v>
      </c>
      <c r="D4195">
        <v>4520</v>
      </c>
      <c r="E4195" t="s">
        <v>10904</v>
      </c>
      <c r="F4195" t="s">
        <v>20478</v>
      </c>
      <c r="G4195">
        <v>29189447</v>
      </c>
      <c r="H4195">
        <v>1003297358</v>
      </c>
      <c r="I4195" t="s">
        <v>20479</v>
      </c>
      <c r="J4195" t="s">
        <v>20480</v>
      </c>
      <c r="K4195" t="s">
        <v>20481</v>
      </c>
      <c r="L4195" t="s">
        <v>11701</v>
      </c>
      <c r="M4195">
        <v>635</v>
      </c>
      <c r="N4195" t="s">
        <v>11702</v>
      </c>
      <c r="R4195" s="1">
        <v>44439</v>
      </c>
      <c r="S4195" t="s">
        <v>56</v>
      </c>
      <c r="T4195">
        <v>316</v>
      </c>
      <c r="U4195" t="s">
        <v>45011</v>
      </c>
      <c r="W4195">
        <v>2</v>
      </c>
      <c r="X4195" t="s">
        <v>57</v>
      </c>
      <c r="Y4195">
        <v>1</v>
      </c>
      <c r="Z4195" t="s">
        <v>46545</v>
      </c>
      <c r="AA4195">
        <v>10</v>
      </c>
      <c r="AB4195">
        <v>197508</v>
      </c>
      <c r="AC4195">
        <v>121</v>
      </c>
      <c r="AD4195" t="s">
        <v>70</v>
      </c>
      <c r="AE4195">
        <v>1012</v>
      </c>
      <c r="AF4195" t="s">
        <v>71</v>
      </c>
      <c r="AG4195">
        <v>1</v>
      </c>
      <c r="AH4195" t="s">
        <v>44482</v>
      </c>
      <c r="AI4195">
        <v>21</v>
      </c>
      <c r="AJ4195" t="s">
        <v>52613</v>
      </c>
      <c r="AK4195">
        <v>316</v>
      </c>
      <c r="AL4195" t="s">
        <v>45011</v>
      </c>
      <c r="AQ4195" t="s">
        <v>20482</v>
      </c>
      <c r="AR4195" t="s">
        <v>20483</v>
      </c>
      <c r="AS4195">
        <v>0</v>
      </c>
      <c r="AT4195" t="s">
        <v>61</v>
      </c>
      <c r="AU4195" t="s">
        <v>7088</v>
      </c>
      <c r="AX4195">
        <v>55.722441799999999</v>
      </c>
      <c r="AY4195">
        <v>11.452682360000001</v>
      </c>
      <c r="AZ4195" t="s">
        <v>62</v>
      </c>
      <c r="BA4195">
        <v>1085</v>
      </c>
      <c r="BB4195" t="s">
        <v>44618</v>
      </c>
    </row>
    <row r="4196" spans="1:54" x14ac:dyDescent="0.25">
      <c r="A4196" s="1">
        <v>45200</v>
      </c>
      <c r="B4196">
        <v>339005</v>
      </c>
      <c r="C4196" t="s">
        <v>20484</v>
      </c>
      <c r="D4196">
        <v>4532</v>
      </c>
      <c r="E4196" t="s">
        <v>20474</v>
      </c>
      <c r="F4196" t="s">
        <v>20484</v>
      </c>
      <c r="G4196">
        <v>29189447</v>
      </c>
      <c r="H4196">
        <v>1003297462</v>
      </c>
      <c r="I4196" t="s">
        <v>20485</v>
      </c>
      <c r="J4196" t="s">
        <v>20486</v>
      </c>
      <c r="K4196" t="s">
        <v>20487</v>
      </c>
      <c r="L4196" t="s">
        <v>20488</v>
      </c>
      <c r="M4196">
        <v>1380</v>
      </c>
      <c r="N4196">
        <v>4</v>
      </c>
      <c r="R4196" s="1">
        <v>44441</v>
      </c>
      <c r="S4196" t="s">
        <v>56</v>
      </c>
      <c r="T4196">
        <v>316</v>
      </c>
      <c r="U4196" t="s">
        <v>45011</v>
      </c>
      <c r="W4196">
        <v>2</v>
      </c>
      <c r="X4196" t="s">
        <v>57</v>
      </c>
      <c r="Y4196">
        <v>1</v>
      </c>
      <c r="Z4196" t="s">
        <v>46545</v>
      </c>
      <c r="AA4196">
        <v>9</v>
      </c>
      <c r="AB4196">
        <v>198108</v>
      </c>
      <c r="AC4196">
        <v>121</v>
      </c>
      <c r="AD4196" t="s">
        <v>70</v>
      </c>
      <c r="AE4196">
        <v>1012</v>
      </c>
      <c r="AF4196" t="s">
        <v>71</v>
      </c>
      <c r="AG4196">
        <v>1</v>
      </c>
      <c r="AH4196" t="s">
        <v>44482</v>
      </c>
      <c r="AI4196">
        <v>21</v>
      </c>
      <c r="AJ4196" t="s">
        <v>52613</v>
      </c>
      <c r="AK4196">
        <v>316</v>
      </c>
      <c r="AL4196" t="s">
        <v>45011</v>
      </c>
      <c r="AQ4196" t="s">
        <v>20489</v>
      </c>
      <c r="AR4196" t="s">
        <v>20490</v>
      </c>
      <c r="AS4196">
        <v>0</v>
      </c>
      <c r="AT4196" t="s">
        <v>61</v>
      </c>
      <c r="AU4196" t="s">
        <v>3786</v>
      </c>
      <c r="AX4196">
        <v>55.734208279999997</v>
      </c>
      <c r="AY4196">
        <v>11.541464619999999</v>
      </c>
      <c r="AZ4196" t="s">
        <v>62</v>
      </c>
      <c r="BA4196">
        <v>1085</v>
      </c>
      <c r="BB4196" t="s">
        <v>44618</v>
      </c>
    </row>
    <row r="4197" spans="1:54" x14ac:dyDescent="0.25">
      <c r="A4197" s="1">
        <v>45200</v>
      </c>
      <c r="B4197">
        <v>339006</v>
      </c>
      <c r="C4197" t="s">
        <v>20491</v>
      </c>
      <c r="D4197">
        <v>4450</v>
      </c>
      <c r="E4197" t="s">
        <v>11734</v>
      </c>
      <c r="F4197" t="s">
        <v>20492</v>
      </c>
      <c r="I4197" t="s">
        <v>20493</v>
      </c>
      <c r="K4197" t="s">
        <v>20494</v>
      </c>
      <c r="L4197" t="s">
        <v>20495</v>
      </c>
      <c r="M4197">
        <v>904</v>
      </c>
      <c r="N4197">
        <v>9</v>
      </c>
      <c r="R4197" s="1">
        <v>40162</v>
      </c>
      <c r="S4197" t="s">
        <v>80</v>
      </c>
      <c r="V4197" s="1">
        <v>34486</v>
      </c>
      <c r="W4197">
        <v>5</v>
      </c>
      <c r="X4197" t="s">
        <v>557</v>
      </c>
      <c r="Y4197">
        <v>1</v>
      </c>
      <c r="Z4197" t="s">
        <v>46545</v>
      </c>
      <c r="AA4197">
        <v>10</v>
      </c>
      <c r="AB4197">
        <v>198108</v>
      </c>
      <c r="AC4197">
        <v>121</v>
      </c>
      <c r="AD4197" t="s">
        <v>70</v>
      </c>
      <c r="AE4197">
        <v>1013</v>
      </c>
      <c r="AF4197" t="s">
        <v>558</v>
      </c>
      <c r="AG4197">
        <v>3</v>
      </c>
      <c r="AH4197" t="s">
        <v>81</v>
      </c>
      <c r="AI4197">
        <v>21</v>
      </c>
      <c r="AJ4197" t="s">
        <v>52613</v>
      </c>
      <c r="AK4197">
        <v>316</v>
      </c>
      <c r="AL4197" t="s">
        <v>45011</v>
      </c>
      <c r="AS4197">
        <v>0</v>
      </c>
      <c r="AT4197" t="s">
        <v>61</v>
      </c>
      <c r="AU4197" t="s">
        <v>20496</v>
      </c>
      <c r="AX4197">
        <v>55.687790220154902</v>
      </c>
      <c r="AY4197">
        <v>11.4061718631537</v>
      </c>
      <c r="AZ4197" t="s">
        <v>62</v>
      </c>
      <c r="BA4197">
        <v>1085</v>
      </c>
      <c r="BB4197" t="s">
        <v>44618</v>
      </c>
    </row>
    <row r="4198" spans="1:54" x14ac:dyDescent="0.25">
      <c r="A4198" s="1">
        <v>45200</v>
      </c>
      <c r="B4198">
        <v>339007</v>
      </c>
      <c r="C4198" t="s">
        <v>20497</v>
      </c>
      <c r="D4198">
        <v>4450</v>
      </c>
      <c r="E4198" t="s">
        <v>11734</v>
      </c>
      <c r="F4198" t="s">
        <v>20498</v>
      </c>
      <c r="I4198" t="s">
        <v>20499</v>
      </c>
      <c r="J4198" t="s">
        <v>20500</v>
      </c>
      <c r="K4198" t="s">
        <v>20500</v>
      </c>
      <c r="L4198" t="s">
        <v>20495</v>
      </c>
      <c r="M4198">
        <v>904</v>
      </c>
      <c r="N4198">
        <v>9</v>
      </c>
      <c r="R4198" s="1">
        <v>40162</v>
      </c>
      <c r="S4198" t="s">
        <v>80</v>
      </c>
      <c r="V4198" s="1">
        <v>38078</v>
      </c>
      <c r="W4198">
        <v>5</v>
      </c>
      <c r="X4198" t="s">
        <v>557</v>
      </c>
      <c r="Y4198">
        <v>1</v>
      </c>
      <c r="Z4198" t="s">
        <v>46545</v>
      </c>
      <c r="AA4198">
        <v>10</v>
      </c>
      <c r="AB4198">
        <v>199408</v>
      </c>
      <c r="AC4198">
        <v>121</v>
      </c>
      <c r="AD4198" t="s">
        <v>70</v>
      </c>
      <c r="AE4198">
        <v>1013</v>
      </c>
      <c r="AF4198" t="s">
        <v>558</v>
      </c>
      <c r="AG4198">
        <v>3</v>
      </c>
      <c r="AH4198" t="s">
        <v>81</v>
      </c>
      <c r="AI4198">
        <v>22</v>
      </c>
      <c r="AJ4198" t="s">
        <v>52628</v>
      </c>
      <c r="AK4198">
        <v>316</v>
      </c>
      <c r="AL4198" t="s">
        <v>45011</v>
      </c>
      <c r="AQ4198" t="s">
        <v>20501</v>
      </c>
      <c r="AS4198">
        <v>0</v>
      </c>
      <c r="AT4198" t="s">
        <v>61</v>
      </c>
      <c r="AU4198" t="s">
        <v>20496</v>
      </c>
      <c r="AX4198">
        <v>55.687790220154902</v>
      </c>
      <c r="AY4198">
        <v>11.4061718631537</v>
      </c>
      <c r="AZ4198" t="s">
        <v>62</v>
      </c>
      <c r="BA4198">
        <v>1085</v>
      </c>
      <c r="BB4198" t="s">
        <v>44618</v>
      </c>
    </row>
    <row r="4199" spans="1:54" x14ac:dyDescent="0.25">
      <c r="A4199" s="1">
        <v>45200</v>
      </c>
      <c r="B4199">
        <v>339008</v>
      </c>
      <c r="C4199" t="s">
        <v>20502</v>
      </c>
      <c r="D4199">
        <v>4450</v>
      </c>
      <c r="E4199" t="s">
        <v>11734</v>
      </c>
      <c r="F4199" t="s">
        <v>20503</v>
      </c>
      <c r="G4199">
        <v>28426232</v>
      </c>
      <c r="H4199">
        <v>1011208661</v>
      </c>
      <c r="I4199" t="s">
        <v>49500</v>
      </c>
      <c r="K4199" t="s">
        <v>20504</v>
      </c>
      <c r="L4199" t="s">
        <v>20505</v>
      </c>
      <c r="M4199">
        <v>904</v>
      </c>
      <c r="N4199">
        <v>9</v>
      </c>
      <c r="R4199" s="1">
        <v>40827</v>
      </c>
      <c r="S4199" t="s">
        <v>56</v>
      </c>
      <c r="V4199" s="1">
        <v>40908</v>
      </c>
      <c r="W4199">
        <v>6</v>
      </c>
      <c r="X4199" t="s">
        <v>1289</v>
      </c>
      <c r="Y4199">
        <v>1</v>
      </c>
      <c r="Z4199" t="s">
        <v>46545</v>
      </c>
      <c r="AA4199">
        <v>9</v>
      </c>
      <c r="AB4199">
        <v>200508</v>
      </c>
      <c r="AC4199">
        <v>129</v>
      </c>
      <c r="AD4199" t="s">
        <v>2405</v>
      </c>
      <c r="AE4199">
        <v>1016</v>
      </c>
      <c r="AF4199" t="s">
        <v>2405</v>
      </c>
      <c r="AG4199">
        <v>3</v>
      </c>
      <c r="AH4199" t="s">
        <v>81</v>
      </c>
      <c r="AI4199">
        <v>99</v>
      </c>
      <c r="AJ4199" t="s">
        <v>54511</v>
      </c>
      <c r="AK4199">
        <v>316</v>
      </c>
      <c r="AL4199" t="s">
        <v>45011</v>
      </c>
      <c r="AQ4199" t="s">
        <v>20506</v>
      </c>
      <c r="AS4199">
        <v>0</v>
      </c>
      <c r="AT4199" t="s">
        <v>61</v>
      </c>
      <c r="AU4199" t="s">
        <v>20496</v>
      </c>
      <c r="AX4199">
        <v>55.687790220154902</v>
      </c>
      <c r="AY4199">
        <v>11.4061718631537</v>
      </c>
      <c r="AZ4199" t="s">
        <v>62</v>
      </c>
      <c r="BA4199">
        <v>1085</v>
      </c>
      <c r="BB4199" t="s">
        <v>44618</v>
      </c>
    </row>
    <row r="4200" spans="1:54" x14ac:dyDescent="0.25">
      <c r="A4200" s="1">
        <v>45200</v>
      </c>
      <c r="B4200">
        <v>339200</v>
      </c>
      <c r="D4200">
        <v>4520</v>
      </c>
      <c r="E4200" t="s">
        <v>10904</v>
      </c>
      <c r="F4200" t="s">
        <v>20507</v>
      </c>
      <c r="G4200">
        <v>25731417</v>
      </c>
      <c r="H4200">
        <v>1003297322</v>
      </c>
      <c r="I4200" t="s">
        <v>20508</v>
      </c>
      <c r="J4200" t="s">
        <v>20509</v>
      </c>
      <c r="K4200" t="s">
        <v>20510</v>
      </c>
      <c r="L4200" t="s">
        <v>20511</v>
      </c>
      <c r="M4200">
        <v>747</v>
      </c>
      <c r="N4200">
        <v>15</v>
      </c>
      <c r="R4200" s="1">
        <v>40162</v>
      </c>
      <c r="S4200" t="s">
        <v>80</v>
      </c>
      <c r="T4200">
        <v>316</v>
      </c>
      <c r="U4200" t="s">
        <v>45011</v>
      </c>
      <c r="V4200" s="1">
        <v>39083</v>
      </c>
      <c r="W4200">
        <v>2</v>
      </c>
      <c r="X4200" t="s">
        <v>57</v>
      </c>
      <c r="Y4200">
        <v>1</v>
      </c>
      <c r="Z4200" t="s">
        <v>46545</v>
      </c>
      <c r="AC4200">
        <v>932</v>
      </c>
      <c r="AD4200" t="s">
        <v>52637</v>
      </c>
      <c r="AE4200">
        <v>2021</v>
      </c>
      <c r="AF4200" t="s">
        <v>52637</v>
      </c>
      <c r="AG4200">
        <v>3</v>
      </c>
      <c r="AH4200" t="s">
        <v>81</v>
      </c>
      <c r="AI4200">
        <v>10</v>
      </c>
      <c r="AJ4200" t="s">
        <v>52638</v>
      </c>
      <c r="AK4200">
        <v>316</v>
      </c>
      <c r="AL4200" t="s">
        <v>45011</v>
      </c>
      <c r="AM4200">
        <v>2</v>
      </c>
      <c r="AN4200" t="s">
        <v>119</v>
      </c>
      <c r="AO4200">
        <v>316200</v>
      </c>
      <c r="AQ4200" t="s">
        <v>20512</v>
      </c>
      <c r="AR4200" t="s">
        <v>20513</v>
      </c>
      <c r="AS4200">
        <v>0</v>
      </c>
      <c r="AT4200" t="s">
        <v>61</v>
      </c>
      <c r="AU4200" t="s">
        <v>10724</v>
      </c>
      <c r="AZ4200" t="s">
        <v>62</v>
      </c>
      <c r="BA4200">
        <v>1085</v>
      </c>
      <c r="BB4200" t="s">
        <v>44618</v>
      </c>
    </row>
    <row r="4201" spans="1:54" x14ac:dyDescent="0.25">
      <c r="A4201" s="1">
        <v>45200</v>
      </c>
      <c r="B4201">
        <v>339210</v>
      </c>
      <c r="C4201" t="s">
        <v>20514</v>
      </c>
      <c r="D4201">
        <v>4520</v>
      </c>
      <c r="E4201" t="s">
        <v>10904</v>
      </c>
      <c r="F4201" t="s">
        <v>20515</v>
      </c>
      <c r="H4201">
        <v>1003297346</v>
      </c>
      <c r="I4201" t="s">
        <v>44796</v>
      </c>
      <c r="J4201" t="s">
        <v>20516</v>
      </c>
      <c r="K4201" t="s">
        <v>20517</v>
      </c>
      <c r="L4201" t="s">
        <v>20518</v>
      </c>
      <c r="M4201">
        <v>747</v>
      </c>
      <c r="R4201" s="1">
        <v>40162</v>
      </c>
      <c r="S4201" t="s">
        <v>80</v>
      </c>
      <c r="T4201">
        <v>316</v>
      </c>
      <c r="U4201" t="s">
        <v>45011</v>
      </c>
      <c r="V4201" s="1">
        <v>39083</v>
      </c>
      <c r="W4201">
        <v>2</v>
      </c>
      <c r="X4201" t="s">
        <v>57</v>
      </c>
      <c r="Y4201">
        <v>1</v>
      </c>
      <c r="Z4201" t="s">
        <v>46545</v>
      </c>
      <c r="AB4201">
        <v>196208</v>
      </c>
      <c r="AC4201">
        <v>125</v>
      </c>
      <c r="AD4201" t="s">
        <v>1344</v>
      </c>
      <c r="AE4201">
        <v>1014</v>
      </c>
      <c r="AF4201" t="s">
        <v>1352</v>
      </c>
      <c r="AG4201">
        <v>3</v>
      </c>
      <c r="AH4201" t="s">
        <v>81</v>
      </c>
      <c r="AI4201">
        <v>24</v>
      </c>
      <c r="AJ4201" t="s">
        <v>1344</v>
      </c>
      <c r="AK4201">
        <v>316</v>
      </c>
      <c r="AL4201" t="s">
        <v>45011</v>
      </c>
      <c r="AM4201">
        <v>2</v>
      </c>
      <c r="AN4201" t="s">
        <v>119</v>
      </c>
      <c r="AO4201">
        <v>315210</v>
      </c>
      <c r="AQ4201" t="s">
        <v>20519</v>
      </c>
      <c r="AS4201">
        <v>0</v>
      </c>
      <c r="AT4201" t="s">
        <v>61</v>
      </c>
      <c r="AU4201" t="s">
        <v>10724</v>
      </c>
      <c r="AZ4201" t="s">
        <v>62</v>
      </c>
      <c r="BA4201">
        <v>1085</v>
      </c>
      <c r="BB4201" t="s">
        <v>44618</v>
      </c>
    </row>
    <row r="4202" spans="1:54" x14ac:dyDescent="0.25">
      <c r="A4202" s="1">
        <v>45200</v>
      </c>
      <c r="B4202">
        <v>339300</v>
      </c>
      <c r="C4202" t="s">
        <v>45642</v>
      </c>
      <c r="D4202">
        <v>4450</v>
      </c>
      <c r="E4202" t="s">
        <v>11734</v>
      </c>
      <c r="F4202" t="s">
        <v>45643</v>
      </c>
      <c r="G4202">
        <v>25824237</v>
      </c>
      <c r="H4202">
        <v>1008182414</v>
      </c>
      <c r="I4202" t="s">
        <v>20520</v>
      </c>
      <c r="K4202" t="s">
        <v>20521</v>
      </c>
      <c r="L4202" t="s">
        <v>45644</v>
      </c>
      <c r="M4202">
        <v>85</v>
      </c>
      <c r="N4202">
        <v>22</v>
      </c>
      <c r="R4202" s="1">
        <v>43783</v>
      </c>
      <c r="S4202" t="s">
        <v>56</v>
      </c>
      <c r="W4202">
        <v>5</v>
      </c>
      <c r="X4202" t="s">
        <v>557</v>
      </c>
      <c r="Y4202">
        <v>1</v>
      </c>
      <c r="Z4202" t="s">
        <v>46545</v>
      </c>
      <c r="AA4202">
        <v>9</v>
      </c>
      <c r="AB4202">
        <v>200207</v>
      </c>
      <c r="AC4202">
        <v>123</v>
      </c>
      <c r="AD4202" t="s">
        <v>1507</v>
      </c>
      <c r="AE4202">
        <v>1010</v>
      </c>
      <c r="AF4202" t="s">
        <v>44774</v>
      </c>
      <c r="AG4202">
        <v>1</v>
      </c>
      <c r="AH4202" t="s">
        <v>44482</v>
      </c>
      <c r="AI4202">
        <v>80</v>
      </c>
      <c r="AJ4202" t="s">
        <v>1507</v>
      </c>
      <c r="AK4202">
        <v>316</v>
      </c>
      <c r="AL4202" t="s">
        <v>45011</v>
      </c>
      <c r="AQ4202" t="s">
        <v>20522</v>
      </c>
      <c r="AR4202" t="s">
        <v>20523</v>
      </c>
      <c r="AS4202">
        <v>0</v>
      </c>
      <c r="AT4202" t="s">
        <v>61</v>
      </c>
      <c r="AU4202" t="s">
        <v>20524</v>
      </c>
      <c r="AW4202" t="s">
        <v>45645</v>
      </c>
      <c r="AX4202">
        <v>55.694444019999999</v>
      </c>
      <c r="AY4202">
        <v>11.40411031</v>
      </c>
      <c r="AZ4202" t="s">
        <v>62</v>
      </c>
      <c r="BA4202">
        <v>1085</v>
      </c>
      <c r="BB4202" t="s">
        <v>44618</v>
      </c>
    </row>
    <row r="4203" spans="1:54" x14ac:dyDescent="0.25">
      <c r="A4203" s="1">
        <v>45200</v>
      </c>
      <c r="B4203">
        <v>339350</v>
      </c>
      <c r="C4203" t="s">
        <v>20525</v>
      </c>
      <c r="D4203">
        <v>4520</v>
      </c>
      <c r="E4203" t="s">
        <v>10904</v>
      </c>
      <c r="F4203" t="s">
        <v>20526</v>
      </c>
      <c r="G4203">
        <v>27922449</v>
      </c>
      <c r="H4203">
        <v>1003297279</v>
      </c>
      <c r="I4203" t="s">
        <v>20527</v>
      </c>
      <c r="J4203" t="s">
        <v>20528</v>
      </c>
      <c r="K4203" t="s">
        <v>20529</v>
      </c>
      <c r="L4203" t="s">
        <v>20530</v>
      </c>
      <c r="M4203">
        <v>635</v>
      </c>
      <c r="N4203">
        <v>7</v>
      </c>
      <c r="R4203" s="1">
        <v>43608</v>
      </c>
      <c r="S4203" t="s">
        <v>56</v>
      </c>
      <c r="W4203">
        <v>5</v>
      </c>
      <c r="X4203" t="s">
        <v>557</v>
      </c>
      <c r="Y4203">
        <v>1</v>
      </c>
      <c r="Z4203" t="s">
        <v>46545</v>
      </c>
      <c r="AB4203">
        <v>199301</v>
      </c>
      <c r="AC4203">
        <v>146</v>
      </c>
      <c r="AD4203" t="s">
        <v>1428</v>
      </c>
      <c r="AE4203">
        <v>1025</v>
      </c>
      <c r="AF4203" t="s">
        <v>1428</v>
      </c>
      <c r="AG4203">
        <v>7</v>
      </c>
      <c r="AH4203" t="s">
        <v>7186</v>
      </c>
      <c r="AI4203">
        <v>85</v>
      </c>
      <c r="AJ4203" t="s">
        <v>1428</v>
      </c>
      <c r="AK4203">
        <v>316</v>
      </c>
      <c r="AL4203" t="s">
        <v>45011</v>
      </c>
      <c r="AQ4203" t="s">
        <v>20531</v>
      </c>
      <c r="AR4203" t="s">
        <v>20532</v>
      </c>
      <c r="AS4203">
        <v>0</v>
      </c>
      <c r="AT4203" t="s">
        <v>61</v>
      </c>
      <c r="AU4203" t="s">
        <v>7088</v>
      </c>
      <c r="AX4203">
        <v>55.72279941</v>
      </c>
      <c r="AY4203">
        <v>11.46930746</v>
      </c>
      <c r="AZ4203" t="s">
        <v>62</v>
      </c>
      <c r="BA4203">
        <v>1085</v>
      </c>
      <c r="BB4203" t="s">
        <v>44618</v>
      </c>
    </row>
    <row r="4204" spans="1:54" x14ac:dyDescent="0.25">
      <c r="A4204" s="1">
        <v>45200</v>
      </c>
      <c r="B4204">
        <v>339375</v>
      </c>
      <c r="C4204" t="s">
        <v>45646</v>
      </c>
      <c r="D4204">
        <v>4450</v>
      </c>
      <c r="E4204" t="s">
        <v>11734</v>
      </c>
      <c r="F4204" t="s">
        <v>49501</v>
      </c>
      <c r="I4204" t="s">
        <v>20533</v>
      </c>
      <c r="J4204" t="s">
        <v>20534</v>
      </c>
      <c r="K4204" t="s">
        <v>20535</v>
      </c>
      <c r="L4204" t="s">
        <v>45647</v>
      </c>
      <c r="M4204">
        <v>85</v>
      </c>
      <c r="N4204">
        <v>22</v>
      </c>
      <c r="R4204" s="1">
        <v>40162</v>
      </c>
      <c r="S4204" t="s">
        <v>80</v>
      </c>
      <c r="V4204" s="1">
        <v>35704</v>
      </c>
      <c r="W4204">
        <v>5</v>
      </c>
      <c r="X4204" t="s">
        <v>557</v>
      </c>
      <c r="Y4204">
        <v>1</v>
      </c>
      <c r="Z4204" t="s">
        <v>46545</v>
      </c>
      <c r="AB4204">
        <v>199601</v>
      </c>
      <c r="AC4204">
        <v>147</v>
      </c>
      <c r="AD4204" t="s">
        <v>46697</v>
      </c>
      <c r="AE4204">
        <v>1021</v>
      </c>
      <c r="AF4204" t="s">
        <v>46697</v>
      </c>
      <c r="AG4204">
        <v>3</v>
      </c>
      <c r="AH4204" t="s">
        <v>81</v>
      </c>
      <c r="AI4204">
        <v>86</v>
      </c>
      <c r="AJ4204" t="s">
        <v>46697</v>
      </c>
      <c r="AK4204">
        <v>316</v>
      </c>
      <c r="AL4204" t="s">
        <v>45011</v>
      </c>
      <c r="AM4204">
        <v>1</v>
      </c>
      <c r="AN4204" t="s">
        <v>1193</v>
      </c>
      <c r="AO4204">
        <v>341375</v>
      </c>
      <c r="AS4204">
        <v>0</v>
      </c>
      <c r="AT4204" t="s">
        <v>61</v>
      </c>
      <c r="AU4204" t="s">
        <v>20524</v>
      </c>
      <c r="AW4204" t="s">
        <v>45645</v>
      </c>
      <c r="AX4204">
        <v>55.694427108069299</v>
      </c>
      <c r="AY4204">
        <v>11.404065189476</v>
      </c>
      <c r="AZ4204" t="s">
        <v>62</v>
      </c>
      <c r="BA4204">
        <v>1085</v>
      </c>
      <c r="BB4204" t="s">
        <v>44618</v>
      </c>
    </row>
    <row r="4205" spans="1:54" x14ac:dyDescent="0.25">
      <c r="A4205" s="1">
        <v>45200</v>
      </c>
      <c r="B4205">
        <v>339901</v>
      </c>
      <c r="C4205" t="s">
        <v>49502</v>
      </c>
      <c r="D4205">
        <v>4450</v>
      </c>
      <c r="E4205" t="s">
        <v>11734</v>
      </c>
      <c r="F4205" t="s">
        <v>49503</v>
      </c>
      <c r="I4205" t="s">
        <v>49504</v>
      </c>
      <c r="K4205" t="s">
        <v>20536</v>
      </c>
      <c r="L4205" t="s">
        <v>48408</v>
      </c>
      <c r="M4205">
        <v>1609</v>
      </c>
      <c r="N4205">
        <v>2</v>
      </c>
      <c r="R4205" s="1">
        <v>40162</v>
      </c>
      <c r="S4205" t="s">
        <v>80</v>
      </c>
      <c r="V4205" s="1">
        <v>31929</v>
      </c>
      <c r="W4205">
        <v>3</v>
      </c>
      <c r="X4205" t="s">
        <v>3496</v>
      </c>
      <c r="Y4205">
        <v>1</v>
      </c>
      <c r="Z4205" t="s">
        <v>46545</v>
      </c>
      <c r="AA4205">
        <v>9</v>
      </c>
      <c r="AB4205">
        <v>197208</v>
      </c>
      <c r="AC4205">
        <v>126</v>
      </c>
      <c r="AD4205" t="s">
        <v>46616</v>
      </c>
      <c r="AE4205">
        <v>1015</v>
      </c>
      <c r="AF4205" t="s">
        <v>46616</v>
      </c>
      <c r="AG4205">
        <v>3</v>
      </c>
      <c r="AH4205" t="s">
        <v>81</v>
      </c>
      <c r="AI4205">
        <v>29</v>
      </c>
      <c r="AJ4205" t="s">
        <v>2525</v>
      </c>
      <c r="AK4205">
        <v>316</v>
      </c>
      <c r="AL4205" t="s">
        <v>45011</v>
      </c>
      <c r="AS4205">
        <v>0</v>
      </c>
      <c r="AT4205" t="s">
        <v>61</v>
      </c>
      <c r="AU4205" t="s">
        <v>48409</v>
      </c>
      <c r="AX4205">
        <v>55.659660684428097</v>
      </c>
      <c r="AY4205">
        <v>11.393790020701999</v>
      </c>
      <c r="AZ4205" t="s">
        <v>62</v>
      </c>
      <c r="BA4205">
        <v>1085</v>
      </c>
      <c r="BB4205" t="s">
        <v>44618</v>
      </c>
    </row>
    <row r="4206" spans="1:54" x14ac:dyDescent="0.25">
      <c r="A4206" s="1">
        <v>45200</v>
      </c>
      <c r="B4206">
        <v>340000</v>
      </c>
      <c r="C4206" t="s">
        <v>46873</v>
      </c>
      <c r="D4206">
        <v>4180</v>
      </c>
      <c r="E4206" t="s">
        <v>46872</v>
      </c>
      <c r="F4206" t="s">
        <v>46873</v>
      </c>
      <c r="G4206">
        <v>29189994</v>
      </c>
      <c r="K4206" t="s">
        <v>15721</v>
      </c>
      <c r="L4206" t="s">
        <v>53294</v>
      </c>
      <c r="M4206">
        <v>656</v>
      </c>
      <c r="N4206">
        <v>8</v>
      </c>
      <c r="R4206" s="1">
        <v>43791</v>
      </c>
      <c r="S4206" t="s">
        <v>80</v>
      </c>
      <c r="T4206">
        <v>340</v>
      </c>
      <c r="U4206" t="s">
        <v>46873</v>
      </c>
      <c r="W4206">
        <v>2</v>
      </c>
      <c r="X4206" t="s">
        <v>57</v>
      </c>
      <c r="Y4206">
        <v>5</v>
      </c>
      <c r="Z4206" t="s">
        <v>54458</v>
      </c>
      <c r="AB4206">
        <v>200701</v>
      </c>
      <c r="AC4206">
        <v>923</v>
      </c>
      <c r="AD4206" t="s">
        <v>58</v>
      </c>
      <c r="AE4206">
        <v>2013</v>
      </c>
      <c r="AF4206" t="s">
        <v>58</v>
      </c>
      <c r="AG4206">
        <v>1</v>
      </c>
      <c r="AH4206" t="s">
        <v>44482</v>
      </c>
      <c r="AI4206">
        <v>99</v>
      </c>
      <c r="AJ4206" t="s">
        <v>54511</v>
      </c>
      <c r="AK4206">
        <v>340</v>
      </c>
      <c r="AL4206" t="s">
        <v>46873</v>
      </c>
      <c r="AQ4206" t="s">
        <v>20537</v>
      </c>
      <c r="AR4206" t="s">
        <v>12923</v>
      </c>
      <c r="AS4206">
        <v>0</v>
      </c>
      <c r="AT4206" t="s">
        <v>61</v>
      </c>
      <c r="AU4206" t="s">
        <v>52939</v>
      </c>
      <c r="AV4206" t="s">
        <v>52612</v>
      </c>
      <c r="AX4206">
        <v>55.435181970000002</v>
      </c>
      <c r="AY4206">
        <v>11.561365260000001</v>
      </c>
      <c r="AZ4206" t="s">
        <v>62</v>
      </c>
      <c r="BA4206">
        <v>1085</v>
      </c>
      <c r="BB4206" t="s">
        <v>44618</v>
      </c>
    </row>
    <row r="4207" spans="1:54" x14ac:dyDescent="0.25">
      <c r="A4207" s="1">
        <v>45200</v>
      </c>
      <c r="B4207">
        <v>340001</v>
      </c>
      <c r="C4207" t="s">
        <v>49505</v>
      </c>
      <c r="D4207">
        <v>4180</v>
      </c>
      <c r="E4207" t="s">
        <v>46872</v>
      </c>
      <c r="F4207" t="s">
        <v>49505</v>
      </c>
      <c r="G4207">
        <v>29445931</v>
      </c>
      <c r="H4207">
        <v>1012174469</v>
      </c>
      <c r="I4207" t="s">
        <v>20538</v>
      </c>
      <c r="K4207" t="s">
        <v>20539</v>
      </c>
      <c r="L4207" t="s">
        <v>49506</v>
      </c>
      <c r="M4207">
        <v>647</v>
      </c>
      <c r="N4207">
        <v>14</v>
      </c>
      <c r="R4207" s="1">
        <v>43613</v>
      </c>
      <c r="S4207" t="s">
        <v>56</v>
      </c>
      <c r="V4207" s="1">
        <v>43509</v>
      </c>
      <c r="W4207">
        <v>5</v>
      </c>
      <c r="X4207" t="s">
        <v>557</v>
      </c>
      <c r="Y4207">
        <v>1</v>
      </c>
      <c r="Z4207" t="s">
        <v>46545</v>
      </c>
      <c r="AA4207">
        <v>9</v>
      </c>
      <c r="AB4207">
        <v>200803</v>
      </c>
      <c r="AC4207">
        <v>126</v>
      </c>
      <c r="AD4207" t="s">
        <v>46616</v>
      </c>
      <c r="AE4207">
        <v>1015</v>
      </c>
      <c r="AF4207" t="s">
        <v>46616</v>
      </c>
      <c r="AG4207">
        <v>3</v>
      </c>
      <c r="AH4207" t="s">
        <v>81</v>
      </c>
      <c r="AI4207">
        <v>99</v>
      </c>
      <c r="AJ4207" t="s">
        <v>54511</v>
      </c>
      <c r="AK4207">
        <v>340</v>
      </c>
      <c r="AL4207" t="s">
        <v>46873</v>
      </c>
      <c r="AQ4207" t="s">
        <v>20540</v>
      </c>
      <c r="AR4207" t="s">
        <v>20541</v>
      </c>
      <c r="AS4207">
        <v>0</v>
      </c>
      <c r="AT4207" t="s">
        <v>61</v>
      </c>
      <c r="AU4207" t="s">
        <v>49507</v>
      </c>
      <c r="AX4207">
        <v>55.418089010000003</v>
      </c>
      <c r="AY4207">
        <v>11.51308727</v>
      </c>
      <c r="AZ4207" t="s">
        <v>62</v>
      </c>
      <c r="BA4207">
        <v>1085</v>
      </c>
      <c r="BB4207" t="s">
        <v>44618</v>
      </c>
    </row>
    <row r="4208" spans="1:54" x14ac:dyDescent="0.25">
      <c r="A4208" s="1">
        <v>45200</v>
      </c>
      <c r="B4208">
        <v>340002</v>
      </c>
      <c r="C4208" t="s">
        <v>20542</v>
      </c>
      <c r="D4208">
        <v>4180</v>
      </c>
      <c r="E4208" t="s">
        <v>46872</v>
      </c>
      <c r="F4208" t="s">
        <v>20543</v>
      </c>
      <c r="G4208">
        <v>11565603</v>
      </c>
      <c r="H4208">
        <v>1000257232</v>
      </c>
      <c r="I4208" t="s">
        <v>14671</v>
      </c>
      <c r="J4208" t="s">
        <v>20544</v>
      </c>
      <c r="K4208" t="s">
        <v>14672</v>
      </c>
      <c r="L4208" t="s">
        <v>45648</v>
      </c>
      <c r="M4208">
        <v>565</v>
      </c>
      <c r="N4208" t="s">
        <v>20545</v>
      </c>
      <c r="R4208" s="1">
        <v>43783</v>
      </c>
      <c r="S4208" t="s">
        <v>851</v>
      </c>
      <c r="W4208">
        <v>6</v>
      </c>
      <c r="X4208" t="s">
        <v>1289</v>
      </c>
      <c r="Y4208">
        <v>1</v>
      </c>
      <c r="Z4208" t="s">
        <v>46545</v>
      </c>
      <c r="AA4208">
        <v>10</v>
      </c>
      <c r="AB4208">
        <v>200905</v>
      </c>
      <c r="AC4208">
        <v>129</v>
      </c>
      <c r="AD4208" t="s">
        <v>2405</v>
      </c>
      <c r="AE4208">
        <v>1016</v>
      </c>
      <c r="AF4208" t="s">
        <v>2405</v>
      </c>
      <c r="AG4208">
        <v>1</v>
      </c>
      <c r="AH4208" t="s">
        <v>44482</v>
      </c>
      <c r="AI4208">
        <v>99</v>
      </c>
      <c r="AJ4208" t="s">
        <v>54511</v>
      </c>
      <c r="AK4208">
        <v>340</v>
      </c>
      <c r="AL4208" t="s">
        <v>46873</v>
      </c>
      <c r="AQ4208" t="s">
        <v>14673</v>
      </c>
      <c r="AR4208" t="s">
        <v>14674</v>
      </c>
      <c r="AS4208">
        <v>0</v>
      </c>
      <c r="AT4208" t="s">
        <v>61</v>
      </c>
      <c r="AU4208" t="s">
        <v>45134</v>
      </c>
      <c r="AX4208">
        <v>55.389031150000001</v>
      </c>
      <c r="AY4208">
        <v>11.64269515</v>
      </c>
      <c r="AZ4208" t="s">
        <v>62</v>
      </c>
      <c r="BA4208">
        <v>1085</v>
      </c>
      <c r="BB4208" t="s">
        <v>44618</v>
      </c>
    </row>
    <row r="4209" spans="1:54" x14ac:dyDescent="0.25">
      <c r="A4209" s="1">
        <v>45200</v>
      </c>
      <c r="B4209">
        <v>340401</v>
      </c>
      <c r="C4209" t="s">
        <v>20546</v>
      </c>
      <c r="D4209">
        <v>4200</v>
      </c>
      <c r="E4209" t="s">
        <v>9270</v>
      </c>
      <c r="F4209" t="s">
        <v>49508</v>
      </c>
      <c r="G4209">
        <v>30874323</v>
      </c>
      <c r="H4209">
        <v>1013714653</v>
      </c>
      <c r="I4209" t="s">
        <v>3333</v>
      </c>
      <c r="K4209" t="s">
        <v>9677</v>
      </c>
      <c r="L4209" t="s">
        <v>17965</v>
      </c>
      <c r="M4209">
        <v>1440</v>
      </c>
      <c r="N4209">
        <v>30</v>
      </c>
      <c r="R4209" s="1">
        <v>44510</v>
      </c>
      <c r="S4209" t="s">
        <v>56</v>
      </c>
      <c r="W4209">
        <v>4</v>
      </c>
      <c r="X4209" t="s">
        <v>725</v>
      </c>
      <c r="Y4209">
        <v>4</v>
      </c>
      <c r="Z4209" t="s">
        <v>1324</v>
      </c>
      <c r="AB4209">
        <v>200801</v>
      </c>
      <c r="AC4209">
        <v>306</v>
      </c>
      <c r="AD4209" t="s">
        <v>46731</v>
      </c>
      <c r="AE4209">
        <v>1085</v>
      </c>
      <c r="AF4209" t="s">
        <v>46731</v>
      </c>
      <c r="AG4209">
        <v>4</v>
      </c>
      <c r="AH4209" t="s">
        <v>44547</v>
      </c>
      <c r="AI4209">
        <v>99</v>
      </c>
      <c r="AJ4209" t="s">
        <v>54511</v>
      </c>
      <c r="AK4209">
        <v>330</v>
      </c>
      <c r="AL4209" t="s">
        <v>9274</v>
      </c>
      <c r="AQ4209" t="s">
        <v>9873</v>
      </c>
      <c r="AR4209" t="s">
        <v>9874</v>
      </c>
      <c r="AS4209">
        <v>1</v>
      </c>
      <c r="AT4209" t="s">
        <v>1446</v>
      </c>
      <c r="AU4209" t="s">
        <v>17966</v>
      </c>
      <c r="AX4209">
        <v>55.407073699999998</v>
      </c>
      <c r="AY4209">
        <v>11.344453830000001</v>
      </c>
      <c r="AZ4209" t="s">
        <v>62</v>
      </c>
      <c r="BA4209">
        <v>1085</v>
      </c>
      <c r="BB4209" t="s">
        <v>44618</v>
      </c>
    </row>
    <row r="4210" spans="1:54" x14ac:dyDescent="0.25">
      <c r="A4210" s="1">
        <v>45200</v>
      </c>
      <c r="B4210">
        <v>340402</v>
      </c>
      <c r="C4210" t="s">
        <v>20547</v>
      </c>
      <c r="D4210">
        <v>4180</v>
      </c>
      <c r="E4210" t="s">
        <v>46872</v>
      </c>
      <c r="F4210" t="s">
        <v>20548</v>
      </c>
      <c r="G4210">
        <v>30874323</v>
      </c>
      <c r="H4210">
        <v>1013714653</v>
      </c>
      <c r="I4210" t="s">
        <v>3333</v>
      </c>
      <c r="K4210" t="s">
        <v>9677</v>
      </c>
      <c r="L4210" t="s">
        <v>20549</v>
      </c>
      <c r="M4210">
        <v>696</v>
      </c>
      <c r="N4210" t="s">
        <v>8556</v>
      </c>
      <c r="R4210" s="1">
        <v>44246</v>
      </c>
      <c r="S4210" t="s">
        <v>56</v>
      </c>
      <c r="W4210">
        <v>4</v>
      </c>
      <c r="X4210" t="s">
        <v>725</v>
      </c>
      <c r="Y4210">
        <v>4</v>
      </c>
      <c r="Z4210" t="s">
        <v>1324</v>
      </c>
      <c r="AB4210">
        <v>200801</v>
      </c>
      <c r="AC4210">
        <v>306</v>
      </c>
      <c r="AD4210" t="s">
        <v>46731</v>
      </c>
      <c r="AE4210">
        <v>1085</v>
      </c>
      <c r="AF4210" t="s">
        <v>46731</v>
      </c>
      <c r="AG4210">
        <v>1</v>
      </c>
      <c r="AH4210" t="s">
        <v>44482</v>
      </c>
      <c r="AI4210">
        <v>99</v>
      </c>
      <c r="AJ4210" t="s">
        <v>54511</v>
      </c>
      <c r="AK4210">
        <v>340</v>
      </c>
      <c r="AL4210" t="s">
        <v>46873</v>
      </c>
      <c r="AP4210">
        <v>340401</v>
      </c>
      <c r="AQ4210" t="s">
        <v>9873</v>
      </c>
      <c r="AR4210" t="s">
        <v>9874</v>
      </c>
      <c r="AS4210">
        <v>2</v>
      </c>
      <c r="AT4210" t="s">
        <v>1413</v>
      </c>
      <c r="AU4210" t="s">
        <v>18814</v>
      </c>
      <c r="AX4210">
        <v>55.439311629999999</v>
      </c>
      <c r="AY4210">
        <v>11.557652320000001</v>
      </c>
      <c r="AZ4210" t="s">
        <v>62</v>
      </c>
      <c r="BA4210">
        <v>1085</v>
      </c>
      <c r="BB4210" t="s">
        <v>44618</v>
      </c>
    </row>
    <row r="4211" spans="1:54" x14ac:dyDescent="0.25">
      <c r="A4211" s="1">
        <v>45200</v>
      </c>
      <c r="B4211">
        <v>340403</v>
      </c>
      <c r="C4211" t="s">
        <v>20550</v>
      </c>
      <c r="D4211">
        <v>4800</v>
      </c>
      <c r="E4211" t="s">
        <v>47865</v>
      </c>
      <c r="F4211" t="s">
        <v>49509</v>
      </c>
      <c r="G4211">
        <v>30874323</v>
      </c>
      <c r="H4211">
        <v>1014174180</v>
      </c>
      <c r="I4211" t="s">
        <v>20551</v>
      </c>
      <c r="K4211" t="s">
        <v>9677</v>
      </c>
      <c r="L4211" t="s">
        <v>9248</v>
      </c>
      <c r="M4211">
        <v>151</v>
      </c>
      <c r="N4211">
        <v>5</v>
      </c>
      <c r="R4211" s="1">
        <v>41649</v>
      </c>
      <c r="S4211" t="s">
        <v>612</v>
      </c>
      <c r="V4211" s="1">
        <v>40527</v>
      </c>
      <c r="W4211">
        <v>4</v>
      </c>
      <c r="X4211" t="s">
        <v>725</v>
      </c>
      <c r="Y4211">
        <v>4</v>
      </c>
      <c r="Z4211" t="s">
        <v>1324</v>
      </c>
      <c r="AB4211">
        <v>200812</v>
      </c>
      <c r="AC4211">
        <v>241</v>
      </c>
      <c r="AD4211" t="s">
        <v>1722</v>
      </c>
      <c r="AE4211">
        <v>1085</v>
      </c>
      <c r="AF4211" t="s">
        <v>46731</v>
      </c>
      <c r="AG4211">
        <v>3</v>
      </c>
      <c r="AH4211" t="s">
        <v>81</v>
      </c>
      <c r="AI4211">
        <v>99</v>
      </c>
      <c r="AJ4211" t="s">
        <v>54511</v>
      </c>
      <c r="AK4211">
        <v>376</v>
      </c>
      <c r="AL4211" t="s">
        <v>9249</v>
      </c>
      <c r="AM4211">
        <v>2</v>
      </c>
      <c r="AN4211" t="s">
        <v>119</v>
      </c>
      <c r="AO4211">
        <v>340401</v>
      </c>
      <c r="AP4211">
        <v>340401</v>
      </c>
      <c r="AQ4211" t="s">
        <v>20552</v>
      </c>
      <c r="AR4211" t="s">
        <v>9679</v>
      </c>
      <c r="AS4211">
        <v>2</v>
      </c>
      <c r="AT4211" t="s">
        <v>1413</v>
      </c>
      <c r="AU4211" t="s">
        <v>9251</v>
      </c>
      <c r="AX4211">
        <v>54.764646351130899</v>
      </c>
      <c r="AY4211">
        <v>11.8789085989358</v>
      </c>
      <c r="AZ4211" t="s">
        <v>62</v>
      </c>
      <c r="BA4211">
        <v>1085</v>
      </c>
      <c r="BB4211" t="s">
        <v>44618</v>
      </c>
    </row>
    <row r="4212" spans="1:54" x14ac:dyDescent="0.25">
      <c r="A4212" s="1">
        <v>45200</v>
      </c>
      <c r="B4212">
        <v>340404</v>
      </c>
      <c r="C4212" t="s">
        <v>20553</v>
      </c>
      <c r="D4212">
        <v>4000</v>
      </c>
      <c r="E4212" t="s">
        <v>7628</v>
      </c>
      <c r="F4212" t="s">
        <v>20554</v>
      </c>
      <c r="L4212" t="s">
        <v>53497</v>
      </c>
      <c r="M4212">
        <v>3515</v>
      </c>
      <c r="N4212">
        <v>222</v>
      </c>
      <c r="R4212" s="1">
        <v>41649</v>
      </c>
      <c r="S4212" t="s">
        <v>612</v>
      </c>
      <c r="V4212" s="1">
        <v>39783</v>
      </c>
      <c r="W4212">
        <v>4</v>
      </c>
      <c r="X4212" t="s">
        <v>725</v>
      </c>
      <c r="Y4212">
        <v>4</v>
      </c>
      <c r="Z4212" t="s">
        <v>1324</v>
      </c>
      <c r="AB4212">
        <v>200812</v>
      </c>
      <c r="AC4212">
        <v>241</v>
      </c>
      <c r="AD4212" t="s">
        <v>1722</v>
      </c>
      <c r="AE4212">
        <v>1085</v>
      </c>
      <c r="AF4212" t="s">
        <v>46731</v>
      </c>
      <c r="AG4212">
        <v>3</v>
      </c>
      <c r="AH4212" t="s">
        <v>81</v>
      </c>
      <c r="AI4212">
        <v>99</v>
      </c>
      <c r="AJ4212" t="s">
        <v>54511</v>
      </c>
      <c r="AK4212">
        <v>265</v>
      </c>
      <c r="AL4212" t="s">
        <v>4243</v>
      </c>
      <c r="AM4212">
        <v>2</v>
      </c>
      <c r="AN4212" t="s">
        <v>119</v>
      </c>
      <c r="AO4212">
        <v>340401</v>
      </c>
      <c r="AP4212">
        <v>340401</v>
      </c>
      <c r="AS4212">
        <v>2</v>
      </c>
      <c r="AT4212" t="s">
        <v>1413</v>
      </c>
      <c r="AU4212" t="s">
        <v>53498</v>
      </c>
      <c r="AX4212">
        <v>55.654210902208099</v>
      </c>
      <c r="AY4212">
        <v>12.102890392878299</v>
      </c>
      <c r="AZ4212" t="s">
        <v>62</v>
      </c>
      <c r="BA4212">
        <v>1085</v>
      </c>
      <c r="BB4212" t="s">
        <v>44618</v>
      </c>
    </row>
    <row r="4213" spans="1:54" x14ac:dyDescent="0.25">
      <c r="A4213" s="1">
        <v>45200</v>
      </c>
      <c r="B4213">
        <v>340405</v>
      </c>
      <c r="C4213" t="s">
        <v>45649</v>
      </c>
      <c r="D4213">
        <v>4000</v>
      </c>
      <c r="E4213" t="s">
        <v>7628</v>
      </c>
      <c r="F4213" t="s">
        <v>45650</v>
      </c>
      <c r="L4213" t="s">
        <v>53497</v>
      </c>
      <c r="M4213">
        <v>3515</v>
      </c>
      <c r="N4213">
        <v>222</v>
      </c>
      <c r="R4213" s="1">
        <v>41649</v>
      </c>
      <c r="S4213" t="s">
        <v>612</v>
      </c>
      <c r="V4213" s="1">
        <v>39783</v>
      </c>
      <c r="W4213">
        <v>4</v>
      </c>
      <c r="X4213" t="s">
        <v>725</v>
      </c>
      <c r="Y4213">
        <v>4</v>
      </c>
      <c r="Z4213" t="s">
        <v>1324</v>
      </c>
      <c r="AB4213">
        <v>200812</v>
      </c>
      <c r="AC4213">
        <v>311</v>
      </c>
      <c r="AD4213" t="s">
        <v>44573</v>
      </c>
      <c r="AE4213">
        <v>1085</v>
      </c>
      <c r="AF4213" t="s">
        <v>46731</v>
      </c>
      <c r="AG4213">
        <v>3</v>
      </c>
      <c r="AH4213" t="s">
        <v>81</v>
      </c>
      <c r="AI4213">
        <v>99</v>
      </c>
      <c r="AJ4213" t="s">
        <v>54511</v>
      </c>
      <c r="AK4213">
        <v>265</v>
      </c>
      <c r="AL4213" t="s">
        <v>4243</v>
      </c>
      <c r="AP4213">
        <v>340401</v>
      </c>
      <c r="AS4213">
        <v>2</v>
      </c>
      <c r="AT4213" t="s">
        <v>1413</v>
      </c>
      <c r="AU4213" t="s">
        <v>53498</v>
      </c>
      <c r="AX4213">
        <v>55.654210902208099</v>
      </c>
      <c r="AY4213">
        <v>12.102890392878299</v>
      </c>
      <c r="AZ4213" t="s">
        <v>62</v>
      </c>
      <c r="BA4213">
        <v>1085</v>
      </c>
      <c r="BB4213" t="s">
        <v>44618</v>
      </c>
    </row>
    <row r="4214" spans="1:54" x14ac:dyDescent="0.25">
      <c r="A4214" s="1">
        <v>45200</v>
      </c>
      <c r="B4214">
        <v>340406</v>
      </c>
      <c r="C4214" t="s">
        <v>20555</v>
      </c>
      <c r="D4214">
        <v>4000</v>
      </c>
      <c r="E4214" t="s">
        <v>7628</v>
      </c>
      <c r="F4214" t="s">
        <v>53499</v>
      </c>
      <c r="L4214" t="s">
        <v>53497</v>
      </c>
      <c r="M4214">
        <v>3515</v>
      </c>
      <c r="N4214">
        <v>222</v>
      </c>
      <c r="R4214" s="1">
        <v>41649</v>
      </c>
      <c r="S4214" t="s">
        <v>612</v>
      </c>
      <c r="V4214" s="1">
        <v>39783</v>
      </c>
      <c r="W4214">
        <v>4</v>
      </c>
      <c r="X4214" t="s">
        <v>725</v>
      </c>
      <c r="Y4214">
        <v>4</v>
      </c>
      <c r="Z4214" t="s">
        <v>1324</v>
      </c>
      <c r="AB4214">
        <v>200812</v>
      </c>
      <c r="AC4214">
        <v>333</v>
      </c>
      <c r="AD4214" t="s">
        <v>46738</v>
      </c>
      <c r="AE4214">
        <v>1085</v>
      </c>
      <c r="AF4214" t="s">
        <v>46731</v>
      </c>
      <c r="AG4214">
        <v>3</v>
      </c>
      <c r="AH4214" t="s">
        <v>81</v>
      </c>
      <c r="AI4214">
        <v>99</v>
      </c>
      <c r="AJ4214" t="s">
        <v>54511</v>
      </c>
      <c r="AK4214">
        <v>265</v>
      </c>
      <c r="AL4214" t="s">
        <v>4243</v>
      </c>
      <c r="AP4214">
        <v>340401</v>
      </c>
      <c r="AS4214">
        <v>2</v>
      </c>
      <c r="AT4214" t="s">
        <v>1413</v>
      </c>
      <c r="AU4214" t="s">
        <v>53498</v>
      </c>
      <c r="AX4214">
        <v>55.654210902208099</v>
      </c>
      <c r="AY4214">
        <v>12.102890392878299</v>
      </c>
      <c r="AZ4214" t="s">
        <v>62</v>
      </c>
      <c r="BA4214">
        <v>1085</v>
      </c>
      <c r="BB4214" t="s">
        <v>44618</v>
      </c>
    </row>
    <row r="4215" spans="1:54" x14ac:dyDescent="0.25">
      <c r="A4215" s="1">
        <v>45200</v>
      </c>
      <c r="B4215">
        <v>341001</v>
      </c>
      <c r="C4215" t="s">
        <v>20556</v>
      </c>
      <c r="D4215">
        <v>4450</v>
      </c>
      <c r="E4215" t="s">
        <v>11734</v>
      </c>
      <c r="F4215" t="s">
        <v>20557</v>
      </c>
      <c r="I4215" t="s">
        <v>20558</v>
      </c>
      <c r="K4215" t="s">
        <v>20559</v>
      </c>
      <c r="L4215" t="s">
        <v>55415</v>
      </c>
      <c r="M4215">
        <v>2042</v>
      </c>
      <c r="N4215">
        <v>1</v>
      </c>
      <c r="R4215" s="1">
        <v>40162</v>
      </c>
      <c r="S4215" t="s">
        <v>80</v>
      </c>
      <c r="T4215">
        <v>316</v>
      </c>
      <c r="U4215" t="s">
        <v>45011</v>
      </c>
      <c r="V4215" s="1">
        <v>30468</v>
      </c>
      <c r="W4215">
        <v>2</v>
      </c>
      <c r="X4215" t="s">
        <v>57</v>
      </c>
      <c r="Y4215">
        <v>1</v>
      </c>
      <c r="Z4215" t="s">
        <v>46545</v>
      </c>
      <c r="AA4215">
        <v>6</v>
      </c>
      <c r="AC4215">
        <v>121</v>
      </c>
      <c r="AD4215" t="s">
        <v>70</v>
      </c>
      <c r="AE4215">
        <v>1012</v>
      </c>
      <c r="AF4215" t="s">
        <v>71</v>
      </c>
      <c r="AG4215">
        <v>3</v>
      </c>
      <c r="AH4215" t="s">
        <v>81</v>
      </c>
      <c r="AI4215">
        <v>22</v>
      </c>
      <c r="AJ4215" t="s">
        <v>52628</v>
      </c>
      <c r="AK4215">
        <v>316</v>
      </c>
      <c r="AL4215" t="s">
        <v>45011</v>
      </c>
      <c r="AS4215">
        <v>0</v>
      </c>
      <c r="AT4215" t="s">
        <v>61</v>
      </c>
      <c r="AU4215" t="s">
        <v>55416</v>
      </c>
      <c r="AX4215">
        <v>55.615817773536797</v>
      </c>
      <c r="AY4215">
        <v>11.3960418317172</v>
      </c>
      <c r="AZ4215" t="s">
        <v>62</v>
      </c>
      <c r="BA4215">
        <v>1085</v>
      </c>
      <c r="BB4215" t="s">
        <v>44618</v>
      </c>
    </row>
    <row r="4216" spans="1:54" x14ac:dyDescent="0.25">
      <c r="A4216" s="1">
        <v>45200</v>
      </c>
      <c r="B4216">
        <v>341002</v>
      </c>
      <c r="C4216" t="s">
        <v>20560</v>
      </c>
      <c r="D4216">
        <v>4450</v>
      </c>
      <c r="E4216" t="s">
        <v>11734</v>
      </c>
      <c r="F4216" t="s">
        <v>20560</v>
      </c>
      <c r="G4216">
        <v>29189447</v>
      </c>
      <c r="H4216">
        <v>1003297516</v>
      </c>
      <c r="I4216" t="s">
        <v>49510</v>
      </c>
      <c r="J4216" t="s">
        <v>20561</v>
      </c>
      <c r="K4216" t="s">
        <v>14219</v>
      </c>
      <c r="L4216" t="s">
        <v>45095</v>
      </c>
      <c r="M4216">
        <v>603</v>
      </c>
      <c r="N4216">
        <v>108</v>
      </c>
      <c r="R4216" s="1">
        <v>44441</v>
      </c>
      <c r="S4216" t="s">
        <v>56</v>
      </c>
      <c r="T4216">
        <v>316</v>
      </c>
      <c r="U4216" t="s">
        <v>45011</v>
      </c>
      <c r="W4216">
        <v>2</v>
      </c>
      <c r="X4216" t="s">
        <v>57</v>
      </c>
      <c r="Y4216">
        <v>1</v>
      </c>
      <c r="Z4216" t="s">
        <v>46545</v>
      </c>
      <c r="AA4216">
        <v>9</v>
      </c>
      <c r="AC4216">
        <v>121</v>
      </c>
      <c r="AD4216" t="s">
        <v>70</v>
      </c>
      <c r="AE4216">
        <v>1012</v>
      </c>
      <c r="AF4216" t="s">
        <v>71</v>
      </c>
      <c r="AG4216">
        <v>1</v>
      </c>
      <c r="AH4216" t="s">
        <v>44482</v>
      </c>
      <c r="AI4216">
        <v>21</v>
      </c>
      <c r="AJ4216" t="s">
        <v>52613</v>
      </c>
      <c r="AK4216">
        <v>316</v>
      </c>
      <c r="AL4216" t="s">
        <v>45011</v>
      </c>
      <c r="AQ4216" t="s">
        <v>17521</v>
      </c>
      <c r="AR4216" t="s">
        <v>20562</v>
      </c>
      <c r="AS4216">
        <v>0</v>
      </c>
      <c r="AT4216" t="s">
        <v>61</v>
      </c>
      <c r="AU4216" t="s">
        <v>45004</v>
      </c>
      <c r="AX4216">
        <v>55.663647320000003</v>
      </c>
      <c r="AY4216">
        <v>11.41699706</v>
      </c>
      <c r="AZ4216" t="s">
        <v>62</v>
      </c>
      <c r="BA4216">
        <v>1085</v>
      </c>
      <c r="BB4216" t="s">
        <v>44618</v>
      </c>
    </row>
    <row r="4217" spans="1:54" x14ac:dyDescent="0.25">
      <c r="A4217" s="1">
        <v>45200</v>
      </c>
      <c r="B4217">
        <v>341003</v>
      </c>
      <c r="C4217" t="s">
        <v>20563</v>
      </c>
      <c r="D4217">
        <v>4440</v>
      </c>
      <c r="E4217" t="s">
        <v>49266</v>
      </c>
      <c r="F4217" t="s">
        <v>20564</v>
      </c>
      <c r="G4217">
        <v>29189447</v>
      </c>
      <c r="H4217">
        <v>1003297620</v>
      </c>
      <c r="I4217" t="s">
        <v>20565</v>
      </c>
      <c r="K4217" t="s">
        <v>14219</v>
      </c>
      <c r="L4217" t="s">
        <v>20566</v>
      </c>
      <c r="M4217">
        <v>1360</v>
      </c>
      <c r="N4217">
        <v>18</v>
      </c>
      <c r="R4217" s="1">
        <v>44438</v>
      </c>
      <c r="S4217" t="s">
        <v>56</v>
      </c>
      <c r="T4217">
        <v>316</v>
      </c>
      <c r="U4217" t="s">
        <v>45011</v>
      </c>
      <c r="W4217">
        <v>2</v>
      </c>
      <c r="X4217" t="s">
        <v>57</v>
      </c>
      <c r="Y4217">
        <v>1</v>
      </c>
      <c r="Z4217" t="s">
        <v>46545</v>
      </c>
      <c r="AA4217">
        <v>10</v>
      </c>
      <c r="AC4217">
        <v>121</v>
      </c>
      <c r="AD4217" t="s">
        <v>70</v>
      </c>
      <c r="AE4217">
        <v>1012</v>
      </c>
      <c r="AF4217" t="s">
        <v>71</v>
      </c>
      <c r="AG4217">
        <v>1</v>
      </c>
      <c r="AH4217" t="s">
        <v>44482</v>
      </c>
      <c r="AI4217">
        <v>21</v>
      </c>
      <c r="AJ4217" t="s">
        <v>52613</v>
      </c>
      <c r="AK4217">
        <v>316</v>
      </c>
      <c r="AL4217" t="s">
        <v>45011</v>
      </c>
      <c r="AQ4217" t="s">
        <v>17521</v>
      </c>
      <c r="AR4217" t="s">
        <v>20567</v>
      </c>
      <c r="AS4217">
        <v>0</v>
      </c>
      <c r="AT4217" t="s">
        <v>61</v>
      </c>
      <c r="AU4217" t="s">
        <v>20568</v>
      </c>
      <c r="AX4217">
        <v>55.641805589999997</v>
      </c>
      <c r="AY4217">
        <v>11.501761739999999</v>
      </c>
      <c r="AZ4217" t="s">
        <v>62</v>
      </c>
      <c r="BA4217">
        <v>1085</v>
      </c>
      <c r="BB4217" t="s">
        <v>44618</v>
      </c>
    </row>
    <row r="4218" spans="1:54" x14ac:dyDescent="0.25">
      <c r="A4218" s="1">
        <v>45200</v>
      </c>
      <c r="B4218">
        <v>341004</v>
      </c>
      <c r="C4218" t="s">
        <v>20569</v>
      </c>
      <c r="D4218">
        <v>4440</v>
      </c>
      <c r="E4218" t="s">
        <v>49266</v>
      </c>
      <c r="F4218" t="s">
        <v>20569</v>
      </c>
      <c r="G4218">
        <v>29189447</v>
      </c>
      <c r="H4218">
        <v>1003297656</v>
      </c>
      <c r="I4218" t="s">
        <v>11712</v>
      </c>
      <c r="J4218" t="s">
        <v>20570</v>
      </c>
      <c r="K4218" t="s">
        <v>11713</v>
      </c>
      <c r="L4218" t="s">
        <v>20571</v>
      </c>
      <c r="M4218">
        <v>1378</v>
      </c>
      <c r="N4218">
        <v>37</v>
      </c>
      <c r="R4218" s="1">
        <v>44438</v>
      </c>
      <c r="S4218" t="s">
        <v>56</v>
      </c>
      <c r="T4218">
        <v>316</v>
      </c>
      <c r="U4218" t="s">
        <v>45011</v>
      </c>
      <c r="W4218">
        <v>2</v>
      </c>
      <c r="X4218" t="s">
        <v>57</v>
      </c>
      <c r="Y4218">
        <v>1</v>
      </c>
      <c r="Z4218" t="s">
        <v>46545</v>
      </c>
      <c r="AA4218">
        <v>6</v>
      </c>
      <c r="AC4218">
        <v>121</v>
      </c>
      <c r="AD4218" t="s">
        <v>70</v>
      </c>
      <c r="AE4218">
        <v>1012</v>
      </c>
      <c r="AF4218" t="s">
        <v>71</v>
      </c>
      <c r="AG4218">
        <v>1</v>
      </c>
      <c r="AH4218" t="s">
        <v>44482</v>
      </c>
      <c r="AI4218">
        <v>21</v>
      </c>
      <c r="AJ4218" t="s">
        <v>52613</v>
      </c>
      <c r="AK4218">
        <v>316</v>
      </c>
      <c r="AL4218" t="s">
        <v>45011</v>
      </c>
      <c r="AP4218">
        <v>281611</v>
      </c>
      <c r="AQ4218" t="s">
        <v>17521</v>
      </c>
      <c r="AR4218" t="s">
        <v>17522</v>
      </c>
      <c r="AS4218">
        <v>2</v>
      </c>
      <c r="AT4218" t="s">
        <v>1413</v>
      </c>
      <c r="AU4218" t="s">
        <v>3786</v>
      </c>
      <c r="AX4218">
        <v>55.665002450000003</v>
      </c>
      <c r="AY4218">
        <v>11.53670007</v>
      </c>
      <c r="AZ4218" t="s">
        <v>62</v>
      </c>
      <c r="BA4218">
        <v>1085</v>
      </c>
      <c r="BB4218" t="s">
        <v>44618</v>
      </c>
    </row>
    <row r="4219" spans="1:54" x14ac:dyDescent="0.25">
      <c r="A4219" s="1">
        <v>45200</v>
      </c>
      <c r="B4219">
        <v>341005</v>
      </c>
      <c r="C4219" t="s">
        <v>20572</v>
      </c>
      <c r="D4219">
        <v>4440</v>
      </c>
      <c r="E4219" t="s">
        <v>49266</v>
      </c>
      <c r="F4219" t="s">
        <v>20573</v>
      </c>
      <c r="I4219" t="s">
        <v>19609</v>
      </c>
      <c r="K4219" t="s">
        <v>20574</v>
      </c>
      <c r="L4219" t="s">
        <v>3889</v>
      </c>
      <c r="M4219">
        <v>794</v>
      </c>
      <c r="R4219" s="1">
        <v>40162</v>
      </c>
      <c r="S4219" t="s">
        <v>80</v>
      </c>
      <c r="T4219">
        <v>316</v>
      </c>
      <c r="U4219" t="s">
        <v>45011</v>
      </c>
      <c r="V4219" s="1">
        <v>36678</v>
      </c>
      <c r="W4219">
        <v>2</v>
      </c>
      <c r="X4219" t="s">
        <v>57</v>
      </c>
      <c r="Y4219">
        <v>1</v>
      </c>
      <c r="Z4219" t="s">
        <v>46545</v>
      </c>
      <c r="AA4219">
        <v>4</v>
      </c>
      <c r="AC4219">
        <v>121</v>
      </c>
      <c r="AD4219" t="s">
        <v>70</v>
      </c>
      <c r="AE4219">
        <v>1012</v>
      </c>
      <c r="AF4219" t="s">
        <v>71</v>
      </c>
      <c r="AG4219">
        <v>3</v>
      </c>
      <c r="AH4219" t="s">
        <v>81</v>
      </c>
      <c r="AI4219">
        <v>21</v>
      </c>
      <c r="AJ4219" t="s">
        <v>52613</v>
      </c>
      <c r="AK4219">
        <v>316</v>
      </c>
      <c r="AL4219" t="s">
        <v>45011</v>
      </c>
      <c r="AS4219">
        <v>0</v>
      </c>
      <c r="AT4219" t="s">
        <v>61</v>
      </c>
      <c r="AU4219" t="s">
        <v>3889</v>
      </c>
      <c r="AX4219">
        <v>55.675396832922601</v>
      </c>
      <c r="AY4219">
        <v>11.4827908457017</v>
      </c>
      <c r="AZ4219" t="s">
        <v>62</v>
      </c>
      <c r="BA4219">
        <v>1085</v>
      </c>
      <c r="BB4219" t="s">
        <v>44618</v>
      </c>
    </row>
    <row r="4220" spans="1:54" x14ac:dyDescent="0.25">
      <c r="A4220" s="1">
        <v>45200</v>
      </c>
      <c r="B4220">
        <v>341006</v>
      </c>
      <c r="C4220" t="s">
        <v>20575</v>
      </c>
      <c r="D4220">
        <v>4450</v>
      </c>
      <c r="E4220" t="s">
        <v>11734</v>
      </c>
      <c r="F4220" t="s">
        <v>20576</v>
      </c>
      <c r="I4220" t="s">
        <v>20577</v>
      </c>
      <c r="K4220" t="s">
        <v>20578</v>
      </c>
      <c r="L4220" t="s">
        <v>20579</v>
      </c>
      <c r="M4220">
        <v>1422</v>
      </c>
      <c r="N4220">
        <v>5</v>
      </c>
      <c r="R4220" s="1">
        <v>40162</v>
      </c>
      <c r="S4220" t="s">
        <v>80</v>
      </c>
      <c r="V4220" s="1">
        <v>30103</v>
      </c>
      <c r="W4220">
        <v>5</v>
      </c>
      <c r="X4220" t="s">
        <v>557</v>
      </c>
      <c r="Y4220">
        <v>1</v>
      </c>
      <c r="Z4220" t="s">
        <v>46545</v>
      </c>
      <c r="AA4220">
        <v>10</v>
      </c>
      <c r="AC4220">
        <v>121</v>
      </c>
      <c r="AD4220" t="s">
        <v>70</v>
      </c>
      <c r="AE4220">
        <v>1013</v>
      </c>
      <c r="AF4220" t="s">
        <v>558</v>
      </c>
      <c r="AG4220">
        <v>3</v>
      </c>
      <c r="AH4220" t="s">
        <v>81</v>
      </c>
      <c r="AI4220">
        <v>22</v>
      </c>
      <c r="AJ4220" t="s">
        <v>52628</v>
      </c>
      <c r="AK4220">
        <v>316</v>
      </c>
      <c r="AL4220" t="s">
        <v>45011</v>
      </c>
      <c r="AS4220">
        <v>0</v>
      </c>
      <c r="AT4220" t="s">
        <v>61</v>
      </c>
      <c r="AU4220" t="s">
        <v>18814</v>
      </c>
      <c r="AX4220">
        <v>55.656830668384302</v>
      </c>
      <c r="AY4220">
        <v>11.396260191377401</v>
      </c>
      <c r="AZ4220" t="s">
        <v>62</v>
      </c>
      <c r="BA4220">
        <v>1085</v>
      </c>
      <c r="BB4220" t="s">
        <v>44618</v>
      </c>
    </row>
    <row r="4221" spans="1:54" x14ac:dyDescent="0.25">
      <c r="A4221" s="1">
        <v>45200</v>
      </c>
      <c r="B4221">
        <v>341007</v>
      </c>
      <c r="C4221" t="s">
        <v>20580</v>
      </c>
      <c r="D4221">
        <v>4450</v>
      </c>
      <c r="E4221" t="s">
        <v>11734</v>
      </c>
      <c r="F4221" t="s">
        <v>20581</v>
      </c>
      <c r="I4221" t="s">
        <v>20582</v>
      </c>
      <c r="J4221" t="s">
        <v>20583</v>
      </c>
      <c r="K4221" t="s">
        <v>20584</v>
      </c>
      <c r="L4221" t="s">
        <v>20579</v>
      </c>
      <c r="M4221">
        <v>1422</v>
      </c>
      <c r="N4221">
        <v>5</v>
      </c>
      <c r="R4221" s="1">
        <v>40162</v>
      </c>
      <c r="S4221" t="s">
        <v>80</v>
      </c>
      <c r="V4221" s="1">
        <v>38504</v>
      </c>
      <c r="W4221">
        <v>5</v>
      </c>
      <c r="X4221" t="s">
        <v>557</v>
      </c>
      <c r="Y4221">
        <v>1</v>
      </c>
      <c r="Z4221" t="s">
        <v>46545</v>
      </c>
      <c r="AA4221">
        <v>10</v>
      </c>
      <c r="AB4221">
        <v>198208</v>
      </c>
      <c r="AC4221">
        <v>121</v>
      </c>
      <c r="AD4221" t="s">
        <v>70</v>
      </c>
      <c r="AE4221">
        <v>1013</v>
      </c>
      <c r="AF4221" t="s">
        <v>558</v>
      </c>
      <c r="AG4221">
        <v>3</v>
      </c>
      <c r="AH4221" t="s">
        <v>81</v>
      </c>
      <c r="AI4221">
        <v>21</v>
      </c>
      <c r="AJ4221" t="s">
        <v>52613</v>
      </c>
      <c r="AK4221">
        <v>316</v>
      </c>
      <c r="AL4221" t="s">
        <v>45011</v>
      </c>
      <c r="AQ4221" t="s">
        <v>20585</v>
      </c>
      <c r="AR4221" t="s">
        <v>20586</v>
      </c>
      <c r="AS4221">
        <v>0</v>
      </c>
      <c r="AT4221" t="s">
        <v>61</v>
      </c>
      <c r="AU4221" t="s">
        <v>18814</v>
      </c>
      <c r="AX4221">
        <v>55.656830668384302</v>
      </c>
      <c r="AY4221">
        <v>11.396260191377401</v>
      </c>
      <c r="AZ4221" t="s">
        <v>62</v>
      </c>
      <c r="BA4221">
        <v>1085</v>
      </c>
      <c r="BB4221" t="s">
        <v>44618</v>
      </c>
    </row>
    <row r="4222" spans="1:54" x14ac:dyDescent="0.25">
      <c r="A4222" s="1">
        <v>45200</v>
      </c>
      <c r="B4222">
        <v>341030</v>
      </c>
      <c r="C4222" t="s">
        <v>49511</v>
      </c>
      <c r="D4222">
        <v>4450</v>
      </c>
      <c r="E4222" t="s">
        <v>11734</v>
      </c>
      <c r="F4222" t="s">
        <v>49512</v>
      </c>
      <c r="G4222">
        <v>26201705</v>
      </c>
      <c r="H4222">
        <v>1027177685</v>
      </c>
      <c r="I4222" t="s">
        <v>49513</v>
      </c>
      <c r="K4222" t="s">
        <v>20587</v>
      </c>
      <c r="L4222" t="s">
        <v>49514</v>
      </c>
      <c r="M4222">
        <v>1599</v>
      </c>
      <c r="N4222">
        <v>10</v>
      </c>
      <c r="R4222" s="1">
        <v>44972</v>
      </c>
      <c r="S4222" t="s">
        <v>56</v>
      </c>
      <c r="T4222">
        <v>316</v>
      </c>
      <c r="U4222" t="s">
        <v>45011</v>
      </c>
      <c r="W4222">
        <v>6</v>
      </c>
      <c r="X4222" t="s">
        <v>1289</v>
      </c>
      <c r="Y4222">
        <v>1</v>
      </c>
      <c r="Z4222" t="s">
        <v>46545</v>
      </c>
      <c r="AA4222">
        <v>9</v>
      </c>
      <c r="AB4222">
        <v>200312</v>
      </c>
      <c r="AC4222">
        <v>129</v>
      </c>
      <c r="AD4222" t="s">
        <v>2405</v>
      </c>
      <c r="AE4222">
        <v>1016</v>
      </c>
      <c r="AF4222" t="s">
        <v>2405</v>
      </c>
      <c r="AG4222">
        <v>1</v>
      </c>
      <c r="AH4222" t="s">
        <v>44482</v>
      </c>
      <c r="AI4222">
        <v>29</v>
      </c>
      <c r="AJ4222" t="s">
        <v>2525</v>
      </c>
      <c r="AK4222">
        <v>316</v>
      </c>
      <c r="AL4222" t="s">
        <v>45011</v>
      </c>
      <c r="AQ4222" t="s">
        <v>20588</v>
      </c>
      <c r="AR4222" t="s">
        <v>20589</v>
      </c>
      <c r="AS4222">
        <v>0</v>
      </c>
      <c r="AT4222" t="s">
        <v>61</v>
      </c>
      <c r="AU4222" t="s">
        <v>49515</v>
      </c>
      <c r="AX4222">
        <v>55.65720074</v>
      </c>
      <c r="AY4222">
        <v>11.40177501</v>
      </c>
      <c r="AZ4222" t="s">
        <v>62</v>
      </c>
      <c r="BA4222">
        <v>1085</v>
      </c>
      <c r="BB4222" t="s">
        <v>44618</v>
      </c>
    </row>
    <row r="4223" spans="1:54" x14ac:dyDescent="0.25">
      <c r="A4223" s="1">
        <v>45200</v>
      </c>
      <c r="B4223">
        <v>341031</v>
      </c>
      <c r="C4223" t="s">
        <v>49516</v>
      </c>
      <c r="D4223">
        <v>4440</v>
      </c>
      <c r="E4223" t="s">
        <v>49266</v>
      </c>
      <c r="F4223" t="s">
        <v>49517</v>
      </c>
      <c r="G4223">
        <v>21399108</v>
      </c>
      <c r="H4223">
        <v>1004907272</v>
      </c>
      <c r="I4223" t="s">
        <v>20590</v>
      </c>
      <c r="K4223" t="s">
        <v>20591</v>
      </c>
      <c r="L4223" t="s">
        <v>20592</v>
      </c>
      <c r="M4223">
        <v>693</v>
      </c>
      <c r="N4223">
        <v>9</v>
      </c>
      <c r="R4223" s="1">
        <v>42823</v>
      </c>
      <c r="S4223" t="s">
        <v>56</v>
      </c>
      <c r="T4223">
        <v>316</v>
      </c>
      <c r="U4223" t="s">
        <v>45011</v>
      </c>
      <c r="V4223" s="1">
        <v>42583</v>
      </c>
      <c r="W4223">
        <v>6</v>
      </c>
      <c r="X4223" t="s">
        <v>1289</v>
      </c>
      <c r="Y4223">
        <v>1</v>
      </c>
      <c r="Z4223" t="s">
        <v>46545</v>
      </c>
      <c r="AA4223">
        <v>9</v>
      </c>
      <c r="AB4223">
        <v>200312</v>
      </c>
      <c r="AC4223">
        <v>129</v>
      </c>
      <c r="AD4223" t="s">
        <v>2405</v>
      </c>
      <c r="AE4223">
        <v>1016</v>
      </c>
      <c r="AF4223" t="s">
        <v>2405</v>
      </c>
      <c r="AG4223">
        <v>3</v>
      </c>
      <c r="AH4223" t="s">
        <v>81</v>
      </c>
      <c r="AI4223">
        <v>23</v>
      </c>
      <c r="AJ4223" t="s">
        <v>692</v>
      </c>
      <c r="AK4223">
        <v>316</v>
      </c>
      <c r="AL4223" t="s">
        <v>45011</v>
      </c>
      <c r="AQ4223" t="s">
        <v>20593</v>
      </c>
      <c r="AS4223">
        <v>0</v>
      </c>
      <c r="AT4223" t="s">
        <v>61</v>
      </c>
      <c r="AU4223" t="s">
        <v>20594</v>
      </c>
      <c r="AX4223">
        <v>55.655665288681497</v>
      </c>
      <c r="AY4223">
        <v>11.517036160440201</v>
      </c>
      <c r="AZ4223" t="s">
        <v>62</v>
      </c>
      <c r="BA4223">
        <v>1085</v>
      </c>
      <c r="BB4223" t="s">
        <v>44618</v>
      </c>
    </row>
    <row r="4224" spans="1:54" x14ac:dyDescent="0.25">
      <c r="A4224" s="1">
        <v>45200</v>
      </c>
      <c r="B4224">
        <v>341032</v>
      </c>
      <c r="C4224" t="s">
        <v>49518</v>
      </c>
      <c r="D4224">
        <v>4450</v>
      </c>
      <c r="E4224" t="s">
        <v>11734</v>
      </c>
      <c r="F4224" t="s">
        <v>49519</v>
      </c>
      <c r="G4224">
        <v>14102337</v>
      </c>
      <c r="H4224">
        <v>1004087558</v>
      </c>
      <c r="I4224" t="s">
        <v>20595</v>
      </c>
      <c r="K4224" t="s">
        <v>20596</v>
      </c>
      <c r="L4224" t="s">
        <v>48408</v>
      </c>
      <c r="M4224">
        <v>1609</v>
      </c>
      <c r="N4224">
        <v>2</v>
      </c>
      <c r="R4224" s="1">
        <v>40162</v>
      </c>
      <c r="S4224" t="s">
        <v>80</v>
      </c>
      <c r="T4224">
        <v>316</v>
      </c>
      <c r="U4224" t="s">
        <v>45011</v>
      </c>
      <c r="V4224" s="1">
        <v>39083</v>
      </c>
      <c r="W4224">
        <v>6</v>
      </c>
      <c r="X4224" t="s">
        <v>1289</v>
      </c>
      <c r="Y4224">
        <v>1</v>
      </c>
      <c r="Z4224" t="s">
        <v>46545</v>
      </c>
      <c r="AA4224">
        <v>7</v>
      </c>
      <c r="AB4224">
        <v>200312</v>
      </c>
      <c r="AC4224">
        <v>129</v>
      </c>
      <c r="AD4224" t="s">
        <v>2405</v>
      </c>
      <c r="AE4224">
        <v>1016</v>
      </c>
      <c r="AF4224" t="s">
        <v>2405</v>
      </c>
      <c r="AG4224">
        <v>3</v>
      </c>
      <c r="AH4224" t="s">
        <v>81</v>
      </c>
      <c r="AI4224">
        <v>23</v>
      </c>
      <c r="AJ4224" t="s">
        <v>692</v>
      </c>
      <c r="AK4224">
        <v>316</v>
      </c>
      <c r="AL4224" t="s">
        <v>45011</v>
      </c>
      <c r="AQ4224" t="s">
        <v>20597</v>
      </c>
      <c r="AR4224" t="s">
        <v>20598</v>
      </c>
      <c r="AS4224">
        <v>0</v>
      </c>
      <c r="AT4224" t="s">
        <v>61</v>
      </c>
      <c r="AU4224" t="s">
        <v>48409</v>
      </c>
      <c r="AX4224">
        <v>55.659660684428097</v>
      </c>
      <c r="AY4224">
        <v>11.393790020701999</v>
      </c>
      <c r="AZ4224" t="s">
        <v>62</v>
      </c>
      <c r="BA4224">
        <v>1085</v>
      </c>
      <c r="BB4224" t="s">
        <v>44618</v>
      </c>
    </row>
    <row r="4225" spans="1:54" x14ac:dyDescent="0.25">
      <c r="A4225" s="1">
        <v>45200</v>
      </c>
      <c r="B4225">
        <v>341033</v>
      </c>
      <c r="C4225" t="s">
        <v>20599</v>
      </c>
      <c r="D4225">
        <v>4180</v>
      </c>
      <c r="E4225" t="s">
        <v>46872</v>
      </c>
      <c r="F4225" t="s">
        <v>20600</v>
      </c>
      <c r="G4225">
        <v>36917814</v>
      </c>
      <c r="H4225">
        <v>1023043455</v>
      </c>
      <c r="I4225" t="s">
        <v>20601</v>
      </c>
      <c r="K4225" t="s">
        <v>20602</v>
      </c>
      <c r="L4225" t="s">
        <v>20603</v>
      </c>
      <c r="M4225">
        <v>67</v>
      </c>
      <c r="N4225">
        <v>25</v>
      </c>
      <c r="R4225" s="1">
        <v>45131</v>
      </c>
      <c r="S4225" t="s">
        <v>6399</v>
      </c>
      <c r="T4225">
        <v>340</v>
      </c>
      <c r="U4225" t="s">
        <v>46873</v>
      </c>
      <c r="V4225" s="1">
        <v>45131</v>
      </c>
      <c r="W4225">
        <v>6</v>
      </c>
      <c r="X4225" t="s">
        <v>1289</v>
      </c>
      <c r="Y4225">
        <v>1</v>
      </c>
      <c r="Z4225" t="s">
        <v>46545</v>
      </c>
      <c r="AA4225">
        <v>5</v>
      </c>
      <c r="AB4225">
        <v>200312</v>
      </c>
      <c r="AC4225">
        <v>129</v>
      </c>
      <c r="AD4225" t="s">
        <v>2405</v>
      </c>
      <c r="AE4225">
        <v>1016</v>
      </c>
      <c r="AF4225" t="s">
        <v>2405</v>
      </c>
      <c r="AG4225">
        <v>3</v>
      </c>
      <c r="AH4225" t="s">
        <v>81</v>
      </c>
      <c r="AI4225">
        <v>29</v>
      </c>
      <c r="AJ4225" t="s">
        <v>2525</v>
      </c>
      <c r="AK4225">
        <v>340</v>
      </c>
      <c r="AL4225" t="s">
        <v>46873</v>
      </c>
      <c r="AQ4225" t="s">
        <v>20604</v>
      </c>
      <c r="AR4225" t="s">
        <v>20605</v>
      </c>
      <c r="AS4225">
        <v>0</v>
      </c>
      <c r="AT4225" t="s">
        <v>61</v>
      </c>
      <c r="AU4225" t="s">
        <v>20373</v>
      </c>
      <c r="AX4225">
        <v>55.456175729999998</v>
      </c>
      <c r="AY4225">
        <v>11.618608979999999</v>
      </c>
      <c r="AZ4225" t="s">
        <v>62</v>
      </c>
      <c r="BA4225">
        <v>1085</v>
      </c>
      <c r="BB4225" t="s">
        <v>44618</v>
      </c>
    </row>
    <row r="4226" spans="1:54" x14ac:dyDescent="0.25">
      <c r="A4226" s="1">
        <v>45200</v>
      </c>
      <c r="B4226">
        <v>341037</v>
      </c>
      <c r="C4226" t="s">
        <v>49520</v>
      </c>
      <c r="D4226">
        <v>4450</v>
      </c>
      <c r="E4226" t="s">
        <v>11734</v>
      </c>
      <c r="F4226" t="s">
        <v>49521</v>
      </c>
      <c r="I4226" t="s">
        <v>20606</v>
      </c>
      <c r="K4226" t="s">
        <v>20607</v>
      </c>
      <c r="L4226" t="s">
        <v>49522</v>
      </c>
      <c r="M4226">
        <v>1625</v>
      </c>
      <c r="N4226">
        <v>2</v>
      </c>
      <c r="R4226" s="1">
        <v>40162</v>
      </c>
      <c r="S4226" t="s">
        <v>80</v>
      </c>
      <c r="T4226">
        <v>316</v>
      </c>
      <c r="U4226" t="s">
        <v>45011</v>
      </c>
      <c r="V4226" s="1">
        <v>38626</v>
      </c>
      <c r="W4226">
        <v>2</v>
      </c>
      <c r="X4226" t="s">
        <v>57</v>
      </c>
      <c r="Y4226">
        <v>1</v>
      </c>
      <c r="Z4226" t="s">
        <v>46545</v>
      </c>
      <c r="AB4226">
        <v>200312</v>
      </c>
      <c r="AC4226">
        <v>126</v>
      </c>
      <c r="AD4226" t="s">
        <v>46616</v>
      </c>
      <c r="AE4226">
        <v>1015</v>
      </c>
      <c r="AF4226" t="s">
        <v>46616</v>
      </c>
      <c r="AG4226">
        <v>3</v>
      </c>
      <c r="AH4226" t="s">
        <v>81</v>
      </c>
      <c r="AI4226">
        <v>29</v>
      </c>
      <c r="AJ4226" t="s">
        <v>2525</v>
      </c>
      <c r="AK4226">
        <v>316</v>
      </c>
      <c r="AL4226" t="s">
        <v>45011</v>
      </c>
      <c r="AQ4226" t="s">
        <v>20608</v>
      </c>
      <c r="AS4226">
        <v>0</v>
      </c>
      <c r="AT4226" t="s">
        <v>61</v>
      </c>
      <c r="AU4226" t="s">
        <v>49523</v>
      </c>
      <c r="AX4226">
        <v>55.606552099836001</v>
      </c>
      <c r="AY4226">
        <v>11.4149376288435</v>
      </c>
      <c r="AZ4226" t="s">
        <v>62</v>
      </c>
      <c r="BA4226">
        <v>1085</v>
      </c>
      <c r="BB4226" t="s">
        <v>44618</v>
      </c>
    </row>
    <row r="4227" spans="1:54" x14ac:dyDescent="0.25">
      <c r="A4227" s="1">
        <v>45200</v>
      </c>
      <c r="B4227">
        <v>341038</v>
      </c>
      <c r="C4227" t="s">
        <v>45651</v>
      </c>
      <c r="D4227">
        <v>4450</v>
      </c>
      <c r="E4227" t="s">
        <v>11734</v>
      </c>
      <c r="F4227" t="s">
        <v>53500</v>
      </c>
      <c r="G4227">
        <v>32365809</v>
      </c>
      <c r="H4227">
        <v>1015463623</v>
      </c>
      <c r="I4227" t="s">
        <v>20609</v>
      </c>
      <c r="K4227" t="s">
        <v>20610</v>
      </c>
      <c r="L4227" t="s">
        <v>45652</v>
      </c>
      <c r="M4227">
        <v>200</v>
      </c>
      <c r="N4227">
        <v>15</v>
      </c>
      <c r="R4227" s="1">
        <v>41514</v>
      </c>
      <c r="S4227" t="s">
        <v>56</v>
      </c>
      <c r="V4227" s="1">
        <v>41487</v>
      </c>
      <c r="W4227">
        <v>6</v>
      </c>
      <c r="X4227" t="s">
        <v>1289</v>
      </c>
      <c r="Y4227">
        <v>1</v>
      </c>
      <c r="Z4227" t="s">
        <v>46545</v>
      </c>
      <c r="AA4227">
        <v>7</v>
      </c>
      <c r="AB4227">
        <v>200312</v>
      </c>
      <c r="AC4227">
        <v>129</v>
      </c>
      <c r="AD4227" t="s">
        <v>2405</v>
      </c>
      <c r="AE4227">
        <v>1016</v>
      </c>
      <c r="AF4227" t="s">
        <v>2405</v>
      </c>
      <c r="AG4227">
        <v>3</v>
      </c>
      <c r="AH4227" t="s">
        <v>81</v>
      </c>
      <c r="AI4227">
        <v>23</v>
      </c>
      <c r="AJ4227" t="s">
        <v>692</v>
      </c>
      <c r="AK4227">
        <v>316</v>
      </c>
      <c r="AL4227" t="s">
        <v>45011</v>
      </c>
      <c r="AQ4227" t="s">
        <v>20611</v>
      </c>
      <c r="AR4227" t="s">
        <v>20612</v>
      </c>
      <c r="AS4227">
        <v>0</v>
      </c>
      <c r="AT4227" t="s">
        <v>61</v>
      </c>
      <c r="AU4227" t="s">
        <v>45653</v>
      </c>
      <c r="AX4227">
        <v>55.662682949126904</v>
      </c>
      <c r="AY4227">
        <v>11.4207129509181</v>
      </c>
      <c r="AZ4227" t="s">
        <v>62</v>
      </c>
      <c r="BA4227">
        <v>1085</v>
      </c>
      <c r="BB4227" t="s">
        <v>44618</v>
      </c>
    </row>
    <row r="4228" spans="1:54" x14ac:dyDescent="0.25">
      <c r="A4228" s="1">
        <v>45200</v>
      </c>
      <c r="B4228">
        <v>341210</v>
      </c>
      <c r="C4228" t="s">
        <v>20613</v>
      </c>
      <c r="D4228">
        <v>4450</v>
      </c>
      <c r="E4228" t="s">
        <v>11734</v>
      </c>
      <c r="F4228" t="s">
        <v>20614</v>
      </c>
      <c r="G4228">
        <v>29189447</v>
      </c>
      <c r="H4228">
        <v>1003297528</v>
      </c>
      <c r="I4228" t="s">
        <v>48362</v>
      </c>
      <c r="J4228" t="s">
        <v>20615</v>
      </c>
      <c r="K4228" t="s">
        <v>20616</v>
      </c>
      <c r="L4228" t="s">
        <v>45095</v>
      </c>
      <c r="M4228">
        <v>603</v>
      </c>
      <c r="N4228">
        <v>108</v>
      </c>
      <c r="R4228" s="1">
        <v>40162</v>
      </c>
      <c r="S4228" t="s">
        <v>80</v>
      </c>
      <c r="T4228">
        <v>316</v>
      </c>
      <c r="U4228" t="s">
        <v>45011</v>
      </c>
      <c r="V4228" s="1">
        <v>39083</v>
      </c>
      <c r="W4228">
        <v>2</v>
      </c>
      <c r="X4228" t="s">
        <v>57</v>
      </c>
      <c r="Y4228">
        <v>1</v>
      </c>
      <c r="Z4228" t="s">
        <v>46545</v>
      </c>
      <c r="AB4228">
        <v>197008</v>
      </c>
      <c r="AC4228">
        <v>125</v>
      </c>
      <c r="AD4228" t="s">
        <v>1344</v>
      </c>
      <c r="AE4228">
        <v>1014</v>
      </c>
      <c r="AF4228" t="s">
        <v>1352</v>
      </c>
      <c r="AG4228">
        <v>3</v>
      </c>
      <c r="AH4228" t="s">
        <v>81</v>
      </c>
      <c r="AI4228">
        <v>24</v>
      </c>
      <c r="AJ4228" t="s">
        <v>1344</v>
      </c>
      <c r="AK4228">
        <v>316</v>
      </c>
      <c r="AL4228" t="s">
        <v>45011</v>
      </c>
      <c r="AM4228">
        <v>2</v>
      </c>
      <c r="AN4228" t="s">
        <v>119</v>
      </c>
      <c r="AO4228">
        <v>315210</v>
      </c>
      <c r="AQ4228" t="s">
        <v>20617</v>
      </c>
      <c r="AR4228" t="s">
        <v>20618</v>
      </c>
      <c r="AS4228">
        <v>0</v>
      </c>
      <c r="AT4228" t="s">
        <v>61</v>
      </c>
      <c r="AU4228" t="s">
        <v>45004</v>
      </c>
      <c r="AX4228">
        <v>55.663646194640997</v>
      </c>
      <c r="AY4228">
        <v>11.416150729471299</v>
      </c>
      <c r="AZ4228" t="s">
        <v>62</v>
      </c>
      <c r="BA4228">
        <v>1085</v>
      </c>
      <c r="BB4228" t="s">
        <v>44618</v>
      </c>
    </row>
    <row r="4229" spans="1:54" x14ac:dyDescent="0.25">
      <c r="A4229" s="1">
        <v>45200</v>
      </c>
      <c r="B4229">
        <v>341247</v>
      </c>
      <c r="C4229" t="s">
        <v>45654</v>
      </c>
      <c r="D4229">
        <v>4450</v>
      </c>
      <c r="E4229" t="s">
        <v>11734</v>
      </c>
      <c r="F4229" t="s">
        <v>45654</v>
      </c>
      <c r="G4229">
        <v>53383211</v>
      </c>
      <c r="H4229">
        <v>1003393853</v>
      </c>
      <c r="I4229" t="s">
        <v>20619</v>
      </c>
      <c r="J4229" t="s">
        <v>20620</v>
      </c>
      <c r="K4229" t="s">
        <v>20621</v>
      </c>
      <c r="L4229" t="s">
        <v>49524</v>
      </c>
      <c r="M4229">
        <v>1599</v>
      </c>
      <c r="N4229">
        <v>136</v>
      </c>
      <c r="R4229" s="1">
        <v>44629</v>
      </c>
      <c r="S4229" t="s">
        <v>56</v>
      </c>
      <c r="W4229">
        <v>1</v>
      </c>
      <c r="X4229" t="s">
        <v>760</v>
      </c>
      <c r="Y4229">
        <v>1</v>
      </c>
      <c r="Z4229" t="s">
        <v>46545</v>
      </c>
      <c r="AB4229">
        <v>200604</v>
      </c>
      <c r="AC4229">
        <v>137</v>
      </c>
      <c r="AD4229" t="s">
        <v>1410</v>
      </c>
      <c r="AE4229">
        <v>1053</v>
      </c>
      <c r="AF4229" t="s">
        <v>1410</v>
      </c>
      <c r="AG4229">
        <v>1</v>
      </c>
      <c r="AH4229" t="s">
        <v>44482</v>
      </c>
      <c r="AI4229">
        <v>99</v>
      </c>
      <c r="AJ4229" t="s">
        <v>54511</v>
      </c>
      <c r="AK4229">
        <v>316</v>
      </c>
      <c r="AL4229" t="s">
        <v>45011</v>
      </c>
      <c r="AQ4229" t="s">
        <v>20622</v>
      </c>
      <c r="AS4229">
        <v>0</v>
      </c>
      <c r="AT4229" t="s">
        <v>61</v>
      </c>
      <c r="AU4229" t="s">
        <v>49515</v>
      </c>
      <c r="AX4229">
        <v>55.655939400000001</v>
      </c>
      <c r="AY4229">
        <v>11.40647053</v>
      </c>
      <c r="AZ4229" t="s">
        <v>62</v>
      </c>
      <c r="BA4229">
        <v>1085</v>
      </c>
      <c r="BB4229" t="s">
        <v>44618</v>
      </c>
    </row>
    <row r="4230" spans="1:54" x14ac:dyDescent="0.25">
      <c r="A4230" s="1">
        <v>45200</v>
      </c>
      <c r="B4230">
        <v>341300</v>
      </c>
      <c r="C4230" t="s">
        <v>20623</v>
      </c>
      <c r="D4230">
        <v>4440</v>
      </c>
      <c r="E4230" t="s">
        <v>49266</v>
      </c>
      <c r="F4230" t="s">
        <v>20624</v>
      </c>
      <c r="G4230">
        <v>22739328</v>
      </c>
      <c r="H4230">
        <v>1001550658</v>
      </c>
      <c r="I4230" t="s">
        <v>20625</v>
      </c>
      <c r="J4230" t="s">
        <v>20626</v>
      </c>
      <c r="K4230" t="s">
        <v>20627</v>
      </c>
      <c r="L4230" t="s">
        <v>49525</v>
      </c>
      <c r="M4230">
        <v>1122</v>
      </c>
      <c r="N4230" t="s">
        <v>1617</v>
      </c>
      <c r="R4230" s="1">
        <v>45016</v>
      </c>
      <c r="S4230" t="s">
        <v>56</v>
      </c>
      <c r="W4230">
        <v>5</v>
      </c>
      <c r="X4230" t="s">
        <v>557</v>
      </c>
      <c r="Y4230">
        <v>1</v>
      </c>
      <c r="Z4230" t="s">
        <v>46545</v>
      </c>
      <c r="AA4230">
        <v>10</v>
      </c>
      <c r="AB4230">
        <v>196906</v>
      </c>
      <c r="AC4230">
        <v>123</v>
      </c>
      <c r="AD4230" t="s">
        <v>1507</v>
      </c>
      <c r="AE4230">
        <v>1011</v>
      </c>
      <c r="AF4230" t="s">
        <v>1507</v>
      </c>
      <c r="AG4230">
        <v>1</v>
      </c>
      <c r="AH4230" t="s">
        <v>44482</v>
      </c>
      <c r="AI4230">
        <v>80</v>
      </c>
      <c r="AJ4230" t="s">
        <v>1507</v>
      </c>
      <c r="AK4230">
        <v>316</v>
      </c>
      <c r="AL4230" t="s">
        <v>45011</v>
      </c>
      <c r="AQ4230" t="s">
        <v>20628</v>
      </c>
      <c r="AR4230" t="s">
        <v>20629</v>
      </c>
      <c r="AS4230">
        <v>0</v>
      </c>
      <c r="AT4230" t="s">
        <v>61</v>
      </c>
      <c r="AU4230" t="s">
        <v>48032</v>
      </c>
      <c r="AX4230">
        <v>55.657999910000001</v>
      </c>
      <c r="AY4230">
        <v>11.49721055</v>
      </c>
      <c r="AZ4230" t="s">
        <v>62</v>
      </c>
      <c r="BA4230">
        <v>1085</v>
      </c>
      <c r="BB4230" t="s">
        <v>44618</v>
      </c>
    </row>
    <row r="4231" spans="1:54" x14ac:dyDescent="0.25">
      <c r="A4231" s="1">
        <v>45200</v>
      </c>
      <c r="B4231">
        <v>341301</v>
      </c>
      <c r="C4231" t="s">
        <v>20630</v>
      </c>
      <c r="D4231">
        <v>4450</v>
      </c>
      <c r="E4231" t="s">
        <v>11734</v>
      </c>
      <c r="F4231" t="s">
        <v>20631</v>
      </c>
      <c r="G4231">
        <v>74276113</v>
      </c>
      <c r="H4231">
        <v>1002426647</v>
      </c>
      <c r="I4231" t="s">
        <v>49526</v>
      </c>
      <c r="J4231" t="s">
        <v>20632</v>
      </c>
      <c r="K4231" t="s">
        <v>20633</v>
      </c>
      <c r="L4231" t="s">
        <v>55415</v>
      </c>
      <c r="M4231">
        <v>2042</v>
      </c>
      <c r="N4231">
        <v>1</v>
      </c>
      <c r="R4231" s="1">
        <v>41299</v>
      </c>
      <c r="S4231" t="s">
        <v>56</v>
      </c>
      <c r="V4231" s="1">
        <v>41121</v>
      </c>
      <c r="W4231">
        <v>5</v>
      </c>
      <c r="X4231" t="s">
        <v>557</v>
      </c>
      <c r="Y4231">
        <v>1</v>
      </c>
      <c r="Z4231" t="s">
        <v>46545</v>
      </c>
      <c r="AB4231">
        <v>198408</v>
      </c>
      <c r="AC4231">
        <v>123</v>
      </c>
      <c r="AD4231" t="s">
        <v>1507</v>
      </c>
      <c r="AE4231">
        <v>1011</v>
      </c>
      <c r="AF4231" t="s">
        <v>1507</v>
      </c>
      <c r="AG4231">
        <v>3</v>
      </c>
      <c r="AH4231" t="s">
        <v>81</v>
      </c>
      <c r="AI4231">
        <v>80</v>
      </c>
      <c r="AJ4231" t="s">
        <v>1507</v>
      </c>
      <c r="AK4231">
        <v>316</v>
      </c>
      <c r="AL4231" t="s">
        <v>45011</v>
      </c>
      <c r="AQ4231" t="s">
        <v>20634</v>
      </c>
      <c r="AR4231" t="s">
        <v>20635</v>
      </c>
      <c r="AS4231">
        <v>0</v>
      </c>
      <c r="AT4231" t="s">
        <v>61</v>
      </c>
      <c r="AU4231" t="s">
        <v>55416</v>
      </c>
      <c r="AZ4231" t="s">
        <v>62</v>
      </c>
      <c r="BA4231">
        <v>1085</v>
      </c>
      <c r="BB4231" t="s">
        <v>44618</v>
      </c>
    </row>
    <row r="4232" spans="1:54" x14ac:dyDescent="0.25">
      <c r="A4232" s="1">
        <v>45200</v>
      </c>
      <c r="B4232">
        <v>341302</v>
      </c>
      <c r="C4232" t="s">
        <v>49527</v>
      </c>
      <c r="D4232">
        <v>4450</v>
      </c>
      <c r="E4232" t="s">
        <v>11734</v>
      </c>
      <c r="F4232" t="s">
        <v>49528</v>
      </c>
      <c r="I4232" t="s">
        <v>20636</v>
      </c>
      <c r="K4232" t="s">
        <v>20637</v>
      </c>
      <c r="L4232" t="s">
        <v>48408</v>
      </c>
      <c r="M4232">
        <v>1609</v>
      </c>
      <c r="N4232">
        <v>2</v>
      </c>
      <c r="R4232" s="1">
        <v>40162</v>
      </c>
      <c r="S4232" t="s">
        <v>80</v>
      </c>
      <c r="V4232" s="1">
        <v>34731</v>
      </c>
      <c r="W4232">
        <v>5</v>
      </c>
      <c r="X4232" t="s">
        <v>557</v>
      </c>
      <c r="Y4232">
        <v>1</v>
      </c>
      <c r="Z4232" t="s">
        <v>46545</v>
      </c>
      <c r="AB4232">
        <v>199501</v>
      </c>
      <c r="AC4232">
        <v>141</v>
      </c>
      <c r="AD4232" t="s">
        <v>46688</v>
      </c>
      <c r="AE4232">
        <v>1022</v>
      </c>
      <c r="AF4232" t="s">
        <v>46688</v>
      </c>
      <c r="AG4232">
        <v>3</v>
      </c>
      <c r="AH4232" t="s">
        <v>81</v>
      </c>
      <c r="AI4232">
        <v>84</v>
      </c>
      <c r="AJ4232" t="s">
        <v>46689</v>
      </c>
      <c r="AK4232">
        <v>316</v>
      </c>
      <c r="AL4232" t="s">
        <v>45011</v>
      </c>
      <c r="AS4232">
        <v>0</v>
      </c>
      <c r="AT4232" t="s">
        <v>61</v>
      </c>
      <c r="AU4232" t="s">
        <v>48409</v>
      </c>
      <c r="AX4232">
        <v>55.659660684428097</v>
      </c>
      <c r="AY4232">
        <v>11.393790020701999</v>
      </c>
      <c r="AZ4232" t="s">
        <v>62</v>
      </c>
      <c r="BA4232">
        <v>1085</v>
      </c>
      <c r="BB4232" t="s">
        <v>44618</v>
      </c>
    </row>
    <row r="4233" spans="1:54" x14ac:dyDescent="0.25">
      <c r="A4233" s="1">
        <v>45200</v>
      </c>
      <c r="B4233">
        <v>341375</v>
      </c>
      <c r="C4233" t="s">
        <v>45655</v>
      </c>
      <c r="D4233">
        <v>4450</v>
      </c>
      <c r="E4233" t="s">
        <v>11734</v>
      </c>
      <c r="F4233" t="s">
        <v>49501</v>
      </c>
      <c r="I4233" t="s">
        <v>20533</v>
      </c>
      <c r="J4233" t="s">
        <v>20534</v>
      </c>
      <c r="K4233" t="s">
        <v>20535</v>
      </c>
      <c r="L4233" t="s">
        <v>45647</v>
      </c>
      <c r="M4233">
        <v>85</v>
      </c>
      <c r="N4233">
        <v>22</v>
      </c>
      <c r="R4233" s="1">
        <v>40162</v>
      </c>
      <c r="S4233" t="s">
        <v>80</v>
      </c>
      <c r="V4233" s="1">
        <v>35034</v>
      </c>
      <c r="W4233">
        <v>5</v>
      </c>
      <c r="X4233" t="s">
        <v>557</v>
      </c>
      <c r="Y4233">
        <v>1</v>
      </c>
      <c r="Z4233" t="s">
        <v>46545</v>
      </c>
      <c r="AB4233">
        <v>199104</v>
      </c>
      <c r="AC4233">
        <v>147</v>
      </c>
      <c r="AD4233" t="s">
        <v>46697</v>
      </c>
      <c r="AE4233">
        <v>1021</v>
      </c>
      <c r="AF4233" t="s">
        <v>46697</v>
      </c>
      <c r="AG4233">
        <v>3</v>
      </c>
      <c r="AH4233" t="s">
        <v>81</v>
      </c>
      <c r="AI4233">
        <v>86</v>
      </c>
      <c r="AJ4233" t="s">
        <v>46697</v>
      </c>
      <c r="AK4233">
        <v>316</v>
      </c>
      <c r="AL4233" t="s">
        <v>45011</v>
      </c>
      <c r="AM4233">
        <v>2</v>
      </c>
      <c r="AN4233" t="s">
        <v>119</v>
      </c>
      <c r="AO4233">
        <v>339375</v>
      </c>
      <c r="AS4233">
        <v>0</v>
      </c>
      <c r="AT4233" t="s">
        <v>61</v>
      </c>
      <c r="AU4233" t="s">
        <v>20524</v>
      </c>
      <c r="AW4233" t="s">
        <v>45645</v>
      </c>
      <c r="AX4233">
        <v>55.694427108069299</v>
      </c>
      <c r="AY4233">
        <v>11.404065189476</v>
      </c>
      <c r="AZ4233" t="s">
        <v>62</v>
      </c>
      <c r="BA4233">
        <v>1085</v>
      </c>
      <c r="BB4233" t="s">
        <v>44618</v>
      </c>
    </row>
    <row r="4234" spans="1:54" x14ac:dyDescent="0.25">
      <c r="A4234" s="1">
        <v>45200</v>
      </c>
      <c r="B4234">
        <v>343001</v>
      </c>
      <c r="C4234" t="s">
        <v>20638</v>
      </c>
      <c r="D4234">
        <v>4500</v>
      </c>
      <c r="E4234" t="s">
        <v>48061</v>
      </c>
      <c r="F4234" t="s">
        <v>20638</v>
      </c>
      <c r="G4234">
        <v>29188459</v>
      </c>
      <c r="H4234">
        <v>1003297747</v>
      </c>
      <c r="I4234" t="s">
        <v>20639</v>
      </c>
      <c r="J4234" t="s">
        <v>20640</v>
      </c>
      <c r="K4234" t="s">
        <v>20641</v>
      </c>
      <c r="L4234" t="s">
        <v>20642</v>
      </c>
      <c r="M4234">
        <v>436</v>
      </c>
      <c r="N4234">
        <v>30</v>
      </c>
      <c r="R4234" s="1">
        <v>44138</v>
      </c>
      <c r="S4234" t="s">
        <v>56</v>
      </c>
      <c r="T4234">
        <v>306</v>
      </c>
      <c r="U4234" t="s">
        <v>10308</v>
      </c>
      <c r="W4234">
        <v>2</v>
      </c>
      <c r="X4234" t="s">
        <v>57</v>
      </c>
      <c r="Y4234">
        <v>1</v>
      </c>
      <c r="Z4234" t="s">
        <v>46545</v>
      </c>
      <c r="AA4234">
        <v>6</v>
      </c>
      <c r="AC4234">
        <v>121</v>
      </c>
      <c r="AD4234" t="s">
        <v>70</v>
      </c>
      <c r="AE4234">
        <v>1012</v>
      </c>
      <c r="AF4234" t="s">
        <v>71</v>
      </c>
      <c r="AG4234">
        <v>1</v>
      </c>
      <c r="AH4234" t="s">
        <v>44482</v>
      </c>
      <c r="AI4234">
        <v>21</v>
      </c>
      <c r="AJ4234" t="s">
        <v>52613</v>
      </c>
      <c r="AK4234">
        <v>306</v>
      </c>
      <c r="AL4234" t="s">
        <v>10308</v>
      </c>
      <c r="AP4234">
        <v>280505</v>
      </c>
      <c r="AQ4234" t="s">
        <v>20643</v>
      </c>
      <c r="AR4234" t="s">
        <v>20644</v>
      </c>
      <c r="AS4234">
        <v>2</v>
      </c>
      <c r="AT4234" t="s">
        <v>1413</v>
      </c>
      <c r="AU4234" t="s">
        <v>20645</v>
      </c>
      <c r="AX4234">
        <v>55.843139770000001</v>
      </c>
      <c r="AY4234">
        <v>11.67905842</v>
      </c>
      <c r="AZ4234" t="s">
        <v>62</v>
      </c>
      <c r="BA4234">
        <v>1085</v>
      </c>
      <c r="BB4234" t="s">
        <v>44618</v>
      </c>
    </row>
    <row r="4235" spans="1:54" x14ac:dyDescent="0.25">
      <c r="A4235" s="1">
        <v>45200</v>
      </c>
      <c r="B4235">
        <v>343002</v>
      </c>
      <c r="C4235" t="s">
        <v>49529</v>
      </c>
      <c r="D4235">
        <v>4573</v>
      </c>
      <c r="E4235" t="s">
        <v>48054</v>
      </c>
      <c r="F4235" t="s">
        <v>49529</v>
      </c>
      <c r="G4235">
        <v>29188459</v>
      </c>
      <c r="H4235">
        <v>1003297863</v>
      </c>
      <c r="I4235" t="s">
        <v>20646</v>
      </c>
      <c r="J4235" t="s">
        <v>20647</v>
      </c>
      <c r="K4235" t="s">
        <v>20648</v>
      </c>
      <c r="L4235" t="s">
        <v>20649</v>
      </c>
      <c r="M4235">
        <v>1396</v>
      </c>
      <c r="N4235">
        <v>3</v>
      </c>
      <c r="R4235" s="1">
        <v>44711</v>
      </c>
      <c r="S4235" t="s">
        <v>56</v>
      </c>
      <c r="T4235">
        <v>306</v>
      </c>
      <c r="U4235" t="s">
        <v>10308</v>
      </c>
      <c r="W4235">
        <v>2</v>
      </c>
      <c r="X4235" t="s">
        <v>57</v>
      </c>
      <c r="Y4235">
        <v>1</v>
      </c>
      <c r="Z4235" t="s">
        <v>46545</v>
      </c>
      <c r="AA4235">
        <v>9</v>
      </c>
      <c r="AC4235">
        <v>121</v>
      </c>
      <c r="AD4235" t="s">
        <v>70</v>
      </c>
      <c r="AE4235">
        <v>1012</v>
      </c>
      <c r="AF4235" t="s">
        <v>71</v>
      </c>
      <c r="AG4235">
        <v>1</v>
      </c>
      <c r="AH4235" t="s">
        <v>44482</v>
      </c>
      <c r="AI4235">
        <v>21</v>
      </c>
      <c r="AJ4235" t="s">
        <v>52613</v>
      </c>
      <c r="AK4235">
        <v>306</v>
      </c>
      <c r="AL4235" t="s">
        <v>10308</v>
      </c>
      <c r="AQ4235" t="s">
        <v>20650</v>
      </c>
      <c r="AR4235" t="s">
        <v>20651</v>
      </c>
      <c r="AS4235">
        <v>0</v>
      </c>
      <c r="AT4235" t="s">
        <v>61</v>
      </c>
      <c r="AU4235" t="s">
        <v>9054</v>
      </c>
      <c r="AX4235">
        <v>55.91115954</v>
      </c>
      <c r="AY4235">
        <v>11.595021429999999</v>
      </c>
      <c r="AZ4235" t="s">
        <v>62</v>
      </c>
      <c r="BA4235">
        <v>1085</v>
      </c>
      <c r="BB4235" t="s">
        <v>44618</v>
      </c>
    </row>
    <row r="4236" spans="1:54" x14ac:dyDescent="0.25">
      <c r="A4236" s="1">
        <v>45200</v>
      </c>
      <c r="B4236">
        <v>343004</v>
      </c>
      <c r="C4236" t="s">
        <v>20652</v>
      </c>
      <c r="D4236">
        <v>4571</v>
      </c>
      <c r="E4236" t="s">
        <v>18516</v>
      </c>
      <c r="F4236" t="s">
        <v>20653</v>
      </c>
      <c r="G4236">
        <v>29188459</v>
      </c>
      <c r="H4236">
        <v>1016596902</v>
      </c>
      <c r="I4236" t="s">
        <v>20654</v>
      </c>
      <c r="J4236" t="s">
        <v>20655</v>
      </c>
      <c r="K4236" t="s">
        <v>20656</v>
      </c>
      <c r="L4236" t="s">
        <v>20657</v>
      </c>
      <c r="M4236">
        <v>2704</v>
      </c>
      <c r="N4236">
        <v>10</v>
      </c>
      <c r="R4236" s="1">
        <v>44208</v>
      </c>
      <c r="S4236" t="s">
        <v>56</v>
      </c>
      <c r="T4236">
        <v>306</v>
      </c>
      <c r="U4236" t="s">
        <v>10308</v>
      </c>
      <c r="W4236">
        <v>2</v>
      </c>
      <c r="X4236" t="s">
        <v>57</v>
      </c>
      <c r="Y4236">
        <v>1</v>
      </c>
      <c r="Z4236" t="s">
        <v>46545</v>
      </c>
      <c r="AA4236">
        <v>9</v>
      </c>
      <c r="AC4236">
        <v>126</v>
      </c>
      <c r="AD4236" t="s">
        <v>46616</v>
      </c>
      <c r="AE4236">
        <v>1015</v>
      </c>
      <c r="AF4236" t="s">
        <v>46616</v>
      </c>
      <c r="AG4236">
        <v>1</v>
      </c>
      <c r="AH4236" t="s">
        <v>44482</v>
      </c>
      <c r="AI4236">
        <v>21</v>
      </c>
      <c r="AJ4236" t="s">
        <v>52613</v>
      </c>
      <c r="AK4236">
        <v>306</v>
      </c>
      <c r="AL4236" t="s">
        <v>10308</v>
      </c>
      <c r="AQ4236" t="s">
        <v>20658</v>
      </c>
      <c r="AR4236" t="s">
        <v>20659</v>
      </c>
      <c r="AS4236">
        <v>0</v>
      </c>
      <c r="AT4236" t="s">
        <v>61</v>
      </c>
      <c r="AU4236" t="s">
        <v>1277</v>
      </c>
      <c r="AX4236">
        <v>55.804802109999997</v>
      </c>
      <c r="AY4236">
        <v>11.591988089999999</v>
      </c>
      <c r="AZ4236" t="s">
        <v>62</v>
      </c>
      <c r="BA4236">
        <v>1085</v>
      </c>
      <c r="BB4236" t="s">
        <v>44618</v>
      </c>
    </row>
    <row r="4237" spans="1:54" x14ac:dyDescent="0.25">
      <c r="A4237" s="1">
        <v>45200</v>
      </c>
      <c r="B4237">
        <v>343005</v>
      </c>
      <c r="C4237" t="s">
        <v>20660</v>
      </c>
      <c r="D4237">
        <v>4583</v>
      </c>
      <c r="E4237" t="s">
        <v>45495</v>
      </c>
      <c r="F4237" t="s">
        <v>20660</v>
      </c>
      <c r="G4237">
        <v>29188459</v>
      </c>
      <c r="H4237">
        <v>1003297978</v>
      </c>
      <c r="I4237" t="s">
        <v>20661</v>
      </c>
      <c r="J4237" t="s">
        <v>20662</v>
      </c>
      <c r="K4237" t="s">
        <v>20663</v>
      </c>
      <c r="L4237" t="s">
        <v>20664</v>
      </c>
      <c r="M4237">
        <v>2018</v>
      </c>
      <c r="N4237">
        <v>7</v>
      </c>
      <c r="R4237" s="1">
        <v>43648</v>
      </c>
      <c r="S4237" t="s">
        <v>56</v>
      </c>
      <c r="T4237">
        <v>306</v>
      </c>
      <c r="U4237" t="s">
        <v>10308</v>
      </c>
      <c r="W4237">
        <v>2</v>
      </c>
      <c r="X4237" t="s">
        <v>57</v>
      </c>
      <c r="Y4237">
        <v>1</v>
      </c>
      <c r="Z4237" t="s">
        <v>46545</v>
      </c>
      <c r="AA4237">
        <v>6</v>
      </c>
      <c r="AC4237">
        <v>121</v>
      </c>
      <c r="AD4237" t="s">
        <v>70</v>
      </c>
      <c r="AE4237">
        <v>1012</v>
      </c>
      <c r="AF4237" t="s">
        <v>71</v>
      </c>
      <c r="AG4237">
        <v>1</v>
      </c>
      <c r="AH4237" t="s">
        <v>44482</v>
      </c>
      <c r="AI4237">
        <v>21</v>
      </c>
      <c r="AJ4237" t="s">
        <v>52613</v>
      </c>
      <c r="AK4237">
        <v>306</v>
      </c>
      <c r="AL4237" t="s">
        <v>10308</v>
      </c>
      <c r="AP4237">
        <v>280505</v>
      </c>
      <c r="AQ4237" t="s">
        <v>20665</v>
      </c>
      <c r="AR4237" t="s">
        <v>20666</v>
      </c>
      <c r="AS4237">
        <v>2</v>
      </c>
      <c r="AT4237" t="s">
        <v>1413</v>
      </c>
      <c r="AU4237" t="s">
        <v>20667</v>
      </c>
      <c r="AX4237">
        <v>55.963044850000003</v>
      </c>
      <c r="AY4237">
        <v>11.369431840000001</v>
      </c>
      <c r="AZ4237" t="s">
        <v>62</v>
      </c>
      <c r="BA4237">
        <v>1085</v>
      </c>
      <c r="BB4237" t="s">
        <v>44618</v>
      </c>
    </row>
    <row r="4238" spans="1:54" x14ac:dyDescent="0.25">
      <c r="A4238" s="1">
        <v>45200</v>
      </c>
      <c r="B4238">
        <v>343006</v>
      </c>
      <c r="C4238" t="s">
        <v>20668</v>
      </c>
      <c r="D4238">
        <v>4560</v>
      </c>
      <c r="E4238" t="s">
        <v>10303</v>
      </c>
      <c r="F4238" t="s">
        <v>20669</v>
      </c>
      <c r="I4238" t="s">
        <v>20670</v>
      </c>
      <c r="K4238" t="s">
        <v>20671</v>
      </c>
      <c r="L4238" t="s">
        <v>19046</v>
      </c>
      <c r="M4238">
        <v>570</v>
      </c>
      <c r="N4238">
        <v>18</v>
      </c>
      <c r="R4238" s="1">
        <v>40162</v>
      </c>
      <c r="S4238" t="s">
        <v>80</v>
      </c>
      <c r="T4238">
        <v>306</v>
      </c>
      <c r="U4238" t="s">
        <v>10308</v>
      </c>
      <c r="V4238" s="1">
        <v>32295</v>
      </c>
      <c r="W4238">
        <v>2</v>
      </c>
      <c r="X4238" t="s">
        <v>57</v>
      </c>
      <c r="Y4238">
        <v>1</v>
      </c>
      <c r="Z4238" t="s">
        <v>46545</v>
      </c>
      <c r="AA4238">
        <v>7</v>
      </c>
      <c r="AC4238">
        <v>121</v>
      </c>
      <c r="AD4238" t="s">
        <v>70</v>
      </c>
      <c r="AE4238">
        <v>1012</v>
      </c>
      <c r="AF4238" t="s">
        <v>71</v>
      </c>
      <c r="AG4238">
        <v>3</v>
      </c>
      <c r="AH4238" t="s">
        <v>81</v>
      </c>
      <c r="AI4238">
        <v>22</v>
      </c>
      <c r="AJ4238" t="s">
        <v>52628</v>
      </c>
      <c r="AK4238">
        <v>306</v>
      </c>
      <c r="AL4238" t="s">
        <v>10308</v>
      </c>
      <c r="AS4238">
        <v>0</v>
      </c>
      <c r="AT4238" t="s">
        <v>61</v>
      </c>
      <c r="AU4238" t="s">
        <v>19049</v>
      </c>
      <c r="AX4238">
        <v>55.853466037671303</v>
      </c>
      <c r="AY4238">
        <v>11.6252864638303</v>
      </c>
      <c r="AZ4238" t="s">
        <v>62</v>
      </c>
      <c r="BA4238">
        <v>1085</v>
      </c>
      <c r="BB4238" t="s">
        <v>44618</v>
      </c>
    </row>
    <row r="4239" spans="1:54" x14ac:dyDescent="0.25">
      <c r="A4239" s="1">
        <v>45200</v>
      </c>
      <c r="B4239">
        <v>343007</v>
      </c>
      <c r="C4239" t="s">
        <v>20672</v>
      </c>
      <c r="D4239">
        <v>4560</v>
      </c>
      <c r="E4239" t="s">
        <v>10303</v>
      </c>
      <c r="F4239" t="s">
        <v>20672</v>
      </c>
      <c r="G4239">
        <v>29188459</v>
      </c>
      <c r="H4239">
        <v>1003297942</v>
      </c>
      <c r="I4239" t="s">
        <v>20673</v>
      </c>
      <c r="J4239" t="s">
        <v>20674</v>
      </c>
      <c r="K4239" t="s">
        <v>20675</v>
      </c>
      <c r="L4239" t="s">
        <v>20676</v>
      </c>
      <c r="M4239">
        <v>1832</v>
      </c>
      <c r="N4239">
        <v>23</v>
      </c>
      <c r="R4239" s="1">
        <v>43648</v>
      </c>
      <c r="S4239" t="s">
        <v>56</v>
      </c>
      <c r="T4239">
        <v>306</v>
      </c>
      <c r="U4239" t="s">
        <v>10308</v>
      </c>
      <c r="W4239">
        <v>2</v>
      </c>
      <c r="X4239" t="s">
        <v>57</v>
      </c>
      <c r="Y4239">
        <v>1</v>
      </c>
      <c r="Z4239" t="s">
        <v>46545</v>
      </c>
      <c r="AA4239">
        <v>9</v>
      </c>
      <c r="AC4239">
        <v>121</v>
      </c>
      <c r="AD4239" t="s">
        <v>70</v>
      </c>
      <c r="AE4239">
        <v>1012</v>
      </c>
      <c r="AF4239" t="s">
        <v>71</v>
      </c>
      <c r="AG4239">
        <v>1</v>
      </c>
      <c r="AH4239" t="s">
        <v>44482</v>
      </c>
      <c r="AI4239">
        <v>21</v>
      </c>
      <c r="AJ4239" t="s">
        <v>52613</v>
      </c>
      <c r="AK4239">
        <v>306</v>
      </c>
      <c r="AL4239" t="s">
        <v>10308</v>
      </c>
      <c r="AQ4239" t="s">
        <v>20677</v>
      </c>
      <c r="AR4239" t="s">
        <v>20678</v>
      </c>
      <c r="AS4239">
        <v>0</v>
      </c>
      <c r="AT4239" t="s">
        <v>61</v>
      </c>
      <c r="AU4239" t="s">
        <v>20679</v>
      </c>
      <c r="AX4239">
        <v>55.852954959999998</v>
      </c>
      <c r="AY4239">
        <v>11.57250863</v>
      </c>
      <c r="AZ4239" t="s">
        <v>62</v>
      </c>
      <c r="BA4239">
        <v>1085</v>
      </c>
      <c r="BB4239" t="s">
        <v>44618</v>
      </c>
    </row>
    <row r="4240" spans="1:54" x14ac:dyDescent="0.25">
      <c r="A4240" s="1">
        <v>45200</v>
      </c>
      <c r="B4240">
        <v>343008</v>
      </c>
      <c r="C4240" t="s">
        <v>20680</v>
      </c>
      <c r="D4240">
        <v>4573</v>
      </c>
      <c r="E4240" t="s">
        <v>48054</v>
      </c>
      <c r="F4240" t="s">
        <v>20681</v>
      </c>
      <c r="G4240">
        <v>66390616</v>
      </c>
      <c r="H4240">
        <v>1002230467</v>
      </c>
      <c r="I4240" t="s">
        <v>20682</v>
      </c>
      <c r="J4240" t="s">
        <v>20683</v>
      </c>
      <c r="K4240" t="s">
        <v>20684</v>
      </c>
      <c r="L4240" t="s">
        <v>20685</v>
      </c>
      <c r="M4240">
        <v>2219</v>
      </c>
      <c r="N4240">
        <v>27</v>
      </c>
      <c r="R4240" s="1">
        <v>40162</v>
      </c>
      <c r="S4240" t="s">
        <v>80</v>
      </c>
      <c r="V4240" s="1">
        <v>38930</v>
      </c>
      <c r="W4240">
        <v>5</v>
      </c>
      <c r="X4240" t="s">
        <v>557</v>
      </c>
      <c r="Y4240">
        <v>1</v>
      </c>
      <c r="Z4240" t="s">
        <v>46545</v>
      </c>
      <c r="AA4240">
        <v>10</v>
      </c>
      <c r="AB4240">
        <v>186801</v>
      </c>
      <c r="AC4240">
        <v>121</v>
      </c>
      <c r="AD4240" t="s">
        <v>70</v>
      </c>
      <c r="AE4240">
        <v>1013</v>
      </c>
      <c r="AF4240" t="s">
        <v>558</v>
      </c>
      <c r="AG4240">
        <v>3</v>
      </c>
      <c r="AH4240" t="s">
        <v>81</v>
      </c>
      <c r="AI4240">
        <v>22</v>
      </c>
      <c r="AJ4240" t="s">
        <v>52628</v>
      </c>
      <c r="AK4240">
        <v>306</v>
      </c>
      <c r="AL4240" t="s">
        <v>10308</v>
      </c>
      <c r="AQ4240" t="s">
        <v>20686</v>
      </c>
      <c r="AR4240" t="s">
        <v>20687</v>
      </c>
      <c r="AS4240">
        <v>0</v>
      </c>
      <c r="AT4240" t="s">
        <v>61</v>
      </c>
      <c r="AU4240" t="s">
        <v>20688</v>
      </c>
      <c r="AX4240">
        <v>55.920385271997098</v>
      </c>
      <c r="AY4240">
        <v>11.568152875616599</v>
      </c>
      <c r="AZ4240" t="s">
        <v>62</v>
      </c>
      <c r="BA4240">
        <v>1085</v>
      </c>
      <c r="BB4240" t="s">
        <v>44618</v>
      </c>
    </row>
    <row r="4241" spans="1:54" x14ac:dyDescent="0.25">
      <c r="A4241" s="1">
        <v>45200</v>
      </c>
      <c r="B4241">
        <v>343009</v>
      </c>
      <c r="C4241" t="s">
        <v>20689</v>
      </c>
      <c r="D4241">
        <v>4500</v>
      </c>
      <c r="E4241" t="s">
        <v>48061</v>
      </c>
      <c r="F4241" t="s">
        <v>20689</v>
      </c>
      <c r="I4241" t="s">
        <v>20690</v>
      </c>
      <c r="K4241" t="s">
        <v>20691</v>
      </c>
      <c r="L4241" t="s">
        <v>49530</v>
      </c>
      <c r="M4241">
        <v>332</v>
      </c>
      <c r="N4241">
        <v>3</v>
      </c>
      <c r="R4241" s="1">
        <v>40162</v>
      </c>
      <c r="S4241" t="s">
        <v>80</v>
      </c>
      <c r="V4241" s="1">
        <v>29738</v>
      </c>
      <c r="W4241">
        <v>5</v>
      </c>
      <c r="X4241" t="s">
        <v>557</v>
      </c>
      <c r="Y4241">
        <v>1</v>
      </c>
      <c r="Z4241" t="s">
        <v>46545</v>
      </c>
      <c r="AA4241">
        <v>8</v>
      </c>
      <c r="AB4241">
        <v>197708</v>
      </c>
      <c r="AC4241">
        <v>121</v>
      </c>
      <c r="AD4241" t="s">
        <v>70</v>
      </c>
      <c r="AE4241">
        <v>1013</v>
      </c>
      <c r="AF4241" t="s">
        <v>558</v>
      </c>
      <c r="AG4241">
        <v>3</v>
      </c>
      <c r="AH4241" t="s">
        <v>81</v>
      </c>
      <c r="AI4241">
        <v>22</v>
      </c>
      <c r="AJ4241" t="s">
        <v>52628</v>
      </c>
      <c r="AK4241">
        <v>306</v>
      </c>
      <c r="AL4241" t="s">
        <v>10308</v>
      </c>
      <c r="AS4241">
        <v>0</v>
      </c>
      <c r="AT4241" t="s">
        <v>61</v>
      </c>
      <c r="AU4241" t="s">
        <v>49531</v>
      </c>
      <c r="AX4241">
        <v>55.8695165488082</v>
      </c>
      <c r="AY4241">
        <v>11.6834676176294</v>
      </c>
      <c r="AZ4241" t="s">
        <v>62</v>
      </c>
      <c r="BA4241">
        <v>1085</v>
      </c>
      <c r="BB4241" t="s">
        <v>44618</v>
      </c>
    </row>
    <row r="4242" spans="1:54" x14ac:dyDescent="0.25">
      <c r="A4242" s="1">
        <v>45200</v>
      </c>
      <c r="B4242">
        <v>343010</v>
      </c>
      <c r="C4242" t="s">
        <v>20692</v>
      </c>
      <c r="D4242">
        <v>4583</v>
      </c>
      <c r="E4242" t="s">
        <v>45495</v>
      </c>
      <c r="F4242" t="s">
        <v>20693</v>
      </c>
      <c r="G4242">
        <v>26924065</v>
      </c>
      <c r="H4242">
        <v>1002339722</v>
      </c>
      <c r="I4242" t="s">
        <v>9667</v>
      </c>
      <c r="J4242" t="s">
        <v>20694</v>
      </c>
      <c r="K4242" t="s">
        <v>20694</v>
      </c>
      <c r="L4242" t="s">
        <v>20695</v>
      </c>
      <c r="M4242">
        <v>2798</v>
      </c>
      <c r="N4242">
        <v>5</v>
      </c>
      <c r="R4242" s="1">
        <v>43783</v>
      </c>
      <c r="S4242" t="s">
        <v>612</v>
      </c>
      <c r="T4242">
        <v>306</v>
      </c>
      <c r="U4242" t="s">
        <v>10308</v>
      </c>
      <c r="W4242">
        <v>6</v>
      </c>
      <c r="X4242" t="s">
        <v>1289</v>
      </c>
      <c r="Y4242">
        <v>1</v>
      </c>
      <c r="Z4242" t="s">
        <v>46545</v>
      </c>
      <c r="AA4242">
        <v>10</v>
      </c>
      <c r="AB4242">
        <v>199108</v>
      </c>
      <c r="AC4242">
        <v>129</v>
      </c>
      <c r="AD4242" t="s">
        <v>2405</v>
      </c>
      <c r="AE4242">
        <v>1016</v>
      </c>
      <c r="AF4242" t="s">
        <v>2405</v>
      </c>
      <c r="AG4242">
        <v>1</v>
      </c>
      <c r="AH4242" t="s">
        <v>44482</v>
      </c>
      <c r="AI4242">
        <v>27</v>
      </c>
      <c r="AJ4242" t="s">
        <v>44512</v>
      </c>
      <c r="AK4242">
        <v>306</v>
      </c>
      <c r="AL4242" t="s">
        <v>10308</v>
      </c>
      <c r="AQ4242" t="s">
        <v>20696</v>
      </c>
      <c r="AR4242" t="s">
        <v>20697</v>
      </c>
      <c r="AS4242">
        <v>0</v>
      </c>
      <c r="AT4242" t="s">
        <v>61</v>
      </c>
      <c r="AU4242" t="s">
        <v>20698</v>
      </c>
      <c r="AX4242">
        <v>55.976173430000003</v>
      </c>
      <c r="AY4242">
        <v>11.346104820000001</v>
      </c>
      <c r="AZ4242" t="s">
        <v>62</v>
      </c>
      <c r="BA4242">
        <v>1085</v>
      </c>
      <c r="BB4242" t="s">
        <v>44618</v>
      </c>
    </row>
    <row r="4243" spans="1:54" x14ac:dyDescent="0.25">
      <c r="A4243" s="1">
        <v>45200</v>
      </c>
      <c r="B4243">
        <v>343200</v>
      </c>
      <c r="D4243">
        <v>4573</v>
      </c>
      <c r="E4243" t="s">
        <v>48054</v>
      </c>
      <c r="F4243" t="s">
        <v>52721</v>
      </c>
      <c r="G4243">
        <v>29188459</v>
      </c>
      <c r="H4243">
        <v>1003297899</v>
      </c>
      <c r="I4243" t="s">
        <v>20699</v>
      </c>
      <c r="J4243" t="s">
        <v>20700</v>
      </c>
      <c r="K4243" t="s">
        <v>20701</v>
      </c>
      <c r="L4243" t="s">
        <v>53501</v>
      </c>
      <c r="M4243">
        <v>1644</v>
      </c>
      <c r="N4243">
        <v>22</v>
      </c>
      <c r="R4243" s="1">
        <v>43791</v>
      </c>
      <c r="S4243" t="s">
        <v>56</v>
      </c>
      <c r="T4243">
        <v>306</v>
      </c>
      <c r="U4243" t="s">
        <v>10308</v>
      </c>
      <c r="W4243">
        <v>2</v>
      </c>
      <c r="X4243" t="s">
        <v>57</v>
      </c>
      <c r="Y4243">
        <v>1</v>
      </c>
      <c r="Z4243" t="s">
        <v>46545</v>
      </c>
      <c r="AB4243">
        <v>199001</v>
      </c>
      <c r="AC4243">
        <v>932</v>
      </c>
      <c r="AD4243" t="s">
        <v>52637</v>
      </c>
      <c r="AE4243">
        <v>2021</v>
      </c>
      <c r="AF4243" t="s">
        <v>52637</v>
      </c>
      <c r="AG4243">
        <v>2</v>
      </c>
      <c r="AH4243" t="s">
        <v>44524</v>
      </c>
      <c r="AI4243">
        <v>10</v>
      </c>
      <c r="AJ4243" t="s">
        <v>52638</v>
      </c>
      <c r="AK4243">
        <v>306</v>
      </c>
      <c r="AL4243" t="s">
        <v>10308</v>
      </c>
      <c r="AQ4243" t="s">
        <v>18623</v>
      </c>
      <c r="AR4243" t="s">
        <v>15690</v>
      </c>
      <c r="AS4243">
        <v>0</v>
      </c>
      <c r="AT4243" t="s">
        <v>61</v>
      </c>
      <c r="AU4243" t="s">
        <v>4913</v>
      </c>
      <c r="AV4243" t="s">
        <v>52612</v>
      </c>
      <c r="AX4243">
        <v>55.90721868</v>
      </c>
      <c r="AY4243">
        <v>11.596207850000001</v>
      </c>
      <c r="AZ4243" t="s">
        <v>62</v>
      </c>
      <c r="BA4243">
        <v>1085</v>
      </c>
      <c r="BB4243" t="s">
        <v>44618</v>
      </c>
    </row>
    <row r="4244" spans="1:54" x14ac:dyDescent="0.25">
      <c r="A4244" s="1">
        <v>45200</v>
      </c>
      <c r="B4244">
        <v>343210</v>
      </c>
      <c r="C4244" t="s">
        <v>20702</v>
      </c>
      <c r="D4244">
        <v>4573</v>
      </c>
      <c r="E4244" t="s">
        <v>48054</v>
      </c>
      <c r="F4244" t="s">
        <v>20703</v>
      </c>
      <c r="I4244" t="s">
        <v>20704</v>
      </c>
      <c r="K4244" t="s">
        <v>20705</v>
      </c>
      <c r="L4244" t="s">
        <v>20649</v>
      </c>
      <c r="M4244">
        <v>1396</v>
      </c>
      <c r="N4244">
        <v>3</v>
      </c>
      <c r="R4244" s="1">
        <v>40162</v>
      </c>
      <c r="S4244" t="s">
        <v>80</v>
      </c>
      <c r="T4244">
        <v>306</v>
      </c>
      <c r="U4244" t="s">
        <v>10308</v>
      </c>
      <c r="V4244" s="1">
        <v>38200</v>
      </c>
      <c r="W4244">
        <v>2</v>
      </c>
      <c r="X4244" t="s">
        <v>57</v>
      </c>
      <c r="Y4244">
        <v>1</v>
      </c>
      <c r="Z4244" t="s">
        <v>46545</v>
      </c>
      <c r="AB4244">
        <v>197104</v>
      </c>
      <c r="AC4244">
        <v>125</v>
      </c>
      <c r="AD4244" t="s">
        <v>1344</v>
      </c>
      <c r="AE4244">
        <v>1014</v>
      </c>
      <c r="AF4244" t="s">
        <v>1352</v>
      </c>
      <c r="AG4244">
        <v>3</v>
      </c>
      <c r="AH4244" t="s">
        <v>81</v>
      </c>
      <c r="AI4244">
        <v>24</v>
      </c>
      <c r="AJ4244" t="s">
        <v>1344</v>
      </c>
      <c r="AK4244">
        <v>306</v>
      </c>
      <c r="AL4244" t="s">
        <v>10308</v>
      </c>
      <c r="AS4244">
        <v>0</v>
      </c>
      <c r="AT4244" t="s">
        <v>61</v>
      </c>
      <c r="AU4244" t="s">
        <v>9054</v>
      </c>
      <c r="AX4244">
        <v>55.910507396641599</v>
      </c>
      <c r="AY4244">
        <v>11.5953251147528</v>
      </c>
      <c r="AZ4244" t="s">
        <v>62</v>
      </c>
      <c r="BA4244">
        <v>1085</v>
      </c>
      <c r="BB4244" t="s">
        <v>44618</v>
      </c>
    </row>
    <row r="4245" spans="1:54" x14ac:dyDescent="0.25">
      <c r="A4245" s="1">
        <v>45200</v>
      </c>
      <c r="B4245">
        <v>343300</v>
      </c>
      <c r="C4245" t="s">
        <v>20706</v>
      </c>
      <c r="D4245">
        <v>4560</v>
      </c>
      <c r="E4245" t="s">
        <v>10303</v>
      </c>
      <c r="F4245" t="s">
        <v>20707</v>
      </c>
      <c r="G4245">
        <v>14221379</v>
      </c>
      <c r="H4245">
        <v>1000701500</v>
      </c>
      <c r="I4245" t="s">
        <v>20708</v>
      </c>
      <c r="J4245" t="s">
        <v>20709</v>
      </c>
      <c r="K4245" t="s">
        <v>20710</v>
      </c>
      <c r="L4245" t="s">
        <v>19046</v>
      </c>
      <c r="M4245">
        <v>570</v>
      </c>
      <c r="N4245">
        <v>18</v>
      </c>
      <c r="R4245" s="1">
        <v>44847</v>
      </c>
      <c r="S4245" t="s">
        <v>56</v>
      </c>
      <c r="V4245" s="1">
        <v>44166</v>
      </c>
      <c r="W4245">
        <v>5</v>
      </c>
      <c r="X4245" t="s">
        <v>557</v>
      </c>
      <c r="Y4245">
        <v>1</v>
      </c>
      <c r="Z4245" t="s">
        <v>46545</v>
      </c>
      <c r="AA4245">
        <v>9</v>
      </c>
      <c r="AB4245">
        <v>199008</v>
      </c>
      <c r="AC4245">
        <v>123</v>
      </c>
      <c r="AD4245" t="s">
        <v>1507</v>
      </c>
      <c r="AE4245">
        <v>1010</v>
      </c>
      <c r="AF4245" t="s">
        <v>44774</v>
      </c>
      <c r="AG4245">
        <v>3</v>
      </c>
      <c r="AH4245" t="s">
        <v>81</v>
      </c>
      <c r="AI4245">
        <v>80</v>
      </c>
      <c r="AJ4245" t="s">
        <v>1507</v>
      </c>
      <c r="AK4245">
        <v>306</v>
      </c>
      <c r="AL4245" t="s">
        <v>10308</v>
      </c>
      <c r="AQ4245" t="s">
        <v>20711</v>
      </c>
      <c r="AR4245" t="s">
        <v>20712</v>
      </c>
      <c r="AS4245">
        <v>0</v>
      </c>
      <c r="AT4245" t="s">
        <v>61</v>
      </c>
      <c r="AU4245" t="s">
        <v>19049</v>
      </c>
      <c r="AX4245">
        <v>55.853475019999998</v>
      </c>
      <c r="AY4245">
        <v>11.6253286</v>
      </c>
      <c r="AZ4245" t="s">
        <v>62</v>
      </c>
      <c r="BA4245">
        <v>1085</v>
      </c>
      <c r="BB4245" t="s">
        <v>44618</v>
      </c>
    </row>
    <row r="4246" spans="1:54" x14ac:dyDescent="0.25">
      <c r="A4246" s="1">
        <v>45200</v>
      </c>
      <c r="B4246">
        <v>343301</v>
      </c>
      <c r="C4246" t="s">
        <v>49532</v>
      </c>
      <c r="D4246">
        <v>4560</v>
      </c>
      <c r="E4246" t="s">
        <v>10303</v>
      </c>
      <c r="F4246" t="s">
        <v>49533</v>
      </c>
      <c r="G4246">
        <v>12668708</v>
      </c>
      <c r="H4246">
        <v>1000425758</v>
      </c>
      <c r="I4246" t="s">
        <v>20713</v>
      </c>
      <c r="J4246" t="s">
        <v>20714</v>
      </c>
      <c r="K4246" t="s">
        <v>20715</v>
      </c>
      <c r="L4246" t="s">
        <v>20716</v>
      </c>
      <c r="M4246">
        <v>1088</v>
      </c>
      <c r="N4246">
        <v>18</v>
      </c>
      <c r="R4246" s="1">
        <v>43791</v>
      </c>
      <c r="S4246" t="s">
        <v>56</v>
      </c>
      <c r="W4246">
        <v>5</v>
      </c>
      <c r="X4246" t="s">
        <v>557</v>
      </c>
      <c r="Y4246">
        <v>7</v>
      </c>
      <c r="Z4246" t="s">
        <v>1499</v>
      </c>
      <c r="AB4246">
        <v>199103</v>
      </c>
      <c r="AC4246">
        <v>141</v>
      </c>
      <c r="AD4246" t="s">
        <v>46688</v>
      </c>
      <c r="AE4246">
        <v>1022</v>
      </c>
      <c r="AF4246" t="s">
        <v>46688</v>
      </c>
      <c r="AG4246">
        <v>1</v>
      </c>
      <c r="AH4246" t="s">
        <v>44482</v>
      </c>
      <c r="AI4246">
        <v>84</v>
      </c>
      <c r="AJ4246" t="s">
        <v>46689</v>
      </c>
      <c r="AK4246">
        <v>306</v>
      </c>
      <c r="AL4246" t="s">
        <v>10308</v>
      </c>
      <c r="AQ4246" t="s">
        <v>20717</v>
      </c>
      <c r="AR4246" t="s">
        <v>20718</v>
      </c>
      <c r="AS4246">
        <v>0</v>
      </c>
      <c r="AT4246" t="s">
        <v>61</v>
      </c>
      <c r="AU4246" t="s">
        <v>20719</v>
      </c>
      <c r="AX4246">
        <v>55.837896239999999</v>
      </c>
      <c r="AY4246">
        <v>11.551628210000001</v>
      </c>
      <c r="AZ4246" t="s">
        <v>62</v>
      </c>
      <c r="BA4246">
        <v>1085</v>
      </c>
      <c r="BB4246" t="s">
        <v>44618</v>
      </c>
    </row>
    <row r="4247" spans="1:54" x14ac:dyDescent="0.25">
      <c r="A4247" s="1">
        <v>45200</v>
      </c>
      <c r="B4247">
        <v>343302</v>
      </c>
      <c r="C4247" t="s">
        <v>20720</v>
      </c>
      <c r="D4247">
        <v>4500</v>
      </c>
      <c r="E4247" t="s">
        <v>48061</v>
      </c>
      <c r="F4247" t="s">
        <v>49534</v>
      </c>
      <c r="I4247" t="s">
        <v>20721</v>
      </c>
      <c r="J4247" t="s">
        <v>20722</v>
      </c>
      <c r="K4247" t="s">
        <v>20723</v>
      </c>
      <c r="L4247" t="s">
        <v>20724</v>
      </c>
      <c r="M4247">
        <v>1176</v>
      </c>
      <c r="N4247">
        <v>71</v>
      </c>
      <c r="R4247" s="1">
        <v>40162</v>
      </c>
      <c r="S4247" t="s">
        <v>80</v>
      </c>
      <c r="V4247" s="1">
        <v>36342</v>
      </c>
      <c r="W4247">
        <v>5</v>
      </c>
      <c r="X4247" t="s">
        <v>557</v>
      </c>
      <c r="Y4247">
        <v>1</v>
      </c>
      <c r="Z4247" t="s">
        <v>46545</v>
      </c>
      <c r="AB4247">
        <v>199309</v>
      </c>
      <c r="AC4247">
        <v>141</v>
      </c>
      <c r="AD4247" t="s">
        <v>46688</v>
      </c>
      <c r="AE4247">
        <v>1022</v>
      </c>
      <c r="AF4247" t="s">
        <v>46688</v>
      </c>
      <c r="AG4247">
        <v>3</v>
      </c>
      <c r="AH4247" t="s">
        <v>81</v>
      </c>
      <c r="AI4247">
        <v>84</v>
      </c>
      <c r="AJ4247" t="s">
        <v>46689</v>
      </c>
      <c r="AK4247">
        <v>306</v>
      </c>
      <c r="AL4247" t="s">
        <v>10308</v>
      </c>
      <c r="AS4247">
        <v>0</v>
      </c>
      <c r="AT4247" t="s">
        <v>61</v>
      </c>
      <c r="AU4247" t="s">
        <v>20725</v>
      </c>
      <c r="AW4247" t="s">
        <v>20726</v>
      </c>
      <c r="AX4247">
        <v>55.948341153579399</v>
      </c>
      <c r="AY4247">
        <v>11.5979603845549</v>
      </c>
      <c r="AZ4247" t="s">
        <v>62</v>
      </c>
      <c r="BA4247">
        <v>1085</v>
      </c>
      <c r="BB4247" t="s">
        <v>44618</v>
      </c>
    </row>
    <row r="4248" spans="1:54" x14ac:dyDescent="0.25">
      <c r="A4248" s="1">
        <v>45200</v>
      </c>
      <c r="B4248">
        <v>343303</v>
      </c>
      <c r="C4248" t="s">
        <v>49535</v>
      </c>
      <c r="D4248">
        <v>4500</v>
      </c>
      <c r="E4248" t="s">
        <v>48061</v>
      </c>
      <c r="F4248" t="s">
        <v>49536</v>
      </c>
      <c r="G4248">
        <v>25260090</v>
      </c>
      <c r="H4248">
        <v>1007479642</v>
      </c>
      <c r="I4248" t="s">
        <v>20727</v>
      </c>
      <c r="J4248" t="s">
        <v>20728</v>
      </c>
      <c r="K4248" t="s">
        <v>20722</v>
      </c>
      <c r="L4248" t="s">
        <v>20729</v>
      </c>
      <c r="M4248">
        <v>1176</v>
      </c>
      <c r="N4248">
        <v>71</v>
      </c>
      <c r="R4248" s="1">
        <v>43620</v>
      </c>
      <c r="S4248" t="s">
        <v>56</v>
      </c>
      <c r="W4248">
        <v>5</v>
      </c>
      <c r="X4248" t="s">
        <v>557</v>
      </c>
      <c r="Y4248">
        <v>1</v>
      </c>
      <c r="Z4248" t="s">
        <v>46545</v>
      </c>
      <c r="AB4248">
        <v>200009</v>
      </c>
      <c r="AC4248">
        <v>123</v>
      </c>
      <c r="AD4248" t="s">
        <v>1507</v>
      </c>
      <c r="AE4248">
        <v>1011</v>
      </c>
      <c r="AF4248" t="s">
        <v>1507</v>
      </c>
      <c r="AG4248">
        <v>1</v>
      </c>
      <c r="AH4248" t="s">
        <v>44482</v>
      </c>
      <c r="AI4248">
        <v>80</v>
      </c>
      <c r="AJ4248" t="s">
        <v>1507</v>
      </c>
      <c r="AK4248">
        <v>306</v>
      </c>
      <c r="AL4248" t="s">
        <v>10308</v>
      </c>
      <c r="AQ4248" t="s">
        <v>20730</v>
      </c>
      <c r="AR4248" t="s">
        <v>20731</v>
      </c>
      <c r="AS4248">
        <v>0</v>
      </c>
      <c r="AT4248" t="s">
        <v>61</v>
      </c>
      <c r="AU4248" t="s">
        <v>20725</v>
      </c>
      <c r="AX4248">
        <v>55.94835638</v>
      </c>
      <c r="AY4248">
        <v>11.59793769</v>
      </c>
      <c r="AZ4248" t="s">
        <v>62</v>
      </c>
      <c r="BA4248">
        <v>1085</v>
      </c>
      <c r="BB4248" t="s">
        <v>44618</v>
      </c>
    </row>
    <row r="4249" spans="1:54" x14ac:dyDescent="0.25">
      <c r="A4249" s="1">
        <v>45200</v>
      </c>
      <c r="B4249">
        <v>345001</v>
      </c>
      <c r="C4249" t="s">
        <v>20732</v>
      </c>
      <c r="D4249">
        <v>4340</v>
      </c>
      <c r="E4249" t="s">
        <v>48217</v>
      </c>
      <c r="F4249" t="s">
        <v>53502</v>
      </c>
      <c r="I4249" t="s">
        <v>20733</v>
      </c>
      <c r="K4249" t="s">
        <v>20734</v>
      </c>
      <c r="L4249" t="s">
        <v>20735</v>
      </c>
      <c r="M4249">
        <v>1643</v>
      </c>
      <c r="R4249" s="1">
        <v>40162</v>
      </c>
      <c r="S4249" t="s">
        <v>80</v>
      </c>
      <c r="T4249">
        <v>316</v>
      </c>
      <c r="U4249" t="s">
        <v>45011</v>
      </c>
      <c r="V4249" s="1">
        <v>30103</v>
      </c>
      <c r="W4249">
        <v>2</v>
      </c>
      <c r="X4249" t="s">
        <v>57</v>
      </c>
      <c r="Y4249">
        <v>1</v>
      </c>
      <c r="Z4249" t="s">
        <v>46545</v>
      </c>
      <c r="AA4249">
        <v>2</v>
      </c>
      <c r="AB4249">
        <v>191208</v>
      </c>
      <c r="AC4249">
        <v>121</v>
      </c>
      <c r="AD4249" t="s">
        <v>70</v>
      </c>
      <c r="AE4249">
        <v>1012</v>
      </c>
      <c r="AF4249" t="s">
        <v>71</v>
      </c>
      <c r="AG4249">
        <v>3</v>
      </c>
      <c r="AH4249" t="s">
        <v>81</v>
      </c>
      <c r="AI4249">
        <v>21</v>
      </c>
      <c r="AJ4249" t="s">
        <v>52613</v>
      </c>
      <c r="AK4249">
        <v>316</v>
      </c>
      <c r="AL4249" t="s">
        <v>45011</v>
      </c>
      <c r="AS4249">
        <v>0</v>
      </c>
      <c r="AT4249" t="s">
        <v>61</v>
      </c>
      <c r="AU4249" t="s">
        <v>20736</v>
      </c>
      <c r="AX4249">
        <v>55.609941831560299</v>
      </c>
      <c r="AY4249">
        <v>11.8075467333991</v>
      </c>
      <c r="AZ4249" t="s">
        <v>62</v>
      </c>
      <c r="BA4249">
        <v>1085</v>
      </c>
      <c r="BB4249" t="s">
        <v>44618</v>
      </c>
    </row>
    <row r="4250" spans="1:54" x14ac:dyDescent="0.25">
      <c r="A4250" s="1">
        <v>45200</v>
      </c>
      <c r="B4250">
        <v>345002</v>
      </c>
      <c r="C4250" t="s">
        <v>20737</v>
      </c>
      <c r="D4250">
        <v>4360</v>
      </c>
      <c r="E4250" t="s">
        <v>20738</v>
      </c>
      <c r="F4250" t="s">
        <v>20737</v>
      </c>
      <c r="G4250">
        <v>29189447</v>
      </c>
      <c r="H4250">
        <v>1003298238</v>
      </c>
      <c r="I4250" t="s">
        <v>18150</v>
      </c>
      <c r="J4250" t="s">
        <v>20739</v>
      </c>
      <c r="K4250" t="s">
        <v>14213</v>
      </c>
      <c r="L4250" t="s">
        <v>20740</v>
      </c>
      <c r="M4250">
        <v>1530</v>
      </c>
      <c r="N4250">
        <v>49</v>
      </c>
      <c r="R4250" s="1">
        <v>45138</v>
      </c>
      <c r="S4250" t="s">
        <v>6399</v>
      </c>
      <c r="T4250">
        <v>316</v>
      </c>
      <c r="U4250" t="s">
        <v>45011</v>
      </c>
      <c r="V4250" s="1">
        <v>45138</v>
      </c>
      <c r="W4250">
        <v>2</v>
      </c>
      <c r="X4250" t="s">
        <v>57</v>
      </c>
      <c r="Y4250">
        <v>1</v>
      </c>
      <c r="Z4250" t="s">
        <v>46545</v>
      </c>
      <c r="AA4250">
        <v>6</v>
      </c>
      <c r="AB4250">
        <v>195508</v>
      </c>
      <c r="AC4250">
        <v>121</v>
      </c>
      <c r="AD4250" t="s">
        <v>70</v>
      </c>
      <c r="AE4250">
        <v>1012</v>
      </c>
      <c r="AF4250" t="s">
        <v>71</v>
      </c>
      <c r="AG4250">
        <v>3</v>
      </c>
      <c r="AH4250" t="s">
        <v>81</v>
      </c>
      <c r="AI4250">
        <v>21</v>
      </c>
      <c r="AJ4250" t="s">
        <v>52613</v>
      </c>
      <c r="AK4250">
        <v>316</v>
      </c>
      <c r="AL4250" t="s">
        <v>45011</v>
      </c>
      <c r="AP4250">
        <v>281608</v>
      </c>
      <c r="AQ4250" t="s">
        <v>17512</v>
      </c>
      <c r="AR4250" t="s">
        <v>17513</v>
      </c>
      <c r="AS4250">
        <v>2</v>
      </c>
      <c r="AT4250" t="s">
        <v>1413</v>
      </c>
      <c r="AU4250" t="s">
        <v>20741</v>
      </c>
      <c r="AX4250">
        <v>55.571952410000002</v>
      </c>
      <c r="AY4250">
        <v>11.78587596</v>
      </c>
      <c r="AZ4250" t="s">
        <v>62</v>
      </c>
      <c r="BA4250">
        <v>1085</v>
      </c>
      <c r="BB4250" t="s">
        <v>44618</v>
      </c>
    </row>
    <row r="4251" spans="1:54" x14ac:dyDescent="0.25">
      <c r="A4251" s="1">
        <v>45200</v>
      </c>
      <c r="B4251">
        <v>345003</v>
      </c>
      <c r="C4251" t="s">
        <v>48288</v>
      </c>
      <c r="D4251">
        <v>4370</v>
      </c>
      <c r="E4251" t="s">
        <v>48288</v>
      </c>
      <c r="F4251" t="s">
        <v>49537</v>
      </c>
      <c r="G4251">
        <v>29189447</v>
      </c>
      <c r="H4251">
        <v>1003298123</v>
      </c>
      <c r="I4251" t="s">
        <v>20742</v>
      </c>
      <c r="J4251" t="s">
        <v>20743</v>
      </c>
      <c r="K4251" t="s">
        <v>14213</v>
      </c>
      <c r="L4251" t="s">
        <v>45656</v>
      </c>
      <c r="M4251">
        <v>593</v>
      </c>
      <c r="N4251" t="s">
        <v>17511</v>
      </c>
      <c r="R4251" s="1">
        <v>44419</v>
      </c>
      <c r="S4251" t="s">
        <v>56</v>
      </c>
      <c r="T4251">
        <v>316</v>
      </c>
      <c r="U4251" t="s">
        <v>45011</v>
      </c>
      <c r="W4251">
        <v>2</v>
      </c>
      <c r="X4251" t="s">
        <v>57</v>
      </c>
      <c r="Y4251">
        <v>1</v>
      </c>
      <c r="Z4251" t="s">
        <v>46545</v>
      </c>
      <c r="AA4251">
        <v>6</v>
      </c>
      <c r="AB4251">
        <v>195608</v>
      </c>
      <c r="AC4251">
        <v>121</v>
      </c>
      <c r="AD4251" t="s">
        <v>70</v>
      </c>
      <c r="AE4251">
        <v>1012</v>
      </c>
      <c r="AF4251" t="s">
        <v>71</v>
      </c>
      <c r="AG4251">
        <v>1</v>
      </c>
      <c r="AH4251" t="s">
        <v>44482</v>
      </c>
      <c r="AI4251">
        <v>21</v>
      </c>
      <c r="AJ4251" t="s">
        <v>52613</v>
      </c>
      <c r="AK4251">
        <v>316</v>
      </c>
      <c r="AL4251" t="s">
        <v>45011</v>
      </c>
      <c r="AP4251">
        <v>281608</v>
      </c>
      <c r="AQ4251" t="s">
        <v>17512</v>
      </c>
      <c r="AR4251" t="s">
        <v>17513</v>
      </c>
      <c r="AS4251">
        <v>2</v>
      </c>
      <c r="AT4251" t="s">
        <v>1413</v>
      </c>
      <c r="AU4251" t="s">
        <v>45004</v>
      </c>
      <c r="AX4251">
        <v>55.546978410000001</v>
      </c>
      <c r="AY4251">
        <v>11.70886396</v>
      </c>
      <c r="AZ4251" t="s">
        <v>62</v>
      </c>
      <c r="BA4251">
        <v>1085</v>
      </c>
      <c r="BB4251" t="s">
        <v>44618</v>
      </c>
    </row>
    <row r="4252" spans="1:54" x14ac:dyDescent="0.25">
      <c r="A4252" s="1">
        <v>45200</v>
      </c>
      <c r="B4252">
        <v>345004</v>
      </c>
      <c r="C4252" t="s">
        <v>49538</v>
      </c>
      <c r="D4252">
        <v>4340</v>
      </c>
      <c r="E4252" t="s">
        <v>48217</v>
      </c>
      <c r="F4252" t="s">
        <v>49538</v>
      </c>
      <c r="G4252">
        <v>29189447</v>
      </c>
      <c r="H4252">
        <v>1003298214</v>
      </c>
      <c r="I4252" t="s">
        <v>20457</v>
      </c>
      <c r="K4252" t="s">
        <v>14213</v>
      </c>
      <c r="L4252" t="s">
        <v>11730</v>
      </c>
      <c r="M4252">
        <v>1491</v>
      </c>
      <c r="N4252">
        <v>3</v>
      </c>
      <c r="R4252" s="1">
        <v>45196</v>
      </c>
      <c r="S4252" t="s">
        <v>1367</v>
      </c>
      <c r="T4252">
        <v>316</v>
      </c>
      <c r="U4252" t="s">
        <v>45011</v>
      </c>
      <c r="W4252">
        <v>2</v>
      </c>
      <c r="X4252" t="s">
        <v>57</v>
      </c>
      <c r="Y4252">
        <v>1</v>
      </c>
      <c r="Z4252" t="s">
        <v>46545</v>
      </c>
      <c r="AA4252">
        <v>9</v>
      </c>
      <c r="AB4252">
        <v>190108</v>
      </c>
      <c r="AC4252">
        <v>121</v>
      </c>
      <c r="AD4252" t="s">
        <v>70</v>
      </c>
      <c r="AE4252">
        <v>1012</v>
      </c>
      <c r="AF4252" t="s">
        <v>71</v>
      </c>
      <c r="AG4252">
        <v>1</v>
      </c>
      <c r="AH4252" t="s">
        <v>44482</v>
      </c>
      <c r="AI4252">
        <v>21</v>
      </c>
      <c r="AJ4252" t="s">
        <v>52613</v>
      </c>
      <c r="AK4252">
        <v>316</v>
      </c>
      <c r="AL4252" t="s">
        <v>45011</v>
      </c>
      <c r="AQ4252" t="s">
        <v>17512</v>
      </c>
      <c r="AR4252" t="s">
        <v>49539</v>
      </c>
      <c r="AS4252">
        <v>0</v>
      </c>
      <c r="AT4252" t="s">
        <v>61</v>
      </c>
      <c r="AU4252" t="s">
        <v>7102</v>
      </c>
      <c r="AX4252">
        <v>55.61630229</v>
      </c>
      <c r="AY4252">
        <v>11.758507140000001</v>
      </c>
      <c r="AZ4252" t="s">
        <v>62</v>
      </c>
      <c r="BA4252">
        <v>1085</v>
      </c>
      <c r="BB4252" t="s">
        <v>44618</v>
      </c>
    </row>
    <row r="4253" spans="1:54" x14ac:dyDescent="0.25">
      <c r="A4253" s="1">
        <v>45200</v>
      </c>
      <c r="B4253">
        <v>345005</v>
      </c>
      <c r="C4253" t="s">
        <v>49540</v>
      </c>
      <c r="D4253">
        <v>4350</v>
      </c>
      <c r="E4253" t="s">
        <v>47999</v>
      </c>
      <c r="F4253" t="s">
        <v>49540</v>
      </c>
      <c r="G4253">
        <v>29189447</v>
      </c>
      <c r="H4253">
        <v>1003298159</v>
      </c>
      <c r="I4253" t="s">
        <v>15113</v>
      </c>
      <c r="J4253" t="s">
        <v>20744</v>
      </c>
      <c r="K4253" t="s">
        <v>14213</v>
      </c>
      <c r="L4253" t="s">
        <v>20745</v>
      </c>
      <c r="M4253">
        <v>628</v>
      </c>
      <c r="N4253">
        <v>42</v>
      </c>
      <c r="R4253" s="1">
        <v>44419</v>
      </c>
      <c r="S4253" t="s">
        <v>56</v>
      </c>
      <c r="T4253">
        <v>316</v>
      </c>
      <c r="U4253" t="s">
        <v>45011</v>
      </c>
      <c r="W4253">
        <v>2</v>
      </c>
      <c r="X4253" t="s">
        <v>57</v>
      </c>
      <c r="Y4253">
        <v>1</v>
      </c>
      <c r="Z4253" t="s">
        <v>46545</v>
      </c>
      <c r="AA4253">
        <v>8</v>
      </c>
      <c r="AC4253">
        <v>121</v>
      </c>
      <c r="AD4253" t="s">
        <v>70</v>
      </c>
      <c r="AE4253">
        <v>1012</v>
      </c>
      <c r="AF4253" t="s">
        <v>71</v>
      </c>
      <c r="AG4253">
        <v>1</v>
      </c>
      <c r="AH4253" t="s">
        <v>44482</v>
      </c>
      <c r="AI4253">
        <v>21</v>
      </c>
      <c r="AJ4253" t="s">
        <v>52613</v>
      </c>
      <c r="AK4253">
        <v>316</v>
      </c>
      <c r="AL4253" t="s">
        <v>45011</v>
      </c>
      <c r="AP4253">
        <v>281608</v>
      </c>
      <c r="AQ4253" t="s">
        <v>17512</v>
      </c>
      <c r="AR4253" t="s">
        <v>17513</v>
      </c>
      <c r="AS4253">
        <v>2</v>
      </c>
      <c r="AT4253" t="s">
        <v>1413</v>
      </c>
      <c r="AU4253" t="s">
        <v>7088</v>
      </c>
      <c r="AX4253">
        <v>55.583687179999998</v>
      </c>
      <c r="AY4253">
        <v>11.65442161</v>
      </c>
      <c r="AZ4253" t="s">
        <v>62</v>
      </c>
      <c r="BA4253">
        <v>1085</v>
      </c>
      <c r="BB4253" t="s">
        <v>44618</v>
      </c>
    </row>
    <row r="4254" spans="1:54" x14ac:dyDescent="0.25">
      <c r="A4254" s="1">
        <v>45200</v>
      </c>
      <c r="B4254">
        <v>345006</v>
      </c>
      <c r="C4254" t="s">
        <v>49541</v>
      </c>
      <c r="D4254">
        <v>4340</v>
      </c>
      <c r="E4254" t="s">
        <v>48217</v>
      </c>
      <c r="F4254" t="s">
        <v>49542</v>
      </c>
      <c r="G4254">
        <v>23058812</v>
      </c>
      <c r="H4254">
        <v>1001555272</v>
      </c>
      <c r="I4254" t="s">
        <v>20746</v>
      </c>
      <c r="J4254" t="s">
        <v>20747</v>
      </c>
      <c r="K4254" t="s">
        <v>20748</v>
      </c>
      <c r="L4254" t="s">
        <v>49543</v>
      </c>
      <c r="M4254">
        <v>854</v>
      </c>
      <c r="N4254" t="s">
        <v>15783</v>
      </c>
      <c r="R4254" s="1">
        <v>43339</v>
      </c>
      <c r="S4254" t="s">
        <v>597</v>
      </c>
      <c r="W4254">
        <v>5</v>
      </c>
      <c r="X4254" t="s">
        <v>557</v>
      </c>
      <c r="Y4254">
        <v>1</v>
      </c>
      <c r="Z4254" t="s">
        <v>46545</v>
      </c>
      <c r="AA4254">
        <v>10</v>
      </c>
      <c r="AB4254">
        <v>196408</v>
      </c>
      <c r="AC4254">
        <v>121</v>
      </c>
      <c r="AD4254" t="s">
        <v>70</v>
      </c>
      <c r="AE4254">
        <v>1013</v>
      </c>
      <c r="AF4254" t="s">
        <v>558</v>
      </c>
      <c r="AG4254">
        <v>1</v>
      </c>
      <c r="AH4254" t="s">
        <v>44482</v>
      </c>
      <c r="AI4254">
        <v>21</v>
      </c>
      <c r="AJ4254" t="s">
        <v>52613</v>
      </c>
      <c r="AK4254">
        <v>316</v>
      </c>
      <c r="AL4254" t="s">
        <v>45011</v>
      </c>
      <c r="AQ4254" t="s">
        <v>20749</v>
      </c>
      <c r="AR4254" t="s">
        <v>20750</v>
      </c>
      <c r="AS4254">
        <v>0</v>
      </c>
      <c r="AT4254" t="s">
        <v>61</v>
      </c>
      <c r="AU4254" t="s">
        <v>49544</v>
      </c>
      <c r="AX4254">
        <v>55.613092219999999</v>
      </c>
      <c r="AY4254">
        <v>11.77849831</v>
      </c>
      <c r="AZ4254" t="s">
        <v>62</v>
      </c>
      <c r="BA4254">
        <v>1085</v>
      </c>
      <c r="BB4254" t="s">
        <v>44618</v>
      </c>
    </row>
    <row r="4255" spans="1:54" x14ac:dyDescent="0.25">
      <c r="A4255" s="1">
        <v>45200</v>
      </c>
      <c r="B4255">
        <v>345007</v>
      </c>
      <c r="C4255" t="s">
        <v>20751</v>
      </c>
      <c r="D4255">
        <v>4340</v>
      </c>
      <c r="E4255" t="s">
        <v>48217</v>
      </c>
      <c r="F4255" t="s">
        <v>20752</v>
      </c>
      <c r="G4255">
        <v>56611215</v>
      </c>
      <c r="H4255">
        <v>1003114483</v>
      </c>
      <c r="I4255" t="s">
        <v>20753</v>
      </c>
      <c r="J4255" t="s">
        <v>20754</v>
      </c>
      <c r="K4255" t="s">
        <v>20755</v>
      </c>
      <c r="L4255" t="s">
        <v>53503</v>
      </c>
      <c r="M4255">
        <v>1345</v>
      </c>
      <c r="N4255">
        <v>2</v>
      </c>
      <c r="R4255" s="1">
        <v>44910</v>
      </c>
      <c r="S4255" t="s">
        <v>56</v>
      </c>
      <c r="W4255">
        <v>5</v>
      </c>
      <c r="X4255" t="s">
        <v>557</v>
      </c>
      <c r="Y4255">
        <v>1</v>
      </c>
      <c r="Z4255" t="s">
        <v>46545</v>
      </c>
      <c r="AA4255">
        <v>9</v>
      </c>
      <c r="AB4255">
        <v>189508</v>
      </c>
      <c r="AC4255">
        <v>121</v>
      </c>
      <c r="AD4255" t="s">
        <v>70</v>
      </c>
      <c r="AE4255">
        <v>1013</v>
      </c>
      <c r="AF4255" t="s">
        <v>558</v>
      </c>
      <c r="AG4255">
        <v>1</v>
      </c>
      <c r="AH4255" t="s">
        <v>44482</v>
      </c>
      <c r="AI4255">
        <v>22</v>
      </c>
      <c r="AJ4255" t="s">
        <v>52628</v>
      </c>
      <c r="AK4255">
        <v>316</v>
      </c>
      <c r="AL4255" t="s">
        <v>45011</v>
      </c>
      <c r="AQ4255" t="s">
        <v>20756</v>
      </c>
      <c r="AR4255" t="s">
        <v>20757</v>
      </c>
      <c r="AS4255">
        <v>0</v>
      </c>
      <c r="AT4255" t="s">
        <v>61</v>
      </c>
      <c r="AU4255" t="s">
        <v>53504</v>
      </c>
      <c r="AX4255">
        <v>55.612721980000003</v>
      </c>
      <c r="AY4255">
        <v>11.769993680000001</v>
      </c>
      <c r="AZ4255" t="s">
        <v>62</v>
      </c>
      <c r="BA4255">
        <v>1085</v>
      </c>
      <c r="BB4255" t="s">
        <v>44618</v>
      </c>
    </row>
    <row r="4256" spans="1:54" x14ac:dyDescent="0.25">
      <c r="A4256" s="1">
        <v>45200</v>
      </c>
      <c r="B4256">
        <v>345008</v>
      </c>
      <c r="C4256" t="s">
        <v>20758</v>
      </c>
      <c r="D4256">
        <v>4340</v>
      </c>
      <c r="E4256" t="s">
        <v>48217</v>
      </c>
      <c r="F4256" t="s">
        <v>20759</v>
      </c>
      <c r="I4256" t="s">
        <v>20760</v>
      </c>
      <c r="K4256" t="s">
        <v>20761</v>
      </c>
      <c r="L4256" t="s">
        <v>49545</v>
      </c>
      <c r="M4256">
        <v>854</v>
      </c>
      <c r="R4256" s="1">
        <v>40162</v>
      </c>
      <c r="S4256" t="s">
        <v>80</v>
      </c>
      <c r="V4256" s="1">
        <v>28642</v>
      </c>
      <c r="W4256">
        <v>4</v>
      </c>
      <c r="X4256" t="s">
        <v>725</v>
      </c>
      <c r="Y4256">
        <v>1</v>
      </c>
      <c r="Z4256" t="s">
        <v>46545</v>
      </c>
      <c r="AC4256">
        <v>122</v>
      </c>
      <c r="AD4256" t="s">
        <v>726</v>
      </c>
      <c r="AE4256">
        <v>1013</v>
      </c>
      <c r="AF4256" t="s">
        <v>558</v>
      </c>
      <c r="AG4256">
        <v>3</v>
      </c>
      <c r="AH4256" t="s">
        <v>81</v>
      </c>
      <c r="AI4256">
        <v>26</v>
      </c>
      <c r="AJ4256" t="s">
        <v>726</v>
      </c>
      <c r="AK4256">
        <v>316</v>
      </c>
      <c r="AL4256" t="s">
        <v>45011</v>
      </c>
      <c r="AS4256">
        <v>0</v>
      </c>
      <c r="AT4256" t="s">
        <v>61</v>
      </c>
      <c r="AU4256" t="s">
        <v>49544</v>
      </c>
      <c r="AX4256">
        <v>55.612454676985699</v>
      </c>
      <c r="AY4256">
        <v>11.7771067067769</v>
      </c>
      <c r="AZ4256" t="s">
        <v>62</v>
      </c>
      <c r="BA4256">
        <v>1085</v>
      </c>
      <c r="BB4256" t="s">
        <v>44618</v>
      </c>
    </row>
    <row r="4257" spans="1:54" x14ac:dyDescent="0.25">
      <c r="A4257" s="1">
        <v>45200</v>
      </c>
      <c r="B4257">
        <v>345009</v>
      </c>
      <c r="C4257" t="s">
        <v>20762</v>
      </c>
      <c r="D4257">
        <v>4370</v>
      </c>
      <c r="E4257" t="s">
        <v>48288</v>
      </c>
      <c r="F4257" t="s">
        <v>53505</v>
      </c>
      <c r="G4257">
        <v>68887917</v>
      </c>
      <c r="H4257">
        <v>1003171201</v>
      </c>
      <c r="I4257" t="s">
        <v>20763</v>
      </c>
      <c r="K4257" t="s">
        <v>20764</v>
      </c>
      <c r="L4257" t="s">
        <v>20765</v>
      </c>
      <c r="M4257">
        <v>80</v>
      </c>
      <c r="N4257">
        <v>58</v>
      </c>
      <c r="R4257" s="1">
        <v>45200</v>
      </c>
      <c r="S4257" t="s">
        <v>877</v>
      </c>
      <c r="W4257">
        <v>5</v>
      </c>
      <c r="X4257" t="s">
        <v>557</v>
      </c>
      <c r="Y4257">
        <v>1</v>
      </c>
      <c r="Z4257" t="s">
        <v>46545</v>
      </c>
      <c r="AA4257">
        <v>9</v>
      </c>
      <c r="AB4257">
        <v>198208</v>
      </c>
      <c r="AC4257">
        <v>121</v>
      </c>
      <c r="AD4257" t="s">
        <v>70</v>
      </c>
      <c r="AE4257">
        <v>1013</v>
      </c>
      <c r="AF4257" t="s">
        <v>558</v>
      </c>
      <c r="AG4257">
        <v>1</v>
      </c>
      <c r="AH4257" t="s">
        <v>44482</v>
      </c>
      <c r="AI4257">
        <v>21</v>
      </c>
      <c r="AJ4257" t="s">
        <v>52613</v>
      </c>
      <c r="AK4257">
        <v>316</v>
      </c>
      <c r="AL4257" t="s">
        <v>45011</v>
      </c>
      <c r="AQ4257" t="s">
        <v>20766</v>
      </c>
      <c r="AR4257" t="s">
        <v>20767</v>
      </c>
      <c r="AS4257">
        <v>0</v>
      </c>
      <c r="AT4257" t="s">
        <v>61</v>
      </c>
      <c r="AU4257" t="s">
        <v>20768</v>
      </c>
      <c r="AX4257">
        <v>55.543709990000004</v>
      </c>
      <c r="AY4257">
        <v>11.686367969999999</v>
      </c>
      <c r="AZ4257" t="s">
        <v>62</v>
      </c>
      <c r="BA4257">
        <v>1085</v>
      </c>
      <c r="BB4257" t="s">
        <v>44618</v>
      </c>
    </row>
    <row r="4258" spans="1:54" x14ac:dyDescent="0.25">
      <c r="A4258" s="1">
        <v>45200</v>
      </c>
      <c r="B4258">
        <v>345010</v>
      </c>
      <c r="C4258" t="s">
        <v>49546</v>
      </c>
      <c r="D4258">
        <v>4340</v>
      </c>
      <c r="E4258" t="s">
        <v>48217</v>
      </c>
      <c r="F4258" t="s">
        <v>53506</v>
      </c>
      <c r="G4258">
        <v>17383213</v>
      </c>
      <c r="H4258">
        <v>1002987507</v>
      </c>
      <c r="I4258" t="s">
        <v>20769</v>
      </c>
      <c r="J4258" t="s">
        <v>20770</v>
      </c>
      <c r="K4258" t="s">
        <v>20771</v>
      </c>
      <c r="L4258" t="s">
        <v>49547</v>
      </c>
      <c r="M4258">
        <v>854</v>
      </c>
      <c r="N4258">
        <v>20</v>
      </c>
      <c r="R4258" s="1">
        <v>42090</v>
      </c>
      <c r="S4258" t="s">
        <v>56</v>
      </c>
      <c r="T4258">
        <v>101</v>
      </c>
      <c r="U4258" t="s">
        <v>46544</v>
      </c>
      <c r="V4258" s="1">
        <v>42036</v>
      </c>
      <c r="W4258">
        <v>6</v>
      </c>
      <c r="X4258" t="s">
        <v>1289</v>
      </c>
      <c r="Y4258">
        <v>1</v>
      </c>
      <c r="Z4258" t="s">
        <v>46545</v>
      </c>
      <c r="AA4258">
        <v>10</v>
      </c>
      <c r="AB4258">
        <v>199804</v>
      </c>
      <c r="AC4258">
        <v>129</v>
      </c>
      <c r="AD4258" t="s">
        <v>2405</v>
      </c>
      <c r="AE4258">
        <v>1016</v>
      </c>
      <c r="AF4258" t="s">
        <v>2405</v>
      </c>
      <c r="AG4258">
        <v>3</v>
      </c>
      <c r="AH4258" t="s">
        <v>81</v>
      </c>
      <c r="AI4258">
        <v>29</v>
      </c>
      <c r="AJ4258" t="s">
        <v>2525</v>
      </c>
      <c r="AK4258">
        <v>316</v>
      </c>
      <c r="AL4258" t="s">
        <v>45011</v>
      </c>
      <c r="AQ4258" t="s">
        <v>20772</v>
      </c>
      <c r="AS4258">
        <v>0</v>
      </c>
      <c r="AT4258" t="s">
        <v>61</v>
      </c>
      <c r="AU4258" t="s">
        <v>49544</v>
      </c>
      <c r="AX4258">
        <v>55.612781215003899</v>
      </c>
      <c r="AY4258">
        <v>11.774782715713499</v>
      </c>
      <c r="AZ4258" t="s">
        <v>62</v>
      </c>
      <c r="BA4258">
        <v>1085</v>
      </c>
      <c r="BB4258" t="s">
        <v>44618</v>
      </c>
    </row>
    <row r="4259" spans="1:54" x14ac:dyDescent="0.25">
      <c r="A4259" s="1">
        <v>45200</v>
      </c>
      <c r="B4259">
        <v>345011</v>
      </c>
      <c r="C4259" t="s">
        <v>19343</v>
      </c>
      <c r="D4259">
        <v>4340</v>
      </c>
      <c r="E4259" t="s">
        <v>48217</v>
      </c>
      <c r="F4259" t="s">
        <v>19344</v>
      </c>
      <c r="I4259" t="s">
        <v>19345</v>
      </c>
      <c r="K4259" t="s">
        <v>19346</v>
      </c>
      <c r="L4259" t="s">
        <v>49316</v>
      </c>
      <c r="M4259">
        <v>983</v>
      </c>
      <c r="N4259">
        <v>89</v>
      </c>
      <c r="R4259" s="1">
        <v>40162</v>
      </c>
      <c r="S4259" t="s">
        <v>80</v>
      </c>
      <c r="T4259">
        <v>316</v>
      </c>
      <c r="U4259" t="s">
        <v>45011</v>
      </c>
      <c r="V4259" s="1">
        <v>37469</v>
      </c>
      <c r="W4259">
        <v>2</v>
      </c>
      <c r="X4259" t="s">
        <v>57</v>
      </c>
      <c r="Y4259">
        <v>1</v>
      </c>
      <c r="Z4259" t="s">
        <v>46545</v>
      </c>
      <c r="AA4259">
        <v>10</v>
      </c>
      <c r="AB4259">
        <v>200208</v>
      </c>
      <c r="AC4259">
        <v>126</v>
      </c>
      <c r="AD4259" t="s">
        <v>46616</v>
      </c>
      <c r="AE4259">
        <v>1015</v>
      </c>
      <c r="AF4259" t="s">
        <v>46616</v>
      </c>
      <c r="AG4259">
        <v>3</v>
      </c>
      <c r="AH4259" t="s">
        <v>81</v>
      </c>
      <c r="AI4259">
        <v>29</v>
      </c>
      <c r="AJ4259" t="s">
        <v>2525</v>
      </c>
      <c r="AK4259">
        <v>316</v>
      </c>
      <c r="AL4259" t="s">
        <v>45011</v>
      </c>
      <c r="AM4259">
        <v>2</v>
      </c>
      <c r="AN4259" t="s">
        <v>119</v>
      </c>
      <c r="AO4259">
        <v>321007</v>
      </c>
      <c r="AS4259">
        <v>0</v>
      </c>
      <c r="AT4259" t="s">
        <v>61</v>
      </c>
      <c r="AU4259" t="s">
        <v>49317</v>
      </c>
      <c r="AX4259">
        <v>55.6392963574636</v>
      </c>
      <c r="AY4259">
        <v>11.7051115024911</v>
      </c>
      <c r="AZ4259" t="s">
        <v>62</v>
      </c>
      <c r="BA4259">
        <v>1085</v>
      </c>
      <c r="BB4259" t="s">
        <v>44618</v>
      </c>
    </row>
    <row r="4260" spans="1:54" x14ac:dyDescent="0.25">
      <c r="A4260" s="1">
        <v>45200</v>
      </c>
      <c r="B4260">
        <v>345200</v>
      </c>
      <c r="D4260">
        <v>4350</v>
      </c>
      <c r="E4260" t="s">
        <v>47999</v>
      </c>
      <c r="F4260" t="s">
        <v>52738</v>
      </c>
      <c r="K4260" t="s">
        <v>20773</v>
      </c>
      <c r="L4260" t="s">
        <v>20774</v>
      </c>
      <c r="M4260">
        <v>628</v>
      </c>
      <c r="N4260">
        <v>42</v>
      </c>
      <c r="R4260" s="1">
        <v>40162</v>
      </c>
      <c r="S4260" t="s">
        <v>80</v>
      </c>
      <c r="T4260">
        <v>316</v>
      </c>
      <c r="U4260" t="s">
        <v>45011</v>
      </c>
      <c r="V4260" s="1">
        <v>35217</v>
      </c>
      <c r="W4260">
        <v>2</v>
      </c>
      <c r="X4260" t="s">
        <v>57</v>
      </c>
      <c r="Y4260">
        <v>1</v>
      </c>
      <c r="Z4260" t="s">
        <v>46545</v>
      </c>
      <c r="AB4260">
        <v>199401</v>
      </c>
      <c r="AC4260">
        <v>932</v>
      </c>
      <c r="AD4260" t="s">
        <v>52637</v>
      </c>
      <c r="AE4260">
        <v>2021</v>
      </c>
      <c r="AF4260" t="s">
        <v>52637</v>
      </c>
      <c r="AG4260">
        <v>3</v>
      </c>
      <c r="AH4260" t="s">
        <v>81</v>
      </c>
      <c r="AI4260">
        <v>10</v>
      </c>
      <c r="AJ4260" t="s">
        <v>52638</v>
      </c>
      <c r="AK4260">
        <v>316</v>
      </c>
      <c r="AL4260" t="s">
        <v>45011</v>
      </c>
      <c r="AS4260">
        <v>0</v>
      </c>
      <c r="AT4260" t="s">
        <v>61</v>
      </c>
      <c r="AU4260" t="s">
        <v>7088</v>
      </c>
      <c r="AX4260">
        <v>55.583687177716797</v>
      </c>
      <c r="AY4260">
        <v>11.654421610473101</v>
      </c>
      <c r="AZ4260" t="s">
        <v>62</v>
      </c>
      <c r="BA4260">
        <v>1085</v>
      </c>
      <c r="BB4260" t="s">
        <v>44618</v>
      </c>
    </row>
    <row r="4261" spans="1:54" x14ac:dyDescent="0.25">
      <c r="A4261" s="1">
        <v>45200</v>
      </c>
      <c r="B4261">
        <v>345210</v>
      </c>
      <c r="C4261" t="s">
        <v>49548</v>
      </c>
      <c r="D4261">
        <v>4370</v>
      </c>
      <c r="E4261" t="s">
        <v>48288</v>
      </c>
      <c r="F4261" t="s">
        <v>49549</v>
      </c>
      <c r="G4261">
        <v>68935628</v>
      </c>
      <c r="H4261">
        <v>1003298135</v>
      </c>
      <c r="I4261" t="s">
        <v>45657</v>
      </c>
      <c r="J4261" t="s">
        <v>20775</v>
      </c>
      <c r="K4261" t="s">
        <v>20776</v>
      </c>
      <c r="L4261" t="s">
        <v>55417</v>
      </c>
      <c r="M4261">
        <v>2050</v>
      </c>
      <c r="N4261">
        <v>1</v>
      </c>
      <c r="R4261" s="1">
        <v>40162</v>
      </c>
      <c r="S4261" t="s">
        <v>80</v>
      </c>
      <c r="T4261">
        <v>316</v>
      </c>
      <c r="U4261" t="s">
        <v>45011</v>
      </c>
      <c r="V4261" s="1">
        <v>39083</v>
      </c>
      <c r="W4261">
        <v>2</v>
      </c>
      <c r="X4261" t="s">
        <v>57</v>
      </c>
      <c r="Y4261">
        <v>1</v>
      </c>
      <c r="Z4261" t="s">
        <v>46545</v>
      </c>
      <c r="AB4261">
        <v>196808</v>
      </c>
      <c r="AC4261">
        <v>125</v>
      </c>
      <c r="AD4261" t="s">
        <v>1344</v>
      </c>
      <c r="AE4261">
        <v>1014</v>
      </c>
      <c r="AF4261" t="s">
        <v>1352</v>
      </c>
      <c r="AG4261">
        <v>3</v>
      </c>
      <c r="AH4261" t="s">
        <v>81</v>
      </c>
      <c r="AI4261">
        <v>24</v>
      </c>
      <c r="AJ4261" t="s">
        <v>1344</v>
      </c>
      <c r="AK4261">
        <v>316</v>
      </c>
      <c r="AL4261" t="s">
        <v>45011</v>
      </c>
      <c r="AQ4261" t="s">
        <v>20777</v>
      </c>
      <c r="AS4261">
        <v>0</v>
      </c>
      <c r="AT4261" t="s">
        <v>61</v>
      </c>
      <c r="AU4261" t="s">
        <v>55418</v>
      </c>
      <c r="AX4261">
        <v>55.548186163580603</v>
      </c>
      <c r="AY4261">
        <v>11.7070725999776</v>
      </c>
      <c r="AZ4261" t="s">
        <v>62</v>
      </c>
      <c r="BA4261">
        <v>1085</v>
      </c>
      <c r="BB4261" t="s">
        <v>44618</v>
      </c>
    </row>
    <row r="4262" spans="1:54" x14ac:dyDescent="0.25">
      <c r="A4262" s="1">
        <v>45200</v>
      </c>
      <c r="B4262">
        <v>345300</v>
      </c>
      <c r="C4262" t="s">
        <v>49550</v>
      </c>
      <c r="D4262">
        <v>4340</v>
      </c>
      <c r="E4262" t="s">
        <v>48217</v>
      </c>
      <c r="F4262" t="s">
        <v>49551</v>
      </c>
      <c r="G4262">
        <v>23058812</v>
      </c>
      <c r="H4262">
        <v>1001555272</v>
      </c>
      <c r="I4262" t="s">
        <v>20746</v>
      </c>
      <c r="J4262" t="s">
        <v>20747</v>
      </c>
      <c r="K4262" t="s">
        <v>20748</v>
      </c>
      <c r="L4262" t="s">
        <v>49552</v>
      </c>
      <c r="M4262">
        <v>854</v>
      </c>
      <c r="N4262" t="s">
        <v>15783</v>
      </c>
      <c r="R4262" s="1">
        <v>43339</v>
      </c>
      <c r="S4262" t="s">
        <v>597</v>
      </c>
      <c r="W4262">
        <v>5</v>
      </c>
      <c r="X4262" t="s">
        <v>557</v>
      </c>
      <c r="Y4262">
        <v>1</v>
      </c>
      <c r="Z4262" t="s">
        <v>46545</v>
      </c>
      <c r="AA4262">
        <v>10</v>
      </c>
      <c r="AB4262">
        <v>195208</v>
      </c>
      <c r="AC4262">
        <v>123</v>
      </c>
      <c r="AD4262" t="s">
        <v>1507</v>
      </c>
      <c r="AE4262">
        <v>1011</v>
      </c>
      <c r="AF4262" t="s">
        <v>1507</v>
      </c>
      <c r="AG4262">
        <v>1</v>
      </c>
      <c r="AH4262" t="s">
        <v>44482</v>
      </c>
      <c r="AI4262">
        <v>80</v>
      </c>
      <c r="AJ4262" t="s">
        <v>1507</v>
      </c>
      <c r="AK4262">
        <v>316</v>
      </c>
      <c r="AL4262" t="s">
        <v>45011</v>
      </c>
      <c r="AQ4262" t="s">
        <v>20749</v>
      </c>
      <c r="AR4262" t="s">
        <v>20750</v>
      </c>
      <c r="AS4262">
        <v>0</v>
      </c>
      <c r="AT4262" t="s">
        <v>61</v>
      </c>
      <c r="AU4262" t="s">
        <v>49544</v>
      </c>
      <c r="AX4262">
        <v>55.613092219999999</v>
      </c>
      <c r="AY4262">
        <v>11.77849831</v>
      </c>
      <c r="AZ4262" t="s">
        <v>62</v>
      </c>
      <c r="BA4262">
        <v>1085</v>
      </c>
      <c r="BB4262" t="s">
        <v>44618</v>
      </c>
    </row>
    <row r="4263" spans="1:54" x14ac:dyDescent="0.25">
      <c r="A4263" s="1">
        <v>45200</v>
      </c>
      <c r="B4263">
        <v>345301</v>
      </c>
      <c r="C4263" t="s">
        <v>49553</v>
      </c>
      <c r="D4263">
        <v>4340</v>
      </c>
      <c r="E4263" t="s">
        <v>48217</v>
      </c>
      <c r="F4263" t="s">
        <v>49554</v>
      </c>
      <c r="I4263" t="s">
        <v>49555</v>
      </c>
      <c r="K4263" t="s">
        <v>20778</v>
      </c>
      <c r="L4263" t="s">
        <v>49556</v>
      </c>
      <c r="M4263">
        <v>854</v>
      </c>
      <c r="R4263" s="1">
        <v>40162</v>
      </c>
      <c r="S4263" t="s">
        <v>80</v>
      </c>
      <c r="V4263" s="1">
        <v>31533</v>
      </c>
      <c r="W4263">
        <v>5</v>
      </c>
      <c r="X4263" t="s">
        <v>557</v>
      </c>
      <c r="Y4263">
        <v>1</v>
      </c>
      <c r="Z4263" t="s">
        <v>46545</v>
      </c>
      <c r="AC4263">
        <v>141</v>
      </c>
      <c r="AD4263" t="s">
        <v>46688</v>
      </c>
      <c r="AE4263">
        <v>1022</v>
      </c>
      <c r="AF4263" t="s">
        <v>46688</v>
      </c>
      <c r="AG4263">
        <v>3</v>
      </c>
      <c r="AH4263" t="s">
        <v>81</v>
      </c>
      <c r="AI4263">
        <v>84</v>
      </c>
      <c r="AJ4263" t="s">
        <v>46689</v>
      </c>
      <c r="AK4263">
        <v>316</v>
      </c>
      <c r="AL4263" t="s">
        <v>45011</v>
      </c>
      <c r="AS4263">
        <v>0</v>
      </c>
      <c r="AT4263" t="s">
        <v>61</v>
      </c>
      <c r="AU4263" t="s">
        <v>49544</v>
      </c>
      <c r="AX4263">
        <v>55.612454676985699</v>
      </c>
      <c r="AY4263">
        <v>11.7771067067769</v>
      </c>
      <c r="AZ4263" t="s">
        <v>62</v>
      </c>
      <c r="BA4263">
        <v>1085</v>
      </c>
      <c r="BB4263" t="s">
        <v>44618</v>
      </c>
    </row>
    <row r="4264" spans="1:54" x14ac:dyDescent="0.25">
      <c r="A4264" s="1">
        <v>45200</v>
      </c>
      <c r="B4264">
        <v>345302</v>
      </c>
      <c r="C4264" t="s">
        <v>20779</v>
      </c>
      <c r="D4264">
        <v>4340</v>
      </c>
      <c r="E4264" t="s">
        <v>48217</v>
      </c>
      <c r="F4264" t="s">
        <v>47038</v>
      </c>
      <c r="I4264" t="s">
        <v>20780</v>
      </c>
      <c r="J4264" t="s">
        <v>20781</v>
      </c>
      <c r="K4264" t="s">
        <v>20782</v>
      </c>
      <c r="L4264" t="s">
        <v>49557</v>
      </c>
      <c r="R4264" s="1">
        <v>40162</v>
      </c>
      <c r="S4264" t="s">
        <v>80</v>
      </c>
      <c r="V4264" s="1">
        <v>33390</v>
      </c>
      <c r="W4264">
        <v>4</v>
      </c>
      <c r="X4264" t="s">
        <v>725</v>
      </c>
      <c r="Y4264">
        <v>1</v>
      </c>
      <c r="Z4264" t="s">
        <v>46545</v>
      </c>
      <c r="AC4264">
        <v>266</v>
      </c>
      <c r="AD4264" t="s">
        <v>20783</v>
      </c>
      <c r="AE4264">
        <v>1071</v>
      </c>
      <c r="AF4264" t="s">
        <v>1688</v>
      </c>
      <c r="AG4264">
        <v>3</v>
      </c>
      <c r="AH4264" t="s">
        <v>81</v>
      </c>
      <c r="AI4264">
        <v>99</v>
      </c>
      <c r="AJ4264" t="s">
        <v>54511</v>
      </c>
      <c r="AK4264">
        <v>316</v>
      </c>
      <c r="AL4264" t="s">
        <v>45011</v>
      </c>
      <c r="AS4264">
        <v>0</v>
      </c>
      <c r="AT4264" t="s">
        <v>61</v>
      </c>
      <c r="AU4264" t="s">
        <v>48217</v>
      </c>
      <c r="AX4264">
        <v>55.606956358568297</v>
      </c>
      <c r="AY4264">
        <v>11.712668055984199</v>
      </c>
      <c r="AZ4264" t="s">
        <v>62</v>
      </c>
      <c r="BA4264">
        <v>1085</v>
      </c>
      <c r="BB4264" t="s">
        <v>44618</v>
      </c>
    </row>
    <row r="4265" spans="1:54" x14ac:dyDescent="0.25">
      <c r="A4265" s="1">
        <v>45200</v>
      </c>
      <c r="B4265">
        <v>345303</v>
      </c>
      <c r="C4265" t="s">
        <v>20784</v>
      </c>
      <c r="D4265">
        <v>4340</v>
      </c>
      <c r="E4265" t="s">
        <v>48217</v>
      </c>
      <c r="F4265" t="s">
        <v>20785</v>
      </c>
      <c r="G4265">
        <v>56611215</v>
      </c>
      <c r="H4265">
        <v>1003114483</v>
      </c>
      <c r="I4265" t="s">
        <v>49558</v>
      </c>
      <c r="J4265" t="s">
        <v>20754</v>
      </c>
      <c r="K4265" t="s">
        <v>20755</v>
      </c>
      <c r="L4265" t="s">
        <v>20786</v>
      </c>
      <c r="M4265">
        <v>1345</v>
      </c>
      <c r="N4265">
        <v>2</v>
      </c>
      <c r="R4265" s="1">
        <v>44910</v>
      </c>
      <c r="S4265" t="s">
        <v>56</v>
      </c>
      <c r="W4265">
        <v>5</v>
      </c>
      <c r="X4265" t="s">
        <v>557</v>
      </c>
      <c r="Y4265">
        <v>1</v>
      </c>
      <c r="Z4265" t="s">
        <v>46545</v>
      </c>
      <c r="AA4265">
        <v>10</v>
      </c>
      <c r="AB4265">
        <v>199208</v>
      </c>
      <c r="AC4265">
        <v>123</v>
      </c>
      <c r="AD4265" t="s">
        <v>1507</v>
      </c>
      <c r="AE4265">
        <v>1011</v>
      </c>
      <c r="AF4265" t="s">
        <v>1507</v>
      </c>
      <c r="AG4265">
        <v>1</v>
      </c>
      <c r="AH4265" t="s">
        <v>44482</v>
      </c>
      <c r="AI4265">
        <v>80</v>
      </c>
      <c r="AJ4265" t="s">
        <v>1507</v>
      </c>
      <c r="AK4265">
        <v>316</v>
      </c>
      <c r="AL4265" t="s">
        <v>45011</v>
      </c>
      <c r="AQ4265" t="s">
        <v>20756</v>
      </c>
      <c r="AR4265" t="s">
        <v>20757</v>
      </c>
      <c r="AS4265">
        <v>0</v>
      </c>
      <c r="AT4265" t="s">
        <v>61</v>
      </c>
      <c r="AU4265" t="s">
        <v>53504</v>
      </c>
      <c r="AX4265">
        <v>55.612721980000003</v>
      </c>
      <c r="AY4265">
        <v>11.769993680000001</v>
      </c>
      <c r="AZ4265" t="s">
        <v>62</v>
      </c>
      <c r="BA4265">
        <v>1085</v>
      </c>
      <c r="BB4265" t="s">
        <v>44618</v>
      </c>
    </row>
    <row r="4266" spans="1:54" x14ac:dyDescent="0.25">
      <c r="A4266" s="1">
        <v>45200</v>
      </c>
      <c r="B4266">
        <v>345304</v>
      </c>
      <c r="C4266" t="s">
        <v>49559</v>
      </c>
      <c r="D4266">
        <v>4340</v>
      </c>
      <c r="E4266" t="s">
        <v>48217</v>
      </c>
      <c r="F4266" t="s">
        <v>49560</v>
      </c>
      <c r="G4266">
        <v>20129638</v>
      </c>
      <c r="H4266">
        <v>1004147508</v>
      </c>
      <c r="I4266" t="s">
        <v>20787</v>
      </c>
      <c r="J4266" t="s">
        <v>20788</v>
      </c>
      <c r="K4266" t="s">
        <v>20789</v>
      </c>
      <c r="L4266" t="s">
        <v>49561</v>
      </c>
      <c r="M4266">
        <v>1757</v>
      </c>
      <c r="N4266">
        <v>97</v>
      </c>
      <c r="R4266" s="1">
        <v>43005</v>
      </c>
      <c r="S4266" t="s">
        <v>597</v>
      </c>
      <c r="W4266">
        <v>5</v>
      </c>
      <c r="X4266" t="s">
        <v>557</v>
      </c>
      <c r="Y4266">
        <v>1</v>
      </c>
      <c r="Z4266" t="s">
        <v>46545</v>
      </c>
      <c r="AB4266">
        <v>199708</v>
      </c>
      <c r="AC4266">
        <v>123</v>
      </c>
      <c r="AD4266" t="s">
        <v>1507</v>
      </c>
      <c r="AE4266">
        <v>1011</v>
      </c>
      <c r="AF4266" t="s">
        <v>1507</v>
      </c>
      <c r="AG4266">
        <v>1</v>
      </c>
      <c r="AH4266" t="s">
        <v>44482</v>
      </c>
      <c r="AI4266">
        <v>80</v>
      </c>
      <c r="AJ4266" t="s">
        <v>1507</v>
      </c>
      <c r="AK4266">
        <v>316</v>
      </c>
      <c r="AL4266" t="s">
        <v>45011</v>
      </c>
      <c r="AQ4266" t="s">
        <v>20790</v>
      </c>
      <c r="AR4266" t="s">
        <v>20791</v>
      </c>
      <c r="AS4266">
        <v>0</v>
      </c>
      <c r="AT4266" t="s">
        <v>61</v>
      </c>
      <c r="AU4266" t="s">
        <v>48839</v>
      </c>
      <c r="AX4266">
        <v>55.612590150000003</v>
      </c>
      <c r="AY4266">
        <v>11.745543850000001</v>
      </c>
      <c r="AZ4266" t="s">
        <v>62</v>
      </c>
      <c r="BA4266">
        <v>1085</v>
      </c>
      <c r="BB4266" t="s">
        <v>44618</v>
      </c>
    </row>
    <row r="4267" spans="1:54" x14ac:dyDescent="0.25">
      <c r="A4267" s="1">
        <v>45200</v>
      </c>
      <c r="B4267">
        <v>345305</v>
      </c>
      <c r="C4267" t="s">
        <v>49562</v>
      </c>
      <c r="D4267">
        <v>4340</v>
      </c>
      <c r="E4267" t="s">
        <v>48217</v>
      </c>
      <c r="F4267" t="s">
        <v>49563</v>
      </c>
      <c r="K4267" t="s">
        <v>20789</v>
      </c>
      <c r="L4267" t="s">
        <v>49564</v>
      </c>
      <c r="M4267">
        <v>1757</v>
      </c>
      <c r="N4267">
        <v>97</v>
      </c>
      <c r="R4267" s="1">
        <v>40162</v>
      </c>
      <c r="S4267" t="s">
        <v>80</v>
      </c>
      <c r="V4267" s="1">
        <v>35674</v>
      </c>
      <c r="W4267">
        <v>5</v>
      </c>
      <c r="X4267" t="s">
        <v>557</v>
      </c>
      <c r="Y4267">
        <v>1</v>
      </c>
      <c r="Z4267" t="s">
        <v>46545</v>
      </c>
      <c r="AB4267">
        <v>199708</v>
      </c>
      <c r="AC4267">
        <v>141</v>
      </c>
      <c r="AD4267" t="s">
        <v>46688</v>
      </c>
      <c r="AE4267">
        <v>1022</v>
      </c>
      <c r="AF4267" t="s">
        <v>46688</v>
      </c>
      <c r="AG4267">
        <v>3</v>
      </c>
      <c r="AH4267" t="s">
        <v>81</v>
      </c>
      <c r="AI4267">
        <v>84</v>
      </c>
      <c r="AJ4267" t="s">
        <v>46689</v>
      </c>
      <c r="AK4267">
        <v>316</v>
      </c>
      <c r="AL4267" t="s">
        <v>45011</v>
      </c>
      <c r="AS4267">
        <v>0</v>
      </c>
      <c r="AT4267" t="s">
        <v>61</v>
      </c>
      <c r="AU4267" t="s">
        <v>48839</v>
      </c>
      <c r="AX4267">
        <v>55.612533821524799</v>
      </c>
      <c r="AY4267">
        <v>11.745349644784</v>
      </c>
      <c r="AZ4267" t="s">
        <v>62</v>
      </c>
      <c r="BA4267">
        <v>1085</v>
      </c>
      <c r="BB4267" t="s">
        <v>44618</v>
      </c>
    </row>
    <row r="4268" spans="1:54" x14ac:dyDescent="0.25">
      <c r="A4268" s="1">
        <v>45200</v>
      </c>
      <c r="B4268">
        <v>345350</v>
      </c>
      <c r="C4268" t="s">
        <v>49565</v>
      </c>
      <c r="D4268">
        <v>4340</v>
      </c>
      <c r="E4268" t="s">
        <v>48217</v>
      </c>
      <c r="F4268" t="s">
        <v>49566</v>
      </c>
      <c r="G4268">
        <v>16889075</v>
      </c>
      <c r="H4268">
        <v>1003298056</v>
      </c>
      <c r="I4268" t="s">
        <v>45658</v>
      </c>
      <c r="J4268" t="s">
        <v>19084</v>
      </c>
      <c r="K4268" t="s">
        <v>20792</v>
      </c>
      <c r="L4268" t="s">
        <v>49263</v>
      </c>
      <c r="M4268">
        <v>1757</v>
      </c>
      <c r="N4268">
        <v>41</v>
      </c>
      <c r="R4268" s="1">
        <v>40162</v>
      </c>
      <c r="S4268" t="s">
        <v>80</v>
      </c>
      <c r="V4268" s="1">
        <v>38777</v>
      </c>
      <c r="W4268">
        <v>5</v>
      </c>
      <c r="X4268" t="s">
        <v>557</v>
      </c>
      <c r="Y4268">
        <v>1</v>
      </c>
      <c r="Z4268" t="s">
        <v>46545</v>
      </c>
      <c r="AB4268">
        <v>199301</v>
      </c>
      <c r="AC4268">
        <v>146</v>
      </c>
      <c r="AD4268" t="s">
        <v>1428</v>
      </c>
      <c r="AE4268">
        <v>1025</v>
      </c>
      <c r="AF4268" t="s">
        <v>1428</v>
      </c>
      <c r="AG4268">
        <v>3</v>
      </c>
      <c r="AH4268" t="s">
        <v>81</v>
      </c>
      <c r="AI4268">
        <v>85</v>
      </c>
      <c r="AJ4268" t="s">
        <v>1428</v>
      </c>
      <c r="AK4268">
        <v>316</v>
      </c>
      <c r="AL4268" t="s">
        <v>45011</v>
      </c>
      <c r="AQ4268" t="s">
        <v>20793</v>
      </c>
      <c r="AR4268" t="s">
        <v>20794</v>
      </c>
      <c r="AS4268">
        <v>0</v>
      </c>
      <c r="AT4268" t="s">
        <v>61</v>
      </c>
      <c r="AU4268" t="s">
        <v>48839</v>
      </c>
      <c r="AX4268">
        <v>55.613735103441797</v>
      </c>
      <c r="AY4268">
        <v>11.7652107847747</v>
      </c>
      <c r="AZ4268" t="s">
        <v>62</v>
      </c>
      <c r="BA4268">
        <v>1085</v>
      </c>
      <c r="BB4268" t="s">
        <v>44618</v>
      </c>
    </row>
    <row r="4269" spans="1:54" x14ac:dyDescent="0.25">
      <c r="A4269" s="1">
        <v>45200</v>
      </c>
      <c r="B4269">
        <v>345375</v>
      </c>
      <c r="C4269" t="s">
        <v>49567</v>
      </c>
      <c r="D4269">
        <v>4340</v>
      </c>
      <c r="E4269" t="s">
        <v>48217</v>
      </c>
      <c r="F4269" t="s">
        <v>49568</v>
      </c>
      <c r="K4269" t="s">
        <v>20795</v>
      </c>
      <c r="L4269" t="s">
        <v>49569</v>
      </c>
      <c r="M4269">
        <v>589</v>
      </c>
      <c r="N4269">
        <v>33</v>
      </c>
      <c r="R4269" s="1">
        <v>40162</v>
      </c>
      <c r="S4269" t="s">
        <v>80</v>
      </c>
      <c r="V4269" s="1">
        <v>35034</v>
      </c>
      <c r="W4269">
        <v>5</v>
      </c>
      <c r="X4269" t="s">
        <v>557</v>
      </c>
      <c r="Y4269">
        <v>1</v>
      </c>
      <c r="Z4269" t="s">
        <v>46545</v>
      </c>
      <c r="AB4269">
        <v>199107</v>
      </c>
      <c r="AC4269">
        <v>147</v>
      </c>
      <c r="AD4269" t="s">
        <v>46697</v>
      </c>
      <c r="AE4269">
        <v>1021</v>
      </c>
      <c r="AF4269" t="s">
        <v>46697</v>
      </c>
      <c r="AG4269">
        <v>3</v>
      </c>
      <c r="AH4269" t="s">
        <v>81</v>
      </c>
      <c r="AI4269">
        <v>86</v>
      </c>
      <c r="AJ4269" t="s">
        <v>46697</v>
      </c>
      <c r="AK4269">
        <v>316</v>
      </c>
      <c r="AL4269" t="s">
        <v>45011</v>
      </c>
      <c r="AS4269">
        <v>0</v>
      </c>
      <c r="AT4269" t="s">
        <v>61</v>
      </c>
      <c r="AU4269" t="s">
        <v>45004</v>
      </c>
      <c r="AX4269">
        <v>55.611593246551301</v>
      </c>
      <c r="AY4269">
        <v>11.5870460241833</v>
      </c>
      <c r="AZ4269" t="s">
        <v>62</v>
      </c>
      <c r="BA4269">
        <v>1085</v>
      </c>
      <c r="BB4269" t="s">
        <v>44618</v>
      </c>
    </row>
    <row r="4270" spans="1:54" x14ac:dyDescent="0.25">
      <c r="A4270" s="1">
        <v>45200</v>
      </c>
      <c r="B4270">
        <v>345376</v>
      </c>
      <c r="C4270" t="s">
        <v>49570</v>
      </c>
      <c r="D4270">
        <v>4340</v>
      </c>
      <c r="E4270" t="s">
        <v>48217</v>
      </c>
      <c r="F4270" t="s">
        <v>49571</v>
      </c>
      <c r="I4270" t="s">
        <v>45658</v>
      </c>
      <c r="K4270" t="s">
        <v>20761</v>
      </c>
      <c r="L4270" t="s">
        <v>49263</v>
      </c>
      <c r="M4270">
        <v>1757</v>
      </c>
      <c r="N4270">
        <v>41</v>
      </c>
      <c r="R4270" s="1">
        <v>40162</v>
      </c>
      <c r="S4270" t="s">
        <v>80</v>
      </c>
      <c r="V4270" s="1">
        <v>35796</v>
      </c>
      <c r="W4270">
        <v>5</v>
      </c>
      <c r="X4270" t="s">
        <v>557</v>
      </c>
      <c r="Y4270">
        <v>1</v>
      </c>
      <c r="Z4270" t="s">
        <v>46545</v>
      </c>
      <c r="AB4270">
        <v>199604</v>
      </c>
      <c r="AC4270">
        <v>147</v>
      </c>
      <c r="AD4270" t="s">
        <v>46697</v>
      </c>
      <c r="AE4270">
        <v>1021</v>
      </c>
      <c r="AF4270" t="s">
        <v>46697</v>
      </c>
      <c r="AG4270">
        <v>3</v>
      </c>
      <c r="AH4270" t="s">
        <v>81</v>
      </c>
      <c r="AI4270">
        <v>86</v>
      </c>
      <c r="AJ4270" t="s">
        <v>46697</v>
      </c>
      <c r="AK4270">
        <v>316</v>
      </c>
      <c r="AL4270" t="s">
        <v>45011</v>
      </c>
      <c r="AS4270">
        <v>0</v>
      </c>
      <c r="AT4270" t="s">
        <v>61</v>
      </c>
      <c r="AU4270" t="s">
        <v>48839</v>
      </c>
      <c r="AX4270">
        <v>55.613735103441797</v>
      </c>
      <c r="AY4270">
        <v>11.7652107847747</v>
      </c>
      <c r="AZ4270" t="s">
        <v>62</v>
      </c>
      <c r="BA4270">
        <v>1085</v>
      </c>
      <c r="BB4270" t="s">
        <v>44618</v>
      </c>
    </row>
    <row r="4271" spans="1:54" x14ac:dyDescent="0.25">
      <c r="A4271" s="1">
        <v>45200</v>
      </c>
      <c r="B4271">
        <v>345901</v>
      </c>
      <c r="C4271" t="s">
        <v>49572</v>
      </c>
      <c r="D4271">
        <v>4340</v>
      </c>
      <c r="E4271" t="s">
        <v>48217</v>
      </c>
      <c r="F4271" t="s">
        <v>49573</v>
      </c>
      <c r="G4271">
        <v>29189447</v>
      </c>
      <c r="H4271">
        <v>1003290146</v>
      </c>
      <c r="I4271" t="s">
        <v>20796</v>
      </c>
      <c r="J4271" t="s">
        <v>19182</v>
      </c>
      <c r="K4271" t="s">
        <v>15692</v>
      </c>
      <c r="L4271" t="s">
        <v>49574</v>
      </c>
      <c r="M4271">
        <v>589</v>
      </c>
      <c r="N4271">
        <v>46</v>
      </c>
      <c r="R4271" s="1">
        <v>45148</v>
      </c>
      <c r="S4271" t="s">
        <v>6399</v>
      </c>
      <c r="T4271">
        <v>316</v>
      </c>
      <c r="U4271" t="s">
        <v>45011</v>
      </c>
      <c r="V4271" s="1">
        <v>45148</v>
      </c>
      <c r="W4271">
        <v>2</v>
      </c>
      <c r="X4271" t="s">
        <v>57</v>
      </c>
      <c r="Y4271">
        <v>1</v>
      </c>
      <c r="Z4271" t="s">
        <v>46545</v>
      </c>
      <c r="AA4271">
        <v>9</v>
      </c>
      <c r="AB4271">
        <v>191809</v>
      </c>
      <c r="AC4271">
        <v>129</v>
      </c>
      <c r="AD4271" t="s">
        <v>2405</v>
      </c>
      <c r="AE4271">
        <v>1016</v>
      </c>
      <c r="AF4271" t="s">
        <v>2405</v>
      </c>
      <c r="AG4271">
        <v>3</v>
      </c>
      <c r="AH4271" t="s">
        <v>81</v>
      </c>
      <c r="AI4271">
        <v>29</v>
      </c>
      <c r="AJ4271" t="s">
        <v>2525</v>
      </c>
      <c r="AK4271">
        <v>316</v>
      </c>
      <c r="AL4271" t="s">
        <v>45011</v>
      </c>
      <c r="AQ4271" t="s">
        <v>20797</v>
      </c>
      <c r="AR4271" t="s">
        <v>20798</v>
      </c>
      <c r="AS4271">
        <v>0</v>
      </c>
      <c r="AT4271" t="s">
        <v>61</v>
      </c>
      <c r="AU4271" t="s">
        <v>45004</v>
      </c>
      <c r="AW4271" t="s">
        <v>49321</v>
      </c>
      <c r="AX4271">
        <v>55.610495620000002</v>
      </c>
      <c r="AY4271">
        <v>11.58651382</v>
      </c>
      <c r="AZ4271" t="s">
        <v>62</v>
      </c>
      <c r="BA4271">
        <v>1085</v>
      </c>
      <c r="BB4271" t="s">
        <v>44618</v>
      </c>
    </row>
    <row r="4272" spans="1:54" x14ac:dyDescent="0.25">
      <c r="A4272" s="1">
        <v>45200</v>
      </c>
      <c r="B4272">
        <v>350000</v>
      </c>
      <c r="C4272" t="s">
        <v>7634</v>
      </c>
      <c r="D4272">
        <v>4330</v>
      </c>
      <c r="E4272" t="s">
        <v>47785</v>
      </c>
      <c r="F4272" t="s">
        <v>7634</v>
      </c>
      <c r="G4272">
        <v>29188548</v>
      </c>
      <c r="J4272" t="s">
        <v>20799</v>
      </c>
      <c r="K4272" t="s">
        <v>15726</v>
      </c>
      <c r="L4272" t="s">
        <v>48762</v>
      </c>
      <c r="M4272">
        <v>513</v>
      </c>
      <c r="N4272">
        <v>4</v>
      </c>
      <c r="R4272" s="1">
        <v>43791</v>
      </c>
      <c r="S4272" t="s">
        <v>80</v>
      </c>
      <c r="T4272">
        <v>350</v>
      </c>
      <c r="U4272" t="s">
        <v>7634</v>
      </c>
      <c r="W4272">
        <v>2</v>
      </c>
      <c r="X4272" t="s">
        <v>57</v>
      </c>
      <c r="Y4272">
        <v>5</v>
      </c>
      <c r="Z4272" t="s">
        <v>54458</v>
      </c>
      <c r="AB4272">
        <v>200701</v>
      </c>
      <c r="AC4272">
        <v>923</v>
      </c>
      <c r="AD4272" t="s">
        <v>58</v>
      </c>
      <c r="AE4272">
        <v>2013</v>
      </c>
      <c r="AF4272" t="s">
        <v>58</v>
      </c>
      <c r="AG4272">
        <v>1</v>
      </c>
      <c r="AH4272" t="s">
        <v>44482</v>
      </c>
      <c r="AI4272">
        <v>99</v>
      </c>
      <c r="AJ4272" t="s">
        <v>54511</v>
      </c>
      <c r="AK4272">
        <v>350</v>
      </c>
      <c r="AL4272" t="s">
        <v>7634</v>
      </c>
      <c r="AQ4272" t="s">
        <v>20800</v>
      </c>
      <c r="AR4272" t="s">
        <v>10268</v>
      </c>
      <c r="AS4272">
        <v>0</v>
      </c>
      <c r="AT4272" t="s">
        <v>61</v>
      </c>
      <c r="AU4272" t="s">
        <v>48763</v>
      </c>
      <c r="AX4272">
        <v>55.600924999999997</v>
      </c>
      <c r="AY4272">
        <v>11.86049358</v>
      </c>
      <c r="AZ4272" t="s">
        <v>62</v>
      </c>
      <c r="BA4272">
        <v>1085</v>
      </c>
      <c r="BB4272" t="s">
        <v>44618</v>
      </c>
    </row>
    <row r="4273" spans="1:54" x14ac:dyDescent="0.25">
      <c r="A4273" s="1">
        <v>45200</v>
      </c>
      <c r="B4273">
        <v>350001</v>
      </c>
      <c r="D4273">
        <v>4070</v>
      </c>
      <c r="E4273" t="s">
        <v>8609</v>
      </c>
      <c r="F4273" t="s">
        <v>45659</v>
      </c>
      <c r="G4273">
        <v>29908958</v>
      </c>
      <c r="H4273">
        <v>1012694403</v>
      </c>
      <c r="I4273" t="s">
        <v>20801</v>
      </c>
      <c r="K4273" t="s">
        <v>20802</v>
      </c>
      <c r="L4273" t="s">
        <v>45660</v>
      </c>
      <c r="M4273">
        <v>82</v>
      </c>
      <c r="N4273">
        <v>2</v>
      </c>
      <c r="R4273" s="1">
        <v>43783</v>
      </c>
      <c r="S4273" t="s">
        <v>56</v>
      </c>
      <c r="W4273">
        <v>5</v>
      </c>
      <c r="X4273" t="s">
        <v>557</v>
      </c>
      <c r="Y4273">
        <v>1</v>
      </c>
      <c r="Z4273" t="s">
        <v>46545</v>
      </c>
      <c r="AA4273">
        <v>9</v>
      </c>
      <c r="AB4273">
        <v>200609</v>
      </c>
      <c r="AC4273">
        <v>126</v>
      </c>
      <c r="AD4273" t="s">
        <v>46616</v>
      </c>
      <c r="AE4273">
        <v>1015</v>
      </c>
      <c r="AF4273" t="s">
        <v>46616</v>
      </c>
      <c r="AG4273">
        <v>1</v>
      </c>
      <c r="AH4273" t="s">
        <v>44482</v>
      </c>
      <c r="AI4273">
        <v>99</v>
      </c>
      <c r="AJ4273" t="s">
        <v>54511</v>
      </c>
      <c r="AK4273">
        <v>350</v>
      </c>
      <c r="AL4273" t="s">
        <v>7634</v>
      </c>
      <c r="AQ4273" t="s">
        <v>20803</v>
      </c>
      <c r="AR4273" t="s">
        <v>20804</v>
      </c>
      <c r="AS4273">
        <v>0</v>
      </c>
      <c r="AT4273" t="s">
        <v>61</v>
      </c>
      <c r="AU4273" t="s">
        <v>45661</v>
      </c>
      <c r="AX4273">
        <v>55.690453130000002</v>
      </c>
      <c r="AY4273">
        <v>11.839808039999999</v>
      </c>
      <c r="AZ4273" t="s">
        <v>62</v>
      </c>
      <c r="BA4273">
        <v>1085</v>
      </c>
      <c r="BB4273" t="s">
        <v>44618</v>
      </c>
    </row>
    <row r="4274" spans="1:54" x14ac:dyDescent="0.25">
      <c r="A4274" s="1">
        <v>45200</v>
      </c>
      <c r="B4274">
        <v>350200</v>
      </c>
      <c r="D4274">
        <v>4800</v>
      </c>
      <c r="E4274" t="s">
        <v>47865</v>
      </c>
      <c r="F4274" t="s">
        <v>49575</v>
      </c>
      <c r="J4274" t="s">
        <v>20805</v>
      </c>
      <c r="K4274" t="s">
        <v>20806</v>
      </c>
      <c r="L4274" t="s">
        <v>20807</v>
      </c>
      <c r="M4274">
        <v>517</v>
      </c>
      <c r="N4274">
        <v>22</v>
      </c>
      <c r="R4274" s="1">
        <v>40162</v>
      </c>
      <c r="S4274" t="s">
        <v>80</v>
      </c>
      <c r="V4274" s="1">
        <v>39083</v>
      </c>
      <c r="W4274">
        <v>3</v>
      </c>
      <c r="X4274" t="s">
        <v>3496</v>
      </c>
      <c r="Y4274">
        <v>1</v>
      </c>
      <c r="Z4274" t="s">
        <v>46545</v>
      </c>
      <c r="AB4274">
        <v>199508</v>
      </c>
      <c r="AC4274">
        <v>931</v>
      </c>
      <c r="AD4274" t="s">
        <v>1467</v>
      </c>
      <c r="AE4274">
        <v>2022</v>
      </c>
      <c r="AF4274" t="s">
        <v>1467</v>
      </c>
      <c r="AG4274">
        <v>3</v>
      </c>
      <c r="AH4274" t="s">
        <v>81</v>
      </c>
      <c r="AI4274">
        <v>7</v>
      </c>
      <c r="AJ4274" t="s">
        <v>1326</v>
      </c>
      <c r="AK4274">
        <v>376</v>
      </c>
      <c r="AL4274" t="s">
        <v>9249</v>
      </c>
      <c r="AQ4274" t="s">
        <v>20808</v>
      </c>
      <c r="AS4274">
        <v>0</v>
      </c>
      <c r="AT4274" t="s">
        <v>61</v>
      </c>
      <c r="AU4274" t="s">
        <v>12588</v>
      </c>
      <c r="AX4274">
        <v>54.779032651286201</v>
      </c>
      <c r="AY4274">
        <v>11.8620783354792</v>
      </c>
      <c r="AZ4274" t="s">
        <v>62</v>
      </c>
      <c r="BA4274">
        <v>1085</v>
      </c>
      <c r="BB4274" t="s">
        <v>44618</v>
      </c>
    </row>
    <row r="4275" spans="1:54" x14ac:dyDescent="0.25">
      <c r="A4275" s="1">
        <v>45200</v>
      </c>
      <c r="B4275">
        <v>350201</v>
      </c>
      <c r="C4275" t="s">
        <v>20809</v>
      </c>
      <c r="D4275">
        <v>4700</v>
      </c>
      <c r="E4275" t="s">
        <v>44985</v>
      </c>
      <c r="F4275" t="s">
        <v>45662</v>
      </c>
      <c r="G4275">
        <v>39440636</v>
      </c>
      <c r="H4275">
        <v>1023644718</v>
      </c>
      <c r="I4275" t="s">
        <v>20810</v>
      </c>
      <c r="J4275" t="s">
        <v>20811</v>
      </c>
      <c r="K4275" t="s">
        <v>1322</v>
      </c>
      <c r="L4275" t="s">
        <v>13653</v>
      </c>
      <c r="M4275">
        <v>750</v>
      </c>
      <c r="N4275">
        <v>10</v>
      </c>
      <c r="R4275" s="1">
        <v>43853</v>
      </c>
      <c r="S4275" t="s">
        <v>56</v>
      </c>
      <c r="W4275">
        <v>1</v>
      </c>
      <c r="X4275" t="s">
        <v>760</v>
      </c>
      <c r="Y4275">
        <v>4</v>
      </c>
      <c r="Z4275" t="s">
        <v>1324</v>
      </c>
      <c r="AB4275">
        <v>200406</v>
      </c>
      <c r="AC4275">
        <v>934</v>
      </c>
      <c r="AD4275" t="s">
        <v>1325</v>
      </c>
      <c r="AE4275">
        <v>2023</v>
      </c>
      <c r="AF4275" t="s">
        <v>1325</v>
      </c>
      <c r="AG4275">
        <v>2</v>
      </c>
      <c r="AH4275" t="s">
        <v>44524</v>
      </c>
      <c r="AI4275">
        <v>7</v>
      </c>
      <c r="AJ4275" t="s">
        <v>1326</v>
      </c>
      <c r="AK4275">
        <v>370</v>
      </c>
      <c r="AL4275" t="s">
        <v>44987</v>
      </c>
      <c r="AQ4275" t="s">
        <v>20812</v>
      </c>
      <c r="AR4275" t="s">
        <v>20813</v>
      </c>
      <c r="AS4275">
        <v>0</v>
      </c>
      <c r="AT4275" t="s">
        <v>61</v>
      </c>
      <c r="AU4275" t="s">
        <v>11778</v>
      </c>
      <c r="AX4275">
        <v>55.230708999999997</v>
      </c>
      <c r="AY4275">
        <v>11.763621690000001</v>
      </c>
      <c r="AZ4275" t="s">
        <v>62</v>
      </c>
      <c r="BA4275">
        <v>1085</v>
      </c>
      <c r="BB4275" t="s">
        <v>44618</v>
      </c>
    </row>
    <row r="4276" spans="1:54" x14ac:dyDescent="0.25">
      <c r="A4276" s="1">
        <v>45200</v>
      </c>
      <c r="B4276">
        <v>351001</v>
      </c>
      <c r="C4276" t="s">
        <v>20814</v>
      </c>
      <c r="D4276">
        <v>4640</v>
      </c>
      <c r="E4276" t="s">
        <v>9193</v>
      </c>
      <c r="F4276" t="s">
        <v>20815</v>
      </c>
      <c r="K4276" t="s">
        <v>20816</v>
      </c>
      <c r="L4276" t="s">
        <v>20817</v>
      </c>
      <c r="M4276">
        <v>690</v>
      </c>
      <c r="N4276">
        <v>8</v>
      </c>
      <c r="R4276" s="1">
        <v>40162</v>
      </c>
      <c r="S4276" t="s">
        <v>80</v>
      </c>
      <c r="T4276">
        <v>320</v>
      </c>
      <c r="U4276" t="s">
        <v>10368</v>
      </c>
      <c r="V4276" s="1">
        <v>33390</v>
      </c>
      <c r="W4276">
        <v>2</v>
      </c>
      <c r="X4276" t="s">
        <v>57</v>
      </c>
      <c r="Y4276">
        <v>1</v>
      </c>
      <c r="Z4276" t="s">
        <v>46545</v>
      </c>
      <c r="AA4276">
        <v>10</v>
      </c>
      <c r="AC4276">
        <v>121</v>
      </c>
      <c r="AD4276" t="s">
        <v>70</v>
      </c>
      <c r="AE4276">
        <v>1012</v>
      </c>
      <c r="AF4276" t="s">
        <v>71</v>
      </c>
      <c r="AG4276">
        <v>3</v>
      </c>
      <c r="AH4276" t="s">
        <v>81</v>
      </c>
      <c r="AI4276">
        <v>21</v>
      </c>
      <c r="AJ4276" t="s">
        <v>52613</v>
      </c>
      <c r="AK4276">
        <v>320</v>
      </c>
      <c r="AL4276" t="s">
        <v>10368</v>
      </c>
      <c r="AS4276">
        <v>0</v>
      </c>
      <c r="AT4276" t="s">
        <v>61</v>
      </c>
      <c r="AU4276" t="s">
        <v>20818</v>
      </c>
      <c r="AX4276">
        <v>55.254154493781698</v>
      </c>
      <c r="AY4276">
        <v>12.119732938122</v>
      </c>
      <c r="AZ4276" t="s">
        <v>62</v>
      </c>
      <c r="BA4276">
        <v>1085</v>
      </c>
      <c r="BB4276" t="s">
        <v>44618</v>
      </c>
    </row>
    <row r="4277" spans="1:54" x14ac:dyDescent="0.25">
      <c r="A4277" s="1">
        <v>45200</v>
      </c>
      <c r="B4277">
        <v>351002</v>
      </c>
      <c r="C4277" t="s">
        <v>54864</v>
      </c>
      <c r="D4277">
        <v>4654</v>
      </c>
      <c r="E4277" t="s">
        <v>20819</v>
      </c>
      <c r="F4277" t="s">
        <v>54865</v>
      </c>
      <c r="G4277">
        <v>29188475</v>
      </c>
      <c r="H4277">
        <v>1003300397</v>
      </c>
      <c r="I4277" t="s">
        <v>54718</v>
      </c>
      <c r="J4277" t="s">
        <v>20820</v>
      </c>
      <c r="K4277" t="s">
        <v>20821</v>
      </c>
      <c r="L4277" t="s">
        <v>20822</v>
      </c>
      <c r="M4277">
        <v>142</v>
      </c>
      <c r="N4277">
        <v>1</v>
      </c>
      <c r="R4277" s="1">
        <v>44160</v>
      </c>
      <c r="S4277" t="s">
        <v>56</v>
      </c>
      <c r="T4277">
        <v>320</v>
      </c>
      <c r="U4277" t="s">
        <v>10368</v>
      </c>
      <c r="W4277">
        <v>2</v>
      </c>
      <c r="X4277" t="s">
        <v>57</v>
      </c>
      <c r="Y4277">
        <v>1</v>
      </c>
      <c r="Z4277" t="s">
        <v>46545</v>
      </c>
      <c r="AA4277">
        <v>9</v>
      </c>
      <c r="AC4277">
        <v>121</v>
      </c>
      <c r="AD4277" t="s">
        <v>70</v>
      </c>
      <c r="AE4277">
        <v>1012</v>
      </c>
      <c r="AF4277" t="s">
        <v>71</v>
      </c>
      <c r="AG4277">
        <v>1</v>
      </c>
      <c r="AH4277" t="s">
        <v>44482</v>
      </c>
      <c r="AI4277">
        <v>21</v>
      </c>
      <c r="AJ4277" t="s">
        <v>52613</v>
      </c>
      <c r="AK4277">
        <v>320</v>
      </c>
      <c r="AL4277" t="s">
        <v>10368</v>
      </c>
      <c r="AP4277">
        <v>280361</v>
      </c>
      <c r="AQ4277" t="s">
        <v>12075</v>
      </c>
      <c r="AR4277" t="s">
        <v>12076</v>
      </c>
      <c r="AS4277">
        <v>2</v>
      </c>
      <c r="AT4277" t="s">
        <v>1413</v>
      </c>
      <c r="AU4277" t="s">
        <v>20823</v>
      </c>
      <c r="AX4277">
        <v>55.222752980000003</v>
      </c>
      <c r="AY4277">
        <v>12.162991509999999</v>
      </c>
      <c r="AZ4277" t="s">
        <v>62</v>
      </c>
      <c r="BA4277">
        <v>1085</v>
      </c>
      <c r="BB4277" t="s">
        <v>44618</v>
      </c>
    </row>
    <row r="4278" spans="1:54" x14ac:dyDescent="0.25">
      <c r="A4278" s="1">
        <v>45200</v>
      </c>
      <c r="B4278">
        <v>351003</v>
      </c>
      <c r="C4278" t="s">
        <v>54866</v>
      </c>
      <c r="D4278">
        <v>4653</v>
      </c>
      <c r="E4278" t="s">
        <v>12128</v>
      </c>
      <c r="F4278" t="s">
        <v>54867</v>
      </c>
      <c r="G4278">
        <v>29188475</v>
      </c>
      <c r="H4278">
        <v>1003300592</v>
      </c>
      <c r="I4278" t="s">
        <v>54718</v>
      </c>
      <c r="K4278" t="s">
        <v>12073</v>
      </c>
      <c r="L4278" t="s">
        <v>12130</v>
      </c>
      <c r="M4278">
        <v>836</v>
      </c>
      <c r="N4278">
        <v>39</v>
      </c>
      <c r="R4278" s="1">
        <v>44165</v>
      </c>
      <c r="S4278" t="s">
        <v>56</v>
      </c>
      <c r="T4278">
        <v>320</v>
      </c>
      <c r="U4278" t="s">
        <v>10368</v>
      </c>
      <c r="W4278">
        <v>2</v>
      </c>
      <c r="X4278" t="s">
        <v>57</v>
      </c>
      <c r="Y4278">
        <v>1</v>
      </c>
      <c r="Z4278" t="s">
        <v>46545</v>
      </c>
      <c r="AA4278">
        <v>10</v>
      </c>
      <c r="AB4278">
        <v>190708</v>
      </c>
      <c r="AC4278">
        <v>121</v>
      </c>
      <c r="AD4278" t="s">
        <v>70</v>
      </c>
      <c r="AE4278">
        <v>1012</v>
      </c>
      <c r="AF4278" t="s">
        <v>71</v>
      </c>
      <c r="AG4278">
        <v>1</v>
      </c>
      <c r="AH4278" t="s">
        <v>44482</v>
      </c>
      <c r="AI4278">
        <v>21</v>
      </c>
      <c r="AJ4278" t="s">
        <v>52613</v>
      </c>
      <c r="AK4278">
        <v>320</v>
      </c>
      <c r="AL4278" t="s">
        <v>10368</v>
      </c>
      <c r="AP4278">
        <v>280361</v>
      </c>
      <c r="AQ4278" t="s">
        <v>12075</v>
      </c>
      <c r="AR4278" t="s">
        <v>12076</v>
      </c>
      <c r="AS4278">
        <v>2</v>
      </c>
      <c r="AT4278" t="s">
        <v>1413</v>
      </c>
      <c r="AU4278" t="s">
        <v>7274</v>
      </c>
      <c r="AX4278">
        <v>55.308720399999999</v>
      </c>
      <c r="AY4278">
        <v>12.19068322</v>
      </c>
      <c r="AZ4278" t="s">
        <v>62</v>
      </c>
      <c r="BA4278">
        <v>1085</v>
      </c>
      <c r="BB4278" t="s">
        <v>44618</v>
      </c>
    </row>
    <row r="4279" spans="1:54" x14ac:dyDescent="0.25">
      <c r="A4279" s="1">
        <v>45200</v>
      </c>
      <c r="B4279">
        <v>351004</v>
      </c>
      <c r="C4279" t="s">
        <v>20824</v>
      </c>
      <c r="D4279">
        <v>4640</v>
      </c>
      <c r="E4279" t="s">
        <v>9193</v>
      </c>
      <c r="F4279" t="s">
        <v>20825</v>
      </c>
      <c r="I4279" t="s">
        <v>20826</v>
      </c>
      <c r="K4279" t="s">
        <v>20827</v>
      </c>
      <c r="L4279" t="s">
        <v>20828</v>
      </c>
      <c r="M4279">
        <v>1221</v>
      </c>
      <c r="R4279" s="1">
        <v>40162</v>
      </c>
      <c r="S4279" t="s">
        <v>80</v>
      </c>
      <c r="T4279">
        <v>320</v>
      </c>
      <c r="U4279" t="s">
        <v>10368</v>
      </c>
      <c r="V4279" s="1">
        <v>30834</v>
      </c>
      <c r="W4279">
        <v>2</v>
      </c>
      <c r="X4279" t="s">
        <v>57</v>
      </c>
      <c r="Y4279">
        <v>1</v>
      </c>
      <c r="Z4279" t="s">
        <v>46545</v>
      </c>
      <c r="AA4279">
        <v>2</v>
      </c>
      <c r="AB4279">
        <v>190608</v>
      </c>
      <c r="AC4279">
        <v>121</v>
      </c>
      <c r="AD4279" t="s">
        <v>70</v>
      </c>
      <c r="AE4279">
        <v>1012</v>
      </c>
      <c r="AF4279" t="s">
        <v>71</v>
      </c>
      <c r="AG4279">
        <v>3</v>
      </c>
      <c r="AH4279" t="s">
        <v>81</v>
      </c>
      <c r="AI4279">
        <v>21</v>
      </c>
      <c r="AJ4279" t="s">
        <v>52613</v>
      </c>
      <c r="AK4279">
        <v>320</v>
      </c>
      <c r="AL4279" t="s">
        <v>10368</v>
      </c>
      <c r="AS4279">
        <v>0</v>
      </c>
      <c r="AT4279" t="s">
        <v>61</v>
      </c>
      <c r="AU4279" t="s">
        <v>20829</v>
      </c>
      <c r="AX4279">
        <v>55.192233278749001</v>
      </c>
      <c r="AY4279">
        <v>12.0754594605548</v>
      </c>
      <c r="AZ4279" t="s">
        <v>62</v>
      </c>
      <c r="BA4279">
        <v>1085</v>
      </c>
      <c r="BB4279" t="s">
        <v>44618</v>
      </c>
    </row>
    <row r="4280" spans="1:54" x14ac:dyDescent="0.25">
      <c r="A4280" s="1">
        <v>45200</v>
      </c>
      <c r="B4280">
        <v>351005</v>
      </c>
      <c r="C4280" t="s">
        <v>20830</v>
      </c>
      <c r="D4280">
        <v>4640</v>
      </c>
      <c r="E4280" t="s">
        <v>9193</v>
      </c>
      <c r="F4280" t="s">
        <v>20831</v>
      </c>
      <c r="G4280">
        <v>29188475</v>
      </c>
      <c r="H4280">
        <v>1003300610</v>
      </c>
      <c r="I4280" t="s">
        <v>20832</v>
      </c>
      <c r="J4280" t="s">
        <v>20833</v>
      </c>
      <c r="K4280" t="s">
        <v>20834</v>
      </c>
      <c r="L4280" t="s">
        <v>10367</v>
      </c>
      <c r="M4280">
        <v>910</v>
      </c>
      <c r="N4280">
        <v>33</v>
      </c>
      <c r="R4280" s="1">
        <v>40368</v>
      </c>
      <c r="S4280" t="s">
        <v>56</v>
      </c>
      <c r="T4280">
        <v>320</v>
      </c>
      <c r="U4280" t="s">
        <v>10368</v>
      </c>
      <c r="V4280" s="1">
        <v>40360</v>
      </c>
      <c r="W4280">
        <v>2</v>
      </c>
      <c r="X4280" t="s">
        <v>57</v>
      </c>
      <c r="Y4280">
        <v>1</v>
      </c>
      <c r="Z4280" t="s">
        <v>46545</v>
      </c>
      <c r="AA4280">
        <v>7</v>
      </c>
      <c r="AB4280">
        <v>193908</v>
      </c>
      <c r="AC4280">
        <v>121</v>
      </c>
      <c r="AD4280" t="s">
        <v>70</v>
      </c>
      <c r="AE4280">
        <v>1012</v>
      </c>
      <c r="AF4280" t="s">
        <v>71</v>
      </c>
      <c r="AG4280">
        <v>3</v>
      </c>
      <c r="AH4280" t="s">
        <v>81</v>
      </c>
      <c r="AI4280">
        <v>22</v>
      </c>
      <c r="AJ4280" t="s">
        <v>52628</v>
      </c>
      <c r="AK4280">
        <v>320</v>
      </c>
      <c r="AL4280" t="s">
        <v>10368</v>
      </c>
      <c r="AM4280">
        <v>2</v>
      </c>
      <c r="AN4280" t="s">
        <v>119</v>
      </c>
      <c r="AO4280">
        <v>351003</v>
      </c>
      <c r="AQ4280" t="s">
        <v>20835</v>
      </c>
      <c r="AS4280">
        <v>0</v>
      </c>
      <c r="AT4280" t="s">
        <v>61</v>
      </c>
      <c r="AU4280" t="s">
        <v>10371</v>
      </c>
      <c r="AX4280">
        <v>55.272149661592501</v>
      </c>
      <c r="AY4280">
        <v>12.2432052745839</v>
      </c>
      <c r="AZ4280" t="s">
        <v>62</v>
      </c>
      <c r="BA4280">
        <v>1085</v>
      </c>
      <c r="BB4280" t="s">
        <v>44618</v>
      </c>
    </row>
    <row r="4281" spans="1:54" x14ac:dyDescent="0.25">
      <c r="A4281" s="1">
        <v>45200</v>
      </c>
      <c r="B4281">
        <v>351006</v>
      </c>
      <c r="C4281" t="s">
        <v>20836</v>
      </c>
      <c r="D4281">
        <v>4640</v>
      </c>
      <c r="E4281" t="s">
        <v>9193</v>
      </c>
      <c r="F4281" t="s">
        <v>20837</v>
      </c>
      <c r="K4281" t="s">
        <v>20838</v>
      </c>
      <c r="L4281" t="s">
        <v>20839</v>
      </c>
      <c r="M4281">
        <v>294</v>
      </c>
      <c r="N4281">
        <v>2</v>
      </c>
      <c r="R4281" s="1">
        <v>40162</v>
      </c>
      <c r="S4281" t="s">
        <v>80</v>
      </c>
      <c r="V4281" s="1">
        <v>27912</v>
      </c>
      <c r="W4281">
        <v>3</v>
      </c>
      <c r="X4281" t="s">
        <v>3496</v>
      </c>
      <c r="Y4281">
        <v>1</v>
      </c>
      <c r="Z4281" t="s">
        <v>46545</v>
      </c>
      <c r="AC4281">
        <v>121</v>
      </c>
      <c r="AD4281" t="s">
        <v>70</v>
      </c>
      <c r="AE4281">
        <v>1012</v>
      </c>
      <c r="AF4281" t="s">
        <v>71</v>
      </c>
      <c r="AG4281">
        <v>3</v>
      </c>
      <c r="AH4281" t="s">
        <v>81</v>
      </c>
      <c r="AI4281">
        <v>21</v>
      </c>
      <c r="AJ4281" t="s">
        <v>52613</v>
      </c>
      <c r="AK4281">
        <v>320</v>
      </c>
      <c r="AL4281" t="s">
        <v>10368</v>
      </c>
      <c r="AS4281">
        <v>0</v>
      </c>
      <c r="AT4281" t="s">
        <v>61</v>
      </c>
      <c r="AU4281" t="s">
        <v>6885</v>
      </c>
      <c r="AX4281">
        <v>55.253592828887598</v>
      </c>
      <c r="AY4281">
        <v>12.1240746065309</v>
      </c>
      <c r="AZ4281" t="s">
        <v>62</v>
      </c>
      <c r="BA4281">
        <v>1085</v>
      </c>
      <c r="BB4281" t="s">
        <v>44618</v>
      </c>
    </row>
    <row r="4282" spans="1:54" x14ac:dyDescent="0.25">
      <c r="A4282" s="1">
        <v>45200</v>
      </c>
      <c r="B4282">
        <v>351007</v>
      </c>
      <c r="C4282" t="s">
        <v>20840</v>
      </c>
      <c r="D4282">
        <v>4640</v>
      </c>
      <c r="E4282" t="s">
        <v>9193</v>
      </c>
      <c r="F4282" t="s">
        <v>20841</v>
      </c>
      <c r="I4282" t="s">
        <v>20842</v>
      </c>
      <c r="K4282" t="s">
        <v>20843</v>
      </c>
      <c r="L4282" t="s">
        <v>20844</v>
      </c>
      <c r="M4282">
        <v>294</v>
      </c>
      <c r="N4282">
        <v>12</v>
      </c>
      <c r="R4282" s="1">
        <v>40162</v>
      </c>
      <c r="S4282" t="s">
        <v>80</v>
      </c>
      <c r="T4282">
        <v>320</v>
      </c>
      <c r="U4282" t="s">
        <v>10368</v>
      </c>
      <c r="V4282" s="1">
        <v>33390</v>
      </c>
      <c r="W4282">
        <v>2</v>
      </c>
      <c r="X4282" t="s">
        <v>57</v>
      </c>
      <c r="Y4282">
        <v>1</v>
      </c>
      <c r="Z4282" t="s">
        <v>46545</v>
      </c>
      <c r="AA4282">
        <v>9</v>
      </c>
      <c r="AB4282">
        <v>198008</v>
      </c>
      <c r="AC4282">
        <v>121</v>
      </c>
      <c r="AD4282" t="s">
        <v>70</v>
      </c>
      <c r="AE4282">
        <v>1012</v>
      </c>
      <c r="AF4282" t="s">
        <v>71</v>
      </c>
      <c r="AG4282">
        <v>3</v>
      </c>
      <c r="AH4282" t="s">
        <v>81</v>
      </c>
      <c r="AI4282">
        <v>21</v>
      </c>
      <c r="AJ4282" t="s">
        <v>52613</v>
      </c>
      <c r="AK4282">
        <v>320</v>
      </c>
      <c r="AL4282" t="s">
        <v>10368</v>
      </c>
      <c r="AQ4282" t="s">
        <v>20845</v>
      </c>
      <c r="AS4282">
        <v>0</v>
      </c>
      <c r="AT4282" t="s">
        <v>61</v>
      </c>
      <c r="AU4282" t="s">
        <v>6885</v>
      </c>
      <c r="AX4282">
        <v>55.250684563935003</v>
      </c>
      <c r="AY4282">
        <v>12.1248339147153</v>
      </c>
      <c r="AZ4282" t="s">
        <v>62</v>
      </c>
      <c r="BA4282">
        <v>1085</v>
      </c>
      <c r="BB4282" t="s">
        <v>44618</v>
      </c>
    </row>
    <row r="4283" spans="1:54" x14ac:dyDescent="0.25">
      <c r="A4283" s="1">
        <v>45200</v>
      </c>
      <c r="B4283">
        <v>351008</v>
      </c>
      <c r="C4283" t="s">
        <v>54868</v>
      </c>
      <c r="D4283">
        <v>4640</v>
      </c>
      <c r="E4283" t="s">
        <v>9193</v>
      </c>
      <c r="F4283" t="s">
        <v>54869</v>
      </c>
      <c r="G4283">
        <v>29188475</v>
      </c>
      <c r="H4283">
        <v>1003300439</v>
      </c>
      <c r="I4283" t="s">
        <v>54718</v>
      </c>
      <c r="J4283" t="s">
        <v>20846</v>
      </c>
      <c r="K4283" t="s">
        <v>12073</v>
      </c>
      <c r="L4283" t="s">
        <v>12074</v>
      </c>
      <c r="M4283">
        <v>294</v>
      </c>
      <c r="N4283">
        <v>12</v>
      </c>
      <c r="R4283" s="1">
        <v>44165</v>
      </c>
      <c r="S4283" t="s">
        <v>56</v>
      </c>
      <c r="T4283">
        <v>320</v>
      </c>
      <c r="U4283" t="s">
        <v>10368</v>
      </c>
      <c r="W4283">
        <v>2</v>
      </c>
      <c r="X4283" t="s">
        <v>57</v>
      </c>
      <c r="Y4283">
        <v>1</v>
      </c>
      <c r="Z4283" t="s">
        <v>46545</v>
      </c>
      <c r="AA4283">
        <v>9</v>
      </c>
      <c r="AB4283">
        <v>199108</v>
      </c>
      <c r="AC4283">
        <v>121</v>
      </c>
      <c r="AD4283" t="s">
        <v>70</v>
      </c>
      <c r="AE4283">
        <v>1012</v>
      </c>
      <c r="AF4283" t="s">
        <v>71</v>
      </c>
      <c r="AG4283">
        <v>1</v>
      </c>
      <c r="AH4283" t="s">
        <v>44482</v>
      </c>
      <c r="AI4283">
        <v>21</v>
      </c>
      <c r="AJ4283" t="s">
        <v>52613</v>
      </c>
      <c r="AK4283">
        <v>320</v>
      </c>
      <c r="AL4283" t="s">
        <v>10368</v>
      </c>
      <c r="AP4283">
        <v>280361</v>
      </c>
      <c r="AQ4283" t="s">
        <v>12075</v>
      </c>
      <c r="AR4283" t="s">
        <v>12076</v>
      </c>
      <c r="AS4283">
        <v>2</v>
      </c>
      <c r="AT4283" t="s">
        <v>1413</v>
      </c>
      <c r="AU4283" t="s">
        <v>6885</v>
      </c>
      <c r="AX4283">
        <v>55.250684569999997</v>
      </c>
      <c r="AY4283">
        <v>12.12483391</v>
      </c>
      <c r="AZ4283" t="s">
        <v>62</v>
      </c>
      <c r="BA4283">
        <v>1085</v>
      </c>
      <c r="BB4283" t="s">
        <v>44618</v>
      </c>
    </row>
    <row r="4284" spans="1:54" x14ac:dyDescent="0.25">
      <c r="A4284" s="1">
        <v>45200</v>
      </c>
      <c r="B4284">
        <v>351009</v>
      </c>
      <c r="C4284" t="s">
        <v>54870</v>
      </c>
      <c r="D4284">
        <v>4640</v>
      </c>
      <c r="E4284" t="s">
        <v>9193</v>
      </c>
      <c r="F4284" t="s">
        <v>54871</v>
      </c>
      <c r="I4284" t="s">
        <v>20847</v>
      </c>
      <c r="J4284" t="s">
        <v>20848</v>
      </c>
      <c r="K4284" t="s">
        <v>20849</v>
      </c>
      <c r="L4284" t="s">
        <v>49048</v>
      </c>
      <c r="M4284">
        <v>767</v>
      </c>
      <c r="N4284">
        <v>5</v>
      </c>
      <c r="R4284" s="1">
        <v>41771</v>
      </c>
      <c r="S4284" t="s">
        <v>612</v>
      </c>
      <c r="T4284">
        <v>320</v>
      </c>
      <c r="U4284" t="s">
        <v>10368</v>
      </c>
      <c r="V4284" s="1">
        <v>36192</v>
      </c>
      <c r="W4284">
        <v>3</v>
      </c>
      <c r="X4284" t="s">
        <v>3496</v>
      </c>
      <c r="Y4284">
        <v>8</v>
      </c>
      <c r="Z4284" t="s">
        <v>44534</v>
      </c>
      <c r="AB4284">
        <v>199608</v>
      </c>
      <c r="AC4284">
        <v>127</v>
      </c>
      <c r="AD4284" t="s">
        <v>1237</v>
      </c>
      <c r="AE4284">
        <v>1052</v>
      </c>
      <c r="AF4284" t="s">
        <v>1237</v>
      </c>
      <c r="AG4284">
        <v>3</v>
      </c>
      <c r="AH4284" t="s">
        <v>81</v>
      </c>
      <c r="AI4284">
        <v>99</v>
      </c>
      <c r="AJ4284" t="s">
        <v>54511</v>
      </c>
      <c r="AK4284">
        <v>320</v>
      </c>
      <c r="AL4284" t="s">
        <v>10368</v>
      </c>
      <c r="AS4284">
        <v>0</v>
      </c>
      <c r="AT4284" t="s">
        <v>61</v>
      </c>
      <c r="AU4284" t="s">
        <v>48895</v>
      </c>
      <c r="AX4284">
        <v>55.254659276953099</v>
      </c>
      <c r="AY4284">
        <v>12.119082129322701</v>
      </c>
      <c r="AZ4284" t="s">
        <v>62</v>
      </c>
      <c r="BA4284">
        <v>1085</v>
      </c>
      <c r="BB4284" t="s">
        <v>44618</v>
      </c>
    </row>
    <row r="4285" spans="1:54" x14ac:dyDescent="0.25">
      <c r="A4285" s="1">
        <v>45200</v>
      </c>
      <c r="B4285">
        <v>351010</v>
      </c>
      <c r="C4285" t="s">
        <v>20850</v>
      </c>
      <c r="D4285">
        <v>4653</v>
      </c>
      <c r="E4285" t="s">
        <v>12128</v>
      </c>
      <c r="F4285" t="s">
        <v>20851</v>
      </c>
      <c r="G4285">
        <v>20876131</v>
      </c>
      <c r="H4285">
        <v>1004561090</v>
      </c>
      <c r="I4285" t="s">
        <v>20852</v>
      </c>
      <c r="J4285" t="s">
        <v>20853</v>
      </c>
      <c r="K4285" t="s">
        <v>20854</v>
      </c>
      <c r="L4285" t="s">
        <v>55936</v>
      </c>
      <c r="M4285">
        <v>446</v>
      </c>
      <c r="N4285">
        <v>1</v>
      </c>
      <c r="R4285" s="1">
        <v>44844</v>
      </c>
      <c r="S4285" t="s">
        <v>56</v>
      </c>
      <c r="V4285" s="1">
        <v>44835</v>
      </c>
      <c r="W4285">
        <v>6</v>
      </c>
      <c r="X4285" t="s">
        <v>1289</v>
      </c>
      <c r="Y4285">
        <v>1</v>
      </c>
      <c r="Z4285" t="s">
        <v>46545</v>
      </c>
      <c r="AA4285">
        <v>9</v>
      </c>
      <c r="AB4285">
        <v>200201</v>
      </c>
      <c r="AC4285">
        <v>129</v>
      </c>
      <c r="AD4285" t="s">
        <v>2405</v>
      </c>
      <c r="AE4285">
        <v>1016</v>
      </c>
      <c r="AF4285" t="s">
        <v>2405</v>
      </c>
      <c r="AG4285">
        <v>3</v>
      </c>
      <c r="AH4285" t="s">
        <v>81</v>
      </c>
      <c r="AI4285">
        <v>29</v>
      </c>
      <c r="AJ4285" t="s">
        <v>2525</v>
      </c>
      <c r="AK4285">
        <v>320</v>
      </c>
      <c r="AL4285" t="s">
        <v>10368</v>
      </c>
      <c r="AQ4285" t="s">
        <v>20855</v>
      </c>
      <c r="AR4285" t="s">
        <v>20856</v>
      </c>
      <c r="AS4285">
        <v>0</v>
      </c>
      <c r="AT4285" t="s">
        <v>61</v>
      </c>
      <c r="AU4285" t="s">
        <v>20857</v>
      </c>
      <c r="AX4285">
        <v>55.312824310000003</v>
      </c>
      <c r="AY4285">
        <v>12.199264940000001</v>
      </c>
      <c r="AZ4285" t="s">
        <v>62</v>
      </c>
      <c r="BA4285">
        <v>1085</v>
      </c>
      <c r="BB4285" t="s">
        <v>44618</v>
      </c>
    </row>
    <row r="4286" spans="1:54" x14ac:dyDescent="0.25">
      <c r="A4286" s="1">
        <v>45200</v>
      </c>
      <c r="B4286">
        <v>351200</v>
      </c>
      <c r="D4286">
        <v>4690</v>
      </c>
      <c r="E4286" t="s">
        <v>10552</v>
      </c>
      <c r="F4286" t="s">
        <v>45663</v>
      </c>
      <c r="G4286">
        <v>29188475</v>
      </c>
      <c r="H4286">
        <v>1011170184</v>
      </c>
      <c r="I4286" t="s">
        <v>49576</v>
      </c>
      <c r="K4286" t="s">
        <v>20858</v>
      </c>
      <c r="L4286" t="s">
        <v>48708</v>
      </c>
      <c r="M4286">
        <v>983</v>
      </c>
      <c r="N4286">
        <v>12</v>
      </c>
      <c r="R4286" s="1">
        <v>43822</v>
      </c>
      <c r="S4286" t="s">
        <v>56</v>
      </c>
      <c r="T4286">
        <v>320</v>
      </c>
      <c r="U4286" t="s">
        <v>10368</v>
      </c>
      <c r="V4286" s="1">
        <v>43830</v>
      </c>
      <c r="W4286">
        <v>2</v>
      </c>
      <c r="X4286" t="s">
        <v>57</v>
      </c>
      <c r="Y4286">
        <v>1</v>
      </c>
      <c r="Z4286" t="s">
        <v>46545</v>
      </c>
      <c r="AB4286">
        <v>200409</v>
      </c>
      <c r="AC4286">
        <v>933</v>
      </c>
      <c r="AD4286" t="s">
        <v>1334</v>
      </c>
      <c r="AE4286">
        <v>2024</v>
      </c>
      <c r="AF4286" t="s">
        <v>1334</v>
      </c>
      <c r="AG4286">
        <v>3</v>
      </c>
      <c r="AH4286" t="s">
        <v>81</v>
      </c>
      <c r="AI4286">
        <v>7</v>
      </c>
      <c r="AJ4286" t="s">
        <v>1326</v>
      </c>
      <c r="AK4286">
        <v>320</v>
      </c>
      <c r="AL4286" t="s">
        <v>10368</v>
      </c>
      <c r="AQ4286" t="s">
        <v>20859</v>
      </c>
      <c r="AR4286" t="s">
        <v>20860</v>
      </c>
      <c r="AS4286">
        <v>0</v>
      </c>
      <c r="AT4286" t="s">
        <v>61</v>
      </c>
      <c r="AU4286" t="s">
        <v>47873</v>
      </c>
      <c r="AX4286">
        <v>55.325148579999997</v>
      </c>
      <c r="AY4286">
        <v>11.95640332</v>
      </c>
      <c r="AZ4286" t="s">
        <v>62</v>
      </c>
      <c r="BA4286">
        <v>1085</v>
      </c>
      <c r="BB4286" t="s">
        <v>44618</v>
      </c>
    </row>
    <row r="4287" spans="1:54" x14ac:dyDescent="0.25">
      <c r="A4287" s="1">
        <v>45200</v>
      </c>
      <c r="B4287">
        <v>351210</v>
      </c>
      <c r="C4287" t="s">
        <v>20861</v>
      </c>
      <c r="D4287">
        <v>4654</v>
      </c>
      <c r="E4287" t="s">
        <v>20819</v>
      </c>
      <c r="F4287" t="s">
        <v>20862</v>
      </c>
      <c r="G4287">
        <v>29188475</v>
      </c>
      <c r="I4287" t="s">
        <v>20863</v>
      </c>
      <c r="K4287" t="s">
        <v>20864</v>
      </c>
      <c r="L4287" t="s">
        <v>20822</v>
      </c>
      <c r="M4287">
        <v>142</v>
      </c>
      <c r="N4287">
        <v>1</v>
      </c>
      <c r="R4287" s="1">
        <v>40938</v>
      </c>
      <c r="S4287" t="s">
        <v>56</v>
      </c>
      <c r="T4287">
        <v>320</v>
      </c>
      <c r="U4287" t="s">
        <v>10368</v>
      </c>
      <c r="V4287" s="1">
        <v>39295</v>
      </c>
      <c r="W4287">
        <v>2</v>
      </c>
      <c r="X4287" t="s">
        <v>57</v>
      </c>
      <c r="Y4287">
        <v>1</v>
      </c>
      <c r="Z4287" t="s">
        <v>46545</v>
      </c>
      <c r="AB4287">
        <v>196308</v>
      </c>
      <c r="AC4287">
        <v>125</v>
      </c>
      <c r="AD4287" t="s">
        <v>1344</v>
      </c>
      <c r="AE4287">
        <v>1014</v>
      </c>
      <c r="AF4287" t="s">
        <v>1352</v>
      </c>
      <c r="AG4287">
        <v>3</v>
      </c>
      <c r="AH4287" t="s">
        <v>81</v>
      </c>
      <c r="AI4287">
        <v>24</v>
      </c>
      <c r="AJ4287" t="s">
        <v>1344</v>
      </c>
      <c r="AK4287">
        <v>320</v>
      </c>
      <c r="AL4287" t="s">
        <v>10368</v>
      </c>
      <c r="AM4287">
        <v>2</v>
      </c>
      <c r="AN4287" t="s">
        <v>119</v>
      </c>
      <c r="AO4287">
        <v>313210</v>
      </c>
      <c r="AQ4287" t="s">
        <v>20865</v>
      </c>
      <c r="AR4287" t="s">
        <v>20866</v>
      </c>
      <c r="AS4287">
        <v>0</v>
      </c>
      <c r="AT4287" t="s">
        <v>61</v>
      </c>
      <c r="AU4287" t="s">
        <v>20823</v>
      </c>
      <c r="AZ4287" t="s">
        <v>62</v>
      </c>
      <c r="BA4287">
        <v>1085</v>
      </c>
      <c r="BB4287" t="s">
        <v>44618</v>
      </c>
    </row>
    <row r="4288" spans="1:54" x14ac:dyDescent="0.25">
      <c r="A4288" s="1">
        <v>45200</v>
      </c>
      <c r="B4288">
        <v>351247</v>
      </c>
      <c r="C4288" t="s">
        <v>20867</v>
      </c>
      <c r="D4288">
        <v>4640</v>
      </c>
      <c r="E4288" t="s">
        <v>9193</v>
      </c>
      <c r="F4288" t="s">
        <v>49577</v>
      </c>
      <c r="G4288">
        <v>29541868</v>
      </c>
      <c r="H4288">
        <v>1003298494</v>
      </c>
      <c r="I4288" t="s">
        <v>49578</v>
      </c>
      <c r="J4288" t="s">
        <v>20848</v>
      </c>
      <c r="K4288" t="s">
        <v>12570</v>
      </c>
      <c r="L4288" t="s">
        <v>49048</v>
      </c>
      <c r="M4288">
        <v>767</v>
      </c>
      <c r="N4288">
        <v>5</v>
      </c>
      <c r="R4288" s="1">
        <v>45162</v>
      </c>
      <c r="S4288" t="s">
        <v>171</v>
      </c>
      <c r="W4288">
        <v>4</v>
      </c>
      <c r="X4288" t="s">
        <v>725</v>
      </c>
      <c r="Y4288">
        <v>1</v>
      </c>
      <c r="Z4288" t="s">
        <v>46545</v>
      </c>
      <c r="AB4288">
        <v>197408</v>
      </c>
      <c r="AC4288">
        <v>137</v>
      </c>
      <c r="AD4288" t="s">
        <v>1410</v>
      </c>
      <c r="AE4288">
        <v>1053</v>
      </c>
      <c r="AF4288" t="s">
        <v>1410</v>
      </c>
      <c r="AG4288">
        <v>1</v>
      </c>
      <c r="AH4288" t="s">
        <v>44482</v>
      </c>
      <c r="AI4288">
        <v>30</v>
      </c>
      <c r="AJ4288" t="s">
        <v>1402</v>
      </c>
      <c r="AK4288">
        <v>320</v>
      </c>
      <c r="AL4288" t="s">
        <v>10368</v>
      </c>
      <c r="AP4288">
        <v>369248</v>
      </c>
      <c r="AQ4288" t="s">
        <v>12572</v>
      </c>
      <c r="AR4288" t="s">
        <v>12573</v>
      </c>
      <c r="AS4288">
        <v>2</v>
      </c>
      <c r="AT4288" t="s">
        <v>1413</v>
      </c>
      <c r="AU4288" t="s">
        <v>48895</v>
      </c>
      <c r="AX4288">
        <v>55.254659250000003</v>
      </c>
      <c r="AY4288">
        <v>12.11908212</v>
      </c>
      <c r="AZ4288" t="s">
        <v>62</v>
      </c>
      <c r="BA4288">
        <v>1085</v>
      </c>
      <c r="BB4288" t="s">
        <v>44618</v>
      </c>
    </row>
    <row r="4289" spans="1:54" x14ac:dyDescent="0.25">
      <c r="A4289" s="1">
        <v>45200</v>
      </c>
      <c r="B4289">
        <v>351300</v>
      </c>
      <c r="C4289" t="s">
        <v>20868</v>
      </c>
      <c r="D4289">
        <v>4654</v>
      </c>
      <c r="E4289" t="s">
        <v>20819</v>
      </c>
      <c r="F4289" t="s">
        <v>20869</v>
      </c>
      <c r="G4289">
        <v>84493813</v>
      </c>
      <c r="H4289">
        <v>1002696345</v>
      </c>
      <c r="I4289" t="s">
        <v>49579</v>
      </c>
      <c r="J4289" t="s">
        <v>20870</v>
      </c>
      <c r="K4289" t="s">
        <v>20871</v>
      </c>
      <c r="L4289" t="s">
        <v>20872</v>
      </c>
      <c r="M4289">
        <v>382</v>
      </c>
      <c r="N4289">
        <v>6</v>
      </c>
      <c r="R4289" s="1">
        <v>44868</v>
      </c>
      <c r="S4289" t="s">
        <v>56</v>
      </c>
      <c r="W4289">
        <v>5</v>
      </c>
      <c r="X4289" t="s">
        <v>557</v>
      </c>
      <c r="Y4289">
        <v>1</v>
      </c>
      <c r="Z4289" t="s">
        <v>46545</v>
      </c>
      <c r="AA4289">
        <v>9</v>
      </c>
      <c r="AB4289">
        <v>197907</v>
      </c>
      <c r="AC4289">
        <v>123</v>
      </c>
      <c r="AD4289" t="s">
        <v>1507</v>
      </c>
      <c r="AE4289">
        <v>1010</v>
      </c>
      <c r="AF4289" t="s">
        <v>44774</v>
      </c>
      <c r="AG4289">
        <v>1</v>
      </c>
      <c r="AH4289" t="s">
        <v>44482</v>
      </c>
      <c r="AI4289">
        <v>80</v>
      </c>
      <c r="AJ4289" t="s">
        <v>1507</v>
      </c>
      <c r="AK4289">
        <v>320</v>
      </c>
      <c r="AL4289" t="s">
        <v>10368</v>
      </c>
      <c r="AQ4289" t="s">
        <v>20873</v>
      </c>
      <c r="AR4289" t="s">
        <v>20874</v>
      </c>
      <c r="AS4289">
        <v>0</v>
      </c>
      <c r="AT4289" t="s">
        <v>61</v>
      </c>
      <c r="AU4289" t="s">
        <v>20875</v>
      </c>
      <c r="AX4289">
        <v>55.2171412</v>
      </c>
      <c r="AY4289">
        <v>12.159525929999999</v>
      </c>
      <c r="AZ4289" t="s">
        <v>62</v>
      </c>
      <c r="BA4289">
        <v>1085</v>
      </c>
      <c r="BB4289" t="s">
        <v>44618</v>
      </c>
    </row>
    <row r="4290" spans="1:54" x14ac:dyDescent="0.25">
      <c r="A4290" s="1">
        <v>45200</v>
      </c>
      <c r="B4290">
        <v>351301</v>
      </c>
      <c r="C4290" t="s">
        <v>20876</v>
      </c>
      <c r="D4290">
        <v>4654</v>
      </c>
      <c r="E4290" t="s">
        <v>20819</v>
      </c>
      <c r="F4290" t="s">
        <v>20877</v>
      </c>
      <c r="G4290">
        <v>69661513</v>
      </c>
      <c r="H4290">
        <v>1002302803</v>
      </c>
      <c r="I4290" t="s">
        <v>20878</v>
      </c>
      <c r="J4290" t="s">
        <v>20879</v>
      </c>
      <c r="K4290" t="s">
        <v>20880</v>
      </c>
      <c r="L4290" t="s">
        <v>45664</v>
      </c>
      <c r="M4290">
        <v>958</v>
      </c>
      <c r="N4290">
        <v>3</v>
      </c>
      <c r="R4290" s="1">
        <v>43783</v>
      </c>
      <c r="S4290" t="s">
        <v>56</v>
      </c>
      <c r="W4290">
        <v>5</v>
      </c>
      <c r="X4290" t="s">
        <v>557</v>
      </c>
      <c r="Y4290">
        <v>1</v>
      </c>
      <c r="Z4290" t="s">
        <v>46545</v>
      </c>
      <c r="AA4290">
        <v>10</v>
      </c>
      <c r="AB4290">
        <v>198008</v>
      </c>
      <c r="AC4290">
        <v>123</v>
      </c>
      <c r="AD4290" t="s">
        <v>1507</v>
      </c>
      <c r="AE4290">
        <v>1011</v>
      </c>
      <c r="AF4290" t="s">
        <v>1507</v>
      </c>
      <c r="AG4290">
        <v>1</v>
      </c>
      <c r="AH4290" t="s">
        <v>44482</v>
      </c>
      <c r="AI4290">
        <v>80</v>
      </c>
      <c r="AJ4290" t="s">
        <v>1507</v>
      </c>
      <c r="AK4290">
        <v>320</v>
      </c>
      <c r="AL4290" t="s">
        <v>10368</v>
      </c>
      <c r="AQ4290" t="s">
        <v>20881</v>
      </c>
      <c r="AR4290" t="s">
        <v>20882</v>
      </c>
      <c r="AS4290">
        <v>0</v>
      </c>
      <c r="AT4290" t="s">
        <v>61</v>
      </c>
      <c r="AU4290" t="s">
        <v>44949</v>
      </c>
      <c r="AX4290">
        <v>55.204899050000002</v>
      </c>
      <c r="AY4290">
        <v>12.14695992</v>
      </c>
      <c r="AZ4290" t="s">
        <v>62</v>
      </c>
      <c r="BA4290">
        <v>1085</v>
      </c>
      <c r="BB4290" t="s">
        <v>44618</v>
      </c>
    </row>
    <row r="4291" spans="1:54" x14ac:dyDescent="0.25">
      <c r="A4291" s="1">
        <v>45200</v>
      </c>
      <c r="B4291">
        <v>351302</v>
      </c>
      <c r="C4291" t="s">
        <v>20883</v>
      </c>
      <c r="D4291">
        <v>4640</v>
      </c>
      <c r="E4291" t="s">
        <v>9193</v>
      </c>
      <c r="F4291" t="s">
        <v>20884</v>
      </c>
      <c r="G4291">
        <v>65782413</v>
      </c>
      <c r="H4291">
        <v>1002216971</v>
      </c>
      <c r="I4291" t="s">
        <v>20885</v>
      </c>
      <c r="J4291" t="s">
        <v>20886</v>
      </c>
      <c r="K4291" t="s">
        <v>20887</v>
      </c>
      <c r="L4291" t="s">
        <v>20888</v>
      </c>
      <c r="M4291">
        <v>1221</v>
      </c>
      <c r="N4291">
        <v>29</v>
      </c>
      <c r="R4291" s="1">
        <v>40857</v>
      </c>
      <c r="S4291" t="s">
        <v>56</v>
      </c>
      <c r="V4291" s="1">
        <v>40543</v>
      </c>
      <c r="W4291">
        <v>5</v>
      </c>
      <c r="X4291" t="s">
        <v>557</v>
      </c>
      <c r="Y4291">
        <v>1</v>
      </c>
      <c r="Z4291" t="s">
        <v>46545</v>
      </c>
      <c r="AB4291">
        <v>198108</v>
      </c>
      <c r="AC4291">
        <v>123</v>
      </c>
      <c r="AD4291" t="s">
        <v>1507</v>
      </c>
      <c r="AE4291">
        <v>1011</v>
      </c>
      <c r="AF4291" t="s">
        <v>1507</v>
      </c>
      <c r="AG4291">
        <v>3</v>
      </c>
      <c r="AH4291" t="s">
        <v>81</v>
      </c>
      <c r="AI4291">
        <v>80</v>
      </c>
      <c r="AJ4291" t="s">
        <v>1507</v>
      </c>
      <c r="AK4291">
        <v>320</v>
      </c>
      <c r="AL4291" t="s">
        <v>10368</v>
      </c>
      <c r="AQ4291" t="s">
        <v>20889</v>
      </c>
      <c r="AR4291" t="s">
        <v>20890</v>
      </c>
      <c r="AS4291">
        <v>0</v>
      </c>
      <c r="AT4291" t="s">
        <v>61</v>
      </c>
      <c r="AU4291" t="s">
        <v>20829</v>
      </c>
      <c r="AW4291" t="s">
        <v>20891</v>
      </c>
      <c r="AZ4291" t="s">
        <v>62</v>
      </c>
      <c r="BA4291">
        <v>1085</v>
      </c>
      <c r="BB4291" t="s">
        <v>44618</v>
      </c>
    </row>
    <row r="4292" spans="1:54" x14ac:dyDescent="0.25">
      <c r="A4292" s="1">
        <v>45200</v>
      </c>
      <c r="B4292">
        <v>351303</v>
      </c>
      <c r="C4292" t="s">
        <v>20892</v>
      </c>
      <c r="D4292">
        <v>4640</v>
      </c>
      <c r="E4292" t="s">
        <v>9193</v>
      </c>
      <c r="F4292" t="s">
        <v>20893</v>
      </c>
      <c r="I4292" t="s">
        <v>49580</v>
      </c>
      <c r="J4292" t="s">
        <v>20894</v>
      </c>
      <c r="K4292" t="s">
        <v>20895</v>
      </c>
      <c r="L4292" t="s">
        <v>20896</v>
      </c>
      <c r="M4292">
        <v>579</v>
      </c>
      <c r="R4292" s="1">
        <v>40162</v>
      </c>
      <c r="S4292" t="s">
        <v>80</v>
      </c>
      <c r="V4292" s="1">
        <v>34486</v>
      </c>
      <c r="W4292">
        <v>5</v>
      </c>
      <c r="X4292" t="s">
        <v>557</v>
      </c>
      <c r="Y4292">
        <v>1</v>
      </c>
      <c r="Z4292" t="s">
        <v>46545</v>
      </c>
      <c r="AB4292">
        <v>198808</v>
      </c>
      <c r="AC4292">
        <v>123</v>
      </c>
      <c r="AD4292" t="s">
        <v>1507</v>
      </c>
      <c r="AE4292">
        <v>1011</v>
      </c>
      <c r="AF4292" t="s">
        <v>1507</v>
      </c>
      <c r="AG4292">
        <v>3</v>
      </c>
      <c r="AH4292" t="s">
        <v>81</v>
      </c>
      <c r="AI4292">
        <v>80</v>
      </c>
      <c r="AJ4292" t="s">
        <v>1507</v>
      </c>
      <c r="AK4292">
        <v>320</v>
      </c>
      <c r="AL4292" t="s">
        <v>10368</v>
      </c>
      <c r="AS4292">
        <v>0</v>
      </c>
      <c r="AT4292" t="s">
        <v>61</v>
      </c>
      <c r="AU4292" t="s">
        <v>19312</v>
      </c>
      <c r="AX4292">
        <v>55.182983089677698</v>
      </c>
      <c r="AY4292">
        <v>12.094945120727999</v>
      </c>
      <c r="AZ4292" t="s">
        <v>62</v>
      </c>
      <c r="BA4292">
        <v>1085</v>
      </c>
      <c r="BB4292" t="s">
        <v>44618</v>
      </c>
    </row>
    <row r="4293" spans="1:54" x14ac:dyDescent="0.25">
      <c r="A4293" s="1">
        <v>45200</v>
      </c>
      <c r="B4293">
        <v>351304</v>
      </c>
      <c r="C4293" t="s">
        <v>20897</v>
      </c>
      <c r="D4293">
        <v>4640</v>
      </c>
      <c r="E4293" t="s">
        <v>9193</v>
      </c>
      <c r="F4293" t="s">
        <v>45665</v>
      </c>
      <c r="I4293" t="s">
        <v>9721</v>
      </c>
      <c r="J4293" t="s">
        <v>20898</v>
      </c>
      <c r="K4293" t="s">
        <v>20899</v>
      </c>
      <c r="L4293" t="s">
        <v>20896</v>
      </c>
      <c r="M4293">
        <v>579</v>
      </c>
      <c r="R4293" s="1">
        <v>40162</v>
      </c>
      <c r="S4293" t="s">
        <v>80</v>
      </c>
      <c r="V4293" s="1">
        <v>36404</v>
      </c>
      <c r="W4293">
        <v>5</v>
      </c>
      <c r="X4293" t="s">
        <v>557</v>
      </c>
      <c r="Y4293">
        <v>1</v>
      </c>
      <c r="Z4293" t="s">
        <v>46545</v>
      </c>
      <c r="AB4293">
        <v>199406</v>
      </c>
      <c r="AC4293">
        <v>144</v>
      </c>
      <c r="AD4293" t="s">
        <v>52641</v>
      </c>
      <c r="AE4293">
        <v>1023</v>
      </c>
      <c r="AF4293" t="s">
        <v>1486</v>
      </c>
      <c r="AG4293">
        <v>3</v>
      </c>
      <c r="AH4293" t="s">
        <v>81</v>
      </c>
      <c r="AI4293">
        <v>82</v>
      </c>
      <c r="AJ4293" t="s">
        <v>52641</v>
      </c>
      <c r="AK4293">
        <v>320</v>
      </c>
      <c r="AL4293" t="s">
        <v>10368</v>
      </c>
      <c r="AM4293">
        <v>2</v>
      </c>
      <c r="AN4293" t="s">
        <v>119</v>
      </c>
      <c r="AO4293">
        <v>371301</v>
      </c>
      <c r="AS4293">
        <v>0</v>
      </c>
      <c r="AT4293" t="s">
        <v>61</v>
      </c>
      <c r="AU4293" t="s">
        <v>19312</v>
      </c>
      <c r="AX4293">
        <v>55.182983089677698</v>
      </c>
      <c r="AY4293">
        <v>12.094945120727999</v>
      </c>
      <c r="AZ4293" t="s">
        <v>62</v>
      </c>
      <c r="BA4293">
        <v>1085</v>
      </c>
      <c r="BB4293" t="s">
        <v>44618</v>
      </c>
    </row>
    <row r="4294" spans="1:54" x14ac:dyDescent="0.25">
      <c r="A4294" s="1">
        <v>45200</v>
      </c>
      <c r="B4294">
        <v>351305</v>
      </c>
      <c r="C4294" t="s">
        <v>20900</v>
      </c>
      <c r="D4294">
        <v>4640</v>
      </c>
      <c r="E4294" t="s">
        <v>9193</v>
      </c>
      <c r="F4294" t="s">
        <v>53507</v>
      </c>
      <c r="I4294" t="s">
        <v>20901</v>
      </c>
      <c r="J4294" t="s">
        <v>20902</v>
      </c>
      <c r="K4294" t="s">
        <v>19308</v>
      </c>
      <c r="L4294" t="s">
        <v>20896</v>
      </c>
      <c r="M4294">
        <v>579</v>
      </c>
      <c r="R4294" s="1">
        <v>40162</v>
      </c>
      <c r="S4294" t="s">
        <v>80</v>
      </c>
      <c r="V4294" s="1">
        <v>36526</v>
      </c>
      <c r="W4294">
        <v>5</v>
      </c>
      <c r="X4294" t="s">
        <v>557</v>
      </c>
      <c r="Y4294">
        <v>1</v>
      </c>
      <c r="Z4294" t="s">
        <v>46545</v>
      </c>
      <c r="AB4294">
        <v>199408</v>
      </c>
      <c r="AC4294">
        <v>141</v>
      </c>
      <c r="AD4294" t="s">
        <v>46688</v>
      </c>
      <c r="AE4294">
        <v>1022</v>
      </c>
      <c r="AF4294" t="s">
        <v>46688</v>
      </c>
      <c r="AG4294">
        <v>3</v>
      </c>
      <c r="AH4294" t="s">
        <v>81</v>
      </c>
      <c r="AI4294">
        <v>84</v>
      </c>
      <c r="AJ4294" t="s">
        <v>46689</v>
      </c>
      <c r="AK4294">
        <v>320</v>
      </c>
      <c r="AL4294" t="s">
        <v>10368</v>
      </c>
      <c r="AS4294">
        <v>0</v>
      </c>
      <c r="AT4294" t="s">
        <v>61</v>
      </c>
      <c r="AU4294" t="s">
        <v>19312</v>
      </c>
      <c r="AX4294">
        <v>55.182983089677698</v>
      </c>
      <c r="AY4294">
        <v>12.094945120727999</v>
      </c>
      <c r="AZ4294" t="s">
        <v>62</v>
      </c>
      <c r="BA4294">
        <v>1085</v>
      </c>
      <c r="BB4294" t="s">
        <v>44618</v>
      </c>
    </row>
    <row r="4295" spans="1:54" x14ac:dyDescent="0.25">
      <c r="A4295" s="1">
        <v>45200</v>
      </c>
      <c r="B4295">
        <v>351306</v>
      </c>
      <c r="C4295" t="s">
        <v>20903</v>
      </c>
      <c r="D4295">
        <v>4653</v>
      </c>
      <c r="E4295" t="s">
        <v>12128</v>
      </c>
      <c r="F4295" t="s">
        <v>20904</v>
      </c>
      <c r="G4295">
        <v>28935072</v>
      </c>
      <c r="H4295">
        <v>1011660211</v>
      </c>
      <c r="I4295" t="s">
        <v>19920</v>
      </c>
      <c r="K4295" t="s">
        <v>20905</v>
      </c>
      <c r="L4295" t="s">
        <v>47844</v>
      </c>
      <c r="M4295">
        <v>812</v>
      </c>
      <c r="N4295">
        <v>7</v>
      </c>
      <c r="R4295" s="1">
        <v>43859</v>
      </c>
      <c r="S4295" t="s">
        <v>56</v>
      </c>
      <c r="W4295">
        <v>5</v>
      </c>
      <c r="X4295" t="s">
        <v>557</v>
      </c>
      <c r="Y4295">
        <v>1</v>
      </c>
      <c r="Z4295" t="s">
        <v>46545</v>
      </c>
      <c r="AA4295">
        <v>9</v>
      </c>
      <c r="AB4295">
        <v>200608</v>
      </c>
      <c r="AC4295">
        <v>123</v>
      </c>
      <c r="AD4295" t="s">
        <v>1507</v>
      </c>
      <c r="AE4295">
        <v>1010</v>
      </c>
      <c r="AF4295" t="s">
        <v>44774</v>
      </c>
      <c r="AG4295">
        <v>1</v>
      </c>
      <c r="AH4295" t="s">
        <v>44482</v>
      </c>
      <c r="AI4295">
        <v>80</v>
      </c>
      <c r="AJ4295" t="s">
        <v>1507</v>
      </c>
      <c r="AK4295">
        <v>320</v>
      </c>
      <c r="AL4295" t="s">
        <v>10368</v>
      </c>
      <c r="AQ4295" t="s">
        <v>20906</v>
      </c>
      <c r="AR4295" t="s">
        <v>20907</v>
      </c>
      <c r="AS4295">
        <v>0</v>
      </c>
      <c r="AT4295" t="s">
        <v>61</v>
      </c>
      <c r="AU4295" t="s">
        <v>49581</v>
      </c>
      <c r="AX4295">
        <v>55.306345640000004</v>
      </c>
      <c r="AY4295">
        <v>12.2004036</v>
      </c>
      <c r="AZ4295" t="s">
        <v>62</v>
      </c>
      <c r="BA4295">
        <v>1085</v>
      </c>
      <c r="BB4295" t="s">
        <v>44618</v>
      </c>
    </row>
    <row r="4296" spans="1:54" x14ac:dyDescent="0.25">
      <c r="A4296" s="1">
        <v>45200</v>
      </c>
      <c r="B4296">
        <v>351901</v>
      </c>
      <c r="C4296" t="s">
        <v>20908</v>
      </c>
      <c r="D4296">
        <v>4640</v>
      </c>
      <c r="E4296" t="s">
        <v>9193</v>
      </c>
      <c r="F4296" t="s">
        <v>20909</v>
      </c>
      <c r="K4296" t="s">
        <v>20910</v>
      </c>
      <c r="L4296" t="s">
        <v>20911</v>
      </c>
      <c r="R4296" s="1">
        <v>40162</v>
      </c>
      <c r="S4296" t="s">
        <v>80</v>
      </c>
      <c r="V4296" s="1">
        <v>28642</v>
      </c>
      <c r="W4296">
        <v>3</v>
      </c>
      <c r="X4296" t="s">
        <v>3496</v>
      </c>
      <c r="Y4296">
        <v>1</v>
      </c>
      <c r="Z4296" t="s">
        <v>46545</v>
      </c>
      <c r="AC4296">
        <v>126</v>
      </c>
      <c r="AD4296" t="s">
        <v>46616</v>
      </c>
      <c r="AE4296">
        <v>1015</v>
      </c>
      <c r="AF4296" t="s">
        <v>46616</v>
      </c>
      <c r="AG4296">
        <v>3</v>
      </c>
      <c r="AH4296" t="s">
        <v>81</v>
      </c>
      <c r="AI4296">
        <v>27</v>
      </c>
      <c r="AJ4296" t="s">
        <v>44512</v>
      </c>
      <c r="AK4296">
        <v>320</v>
      </c>
      <c r="AL4296" t="s">
        <v>10368</v>
      </c>
      <c r="AS4296">
        <v>0</v>
      </c>
      <c r="AT4296" t="s">
        <v>61</v>
      </c>
      <c r="AU4296" t="s">
        <v>20911</v>
      </c>
      <c r="AX4296">
        <v>55.254231192198603</v>
      </c>
      <c r="AY4296">
        <v>12.216442875340499</v>
      </c>
      <c r="AZ4296" t="s">
        <v>62</v>
      </c>
      <c r="BA4296">
        <v>1085</v>
      </c>
      <c r="BB4296" t="s">
        <v>44618</v>
      </c>
    </row>
    <row r="4297" spans="1:54" x14ac:dyDescent="0.25">
      <c r="A4297" s="1">
        <v>45200</v>
      </c>
      <c r="B4297">
        <v>351902</v>
      </c>
      <c r="C4297" t="s">
        <v>20912</v>
      </c>
      <c r="D4297">
        <v>4640</v>
      </c>
      <c r="E4297" t="s">
        <v>9193</v>
      </c>
      <c r="F4297" t="s">
        <v>20913</v>
      </c>
      <c r="I4297" t="s">
        <v>20914</v>
      </c>
      <c r="K4297" t="s">
        <v>20895</v>
      </c>
      <c r="L4297" t="s">
        <v>20896</v>
      </c>
      <c r="M4297">
        <v>579</v>
      </c>
      <c r="R4297" s="1">
        <v>40162</v>
      </c>
      <c r="S4297" t="s">
        <v>80</v>
      </c>
      <c r="V4297" s="1">
        <v>32295</v>
      </c>
      <c r="W4297">
        <v>5</v>
      </c>
      <c r="X4297" t="s">
        <v>557</v>
      </c>
      <c r="Y4297">
        <v>1</v>
      </c>
      <c r="Z4297" t="s">
        <v>46545</v>
      </c>
      <c r="AA4297">
        <v>10</v>
      </c>
      <c r="AB4297">
        <v>197208</v>
      </c>
      <c r="AC4297">
        <v>126</v>
      </c>
      <c r="AD4297" t="s">
        <v>46616</v>
      </c>
      <c r="AE4297">
        <v>1015</v>
      </c>
      <c r="AF4297" t="s">
        <v>46616</v>
      </c>
      <c r="AG4297">
        <v>3</v>
      </c>
      <c r="AH4297" t="s">
        <v>81</v>
      </c>
      <c r="AI4297">
        <v>29</v>
      </c>
      <c r="AJ4297" t="s">
        <v>2525</v>
      </c>
      <c r="AK4297">
        <v>320</v>
      </c>
      <c r="AL4297" t="s">
        <v>10368</v>
      </c>
      <c r="AS4297">
        <v>0</v>
      </c>
      <c r="AT4297" t="s">
        <v>61</v>
      </c>
      <c r="AU4297" t="s">
        <v>19312</v>
      </c>
      <c r="AX4297">
        <v>55.182983089677698</v>
      </c>
      <c r="AY4297">
        <v>12.094945120727999</v>
      </c>
      <c r="AZ4297" t="s">
        <v>62</v>
      </c>
      <c r="BA4297">
        <v>1085</v>
      </c>
      <c r="BB4297" t="s">
        <v>44618</v>
      </c>
    </row>
    <row r="4298" spans="1:54" x14ac:dyDescent="0.25">
      <c r="A4298" s="1">
        <v>45200</v>
      </c>
      <c r="B4298">
        <v>351903</v>
      </c>
      <c r="C4298" t="s">
        <v>20915</v>
      </c>
      <c r="D4298">
        <v>4640</v>
      </c>
      <c r="E4298" t="s">
        <v>9193</v>
      </c>
      <c r="F4298" t="s">
        <v>20837</v>
      </c>
      <c r="I4298" t="s">
        <v>20916</v>
      </c>
      <c r="K4298" t="s">
        <v>20917</v>
      </c>
      <c r="L4298" t="s">
        <v>20918</v>
      </c>
      <c r="M4298">
        <v>294</v>
      </c>
      <c r="N4298">
        <v>2</v>
      </c>
      <c r="R4298" s="1">
        <v>40162</v>
      </c>
      <c r="S4298" t="s">
        <v>80</v>
      </c>
      <c r="V4298" s="1">
        <v>33970</v>
      </c>
      <c r="W4298">
        <v>3</v>
      </c>
      <c r="X4298" t="s">
        <v>3496</v>
      </c>
      <c r="Y4298">
        <v>1</v>
      </c>
      <c r="Z4298" t="s">
        <v>46545</v>
      </c>
      <c r="AB4298">
        <v>197608</v>
      </c>
      <c r="AC4298">
        <v>126</v>
      </c>
      <c r="AD4298" t="s">
        <v>46616</v>
      </c>
      <c r="AE4298">
        <v>1015</v>
      </c>
      <c r="AF4298" t="s">
        <v>46616</v>
      </c>
      <c r="AG4298">
        <v>3</v>
      </c>
      <c r="AH4298" t="s">
        <v>81</v>
      </c>
      <c r="AI4298">
        <v>27</v>
      </c>
      <c r="AJ4298" t="s">
        <v>44512</v>
      </c>
      <c r="AK4298">
        <v>320</v>
      </c>
      <c r="AL4298" t="s">
        <v>10368</v>
      </c>
      <c r="AS4298">
        <v>0</v>
      </c>
      <c r="AT4298" t="s">
        <v>61</v>
      </c>
      <c r="AU4298" t="s">
        <v>6885</v>
      </c>
      <c r="AX4298">
        <v>55.253592828887598</v>
      </c>
      <c r="AY4298">
        <v>12.1240746065309</v>
      </c>
      <c r="AZ4298" t="s">
        <v>62</v>
      </c>
      <c r="BA4298">
        <v>1085</v>
      </c>
      <c r="BB4298" t="s">
        <v>44618</v>
      </c>
    </row>
    <row r="4299" spans="1:54" x14ac:dyDescent="0.25">
      <c r="A4299" s="1">
        <v>45200</v>
      </c>
      <c r="B4299">
        <v>353002</v>
      </c>
      <c r="C4299" t="s">
        <v>20919</v>
      </c>
      <c r="D4299">
        <v>4700</v>
      </c>
      <c r="E4299" t="s">
        <v>44985</v>
      </c>
      <c r="F4299" t="s">
        <v>20920</v>
      </c>
      <c r="G4299">
        <v>29189625</v>
      </c>
      <c r="H4299">
        <v>1003300774</v>
      </c>
      <c r="I4299" t="s">
        <v>20921</v>
      </c>
      <c r="K4299" t="s">
        <v>20922</v>
      </c>
      <c r="L4299" t="s">
        <v>8481</v>
      </c>
      <c r="M4299">
        <v>1440</v>
      </c>
      <c r="N4299">
        <v>1</v>
      </c>
      <c r="R4299" s="1">
        <v>40162</v>
      </c>
      <c r="S4299" t="s">
        <v>80</v>
      </c>
      <c r="T4299">
        <v>370</v>
      </c>
      <c r="U4299" t="s">
        <v>44987</v>
      </c>
      <c r="V4299" s="1">
        <v>40026</v>
      </c>
      <c r="W4299">
        <v>2</v>
      </c>
      <c r="X4299" t="s">
        <v>57</v>
      </c>
      <c r="Y4299">
        <v>1</v>
      </c>
      <c r="Z4299" t="s">
        <v>46545</v>
      </c>
      <c r="AA4299">
        <v>6</v>
      </c>
      <c r="AB4299">
        <v>196011</v>
      </c>
      <c r="AC4299">
        <v>121</v>
      </c>
      <c r="AD4299" t="s">
        <v>70</v>
      </c>
      <c r="AE4299">
        <v>1012</v>
      </c>
      <c r="AF4299" t="s">
        <v>71</v>
      </c>
      <c r="AG4299">
        <v>3</v>
      </c>
      <c r="AH4299" t="s">
        <v>81</v>
      </c>
      <c r="AI4299">
        <v>21</v>
      </c>
      <c r="AJ4299" t="s">
        <v>52613</v>
      </c>
      <c r="AK4299">
        <v>370</v>
      </c>
      <c r="AL4299" t="s">
        <v>44987</v>
      </c>
      <c r="AM4299">
        <v>2</v>
      </c>
      <c r="AN4299" t="s">
        <v>119</v>
      </c>
      <c r="AO4299">
        <v>370003</v>
      </c>
      <c r="AQ4299" t="s">
        <v>20923</v>
      </c>
      <c r="AR4299" t="s">
        <v>20924</v>
      </c>
      <c r="AS4299">
        <v>0</v>
      </c>
      <c r="AT4299" t="s">
        <v>61</v>
      </c>
      <c r="AU4299" t="s">
        <v>3786</v>
      </c>
      <c r="AX4299">
        <v>55.251664925626898</v>
      </c>
      <c r="AY4299">
        <v>11.787039480583701</v>
      </c>
      <c r="AZ4299" t="s">
        <v>62</v>
      </c>
      <c r="BA4299">
        <v>1085</v>
      </c>
      <c r="BB4299" t="s">
        <v>44618</v>
      </c>
    </row>
    <row r="4300" spans="1:54" x14ac:dyDescent="0.25">
      <c r="A4300" s="1">
        <v>45200</v>
      </c>
      <c r="B4300">
        <v>353003</v>
      </c>
      <c r="C4300" t="s">
        <v>55419</v>
      </c>
      <c r="D4300">
        <v>4733</v>
      </c>
      <c r="E4300" t="s">
        <v>49582</v>
      </c>
      <c r="F4300" t="s">
        <v>53508</v>
      </c>
      <c r="G4300">
        <v>29189625</v>
      </c>
      <c r="H4300">
        <v>1003300713</v>
      </c>
      <c r="I4300" t="s">
        <v>13915</v>
      </c>
      <c r="J4300" t="s">
        <v>20925</v>
      </c>
      <c r="K4300" t="s">
        <v>20926</v>
      </c>
      <c r="L4300" t="s">
        <v>20927</v>
      </c>
      <c r="M4300">
        <v>881</v>
      </c>
      <c r="N4300" t="s">
        <v>1123</v>
      </c>
      <c r="R4300" s="1">
        <v>43783</v>
      </c>
      <c r="S4300" t="s">
        <v>56</v>
      </c>
      <c r="T4300">
        <v>370</v>
      </c>
      <c r="U4300" t="s">
        <v>44987</v>
      </c>
      <c r="W4300">
        <v>2</v>
      </c>
      <c r="X4300" t="s">
        <v>57</v>
      </c>
      <c r="Y4300">
        <v>1</v>
      </c>
      <c r="Z4300" t="s">
        <v>46545</v>
      </c>
      <c r="AA4300">
        <v>6</v>
      </c>
      <c r="AB4300">
        <v>196008</v>
      </c>
      <c r="AC4300">
        <v>121</v>
      </c>
      <c r="AD4300" t="s">
        <v>70</v>
      </c>
      <c r="AE4300">
        <v>1012</v>
      </c>
      <c r="AF4300" t="s">
        <v>71</v>
      </c>
      <c r="AG4300">
        <v>1</v>
      </c>
      <c r="AH4300" t="s">
        <v>44482</v>
      </c>
      <c r="AI4300">
        <v>21</v>
      </c>
      <c r="AJ4300" t="s">
        <v>52613</v>
      </c>
      <c r="AK4300">
        <v>370</v>
      </c>
      <c r="AL4300" t="s">
        <v>44987</v>
      </c>
      <c r="AP4300">
        <v>280746</v>
      </c>
      <c r="AQ4300" t="s">
        <v>13917</v>
      </c>
      <c r="AS4300">
        <v>2</v>
      </c>
      <c r="AT4300" t="s">
        <v>1413</v>
      </c>
      <c r="AU4300" t="s">
        <v>20928</v>
      </c>
      <c r="AX4300">
        <v>55.178999349999998</v>
      </c>
      <c r="AY4300">
        <v>11.975437530000001</v>
      </c>
      <c r="AZ4300" t="s">
        <v>62</v>
      </c>
      <c r="BA4300">
        <v>1085</v>
      </c>
      <c r="BB4300" t="s">
        <v>44618</v>
      </c>
    </row>
    <row r="4301" spans="1:54" x14ac:dyDescent="0.25">
      <c r="A4301" s="1">
        <v>45200</v>
      </c>
      <c r="B4301">
        <v>353004</v>
      </c>
      <c r="C4301" t="s">
        <v>49583</v>
      </c>
      <c r="D4301">
        <v>4700</v>
      </c>
      <c r="E4301" t="s">
        <v>44985</v>
      </c>
      <c r="F4301" t="s">
        <v>49584</v>
      </c>
      <c r="I4301" t="s">
        <v>53509</v>
      </c>
      <c r="K4301" t="s">
        <v>20929</v>
      </c>
      <c r="L4301" t="s">
        <v>49585</v>
      </c>
      <c r="R4301" s="1">
        <v>40162</v>
      </c>
      <c r="S4301" t="s">
        <v>80</v>
      </c>
      <c r="T4301">
        <v>370</v>
      </c>
      <c r="U4301" t="s">
        <v>44987</v>
      </c>
      <c r="V4301" s="1">
        <v>34121</v>
      </c>
      <c r="W4301">
        <v>2</v>
      </c>
      <c r="X4301" t="s">
        <v>57</v>
      </c>
      <c r="Y4301">
        <v>1</v>
      </c>
      <c r="Z4301" t="s">
        <v>46545</v>
      </c>
      <c r="AA4301">
        <v>7</v>
      </c>
      <c r="AB4301">
        <v>192608</v>
      </c>
      <c r="AC4301">
        <v>121</v>
      </c>
      <c r="AD4301" t="s">
        <v>70</v>
      </c>
      <c r="AE4301">
        <v>1012</v>
      </c>
      <c r="AF4301" t="s">
        <v>71</v>
      </c>
      <c r="AG4301">
        <v>3</v>
      </c>
      <c r="AH4301" t="s">
        <v>81</v>
      </c>
      <c r="AI4301">
        <v>22</v>
      </c>
      <c r="AJ4301" t="s">
        <v>52628</v>
      </c>
      <c r="AK4301">
        <v>370</v>
      </c>
      <c r="AL4301" t="s">
        <v>44987</v>
      </c>
      <c r="AS4301">
        <v>0</v>
      </c>
      <c r="AT4301" t="s">
        <v>61</v>
      </c>
      <c r="AU4301" t="s">
        <v>49585</v>
      </c>
      <c r="AX4301">
        <v>55.2082632929081</v>
      </c>
      <c r="AY4301">
        <v>11.841630343115099</v>
      </c>
      <c r="AZ4301" t="s">
        <v>62</v>
      </c>
      <c r="BA4301">
        <v>1085</v>
      </c>
      <c r="BB4301" t="s">
        <v>44618</v>
      </c>
    </row>
    <row r="4302" spans="1:54" x14ac:dyDescent="0.25">
      <c r="A4302" s="1">
        <v>45200</v>
      </c>
      <c r="B4302">
        <v>353005</v>
      </c>
      <c r="C4302" t="s">
        <v>20930</v>
      </c>
      <c r="D4302">
        <v>4700</v>
      </c>
      <c r="E4302" t="s">
        <v>44985</v>
      </c>
      <c r="F4302" t="s">
        <v>20931</v>
      </c>
      <c r="G4302">
        <v>29189625</v>
      </c>
      <c r="H4302">
        <v>1003300701</v>
      </c>
      <c r="I4302" t="s">
        <v>20932</v>
      </c>
      <c r="J4302" t="s">
        <v>20933</v>
      </c>
      <c r="K4302" t="s">
        <v>20934</v>
      </c>
      <c r="L4302" t="s">
        <v>20935</v>
      </c>
      <c r="M4302">
        <v>1085</v>
      </c>
      <c r="R4302" s="1">
        <v>40162</v>
      </c>
      <c r="S4302" t="s">
        <v>80</v>
      </c>
      <c r="T4302">
        <v>370</v>
      </c>
      <c r="U4302" t="s">
        <v>44987</v>
      </c>
      <c r="V4302" s="1">
        <v>40026</v>
      </c>
      <c r="W4302">
        <v>2</v>
      </c>
      <c r="X4302" t="s">
        <v>57</v>
      </c>
      <c r="Y4302">
        <v>1</v>
      </c>
      <c r="Z4302" t="s">
        <v>46545</v>
      </c>
      <c r="AA4302">
        <v>9</v>
      </c>
      <c r="AB4302">
        <v>197708</v>
      </c>
      <c r="AC4302">
        <v>121</v>
      </c>
      <c r="AD4302" t="s">
        <v>70</v>
      </c>
      <c r="AE4302">
        <v>1012</v>
      </c>
      <c r="AF4302" t="s">
        <v>71</v>
      </c>
      <c r="AG4302">
        <v>3</v>
      </c>
      <c r="AH4302" t="s">
        <v>81</v>
      </c>
      <c r="AI4302">
        <v>21</v>
      </c>
      <c r="AJ4302" t="s">
        <v>52613</v>
      </c>
      <c r="AK4302">
        <v>370</v>
      </c>
      <c r="AL4302" t="s">
        <v>44987</v>
      </c>
      <c r="AM4302">
        <v>2</v>
      </c>
      <c r="AN4302" t="s">
        <v>119</v>
      </c>
      <c r="AO4302">
        <v>370003</v>
      </c>
      <c r="AQ4302" t="s">
        <v>20936</v>
      </c>
      <c r="AR4302" t="s">
        <v>20937</v>
      </c>
      <c r="AS4302">
        <v>0</v>
      </c>
      <c r="AT4302" t="s">
        <v>61</v>
      </c>
      <c r="AU4302" t="s">
        <v>13918</v>
      </c>
      <c r="AX4302">
        <v>55.178440319111303</v>
      </c>
      <c r="AY4302">
        <v>11.8694307981292</v>
      </c>
      <c r="AZ4302" t="s">
        <v>62</v>
      </c>
      <c r="BA4302">
        <v>1085</v>
      </c>
      <c r="BB4302" t="s">
        <v>44618</v>
      </c>
    </row>
    <row r="4303" spans="1:54" x14ac:dyDescent="0.25">
      <c r="A4303" s="1">
        <v>45200</v>
      </c>
      <c r="B4303">
        <v>353006</v>
      </c>
      <c r="C4303" t="s">
        <v>53510</v>
      </c>
      <c r="D4303">
        <v>4700</v>
      </c>
      <c r="E4303" t="s">
        <v>44985</v>
      </c>
      <c r="F4303" t="s">
        <v>53511</v>
      </c>
      <c r="G4303">
        <v>10307880</v>
      </c>
      <c r="H4303">
        <v>1003767921</v>
      </c>
      <c r="I4303" t="s">
        <v>20938</v>
      </c>
      <c r="J4303" t="s">
        <v>20939</v>
      </c>
      <c r="K4303" t="s">
        <v>20940</v>
      </c>
      <c r="L4303" t="s">
        <v>20941</v>
      </c>
      <c r="M4303">
        <v>679</v>
      </c>
      <c r="N4303">
        <v>22</v>
      </c>
      <c r="R4303" s="1">
        <v>40854</v>
      </c>
      <c r="S4303" t="s">
        <v>56</v>
      </c>
      <c r="V4303" s="1">
        <v>39417</v>
      </c>
      <c r="W4303">
        <v>5</v>
      </c>
      <c r="X4303" t="s">
        <v>557</v>
      </c>
      <c r="Y4303">
        <v>1</v>
      </c>
      <c r="Z4303" t="s">
        <v>46545</v>
      </c>
      <c r="AA4303">
        <v>9</v>
      </c>
      <c r="AB4303">
        <v>198604</v>
      </c>
      <c r="AC4303">
        <v>121</v>
      </c>
      <c r="AD4303" t="s">
        <v>70</v>
      </c>
      <c r="AE4303">
        <v>1013</v>
      </c>
      <c r="AF4303" t="s">
        <v>558</v>
      </c>
      <c r="AG4303">
        <v>3</v>
      </c>
      <c r="AH4303" t="s">
        <v>81</v>
      </c>
      <c r="AI4303">
        <v>22</v>
      </c>
      <c r="AJ4303" t="s">
        <v>52628</v>
      </c>
      <c r="AK4303">
        <v>370</v>
      </c>
      <c r="AL4303" t="s">
        <v>44987</v>
      </c>
      <c r="AQ4303" t="s">
        <v>20942</v>
      </c>
      <c r="AS4303">
        <v>0</v>
      </c>
      <c r="AT4303" t="s">
        <v>61</v>
      </c>
      <c r="AU4303" t="s">
        <v>7088</v>
      </c>
      <c r="AW4303" t="s">
        <v>20943</v>
      </c>
      <c r="AX4303">
        <v>55.164463309419901</v>
      </c>
      <c r="AY4303">
        <v>11.855938774953399</v>
      </c>
      <c r="AZ4303" t="s">
        <v>62</v>
      </c>
      <c r="BA4303">
        <v>1085</v>
      </c>
      <c r="BB4303" t="s">
        <v>44618</v>
      </c>
    </row>
    <row r="4304" spans="1:54" x14ac:dyDescent="0.25">
      <c r="A4304" s="1">
        <v>45200</v>
      </c>
      <c r="B4304">
        <v>353007</v>
      </c>
      <c r="C4304" t="s">
        <v>49586</v>
      </c>
      <c r="D4304">
        <v>4733</v>
      </c>
      <c r="E4304" t="s">
        <v>49582</v>
      </c>
      <c r="F4304" t="s">
        <v>49587</v>
      </c>
      <c r="G4304">
        <v>31910064</v>
      </c>
      <c r="H4304">
        <v>1015017097</v>
      </c>
      <c r="I4304" t="s">
        <v>18102</v>
      </c>
      <c r="K4304" t="s">
        <v>18103</v>
      </c>
      <c r="L4304" t="s">
        <v>20944</v>
      </c>
      <c r="M4304">
        <v>681</v>
      </c>
      <c r="N4304" t="s">
        <v>15161</v>
      </c>
      <c r="R4304" s="1">
        <v>45048</v>
      </c>
      <c r="S4304" t="s">
        <v>6097</v>
      </c>
      <c r="W4304">
        <v>6</v>
      </c>
      <c r="X4304" t="s">
        <v>1289</v>
      </c>
      <c r="Y4304">
        <v>1</v>
      </c>
      <c r="Z4304" t="s">
        <v>46545</v>
      </c>
      <c r="AA4304">
        <v>9</v>
      </c>
      <c r="AB4304">
        <v>200108</v>
      </c>
      <c r="AC4304">
        <v>129</v>
      </c>
      <c r="AD4304" t="s">
        <v>2405</v>
      </c>
      <c r="AE4304">
        <v>1016</v>
      </c>
      <c r="AF4304" t="s">
        <v>2405</v>
      </c>
      <c r="AG4304">
        <v>1</v>
      </c>
      <c r="AH4304" t="s">
        <v>44482</v>
      </c>
      <c r="AI4304">
        <v>27</v>
      </c>
      <c r="AJ4304" t="s">
        <v>44512</v>
      </c>
      <c r="AK4304">
        <v>370</v>
      </c>
      <c r="AL4304" t="s">
        <v>44987</v>
      </c>
      <c r="AQ4304" t="s">
        <v>18105</v>
      </c>
      <c r="AR4304" t="s">
        <v>18106</v>
      </c>
      <c r="AS4304">
        <v>0</v>
      </c>
      <c r="AT4304" t="s">
        <v>61</v>
      </c>
      <c r="AU4304" t="s">
        <v>4621</v>
      </c>
      <c r="AX4304">
        <v>55.169323769999998</v>
      </c>
      <c r="AY4304">
        <v>11.98110685</v>
      </c>
      <c r="AZ4304" t="s">
        <v>62</v>
      </c>
      <c r="BA4304">
        <v>1085</v>
      </c>
      <c r="BB4304" t="s">
        <v>44618</v>
      </c>
    </row>
    <row r="4305" spans="1:54" x14ac:dyDescent="0.25">
      <c r="A4305" s="1">
        <v>45200</v>
      </c>
      <c r="B4305">
        <v>353008</v>
      </c>
      <c r="C4305" t="s">
        <v>20945</v>
      </c>
      <c r="D4305">
        <v>4700</v>
      </c>
      <c r="E4305" t="s">
        <v>44985</v>
      </c>
      <c r="F4305" t="s">
        <v>20946</v>
      </c>
      <c r="G4305">
        <v>19379744</v>
      </c>
      <c r="H4305">
        <v>1003790786</v>
      </c>
      <c r="I4305" t="s">
        <v>20947</v>
      </c>
      <c r="K4305" t="s">
        <v>20948</v>
      </c>
      <c r="L4305" t="s">
        <v>20949</v>
      </c>
      <c r="M4305">
        <v>149</v>
      </c>
      <c r="N4305">
        <v>9</v>
      </c>
      <c r="R4305" s="1">
        <v>41600</v>
      </c>
      <c r="S4305" t="s">
        <v>56</v>
      </c>
      <c r="T4305">
        <v>370</v>
      </c>
      <c r="U4305" t="s">
        <v>44987</v>
      </c>
      <c r="V4305" s="1">
        <v>41579</v>
      </c>
      <c r="W4305">
        <v>6</v>
      </c>
      <c r="X4305" t="s">
        <v>1289</v>
      </c>
      <c r="Y4305">
        <v>1</v>
      </c>
      <c r="Z4305" t="s">
        <v>46545</v>
      </c>
      <c r="AA4305">
        <v>7</v>
      </c>
      <c r="AB4305">
        <v>200104</v>
      </c>
      <c r="AC4305">
        <v>129</v>
      </c>
      <c r="AD4305" t="s">
        <v>2405</v>
      </c>
      <c r="AE4305">
        <v>1016</v>
      </c>
      <c r="AF4305" t="s">
        <v>2405</v>
      </c>
      <c r="AG4305">
        <v>3</v>
      </c>
      <c r="AH4305" t="s">
        <v>81</v>
      </c>
      <c r="AI4305">
        <v>23</v>
      </c>
      <c r="AJ4305" t="s">
        <v>692</v>
      </c>
      <c r="AK4305">
        <v>370</v>
      </c>
      <c r="AL4305" t="s">
        <v>44987</v>
      </c>
      <c r="AQ4305" t="s">
        <v>20950</v>
      </c>
      <c r="AR4305" t="s">
        <v>20951</v>
      </c>
      <c r="AS4305">
        <v>0</v>
      </c>
      <c r="AT4305" t="s">
        <v>61</v>
      </c>
      <c r="AU4305" t="s">
        <v>20952</v>
      </c>
      <c r="AW4305" t="s">
        <v>20953</v>
      </c>
      <c r="AX4305">
        <v>55.224487790200598</v>
      </c>
      <c r="AY4305">
        <v>11.8570091478056</v>
      </c>
      <c r="AZ4305" t="s">
        <v>62</v>
      </c>
      <c r="BA4305">
        <v>1085</v>
      </c>
      <c r="BB4305" t="s">
        <v>44618</v>
      </c>
    </row>
    <row r="4306" spans="1:54" x14ac:dyDescent="0.25">
      <c r="A4306" s="1">
        <v>45200</v>
      </c>
      <c r="B4306">
        <v>353009</v>
      </c>
      <c r="C4306" t="s">
        <v>20954</v>
      </c>
      <c r="D4306">
        <v>4733</v>
      </c>
      <c r="E4306" t="s">
        <v>49582</v>
      </c>
      <c r="F4306" t="s">
        <v>20955</v>
      </c>
      <c r="G4306">
        <v>67278712</v>
      </c>
      <c r="H4306">
        <v>1003298585</v>
      </c>
      <c r="I4306" t="s">
        <v>20956</v>
      </c>
      <c r="K4306" t="s">
        <v>20957</v>
      </c>
      <c r="L4306" t="s">
        <v>20958</v>
      </c>
      <c r="M4306">
        <v>1644</v>
      </c>
      <c r="N4306">
        <v>15</v>
      </c>
      <c r="R4306" s="1">
        <v>43783</v>
      </c>
      <c r="S4306" t="s">
        <v>56</v>
      </c>
      <c r="W4306">
        <v>8</v>
      </c>
      <c r="X4306" t="s">
        <v>18465</v>
      </c>
      <c r="Y4306">
        <v>1</v>
      </c>
      <c r="Z4306" t="s">
        <v>46545</v>
      </c>
      <c r="AA4306">
        <v>10</v>
      </c>
      <c r="AB4306">
        <v>200408</v>
      </c>
      <c r="AC4306">
        <v>129</v>
      </c>
      <c r="AD4306" t="s">
        <v>2405</v>
      </c>
      <c r="AE4306">
        <v>1016</v>
      </c>
      <c r="AF4306" t="s">
        <v>2405</v>
      </c>
      <c r="AG4306">
        <v>1</v>
      </c>
      <c r="AH4306" t="s">
        <v>44482</v>
      </c>
      <c r="AI4306">
        <v>29</v>
      </c>
      <c r="AJ4306" t="s">
        <v>2525</v>
      </c>
      <c r="AK4306">
        <v>370</v>
      </c>
      <c r="AL4306" t="s">
        <v>44987</v>
      </c>
      <c r="AQ4306" t="s">
        <v>20959</v>
      </c>
      <c r="AS4306">
        <v>0</v>
      </c>
      <c r="AT4306" t="s">
        <v>61</v>
      </c>
      <c r="AU4306" t="s">
        <v>570</v>
      </c>
      <c r="AW4306" t="s">
        <v>20960</v>
      </c>
      <c r="AX4306">
        <v>55.156704410000003</v>
      </c>
      <c r="AY4306">
        <v>12.01788329</v>
      </c>
      <c r="AZ4306" t="s">
        <v>62</v>
      </c>
      <c r="BA4306">
        <v>1085</v>
      </c>
      <c r="BB4306" t="s">
        <v>44618</v>
      </c>
    </row>
    <row r="4307" spans="1:54" x14ac:dyDescent="0.25">
      <c r="A4307" s="1">
        <v>45200</v>
      </c>
      <c r="B4307">
        <v>353010</v>
      </c>
      <c r="C4307" t="s">
        <v>20961</v>
      </c>
      <c r="D4307">
        <v>4700</v>
      </c>
      <c r="E4307" t="s">
        <v>44985</v>
      </c>
      <c r="F4307" t="s">
        <v>20962</v>
      </c>
      <c r="G4307">
        <v>29189625</v>
      </c>
      <c r="I4307" t="s">
        <v>20963</v>
      </c>
      <c r="K4307" t="s">
        <v>20964</v>
      </c>
      <c r="L4307" t="s">
        <v>20965</v>
      </c>
      <c r="M4307">
        <v>464</v>
      </c>
      <c r="N4307">
        <v>23</v>
      </c>
      <c r="R4307" s="1">
        <v>40938</v>
      </c>
      <c r="S4307" t="s">
        <v>56</v>
      </c>
      <c r="T4307">
        <v>370</v>
      </c>
      <c r="U4307" t="s">
        <v>44987</v>
      </c>
      <c r="V4307" s="1">
        <v>39508</v>
      </c>
      <c r="W4307">
        <v>2</v>
      </c>
      <c r="X4307" t="s">
        <v>57</v>
      </c>
      <c r="Y4307">
        <v>1</v>
      </c>
      <c r="Z4307" t="s">
        <v>46545</v>
      </c>
      <c r="AA4307">
        <v>10</v>
      </c>
      <c r="AB4307">
        <v>200412</v>
      </c>
      <c r="AC4307">
        <v>126</v>
      </c>
      <c r="AD4307" t="s">
        <v>46616</v>
      </c>
      <c r="AE4307">
        <v>1015</v>
      </c>
      <c r="AF4307" t="s">
        <v>46616</v>
      </c>
      <c r="AG4307">
        <v>3</v>
      </c>
      <c r="AH4307" t="s">
        <v>81</v>
      </c>
      <c r="AI4307">
        <v>21</v>
      </c>
      <c r="AJ4307" t="s">
        <v>52613</v>
      </c>
      <c r="AK4307">
        <v>370</v>
      </c>
      <c r="AL4307" t="s">
        <v>44987</v>
      </c>
      <c r="AQ4307" t="s">
        <v>20966</v>
      </c>
      <c r="AR4307" t="s">
        <v>20967</v>
      </c>
      <c r="AS4307">
        <v>0</v>
      </c>
      <c r="AT4307" t="s">
        <v>61</v>
      </c>
      <c r="AU4307" t="s">
        <v>20968</v>
      </c>
      <c r="AW4307" t="s">
        <v>20969</v>
      </c>
      <c r="AZ4307" t="s">
        <v>62</v>
      </c>
      <c r="BA4307">
        <v>1085</v>
      </c>
      <c r="BB4307" t="s">
        <v>44618</v>
      </c>
    </row>
    <row r="4308" spans="1:54" x14ac:dyDescent="0.25">
      <c r="A4308" s="1">
        <v>45200</v>
      </c>
      <c r="B4308">
        <v>353200</v>
      </c>
      <c r="D4308">
        <v>4700</v>
      </c>
      <c r="E4308" t="s">
        <v>44985</v>
      </c>
      <c r="F4308" t="s">
        <v>53512</v>
      </c>
      <c r="G4308">
        <v>32090214</v>
      </c>
      <c r="I4308" t="s">
        <v>20970</v>
      </c>
      <c r="J4308" t="s">
        <v>20971</v>
      </c>
      <c r="K4308" t="s">
        <v>20972</v>
      </c>
      <c r="L4308" t="s">
        <v>20973</v>
      </c>
      <c r="M4308">
        <v>992</v>
      </c>
      <c r="N4308">
        <v>1</v>
      </c>
      <c r="R4308" s="1">
        <v>40162</v>
      </c>
      <c r="S4308" t="s">
        <v>80</v>
      </c>
      <c r="T4308">
        <v>370</v>
      </c>
      <c r="U4308" t="s">
        <v>44987</v>
      </c>
      <c r="V4308" s="1">
        <v>39083</v>
      </c>
      <c r="W4308">
        <v>2</v>
      </c>
      <c r="X4308" t="s">
        <v>57</v>
      </c>
      <c r="Y4308">
        <v>1</v>
      </c>
      <c r="Z4308" t="s">
        <v>46545</v>
      </c>
      <c r="AB4308">
        <v>199401</v>
      </c>
      <c r="AC4308">
        <v>932</v>
      </c>
      <c r="AD4308" t="s">
        <v>52637</v>
      </c>
      <c r="AE4308">
        <v>2021</v>
      </c>
      <c r="AF4308" t="s">
        <v>52637</v>
      </c>
      <c r="AG4308">
        <v>3</v>
      </c>
      <c r="AH4308" t="s">
        <v>81</v>
      </c>
      <c r="AI4308">
        <v>10</v>
      </c>
      <c r="AJ4308" t="s">
        <v>52638</v>
      </c>
      <c r="AK4308">
        <v>370</v>
      </c>
      <c r="AL4308" t="s">
        <v>44987</v>
      </c>
      <c r="AM4308">
        <v>2</v>
      </c>
      <c r="AN4308" t="s">
        <v>119</v>
      </c>
      <c r="AO4308">
        <v>370200</v>
      </c>
      <c r="AQ4308" t="s">
        <v>20974</v>
      </c>
      <c r="AS4308">
        <v>0</v>
      </c>
      <c r="AT4308" t="s">
        <v>61</v>
      </c>
      <c r="AU4308" t="s">
        <v>20975</v>
      </c>
      <c r="AW4308" t="s">
        <v>20976</v>
      </c>
      <c r="AX4308">
        <v>55.183550913120797</v>
      </c>
      <c r="AY4308">
        <v>11.8648643388825</v>
      </c>
      <c r="AZ4308" t="s">
        <v>62</v>
      </c>
      <c r="BA4308">
        <v>1085</v>
      </c>
      <c r="BB4308" t="s">
        <v>44618</v>
      </c>
    </row>
    <row r="4309" spans="1:54" x14ac:dyDescent="0.25">
      <c r="A4309" s="1">
        <v>45200</v>
      </c>
      <c r="B4309">
        <v>353210</v>
      </c>
      <c r="C4309" t="s">
        <v>53513</v>
      </c>
      <c r="D4309">
        <v>4733</v>
      </c>
      <c r="E4309" t="s">
        <v>49582</v>
      </c>
      <c r="F4309" t="s">
        <v>53514</v>
      </c>
      <c r="G4309">
        <v>29189625</v>
      </c>
      <c r="H4309">
        <v>1003300725</v>
      </c>
      <c r="I4309" t="s">
        <v>20977</v>
      </c>
      <c r="K4309" t="s">
        <v>20978</v>
      </c>
      <c r="L4309" t="s">
        <v>49588</v>
      </c>
      <c r="M4309">
        <v>184</v>
      </c>
      <c r="R4309" s="1">
        <v>40162</v>
      </c>
      <c r="S4309" t="s">
        <v>80</v>
      </c>
      <c r="T4309">
        <v>370</v>
      </c>
      <c r="U4309" t="s">
        <v>44987</v>
      </c>
      <c r="V4309" s="1">
        <v>39083</v>
      </c>
      <c r="W4309">
        <v>2</v>
      </c>
      <c r="X4309" t="s">
        <v>57</v>
      </c>
      <c r="Y4309">
        <v>1</v>
      </c>
      <c r="Z4309" t="s">
        <v>46545</v>
      </c>
      <c r="AB4309">
        <v>196209</v>
      </c>
      <c r="AC4309">
        <v>125</v>
      </c>
      <c r="AD4309" t="s">
        <v>1344</v>
      </c>
      <c r="AE4309">
        <v>1014</v>
      </c>
      <c r="AF4309" t="s">
        <v>1352</v>
      </c>
      <c r="AG4309">
        <v>3</v>
      </c>
      <c r="AH4309" t="s">
        <v>81</v>
      </c>
      <c r="AI4309">
        <v>24</v>
      </c>
      <c r="AJ4309" t="s">
        <v>1344</v>
      </c>
      <c r="AK4309">
        <v>370</v>
      </c>
      <c r="AL4309" t="s">
        <v>44987</v>
      </c>
      <c r="AQ4309" t="s">
        <v>20979</v>
      </c>
      <c r="AS4309">
        <v>0</v>
      </c>
      <c r="AT4309" t="s">
        <v>61</v>
      </c>
      <c r="AU4309" t="s">
        <v>49589</v>
      </c>
      <c r="AX4309">
        <v>55.167055681861001</v>
      </c>
      <c r="AY4309">
        <v>11.935898756747299</v>
      </c>
      <c r="AZ4309" t="s">
        <v>62</v>
      </c>
      <c r="BA4309">
        <v>1085</v>
      </c>
      <c r="BB4309" t="s">
        <v>44618</v>
      </c>
    </row>
    <row r="4310" spans="1:54" x14ac:dyDescent="0.25">
      <c r="A4310" s="1">
        <v>45200</v>
      </c>
      <c r="B4310">
        <v>353300</v>
      </c>
      <c r="C4310" t="s">
        <v>49590</v>
      </c>
      <c r="D4310">
        <v>4733</v>
      </c>
      <c r="E4310" t="s">
        <v>49582</v>
      </c>
      <c r="F4310" t="s">
        <v>49591</v>
      </c>
      <c r="G4310">
        <v>67269012</v>
      </c>
      <c r="H4310">
        <v>1002248139</v>
      </c>
      <c r="I4310" t="s">
        <v>20980</v>
      </c>
      <c r="J4310" t="s">
        <v>20981</v>
      </c>
      <c r="K4310" t="s">
        <v>20982</v>
      </c>
      <c r="L4310" t="s">
        <v>49592</v>
      </c>
      <c r="M4310">
        <v>784</v>
      </c>
      <c r="N4310">
        <v>40</v>
      </c>
      <c r="R4310" s="1">
        <v>43783</v>
      </c>
      <c r="S4310" t="s">
        <v>56</v>
      </c>
      <c r="W4310">
        <v>5</v>
      </c>
      <c r="X4310" t="s">
        <v>557</v>
      </c>
      <c r="Y4310">
        <v>1</v>
      </c>
      <c r="Z4310" t="s">
        <v>46545</v>
      </c>
      <c r="AA4310">
        <v>10</v>
      </c>
      <c r="AB4310">
        <v>194704</v>
      </c>
      <c r="AC4310">
        <v>123</v>
      </c>
      <c r="AD4310" t="s">
        <v>1507</v>
      </c>
      <c r="AE4310">
        <v>1011</v>
      </c>
      <c r="AF4310" t="s">
        <v>1507</v>
      </c>
      <c r="AG4310">
        <v>1</v>
      </c>
      <c r="AH4310" t="s">
        <v>44482</v>
      </c>
      <c r="AI4310">
        <v>80</v>
      </c>
      <c r="AJ4310" t="s">
        <v>1507</v>
      </c>
      <c r="AK4310">
        <v>370</v>
      </c>
      <c r="AL4310" t="s">
        <v>44987</v>
      </c>
      <c r="AQ4310" t="s">
        <v>20983</v>
      </c>
      <c r="AR4310" t="s">
        <v>49593</v>
      </c>
      <c r="AS4310">
        <v>0</v>
      </c>
      <c r="AT4310" t="s">
        <v>61</v>
      </c>
      <c r="AU4310" t="s">
        <v>49594</v>
      </c>
      <c r="AX4310">
        <v>55.183896140000002</v>
      </c>
      <c r="AY4310">
        <v>11.984268330000001</v>
      </c>
      <c r="AZ4310" t="s">
        <v>62</v>
      </c>
      <c r="BA4310">
        <v>1085</v>
      </c>
      <c r="BB4310" t="s">
        <v>44618</v>
      </c>
    </row>
    <row r="4311" spans="1:54" x14ac:dyDescent="0.25">
      <c r="A4311" s="1">
        <v>45200</v>
      </c>
      <c r="B4311">
        <v>355001</v>
      </c>
      <c r="C4311" t="s">
        <v>20984</v>
      </c>
      <c r="D4311">
        <v>4895</v>
      </c>
      <c r="E4311" t="s">
        <v>20985</v>
      </c>
      <c r="F4311" t="s">
        <v>20986</v>
      </c>
      <c r="I4311" t="s">
        <v>20987</v>
      </c>
      <c r="J4311" t="s">
        <v>20988</v>
      </c>
      <c r="K4311" t="s">
        <v>20989</v>
      </c>
      <c r="L4311" t="s">
        <v>20990</v>
      </c>
      <c r="M4311">
        <v>237</v>
      </c>
      <c r="N4311">
        <v>2</v>
      </c>
      <c r="R4311" s="1">
        <v>40162</v>
      </c>
      <c r="S4311" t="s">
        <v>80</v>
      </c>
      <c r="T4311">
        <v>360</v>
      </c>
      <c r="U4311" t="s">
        <v>9243</v>
      </c>
      <c r="V4311" s="1">
        <v>38534</v>
      </c>
      <c r="W4311">
        <v>2</v>
      </c>
      <c r="X4311" t="s">
        <v>57</v>
      </c>
      <c r="Y4311">
        <v>1</v>
      </c>
      <c r="Z4311" t="s">
        <v>46545</v>
      </c>
      <c r="AA4311">
        <v>6</v>
      </c>
      <c r="AC4311">
        <v>121</v>
      </c>
      <c r="AD4311" t="s">
        <v>70</v>
      </c>
      <c r="AE4311">
        <v>1012</v>
      </c>
      <c r="AF4311" t="s">
        <v>71</v>
      </c>
      <c r="AG4311">
        <v>3</v>
      </c>
      <c r="AH4311" t="s">
        <v>81</v>
      </c>
      <c r="AI4311">
        <v>21</v>
      </c>
      <c r="AJ4311" t="s">
        <v>52613</v>
      </c>
      <c r="AK4311">
        <v>360</v>
      </c>
      <c r="AL4311" t="s">
        <v>9243</v>
      </c>
      <c r="AQ4311" t="s">
        <v>20991</v>
      </c>
      <c r="AR4311" t="s">
        <v>20992</v>
      </c>
      <c r="AS4311">
        <v>0</v>
      </c>
      <c r="AT4311" t="s">
        <v>61</v>
      </c>
      <c r="AU4311" t="s">
        <v>20993</v>
      </c>
      <c r="AX4311">
        <v>54.6677705094516</v>
      </c>
      <c r="AY4311">
        <v>11.4905697049581</v>
      </c>
      <c r="AZ4311" t="s">
        <v>62</v>
      </c>
      <c r="BA4311">
        <v>1085</v>
      </c>
      <c r="BB4311" t="s">
        <v>44618</v>
      </c>
    </row>
    <row r="4312" spans="1:54" x14ac:dyDescent="0.25">
      <c r="A4312" s="1">
        <v>45200</v>
      </c>
      <c r="B4312">
        <v>355002</v>
      </c>
      <c r="C4312" t="s">
        <v>20994</v>
      </c>
      <c r="D4312">
        <v>4960</v>
      </c>
      <c r="E4312" t="s">
        <v>13211</v>
      </c>
      <c r="F4312" t="s">
        <v>20995</v>
      </c>
      <c r="I4312" t="s">
        <v>20996</v>
      </c>
      <c r="J4312" t="s">
        <v>20997</v>
      </c>
      <c r="K4312" t="s">
        <v>20998</v>
      </c>
      <c r="L4312" t="s">
        <v>49595</v>
      </c>
      <c r="M4312">
        <v>1074</v>
      </c>
      <c r="N4312">
        <v>26</v>
      </c>
      <c r="R4312" s="1">
        <v>40162</v>
      </c>
      <c r="S4312" t="s">
        <v>80</v>
      </c>
      <c r="T4312">
        <v>360</v>
      </c>
      <c r="U4312" t="s">
        <v>9243</v>
      </c>
      <c r="V4312" s="1">
        <v>38534</v>
      </c>
      <c r="W4312">
        <v>2</v>
      </c>
      <c r="X4312" t="s">
        <v>57</v>
      </c>
      <c r="Y4312">
        <v>1</v>
      </c>
      <c r="Z4312" t="s">
        <v>46545</v>
      </c>
      <c r="AA4312">
        <v>6</v>
      </c>
      <c r="AC4312">
        <v>121</v>
      </c>
      <c r="AD4312" t="s">
        <v>70</v>
      </c>
      <c r="AE4312">
        <v>1012</v>
      </c>
      <c r="AF4312" t="s">
        <v>71</v>
      </c>
      <c r="AG4312">
        <v>3</v>
      </c>
      <c r="AH4312" t="s">
        <v>81</v>
      </c>
      <c r="AI4312">
        <v>21</v>
      </c>
      <c r="AJ4312" t="s">
        <v>52613</v>
      </c>
      <c r="AK4312">
        <v>360</v>
      </c>
      <c r="AL4312" t="s">
        <v>9243</v>
      </c>
      <c r="AQ4312" t="s">
        <v>20999</v>
      </c>
      <c r="AR4312" t="s">
        <v>21000</v>
      </c>
      <c r="AS4312">
        <v>0</v>
      </c>
      <c r="AT4312" t="s">
        <v>61</v>
      </c>
      <c r="AU4312" t="s">
        <v>47449</v>
      </c>
      <c r="AX4312">
        <v>54.711209802377901</v>
      </c>
      <c r="AY4312">
        <v>11.5262742548229</v>
      </c>
      <c r="AZ4312" t="s">
        <v>62</v>
      </c>
      <c r="BA4312">
        <v>1085</v>
      </c>
      <c r="BB4312" t="s">
        <v>44618</v>
      </c>
    </row>
    <row r="4313" spans="1:54" x14ac:dyDescent="0.25">
      <c r="A4313" s="1">
        <v>45200</v>
      </c>
      <c r="B4313">
        <v>355003</v>
      </c>
      <c r="C4313" t="s">
        <v>21001</v>
      </c>
      <c r="D4313">
        <v>4960</v>
      </c>
      <c r="E4313" t="s">
        <v>13211</v>
      </c>
      <c r="F4313" t="s">
        <v>21002</v>
      </c>
      <c r="G4313">
        <v>29188572</v>
      </c>
      <c r="H4313">
        <v>1003300890</v>
      </c>
      <c r="I4313" t="s">
        <v>21003</v>
      </c>
      <c r="J4313" t="s">
        <v>21004</v>
      </c>
      <c r="K4313" t="s">
        <v>13267</v>
      </c>
      <c r="L4313" t="s">
        <v>21005</v>
      </c>
      <c r="M4313">
        <v>1941</v>
      </c>
      <c r="N4313">
        <v>126</v>
      </c>
      <c r="R4313" s="1">
        <v>45041</v>
      </c>
      <c r="S4313" t="s">
        <v>56</v>
      </c>
      <c r="T4313">
        <v>360</v>
      </c>
      <c r="U4313" t="s">
        <v>9243</v>
      </c>
      <c r="W4313">
        <v>2</v>
      </c>
      <c r="X4313" t="s">
        <v>57</v>
      </c>
      <c r="Y4313">
        <v>1</v>
      </c>
      <c r="Z4313" t="s">
        <v>46545</v>
      </c>
      <c r="AA4313">
        <v>10</v>
      </c>
      <c r="AC4313">
        <v>121</v>
      </c>
      <c r="AD4313" t="s">
        <v>70</v>
      </c>
      <c r="AE4313">
        <v>1012</v>
      </c>
      <c r="AF4313" t="s">
        <v>71</v>
      </c>
      <c r="AG4313">
        <v>1</v>
      </c>
      <c r="AH4313" t="s">
        <v>44482</v>
      </c>
      <c r="AI4313">
        <v>21</v>
      </c>
      <c r="AJ4313" t="s">
        <v>52613</v>
      </c>
      <c r="AK4313">
        <v>360</v>
      </c>
      <c r="AL4313" t="s">
        <v>9243</v>
      </c>
      <c r="AM4313">
        <v>1</v>
      </c>
      <c r="AN4313" t="s">
        <v>1193</v>
      </c>
      <c r="AO4313">
        <v>280944</v>
      </c>
      <c r="AQ4313" t="s">
        <v>21006</v>
      </c>
      <c r="AR4313" t="s">
        <v>21007</v>
      </c>
      <c r="AS4313">
        <v>0</v>
      </c>
      <c r="AT4313" t="s">
        <v>61</v>
      </c>
      <c r="AU4313" t="s">
        <v>19780</v>
      </c>
      <c r="AX4313">
        <v>54.71186419</v>
      </c>
      <c r="AY4313">
        <v>11.455319080000001</v>
      </c>
      <c r="AZ4313" t="s">
        <v>62</v>
      </c>
      <c r="BA4313">
        <v>1085</v>
      </c>
      <c r="BB4313" t="s">
        <v>44618</v>
      </c>
    </row>
    <row r="4314" spans="1:54" x14ac:dyDescent="0.25">
      <c r="A4314" s="1">
        <v>45200</v>
      </c>
      <c r="B4314">
        <v>355200</v>
      </c>
      <c r="D4314">
        <v>4960</v>
      </c>
      <c r="E4314" t="s">
        <v>13211</v>
      </c>
      <c r="F4314" t="s">
        <v>52721</v>
      </c>
      <c r="I4314" t="s">
        <v>21008</v>
      </c>
      <c r="J4314" t="s">
        <v>21009</v>
      </c>
      <c r="K4314" t="s">
        <v>21010</v>
      </c>
      <c r="L4314" t="s">
        <v>21011</v>
      </c>
      <c r="M4314">
        <v>1726</v>
      </c>
      <c r="N4314">
        <v>1</v>
      </c>
      <c r="R4314" s="1">
        <v>40938</v>
      </c>
      <c r="S4314" t="s">
        <v>56</v>
      </c>
      <c r="T4314">
        <v>360</v>
      </c>
      <c r="U4314" t="s">
        <v>9243</v>
      </c>
      <c r="V4314" s="1">
        <v>39083</v>
      </c>
      <c r="W4314">
        <v>2</v>
      </c>
      <c r="X4314" t="s">
        <v>57</v>
      </c>
      <c r="Y4314">
        <v>1</v>
      </c>
      <c r="Z4314" t="s">
        <v>46545</v>
      </c>
      <c r="AB4314">
        <v>199401</v>
      </c>
      <c r="AC4314">
        <v>932</v>
      </c>
      <c r="AD4314" t="s">
        <v>52637</v>
      </c>
      <c r="AE4314">
        <v>2021</v>
      </c>
      <c r="AF4314" t="s">
        <v>52637</v>
      </c>
      <c r="AG4314">
        <v>3</v>
      </c>
      <c r="AH4314" t="s">
        <v>81</v>
      </c>
      <c r="AI4314">
        <v>10</v>
      </c>
      <c r="AJ4314" t="s">
        <v>52638</v>
      </c>
      <c r="AK4314">
        <v>360</v>
      </c>
      <c r="AL4314" t="s">
        <v>9243</v>
      </c>
      <c r="AM4314">
        <v>2</v>
      </c>
      <c r="AN4314" t="s">
        <v>119</v>
      </c>
      <c r="AO4314">
        <v>363200</v>
      </c>
      <c r="AQ4314" t="s">
        <v>21012</v>
      </c>
      <c r="AS4314">
        <v>0</v>
      </c>
      <c r="AT4314" t="s">
        <v>61</v>
      </c>
      <c r="AU4314" t="s">
        <v>16015</v>
      </c>
      <c r="AZ4314" t="s">
        <v>62</v>
      </c>
      <c r="BA4314">
        <v>1085</v>
      </c>
      <c r="BB4314" t="s">
        <v>44618</v>
      </c>
    </row>
    <row r="4315" spans="1:54" x14ac:dyDescent="0.25">
      <c r="A4315" s="1">
        <v>45200</v>
      </c>
      <c r="B4315">
        <v>355210</v>
      </c>
      <c r="C4315" t="s">
        <v>21013</v>
      </c>
      <c r="D4315">
        <v>4960</v>
      </c>
      <c r="E4315" t="s">
        <v>13211</v>
      </c>
      <c r="F4315" t="s">
        <v>21014</v>
      </c>
      <c r="G4315">
        <v>29188572</v>
      </c>
      <c r="H4315">
        <v>1004613724</v>
      </c>
      <c r="I4315" t="s">
        <v>21015</v>
      </c>
      <c r="J4315" t="s">
        <v>21016</v>
      </c>
      <c r="K4315" t="s">
        <v>21017</v>
      </c>
      <c r="L4315" t="s">
        <v>21005</v>
      </c>
      <c r="M4315">
        <v>1941</v>
      </c>
      <c r="N4315">
        <v>126</v>
      </c>
      <c r="R4315" s="1">
        <v>40938</v>
      </c>
      <c r="S4315" t="s">
        <v>56</v>
      </c>
      <c r="T4315">
        <v>360</v>
      </c>
      <c r="U4315" t="s">
        <v>9243</v>
      </c>
      <c r="V4315" s="1">
        <v>39083</v>
      </c>
      <c r="W4315">
        <v>2</v>
      </c>
      <c r="X4315" t="s">
        <v>57</v>
      </c>
      <c r="Y4315">
        <v>1</v>
      </c>
      <c r="Z4315" t="s">
        <v>46545</v>
      </c>
      <c r="AB4315">
        <v>196508</v>
      </c>
      <c r="AC4315">
        <v>125</v>
      </c>
      <c r="AD4315" t="s">
        <v>1344</v>
      </c>
      <c r="AE4315">
        <v>1014</v>
      </c>
      <c r="AF4315" t="s">
        <v>1352</v>
      </c>
      <c r="AG4315">
        <v>3</v>
      </c>
      <c r="AH4315" t="s">
        <v>81</v>
      </c>
      <c r="AI4315">
        <v>24</v>
      </c>
      <c r="AJ4315" t="s">
        <v>1344</v>
      </c>
      <c r="AK4315">
        <v>360</v>
      </c>
      <c r="AL4315" t="s">
        <v>9243</v>
      </c>
      <c r="AM4315">
        <v>2</v>
      </c>
      <c r="AN4315" t="s">
        <v>119</v>
      </c>
      <c r="AO4315">
        <v>360210</v>
      </c>
      <c r="AQ4315" t="s">
        <v>21018</v>
      </c>
      <c r="AR4315" t="s">
        <v>21019</v>
      </c>
      <c r="AS4315">
        <v>0</v>
      </c>
      <c r="AT4315" t="s">
        <v>61</v>
      </c>
      <c r="AU4315" t="s">
        <v>19780</v>
      </c>
      <c r="AZ4315" t="s">
        <v>62</v>
      </c>
      <c r="BA4315">
        <v>1085</v>
      </c>
      <c r="BB4315" t="s">
        <v>44618</v>
      </c>
    </row>
    <row r="4316" spans="1:54" x14ac:dyDescent="0.25">
      <c r="A4316" s="1">
        <v>45200</v>
      </c>
      <c r="B4316">
        <v>357001</v>
      </c>
      <c r="C4316" t="s">
        <v>45666</v>
      </c>
      <c r="D4316">
        <v>4684</v>
      </c>
      <c r="E4316" t="s">
        <v>13926</v>
      </c>
      <c r="F4316" t="s">
        <v>45478</v>
      </c>
      <c r="G4316">
        <v>29189625</v>
      </c>
      <c r="H4316">
        <v>1003301010</v>
      </c>
      <c r="I4316" t="s">
        <v>48128</v>
      </c>
      <c r="J4316" t="s">
        <v>21020</v>
      </c>
      <c r="K4316" t="s">
        <v>13929</v>
      </c>
      <c r="L4316" t="s">
        <v>18203</v>
      </c>
      <c r="M4316">
        <v>1733</v>
      </c>
      <c r="N4316">
        <v>1</v>
      </c>
      <c r="R4316" s="1">
        <v>45013</v>
      </c>
      <c r="S4316" t="s">
        <v>56</v>
      </c>
      <c r="T4316">
        <v>370</v>
      </c>
      <c r="U4316" t="s">
        <v>44987</v>
      </c>
      <c r="V4316" s="1">
        <v>44986</v>
      </c>
      <c r="W4316">
        <v>2</v>
      </c>
      <c r="X4316" t="s">
        <v>57</v>
      </c>
      <c r="Y4316">
        <v>1</v>
      </c>
      <c r="Z4316" t="s">
        <v>46545</v>
      </c>
      <c r="AA4316">
        <v>9</v>
      </c>
      <c r="AB4316">
        <v>188301</v>
      </c>
      <c r="AC4316">
        <v>121</v>
      </c>
      <c r="AD4316" t="s">
        <v>70</v>
      </c>
      <c r="AE4316">
        <v>1012</v>
      </c>
      <c r="AF4316" t="s">
        <v>71</v>
      </c>
      <c r="AG4316">
        <v>3</v>
      </c>
      <c r="AH4316" t="s">
        <v>81</v>
      </c>
      <c r="AI4316">
        <v>21</v>
      </c>
      <c r="AJ4316" t="s">
        <v>52613</v>
      </c>
      <c r="AK4316">
        <v>370</v>
      </c>
      <c r="AL4316" t="s">
        <v>44987</v>
      </c>
      <c r="AM4316">
        <v>2</v>
      </c>
      <c r="AN4316" t="s">
        <v>119</v>
      </c>
      <c r="AO4316">
        <v>281825</v>
      </c>
      <c r="AP4316">
        <v>281825</v>
      </c>
      <c r="AQ4316" t="s">
        <v>21021</v>
      </c>
      <c r="AR4316" t="s">
        <v>13932</v>
      </c>
      <c r="AS4316">
        <v>2</v>
      </c>
      <c r="AT4316" t="s">
        <v>1413</v>
      </c>
      <c r="AU4316" t="s">
        <v>18204</v>
      </c>
      <c r="AX4316">
        <v>55.253482529999999</v>
      </c>
      <c r="AY4316">
        <v>11.882057809999999</v>
      </c>
      <c r="AZ4316" t="s">
        <v>62</v>
      </c>
      <c r="BA4316">
        <v>1085</v>
      </c>
      <c r="BB4316" t="s">
        <v>44618</v>
      </c>
    </row>
    <row r="4317" spans="1:54" x14ac:dyDescent="0.25">
      <c r="A4317" s="1">
        <v>45200</v>
      </c>
      <c r="B4317">
        <v>357002</v>
      </c>
      <c r="C4317" t="s">
        <v>21022</v>
      </c>
      <c r="D4317">
        <v>4684</v>
      </c>
      <c r="E4317" t="s">
        <v>13926</v>
      </c>
      <c r="F4317" t="s">
        <v>13927</v>
      </c>
      <c r="G4317">
        <v>29189625</v>
      </c>
      <c r="H4317">
        <v>1003301071</v>
      </c>
      <c r="I4317" t="s">
        <v>48128</v>
      </c>
      <c r="J4317" t="s">
        <v>21023</v>
      </c>
      <c r="K4317" t="s">
        <v>13929</v>
      </c>
      <c r="L4317" t="s">
        <v>13930</v>
      </c>
      <c r="M4317">
        <v>1984</v>
      </c>
      <c r="N4317">
        <v>2</v>
      </c>
      <c r="R4317" s="1">
        <v>45042</v>
      </c>
      <c r="S4317" t="s">
        <v>56</v>
      </c>
      <c r="T4317">
        <v>370</v>
      </c>
      <c r="U4317" t="s">
        <v>44987</v>
      </c>
      <c r="V4317" s="1">
        <v>45044</v>
      </c>
      <c r="W4317">
        <v>2</v>
      </c>
      <c r="X4317" t="s">
        <v>57</v>
      </c>
      <c r="Y4317">
        <v>1</v>
      </c>
      <c r="Z4317" t="s">
        <v>46545</v>
      </c>
      <c r="AA4317">
        <v>9</v>
      </c>
      <c r="AB4317">
        <v>193608</v>
      </c>
      <c r="AC4317">
        <v>121</v>
      </c>
      <c r="AD4317" t="s">
        <v>70</v>
      </c>
      <c r="AE4317">
        <v>1012</v>
      </c>
      <c r="AF4317" t="s">
        <v>71</v>
      </c>
      <c r="AG4317">
        <v>3</v>
      </c>
      <c r="AH4317" t="s">
        <v>81</v>
      </c>
      <c r="AI4317">
        <v>21</v>
      </c>
      <c r="AJ4317" t="s">
        <v>52613</v>
      </c>
      <c r="AK4317">
        <v>370</v>
      </c>
      <c r="AL4317" t="s">
        <v>44987</v>
      </c>
      <c r="AM4317">
        <v>2</v>
      </c>
      <c r="AN4317" t="s">
        <v>119</v>
      </c>
      <c r="AO4317">
        <v>281825</v>
      </c>
      <c r="AP4317">
        <v>281825</v>
      </c>
      <c r="AQ4317" t="s">
        <v>13931</v>
      </c>
      <c r="AR4317" t="s">
        <v>13932</v>
      </c>
      <c r="AS4317">
        <v>2</v>
      </c>
      <c r="AT4317" t="s">
        <v>1413</v>
      </c>
      <c r="AU4317" t="s">
        <v>13933</v>
      </c>
      <c r="AV4317" t="s">
        <v>13934</v>
      </c>
      <c r="AX4317">
        <v>55.2787772</v>
      </c>
      <c r="AY4317">
        <v>11.81165777</v>
      </c>
      <c r="AZ4317" t="s">
        <v>62</v>
      </c>
      <c r="BA4317">
        <v>1085</v>
      </c>
      <c r="BB4317" t="s">
        <v>44618</v>
      </c>
    </row>
    <row r="4318" spans="1:54" x14ac:dyDescent="0.25">
      <c r="A4318" s="1">
        <v>45200</v>
      </c>
      <c r="B4318">
        <v>357003</v>
      </c>
      <c r="C4318" t="s">
        <v>45667</v>
      </c>
      <c r="D4318">
        <v>4684</v>
      </c>
      <c r="E4318" t="s">
        <v>13926</v>
      </c>
      <c r="F4318" t="s">
        <v>45668</v>
      </c>
      <c r="I4318" t="s">
        <v>6184</v>
      </c>
      <c r="J4318" t="s">
        <v>21024</v>
      </c>
      <c r="K4318" t="s">
        <v>21025</v>
      </c>
      <c r="L4318" t="s">
        <v>45669</v>
      </c>
      <c r="M4318">
        <v>1733</v>
      </c>
      <c r="N4318">
        <v>1</v>
      </c>
      <c r="R4318" s="1">
        <v>40162</v>
      </c>
      <c r="S4318" t="s">
        <v>80</v>
      </c>
      <c r="T4318">
        <v>370</v>
      </c>
      <c r="U4318" t="s">
        <v>44987</v>
      </c>
      <c r="V4318" s="1">
        <v>38565</v>
      </c>
      <c r="W4318">
        <v>2</v>
      </c>
      <c r="X4318" t="s">
        <v>57</v>
      </c>
      <c r="Y4318">
        <v>1</v>
      </c>
      <c r="Z4318" t="s">
        <v>46545</v>
      </c>
      <c r="AA4318">
        <v>9</v>
      </c>
      <c r="AB4318">
        <v>190808</v>
      </c>
      <c r="AC4318">
        <v>121</v>
      </c>
      <c r="AD4318" t="s">
        <v>70</v>
      </c>
      <c r="AE4318">
        <v>1012</v>
      </c>
      <c r="AF4318" t="s">
        <v>71</v>
      </c>
      <c r="AG4318">
        <v>3</v>
      </c>
      <c r="AH4318" t="s">
        <v>81</v>
      </c>
      <c r="AI4318">
        <v>21</v>
      </c>
      <c r="AJ4318" t="s">
        <v>52613</v>
      </c>
      <c r="AK4318">
        <v>370</v>
      </c>
      <c r="AL4318" t="s">
        <v>44987</v>
      </c>
      <c r="AM4318">
        <v>2</v>
      </c>
      <c r="AN4318" t="s">
        <v>119</v>
      </c>
      <c r="AO4318">
        <v>357001</v>
      </c>
      <c r="AP4318">
        <v>357001</v>
      </c>
      <c r="AQ4318" t="s">
        <v>21026</v>
      </c>
      <c r="AR4318" t="s">
        <v>21027</v>
      </c>
      <c r="AS4318">
        <v>2</v>
      </c>
      <c r="AT4318" t="s">
        <v>1413</v>
      </c>
      <c r="AU4318" t="s">
        <v>18204</v>
      </c>
      <c r="AX4318">
        <v>55.253482598885498</v>
      </c>
      <c r="AY4318">
        <v>11.882057957138599</v>
      </c>
      <c r="AZ4318" t="s">
        <v>62</v>
      </c>
      <c r="BA4318">
        <v>1085</v>
      </c>
      <c r="BB4318" t="s">
        <v>44618</v>
      </c>
    </row>
    <row r="4319" spans="1:54" x14ac:dyDescent="0.25">
      <c r="A4319" s="1">
        <v>45200</v>
      </c>
      <c r="B4319">
        <v>357004</v>
      </c>
      <c r="C4319" t="s">
        <v>45670</v>
      </c>
      <c r="D4319">
        <v>4684</v>
      </c>
      <c r="E4319" t="s">
        <v>13926</v>
      </c>
      <c r="F4319" t="s">
        <v>45671</v>
      </c>
      <c r="I4319" t="s">
        <v>21028</v>
      </c>
      <c r="K4319" t="s">
        <v>21029</v>
      </c>
      <c r="L4319" t="s">
        <v>21030</v>
      </c>
      <c r="M4319">
        <v>1250</v>
      </c>
      <c r="N4319">
        <v>33</v>
      </c>
      <c r="R4319" s="1">
        <v>40162</v>
      </c>
      <c r="S4319" t="s">
        <v>80</v>
      </c>
      <c r="V4319" s="1">
        <v>33756</v>
      </c>
      <c r="W4319">
        <v>5</v>
      </c>
      <c r="X4319" t="s">
        <v>557</v>
      </c>
      <c r="Y4319">
        <v>1</v>
      </c>
      <c r="Z4319" t="s">
        <v>46545</v>
      </c>
      <c r="AA4319">
        <v>10</v>
      </c>
      <c r="AC4319">
        <v>121</v>
      </c>
      <c r="AD4319" t="s">
        <v>70</v>
      </c>
      <c r="AE4319">
        <v>1013</v>
      </c>
      <c r="AF4319" t="s">
        <v>558</v>
      </c>
      <c r="AG4319">
        <v>3</v>
      </c>
      <c r="AH4319" t="s">
        <v>81</v>
      </c>
      <c r="AI4319">
        <v>22</v>
      </c>
      <c r="AJ4319" t="s">
        <v>52628</v>
      </c>
      <c r="AK4319">
        <v>370</v>
      </c>
      <c r="AL4319" t="s">
        <v>44987</v>
      </c>
      <c r="AS4319">
        <v>0</v>
      </c>
      <c r="AT4319" t="s">
        <v>61</v>
      </c>
      <c r="AU4319" t="s">
        <v>17223</v>
      </c>
      <c r="AX4319">
        <v>55.260259348653399</v>
      </c>
      <c r="AY4319">
        <v>11.848536900098001</v>
      </c>
      <c r="AZ4319" t="s">
        <v>62</v>
      </c>
      <c r="BA4319">
        <v>1085</v>
      </c>
      <c r="BB4319" t="s">
        <v>44618</v>
      </c>
    </row>
    <row r="4320" spans="1:54" x14ac:dyDescent="0.25">
      <c r="A4320" s="1">
        <v>45200</v>
      </c>
      <c r="B4320">
        <v>357005</v>
      </c>
      <c r="C4320" t="s">
        <v>21031</v>
      </c>
      <c r="D4320">
        <v>4684</v>
      </c>
      <c r="E4320" t="s">
        <v>13926</v>
      </c>
      <c r="F4320" t="s">
        <v>21032</v>
      </c>
      <c r="G4320">
        <v>40604499</v>
      </c>
      <c r="H4320">
        <v>1024807149</v>
      </c>
      <c r="I4320" t="s">
        <v>21033</v>
      </c>
      <c r="K4320" t="s">
        <v>21034</v>
      </c>
      <c r="L4320" t="s">
        <v>21035</v>
      </c>
      <c r="M4320">
        <v>504</v>
      </c>
      <c r="N4320">
        <v>4</v>
      </c>
      <c r="R4320" s="1">
        <v>44833</v>
      </c>
      <c r="S4320" t="s">
        <v>56</v>
      </c>
      <c r="W4320">
        <v>6</v>
      </c>
      <c r="X4320" t="s">
        <v>1289</v>
      </c>
      <c r="Y4320">
        <v>1</v>
      </c>
      <c r="Z4320" t="s">
        <v>46545</v>
      </c>
      <c r="AA4320">
        <v>9</v>
      </c>
      <c r="AB4320">
        <v>200601</v>
      </c>
      <c r="AC4320">
        <v>129</v>
      </c>
      <c r="AD4320" t="s">
        <v>2405</v>
      </c>
      <c r="AE4320">
        <v>1016</v>
      </c>
      <c r="AF4320" t="s">
        <v>2405</v>
      </c>
      <c r="AG4320">
        <v>1</v>
      </c>
      <c r="AH4320" t="s">
        <v>44482</v>
      </c>
      <c r="AI4320">
        <v>21</v>
      </c>
      <c r="AJ4320" t="s">
        <v>52613</v>
      </c>
      <c r="AK4320">
        <v>370</v>
      </c>
      <c r="AL4320" t="s">
        <v>44987</v>
      </c>
      <c r="AQ4320" t="s">
        <v>21036</v>
      </c>
      <c r="AR4320" t="s">
        <v>21037</v>
      </c>
      <c r="AS4320">
        <v>0</v>
      </c>
      <c r="AT4320" t="s">
        <v>61</v>
      </c>
      <c r="AU4320" t="s">
        <v>21038</v>
      </c>
      <c r="AV4320" t="s">
        <v>13934</v>
      </c>
      <c r="AX4320">
        <v>55.279765660000002</v>
      </c>
      <c r="AY4320">
        <v>11.82412489</v>
      </c>
      <c r="AZ4320" t="s">
        <v>62</v>
      </c>
      <c r="BA4320">
        <v>1085</v>
      </c>
      <c r="BB4320" t="s">
        <v>44618</v>
      </c>
    </row>
    <row r="4321" spans="1:54" x14ac:dyDescent="0.25">
      <c r="A4321" s="1">
        <v>45200</v>
      </c>
      <c r="B4321">
        <v>357200</v>
      </c>
      <c r="D4321">
        <v>4684</v>
      </c>
      <c r="E4321" t="s">
        <v>13926</v>
      </c>
      <c r="F4321" t="s">
        <v>8460</v>
      </c>
      <c r="I4321" t="s">
        <v>49596</v>
      </c>
      <c r="J4321" t="s">
        <v>21039</v>
      </c>
      <c r="K4321" t="s">
        <v>21040</v>
      </c>
      <c r="L4321" t="s">
        <v>21041</v>
      </c>
      <c r="M4321">
        <v>666</v>
      </c>
      <c r="N4321">
        <v>4</v>
      </c>
      <c r="R4321" s="1">
        <v>40162</v>
      </c>
      <c r="S4321" t="s">
        <v>80</v>
      </c>
      <c r="T4321">
        <v>370</v>
      </c>
      <c r="U4321" t="s">
        <v>44987</v>
      </c>
      <c r="V4321" s="1">
        <v>39083</v>
      </c>
      <c r="W4321">
        <v>2</v>
      </c>
      <c r="X4321" t="s">
        <v>57</v>
      </c>
      <c r="Y4321">
        <v>1</v>
      </c>
      <c r="Z4321" t="s">
        <v>46545</v>
      </c>
      <c r="AC4321">
        <v>932</v>
      </c>
      <c r="AD4321" t="s">
        <v>52637</v>
      </c>
      <c r="AE4321">
        <v>2021</v>
      </c>
      <c r="AF4321" t="s">
        <v>52637</v>
      </c>
      <c r="AG4321">
        <v>3</v>
      </c>
      <c r="AH4321" t="s">
        <v>81</v>
      </c>
      <c r="AI4321">
        <v>10</v>
      </c>
      <c r="AJ4321" t="s">
        <v>52638</v>
      </c>
      <c r="AK4321">
        <v>370</v>
      </c>
      <c r="AL4321" t="s">
        <v>44987</v>
      </c>
      <c r="AM4321">
        <v>2</v>
      </c>
      <c r="AN4321" t="s">
        <v>119</v>
      </c>
      <c r="AO4321">
        <v>370200</v>
      </c>
      <c r="AQ4321" t="s">
        <v>21042</v>
      </c>
      <c r="AR4321" t="s">
        <v>21043</v>
      </c>
      <c r="AS4321">
        <v>0</v>
      </c>
      <c r="AT4321" t="s">
        <v>61</v>
      </c>
      <c r="AU4321" t="s">
        <v>21044</v>
      </c>
      <c r="AW4321" t="s">
        <v>13934</v>
      </c>
      <c r="AX4321">
        <v>55.2797129975242</v>
      </c>
      <c r="AY4321">
        <v>11.804967840493299</v>
      </c>
      <c r="AZ4321" t="s">
        <v>62</v>
      </c>
      <c r="BA4321">
        <v>1085</v>
      </c>
      <c r="BB4321" t="s">
        <v>44618</v>
      </c>
    </row>
    <row r="4322" spans="1:54" x14ac:dyDescent="0.25">
      <c r="A4322" s="1">
        <v>45200</v>
      </c>
      <c r="B4322">
        <v>357210</v>
      </c>
      <c r="C4322" t="s">
        <v>21045</v>
      </c>
      <c r="D4322">
        <v>4684</v>
      </c>
      <c r="E4322" t="s">
        <v>13926</v>
      </c>
      <c r="F4322" t="s">
        <v>21046</v>
      </c>
      <c r="G4322">
        <v>29189625</v>
      </c>
      <c r="H4322">
        <v>1008738676</v>
      </c>
      <c r="I4322" t="s">
        <v>21047</v>
      </c>
      <c r="J4322" t="s">
        <v>21048</v>
      </c>
      <c r="K4322" t="s">
        <v>21048</v>
      </c>
      <c r="L4322" t="s">
        <v>21049</v>
      </c>
      <c r="M4322">
        <v>1984</v>
      </c>
      <c r="N4322">
        <v>2</v>
      </c>
      <c r="R4322" s="1">
        <v>40162</v>
      </c>
      <c r="S4322" t="s">
        <v>80</v>
      </c>
      <c r="T4322">
        <v>370</v>
      </c>
      <c r="U4322" t="s">
        <v>44987</v>
      </c>
      <c r="V4322" s="1">
        <v>39083</v>
      </c>
      <c r="W4322">
        <v>2</v>
      </c>
      <c r="X4322" t="s">
        <v>57</v>
      </c>
      <c r="Y4322">
        <v>1</v>
      </c>
      <c r="Z4322" t="s">
        <v>46545</v>
      </c>
      <c r="AB4322">
        <v>196209</v>
      </c>
      <c r="AC4322">
        <v>125</v>
      </c>
      <c r="AD4322" t="s">
        <v>1344</v>
      </c>
      <c r="AE4322">
        <v>1014</v>
      </c>
      <c r="AF4322" t="s">
        <v>1352</v>
      </c>
      <c r="AG4322">
        <v>3</v>
      </c>
      <c r="AH4322" t="s">
        <v>81</v>
      </c>
      <c r="AI4322">
        <v>24</v>
      </c>
      <c r="AJ4322" t="s">
        <v>1344</v>
      </c>
      <c r="AK4322">
        <v>370</v>
      </c>
      <c r="AL4322" t="s">
        <v>44987</v>
      </c>
      <c r="AQ4322" t="s">
        <v>21050</v>
      </c>
      <c r="AR4322" t="s">
        <v>21051</v>
      </c>
      <c r="AS4322">
        <v>0</v>
      </c>
      <c r="AT4322" t="s">
        <v>61</v>
      </c>
      <c r="AU4322" t="s">
        <v>13933</v>
      </c>
      <c r="AV4322" t="s">
        <v>21052</v>
      </c>
      <c r="AW4322" t="s">
        <v>13934</v>
      </c>
      <c r="AZ4322" t="s">
        <v>62</v>
      </c>
      <c r="BA4322">
        <v>1085</v>
      </c>
      <c r="BB4322" t="s">
        <v>44618</v>
      </c>
    </row>
    <row r="4323" spans="1:54" x14ac:dyDescent="0.25">
      <c r="A4323" s="1">
        <v>45200</v>
      </c>
      <c r="B4323">
        <v>359001</v>
      </c>
      <c r="C4323" t="s">
        <v>21053</v>
      </c>
      <c r="D4323">
        <v>4900</v>
      </c>
      <c r="E4323" t="s">
        <v>9241</v>
      </c>
      <c r="F4323" t="s">
        <v>21054</v>
      </c>
      <c r="G4323">
        <v>29188572</v>
      </c>
      <c r="H4323">
        <v>1003301150</v>
      </c>
      <c r="I4323" t="s">
        <v>21055</v>
      </c>
      <c r="J4323" t="s">
        <v>21056</v>
      </c>
      <c r="K4323" t="s">
        <v>21057</v>
      </c>
      <c r="L4323" t="s">
        <v>21058</v>
      </c>
      <c r="M4323">
        <v>603</v>
      </c>
      <c r="N4323">
        <v>6</v>
      </c>
      <c r="R4323" s="1">
        <v>40854</v>
      </c>
      <c r="S4323" t="s">
        <v>56</v>
      </c>
      <c r="T4323">
        <v>360</v>
      </c>
      <c r="U4323" t="s">
        <v>9243</v>
      </c>
      <c r="V4323" s="1">
        <v>39630</v>
      </c>
      <c r="W4323">
        <v>2</v>
      </c>
      <c r="X4323" t="s">
        <v>57</v>
      </c>
      <c r="Y4323">
        <v>1</v>
      </c>
      <c r="Z4323" t="s">
        <v>46545</v>
      </c>
      <c r="AA4323">
        <v>9</v>
      </c>
      <c r="AB4323">
        <v>196108</v>
      </c>
      <c r="AC4323">
        <v>121</v>
      </c>
      <c r="AD4323" t="s">
        <v>70</v>
      </c>
      <c r="AE4323">
        <v>1012</v>
      </c>
      <c r="AF4323" t="s">
        <v>71</v>
      </c>
      <c r="AG4323">
        <v>3</v>
      </c>
      <c r="AH4323" t="s">
        <v>81</v>
      </c>
      <c r="AI4323">
        <v>21</v>
      </c>
      <c r="AJ4323" t="s">
        <v>52613</v>
      </c>
      <c r="AK4323">
        <v>360</v>
      </c>
      <c r="AL4323" t="s">
        <v>9243</v>
      </c>
      <c r="AQ4323" t="s">
        <v>21059</v>
      </c>
      <c r="AR4323" t="s">
        <v>21060</v>
      </c>
      <c r="AS4323">
        <v>0</v>
      </c>
      <c r="AT4323" t="s">
        <v>61</v>
      </c>
      <c r="AU4323" t="s">
        <v>12334</v>
      </c>
      <c r="AX4323">
        <v>54.848112240330799</v>
      </c>
      <c r="AY4323">
        <v>11.225365195134801</v>
      </c>
      <c r="AZ4323" t="s">
        <v>62</v>
      </c>
      <c r="BA4323">
        <v>1085</v>
      </c>
      <c r="BB4323" t="s">
        <v>44618</v>
      </c>
    </row>
    <row r="4324" spans="1:54" x14ac:dyDescent="0.25">
      <c r="A4324" s="1">
        <v>45200</v>
      </c>
      <c r="B4324">
        <v>359002</v>
      </c>
      <c r="C4324" t="s">
        <v>21061</v>
      </c>
      <c r="D4324">
        <v>4920</v>
      </c>
      <c r="E4324" t="s">
        <v>48400</v>
      </c>
      <c r="F4324" t="s">
        <v>21062</v>
      </c>
      <c r="I4324" t="s">
        <v>21063</v>
      </c>
      <c r="K4324" t="s">
        <v>21064</v>
      </c>
      <c r="L4324" t="s">
        <v>21065</v>
      </c>
      <c r="M4324">
        <v>1747</v>
      </c>
      <c r="N4324">
        <v>7</v>
      </c>
      <c r="R4324" s="1">
        <v>40162</v>
      </c>
      <c r="S4324" t="s">
        <v>80</v>
      </c>
      <c r="T4324">
        <v>360</v>
      </c>
      <c r="U4324" t="s">
        <v>9243</v>
      </c>
      <c r="V4324" s="1">
        <v>33390</v>
      </c>
      <c r="W4324">
        <v>2</v>
      </c>
      <c r="X4324" t="s">
        <v>57</v>
      </c>
      <c r="Y4324">
        <v>1</v>
      </c>
      <c r="Z4324" t="s">
        <v>46545</v>
      </c>
      <c r="AA4324">
        <v>7</v>
      </c>
      <c r="AB4324">
        <v>196108</v>
      </c>
      <c r="AC4324">
        <v>121</v>
      </c>
      <c r="AD4324" t="s">
        <v>70</v>
      </c>
      <c r="AE4324">
        <v>1012</v>
      </c>
      <c r="AF4324" t="s">
        <v>71</v>
      </c>
      <c r="AG4324">
        <v>3</v>
      </c>
      <c r="AH4324" t="s">
        <v>81</v>
      </c>
      <c r="AI4324">
        <v>21</v>
      </c>
      <c r="AJ4324" t="s">
        <v>52613</v>
      </c>
      <c r="AK4324">
        <v>360</v>
      </c>
      <c r="AL4324" t="s">
        <v>9243</v>
      </c>
      <c r="AS4324">
        <v>0</v>
      </c>
      <c r="AT4324" t="s">
        <v>61</v>
      </c>
      <c r="AU4324" t="s">
        <v>21066</v>
      </c>
      <c r="AX4324">
        <v>54.779530277882202</v>
      </c>
      <c r="AY4324">
        <v>11.298326833688799</v>
      </c>
      <c r="AZ4324" t="s">
        <v>62</v>
      </c>
      <c r="BA4324">
        <v>1085</v>
      </c>
      <c r="BB4324" t="s">
        <v>44618</v>
      </c>
    </row>
    <row r="4325" spans="1:54" x14ac:dyDescent="0.25">
      <c r="A4325" s="1">
        <v>45200</v>
      </c>
      <c r="B4325">
        <v>359003</v>
      </c>
      <c r="C4325" t="s">
        <v>48400</v>
      </c>
      <c r="D4325">
        <v>4920</v>
      </c>
      <c r="E4325" t="s">
        <v>48400</v>
      </c>
      <c r="F4325" t="s">
        <v>49597</v>
      </c>
      <c r="G4325">
        <v>29188572</v>
      </c>
      <c r="H4325">
        <v>1003301095</v>
      </c>
      <c r="I4325" t="s">
        <v>21067</v>
      </c>
      <c r="J4325" t="s">
        <v>21068</v>
      </c>
      <c r="K4325" t="s">
        <v>21069</v>
      </c>
      <c r="L4325" t="s">
        <v>21070</v>
      </c>
      <c r="M4325">
        <v>115</v>
      </c>
      <c r="N4325" t="s">
        <v>5224</v>
      </c>
      <c r="R4325" s="1">
        <v>44369</v>
      </c>
      <c r="S4325" t="s">
        <v>56</v>
      </c>
      <c r="T4325">
        <v>360</v>
      </c>
      <c r="U4325" t="s">
        <v>9243</v>
      </c>
      <c r="W4325">
        <v>2</v>
      </c>
      <c r="X4325" t="s">
        <v>57</v>
      </c>
      <c r="Y4325">
        <v>1</v>
      </c>
      <c r="Z4325" t="s">
        <v>46545</v>
      </c>
      <c r="AA4325">
        <v>6</v>
      </c>
      <c r="AB4325">
        <v>196308</v>
      </c>
      <c r="AC4325">
        <v>121</v>
      </c>
      <c r="AD4325" t="s">
        <v>70</v>
      </c>
      <c r="AE4325">
        <v>1012</v>
      </c>
      <c r="AF4325" t="s">
        <v>71</v>
      </c>
      <c r="AG4325">
        <v>1</v>
      </c>
      <c r="AH4325" t="s">
        <v>44482</v>
      </c>
      <c r="AI4325">
        <v>21</v>
      </c>
      <c r="AJ4325" t="s">
        <v>52613</v>
      </c>
      <c r="AK4325">
        <v>360</v>
      </c>
      <c r="AL4325" t="s">
        <v>9243</v>
      </c>
      <c r="AM4325">
        <v>1</v>
      </c>
      <c r="AN4325" t="s">
        <v>1193</v>
      </c>
      <c r="AO4325">
        <v>280943</v>
      </c>
      <c r="AQ4325" t="s">
        <v>21071</v>
      </c>
      <c r="AR4325" t="s">
        <v>10431</v>
      </c>
      <c r="AS4325">
        <v>0</v>
      </c>
      <c r="AT4325" t="s">
        <v>61</v>
      </c>
      <c r="AU4325" t="s">
        <v>6692</v>
      </c>
      <c r="AX4325">
        <v>54.81295583</v>
      </c>
      <c r="AY4325">
        <v>11.2704205</v>
      </c>
      <c r="AZ4325" t="s">
        <v>62</v>
      </c>
      <c r="BA4325">
        <v>1085</v>
      </c>
      <c r="BB4325" t="s">
        <v>44618</v>
      </c>
    </row>
    <row r="4326" spans="1:54" x14ac:dyDescent="0.25">
      <c r="A4326" s="1">
        <v>45200</v>
      </c>
      <c r="B4326">
        <v>359004</v>
      </c>
      <c r="C4326" t="s">
        <v>21072</v>
      </c>
      <c r="D4326">
        <v>4920</v>
      </c>
      <c r="E4326" t="s">
        <v>48400</v>
      </c>
      <c r="F4326" t="s">
        <v>21073</v>
      </c>
      <c r="G4326">
        <v>29188572</v>
      </c>
      <c r="H4326">
        <v>1003301137</v>
      </c>
      <c r="I4326" t="s">
        <v>21074</v>
      </c>
      <c r="J4326" t="s">
        <v>21075</v>
      </c>
      <c r="K4326" t="s">
        <v>21076</v>
      </c>
      <c r="L4326" t="s">
        <v>21077</v>
      </c>
      <c r="M4326">
        <v>490</v>
      </c>
      <c r="N4326">
        <v>7</v>
      </c>
      <c r="R4326" s="1">
        <v>40847</v>
      </c>
      <c r="S4326" t="s">
        <v>56</v>
      </c>
      <c r="T4326">
        <v>360</v>
      </c>
      <c r="U4326" t="s">
        <v>9243</v>
      </c>
      <c r="V4326" s="1">
        <v>40756</v>
      </c>
      <c r="W4326">
        <v>2</v>
      </c>
      <c r="X4326" t="s">
        <v>57</v>
      </c>
      <c r="Y4326">
        <v>1</v>
      </c>
      <c r="Z4326" t="s">
        <v>46545</v>
      </c>
      <c r="AA4326">
        <v>9</v>
      </c>
      <c r="AB4326">
        <v>198701</v>
      </c>
      <c r="AC4326">
        <v>126</v>
      </c>
      <c r="AD4326" t="s">
        <v>46616</v>
      </c>
      <c r="AE4326">
        <v>1015</v>
      </c>
      <c r="AF4326" t="s">
        <v>46616</v>
      </c>
      <c r="AG4326">
        <v>3</v>
      </c>
      <c r="AH4326" t="s">
        <v>81</v>
      </c>
      <c r="AI4326">
        <v>23</v>
      </c>
      <c r="AJ4326" t="s">
        <v>692</v>
      </c>
      <c r="AK4326">
        <v>360</v>
      </c>
      <c r="AL4326" t="s">
        <v>9243</v>
      </c>
      <c r="AP4326">
        <v>360004</v>
      </c>
      <c r="AQ4326" t="s">
        <v>13259</v>
      </c>
      <c r="AR4326" t="s">
        <v>12333</v>
      </c>
      <c r="AS4326">
        <v>2</v>
      </c>
      <c r="AT4326" t="s">
        <v>1413</v>
      </c>
      <c r="AU4326" t="s">
        <v>21078</v>
      </c>
      <c r="AX4326">
        <v>54.811942405862503</v>
      </c>
      <c r="AY4326">
        <v>11.249758729206</v>
      </c>
      <c r="AZ4326" t="s">
        <v>62</v>
      </c>
      <c r="BA4326">
        <v>1085</v>
      </c>
      <c r="BB4326" t="s">
        <v>44618</v>
      </c>
    </row>
    <row r="4327" spans="1:54" x14ac:dyDescent="0.25">
      <c r="A4327" s="1">
        <v>45200</v>
      </c>
      <c r="B4327">
        <v>359005</v>
      </c>
      <c r="C4327" t="s">
        <v>49598</v>
      </c>
      <c r="D4327">
        <v>4920</v>
      </c>
      <c r="E4327" t="s">
        <v>48400</v>
      </c>
      <c r="F4327" t="s">
        <v>49599</v>
      </c>
      <c r="G4327">
        <v>19406679</v>
      </c>
      <c r="H4327">
        <v>1004179632</v>
      </c>
      <c r="I4327" t="s">
        <v>48402</v>
      </c>
      <c r="J4327" t="s">
        <v>21079</v>
      </c>
      <c r="K4327" t="s">
        <v>13110</v>
      </c>
      <c r="L4327" t="s">
        <v>48403</v>
      </c>
      <c r="M4327">
        <v>673</v>
      </c>
      <c r="N4327">
        <v>79</v>
      </c>
      <c r="R4327" s="1">
        <v>42087</v>
      </c>
      <c r="S4327" t="s">
        <v>56</v>
      </c>
      <c r="V4327" s="1">
        <v>41639</v>
      </c>
      <c r="W4327">
        <v>5</v>
      </c>
      <c r="X4327" t="s">
        <v>557</v>
      </c>
      <c r="Y4327">
        <v>1</v>
      </c>
      <c r="Z4327" t="s">
        <v>46545</v>
      </c>
      <c r="AA4327">
        <v>10</v>
      </c>
      <c r="AB4327">
        <v>199608</v>
      </c>
      <c r="AC4327">
        <v>121</v>
      </c>
      <c r="AD4327" t="s">
        <v>70</v>
      </c>
      <c r="AE4327">
        <v>1013</v>
      </c>
      <c r="AF4327" t="s">
        <v>558</v>
      </c>
      <c r="AG4327">
        <v>3</v>
      </c>
      <c r="AH4327" t="s">
        <v>81</v>
      </c>
      <c r="AI4327">
        <v>22</v>
      </c>
      <c r="AJ4327" t="s">
        <v>52628</v>
      </c>
      <c r="AK4327">
        <v>360</v>
      </c>
      <c r="AL4327" t="s">
        <v>9243</v>
      </c>
      <c r="AM4327">
        <v>1</v>
      </c>
      <c r="AN4327" t="s">
        <v>1193</v>
      </c>
      <c r="AO4327">
        <v>371005</v>
      </c>
      <c r="AQ4327" t="s">
        <v>13111</v>
      </c>
      <c r="AR4327" t="s">
        <v>13112</v>
      </c>
      <c r="AS4327">
        <v>0</v>
      </c>
      <c r="AT4327" t="s">
        <v>61</v>
      </c>
      <c r="AU4327" t="s">
        <v>47653</v>
      </c>
      <c r="AX4327">
        <v>54.814831440082102</v>
      </c>
      <c r="AY4327">
        <v>11.2596709474451</v>
      </c>
      <c r="AZ4327" t="s">
        <v>62</v>
      </c>
      <c r="BA4327">
        <v>1085</v>
      </c>
      <c r="BB4327" t="s">
        <v>44618</v>
      </c>
    </row>
    <row r="4328" spans="1:54" x14ac:dyDescent="0.25">
      <c r="A4328" s="1">
        <v>45200</v>
      </c>
      <c r="B4328">
        <v>359006</v>
      </c>
      <c r="C4328" t="s">
        <v>21080</v>
      </c>
      <c r="D4328">
        <v>4920</v>
      </c>
      <c r="E4328" t="s">
        <v>48400</v>
      </c>
      <c r="F4328" t="s">
        <v>21081</v>
      </c>
      <c r="G4328">
        <v>21662305</v>
      </c>
      <c r="H4328">
        <v>1005106945</v>
      </c>
      <c r="I4328" t="s">
        <v>21082</v>
      </c>
      <c r="J4328" t="s">
        <v>21083</v>
      </c>
      <c r="K4328" t="s">
        <v>21084</v>
      </c>
      <c r="L4328" t="s">
        <v>21065</v>
      </c>
      <c r="M4328">
        <v>1747</v>
      </c>
      <c r="N4328">
        <v>7</v>
      </c>
      <c r="R4328" s="1">
        <v>44351</v>
      </c>
      <c r="S4328" t="s">
        <v>56</v>
      </c>
      <c r="W4328">
        <v>5</v>
      </c>
      <c r="X4328" t="s">
        <v>557</v>
      </c>
      <c r="Y4328">
        <v>1</v>
      </c>
      <c r="Z4328" t="s">
        <v>46545</v>
      </c>
      <c r="AA4328">
        <v>10</v>
      </c>
      <c r="AB4328">
        <v>199908</v>
      </c>
      <c r="AC4328">
        <v>121</v>
      </c>
      <c r="AD4328" t="s">
        <v>70</v>
      </c>
      <c r="AE4328">
        <v>1013</v>
      </c>
      <c r="AF4328" t="s">
        <v>558</v>
      </c>
      <c r="AG4328">
        <v>7</v>
      </c>
      <c r="AH4328" t="s">
        <v>7186</v>
      </c>
      <c r="AI4328">
        <v>21</v>
      </c>
      <c r="AJ4328" t="s">
        <v>52613</v>
      </c>
      <c r="AK4328">
        <v>360</v>
      </c>
      <c r="AL4328" t="s">
        <v>9243</v>
      </c>
      <c r="AQ4328" t="s">
        <v>21085</v>
      </c>
      <c r="AR4328" t="s">
        <v>21086</v>
      </c>
      <c r="AS4328">
        <v>0</v>
      </c>
      <c r="AT4328" t="s">
        <v>61</v>
      </c>
      <c r="AU4328" t="s">
        <v>21066</v>
      </c>
      <c r="AX4328">
        <v>54.779364970000003</v>
      </c>
      <c r="AY4328">
        <v>11.29880099</v>
      </c>
      <c r="AZ4328" t="s">
        <v>62</v>
      </c>
      <c r="BA4328">
        <v>1085</v>
      </c>
      <c r="BB4328" t="s">
        <v>44618</v>
      </c>
    </row>
    <row r="4329" spans="1:54" x14ac:dyDescent="0.25">
      <c r="A4329" s="1">
        <v>45200</v>
      </c>
      <c r="B4329">
        <v>359200</v>
      </c>
      <c r="D4329">
        <v>4900</v>
      </c>
      <c r="E4329" t="s">
        <v>9241</v>
      </c>
      <c r="F4329" t="s">
        <v>53515</v>
      </c>
      <c r="I4329" t="s">
        <v>21087</v>
      </c>
      <c r="J4329" t="s">
        <v>21088</v>
      </c>
      <c r="K4329" t="s">
        <v>21089</v>
      </c>
      <c r="L4329" t="s">
        <v>21090</v>
      </c>
      <c r="M4329">
        <v>603</v>
      </c>
      <c r="N4329">
        <v>26</v>
      </c>
      <c r="R4329" s="1">
        <v>40162</v>
      </c>
      <c r="S4329" t="s">
        <v>80</v>
      </c>
      <c r="T4329">
        <v>360</v>
      </c>
      <c r="U4329" t="s">
        <v>9243</v>
      </c>
      <c r="V4329" s="1">
        <v>39083</v>
      </c>
      <c r="W4329">
        <v>2</v>
      </c>
      <c r="X4329" t="s">
        <v>57</v>
      </c>
      <c r="Y4329">
        <v>1</v>
      </c>
      <c r="Z4329" t="s">
        <v>46545</v>
      </c>
      <c r="AC4329">
        <v>932</v>
      </c>
      <c r="AD4329" t="s">
        <v>52637</v>
      </c>
      <c r="AE4329">
        <v>2021</v>
      </c>
      <c r="AF4329" t="s">
        <v>52637</v>
      </c>
      <c r="AG4329">
        <v>3</v>
      </c>
      <c r="AH4329" t="s">
        <v>81</v>
      </c>
      <c r="AI4329">
        <v>10</v>
      </c>
      <c r="AJ4329" t="s">
        <v>52638</v>
      </c>
      <c r="AK4329">
        <v>360</v>
      </c>
      <c r="AL4329" t="s">
        <v>9243</v>
      </c>
      <c r="AQ4329" t="s">
        <v>21091</v>
      </c>
      <c r="AS4329">
        <v>0</v>
      </c>
      <c r="AT4329" t="s">
        <v>61</v>
      </c>
      <c r="AU4329" t="s">
        <v>12334</v>
      </c>
      <c r="AX4329">
        <v>54.850474628440601</v>
      </c>
      <c r="AY4329">
        <v>11.223152391186799</v>
      </c>
      <c r="AZ4329" t="s">
        <v>62</v>
      </c>
      <c r="BA4329">
        <v>1085</v>
      </c>
      <c r="BB4329" t="s">
        <v>44618</v>
      </c>
    </row>
    <row r="4330" spans="1:54" x14ac:dyDescent="0.25">
      <c r="A4330" s="1">
        <v>45200</v>
      </c>
      <c r="B4330">
        <v>359210</v>
      </c>
      <c r="C4330" t="s">
        <v>49600</v>
      </c>
      <c r="D4330">
        <v>4900</v>
      </c>
      <c r="E4330" t="s">
        <v>9241</v>
      </c>
      <c r="F4330" t="s">
        <v>49601</v>
      </c>
      <c r="G4330">
        <v>29188572</v>
      </c>
      <c r="H4330">
        <v>1003301174</v>
      </c>
      <c r="I4330" t="s">
        <v>21092</v>
      </c>
      <c r="J4330" t="s">
        <v>21093</v>
      </c>
      <c r="K4330" t="s">
        <v>21094</v>
      </c>
      <c r="L4330" t="s">
        <v>21058</v>
      </c>
      <c r="M4330">
        <v>603</v>
      </c>
      <c r="N4330">
        <v>6</v>
      </c>
      <c r="R4330" s="1">
        <v>40938</v>
      </c>
      <c r="S4330" t="s">
        <v>56</v>
      </c>
      <c r="T4330">
        <v>360</v>
      </c>
      <c r="U4330" t="s">
        <v>9243</v>
      </c>
      <c r="V4330" s="1">
        <v>39083</v>
      </c>
      <c r="W4330">
        <v>2</v>
      </c>
      <c r="X4330" t="s">
        <v>57</v>
      </c>
      <c r="Y4330">
        <v>1</v>
      </c>
      <c r="Z4330" t="s">
        <v>46545</v>
      </c>
      <c r="AB4330">
        <v>197008</v>
      </c>
      <c r="AC4330">
        <v>125</v>
      </c>
      <c r="AD4330" t="s">
        <v>1344</v>
      </c>
      <c r="AE4330">
        <v>1014</v>
      </c>
      <c r="AF4330" t="s">
        <v>1352</v>
      </c>
      <c r="AG4330">
        <v>3</v>
      </c>
      <c r="AH4330" t="s">
        <v>81</v>
      </c>
      <c r="AI4330">
        <v>24</v>
      </c>
      <c r="AJ4330" t="s">
        <v>1344</v>
      </c>
      <c r="AK4330">
        <v>360</v>
      </c>
      <c r="AL4330" t="s">
        <v>9243</v>
      </c>
      <c r="AM4330">
        <v>2</v>
      </c>
      <c r="AN4330" t="s">
        <v>119</v>
      </c>
      <c r="AO4330">
        <v>360210</v>
      </c>
      <c r="AQ4330" t="s">
        <v>21095</v>
      </c>
      <c r="AS4330">
        <v>0</v>
      </c>
      <c r="AT4330" t="s">
        <v>61</v>
      </c>
      <c r="AU4330" t="s">
        <v>12334</v>
      </c>
      <c r="AZ4330" t="s">
        <v>62</v>
      </c>
      <c r="BA4330">
        <v>1085</v>
      </c>
      <c r="BB4330" t="s">
        <v>44618</v>
      </c>
    </row>
    <row r="4331" spans="1:54" x14ac:dyDescent="0.25">
      <c r="A4331" s="1">
        <v>45200</v>
      </c>
      <c r="B4331">
        <v>359300</v>
      </c>
      <c r="C4331" t="s">
        <v>21096</v>
      </c>
      <c r="D4331">
        <v>4920</v>
      </c>
      <c r="E4331" t="s">
        <v>48400</v>
      </c>
      <c r="F4331" t="s">
        <v>49602</v>
      </c>
      <c r="I4331" t="s">
        <v>21097</v>
      </c>
      <c r="J4331" t="s">
        <v>21098</v>
      </c>
      <c r="K4331" t="s">
        <v>21099</v>
      </c>
      <c r="L4331" t="s">
        <v>48403</v>
      </c>
      <c r="M4331">
        <v>673</v>
      </c>
      <c r="N4331">
        <v>79</v>
      </c>
      <c r="R4331" s="1">
        <v>40162</v>
      </c>
      <c r="S4331" t="s">
        <v>80</v>
      </c>
      <c r="V4331" s="1">
        <v>35339</v>
      </c>
      <c r="W4331">
        <v>5</v>
      </c>
      <c r="X4331" t="s">
        <v>557</v>
      </c>
      <c r="Y4331">
        <v>1</v>
      </c>
      <c r="Z4331" t="s">
        <v>46545</v>
      </c>
      <c r="AB4331">
        <v>190508</v>
      </c>
      <c r="AC4331">
        <v>141</v>
      </c>
      <c r="AD4331" t="s">
        <v>46688</v>
      </c>
      <c r="AE4331">
        <v>1022</v>
      </c>
      <c r="AF4331" t="s">
        <v>46688</v>
      </c>
      <c r="AG4331">
        <v>3</v>
      </c>
      <c r="AH4331" t="s">
        <v>81</v>
      </c>
      <c r="AI4331">
        <v>84</v>
      </c>
      <c r="AJ4331" t="s">
        <v>46689</v>
      </c>
      <c r="AK4331">
        <v>360</v>
      </c>
      <c r="AL4331" t="s">
        <v>9243</v>
      </c>
      <c r="AS4331">
        <v>0</v>
      </c>
      <c r="AT4331" t="s">
        <v>61</v>
      </c>
      <c r="AU4331" t="s">
        <v>47653</v>
      </c>
      <c r="AX4331">
        <v>54.814831440082102</v>
      </c>
      <c r="AY4331">
        <v>11.2596709474451</v>
      </c>
      <c r="AZ4331" t="s">
        <v>62</v>
      </c>
      <c r="BA4331">
        <v>1085</v>
      </c>
      <c r="BB4331" t="s">
        <v>44618</v>
      </c>
    </row>
    <row r="4332" spans="1:54" x14ac:dyDescent="0.25">
      <c r="A4332" s="1">
        <v>45200</v>
      </c>
      <c r="B4332">
        <v>359301</v>
      </c>
      <c r="C4332" t="s">
        <v>21100</v>
      </c>
      <c r="D4332">
        <v>4943</v>
      </c>
      <c r="E4332" t="s">
        <v>21101</v>
      </c>
      <c r="F4332" t="s">
        <v>21102</v>
      </c>
      <c r="G4332">
        <v>89257514</v>
      </c>
      <c r="H4332">
        <v>1002814935</v>
      </c>
      <c r="I4332" t="s">
        <v>21103</v>
      </c>
      <c r="J4332" t="s">
        <v>21104</v>
      </c>
      <c r="K4332" t="s">
        <v>21105</v>
      </c>
      <c r="L4332" t="s">
        <v>21106</v>
      </c>
      <c r="M4332">
        <v>1210</v>
      </c>
      <c r="N4332">
        <v>120</v>
      </c>
      <c r="R4332" s="1">
        <v>43003</v>
      </c>
      <c r="S4332" t="s">
        <v>56</v>
      </c>
      <c r="V4332" s="1">
        <v>42947</v>
      </c>
      <c r="W4332">
        <v>5</v>
      </c>
      <c r="X4332" t="s">
        <v>557</v>
      </c>
      <c r="Y4332">
        <v>1</v>
      </c>
      <c r="Z4332" t="s">
        <v>46545</v>
      </c>
      <c r="AA4332">
        <v>10</v>
      </c>
      <c r="AB4332">
        <v>198008</v>
      </c>
      <c r="AC4332">
        <v>123</v>
      </c>
      <c r="AD4332" t="s">
        <v>1507</v>
      </c>
      <c r="AE4332">
        <v>1011</v>
      </c>
      <c r="AF4332" t="s">
        <v>1507</v>
      </c>
      <c r="AG4332">
        <v>3</v>
      </c>
      <c r="AH4332" t="s">
        <v>81</v>
      </c>
      <c r="AI4332">
        <v>80</v>
      </c>
      <c r="AJ4332" t="s">
        <v>1507</v>
      </c>
      <c r="AK4332">
        <v>360</v>
      </c>
      <c r="AL4332" t="s">
        <v>9243</v>
      </c>
      <c r="AQ4332" t="s">
        <v>21107</v>
      </c>
      <c r="AR4332" t="s">
        <v>21108</v>
      </c>
      <c r="AS4332">
        <v>0</v>
      </c>
      <c r="AT4332" t="s">
        <v>61</v>
      </c>
      <c r="AU4332" t="s">
        <v>11416</v>
      </c>
      <c r="AX4332">
        <v>54.897528209999997</v>
      </c>
      <c r="AY4332">
        <v>11.261156850000001</v>
      </c>
      <c r="AZ4332" t="s">
        <v>62</v>
      </c>
      <c r="BA4332">
        <v>1085</v>
      </c>
      <c r="BB4332" t="s">
        <v>44618</v>
      </c>
    </row>
    <row r="4333" spans="1:54" x14ac:dyDescent="0.25">
      <c r="A4333" s="1">
        <v>45200</v>
      </c>
      <c r="B4333">
        <v>359302</v>
      </c>
      <c r="C4333" t="s">
        <v>21109</v>
      </c>
      <c r="D4333">
        <v>4900</v>
      </c>
      <c r="E4333" t="s">
        <v>9241</v>
      </c>
      <c r="F4333" t="s">
        <v>21110</v>
      </c>
      <c r="G4333">
        <v>89185513</v>
      </c>
      <c r="H4333">
        <v>1002812749</v>
      </c>
      <c r="I4333" t="s">
        <v>21111</v>
      </c>
      <c r="J4333" t="s">
        <v>21112</v>
      </c>
      <c r="K4333" t="s">
        <v>21113</v>
      </c>
      <c r="L4333" t="s">
        <v>21114</v>
      </c>
      <c r="M4333">
        <v>2058</v>
      </c>
      <c r="N4333">
        <v>2</v>
      </c>
      <c r="R4333" s="1">
        <v>43783</v>
      </c>
      <c r="S4333" t="s">
        <v>56</v>
      </c>
      <c r="W4333">
        <v>5</v>
      </c>
      <c r="X4333" t="s">
        <v>557</v>
      </c>
      <c r="Y4333">
        <v>1</v>
      </c>
      <c r="Z4333" t="s">
        <v>46545</v>
      </c>
      <c r="AA4333">
        <v>10</v>
      </c>
      <c r="AB4333">
        <v>198008</v>
      </c>
      <c r="AC4333">
        <v>123</v>
      </c>
      <c r="AD4333" t="s">
        <v>1507</v>
      </c>
      <c r="AE4333">
        <v>1011</v>
      </c>
      <c r="AF4333" t="s">
        <v>1507</v>
      </c>
      <c r="AG4333">
        <v>1</v>
      </c>
      <c r="AH4333" t="s">
        <v>44482</v>
      </c>
      <c r="AI4333">
        <v>80</v>
      </c>
      <c r="AJ4333" t="s">
        <v>1507</v>
      </c>
      <c r="AK4333">
        <v>360</v>
      </c>
      <c r="AL4333" t="s">
        <v>9243</v>
      </c>
      <c r="AQ4333" t="s">
        <v>21115</v>
      </c>
      <c r="AR4333" t="s">
        <v>21116</v>
      </c>
      <c r="AS4333">
        <v>0</v>
      </c>
      <c r="AT4333" t="s">
        <v>61</v>
      </c>
      <c r="AU4333" t="s">
        <v>21117</v>
      </c>
      <c r="AX4333">
        <v>54.849097919999998</v>
      </c>
      <c r="AY4333">
        <v>11.235277610000001</v>
      </c>
      <c r="AZ4333" t="s">
        <v>62</v>
      </c>
      <c r="BA4333">
        <v>1085</v>
      </c>
      <c r="BB4333" t="s">
        <v>44618</v>
      </c>
    </row>
    <row r="4334" spans="1:54" x14ac:dyDescent="0.25">
      <c r="A4334" s="1">
        <v>45200</v>
      </c>
      <c r="B4334">
        <v>359350</v>
      </c>
      <c r="C4334" t="s">
        <v>49603</v>
      </c>
      <c r="D4334">
        <v>4920</v>
      </c>
      <c r="E4334" t="s">
        <v>48400</v>
      </c>
      <c r="F4334" t="s">
        <v>49604</v>
      </c>
      <c r="I4334" t="s">
        <v>21118</v>
      </c>
      <c r="J4334" t="s">
        <v>21119</v>
      </c>
      <c r="K4334" t="s">
        <v>21120</v>
      </c>
      <c r="L4334" t="s">
        <v>49605</v>
      </c>
      <c r="M4334">
        <v>673</v>
      </c>
      <c r="N4334">
        <v>22</v>
      </c>
      <c r="R4334" s="1">
        <v>40162</v>
      </c>
      <c r="S4334" t="s">
        <v>80</v>
      </c>
      <c r="V4334" s="1">
        <v>36861</v>
      </c>
      <c r="W4334">
        <v>5</v>
      </c>
      <c r="X4334" t="s">
        <v>557</v>
      </c>
      <c r="Y4334">
        <v>1</v>
      </c>
      <c r="Z4334" t="s">
        <v>46545</v>
      </c>
      <c r="AB4334">
        <v>199501</v>
      </c>
      <c r="AC4334">
        <v>146</v>
      </c>
      <c r="AD4334" t="s">
        <v>1428</v>
      </c>
      <c r="AE4334">
        <v>1025</v>
      </c>
      <c r="AF4334" t="s">
        <v>1428</v>
      </c>
      <c r="AG4334">
        <v>3</v>
      </c>
      <c r="AH4334" t="s">
        <v>81</v>
      </c>
      <c r="AI4334">
        <v>85</v>
      </c>
      <c r="AJ4334" t="s">
        <v>1428</v>
      </c>
      <c r="AK4334">
        <v>360</v>
      </c>
      <c r="AL4334" t="s">
        <v>9243</v>
      </c>
      <c r="AQ4334" t="s">
        <v>21121</v>
      </c>
      <c r="AS4334">
        <v>0</v>
      </c>
      <c r="AT4334" t="s">
        <v>61</v>
      </c>
      <c r="AU4334" t="s">
        <v>47653</v>
      </c>
      <c r="AX4334">
        <v>54.8154871894723</v>
      </c>
      <c r="AY4334">
        <v>11.2701183865423</v>
      </c>
      <c r="AZ4334" t="s">
        <v>62</v>
      </c>
      <c r="BA4334">
        <v>1085</v>
      </c>
      <c r="BB4334" t="s">
        <v>44618</v>
      </c>
    </row>
    <row r="4335" spans="1:54" x14ac:dyDescent="0.25">
      <c r="A4335" s="1">
        <v>45200</v>
      </c>
      <c r="B4335">
        <v>360000</v>
      </c>
      <c r="C4335" t="s">
        <v>9243</v>
      </c>
      <c r="D4335">
        <v>4930</v>
      </c>
      <c r="E4335" t="s">
        <v>10425</v>
      </c>
      <c r="F4335" t="s">
        <v>9243</v>
      </c>
      <c r="G4335">
        <v>29188572</v>
      </c>
      <c r="K4335" t="s">
        <v>15730</v>
      </c>
      <c r="L4335" t="s">
        <v>53516</v>
      </c>
      <c r="M4335">
        <v>690</v>
      </c>
      <c r="N4335">
        <v>7</v>
      </c>
      <c r="R4335" s="1">
        <v>43791</v>
      </c>
      <c r="S4335" t="s">
        <v>80</v>
      </c>
      <c r="T4335">
        <v>360</v>
      </c>
      <c r="U4335" t="s">
        <v>9243</v>
      </c>
      <c r="W4335">
        <v>2</v>
      </c>
      <c r="X4335" t="s">
        <v>57</v>
      </c>
      <c r="Y4335">
        <v>5</v>
      </c>
      <c r="Z4335" t="s">
        <v>54458</v>
      </c>
      <c r="AB4335">
        <v>200701</v>
      </c>
      <c r="AC4335">
        <v>923</v>
      </c>
      <c r="AD4335" t="s">
        <v>58</v>
      </c>
      <c r="AE4335">
        <v>2013</v>
      </c>
      <c r="AF4335" t="s">
        <v>58</v>
      </c>
      <c r="AG4335">
        <v>1</v>
      </c>
      <c r="AH4335" t="s">
        <v>44482</v>
      </c>
      <c r="AI4335">
        <v>99</v>
      </c>
      <c r="AJ4335" t="s">
        <v>54511</v>
      </c>
      <c r="AK4335">
        <v>360</v>
      </c>
      <c r="AL4335" t="s">
        <v>9243</v>
      </c>
      <c r="AQ4335" t="s">
        <v>21122</v>
      </c>
      <c r="AR4335" t="s">
        <v>12333</v>
      </c>
      <c r="AS4335">
        <v>0</v>
      </c>
      <c r="AT4335" t="s">
        <v>61</v>
      </c>
      <c r="AU4335" t="s">
        <v>11778</v>
      </c>
      <c r="AV4335" t="s">
        <v>52612</v>
      </c>
      <c r="AX4335">
        <v>54.775485410000002</v>
      </c>
      <c r="AY4335">
        <v>11.501385279999999</v>
      </c>
      <c r="AZ4335" t="s">
        <v>62</v>
      </c>
      <c r="BA4335">
        <v>1085</v>
      </c>
      <c r="BB4335" t="s">
        <v>44618</v>
      </c>
    </row>
    <row r="4336" spans="1:54" x14ac:dyDescent="0.25">
      <c r="A4336" s="1">
        <v>45200</v>
      </c>
      <c r="B4336">
        <v>360001</v>
      </c>
      <c r="D4336">
        <v>4952</v>
      </c>
      <c r="E4336" t="s">
        <v>21123</v>
      </c>
      <c r="F4336" t="s">
        <v>21124</v>
      </c>
      <c r="G4336">
        <v>21297178</v>
      </c>
      <c r="H4336">
        <v>1004830869</v>
      </c>
      <c r="I4336" t="s">
        <v>49606</v>
      </c>
      <c r="K4336" t="s">
        <v>21125</v>
      </c>
      <c r="L4336" t="s">
        <v>21126</v>
      </c>
      <c r="M4336">
        <v>1948</v>
      </c>
      <c r="N4336">
        <v>199</v>
      </c>
      <c r="R4336" s="1">
        <v>41899</v>
      </c>
      <c r="S4336" t="s">
        <v>56</v>
      </c>
      <c r="T4336">
        <v>360</v>
      </c>
      <c r="U4336" t="s">
        <v>9243</v>
      </c>
      <c r="V4336" s="1">
        <v>41883</v>
      </c>
      <c r="W4336">
        <v>6</v>
      </c>
      <c r="X4336" t="s">
        <v>1289</v>
      </c>
      <c r="Y4336">
        <v>1</v>
      </c>
      <c r="Z4336" t="s">
        <v>46545</v>
      </c>
      <c r="AB4336">
        <v>199810</v>
      </c>
      <c r="AC4336">
        <v>129</v>
      </c>
      <c r="AD4336" t="s">
        <v>2405</v>
      </c>
      <c r="AE4336">
        <v>1016</v>
      </c>
      <c r="AF4336" t="s">
        <v>2405</v>
      </c>
      <c r="AG4336">
        <v>3</v>
      </c>
      <c r="AH4336" t="s">
        <v>81</v>
      </c>
      <c r="AI4336">
        <v>99</v>
      </c>
      <c r="AJ4336" t="s">
        <v>54511</v>
      </c>
      <c r="AK4336">
        <v>360</v>
      </c>
      <c r="AL4336" t="s">
        <v>9243</v>
      </c>
      <c r="AQ4336" t="s">
        <v>21127</v>
      </c>
      <c r="AR4336" t="s">
        <v>21128</v>
      </c>
      <c r="AS4336">
        <v>0</v>
      </c>
      <c r="AT4336" t="s">
        <v>61</v>
      </c>
      <c r="AU4336" t="s">
        <v>21129</v>
      </c>
      <c r="AX4336">
        <v>54.837081384745602</v>
      </c>
      <c r="AY4336">
        <v>11.370695368564199</v>
      </c>
      <c r="AZ4336" t="s">
        <v>62</v>
      </c>
      <c r="BA4336">
        <v>1085</v>
      </c>
      <c r="BB4336" t="s">
        <v>44618</v>
      </c>
    </row>
    <row r="4337" spans="1:54" x14ac:dyDescent="0.25">
      <c r="A4337" s="1">
        <v>45200</v>
      </c>
      <c r="B4337">
        <v>360002</v>
      </c>
      <c r="C4337" t="s">
        <v>9887</v>
      </c>
      <c r="D4337">
        <v>4900</v>
      </c>
      <c r="E4337" t="s">
        <v>9241</v>
      </c>
      <c r="F4337" t="s">
        <v>9887</v>
      </c>
      <c r="G4337">
        <v>29188572</v>
      </c>
      <c r="H4337">
        <v>1003302212</v>
      </c>
      <c r="I4337" t="s">
        <v>21130</v>
      </c>
      <c r="J4337" t="s">
        <v>21131</v>
      </c>
      <c r="K4337" t="s">
        <v>13264</v>
      </c>
      <c r="L4337" t="s">
        <v>48423</v>
      </c>
      <c r="M4337">
        <v>1180</v>
      </c>
      <c r="N4337">
        <v>13</v>
      </c>
      <c r="R4337" s="1">
        <v>42978</v>
      </c>
      <c r="S4337" t="s">
        <v>56</v>
      </c>
      <c r="T4337">
        <v>360</v>
      </c>
      <c r="U4337" t="s">
        <v>9243</v>
      </c>
      <c r="V4337" s="1">
        <v>42978</v>
      </c>
      <c r="W4337">
        <v>2</v>
      </c>
      <c r="X4337" t="s">
        <v>57</v>
      </c>
      <c r="Y4337">
        <v>1</v>
      </c>
      <c r="Z4337" t="s">
        <v>46545</v>
      </c>
      <c r="AA4337">
        <v>9</v>
      </c>
      <c r="AB4337">
        <v>200808</v>
      </c>
      <c r="AC4337">
        <v>121</v>
      </c>
      <c r="AD4337" t="s">
        <v>70</v>
      </c>
      <c r="AE4337">
        <v>1012</v>
      </c>
      <c r="AF4337" t="s">
        <v>71</v>
      </c>
      <c r="AG4337">
        <v>5</v>
      </c>
      <c r="AH4337" t="s">
        <v>1589</v>
      </c>
      <c r="AI4337">
        <v>99</v>
      </c>
      <c r="AJ4337" t="s">
        <v>54511</v>
      </c>
      <c r="AK4337">
        <v>360</v>
      </c>
      <c r="AL4337" t="s">
        <v>9243</v>
      </c>
      <c r="AM4337">
        <v>2</v>
      </c>
      <c r="AN4337" t="s">
        <v>119</v>
      </c>
      <c r="AO4337">
        <v>280943</v>
      </c>
      <c r="AQ4337" t="s">
        <v>13265</v>
      </c>
      <c r="AR4337" t="s">
        <v>21132</v>
      </c>
      <c r="AS4337">
        <v>1</v>
      </c>
      <c r="AT4337" t="s">
        <v>1446</v>
      </c>
      <c r="AU4337" t="s">
        <v>48424</v>
      </c>
      <c r="AX4337">
        <v>54.832744506357997</v>
      </c>
      <c r="AY4337">
        <v>11.1342317813384</v>
      </c>
      <c r="AZ4337" t="s">
        <v>62</v>
      </c>
      <c r="BA4337">
        <v>1085</v>
      </c>
      <c r="BB4337" t="s">
        <v>44618</v>
      </c>
    </row>
    <row r="4338" spans="1:54" x14ac:dyDescent="0.25">
      <c r="A4338" s="1">
        <v>45200</v>
      </c>
      <c r="B4338">
        <v>360003</v>
      </c>
      <c r="C4338" t="s">
        <v>47805</v>
      </c>
      <c r="D4338">
        <v>4970</v>
      </c>
      <c r="E4338" t="s">
        <v>48425</v>
      </c>
      <c r="F4338" t="s">
        <v>47805</v>
      </c>
      <c r="G4338">
        <v>29188572</v>
      </c>
      <c r="H4338">
        <v>1003305077</v>
      </c>
      <c r="I4338" t="s">
        <v>49607</v>
      </c>
      <c r="J4338" t="s">
        <v>21133</v>
      </c>
      <c r="K4338" t="s">
        <v>13267</v>
      </c>
      <c r="L4338" t="s">
        <v>13268</v>
      </c>
      <c r="M4338">
        <v>208</v>
      </c>
      <c r="N4338">
        <v>1</v>
      </c>
      <c r="R4338" s="1">
        <v>42978</v>
      </c>
      <c r="S4338" t="s">
        <v>56</v>
      </c>
      <c r="T4338">
        <v>360</v>
      </c>
      <c r="U4338" t="s">
        <v>9243</v>
      </c>
      <c r="V4338" s="1">
        <v>42978</v>
      </c>
      <c r="W4338">
        <v>2</v>
      </c>
      <c r="X4338" t="s">
        <v>57</v>
      </c>
      <c r="Y4338">
        <v>1</v>
      </c>
      <c r="Z4338" t="s">
        <v>46545</v>
      </c>
      <c r="AA4338">
        <v>9</v>
      </c>
      <c r="AB4338">
        <v>200808</v>
      </c>
      <c r="AC4338">
        <v>121</v>
      </c>
      <c r="AD4338" t="s">
        <v>70</v>
      </c>
      <c r="AE4338">
        <v>1012</v>
      </c>
      <c r="AF4338" t="s">
        <v>71</v>
      </c>
      <c r="AG4338">
        <v>5</v>
      </c>
      <c r="AH4338" t="s">
        <v>1589</v>
      </c>
      <c r="AI4338">
        <v>99</v>
      </c>
      <c r="AJ4338" t="s">
        <v>54511</v>
      </c>
      <c r="AK4338">
        <v>360</v>
      </c>
      <c r="AL4338" t="s">
        <v>9243</v>
      </c>
      <c r="AM4338">
        <v>2</v>
      </c>
      <c r="AN4338" t="s">
        <v>119</v>
      </c>
      <c r="AO4338">
        <v>280944</v>
      </c>
      <c r="AQ4338" t="s">
        <v>13269</v>
      </c>
      <c r="AR4338" t="s">
        <v>49608</v>
      </c>
      <c r="AS4338">
        <v>1</v>
      </c>
      <c r="AT4338" t="s">
        <v>1446</v>
      </c>
      <c r="AU4338" t="s">
        <v>13270</v>
      </c>
      <c r="AX4338">
        <v>54.696600093926698</v>
      </c>
      <c r="AY4338">
        <v>11.385823308306501</v>
      </c>
      <c r="AZ4338" t="s">
        <v>62</v>
      </c>
      <c r="BA4338">
        <v>1085</v>
      </c>
      <c r="BB4338" t="s">
        <v>44618</v>
      </c>
    </row>
    <row r="4339" spans="1:54" x14ac:dyDescent="0.25">
      <c r="A4339" s="1">
        <v>45200</v>
      </c>
      <c r="B4339">
        <v>360004</v>
      </c>
      <c r="D4339">
        <v>4900</v>
      </c>
      <c r="E4339" t="s">
        <v>9241</v>
      </c>
      <c r="F4339" t="s">
        <v>7455</v>
      </c>
      <c r="G4339">
        <v>29188572</v>
      </c>
      <c r="H4339">
        <v>1003302170</v>
      </c>
      <c r="I4339" t="s">
        <v>13257</v>
      </c>
      <c r="J4339" t="s">
        <v>21134</v>
      </c>
      <c r="K4339" t="s">
        <v>13258</v>
      </c>
      <c r="L4339" t="s">
        <v>55875</v>
      </c>
      <c r="M4339">
        <v>354</v>
      </c>
      <c r="N4339">
        <v>1</v>
      </c>
      <c r="R4339" s="1">
        <v>42978</v>
      </c>
      <c r="S4339" t="s">
        <v>56</v>
      </c>
      <c r="T4339">
        <v>360</v>
      </c>
      <c r="U4339" t="s">
        <v>9243</v>
      </c>
      <c r="V4339" s="1">
        <v>42978</v>
      </c>
      <c r="W4339">
        <v>2</v>
      </c>
      <c r="X4339" t="s">
        <v>57</v>
      </c>
      <c r="Y4339">
        <v>1</v>
      </c>
      <c r="Z4339" t="s">
        <v>46545</v>
      </c>
      <c r="AA4339">
        <v>9</v>
      </c>
      <c r="AB4339">
        <v>200808</v>
      </c>
      <c r="AC4339">
        <v>121</v>
      </c>
      <c r="AD4339" t="s">
        <v>70</v>
      </c>
      <c r="AE4339">
        <v>1012</v>
      </c>
      <c r="AF4339" t="s">
        <v>71</v>
      </c>
      <c r="AG4339">
        <v>5</v>
      </c>
      <c r="AH4339" t="s">
        <v>1589</v>
      </c>
      <c r="AI4339">
        <v>99</v>
      </c>
      <c r="AJ4339" t="s">
        <v>54511</v>
      </c>
      <c r="AK4339">
        <v>360</v>
      </c>
      <c r="AL4339" t="s">
        <v>9243</v>
      </c>
      <c r="AM4339">
        <v>2</v>
      </c>
      <c r="AN4339" t="s">
        <v>119</v>
      </c>
      <c r="AO4339">
        <v>280943</v>
      </c>
      <c r="AQ4339" t="s">
        <v>13259</v>
      </c>
      <c r="AR4339" t="s">
        <v>21135</v>
      </c>
      <c r="AS4339">
        <v>1</v>
      </c>
      <c r="AT4339" t="s">
        <v>1446</v>
      </c>
      <c r="AU4339" t="s">
        <v>55876</v>
      </c>
      <c r="AX4339">
        <v>54.837566933466803</v>
      </c>
      <c r="AY4339">
        <v>11.1547040368105</v>
      </c>
      <c r="AZ4339" t="s">
        <v>62</v>
      </c>
      <c r="BA4339">
        <v>1085</v>
      </c>
      <c r="BB4339" t="s">
        <v>44618</v>
      </c>
    </row>
    <row r="4340" spans="1:54" x14ac:dyDescent="0.25">
      <c r="A4340" s="1">
        <v>45200</v>
      </c>
      <c r="B4340">
        <v>360005</v>
      </c>
      <c r="D4340">
        <v>4930</v>
      </c>
      <c r="E4340" t="s">
        <v>10425</v>
      </c>
      <c r="F4340" t="s">
        <v>21136</v>
      </c>
      <c r="G4340">
        <v>29188572</v>
      </c>
      <c r="H4340">
        <v>1003301642</v>
      </c>
      <c r="I4340" t="s">
        <v>21137</v>
      </c>
      <c r="J4340" t="s">
        <v>21138</v>
      </c>
      <c r="K4340" t="s">
        <v>21139</v>
      </c>
      <c r="L4340" t="s">
        <v>21140</v>
      </c>
      <c r="M4340">
        <v>1421</v>
      </c>
      <c r="N4340" t="s">
        <v>9213</v>
      </c>
      <c r="R4340" s="1">
        <v>42978</v>
      </c>
      <c r="S4340" t="s">
        <v>56</v>
      </c>
      <c r="T4340">
        <v>360</v>
      </c>
      <c r="U4340" t="s">
        <v>9243</v>
      </c>
      <c r="V4340" s="1">
        <v>42978</v>
      </c>
      <c r="W4340">
        <v>2</v>
      </c>
      <c r="X4340" t="s">
        <v>57</v>
      </c>
      <c r="Y4340">
        <v>1</v>
      </c>
      <c r="Z4340" t="s">
        <v>46545</v>
      </c>
      <c r="AA4340">
        <v>10</v>
      </c>
      <c r="AB4340">
        <v>200808</v>
      </c>
      <c r="AC4340">
        <v>121</v>
      </c>
      <c r="AD4340" t="s">
        <v>70</v>
      </c>
      <c r="AE4340">
        <v>1012</v>
      </c>
      <c r="AF4340" t="s">
        <v>71</v>
      </c>
      <c r="AG4340">
        <v>5</v>
      </c>
      <c r="AH4340" t="s">
        <v>1589</v>
      </c>
      <c r="AI4340">
        <v>99</v>
      </c>
      <c r="AJ4340" t="s">
        <v>54511</v>
      </c>
      <c r="AK4340">
        <v>360</v>
      </c>
      <c r="AL4340" t="s">
        <v>9243</v>
      </c>
      <c r="AM4340">
        <v>2</v>
      </c>
      <c r="AN4340" t="s">
        <v>119</v>
      </c>
      <c r="AO4340">
        <v>280944</v>
      </c>
      <c r="AQ4340" t="s">
        <v>13253</v>
      </c>
      <c r="AR4340" t="s">
        <v>13254</v>
      </c>
      <c r="AS4340">
        <v>1</v>
      </c>
      <c r="AT4340" t="s">
        <v>1446</v>
      </c>
      <c r="AU4340" t="s">
        <v>10432</v>
      </c>
      <c r="AX4340">
        <v>54.773392232039797</v>
      </c>
      <c r="AY4340">
        <v>11.508371230010299</v>
      </c>
      <c r="AZ4340" t="s">
        <v>62</v>
      </c>
      <c r="BA4340">
        <v>1085</v>
      </c>
      <c r="BB4340" t="s">
        <v>44618</v>
      </c>
    </row>
    <row r="4341" spans="1:54" x14ac:dyDescent="0.25">
      <c r="A4341" s="1">
        <v>45200</v>
      </c>
      <c r="B4341">
        <v>360006</v>
      </c>
      <c r="D4341">
        <v>4952</v>
      </c>
      <c r="E4341" t="s">
        <v>21123</v>
      </c>
      <c r="F4341" t="s">
        <v>21141</v>
      </c>
      <c r="I4341" t="s">
        <v>21142</v>
      </c>
      <c r="L4341" t="s">
        <v>21143</v>
      </c>
      <c r="N4341">
        <v>10</v>
      </c>
      <c r="R4341" s="1">
        <v>40162</v>
      </c>
      <c r="S4341" t="s">
        <v>80</v>
      </c>
      <c r="V4341" s="1">
        <v>39814</v>
      </c>
      <c r="W4341">
        <v>5</v>
      </c>
      <c r="X4341" t="s">
        <v>557</v>
      </c>
      <c r="Y4341">
        <v>1</v>
      </c>
      <c r="Z4341" t="s">
        <v>46545</v>
      </c>
      <c r="AC4341">
        <v>121</v>
      </c>
      <c r="AD4341" t="s">
        <v>70</v>
      </c>
      <c r="AE4341">
        <v>1013</v>
      </c>
      <c r="AF4341" t="s">
        <v>558</v>
      </c>
      <c r="AG4341">
        <v>3</v>
      </c>
      <c r="AH4341" t="s">
        <v>81</v>
      </c>
      <c r="AI4341">
        <v>99</v>
      </c>
      <c r="AJ4341" t="s">
        <v>54511</v>
      </c>
      <c r="AK4341">
        <v>360</v>
      </c>
      <c r="AL4341" t="s">
        <v>9243</v>
      </c>
      <c r="AS4341">
        <v>0</v>
      </c>
      <c r="AT4341" t="s">
        <v>61</v>
      </c>
      <c r="AU4341" t="s">
        <v>21144</v>
      </c>
      <c r="AZ4341" t="s">
        <v>62</v>
      </c>
      <c r="BA4341">
        <v>1085</v>
      </c>
      <c r="BB4341" t="s">
        <v>44618</v>
      </c>
    </row>
    <row r="4342" spans="1:54" x14ac:dyDescent="0.25">
      <c r="A4342" s="1">
        <v>45200</v>
      </c>
      <c r="B4342">
        <v>360007</v>
      </c>
      <c r="C4342" t="s">
        <v>21145</v>
      </c>
      <c r="D4342">
        <v>4900</v>
      </c>
      <c r="E4342" t="s">
        <v>9241</v>
      </c>
      <c r="F4342" t="s">
        <v>21146</v>
      </c>
      <c r="G4342">
        <v>29188572</v>
      </c>
      <c r="H4342">
        <v>1003302212</v>
      </c>
      <c r="I4342" t="s">
        <v>21147</v>
      </c>
      <c r="J4342" t="s">
        <v>21131</v>
      </c>
      <c r="K4342" t="s">
        <v>21131</v>
      </c>
      <c r="L4342" t="s">
        <v>48423</v>
      </c>
      <c r="M4342">
        <v>1180</v>
      </c>
      <c r="N4342">
        <v>13</v>
      </c>
      <c r="R4342" s="1">
        <v>40165</v>
      </c>
      <c r="S4342" t="s">
        <v>18738</v>
      </c>
      <c r="T4342">
        <v>360</v>
      </c>
      <c r="U4342" t="s">
        <v>9243</v>
      </c>
      <c r="V4342" s="1">
        <v>40148</v>
      </c>
      <c r="W4342">
        <v>2</v>
      </c>
      <c r="X4342" t="s">
        <v>57</v>
      </c>
      <c r="Y4342">
        <v>1</v>
      </c>
      <c r="Z4342" t="s">
        <v>46545</v>
      </c>
      <c r="AA4342">
        <v>9</v>
      </c>
      <c r="AB4342">
        <v>200808</v>
      </c>
      <c r="AC4342">
        <v>121</v>
      </c>
      <c r="AD4342" t="s">
        <v>70</v>
      </c>
      <c r="AE4342">
        <v>1012</v>
      </c>
      <c r="AF4342" t="s">
        <v>71</v>
      </c>
      <c r="AG4342">
        <v>5</v>
      </c>
      <c r="AH4342" t="s">
        <v>1589</v>
      </c>
      <c r="AI4342">
        <v>99</v>
      </c>
      <c r="AJ4342" t="s">
        <v>54511</v>
      </c>
      <c r="AK4342">
        <v>360</v>
      </c>
      <c r="AL4342" t="s">
        <v>9243</v>
      </c>
      <c r="AQ4342" t="s">
        <v>13265</v>
      </c>
      <c r="AR4342" t="s">
        <v>21132</v>
      </c>
      <c r="AS4342">
        <v>1</v>
      </c>
      <c r="AT4342" t="s">
        <v>1446</v>
      </c>
      <c r="AU4342" t="s">
        <v>48424</v>
      </c>
      <c r="AX4342">
        <v>54.832744506357997</v>
      </c>
      <c r="AY4342">
        <v>11.1342317813384</v>
      </c>
      <c r="AZ4342" t="s">
        <v>62</v>
      </c>
      <c r="BA4342">
        <v>1085</v>
      </c>
      <c r="BB4342" t="s">
        <v>44618</v>
      </c>
    </row>
    <row r="4343" spans="1:54" x14ac:dyDescent="0.25">
      <c r="A4343" s="1">
        <v>45200</v>
      </c>
      <c r="B4343">
        <v>360008</v>
      </c>
      <c r="C4343" t="s">
        <v>21148</v>
      </c>
      <c r="D4343">
        <v>4930</v>
      </c>
      <c r="E4343" t="s">
        <v>10425</v>
      </c>
      <c r="F4343" t="s">
        <v>21148</v>
      </c>
      <c r="G4343">
        <v>29188572</v>
      </c>
      <c r="H4343">
        <v>1003301551</v>
      </c>
      <c r="I4343" t="s">
        <v>21149</v>
      </c>
      <c r="K4343" t="s">
        <v>21150</v>
      </c>
      <c r="L4343" t="s">
        <v>45672</v>
      </c>
      <c r="M4343">
        <v>117</v>
      </c>
      <c r="N4343">
        <v>1</v>
      </c>
      <c r="R4343" s="1">
        <v>44314</v>
      </c>
      <c r="S4343" t="s">
        <v>851</v>
      </c>
      <c r="T4343">
        <v>360</v>
      </c>
      <c r="U4343" t="s">
        <v>9243</v>
      </c>
      <c r="W4343">
        <v>2</v>
      </c>
      <c r="X4343" t="s">
        <v>57</v>
      </c>
      <c r="Y4343">
        <v>1</v>
      </c>
      <c r="Z4343" t="s">
        <v>46545</v>
      </c>
      <c r="AB4343">
        <v>200911</v>
      </c>
      <c r="AC4343">
        <v>149</v>
      </c>
      <c r="AD4343" t="s">
        <v>1085</v>
      </c>
      <c r="AE4343">
        <v>1026</v>
      </c>
      <c r="AF4343" t="s">
        <v>44530</v>
      </c>
      <c r="AG4343">
        <v>1</v>
      </c>
      <c r="AH4343" t="s">
        <v>44482</v>
      </c>
      <c r="AI4343">
        <v>99</v>
      </c>
      <c r="AJ4343" t="s">
        <v>54511</v>
      </c>
      <c r="AK4343">
        <v>360</v>
      </c>
      <c r="AL4343" t="s">
        <v>9243</v>
      </c>
      <c r="AQ4343" t="s">
        <v>21151</v>
      </c>
      <c r="AR4343" t="s">
        <v>12333</v>
      </c>
      <c r="AS4343">
        <v>0</v>
      </c>
      <c r="AT4343" t="s">
        <v>61</v>
      </c>
      <c r="AU4343" t="s">
        <v>45115</v>
      </c>
      <c r="AW4343" t="s">
        <v>21152</v>
      </c>
      <c r="AX4343">
        <v>54.79368788</v>
      </c>
      <c r="AY4343">
        <v>11.52168073</v>
      </c>
      <c r="AZ4343" t="s">
        <v>62</v>
      </c>
      <c r="BA4343">
        <v>1085</v>
      </c>
      <c r="BB4343" t="s">
        <v>44618</v>
      </c>
    </row>
    <row r="4344" spans="1:54" x14ac:dyDescent="0.25">
      <c r="A4344" s="1">
        <v>45200</v>
      </c>
      <c r="B4344">
        <v>360210</v>
      </c>
      <c r="C4344" t="s">
        <v>21153</v>
      </c>
      <c r="D4344">
        <v>4900</v>
      </c>
      <c r="E4344" t="s">
        <v>9241</v>
      </c>
      <c r="F4344" t="s">
        <v>21154</v>
      </c>
      <c r="G4344">
        <v>29188572</v>
      </c>
      <c r="H4344">
        <v>1018278886</v>
      </c>
      <c r="I4344" t="s">
        <v>21155</v>
      </c>
      <c r="K4344" t="s">
        <v>21156</v>
      </c>
      <c r="L4344" t="s">
        <v>14821</v>
      </c>
      <c r="M4344">
        <v>495</v>
      </c>
      <c r="N4344">
        <v>3</v>
      </c>
      <c r="R4344" s="1">
        <v>44056</v>
      </c>
      <c r="S4344" t="s">
        <v>56</v>
      </c>
      <c r="T4344">
        <v>360</v>
      </c>
      <c r="U4344" t="s">
        <v>9243</v>
      </c>
      <c r="W4344">
        <v>2</v>
      </c>
      <c r="X4344" t="s">
        <v>57</v>
      </c>
      <c r="Y4344">
        <v>1</v>
      </c>
      <c r="Z4344" t="s">
        <v>46545</v>
      </c>
      <c r="AA4344">
        <v>10</v>
      </c>
      <c r="AB4344">
        <v>200701</v>
      </c>
      <c r="AC4344">
        <v>125</v>
      </c>
      <c r="AD4344" t="s">
        <v>1344</v>
      </c>
      <c r="AE4344">
        <v>1014</v>
      </c>
      <c r="AF4344" t="s">
        <v>1352</v>
      </c>
      <c r="AG4344">
        <v>1</v>
      </c>
      <c r="AH4344" t="s">
        <v>44482</v>
      </c>
      <c r="AI4344">
        <v>99</v>
      </c>
      <c r="AJ4344" t="s">
        <v>54511</v>
      </c>
      <c r="AK4344">
        <v>360</v>
      </c>
      <c r="AL4344" t="s">
        <v>9243</v>
      </c>
      <c r="AQ4344" t="s">
        <v>21157</v>
      </c>
      <c r="AR4344" t="s">
        <v>21158</v>
      </c>
      <c r="AS4344">
        <v>0</v>
      </c>
      <c r="AT4344" t="s">
        <v>61</v>
      </c>
      <c r="AU4344" t="s">
        <v>14824</v>
      </c>
      <c r="AX4344">
        <v>54.835945629999998</v>
      </c>
      <c r="AY4344">
        <v>11.141076379999999</v>
      </c>
      <c r="AZ4344" t="s">
        <v>62</v>
      </c>
      <c r="BA4344">
        <v>1085</v>
      </c>
      <c r="BB4344" t="s">
        <v>44618</v>
      </c>
    </row>
    <row r="4345" spans="1:54" x14ac:dyDescent="0.25">
      <c r="A4345" s="1">
        <v>45200</v>
      </c>
      <c r="B4345">
        <v>360300</v>
      </c>
      <c r="C4345" t="s">
        <v>21159</v>
      </c>
      <c r="D4345">
        <v>4953</v>
      </c>
      <c r="E4345" t="s">
        <v>21160</v>
      </c>
      <c r="F4345" t="s">
        <v>21161</v>
      </c>
      <c r="G4345">
        <v>31338271</v>
      </c>
      <c r="H4345">
        <v>1014346763</v>
      </c>
      <c r="I4345" t="s">
        <v>12712</v>
      </c>
      <c r="J4345" t="s">
        <v>21162</v>
      </c>
      <c r="K4345" t="s">
        <v>21163</v>
      </c>
      <c r="L4345" t="s">
        <v>21164</v>
      </c>
      <c r="M4345">
        <v>1312</v>
      </c>
      <c r="N4345">
        <v>9</v>
      </c>
      <c r="R4345" s="1">
        <v>43579</v>
      </c>
      <c r="S4345" t="s">
        <v>56</v>
      </c>
      <c r="V4345" s="1">
        <v>43063</v>
      </c>
      <c r="W4345">
        <v>5</v>
      </c>
      <c r="X4345" t="s">
        <v>557</v>
      </c>
      <c r="Y4345">
        <v>1</v>
      </c>
      <c r="Z4345" t="s">
        <v>46545</v>
      </c>
      <c r="AA4345">
        <v>10</v>
      </c>
      <c r="AB4345">
        <v>200808</v>
      </c>
      <c r="AC4345">
        <v>123</v>
      </c>
      <c r="AD4345" t="s">
        <v>1507</v>
      </c>
      <c r="AE4345">
        <v>1011</v>
      </c>
      <c r="AF4345" t="s">
        <v>1507</v>
      </c>
      <c r="AG4345">
        <v>3</v>
      </c>
      <c r="AH4345" t="s">
        <v>81</v>
      </c>
      <c r="AI4345">
        <v>99</v>
      </c>
      <c r="AJ4345" t="s">
        <v>54511</v>
      </c>
      <c r="AK4345">
        <v>360</v>
      </c>
      <c r="AL4345" t="s">
        <v>9243</v>
      </c>
      <c r="AQ4345" t="s">
        <v>21165</v>
      </c>
      <c r="AR4345" t="s">
        <v>21166</v>
      </c>
      <c r="AS4345">
        <v>0</v>
      </c>
      <c r="AT4345" t="s">
        <v>61</v>
      </c>
      <c r="AU4345" t="s">
        <v>21167</v>
      </c>
      <c r="AX4345">
        <v>54.864519989999998</v>
      </c>
      <c r="AY4345">
        <v>11.27638746</v>
      </c>
      <c r="AZ4345" t="s">
        <v>62</v>
      </c>
      <c r="BA4345">
        <v>1085</v>
      </c>
      <c r="BB4345" t="s">
        <v>44618</v>
      </c>
    </row>
    <row r="4346" spans="1:54" x14ac:dyDescent="0.25">
      <c r="A4346" s="1">
        <v>45200</v>
      </c>
      <c r="B4346">
        <v>360350</v>
      </c>
      <c r="C4346" t="s">
        <v>21168</v>
      </c>
      <c r="D4346">
        <v>4930</v>
      </c>
      <c r="E4346" t="s">
        <v>10425</v>
      </c>
      <c r="F4346" t="s">
        <v>21169</v>
      </c>
      <c r="G4346">
        <v>39816385</v>
      </c>
      <c r="H4346">
        <v>1023902830</v>
      </c>
      <c r="I4346" t="s">
        <v>15310</v>
      </c>
      <c r="J4346" t="s">
        <v>21170</v>
      </c>
      <c r="K4346" t="s">
        <v>17118</v>
      </c>
      <c r="L4346" t="s">
        <v>53517</v>
      </c>
      <c r="M4346">
        <v>79</v>
      </c>
      <c r="N4346" t="s">
        <v>9024</v>
      </c>
      <c r="R4346" s="1">
        <v>44139</v>
      </c>
      <c r="S4346" t="s">
        <v>56</v>
      </c>
      <c r="W4346">
        <v>4</v>
      </c>
      <c r="X4346" t="s">
        <v>725</v>
      </c>
      <c r="Y4346">
        <v>1</v>
      </c>
      <c r="Z4346" t="s">
        <v>46545</v>
      </c>
      <c r="AB4346">
        <v>200801</v>
      </c>
      <c r="AC4346">
        <v>149</v>
      </c>
      <c r="AD4346" t="s">
        <v>1085</v>
      </c>
      <c r="AE4346">
        <v>1027</v>
      </c>
      <c r="AF4346" t="s">
        <v>1543</v>
      </c>
      <c r="AG4346">
        <v>1</v>
      </c>
      <c r="AH4346" t="s">
        <v>44482</v>
      </c>
      <c r="AI4346">
        <v>99</v>
      </c>
      <c r="AJ4346" t="s">
        <v>54511</v>
      </c>
      <c r="AK4346">
        <v>360</v>
      </c>
      <c r="AL4346" t="s">
        <v>9243</v>
      </c>
      <c r="AP4346">
        <v>281046</v>
      </c>
      <c r="AQ4346" t="s">
        <v>15312</v>
      </c>
      <c r="AR4346" t="s">
        <v>17120</v>
      </c>
      <c r="AS4346">
        <v>2</v>
      </c>
      <c r="AT4346" t="s">
        <v>1413</v>
      </c>
      <c r="AU4346" t="s">
        <v>53275</v>
      </c>
      <c r="AX4346">
        <v>54.77661715</v>
      </c>
      <c r="AY4346">
        <v>11.49930706</v>
      </c>
      <c r="AZ4346" t="s">
        <v>62</v>
      </c>
      <c r="BA4346">
        <v>1085</v>
      </c>
      <c r="BB4346" t="s">
        <v>44618</v>
      </c>
    </row>
    <row r="4347" spans="1:54" x14ac:dyDescent="0.25">
      <c r="A4347" s="1">
        <v>45200</v>
      </c>
      <c r="B4347">
        <v>361001</v>
      </c>
      <c r="C4347" t="s">
        <v>21171</v>
      </c>
      <c r="D4347">
        <v>4771</v>
      </c>
      <c r="E4347" t="s">
        <v>12041</v>
      </c>
      <c r="F4347" t="s">
        <v>12040</v>
      </c>
      <c r="I4347" t="s">
        <v>45673</v>
      </c>
      <c r="J4347" t="s">
        <v>21172</v>
      </c>
      <c r="K4347" t="s">
        <v>21172</v>
      </c>
      <c r="L4347" t="s">
        <v>21173</v>
      </c>
      <c r="M4347">
        <v>757</v>
      </c>
      <c r="N4347">
        <v>3</v>
      </c>
      <c r="R4347" s="1">
        <v>40162</v>
      </c>
      <c r="S4347" t="s">
        <v>80</v>
      </c>
      <c r="T4347">
        <v>390</v>
      </c>
      <c r="U4347" t="s">
        <v>11069</v>
      </c>
      <c r="V4347" s="1">
        <v>38534</v>
      </c>
      <c r="W4347">
        <v>2</v>
      </c>
      <c r="X4347" t="s">
        <v>57</v>
      </c>
      <c r="Y4347">
        <v>1</v>
      </c>
      <c r="Z4347" t="s">
        <v>46545</v>
      </c>
      <c r="AA4347">
        <v>7</v>
      </c>
      <c r="AB4347">
        <v>196008</v>
      </c>
      <c r="AC4347">
        <v>121</v>
      </c>
      <c r="AD4347" t="s">
        <v>70</v>
      </c>
      <c r="AE4347">
        <v>1012</v>
      </c>
      <c r="AF4347" t="s">
        <v>71</v>
      </c>
      <c r="AG4347">
        <v>3</v>
      </c>
      <c r="AH4347" t="s">
        <v>81</v>
      </c>
      <c r="AI4347">
        <v>21</v>
      </c>
      <c r="AJ4347" t="s">
        <v>52613</v>
      </c>
      <c r="AK4347">
        <v>390</v>
      </c>
      <c r="AL4347" t="s">
        <v>11069</v>
      </c>
      <c r="AM4347">
        <v>2</v>
      </c>
      <c r="AN4347" t="s">
        <v>119</v>
      </c>
      <c r="AO4347">
        <v>361003</v>
      </c>
      <c r="AP4347">
        <v>361003</v>
      </c>
      <c r="AQ4347" t="s">
        <v>21174</v>
      </c>
      <c r="AR4347" t="s">
        <v>21175</v>
      </c>
      <c r="AS4347">
        <v>0</v>
      </c>
      <c r="AT4347" t="s">
        <v>61</v>
      </c>
      <c r="AU4347" t="s">
        <v>12047</v>
      </c>
      <c r="AX4347">
        <v>55.004143781871299</v>
      </c>
      <c r="AY4347">
        <v>12.1429109260273</v>
      </c>
      <c r="AZ4347" t="s">
        <v>62</v>
      </c>
      <c r="BA4347">
        <v>1085</v>
      </c>
      <c r="BB4347" t="s">
        <v>44618</v>
      </c>
    </row>
    <row r="4348" spans="1:54" x14ac:dyDescent="0.25">
      <c r="A4348" s="1">
        <v>45200</v>
      </c>
      <c r="B4348">
        <v>361002</v>
      </c>
      <c r="C4348" t="s">
        <v>21176</v>
      </c>
      <c r="D4348">
        <v>4735</v>
      </c>
      <c r="E4348" t="s">
        <v>11538</v>
      </c>
      <c r="F4348" t="s">
        <v>21177</v>
      </c>
      <c r="I4348" t="s">
        <v>21178</v>
      </c>
      <c r="J4348" t="s">
        <v>21179</v>
      </c>
      <c r="K4348" t="s">
        <v>21180</v>
      </c>
      <c r="L4348" t="s">
        <v>12051</v>
      </c>
      <c r="M4348">
        <v>701</v>
      </c>
      <c r="N4348">
        <v>21</v>
      </c>
      <c r="R4348" s="1">
        <v>40162</v>
      </c>
      <c r="S4348" t="s">
        <v>80</v>
      </c>
      <c r="T4348">
        <v>390</v>
      </c>
      <c r="U4348" t="s">
        <v>11069</v>
      </c>
      <c r="V4348" s="1">
        <v>38534</v>
      </c>
      <c r="W4348">
        <v>2</v>
      </c>
      <c r="X4348" t="s">
        <v>57</v>
      </c>
      <c r="Y4348">
        <v>1</v>
      </c>
      <c r="Z4348" t="s">
        <v>46545</v>
      </c>
      <c r="AA4348">
        <v>7</v>
      </c>
      <c r="AB4348">
        <v>195406</v>
      </c>
      <c r="AC4348">
        <v>121</v>
      </c>
      <c r="AD4348" t="s">
        <v>70</v>
      </c>
      <c r="AE4348">
        <v>1012</v>
      </c>
      <c r="AF4348" t="s">
        <v>71</v>
      </c>
      <c r="AG4348">
        <v>3</v>
      </c>
      <c r="AH4348" t="s">
        <v>81</v>
      </c>
      <c r="AI4348">
        <v>21</v>
      </c>
      <c r="AJ4348" t="s">
        <v>52613</v>
      </c>
      <c r="AK4348">
        <v>390</v>
      </c>
      <c r="AL4348" t="s">
        <v>11069</v>
      </c>
      <c r="AM4348">
        <v>2</v>
      </c>
      <c r="AN4348" t="s">
        <v>119</v>
      </c>
      <c r="AO4348">
        <v>361003</v>
      </c>
      <c r="AP4348">
        <v>361003</v>
      </c>
      <c r="AQ4348" t="s">
        <v>21181</v>
      </c>
      <c r="AS4348">
        <v>0</v>
      </c>
      <c r="AT4348" t="s">
        <v>61</v>
      </c>
      <c r="AU4348" t="s">
        <v>12054</v>
      </c>
      <c r="AX4348">
        <v>55.047275495513396</v>
      </c>
      <c r="AY4348">
        <v>12.0634912349418</v>
      </c>
      <c r="AZ4348" t="s">
        <v>62</v>
      </c>
      <c r="BA4348">
        <v>1085</v>
      </c>
      <c r="BB4348" t="s">
        <v>44618</v>
      </c>
    </row>
    <row r="4349" spans="1:54" x14ac:dyDescent="0.25">
      <c r="A4349" s="1">
        <v>45200</v>
      </c>
      <c r="B4349">
        <v>361003</v>
      </c>
      <c r="C4349" t="s">
        <v>21182</v>
      </c>
      <c r="D4349">
        <v>4773</v>
      </c>
      <c r="E4349" t="s">
        <v>12032</v>
      </c>
      <c r="F4349" t="s">
        <v>21183</v>
      </c>
      <c r="G4349">
        <v>29189676</v>
      </c>
      <c r="H4349">
        <v>1022791741</v>
      </c>
      <c r="I4349" t="s">
        <v>47761</v>
      </c>
      <c r="J4349" t="s">
        <v>21184</v>
      </c>
      <c r="K4349" t="s">
        <v>12033</v>
      </c>
      <c r="L4349" t="s">
        <v>8481</v>
      </c>
      <c r="M4349">
        <v>1450</v>
      </c>
      <c r="N4349">
        <v>1</v>
      </c>
      <c r="R4349" s="1">
        <v>43949</v>
      </c>
      <c r="S4349" t="s">
        <v>56</v>
      </c>
      <c r="T4349">
        <v>390</v>
      </c>
      <c r="U4349" t="s">
        <v>11069</v>
      </c>
      <c r="W4349">
        <v>2</v>
      </c>
      <c r="X4349" t="s">
        <v>57</v>
      </c>
      <c r="Y4349">
        <v>1</v>
      </c>
      <c r="Z4349" t="s">
        <v>46545</v>
      </c>
      <c r="AA4349">
        <v>9</v>
      </c>
      <c r="AB4349">
        <v>196008</v>
      </c>
      <c r="AC4349">
        <v>121</v>
      </c>
      <c r="AD4349" t="s">
        <v>70</v>
      </c>
      <c r="AE4349">
        <v>1012</v>
      </c>
      <c r="AF4349" t="s">
        <v>71</v>
      </c>
      <c r="AG4349">
        <v>1</v>
      </c>
      <c r="AH4349" t="s">
        <v>44482</v>
      </c>
      <c r="AI4349">
        <v>21</v>
      </c>
      <c r="AJ4349" t="s">
        <v>52613</v>
      </c>
      <c r="AK4349">
        <v>390</v>
      </c>
      <c r="AL4349" t="s">
        <v>11069</v>
      </c>
      <c r="AP4349">
        <v>280353</v>
      </c>
      <c r="AQ4349" t="s">
        <v>12052</v>
      </c>
      <c r="AR4349" t="s">
        <v>12053</v>
      </c>
      <c r="AS4349">
        <v>2</v>
      </c>
      <c r="AT4349" t="s">
        <v>1413</v>
      </c>
      <c r="AU4349" t="s">
        <v>3786</v>
      </c>
      <c r="AX4349">
        <v>54.996214819999999</v>
      </c>
      <c r="AY4349">
        <v>12.01934657</v>
      </c>
      <c r="AZ4349" t="s">
        <v>62</v>
      </c>
      <c r="BA4349">
        <v>1085</v>
      </c>
      <c r="BB4349" t="s">
        <v>44618</v>
      </c>
    </row>
    <row r="4350" spans="1:54" x14ac:dyDescent="0.25">
      <c r="A4350" s="1">
        <v>45200</v>
      </c>
      <c r="B4350">
        <v>361004</v>
      </c>
      <c r="C4350" t="s">
        <v>54872</v>
      </c>
      <c r="D4350">
        <v>4735</v>
      </c>
      <c r="E4350" t="s">
        <v>11538</v>
      </c>
      <c r="F4350" t="s">
        <v>54873</v>
      </c>
      <c r="I4350" t="s">
        <v>49609</v>
      </c>
      <c r="K4350" t="s">
        <v>21185</v>
      </c>
      <c r="L4350" t="s">
        <v>45674</v>
      </c>
      <c r="M4350">
        <v>1281</v>
      </c>
      <c r="N4350">
        <v>6</v>
      </c>
      <c r="R4350" s="1">
        <v>40162</v>
      </c>
      <c r="S4350" t="s">
        <v>80</v>
      </c>
      <c r="T4350">
        <v>390</v>
      </c>
      <c r="U4350" t="s">
        <v>11069</v>
      </c>
      <c r="V4350" s="1">
        <v>30468</v>
      </c>
      <c r="W4350">
        <v>2</v>
      </c>
      <c r="X4350" t="s">
        <v>57</v>
      </c>
      <c r="Y4350">
        <v>1</v>
      </c>
      <c r="Z4350" t="s">
        <v>46545</v>
      </c>
      <c r="AA4350">
        <v>5</v>
      </c>
      <c r="AB4350">
        <v>196008</v>
      </c>
      <c r="AC4350">
        <v>121</v>
      </c>
      <c r="AD4350" t="s">
        <v>70</v>
      </c>
      <c r="AE4350">
        <v>1012</v>
      </c>
      <c r="AF4350" t="s">
        <v>71</v>
      </c>
      <c r="AG4350">
        <v>3</v>
      </c>
      <c r="AH4350" t="s">
        <v>81</v>
      </c>
      <c r="AI4350">
        <v>21</v>
      </c>
      <c r="AJ4350" t="s">
        <v>52613</v>
      </c>
      <c r="AK4350">
        <v>390</v>
      </c>
      <c r="AL4350" t="s">
        <v>11069</v>
      </c>
      <c r="AS4350">
        <v>0</v>
      </c>
      <c r="AT4350" t="s">
        <v>61</v>
      </c>
      <c r="AU4350" t="s">
        <v>45080</v>
      </c>
      <c r="AX4350">
        <v>55.0372668633823</v>
      </c>
      <c r="AY4350">
        <v>12.019161820465101</v>
      </c>
      <c r="AZ4350" t="s">
        <v>62</v>
      </c>
      <c r="BA4350">
        <v>1085</v>
      </c>
      <c r="BB4350" t="s">
        <v>44618</v>
      </c>
    </row>
    <row r="4351" spans="1:54" x14ac:dyDescent="0.25">
      <c r="A4351" s="1">
        <v>45200</v>
      </c>
      <c r="B4351">
        <v>361005</v>
      </c>
      <c r="C4351" t="s">
        <v>54874</v>
      </c>
      <c r="D4351">
        <v>4735</v>
      </c>
      <c r="E4351" t="s">
        <v>11538</v>
      </c>
      <c r="F4351" t="s">
        <v>54875</v>
      </c>
      <c r="G4351">
        <v>72304411</v>
      </c>
      <c r="H4351">
        <v>1002367802</v>
      </c>
      <c r="I4351" t="s">
        <v>21186</v>
      </c>
      <c r="J4351" t="s">
        <v>21187</v>
      </c>
      <c r="K4351" t="s">
        <v>21188</v>
      </c>
      <c r="L4351" t="s">
        <v>45674</v>
      </c>
      <c r="M4351">
        <v>1281</v>
      </c>
      <c r="N4351">
        <v>6</v>
      </c>
      <c r="R4351" s="1">
        <v>45147</v>
      </c>
      <c r="S4351" t="s">
        <v>597</v>
      </c>
      <c r="W4351">
        <v>5</v>
      </c>
      <c r="X4351" t="s">
        <v>557</v>
      </c>
      <c r="Y4351">
        <v>1</v>
      </c>
      <c r="Z4351" t="s">
        <v>46545</v>
      </c>
      <c r="AA4351">
        <v>9</v>
      </c>
      <c r="AB4351">
        <v>198308</v>
      </c>
      <c r="AC4351">
        <v>121</v>
      </c>
      <c r="AD4351" t="s">
        <v>70</v>
      </c>
      <c r="AE4351">
        <v>1013</v>
      </c>
      <c r="AF4351" t="s">
        <v>558</v>
      </c>
      <c r="AG4351">
        <v>1</v>
      </c>
      <c r="AH4351" t="s">
        <v>44482</v>
      </c>
      <c r="AI4351">
        <v>22</v>
      </c>
      <c r="AJ4351" t="s">
        <v>52628</v>
      </c>
      <c r="AK4351">
        <v>390</v>
      </c>
      <c r="AL4351" t="s">
        <v>11069</v>
      </c>
      <c r="AQ4351" t="s">
        <v>21189</v>
      </c>
      <c r="AR4351" t="s">
        <v>21190</v>
      </c>
      <c r="AS4351">
        <v>0</v>
      </c>
      <c r="AT4351" t="s">
        <v>61</v>
      </c>
      <c r="AU4351" t="s">
        <v>45080</v>
      </c>
      <c r="AX4351">
        <v>55.037266870000003</v>
      </c>
      <c r="AY4351">
        <v>12.01916181</v>
      </c>
      <c r="AZ4351" t="s">
        <v>62</v>
      </c>
      <c r="BA4351">
        <v>1085</v>
      </c>
      <c r="BB4351" t="s">
        <v>44618</v>
      </c>
    </row>
    <row r="4352" spans="1:54" x14ac:dyDescent="0.25">
      <c r="A4352" s="1">
        <v>45200</v>
      </c>
      <c r="B4352">
        <v>361152</v>
      </c>
      <c r="C4352" t="s">
        <v>21191</v>
      </c>
      <c r="D4352">
        <v>4771</v>
      </c>
      <c r="E4352" t="s">
        <v>12041</v>
      </c>
      <c r="F4352" t="s">
        <v>21192</v>
      </c>
      <c r="G4352">
        <v>64942212</v>
      </c>
      <c r="H4352">
        <v>1003257385</v>
      </c>
      <c r="I4352" t="s">
        <v>21193</v>
      </c>
      <c r="J4352" t="s">
        <v>21194</v>
      </c>
      <c r="K4352" t="s">
        <v>21195</v>
      </c>
      <c r="L4352" t="s">
        <v>21196</v>
      </c>
      <c r="M4352">
        <v>698</v>
      </c>
      <c r="N4352">
        <v>2</v>
      </c>
      <c r="R4352" s="1">
        <v>40162</v>
      </c>
      <c r="S4352" t="s">
        <v>80</v>
      </c>
      <c r="T4352">
        <v>101</v>
      </c>
      <c r="U4352" t="s">
        <v>46544</v>
      </c>
      <c r="V4352" s="1">
        <v>39052</v>
      </c>
      <c r="W4352">
        <v>2</v>
      </c>
      <c r="X4352" t="s">
        <v>57</v>
      </c>
      <c r="Y4352">
        <v>1</v>
      </c>
      <c r="Z4352" t="s">
        <v>46545</v>
      </c>
      <c r="AB4352">
        <v>197112</v>
      </c>
      <c r="AC4352">
        <v>126</v>
      </c>
      <c r="AD4352" t="s">
        <v>46616</v>
      </c>
      <c r="AE4352">
        <v>1015</v>
      </c>
      <c r="AF4352" t="s">
        <v>46616</v>
      </c>
      <c r="AG4352">
        <v>3</v>
      </c>
      <c r="AH4352" t="s">
        <v>81</v>
      </c>
      <c r="AI4352">
        <v>23</v>
      </c>
      <c r="AJ4352" t="s">
        <v>692</v>
      </c>
      <c r="AK4352">
        <v>390</v>
      </c>
      <c r="AL4352" t="s">
        <v>11069</v>
      </c>
      <c r="AQ4352" t="s">
        <v>21197</v>
      </c>
      <c r="AR4352" t="s">
        <v>21198</v>
      </c>
      <c r="AS4352">
        <v>0</v>
      </c>
      <c r="AT4352" t="s">
        <v>61</v>
      </c>
      <c r="AU4352" t="s">
        <v>21199</v>
      </c>
      <c r="AX4352">
        <v>54.996841480735803</v>
      </c>
      <c r="AY4352">
        <v>12.1592545476397</v>
      </c>
      <c r="AZ4352" t="s">
        <v>62</v>
      </c>
      <c r="BA4352">
        <v>1085</v>
      </c>
      <c r="BB4352" t="s">
        <v>44618</v>
      </c>
    </row>
    <row r="4353" spans="1:54" x14ac:dyDescent="0.25">
      <c r="A4353" s="1">
        <v>45200</v>
      </c>
      <c r="B4353">
        <v>361210</v>
      </c>
      <c r="C4353" t="s">
        <v>45675</v>
      </c>
      <c r="D4353">
        <v>4773</v>
      </c>
      <c r="E4353" t="s">
        <v>12032</v>
      </c>
      <c r="F4353" t="s">
        <v>21200</v>
      </c>
      <c r="G4353">
        <v>29189676</v>
      </c>
      <c r="H4353">
        <v>1003301307</v>
      </c>
      <c r="I4353" t="s">
        <v>21201</v>
      </c>
      <c r="J4353" t="s">
        <v>21202</v>
      </c>
      <c r="K4353" t="s">
        <v>21203</v>
      </c>
      <c r="L4353" t="s">
        <v>8481</v>
      </c>
      <c r="M4353">
        <v>1450</v>
      </c>
      <c r="N4353">
        <v>1</v>
      </c>
      <c r="R4353" s="1">
        <v>40162</v>
      </c>
      <c r="S4353" t="s">
        <v>80</v>
      </c>
      <c r="T4353">
        <v>390</v>
      </c>
      <c r="U4353" t="s">
        <v>11069</v>
      </c>
      <c r="V4353" s="1">
        <v>40087</v>
      </c>
      <c r="W4353">
        <v>2</v>
      </c>
      <c r="X4353" t="s">
        <v>57</v>
      </c>
      <c r="Y4353">
        <v>1</v>
      </c>
      <c r="Z4353" t="s">
        <v>46545</v>
      </c>
      <c r="AB4353">
        <v>198008</v>
      </c>
      <c r="AC4353">
        <v>125</v>
      </c>
      <c r="AD4353" t="s">
        <v>1344</v>
      </c>
      <c r="AE4353">
        <v>1014</v>
      </c>
      <c r="AF4353" t="s">
        <v>1352</v>
      </c>
      <c r="AG4353">
        <v>3</v>
      </c>
      <c r="AH4353" t="s">
        <v>81</v>
      </c>
      <c r="AI4353">
        <v>24</v>
      </c>
      <c r="AJ4353" t="s">
        <v>1344</v>
      </c>
      <c r="AK4353">
        <v>390</v>
      </c>
      <c r="AL4353" t="s">
        <v>11069</v>
      </c>
      <c r="AQ4353" t="s">
        <v>21204</v>
      </c>
      <c r="AR4353" t="s">
        <v>21205</v>
      </c>
      <c r="AS4353">
        <v>0</v>
      </c>
      <c r="AT4353" t="s">
        <v>61</v>
      </c>
      <c r="AU4353" t="s">
        <v>3786</v>
      </c>
      <c r="AX4353">
        <v>54.996214821292199</v>
      </c>
      <c r="AY4353">
        <v>12.019346571778501</v>
      </c>
      <c r="AZ4353" t="s">
        <v>62</v>
      </c>
      <c r="BA4353">
        <v>1085</v>
      </c>
      <c r="BB4353" t="s">
        <v>44618</v>
      </c>
    </row>
    <row r="4354" spans="1:54" x14ac:dyDescent="0.25">
      <c r="A4354" s="1">
        <v>45200</v>
      </c>
      <c r="B4354">
        <v>361300</v>
      </c>
      <c r="C4354" t="s">
        <v>54876</v>
      </c>
      <c r="D4354">
        <v>4735</v>
      </c>
      <c r="E4354" t="s">
        <v>11538</v>
      </c>
      <c r="F4354" t="s">
        <v>54877</v>
      </c>
      <c r="G4354">
        <v>65655012</v>
      </c>
      <c r="H4354">
        <v>1002213741</v>
      </c>
      <c r="I4354" t="s">
        <v>21206</v>
      </c>
      <c r="J4354" t="s">
        <v>21207</v>
      </c>
      <c r="K4354" t="s">
        <v>21208</v>
      </c>
      <c r="L4354" t="s">
        <v>54878</v>
      </c>
      <c r="M4354">
        <v>2039</v>
      </c>
      <c r="N4354">
        <v>42</v>
      </c>
      <c r="R4354" s="1">
        <v>43591</v>
      </c>
      <c r="S4354" t="s">
        <v>56</v>
      </c>
      <c r="W4354">
        <v>5</v>
      </c>
      <c r="X4354" t="s">
        <v>557</v>
      </c>
      <c r="Y4354">
        <v>1</v>
      </c>
      <c r="Z4354" t="s">
        <v>46545</v>
      </c>
      <c r="AB4354">
        <v>195408</v>
      </c>
      <c r="AC4354">
        <v>123</v>
      </c>
      <c r="AD4354" t="s">
        <v>1507</v>
      </c>
      <c r="AE4354">
        <v>1010</v>
      </c>
      <c r="AF4354" t="s">
        <v>44774</v>
      </c>
      <c r="AG4354">
        <v>1</v>
      </c>
      <c r="AH4354" t="s">
        <v>44482</v>
      </c>
      <c r="AI4354">
        <v>80</v>
      </c>
      <c r="AJ4354" t="s">
        <v>1507</v>
      </c>
      <c r="AK4354">
        <v>390</v>
      </c>
      <c r="AL4354" t="s">
        <v>11069</v>
      </c>
      <c r="AQ4354" t="s">
        <v>21209</v>
      </c>
      <c r="AR4354" t="s">
        <v>21210</v>
      </c>
      <c r="AS4354">
        <v>0</v>
      </c>
      <c r="AT4354" t="s">
        <v>61</v>
      </c>
      <c r="AU4354" t="s">
        <v>54879</v>
      </c>
      <c r="AX4354">
        <v>55.021983939999998</v>
      </c>
      <c r="AY4354">
        <v>12.075740939999999</v>
      </c>
      <c r="AZ4354" t="s">
        <v>62</v>
      </c>
      <c r="BA4354">
        <v>1085</v>
      </c>
      <c r="BB4354" t="s">
        <v>44618</v>
      </c>
    </row>
    <row r="4355" spans="1:54" x14ac:dyDescent="0.25">
      <c r="A4355" s="1">
        <v>45200</v>
      </c>
      <c r="B4355">
        <v>361350</v>
      </c>
      <c r="C4355" t="s">
        <v>45676</v>
      </c>
      <c r="D4355">
        <v>4735</v>
      </c>
      <c r="E4355" t="s">
        <v>11538</v>
      </c>
      <c r="F4355" t="s">
        <v>45677</v>
      </c>
      <c r="I4355" t="s">
        <v>54880</v>
      </c>
      <c r="K4355" t="s">
        <v>21211</v>
      </c>
      <c r="L4355" t="s">
        <v>49610</v>
      </c>
      <c r="M4355">
        <v>458</v>
      </c>
      <c r="N4355">
        <v>22</v>
      </c>
      <c r="R4355" s="1">
        <v>40162</v>
      </c>
      <c r="S4355" t="s">
        <v>80</v>
      </c>
      <c r="V4355" s="1">
        <v>34790</v>
      </c>
      <c r="W4355">
        <v>5</v>
      </c>
      <c r="X4355" t="s">
        <v>557</v>
      </c>
      <c r="Y4355">
        <v>1</v>
      </c>
      <c r="Z4355" t="s">
        <v>46545</v>
      </c>
      <c r="AB4355">
        <v>199004</v>
      </c>
      <c r="AC4355">
        <v>146</v>
      </c>
      <c r="AD4355" t="s">
        <v>1428</v>
      </c>
      <c r="AE4355">
        <v>1025</v>
      </c>
      <c r="AF4355" t="s">
        <v>1428</v>
      </c>
      <c r="AG4355">
        <v>3</v>
      </c>
      <c r="AH4355" t="s">
        <v>81</v>
      </c>
      <c r="AI4355">
        <v>85</v>
      </c>
      <c r="AJ4355" t="s">
        <v>1428</v>
      </c>
      <c r="AK4355">
        <v>390</v>
      </c>
      <c r="AL4355" t="s">
        <v>11069</v>
      </c>
      <c r="AS4355">
        <v>0</v>
      </c>
      <c r="AT4355" t="s">
        <v>61</v>
      </c>
      <c r="AU4355" t="s">
        <v>49611</v>
      </c>
      <c r="AX4355">
        <v>55.051697748654298</v>
      </c>
      <c r="AY4355">
        <v>12.057814720725</v>
      </c>
      <c r="AZ4355" t="s">
        <v>62</v>
      </c>
      <c r="BA4355">
        <v>1085</v>
      </c>
      <c r="BB4355" t="s">
        <v>44618</v>
      </c>
    </row>
    <row r="4356" spans="1:54" x14ac:dyDescent="0.25">
      <c r="A4356" s="1">
        <v>45200</v>
      </c>
      <c r="B4356">
        <v>361375</v>
      </c>
      <c r="C4356" t="s">
        <v>9203</v>
      </c>
      <c r="D4356">
        <v>4735</v>
      </c>
      <c r="E4356" t="s">
        <v>11538</v>
      </c>
      <c r="F4356" t="s">
        <v>49612</v>
      </c>
      <c r="I4356" t="s">
        <v>49613</v>
      </c>
      <c r="J4356" t="s">
        <v>21212</v>
      </c>
      <c r="K4356" t="s">
        <v>21213</v>
      </c>
      <c r="L4356" t="s">
        <v>49614</v>
      </c>
      <c r="M4356">
        <v>458</v>
      </c>
      <c r="N4356">
        <v>22</v>
      </c>
      <c r="R4356" s="1">
        <v>40162</v>
      </c>
      <c r="S4356" t="s">
        <v>80</v>
      </c>
      <c r="V4356" s="1">
        <v>36251</v>
      </c>
      <c r="W4356">
        <v>5</v>
      </c>
      <c r="X4356" t="s">
        <v>557</v>
      </c>
      <c r="Y4356">
        <v>1</v>
      </c>
      <c r="Z4356" t="s">
        <v>46545</v>
      </c>
      <c r="AB4356">
        <v>199301</v>
      </c>
      <c r="AC4356">
        <v>147</v>
      </c>
      <c r="AD4356" t="s">
        <v>46697</v>
      </c>
      <c r="AE4356">
        <v>1021</v>
      </c>
      <c r="AF4356" t="s">
        <v>46697</v>
      </c>
      <c r="AG4356">
        <v>3</v>
      </c>
      <c r="AH4356" t="s">
        <v>81</v>
      </c>
      <c r="AI4356">
        <v>86</v>
      </c>
      <c r="AJ4356" t="s">
        <v>46697</v>
      </c>
      <c r="AK4356">
        <v>390</v>
      </c>
      <c r="AL4356" t="s">
        <v>11069</v>
      </c>
      <c r="AS4356">
        <v>0</v>
      </c>
      <c r="AT4356" t="s">
        <v>61</v>
      </c>
      <c r="AU4356" t="s">
        <v>49611</v>
      </c>
      <c r="AX4356">
        <v>55.051697748654298</v>
      </c>
      <c r="AY4356">
        <v>12.057814720725</v>
      </c>
      <c r="AZ4356" t="s">
        <v>62</v>
      </c>
      <c r="BA4356">
        <v>1085</v>
      </c>
      <c r="BB4356" t="s">
        <v>44618</v>
      </c>
    </row>
    <row r="4357" spans="1:54" x14ac:dyDescent="0.25">
      <c r="A4357" s="1">
        <v>45200</v>
      </c>
      <c r="B4357">
        <v>363001</v>
      </c>
      <c r="C4357" t="s">
        <v>49615</v>
      </c>
      <c r="D4357">
        <v>4930</v>
      </c>
      <c r="E4357" t="s">
        <v>10425</v>
      </c>
      <c r="F4357" t="s">
        <v>49616</v>
      </c>
      <c r="I4357" t="s">
        <v>8855</v>
      </c>
      <c r="K4357" t="s">
        <v>21214</v>
      </c>
      <c r="L4357" t="s">
        <v>49617</v>
      </c>
      <c r="M4357">
        <v>52</v>
      </c>
      <c r="N4357">
        <v>6</v>
      </c>
      <c r="R4357" s="1">
        <v>40162</v>
      </c>
      <c r="S4357" t="s">
        <v>80</v>
      </c>
      <c r="T4357">
        <v>360</v>
      </c>
      <c r="U4357" t="s">
        <v>9243</v>
      </c>
      <c r="V4357" s="1">
        <v>32295</v>
      </c>
      <c r="W4357">
        <v>2</v>
      </c>
      <c r="X4357" t="s">
        <v>57</v>
      </c>
      <c r="Y4357">
        <v>1</v>
      </c>
      <c r="Z4357" t="s">
        <v>46545</v>
      </c>
      <c r="AA4357">
        <v>3</v>
      </c>
      <c r="AC4357">
        <v>121</v>
      </c>
      <c r="AD4357" t="s">
        <v>70</v>
      </c>
      <c r="AE4357">
        <v>1012</v>
      </c>
      <c r="AF4357" t="s">
        <v>71</v>
      </c>
      <c r="AG4357">
        <v>3</v>
      </c>
      <c r="AH4357" t="s">
        <v>81</v>
      </c>
      <c r="AI4357">
        <v>22</v>
      </c>
      <c r="AJ4357" t="s">
        <v>52628</v>
      </c>
      <c r="AK4357">
        <v>360</v>
      </c>
      <c r="AL4357" t="s">
        <v>9243</v>
      </c>
      <c r="AS4357">
        <v>0</v>
      </c>
      <c r="AT4357" t="s">
        <v>61</v>
      </c>
      <c r="AU4357" t="s">
        <v>49618</v>
      </c>
      <c r="AZ4357" t="s">
        <v>62</v>
      </c>
      <c r="BA4357">
        <v>1085</v>
      </c>
      <c r="BB4357" t="s">
        <v>44618</v>
      </c>
    </row>
    <row r="4358" spans="1:54" x14ac:dyDescent="0.25">
      <c r="A4358" s="1">
        <v>45200</v>
      </c>
      <c r="B4358">
        <v>363002</v>
      </c>
      <c r="C4358" t="s">
        <v>21215</v>
      </c>
      <c r="D4358">
        <v>4941</v>
      </c>
      <c r="E4358" t="s">
        <v>21216</v>
      </c>
      <c r="F4358" t="s">
        <v>21217</v>
      </c>
      <c r="I4358" t="s">
        <v>47761</v>
      </c>
      <c r="J4358" t="s">
        <v>21218</v>
      </c>
      <c r="K4358" t="s">
        <v>21219</v>
      </c>
      <c r="L4358" t="s">
        <v>21220</v>
      </c>
      <c r="M4358">
        <v>113</v>
      </c>
      <c r="N4358">
        <v>94</v>
      </c>
      <c r="R4358" s="1">
        <v>40162</v>
      </c>
      <c r="S4358" t="s">
        <v>80</v>
      </c>
      <c r="T4358">
        <v>360</v>
      </c>
      <c r="U4358" t="s">
        <v>9243</v>
      </c>
      <c r="V4358" s="1">
        <v>38534</v>
      </c>
      <c r="W4358">
        <v>2</v>
      </c>
      <c r="X4358" t="s">
        <v>57</v>
      </c>
      <c r="Y4358">
        <v>1</v>
      </c>
      <c r="Z4358" t="s">
        <v>46545</v>
      </c>
      <c r="AA4358">
        <v>6</v>
      </c>
      <c r="AC4358">
        <v>121</v>
      </c>
      <c r="AD4358" t="s">
        <v>70</v>
      </c>
      <c r="AE4358">
        <v>1012</v>
      </c>
      <c r="AF4358" t="s">
        <v>71</v>
      </c>
      <c r="AG4358">
        <v>3</v>
      </c>
      <c r="AH4358" t="s">
        <v>81</v>
      </c>
      <c r="AI4358">
        <v>21</v>
      </c>
      <c r="AJ4358" t="s">
        <v>52613</v>
      </c>
      <c r="AK4358">
        <v>360</v>
      </c>
      <c r="AL4358" t="s">
        <v>9243</v>
      </c>
      <c r="AQ4358" t="s">
        <v>21221</v>
      </c>
      <c r="AS4358">
        <v>0</v>
      </c>
      <c r="AT4358" t="s">
        <v>61</v>
      </c>
      <c r="AU4358" t="s">
        <v>21222</v>
      </c>
      <c r="AX4358">
        <v>54.839538627715498</v>
      </c>
      <c r="AY4358">
        <v>11.4625713528179</v>
      </c>
      <c r="AZ4358" t="s">
        <v>62</v>
      </c>
      <c r="BA4358">
        <v>1085</v>
      </c>
      <c r="BB4358" t="s">
        <v>44618</v>
      </c>
    </row>
    <row r="4359" spans="1:54" x14ac:dyDescent="0.25">
      <c r="A4359" s="1">
        <v>45200</v>
      </c>
      <c r="B4359">
        <v>363003</v>
      </c>
      <c r="C4359" t="s">
        <v>5336</v>
      </c>
      <c r="D4359">
        <v>4930</v>
      </c>
      <c r="E4359" t="s">
        <v>10425</v>
      </c>
      <c r="F4359" t="s">
        <v>21223</v>
      </c>
      <c r="I4359" t="s">
        <v>49619</v>
      </c>
      <c r="J4359" t="s">
        <v>21138</v>
      </c>
      <c r="K4359" t="s">
        <v>21139</v>
      </c>
      <c r="L4359" t="s">
        <v>10429</v>
      </c>
      <c r="M4359">
        <v>1421</v>
      </c>
      <c r="N4359" t="s">
        <v>9213</v>
      </c>
      <c r="R4359" s="1">
        <v>41771</v>
      </c>
      <c r="S4359" t="s">
        <v>612</v>
      </c>
      <c r="T4359">
        <v>360</v>
      </c>
      <c r="U4359" t="s">
        <v>9243</v>
      </c>
      <c r="V4359" s="1">
        <v>36678</v>
      </c>
      <c r="W4359">
        <v>2</v>
      </c>
      <c r="X4359" t="s">
        <v>57</v>
      </c>
      <c r="Y4359">
        <v>1</v>
      </c>
      <c r="Z4359" t="s">
        <v>46545</v>
      </c>
      <c r="AA4359">
        <v>10</v>
      </c>
      <c r="AC4359">
        <v>121</v>
      </c>
      <c r="AD4359" t="s">
        <v>70</v>
      </c>
      <c r="AE4359">
        <v>1012</v>
      </c>
      <c r="AF4359" t="s">
        <v>71</v>
      </c>
      <c r="AG4359">
        <v>3</v>
      </c>
      <c r="AH4359" t="s">
        <v>81</v>
      </c>
      <c r="AI4359">
        <v>21</v>
      </c>
      <c r="AJ4359" t="s">
        <v>52613</v>
      </c>
      <c r="AK4359">
        <v>360</v>
      </c>
      <c r="AL4359" t="s">
        <v>9243</v>
      </c>
      <c r="AM4359">
        <v>2</v>
      </c>
      <c r="AN4359" t="s">
        <v>119</v>
      </c>
      <c r="AO4359">
        <v>363012</v>
      </c>
      <c r="AS4359">
        <v>0</v>
      </c>
      <c r="AT4359" t="s">
        <v>61</v>
      </c>
      <c r="AU4359" t="s">
        <v>10432</v>
      </c>
      <c r="AX4359">
        <v>54.773392232039797</v>
      </c>
      <c r="AY4359">
        <v>11.508371230010299</v>
      </c>
      <c r="AZ4359" t="s">
        <v>62</v>
      </c>
      <c r="BA4359">
        <v>1085</v>
      </c>
      <c r="BB4359" t="s">
        <v>44618</v>
      </c>
    </row>
    <row r="4360" spans="1:54" x14ac:dyDescent="0.25">
      <c r="A4360" s="1">
        <v>45200</v>
      </c>
      <c r="B4360">
        <v>363004</v>
      </c>
      <c r="C4360" t="s">
        <v>21224</v>
      </c>
      <c r="D4360">
        <v>4930</v>
      </c>
      <c r="E4360" t="s">
        <v>10425</v>
      </c>
      <c r="F4360" t="s">
        <v>21225</v>
      </c>
      <c r="I4360" t="s">
        <v>21226</v>
      </c>
      <c r="R4360" s="1">
        <v>40162</v>
      </c>
      <c r="S4360" t="s">
        <v>80</v>
      </c>
      <c r="T4360">
        <v>360</v>
      </c>
      <c r="U4360" t="s">
        <v>9243</v>
      </c>
      <c r="V4360" s="1">
        <v>28277</v>
      </c>
      <c r="W4360">
        <v>2</v>
      </c>
      <c r="X4360" t="s">
        <v>57</v>
      </c>
      <c r="Y4360">
        <v>1</v>
      </c>
      <c r="Z4360" t="s">
        <v>46545</v>
      </c>
      <c r="AC4360">
        <v>121</v>
      </c>
      <c r="AD4360" t="s">
        <v>70</v>
      </c>
      <c r="AE4360">
        <v>1012</v>
      </c>
      <c r="AF4360" t="s">
        <v>71</v>
      </c>
      <c r="AG4360">
        <v>3</v>
      </c>
      <c r="AH4360" t="s">
        <v>81</v>
      </c>
      <c r="AI4360">
        <v>22</v>
      </c>
      <c r="AJ4360" t="s">
        <v>52628</v>
      </c>
      <c r="AK4360">
        <v>360</v>
      </c>
      <c r="AL4360" t="s">
        <v>9243</v>
      </c>
      <c r="AS4360">
        <v>0</v>
      </c>
      <c r="AT4360" t="s">
        <v>61</v>
      </c>
      <c r="AZ4360" t="s">
        <v>62</v>
      </c>
      <c r="BA4360">
        <v>1085</v>
      </c>
      <c r="BB4360" t="s">
        <v>44618</v>
      </c>
    </row>
    <row r="4361" spans="1:54" x14ac:dyDescent="0.25">
      <c r="A4361" s="1">
        <v>45200</v>
      </c>
      <c r="B4361">
        <v>363005</v>
      </c>
      <c r="C4361" t="s">
        <v>45678</v>
      </c>
      <c r="D4361">
        <v>4930</v>
      </c>
      <c r="E4361" t="s">
        <v>10425</v>
      </c>
      <c r="F4361" t="s">
        <v>45679</v>
      </c>
      <c r="I4361" t="s">
        <v>21227</v>
      </c>
      <c r="J4361" t="s">
        <v>21228</v>
      </c>
      <c r="K4361" t="s">
        <v>21229</v>
      </c>
      <c r="L4361" t="s">
        <v>55857</v>
      </c>
      <c r="M4361">
        <v>145</v>
      </c>
      <c r="N4361">
        <v>10</v>
      </c>
      <c r="R4361" s="1">
        <v>40162</v>
      </c>
      <c r="S4361" t="s">
        <v>80</v>
      </c>
      <c r="T4361">
        <v>360</v>
      </c>
      <c r="U4361" t="s">
        <v>9243</v>
      </c>
      <c r="V4361" s="1">
        <v>36678</v>
      </c>
      <c r="W4361">
        <v>2</v>
      </c>
      <c r="X4361" t="s">
        <v>57</v>
      </c>
      <c r="Y4361">
        <v>1</v>
      </c>
      <c r="Z4361" t="s">
        <v>46545</v>
      </c>
      <c r="AA4361">
        <v>6</v>
      </c>
      <c r="AB4361">
        <v>197708</v>
      </c>
      <c r="AC4361">
        <v>121</v>
      </c>
      <c r="AD4361" t="s">
        <v>70</v>
      </c>
      <c r="AE4361">
        <v>1012</v>
      </c>
      <c r="AF4361" t="s">
        <v>71</v>
      </c>
      <c r="AG4361">
        <v>3</v>
      </c>
      <c r="AH4361" t="s">
        <v>81</v>
      </c>
      <c r="AI4361">
        <v>21</v>
      </c>
      <c r="AJ4361" t="s">
        <v>52613</v>
      </c>
      <c r="AK4361">
        <v>360</v>
      </c>
      <c r="AL4361" t="s">
        <v>9243</v>
      </c>
      <c r="AM4361">
        <v>2</v>
      </c>
      <c r="AN4361" t="s">
        <v>119</v>
      </c>
      <c r="AO4361">
        <v>363012</v>
      </c>
      <c r="AS4361">
        <v>0</v>
      </c>
      <c r="AT4361" t="s">
        <v>61</v>
      </c>
      <c r="AU4361" t="s">
        <v>45680</v>
      </c>
      <c r="AX4361">
        <v>54.771686067911801</v>
      </c>
      <c r="AY4361">
        <v>11.5272348782053</v>
      </c>
      <c r="AZ4361" t="s">
        <v>62</v>
      </c>
      <c r="BA4361">
        <v>1085</v>
      </c>
      <c r="BB4361" t="s">
        <v>44618</v>
      </c>
    </row>
    <row r="4362" spans="1:54" x14ac:dyDescent="0.25">
      <c r="A4362" s="1">
        <v>45200</v>
      </c>
      <c r="B4362">
        <v>363006</v>
      </c>
      <c r="C4362" t="s">
        <v>8915</v>
      </c>
      <c r="D4362">
        <v>4951</v>
      </c>
      <c r="E4362" t="s">
        <v>48933</v>
      </c>
      <c r="F4362" t="s">
        <v>21230</v>
      </c>
      <c r="G4362">
        <v>29188572</v>
      </c>
      <c r="H4362">
        <v>1013697155</v>
      </c>
      <c r="I4362" t="s">
        <v>21231</v>
      </c>
      <c r="J4362" t="s">
        <v>21232</v>
      </c>
      <c r="K4362" t="s">
        <v>21233</v>
      </c>
      <c r="L4362" t="s">
        <v>54881</v>
      </c>
      <c r="M4362">
        <v>2018</v>
      </c>
      <c r="N4362" t="s">
        <v>9485</v>
      </c>
      <c r="R4362" s="1">
        <v>42926</v>
      </c>
      <c r="S4362" t="s">
        <v>56</v>
      </c>
      <c r="T4362">
        <v>360</v>
      </c>
      <c r="U4362" t="s">
        <v>9243</v>
      </c>
      <c r="V4362" s="1">
        <v>42947</v>
      </c>
      <c r="W4362">
        <v>2</v>
      </c>
      <c r="X4362" t="s">
        <v>57</v>
      </c>
      <c r="Y4362">
        <v>1</v>
      </c>
      <c r="Z4362" t="s">
        <v>46545</v>
      </c>
      <c r="AA4362">
        <v>10</v>
      </c>
      <c r="AB4362">
        <v>196608</v>
      </c>
      <c r="AC4362">
        <v>126</v>
      </c>
      <c r="AD4362" t="s">
        <v>46616</v>
      </c>
      <c r="AE4362">
        <v>1015</v>
      </c>
      <c r="AF4362" t="s">
        <v>46616</v>
      </c>
      <c r="AG4362">
        <v>3</v>
      </c>
      <c r="AH4362" t="s">
        <v>81</v>
      </c>
      <c r="AI4362">
        <v>23</v>
      </c>
      <c r="AJ4362" t="s">
        <v>692</v>
      </c>
      <c r="AK4362">
        <v>360</v>
      </c>
      <c r="AL4362" t="s">
        <v>9243</v>
      </c>
      <c r="AM4362">
        <v>2</v>
      </c>
      <c r="AN4362" t="s">
        <v>119</v>
      </c>
      <c r="AO4362">
        <v>360005</v>
      </c>
      <c r="AP4362">
        <v>360005</v>
      </c>
      <c r="AQ4362" t="s">
        <v>13253</v>
      </c>
      <c r="AR4362" t="s">
        <v>13254</v>
      </c>
      <c r="AS4362">
        <v>2</v>
      </c>
      <c r="AT4362" t="s">
        <v>1413</v>
      </c>
      <c r="AU4362" t="s">
        <v>54795</v>
      </c>
      <c r="AX4362">
        <v>54.801020755757001</v>
      </c>
      <c r="AY4362">
        <v>11.4251957556676</v>
      </c>
      <c r="AZ4362" t="s">
        <v>62</v>
      </c>
      <c r="BA4362">
        <v>1085</v>
      </c>
      <c r="BB4362" t="s">
        <v>44618</v>
      </c>
    </row>
    <row r="4363" spans="1:54" x14ac:dyDescent="0.25">
      <c r="A4363" s="1">
        <v>45200</v>
      </c>
      <c r="B4363">
        <v>363007</v>
      </c>
      <c r="C4363" t="s">
        <v>21234</v>
      </c>
      <c r="D4363">
        <v>4952</v>
      </c>
      <c r="E4363" t="s">
        <v>21123</v>
      </c>
      <c r="F4363" t="s">
        <v>21235</v>
      </c>
      <c r="I4363" t="s">
        <v>5511</v>
      </c>
      <c r="J4363" t="s">
        <v>21236</v>
      </c>
      <c r="K4363" t="s">
        <v>21236</v>
      </c>
      <c r="L4363" t="s">
        <v>21237</v>
      </c>
      <c r="M4363">
        <v>1719</v>
      </c>
      <c r="N4363">
        <v>10</v>
      </c>
      <c r="R4363" s="1">
        <v>40162</v>
      </c>
      <c r="S4363" t="s">
        <v>80</v>
      </c>
      <c r="T4363">
        <v>360</v>
      </c>
      <c r="U4363" t="s">
        <v>9243</v>
      </c>
      <c r="V4363" s="1">
        <v>38534</v>
      </c>
      <c r="W4363">
        <v>2</v>
      </c>
      <c r="X4363" t="s">
        <v>57</v>
      </c>
      <c r="Y4363">
        <v>1</v>
      </c>
      <c r="Z4363" t="s">
        <v>46545</v>
      </c>
      <c r="AA4363">
        <v>6</v>
      </c>
      <c r="AC4363">
        <v>121</v>
      </c>
      <c r="AD4363" t="s">
        <v>70</v>
      </c>
      <c r="AE4363">
        <v>1012</v>
      </c>
      <c r="AF4363" t="s">
        <v>71</v>
      </c>
      <c r="AG4363">
        <v>3</v>
      </c>
      <c r="AH4363" t="s">
        <v>81</v>
      </c>
      <c r="AI4363">
        <v>21</v>
      </c>
      <c r="AJ4363" t="s">
        <v>52613</v>
      </c>
      <c r="AK4363">
        <v>360</v>
      </c>
      <c r="AL4363" t="s">
        <v>9243</v>
      </c>
      <c r="AQ4363" t="s">
        <v>21238</v>
      </c>
      <c r="AS4363">
        <v>0</v>
      </c>
      <c r="AT4363" t="s">
        <v>61</v>
      </c>
      <c r="AU4363" t="s">
        <v>21239</v>
      </c>
      <c r="AZ4363" t="s">
        <v>62</v>
      </c>
      <c r="BA4363">
        <v>1085</v>
      </c>
      <c r="BB4363" t="s">
        <v>44618</v>
      </c>
    </row>
    <row r="4364" spans="1:54" x14ac:dyDescent="0.25">
      <c r="A4364" s="1">
        <v>45200</v>
      </c>
      <c r="B4364">
        <v>363008</v>
      </c>
      <c r="C4364" t="s">
        <v>54882</v>
      </c>
      <c r="D4364">
        <v>4951</v>
      </c>
      <c r="E4364" t="s">
        <v>48933</v>
      </c>
      <c r="F4364" t="s">
        <v>54883</v>
      </c>
      <c r="G4364">
        <v>29188572</v>
      </c>
      <c r="H4364">
        <v>1003301733</v>
      </c>
      <c r="I4364" t="s">
        <v>21240</v>
      </c>
      <c r="J4364" t="s">
        <v>21241</v>
      </c>
      <c r="K4364" t="s">
        <v>16892</v>
      </c>
      <c r="L4364" t="s">
        <v>54794</v>
      </c>
      <c r="M4364">
        <v>2018</v>
      </c>
      <c r="N4364">
        <v>42</v>
      </c>
      <c r="R4364" s="1">
        <v>44552</v>
      </c>
      <c r="S4364" t="s">
        <v>56</v>
      </c>
      <c r="T4364">
        <v>360</v>
      </c>
      <c r="U4364" t="s">
        <v>9243</v>
      </c>
      <c r="W4364">
        <v>2</v>
      </c>
      <c r="X4364" t="s">
        <v>57</v>
      </c>
      <c r="Y4364">
        <v>1</v>
      </c>
      <c r="Z4364" t="s">
        <v>46545</v>
      </c>
      <c r="AA4364">
        <v>6</v>
      </c>
      <c r="AC4364">
        <v>121</v>
      </c>
      <c r="AD4364" t="s">
        <v>70</v>
      </c>
      <c r="AE4364">
        <v>1012</v>
      </c>
      <c r="AF4364" t="s">
        <v>71</v>
      </c>
      <c r="AG4364">
        <v>1</v>
      </c>
      <c r="AH4364" t="s">
        <v>44482</v>
      </c>
      <c r="AI4364">
        <v>21</v>
      </c>
      <c r="AJ4364" t="s">
        <v>52613</v>
      </c>
      <c r="AK4364">
        <v>360</v>
      </c>
      <c r="AL4364" t="s">
        <v>9243</v>
      </c>
      <c r="AM4364">
        <v>1</v>
      </c>
      <c r="AN4364" t="s">
        <v>1193</v>
      </c>
      <c r="AO4364">
        <v>280944</v>
      </c>
      <c r="AQ4364" t="s">
        <v>21242</v>
      </c>
      <c r="AR4364" t="s">
        <v>10431</v>
      </c>
      <c r="AS4364">
        <v>0</v>
      </c>
      <c r="AT4364" t="s">
        <v>61</v>
      </c>
      <c r="AU4364" t="s">
        <v>54795</v>
      </c>
      <c r="AX4364">
        <v>54.80090423</v>
      </c>
      <c r="AY4364">
        <v>11.424543480000001</v>
      </c>
      <c r="AZ4364" t="s">
        <v>62</v>
      </c>
      <c r="BA4364">
        <v>1085</v>
      </c>
      <c r="BB4364" t="s">
        <v>44618</v>
      </c>
    </row>
    <row r="4365" spans="1:54" x14ac:dyDescent="0.25">
      <c r="A4365" s="1">
        <v>45200</v>
      </c>
      <c r="B4365">
        <v>363009</v>
      </c>
      <c r="C4365" t="s">
        <v>21243</v>
      </c>
      <c r="D4365">
        <v>4930</v>
      </c>
      <c r="E4365" t="s">
        <v>10425</v>
      </c>
      <c r="F4365" t="s">
        <v>21244</v>
      </c>
      <c r="G4365">
        <v>67053516</v>
      </c>
      <c r="H4365">
        <v>1003135295</v>
      </c>
      <c r="I4365" t="s">
        <v>21245</v>
      </c>
      <c r="J4365" t="s">
        <v>21246</v>
      </c>
      <c r="K4365" t="s">
        <v>21247</v>
      </c>
      <c r="L4365" t="s">
        <v>54884</v>
      </c>
      <c r="M4365">
        <v>2002</v>
      </c>
      <c r="N4365">
        <v>61</v>
      </c>
      <c r="R4365" s="1">
        <v>45175</v>
      </c>
      <c r="S4365" t="s">
        <v>877</v>
      </c>
      <c r="W4365">
        <v>5</v>
      </c>
      <c r="X4365" t="s">
        <v>557</v>
      </c>
      <c r="Y4365">
        <v>1</v>
      </c>
      <c r="Z4365" t="s">
        <v>46545</v>
      </c>
      <c r="AA4365">
        <v>9</v>
      </c>
      <c r="AB4365">
        <v>191605</v>
      </c>
      <c r="AC4365">
        <v>121</v>
      </c>
      <c r="AD4365" t="s">
        <v>70</v>
      </c>
      <c r="AE4365">
        <v>1013</v>
      </c>
      <c r="AF4365" t="s">
        <v>558</v>
      </c>
      <c r="AG4365">
        <v>1</v>
      </c>
      <c r="AH4365" t="s">
        <v>44482</v>
      </c>
      <c r="AI4365">
        <v>21</v>
      </c>
      <c r="AJ4365" t="s">
        <v>52613</v>
      </c>
      <c r="AK4365">
        <v>360</v>
      </c>
      <c r="AL4365" t="s">
        <v>9243</v>
      </c>
      <c r="AQ4365" t="s">
        <v>21248</v>
      </c>
      <c r="AR4365" t="s">
        <v>21249</v>
      </c>
      <c r="AS4365">
        <v>0</v>
      </c>
      <c r="AT4365" t="s">
        <v>61</v>
      </c>
      <c r="AU4365" t="s">
        <v>54610</v>
      </c>
      <c r="AX4365">
        <v>54.77476412</v>
      </c>
      <c r="AY4365">
        <v>11.50979989</v>
      </c>
      <c r="AZ4365" t="s">
        <v>62</v>
      </c>
      <c r="BA4365">
        <v>1085</v>
      </c>
      <c r="BB4365" t="s">
        <v>44618</v>
      </c>
    </row>
    <row r="4366" spans="1:54" x14ac:dyDescent="0.25">
      <c r="A4366" s="1">
        <v>45200</v>
      </c>
      <c r="B4366">
        <v>363010</v>
      </c>
      <c r="C4366" t="s">
        <v>21250</v>
      </c>
      <c r="D4366">
        <v>4930</v>
      </c>
      <c r="E4366" t="s">
        <v>10425</v>
      </c>
      <c r="F4366" t="s">
        <v>21251</v>
      </c>
      <c r="G4366">
        <v>29554250</v>
      </c>
      <c r="H4366">
        <v>1003298822</v>
      </c>
      <c r="I4366" t="s">
        <v>21252</v>
      </c>
      <c r="J4366" t="s">
        <v>21253</v>
      </c>
      <c r="K4366" t="s">
        <v>21254</v>
      </c>
      <c r="L4366" t="s">
        <v>15580</v>
      </c>
      <c r="M4366">
        <v>1274</v>
      </c>
      <c r="N4366">
        <v>2</v>
      </c>
      <c r="R4366" s="1">
        <v>43791</v>
      </c>
      <c r="S4366" t="s">
        <v>56</v>
      </c>
      <c r="W4366">
        <v>4</v>
      </c>
      <c r="X4366" t="s">
        <v>725</v>
      </c>
      <c r="Y4366">
        <v>1</v>
      </c>
      <c r="Z4366" t="s">
        <v>46545</v>
      </c>
      <c r="AB4366">
        <v>193708</v>
      </c>
      <c r="AC4366">
        <v>131</v>
      </c>
      <c r="AD4366" t="s">
        <v>752</v>
      </c>
      <c r="AE4366">
        <v>1061</v>
      </c>
      <c r="AF4366" t="s">
        <v>752</v>
      </c>
      <c r="AG4366">
        <v>1</v>
      </c>
      <c r="AH4366" t="s">
        <v>44482</v>
      </c>
      <c r="AI4366">
        <v>99</v>
      </c>
      <c r="AJ4366" t="s">
        <v>54511</v>
      </c>
      <c r="AK4366">
        <v>360</v>
      </c>
      <c r="AL4366" t="s">
        <v>9243</v>
      </c>
      <c r="AQ4366" t="s">
        <v>21255</v>
      </c>
      <c r="AR4366" t="s">
        <v>21256</v>
      </c>
      <c r="AS4366">
        <v>0</v>
      </c>
      <c r="AT4366" t="s">
        <v>61</v>
      </c>
      <c r="AU4366" t="s">
        <v>1716</v>
      </c>
      <c r="AX4366">
        <v>54.772857449999997</v>
      </c>
      <c r="AY4366">
        <v>11.5089948</v>
      </c>
      <c r="AZ4366" t="s">
        <v>62</v>
      </c>
      <c r="BA4366">
        <v>1085</v>
      </c>
      <c r="BB4366" t="s">
        <v>44618</v>
      </c>
    </row>
    <row r="4367" spans="1:54" x14ac:dyDescent="0.25">
      <c r="A4367" s="1">
        <v>45200</v>
      </c>
      <c r="B4367">
        <v>363011</v>
      </c>
      <c r="C4367" t="s">
        <v>21257</v>
      </c>
      <c r="D4367">
        <v>4930</v>
      </c>
      <c r="E4367" t="s">
        <v>10425</v>
      </c>
      <c r="F4367" t="s">
        <v>21258</v>
      </c>
      <c r="I4367" t="s">
        <v>21259</v>
      </c>
      <c r="K4367" t="s">
        <v>21260</v>
      </c>
      <c r="L4367" t="s">
        <v>21261</v>
      </c>
      <c r="M4367">
        <v>1412</v>
      </c>
      <c r="N4367">
        <v>32</v>
      </c>
      <c r="R4367" s="1">
        <v>40162</v>
      </c>
      <c r="S4367" t="s">
        <v>80</v>
      </c>
      <c r="V4367" s="1">
        <v>33756</v>
      </c>
      <c r="W4367">
        <v>5</v>
      </c>
      <c r="X4367" t="s">
        <v>557</v>
      </c>
      <c r="Y4367">
        <v>1</v>
      </c>
      <c r="Z4367" t="s">
        <v>46545</v>
      </c>
      <c r="AA4367">
        <v>10</v>
      </c>
      <c r="AB4367">
        <v>197608</v>
      </c>
      <c r="AC4367">
        <v>121</v>
      </c>
      <c r="AD4367" t="s">
        <v>70</v>
      </c>
      <c r="AE4367">
        <v>1013</v>
      </c>
      <c r="AF4367" t="s">
        <v>558</v>
      </c>
      <c r="AG4367">
        <v>3</v>
      </c>
      <c r="AH4367" t="s">
        <v>81</v>
      </c>
      <c r="AI4367">
        <v>22</v>
      </c>
      <c r="AJ4367" t="s">
        <v>52628</v>
      </c>
      <c r="AK4367">
        <v>360</v>
      </c>
      <c r="AL4367" t="s">
        <v>9243</v>
      </c>
      <c r="AS4367">
        <v>0</v>
      </c>
      <c r="AT4367" t="s">
        <v>61</v>
      </c>
      <c r="AU4367" t="s">
        <v>21262</v>
      </c>
      <c r="AX4367">
        <v>54.787976020147198</v>
      </c>
      <c r="AY4367">
        <v>11.520562804956599</v>
      </c>
      <c r="AZ4367" t="s">
        <v>62</v>
      </c>
      <c r="BA4367">
        <v>1085</v>
      </c>
      <c r="BB4367" t="s">
        <v>44618</v>
      </c>
    </row>
    <row r="4368" spans="1:54" x14ac:dyDescent="0.25">
      <c r="A4368" s="1">
        <v>45200</v>
      </c>
      <c r="B4368">
        <v>363012</v>
      </c>
      <c r="C4368" t="s">
        <v>21263</v>
      </c>
      <c r="D4368">
        <v>4930</v>
      </c>
      <c r="E4368" t="s">
        <v>10425</v>
      </c>
      <c r="F4368" t="s">
        <v>21263</v>
      </c>
      <c r="G4368">
        <v>29188572</v>
      </c>
      <c r="H4368">
        <v>1003301642</v>
      </c>
      <c r="I4368" t="s">
        <v>21137</v>
      </c>
      <c r="J4368" t="s">
        <v>21138</v>
      </c>
      <c r="K4368" t="s">
        <v>21139</v>
      </c>
      <c r="L4368" t="s">
        <v>21140</v>
      </c>
      <c r="M4368">
        <v>1421</v>
      </c>
      <c r="N4368" t="s">
        <v>9213</v>
      </c>
      <c r="R4368" s="1">
        <v>41771</v>
      </c>
      <c r="S4368" t="s">
        <v>612</v>
      </c>
      <c r="T4368">
        <v>360</v>
      </c>
      <c r="U4368" t="s">
        <v>9243</v>
      </c>
      <c r="V4368" s="1">
        <v>40391</v>
      </c>
      <c r="W4368">
        <v>2</v>
      </c>
      <c r="X4368" t="s">
        <v>57</v>
      </c>
      <c r="Y4368">
        <v>1</v>
      </c>
      <c r="Z4368" t="s">
        <v>46545</v>
      </c>
      <c r="AA4368">
        <v>10</v>
      </c>
      <c r="AB4368">
        <v>200008</v>
      </c>
      <c r="AC4368">
        <v>121</v>
      </c>
      <c r="AD4368" t="s">
        <v>70</v>
      </c>
      <c r="AE4368">
        <v>1012</v>
      </c>
      <c r="AF4368" t="s">
        <v>71</v>
      </c>
      <c r="AG4368">
        <v>3</v>
      </c>
      <c r="AH4368" t="s">
        <v>81</v>
      </c>
      <c r="AI4368">
        <v>21</v>
      </c>
      <c r="AJ4368" t="s">
        <v>52613</v>
      </c>
      <c r="AK4368">
        <v>360</v>
      </c>
      <c r="AL4368" t="s">
        <v>9243</v>
      </c>
      <c r="AM4368">
        <v>2</v>
      </c>
      <c r="AN4368" t="s">
        <v>119</v>
      </c>
      <c r="AO4368">
        <v>360005</v>
      </c>
      <c r="AP4368">
        <v>360005</v>
      </c>
      <c r="AQ4368" t="s">
        <v>21264</v>
      </c>
      <c r="AS4368">
        <v>2</v>
      </c>
      <c r="AT4368" t="s">
        <v>1413</v>
      </c>
      <c r="AU4368" t="s">
        <v>10432</v>
      </c>
      <c r="AX4368">
        <v>54.773392232039797</v>
      </c>
      <c r="AY4368">
        <v>11.508371230010299</v>
      </c>
      <c r="AZ4368" t="s">
        <v>62</v>
      </c>
      <c r="BA4368">
        <v>1085</v>
      </c>
      <c r="BB4368" t="s">
        <v>44618</v>
      </c>
    </row>
    <row r="4369" spans="1:54" x14ac:dyDescent="0.25">
      <c r="A4369" s="1">
        <v>45200</v>
      </c>
      <c r="B4369">
        <v>363013</v>
      </c>
      <c r="C4369" t="s">
        <v>21265</v>
      </c>
      <c r="D4369">
        <v>4952</v>
      </c>
      <c r="E4369" t="s">
        <v>21123</v>
      </c>
      <c r="F4369" t="s">
        <v>21266</v>
      </c>
      <c r="G4369">
        <v>28395949</v>
      </c>
      <c r="H4369">
        <v>1011221390</v>
      </c>
      <c r="I4369" t="s">
        <v>11758</v>
      </c>
      <c r="J4369" t="s">
        <v>21236</v>
      </c>
      <c r="K4369" t="s">
        <v>21267</v>
      </c>
      <c r="L4369" t="s">
        <v>21237</v>
      </c>
      <c r="M4369">
        <v>1719</v>
      </c>
      <c r="N4369">
        <v>10</v>
      </c>
      <c r="R4369" s="1">
        <v>41611</v>
      </c>
      <c r="S4369" t="s">
        <v>56</v>
      </c>
      <c r="V4369" s="1">
        <v>41457</v>
      </c>
      <c r="W4369">
        <v>5</v>
      </c>
      <c r="X4369" t="s">
        <v>557</v>
      </c>
      <c r="Y4369">
        <v>1</v>
      </c>
      <c r="Z4369" t="s">
        <v>46545</v>
      </c>
      <c r="AA4369">
        <v>9</v>
      </c>
      <c r="AB4369">
        <v>200508</v>
      </c>
      <c r="AC4369">
        <v>121</v>
      </c>
      <c r="AD4369" t="s">
        <v>70</v>
      </c>
      <c r="AE4369">
        <v>1013</v>
      </c>
      <c r="AF4369" t="s">
        <v>558</v>
      </c>
      <c r="AG4369">
        <v>3</v>
      </c>
      <c r="AH4369" t="s">
        <v>81</v>
      </c>
      <c r="AI4369">
        <v>21</v>
      </c>
      <c r="AJ4369" t="s">
        <v>52613</v>
      </c>
      <c r="AK4369">
        <v>360</v>
      </c>
      <c r="AL4369" t="s">
        <v>9243</v>
      </c>
      <c r="AQ4369" t="s">
        <v>21268</v>
      </c>
      <c r="AR4369" t="s">
        <v>21269</v>
      </c>
      <c r="AS4369">
        <v>0</v>
      </c>
      <c r="AT4369" t="s">
        <v>61</v>
      </c>
      <c r="AU4369" t="s">
        <v>21239</v>
      </c>
      <c r="AZ4369" t="s">
        <v>62</v>
      </c>
      <c r="BA4369">
        <v>1085</v>
      </c>
      <c r="BB4369" t="s">
        <v>44618</v>
      </c>
    </row>
    <row r="4370" spans="1:54" x14ac:dyDescent="0.25">
      <c r="A4370" s="1">
        <v>45200</v>
      </c>
      <c r="B4370">
        <v>363200</v>
      </c>
      <c r="D4370">
        <v>4930</v>
      </c>
      <c r="E4370" t="s">
        <v>10425</v>
      </c>
      <c r="F4370" t="s">
        <v>52721</v>
      </c>
      <c r="G4370">
        <v>29188572</v>
      </c>
      <c r="H4370">
        <v>1003301551</v>
      </c>
      <c r="I4370" t="s">
        <v>21270</v>
      </c>
      <c r="J4370" t="s">
        <v>21271</v>
      </c>
      <c r="K4370" t="s">
        <v>15730</v>
      </c>
      <c r="L4370" t="s">
        <v>21272</v>
      </c>
      <c r="M4370">
        <v>690</v>
      </c>
      <c r="N4370">
        <v>7</v>
      </c>
      <c r="R4370" s="1">
        <v>43791</v>
      </c>
      <c r="S4370" t="s">
        <v>612</v>
      </c>
      <c r="T4370">
        <v>360</v>
      </c>
      <c r="U4370" t="s">
        <v>9243</v>
      </c>
      <c r="W4370">
        <v>2</v>
      </c>
      <c r="X4370" t="s">
        <v>57</v>
      </c>
      <c r="Y4370">
        <v>1</v>
      </c>
      <c r="Z4370" t="s">
        <v>46545</v>
      </c>
      <c r="AC4370">
        <v>932</v>
      </c>
      <c r="AD4370" t="s">
        <v>52637</v>
      </c>
      <c r="AE4370">
        <v>2021</v>
      </c>
      <c r="AF4370" t="s">
        <v>52637</v>
      </c>
      <c r="AG4370">
        <v>2</v>
      </c>
      <c r="AH4370" t="s">
        <v>44524</v>
      </c>
      <c r="AI4370">
        <v>10</v>
      </c>
      <c r="AJ4370" t="s">
        <v>52638</v>
      </c>
      <c r="AK4370">
        <v>360</v>
      </c>
      <c r="AL4370" t="s">
        <v>9243</v>
      </c>
      <c r="AQ4370" t="s">
        <v>21273</v>
      </c>
      <c r="AR4370" t="s">
        <v>12333</v>
      </c>
      <c r="AS4370">
        <v>0</v>
      </c>
      <c r="AT4370" t="s">
        <v>61</v>
      </c>
      <c r="AU4370" t="s">
        <v>11778</v>
      </c>
      <c r="AX4370">
        <v>54.775485410000002</v>
      </c>
      <c r="AY4370">
        <v>11.501385279999999</v>
      </c>
      <c r="AZ4370" t="s">
        <v>62</v>
      </c>
      <c r="BA4370">
        <v>1085</v>
      </c>
      <c r="BB4370" t="s">
        <v>44618</v>
      </c>
    </row>
    <row r="4371" spans="1:54" x14ac:dyDescent="0.25">
      <c r="A4371" s="1">
        <v>45200</v>
      </c>
      <c r="B4371">
        <v>363201</v>
      </c>
      <c r="C4371" t="s">
        <v>21274</v>
      </c>
      <c r="D4371">
        <v>4930</v>
      </c>
      <c r="E4371" t="s">
        <v>10425</v>
      </c>
      <c r="F4371" t="s">
        <v>21275</v>
      </c>
      <c r="G4371">
        <v>30874323</v>
      </c>
      <c r="H4371">
        <v>1014174121</v>
      </c>
      <c r="I4371" t="s">
        <v>9675</v>
      </c>
      <c r="J4371" t="s">
        <v>21276</v>
      </c>
      <c r="K4371" t="s">
        <v>9677</v>
      </c>
      <c r="L4371" t="s">
        <v>21277</v>
      </c>
      <c r="M4371">
        <v>585</v>
      </c>
      <c r="N4371">
        <v>12</v>
      </c>
      <c r="R4371" s="1">
        <v>41649</v>
      </c>
      <c r="S4371" t="s">
        <v>612</v>
      </c>
      <c r="V4371" s="1">
        <v>40452</v>
      </c>
      <c r="W4371">
        <v>4</v>
      </c>
      <c r="X4371" t="s">
        <v>725</v>
      </c>
      <c r="Y4371">
        <v>4</v>
      </c>
      <c r="Z4371" t="s">
        <v>1324</v>
      </c>
      <c r="AB4371">
        <v>197408</v>
      </c>
      <c r="AC4371">
        <v>931</v>
      </c>
      <c r="AD4371" t="s">
        <v>1467</v>
      </c>
      <c r="AE4371">
        <v>2022</v>
      </c>
      <c r="AF4371" t="s">
        <v>1467</v>
      </c>
      <c r="AG4371">
        <v>3</v>
      </c>
      <c r="AH4371" t="s">
        <v>81</v>
      </c>
      <c r="AI4371">
        <v>7</v>
      </c>
      <c r="AJ4371" t="s">
        <v>1326</v>
      </c>
      <c r="AK4371">
        <v>360</v>
      </c>
      <c r="AL4371" t="s">
        <v>9243</v>
      </c>
      <c r="AP4371">
        <v>340401</v>
      </c>
      <c r="AQ4371" t="s">
        <v>21278</v>
      </c>
      <c r="AR4371" t="s">
        <v>21279</v>
      </c>
      <c r="AS4371">
        <v>2</v>
      </c>
      <c r="AT4371" t="s">
        <v>1413</v>
      </c>
      <c r="AU4371" t="s">
        <v>21280</v>
      </c>
      <c r="AX4371">
        <v>54.777665614091099</v>
      </c>
      <c r="AY4371">
        <v>11.5134326317421</v>
      </c>
      <c r="AZ4371" t="s">
        <v>62</v>
      </c>
      <c r="BA4371">
        <v>1085</v>
      </c>
      <c r="BB4371" t="s">
        <v>44618</v>
      </c>
    </row>
    <row r="4372" spans="1:54" x14ac:dyDescent="0.25">
      <c r="A4372" s="1">
        <v>45200</v>
      </c>
      <c r="B4372">
        <v>363210</v>
      </c>
      <c r="C4372" t="s">
        <v>21281</v>
      </c>
      <c r="D4372">
        <v>4930</v>
      </c>
      <c r="E4372" t="s">
        <v>10425</v>
      </c>
      <c r="F4372" t="s">
        <v>21282</v>
      </c>
      <c r="G4372">
        <v>29188572</v>
      </c>
      <c r="H4372">
        <v>1003301605</v>
      </c>
      <c r="I4372" t="s">
        <v>21283</v>
      </c>
      <c r="J4372" t="s">
        <v>21284</v>
      </c>
      <c r="K4372" t="s">
        <v>21285</v>
      </c>
      <c r="L4372" t="s">
        <v>49620</v>
      </c>
      <c r="M4372">
        <v>1178</v>
      </c>
      <c r="N4372">
        <v>19</v>
      </c>
      <c r="R4372" s="1">
        <v>40938</v>
      </c>
      <c r="S4372" t="s">
        <v>56</v>
      </c>
      <c r="T4372">
        <v>360</v>
      </c>
      <c r="U4372" t="s">
        <v>9243</v>
      </c>
      <c r="V4372" s="1">
        <v>39083</v>
      </c>
      <c r="W4372">
        <v>2</v>
      </c>
      <c r="X4372" t="s">
        <v>57</v>
      </c>
      <c r="Y4372">
        <v>1</v>
      </c>
      <c r="Z4372" t="s">
        <v>46545</v>
      </c>
      <c r="AB4372">
        <v>194209</v>
      </c>
      <c r="AC4372">
        <v>125</v>
      </c>
      <c r="AD4372" t="s">
        <v>1344</v>
      </c>
      <c r="AE4372">
        <v>1014</v>
      </c>
      <c r="AF4372" t="s">
        <v>1352</v>
      </c>
      <c r="AG4372">
        <v>3</v>
      </c>
      <c r="AH4372" t="s">
        <v>81</v>
      </c>
      <c r="AI4372">
        <v>24</v>
      </c>
      <c r="AJ4372" t="s">
        <v>1344</v>
      </c>
      <c r="AK4372">
        <v>360</v>
      </c>
      <c r="AL4372" t="s">
        <v>9243</v>
      </c>
      <c r="AM4372">
        <v>2</v>
      </c>
      <c r="AN4372" t="s">
        <v>119</v>
      </c>
      <c r="AO4372">
        <v>360210</v>
      </c>
      <c r="AQ4372" t="s">
        <v>21286</v>
      </c>
      <c r="AR4372" t="s">
        <v>21287</v>
      </c>
      <c r="AS4372">
        <v>0</v>
      </c>
      <c r="AT4372" t="s">
        <v>61</v>
      </c>
      <c r="AU4372" t="s">
        <v>49621</v>
      </c>
      <c r="AZ4372" t="s">
        <v>62</v>
      </c>
      <c r="BA4372">
        <v>1085</v>
      </c>
      <c r="BB4372" t="s">
        <v>44618</v>
      </c>
    </row>
    <row r="4373" spans="1:54" x14ac:dyDescent="0.25">
      <c r="A4373" s="1">
        <v>45200</v>
      </c>
      <c r="B4373">
        <v>363247</v>
      </c>
      <c r="C4373" t="s">
        <v>54885</v>
      </c>
      <c r="D4373">
        <v>4930</v>
      </c>
      <c r="E4373" t="s">
        <v>10425</v>
      </c>
      <c r="F4373" t="s">
        <v>21288</v>
      </c>
      <c r="I4373" t="s">
        <v>21289</v>
      </c>
      <c r="K4373" t="s">
        <v>21290</v>
      </c>
      <c r="L4373" t="s">
        <v>21291</v>
      </c>
      <c r="M4373">
        <v>1421</v>
      </c>
      <c r="R4373" s="1">
        <v>40162</v>
      </c>
      <c r="S4373" t="s">
        <v>80</v>
      </c>
      <c r="V4373" s="1">
        <v>34121</v>
      </c>
      <c r="W4373">
        <v>3</v>
      </c>
      <c r="X4373" t="s">
        <v>3496</v>
      </c>
      <c r="Y4373">
        <v>1</v>
      </c>
      <c r="Z4373" t="s">
        <v>46545</v>
      </c>
      <c r="AB4373">
        <v>197408</v>
      </c>
      <c r="AC4373">
        <v>137</v>
      </c>
      <c r="AD4373" t="s">
        <v>1410</v>
      </c>
      <c r="AE4373">
        <v>1053</v>
      </c>
      <c r="AF4373" t="s">
        <v>1410</v>
      </c>
      <c r="AG4373">
        <v>3</v>
      </c>
      <c r="AH4373" t="s">
        <v>81</v>
      </c>
      <c r="AI4373">
        <v>30</v>
      </c>
      <c r="AJ4373" t="s">
        <v>1402</v>
      </c>
      <c r="AK4373">
        <v>360</v>
      </c>
      <c r="AL4373" t="s">
        <v>9243</v>
      </c>
      <c r="AS4373">
        <v>0</v>
      </c>
      <c r="AT4373" t="s">
        <v>61</v>
      </c>
      <c r="AU4373" t="s">
        <v>10432</v>
      </c>
      <c r="AX4373">
        <v>54.771384726550203</v>
      </c>
      <c r="AY4373">
        <v>11.506850201296</v>
      </c>
      <c r="AZ4373" t="s">
        <v>62</v>
      </c>
      <c r="BA4373">
        <v>1085</v>
      </c>
      <c r="BB4373" t="s">
        <v>44618</v>
      </c>
    </row>
    <row r="4374" spans="1:54" x14ac:dyDescent="0.25">
      <c r="A4374" s="1">
        <v>45200</v>
      </c>
      <c r="B4374">
        <v>363248</v>
      </c>
      <c r="C4374" t="s">
        <v>21292</v>
      </c>
      <c r="D4374">
        <v>4930</v>
      </c>
      <c r="E4374" t="s">
        <v>10425</v>
      </c>
      <c r="F4374" t="s">
        <v>49622</v>
      </c>
      <c r="G4374">
        <v>29541868</v>
      </c>
      <c r="H4374">
        <v>1025402916</v>
      </c>
      <c r="I4374" t="s">
        <v>49623</v>
      </c>
      <c r="J4374" t="s">
        <v>21293</v>
      </c>
      <c r="K4374" t="s">
        <v>21294</v>
      </c>
      <c r="L4374" t="s">
        <v>21295</v>
      </c>
      <c r="M4374">
        <v>1058</v>
      </c>
      <c r="N4374">
        <v>6</v>
      </c>
      <c r="R4374" s="1">
        <v>43888</v>
      </c>
      <c r="S4374" t="s">
        <v>56</v>
      </c>
      <c r="W4374">
        <v>4</v>
      </c>
      <c r="X4374" t="s">
        <v>725</v>
      </c>
      <c r="Y4374">
        <v>1</v>
      </c>
      <c r="Z4374" t="s">
        <v>46545</v>
      </c>
      <c r="AB4374">
        <v>199308</v>
      </c>
      <c r="AC4374">
        <v>137</v>
      </c>
      <c r="AD4374" t="s">
        <v>1410</v>
      </c>
      <c r="AE4374">
        <v>1053</v>
      </c>
      <c r="AF4374" t="s">
        <v>1410</v>
      </c>
      <c r="AG4374">
        <v>1</v>
      </c>
      <c r="AH4374" t="s">
        <v>44482</v>
      </c>
      <c r="AI4374">
        <v>30</v>
      </c>
      <c r="AJ4374" t="s">
        <v>1402</v>
      </c>
      <c r="AK4374">
        <v>360</v>
      </c>
      <c r="AL4374" t="s">
        <v>9243</v>
      </c>
      <c r="AP4374">
        <v>369248</v>
      </c>
      <c r="AQ4374" t="s">
        <v>12572</v>
      </c>
      <c r="AR4374" t="s">
        <v>12573</v>
      </c>
      <c r="AS4374">
        <v>2</v>
      </c>
      <c r="AT4374" t="s">
        <v>1413</v>
      </c>
      <c r="AU4374" t="s">
        <v>21296</v>
      </c>
      <c r="AX4374">
        <v>54.776003930000002</v>
      </c>
      <c r="AY4374">
        <v>11.50274772</v>
      </c>
      <c r="AZ4374" t="s">
        <v>62</v>
      </c>
      <c r="BA4374">
        <v>1085</v>
      </c>
      <c r="BB4374" t="s">
        <v>44618</v>
      </c>
    </row>
    <row r="4375" spans="1:54" x14ac:dyDescent="0.25">
      <c r="A4375" s="1">
        <v>45200</v>
      </c>
      <c r="B4375">
        <v>363300</v>
      </c>
      <c r="C4375" t="s">
        <v>49624</v>
      </c>
      <c r="D4375">
        <v>4930</v>
      </c>
      <c r="E4375" t="s">
        <v>10425</v>
      </c>
      <c r="F4375" t="s">
        <v>49625</v>
      </c>
      <c r="I4375" t="s">
        <v>21297</v>
      </c>
      <c r="J4375" t="s">
        <v>21298</v>
      </c>
      <c r="K4375" t="s">
        <v>21299</v>
      </c>
      <c r="L4375" t="s">
        <v>21300</v>
      </c>
      <c r="M4375">
        <v>768</v>
      </c>
      <c r="N4375">
        <v>13</v>
      </c>
      <c r="R4375" s="1">
        <v>40162</v>
      </c>
      <c r="S4375" t="s">
        <v>80</v>
      </c>
      <c r="V4375" s="1">
        <v>37226</v>
      </c>
      <c r="W4375">
        <v>5</v>
      </c>
      <c r="X4375" t="s">
        <v>557</v>
      </c>
      <c r="Y4375">
        <v>1</v>
      </c>
      <c r="Z4375" t="s">
        <v>46545</v>
      </c>
      <c r="AB4375">
        <v>198601</v>
      </c>
      <c r="AC4375">
        <v>141</v>
      </c>
      <c r="AD4375" t="s">
        <v>46688</v>
      </c>
      <c r="AE4375">
        <v>1022</v>
      </c>
      <c r="AF4375" t="s">
        <v>46688</v>
      </c>
      <c r="AG4375">
        <v>3</v>
      </c>
      <c r="AH4375" t="s">
        <v>81</v>
      </c>
      <c r="AI4375">
        <v>84</v>
      </c>
      <c r="AJ4375" t="s">
        <v>46689</v>
      </c>
      <c r="AK4375">
        <v>360</v>
      </c>
      <c r="AL4375" t="s">
        <v>9243</v>
      </c>
      <c r="AQ4375" t="s">
        <v>21301</v>
      </c>
      <c r="AR4375" t="s">
        <v>21302</v>
      </c>
      <c r="AS4375">
        <v>0</v>
      </c>
      <c r="AT4375" t="s">
        <v>61</v>
      </c>
      <c r="AU4375" t="s">
        <v>12047</v>
      </c>
      <c r="AW4375" t="s">
        <v>21152</v>
      </c>
      <c r="AZ4375" t="s">
        <v>62</v>
      </c>
      <c r="BA4375">
        <v>1085</v>
      </c>
      <c r="BB4375" t="s">
        <v>44618</v>
      </c>
    </row>
    <row r="4376" spans="1:54" x14ac:dyDescent="0.25">
      <c r="A4376" s="1">
        <v>45200</v>
      </c>
      <c r="B4376">
        <v>363375</v>
      </c>
      <c r="C4376" t="s">
        <v>21303</v>
      </c>
      <c r="D4376">
        <v>4930</v>
      </c>
      <c r="E4376" t="s">
        <v>10425</v>
      </c>
      <c r="F4376" t="s">
        <v>49626</v>
      </c>
      <c r="G4376">
        <v>18984687</v>
      </c>
      <c r="H4376">
        <v>1003301460</v>
      </c>
      <c r="I4376" t="s">
        <v>21304</v>
      </c>
      <c r="J4376" t="s">
        <v>21305</v>
      </c>
      <c r="K4376" t="s">
        <v>21306</v>
      </c>
      <c r="L4376" t="s">
        <v>53518</v>
      </c>
      <c r="M4376">
        <v>79</v>
      </c>
      <c r="N4376">
        <v>1</v>
      </c>
      <c r="R4376" s="1">
        <v>40162</v>
      </c>
      <c r="S4376" t="s">
        <v>80</v>
      </c>
      <c r="V4376" s="1">
        <v>40148</v>
      </c>
      <c r="W4376">
        <v>5</v>
      </c>
      <c r="X4376" t="s">
        <v>557</v>
      </c>
      <c r="Y4376">
        <v>1</v>
      </c>
      <c r="Z4376" t="s">
        <v>46545</v>
      </c>
      <c r="AB4376">
        <v>198305</v>
      </c>
      <c r="AC4376">
        <v>147</v>
      </c>
      <c r="AD4376" t="s">
        <v>46697</v>
      </c>
      <c r="AE4376">
        <v>1021</v>
      </c>
      <c r="AF4376" t="s">
        <v>46697</v>
      </c>
      <c r="AG4376">
        <v>3</v>
      </c>
      <c r="AH4376" t="s">
        <v>81</v>
      </c>
      <c r="AI4376">
        <v>86</v>
      </c>
      <c r="AJ4376" t="s">
        <v>46697</v>
      </c>
      <c r="AK4376">
        <v>360</v>
      </c>
      <c r="AL4376" t="s">
        <v>9243</v>
      </c>
      <c r="AQ4376" t="s">
        <v>21307</v>
      </c>
      <c r="AR4376" t="s">
        <v>21308</v>
      </c>
      <c r="AS4376">
        <v>0</v>
      </c>
      <c r="AT4376" t="s">
        <v>61</v>
      </c>
      <c r="AU4376" t="s">
        <v>53275</v>
      </c>
      <c r="AX4376">
        <v>54.776523737111397</v>
      </c>
      <c r="AY4376">
        <v>11.4998198920251</v>
      </c>
      <c r="AZ4376" t="s">
        <v>62</v>
      </c>
      <c r="BA4376">
        <v>1085</v>
      </c>
      <c r="BB4376" t="s">
        <v>44618</v>
      </c>
    </row>
    <row r="4377" spans="1:54" x14ac:dyDescent="0.25">
      <c r="A4377" s="1">
        <v>45200</v>
      </c>
      <c r="B4377">
        <v>363401</v>
      </c>
      <c r="C4377" t="s">
        <v>21309</v>
      </c>
      <c r="D4377">
        <v>4930</v>
      </c>
      <c r="E4377" t="s">
        <v>10425</v>
      </c>
      <c r="F4377" t="s">
        <v>21309</v>
      </c>
      <c r="G4377">
        <v>27328598</v>
      </c>
      <c r="H4377">
        <v>1015059539</v>
      </c>
      <c r="I4377" t="s">
        <v>16720</v>
      </c>
      <c r="J4377" t="s">
        <v>9246</v>
      </c>
      <c r="K4377" t="s">
        <v>16721</v>
      </c>
      <c r="L4377" t="s">
        <v>15533</v>
      </c>
      <c r="M4377">
        <v>236</v>
      </c>
      <c r="N4377">
        <v>12</v>
      </c>
      <c r="R4377" s="1">
        <v>44475</v>
      </c>
      <c r="S4377" t="s">
        <v>56</v>
      </c>
      <c r="V4377" s="1">
        <v>44470</v>
      </c>
      <c r="W4377">
        <v>4</v>
      </c>
      <c r="X4377" t="s">
        <v>725</v>
      </c>
      <c r="Y4377">
        <v>1</v>
      </c>
      <c r="Z4377" t="s">
        <v>46545</v>
      </c>
      <c r="AB4377">
        <v>196110</v>
      </c>
      <c r="AC4377">
        <v>244</v>
      </c>
      <c r="AD4377" t="s">
        <v>2118</v>
      </c>
      <c r="AE4377">
        <v>1071</v>
      </c>
      <c r="AF4377" t="s">
        <v>1688</v>
      </c>
      <c r="AG4377">
        <v>3</v>
      </c>
      <c r="AH4377" t="s">
        <v>81</v>
      </c>
      <c r="AI4377">
        <v>99</v>
      </c>
      <c r="AJ4377" t="s">
        <v>54511</v>
      </c>
      <c r="AK4377">
        <v>360</v>
      </c>
      <c r="AL4377" t="s">
        <v>9243</v>
      </c>
      <c r="AP4377">
        <v>376402</v>
      </c>
      <c r="AQ4377" t="s">
        <v>16723</v>
      </c>
      <c r="AR4377" t="s">
        <v>16724</v>
      </c>
      <c r="AS4377">
        <v>2</v>
      </c>
      <c r="AT4377" t="s">
        <v>1413</v>
      </c>
      <c r="AU4377" t="s">
        <v>15535</v>
      </c>
      <c r="AX4377">
        <v>54.779063569999998</v>
      </c>
      <c r="AY4377">
        <v>11.504518709999999</v>
      </c>
      <c r="AZ4377" t="s">
        <v>62</v>
      </c>
      <c r="BA4377">
        <v>1085</v>
      </c>
      <c r="BB4377" t="s">
        <v>44618</v>
      </c>
    </row>
    <row r="4378" spans="1:54" x14ac:dyDescent="0.25">
      <c r="A4378" s="1">
        <v>45200</v>
      </c>
      <c r="B4378">
        <v>363402</v>
      </c>
      <c r="C4378" t="s">
        <v>21310</v>
      </c>
      <c r="D4378">
        <v>4930</v>
      </c>
      <c r="E4378" t="s">
        <v>10425</v>
      </c>
      <c r="F4378" t="s">
        <v>21311</v>
      </c>
      <c r="R4378" s="1">
        <v>40162</v>
      </c>
      <c r="S4378" t="s">
        <v>80</v>
      </c>
      <c r="V4378" s="1">
        <v>29738</v>
      </c>
      <c r="W4378">
        <v>4</v>
      </c>
      <c r="X4378" t="s">
        <v>725</v>
      </c>
      <c r="Y4378">
        <v>1</v>
      </c>
      <c r="Z4378" t="s">
        <v>46545</v>
      </c>
      <c r="AC4378">
        <v>241</v>
      </c>
      <c r="AD4378" t="s">
        <v>1722</v>
      </c>
      <c r="AE4378">
        <v>1071</v>
      </c>
      <c r="AF4378" t="s">
        <v>1688</v>
      </c>
      <c r="AG4378">
        <v>3</v>
      </c>
      <c r="AH4378" t="s">
        <v>81</v>
      </c>
      <c r="AI4378">
        <v>99</v>
      </c>
      <c r="AJ4378" t="s">
        <v>54511</v>
      </c>
      <c r="AK4378">
        <v>360</v>
      </c>
      <c r="AL4378" t="s">
        <v>9243</v>
      </c>
      <c r="AS4378">
        <v>0</v>
      </c>
      <c r="AT4378" t="s">
        <v>61</v>
      </c>
      <c r="AZ4378" t="s">
        <v>62</v>
      </c>
      <c r="BA4378">
        <v>1085</v>
      </c>
      <c r="BB4378" t="s">
        <v>44618</v>
      </c>
    </row>
    <row r="4379" spans="1:54" x14ac:dyDescent="0.25">
      <c r="A4379" s="1">
        <v>45200</v>
      </c>
      <c r="B4379">
        <v>365001</v>
      </c>
      <c r="C4379" t="s">
        <v>49627</v>
      </c>
      <c r="D4379">
        <v>4793</v>
      </c>
      <c r="E4379" t="s">
        <v>49628</v>
      </c>
      <c r="F4379" t="s">
        <v>49629</v>
      </c>
      <c r="I4379" t="s">
        <v>21312</v>
      </c>
      <c r="K4379" t="s">
        <v>21313</v>
      </c>
      <c r="L4379" t="s">
        <v>21314</v>
      </c>
      <c r="M4379">
        <v>1481</v>
      </c>
      <c r="N4379">
        <v>6</v>
      </c>
      <c r="R4379" s="1">
        <v>40162</v>
      </c>
      <c r="S4379" t="s">
        <v>80</v>
      </c>
      <c r="T4379">
        <v>390</v>
      </c>
      <c r="U4379" t="s">
        <v>11069</v>
      </c>
      <c r="V4379" s="1">
        <v>33390</v>
      </c>
      <c r="W4379">
        <v>2</v>
      </c>
      <c r="X4379" t="s">
        <v>57</v>
      </c>
      <c r="Y4379">
        <v>1</v>
      </c>
      <c r="Z4379" t="s">
        <v>46545</v>
      </c>
      <c r="AA4379">
        <v>4</v>
      </c>
      <c r="AC4379">
        <v>121</v>
      </c>
      <c r="AD4379" t="s">
        <v>70</v>
      </c>
      <c r="AE4379">
        <v>1012</v>
      </c>
      <c r="AF4379" t="s">
        <v>71</v>
      </c>
      <c r="AG4379">
        <v>3</v>
      </c>
      <c r="AH4379" t="s">
        <v>81</v>
      </c>
      <c r="AI4379">
        <v>21</v>
      </c>
      <c r="AJ4379" t="s">
        <v>52613</v>
      </c>
      <c r="AK4379">
        <v>390</v>
      </c>
      <c r="AL4379" t="s">
        <v>11069</v>
      </c>
      <c r="AS4379">
        <v>0</v>
      </c>
      <c r="AT4379" t="s">
        <v>61</v>
      </c>
      <c r="AU4379" t="s">
        <v>12898</v>
      </c>
      <c r="AX4379">
        <v>54.929657836280001</v>
      </c>
      <c r="AY4379">
        <v>12.0491462791841</v>
      </c>
      <c r="AZ4379" t="s">
        <v>62</v>
      </c>
      <c r="BA4379">
        <v>1085</v>
      </c>
      <c r="BB4379" t="s">
        <v>44618</v>
      </c>
    </row>
    <row r="4380" spans="1:54" x14ac:dyDescent="0.25">
      <c r="A4380" s="1">
        <v>45200</v>
      </c>
      <c r="B4380">
        <v>365002</v>
      </c>
      <c r="C4380" t="s">
        <v>49630</v>
      </c>
      <c r="D4380">
        <v>4792</v>
      </c>
      <c r="E4380" t="s">
        <v>18309</v>
      </c>
      <c r="F4380" t="s">
        <v>49631</v>
      </c>
      <c r="G4380">
        <v>29189676</v>
      </c>
      <c r="H4380">
        <v>1003301812</v>
      </c>
      <c r="I4380" t="s">
        <v>12028</v>
      </c>
      <c r="J4380" t="s">
        <v>21315</v>
      </c>
      <c r="K4380" t="s">
        <v>21316</v>
      </c>
      <c r="L4380" t="s">
        <v>21317</v>
      </c>
      <c r="M4380">
        <v>358</v>
      </c>
      <c r="N4380">
        <v>145</v>
      </c>
      <c r="R4380" s="1">
        <v>45146</v>
      </c>
      <c r="S4380" t="s">
        <v>1367</v>
      </c>
      <c r="T4380">
        <v>390</v>
      </c>
      <c r="U4380" t="s">
        <v>11069</v>
      </c>
      <c r="V4380" s="1">
        <v>45146</v>
      </c>
      <c r="W4380">
        <v>2</v>
      </c>
      <c r="X4380" t="s">
        <v>57</v>
      </c>
      <c r="Y4380">
        <v>1</v>
      </c>
      <c r="Z4380" t="s">
        <v>46545</v>
      </c>
      <c r="AA4380">
        <v>6</v>
      </c>
      <c r="AB4380">
        <v>196009</v>
      </c>
      <c r="AC4380">
        <v>121</v>
      </c>
      <c r="AD4380" t="s">
        <v>70</v>
      </c>
      <c r="AE4380">
        <v>1012</v>
      </c>
      <c r="AF4380" t="s">
        <v>71</v>
      </c>
      <c r="AG4380">
        <v>3</v>
      </c>
      <c r="AH4380" t="s">
        <v>81</v>
      </c>
      <c r="AI4380">
        <v>21</v>
      </c>
      <c r="AJ4380" t="s">
        <v>52613</v>
      </c>
      <c r="AK4380">
        <v>390</v>
      </c>
      <c r="AL4380" t="s">
        <v>11069</v>
      </c>
      <c r="AP4380">
        <v>280352</v>
      </c>
      <c r="AQ4380" t="s">
        <v>12030</v>
      </c>
      <c r="AR4380" t="s">
        <v>48273</v>
      </c>
      <c r="AS4380">
        <v>2</v>
      </c>
      <c r="AT4380" t="s">
        <v>1413</v>
      </c>
      <c r="AU4380" t="s">
        <v>18315</v>
      </c>
      <c r="AX4380">
        <v>54.91566289</v>
      </c>
      <c r="AY4380">
        <v>12.16464085</v>
      </c>
      <c r="AZ4380" t="s">
        <v>62</v>
      </c>
      <c r="BA4380">
        <v>1085</v>
      </c>
      <c r="BB4380" t="s">
        <v>44618</v>
      </c>
    </row>
    <row r="4381" spans="1:54" x14ac:dyDescent="0.25">
      <c r="A4381" s="1">
        <v>45200</v>
      </c>
      <c r="B4381">
        <v>365003</v>
      </c>
      <c r="C4381" t="s">
        <v>49632</v>
      </c>
      <c r="D4381">
        <v>4780</v>
      </c>
      <c r="E4381" t="s">
        <v>12027</v>
      </c>
      <c r="F4381" t="s">
        <v>49633</v>
      </c>
      <c r="I4381" t="s">
        <v>21318</v>
      </c>
      <c r="J4381" t="s">
        <v>21319</v>
      </c>
      <c r="K4381" t="s">
        <v>21319</v>
      </c>
      <c r="L4381" t="s">
        <v>21320</v>
      </c>
      <c r="M4381">
        <v>1260</v>
      </c>
      <c r="N4381">
        <v>5</v>
      </c>
      <c r="R4381" s="1">
        <v>40162</v>
      </c>
      <c r="S4381" t="s">
        <v>80</v>
      </c>
      <c r="T4381">
        <v>390</v>
      </c>
      <c r="U4381" t="s">
        <v>11069</v>
      </c>
      <c r="V4381" s="1">
        <v>35582</v>
      </c>
      <c r="W4381">
        <v>2</v>
      </c>
      <c r="X4381" t="s">
        <v>57</v>
      </c>
      <c r="Y4381">
        <v>1</v>
      </c>
      <c r="Z4381" t="s">
        <v>46545</v>
      </c>
      <c r="AA4381">
        <v>7</v>
      </c>
      <c r="AB4381">
        <v>196211</v>
      </c>
      <c r="AC4381">
        <v>121</v>
      </c>
      <c r="AD4381" t="s">
        <v>70</v>
      </c>
      <c r="AE4381">
        <v>1012</v>
      </c>
      <c r="AF4381" t="s">
        <v>71</v>
      </c>
      <c r="AG4381">
        <v>3</v>
      </c>
      <c r="AH4381" t="s">
        <v>81</v>
      </c>
      <c r="AI4381">
        <v>21</v>
      </c>
      <c r="AJ4381" t="s">
        <v>52613</v>
      </c>
      <c r="AK4381">
        <v>390</v>
      </c>
      <c r="AL4381" t="s">
        <v>11069</v>
      </c>
      <c r="AS4381">
        <v>0</v>
      </c>
      <c r="AT4381" t="s">
        <v>61</v>
      </c>
      <c r="AU4381" t="s">
        <v>21321</v>
      </c>
      <c r="AX4381">
        <v>54.938970669757403</v>
      </c>
      <c r="AY4381">
        <v>12.2190223245998</v>
      </c>
      <c r="AZ4381" t="s">
        <v>62</v>
      </c>
      <c r="BA4381">
        <v>1085</v>
      </c>
      <c r="BB4381" t="s">
        <v>44618</v>
      </c>
    </row>
    <row r="4382" spans="1:54" x14ac:dyDescent="0.25">
      <c r="A4382" s="1">
        <v>45200</v>
      </c>
      <c r="B4382">
        <v>365004</v>
      </c>
      <c r="C4382" t="s">
        <v>49634</v>
      </c>
      <c r="D4382">
        <v>4780</v>
      </c>
      <c r="E4382" t="s">
        <v>12027</v>
      </c>
      <c r="F4382" t="s">
        <v>49635</v>
      </c>
      <c r="G4382">
        <v>29189676</v>
      </c>
      <c r="H4382">
        <v>1003301824</v>
      </c>
      <c r="I4382" t="s">
        <v>12028</v>
      </c>
      <c r="J4382" t="s">
        <v>21322</v>
      </c>
      <c r="K4382" t="s">
        <v>21323</v>
      </c>
      <c r="L4382" t="s">
        <v>21324</v>
      </c>
      <c r="M4382">
        <v>771</v>
      </c>
      <c r="N4382">
        <v>237</v>
      </c>
      <c r="R4382" s="1">
        <v>44908</v>
      </c>
      <c r="S4382" t="s">
        <v>56</v>
      </c>
      <c r="T4382">
        <v>390</v>
      </c>
      <c r="U4382" t="s">
        <v>11069</v>
      </c>
      <c r="W4382">
        <v>2</v>
      </c>
      <c r="X4382" t="s">
        <v>57</v>
      </c>
      <c r="Y4382">
        <v>1</v>
      </c>
      <c r="Z4382" t="s">
        <v>46545</v>
      </c>
      <c r="AA4382">
        <v>6</v>
      </c>
      <c r="AB4382">
        <v>196408</v>
      </c>
      <c r="AC4382">
        <v>121</v>
      </c>
      <c r="AD4382" t="s">
        <v>70</v>
      </c>
      <c r="AE4382">
        <v>1012</v>
      </c>
      <c r="AF4382" t="s">
        <v>71</v>
      </c>
      <c r="AG4382">
        <v>1</v>
      </c>
      <c r="AH4382" t="s">
        <v>44482</v>
      </c>
      <c r="AI4382">
        <v>21</v>
      </c>
      <c r="AJ4382" t="s">
        <v>52613</v>
      </c>
      <c r="AK4382">
        <v>390</v>
      </c>
      <c r="AL4382" t="s">
        <v>11069</v>
      </c>
      <c r="AP4382">
        <v>280352</v>
      </c>
      <c r="AQ4382" t="s">
        <v>12030</v>
      </c>
      <c r="AR4382" t="s">
        <v>48273</v>
      </c>
      <c r="AS4382">
        <v>2</v>
      </c>
      <c r="AT4382" t="s">
        <v>1413</v>
      </c>
      <c r="AU4382" t="s">
        <v>12996</v>
      </c>
      <c r="AX4382">
        <v>54.99637817</v>
      </c>
      <c r="AY4382">
        <v>12.391785240000001</v>
      </c>
      <c r="AZ4382" t="s">
        <v>62</v>
      </c>
      <c r="BA4382">
        <v>1085</v>
      </c>
      <c r="BB4382" t="s">
        <v>44618</v>
      </c>
    </row>
    <row r="4383" spans="1:54" x14ac:dyDescent="0.25">
      <c r="A4383" s="1">
        <v>45200</v>
      </c>
      <c r="B4383">
        <v>365005</v>
      </c>
      <c r="C4383" t="s">
        <v>21325</v>
      </c>
      <c r="D4383">
        <v>4780</v>
      </c>
      <c r="E4383" t="s">
        <v>12027</v>
      </c>
      <c r="F4383" t="s">
        <v>21326</v>
      </c>
      <c r="I4383" t="s">
        <v>21327</v>
      </c>
      <c r="J4383" t="s">
        <v>21328</v>
      </c>
      <c r="K4383" t="s">
        <v>21328</v>
      </c>
      <c r="L4383" t="s">
        <v>49636</v>
      </c>
      <c r="M4383">
        <v>1360</v>
      </c>
      <c r="R4383" s="1">
        <v>40162</v>
      </c>
      <c r="S4383" t="s">
        <v>80</v>
      </c>
      <c r="T4383">
        <v>390</v>
      </c>
      <c r="U4383" t="s">
        <v>11069</v>
      </c>
      <c r="V4383" s="1">
        <v>35582</v>
      </c>
      <c r="W4383">
        <v>2</v>
      </c>
      <c r="X4383" t="s">
        <v>57</v>
      </c>
      <c r="Y4383">
        <v>1</v>
      </c>
      <c r="Z4383" t="s">
        <v>46545</v>
      </c>
      <c r="AA4383">
        <v>5</v>
      </c>
      <c r="AB4383">
        <v>192208</v>
      </c>
      <c r="AC4383">
        <v>121</v>
      </c>
      <c r="AD4383" t="s">
        <v>70</v>
      </c>
      <c r="AE4383">
        <v>1012</v>
      </c>
      <c r="AF4383" t="s">
        <v>71</v>
      </c>
      <c r="AG4383">
        <v>3</v>
      </c>
      <c r="AH4383" t="s">
        <v>81</v>
      </c>
      <c r="AI4383">
        <v>21</v>
      </c>
      <c r="AJ4383" t="s">
        <v>52613</v>
      </c>
      <c r="AK4383">
        <v>390</v>
      </c>
      <c r="AL4383" t="s">
        <v>11069</v>
      </c>
      <c r="AS4383">
        <v>0</v>
      </c>
      <c r="AT4383" t="s">
        <v>61</v>
      </c>
      <c r="AU4383" t="s">
        <v>49637</v>
      </c>
      <c r="AX4383">
        <v>54.959403614796003</v>
      </c>
      <c r="AY4383">
        <v>12.2683765962749</v>
      </c>
      <c r="AZ4383" t="s">
        <v>62</v>
      </c>
      <c r="BA4383">
        <v>1085</v>
      </c>
      <c r="BB4383" t="s">
        <v>44618</v>
      </c>
    </row>
    <row r="4384" spans="1:54" x14ac:dyDescent="0.25">
      <c r="A4384" s="1">
        <v>45200</v>
      </c>
      <c r="B4384">
        <v>365006</v>
      </c>
      <c r="C4384" t="s">
        <v>21329</v>
      </c>
      <c r="D4384">
        <v>4791</v>
      </c>
      <c r="E4384" t="s">
        <v>21330</v>
      </c>
      <c r="F4384" t="s">
        <v>21331</v>
      </c>
      <c r="I4384" t="s">
        <v>21332</v>
      </c>
      <c r="K4384" t="s">
        <v>21333</v>
      </c>
      <c r="L4384" t="s">
        <v>21334</v>
      </c>
      <c r="M4384">
        <v>777</v>
      </c>
      <c r="R4384" s="1">
        <v>40162</v>
      </c>
      <c r="S4384" t="s">
        <v>80</v>
      </c>
      <c r="T4384">
        <v>390</v>
      </c>
      <c r="U4384" t="s">
        <v>11069</v>
      </c>
      <c r="V4384" s="1">
        <v>33390</v>
      </c>
      <c r="W4384">
        <v>2</v>
      </c>
      <c r="X4384" t="s">
        <v>57</v>
      </c>
      <c r="Y4384">
        <v>1</v>
      </c>
      <c r="Z4384" t="s">
        <v>46545</v>
      </c>
      <c r="AA4384">
        <v>7</v>
      </c>
      <c r="AC4384">
        <v>121</v>
      </c>
      <c r="AD4384" t="s">
        <v>70</v>
      </c>
      <c r="AE4384">
        <v>1012</v>
      </c>
      <c r="AF4384" t="s">
        <v>71</v>
      </c>
      <c r="AG4384">
        <v>3</v>
      </c>
      <c r="AH4384" t="s">
        <v>81</v>
      </c>
      <c r="AI4384">
        <v>21</v>
      </c>
      <c r="AJ4384" t="s">
        <v>52613</v>
      </c>
      <c r="AK4384">
        <v>390</v>
      </c>
      <c r="AL4384" t="s">
        <v>11069</v>
      </c>
      <c r="AS4384">
        <v>0</v>
      </c>
      <c r="AT4384" t="s">
        <v>61</v>
      </c>
      <c r="AU4384" t="s">
        <v>21335</v>
      </c>
      <c r="AX4384">
        <v>54.954062428628298</v>
      </c>
      <c r="AY4384">
        <v>12.4705077994569</v>
      </c>
      <c r="AZ4384" t="s">
        <v>62</v>
      </c>
      <c r="BA4384">
        <v>1085</v>
      </c>
      <c r="BB4384" t="s">
        <v>44618</v>
      </c>
    </row>
    <row r="4385" spans="1:54" x14ac:dyDescent="0.25">
      <c r="A4385" s="1">
        <v>45200</v>
      </c>
      <c r="B4385">
        <v>365007</v>
      </c>
      <c r="C4385" t="s">
        <v>21336</v>
      </c>
      <c r="D4385">
        <v>4780</v>
      </c>
      <c r="E4385" t="s">
        <v>12027</v>
      </c>
      <c r="F4385" t="s">
        <v>21337</v>
      </c>
      <c r="I4385" t="s">
        <v>21338</v>
      </c>
      <c r="J4385" t="s">
        <v>21339</v>
      </c>
      <c r="K4385" t="s">
        <v>21339</v>
      </c>
      <c r="L4385" t="s">
        <v>10713</v>
      </c>
      <c r="M4385">
        <v>1444</v>
      </c>
      <c r="N4385">
        <v>6</v>
      </c>
      <c r="R4385" s="1">
        <v>40162</v>
      </c>
      <c r="S4385" t="s">
        <v>80</v>
      </c>
      <c r="T4385">
        <v>390</v>
      </c>
      <c r="U4385" t="s">
        <v>11069</v>
      </c>
      <c r="V4385" s="1">
        <v>35582</v>
      </c>
      <c r="W4385">
        <v>2</v>
      </c>
      <c r="X4385" t="s">
        <v>57</v>
      </c>
      <c r="Y4385">
        <v>1</v>
      </c>
      <c r="Z4385" t="s">
        <v>46545</v>
      </c>
      <c r="AA4385">
        <v>10</v>
      </c>
      <c r="AB4385">
        <v>193504</v>
      </c>
      <c r="AC4385">
        <v>121</v>
      </c>
      <c r="AD4385" t="s">
        <v>70</v>
      </c>
      <c r="AE4385">
        <v>1012</v>
      </c>
      <c r="AF4385" t="s">
        <v>71</v>
      </c>
      <c r="AG4385">
        <v>3</v>
      </c>
      <c r="AH4385" t="s">
        <v>81</v>
      </c>
      <c r="AI4385">
        <v>21</v>
      </c>
      <c r="AJ4385" t="s">
        <v>52613</v>
      </c>
      <c r="AK4385">
        <v>390</v>
      </c>
      <c r="AL4385" t="s">
        <v>11069</v>
      </c>
      <c r="AS4385">
        <v>0</v>
      </c>
      <c r="AT4385" t="s">
        <v>61</v>
      </c>
      <c r="AU4385" t="s">
        <v>7274</v>
      </c>
      <c r="AX4385">
        <v>54.986960169685403</v>
      </c>
      <c r="AY4385">
        <v>12.2871480084808</v>
      </c>
      <c r="AZ4385" t="s">
        <v>62</v>
      </c>
      <c r="BA4385">
        <v>1085</v>
      </c>
      <c r="BB4385" t="s">
        <v>44618</v>
      </c>
    </row>
    <row r="4386" spans="1:54" x14ac:dyDescent="0.25">
      <c r="A4386" s="1">
        <v>45200</v>
      </c>
      <c r="B4386">
        <v>365008</v>
      </c>
      <c r="C4386" t="s">
        <v>49638</v>
      </c>
      <c r="D4386">
        <v>4793</v>
      </c>
      <c r="E4386" t="s">
        <v>49628</v>
      </c>
      <c r="F4386" t="s">
        <v>49639</v>
      </c>
      <c r="G4386">
        <v>12186479</v>
      </c>
      <c r="H4386">
        <v>1000345864</v>
      </c>
      <c r="I4386" t="s">
        <v>21340</v>
      </c>
      <c r="J4386" t="s">
        <v>21341</v>
      </c>
      <c r="K4386" t="s">
        <v>21342</v>
      </c>
      <c r="L4386" t="s">
        <v>49640</v>
      </c>
      <c r="M4386">
        <v>149</v>
      </c>
      <c r="N4386">
        <v>57</v>
      </c>
      <c r="R4386" s="1">
        <v>44893</v>
      </c>
      <c r="S4386" t="s">
        <v>56</v>
      </c>
      <c r="W4386">
        <v>5</v>
      </c>
      <c r="X4386" t="s">
        <v>557</v>
      </c>
      <c r="Y4386">
        <v>1</v>
      </c>
      <c r="Z4386" t="s">
        <v>46545</v>
      </c>
      <c r="AA4386">
        <v>10</v>
      </c>
      <c r="AB4386">
        <v>188701</v>
      </c>
      <c r="AC4386">
        <v>121</v>
      </c>
      <c r="AD4386" t="s">
        <v>70</v>
      </c>
      <c r="AE4386">
        <v>1013</v>
      </c>
      <c r="AF4386" t="s">
        <v>558</v>
      </c>
      <c r="AG4386">
        <v>1</v>
      </c>
      <c r="AH4386" t="s">
        <v>44482</v>
      </c>
      <c r="AI4386">
        <v>21</v>
      </c>
      <c r="AJ4386" t="s">
        <v>52613</v>
      </c>
      <c r="AK4386">
        <v>390</v>
      </c>
      <c r="AL4386" t="s">
        <v>11069</v>
      </c>
      <c r="AQ4386" t="s">
        <v>21343</v>
      </c>
      <c r="AR4386" t="s">
        <v>21344</v>
      </c>
      <c r="AS4386">
        <v>0</v>
      </c>
      <c r="AT4386" t="s">
        <v>61</v>
      </c>
      <c r="AU4386" t="s">
        <v>49641</v>
      </c>
      <c r="AX4386">
        <v>54.920904849999999</v>
      </c>
      <c r="AY4386">
        <v>12.04815911</v>
      </c>
      <c r="AZ4386" t="s">
        <v>62</v>
      </c>
      <c r="BA4386">
        <v>1085</v>
      </c>
      <c r="BB4386" t="s">
        <v>44618</v>
      </c>
    </row>
    <row r="4387" spans="1:54" x14ac:dyDescent="0.25">
      <c r="A4387" s="1">
        <v>45200</v>
      </c>
      <c r="B4387">
        <v>365009</v>
      </c>
      <c r="C4387" t="s">
        <v>49642</v>
      </c>
      <c r="D4387">
        <v>4793</v>
      </c>
      <c r="E4387" t="s">
        <v>49628</v>
      </c>
      <c r="F4387" t="s">
        <v>49643</v>
      </c>
      <c r="G4387">
        <v>65113015</v>
      </c>
      <c r="H4387">
        <v>1003261885</v>
      </c>
      <c r="I4387" t="s">
        <v>21345</v>
      </c>
      <c r="J4387" t="s">
        <v>21346</v>
      </c>
      <c r="K4387" t="s">
        <v>21347</v>
      </c>
      <c r="L4387" t="s">
        <v>49644</v>
      </c>
      <c r="M4387">
        <v>1718</v>
      </c>
      <c r="N4387">
        <v>17</v>
      </c>
      <c r="R4387" s="1">
        <v>40162</v>
      </c>
      <c r="S4387" t="s">
        <v>80</v>
      </c>
      <c r="T4387">
        <v>153</v>
      </c>
      <c r="U4387" t="s">
        <v>46943</v>
      </c>
      <c r="V4387" s="1">
        <v>40026</v>
      </c>
      <c r="W4387">
        <v>2</v>
      </c>
      <c r="X4387" t="s">
        <v>57</v>
      </c>
      <c r="Y4387">
        <v>1</v>
      </c>
      <c r="Z4387" t="s">
        <v>46545</v>
      </c>
      <c r="AA4387">
        <v>9</v>
      </c>
      <c r="AB4387">
        <v>196801</v>
      </c>
      <c r="AC4387">
        <v>126</v>
      </c>
      <c r="AD4387" t="s">
        <v>46616</v>
      </c>
      <c r="AE4387">
        <v>1015</v>
      </c>
      <c r="AF4387" t="s">
        <v>46616</v>
      </c>
      <c r="AG4387">
        <v>3</v>
      </c>
      <c r="AH4387" t="s">
        <v>81</v>
      </c>
      <c r="AI4387">
        <v>23</v>
      </c>
      <c r="AJ4387" t="s">
        <v>692</v>
      </c>
      <c r="AK4387">
        <v>390</v>
      </c>
      <c r="AL4387" t="s">
        <v>11069</v>
      </c>
      <c r="AQ4387" t="s">
        <v>21348</v>
      </c>
      <c r="AR4387" t="s">
        <v>21349</v>
      </c>
      <c r="AS4387">
        <v>0</v>
      </c>
      <c r="AT4387" t="s">
        <v>61</v>
      </c>
      <c r="AU4387" t="s">
        <v>49645</v>
      </c>
      <c r="AX4387">
        <v>54.9377118215032</v>
      </c>
      <c r="AY4387">
        <v>12.0450324896451</v>
      </c>
      <c r="AZ4387" t="s">
        <v>62</v>
      </c>
      <c r="BA4387">
        <v>1085</v>
      </c>
      <c r="BB4387" t="s">
        <v>44618</v>
      </c>
    </row>
    <row r="4388" spans="1:54" x14ac:dyDescent="0.25">
      <c r="A4388" s="1">
        <v>45200</v>
      </c>
      <c r="B4388">
        <v>365010</v>
      </c>
      <c r="C4388" t="s">
        <v>49646</v>
      </c>
      <c r="D4388">
        <v>4780</v>
      </c>
      <c r="E4388" t="s">
        <v>12027</v>
      </c>
      <c r="F4388" t="s">
        <v>49647</v>
      </c>
      <c r="I4388" t="s">
        <v>45681</v>
      </c>
      <c r="K4388" t="s">
        <v>21350</v>
      </c>
      <c r="L4388" t="s">
        <v>21351</v>
      </c>
      <c r="M4388">
        <v>913</v>
      </c>
      <c r="N4388">
        <v>27</v>
      </c>
      <c r="R4388" s="1">
        <v>40162</v>
      </c>
      <c r="S4388" t="s">
        <v>80</v>
      </c>
      <c r="V4388" s="1">
        <v>32295</v>
      </c>
      <c r="W4388">
        <v>5</v>
      </c>
      <c r="X4388" t="s">
        <v>557</v>
      </c>
      <c r="Y4388">
        <v>1</v>
      </c>
      <c r="Z4388" t="s">
        <v>46545</v>
      </c>
      <c r="AA4388">
        <v>8</v>
      </c>
      <c r="AB4388">
        <v>198608</v>
      </c>
      <c r="AC4388">
        <v>121</v>
      </c>
      <c r="AD4388" t="s">
        <v>70</v>
      </c>
      <c r="AE4388">
        <v>1013</v>
      </c>
      <c r="AF4388" t="s">
        <v>558</v>
      </c>
      <c r="AG4388">
        <v>3</v>
      </c>
      <c r="AH4388" t="s">
        <v>81</v>
      </c>
      <c r="AI4388">
        <v>22</v>
      </c>
      <c r="AJ4388" t="s">
        <v>52628</v>
      </c>
      <c r="AK4388">
        <v>390</v>
      </c>
      <c r="AL4388" t="s">
        <v>11069</v>
      </c>
      <c r="AS4388">
        <v>0</v>
      </c>
      <c r="AT4388" t="s">
        <v>61</v>
      </c>
      <c r="AU4388" t="s">
        <v>21352</v>
      </c>
      <c r="AX4388">
        <v>54.977287344259302</v>
      </c>
      <c r="AY4388">
        <v>12.2753525494978</v>
      </c>
      <c r="AZ4388" t="s">
        <v>62</v>
      </c>
      <c r="BA4388">
        <v>1085</v>
      </c>
      <c r="BB4388" t="s">
        <v>44618</v>
      </c>
    </row>
    <row r="4389" spans="1:54" x14ac:dyDescent="0.25">
      <c r="A4389" s="1">
        <v>45200</v>
      </c>
      <c r="B4389">
        <v>365011</v>
      </c>
      <c r="C4389" t="s">
        <v>49648</v>
      </c>
      <c r="D4389">
        <v>4780</v>
      </c>
      <c r="E4389" t="s">
        <v>12027</v>
      </c>
      <c r="F4389" t="s">
        <v>49649</v>
      </c>
      <c r="G4389">
        <v>29189676</v>
      </c>
      <c r="H4389">
        <v>1003301848</v>
      </c>
      <c r="I4389" t="s">
        <v>12028</v>
      </c>
      <c r="J4389" t="s">
        <v>21353</v>
      </c>
      <c r="K4389" t="s">
        <v>12029</v>
      </c>
      <c r="L4389" t="s">
        <v>45114</v>
      </c>
      <c r="M4389">
        <v>130</v>
      </c>
      <c r="N4389">
        <v>2</v>
      </c>
      <c r="R4389" s="1">
        <v>43783</v>
      </c>
      <c r="S4389" t="s">
        <v>56</v>
      </c>
      <c r="T4389">
        <v>390</v>
      </c>
      <c r="U4389" t="s">
        <v>11069</v>
      </c>
      <c r="W4389">
        <v>2</v>
      </c>
      <c r="X4389" t="s">
        <v>57</v>
      </c>
      <c r="Y4389">
        <v>1</v>
      </c>
      <c r="Z4389" t="s">
        <v>46545</v>
      </c>
      <c r="AA4389">
        <v>9</v>
      </c>
      <c r="AB4389">
        <v>199708</v>
      </c>
      <c r="AC4389">
        <v>121</v>
      </c>
      <c r="AD4389" t="s">
        <v>70</v>
      </c>
      <c r="AE4389">
        <v>1012</v>
      </c>
      <c r="AF4389" t="s">
        <v>71</v>
      </c>
      <c r="AG4389">
        <v>1</v>
      </c>
      <c r="AH4389" t="s">
        <v>44482</v>
      </c>
      <c r="AI4389">
        <v>21</v>
      </c>
      <c r="AJ4389" t="s">
        <v>52613</v>
      </c>
      <c r="AK4389">
        <v>390</v>
      </c>
      <c r="AL4389" t="s">
        <v>11069</v>
      </c>
      <c r="AP4389">
        <v>280352</v>
      </c>
      <c r="AQ4389" t="s">
        <v>12030</v>
      </c>
      <c r="AR4389" t="s">
        <v>48273</v>
      </c>
      <c r="AS4389">
        <v>2</v>
      </c>
      <c r="AT4389" t="s">
        <v>1413</v>
      </c>
      <c r="AU4389" t="s">
        <v>45115</v>
      </c>
      <c r="AX4389">
        <v>54.994513599999998</v>
      </c>
      <c r="AY4389">
        <v>12.279901799999999</v>
      </c>
      <c r="AZ4389" t="s">
        <v>62</v>
      </c>
      <c r="BA4389">
        <v>1085</v>
      </c>
      <c r="BB4389" t="s">
        <v>44618</v>
      </c>
    </row>
    <row r="4390" spans="1:54" x14ac:dyDescent="0.25">
      <c r="A4390" s="1">
        <v>45200</v>
      </c>
      <c r="B4390">
        <v>365012</v>
      </c>
      <c r="C4390" t="s">
        <v>49650</v>
      </c>
      <c r="D4390">
        <v>4780</v>
      </c>
      <c r="E4390" t="s">
        <v>12027</v>
      </c>
      <c r="F4390" t="s">
        <v>49651</v>
      </c>
      <c r="G4390">
        <v>20193379</v>
      </c>
      <c r="H4390">
        <v>1004176530</v>
      </c>
      <c r="I4390" t="s">
        <v>49652</v>
      </c>
      <c r="J4390" t="s">
        <v>21354</v>
      </c>
      <c r="K4390" t="s">
        <v>21355</v>
      </c>
      <c r="L4390" t="s">
        <v>21356</v>
      </c>
      <c r="M4390">
        <v>1260</v>
      </c>
      <c r="N4390">
        <v>5</v>
      </c>
      <c r="R4390" s="1">
        <v>43227</v>
      </c>
      <c r="S4390" t="s">
        <v>56</v>
      </c>
      <c r="W4390">
        <v>5</v>
      </c>
      <c r="X4390" t="s">
        <v>557</v>
      </c>
      <c r="Y4390">
        <v>1</v>
      </c>
      <c r="Z4390" t="s">
        <v>46545</v>
      </c>
      <c r="AA4390">
        <v>9</v>
      </c>
      <c r="AB4390">
        <v>199708</v>
      </c>
      <c r="AC4390">
        <v>121</v>
      </c>
      <c r="AD4390" t="s">
        <v>70</v>
      </c>
      <c r="AE4390">
        <v>1013</v>
      </c>
      <c r="AF4390" t="s">
        <v>558</v>
      </c>
      <c r="AG4390">
        <v>1</v>
      </c>
      <c r="AH4390" t="s">
        <v>44482</v>
      </c>
      <c r="AI4390">
        <v>21</v>
      </c>
      <c r="AJ4390" t="s">
        <v>52613</v>
      </c>
      <c r="AK4390">
        <v>390</v>
      </c>
      <c r="AL4390" t="s">
        <v>11069</v>
      </c>
      <c r="AQ4390" t="s">
        <v>21357</v>
      </c>
      <c r="AR4390" t="s">
        <v>21358</v>
      </c>
      <c r="AS4390">
        <v>0</v>
      </c>
      <c r="AT4390" t="s">
        <v>61</v>
      </c>
      <c r="AU4390" t="s">
        <v>21321</v>
      </c>
      <c r="AW4390" t="s">
        <v>21359</v>
      </c>
      <c r="AX4390">
        <v>54.938970670000003</v>
      </c>
      <c r="AY4390">
        <v>12.219022320000001</v>
      </c>
      <c r="AZ4390" t="s">
        <v>62</v>
      </c>
      <c r="BA4390">
        <v>1085</v>
      </c>
      <c r="BB4390" t="s">
        <v>44618</v>
      </c>
    </row>
    <row r="4391" spans="1:54" x14ac:dyDescent="0.25">
      <c r="A4391" s="1">
        <v>45200</v>
      </c>
      <c r="B4391">
        <v>365013</v>
      </c>
      <c r="C4391" t="s">
        <v>21360</v>
      </c>
      <c r="D4391">
        <v>4792</v>
      </c>
      <c r="E4391" t="s">
        <v>18309</v>
      </c>
      <c r="F4391" t="s">
        <v>21360</v>
      </c>
      <c r="G4391">
        <v>26973872</v>
      </c>
      <c r="H4391">
        <v>1003644525</v>
      </c>
      <c r="I4391" t="s">
        <v>21361</v>
      </c>
      <c r="K4391" t="s">
        <v>21362</v>
      </c>
      <c r="L4391" t="s">
        <v>45682</v>
      </c>
      <c r="M4391">
        <v>20</v>
      </c>
      <c r="N4391">
        <v>8</v>
      </c>
      <c r="R4391" s="1">
        <v>40162</v>
      </c>
      <c r="S4391" t="s">
        <v>80</v>
      </c>
      <c r="T4391">
        <v>390</v>
      </c>
      <c r="U4391" t="s">
        <v>11069</v>
      </c>
      <c r="V4391" s="1">
        <v>38687</v>
      </c>
      <c r="W4391">
        <v>6</v>
      </c>
      <c r="X4391" t="s">
        <v>1289</v>
      </c>
      <c r="Y4391">
        <v>1</v>
      </c>
      <c r="Z4391" t="s">
        <v>46545</v>
      </c>
      <c r="AA4391">
        <v>6</v>
      </c>
      <c r="AB4391">
        <v>200108</v>
      </c>
      <c r="AC4391">
        <v>129</v>
      </c>
      <c r="AD4391" t="s">
        <v>2405</v>
      </c>
      <c r="AE4391">
        <v>1016</v>
      </c>
      <c r="AF4391" t="s">
        <v>2405</v>
      </c>
      <c r="AG4391">
        <v>3</v>
      </c>
      <c r="AH4391" t="s">
        <v>81</v>
      </c>
      <c r="AI4391">
        <v>27</v>
      </c>
      <c r="AJ4391" t="s">
        <v>44512</v>
      </c>
      <c r="AK4391">
        <v>390</v>
      </c>
      <c r="AL4391" t="s">
        <v>11069</v>
      </c>
      <c r="AQ4391" t="s">
        <v>21363</v>
      </c>
      <c r="AR4391" t="s">
        <v>21364</v>
      </c>
      <c r="AS4391">
        <v>0</v>
      </c>
      <c r="AT4391" t="s">
        <v>61</v>
      </c>
      <c r="AU4391" t="s">
        <v>21365</v>
      </c>
      <c r="AW4391" t="s">
        <v>45683</v>
      </c>
      <c r="AX4391">
        <v>54.9350845989117</v>
      </c>
      <c r="AY4391">
        <v>12.1334757582708</v>
      </c>
      <c r="AZ4391" t="s">
        <v>62</v>
      </c>
      <c r="BA4391">
        <v>1085</v>
      </c>
      <c r="BB4391" t="s">
        <v>44618</v>
      </c>
    </row>
    <row r="4392" spans="1:54" x14ac:dyDescent="0.25">
      <c r="A4392" s="1">
        <v>45200</v>
      </c>
      <c r="B4392">
        <v>365014</v>
      </c>
      <c r="C4392" t="s">
        <v>49653</v>
      </c>
      <c r="D4392">
        <v>4780</v>
      </c>
      <c r="E4392" t="s">
        <v>12027</v>
      </c>
      <c r="F4392" t="s">
        <v>49654</v>
      </c>
      <c r="G4392">
        <v>41332328</v>
      </c>
      <c r="H4392">
        <v>1010864557</v>
      </c>
      <c r="I4392" t="s">
        <v>21366</v>
      </c>
      <c r="K4392" t="s">
        <v>21367</v>
      </c>
      <c r="L4392" t="s">
        <v>49655</v>
      </c>
      <c r="M4392">
        <v>1245</v>
      </c>
      <c r="N4392">
        <v>2</v>
      </c>
      <c r="R4392" s="1">
        <v>42115</v>
      </c>
      <c r="S4392" t="s">
        <v>56</v>
      </c>
      <c r="T4392">
        <v>390</v>
      </c>
      <c r="U4392" t="s">
        <v>11069</v>
      </c>
      <c r="V4392" s="1">
        <v>41851</v>
      </c>
      <c r="W4392">
        <v>6</v>
      </c>
      <c r="X4392" t="s">
        <v>1289</v>
      </c>
      <c r="Y4392">
        <v>1</v>
      </c>
      <c r="Z4392" t="s">
        <v>46545</v>
      </c>
      <c r="AA4392">
        <v>9</v>
      </c>
      <c r="AB4392">
        <v>200108</v>
      </c>
      <c r="AC4392">
        <v>129</v>
      </c>
      <c r="AD4392" t="s">
        <v>2405</v>
      </c>
      <c r="AE4392">
        <v>1016</v>
      </c>
      <c r="AF4392" t="s">
        <v>2405</v>
      </c>
      <c r="AG4392">
        <v>3</v>
      </c>
      <c r="AH4392" t="s">
        <v>81</v>
      </c>
      <c r="AI4392">
        <v>23</v>
      </c>
      <c r="AJ4392" t="s">
        <v>692</v>
      </c>
      <c r="AK4392">
        <v>390</v>
      </c>
      <c r="AL4392" t="s">
        <v>11069</v>
      </c>
      <c r="AQ4392" t="s">
        <v>21368</v>
      </c>
      <c r="AR4392" t="s">
        <v>21369</v>
      </c>
      <c r="AS4392">
        <v>0</v>
      </c>
      <c r="AT4392" t="s">
        <v>61</v>
      </c>
      <c r="AU4392" t="s">
        <v>15419</v>
      </c>
      <c r="AW4392" t="s">
        <v>49656</v>
      </c>
      <c r="AX4392">
        <v>54.966091909573798</v>
      </c>
      <c r="AY4392">
        <v>12.2311353338385</v>
      </c>
      <c r="AZ4392" t="s">
        <v>62</v>
      </c>
      <c r="BA4392">
        <v>1085</v>
      </c>
      <c r="BB4392" t="s">
        <v>44618</v>
      </c>
    </row>
    <row r="4393" spans="1:54" x14ac:dyDescent="0.25">
      <c r="A4393" s="1">
        <v>45200</v>
      </c>
      <c r="B4393">
        <v>365015</v>
      </c>
      <c r="C4393" t="s">
        <v>21370</v>
      </c>
      <c r="D4393">
        <v>4791</v>
      </c>
      <c r="E4393" t="s">
        <v>21330</v>
      </c>
      <c r="F4393" t="s">
        <v>21370</v>
      </c>
      <c r="I4393" t="s">
        <v>45684</v>
      </c>
      <c r="K4393" t="s">
        <v>21371</v>
      </c>
      <c r="L4393" t="s">
        <v>21334</v>
      </c>
      <c r="M4393">
        <v>777</v>
      </c>
      <c r="R4393" s="1">
        <v>40162</v>
      </c>
      <c r="S4393" t="s">
        <v>80</v>
      </c>
      <c r="T4393">
        <v>390</v>
      </c>
      <c r="U4393" t="s">
        <v>11069</v>
      </c>
      <c r="V4393" s="1">
        <v>37773</v>
      </c>
      <c r="W4393">
        <v>2</v>
      </c>
      <c r="X4393" t="s">
        <v>57</v>
      </c>
      <c r="Y4393">
        <v>1</v>
      </c>
      <c r="Z4393" t="s">
        <v>46545</v>
      </c>
      <c r="AA4393">
        <v>10</v>
      </c>
      <c r="AB4393">
        <v>200108</v>
      </c>
      <c r="AC4393">
        <v>126</v>
      </c>
      <c r="AD4393" t="s">
        <v>46616</v>
      </c>
      <c r="AE4393">
        <v>1015</v>
      </c>
      <c r="AF4393" t="s">
        <v>46616</v>
      </c>
      <c r="AG4393">
        <v>3</v>
      </c>
      <c r="AH4393" t="s">
        <v>81</v>
      </c>
      <c r="AI4393">
        <v>27</v>
      </c>
      <c r="AJ4393" t="s">
        <v>44512</v>
      </c>
      <c r="AK4393">
        <v>390</v>
      </c>
      <c r="AL4393" t="s">
        <v>11069</v>
      </c>
      <c r="AS4393">
        <v>0</v>
      </c>
      <c r="AT4393" t="s">
        <v>61</v>
      </c>
      <c r="AU4393" t="s">
        <v>21335</v>
      </c>
      <c r="AX4393">
        <v>54.954062428628298</v>
      </c>
      <c r="AY4393">
        <v>12.4705077994569</v>
      </c>
      <c r="AZ4393" t="s">
        <v>62</v>
      </c>
      <c r="BA4393">
        <v>1085</v>
      </c>
      <c r="BB4393" t="s">
        <v>44618</v>
      </c>
    </row>
    <row r="4394" spans="1:54" x14ac:dyDescent="0.25">
      <c r="A4394" s="1">
        <v>45200</v>
      </c>
      <c r="B4394">
        <v>365210</v>
      </c>
      <c r="C4394" t="s">
        <v>49657</v>
      </c>
      <c r="D4394">
        <v>4780</v>
      </c>
      <c r="E4394" t="s">
        <v>12027</v>
      </c>
      <c r="F4394" t="s">
        <v>49658</v>
      </c>
      <c r="G4394">
        <v>29189676</v>
      </c>
      <c r="H4394">
        <v>1003301848</v>
      </c>
      <c r="I4394" t="s">
        <v>49659</v>
      </c>
      <c r="J4394" t="s">
        <v>21372</v>
      </c>
      <c r="K4394" t="s">
        <v>21373</v>
      </c>
      <c r="L4394" t="s">
        <v>45114</v>
      </c>
      <c r="M4394">
        <v>130</v>
      </c>
      <c r="N4394">
        <v>2</v>
      </c>
      <c r="R4394" s="1">
        <v>40162</v>
      </c>
      <c r="S4394" t="s">
        <v>80</v>
      </c>
      <c r="T4394">
        <v>390</v>
      </c>
      <c r="U4394" t="s">
        <v>11069</v>
      </c>
      <c r="V4394" s="1">
        <v>40087</v>
      </c>
      <c r="W4394">
        <v>2</v>
      </c>
      <c r="X4394" t="s">
        <v>57</v>
      </c>
      <c r="Y4394">
        <v>1</v>
      </c>
      <c r="Z4394" t="s">
        <v>46545</v>
      </c>
      <c r="AB4394">
        <v>197208</v>
      </c>
      <c r="AC4394">
        <v>125</v>
      </c>
      <c r="AD4394" t="s">
        <v>1344</v>
      </c>
      <c r="AE4394">
        <v>1014</v>
      </c>
      <c r="AF4394" t="s">
        <v>1352</v>
      </c>
      <c r="AG4394">
        <v>3</v>
      </c>
      <c r="AH4394" t="s">
        <v>81</v>
      </c>
      <c r="AI4394">
        <v>24</v>
      </c>
      <c r="AJ4394" t="s">
        <v>1344</v>
      </c>
      <c r="AK4394">
        <v>390</v>
      </c>
      <c r="AL4394" t="s">
        <v>11069</v>
      </c>
      <c r="AQ4394" t="s">
        <v>21374</v>
      </c>
      <c r="AR4394" t="s">
        <v>21375</v>
      </c>
      <c r="AS4394">
        <v>0</v>
      </c>
      <c r="AT4394" t="s">
        <v>61</v>
      </c>
      <c r="AU4394" t="s">
        <v>45115</v>
      </c>
      <c r="AX4394">
        <v>54.994513592008801</v>
      </c>
      <c r="AY4394">
        <v>12.2799018136322</v>
      </c>
      <c r="AZ4394" t="s">
        <v>62</v>
      </c>
      <c r="BA4394">
        <v>1085</v>
      </c>
      <c r="BB4394" t="s">
        <v>44618</v>
      </c>
    </row>
    <row r="4395" spans="1:54" x14ac:dyDescent="0.25">
      <c r="A4395" s="1">
        <v>45200</v>
      </c>
      <c r="B4395">
        <v>365247</v>
      </c>
      <c r="C4395" t="s">
        <v>49660</v>
      </c>
      <c r="D4395">
        <v>4780</v>
      </c>
      <c r="E4395" t="s">
        <v>12027</v>
      </c>
      <c r="F4395" t="s">
        <v>49661</v>
      </c>
      <c r="L4395" t="s">
        <v>49662</v>
      </c>
      <c r="M4395">
        <v>1360</v>
      </c>
      <c r="N4395">
        <v>50</v>
      </c>
      <c r="R4395" s="1">
        <v>40162</v>
      </c>
      <c r="S4395" t="s">
        <v>80</v>
      </c>
      <c r="V4395" s="1">
        <v>28642</v>
      </c>
      <c r="W4395">
        <v>3</v>
      </c>
      <c r="X4395" t="s">
        <v>3496</v>
      </c>
      <c r="Y4395">
        <v>1</v>
      </c>
      <c r="Z4395" t="s">
        <v>46545</v>
      </c>
      <c r="AC4395">
        <v>137</v>
      </c>
      <c r="AD4395" t="s">
        <v>1410</v>
      </c>
      <c r="AE4395">
        <v>1053</v>
      </c>
      <c r="AF4395" t="s">
        <v>1410</v>
      </c>
      <c r="AG4395">
        <v>3</v>
      </c>
      <c r="AH4395" t="s">
        <v>81</v>
      </c>
      <c r="AI4395">
        <v>30</v>
      </c>
      <c r="AJ4395" t="s">
        <v>1402</v>
      </c>
      <c r="AK4395">
        <v>390</v>
      </c>
      <c r="AL4395" t="s">
        <v>11069</v>
      </c>
      <c r="AS4395">
        <v>0</v>
      </c>
      <c r="AT4395" t="s">
        <v>61</v>
      </c>
      <c r="AU4395" t="s">
        <v>49637</v>
      </c>
      <c r="AX4395">
        <v>54.960415854576198</v>
      </c>
      <c r="AY4395">
        <v>12.266876403229</v>
      </c>
      <c r="AZ4395" t="s">
        <v>62</v>
      </c>
      <c r="BA4395">
        <v>1085</v>
      </c>
      <c r="BB4395" t="s">
        <v>44618</v>
      </c>
    </row>
    <row r="4396" spans="1:54" x14ac:dyDescent="0.25">
      <c r="A4396" s="1">
        <v>45200</v>
      </c>
      <c r="B4396">
        <v>365300</v>
      </c>
      <c r="C4396" t="s">
        <v>49663</v>
      </c>
      <c r="D4396">
        <v>4780</v>
      </c>
      <c r="E4396" t="s">
        <v>12027</v>
      </c>
      <c r="F4396" t="s">
        <v>49664</v>
      </c>
      <c r="G4396">
        <v>66094618</v>
      </c>
      <c r="H4396">
        <v>1002225099</v>
      </c>
      <c r="I4396" t="s">
        <v>21376</v>
      </c>
      <c r="J4396" t="s">
        <v>21377</v>
      </c>
      <c r="K4396" t="s">
        <v>21378</v>
      </c>
      <c r="L4396" t="s">
        <v>49665</v>
      </c>
      <c r="M4396">
        <v>1360</v>
      </c>
      <c r="N4396" t="s">
        <v>9485</v>
      </c>
      <c r="R4396" s="1">
        <v>44963</v>
      </c>
      <c r="S4396" t="s">
        <v>56</v>
      </c>
      <c r="W4396">
        <v>5</v>
      </c>
      <c r="X4396" t="s">
        <v>557</v>
      </c>
      <c r="Y4396">
        <v>7</v>
      </c>
      <c r="Z4396" t="s">
        <v>1499</v>
      </c>
      <c r="AB4396">
        <v>186501</v>
      </c>
      <c r="AC4396">
        <v>141</v>
      </c>
      <c r="AD4396" t="s">
        <v>46688</v>
      </c>
      <c r="AE4396">
        <v>1022</v>
      </c>
      <c r="AF4396" t="s">
        <v>46688</v>
      </c>
      <c r="AG4396">
        <v>1</v>
      </c>
      <c r="AH4396" t="s">
        <v>44482</v>
      </c>
      <c r="AI4396">
        <v>84</v>
      </c>
      <c r="AJ4396" t="s">
        <v>46689</v>
      </c>
      <c r="AK4396">
        <v>390</v>
      </c>
      <c r="AL4396" t="s">
        <v>11069</v>
      </c>
      <c r="AQ4396" t="s">
        <v>21379</v>
      </c>
      <c r="AR4396" t="s">
        <v>21380</v>
      </c>
      <c r="AS4396">
        <v>0</v>
      </c>
      <c r="AT4396" t="s">
        <v>61</v>
      </c>
      <c r="AU4396" t="s">
        <v>49637</v>
      </c>
      <c r="AX4396">
        <v>54.968476340000002</v>
      </c>
      <c r="AY4396">
        <v>12.26948689</v>
      </c>
      <c r="AZ4396" t="s">
        <v>62</v>
      </c>
      <c r="BA4396">
        <v>1085</v>
      </c>
      <c r="BB4396" t="s">
        <v>44618</v>
      </c>
    </row>
    <row r="4397" spans="1:54" x14ac:dyDescent="0.25">
      <c r="A4397" s="1">
        <v>45200</v>
      </c>
      <c r="B4397">
        <v>365301</v>
      </c>
      <c r="C4397" t="s">
        <v>49666</v>
      </c>
      <c r="D4397">
        <v>4780</v>
      </c>
      <c r="E4397" t="s">
        <v>12027</v>
      </c>
      <c r="F4397" t="s">
        <v>49667</v>
      </c>
      <c r="I4397" t="s">
        <v>21381</v>
      </c>
      <c r="K4397" t="s">
        <v>21382</v>
      </c>
      <c r="L4397" t="s">
        <v>21383</v>
      </c>
      <c r="R4397" s="1">
        <v>40162</v>
      </c>
      <c r="S4397" t="s">
        <v>80</v>
      </c>
      <c r="V4397" s="1">
        <v>31564</v>
      </c>
      <c r="W4397">
        <v>5</v>
      </c>
      <c r="X4397" t="s">
        <v>557</v>
      </c>
      <c r="Y4397">
        <v>1</v>
      </c>
      <c r="Z4397" t="s">
        <v>46545</v>
      </c>
      <c r="AC4397">
        <v>141</v>
      </c>
      <c r="AD4397" t="s">
        <v>46688</v>
      </c>
      <c r="AE4397">
        <v>1022</v>
      </c>
      <c r="AF4397" t="s">
        <v>46688</v>
      </c>
      <c r="AG4397">
        <v>3</v>
      </c>
      <c r="AH4397" t="s">
        <v>81</v>
      </c>
      <c r="AI4397">
        <v>84</v>
      </c>
      <c r="AJ4397" t="s">
        <v>46689</v>
      </c>
      <c r="AK4397">
        <v>390</v>
      </c>
      <c r="AL4397" t="s">
        <v>11069</v>
      </c>
      <c r="AS4397">
        <v>0</v>
      </c>
      <c r="AT4397" t="s">
        <v>61</v>
      </c>
      <c r="AU4397" t="s">
        <v>21383</v>
      </c>
      <c r="AX4397">
        <v>55.046822637790498</v>
      </c>
      <c r="AY4397">
        <v>12.199273008456499</v>
      </c>
      <c r="AZ4397" t="s">
        <v>62</v>
      </c>
      <c r="BA4397">
        <v>1085</v>
      </c>
      <c r="BB4397" t="s">
        <v>44618</v>
      </c>
    </row>
    <row r="4398" spans="1:54" x14ac:dyDescent="0.25">
      <c r="A4398" s="1">
        <v>45200</v>
      </c>
      <c r="B4398">
        <v>365302</v>
      </c>
      <c r="C4398" t="s">
        <v>49668</v>
      </c>
      <c r="D4398">
        <v>4793</v>
      </c>
      <c r="E4398" t="s">
        <v>49628</v>
      </c>
      <c r="F4398" t="s">
        <v>49669</v>
      </c>
      <c r="G4398">
        <v>12186479</v>
      </c>
      <c r="H4398">
        <v>1000345864</v>
      </c>
      <c r="I4398" t="s">
        <v>21340</v>
      </c>
      <c r="J4398" t="s">
        <v>21341</v>
      </c>
      <c r="K4398" t="s">
        <v>21384</v>
      </c>
      <c r="L4398" t="s">
        <v>49640</v>
      </c>
      <c r="M4398">
        <v>149</v>
      </c>
      <c r="N4398">
        <v>57</v>
      </c>
      <c r="R4398" s="1">
        <v>44893</v>
      </c>
      <c r="S4398" t="s">
        <v>56</v>
      </c>
      <c r="W4398">
        <v>5</v>
      </c>
      <c r="X4398" t="s">
        <v>557</v>
      </c>
      <c r="Y4398">
        <v>1</v>
      </c>
      <c r="Z4398" t="s">
        <v>46545</v>
      </c>
      <c r="AA4398">
        <v>10</v>
      </c>
      <c r="AB4398">
        <v>199208</v>
      </c>
      <c r="AC4398">
        <v>123</v>
      </c>
      <c r="AD4398" t="s">
        <v>1507</v>
      </c>
      <c r="AE4398">
        <v>1011</v>
      </c>
      <c r="AF4398" t="s">
        <v>1507</v>
      </c>
      <c r="AG4398">
        <v>1</v>
      </c>
      <c r="AH4398" t="s">
        <v>44482</v>
      </c>
      <c r="AI4398">
        <v>80</v>
      </c>
      <c r="AJ4398" t="s">
        <v>1507</v>
      </c>
      <c r="AK4398">
        <v>390</v>
      </c>
      <c r="AL4398" t="s">
        <v>11069</v>
      </c>
      <c r="AQ4398" t="s">
        <v>21385</v>
      </c>
      <c r="AR4398" t="s">
        <v>21386</v>
      </c>
      <c r="AS4398">
        <v>0</v>
      </c>
      <c r="AT4398" t="s">
        <v>61</v>
      </c>
      <c r="AU4398" t="s">
        <v>49641</v>
      </c>
      <c r="AX4398">
        <v>54.920904849999999</v>
      </c>
      <c r="AY4398">
        <v>12.04815911</v>
      </c>
      <c r="AZ4398" t="s">
        <v>62</v>
      </c>
      <c r="BA4398">
        <v>1085</v>
      </c>
      <c r="BB4398" t="s">
        <v>44618</v>
      </c>
    </row>
    <row r="4399" spans="1:54" x14ac:dyDescent="0.25">
      <c r="A4399" s="1">
        <v>45200</v>
      </c>
      <c r="B4399">
        <v>365350</v>
      </c>
      <c r="C4399" t="s">
        <v>49670</v>
      </c>
      <c r="D4399">
        <v>4780</v>
      </c>
      <c r="E4399" t="s">
        <v>12027</v>
      </c>
      <c r="F4399" t="s">
        <v>49671</v>
      </c>
      <c r="G4399">
        <v>19725375</v>
      </c>
      <c r="H4399">
        <v>1003951649</v>
      </c>
      <c r="I4399" t="s">
        <v>21387</v>
      </c>
      <c r="J4399" t="s">
        <v>21388</v>
      </c>
      <c r="K4399" t="s">
        <v>21389</v>
      </c>
      <c r="L4399" t="s">
        <v>54886</v>
      </c>
      <c r="M4399">
        <v>2049</v>
      </c>
      <c r="N4399">
        <v>2</v>
      </c>
      <c r="R4399" s="1">
        <v>40449</v>
      </c>
      <c r="S4399" t="s">
        <v>56</v>
      </c>
      <c r="V4399" s="1">
        <v>39417</v>
      </c>
      <c r="W4399">
        <v>5</v>
      </c>
      <c r="X4399" t="s">
        <v>557</v>
      </c>
      <c r="Y4399">
        <v>1</v>
      </c>
      <c r="Z4399" t="s">
        <v>46545</v>
      </c>
      <c r="AB4399">
        <v>199701</v>
      </c>
      <c r="AC4399">
        <v>146</v>
      </c>
      <c r="AD4399" t="s">
        <v>1428</v>
      </c>
      <c r="AE4399">
        <v>1025</v>
      </c>
      <c r="AF4399" t="s">
        <v>1428</v>
      </c>
      <c r="AG4399">
        <v>3</v>
      </c>
      <c r="AH4399" t="s">
        <v>81</v>
      </c>
      <c r="AI4399">
        <v>85</v>
      </c>
      <c r="AJ4399" t="s">
        <v>1428</v>
      </c>
      <c r="AK4399">
        <v>390</v>
      </c>
      <c r="AL4399" t="s">
        <v>11069</v>
      </c>
      <c r="AM4399">
        <v>2</v>
      </c>
      <c r="AN4399" t="s">
        <v>119</v>
      </c>
      <c r="AO4399">
        <v>397351</v>
      </c>
      <c r="AQ4399" t="s">
        <v>21390</v>
      </c>
      <c r="AR4399" t="s">
        <v>21391</v>
      </c>
      <c r="AS4399">
        <v>0</v>
      </c>
      <c r="AT4399" t="s">
        <v>61</v>
      </c>
      <c r="AU4399" t="s">
        <v>54887</v>
      </c>
      <c r="AX4399">
        <v>54.9900447015198</v>
      </c>
      <c r="AY4399">
        <v>12.291639251315701</v>
      </c>
      <c r="AZ4399" t="s">
        <v>62</v>
      </c>
      <c r="BA4399">
        <v>1085</v>
      </c>
      <c r="BB4399" t="s">
        <v>44618</v>
      </c>
    </row>
    <row r="4400" spans="1:54" x14ac:dyDescent="0.25">
      <c r="A4400" s="1">
        <v>45200</v>
      </c>
      <c r="B4400">
        <v>365375</v>
      </c>
      <c r="C4400" t="s">
        <v>49672</v>
      </c>
      <c r="D4400">
        <v>4780</v>
      </c>
      <c r="E4400" t="s">
        <v>12027</v>
      </c>
      <c r="F4400" t="s">
        <v>49673</v>
      </c>
      <c r="I4400" t="s">
        <v>21392</v>
      </c>
      <c r="J4400" t="s">
        <v>21393</v>
      </c>
      <c r="K4400" t="s">
        <v>21394</v>
      </c>
      <c r="L4400" t="s">
        <v>49636</v>
      </c>
      <c r="M4400">
        <v>1360</v>
      </c>
      <c r="R4400" s="1">
        <v>40162</v>
      </c>
      <c r="S4400" t="s">
        <v>80</v>
      </c>
      <c r="V4400" s="1">
        <v>38412</v>
      </c>
      <c r="W4400">
        <v>5</v>
      </c>
      <c r="X4400" t="s">
        <v>557</v>
      </c>
      <c r="Y4400">
        <v>1</v>
      </c>
      <c r="Z4400" t="s">
        <v>46545</v>
      </c>
      <c r="AB4400">
        <v>199701</v>
      </c>
      <c r="AC4400">
        <v>147</v>
      </c>
      <c r="AD4400" t="s">
        <v>46697</v>
      </c>
      <c r="AE4400">
        <v>1021</v>
      </c>
      <c r="AF4400" t="s">
        <v>46697</v>
      </c>
      <c r="AG4400">
        <v>3</v>
      </c>
      <c r="AH4400" t="s">
        <v>81</v>
      </c>
      <c r="AI4400">
        <v>86</v>
      </c>
      <c r="AJ4400" t="s">
        <v>46697</v>
      </c>
      <c r="AK4400">
        <v>390</v>
      </c>
      <c r="AL4400" t="s">
        <v>11069</v>
      </c>
      <c r="AQ4400" t="s">
        <v>21395</v>
      </c>
      <c r="AR4400" t="s">
        <v>21396</v>
      </c>
      <c r="AS4400">
        <v>0</v>
      </c>
      <c r="AT4400" t="s">
        <v>61</v>
      </c>
      <c r="AU4400" t="s">
        <v>49637</v>
      </c>
      <c r="AX4400">
        <v>54.959403614796003</v>
      </c>
      <c r="AY4400">
        <v>12.2683765962749</v>
      </c>
      <c r="AZ4400" t="s">
        <v>62</v>
      </c>
      <c r="BA4400">
        <v>1085</v>
      </c>
      <c r="BB4400" t="s">
        <v>44618</v>
      </c>
    </row>
    <row r="4401" spans="1:54" x14ac:dyDescent="0.25">
      <c r="A4401" s="1">
        <v>45200</v>
      </c>
      <c r="B4401">
        <v>365401</v>
      </c>
      <c r="C4401" t="s">
        <v>21397</v>
      </c>
      <c r="D4401">
        <v>4780</v>
      </c>
      <c r="E4401" t="s">
        <v>12027</v>
      </c>
      <c r="F4401" t="s">
        <v>21398</v>
      </c>
      <c r="I4401" t="s">
        <v>21399</v>
      </c>
      <c r="K4401" t="s">
        <v>21400</v>
      </c>
      <c r="L4401" t="s">
        <v>21401</v>
      </c>
      <c r="M4401">
        <v>959</v>
      </c>
      <c r="R4401" s="1">
        <v>40162</v>
      </c>
      <c r="S4401" t="s">
        <v>80</v>
      </c>
      <c r="V4401" s="1">
        <v>28642</v>
      </c>
      <c r="W4401">
        <v>4</v>
      </c>
      <c r="X4401" t="s">
        <v>725</v>
      </c>
      <c r="Y4401">
        <v>1</v>
      </c>
      <c r="Z4401" t="s">
        <v>46545</v>
      </c>
      <c r="AC4401">
        <v>241</v>
      </c>
      <c r="AD4401" t="s">
        <v>1722</v>
      </c>
      <c r="AE4401">
        <v>1071</v>
      </c>
      <c r="AF4401" t="s">
        <v>1688</v>
      </c>
      <c r="AG4401">
        <v>3</v>
      </c>
      <c r="AH4401" t="s">
        <v>81</v>
      </c>
      <c r="AI4401">
        <v>99</v>
      </c>
      <c r="AJ4401" t="s">
        <v>54511</v>
      </c>
      <c r="AK4401">
        <v>390</v>
      </c>
      <c r="AL4401" t="s">
        <v>11069</v>
      </c>
      <c r="AS4401">
        <v>0</v>
      </c>
      <c r="AT4401" t="s">
        <v>61</v>
      </c>
      <c r="AU4401" t="s">
        <v>21401</v>
      </c>
      <c r="AX4401">
        <v>54.985867732240401</v>
      </c>
      <c r="AY4401">
        <v>12.2900176011553</v>
      </c>
      <c r="AZ4401" t="s">
        <v>62</v>
      </c>
      <c r="BA4401">
        <v>1085</v>
      </c>
      <c r="BB4401" t="s">
        <v>44618</v>
      </c>
    </row>
    <row r="4402" spans="1:54" x14ac:dyDescent="0.25">
      <c r="A4402" s="1">
        <v>45200</v>
      </c>
      <c r="B4402">
        <v>367001</v>
      </c>
      <c r="C4402" t="s">
        <v>2418</v>
      </c>
      <c r="D4402">
        <v>4900</v>
      </c>
      <c r="E4402" t="s">
        <v>9241</v>
      </c>
      <c r="F4402" t="s">
        <v>2418</v>
      </c>
      <c r="G4402">
        <v>29188572</v>
      </c>
      <c r="H4402">
        <v>1003302212</v>
      </c>
      <c r="I4402" t="s">
        <v>21402</v>
      </c>
      <c r="J4402" t="s">
        <v>21403</v>
      </c>
      <c r="K4402" t="s">
        <v>16896</v>
      </c>
      <c r="L4402" t="s">
        <v>48423</v>
      </c>
      <c r="M4402">
        <v>1180</v>
      </c>
      <c r="N4402">
        <v>13</v>
      </c>
      <c r="R4402" s="1">
        <v>44433</v>
      </c>
      <c r="S4402" t="s">
        <v>56</v>
      </c>
      <c r="T4402">
        <v>360</v>
      </c>
      <c r="U4402" t="s">
        <v>9243</v>
      </c>
      <c r="W4402">
        <v>2</v>
      </c>
      <c r="X4402" t="s">
        <v>57</v>
      </c>
      <c r="Y4402">
        <v>1</v>
      </c>
      <c r="Z4402" t="s">
        <v>46545</v>
      </c>
      <c r="AA4402">
        <v>10</v>
      </c>
      <c r="AB4402">
        <v>191704</v>
      </c>
      <c r="AC4402">
        <v>121</v>
      </c>
      <c r="AD4402" t="s">
        <v>70</v>
      </c>
      <c r="AE4402">
        <v>1012</v>
      </c>
      <c r="AF4402" t="s">
        <v>71</v>
      </c>
      <c r="AG4402">
        <v>1</v>
      </c>
      <c r="AH4402" t="s">
        <v>44482</v>
      </c>
      <c r="AI4402">
        <v>21</v>
      </c>
      <c r="AJ4402" t="s">
        <v>52613</v>
      </c>
      <c r="AK4402">
        <v>360</v>
      </c>
      <c r="AL4402" t="s">
        <v>9243</v>
      </c>
      <c r="AM4402">
        <v>1</v>
      </c>
      <c r="AN4402" t="s">
        <v>1193</v>
      </c>
      <c r="AO4402">
        <v>280943</v>
      </c>
      <c r="AQ4402" t="s">
        <v>21404</v>
      </c>
      <c r="AR4402" t="s">
        <v>21405</v>
      </c>
      <c r="AS4402">
        <v>0</v>
      </c>
      <c r="AT4402" t="s">
        <v>61</v>
      </c>
      <c r="AU4402" t="s">
        <v>48424</v>
      </c>
      <c r="AX4402">
        <v>54.832748530000003</v>
      </c>
      <c r="AY4402">
        <v>11.134231850000001</v>
      </c>
      <c r="AZ4402" t="s">
        <v>62</v>
      </c>
      <c r="BA4402">
        <v>1085</v>
      </c>
      <c r="BB4402" t="s">
        <v>44618</v>
      </c>
    </row>
    <row r="4403" spans="1:54" x14ac:dyDescent="0.25">
      <c r="A4403" s="1">
        <v>45200</v>
      </c>
      <c r="B4403">
        <v>367002</v>
      </c>
      <c r="C4403" t="s">
        <v>21406</v>
      </c>
      <c r="D4403">
        <v>4900</v>
      </c>
      <c r="E4403" t="s">
        <v>9241</v>
      </c>
      <c r="F4403" t="s">
        <v>21407</v>
      </c>
      <c r="G4403">
        <v>29188572</v>
      </c>
      <c r="H4403">
        <v>1003302388</v>
      </c>
      <c r="I4403" t="s">
        <v>49674</v>
      </c>
      <c r="J4403" t="s">
        <v>21408</v>
      </c>
      <c r="K4403" t="s">
        <v>21409</v>
      </c>
      <c r="L4403" t="s">
        <v>53519</v>
      </c>
      <c r="M4403">
        <v>1800</v>
      </c>
      <c r="N4403">
        <v>118</v>
      </c>
      <c r="R4403" s="1">
        <v>42661</v>
      </c>
      <c r="S4403" t="s">
        <v>56</v>
      </c>
      <c r="T4403">
        <v>360</v>
      </c>
      <c r="U4403" t="s">
        <v>9243</v>
      </c>
      <c r="V4403" s="1">
        <v>42582</v>
      </c>
      <c r="W4403">
        <v>2</v>
      </c>
      <c r="X4403" t="s">
        <v>57</v>
      </c>
      <c r="Y4403">
        <v>1</v>
      </c>
      <c r="Z4403" t="s">
        <v>46545</v>
      </c>
      <c r="AA4403">
        <v>6</v>
      </c>
      <c r="AB4403">
        <v>191704</v>
      </c>
      <c r="AC4403">
        <v>121</v>
      </c>
      <c r="AD4403" t="s">
        <v>70</v>
      </c>
      <c r="AE4403">
        <v>1012</v>
      </c>
      <c r="AF4403" t="s">
        <v>71</v>
      </c>
      <c r="AG4403">
        <v>3</v>
      </c>
      <c r="AH4403" t="s">
        <v>81</v>
      </c>
      <c r="AI4403">
        <v>21</v>
      </c>
      <c r="AJ4403" t="s">
        <v>52613</v>
      </c>
      <c r="AK4403">
        <v>360</v>
      </c>
      <c r="AL4403" t="s">
        <v>9243</v>
      </c>
      <c r="AP4403">
        <v>360002</v>
      </c>
      <c r="AQ4403" t="s">
        <v>21410</v>
      </c>
      <c r="AR4403" t="s">
        <v>21411</v>
      </c>
      <c r="AS4403">
        <v>2</v>
      </c>
      <c r="AT4403" t="s">
        <v>1413</v>
      </c>
      <c r="AU4403" t="s">
        <v>53520</v>
      </c>
      <c r="AX4403">
        <v>54.839875758945901</v>
      </c>
      <c r="AY4403">
        <v>11.124915685247601</v>
      </c>
      <c r="AZ4403" t="s">
        <v>62</v>
      </c>
      <c r="BA4403">
        <v>1085</v>
      </c>
      <c r="BB4403" t="s">
        <v>44618</v>
      </c>
    </row>
    <row r="4404" spans="1:54" x14ac:dyDescent="0.25">
      <c r="A4404" s="1">
        <v>45200</v>
      </c>
      <c r="B4404">
        <v>367003</v>
      </c>
      <c r="C4404" t="s">
        <v>49675</v>
      </c>
      <c r="D4404">
        <v>4900</v>
      </c>
      <c r="E4404" t="s">
        <v>9241</v>
      </c>
      <c r="F4404" t="s">
        <v>49676</v>
      </c>
      <c r="G4404">
        <v>29188572</v>
      </c>
      <c r="H4404">
        <v>1003302303</v>
      </c>
      <c r="I4404" t="s">
        <v>21412</v>
      </c>
      <c r="J4404" t="s">
        <v>21413</v>
      </c>
      <c r="K4404" t="s">
        <v>21414</v>
      </c>
      <c r="L4404" t="s">
        <v>49677</v>
      </c>
      <c r="M4404">
        <v>1341</v>
      </c>
      <c r="N4404">
        <v>60</v>
      </c>
      <c r="R4404" s="1">
        <v>40938</v>
      </c>
      <c r="S4404" t="s">
        <v>56</v>
      </c>
      <c r="T4404">
        <v>360</v>
      </c>
      <c r="U4404" t="s">
        <v>9243</v>
      </c>
      <c r="V4404" s="1">
        <v>39630</v>
      </c>
      <c r="W4404">
        <v>2</v>
      </c>
      <c r="X4404" t="s">
        <v>57</v>
      </c>
      <c r="Y4404">
        <v>1</v>
      </c>
      <c r="Z4404" t="s">
        <v>46545</v>
      </c>
      <c r="AA4404">
        <v>9</v>
      </c>
      <c r="AB4404">
        <v>191405</v>
      </c>
      <c r="AC4404">
        <v>121</v>
      </c>
      <c r="AD4404" t="s">
        <v>70</v>
      </c>
      <c r="AE4404">
        <v>1012</v>
      </c>
      <c r="AF4404" t="s">
        <v>71</v>
      </c>
      <c r="AG4404">
        <v>3</v>
      </c>
      <c r="AH4404" t="s">
        <v>81</v>
      </c>
      <c r="AI4404">
        <v>21</v>
      </c>
      <c r="AJ4404" t="s">
        <v>52613</v>
      </c>
      <c r="AK4404">
        <v>360</v>
      </c>
      <c r="AL4404" t="s">
        <v>9243</v>
      </c>
      <c r="AQ4404" t="s">
        <v>21415</v>
      </c>
      <c r="AR4404" t="s">
        <v>21416</v>
      </c>
      <c r="AS4404">
        <v>0</v>
      </c>
      <c r="AT4404" t="s">
        <v>61</v>
      </c>
      <c r="AU4404" t="s">
        <v>46604</v>
      </c>
      <c r="AZ4404" t="s">
        <v>62</v>
      </c>
      <c r="BA4404">
        <v>1085</v>
      </c>
      <c r="BB4404" t="s">
        <v>44618</v>
      </c>
    </row>
    <row r="4405" spans="1:54" x14ac:dyDescent="0.25">
      <c r="A4405" s="1">
        <v>45200</v>
      </c>
      <c r="B4405">
        <v>367004</v>
      </c>
      <c r="C4405" t="s">
        <v>21417</v>
      </c>
      <c r="D4405">
        <v>4953</v>
      </c>
      <c r="E4405" t="s">
        <v>21160</v>
      </c>
      <c r="F4405" t="s">
        <v>21418</v>
      </c>
      <c r="I4405" t="s">
        <v>21419</v>
      </c>
      <c r="K4405" t="s">
        <v>21420</v>
      </c>
      <c r="L4405" t="s">
        <v>21421</v>
      </c>
      <c r="M4405">
        <v>1312</v>
      </c>
      <c r="N4405">
        <v>9</v>
      </c>
      <c r="R4405" s="1">
        <v>40162</v>
      </c>
      <c r="S4405" t="s">
        <v>80</v>
      </c>
      <c r="T4405">
        <v>360</v>
      </c>
      <c r="U4405" t="s">
        <v>9243</v>
      </c>
      <c r="V4405" s="1">
        <v>31199</v>
      </c>
      <c r="W4405">
        <v>2</v>
      </c>
      <c r="X4405" t="s">
        <v>57</v>
      </c>
      <c r="Y4405">
        <v>1</v>
      </c>
      <c r="Z4405" t="s">
        <v>46545</v>
      </c>
      <c r="AA4405">
        <v>10</v>
      </c>
      <c r="AB4405">
        <v>192804</v>
      </c>
      <c r="AC4405">
        <v>126</v>
      </c>
      <c r="AD4405" t="s">
        <v>46616</v>
      </c>
      <c r="AE4405">
        <v>1015</v>
      </c>
      <c r="AF4405" t="s">
        <v>46616</v>
      </c>
      <c r="AG4405">
        <v>3</v>
      </c>
      <c r="AH4405" t="s">
        <v>81</v>
      </c>
      <c r="AI4405">
        <v>23</v>
      </c>
      <c r="AJ4405" t="s">
        <v>692</v>
      </c>
      <c r="AK4405">
        <v>360</v>
      </c>
      <c r="AL4405" t="s">
        <v>9243</v>
      </c>
      <c r="AS4405">
        <v>0</v>
      </c>
      <c r="AT4405" t="s">
        <v>61</v>
      </c>
      <c r="AU4405" t="s">
        <v>21167</v>
      </c>
      <c r="AX4405">
        <v>54.864519983099797</v>
      </c>
      <c r="AY4405">
        <v>11.2763874621256</v>
      </c>
      <c r="AZ4405" t="s">
        <v>62</v>
      </c>
      <c r="BA4405">
        <v>1085</v>
      </c>
      <c r="BB4405" t="s">
        <v>44618</v>
      </c>
    </row>
    <row r="4406" spans="1:54" x14ac:dyDescent="0.25">
      <c r="A4406" s="1">
        <v>45200</v>
      </c>
      <c r="B4406">
        <v>367005</v>
      </c>
      <c r="C4406" t="s">
        <v>21422</v>
      </c>
      <c r="D4406">
        <v>4900</v>
      </c>
      <c r="E4406" t="s">
        <v>9241</v>
      </c>
      <c r="F4406" t="s">
        <v>21422</v>
      </c>
      <c r="G4406">
        <v>29188572</v>
      </c>
      <c r="H4406">
        <v>1003302170</v>
      </c>
      <c r="I4406" t="s">
        <v>21423</v>
      </c>
      <c r="J4406" t="s">
        <v>21134</v>
      </c>
      <c r="K4406" t="s">
        <v>14874</v>
      </c>
      <c r="L4406" t="s">
        <v>55875</v>
      </c>
      <c r="M4406">
        <v>354</v>
      </c>
      <c r="N4406">
        <v>1</v>
      </c>
      <c r="R4406" s="1">
        <v>44419</v>
      </c>
      <c r="S4406" t="s">
        <v>56</v>
      </c>
      <c r="T4406">
        <v>360</v>
      </c>
      <c r="U4406" t="s">
        <v>9243</v>
      </c>
      <c r="W4406">
        <v>2</v>
      </c>
      <c r="X4406" t="s">
        <v>57</v>
      </c>
      <c r="Y4406">
        <v>1</v>
      </c>
      <c r="Z4406" t="s">
        <v>46545</v>
      </c>
      <c r="AA4406">
        <v>9</v>
      </c>
      <c r="AB4406">
        <v>192508</v>
      </c>
      <c r="AC4406">
        <v>121</v>
      </c>
      <c r="AD4406" t="s">
        <v>70</v>
      </c>
      <c r="AE4406">
        <v>1012</v>
      </c>
      <c r="AF4406" t="s">
        <v>71</v>
      </c>
      <c r="AG4406">
        <v>1</v>
      </c>
      <c r="AH4406" t="s">
        <v>44482</v>
      </c>
      <c r="AI4406">
        <v>21</v>
      </c>
      <c r="AJ4406" t="s">
        <v>52613</v>
      </c>
      <c r="AK4406">
        <v>360</v>
      </c>
      <c r="AL4406" t="s">
        <v>9243</v>
      </c>
      <c r="AM4406">
        <v>1</v>
      </c>
      <c r="AN4406" t="s">
        <v>1193</v>
      </c>
      <c r="AO4406">
        <v>280943</v>
      </c>
      <c r="AQ4406" t="s">
        <v>21424</v>
      </c>
      <c r="AR4406" t="s">
        <v>10431</v>
      </c>
      <c r="AS4406">
        <v>0</v>
      </c>
      <c r="AT4406" t="s">
        <v>61</v>
      </c>
      <c r="AU4406" t="s">
        <v>55876</v>
      </c>
      <c r="AX4406">
        <v>54.837566940000002</v>
      </c>
      <c r="AY4406">
        <v>11.15470404</v>
      </c>
      <c r="AZ4406" t="s">
        <v>62</v>
      </c>
      <c r="BA4406">
        <v>1085</v>
      </c>
      <c r="BB4406" t="s">
        <v>44618</v>
      </c>
    </row>
    <row r="4407" spans="1:54" x14ac:dyDescent="0.25">
      <c r="A4407" s="1">
        <v>45200</v>
      </c>
      <c r="B4407">
        <v>367006</v>
      </c>
      <c r="C4407" t="s">
        <v>21425</v>
      </c>
      <c r="D4407">
        <v>4900</v>
      </c>
      <c r="E4407" t="s">
        <v>9241</v>
      </c>
      <c r="F4407" t="s">
        <v>21426</v>
      </c>
      <c r="G4407">
        <v>36780517</v>
      </c>
      <c r="H4407">
        <v>1001748957</v>
      </c>
      <c r="I4407" t="s">
        <v>11528</v>
      </c>
      <c r="J4407" t="s">
        <v>21427</v>
      </c>
      <c r="K4407" t="s">
        <v>21428</v>
      </c>
      <c r="L4407" t="s">
        <v>49678</v>
      </c>
      <c r="M4407">
        <v>1180</v>
      </c>
      <c r="N4407">
        <v>30</v>
      </c>
      <c r="R4407" s="1">
        <v>43783</v>
      </c>
      <c r="S4407" t="s">
        <v>56</v>
      </c>
      <c r="W4407">
        <v>5</v>
      </c>
      <c r="X4407" t="s">
        <v>557</v>
      </c>
      <c r="Y4407">
        <v>1</v>
      </c>
      <c r="Z4407" t="s">
        <v>46545</v>
      </c>
      <c r="AA4407">
        <v>9</v>
      </c>
      <c r="AB4407">
        <v>196704</v>
      </c>
      <c r="AC4407">
        <v>121</v>
      </c>
      <c r="AD4407" t="s">
        <v>70</v>
      </c>
      <c r="AE4407">
        <v>1013</v>
      </c>
      <c r="AF4407" t="s">
        <v>558</v>
      </c>
      <c r="AG4407">
        <v>1</v>
      </c>
      <c r="AH4407" t="s">
        <v>44482</v>
      </c>
      <c r="AI4407">
        <v>21</v>
      </c>
      <c r="AJ4407" t="s">
        <v>52613</v>
      </c>
      <c r="AK4407">
        <v>360</v>
      </c>
      <c r="AL4407" t="s">
        <v>9243</v>
      </c>
      <c r="AQ4407" t="s">
        <v>21429</v>
      </c>
      <c r="AR4407" t="s">
        <v>21430</v>
      </c>
      <c r="AS4407">
        <v>0</v>
      </c>
      <c r="AT4407" t="s">
        <v>61</v>
      </c>
      <c r="AU4407" t="s">
        <v>48424</v>
      </c>
      <c r="AX4407">
        <v>54.832541810000002</v>
      </c>
      <c r="AY4407">
        <v>11.13590625</v>
      </c>
      <c r="AZ4407" t="s">
        <v>62</v>
      </c>
      <c r="BA4407">
        <v>1085</v>
      </c>
      <c r="BB4407" t="s">
        <v>44618</v>
      </c>
    </row>
    <row r="4408" spans="1:54" x14ac:dyDescent="0.25">
      <c r="A4408" s="1">
        <v>45200</v>
      </c>
      <c r="B4408">
        <v>367007</v>
      </c>
      <c r="C4408" t="s">
        <v>21431</v>
      </c>
      <c r="D4408">
        <v>4900</v>
      </c>
      <c r="E4408" t="s">
        <v>9241</v>
      </c>
      <c r="F4408" t="s">
        <v>21432</v>
      </c>
      <c r="G4408">
        <v>64178814</v>
      </c>
      <c r="H4408">
        <v>1002184596</v>
      </c>
      <c r="I4408" t="s">
        <v>4397</v>
      </c>
      <c r="J4408" t="s">
        <v>21433</v>
      </c>
      <c r="K4408" t="s">
        <v>21434</v>
      </c>
      <c r="L4408" t="s">
        <v>21435</v>
      </c>
      <c r="M4408">
        <v>689</v>
      </c>
      <c r="N4408">
        <v>5</v>
      </c>
      <c r="R4408" s="1">
        <v>43369</v>
      </c>
      <c r="S4408" t="s">
        <v>56</v>
      </c>
      <c r="W4408">
        <v>5</v>
      </c>
      <c r="X4408" t="s">
        <v>557</v>
      </c>
      <c r="Y4408">
        <v>1</v>
      </c>
      <c r="Z4408" t="s">
        <v>46545</v>
      </c>
      <c r="AA4408">
        <v>9</v>
      </c>
      <c r="AB4408">
        <v>197104</v>
      </c>
      <c r="AC4408">
        <v>121</v>
      </c>
      <c r="AD4408" t="s">
        <v>70</v>
      </c>
      <c r="AE4408">
        <v>1013</v>
      </c>
      <c r="AF4408" t="s">
        <v>558</v>
      </c>
      <c r="AG4408">
        <v>1</v>
      </c>
      <c r="AH4408" t="s">
        <v>44482</v>
      </c>
      <c r="AI4408">
        <v>21</v>
      </c>
      <c r="AJ4408" t="s">
        <v>52613</v>
      </c>
      <c r="AK4408">
        <v>360</v>
      </c>
      <c r="AL4408" t="s">
        <v>9243</v>
      </c>
      <c r="AQ4408" t="s">
        <v>21436</v>
      </c>
      <c r="AR4408" t="s">
        <v>21437</v>
      </c>
      <c r="AS4408">
        <v>0</v>
      </c>
      <c r="AT4408" t="s">
        <v>61</v>
      </c>
      <c r="AU4408" t="s">
        <v>11778</v>
      </c>
      <c r="AX4408">
        <v>54.832577319999999</v>
      </c>
      <c r="AY4408">
        <v>11.13793259</v>
      </c>
      <c r="AZ4408" t="s">
        <v>62</v>
      </c>
      <c r="BA4408">
        <v>1085</v>
      </c>
      <c r="BB4408" t="s">
        <v>44618</v>
      </c>
    </row>
    <row r="4409" spans="1:54" x14ac:dyDescent="0.25">
      <c r="A4409" s="1">
        <v>45200</v>
      </c>
      <c r="B4409">
        <v>367008</v>
      </c>
      <c r="C4409" t="s">
        <v>21438</v>
      </c>
      <c r="D4409">
        <v>4900</v>
      </c>
      <c r="E4409" t="s">
        <v>9241</v>
      </c>
      <c r="F4409" t="s">
        <v>21439</v>
      </c>
      <c r="G4409">
        <v>29546118</v>
      </c>
      <c r="H4409">
        <v>1003298962</v>
      </c>
      <c r="I4409" t="s">
        <v>15578</v>
      </c>
      <c r="J4409" t="s">
        <v>21440</v>
      </c>
      <c r="K4409" t="s">
        <v>16913</v>
      </c>
      <c r="L4409" t="s">
        <v>48726</v>
      </c>
      <c r="M4409">
        <v>1690</v>
      </c>
      <c r="N4409">
        <v>6</v>
      </c>
      <c r="R4409" s="1">
        <v>43544</v>
      </c>
      <c r="S4409" t="s">
        <v>56</v>
      </c>
      <c r="W4409">
        <v>4</v>
      </c>
      <c r="X4409" t="s">
        <v>725</v>
      </c>
      <c r="Y4409">
        <v>1</v>
      </c>
      <c r="Z4409" t="s">
        <v>46545</v>
      </c>
      <c r="AB4409">
        <v>191808</v>
      </c>
      <c r="AC4409">
        <v>131</v>
      </c>
      <c r="AD4409" t="s">
        <v>752</v>
      </c>
      <c r="AE4409">
        <v>1061</v>
      </c>
      <c r="AF4409" t="s">
        <v>752</v>
      </c>
      <c r="AG4409">
        <v>4</v>
      </c>
      <c r="AH4409" t="s">
        <v>44547</v>
      </c>
      <c r="AI4409">
        <v>99</v>
      </c>
      <c r="AJ4409" t="s">
        <v>54511</v>
      </c>
      <c r="AK4409">
        <v>360</v>
      </c>
      <c r="AL4409" t="s">
        <v>9243</v>
      </c>
      <c r="AQ4409" t="s">
        <v>15581</v>
      </c>
      <c r="AR4409" t="s">
        <v>15582</v>
      </c>
      <c r="AS4409">
        <v>1</v>
      </c>
      <c r="AT4409" t="s">
        <v>1446</v>
      </c>
      <c r="AU4409" t="s">
        <v>47864</v>
      </c>
      <c r="AX4409">
        <v>54.835051739999997</v>
      </c>
      <c r="AY4409">
        <v>11.13940249</v>
      </c>
      <c r="AZ4409" t="s">
        <v>62</v>
      </c>
      <c r="BA4409">
        <v>1085</v>
      </c>
      <c r="BB4409" t="s">
        <v>44618</v>
      </c>
    </row>
    <row r="4410" spans="1:54" x14ac:dyDescent="0.25">
      <c r="A4410" s="1">
        <v>45200</v>
      </c>
      <c r="B4410">
        <v>367009</v>
      </c>
      <c r="C4410" t="s">
        <v>21441</v>
      </c>
      <c r="D4410">
        <v>4900</v>
      </c>
      <c r="E4410" t="s">
        <v>9241</v>
      </c>
      <c r="F4410" t="s">
        <v>21442</v>
      </c>
      <c r="I4410" t="s">
        <v>49679</v>
      </c>
      <c r="K4410" t="s">
        <v>21443</v>
      </c>
      <c r="L4410" t="s">
        <v>21444</v>
      </c>
      <c r="M4410">
        <v>1899</v>
      </c>
      <c r="N4410">
        <v>33</v>
      </c>
      <c r="R4410" s="1">
        <v>40162</v>
      </c>
      <c r="S4410" t="s">
        <v>80</v>
      </c>
      <c r="V4410" s="1">
        <v>34335</v>
      </c>
      <c r="W4410">
        <v>5</v>
      </c>
      <c r="X4410" t="s">
        <v>557</v>
      </c>
      <c r="Y4410">
        <v>1</v>
      </c>
      <c r="Z4410" t="s">
        <v>46545</v>
      </c>
      <c r="AA4410">
        <v>10</v>
      </c>
      <c r="AB4410">
        <v>198108</v>
      </c>
      <c r="AC4410">
        <v>121</v>
      </c>
      <c r="AD4410" t="s">
        <v>70</v>
      </c>
      <c r="AE4410">
        <v>1013</v>
      </c>
      <c r="AF4410" t="s">
        <v>558</v>
      </c>
      <c r="AG4410">
        <v>3</v>
      </c>
      <c r="AH4410" t="s">
        <v>81</v>
      </c>
      <c r="AI4410">
        <v>22</v>
      </c>
      <c r="AJ4410" t="s">
        <v>52628</v>
      </c>
      <c r="AK4410">
        <v>360</v>
      </c>
      <c r="AL4410" t="s">
        <v>9243</v>
      </c>
      <c r="AS4410">
        <v>0</v>
      </c>
      <c r="AT4410" t="s">
        <v>61</v>
      </c>
      <c r="AU4410" t="s">
        <v>21445</v>
      </c>
      <c r="AX4410">
        <v>54.831702177864997</v>
      </c>
      <c r="AY4410">
        <v>11.1326599815526</v>
      </c>
      <c r="AZ4410" t="s">
        <v>62</v>
      </c>
      <c r="BA4410">
        <v>1085</v>
      </c>
      <c r="BB4410" t="s">
        <v>44618</v>
      </c>
    </row>
    <row r="4411" spans="1:54" x14ac:dyDescent="0.25">
      <c r="A4411" s="1">
        <v>45200</v>
      </c>
      <c r="B4411">
        <v>367010</v>
      </c>
      <c r="C4411" t="s">
        <v>21446</v>
      </c>
      <c r="D4411">
        <v>4900</v>
      </c>
      <c r="E4411" t="s">
        <v>9241</v>
      </c>
      <c r="F4411" t="s">
        <v>21447</v>
      </c>
      <c r="I4411" t="s">
        <v>21448</v>
      </c>
      <c r="J4411" t="s">
        <v>21449</v>
      </c>
      <c r="K4411" t="s">
        <v>21450</v>
      </c>
      <c r="L4411" t="s">
        <v>21451</v>
      </c>
      <c r="M4411">
        <v>1899</v>
      </c>
      <c r="N4411">
        <v>33</v>
      </c>
      <c r="R4411" s="1">
        <v>40960</v>
      </c>
      <c r="S4411" t="s">
        <v>56</v>
      </c>
      <c r="T4411">
        <v>360</v>
      </c>
      <c r="U4411" t="s">
        <v>9243</v>
      </c>
      <c r="V4411" s="1">
        <v>37956</v>
      </c>
      <c r="W4411">
        <v>2</v>
      </c>
      <c r="X4411" t="s">
        <v>57</v>
      </c>
      <c r="Y4411">
        <v>8</v>
      </c>
      <c r="Z4411" t="s">
        <v>44534</v>
      </c>
      <c r="AB4411">
        <v>199901</v>
      </c>
      <c r="AC4411">
        <v>127</v>
      </c>
      <c r="AD4411" t="s">
        <v>1237</v>
      </c>
      <c r="AE4411">
        <v>1052</v>
      </c>
      <c r="AF4411" t="s">
        <v>1237</v>
      </c>
      <c r="AG4411">
        <v>3</v>
      </c>
      <c r="AH4411" t="s">
        <v>81</v>
      </c>
      <c r="AI4411">
        <v>99</v>
      </c>
      <c r="AJ4411" t="s">
        <v>54511</v>
      </c>
      <c r="AK4411">
        <v>360</v>
      </c>
      <c r="AL4411" t="s">
        <v>9243</v>
      </c>
      <c r="AQ4411" t="s">
        <v>21452</v>
      </c>
      <c r="AS4411">
        <v>0</v>
      </c>
      <c r="AT4411" t="s">
        <v>61</v>
      </c>
      <c r="AU4411" t="s">
        <v>21445</v>
      </c>
      <c r="AZ4411" t="s">
        <v>62</v>
      </c>
      <c r="BA4411">
        <v>1085</v>
      </c>
      <c r="BB4411" t="s">
        <v>44618</v>
      </c>
    </row>
    <row r="4412" spans="1:54" x14ac:dyDescent="0.25">
      <c r="A4412" s="1">
        <v>45200</v>
      </c>
      <c r="B4412">
        <v>367200</v>
      </c>
      <c r="D4412">
        <v>4900</v>
      </c>
      <c r="E4412" t="s">
        <v>9241</v>
      </c>
      <c r="F4412" t="s">
        <v>53521</v>
      </c>
      <c r="I4412" t="s">
        <v>21453</v>
      </c>
      <c r="J4412" t="s">
        <v>21454</v>
      </c>
      <c r="K4412" t="s">
        <v>21455</v>
      </c>
      <c r="L4412" t="s">
        <v>21456</v>
      </c>
      <c r="M4412">
        <v>786</v>
      </c>
      <c r="N4412" t="s">
        <v>3652</v>
      </c>
      <c r="R4412" s="1">
        <v>40938</v>
      </c>
      <c r="S4412" t="s">
        <v>56</v>
      </c>
      <c r="T4412">
        <v>360</v>
      </c>
      <c r="U4412" t="s">
        <v>9243</v>
      </c>
      <c r="V4412" s="1">
        <v>39083</v>
      </c>
      <c r="W4412">
        <v>2</v>
      </c>
      <c r="X4412" t="s">
        <v>57</v>
      </c>
      <c r="Y4412">
        <v>1</v>
      </c>
      <c r="Z4412" t="s">
        <v>46545</v>
      </c>
      <c r="AC4412">
        <v>932</v>
      </c>
      <c r="AD4412" t="s">
        <v>52637</v>
      </c>
      <c r="AE4412">
        <v>2021</v>
      </c>
      <c r="AF4412" t="s">
        <v>52637</v>
      </c>
      <c r="AG4412">
        <v>3</v>
      </c>
      <c r="AH4412" t="s">
        <v>81</v>
      </c>
      <c r="AI4412">
        <v>10</v>
      </c>
      <c r="AJ4412" t="s">
        <v>52638</v>
      </c>
      <c r="AK4412">
        <v>360</v>
      </c>
      <c r="AL4412" t="s">
        <v>9243</v>
      </c>
      <c r="AM4412">
        <v>2</v>
      </c>
      <c r="AN4412" t="s">
        <v>119</v>
      </c>
      <c r="AO4412">
        <v>363200</v>
      </c>
      <c r="AQ4412" t="s">
        <v>21457</v>
      </c>
      <c r="AR4412" t="s">
        <v>21458</v>
      </c>
      <c r="AS4412">
        <v>0</v>
      </c>
      <c r="AT4412" t="s">
        <v>61</v>
      </c>
      <c r="AU4412" t="s">
        <v>21459</v>
      </c>
      <c r="AX4412">
        <v>54.832251716226601</v>
      </c>
      <c r="AY4412">
        <v>11.1365147701007</v>
      </c>
      <c r="AZ4412" t="s">
        <v>62</v>
      </c>
      <c r="BA4412">
        <v>1085</v>
      </c>
      <c r="BB4412" t="s">
        <v>44618</v>
      </c>
    </row>
    <row r="4413" spans="1:54" x14ac:dyDescent="0.25">
      <c r="A4413" s="1">
        <v>45200</v>
      </c>
      <c r="B4413">
        <v>367210</v>
      </c>
      <c r="C4413" t="s">
        <v>21460</v>
      </c>
      <c r="D4413">
        <v>4900</v>
      </c>
      <c r="E4413" t="s">
        <v>9241</v>
      </c>
      <c r="F4413" t="s">
        <v>21461</v>
      </c>
      <c r="G4413">
        <v>29188572</v>
      </c>
      <c r="H4413">
        <v>1003302297</v>
      </c>
      <c r="I4413" t="s">
        <v>21462</v>
      </c>
      <c r="J4413" t="s">
        <v>21463</v>
      </c>
      <c r="K4413" t="s">
        <v>21464</v>
      </c>
      <c r="L4413" t="s">
        <v>49677</v>
      </c>
      <c r="M4413">
        <v>1341</v>
      </c>
      <c r="N4413">
        <v>60</v>
      </c>
      <c r="R4413" s="1">
        <v>40938</v>
      </c>
      <c r="S4413" t="s">
        <v>56</v>
      </c>
      <c r="T4413">
        <v>360</v>
      </c>
      <c r="U4413" t="s">
        <v>9243</v>
      </c>
      <c r="V4413" s="1">
        <v>39083</v>
      </c>
      <c r="W4413">
        <v>2</v>
      </c>
      <c r="X4413" t="s">
        <v>57</v>
      </c>
      <c r="Y4413">
        <v>1</v>
      </c>
      <c r="Z4413" t="s">
        <v>46545</v>
      </c>
      <c r="AB4413">
        <v>194311</v>
      </c>
      <c r="AC4413">
        <v>125</v>
      </c>
      <c r="AD4413" t="s">
        <v>1344</v>
      </c>
      <c r="AE4413">
        <v>1014</v>
      </c>
      <c r="AF4413" t="s">
        <v>1352</v>
      </c>
      <c r="AG4413">
        <v>3</v>
      </c>
      <c r="AH4413" t="s">
        <v>81</v>
      </c>
      <c r="AI4413">
        <v>24</v>
      </c>
      <c r="AJ4413" t="s">
        <v>1344</v>
      </c>
      <c r="AK4413">
        <v>360</v>
      </c>
      <c r="AL4413" t="s">
        <v>9243</v>
      </c>
      <c r="AM4413">
        <v>2</v>
      </c>
      <c r="AN4413" t="s">
        <v>119</v>
      </c>
      <c r="AO4413">
        <v>360210</v>
      </c>
      <c r="AQ4413" t="s">
        <v>21465</v>
      </c>
      <c r="AR4413" t="s">
        <v>21466</v>
      </c>
      <c r="AS4413">
        <v>0</v>
      </c>
      <c r="AT4413" t="s">
        <v>61</v>
      </c>
      <c r="AU4413" t="s">
        <v>46604</v>
      </c>
      <c r="AZ4413" t="s">
        <v>62</v>
      </c>
      <c r="BA4413">
        <v>1085</v>
      </c>
      <c r="BB4413" t="s">
        <v>44618</v>
      </c>
    </row>
    <row r="4414" spans="1:54" x14ac:dyDescent="0.25">
      <c r="A4414" s="1">
        <v>45200</v>
      </c>
      <c r="B4414">
        <v>367247</v>
      </c>
      <c r="C4414" t="s">
        <v>21467</v>
      </c>
      <c r="D4414">
        <v>4900</v>
      </c>
      <c r="E4414" t="s">
        <v>9241</v>
      </c>
      <c r="F4414" t="s">
        <v>21468</v>
      </c>
      <c r="I4414" t="s">
        <v>21469</v>
      </c>
      <c r="K4414" t="s">
        <v>21470</v>
      </c>
      <c r="L4414" t="s">
        <v>48726</v>
      </c>
      <c r="M4414">
        <v>1690</v>
      </c>
      <c r="N4414">
        <v>6</v>
      </c>
      <c r="R4414" s="1">
        <v>40162</v>
      </c>
      <c r="S4414" t="s">
        <v>80</v>
      </c>
      <c r="V4414" s="1">
        <v>34121</v>
      </c>
      <c r="W4414">
        <v>3</v>
      </c>
      <c r="X4414" t="s">
        <v>3496</v>
      </c>
      <c r="Y4414">
        <v>1</v>
      </c>
      <c r="Z4414" t="s">
        <v>46545</v>
      </c>
      <c r="AB4414">
        <v>197406</v>
      </c>
      <c r="AC4414">
        <v>137</v>
      </c>
      <c r="AD4414" t="s">
        <v>1410</v>
      </c>
      <c r="AE4414">
        <v>1053</v>
      </c>
      <c r="AF4414" t="s">
        <v>1410</v>
      </c>
      <c r="AG4414">
        <v>3</v>
      </c>
      <c r="AH4414" t="s">
        <v>81</v>
      </c>
      <c r="AI4414">
        <v>30</v>
      </c>
      <c r="AJ4414" t="s">
        <v>1402</v>
      </c>
      <c r="AK4414">
        <v>360</v>
      </c>
      <c r="AL4414" t="s">
        <v>9243</v>
      </c>
      <c r="AS4414">
        <v>0</v>
      </c>
      <c r="AT4414" t="s">
        <v>61</v>
      </c>
      <c r="AU4414" t="s">
        <v>47864</v>
      </c>
      <c r="AX4414">
        <v>54.813538192896097</v>
      </c>
      <c r="AY4414">
        <v>11.0204123552558</v>
      </c>
      <c r="AZ4414" t="s">
        <v>62</v>
      </c>
      <c r="BA4414">
        <v>1085</v>
      </c>
      <c r="BB4414" t="s">
        <v>44618</v>
      </c>
    </row>
    <row r="4415" spans="1:54" x14ac:dyDescent="0.25">
      <c r="A4415" s="1">
        <v>45200</v>
      </c>
      <c r="B4415">
        <v>367248</v>
      </c>
      <c r="C4415" t="s">
        <v>21471</v>
      </c>
      <c r="D4415">
        <v>4900</v>
      </c>
      <c r="E4415" t="s">
        <v>9241</v>
      </c>
      <c r="F4415" t="s">
        <v>49680</v>
      </c>
      <c r="G4415">
        <v>29541868</v>
      </c>
      <c r="H4415">
        <v>1003298408</v>
      </c>
      <c r="I4415" t="s">
        <v>49623</v>
      </c>
      <c r="J4415" t="s">
        <v>21472</v>
      </c>
      <c r="K4415" t="s">
        <v>21294</v>
      </c>
      <c r="L4415" t="s">
        <v>49681</v>
      </c>
      <c r="M4415">
        <v>1690</v>
      </c>
      <c r="N4415" t="s">
        <v>21473</v>
      </c>
      <c r="R4415" s="1">
        <v>43791</v>
      </c>
      <c r="S4415" t="s">
        <v>56</v>
      </c>
      <c r="W4415">
        <v>4</v>
      </c>
      <c r="X4415" t="s">
        <v>725</v>
      </c>
      <c r="Y4415">
        <v>1</v>
      </c>
      <c r="Z4415" t="s">
        <v>46545</v>
      </c>
      <c r="AB4415">
        <v>199909</v>
      </c>
      <c r="AC4415">
        <v>137</v>
      </c>
      <c r="AD4415" t="s">
        <v>1410</v>
      </c>
      <c r="AE4415">
        <v>1053</v>
      </c>
      <c r="AF4415" t="s">
        <v>1410</v>
      </c>
      <c r="AG4415">
        <v>1</v>
      </c>
      <c r="AH4415" t="s">
        <v>44482</v>
      </c>
      <c r="AI4415">
        <v>30</v>
      </c>
      <c r="AJ4415" t="s">
        <v>1402</v>
      </c>
      <c r="AK4415">
        <v>360</v>
      </c>
      <c r="AL4415" t="s">
        <v>9243</v>
      </c>
      <c r="AP4415">
        <v>369248</v>
      </c>
      <c r="AQ4415" t="s">
        <v>12572</v>
      </c>
      <c r="AR4415" t="s">
        <v>12573</v>
      </c>
      <c r="AS4415">
        <v>2</v>
      </c>
      <c r="AT4415" t="s">
        <v>1413</v>
      </c>
      <c r="AU4415" t="s">
        <v>47864</v>
      </c>
      <c r="AX4415">
        <v>54.83545015</v>
      </c>
      <c r="AY4415">
        <v>11.139171449999999</v>
      </c>
      <c r="AZ4415" t="s">
        <v>62</v>
      </c>
      <c r="BA4415">
        <v>1085</v>
      </c>
      <c r="BB4415" t="s">
        <v>44618</v>
      </c>
    </row>
    <row r="4416" spans="1:54" x14ac:dyDescent="0.25">
      <c r="A4416" s="1">
        <v>45200</v>
      </c>
      <c r="B4416">
        <v>367350</v>
      </c>
      <c r="C4416" t="s">
        <v>21474</v>
      </c>
      <c r="D4416">
        <v>4900</v>
      </c>
      <c r="E4416" t="s">
        <v>9241</v>
      </c>
      <c r="F4416" t="s">
        <v>49682</v>
      </c>
      <c r="G4416">
        <v>76217718</v>
      </c>
      <c r="H4416">
        <v>1002484446</v>
      </c>
      <c r="I4416" t="s">
        <v>21475</v>
      </c>
      <c r="J4416" t="s">
        <v>21170</v>
      </c>
      <c r="K4416" t="s">
        <v>21476</v>
      </c>
      <c r="L4416" t="s">
        <v>17119</v>
      </c>
      <c r="M4416">
        <v>1405</v>
      </c>
      <c r="N4416">
        <v>11</v>
      </c>
      <c r="R4416" s="1">
        <v>40162</v>
      </c>
      <c r="S4416" t="s">
        <v>80</v>
      </c>
      <c r="V4416" s="1">
        <v>39417</v>
      </c>
      <c r="W4416">
        <v>5</v>
      </c>
      <c r="X4416" t="s">
        <v>557</v>
      </c>
      <c r="Y4416">
        <v>1</v>
      </c>
      <c r="Z4416" t="s">
        <v>46545</v>
      </c>
      <c r="AB4416">
        <v>198410</v>
      </c>
      <c r="AC4416">
        <v>146</v>
      </c>
      <c r="AD4416" t="s">
        <v>1428</v>
      </c>
      <c r="AE4416">
        <v>1025</v>
      </c>
      <c r="AF4416" t="s">
        <v>1428</v>
      </c>
      <c r="AG4416">
        <v>3</v>
      </c>
      <c r="AH4416" t="s">
        <v>81</v>
      </c>
      <c r="AI4416">
        <v>85</v>
      </c>
      <c r="AJ4416" t="s">
        <v>1428</v>
      </c>
      <c r="AK4416">
        <v>360</v>
      </c>
      <c r="AL4416" t="s">
        <v>9243</v>
      </c>
      <c r="AQ4416" t="s">
        <v>21477</v>
      </c>
      <c r="AS4416">
        <v>0</v>
      </c>
      <c r="AT4416" t="s">
        <v>61</v>
      </c>
      <c r="AU4416" t="s">
        <v>17121</v>
      </c>
      <c r="AX4416">
        <v>54.827338819296202</v>
      </c>
      <c r="AY4416">
        <v>11.1352983385536</v>
      </c>
      <c r="AZ4416" t="s">
        <v>62</v>
      </c>
      <c r="BA4416">
        <v>1085</v>
      </c>
      <c r="BB4416" t="s">
        <v>44618</v>
      </c>
    </row>
    <row r="4417" spans="1:54" x14ac:dyDescent="0.25">
      <c r="A4417" s="1">
        <v>45200</v>
      </c>
      <c r="B4417">
        <v>367375</v>
      </c>
      <c r="C4417" t="s">
        <v>21478</v>
      </c>
      <c r="D4417">
        <v>4900</v>
      </c>
      <c r="E4417" t="s">
        <v>9241</v>
      </c>
      <c r="F4417" t="s">
        <v>49683</v>
      </c>
      <c r="G4417">
        <v>15417943</v>
      </c>
      <c r="H4417">
        <v>1000920090</v>
      </c>
      <c r="I4417" t="s">
        <v>21479</v>
      </c>
      <c r="J4417" t="s">
        <v>21480</v>
      </c>
      <c r="K4417" t="s">
        <v>21450</v>
      </c>
      <c r="L4417" t="s">
        <v>21451</v>
      </c>
      <c r="M4417">
        <v>1899</v>
      </c>
      <c r="N4417">
        <v>33</v>
      </c>
      <c r="R4417" s="1">
        <v>40162</v>
      </c>
      <c r="S4417" t="s">
        <v>80</v>
      </c>
      <c r="V4417" s="1">
        <v>38869</v>
      </c>
      <c r="W4417">
        <v>5</v>
      </c>
      <c r="X4417" t="s">
        <v>557</v>
      </c>
      <c r="Y4417">
        <v>1</v>
      </c>
      <c r="Z4417" t="s">
        <v>46545</v>
      </c>
      <c r="AB4417">
        <v>199107</v>
      </c>
      <c r="AC4417">
        <v>147</v>
      </c>
      <c r="AD4417" t="s">
        <v>46697</v>
      </c>
      <c r="AE4417">
        <v>1021</v>
      </c>
      <c r="AF4417" t="s">
        <v>46697</v>
      </c>
      <c r="AG4417">
        <v>3</v>
      </c>
      <c r="AH4417" t="s">
        <v>81</v>
      </c>
      <c r="AI4417">
        <v>86</v>
      </c>
      <c r="AJ4417" t="s">
        <v>46697</v>
      </c>
      <c r="AK4417">
        <v>360</v>
      </c>
      <c r="AL4417" t="s">
        <v>9243</v>
      </c>
      <c r="AQ4417" t="s">
        <v>21481</v>
      </c>
      <c r="AR4417" t="s">
        <v>21482</v>
      </c>
      <c r="AS4417">
        <v>0</v>
      </c>
      <c r="AT4417" t="s">
        <v>61</v>
      </c>
      <c r="AU4417" t="s">
        <v>21445</v>
      </c>
      <c r="AX4417">
        <v>54.831702177864997</v>
      </c>
      <c r="AY4417">
        <v>11.1326599815526</v>
      </c>
      <c r="AZ4417" t="s">
        <v>62</v>
      </c>
      <c r="BA4417">
        <v>1085</v>
      </c>
      <c r="BB4417" t="s">
        <v>44618</v>
      </c>
    </row>
    <row r="4418" spans="1:54" x14ac:dyDescent="0.25">
      <c r="A4418" s="1">
        <v>45200</v>
      </c>
      <c r="B4418">
        <v>367401</v>
      </c>
      <c r="C4418" t="s">
        <v>21483</v>
      </c>
      <c r="D4418">
        <v>4900</v>
      </c>
      <c r="E4418" t="s">
        <v>9241</v>
      </c>
      <c r="F4418" t="s">
        <v>21483</v>
      </c>
      <c r="G4418">
        <v>61310118</v>
      </c>
      <c r="H4418">
        <v>1003401122</v>
      </c>
      <c r="I4418" t="s">
        <v>21484</v>
      </c>
      <c r="J4418" t="s">
        <v>21485</v>
      </c>
      <c r="K4418" t="s">
        <v>21486</v>
      </c>
      <c r="L4418" t="s">
        <v>49684</v>
      </c>
      <c r="M4418">
        <v>1690</v>
      </c>
      <c r="N4418">
        <v>6</v>
      </c>
      <c r="R4418" s="1">
        <v>40162</v>
      </c>
      <c r="S4418" t="s">
        <v>80</v>
      </c>
      <c r="V4418" s="1">
        <v>39692</v>
      </c>
      <c r="W4418">
        <v>4</v>
      </c>
      <c r="X4418" t="s">
        <v>725</v>
      </c>
      <c r="Y4418">
        <v>1</v>
      </c>
      <c r="Z4418" t="s">
        <v>46545</v>
      </c>
      <c r="AB4418">
        <v>188801</v>
      </c>
      <c r="AC4418">
        <v>240</v>
      </c>
      <c r="AD4418" t="s">
        <v>2530</v>
      </c>
      <c r="AE4418">
        <v>1071</v>
      </c>
      <c r="AF4418" t="s">
        <v>1688</v>
      </c>
      <c r="AG4418">
        <v>5</v>
      </c>
      <c r="AH4418" t="s">
        <v>1589</v>
      </c>
      <c r="AI4418">
        <v>99</v>
      </c>
      <c r="AJ4418" t="s">
        <v>54511</v>
      </c>
      <c r="AK4418">
        <v>360</v>
      </c>
      <c r="AL4418" t="s">
        <v>9243</v>
      </c>
      <c r="AM4418">
        <v>2</v>
      </c>
      <c r="AN4418" t="s">
        <v>119</v>
      </c>
      <c r="AO4418">
        <v>376402</v>
      </c>
      <c r="AQ4418" t="s">
        <v>21487</v>
      </c>
      <c r="AR4418" t="s">
        <v>21488</v>
      </c>
      <c r="AS4418">
        <v>2</v>
      </c>
      <c r="AT4418" t="s">
        <v>1413</v>
      </c>
      <c r="AU4418" t="s">
        <v>47864</v>
      </c>
      <c r="AV4418" t="s">
        <v>21489</v>
      </c>
      <c r="AX4418">
        <v>54.813538192896097</v>
      </c>
      <c r="AY4418">
        <v>11.0204123552558</v>
      </c>
      <c r="AZ4418" t="s">
        <v>62</v>
      </c>
      <c r="BA4418">
        <v>1085</v>
      </c>
      <c r="BB4418" t="s">
        <v>44618</v>
      </c>
    </row>
    <row r="4419" spans="1:54" x14ac:dyDescent="0.25">
      <c r="A4419" s="1">
        <v>45200</v>
      </c>
      <c r="B4419">
        <v>367402</v>
      </c>
      <c r="C4419" t="s">
        <v>21490</v>
      </c>
      <c r="D4419">
        <v>4900</v>
      </c>
      <c r="E4419" t="s">
        <v>9241</v>
      </c>
      <c r="F4419" t="s">
        <v>21490</v>
      </c>
      <c r="G4419">
        <v>27328598</v>
      </c>
      <c r="H4419">
        <v>1015059342</v>
      </c>
      <c r="I4419" t="s">
        <v>16720</v>
      </c>
      <c r="J4419" t="s">
        <v>9246</v>
      </c>
      <c r="K4419" t="s">
        <v>16721</v>
      </c>
      <c r="L4419" t="s">
        <v>49685</v>
      </c>
      <c r="M4419">
        <v>1690</v>
      </c>
      <c r="N4419">
        <v>6</v>
      </c>
      <c r="R4419" s="1">
        <v>43791</v>
      </c>
      <c r="S4419" t="s">
        <v>56</v>
      </c>
      <c r="W4419">
        <v>4</v>
      </c>
      <c r="X4419" t="s">
        <v>725</v>
      </c>
      <c r="Y4419">
        <v>1</v>
      </c>
      <c r="Z4419" t="s">
        <v>46545</v>
      </c>
      <c r="AB4419">
        <v>196908</v>
      </c>
      <c r="AC4419">
        <v>241</v>
      </c>
      <c r="AD4419" t="s">
        <v>1722</v>
      </c>
      <c r="AE4419">
        <v>1071</v>
      </c>
      <c r="AF4419" t="s">
        <v>1688</v>
      </c>
      <c r="AG4419">
        <v>1</v>
      </c>
      <c r="AH4419" t="s">
        <v>44482</v>
      </c>
      <c r="AI4419">
        <v>99</v>
      </c>
      <c r="AJ4419" t="s">
        <v>54511</v>
      </c>
      <c r="AK4419">
        <v>360</v>
      </c>
      <c r="AL4419" t="s">
        <v>9243</v>
      </c>
      <c r="AP4419">
        <v>376402</v>
      </c>
      <c r="AQ4419" t="s">
        <v>16723</v>
      </c>
      <c r="AR4419" t="s">
        <v>16724</v>
      </c>
      <c r="AS4419">
        <v>2</v>
      </c>
      <c r="AT4419" t="s">
        <v>1413</v>
      </c>
      <c r="AU4419" t="s">
        <v>47864</v>
      </c>
      <c r="AX4419">
        <v>54.835051739999997</v>
      </c>
      <c r="AY4419">
        <v>11.13940249</v>
      </c>
      <c r="AZ4419" t="s">
        <v>62</v>
      </c>
      <c r="BA4419">
        <v>1085</v>
      </c>
      <c r="BB4419" t="s">
        <v>44618</v>
      </c>
    </row>
    <row r="4420" spans="1:54" x14ac:dyDescent="0.25">
      <c r="A4420" s="1">
        <v>45200</v>
      </c>
      <c r="B4420">
        <v>367403</v>
      </c>
      <c r="C4420" t="s">
        <v>21491</v>
      </c>
      <c r="D4420">
        <v>4900</v>
      </c>
      <c r="E4420" t="s">
        <v>9241</v>
      </c>
      <c r="F4420" t="s">
        <v>21492</v>
      </c>
      <c r="I4420" t="s">
        <v>21493</v>
      </c>
      <c r="K4420" t="s">
        <v>21494</v>
      </c>
      <c r="L4420" t="s">
        <v>49684</v>
      </c>
      <c r="M4420">
        <v>1690</v>
      </c>
      <c r="N4420">
        <v>6</v>
      </c>
      <c r="R4420" s="1">
        <v>40162</v>
      </c>
      <c r="S4420" t="s">
        <v>80</v>
      </c>
      <c r="V4420" s="1">
        <v>32295</v>
      </c>
      <c r="W4420">
        <v>4</v>
      </c>
      <c r="X4420" t="s">
        <v>725</v>
      </c>
      <c r="Y4420">
        <v>2</v>
      </c>
      <c r="Z4420" t="s">
        <v>1745</v>
      </c>
      <c r="AC4420">
        <v>355</v>
      </c>
      <c r="AD4420" t="s">
        <v>1734</v>
      </c>
      <c r="AE4420">
        <v>1081</v>
      </c>
      <c r="AF4420" t="s">
        <v>1735</v>
      </c>
      <c r="AG4420">
        <v>3</v>
      </c>
      <c r="AH4420" t="s">
        <v>81</v>
      </c>
      <c r="AI4420">
        <v>99</v>
      </c>
      <c r="AJ4420" t="s">
        <v>54511</v>
      </c>
      <c r="AK4420">
        <v>360</v>
      </c>
      <c r="AL4420" t="s">
        <v>9243</v>
      </c>
      <c r="AS4420">
        <v>0</v>
      </c>
      <c r="AT4420" t="s">
        <v>61</v>
      </c>
      <c r="AU4420" t="s">
        <v>47864</v>
      </c>
      <c r="AV4420" t="s">
        <v>21489</v>
      </c>
      <c r="AX4420">
        <v>54.813538192896097</v>
      </c>
      <c r="AY4420">
        <v>11.0204123552558</v>
      </c>
      <c r="AZ4420" t="s">
        <v>62</v>
      </c>
      <c r="BA4420">
        <v>1085</v>
      </c>
      <c r="BB4420" t="s">
        <v>44618</v>
      </c>
    </row>
    <row r="4421" spans="1:54" x14ac:dyDescent="0.25">
      <c r="A4421" s="1">
        <v>45200</v>
      </c>
      <c r="B4421">
        <v>367404</v>
      </c>
      <c r="C4421" t="s">
        <v>21495</v>
      </c>
      <c r="D4421">
        <v>4930</v>
      </c>
      <c r="E4421" t="s">
        <v>10425</v>
      </c>
      <c r="F4421" t="s">
        <v>21495</v>
      </c>
      <c r="G4421">
        <v>27328598</v>
      </c>
      <c r="H4421">
        <v>1015059539</v>
      </c>
      <c r="I4421" t="s">
        <v>16720</v>
      </c>
      <c r="J4421" t="s">
        <v>21485</v>
      </c>
      <c r="K4421" t="s">
        <v>16721</v>
      </c>
      <c r="L4421" t="s">
        <v>15533</v>
      </c>
      <c r="M4421">
        <v>236</v>
      </c>
      <c r="N4421">
        <v>12</v>
      </c>
      <c r="R4421" s="1">
        <v>43473</v>
      </c>
      <c r="S4421" t="s">
        <v>56</v>
      </c>
      <c r="W4421">
        <v>4</v>
      </c>
      <c r="X4421" t="s">
        <v>725</v>
      </c>
      <c r="Y4421">
        <v>1</v>
      </c>
      <c r="Z4421" t="s">
        <v>46545</v>
      </c>
      <c r="AB4421">
        <v>188801</v>
      </c>
      <c r="AC4421">
        <v>242</v>
      </c>
      <c r="AD4421" t="s">
        <v>1687</v>
      </c>
      <c r="AE4421">
        <v>1071</v>
      </c>
      <c r="AF4421" t="s">
        <v>1688</v>
      </c>
      <c r="AG4421">
        <v>1</v>
      </c>
      <c r="AH4421" t="s">
        <v>44482</v>
      </c>
      <c r="AI4421">
        <v>99</v>
      </c>
      <c r="AJ4421" t="s">
        <v>54511</v>
      </c>
      <c r="AK4421">
        <v>360</v>
      </c>
      <c r="AL4421" t="s">
        <v>9243</v>
      </c>
      <c r="AP4421">
        <v>376402</v>
      </c>
      <c r="AQ4421" t="s">
        <v>16723</v>
      </c>
      <c r="AR4421" t="s">
        <v>16724</v>
      </c>
      <c r="AS4421">
        <v>2</v>
      </c>
      <c r="AT4421" t="s">
        <v>1413</v>
      </c>
      <c r="AU4421" t="s">
        <v>15535</v>
      </c>
      <c r="AX4421">
        <v>54.779063569999998</v>
      </c>
      <c r="AY4421">
        <v>11.504518709999999</v>
      </c>
      <c r="AZ4421" t="s">
        <v>62</v>
      </c>
      <c r="BA4421">
        <v>1085</v>
      </c>
      <c r="BB4421" t="s">
        <v>44618</v>
      </c>
    </row>
    <row r="4422" spans="1:54" x14ac:dyDescent="0.25">
      <c r="A4422" s="1">
        <v>45200</v>
      </c>
      <c r="B4422">
        <v>367405</v>
      </c>
      <c r="C4422" t="s">
        <v>21496</v>
      </c>
      <c r="D4422">
        <v>4800</v>
      </c>
      <c r="E4422" t="s">
        <v>47865</v>
      </c>
      <c r="F4422" t="s">
        <v>45685</v>
      </c>
      <c r="G4422">
        <v>27328598</v>
      </c>
      <c r="H4422">
        <v>1003401134</v>
      </c>
      <c r="I4422" t="s">
        <v>16720</v>
      </c>
      <c r="K4422" t="s">
        <v>16721</v>
      </c>
      <c r="L4422" t="s">
        <v>21497</v>
      </c>
      <c r="M4422">
        <v>1083</v>
      </c>
      <c r="N4422">
        <v>7</v>
      </c>
      <c r="R4422" s="1">
        <v>42236</v>
      </c>
      <c r="S4422" t="s">
        <v>56</v>
      </c>
      <c r="V4422" s="1">
        <v>40330</v>
      </c>
      <c r="W4422">
        <v>4</v>
      </c>
      <c r="X4422" t="s">
        <v>725</v>
      </c>
      <c r="Y4422">
        <v>4</v>
      </c>
      <c r="Z4422" t="s">
        <v>1324</v>
      </c>
      <c r="AB4422">
        <v>200512</v>
      </c>
      <c r="AC4422">
        <v>241</v>
      </c>
      <c r="AD4422" t="s">
        <v>1722</v>
      </c>
      <c r="AE4422">
        <v>1086</v>
      </c>
      <c r="AF4422" t="s">
        <v>2462</v>
      </c>
      <c r="AG4422">
        <v>3</v>
      </c>
      <c r="AH4422" t="s">
        <v>81</v>
      </c>
      <c r="AI4422">
        <v>99</v>
      </c>
      <c r="AJ4422" t="s">
        <v>54511</v>
      </c>
      <c r="AK4422">
        <v>376</v>
      </c>
      <c r="AL4422" t="s">
        <v>9249</v>
      </c>
      <c r="AM4422">
        <v>2</v>
      </c>
      <c r="AN4422" t="s">
        <v>119</v>
      </c>
      <c r="AO4422">
        <v>259404</v>
      </c>
      <c r="AP4422">
        <v>376402</v>
      </c>
      <c r="AQ4422" t="s">
        <v>16723</v>
      </c>
      <c r="AR4422" t="s">
        <v>16724</v>
      </c>
      <c r="AS4422">
        <v>2</v>
      </c>
      <c r="AT4422" t="s">
        <v>1413</v>
      </c>
      <c r="AU4422" t="s">
        <v>21498</v>
      </c>
      <c r="AX4422">
        <v>54.759578948302398</v>
      </c>
      <c r="AY4422">
        <v>11.8983149924283</v>
      </c>
      <c r="AZ4422" t="s">
        <v>62</v>
      </c>
      <c r="BA4422">
        <v>1085</v>
      </c>
      <c r="BB4422" t="s">
        <v>44618</v>
      </c>
    </row>
    <row r="4423" spans="1:54" x14ac:dyDescent="0.25">
      <c r="A4423" s="1">
        <v>45200</v>
      </c>
      <c r="B4423">
        <v>367901</v>
      </c>
      <c r="C4423" t="s">
        <v>53522</v>
      </c>
      <c r="D4423">
        <v>4900</v>
      </c>
      <c r="E4423" t="s">
        <v>9241</v>
      </c>
      <c r="F4423" t="s">
        <v>53523</v>
      </c>
      <c r="I4423" t="s">
        <v>21499</v>
      </c>
      <c r="K4423" t="s">
        <v>21500</v>
      </c>
      <c r="L4423" t="s">
        <v>17119</v>
      </c>
      <c r="M4423">
        <v>1405</v>
      </c>
      <c r="N4423">
        <v>11</v>
      </c>
      <c r="R4423" s="1">
        <v>40162</v>
      </c>
      <c r="S4423" t="s">
        <v>80</v>
      </c>
      <c r="V4423" s="1">
        <v>30834</v>
      </c>
      <c r="W4423">
        <v>3</v>
      </c>
      <c r="X4423" t="s">
        <v>3496</v>
      </c>
      <c r="Y4423">
        <v>1</v>
      </c>
      <c r="Z4423" t="s">
        <v>46545</v>
      </c>
      <c r="AB4423">
        <v>196005</v>
      </c>
      <c r="AC4423">
        <v>126</v>
      </c>
      <c r="AD4423" t="s">
        <v>46616</v>
      </c>
      <c r="AE4423">
        <v>1015</v>
      </c>
      <c r="AF4423" t="s">
        <v>46616</v>
      </c>
      <c r="AG4423">
        <v>3</v>
      </c>
      <c r="AH4423" t="s">
        <v>81</v>
      </c>
      <c r="AI4423">
        <v>27</v>
      </c>
      <c r="AJ4423" t="s">
        <v>44512</v>
      </c>
      <c r="AK4423">
        <v>360</v>
      </c>
      <c r="AL4423" t="s">
        <v>9243</v>
      </c>
      <c r="AS4423">
        <v>0</v>
      </c>
      <c r="AT4423" t="s">
        <v>61</v>
      </c>
      <c r="AU4423" t="s">
        <v>17121</v>
      </c>
      <c r="AX4423">
        <v>54.827338819296202</v>
      </c>
      <c r="AY4423">
        <v>11.1352983385536</v>
      </c>
      <c r="AZ4423" t="s">
        <v>62</v>
      </c>
      <c r="BA4423">
        <v>1085</v>
      </c>
      <c r="BB4423" t="s">
        <v>44618</v>
      </c>
    </row>
    <row r="4424" spans="1:54" x14ac:dyDescent="0.25">
      <c r="A4424" s="1">
        <v>45200</v>
      </c>
      <c r="B4424">
        <v>369001</v>
      </c>
      <c r="C4424" t="s">
        <v>21501</v>
      </c>
      <c r="D4424">
        <v>4800</v>
      </c>
      <c r="E4424" t="s">
        <v>47865</v>
      </c>
      <c r="F4424" t="s">
        <v>2418</v>
      </c>
      <c r="I4424" t="s">
        <v>21502</v>
      </c>
      <c r="K4424" t="s">
        <v>21503</v>
      </c>
      <c r="L4424" t="s">
        <v>21504</v>
      </c>
      <c r="R4424" s="1">
        <v>40162</v>
      </c>
      <c r="S4424" t="s">
        <v>80</v>
      </c>
      <c r="T4424">
        <v>376</v>
      </c>
      <c r="U4424" t="s">
        <v>9249</v>
      </c>
      <c r="V4424" s="1">
        <v>31929</v>
      </c>
      <c r="W4424">
        <v>2</v>
      </c>
      <c r="X4424" t="s">
        <v>57</v>
      </c>
      <c r="Y4424">
        <v>1</v>
      </c>
      <c r="Z4424" t="s">
        <v>46545</v>
      </c>
      <c r="AA4424">
        <v>10</v>
      </c>
      <c r="AC4424">
        <v>121</v>
      </c>
      <c r="AD4424" t="s">
        <v>70</v>
      </c>
      <c r="AE4424">
        <v>1012</v>
      </c>
      <c r="AF4424" t="s">
        <v>71</v>
      </c>
      <c r="AG4424">
        <v>3</v>
      </c>
      <c r="AH4424" t="s">
        <v>81</v>
      </c>
      <c r="AI4424">
        <v>21</v>
      </c>
      <c r="AJ4424" t="s">
        <v>52613</v>
      </c>
      <c r="AK4424">
        <v>376</v>
      </c>
      <c r="AL4424" t="s">
        <v>9249</v>
      </c>
      <c r="AS4424">
        <v>0</v>
      </c>
      <c r="AT4424" t="s">
        <v>61</v>
      </c>
      <c r="AZ4424" t="s">
        <v>62</v>
      </c>
      <c r="BA4424">
        <v>1085</v>
      </c>
      <c r="BB4424" t="s">
        <v>44618</v>
      </c>
    </row>
    <row r="4425" spans="1:54" x14ac:dyDescent="0.25">
      <c r="A4425" s="1">
        <v>45200</v>
      </c>
      <c r="B4425">
        <v>369002</v>
      </c>
      <c r="C4425" t="s">
        <v>21505</v>
      </c>
      <c r="D4425">
        <v>4800</v>
      </c>
      <c r="E4425" t="s">
        <v>47865</v>
      </c>
      <c r="F4425" t="s">
        <v>21505</v>
      </c>
      <c r="G4425">
        <v>29188599</v>
      </c>
      <c r="H4425">
        <v>1003302455</v>
      </c>
      <c r="I4425" t="s">
        <v>21506</v>
      </c>
      <c r="J4425" t="s">
        <v>21507</v>
      </c>
      <c r="K4425" t="s">
        <v>21508</v>
      </c>
      <c r="L4425" t="s">
        <v>21509</v>
      </c>
      <c r="M4425">
        <v>1283</v>
      </c>
      <c r="N4425">
        <v>4</v>
      </c>
      <c r="R4425" s="1">
        <v>43783</v>
      </c>
      <c r="S4425" t="s">
        <v>56</v>
      </c>
      <c r="T4425">
        <v>376</v>
      </c>
      <c r="U4425" t="s">
        <v>9249</v>
      </c>
      <c r="W4425">
        <v>2</v>
      </c>
      <c r="X4425" t="s">
        <v>57</v>
      </c>
      <c r="Y4425">
        <v>1</v>
      </c>
      <c r="Z4425" t="s">
        <v>46545</v>
      </c>
      <c r="AA4425">
        <v>10</v>
      </c>
      <c r="AB4425">
        <v>196308</v>
      </c>
      <c r="AC4425">
        <v>121</v>
      </c>
      <c r="AD4425" t="s">
        <v>70</v>
      </c>
      <c r="AE4425">
        <v>1012</v>
      </c>
      <c r="AF4425" t="s">
        <v>71</v>
      </c>
      <c r="AG4425">
        <v>1</v>
      </c>
      <c r="AH4425" t="s">
        <v>44482</v>
      </c>
      <c r="AI4425">
        <v>21</v>
      </c>
      <c r="AJ4425" t="s">
        <v>52613</v>
      </c>
      <c r="AK4425">
        <v>376</v>
      </c>
      <c r="AL4425" t="s">
        <v>9249</v>
      </c>
      <c r="AQ4425" t="s">
        <v>21510</v>
      </c>
      <c r="AR4425" t="s">
        <v>21511</v>
      </c>
      <c r="AS4425">
        <v>0</v>
      </c>
      <c r="AT4425" t="s">
        <v>61</v>
      </c>
      <c r="AU4425" t="s">
        <v>16725</v>
      </c>
      <c r="AX4425">
        <v>54.774043339999999</v>
      </c>
      <c r="AY4425">
        <v>11.87773438</v>
      </c>
      <c r="AZ4425" t="s">
        <v>62</v>
      </c>
      <c r="BA4425">
        <v>1085</v>
      </c>
      <c r="BB4425" t="s">
        <v>44618</v>
      </c>
    </row>
    <row r="4426" spans="1:54" x14ac:dyDescent="0.25">
      <c r="A4426" s="1">
        <v>45200</v>
      </c>
      <c r="B4426">
        <v>369003</v>
      </c>
      <c r="C4426" t="s">
        <v>21512</v>
      </c>
      <c r="D4426">
        <v>4800</v>
      </c>
      <c r="E4426" t="s">
        <v>47865</v>
      </c>
      <c r="F4426" t="s">
        <v>21513</v>
      </c>
      <c r="I4426" t="s">
        <v>21514</v>
      </c>
      <c r="J4426" t="s">
        <v>21515</v>
      </c>
      <c r="K4426" t="s">
        <v>21516</v>
      </c>
      <c r="L4426" t="s">
        <v>53524</v>
      </c>
      <c r="M4426">
        <v>1069</v>
      </c>
      <c r="N4426">
        <v>100</v>
      </c>
      <c r="R4426" s="1">
        <v>40162</v>
      </c>
      <c r="S4426" t="s">
        <v>80</v>
      </c>
      <c r="T4426">
        <v>376</v>
      </c>
      <c r="U4426" t="s">
        <v>9249</v>
      </c>
      <c r="V4426" s="1">
        <v>38169</v>
      </c>
      <c r="W4426">
        <v>2</v>
      </c>
      <c r="X4426" t="s">
        <v>57</v>
      </c>
      <c r="Y4426">
        <v>1</v>
      </c>
      <c r="Z4426" t="s">
        <v>46545</v>
      </c>
      <c r="AA4426">
        <v>7</v>
      </c>
      <c r="AB4426">
        <v>190104</v>
      </c>
      <c r="AC4426">
        <v>121</v>
      </c>
      <c r="AD4426" t="s">
        <v>70</v>
      </c>
      <c r="AE4426">
        <v>1012</v>
      </c>
      <c r="AF4426" t="s">
        <v>71</v>
      </c>
      <c r="AG4426">
        <v>3</v>
      </c>
      <c r="AH4426" t="s">
        <v>81</v>
      </c>
      <c r="AI4426">
        <v>21</v>
      </c>
      <c r="AJ4426" t="s">
        <v>52613</v>
      </c>
      <c r="AK4426">
        <v>376</v>
      </c>
      <c r="AL4426" t="s">
        <v>9249</v>
      </c>
      <c r="AQ4426" t="s">
        <v>21517</v>
      </c>
      <c r="AS4426">
        <v>0</v>
      </c>
      <c r="AT4426" t="s">
        <v>61</v>
      </c>
      <c r="AU4426" t="s">
        <v>21518</v>
      </c>
      <c r="AX4426">
        <v>54.794516016343401</v>
      </c>
      <c r="AY4426">
        <v>11.870597227256001</v>
      </c>
      <c r="AZ4426" t="s">
        <v>62</v>
      </c>
      <c r="BA4426">
        <v>1085</v>
      </c>
      <c r="BB4426" t="s">
        <v>44618</v>
      </c>
    </row>
    <row r="4427" spans="1:54" x14ac:dyDescent="0.25">
      <c r="A4427" s="1">
        <v>45200</v>
      </c>
      <c r="B4427">
        <v>369004</v>
      </c>
      <c r="C4427" t="s">
        <v>21519</v>
      </c>
      <c r="D4427">
        <v>4800</v>
      </c>
      <c r="E4427" t="s">
        <v>47865</v>
      </c>
      <c r="F4427" t="s">
        <v>21520</v>
      </c>
      <c r="G4427">
        <v>29188599</v>
      </c>
      <c r="H4427">
        <v>1003302753</v>
      </c>
      <c r="I4427" t="s">
        <v>21506</v>
      </c>
      <c r="J4427" t="s">
        <v>21521</v>
      </c>
      <c r="K4427" t="s">
        <v>21522</v>
      </c>
      <c r="L4427" t="s">
        <v>21523</v>
      </c>
      <c r="M4427">
        <v>2172</v>
      </c>
      <c r="N4427">
        <v>11</v>
      </c>
      <c r="R4427" s="1">
        <v>41137</v>
      </c>
      <c r="S4427" t="s">
        <v>56</v>
      </c>
      <c r="T4427">
        <v>376</v>
      </c>
      <c r="U4427" t="s">
        <v>9249</v>
      </c>
      <c r="V4427" s="1">
        <v>41121</v>
      </c>
      <c r="W4427">
        <v>2</v>
      </c>
      <c r="X4427" t="s">
        <v>57</v>
      </c>
      <c r="Y4427">
        <v>1</v>
      </c>
      <c r="Z4427" t="s">
        <v>46545</v>
      </c>
      <c r="AA4427">
        <v>9</v>
      </c>
      <c r="AB4427">
        <v>190808</v>
      </c>
      <c r="AC4427">
        <v>121</v>
      </c>
      <c r="AD4427" t="s">
        <v>70</v>
      </c>
      <c r="AE4427">
        <v>1012</v>
      </c>
      <c r="AF4427" t="s">
        <v>71</v>
      </c>
      <c r="AG4427">
        <v>3</v>
      </c>
      <c r="AH4427" t="s">
        <v>81</v>
      </c>
      <c r="AI4427">
        <v>21</v>
      </c>
      <c r="AJ4427" t="s">
        <v>52613</v>
      </c>
      <c r="AK4427">
        <v>376</v>
      </c>
      <c r="AL4427" t="s">
        <v>9249</v>
      </c>
      <c r="AM4427">
        <v>2</v>
      </c>
      <c r="AN4427" t="s">
        <v>119</v>
      </c>
      <c r="AO4427">
        <v>369002</v>
      </c>
      <c r="AQ4427" t="s">
        <v>21524</v>
      </c>
      <c r="AR4427" t="s">
        <v>21525</v>
      </c>
      <c r="AS4427">
        <v>0</v>
      </c>
      <c r="AT4427" t="s">
        <v>61</v>
      </c>
      <c r="AU4427" t="s">
        <v>21526</v>
      </c>
      <c r="AZ4427" t="s">
        <v>62</v>
      </c>
      <c r="BA4427">
        <v>1085</v>
      </c>
      <c r="BB4427" t="s">
        <v>44618</v>
      </c>
    </row>
    <row r="4428" spans="1:54" x14ac:dyDescent="0.25">
      <c r="A4428" s="1">
        <v>45200</v>
      </c>
      <c r="B4428">
        <v>369005</v>
      </c>
      <c r="C4428" t="s">
        <v>21527</v>
      </c>
      <c r="D4428">
        <v>4800</v>
      </c>
      <c r="E4428" t="s">
        <v>47865</v>
      </c>
      <c r="F4428" t="s">
        <v>21527</v>
      </c>
      <c r="G4428">
        <v>29188599</v>
      </c>
      <c r="H4428">
        <v>1003302571</v>
      </c>
      <c r="I4428" t="s">
        <v>49607</v>
      </c>
      <c r="J4428" t="s">
        <v>21528</v>
      </c>
      <c r="K4428" t="s">
        <v>21529</v>
      </c>
      <c r="L4428" t="s">
        <v>21530</v>
      </c>
      <c r="M4428">
        <v>1161</v>
      </c>
      <c r="N4428">
        <v>36</v>
      </c>
      <c r="R4428" s="1">
        <v>43515</v>
      </c>
      <c r="S4428" t="s">
        <v>56</v>
      </c>
      <c r="T4428">
        <v>376</v>
      </c>
      <c r="U4428" t="s">
        <v>9249</v>
      </c>
      <c r="W4428">
        <v>2</v>
      </c>
      <c r="X4428" t="s">
        <v>57</v>
      </c>
      <c r="Y4428">
        <v>1</v>
      </c>
      <c r="Z4428" t="s">
        <v>46545</v>
      </c>
      <c r="AA4428">
        <v>9</v>
      </c>
      <c r="AB4428">
        <v>196708</v>
      </c>
      <c r="AC4428">
        <v>121</v>
      </c>
      <c r="AD4428" t="s">
        <v>70</v>
      </c>
      <c r="AE4428">
        <v>1012</v>
      </c>
      <c r="AF4428" t="s">
        <v>71</v>
      </c>
      <c r="AG4428">
        <v>1</v>
      </c>
      <c r="AH4428" t="s">
        <v>44482</v>
      </c>
      <c r="AI4428">
        <v>21</v>
      </c>
      <c r="AJ4428" t="s">
        <v>52613</v>
      </c>
      <c r="AK4428">
        <v>376</v>
      </c>
      <c r="AL4428" t="s">
        <v>9249</v>
      </c>
      <c r="AQ4428" t="s">
        <v>21531</v>
      </c>
      <c r="AR4428" t="s">
        <v>21532</v>
      </c>
      <c r="AS4428">
        <v>0</v>
      </c>
      <c r="AT4428" t="s">
        <v>61</v>
      </c>
      <c r="AU4428" t="s">
        <v>3431</v>
      </c>
      <c r="AW4428" t="s">
        <v>21533</v>
      </c>
      <c r="AX4428">
        <v>54.762153329999997</v>
      </c>
      <c r="AY4428">
        <v>11.84489333</v>
      </c>
      <c r="AZ4428" t="s">
        <v>62</v>
      </c>
      <c r="BA4428">
        <v>1085</v>
      </c>
      <c r="BB4428" t="s">
        <v>44618</v>
      </c>
    </row>
    <row r="4429" spans="1:54" x14ac:dyDescent="0.25">
      <c r="A4429" s="1">
        <v>45200</v>
      </c>
      <c r="B4429">
        <v>369006</v>
      </c>
      <c r="C4429" t="s">
        <v>21534</v>
      </c>
      <c r="D4429">
        <v>4800</v>
      </c>
      <c r="E4429" t="s">
        <v>47865</v>
      </c>
      <c r="F4429" t="s">
        <v>21535</v>
      </c>
      <c r="I4429" t="s">
        <v>21536</v>
      </c>
      <c r="J4429" t="s">
        <v>21537</v>
      </c>
      <c r="K4429" t="s">
        <v>21538</v>
      </c>
      <c r="L4429" t="s">
        <v>21539</v>
      </c>
      <c r="M4429">
        <v>1951</v>
      </c>
      <c r="N4429">
        <v>57</v>
      </c>
      <c r="R4429" s="1">
        <v>40162</v>
      </c>
      <c r="S4429" t="s">
        <v>80</v>
      </c>
      <c r="T4429">
        <v>376</v>
      </c>
      <c r="U4429" t="s">
        <v>9249</v>
      </c>
      <c r="V4429" s="1">
        <v>38169</v>
      </c>
      <c r="W4429">
        <v>2</v>
      </c>
      <c r="X4429" t="s">
        <v>57</v>
      </c>
      <c r="Y4429">
        <v>1</v>
      </c>
      <c r="Z4429" t="s">
        <v>46545</v>
      </c>
      <c r="AA4429">
        <v>7</v>
      </c>
      <c r="AB4429">
        <v>195804</v>
      </c>
      <c r="AC4429">
        <v>121</v>
      </c>
      <c r="AD4429" t="s">
        <v>70</v>
      </c>
      <c r="AE4429">
        <v>1012</v>
      </c>
      <c r="AF4429" t="s">
        <v>71</v>
      </c>
      <c r="AG4429">
        <v>3</v>
      </c>
      <c r="AH4429" t="s">
        <v>81</v>
      </c>
      <c r="AI4429">
        <v>21</v>
      </c>
      <c r="AJ4429" t="s">
        <v>52613</v>
      </c>
      <c r="AK4429">
        <v>376</v>
      </c>
      <c r="AL4429" t="s">
        <v>9249</v>
      </c>
      <c r="AQ4429" t="s">
        <v>21540</v>
      </c>
      <c r="AS4429">
        <v>0</v>
      </c>
      <c r="AT4429" t="s">
        <v>61</v>
      </c>
      <c r="AU4429" t="s">
        <v>6722</v>
      </c>
      <c r="AX4429">
        <v>54.816792169669903</v>
      </c>
      <c r="AY4429">
        <v>11.8916481239531</v>
      </c>
      <c r="AZ4429" t="s">
        <v>62</v>
      </c>
      <c r="BA4429">
        <v>1085</v>
      </c>
      <c r="BB4429" t="s">
        <v>44618</v>
      </c>
    </row>
    <row r="4430" spans="1:54" x14ac:dyDescent="0.25">
      <c r="A4430" s="1">
        <v>45200</v>
      </c>
      <c r="B4430">
        <v>369007</v>
      </c>
      <c r="C4430" t="s">
        <v>21541</v>
      </c>
      <c r="D4430">
        <v>4891</v>
      </c>
      <c r="E4430" t="s">
        <v>21542</v>
      </c>
      <c r="F4430" t="s">
        <v>21543</v>
      </c>
      <c r="G4430">
        <v>29188599</v>
      </c>
      <c r="H4430">
        <v>1003302480</v>
      </c>
      <c r="I4430" t="s">
        <v>21544</v>
      </c>
      <c r="J4430" t="s">
        <v>21545</v>
      </c>
      <c r="K4430" t="s">
        <v>21546</v>
      </c>
      <c r="L4430" t="s">
        <v>21547</v>
      </c>
      <c r="M4430">
        <v>616</v>
      </c>
      <c r="N4430">
        <v>13</v>
      </c>
      <c r="R4430" s="1">
        <v>40792</v>
      </c>
      <c r="S4430" t="s">
        <v>56</v>
      </c>
      <c r="T4430">
        <v>376</v>
      </c>
      <c r="U4430" t="s">
        <v>9249</v>
      </c>
      <c r="V4430" s="1">
        <v>40756</v>
      </c>
      <c r="W4430">
        <v>2</v>
      </c>
      <c r="X4430" t="s">
        <v>57</v>
      </c>
      <c r="Y4430">
        <v>1</v>
      </c>
      <c r="Z4430" t="s">
        <v>46545</v>
      </c>
      <c r="AA4430">
        <v>9</v>
      </c>
      <c r="AB4430">
        <v>195608</v>
      </c>
      <c r="AC4430">
        <v>121</v>
      </c>
      <c r="AD4430" t="s">
        <v>70</v>
      </c>
      <c r="AE4430">
        <v>1012</v>
      </c>
      <c r="AF4430" t="s">
        <v>71</v>
      </c>
      <c r="AG4430">
        <v>3</v>
      </c>
      <c r="AH4430" t="s">
        <v>81</v>
      </c>
      <c r="AI4430">
        <v>21</v>
      </c>
      <c r="AJ4430" t="s">
        <v>52613</v>
      </c>
      <c r="AK4430">
        <v>376</v>
      </c>
      <c r="AL4430" t="s">
        <v>9249</v>
      </c>
      <c r="AM4430">
        <v>2</v>
      </c>
      <c r="AN4430" t="s">
        <v>119</v>
      </c>
      <c r="AO4430">
        <v>369005</v>
      </c>
      <c r="AQ4430" t="s">
        <v>21548</v>
      </c>
      <c r="AR4430" t="s">
        <v>21549</v>
      </c>
      <c r="AS4430">
        <v>0</v>
      </c>
      <c r="AT4430" t="s">
        <v>61</v>
      </c>
      <c r="AU4430" t="s">
        <v>14839</v>
      </c>
      <c r="AX4430">
        <v>54.754543888589403</v>
      </c>
      <c r="AY4430">
        <v>11.789678858262899</v>
      </c>
      <c r="AZ4430" t="s">
        <v>62</v>
      </c>
      <c r="BA4430">
        <v>1085</v>
      </c>
      <c r="BB4430" t="s">
        <v>44618</v>
      </c>
    </row>
    <row r="4431" spans="1:54" x14ac:dyDescent="0.25">
      <c r="A4431" s="1">
        <v>45200</v>
      </c>
      <c r="B4431">
        <v>369008</v>
      </c>
      <c r="C4431" t="s">
        <v>54845</v>
      </c>
      <c r="D4431">
        <v>4800</v>
      </c>
      <c r="E4431" t="s">
        <v>47865</v>
      </c>
      <c r="F4431" t="s">
        <v>54863</v>
      </c>
      <c r="G4431">
        <v>29188599</v>
      </c>
      <c r="H4431">
        <v>1003302467</v>
      </c>
      <c r="I4431" t="s">
        <v>21550</v>
      </c>
      <c r="J4431" t="s">
        <v>21551</v>
      </c>
      <c r="K4431" t="s">
        <v>21552</v>
      </c>
      <c r="L4431" t="s">
        <v>21553</v>
      </c>
      <c r="M4431">
        <v>550</v>
      </c>
      <c r="N4431">
        <v>27</v>
      </c>
      <c r="R4431" s="1">
        <v>44036</v>
      </c>
      <c r="S4431" t="s">
        <v>56</v>
      </c>
      <c r="T4431">
        <v>376</v>
      </c>
      <c r="U4431" t="s">
        <v>9249</v>
      </c>
      <c r="V4431" s="1">
        <v>44043</v>
      </c>
      <c r="W4431">
        <v>2</v>
      </c>
      <c r="X4431" t="s">
        <v>57</v>
      </c>
      <c r="Y4431">
        <v>1</v>
      </c>
      <c r="Z4431" t="s">
        <v>46545</v>
      </c>
      <c r="AA4431">
        <v>10</v>
      </c>
      <c r="AC4431">
        <v>121</v>
      </c>
      <c r="AD4431" t="s">
        <v>70</v>
      </c>
      <c r="AE4431">
        <v>1012</v>
      </c>
      <c r="AF4431" t="s">
        <v>71</v>
      </c>
      <c r="AG4431">
        <v>3</v>
      </c>
      <c r="AH4431" t="s">
        <v>81</v>
      </c>
      <c r="AI4431">
        <v>21</v>
      </c>
      <c r="AJ4431" t="s">
        <v>52613</v>
      </c>
      <c r="AK4431">
        <v>376</v>
      </c>
      <c r="AL4431" t="s">
        <v>9249</v>
      </c>
      <c r="AM4431">
        <v>2</v>
      </c>
      <c r="AN4431" t="s">
        <v>119</v>
      </c>
      <c r="AO4431">
        <v>369009</v>
      </c>
      <c r="AQ4431" t="s">
        <v>21554</v>
      </c>
      <c r="AR4431" t="s">
        <v>21555</v>
      </c>
      <c r="AS4431">
        <v>0</v>
      </c>
      <c r="AT4431" t="s">
        <v>61</v>
      </c>
      <c r="AU4431" t="s">
        <v>21556</v>
      </c>
      <c r="AX4431">
        <v>54.760471070000001</v>
      </c>
      <c r="AY4431">
        <v>11.878901880000001</v>
      </c>
      <c r="AZ4431" t="s">
        <v>62</v>
      </c>
      <c r="BA4431">
        <v>1085</v>
      </c>
      <c r="BB4431" t="s">
        <v>44618</v>
      </c>
    </row>
    <row r="4432" spans="1:54" x14ac:dyDescent="0.25">
      <c r="A4432" s="1">
        <v>45200</v>
      </c>
      <c r="B4432">
        <v>369009</v>
      </c>
      <c r="C4432" t="s">
        <v>54888</v>
      </c>
      <c r="D4432">
        <v>4800</v>
      </c>
      <c r="E4432" t="s">
        <v>47865</v>
      </c>
      <c r="F4432" t="s">
        <v>54888</v>
      </c>
      <c r="G4432">
        <v>29188599</v>
      </c>
      <c r="H4432">
        <v>1003302595</v>
      </c>
      <c r="I4432" t="s">
        <v>21550</v>
      </c>
      <c r="J4432" t="s">
        <v>21557</v>
      </c>
      <c r="K4432" t="s">
        <v>21552</v>
      </c>
      <c r="L4432" t="s">
        <v>45686</v>
      </c>
      <c r="M4432">
        <v>1170</v>
      </c>
      <c r="N4432">
        <v>1</v>
      </c>
      <c r="R4432" s="1">
        <v>44046</v>
      </c>
      <c r="S4432" t="s">
        <v>56</v>
      </c>
      <c r="T4432">
        <v>376</v>
      </c>
      <c r="U4432" t="s">
        <v>9249</v>
      </c>
      <c r="W4432">
        <v>2</v>
      </c>
      <c r="X4432" t="s">
        <v>57</v>
      </c>
      <c r="Y4432">
        <v>1</v>
      </c>
      <c r="Z4432" t="s">
        <v>46545</v>
      </c>
      <c r="AA4432">
        <v>10</v>
      </c>
      <c r="AB4432">
        <v>197308</v>
      </c>
      <c r="AC4432">
        <v>121</v>
      </c>
      <c r="AD4432" t="s">
        <v>70</v>
      </c>
      <c r="AE4432">
        <v>1012</v>
      </c>
      <c r="AF4432" t="s">
        <v>71</v>
      </c>
      <c r="AG4432">
        <v>1</v>
      </c>
      <c r="AH4432" t="s">
        <v>44482</v>
      </c>
      <c r="AI4432">
        <v>21</v>
      </c>
      <c r="AJ4432" t="s">
        <v>52613</v>
      </c>
      <c r="AK4432">
        <v>376</v>
      </c>
      <c r="AL4432" t="s">
        <v>9249</v>
      </c>
      <c r="AQ4432" t="s">
        <v>21558</v>
      </c>
      <c r="AR4432" t="s">
        <v>21559</v>
      </c>
      <c r="AS4432">
        <v>0</v>
      </c>
      <c r="AT4432" t="s">
        <v>61</v>
      </c>
      <c r="AU4432" t="s">
        <v>45687</v>
      </c>
      <c r="AX4432">
        <v>54.753294359999998</v>
      </c>
      <c r="AY4432">
        <v>11.893793799999999</v>
      </c>
      <c r="AZ4432" t="s">
        <v>62</v>
      </c>
      <c r="BA4432">
        <v>1085</v>
      </c>
      <c r="BB4432" t="s">
        <v>44618</v>
      </c>
    </row>
    <row r="4433" spans="1:54" x14ac:dyDescent="0.25">
      <c r="A4433" s="1">
        <v>45200</v>
      </c>
      <c r="B4433">
        <v>369010</v>
      </c>
      <c r="C4433" t="s">
        <v>21560</v>
      </c>
      <c r="D4433">
        <v>4800</v>
      </c>
      <c r="E4433" t="s">
        <v>47865</v>
      </c>
      <c r="F4433" t="s">
        <v>49686</v>
      </c>
      <c r="G4433">
        <v>59989111</v>
      </c>
      <c r="H4433">
        <v>1002105584</v>
      </c>
      <c r="I4433" t="s">
        <v>21561</v>
      </c>
      <c r="J4433" t="s">
        <v>21562</v>
      </c>
      <c r="K4433" t="s">
        <v>21563</v>
      </c>
      <c r="L4433" t="s">
        <v>21564</v>
      </c>
      <c r="M4433">
        <v>1777</v>
      </c>
      <c r="N4433">
        <v>29</v>
      </c>
      <c r="R4433" s="1">
        <v>43783</v>
      </c>
      <c r="S4433" t="s">
        <v>56</v>
      </c>
      <c r="W4433">
        <v>5</v>
      </c>
      <c r="X4433" t="s">
        <v>557</v>
      </c>
      <c r="Y4433">
        <v>1</v>
      </c>
      <c r="Z4433" t="s">
        <v>46545</v>
      </c>
      <c r="AA4433">
        <v>10</v>
      </c>
      <c r="AB4433">
        <v>189705</v>
      </c>
      <c r="AC4433">
        <v>121</v>
      </c>
      <c r="AD4433" t="s">
        <v>70</v>
      </c>
      <c r="AE4433">
        <v>1013</v>
      </c>
      <c r="AF4433" t="s">
        <v>558</v>
      </c>
      <c r="AG4433">
        <v>1</v>
      </c>
      <c r="AH4433" t="s">
        <v>44482</v>
      </c>
      <c r="AI4433">
        <v>21</v>
      </c>
      <c r="AJ4433" t="s">
        <v>52613</v>
      </c>
      <c r="AK4433">
        <v>376</v>
      </c>
      <c r="AL4433" t="s">
        <v>9249</v>
      </c>
      <c r="AQ4433" t="s">
        <v>21565</v>
      </c>
      <c r="AR4433" t="s">
        <v>21566</v>
      </c>
      <c r="AS4433">
        <v>0</v>
      </c>
      <c r="AT4433" t="s">
        <v>61</v>
      </c>
      <c r="AU4433" t="s">
        <v>7274</v>
      </c>
      <c r="AX4433">
        <v>54.76863865</v>
      </c>
      <c r="AY4433">
        <v>11.872371299999999</v>
      </c>
      <c r="AZ4433" t="s">
        <v>62</v>
      </c>
      <c r="BA4433">
        <v>1085</v>
      </c>
      <c r="BB4433" t="s">
        <v>44618</v>
      </c>
    </row>
    <row r="4434" spans="1:54" x14ac:dyDescent="0.25">
      <c r="A4434" s="1">
        <v>45200</v>
      </c>
      <c r="B4434">
        <v>369011</v>
      </c>
      <c r="C4434" t="s">
        <v>21567</v>
      </c>
      <c r="D4434">
        <v>4800</v>
      </c>
      <c r="E4434" t="s">
        <v>47865</v>
      </c>
      <c r="F4434" t="s">
        <v>49687</v>
      </c>
      <c r="G4434">
        <v>59991418</v>
      </c>
      <c r="H4434">
        <v>1003135283</v>
      </c>
      <c r="I4434" t="s">
        <v>21568</v>
      </c>
      <c r="J4434" t="s">
        <v>21569</v>
      </c>
      <c r="K4434" t="s">
        <v>21570</v>
      </c>
      <c r="L4434" t="s">
        <v>21571</v>
      </c>
      <c r="M4434">
        <v>151</v>
      </c>
      <c r="N4434">
        <v>6</v>
      </c>
      <c r="R4434" s="1">
        <v>43872</v>
      </c>
      <c r="S4434" t="s">
        <v>56</v>
      </c>
      <c r="W4434">
        <v>5</v>
      </c>
      <c r="X4434" t="s">
        <v>557</v>
      </c>
      <c r="Y4434">
        <v>1</v>
      </c>
      <c r="Z4434" t="s">
        <v>46545</v>
      </c>
      <c r="AA4434">
        <v>10</v>
      </c>
      <c r="AB4434">
        <v>193409</v>
      </c>
      <c r="AC4434">
        <v>121</v>
      </c>
      <c r="AD4434" t="s">
        <v>70</v>
      </c>
      <c r="AE4434">
        <v>1013</v>
      </c>
      <c r="AF4434" t="s">
        <v>558</v>
      </c>
      <c r="AG4434">
        <v>1</v>
      </c>
      <c r="AH4434" t="s">
        <v>44482</v>
      </c>
      <c r="AI4434">
        <v>21</v>
      </c>
      <c r="AJ4434" t="s">
        <v>52613</v>
      </c>
      <c r="AK4434">
        <v>376</v>
      </c>
      <c r="AL4434" t="s">
        <v>9249</v>
      </c>
      <c r="AQ4434" t="s">
        <v>21572</v>
      </c>
      <c r="AR4434" t="s">
        <v>21573</v>
      </c>
      <c r="AS4434">
        <v>0</v>
      </c>
      <c r="AT4434" t="s">
        <v>61</v>
      </c>
      <c r="AU4434" t="s">
        <v>9251</v>
      </c>
      <c r="AX4434">
        <v>54.764186070000001</v>
      </c>
      <c r="AY4434">
        <v>11.87753491</v>
      </c>
      <c r="AZ4434" t="s">
        <v>62</v>
      </c>
      <c r="BA4434">
        <v>1085</v>
      </c>
      <c r="BB4434" t="s">
        <v>44618</v>
      </c>
    </row>
    <row r="4435" spans="1:54" x14ac:dyDescent="0.25">
      <c r="A4435" s="1">
        <v>45200</v>
      </c>
      <c r="B4435">
        <v>369012</v>
      </c>
      <c r="C4435" t="s">
        <v>21574</v>
      </c>
      <c r="D4435">
        <v>4800</v>
      </c>
      <c r="E4435" t="s">
        <v>47865</v>
      </c>
      <c r="F4435" t="s">
        <v>21575</v>
      </c>
      <c r="I4435" t="s">
        <v>21576</v>
      </c>
      <c r="K4435" t="s">
        <v>21577</v>
      </c>
      <c r="L4435" t="s">
        <v>21578</v>
      </c>
      <c r="M4435">
        <v>919</v>
      </c>
      <c r="N4435">
        <v>43</v>
      </c>
      <c r="R4435" s="1">
        <v>40162</v>
      </c>
      <c r="S4435" t="s">
        <v>80</v>
      </c>
      <c r="T4435">
        <v>376</v>
      </c>
      <c r="U4435" t="s">
        <v>9249</v>
      </c>
      <c r="V4435" s="1">
        <v>28642</v>
      </c>
      <c r="W4435">
        <v>2</v>
      </c>
      <c r="X4435" t="s">
        <v>57</v>
      </c>
      <c r="Y4435">
        <v>1</v>
      </c>
      <c r="Z4435" t="s">
        <v>46545</v>
      </c>
      <c r="AC4435">
        <v>121</v>
      </c>
      <c r="AD4435" t="s">
        <v>70</v>
      </c>
      <c r="AE4435">
        <v>1012</v>
      </c>
      <c r="AF4435" t="s">
        <v>71</v>
      </c>
      <c r="AG4435">
        <v>3</v>
      </c>
      <c r="AH4435" t="s">
        <v>81</v>
      </c>
      <c r="AI4435">
        <v>21</v>
      </c>
      <c r="AJ4435" t="s">
        <v>52613</v>
      </c>
      <c r="AK4435">
        <v>376</v>
      </c>
      <c r="AL4435" t="s">
        <v>9249</v>
      </c>
      <c r="AS4435">
        <v>0</v>
      </c>
      <c r="AT4435" t="s">
        <v>61</v>
      </c>
      <c r="AU4435" t="s">
        <v>11778</v>
      </c>
      <c r="AX4435">
        <v>54.765532963666402</v>
      </c>
      <c r="AY4435">
        <v>11.874780373716399</v>
      </c>
      <c r="AZ4435" t="s">
        <v>62</v>
      </c>
      <c r="BA4435">
        <v>1085</v>
      </c>
      <c r="BB4435" t="s">
        <v>44618</v>
      </c>
    </row>
    <row r="4436" spans="1:54" x14ac:dyDescent="0.25">
      <c r="A4436" s="1">
        <v>45200</v>
      </c>
      <c r="B4436">
        <v>369013</v>
      </c>
      <c r="C4436" t="s">
        <v>21579</v>
      </c>
      <c r="D4436">
        <v>4800</v>
      </c>
      <c r="E4436" t="s">
        <v>47865</v>
      </c>
      <c r="F4436" t="s">
        <v>49688</v>
      </c>
      <c r="G4436">
        <v>29546762</v>
      </c>
      <c r="H4436">
        <v>1003299131</v>
      </c>
      <c r="I4436" t="s">
        <v>49689</v>
      </c>
      <c r="J4436" t="s">
        <v>21580</v>
      </c>
      <c r="K4436" t="s">
        <v>21581</v>
      </c>
      <c r="L4436" t="s">
        <v>49690</v>
      </c>
      <c r="M4436">
        <v>1512</v>
      </c>
      <c r="N4436">
        <v>3</v>
      </c>
      <c r="R4436" s="1">
        <v>44804</v>
      </c>
      <c r="S4436" t="s">
        <v>56</v>
      </c>
      <c r="W4436">
        <v>4</v>
      </c>
      <c r="X4436" t="s">
        <v>725</v>
      </c>
      <c r="Y4436">
        <v>1</v>
      </c>
      <c r="Z4436" t="s">
        <v>46545</v>
      </c>
      <c r="AB4436">
        <v>189801</v>
      </c>
      <c r="AC4436">
        <v>131</v>
      </c>
      <c r="AD4436" t="s">
        <v>752</v>
      </c>
      <c r="AE4436">
        <v>1061</v>
      </c>
      <c r="AF4436" t="s">
        <v>752</v>
      </c>
      <c r="AG4436">
        <v>1</v>
      </c>
      <c r="AH4436" t="s">
        <v>44482</v>
      </c>
      <c r="AI4436">
        <v>99</v>
      </c>
      <c r="AJ4436" t="s">
        <v>54511</v>
      </c>
      <c r="AK4436">
        <v>376</v>
      </c>
      <c r="AL4436" t="s">
        <v>9249</v>
      </c>
      <c r="AQ4436" t="s">
        <v>21582</v>
      </c>
      <c r="AR4436" t="s">
        <v>21583</v>
      </c>
      <c r="AS4436">
        <v>0</v>
      </c>
      <c r="AT4436" t="s">
        <v>61</v>
      </c>
      <c r="AU4436" t="s">
        <v>49691</v>
      </c>
      <c r="AX4436">
        <v>54.774494429999997</v>
      </c>
      <c r="AY4436">
        <v>11.87592225</v>
      </c>
      <c r="AZ4436" t="s">
        <v>62</v>
      </c>
      <c r="BA4436">
        <v>1085</v>
      </c>
      <c r="BB4436" t="s">
        <v>44618</v>
      </c>
    </row>
    <row r="4437" spans="1:54" x14ac:dyDescent="0.25">
      <c r="A4437" s="1">
        <v>45200</v>
      </c>
      <c r="B4437">
        <v>369014</v>
      </c>
      <c r="C4437" t="s">
        <v>21584</v>
      </c>
      <c r="D4437">
        <v>4800</v>
      </c>
      <c r="E4437" t="s">
        <v>47865</v>
      </c>
      <c r="F4437" t="s">
        <v>21585</v>
      </c>
      <c r="I4437" t="s">
        <v>21586</v>
      </c>
      <c r="K4437" t="s">
        <v>21587</v>
      </c>
      <c r="L4437" t="s">
        <v>21588</v>
      </c>
      <c r="M4437">
        <v>2087</v>
      </c>
      <c r="N4437">
        <v>4</v>
      </c>
      <c r="R4437" s="1">
        <v>40162</v>
      </c>
      <c r="S4437" t="s">
        <v>80</v>
      </c>
      <c r="V4437" s="1">
        <v>29738</v>
      </c>
      <c r="W4437">
        <v>5</v>
      </c>
      <c r="X4437" t="s">
        <v>557</v>
      </c>
      <c r="Y4437">
        <v>1</v>
      </c>
      <c r="Z4437" t="s">
        <v>46545</v>
      </c>
      <c r="AA4437">
        <v>7</v>
      </c>
      <c r="AB4437">
        <v>197308</v>
      </c>
      <c r="AC4437">
        <v>121</v>
      </c>
      <c r="AD4437" t="s">
        <v>70</v>
      </c>
      <c r="AE4437">
        <v>1013</v>
      </c>
      <c r="AF4437" t="s">
        <v>558</v>
      </c>
      <c r="AG4437">
        <v>3</v>
      </c>
      <c r="AH4437" t="s">
        <v>81</v>
      </c>
      <c r="AI4437">
        <v>22</v>
      </c>
      <c r="AJ4437" t="s">
        <v>52628</v>
      </c>
      <c r="AK4437">
        <v>376</v>
      </c>
      <c r="AL4437" t="s">
        <v>9249</v>
      </c>
      <c r="AS4437">
        <v>0</v>
      </c>
      <c r="AT4437" t="s">
        <v>61</v>
      </c>
      <c r="AU4437" t="s">
        <v>21589</v>
      </c>
      <c r="AX4437">
        <v>54.781553631384298</v>
      </c>
      <c r="AY4437">
        <v>11.9266420709576</v>
      </c>
      <c r="AZ4437" t="s">
        <v>62</v>
      </c>
      <c r="BA4437">
        <v>1085</v>
      </c>
      <c r="BB4437" t="s">
        <v>44618</v>
      </c>
    </row>
    <row r="4438" spans="1:54" x14ac:dyDescent="0.25">
      <c r="A4438" s="1">
        <v>45200</v>
      </c>
      <c r="B4438">
        <v>369015</v>
      </c>
      <c r="C4438" t="s">
        <v>21590</v>
      </c>
      <c r="D4438">
        <v>4800</v>
      </c>
      <c r="E4438" t="s">
        <v>47865</v>
      </c>
      <c r="F4438" t="s">
        <v>49692</v>
      </c>
      <c r="G4438">
        <v>29188599</v>
      </c>
      <c r="H4438">
        <v>1003299209</v>
      </c>
      <c r="I4438" t="s">
        <v>21591</v>
      </c>
      <c r="J4438" t="s">
        <v>21592</v>
      </c>
      <c r="K4438" t="s">
        <v>13096</v>
      </c>
      <c r="L4438" t="s">
        <v>55937</v>
      </c>
      <c r="M4438">
        <v>2521</v>
      </c>
      <c r="N4438">
        <v>34</v>
      </c>
      <c r="R4438" s="1">
        <v>41149</v>
      </c>
      <c r="S4438" t="s">
        <v>56</v>
      </c>
      <c r="T4438">
        <v>376</v>
      </c>
      <c r="U4438" t="s">
        <v>9249</v>
      </c>
      <c r="V4438" s="1">
        <v>41122</v>
      </c>
      <c r="W4438">
        <v>2</v>
      </c>
      <c r="X4438" t="s">
        <v>57</v>
      </c>
      <c r="Y4438">
        <v>1</v>
      </c>
      <c r="Z4438" t="s">
        <v>46545</v>
      </c>
      <c r="AB4438">
        <v>198001</v>
      </c>
      <c r="AC4438">
        <v>126</v>
      </c>
      <c r="AD4438" t="s">
        <v>46616</v>
      </c>
      <c r="AE4438">
        <v>1015</v>
      </c>
      <c r="AF4438" t="s">
        <v>46616</v>
      </c>
      <c r="AG4438">
        <v>3</v>
      </c>
      <c r="AH4438" t="s">
        <v>81</v>
      </c>
      <c r="AI4438">
        <v>27</v>
      </c>
      <c r="AJ4438" t="s">
        <v>44512</v>
      </c>
      <c r="AK4438">
        <v>376</v>
      </c>
      <c r="AL4438" t="s">
        <v>9249</v>
      </c>
      <c r="AQ4438" t="s">
        <v>21593</v>
      </c>
      <c r="AR4438" t="s">
        <v>21594</v>
      </c>
      <c r="AS4438">
        <v>0</v>
      </c>
      <c r="AT4438" t="s">
        <v>61</v>
      </c>
      <c r="AU4438" t="s">
        <v>54681</v>
      </c>
      <c r="AZ4438" t="s">
        <v>62</v>
      </c>
      <c r="BA4438">
        <v>1085</v>
      </c>
      <c r="BB4438" t="s">
        <v>44618</v>
      </c>
    </row>
    <row r="4439" spans="1:54" x14ac:dyDescent="0.25">
      <c r="A4439" s="1">
        <v>45200</v>
      </c>
      <c r="B4439">
        <v>369016</v>
      </c>
      <c r="C4439" t="s">
        <v>49693</v>
      </c>
      <c r="D4439">
        <v>4800</v>
      </c>
      <c r="E4439" t="s">
        <v>47865</v>
      </c>
      <c r="F4439" t="s">
        <v>49694</v>
      </c>
      <c r="I4439" t="s">
        <v>21595</v>
      </c>
      <c r="K4439" t="s">
        <v>21596</v>
      </c>
      <c r="L4439" t="s">
        <v>21597</v>
      </c>
      <c r="M4439">
        <v>1786</v>
      </c>
      <c r="N4439">
        <v>3</v>
      </c>
      <c r="R4439" s="1">
        <v>40162</v>
      </c>
      <c r="S4439" t="s">
        <v>80</v>
      </c>
      <c r="V4439" s="1">
        <v>31929</v>
      </c>
      <c r="W4439">
        <v>3</v>
      </c>
      <c r="X4439" t="s">
        <v>3496</v>
      </c>
      <c r="Y4439">
        <v>1</v>
      </c>
      <c r="Z4439" t="s">
        <v>46545</v>
      </c>
      <c r="AB4439">
        <v>198001</v>
      </c>
      <c r="AC4439">
        <v>126</v>
      </c>
      <c r="AD4439" t="s">
        <v>46616</v>
      </c>
      <c r="AE4439">
        <v>1015</v>
      </c>
      <c r="AF4439" t="s">
        <v>46616</v>
      </c>
      <c r="AG4439">
        <v>3</v>
      </c>
      <c r="AH4439" t="s">
        <v>81</v>
      </c>
      <c r="AI4439">
        <v>27</v>
      </c>
      <c r="AJ4439" t="s">
        <v>44512</v>
      </c>
      <c r="AK4439">
        <v>376</v>
      </c>
      <c r="AL4439" t="s">
        <v>9249</v>
      </c>
      <c r="AS4439">
        <v>0</v>
      </c>
      <c r="AT4439" t="s">
        <v>61</v>
      </c>
      <c r="AU4439" t="s">
        <v>21598</v>
      </c>
      <c r="AZ4439" t="s">
        <v>62</v>
      </c>
      <c r="BA4439">
        <v>1085</v>
      </c>
      <c r="BB4439" t="s">
        <v>44618</v>
      </c>
    </row>
    <row r="4440" spans="1:54" x14ac:dyDescent="0.25">
      <c r="A4440" s="1">
        <v>45200</v>
      </c>
      <c r="B4440">
        <v>369017</v>
      </c>
      <c r="C4440" t="s">
        <v>21599</v>
      </c>
      <c r="D4440">
        <v>4800</v>
      </c>
      <c r="E4440" t="s">
        <v>47865</v>
      </c>
      <c r="F4440" t="s">
        <v>21600</v>
      </c>
      <c r="G4440">
        <v>29188599</v>
      </c>
      <c r="H4440">
        <v>1008033281</v>
      </c>
      <c r="I4440" t="s">
        <v>21601</v>
      </c>
      <c r="J4440" t="s">
        <v>21602</v>
      </c>
      <c r="K4440" t="s">
        <v>21603</v>
      </c>
      <c r="L4440" t="s">
        <v>21604</v>
      </c>
      <c r="M4440">
        <v>2172</v>
      </c>
      <c r="N4440" t="s">
        <v>16629</v>
      </c>
      <c r="R4440" s="1">
        <v>45048</v>
      </c>
      <c r="S4440" t="s">
        <v>56</v>
      </c>
      <c r="T4440">
        <v>376</v>
      </c>
      <c r="U4440" t="s">
        <v>9249</v>
      </c>
      <c r="W4440">
        <v>2</v>
      </c>
      <c r="X4440" t="s">
        <v>57</v>
      </c>
      <c r="Y4440">
        <v>8</v>
      </c>
      <c r="Z4440" t="s">
        <v>44534</v>
      </c>
      <c r="AB4440">
        <v>199608</v>
      </c>
      <c r="AC4440">
        <v>127</v>
      </c>
      <c r="AD4440" t="s">
        <v>1237</v>
      </c>
      <c r="AE4440">
        <v>1052</v>
      </c>
      <c r="AF4440" t="s">
        <v>1237</v>
      </c>
      <c r="AG4440">
        <v>2</v>
      </c>
      <c r="AH4440" t="s">
        <v>44524</v>
      </c>
      <c r="AI4440">
        <v>99</v>
      </c>
      <c r="AJ4440" t="s">
        <v>54511</v>
      </c>
      <c r="AK4440">
        <v>376</v>
      </c>
      <c r="AL4440" t="s">
        <v>9249</v>
      </c>
      <c r="AQ4440" t="s">
        <v>21605</v>
      </c>
      <c r="AR4440" t="s">
        <v>21606</v>
      </c>
      <c r="AS4440">
        <v>0</v>
      </c>
      <c r="AT4440" t="s">
        <v>61</v>
      </c>
      <c r="AU4440" t="s">
        <v>21526</v>
      </c>
      <c r="AX4440">
        <v>54.773309240000003</v>
      </c>
      <c r="AY4440">
        <v>11.86971073</v>
      </c>
      <c r="AZ4440" t="s">
        <v>62</v>
      </c>
      <c r="BA4440">
        <v>1085</v>
      </c>
      <c r="BB4440" t="s">
        <v>44618</v>
      </c>
    </row>
    <row r="4441" spans="1:54" x14ac:dyDescent="0.25">
      <c r="A4441" s="1">
        <v>45200</v>
      </c>
      <c r="B4441">
        <v>369018</v>
      </c>
      <c r="C4441" t="s">
        <v>21607</v>
      </c>
      <c r="D4441">
        <v>4800</v>
      </c>
      <c r="E4441" t="s">
        <v>47865</v>
      </c>
      <c r="F4441" t="s">
        <v>21608</v>
      </c>
      <c r="G4441">
        <v>29188599</v>
      </c>
      <c r="H4441">
        <v>1011013836</v>
      </c>
      <c r="I4441" t="s">
        <v>11758</v>
      </c>
      <c r="J4441" t="s">
        <v>21515</v>
      </c>
      <c r="K4441" t="s">
        <v>21609</v>
      </c>
      <c r="L4441" t="s">
        <v>55938</v>
      </c>
      <c r="M4441">
        <v>1383</v>
      </c>
      <c r="N4441">
        <v>2</v>
      </c>
      <c r="R4441" s="1">
        <v>43427</v>
      </c>
      <c r="S4441" t="s">
        <v>56</v>
      </c>
      <c r="T4441">
        <v>376</v>
      </c>
      <c r="U4441" t="s">
        <v>9249</v>
      </c>
      <c r="W4441">
        <v>2</v>
      </c>
      <c r="X4441" t="s">
        <v>57</v>
      </c>
      <c r="Y4441">
        <v>1</v>
      </c>
      <c r="Z4441" t="s">
        <v>46545</v>
      </c>
      <c r="AA4441">
        <v>9</v>
      </c>
      <c r="AB4441">
        <v>200408</v>
      </c>
      <c r="AC4441">
        <v>121</v>
      </c>
      <c r="AD4441" t="s">
        <v>70</v>
      </c>
      <c r="AE4441">
        <v>1012</v>
      </c>
      <c r="AF4441" t="s">
        <v>71</v>
      </c>
      <c r="AG4441">
        <v>1</v>
      </c>
      <c r="AH4441" t="s">
        <v>44482</v>
      </c>
      <c r="AI4441">
        <v>21</v>
      </c>
      <c r="AJ4441" t="s">
        <v>52613</v>
      </c>
      <c r="AK4441">
        <v>376</v>
      </c>
      <c r="AL4441" t="s">
        <v>9249</v>
      </c>
      <c r="AQ4441" t="s">
        <v>21610</v>
      </c>
      <c r="AR4441" t="s">
        <v>21611</v>
      </c>
      <c r="AS4441">
        <v>0</v>
      </c>
      <c r="AT4441" t="s">
        <v>61</v>
      </c>
      <c r="AU4441" t="s">
        <v>55939</v>
      </c>
      <c r="AX4441">
        <v>54.801920320000001</v>
      </c>
      <c r="AY4441">
        <v>11.88267317</v>
      </c>
      <c r="AZ4441" t="s">
        <v>62</v>
      </c>
      <c r="BA4441">
        <v>1085</v>
      </c>
      <c r="BB4441" t="s">
        <v>44618</v>
      </c>
    </row>
    <row r="4442" spans="1:54" x14ac:dyDescent="0.25">
      <c r="A4442" s="1">
        <v>45200</v>
      </c>
      <c r="B4442">
        <v>369200</v>
      </c>
      <c r="D4442">
        <v>4800</v>
      </c>
      <c r="E4442" t="s">
        <v>47865</v>
      </c>
      <c r="F4442" t="s">
        <v>52738</v>
      </c>
      <c r="G4442">
        <v>64707612</v>
      </c>
      <c r="I4442" t="s">
        <v>21612</v>
      </c>
      <c r="J4442" t="s">
        <v>21613</v>
      </c>
      <c r="K4442" t="s">
        <v>21614</v>
      </c>
      <c r="L4442" t="s">
        <v>21615</v>
      </c>
      <c r="M4442">
        <v>348</v>
      </c>
      <c r="N4442">
        <v>30</v>
      </c>
      <c r="R4442" s="1">
        <v>40162</v>
      </c>
      <c r="S4442" t="s">
        <v>80</v>
      </c>
      <c r="T4442">
        <v>376</v>
      </c>
      <c r="U4442" t="s">
        <v>9249</v>
      </c>
      <c r="V4442" s="1">
        <v>39083</v>
      </c>
      <c r="W4442">
        <v>2</v>
      </c>
      <c r="X4442" t="s">
        <v>57</v>
      </c>
      <c r="Y4442">
        <v>1</v>
      </c>
      <c r="Z4442" t="s">
        <v>46545</v>
      </c>
      <c r="AC4442">
        <v>932</v>
      </c>
      <c r="AD4442" t="s">
        <v>52637</v>
      </c>
      <c r="AE4442">
        <v>2021</v>
      </c>
      <c r="AF4442" t="s">
        <v>52637</v>
      </c>
      <c r="AG4442">
        <v>3</v>
      </c>
      <c r="AH4442" t="s">
        <v>81</v>
      </c>
      <c r="AI4442">
        <v>10</v>
      </c>
      <c r="AJ4442" t="s">
        <v>52638</v>
      </c>
      <c r="AK4442">
        <v>376</v>
      </c>
      <c r="AL4442" t="s">
        <v>9249</v>
      </c>
      <c r="AQ4442" t="s">
        <v>21616</v>
      </c>
      <c r="AR4442" t="s">
        <v>21617</v>
      </c>
      <c r="AS4442">
        <v>0</v>
      </c>
      <c r="AT4442" t="s">
        <v>61</v>
      </c>
      <c r="AU4442" t="s">
        <v>578</v>
      </c>
      <c r="AX4442">
        <v>54.767596406170199</v>
      </c>
      <c r="AY4442">
        <v>11.8711572596577</v>
      </c>
      <c r="AZ4442" t="s">
        <v>62</v>
      </c>
      <c r="BA4442">
        <v>1085</v>
      </c>
      <c r="BB4442" t="s">
        <v>44618</v>
      </c>
    </row>
    <row r="4443" spans="1:54" x14ac:dyDescent="0.25">
      <c r="A4443" s="1">
        <v>45200</v>
      </c>
      <c r="B4443">
        <v>369201</v>
      </c>
      <c r="C4443" t="s">
        <v>21618</v>
      </c>
      <c r="D4443">
        <v>4800</v>
      </c>
      <c r="E4443" t="s">
        <v>47865</v>
      </c>
      <c r="F4443" t="s">
        <v>21618</v>
      </c>
      <c r="G4443">
        <v>29188599</v>
      </c>
      <c r="H4443">
        <v>1015086277</v>
      </c>
      <c r="I4443" t="s">
        <v>21619</v>
      </c>
      <c r="K4443" t="s">
        <v>21620</v>
      </c>
      <c r="L4443" t="s">
        <v>21621</v>
      </c>
      <c r="M4443">
        <v>407</v>
      </c>
      <c r="N4443">
        <v>2</v>
      </c>
      <c r="R4443" s="1">
        <v>43822</v>
      </c>
      <c r="S4443" t="s">
        <v>56</v>
      </c>
      <c r="T4443">
        <v>376</v>
      </c>
      <c r="U4443" t="s">
        <v>9249</v>
      </c>
      <c r="V4443" s="1">
        <v>43830</v>
      </c>
      <c r="W4443">
        <v>2</v>
      </c>
      <c r="X4443" t="s">
        <v>57</v>
      </c>
      <c r="Y4443">
        <v>1</v>
      </c>
      <c r="Z4443" t="s">
        <v>46545</v>
      </c>
      <c r="AB4443">
        <v>200409</v>
      </c>
      <c r="AC4443">
        <v>933</v>
      </c>
      <c r="AD4443" t="s">
        <v>1334</v>
      </c>
      <c r="AE4443">
        <v>2024</v>
      </c>
      <c r="AF4443" t="s">
        <v>1334</v>
      </c>
      <c r="AG4443">
        <v>3</v>
      </c>
      <c r="AH4443" t="s">
        <v>81</v>
      </c>
      <c r="AI4443">
        <v>7</v>
      </c>
      <c r="AJ4443" t="s">
        <v>1326</v>
      </c>
      <c r="AK4443">
        <v>376</v>
      </c>
      <c r="AL4443" t="s">
        <v>9249</v>
      </c>
      <c r="AQ4443" t="s">
        <v>21622</v>
      </c>
      <c r="AR4443" t="s">
        <v>21623</v>
      </c>
      <c r="AS4443">
        <v>0</v>
      </c>
      <c r="AT4443" t="s">
        <v>61</v>
      </c>
      <c r="AU4443" t="s">
        <v>21624</v>
      </c>
      <c r="AX4443">
        <v>54.75887547</v>
      </c>
      <c r="AY4443">
        <v>11.848259240000001</v>
      </c>
      <c r="AZ4443" t="s">
        <v>62</v>
      </c>
      <c r="BA4443">
        <v>1085</v>
      </c>
      <c r="BB4443" t="s">
        <v>44618</v>
      </c>
    </row>
    <row r="4444" spans="1:54" x14ac:dyDescent="0.25">
      <c r="A4444" s="1">
        <v>45200</v>
      </c>
      <c r="B4444">
        <v>369210</v>
      </c>
      <c r="C4444" t="s">
        <v>49695</v>
      </c>
      <c r="D4444">
        <v>4800</v>
      </c>
      <c r="E4444" t="s">
        <v>47865</v>
      </c>
      <c r="F4444" t="s">
        <v>21625</v>
      </c>
      <c r="G4444">
        <v>29188599</v>
      </c>
      <c r="H4444">
        <v>1008724853</v>
      </c>
      <c r="I4444" t="s">
        <v>21626</v>
      </c>
      <c r="J4444" t="s">
        <v>21627</v>
      </c>
      <c r="K4444" t="s">
        <v>21628</v>
      </c>
      <c r="L4444" t="s">
        <v>21629</v>
      </c>
      <c r="M4444">
        <v>2172</v>
      </c>
      <c r="N4444" t="s">
        <v>16629</v>
      </c>
      <c r="P4444">
        <v>2</v>
      </c>
      <c r="R4444" s="1">
        <v>44894</v>
      </c>
      <c r="S4444" t="s">
        <v>56</v>
      </c>
      <c r="T4444">
        <v>376</v>
      </c>
      <c r="U4444" t="s">
        <v>9249</v>
      </c>
      <c r="W4444">
        <v>2</v>
      </c>
      <c r="X4444" t="s">
        <v>57</v>
      </c>
      <c r="Y4444">
        <v>1</v>
      </c>
      <c r="Z4444" t="s">
        <v>46545</v>
      </c>
      <c r="AB4444">
        <v>194308</v>
      </c>
      <c r="AC4444">
        <v>125</v>
      </c>
      <c r="AD4444" t="s">
        <v>1344</v>
      </c>
      <c r="AE4444">
        <v>1014</v>
      </c>
      <c r="AF4444" t="s">
        <v>1352</v>
      </c>
      <c r="AG4444">
        <v>1</v>
      </c>
      <c r="AH4444" t="s">
        <v>44482</v>
      </c>
      <c r="AI4444">
        <v>24</v>
      </c>
      <c r="AJ4444" t="s">
        <v>1344</v>
      </c>
      <c r="AK4444">
        <v>376</v>
      </c>
      <c r="AL4444" t="s">
        <v>9249</v>
      </c>
      <c r="AQ4444" t="s">
        <v>21630</v>
      </c>
      <c r="AR4444" t="s">
        <v>21631</v>
      </c>
      <c r="AS4444">
        <v>0</v>
      </c>
      <c r="AT4444" t="s">
        <v>61</v>
      </c>
      <c r="AU4444" t="s">
        <v>21526</v>
      </c>
      <c r="AX4444">
        <v>54.773309240000003</v>
      </c>
      <c r="AY4444">
        <v>11.86971073</v>
      </c>
      <c r="AZ4444" t="s">
        <v>62</v>
      </c>
      <c r="BA4444">
        <v>1085</v>
      </c>
      <c r="BB4444" t="s">
        <v>44618</v>
      </c>
    </row>
    <row r="4445" spans="1:54" x14ac:dyDescent="0.25">
      <c r="A4445" s="1">
        <v>45200</v>
      </c>
      <c r="B4445">
        <v>369247</v>
      </c>
      <c r="C4445" t="s">
        <v>49696</v>
      </c>
      <c r="D4445">
        <v>4800</v>
      </c>
      <c r="E4445" t="s">
        <v>47865</v>
      </c>
      <c r="F4445" t="s">
        <v>49697</v>
      </c>
      <c r="G4445">
        <v>29541868</v>
      </c>
      <c r="H4445">
        <v>1003298986</v>
      </c>
      <c r="I4445" t="s">
        <v>21632</v>
      </c>
      <c r="J4445" t="s">
        <v>21633</v>
      </c>
      <c r="K4445" t="s">
        <v>15465</v>
      </c>
      <c r="L4445" t="s">
        <v>9248</v>
      </c>
      <c r="M4445">
        <v>151</v>
      </c>
      <c r="N4445">
        <v>5</v>
      </c>
      <c r="R4445" s="1">
        <v>45162</v>
      </c>
      <c r="S4445" t="s">
        <v>171</v>
      </c>
      <c r="W4445">
        <v>4</v>
      </c>
      <c r="X4445" t="s">
        <v>725</v>
      </c>
      <c r="Y4445">
        <v>1</v>
      </c>
      <c r="Z4445" t="s">
        <v>46545</v>
      </c>
      <c r="AB4445">
        <v>197808</v>
      </c>
      <c r="AC4445">
        <v>137</v>
      </c>
      <c r="AD4445" t="s">
        <v>1410</v>
      </c>
      <c r="AE4445">
        <v>1053</v>
      </c>
      <c r="AF4445" t="s">
        <v>1410</v>
      </c>
      <c r="AG4445">
        <v>1</v>
      </c>
      <c r="AH4445" t="s">
        <v>44482</v>
      </c>
      <c r="AI4445">
        <v>30</v>
      </c>
      <c r="AJ4445" t="s">
        <v>1402</v>
      </c>
      <c r="AK4445">
        <v>376</v>
      </c>
      <c r="AL4445" t="s">
        <v>9249</v>
      </c>
      <c r="AP4445">
        <v>369248</v>
      </c>
      <c r="AQ4445" t="s">
        <v>12572</v>
      </c>
      <c r="AR4445" t="s">
        <v>12573</v>
      </c>
      <c r="AS4445">
        <v>2</v>
      </c>
      <c r="AT4445" t="s">
        <v>1413</v>
      </c>
      <c r="AU4445" t="s">
        <v>9251</v>
      </c>
      <c r="AX4445">
        <v>54.764654290000003</v>
      </c>
      <c r="AY4445">
        <v>11.87890865</v>
      </c>
      <c r="AZ4445" t="s">
        <v>62</v>
      </c>
      <c r="BA4445">
        <v>1085</v>
      </c>
      <c r="BB4445" t="s">
        <v>44618</v>
      </c>
    </row>
    <row r="4446" spans="1:54" x14ac:dyDescent="0.25">
      <c r="A4446" s="1">
        <v>45200</v>
      </c>
      <c r="B4446">
        <v>369248</v>
      </c>
      <c r="C4446" t="s">
        <v>48330</v>
      </c>
      <c r="D4446">
        <v>4800</v>
      </c>
      <c r="E4446" t="s">
        <v>47865</v>
      </c>
      <c r="F4446" t="s">
        <v>48330</v>
      </c>
      <c r="G4446">
        <v>29541868</v>
      </c>
      <c r="H4446">
        <v>1003298986</v>
      </c>
      <c r="I4446" t="s">
        <v>49698</v>
      </c>
      <c r="J4446" t="s">
        <v>21633</v>
      </c>
      <c r="K4446" t="s">
        <v>15465</v>
      </c>
      <c r="L4446" t="s">
        <v>15466</v>
      </c>
      <c r="M4446">
        <v>151</v>
      </c>
      <c r="N4446">
        <v>1</v>
      </c>
      <c r="R4446" s="1">
        <v>44280</v>
      </c>
      <c r="S4446" t="s">
        <v>56</v>
      </c>
      <c r="W4446">
        <v>4</v>
      </c>
      <c r="X4446" t="s">
        <v>725</v>
      </c>
      <c r="Y4446">
        <v>1</v>
      </c>
      <c r="Z4446" t="s">
        <v>46545</v>
      </c>
      <c r="AB4446">
        <v>200201</v>
      </c>
      <c r="AC4446">
        <v>137</v>
      </c>
      <c r="AD4446" t="s">
        <v>1410</v>
      </c>
      <c r="AE4446">
        <v>1053</v>
      </c>
      <c r="AF4446" t="s">
        <v>1410</v>
      </c>
      <c r="AG4446">
        <v>4</v>
      </c>
      <c r="AH4446" t="s">
        <v>44547</v>
      </c>
      <c r="AI4446">
        <v>30</v>
      </c>
      <c r="AJ4446" t="s">
        <v>1402</v>
      </c>
      <c r="AK4446">
        <v>376</v>
      </c>
      <c r="AL4446" t="s">
        <v>9249</v>
      </c>
      <c r="AQ4446" t="s">
        <v>12572</v>
      </c>
      <c r="AR4446" t="s">
        <v>12573</v>
      </c>
      <c r="AS4446">
        <v>1</v>
      </c>
      <c r="AT4446" t="s">
        <v>1446</v>
      </c>
      <c r="AU4446" t="s">
        <v>9251</v>
      </c>
      <c r="AX4446">
        <v>54.764803690000001</v>
      </c>
      <c r="AY4446">
        <v>11.877547359999999</v>
      </c>
      <c r="AZ4446" t="s">
        <v>62</v>
      </c>
      <c r="BA4446">
        <v>1085</v>
      </c>
      <c r="BB4446" t="s">
        <v>44618</v>
      </c>
    </row>
    <row r="4447" spans="1:54" x14ac:dyDescent="0.25">
      <c r="A4447" s="1">
        <v>45200</v>
      </c>
      <c r="B4447">
        <v>369300</v>
      </c>
      <c r="C4447" t="s">
        <v>21634</v>
      </c>
      <c r="D4447">
        <v>4800</v>
      </c>
      <c r="E4447" t="s">
        <v>47865</v>
      </c>
      <c r="F4447" t="s">
        <v>49699</v>
      </c>
      <c r="G4447">
        <v>79462918</v>
      </c>
      <c r="H4447">
        <v>1002582312</v>
      </c>
      <c r="I4447" t="s">
        <v>49700</v>
      </c>
      <c r="J4447" t="s">
        <v>21635</v>
      </c>
      <c r="K4447" t="s">
        <v>21636</v>
      </c>
      <c r="L4447" t="s">
        <v>21637</v>
      </c>
      <c r="M4447">
        <v>1374</v>
      </c>
      <c r="N4447">
        <v>5</v>
      </c>
      <c r="R4447" s="1">
        <v>40865</v>
      </c>
      <c r="S4447" t="s">
        <v>56</v>
      </c>
      <c r="V4447" s="1">
        <v>40393</v>
      </c>
      <c r="W4447">
        <v>5</v>
      </c>
      <c r="X4447" t="s">
        <v>557</v>
      </c>
      <c r="Y4447">
        <v>1</v>
      </c>
      <c r="Z4447" t="s">
        <v>46545</v>
      </c>
      <c r="AB4447">
        <v>194801</v>
      </c>
      <c r="AC4447">
        <v>144</v>
      </c>
      <c r="AD4447" t="s">
        <v>52641</v>
      </c>
      <c r="AE4447">
        <v>1023</v>
      </c>
      <c r="AF4447" t="s">
        <v>1486</v>
      </c>
      <c r="AG4447">
        <v>3</v>
      </c>
      <c r="AH4447" t="s">
        <v>81</v>
      </c>
      <c r="AI4447">
        <v>82</v>
      </c>
      <c r="AJ4447" t="s">
        <v>52641</v>
      </c>
      <c r="AK4447">
        <v>376</v>
      </c>
      <c r="AL4447" t="s">
        <v>9249</v>
      </c>
      <c r="AQ4447" t="s">
        <v>21638</v>
      </c>
      <c r="AR4447" t="s">
        <v>21639</v>
      </c>
      <c r="AS4447">
        <v>0</v>
      </c>
      <c r="AT4447" t="s">
        <v>61</v>
      </c>
      <c r="AU4447" t="s">
        <v>21640</v>
      </c>
      <c r="AX4447">
        <v>54.7627270683586</v>
      </c>
      <c r="AY4447">
        <v>11.8827032340479</v>
      </c>
      <c r="AZ4447" t="s">
        <v>62</v>
      </c>
      <c r="BA4447">
        <v>1085</v>
      </c>
      <c r="BB4447" t="s">
        <v>44618</v>
      </c>
    </row>
    <row r="4448" spans="1:54" x14ac:dyDescent="0.25">
      <c r="A4448" s="1">
        <v>45200</v>
      </c>
      <c r="B4448">
        <v>369350</v>
      </c>
      <c r="C4448" t="s">
        <v>21641</v>
      </c>
      <c r="D4448">
        <v>4800</v>
      </c>
      <c r="E4448" t="s">
        <v>47865</v>
      </c>
      <c r="F4448" t="s">
        <v>49701</v>
      </c>
      <c r="G4448">
        <v>39816385</v>
      </c>
      <c r="H4448">
        <v>1024500736</v>
      </c>
      <c r="I4448" t="s">
        <v>15310</v>
      </c>
      <c r="J4448" t="s">
        <v>21642</v>
      </c>
      <c r="K4448" t="s">
        <v>17118</v>
      </c>
      <c r="L4448" t="s">
        <v>21643</v>
      </c>
      <c r="M4448">
        <v>728</v>
      </c>
      <c r="N4448">
        <v>6</v>
      </c>
      <c r="R4448" s="1">
        <v>44344</v>
      </c>
      <c r="S4448" t="s">
        <v>56</v>
      </c>
      <c r="W4448">
        <v>4</v>
      </c>
      <c r="X4448" t="s">
        <v>725</v>
      </c>
      <c r="Y4448">
        <v>1</v>
      </c>
      <c r="Z4448" t="s">
        <v>46545</v>
      </c>
      <c r="AB4448">
        <v>199106</v>
      </c>
      <c r="AC4448">
        <v>149</v>
      </c>
      <c r="AD4448" t="s">
        <v>1085</v>
      </c>
      <c r="AE4448">
        <v>1027</v>
      </c>
      <c r="AF4448" t="s">
        <v>1543</v>
      </c>
      <c r="AG4448">
        <v>1</v>
      </c>
      <c r="AH4448" t="s">
        <v>44482</v>
      </c>
      <c r="AI4448">
        <v>85</v>
      </c>
      <c r="AJ4448" t="s">
        <v>1428</v>
      </c>
      <c r="AK4448">
        <v>376</v>
      </c>
      <c r="AL4448" t="s">
        <v>9249</v>
      </c>
      <c r="AP4448">
        <v>281046</v>
      </c>
      <c r="AQ4448" t="s">
        <v>15312</v>
      </c>
      <c r="AR4448" t="s">
        <v>17120</v>
      </c>
      <c r="AS4448">
        <v>2</v>
      </c>
      <c r="AT4448" t="s">
        <v>1413</v>
      </c>
      <c r="AU4448" t="s">
        <v>21644</v>
      </c>
      <c r="AX4448">
        <v>54.756327720000002</v>
      </c>
      <c r="AY4448">
        <v>11.89513056</v>
      </c>
      <c r="AZ4448" t="s">
        <v>62</v>
      </c>
      <c r="BA4448">
        <v>1085</v>
      </c>
      <c r="BB4448" t="s">
        <v>44618</v>
      </c>
    </row>
    <row r="4449" spans="1:54" x14ac:dyDescent="0.25">
      <c r="A4449" s="1">
        <v>45200</v>
      </c>
      <c r="B4449">
        <v>369375</v>
      </c>
      <c r="C4449" t="s">
        <v>21645</v>
      </c>
      <c r="D4449">
        <v>4800</v>
      </c>
      <c r="E4449" t="s">
        <v>47865</v>
      </c>
      <c r="F4449" t="s">
        <v>21646</v>
      </c>
      <c r="G4449">
        <v>14800131</v>
      </c>
      <c r="H4449">
        <v>1000808009</v>
      </c>
      <c r="I4449" t="s">
        <v>10656</v>
      </c>
      <c r="J4449" t="s">
        <v>18927</v>
      </c>
      <c r="K4449" t="s">
        <v>21647</v>
      </c>
      <c r="L4449" t="s">
        <v>21648</v>
      </c>
      <c r="M4449">
        <v>1994</v>
      </c>
      <c r="N4449">
        <v>2</v>
      </c>
      <c r="R4449" s="1">
        <v>43613</v>
      </c>
      <c r="S4449" t="s">
        <v>56</v>
      </c>
      <c r="V4449" s="1">
        <v>43543</v>
      </c>
      <c r="W4449">
        <v>5</v>
      </c>
      <c r="X4449" t="s">
        <v>557</v>
      </c>
      <c r="Y4449">
        <v>1</v>
      </c>
      <c r="Z4449" t="s">
        <v>46545</v>
      </c>
      <c r="AB4449">
        <v>198610</v>
      </c>
      <c r="AC4449">
        <v>147</v>
      </c>
      <c r="AD4449" t="s">
        <v>46697</v>
      </c>
      <c r="AE4449">
        <v>1021</v>
      </c>
      <c r="AF4449" t="s">
        <v>46697</v>
      </c>
      <c r="AG4449">
        <v>3</v>
      </c>
      <c r="AH4449" t="s">
        <v>81</v>
      </c>
      <c r="AI4449">
        <v>86</v>
      </c>
      <c r="AJ4449" t="s">
        <v>46697</v>
      </c>
      <c r="AK4449">
        <v>376</v>
      </c>
      <c r="AL4449" t="s">
        <v>9249</v>
      </c>
      <c r="AQ4449" t="s">
        <v>21649</v>
      </c>
      <c r="AS4449">
        <v>0</v>
      </c>
      <c r="AT4449" t="s">
        <v>61</v>
      </c>
      <c r="AU4449" t="s">
        <v>1439</v>
      </c>
      <c r="AZ4449" t="s">
        <v>62</v>
      </c>
      <c r="BA4449">
        <v>1085</v>
      </c>
      <c r="BB4449" t="s">
        <v>44618</v>
      </c>
    </row>
    <row r="4450" spans="1:54" x14ac:dyDescent="0.25">
      <c r="A4450" s="1">
        <v>45200</v>
      </c>
      <c r="B4450">
        <v>369401</v>
      </c>
      <c r="C4450" t="s">
        <v>21650</v>
      </c>
      <c r="D4450">
        <v>4800</v>
      </c>
      <c r="E4450" t="s">
        <v>47865</v>
      </c>
      <c r="F4450" t="s">
        <v>21650</v>
      </c>
      <c r="G4450">
        <v>27328598</v>
      </c>
      <c r="H4450">
        <v>1003401134</v>
      </c>
      <c r="I4450" t="s">
        <v>16720</v>
      </c>
      <c r="J4450" t="s">
        <v>16721</v>
      </c>
      <c r="K4450" t="s">
        <v>21651</v>
      </c>
      <c r="L4450" t="s">
        <v>55940</v>
      </c>
      <c r="M4450">
        <v>1083</v>
      </c>
      <c r="N4450">
        <v>7</v>
      </c>
      <c r="R4450" s="1">
        <v>44426</v>
      </c>
      <c r="S4450" t="s">
        <v>56</v>
      </c>
      <c r="V4450" s="1">
        <v>39692</v>
      </c>
      <c r="W4450">
        <v>4</v>
      </c>
      <c r="X4450" t="s">
        <v>725</v>
      </c>
      <c r="Y4450">
        <v>1</v>
      </c>
      <c r="Z4450" t="s">
        <v>46545</v>
      </c>
      <c r="AC4450">
        <v>240</v>
      </c>
      <c r="AD4450" t="s">
        <v>2530</v>
      </c>
      <c r="AE4450">
        <v>1071</v>
      </c>
      <c r="AF4450" t="s">
        <v>1688</v>
      </c>
      <c r="AG4450">
        <v>5</v>
      </c>
      <c r="AH4450" t="s">
        <v>1589</v>
      </c>
      <c r="AI4450">
        <v>99</v>
      </c>
      <c r="AJ4450" t="s">
        <v>54511</v>
      </c>
      <c r="AK4450">
        <v>376</v>
      </c>
      <c r="AL4450" t="s">
        <v>9249</v>
      </c>
      <c r="AM4450">
        <v>2</v>
      </c>
      <c r="AN4450" t="s">
        <v>119</v>
      </c>
      <c r="AO4450">
        <v>376402</v>
      </c>
      <c r="AP4450">
        <v>376402</v>
      </c>
      <c r="AQ4450" t="s">
        <v>21652</v>
      </c>
      <c r="AR4450" t="s">
        <v>21653</v>
      </c>
      <c r="AS4450">
        <v>2</v>
      </c>
      <c r="AT4450" t="s">
        <v>1413</v>
      </c>
      <c r="AU4450" t="s">
        <v>55941</v>
      </c>
      <c r="AZ4450" t="s">
        <v>62</v>
      </c>
      <c r="BA4450">
        <v>1085</v>
      </c>
      <c r="BB4450" t="s">
        <v>44618</v>
      </c>
    </row>
    <row r="4451" spans="1:54" x14ac:dyDescent="0.25">
      <c r="A4451" s="1">
        <v>45200</v>
      </c>
      <c r="B4451">
        <v>369402</v>
      </c>
      <c r="C4451" t="s">
        <v>21654</v>
      </c>
      <c r="D4451">
        <v>4800</v>
      </c>
      <c r="E4451" t="s">
        <v>47865</v>
      </c>
      <c r="F4451" t="s">
        <v>21655</v>
      </c>
      <c r="G4451">
        <v>27328598</v>
      </c>
      <c r="H4451">
        <v>1003401158</v>
      </c>
      <c r="I4451" t="s">
        <v>16720</v>
      </c>
      <c r="J4451" t="s">
        <v>9246</v>
      </c>
      <c r="K4451" t="s">
        <v>16721</v>
      </c>
      <c r="L4451" t="s">
        <v>16722</v>
      </c>
      <c r="M4451">
        <v>1283</v>
      </c>
      <c r="N4451">
        <v>1</v>
      </c>
      <c r="R4451" s="1">
        <v>44917</v>
      </c>
      <c r="S4451" t="s">
        <v>56</v>
      </c>
      <c r="W4451">
        <v>4</v>
      </c>
      <c r="X4451" t="s">
        <v>725</v>
      </c>
      <c r="Y4451">
        <v>1</v>
      </c>
      <c r="Z4451" t="s">
        <v>46545</v>
      </c>
      <c r="AC4451">
        <v>241</v>
      </c>
      <c r="AD4451" t="s">
        <v>1722</v>
      </c>
      <c r="AE4451">
        <v>1071</v>
      </c>
      <c r="AF4451" t="s">
        <v>1688</v>
      </c>
      <c r="AG4451">
        <v>1</v>
      </c>
      <c r="AH4451" t="s">
        <v>44482</v>
      </c>
      <c r="AI4451">
        <v>99</v>
      </c>
      <c r="AJ4451" t="s">
        <v>54511</v>
      </c>
      <c r="AK4451">
        <v>376</v>
      </c>
      <c r="AL4451" t="s">
        <v>9249</v>
      </c>
      <c r="AP4451">
        <v>376402</v>
      </c>
      <c r="AQ4451" t="s">
        <v>16723</v>
      </c>
      <c r="AR4451" t="s">
        <v>16724</v>
      </c>
      <c r="AS4451">
        <v>2</v>
      </c>
      <c r="AT4451" t="s">
        <v>1413</v>
      </c>
      <c r="AU4451" t="s">
        <v>16725</v>
      </c>
      <c r="AX4451">
        <v>54.775839499999897</v>
      </c>
      <c r="AY4451">
        <v>11.87879358</v>
      </c>
      <c r="AZ4451" t="s">
        <v>62</v>
      </c>
      <c r="BA4451">
        <v>1085</v>
      </c>
      <c r="BB4451" t="s">
        <v>44618</v>
      </c>
    </row>
    <row r="4452" spans="1:54" x14ac:dyDescent="0.25">
      <c r="A4452" s="1">
        <v>45200</v>
      </c>
      <c r="B4452">
        <v>369403</v>
      </c>
      <c r="C4452" t="s">
        <v>49702</v>
      </c>
      <c r="D4452">
        <v>4800</v>
      </c>
      <c r="E4452" t="s">
        <v>47865</v>
      </c>
      <c r="F4452" t="s">
        <v>49703</v>
      </c>
      <c r="I4452" t="s">
        <v>21656</v>
      </c>
      <c r="K4452" t="s">
        <v>21657</v>
      </c>
      <c r="L4452" t="s">
        <v>9248</v>
      </c>
      <c r="M4452">
        <v>151</v>
      </c>
      <c r="N4452">
        <v>5</v>
      </c>
      <c r="R4452" s="1">
        <v>40162</v>
      </c>
      <c r="S4452" t="s">
        <v>80</v>
      </c>
      <c r="V4452" s="1">
        <v>29556</v>
      </c>
      <c r="W4452">
        <v>4</v>
      </c>
      <c r="X4452" t="s">
        <v>725</v>
      </c>
      <c r="Y4452">
        <v>2</v>
      </c>
      <c r="Z4452" t="s">
        <v>1745</v>
      </c>
      <c r="AC4452">
        <v>355</v>
      </c>
      <c r="AD4452" t="s">
        <v>1734</v>
      </c>
      <c r="AE4452">
        <v>1081</v>
      </c>
      <c r="AF4452" t="s">
        <v>1735</v>
      </c>
      <c r="AG4452">
        <v>3</v>
      </c>
      <c r="AH4452" t="s">
        <v>81</v>
      </c>
      <c r="AI4452">
        <v>99</v>
      </c>
      <c r="AJ4452" t="s">
        <v>54511</v>
      </c>
      <c r="AK4452">
        <v>376</v>
      </c>
      <c r="AL4452" t="s">
        <v>9249</v>
      </c>
      <c r="AS4452">
        <v>0</v>
      </c>
      <c r="AT4452" t="s">
        <v>61</v>
      </c>
      <c r="AU4452" t="s">
        <v>9251</v>
      </c>
      <c r="AX4452">
        <v>54.764646351130899</v>
      </c>
      <c r="AY4452">
        <v>11.8789085989358</v>
      </c>
      <c r="AZ4452" t="s">
        <v>62</v>
      </c>
      <c r="BA4452">
        <v>1085</v>
      </c>
      <c r="BB4452" t="s">
        <v>44618</v>
      </c>
    </row>
    <row r="4453" spans="1:54" x14ac:dyDescent="0.25">
      <c r="A4453" s="1">
        <v>45200</v>
      </c>
      <c r="B4453">
        <v>369404</v>
      </c>
      <c r="C4453" t="s">
        <v>21658</v>
      </c>
      <c r="D4453">
        <v>4800</v>
      </c>
      <c r="E4453" t="s">
        <v>47865</v>
      </c>
      <c r="F4453" t="s">
        <v>49704</v>
      </c>
      <c r="G4453">
        <v>30874323</v>
      </c>
      <c r="H4453">
        <v>1014174229</v>
      </c>
      <c r="I4453" t="s">
        <v>3333</v>
      </c>
      <c r="J4453" t="s">
        <v>21659</v>
      </c>
      <c r="K4453" t="s">
        <v>9677</v>
      </c>
      <c r="L4453" t="s">
        <v>9248</v>
      </c>
      <c r="M4453">
        <v>151</v>
      </c>
      <c r="N4453">
        <v>5</v>
      </c>
      <c r="R4453" s="1">
        <v>43791</v>
      </c>
      <c r="S4453" t="s">
        <v>56</v>
      </c>
      <c r="W4453">
        <v>4</v>
      </c>
      <c r="X4453" t="s">
        <v>725</v>
      </c>
      <c r="Y4453">
        <v>4</v>
      </c>
      <c r="Z4453" t="s">
        <v>1324</v>
      </c>
      <c r="AB4453">
        <v>196508</v>
      </c>
      <c r="AC4453">
        <v>312</v>
      </c>
      <c r="AD4453" t="s">
        <v>44564</v>
      </c>
      <c r="AE4453">
        <v>1085</v>
      </c>
      <c r="AF4453" t="s">
        <v>46731</v>
      </c>
      <c r="AG4453">
        <v>1</v>
      </c>
      <c r="AH4453" t="s">
        <v>44482</v>
      </c>
      <c r="AI4453">
        <v>99</v>
      </c>
      <c r="AJ4453" t="s">
        <v>54511</v>
      </c>
      <c r="AK4453">
        <v>376</v>
      </c>
      <c r="AL4453" t="s">
        <v>9249</v>
      </c>
      <c r="AP4453">
        <v>340401</v>
      </c>
      <c r="AQ4453" t="s">
        <v>9873</v>
      </c>
      <c r="AR4453" t="s">
        <v>9874</v>
      </c>
      <c r="AS4453">
        <v>2</v>
      </c>
      <c r="AT4453" t="s">
        <v>1413</v>
      </c>
      <c r="AU4453" t="s">
        <v>9251</v>
      </c>
      <c r="AX4453">
        <v>54.764646399999997</v>
      </c>
      <c r="AY4453">
        <v>11.878908640000001</v>
      </c>
      <c r="AZ4453" t="s">
        <v>62</v>
      </c>
      <c r="BA4453">
        <v>1085</v>
      </c>
      <c r="BB4453" t="s">
        <v>44618</v>
      </c>
    </row>
    <row r="4454" spans="1:54" x14ac:dyDescent="0.25">
      <c r="A4454" s="1">
        <v>45200</v>
      </c>
      <c r="B4454">
        <v>369405</v>
      </c>
      <c r="C4454" t="s">
        <v>21660</v>
      </c>
      <c r="D4454">
        <v>4800</v>
      </c>
      <c r="E4454" t="s">
        <v>47865</v>
      </c>
      <c r="F4454" t="s">
        <v>49705</v>
      </c>
      <c r="G4454">
        <v>30874323</v>
      </c>
      <c r="H4454">
        <v>1014174237</v>
      </c>
      <c r="I4454" t="s">
        <v>20551</v>
      </c>
      <c r="J4454" t="s">
        <v>21659</v>
      </c>
      <c r="K4454" t="s">
        <v>9677</v>
      </c>
      <c r="L4454" t="s">
        <v>9248</v>
      </c>
      <c r="M4454">
        <v>151</v>
      </c>
      <c r="N4454">
        <v>5</v>
      </c>
      <c r="R4454" s="1">
        <v>41649</v>
      </c>
      <c r="S4454" t="s">
        <v>612</v>
      </c>
      <c r="V4454" s="1">
        <v>40527</v>
      </c>
      <c r="W4454">
        <v>4</v>
      </c>
      <c r="X4454" t="s">
        <v>725</v>
      </c>
      <c r="Y4454">
        <v>4</v>
      </c>
      <c r="Z4454" t="s">
        <v>1324</v>
      </c>
      <c r="AB4454">
        <v>195709</v>
      </c>
      <c r="AC4454">
        <v>380</v>
      </c>
      <c r="AD4454" t="s">
        <v>1863</v>
      </c>
      <c r="AE4454">
        <v>1085</v>
      </c>
      <c r="AF4454" t="s">
        <v>46731</v>
      </c>
      <c r="AG4454">
        <v>3</v>
      </c>
      <c r="AH4454" t="s">
        <v>81</v>
      </c>
      <c r="AI4454">
        <v>99</v>
      </c>
      <c r="AJ4454" t="s">
        <v>54511</v>
      </c>
      <c r="AK4454">
        <v>376</v>
      </c>
      <c r="AL4454" t="s">
        <v>9249</v>
      </c>
      <c r="AM4454">
        <v>2</v>
      </c>
      <c r="AN4454" t="s">
        <v>119</v>
      </c>
      <c r="AO4454">
        <v>340401</v>
      </c>
      <c r="AP4454">
        <v>340401</v>
      </c>
      <c r="AQ4454" t="s">
        <v>20552</v>
      </c>
      <c r="AR4454" t="s">
        <v>9679</v>
      </c>
      <c r="AS4454">
        <v>2</v>
      </c>
      <c r="AT4454" t="s">
        <v>1413</v>
      </c>
      <c r="AU4454" t="s">
        <v>9251</v>
      </c>
      <c r="AX4454">
        <v>54.764646351130899</v>
      </c>
      <c r="AY4454">
        <v>11.8789085989358</v>
      </c>
      <c r="AZ4454" t="s">
        <v>62</v>
      </c>
      <c r="BA4454">
        <v>1085</v>
      </c>
      <c r="BB4454" t="s">
        <v>44618</v>
      </c>
    </row>
    <row r="4455" spans="1:54" x14ac:dyDescent="0.25">
      <c r="A4455" s="1">
        <v>45200</v>
      </c>
      <c r="B4455">
        <v>369406</v>
      </c>
      <c r="C4455" t="s">
        <v>49706</v>
      </c>
      <c r="D4455">
        <v>4800</v>
      </c>
      <c r="E4455" t="s">
        <v>47865</v>
      </c>
      <c r="F4455" t="s">
        <v>49707</v>
      </c>
      <c r="G4455">
        <v>11902847</v>
      </c>
      <c r="H4455">
        <v>1003403447</v>
      </c>
      <c r="I4455" t="s">
        <v>20304</v>
      </c>
      <c r="J4455" t="s">
        <v>21661</v>
      </c>
      <c r="K4455" t="s">
        <v>9246</v>
      </c>
      <c r="L4455" t="s">
        <v>55942</v>
      </c>
      <c r="M4455">
        <v>2391</v>
      </c>
      <c r="N4455">
        <v>78</v>
      </c>
      <c r="R4455" s="1">
        <v>40162</v>
      </c>
      <c r="S4455" t="s">
        <v>80</v>
      </c>
      <c r="V4455" s="1">
        <v>39052</v>
      </c>
      <c r="W4455">
        <v>4</v>
      </c>
      <c r="X4455" t="s">
        <v>725</v>
      </c>
      <c r="Y4455">
        <v>1</v>
      </c>
      <c r="Z4455" t="s">
        <v>46545</v>
      </c>
      <c r="AB4455">
        <v>197708</v>
      </c>
      <c r="AC4455">
        <v>331</v>
      </c>
      <c r="AD4455" t="s">
        <v>49410</v>
      </c>
      <c r="AE4455">
        <v>1121</v>
      </c>
      <c r="AF4455" t="s">
        <v>53100</v>
      </c>
      <c r="AG4455">
        <v>3</v>
      </c>
      <c r="AH4455" t="s">
        <v>81</v>
      </c>
      <c r="AI4455">
        <v>78</v>
      </c>
      <c r="AJ4455" t="s">
        <v>49455</v>
      </c>
      <c r="AK4455">
        <v>376</v>
      </c>
      <c r="AL4455" t="s">
        <v>9249</v>
      </c>
      <c r="AP4455">
        <v>333410</v>
      </c>
      <c r="AQ4455" t="s">
        <v>20323</v>
      </c>
      <c r="AR4455" t="s">
        <v>20324</v>
      </c>
      <c r="AS4455">
        <v>2</v>
      </c>
      <c r="AT4455" t="s">
        <v>1413</v>
      </c>
      <c r="AU4455" t="s">
        <v>21662</v>
      </c>
      <c r="AX4455">
        <v>54.777294801071797</v>
      </c>
      <c r="AY4455">
        <v>11.8788183557865</v>
      </c>
      <c r="AZ4455" t="s">
        <v>62</v>
      </c>
      <c r="BA4455">
        <v>1085</v>
      </c>
      <c r="BB4455" t="s">
        <v>44618</v>
      </c>
    </row>
    <row r="4456" spans="1:54" x14ac:dyDescent="0.25">
      <c r="A4456" s="1">
        <v>45200</v>
      </c>
      <c r="B4456">
        <v>369407</v>
      </c>
      <c r="C4456" t="s">
        <v>21663</v>
      </c>
      <c r="D4456">
        <v>4800</v>
      </c>
      <c r="E4456" t="s">
        <v>47865</v>
      </c>
      <c r="F4456" t="s">
        <v>49708</v>
      </c>
      <c r="I4456" t="s">
        <v>21664</v>
      </c>
      <c r="K4456" t="s">
        <v>21665</v>
      </c>
      <c r="L4456" t="s">
        <v>54889</v>
      </c>
      <c r="M4456">
        <v>905</v>
      </c>
      <c r="R4456" s="1">
        <v>40162</v>
      </c>
      <c r="S4456" t="s">
        <v>80</v>
      </c>
      <c r="V4456" s="1">
        <v>33390</v>
      </c>
      <c r="W4456">
        <v>1</v>
      </c>
      <c r="X4456" t="s">
        <v>760</v>
      </c>
      <c r="Y4456">
        <v>1</v>
      </c>
      <c r="Z4456" t="s">
        <v>46545</v>
      </c>
      <c r="AB4456">
        <v>198007</v>
      </c>
      <c r="AC4456">
        <v>283</v>
      </c>
      <c r="AD4456" t="s">
        <v>44660</v>
      </c>
      <c r="AE4456">
        <v>1083</v>
      </c>
      <c r="AF4456" t="s">
        <v>2066</v>
      </c>
      <c r="AG4456">
        <v>3</v>
      </c>
      <c r="AH4456" t="s">
        <v>81</v>
      </c>
      <c r="AI4456">
        <v>99</v>
      </c>
      <c r="AJ4456" t="s">
        <v>54511</v>
      </c>
      <c r="AK4456">
        <v>376</v>
      </c>
      <c r="AL4456" t="s">
        <v>9249</v>
      </c>
      <c r="AS4456">
        <v>0</v>
      </c>
      <c r="AT4456" t="s">
        <v>61</v>
      </c>
      <c r="AU4456" t="s">
        <v>14646</v>
      </c>
      <c r="AW4456" t="s">
        <v>54890</v>
      </c>
      <c r="AX4456">
        <v>54.762050747327102</v>
      </c>
      <c r="AY4456">
        <v>11.834051579687999</v>
      </c>
      <c r="AZ4456" t="s">
        <v>62</v>
      </c>
      <c r="BA4456">
        <v>1085</v>
      </c>
      <c r="BB4456" t="s">
        <v>44618</v>
      </c>
    </row>
    <row r="4457" spans="1:54" x14ac:dyDescent="0.25">
      <c r="A4457" s="1">
        <v>45200</v>
      </c>
      <c r="B4457">
        <v>369408</v>
      </c>
      <c r="C4457" t="s">
        <v>53525</v>
      </c>
      <c r="D4457">
        <v>4800</v>
      </c>
      <c r="E4457" t="s">
        <v>47865</v>
      </c>
      <c r="F4457" t="s">
        <v>21666</v>
      </c>
      <c r="G4457">
        <v>26138523</v>
      </c>
      <c r="H4457">
        <v>1005829300</v>
      </c>
      <c r="I4457" t="s">
        <v>49709</v>
      </c>
      <c r="J4457" t="s">
        <v>21667</v>
      </c>
      <c r="K4457" t="s">
        <v>21668</v>
      </c>
      <c r="L4457" t="s">
        <v>9248</v>
      </c>
      <c r="M4457">
        <v>151</v>
      </c>
      <c r="N4457">
        <v>5</v>
      </c>
      <c r="R4457" s="1">
        <v>41649</v>
      </c>
      <c r="S4457" t="s">
        <v>612</v>
      </c>
      <c r="V4457" s="1">
        <v>36861</v>
      </c>
      <c r="W4457">
        <v>4</v>
      </c>
      <c r="X4457" t="s">
        <v>725</v>
      </c>
      <c r="Y4457">
        <v>4</v>
      </c>
      <c r="Z4457" t="s">
        <v>1324</v>
      </c>
      <c r="AB4457">
        <v>197908</v>
      </c>
      <c r="AC4457">
        <v>314</v>
      </c>
      <c r="AD4457" t="s">
        <v>52663</v>
      </c>
      <c r="AE4457">
        <v>1121</v>
      </c>
      <c r="AF4457" t="s">
        <v>53100</v>
      </c>
      <c r="AG4457">
        <v>3</v>
      </c>
      <c r="AH4457" t="s">
        <v>81</v>
      </c>
      <c r="AI4457">
        <v>99</v>
      </c>
      <c r="AJ4457" t="s">
        <v>54511</v>
      </c>
      <c r="AK4457">
        <v>376</v>
      </c>
      <c r="AL4457" t="s">
        <v>9249</v>
      </c>
      <c r="AM4457">
        <v>2</v>
      </c>
      <c r="AN4457" t="s">
        <v>119</v>
      </c>
      <c r="AO4457">
        <v>397402</v>
      </c>
      <c r="AP4457">
        <v>397406</v>
      </c>
      <c r="AQ4457" t="s">
        <v>21669</v>
      </c>
      <c r="AR4457" t="s">
        <v>21670</v>
      </c>
      <c r="AS4457">
        <v>0</v>
      </c>
      <c r="AT4457" t="s">
        <v>61</v>
      </c>
      <c r="AU4457" t="s">
        <v>9251</v>
      </c>
      <c r="AX4457">
        <v>54.764646351130899</v>
      </c>
      <c r="AY4457">
        <v>11.8789085989358</v>
      </c>
      <c r="AZ4457" t="s">
        <v>62</v>
      </c>
      <c r="BA4457">
        <v>1085</v>
      </c>
      <c r="BB4457" t="s">
        <v>44618</v>
      </c>
    </row>
    <row r="4458" spans="1:54" x14ac:dyDescent="0.25">
      <c r="A4458" s="1">
        <v>45200</v>
      </c>
      <c r="B4458">
        <v>369409</v>
      </c>
      <c r="C4458" t="s">
        <v>21671</v>
      </c>
      <c r="D4458">
        <v>4800</v>
      </c>
      <c r="E4458" t="s">
        <v>47865</v>
      </c>
      <c r="F4458" t="s">
        <v>49710</v>
      </c>
      <c r="G4458">
        <v>29554269</v>
      </c>
      <c r="H4458">
        <v>1003298330</v>
      </c>
      <c r="I4458" t="s">
        <v>21672</v>
      </c>
      <c r="J4458" t="s">
        <v>21673</v>
      </c>
      <c r="K4458" t="s">
        <v>21674</v>
      </c>
      <c r="L4458" t="s">
        <v>55942</v>
      </c>
      <c r="M4458">
        <v>2391</v>
      </c>
      <c r="N4458">
        <v>78</v>
      </c>
      <c r="R4458" s="1">
        <v>43858</v>
      </c>
      <c r="S4458" t="s">
        <v>56</v>
      </c>
      <c r="W4458">
        <v>4</v>
      </c>
      <c r="X4458" t="s">
        <v>725</v>
      </c>
      <c r="Y4458">
        <v>1</v>
      </c>
      <c r="Z4458" t="s">
        <v>46545</v>
      </c>
      <c r="AB4458">
        <v>199309</v>
      </c>
      <c r="AC4458">
        <v>281</v>
      </c>
      <c r="AD4458" t="s">
        <v>1773</v>
      </c>
      <c r="AE4458">
        <v>1071</v>
      </c>
      <c r="AF4458" t="s">
        <v>1688</v>
      </c>
      <c r="AG4458">
        <v>1</v>
      </c>
      <c r="AH4458" t="s">
        <v>44482</v>
      </c>
      <c r="AI4458">
        <v>99</v>
      </c>
      <c r="AJ4458" t="s">
        <v>54511</v>
      </c>
      <c r="AK4458">
        <v>376</v>
      </c>
      <c r="AL4458" t="s">
        <v>9249</v>
      </c>
      <c r="AQ4458" t="s">
        <v>21675</v>
      </c>
      <c r="AR4458" t="s">
        <v>21676</v>
      </c>
      <c r="AS4458">
        <v>0</v>
      </c>
      <c r="AT4458" t="s">
        <v>61</v>
      </c>
      <c r="AU4458" t="s">
        <v>21662</v>
      </c>
      <c r="AX4458">
        <v>54.777294750000003</v>
      </c>
      <c r="AY4458">
        <v>11.878818300000001</v>
      </c>
      <c r="AZ4458" t="s">
        <v>62</v>
      </c>
      <c r="BA4458">
        <v>1085</v>
      </c>
      <c r="BB4458" t="s">
        <v>44618</v>
      </c>
    </row>
    <row r="4459" spans="1:54" x14ac:dyDescent="0.25">
      <c r="A4459" s="1">
        <v>45200</v>
      </c>
      <c r="B4459">
        <v>369410</v>
      </c>
      <c r="C4459" t="s">
        <v>21677</v>
      </c>
      <c r="D4459">
        <v>4800</v>
      </c>
      <c r="E4459" t="s">
        <v>47865</v>
      </c>
      <c r="F4459" t="s">
        <v>55943</v>
      </c>
      <c r="G4459">
        <v>27328598</v>
      </c>
      <c r="H4459">
        <v>1003401134</v>
      </c>
      <c r="I4459" t="s">
        <v>16720</v>
      </c>
      <c r="J4459" t="s">
        <v>9246</v>
      </c>
      <c r="K4459" t="s">
        <v>16721</v>
      </c>
      <c r="L4459" t="s">
        <v>55944</v>
      </c>
      <c r="M4459">
        <v>1083</v>
      </c>
      <c r="N4459">
        <v>7</v>
      </c>
      <c r="R4459" s="1">
        <v>43473</v>
      </c>
      <c r="S4459" t="s">
        <v>56</v>
      </c>
      <c r="W4459">
        <v>4</v>
      </c>
      <c r="X4459" t="s">
        <v>725</v>
      </c>
      <c r="Y4459">
        <v>1</v>
      </c>
      <c r="Z4459" t="s">
        <v>46545</v>
      </c>
      <c r="AB4459">
        <v>200310</v>
      </c>
      <c r="AC4459">
        <v>242</v>
      </c>
      <c r="AD4459" t="s">
        <v>1687</v>
      </c>
      <c r="AE4459">
        <v>1071</v>
      </c>
      <c r="AF4459" t="s">
        <v>1688</v>
      </c>
      <c r="AG4459">
        <v>1</v>
      </c>
      <c r="AH4459" t="s">
        <v>44482</v>
      </c>
      <c r="AI4459">
        <v>99</v>
      </c>
      <c r="AJ4459" t="s">
        <v>54511</v>
      </c>
      <c r="AK4459">
        <v>376</v>
      </c>
      <c r="AL4459" t="s">
        <v>9249</v>
      </c>
      <c r="AP4459">
        <v>376402</v>
      </c>
      <c r="AQ4459" t="s">
        <v>16723</v>
      </c>
      <c r="AR4459" t="s">
        <v>16724</v>
      </c>
      <c r="AS4459">
        <v>2</v>
      </c>
      <c r="AT4459" t="s">
        <v>1413</v>
      </c>
      <c r="AU4459" t="s">
        <v>21498</v>
      </c>
      <c r="AX4459">
        <v>54.759578920000003</v>
      </c>
      <c r="AY4459">
        <v>11.89831502</v>
      </c>
      <c r="AZ4459" t="s">
        <v>62</v>
      </c>
      <c r="BA4459">
        <v>1085</v>
      </c>
      <c r="BB4459" t="s">
        <v>44618</v>
      </c>
    </row>
    <row r="4460" spans="1:54" x14ac:dyDescent="0.25">
      <c r="A4460" s="1">
        <v>45200</v>
      </c>
      <c r="B4460">
        <v>369411</v>
      </c>
      <c r="C4460" t="s">
        <v>21678</v>
      </c>
      <c r="D4460">
        <v>4800</v>
      </c>
      <c r="E4460" t="s">
        <v>47865</v>
      </c>
      <c r="F4460" t="s">
        <v>49711</v>
      </c>
      <c r="G4460">
        <v>10074940</v>
      </c>
      <c r="H4460">
        <v>1003403587</v>
      </c>
      <c r="I4460" t="s">
        <v>49712</v>
      </c>
      <c r="J4460" t="s">
        <v>21659</v>
      </c>
      <c r="K4460" t="s">
        <v>21679</v>
      </c>
      <c r="L4460" t="s">
        <v>9248</v>
      </c>
      <c r="M4460">
        <v>151</v>
      </c>
      <c r="N4460">
        <v>5</v>
      </c>
      <c r="R4460" s="1">
        <v>41649</v>
      </c>
      <c r="S4460" t="s">
        <v>612</v>
      </c>
      <c r="V4460" s="1">
        <v>38718</v>
      </c>
      <c r="W4460">
        <v>4</v>
      </c>
      <c r="X4460" t="s">
        <v>725</v>
      </c>
      <c r="Y4460">
        <v>4</v>
      </c>
      <c r="Z4460" t="s">
        <v>1324</v>
      </c>
      <c r="AB4460">
        <v>200512</v>
      </c>
      <c r="AC4460">
        <v>333</v>
      </c>
      <c r="AD4460" t="s">
        <v>46738</v>
      </c>
      <c r="AE4460">
        <v>1122</v>
      </c>
      <c r="AF4460" t="s">
        <v>54541</v>
      </c>
      <c r="AG4460">
        <v>3</v>
      </c>
      <c r="AH4460" t="s">
        <v>81</v>
      </c>
      <c r="AI4460">
        <v>99</v>
      </c>
      <c r="AJ4460" t="s">
        <v>54511</v>
      </c>
      <c r="AK4460">
        <v>376</v>
      </c>
      <c r="AL4460" t="s">
        <v>9249</v>
      </c>
      <c r="AP4460">
        <v>461412</v>
      </c>
      <c r="AQ4460" t="s">
        <v>21680</v>
      </c>
      <c r="AR4460" t="s">
        <v>21681</v>
      </c>
      <c r="AS4460">
        <v>2</v>
      </c>
      <c r="AT4460" t="s">
        <v>1413</v>
      </c>
      <c r="AU4460" t="s">
        <v>9251</v>
      </c>
      <c r="AX4460">
        <v>54.764646351130899</v>
      </c>
      <c r="AY4460">
        <v>11.8789085989358</v>
      </c>
      <c r="AZ4460" t="s">
        <v>62</v>
      </c>
      <c r="BA4460">
        <v>1085</v>
      </c>
      <c r="BB4460" t="s">
        <v>44618</v>
      </c>
    </row>
    <row r="4461" spans="1:54" x14ac:dyDescent="0.25">
      <c r="A4461" s="1">
        <v>45200</v>
      </c>
      <c r="B4461">
        <v>369901</v>
      </c>
      <c r="C4461" t="s">
        <v>21682</v>
      </c>
      <c r="D4461">
        <v>4800</v>
      </c>
      <c r="E4461" t="s">
        <v>47865</v>
      </c>
      <c r="F4461" t="s">
        <v>49713</v>
      </c>
      <c r="I4461" t="s">
        <v>21683</v>
      </c>
      <c r="J4461" t="s">
        <v>21684</v>
      </c>
      <c r="K4461" t="s">
        <v>21685</v>
      </c>
      <c r="L4461" t="s">
        <v>21686</v>
      </c>
      <c r="M4461">
        <v>1786</v>
      </c>
      <c r="N4461">
        <v>1</v>
      </c>
      <c r="R4461" s="1">
        <v>40162</v>
      </c>
      <c r="S4461" t="s">
        <v>80</v>
      </c>
      <c r="V4461" s="1">
        <v>37834</v>
      </c>
      <c r="W4461">
        <v>3</v>
      </c>
      <c r="X4461" t="s">
        <v>3496</v>
      </c>
      <c r="Y4461">
        <v>1</v>
      </c>
      <c r="Z4461" t="s">
        <v>46545</v>
      </c>
      <c r="AB4461">
        <v>197708</v>
      </c>
      <c r="AC4461">
        <v>128</v>
      </c>
      <c r="AD4461" t="s">
        <v>955</v>
      </c>
      <c r="AE4461">
        <v>1051</v>
      </c>
      <c r="AF4461" t="s">
        <v>955</v>
      </c>
      <c r="AG4461">
        <v>3</v>
      </c>
      <c r="AH4461" t="s">
        <v>81</v>
      </c>
      <c r="AI4461">
        <v>27</v>
      </c>
      <c r="AJ4461" t="s">
        <v>44512</v>
      </c>
      <c r="AK4461">
        <v>376</v>
      </c>
      <c r="AL4461" t="s">
        <v>9249</v>
      </c>
      <c r="AM4461">
        <v>2</v>
      </c>
      <c r="AN4461" t="s">
        <v>119</v>
      </c>
      <c r="AO4461">
        <v>373025</v>
      </c>
      <c r="AQ4461" t="s">
        <v>21687</v>
      </c>
      <c r="AS4461">
        <v>0</v>
      </c>
      <c r="AT4461" t="s">
        <v>61</v>
      </c>
      <c r="AU4461" t="s">
        <v>21598</v>
      </c>
      <c r="AX4461">
        <v>54.768857543384499</v>
      </c>
      <c r="AY4461">
        <v>11.875878791385601</v>
      </c>
      <c r="AZ4461" t="s">
        <v>62</v>
      </c>
      <c r="BA4461">
        <v>1085</v>
      </c>
      <c r="BB4461" t="s">
        <v>44618</v>
      </c>
    </row>
    <row r="4462" spans="1:54" x14ac:dyDescent="0.25">
      <c r="A4462" s="1">
        <v>45200</v>
      </c>
      <c r="B4462">
        <v>370000</v>
      </c>
      <c r="C4462" t="s">
        <v>44987</v>
      </c>
      <c r="D4462">
        <v>4700</v>
      </c>
      <c r="E4462" t="s">
        <v>44985</v>
      </c>
      <c r="F4462" t="s">
        <v>44987</v>
      </c>
      <c r="G4462">
        <v>29189625</v>
      </c>
      <c r="K4462" t="s">
        <v>15732</v>
      </c>
      <c r="L4462" t="s">
        <v>53295</v>
      </c>
      <c r="M4462">
        <v>1701</v>
      </c>
      <c r="N4462">
        <v>8</v>
      </c>
      <c r="R4462" s="1">
        <v>43791</v>
      </c>
      <c r="S4462" t="s">
        <v>56</v>
      </c>
      <c r="T4462">
        <v>370</v>
      </c>
      <c r="U4462" t="s">
        <v>44987</v>
      </c>
      <c r="W4462">
        <v>2</v>
      </c>
      <c r="X4462" t="s">
        <v>57</v>
      </c>
      <c r="Y4462">
        <v>5</v>
      </c>
      <c r="Z4462" t="s">
        <v>54458</v>
      </c>
      <c r="AB4462">
        <v>200701</v>
      </c>
      <c r="AC4462">
        <v>923</v>
      </c>
      <c r="AD4462" t="s">
        <v>58</v>
      </c>
      <c r="AE4462">
        <v>2013</v>
      </c>
      <c r="AF4462" t="s">
        <v>58</v>
      </c>
      <c r="AG4462">
        <v>1</v>
      </c>
      <c r="AH4462" t="s">
        <v>44482</v>
      </c>
      <c r="AI4462">
        <v>99</v>
      </c>
      <c r="AJ4462" t="s">
        <v>54511</v>
      </c>
      <c r="AK4462">
        <v>370</v>
      </c>
      <c r="AL4462" t="s">
        <v>44987</v>
      </c>
      <c r="AQ4462" t="s">
        <v>21688</v>
      </c>
      <c r="AR4462" t="s">
        <v>15734</v>
      </c>
      <c r="AS4462">
        <v>0</v>
      </c>
      <c r="AT4462" t="s">
        <v>61</v>
      </c>
      <c r="AU4462" t="s">
        <v>15735</v>
      </c>
      <c r="AV4462" t="s">
        <v>52612</v>
      </c>
      <c r="AX4462">
        <v>55.229624090000002</v>
      </c>
      <c r="AY4462">
        <v>11.7632622</v>
      </c>
      <c r="AZ4462" t="s">
        <v>62</v>
      </c>
      <c r="BA4462">
        <v>1085</v>
      </c>
      <c r="BB4462" t="s">
        <v>44618</v>
      </c>
    </row>
    <row r="4463" spans="1:54" x14ac:dyDescent="0.25">
      <c r="A4463" s="1">
        <v>45200</v>
      </c>
      <c r="B4463">
        <v>370001</v>
      </c>
      <c r="C4463" t="s">
        <v>45688</v>
      </c>
      <c r="D4463">
        <v>4700</v>
      </c>
      <c r="E4463" t="s">
        <v>44985</v>
      </c>
      <c r="F4463" t="s">
        <v>45689</v>
      </c>
      <c r="G4463">
        <v>31239605</v>
      </c>
      <c r="H4463">
        <v>1014262195</v>
      </c>
      <c r="I4463" t="s">
        <v>21689</v>
      </c>
      <c r="K4463" t="s">
        <v>21690</v>
      </c>
      <c r="L4463" t="s">
        <v>49714</v>
      </c>
      <c r="M4463">
        <v>1091</v>
      </c>
      <c r="N4463">
        <v>6</v>
      </c>
      <c r="R4463" s="1">
        <v>44622</v>
      </c>
      <c r="S4463" t="s">
        <v>56</v>
      </c>
      <c r="W4463">
        <v>5</v>
      </c>
      <c r="X4463" t="s">
        <v>557</v>
      </c>
      <c r="Y4463">
        <v>1</v>
      </c>
      <c r="Z4463" t="s">
        <v>46545</v>
      </c>
      <c r="AA4463">
        <v>9</v>
      </c>
      <c r="AB4463">
        <v>200808</v>
      </c>
      <c r="AC4463">
        <v>121</v>
      </c>
      <c r="AD4463" t="s">
        <v>70</v>
      </c>
      <c r="AE4463">
        <v>1013</v>
      </c>
      <c r="AF4463" t="s">
        <v>558</v>
      </c>
      <c r="AG4463">
        <v>1</v>
      </c>
      <c r="AH4463" t="s">
        <v>44482</v>
      </c>
      <c r="AI4463">
        <v>99</v>
      </c>
      <c r="AJ4463" t="s">
        <v>54511</v>
      </c>
      <c r="AK4463">
        <v>370</v>
      </c>
      <c r="AL4463" t="s">
        <v>44987</v>
      </c>
      <c r="AQ4463" t="s">
        <v>21691</v>
      </c>
      <c r="AR4463" t="s">
        <v>21692</v>
      </c>
      <c r="AS4463">
        <v>0</v>
      </c>
      <c r="AT4463" t="s">
        <v>61</v>
      </c>
      <c r="AU4463" t="s">
        <v>49715</v>
      </c>
      <c r="AX4463">
        <v>55.211577579999997</v>
      </c>
      <c r="AY4463">
        <v>11.746136229999999</v>
      </c>
      <c r="AZ4463" t="s">
        <v>62</v>
      </c>
      <c r="BA4463">
        <v>1085</v>
      </c>
      <c r="BB4463" t="s">
        <v>44618</v>
      </c>
    </row>
    <row r="4464" spans="1:54" x14ac:dyDescent="0.25">
      <c r="A4464" s="1">
        <v>45200</v>
      </c>
      <c r="B4464">
        <v>370002</v>
      </c>
      <c r="C4464" t="s">
        <v>21693</v>
      </c>
      <c r="D4464">
        <v>4700</v>
      </c>
      <c r="E4464" t="s">
        <v>44985</v>
      </c>
      <c r="F4464" t="s">
        <v>21693</v>
      </c>
      <c r="G4464">
        <v>29189625</v>
      </c>
      <c r="H4464">
        <v>1003303566</v>
      </c>
      <c r="I4464" t="s">
        <v>49716</v>
      </c>
      <c r="K4464" t="s">
        <v>21694</v>
      </c>
      <c r="L4464" t="s">
        <v>21695</v>
      </c>
      <c r="M4464">
        <v>1237</v>
      </c>
      <c r="N4464" t="s">
        <v>21696</v>
      </c>
      <c r="R4464" s="1">
        <v>45187</v>
      </c>
      <c r="S4464" t="s">
        <v>171</v>
      </c>
      <c r="T4464">
        <v>370</v>
      </c>
      <c r="U4464" t="s">
        <v>44987</v>
      </c>
      <c r="W4464">
        <v>2</v>
      </c>
      <c r="X4464" t="s">
        <v>57</v>
      </c>
      <c r="Y4464">
        <v>1</v>
      </c>
      <c r="Z4464" t="s">
        <v>46545</v>
      </c>
      <c r="AA4464">
        <v>7</v>
      </c>
      <c r="AB4464">
        <v>200908</v>
      </c>
      <c r="AC4464">
        <v>121</v>
      </c>
      <c r="AD4464" t="s">
        <v>70</v>
      </c>
      <c r="AE4464">
        <v>1012</v>
      </c>
      <c r="AF4464" t="s">
        <v>71</v>
      </c>
      <c r="AG4464">
        <v>1</v>
      </c>
      <c r="AH4464" t="s">
        <v>44482</v>
      </c>
      <c r="AI4464">
        <v>99</v>
      </c>
      <c r="AJ4464" t="s">
        <v>54511</v>
      </c>
      <c r="AK4464">
        <v>370</v>
      </c>
      <c r="AL4464" t="s">
        <v>44987</v>
      </c>
      <c r="AP4464">
        <v>280745</v>
      </c>
      <c r="AQ4464" t="s">
        <v>11073</v>
      </c>
      <c r="AR4464" t="s">
        <v>11074</v>
      </c>
      <c r="AS4464">
        <v>2</v>
      </c>
      <c r="AT4464" t="s">
        <v>1413</v>
      </c>
      <c r="AU4464" t="s">
        <v>5321</v>
      </c>
      <c r="AX4464">
        <v>55.209256539999998</v>
      </c>
      <c r="AY4464">
        <v>11.769071159999999</v>
      </c>
      <c r="AZ4464" t="s">
        <v>62</v>
      </c>
      <c r="BA4464">
        <v>1085</v>
      </c>
      <c r="BB4464" t="s">
        <v>44618</v>
      </c>
    </row>
    <row r="4465" spans="1:54" x14ac:dyDescent="0.25">
      <c r="A4465" s="1">
        <v>45200</v>
      </c>
      <c r="B4465">
        <v>370003</v>
      </c>
      <c r="C4465" t="s">
        <v>55420</v>
      </c>
      <c r="D4465">
        <v>4700</v>
      </c>
      <c r="E4465" t="s">
        <v>44985</v>
      </c>
      <c r="F4465" t="s">
        <v>53526</v>
      </c>
      <c r="G4465">
        <v>29189625</v>
      </c>
      <c r="H4465">
        <v>1003300701</v>
      </c>
      <c r="I4465" t="s">
        <v>13915</v>
      </c>
      <c r="K4465" t="s">
        <v>21697</v>
      </c>
      <c r="L4465" t="s">
        <v>20935</v>
      </c>
      <c r="M4465">
        <v>1085</v>
      </c>
      <c r="N4465" t="s">
        <v>2789</v>
      </c>
      <c r="R4465" s="1">
        <v>43783</v>
      </c>
      <c r="S4465" t="s">
        <v>56</v>
      </c>
      <c r="T4465">
        <v>370</v>
      </c>
      <c r="U4465" t="s">
        <v>44987</v>
      </c>
      <c r="W4465">
        <v>2</v>
      </c>
      <c r="X4465" t="s">
        <v>57</v>
      </c>
      <c r="Y4465">
        <v>1</v>
      </c>
      <c r="Z4465" t="s">
        <v>46545</v>
      </c>
      <c r="AA4465">
        <v>9</v>
      </c>
      <c r="AB4465">
        <v>200908</v>
      </c>
      <c r="AC4465">
        <v>121</v>
      </c>
      <c r="AD4465" t="s">
        <v>70</v>
      </c>
      <c r="AE4465">
        <v>1012</v>
      </c>
      <c r="AF4465" t="s">
        <v>71</v>
      </c>
      <c r="AG4465">
        <v>1</v>
      </c>
      <c r="AH4465" t="s">
        <v>44482</v>
      </c>
      <c r="AI4465">
        <v>99</v>
      </c>
      <c r="AJ4465" t="s">
        <v>54511</v>
      </c>
      <c r="AK4465">
        <v>370</v>
      </c>
      <c r="AL4465" t="s">
        <v>44987</v>
      </c>
      <c r="AP4465">
        <v>280746</v>
      </c>
      <c r="AQ4465" t="s">
        <v>13917</v>
      </c>
      <c r="AR4465" t="s">
        <v>21698</v>
      </c>
      <c r="AS4465">
        <v>2</v>
      </c>
      <c r="AT4465" t="s">
        <v>1413</v>
      </c>
      <c r="AU4465" t="s">
        <v>13918</v>
      </c>
      <c r="AX4465">
        <v>55.17864033</v>
      </c>
      <c r="AY4465">
        <v>11.868713899999999</v>
      </c>
      <c r="AZ4465" t="s">
        <v>62</v>
      </c>
      <c r="BA4465">
        <v>1085</v>
      </c>
      <c r="BB4465" t="s">
        <v>44618</v>
      </c>
    </row>
    <row r="4466" spans="1:54" x14ac:dyDescent="0.25">
      <c r="A4466" s="1">
        <v>45200</v>
      </c>
      <c r="B4466">
        <v>370004</v>
      </c>
      <c r="C4466" t="s">
        <v>53527</v>
      </c>
      <c r="D4466">
        <v>4160</v>
      </c>
      <c r="E4466" t="s">
        <v>10941</v>
      </c>
      <c r="F4466" t="s">
        <v>53528</v>
      </c>
      <c r="G4466">
        <v>29189625</v>
      </c>
      <c r="H4466">
        <v>1003306231</v>
      </c>
      <c r="I4466" t="s">
        <v>21699</v>
      </c>
      <c r="K4466" t="s">
        <v>21700</v>
      </c>
      <c r="L4466" t="s">
        <v>21701</v>
      </c>
      <c r="M4466">
        <v>611</v>
      </c>
      <c r="N4466">
        <v>7</v>
      </c>
      <c r="R4466" s="1">
        <v>43783</v>
      </c>
      <c r="S4466" t="s">
        <v>56</v>
      </c>
      <c r="T4466">
        <v>370</v>
      </c>
      <c r="U4466" t="s">
        <v>44987</v>
      </c>
      <c r="W4466">
        <v>2</v>
      </c>
      <c r="X4466" t="s">
        <v>57</v>
      </c>
      <c r="Y4466">
        <v>1</v>
      </c>
      <c r="Z4466" t="s">
        <v>46545</v>
      </c>
      <c r="AA4466">
        <v>6</v>
      </c>
      <c r="AB4466">
        <v>200809</v>
      </c>
      <c r="AC4466">
        <v>121</v>
      </c>
      <c r="AD4466" t="s">
        <v>70</v>
      </c>
      <c r="AE4466">
        <v>1012</v>
      </c>
      <c r="AF4466" t="s">
        <v>71</v>
      </c>
      <c r="AG4466">
        <v>1</v>
      </c>
      <c r="AH4466" t="s">
        <v>44482</v>
      </c>
      <c r="AI4466">
        <v>99</v>
      </c>
      <c r="AJ4466" t="s">
        <v>54511</v>
      </c>
      <c r="AK4466">
        <v>370</v>
      </c>
      <c r="AL4466" t="s">
        <v>44987</v>
      </c>
      <c r="AP4466">
        <v>280747</v>
      </c>
      <c r="AQ4466" t="s">
        <v>13922</v>
      </c>
      <c r="AR4466" t="s">
        <v>53529</v>
      </c>
      <c r="AS4466">
        <v>2</v>
      </c>
      <c r="AT4466" t="s">
        <v>1413</v>
      </c>
      <c r="AU4466" t="s">
        <v>21702</v>
      </c>
      <c r="AX4466">
        <v>55.31674237</v>
      </c>
      <c r="AY4466">
        <v>11.75257822</v>
      </c>
      <c r="AZ4466" t="s">
        <v>62</v>
      </c>
      <c r="BA4466">
        <v>1085</v>
      </c>
      <c r="BB4466" t="s">
        <v>44618</v>
      </c>
    </row>
    <row r="4467" spans="1:54" x14ac:dyDescent="0.25">
      <c r="A4467" s="1">
        <v>45200</v>
      </c>
      <c r="B4467">
        <v>370005</v>
      </c>
      <c r="C4467" t="s">
        <v>53530</v>
      </c>
      <c r="D4467">
        <v>4171</v>
      </c>
      <c r="E4467" t="s">
        <v>49717</v>
      </c>
      <c r="F4467" t="s">
        <v>53531</v>
      </c>
      <c r="G4467">
        <v>29189625</v>
      </c>
      <c r="H4467">
        <v>1003306395</v>
      </c>
      <c r="I4467" t="s">
        <v>49718</v>
      </c>
      <c r="K4467" t="s">
        <v>21703</v>
      </c>
      <c r="L4467" t="s">
        <v>55421</v>
      </c>
      <c r="M4467">
        <v>2060</v>
      </c>
      <c r="N4467">
        <v>5</v>
      </c>
      <c r="R4467" s="1">
        <v>45014</v>
      </c>
      <c r="S4467" t="s">
        <v>673</v>
      </c>
      <c r="T4467">
        <v>370</v>
      </c>
      <c r="U4467" t="s">
        <v>44987</v>
      </c>
      <c r="W4467">
        <v>2</v>
      </c>
      <c r="X4467" t="s">
        <v>57</v>
      </c>
      <c r="Y4467">
        <v>1</v>
      </c>
      <c r="Z4467" t="s">
        <v>46545</v>
      </c>
      <c r="AA4467">
        <v>9</v>
      </c>
      <c r="AB4467">
        <v>200908</v>
      </c>
      <c r="AC4467">
        <v>121</v>
      </c>
      <c r="AD4467" t="s">
        <v>70</v>
      </c>
      <c r="AE4467">
        <v>1012</v>
      </c>
      <c r="AF4467" t="s">
        <v>71</v>
      </c>
      <c r="AG4467">
        <v>1</v>
      </c>
      <c r="AH4467" t="s">
        <v>44482</v>
      </c>
      <c r="AI4467">
        <v>99</v>
      </c>
      <c r="AJ4467" t="s">
        <v>54511</v>
      </c>
      <c r="AK4467">
        <v>370</v>
      </c>
      <c r="AL4467" t="s">
        <v>44987</v>
      </c>
      <c r="AP4467">
        <v>280747</v>
      </c>
      <c r="AQ4467" t="s">
        <v>13922</v>
      </c>
      <c r="AR4467" t="s">
        <v>13923</v>
      </c>
      <c r="AS4467">
        <v>2</v>
      </c>
      <c r="AT4467" t="s">
        <v>1413</v>
      </c>
      <c r="AU4467" t="s">
        <v>55422</v>
      </c>
      <c r="AX4467">
        <v>55.357794499999997</v>
      </c>
      <c r="AY4467">
        <v>11.686890229999999</v>
      </c>
      <c r="AZ4467" t="s">
        <v>62</v>
      </c>
      <c r="BA4467">
        <v>1085</v>
      </c>
      <c r="BB4467" t="s">
        <v>44618</v>
      </c>
    </row>
    <row r="4468" spans="1:54" x14ac:dyDescent="0.25">
      <c r="A4468" s="1">
        <v>45200</v>
      </c>
      <c r="B4468">
        <v>370200</v>
      </c>
      <c r="D4468">
        <v>4700</v>
      </c>
      <c r="E4468" t="s">
        <v>44985</v>
      </c>
      <c r="F4468" t="s">
        <v>21704</v>
      </c>
      <c r="G4468">
        <v>29189625</v>
      </c>
      <c r="I4468" t="s">
        <v>21705</v>
      </c>
      <c r="K4468" t="s">
        <v>21706</v>
      </c>
      <c r="L4468" t="s">
        <v>53532</v>
      </c>
      <c r="M4468">
        <v>1387</v>
      </c>
      <c r="N4468">
        <v>20</v>
      </c>
      <c r="R4468" s="1">
        <v>43791</v>
      </c>
      <c r="S4468" t="s">
        <v>80</v>
      </c>
      <c r="T4468">
        <v>370</v>
      </c>
      <c r="U4468" t="s">
        <v>44987</v>
      </c>
      <c r="W4468">
        <v>2</v>
      </c>
      <c r="X4468" t="s">
        <v>57</v>
      </c>
      <c r="Y4468">
        <v>1</v>
      </c>
      <c r="Z4468" t="s">
        <v>46545</v>
      </c>
      <c r="AB4468">
        <v>200701</v>
      </c>
      <c r="AC4468">
        <v>932</v>
      </c>
      <c r="AD4468" t="s">
        <v>52637</v>
      </c>
      <c r="AE4468">
        <v>2021</v>
      </c>
      <c r="AF4468" t="s">
        <v>52637</v>
      </c>
      <c r="AG4468">
        <v>2</v>
      </c>
      <c r="AH4468" t="s">
        <v>44524</v>
      </c>
      <c r="AI4468">
        <v>99</v>
      </c>
      <c r="AJ4468" t="s">
        <v>54511</v>
      </c>
      <c r="AK4468">
        <v>370</v>
      </c>
      <c r="AL4468" t="s">
        <v>44987</v>
      </c>
      <c r="AQ4468" t="s">
        <v>21707</v>
      </c>
      <c r="AS4468">
        <v>0</v>
      </c>
      <c r="AT4468" t="s">
        <v>61</v>
      </c>
      <c r="AU4468" t="s">
        <v>53533</v>
      </c>
      <c r="AX4468">
        <v>55.233079199999999</v>
      </c>
      <c r="AY4468">
        <v>11.753588649999999</v>
      </c>
      <c r="AZ4468" t="s">
        <v>62</v>
      </c>
      <c r="BA4468">
        <v>1085</v>
      </c>
      <c r="BB4468" t="s">
        <v>44618</v>
      </c>
    </row>
    <row r="4469" spans="1:54" x14ac:dyDescent="0.25">
      <c r="A4469" s="1">
        <v>45200</v>
      </c>
      <c r="B4469">
        <v>370375</v>
      </c>
      <c r="C4469" t="s">
        <v>45690</v>
      </c>
      <c r="D4469">
        <v>4700</v>
      </c>
      <c r="E4469" t="s">
        <v>44985</v>
      </c>
      <c r="F4469" t="s">
        <v>45691</v>
      </c>
      <c r="G4469">
        <v>15493380</v>
      </c>
      <c r="H4469">
        <v>1000932669</v>
      </c>
      <c r="I4469" t="s">
        <v>54480</v>
      </c>
      <c r="J4469" t="s">
        <v>21708</v>
      </c>
      <c r="K4469" t="s">
        <v>21709</v>
      </c>
      <c r="L4469" t="s">
        <v>21710</v>
      </c>
      <c r="M4469">
        <v>1701</v>
      </c>
      <c r="N4469">
        <v>4</v>
      </c>
      <c r="R4469" s="1">
        <v>43791</v>
      </c>
      <c r="S4469" t="s">
        <v>612</v>
      </c>
      <c r="T4469">
        <v>370</v>
      </c>
      <c r="U4469" t="s">
        <v>44987</v>
      </c>
      <c r="W4469">
        <v>0</v>
      </c>
      <c r="X4469" t="s">
        <v>1252</v>
      </c>
      <c r="Y4469">
        <v>1</v>
      </c>
      <c r="Z4469" t="s">
        <v>46545</v>
      </c>
      <c r="AB4469">
        <v>200812</v>
      </c>
      <c r="AC4469">
        <v>147</v>
      </c>
      <c r="AD4469" t="s">
        <v>46697</v>
      </c>
      <c r="AE4469">
        <v>1021</v>
      </c>
      <c r="AF4469" t="s">
        <v>46697</v>
      </c>
      <c r="AG4469">
        <v>1</v>
      </c>
      <c r="AH4469" t="s">
        <v>44482</v>
      </c>
      <c r="AI4469">
        <v>99</v>
      </c>
      <c r="AJ4469" t="s">
        <v>54511</v>
      </c>
      <c r="AK4469">
        <v>370</v>
      </c>
      <c r="AL4469" t="s">
        <v>44987</v>
      </c>
      <c r="AQ4469" t="s">
        <v>21711</v>
      </c>
      <c r="AR4469" t="s">
        <v>21712</v>
      </c>
      <c r="AS4469">
        <v>0</v>
      </c>
      <c r="AT4469" t="s">
        <v>61</v>
      </c>
      <c r="AU4469" t="s">
        <v>15735</v>
      </c>
      <c r="AX4469">
        <v>55.229884800000001</v>
      </c>
      <c r="AY4469">
        <v>11.762904669999999</v>
      </c>
      <c r="AZ4469" t="s">
        <v>62</v>
      </c>
      <c r="BA4469">
        <v>1085</v>
      </c>
      <c r="BB4469" t="s">
        <v>44618</v>
      </c>
    </row>
    <row r="4470" spans="1:54" x14ac:dyDescent="0.25">
      <c r="A4470" s="1">
        <v>45200</v>
      </c>
      <c r="B4470">
        <v>370401</v>
      </c>
      <c r="D4470">
        <v>4700</v>
      </c>
      <c r="E4470" t="s">
        <v>44985</v>
      </c>
      <c r="F4470" t="s">
        <v>45692</v>
      </c>
      <c r="G4470">
        <v>30874323</v>
      </c>
      <c r="H4470">
        <v>1014174164</v>
      </c>
      <c r="I4470" t="s">
        <v>3674</v>
      </c>
      <c r="J4470" t="s">
        <v>21713</v>
      </c>
      <c r="K4470" t="s">
        <v>9677</v>
      </c>
      <c r="L4470" t="s">
        <v>17994</v>
      </c>
      <c r="M4470">
        <v>1237</v>
      </c>
      <c r="N4470">
        <v>190</v>
      </c>
      <c r="R4470" s="1">
        <v>41649</v>
      </c>
      <c r="S4470" t="s">
        <v>612</v>
      </c>
      <c r="V4470" s="1">
        <v>40527</v>
      </c>
      <c r="W4470">
        <v>4</v>
      </c>
      <c r="X4470" t="s">
        <v>725</v>
      </c>
      <c r="Y4470">
        <v>4</v>
      </c>
      <c r="Z4470" t="s">
        <v>1324</v>
      </c>
      <c r="AB4470">
        <v>200801</v>
      </c>
      <c r="AC4470">
        <v>383</v>
      </c>
      <c r="AD4470" t="s">
        <v>1799</v>
      </c>
      <c r="AE4470">
        <v>1085</v>
      </c>
      <c r="AF4470" t="s">
        <v>46731</v>
      </c>
      <c r="AG4470">
        <v>3</v>
      </c>
      <c r="AH4470" t="s">
        <v>81</v>
      </c>
      <c r="AI4470">
        <v>99</v>
      </c>
      <c r="AJ4470" t="s">
        <v>54511</v>
      </c>
      <c r="AK4470">
        <v>370</v>
      </c>
      <c r="AL4470" t="s">
        <v>44987</v>
      </c>
      <c r="AM4470">
        <v>2</v>
      </c>
      <c r="AN4470" t="s">
        <v>119</v>
      </c>
      <c r="AO4470">
        <v>340401</v>
      </c>
      <c r="AP4470">
        <v>340401</v>
      </c>
      <c r="AQ4470" t="s">
        <v>21714</v>
      </c>
      <c r="AR4470" t="s">
        <v>9679</v>
      </c>
      <c r="AS4470">
        <v>2</v>
      </c>
      <c r="AT4470" t="s">
        <v>1413</v>
      </c>
      <c r="AU4470" t="s">
        <v>5321</v>
      </c>
      <c r="AX4470">
        <v>55.205471222462101</v>
      </c>
      <c r="AY4470">
        <v>11.7674660029764</v>
      </c>
      <c r="AZ4470" t="s">
        <v>62</v>
      </c>
      <c r="BA4470">
        <v>1085</v>
      </c>
      <c r="BB4470" t="s">
        <v>44618</v>
      </c>
    </row>
    <row r="4471" spans="1:54" x14ac:dyDescent="0.25">
      <c r="A4471" s="1">
        <v>45200</v>
      </c>
      <c r="B4471">
        <v>370402</v>
      </c>
      <c r="C4471" t="s">
        <v>21715</v>
      </c>
      <c r="D4471">
        <v>4760</v>
      </c>
      <c r="E4471" t="s">
        <v>11833</v>
      </c>
      <c r="F4471" t="s">
        <v>21716</v>
      </c>
      <c r="G4471">
        <v>26138523</v>
      </c>
      <c r="H4471">
        <v>1007530249</v>
      </c>
      <c r="I4471" t="s">
        <v>21717</v>
      </c>
      <c r="J4471" t="s">
        <v>21718</v>
      </c>
      <c r="K4471" t="s">
        <v>21719</v>
      </c>
      <c r="L4471" t="s">
        <v>21720</v>
      </c>
      <c r="M4471">
        <v>852</v>
      </c>
      <c r="R4471" s="1">
        <v>41649</v>
      </c>
      <c r="S4471" t="s">
        <v>612</v>
      </c>
      <c r="V4471" s="1">
        <v>39600</v>
      </c>
      <c r="W4471">
        <v>4</v>
      </c>
      <c r="X4471" t="s">
        <v>725</v>
      </c>
      <c r="Y4471">
        <v>4</v>
      </c>
      <c r="Z4471" t="s">
        <v>1324</v>
      </c>
      <c r="AB4471">
        <v>200801</v>
      </c>
      <c r="AC4471">
        <v>285</v>
      </c>
      <c r="AD4471" t="s">
        <v>1762</v>
      </c>
      <c r="AE4471">
        <v>1085</v>
      </c>
      <c r="AF4471" t="s">
        <v>46731</v>
      </c>
      <c r="AG4471">
        <v>3</v>
      </c>
      <c r="AH4471" t="s">
        <v>81</v>
      </c>
      <c r="AI4471">
        <v>99</v>
      </c>
      <c r="AJ4471" t="s">
        <v>54511</v>
      </c>
      <c r="AK4471">
        <v>390</v>
      </c>
      <c r="AL4471" t="s">
        <v>11069</v>
      </c>
      <c r="AP4471">
        <v>340401</v>
      </c>
      <c r="AQ4471" t="s">
        <v>21721</v>
      </c>
      <c r="AR4471" t="s">
        <v>21722</v>
      </c>
      <c r="AS4471">
        <v>2</v>
      </c>
      <c r="AT4471" t="s">
        <v>1413</v>
      </c>
      <c r="AU4471" t="s">
        <v>21723</v>
      </c>
      <c r="AZ4471" t="s">
        <v>62</v>
      </c>
      <c r="BA4471">
        <v>1085</v>
      </c>
      <c r="BB4471" t="s">
        <v>44618</v>
      </c>
    </row>
    <row r="4472" spans="1:54" x14ac:dyDescent="0.25">
      <c r="A4472" s="1">
        <v>45200</v>
      </c>
      <c r="B4472">
        <v>370403</v>
      </c>
      <c r="C4472" t="s">
        <v>45693</v>
      </c>
      <c r="D4472">
        <v>4700</v>
      </c>
      <c r="E4472" t="s">
        <v>44985</v>
      </c>
      <c r="F4472" t="s">
        <v>45694</v>
      </c>
      <c r="G4472">
        <v>30874323</v>
      </c>
      <c r="H4472">
        <v>1014174164</v>
      </c>
      <c r="I4472" t="s">
        <v>3333</v>
      </c>
      <c r="K4472" t="s">
        <v>9677</v>
      </c>
      <c r="L4472" t="s">
        <v>17994</v>
      </c>
      <c r="M4472">
        <v>1237</v>
      </c>
      <c r="N4472">
        <v>190</v>
      </c>
      <c r="R4472" s="1">
        <v>43791</v>
      </c>
      <c r="S4472" t="s">
        <v>56</v>
      </c>
      <c r="W4472">
        <v>4</v>
      </c>
      <c r="X4472" t="s">
        <v>725</v>
      </c>
      <c r="Y4472">
        <v>4</v>
      </c>
      <c r="Z4472" t="s">
        <v>1324</v>
      </c>
      <c r="AB4472">
        <v>200812</v>
      </c>
      <c r="AC4472">
        <v>381</v>
      </c>
      <c r="AD4472" t="s">
        <v>46755</v>
      </c>
      <c r="AE4472">
        <v>1085</v>
      </c>
      <c r="AF4472" t="s">
        <v>46731</v>
      </c>
      <c r="AG4472">
        <v>1</v>
      </c>
      <c r="AH4472" t="s">
        <v>44482</v>
      </c>
      <c r="AI4472">
        <v>99</v>
      </c>
      <c r="AJ4472" t="s">
        <v>54511</v>
      </c>
      <c r="AK4472">
        <v>370</v>
      </c>
      <c r="AL4472" t="s">
        <v>44987</v>
      </c>
      <c r="AP4472">
        <v>340401</v>
      </c>
      <c r="AQ4472" t="s">
        <v>9873</v>
      </c>
      <c r="AR4472" t="s">
        <v>9874</v>
      </c>
      <c r="AS4472">
        <v>2</v>
      </c>
      <c r="AT4472" t="s">
        <v>1413</v>
      </c>
      <c r="AU4472" t="s">
        <v>5321</v>
      </c>
      <c r="AX4472">
        <v>55.205449629999997</v>
      </c>
      <c r="AY4472">
        <v>11.76746447</v>
      </c>
      <c r="AZ4472" t="s">
        <v>62</v>
      </c>
      <c r="BA4472">
        <v>1085</v>
      </c>
      <c r="BB4472" t="s">
        <v>44618</v>
      </c>
    </row>
    <row r="4473" spans="1:54" x14ac:dyDescent="0.25">
      <c r="A4473" s="1">
        <v>45200</v>
      </c>
      <c r="B4473">
        <v>371001</v>
      </c>
      <c r="C4473" t="s">
        <v>21724</v>
      </c>
      <c r="D4473">
        <v>4880</v>
      </c>
      <c r="E4473" t="s">
        <v>11609</v>
      </c>
      <c r="F4473" t="s">
        <v>21725</v>
      </c>
      <c r="G4473">
        <v>29188599</v>
      </c>
      <c r="H4473">
        <v>1003302844</v>
      </c>
      <c r="I4473" t="s">
        <v>21726</v>
      </c>
      <c r="K4473" t="s">
        <v>21727</v>
      </c>
      <c r="L4473" t="s">
        <v>21728</v>
      </c>
      <c r="M4473">
        <v>228</v>
      </c>
      <c r="N4473">
        <v>11</v>
      </c>
      <c r="R4473" s="1">
        <v>40842</v>
      </c>
      <c r="S4473" t="s">
        <v>56</v>
      </c>
      <c r="T4473">
        <v>376</v>
      </c>
      <c r="U4473" t="s">
        <v>9249</v>
      </c>
      <c r="V4473" s="1">
        <v>40755</v>
      </c>
      <c r="W4473">
        <v>2</v>
      </c>
      <c r="X4473" t="s">
        <v>57</v>
      </c>
      <c r="Y4473">
        <v>1</v>
      </c>
      <c r="Z4473" t="s">
        <v>46545</v>
      </c>
      <c r="AA4473">
        <v>7</v>
      </c>
      <c r="AB4473">
        <v>196301</v>
      </c>
      <c r="AC4473">
        <v>121</v>
      </c>
      <c r="AD4473" t="s">
        <v>70</v>
      </c>
      <c r="AE4473">
        <v>1012</v>
      </c>
      <c r="AF4473" t="s">
        <v>71</v>
      </c>
      <c r="AG4473">
        <v>3</v>
      </c>
      <c r="AH4473" t="s">
        <v>81</v>
      </c>
      <c r="AI4473">
        <v>21</v>
      </c>
      <c r="AJ4473" t="s">
        <v>52613</v>
      </c>
      <c r="AK4473">
        <v>376</v>
      </c>
      <c r="AL4473" t="s">
        <v>9249</v>
      </c>
      <c r="AQ4473" t="s">
        <v>21729</v>
      </c>
      <c r="AR4473" t="s">
        <v>21730</v>
      </c>
      <c r="AS4473">
        <v>0</v>
      </c>
      <c r="AT4473" t="s">
        <v>61</v>
      </c>
      <c r="AU4473" t="s">
        <v>21731</v>
      </c>
      <c r="AX4473">
        <v>54.706834597577497</v>
      </c>
      <c r="AY4473">
        <v>11.664085809441801</v>
      </c>
      <c r="AZ4473" t="s">
        <v>62</v>
      </c>
      <c r="BA4473">
        <v>1085</v>
      </c>
      <c r="BB4473" t="s">
        <v>44618</v>
      </c>
    </row>
    <row r="4474" spans="1:54" x14ac:dyDescent="0.25">
      <c r="A4474" s="1">
        <v>45200</v>
      </c>
      <c r="B4474">
        <v>371002</v>
      </c>
      <c r="C4474" t="s">
        <v>21732</v>
      </c>
      <c r="D4474">
        <v>4880</v>
      </c>
      <c r="E4474" t="s">
        <v>11609</v>
      </c>
      <c r="F4474" t="s">
        <v>21733</v>
      </c>
      <c r="I4474" t="s">
        <v>21734</v>
      </c>
      <c r="J4474" t="s">
        <v>21735</v>
      </c>
      <c r="K4474" t="s">
        <v>21736</v>
      </c>
      <c r="L4474" t="s">
        <v>21737</v>
      </c>
      <c r="M4474">
        <v>1368</v>
      </c>
      <c r="N4474">
        <v>20</v>
      </c>
      <c r="R4474" s="1">
        <v>40162</v>
      </c>
      <c r="S4474" t="s">
        <v>80</v>
      </c>
      <c r="T4474">
        <v>376</v>
      </c>
      <c r="U4474" t="s">
        <v>9249</v>
      </c>
      <c r="V4474" s="1">
        <v>37043</v>
      </c>
      <c r="W4474">
        <v>2</v>
      </c>
      <c r="X4474" t="s">
        <v>57</v>
      </c>
      <c r="Y4474">
        <v>1</v>
      </c>
      <c r="Z4474" t="s">
        <v>46545</v>
      </c>
      <c r="AA4474">
        <v>9</v>
      </c>
      <c r="AB4474">
        <v>196208</v>
      </c>
      <c r="AC4474">
        <v>121</v>
      </c>
      <c r="AD4474" t="s">
        <v>70</v>
      </c>
      <c r="AE4474">
        <v>1012</v>
      </c>
      <c r="AF4474" t="s">
        <v>71</v>
      </c>
      <c r="AG4474">
        <v>3</v>
      </c>
      <c r="AH4474" t="s">
        <v>81</v>
      </c>
      <c r="AI4474">
        <v>21</v>
      </c>
      <c r="AJ4474" t="s">
        <v>52613</v>
      </c>
      <c r="AK4474">
        <v>376</v>
      </c>
      <c r="AL4474" t="s">
        <v>9249</v>
      </c>
      <c r="AQ4474" t="s">
        <v>21738</v>
      </c>
      <c r="AS4474">
        <v>0</v>
      </c>
      <c r="AT4474" t="s">
        <v>61</v>
      </c>
      <c r="AU4474" t="s">
        <v>21739</v>
      </c>
      <c r="AX4474">
        <v>54.659111057772797</v>
      </c>
      <c r="AY4474">
        <v>11.7415269117636</v>
      </c>
      <c r="AZ4474" t="s">
        <v>62</v>
      </c>
      <c r="BA4474">
        <v>1085</v>
      </c>
      <c r="BB4474" t="s">
        <v>44618</v>
      </c>
    </row>
    <row r="4475" spans="1:54" x14ac:dyDescent="0.25">
      <c r="A4475" s="1">
        <v>45200</v>
      </c>
      <c r="B4475">
        <v>371003</v>
      </c>
      <c r="C4475" t="s">
        <v>49719</v>
      </c>
      <c r="D4475">
        <v>4894</v>
      </c>
      <c r="E4475" t="s">
        <v>54891</v>
      </c>
      <c r="F4475" t="s">
        <v>49720</v>
      </c>
      <c r="I4475" t="s">
        <v>2282</v>
      </c>
      <c r="K4475" t="s">
        <v>21740</v>
      </c>
      <c r="L4475" t="s">
        <v>49721</v>
      </c>
      <c r="M4475">
        <v>1094</v>
      </c>
      <c r="R4475" s="1">
        <v>40162</v>
      </c>
      <c r="S4475" t="s">
        <v>80</v>
      </c>
      <c r="T4475">
        <v>376</v>
      </c>
      <c r="U4475" t="s">
        <v>9249</v>
      </c>
      <c r="V4475" s="1">
        <v>33025</v>
      </c>
      <c r="W4475">
        <v>2</v>
      </c>
      <c r="X4475" t="s">
        <v>57</v>
      </c>
      <c r="Y4475">
        <v>1</v>
      </c>
      <c r="Z4475" t="s">
        <v>46545</v>
      </c>
      <c r="AB4475">
        <v>196009</v>
      </c>
      <c r="AC4475">
        <v>121</v>
      </c>
      <c r="AD4475" t="s">
        <v>70</v>
      </c>
      <c r="AE4475">
        <v>1012</v>
      </c>
      <c r="AF4475" t="s">
        <v>71</v>
      </c>
      <c r="AG4475">
        <v>3</v>
      </c>
      <c r="AH4475" t="s">
        <v>81</v>
      </c>
      <c r="AI4475">
        <v>21</v>
      </c>
      <c r="AJ4475" t="s">
        <v>52613</v>
      </c>
      <c r="AK4475">
        <v>376</v>
      </c>
      <c r="AL4475" t="s">
        <v>9249</v>
      </c>
      <c r="AS4475">
        <v>0</v>
      </c>
      <c r="AT4475" t="s">
        <v>61</v>
      </c>
      <c r="AU4475" t="s">
        <v>49721</v>
      </c>
      <c r="AX4475">
        <v>54.676629126088898</v>
      </c>
      <c r="AY4475">
        <v>11.597633846090201</v>
      </c>
      <c r="AZ4475" t="s">
        <v>62</v>
      </c>
      <c r="BA4475">
        <v>1085</v>
      </c>
      <c r="BB4475" t="s">
        <v>44618</v>
      </c>
    </row>
    <row r="4476" spans="1:54" x14ac:dyDescent="0.25">
      <c r="A4476" s="1">
        <v>45200</v>
      </c>
      <c r="B4476">
        <v>371004</v>
      </c>
      <c r="C4476" t="s">
        <v>21741</v>
      </c>
      <c r="D4476">
        <v>4880</v>
      </c>
      <c r="E4476" t="s">
        <v>11609</v>
      </c>
      <c r="F4476" t="s">
        <v>21742</v>
      </c>
      <c r="G4476">
        <v>29188599</v>
      </c>
      <c r="H4476">
        <v>1003302893</v>
      </c>
      <c r="I4476" t="s">
        <v>21743</v>
      </c>
      <c r="J4476" t="s">
        <v>21744</v>
      </c>
      <c r="K4476" t="s">
        <v>21745</v>
      </c>
      <c r="L4476" t="s">
        <v>21737</v>
      </c>
      <c r="M4476">
        <v>1368</v>
      </c>
      <c r="N4476">
        <v>20</v>
      </c>
      <c r="R4476" s="1">
        <v>43763</v>
      </c>
      <c r="S4476" t="s">
        <v>56</v>
      </c>
      <c r="T4476">
        <v>376</v>
      </c>
      <c r="U4476" t="s">
        <v>9249</v>
      </c>
      <c r="W4476">
        <v>2</v>
      </c>
      <c r="X4476" t="s">
        <v>57</v>
      </c>
      <c r="Y4476">
        <v>1</v>
      </c>
      <c r="Z4476" t="s">
        <v>46545</v>
      </c>
      <c r="AA4476">
        <v>10</v>
      </c>
      <c r="AB4476">
        <v>195409</v>
      </c>
      <c r="AC4476">
        <v>121</v>
      </c>
      <c r="AD4476" t="s">
        <v>70</v>
      </c>
      <c r="AE4476">
        <v>1012</v>
      </c>
      <c r="AF4476" t="s">
        <v>71</v>
      </c>
      <c r="AG4476">
        <v>1</v>
      </c>
      <c r="AH4476" t="s">
        <v>44482</v>
      </c>
      <c r="AI4476">
        <v>21</v>
      </c>
      <c r="AJ4476" t="s">
        <v>52613</v>
      </c>
      <c r="AK4476">
        <v>376</v>
      </c>
      <c r="AL4476" t="s">
        <v>9249</v>
      </c>
      <c r="AQ4476" t="s">
        <v>21746</v>
      </c>
      <c r="AR4476" t="s">
        <v>21747</v>
      </c>
      <c r="AS4476">
        <v>0</v>
      </c>
      <c r="AT4476" t="s">
        <v>61</v>
      </c>
      <c r="AU4476" t="s">
        <v>21739</v>
      </c>
      <c r="AX4476">
        <v>54.661042559999999</v>
      </c>
      <c r="AY4476">
        <v>11.74063378</v>
      </c>
      <c r="AZ4476" t="s">
        <v>62</v>
      </c>
      <c r="BA4476">
        <v>1085</v>
      </c>
      <c r="BB4476" t="s">
        <v>44618</v>
      </c>
    </row>
    <row r="4477" spans="1:54" x14ac:dyDescent="0.25">
      <c r="A4477" s="1">
        <v>45200</v>
      </c>
      <c r="B4477">
        <v>371005</v>
      </c>
      <c r="C4477" t="s">
        <v>49722</v>
      </c>
      <c r="D4477">
        <v>4894</v>
      </c>
      <c r="E4477" t="s">
        <v>54891</v>
      </c>
      <c r="F4477" t="s">
        <v>49599</v>
      </c>
      <c r="I4477" t="s">
        <v>49504</v>
      </c>
      <c r="J4477" t="s">
        <v>21748</v>
      </c>
      <c r="K4477" t="s">
        <v>21740</v>
      </c>
      <c r="L4477" t="s">
        <v>49723</v>
      </c>
      <c r="M4477">
        <v>1094</v>
      </c>
      <c r="R4477" s="1">
        <v>40162</v>
      </c>
      <c r="S4477" t="s">
        <v>80</v>
      </c>
      <c r="V4477" s="1">
        <v>35582</v>
      </c>
      <c r="W4477">
        <v>5</v>
      </c>
      <c r="X4477" t="s">
        <v>557</v>
      </c>
      <c r="Y4477">
        <v>1</v>
      </c>
      <c r="Z4477" t="s">
        <v>46545</v>
      </c>
      <c r="AA4477">
        <v>10</v>
      </c>
      <c r="AB4477">
        <v>199608</v>
      </c>
      <c r="AC4477">
        <v>121</v>
      </c>
      <c r="AD4477" t="s">
        <v>70</v>
      </c>
      <c r="AE4477">
        <v>1013</v>
      </c>
      <c r="AF4477" t="s">
        <v>558</v>
      </c>
      <c r="AG4477">
        <v>3</v>
      </c>
      <c r="AH4477" t="s">
        <v>81</v>
      </c>
      <c r="AI4477">
        <v>22</v>
      </c>
      <c r="AJ4477" t="s">
        <v>52628</v>
      </c>
      <c r="AK4477">
        <v>376</v>
      </c>
      <c r="AL4477" t="s">
        <v>9249</v>
      </c>
      <c r="AM4477">
        <v>2</v>
      </c>
      <c r="AN4477" t="s">
        <v>119</v>
      </c>
      <c r="AO4477">
        <v>359005</v>
      </c>
      <c r="AS4477">
        <v>0</v>
      </c>
      <c r="AT4477" t="s">
        <v>61</v>
      </c>
      <c r="AU4477" t="s">
        <v>49721</v>
      </c>
      <c r="AX4477">
        <v>54.676629126088898</v>
      </c>
      <c r="AY4477">
        <v>11.597633846090201</v>
      </c>
      <c r="AZ4477" t="s">
        <v>62</v>
      </c>
      <c r="BA4477">
        <v>1085</v>
      </c>
      <c r="BB4477" t="s">
        <v>44618</v>
      </c>
    </row>
    <row r="4478" spans="1:54" x14ac:dyDescent="0.25">
      <c r="A4478" s="1">
        <v>45200</v>
      </c>
      <c r="B4478">
        <v>371006</v>
      </c>
      <c r="C4478" t="s">
        <v>21749</v>
      </c>
      <c r="D4478">
        <v>4892</v>
      </c>
      <c r="E4478" t="s">
        <v>21750</v>
      </c>
      <c r="F4478" t="s">
        <v>21751</v>
      </c>
      <c r="G4478">
        <v>25619277</v>
      </c>
      <c r="H4478">
        <v>1007911641</v>
      </c>
      <c r="I4478" t="s">
        <v>21752</v>
      </c>
      <c r="J4478" t="s">
        <v>21753</v>
      </c>
      <c r="K4478" t="s">
        <v>21754</v>
      </c>
      <c r="L4478" t="s">
        <v>53534</v>
      </c>
      <c r="M4478">
        <v>1702</v>
      </c>
      <c r="N4478">
        <v>2</v>
      </c>
      <c r="R4478" s="1">
        <v>40938</v>
      </c>
      <c r="S4478" t="s">
        <v>56</v>
      </c>
      <c r="V4478" s="1">
        <v>40026</v>
      </c>
      <c r="W4478">
        <v>5</v>
      </c>
      <c r="X4478" t="s">
        <v>557</v>
      </c>
      <c r="Y4478">
        <v>1</v>
      </c>
      <c r="Z4478" t="s">
        <v>46545</v>
      </c>
      <c r="AA4478">
        <v>10</v>
      </c>
      <c r="AB4478">
        <v>200108</v>
      </c>
      <c r="AC4478">
        <v>121</v>
      </c>
      <c r="AD4478" t="s">
        <v>70</v>
      </c>
      <c r="AE4478">
        <v>1013</v>
      </c>
      <c r="AF4478" t="s">
        <v>558</v>
      </c>
      <c r="AG4478">
        <v>3</v>
      </c>
      <c r="AH4478" t="s">
        <v>81</v>
      </c>
      <c r="AI4478">
        <v>21</v>
      </c>
      <c r="AJ4478" t="s">
        <v>52613</v>
      </c>
      <c r="AK4478">
        <v>376</v>
      </c>
      <c r="AL4478" t="s">
        <v>9249</v>
      </c>
      <c r="AQ4478" t="s">
        <v>21755</v>
      </c>
      <c r="AR4478" t="s">
        <v>21756</v>
      </c>
      <c r="AS4478">
        <v>0</v>
      </c>
      <c r="AT4478" t="s">
        <v>61</v>
      </c>
      <c r="AU4478" t="s">
        <v>53535</v>
      </c>
      <c r="AZ4478" t="s">
        <v>62</v>
      </c>
      <c r="BA4478">
        <v>1085</v>
      </c>
      <c r="BB4478" t="s">
        <v>44618</v>
      </c>
    </row>
    <row r="4479" spans="1:54" x14ac:dyDescent="0.25">
      <c r="A4479" s="1">
        <v>45200</v>
      </c>
      <c r="B4479">
        <v>371200</v>
      </c>
      <c r="D4479">
        <v>4880</v>
      </c>
      <c r="E4479" t="s">
        <v>11609</v>
      </c>
      <c r="F4479" t="s">
        <v>52738</v>
      </c>
      <c r="J4479" t="s">
        <v>21757</v>
      </c>
      <c r="K4479" t="s">
        <v>21758</v>
      </c>
      <c r="L4479" t="s">
        <v>21759</v>
      </c>
      <c r="M4479">
        <v>12</v>
      </c>
      <c r="N4479">
        <v>61</v>
      </c>
      <c r="R4479" s="1">
        <v>40162</v>
      </c>
      <c r="S4479" t="s">
        <v>80</v>
      </c>
      <c r="T4479">
        <v>376</v>
      </c>
      <c r="U4479" t="s">
        <v>9249</v>
      </c>
      <c r="V4479" s="1">
        <v>39083</v>
      </c>
      <c r="W4479">
        <v>2</v>
      </c>
      <c r="X4479" t="s">
        <v>57</v>
      </c>
      <c r="Y4479">
        <v>1</v>
      </c>
      <c r="Z4479" t="s">
        <v>46545</v>
      </c>
      <c r="AB4479">
        <v>199401</v>
      </c>
      <c r="AC4479">
        <v>932</v>
      </c>
      <c r="AD4479" t="s">
        <v>52637</v>
      </c>
      <c r="AE4479">
        <v>2021</v>
      </c>
      <c r="AF4479" t="s">
        <v>52637</v>
      </c>
      <c r="AG4479">
        <v>3</v>
      </c>
      <c r="AH4479" t="s">
        <v>81</v>
      </c>
      <c r="AI4479">
        <v>10</v>
      </c>
      <c r="AJ4479" t="s">
        <v>52638</v>
      </c>
      <c r="AK4479">
        <v>376</v>
      </c>
      <c r="AL4479" t="s">
        <v>9249</v>
      </c>
      <c r="AQ4479" t="s">
        <v>21760</v>
      </c>
      <c r="AS4479">
        <v>0</v>
      </c>
      <c r="AT4479" t="s">
        <v>61</v>
      </c>
      <c r="AU4479" t="s">
        <v>15012</v>
      </c>
      <c r="AX4479">
        <v>54.666324898882003</v>
      </c>
      <c r="AY4479">
        <v>11.729696960693699</v>
      </c>
      <c r="AZ4479" t="s">
        <v>62</v>
      </c>
      <c r="BA4479">
        <v>1085</v>
      </c>
      <c r="BB4479" t="s">
        <v>44618</v>
      </c>
    </row>
    <row r="4480" spans="1:54" x14ac:dyDescent="0.25">
      <c r="A4480" s="1">
        <v>45200</v>
      </c>
      <c r="B4480">
        <v>371210</v>
      </c>
      <c r="C4480" t="s">
        <v>21761</v>
      </c>
      <c r="D4480">
        <v>4880</v>
      </c>
      <c r="E4480" t="s">
        <v>11609</v>
      </c>
      <c r="F4480" t="s">
        <v>21762</v>
      </c>
      <c r="G4480">
        <v>29188599</v>
      </c>
      <c r="H4480">
        <v>1004277704</v>
      </c>
      <c r="I4480" t="s">
        <v>21763</v>
      </c>
      <c r="J4480" t="s">
        <v>21757</v>
      </c>
      <c r="K4480" t="s">
        <v>21758</v>
      </c>
      <c r="L4480" t="s">
        <v>53536</v>
      </c>
      <c r="M4480">
        <v>12</v>
      </c>
      <c r="N4480">
        <v>61</v>
      </c>
      <c r="R4480" s="1">
        <v>40162</v>
      </c>
      <c r="S4480" t="s">
        <v>80</v>
      </c>
      <c r="T4480">
        <v>376</v>
      </c>
      <c r="U4480" t="s">
        <v>9249</v>
      </c>
      <c r="V4480" s="1">
        <v>39264</v>
      </c>
      <c r="W4480">
        <v>2</v>
      </c>
      <c r="X4480" t="s">
        <v>57</v>
      </c>
      <c r="Y4480">
        <v>1</v>
      </c>
      <c r="Z4480" t="s">
        <v>46545</v>
      </c>
      <c r="AB4480">
        <v>196409</v>
      </c>
      <c r="AC4480">
        <v>125</v>
      </c>
      <c r="AD4480" t="s">
        <v>1344</v>
      </c>
      <c r="AE4480">
        <v>1014</v>
      </c>
      <c r="AF4480" t="s">
        <v>1352</v>
      </c>
      <c r="AG4480">
        <v>3</v>
      </c>
      <c r="AH4480" t="s">
        <v>81</v>
      </c>
      <c r="AI4480">
        <v>24</v>
      </c>
      <c r="AJ4480" t="s">
        <v>1344</v>
      </c>
      <c r="AK4480">
        <v>376</v>
      </c>
      <c r="AL4480" t="s">
        <v>9249</v>
      </c>
      <c r="AM4480">
        <v>2</v>
      </c>
      <c r="AN4480" t="s">
        <v>119</v>
      </c>
      <c r="AO4480">
        <v>369210</v>
      </c>
      <c r="AQ4480" t="s">
        <v>21764</v>
      </c>
      <c r="AR4480" t="s">
        <v>21765</v>
      </c>
      <c r="AS4480">
        <v>0</v>
      </c>
      <c r="AT4480" t="s">
        <v>61</v>
      </c>
      <c r="AU4480" t="s">
        <v>15012</v>
      </c>
      <c r="AV4480" t="s">
        <v>53537</v>
      </c>
      <c r="AX4480">
        <v>54.666324898882003</v>
      </c>
      <c r="AY4480">
        <v>11.729696960693699</v>
      </c>
      <c r="AZ4480" t="s">
        <v>62</v>
      </c>
      <c r="BA4480">
        <v>1085</v>
      </c>
      <c r="BB4480" t="s">
        <v>44618</v>
      </c>
    </row>
    <row r="4481" spans="1:54" x14ac:dyDescent="0.25">
      <c r="A4481" s="1">
        <v>45200</v>
      </c>
      <c r="B4481">
        <v>371300</v>
      </c>
      <c r="C4481" t="s">
        <v>21766</v>
      </c>
      <c r="D4481">
        <v>4880</v>
      </c>
      <c r="E4481" t="s">
        <v>11609</v>
      </c>
      <c r="F4481" t="s">
        <v>21767</v>
      </c>
      <c r="G4481">
        <v>81956928</v>
      </c>
      <c r="H4481">
        <v>1002633428</v>
      </c>
      <c r="I4481" t="s">
        <v>21768</v>
      </c>
      <c r="J4481" t="s">
        <v>21769</v>
      </c>
      <c r="K4481" t="s">
        <v>21770</v>
      </c>
      <c r="L4481" t="s">
        <v>21771</v>
      </c>
      <c r="M4481">
        <v>1753</v>
      </c>
      <c r="N4481">
        <v>22</v>
      </c>
      <c r="R4481" s="1">
        <v>43783</v>
      </c>
      <c r="S4481" t="s">
        <v>56</v>
      </c>
      <c r="W4481">
        <v>5</v>
      </c>
      <c r="X4481" t="s">
        <v>557</v>
      </c>
      <c r="Y4481">
        <v>1</v>
      </c>
      <c r="Z4481" t="s">
        <v>46545</v>
      </c>
      <c r="AB4481">
        <v>197808</v>
      </c>
      <c r="AC4481">
        <v>123</v>
      </c>
      <c r="AD4481" t="s">
        <v>1507</v>
      </c>
      <c r="AE4481">
        <v>1011</v>
      </c>
      <c r="AF4481" t="s">
        <v>1507</v>
      </c>
      <c r="AG4481">
        <v>1</v>
      </c>
      <c r="AH4481" t="s">
        <v>44482</v>
      </c>
      <c r="AI4481">
        <v>80</v>
      </c>
      <c r="AJ4481" t="s">
        <v>1507</v>
      </c>
      <c r="AK4481">
        <v>376</v>
      </c>
      <c r="AL4481" t="s">
        <v>9249</v>
      </c>
      <c r="AQ4481" t="s">
        <v>21772</v>
      </c>
      <c r="AR4481" t="s">
        <v>21773</v>
      </c>
      <c r="AS4481">
        <v>0</v>
      </c>
      <c r="AT4481" t="s">
        <v>61</v>
      </c>
      <c r="AU4481" t="s">
        <v>7811</v>
      </c>
      <c r="AX4481">
        <v>54.660159980000003</v>
      </c>
      <c r="AY4481">
        <v>11.73456305</v>
      </c>
      <c r="AZ4481" t="s">
        <v>62</v>
      </c>
      <c r="BA4481">
        <v>1085</v>
      </c>
      <c r="BB4481" t="s">
        <v>44618</v>
      </c>
    </row>
    <row r="4482" spans="1:54" x14ac:dyDescent="0.25">
      <c r="A4482" s="1">
        <v>45200</v>
      </c>
      <c r="B4482">
        <v>371301</v>
      </c>
      <c r="C4482" t="s">
        <v>49724</v>
      </c>
      <c r="D4482">
        <v>4880</v>
      </c>
      <c r="E4482" t="s">
        <v>11609</v>
      </c>
      <c r="F4482" t="s">
        <v>49725</v>
      </c>
      <c r="I4482" t="s">
        <v>21774</v>
      </c>
      <c r="L4482" t="s">
        <v>53538</v>
      </c>
      <c r="R4482" s="1">
        <v>40162</v>
      </c>
      <c r="S4482" t="s">
        <v>80</v>
      </c>
      <c r="V4482" s="1">
        <v>36586</v>
      </c>
      <c r="W4482">
        <v>5</v>
      </c>
      <c r="X4482" t="s">
        <v>557</v>
      </c>
      <c r="Y4482">
        <v>1</v>
      </c>
      <c r="Z4482" t="s">
        <v>46545</v>
      </c>
      <c r="AB4482">
        <v>199904</v>
      </c>
      <c r="AC4482">
        <v>144</v>
      </c>
      <c r="AD4482" t="s">
        <v>52641</v>
      </c>
      <c r="AE4482">
        <v>1023</v>
      </c>
      <c r="AF4482" t="s">
        <v>1486</v>
      </c>
      <c r="AG4482">
        <v>3</v>
      </c>
      <c r="AH4482" t="s">
        <v>81</v>
      </c>
      <c r="AI4482">
        <v>82</v>
      </c>
      <c r="AJ4482" t="s">
        <v>52641</v>
      </c>
      <c r="AK4482">
        <v>376</v>
      </c>
      <c r="AL4482" t="s">
        <v>9249</v>
      </c>
      <c r="AM4482">
        <v>1</v>
      </c>
      <c r="AN4482" t="s">
        <v>1193</v>
      </c>
      <c r="AO4482">
        <v>351304</v>
      </c>
      <c r="AS4482">
        <v>0</v>
      </c>
      <c r="AT4482" t="s">
        <v>61</v>
      </c>
      <c r="AU4482" t="s">
        <v>53538</v>
      </c>
      <c r="AZ4482" t="s">
        <v>62</v>
      </c>
      <c r="BA4482">
        <v>1085</v>
      </c>
      <c r="BB4482" t="s">
        <v>44618</v>
      </c>
    </row>
    <row r="4483" spans="1:54" x14ac:dyDescent="0.25">
      <c r="A4483" s="1">
        <v>45200</v>
      </c>
      <c r="B4483">
        <v>371401</v>
      </c>
      <c r="C4483" t="s">
        <v>45695</v>
      </c>
      <c r="D4483">
        <v>4700</v>
      </c>
      <c r="E4483" t="s">
        <v>44985</v>
      </c>
      <c r="F4483" t="s">
        <v>45696</v>
      </c>
      <c r="G4483">
        <v>28128347</v>
      </c>
      <c r="H4483">
        <v>1010852788</v>
      </c>
      <c r="I4483" t="s">
        <v>3867</v>
      </c>
      <c r="K4483" t="s">
        <v>21775</v>
      </c>
      <c r="L4483" t="s">
        <v>21776</v>
      </c>
      <c r="M4483">
        <v>3050</v>
      </c>
      <c r="N4483">
        <v>2</v>
      </c>
      <c r="R4483" s="1">
        <v>44363</v>
      </c>
      <c r="S4483" t="s">
        <v>56</v>
      </c>
      <c r="W4483">
        <v>0</v>
      </c>
      <c r="X4483" t="s">
        <v>1252</v>
      </c>
      <c r="Y4483">
        <v>1</v>
      </c>
      <c r="Z4483" t="s">
        <v>46545</v>
      </c>
      <c r="AB4483">
        <v>200401</v>
      </c>
      <c r="AC4483">
        <v>246</v>
      </c>
      <c r="AD4483" t="s">
        <v>3685</v>
      </c>
      <c r="AE4483">
        <v>1072</v>
      </c>
      <c r="AF4483" t="s">
        <v>2143</v>
      </c>
      <c r="AG4483">
        <v>1</v>
      </c>
      <c r="AH4483" t="s">
        <v>44482</v>
      </c>
      <c r="AI4483">
        <v>99</v>
      </c>
      <c r="AJ4483" t="s">
        <v>54511</v>
      </c>
      <c r="AK4483">
        <v>370</v>
      </c>
      <c r="AL4483" t="s">
        <v>44987</v>
      </c>
      <c r="AQ4483" t="s">
        <v>21777</v>
      </c>
      <c r="AR4483" t="s">
        <v>21778</v>
      </c>
      <c r="AS4483">
        <v>0</v>
      </c>
      <c r="AT4483" t="s">
        <v>61</v>
      </c>
      <c r="AU4483" t="s">
        <v>21779</v>
      </c>
      <c r="AX4483">
        <v>55.25078577</v>
      </c>
      <c r="AY4483">
        <v>11.79554727</v>
      </c>
      <c r="AZ4483" t="s">
        <v>62</v>
      </c>
      <c r="BA4483">
        <v>1085</v>
      </c>
      <c r="BB4483" t="s">
        <v>44618</v>
      </c>
    </row>
    <row r="4484" spans="1:54" x14ac:dyDescent="0.25">
      <c r="A4484" s="1">
        <v>45200</v>
      </c>
      <c r="B4484">
        <v>373001</v>
      </c>
      <c r="C4484" t="s">
        <v>21780</v>
      </c>
      <c r="D4484">
        <v>4700</v>
      </c>
      <c r="E4484" t="s">
        <v>44985</v>
      </c>
      <c r="F4484" t="s">
        <v>21781</v>
      </c>
      <c r="G4484">
        <v>29189625</v>
      </c>
      <c r="H4484">
        <v>1003303773</v>
      </c>
      <c r="I4484" t="s">
        <v>10823</v>
      </c>
      <c r="J4484" t="s">
        <v>21782</v>
      </c>
      <c r="K4484" t="s">
        <v>21783</v>
      </c>
      <c r="L4484" t="s">
        <v>49726</v>
      </c>
      <c r="M4484">
        <v>1682</v>
      </c>
      <c r="N4484">
        <v>20</v>
      </c>
      <c r="R4484" s="1">
        <v>45174</v>
      </c>
      <c r="S4484" t="s">
        <v>171</v>
      </c>
      <c r="T4484">
        <v>370</v>
      </c>
      <c r="U4484" t="s">
        <v>44987</v>
      </c>
      <c r="W4484">
        <v>2</v>
      </c>
      <c r="X4484" t="s">
        <v>57</v>
      </c>
      <c r="Y4484">
        <v>1</v>
      </c>
      <c r="Z4484" t="s">
        <v>46545</v>
      </c>
      <c r="AA4484">
        <v>6</v>
      </c>
      <c r="AB4484">
        <v>190908</v>
      </c>
      <c r="AC4484">
        <v>121</v>
      </c>
      <c r="AD4484" t="s">
        <v>70</v>
      </c>
      <c r="AE4484">
        <v>1012</v>
      </c>
      <c r="AF4484" t="s">
        <v>71</v>
      </c>
      <c r="AG4484">
        <v>1</v>
      </c>
      <c r="AH4484" t="s">
        <v>44482</v>
      </c>
      <c r="AI4484">
        <v>21</v>
      </c>
      <c r="AJ4484" t="s">
        <v>52613</v>
      </c>
      <c r="AK4484">
        <v>370</v>
      </c>
      <c r="AL4484" t="s">
        <v>44987</v>
      </c>
      <c r="AM4484">
        <v>1</v>
      </c>
      <c r="AN4484" t="s">
        <v>1193</v>
      </c>
      <c r="AO4484">
        <v>280744</v>
      </c>
      <c r="AP4484">
        <v>281836</v>
      </c>
      <c r="AQ4484" t="s">
        <v>10826</v>
      </c>
      <c r="AR4484" t="s">
        <v>10827</v>
      </c>
      <c r="AS4484">
        <v>2</v>
      </c>
      <c r="AT4484" t="s">
        <v>1413</v>
      </c>
      <c r="AU4484" t="s">
        <v>47873</v>
      </c>
      <c r="AX4484">
        <v>55.258153280000002</v>
      </c>
      <c r="AY4484">
        <v>11.59757682</v>
      </c>
      <c r="AZ4484" t="s">
        <v>62</v>
      </c>
      <c r="BA4484">
        <v>1085</v>
      </c>
      <c r="BB4484" t="s">
        <v>44618</v>
      </c>
    </row>
    <row r="4485" spans="1:54" x14ac:dyDescent="0.25">
      <c r="A4485" s="1">
        <v>45200</v>
      </c>
      <c r="B4485">
        <v>373002</v>
      </c>
      <c r="C4485" t="s">
        <v>21784</v>
      </c>
      <c r="D4485">
        <v>4700</v>
      </c>
      <c r="E4485" t="s">
        <v>44985</v>
      </c>
      <c r="F4485" t="s">
        <v>45211</v>
      </c>
      <c r="G4485">
        <v>29189625</v>
      </c>
      <c r="H4485">
        <v>1003303906</v>
      </c>
      <c r="I4485" t="s">
        <v>13936</v>
      </c>
      <c r="J4485" t="s">
        <v>21785</v>
      </c>
      <c r="K4485" t="s">
        <v>21786</v>
      </c>
      <c r="L4485" t="s">
        <v>13938</v>
      </c>
      <c r="M4485">
        <v>1563</v>
      </c>
      <c r="N4485">
        <v>20</v>
      </c>
      <c r="R4485" s="1">
        <v>43293</v>
      </c>
      <c r="S4485" t="s">
        <v>56</v>
      </c>
      <c r="T4485">
        <v>370</v>
      </c>
      <c r="U4485" t="s">
        <v>44987</v>
      </c>
      <c r="V4485" s="1">
        <v>43312</v>
      </c>
      <c r="W4485">
        <v>2</v>
      </c>
      <c r="X4485" t="s">
        <v>57</v>
      </c>
      <c r="Y4485">
        <v>1</v>
      </c>
      <c r="Z4485" t="s">
        <v>46545</v>
      </c>
      <c r="AA4485">
        <v>10</v>
      </c>
      <c r="AB4485">
        <v>196708</v>
      </c>
      <c r="AC4485">
        <v>121</v>
      </c>
      <c r="AD4485" t="s">
        <v>70</v>
      </c>
      <c r="AE4485">
        <v>1012</v>
      </c>
      <c r="AF4485" t="s">
        <v>71</v>
      </c>
      <c r="AG4485">
        <v>3</v>
      </c>
      <c r="AH4485" t="s">
        <v>81</v>
      </c>
      <c r="AI4485">
        <v>21</v>
      </c>
      <c r="AJ4485" t="s">
        <v>52613</v>
      </c>
      <c r="AK4485">
        <v>370</v>
      </c>
      <c r="AL4485" t="s">
        <v>44987</v>
      </c>
      <c r="AM4485">
        <v>2</v>
      </c>
      <c r="AN4485" t="s">
        <v>119</v>
      </c>
      <c r="AO4485">
        <v>280749</v>
      </c>
      <c r="AP4485">
        <v>280749</v>
      </c>
      <c r="AQ4485" t="s">
        <v>13939</v>
      </c>
      <c r="AR4485" t="s">
        <v>21787</v>
      </c>
      <c r="AS4485">
        <v>2</v>
      </c>
      <c r="AT4485" t="s">
        <v>1413</v>
      </c>
      <c r="AU4485" t="s">
        <v>13941</v>
      </c>
      <c r="AX4485">
        <v>55.242702643228697</v>
      </c>
      <c r="AY4485">
        <v>11.7734235756409</v>
      </c>
      <c r="AZ4485" t="s">
        <v>62</v>
      </c>
      <c r="BA4485">
        <v>1085</v>
      </c>
      <c r="BB4485" t="s">
        <v>44618</v>
      </c>
    </row>
    <row r="4486" spans="1:54" x14ac:dyDescent="0.25">
      <c r="A4486" s="1">
        <v>45200</v>
      </c>
      <c r="B4486">
        <v>373003</v>
      </c>
      <c r="C4486" t="s">
        <v>45697</v>
      </c>
      <c r="D4486">
        <v>4736</v>
      </c>
      <c r="E4486" t="s">
        <v>45226</v>
      </c>
      <c r="F4486" t="s">
        <v>45698</v>
      </c>
      <c r="G4486">
        <v>29189625</v>
      </c>
      <c r="H4486">
        <v>1003303359</v>
      </c>
      <c r="I4486" t="s">
        <v>48524</v>
      </c>
      <c r="J4486" t="s">
        <v>21788</v>
      </c>
      <c r="K4486" t="s">
        <v>21789</v>
      </c>
      <c r="L4486" t="s">
        <v>16245</v>
      </c>
      <c r="M4486">
        <v>830</v>
      </c>
      <c r="N4486">
        <v>41</v>
      </c>
      <c r="R4486" s="1">
        <v>43783</v>
      </c>
      <c r="S4486" t="s">
        <v>56</v>
      </c>
      <c r="T4486">
        <v>370</v>
      </c>
      <c r="U4486" t="s">
        <v>44987</v>
      </c>
      <c r="W4486">
        <v>2</v>
      </c>
      <c r="X4486" t="s">
        <v>57</v>
      </c>
      <c r="Y4486">
        <v>1</v>
      </c>
      <c r="Z4486" t="s">
        <v>46545</v>
      </c>
      <c r="AA4486">
        <v>6</v>
      </c>
      <c r="AB4486">
        <v>193908</v>
      </c>
      <c r="AC4486">
        <v>121</v>
      </c>
      <c r="AD4486" t="s">
        <v>70</v>
      </c>
      <c r="AE4486">
        <v>1012</v>
      </c>
      <c r="AF4486" t="s">
        <v>71</v>
      </c>
      <c r="AG4486">
        <v>1</v>
      </c>
      <c r="AH4486" t="s">
        <v>44482</v>
      </c>
      <c r="AI4486">
        <v>21</v>
      </c>
      <c r="AJ4486" t="s">
        <v>52613</v>
      </c>
      <c r="AK4486">
        <v>370</v>
      </c>
      <c r="AL4486" t="s">
        <v>44987</v>
      </c>
      <c r="AP4486">
        <v>280744</v>
      </c>
      <c r="AQ4486" t="s">
        <v>13908</v>
      </c>
      <c r="AR4486" t="s">
        <v>21790</v>
      </c>
      <c r="AS4486">
        <v>2</v>
      </c>
      <c r="AT4486" t="s">
        <v>1413</v>
      </c>
      <c r="AU4486" t="s">
        <v>14267</v>
      </c>
      <c r="AX4486">
        <v>55.192821219999999</v>
      </c>
      <c r="AY4486">
        <v>11.64748142</v>
      </c>
      <c r="AZ4486" t="s">
        <v>62</v>
      </c>
      <c r="BA4486">
        <v>1085</v>
      </c>
      <c r="BB4486" t="s">
        <v>44618</v>
      </c>
    </row>
    <row r="4487" spans="1:54" x14ac:dyDescent="0.25">
      <c r="A4487" s="1">
        <v>45200</v>
      </c>
      <c r="B4487">
        <v>373004</v>
      </c>
      <c r="C4487" t="s">
        <v>21791</v>
      </c>
      <c r="D4487">
        <v>4700</v>
      </c>
      <c r="E4487" t="s">
        <v>44985</v>
      </c>
      <c r="F4487" t="s">
        <v>45470</v>
      </c>
      <c r="G4487">
        <v>29189625</v>
      </c>
      <c r="H4487">
        <v>1003303323</v>
      </c>
      <c r="I4487" t="s">
        <v>21792</v>
      </c>
      <c r="J4487" t="s">
        <v>21793</v>
      </c>
      <c r="K4487" t="s">
        <v>21794</v>
      </c>
      <c r="L4487" t="s">
        <v>18127</v>
      </c>
      <c r="M4487">
        <v>819</v>
      </c>
      <c r="N4487">
        <v>67</v>
      </c>
      <c r="R4487" s="1">
        <v>43293</v>
      </c>
      <c r="S4487" t="s">
        <v>56</v>
      </c>
      <c r="T4487">
        <v>370</v>
      </c>
      <c r="U4487" t="s">
        <v>44987</v>
      </c>
      <c r="V4487" s="1">
        <v>43312</v>
      </c>
      <c r="W4487">
        <v>2</v>
      </c>
      <c r="X4487" t="s">
        <v>57</v>
      </c>
      <c r="Y4487">
        <v>1</v>
      </c>
      <c r="Z4487" t="s">
        <v>46545</v>
      </c>
      <c r="AA4487">
        <v>4</v>
      </c>
      <c r="AB4487">
        <v>194208</v>
      </c>
      <c r="AC4487">
        <v>121</v>
      </c>
      <c r="AD4487" t="s">
        <v>70</v>
      </c>
      <c r="AE4487">
        <v>1012</v>
      </c>
      <c r="AF4487" t="s">
        <v>71</v>
      </c>
      <c r="AG4487">
        <v>3</v>
      </c>
      <c r="AH4487" t="s">
        <v>81</v>
      </c>
      <c r="AI4487">
        <v>21</v>
      </c>
      <c r="AJ4487" t="s">
        <v>52613</v>
      </c>
      <c r="AK4487">
        <v>370</v>
      </c>
      <c r="AL4487" t="s">
        <v>44987</v>
      </c>
      <c r="AM4487">
        <v>2</v>
      </c>
      <c r="AN4487" t="s">
        <v>119</v>
      </c>
      <c r="AO4487">
        <v>280749</v>
      </c>
      <c r="AP4487">
        <v>280749</v>
      </c>
      <c r="AQ4487" t="s">
        <v>13939</v>
      </c>
      <c r="AR4487" t="s">
        <v>45699</v>
      </c>
      <c r="AS4487">
        <v>2</v>
      </c>
      <c r="AT4487" t="s">
        <v>1413</v>
      </c>
      <c r="AU4487" t="s">
        <v>16514</v>
      </c>
      <c r="AX4487">
        <v>55.231342884793101</v>
      </c>
      <c r="AY4487">
        <v>11.7809693572831</v>
      </c>
      <c r="AZ4487" t="s">
        <v>62</v>
      </c>
      <c r="BA4487">
        <v>1085</v>
      </c>
      <c r="BB4487" t="s">
        <v>44618</v>
      </c>
    </row>
    <row r="4488" spans="1:54" x14ac:dyDescent="0.25">
      <c r="A4488" s="1">
        <v>45200</v>
      </c>
      <c r="B4488">
        <v>373005</v>
      </c>
      <c r="C4488" t="s">
        <v>21795</v>
      </c>
      <c r="D4488">
        <v>4700</v>
      </c>
      <c r="E4488" t="s">
        <v>44985</v>
      </c>
      <c r="F4488" t="s">
        <v>45700</v>
      </c>
      <c r="G4488">
        <v>29189625</v>
      </c>
      <c r="H4488">
        <v>1003303190</v>
      </c>
      <c r="I4488" t="s">
        <v>48524</v>
      </c>
      <c r="J4488" t="s">
        <v>21796</v>
      </c>
      <c r="K4488" t="s">
        <v>21797</v>
      </c>
      <c r="L4488" t="s">
        <v>13907</v>
      </c>
      <c r="M4488">
        <v>624</v>
      </c>
      <c r="N4488">
        <v>16</v>
      </c>
      <c r="R4488" s="1">
        <v>44314</v>
      </c>
      <c r="S4488" t="s">
        <v>851</v>
      </c>
      <c r="T4488">
        <v>370</v>
      </c>
      <c r="U4488" t="s">
        <v>44987</v>
      </c>
      <c r="W4488">
        <v>2</v>
      </c>
      <c r="X4488" t="s">
        <v>57</v>
      </c>
      <c r="Y4488">
        <v>1</v>
      </c>
      <c r="Z4488" t="s">
        <v>46545</v>
      </c>
      <c r="AA4488">
        <v>9</v>
      </c>
      <c r="AC4488">
        <v>121</v>
      </c>
      <c r="AD4488" t="s">
        <v>70</v>
      </c>
      <c r="AE4488">
        <v>1012</v>
      </c>
      <c r="AF4488" t="s">
        <v>71</v>
      </c>
      <c r="AG4488">
        <v>1</v>
      </c>
      <c r="AH4488" t="s">
        <v>44482</v>
      </c>
      <c r="AI4488">
        <v>21</v>
      </c>
      <c r="AJ4488" t="s">
        <v>52613</v>
      </c>
      <c r="AK4488">
        <v>370</v>
      </c>
      <c r="AL4488" t="s">
        <v>44987</v>
      </c>
      <c r="AP4488">
        <v>280744</v>
      </c>
      <c r="AQ4488" t="s">
        <v>13908</v>
      </c>
      <c r="AR4488" t="s">
        <v>13909</v>
      </c>
      <c r="AS4488">
        <v>2</v>
      </c>
      <c r="AT4488" t="s">
        <v>1413</v>
      </c>
      <c r="AU4488" t="s">
        <v>13910</v>
      </c>
      <c r="AX4488">
        <v>55.234476239999999</v>
      </c>
      <c r="AY4488">
        <v>11.748573650000001</v>
      </c>
      <c r="AZ4488" t="s">
        <v>62</v>
      </c>
      <c r="BA4488">
        <v>1085</v>
      </c>
      <c r="BB4488" t="s">
        <v>44618</v>
      </c>
    </row>
    <row r="4489" spans="1:54" x14ac:dyDescent="0.25">
      <c r="A4489" s="1">
        <v>45200</v>
      </c>
      <c r="B4489">
        <v>373006</v>
      </c>
      <c r="C4489" t="s">
        <v>8905</v>
      </c>
      <c r="D4489">
        <v>4700</v>
      </c>
      <c r="E4489" t="s">
        <v>44985</v>
      </c>
      <c r="F4489" t="s">
        <v>8906</v>
      </c>
      <c r="G4489">
        <v>29189625</v>
      </c>
      <c r="H4489">
        <v>1003303475</v>
      </c>
      <c r="I4489" t="s">
        <v>48524</v>
      </c>
      <c r="J4489" t="s">
        <v>21798</v>
      </c>
      <c r="K4489" t="s">
        <v>21799</v>
      </c>
      <c r="L4489" t="s">
        <v>53154</v>
      </c>
      <c r="M4489">
        <v>1169</v>
      </c>
      <c r="N4489">
        <v>62</v>
      </c>
      <c r="R4489" s="1">
        <v>40735</v>
      </c>
      <c r="S4489" t="s">
        <v>56</v>
      </c>
      <c r="T4489">
        <v>370</v>
      </c>
      <c r="U4489" t="s">
        <v>44987</v>
      </c>
      <c r="V4489" s="1">
        <v>40755</v>
      </c>
      <c r="W4489">
        <v>2</v>
      </c>
      <c r="X4489" t="s">
        <v>57</v>
      </c>
      <c r="Y4489">
        <v>1</v>
      </c>
      <c r="Z4489" t="s">
        <v>46545</v>
      </c>
      <c r="AA4489">
        <v>9</v>
      </c>
      <c r="AB4489">
        <v>194208</v>
      </c>
      <c r="AC4489">
        <v>121</v>
      </c>
      <c r="AD4489" t="s">
        <v>70</v>
      </c>
      <c r="AE4489">
        <v>1012</v>
      </c>
      <c r="AF4489" t="s">
        <v>71</v>
      </c>
      <c r="AG4489">
        <v>3</v>
      </c>
      <c r="AH4489" t="s">
        <v>81</v>
      </c>
      <c r="AI4489">
        <v>21</v>
      </c>
      <c r="AJ4489" t="s">
        <v>52613</v>
      </c>
      <c r="AK4489">
        <v>370</v>
      </c>
      <c r="AL4489" t="s">
        <v>44987</v>
      </c>
      <c r="AM4489">
        <v>2</v>
      </c>
      <c r="AN4489" t="s">
        <v>119</v>
      </c>
      <c r="AO4489">
        <v>280168</v>
      </c>
      <c r="AQ4489" t="s">
        <v>21800</v>
      </c>
      <c r="AR4489" t="s">
        <v>21801</v>
      </c>
      <c r="AS4489">
        <v>0</v>
      </c>
      <c r="AT4489" t="s">
        <v>61</v>
      </c>
      <c r="AU4489" t="s">
        <v>53155</v>
      </c>
      <c r="AX4489">
        <v>55.219438822244598</v>
      </c>
      <c r="AY4489">
        <v>11.7660189603384</v>
      </c>
      <c r="AZ4489" t="s">
        <v>62</v>
      </c>
      <c r="BA4489">
        <v>1085</v>
      </c>
      <c r="BB4489" t="s">
        <v>44618</v>
      </c>
    </row>
    <row r="4490" spans="1:54" x14ac:dyDescent="0.25">
      <c r="A4490" s="1">
        <v>45200</v>
      </c>
      <c r="B4490">
        <v>373007</v>
      </c>
      <c r="C4490" t="s">
        <v>8915</v>
      </c>
      <c r="D4490">
        <v>4700</v>
      </c>
      <c r="E4490" t="s">
        <v>44985</v>
      </c>
      <c r="F4490" t="s">
        <v>8916</v>
      </c>
      <c r="G4490">
        <v>29189625</v>
      </c>
      <c r="H4490">
        <v>1003303712</v>
      </c>
      <c r="I4490" t="s">
        <v>21802</v>
      </c>
      <c r="J4490" t="s">
        <v>21803</v>
      </c>
      <c r="K4490" t="s">
        <v>21804</v>
      </c>
      <c r="L4490" t="s">
        <v>21805</v>
      </c>
      <c r="M4490">
        <v>1440</v>
      </c>
      <c r="N4490">
        <v>13</v>
      </c>
      <c r="R4490" s="1">
        <v>40735</v>
      </c>
      <c r="S4490" t="s">
        <v>56</v>
      </c>
      <c r="T4490">
        <v>370</v>
      </c>
      <c r="U4490" t="s">
        <v>44987</v>
      </c>
      <c r="V4490" s="1">
        <v>40755</v>
      </c>
      <c r="W4490">
        <v>2</v>
      </c>
      <c r="X4490" t="s">
        <v>57</v>
      </c>
      <c r="Y4490">
        <v>1</v>
      </c>
      <c r="Z4490" t="s">
        <v>46545</v>
      </c>
      <c r="AA4490">
        <v>9</v>
      </c>
      <c r="AB4490">
        <v>196208</v>
      </c>
      <c r="AC4490">
        <v>121</v>
      </c>
      <c r="AD4490" t="s">
        <v>70</v>
      </c>
      <c r="AE4490">
        <v>1012</v>
      </c>
      <c r="AF4490" t="s">
        <v>71</v>
      </c>
      <c r="AG4490">
        <v>3</v>
      </c>
      <c r="AH4490" t="s">
        <v>81</v>
      </c>
      <c r="AI4490">
        <v>21</v>
      </c>
      <c r="AJ4490" t="s">
        <v>52613</v>
      </c>
      <c r="AK4490">
        <v>370</v>
      </c>
      <c r="AL4490" t="s">
        <v>44987</v>
      </c>
      <c r="AM4490">
        <v>2</v>
      </c>
      <c r="AN4490" t="s">
        <v>119</v>
      </c>
      <c r="AO4490">
        <v>280168</v>
      </c>
      <c r="AQ4490" t="s">
        <v>21806</v>
      </c>
      <c r="AR4490" t="s">
        <v>21807</v>
      </c>
      <c r="AS4490">
        <v>0</v>
      </c>
      <c r="AT4490" t="s">
        <v>61</v>
      </c>
      <c r="AU4490" t="s">
        <v>3786</v>
      </c>
      <c r="AX4490">
        <v>55.236932703112402</v>
      </c>
      <c r="AY4490">
        <v>11.684234458218301</v>
      </c>
      <c r="AZ4490" t="s">
        <v>62</v>
      </c>
      <c r="BA4490">
        <v>1085</v>
      </c>
      <c r="BB4490" t="s">
        <v>44618</v>
      </c>
    </row>
    <row r="4491" spans="1:54" x14ac:dyDescent="0.25">
      <c r="A4491" s="1">
        <v>45200</v>
      </c>
      <c r="B4491">
        <v>373008</v>
      </c>
      <c r="C4491" t="s">
        <v>21808</v>
      </c>
      <c r="D4491">
        <v>4700</v>
      </c>
      <c r="E4491" t="s">
        <v>44985</v>
      </c>
      <c r="F4491" t="s">
        <v>21809</v>
      </c>
      <c r="I4491" t="s">
        <v>53539</v>
      </c>
      <c r="K4491" t="s">
        <v>21810</v>
      </c>
      <c r="L4491" t="s">
        <v>21811</v>
      </c>
      <c r="M4491">
        <v>1067</v>
      </c>
      <c r="N4491">
        <v>60</v>
      </c>
      <c r="R4491" s="1">
        <v>40162</v>
      </c>
      <c r="S4491" t="s">
        <v>80</v>
      </c>
      <c r="T4491">
        <v>370</v>
      </c>
      <c r="U4491" t="s">
        <v>44987</v>
      </c>
      <c r="V4491" s="1">
        <v>33786</v>
      </c>
      <c r="W4491">
        <v>2</v>
      </c>
      <c r="X4491" t="s">
        <v>57</v>
      </c>
      <c r="Y4491">
        <v>1</v>
      </c>
      <c r="Z4491" t="s">
        <v>46545</v>
      </c>
      <c r="AA4491">
        <v>7</v>
      </c>
      <c r="AB4491">
        <v>193908</v>
      </c>
      <c r="AC4491">
        <v>121</v>
      </c>
      <c r="AD4491" t="s">
        <v>70</v>
      </c>
      <c r="AE4491">
        <v>1012</v>
      </c>
      <c r="AF4491" t="s">
        <v>71</v>
      </c>
      <c r="AG4491">
        <v>3</v>
      </c>
      <c r="AH4491" t="s">
        <v>81</v>
      </c>
      <c r="AI4491">
        <v>22</v>
      </c>
      <c r="AJ4491" t="s">
        <v>52628</v>
      </c>
      <c r="AK4491">
        <v>370</v>
      </c>
      <c r="AL4491" t="s">
        <v>44987</v>
      </c>
      <c r="AS4491">
        <v>0</v>
      </c>
      <c r="AT4491" t="s">
        <v>61</v>
      </c>
      <c r="AU4491" t="s">
        <v>21812</v>
      </c>
      <c r="AX4491">
        <v>55.2178620963996</v>
      </c>
      <c r="AY4491">
        <v>11.5691449335312</v>
      </c>
      <c r="AZ4491" t="s">
        <v>62</v>
      </c>
      <c r="BA4491">
        <v>1085</v>
      </c>
      <c r="BB4491" t="s">
        <v>44618</v>
      </c>
    </row>
    <row r="4492" spans="1:54" x14ac:dyDescent="0.25">
      <c r="A4492" s="1">
        <v>45200</v>
      </c>
      <c r="B4492">
        <v>373009</v>
      </c>
      <c r="C4492" t="s">
        <v>21813</v>
      </c>
      <c r="D4492">
        <v>4700</v>
      </c>
      <c r="E4492" t="s">
        <v>44985</v>
      </c>
      <c r="F4492" t="s">
        <v>21814</v>
      </c>
      <c r="I4492" t="s">
        <v>21815</v>
      </c>
      <c r="K4492" t="s">
        <v>21816</v>
      </c>
      <c r="L4492" t="s">
        <v>21817</v>
      </c>
      <c r="M4492">
        <v>1329</v>
      </c>
      <c r="N4492">
        <v>143</v>
      </c>
      <c r="R4492" s="1">
        <v>40162</v>
      </c>
      <c r="S4492" t="s">
        <v>80</v>
      </c>
      <c r="T4492">
        <v>370</v>
      </c>
      <c r="U4492" t="s">
        <v>44987</v>
      </c>
      <c r="V4492" s="1">
        <v>31929</v>
      </c>
      <c r="W4492">
        <v>2</v>
      </c>
      <c r="X4492" t="s">
        <v>57</v>
      </c>
      <c r="Y4492">
        <v>1</v>
      </c>
      <c r="Z4492" t="s">
        <v>46545</v>
      </c>
      <c r="AA4492">
        <v>10</v>
      </c>
      <c r="AC4492">
        <v>121</v>
      </c>
      <c r="AD4492" t="s">
        <v>70</v>
      </c>
      <c r="AE4492">
        <v>1012</v>
      </c>
      <c r="AF4492" t="s">
        <v>71</v>
      </c>
      <c r="AG4492">
        <v>3</v>
      </c>
      <c r="AH4492" t="s">
        <v>81</v>
      </c>
      <c r="AI4492">
        <v>21</v>
      </c>
      <c r="AJ4492" t="s">
        <v>52613</v>
      </c>
      <c r="AK4492">
        <v>370</v>
      </c>
      <c r="AL4492" t="s">
        <v>44987</v>
      </c>
      <c r="AS4492">
        <v>0</v>
      </c>
      <c r="AT4492" t="s">
        <v>61</v>
      </c>
      <c r="AU4492" t="s">
        <v>21818</v>
      </c>
      <c r="AX4492">
        <v>55.244923230785297</v>
      </c>
      <c r="AY4492">
        <v>11.7610192230098</v>
      </c>
      <c r="AZ4492" t="s">
        <v>62</v>
      </c>
      <c r="BA4492">
        <v>1085</v>
      </c>
      <c r="BB4492" t="s">
        <v>44618</v>
      </c>
    </row>
    <row r="4493" spans="1:54" x14ac:dyDescent="0.25">
      <c r="A4493" s="1">
        <v>45200</v>
      </c>
      <c r="B4493">
        <v>373010</v>
      </c>
      <c r="C4493" t="s">
        <v>21819</v>
      </c>
      <c r="D4493">
        <v>4700</v>
      </c>
      <c r="E4493" t="s">
        <v>44985</v>
      </c>
      <c r="F4493" t="s">
        <v>21820</v>
      </c>
      <c r="I4493" t="s">
        <v>21821</v>
      </c>
      <c r="K4493" t="s">
        <v>21822</v>
      </c>
      <c r="L4493" t="s">
        <v>21823</v>
      </c>
      <c r="M4493">
        <v>600</v>
      </c>
      <c r="N4493">
        <v>3</v>
      </c>
      <c r="R4493" s="1">
        <v>40162</v>
      </c>
      <c r="S4493" t="s">
        <v>80</v>
      </c>
      <c r="T4493">
        <v>370</v>
      </c>
      <c r="U4493" t="s">
        <v>44987</v>
      </c>
      <c r="V4493" s="1">
        <v>31199</v>
      </c>
      <c r="W4493">
        <v>2</v>
      </c>
      <c r="X4493" t="s">
        <v>57</v>
      </c>
      <c r="Y4493">
        <v>1</v>
      </c>
      <c r="Z4493" t="s">
        <v>46545</v>
      </c>
      <c r="AA4493">
        <v>2</v>
      </c>
      <c r="AC4493">
        <v>121</v>
      </c>
      <c r="AD4493" t="s">
        <v>70</v>
      </c>
      <c r="AE4493">
        <v>1012</v>
      </c>
      <c r="AF4493" t="s">
        <v>71</v>
      </c>
      <c r="AG4493">
        <v>3</v>
      </c>
      <c r="AH4493" t="s">
        <v>81</v>
      </c>
      <c r="AI4493">
        <v>21</v>
      </c>
      <c r="AJ4493" t="s">
        <v>52613</v>
      </c>
      <c r="AK4493">
        <v>370</v>
      </c>
      <c r="AL4493" t="s">
        <v>44987</v>
      </c>
      <c r="AS4493">
        <v>0</v>
      </c>
      <c r="AT4493" t="s">
        <v>61</v>
      </c>
      <c r="AU4493" t="s">
        <v>21824</v>
      </c>
      <c r="AX4493">
        <v>55.281205966834797</v>
      </c>
      <c r="AY4493">
        <v>11.732584589556501</v>
      </c>
      <c r="AZ4493" t="s">
        <v>62</v>
      </c>
      <c r="BA4493">
        <v>1085</v>
      </c>
      <c r="BB4493" t="s">
        <v>44618</v>
      </c>
    </row>
    <row r="4494" spans="1:54" x14ac:dyDescent="0.25">
      <c r="A4494" s="1">
        <v>45200</v>
      </c>
      <c r="B4494">
        <v>373011</v>
      </c>
      <c r="C4494" t="s">
        <v>49727</v>
      </c>
      <c r="D4494">
        <v>4700</v>
      </c>
      <c r="E4494" t="s">
        <v>44985</v>
      </c>
      <c r="F4494" t="s">
        <v>49727</v>
      </c>
      <c r="G4494">
        <v>29189625</v>
      </c>
      <c r="H4494">
        <v>1003303074</v>
      </c>
      <c r="I4494" t="s">
        <v>48128</v>
      </c>
      <c r="J4494" t="s">
        <v>21825</v>
      </c>
      <c r="K4494" t="s">
        <v>21826</v>
      </c>
      <c r="L4494" t="s">
        <v>21827</v>
      </c>
      <c r="M4494">
        <v>337</v>
      </c>
      <c r="N4494">
        <v>12</v>
      </c>
      <c r="R4494" s="1">
        <v>45187</v>
      </c>
      <c r="S4494" t="s">
        <v>171</v>
      </c>
      <c r="T4494">
        <v>370</v>
      </c>
      <c r="U4494" t="s">
        <v>44987</v>
      </c>
      <c r="W4494">
        <v>2</v>
      </c>
      <c r="X4494" t="s">
        <v>57</v>
      </c>
      <c r="Y4494">
        <v>1</v>
      </c>
      <c r="Z4494" t="s">
        <v>46545</v>
      </c>
      <c r="AA4494">
        <v>6</v>
      </c>
      <c r="AB4494">
        <v>196008</v>
      </c>
      <c r="AC4494">
        <v>121</v>
      </c>
      <c r="AD4494" t="s">
        <v>70</v>
      </c>
      <c r="AE4494">
        <v>1012</v>
      </c>
      <c r="AF4494" t="s">
        <v>71</v>
      </c>
      <c r="AG4494">
        <v>1</v>
      </c>
      <c r="AH4494" t="s">
        <v>44482</v>
      </c>
      <c r="AI4494">
        <v>21</v>
      </c>
      <c r="AJ4494" t="s">
        <v>52613</v>
      </c>
      <c r="AK4494">
        <v>370</v>
      </c>
      <c r="AL4494" t="s">
        <v>44987</v>
      </c>
      <c r="AP4494">
        <v>280745</v>
      </c>
      <c r="AQ4494" t="s">
        <v>11073</v>
      </c>
      <c r="AR4494" t="s">
        <v>11074</v>
      </c>
      <c r="AS4494">
        <v>2</v>
      </c>
      <c r="AT4494" t="s">
        <v>1413</v>
      </c>
      <c r="AU4494" t="s">
        <v>21828</v>
      </c>
      <c r="AX4494">
        <v>55.206042119999999</v>
      </c>
      <c r="AY4494">
        <v>11.79915014</v>
      </c>
      <c r="AZ4494" t="s">
        <v>62</v>
      </c>
      <c r="BA4494">
        <v>1085</v>
      </c>
      <c r="BB4494" t="s">
        <v>44618</v>
      </c>
    </row>
    <row r="4495" spans="1:54" x14ac:dyDescent="0.25">
      <c r="A4495" s="1">
        <v>45200</v>
      </c>
      <c r="B4495">
        <v>373012</v>
      </c>
      <c r="C4495" t="s">
        <v>49728</v>
      </c>
      <c r="D4495">
        <v>4700</v>
      </c>
      <c r="E4495" t="s">
        <v>44985</v>
      </c>
      <c r="F4495" t="s">
        <v>47903</v>
      </c>
      <c r="G4495">
        <v>29189625</v>
      </c>
      <c r="H4495">
        <v>1003303414</v>
      </c>
      <c r="I4495" t="s">
        <v>21829</v>
      </c>
      <c r="K4495" t="s">
        <v>21830</v>
      </c>
      <c r="L4495" t="s">
        <v>49729</v>
      </c>
      <c r="M4495">
        <v>1044</v>
      </c>
      <c r="N4495">
        <v>14</v>
      </c>
      <c r="R4495" s="1">
        <v>45099</v>
      </c>
      <c r="S4495" t="s">
        <v>171</v>
      </c>
      <c r="T4495">
        <v>370</v>
      </c>
      <c r="U4495" t="s">
        <v>44987</v>
      </c>
      <c r="W4495">
        <v>2</v>
      </c>
      <c r="X4495" t="s">
        <v>57</v>
      </c>
      <c r="Y4495">
        <v>1</v>
      </c>
      <c r="Z4495" t="s">
        <v>46545</v>
      </c>
      <c r="AA4495">
        <v>8</v>
      </c>
      <c r="AB4495">
        <v>196908</v>
      </c>
      <c r="AC4495">
        <v>121</v>
      </c>
      <c r="AD4495" t="s">
        <v>70</v>
      </c>
      <c r="AE4495">
        <v>1012</v>
      </c>
      <c r="AF4495" t="s">
        <v>71</v>
      </c>
      <c r="AG4495">
        <v>1</v>
      </c>
      <c r="AH4495" t="s">
        <v>44482</v>
      </c>
      <c r="AI4495">
        <v>21</v>
      </c>
      <c r="AJ4495" t="s">
        <v>52613</v>
      </c>
      <c r="AK4495">
        <v>370</v>
      </c>
      <c r="AL4495" t="s">
        <v>44987</v>
      </c>
      <c r="AQ4495" t="s">
        <v>11073</v>
      </c>
      <c r="AR4495" t="s">
        <v>11074</v>
      </c>
      <c r="AS4495">
        <v>0</v>
      </c>
      <c r="AT4495" t="s">
        <v>61</v>
      </c>
      <c r="AU4495" t="s">
        <v>49730</v>
      </c>
      <c r="AX4495">
        <v>55.214204649999999</v>
      </c>
      <c r="AY4495">
        <v>11.749629710000001</v>
      </c>
      <c r="AZ4495" t="s">
        <v>62</v>
      </c>
      <c r="BA4495">
        <v>1085</v>
      </c>
      <c r="BB4495" t="s">
        <v>44618</v>
      </c>
    </row>
    <row r="4496" spans="1:54" x14ac:dyDescent="0.25">
      <c r="A4496" s="1">
        <v>45200</v>
      </c>
      <c r="B4496">
        <v>373013</v>
      </c>
      <c r="C4496" t="s">
        <v>45701</v>
      </c>
      <c r="D4496">
        <v>4700</v>
      </c>
      <c r="E4496" t="s">
        <v>44985</v>
      </c>
      <c r="F4496" t="s">
        <v>45702</v>
      </c>
      <c r="I4496" t="s">
        <v>49731</v>
      </c>
      <c r="J4496" t="s">
        <v>21831</v>
      </c>
      <c r="K4496" t="s">
        <v>21832</v>
      </c>
      <c r="L4496" t="s">
        <v>21833</v>
      </c>
      <c r="M4496">
        <v>750</v>
      </c>
      <c r="N4496">
        <v>12</v>
      </c>
      <c r="R4496" s="1">
        <v>40162</v>
      </c>
      <c r="S4496" t="s">
        <v>80</v>
      </c>
      <c r="T4496">
        <v>370</v>
      </c>
      <c r="U4496" t="s">
        <v>44987</v>
      </c>
      <c r="V4496" s="1">
        <v>37043</v>
      </c>
      <c r="W4496">
        <v>2</v>
      </c>
      <c r="X4496" t="s">
        <v>57</v>
      </c>
      <c r="Y4496">
        <v>1</v>
      </c>
      <c r="Z4496" t="s">
        <v>46545</v>
      </c>
      <c r="AA4496">
        <v>5</v>
      </c>
      <c r="AB4496">
        <v>190108</v>
      </c>
      <c r="AC4496">
        <v>121</v>
      </c>
      <c r="AD4496" t="s">
        <v>70</v>
      </c>
      <c r="AE4496">
        <v>1012</v>
      </c>
      <c r="AF4496" t="s">
        <v>71</v>
      </c>
      <c r="AG4496">
        <v>3</v>
      </c>
      <c r="AH4496" t="s">
        <v>81</v>
      </c>
      <c r="AI4496">
        <v>21</v>
      </c>
      <c r="AJ4496" t="s">
        <v>52613</v>
      </c>
      <c r="AK4496">
        <v>370</v>
      </c>
      <c r="AL4496" t="s">
        <v>44987</v>
      </c>
      <c r="AS4496">
        <v>0</v>
      </c>
      <c r="AT4496" t="s">
        <v>61</v>
      </c>
      <c r="AU4496" t="s">
        <v>11778</v>
      </c>
      <c r="AX4496">
        <v>55.230559787579502</v>
      </c>
      <c r="AY4496">
        <v>11.7643902622456</v>
      </c>
      <c r="AZ4496" t="s">
        <v>62</v>
      </c>
      <c r="BA4496">
        <v>1085</v>
      </c>
      <c r="BB4496" t="s">
        <v>44618</v>
      </c>
    </row>
    <row r="4497" spans="1:54" x14ac:dyDescent="0.25">
      <c r="A4497" s="1">
        <v>45200</v>
      </c>
      <c r="B4497">
        <v>373014</v>
      </c>
      <c r="C4497" t="s">
        <v>21834</v>
      </c>
      <c r="D4497">
        <v>4700</v>
      </c>
      <c r="E4497" t="s">
        <v>44985</v>
      </c>
      <c r="F4497" t="s">
        <v>53540</v>
      </c>
      <c r="I4497" t="s">
        <v>49732</v>
      </c>
      <c r="K4497" t="s">
        <v>21835</v>
      </c>
      <c r="L4497" t="s">
        <v>21836</v>
      </c>
      <c r="N4497">
        <v>14</v>
      </c>
      <c r="R4497" s="1">
        <v>40162</v>
      </c>
      <c r="S4497" t="s">
        <v>80</v>
      </c>
      <c r="T4497">
        <v>370</v>
      </c>
      <c r="U4497" t="s">
        <v>44987</v>
      </c>
      <c r="V4497" s="1">
        <v>31929</v>
      </c>
      <c r="W4497">
        <v>2</v>
      </c>
      <c r="X4497" t="s">
        <v>57</v>
      </c>
      <c r="Y4497">
        <v>1</v>
      </c>
      <c r="Z4497" t="s">
        <v>46545</v>
      </c>
      <c r="AA4497">
        <v>5</v>
      </c>
      <c r="AC4497">
        <v>121</v>
      </c>
      <c r="AD4497" t="s">
        <v>70</v>
      </c>
      <c r="AE4497">
        <v>1012</v>
      </c>
      <c r="AF4497" t="s">
        <v>71</v>
      </c>
      <c r="AG4497">
        <v>3</v>
      </c>
      <c r="AH4497" t="s">
        <v>81</v>
      </c>
      <c r="AI4497">
        <v>21</v>
      </c>
      <c r="AJ4497" t="s">
        <v>52613</v>
      </c>
      <c r="AK4497">
        <v>370</v>
      </c>
      <c r="AL4497" t="s">
        <v>44987</v>
      </c>
      <c r="AS4497">
        <v>0</v>
      </c>
      <c r="AT4497" t="s">
        <v>61</v>
      </c>
      <c r="AU4497" t="s">
        <v>21837</v>
      </c>
      <c r="AZ4497" t="s">
        <v>62</v>
      </c>
      <c r="BA4497">
        <v>1085</v>
      </c>
      <c r="BB4497" t="s">
        <v>44618</v>
      </c>
    </row>
    <row r="4498" spans="1:54" x14ac:dyDescent="0.25">
      <c r="A4498" s="1">
        <v>45200</v>
      </c>
      <c r="B4498">
        <v>373015</v>
      </c>
      <c r="C4498" t="s">
        <v>21838</v>
      </c>
      <c r="D4498">
        <v>4700</v>
      </c>
      <c r="E4498" t="s">
        <v>44985</v>
      </c>
      <c r="F4498" t="s">
        <v>21839</v>
      </c>
      <c r="I4498" t="s">
        <v>21840</v>
      </c>
      <c r="K4498" t="s">
        <v>21841</v>
      </c>
      <c r="L4498" t="s">
        <v>49733</v>
      </c>
      <c r="M4498">
        <v>279</v>
      </c>
      <c r="N4498">
        <v>64</v>
      </c>
      <c r="R4498" s="1">
        <v>40162</v>
      </c>
      <c r="S4498" t="s">
        <v>80</v>
      </c>
      <c r="T4498">
        <v>370</v>
      </c>
      <c r="U4498" t="s">
        <v>44987</v>
      </c>
      <c r="V4498" s="1">
        <v>33025</v>
      </c>
      <c r="W4498">
        <v>2</v>
      </c>
      <c r="X4498" t="s">
        <v>57</v>
      </c>
      <c r="Y4498">
        <v>1</v>
      </c>
      <c r="Z4498" t="s">
        <v>46545</v>
      </c>
      <c r="AA4498">
        <v>7</v>
      </c>
      <c r="AB4498">
        <v>196308</v>
      </c>
      <c r="AC4498">
        <v>121</v>
      </c>
      <c r="AD4498" t="s">
        <v>70</v>
      </c>
      <c r="AE4498">
        <v>1012</v>
      </c>
      <c r="AF4498" t="s">
        <v>71</v>
      </c>
      <c r="AG4498">
        <v>3</v>
      </c>
      <c r="AH4498" t="s">
        <v>81</v>
      </c>
      <c r="AI4498">
        <v>21</v>
      </c>
      <c r="AJ4498" t="s">
        <v>52613</v>
      </c>
      <c r="AK4498">
        <v>370</v>
      </c>
      <c r="AL4498" t="s">
        <v>44987</v>
      </c>
      <c r="AS4498">
        <v>0</v>
      </c>
      <c r="AT4498" t="s">
        <v>61</v>
      </c>
      <c r="AU4498" t="s">
        <v>49734</v>
      </c>
      <c r="AX4498">
        <v>55.170287149854403</v>
      </c>
      <c r="AY4498">
        <v>11.7669099749008</v>
      </c>
      <c r="AZ4498" t="s">
        <v>62</v>
      </c>
      <c r="BA4498">
        <v>1085</v>
      </c>
      <c r="BB4498" t="s">
        <v>44618</v>
      </c>
    </row>
    <row r="4499" spans="1:54" x14ac:dyDescent="0.25">
      <c r="A4499" s="1">
        <v>45200</v>
      </c>
      <c r="B4499">
        <v>373016</v>
      </c>
      <c r="C4499" t="s">
        <v>21842</v>
      </c>
      <c r="D4499">
        <v>4700</v>
      </c>
      <c r="E4499" t="s">
        <v>44985</v>
      </c>
      <c r="F4499" t="s">
        <v>21843</v>
      </c>
      <c r="I4499" t="s">
        <v>21844</v>
      </c>
      <c r="K4499" t="s">
        <v>21845</v>
      </c>
      <c r="L4499" t="s">
        <v>21846</v>
      </c>
      <c r="M4499">
        <v>1515</v>
      </c>
      <c r="R4499" s="1">
        <v>40162</v>
      </c>
      <c r="S4499" t="s">
        <v>80</v>
      </c>
      <c r="T4499">
        <v>370</v>
      </c>
      <c r="U4499" t="s">
        <v>44987</v>
      </c>
      <c r="V4499" s="1">
        <v>33025</v>
      </c>
      <c r="W4499">
        <v>2</v>
      </c>
      <c r="X4499" t="s">
        <v>57</v>
      </c>
      <c r="Y4499">
        <v>1</v>
      </c>
      <c r="Z4499" t="s">
        <v>46545</v>
      </c>
      <c r="AA4499">
        <v>7</v>
      </c>
      <c r="AB4499">
        <v>193908</v>
      </c>
      <c r="AC4499">
        <v>121</v>
      </c>
      <c r="AD4499" t="s">
        <v>70</v>
      </c>
      <c r="AE4499">
        <v>1012</v>
      </c>
      <c r="AF4499" t="s">
        <v>71</v>
      </c>
      <c r="AG4499">
        <v>3</v>
      </c>
      <c r="AH4499" t="s">
        <v>81</v>
      </c>
      <c r="AI4499">
        <v>22</v>
      </c>
      <c r="AJ4499" t="s">
        <v>52628</v>
      </c>
      <c r="AK4499">
        <v>370</v>
      </c>
      <c r="AL4499" t="s">
        <v>44987</v>
      </c>
      <c r="AS4499">
        <v>0</v>
      </c>
      <c r="AT4499" t="s">
        <v>61</v>
      </c>
      <c r="AU4499" t="s">
        <v>18814</v>
      </c>
      <c r="AX4499">
        <v>55.232569200565202</v>
      </c>
      <c r="AY4499">
        <v>11.746077975999601</v>
      </c>
      <c r="AZ4499" t="s">
        <v>62</v>
      </c>
      <c r="BA4499">
        <v>1085</v>
      </c>
      <c r="BB4499" t="s">
        <v>44618</v>
      </c>
    </row>
    <row r="4500" spans="1:54" x14ac:dyDescent="0.25">
      <c r="A4500" s="1">
        <v>45200</v>
      </c>
      <c r="B4500">
        <v>373017</v>
      </c>
      <c r="C4500" t="s">
        <v>21847</v>
      </c>
      <c r="D4500">
        <v>4700</v>
      </c>
      <c r="E4500" t="s">
        <v>44985</v>
      </c>
      <c r="F4500" t="s">
        <v>21693</v>
      </c>
      <c r="G4500">
        <v>29189625</v>
      </c>
      <c r="H4500">
        <v>1003303566</v>
      </c>
      <c r="I4500" t="s">
        <v>21848</v>
      </c>
      <c r="J4500" t="s">
        <v>21849</v>
      </c>
      <c r="K4500" t="s">
        <v>21850</v>
      </c>
      <c r="L4500" t="s">
        <v>13914</v>
      </c>
      <c r="M4500">
        <v>1237</v>
      </c>
      <c r="N4500">
        <v>109</v>
      </c>
      <c r="R4500" s="1">
        <v>40162</v>
      </c>
      <c r="S4500" t="s">
        <v>80</v>
      </c>
      <c r="T4500">
        <v>370</v>
      </c>
      <c r="U4500" t="s">
        <v>44987</v>
      </c>
      <c r="V4500" s="1">
        <v>40026</v>
      </c>
      <c r="W4500">
        <v>2</v>
      </c>
      <c r="X4500" t="s">
        <v>57</v>
      </c>
      <c r="Y4500">
        <v>1</v>
      </c>
      <c r="Z4500" t="s">
        <v>46545</v>
      </c>
      <c r="AA4500">
        <v>9</v>
      </c>
      <c r="AB4500">
        <v>197208</v>
      </c>
      <c r="AC4500">
        <v>121</v>
      </c>
      <c r="AD4500" t="s">
        <v>70</v>
      </c>
      <c r="AE4500">
        <v>1012</v>
      </c>
      <c r="AF4500" t="s">
        <v>71</v>
      </c>
      <c r="AG4500">
        <v>3</v>
      </c>
      <c r="AH4500" t="s">
        <v>81</v>
      </c>
      <c r="AI4500">
        <v>21</v>
      </c>
      <c r="AJ4500" t="s">
        <v>52613</v>
      </c>
      <c r="AK4500">
        <v>370</v>
      </c>
      <c r="AL4500" t="s">
        <v>44987</v>
      </c>
      <c r="AM4500">
        <v>2</v>
      </c>
      <c r="AN4500" t="s">
        <v>119</v>
      </c>
      <c r="AO4500">
        <v>370002</v>
      </c>
      <c r="AQ4500" t="s">
        <v>21851</v>
      </c>
      <c r="AR4500" t="s">
        <v>21852</v>
      </c>
      <c r="AS4500">
        <v>0</v>
      </c>
      <c r="AT4500" t="s">
        <v>61</v>
      </c>
      <c r="AU4500" t="s">
        <v>5321</v>
      </c>
      <c r="AX4500">
        <v>55.209256558257998</v>
      </c>
      <c r="AY4500">
        <v>11.7690711827311</v>
      </c>
      <c r="AZ4500" t="s">
        <v>62</v>
      </c>
      <c r="BA4500">
        <v>1085</v>
      </c>
      <c r="BB4500" t="s">
        <v>44618</v>
      </c>
    </row>
    <row r="4501" spans="1:54" x14ac:dyDescent="0.25">
      <c r="A4501" s="1">
        <v>45200</v>
      </c>
      <c r="B4501">
        <v>373018</v>
      </c>
      <c r="C4501" t="s">
        <v>21853</v>
      </c>
      <c r="D4501">
        <v>4700</v>
      </c>
      <c r="E4501" t="s">
        <v>44985</v>
      </c>
      <c r="F4501" t="s">
        <v>9499</v>
      </c>
      <c r="G4501">
        <v>40336516</v>
      </c>
      <c r="H4501">
        <v>1001795068</v>
      </c>
      <c r="I4501" t="s">
        <v>49735</v>
      </c>
      <c r="J4501" t="s">
        <v>21854</v>
      </c>
      <c r="K4501" t="s">
        <v>21855</v>
      </c>
      <c r="L4501" t="s">
        <v>49736</v>
      </c>
      <c r="M4501">
        <v>1292</v>
      </c>
      <c r="N4501">
        <v>29</v>
      </c>
      <c r="R4501" s="1">
        <v>43783</v>
      </c>
      <c r="S4501" t="s">
        <v>56</v>
      </c>
      <c r="W4501">
        <v>5</v>
      </c>
      <c r="X4501" t="s">
        <v>557</v>
      </c>
      <c r="Y4501">
        <v>1</v>
      </c>
      <c r="Z4501" t="s">
        <v>46545</v>
      </c>
      <c r="AA4501">
        <v>10</v>
      </c>
      <c r="AB4501">
        <v>192308</v>
      </c>
      <c r="AC4501">
        <v>121</v>
      </c>
      <c r="AD4501" t="s">
        <v>70</v>
      </c>
      <c r="AE4501">
        <v>1013</v>
      </c>
      <c r="AF4501" t="s">
        <v>558</v>
      </c>
      <c r="AG4501">
        <v>1</v>
      </c>
      <c r="AH4501" t="s">
        <v>44482</v>
      </c>
      <c r="AI4501">
        <v>21</v>
      </c>
      <c r="AJ4501" t="s">
        <v>52613</v>
      </c>
      <c r="AK4501">
        <v>370</v>
      </c>
      <c r="AL4501" t="s">
        <v>44987</v>
      </c>
      <c r="AQ4501" t="s">
        <v>21856</v>
      </c>
      <c r="AR4501" t="s">
        <v>21857</v>
      </c>
      <c r="AS4501">
        <v>0</v>
      </c>
      <c r="AT4501" t="s">
        <v>61</v>
      </c>
      <c r="AU4501" t="s">
        <v>48895</v>
      </c>
      <c r="AX4501">
        <v>55.226222059999998</v>
      </c>
      <c r="AY4501">
        <v>11.767097489999999</v>
      </c>
      <c r="AZ4501" t="s">
        <v>62</v>
      </c>
      <c r="BA4501">
        <v>1085</v>
      </c>
      <c r="BB4501" t="s">
        <v>44618</v>
      </c>
    </row>
    <row r="4502" spans="1:54" x14ac:dyDescent="0.25">
      <c r="A4502" s="1">
        <v>45200</v>
      </c>
      <c r="B4502">
        <v>373019</v>
      </c>
      <c r="C4502" t="s">
        <v>21858</v>
      </c>
      <c r="D4502">
        <v>4700</v>
      </c>
      <c r="E4502" t="s">
        <v>44985</v>
      </c>
      <c r="F4502" t="s">
        <v>21859</v>
      </c>
      <c r="G4502">
        <v>85896318</v>
      </c>
      <c r="H4502">
        <v>1003228212</v>
      </c>
      <c r="I4502" t="s">
        <v>48510</v>
      </c>
      <c r="J4502" t="s">
        <v>21860</v>
      </c>
      <c r="K4502" t="s">
        <v>21861</v>
      </c>
      <c r="L4502" t="s">
        <v>55945</v>
      </c>
      <c r="M4502">
        <v>622</v>
      </c>
      <c r="N4502">
        <v>170</v>
      </c>
      <c r="R4502" s="1">
        <v>45009</v>
      </c>
      <c r="S4502" t="s">
        <v>56</v>
      </c>
      <c r="W4502">
        <v>5</v>
      </c>
      <c r="X4502" t="s">
        <v>557</v>
      </c>
      <c r="Y4502">
        <v>1</v>
      </c>
      <c r="Z4502" t="s">
        <v>46545</v>
      </c>
      <c r="AB4502">
        <v>186501</v>
      </c>
      <c r="AC4502">
        <v>131</v>
      </c>
      <c r="AD4502" t="s">
        <v>752</v>
      </c>
      <c r="AE4502">
        <v>1062</v>
      </c>
      <c r="AF4502" t="s">
        <v>753</v>
      </c>
      <c r="AG4502">
        <v>1</v>
      </c>
      <c r="AH4502" t="s">
        <v>44482</v>
      </c>
      <c r="AI4502">
        <v>99</v>
      </c>
      <c r="AJ4502" t="s">
        <v>54511</v>
      </c>
      <c r="AK4502">
        <v>370</v>
      </c>
      <c r="AL4502" t="s">
        <v>44987</v>
      </c>
      <c r="AQ4502" t="s">
        <v>21862</v>
      </c>
      <c r="AR4502" t="s">
        <v>21863</v>
      </c>
      <c r="AS4502">
        <v>0</v>
      </c>
      <c r="AT4502" t="s">
        <v>61</v>
      </c>
      <c r="AU4502" t="s">
        <v>21864</v>
      </c>
      <c r="AX4502">
        <v>55.2458162</v>
      </c>
      <c r="AY4502">
        <v>11.74633787</v>
      </c>
      <c r="AZ4502" t="s">
        <v>62</v>
      </c>
      <c r="BA4502">
        <v>1085</v>
      </c>
      <c r="BB4502" t="s">
        <v>44618</v>
      </c>
    </row>
    <row r="4503" spans="1:54" x14ac:dyDescent="0.25">
      <c r="A4503" s="1">
        <v>45200</v>
      </c>
      <c r="B4503">
        <v>373020</v>
      </c>
      <c r="C4503" t="s">
        <v>45703</v>
      </c>
      <c r="D4503">
        <v>4700</v>
      </c>
      <c r="E4503" t="s">
        <v>44985</v>
      </c>
      <c r="F4503" t="s">
        <v>45704</v>
      </c>
      <c r="G4503">
        <v>29546339</v>
      </c>
      <c r="H4503">
        <v>1003299490</v>
      </c>
      <c r="I4503" t="s">
        <v>21865</v>
      </c>
      <c r="J4503" t="s">
        <v>21866</v>
      </c>
      <c r="K4503" t="s">
        <v>21867</v>
      </c>
      <c r="L4503" t="s">
        <v>53541</v>
      </c>
      <c r="M4503">
        <v>1169</v>
      </c>
      <c r="N4503">
        <v>43</v>
      </c>
      <c r="R4503" s="1">
        <v>43791</v>
      </c>
      <c r="S4503" t="s">
        <v>612</v>
      </c>
      <c r="W4503">
        <v>4</v>
      </c>
      <c r="X4503" t="s">
        <v>725</v>
      </c>
      <c r="Y4503">
        <v>1</v>
      </c>
      <c r="Z4503" t="s">
        <v>46545</v>
      </c>
      <c r="AB4503">
        <v>194308</v>
      </c>
      <c r="AC4503">
        <v>131</v>
      </c>
      <c r="AD4503" t="s">
        <v>752</v>
      </c>
      <c r="AE4503">
        <v>1061</v>
      </c>
      <c r="AF4503" t="s">
        <v>752</v>
      </c>
      <c r="AG4503">
        <v>1</v>
      </c>
      <c r="AH4503" t="s">
        <v>44482</v>
      </c>
      <c r="AI4503">
        <v>99</v>
      </c>
      <c r="AJ4503" t="s">
        <v>54511</v>
      </c>
      <c r="AK4503">
        <v>370</v>
      </c>
      <c r="AL4503" t="s">
        <v>44987</v>
      </c>
      <c r="AQ4503" t="s">
        <v>21868</v>
      </c>
      <c r="AR4503" t="s">
        <v>21869</v>
      </c>
      <c r="AS4503">
        <v>0</v>
      </c>
      <c r="AT4503" t="s">
        <v>61</v>
      </c>
      <c r="AU4503" t="s">
        <v>53155</v>
      </c>
      <c r="AX4503">
        <v>55.218783209999998</v>
      </c>
      <c r="AY4503">
        <v>11.76811157</v>
      </c>
      <c r="AZ4503" t="s">
        <v>62</v>
      </c>
      <c r="BA4503">
        <v>1085</v>
      </c>
      <c r="BB4503" t="s">
        <v>44618</v>
      </c>
    </row>
    <row r="4504" spans="1:54" x14ac:dyDescent="0.25">
      <c r="A4504" s="1">
        <v>45200</v>
      </c>
      <c r="B4504">
        <v>373021</v>
      </c>
      <c r="C4504" t="s">
        <v>49737</v>
      </c>
      <c r="D4504">
        <v>4700</v>
      </c>
      <c r="E4504" t="s">
        <v>44985</v>
      </c>
      <c r="F4504" t="s">
        <v>49738</v>
      </c>
      <c r="I4504" t="s">
        <v>21870</v>
      </c>
      <c r="K4504" t="s">
        <v>21871</v>
      </c>
      <c r="L4504" t="s">
        <v>21872</v>
      </c>
      <c r="N4504">
        <v>1</v>
      </c>
      <c r="R4504" s="1">
        <v>40162</v>
      </c>
      <c r="S4504" t="s">
        <v>80</v>
      </c>
      <c r="V4504" s="1">
        <v>33970</v>
      </c>
      <c r="W4504">
        <v>3</v>
      </c>
      <c r="X4504" t="s">
        <v>3496</v>
      </c>
      <c r="Y4504">
        <v>1</v>
      </c>
      <c r="Z4504" t="s">
        <v>46545</v>
      </c>
      <c r="AB4504">
        <v>198001</v>
      </c>
      <c r="AC4504">
        <v>126</v>
      </c>
      <c r="AD4504" t="s">
        <v>46616</v>
      </c>
      <c r="AE4504">
        <v>1015</v>
      </c>
      <c r="AF4504" t="s">
        <v>46616</v>
      </c>
      <c r="AG4504">
        <v>3</v>
      </c>
      <c r="AH4504" t="s">
        <v>81</v>
      </c>
      <c r="AI4504">
        <v>27</v>
      </c>
      <c r="AJ4504" t="s">
        <v>44512</v>
      </c>
      <c r="AK4504">
        <v>370</v>
      </c>
      <c r="AL4504" t="s">
        <v>44987</v>
      </c>
      <c r="AS4504">
        <v>0</v>
      </c>
      <c r="AT4504" t="s">
        <v>61</v>
      </c>
      <c r="AU4504" t="s">
        <v>21873</v>
      </c>
      <c r="AZ4504" t="s">
        <v>62</v>
      </c>
      <c r="BA4504">
        <v>1085</v>
      </c>
      <c r="BB4504" t="s">
        <v>44618</v>
      </c>
    </row>
    <row r="4505" spans="1:54" x14ac:dyDescent="0.25">
      <c r="A4505" s="1">
        <v>45200</v>
      </c>
      <c r="B4505">
        <v>373022</v>
      </c>
      <c r="C4505" t="s">
        <v>21874</v>
      </c>
      <c r="D4505">
        <v>4700</v>
      </c>
      <c r="E4505" t="s">
        <v>44985</v>
      </c>
      <c r="F4505" t="s">
        <v>21875</v>
      </c>
      <c r="G4505">
        <v>29189625</v>
      </c>
      <c r="H4505">
        <v>1003303517</v>
      </c>
      <c r="I4505" t="s">
        <v>21876</v>
      </c>
      <c r="J4505" t="s">
        <v>21877</v>
      </c>
      <c r="K4505" t="s">
        <v>21878</v>
      </c>
      <c r="L4505" t="s">
        <v>53226</v>
      </c>
      <c r="M4505">
        <v>1169</v>
      </c>
      <c r="N4505">
        <v>110</v>
      </c>
      <c r="R4505" s="1">
        <v>40162</v>
      </c>
      <c r="S4505" t="s">
        <v>80</v>
      </c>
      <c r="T4505">
        <v>370</v>
      </c>
      <c r="U4505" t="s">
        <v>44987</v>
      </c>
      <c r="V4505" s="1">
        <v>40026</v>
      </c>
      <c r="W4505">
        <v>2</v>
      </c>
      <c r="X4505" t="s">
        <v>57</v>
      </c>
      <c r="Y4505">
        <v>1</v>
      </c>
      <c r="Z4505" t="s">
        <v>46545</v>
      </c>
      <c r="AA4505">
        <v>6</v>
      </c>
      <c r="AB4505">
        <v>198301</v>
      </c>
      <c r="AC4505">
        <v>121</v>
      </c>
      <c r="AD4505" t="s">
        <v>70</v>
      </c>
      <c r="AE4505">
        <v>1012</v>
      </c>
      <c r="AF4505" t="s">
        <v>71</v>
      </c>
      <c r="AG4505">
        <v>3</v>
      </c>
      <c r="AH4505" t="s">
        <v>81</v>
      </c>
      <c r="AI4505">
        <v>21</v>
      </c>
      <c r="AJ4505" t="s">
        <v>52613</v>
      </c>
      <c r="AK4505">
        <v>370</v>
      </c>
      <c r="AL4505" t="s">
        <v>44987</v>
      </c>
      <c r="AM4505">
        <v>2</v>
      </c>
      <c r="AN4505" t="s">
        <v>119</v>
      </c>
      <c r="AO4505">
        <v>370002</v>
      </c>
      <c r="AQ4505" t="s">
        <v>21879</v>
      </c>
      <c r="AR4505" t="s">
        <v>21880</v>
      </c>
      <c r="AS4505">
        <v>0</v>
      </c>
      <c r="AT4505" t="s">
        <v>61</v>
      </c>
      <c r="AU4505" t="s">
        <v>53155</v>
      </c>
      <c r="AX4505">
        <v>55.210869907813503</v>
      </c>
      <c r="AY4505">
        <v>11.7762364210986</v>
      </c>
      <c r="AZ4505" t="s">
        <v>62</v>
      </c>
      <c r="BA4505">
        <v>1085</v>
      </c>
      <c r="BB4505" t="s">
        <v>44618</v>
      </c>
    </row>
    <row r="4506" spans="1:54" x14ac:dyDescent="0.25">
      <c r="A4506" s="1">
        <v>45200</v>
      </c>
      <c r="B4506">
        <v>373023</v>
      </c>
      <c r="C4506" t="s">
        <v>45705</v>
      </c>
      <c r="D4506">
        <v>4700</v>
      </c>
      <c r="E4506" t="s">
        <v>44985</v>
      </c>
      <c r="F4506" t="s">
        <v>45671</v>
      </c>
      <c r="I4506" t="s">
        <v>49739</v>
      </c>
      <c r="K4506" t="s">
        <v>21881</v>
      </c>
      <c r="L4506" t="s">
        <v>21882</v>
      </c>
      <c r="M4506">
        <v>1837</v>
      </c>
      <c r="R4506" s="1">
        <v>40162</v>
      </c>
      <c r="S4506" t="s">
        <v>80</v>
      </c>
      <c r="V4506" s="1">
        <v>31564</v>
      </c>
      <c r="W4506">
        <v>5</v>
      </c>
      <c r="X4506" t="s">
        <v>557</v>
      </c>
      <c r="Y4506">
        <v>1</v>
      </c>
      <c r="Z4506" t="s">
        <v>46545</v>
      </c>
      <c r="AA4506">
        <v>8</v>
      </c>
      <c r="AB4506">
        <v>198208</v>
      </c>
      <c r="AC4506">
        <v>121</v>
      </c>
      <c r="AD4506" t="s">
        <v>70</v>
      </c>
      <c r="AE4506">
        <v>1013</v>
      </c>
      <c r="AF4506" t="s">
        <v>558</v>
      </c>
      <c r="AG4506">
        <v>3</v>
      </c>
      <c r="AH4506" t="s">
        <v>81</v>
      </c>
      <c r="AI4506">
        <v>22</v>
      </c>
      <c r="AJ4506" t="s">
        <v>52628</v>
      </c>
      <c r="AK4506">
        <v>370</v>
      </c>
      <c r="AL4506" t="s">
        <v>44987</v>
      </c>
      <c r="AS4506">
        <v>0</v>
      </c>
      <c r="AT4506" t="s">
        <v>61</v>
      </c>
      <c r="AU4506" t="s">
        <v>21883</v>
      </c>
      <c r="AX4506">
        <v>55.266667345675401</v>
      </c>
      <c r="AY4506">
        <v>11.6510837555851</v>
      </c>
      <c r="AZ4506" t="s">
        <v>62</v>
      </c>
      <c r="BA4506">
        <v>1085</v>
      </c>
      <c r="BB4506" t="s">
        <v>44618</v>
      </c>
    </row>
    <row r="4507" spans="1:54" x14ac:dyDescent="0.25">
      <c r="A4507" s="1">
        <v>45200</v>
      </c>
      <c r="B4507">
        <v>373024</v>
      </c>
      <c r="C4507" t="s">
        <v>21884</v>
      </c>
      <c r="D4507">
        <v>4700</v>
      </c>
      <c r="E4507" t="s">
        <v>44985</v>
      </c>
      <c r="F4507" t="s">
        <v>21859</v>
      </c>
      <c r="G4507">
        <v>85896318</v>
      </c>
      <c r="H4507">
        <v>1003037198</v>
      </c>
      <c r="I4507" t="s">
        <v>48510</v>
      </c>
      <c r="J4507" t="s">
        <v>21885</v>
      </c>
      <c r="K4507" t="s">
        <v>21861</v>
      </c>
      <c r="L4507" t="s">
        <v>55945</v>
      </c>
      <c r="M4507">
        <v>622</v>
      </c>
      <c r="N4507">
        <v>170</v>
      </c>
      <c r="R4507" s="1">
        <v>45009</v>
      </c>
      <c r="S4507" t="s">
        <v>56</v>
      </c>
      <c r="W4507">
        <v>5</v>
      </c>
      <c r="X4507" t="s">
        <v>557</v>
      </c>
      <c r="Y4507">
        <v>1</v>
      </c>
      <c r="Z4507" t="s">
        <v>46545</v>
      </c>
      <c r="AA4507">
        <v>10</v>
      </c>
      <c r="AB4507">
        <v>186501</v>
      </c>
      <c r="AC4507">
        <v>121</v>
      </c>
      <c r="AD4507" t="s">
        <v>70</v>
      </c>
      <c r="AE4507">
        <v>1013</v>
      </c>
      <c r="AF4507" t="s">
        <v>558</v>
      </c>
      <c r="AG4507">
        <v>1</v>
      </c>
      <c r="AH4507" t="s">
        <v>44482</v>
      </c>
      <c r="AI4507">
        <v>21</v>
      </c>
      <c r="AJ4507" t="s">
        <v>52613</v>
      </c>
      <c r="AK4507">
        <v>370</v>
      </c>
      <c r="AL4507" t="s">
        <v>44987</v>
      </c>
      <c r="AQ4507" t="s">
        <v>21862</v>
      </c>
      <c r="AR4507" t="s">
        <v>21863</v>
      </c>
      <c r="AS4507">
        <v>0</v>
      </c>
      <c r="AT4507" t="s">
        <v>61</v>
      </c>
      <c r="AU4507" t="s">
        <v>21864</v>
      </c>
      <c r="AX4507">
        <v>55.2458162</v>
      </c>
      <c r="AY4507">
        <v>11.74633787</v>
      </c>
      <c r="AZ4507" t="s">
        <v>62</v>
      </c>
      <c r="BA4507">
        <v>1085</v>
      </c>
      <c r="BB4507" t="s">
        <v>44618</v>
      </c>
    </row>
    <row r="4508" spans="1:54" x14ac:dyDescent="0.25">
      <c r="A4508" s="1">
        <v>45200</v>
      </c>
      <c r="B4508">
        <v>373025</v>
      </c>
      <c r="C4508" t="s">
        <v>21886</v>
      </c>
      <c r="D4508">
        <v>4700</v>
      </c>
      <c r="E4508" t="s">
        <v>44985</v>
      </c>
      <c r="F4508" t="s">
        <v>45706</v>
      </c>
      <c r="G4508">
        <v>29189625</v>
      </c>
      <c r="H4508">
        <v>1003299477</v>
      </c>
      <c r="I4508" t="s">
        <v>49740</v>
      </c>
      <c r="J4508" t="s">
        <v>21887</v>
      </c>
      <c r="K4508" t="s">
        <v>21888</v>
      </c>
      <c r="L4508" t="s">
        <v>21889</v>
      </c>
      <c r="M4508">
        <v>117</v>
      </c>
      <c r="N4508">
        <v>3</v>
      </c>
      <c r="R4508" s="1">
        <v>43892</v>
      </c>
      <c r="S4508" t="s">
        <v>56</v>
      </c>
      <c r="T4508">
        <v>370</v>
      </c>
      <c r="U4508" t="s">
        <v>44987</v>
      </c>
      <c r="W4508">
        <v>2</v>
      </c>
      <c r="X4508" t="s">
        <v>57</v>
      </c>
      <c r="Y4508">
        <v>1</v>
      </c>
      <c r="Z4508" t="s">
        <v>46545</v>
      </c>
      <c r="AB4508">
        <v>198208</v>
      </c>
      <c r="AC4508">
        <v>128</v>
      </c>
      <c r="AD4508" t="s">
        <v>955</v>
      </c>
      <c r="AE4508">
        <v>1051</v>
      </c>
      <c r="AF4508" t="s">
        <v>955</v>
      </c>
      <c r="AG4508">
        <v>2</v>
      </c>
      <c r="AH4508" t="s">
        <v>44524</v>
      </c>
      <c r="AI4508">
        <v>27</v>
      </c>
      <c r="AJ4508" t="s">
        <v>44512</v>
      </c>
      <c r="AK4508">
        <v>370</v>
      </c>
      <c r="AL4508" t="s">
        <v>44987</v>
      </c>
      <c r="AQ4508" t="s">
        <v>21890</v>
      </c>
      <c r="AR4508" t="s">
        <v>21891</v>
      </c>
      <c r="AS4508">
        <v>0</v>
      </c>
      <c r="AT4508" t="s">
        <v>61</v>
      </c>
      <c r="AU4508" t="s">
        <v>21892</v>
      </c>
      <c r="AX4508">
        <v>55.206729789999997</v>
      </c>
      <c r="AY4508">
        <v>11.76535631</v>
      </c>
      <c r="AZ4508" t="s">
        <v>62</v>
      </c>
      <c r="BA4508">
        <v>1085</v>
      </c>
      <c r="BB4508" t="s">
        <v>44618</v>
      </c>
    </row>
    <row r="4509" spans="1:54" x14ac:dyDescent="0.25">
      <c r="A4509" s="1">
        <v>45200</v>
      </c>
      <c r="B4509">
        <v>373026</v>
      </c>
      <c r="C4509" t="s">
        <v>21842</v>
      </c>
      <c r="D4509">
        <v>4736</v>
      </c>
      <c r="E4509" t="s">
        <v>45226</v>
      </c>
      <c r="F4509" t="s">
        <v>21893</v>
      </c>
      <c r="G4509">
        <v>29189625</v>
      </c>
      <c r="H4509">
        <v>1003303748</v>
      </c>
      <c r="I4509" t="s">
        <v>49741</v>
      </c>
      <c r="J4509" t="s">
        <v>21894</v>
      </c>
      <c r="K4509" t="s">
        <v>21895</v>
      </c>
      <c r="L4509" t="s">
        <v>16245</v>
      </c>
      <c r="M4509">
        <v>830</v>
      </c>
      <c r="N4509">
        <v>41</v>
      </c>
      <c r="R4509" s="1">
        <v>41115</v>
      </c>
      <c r="S4509" t="s">
        <v>56</v>
      </c>
      <c r="T4509">
        <v>370</v>
      </c>
      <c r="U4509" t="s">
        <v>44987</v>
      </c>
      <c r="V4509" s="1">
        <v>41121</v>
      </c>
      <c r="W4509">
        <v>2</v>
      </c>
      <c r="X4509" t="s">
        <v>57</v>
      </c>
      <c r="Y4509">
        <v>1</v>
      </c>
      <c r="Z4509" t="s">
        <v>46545</v>
      </c>
      <c r="AA4509">
        <v>7</v>
      </c>
      <c r="AB4509">
        <v>198708</v>
      </c>
      <c r="AC4509">
        <v>126</v>
      </c>
      <c r="AD4509" t="s">
        <v>46616</v>
      </c>
      <c r="AE4509">
        <v>1015</v>
      </c>
      <c r="AF4509" t="s">
        <v>46616</v>
      </c>
      <c r="AG4509">
        <v>3</v>
      </c>
      <c r="AH4509" t="s">
        <v>81</v>
      </c>
      <c r="AI4509">
        <v>23</v>
      </c>
      <c r="AJ4509" t="s">
        <v>692</v>
      </c>
      <c r="AK4509">
        <v>370</v>
      </c>
      <c r="AL4509" t="s">
        <v>44987</v>
      </c>
      <c r="AM4509">
        <v>2</v>
      </c>
      <c r="AN4509" t="s">
        <v>119</v>
      </c>
      <c r="AO4509">
        <v>373003</v>
      </c>
      <c r="AQ4509" t="s">
        <v>21896</v>
      </c>
      <c r="AR4509" t="s">
        <v>21897</v>
      </c>
      <c r="AS4509">
        <v>0</v>
      </c>
      <c r="AT4509" t="s">
        <v>61</v>
      </c>
      <c r="AU4509" t="s">
        <v>14267</v>
      </c>
      <c r="AZ4509" t="s">
        <v>62</v>
      </c>
      <c r="BA4509">
        <v>1085</v>
      </c>
      <c r="BB4509" t="s">
        <v>44618</v>
      </c>
    </row>
    <row r="4510" spans="1:54" x14ac:dyDescent="0.25">
      <c r="A4510" s="1">
        <v>45200</v>
      </c>
      <c r="B4510">
        <v>373027</v>
      </c>
      <c r="C4510" t="s">
        <v>21898</v>
      </c>
      <c r="D4510">
        <v>4700</v>
      </c>
      <c r="E4510" t="s">
        <v>44985</v>
      </c>
      <c r="F4510" t="s">
        <v>21899</v>
      </c>
      <c r="G4510">
        <v>21669938</v>
      </c>
      <c r="H4510">
        <v>1006302900</v>
      </c>
      <c r="I4510" t="s">
        <v>21900</v>
      </c>
      <c r="J4510" t="s">
        <v>21901</v>
      </c>
      <c r="K4510" t="s">
        <v>21902</v>
      </c>
      <c r="L4510" t="s">
        <v>14975</v>
      </c>
      <c r="M4510">
        <v>794</v>
      </c>
      <c r="N4510">
        <v>20</v>
      </c>
      <c r="R4510" s="1">
        <v>43503</v>
      </c>
      <c r="S4510" t="s">
        <v>56</v>
      </c>
      <c r="T4510">
        <v>370</v>
      </c>
      <c r="U4510" t="s">
        <v>44987</v>
      </c>
      <c r="V4510" s="1">
        <v>43497</v>
      </c>
      <c r="W4510">
        <v>0</v>
      </c>
      <c r="X4510" t="s">
        <v>1252</v>
      </c>
      <c r="Y4510">
        <v>8</v>
      </c>
      <c r="Z4510" t="s">
        <v>44534</v>
      </c>
      <c r="AB4510">
        <v>199608</v>
      </c>
      <c r="AC4510">
        <v>127</v>
      </c>
      <c r="AD4510" t="s">
        <v>1237</v>
      </c>
      <c r="AE4510">
        <v>1052</v>
      </c>
      <c r="AF4510" t="s">
        <v>1237</v>
      </c>
      <c r="AG4510">
        <v>3</v>
      </c>
      <c r="AH4510" t="s">
        <v>81</v>
      </c>
      <c r="AI4510">
        <v>99</v>
      </c>
      <c r="AJ4510" t="s">
        <v>54511</v>
      </c>
      <c r="AK4510">
        <v>370</v>
      </c>
      <c r="AL4510" t="s">
        <v>44987</v>
      </c>
      <c r="AQ4510" t="s">
        <v>21903</v>
      </c>
      <c r="AR4510" t="s">
        <v>21904</v>
      </c>
      <c r="AS4510">
        <v>0</v>
      </c>
      <c r="AT4510" t="s">
        <v>61</v>
      </c>
      <c r="AU4510" t="s">
        <v>14978</v>
      </c>
      <c r="AX4510">
        <v>55.232275629999997</v>
      </c>
      <c r="AY4510">
        <v>11.793053840000001</v>
      </c>
      <c r="AZ4510" t="s">
        <v>62</v>
      </c>
      <c r="BA4510">
        <v>1085</v>
      </c>
      <c r="BB4510" t="s">
        <v>44618</v>
      </c>
    </row>
    <row r="4511" spans="1:54" x14ac:dyDescent="0.25">
      <c r="A4511" s="1">
        <v>45200</v>
      </c>
      <c r="B4511">
        <v>373028</v>
      </c>
      <c r="C4511" t="s">
        <v>21905</v>
      </c>
      <c r="D4511">
        <v>4700</v>
      </c>
      <c r="E4511" t="s">
        <v>44985</v>
      </c>
      <c r="F4511" t="s">
        <v>4643</v>
      </c>
      <c r="G4511">
        <v>29189625</v>
      </c>
      <c r="H4511">
        <v>1003303827</v>
      </c>
      <c r="I4511" t="s">
        <v>21906</v>
      </c>
      <c r="J4511" t="s">
        <v>21907</v>
      </c>
      <c r="K4511" t="s">
        <v>21908</v>
      </c>
      <c r="L4511" t="s">
        <v>53154</v>
      </c>
      <c r="M4511">
        <v>1169</v>
      </c>
      <c r="N4511">
        <v>62</v>
      </c>
      <c r="R4511" s="1">
        <v>41117</v>
      </c>
      <c r="S4511" t="s">
        <v>56</v>
      </c>
      <c r="T4511">
        <v>370</v>
      </c>
      <c r="U4511" t="s">
        <v>44987</v>
      </c>
      <c r="V4511" s="1">
        <v>41121</v>
      </c>
      <c r="W4511">
        <v>2</v>
      </c>
      <c r="X4511" t="s">
        <v>57</v>
      </c>
      <c r="Y4511">
        <v>1</v>
      </c>
      <c r="Z4511" t="s">
        <v>46545</v>
      </c>
      <c r="AA4511">
        <v>10</v>
      </c>
      <c r="AB4511">
        <v>199708</v>
      </c>
      <c r="AC4511">
        <v>121</v>
      </c>
      <c r="AD4511" t="s">
        <v>70</v>
      </c>
      <c r="AE4511">
        <v>1012</v>
      </c>
      <c r="AF4511" t="s">
        <v>71</v>
      </c>
      <c r="AG4511">
        <v>3</v>
      </c>
      <c r="AH4511" t="s">
        <v>81</v>
      </c>
      <c r="AI4511">
        <v>21</v>
      </c>
      <c r="AJ4511" t="s">
        <v>52613</v>
      </c>
      <c r="AK4511">
        <v>370</v>
      </c>
      <c r="AL4511" t="s">
        <v>44987</v>
      </c>
      <c r="AM4511">
        <v>2</v>
      </c>
      <c r="AN4511" t="s">
        <v>119</v>
      </c>
      <c r="AO4511">
        <v>280168</v>
      </c>
      <c r="AQ4511" t="s">
        <v>21909</v>
      </c>
      <c r="AR4511" t="s">
        <v>21910</v>
      </c>
      <c r="AS4511">
        <v>0</v>
      </c>
      <c r="AT4511" t="s">
        <v>61</v>
      </c>
      <c r="AU4511" t="s">
        <v>53155</v>
      </c>
      <c r="AZ4511" t="s">
        <v>62</v>
      </c>
      <c r="BA4511">
        <v>1085</v>
      </c>
      <c r="BB4511" t="s">
        <v>44618</v>
      </c>
    </row>
    <row r="4512" spans="1:54" x14ac:dyDescent="0.25">
      <c r="A4512" s="1">
        <v>45200</v>
      </c>
      <c r="B4512">
        <v>373029</v>
      </c>
      <c r="C4512" t="s">
        <v>53542</v>
      </c>
      <c r="D4512">
        <v>4700</v>
      </c>
      <c r="E4512" t="s">
        <v>44985</v>
      </c>
      <c r="F4512" t="s">
        <v>53543</v>
      </c>
      <c r="G4512">
        <v>29189625</v>
      </c>
      <c r="H4512">
        <v>1004894800</v>
      </c>
      <c r="I4512" t="s">
        <v>21699</v>
      </c>
      <c r="J4512" t="s">
        <v>21911</v>
      </c>
      <c r="K4512" t="s">
        <v>21912</v>
      </c>
      <c r="L4512" t="s">
        <v>55946</v>
      </c>
      <c r="M4512">
        <v>671</v>
      </c>
      <c r="N4512">
        <v>30</v>
      </c>
      <c r="R4512" s="1">
        <v>43783</v>
      </c>
      <c r="S4512" t="s">
        <v>56</v>
      </c>
      <c r="T4512">
        <v>370</v>
      </c>
      <c r="U4512" t="s">
        <v>44987</v>
      </c>
      <c r="W4512">
        <v>2</v>
      </c>
      <c r="X4512" t="s">
        <v>57</v>
      </c>
      <c r="Y4512">
        <v>1</v>
      </c>
      <c r="Z4512" t="s">
        <v>46545</v>
      </c>
      <c r="AA4512">
        <v>9</v>
      </c>
      <c r="AB4512">
        <v>199901</v>
      </c>
      <c r="AC4512">
        <v>121</v>
      </c>
      <c r="AD4512" t="s">
        <v>70</v>
      </c>
      <c r="AE4512">
        <v>1012</v>
      </c>
      <c r="AF4512" t="s">
        <v>71</v>
      </c>
      <c r="AG4512">
        <v>1</v>
      </c>
      <c r="AH4512" t="s">
        <v>44482</v>
      </c>
      <c r="AI4512">
        <v>21</v>
      </c>
      <c r="AJ4512" t="s">
        <v>52613</v>
      </c>
      <c r="AK4512">
        <v>370</v>
      </c>
      <c r="AL4512" t="s">
        <v>44987</v>
      </c>
      <c r="AP4512">
        <v>280747</v>
      </c>
      <c r="AQ4512" t="s">
        <v>13922</v>
      </c>
      <c r="AR4512" t="s">
        <v>53529</v>
      </c>
      <c r="AS4512">
        <v>2</v>
      </c>
      <c r="AT4512" t="s">
        <v>1413</v>
      </c>
      <c r="AU4512" t="s">
        <v>13924</v>
      </c>
      <c r="AX4512">
        <v>55.256726350000001</v>
      </c>
      <c r="AY4512">
        <v>11.76810498</v>
      </c>
      <c r="AZ4512" t="s">
        <v>62</v>
      </c>
      <c r="BA4512">
        <v>1085</v>
      </c>
      <c r="BB4512" t="s">
        <v>44618</v>
      </c>
    </row>
    <row r="4513" spans="1:54" x14ac:dyDescent="0.25">
      <c r="A4513" s="1">
        <v>45200</v>
      </c>
      <c r="B4513">
        <v>373030</v>
      </c>
      <c r="C4513" t="s">
        <v>45707</v>
      </c>
      <c r="D4513">
        <v>4700</v>
      </c>
      <c r="E4513" t="s">
        <v>44985</v>
      </c>
      <c r="F4513" t="s">
        <v>45708</v>
      </c>
      <c r="G4513">
        <v>20995785</v>
      </c>
      <c r="H4513">
        <v>1004630116</v>
      </c>
      <c r="I4513" t="s">
        <v>21913</v>
      </c>
      <c r="K4513" t="s">
        <v>21914</v>
      </c>
      <c r="L4513" t="s">
        <v>21915</v>
      </c>
      <c r="M4513">
        <v>600</v>
      </c>
      <c r="N4513">
        <v>3</v>
      </c>
      <c r="R4513" s="1">
        <v>43133</v>
      </c>
      <c r="S4513" t="s">
        <v>56</v>
      </c>
      <c r="W4513">
        <v>5</v>
      </c>
      <c r="X4513" t="s">
        <v>557</v>
      </c>
      <c r="Y4513">
        <v>1</v>
      </c>
      <c r="Z4513" t="s">
        <v>46545</v>
      </c>
      <c r="AA4513">
        <v>10</v>
      </c>
      <c r="AB4513">
        <v>199808</v>
      </c>
      <c r="AC4513">
        <v>121</v>
      </c>
      <c r="AD4513" t="s">
        <v>70</v>
      </c>
      <c r="AE4513">
        <v>1013</v>
      </c>
      <c r="AF4513" t="s">
        <v>558</v>
      </c>
      <c r="AG4513">
        <v>1</v>
      </c>
      <c r="AH4513" t="s">
        <v>44482</v>
      </c>
      <c r="AI4513">
        <v>21</v>
      </c>
      <c r="AJ4513" t="s">
        <v>52613</v>
      </c>
      <c r="AK4513">
        <v>370</v>
      </c>
      <c r="AL4513" t="s">
        <v>44987</v>
      </c>
      <c r="AQ4513" t="s">
        <v>21916</v>
      </c>
      <c r="AR4513" t="s">
        <v>21917</v>
      </c>
      <c r="AS4513">
        <v>0</v>
      </c>
      <c r="AT4513" t="s">
        <v>61</v>
      </c>
      <c r="AU4513" t="s">
        <v>21824</v>
      </c>
      <c r="AW4513" t="s">
        <v>21918</v>
      </c>
      <c r="AX4513">
        <v>55.281205900000003</v>
      </c>
      <c r="AY4513">
        <v>11.732584579999999</v>
      </c>
      <c r="AZ4513" t="s">
        <v>62</v>
      </c>
      <c r="BA4513">
        <v>1085</v>
      </c>
      <c r="BB4513" t="s">
        <v>44618</v>
      </c>
    </row>
    <row r="4514" spans="1:54" x14ac:dyDescent="0.25">
      <c r="A4514" s="1">
        <v>45200</v>
      </c>
      <c r="B4514">
        <v>373031</v>
      </c>
      <c r="C4514" t="s">
        <v>45709</v>
      </c>
      <c r="D4514">
        <v>4700</v>
      </c>
      <c r="E4514" t="s">
        <v>44985</v>
      </c>
      <c r="F4514" t="s">
        <v>45710</v>
      </c>
      <c r="G4514">
        <v>21892793</v>
      </c>
      <c r="H4514">
        <v>1006325296</v>
      </c>
      <c r="I4514" t="s">
        <v>21919</v>
      </c>
      <c r="K4514" t="s">
        <v>21920</v>
      </c>
      <c r="L4514" t="s">
        <v>49714</v>
      </c>
      <c r="M4514">
        <v>1091</v>
      </c>
      <c r="N4514">
        <v>6</v>
      </c>
      <c r="R4514" s="1">
        <v>40472</v>
      </c>
      <c r="S4514" t="s">
        <v>56</v>
      </c>
      <c r="V4514" s="1">
        <v>39568</v>
      </c>
      <c r="W4514">
        <v>5</v>
      </c>
      <c r="X4514" t="s">
        <v>557</v>
      </c>
      <c r="Y4514">
        <v>1</v>
      </c>
      <c r="Z4514" t="s">
        <v>46545</v>
      </c>
      <c r="AA4514">
        <v>10</v>
      </c>
      <c r="AB4514">
        <v>199908</v>
      </c>
      <c r="AC4514">
        <v>121</v>
      </c>
      <c r="AD4514" t="s">
        <v>70</v>
      </c>
      <c r="AE4514">
        <v>1013</v>
      </c>
      <c r="AF4514" t="s">
        <v>558</v>
      </c>
      <c r="AG4514">
        <v>3</v>
      </c>
      <c r="AH4514" t="s">
        <v>81</v>
      </c>
      <c r="AI4514">
        <v>21</v>
      </c>
      <c r="AJ4514" t="s">
        <v>52613</v>
      </c>
      <c r="AK4514">
        <v>370</v>
      </c>
      <c r="AL4514" t="s">
        <v>44987</v>
      </c>
      <c r="AQ4514" t="s">
        <v>21921</v>
      </c>
      <c r="AR4514" t="s">
        <v>21922</v>
      </c>
      <c r="AS4514">
        <v>0</v>
      </c>
      <c r="AT4514" t="s">
        <v>61</v>
      </c>
      <c r="AU4514" t="s">
        <v>49715</v>
      </c>
      <c r="AX4514">
        <v>55.211577572776797</v>
      </c>
      <c r="AY4514">
        <v>11.7461363549174</v>
      </c>
      <c r="AZ4514" t="s">
        <v>62</v>
      </c>
      <c r="BA4514">
        <v>1085</v>
      </c>
      <c r="BB4514" t="s">
        <v>44618</v>
      </c>
    </row>
    <row r="4515" spans="1:54" x14ac:dyDescent="0.25">
      <c r="A4515" s="1">
        <v>45200</v>
      </c>
      <c r="B4515">
        <v>373032</v>
      </c>
      <c r="C4515" t="s">
        <v>21923</v>
      </c>
      <c r="D4515">
        <v>4700</v>
      </c>
      <c r="E4515" t="s">
        <v>44985</v>
      </c>
      <c r="F4515" t="s">
        <v>21924</v>
      </c>
      <c r="G4515">
        <v>41531827</v>
      </c>
      <c r="H4515">
        <v>1026155270</v>
      </c>
      <c r="I4515" t="s">
        <v>21925</v>
      </c>
      <c r="K4515" t="s">
        <v>21926</v>
      </c>
      <c r="L4515" t="s">
        <v>21927</v>
      </c>
      <c r="M4515">
        <v>488</v>
      </c>
      <c r="N4515">
        <v>11</v>
      </c>
      <c r="R4515" s="1">
        <v>44792</v>
      </c>
      <c r="S4515" t="s">
        <v>56</v>
      </c>
      <c r="W4515">
        <v>6</v>
      </c>
      <c r="X4515" t="s">
        <v>1289</v>
      </c>
      <c r="Y4515">
        <v>1</v>
      </c>
      <c r="Z4515" t="s">
        <v>46545</v>
      </c>
      <c r="AA4515">
        <v>9</v>
      </c>
      <c r="AB4515">
        <v>200108</v>
      </c>
      <c r="AC4515">
        <v>129</v>
      </c>
      <c r="AD4515" t="s">
        <v>2405</v>
      </c>
      <c r="AE4515">
        <v>1016</v>
      </c>
      <c r="AF4515" t="s">
        <v>2405</v>
      </c>
      <c r="AG4515">
        <v>1</v>
      </c>
      <c r="AH4515" t="s">
        <v>44482</v>
      </c>
      <c r="AI4515">
        <v>29</v>
      </c>
      <c r="AJ4515" t="s">
        <v>2525</v>
      </c>
      <c r="AK4515">
        <v>370</v>
      </c>
      <c r="AL4515" t="s">
        <v>44987</v>
      </c>
      <c r="AQ4515" t="s">
        <v>21928</v>
      </c>
      <c r="AR4515" t="s">
        <v>21929</v>
      </c>
      <c r="AS4515">
        <v>0</v>
      </c>
      <c r="AT4515" t="s">
        <v>61</v>
      </c>
      <c r="AU4515" t="s">
        <v>21930</v>
      </c>
      <c r="AX4515">
        <v>55.230100669999999</v>
      </c>
      <c r="AY4515">
        <v>11.71994748</v>
      </c>
      <c r="AZ4515" t="s">
        <v>62</v>
      </c>
      <c r="BA4515">
        <v>1085</v>
      </c>
      <c r="BB4515" t="s">
        <v>44618</v>
      </c>
    </row>
    <row r="4516" spans="1:54" x14ac:dyDescent="0.25">
      <c r="A4516" s="1">
        <v>45200</v>
      </c>
      <c r="B4516">
        <v>373033</v>
      </c>
      <c r="C4516" t="s">
        <v>49742</v>
      </c>
      <c r="D4516">
        <v>4700</v>
      </c>
      <c r="E4516" t="s">
        <v>44985</v>
      </c>
      <c r="F4516" t="s">
        <v>49743</v>
      </c>
      <c r="G4516">
        <v>21703281</v>
      </c>
      <c r="H4516">
        <v>1005135607</v>
      </c>
      <c r="I4516" t="s">
        <v>21931</v>
      </c>
      <c r="K4516" t="s">
        <v>21932</v>
      </c>
      <c r="L4516" t="s">
        <v>21933</v>
      </c>
      <c r="M4516">
        <v>841</v>
      </c>
      <c r="N4516">
        <v>9</v>
      </c>
      <c r="R4516" s="1">
        <v>40162</v>
      </c>
      <c r="S4516" t="s">
        <v>80</v>
      </c>
      <c r="T4516">
        <v>370</v>
      </c>
      <c r="U4516" t="s">
        <v>44987</v>
      </c>
      <c r="V4516" s="1">
        <v>40057</v>
      </c>
      <c r="W4516">
        <v>6</v>
      </c>
      <c r="X4516" t="s">
        <v>1289</v>
      </c>
      <c r="Y4516">
        <v>1</v>
      </c>
      <c r="Z4516" t="s">
        <v>46545</v>
      </c>
      <c r="AA4516">
        <v>7</v>
      </c>
      <c r="AB4516">
        <v>200108</v>
      </c>
      <c r="AC4516">
        <v>129</v>
      </c>
      <c r="AD4516" t="s">
        <v>2405</v>
      </c>
      <c r="AE4516">
        <v>1016</v>
      </c>
      <c r="AF4516" t="s">
        <v>2405</v>
      </c>
      <c r="AG4516">
        <v>3</v>
      </c>
      <c r="AH4516" t="s">
        <v>81</v>
      </c>
      <c r="AI4516">
        <v>29</v>
      </c>
      <c r="AJ4516" t="s">
        <v>2525</v>
      </c>
      <c r="AK4516">
        <v>370</v>
      </c>
      <c r="AL4516" t="s">
        <v>44987</v>
      </c>
      <c r="AQ4516" t="s">
        <v>21934</v>
      </c>
      <c r="AS4516">
        <v>0</v>
      </c>
      <c r="AT4516" t="s">
        <v>61</v>
      </c>
      <c r="AU4516" t="s">
        <v>3889</v>
      </c>
      <c r="AX4516">
        <v>55.210780226301402</v>
      </c>
      <c r="AY4516">
        <v>11.810312449090199</v>
      </c>
      <c r="AZ4516" t="s">
        <v>62</v>
      </c>
      <c r="BA4516">
        <v>1085</v>
      </c>
      <c r="BB4516" t="s">
        <v>44618</v>
      </c>
    </row>
    <row r="4517" spans="1:54" x14ac:dyDescent="0.25">
      <c r="A4517" s="1">
        <v>45200</v>
      </c>
      <c r="B4517">
        <v>373034</v>
      </c>
      <c r="C4517" t="s">
        <v>55423</v>
      </c>
      <c r="D4517">
        <v>4700</v>
      </c>
      <c r="E4517" t="s">
        <v>44985</v>
      </c>
      <c r="F4517" t="s">
        <v>55423</v>
      </c>
      <c r="G4517">
        <v>29189625</v>
      </c>
      <c r="H4517">
        <v>1004848815</v>
      </c>
      <c r="I4517" t="s">
        <v>21935</v>
      </c>
      <c r="K4517" t="s">
        <v>21936</v>
      </c>
      <c r="L4517" t="s">
        <v>55424</v>
      </c>
      <c r="M4517">
        <v>1860</v>
      </c>
      <c r="N4517">
        <v>12</v>
      </c>
      <c r="R4517" s="1">
        <v>44874</v>
      </c>
      <c r="S4517" t="s">
        <v>56</v>
      </c>
      <c r="T4517">
        <v>370</v>
      </c>
      <c r="U4517" t="s">
        <v>44987</v>
      </c>
      <c r="W4517">
        <v>2</v>
      </c>
      <c r="X4517" t="s">
        <v>57</v>
      </c>
      <c r="Y4517">
        <v>1</v>
      </c>
      <c r="Z4517" t="s">
        <v>46545</v>
      </c>
      <c r="AA4517">
        <v>8</v>
      </c>
      <c r="AB4517">
        <v>200308</v>
      </c>
      <c r="AC4517">
        <v>129</v>
      </c>
      <c r="AD4517" t="s">
        <v>2405</v>
      </c>
      <c r="AE4517">
        <v>1016</v>
      </c>
      <c r="AF4517" t="s">
        <v>2405</v>
      </c>
      <c r="AG4517">
        <v>1</v>
      </c>
      <c r="AH4517" t="s">
        <v>44482</v>
      </c>
      <c r="AI4517">
        <v>29</v>
      </c>
      <c r="AJ4517" t="s">
        <v>2525</v>
      </c>
      <c r="AK4517">
        <v>370</v>
      </c>
      <c r="AL4517" t="s">
        <v>44987</v>
      </c>
      <c r="AQ4517" t="s">
        <v>21937</v>
      </c>
      <c r="AR4517" t="s">
        <v>21938</v>
      </c>
      <c r="AS4517">
        <v>0</v>
      </c>
      <c r="AT4517" t="s">
        <v>61</v>
      </c>
      <c r="AU4517" t="s">
        <v>55425</v>
      </c>
      <c r="AX4517">
        <v>55.218567110000002</v>
      </c>
      <c r="AY4517">
        <v>11.778544979999999</v>
      </c>
      <c r="AZ4517" t="s">
        <v>62</v>
      </c>
      <c r="BA4517">
        <v>1085</v>
      </c>
      <c r="BB4517" t="s">
        <v>44618</v>
      </c>
    </row>
    <row r="4518" spans="1:54" x14ac:dyDescent="0.25">
      <c r="A4518" s="1">
        <v>45200</v>
      </c>
      <c r="B4518">
        <v>373200</v>
      </c>
      <c r="D4518">
        <v>4700</v>
      </c>
      <c r="E4518" t="s">
        <v>44985</v>
      </c>
      <c r="F4518" t="s">
        <v>52721</v>
      </c>
      <c r="J4518" t="s">
        <v>21939</v>
      </c>
      <c r="K4518" t="s">
        <v>21940</v>
      </c>
      <c r="L4518" t="s">
        <v>53532</v>
      </c>
      <c r="M4518">
        <v>1387</v>
      </c>
      <c r="N4518">
        <v>20</v>
      </c>
      <c r="R4518" s="1">
        <v>40162</v>
      </c>
      <c r="S4518" t="s">
        <v>80</v>
      </c>
      <c r="T4518">
        <v>370</v>
      </c>
      <c r="U4518" t="s">
        <v>44987</v>
      </c>
      <c r="V4518" s="1">
        <v>35278</v>
      </c>
      <c r="W4518">
        <v>2</v>
      </c>
      <c r="X4518" t="s">
        <v>57</v>
      </c>
      <c r="Y4518">
        <v>1</v>
      </c>
      <c r="Z4518" t="s">
        <v>46545</v>
      </c>
      <c r="AC4518">
        <v>932</v>
      </c>
      <c r="AD4518" t="s">
        <v>52637</v>
      </c>
      <c r="AE4518">
        <v>2021</v>
      </c>
      <c r="AF4518" t="s">
        <v>52637</v>
      </c>
      <c r="AG4518">
        <v>3</v>
      </c>
      <c r="AH4518" t="s">
        <v>81</v>
      </c>
      <c r="AI4518">
        <v>10</v>
      </c>
      <c r="AJ4518" t="s">
        <v>52638</v>
      </c>
      <c r="AK4518">
        <v>370</v>
      </c>
      <c r="AL4518" t="s">
        <v>44987</v>
      </c>
      <c r="AQ4518" t="s">
        <v>21941</v>
      </c>
      <c r="AS4518">
        <v>0</v>
      </c>
      <c r="AT4518" t="s">
        <v>61</v>
      </c>
      <c r="AU4518" t="s">
        <v>53533</v>
      </c>
      <c r="AX4518">
        <v>55.232414133905998</v>
      </c>
      <c r="AY4518">
        <v>11.753691885483599</v>
      </c>
      <c r="AZ4518" t="s">
        <v>62</v>
      </c>
      <c r="BA4518">
        <v>1085</v>
      </c>
      <c r="BB4518" t="s">
        <v>44618</v>
      </c>
    </row>
    <row r="4519" spans="1:54" x14ac:dyDescent="0.25">
      <c r="A4519" s="1">
        <v>45200</v>
      </c>
      <c r="B4519">
        <v>373201</v>
      </c>
      <c r="C4519" t="s">
        <v>21942</v>
      </c>
      <c r="D4519">
        <v>4760</v>
      </c>
      <c r="E4519" t="s">
        <v>11833</v>
      </c>
      <c r="F4519" t="s">
        <v>21942</v>
      </c>
      <c r="G4519">
        <v>30874323</v>
      </c>
      <c r="H4519">
        <v>1014174296</v>
      </c>
      <c r="I4519" t="s">
        <v>3333</v>
      </c>
      <c r="J4519" t="s">
        <v>21943</v>
      </c>
      <c r="K4519" t="s">
        <v>10352</v>
      </c>
      <c r="L4519" t="s">
        <v>21720</v>
      </c>
      <c r="M4519">
        <v>852</v>
      </c>
      <c r="N4519" t="s">
        <v>6585</v>
      </c>
      <c r="R4519" s="1">
        <v>43430</v>
      </c>
      <c r="S4519" t="s">
        <v>56</v>
      </c>
      <c r="W4519">
        <v>4</v>
      </c>
      <c r="X4519" t="s">
        <v>725</v>
      </c>
      <c r="Y4519">
        <v>4</v>
      </c>
      <c r="Z4519" t="s">
        <v>1324</v>
      </c>
      <c r="AB4519">
        <v>197404</v>
      </c>
      <c r="AC4519">
        <v>931</v>
      </c>
      <c r="AD4519" t="s">
        <v>1467</v>
      </c>
      <c r="AE4519">
        <v>2022</v>
      </c>
      <c r="AF4519" t="s">
        <v>1467</v>
      </c>
      <c r="AG4519">
        <v>2</v>
      </c>
      <c r="AH4519" t="s">
        <v>44524</v>
      </c>
      <c r="AI4519">
        <v>7</v>
      </c>
      <c r="AJ4519" t="s">
        <v>1326</v>
      </c>
      <c r="AK4519">
        <v>390</v>
      </c>
      <c r="AL4519" t="s">
        <v>11069</v>
      </c>
      <c r="AP4519">
        <v>340401</v>
      </c>
      <c r="AQ4519" t="s">
        <v>21944</v>
      </c>
      <c r="AR4519" t="s">
        <v>10355</v>
      </c>
      <c r="AS4519">
        <v>2</v>
      </c>
      <c r="AT4519" t="s">
        <v>1413</v>
      </c>
      <c r="AU4519" t="s">
        <v>21723</v>
      </c>
      <c r="AX4519">
        <v>55.013057439999997</v>
      </c>
      <c r="AY4519">
        <v>11.89764353</v>
      </c>
      <c r="AZ4519" t="s">
        <v>62</v>
      </c>
      <c r="BA4519">
        <v>1085</v>
      </c>
      <c r="BB4519" t="s">
        <v>44618</v>
      </c>
    </row>
    <row r="4520" spans="1:54" x14ac:dyDescent="0.25">
      <c r="A4520" s="1">
        <v>45200</v>
      </c>
      <c r="B4520">
        <v>373211</v>
      </c>
      <c r="C4520" t="s">
        <v>45711</v>
      </c>
      <c r="D4520">
        <v>4700</v>
      </c>
      <c r="E4520" t="s">
        <v>44985</v>
      </c>
      <c r="F4520" t="s">
        <v>45712</v>
      </c>
      <c r="G4520">
        <v>29189625</v>
      </c>
      <c r="H4520">
        <v>1011633400</v>
      </c>
      <c r="I4520" t="s">
        <v>21945</v>
      </c>
      <c r="J4520" t="s">
        <v>21946</v>
      </c>
      <c r="K4520" t="s">
        <v>21947</v>
      </c>
      <c r="L4520" t="s">
        <v>21948</v>
      </c>
      <c r="M4520">
        <v>1434</v>
      </c>
      <c r="N4520">
        <v>29</v>
      </c>
      <c r="R4520" s="1">
        <v>43511</v>
      </c>
      <c r="S4520" t="s">
        <v>56</v>
      </c>
      <c r="T4520">
        <v>370</v>
      </c>
      <c r="U4520" t="s">
        <v>44987</v>
      </c>
      <c r="W4520">
        <v>2</v>
      </c>
      <c r="X4520" t="s">
        <v>57</v>
      </c>
      <c r="Y4520">
        <v>1</v>
      </c>
      <c r="Z4520" t="s">
        <v>46545</v>
      </c>
      <c r="AB4520">
        <v>194708</v>
      </c>
      <c r="AC4520">
        <v>125</v>
      </c>
      <c r="AD4520" t="s">
        <v>1344</v>
      </c>
      <c r="AE4520">
        <v>1014</v>
      </c>
      <c r="AF4520" t="s">
        <v>1352</v>
      </c>
      <c r="AG4520">
        <v>1</v>
      </c>
      <c r="AH4520" t="s">
        <v>44482</v>
      </c>
      <c r="AI4520">
        <v>24</v>
      </c>
      <c r="AJ4520" t="s">
        <v>1344</v>
      </c>
      <c r="AK4520">
        <v>370</v>
      </c>
      <c r="AL4520" t="s">
        <v>44987</v>
      </c>
      <c r="AQ4520" t="s">
        <v>21949</v>
      </c>
      <c r="AR4520" t="s">
        <v>21950</v>
      </c>
      <c r="AS4520">
        <v>0</v>
      </c>
      <c r="AT4520" t="s">
        <v>61</v>
      </c>
      <c r="AU4520" t="s">
        <v>15575</v>
      </c>
      <c r="AV4520" t="s">
        <v>21951</v>
      </c>
      <c r="AX4520">
        <v>55.226342070000001</v>
      </c>
      <c r="AY4520">
        <v>11.75094689</v>
      </c>
      <c r="AZ4520" t="s">
        <v>62</v>
      </c>
      <c r="BA4520">
        <v>1085</v>
      </c>
      <c r="BB4520" t="s">
        <v>44618</v>
      </c>
    </row>
    <row r="4521" spans="1:54" x14ac:dyDescent="0.25">
      <c r="A4521" s="1">
        <v>45200</v>
      </c>
      <c r="B4521">
        <v>373247</v>
      </c>
      <c r="C4521" t="s">
        <v>45713</v>
      </c>
      <c r="D4521">
        <v>4700</v>
      </c>
      <c r="E4521" t="s">
        <v>44985</v>
      </c>
      <c r="F4521" t="s">
        <v>49744</v>
      </c>
      <c r="G4521">
        <v>29541868</v>
      </c>
      <c r="H4521">
        <v>1023992279</v>
      </c>
      <c r="I4521" t="s">
        <v>21952</v>
      </c>
      <c r="J4521" t="s">
        <v>21953</v>
      </c>
      <c r="K4521" t="s">
        <v>21954</v>
      </c>
      <c r="L4521" t="s">
        <v>21955</v>
      </c>
      <c r="M4521">
        <v>1701</v>
      </c>
      <c r="N4521">
        <v>23</v>
      </c>
      <c r="R4521" s="1">
        <v>45162</v>
      </c>
      <c r="S4521" t="s">
        <v>171</v>
      </c>
      <c r="W4521">
        <v>4</v>
      </c>
      <c r="X4521" t="s">
        <v>725</v>
      </c>
      <c r="Y4521">
        <v>1</v>
      </c>
      <c r="Z4521" t="s">
        <v>46545</v>
      </c>
      <c r="AB4521">
        <v>197808</v>
      </c>
      <c r="AC4521">
        <v>137</v>
      </c>
      <c r="AD4521" t="s">
        <v>1410</v>
      </c>
      <c r="AE4521">
        <v>1053</v>
      </c>
      <c r="AF4521" t="s">
        <v>1410</v>
      </c>
      <c r="AG4521">
        <v>1</v>
      </c>
      <c r="AH4521" t="s">
        <v>44482</v>
      </c>
      <c r="AI4521">
        <v>30</v>
      </c>
      <c r="AJ4521" t="s">
        <v>1402</v>
      </c>
      <c r="AK4521">
        <v>370</v>
      </c>
      <c r="AL4521" t="s">
        <v>44987</v>
      </c>
      <c r="AP4521">
        <v>369248</v>
      </c>
      <c r="AQ4521" t="s">
        <v>12572</v>
      </c>
      <c r="AR4521" t="s">
        <v>12573</v>
      </c>
      <c r="AS4521">
        <v>2</v>
      </c>
      <c r="AT4521" t="s">
        <v>1413</v>
      </c>
      <c r="AU4521" t="s">
        <v>15735</v>
      </c>
      <c r="AX4521">
        <v>55.229316990000001</v>
      </c>
      <c r="AY4521">
        <v>11.76612843</v>
      </c>
      <c r="AZ4521" t="s">
        <v>62</v>
      </c>
      <c r="BA4521">
        <v>1085</v>
      </c>
      <c r="BB4521" t="s">
        <v>44618</v>
      </c>
    </row>
    <row r="4522" spans="1:54" x14ac:dyDescent="0.25">
      <c r="A4522" s="1">
        <v>45200</v>
      </c>
      <c r="B4522">
        <v>373248</v>
      </c>
      <c r="C4522" t="s">
        <v>48330</v>
      </c>
      <c r="D4522">
        <v>4700</v>
      </c>
      <c r="E4522" t="s">
        <v>44985</v>
      </c>
      <c r="F4522" t="s">
        <v>48330</v>
      </c>
      <c r="I4522" t="s">
        <v>21956</v>
      </c>
      <c r="J4522" t="s">
        <v>21953</v>
      </c>
      <c r="K4522" t="s">
        <v>21957</v>
      </c>
      <c r="L4522" t="s">
        <v>55947</v>
      </c>
      <c r="M4522">
        <v>117</v>
      </c>
      <c r="N4522">
        <v>1</v>
      </c>
      <c r="R4522" s="1">
        <v>40162</v>
      </c>
      <c r="S4522" t="s">
        <v>80</v>
      </c>
      <c r="V4522" s="1">
        <v>37316</v>
      </c>
      <c r="W4522">
        <v>3</v>
      </c>
      <c r="X4522" t="s">
        <v>3496</v>
      </c>
      <c r="Y4522">
        <v>1</v>
      </c>
      <c r="Z4522" t="s">
        <v>46545</v>
      </c>
      <c r="AB4522">
        <v>200203</v>
      </c>
      <c r="AC4522">
        <v>137</v>
      </c>
      <c r="AD4522" t="s">
        <v>1410</v>
      </c>
      <c r="AE4522">
        <v>1053</v>
      </c>
      <c r="AF4522" t="s">
        <v>1410</v>
      </c>
      <c r="AG4522">
        <v>3</v>
      </c>
      <c r="AH4522" t="s">
        <v>81</v>
      </c>
      <c r="AI4522">
        <v>30</v>
      </c>
      <c r="AJ4522" t="s">
        <v>1402</v>
      </c>
      <c r="AK4522">
        <v>370</v>
      </c>
      <c r="AL4522" t="s">
        <v>44987</v>
      </c>
      <c r="AQ4522" t="s">
        <v>21958</v>
      </c>
      <c r="AR4522" t="s">
        <v>21959</v>
      </c>
      <c r="AS4522">
        <v>0</v>
      </c>
      <c r="AT4522" t="s">
        <v>61</v>
      </c>
      <c r="AU4522" t="s">
        <v>21892</v>
      </c>
      <c r="AX4522">
        <v>55.206674368431301</v>
      </c>
      <c r="AY4522">
        <v>11.7660289446109</v>
      </c>
      <c r="AZ4522" t="s">
        <v>62</v>
      </c>
      <c r="BA4522">
        <v>1085</v>
      </c>
      <c r="BB4522" t="s">
        <v>44618</v>
      </c>
    </row>
    <row r="4523" spans="1:54" x14ac:dyDescent="0.25">
      <c r="A4523" s="1">
        <v>45200</v>
      </c>
      <c r="B4523">
        <v>373300</v>
      </c>
      <c r="C4523" t="s">
        <v>21960</v>
      </c>
      <c r="D4523">
        <v>4700</v>
      </c>
      <c r="E4523" t="s">
        <v>44985</v>
      </c>
      <c r="F4523" t="s">
        <v>21961</v>
      </c>
      <c r="G4523">
        <v>25283740</v>
      </c>
      <c r="H4523">
        <v>1007506984</v>
      </c>
      <c r="I4523" t="s">
        <v>21962</v>
      </c>
      <c r="J4523" t="s">
        <v>21963</v>
      </c>
      <c r="K4523" t="s">
        <v>21964</v>
      </c>
      <c r="L4523" t="s">
        <v>49733</v>
      </c>
      <c r="M4523">
        <v>279</v>
      </c>
      <c r="N4523">
        <v>64</v>
      </c>
      <c r="R4523" s="1">
        <v>43783</v>
      </c>
      <c r="S4523" t="s">
        <v>56</v>
      </c>
      <c r="W4523">
        <v>5</v>
      </c>
      <c r="X4523" t="s">
        <v>557</v>
      </c>
      <c r="Y4523">
        <v>1</v>
      </c>
      <c r="Z4523" t="s">
        <v>46545</v>
      </c>
      <c r="AA4523">
        <v>10</v>
      </c>
      <c r="AB4523">
        <v>200009</v>
      </c>
      <c r="AC4523">
        <v>123</v>
      </c>
      <c r="AD4523" t="s">
        <v>1507</v>
      </c>
      <c r="AE4523">
        <v>1011</v>
      </c>
      <c r="AF4523" t="s">
        <v>1507</v>
      </c>
      <c r="AG4523">
        <v>1</v>
      </c>
      <c r="AH4523" t="s">
        <v>44482</v>
      </c>
      <c r="AI4523">
        <v>80</v>
      </c>
      <c r="AJ4523" t="s">
        <v>1507</v>
      </c>
      <c r="AK4523">
        <v>370</v>
      </c>
      <c r="AL4523" t="s">
        <v>44987</v>
      </c>
      <c r="AQ4523" t="s">
        <v>21965</v>
      </c>
      <c r="AR4523" t="s">
        <v>21966</v>
      </c>
      <c r="AS4523">
        <v>0</v>
      </c>
      <c r="AT4523" t="s">
        <v>61</v>
      </c>
      <c r="AU4523" t="s">
        <v>49734</v>
      </c>
      <c r="AX4523">
        <v>55.17028715</v>
      </c>
      <c r="AY4523">
        <v>11.766909849999999</v>
      </c>
      <c r="AZ4523" t="s">
        <v>62</v>
      </c>
      <c r="BA4523">
        <v>1085</v>
      </c>
      <c r="BB4523" t="s">
        <v>44618</v>
      </c>
    </row>
    <row r="4524" spans="1:54" x14ac:dyDescent="0.25">
      <c r="A4524" s="1">
        <v>45200</v>
      </c>
      <c r="B4524">
        <v>373350</v>
      </c>
      <c r="C4524" t="s">
        <v>45714</v>
      </c>
      <c r="D4524">
        <v>4700</v>
      </c>
      <c r="E4524" t="s">
        <v>44985</v>
      </c>
      <c r="F4524" t="s">
        <v>45715</v>
      </c>
      <c r="G4524">
        <v>39816377</v>
      </c>
      <c r="H4524">
        <v>1024499290</v>
      </c>
      <c r="I4524" t="s">
        <v>48700</v>
      </c>
      <c r="J4524" t="s">
        <v>21967</v>
      </c>
      <c r="K4524" t="s">
        <v>21968</v>
      </c>
      <c r="L4524" t="s">
        <v>55426</v>
      </c>
      <c r="M4524">
        <v>2051</v>
      </c>
      <c r="N4524">
        <v>5</v>
      </c>
      <c r="R4524" s="1">
        <v>44048</v>
      </c>
      <c r="S4524" t="s">
        <v>56</v>
      </c>
      <c r="W4524">
        <v>4</v>
      </c>
      <c r="X4524" t="s">
        <v>725</v>
      </c>
      <c r="Y4524">
        <v>1</v>
      </c>
      <c r="Z4524" t="s">
        <v>46545</v>
      </c>
      <c r="AB4524">
        <v>198701</v>
      </c>
      <c r="AC4524">
        <v>149</v>
      </c>
      <c r="AD4524" t="s">
        <v>1085</v>
      </c>
      <c r="AE4524">
        <v>1027</v>
      </c>
      <c r="AF4524" t="s">
        <v>1543</v>
      </c>
      <c r="AG4524">
        <v>1</v>
      </c>
      <c r="AH4524" t="s">
        <v>44482</v>
      </c>
      <c r="AI4524">
        <v>85</v>
      </c>
      <c r="AJ4524" t="s">
        <v>1428</v>
      </c>
      <c r="AK4524">
        <v>370</v>
      </c>
      <c r="AL4524" t="s">
        <v>44987</v>
      </c>
      <c r="AP4524">
        <v>281045</v>
      </c>
      <c r="AQ4524" t="s">
        <v>15306</v>
      </c>
      <c r="AS4524">
        <v>2</v>
      </c>
      <c r="AT4524" t="s">
        <v>1413</v>
      </c>
      <c r="AU4524" t="s">
        <v>55427</v>
      </c>
      <c r="AX4524">
        <v>55.219218830000003</v>
      </c>
      <c r="AY4524">
        <v>11.72304813</v>
      </c>
      <c r="AZ4524" t="s">
        <v>62</v>
      </c>
      <c r="BA4524">
        <v>1085</v>
      </c>
      <c r="BB4524" t="s">
        <v>44618</v>
      </c>
    </row>
    <row r="4525" spans="1:54" x14ac:dyDescent="0.25">
      <c r="A4525" s="1">
        <v>45200</v>
      </c>
      <c r="B4525">
        <v>373375</v>
      </c>
      <c r="C4525" t="s">
        <v>45716</v>
      </c>
      <c r="D4525">
        <v>4700</v>
      </c>
      <c r="E4525" t="s">
        <v>44985</v>
      </c>
      <c r="F4525" t="s">
        <v>53544</v>
      </c>
      <c r="I4525" t="s">
        <v>21969</v>
      </c>
      <c r="K4525" t="s">
        <v>21822</v>
      </c>
      <c r="L4525" t="s">
        <v>21915</v>
      </c>
      <c r="M4525">
        <v>600</v>
      </c>
      <c r="N4525">
        <v>3</v>
      </c>
      <c r="R4525" s="1">
        <v>40162</v>
      </c>
      <c r="S4525" t="s">
        <v>80</v>
      </c>
      <c r="V4525" s="1">
        <v>35431</v>
      </c>
      <c r="W4525">
        <v>5</v>
      </c>
      <c r="X4525" t="s">
        <v>557</v>
      </c>
      <c r="Y4525">
        <v>1</v>
      </c>
      <c r="Z4525" t="s">
        <v>46545</v>
      </c>
      <c r="AB4525">
        <v>198209</v>
      </c>
      <c r="AC4525">
        <v>147</v>
      </c>
      <c r="AD4525" t="s">
        <v>46697</v>
      </c>
      <c r="AE4525">
        <v>1021</v>
      </c>
      <c r="AF4525" t="s">
        <v>46697</v>
      </c>
      <c r="AG4525">
        <v>3</v>
      </c>
      <c r="AH4525" t="s">
        <v>81</v>
      </c>
      <c r="AI4525">
        <v>86</v>
      </c>
      <c r="AJ4525" t="s">
        <v>46697</v>
      </c>
      <c r="AK4525">
        <v>370</v>
      </c>
      <c r="AL4525" t="s">
        <v>44987</v>
      </c>
      <c r="AS4525">
        <v>0</v>
      </c>
      <c r="AT4525" t="s">
        <v>61</v>
      </c>
      <c r="AU4525" t="s">
        <v>21824</v>
      </c>
      <c r="AW4525" t="s">
        <v>21918</v>
      </c>
      <c r="AX4525">
        <v>55.281205966834797</v>
      </c>
      <c r="AY4525">
        <v>11.732584589556501</v>
      </c>
      <c r="AZ4525" t="s">
        <v>62</v>
      </c>
      <c r="BA4525">
        <v>1085</v>
      </c>
      <c r="BB4525" t="s">
        <v>44618</v>
      </c>
    </row>
    <row r="4526" spans="1:54" x14ac:dyDescent="0.25">
      <c r="A4526" s="1">
        <v>45200</v>
      </c>
      <c r="B4526">
        <v>373376</v>
      </c>
      <c r="C4526" t="s">
        <v>45716</v>
      </c>
      <c r="D4526">
        <v>4700</v>
      </c>
      <c r="E4526" t="s">
        <v>44985</v>
      </c>
      <c r="F4526" t="s">
        <v>49745</v>
      </c>
      <c r="I4526" t="s">
        <v>21970</v>
      </c>
      <c r="J4526" t="s">
        <v>21971</v>
      </c>
      <c r="K4526" t="s">
        <v>21972</v>
      </c>
      <c r="L4526" t="s">
        <v>21973</v>
      </c>
      <c r="M4526">
        <v>65</v>
      </c>
      <c r="N4526">
        <v>5</v>
      </c>
      <c r="P4526">
        <v>2</v>
      </c>
      <c r="R4526" s="1">
        <v>40162</v>
      </c>
      <c r="S4526" t="s">
        <v>80</v>
      </c>
      <c r="V4526" s="1">
        <v>35704</v>
      </c>
      <c r="W4526">
        <v>5</v>
      </c>
      <c r="X4526" t="s">
        <v>557</v>
      </c>
      <c r="Y4526">
        <v>1</v>
      </c>
      <c r="Z4526" t="s">
        <v>46545</v>
      </c>
      <c r="AB4526">
        <v>199107</v>
      </c>
      <c r="AC4526">
        <v>147</v>
      </c>
      <c r="AD4526" t="s">
        <v>46697</v>
      </c>
      <c r="AE4526">
        <v>1021</v>
      </c>
      <c r="AF4526" t="s">
        <v>46697</v>
      </c>
      <c r="AG4526">
        <v>3</v>
      </c>
      <c r="AH4526" t="s">
        <v>81</v>
      </c>
      <c r="AI4526">
        <v>86</v>
      </c>
      <c r="AJ4526" t="s">
        <v>46697</v>
      </c>
      <c r="AK4526">
        <v>370</v>
      </c>
      <c r="AL4526" t="s">
        <v>44987</v>
      </c>
      <c r="AS4526">
        <v>0</v>
      </c>
      <c r="AT4526" t="s">
        <v>61</v>
      </c>
      <c r="AU4526" t="s">
        <v>21974</v>
      </c>
      <c r="AX4526">
        <v>55.230357330154803</v>
      </c>
      <c r="AY4526">
        <v>11.7582819662824</v>
      </c>
      <c r="AZ4526" t="s">
        <v>62</v>
      </c>
      <c r="BA4526">
        <v>1085</v>
      </c>
      <c r="BB4526" t="s">
        <v>44618</v>
      </c>
    </row>
    <row r="4527" spans="1:54" x14ac:dyDescent="0.25">
      <c r="A4527" s="1">
        <v>45200</v>
      </c>
      <c r="B4527">
        <v>373377</v>
      </c>
      <c r="C4527" t="s">
        <v>53545</v>
      </c>
      <c r="D4527">
        <v>4700</v>
      </c>
      <c r="E4527" t="s">
        <v>44985</v>
      </c>
      <c r="F4527" t="s">
        <v>53546</v>
      </c>
      <c r="G4527">
        <v>20517905</v>
      </c>
      <c r="H4527">
        <v>1004351765</v>
      </c>
      <c r="I4527" t="s">
        <v>21975</v>
      </c>
      <c r="J4527" t="s">
        <v>21976</v>
      </c>
      <c r="K4527" t="s">
        <v>21977</v>
      </c>
      <c r="L4527" t="s">
        <v>21710</v>
      </c>
      <c r="M4527">
        <v>1701</v>
      </c>
      <c r="N4527">
        <v>4</v>
      </c>
      <c r="R4527" s="1">
        <v>40938</v>
      </c>
      <c r="S4527" t="s">
        <v>56</v>
      </c>
      <c r="V4527" s="1">
        <v>39448</v>
      </c>
      <c r="W4527">
        <v>5</v>
      </c>
      <c r="X4527" t="s">
        <v>557</v>
      </c>
      <c r="Y4527">
        <v>1</v>
      </c>
      <c r="Z4527" t="s">
        <v>46545</v>
      </c>
      <c r="AB4527">
        <v>199801</v>
      </c>
      <c r="AC4527">
        <v>147</v>
      </c>
      <c r="AD4527" t="s">
        <v>46697</v>
      </c>
      <c r="AE4527">
        <v>1021</v>
      </c>
      <c r="AF4527" t="s">
        <v>46697</v>
      </c>
      <c r="AG4527">
        <v>3</v>
      </c>
      <c r="AH4527" t="s">
        <v>81</v>
      </c>
      <c r="AI4527">
        <v>86</v>
      </c>
      <c r="AJ4527" t="s">
        <v>46697</v>
      </c>
      <c r="AK4527">
        <v>370</v>
      </c>
      <c r="AL4527" t="s">
        <v>44987</v>
      </c>
      <c r="AQ4527" t="s">
        <v>21978</v>
      </c>
      <c r="AR4527" t="s">
        <v>21979</v>
      </c>
      <c r="AS4527">
        <v>0</v>
      </c>
      <c r="AT4527" t="s">
        <v>61</v>
      </c>
      <c r="AU4527" t="s">
        <v>15735</v>
      </c>
      <c r="AZ4527" t="s">
        <v>62</v>
      </c>
      <c r="BA4527">
        <v>1085</v>
      </c>
      <c r="BB4527" t="s">
        <v>44618</v>
      </c>
    </row>
    <row r="4528" spans="1:54" x14ac:dyDescent="0.25">
      <c r="A4528" s="1">
        <v>45200</v>
      </c>
      <c r="B4528">
        <v>373401</v>
      </c>
      <c r="C4528" t="s">
        <v>21980</v>
      </c>
      <c r="D4528">
        <v>4700</v>
      </c>
      <c r="E4528" t="s">
        <v>44985</v>
      </c>
      <c r="F4528" t="s">
        <v>45717</v>
      </c>
      <c r="G4528">
        <v>22029037</v>
      </c>
      <c r="H4528">
        <v>1003401195</v>
      </c>
      <c r="I4528" t="s">
        <v>9225</v>
      </c>
      <c r="J4528" t="s">
        <v>9226</v>
      </c>
      <c r="K4528" t="s">
        <v>9227</v>
      </c>
      <c r="L4528" t="s">
        <v>9258</v>
      </c>
      <c r="M4528">
        <v>741</v>
      </c>
      <c r="N4528">
        <v>2</v>
      </c>
      <c r="R4528" s="1">
        <v>43791</v>
      </c>
      <c r="S4528" t="s">
        <v>56</v>
      </c>
      <c r="W4528">
        <v>4</v>
      </c>
      <c r="X4528" t="s">
        <v>725</v>
      </c>
      <c r="Y4528">
        <v>1</v>
      </c>
      <c r="Z4528" t="s">
        <v>46545</v>
      </c>
      <c r="AB4528">
        <v>199907</v>
      </c>
      <c r="AC4528">
        <v>242</v>
      </c>
      <c r="AD4528" t="s">
        <v>1687</v>
      </c>
      <c r="AE4528">
        <v>1071</v>
      </c>
      <c r="AF4528" t="s">
        <v>1688</v>
      </c>
      <c r="AG4528">
        <v>4</v>
      </c>
      <c r="AH4528" t="s">
        <v>44547</v>
      </c>
      <c r="AI4528">
        <v>99</v>
      </c>
      <c r="AJ4528" t="s">
        <v>54511</v>
      </c>
      <c r="AK4528">
        <v>370</v>
      </c>
      <c r="AL4528" t="s">
        <v>44987</v>
      </c>
      <c r="AQ4528" t="s">
        <v>9229</v>
      </c>
      <c r="AR4528" t="s">
        <v>9230</v>
      </c>
      <c r="AS4528">
        <v>1</v>
      </c>
      <c r="AT4528" t="s">
        <v>1446</v>
      </c>
      <c r="AU4528" t="s">
        <v>110</v>
      </c>
      <c r="AX4528">
        <v>55.22768095</v>
      </c>
      <c r="AY4528">
        <v>11.780852230000001</v>
      </c>
      <c r="AZ4528" t="s">
        <v>62</v>
      </c>
      <c r="BA4528">
        <v>1085</v>
      </c>
      <c r="BB4528" t="s">
        <v>44618</v>
      </c>
    </row>
    <row r="4529" spans="1:54" x14ac:dyDescent="0.25">
      <c r="A4529" s="1">
        <v>45200</v>
      </c>
      <c r="B4529">
        <v>373402</v>
      </c>
      <c r="C4529" t="s">
        <v>21981</v>
      </c>
      <c r="D4529">
        <v>4700</v>
      </c>
      <c r="E4529" t="s">
        <v>44985</v>
      </c>
      <c r="F4529" t="s">
        <v>45718</v>
      </c>
      <c r="G4529">
        <v>10521815</v>
      </c>
      <c r="H4529">
        <v>1003401250</v>
      </c>
      <c r="I4529" t="s">
        <v>48034</v>
      </c>
      <c r="J4529" t="s">
        <v>9253</v>
      </c>
      <c r="K4529" t="s">
        <v>8900</v>
      </c>
      <c r="L4529" t="s">
        <v>21982</v>
      </c>
      <c r="M4529">
        <v>582</v>
      </c>
      <c r="N4529">
        <v>3</v>
      </c>
      <c r="R4529" s="1">
        <v>43580</v>
      </c>
      <c r="S4529" t="s">
        <v>56</v>
      </c>
      <c r="V4529" s="1">
        <v>40756</v>
      </c>
      <c r="W4529">
        <v>4</v>
      </c>
      <c r="X4529" t="s">
        <v>725</v>
      </c>
      <c r="Y4529">
        <v>1</v>
      </c>
      <c r="Z4529" t="s">
        <v>46545</v>
      </c>
      <c r="AB4529">
        <v>188501</v>
      </c>
      <c r="AC4529">
        <v>241</v>
      </c>
      <c r="AD4529" t="s">
        <v>1722</v>
      </c>
      <c r="AE4529">
        <v>1071</v>
      </c>
      <c r="AF4529" t="s">
        <v>1688</v>
      </c>
      <c r="AG4529">
        <v>5</v>
      </c>
      <c r="AH4529" t="s">
        <v>1589</v>
      </c>
      <c r="AI4529">
        <v>99</v>
      </c>
      <c r="AJ4529" t="s">
        <v>54511</v>
      </c>
      <c r="AK4529">
        <v>370</v>
      </c>
      <c r="AL4529" t="s">
        <v>44987</v>
      </c>
      <c r="AM4529">
        <v>2</v>
      </c>
      <c r="AN4529" t="s">
        <v>119</v>
      </c>
      <c r="AO4529">
        <v>280941</v>
      </c>
      <c r="AQ4529" t="s">
        <v>8902</v>
      </c>
      <c r="AR4529" t="s">
        <v>8903</v>
      </c>
      <c r="AS4529">
        <v>1</v>
      </c>
      <c r="AT4529" t="s">
        <v>1446</v>
      </c>
      <c r="AU4529" t="s">
        <v>10419</v>
      </c>
      <c r="AW4529" t="s">
        <v>21983</v>
      </c>
      <c r="AX4529">
        <v>55.251370829999999</v>
      </c>
      <c r="AY4529">
        <v>11.784703990000001</v>
      </c>
      <c r="AZ4529" t="s">
        <v>62</v>
      </c>
      <c r="BA4529">
        <v>1085</v>
      </c>
      <c r="BB4529" t="s">
        <v>44618</v>
      </c>
    </row>
    <row r="4530" spans="1:54" x14ac:dyDescent="0.25">
      <c r="A4530" s="1">
        <v>45200</v>
      </c>
      <c r="B4530">
        <v>373403</v>
      </c>
      <c r="C4530" t="s">
        <v>45719</v>
      </c>
      <c r="D4530">
        <v>4700</v>
      </c>
      <c r="E4530" t="s">
        <v>44985</v>
      </c>
      <c r="F4530" t="s">
        <v>45720</v>
      </c>
      <c r="G4530">
        <v>10521815</v>
      </c>
      <c r="H4530">
        <v>1003401183</v>
      </c>
      <c r="I4530" t="s">
        <v>9764</v>
      </c>
      <c r="J4530" t="s">
        <v>21984</v>
      </c>
      <c r="K4530" t="s">
        <v>8900</v>
      </c>
      <c r="L4530" t="s">
        <v>10418</v>
      </c>
      <c r="M4530">
        <v>582</v>
      </c>
      <c r="N4530">
        <v>3</v>
      </c>
      <c r="R4530" s="1">
        <v>44204</v>
      </c>
      <c r="S4530" t="s">
        <v>56</v>
      </c>
      <c r="W4530">
        <v>4</v>
      </c>
      <c r="X4530" t="s">
        <v>725</v>
      </c>
      <c r="Y4530">
        <v>1</v>
      </c>
      <c r="Z4530" t="s">
        <v>46545</v>
      </c>
      <c r="AB4530">
        <v>199101</v>
      </c>
      <c r="AC4530">
        <v>281</v>
      </c>
      <c r="AD4530" t="s">
        <v>1773</v>
      </c>
      <c r="AE4530">
        <v>1071</v>
      </c>
      <c r="AF4530" t="s">
        <v>1688</v>
      </c>
      <c r="AG4530">
        <v>1</v>
      </c>
      <c r="AH4530" t="s">
        <v>44482</v>
      </c>
      <c r="AI4530">
        <v>99</v>
      </c>
      <c r="AJ4530" t="s">
        <v>54511</v>
      </c>
      <c r="AK4530">
        <v>370</v>
      </c>
      <c r="AL4530" t="s">
        <v>44987</v>
      </c>
      <c r="AM4530">
        <v>1</v>
      </c>
      <c r="AN4530" t="s">
        <v>1193</v>
      </c>
      <c r="AO4530">
        <v>280108</v>
      </c>
      <c r="AP4530">
        <v>280941</v>
      </c>
      <c r="AQ4530" t="s">
        <v>8902</v>
      </c>
      <c r="AR4530" t="s">
        <v>8903</v>
      </c>
      <c r="AS4530">
        <v>2</v>
      </c>
      <c r="AT4530" t="s">
        <v>1413</v>
      </c>
      <c r="AU4530" t="s">
        <v>10419</v>
      </c>
      <c r="AX4530">
        <v>55.251370829999999</v>
      </c>
      <c r="AY4530">
        <v>11.784703990000001</v>
      </c>
      <c r="AZ4530" t="s">
        <v>62</v>
      </c>
      <c r="BA4530">
        <v>1085</v>
      </c>
      <c r="BB4530" t="s">
        <v>44618</v>
      </c>
    </row>
    <row r="4531" spans="1:54" x14ac:dyDescent="0.25">
      <c r="A4531" s="1">
        <v>45200</v>
      </c>
      <c r="B4531">
        <v>373404</v>
      </c>
      <c r="C4531" t="s">
        <v>45721</v>
      </c>
      <c r="D4531">
        <v>4700</v>
      </c>
      <c r="E4531" t="s">
        <v>44985</v>
      </c>
      <c r="F4531" t="s">
        <v>45722</v>
      </c>
      <c r="G4531">
        <v>22029037</v>
      </c>
      <c r="H4531">
        <v>1003399127</v>
      </c>
      <c r="I4531" t="s">
        <v>9225</v>
      </c>
      <c r="J4531" t="s">
        <v>21985</v>
      </c>
      <c r="K4531" t="s">
        <v>9227</v>
      </c>
      <c r="L4531" t="s">
        <v>45723</v>
      </c>
      <c r="M4531">
        <v>1041</v>
      </c>
      <c r="N4531">
        <v>4</v>
      </c>
      <c r="R4531" s="1">
        <v>43791</v>
      </c>
      <c r="S4531" t="s">
        <v>56</v>
      </c>
      <c r="W4531">
        <v>4</v>
      </c>
      <c r="X4531" t="s">
        <v>725</v>
      </c>
      <c r="Y4531">
        <v>1</v>
      </c>
      <c r="Z4531" t="s">
        <v>46545</v>
      </c>
      <c r="AB4531">
        <v>197108</v>
      </c>
      <c r="AC4531">
        <v>244</v>
      </c>
      <c r="AD4531" t="s">
        <v>2118</v>
      </c>
      <c r="AE4531">
        <v>1071</v>
      </c>
      <c r="AF4531" t="s">
        <v>1688</v>
      </c>
      <c r="AG4531">
        <v>2</v>
      </c>
      <c r="AH4531" t="s">
        <v>44524</v>
      </c>
      <c r="AI4531">
        <v>99</v>
      </c>
      <c r="AJ4531" t="s">
        <v>54511</v>
      </c>
      <c r="AK4531">
        <v>370</v>
      </c>
      <c r="AL4531" t="s">
        <v>44987</v>
      </c>
      <c r="AP4531">
        <v>373401</v>
      </c>
      <c r="AQ4531" t="s">
        <v>9229</v>
      </c>
      <c r="AR4531" t="s">
        <v>9230</v>
      </c>
      <c r="AS4531">
        <v>2</v>
      </c>
      <c r="AT4531" t="s">
        <v>1413</v>
      </c>
      <c r="AU4531" t="s">
        <v>45724</v>
      </c>
      <c r="AX4531">
        <v>55.197597639999998</v>
      </c>
      <c r="AY4531">
        <v>11.766662930000001</v>
      </c>
      <c r="AZ4531" t="s">
        <v>62</v>
      </c>
      <c r="BA4531">
        <v>1085</v>
      </c>
      <c r="BB4531" t="s">
        <v>44618</v>
      </c>
    </row>
    <row r="4532" spans="1:54" x14ac:dyDescent="0.25">
      <c r="A4532" s="1">
        <v>45200</v>
      </c>
      <c r="B4532">
        <v>373405</v>
      </c>
      <c r="C4532" t="s">
        <v>45546</v>
      </c>
      <c r="D4532">
        <v>4700</v>
      </c>
      <c r="E4532" t="s">
        <v>44985</v>
      </c>
      <c r="F4532" t="s">
        <v>45547</v>
      </c>
      <c r="I4532" t="s">
        <v>21986</v>
      </c>
      <c r="K4532" t="s">
        <v>21987</v>
      </c>
      <c r="L4532" t="s">
        <v>21988</v>
      </c>
      <c r="R4532" s="1">
        <v>40162</v>
      </c>
      <c r="S4532" t="s">
        <v>80</v>
      </c>
      <c r="V4532" s="1">
        <v>29952</v>
      </c>
      <c r="W4532">
        <v>1</v>
      </c>
      <c r="X4532" t="s">
        <v>760</v>
      </c>
      <c r="Y4532">
        <v>3</v>
      </c>
      <c r="Z4532" t="s">
        <v>1713</v>
      </c>
      <c r="AB4532">
        <v>197901</v>
      </c>
      <c r="AC4532">
        <v>292</v>
      </c>
      <c r="AD4532" t="s">
        <v>1714</v>
      </c>
      <c r="AE4532">
        <v>1082</v>
      </c>
      <c r="AF4532" t="s">
        <v>1715</v>
      </c>
      <c r="AG4532">
        <v>3</v>
      </c>
      <c r="AH4532" t="s">
        <v>81</v>
      </c>
      <c r="AI4532">
        <v>99</v>
      </c>
      <c r="AJ4532" t="s">
        <v>54511</v>
      </c>
      <c r="AK4532">
        <v>370</v>
      </c>
      <c r="AL4532" t="s">
        <v>44987</v>
      </c>
      <c r="AS4532">
        <v>0</v>
      </c>
      <c r="AT4532" t="s">
        <v>61</v>
      </c>
      <c r="AU4532" t="s">
        <v>21989</v>
      </c>
      <c r="AV4532" t="s">
        <v>21989</v>
      </c>
      <c r="AZ4532" t="s">
        <v>62</v>
      </c>
      <c r="BA4532">
        <v>1085</v>
      </c>
      <c r="BB4532" t="s">
        <v>44618</v>
      </c>
    </row>
    <row r="4533" spans="1:54" x14ac:dyDescent="0.25">
      <c r="A4533" s="1">
        <v>45200</v>
      </c>
      <c r="B4533">
        <v>373406</v>
      </c>
      <c r="C4533" t="s">
        <v>45725</v>
      </c>
      <c r="D4533">
        <v>4700</v>
      </c>
      <c r="E4533" t="s">
        <v>44985</v>
      </c>
      <c r="F4533" t="s">
        <v>45726</v>
      </c>
      <c r="G4533">
        <v>30874323</v>
      </c>
      <c r="H4533">
        <v>1014174164</v>
      </c>
      <c r="I4533" t="s">
        <v>3674</v>
      </c>
      <c r="J4533">
        <v>55755101</v>
      </c>
      <c r="K4533" t="s">
        <v>9677</v>
      </c>
      <c r="L4533" t="s">
        <v>17994</v>
      </c>
      <c r="M4533">
        <v>1237</v>
      </c>
      <c r="N4533">
        <v>190</v>
      </c>
      <c r="R4533" s="1">
        <v>41649</v>
      </c>
      <c r="S4533" t="s">
        <v>612</v>
      </c>
      <c r="V4533" s="1">
        <v>40527</v>
      </c>
      <c r="W4533">
        <v>4</v>
      </c>
      <c r="X4533" t="s">
        <v>725</v>
      </c>
      <c r="Y4533">
        <v>4</v>
      </c>
      <c r="Z4533" t="s">
        <v>1324</v>
      </c>
      <c r="AB4533">
        <v>198203</v>
      </c>
      <c r="AC4533">
        <v>383</v>
      </c>
      <c r="AD4533" t="s">
        <v>1799</v>
      </c>
      <c r="AE4533">
        <v>1085</v>
      </c>
      <c r="AF4533" t="s">
        <v>46731</v>
      </c>
      <c r="AG4533">
        <v>3</v>
      </c>
      <c r="AH4533" t="s">
        <v>81</v>
      </c>
      <c r="AI4533">
        <v>99</v>
      </c>
      <c r="AJ4533" t="s">
        <v>54511</v>
      </c>
      <c r="AK4533">
        <v>370</v>
      </c>
      <c r="AL4533" t="s">
        <v>44987</v>
      </c>
      <c r="AM4533">
        <v>2</v>
      </c>
      <c r="AN4533" t="s">
        <v>119</v>
      </c>
      <c r="AO4533">
        <v>340401</v>
      </c>
      <c r="AP4533">
        <v>340401</v>
      </c>
      <c r="AQ4533" t="s">
        <v>21714</v>
      </c>
      <c r="AR4533" t="s">
        <v>9679</v>
      </c>
      <c r="AS4533">
        <v>2</v>
      </c>
      <c r="AT4533" t="s">
        <v>1413</v>
      </c>
      <c r="AU4533" t="s">
        <v>5321</v>
      </c>
      <c r="AX4533">
        <v>55.205471222462101</v>
      </c>
      <c r="AY4533">
        <v>11.7674660029764</v>
      </c>
      <c r="AZ4533" t="s">
        <v>62</v>
      </c>
      <c r="BA4533">
        <v>1085</v>
      </c>
      <c r="BB4533" t="s">
        <v>44618</v>
      </c>
    </row>
    <row r="4534" spans="1:54" x14ac:dyDescent="0.25">
      <c r="A4534" s="1">
        <v>45200</v>
      </c>
      <c r="B4534">
        <v>373407</v>
      </c>
      <c r="C4534" t="s">
        <v>45727</v>
      </c>
      <c r="D4534">
        <v>4700</v>
      </c>
      <c r="E4534" t="s">
        <v>44985</v>
      </c>
      <c r="F4534" t="s">
        <v>45728</v>
      </c>
      <c r="G4534">
        <v>30874323</v>
      </c>
      <c r="H4534">
        <v>1014174253</v>
      </c>
      <c r="I4534" t="s">
        <v>21990</v>
      </c>
      <c r="J4534">
        <v>55755101</v>
      </c>
      <c r="K4534" t="s">
        <v>21991</v>
      </c>
      <c r="L4534" t="s">
        <v>17994</v>
      </c>
      <c r="M4534">
        <v>1237</v>
      </c>
      <c r="N4534">
        <v>190</v>
      </c>
      <c r="R4534" s="1">
        <v>41649</v>
      </c>
      <c r="S4534" t="s">
        <v>612</v>
      </c>
      <c r="V4534" s="1">
        <v>40527</v>
      </c>
      <c r="W4534">
        <v>4</v>
      </c>
      <c r="X4534" t="s">
        <v>725</v>
      </c>
      <c r="Y4534">
        <v>4</v>
      </c>
      <c r="Z4534" t="s">
        <v>1324</v>
      </c>
      <c r="AB4534">
        <v>195901</v>
      </c>
      <c r="AC4534">
        <v>380</v>
      </c>
      <c r="AD4534" t="s">
        <v>1863</v>
      </c>
      <c r="AE4534">
        <v>1085</v>
      </c>
      <c r="AF4534" t="s">
        <v>46731</v>
      </c>
      <c r="AG4534">
        <v>3</v>
      </c>
      <c r="AH4534" t="s">
        <v>81</v>
      </c>
      <c r="AI4534">
        <v>99</v>
      </c>
      <c r="AJ4534" t="s">
        <v>54511</v>
      </c>
      <c r="AK4534">
        <v>370</v>
      </c>
      <c r="AL4534" t="s">
        <v>44987</v>
      </c>
      <c r="AM4534">
        <v>2</v>
      </c>
      <c r="AN4534" t="s">
        <v>119</v>
      </c>
      <c r="AO4534">
        <v>340401</v>
      </c>
      <c r="AP4534">
        <v>340401</v>
      </c>
      <c r="AQ4534" t="s">
        <v>21992</v>
      </c>
      <c r="AR4534" t="s">
        <v>9679</v>
      </c>
      <c r="AS4534">
        <v>2</v>
      </c>
      <c r="AT4534" t="s">
        <v>1413</v>
      </c>
      <c r="AU4534" t="s">
        <v>5321</v>
      </c>
      <c r="AX4534">
        <v>55.205471222462101</v>
      </c>
      <c r="AY4534">
        <v>11.7674660029764</v>
      </c>
      <c r="AZ4534" t="s">
        <v>62</v>
      </c>
      <c r="BA4534">
        <v>1085</v>
      </c>
      <c r="BB4534" t="s">
        <v>44618</v>
      </c>
    </row>
    <row r="4535" spans="1:54" x14ac:dyDescent="0.25">
      <c r="A4535" s="1">
        <v>45200</v>
      </c>
      <c r="B4535">
        <v>373408</v>
      </c>
      <c r="C4535" t="s">
        <v>45729</v>
      </c>
      <c r="D4535">
        <v>4700</v>
      </c>
      <c r="E4535" t="s">
        <v>44985</v>
      </c>
      <c r="F4535" t="s">
        <v>45730</v>
      </c>
      <c r="G4535">
        <v>22029037</v>
      </c>
      <c r="H4535">
        <v>1003401195</v>
      </c>
      <c r="I4535" t="s">
        <v>9225</v>
      </c>
      <c r="J4535" t="s">
        <v>9226</v>
      </c>
      <c r="K4535" t="s">
        <v>9227</v>
      </c>
      <c r="L4535" t="s">
        <v>9258</v>
      </c>
      <c r="M4535">
        <v>741</v>
      </c>
      <c r="N4535">
        <v>2</v>
      </c>
      <c r="R4535" s="1">
        <v>43791</v>
      </c>
      <c r="S4535" t="s">
        <v>56</v>
      </c>
      <c r="W4535">
        <v>4</v>
      </c>
      <c r="X4535" t="s">
        <v>725</v>
      </c>
      <c r="Y4535">
        <v>1</v>
      </c>
      <c r="Z4535" t="s">
        <v>46545</v>
      </c>
      <c r="AB4535">
        <v>200210</v>
      </c>
      <c r="AC4535">
        <v>242</v>
      </c>
      <c r="AD4535" t="s">
        <v>1687</v>
      </c>
      <c r="AE4535">
        <v>1071</v>
      </c>
      <c r="AF4535" t="s">
        <v>1688</v>
      </c>
      <c r="AG4535">
        <v>1</v>
      </c>
      <c r="AH4535" t="s">
        <v>44482</v>
      </c>
      <c r="AI4535">
        <v>99</v>
      </c>
      <c r="AJ4535" t="s">
        <v>54511</v>
      </c>
      <c r="AK4535">
        <v>370</v>
      </c>
      <c r="AL4535" t="s">
        <v>44987</v>
      </c>
      <c r="AP4535">
        <v>373401</v>
      </c>
      <c r="AQ4535" t="s">
        <v>9229</v>
      </c>
      <c r="AR4535" t="s">
        <v>9230</v>
      </c>
      <c r="AS4535">
        <v>2</v>
      </c>
      <c r="AT4535" t="s">
        <v>1413</v>
      </c>
      <c r="AU4535" t="s">
        <v>110</v>
      </c>
      <c r="AX4535">
        <v>55.22768095</v>
      </c>
      <c r="AY4535">
        <v>11.780852230000001</v>
      </c>
      <c r="AZ4535" t="s">
        <v>62</v>
      </c>
      <c r="BA4535">
        <v>1085</v>
      </c>
      <c r="BB4535" t="s">
        <v>44618</v>
      </c>
    </row>
    <row r="4536" spans="1:54" x14ac:dyDescent="0.25">
      <c r="A4536" s="1">
        <v>45200</v>
      </c>
      <c r="B4536">
        <v>373409</v>
      </c>
      <c r="C4536" t="s">
        <v>45731</v>
      </c>
      <c r="D4536">
        <v>4700</v>
      </c>
      <c r="E4536" t="s">
        <v>44985</v>
      </c>
      <c r="F4536" t="s">
        <v>45731</v>
      </c>
      <c r="G4536">
        <v>10521815</v>
      </c>
      <c r="H4536">
        <v>1003401183</v>
      </c>
      <c r="I4536" t="s">
        <v>9764</v>
      </c>
      <c r="J4536" t="s">
        <v>9253</v>
      </c>
      <c r="K4536" t="s">
        <v>8900</v>
      </c>
      <c r="L4536" t="s">
        <v>21982</v>
      </c>
      <c r="M4536">
        <v>582</v>
      </c>
      <c r="N4536">
        <v>3</v>
      </c>
      <c r="R4536" s="1">
        <v>43791</v>
      </c>
      <c r="S4536" t="s">
        <v>56</v>
      </c>
      <c r="W4536">
        <v>4</v>
      </c>
      <c r="X4536" t="s">
        <v>725</v>
      </c>
      <c r="Y4536">
        <v>1</v>
      </c>
      <c r="Z4536" t="s">
        <v>46545</v>
      </c>
      <c r="AB4536">
        <v>188501</v>
      </c>
      <c r="AC4536">
        <v>241</v>
      </c>
      <c r="AD4536" t="s">
        <v>1722</v>
      </c>
      <c r="AE4536">
        <v>1071</v>
      </c>
      <c r="AF4536" t="s">
        <v>1688</v>
      </c>
      <c r="AG4536">
        <v>1</v>
      </c>
      <c r="AH4536" t="s">
        <v>44482</v>
      </c>
      <c r="AI4536">
        <v>99</v>
      </c>
      <c r="AJ4536" t="s">
        <v>54511</v>
      </c>
      <c r="AK4536">
        <v>370</v>
      </c>
      <c r="AL4536" t="s">
        <v>44987</v>
      </c>
      <c r="AM4536">
        <v>1</v>
      </c>
      <c r="AN4536" t="s">
        <v>1193</v>
      </c>
      <c r="AO4536">
        <v>280046</v>
      </c>
      <c r="AP4536">
        <v>280941</v>
      </c>
      <c r="AQ4536" t="s">
        <v>8902</v>
      </c>
      <c r="AR4536" t="s">
        <v>8903</v>
      </c>
      <c r="AS4536">
        <v>2</v>
      </c>
      <c r="AT4536" t="s">
        <v>1413</v>
      </c>
      <c r="AU4536" t="s">
        <v>10419</v>
      </c>
      <c r="AW4536" t="s">
        <v>21983</v>
      </c>
      <c r="AX4536">
        <v>55.251370829999999</v>
      </c>
      <c r="AY4536">
        <v>11.784703990000001</v>
      </c>
      <c r="AZ4536" t="s">
        <v>62</v>
      </c>
      <c r="BA4536">
        <v>1085</v>
      </c>
      <c r="BB4536" t="s">
        <v>44618</v>
      </c>
    </row>
    <row r="4537" spans="1:54" x14ac:dyDescent="0.25">
      <c r="A4537" s="1">
        <v>45200</v>
      </c>
      <c r="B4537">
        <v>373410</v>
      </c>
      <c r="C4537" t="s">
        <v>45732</v>
      </c>
      <c r="D4537">
        <v>4700</v>
      </c>
      <c r="E4537" t="s">
        <v>44985</v>
      </c>
      <c r="F4537" t="s">
        <v>45733</v>
      </c>
      <c r="G4537">
        <v>55835217</v>
      </c>
      <c r="H4537">
        <v>1009682429</v>
      </c>
      <c r="I4537" t="s">
        <v>3674</v>
      </c>
      <c r="J4537" t="s">
        <v>21993</v>
      </c>
      <c r="K4537" t="s">
        <v>21994</v>
      </c>
      <c r="L4537" t="s">
        <v>21995</v>
      </c>
      <c r="M4537">
        <v>750</v>
      </c>
      <c r="N4537">
        <v>12</v>
      </c>
      <c r="P4537">
        <v>1</v>
      </c>
      <c r="R4537" s="1">
        <v>44342</v>
      </c>
      <c r="S4537" t="s">
        <v>56</v>
      </c>
      <c r="V4537" s="1">
        <v>44342</v>
      </c>
      <c r="W4537">
        <v>4</v>
      </c>
      <c r="X4537" t="s">
        <v>725</v>
      </c>
      <c r="Y4537">
        <v>5</v>
      </c>
      <c r="Z4537" t="s">
        <v>54458</v>
      </c>
      <c r="AB4537">
        <v>200310</v>
      </c>
      <c r="AC4537">
        <v>243</v>
      </c>
      <c r="AD4537" t="s">
        <v>2065</v>
      </c>
      <c r="AE4537">
        <v>1083</v>
      </c>
      <c r="AF4537" t="s">
        <v>2066</v>
      </c>
      <c r="AG4537">
        <v>3</v>
      </c>
      <c r="AH4537" t="s">
        <v>81</v>
      </c>
      <c r="AI4537">
        <v>99</v>
      </c>
      <c r="AJ4537" t="s">
        <v>54511</v>
      </c>
      <c r="AK4537">
        <v>370</v>
      </c>
      <c r="AL4537" t="s">
        <v>44987</v>
      </c>
      <c r="AM4537">
        <v>2</v>
      </c>
      <c r="AN4537" t="s">
        <v>119</v>
      </c>
      <c r="AO4537">
        <v>707404</v>
      </c>
      <c r="AP4537">
        <v>707404</v>
      </c>
      <c r="AQ4537" t="s">
        <v>21996</v>
      </c>
      <c r="AR4537" t="s">
        <v>3676</v>
      </c>
      <c r="AS4537">
        <v>2</v>
      </c>
      <c r="AT4537" t="s">
        <v>1413</v>
      </c>
      <c r="AU4537" t="s">
        <v>11778</v>
      </c>
      <c r="AX4537">
        <v>55.230366449999998</v>
      </c>
      <c r="AY4537">
        <v>11.764341290000001</v>
      </c>
      <c r="AZ4537" t="s">
        <v>62</v>
      </c>
      <c r="BA4537">
        <v>1085</v>
      </c>
      <c r="BB4537" t="s">
        <v>44618</v>
      </c>
    </row>
    <row r="4538" spans="1:54" x14ac:dyDescent="0.25">
      <c r="A4538" s="1">
        <v>45200</v>
      </c>
      <c r="B4538">
        <v>373411</v>
      </c>
      <c r="C4538" t="s">
        <v>49746</v>
      </c>
      <c r="D4538">
        <v>4700</v>
      </c>
      <c r="E4538" t="s">
        <v>44985</v>
      </c>
      <c r="F4538" t="s">
        <v>49747</v>
      </c>
      <c r="K4538" t="s">
        <v>21997</v>
      </c>
      <c r="L4538" t="s">
        <v>21998</v>
      </c>
      <c r="M4538">
        <v>370</v>
      </c>
      <c r="N4538">
        <v>28</v>
      </c>
      <c r="R4538" s="1">
        <v>40162</v>
      </c>
      <c r="S4538" t="s">
        <v>80</v>
      </c>
      <c r="V4538" s="1">
        <v>38626</v>
      </c>
      <c r="W4538">
        <v>5</v>
      </c>
      <c r="X4538" t="s">
        <v>557</v>
      </c>
      <c r="Y4538">
        <v>1</v>
      </c>
      <c r="Z4538" t="s">
        <v>46545</v>
      </c>
      <c r="AB4538">
        <v>200401</v>
      </c>
      <c r="AC4538">
        <v>246</v>
      </c>
      <c r="AD4538" t="s">
        <v>3685</v>
      </c>
      <c r="AE4538">
        <v>1072</v>
      </c>
      <c r="AF4538" t="s">
        <v>2143</v>
      </c>
      <c r="AG4538">
        <v>3</v>
      </c>
      <c r="AH4538" t="s">
        <v>81</v>
      </c>
      <c r="AI4538">
        <v>99</v>
      </c>
      <c r="AJ4538" t="s">
        <v>54511</v>
      </c>
      <c r="AK4538">
        <v>370</v>
      </c>
      <c r="AL4538" t="s">
        <v>44987</v>
      </c>
      <c r="AQ4538" t="s">
        <v>21999</v>
      </c>
      <c r="AR4538" t="s">
        <v>22000</v>
      </c>
      <c r="AS4538">
        <v>0</v>
      </c>
      <c r="AT4538" t="s">
        <v>61</v>
      </c>
      <c r="AU4538" t="s">
        <v>22001</v>
      </c>
      <c r="AX4538">
        <v>55.231708850085901</v>
      </c>
      <c r="AY4538">
        <v>11.765187888375801</v>
      </c>
      <c r="AZ4538" t="s">
        <v>62</v>
      </c>
      <c r="BA4538">
        <v>1085</v>
      </c>
      <c r="BB4538" t="s">
        <v>44618</v>
      </c>
    </row>
    <row r="4539" spans="1:54" x14ac:dyDescent="0.25">
      <c r="A4539" s="1">
        <v>45200</v>
      </c>
      <c r="B4539">
        <v>373412</v>
      </c>
      <c r="C4539" t="s">
        <v>45734</v>
      </c>
      <c r="D4539">
        <v>4700</v>
      </c>
      <c r="E4539" t="s">
        <v>44985</v>
      </c>
      <c r="F4539" t="s">
        <v>45735</v>
      </c>
      <c r="G4539">
        <v>30874323</v>
      </c>
      <c r="H4539">
        <v>1014174105</v>
      </c>
      <c r="I4539" t="s">
        <v>3674</v>
      </c>
      <c r="J4539" t="s">
        <v>21713</v>
      </c>
      <c r="K4539" t="s">
        <v>9677</v>
      </c>
      <c r="L4539" t="s">
        <v>17994</v>
      </c>
      <c r="M4539">
        <v>1237</v>
      </c>
      <c r="N4539">
        <v>190</v>
      </c>
      <c r="R4539" s="1">
        <v>41649</v>
      </c>
      <c r="S4539" t="s">
        <v>612</v>
      </c>
      <c r="V4539" s="1">
        <v>40527</v>
      </c>
      <c r="W4539">
        <v>4</v>
      </c>
      <c r="X4539" t="s">
        <v>725</v>
      </c>
      <c r="Y4539">
        <v>4</v>
      </c>
      <c r="Z4539" t="s">
        <v>1324</v>
      </c>
      <c r="AB4539">
        <v>200411</v>
      </c>
      <c r="AC4539">
        <v>285</v>
      </c>
      <c r="AD4539" t="s">
        <v>1762</v>
      </c>
      <c r="AE4539">
        <v>1085</v>
      </c>
      <c r="AF4539" t="s">
        <v>46731</v>
      </c>
      <c r="AG4539">
        <v>3</v>
      </c>
      <c r="AH4539" t="s">
        <v>81</v>
      </c>
      <c r="AI4539">
        <v>99</v>
      </c>
      <c r="AJ4539" t="s">
        <v>54511</v>
      </c>
      <c r="AK4539">
        <v>370</v>
      </c>
      <c r="AL4539" t="s">
        <v>44987</v>
      </c>
      <c r="AM4539">
        <v>2</v>
      </c>
      <c r="AN4539" t="s">
        <v>119</v>
      </c>
      <c r="AO4539">
        <v>340401</v>
      </c>
      <c r="AP4539">
        <v>340401</v>
      </c>
      <c r="AQ4539" t="s">
        <v>21714</v>
      </c>
      <c r="AR4539" t="s">
        <v>9679</v>
      </c>
      <c r="AS4539">
        <v>2</v>
      </c>
      <c r="AT4539" t="s">
        <v>1413</v>
      </c>
      <c r="AU4539" t="s">
        <v>5321</v>
      </c>
      <c r="AX4539">
        <v>55.205471222462101</v>
      </c>
      <c r="AY4539">
        <v>11.7674660029764</v>
      </c>
      <c r="AZ4539" t="s">
        <v>62</v>
      </c>
      <c r="BA4539">
        <v>1085</v>
      </c>
      <c r="BB4539" t="s">
        <v>44618</v>
      </c>
    </row>
    <row r="4540" spans="1:54" x14ac:dyDescent="0.25">
      <c r="A4540" s="1">
        <v>45200</v>
      </c>
      <c r="B4540">
        <v>373901</v>
      </c>
      <c r="C4540" t="s">
        <v>53547</v>
      </c>
      <c r="D4540">
        <v>4700</v>
      </c>
      <c r="E4540" t="s">
        <v>44985</v>
      </c>
      <c r="F4540" t="s">
        <v>53548</v>
      </c>
      <c r="I4540" t="s">
        <v>20916</v>
      </c>
      <c r="K4540" t="s">
        <v>22002</v>
      </c>
      <c r="L4540" t="s">
        <v>22003</v>
      </c>
      <c r="M4540">
        <v>1515</v>
      </c>
      <c r="N4540">
        <v>47</v>
      </c>
      <c r="R4540" s="1">
        <v>40162</v>
      </c>
      <c r="S4540" t="s">
        <v>80</v>
      </c>
      <c r="V4540" s="1">
        <v>33390</v>
      </c>
      <c r="W4540">
        <v>3</v>
      </c>
      <c r="X4540" t="s">
        <v>3496</v>
      </c>
      <c r="Y4540">
        <v>1</v>
      </c>
      <c r="Z4540" t="s">
        <v>46545</v>
      </c>
      <c r="AB4540">
        <v>195601</v>
      </c>
      <c r="AC4540">
        <v>126</v>
      </c>
      <c r="AD4540" t="s">
        <v>46616</v>
      </c>
      <c r="AE4540">
        <v>1015</v>
      </c>
      <c r="AF4540" t="s">
        <v>46616</v>
      </c>
      <c r="AG4540">
        <v>3</v>
      </c>
      <c r="AH4540" t="s">
        <v>81</v>
      </c>
      <c r="AI4540">
        <v>27</v>
      </c>
      <c r="AJ4540" t="s">
        <v>44512</v>
      </c>
      <c r="AK4540">
        <v>370</v>
      </c>
      <c r="AL4540" t="s">
        <v>44987</v>
      </c>
      <c r="AS4540">
        <v>0</v>
      </c>
      <c r="AT4540" t="s">
        <v>61</v>
      </c>
      <c r="AU4540" t="s">
        <v>18814</v>
      </c>
      <c r="AX4540">
        <v>55.231426389724902</v>
      </c>
      <c r="AY4540">
        <v>11.7482638773059</v>
      </c>
      <c r="AZ4540" t="s">
        <v>62</v>
      </c>
      <c r="BA4540">
        <v>1085</v>
      </c>
      <c r="BB4540" t="s">
        <v>44618</v>
      </c>
    </row>
    <row r="4541" spans="1:54" x14ac:dyDescent="0.25">
      <c r="A4541" s="1">
        <v>45200</v>
      </c>
      <c r="B4541">
        <v>373902</v>
      </c>
      <c r="C4541" t="s">
        <v>22004</v>
      </c>
      <c r="D4541">
        <v>4700</v>
      </c>
      <c r="E4541" t="s">
        <v>44985</v>
      </c>
      <c r="F4541" t="s">
        <v>22005</v>
      </c>
      <c r="K4541" t="s">
        <v>20910</v>
      </c>
      <c r="L4541" t="s">
        <v>22006</v>
      </c>
      <c r="M4541">
        <v>1625</v>
      </c>
      <c r="N4541">
        <v>38</v>
      </c>
      <c r="R4541" s="1">
        <v>40162</v>
      </c>
      <c r="S4541" t="s">
        <v>80</v>
      </c>
      <c r="V4541" s="1">
        <v>28642</v>
      </c>
      <c r="W4541">
        <v>3</v>
      </c>
      <c r="X4541" t="s">
        <v>3496</v>
      </c>
      <c r="Y4541">
        <v>1</v>
      </c>
      <c r="Z4541" t="s">
        <v>46545</v>
      </c>
      <c r="AC4541">
        <v>126</v>
      </c>
      <c r="AD4541" t="s">
        <v>46616</v>
      </c>
      <c r="AE4541">
        <v>1015</v>
      </c>
      <c r="AF4541" t="s">
        <v>46616</v>
      </c>
      <c r="AG4541">
        <v>3</v>
      </c>
      <c r="AH4541" t="s">
        <v>81</v>
      </c>
      <c r="AI4541">
        <v>27</v>
      </c>
      <c r="AJ4541" t="s">
        <v>44512</v>
      </c>
      <c r="AK4541">
        <v>370</v>
      </c>
      <c r="AL4541" t="s">
        <v>44987</v>
      </c>
      <c r="AS4541">
        <v>0</v>
      </c>
      <c r="AT4541" t="s">
        <v>61</v>
      </c>
      <c r="AU4541" t="s">
        <v>22007</v>
      </c>
      <c r="AX4541">
        <v>55.233647535422897</v>
      </c>
      <c r="AY4541">
        <v>11.7722512392462</v>
      </c>
      <c r="AZ4541" t="s">
        <v>62</v>
      </c>
      <c r="BA4541">
        <v>1085</v>
      </c>
      <c r="BB4541" t="s">
        <v>44618</v>
      </c>
    </row>
    <row r="4542" spans="1:54" x14ac:dyDescent="0.25">
      <c r="A4542" s="1">
        <v>45200</v>
      </c>
      <c r="B4542">
        <v>373903</v>
      </c>
      <c r="C4542" t="s">
        <v>22008</v>
      </c>
      <c r="D4542">
        <v>4700</v>
      </c>
      <c r="E4542" t="s">
        <v>44985</v>
      </c>
      <c r="F4542" t="s">
        <v>22009</v>
      </c>
      <c r="I4542" t="s">
        <v>22010</v>
      </c>
      <c r="K4542" t="s">
        <v>22011</v>
      </c>
      <c r="L4542" t="s">
        <v>55948</v>
      </c>
      <c r="N4542">
        <v>2</v>
      </c>
      <c r="R4542" s="1">
        <v>40162</v>
      </c>
      <c r="S4542" t="s">
        <v>80</v>
      </c>
      <c r="V4542" s="1">
        <v>30103</v>
      </c>
      <c r="W4542">
        <v>3</v>
      </c>
      <c r="X4542" t="s">
        <v>3496</v>
      </c>
      <c r="Y4542">
        <v>1</v>
      </c>
      <c r="Z4542" t="s">
        <v>46545</v>
      </c>
      <c r="AA4542">
        <v>10</v>
      </c>
      <c r="AB4542">
        <v>197505</v>
      </c>
      <c r="AC4542">
        <v>126</v>
      </c>
      <c r="AD4542" t="s">
        <v>46616</v>
      </c>
      <c r="AE4542">
        <v>1015</v>
      </c>
      <c r="AF4542" t="s">
        <v>46616</v>
      </c>
      <c r="AG4542">
        <v>3</v>
      </c>
      <c r="AH4542" t="s">
        <v>81</v>
      </c>
      <c r="AI4542">
        <v>27</v>
      </c>
      <c r="AJ4542" t="s">
        <v>44512</v>
      </c>
      <c r="AK4542">
        <v>370</v>
      </c>
      <c r="AL4542" t="s">
        <v>44987</v>
      </c>
      <c r="AS4542">
        <v>0</v>
      </c>
      <c r="AT4542" t="s">
        <v>61</v>
      </c>
      <c r="AU4542" t="s">
        <v>55949</v>
      </c>
      <c r="AZ4542" t="s">
        <v>62</v>
      </c>
      <c r="BA4542">
        <v>1085</v>
      </c>
      <c r="BB4542" t="s">
        <v>44618</v>
      </c>
    </row>
    <row r="4543" spans="1:54" x14ac:dyDescent="0.25">
      <c r="A4543" s="1">
        <v>45200</v>
      </c>
      <c r="B4543">
        <v>375001</v>
      </c>
      <c r="C4543" t="s">
        <v>22012</v>
      </c>
      <c r="D4543">
        <v>4840</v>
      </c>
      <c r="E4543" t="s">
        <v>48643</v>
      </c>
      <c r="F4543" t="s">
        <v>22013</v>
      </c>
      <c r="G4543">
        <v>29188599</v>
      </c>
      <c r="H4543">
        <v>1003304124</v>
      </c>
      <c r="I4543" t="s">
        <v>49748</v>
      </c>
      <c r="J4543" t="s">
        <v>22014</v>
      </c>
      <c r="K4543" t="s">
        <v>22015</v>
      </c>
      <c r="L4543" t="s">
        <v>14276</v>
      </c>
      <c r="M4543">
        <v>1778</v>
      </c>
      <c r="N4543">
        <v>5</v>
      </c>
      <c r="R4543" s="1">
        <v>44811</v>
      </c>
      <c r="S4543" t="s">
        <v>56</v>
      </c>
      <c r="T4543">
        <v>376</v>
      </c>
      <c r="U4543" t="s">
        <v>9249</v>
      </c>
      <c r="W4543">
        <v>2</v>
      </c>
      <c r="X4543" t="s">
        <v>57</v>
      </c>
      <c r="Y4543">
        <v>1</v>
      </c>
      <c r="Z4543" t="s">
        <v>46545</v>
      </c>
      <c r="AA4543">
        <v>10</v>
      </c>
      <c r="AB4543">
        <v>195908</v>
      </c>
      <c r="AC4543">
        <v>121</v>
      </c>
      <c r="AD4543" t="s">
        <v>70</v>
      </c>
      <c r="AE4543">
        <v>1012</v>
      </c>
      <c r="AF4543" t="s">
        <v>71</v>
      </c>
      <c r="AG4543">
        <v>1</v>
      </c>
      <c r="AH4543" t="s">
        <v>44482</v>
      </c>
      <c r="AI4543">
        <v>21</v>
      </c>
      <c r="AJ4543" t="s">
        <v>52613</v>
      </c>
      <c r="AK4543">
        <v>376</v>
      </c>
      <c r="AL4543" t="s">
        <v>9249</v>
      </c>
      <c r="AQ4543" t="s">
        <v>22016</v>
      </c>
      <c r="AR4543" t="s">
        <v>22017</v>
      </c>
      <c r="AS4543">
        <v>0</v>
      </c>
      <c r="AT4543" t="s">
        <v>61</v>
      </c>
      <c r="AU4543" t="s">
        <v>7274</v>
      </c>
      <c r="AX4543">
        <v>54.895554619999999</v>
      </c>
      <c r="AY4543">
        <v>11.881174700000001</v>
      </c>
      <c r="AZ4543" t="s">
        <v>62</v>
      </c>
      <c r="BA4543">
        <v>1085</v>
      </c>
      <c r="BB4543" t="s">
        <v>44618</v>
      </c>
    </row>
    <row r="4544" spans="1:54" x14ac:dyDescent="0.25">
      <c r="A4544" s="1">
        <v>45200</v>
      </c>
      <c r="B4544">
        <v>375002</v>
      </c>
      <c r="C4544" t="s">
        <v>22018</v>
      </c>
      <c r="D4544">
        <v>4840</v>
      </c>
      <c r="E4544" t="s">
        <v>48643</v>
      </c>
      <c r="F4544" t="s">
        <v>22019</v>
      </c>
      <c r="I4544" t="s">
        <v>22020</v>
      </c>
      <c r="K4544" t="s">
        <v>22021</v>
      </c>
      <c r="L4544" t="s">
        <v>22022</v>
      </c>
      <c r="M4544">
        <v>196</v>
      </c>
      <c r="N4544">
        <v>4</v>
      </c>
      <c r="R4544" s="1">
        <v>40162</v>
      </c>
      <c r="S4544" t="s">
        <v>80</v>
      </c>
      <c r="T4544">
        <v>376</v>
      </c>
      <c r="U4544" t="s">
        <v>9249</v>
      </c>
      <c r="V4544" s="1">
        <v>33025</v>
      </c>
      <c r="W4544">
        <v>2</v>
      </c>
      <c r="X4544" t="s">
        <v>57</v>
      </c>
      <c r="Y4544">
        <v>1</v>
      </c>
      <c r="Z4544" t="s">
        <v>46545</v>
      </c>
      <c r="AA4544">
        <v>7</v>
      </c>
      <c r="AB4544">
        <v>195908</v>
      </c>
      <c r="AC4544">
        <v>121</v>
      </c>
      <c r="AD4544" t="s">
        <v>70</v>
      </c>
      <c r="AE4544">
        <v>1012</v>
      </c>
      <c r="AF4544" t="s">
        <v>71</v>
      </c>
      <c r="AG4544">
        <v>3</v>
      </c>
      <c r="AH4544" t="s">
        <v>81</v>
      </c>
      <c r="AI4544">
        <v>21</v>
      </c>
      <c r="AJ4544" t="s">
        <v>52613</v>
      </c>
      <c r="AK4544">
        <v>376</v>
      </c>
      <c r="AL4544" t="s">
        <v>9249</v>
      </c>
      <c r="AS4544">
        <v>0</v>
      </c>
      <c r="AT4544" t="s">
        <v>61</v>
      </c>
      <c r="AU4544" t="s">
        <v>22023</v>
      </c>
      <c r="AX4544">
        <v>54.892402076001702</v>
      </c>
      <c r="AY4544">
        <v>11.7912959403507</v>
      </c>
      <c r="AZ4544" t="s">
        <v>62</v>
      </c>
      <c r="BA4544">
        <v>1085</v>
      </c>
      <c r="BB4544" t="s">
        <v>44618</v>
      </c>
    </row>
    <row r="4545" spans="1:54" x14ac:dyDescent="0.25">
      <c r="A4545" s="1">
        <v>45200</v>
      </c>
      <c r="B4545">
        <v>375003</v>
      </c>
      <c r="C4545" t="s">
        <v>22024</v>
      </c>
      <c r="D4545">
        <v>4840</v>
      </c>
      <c r="E4545" t="s">
        <v>48643</v>
      </c>
      <c r="F4545" t="s">
        <v>49749</v>
      </c>
      <c r="G4545">
        <v>29188599</v>
      </c>
      <c r="H4545">
        <v>1003304239</v>
      </c>
      <c r="I4545" t="s">
        <v>22025</v>
      </c>
      <c r="J4545" t="s">
        <v>22026</v>
      </c>
      <c r="K4545" t="s">
        <v>22027</v>
      </c>
      <c r="L4545" t="s">
        <v>22028</v>
      </c>
      <c r="M4545">
        <v>2431</v>
      </c>
      <c r="N4545">
        <v>4</v>
      </c>
      <c r="R4545" s="1">
        <v>43612</v>
      </c>
      <c r="S4545" t="s">
        <v>56</v>
      </c>
      <c r="T4545">
        <v>376</v>
      </c>
      <c r="U4545" t="s">
        <v>9249</v>
      </c>
      <c r="W4545">
        <v>2</v>
      </c>
      <c r="X4545" t="s">
        <v>57</v>
      </c>
      <c r="Y4545">
        <v>1</v>
      </c>
      <c r="Z4545" t="s">
        <v>46545</v>
      </c>
      <c r="AA4545">
        <v>9</v>
      </c>
      <c r="AB4545">
        <v>195508</v>
      </c>
      <c r="AC4545">
        <v>121</v>
      </c>
      <c r="AD4545" t="s">
        <v>70</v>
      </c>
      <c r="AE4545">
        <v>1012</v>
      </c>
      <c r="AF4545" t="s">
        <v>71</v>
      </c>
      <c r="AG4545">
        <v>1</v>
      </c>
      <c r="AH4545" t="s">
        <v>44482</v>
      </c>
      <c r="AI4545">
        <v>21</v>
      </c>
      <c r="AJ4545" t="s">
        <v>52613</v>
      </c>
      <c r="AK4545">
        <v>376</v>
      </c>
      <c r="AL4545" t="s">
        <v>9249</v>
      </c>
      <c r="AQ4545" t="s">
        <v>22029</v>
      </c>
      <c r="AR4545" t="s">
        <v>22030</v>
      </c>
      <c r="AS4545">
        <v>0</v>
      </c>
      <c r="AT4545" t="s">
        <v>61</v>
      </c>
      <c r="AU4545" t="s">
        <v>22031</v>
      </c>
      <c r="AX4545">
        <v>54.929015810000003</v>
      </c>
      <c r="AY4545">
        <v>11.8372808</v>
      </c>
      <c r="AZ4545" t="s">
        <v>62</v>
      </c>
      <c r="BA4545">
        <v>1085</v>
      </c>
      <c r="BB4545" t="s">
        <v>44618</v>
      </c>
    </row>
    <row r="4546" spans="1:54" x14ac:dyDescent="0.25">
      <c r="A4546" s="1">
        <v>45200</v>
      </c>
      <c r="B4546">
        <v>375004</v>
      </c>
      <c r="C4546" t="s">
        <v>22032</v>
      </c>
      <c r="D4546">
        <v>4863</v>
      </c>
      <c r="E4546" t="s">
        <v>10770</v>
      </c>
      <c r="F4546" t="s">
        <v>49750</v>
      </c>
      <c r="G4546">
        <v>29188599</v>
      </c>
      <c r="H4546">
        <v>1003304203</v>
      </c>
      <c r="I4546" t="s">
        <v>22033</v>
      </c>
      <c r="J4546" t="s">
        <v>22034</v>
      </c>
      <c r="K4546" t="s">
        <v>22035</v>
      </c>
      <c r="L4546" t="s">
        <v>49751</v>
      </c>
      <c r="M4546">
        <v>2040</v>
      </c>
      <c r="N4546">
        <v>1</v>
      </c>
      <c r="R4546" s="1">
        <v>43425</v>
      </c>
      <c r="S4546" t="s">
        <v>56</v>
      </c>
      <c r="T4546">
        <v>376</v>
      </c>
      <c r="U4546" t="s">
        <v>9249</v>
      </c>
      <c r="W4546">
        <v>2</v>
      </c>
      <c r="X4546" t="s">
        <v>57</v>
      </c>
      <c r="Y4546">
        <v>1</v>
      </c>
      <c r="Z4546" t="s">
        <v>46545</v>
      </c>
      <c r="AA4546">
        <v>9</v>
      </c>
      <c r="AB4546">
        <v>195608</v>
      </c>
      <c r="AC4546">
        <v>121</v>
      </c>
      <c r="AD4546" t="s">
        <v>70</v>
      </c>
      <c r="AE4546">
        <v>1012</v>
      </c>
      <c r="AF4546" t="s">
        <v>71</v>
      </c>
      <c r="AG4546">
        <v>1</v>
      </c>
      <c r="AH4546" t="s">
        <v>44482</v>
      </c>
      <c r="AI4546">
        <v>21</v>
      </c>
      <c r="AJ4546" t="s">
        <v>52613</v>
      </c>
      <c r="AK4546">
        <v>376</v>
      </c>
      <c r="AL4546" t="s">
        <v>9249</v>
      </c>
      <c r="AQ4546" t="s">
        <v>22036</v>
      </c>
      <c r="AR4546" t="s">
        <v>22037</v>
      </c>
      <c r="AS4546">
        <v>0</v>
      </c>
      <c r="AT4546" t="s">
        <v>61</v>
      </c>
      <c r="AU4546" t="s">
        <v>49752</v>
      </c>
      <c r="AX4546">
        <v>54.857405239999999</v>
      </c>
      <c r="AY4546">
        <v>11.87127982</v>
      </c>
      <c r="AZ4546" t="s">
        <v>62</v>
      </c>
      <c r="BA4546">
        <v>1085</v>
      </c>
      <c r="BB4546" t="s">
        <v>44618</v>
      </c>
    </row>
    <row r="4547" spans="1:54" x14ac:dyDescent="0.25">
      <c r="A4547" s="1">
        <v>45200</v>
      </c>
      <c r="B4547">
        <v>375005</v>
      </c>
      <c r="C4547" t="s">
        <v>22038</v>
      </c>
      <c r="D4547">
        <v>4840</v>
      </c>
      <c r="E4547" t="s">
        <v>48643</v>
      </c>
      <c r="F4547" t="s">
        <v>22039</v>
      </c>
      <c r="G4547">
        <v>51895118</v>
      </c>
      <c r="H4547">
        <v>1003098063</v>
      </c>
      <c r="I4547" t="s">
        <v>49753</v>
      </c>
      <c r="J4547" t="s">
        <v>22040</v>
      </c>
      <c r="K4547" t="s">
        <v>22041</v>
      </c>
      <c r="L4547" t="s">
        <v>45736</v>
      </c>
      <c r="M4547">
        <v>1792</v>
      </c>
      <c r="N4547">
        <v>10</v>
      </c>
      <c r="R4547" s="1">
        <v>43783</v>
      </c>
      <c r="S4547" t="s">
        <v>56</v>
      </c>
      <c r="W4547">
        <v>5</v>
      </c>
      <c r="X4547" t="s">
        <v>557</v>
      </c>
      <c r="Y4547">
        <v>1</v>
      </c>
      <c r="Z4547" t="s">
        <v>46545</v>
      </c>
      <c r="AA4547">
        <v>10</v>
      </c>
      <c r="AB4547">
        <v>197308</v>
      </c>
      <c r="AC4547">
        <v>121</v>
      </c>
      <c r="AD4547" t="s">
        <v>70</v>
      </c>
      <c r="AE4547">
        <v>1013</v>
      </c>
      <c r="AF4547" t="s">
        <v>558</v>
      </c>
      <c r="AG4547">
        <v>1</v>
      </c>
      <c r="AH4547" t="s">
        <v>44482</v>
      </c>
      <c r="AI4547">
        <v>22</v>
      </c>
      <c r="AJ4547" t="s">
        <v>52628</v>
      </c>
      <c r="AK4547">
        <v>376</v>
      </c>
      <c r="AL4547" t="s">
        <v>9249</v>
      </c>
      <c r="AQ4547" t="s">
        <v>22042</v>
      </c>
      <c r="AR4547" t="s">
        <v>22043</v>
      </c>
      <c r="AS4547">
        <v>0</v>
      </c>
      <c r="AT4547" t="s">
        <v>61</v>
      </c>
      <c r="AU4547" t="s">
        <v>45737</v>
      </c>
      <c r="AX4547">
        <v>54.919296199999998</v>
      </c>
      <c r="AY4547">
        <v>11.95115734</v>
      </c>
      <c r="AZ4547" t="s">
        <v>62</v>
      </c>
      <c r="BA4547">
        <v>1085</v>
      </c>
      <c r="BB4547" t="s">
        <v>44618</v>
      </c>
    </row>
    <row r="4548" spans="1:54" x14ac:dyDescent="0.25">
      <c r="A4548" s="1">
        <v>45200</v>
      </c>
      <c r="B4548">
        <v>375006</v>
      </c>
      <c r="C4548" t="s">
        <v>22044</v>
      </c>
      <c r="D4548">
        <v>4800</v>
      </c>
      <c r="E4548" t="s">
        <v>47865</v>
      </c>
      <c r="F4548" t="s">
        <v>22045</v>
      </c>
      <c r="G4548">
        <v>28838670</v>
      </c>
      <c r="I4548" t="s">
        <v>49754</v>
      </c>
      <c r="K4548" t="s">
        <v>22046</v>
      </c>
      <c r="L4548" t="s">
        <v>22047</v>
      </c>
      <c r="M4548">
        <v>905</v>
      </c>
      <c r="N4548">
        <v>1</v>
      </c>
      <c r="R4548" s="1">
        <v>40952</v>
      </c>
      <c r="S4548" t="s">
        <v>56</v>
      </c>
      <c r="V4548" s="1">
        <v>40941</v>
      </c>
      <c r="W4548">
        <v>5</v>
      </c>
      <c r="X4548" t="s">
        <v>557</v>
      </c>
      <c r="Y4548">
        <v>1</v>
      </c>
      <c r="Z4548" t="s">
        <v>46545</v>
      </c>
      <c r="AA4548">
        <v>10</v>
      </c>
      <c r="AB4548">
        <v>200508</v>
      </c>
      <c r="AC4548">
        <v>121</v>
      </c>
      <c r="AD4548" t="s">
        <v>70</v>
      </c>
      <c r="AE4548">
        <v>1013</v>
      </c>
      <c r="AF4548" t="s">
        <v>558</v>
      </c>
      <c r="AG4548">
        <v>3</v>
      </c>
      <c r="AH4548" t="s">
        <v>81</v>
      </c>
      <c r="AI4548">
        <v>21</v>
      </c>
      <c r="AJ4548" t="s">
        <v>52613</v>
      </c>
      <c r="AK4548">
        <v>376</v>
      </c>
      <c r="AL4548" t="s">
        <v>9249</v>
      </c>
      <c r="AQ4548" t="s">
        <v>22048</v>
      </c>
      <c r="AS4548">
        <v>0</v>
      </c>
      <c r="AT4548" t="s">
        <v>61</v>
      </c>
      <c r="AU4548" t="s">
        <v>14646</v>
      </c>
      <c r="AZ4548" t="s">
        <v>62</v>
      </c>
      <c r="BA4548">
        <v>1085</v>
      </c>
      <c r="BB4548" t="s">
        <v>44618</v>
      </c>
    </row>
    <row r="4549" spans="1:54" x14ac:dyDescent="0.25">
      <c r="A4549" s="1">
        <v>45200</v>
      </c>
      <c r="B4549">
        <v>375200</v>
      </c>
      <c r="C4549" t="s">
        <v>1297</v>
      </c>
      <c r="D4549">
        <v>4800</v>
      </c>
      <c r="E4549" t="s">
        <v>47865</v>
      </c>
      <c r="F4549" t="s">
        <v>22049</v>
      </c>
      <c r="I4549" t="s">
        <v>22050</v>
      </c>
      <c r="J4549" t="s">
        <v>22051</v>
      </c>
      <c r="K4549" t="s">
        <v>22052</v>
      </c>
      <c r="L4549" t="s">
        <v>22053</v>
      </c>
      <c r="M4549">
        <v>1515</v>
      </c>
      <c r="N4549">
        <v>37</v>
      </c>
      <c r="R4549" s="1">
        <v>41771</v>
      </c>
      <c r="S4549" t="s">
        <v>612</v>
      </c>
      <c r="T4549">
        <v>376</v>
      </c>
      <c r="U4549" t="s">
        <v>9249</v>
      </c>
      <c r="V4549" s="1">
        <v>39083</v>
      </c>
      <c r="W4549">
        <v>2</v>
      </c>
      <c r="X4549" t="s">
        <v>57</v>
      </c>
      <c r="Y4549">
        <v>1</v>
      </c>
      <c r="Z4549" t="s">
        <v>46545</v>
      </c>
      <c r="AB4549">
        <v>199401</v>
      </c>
      <c r="AC4549">
        <v>932</v>
      </c>
      <c r="AD4549" t="s">
        <v>52637</v>
      </c>
      <c r="AE4549">
        <v>2021</v>
      </c>
      <c r="AF4549" t="s">
        <v>52637</v>
      </c>
      <c r="AG4549">
        <v>3</v>
      </c>
      <c r="AH4549" t="s">
        <v>81</v>
      </c>
      <c r="AI4549">
        <v>10</v>
      </c>
      <c r="AJ4549" t="s">
        <v>52638</v>
      </c>
      <c r="AK4549">
        <v>376</v>
      </c>
      <c r="AL4549" t="s">
        <v>9249</v>
      </c>
      <c r="AQ4549" t="s">
        <v>22054</v>
      </c>
      <c r="AS4549">
        <v>0</v>
      </c>
      <c r="AT4549" t="s">
        <v>61</v>
      </c>
      <c r="AU4549" t="s">
        <v>5321</v>
      </c>
      <c r="AX4549">
        <v>54.783454524036699</v>
      </c>
      <c r="AY4549">
        <v>11.865164327150101</v>
      </c>
      <c r="AZ4549" t="s">
        <v>62</v>
      </c>
      <c r="BA4549">
        <v>1085</v>
      </c>
      <c r="BB4549" t="s">
        <v>44618</v>
      </c>
    </row>
    <row r="4550" spans="1:54" x14ac:dyDescent="0.25">
      <c r="A4550" s="1">
        <v>45200</v>
      </c>
      <c r="B4550">
        <v>375211</v>
      </c>
      <c r="C4550" t="s">
        <v>22055</v>
      </c>
      <c r="D4550">
        <v>4840</v>
      </c>
      <c r="E4550" t="s">
        <v>48643</v>
      </c>
      <c r="F4550" t="s">
        <v>49755</v>
      </c>
      <c r="G4550">
        <v>29188599</v>
      </c>
      <c r="H4550">
        <v>1003304136</v>
      </c>
      <c r="I4550" t="s">
        <v>22056</v>
      </c>
      <c r="J4550" t="s">
        <v>22051</v>
      </c>
      <c r="K4550" t="s">
        <v>22057</v>
      </c>
      <c r="L4550" t="s">
        <v>22058</v>
      </c>
      <c r="M4550">
        <v>1515</v>
      </c>
      <c r="N4550">
        <v>5</v>
      </c>
      <c r="R4550" s="1">
        <v>40162</v>
      </c>
      <c r="S4550" t="s">
        <v>80</v>
      </c>
      <c r="T4550">
        <v>376</v>
      </c>
      <c r="U4550" t="s">
        <v>9249</v>
      </c>
      <c r="V4550" s="1">
        <v>39264</v>
      </c>
      <c r="W4550">
        <v>2</v>
      </c>
      <c r="X4550" t="s">
        <v>57</v>
      </c>
      <c r="Y4550">
        <v>1</v>
      </c>
      <c r="Z4550" t="s">
        <v>46545</v>
      </c>
      <c r="AB4550">
        <v>197109</v>
      </c>
      <c r="AC4550">
        <v>125</v>
      </c>
      <c r="AD4550" t="s">
        <v>1344</v>
      </c>
      <c r="AE4550">
        <v>1014</v>
      </c>
      <c r="AF4550" t="s">
        <v>1352</v>
      </c>
      <c r="AG4550">
        <v>3</v>
      </c>
      <c r="AH4550" t="s">
        <v>81</v>
      </c>
      <c r="AI4550">
        <v>24</v>
      </c>
      <c r="AJ4550" t="s">
        <v>1344</v>
      </c>
      <c r="AK4550">
        <v>376</v>
      </c>
      <c r="AL4550" t="s">
        <v>9249</v>
      </c>
      <c r="AM4550">
        <v>2</v>
      </c>
      <c r="AN4550" t="s">
        <v>119</v>
      </c>
      <c r="AO4550">
        <v>369210</v>
      </c>
      <c r="AQ4550" t="s">
        <v>22059</v>
      </c>
      <c r="AR4550" t="s">
        <v>22060</v>
      </c>
      <c r="AS4550">
        <v>0</v>
      </c>
      <c r="AT4550" t="s">
        <v>61</v>
      </c>
      <c r="AU4550" t="s">
        <v>5321</v>
      </c>
      <c r="AX4550">
        <v>54.894662182829599</v>
      </c>
      <c r="AY4550">
        <v>11.880998311335301</v>
      </c>
      <c r="AZ4550" t="s">
        <v>62</v>
      </c>
      <c r="BA4550">
        <v>1085</v>
      </c>
      <c r="BB4550" t="s">
        <v>44618</v>
      </c>
    </row>
    <row r="4551" spans="1:54" x14ac:dyDescent="0.25">
      <c r="A4551" s="1">
        <v>45200</v>
      </c>
      <c r="B4551">
        <v>375300</v>
      </c>
      <c r="C4551" t="s">
        <v>22061</v>
      </c>
      <c r="D4551">
        <v>4840</v>
      </c>
      <c r="E4551" t="s">
        <v>48643</v>
      </c>
      <c r="F4551" t="s">
        <v>45738</v>
      </c>
      <c r="G4551">
        <v>72346416</v>
      </c>
      <c r="H4551">
        <v>1002369118</v>
      </c>
      <c r="I4551" t="s">
        <v>22062</v>
      </c>
      <c r="J4551" t="s">
        <v>22063</v>
      </c>
      <c r="K4551" t="s">
        <v>22064</v>
      </c>
      <c r="L4551" t="s">
        <v>49756</v>
      </c>
      <c r="M4551">
        <v>2027</v>
      </c>
      <c r="N4551">
        <v>95</v>
      </c>
      <c r="R4551" s="1">
        <v>43783</v>
      </c>
      <c r="S4551" t="s">
        <v>56</v>
      </c>
      <c r="W4551">
        <v>5</v>
      </c>
      <c r="X4551" t="s">
        <v>557</v>
      </c>
      <c r="Y4551">
        <v>1</v>
      </c>
      <c r="Z4551" t="s">
        <v>46545</v>
      </c>
      <c r="AA4551">
        <v>10</v>
      </c>
      <c r="AB4551">
        <v>198408</v>
      </c>
      <c r="AC4551">
        <v>123</v>
      </c>
      <c r="AD4551" t="s">
        <v>1507</v>
      </c>
      <c r="AE4551">
        <v>1011</v>
      </c>
      <c r="AF4551" t="s">
        <v>1507</v>
      </c>
      <c r="AG4551">
        <v>1</v>
      </c>
      <c r="AH4551" t="s">
        <v>44482</v>
      </c>
      <c r="AI4551">
        <v>80</v>
      </c>
      <c r="AJ4551" t="s">
        <v>1507</v>
      </c>
      <c r="AK4551">
        <v>376</v>
      </c>
      <c r="AL4551" t="s">
        <v>9249</v>
      </c>
      <c r="AQ4551" t="s">
        <v>22065</v>
      </c>
      <c r="AR4551" t="s">
        <v>22066</v>
      </c>
      <c r="AS4551">
        <v>0</v>
      </c>
      <c r="AT4551" t="s">
        <v>61</v>
      </c>
      <c r="AU4551" t="s">
        <v>49757</v>
      </c>
      <c r="AX4551">
        <v>54.898327520000002</v>
      </c>
      <c r="AY4551">
        <v>11.96099424</v>
      </c>
      <c r="AZ4551" t="s">
        <v>62</v>
      </c>
      <c r="BA4551">
        <v>1085</v>
      </c>
      <c r="BB4551" t="s">
        <v>44618</v>
      </c>
    </row>
    <row r="4552" spans="1:54" x14ac:dyDescent="0.25">
      <c r="A4552" s="1">
        <v>45200</v>
      </c>
      <c r="B4552">
        <v>375301</v>
      </c>
      <c r="C4552" t="s">
        <v>22067</v>
      </c>
      <c r="D4552">
        <v>4840</v>
      </c>
      <c r="E4552" t="s">
        <v>48643</v>
      </c>
      <c r="F4552" t="s">
        <v>22068</v>
      </c>
      <c r="G4552">
        <v>14618600</v>
      </c>
      <c r="H4552">
        <v>1000773475</v>
      </c>
      <c r="I4552" t="s">
        <v>22069</v>
      </c>
      <c r="J4552" t="s">
        <v>22070</v>
      </c>
      <c r="K4552" t="s">
        <v>22071</v>
      </c>
      <c r="L4552" t="s">
        <v>22072</v>
      </c>
      <c r="M4552">
        <v>196</v>
      </c>
      <c r="N4552">
        <v>2</v>
      </c>
      <c r="R4552" s="1">
        <v>43591</v>
      </c>
      <c r="S4552" t="s">
        <v>56</v>
      </c>
      <c r="W4552">
        <v>5</v>
      </c>
      <c r="X4552" t="s">
        <v>557</v>
      </c>
      <c r="Y4552">
        <v>1</v>
      </c>
      <c r="Z4552" t="s">
        <v>46545</v>
      </c>
      <c r="AB4552">
        <v>199208</v>
      </c>
      <c r="AC4552">
        <v>123</v>
      </c>
      <c r="AD4552" t="s">
        <v>1507</v>
      </c>
      <c r="AE4552">
        <v>1010</v>
      </c>
      <c r="AF4552" t="s">
        <v>44774</v>
      </c>
      <c r="AG4552">
        <v>1</v>
      </c>
      <c r="AH4552" t="s">
        <v>44482</v>
      </c>
      <c r="AI4552">
        <v>80</v>
      </c>
      <c r="AJ4552" t="s">
        <v>1507</v>
      </c>
      <c r="AK4552">
        <v>376</v>
      </c>
      <c r="AL4552" t="s">
        <v>9249</v>
      </c>
      <c r="AQ4552" t="s">
        <v>22073</v>
      </c>
      <c r="AR4552" t="s">
        <v>22074</v>
      </c>
      <c r="AS4552">
        <v>0</v>
      </c>
      <c r="AT4552" t="s">
        <v>61</v>
      </c>
      <c r="AU4552" t="s">
        <v>22023</v>
      </c>
      <c r="AX4552">
        <v>54.893050279999997</v>
      </c>
      <c r="AY4552">
        <v>11.79192102</v>
      </c>
      <c r="AZ4552" t="s">
        <v>62</v>
      </c>
      <c r="BA4552">
        <v>1085</v>
      </c>
      <c r="BB4552" t="s">
        <v>44618</v>
      </c>
    </row>
    <row r="4553" spans="1:54" x14ac:dyDescent="0.25">
      <c r="A4553" s="1">
        <v>45200</v>
      </c>
      <c r="B4553">
        <v>375901</v>
      </c>
      <c r="C4553" t="s">
        <v>22075</v>
      </c>
      <c r="D4553">
        <v>4840</v>
      </c>
      <c r="E4553" t="s">
        <v>48643</v>
      </c>
      <c r="F4553" t="s">
        <v>22076</v>
      </c>
      <c r="I4553" t="s">
        <v>22077</v>
      </c>
      <c r="K4553" t="s">
        <v>22078</v>
      </c>
      <c r="L4553" t="s">
        <v>49758</v>
      </c>
      <c r="M4553">
        <v>2027</v>
      </c>
      <c r="N4553">
        <v>95</v>
      </c>
      <c r="R4553" s="1">
        <v>40162</v>
      </c>
      <c r="S4553" t="s">
        <v>80</v>
      </c>
      <c r="V4553" s="1">
        <v>30468</v>
      </c>
      <c r="W4553">
        <v>5</v>
      </c>
      <c r="X4553" t="s">
        <v>557</v>
      </c>
      <c r="Y4553">
        <v>1</v>
      </c>
      <c r="Z4553" t="s">
        <v>46545</v>
      </c>
      <c r="AC4553">
        <v>126</v>
      </c>
      <c r="AD4553" t="s">
        <v>46616</v>
      </c>
      <c r="AE4553">
        <v>1015</v>
      </c>
      <c r="AF4553" t="s">
        <v>46616</v>
      </c>
      <c r="AG4553">
        <v>3</v>
      </c>
      <c r="AH4553" t="s">
        <v>81</v>
      </c>
      <c r="AI4553">
        <v>29</v>
      </c>
      <c r="AJ4553" t="s">
        <v>2525</v>
      </c>
      <c r="AK4553">
        <v>376</v>
      </c>
      <c r="AL4553" t="s">
        <v>9249</v>
      </c>
      <c r="AS4553">
        <v>0</v>
      </c>
      <c r="AT4553" t="s">
        <v>61</v>
      </c>
      <c r="AU4553" t="s">
        <v>49757</v>
      </c>
      <c r="AX4553">
        <v>54.898327536689798</v>
      </c>
      <c r="AY4553">
        <v>11.9609942631807</v>
      </c>
      <c r="AZ4553" t="s">
        <v>62</v>
      </c>
      <c r="BA4553">
        <v>1085</v>
      </c>
      <c r="BB4553" t="s">
        <v>44618</v>
      </c>
    </row>
    <row r="4554" spans="1:54" x14ac:dyDescent="0.25">
      <c r="A4554" s="1">
        <v>45200</v>
      </c>
      <c r="B4554">
        <v>376000</v>
      </c>
      <c r="C4554" t="s">
        <v>22079</v>
      </c>
      <c r="D4554">
        <v>4800</v>
      </c>
      <c r="E4554" t="s">
        <v>47865</v>
      </c>
      <c r="F4554" t="s">
        <v>9249</v>
      </c>
      <c r="G4554">
        <v>29188599</v>
      </c>
      <c r="K4554" t="s">
        <v>15738</v>
      </c>
      <c r="L4554" t="s">
        <v>53296</v>
      </c>
      <c r="M4554">
        <v>1515</v>
      </c>
      <c r="N4554">
        <v>37</v>
      </c>
      <c r="R4554" s="1">
        <v>43791</v>
      </c>
      <c r="S4554" t="s">
        <v>612</v>
      </c>
      <c r="T4554">
        <v>376</v>
      </c>
      <c r="U4554" t="s">
        <v>9249</v>
      </c>
      <c r="W4554">
        <v>2</v>
      </c>
      <c r="X4554" t="s">
        <v>57</v>
      </c>
      <c r="Y4554">
        <v>5</v>
      </c>
      <c r="Z4554" t="s">
        <v>54458</v>
      </c>
      <c r="AB4554">
        <v>200701</v>
      </c>
      <c r="AC4554">
        <v>923</v>
      </c>
      <c r="AD4554" t="s">
        <v>58</v>
      </c>
      <c r="AE4554">
        <v>2013</v>
      </c>
      <c r="AF4554" t="s">
        <v>58</v>
      </c>
      <c r="AG4554">
        <v>1</v>
      </c>
      <c r="AH4554" t="s">
        <v>44482</v>
      </c>
      <c r="AI4554">
        <v>99</v>
      </c>
      <c r="AJ4554" t="s">
        <v>54511</v>
      </c>
      <c r="AK4554">
        <v>376</v>
      </c>
      <c r="AL4554" t="s">
        <v>9249</v>
      </c>
      <c r="AQ4554" t="s">
        <v>22080</v>
      </c>
      <c r="AR4554" t="s">
        <v>15740</v>
      </c>
      <c r="AS4554">
        <v>0</v>
      </c>
      <c r="AT4554" t="s">
        <v>61</v>
      </c>
      <c r="AU4554" t="s">
        <v>5321</v>
      </c>
      <c r="AV4554" t="s">
        <v>52612</v>
      </c>
      <c r="AX4554">
        <v>54.783454499999998</v>
      </c>
      <c r="AY4554">
        <v>11.86516432</v>
      </c>
      <c r="AZ4554" t="s">
        <v>62</v>
      </c>
      <c r="BA4554">
        <v>1085</v>
      </c>
      <c r="BB4554" t="s">
        <v>44618</v>
      </c>
    </row>
    <row r="4555" spans="1:54" x14ac:dyDescent="0.25">
      <c r="A4555" s="1">
        <v>45200</v>
      </c>
      <c r="B4555">
        <v>376001</v>
      </c>
      <c r="C4555" t="s">
        <v>22081</v>
      </c>
      <c r="D4555">
        <v>4990</v>
      </c>
      <c r="E4555" t="s">
        <v>48014</v>
      </c>
      <c r="F4555" t="s">
        <v>22082</v>
      </c>
      <c r="G4555">
        <v>29188599</v>
      </c>
      <c r="H4555">
        <v>1014403155</v>
      </c>
      <c r="I4555" t="s">
        <v>22083</v>
      </c>
      <c r="K4555" t="s">
        <v>22084</v>
      </c>
      <c r="L4555" t="s">
        <v>22085</v>
      </c>
      <c r="M4555">
        <v>417</v>
      </c>
      <c r="N4555">
        <v>1</v>
      </c>
      <c r="R4555" s="1">
        <v>43880</v>
      </c>
      <c r="S4555" t="s">
        <v>56</v>
      </c>
      <c r="T4555">
        <v>376</v>
      </c>
      <c r="U4555" t="s">
        <v>9249</v>
      </c>
      <c r="W4555">
        <v>2</v>
      </c>
      <c r="X4555" t="s">
        <v>57</v>
      </c>
      <c r="Y4555">
        <v>1</v>
      </c>
      <c r="Z4555" t="s">
        <v>46545</v>
      </c>
      <c r="AA4555">
        <v>6</v>
      </c>
      <c r="AB4555">
        <v>200708</v>
      </c>
      <c r="AC4555">
        <v>121</v>
      </c>
      <c r="AD4555" t="s">
        <v>70</v>
      </c>
      <c r="AE4555">
        <v>1012</v>
      </c>
      <c r="AF4555" t="s">
        <v>71</v>
      </c>
      <c r="AG4555">
        <v>1</v>
      </c>
      <c r="AH4555" t="s">
        <v>44482</v>
      </c>
      <c r="AI4555">
        <v>99</v>
      </c>
      <c r="AJ4555" t="s">
        <v>54511</v>
      </c>
      <c r="AK4555">
        <v>376</v>
      </c>
      <c r="AL4555" t="s">
        <v>9249</v>
      </c>
      <c r="AQ4555" t="s">
        <v>22086</v>
      </c>
      <c r="AR4555" t="s">
        <v>22087</v>
      </c>
      <c r="AS4555">
        <v>0</v>
      </c>
      <c r="AT4555" t="s">
        <v>61</v>
      </c>
      <c r="AU4555" t="s">
        <v>22088</v>
      </c>
      <c r="AX4555">
        <v>54.797314440000001</v>
      </c>
      <c r="AY4555">
        <v>11.642637779999999</v>
      </c>
      <c r="AZ4555" t="s">
        <v>62</v>
      </c>
      <c r="BA4555">
        <v>1085</v>
      </c>
      <c r="BB4555" t="s">
        <v>44618</v>
      </c>
    </row>
    <row r="4556" spans="1:54" x14ac:dyDescent="0.25">
      <c r="A4556" s="1">
        <v>45200</v>
      </c>
      <c r="B4556">
        <v>376002</v>
      </c>
      <c r="D4556">
        <v>4862</v>
      </c>
      <c r="E4556" t="s">
        <v>22089</v>
      </c>
      <c r="F4556" t="s">
        <v>22090</v>
      </c>
      <c r="G4556">
        <v>34862443</v>
      </c>
      <c r="H4556">
        <v>1018254154</v>
      </c>
      <c r="I4556" t="s">
        <v>22091</v>
      </c>
      <c r="K4556" t="s">
        <v>22092</v>
      </c>
      <c r="L4556" t="s">
        <v>45739</v>
      </c>
      <c r="M4556">
        <v>2430</v>
      </c>
      <c r="N4556">
        <v>12</v>
      </c>
      <c r="R4556" s="1">
        <v>41991</v>
      </c>
      <c r="S4556" t="s">
        <v>56</v>
      </c>
      <c r="T4556">
        <v>376</v>
      </c>
      <c r="U4556" t="s">
        <v>9249</v>
      </c>
      <c r="V4556" s="1">
        <v>41820</v>
      </c>
      <c r="W4556">
        <v>6</v>
      </c>
      <c r="X4556" t="s">
        <v>1289</v>
      </c>
      <c r="Y4556">
        <v>1</v>
      </c>
      <c r="Z4556" t="s">
        <v>46545</v>
      </c>
      <c r="AB4556">
        <v>199801</v>
      </c>
      <c r="AC4556">
        <v>129</v>
      </c>
      <c r="AD4556" t="s">
        <v>2405</v>
      </c>
      <c r="AE4556">
        <v>1016</v>
      </c>
      <c r="AF4556" t="s">
        <v>2405</v>
      </c>
      <c r="AG4556">
        <v>3</v>
      </c>
      <c r="AH4556" t="s">
        <v>81</v>
      </c>
      <c r="AI4556">
        <v>99</v>
      </c>
      <c r="AJ4556" t="s">
        <v>54511</v>
      </c>
      <c r="AK4556">
        <v>376</v>
      </c>
      <c r="AL4556" t="s">
        <v>9249</v>
      </c>
      <c r="AQ4556" t="s">
        <v>22093</v>
      </c>
      <c r="AR4556" t="s">
        <v>22094</v>
      </c>
      <c r="AS4556">
        <v>0</v>
      </c>
      <c r="AT4556" t="s">
        <v>61</v>
      </c>
      <c r="AU4556" t="s">
        <v>45740</v>
      </c>
      <c r="AX4556">
        <v>54.858516177671603</v>
      </c>
      <c r="AY4556">
        <v>11.7253373870694</v>
      </c>
      <c r="AZ4556" t="s">
        <v>62</v>
      </c>
      <c r="BA4556">
        <v>1085</v>
      </c>
      <c r="BB4556" t="s">
        <v>44618</v>
      </c>
    </row>
    <row r="4557" spans="1:54" x14ac:dyDescent="0.25">
      <c r="A4557" s="1">
        <v>45200</v>
      </c>
      <c r="B4557">
        <v>376003</v>
      </c>
      <c r="D4557">
        <v>4850</v>
      </c>
      <c r="E4557" t="s">
        <v>48051</v>
      </c>
      <c r="F4557" t="s">
        <v>22095</v>
      </c>
      <c r="G4557">
        <v>29188599</v>
      </c>
      <c r="H4557">
        <v>1003300154</v>
      </c>
      <c r="I4557" t="s">
        <v>49759</v>
      </c>
      <c r="J4557" t="s">
        <v>22096</v>
      </c>
      <c r="K4557" t="s">
        <v>22097</v>
      </c>
      <c r="L4557" t="s">
        <v>22098</v>
      </c>
      <c r="M4557">
        <v>53</v>
      </c>
      <c r="N4557">
        <v>25</v>
      </c>
      <c r="R4557" s="1">
        <v>43791</v>
      </c>
      <c r="S4557" t="s">
        <v>80</v>
      </c>
      <c r="T4557">
        <v>376</v>
      </c>
      <c r="U4557" t="s">
        <v>9249</v>
      </c>
      <c r="W4557">
        <v>2</v>
      </c>
      <c r="X4557" t="s">
        <v>57</v>
      </c>
      <c r="Y4557">
        <v>1</v>
      </c>
      <c r="Z4557" t="s">
        <v>46545</v>
      </c>
      <c r="AB4557">
        <v>200707</v>
      </c>
      <c r="AC4557">
        <v>128</v>
      </c>
      <c r="AD4557" t="s">
        <v>955</v>
      </c>
      <c r="AE4557">
        <v>1051</v>
      </c>
      <c r="AF4557" t="s">
        <v>955</v>
      </c>
      <c r="AG4557">
        <v>1</v>
      </c>
      <c r="AH4557" t="s">
        <v>44482</v>
      </c>
      <c r="AI4557">
        <v>99</v>
      </c>
      <c r="AJ4557" t="s">
        <v>54511</v>
      </c>
      <c r="AK4557">
        <v>376</v>
      </c>
      <c r="AL4557" t="s">
        <v>9249</v>
      </c>
      <c r="AQ4557" t="s">
        <v>22099</v>
      </c>
      <c r="AR4557" t="s">
        <v>22100</v>
      </c>
      <c r="AS4557">
        <v>0</v>
      </c>
      <c r="AT4557" t="s">
        <v>61</v>
      </c>
      <c r="AU4557" t="s">
        <v>22101</v>
      </c>
      <c r="AX4557">
        <v>54.887835170000002</v>
      </c>
      <c r="AY4557">
        <v>12.03375958</v>
      </c>
      <c r="AZ4557" t="s">
        <v>62</v>
      </c>
      <c r="BA4557">
        <v>1085</v>
      </c>
      <c r="BB4557" t="s">
        <v>44618</v>
      </c>
    </row>
    <row r="4558" spans="1:54" x14ac:dyDescent="0.25">
      <c r="A4558" s="1">
        <v>45200</v>
      </c>
      <c r="B4558">
        <v>376004</v>
      </c>
      <c r="C4558" t="s">
        <v>22102</v>
      </c>
      <c r="D4558">
        <v>4850</v>
      </c>
      <c r="E4558" t="s">
        <v>48051</v>
      </c>
      <c r="F4558" t="s">
        <v>22103</v>
      </c>
      <c r="G4558">
        <v>31402956</v>
      </c>
      <c r="I4558" t="s">
        <v>22104</v>
      </c>
      <c r="K4558" t="s">
        <v>22105</v>
      </c>
      <c r="L4558" t="s">
        <v>49760</v>
      </c>
      <c r="M4558">
        <v>1424</v>
      </c>
      <c r="N4558">
        <v>1</v>
      </c>
      <c r="R4558" s="1">
        <v>40204</v>
      </c>
      <c r="S4558" t="s">
        <v>56</v>
      </c>
      <c r="V4558" s="1">
        <v>40026</v>
      </c>
      <c r="W4558">
        <v>5</v>
      </c>
      <c r="X4558" t="s">
        <v>557</v>
      </c>
      <c r="Y4558">
        <v>1</v>
      </c>
      <c r="Z4558" t="s">
        <v>46545</v>
      </c>
      <c r="AA4558">
        <v>10</v>
      </c>
      <c r="AB4558">
        <v>200808</v>
      </c>
      <c r="AC4558">
        <v>121</v>
      </c>
      <c r="AD4558" t="s">
        <v>70</v>
      </c>
      <c r="AE4558">
        <v>1013</v>
      </c>
      <c r="AF4558" t="s">
        <v>558</v>
      </c>
      <c r="AG4558">
        <v>3</v>
      </c>
      <c r="AH4558" t="s">
        <v>81</v>
      </c>
      <c r="AI4558">
        <v>21</v>
      </c>
      <c r="AJ4558" t="s">
        <v>52613</v>
      </c>
      <c r="AK4558">
        <v>376</v>
      </c>
      <c r="AL4558" t="s">
        <v>9249</v>
      </c>
      <c r="AQ4558" t="s">
        <v>22106</v>
      </c>
      <c r="AR4558" t="s">
        <v>22107</v>
      </c>
      <c r="AS4558">
        <v>0</v>
      </c>
      <c r="AT4558" t="s">
        <v>61</v>
      </c>
      <c r="AU4558" t="s">
        <v>48032</v>
      </c>
      <c r="AX4558">
        <v>54.888062512781502</v>
      </c>
      <c r="AY4558">
        <v>12.0406063328632</v>
      </c>
      <c r="AZ4558" t="s">
        <v>62</v>
      </c>
      <c r="BA4558">
        <v>1085</v>
      </c>
      <c r="BB4558" t="s">
        <v>44618</v>
      </c>
    </row>
    <row r="4559" spans="1:54" x14ac:dyDescent="0.25">
      <c r="A4559" s="1">
        <v>45200</v>
      </c>
      <c r="B4559">
        <v>376005</v>
      </c>
      <c r="C4559" t="s">
        <v>22108</v>
      </c>
      <c r="D4559">
        <v>4840</v>
      </c>
      <c r="E4559" t="s">
        <v>48643</v>
      </c>
      <c r="F4559" t="s">
        <v>22109</v>
      </c>
      <c r="G4559">
        <v>31452627</v>
      </c>
      <c r="H4559">
        <v>1014513430</v>
      </c>
      <c r="I4559" t="s">
        <v>49761</v>
      </c>
      <c r="K4559" t="s">
        <v>22110</v>
      </c>
      <c r="L4559" t="s">
        <v>22111</v>
      </c>
      <c r="M4559">
        <v>992</v>
      </c>
      <c r="N4559">
        <v>44</v>
      </c>
      <c r="R4559" s="1">
        <v>41572</v>
      </c>
      <c r="S4559" t="s">
        <v>56</v>
      </c>
      <c r="V4559" s="1">
        <v>41548</v>
      </c>
      <c r="W4559">
        <v>5</v>
      </c>
      <c r="X4559" t="s">
        <v>557</v>
      </c>
      <c r="Y4559">
        <v>1</v>
      </c>
      <c r="Z4559" t="s">
        <v>46545</v>
      </c>
      <c r="AA4559">
        <v>10</v>
      </c>
      <c r="AB4559">
        <v>200806</v>
      </c>
      <c r="AC4559">
        <v>126</v>
      </c>
      <c r="AD4559" t="s">
        <v>46616</v>
      </c>
      <c r="AE4559">
        <v>1015</v>
      </c>
      <c r="AF4559" t="s">
        <v>46616</v>
      </c>
      <c r="AG4559">
        <v>3</v>
      </c>
      <c r="AH4559" t="s">
        <v>81</v>
      </c>
      <c r="AI4559">
        <v>99</v>
      </c>
      <c r="AJ4559" t="s">
        <v>54511</v>
      </c>
      <c r="AK4559">
        <v>376</v>
      </c>
      <c r="AL4559" t="s">
        <v>9249</v>
      </c>
      <c r="AQ4559" t="s">
        <v>22112</v>
      </c>
      <c r="AR4559" t="s">
        <v>22113</v>
      </c>
      <c r="AS4559">
        <v>0</v>
      </c>
      <c r="AT4559" t="s">
        <v>61</v>
      </c>
      <c r="AU4559" t="s">
        <v>22114</v>
      </c>
      <c r="AX4559">
        <v>54.907094703847903</v>
      </c>
      <c r="AY4559">
        <v>11.7853563946487</v>
      </c>
      <c r="AZ4559" t="s">
        <v>62</v>
      </c>
      <c r="BA4559">
        <v>1085</v>
      </c>
      <c r="BB4559" t="s">
        <v>44618</v>
      </c>
    </row>
    <row r="4560" spans="1:54" x14ac:dyDescent="0.25">
      <c r="A4560" s="1">
        <v>45200</v>
      </c>
      <c r="B4560">
        <v>376375</v>
      </c>
      <c r="C4560" t="s">
        <v>49762</v>
      </c>
      <c r="D4560">
        <v>4894</v>
      </c>
      <c r="E4560" t="s">
        <v>54891</v>
      </c>
      <c r="F4560" t="s">
        <v>49763</v>
      </c>
      <c r="G4560">
        <v>20795247</v>
      </c>
      <c r="H4560">
        <v>1004512896</v>
      </c>
      <c r="I4560" t="s">
        <v>22115</v>
      </c>
      <c r="K4560" t="s">
        <v>22116</v>
      </c>
      <c r="L4560" t="s">
        <v>22117</v>
      </c>
      <c r="M4560">
        <v>824</v>
      </c>
      <c r="N4560">
        <v>10</v>
      </c>
      <c r="R4560" s="1">
        <v>43791</v>
      </c>
      <c r="S4560" t="s">
        <v>612</v>
      </c>
      <c r="T4560">
        <v>376</v>
      </c>
      <c r="U4560" t="s">
        <v>9249</v>
      </c>
      <c r="W4560">
        <v>0</v>
      </c>
      <c r="X4560" t="s">
        <v>1252</v>
      </c>
      <c r="Y4560">
        <v>1</v>
      </c>
      <c r="Z4560" t="s">
        <v>46545</v>
      </c>
      <c r="AB4560">
        <v>200812</v>
      </c>
      <c r="AC4560">
        <v>147</v>
      </c>
      <c r="AD4560" t="s">
        <v>46697</v>
      </c>
      <c r="AE4560">
        <v>1021</v>
      </c>
      <c r="AF4560" t="s">
        <v>46697</v>
      </c>
      <c r="AG4560">
        <v>1</v>
      </c>
      <c r="AH4560" t="s">
        <v>44482</v>
      </c>
      <c r="AI4560">
        <v>99</v>
      </c>
      <c r="AJ4560" t="s">
        <v>54511</v>
      </c>
      <c r="AK4560">
        <v>376</v>
      </c>
      <c r="AL4560" t="s">
        <v>9249</v>
      </c>
      <c r="AQ4560" t="s">
        <v>22118</v>
      </c>
      <c r="AR4560" t="s">
        <v>19094</v>
      </c>
      <c r="AS4560">
        <v>0</v>
      </c>
      <c r="AT4560" t="s">
        <v>61</v>
      </c>
      <c r="AU4560" t="s">
        <v>22119</v>
      </c>
      <c r="AX4560">
        <v>54.697471630000003</v>
      </c>
      <c r="AY4560">
        <v>11.63494247</v>
      </c>
      <c r="AZ4560" t="s">
        <v>62</v>
      </c>
      <c r="BA4560">
        <v>1085</v>
      </c>
      <c r="BB4560" t="s">
        <v>44618</v>
      </c>
    </row>
    <row r="4561" spans="1:54" x14ac:dyDescent="0.25">
      <c r="A4561" s="1">
        <v>45200</v>
      </c>
      <c r="B4561">
        <v>376401</v>
      </c>
      <c r="C4561" t="s">
        <v>49764</v>
      </c>
      <c r="D4561">
        <v>4800</v>
      </c>
      <c r="E4561" t="s">
        <v>47865</v>
      </c>
      <c r="F4561" t="s">
        <v>53549</v>
      </c>
      <c r="G4561">
        <v>30874323</v>
      </c>
      <c r="H4561">
        <v>1014174229</v>
      </c>
      <c r="I4561" t="s">
        <v>20551</v>
      </c>
      <c r="J4561" t="s">
        <v>21659</v>
      </c>
      <c r="K4561" t="s">
        <v>9677</v>
      </c>
      <c r="L4561" t="s">
        <v>9248</v>
      </c>
      <c r="M4561">
        <v>151</v>
      </c>
      <c r="N4561">
        <v>5</v>
      </c>
      <c r="R4561" s="1">
        <v>41649</v>
      </c>
      <c r="S4561" t="s">
        <v>612</v>
      </c>
      <c r="V4561" s="1">
        <v>40527</v>
      </c>
      <c r="W4561">
        <v>4</v>
      </c>
      <c r="X4561" t="s">
        <v>725</v>
      </c>
      <c r="Y4561">
        <v>4</v>
      </c>
      <c r="Z4561" t="s">
        <v>1324</v>
      </c>
      <c r="AB4561">
        <v>200801</v>
      </c>
      <c r="AC4561">
        <v>312</v>
      </c>
      <c r="AD4561" t="s">
        <v>44564</v>
      </c>
      <c r="AE4561">
        <v>1085</v>
      </c>
      <c r="AF4561" t="s">
        <v>46731</v>
      </c>
      <c r="AG4561">
        <v>3</v>
      </c>
      <c r="AH4561" t="s">
        <v>81</v>
      </c>
      <c r="AI4561">
        <v>99</v>
      </c>
      <c r="AJ4561" t="s">
        <v>54511</v>
      </c>
      <c r="AK4561">
        <v>376</v>
      </c>
      <c r="AL4561" t="s">
        <v>9249</v>
      </c>
      <c r="AM4561">
        <v>2</v>
      </c>
      <c r="AN4561" t="s">
        <v>119</v>
      </c>
      <c r="AO4561">
        <v>340401</v>
      </c>
      <c r="AP4561">
        <v>340401</v>
      </c>
      <c r="AQ4561" t="s">
        <v>20552</v>
      </c>
      <c r="AR4561" t="s">
        <v>9679</v>
      </c>
      <c r="AS4561">
        <v>2</v>
      </c>
      <c r="AT4561" t="s">
        <v>1413</v>
      </c>
      <c r="AU4561" t="s">
        <v>9251</v>
      </c>
      <c r="AX4561">
        <v>54.764646351130899</v>
      </c>
      <c r="AY4561">
        <v>11.8789085989358</v>
      </c>
      <c r="AZ4561" t="s">
        <v>62</v>
      </c>
      <c r="BA4561">
        <v>1085</v>
      </c>
      <c r="BB4561" t="s">
        <v>44618</v>
      </c>
    </row>
    <row r="4562" spans="1:54" x14ac:dyDescent="0.25">
      <c r="A4562" s="1">
        <v>45200</v>
      </c>
      <c r="B4562">
        <v>376402</v>
      </c>
      <c r="C4562" t="s">
        <v>22120</v>
      </c>
      <c r="D4562">
        <v>4800</v>
      </c>
      <c r="E4562" t="s">
        <v>47865</v>
      </c>
      <c r="F4562" t="s">
        <v>22121</v>
      </c>
      <c r="G4562">
        <v>27328598</v>
      </c>
      <c r="H4562">
        <v>1003401134</v>
      </c>
      <c r="I4562" t="s">
        <v>16720</v>
      </c>
      <c r="J4562" t="s">
        <v>9246</v>
      </c>
      <c r="K4562" t="s">
        <v>16721</v>
      </c>
      <c r="L4562" t="s">
        <v>55944</v>
      </c>
      <c r="M4562">
        <v>1083</v>
      </c>
      <c r="N4562">
        <v>7</v>
      </c>
      <c r="R4562" s="1">
        <v>43791</v>
      </c>
      <c r="S4562" t="s">
        <v>80</v>
      </c>
      <c r="W4562">
        <v>4</v>
      </c>
      <c r="X4562" t="s">
        <v>725</v>
      </c>
      <c r="Y4562">
        <v>1</v>
      </c>
      <c r="Z4562" t="s">
        <v>46545</v>
      </c>
      <c r="AB4562">
        <v>200801</v>
      </c>
      <c r="AC4562">
        <v>240</v>
      </c>
      <c r="AD4562" t="s">
        <v>2530</v>
      </c>
      <c r="AE4562">
        <v>1071</v>
      </c>
      <c r="AF4562" t="s">
        <v>1688</v>
      </c>
      <c r="AG4562">
        <v>4</v>
      </c>
      <c r="AH4562" t="s">
        <v>44547</v>
      </c>
      <c r="AI4562">
        <v>99</v>
      </c>
      <c r="AJ4562" t="s">
        <v>54511</v>
      </c>
      <c r="AK4562">
        <v>376</v>
      </c>
      <c r="AL4562" t="s">
        <v>9249</v>
      </c>
      <c r="AQ4562" t="s">
        <v>16723</v>
      </c>
      <c r="AR4562" t="s">
        <v>16724</v>
      </c>
      <c r="AS4562">
        <v>1</v>
      </c>
      <c r="AT4562" t="s">
        <v>1446</v>
      </c>
      <c r="AU4562" t="s">
        <v>21498</v>
      </c>
      <c r="AX4562">
        <v>54.759578920000003</v>
      </c>
      <c r="AY4562">
        <v>11.89831502</v>
      </c>
      <c r="AZ4562" t="s">
        <v>62</v>
      </c>
      <c r="BA4562">
        <v>1085</v>
      </c>
      <c r="BB4562" t="s">
        <v>44618</v>
      </c>
    </row>
    <row r="4563" spans="1:54" x14ac:dyDescent="0.25">
      <c r="A4563" s="1">
        <v>45200</v>
      </c>
      <c r="B4563">
        <v>377001</v>
      </c>
      <c r="C4563" t="s">
        <v>49765</v>
      </c>
      <c r="D4563">
        <v>4720</v>
      </c>
      <c r="E4563" t="s">
        <v>48126</v>
      </c>
      <c r="F4563" t="s">
        <v>49766</v>
      </c>
      <c r="G4563">
        <v>29189676</v>
      </c>
      <c r="H4563">
        <v>1003304410</v>
      </c>
      <c r="I4563" t="s">
        <v>11066</v>
      </c>
      <c r="J4563" t="s">
        <v>22122</v>
      </c>
      <c r="K4563" t="s">
        <v>11067</v>
      </c>
      <c r="L4563" t="s">
        <v>11068</v>
      </c>
      <c r="M4563">
        <v>1452</v>
      </c>
      <c r="N4563">
        <v>15</v>
      </c>
      <c r="R4563" s="1">
        <v>41185</v>
      </c>
      <c r="S4563" t="s">
        <v>56</v>
      </c>
      <c r="T4563">
        <v>390</v>
      </c>
      <c r="U4563" t="s">
        <v>11069</v>
      </c>
      <c r="V4563" s="1">
        <v>41183</v>
      </c>
      <c r="W4563">
        <v>2</v>
      </c>
      <c r="X4563" t="s">
        <v>57</v>
      </c>
      <c r="Y4563">
        <v>1</v>
      </c>
      <c r="Z4563" t="s">
        <v>46545</v>
      </c>
      <c r="AA4563">
        <v>9</v>
      </c>
      <c r="AB4563">
        <v>196302</v>
      </c>
      <c r="AC4563">
        <v>121</v>
      </c>
      <c r="AD4563" t="s">
        <v>70</v>
      </c>
      <c r="AE4563">
        <v>1012</v>
      </c>
      <c r="AF4563" t="s">
        <v>71</v>
      </c>
      <c r="AG4563">
        <v>3</v>
      </c>
      <c r="AH4563" t="s">
        <v>81</v>
      </c>
      <c r="AI4563">
        <v>21</v>
      </c>
      <c r="AJ4563" t="s">
        <v>52613</v>
      </c>
      <c r="AK4563">
        <v>390</v>
      </c>
      <c r="AL4563" t="s">
        <v>11069</v>
      </c>
      <c r="AM4563">
        <v>2</v>
      </c>
      <c r="AN4563" t="s">
        <v>119</v>
      </c>
      <c r="AO4563">
        <v>280351</v>
      </c>
      <c r="AP4563">
        <v>280351</v>
      </c>
      <c r="AQ4563" t="s">
        <v>22123</v>
      </c>
      <c r="AR4563" t="s">
        <v>11071</v>
      </c>
      <c r="AS4563">
        <v>2</v>
      </c>
      <c r="AT4563" t="s">
        <v>1413</v>
      </c>
      <c r="AU4563" t="s">
        <v>3786</v>
      </c>
      <c r="AZ4563" t="s">
        <v>62</v>
      </c>
      <c r="BA4563">
        <v>1085</v>
      </c>
      <c r="BB4563" t="s">
        <v>44618</v>
      </c>
    </row>
    <row r="4564" spans="1:54" x14ac:dyDescent="0.25">
      <c r="A4564" s="1">
        <v>45200</v>
      </c>
      <c r="B4564">
        <v>377002</v>
      </c>
      <c r="C4564" t="s">
        <v>9325</v>
      </c>
      <c r="D4564">
        <v>4320</v>
      </c>
      <c r="E4564" t="s">
        <v>7638</v>
      </c>
      <c r="F4564" t="s">
        <v>9326</v>
      </c>
      <c r="I4564" t="s">
        <v>22124</v>
      </c>
      <c r="K4564" t="s">
        <v>22125</v>
      </c>
      <c r="R4564" s="1">
        <v>40162</v>
      </c>
      <c r="S4564" t="s">
        <v>80</v>
      </c>
      <c r="T4564">
        <v>390</v>
      </c>
      <c r="U4564" t="s">
        <v>11069</v>
      </c>
      <c r="V4564" s="1">
        <v>30468</v>
      </c>
      <c r="W4564">
        <v>2</v>
      </c>
      <c r="X4564" t="s">
        <v>57</v>
      </c>
      <c r="Y4564">
        <v>1</v>
      </c>
      <c r="Z4564" t="s">
        <v>46545</v>
      </c>
      <c r="AA4564">
        <v>3</v>
      </c>
      <c r="AC4564">
        <v>121</v>
      </c>
      <c r="AD4564" t="s">
        <v>70</v>
      </c>
      <c r="AE4564">
        <v>1012</v>
      </c>
      <c r="AF4564" t="s">
        <v>71</v>
      </c>
      <c r="AG4564">
        <v>3</v>
      </c>
      <c r="AH4564" t="s">
        <v>81</v>
      </c>
      <c r="AI4564">
        <v>21</v>
      </c>
      <c r="AJ4564" t="s">
        <v>52613</v>
      </c>
      <c r="AK4564">
        <v>390</v>
      </c>
      <c r="AL4564" t="s">
        <v>11069</v>
      </c>
      <c r="AS4564">
        <v>0</v>
      </c>
      <c r="AT4564" t="s">
        <v>61</v>
      </c>
      <c r="AZ4564" t="s">
        <v>62</v>
      </c>
      <c r="BA4564">
        <v>1085</v>
      </c>
      <c r="BB4564" t="s">
        <v>44618</v>
      </c>
    </row>
    <row r="4565" spans="1:54" x14ac:dyDescent="0.25">
      <c r="A4565" s="1">
        <v>45200</v>
      </c>
      <c r="B4565">
        <v>377003</v>
      </c>
      <c r="C4565" t="s">
        <v>53550</v>
      </c>
      <c r="D4565">
        <v>4720</v>
      </c>
      <c r="E4565" t="s">
        <v>48126</v>
      </c>
      <c r="F4565" t="s">
        <v>53551</v>
      </c>
      <c r="G4565">
        <v>29189676</v>
      </c>
      <c r="H4565">
        <v>1016415657</v>
      </c>
      <c r="I4565" t="s">
        <v>12036</v>
      </c>
      <c r="K4565" t="s">
        <v>22126</v>
      </c>
      <c r="L4565" t="s">
        <v>53552</v>
      </c>
      <c r="M4565">
        <v>1276</v>
      </c>
      <c r="N4565">
        <v>11</v>
      </c>
      <c r="R4565" s="1">
        <v>45146</v>
      </c>
      <c r="S4565" t="s">
        <v>1367</v>
      </c>
      <c r="T4565">
        <v>390</v>
      </c>
      <c r="U4565" t="s">
        <v>11069</v>
      </c>
      <c r="V4565" s="1">
        <v>45146</v>
      </c>
      <c r="W4565">
        <v>2</v>
      </c>
      <c r="X4565" t="s">
        <v>57</v>
      </c>
      <c r="Y4565">
        <v>1</v>
      </c>
      <c r="Z4565" t="s">
        <v>46545</v>
      </c>
      <c r="AA4565">
        <v>3</v>
      </c>
      <c r="AC4565">
        <v>121</v>
      </c>
      <c r="AD4565" t="s">
        <v>70</v>
      </c>
      <c r="AE4565">
        <v>1012</v>
      </c>
      <c r="AF4565" t="s">
        <v>71</v>
      </c>
      <c r="AG4565">
        <v>3</v>
      </c>
      <c r="AH4565" t="s">
        <v>81</v>
      </c>
      <c r="AI4565">
        <v>21</v>
      </c>
      <c r="AJ4565" t="s">
        <v>52613</v>
      </c>
      <c r="AK4565">
        <v>390</v>
      </c>
      <c r="AL4565" t="s">
        <v>11069</v>
      </c>
      <c r="AP4565">
        <v>280354</v>
      </c>
      <c r="AQ4565" t="s">
        <v>12038</v>
      </c>
      <c r="AR4565" t="s">
        <v>12039</v>
      </c>
      <c r="AS4565">
        <v>2</v>
      </c>
      <c r="AT4565" t="s">
        <v>1413</v>
      </c>
      <c r="AU4565" t="s">
        <v>52839</v>
      </c>
      <c r="AX4565">
        <v>55.126665269999997</v>
      </c>
      <c r="AY4565">
        <v>11.95394568</v>
      </c>
      <c r="AZ4565" t="s">
        <v>62</v>
      </c>
      <c r="BA4565">
        <v>1085</v>
      </c>
      <c r="BB4565" t="s">
        <v>44618</v>
      </c>
    </row>
    <row r="4566" spans="1:54" x14ac:dyDescent="0.25">
      <c r="A4566" s="1">
        <v>45200</v>
      </c>
      <c r="B4566">
        <v>377004</v>
      </c>
      <c r="C4566" t="s">
        <v>22127</v>
      </c>
      <c r="D4566">
        <v>4720</v>
      </c>
      <c r="E4566" t="s">
        <v>48126</v>
      </c>
      <c r="F4566" t="s">
        <v>22128</v>
      </c>
      <c r="I4566" t="s">
        <v>22129</v>
      </c>
      <c r="K4566" t="s">
        <v>22130</v>
      </c>
      <c r="R4566" s="1">
        <v>40162</v>
      </c>
      <c r="S4566" t="s">
        <v>80</v>
      </c>
      <c r="T4566">
        <v>390</v>
      </c>
      <c r="U4566" t="s">
        <v>11069</v>
      </c>
      <c r="V4566" s="1">
        <v>32660</v>
      </c>
      <c r="W4566">
        <v>2</v>
      </c>
      <c r="X4566" t="s">
        <v>57</v>
      </c>
      <c r="Y4566">
        <v>1</v>
      </c>
      <c r="Z4566" t="s">
        <v>46545</v>
      </c>
      <c r="AA4566">
        <v>3</v>
      </c>
      <c r="AC4566">
        <v>121</v>
      </c>
      <c r="AD4566" t="s">
        <v>70</v>
      </c>
      <c r="AE4566">
        <v>1012</v>
      </c>
      <c r="AF4566" t="s">
        <v>71</v>
      </c>
      <c r="AG4566">
        <v>3</v>
      </c>
      <c r="AH4566" t="s">
        <v>81</v>
      </c>
      <c r="AI4566">
        <v>21</v>
      </c>
      <c r="AJ4566" t="s">
        <v>52613</v>
      </c>
      <c r="AK4566">
        <v>390</v>
      </c>
      <c r="AL4566" t="s">
        <v>11069</v>
      </c>
      <c r="AS4566">
        <v>0</v>
      </c>
      <c r="AT4566" t="s">
        <v>61</v>
      </c>
      <c r="AZ4566" t="s">
        <v>62</v>
      </c>
      <c r="BA4566">
        <v>1085</v>
      </c>
      <c r="BB4566" t="s">
        <v>44618</v>
      </c>
    </row>
    <row r="4567" spans="1:54" x14ac:dyDescent="0.25">
      <c r="A4567" s="1">
        <v>45200</v>
      </c>
      <c r="B4567">
        <v>377005</v>
      </c>
      <c r="C4567" t="s">
        <v>49767</v>
      </c>
      <c r="D4567">
        <v>4720</v>
      </c>
      <c r="E4567" t="s">
        <v>48126</v>
      </c>
      <c r="F4567" t="s">
        <v>49768</v>
      </c>
      <c r="G4567">
        <v>29189676</v>
      </c>
      <c r="H4567">
        <v>1003304343</v>
      </c>
      <c r="I4567" t="s">
        <v>49769</v>
      </c>
      <c r="J4567" t="s">
        <v>22131</v>
      </c>
      <c r="K4567" t="s">
        <v>22132</v>
      </c>
      <c r="L4567" t="s">
        <v>12947</v>
      </c>
      <c r="M4567">
        <v>784</v>
      </c>
      <c r="N4567">
        <v>4</v>
      </c>
      <c r="R4567" s="1">
        <v>41185</v>
      </c>
      <c r="S4567" t="s">
        <v>56</v>
      </c>
      <c r="T4567">
        <v>390</v>
      </c>
      <c r="U4567" t="s">
        <v>11069</v>
      </c>
      <c r="V4567" s="1">
        <v>41183</v>
      </c>
      <c r="W4567">
        <v>2</v>
      </c>
      <c r="X4567" t="s">
        <v>57</v>
      </c>
      <c r="Y4567">
        <v>1</v>
      </c>
      <c r="Z4567" t="s">
        <v>46545</v>
      </c>
      <c r="AA4567">
        <v>6</v>
      </c>
      <c r="AB4567">
        <v>197508</v>
      </c>
      <c r="AC4567">
        <v>121</v>
      </c>
      <c r="AD4567" t="s">
        <v>70</v>
      </c>
      <c r="AE4567">
        <v>1012</v>
      </c>
      <c r="AF4567" t="s">
        <v>71</v>
      </c>
      <c r="AG4567">
        <v>3</v>
      </c>
      <c r="AH4567" t="s">
        <v>81</v>
      </c>
      <c r="AI4567">
        <v>21</v>
      </c>
      <c r="AJ4567" t="s">
        <v>52613</v>
      </c>
      <c r="AK4567">
        <v>390</v>
      </c>
      <c r="AL4567" t="s">
        <v>11069</v>
      </c>
      <c r="AM4567">
        <v>2</v>
      </c>
      <c r="AN4567" t="s">
        <v>119</v>
      </c>
      <c r="AO4567">
        <v>280351</v>
      </c>
      <c r="AP4567">
        <v>280351</v>
      </c>
      <c r="AQ4567" t="s">
        <v>22133</v>
      </c>
      <c r="AR4567" t="s">
        <v>22134</v>
      </c>
      <c r="AS4567">
        <v>2</v>
      </c>
      <c r="AT4567" t="s">
        <v>1413</v>
      </c>
      <c r="AU4567" t="s">
        <v>12950</v>
      </c>
      <c r="AZ4567" t="s">
        <v>62</v>
      </c>
      <c r="BA4567">
        <v>1085</v>
      </c>
      <c r="BB4567" t="s">
        <v>44618</v>
      </c>
    </row>
    <row r="4568" spans="1:54" x14ac:dyDescent="0.25">
      <c r="A4568" s="1">
        <v>45200</v>
      </c>
      <c r="B4568">
        <v>377006</v>
      </c>
      <c r="C4568" t="s">
        <v>49770</v>
      </c>
      <c r="D4568">
        <v>4720</v>
      </c>
      <c r="E4568" t="s">
        <v>48126</v>
      </c>
      <c r="F4568" t="s">
        <v>49771</v>
      </c>
      <c r="G4568">
        <v>62761113</v>
      </c>
      <c r="H4568">
        <v>1003264811</v>
      </c>
      <c r="I4568" t="s">
        <v>22135</v>
      </c>
      <c r="J4568" t="s">
        <v>22136</v>
      </c>
      <c r="K4568" t="s">
        <v>22137</v>
      </c>
      <c r="L4568" t="s">
        <v>22138</v>
      </c>
      <c r="M4568">
        <v>1578</v>
      </c>
      <c r="N4568">
        <v>56</v>
      </c>
      <c r="R4568" s="1">
        <v>42188</v>
      </c>
      <c r="S4568" t="s">
        <v>56</v>
      </c>
      <c r="T4568">
        <v>159</v>
      </c>
      <c r="U4568" t="s">
        <v>4283</v>
      </c>
      <c r="V4568" s="1">
        <v>42216</v>
      </c>
      <c r="W4568">
        <v>2</v>
      </c>
      <c r="X4568" t="s">
        <v>57</v>
      </c>
      <c r="Y4568">
        <v>1</v>
      </c>
      <c r="Z4568" t="s">
        <v>46545</v>
      </c>
      <c r="AA4568">
        <v>7</v>
      </c>
      <c r="AB4568">
        <v>197108</v>
      </c>
      <c r="AC4568">
        <v>126</v>
      </c>
      <c r="AD4568" t="s">
        <v>46616</v>
      </c>
      <c r="AE4568">
        <v>1015</v>
      </c>
      <c r="AF4568" t="s">
        <v>46616</v>
      </c>
      <c r="AG4568">
        <v>3</v>
      </c>
      <c r="AH4568" t="s">
        <v>81</v>
      </c>
      <c r="AI4568">
        <v>23</v>
      </c>
      <c r="AJ4568" t="s">
        <v>692</v>
      </c>
      <c r="AK4568">
        <v>390</v>
      </c>
      <c r="AL4568" t="s">
        <v>11069</v>
      </c>
      <c r="AQ4568" t="s">
        <v>22139</v>
      </c>
      <c r="AR4568" t="s">
        <v>4287</v>
      </c>
      <c r="AS4568">
        <v>0</v>
      </c>
      <c r="AT4568" t="s">
        <v>61</v>
      </c>
      <c r="AU4568" t="s">
        <v>22140</v>
      </c>
      <c r="AX4568">
        <v>55.079269697495803</v>
      </c>
      <c r="AY4568">
        <v>12.1566735734097</v>
      </c>
      <c r="AZ4568" t="s">
        <v>62</v>
      </c>
      <c r="BA4568">
        <v>1085</v>
      </c>
      <c r="BB4568" t="s">
        <v>44618</v>
      </c>
    </row>
    <row r="4569" spans="1:54" x14ac:dyDescent="0.25">
      <c r="A4569" s="1">
        <v>45200</v>
      </c>
      <c r="B4569">
        <v>377007</v>
      </c>
      <c r="C4569" t="s">
        <v>22141</v>
      </c>
      <c r="D4569">
        <v>4720</v>
      </c>
      <c r="E4569" t="s">
        <v>48126</v>
      </c>
      <c r="F4569" t="s">
        <v>22142</v>
      </c>
      <c r="G4569">
        <v>17038095</v>
      </c>
      <c r="H4569">
        <v>1001210063</v>
      </c>
      <c r="I4569" t="s">
        <v>22143</v>
      </c>
      <c r="K4569" t="s">
        <v>22144</v>
      </c>
      <c r="L4569" t="s">
        <v>49772</v>
      </c>
      <c r="M4569">
        <v>1717</v>
      </c>
      <c r="N4569">
        <v>33</v>
      </c>
      <c r="R4569" s="1">
        <v>40162</v>
      </c>
      <c r="S4569" t="s">
        <v>80</v>
      </c>
      <c r="T4569">
        <v>390</v>
      </c>
      <c r="U4569" t="s">
        <v>11069</v>
      </c>
      <c r="V4569" s="1">
        <v>38869</v>
      </c>
      <c r="W4569">
        <v>2</v>
      </c>
      <c r="X4569" t="s">
        <v>57</v>
      </c>
      <c r="Y4569">
        <v>1</v>
      </c>
      <c r="Z4569" t="s">
        <v>46545</v>
      </c>
      <c r="AA4569">
        <v>10</v>
      </c>
      <c r="AB4569">
        <v>200108</v>
      </c>
      <c r="AC4569">
        <v>126</v>
      </c>
      <c r="AD4569" t="s">
        <v>46616</v>
      </c>
      <c r="AE4569">
        <v>1015</v>
      </c>
      <c r="AF4569" t="s">
        <v>46616</v>
      </c>
      <c r="AG4569">
        <v>3</v>
      </c>
      <c r="AH4569" t="s">
        <v>81</v>
      </c>
      <c r="AI4569">
        <v>27</v>
      </c>
      <c r="AJ4569" t="s">
        <v>44512</v>
      </c>
      <c r="AK4569">
        <v>390</v>
      </c>
      <c r="AL4569" t="s">
        <v>11069</v>
      </c>
      <c r="AQ4569" t="s">
        <v>22145</v>
      </c>
      <c r="AS4569">
        <v>0</v>
      </c>
      <c r="AT4569" t="s">
        <v>61</v>
      </c>
      <c r="AU4569" t="s">
        <v>49773</v>
      </c>
      <c r="AX4569">
        <v>55.117595106739401</v>
      </c>
      <c r="AY4569">
        <v>12.0479032236821</v>
      </c>
      <c r="AZ4569" t="s">
        <v>62</v>
      </c>
      <c r="BA4569">
        <v>1085</v>
      </c>
      <c r="BB4569" t="s">
        <v>44618</v>
      </c>
    </row>
    <row r="4570" spans="1:54" x14ac:dyDescent="0.25">
      <c r="A4570" s="1">
        <v>45200</v>
      </c>
      <c r="B4570">
        <v>377008</v>
      </c>
      <c r="C4570" t="s">
        <v>22146</v>
      </c>
      <c r="D4570">
        <v>4720</v>
      </c>
      <c r="E4570" t="s">
        <v>48126</v>
      </c>
      <c r="F4570" t="s">
        <v>22147</v>
      </c>
      <c r="I4570" t="s">
        <v>49774</v>
      </c>
      <c r="K4570" t="s">
        <v>22148</v>
      </c>
      <c r="L4570" t="s">
        <v>22149</v>
      </c>
      <c r="M4570">
        <v>224</v>
      </c>
      <c r="N4570">
        <v>36</v>
      </c>
      <c r="R4570" s="1">
        <v>40162</v>
      </c>
      <c r="S4570" t="s">
        <v>80</v>
      </c>
      <c r="T4570">
        <v>390</v>
      </c>
      <c r="U4570" t="s">
        <v>11069</v>
      </c>
      <c r="V4570" s="1">
        <v>38961</v>
      </c>
      <c r="W4570">
        <v>6</v>
      </c>
      <c r="X4570" t="s">
        <v>1289</v>
      </c>
      <c r="Y4570">
        <v>1</v>
      </c>
      <c r="Z4570" t="s">
        <v>46545</v>
      </c>
      <c r="AA4570">
        <v>8</v>
      </c>
      <c r="AB4570">
        <v>200411</v>
      </c>
      <c r="AC4570">
        <v>129</v>
      </c>
      <c r="AD4570" t="s">
        <v>2405</v>
      </c>
      <c r="AE4570">
        <v>1016</v>
      </c>
      <c r="AF4570" t="s">
        <v>2405</v>
      </c>
      <c r="AG4570">
        <v>3</v>
      </c>
      <c r="AH4570" t="s">
        <v>81</v>
      </c>
      <c r="AI4570">
        <v>29</v>
      </c>
      <c r="AJ4570" t="s">
        <v>2525</v>
      </c>
      <c r="AK4570">
        <v>390</v>
      </c>
      <c r="AL4570" t="s">
        <v>11069</v>
      </c>
      <c r="AQ4570" t="s">
        <v>22150</v>
      </c>
      <c r="AR4570" t="s">
        <v>22151</v>
      </c>
      <c r="AS4570">
        <v>0</v>
      </c>
      <c r="AT4570" t="s">
        <v>61</v>
      </c>
      <c r="AU4570" t="s">
        <v>22152</v>
      </c>
      <c r="AX4570">
        <v>55.119208239966902</v>
      </c>
      <c r="AY4570">
        <v>12.0748823852093</v>
      </c>
      <c r="AZ4570" t="s">
        <v>62</v>
      </c>
      <c r="BA4570">
        <v>1085</v>
      </c>
      <c r="BB4570" t="s">
        <v>44618</v>
      </c>
    </row>
    <row r="4571" spans="1:54" x14ac:dyDescent="0.25">
      <c r="A4571" s="1">
        <v>45200</v>
      </c>
      <c r="B4571">
        <v>377210</v>
      </c>
      <c r="C4571" t="s">
        <v>49775</v>
      </c>
      <c r="D4571">
        <v>4720</v>
      </c>
      <c r="E4571" t="s">
        <v>48126</v>
      </c>
      <c r="F4571" t="s">
        <v>49776</v>
      </c>
      <c r="G4571">
        <v>29189676</v>
      </c>
      <c r="H4571">
        <v>1003304422</v>
      </c>
      <c r="I4571" t="s">
        <v>22153</v>
      </c>
      <c r="J4571" t="s">
        <v>22154</v>
      </c>
      <c r="K4571" t="s">
        <v>22155</v>
      </c>
      <c r="L4571" t="s">
        <v>11068</v>
      </c>
      <c r="M4571">
        <v>1452</v>
      </c>
      <c r="N4571">
        <v>15</v>
      </c>
      <c r="R4571" s="1">
        <v>40162</v>
      </c>
      <c r="S4571" t="s">
        <v>80</v>
      </c>
      <c r="T4571">
        <v>390</v>
      </c>
      <c r="U4571" t="s">
        <v>11069</v>
      </c>
      <c r="V4571" s="1">
        <v>40087</v>
      </c>
      <c r="W4571">
        <v>2</v>
      </c>
      <c r="X4571" t="s">
        <v>57</v>
      </c>
      <c r="Y4571">
        <v>1</v>
      </c>
      <c r="Z4571" t="s">
        <v>46545</v>
      </c>
      <c r="AB4571">
        <v>197909</v>
      </c>
      <c r="AC4571">
        <v>125</v>
      </c>
      <c r="AD4571" t="s">
        <v>1344</v>
      </c>
      <c r="AE4571">
        <v>1014</v>
      </c>
      <c r="AF4571" t="s">
        <v>1352</v>
      </c>
      <c r="AG4571">
        <v>3</v>
      </c>
      <c r="AH4571" t="s">
        <v>81</v>
      </c>
      <c r="AI4571">
        <v>24</v>
      </c>
      <c r="AJ4571" t="s">
        <v>1344</v>
      </c>
      <c r="AK4571">
        <v>390</v>
      </c>
      <c r="AL4571" t="s">
        <v>11069</v>
      </c>
      <c r="AQ4571" t="s">
        <v>21204</v>
      </c>
      <c r="AR4571" t="s">
        <v>21205</v>
      </c>
      <c r="AS4571">
        <v>0</v>
      </c>
      <c r="AT4571" t="s">
        <v>61</v>
      </c>
      <c r="AU4571" t="s">
        <v>3786</v>
      </c>
      <c r="AX4571">
        <v>55.117232114160899</v>
      </c>
      <c r="AY4571">
        <v>12.049251232795999</v>
      </c>
      <c r="AZ4571" t="s">
        <v>62</v>
      </c>
      <c r="BA4571">
        <v>1085</v>
      </c>
      <c r="BB4571" t="s">
        <v>44618</v>
      </c>
    </row>
    <row r="4572" spans="1:54" x14ac:dyDescent="0.25">
      <c r="A4572" s="1">
        <v>45200</v>
      </c>
      <c r="B4572">
        <v>377247</v>
      </c>
      <c r="C4572" t="s">
        <v>45741</v>
      </c>
      <c r="D4572">
        <v>4720</v>
      </c>
      <c r="E4572" t="s">
        <v>48126</v>
      </c>
      <c r="F4572" t="s">
        <v>45742</v>
      </c>
      <c r="I4572" t="s">
        <v>22156</v>
      </c>
      <c r="K4572" t="s">
        <v>22157</v>
      </c>
      <c r="L4572" t="s">
        <v>49777</v>
      </c>
      <c r="R4572" s="1">
        <v>40162</v>
      </c>
      <c r="S4572" t="s">
        <v>80</v>
      </c>
      <c r="V4572" s="1">
        <v>29373</v>
      </c>
      <c r="W4572">
        <v>3</v>
      </c>
      <c r="X4572" t="s">
        <v>3496</v>
      </c>
      <c r="Y4572">
        <v>1</v>
      </c>
      <c r="Z4572" t="s">
        <v>46545</v>
      </c>
      <c r="AB4572">
        <v>197808</v>
      </c>
      <c r="AC4572">
        <v>137</v>
      </c>
      <c r="AD4572" t="s">
        <v>1410</v>
      </c>
      <c r="AE4572">
        <v>1053</v>
      </c>
      <c r="AF4572" t="s">
        <v>1410</v>
      </c>
      <c r="AG4572">
        <v>3</v>
      </c>
      <c r="AH4572" t="s">
        <v>81</v>
      </c>
      <c r="AI4572">
        <v>30</v>
      </c>
      <c r="AJ4572" t="s">
        <v>1402</v>
      </c>
      <c r="AK4572">
        <v>390</v>
      </c>
      <c r="AL4572" t="s">
        <v>11069</v>
      </c>
      <c r="AS4572">
        <v>0</v>
      </c>
      <c r="AT4572" t="s">
        <v>61</v>
      </c>
      <c r="AU4572" t="s">
        <v>49777</v>
      </c>
      <c r="AV4572" t="s">
        <v>49777</v>
      </c>
      <c r="AZ4572" t="s">
        <v>62</v>
      </c>
      <c r="BA4572">
        <v>1085</v>
      </c>
      <c r="BB4572" t="s">
        <v>44618</v>
      </c>
    </row>
    <row r="4573" spans="1:54" x14ac:dyDescent="0.25">
      <c r="A4573" s="1">
        <v>45200</v>
      </c>
      <c r="B4573">
        <v>379001</v>
      </c>
      <c r="C4573" t="s">
        <v>22158</v>
      </c>
      <c r="D4573">
        <v>4943</v>
      </c>
      <c r="E4573" t="s">
        <v>21101</v>
      </c>
      <c r="F4573" t="s">
        <v>22159</v>
      </c>
      <c r="I4573" t="s">
        <v>53553</v>
      </c>
      <c r="K4573" t="s">
        <v>22160</v>
      </c>
      <c r="L4573" t="s">
        <v>22161</v>
      </c>
      <c r="M4573">
        <v>78</v>
      </c>
      <c r="N4573">
        <v>99</v>
      </c>
      <c r="R4573" s="1">
        <v>40162</v>
      </c>
      <c r="S4573" t="s">
        <v>80</v>
      </c>
      <c r="T4573">
        <v>360</v>
      </c>
      <c r="U4573" t="s">
        <v>9243</v>
      </c>
      <c r="V4573" s="1">
        <v>38169</v>
      </c>
      <c r="W4573">
        <v>2</v>
      </c>
      <c r="X4573" t="s">
        <v>57</v>
      </c>
      <c r="Y4573">
        <v>1</v>
      </c>
      <c r="Z4573" t="s">
        <v>46545</v>
      </c>
      <c r="AA4573">
        <v>3</v>
      </c>
      <c r="AB4573">
        <v>195308</v>
      </c>
      <c r="AC4573">
        <v>121</v>
      </c>
      <c r="AD4573" t="s">
        <v>70</v>
      </c>
      <c r="AE4573">
        <v>1012</v>
      </c>
      <c r="AF4573" t="s">
        <v>71</v>
      </c>
      <c r="AG4573">
        <v>3</v>
      </c>
      <c r="AH4573" t="s">
        <v>81</v>
      </c>
      <c r="AI4573">
        <v>21</v>
      </c>
      <c r="AJ4573" t="s">
        <v>52613</v>
      </c>
      <c r="AK4573">
        <v>360</v>
      </c>
      <c r="AL4573" t="s">
        <v>9243</v>
      </c>
      <c r="AQ4573" t="s">
        <v>22162</v>
      </c>
      <c r="AR4573" t="s">
        <v>22163</v>
      </c>
      <c r="AS4573">
        <v>0</v>
      </c>
      <c r="AT4573" t="s">
        <v>61</v>
      </c>
      <c r="AU4573" t="s">
        <v>22164</v>
      </c>
      <c r="AX4573">
        <v>54.8994249007402</v>
      </c>
      <c r="AY4573">
        <v>11.3323856675107</v>
      </c>
      <c r="AZ4573" t="s">
        <v>62</v>
      </c>
      <c r="BA4573">
        <v>1085</v>
      </c>
      <c r="BB4573" t="s">
        <v>44618</v>
      </c>
    </row>
    <row r="4574" spans="1:54" x14ac:dyDescent="0.25">
      <c r="A4574" s="1">
        <v>45200</v>
      </c>
      <c r="B4574">
        <v>379002</v>
      </c>
      <c r="C4574" t="s">
        <v>49778</v>
      </c>
      <c r="D4574">
        <v>4944</v>
      </c>
      <c r="E4574" t="s">
        <v>48500</v>
      </c>
      <c r="F4574" t="s">
        <v>49779</v>
      </c>
      <c r="G4574">
        <v>29188572</v>
      </c>
      <c r="H4574">
        <v>1003304549</v>
      </c>
      <c r="I4574" t="s">
        <v>21402</v>
      </c>
      <c r="J4574" t="s">
        <v>22165</v>
      </c>
      <c r="K4574" t="s">
        <v>22166</v>
      </c>
      <c r="L4574" t="s">
        <v>22167</v>
      </c>
      <c r="M4574">
        <v>566</v>
      </c>
      <c r="N4574">
        <v>190</v>
      </c>
      <c r="R4574" s="1">
        <v>42188</v>
      </c>
      <c r="S4574" t="s">
        <v>56</v>
      </c>
      <c r="T4574">
        <v>360</v>
      </c>
      <c r="U4574" t="s">
        <v>9243</v>
      </c>
      <c r="V4574" s="1">
        <v>42216</v>
      </c>
      <c r="W4574">
        <v>2</v>
      </c>
      <c r="X4574" t="s">
        <v>57</v>
      </c>
      <c r="Y4574">
        <v>1</v>
      </c>
      <c r="Z4574" t="s">
        <v>46545</v>
      </c>
      <c r="AA4574">
        <v>4</v>
      </c>
      <c r="AB4574">
        <v>196008</v>
      </c>
      <c r="AC4574">
        <v>121</v>
      </c>
      <c r="AD4574" t="s">
        <v>70</v>
      </c>
      <c r="AE4574">
        <v>1012</v>
      </c>
      <c r="AF4574" t="s">
        <v>71</v>
      </c>
      <c r="AG4574">
        <v>3</v>
      </c>
      <c r="AH4574" t="s">
        <v>81</v>
      </c>
      <c r="AI4574">
        <v>22</v>
      </c>
      <c r="AJ4574" t="s">
        <v>52628</v>
      </c>
      <c r="AK4574">
        <v>360</v>
      </c>
      <c r="AL4574" t="s">
        <v>9243</v>
      </c>
      <c r="AP4574">
        <v>360004</v>
      </c>
      <c r="AQ4574" t="s">
        <v>13259</v>
      </c>
      <c r="AR4574" t="s">
        <v>12333</v>
      </c>
      <c r="AS4574">
        <v>2</v>
      </c>
      <c r="AT4574" t="s">
        <v>1413</v>
      </c>
      <c r="AU4574" t="s">
        <v>22168</v>
      </c>
      <c r="AX4574">
        <v>54.946202594009499</v>
      </c>
      <c r="AY4574">
        <v>11.4147220099157</v>
      </c>
      <c r="AZ4574" t="s">
        <v>62</v>
      </c>
      <c r="BA4574">
        <v>1085</v>
      </c>
      <c r="BB4574" t="s">
        <v>44618</v>
      </c>
    </row>
    <row r="4575" spans="1:54" x14ac:dyDescent="0.25">
      <c r="A4575" s="1">
        <v>45200</v>
      </c>
      <c r="B4575">
        <v>379003</v>
      </c>
      <c r="C4575" t="s">
        <v>49780</v>
      </c>
      <c r="D4575">
        <v>4930</v>
      </c>
      <c r="E4575" t="s">
        <v>10425</v>
      </c>
      <c r="F4575" t="s">
        <v>49781</v>
      </c>
      <c r="I4575" t="s">
        <v>22169</v>
      </c>
      <c r="K4575" t="s">
        <v>22170</v>
      </c>
      <c r="L4575" t="s">
        <v>45743</v>
      </c>
      <c r="M4575">
        <v>257</v>
      </c>
      <c r="N4575">
        <v>5</v>
      </c>
      <c r="R4575" s="1">
        <v>40162</v>
      </c>
      <c r="S4575" t="s">
        <v>80</v>
      </c>
      <c r="T4575">
        <v>360</v>
      </c>
      <c r="U4575" t="s">
        <v>9243</v>
      </c>
      <c r="V4575" s="1">
        <v>36312</v>
      </c>
      <c r="W4575">
        <v>2</v>
      </c>
      <c r="X4575" t="s">
        <v>57</v>
      </c>
      <c r="Y4575">
        <v>1</v>
      </c>
      <c r="Z4575" t="s">
        <v>46545</v>
      </c>
      <c r="AA4575">
        <v>4</v>
      </c>
      <c r="AB4575">
        <v>196309</v>
      </c>
      <c r="AC4575">
        <v>121</v>
      </c>
      <c r="AD4575" t="s">
        <v>70</v>
      </c>
      <c r="AE4575">
        <v>1012</v>
      </c>
      <c r="AF4575" t="s">
        <v>71</v>
      </c>
      <c r="AG4575">
        <v>3</v>
      </c>
      <c r="AH4575" t="s">
        <v>81</v>
      </c>
      <c r="AI4575">
        <v>22</v>
      </c>
      <c r="AJ4575" t="s">
        <v>52628</v>
      </c>
      <c r="AK4575">
        <v>360</v>
      </c>
      <c r="AL4575" t="s">
        <v>9243</v>
      </c>
      <c r="AS4575">
        <v>0</v>
      </c>
      <c r="AT4575" t="s">
        <v>61</v>
      </c>
      <c r="AU4575" t="s">
        <v>45744</v>
      </c>
      <c r="AX4575">
        <v>54.979266140510902</v>
      </c>
      <c r="AY4575">
        <v>11.5352123257501</v>
      </c>
      <c r="AZ4575" t="s">
        <v>62</v>
      </c>
      <c r="BA4575">
        <v>1085</v>
      </c>
      <c r="BB4575" t="s">
        <v>44618</v>
      </c>
    </row>
    <row r="4576" spans="1:54" x14ac:dyDescent="0.25">
      <c r="A4576" s="1">
        <v>45200</v>
      </c>
      <c r="B4576">
        <v>379004</v>
      </c>
      <c r="C4576" t="s">
        <v>22171</v>
      </c>
      <c r="D4576">
        <v>4913</v>
      </c>
      <c r="E4576" t="s">
        <v>16886</v>
      </c>
      <c r="F4576" t="s">
        <v>22172</v>
      </c>
      <c r="G4576">
        <v>29188572</v>
      </c>
      <c r="H4576">
        <v>1003304628</v>
      </c>
      <c r="I4576" t="s">
        <v>22173</v>
      </c>
      <c r="J4576" t="s">
        <v>22174</v>
      </c>
      <c r="K4576" t="s">
        <v>16889</v>
      </c>
      <c r="L4576" t="s">
        <v>16890</v>
      </c>
      <c r="M4576">
        <v>1210</v>
      </c>
      <c r="N4576">
        <v>22</v>
      </c>
      <c r="R4576" s="1">
        <v>44075</v>
      </c>
      <c r="S4576" t="s">
        <v>851</v>
      </c>
      <c r="T4576">
        <v>360</v>
      </c>
      <c r="U4576" t="s">
        <v>9243</v>
      </c>
      <c r="W4576">
        <v>2</v>
      </c>
      <c r="X4576" t="s">
        <v>57</v>
      </c>
      <c r="Y4576">
        <v>1</v>
      </c>
      <c r="Z4576" t="s">
        <v>46545</v>
      </c>
      <c r="AA4576">
        <v>9</v>
      </c>
      <c r="AB4576">
        <v>191108</v>
      </c>
      <c r="AC4576">
        <v>121</v>
      </c>
      <c r="AD4576" t="s">
        <v>70</v>
      </c>
      <c r="AE4576">
        <v>1012</v>
      </c>
      <c r="AF4576" t="s">
        <v>71</v>
      </c>
      <c r="AG4576">
        <v>1</v>
      </c>
      <c r="AH4576" t="s">
        <v>44482</v>
      </c>
      <c r="AI4576">
        <v>21</v>
      </c>
      <c r="AJ4576" t="s">
        <v>52613</v>
      </c>
      <c r="AK4576">
        <v>360</v>
      </c>
      <c r="AL4576" t="s">
        <v>9243</v>
      </c>
      <c r="AM4576">
        <v>1</v>
      </c>
      <c r="AN4576" t="s">
        <v>1193</v>
      </c>
      <c r="AO4576">
        <v>280943</v>
      </c>
      <c r="AQ4576" t="s">
        <v>22175</v>
      </c>
      <c r="AR4576" t="s">
        <v>10431</v>
      </c>
      <c r="AS4576">
        <v>0</v>
      </c>
      <c r="AT4576" t="s">
        <v>61</v>
      </c>
      <c r="AU4576" t="s">
        <v>11416</v>
      </c>
      <c r="AX4576">
        <v>54.907580629999998</v>
      </c>
      <c r="AY4576">
        <v>11.21867417</v>
      </c>
      <c r="AZ4576" t="s">
        <v>62</v>
      </c>
      <c r="BA4576">
        <v>1085</v>
      </c>
      <c r="BB4576" t="s">
        <v>44618</v>
      </c>
    </row>
    <row r="4577" spans="1:54" x14ac:dyDescent="0.25">
      <c r="A4577" s="1">
        <v>45200</v>
      </c>
      <c r="B4577">
        <v>379005</v>
      </c>
      <c r="C4577" t="s">
        <v>49782</v>
      </c>
      <c r="D4577">
        <v>4900</v>
      </c>
      <c r="E4577" t="s">
        <v>9241</v>
      </c>
      <c r="F4577" t="s">
        <v>49783</v>
      </c>
      <c r="I4577" t="s">
        <v>22176</v>
      </c>
      <c r="K4577" t="s">
        <v>22177</v>
      </c>
      <c r="L4577" t="s">
        <v>53554</v>
      </c>
      <c r="M4577">
        <v>1242</v>
      </c>
      <c r="N4577">
        <v>26</v>
      </c>
      <c r="R4577" s="1">
        <v>40162</v>
      </c>
      <c r="S4577" t="s">
        <v>80</v>
      </c>
      <c r="T4577">
        <v>360</v>
      </c>
      <c r="U4577" t="s">
        <v>9243</v>
      </c>
      <c r="V4577" s="1">
        <v>33390</v>
      </c>
      <c r="W4577">
        <v>2</v>
      </c>
      <c r="X4577" t="s">
        <v>57</v>
      </c>
      <c r="Y4577">
        <v>1</v>
      </c>
      <c r="Z4577" t="s">
        <v>46545</v>
      </c>
      <c r="AA4577">
        <v>4</v>
      </c>
      <c r="AB4577">
        <v>196308</v>
      </c>
      <c r="AC4577">
        <v>121</v>
      </c>
      <c r="AD4577" t="s">
        <v>70</v>
      </c>
      <c r="AE4577">
        <v>1012</v>
      </c>
      <c r="AF4577" t="s">
        <v>71</v>
      </c>
      <c r="AG4577">
        <v>3</v>
      </c>
      <c r="AH4577" t="s">
        <v>81</v>
      </c>
      <c r="AI4577">
        <v>21</v>
      </c>
      <c r="AJ4577" t="s">
        <v>52613</v>
      </c>
      <c r="AK4577">
        <v>360</v>
      </c>
      <c r="AL4577" t="s">
        <v>9243</v>
      </c>
      <c r="AS4577">
        <v>0</v>
      </c>
      <c r="AT4577" t="s">
        <v>61</v>
      </c>
      <c r="AU4577" t="s">
        <v>53555</v>
      </c>
      <c r="AX4577">
        <v>54.906009805362103</v>
      </c>
      <c r="AY4577">
        <v>11.1068005725106</v>
      </c>
      <c r="AZ4577" t="s">
        <v>62</v>
      </c>
      <c r="BA4577">
        <v>1085</v>
      </c>
      <c r="BB4577" t="s">
        <v>44618</v>
      </c>
    </row>
    <row r="4578" spans="1:54" x14ac:dyDescent="0.25">
      <c r="A4578" s="1">
        <v>45200</v>
      </c>
      <c r="B4578">
        <v>379006</v>
      </c>
      <c r="C4578" t="s">
        <v>22178</v>
      </c>
      <c r="D4578">
        <v>4912</v>
      </c>
      <c r="E4578" t="s">
        <v>22179</v>
      </c>
      <c r="F4578" t="s">
        <v>22180</v>
      </c>
      <c r="I4578" t="s">
        <v>22169</v>
      </c>
      <c r="J4578" t="s">
        <v>22181</v>
      </c>
      <c r="K4578" t="s">
        <v>22181</v>
      </c>
      <c r="L4578" t="s">
        <v>53556</v>
      </c>
      <c r="M4578">
        <v>1801</v>
      </c>
      <c r="N4578">
        <v>90</v>
      </c>
      <c r="R4578" s="1">
        <v>40162</v>
      </c>
      <c r="S4578" t="s">
        <v>80</v>
      </c>
      <c r="T4578">
        <v>360</v>
      </c>
      <c r="U4578" t="s">
        <v>9243</v>
      </c>
      <c r="V4578" s="1">
        <v>38534</v>
      </c>
      <c r="W4578">
        <v>2</v>
      </c>
      <c r="X4578" t="s">
        <v>57</v>
      </c>
      <c r="Y4578">
        <v>1</v>
      </c>
      <c r="Z4578" t="s">
        <v>46545</v>
      </c>
      <c r="AA4578">
        <v>3</v>
      </c>
      <c r="AB4578">
        <v>196308</v>
      </c>
      <c r="AC4578">
        <v>121</v>
      </c>
      <c r="AD4578" t="s">
        <v>70</v>
      </c>
      <c r="AE4578">
        <v>1012</v>
      </c>
      <c r="AF4578" t="s">
        <v>71</v>
      </c>
      <c r="AG4578">
        <v>3</v>
      </c>
      <c r="AH4578" t="s">
        <v>81</v>
      </c>
      <c r="AI4578">
        <v>21</v>
      </c>
      <c r="AJ4578" t="s">
        <v>52613</v>
      </c>
      <c r="AK4578">
        <v>360</v>
      </c>
      <c r="AL4578" t="s">
        <v>9243</v>
      </c>
      <c r="AQ4578" t="s">
        <v>22182</v>
      </c>
      <c r="AR4578" t="s">
        <v>22183</v>
      </c>
      <c r="AS4578">
        <v>0</v>
      </c>
      <c r="AT4578" t="s">
        <v>61</v>
      </c>
      <c r="AU4578" t="s">
        <v>53520</v>
      </c>
      <c r="AX4578">
        <v>54.879690375180097</v>
      </c>
      <c r="AY4578">
        <v>11.074694421028701</v>
      </c>
      <c r="AZ4578" t="s">
        <v>62</v>
      </c>
      <c r="BA4578">
        <v>1085</v>
      </c>
      <c r="BB4578" t="s">
        <v>44618</v>
      </c>
    </row>
    <row r="4579" spans="1:54" x14ac:dyDescent="0.25">
      <c r="A4579" s="1">
        <v>45200</v>
      </c>
      <c r="B4579">
        <v>379007</v>
      </c>
      <c r="C4579" t="s">
        <v>22184</v>
      </c>
      <c r="D4579">
        <v>4913</v>
      </c>
      <c r="E4579" t="s">
        <v>16886</v>
      </c>
      <c r="F4579" t="s">
        <v>22185</v>
      </c>
      <c r="I4579" t="s">
        <v>22186</v>
      </c>
      <c r="K4579" t="s">
        <v>22187</v>
      </c>
      <c r="L4579" t="s">
        <v>49784</v>
      </c>
      <c r="M4579">
        <v>223</v>
      </c>
      <c r="N4579">
        <v>59</v>
      </c>
      <c r="R4579" s="1">
        <v>40162</v>
      </c>
      <c r="S4579" t="s">
        <v>80</v>
      </c>
      <c r="T4579">
        <v>360</v>
      </c>
      <c r="U4579" t="s">
        <v>9243</v>
      </c>
      <c r="V4579" s="1">
        <v>32660</v>
      </c>
      <c r="W4579">
        <v>2</v>
      </c>
      <c r="X4579" t="s">
        <v>57</v>
      </c>
      <c r="Y4579">
        <v>1</v>
      </c>
      <c r="Z4579" t="s">
        <v>46545</v>
      </c>
      <c r="AA4579">
        <v>7</v>
      </c>
      <c r="AB4579">
        <v>195409</v>
      </c>
      <c r="AC4579">
        <v>121</v>
      </c>
      <c r="AD4579" t="s">
        <v>70</v>
      </c>
      <c r="AE4579">
        <v>1012</v>
      </c>
      <c r="AF4579" t="s">
        <v>71</v>
      </c>
      <c r="AG4579">
        <v>3</v>
      </c>
      <c r="AH4579" t="s">
        <v>81</v>
      </c>
      <c r="AI4579">
        <v>22</v>
      </c>
      <c r="AJ4579" t="s">
        <v>52628</v>
      </c>
      <c r="AK4579">
        <v>360</v>
      </c>
      <c r="AL4579" t="s">
        <v>9243</v>
      </c>
      <c r="AS4579">
        <v>0</v>
      </c>
      <c r="AT4579" t="s">
        <v>61</v>
      </c>
      <c r="AU4579" t="s">
        <v>49785</v>
      </c>
      <c r="AX4579">
        <v>54.9309006818252</v>
      </c>
      <c r="AY4579">
        <v>11.1939124127548</v>
      </c>
      <c r="AZ4579" t="s">
        <v>62</v>
      </c>
      <c r="BA4579">
        <v>1085</v>
      </c>
      <c r="BB4579" t="s">
        <v>44618</v>
      </c>
    </row>
    <row r="4580" spans="1:54" x14ac:dyDescent="0.25">
      <c r="A4580" s="1">
        <v>45200</v>
      </c>
      <c r="B4580">
        <v>379008</v>
      </c>
      <c r="C4580" t="s">
        <v>22188</v>
      </c>
      <c r="D4580">
        <v>4913</v>
      </c>
      <c r="E4580" t="s">
        <v>16886</v>
      </c>
      <c r="F4580" t="s">
        <v>22189</v>
      </c>
      <c r="G4580">
        <v>61315616</v>
      </c>
      <c r="H4580">
        <v>1002131971</v>
      </c>
      <c r="I4580" t="s">
        <v>49786</v>
      </c>
      <c r="J4580" t="s">
        <v>22190</v>
      </c>
      <c r="K4580" t="s">
        <v>22191</v>
      </c>
      <c r="L4580" t="s">
        <v>22192</v>
      </c>
      <c r="M4580">
        <v>606</v>
      </c>
      <c r="N4580">
        <v>20</v>
      </c>
      <c r="R4580" s="1">
        <v>44337</v>
      </c>
      <c r="S4580" t="s">
        <v>56</v>
      </c>
      <c r="W4580">
        <v>5</v>
      </c>
      <c r="X4580" t="s">
        <v>557</v>
      </c>
      <c r="Y4580">
        <v>1</v>
      </c>
      <c r="Z4580" t="s">
        <v>46545</v>
      </c>
      <c r="AA4580">
        <v>9</v>
      </c>
      <c r="AB4580">
        <v>189501</v>
      </c>
      <c r="AC4580">
        <v>121</v>
      </c>
      <c r="AD4580" t="s">
        <v>70</v>
      </c>
      <c r="AE4580">
        <v>1013</v>
      </c>
      <c r="AF4580" t="s">
        <v>558</v>
      </c>
      <c r="AG4580">
        <v>1</v>
      </c>
      <c r="AH4580" t="s">
        <v>44482</v>
      </c>
      <c r="AI4580">
        <v>21</v>
      </c>
      <c r="AJ4580" t="s">
        <v>52613</v>
      </c>
      <c r="AK4580">
        <v>360</v>
      </c>
      <c r="AL4580" t="s">
        <v>9243</v>
      </c>
      <c r="AQ4580" t="s">
        <v>22193</v>
      </c>
      <c r="AR4580" t="s">
        <v>22194</v>
      </c>
      <c r="AS4580">
        <v>0</v>
      </c>
      <c r="AT4580" t="s">
        <v>61</v>
      </c>
      <c r="AU4580" t="s">
        <v>7088</v>
      </c>
      <c r="AX4580">
        <v>54.911681100000003</v>
      </c>
      <c r="AY4580">
        <v>11.2176683</v>
      </c>
      <c r="AZ4580" t="s">
        <v>62</v>
      </c>
      <c r="BA4580">
        <v>1085</v>
      </c>
      <c r="BB4580" t="s">
        <v>44618</v>
      </c>
    </row>
    <row r="4581" spans="1:54" x14ac:dyDescent="0.25">
      <c r="A4581" s="1">
        <v>45200</v>
      </c>
      <c r="B4581">
        <v>379210</v>
      </c>
      <c r="C4581" t="s">
        <v>22195</v>
      </c>
      <c r="D4581">
        <v>4913</v>
      </c>
      <c r="E4581" t="s">
        <v>16886</v>
      </c>
      <c r="F4581" t="s">
        <v>22196</v>
      </c>
      <c r="G4581">
        <v>29188572</v>
      </c>
      <c r="I4581" t="s">
        <v>49787</v>
      </c>
      <c r="J4581" t="s">
        <v>22197</v>
      </c>
      <c r="K4581" t="s">
        <v>22198</v>
      </c>
      <c r="L4581" t="s">
        <v>16890</v>
      </c>
      <c r="M4581">
        <v>1210</v>
      </c>
      <c r="N4581">
        <v>22</v>
      </c>
      <c r="R4581" s="1">
        <v>40938</v>
      </c>
      <c r="S4581" t="s">
        <v>56</v>
      </c>
      <c r="T4581">
        <v>360</v>
      </c>
      <c r="U4581" t="s">
        <v>9243</v>
      </c>
      <c r="V4581" s="1">
        <v>39083</v>
      </c>
      <c r="W4581">
        <v>2</v>
      </c>
      <c r="X4581" t="s">
        <v>57</v>
      </c>
      <c r="Y4581">
        <v>1</v>
      </c>
      <c r="Z4581" t="s">
        <v>46545</v>
      </c>
      <c r="AB4581">
        <v>197008</v>
      </c>
      <c r="AC4581">
        <v>125</v>
      </c>
      <c r="AD4581" t="s">
        <v>1344</v>
      </c>
      <c r="AE4581">
        <v>1014</v>
      </c>
      <c r="AF4581" t="s">
        <v>1352</v>
      </c>
      <c r="AG4581">
        <v>3</v>
      </c>
      <c r="AH4581" t="s">
        <v>81</v>
      </c>
      <c r="AI4581">
        <v>24</v>
      </c>
      <c r="AJ4581" t="s">
        <v>1344</v>
      </c>
      <c r="AK4581">
        <v>360</v>
      </c>
      <c r="AL4581" t="s">
        <v>9243</v>
      </c>
      <c r="AM4581">
        <v>2</v>
      </c>
      <c r="AN4581" t="s">
        <v>119</v>
      </c>
      <c r="AO4581">
        <v>360210</v>
      </c>
      <c r="AQ4581" t="s">
        <v>22199</v>
      </c>
      <c r="AR4581" t="s">
        <v>22183</v>
      </c>
      <c r="AS4581">
        <v>0</v>
      </c>
      <c r="AT4581" t="s">
        <v>61</v>
      </c>
      <c r="AU4581" t="s">
        <v>11416</v>
      </c>
      <c r="AZ4581" t="s">
        <v>62</v>
      </c>
      <c r="BA4581">
        <v>1085</v>
      </c>
      <c r="BB4581" t="s">
        <v>44618</v>
      </c>
    </row>
    <row r="4582" spans="1:54" x14ac:dyDescent="0.25">
      <c r="A4582" s="1">
        <v>45200</v>
      </c>
      <c r="B4582">
        <v>379350</v>
      </c>
      <c r="C4582" t="s">
        <v>22200</v>
      </c>
      <c r="D4582">
        <v>4913</v>
      </c>
      <c r="E4582" t="s">
        <v>16886</v>
      </c>
      <c r="F4582" t="s">
        <v>22201</v>
      </c>
      <c r="G4582">
        <v>19705994</v>
      </c>
      <c r="H4582">
        <v>1003304586</v>
      </c>
      <c r="I4582" t="s">
        <v>22202</v>
      </c>
      <c r="J4582" t="s">
        <v>22203</v>
      </c>
      <c r="K4582" t="s">
        <v>22204</v>
      </c>
      <c r="L4582" t="s">
        <v>22205</v>
      </c>
      <c r="M4582">
        <v>1119</v>
      </c>
      <c r="R4582" s="1">
        <v>40162</v>
      </c>
      <c r="S4582" t="s">
        <v>80</v>
      </c>
      <c r="V4582" s="1">
        <v>39417</v>
      </c>
      <c r="W4582">
        <v>5</v>
      </c>
      <c r="X4582" t="s">
        <v>557</v>
      </c>
      <c r="Y4582">
        <v>1</v>
      </c>
      <c r="Z4582" t="s">
        <v>46545</v>
      </c>
      <c r="AB4582">
        <v>198508</v>
      </c>
      <c r="AC4582">
        <v>146</v>
      </c>
      <c r="AD4582" t="s">
        <v>1428</v>
      </c>
      <c r="AE4582">
        <v>1025</v>
      </c>
      <c r="AF4582" t="s">
        <v>1428</v>
      </c>
      <c r="AG4582">
        <v>3</v>
      </c>
      <c r="AH4582" t="s">
        <v>81</v>
      </c>
      <c r="AI4582">
        <v>85</v>
      </c>
      <c r="AJ4582" t="s">
        <v>1428</v>
      </c>
      <c r="AK4582">
        <v>360</v>
      </c>
      <c r="AL4582" t="s">
        <v>9243</v>
      </c>
      <c r="AQ4582" t="s">
        <v>22206</v>
      </c>
      <c r="AR4582" t="s">
        <v>22207</v>
      </c>
      <c r="AS4582">
        <v>0</v>
      </c>
      <c r="AT4582" t="s">
        <v>61</v>
      </c>
      <c r="AU4582" t="s">
        <v>22208</v>
      </c>
      <c r="AX4582">
        <v>54.908162761808498</v>
      </c>
      <c r="AY4582">
        <v>11.215593671294799</v>
      </c>
      <c r="AZ4582" t="s">
        <v>62</v>
      </c>
      <c r="BA4582">
        <v>1085</v>
      </c>
      <c r="BB4582" t="s">
        <v>44618</v>
      </c>
    </row>
    <row r="4583" spans="1:54" x14ac:dyDescent="0.25">
      <c r="A4583" s="1">
        <v>45200</v>
      </c>
      <c r="B4583">
        <v>381001</v>
      </c>
      <c r="C4583" t="s">
        <v>22209</v>
      </c>
      <c r="D4583">
        <v>4983</v>
      </c>
      <c r="E4583" t="s">
        <v>22210</v>
      </c>
      <c r="F4583" t="s">
        <v>22211</v>
      </c>
      <c r="G4583">
        <v>29188572</v>
      </c>
      <c r="H4583">
        <v>1003304768</v>
      </c>
      <c r="I4583" t="s">
        <v>13257</v>
      </c>
      <c r="J4583" t="s">
        <v>22212</v>
      </c>
      <c r="K4583" t="s">
        <v>22212</v>
      </c>
      <c r="L4583" t="s">
        <v>22213</v>
      </c>
      <c r="M4583">
        <v>454</v>
      </c>
      <c r="N4583">
        <v>7</v>
      </c>
      <c r="R4583" s="1">
        <v>44040</v>
      </c>
      <c r="S4583" t="s">
        <v>56</v>
      </c>
      <c r="T4583">
        <v>360</v>
      </c>
      <c r="U4583" t="s">
        <v>9243</v>
      </c>
      <c r="V4583" s="1">
        <v>44043</v>
      </c>
      <c r="W4583">
        <v>2</v>
      </c>
      <c r="X4583" t="s">
        <v>57</v>
      </c>
      <c r="Y4583">
        <v>1</v>
      </c>
      <c r="Z4583" t="s">
        <v>46545</v>
      </c>
      <c r="AA4583">
        <v>6</v>
      </c>
      <c r="AB4583">
        <v>195808</v>
      </c>
      <c r="AC4583">
        <v>121</v>
      </c>
      <c r="AD4583" t="s">
        <v>70</v>
      </c>
      <c r="AE4583">
        <v>1012</v>
      </c>
      <c r="AF4583" t="s">
        <v>71</v>
      </c>
      <c r="AG4583">
        <v>3</v>
      </c>
      <c r="AH4583" t="s">
        <v>81</v>
      </c>
      <c r="AI4583">
        <v>21</v>
      </c>
      <c r="AJ4583" t="s">
        <v>52613</v>
      </c>
      <c r="AK4583">
        <v>360</v>
      </c>
      <c r="AL4583" t="s">
        <v>9243</v>
      </c>
      <c r="AM4583">
        <v>1</v>
      </c>
      <c r="AN4583" t="s">
        <v>1193</v>
      </c>
      <c r="AO4583">
        <v>280943</v>
      </c>
      <c r="AQ4583" t="s">
        <v>22214</v>
      </c>
      <c r="AR4583" t="s">
        <v>14876</v>
      </c>
      <c r="AS4583">
        <v>0</v>
      </c>
      <c r="AT4583" t="s">
        <v>61</v>
      </c>
      <c r="AU4583" t="s">
        <v>22215</v>
      </c>
      <c r="AX4583">
        <v>54.759681960000002</v>
      </c>
      <c r="AY4583">
        <v>11.20982659</v>
      </c>
      <c r="AZ4583" t="s">
        <v>62</v>
      </c>
      <c r="BA4583">
        <v>1085</v>
      </c>
      <c r="BB4583" t="s">
        <v>44618</v>
      </c>
    </row>
    <row r="4584" spans="1:54" x14ac:dyDescent="0.25">
      <c r="A4584" s="1">
        <v>45200</v>
      </c>
      <c r="B4584">
        <v>381002</v>
      </c>
      <c r="C4584" t="s">
        <v>22216</v>
      </c>
      <c r="D4584">
        <v>4900</v>
      </c>
      <c r="E4584" t="s">
        <v>9241</v>
      </c>
      <c r="F4584" t="s">
        <v>22217</v>
      </c>
      <c r="I4584" t="s">
        <v>22218</v>
      </c>
      <c r="K4584" t="s">
        <v>22219</v>
      </c>
      <c r="L4584" t="s">
        <v>22220</v>
      </c>
      <c r="M4584">
        <v>724</v>
      </c>
      <c r="N4584">
        <v>2</v>
      </c>
      <c r="R4584" s="1">
        <v>40162</v>
      </c>
      <c r="S4584" t="s">
        <v>80</v>
      </c>
      <c r="T4584">
        <v>360</v>
      </c>
      <c r="U4584" t="s">
        <v>9243</v>
      </c>
      <c r="V4584" s="1">
        <v>32660</v>
      </c>
      <c r="W4584">
        <v>2</v>
      </c>
      <c r="X4584" t="s">
        <v>57</v>
      </c>
      <c r="Y4584">
        <v>1</v>
      </c>
      <c r="Z4584" t="s">
        <v>46545</v>
      </c>
      <c r="AA4584">
        <v>7</v>
      </c>
      <c r="AB4584">
        <v>195603</v>
      </c>
      <c r="AC4584">
        <v>121</v>
      </c>
      <c r="AD4584" t="s">
        <v>70</v>
      </c>
      <c r="AE4584">
        <v>1012</v>
      </c>
      <c r="AF4584" t="s">
        <v>71</v>
      </c>
      <c r="AG4584">
        <v>3</v>
      </c>
      <c r="AH4584" t="s">
        <v>81</v>
      </c>
      <c r="AI4584">
        <v>21</v>
      </c>
      <c r="AJ4584" t="s">
        <v>52613</v>
      </c>
      <c r="AK4584">
        <v>360</v>
      </c>
      <c r="AL4584" t="s">
        <v>9243</v>
      </c>
      <c r="AS4584">
        <v>0</v>
      </c>
      <c r="AT4584" t="s">
        <v>61</v>
      </c>
      <c r="AU4584" t="s">
        <v>22221</v>
      </c>
      <c r="AX4584">
        <v>54.773723976647098</v>
      </c>
      <c r="AY4584">
        <v>11.0345962209459</v>
      </c>
      <c r="AZ4584" t="s">
        <v>62</v>
      </c>
      <c r="BA4584">
        <v>1085</v>
      </c>
      <c r="BB4584" t="s">
        <v>44618</v>
      </c>
    </row>
    <row r="4585" spans="1:54" x14ac:dyDescent="0.25">
      <c r="A4585" s="1">
        <v>45200</v>
      </c>
      <c r="B4585">
        <v>381003</v>
      </c>
      <c r="C4585" t="s">
        <v>22222</v>
      </c>
      <c r="D4585">
        <v>4900</v>
      </c>
      <c r="E4585" t="s">
        <v>9241</v>
      </c>
      <c r="F4585" t="s">
        <v>22223</v>
      </c>
      <c r="G4585">
        <v>29188572</v>
      </c>
      <c r="H4585">
        <v>1003304872</v>
      </c>
      <c r="I4585" t="s">
        <v>21147</v>
      </c>
      <c r="J4585" t="s">
        <v>22224</v>
      </c>
      <c r="K4585" t="s">
        <v>22225</v>
      </c>
      <c r="L4585" t="s">
        <v>22226</v>
      </c>
      <c r="M4585">
        <v>1914</v>
      </c>
      <c r="N4585">
        <v>51</v>
      </c>
      <c r="R4585" s="1">
        <v>40469</v>
      </c>
      <c r="S4585" t="s">
        <v>56</v>
      </c>
      <c r="T4585">
        <v>360</v>
      </c>
      <c r="U4585" t="s">
        <v>9243</v>
      </c>
      <c r="V4585" s="1">
        <v>40360</v>
      </c>
      <c r="W4585">
        <v>2</v>
      </c>
      <c r="X4585" t="s">
        <v>57</v>
      </c>
      <c r="Y4585">
        <v>1</v>
      </c>
      <c r="Z4585" t="s">
        <v>46545</v>
      </c>
      <c r="AA4585">
        <v>9</v>
      </c>
      <c r="AB4585">
        <v>191104</v>
      </c>
      <c r="AC4585">
        <v>121</v>
      </c>
      <c r="AD4585" t="s">
        <v>70</v>
      </c>
      <c r="AE4585">
        <v>1012</v>
      </c>
      <c r="AF4585" t="s">
        <v>71</v>
      </c>
      <c r="AG4585">
        <v>3</v>
      </c>
      <c r="AH4585" t="s">
        <v>81</v>
      </c>
      <c r="AI4585">
        <v>21</v>
      </c>
      <c r="AJ4585" t="s">
        <v>52613</v>
      </c>
      <c r="AK4585">
        <v>360</v>
      </c>
      <c r="AL4585" t="s">
        <v>9243</v>
      </c>
      <c r="AM4585">
        <v>2</v>
      </c>
      <c r="AN4585" t="s">
        <v>119</v>
      </c>
      <c r="AO4585">
        <v>360002</v>
      </c>
      <c r="AP4585">
        <v>360002</v>
      </c>
      <c r="AQ4585" t="s">
        <v>22227</v>
      </c>
      <c r="AR4585" t="s">
        <v>21411</v>
      </c>
      <c r="AS4585">
        <v>2</v>
      </c>
      <c r="AT4585" t="s">
        <v>1413</v>
      </c>
      <c r="AU4585" t="s">
        <v>22228</v>
      </c>
      <c r="AX4585">
        <v>54.791169518634597</v>
      </c>
      <c r="AY4585">
        <v>11.0982016358069</v>
      </c>
      <c r="AZ4585" t="s">
        <v>62</v>
      </c>
      <c r="BA4585">
        <v>1085</v>
      </c>
      <c r="BB4585" t="s">
        <v>44618</v>
      </c>
    </row>
    <row r="4586" spans="1:54" x14ac:dyDescent="0.25">
      <c r="A4586" s="1">
        <v>45200</v>
      </c>
      <c r="B4586">
        <v>381004</v>
      </c>
      <c r="C4586" t="s">
        <v>21441</v>
      </c>
      <c r="D4586">
        <v>4900</v>
      </c>
      <c r="E4586" t="s">
        <v>9241</v>
      </c>
      <c r="F4586" t="s">
        <v>21442</v>
      </c>
      <c r="I4586" t="s">
        <v>49679</v>
      </c>
      <c r="K4586" t="s">
        <v>21443</v>
      </c>
      <c r="L4586" t="s">
        <v>21444</v>
      </c>
      <c r="M4586">
        <v>1899</v>
      </c>
      <c r="N4586">
        <v>33</v>
      </c>
      <c r="R4586" s="1">
        <v>40162</v>
      </c>
      <c r="S4586" t="s">
        <v>80</v>
      </c>
      <c r="V4586" s="1">
        <v>30834</v>
      </c>
      <c r="W4586">
        <v>5</v>
      </c>
      <c r="X4586" t="s">
        <v>557</v>
      </c>
      <c r="Y4586">
        <v>1</v>
      </c>
      <c r="Z4586" t="s">
        <v>46545</v>
      </c>
      <c r="AA4586">
        <v>10</v>
      </c>
      <c r="AB4586">
        <v>198108</v>
      </c>
      <c r="AC4586">
        <v>121</v>
      </c>
      <c r="AD4586" t="s">
        <v>70</v>
      </c>
      <c r="AE4586">
        <v>1013</v>
      </c>
      <c r="AF4586" t="s">
        <v>558</v>
      </c>
      <c r="AG4586">
        <v>3</v>
      </c>
      <c r="AH4586" t="s">
        <v>81</v>
      </c>
      <c r="AI4586">
        <v>22</v>
      </c>
      <c r="AJ4586" t="s">
        <v>52628</v>
      </c>
      <c r="AK4586">
        <v>360</v>
      </c>
      <c r="AL4586" t="s">
        <v>9243</v>
      </c>
      <c r="AS4586">
        <v>0</v>
      </c>
      <c r="AT4586" t="s">
        <v>61</v>
      </c>
      <c r="AU4586" t="s">
        <v>21445</v>
      </c>
      <c r="AX4586">
        <v>54.831702177864997</v>
      </c>
      <c r="AY4586">
        <v>11.1326599815526</v>
      </c>
      <c r="AZ4586" t="s">
        <v>62</v>
      </c>
      <c r="BA4586">
        <v>1085</v>
      </c>
      <c r="BB4586" t="s">
        <v>44618</v>
      </c>
    </row>
    <row r="4587" spans="1:54" x14ac:dyDescent="0.25">
      <c r="A4587" s="1">
        <v>45200</v>
      </c>
      <c r="B4587">
        <v>381210</v>
      </c>
      <c r="C4587" t="s">
        <v>22229</v>
      </c>
      <c r="D4587">
        <v>4983</v>
      </c>
      <c r="E4587" t="s">
        <v>22210</v>
      </c>
      <c r="F4587" t="s">
        <v>22230</v>
      </c>
      <c r="G4587">
        <v>29188572</v>
      </c>
      <c r="H4587">
        <v>1003304884</v>
      </c>
      <c r="I4587" t="s">
        <v>22231</v>
      </c>
      <c r="J4587" t="s">
        <v>22232</v>
      </c>
      <c r="K4587" t="s">
        <v>22225</v>
      </c>
      <c r="L4587" t="s">
        <v>22226</v>
      </c>
      <c r="M4587">
        <v>1914</v>
      </c>
      <c r="N4587">
        <v>51</v>
      </c>
      <c r="R4587" s="1">
        <v>40938</v>
      </c>
      <c r="S4587" t="s">
        <v>56</v>
      </c>
      <c r="T4587">
        <v>360</v>
      </c>
      <c r="U4587" t="s">
        <v>9243</v>
      </c>
      <c r="V4587" s="1">
        <v>39083</v>
      </c>
      <c r="W4587">
        <v>2</v>
      </c>
      <c r="X4587" t="s">
        <v>57</v>
      </c>
      <c r="Y4587">
        <v>1</v>
      </c>
      <c r="Z4587" t="s">
        <v>46545</v>
      </c>
      <c r="AB4587">
        <v>196708</v>
      </c>
      <c r="AC4587">
        <v>125</v>
      </c>
      <c r="AD4587" t="s">
        <v>1344</v>
      </c>
      <c r="AE4587">
        <v>1014</v>
      </c>
      <c r="AF4587" t="s">
        <v>1352</v>
      </c>
      <c r="AG4587">
        <v>3</v>
      </c>
      <c r="AH4587" t="s">
        <v>81</v>
      </c>
      <c r="AI4587">
        <v>24</v>
      </c>
      <c r="AJ4587" t="s">
        <v>1344</v>
      </c>
      <c r="AK4587">
        <v>360</v>
      </c>
      <c r="AL4587" t="s">
        <v>9243</v>
      </c>
      <c r="AM4587">
        <v>2</v>
      </c>
      <c r="AN4587" t="s">
        <v>119</v>
      </c>
      <c r="AO4587">
        <v>360210</v>
      </c>
      <c r="AQ4587" t="s">
        <v>22233</v>
      </c>
      <c r="AR4587" t="s">
        <v>22234</v>
      </c>
      <c r="AS4587">
        <v>0</v>
      </c>
      <c r="AT4587" t="s">
        <v>61</v>
      </c>
      <c r="AU4587" t="s">
        <v>22228</v>
      </c>
      <c r="AZ4587" t="s">
        <v>62</v>
      </c>
      <c r="BA4587">
        <v>1085</v>
      </c>
      <c r="BB4587" t="s">
        <v>44618</v>
      </c>
    </row>
    <row r="4588" spans="1:54" x14ac:dyDescent="0.25">
      <c r="A4588" s="1">
        <v>45200</v>
      </c>
      <c r="B4588">
        <v>381350</v>
      </c>
      <c r="C4588" t="s">
        <v>22235</v>
      </c>
      <c r="D4588">
        <v>4983</v>
      </c>
      <c r="E4588" t="s">
        <v>22210</v>
      </c>
      <c r="F4588" t="s">
        <v>22236</v>
      </c>
      <c r="I4588" t="s">
        <v>22237</v>
      </c>
      <c r="J4588" t="s">
        <v>22232</v>
      </c>
      <c r="K4588" t="s">
        <v>22238</v>
      </c>
      <c r="L4588" t="s">
        <v>22239</v>
      </c>
      <c r="M4588">
        <v>44</v>
      </c>
      <c r="N4588">
        <v>15</v>
      </c>
      <c r="R4588" s="1">
        <v>40162</v>
      </c>
      <c r="S4588" t="s">
        <v>80</v>
      </c>
      <c r="V4588" s="1">
        <v>36861</v>
      </c>
      <c r="W4588">
        <v>5</v>
      </c>
      <c r="X4588" t="s">
        <v>557</v>
      </c>
      <c r="Y4588">
        <v>1</v>
      </c>
      <c r="Z4588" t="s">
        <v>46545</v>
      </c>
      <c r="AB4588">
        <v>199201</v>
      </c>
      <c r="AC4588">
        <v>146</v>
      </c>
      <c r="AD4588" t="s">
        <v>1428</v>
      </c>
      <c r="AE4588">
        <v>1025</v>
      </c>
      <c r="AF4588" t="s">
        <v>1428</v>
      </c>
      <c r="AG4588">
        <v>3</v>
      </c>
      <c r="AH4588" t="s">
        <v>81</v>
      </c>
      <c r="AI4588">
        <v>85</v>
      </c>
      <c r="AJ4588" t="s">
        <v>1428</v>
      </c>
      <c r="AK4588">
        <v>360</v>
      </c>
      <c r="AL4588" t="s">
        <v>9243</v>
      </c>
      <c r="AQ4588" t="s">
        <v>22240</v>
      </c>
      <c r="AS4588">
        <v>0</v>
      </c>
      <c r="AT4588" t="s">
        <v>61</v>
      </c>
      <c r="AU4588" t="s">
        <v>22241</v>
      </c>
      <c r="AX4588">
        <v>54.791537646453101</v>
      </c>
      <c r="AY4588">
        <v>11.1720898250354</v>
      </c>
      <c r="AZ4588" t="s">
        <v>62</v>
      </c>
      <c r="BA4588">
        <v>1085</v>
      </c>
      <c r="BB4588" t="s">
        <v>44618</v>
      </c>
    </row>
    <row r="4589" spans="1:54" x14ac:dyDescent="0.25">
      <c r="A4589" s="1">
        <v>45200</v>
      </c>
      <c r="B4589">
        <v>383001</v>
      </c>
      <c r="C4589" t="s">
        <v>22242</v>
      </c>
      <c r="D4589">
        <v>4970</v>
      </c>
      <c r="E4589" t="s">
        <v>48425</v>
      </c>
      <c r="F4589" t="s">
        <v>22243</v>
      </c>
      <c r="I4589" t="s">
        <v>49788</v>
      </c>
      <c r="J4589" t="s">
        <v>22244</v>
      </c>
      <c r="K4589" t="s">
        <v>22245</v>
      </c>
      <c r="L4589" t="s">
        <v>22246</v>
      </c>
      <c r="M4589">
        <v>167</v>
      </c>
      <c r="R4589" s="1">
        <v>40162</v>
      </c>
      <c r="S4589" t="s">
        <v>80</v>
      </c>
      <c r="T4589">
        <v>360</v>
      </c>
      <c r="U4589" t="s">
        <v>9243</v>
      </c>
      <c r="V4589" s="1">
        <v>37773</v>
      </c>
      <c r="W4589">
        <v>2</v>
      </c>
      <c r="X4589" t="s">
        <v>57</v>
      </c>
      <c r="Y4589">
        <v>1</v>
      </c>
      <c r="Z4589" t="s">
        <v>46545</v>
      </c>
      <c r="AA4589">
        <v>6</v>
      </c>
      <c r="AB4589">
        <v>196504</v>
      </c>
      <c r="AC4589">
        <v>121</v>
      </c>
      <c r="AD4589" t="s">
        <v>70</v>
      </c>
      <c r="AE4589">
        <v>1012</v>
      </c>
      <c r="AF4589" t="s">
        <v>71</v>
      </c>
      <c r="AG4589">
        <v>3</v>
      </c>
      <c r="AH4589" t="s">
        <v>81</v>
      </c>
      <c r="AI4589">
        <v>22</v>
      </c>
      <c r="AJ4589" t="s">
        <v>52628</v>
      </c>
      <c r="AK4589">
        <v>360</v>
      </c>
      <c r="AL4589" t="s">
        <v>9243</v>
      </c>
      <c r="AM4589">
        <v>2</v>
      </c>
      <c r="AN4589" t="s">
        <v>119</v>
      </c>
      <c r="AO4589">
        <v>383002</v>
      </c>
      <c r="AQ4589" t="s">
        <v>22247</v>
      </c>
      <c r="AS4589">
        <v>0</v>
      </c>
      <c r="AT4589" t="s">
        <v>61</v>
      </c>
      <c r="AU4589" t="s">
        <v>22248</v>
      </c>
      <c r="AX4589">
        <v>54.744115676258701</v>
      </c>
      <c r="AY4589">
        <v>11.3606751561328</v>
      </c>
      <c r="AZ4589" t="s">
        <v>62</v>
      </c>
      <c r="BA4589">
        <v>1085</v>
      </c>
      <c r="BB4589" t="s">
        <v>44618</v>
      </c>
    </row>
    <row r="4590" spans="1:54" x14ac:dyDescent="0.25">
      <c r="A4590" s="1">
        <v>45200</v>
      </c>
      <c r="B4590">
        <v>383002</v>
      </c>
      <c r="C4590" t="s">
        <v>49789</v>
      </c>
      <c r="D4590">
        <v>4970</v>
      </c>
      <c r="E4590" t="s">
        <v>48425</v>
      </c>
      <c r="F4590" t="s">
        <v>49789</v>
      </c>
      <c r="G4590">
        <v>29188572</v>
      </c>
      <c r="H4590">
        <v>1003305077</v>
      </c>
      <c r="I4590" t="s">
        <v>22249</v>
      </c>
      <c r="J4590" t="s">
        <v>21133</v>
      </c>
      <c r="K4590" t="s">
        <v>13267</v>
      </c>
      <c r="L4590" t="s">
        <v>13268</v>
      </c>
      <c r="M4590">
        <v>208</v>
      </c>
      <c r="N4590">
        <v>1</v>
      </c>
      <c r="R4590" s="1">
        <v>44124</v>
      </c>
      <c r="S4590" t="s">
        <v>56</v>
      </c>
      <c r="T4590">
        <v>360</v>
      </c>
      <c r="U4590" t="s">
        <v>9243</v>
      </c>
      <c r="W4590">
        <v>2</v>
      </c>
      <c r="X4590" t="s">
        <v>57</v>
      </c>
      <c r="Y4590">
        <v>1</v>
      </c>
      <c r="Z4590" t="s">
        <v>46545</v>
      </c>
      <c r="AA4590">
        <v>9</v>
      </c>
      <c r="AB4590">
        <v>190504</v>
      </c>
      <c r="AC4590">
        <v>121</v>
      </c>
      <c r="AD4590" t="s">
        <v>70</v>
      </c>
      <c r="AE4590">
        <v>1012</v>
      </c>
      <c r="AF4590" t="s">
        <v>71</v>
      </c>
      <c r="AG4590">
        <v>1</v>
      </c>
      <c r="AH4590" t="s">
        <v>44482</v>
      </c>
      <c r="AI4590">
        <v>21</v>
      </c>
      <c r="AJ4590" t="s">
        <v>52613</v>
      </c>
      <c r="AK4590">
        <v>360</v>
      </c>
      <c r="AL4590" t="s">
        <v>9243</v>
      </c>
      <c r="AM4590">
        <v>1</v>
      </c>
      <c r="AN4590" t="s">
        <v>1193</v>
      </c>
      <c r="AO4590">
        <v>280944</v>
      </c>
      <c r="AQ4590" t="s">
        <v>22250</v>
      </c>
      <c r="AR4590" t="s">
        <v>22251</v>
      </c>
      <c r="AS4590">
        <v>0</v>
      </c>
      <c r="AT4590" t="s">
        <v>61</v>
      </c>
      <c r="AU4590" t="s">
        <v>13270</v>
      </c>
      <c r="AX4590">
        <v>54.696600099999998</v>
      </c>
      <c r="AY4590">
        <v>11.385823309999999</v>
      </c>
      <c r="AZ4590" t="s">
        <v>62</v>
      </c>
      <c r="BA4590">
        <v>1085</v>
      </c>
      <c r="BB4590" t="s">
        <v>44618</v>
      </c>
    </row>
    <row r="4591" spans="1:54" x14ac:dyDescent="0.25">
      <c r="A4591" s="1">
        <v>45200</v>
      </c>
      <c r="B4591">
        <v>383003</v>
      </c>
      <c r="C4591" t="s">
        <v>22252</v>
      </c>
      <c r="D4591">
        <v>4970</v>
      </c>
      <c r="E4591" t="s">
        <v>48425</v>
      </c>
      <c r="F4591" t="s">
        <v>49790</v>
      </c>
      <c r="G4591">
        <v>29188572</v>
      </c>
      <c r="H4591">
        <v>1003304999</v>
      </c>
      <c r="I4591" t="s">
        <v>5511</v>
      </c>
      <c r="J4591" t="s">
        <v>22253</v>
      </c>
      <c r="K4591" t="s">
        <v>22254</v>
      </c>
      <c r="L4591" t="s">
        <v>22255</v>
      </c>
      <c r="M4591">
        <v>537</v>
      </c>
      <c r="N4591">
        <v>101</v>
      </c>
      <c r="R4591" s="1">
        <v>41117</v>
      </c>
      <c r="S4591" t="s">
        <v>56</v>
      </c>
      <c r="T4591">
        <v>360</v>
      </c>
      <c r="U4591" t="s">
        <v>9243</v>
      </c>
      <c r="V4591" s="1">
        <v>41121</v>
      </c>
      <c r="W4591">
        <v>2</v>
      </c>
      <c r="X4591" t="s">
        <v>57</v>
      </c>
      <c r="Y4591">
        <v>1</v>
      </c>
      <c r="Z4591" t="s">
        <v>46545</v>
      </c>
      <c r="AA4591">
        <v>6</v>
      </c>
      <c r="AB4591">
        <v>191204</v>
      </c>
      <c r="AC4591">
        <v>121</v>
      </c>
      <c r="AD4591" t="s">
        <v>70</v>
      </c>
      <c r="AE4591">
        <v>1012</v>
      </c>
      <c r="AF4591" t="s">
        <v>71</v>
      </c>
      <c r="AG4591">
        <v>3</v>
      </c>
      <c r="AH4591" t="s">
        <v>81</v>
      </c>
      <c r="AI4591">
        <v>21</v>
      </c>
      <c r="AJ4591" t="s">
        <v>52613</v>
      </c>
      <c r="AK4591">
        <v>360</v>
      </c>
      <c r="AL4591" t="s">
        <v>9243</v>
      </c>
      <c r="AM4591">
        <v>2</v>
      </c>
      <c r="AN4591" t="s">
        <v>119</v>
      </c>
      <c r="AO4591">
        <v>360003</v>
      </c>
      <c r="AP4591">
        <v>360003</v>
      </c>
      <c r="AQ4591" t="s">
        <v>22256</v>
      </c>
      <c r="AR4591" t="s">
        <v>22257</v>
      </c>
      <c r="AS4591">
        <v>2</v>
      </c>
      <c r="AT4591" t="s">
        <v>1413</v>
      </c>
      <c r="AU4591" t="s">
        <v>22258</v>
      </c>
      <c r="AZ4591" t="s">
        <v>62</v>
      </c>
      <c r="BA4591">
        <v>1085</v>
      </c>
      <c r="BB4591" t="s">
        <v>44618</v>
      </c>
    </row>
    <row r="4592" spans="1:54" x14ac:dyDescent="0.25">
      <c r="A4592" s="1">
        <v>45200</v>
      </c>
      <c r="B4592">
        <v>383200</v>
      </c>
      <c r="D4592">
        <v>4970</v>
      </c>
      <c r="E4592" t="s">
        <v>48425</v>
      </c>
      <c r="F4592" t="s">
        <v>52721</v>
      </c>
      <c r="G4592">
        <v>26680212</v>
      </c>
      <c r="H4592">
        <v>1003305077</v>
      </c>
      <c r="I4592" t="s">
        <v>22259</v>
      </c>
      <c r="J4592" t="s">
        <v>22260</v>
      </c>
      <c r="K4592" t="s">
        <v>22261</v>
      </c>
      <c r="L4592" t="s">
        <v>13268</v>
      </c>
      <c r="M4592">
        <v>208</v>
      </c>
      <c r="N4592">
        <v>1</v>
      </c>
      <c r="R4592" s="1">
        <v>40162</v>
      </c>
      <c r="S4592" t="s">
        <v>80</v>
      </c>
      <c r="T4592">
        <v>360</v>
      </c>
      <c r="U4592" t="s">
        <v>9243</v>
      </c>
      <c r="V4592" s="1">
        <v>39083</v>
      </c>
      <c r="W4592">
        <v>2</v>
      </c>
      <c r="X4592" t="s">
        <v>57</v>
      </c>
      <c r="Y4592">
        <v>1</v>
      </c>
      <c r="Z4592" t="s">
        <v>46545</v>
      </c>
      <c r="AB4592">
        <v>199401</v>
      </c>
      <c r="AC4592">
        <v>932</v>
      </c>
      <c r="AD4592" t="s">
        <v>52637</v>
      </c>
      <c r="AE4592">
        <v>2021</v>
      </c>
      <c r="AF4592" t="s">
        <v>52637</v>
      </c>
      <c r="AG4592">
        <v>3</v>
      </c>
      <c r="AH4592" t="s">
        <v>81</v>
      </c>
      <c r="AI4592">
        <v>10</v>
      </c>
      <c r="AJ4592" t="s">
        <v>52638</v>
      </c>
      <c r="AK4592">
        <v>360</v>
      </c>
      <c r="AL4592" t="s">
        <v>9243</v>
      </c>
      <c r="AQ4592" t="s">
        <v>22262</v>
      </c>
      <c r="AR4592" t="s">
        <v>22263</v>
      </c>
      <c r="AS4592">
        <v>0</v>
      </c>
      <c r="AT4592" t="s">
        <v>61</v>
      </c>
      <c r="AU4592" t="s">
        <v>13270</v>
      </c>
      <c r="AX4592">
        <v>54.696600093926698</v>
      </c>
      <c r="AY4592">
        <v>11.385823308306501</v>
      </c>
      <c r="AZ4592" t="s">
        <v>62</v>
      </c>
      <c r="BA4592">
        <v>1085</v>
      </c>
      <c r="BB4592" t="s">
        <v>44618</v>
      </c>
    </row>
    <row r="4593" spans="1:54" x14ac:dyDescent="0.25">
      <c r="A4593" s="1">
        <v>45200</v>
      </c>
      <c r="B4593">
        <v>383210</v>
      </c>
      <c r="C4593" t="s">
        <v>49791</v>
      </c>
      <c r="D4593">
        <v>4970</v>
      </c>
      <c r="E4593" t="s">
        <v>48425</v>
      </c>
      <c r="F4593" t="s">
        <v>49792</v>
      </c>
      <c r="G4593">
        <v>29188572</v>
      </c>
      <c r="H4593">
        <v>1003305016</v>
      </c>
      <c r="I4593" t="s">
        <v>22264</v>
      </c>
      <c r="J4593" t="s">
        <v>21016</v>
      </c>
      <c r="K4593" t="s">
        <v>22265</v>
      </c>
      <c r="L4593" t="s">
        <v>55950</v>
      </c>
      <c r="M4593">
        <v>753</v>
      </c>
      <c r="N4593">
        <v>1</v>
      </c>
      <c r="R4593" s="1">
        <v>40938</v>
      </c>
      <c r="S4593" t="s">
        <v>56</v>
      </c>
      <c r="T4593">
        <v>360</v>
      </c>
      <c r="U4593" t="s">
        <v>9243</v>
      </c>
      <c r="V4593" s="1">
        <v>39083</v>
      </c>
      <c r="W4593">
        <v>2</v>
      </c>
      <c r="X4593" t="s">
        <v>57</v>
      </c>
      <c r="Y4593">
        <v>1</v>
      </c>
      <c r="Z4593" t="s">
        <v>46545</v>
      </c>
      <c r="AB4593">
        <v>196108</v>
      </c>
      <c r="AC4593">
        <v>125</v>
      </c>
      <c r="AD4593" t="s">
        <v>1344</v>
      </c>
      <c r="AE4593">
        <v>1014</v>
      </c>
      <c r="AF4593" t="s">
        <v>1352</v>
      </c>
      <c r="AG4593">
        <v>3</v>
      </c>
      <c r="AH4593" t="s">
        <v>81</v>
      </c>
      <c r="AI4593">
        <v>24</v>
      </c>
      <c r="AJ4593" t="s">
        <v>1344</v>
      </c>
      <c r="AK4593">
        <v>360</v>
      </c>
      <c r="AL4593" t="s">
        <v>9243</v>
      </c>
      <c r="AM4593">
        <v>2</v>
      </c>
      <c r="AN4593" t="s">
        <v>119</v>
      </c>
      <c r="AO4593">
        <v>360210</v>
      </c>
      <c r="AQ4593" t="s">
        <v>22266</v>
      </c>
      <c r="AR4593" t="s">
        <v>22267</v>
      </c>
      <c r="AS4593">
        <v>0</v>
      </c>
      <c r="AT4593" t="s">
        <v>61</v>
      </c>
      <c r="AU4593" t="s">
        <v>14990</v>
      </c>
      <c r="AZ4593" t="s">
        <v>62</v>
      </c>
      <c r="BA4593">
        <v>1085</v>
      </c>
      <c r="BB4593" t="s">
        <v>44618</v>
      </c>
    </row>
    <row r="4594" spans="1:54" x14ac:dyDescent="0.25">
      <c r="A4594" s="1">
        <v>45200</v>
      </c>
      <c r="B4594">
        <v>383300</v>
      </c>
      <c r="C4594" t="s">
        <v>45745</v>
      </c>
      <c r="D4594">
        <v>4970</v>
      </c>
      <c r="E4594" t="s">
        <v>48425</v>
      </c>
      <c r="F4594" t="s">
        <v>45746</v>
      </c>
      <c r="G4594">
        <v>86944510</v>
      </c>
      <c r="H4594">
        <v>1002760236</v>
      </c>
      <c r="I4594" t="s">
        <v>22268</v>
      </c>
      <c r="J4594" t="s">
        <v>22269</v>
      </c>
      <c r="K4594" t="s">
        <v>22270</v>
      </c>
      <c r="L4594" t="s">
        <v>22271</v>
      </c>
      <c r="M4594">
        <v>710</v>
      </c>
      <c r="N4594">
        <v>70</v>
      </c>
      <c r="R4594" s="1">
        <v>43791</v>
      </c>
      <c r="S4594" t="s">
        <v>56</v>
      </c>
      <c r="W4594">
        <v>5</v>
      </c>
      <c r="X4594" t="s">
        <v>557</v>
      </c>
      <c r="Y4594">
        <v>1</v>
      </c>
      <c r="Z4594" t="s">
        <v>46545</v>
      </c>
      <c r="AB4594">
        <v>197910</v>
      </c>
      <c r="AC4594">
        <v>123</v>
      </c>
      <c r="AD4594" t="s">
        <v>1507</v>
      </c>
      <c r="AE4594">
        <v>1011</v>
      </c>
      <c r="AF4594" t="s">
        <v>1507</v>
      </c>
      <c r="AG4594">
        <v>1</v>
      </c>
      <c r="AH4594" t="s">
        <v>44482</v>
      </c>
      <c r="AI4594">
        <v>80</v>
      </c>
      <c r="AJ4594" t="s">
        <v>1507</v>
      </c>
      <c r="AK4594">
        <v>360</v>
      </c>
      <c r="AL4594" t="s">
        <v>9243</v>
      </c>
      <c r="AQ4594" t="s">
        <v>22272</v>
      </c>
      <c r="AR4594" t="s">
        <v>22273</v>
      </c>
      <c r="AS4594">
        <v>0</v>
      </c>
      <c r="AT4594" t="s">
        <v>61</v>
      </c>
      <c r="AU4594" t="s">
        <v>17722</v>
      </c>
      <c r="AX4594">
        <v>54.668053690000001</v>
      </c>
      <c r="AY4594">
        <v>11.339603589999999</v>
      </c>
      <c r="AZ4594" t="s">
        <v>62</v>
      </c>
      <c r="BA4594">
        <v>1085</v>
      </c>
      <c r="BB4594" t="s">
        <v>44618</v>
      </c>
    </row>
    <row r="4595" spans="1:54" x14ac:dyDescent="0.25">
      <c r="A4595" s="1">
        <v>45200</v>
      </c>
      <c r="B4595">
        <v>383901</v>
      </c>
      <c r="C4595" t="s">
        <v>22274</v>
      </c>
      <c r="D4595">
        <v>4970</v>
      </c>
      <c r="E4595" t="s">
        <v>48425</v>
      </c>
      <c r="F4595" t="s">
        <v>22275</v>
      </c>
      <c r="I4595" t="s">
        <v>21591</v>
      </c>
      <c r="K4595" t="s">
        <v>22276</v>
      </c>
      <c r="R4595" s="1">
        <v>40162</v>
      </c>
      <c r="S4595" t="s">
        <v>80</v>
      </c>
      <c r="V4595" s="1">
        <v>32660</v>
      </c>
      <c r="W4595">
        <v>3</v>
      </c>
      <c r="X4595" t="s">
        <v>3496</v>
      </c>
      <c r="Y4595">
        <v>1</v>
      </c>
      <c r="Z4595" t="s">
        <v>46545</v>
      </c>
      <c r="AB4595">
        <v>196408</v>
      </c>
      <c r="AC4595">
        <v>126</v>
      </c>
      <c r="AD4595" t="s">
        <v>46616</v>
      </c>
      <c r="AE4595">
        <v>1015</v>
      </c>
      <c r="AF4595" t="s">
        <v>46616</v>
      </c>
      <c r="AG4595">
        <v>3</v>
      </c>
      <c r="AH4595" t="s">
        <v>81</v>
      </c>
      <c r="AI4595">
        <v>27</v>
      </c>
      <c r="AJ4595" t="s">
        <v>44512</v>
      </c>
      <c r="AK4595">
        <v>360</v>
      </c>
      <c r="AL4595" t="s">
        <v>9243</v>
      </c>
      <c r="AS4595">
        <v>0</v>
      </c>
      <c r="AT4595" t="s">
        <v>61</v>
      </c>
      <c r="AZ4595" t="s">
        <v>62</v>
      </c>
      <c r="BA4595">
        <v>1085</v>
      </c>
      <c r="BB4595" t="s">
        <v>44618</v>
      </c>
    </row>
    <row r="4596" spans="1:54" x14ac:dyDescent="0.25">
      <c r="A4596" s="1">
        <v>45200</v>
      </c>
      <c r="B4596">
        <v>385001</v>
      </c>
      <c r="C4596" t="s">
        <v>22277</v>
      </c>
      <c r="D4596">
        <v>4690</v>
      </c>
      <c r="E4596" t="s">
        <v>10552</v>
      </c>
      <c r="F4596" t="s">
        <v>22278</v>
      </c>
      <c r="G4596">
        <v>29188475</v>
      </c>
      <c r="H4596">
        <v>1003305132</v>
      </c>
      <c r="I4596" t="s">
        <v>22279</v>
      </c>
      <c r="K4596" t="s">
        <v>12057</v>
      </c>
      <c r="L4596" t="s">
        <v>45747</v>
      </c>
      <c r="M4596">
        <v>37</v>
      </c>
      <c r="N4596">
        <v>36</v>
      </c>
      <c r="R4596" s="1">
        <v>44902</v>
      </c>
      <c r="S4596" t="s">
        <v>56</v>
      </c>
      <c r="T4596">
        <v>320</v>
      </c>
      <c r="U4596" t="s">
        <v>10368</v>
      </c>
      <c r="W4596">
        <v>2</v>
      </c>
      <c r="X4596" t="s">
        <v>57</v>
      </c>
      <c r="Y4596">
        <v>1</v>
      </c>
      <c r="Z4596" t="s">
        <v>46545</v>
      </c>
      <c r="AA4596">
        <v>9</v>
      </c>
      <c r="AB4596">
        <v>195804</v>
      </c>
      <c r="AC4596">
        <v>121</v>
      </c>
      <c r="AD4596" t="s">
        <v>70</v>
      </c>
      <c r="AE4596">
        <v>1012</v>
      </c>
      <c r="AF4596" t="s">
        <v>71</v>
      </c>
      <c r="AG4596">
        <v>1</v>
      </c>
      <c r="AH4596" t="s">
        <v>44482</v>
      </c>
      <c r="AI4596">
        <v>21</v>
      </c>
      <c r="AJ4596" t="s">
        <v>52613</v>
      </c>
      <c r="AK4596">
        <v>320</v>
      </c>
      <c r="AL4596" t="s">
        <v>10368</v>
      </c>
      <c r="AP4596">
        <v>280357</v>
      </c>
      <c r="AQ4596" t="s">
        <v>22280</v>
      </c>
      <c r="AR4596" t="s">
        <v>12059</v>
      </c>
      <c r="AS4596">
        <v>2</v>
      </c>
      <c r="AT4596" t="s">
        <v>1413</v>
      </c>
      <c r="AU4596" t="s">
        <v>45119</v>
      </c>
      <c r="AW4596" t="s">
        <v>12060</v>
      </c>
      <c r="AX4596">
        <v>55.3131305</v>
      </c>
      <c r="AY4596">
        <v>12.060991059999999</v>
      </c>
      <c r="AZ4596" t="s">
        <v>62</v>
      </c>
      <c r="BA4596">
        <v>1085</v>
      </c>
      <c r="BB4596" t="s">
        <v>44618</v>
      </c>
    </row>
    <row r="4597" spans="1:54" x14ac:dyDescent="0.25">
      <c r="A4597" s="1">
        <v>45200</v>
      </c>
      <c r="B4597">
        <v>385002</v>
      </c>
      <c r="C4597" t="s">
        <v>49793</v>
      </c>
      <c r="D4597">
        <v>4683</v>
      </c>
      <c r="E4597" t="s">
        <v>49794</v>
      </c>
      <c r="F4597" t="s">
        <v>53557</v>
      </c>
      <c r="I4597" t="s">
        <v>22281</v>
      </c>
      <c r="K4597" t="s">
        <v>22282</v>
      </c>
      <c r="L4597" t="s">
        <v>22283</v>
      </c>
      <c r="R4597" s="1">
        <v>40162</v>
      </c>
      <c r="S4597" t="s">
        <v>80</v>
      </c>
      <c r="T4597">
        <v>320</v>
      </c>
      <c r="U4597" t="s">
        <v>10368</v>
      </c>
      <c r="V4597" s="1">
        <v>29373</v>
      </c>
      <c r="W4597">
        <v>2</v>
      </c>
      <c r="X4597" t="s">
        <v>57</v>
      </c>
      <c r="Y4597">
        <v>1</v>
      </c>
      <c r="Z4597" t="s">
        <v>46545</v>
      </c>
      <c r="AA4597">
        <v>2</v>
      </c>
      <c r="AB4597">
        <v>196008</v>
      </c>
      <c r="AC4597">
        <v>121</v>
      </c>
      <c r="AD4597" t="s">
        <v>70</v>
      </c>
      <c r="AE4597">
        <v>1012</v>
      </c>
      <c r="AF4597" t="s">
        <v>71</v>
      </c>
      <c r="AG4597">
        <v>3</v>
      </c>
      <c r="AH4597" t="s">
        <v>81</v>
      </c>
      <c r="AI4597">
        <v>21</v>
      </c>
      <c r="AJ4597" t="s">
        <v>52613</v>
      </c>
      <c r="AK4597">
        <v>320</v>
      </c>
      <c r="AL4597" t="s">
        <v>10368</v>
      </c>
      <c r="AS4597">
        <v>0</v>
      </c>
      <c r="AT4597" t="s">
        <v>61</v>
      </c>
      <c r="AU4597" t="s">
        <v>22283</v>
      </c>
      <c r="AX4597">
        <v>55.256042966317501</v>
      </c>
      <c r="AY4597">
        <v>12.022993211229901</v>
      </c>
      <c r="AZ4597" t="s">
        <v>62</v>
      </c>
      <c r="BA4597">
        <v>1085</v>
      </c>
      <c r="BB4597" t="s">
        <v>44618</v>
      </c>
    </row>
    <row r="4598" spans="1:54" x14ac:dyDescent="0.25">
      <c r="A4598" s="1">
        <v>45200</v>
      </c>
      <c r="B4598">
        <v>385003</v>
      </c>
      <c r="C4598" t="s">
        <v>49795</v>
      </c>
      <c r="D4598">
        <v>4683</v>
      </c>
      <c r="E4598" t="s">
        <v>49794</v>
      </c>
      <c r="F4598" t="s">
        <v>49796</v>
      </c>
      <c r="G4598">
        <v>29188475</v>
      </c>
      <c r="H4598">
        <v>1003305260</v>
      </c>
      <c r="I4598" t="s">
        <v>22284</v>
      </c>
      <c r="J4598" t="s">
        <v>22285</v>
      </c>
      <c r="K4598" t="s">
        <v>22286</v>
      </c>
      <c r="L4598" t="s">
        <v>22287</v>
      </c>
      <c r="M4598">
        <v>205</v>
      </c>
      <c r="N4598">
        <v>3</v>
      </c>
      <c r="R4598" s="1">
        <v>44679</v>
      </c>
      <c r="S4598" t="s">
        <v>56</v>
      </c>
      <c r="T4598">
        <v>320</v>
      </c>
      <c r="U4598" t="s">
        <v>10368</v>
      </c>
      <c r="W4598">
        <v>2</v>
      </c>
      <c r="X4598" t="s">
        <v>57</v>
      </c>
      <c r="Y4598">
        <v>1</v>
      </c>
      <c r="Z4598" t="s">
        <v>46545</v>
      </c>
      <c r="AA4598">
        <v>9</v>
      </c>
      <c r="AB4598">
        <v>196008</v>
      </c>
      <c r="AC4598">
        <v>121</v>
      </c>
      <c r="AD4598" t="s">
        <v>70</v>
      </c>
      <c r="AE4598">
        <v>1012</v>
      </c>
      <c r="AF4598" t="s">
        <v>71</v>
      </c>
      <c r="AG4598">
        <v>1</v>
      </c>
      <c r="AH4598" t="s">
        <v>44482</v>
      </c>
      <c r="AI4598">
        <v>21</v>
      </c>
      <c r="AJ4598" t="s">
        <v>52613</v>
      </c>
      <c r="AK4598">
        <v>320</v>
      </c>
      <c r="AL4598" t="s">
        <v>10368</v>
      </c>
      <c r="AP4598">
        <v>280357</v>
      </c>
      <c r="AQ4598" t="s">
        <v>22288</v>
      </c>
      <c r="AR4598" t="s">
        <v>12059</v>
      </c>
      <c r="AS4598">
        <v>2</v>
      </c>
      <c r="AT4598" t="s">
        <v>1413</v>
      </c>
      <c r="AU4598" t="s">
        <v>19049</v>
      </c>
      <c r="AW4598" t="s">
        <v>22283</v>
      </c>
      <c r="AX4598">
        <v>55.241142009999997</v>
      </c>
      <c r="AY4598">
        <v>12.042767420000001</v>
      </c>
      <c r="AZ4598" t="s">
        <v>62</v>
      </c>
      <c r="BA4598">
        <v>1085</v>
      </c>
      <c r="BB4598" t="s">
        <v>44618</v>
      </c>
    </row>
    <row r="4599" spans="1:54" x14ac:dyDescent="0.25">
      <c r="A4599" s="1">
        <v>45200</v>
      </c>
      <c r="B4599">
        <v>385004</v>
      </c>
      <c r="C4599" t="s">
        <v>22289</v>
      </c>
      <c r="D4599">
        <v>4682</v>
      </c>
      <c r="E4599" t="s">
        <v>8996</v>
      </c>
      <c r="F4599" t="s">
        <v>22290</v>
      </c>
      <c r="G4599">
        <v>23406616</v>
      </c>
      <c r="H4599">
        <v>1001560354</v>
      </c>
      <c r="I4599" t="s">
        <v>49797</v>
      </c>
      <c r="J4599" t="s">
        <v>22291</v>
      </c>
      <c r="K4599" t="s">
        <v>22292</v>
      </c>
      <c r="L4599" t="s">
        <v>45748</v>
      </c>
      <c r="M4599">
        <v>889</v>
      </c>
      <c r="N4599">
        <v>2</v>
      </c>
      <c r="R4599" s="1">
        <v>44203</v>
      </c>
      <c r="S4599" t="s">
        <v>56</v>
      </c>
      <c r="W4599">
        <v>5</v>
      </c>
      <c r="X4599" t="s">
        <v>557</v>
      </c>
      <c r="Y4599">
        <v>1</v>
      </c>
      <c r="Z4599" t="s">
        <v>46545</v>
      </c>
      <c r="AA4599">
        <v>9</v>
      </c>
      <c r="AB4599">
        <v>188601</v>
      </c>
      <c r="AC4599">
        <v>121</v>
      </c>
      <c r="AD4599" t="s">
        <v>70</v>
      </c>
      <c r="AE4599">
        <v>1013</v>
      </c>
      <c r="AF4599" t="s">
        <v>558</v>
      </c>
      <c r="AG4599">
        <v>1</v>
      </c>
      <c r="AH4599" t="s">
        <v>44482</v>
      </c>
      <c r="AI4599">
        <v>21</v>
      </c>
      <c r="AJ4599" t="s">
        <v>52613</v>
      </c>
      <c r="AK4599">
        <v>320</v>
      </c>
      <c r="AL4599" t="s">
        <v>10368</v>
      </c>
      <c r="AQ4599" t="s">
        <v>22293</v>
      </c>
      <c r="AR4599" t="s">
        <v>22294</v>
      </c>
      <c r="AS4599">
        <v>0</v>
      </c>
      <c r="AT4599" t="s">
        <v>61</v>
      </c>
      <c r="AU4599" t="s">
        <v>53558</v>
      </c>
      <c r="AX4599">
        <v>55.313254239999999</v>
      </c>
      <c r="AY4599">
        <v>12.09584151</v>
      </c>
      <c r="AZ4599" t="s">
        <v>62</v>
      </c>
      <c r="BA4599">
        <v>1085</v>
      </c>
      <c r="BB4599" t="s">
        <v>44618</v>
      </c>
    </row>
    <row r="4600" spans="1:54" x14ac:dyDescent="0.25">
      <c r="A4600" s="1">
        <v>45200</v>
      </c>
      <c r="B4600">
        <v>385210</v>
      </c>
      <c r="C4600" t="s">
        <v>49798</v>
      </c>
      <c r="D4600">
        <v>4690</v>
      </c>
      <c r="E4600" t="s">
        <v>10552</v>
      </c>
      <c r="F4600" t="s">
        <v>49799</v>
      </c>
      <c r="G4600">
        <v>29188475</v>
      </c>
      <c r="H4600">
        <v>1003305132</v>
      </c>
      <c r="I4600" t="s">
        <v>22295</v>
      </c>
      <c r="J4600" t="s">
        <v>22296</v>
      </c>
      <c r="K4600" t="s">
        <v>22297</v>
      </c>
      <c r="L4600" t="s">
        <v>22298</v>
      </c>
      <c r="M4600">
        <v>418</v>
      </c>
      <c r="N4600">
        <v>2</v>
      </c>
      <c r="R4600" s="1">
        <v>40938</v>
      </c>
      <c r="S4600" t="s">
        <v>56</v>
      </c>
      <c r="T4600">
        <v>320</v>
      </c>
      <c r="U4600" t="s">
        <v>10368</v>
      </c>
      <c r="V4600" s="1">
        <v>39295</v>
      </c>
      <c r="W4600">
        <v>2</v>
      </c>
      <c r="X4600" t="s">
        <v>57</v>
      </c>
      <c r="Y4600">
        <v>1</v>
      </c>
      <c r="Z4600" t="s">
        <v>46545</v>
      </c>
      <c r="AB4600">
        <v>197008</v>
      </c>
      <c r="AC4600">
        <v>125</v>
      </c>
      <c r="AD4600" t="s">
        <v>1344</v>
      </c>
      <c r="AE4600">
        <v>1014</v>
      </c>
      <c r="AF4600" t="s">
        <v>1352</v>
      </c>
      <c r="AG4600">
        <v>3</v>
      </c>
      <c r="AH4600" t="s">
        <v>81</v>
      </c>
      <c r="AI4600">
        <v>24</v>
      </c>
      <c r="AJ4600" t="s">
        <v>1344</v>
      </c>
      <c r="AK4600">
        <v>320</v>
      </c>
      <c r="AL4600" t="s">
        <v>10368</v>
      </c>
      <c r="AM4600">
        <v>2</v>
      </c>
      <c r="AN4600" t="s">
        <v>119</v>
      </c>
      <c r="AO4600">
        <v>313210</v>
      </c>
      <c r="AQ4600" t="s">
        <v>22299</v>
      </c>
      <c r="AS4600">
        <v>0</v>
      </c>
      <c r="AT4600" t="s">
        <v>61</v>
      </c>
      <c r="AU4600" t="s">
        <v>3878</v>
      </c>
      <c r="AZ4600" t="s">
        <v>62</v>
      </c>
      <c r="BA4600">
        <v>1085</v>
      </c>
      <c r="BB4600" t="s">
        <v>44618</v>
      </c>
    </row>
    <row r="4601" spans="1:54" x14ac:dyDescent="0.25">
      <c r="A4601" s="1">
        <v>45200</v>
      </c>
      <c r="B4601">
        <v>387001</v>
      </c>
      <c r="C4601" t="s">
        <v>22300</v>
      </c>
      <c r="D4601">
        <v>4990</v>
      </c>
      <c r="E4601" t="s">
        <v>48014</v>
      </c>
      <c r="F4601" t="s">
        <v>22301</v>
      </c>
      <c r="K4601" t="s">
        <v>22302</v>
      </c>
      <c r="R4601" s="1">
        <v>40162</v>
      </c>
      <c r="S4601" t="s">
        <v>80</v>
      </c>
      <c r="T4601">
        <v>376</v>
      </c>
      <c r="U4601" t="s">
        <v>9249</v>
      </c>
      <c r="V4601" s="1">
        <v>28277</v>
      </c>
      <c r="W4601">
        <v>2</v>
      </c>
      <c r="X4601" t="s">
        <v>57</v>
      </c>
      <c r="Y4601">
        <v>1</v>
      </c>
      <c r="Z4601" t="s">
        <v>46545</v>
      </c>
      <c r="AC4601">
        <v>121</v>
      </c>
      <c r="AD4601" t="s">
        <v>70</v>
      </c>
      <c r="AE4601">
        <v>1012</v>
      </c>
      <c r="AF4601" t="s">
        <v>71</v>
      </c>
      <c r="AG4601">
        <v>3</v>
      </c>
      <c r="AH4601" t="s">
        <v>81</v>
      </c>
      <c r="AI4601">
        <v>21</v>
      </c>
      <c r="AJ4601" t="s">
        <v>52613</v>
      </c>
      <c r="AK4601">
        <v>376</v>
      </c>
      <c r="AL4601" t="s">
        <v>9249</v>
      </c>
      <c r="AS4601">
        <v>0</v>
      </c>
      <c r="AT4601" t="s">
        <v>61</v>
      </c>
      <c r="AZ4601" t="s">
        <v>62</v>
      </c>
      <c r="BA4601">
        <v>1085</v>
      </c>
      <c r="BB4601" t="s">
        <v>44618</v>
      </c>
    </row>
    <row r="4602" spans="1:54" x14ac:dyDescent="0.25">
      <c r="A4602" s="1">
        <v>45200</v>
      </c>
      <c r="B4602">
        <v>387002</v>
      </c>
      <c r="C4602" t="s">
        <v>22303</v>
      </c>
      <c r="D4602">
        <v>4862</v>
      </c>
      <c r="E4602" t="s">
        <v>22089</v>
      </c>
      <c r="F4602" t="s">
        <v>22304</v>
      </c>
      <c r="G4602">
        <v>29188599</v>
      </c>
      <c r="H4602">
        <v>1003305314</v>
      </c>
      <c r="I4602" t="s">
        <v>22305</v>
      </c>
      <c r="K4602" t="s">
        <v>22306</v>
      </c>
      <c r="L4602" t="s">
        <v>22307</v>
      </c>
      <c r="M4602">
        <v>698</v>
      </c>
      <c r="N4602">
        <v>228</v>
      </c>
      <c r="R4602" s="1">
        <v>40932</v>
      </c>
      <c r="S4602" t="s">
        <v>56</v>
      </c>
      <c r="T4602">
        <v>376</v>
      </c>
      <c r="U4602" t="s">
        <v>9249</v>
      </c>
      <c r="V4602" s="1">
        <v>41183</v>
      </c>
      <c r="W4602">
        <v>2</v>
      </c>
      <c r="X4602" t="s">
        <v>57</v>
      </c>
      <c r="Y4602">
        <v>1</v>
      </c>
      <c r="Z4602" t="s">
        <v>46545</v>
      </c>
      <c r="AA4602">
        <v>6</v>
      </c>
      <c r="AB4602">
        <v>195808</v>
      </c>
      <c r="AC4602">
        <v>121</v>
      </c>
      <c r="AD4602" t="s">
        <v>70</v>
      </c>
      <c r="AE4602">
        <v>1012</v>
      </c>
      <c r="AF4602" t="s">
        <v>71</v>
      </c>
      <c r="AG4602">
        <v>3</v>
      </c>
      <c r="AH4602" t="s">
        <v>81</v>
      </c>
      <c r="AI4602">
        <v>21</v>
      </c>
      <c r="AJ4602" t="s">
        <v>52613</v>
      </c>
      <c r="AK4602">
        <v>376</v>
      </c>
      <c r="AL4602" t="s">
        <v>9249</v>
      </c>
      <c r="AQ4602" t="s">
        <v>22308</v>
      </c>
      <c r="AR4602" t="s">
        <v>22309</v>
      </c>
      <c r="AS4602">
        <v>0</v>
      </c>
      <c r="AT4602" t="s">
        <v>61</v>
      </c>
      <c r="AU4602" t="s">
        <v>22310</v>
      </c>
      <c r="AX4602">
        <v>54.858666895160198</v>
      </c>
      <c r="AY4602">
        <v>11.7289993548428</v>
      </c>
      <c r="AZ4602" t="s">
        <v>62</v>
      </c>
      <c r="BA4602">
        <v>1085</v>
      </c>
      <c r="BB4602" t="s">
        <v>44618</v>
      </c>
    </row>
    <row r="4603" spans="1:54" x14ac:dyDescent="0.25">
      <c r="A4603" s="1">
        <v>45200</v>
      </c>
      <c r="B4603">
        <v>387003</v>
      </c>
      <c r="C4603" t="s">
        <v>49800</v>
      </c>
      <c r="D4603">
        <v>4990</v>
      </c>
      <c r="E4603" t="s">
        <v>48014</v>
      </c>
      <c r="F4603" t="s">
        <v>49801</v>
      </c>
      <c r="G4603">
        <v>29188599</v>
      </c>
      <c r="H4603">
        <v>1003305478</v>
      </c>
      <c r="I4603" t="s">
        <v>20590</v>
      </c>
      <c r="K4603" t="s">
        <v>22311</v>
      </c>
      <c r="L4603" t="s">
        <v>49802</v>
      </c>
      <c r="M4603">
        <v>1422</v>
      </c>
      <c r="N4603">
        <v>64</v>
      </c>
      <c r="R4603" s="1">
        <v>40162</v>
      </c>
      <c r="S4603" t="s">
        <v>80</v>
      </c>
      <c r="T4603">
        <v>376</v>
      </c>
      <c r="U4603" t="s">
        <v>9249</v>
      </c>
      <c r="V4603" s="1">
        <v>39264</v>
      </c>
      <c r="W4603">
        <v>2</v>
      </c>
      <c r="X4603" t="s">
        <v>57</v>
      </c>
      <c r="Y4603">
        <v>1</v>
      </c>
      <c r="Z4603" t="s">
        <v>46545</v>
      </c>
      <c r="AA4603">
        <v>10</v>
      </c>
      <c r="AB4603">
        <v>195608</v>
      </c>
      <c r="AC4603">
        <v>121</v>
      </c>
      <c r="AD4603" t="s">
        <v>70</v>
      </c>
      <c r="AE4603">
        <v>1012</v>
      </c>
      <c r="AF4603" t="s">
        <v>71</v>
      </c>
      <c r="AG4603">
        <v>3</v>
      </c>
      <c r="AH4603" t="s">
        <v>81</v>
      </c>
      <c r="AI4603">
        <v>21</v>
      </c>
      <c r="AJ4603" t="s">
        <v>52613</v>
      </c>
      <c r="AK4603">
        <v>376</v>
      </c>
      <c r="AL4603" t="s">
        <v>9249</v>
      </c>
      <c r="AM4603">
        <v>2</v>
      </c>
      <c r="AN4603" t="s">
        <v>119</v>
      </c>
      <c r="AO4603">
        <v>376001</v>
      </c>
      <c r="AQ4603" t="s">
        <v>22312</v>
      </c>
      <c r="AR4603" t="s">
        <v>22313</v>
      </c>
      <c r="AS4603">
        <v>0</v>
      </c>
      <c r="AT4603" t="s">
        <v>61</v>
      </c>
      <c r="AU4603" t="s">
        <v>48032</v>
      </c>
      <c r="AX4603">
        <v>54.800224023695797</v>
      </c>
      <c r="AY4603">
        <v>11.646740520010599</v>
      </c>
      <c r="AZ4603" t="s">
        <v>62</v>
      </c>
      <c r="BA4603">
        <v>1085</v>
      </c>
      <c r="BB4603" t="s">
        <v>44618</v>
      </c>
    </row>
    <row r="4604" spans="1:54" x14ac:dyDescent="0.25">
      <c r="A4604" s="1">
        <v>45200</v>
      </c>
      <c r="B4604">
        <v>387004</v>
      </c>
      <c r="C4604" t="s">
        <v>22314</v>
      </c>
      <c r="D4604">
        <v>4990</v>
      </c>
      <c r="E4604" t="s">
        <v>48014</v>
      </c>
      <c r="F4604" t="s">
        <v>22315</v>
      </c>
      <c r="G4604">
        <v>29188599</v>
      </c>
      <c r="H4604">
        <v>1003305570</v>
      </c>
      <c r="I4604" t="s">
        <v>22316</v>
      </c>
      <c r="J4604" t="s">
        <v>22317</v>
      </c>
      <c r="K4604" t="s">
        <v>22317</v>
      </c>
      <c r="L4604" t="s">
        <v>54892</v>
      </c>
      <c r="M4604">
        <v>2502</v>
      </c>
      <c r="N4604">
        <v>8</v>
      </c>
      <c r="R4604" s="1">
        <v>40162</v>
      </c>
      <c r="S4604" t="s">
        <v>80</v>
      </c>
      <c r="T4604">
        <v>376</v>
      </c>
      <c r="U4604" t="s">
        <v>9249</v>
      </c>
      <c r="V4604" s="1">
        <v>39264</v>
      </c>
      <c r="W4604">
        <v>2</v>
      </c>
      <c r="X4604" t="s">
        <v>57</v>
      </c>
      <c r="Y4604">
        <v>1</v>
      </c>
      <c r="Z4604" t="s">
        <v>46545</v>
      </c>
      <c r="AA4604">
        <v>6</v>
      </c>
      <c r="AB4604">
        <v>196208</v>
      </c>
      <c r="AC4604">
        <v>121</v>
      </c>
      <c r="AD4604" t="s">
        <v>70</v>
      </c>
      <c r="AE4604">
        <v>1012</v>
      </c>
      <c r="AF4604" t="s">
        <v>71</v>
      </c>
      <c r="AG4604">
        <v>3</v>
      </c>
      <c r="AH4604" t="s">
        <v>81</v>
      </c>
      <c r="AI4604">
        <v>21</v>
      </c>
      <c r="AJ4604" t="s">
        <v>52613</v>
      </c>
      <c r="AK4604">
        <v>376</v>
      </c>
      <c r="AL4604" t="s">
        <v>9249</v>
      </c>
      <c r="AM4604">
        <v>2</v>
      </c>
      <c r="AN4604" t="s">
        <v>119</v>
      </c>
      <c r="AO4604">
        <v>376001</v>
      </c>
      <c r="AQ4604" t="s">
        <v>22318</v>
      </c>
      <c r="AR4604" t="s">
        <v>22319</v>
      </c>
      <c r="AS4604">
        <v>0</v>
      </c>
      <c r="AT4604" t="s">
        <v>61</v>
      </c>
      <c r="AU4604" t="s">
        <v>54672</v>
      </c>
      <c r="AX4604">
        <v>54.788895106760201</v>
      </c>
      <c r="AY4604">
        <v>11.6901081314551</v>
      </c>
      <c r="AZ4604" t="s">
        <v>62</v>
      </c>
      <c r="BA4604">
        <v>1085</v>
      </c>
      <c r="BB4604" t="s">
        <v>44618</v>
      </c>
    </row>
    <row r="4605" spans="1:54" x14ac:dyDescent="0.25">
      <c r="A4605" s="1">
        <v>45200</v>
      </c>
      <c r="B4605">
        <v>387005</v>
      </c>
      <c r="C4605" t="s">
        <v>49803</v>
      </c>
      <c r="D4605">
        <v>4990</v>
      </c>
      <c r="E4605" t="s">
        <v>48014</v>
      </c>
      <c r="F4605" t="s">
        <v>49804</v>
      </c>
      <c r="G4605">
        <v>29188599</v>
      </c>
      <c r="H4605">
        <v>1003305521</v>
      </c>
      <c r="I4605" t="s">
        <v>22320</v>
      </c>
      <c r="K4605" t="s">
        <v>22321</v>
      </c>
      <c r="L4605" t="s">
        <v>22322</v>
      </c>
      <c r="M4605">
        <v>1516</v>
      </c>
      <c r="N4605" t="s">
        <v>22323</v>
      </c>
      <c r="R4605" s="1">
        <v>44172</v>
      </c>
      <c r="S4605" t="s">
        <v>56</v>
      </c>
      <c r="T4605">
        <v>376</v>
      </c>
      <c r="U4605" t="s">
        <v>9249</v>
      </c>
      <c r="W4605">
        <v>2</v>
      </c>
      <c r="X4605" t="s">
        <v>57</v>
      </c>
      <c r="Y4605">
        <v>1</v>
      </c>
      <c r="Z4605" t="s">
        <v>46545</v>
      </c>
      <c r="AA4605">
        <v>10</v>
      </c>
      <c r="AB4605">
        <v>196508</v>
      </c>
      <c r="AC4605">
        <v>121</v>
      </c>
      <c r="AD4605" t="s">
        <v>70</v>
      </c>
      <c r="AE4605">
        <v>1012</v>
      </c>
      <c r="AF4605" t="s">
        <v>71</v>
      </c>
      <c r="AG4605">
        <v>1</v>
      </c>
      <c r="AH4605" t="s">
        <v>44482</v>
      </c>
      <c r="AI4605">
        <v>21</v>
      </c>
      <c r="AJ4605" t="s">
        <v>52613</v>
      </c>
      <c r="AK4605">
        <v>376</v>
      </c>
      <c r="AL4605" t="s">
        <v>9249</v>
      </c>
      <c r="AQ4605" t="s">
        <v>22324</v>
      </c>
      <c r="AR4605" t="s">
        <v>22325</v>
      </c>
      <c r="AS4605">
        <v>0</v>
      </c>
      <c r="AT4605" t="s">
        <v>61</v>
      </c>
      <c r="AU4605" t="s">
        <v>5321</v>
      </c>
      <c r="AX4605">
        <v>54.797722620000002</v>
      </c>
      <c r="AY4605">
        <v>11.628558610000001</v>
      </c>
      <c r="AZ4605" t="s">
        <v>62</v>
      </c>
      <c r="BA4605">
        <v>1085</v>
      </c>
      <c r="BB4605" t="s">
        <v>44618</v>
      </c>
    </row>
    <row r="4606" spans="1:54" x14ac:dyDescent="0.25">
      <c r="A4606" s="1">
        <v>45200</v>
      </c>
      <c r="B4606">
        <v>387006</v>
      </c>
      <c r="C4606" t="s">
        <v>22326</v>
      </c>
      <c r="D4606">
        <v>4990</v>
      </c>
      <c r="E4606" t="s">
        <v>48014</v>
      </c>
      <c r="F4606" t="s">
        <v>22327</v>
      </c>
      <c r="I4606" t="s">
        <v>53559</v>
      </c>
      <c r="K4606" t="s">
        <v>22328</v>
      </c>
      <c r="L4606" t="s">
        <v>22329</v>
      </c>
      <c r="M4606">
        <v>439</v>
      </c>
      <c r="N4606">
        <v>112</v>
      </c>
      <c r="R4606" s="1">
        <v>40162</v>
      </c>
      <c r="S4606" t="s">
        <v>80</v>
      </c>
      <c r="T4606">
        <v>376</v>
      </c>
      <c r="U4606" t="s">
        <v>9249</v>
      </c>
      <c r="V4606" s="1">
        <v>31199</v>
      </c>
      <c r="W4606">
        <v>2</v>
      </c>
      <c r="X4606" t="s">
        <v>57</v>
      </c>
      <c r="Y4606">
        <v>1</v>
      </c>
      <c r="Z4606" t="s">
        <v>46545</v>
      </c>
      <c r="AA4606">
        <v>4</v>
      </c>
      <c r="AB4606">
        <v>195608</v>
      </c>
      <c r="AC4606">
        <v>121</v>
      </c>
      <c r="AD4606" t="s">
        <v>70</v>
      </c>
      <c r="AE4606">
        <v>1012</v>
      </c>
      <c r="AF4606" t="s">
        <v>71</v>
      </c>
      <c r="AG4606">
        <v>3</v>
      </c>
      <c r="AH4606" t="s">
        <v>81</v>
      </c>
      <c r="AI4606">
        <v>22</v>
      </c>
      <c r="AJ4606" t="s">
        <v>52628</v>
      </c>
      <c r="AK4606">
        <v>376</v>
      </c>
      <c r="AL4606" t="s">
        <v>9249</v>
      </c>
      <c r="AS4606">
        <v>0</v>
      </c>
      <c r="AT4606" t="s">
        <v>61</v>
      </c>
      <c r="AU4606" t="s">
        <v>22330</v>
      </c>
      <c r="AX4606">
        <v>54.758369149963102</v>
      </c>
      <c r="AY4606">
        <v>11.6126232276482</v>
      </c>
      <c r="AZ4606" t="s">
        <v>62</v>
      </c>
      <c r="BA4606">
        <v>1085</v>
      </c>
      <c r="BB4606" t="s">
        <v>44618</v>
      </c>
    </row>
    <row r="4607" spans="1:54" x14ac:dyDescent="0.25">
      <c r="A4607" s="1">
        <v>45200</v>
      </c>
      <c r="B4607">
        <v>387007</v>
      </c>
      <c r="C4607" t="s">
        <v>53560</v>
      </c>
      <c r="D4607">
        <v>4990</v>
      </c>
      <c r="E4607" t="s">
        <v>48014</v>
      </c>
      <c r="F4607" t="s">
        <v>53561</v>
      </c>
      <c r="G4607">
        <v>29188599</v>
      </c>
      <c r="H4607">
        <v>1003305429</v>
      </c>
      <c r="I4607" t="s">
        <v>49788</v>
      </c>
      <c r="J4607" t="s">
        <v>22331</v>
      </c>
      <c r="K4607" t="s">
        <v>22331</v>
      </c>
      <c r="L4607" t="s">
        <v>22332</v>
      </c>
      <c r="M4607">
        <v>1259</v>
      </c>
      <c r="N4607">
        <v>116</v>
      </c>
      <c r="R4607" s="1">
        <v>40162</v>
      </c>
      <c r="S4607" t="s">
        <v>80</v>
      </c>
      <c r="T4607">
        <v>376</v>
      </c>
      <c r="U4607" t="s">
        <v>9249</v>
      </c>
      <c r="V4607" s="1">
        <v>39264</v>
      </c>
      <c r="W4607">
        <v>2</v>
      </c>
      <c r="X4607" t="s">
        <v>57</v>
      </c>
      <c r="Y4607">
        <v>1</v>
      </c>
      <c r="Z4607" t="s">
        <v>46545</v>
      </c>
      <c r="AA4607">
        <v>6</v>
      </c>
      <c r="AB4607">
        <v>196108</v>
      </c>
      <c r="AC4607">
        <v>121</v>
      </c>
      <c r="AD4607" t="s">
        <v>70</v>
      </c>
      <c r="AE4607">
        <v>1012</v>
      </c>
      <c r="AF4607" t="s">
        <v>71</v>
      </c>
      <c r="AG4607">
        <v>3</v>
      </c>
      <c r="AH4607" t="s">
        <v>81</v>
      </c>
      <c r="AI4607">
        <v>21</v>
      </c>
      <c r="AJ4607" t="s">
        <v>52613</v>
      </c>
      <c r="AK4607">
        <v>376</v>
      </c>
      <c r="AL4607" t="s">
        <v>9249</v>
      </c>
      <c r="AM4607">
        <v>2</v>
      </c>
      <c r="AN4607" t="s">
        <v>119</v>
      </c>
      <c r="AO4607">
        <v>376001</v>
      </c>
      <c r="AQ4607" t="s">
        <v>22333</v>
      </c>
      <c r="AR4607" t="s">
        <v>22334</v>
      </c>
      <c r="AS4607">
        <v>0</v>
      </c>
      <c r="AT4607" t="s">
        <v>61</v>
      </c>
      <c r="AU4607" t="s">
        <v>22335</v>
      </c>
      <c r="AZ4607" t="s">
        <v>62</v>
      </c>
      <c r="BA4607">
        <v>1085</v>
      </c>
      <c r="BB4607" t="s">
        <v>44618</v>
      </c>
    </row>
    <row r="4608" spans="1:54" x14ac:dyDescent="0.25">
      <c r="A4608" s="1">
        <v>45200</v>
      </c>
      <c r="B4608">
        <v>387200</v>
      </c>
      <c r="D4608">
        <v>4990</v>
      </c>
      <c r="E4608" t="s">
        <v>48014</v>
      </c>
      <c r="F4608" t="s">
        <v>52721</v>
      </c>
      <c r="G4608">
        <v>61168419</v>
      </c>
      <c r="I4608" t="s">
        <v>22336</v>
      </c>
      <c r="K4608" t="s">
        <v>22337</v>
      </c>
      <c r="L4608" t="s">
        <v>53562</v>
      </c>
      <c r="M4608">
        <v>1696</v>
      </c>
      <c r="N4608">
        <v>2</v>
      </c>
      <c r="R4608" s="1">
        <v>40162</v>
      </c>
      <c r="S4608" t="s">
        <v>80</v>
      </c>
      <c r="T4608">
        <v>376</v>
      </c>
      <c r="U4608" t="s">
        <v>9249</v>
      </c>
      <c r="V4608" s="1">
        <v>39083</v>
      </c>
      <c r="W4608">
        <v>2</v>
      </c>
      <c r="X4608" t="s">
        <v>57</v>
      </c>
      <c r="Y4608">
        <v>1</v>
      </c>
      <c r="Z4608" t="s">
        <v>46545</v>
      </c>
      <c r="AB4608">
        <v>199401</v>
      </c>
      <c r="AC4608">
        <v>932</v>
      </c>
      <c r="AD4608" t="s">
        <v>52637</v>
      </c>
      <c r="AE4608">
        <v>2021</v>
      </c>
      <c r="AF4608" t="s">
        <v>52637</v>
      </c>
      <c r="AG4608">
        <v>3</v>
      </c>
      <c r="AH4608" t="s">
        <v>81</v>
      </c>
      <c r="AI4608">
        <v>10</v>
      </c>
      <c r="AJ4608" t="s">
        <v>52638</v>
      </c>
      <c r="AK4608">
        <v>376</v>
      </c>
      <c r="AL4608" t="s">
        <v>9249</v>
      </c>
      <c r="AQ4608" t="s">
        <v>22338</v>
      </c>
      <c r="AR4608" t="s">
        <v>22334</v>
      </c>
      <c r="AS4608">
        <v>0</v>
      </c>
      <c r="AT4608" t="s">
        <v>61</v>
      </c>
      <c r="AU4608" t="s">
        <v>53313</v>
      </c>
      <c r="AX4608">
        <v>54.798828740409803</v>
      </c>
      <c r="AY4608">
        <v>11.6358883976757</v>
      </c>
      <c r="AZ4608" t="s">
        <v>62</v>
      </c>
      <c r="BA4608">
        <v>1085</v>
      </c>
      <c r="BB4608" t="s">
        <v>44618</v>
      </c>
    </row>
    <row r="4609" spans="1:54" x14ac:dyDescent="0.25">
      <c r="A4609" s="1">
        <v>45200</v>
      </c>
      <c r="B4609">
        <v>387210</v>
      </c>
      <c r="C4609" t="s">
        <v>49805</v>
      </c>
      <c r="D4609">
        <v>4990</v>
      </c>
      <c r="E4609" t="s">
        <v>48014</v>
      </c>
      <c r="F4609" t="s">
        <v>49806</v>
      </c>
      <c r="G4609">
        <v>29188599</v>
      </c>
      <c r="I4609" t="s">
        <v>22339</v>
      </c>
      <c r="K4609" t="s">
        <v>22337</v>
      </c>
      <c r="L4609" t="s">
        <v>53562</v>
      </c>
      <c r="M4609">
        <v>1696</v>
      </c>
      <c r="N4609">
        <v>2</v>
      </c>
      <c r="R4609" s="1">
        <v>40162</v>
      </c>
      <c r="S4609" t="s">
        <v>80</v>
      </c>
      <c r="T4609">
        <v>376</v>
      </c>
      <c r="U4609" t="s">
        <v>9249</v>
      </c>
      <c r="V4609" s="1">
        <v>39264</v>
      </c>
      <c r="W4609">
        <v>2</v>
      </c>
      <c r="X4609" t="s">
        <v>57</v>
      </c>
      <c r="Y4609">
        <v>1</v>
      </c>
      <c r="Z4609" t="s">
        <v>46545</v>
      </c>
      <c r="AB4609">
        <v>196508</v>
      </c>
      <c r="AC4609">
        <v>125</v>
      </c>
      <c r="AD4609" t="s">
        <v>1344</v>
      </c>
      <c r="AE4609">
        <v>1014</v>
      </c>
      <c r="AF4609" t="s">
        <v>1352</v>
      </c>
      <c r="AG4609">
        <v>3</v>
      </c>
      <c r="AH4609" t="s">
        <v>81</v>
      </c>
      <c r="AI4609">
        <v>24</v>
      </c>
      <c r="AJ4609" t="s">
        <v>1344</v>
      </c>
      <c r="AK4609">
        <v>376</v>
      </c>
      <c r="AL4609" t="s">
        <v>9249</v>
      </c>
      <c r="AM4609">
        <v>2</v>
      </c>
      <c r="AN4609" t="s">
        <v>119</v>
      </c>
      <c r="AO4609">
        <v>369210</v>
      </c>
      <c r="AQ4609" t="s">
        <v>22340</v>
      </c>
      <c r="AR4609" t="s">
        <v>22341</v>
      </c>
      <c r="AS4609">
        <v>0</v>
      </c>
      <c r="AT4609" t="s">
        <v>61</v>
      </c>
      <c r="AU4609" t="s">
        <v>53313</v>
      </c>
      <c r="AX4609">
        <v>54.798828740409803</v>
      </c>
      <c r="AY4609">
        <v>11.6358883976757</v>
      </c>
      <c r="AZ4609" t="s">
        <v>62</v>
      </c>
      <c r="BA4609">
        <v>1085</v>
      </c>
      <c r="BB4609" t="s">
        <v>44618</v>
      </c>
    </row>
    <row r="4610" spans="1:54" x14ac:dyDescent="0.25">
      <c r="A4610" s="1">
        <v>45200</v>
      </c>
      <c r="B4610">
        <v>387350</v>
      </c>
      <c r="C4610" t="s">
        <v>54893</v>
      </c>
      <c r="D4610">
        <v>4990</v>
      </c>
      <c r="E4610" t="s">
        <v>48014</v>
      </c>
      <c r="F4610" t="s">
        <v>54894</v>
      </c>
      <c r="G4610">
        <v>11906370</v>
      </c>
      <c r="H4610">
        <v>1003301587</v>
      </c>
      <c r="I4610" t="s">
        <v>22342</v>
      </c>
      <c r="J4610" t="s">
        <v>22343</v>
      </c>
      <c r="K4610" t="s">
        <v>22344</v>
      </c>
      <c r="L4610" t="s">
        <v>22345</v>
      </c>
      <c r="M4610">
        <v>1259</v>
      </c>
      <c r="N4610">
        <v>90</v>
      </c>
      <c r="R4610" s="1">
        <v>40938</v>
      </c>
      <c r="S4610" t="s">
        <v>56</v>
      </c>
      <c r="V4610" s="1">
        <v>39417</v>
      </c>
      <c r="W4610">
        <v>5</v>
      </c>
      <c r="X4610" t="s">
        <v>557</v>
      </c>
      <c r="Y4610">
        <v>1</v>
      </c>
      <c r="Z4610" t="s">
        <v>46545</v>
      </c>
      <c r="AB4610">
        <v>198110</v>
      </c>
      <c r="AC4610">
        <v>146</v>
      </c>
      <c r="AD4610" t="s">
        <v>1428</v>
      </c>
      <c r="AE4610">
        <v>1025</v>
      </c>
      <c r="AF4610" t="s">
        <v>1428</v>
      </c>
      <c r="AG4610">
        <v>3</v>
      </c>
      <c r="AH4610" t="s">
        <v>81</v>
      </c>
      <c r="AI4610">
        <v>85</v>
      </c>
      <c r="AJ4610" t="s">
        <v>1428</v>
      </c>
      <c r="AK4610">
        <v>376</v>
      </c>
      <c r="AL4610" t="s">
        <v>9249</v>
      </c>
      <c r="AQ4610" t="s">
        <v>22346</v>
      </c>
      <c r="AR4610" t="s">
        <v>22347</v>
      </c>
      <c r="AS4610">
        <v>0</v>
      </c>
      <c r="AT4610" t="s">
        <v>61</v>
      </c>
      <c r="AU4610" t="s">
        <v>22335</v>
      </c>
      <c r="AZ4610" t="s">
        <v>62</v>
      </c>
      <c r="BA4610">
        <v>1085</v>
      </c>
      <c r="BB4610" t="s">
        <v>44618</v>
      </c>
    </row>
    <row r="4611" spans="1:54" x14ac:dyDescent="0.25">
      <c r="A4611" s="1">
        <v>45200</v>
      </c>
      <c r="B4611">
        <v>389001</v>
      </c>
      <c r="C4611" t="s">
        <v>49807</v>
      </c>
      <c r="D4611">
        <v>4673</v>
      </c>
      <c r="E4611" t="s">
        <v>49488</v>
      </c>
      <c r="F4611" t="s">
        <v>48908</v>
      </c>
      <c r="G4611">
        <v>29208654</v>
      </c>
      <c r="H4611">
        <v>1003305636</v>
      </c>
      <c r="I4611" t="s">
        <v>21155</v>
      </c>
      <c r="J4611" t="s">
        <v>22348</v>
      </c>
      <c r="K4611" t="s">
        <v>22349</v>
      </c>
      <c r="L4611" t="s">
        <v>22350</v>
      </c>
      <c r="M4611">
        <v>73</v>
      </c>
      <c r="N4611">
        <v>55</v>
      </c>
      <c r="R4611" s="1">
        <v>40379</v>
      </c>
      <c r="S4611" t="s">
        <v>56</v>
      </c>
      <c r="T4611">
        <v>336</v>
      </c>
      <c r="U4611" t="s">
        <v>10080</v>
      </c>
      <c r="V4611" s="1">
        <v>40391</v>
      </c>
      <c r="W4611">
        <v>2</v>
      </c>
      <c r="X4611" t="s">
        <v>57</v>
      </c>
      <c r="Y4611">
        <v>1</v>
      </c>
      <c r="Z4611" t="s">
        <v>46545</v>
      </c>
      <c r="AA4611">
        <v>9</v>
      </c>
      <c r="AB4611">
        <v>196208</v>
      </c>
      <c r="AC4611">
        <v>121</v>
      </c>
      <c r="AD4611" t="s">
        <v>70</v>
      </c>
      <c r="AE4611">
        <v>1012</v>
      </c>
      <c r="AF4611" t="s">
        <v>71</v>
      </c>
      <c r="AG4611">
        <v>3</v>
      </c>
      <c r="AH4611" t="s">
        <v>81</v>
      </c>
      <c r="AI4611">
        <v>21</v>
      </c>
      <c r="AJ4611" t="s">
        <v>52613</v>
      </c>
      <c r="AK4611">
        <v>336</v>
      </c>
      <c r="AL4611" t="s">
        <v>10080</v>
      </c>
      <c r="AM4611">
        <v>2</v>
      </c>
      <c r="AN4611" t="s">
        <v>119</v>
      </c>
      <c r="AO4611">
        <v>389008</v>
      </c>
      <c r="AQ4611" t="s">
        <v>22351</v>
      </c>
      <c r="AR4611" t="s">
        <v>22352</v>
      </c>
      <c r="AS4611">
        <v>0</v>
      </c>
      <c r="AT4611" t="s">
        <v>61</v>
      </c>
      <c r="AU4611" t="s">
        <v>22353</v>
      </c>
      <c r="AX4611">
        <v>55.271376861047898</v>
      </c>
      <c r="AY4611">
        <v>12.327100195938099</v>
      </c>
      <c r="AZ4611" t="s">
        <v>62</v>
      </c>
      <c r="BA4611">
        <v>1085</v>
      </c>
      <c r="BB4611" t="s">
        <v>44618</v>
      </c>
    </row>
    <row r="4612" spans="1:54" x14ac:dyDescent="0.25">
      <c r="A4612" s="1">
        <v>45200</v>
      </c>
      <c r="B4612">
        <v>389002</v>
      </c>
      <c r="C4612" t="s">
        <v>53563</v>
      </c>
      <c r="D4612">
        <v>4673</v>
      </c>
      <c r="E4612" t="s">
        <v>49488</v>
      </c>
      <c r="F4612" t="s">
        <v>53564</v>
      </c>
      <c r="I4612" t="s">
        <v>22354</v>
      </c>
      <c r="K4612" t="s">
        <v>22355</v>
      </c>
      <c r="R4612" s="1">
        <v>40162</v>
      </c>
      <c r="S4612" t="s">
        <v>80</v>
      </c>
      <c r="T4612">
        <v>336</v>
      </c>
      <c r="U4612" t="s">
        <v>10080</v>
      </c>
      <c r="V4612" s="1">
        <v>29007</v>
      </c>
      <c r="W4612">
        <v>2</v>
      </c>
      <c r="X4612" t="s">
        <v>57</v>
      </c>
      <c r="Y4612">
        <v>1</v>
      </c>
      <c r="Z4612" t="s">
        <v>46545</v>
      </c>
      <c r="AA4612">
        <v>3</v>
      </c>
      <c r="AB4612">
        <v>194208</v>
      </c>
      <c r="AC4612">
        <v>121</v>
      </c>
      <c r="AD4612" t="s">
        <v>70</v>
      </c>
      <c r="AE4612">
        <v>1012</v>
      </c>
      <c r="AF4612" t="s">
        <v>71</v>
      </c>
      <c r="AG4612">
        <v>3</v>
      </c>
      <c r="AH4612" t="s">
        <v>81</v>
      </c>
      <c r="AI4612">
        <v>21</v>
      </c>
      <c r="AJ4612" t="s">
        <v>52613</v>
      </c>
      <c r="AK4612">
        <v>336</v>
      </c>
      <c r="AL4612" t="s">
        <v>10080</v>
      </c>
      <c r="AS4612">
        <v>0</v>
      </c>
      <c r="AT4612" t="s">
        <v>61</v>
      </c>
      <c r="AZ4612" t="s">
        <v>62</v>
      </c>
      <c r="BA4612">
        <v>1085</v>
      </c>
      <c r="BB4612" t="s">
        <v>44618</v>
      </c>
    </row>
    <row r="4613" spans="1:54" x14ac:dyDescent="0.25">
      <c r="A4613" s="1">
        <v>45200</v>
      </c>
      <c r="B4613">
        <v>389003</v>
      </c>
      <c r="C4613" t="s">
        <v>49808</v>
      </c>
      <c r="D4613">
        <v>4652</v>
      </c>
      <c r="E4613" t="s">
        <v>53113</v>
      </c>
      <c r="F4613" t="s">
        <v>49809</v>
      </c>
      <c r="I4613" t="s">
        <v>22356</v>
      </c>
      <c r="J4613" t="s">
        <v>22357</v>
      </c>
      <c r="K4613" t="s">
        <v>22358</v>
      </c>
      <c r="L4613" t="s">
        <v>53193</v>
      </c>
      <c r="M4613">
        <v>807</v>
      </c>
      <c r="N4613">
        <v>2</v>
      </c>
      <c r="R4613" s="1">
        <v>40162</v>
      </c>
      <c r="S4613" t="s">
        <v>80</v>
      </c>
      <c r="T4613">
        <v>336</v>
      </c>
      <c r="U4613" t="s">
        <v>10080</v>
      </c>
      <c r="V4613" s="1">
        <v>38534</v>
      </c>
      <c r="W4613">
        <v>2</v>
      </c>
      <c r="X4613" t="s">
        <v>57</v>
      </c>
      <c r="Y4613">
        <v>1</v>
      </c>
      <c r="Z4613" t="s">
        <v>46545</v>
      </c>
      <c r="AA4613">
        <v>7</v>
      </c>
      <c r="AB4613">
        <v>196508</v>
      </c>
      <c r="AC4613">
        <v>121</v>
      </c>
      <c r="AD4613" t="s">
        <v>70</v>
      </c>
      <c r="AE4613">
        <v>1012</v>
      </c>
      <c r="AF4613" t="s">
        <v>71</v>
      </c>
      <c r="AG4613">
        <v>3</v>
      </c>
      <c r="AH4613" t="s">
        <v>81</v>
      </c>
      <c r="AI4613">
        <v>21</v>
      </c>
      <c r="AJ4613" t="s">
        <v>52613</v>
      </c>
      <c r="AK4613">
        <v>336</v>
      </c>
      <c r="AL4613" t="s">
        <v>10080</v>
      </c>
      <c r="AQ4613" t="s">
        <v>22359</v>
      </c>
      <c r="AS4613">
        <v>2</v>
      </c>
      <c r="AT4613" t="s">
        <v>1413</v>
      </c>
      <c r="AU4613" t="s">
        <v>53194</v>
      </c>
      <c r="AX4613">
        <v>55.328696511871499</v>
      </c>
      <c r="AY4613">
        <v>12.2613029920284</v>
      </c>
      <c r="AZ4613" t="s">
        <v>62</v>
      </c>
      <c r="BA4613">
        <v>1085</v>
      </c>
      <c r="BB4613" t="s">
        <v>44618</v>
      </c>
    </row>
    <row r="4614" spans="1:54" x14ac:dyDescent="0.25">
      <c r="A4614" s="1">
        <v>45200</v>
      </c>
      <c r="B4614">
        <v>389004</v>
      </c>
      <c r="C4614" t="s">
        <v>53565</v>
      </c>
      <c r="D4614">
        <v>4673</v>
      </c>
      <c r="E4614" t="s">
        <v>49488</v>
      </c>
      <c r="F4614" t="s">
        <v>53566</v>
      </c>
      <c r="I4614" t="s">
        <v>22354</v>
      </c>
      <c r="K4614" t="s">
        <v>22355</v>
      </c>
      <c r="R4614" s="1">
        <v>40162</v>
      </c>
      <c r="S4614" t="s">
        <v>80</v>
      </c>
      <c r="T4614">
        <v>336</v>
      </c>
      <c r="U4614" t="s">
        <v>10080</v>
      </c>
      <c r="V4614" s="1">
        <v>29007</v>
      </c>
      <c r="W4614">
        <v>2</v>
      </c>
      <c r="X4614" t="s">
        <v>57</v>
      </c>
      <c r="Y4614">
        <v>1</v>
      </c>
      <c r="Z4614" t="s">
        <v>46545</v>
      </c>
      <c r="AA4614">
        <v>3</v>
      </c>
      <c r="AC4614">
        <v>121</v>
      </c>
      <c r="AD4614" t="s">
        <v>70</v>
      </c>
      <c r="AE4614">
        <v>1012</v>
      </c>
      <c r="AF4614" t="s">
        <v>71</v>
      </c>
      <c r="AG4614">
        <v>3</v>
      </c>
      <c r="AH4614" t="s">
        <v>81</v>
      </c>
      <c r="AI4614">
        <v>21</v>
      </c>
      <c r="AJ4614" t="s">
        <v>52613</v>
      </c>
      <c r="AK4614">
        <v>336</v>
      </c>
      <c r="AL4614" t="s">
        <v>10080</v>
      </c>
      <c r="AS4614">
        <v>0</v>
      </c>
      <c r="AT4614" t="s">
        <v>61</v>
      </c>
      <c r="AZ4614" t="s">
        <v>62</v>
      </c>
      <c r="BA4614">
        <v>1085</v>
      </c>
      <c r="BB4614" t="s">
        <v>44618</v>
      </c>
    </row>
    <row r="4615" spans="1:54" x14ac:dyDescent="0.25">
      <c r="A4615" s="1">
        <v>45200</v>
      </c>
      <c r="B4615">
        <v>389005</v>
      </c>
      <c r="C4615" t="s">
        <v>53567</v>
      </c>
      <c r="D4615">
        <v>4660</v>
      </c>
      <c r="E4615" t="s">
        <v>13650</v>
      </c>
      <c r="F4615" t="s">
        <v>53568</v>
      </c>
      <c r="I4615" t="s">
        <v>22360</v>
      </c>
      <c r="K4615" t="s">
        <v>22361</v>
      </c>
      <c r="R4615" s="1">
        <v>40162</v>
      </c>
      <c r="S4615" t="s">
        <v>80</v>
      </c>
      <c r="T4615">
        <v>336</v>
      </c>
      <c r="U4615" t="s">
        <v>10080</v>
      </c>
      <c r="V4615" s="1">
        <v>27912</v>
      </c>
      <c r="W4615">
        <v>2</v>
      </c>
      <c r="X4615" t="s">
        <v>57</v>
      </c>
      <c r="Y4615">
        <v>1</v>
      </c>
      <c r="Z4615" t="s">
        <v>46545</v>
      </c>
      <c r="AC4615">
        <v>121</v>
      </c>
      <c r="AD4615" t="s">
        <v>70</v>
      </c>
      <c r="AE4615">
        <v>1012</v>
      </c>
      <c r="AF4615" t="s">
        <v>71</v>
      </c>
      <c r="AG4615">
        <v>3</v>
      </c>
      <c r="AH4615" t="s">
        <v>81</v>
      </c>
      <c r="AI4615">
        <v>21</v>
      </c>
      <c r="AJ4615" t="s">
        <v>52613</v>
      </c>
      <c r="AK4615">
        <v>336</v>
      </c>
      <c r="AL4615" t="s">
        <v>10080</v>
      </c>
      <c r="AS4615">
        <v>0</v>
      </c>
      <c r="AT4615" t="s">
        <v>61</v>
      </c>
      <c r="AZ4615" t="s">
        <v>62</v>
      </c>
      <c r="BA4615">
        <v>1085</v>
      </c>
      <c r="BB4615" t="s">
        <v>44618</v>
      </c>
    </row>
    <row r="4616" spans="1:54" x14ac:dyDescent="0.25">
      <c r="A4616" s="1">
        <v>45200</v>
      </c>
      <c r="B4616">
        <v>389006</v>
      </c>
      <c r="C4616" t="s">
        <v>45749</v>
      </c>
      <c r="D4616">
        <v>4672</v>
      </c>
      <c r="E4616" t="s">
        <v>10119</v>
      </c>
      <c r="F4616" t="s">
        <v>45750</v>
      </c>
      <c r="I4616" t="s">
        <v>22362</v>
      </c>
      <c r="J4616" t="s">
        <v>22363</v>
      </c>
      <c r="K4616" t="s">
        <v>22364</v>
      </c>
      <c r="L4616" t="s">
        <v>12611</v>
      </c>
      <c r="M4616">
        <v>186</v>
      </c>
      <c r="N4616">
        <v>4</v>
      </c>
      <c r="R4616" s="1">
        <v>40162</v>
      </c>
      <c r="S4616" t="s">
        <v>80</v>
      </c>
      <c r="T4616">
        <v>336</v>
      </c>
      <c r="U4616" t="s">
        <v>10080</v>
      </c>
      <c r="V4616" s="1">
        <v>38534</v>
      </c>
      <c r="W4616">
        <v>2</v>
      </c>
      <c r="X4616" t="s">
        <v>57</v>
      </c>
      <c r="Y4616">
        <v>1</v>
      </c>
      <c r="Z4616" t="s">
        <v>46545</v>
      </c>
      <c r="AA4616">
        <v>7</v>
      </c>
      <c r="AB4616">
        <v>196308</v>
      </c>
      <c r="AC4616">
        <v>121</v>
      </c>
      <c r="AD4616" t="s">
        <v>70</v>
      </c>
      <c r="AE4616">
        <v>1012</v>
      </c>
      <c r="AF4616" t="s">
        <v>71</v>
      </c>
      <c r="AG4616">
        <v>3</v>
      </c>
      <c r="AH4616" t="s">
        <v>81</v>
      </c>
      <c r="AI4616">
        <v>21</v>
      </c>
      <c r="AJ4616" t="s">
        <v>52613</v>
      </c>
      <c r="AK4616">
        <v>336</v>
      </c>
      <c r="AL4616" t="s">
        <v>10080</v>
      </c>
      <c r="AQ4616" t="s">
        <v>22365</v>
      </c>
      <c r="AS4616">
        <v>0</v>
      </c>
      <c r="AT4616" t="s">
        <v>61</v>
      </c>
      <c r="AU4616" t="s">
        <v>12614</v>
      </c>
      <c r="AX4616">
        <v>55.359823603265703</v>
      </c>
      <c r="AY4616">
        <v>12.331885509317001</v>
      </c>
      <c r="AZ4616" t="s">
        <v>62</v>
      </c>
      <c r="BA4616">
        <v>1085</v>
      </c>
      <c r="BB4616" t="s">
        <v>44618</v>
      </c>
    </row>
    <row r="4617" spans="1:54" x14ac:dyDescent="0.25">
      <c r="A4617" s="1">
        <v>45200</v>
      </c>
      <c r="B4617">
        <v>389007</v>
      </c>
      <c r="C4617" t="s">
        <v>22366</v>
      </c>
      <c r="D4617">
        <v>4660</v>
      </c>
      <c r="E4617" t="s">
        <v>13650</v>
      </c>
      <c r="F4617" t="s">
        <v>22367</v>
      </c>
      <c r="I4617" t="s">
        <v>22368</v>
      </c>
      <c r="J4617" t="s">
        <v>22369</v>
      </c>
      <c r="K4617" t="s">
        <v>22370</v>
      </c>
      <c r="L4617" t="s">
        <v>45751</v>
      </c>
      <c r="M4617">
        <v>157</v>
      </c>
      <c r="R4617" s="1">
        <v>40162</v>
      </c>
      <c r="S4617" t="s">
        <v>80</v>
      </c>
      <c r="T4617">
        <v>336</v>
      </c>
      <c r="U4617" t="s">
        <v>10080</v>
      </c>
      <c r="V4617" s="1">
        <v>36678</v>
      </c>
      <c r="W4617">
        <v>2</v>
      </c>
      <c r="X4617" t="s">
        <v>57</v>
      </c>
      <c r="Y4617">
        <v>1</v>
      </c>
      <c r="Z4617" t="s">
        <v>46545</v>
      </c>
      <c r="AA4617">
        <v>10</v>
      </c>
      <c r="AC4617">
        <v>121</v>
      </c>
      <c r="AD4617" t="s">
        <v>70</v>
      </c>
      <c r="AE4617">
        <v>1012</v>
      </c>
      <c r="AF4617" t="s">
        <v>71</v>
      </c>
      <c r="AG4617">
        <v>3</v>
      </c>
      <c r="AH4617" t="s">
        <v>81</v>
      </c>
      <c r="AI4617">
        <v>21</v>
      </c>
      <c r="AJ4617" t="s">
        <v>52613</v>
      </c>
      <c r="AK4617">
        <v>336</v>
      </c>
      <c r="AL4617" t="s">
        <v>10080</v>
      </c>
      <c r="AS4617">
        <v>0</v>
      </c>
      <c r="AT4617" t="s">
        <v>61</v>
      </c>
      <c r="AU4617" t="s">
        <v>45752</v>
      </c>
      <c r="AX4617">
        <v>55.311699670662399</v>
      </c>
      <c r="AY4617">
        <v>12.3927760424826</v>
      </c>
      <c r="AZ4617" t="s">
        <v>62</v>
      </c>
      <c r="BA4617">
        <v>1085</v>
      </c>
      <c r="BB4617" t="s">
        <v>44618</v>
      </c>
    </row>
    <row r="4618" spans="1:54" x14ac:dyDescent="0.25">
      <c r="A4618" s="1">
        <v>45200</v>
      </c>
      <c r="B4618">
        <v>389008</v>
      </c>
      <c r="C4618" t="s">
        <v>22371</v>
      </c>
      <c r="D4618">
        <v>4660</v>
      </c>
      <c r="E4618" t="s">
        <v>13650</v>
      </c>
      <c r="F4618" t="s">
        <v>22372</v>
      </c>
      <c r="G4618">
        <v>29208654</v>
      </c>
      <c r="H4618">
        <v>1003305752</v>
      </c>
      <c r="I4618" t="s">
        <v>49810</v>
      </c>
      <c r="J4618" t="s">
        <v>22373</v>
      </c>
      <c r="K4618" t="s">
        <v>22374</v>
      </c>
      <c r="L4618" t="s">
        <v>49811</v>
      </c>
      <c r="M4618">
        <v>396</v>
      </c>
      <c r="N4618">
        <v>4</v>
      </c>
      <c r="R4618" s="1">
        <v>43210</v>
      </c>
      <c r="S4618" t="s">
        <v>56</v>
      </c>
      <c r="T4618">
        <v>336</v>
      </c>
      <c r="U4618" t="s">
        <v>10080</v>
      </c>
      <c r="W4618">
        <v>2</v>
      </c>
      <c r="X4618" t="s">
        <v>57</v>
      </c>
      <c r="Y4618">
        <v>1</v>
      </c>
      <c r="Z4618" t="s">
        <v>46545</v>
      </c>
      <c r="AA4618">
        <v>10</v>
      </c>
      <c r="AB4618">
        <v>197608</v>
      </c>
      <c r="AC4618">
        <v>121</v>
      </c>
      <c r="AD4618" t="s">
        <v>70</v>
      </c>
      <c r="AE4618">
        <v>1012</v>
      </c>
      <c r="AF4618" t="s">
        <v>71</v>
      </c>
      <c r="AG4618">
        <v>1</v>
      </c>
      <c r="AH4618" t="s">
        <v>44482</v>
      </c>
      <c r="AI4618">
        <v>21</v>
      </c>
      <c r="AJ4618" t="s">
        <v>52613</v>
      </c>
      <c r="AK4618">
        <v>336</v>
      </c>
      <c r="AL4618" t="s">
        <v>10080</v>
      </c>
      <c r="AQ4618" t="s">
        <v>22375</v>
      </c>
      <c r="AR4618" t="s">
        <v>22376</v>
      </c>
      <c r="AS4618">
        <v>0</v>
      </c>
      <c r="AT4618" t="s">
        <v>61</v>
      </c>
      <c r="AU4618" t="s">
        <v>49812</v>
      </c>
      <c r="AX4618">
        <v>55.314785209999997</v>
      </c>
      <c r="AY4618">
        <v>12.385756819999999</v>
      </c>
      <c r="AZ4618" t="s">
        <v>62</v>
      </c>
      <c r="BA4618">
        <v>1085</v>
      </c>
      <c r="BB4618" t="s">
        <v>44618</v>
      </c>
    </row>
    <row r="4619" spans="1:54" x14ac:dyDescent="0.25">
      <c r="A4619" s="1">
        <v>45200</v>
      </c>
      <c r="B4619">
        <v>389009</v>
      </c>
      <c r="C4619" t="s">
        <v>22377</v>
      </c>
      <c r="D4619">
        <v>4673</v>
      </c>
      <c r="E4619" t="s">
        <v>49488</v>
      </c>
      <c r="F4619" t="s">
        <v>22378</v>
      </c>
      <c r="G4619">
        <v>81192812</v>
      </c>
      <c r="H4619">
        <v>1002615627</v>
      </c>
      <c r="I4619" t="s">
        <v>22379</v>
      </c>
      <c r="J4619" t="s">
        <v>22380</v>
      </c>
      <c r="K4619" t="s">
        <v>22381</v>
      </c>
      <c r="L4619" t="s">
        <v>22382</v>
      </c>
      <c r="M4619">
        <v>881</v>
      </c>
      <c r="N4619">
        <v>6</v>
      </c>
      <c r="R4619" s="1">
        <v>43783</v>
      </c>
      <c r="S4619" t="s">
        <v>56</v>
      </c>
      <c r="W4619">
        <v>5</v>
      </c>
      <c r="X4619" t="s">
        <v>557</v>
      </c>
      <c r="Y4619">
        <v>1</v>
      </c>
      <c r="Z4619" t="s">
        <v>46545</v>
      </c>
      <c r="AA4619">
        <v>9</v>
      </c>
      <c r="AB4619">
        <v>197808</v>
      </c>
      <c r="AC4619">
        <v>121</v>
      </c>
      <c r="AD4619" t="s">
        <v>70</v>
      </c>
      <c r="AE4619">
        <v>1013</v>
      </c>
      <c r="AF4619" t="s">
        <v>558</v>
      </c>
      <c r="AG4619">
        <v>1</v>
      </c>
      <c r="AH4619" t="s">
        <v>44482</v>
      </c>
      <c r="AI4619">
        <v>22</v>
      </c>
      <c r="AJ4619" t="s">
        <v>52628</v>
      </c>
      <c r="AK4619">
        <v>336</v>
      </c>
      <c r="AL4619" t="s">
        <v>10080</v>
      </c>
      <c r="AQ4619" t="s">
        <v>22383</v>
      </c>
      <c r="AR4619" t="s">
        <v>22384</v>
      </c>
      <c r="AS4619">
        <v>0</v>
      </c>
      <c r="AT4619" t="s">
        <v>61</v>
      </c>
      <c r="AU4619" t="s">
        <v>22385</v>
      </c>
      <c r="AX4619">
        <v>55.257999060000003</v>
      </c>
      <c r="AY4619">
        <v>12.37879236</v>
      </c>
      <c r="AZ4619" t="s">
        <v>62</v>
      </c>
      <c r="BA4619">
        <v>1085</v>
      </c>
      <c r="BB4619" t="s">
        <v>44618</v>
      </c>
    </row>
    <row r="4620" spans="1:54" x14ac:dyDescent="0.25">
      <c r="A4620" s="1">
        <v>45200</v>
      </c>
      <c r="B4620">
        <v>389010</v>
      </c>
      <c r="C4620" t="s">
        <v>22386</v>
      </c>
      <c r="D4620">
        <v>4673</v>
      </c>
      <c r="E4620" t="s">
        <v>49488</v>
      </c>
      <c r="F4620" t="s">
        <v>22387</v>
      </c>
      <c r="G4620">
        <v>29190658</v>
      </c>
      <c r="H4620">
        <v>1008378653</v>
      </c>
      <c r="I4620" t="s">
        <v>22388</v>
      </c>
      <c r="K4620" t="s">
        <v>22389</v>
      </c>
      <c r="L4620" t="s">
        <v>45753</v>
      </c>
      <c r="M4620">
        <v>389</v>
      </c>
      <c r="N4620">
        <v>63</v>
      </c>
      <c r="R4620" s="1">
        <v>43875</v>
      </c>
      <c r="S4620" t="s">
        <v>56</v>
      </c>
      <c r="T4620">
        <v>1085</v>
      </c>
      <c r="U4620" t="s">
        <v>44618</v>
      </c>
      <c r="W4620">
        <v>7</v>
      </c>
      <c r="X4620" t="s">
        <v>2845</v>
      </c>
      <c r="Y4620">
        <v>1</v>
      </c>
      <c r="Z4620" t="s">
        <v>46545</v>
      </c>
      <c r="AA4620">
        <v>7</v>
      </c>
      <c r="AB4620">
        <v>200308</v>
      </c>
      <c r="AC4620">
        <v>126</v>
      </c>
      <c r="AD4620" t="s">
        <v>46616</v>
      </c>
      <c r="AE4620">
        <v>1015</v>
      </c>
      <c r="AF4620" t="s">
        <v>46616</v>
      </c>
      <c r="AG4620">
        <v>1</v>
      </c>
      <c r="AH4620" t="s">
        <v>44482</v>
      </c>
      <c r="AI4620">
        <v>23</v>
      </c>
      <c r="AJ4620" t="s">
        <v>692</v>
      </c>
      <c r="AK4620">
        <v>336</v>
      </c>
      <c r="AL4620" t="s">
        <v>10080</v>
      </c>
      <c r="AQ4620" t="s">
        <v>22390</v>
      </c>
      <c r="AR4620" t="s">
        <v>22391</v>
      </c>
      <c r="AS4620">
        <v>0</v>
      </c>
      <c r="AT4620" t="s">
        <v>61</v>
      </c>
      <c r="AU4620" t="s">
        <v>45754</v>
      </c>
      <c r="AX4620">
        <v>55.266805730000002</v>
      </c>
      <c r="AY4620">
        <v>12.40854171</v>
      </c>
      <c r="AZ4620" t="s">
        <v>62</v>
      </c>
      <c r="BA4620">
        <v>1085</v>
      </c>
      <c r="BB4620" t="s">
        <v>44618</v>
      </c>
    </row>
    <row r="4621" spans="1:54" x14ac:dyDescent="0.25">
      <c r="A4621" s="1">
        <v>45200</v>
      </c>
      <c r="B4621">
        <v>389200</v>
      </c>
      <c r="D4621">
        <v>4660</v>
      </c>
      <c r="E4621" t="s">
        <v>13650</v>
      </c>
      <c r="F4621" t="s">
        <v>8460</v>
      </c>
      <c r="G4621">
        <v>29208654</v>
      </c>
      <c r="H4621">
        <v>1006401858</v>
      </c>
      <c r="I4621" t="s">
        <v>22392</v>
      </c>
      <c r="J4621" t="s">
        <v>22393</v>
      </c>
      <c r="K4621" t="s">
        <v>15718</v>
      </c>
      <c r="L4621" t="s">
        <v>53293</v>
      </c>
      <c r="M4621">
        <v>615</v>
      </c>
      <c r="N4621">
        <v>4</v>
      </c>
      <c r="R4621" s="1">
        <v>40938</v>
      </c>
      <c r="S4621" t="s">
        <v>56</v>
      </c>
      <c r="T4621">
        <v>336</v>
      </c>
      <c r="U4621" t="s">
        <v>10080</v>
      </c>
      <c r="V4621" s="1">
        <v>39448</v>
      </c>
      <c r="W4621">
        <v>2</v>
      </c>
      <c r="X4621" t="s">
        <v>57</v>
      </c>
      <c r="Y4621">
        <v>1</v>
      </c>
      <c r="Z4621" t="s">
        <v>46545</v>
      </c>
      <c r="AC4621">
        <v>932</v>
      </c>
      <c r="AD4621" t="s">
        <v>52637</v>
      </c>
      <c r="AE4621">
        <v>2021</v>
      </c>
      <c r="AF4621" t="s">
        <v>52637</v>
      </c>
      <c r="AG4621">
        <v>3</v>
      </c>
      <c r="AH4621" t="s">
        <v>81</v>
      </c>
      <c r="AI4621">
        <v>10</v>
      </c>
      <c r="AJ4621" t="s">
        <v>52638</v>
      </c>
      <c r="AK4621">
        <v>336</v>
      </c>
      <c r="AL4621" t="s">
        <v>10080</v>
      </c>
      <c r="AQ4621" t="s">
        <v>22394</v>
      </c>
      <c r="AS4621">
        <v>0</v>
      </c>
      <c r="AT4621" t="s">
        <v>61</v>
      </c>
      <c r="AU4621" t="s">
        <v>52611</v>
      </c>
      <c r="AZ4621" t="s">
        <v>62</v>
      </c>
      <c r="BA4621">
        <v>1085</v>
      </c>
      <c r="BB4621" t="s">
        <v>44618</v>
      </c>
    </row>
    <row r="4622" spans="1:54" x14ac:dyDescent="0.25">
      <c r="A4622" s="1">
        <v>45200</v>
      </c>
      <c r="B4622">
        <v>389210</v>
      </c>
      <c r="C4622" t="s">
        <v>22395</v>
      </c>
      <c r="D4622">
        <v>4673</v>
      </c>
      <c r="E4622" t="s">
        <v>49488</v>
      </c>
      <c r="F4622" t="s">
        <v>22396</v>
      </c>
      <c r="G4622">
        <v>29208654</v>
      </c>
      <c r="H4622">
        <v>1003305740</v>
      </c>
      <c r="I4622" t="s">
        <v>22397</v>
      </c>
      <c r="J4622" t="s">
        <v>22398</v>
      </c>
      <c r="K4622" t="s">
        <v>22399</v>
      </c>
      <c r="L4622" t="s">
        <v>49813</v>
      </c>
      <c r="M4622">
        <v>661</v>
      </c>
      <c r="N4622">
        <v>7</v>
      </c>
      <c r="R4622" s="1">
        <v>45176</v>
      </c>
      <c r="S4622" t="s">
        <v>171</v>
      </c>
      <c r="T4622">
        <v>336</v>
      </c>
      <c r="U4622" t="s">
        <v>10080</v>
      </c>
      <c r="W4622">
        <v>2</v>
      </c>
      <c r="X4622" t="s">
        <v>57</v>
      </c>
      <c r="Y4622">
        <v>1</v>
      </c>
      <c r="Z4622" t="s">
        <v>46545</v>
      </c>
      <c r="AB4622">
        <v>196908</v>
      </c>
      <c r="AC4622">
        <v>125</v>
      </c>
      <c r="AD4622" t="s">
        <v>1344</v>
      </c>
      <c r="AE4622">
        <v>1014</v>
      </c>
      <c r="AF4622" t="s">
        <v>1352</v>
      </c>
      <c r="AG4622">
        <v>1</v>
      </c>
      <c r="AH4622" t="s">
        <v>44482</v>
      </c>
      <c r="AI4622">
        <v>24</v>
      </c>
      <c r="AJ4622" t="s">
        <v>1344</v>
      </c>
      <c r="AK4622">
        <v>336</v>
      </c>
      <c r="AL4622" t="s">
        <v>10080</v>
      </c>
      <c r="AQ4622" t="s">
        <v>22400</v>
      </c>
      <c r="AR4622" t="s">
        <v>22401</v>
      </c>
      <c r="AS4622">
        <v>0</v>
      </c>
      <c r="AT4622" t="s">
        <v>61</v>
      </c>
      <c r="AU4622" t="s">
        <v>49814</v>
      </c>
      <c r="AX4622">
        <v>55.257472739999997</v>
      </c>
      <c r="AY4622">
        <v>12.371221309999999</v>
      </c>
      <c r="AZ4622" t="s">
        <v>62</v>
      </c>
      <c r="BA4622">
        <v>1085</v>
      </c>
      <c r="BB4622" t="s">
        <v>44618</v>
      </c>
    </row>
    <row r="4623" spans="1:54" x14ac:dyDescent="0.25">
      <c r="A4623" s="1">
        <v>45200</v>
      </c>
      <c r="B4623">
        <v>389300</v>
      </c>
      <c r="C4623" t="s">
        <v>22402</v>
      </c>
      <c r="D4623">
        <v>4660</v>
      </c>
      <c r="E4623" t="s">
        <v>13650</v>
      </c>
      <c r="F4623" t="s">
        <v>22403</v>
      </c>
      <c r="G4623">
        <v>44782111</v>
      </c>
      <c r="H4623">
        <v>1001858066</v>
      </c>
      <c r="I4623" t="s">
        <v>22404</v>
      </c>
      <c r="J4623" t="s">
        <v>22405</v>
      </c>
      <c r="K4623" t="s">
        <v>22406</v>
      </c>
      <c r="L4623" t="s">
        <v>22407</v>
      </c>
      <c r="M4623">
        <v>73</v>
      </c>
      <c r="N4623">
        <v>58</v>
      </c>
      <c r="R4623" s="1">
        <v>44929</v>
      </c>
      <c r="S4623" t="s">
        <v>56</v>
      </c>
      <c r="W4623">
        <v>5</v>
      </c>
      <c r="X4623" t="s">
        <v>557</v>
      </c>
      <c r="Y4623">
        <v>1</v>
      </c>
      <c r="Z4623" t="s">
        <v>46545</v>
      </c>
      <c r="AA4623">
        <v>10</v>
      </c>
      <c r="AB4623">
        <v>195305</v>
      </c>
      <c r="AC4623">
        <v>123</v>
      </c>
      <c r="AD4623" t="s">
        <v>1507</v>
      </c>
      <c r="AE4623">
        <v>1011</v>
      </c>
      <c r="AF4623" t="s">
        <v>1507</v>
      </c>
      <c r="AG4623">
        <v>1</v>
      </c>
      <c r="AH4623" t="s">
        <v>44482</v>
      </c>
      <c r="AI4623">
        <v>80</v>
      </c>
      <c r="AJ4623" t="s">
        <v>1507</v>
      </c>
      <c r="AK4623">
        <v>336</v>
      </c>
      <c r="AL4623" t="s">
        <v>10080</v>
      </c>
      <c r="AQ4623" t="s">
        <v>22408</v>
      </c>
      <c r="AR4623" t="s">
        <v>22409</v>
      </c>
      <c r="AS4623">
        <v>0</v>
      </c>
      <c r="AT4623" t="s">
        <v>61</v>
      </c>
      <c r="AU4623" t="s">
        <v>22353</v>
      </c>
      <c r="AX4623">
        <v>55.27219908</v>
      </c>
      <c r="AY4623">
        <v>12.32416035</v>
      </c>
      <c r="AZ4623" t="s">
        <v>62</v>
      </c>
      <c r="BA4623">
        <v>1085</v>
      </c>
      <c r="BB4623" t="s">
        <v>44618</v>
      </c>
    </row>
    <row r="4624" spans="1:54" x14ac:dyDescent="0.25">
      <c r="A4624" s="1">
        <v>45200</v>
      </c>
      <c r="B4624">
        <v>389301</v>
      </c>
      <c r="C4624" t="s">
        <v>49815</v>
      </c>
      <c r="D4624">
        <v>4672</v>
      </c>
      <c r="E4624" t="s">
        <v>10119</v>
      </c>
      <c r="F4624" t="s">
        <v>49816</v>
      </c>
      <c r="I4624" t="s">
        <v>49817</v>
      </c>
      <c r="K4624" t="s">
        <v>22410</v>
      </c>
      <c r="L4624" t="s">
        <v>22411</v>
      </c>
      <c r="M4624">
        <v>691</v>
      </c>
      <c r="N4624">
        <v>11</v>
      </c>
      <c r="R4624" s="1">
        <v>40162</v>
      </c>
      <c r="S4624" t="s">
        <v>80</v>
      </c>
      <c r="V4624" s="1">
        <v>31564</v>
      </c>
      <c r="W4624">
        <v>5</v>
      </c>
      <c r="X4624" t="s">
        <v>557</v>
      </c>
      <c r="Y4624">
        <v>1</v>
      </c>
      <c r="Z4624" t="s">
        <v>46545</v>
      </c>
      <c r="AB4624">
        <v>198401</v>
      </c>
      <c r="AC4624">
        <v>144</v>
      </c>
      <c r="AD4624" t="s">
        <v>52641</v>
      </c>
      <c r="AE4624">
        <v>1023</v>
      </c>
      <c r="AF4624" t="s">
        <v>1486</v>
      </c>
      <c r="AG4624">
        <v>3</v>
      </c>
      <c r="AH4624" t="s">
        <v>81</v>
      </c>
      <c r="AI4624">
        <v>82</v>
      </c>
      <c r="AJ4624" t="s">
        <v>52641</v>
      </c>
      <c r="AK4624">
        <v>336</v>
      </c>
      <c r="AL4624" t="s">
        <v>10080</v>
      </c>
      <c r="AS4624">
        <v>0</v>
      </c>
      <c r="AT4624" t="s">
        <v>61</v>
      </c>
      <c r="AU4624" t="s">
        <v>6722</v>
      </c>
      <c r="AX4624">
        <v>55.347045785842099</v>
      </c>
      <c r="AY4624">
        <v>12.3247862159095</v>
      </c>
      <c r="AZ4624" t="s">
        <v>62</v>
      </c>
      <c r="BA4624">
        <v>1085</v>
      </c>
      <c r="BB4624" t="s">
        <v>44618</v>
      </c>
    </row>
    <row r="4625" spans="1:54" x14ac:dyDescent="0.25">
      <c r="A4625" s="1">
        <v>45200</v>
      </c>
      <c r="B4625">
        <v>389350</v>
      </c>
      <c r="C4625" t="s">
        <v>22412</v>
      </c>
      <c r="D4625">
        <v>4660</v>
      </c>
      <c r="E4625" t="s">
        <v>13650</v>
      </c>
      <c r="F4625" t="s">
        <v>22413</v>
      </c>
      <c r="I4625" t="s">
        <v>6501</v>
      </c>
      <c r="J4625" t="s">
        <v>22414</v>
      </c>
      <c r="K4625" t="s">
        <v>22415</v>
      </c>
      <c r="L4625" t="s">
        <v>22416</v>
      </c>
      <c r="M4625">
        <v>627</v>
      </c>
      <c r="R4625" s="1">
        <v>40162</v>
      </c>
      <c r="S4625" t="s">
        <v>80</v>
      </c>
      <c r="V4625" s="1">
        <v>37135</v>
      </c>
      <c r="W4625">
        <v>5</v>
      </c>
      <c r="X4625" t="s">
        <v>557</v>
      </c>
      <c r="Y4625">
        <v>1</v>
      </c>
      <c r="Z4625" t="s">
        <v>46545</v>
      </c>
      <c r="AB4625">
        <v>198208</v>
      </c>
      <c r="AC4625">
        <v>146</v>
      </c>
      <c r="AD4625" t="s">
        <v>1428</v>
      </c>
      <c r="AE4625">
        <v>1025</v>
      </c>
      <c r="AF4625" t="s">
        <v>1428</v>
      </c>
      <c r="AG4625">
        <v>3</v>
      </c>
      <c r="AH4625" t="s">
        <v>81</v>
      </c>
      <c r="AI4625">
        <v>85</v>
      </c>
      <c r="AJ4625" t="s">
        <v>1428</v>
      </c>
      <c r="AK4625">
        <v>336</v>
      </c>
      <c r="AL4625" t="s">
        <v>10080</v>
      </c>
      <c r="AQ4625" t="s">
        <v>22417</v>
      </c>
      <c r="AR4625" t="s">
        <v>22418</v>
      </c>
      <c r="AS4625">
        <v>0</v>
      </c>
      <c r="AT4625" t="s">
        <v>61</v>
      </c>
      <c r="AU4625" t="s">
        <v>22419</v>
      </c>
      <c r="AX4625">
        <v>55.326640717176701</v>
      </c>
      <c r="AY4625">
        <v>12.418197492008201</v>
      </c>
      <c r="AZ4625" t="s">
        <v>62</v>
      </c>
      <c r="BA4625">
        <v>1085</v>
      </c>
      <c r="BB4625" t="s">
        <v>44618</v>
      </c>
    </row>
    <row r="4626" spans="1:54" x14ac:dyDescent="0.25">
      <c r="A4626" s="1">
        <v>45200</v>
      </c>
      <c r="B4626">
        <v>390000</v>
      </c>
      <c r="C4626" t="s">
        <v>22420</v>
      </c>
      <c r="D4626">
        <v>4760</v>
      </c>
      <c r="E4626" t="s">
        <v>11833</v>
      </c>
      <c r="F4626" t="s">
        <v>11069</v>
      </c>
      <c r="G4626">
        <v>29189676</v>
      </c>
      <c r="K4626" t="s">
        <v>15743</v>
      </c>
      <c r="L4626" t="s">
        <v>53297</v>
      </c>
      <c r="M4626">
        <v>1853</v>
      </c>
      <c r="N4626">
        <v>43</v>
      </c>
      <c r="R4626" s="1">
        <v>43791</v>
      </c>
      <c r="S4626" t="s">
        <v>80</v>
      </c>
      <c r="T4626">
        <v>390</v>
      </c>
      <c r="U4626" t="s">
        <v>11069</v>
      </c>
      <c r="W4626">
        <v>2</v>
      </c>
      <c r="X4626" t="s">
        <v>57</v>
      </c>
      <c r="Y4626">
        <v>5</v>
      </c>
      <c r="Z4626" t="s">
        <v>54458</v>
      </c>
      <c r="AB4626">
        <v>200701</v>
      </c>
      <c r="AC4626">
        <v>923</v>
      </c>
      <c r="AD4626" t="s">
        <v>58</v>
      </c>
      <c r="AE4626">
        <v>2013</v>
      </c>
      <c r="AF4626" t="s">
        <v>58</v>
      </c>
      <c r="AG4626">
        <v>1</v>
      </c>
      <c r="AH4626" t="s">
        <v>44482</v>
      </c>
      <c r="AI4626">
        <v>99</v>
      </c>
      <c r="AJ4626" t="s">
        <v>54511</v>
      </c>
      <c r="AK4626">
        <v>390</v>
      </c>
      <c r="AL4626" t="s">
        <v>11069</v>
      </c>
      <c r="AQ4626" t="s">
        <v>15744</v>
      </c>
      <c r="AR4626" t="s">
        <v>15745</v>
      </c>
      <c r="AS4626">
        <v>0</v>
      </c>
      <c r="AT4626" t="s">
        <v>61</v>
      </c>
      <c r="AU4626" t="s">
        <v>1232</v>
      </c>
      <c r="AV4626" t="s">
        <v>52612</v>
      </c>
      <c r="AX4626">
        <v>55.01137035</v>
      </c>
      <c r="AY4626">
        <v>11.90768209</v>
      </c>
      <c r="AZ4626" t="s">
        <v>62</v>
      </c>
      <c r="BA4626">
        <v>1085</v>
      </c>
      <c r="BB4626" t="s">
        <v>44618</v>
      </c>
    </row>
    <row r="4627" spans="1:54" x14ac:dyDescent="0.25">
      <c r="A4627" s="1">
        <v>45200</v>
      </c>
      <c r="B4627">
        <v>390001</v>
      </c>
      <c r="C4627" t="s">
        <v>17463</v>
      </c>
      <c r="D4627">
        <v>4735</v>
      </c>
      <c r="E4627" t="s">
        <v>11538</v>
      </c>
      <c r="F4627" t="s">
        <v>22421</v>
      </c>
      <c r="G4627">
        <v>78887915</v>
      </c>
      <c r="H4627">
        <v>1004922876</v>
      </c>
      <c r="I4627" t="s">
        <v>22422</v>
      </c>
      <c r="K4627" t="s">
        <v>22423</v>
      </c>
      <c r="L4627" t="s">
        <v>49614</v>
      </c>
      <c r="M4627">
        <v>458</v>
      </c>
      <c r="N4627">
        <v>22</v>
      </c>
      <c r="R4627" s="1">
        <v>42177</v>
      </c>
      <c r="S4627" t="s">
        <v>56</v>
      </c>
      <c r="V4627" s="1">
        <v>41882</v>
      </c>
      <c r="W4627">
        <v>6</v>
      </c>
      <c r="X4627" t="s">
        <v>1289</v>
      </c>
      <c r="Y4627">
        <v>1</v>
      </c>
      <c r="Z4627" t="s">
        <v>46545</v>
      </c>
      <c r="AB4627">
        <v>199705</v>
      </c>
      <c r="AC4627">
        <v>129</v>
      </c>
      <c r="AD4627" t="s">
        <v>2405</v>
      </c>
      <c r="AE4627">
        <v>1016</v>
      </c>
      <c r="AF4627" t="s">
        <v>2405</v>
      </c>
      <c r="AG4627">
        <v>3</v>
      </c>
      <c r="AH4627" t="s">
        <v>81</v>
      </c>
      <c r="AI4627">
        <v>99</v>
      </c>
      <c r="AJ4627" t="s">
        <v>54511</v>
      </c>
      <c r="AK4627">
        <v>390</v>
      </c>
      <c r="AL4627" t="s">
        <v>11069</v>
      </c>
      <c r="AQ4627" t="s">
        <v>22424</v>
      </c>
      <c r="AR4627" t="s">
        <v>17468</v>
      </c>
      <c r="AS4627">
        <v>0</v>
      </c>
      <c r="AT4627" t="s">
        <v>61</v>
      </c>
      <c r="AU4627" t="s">
        <v>49611</v>
      </c>
      <c r="AX4627">
        <v>55.051697748654298</v>
      </c>
      <c r="AY4627">
        <v>12.057814720725</v>
      </c>
      <c r="AZ4627" t="s">
        <v>62</v>
      </c>
      <c r="BA4627">
        <v>1085</v>
      </c>
      <c r="BB4627" t="s">
        <v>44618</v>
      </c>
    </row>
    <row r="4628" spans="1:54" x14ac:dyDescent="0.25">
      <c r="A4628" s="1">
        <v>45200</v>
      </c>
      <c r="B4628">
        <v>390002</v>
      </c>
      <c r="C4628" t="s">
        <v>45755</v>
      </c>
      <c r="D4628">
        <v>4720</v>
      </c>
      <c r="E4628" t="s">
        <v>48126</v>
      </c>
      <c r="F4628" t="s">
        <v>49818</v>
      </c>
      <c r="J4628" t="s">
        <v>22425</v>
      </c>
      <c r="K4628" t="s">
        <v>22426</v>
      </c>
      <c r="L4628" t="s">
        <v>49819</v>
      </c>
      <c r="M4628">
        <v>342</v>
      </c>
      <c r="N4628">
        <v>5</v>
      </c>
      <c r="R4628" s="1">
        <v>40162</v>
      </c>
      <c r="S4628" t="s">
        <v>80</v>
      </c>
      <c r="V4628" s="1">
        <v>39873</v>
      </c>
      <c r="W4628">
        <v>2</v>
      </c>
      <c r="X4628" t="s">
        <v>57</v>
      </c>
      <c r="Y4628">
        <v>1</v>
      </c>
      <c r="Z4628" t="s">
        <v>46545</v>
      </c>
      <c r="AB4628">
        <v>200903</v>
      </c>
      <c r="AC4628">
        <v>142</v>
      </c>
      <c r="AD4628" t="s">
        <v>49820</v>
      </c>
      <c r="AE4628">
        <v>1022</v>
      </c>
      <c r="AF4628" t="s">
        <v>46688</v>
      </c>
      <c r="AG4628">
        <v>3</v>
      </c>
      <c r="AH4628" t="s">
        <v>81</v>
      </c>
      <c r="AI4628">
        <v>99</v>
      </c>
      <c r="AJ4628" t="s">
        <v>54511</v>
      </c>
      <c r="AK4628">
        <v>390</v>
      </c>
      <c r="AL4628" t="s">
        <v>11069</v>
      </c>
      <c r="AQ4628" t="s">
        <v>22427</v>
      </c>
      <c r="AR4628" t="s">
        <v>22428</v>
      </c>
      <c r="AS4628">
        <v>0</v>
      </c>
      <c r="AT4628" t="s">
        <v>61</v>
      </c>
      <c r="AU4628" t="s">
        <v>49821</v>
      </c>
      <c r="AX4628">
        <v>55.132722341344099</v>
      </c>
      <c r="AY4628">
        <v>12.008425679327701</v>
      </c>
      <c r="AZ4628" t="s">
        <v>62</v>
      </c>
      <c r="BA4628">
        <v>1085</v>
      </c>
      <c r="BB4628" t="s">
        <v>44618</v>
      </c>
    </row>
    <row r="4629" spans="1:54" x14ac:dyDescent="0.25">
      <c r="A4629" s="1">
        <v>45200</v>
      </c>
      <c r="B4629">
        <v>390003</v>
      </c>
      <c r="C4629" t="s">
        <v>22429</v>
      </c>
      <c r="D4629">
        <v>4771</v>
      </c>
      <c r="E4629" t="s">
        <v>12041</v>
      </c>
      <c r="F4629" t="s">
        <v>22430</v>
      </c>
      <c r="G4629">
        <v>29189676</v>
      </c>
      <c r="I4629" t="s">
        <v>11979</v>
      </c>
      <c r="J4629" t="s">
        <v>22431</v>
      </c>
      <c r="K4629" t="s">
        <v>22432</v>
      </c>
      <c r="L4629" t="s">
        <v>21196</v>
      </c>
      <c r="M4629">
        <v>698</v>
      </c>
      <c r="N4629">
        <v>2</v>
      </c>
      <c r="R4629" s="1">
        <v>41556</v>
      </c>
      <c r="S4629" t="s">
        <v>56</v>
      </c>
      <c r="T4629">
        <v>390</v>
      </c>
      <c r="U4629" t="s">
        <v>11069</v>
      </c>
      <c r="V4629" s="1">
        <v>41548</v>
      </c>
      <c r="W4629">
        <v>2</v>
      </c>
      <c r="X4629" t="s">
        <v>57</v>
      </c>
      <c r="Y4629">
        <v>1</v>
      </c>
      <c r="Z4629" t="s">
        <v>46545</v>
      </c>
      <c r="AA4629">
        <v>9</v>
      </c>
      <c r="AB4629">
        <v>200904</v>
      </c>
      <c r="AC4629">
        <v>126</v>
      </c>
      <c r="AD4629" t="s">
        <v>46616</v>
      </c>
      <c r="AE4629">
        <v>1015</v>
      </c>
      <c r="AF4629" t="s">
        <v>46616</v>
      </c>
      <c r="AG4629">
        <v>3</v>
      </c>
      <c r="AH4629" t="s">
        <v>81</v>
      </c>
      <c r="AI4629">
        <v>99</v>
      </c>
      <c r="AJ4629" t="s">
        <v>54511</v>
      </c>
      <c r="AK4629">
        <v>390</v>
      </c>
      <c r="AL4629" t="s">
        <v>11069</v>
      </c>
      <c r="AQ4629" t="s">
        <v>22433</v>
      </c>
      <c r="AR4629" t="s">
        <v>22434</v>
      </c>
      <c r="AS4629">
        <v>0</v>
      </c>
      <c r="AT4629" t="s">
        <v>61</v>
      </c>
      <c r="AU4629" t="s">
        <v>21199</v>
      </c>
      <c r="AX4629">
        <v>54.996841480735803</v>
      </c>
      <c r="AY4629">
        <v>12.1592545476397</v>
      </c>
      <c r="AZ4629" t="s">
        <v>62</v>
      </c>
      <c r="BA4629">
        <v>1085</v>
      </c>
      <c r="BB4629" t="s">
        <v>44618</v>
      </c>
    </row>
    <row r="4630" spans="1:54" x14ac:dyDescent="0.25">
      <c r="A4630" s="1">
        <v>45200</v>
      </c>
      <c r="B4630">
        <v>390004</v>
      </c>
      <c r="C4630" t="s">
        <v>53569</v>
      </c>
      <c r="D4630">
        <v>4792</v>
      </c>
      <c r="E4630" t="s">
        <v>18309</v>
      </c>
      <c r="F4630" t="s">
        <v>45756</v>
      </c>
      <c r="G4630">
        <v>19819493</v>
      </c>
      <c r="H4630">
        <v>1011791502</v>
      </c>
      <c r="I4630" t="s">
        <v>22435</v>
      </c>
      <c r="K4630" t="s">
        <v>22436</v>
      </c>
      <c r="L4630" t="s">
        <v>22437</v>
      </c>
      <c r="M4630">
        <v>242</v>
      </c>
      <c r="N4630">
        <v>25</v>
      </c>
      <c r="R4630" s="1">
        <v>43791</v>
      </c>
      <c r="S4630" t="s">
        <v>56</v>
      </c>
      <c r="W4630">
        <v>5</v>
      </c>
      <c r="X4630" t="s">
        <v>557</v>
      </c>
      <c r="Y4630">
        <v>1</v>
      </c>
      <c r="Z4630" t="s">
        <v>46545</v>
      </c>
      <c r="AB4630">
        <v>200510</v>
      </c>
      <c r="AC4630">
        <v>128</v>
      </c>
      <c r="AD4630" t="s">
        <v>955</v>
      </c>
      <c r="AE4630">
        <v>1051</v>
      </c>
      <c r="AF4630" t="s">
        <v>955</v>
      </c>
      <c r="AG4630">
        <v>1</v>
      </c>
      <c r="AH4630" t="s">
        <v>44482</v>
      </c>
      <c r="AI4630">
        <v>99</v>
      </c>
      <c r="AJ4630" t="s">
        <v>54511</v>
      </c>
      <c r="AK4630">
        <v>390</v>
      </c>
      <c r="AL4630" t="s">
        <v>11069</v>
      </c>
      <c r="AQ4630" t="s">
        <v>22438</v>
      </c>
      <c r="AR4630" t="s">
        <v>22439</v>
      </c>
      <c r="AS4630">
        <v>0</v>
      </c>
      <c r="AT4630" t="s">
        <v>61</v>
      </c>
      <c r="AU4630" t="s">
        <v>22440</v>
      </c>
      <c r="AX4630">
        <v>54.921745999999999</v>
      </c>
      <c r="AY4630">
        <v>12.15554953</v>
      </c>
      <c r="AZ4630" t="s">
        <v>62</v>
      </c>
      <c r="BA4630">
        <v>1085</v>
      </c>
      <c r="BB4630" t="s">
        <v>44618</v>
      </c>
    </row>
    <row r="4631" spans="1:54" x14ac:dyDescent="0.25">
      <c r="A4631" s="1">
        <v>45200</v>
      </c>
      <c r="B4631">
        <v>390300</v>
      </c>
      <c r="C4631" t="s">
        <v>45755</v>
      </c>
      <c r="D4631">
        <v>4720</v>
      </c>
      <c r="E4631" t="s">
        <v>48126</v>
      </c>
      <c r="F4631" t="s">
        <v>49818</v>
      </c>
      <c r="G4631">
        <v>31379415</v>
      </c>
      <c r="H4631">
        <v>1014369577</v>
      </c>
      <c r="I4631" t="s">
        <v>22441</v>
      </c>
      <c r="J4631" t="s">
        <v>22425</v>
      </c>
      <c r="K4631" t="s">
        <v>22426</v>
      </c>
      <c r="L4631" t="s">
        <v>49819</v>
      </c>
      <c r="M4631">
        <v>342</v>
      </c>
      <c r="N4631">
        <v>5</v>
      </c>
      <c r="R4631" s="1">
        <v>43791</v>
      </c>
      <c r="S4631" t="s">
        <v>80</v>
      </c>
      <c r="W4631">
        <v>5</v>
      </c>
      <c r="X4631" t="s">
        <v>557</v>
      </c>
      <c r="Y4631">
        <v>7</v>
      </c>
      <c r="Z4631" t="s">
        <v>1499</v>
      </c>
      <c r="AB4631">
        <v>200903</v>
      </c>
      <c r="AC4631">
        <v>141</v>
      </c>
      <c r="AD4631" t="s">
        <v>46688</v>
      </c>
      <c r="AE4631">
        <v>1022</v>
      </c>
      <c r="AF4631" t="s">
        <v>46688</v>
      </c>
      <c r="AG4631">
        <v>1</v>
      </c>
      <c r="AH4631" t="s">
        <v>44482</v>
      </c>
      <c r="AI4631">
        <v>99</v>
      </c>
      <c r="AJ4631" t="s">
        <v>54511</v>
      </c>
      <c r="AK4631">
        <v>390</v>
      </c>
      <c r="AL4631" t="s">
        <v>11069</v>
      </c>
      <c r="AQ4631" t="s">
        <v>22427</v>
      </c>
      <c r="AR4631" t="s">
        <v>22428</v>
      </c>
      <c r="AS4631">
        <v>0</v>
      </c>
      <c r="AT4631" t="s">
        <v>61</v>
      </c>
      <c r="AU4631" t="s">
        <v>49821</v>
      </c>
      <c r="AX4631">
        <v>55.132722340000001</v>
      </c>
      <c r="AY4631">
        <v>12.008425669999999</v>
      </c>
      <c r="AZ4631" t="s">
        <v>62</v>
      </c>
      <c r="BA4631">
        <v>1085</v>
      </c>
      <c r="BB4631" t="s">
        <v>44618</v>
      </c>
    </row>
    <row r="4632" spans="1:54" x14ac:dyDescent="0.25">
      <c r="A4632" s="1">
        <v>45200</v>
      </c>
      <c r="B4632">
        <v>391001</v>
      </c>
      <c r="C4632" t="s">
        <v>22442</v>
      </c>
      <c r="D4632">
        <v>4871</v>
      </c>
      <c r="E4632" t="s">
        <v>22443</v>
      </c>
      <c r="F4632" t="s">
        <v>22444</v>
      </c>
      <c r="I4632" t="s">
        <v>49822</v>
      </c>
      <c r="J4632" t="s">
        <v>22445</v>
      </c>
      <c r="K4632" t="s">
        <v>22446</v>
      </c>
      <c r="L4632" t="s">
        <v>22447</v>
      </c>
      <c r="M4632">
        <v>460</v>
      </c>
      <c r="N4632">
        <v>29</v>
      </c>
      <c r="R4632" s="1">
        <v>40162</v>
      </c>
      <c r="S4632" t="s">
        <v>80</v>
      </c>
      <c r="T4632">
        <v>376</v>
      </c>
      <c r="U4632" t="s">
        <v>9249</v>
      </c>
      <c r="V4632" s="1">
        <v>38169</v>
      </c>
      <c r="W4632">
        <v>2</v>
      </c>
      <c r="X4632" t="s">
        <v>57</v>
      </c>
      <c r="Y4632">
        <v>1</v>
      </c>
      <c r="Z4632" t="s">
        <v>46545</v>
      </c>
      <c r="AA4632">
        <v>7</v>
      </c>
      <c r="AB4632">
        <v>190808</v>
      </c>
      <c r="AC4632">
        <v>121</v>
      </c>
      <c r="AD4632" t="s">
        <v>70</v>
      </c>
      <c r="AE4632">
        <v>1012</v>
      </c>
      <c r="AF4632" t="s">
        <v>71</v>
      </c>
      <c r="AG4632">
        <v>3</v>
      </c>
      <c r="AH4632" t="s">
        <v>81</v>
      </c>
      <c r="AI4632">
        <v>21</v>
      </c>
      <c r="AJ4632" t="s">
        <v>52613</v>
      </c>
      <c r="AK4632">
        <v>376</v>
      </c>
      <c r="AL4632" t="s">
        <v>9249</v>
      </c>
      <c r="AQ4632" t="s">
        <v>22448</v>
      </c>
      <c r="AR4632" t="s">
        <v>22449</v>
      </c>
      <c r="AS4632">
        <v>0</v>
      </c>
      <c r="AT4632" t="s">
        <v>61</v>
      </c>
      <c r="AU4632" t="s">
        <v>22450</v>
      </c>
      <c r="AX4632">
        <v>54.826370220977402</v>
      </c>
      <c r="AY4632">
        <v>12.055034582495299</v>
      </c>
      <c r="AZ4632" t="s">
        <v>62</v>
      </c>
      <c r="BA4632">
        <v>1085</v>
      </c>
      <c r="BB4632" t="s">
        <v>44618</v>
      </c>
    </row>
    <row r="4633" spans="1:54" x14ac:dyDescent="0.25">
      <c r="A4633" s="1">
        <v>45200</v>
      </c>
      <c r="B4633">
        <v>391002</v>
      </c>
      <c r="C4633" t="s">
        <v>49823</v>
      </c>
      <c r="D4633">
        <v>4800</v>
      </c>
      <c r="E4633" t="s">
        <v>47865</v>
      </c>
      <c r="F4633" t="s">
        <v>49824</v>
      </c>
      <c r="G4633">
        <v>29188599</v>
      </c>
      <c r="H4633">
        <v>1003306012</v>
      </c>
      <c r="I4633" t="s">
        <v>22451</v>
      </c>
      <c r="J4633" t="s">
        <v>22452</v>
      </c>
      <c r="K4633" t="s">
        <v>22453</v>
      </c>
      <c r="L4633" t="s">
        <v>49825</v>
      </c>
      <c r="M4633">
        <v>1424</v>
      </c>
      <c r="N4633">
        <v>196</v>
      </c>
      <c r="R4633" s="1">
        <v>44572</v>
      </c>
      <c r="S4633" t="s">
        <v>56</v>
      </c>
      <c r="T4633">
        <v>376</v>
      </c>
      <c r="U4633" t="s">
        <v>9249</v>
      </c>
      <c r="W4633">
        <v>2</v>
      </c>
      <c r="X4633" t="s">
        <v>57</v>
      </c>
      <c r="Y4633">
        <v>1</v>
      </c>
      <c r="Z4633" t="s">
        <v>46545</v>
      </c>
      <c r="AA4633">
        <v>9</v>
      </c>
      <c r="AB4633">
        <v>196008</v>
      </c>
      <c r="AC4633">
        <v>121</v>
      </c>
      <c r="AD4633" t="s">
        <v>70</v>
      </c>
      <c r="AE4633">
        <v>1012</v>
      </c>
      <c r="AF4633" t="s">
        <v>71</v>
      </c>
      <c r="AG4633">
        <v>1</v>
      </c>
      <c r="AH4633" t="s">
        <v>44482</v>
      </c>
      <c r="AI4633">
        <v>21</v>
      </c>
      <c r="AJ4633" t="s">
        <v>52613</v>
      </c>
      <c r="AK4633">
        <v>376</v>
      </c>
      <c r="AL4633" t="s">
        <v>9249</v>
      </c>
      <c r="AQ4633" t="s">
        <v>22454</v>
      </c>
      <c r="AR4633" t="s">
        <v>22455</v>
      </c>
      <c r="AS4633">
        <v>0</v>
      </c>
      <c r="AT4633" t="s">
        <v>61</v>
      </c>
      <c r="AU4633" t="s">
        <v>48032</v>
      </c>
      <c r="AW4633" t="s">
        <v>22456</v>
      </c>
      <c r="AX4633">
        <v>54.800220199999998</v>
      </c>
      <c r="AY4633">
        <v>11.991853170000001</v>
      </c>
      <c r="AZ4633" t="s">
        <v>62</v>
      </c>
      <c r="BA4633">
        <v>1085</v>
      </c>
      <c r="BB4633" t="s">
        <v>44618</v>
      </c>
    </row>
    <row r="4634" spans="1:54" x14ac:dyDescent="0.25">
      <c r="A4634" s="1">
        <v>45200</v>
      </c>
      <c r="B4634">
        <v>391003</v>
      </c>
      <c r="C4634" t="s">
        <v>49826</v>
      </c>
      <c r="D4634">
        <v>4850</v>
      </c>
      <c r="E4634" t="s">
        <v>48051</v>
      </c>
      <c r="F4634" t="s">
        <v>49827</v>
      </c>
      <c r="G4634">
        <v>29188599</v>
      </c>
      <c r="H4634">
        <v>1003306073</v>
      </c>
      <c r="I4634" t="s">
        <v>14195</v>
      </c>
      <c r="J4634" t="s">
        <v>22457</v>
      </c>
      <c r="K4634" t="s">
        <v>22458</v>
      </c>
      <c r="L4634" t="s">
        <v>55951</v>
      </c>
      <c r="M4634">
        <v>1653</v>
      </c>
      <c r="N4634">
        <v>14</v>
      </c>
      <c r="R4634" s="1">
        <v>44895</v>
      </c>
      <c r="S4634" t="s">
        <v>56</v>
      </c>
      <c r="T4634">
        <v>376</v>
      </c>
      <c r="U4634" t="s">
        <v>9249</v>
      </c>
      <c r="W4634">
        <v>2</v>
      </c>
      <c r="X4634" t="s">
        <v>57</v>
      </c>
      <c r="Y4634">
        <v>1</v>
      </c>
      <c r="Z4634" t="s">
        <v>46545</v>
      </c>
      <c r="AA4634">
        <v>9</v>
      </c>
      <c r="AB4634">
        <v>190508</v>
      </c>
      <c r="AC4634">
        <v>121</v>
      </c>
      <c r="AD4634" t="s">
        <v>70</v>
      </c>
      <c r="AE4634">
        <v>1012</v>
      </c>
      <c r="AF4634" t="s">
        <v>71</v>
      </c>
      <c r="AG4634">
        <v>1</v>
      </c>
      <c r="AH4634" t="s">
        <v>44482</v>
      </c>
      <c r="AI4634">
        <v>21</v>
      </c>
      <c r="AJ4634" t="s">
        <v>52613</v>
      </c>
      <c r="AK4634">
        <v>376</v>
      </c>
      <c r="AL4634" t="s">
        <v>9249</v>
      </c>
      <c r="AQ4634" t="s">
        <v>22459</v>
      </c>
      <c r="AR4634" t="s">
        <v>22460</v>
      </c>
      <c r="AS4634">
        <v>0</v>
      </c>
      <c r="AT4634" t="s">
        <v>61</v>
      </c>
      <c r="AU4634" t="s">
        <v>45757</v>
      </c>
      <c r="AX4634">
        <v>54.889348310000003</v>
      </c>
      <c r="AY4634">
        <v>12.037653990000001</v>
      </c>
      <c r="AZ4634" t="s">
        <v>62</v>
      </c>
      <c r="BA4634">
        <v>1085</v>
      </c>
      <c r="BB4634" t="s">
        <v>44618</v>
      </c>
    </row>
    <row r="4635" spans="1:54" x14ac:dyDescent="0.25">
      <c r="A4635" s="1">
        <v>45200</v>
      </c>
      <c r="B4635">
        <v>391004</v>
      </c>
      <c r="C4635" t="s">
        <v>22461</v>
      </c>
      <c r="D4635">
        <v>4850</v>
      </c>
      <c r="E4635" t="s">
        <v>48051</v>
      </c>
      <c r="F4635" t="s">
        <v>22462</v>
      </c>
      <c r="I4635" t="s">
        <v>22463</v>
      </c>
      <c r="K4635" t="s">
        <v>22464</v>
      </c>
      <c r="L4635" t="s">
        <v>22465</v>
      </c>
      <c r="M4635">
        <v>9</v>
      </c>
      <c r="R4635" s="1">
        <v>40162</v>
      </c>
      <c r="S4635" t="s">
        <v>80</v>
      </c>
      <c r="T4635">
        <v>376</v>
      </c>
      <c r="U4635" t="s">
        <v>9249</v>
      </c>
      <c r="V4635" s="1">
        <v>33390</v>
      </c>
      <c r="W4635">
        <v>2</v>
      </c>
      <c r="X4635" t="s">
        <v>57</v>
      </c>
      <c r="Y4635">
        <v>1</v>
      </c>
      <c r="Z4635" t="s">
        <v>46545</v>
      </c>
      <c r="AA4635">
        <v>7</v>
      </c>
      <c r="AB4635">
        <v>195904</v>
      </c>
      <c r="AC4635">
        <v>121</v>
      </c>
      <c r="AD4635" t="s">
        <v>70</v>
      </c>
      <c r="AE4635">
        <v>1012</v>
      </c>
      <c r="AF4635" t="s">
        <v>71</v>
      </c>
      <c r="AG4635">
        <v>3</v>
      </c>
      <c r="AH4635" t="s">
        <v>81</v>
      </c>
      <c r="AI4635">
        <v>21</v>
      </c>
      <c r="AJ4635" t="s">
        <v>52613</v>
      </c>
      <c r="AK4635">
        <v>376</v>
      </c>
      <c r="AL4635" t="s">
        <v>9249</v>
      </c>
      <c r="AS4635">
        <v>0</v>
      </c>
      <c r="AT4635" t="s">
        <v>61</v>
      </c>
      <c r="AU4635" t="s">
        <v>22466</v>
      </c>
      <c r="AX4635">
        <v>54.866451693998499</v>
      </c>
      <c r="AY4635">
        <v>12.0867861111593</v>
      </c>
      <c r="AZ4635" t="s">
        <v>62</v>
      </c>
      <c r="BA4635">
        <v>1085</v>
      </c>
      <c r="BB4635" t="s">
        <v>44618</v>
      </c>
    </row>
    <row r="4636" spans="1:54" x14ac:dyDescent="0.25">
      <c r="A4636" s="1">
        <v>45200</v>
      </c>
      <c r="B4636">
        <v>391005</v>
      </c>
      <c r="C4636" t="s">
        <v>55428</v>
      </c>
      <c r="D4636">
        <v>4850</v>
      </c>
      <c r="E4636" t="s">
        <v>48051</v>
      </c>
      <c r="F4636" t="s">
        <v>22467</v>
      </c>
      <c r="G4636">
        <v>27054080</v>
      </c>
      <c r="H4636">
        <v>1009746710</v>
      </c>
      <c r="I4636" t="s">
        <v>22468</v>
      </c>
      <c r="K4636" t="s">
        <v>22469</v>
      </c>
      <c r="L4636" t="s">
        <v>22470</v>
      </c>
      <c r="M4636">
        <v>9</v>
      </c>
      <c r="N4636">
        <v>63</v>
      </c>
      <c r="R4636" s="1">
        <v>40466</v>
      </c>
      <c r="S4636" t="s">
        <v>56</v>
      </c>
      <c r="T4636">
        <v>376</v>
      </c>
      <c r="U4636" t="s">
        <v>9249</v>
      </c>
      <c r="V4636" s="1">
        <v>39814</v>
      </c>
      <c r="W4636">
        <v>6</v>
      </c>
      <c r="X4636" t="s">
        <v>1289</v>
      </c>
      <c r="Y4636">
        <v>1</v>
      </c>
      <c r="Z4636" t="s">
        <v>46545</v>
      </c>
      <c r="AA4636">
        <v>10</v>
      </c>
      <c r="AB4636">
        <v>200210</v>
      </c>
      <c r="AC4636">
        <v>129</v>
      </c>
      <c r="AD4636" t="s">
        <v>2405</v>
      </c>
      <c r="AE4636">
        <v>1016</v>
      </c>
      <c r="AF4636" t="s">
        <v>2405</v>
      </c>
      <c r="AG4636">
        <v>3</v>
      </c>
      <c r="AH4636" t="s">
        <v>81</v>
      </c>
      <c r="AI4636">
        <v>23</v>
      </c>
      <c r="AJ4636" t="s">
        <v>692</v>
      </c>
      <c r="AK4636">
        <v>376</v>
      </c>
      <c r="AL4636" t="s">
        <v>9249</v>
      </c>
      <c r="AQ4636" t="s">
        <v>22471</v>
      </c>
      <c r="AR4636" t="s">
        <v>22472</v>
      </c>
      <c r="AS4636">
        <v>0</v>
      </c>
      <c r="AT4636" t="s">
        <v>61</v>
      </c>
      <c r="AU4636" t="s">
        <v>22466</v>
      </c>
      <c r="AX4636">
        <v>54.862696383869903</v>
      </c>
      <c r="AY4636">
        <v>12.0882540197533</v>
      </c>
      <c r="AZ4636" t="s">
        <v>62</v>
      </c>
      <c r="BA4636">
        <v>1085</v>
      </c>
      <c r="BB4636" t="s">
        <v>44618</v>
      </c>
    </row>
    <row r="4637" spans="1:54" x14ac:dyDescent="0.25">
      <c r="A4637" s="1">
        <v>45200</v>
      </c>
      <c r="B4637">
        <v>391006</v>
      </c>
      <c r="C4637" t="s">
        <v>22473</v>
      </c>
      <c r="D4637">
        <v>4871</v>
      </c>
      <c r="E4637" t="s">
        <v>22443</v>
      </c>
      <c r="F4637" t="s">
        <v>22474</v>
      </c>
      <c r="G4637">
        <v>27546579</v>
      </c>
      <c r="I4637" t="s">
        <v>49822</v>
      </c>
      <c r="K4637" t="s">
        <v>22475</v>
      </c>
      <c r="L4637" t="s">
        <v>22476</v>
      </c>
      <c r="M4637">
        <v>460</v>
      </c>
      <c r="N4637">
        <v>29</v>
      </c>
      <c r="R4637" s="1">
        <v>40255</v>
      </c>
      <c r="S4637" t="s">
        <v>56</v>
      </c>
      <c r="V4637" s="1">
        <v>40179</v>
      </c>
      <c r="W4637">
        <v>5</v>
      </c>
      <c r="X4637" t="s">
        <v>557</v>
      </c>
      <c r="Y4637">
        <v>1</v>
      </c>
      <c r="Z4637" t="s">
        <v>46545</v>
      </c>
      <c r="AA4637">
        <v>9</v>
      </c>
      <c r="AB4637">
        <v>200408</v>
      </c>
      <c r="AC4637">
        <v>121</v>
      </c>
      <c r="AD4637" t="s">
        <v>70</v>
      </c>
      <c r="AE4637">
        <v>1013</v>
      </c>
      <c r="AF4637" t="s">
        <v>558</v>
      </c>
      <c r="AG4637">
        <v>3</v>
      </c>
      <c r="AH4637" t="s">
        <v>81</v>
      </c>
      <c r="AI4637">
        <v>21</v>
      </c>
      <c r="AJ4637" t="s">
        <v>52613</v>
      </c>
      <c r="AK4637">
        <v>376</v>
      </c>
      <c r="AL4637" t="s">
        <v>9249</v>
      </c>
      <c r="AQ4637" t="s">
        <v>22477</v>
      </c>
      <c r="AR4637" t="s">
        <v>22478</v>
      </c>
      <c r="AS4637">
        <v>0</v>
      </c>
      <c r="AT4637" t="s">
        <v>61</v>
      </c>
      <c r="AU4637" t="s">
        <v>22450</v>
      </c>
      <c r="AW4637" t="s">
        <v>22443</v>
      </c>
      <c r="AX4637">
        <v>54.826370220977402</v>
      </c>
      <c r="AY4637">
        <v>12.055034582495299</v>
      </c>
      <c r="AZ4637" t="s">
        <v>62</v>
      </c>
      <c r="BA4637">
        <v>1085</v>
      </c>
      <c r="BB4637" t="s">
        <v>44618</v>
      </c>
    </row>
    <row r="4638" spans="1:54" x14ac:dyDescent="0.25">
      <c r="A4638" s="1">
        <v>45200</v>
      </c>
      <c r="B4638">
        <v>391200</v>
      </c>
      <c r="D4638">
        <v>4850</v>
      </c>
      <c r="E4638" t="s">
        <v>48051</v>
      </c>
      <c r="F4638" t="s">
        <v>52738</v>
      </c>
      <c r="G4638">
        <v>26097517</v>
      </c>
      <c r="H4638">
        <v>1003306139</v>
      </c>
      <c r="I4638" t="s">
        <v>22479</v>
      </c>
      <c r="J4638" t="s">
        <v>22480</v>
      </c>
      <c r="K4638" t="s">
        <v>22481</v>
      </c>
      <c r="L4638" t="s">
        <v>53570</v>
      </c>
      <c r="M4638">
        <v>2230</v>
      </c>
      <c r="N4638">
        <v>1</v>
      </c>
      <c r="R4638" s="1">
        <v>40162</v>
      </c>
      <c r="S4638" t="s">
        <v>80</v>
      </c>
      <c r="T4638">
        <v>376</v>
      </c>
      <c r="U4638" t="s">
        <v>9249</v>
      </c>
      <c r="V4638" s="1">
        <v>39083</v>
      </c>
      <c r="W4638">
        <v>2</v>
      </c>
      <c r="X4638" t="s">
        <v>57</v>
      </c>
      <c r="Y4638">
        <v>1</v>
      </c>
      <c r="Z4638" t="s">
        <v>46545</v>
      </c>
      <c r="AB4638">
        <v>199208</v>
      </c>
      <c r="AC4638">
        <v>932</v>
      </c>
      <c r="AD4638" t="s">
        <v>52637</v>
      </c>
      <c r="AE4638">
        <v>2021</v>
      </c>
      <c r="AF4638" t="s">
        <v>52637</v>
      </c>
      <c r="AG4638">
        <v>3</v>
      </c>
      <c r="AH4638" t="s">
        <v>81</v>
      </c>
      <c r="AI4638">
        <v>10</v>
      </c>
      <c r="AJ4638" t="s">
        <v>52638</v>
      </c>
      <c r="AK4638">
        <v>376</v>
      </c>
      <c r="AL4638" t="s">
        <v>9249</v>
      </c>
      <c r="AQ4638" t="s">
        <v>22482</v>
      </c>
      <c r="AR4638" t="s">
        <v>22449</v>
      </c>
      <c r="AS4638">
        <v>0</v>
      </c>
      <c r="AT4638" t="s">
        <v>61</v>
      </c>
      <c r="AU4638" t="s">
        <v>7012</v>
      </c>
      <c r="AV4638" t="s">
        <v>52612</v>
      </c>
      <c r="AX4638">
        <v>54.890589549566798</v>
      </c>
      <c r="AY4638">
        <v>12.0433388569939</v>
      </c>
      <c r="AZ4638" t="s">
        <v>62</v>
      </c>
      <c r="BA4638">
        <v>1085</v>
      </c>
      <c r="BB4638" t="s">
        <v>44618</v>
      </c>
    </row>
    <row r="4639" spans="1:54" x14ac:dyDescent="0.25">
      <c r="A4639" s="1">
        <v>45200</v>
      </c>
      <c r="B4639">
        <v>391210</v>
      </c>
      <c r="C4639" t="s">
        <v>22483</v>
      </c>
      <c r="D4639">
        <v>4850</v>
      </c>
      <c r="E4639" t="s">
        <v>48051</v>
      </c>
      <c r="F4639" t="s">
        <v>49828</v>
      </c>
      <c r="G4639">
        <v>29188599</v>
      </c>
      <c r="H4639">
        <v>1003306085</v>
      </c>
      <c r="I4639" t="s">
        <v>22484</v>
      </c>
      <c r="J4639" t="s">
        <v>22485</v>
      </c>
      <c r="K4639" t="s">
        <v>22486</v>
      </c>
      <c r="L4639" t="s">
        <v>55951</v>
      </c>
      <c r="M4639">
        <v>1653</v>
      </c>
      <c r="N4639">
        <v>14</v>
      </c>
      <c r="R4639" s="1">
        <v>40162</v>
      </c>
      <c r="S4639" t="s">
        <v>80</v>
      </c>
      <c r="T4639">
        <v>376</v>
      </c>
      <c r="U4639" t="s">
        <v>9249</v>
      </c>
      <c r="V4639" s="1">
        <v>39264</v>
      </c>
      <c r="W4639">
        <v>2</v>
      </c>
      <c r="X4639" t="s">
        <v>57</v>
      </c>
      <c r="Y4639">
        <v>1</v>
      </c>
      <c r="Z4639" t="s">
        <v>46545</v>
      </c>
      <c r="AB4639">
        <v>195508</v>
      </c>
      <c r="AC4639">
        <v>125</v>
      </c>
      <c r="AD4639" t="s">
        <v>1344</v>
      </c>
      <c r="AE4639">
        <v>1014</v>
      </c>
      <c r="AF4639" t="s">
        <v>1352</v>
      </c>
      <c r="AG4639">
        <v>3</v>
      </c>
      <c r="AH4639" t="s">
        <v>81</v>
      </c>
      <c r="AI4639">
        <v>24</v>
      </c>
      <c r="AJ4639" t="s">
        <v>1344</v>
      </c>
      <c r="AK4639">
        <v>376</v>
      </c>
      <c r="AL4639" t="s">
        <v>9249</v>
      </c>
      <c r="AM4639">
        <v>2</v>
      </c>
      <c r="AN4639" t="s">
        <v>119</v>
      </c>
      <c r="AO4639">
        <v>369210</v>
      </c>
      <c r="AQ4639" t="s">
        <v>22487</v>
      </c>
      <c r="AR4639" t="s">
        <v>22488</v>
      </c>
      <c r="AS4639">
        <v>0</v>
      </c>
      <c r="AT4639" t="s">
        <v>61</v>
      </c>
      <c r="AU4639" t="s">
        <v>45757</v>
      </c>
      <c r="AZ4639" t="s">
        <v>62</v>
      </c>
      <c r="BA4639">
        <v>1085</v>
      </c>
      <c r="BB4639" t="s">
        <v>44618</v>
      </c>
    </row>
    <row r="4640" spans="1:54" x14ac:dyDescent="0.25">
      <c r="A4640" s="1">
        <v>45200</v>
      </c>
      <c r="B4640">
        <v>391300</v>
      </c>
      <c r="C4640" t="s">
        <v>45758</v>
      </c>
      <c r="D4640">
        <v>4850</v>
      </c>
      <c r="E4640" t="s">
        <v>48051</v>
      </c>
      <c r="F4640" t="s">
        <v>45759</v>
      </c>
      <c r="G4640">
        <v>44683016</v>
      </c>
      <c r="H4640">
        <v>1001856646</v>
      </c>
      <c r="I4640" t="s">
        <v>49829</v>
      </c>
      <c r="J4640" t="s">
        <v>22489</v>
      </c>
      <c r="K4640" t="s">
        <v>22490</v>
      </c>
      <c r="L4640" t="s">
        <v>22491</v>
      </c>
      <c r="M4640">
        <v>208</v>
      </c>
      <c r="N4640">
        <v>2</v>
      </c>
      <c r="R4640" s="1">
        <v>43783</v>
      </c>
      <c r="S4640" t="s">
        <v>56</v>
      </c>
      <c r="W4640">
        <v>5</v>
      </c>
      <c r="X4640" t="s">
        <v>557</v>
      </c>
      <c r="Y4640">
        <v>1</v>
      </c>
      <c r="Z4640" t="s">
        <v>46545</v>
      </c>
      <c r="AA4640">
        <v>10</v>
      </c>
      <c r="AB4640">
        <v>193711</v>
      </c>
      <c r="AC4640">
        <v>123</v>
      </c>
      <c r="AD4640" t="s">
        <v>1507</v>
      </c>
      <c r="AE4640">
        <v>1011</v>
      </c>
      <c r="AF4640" t="s">
        <v>1507</v>
      </c>
      <c r="AG4640">
        <v>1</v>
      </c>
      <c r="AH4640" t="s">
        <v>44482</v>
      </c>
      <c r="AI4640">
        <v>80</v>
      </c>
      <c r="AJ4640" t="s">
        <v>1507</v>
      </c>
      <c r="AK4640">
        <v>376</v>
      </c>
      <c r="AL4640" t="s">
        <v>9249</v>
      </c>
      <c r="AQ4640" t="s">
        <v>22492</v>
      </c>
      <c r="AR4640" t="s">
        <v>22493</v>
      </c>
      <c r="AS4640">
        <v>0</v>
      </c>
      <c r="AT4640" t="s">
        <v>61</v>
      </c>
      <c r="AU4640" t="s">
        <v>22494</v>
      </c>
      <c r="AX4640">
        <v>54.86817327</v>
      </c>
      <c r="AY4640">
        <v>12.11520189</v>
      </c>
      <c r="AZ4640" t="s">
        <v>62</v>
      </c>
      <c r="BA4640">
        <v>1085</v>
      </c>
      <c r="BB4640" t="s">
        <v>44618</v>
      </c>
    </row>
    <row r="4641" spans="1:54" x14ac:dyDescent="0.25">
      <c r="A4641" s="1">
        <v>45200</v>
      </c>
      <c r="B4641">
        <v>391301</v>
      </c>
      <c r="C4641" t="s">
        <v>22495</v>
      </c>
      <c r="D4641">
        <v>4800</v>
      </c>
      <c r="E4641" t="s">
        <v>47865</v>
      </c>
      <c r="F4641" t="s">
        <v>22496</v>
      </c>
      <c r="G4641">
        <v>27328598</v>
      </c>
      <c r="H4641">
        <v>1003401134</v>
      </c>
      <c r="I4641" t="s">
        <v>16720</v>
      </c>
      <c r="J4641" t="s">
        <v>9246</v>
      </c>
      <c r="K4641" t="s">
        <v>16721</v>
      </c>
      <c r="L4641" t="s">
        <v>55944</v>
      </c>
      <c r="M4641">
        <v>1083</v>
      </c>
      <c r="N4641">
        <v>7</v>
      </c>
      <c r="R4641" s="1">
        <v>43608</v>
      </c>
      <c r="S4641" t="s">
        <v>56</v>
      </c>
      <c r="V4641" s="1">
        <v>43586</v>
      </c>
      <c r="W4641">
        <v>4</v>
      </c>
      <c r="X4641" t="s">
        <v>725</v>
      </c>
      <c r="Y4641">
        <v>1</v>
      </c>
      <c r="Z4641" t="s">
        <v>46545</v>
      </c>
      <c r="AC4641">
        <v>261</v>
      </c>
      <c r="AD4641" t="s">
        <v>4220</v>
      </c>
      <c r="AE4641">
        <v>1071</v>
      </c>
      <c r="AF4641" t="s">
        <v>1688</v>
      </c>
      <c r="AG4641">
        <v>3</v>
      </c>
      <c r="AH4641" t="s">
        <v>81</v>
      </c>
      <c r="AI4641">
        <v>99</v>
      </c>
      <c r="AJ4641" t="s">
        <v>54511</v>
      </c>
      <c r="AK4641">
        <v>376</v>
      </c>
      <c r="AL4641" t="s">
        <v>9249</v>
      </c>
      <c r="AM4641">
        <v>2</v>
      </c>
      <c r="AN4641" t="s">
        <v>119</v>
      </c>
      <c r="AO4641">
        <v>376402</v>
      </c>
      <c r="AP4641">
        <v>376402</v>
      </c>
      <c r="AQ4641" t="s">
        <v>16723</v>
      </c>
      <c r="AR4641" t="s">
        <v>16724</v>
      </c>
      <c r="AS4641">
        <v>2</v>
      </c>
      <c r="AT4641" t="s">
        <v>1413</v>
      </c>
      <c r="AU4641" t="s">
        <v>21498</v>
      </c>
      <c r="AX4641">
        <v>54.759578920000003</v>
      </c>
      <c r="AY4641">
        <v>11.89831502</v>
      </c>
      <c r="AZ4641" t="s">
        <v>62</v>
      </c>
      <c r="BA4641">
        <v>1085</v>
      </c>
      <c r="BB4641" t="s">
        <v>44618</v>
      </c>
    </row>
    <row r="4642" spans="1:54" x14ac:dyDescent="0.25">
      <c r="A4642" s="1">
        <v>45200</v>
      </c>
      <c r="B4642">
        <v>391302</v>
      </c>
      <c r="C4642" t="s">
        <v>49830</v>
      </c>
      <c r="D4642">
        <v>4850</v>
      </c>
      <c r="E4642" t="s">
        <v>48051</v>
      </c>
      <c r="F4642" t="s">
        <v>49831</v>
      </c>
      <c r="G4642">
        <v>21493031</v>
      </c>
      <c r="H4642">
        <v>1005235240</v>
      </c>
      <c r="I4642" t="s">
        <v>22497</v>
      </c>
      <c r="J4642" t="s">
        <v>22498</v>
      </c>
      <c r="K4642" t="s">
        <v>22499</v>
      </c>
      <c r="L4642" t="s">
        <v>22500</v>
      </c>
      <c r="M4642">
        <v>625</v>
      </c>
      <c r="N4642" t="s">
        <v>22501</v>
      </c>
      <c r="R4642" s="1">
        <v>44308</v>
      </c>
      <c r="S4642" t="s">
        <v>56</v>
      </c>
      <c r="W4642">
        <v>5</v>
      </c>
      <c r="X4642" t="s">
        <v>557</v>
      </c>
      <c r="Y4642">
        <v>1</v>
      </c>
      <c r="Z4642" t="s">
        <v>46545</v>
      </c>
      <c r="AA4642">
        <v>10</v>
      </c>
      <c r="AB4642">
        <v>199908</v>
      </c>
      <c r="AC4642">
        <v>123</v>
      </c>
      <c r="AD4642" t="s">
        <v>1507</v>
      </c>
      <c r="AE4642">
        <v>1010</v>
      </c>
      <c r="AF4642" t="s">
        <v>44774</v>
      </c>
      <c r="AG4642">
        <v>1</v>
      </c>
      <c r="AH4642" t="s">
        <v>44482</v>
      </c>
      <c r="AI4642">
        <v>80</v>
      </c>
      <c r="AJ4642" t="s">
        <v>1507</v>
      </c>
      <c r="AK4642">
        <v>376</v>
      </c>
      <c r="AL4642" t="s">
        <v>9249</v>
      </c>
      <c r="AQ4642" t="s">
        <v>22502</v>
      </c>
      <c r="AR4642" t="s">
        <v>22503</v>
      </c>
      <c r="AS4642">
        <v>0</v>
      </c>
      <c r="AT4642" t="s">
        <v>61</v>
      </c>
      <c r="AU4642" t="s">
        <v>14839</v>
      </c>
      <c r="AX4642">
        <v>54.890447690000002</v>
      </c>
      <c r="AY4642">
        <v>12.025828779999999</v>
      </c>
      <c r="AZ4642" t="s">
        <v>62</v>
      </c>
      <c r="BA4642">
        <v>1085</v>
      </c>
      <c r="BB4642" t="s">
        <v>44618</v>
      </c>
    </row>
    <row r="4643" spans="1:54" x14ac:dyDescent="0.25">
      <c r="A4643" s="1">
        <v>45200</v>
      </c>
      <c r="B4643">
        <v>391350</v>
      </c>
      <c r="C4643" t="s">
        <v>22504</v>
      </c>
      <c r="D4643">
        <v>4800</v>
      </c>
      <c r="E4643" t="s">
        <v>47865</v>
      </c>
      <c r="F4643" t="s">
        <v>49832</v>
      </c>
      <c r="I4643" t="s">
        <v>22505</v>
      </c>
      <c r="K4643" t="s">
        <v>22506</v>
      </c>
      <c r="L4643" t="s">
        <v>22507</v>
      </c>
      <c r="M4643">
        <v>819</v>
      </c>
      <c r="N4643">
        <v>16</v>
      </c>
      <c r="R4643" s="1">
        <v>40162</v>
      </c>
      <c r="S4643" t="s">
        <v>80</v>
      </c>
      <c r="V4643" s="1">
        <v>33573</v>
      </c>
      <c r="W4643">
        <v>5</v>
      </c>
      <c r="X4643" t="s">
        <v>557</v>
      </c>
      <c r="Y4643">
        <v>1</v>
      </c>
      <c r="Z4643" t="s">
        <v>46545</v>
      </c>
      <c r="AB4643">
        <v>198308</v>
      </c>
      <c r="AC4643">
        <v>146</v>
      </c>
      <c r="AD4643" t="s">
        <v>1428</v>
      </c>
      <c r="AE4643">
        <v>1025</v>
      </c>
      <c r="AF4643" t="s">
        <v>1428</v>
      </c>
      <c r="AG4643">
        <v>3</v>
      </c>
      <c r="AH4643" t="s">
        <v>81</v>
      </c>
      <c r="AI4643">
        <v>85</v>
      </c>
      <c r="AJ4643" t="s">
        <v>1428</v>
      </c>
      <c r="AK4643">
        <v>376</v>
      </c>
      <c r="AL4643" t="s">
        <v>9249</v>
      </c>
      <c r="AS4643">
        <v>0</v>
      </c>
      <c r="AT4643" t="s">
        <v>61</v>
      </c>
      <c r="AU4643" t="s">
        <v>22508</v>
      </c>
      <c r="AX4643">
        <v>54.783551922936901</v>
      </c>
      <c r="AY4643">
        <v>12.0229850846871</v>
      </c>
      <c r="AZ4643" t="s">
        <v>62</v>
      </c>
      <c r="BA4643">
        <v>1085</v>
      </c>
      <c r="BB4643" t="s">
        <v>44618</v>
      </c>
    </row>
    <row r="4644" spans="1:54" x14ac:dyDescent="0.25">
      <c r="A4644" s="1">
        <v>45200</v>
      </c>
      <c r="B4644">
        <v>391901</v>
      </c>
      <c r="C4644" t="s">
        <v>49833</v>
      </c>
      <c r="D4644">
        <v>4850</v>
      </c>
      <c r="E4644" t="s">
        <v>48051</v>
      </c>
      <c r="F4644" t="s">
        <v>49834</v>
      </c>
      <c r="I4644" t="s">
        <v>22509</v>
      </c>
      <c r="K4644" t="s">
        <v>22510</v>
      </c>
      <c r="L4644" t="s">
        <v>22511</v>
      </c>
      <c r="M4644">
        <v>625</v>
      </c>
      <c r="R4644" s="1">
        <v>40162</v>
      </c>
      <c r="S4644" t="s">
        <v>80</v>
      </c>
      <c r="V4644" s="1">
        <v>34243</v>
      </c>
      <c r="W4644">
        <v>3</v>
      </c>
      <c r="X4644" t="s">
        <v>3496</v>
      </c>
      <c r="Y4644">
        <v>1</v>
      </c>
      <c r="Z4644" t="s">
        <v>46545</v>
      </c>
      <c r="AB4644">
        <v>196408</v>
      </c>
      <c r="AC4644">
        <v>126</v>
      </c>
      <c r="AD4644" t="s">
        <v>46616</v>
      </c>
      <c r="AE4644">
        <v>1015</v>
      </c>
      <c r="AF4644" t="s">
        <v>46616</v>
      </c>
      <c r="AG4644">
        <v>3</v>
      </c>
      <c r="AH4644" t="s">
        <v>81</v>
      </c>
      <c r="AI4644">
        <v>27</v>
      </c>
      <c r="AJ4644" t="s">
        <v>44512</v>
      </c>
      <c r="AK4644">
        <v>376</v>
      </c>
      <c r="AL4644" t="s">
        <v>9249</v>
      </c>
      <c r="AS4644">
        <v>0</v>
      </c>
      <c r="AT4644" t="s">
        <v>61</v>
      </c>
      <c r="AU4644" t="s">
        <v>14839</v>
      </c>
      <c r="AX4644">
        <v>54.890761812908103</v>
      </c>
      <c r="AY4644">
        <v>12.026112630282899</v>
      </c>
      <c r="AZ4644" t="s">
        <v>62</v>
      </c>
      <c r="BA4644">
        <v>1085</v>
      </c>
      <c r="BB4644" t="s">
        <v>44618</v>
      </c>
    </row>
    <row r="4645" spans="1:54" x14ac:dyDescent="0.25">
      <c r="A4645" s="1">
        <v>45200</v>
      </c>
      <c r="B4645">
        <v>393001</v>
      </c>
      <c r="C4645" t="s">
        <v>49835</v>
      </c>
      <c r="D4645">
        <v>4171</v>
      </c>
      <c r="E4645" t="s">
        <v>49717</v>
      </c>
      <c r="F4645" t="s">
        <v>49836</v>
      </c>
      <c r="G4645">
        <v>29189625</v>
      </c>
      <c r="H4645">
        <v>1003306395</v>
      </c>
      <c r="I4645" t="s">
        <v>22512</v>
      </c>
      <c r="J4645" t="s">
        <v>22513</v>
      </c>
      <c r="K4645" t="s">
        <v>22514</v>
      </c>
      <c r="L4645" t="s">
        <v>55421</v>
      </c>
      <c r="M4645">
        <v>2060</v>
      </c>
      <c r="N4645">
        <v>5</v>
      </c>
      <c r="R4645" s="1">
        <v>40162</v>
      </c>
      <c r="S4645" t="s">
        <v>80</v>
      </c>
      <c r="T4645">
        <v>370</v>
      </c>
      <c r="U4645" t="s">
        <v>44987</v>
      </c>
      <c r="V4645" s="1">
        <v>40026</v>
      </c>
      <c r="W4645">
        <v>2</v>
      </c>
      <c r="X4645" t="s">
        <v>57</v>
      </c>
      <c r="Y4645">
        <v>1</v>
      </c>
      <c r="Z4645" t="s">
        <v>46545</v>
      </c>
      <c r="AA4645">
        <v>10</v>
      </c>
      <c r="AB4645">
        <v>196108</v>
      </c>
      <c r="AC4645">
        <v>121</v>
      </c>
      <c r="AD4645" t="s">
        <v>70</v>
      </c>
      <c r="AE4645">
        <v>1012</v>
      </c>
      <c r="AF4645" t="s">
        <v>71</v>
      </c>
      <c r="AG4645">
        <v>3</v>
      </c>
      <c r="AH4645" t="s">
        <v>81</v>
      </c>
      <c r="AI4645">
        <v>21</v>
      </c>
      <c r="AJ4645" t="s">
        <v>52613</v>
      </c>
      <c r="AK4645">
        <v>370</v>
      </c>
      <c r="AL4645" t="s">
        <v>44987</v>
      </c>
      <c r="AM4645">
        <v>2</v>
      </c>
      <c r="AN4645" t="s">
        <v>119</v>
      </c>
      <c r="AO4645">
        <v>370005</v>
      </c>
      <c r="AQ4645" t="s">
        <v>22515</v>
      </c>
      <c r="AR4645" t="s">
        <v>22516</v>
      </c>
      <c r="AS4645">
        <v>0</v>
      </c>
      <c r="AT4645" t="s">
        <v>61</v>
      </c>
      <c r="AU4645" t="s">
        <v>55422</v>
      </c>
      <c r="AX4645">
        <v>55.357794510438502</v>
      </c>
      <c r="AY4645">
        <v>11.686890236255101</v>
      </c>
      <c r="AZ4645" t="s">
        <v>62</v>
      </c>
      <c r="BA4645">
        <v>1085</v>
      </c>
      <c r="BB4645" t="s">
        <v>44618</v>
      </c>
    </row>
    <row r="4646" spans="1:54" x14ac:dyDescent="0.25">
      <c r="A4646" s="1">
        <v>45200</v>
      </c>
      <c r="B4646">
        <v>393002</v>
      </c>
      <c r="C4646" t="s">
        <v>22517</v>
      </c>
      <c r="D4646">
        <v>4160</v>
      </c>
      <c r="E4646" t="s">
        <v>10941</v>
      </c>
      <c r="F4646" t="s">
        <v>22518</v>
      </c>
      <c r="G4646">
        <v>29189625</v>
      </c>
      <c r="H4646">
        <v>1003306231</v>
      </c>
      <c r="I4646" t="s">
        <v>22519</v>
      </c>
      <c r="J4646" t="s">
        <v>22520</v>
      </c>
      <c r="K4646" t="s">
        <v>22521</v>
      </c>
      <c r="L4646" t="s">
        <v>21701</v>
      </c>
      <c r="M4646">
        <v>611</v>
      </c>
      <c r="N4646">
        <v>7</v>
      </c>
      <c r="R4646" s="1">
        <v>40162</v>
      </c>
      <c r="S4646" t="s">
        <v>80</v>
      </c>
      <c r="T4646">
        <v>370</v>
      </c>
      <c r="U4646" t="s">
        <v>44987</v>
      </c>
      <c r="V4646" s="1">
        <v>40026</v>
      </c>
      <c r="W4646">
        <v>2</v>
      </c>
      <c r="X4646" t="s">
        <v>57</v>
      </c>
      <c r="Y4646">
        <v>1</v>
      </c>
      <c r="Z4646" t="s">
        <v>46545</v>
      </c>
      <c r="AA4646">
        <v>9</v>
      </c>
      <c r="AB4646">
        <v>193804</v>
      </c>
      <c r="AC4646">
        <v>121</v>
      </c>
      <c r="AD4646" t="s">
        <v>70</v>
      </c>
      <c r="AE4646">
        <v>1012</v>
      </c>
      <c r="AF4646" t="s">
        <v>71</v>
      </c>
      <c r="AG4646">
        <v>3</v>
      </c>
      <c r="AH4646" t="s">
        <v>81</v>
      </c>
      <c r="AI4646">
        <v>21</v>
      </c>
      <c r="AJ4646" t="s">
        <v>52613</v>
      </c>
      <c r="AK4646">
        <v>370</v>
      </c>
      <c r="AL4646" t="s">
        <v>44987</v>
      </c>
      <c r="AM4646">
        <v>2</v>
      </c>
      <c r="AN4646" t="s">
        <v>119</v>
      </c>
      <c r="AO4646">
        <v>370004</v>
      </c>
      <c r="AQ4646" t="s">
        <v>22522</v>
      </c>
      <c r="AR4646" t="s">
        <v>22523</v>
      </c>
      <c r="AS4646">
        <v>0</v>
      </c>
      <c r="AT4646" t="s">
        <v>61</v>
      </c>
      <c r="AU4646" t="s">
        <v>21702</v>
      </c>
      <c r="AX4646">
        <v>55.316742415060403</v>
      </c>
      <c r="AY4646">
        <v>11.752578306642199</v>
      </c>
      <c r="AZ4646" t="s">
        <v>62</v>
      </c>
      <c r="BA4646">
        <v>1085</v>
      </c>
      <c r="BB4646" t="s">
        <v>44618</v>
      </c>
    </row>
    <row r="4647" spans="1:54" x14ac:dyDescent="0.25">
      <c r="A4647" s="1">
        <v>45200</v>
      </c>
      <c r="B4647">
        <v>393003</v>
      </c>
      <c r="C4647" t="s">
        <v>53571</v>
      </c>
      <c r="D4647">
        <v>4160</v>
      </c>
      <c r="E4647" t="s">
        <v>10941</v>
      </c>
      <c r="F4647" t="s">
        <v>53223</v>
      </c>
      <c r="G4647">
        <v>29189625</v>
      </c>
      <c r="H4647">
        <v>1006401871</v>
      </c>
      <c r="I4647" t="s">
        <v>22524</v>
      </c>
      <c r="J4647" t="s">
        <v>22525</v>
      </c>
      <c r="K4647" t="s">
        <v>22526</v>
      </c>
      <c r="L4647" t="s">
        <v>22527</v>
      </c>
      <c r="M4647">
        <v>22</v>
      </c>
      <c r="N4647">
        <v>14</v>
      </c>
      <c r="R4647" s="1">
        <v>40162</v>
      </c>
      <c r="S4647" t="s">
        <v>80</v>
      </c>
      <c r="T4647">
        <v>370</v>
      </c>
      <c r="U4647" t="s">
        <v>44987</v>
      </c>
      <c r="V4647" s="1">
        <v>40026</v>
      </c>
      <c r="W4647">
        <v>2</v>
      </c>
      <c r="X4647" t="s">
        <v>57</v>
      </c>
      <c r="Y4647">
        <v>1</v>
      </c>
      <c r="Z4647" t="s">
        <v>46545</v>
      </c>
      <c r="AA4647">
        <v>6</v>
      </c>
      <c r="AB4647">
        <v>195608</v>
      </c>
      <c r="AC4647">
        <v>121</v>
      </c>
      <c r="AD4647" t="s">
        <v>70</v>
      </c>
      <c r="AE4647">
        <v>1012</v>
      </c>
      <c r="AF4647" t="s">
        <v>71</v>
      </c>
      <c r="AG4647">
        <v>3</v>
      </c>
      <c r="AH4647" t="s">
        <v>81</v>
      </c>
      <c r="AI4647">
        <v>21</v>
      </c>
      <c r="AJ4647" t="s">
        <v>52613</v>
      </c>
      <c r="AK4647">
        <v>370</v>
      </c>
      <c r="AL4647" t="s">
        <v>44987</v>
      </c>
      <c r="AM4647">
        <v>2</v>
      </c>
      <c r="AN4647" t="s">
        <v>119</v>
      </c>
      <c r="AO4647">
        <v>370005</v>
      </c>
      <c r="AQ4647" t="s">
        <v>13922</v>
      </c>
      <c r="AR4647" t="s">
        <v>13923</v>
      </c>
      <c r="AS4647">
        <v>0</v>
      </c>
      <c r="AT4647" t="s">
        <v>61</v>
      </c>
      <c r="AU4647" t="s">
        <v>2876</v>
      </c>
      <c r="AX4647">
        <v>55.311636048338698</v>
      </c>
      <c r="AY4647">
        <v>11.677520353204301</v>
      </c>
      <c r="AZ4647" t="s">
        <v>62</v>
      </c>
      <c r="BA4647">
        <v>1085</v>
      </c>
      <c r="BB4647" t="s">
        <v>44618</v>
      </c>
    </row>
    <row r="4648" spans="1:54" x14ac:dyDescent="0.25">
      <c r="A4648" s="1">
        <v>45200</v>
      </c>
      <c r="B4648">
        <v>393004</v>
      </c>
      <c r="C4648" t="s">
        <v>22528</v>
      </c>
      <c r="D4648">
        <v>4160</v>
      </c>
      <c r="E4648" t="s">
        <v>10941</v>
      </c>
      <c r="F4648" t="s">
        <v>22529</v>
      </c>
      <c r="G4648">
        <v>29189625</v>
      </c>
      <c r="H4648">
        <v>1003306358</v>
      </c>
      <c r="I4648" t="s">
        <v>11338</v>
      </c>
      <c r="J4648" t="s">
        <v>22530</v>
      </c>
      <c r="K4648" t="s">
        <v>22531</v>
      </c>
      <c r="L4648" t="s">
        <v>10945</v>
      </c>
      <c r="M4648">
        <v>1795</v>
      </c>
      <c r="N4648">
        <v>3</v>
      </c>
      <c r="R4648" s="1">
        <v>40162</v>
      </c>
      <c r="S4648" t="s">
        <v>80</v>
      </c>
      <c r="T4648">
        <v>370</v>
      </c>
      <c r="U4648" t="s">
        <v>44987</v>
      </c>
      <c r="V4648" s="1">
        <v>40026</v>
      </c>
      <c r="W4648">
        <v>2</v>
      </c>
      <c r="X4648" t="s">
        <v>57</v>
      </c>
      <c r="Y4648">
        <v>1</v>
      </c>
      <c r="Z4648" t="s">
        <v>46545</v>
      </c>
      <c r="AA4648">
        <v>6</v>
      </c>
      <c r="AB4648">
        <v>196408</v>
      </c>
      <c r="AC4648">
        <v>121</v>
      </c>
      <c r="AD4648" t="s">
        <v>70</v>
      </c>
      <c r="AE4648">
        <v>1012</v>
      </c>
      <c r="AF4648" t="s">
        <v>71</v>
      </c>
      <c r="AG4648">
        <v>3</v>
      </c>
      <c r="AH4648" t="s">
        <v>81</v>
      </c>
      <c r="AI4648">
        <v>21</v>
      </c>
      <c r="AJ4648" t="s">
        <v>52613</v>
      </c>
      <c r="AK4648">
        <v>370</v>
      </c>
      <c r="AL4648" t="s">
        <v>44987</v>
      </c>
      <c r="AM4648">
        <v>2</v>
      </c>
      <c r="AN4648" t="s">
        <v>119</v>
      </c>
      <c r="AO4648">
        <v>370004</v>
      </c>
      <c r="AQ4648" t="s">
        <v>22532</v>
      </c>
      <c r="AR4648" t="s">
        <v>22533</v>
      </c>
      <c r="AS4648">
        <v>0</v>
      </c>
      <c r="AT4648" t="s">
        <v>61</v>
      </c>
      <c r="AU4648" t="s">
        <v>10948</v>
      </c>
      <c r="AX4648">
        <v>55.3492093888418</v>
      </c>
      <c r="AY4648">
        <v>11.812352892480501</v>
      </c>
      <c r="AZ4648" t="s">
        <v>62</v>
      </c>
      <c r="BA4648">
        <v>1085</v>
      </c>
      <c r="BB4648" t="s">
        <v>44618</v>
      </c>
    </row>
    <row r="4649" spans="1:54" x14ac:dyDescent="0.25">
      <c r="A4649" s="1">
        <v>45200</v>
      </c>
      <c r="B4649">
        <v>393200</v>
      </c>
      <c r="D4649">
        <v>4171</v>
      </c>
      <c r="E4649" t="s">
        <v>49717</v>
      </c>
      <c r="F4649" t="s">
        <v>52738</v>
      </c>
      <c r="G4649">
        <v>68720419</v>
      </c>
      <c r="H4649">
        <v>1003306280</v>
      </c>
      <c r="I4649" t="s">
        <v>22534</v>
      </c>
      <c r="J4649" t="s">
        <v>22535</v>
      </c>
      <c r="K4649" t="s">
        <v>22536</v>
      </c>
      <c r="L4649" t="s">
        <v>22537</v>
      </c>
      <c r="M4649">
        <v>1309</v>
      </c>
      <c r="N4649">
        <v>5</v>
      </c>
      <c r="R4649" s="1">
        <v>40162</v>
      </c>
      <c r="S4649" t="s">
        <v>80</v>
      </c>
      <c r="T4649">
        <v>370</v>
      </c>
      <c r="U4649" t="s">
        <v>44987</v>
      </c>
      <c r="V4649" s="1">
        <v>39083</v>
      </c>
      <c r="W4649">
        <v>2</v>
      </c>
      <c r="X4649" t="s">
        <v>57</v>
      </c>
      <c r="Y4649">
        <v>1</v>
      </c>
      <c r="Z4649" t="s">
        <v>46545</v>
      </c>
      <c r="AB4649">
        <v>199401</v>
      </c>
      <c r="AC4649">
        <v>932</v>
      </c>
      <c r="AD4649" t="s">
        <v>52637</v>
      </c>
      <c r="AE4649">
        <v>2021</v>
      </c>
      <c r="AF4649" t="s">
        <v>52637</v>
      </c>
      <c r="AG4649">
        <v>3</v>
      </c>
      <c r="AH4649" t="s">
        <v>81</v>
      </c>
      <c r="AI4649">
        <v>10</v>
      </c>
      <c r="AJ4649" t="s">
        <v>52638</v>
      </c>
      <c r="AK4649">
        <v>370</v>
      </c>
      <c r="AL4649" t="s">
        <v>44987</v>
      </c>
      <c r="AQ4649" t="s">
        <v>22538</v>
      </c>
      <c r="AS4649">
        <v>0</v>
      </c>
      <c r="AT4649" t="s">
        <v>61</v>
      </c>
      <c r="AU4649" t="s">
        <v>22539</v>
      </c>
      <c r="AX4649">
        <v>55.355137113206403</v>
      </c>
      <c r="AY4649">
        <v>11.6912227848097</v>
      </c>
      <c r="AZ4649" t="s">
        <v>62</v>
      </c>
      <c r="BA4649">
        <v>1085</v>
      </c>
      <c r="BB4649" t="s">
        <v>44618</v>
      </c>
    </row>
    <row r="4650" spans="1:54" x14ac:dyDescent="0.25">
      <c r="A4650" s="1">
        <v>45200</v>
      </c>
      <c r="B4650">
        <v>393210</v>
      </c>
      <c r="C4650" t="s">
        <v>53572</v>
      </c>
      <c r="D4650">
        <v>4171</v>
      </c>
      <c r="E4650" t="s">
        <v>49717</v>
      </c>
      <c r="F4650" t="s">
        <v>53573</v>
      </c>
      <c r="G4650">
        <v>29189625</v>
      </c>
      <c r="H4650">
        <v>1003306164</v>
      </c>
      <c r="I4650" t="s">
        <v>19766</v>
      </c>
      <c r="J4650" t="s">
        <v>22540</v>
      </c>
      <c r="K4650" t="s">
        <v>22541</v>
      </c>
      <c r="L4650" t="s">
        <v>22542</v>
      </c>
      <c r="M4650">
        <v>1161</v>
      </c>
      <c r="N4650">
        <v>2</v>
      </c>
      <c r="R4650" s="1">
        <v>40162</v>
      </c>
      <c r="S4650" t="s">
        <v>80</v>
      </c>
      <c r="T4650">
        <v>370</v>
      </c>
      <c r="U4650" t="s">
        <v>44987</v>
      </c>
      <c r="V4650" s="1">
        <v>39083</v>
      </c>
      <c r="W4650">
        <v>2</v>
      </c>
      <c r="X4650" t="s">
        <v>57</v>
      </c>
      <c r="Y4650">
        <v>1</v>
      </c>
      <c r="Z4650" t="s">
        <v>46545</v>
      </c>
      <c r="AB4650">
        <v>196608</v>
      </c>
      <c r="AC4650">
        <v>125</v>
      </c>
      <c r="AD4650" t="s">
        <v>1344</v>
      </c>
      <c r="AE4650">
        <v>1014</v>
      </c>
      <c r="AF4650" t="s">
        <v>1352</v>
      </c>
      <c r="AG4650">
        <v>3</v>
      </c>
      <c r="AH4650" t="s">
        <v>81</v>
      </c>
      <c r="AI4650">
        <v>24</v>
      </c>
      <c r="AJ4650" t="s">
        <v>1344</v>
      </c>
      <c r="AK4650">
        <v>370</v>
      </c>
      <c r="AL4650" t="s">
        <v>44987</v>
      </c>
      <c r="AQ4650" t="s">
        <v>22543</v>
      </c>
      <c r="AR4650" t="s">
        <v>22544</v>
      </c>
      <c r="AS4650">
        <v>0</v>
      </c>
      <c r="AT4650" t="s">
        <v>61</v>
      </c>
      <c r="AU4650" t="s">
        <v>22545</v>
      </c>
      <c r="AZ4650" t="s">
        <v>62</v>
      </c>
      <c r="BA4650">
        <v>1085</v>
      </c>
      <c r="BB4650" t="s">
        <v>44618</v>
      </c>
    </row>
    <row r="4651" spans="1:54" x14ac:dyDescent="0.25">
      <c r="A4651" s="1">
        <v>45200</v>
      </c>
      <c r="B4651">
        <v>395001</v>
      </c>
      <c r="C4651" t="s">
        <v>49837</v>
      </c>
      <c r="D4651">
        <v>4872</v>
      </c>
      <c r="E4651" t="s">
        <v>10258</v>
      </c>
      <c r="F4651" t="s">
        <v>49838</v>
      </c>
      <c r="G4651">
        <v>29188599</v>
      </c>
      <c r="H4651">
        <v>1003306504</v>
      </c>
      <c r="I4651" t="s">
        <v>49839</v>
      </c>
      <c r="J4651" t="s">
        <v>22546</v>
      </c>
      <c r="K4651" t="s">
        <v>22547</v>
      </c>
      <c r="L4651" t="s">
        <v>4108</v>
      </c>
      <c r="M4651">
        <v>1003</v>
      </c>
      <c r="N4651">
        <v>5</v>
      </c>
      <c r="R4651" s="1">
        <v>40934</v>
      </c>
      <c r="S4651" t="s">
        <v>56</v>
      </c>
      <c r="T4651">
        <v>376</v>
      </c>
      <c r="U4651" t="s">
        <v>9249</v>
      </c>
      <c r="V4651" s="1">
        <v>40847</v>
      </c>
      <c r="W4651">
        <v>2</v>
      </c>
      <c r="X4651" t="s">
        <v>57</v>
      </c>
      <c r="Y4651">
        <v>1</v>
      </c>
      <c r="Z4651" t="s">
        <v>46545</v>
      </c>
      <c r="AA4651">
        <v>9</v>
      </c>
      <c r="AB4651">
        <v>195808</v>
      </c>
      <c r="AC4651">
        <v>121</v>
      </c>
      <c r="AD4651" t="s">
        <v>70</v>
      </c>
      <c r="AE4651">
        <v>1012</v>
      </c>
      <c r="AF4651" t="s">
        <v>71</v>
      </c>
      <c r="AG4651">
        <v>3</v>
      </c>
      <c r="AH4651" t="s">
        <v>81</v>
      </c>
      <c r="AI4651">
        <v>21</v>
      </c>
      <c r="AJ4651" t="s">
        <v>52613</v>
      </c>
      <c r="AK4651">
        <v>376</v>
      </c>
      <c r="AL4651" t="s">
        <v>9249</v>
      </c>
      <c r="AQ4651" t="s">
        <v>22548</v>
      </c>
      <c r="AR4651" t="s">
        <v>22549</v>
      </c>
      <c r="AS4651">
        <v>0</v>
      </c>
      <c r="AT4651" t="s">
        <v>61</v>
      </c>
      <c r="AU4651" t="s">
        <v>3889</v>
      </c>
      <c r="AZ4651" t="s">
        <v>62</v>
      </c>
      <c r="BA4651">
        <v>1085</v>
      </c>
      <c r="BB4651" t="s">
        <v>44618</v>
      </c>
    </row>
    <row r="4652" spans="1:54" x14ac:dyDescent="0.25">
      <c r="A4652" s="1">
        <v>45200</v>
      </c>
      <c r="B4652">
        <v>395002</v>
      </c>
      <c r="C4652" t="s">
        <v>22550</v>
      </c>
      <c r="D4652">
        <v>4873</v>
      </c>
      <c r="E4652" t="s">
        <v>49840</v>
      </c>
      <c r="F4652" t="s">
        <v>22551</v>
      </c>
      <c r="G4652">
        <v>29188599</v>
      </c>
      <c r="H4652">
        <v>1003306553</v>
      </c>
      <c r="I4652" t="s">
        <v>22552</v>
      </c>
      <c r="J4652" t="s">
        <v>22553</v>
      </c>
      <c r="K4652" t="s">
        <v>22554</v>
      </c>
      <c r="L4652" t="s">
        <v>49841</v>
      </c>
      <c r="M4652">
        <v>2460</v>
      </c>
      <c r="N4652" t="s">
        <v>2869</v>
      </c>
      <c r="R4652" s="1">
        <v>44945</v>
      </c>
      <c r="S4652" t="s">
        <v>56</v>
      </c>
      <c r="T4652">
        <v>376</v>
      </c>
      <c r="U4652" t="s">
        <v>9249</v>
      </c>
      <c r="W4652">
        <v>2</v>
      </c>
      <c r="X4652" t="s">
        <v>57</v>
      </c>
      <c r="Y4652">
        <v>1</v>
      </c>
      <c r="Z4652" t="s">
        <v>46545</v>
      </c>
      <c r="AA4652">
        <v>10</v>
      </c>
      <c r="AB4652">
        <v>196208</v>
      </c>
      <c r="AC4652">
        <v>121</v>
      </c>
      <c r="AD4652" t="s">
        <v>70</v>
      </c>
      <c r="AE4652">
        <v>1012</v>
      </c>
      <c r="AF4652" t="s">
        <v>71</v>
      </c>
      <c r="AG4652">
        <v>1</v>
      </c>
      <c r="AH4652" t="s">
        <v>44482</v>
      </c>
      <c r="AI4652">
        <v>21</v>
      </c>
      <c r="AJ4652" t="s">
        <v>52613</v>
      </c>
      <c r="AK4652">
        <v>376</v>
      </c>
      <c r="AL4652" t="s">
        <v>9249</v>
      </c>
      <c r="AQ4652" t="s">
        <v>22555</v>
      </c>
      <c r="AR4652" t="s">
        <v>22556</v>
      </c>
      <c r="AS4652">
        <v>0</v>
      </c>
      <c r="AT4652" t="s">
        <v>61</v>
      </c>
      <c r="AU4652" t="s">
        <v>49842</v>
      </c>
      <c r="AX4652">
        <v>54.708683450000002</v>
      </c>
      <c r="AY4652">
        <v>11.919897410000001</v>
      </c>
      <c r="AZ4652" t="s">
        <v>62</v>
      </c>
      <c r="BA4652">
        <v>1085</v>
      </c>
      <c r="BB4652" t="s">
        <v>44618</v>
      </c>
    </row>
    <row r="4653" spans="1:54" x14ac:dyDescent="0.25">
      <c r="A4653" s="1">
        <v>45200</v>
      </c>
      <c r="B4653">
        <v>395003</v>
      </c>
      <c r="C4653" t="s">
        <v>54895</v>
      </c>
      <c r="D4653">
        <v>4874</v>
      </c>
      <c r="E4653" t="s">
        <v>17368</v>
      </c>
      <c r="F4653" t="s">
        <v>54896</v>
      </c>
      <c r="I4653" t="s">
        <v>49839</v>
      </c>
      <c r="J4653" t="s">
        <v>22557</v>
      </c>
      <c r="K4653" t="s">
        <v>22557</v>
      </c>
      <c r="R4653" s="1">
        <v>40162</v>
      </c>
      <c r="S4653" t="s">
        <v>80</v>
      </c>
      <c r="T4653">
        <v>376</v>
      </c>
      <c r="U4653" t="s">
        <v>9249</v>
      </c>
      <c r="V4653" s="1">
        <v>38169</v>
      </c>
      <c r="W4653">
        <v>2</v>
      </c>
      <c r="X4653" t="s">
        <v>57</v>
      </c>
      <c r="Y4653">
        <v>1</v>
      </c>
      <c r="Z4653" t="s">
        <v>46545</v>
      </c>
      <c r="AA4653">
        <v>7</v>
      </c>
      <c r="AB4653">
        <v>196108</v>
      </c>
      <c r="AC4653">
        <v>121</v>
      </c>
      <c r="AD4653" t="s">
        <v>70</v>
      </c>
      <c r="AE4653">
        <v>1012</v>
      </c>
      <c r="AF4653" t="s">
        <v>71</v>
      </c>
      <c r="AG4653">
        <v>3</v>
      </c>
      <c r="AH4653" t="s">
        <v>81</v>
      </c>
      <c r="AI4653">
        <v>21</v>
      </c>
      <c r="AJ4653" t="s">
        <v>52613</v>
      </c>
      <c r="AK4653">
        <v>376</v>
      </c>
      <c r="AL4653" t="s">
        <v>9249</v>
      </c>
      <c r="AQ4653" t="s">
        <v>22558</v>
      </c>
      <c r="AR4653" t="s">
        <v>22559</v>
      </c>
      <c r="AS4653">
        <v>0</v>
      </c>
      <c r="AT4653" t="s">
        <v>61</v>
      </c>
      <c r="AZ4653" t="s">
        <v>62</v>
      </c>
      <c r="BA4653">
        <v>1085</v>
      </c>
      <c r="BB4653" t="s">
        <v>44618</v>
      </c>
    </row>
    <row r="4654" spans="1:54" x14ac:dyDescent="0.25">
      <c r="A4654" s="1">
        <v>45200</v>
      </c>
      <c r="B4654">
        <v>395004</v>
      </c>
      <c r="C4654" t="s">
        <v>22560</v>
      </c>
      <c r="D4654">
        <v>4800</v>
      </c>
      <c r="E4654" t="s">
        <v>47865</v>
      </c>
      <c r="F4654" t="s">
        <v>22561</v>
      </c>
      <c r="G4654">
        <v>45518817</v>
      </c>
      <c r="H4654">
        <v>1001870027</v>
      </c>
      <c r="I4654" t="s">
        <v>22562</v>
      </c>
      <c r="J4654" t="s">
        <v>22563</v>
      </c>
      <c r="K4654" t="s">
        <v>22564</v>
      </c>
      <c r="L4654" t="s">
        <v>45760</v>
      </c>
      <c r="M4654">
        <v>780</v>
      </c>
      <c r="N4654">
        <v>2</v>
      </c>
      <c r="R4654" s="1">
        <v>41299</v>
      </c>
      <c r="S4654" t="s">
        <v>56</v>
      </c>
      <c r="V4654" s="1">
        <v>41213</v>
      </c>
      <c r="W4654">
        <v>5</v>
      </c>
      <c r="X4654" t="s">
        <v>557</v>
      </c>
      <c r="Y4654">
        <v>1</v>
      </c>
      <c r="Z4654" t="s">
        <v>46545</v>
      </c>
      <c r="AA4654">
        <v>10</v>
      </c>
      <c r="AB4654">
        <v>197308</v>
      </c>
      <c r="AC4654">
        <v>121</v>
      </c>
      <c r="AD4654" t="s">
        <v>70</v>
      </c>
      <c r="AE4654">
        <v>1013</v>
      </c>
      <c r="AF4654" t="s">
        <v>558</v>
      </c>
      <c r="AG4654">
        <v>5</v>
      </c>
      <c r="AH4654" t="s">
        <v>1589</v>
      </c>
      <c r="AI4654">
        <v>22</v>
      </c>
      <c r="AJ4654" t="s">
        <v>52628</v>
      </c>
      <c r="AK4654">
        <v>376</v>
      </c>
      <c r="AL4654" t="s">
        <v>9249</v>
      </c>
      <c r="AQ4654" t="s">
        <v>22565</v>
      </c>
      <c r="AR4654" t="s">
        <v>22566</v>
      </c>
      <c r="AS4654">
        <v>0</v>
      </c>
      <c r="AT4654" t="s">
        <v>61</v>
      </c>
      <c r="AU4654" t="s">
        <v>22567</v>
      </c>
      <c r="AV4654" t="s">
        <v>45761</v>
      </c>
      <c r="AZ4654" t="s">
        <v>62</v>
      </c>
      <c r="BA4654">
        <v>1085</v>
      </c>
      <c r="BB4654" t="s">
        <v>44618</v>
      </c>
    </row>
    <row r="4655" spans="1:54" x14ac:dyDescent="0.25">
      <c r="A4655" s="1">
        <v>45200</v>
      </c>
      <c r="B4655">
        <v>395006</v>
      </c>
      <c r="C4655" t="s">
        <v>54897</v>
      </c>
      <c r="D4655">
        <v>4874</v>
      </c>
      <c r="E4655" t="s">
        <v>17368</v>
      </c>
      <c r="F4655" t="s">
        <v>54898</v>
      </c>
      <c r="G4655">
        <v>27737390</v>
      </c>
      <c r="H4655">
        <v>1010566025</v>
      </c>
      <c r="I4655" t="s">
        <v>22568</v>
      </c>
      <c r="K4655" t="s">
        <v>22569</v>
      </c>
      <c r="L4655" t="s">
        <v>17371</v>
      </c>
      <c r="M4655">
        <v>1130</v>
      </c>
      <c r="N4655">
        <v>63</v>
      </c>
      <c r="R4655" s="1">
        <v>40854</v>
      </c>
      <c r="S4655" t="s">
        <v>56</v>
      </c>
      <c r="V4655" s="1">
        <v>40026</v>
      </c>
      <c r="W4655">
        <v>5</v>
      </c>
      <c r="X4655" t="s">
        <v>557</v>
      </c>
      <c r="Y4655">
        <v>1</v>
      </c>
      <c r="Z4655" t="s">
        <v>46545</v>
      </c>
      <c r="AA4655">
        <v>8</v>
      </c>
      <c r="AB4655">
        <v>200408</v>
      </c>
      <c r="AC4655">
        <v>121</v>
      </c>
      <c r="AD4655" t="s">
        <v>70</v>
      </c>
      <c r="AE4655">
        <v>1013</v>
      </c>
      <c r="AF4655" t="s">
        <v>558</v>
      </c>
      <c r="AG4655">
        <v>3</v>
      </c>
      <c r="AH4655" t="s">
        <v>81</v>
      </c>
      <c r="AI4655">
        <v>21</v>
      </c>
      <c r="AJ4655" t="s">
        <v>52613</v>
      </c>
      <c r="AK4655">
        <v>376</v>
      </c>
      <c r="AL4655" t="s">
        <v>9249</v>
      </c>
      <c r="AQ4655" t="s">
        <v>22570</v>
      </c>
      <c r="AR4655" t="s">
        <v>22571</v>
      </c>
      <c r="AS4655">
        <v>0</v>
      </c>
      <c r="AT4655" t="s">
        <v>61</v>
      </c>
      <c r="AU4655" t="s">
        <v>17374</v>
      </c>
      <c r="AX4655">
        <v>54.575494993611599</v>
      </c>
      <c r="AY4655">
        <v>11.930084065937001</v>
      </c>
      <c r="AZ4655" t="s">
        <v>62</v>
      </c>
      <c r="BA4655">
        <v>1085</v>
      </c>
      <c r="BB4655" t="s">
        <v>44618</v>
      </c>
    </row>
    <row r="4656" spans="1:54" x14ac:dyDescent="0.25">
      <c r="A4656" s="1">
        <v>45200</v>
      </c>
      <c r="B4656">
        <v>395200</v>
      </c>
      <c r="D4656">
        <v>4800</v>
      </c>
      <c r="E4656" t="s">
        <v>47865</v>
      </c>
      <c r="F4656" t="s">
        <v>45762</v>
      </c>
      <c r="G4656">
        <v>29188599</v>
      </c>
      <c r="H4656">
        <v>1011789214</v>
      </c>
      <c r="I4656" t="s">
        <v>22572</v>
      </c>
      <c r="J4656" t="s">
        <v>22573</v>
      </c>
      <c r="K4656" t="s">
        <v>22574</v>
      </c>
      <c r="L4656" t="s">
        <v>22053</v>
      </c>
      <c r="M4656">
        <v>1515</v>
      </c>
      <c r="N4656">
        <v>37</v>
      </c>
      <c r="R4656" s="1">
        <v>43791</v>
      </c>
      <c r="S4656" t="s">
        <v>612</v>
      </c>
      <c r="T4656">
        <v>376</v>
      </c>
      <c r="U4656" t="s">
        <v>9249</v>
      </c>
      <c r="W4656">
        <v>2</v>
      </c>
      <c r="X4656" t="s">
        <v>57</v>
      </c>
      <c r="Y4656">
        <v>1</v>
      </c>
      <c r="Z4656" t="s">
        <v>46545</v>
      </c>
      <c r="AB4656">
        <v>199401</v>
      </c>
      <c r="AC4656">
        <v>932</v>
      </c>
      <c r="AD4656" t="s">
        <v>52637</v>
      </c>
      <c r="AE4656">
        <v>2021</v>
      </c>
      <c r="AF4656" t="s">
        <v>52637</v>
      </c>
      <c r="AG4656">
        <v>2</v>
      </c>
      <c r="AH4656" t="s">
        <v>44524</v>
      </c>
      <c r="AI4656">
        <v>10</v>
      </c>
      <c r="AJ4656" t="s">
        <v>52638</v>
      </c>
      <c r="AK4656">
        <v>376</v>
      </c>
      <c r="AL4656" t="s">
        <v>9249</v>
      </c>
      <c r="AQ4656" t="s">
        <v>22575</v>
      </c>
      <c r="AS4656">
        <v>0</v>
      </c>
      <c r="AT4656" t="s">
        <v>61</v>
      </c>
      <c r="AU4656" t="s">
        <v>5321</v>
      </c>
      <c r="AX4656">
        <v>54.783454499999998</v>
      </c>
      <c r="AY4656">
        <v>11.86516432</v>
      </c>
      <c r="AZ4656" t="s">
        <v>62</v>
      </c>
      <c r="BA4656">
        <v>1085</v>
      </c>
      <c r="BB4656" t="s">
        <v>44618</v>
      </c>
    </row>
    <row r="4657" spans="1:54" x14ac:dyDescent="0.25">
      <c r="A4657" s="1">
        <v>45200</v>
      </c>
      <c r="B4657">
        <v>395210</v>
      </c>
      <c r="C4657" t="s">
        <v>22576</v>
      </c>
      <c r="D4657">
        <v>4873</v>
      </c>
      <c r="E4657" t="s">
        <v>49840</v>
      </c>
      <c r="F4657" t="s">
        <v>22577</v>
      </c>
      <c r="G4657">
        <v>29188599</v>
      </c>
      <c r="H4657">
        <v>1003306565</v>
      </c>
      <c r="I4657" t="s">
        <v>22578</v>
      </c>
      <c r="J4657" t="s">
        <v>22579</v>
      </c>
      <c r="K4657" t="s">
        <v>22580</v>
      </c>
      <c r="L4657" t="s">
        <v>22581</v>
      </c>
      <c r="M4657">
        <v>1774</v>
      </c>
      <c r="N4657">
        <v>14</v>
      </c>
      <c r="R4657" s="1">
        <v>40162</v>
      </c>
      <c r="S4657" t="s">
        <v>80</v>
      </c>
      <c r="T4657">
        <v>376</v>
      </c>
      <c r="U4657" t="s">
        <v>9249</v>
      </c>
      <c r="V4657" s="1">
        <v>39264</v>
      </c>
      <c r="W4657">
        <v>2</v>
      </c>
      <c r="X4657" t="s">
        <v>57</v>
      </c>
      <c r="Y4657">
        <v>1</v>
      </c>
      <c r="Z4657" t="s">
        <v>46545</v>
      </c>
      <c r="AB4657">
        <v>196308</v>
      </c>
      <c r="AC4657">
        <v>125</v>
      </c>
      <c r="AD4657" t="s">
        <v>1344</v>
      </c>
      <c r="AE4657">
        <v>1014</v>
      </c>
      <c r="AF4657" t="s">
        <v>1352</v>
      </c>
      <c r="AG4657">
        <v>3</v>
      </c>
      <c r="AH4657" t="s">
        <v>81</v>
      </c>
      <c r="AI4657">
        <v>24</v>
      </c>
      <c r="AJ4657" t="s">
        <v>1344</v>
      </c>
      <c r="AK4657">
        <v>376</v>
      </c>
      <c r="AL4657" t="s">
        <v>9249</v>
      </c>
      <c r="AM4657">
        <v>2</v>
      </c>
      <c r="AN4657" t="s">
        <v>119</v>
      </c>
      <c r="AO4657">
        <v>369210</v>
      </c>
      <c r="AQ4657" t="s">
        <v>22582</v>
      </c>
      <c r="AR4657" t="s">
        <v>22583</v>
      </c>
      <c r="AS4657">
        <v>0</v>
      </c>
      <c r="AT4657" t="s">
        <v>61</v>
      </c>
      <c r="AU4657" t="s">
        <v>3942</v>
      </c>
      <c r="AX4657">
        <v>54.708327437109801</v>
      </c>
      <c r="AY4657">
        <v>11.9209321883248</v>
      </c>
      <c r="AZ4657" t="s">
        <v>62</v>
      </c>
      <c r="BA4657">
        <v>1085</v>
      </c>
      <c r="BB4657" t="s">
        <v>44618</v>
      </c>
    </row>
    <row r="4658" spans="1:54" x14ac:dyDescent="0.25">
      <c r="A4658" s="1">
        <v>45200</v>
      </c>
      <c r="B4658">
        <v>395300</v>
      </c>
      <c r="C4658" t="s">
        <v>22584</v>
      </c>
      <c r="D4658">
        <v>4873</v>
      </c>
      <c r="E4658" t="s">
        <v>49840</v>
      </c>
      <c r="F4658" t="s">
        <v>49843</v>
      </c>
      <c r="G4658">
        <v>26139058</v>
      </c>
      <c r="H4658">
        <v>1002901344</v>
      </c>
      <c r="I4658" t="s">
        <v>22585</v>
      </c>
      <c r="J4658" t="s">
        <v>22586</v>
      </c>
      <c r="K4658" t="s">
        <v>22587</v>
      </c>
      <c r="L4658" t="s">
        <v>49844</v>
      </c>
      <c r="M4658">
        <v>298</v>
      </c>
      <c r="N4658">
        <v>2</v>
      </c>
      <c r="R4658" s="1">
        <v>43791</v>
      </c>
      <c r="S4658" t="s">
        <v>597</v>
      </c>
      <c r="W4658">
        <v>5</v>
      </c>
      <c r="X4658" t="s">
        <v>557</v>
      </c>
      <c r="Y4658">
        <v>7</v>
      </c>
      <c r="Z4658" t="s">
        <v>1499</v>
      </c>
      <c r="AB4658">
        <v>197110</v>
      </c>
      <c r="AC4658">
        <v>141</v>
      </c>
      <c r="AD4658" t="s">
        <v>46688</v>
      </c>
      <c r="AE4658">
        <v>1022</v>
      </c>
      <c r="AF4658" t="s">
        <v>46688</v>
      </c>
      <c r="AG4658">
        <v>2</v>
      </c>
      <c r="AH4658" t="s">
        <v>44524</v>
      </c>
      <c r="AI4658">
        <v>84</v>
      </c>
      <c r="AJ4658" t="s">
        <v>46689</v>
      </c>
      <c r="AK4658">
        <v>376</v>
      </c>
      <c r="AL4658" t="s">
        <v>9249</v>
      </c>
      <c r="AQ4658" t="s">
        <v>22588</v>
      </c>
      <c r="AR4658" t="s">
        <v>22589</v>
      </c>
      <c r="AS4658">
        <v>0</v>
      </c>
      <c r="AT4658" t="s">
        <v>61</v>
      </c>
      <c r="AU4658" t="s">
        <v>49845</v>
      </c>
      <c r="AW4658" t="s">
        <v>22590</v>
      </c>
      <c r="AX4658">
        <v>54.689732120000002</v>
      </c>
      <c r="AY4658">
        <v>11.96472621</v>
      </c>
      <c r="AZ4658" t="s">
        <v>62</v>
      </c>
      <c r="BA4658">
        <v>1085</v>
      </c>
      <c r="BB4658" t="s">
        <v>44618</v>
      </c>
    </row>
    <row r="4659" spans="1:54" x14ac:dyDescent="0.25">
      <c r="A4659" s="1">
        <v>45200</v>
      </c>
      <c r="B4659">
        <v>395901</v>
      </c>
      <c r="C4659" t="s">
        <v>49846</v>
      </c>
      <c r="D4659">
        <v>4873</v>
      </c>
      <c r="E4659" t="s">
        <v>49840</v>
      </c>
      <c r="F4659" t="s">
        <v>53574</v>
      </c>
      <c r="K4659" t="s">
        <v>22591</v>
      </c>
      <c r="R4659" s="1">
        <v>40162</v>
      </c>
      <c r="S4659" t="s">
        <v>80</v>
      </c>
      <c r="V4659" s="1">
        <v>28642</v>
      </c>
      <c r="W4659">
        <v>3</v>
      </c>
      <c r="X4659" t="s">
        <v>3496</v>
      </c>
      <c r="Y4659">
        <v>1</v>
      </c>
      <c r="Z4659" t="s">
        <v>46545</v>
      </c>
      <c r="AC4659">
        <v>126</v>
      </c>
      <c r="AD4659" t="s">
        <v>46616</v>
      </c>
      <c r="AE4659">
        <v>1015</v>
      </c>
      <c r="AF4659" t="s">
        <v>46616</v>
      </c>
      <c r="AG4659">
        <v>3</v>
      </c>
      <c r="AH4659" t="s">
        <v>81</v>
      </c>
      <c r="AI4659">
        <v>27</v>
      </c>
      <c r="AJ4659" t="s">
        <v>44512</v>
      </c>
      <c r="AK4659">
        <v>376</v>
      </c>
      <c r="AL4659" t="s">
        <v>9249</v>
      </c>
      <c r="AS4659">
        <v>0</v>
      </c>
      <c r="AT4659" t="s">
        <v>61</v>
      </c>
      <c r="AZ4659" t="s">
        <v>62</v>
      </c>
      <c r="BA4659">
        <v>1085</v>
      </c>
      <c r="BB4659" t="s">
        <v>44618</v>
      </c>
    </row>
    <row r="4660" spans="1:54" x14ac:dyDescent="0.25">
      <c r="A4660" s="1">
        <v>45200</v>
      </c>
      <c r="B4660">
        <v>397001</v>
      </c>
      <c r="C4660" t="s">
        <v>53575</v>
      </c>
      <c r="D4660">
        <v>4760</v>
      </c>
      <c r="E4660" t="s">
        <v>11833</v>
      </c>
      <c r="F4660" t="s">
        <v>53576</v>
      </c>
      <c r="G4660">
        <v>29189676</v>
      </c>
      <c r="H4660">
        <v>1022290882</v>
      </c>
      <c r="I4660" t="s">
        <v>48269</v>
      </c>
      <c r="J4660" t="s">
        <v>22592</v>
      </c>
      <c r="K4660" t="s">
        <v>22593</v>
      </c>
      <c r="L4660" t="s">
        <v>22594</v>
      </c>
      <c r="M4660">
        <v>1416</v>
      </c>
      <c r="N4660">
        <v>27</v>
      </c>
      <c r="R4660" s="1">
        <v>44854</v>
      </c>
      <c r="S4660" t="s">
        <v>56</v>
      </c>
      <c r="T4660">
        <v>390</v>
      </c>
      <c r="U4660" t="s">
        <v>11069</v>
      </c>
      <c r="W4660">
        <v>2</v>
      </c>
      <c r="X4660" t="s">
        <v>57</v>
      </c>
      <c r="Y4660">
        <v>1</v>
      </c>
      <c r="Z4660" t="s">
        <v>46545</v>
      </c>
      <c r="AA4660">
        <v>6</v>
      </c>
      <c r="AB4660">
        <v>195910</v>
      </c>
      <c r="AC4660">
        <v>121</v>
      </c>
      <c r="AD4660" t="s">
        <v>70</v>
      </c>
      <c r="AE4660">
        <v>1012</v>
      </c>
      <c r="AF4660" t="s">
        <v>71</v>
      </c>
      <c r="AG4660">
        <v>1</v>
      </c>
      <c r="AH4660" t="s">
        <v>44482</v>
      </c>
      <c r="AI4660">
        <v>21</v>
      </c>
      <c r="AJ4660" t="s">
        <v>52613</v>
      </c>
      <c r="AK4660">
        <v>390</v>
      </c>
      <c r="AL4660" t="s">
        <v>11069</v>
      </c>
      <c r="AP4660">
        <v>280350</v>
      </c>
      <c r="AQ4660" t="s">
        <v>12022</v>
      </c>
      <c r="AR4660" t="s">
        <v>12023</v>
      </c>
      <c r="AS4660">
        <v>2</v>
      </c>
      <c r="AT4660" t="s">
        <v>1413</v>
      </c>
      <c r="AU4660" t="s">
        <v>22595</v>
      </c>
      <c r="AX4660">
        <v>55.038196739999997</v>
      </c>
      <c r="AY4660">
        <v>11.87998033</v>
      </c>
      <c r="AZ4660" t="s">
        <v>62</v>
      </c>
      <c r="BA4660">
        <v>1085</v>
      </c>
      <c r="BB4660" t="s">
        <v>44618</v>
      </c>
    </row>
    <row r="4661" spans="1:54" x14ac:dyDescent="0.25">
      <c r="A4661" s="1">
        <v>45200</v>
      </c>
      <c r="B4661">
        <v>397002</v>
      </c>
      <c r="C4661" t="s">
        <v>22596</v>
      </c>
      <c r="D4661">
        <v>4760</v>
      </c>
      <c r="E4661" t="s">
        <v>11833</v>
      </c>
      <c r="F4661" t="s">
        <v>53577</v>
      </c>
      <c r="G4661">
        <v>29189676</v>
      </c>
      <c r="H4661">
        <v>1022291064</v>
      </c>
      <c r="I4661" t="s">
        <v>48269</v>
      </c>
      <c r="J4661" t="s">
        <v>22597</v>
      </c>
      <c r="K4661" t="s">
        <v>22598</v>
      </c>
      <c r="L4661" t="s">
        <v>45763</v>
      </c>
      <c r="M4661">
        <v>1214</v>
      </c>
      <c r="N4661">
        <v>12</v>
      </c>
      <c r="R4661" s="1">
        <v>45146</v>
      </c>
      <c r="S4661" t="s">
        <v>1367</v>
      </c>
      <c r="T4661">
        <v>390</v>
      </c>
      <c r="U4661" t="s">
        <v>11069</v>
      </c>
      <c r="V4661" s="1">
        <v>45146</v>
      </c>
      <c r="W4661">
        <v>2</v>
      </c>
      <c r="X4661" t="s">
        <v>57</v>
      </c>
      <c r="Y4661">
        <v>1</v>
      </c>
      <c r="Z4661" t="s">
        <v>46545</v>
      </c>
      <c r="AA4661">
        <v>6</v>
      </c>
      <c r="AB4661">
        <v>191104</v>
      </c>
      <c r="AC4661">
        <v>121</v>
      </c>
      <c r="AD4661" t="s">
        <v>70</v>
      </c>
      <c r="AE4661">
        <v>1012</v>
      </c>
      <c r="AF4661" t="s">
        <v>71</v>
      </c>
      <c r="AG4661">
        <v>3</v>
      </c>
      <c r="AH4661" t="s">
        <v>81</v>
      </c>
      <c r="AI4661">
        <v>21</v>
      </c>
      <c r="AJ4661" t="s">
        <v>52613</v>
      </c>
      <c r="AK4661">
        <v>390</v>
      </c>
      <c r="AL4661" t="s">
        <v>11069</v>
      </c>
      <c r="AP4661">
        <v>280350</v>
      </c>
      <c r="AQ4661" t="s">
        <v>12022</v>
      </c>
      <c r="AR4661" t="s">
        <v>12023</v>
      </c>
      <c r="AS4661">
        <v>2</v>
      </c>
      <c r="AT4661" t="s">
        <v>1413</v>
      </c>
      <c r="AU4661" t="s">
        <v>45492</v>
      </c>
      <c r="AX4661">
        <v>55.0027714</v>
      </c>
      <c r="AY4661">
        <v>11.90358629</v>
      </c>
      <c r="AZ4661" t="s">
        <v>62</v>
      </c>
      <c r="BA4661">
        <v>1085</v>
      </c>
      <c r="BB4661" t="s">
        <v>44618</v>
      </c>
    </row>
    <row r="4662" spans="1:54" x14ac:dyDescent="0.25">
      <c r="A4662" s="1">
        <v>45200</v>
      </c>
      <c r="B4662">
        <v>397003</v>
      </c>
      <c r="C4662" t="s">
        <v>22599</v>
      </c>
      <c r="D4662">
        <v>4760</v>
      </c>
      <c r="E4662" t="s">
        <v>11833</v>
      </c>
      <c r="F4662" t="s">
        <v>22600</v>
      </c>
      <c r="I4662" t="s">
        <v>22601</v>
      </c>
      <c r="K4662" t="s">
        <v>22602</v>
      </c>
      <c r="L4662" t="s">
        <v>22603</v>
      </c>
      <c r="M4662">
        <v>1195</v>
      </c>
      <c r="N4662">
        <v>2</v>
      </c>
      <c r="R4662" s="1">
        <v>40162</v>
      </c>
      <c r="S4662" t="s">
        <v>80</v>
      </c>
      <c r="T4662">
        <v>390</v>
      </c>
      <c r="U4662" t="s">
        <v>11069</v>
      </c>
      <c r="V4662" s="1">
        <v>29007</v>
      </c>
      <c r="W4662">
        <v>2</v>
      </c>
      <c r="X4662" t="s">
        <v>57</v>
      </c>
      <c r="Y4662">
        <v>1</v>
      </c>
      <c r="Z4662" t="s">
        <v>46545</v>
      </c>
      <c r="AA4662">
        <v>6</v>
      </c>
      <c r="AC4662">
        <v>121</v>
      </c>
      <c r="AD4662" t="s">
        <v>70</v>
      </c>
      <c r="AE4662">
        <v>1012</v>
      </c>
      <c r="AF4662" t="s">
        <v>71</v>
      </c>
      <c r="AG4662">
        <v>3</v>
      </c>
      <c r="AH4662" t="s">
        <v>81</v>
      </c>
      <c r="AI4662">
        <v>21</v>
      </c>
      <c r="AJ4662" t="s">
        <v>52613</v>
      </c>
      <c r="AK4662">
        <v>390</v>
      </c>
      <c r="AL4662" t="s">
        <v>11069</v>
      </c>
      <c r="AS4662">
        <v>0</v>
      </c>
      <c r="AT4662" t="s">
        <v>61</v>
      </c>
      <c r="AU4662" t="s">
        <v>22604</v>
      </c>
      <c r="AX4662">
        <v>55.000948136082101</v>
      </c>
      <c r="AY4662">
        <v>11.892955918473501</v>
      </c>
      <c r="AZ4662" t="s">
        <v>62</v>
      </c>
      <c r="BA4662">
        <v>1085</v>
      </c>
      <c r="BB4662" t="s">
        <v>44618</v>
      </c>
    </row>
    <row r="4663" spans="1:54" x14ac:dyDescent="0.25">
      <c r="A4663" s="1">
        <v>45200</v>
      </c>
      <c r="B4663">
        <v>397004</v>
      </c>
      <c r="C4663" t="s">
        <v>22605</v>
      </c>
      <c r="D4663">
        <v>4750</v>
      </c>
      <c r="E4663" t="s">
        <v>11542</v>
      </c>
      <c r="F4663" t="s">
        <v>49847</v>
      </c>
      <c r="G4663">
        <v>29189676</v>
      </c>
      <c r="H4663">
        <v>1003306966</v>
      </c>
      <c r="I4663" t="s">
        <v>12036</v>
      </c>
      <c r="J4663" t="s">
        <v>12037</v>
      </c>
      <c r="K4663" t="s">
        <v>22606</v>
      </c>
      <c r="L4663" t="s">
        <v>45116</v>
      </c>
      <c r="M4663">
        <v>1682</v>
      </c>
      <c r="N4663">
        <v>7</v>
      </c>
      <c r="R4663" s="1">
        <v>44629</v>
      </c>
      <c r="S4663" t="s">
        <v>56</v>
      </c>
      <c r="T4663">
        <v>390</v>
      </c>
      <c r="U4663" t="s">
        <v>11069</v>
      </c>
      <c r="W4663">
        <v>2</v>
      </c>
      <c r="X4663" t="s">
        <v>57</v>
      </c>
      <c r="Y4663">
        <v>1</v>
      </c>
      <c r="Z4663" t="s">
        <v>46545</v>
      </c>
      <c r="AA4663">
        <v>9</v>
      </c>
      <c r="AB4663">
        <v>196408</v>
      </c>
      <c r="AC4663">
        <v>121</v>
      </c>
      <c r="AD4663" t="s">
        <v>70</v>
      </c>
      <c r="AE4663">
        <v>1012</v>
      </c>
      <c r="AF4663" t="s">
        <v>71</v>
      </c>
      <c r="AG4663">
        <v>1</v>
      </c>
      <c r="AH4663" t="s">
        <v>44482</v>
      </c>
      <c r="AI4663">
        <v>21</v>
      </c>
      <c r="AJ4663" t="s">
        <v>52613</v>
      </c>
      <c r="AK4663">
        <v>390</v>
      </c>
      <c r="AL4663" t="s">
        <v>11069</v>
      </c>
      <c r="AP4663">
        <v>280354</v>
      </c>
      <c r="AQ4663" t="s">
        <v>12038</v>
      </c>
      <c r="AR4663" t="s">
        <v>12039</v>
      </c>
      <c r="AS4663">
        <v>2</v>
      </c>
      <c r="AT4663" t="s">
        <v>1413</v>
      </c>
      <c r="AU4663" t="s">
        <v>45117</v>
      </c>
      <c r="AX4663">
        <v>55.109379160000003</v>
      </c>
      <c r="AY4663">
        <v>11.88337241</v>
      </c>
      <c r="AZ4663" t="s">
        <v>62</v>
      </c>
      <c r="BA4663">
        <v>1085</v>
      </c>
      <c r="BB4663" t="s">
        <v>44618</v>
      </c>
    </row>
    <row r="4664" spans="1:54" x14ac:dyDescent="0.25">
      <c r="A4664" s="1">
        <v>45200</v>
      </c>
      <c r="B4664">
        <v>397005</v>
      </c>
      <c r="C4664" t="s">
        <v>45764</v>
      </c>
      <c r="D4664">
        <v>4760</v>
      </c>
      <c r="E4664" t="s">
        <v>11833</v>
      </c>
      <c r="F4664" t="s">
        <v>45765</v>
      </c>
      <c r="I4664" t="s">
        <v>11066</v>
      </c>
      <c r="J4664" t="s">
        <v>22607</v>
      </c>
      <c r="K4664" t="s">
        <v>22608</v>
      </c>
      <c r="L4664" t="s">
        <v>49848</v>
      </c>
      <c r="M4664">
        <v>1754</v>
      </c>
      <c r="R4664" s="1">
        <v>40162</v>
      </c>
      <c r="S4664" t="s">
        <v>80</v>
      </c>
      <c r="T4664">
        <v>390</v>
      </c>
      <c r="U4664" t="s">
        <v>11069</v>
      </c>
      <c r="V4664" s="1">
        <v>37834</v>
      </c>
      <c r="W4664">
        <v>2</v>
      </c>
      <c r="X4664" t="s">
        <v>57</v>
      </c>
      <c r="Y4664">
        <v>1</v>
      </c>
      <c r="Z4664" t="s">
        <v>46545</v>
      </c>
      <c r="AA4664">
        <v>7</v>
      </c>
      <c r="AB4664">
        <v>195810</v>
      </c>
      <c r="AC4664">
        <v>121</v>
      </c>
      <c r="AD4664" t="s">
        <v>70</v>
      </c>
      <c r="AE4664">
        <v>1012</v>
      </c>
      <c r="AF4664" t="s">
        <v>71</v>
      </c>
      <c r="AG4664">
        <v>3</v>
      </c>
      <c r="AH4664" t="s">
        <v>81</v>
      </c>
      <c r="AI4664">
        <v>21</v>
      </c>
      <c r="AJ4664" t="s">
        <v>52613</v>
      </c>
      <c r="AK4664">
        <v>390</v>
      </c>
      <c r="AL4664" t="s">
        <v>11069</v>
      </c>
      <c r="AQ4664" t="s">
        <v>22609</v>
      </c>
      <c r="AR4664" t="s">
        <v>22610</v>
      </c>
      <c r="AS4664">
        <v>0</v>
      </c>
      <c r="AT4664" t="s">
        <v>61</v>
      </c>
      <c r="AU4664" t="s">
        <v>49031</v>
      </c>
      <c r="AX4664">
        <v>55.077618280682302</v>
      </c>
      <c r="AY4664">
        <v>11.8778384157328</v>
      </c>
      <c r="AZ4664" t="s">
        <v>62</v>
      </c>
      <c r="BA4664">
        <v>1085</v>
      </c>
      <c r="BB4664" t="s">
        <v>44618</v>
      </c>
    </row>
    <row r="4665" spans="1:54" x14ac:dyDescent="0.25">
      <c r="A4665" s="1">
        <v>45200</v>
      </c>
      <c r="B4665">
        <v>397006</v>
      </c>
      <c r="C4665" t="s">
        <v>53578</v>
      </c>
      <c r="D4665">
        <v>4760</v>
      </c>
      <c r="E4665" t="s">
        <v>11833</v>
      </c>
      <c r="F4665" t="s">
        <v>53579</v>
      </c>
      <c r="G4665">
        <v>29189676</v>
      </c>
      <c r="H4665">
        <v>1003306668</v>
      </c>
      <c r="I4665" t="s">
        <v>47761</v>
      </c>
      <c r="J4665" t="s">
        <v>22611</v>
      </c>
      <c r="K4665" t="s">
        <v>22612</v>
      </c>
      <c r="L4665" t="s">
        <v>49849</v>
      </c>
      <c r="M4665">
        <v>78</v>
      </c>
      <c r="N4665">
        <v>6</v>
      </c>
      <c r="R4665" s="1">
        <v>43949</v>
      </c>
      <c r="S4665" t="s">
        <v>56</v>
      </c>
      <c r="T4665">
        <v>390</v>
      </c>
      <c r="U4665" t="s">
        <v>11069</v>
      </c>
      <c r="W4665">
        <v>2</v>
      </c>
      <c r="X4665" t="s">
        <v>57</v>
      </c>
      <c r="Y4665">
        <v>1</v>
      </c>
      <c r="Z4665" t="s">
        <v>46545</v>
      </c>
      <c r="AA4665">
        <v>6</v>
      </c>
      <c r="AB4665">
        <v>191104</v>
      </c>
      <c r="AC4665">
        <v>121</v>
      </c>
      <c r="AD4665" t="s">
        <v>70</v>
      </c>
      <c r="AE4665">
        <v>1012</v>
      </c>
      <c r="AF4665" t="s">
        <v>71</v>
      </c>
      <c r="AG4665">
        <v>1</v>
      </c>
      <c r="AH4665" t="s">
        <v>44482</v>
      </c>
      <c r="AI4665">
        <v>21</v>
      </c>
      <c r="AJ4665" t="s">
        <v>52613</v>
      </c>
      <c r="AK4665">
        <v>390</v>
      </c>
      <c r="AL4665" t="s">
        <v>11069</v>
      </c>
      <c r="AP4665">
        <v>280353</v>
      </c>
      <c r="AQ4665" t="s">
        <v>12052</v>
      </c>
      <c r="AR4665" t="s">
        <v>12053</v>
      </c>
      <c r="AS4665">
        <v>2</v>
      </c>
      <c r="AT4665" t="s">
        <v>1413</v>
      </c>
      <c r="AU4665" t="s">
        <v>49850</v>
      </c>
      <c r="AX4665">
        <v>54.999884309999999</v>
      </c>
      <c r="AY4665">
        <v>11.97639523</v>
      </c>
      <c r="AZ4665" t="s">
        <v>62</v>
      </c>
      <c r="BA4665">
        <v>1085</v>
      </c>
      <c r="BB4665" t="s">
        <v>44618</v>
      </c>
    </row>
    <row r="4666" spans="1:54" x14ac:dyDescent="0.25">
      <c r="A4666" s="1">
        <v>45200</v>
      </c>
      <c r="B4666">
        <v>397007</v>
      </c>
      <c r="C4666" t="s">
        <v>54899</v>
      </c>
      <c r="D4666">
        <v>4760</v>
      </c>
      <c r="E4666" t="s">
        <v>11833</v>
      </c>
      <c r="F4666" t="s">
        <v>54900</v>
      </c>
      <c r="G4666">
        <v>29189676</v>
      </c>
      <c r="H4666">
        <v>1022291080</v>
      </c>
      <c r="I4666" t="s">
        <v>48269</v>
      </c>
      <c r="J4666" t="s">
        <v>22613</v>
      </c>
      <c r="K4666" t="s">
        <v>22614</v>
      </c>
      <c r="L4666" t="s">
        <v>54901</v>
      </c>
      <c r="M4666">
        <v>1340</v>
      </c>
      <c r="N4666">
        <v>7</v>
      </c>
      <c r="R4666" s="1">
        <v>44854</v>
      </c>
      <c r="S4666" t="s">
        <v>56</v>
      </c>
      <c r="T4666">
        <v>390</v>
      </c>
      <c r="U4666" t="s">
        <v>11069</v>
      </c>
      <c r="W4666">
        <v>2</v>
      </c>
      <c r="X4666" t="s">
        <v>57</v>
      </c>
      <c r="Y4666">
        <v>1</v>
      </c>
      <c r="Z4666" t="s">
        <v>46545</v>
      </c>
      <c r="AA4666">
        <v>6</v>
      </c>
      <c r="AB4666">
        <v>191904</v>
      </c>
      <c r="AC4666">
        <v>121</v>
      </c>
      <c r="AD4666" t="s">
        <v>70</v>
      </c>
      <c r="AE4666">
        <v>1012</v>
      </c>
      <c r="AF4666" t="s">
        <v>71</v>
      </c>
      <c r="AG4666">
        <v>1</v>
      </c>
      <c r="AH4666" t="s">
        <v>44482</v>
      </c>
      <c r="AI4666">
        <v>21</v>
      </c>
      <c r="AJ4666" t="s">
        <v>52613</v>
      </c>
      <c r="AK4666">
        <v>390</v>
      </c>
      <c r="AL4666" t="s">
        <v>11069</v>
      </c>
      <c r="AP4666">
        <v>280350</v>
      </c>
      <c r="AQ4666" t="s">
        <v>12022</v>
      </c>
      <c r="AR4666" t="s">
        <v>22615</v>
      </c>
      <c r="AS4666">
        <v>2</v>
      </c>
      <c r="AT4666" t="s">
        <v>1413</v>
      </c>
      <c r="AU4666" t="s">
        <v>22616</v>
      </c>
      <c r="AW4666" t="s">
        <v>54858</v>
      </c>
      <c r="AX4666">
        <v>55.042660339999998</v>
      </c>
      <c r="AY4666">
        <v>11.97165927</v>
      </c>
      <c r="AZ4666" t="s">
        <v>62</v>
      </c>
      <c r="BA4666">
        <v>1085</v>
      </c>
      <c r="BB4666" t="s">
        <v>44618</v>
      </c>
    </row>
    <row r="4667" spans="1:54" x14ac:dyDescent="0.25">
      <c r="A4667" s="1">
        <v>45200</v>
      </c>
      <c r="B4667">
        <v>397008</v>
      </c>
      <c r="C4667" t="s">
        <v>22617</v>
      </c>
      <c r="D4667">
        <v>4760</v>
      </c>
      <c r="E4667" t="s">
        <v>11833</v>
      </c>
      <c r="F4667" t="s">
        <v>53580</v>
      </c>
      <c r="G4667">
        <v>29189676</v>
      </c>
      <c r="H4667">
        <v>1017828408</v>
      </c>
      <c r="I4667" t="s">
        <v>48269</v>
      </c>
      <c r="K4667" t="s">
        <v>12020</v>
      </c>
      <c r="L4667" t="s">
        <v>12021</v>
      </c>
      <c r="M4667">
        <v>221</v>
      </c>
      <c r="N4667">
        <v>33</v>
      </c>
      <c r="R4667" s="1">
        <v>44854</v>
      </c>
      <c r="S4667" t="s">
        <v>56</v>
      </c>
      <c r="T4667">
        <v>390</v>
      </c>
      <c r="U4667" t="s">
        <v>11069</v>
      </c>
      <c r="W4667">
        <v>2</v>
      </c>
      <c r="X4667" t="s">
        <v>57</v>
      </c>
      <c r="Y4667">
        <v>1</v>
      </c>
      <c r="Z4667" t="s">
        <v>46545</v>
      </c>
      <c r="AA4667">
        <v>9</v>
      </c>
      <c r="AB4667">
        <v>197308</v>
      </c>
      <c r="AC4667">
        <v>121</v>
      </c>
      <c r="AD4667" t="s">
        <v>70</v>
      </c>
      <c r="AE4667">
        <v>1012</v>
      </c>
      <c r="AF4667" t="s">
        <v>71</v>
      </c>
      <c r="AG4667">
        <v>1</v>
      </c>
      <c r="AH4667" t="s">
        <v>44482</v>
      </c>
      <c r="AI4667">
        <v>25</v>
      </c>
      <c r="AJ4667" t="s">
        <v>54531</v>
      </c>
      <c r="AK4667">
        <v>390</v>
      </c>
      <c r="AL4667" t="s">
        <v>11069</v>
      </c>
      <c r="AP4667">
        <v>280350</v>
      </c>
      <c r="AQ4667" t="s">
        <v>12022</v>
      </c>
      <c r="AR4667" t="s">
        <v>22615</v>
      </c>
      <c r="AS4667">
        <v>2</v>
      </c>
      <c r="AT4667" t="s">
        <v>1413</v>
      </c>
      <c r="AU4667" t="s">
        <v>12024</v>
      </c>
      <c r="AX4667">
        <v>55.015185320000001</v>
      </c>
      <c r="AY4667">
        <v>11.90927555</v>
      </c>
      <c r="AZ4667" t="s">
        <v>62</v>
      </c>
      <c r="BA4667">
        <v>1085</v>
      </c>
      <c r="BB4667" t="s">
        <v>44618</v>
      </c>
    </row>
    <row r="4668" spans="1:54" x14ac:dyDescent="0.25">
      <c r="A4668" s="1">
        <v>45200</v>
      </c>
      <c r="B4668">
        <v>397009</v>
      </c>
      <c r="C4668" t="s">
        <v>22618</v>
      </c>
      <c r="D4668">
        <v>4760</v>
      </c>
      <c r="E4668" t="s">
        <v>11833</v>
      </c>
      <c r="F4668" t="s">
        <v>22619</v>
      </c>
      <c r="G4668">
        <v>29554277</v>
      </c>
      <c r="H4668">
        <v>1003300269</v>
      </c>
      <c r="I4668" t="s">
        <v>22620</v>
      </c>
      <c r="J4668" t="s">
        <v>22621</v>
      </c>
      <c r="K4668" t="s">
        <v>22622</v>
      </c>
      <c r="L4668" t="s">
        <v>22623</v>
      </c>
      <c r="M4668">
        <v>221</v>
      </c>
      <c r="N4668" t="s">
        <v>22624</v>
      </c>
      <c r="R4668" s="1">
        <v>44277</v>
      </c>
      <c r="S4668" t="s">
        <v>56</v>
      </c>
      <c r="W4668">
        <v>4</v>
      </c>
      <c r="X4668" t="s">
        <v>725</v>
      </c>
      <c r="Y4668">
        <v>1</v>
      </c>
      <c r="Z4668" t="s">
        <v>46545</v>
      </c>
      <c r="AB4668">
        <v>193508</v>
      </c>
      <c r="AC4668">
        <v>131</v>
      </c>
      <c r="AD4668" t="s">
        <v>752</v>
      </c>
      <c r="AE4668">
        <v>1061</v>
      </c>
      <c r="AF4668" t="s">
        <v>752</v>
      </c>
      <c r="AG4668">
        <v>1</v>
      </c>
      <c r="AH4668" t="s">
        <v>44482</v>
      </c>
      <c r="AI4668">
        <v>99</v>
      </c>
      <c r="AJ4668" t="s">
        <v>54511</v>
      </c>
      <c r="AK4668">
        <v>390</v>
      </c>
      <c r="AL4668" t="s">
        <v>11069</v>
      </c>
      <c r="AQ4668" t="s">
        <v>22625</v>
      </c>
      <c r="AR4668" t="s">
        <v>22626</v>
      </c>
      <c r="AS4668">
        <v>0</v>
      </c>
      <c r="AT4668" t="s">
        <v>61</v>
      </c>
      <c r="AU4668" t="s">
        <v>12024</v>
      </c>
      <c r="AX4668">
        <v>55.01559366</v>
      </c>
      <c r="AY4668">
        <v>11.915161790000001</v>
      </c>
      <c r="AZ4668" t="s">
        <v>62</v>
      </c>
      <c r="BA4668">
        <v>1085</v>
      </c>
      <c r="BB4668" t="s">
        <v>44618</v>
      </c>
    </row>
    <row r="4669" spans="1:54" x14ac:dyDescent="0.25">
      <c r="A4669" s="1">
        <v>45200</v>
      </c>
      <c r="B4669">
        <v>397010</v>
      </c>
      <c r="C4669" t="s">
        <v>22627</v>
      </c>
      <c r="D4669">
        <v>4760</v>
      </c>
      <c r="E4669" t="s">
        <v>11833</v>
      </c>
      <c r="F4669" t="s">
        <v>22628</v>
      </c>
      <c r="G4669">
        <v>52745810</v>
      </c>
      <c r="H4669">
        <v>1003249243</v>
      </c>
      <c r="I4669" t="s">
        <v>22629</v>
      </c>
      <c r="J4669" t="s">
        <v>22630</v>
      </c>
      <c r="K4669" t="s">
        <v>22631</v>
      </c>
      <c r="L4669" t="s">
        <v>22603</v>
      </c>
      <c r="M4669">
        <v>1195</v>
      </c>
      <c r="N4669">
        <v>2</v>
      </c>
      <c r="R4669" s="1">
        <v>44938</v>
      </c>
      <c r="S4669" t="s">
        <v>56</v>
      </c>
      <c r="W4669">
        <v>5</v>
      </c>
      <c r="X4669" t="s">
        <v>557</v>
      </c>
      <c r="Y4669">
        <v>1</v>
      </c>
      <c r="Z4669" t="s">
        <v>46545</v>
      </c>
      <c r="AA4669">
        <v>10</v>
      </c>
      <c r="AB4669">
        <v>197408</v>
      </c>
      <c r="AC4669">
        <v>121</v>
      </c>
      <c r="AD4669" t="s">
        <v>70</v>
      </c>
      <c r="AE4669">
        <v>1013</v>
      </c>
      <c r="AF4669" t="s">
        <v>558</v>
      </c>
      <c r="AG4669">
        <v>1</v>
      </c>
      <c r="AH4669" t="s">
        <v>44482</v>
      </c>
      <c r="AI4669">
        <v>21</v>
      </c>
      <c r="AJ4669" t="s">
        <v>52613</v>
      </c>
      <c r="AK4669">
        <v>390</v>
      </c>
      <c r="AL4669" t="s">
        <v>11069</v>
      </c>
      <c r="AQ4669" t="s">
        <v>22632</v>
      </c>
      <c r="AR4669" t="s">
        <v>22633</v>
      </c>
      <c r="AS4669">
        <v>0</v>
      </c>
      <c r="AT4669" t="s">
        <v>61</v>
      </c>
      <c r="AU4669" t="s">
        <v>22604</v>
      </c>
      <c r="AX4669">
        <v>55.000948139999998</v>
      </c>
      <c r="AY4669">
        <v>11.89295591</v>
      </c>
      <c r="AZ4669" t="s">
        <v>62</v>
      </c>
      <c r="BA4669">
        <v>1085</v>
      </c>
      <c r="BB4669" t="s">
        <v>44618</v>
      </c>
    </row>
    <row r="4670" spans="1:54" x14ac:dyDescent="0.25">
      <c r="A4670" s="1">
        <v>45200</v>
      </c>
      <c r="B4670">
        <v>397011</v>
      </c>
      <c r="C4670" t="s">
        <v>22634</v>
      </c>
      <c r="D4670">
        <v>4760</v>
      </c>
      <c r="E4670" t="s">
        <v>11833</v>
      </c>
      <c r="F4670" t="s">
        <v>22634</v>
      </c>
      <c r="G4670">
        <v>29189676</v>
      </c>
      <c r="H4670">
        <v>1003300300</v>
      </c>
      <c r="I4670" t="s">
        <v>22635</v>
      </c>
      <c r="J4670" t="s">
        <v>22636</v>
      </c>
      <c r="K4670" t="s">
        <v>22637</v>
      </c>
      <c r="L4670" t="s">
        <v>53581</v>
      </c>
      <c r="M4670">
        <v>430</v>
      </c>
      <c r="N4670" t="s">
        <v>13379</v>
      </c>
      <c r="R4670" s="1">
        <v>43791</v>
      </c>
      <c r="S4670" t="s">
        <v>80</v>
      </c>
      <c r="T4670">
        <v>390</v>
      </c>
      <c r="U4670" t="s">
        <v>11069</v>
      </c>
      <c r="W4670">
        <v>2</v>
      </c>
      <c r="X4670" t="s">
        <v>57</v>
      </c>
      <c r="Y4670">
        <v>1</v>
      </c>
      <c r="Z4670" t="s">
        <v>46545</v>
      </c>
      <c r="AB4670">
        <v>198202</v>
      </c>
      <c r="AC4670">
        <v>128</v>
      </c>
      <c r="AD4670" t="s">
        <v>955</v>
      </c>
      <c r="AE4670">
        <v>1051</v>
      </c>
      <c r="AF4670" t="s">
        <v>955</v>
      </c>
      <c r="AG4670">
        <v>1</v>
      </c>
      <c r="AH4670" t="s">
        <v>44482</v>
      </c>
      <c r="AI4670">
        <v>27</v>
      </c>
      <c r="AJ4670" t="s">
        <v>44512</v>
      </c>
      <c r="AK4670">
        <v>390</v>
      </c>
      <c r="AL4670" t="s">
        <v>11069</v>
      </c>
      <c r="AQ4670" t="s">
        <v>22638</v>
      </c>
      <c r="AR4670" t="s">
        <v>22639</v>
      </c>
      <c r="AS4670">
        <v>0</v>
      </c>
      <c r="AT4670" t="s">
        <v>61</v>
      </c>
      <c r="AU4670" t="s">
        <v>45343</v>
      </c>
      <c r="AX4670">
        <v>54.999608459999997</v>
      </c>
      <c r="AY4670">
        <v>11.90829286</v>
      </c>
      <c r="AZ4670" t="s">
        <v>62</v>
      </c>
      <c r="BA4670">
        <v>1085</v>
      </c>
      <c r="BB4670" t="s">
        <v>44618</v>
      </c>
    </row>
    <row r="4671" spans="1:54" x14ac:dyDescent="0.25">
      <c r="A4671" s="1">
        <v>45200</v>
      </c>
      <c r="B4671">
        <v>397012</v>
      </c>
      <c r="C4671" t="s">
        <v>53582</v>
      </c>
      <c r="D4671">
        <v>4760</v>
      </c>
      <c r="E4671" t="s">
        <v>11833</v>
      </c>
      <c r="F4671" t="s">
        <v>53583</v>
      </c>
      <c r="G4671">
        <v>64942212</v>
      </c>
      <c r="H4671">
        <v>1003257403</v>
      </c>
      <c r="I4671" t="s">
        <v>22640</v>
      </c>
      <c r="J4671" t="s">
        <v>22641</v>
      </c>
      <c r="K4671" t="s">
        <v>22642</v>
      </c>
      <c r="L4671" t="s">
        <v>53584</v>
      </c>
      <c r="M4671">
        <v>715</v>
      </c>
      <c r="N4671">
        <v>30</v>
      </c>
      <c r="R4671" s="1">
        <v>42557</v>
      </c>
      <c r="S4671" t="s">
        <v>56</v>
      </c>
      <c r="T4671">
        <v>101</v>
      </c>
      <c r="U4671" t="s">
        <v>46544</v>
      </c>
      <c r="V4671" s="1">
        <v>42369</v>
      </c>
      <c r="W4671">
        <v>2</v>
      </c>
      <c r="X4671" t="s">
        <v>57</v>
      </c>
      <c r="Y4671">
        <v>1</v>
      </c>
      <c r="Z4671" t="s">
        <v>46545</v>
      </c>
      <c r="AA4671">
        <v>7</v>
      </c>
      <c r="AB4671">
        <v>197504</v>
      </c>
      <c r="AC4671">
        <v>126</v>
      </c>
      <c r="AD4671" t="s">
        <v>46616</v>
      </c>
      <c r="AE4671">
        <v>1015</v>
      </c>
      <c r="AF4671" t="s">
        <v>46616</v>
      </c>
      <c r="AG4671">
        <v>3</v>
      </c>
      <c r="AH4671" t="s">
        <v>81</v>
      </c>
      <c r="AI4671">
        <v>29</v>
      </c>
      <c r="AJ4671" t="s">
        <v>2525</v>
      </c>
      <c r="AK4671">
        <v>390</v>
      </c>
      <c r="AL4671" t="s">
        <v>11069</v>
      </c>
      <c r="AQ4671" t="s">
        <v>22643</v>
      </c>
      <c r="AR4671" t="s">
        <v>22644</v>
      </c>
      <c r="AS4671">
        <v>0</v>
      </c>
      <c r="AT4671" t="s">
        <v>61</v>
      </c>
      <c r="AU4671" t="s">
        <v>53585</v>
      </c>
      <c r="AX4671">
        <v>54.970668453903698</v>
      </c>
      <c r="AY4671">
        <v>11.995091940847001</v>
      </c>
      <c r="AZ4671" t="s">
        <v>62</v>
      </c>
      <c r="BA4671">
        <v>1085</v>
      </c>
      <c r="BB4671" t="s">
        <v>44618</v>
      </c>
    </row>
    <row r="4672" spans="1:54" x14ac:dyDescent="0.25">
      <c r="A4672" s="1">
        <v>45200</v>
      </c>
      <c r="B4672">
        <v>397013</v>
      </c>
      <c r="C4672" t="s">
        <v>53586</v>
      </c>
      <c r="D4672">
        <v>4750</v>
      </c>
      <c r="E4672" t="s">
        <v>11542</v>
      </c>
      <c r="F4672" t="s">
        <v>53586</v>
      </c>
      <c r="G4672">
        <v>19275086</v>
      </c>
      <c r="H4672">
        <v>1003749044</v>
      </c>
      <c r="I4672" t="s">
        <v>20963</v>
      </c>
      <c r="K4672" t="s">
        <v>22645</v>
      </c>
      <c r="L4672" t="s">
        <v>45766</v>
      </c>
      <c r="M4672">
        <v>828</v>
      </c>
      <c r="N4672">
        <v>1</v>
      </c>
      <c r="R4672" s="1">
        <v>40162</v>
      </c>
      <c r="S4672" t="s">
        <v>80</v>
      </c>
      <c r="T4672">
        <v>390</v>
      </c>
      <c r="U4672" t="s">
        <v>11069</v>
      </c>
      <c r="V4672" s="1">
        <v>38991</v>
      </c>
      <c r="W4672">
        <v>2</v>
      </c>
      <c r="X4672" t="s">
        <v>57</v>
      </c>
      <c r="Y4672">
        <v>1</v>
      </c>
      <c r="Z4672" t="s">
        <v>46545</v>
      </c>
      <c r="AA4672">
        <v>10</v>
      </c>
      <c r="AB4672">
        <v>200208</v>
      </c>
      <c r="AC4672">
        <v>126</v>
      </c>
      <c r="AD4672" t="s">
        <v>46616</v>
      </c>
      <c r="AE4672">
        <v>1015</v>
      </c>
      <c r="AF4672" t="s">
        <v>46616</v>
      </c>
      <c r="AG4672">
        <v>3</v>
      </c>
      <c r="AH4672" t="s">
        <v>81</v>
      </c>
      <c r="AI4672">
        <v>29</v>
      </c>
      <c r="AJ4672" t="s">
        <v>2525</v>
      </c>
      <c r="AK4672">
        <v>390</v>
      </c>
      <c r="AL4672" t="s">
        <v>11069</v>
      </c>
      <c r="AQ4672" t="s">
        <v>22646</v>
      </c>
      <c r="AR4672" t="s">
        <v>22647</v>
      </c>
      <c r="AS4672">
        <v>0</v>
      </c>
      <c r="AT4672" t="s">
        <v>61</v>
      </c>
      <c r="AU4672" t="s">
        <v>45767</v>
      </c>
      <c r="AX4672">
        <v>55.121343577655502</v>
      </c>
      <c r="AY4672">
        <v>11.7859266591145</v>
      </c>
      <c r="AZ4672" t="s">
        <v>62</v>
      </c>
      <c r="BA4672">
        <v>1085</v>
      </c>
      <c r="BB4672" t="s">
        <v>44618</v>
      </c>
    </row>
    <row r="4673" spans="1:54" x14ac:dyDescent="0.25">
      <c r="A4673" s="1">
        <v>45200</v>
      </c>
      <c r="B4673">
        <v>397014</v>
      </c>
      <c r="C4673" t="s">
        <v>45768</v>
      </c>
      <c r="D4673">
        <v>4760</v>
      </c>
      <c r="E4673" t="s">
        <v>11833</v>
      </c>
      <c r="F4673" t="s">
        <v>45769</v>
      </c>
      <c r="G4673">
        <v>27209467</v>
      </c>
      <c r="H4673">
        <v>1009931577</v>
      </c>
      <c r="I4673" t="s">
        <v>22562</v>
      </c>
      <c r="J4673" t="s">
        <v>22648</v>
      </c>
      <c r="K4673" t="s">
        <v>22649</v>
      </c>
      <c r="L4673" t="s">
        <v>49851</v>
      </c>
      <c r="M4673">
        <v>1754</v>
      </c>
      <c r="N4673" t="s">
        <v>5312</v>
      </c>
      <c r="R4673" s="1">
        <v>44035</v>
      </c>
      <c r="S4673" t="s">
        <v>56</v>
      </c>
      <c r="V4673" s="1">
        <v>43560</v>
      </c>
      <c r="W4673">
        <v>5</v>
      </c>
      <c r="X4673" t="s">
        <v>557</v>
      </c>
      <c r="Y4673">
        <v>1</v>
      </c>
      <c r="Z4673" t="s">
        <v>46545</v>
      </c>
      <c r="AA4673">
        <v>9</v>
      </c>
      <c r="AB4673">
        <v>200308</v>
      </c>
      <c r="AC4673">
        <v>121</v>
      </c>
      <c r="AD4673" t="s">
        <v>70</v>
      </c>
      <c r="AE4673">
        <v>1013</v>
      </c>
      <c r="AF4673" t="s">
        <v>558</v>
      </c>
      <c r="AG4673">
        <v>3</v>
      </c>
      <c r="AH4673" t="s">
        <v>81</v>
      </c>
      <c r="AI4673">
        <v>21</v>
      </c>
      <c r="AJ4673" t="s">
        <v>52613</v>
      </c>
      <c r="AK4673">
        <v>390</v>
      </c>
      <c r="AL4673" t="s">
        <v>11069</v>
      </c>
      <c r="AQ4673" t="s">
        <v>22650</v>
      </c>
      <c r="AR4673" t="s">
        <v>22651</v>
      </c>
      <c r="AS4673">
        <v>0</v>
      </c>
      <c r="AT4673" t="s">
        <v>61</v>
      </c>
      <c r="AU4673" t="s">
        <v>49031</v>
      </c>
      <c r="AW4673" t="s">
        <v>22652</v>
      </c>
      <c r="AX4673">
        <v>55.069952399999998</v>
      </c>
      <c r="AY4673">
        <v>11.88569334</v>
      </c>
      <c r="AZ4673" t="s">
        <v>62</v>
      </c>
      <c r="BA4673">
        <v>1085</v>
      </c>
      <c r="BB4673" t="s">
        <v>44618</v>
      </c>
    </row>
    <row r="4674" spans="1:54" x14ac:dyDescent="0.25">
      <c r="A4674" s="1">
        <v>45200</v>
      </c>
      <c r="B4674">
        <v>397015</v>
      </c>
      <c r="C4674" t="s">
        <v>22653</v>
      </c>
      <c r="D4674">
        <v>4760</v>
      </c>
      <c r="E4674" t="s">
        <v>11833</v>
      </c>
      <c r="F4674" t="s">
        <v>22654</v>
      </c>
      <c r="G4674">
        <v>29189676</v>
      </c>
      <c r="H4674">
        <v>1012110215</v>
      </c>
      <c r="I4674" t="s">
        <v>22655</v>
      </c>
      <c r="K4674" t="s">
        <v>22656</v>
      </c>
      <c r="L4674" t="s">
        <v>45763</v>
      </c>
      <c r="M4674">
        <v>1214</v>
      </c>
      <c r="N4674">
        <v>12</v>
      </c>
      <c r="R4674" s="1">
        <v>45184</v>
      </c>
      <c r="S4674" t="s">
        <v>171</v>
      </c>
      <c r="T4674">
        <v>390</v>
      </c>
      <c r="U4674" t="s">
        <v>11069</v>
      </c>
      <c r="W4674">
        <v>2</v>
      </c>
      <c r="X4674" t="s">
        <v>57</v>
      </c>
      <c r="Y4674">
        <v>1</v>
      </c>
      <c r="Z4674" t="s">
        <v>46545</v>
      </c>
      <c r="AA4674">
        <v>10</v>
      </c>
      <c r="AB4674">
        <v>200508</v>
      </c>
      <c r="AC4674">
        <v>121</v>
      </c>
      <c r="AD4674" t="s">
        <v>70</v>
      </c>
      <c r="AE4674">
        <v>1012</v>
      </c>
      <c r="AF4674" t="s">
        <v>71</v>
      </c>
      <c r="AG4674">
        <v>1</v>
      </c>
      <c r="AH4674" t="s">
        <v>44482</v>
      </c>
      <c r="AI4674">
        <v>99</v>
      </c>
      <c r="AJ4674" t="s">
        <v>54511</v>
      </c>
      <c r="AK4674">
        <v>390</v>
      </c>
      <c r="AL4674" t="s">
        <v>11069</v>
      </c>
      <c r="AQ4674" t="s">
        <v>22657</v>
      </c>
      <c r="AR4674" t="s">
        <v>22658</v>
      </c>
      <c r="AS4674">
        <v>0</v>
      </c>
      <c r="AT4674" t="s">
        <v>61</v>
      </c>
      <c r="AU4674" t="s">
        <v>45492</v>
      </c>
      <c r="AX4674">
        <v>55.0027714</v>
      </c>
      <c r="AY4674">
        <v>11.90358629</v>
      </c>
      <c r="AZ4674" t="s">
        <v>62</v>
      </c>
      <c r="BA4674">
        <v>1085</v>
      </c>
      <c r="BB4674" t="s">
        <v>44618</v>
      </c>
    </row>
    <row r="4675" spans="1:54" x14ac:dyDescent="0.25">
      <c r="A4675" s="1">
        <v>45200</v>
      </c>
      <c r="B4675">
        <v>397200</v>
      </c>
      <c r="D4675">
        <v>4760</v>
      </c>
      <c r="E4675" t="s">
        <v>11833</v>
      </c>
      <c r="F4675" t="s">
        <v>22659</v>
      </c>
      <c r="I4675" t="s">
        <v>22660</v>
      </c>
      <c r="J4675" t="s">
        <v>22661</v>
      </c>
      <c r="K4675" t="s">
        <v>22662</v>
      </c>
      <c r="L4675" t="s">
        <v>22663</v>
      </c>
      <c r="M4675">
        <v>221</v>
      </c>
      <c r="N4675">
        <v>33</v>
      </c>
      <c r="R4675" s="1">
        <v>40938</v>
      </c>
      <c r="S4675" t="s">
        <v>56</v>
      </c>
      <c r="T4675">
        <v>390</v>
      </c>
      <c r="U4675" t="s">
        <v>11069</v>
      </c>
      <c r="V4675" s="1">
        <v>39052</v>
      </c>
      <c r="W4675">
        <v>2</v>
      </c>
      <c r="X4675" t="s">
        <v>57</v>
      </c>
      <c r="Y4675">
        <v>1</v>
      </c>
      <c r="Z4675" t="s">
        <v>46545</v>
      </c>
      <c r="AC4675">
        <v>932</v>
      </c>
      <c r="AD4675" t="s">
        <v>52637</v>
      </c>
      <c r="AE4675">
        <v>2021</v>
      </c>
      <c r="AF4675" t="s">
        <v>52637</v>
      </c>
      <c r="AG4675">
        <v>3</v>
      </c>
      <c r="AH4675" t="s">
        <v>81</v>
      </c>
      <c r="AI4675">
        <v>10</v>
      </c>
      <c r="AJ4675" t="s">
        <v>52638</v>
      </c>
      <c r="AK4675">
        <v>390</v>
      </c>
      <c r="AL4675" t="s">
        <v>11069</v>
      </c>
      <c r="AQ4675" t="s">
        <v>22664</v>
      </c>
      <c r="AR4675" t="s">
        <v>22665</v>
      </c>
      <c r="AS4675">
        <v>0</v>
      </c>
      <c r="AT4675" t="s">
        <v>61</v>
      </c>
      <c r="AU4675" t="s">
        <v>12024</v>
      </c>
      <c r="AZ4675" t="s">
        <v>62</v>
      </c>
      <c r="BA4675">
        <v>1085</v>
      </c>
      <c r="BB4675" t="s">
        <v>44618</v>
      </c>
    </row>
    <row r="4676" spans="1:54" x14ac:dyDescent="0.25">
      <c r="A4676" s="1">
        <v>45200</v>
      </c>
      <c r="B4676">
        <v>397210</v>
      </c>
      <c r="C4676" t="s">
        <v>22666</v>
      </c>
      <c r="D4676">
        <v>4760</v>
      </c>
      <c r="E4676" t="s">
        <v>11833</v>
      </c>
      <c r="F4676" t="s">
        <v>22667</v>
      </c>
      <c r="G4676">
        <v>29189676</v>
      </c>
      <c r="H4676">
        <v>1003306760</v>
      </c>
      <c r="I4676" t="s">
        <v>22655</v>
      </c>
      <c r="J4676" t="s">
        <v>22668</v>
      </c>
      <c r="K4676" t="s">
        <v>22669</v>
      </c>
      <c r="L4676" t="s">
        <v>45763</v>
      </c>
      <c r="M4676">
        <v>1214</v>
      </c>
      <c r="N4676">
        <v>12</v>
      </c>
      <c r="R4676" s="1">
        <v>45184</v>
      </c>
      <c r="S4676" t="s">
        <v>171</v>
      </c>
      <c r="T4676">
        <v>390</v>
      </c>
      <c r="U4676" t="s">
        <v>11069</v>
      </c>
      <c r="W4676">
        <v>2</v>
      </c>
      <c r="X4676" t="s">
        <v>57</v>
      </c>
      <c r="Y4676">
        <v>1</v>
      </c>
      <c r="Z4676" t="s">
        <v>46545</v>
      </c>
      <c r="AB4676">
        <v>197408</v>
      </c>
      <c r="AC4676">
        <v>125</v>
      </c>
      <c r="AD4676" t="s">
        <v>1344</v>
      </c>
      <c r="AE4676">
        <v>1014</v>
      </c>
      <c r="AF4676" t="s">
        <v>1352</v>
      </c>
      <c r="AG4676">
        <v>1</v>
      </c>
      <c r="AH4676" t="s">
        <v>44482</v>
      </c>
      <c r="AI4676">
        <v>24</v>
      </c>
      <c r="AJ4676" t="s">
        <v>1344</v>
      </c>
      <c r="AK4676">
        <v>390</v>
      </c>
      <c r="AL4676" t="s">
        <v>11069</v>
      </c>
      <c r="AQ4676" t="s">
        <v>22670</v>
      </c>
      <c r="AR4676" t="s">
        <v>21205</v>
      </c>
      <c r="AS4676">
        <v>0</v>
      </c>
      <c r="AT4676" t="s">
        <v>61</v>
      </c>
      <c r="AU4676" t="s">
        <v>45492</v>
      </c>
      <c r="AX4676">
        <v>55.0027714</v>
      </c>
      <c r="AY4676">
        <v>11.90358629</v>
      </c>
      <c r="AZ4676" t="s">
        <v>62</v>
      </c>
      <c r="BA4676">
        <v>1085</v>
      </c>
      <c r="BB4676" t="s">
        <v>44618</v>
      </c>
    </row>
    <row r="4677" spans="1:54" x14ac:dyDescent="0.25">
      <c r="A4677" s="1">
        <v>45200</v>
      </c>
      <c r="B4677">
        <v>397247</v>
      </c>
      <c r="C4677" t="s">
        <v>22671</v>
      </c>
      <c r="D4677">
        <v>4760</v>
      </c>
      <c r="E4677" t="s">
        <v>11833</v>
      </c>
      <c r="F4677" t="s">
        <v>49852</v>
      </c>
      <c r="G4677">
        <v>29541868</v>
      </c>
      <c r="H4677">
        <v>1003300336</v>
      </c>
      <c r="I4677" t="s">
        <v>49578</v>
      </c>
      <c r="J4677" t="s">
        <v>22672</v>
      </c>
      <c r="K4677" t="s">
        <v>22673</v>
      </c>
      <c r="L4677" t="s">
        <v>45360</v>
      </c>
      <c r="M4677">
        <v>1163</v>
      </c>
      <c r="N4677">
        <v>3</v>
      </c>
      <c r="R4677" s="1">
        <v>45162</v>
      </c>
      <c r="S4677" t="s">
        <v>171</v>
      </c>
      <c r="W4677">
        <v>4</v>
      </c>
      <c r="X4677" t="s">
        <v>725</v>
      </c>
      <c r="Y4677">
        <v>1</v>
      </c>
      <c r="Z4677" t="s">
        <v>46545</v>
      </c>
      <c r="AB4677">
        <v>197808</v>
      </c>
      <c r="AC4677">
        <v>137</v>
      </c>
      <c r="AD4677" t="s">
        <v>1410</v>
      </c>
      <c r="AE4677">
        <v>1053</v>
      </c>
      <c r="AF4677" t="s">
        <v>1410</v>
      </c>
      <c r="AG4677">
        <v>1</v>
      </c>
      <c r="AH4677" t="s">
        <v>44482</v>
      </c>
      <c r="AI4677">
        <v>30</v>
      </c>
      <c r="AJ4677" t="s">
        <v>1402</v>
      </c>
      <c r="AK4677">
        <v>390</v>
      </c>
      <c r="AL4677" t="s">
        <v>11069</v>
      </c>
      <c r="AP4677">
        <v>369248</v>
      </c>
      <c r="AQ4677" t="s">
        <v>12572</v>
      </c>
      <c r="AR4677" t="s">
        <v>12573</v>
      </c>
      <c r="AS4677">
        <v>2</v>
      </c>
      <c r="AT4677" t="s">
        <v>1413</v>
      </c>
      <c r="AU4677" t="s">
        <v>45134</v>
      </c>
      <c r="AX4677">
        <v>55.013522850000001</v>
      </c>
      <c r="AY4677">
        <v>11.89880589</v>
      </c>
      <c r="AZ4677" t="s">
        <v>62</v>
      </c>
      <c r="BA4677">
        <v>1085</v>
      </c>
      <c r="BB4677" t="s">
        <v>44618</v>
      </c>
    </row>
    <row r="4678" spans="1:54" x14ac:dyDescent="0.25">
      <c r="A4678" s="1">
        <v>45200</v>
      </c>
      <c r="B4678">
        <v>397300</v>
      </c>
      <c r="C4678" t="s">
        <v>22674</v>
      </c>
      <c r="D4678">
        <v>4760</v>
      </c>
      <c r="E4678" t="s">
        <v>11833</v>
      </c>
      <c r="F4678" t="s">
        <v>22675</v>
      </c>
      <c r="G4678">
        <v>40371117</v>
      </c>
      <c r="H4678">
        <v>1001795524</v>
      </c>
      <c r="I4678" t="s">
        <v>49853</v>
      </c>
      <c r="J4678" t="s">
        <v>22676</v>
      </c>
      <c r="K4678" t="s">
        <v>22677</v>
      </c>
      <c r="L4678" t="s">
        <v>22678</v>
      </c>
      <c r="M4678">
        <v>1970</v>
      </c>
      <c r="N4678" t="s">
        <v>2973</v>
      </c>
      <c r="R4678" s="1">
        <v>44320</v>
      </c>
      <c r="S4678" t="s">
        <v>56</v>
      </c>
      <c r="W4678">
        <v>5</v>
      </c>
      <c r="X4678" t="s">
        <v>557</v>
      </c>
      <c r="Y4678">
        <v>1</v>
      </c>
      <c r="Z4678" t="s">
        <v>46545</v>
      </c>
      <c r="AA4678">
        <v>10</v>
      </c>
      <c r="AB4678">
        <v>190411</v>
      </c>
      <c r="AC4678">
        <v>144</v>
      </c>
      <c r="AD4678" t="s">
        <v>52641</v>
      </c>
      <c r="AE4678">
        <v>1023</v>
      </c>
      <c r="AF4678" t="s">
        <v>1486</v>
      </c>
      <c r="AG4678">
        <v>1</v>
      </c>
      <c r="AH4678" t="s">
        <v>44482</v>
      </c>
      <c r="AI4678">
        <v>82</v>
      </c>
      <c r="AJ4678" t="s">
        <v>52641</v>
      </c>
      <c r="AK4678">
        <v>390</v>
      </c>
      <c r="AL4678" t="s">
        <v>11069</v>
      </c>
      <c r="AQ4678" t="s">
        <v>22679</v>
      </c>
      <c r="AR4678" t="s">
        <v>22680</v>
      </c>
      <c r="AS4678">
        <v>0</v>
      </c>
      <c r="AT4678" t="s">
        <v>61</v>
      </c>
      <c r="AU4678" t="s">
        <v>22681</v>
      </c>
      <c r="AX4678">
        <v>55.005498469999999</v>
      </c>
      <c r="AY4678">
        <v>11.90688471</v>
      </c>
      <c r="AZ4678" t="s">
        <v>62</v>
      </c>
      <c r="BA4678">
        <v>1085</v>
      </c>
      <c r="BB4678" t="s">
        <v>44618</v>
      </c>
    </row>
    <row r="4679" spans="1:54" x14ac:dyDescent="0.25">
      <c r="A4679" s="1">
        <v>45200</v>
      </c>
      <c r="B4679">
        <v>397301</v>
      </c>
      <c r="C4679" t="s">
        <v>22682</v>
      </c>
      <c r="D4679">
        <v>4750</v>
      </c>
      <c r="E4679" t="s">
        <v>11542</v>
      </c>
      <c r="F4679" t="s">
        <v>45770</v>
      </c>
      <c r="I4679" t="s">
        <v>22683</v>
      </c>
      <c r="J4679" t="s">
        <v>22684</v>
      </c>
      <c r="K4679" t="s">
        <v>22685</v>
      </c>
      <c r="L4679" t="s">
        <v>22686</v>
      </c>
      <c r="N4679">
        <v>8</v>
      </c>
      <c r="R4679" s="1">
        <v>40162</v>
      </c>
      <c r="S4679" t="s">
        <v>80</v>
      </c>
      <c r="V4679" s="1">
        <v>37226</v>
      </c>
      <c r="W4679">
        <v>4</v>
      </c>
      <c r="X4679" t="s">
        <v>725</v>
      </c>
      <c r="Y4679">
        <v>1</v>
      </c>
      <c r="Z4679" t="s">
        <v>46545</v>
      </c>
      <c r="AB4679">
        <v>191511</v>
      </c>
      <c r="AC4679">
        <v>261</v>
      </c>
      <c r="AD4679" t="s">
        <v>4220</v>
      </c>
      <c r="AE4679">
        <v>1071</v>
      </c>
      <c r="AF4679" t="s">
        <v>1688</v>
      </c>
      <c r="AG4679">
        <v>3</v>
      </c>
      <c r="AH4679" t="s">
        <v>81</v>
      </c>
      <c r="AI4679">
        <v>99</v>
      </c>
      <c r="AJ4679" t="s">
        <v>54511</v>
      </c>
      <c r="AK4679">
        <v>390</v>
      </c>
      <c r="AL4679" t="s">
        <v>11069</v>
      </c>
      <c r="AM4679">
        <v>2</v>
      </c>
      <c r="AN4679" t="s">
        <v>119</v>
      </c>
      <c r="AO4679">
        <v>319301</v>
      </c>
      <c r="AQ4679" t="s">
        <v>22687</v>
      </c>
      <c r="AR4679" t="s">
        <v>22688</v>
      </c>
      <c r="AS4679">
        <v>0</v>
      </c>
      <c r="AT4679" t="s">
        <v>61</v>
      </c>
      <c r="AU4679" t="s">
        <v>22689</v>
      </c>
      <c r="AV4679" t="s">
        <v>22686</v>
      </c>
      <c r="AZ4679" t="s">
        <v>62</v>
      </c>
      <c r="BA4679">
        <v>1085</v>
      </c>
      <c r="BB4679" t="s">
        <v>44618</v>
      </c>
    </row>
    <row r="4680" spans="1:54" x14ac:dyDescent="0.25">
      <c r="A4680" s="1">
        <v>45200</v>
      </c>
      <c r="B4680">
        <v>397302</v>
      </c>
      <c r="C4680" t="s">
        <v>22690</v>
      </c>
      <c r="D4680">
        <v>4760</v>
      </c>
      <c r="E4680" t="s">
        <v>11833</v>
      </c>
      <c r="F4680" t="s">
        <v>22691</v>
      </c>
      <c r="I4680" t="s">
        <v>22692</v>
      </c>
      <c r="J4680" t="s">
        <v>22693</v>
      </c>
      <c r="K4680" t="s">
        <v>22694</v>
      </c>
      <c r="L4680" t="s">
        <v>22695</v>
      </c>
      <c r="M4680">
        <v>1266</v>
      </c>
      <c r="N4680">
        <v>5</v>
      </c>
      <c r="R4680" s="1">
        <v>40162</v>
      </c>
      <c r="S4680" t="s">
        <v>80</v>
      </c>
      <c r="V4680" s="1">
        <v>35916</v>
      </c>
      <c r="W4680">
        <v>5</v>
      </c>
      <c r="X4680" t="s">
        <v>557</v>
      </c>
      <c r="Y4680">
        <v>1</v>
      </c>
      <c r="Z4680" t="s">
        <v>46545</v>
      </c>
      <c r="AB4680">
        <v>199308</v>
      </c>
      <c r="AC4680">
        <v>123</v>
      </c>
      <c r="AD4680" t="s">
        <v>1507</v>
      </c>
      <c r="AE4680">
        <v>1011</v>
      </c>
      <c r="AF4680" t="s">
        <v>1507</v>
      </c>
      <c r="AG4680">
        <v>3</v>
      </c>
      <c r="AH4680" t="s">
        <v>81</v>
      </c>
      <c r="AI4680">
        <v>80</v>
      </c>
      <c r="AJ4680" t="s">
        <v>1507</v>
      </c>
      <c r="AK4680">
        <v>390</v>
      </c>
      <c r="AL4680" t="s">
        <v>11069</v>
      </c>
      <c r="AS4680">
        <v>0</v>
      </c>
      <c r="AT4680" t="s">
        <v>61</v>
      </c>
      <c r="AU4680" t="s">
        <v>2828</v>
      </c>
      <c r="AX4680">
        <v>55.007881558632299</v>
      </c>
      <c r="AY4680">
        <v>11.9191508644924</v>
      </c>
      <c r="AZ4680" t="s">
        <v>62</v>
      </c>
      <c r="BA4680">
        <v>1085</v>
      </c>
      <c r="BB4680" t="s">
        <v>44618</v>
      </c>
    </row>
    <row r="4681" spans="1:54" x14ac:dyDescent="0.25">
      <c r="A4681" s="1">
        <v>45200</v>
      </c>
      <c r="B4681">
        <v>397303</v>
      </c>
      <c r="C4681" t="s">
        <v>22696</v>
      </c>
      <c r="D4681">
        <v>4750</v>
      </c>
      <c r="E4681" t="s">
        <v>11542</v>
      </c>
      <c r="F4681" t="s">
        <v>22697</v>
      </c>
      <c r="G4681">
        <v>26566398</v>
      </c>
      <c r="H4681">
        <v>1009059225</v>
      </c>
      <c r="I4681" t="s">
        <v>22698</v>
      </c>
      <c r="J4681" t="s">
        <v>22684</v>
      </c>
      <c r="K4681" t="s">
        <v>22685</v>
      </c>
      <c r="L4681" t="s">
        <v>22699</v>
      </c>
      <c r="M4681">
        <v>281</v>
      </c>
      <c r="N4681">
        <v>8</v>
      </c>
      <c r="R4681" s="1">
        <v>44819</v>
      </c>
      <c r="S4681" t="s">
        <v>56</v>
      </c>
      <c r="W4681">
        <v>5</v>
      </c>
      <c r="X4681" t="s">
        <v>557</v>
      </c>
      <c r="Y4681">
        <v>1</v>
      </c>
      <c r="Z4681" t="s">
        <v>46545</v>
      </c>
      <c r="AA4681">
        <v>10</v>
      </c>
      <c r="AB4681">
        <v>200208</v>
      </c>
      <c r="AC4681">
        <v>123</v>
      </c>
      <c r="AD4681" t="s">
        <v>1507</v>
      </c>
      <c r="AE4681">
        <v>1011</v>
      </c>
      <c r="AF4681" t="s">
        <v>1507</v>
      </c>
      <c r="AG4681">
        <v>1</v>
      </c>
      <c r="AH4681" t="s">
        <v>44482</v>
      </c>
      <c r="AI4681">
        <v>80</v>
      </c>
      <c r="AJ4681" t="s">
        <v>1507</v>
      </c>
      <c r="AK4681">
        <v>390</v>
      </c>
      <c r="AL4681" t="s">
        <v>11069</v>
      </c>
      <c r="AQ4681" t="s">
        <v>22700</v>
      </c>
      <c r="AR4681" t="s">
        <v>22701</v>
      </c>
      <c r="AS4681">
        <v>0</v>
      </c>
      <c r="AT4681" t="s">
        <v>61</v>
      </c>
      <c r="AU4681" t="s">
        <v>22702</v>
      </c>
      <c r="AX4681">
        <v>55.106265909999998</v>
      </c>
      <c r="AY4681">
        <v>11.869565850000001</v>
      </c>
      <c r="AZ4681" t="s">
        <v>62</v>
      </c>
      <c r="BA4681">
        <v>1085</v>
      </c>
      <c r="BB4681" t="s">
        <v>44618</v>
      </c>
    </row>
    <row r="4682" spans="1:54" x14ac:dyDescent="0.25">
      <c r="A4682" s="1">
        <v>45200</v>
      </c>
      <c r="B4682">
        <v>397350</v>
      </c>
      <c r="C4682" t="s">
        <v>22703</v>
      </c>
      <c r="D4682">
        <v>4760</v>
      </c>
      <c r="E4682" t="s">
        <v>11833</v>
      </c>
      <c r="F4682" t="s">
        <v>22704</v>
      </c>
      <c r="L4682" t="s">
        <v>53391</v>
      </c>
      <c r="M4682">
        <v>1275</v>
      </c>
      <c r="N4682">
        <v>8</v>
      </c>
      <c r="R4682" s="1">
        <v>40162</v>
      </c>
      <c r="S4682" t="s">
        <v>80</v>
      </c>
      <c r="V4682" s="1">
        <v>34700</v>
      </c>
      <c r="W4682">
        <v>5</v>
      </c>
      <c r="X4682" t="s">
        <v>557</v>
      </c>
      <c r="Y4682">
        <v>1</v>
      </c>
      <c r="Z4682" t="s">
        <v>46545</v>
      </c>
      <c r="AC4682">
        <v>146</v>
      </c>
      <c r="AD4682" t="s">
        <v>1428</v>
      </c>
      <c r="AE4682">
        <v>1025</v>
      </c>
      <c r="AF4682" t="s">
        <v>1428</v>
      </c>
      <c r="AG4682">
        <v>3</v>
      </c>
      <c r="AH4682" t="s">
        <v>81</v>
      </c>
      <c r="AI4682">
        <v>85</v>
      </c>
      <c r="AJ4682" t="s">
        <v>1428</v>
      </c>
      <c r="AK4682">
        <v>390</v>
      </c>
      <c r="AL4682" t="s">
        <v>11069</v>
      </c>
      <c r="AS4682">
        <v>0</v>
      </c>
      <c r="AT4682" t="s">
        <v>61</v>
      </c>
      <c r="AU4682" t="s">
        <v>52839</v>
      </c>
      <c r="AX4682">
        <v>55.0231281776393</v>
      </c>
      <c r="AY4682">
        <v>11.8971663442374</v>
      </c>
      <c r="AZ4682" t="s">
        <v>62</v>
      </c>
      <c r="BA4682">
        <v>1085</v>
      </c>
      <c r="BB4682" t="s">
        <v>44618</v>
      </c>
    </row>
    <row r="4683" spans="1:54" x14ac:dyDescent="0.25">
      <c r="A4683" s="1">
        <v>45200</v>
      </c>
      <c r="B4683">
        <v>397351</v>
      </c>
      <c r="C4683" t="s">
        <v>22705</v>
      </c>
      <c r="D4683">
        <v>4760</v>
      </c>
      <c r="E4683" t="s">
        <v>11833</v>
      </c>
      <c r="F4683" t="s">
        <v>45771</v>
      </c>
      <c r="G4683">
        <v>39816377</v>
      </c>
      <c r="H4683">
        <v>1024499304</v>
      </c>
      <c r="I4683" t="s">
        <v>48700</v>
      </c>
      <c r="J4683" t="s">
        <v>22706</v>
      </c>
      <c r="K4683" t="s">
        <v>22707</v>
      </c>
      <c r="L4683" t="s">
        <v>49854</v>
      </c>
      <c r="M4683">
        <v>901</v>
      </c>
      <c r="N4683">
        <v>6</v>
      </c>
      <c r="R4683" s="1">
        <v>44048</v>
      </c>
      <c r="S4683" t="s">
        <v>56</v>
      </c>
      <c r="W4683">
        <v>4</v>
      </c>
      <c r="X4683" t="s">
        <v>725</v>
      </c>
      <c r="Y4683">
        <v>1</v>
      </c>
      <c r="Z4683" t="s">
        <v>46545</v>
      </c>
      <c r="AB4683">
        <v>199801</v>
      </c>
      <c r="AC4683">
        <v>149</v>
      </c>
      <c r="AD4683" t="s">
        <v>1085</v>
      </c>
      <c r="AE4683">
        <v>1027</v>
      </c>
      <c r="AF4683" t="s">
        <v>1543</v>
      </c>
      <c r="AG4683">
        <v>1</v>
      </c>
      <c r="AH4683" t="s">
        <v>44482</v>
      </c>
      <c r="AI4683">
        <v>85</v>
      </c>
      <c r="AJ4683" t="s">
        <v>1428</v>
      </c>
      <c r="AK4683">
        <v>390</v>
      </c>
      <c r="AL4683" t="s">
        <v>11069</v>
      </c>
      <c r="AP4683">
        <v>281045</v>
      </c>
      <c r="AQ4683" t="s">
        <v>15306</v>
      </c>
      <c r="AS4683">
        <v>2</v>
      </c>
      <c r="AT4683" t="s">
        <v>1413</v>
      </c>
      <c r="AU4683" t="s">
        <v>49855</v>
      </c>
      <c r="AX4683">
        <v>54.998734239999997</v>
      </c>
      <c r="AY4683">
        <v>11.902891179999999</v>
      </c>
      <c r="AZ4683" t="s">
        <v>62</v>
      </c>
      <c r="BA4683">
        <v>1085</v>
      </c>
      <c r="BB4683" t="s">
        <v>44618</v>
      </c>
    </row>
    <row r="4684" spans="1:54" x14ac:dyDescent="0.25">
      <c r="A4684" s="1">
        <v>45200</v>
      </c>
      <c r="B4684">
        <v>397375</v>
      </c>
      <c r="C4684" t="s">
        <v>22708</v>
      </c>
      <c r="D4684">
        <v>4760</v>
      </c>
      <c r="E4684" t="s">
        <v>11833</v>
      </c>
      <c r="F4684" t="s">
        <v>49856</v>
      </c>
      <c r="I4684" t="s">
        <v>49857</v>
      </c>
      <c r="J4684" t="s">
        <v>22709</v>
      </c>
      <c r="K4684" t="s">
        <v>22710</v>
      </c>
      <c r="L4684" t="s">
        <v>10817</v>
      </c>
      <c r="M4684">
        <v>1484</v>
      </c>
      <c r="N4684">
        <v>2</v>
      </c>
      <c r="R4684" s="1">
        <v>40162</v>
      </c>
      <c r="S4684" t="s">
        <v>80</v>
      </c>
      <c r="V4684" s="1">
        <v>37469</v>
      </c>
      <c r="W4684">
        <v>5</v>
      </c>
      <c r="X4684" t="s">
        <v>557</v>
      </c>
      <c r="Y4684">
        <v>1</v>
      </c>
      <c r="Z4684" t="s">
        <v>46545</v>
      </c>
      <c r="AB4684">
        <v>199107</v>
      </c>
      <c r="AC4684">
        <v>147</v>
      </c>
      <c r="AD4684" t="s">
        <v>46697</v>
      </c>
      <c r="AE4684">
        <v>1021</v>
      </c>
      <c r="AF4684" t="s">
        <v>46697</v>
      </c>
      <c r="AG4684">
        <v>3</v>
      </c>
      <c r="AH4684" t="s">
        <v>81</v>
      </c>
      <c r="AI4684">
        <v>86</v>
      </c>
      <c r="AJ4684" t="s">
        <v>46697</v>
      </c>
      <c r="AK4684">
        <v>390</v>
      </c>
      <c r="AL4684" t="s">
        <v>11069</v>
      </c>
      <c r="AQ4684" t="s">
        <v>22711</v>
      </c>
      <c r="AR4684" t="s">
        <v>22712</v>
      </c>
      <c r="AS4684">
        <v>0</v>
      </c>
      <c r="AT4684" t="s">
        <v>61</v>
      </c>
      <c r="AU4684" t="s">
        <v>3469</v>
      </c>
      <c r="AX4684">
        <v>55.007906174561903</v>
      </c>
      <c r="AY4684">
        <v>11.900583402940599</v>
      </c>
      <c r="AZ4684" t="s">
        <v>62</v>
      </c>
      <c r="BA4684">
        <v>1085</v>
      </c>
      <c r="BB4684" t="s">
        <v>44618</v>
      </c>
    </row>
    <row r="4685" spans="1:54" x14ac:dyDescent="0.25">
      <c r="A4685" s="1">
        <v>45200</v>
      </c>
      <c r="B4685">
        <v>397401</v>
      </c>
      <c r="C4685" t="s">
        <v>22713</v>
      </c>
      <c r="D4685">
        <v>4760</v>
      </c>
      <c r="E4685" t="s">
        <v>11833</v>
      </c>
      <c r="F4685" t="s">
        <v>22713</v>
      </c>
      <c r="G4685">
        <v>10521815</v>
      </c>
      <c r="H4685">
        <v>1003401250</v>
      </c>
      <c r="I4685" t="s">
        <v>9764</v>
      </c>
      <c r="J4685" t="s">
        <v>22714</v>
      </c>
      <c r="K4685" t="s">
        <v>8900</v>
      </c>
      <c r="L4685" t="s">
        <v>22715</v>
      </c>
      <c r="M4685">
        <v>221</v>
      </c>
      <c r="N4685">
        <v>43</v>
      </c>
      <c r="R4685" s="1">
        <v>43368</v>
      </c>
      <c r="S4685" t="s">
        <v>56</v>
      </c>
      <c r="W4685">
        <v>4</v>
      </c>
      <c r="X4685" t="s">
        <v>725</v>
      </c>
      <c r="Y4685">
        <v>1</v>
      </c>
      <c r="Z4685" t="s">
        <v>46545</v>
      </c>
      <c r="AC4685">
        <v>241</v>
      </c>
      <c r="AD4685" t="s">
        <v>1722</v>
      </c>
      <c r="AE4685">
        <v>1071</v>
      </c>
      <c r="AF4685" t="s">
        <v>1688</v>
      </c>
      <c r="AG4685">
        <v>1</v>
      </c>
      <c r="AH4685" t="s">
        <v>44482</v>
      </c>
      <c r="AI4685">
        <v>99</v>
      </c>
      <c r="AJ4685" t="s">
        <v>54511</v>
      </c>
      <c r="AK4685">
        <v>390</v>
      </c>
      <c r="AL4685" t="s">
        <v>11069</v>
      </c>
      <c r="AM4685">
        <v>1</v>
      </c>
      <c r="AN4685" t="s">
        <v>1193</v>
      </c>
      <c r="AO4685">
        <v>280046</v>
      </c>
      <c r="AP4685">
        <v>280941</v>
      </c>
      <c r="AQ4685" t="s">
        <v>8902</v>
      </c>
      <c r="AR4685" t="s">
        <v>8903</v>
      </c>
      <c r="AS4685">
        <v>2</v>
      </c>
      <c r="AT4685" t="s">
        <v>1413</v>
      </c>
      <c r="AU4685" t="s">
        <v>12024</v>
      </c>
      <c r="AX4685">
        <v>55.015369640000003</v>
      </c>
      <c r="AY4685">
        <v>11.915513349999999</v>
      </c>
      <c r="AZ4685" t="s">
        <v>62</v>
      </c>
      <c r="BA4685">
        <v>1085</v>
      </c>
      <c r="BB4685" t="s">
        <v>44618</v>
      </c>
    </row>
    <row r="4686" spans="1:54" x14ac:dyDescent="0.25">
      <c r="A4686" s="1">
        <v>45200</v>
      </c>
      <c r="B4686">
        <v>397402</v>
      </c>
      <c r="C4686" t="s">
        <v>22716</v>
      </c>
      <c r="D4686">
        <v>4760</v>
      </c>
      <c r="E4686" t="s">
        <v>11833</v>
      </c>
      <c r="F4686" t="s">
        <v>22717</v>
      </c>
      <c r="G4686">
        <v>30874323</v>
      </c>
      <c r="H4686">
        <v>1014174296</v>
      </c>
      <c r="I4686" t="s">
        <v>3333</v>
      </c>
      <c r="J4686" t="s">
        <v>21718</v>
      </c>
      <c r="K4686" t="s">
        <v>9677</v>
      </c>
      <c r="L4686" t="s">
        <v>49858</v>
      </c>
      <c r="M4686">
        <v>852</v>
      </c>
      <c r="N4686" t="s">
        <v>6585</v>
      </c>
      <c r="R4686" s="1">
        <v>44243</v>
      </c>
      <c r="S4686" t="s">
        <v>56</v>
      </c>
      <c r="W4686">
        <v>4</v>
      </c>
      <c r="X4686" t="s">
        <v>725</v>
      </c>
      <c r="Y4686">
        <v>4</v>
      </c>
      <c r="Z4686" t="s">
        <v>1324</v>
      </c>
      <c r="AC4686">
        <v>311</v>
      </c>
      <c r="AD4686" t="s">
        <v>44573</v>
      </c>
      <c r="AE4686">
        <v>1085</v>
      </c>
      <c r="AF4686" t="s">
        <v>46731</v>
      </c>
      <c r="AG4686">
        <v>1</v>
      </c>
      <c r="AH4686" t="s">
        <v>44482</v>
      </c>
      <c r="AI4686">
        <v>99</v>
      </c>
      <c r="AJ4686" t="s">
        <v>54511</v>
      </c>
      <c r="AK4686">
        <v>390</v>
      </c>
      <c r="AL4686" t="s">
        <v>11069</v>
      </c>
      <c r="AP4686">
        <v>340401</v>
      </c>
      <c r="AQ4686" t="s">
        <v>9873</v>
      </c>
      <c r="AR4686" t="s">
        <v>9874</v>
      </c>
      <c r="AS4686">
        <v>2</v>
      </c>
      <c r="AT4686" t="s">
        <v>1413</v>
      </c>
      <c r="AU4686" t="s">
        <v>21723</v>
      </c>
      <c r="AX4686">
        <v>55.013057439999997</v>
      </c>
      <c r="AY4686">
        <v>11.89764353</v>
      </c>
      <c r="AZ4686" t="s">
        <v>62</v>
      </c>
      <c r="BA4686">
        <v>1085</v>
      </c>
      <c r="BB4686" t="s">
        <v>44618</v>
      </c>
    </row>
    <row r="4687" spans="1:54" x14ac:dyDescent="0.25">
      <c r="A4687" s="1">
        <v>45200</v>
      </c>
      <c r="B4687">
        <v>397403</v>
      </c>
      <c r="C4687" t="s">
        <v>22718</v>
      </c>
      <c r="D4687">
        <v>4760</v>
      </c>
      <c r="E4687" t="s">
        <v>11833</v>
      </c>
      <c r="F4687" t="s">
        <v>22719</v>
      </c>
      <c r="I4687" t="s">
        <v>49859</v>
      </c>
      <c r="K4687" t="s">
        <v>22720</v>
      </c>
      <c r="L4687" t="s">
        <v>53587</v>
      </c>
      <c r="M4687">
        <v>430</v>
      </c>
      <c r="N4687">
        <v>15</v>
      </c>
      <c r="R4687" s="1">
        <v>40162</v>
      </c>
      <c r="S4687" t="s">
        <v>80</v>
      </c>
      <c r="V4687" s="1">
        <v>30682</v>
      </c>
      <c r="W4687">
        <v>3</v>
      </c>
      <c r="X4687" t="s">
        <v>3496</v>
      </c>
      <c r="Y4687">
        <v>5</v>
      </c>
      <c r="Z4687" t="s">
        <v>54458</v>
      </c>
      <c r="AC4687">
        <v>281</v>
      </c>
      <c r="AD4687" t="s">
        <v>1773</v>
      </c>
      <c r="AE4687">
        <v>1073</v>
      </c>
      <c r="AF4687" t="s">
        <v>52650</v>
      </c>
      <c r="AG4687">
        <v>3</v>
      </c>
      <c r="AH4687" t="s">
        <v>81</v>
      </c>
      <c r="AI4687">
        <v>99</v>
      </c>
      <c r="AJ4687" t="s">
        <v>54511</v>
      </c>
      <c r="AK4687">
        <v>390</v>
      </c>
      <c r="AL4687" t="s">
        <v>11069</v>
      </c>
      <c r="AS4687">
        <v>0</v>
      </c>
      <c r="AT4687" t="s">
        <v>61</v>
      </c>
      <c r="AU4687" t="s">
        <v>45343</v>
      </c>
      <c r="AX4687">
        <v>55.000104479268501</v>
      </c>
      <c r="AY4687">
        <v>11.911105587152599</v>
      </c>
      <c r="AZ4687" t="s">
        <v>62</v>
      </c>
      <c r="BA4687">
        <v>1085</v>
      </c>
      <c r="BB4687" t="s">
        <v>44618</v>
      </c>
    </row>
    <row r="4688" spans="1:54" x14ac:dyDescent="0.25">
      <c r="A4688" s="1">
        <v>45200</v>
      </c>
      <c r="B4688">
        <v>397404</v>
      </c>
      <c r="C4688" t="s">
        <v>49860</v>
      </c>
      <c r="D4688">
        <v>4760</v>
      </c>
      <c r="E4688" t="s">
        <v>11833</v>
      </c>
      <c r="F4688" t="s">
        <v>49861</v>
      </c>
      <c r="I4688" t="s">
        <v>49862</v>
      </c>
      <c r="J4688" t="s">
        <v>22721</v>
      </c>
      <c r="K4688" t="s">
        <v>22722</v>
      </c>
      <c r="L4688" t="s">
        <v>22723</v>
      </c>
      <c r="M4688">
        <v>31</v>
      </c>
      <c r="N4688">
        <v>3</v>
      </c>
      <c r="R4688" s="1">
        <v>40162</v>
      </c>
      <c r="S4688" t="s">
        <v>80</v>
      </c>
      <c r="V4688" s="1">
        <v>37895</v>
      </c>
      <c r="W4688">
        <v>4</v>
      </c>
      <c r="X4688" t="s">
        <v>725</v>
      </c>
      <c r="Y4688">
        <v>5</v>
      </c>
      <c r="Z4688" t="s">
        <v>54458</v>
      </c>
      <c r="AB4688">
        <v>198207</v>
      </c>
      <c r="AC4688">
        <v>243</v>
      </c>
      <c r="AD4688" t="s">
        <v>2065</v>
      </c>
      <c r="AE4688">
        <v>1083</v>
      </c>
      <c r="AF4688" t="s">
        <v>2066</v>
      </c>
      <c r="AG4688">
        <v>3</v>
      </c>
      <c r="AH4688" t="s">
        <v>81</v>
      </c>
      <c r="AI4688">
        <v>99</v>
      </c>
      <c r="AJ4688" t="s">
        <v>54511</v>
      </c>
      <c r="AK4688">
        <v>390</v>
      </c>
      <c r="AL4688" t="s">
        <v>11069</v>
      </c>
      <c r="AP4688">
        <v>707404</v>
      </c>
      <c r="AS4688">
        <v>2</v>
      </c>
      <c r="AT4688" t="s">
        <v>1413</v>
      </c>
      <c r="AU4688" t="s">
        <v>12385</v>
      </c>
      <c r="AX4688">
        <v>55.012816867747802</v>
      </c>
      <c r="AY4688">
        <v>11.9013339277219</v>
      </c>
      <c r="AZ4688" t="s">
        <v>62</v>
      </c>
      <c r="BA4688">
        <v>1085</v>
      </c>
      <c r="BB4688" t="s">
        <v>44618</v>
      </c>
    </row>
    <row r="4689" spans="1:54" x14ac:dyDescent="0.25">
      <c r="A4689" s="1">
        <v>45200</v>
      </c>
      <c r="B4689">
        <v>397405</v>
      </c>
      <c r="C4689" t="s">
        <v>22724</v>
      </c>
      <c r="D4689">
        <v>4760</v>
      </c>
      <c r="E4689" t="s">
        <v>11833</v>
      </c>
      <c r="F4689" t="s">
        <v>22725</v>
      </c>
      <c r="I4689" t="s">
        <v>22726</v>
      </c>
      <c r="J4689" t="s">
        <v>22727</v>
      </c>
      <c r="K4689" t="s">
        <v>22728</v>
      </c>
      <c r="L4689" t="s">
        <v>22729</v>
      </c>
      <c r="M4689">
        <v>852</v>
      </c>
      <c r="P4689">
        <v>1</v>
      </c>
      <c r="R4689" s="1">
        <v>41649</v>
      </c>
      <c r="S4689" t="s">
        <v>612</v>
      </c>
      <c r="V4689" s="1">
        <v>38353</v>
      </c>
      <c r="W4689">
        <v>4</v>
      </c>
      <c r="X4689" t="s">
        <v>725</v>
      </c>
      <c r="Y4689">
        <v>4</v>
      </c>
      <c r="Z4689" t="s">
        <v>1324</v>
      </c>
      <c r="AB4689">
        <v>196904</v>
      </c>
      <c r="AC4689">
        <v>310</v>
      </c>
      <c r="AD4689" t="s">
        <v>44580</v>
      </c>
      <c r="AE4689">
        <v>1121</v>
      </c>
      <c r="AF4689" t="s">
        <v>53100</v>
      </c>
      <c r="AG4689">
        <v>3</v>
      </c>
      <c r="AH4689" t="s">
        <v>81</v>
      </c>
      <c r="AI4689">
        <v>79</v>
      </c>
      <c r="AJ4689" t="s">
        <v>44580</v>
      </c>
      <c r="AK4689">
        <v>390</v>
      </c>
      <c r="AL4689" t="s">
        <v>11069</v>
      </c>
      <c r="AM4689">
        <v>2</v>
      </c>
      <c r="AN4689" t="s">
        <v>119</v>
      </c>
      <c r="AO4689">
        <v>397406</v>
      </c>
      <c r="AP4689">
        <v>397406</v>
      </c>
      <c r="AQ4689" t="s">
        <v>22730</v>
      </c>
      <c r="AR4689" t="s">
        <v>21681</v>
      </c>
      <c r="AS4689">
        <v>2</v>
      </c>
      <c r="AT4689" t="s">
        <v>1413</v>
      </c>
      <c r="AU4689" t="s">
        <v>21723</v>
      </c>
      <c r="AZ4689" t="s">
        <v>62</v>
      </c>
      <c r="BA4689">
        <v>1085</v>
      </c>
      <c r="BB4689" t="s">
        <v>44618</v>
      </c>
    </row>
    <row r="4690" spans="1:54" x14ac:dyDescent="0.25">
      <c r="A4690" s="1">
        <v>45200</v>
      </c>
      <c r="B4690">
        <v>397406</v>
      </c>
      <c r="C4690" t="s">
        <v>22725</v>
      </c>
      <c r="D4690">
        <v>4180</v>
      </c>
      <c r="E4690" t="s">
        <v>46872</v>
      </c>
      <c r="F4690" t="s">
        <v>22725</v>
      </c>
      <c r="G4690">
        <v>26138523</v>
      </c>
      <c r="H4690">
        <v>1008556314</v>
      </c>
      <c r="I4690" t="s">
        <v>49709</v>
      </c>
      <c r="J4690" t="s">
        <v>22731</v>
      </c>
      <c r="K4690" t="s">
        <v>9677</v>
      </c>
      <c r="L4690" t="s">
        <v>19130</v>
      </c>
      <c r="M4690">
        <v>696</v>
      </c>
      <c r="N4690">
        <v>7</v>
      </c>
      <c r="R4690" s="1">
        <v>41649</v>
      </c>
      <c r="S4690" t="s">
        <v>612</v>
      </c>
      <c r="V4690" s="1">
        <v>39448</v>
      </c>
      <c r="W4690">
        <v>4</v>
      </c>
      <c r="X4690" t="s">
        <v>725</v>
      </c>
      <c r="Y4690">
        <v>4</v>
      </c>
      <c r="Z4690" t="s">
        <v>1324</v>
      </c>
      <c r="AB4690">
        <v>200101</v>
      </c>
      <c r="AC4690">
        <v>305</v>
      </c>
      <c r="AD4690" t="s">
        <v>2417</v>
      </c>
      <c r="AE4690">
        <v>1121</v>
      </c>
      <c r="AF4690" t="s">
        <v>53100</v>
      </c>
      <c r="AG4690">
        <v>5</v>
      </c>
      <c r="AH4690" t="s">
        <v>1589</v>
      </c>
      <c r="AI4690">
        <v>99</v>
      </c>
      <c r="AJ4690" t="s">
        <v>54511</v>
      </c>
      <c r="AK4690">
        <v>340</v>
      </c>
      <c r="AL4690" t="s">
        <v>46873</v>
      </c>
      <c r="AM4690">
        <v>2</v>
      </c>
      <c r="AN4690" t="s">
        <v>119</v>
      </c>
      <c r="AO4690">
        <v>340401</v>
      </c>
      <c r="AQ4690" t="s">
        <v>22730</v>
      </c>
      <c r="AR4690" t="s">
        <v>21681</v>
      </c>
      <c r="AS4690">
        <v>1</v>
      </c>
      <c r="AT4690" t="s">
        <v>1446</v>
      </c>
      <c r="AU4690" t="s">
        <v>18814</v>
      </c>
      <c r="AZ4690" t="s">
        <v>62</v>
      </c>
      <c r="BA4690">
        <v>1085</v>
      </c>
      <c r="BB4690" t="s">
        <v>44618</v>
      </c>
    </row>
    <row r="4691" spans="1:54" x14ac:dyDescent="0.25">
      <c r="A4691" s="1">
        <v>45200</v>
      </c>
      <c r="B4691">
        <v>400000</v>
      </c>
      <c r="C4691" t="s">
        <v>22732</v>
      </c>
      <c r="D4691">
        <v>3700</v>
      </c>
      <c r="E4691" t="s">
        <v>48373</v>
      </c>
      <c r="F4691" t="s">
        <v>12863</v>
      </c>
      <c r="G4691">
        <v>26696348</v>
      </c>
      <c r="J4691" t="s">
        <v>22733</v>
      </c>
      <c r="K4691" t="s">
        <v>22734</v>
      </c>
      <c r="L4691" t="s">
        <v>53588</v>
      </c>
      <c r="M4691">
        <v>4638</v>
      </c>
      <c r="N4691">
        <v>23</v>
      </c>
      <c r="R4691" s="1">
        <v>43791</v>
      </c>
      <c r="S4691" t="s">
        <v>56</v>
      </c>
      <c r="T4691">
        <v>400</v>
      </c>
      <c r="U4691" t="s">
        <v>12863</v>
      </c>
      <c r="W4691">
        <v>2</v>
      </c>
      <c r="X4691" t="s">
        <v>57</v>
      </c>
      <c r="Y4691">
        <v>5</v>
      </c>
      <c r="Z4691" t="s">
        <v>54458</v>
      </c>
      <c r="AB4691">
        <v>200701</v>
      </c>
      <c r="AC4691">
        <v>923</v>
      </c>
      <c r="AD4691" t="s">
        <v>58</v>
      </c>
      <c r="AE4691">
        <v>2013</v>
      </c>
      <c r="AF4691" t="s">
        <v>58</v>
      </c>
      <c r="AG4691">
        <v>1</v>
      </c>
      <c r="AH4691" t="s">
        <v>44482</v>
      </c>
      <c r="AI4691">
        <v>99</v>
      </c>
      <c r="AJ4691" t="s">
        <v>54511</v>
      </c>
      <c r="AK4691">
        <v>400</v>
      </c>
      <c r="AL4691" t="s">
        <v>12863</v>
      </c>
      <c r="AQ4691" t="s">
        <v>22735</v>
      </c>
      <c r="AR4691" t="s">
        <v>15750</v>
      </c>
      <c r="AS4691">
        <v>0</v>
      </c>
      <c r="AT4691" t="s">
        <v>61</v>
      </c>
      <c r="AU4691" t="s">
        <v>22736</v>
      </c>
      <c r="AV4691" t="s">
        <v>52612</v>
      </c>
      <c r="AX4691">
        <v>55.092502770000003</v>
      </c>
      <c r="AY4691">
        <v>14.70870438</v>
      </c>
      <c r="AZ4691" t="s">
        <v>62</v>
      </c>
      <c r="BA4691">
        <v>1084</v>
      </c>
      <c r="BB4691" t="s">
        <v>63</v>
      </c>
    </row>
    <row r="4692" spans="1:54" x14ac:dyDescent="0.25">
      <c r="A4692" s="1">
        <v>45200</v>
      </c>
      <c r="B4692">
        <v>400001</v>
      </c>
      <c r="C4692" t="s">
        <v>45772</v>
      </c>
      <c r="D4692">
        <v>3770</v>
      </c>
      <c r="E4692" t="s">
        <v>22737</v>
      </c>
      <c r="F4692" t="s">
        <v>45772</v>
      </c>
      <c r="G4692">
        <v>26696348</v>
      </c>
      <c r="H4692">
        <v>1003307391</v>
      </c>
      <c r="I4692" t="s">
        <v>22738</v>
      </c>
      <c r="J4692" t="s">
        <v>22739</v>
      </c>
      <c r="K4692" t="s">
        <v>22740</v>
      </c>
      <c r="L4692" t="s">
        <v>22741</v>
      </c>
      <c r="M4692">
        <v>4227</v>
      </c>
      <c r="N4692">
        <v>14</v>
      </c>
      <c r="R4692" s="1">
        <v>43844</v>
      </c>
      <c r="S4692" t="s">
        <v>56</v>
      </c>
      <c r="T4692">
        <v>400</v>
      </c>
      <c r="U4692" t="s">
        <v>12863</v>
      </c>
      <c r="W4692">
        <v>2</v>
      </c>
      <c r="X4692" t="s">
        <v>57</v>
      </c>
      <c r="Y4692">
        <v>1</v>
      </c>
      <c r="Z4692" t="s">
        <v>46545</v>
      </c>
      <c r="AA4692">
        <v>9</v>
      </c>
      <c r="AB4692">
        <v>195808</v>
      </c>
      <c r="AC4692">
        <v>121</v>
      </c>
      <c r="AD4692" t="s">
        <v>70</v>
      </c>
      <c r="AE4692">
        <v>1012</v>
      </c>
      <c r="AF4692" t="s">
        <v>71</v>
      </c>
      <c r="AG4692">
        <v>1</v>
      </c>
      <c r="AH4692" t="s">
        <v>44482</v>
      </c>
      <c r="AI4692">
        <v>21</v>
      </c>
      <c r="AJ4692" t="s">
        <v>52613</v>
      </c>
      <c r="AK4692">
        <v>400</v>
      </c>
      <c r="AL4692" t="s">
        <v>12863</v>
      </c>
      <c r="AQ4692" t="s">
        <v>22742</v>
      </c>
      <c r="AR4692" t="s">
        <v>22743</v>
      </c>
      <c r="AS4692">
        <v>0</v>
      </c>
      <c r="AT4692" t="s">
        <v>61</v>
      </c>
      <c r="AU4692" t="s">
        <v>570</v>
      </c>
      <c r="AX4692">
        <v>55.283627369999998</v>
      </c>
      <c r="AY4692">
        <v>14.79220338</v>
      </c>
      <c r="AZ4692" t="s">
        <v>62</v>
      </c>
      <c r="BA4692">
        <v>1084</v>
      </c>
      <c r="BB4692" t="s">
        <v>63</v>
      </c>
    </row>
    <row r="4693" spans="1:54" x14ac:dyDescent="0.25">
      <c r="A4693" s="1">
        <v>45200</v>
      </c>
      <c r="B4693">
        <v>400002</v>
      </c>
      <c r="C4693" t="s">
        <v>22744</v>
      </c>
      <c r="D4693">
        <v>3770</v>
      </c>
      <c r="E4693" t="s">
        <v>22737</v>
      </c>
      <c r="F4693" t="s">
        <v>22745</v>
      </c>
      <c r="I4693" t="s">
        <v>45773</v>
      </c>
      <c r="J4693" t="s">
        <v>22746</v>
      </c>
      <c r="K4693" t="s">
        <v>22747</v>
      </c>
      <c r="L4693" t="s">
        <v>53589</v>
      </c>
      <c r="M4693">
        <v>1929</v>
      </c>
      <c r="N4693">
        <v>19</v>
      </c>
      <c r="R4693" s="1">
        <v>40162</v>
      </c>
      <c r="S4693" t="s">
        <v>80</v>
      </c>
      <c r="T4693">
        <v>400</v>
      </c>
      <c r="U4693" t="s">
        <v>12863</v>
      </c>
      <c r="V4693" s="1">
        <v>38169</v>
      </c>
      <c r="W4693">
        <v>2</v>
      </c>
      <c r="X4693" t="s">
        <v>57</v>
      </c>
      <c r="Y4693">
        <v>1</v>
      </c>
      <c r="Z4693" t="s">
        <v>46545</v>
      </c>
      <c r="AB4693">
        <v>195808</v>
      </c>
      <c r="AC4693">
        <v>121</v>
      </c>
      <c r="AD4693" t="s">
        <v>70</v>
      </c>
      <c r="AE4693">
        <v>1012</v>
      </c>
      <c r="AF4693" t="s">
        <v>71</v>
      </c>
      <c r="AG4693">
        <v>3</v>
      </c>
      <c r="AH4693" t="s">
        <v>81</v>
      </c>
      <c r="AI4693">
        <v>21</v>
      </c>
      <c r="AJ4693" t="s">
        <v>52613</v>
      </c>
      <c r="AK4693">
        <v>400</v>
      </c>
      <c r="AL4693" t="s">
        <v>12863</v>
      </c>
      <c r="AM4693">
        <v>1</v>
      </c>
      <c r="AN4693" t="s">
        <v>1193</v>
      </c>
      <c r="AO4693">
        <v>401002</v>
      </c>
      <c r="AQ4693" t="s">
        <v>22748</v>
      </c>
      <c r="AS4693">
        <v>0</v>
      </c>
      <c r="AT4693" t="s">
        <v>61</v>
      </c>
      <c r="AU4693" t="s">
        <v>53590</v>
      </c>
      <c r="AX4693">
        <v>55.241293752044903</v>
      </c>
      <c r="AY4693">
        <v>14.8243971729983</v>
      </c>
      <c r="AZ4693" t="s">
        <v>62</v>
      </c>
      <c r="BA4693">
        <v>1084</v>
      </c>
      <c r="BB4693" t="s">
        <v>63</v>
      </c>
    </row>
    <row r="4694" spans="1:54" x14ac:dyDescent="0.25">
      <c r="A4694" s="1">
        <v>45200</v>
      </c>
      <c r="B4694">
        <v>400003</v>
      </c>
      <c r="C4694" t="s">
        <v>49863</v>
      </c>
      <c r="D4694">
        <v>3760</v>
      </c>
      <c r="E4694" t="s">
        <v>22749</v>
      </c>
      <c r="F4694" t="s">
        <v>49864</v>
      </c>
      <c r="I4694" t="s">
        <v>22750</v>
      </c>
      <c r="K4694" t="s">
        <v>22751</v>
      </c>
      <c r="L4694" t="s">
        <v>49865</v>
      </c>
      <c r="M4694">
        <v>3423</v>
      </c>
      <c r="N4694">
        <v>8</v>
      </c>
      <c r="R4694" s="1">
        <v>40162</v>
      </c>
      <c r="S4694" t="s">
        <v>80</v>
      </c>
      <c r="T4694">
        <v>400</v>
      </c>
      <c r="U4694" t="s">
        <v>12863</v>
      </c>
      <c r="V4694" s="1">
        <v>31564</v>
      </c>
      <c r="W4694">
        <v>2</v>
      </c>
      <c r="X4694" t="s">
        <v>57</v>
      </c>
      <c r="Y4694">
        <v>1</v>
      </c>
      <c r="Z4694" t="s">
        <v>46545</v>
      </c>
      <c r="AA4694">
        <v>7</v>
      </c>
      <c r="AB4694">
        <v>196308</v>
      </c>
      <c r="AC4694">
        <v>121</v>
      </c>
      <c r="AD4694" t="s">
        <v>70</v>
      </c>
      <c r="AE4694">
        <v>1012</v>
      </c>
      <c r="AF4694" t="s">
        <v>71</v>
      </c>
      <c r="AG4694">
        <v>3</v>
      </c>
      <c r="AH4694" t="s">
        <v>81</v>
      </c>
      <c r="AI4694">
        <v>22</v>
      </c>
      <c r="AJ4694" t="s">
        <v>52628</v>
      </c>
      <c r="AK4694">
        <v>400</v>
      </c>
      <c r="AL4694" t="s">
        <v>12863</v>
      </c>
      <c r="AM4694">
        <v>1</v>
      </c>
      <c r="AN4694" t="s">
        <v>1193</v>
      </c>
      <c r="AO4694">
        <v>401003</v>
      </c>
      <c r="AS4694">
        <v>0</v>
      </c>
      <c r="AT4694" t="s">
        <v>61</v>
      </c>
      <c r="AU4694" t="s">
        <v>49866</v>
      </c>
      <c r="AX4694">
        <v>55.211652631610399</v>
      </c>
      <c r="AY4694">
        <v>14.890420288166601</v>
      </c>
      <c r="AZ4694" t="s">
        <v>62</v>
      </c>
      <c r="BA4694">
        <v>1084</v>
      </c>
      <c r="BB4694" t="s">
        <v>63</v>
      </c>
    </row>
    <row r="4695" spans="1:54" x14ac:dyDescent="0.25">
      <c r="A4695" s="1">
        <v>45200</v>
      </c>
      <c r="B4695">
        <v>400004</v>
      </c>
      <c r="C4695" t="s">
        <v>54902</v>
      </c>
      <c r="D4695">
        <v>3760</v>
      </c>
      <c r="E4695" t="s">
        <v>22749</v>
      </c>
      <c r="F4695" t="s">
        <v>54903</v>
      </c>
      <c r="G4695">
        <v>26696348</v>
      </c>
      <c r="H4695">
        <v>1003307378</v>
      </c>
      <c r="I4695" t="s">
        <v>22752</v>
      </c>
      <c r="J4695" t="s">
        <v>22753</v>
      </c>
      <c r="K4695" t="s">
        <v>22754</v>
      </c>
      <c r="L4695" t="s">
        <v>22755</v>
      </c>
      <c r="M4695">
        <v>4110</v>
      </c>
      <c r="N4695">
        <v>30</v>
      </c>
      <c r="R4695" s="1">
        <v>40458</v>
      </c>
      <c r="S4695" t="s">
        <v>56</v>
      </c>
      <c r="T4695">
        <v>400</v>
      </c>
      <c r="U4695" t="s">
        <v>12863</v>
      </c>
      <c r="V4695" s="1">
        <v>40148</v>
      </c>
      <c r="W4695">
        <v>2</v>
      </c>
      <c r="X4695" t="s">
        <v>57</v>
      </c>
      <c r="Y4695">
        <v>1</v>
      </c>
      <c r="Z4695" t="s">
        <v>46545</v>
      </c>
      <c r="AA4695">
        <v>6</v>
      </c>
      <c r="AB4695">
        <v>196808</v>
      </c>
      <c r="AC4695">
        <v>121</v>
      </c>
      <c r="AD4695" t="s">
        <v>70</v>
      </c>
      <c r="AE4695">
        <v>1012</v>
      </c>
      <c r="AF4695" t="s">
        <v>71</v>
      </c>
      <c r="AG4695">
        <v>3</v>
      </c>
      <c r="AH4695" t="s">
        <v>81</v>
      </c>
      <c r="AI4695">
        <v>21</v>
      </c>
      <c r="AJ4695" t="s">
        <v>52613</v>
      </c>
      <c r="AK4695">
        <v>400</v>
      </c>
      <c r="AL4695" t="s">
        <v>12863</v>
      </c>
      <c r="AM4695">
        <v>2</v>
      </c>
      <c r="AN4695" t="s">
        <v>119</v>
      </c>
      <c r="AO4695">
        <v>400042</v>
      </c>
      <c r="AP4695">
        <v>400042</v>
      </c>
      <c r="AQ4695" t="s">
        <v>22756</v>
      </c>
      <c r="AR4695" t="s">
        <v>22757</v>
      </c>
      <c r="AS4695">
        <v>2</v>
      </c>
      <c r="AT4695" t="s">
        <v>1413</v>
      </c>
      <c r="AU4695" t="s">
        <v>22758</v>
      </c>
      <c r="AX4695">
        <v>55.163013339529698</v>
      </c>
      <c r="AY4695">
        <v>14.955576926527799</v>
      </c>
      <c r="AZ4695" t="s">
        <v>62</v>
      </c>
      <c r="BA4695">
        <v>1084</v>
      </c>
      <c r="BB4695" t="s">
        <v>63</v>
      </c>
    </row>
    <row r="4696" spans="1:54" x14ac:dyDescent="0.25">
      <c r="A4696" s="1">
        <v>45200</v>
      </c>
      <c r="B4696">
        <v>400005</v>
      </c>
      <c r="C4696" t="s">
        <v>22759</v>
      </c>
      <c r="D4696">
        <v>3760</v>
      </c>
      <c r="E4696" t="s">
        <v>22749</v>
      </c>
      <c r="F4696" t="s">
        <v>49867</v>
      </c>
      <c r="G4696">
        <v>26696348</v>
      </c>
      <c r="H4696">
        <v>1003307378</v>
      </c>
      <c r="I4696" t="s">
        <v>49868</v>
      </c>
      <c r="J4696" t="s">
        <v>22760</v>
      </c>
      <c r="K4696" t="s">
        <v>22761</v>
      </c>
      <c r="L4696" t="s">
        <v>54904</v>
      </c>
      <c r="M4696">
        <v>4110</v>
      </c>
      <c r="N4696">
        <v>30</v>
      </c>
      <c r="R4696" s="1">
        <v>42188</v>
      </c>
      <c r="S4696" t="s">
        <v>56</v>
      </c>
      <c r="T4696">
        <v>400</v>
      </c>
      <c r="U4696" t="s">
        <v>12863</v>
      </c>
      <c r="V4696" s="1">
        <v>42216</v>
      </c>
      <c r="W4696">
        <v>2</v>
      </c>
      <c r="X4696" t="s">
        <v>57</v>
      </c>
      <c r="Y4696">
        <v>1</v>
      </c>
      <c r="Z4696" t="s">
        <v>46545</v>
      </c>
      <c r="AA4696">
        <v>9</v>
      </c>
      <c r="AB4696">
        <v>195408</v>
      </c>
      <c r="AC4696">
        <v>121</v>
      </c>
      <c r="AD4696" t="s">
        <v>70</v>
      </c>
      <c r="AE4696">
        <v>1012</v>
      </c>
      <c r="AF4696" t="s">
        <v>71</v>
      </c>
      <c r="AG4696">
        <v>3</v>
      </c>
      <c r="AH4696" t="s">
        <v>81</v>
      </c>
      <c r="AI4696">
        <v>21</v>
      </c>
      <c r="AJ4696" t="s">
        <v>52613</v>
      </c>
      <c r="AK4696">
        <v>400</v>
      </c>
      <c r="AL4696" t="s">
        <v>12863</v>
      </c>
      <c r="AP4696">
        <v>400042</v>
      </c>
      <c r="AQ4696" t="s">
        <v>22762</v>
      </c>
      <c r="AR4696" t="s">
        <v>22763</v>
      </c>
      <c r="AS4696">
        <v>2</v>
      </c>
      <c r="AT4696" t="s">
        <v>1413</v>
      </c>
      <c r="AU4696" t="s">
        <v>22758</v>
      </c>
      <c r="AW4696" t="s">
        <v>54905</v>
      </c>
      <c r="AX4696">
        <v>55.163013339529698</v>
      </c>
      <c r="AY4696">
        <v>14.955576926527799</v>
      </c>
      <c r="AZ4696" t="s">
        <v>62</v>
      </c>
      <c r="BA4696">
        <v>1084</v>
      </c>
      <c r="BB4696" t="s">
        <v>63</v>
      </c>
    </row>
    <row r="4697" spans="1:54" x14ac:dyDescent="0.25">
      <c r="A4697" s="1">
        <v>45200</v>
      </c>
      <c r="B4697">
        <v>400006</v>
      </c>
      <c r="C4697" t="s">
        <v>54906</v>
      </c>
      <c r="D4697">
        <v>3760</v>
      </c>
      <c r="E4697" t="s">
        <v>22749</v>
      </c>
      <c r="F4697" t="s">
        <v>54907</v>
      </c>
      <c r="G4697">
        <v>69995616</v>
      </c>
      <c r="H4697">
        <v>1002311473</v>
      </c>
      <c r="I4697" t="s">
        <v>22764</v>
      </c>
      <c r="J4697" t="s">
        <v>22765</v>
      </c>
      <c r="K4697" t="s">
        <v>22765</v>
      </c>
      <c r="L4697" t="s">
        <v>22766</v>
      </c>
      <c r="M4697">
        <v>2922</v>
      </c>
      <c r="N4697">
        <v>42</v>
      </c>
      <c r="R4697" s="1">
        <v>43783</v>
      </c>
      <c r="S4697" t="s">
        <v>56</v>
      </c>
      <c r="W4697">
        <v>5</v>
      </c>
      <c r="X4697" t="s">
        <v>557</v>
      </c>
      <c r="Y4697">
        <v>1</v>
      </c>
      <c r="Z4697" t="s">
        <v>46545</v>
      </c>
      <c r="AA4697">
        <v>9</v>
      </c>
      <c r="AB4697">
        <v>196408</v>
      </c>
      <c r="AC4697">
        <v>121</v>
      </c>
      <c r="AD4697" t="s">
        <v>70</v>
      </c>
      <c r="AE4697">
        <v>1013</v>
      </c>
      <c r="AF4697" t="s">
        <v>558</v>
      </c>
      <c r="AG4697">
        <v>1</v>
      </c>
      <c r="AH4697" t="s">
        <v>44482</v>
      </c>
      <c r="AI4697">
        <v>21</v>
      </c>
      <c r="AJ4697" t="s">
        <v>52613</v>
      </c>
      <c r="AK4697">
        <v>400</v>
      </c>
      <c r="AL4697" t="s">
        <v>12863</v>
      </c>
      <c r="AQ4697" t="s">
        <v>22767</v>
      </c>
      <c r="AR4697" t="s">
        <v>22768</v>
      </c>
      <c r="AS4697">
        <v>0</v>
      </c>
      <c r="AT4697" t="s">
        <v>61</v>
      </c>
      <c r="AU4697" t="s">
        <v>5741</v>
      </c>
      <c r="AX4697">
        <v>55.164219520000003</v>
      </c>
      <c r="AY4697">
        <v>14.9698645</v>
      </c>
      <c r="AZ4697" t="s">
        <v>62</v>
      </c>
      <c r="BA4697">
        <v>1084</v>
      </c>
      <c r="BB4697" t="s">
        <v>63</v>
      </c>
    </row>
    <row r="4698" spans="1:54" x14ac:dyDescent="0.25">
      <c r="A4698" s="1">
        <v>45200</v>
      </c>
      <c r="B4698">
        <v>400007</v>
      </c>
      <c r="C4698" t="s">
        <v>49869</v>
      </c>
      <c r="D4698">
        <v>3700</v>
      </c>
      <c r="E4698" t="s">
        <v>48373</v>
      </c>
      <c r="F4698" t="s">
        <v>22769</v>
      </c>
      <c r="I4698" t="s">
        <v>22770</v>
      </c>
      <c r="J4698" t="s">
        <v>22771</v>
      </c>
      <c r="K4698" t="s">
        <v>22772</v>
      </c>
      <c r="L4698" t="s">
        <v>22773</v>
      </c>
      <c r="M4698">
        <v>4560</v>
      </c>
      <c r="N4698">
        <v>7</v>
      </c>
      <c r="P4698">
        <v>1</v>
      </c>
      <c r="R4698" s="1">
        <v>40960</v>
      </c>
      <c r="S4698" t="s">
        <v>56</v>
      </c>
      <c r="T4698">
        <v>400</v>
      </c>
      <c r="U4698" t="s">
        <v>12863</v>
      </c>
      <c r="V4698" s="1">
        <v>36312</v>
      </c>
      <c r="W4698">
        <v>2</v>
      </c>
      <c r="X4698" t="s">
        <v>57</v>
      </c>
      <c r="Y4698">
        <v>8</v>
      </c>
      <c r="Z4698" t="s">
        <v>44534</v>
      </c>
      <c r="AB4698">
        <v>199708</v>
      </c>
      <c r="AC4698">
        <v>127</v>
      </c>
      <c r="AD4698" t="s">
        <v>1237</v>
      </c>
      <c r="AE4698">
        <v>1052</v>
      </c>
      <c r="AF4698" t="s">
        <v>1237</v>
      </c>
      <c r="AG4698">
        <v>3</v>
      </c>
      <c r="AH4698" t="s">
        <v>81</v>
      </c>
      <c r="AI4698">
        <v>99</v>
      </c>
      <c r="AJ4698" t="s">
        <v>54511</v>
      </c>
      <c r="AK4698">
        <v>400</v>
      </c>
      <c r="AL4698" t="s">
        <v>12863</v>
      </c>
      <c r="AS4698">
        <v>0</v>
      </c>
      <c r="AT4698" t="s">
        <v>61</v>
      </c>
      <c r="AU4698" t="s">
        <v>7115</v>
      </c>
      <c r="AZ4698" t="s">
        <v>62</v>
      </c>
      <c r="BA4698">
        <v>1084</v>
      </c>
      <c r="BB4698" t="s">
        <v>63</v>
      </c>
    </row>
    <row r="4699" spans="1:54" x14ac:dyDescent="0.25">
      <c r="A4699" s="1">
        <v>45200</v>
      </c>
      <c r="B4699">
        <v>400008</v>
      </c>
      <c r="C4699" t="s">
        <v>22774</v>
      </c>
      <c r="D4699">
        <v>3782</v>
      </c>
      <c r="E4699" t="s">
        <v>22775</v>
      </c>
      <c r="F4699" t="s">
        <v>22776</v>
      </c>
      <c r="G4699">
        <v>26696348</v>
      </c>
      <c r="H4699">
        <v>1014784310</v>
      </c>
      <c r="I4699" t="s">
        <v>22777</v>
      </c>
      <c r="J4699" t="s">
        <v>22746</v>
      </c>
      <c r="K4699" t="s">
        <v>22778</v>
      </c>
      <c r="L4699" t="s">
        <v>22779</v>
      </c>
      <c r="M4699">
        <v>3546</v>
      </c>
      <c r="N4699">
        <v>26</v>
      </c>
      <c r="R4699" s="1">
        <v>44376</v>
      </c>
      <c r="S4699" t="s">
        <v>56</v>
      </c>
      <c r="T4699">
        <v>400</v>
      </c>
      <c r="U4699" t="s">
        <v>12863</v>
      </c>
      <c r="W4699">
        <v>2</v>
      </c>
      <c r="X4699" t="s">
        <v>57</v>
      </c>
      <c r="Y4699">
        <v>1</v>
      </c>
      <c r="Z4699" t="s">
        <v>46545</v>
      </c>
      <c r="AA4699">
        <v>9</v>
      </c>
      <c r="AB4699">
        <v>199901</v>
      </c>
      <c r="AC4699">
        <v>125</v>
      </c>
      <c r="AD4699" t="s">
        <v>1344</v>
      </c>
      <c r="AE4699">
        <v>1014</v>
      </c>
      <c r="AF4699" t="s">
        <v>1352</v>
      </c>
      <c r="AG4699">
        <v>1</v>
      </c>
      <c r="AH4699" t="s">
        <v>44482</v>
      </c>
      <c r="AI4699">
        <v>21</v>
      </c>
      <c r="AJ4699" t="s">
        <v>52613</v>
      </c>
      <c r="AK4699">
        <v>400</v>
      </c>
      <c r="AL4699" t="s">
        <v>12863</v>
      </c>
      <c r="AP4699">
        <v>400212</v>
      </c>
      <c r="AQ4699" t="s">
        <v>22780</v>
      </c>
      <c r="AR4699" t="s">
        <v>22781</v>
      </c>
      <c r="AS4699">
        <v>2</v>
      </c>
      <c r="AT4699" t="s">
        <v>1413</v>
      </c>
      <c r="AU4699" t="s">
        <v>22782</v>
      </c>
      <c r="AX4699">
        <v>55.175651619999897</v>
      </c>
      <c r="AY4699">
        <v>14.811126659999999</v>
      </c>
      <c r="AZ4699" t="s">
        <v>62</v>
      </c>
      <c r="BA4699">
        <v>1084</v>
      </c>
      <c r="BB4699" t="s">
        <v>63</v>
      </c>
    </row>
    <row r="4700" spans="1:54" x14ac:dyDescent="0.25">
      <c r="A4700" s="1">
        <v>45200</v>
      </c>
      <c r="B4700">
        <v>400009</v>
      </c>
      <c r="C4700" t="s">
        <v>22783</v>
      </c>
      <c r="D4700">
        <v>3790</v>
      </c>
      <c r="E4700" t="s">
        <v>22784</v>
      </c>
      <c r="F4700" t="s">
        <v>22785</v>
      </c>
      <c r="G4700">
        <v>26696348</v>
      </c>
      <c r="H4700">
        <v>1003307548</v>
      </c>
      <c r="I4700" t="s">
        <v>22786</v>
      </c>
      <c r="J4700" t="s">
        <v>22787</v>
      </c>
      <c r="K4700" t="s">
        <v>22788</v>
      </c>
      <c r="L4700" t="s">
        <v>22789</v>
      </c>
      <c r="M4700">
        <v>1965</v>
      </c>
      <c r="N4700">
        <v>4</v>
      </c>
      <c r="R4700" s="1">
        <v>43844</v>
      </c>
      <c r="S4700" t="s">
        <v>56</v>
      </c>
      <c r="T4700">
        <v>400</v>
      </c>
      <c r="U4700" t="s">
        <v>12863</v>
      </c>
      <c r="W4700">
        <v>2</v>
      </c>
      <c r="X4700" t="s">
        <v>57</v>
      </c>
      <c r="Y4700">
        <v>1</v>
      </c>
      <c r="Z4700" t="s">
        <v>46545</v>
      </c>
      <c r="AA4700">
        <v>6</v>
      </c>
      <c r="AB4700">
        <v>179005</v>
      </c>
      <c r="AC4700">
        <v>121</v>
      </c>
      <c r="AD4700" t="s">
        <v>70</v>
      </c>
      <c r="AE4700">
        <v>1012</v>
      </c>
      <c r="AF4700" t="s">
        <v>71</v>
      </c>
      <c r="AG4700">
        <v>1</v>
      </c>
      <c r="AH4700" t="s">
        <v>44482</v>
      </c>
      <c r="AI4700">
        <v>21</v>
      </c>
      <c r="AJ4700" t="s">
        <v>52613</v>
      </c>
      <c r="AK4700">
        <v>400</v>
      </c>
      <c r="AL4700" t="s">
        <v>12863</v>
      </c>
      <c r="AQ4700" t="s">
        <v>22790</v>
      </c>
      <c r="AR4700" t="s">
        <v>22791</v>
      </c>
      <c r="AS4700">
        <v>0</v>
      </c>
      <c r="AT4700" t="s">
        <v>61</v>
      </c>
      <c r="AU4700" t="s">
        <v>5185</v>
      </c>
      <c r="AX4700">
        <v>55.184192189999997</v>
      </c>
      <c r="AY4700">
        <v>14.7074315</v>
      </c>
      <c r="AZ4700" t="s">
        <v>62</v>
      </c>
      <c r="BA4700">
        <v>1084</v>
      </c>
      <c r="BB4700" t="s">
        <v>63</v>
      </c>
    </row>
    <row r="4701" spans="1:54" x14ac:dyDescent="0.25">
      <c r="A4701" s="1">
        <v>45200</v>
      </c>
      <c r="B4701">
        <v>400010</v>
      </c>
      <c r="C4701" t="s">
        <v>22775</v>
      </c>
      <c r="D4701">
        <v>3782</v>
      </c>
      <c r="E4701" t="s">
        <v>22775</v>
      </c>
      <c r="F4701" t="s">
        <v>22792</v>
      </c>
      <c r="G4701">
        <v>26696348</v>
      </c>
      <c r="H4701">
        <v>1003307639</v>
      </c>
      <c r="I4701" t="s">
        <v>22793</v>
      </c>
      <c r="J4701" t="s">
        <v>22794</v>
      </c>
      <c r="K4701" t="s">
        <v>22795</v>
      </c>
      <c r="L4701" t="s">
        <v>22796</v>
      </c>
      <c r="M4701">
        <v>3546</v>
      </c>
      <c r="N4701">
        <v>26</v>
      </c>
      <c r="R4701" s="1">
        <v>40876</v>
      </c>
      <c r="S4701" t="s">
        <v>56</v>
      </c>
      <c r="T4701">
        <v>400</v>
      </c>
      <c r="U4701" t="s">
        <v>12863</v>
      </c>
      <c r="V4701" s="1">
        <v>40755</v>
      </c>
      <c r="W4701">
        <v>2</v>
      </c>
      <c r="X4701" t="s">
        <v>57</v>
      </c>
      <c r="Y4701">
        <v>1</v>
      </c>
      <c r="Z4701" t="s">
        <v>46545</v>
      </c>
      <c r="AA4701">
        <v>6</v>
      </c>
      <c r="AB4701">
        <v>195908</v>
      </c>
      <c r="AC4701">
        <v>121</v>
      </c>
      <c r="AD4701" t="s">
        <v>70</v>
      </c>
      <c r="AE4701">
        <v>1012</v>
      </c>
      <c r="AF4701" t="s">
        <v>71</v>
      </c>
      <c r="AG4701">
        <v>3</v>
      </c>
      <c r="AH4701" t="s">
        <v>81</v>
      </c>
      <c r="AI4701">
        <v>21</v>
      </c>
      <c r="AJ4701" t="s">
        <v>52613</v>
      </c>
      <c r="AK4701">
        <v>400</v>
      </c>
      <c r="AL4701" t="s">
        <v>12863</v>
      </c>
      <c r="AP4701">
        <v>400039</v>
      </c>
      <c r="AQ4701" t="s">
        <v>22797</v>
      </c>
      <c r="AR4701" t="s">
        <v>22798</v>
      </c>
      <c r="AS4701">
        <v>2</v>
      </c>
      <c r="AT4701" t="s">
        <v>1413</v>
      </c>
      <c r="AU4701" t="s">
        <v>22782</v>
      </c>
      <c r="AX4701">
        <v>55.175651601517899</v>
      </c>
      <c r="AY4701">
        <v>14.811127253294201</v>
      </c>
      <c r="AZ4701" t="s">
        <v>62</v>
      </c>
      <c r="BA4701">
        <v>1084</v>
      </c>
      <c r="BB4701" t="s">
        <v>63</v>
      </c>
    </row>
    <row r="4702" spans="1:54" x14ac:dyDescent="0.25">
      <c r="A4702" s="1">
        <v>45200</v>
      </c>
      <c r="B4702">
        <v>400011</v>
      </c>
      <c r="C4702" t="s">
        <v>22799</v>
      </c>
      <c r="D4702">
        <v>3700</v>
      </c>
      <c r="E4702" t="s">
        <v>48373</v>
      </c>
      <c r="F4702" t="s">
        <v>22800</v>
      </c>
      <c r="I4702" t="s">
        <v>22801</v>
      </c>
      <c r="J4702" t="s">
        <v>22802</v>
      </c>
      <c r="K4702" t="s">
        <v>22803</v>
      </c>
      <c r="L4702" t="s">
        <v>49870</v>
      </c>
      <c r="M4702">
        <v>2805</v>
      </c>
      <c r="N4702">
        <v>10</v>
      </c>
      <c r="R4702" s="1">
        <v>40162</v>
      </c>
      <c r="S4702" t="s">
        <v>80</v>
      </c>
      <c r="T4702">
        <v>400</v>
      </c>
      <c r="U4702" t="s">
        <v>12863</v>
      </c>
      <c r="V4702" s="1">
        <v>38169</v>
      </c>
      <c r="W4702">
        <v>2</v>
      </c>
      <c r="X4702" t="s">
        <v>57</v>
      </c>
      <c r="Y4702">
        <v>1</v>
      </c>
      <c r="Z4702" t="s">
        <v>46545</v>
      </c>
      <c r="AA4702">
        <v>5</v>
      </c>
      <c r="AB4702">
        <v>195908</v>
      </c>
      <c r="AC4702">
        <v>121</v>
      </c>
      <c r="AD4702" t="s">
        <v>70</v>
      </c>
      <c r="AE4702">
        <v>1012</v>
      </c>
      <c r="AF4702" t="s">
        <v>71</v>
      </c>
      <c r="AG4702">
        <v>3</v>
      </c>
      <c r="AH4702" t="s">
        <v>81</v>
      </c>
      <c r="AI4702">
        <v>21</v>
      </c>
      <c r="AJ4702" t="s">
        <v>52613</v>
      </c>
      <c r="AK4702">
        <v>400</v>
      </c>
      <c r="AL4702" t="s">
        <v>12863</v>
      </c>
      <c r="AM4702">
        <v>1</v>
      </c>
      <c r="AN4702" t="s">
        <v>1193</v>
      </c>
      <c r="AO4702">
        <v>403003</v>
      </c>
      <c r="AQ4702" t="s">
        <v>22804</v>
      </c>
      <c r="AS4702">
        <v>0</v>
      </c>
      <c r="AT4702" t="s">
        <v>61</v>
      </c>
      <c r="AU4702" t="s">
        <v>47449</v>
      </c>
      <c r="AW4702" t="s">
        <v>22805</v>
      </c>
      <c r="AX4702">
        <v>55.140307911848403</v>
      </c>
      <c r="AY4702">
        <v>14.7861861225445</v>
      </c>
      <c r="AZ4702" t="s">
        <v>62</v>
      </c>
      <c r="BA4702">
        <v>1084</v>
      </c>
      <c r="BB4702" t="s">
        <v>63</v>
      </c>
    </row>
    <row r="4703" spans="1:54" x14ac:dyDescent="0.25">
      <c r="A4703" s="1">
        <v>45200</v>
      </c>
      <c r="B4703">
        <v>400012</v>
      </c>
      <c r="C4703" t="s">
        <v>22806</v>
      </c>
      <c r="D4703">
        <v>3790</v>
      </c>
      <c r="E4703" t="s">
        <v>22784</v>
      </c>
      <c r="F4703" t="s">
        <v>22807</v>
      </c>
      <c r="I4703" t="s">
        <v>22808</v>
      </c>
      <c r="K4703" t="s">
        <v>22809</v>
      </c>
      <c r="L4703" t="s">
        <v>22810</v>
      </c>
      <c r="M4703">
        <v>2016</v>
      </c>
      <c r="N4703">
        <v>6</v>
      </c>
      <c r="R4703" s="1">
        <v>40162</v>
      </c>
      <c r="S4703" t="s">
        <v>80</v>
      </c>
      <c r="T4703">
        <v>400</v>
      </c>
      <c r="U4703" t="s">
        <v>12863</v>
      </c>
      <c r="V4703" s="1">
        <v>33025</v>
      </c>
      <c r="W4703">
        <v>2</v>
      </c>
      <c r="X4703" t="s">
        <v>57</v>
      </c>
      <c r="Y4703">
        <v>1</v>
      </c>
      <c r="Z4703" t="s">
        <v>46545</v>
      </c>
      <c r="AA4703">
        <v>7</v>
      </c>
      <c r="AB4703">
        <v>196108</v>
      </c>
      <c r="AC4703">
        <v>121</v>
      </c>
      <c r="AD4703" t="s">
        <v>70</v>
      </c>
      <c r="AE4703">
        <v>1012</v>
      </c>
      <c r="AF4703" t="s">
        <v>71</v>
      </c>
      <c r="AG4703">
        <v>3</v>
      </c>
      <c r="AH4703" t="s">
        <v>81</v>
      </c>
      <c r="AI4703">
        <v>21</v>
      </c>
      <c r="AJ4703" t="s">
        <v>52613</v>
      </c>
      <c r="AK4703">
        <v>400</v>
      </c>
      <c r="AL4703" t="s">
        <v>12863</v>
      </c>
      <c r="AM4703">
        <v>1</v>
      </c>
      <c r="AN4703" t="s">
        <v>1193</v>
      </c>
      <c r="AO4703">
        <v>403004</v>
      </c>
      <c r="AS4703">
        <v>0</v>
      </c>
      <c r="AT4703" t="s">
        <v>61</v>
      </c>
      <c r="AU4703" t="s">
        <v>3889</v>
      </c>
      <c r="AX4703">
        <v>55.220014726447197</v>
      </c>
      <c r="AY4703">
        <v>14.748859586440201</v>
      </c>
      <c r="AZ4703" t="s">
        <v>62</v>
      </c>
      <c r="BA4703">
        <v>1084</v>
      </c>
      <c r="BB4703" t="s">
        <v>63</v>
      </c>
    </row>
    <row r="4704" spans="1:54" x14ac:dyDescent="0.25">
      <c r="A4704" s="1">
        <v>45200</v>
      </c>
      <c r="B4704">
        <v>400013</v>
      </c>
      <c r="C4704" t="s">
        <v>22811</v>
      </c>
      <c r="D4704">
        <v>3730</v>
      </c>
      <c r="E4704" t="s">
        <v>48506</v>
      </c>
      <c r="F4704" t="s">
        <v>22812</v>
      </c>
      <c r="G4704">
        <v>26696348</v>
      </c>
      <c r="H4704">
        <v>1003307901</v>
      </c>
      <c r="I4704" t="s">
        <v>22813</v>
      </c>
      <c r="J4704" t="s">
        <v>22814</v>
      </c>
      <c r="K4704" t="s">
        <v>22815</v>
      </c>
      <c r="L4704" t="s">
        <v>22816</v>
      </c>
      <c r="M4704">
        <v>3108</v>
      </c>
      <c r="N4704">
        <v>11</v>
      </c>
      <c r="R4704" s="1">
        <v>40779</v>
      </c>
      <c r="S4704" t="s">
        <v>56</v>
      </c>
      <c r="T4704">
        <v>400</v>
      </c>
      <c r="U4704" t="s">
        <v>12863</v>
      </c>
      <c r="V4704" s="1">
        <v>40756</v>
      </c>
      <c r="W4704">
        <v>2</v>
      </c>
      <c r="X4704" t="s">
        <v>57</v>
      </c>
      <c r="Y4704">
        <v>1</v>
      </c>
      <c r="Z4704" t="s">
        <v>46545</v>
      </c>
      <c r="AA4704">
        <v>6</v>
      </c>
      <c r="AB4704">
        <v>195908</v>
      </c>
      <c r="AC4704">
        <v>121</v>
      </c>
      <c r="AD4704" t="s">
        <v>70</v>
      </c>
      <c r="AE4704">
        <v>1012</v>
      </c>
      <c r="AF4704" t="s">
        <v>71</v>
      </c>
      <c r="AG4704">
        <v>3</v>
      </c>
      <c r="AH4704" t="s">
        <v>81</v>
      </c>
      <c r="AI4704">
        <v>21</v>
      </c>
      <c r="AJ4704" t="s">
        <v>52613</v>
      </c>
      <c r="AK4704">
        <v>400</v>
      </c>
      <c r="AL4704" t="s">
        <v>12863</v>
      </c>
      <c r="AM4704">
        <v>2</v>
      </c>
      <c r="AN4704" t="s">
        <v>119</v>
      </c>
      <c r="AO4704">
        <v>400040</v>
      </c>
      <c r="AP4704">
        <v>400040</v>
      </c>
      <c r="AQ4704" t="s">
        <v>22817</v>
      </c>
      <c r="AR4704" t="s">
        <v>22818</v>
      </c>
      <c r="AS4704">
        <v>2</v>
      </c>
      <c r="AT4704" t="s">
        <v>1413</v>
      </c>
      <c r="AU4704" t="s">
        <v>22819</v>
      </c>
      <c r="AX4704">
        <v>55.053100224654699</v>
      </c>
      <c r="AY4704">
        <v>15.0630929565065</v>
      </c>
      <c r="AZ4704" t="s">
        <v>62</v>
      </c>
      <c r="BA4704">
        <v>1084</v>
      </c>
      <c r="BB4704" t="s">
        <v>63</v>
      </c>
    </row>
    <row r="4705" spans="1:54" x14ac:dyDescent="0.25">
      <c r="A4705" s="1">
        <v>45200</v>
      </c>
      <c r="B4705">
        <v>400014</v>
      </c>
      <c r="C4705" t="s">
        <v>22820</v>
      </c>
      <c r="D4705">
        <v>3730</v>
      </c>
      <c r="E4705" t="s">
        <v>48506</v>
      </c>
      <c r="F4705" t="s">
        <v>22821</v>
      </c>
      <c r="G4705">
        <v>26696348</v>
      </c>
      <c r="H4705">
        <v>1003307809</v>
      </c>
      <c r="I4705" t="s">
        <v>22822</v>
      </c>
      <c r="J4705" t="s">
        <v>22823</v>
      </c>
      <c r="K4705" t="s">
        <v>22824</v>
      </c>
      <c r="L4705" t="s">
        <v>22825</v>
      </c>
      <c r="M4705">
        <v>2154</v>
      </c>
      <c r="N4705" t="s">
        <v>2789</v>
      </c>
      <c r="R4705" s="1">
        <v>43844</v>
      </c>
      <c r="S4705" t="s">
        <v>56</v>
      </c>
      <c r="T4705">
        <v>400</v>
      </c>
      <c r="U4705" t="s">
        <v>12863</v>
      </c>
      <c r="W4705">
        <v>2</v>
      </c>
      <c r="X4705" t="s">
        <v>57</v>
      </c>
      <c r="Y4705">
        <v>1</v>
      </c>
      <c r="Z4705" t="s">
        <v>46545</v>
      </c>
      <c r="AA4705">
        <v>9</v>
      </c>
      <c r="AB4705">
        <v>196008</v>
      </c>
      <c r="AC4705">
        <v>121</v>
      </c>
      <c r="AD4705" t="s">
        <v>70</v>
      </c>
      <c r="AE4705">
        <v>1012</v>
      </c>
      <c r="AF4705" t="s">
        <v>71</v>
      </c>
      <c r="AG4705">
        <v>1</v>
      </c>
      <c r="AH4705" t="s">
        <v>44482</v>
      </c>
      <c r="AI4705">
        <v>21</v>
      </c>
      <c r="AJ4705" t="s">
        <v>52613</v>
      </c>
      <c r="AK4705">
        <v>400</v>
      </c>
      <c r="AL4705" t="s">
        <v>12863</v>
      </c>
      <c r="AQ4705" t="s">
        <v>22826</v>
      </c>
      <c r="AR4705" t="s">
        <v>22827</v>
      </c>
      <c r="AS4705">
        <v>0</v>
      </c>
      <c r="AT4705" t="s">
        <v>61</v>
      </c>
      <c r="AU4705" t="s">
        <v>22828</v>
      </c>
      <c r="AX4705">
        <v>55.067329839999999</v>
      </c>
      <c r="AY4705">
        <v>15.124653820000001</v>
      </c>
      <c r="AZ4705" t="s">
        <v>62</v>
      </c>
      <c r="BA4705">
        <v>1084</v>
      </c>
      <c r="BB4705" t="s">
        <v>63</v>
      </c>
    </row>
    <row r="4706" spans="1:54" x14ac:dyDescent="0.25">
      <c r="A4706" s="1">
        <v>45200</v>
      </c>
      <c r="B4706">
        <v>400015</v>
      </c>
      <c r="C4706" t="s">
        <v>22829</v>
      </c>
      <c r="D4706">
        <v>3730</v>
      </c>
      <c r="E4706" t="s">
        <v>48506</v>
      </c>
      <c r="F4706" t="s">
        <v>22830</v>
      </c>
      <c r="I4706" t="s">
        <v>22831</v>
      </c>
      <c r="K4706" t="s">
        <v>22832</v>
      </c>
      <c r="L4706" t="s">
        <v>22833</v>
      </c>
      <c r="M4706">
        <v>3249</v>
      </c>
      <c r="N4706">
        <v>14</v>
      </c>
      <c r="R4706" s="1">
        <v>40162</v>
      </c>
      <c r="S4706" t="s">
        <v>80</v>
      </c>
      <c r="V4706" s="1">
        <v>33390</v>
      </c>
      <c r="W4706">
        <v>2</v>
      </c>
      <c r="X4706" t="s">
        <v>57</v>
      </c>
      <c r="Y4706">
        <v>1</v>
      </c>
      <c r="Z4706" t="s">
        <v>46545</v>
      </c>
      <c r="AA4706">
        <v>7</v>
      </c>
      <c r="AB4706">
        <v>196208</v>
      </c>
      <c r="AC4706">
        <v>121</v>
      </c>
      <c r="AD4706" t="s">
        <v>70</v>
      </c>
      <c r="AE4706">
        <v>1012</v>
      </c>
      <c r="AF4706" t="s">
        <v>71</v>
      </c>
      <c r="AG4706">
        <v>3</v>
      </c>
      <c r="AH4706" t="s">
        <v>81</v>
      </c>
      <c r="AI4706">
        <v>21</v>
      </c>
      <c r="AJ4706" t="s">
        <v>52613</v>
      </c>
      <c r="AK4706">
        <v>400</v>
      </c>
      <c r="AL4706" t="s">
        <v>12863</v>
      </c>
      <c r="AM4706">
        <v>1</v>
      </c>
      <c r="AN4706" t="s">
        <v>1193</v>
      </c>
      <c r="AO4706">
        <v>405003</v>
      </c>
      <c r="AS4706">
        <v>0</v>
      </c>
      <c r="AT4706" t="s">
        <v>61</v>
      </c>
      <c r="AU4706" t="s">
        <v>13829</v>
      </c>
      <c r="AX4706">
        <v>55.022618010411001</v>
      </c>
      <c r="AY4706">
        <v>15.070493255642701</v>
      </c>
      <c r="AZ4706" t="s">
        <v>62</v>
      </c>
      <c r="BA4706">
        <v>1084</v>
      </c>
      <c r="BB4706" t="s">
        <v>63</v>
      </c>
    </row>
    <row r="4707" spans="1:54" x14ac:dyDescent="0.25">
      <c r="A4707" s="1">
        <v>45200</v>
      </c>
      <c r="B4707">
        <v>400016</v>
      </c>
      <c r="C4707" t="s">
        <v>22834</v>
      </c>
      <c r="D4707">
        <v>3740</v>
      </c>
      <c r="E4707" t="s">
        <v>13398</v>
      </c>
      <c r="F4707" t="s">
        <v>22835</v>
      </c>
      <c r="G4707">
        <v>26696348</v>
      </c>
      <c r="H4707">
        <v>1003307949</v>
      </c>
      <c r="I4707" t="s">
        <v>49871</v>
      </c>
      <c r="J4707" t="s">
        <v>22836</v>
      </c>
      <c r="K4707" t="s">
        <v>22837</v>
      </c>
      <c r="L4707" t="s">
        <v>48442</v>
      </c>
      <c r="M4707">
        <v>4374</v>
      </c>
      <c r="N4707">
        <v>31</v>
      </c>
      <c r="R4707" s="1">
        <v>42188</v>
      </c>
      <c r="S4707" t="s">
        <v>56</v>
      </c>
      <c r="T4707">
        <v>400</v>
      </c>
      <c r="U4707" t="s">
        <v>12863</v>
      </c>
      <c r="V4707" s="1">
        <v>42216</v>
      </c>
      <c r="W4707">
        <v>2</v>
      </c>
      <c r="X4707" t="s">
        <v>57</v>
      </c>
      <c r="Y4707">
        <v>1</v>
      </c>
      <c r="Z4707" t="s">
        <v>46545</v>
      </c>
      <c r="AA4707">
        <v>6</v>
      </c>
      <c r="AB4707">
        <v>192304</v>
      </c>
      <c r="AC4707">
        <v>121</v>
      </c>
      <c r="AD4707" t="s">
        <v>70</v>
      </c>
      <c r="AE4707">
        <v>1012</v>
      </c>
      <c r="AF4707" t="s">
        <v>71</v>
      </c>
      <c r="AG4707">
        <v>3</v>
      </c>
      <c r="AH4707" t="s">
        <v>81</v>
      </c>
      <c r="AI4707">
        <v>21</v>
      </c>
      <c r="AJ4707" t="s">
        <v>52613</v>
      </c>
      <c r="AK4707">
        <v>400</v>
      </c>
      <c r="AL4707" t="s">
        <v>12863</v>
      </c>
      <c r="AP4707">
        <v>400040</v>
      </c>
      <c r="AQ4707" t="s">
        <v>22838</v>
      </c>
      <c r="AR4707" t="s">
        <v>22818</v>
      </c>
      <c r="AS4707">
        <v>2</v>
      </c>
      <c r="AT4707" t="s">
        <v>1413</v>
      </c>
      <c r="AU4707" t="s">
        <v>47873</v>
      </c>
      <c r="AX4707">
        <v>55.130602940226403</v>
      </c>
      <c r="AY4707">
        <v>15.146942510163299</v>
      </c>
      <c r="AZ4707" t="s">
        <v>62</v>
      </c>
      <c r="BA4707">
        <v>1084</v>
      </c>
      <c r="BB4707" t="s">
        <v>63</v>
      </c>
    </row>
    <row r="4708" spans="1:54" x14ac:dyDescent="0.25">
      <c r="A4708" s="1">
        <v>45200</v>
      </c>
      <c r="B4708">
        <v>400017</v>
      </c>
      <c r="C4708" t="s">
        <v>22839</v>
      </c>
      <c r="D4708">
        <v>3700</v>
      </c>
      <c r="E4708" t="s">
        <v>48373</v>
      </c>
      <c r="F4708" t="s">
        <v>22840</v>
      </c>
      <c r="I4708" t="s">
        <v>49872</v>
      </c>
      <c r="K4708" t="s">
        <v>22841</v>
      </c>
      <c r="L4708" t="s">
        <v>22842</v>
      </c>
      <c r="M4708">
        <v>3936</v>
      </c>
      <c r="N4708">
        <v>66</v>
      </c>
      <c r="R4708" s="1">
        <v>40162</v>
      </c>
      <c r="S4708" t="s">
        <v>80</v>
      </c>
      <c r="V4708" s="1">
        <v>33390</v>
      </c>
      <c r="W4708">
        <v>2</v>
      </c>
      <c r="X4708" t="s">
        <v>57</v>
      </c>
      <c r="Y4708">
        <v>1</v>
      </c>
      <c r="Z4708" t="s">
        <v>46545</v>
      </c>
      <c r="AA4708">
        <v>7</v>
      </c>
      <c r="AB4708">
        <v>195901</v>
      </c>
      <c r="AC4708">
        <v>121</v>
      </c>
      <c r="AD4708" t="s">
        <v>70</v>
      </c>
      <c r="AE4708">
        <v>1012</v>
      </c>
      <c r="AF4708" t="s">
        <v>71</v>
      </c>
      <c r="AG4708">
        <v>3</v>
      </c>
      <c r="AH4708" t="s">
        <v>81</v>
      </c>
      <c r="AI4708">
        <v>21</v>
      </c>
      <c r="AJ4708" t="s">
        <v>52613</v>
      </c>
      <c r="AK4708">
        <v>400</v>
      </c>
      <c r="AL4708" t="s">
        <v>12863</v>
      </c>
      <c r="AM4708">
        <v>1</v>
      </c>
      <c r="AN4708" t="s">
        <v>1193</v>
      </c>
      <c r="AO4708">
        <v>407001</v>
      </c>
      <c r="AS4708">
        <v>0</v>
      </c>
      <c r="AT4708" t="s">
        <v>61</v>
      </c>
      <c r="AU4708" t="s">
        <v>22843</v>
      </c>
      <c r="AX4708">
        <v>55.108257349171701</v>
      </c>
      <c r="AY4708">
        <v>14.745073558452299</v>
      </c>
      <c r="AZ4708" t="s">
        <v>62</v>
      </c>
      <c r="BA4708">
        <v>1084</v>
      </c>
      <c r="BB4708" t="s">
        <v>63</v>
      </c>
    </row>
    <row r="4709" spans="1:54" x14ac:dyDescent="0.25">
      <c r="A4709" s="1">
        <v>45200</v>
      </c>
      <c r="B4709">
        <v>400018</v>
      </c>
      <c r="C4709" t="s">
        <v>49873</v>
      </c>
      <c r="D4709">
        <v>3700</v>
      </c>
      <c r="E4709" t="s">
        <v>48373</v>
      </c>
      <c r="F4709" t="s">
        <v>49441</v>
      </c>
      <c r="G4709">
        <v>26696348</v>
      </c>
      <c r="H4709">
        <v>1003308283</v>
      </c>
      <c r="I4709" t="s">
        <v>22844</v>
      </c>
      <c r="J4709" t="s">
        <v>22845</v>
      </c>
      <c r="K4709" t="s">
        <v>22846</v>
      </c>
      <c r="L4709" t="s">
        <v>49874</v>
      </c>
      <c r="M4709">
        <v>3891</v>
      </c>
      <c r="N4709">
        <v>5</v>
      </c>
      <c r="R4709" s="1">
        <v>43844</v>
      </c>
      <c r="S4709" t="s">
        <v>56</v>
      </c>
      <c r="T4709">
        <v>400</v>
      </c>
      <c r="U4709" t="s">
        <v>12863</v>
      </c>
      <c r="W4709">
        <v>2</v>
      </c>
      <c r="X4709" t="s">
        <v>57</v>
      </c>
      <c r="Y4709">
        <v>1</v>
      </c>
      <c r="Z4709" t="s">
        <v>46545</v>
      </c>
      <c r="AA4709">
        <v>9</v>
      </c>
      <c r="AB4709">
        <v>196908</v>
      </c>
      <c r="AC4709">
        <v>121</v>
      </c>
      <c r="AD4709" t="s">
        <v>70</v>
      </c>
      <c r="AE4709">
        <v>1012</v>
      </c>
      <c r="AF4709" t="s">
        <v>71</v>
      </c>
      <c r="AG4709">
        <v>1</v>
      </c>
      <c r="AH4709" t="s">
        <v>44482</v>
      </c>
      <c r="AI4709">
        <v>21</v>
      </c>
      <c r="AJ4709" t="s">
        <v>52613</v>
      </c>
      <c r="AK4709">
        <v>400</v>
      </c>
      <c r="AL4709" t="s">
        <v>12863</v>
      </c>
      <c r="AQ4709" t="s">
        <v>22847</v>
      </c>
      <c r="AR4709" t="s">
        <v>22848</v>
      </c>
      <c r="AS4709">
        <v>0</v>
      </c>
      <c r="AT4709" t="s">
        <v>61</v>
      </c>
      <c r="AU4709" t="s">
        <v>49875</v>
      </c>
      <c r="AX4709">
        <v>55.092601100000003</v>
      </c>
      <c r="AY4709">
        <v>14.72290563</v>
      </c>
      <c r="AZ4709" t="s">
        <v>62</v>
      </c>
      <c r="BA4709">
        <v>1084</v>
      </c>
      <c r="BB4709" t="s">
        <v>63</v>
      </c>
    </row>
    <row r="4710" spans="1:54" x14ac:dyDescent="0.25">
      <c r="A4710" s="1">
        <v>45200</v>
      </c>
      <c r="B4710">
        <v>400019</v>
      </c>
      <c r="C4710" t="s">
        <v>54908</v>
      </c>
      <c r="D4710">
        <v>3700</v>
      </c>
      <c r="E4710" t="s">
        <v>48373</v>
      </c>
      <c r="F4710" t="s">
        <v>54909</v>
      </c>
      <c r="G4710">
        <v>26696348</v>
      </c>
      <c r="H4710">
        <v>1003308179</v>
      </c>
      <c r="I4710" t="s">
        <v>22849</v>
      </c>
      <c r="J4710" t="s">
        <v>22850</v>
      </c>
      <c r="K4710" t="s">
        <v>22851</v>
      </c>
      <c r="L4710" t="s">
        <v>55952</v>
      </c>
      <c r="M4710">
        <v>3201</v>
      </c>
      <c r="N4710">
        <v>31</v>
      </c>
      <c r="R4710" s="1">
        <v>42613</v>
      </c>
      <c r="S4710" t="s">
        <v>56</v>
      </c>
      <c r="T4710">
        <v>400</v>
      </c>
      <c r="U4710" t="s">
        <v>12863</v>
      </c>
      <c r="V4710" s="1">
        <v>42583</v>
      </c>
      <c r="W4710">
        <v>2</v>
      </c>
      <c r="X4710" t="s">
        <v>57</v>
      </c>
      <c r="Y4710">
        <v>1</v>
      </c>
      <c r="Z4710" t="s">
        <v>46545</v>
      </c>
      <c r="AA4710">
        <v>9</v>
      </c>
      <c r="AB4710">
        <v>190908</v>
      </c>
      <c r="AC4710">
        <v>121</v>
      </c>
      <c r="AD4710" t="s">
        <v>70</v>
      </c>
      <c r="AE4710">
        <v>1012</v>
      </c>
      <c r="AF4710" t="s">
        <v>71</v>
      </c>
      <c r="AG4710">
        <v>3</v>
      </c>
      <c r="AH4710" t="s">
        <v>81</v>
      </c>
      <c r="AI4710">
        <v>21</v>
      </c>
      <c r="AJ4710" t="s">
        <v>52613</v>
      </c>
      <c r="AK4710">
        <v>400</v>
      </c>
      <c r="AL4710" t="s">
        <v>12863</v>
      </c>
      <c r="AM4710">
        <v>2</v>
      </c>
      <c r="AN4710" t="s">
        <v>119</v>
      </c>
      <c r="AO4710">
        <v>400041</v>
      </c>
      <c r="AP4710">
        <v>400041</v>
      </c>
      <c r="AQ4710" t="s">
        <v>22852</v>
      </c>
      <c r="AR4710" t="s">
        <v>22853</v>
      </c>
      <c r="AS4710">
        <v>2</v>
      </c>
      <c r="AT4710" t="s">
        <v>1413</v>
      </c>
      <c r="AU4710" t="s">
        <v>22854</v>
      </c>
      <c r="AX4710">
        <v>55.100365287151703</v>
      </c>
      <c r="AY4710">
        <v>14.7079271689179</v>
      </c>
      <c r="AZ4710" t="s">
        <v>62</v>
      </c>
      <c r="BA4710">
        <v>1084</v>
      </c>
      <c r="BB4710" t="s">
        <v>63</v>
      </c>
    </row>
    <row r="4711" spans="1:54" x14ac:dyDescent="0.25">
      <c r="A4711" s="1">
        <v>45200</v>
      </c>
      <c r="B4711">
        <v>400020</v>
      </c>
      <c r="C4711" t="s">
        <v>55429</v>
      </c>
      <c r="D4711">
        <v>3700</v>
      </c>
      <c r="E4711" t="s">
        <v>48373</v>
      </c>
      <c r="F4711" t="s">
        <v>55429</v>
      </c>
      <c r="G4711">
        <v>26696348</v>
      </c>
      <c r="H4711">
        <v>1003308040</v>
      </c>
      <c r="I4711" t="s">
        <v>49876</v>
      </c>
      <c r="J4711" t="s">
        <v>22855</v>
      </c>
      <c r="K4711" t="s">
        <v>12861</v>
      </c>
      <c r="L4711" t="s">
        <v>12862</v>
      </c>
      <c r="M4711">
        <v>2661</v>
      </c>
      <c r="N4711">
        <v>12</v>
      </c>
      <c r="R4711" s="1">
        <v>45056</v>
      </c>
      <c r="S4711" t="s">
        <v>56</v>
      </c>
      <c r="T4711">
        <v>400</v>
      </c>
      <c r="U4711" t="s">
        <v>12863</v>
      </c>
      <c r="W4711">
        <v>2</v>
      </c>
      <c r="X4711" t="s">
        <v>57</v>
      </c>
      <c r="Y4711">
        <v>1</v>
      </c>
      <c r="Z4711" t="s">
        <v>46545</v>
      </c>
      <c r="AA4711">
        <v>9</v>
      </c>
      <c r="AB4711">
        <v>195511</v>
      </c>
      <c r="AC4711">
        <v>121</v>
      </c>
      <c r="AD4711" t="s">
        <v>70</v>
      </c>
      <c r="AE4711">
        <v>1012</v>
      </c>
      <c r="AF4711" t="s">
        <v>71</v>
      </c>
      <c r="AG4711">
        <v>1</v>
      </c>
      <c r="AH4711" t="s">
        <v>44482</v>
      </c>
      <c r="AI4711">
        <v>21</v>
      </c>
      <c r="AJ4711" t="s">
        <v>52613</v>
      </c>
      <c r="AK4711">
        <v>400</v>
      </c>
      <c r="AL4711" t="s">
        <v>12863</v>
      </c>
      <c r="AQ4711" t="s">
        <v>22856</v>
      </c>
      <c r="AR4711" t="s">
        <v>22857</v>
      </c>
      <c r="AS4711">
        <v>0</v>
      </c>
      <c r="AT4711" t="s">
        <v>61</v>
      </c>
      <c r="AU4711" t="s">
        <v>12866</v>
      </c>
      <c r="AX4711">
        <v>55.107768139999997</v>
      </c>
      <c r="AY4711">
        <v>14.70975056</v>
      </c>
      <c r="AZ4711" t="s">
        <v>62</v>
      </c>
      <c r="BA4711">
        <v>1084</v>
      </c>
      <c r="BB4711" t="s">
        <v>63</v>
      </c>
    </row>
    <row r="4712" spans="1:54" x14ac:dyDescent="0.25">
      <c r="A4712" s="1">
        <v>45200</v>
      </c>
      <c r="B4712">
        <v>400021</v>
      </c>
      <c r="C4712" t="s">
        <v>49877</v>
      </c>
      <c r="D4712">
        <v>3700</v>
      </c>
      <c r="E4712" t="s">
        <v>48373</v>
      </c>
      <c r="F4712" t="s">
        <v>49878</v>
      </c>
      <c r="G4712">
        <v>61874615</v>
      </c>
      <c r="H4712">
        <v>1002142480</v>
      </c>
      <c r="I4712" t="s">
        <v>49871</v>
      </c>
      <c r="J4712" t="s">
        <v>22858</v>
      </c>
      <c r="K4712" t="s">
        <v>22859</v>
      </c>
      <c r="L4712" t="s">
        <v>22860</v>
      </c>
      <c r="M4712">
        <v>1863</v>
      </c>
      <c r="N4712">
        <v>11</v>
      </c>
      <c r="R4712" s="1">
        <v>43783</v>
      </c>
      <c r="S4712" t="s">
        <v>56</v>
      </c>
      <c r="W4712">
        <v>5</v>
      </c>
      <c r="X4712" t="s">
        <v>557</v>
      </c>
      <c r="Y4712">
        <v>1</v>
      </c>
      <c r="Z4712" t="s">
        <v>46545</v>
      </c>
      <c r="AA4712">
        <v>10</v>
      </c>
      <c r="AB4712">
        <v>200307</v>
      </c>
      <c r="AC4712">
        <v>121</v>
      </c>
      <c r="AD4712" t="s">
        <v>70</v>
      </c>
      <c r="AE4712">
        <v>1013</v>
      </c>
      <c r="AF4712" t="s">
        <v>558</v>
      </c>
      <c r="AG4712">
        <v>1</v>
      </c>
      <c r="AH4712" t="s">
        <v>44482</v>
      </c>
      <c r="AI4712">
        <v>21</v>
      </c>
      <c r="AJ4712" t="s">
        <v>52613</v>
      </c>
      <c r="AK4712">
        <v>400</v>
      </c>
      <c r="AL4712" t="s">
        <v>12863</v>
      </c>
      <c r="AQ4712" t="s">
        <v>22861</v>
      </c>
      <c r="AR4712" t="s">
        <v>22862</v>
      </c>
      <c r="AS4712">
        <v>0</v>
      </c>
      <c r="AT4712" t="s">
        <v>61</v>
      </c>
      <c r="AU4712" t="s">
        <v>22863</v>
      </c>
      <c r="AX4712">
        <v>55.098221780000003</v>
      </c>
      <c r="AY4712">
        <v>14.703292899999999</v>
      </c>
      <c r="AZ4712" t="s">
        <v>62</v>
      </c>
      <c r="BA4712">
        <v>1084</v>
      </c>
      <c r="BB4712" t="s">
        <v>63</v>
      </c>
    </row>
    <row r="4713" spans="1:54" x14ac:dyDescent="0.25">
      <c r="A4713" s="1">
        <v>45200</v>
      </c>
      <c r="B4713">
        <v>400022</v>
      </c>
      <c r="C4713" t="s">
        <v>22864</v>
      </c>
      <c r="D4713">
        <v>3700</v>
      </c>
      <c r="E4713" t="s">
        <v>48373</v>
      </c>
      <c r="F4713" t="s">
        <v>22865</v>
      </c>
      <c r="G4713">
        <v>38442813</v>
      </c>
      <c r="H4713">
        <v>1003401262</v>
      </c>
      <c r="I4713" t="s">
        <v>2486</v>
      </c>
      <c r="J4713" t="s">
        <v>22866</v>
      </c>
      <c r="K4713" t="s">
        <v>22867</v>
      </c>
      <c r="L4713" t="s">
        <v>13281</v>
      </c>
      <c r="M4713">
        <v>2676</v>
      </c>
      <c r="N4713">
        <v>1</v>
      </c>
      <c r="R4713" s="1">
        <v>44879</v>
      </c>
      <c r="S4713" t="s">
        <v>56</v>
      </c>
      <c r="W4713">
        <v>4</v>
      </c>
      <c r="X4713" t="s">
        <v>725</v>
      </c>
      <c r="Y4713">
        <v>1</v>
      </c>
      <c r="Z4713" t="s">
        <v>46545</v>
      </c>
      <c r="AB4713">
        <v>200308</v>
      </c>
      <c r="AC4713">
        <v>131</v>
      </c>
      <c r="AD4713" t="s">
        <v>752</v>
      </c>
      <c r="AE4713">
        <v>1061</v>
      </c>
      <c r="AF4713" t="s">
        <v>752</v>
      </c>
      <c r="AG4713">
        <v>1</v>
      </c>
      <c r="AH4713" t="s">
        <v>44482</v>
      </c>
      <c r="AI4713">
        <v>99</v>
      </c>
      <c r="AJ4713" t="s">
        <v>54511</v>
      </c>
      <c r="AK4713">
        <v>400</v>
      </c>
      <c r="AL4713" t="s">
        <v>12863</v>
      </c>
      <c r="AP4713">
        <v>400408</v>
      </c>
      <c r="AQ4713" t="s">
        <v>22868</v>
      </c>
      <c r="AR4713" t="s">
        <v>22869</v>
      </c>
      <c r="AS4713">
        <v>2</v>
      </c>
      <c r="AT4713" t="s">
        <v>1413</v>
      </c>
      <c r="AU4713" t="s">
        <v>13282</v>
      </c>
      <c r="AX4713">
        <v>55.1065775</v>
      </c>
      <c r="AY4713">
        <v>14.71293578</v>
      </c>
      <c r="AZ4713" t="s">
        <v>62</v>
      </c>
      <c r="BA4713">
        <v>1084</v>
      </c>
      <c r="BB4713" t="s">
        <v>63</v>
      </c>
    </row>
    <row r="4714" spans="1:54" x14ac:dyDescent="0.25">
      <c r="A4714" s="1">
        <v>45200</v>
      </c>
      <c r="B4714">
        <v>400023</v>
      </c>
      <c r="C4714" t="s">
        <v>49879</v>
      </c>
      <c r="D4714">
        <v>3700</v>
      </c>
      <c r="E4714" t="s">
        <v>48373</v>
      </c>
      <c r="F4714" t="s">
        <v>49880</v>
      </c>
      <c r="I4714" t="s">
        <v>22870</v>
      </c>
      <c r="J4714" t="s">
        <v>22871</v>
      </c>
      <c r="K4714" t="s">
        <v>22872</v>
      </c>
      <c r="L4714" t="s">
        <v>22873</v>
      </c>
      <c r="M4714">
        <v>4152</v>
      </c>
      <c r="R4714" s="1">
        <v>40162</v>
      </c>
      <c r="S4714" t="s">
        <v>80</v>
      </c>
      <c r="V4714" s="1">
        <v>34912</v>
      </c>
      <c r="W4714">
        <v>3</v>
      </c>
      <c r="X4714" t="s">
        <v>3496</v>
      </c>
      <c r="Y4714">
        <v>1</v>
      </c>
      <c r="Z4714" t="s">
        <v>46545</v>
      </c>
      <c r="AB4714">
        <v>198001</v>
      </c>
      <c r="AC4714">
        <v>126</v>
      </c>
      <c r="AD4714" t="s">
        <v>46616</v>
      </c>
      <c r="AE4714">
        <v>1015</v>
      </c>
      <c r="AF4714" t="s">
        <v>46616</v>
      </c>
      <c r="AG4714">
        <v>3</v>
      </c>
      <c r="AH4714" t="s">
        <v>81</v>
      </c>
      <c r="AI4714">
        <v>27</v>
      </c>
      <c r="AJ4714" t="s">
        <v>44512</v>
      </c>
      <c r="AK4714">
        <v>400</v>
      </c>
      <c r="AL4714" t="s">
        <v>12863</v>
      </c>
      <c r="AM4714">
        <v>1</v>
      </c>
      <c r="AN4714" t="s">
        <v>1193</v>
      </c>
      <c r="AO4714">
        <v>407007</v>
      </c>
      <c r="AS4714">
        <v>0</v>
      </c>
      <c r="AT4714" t="s">
        <v>61</v>
      </c>
      <c r="AU4714" t="s">
        <v>22874</v>
      </c>
      <c r="AX4714">
        <v>55.1047435658623</v>
      </c>
      <c r="AY4714">
        <v>14.699929822649199</v>
      </c>
      <c r="AZ4714" t="s">
        <v>62</v>
      </c>
      <c r="BA4714">
        <v>1084</v>
      </c>
      <c r="BB4714" t="s">
        <v>63</v>
      </c>
    </row>
    <row r="4715" spans="1:54" x14ac:dyDescent="0.25">
      <c r="A4715" s="1">
        <v>45200</v>
      </c>
      <c r="B4715">
        <v>400024</v>
      </c>
      <c r="C4715" t="s">
        <v>22875</v>
      </c>
      <c r="D4715">
        <v>3700</v>
      </c>
      <c r="E4715" t="s">
        <v>48373</v>
      </c>
      <c r="F4715" t="s">
        <v>49881</v>
      </c>
      <c r="G4715">
        <v>65240017</v>
      </c>
      <c r="H4715">
        <v>1002204433</v>
      </c>
      <c r="I4715" t="s">
        <v>22876</v>
      </c>
      <c r="J4715" t="s">
        <v>22877</v>
      </c>
      <c r="K4715" t="s">
        <v>22878</v>
      </c>
      <c r="L4715" t="s">
        <v>53591</v>
      </c>
      <c r="M4715">
        <v>69</v>
      </c>
      <c r="N4715" t="s">
        <v>2973</v>
      </c>
      <c r="R4715" s="1">
        <v>43584</v>
      </c>
      <c r="S4715" t="s">
        <v>56</v>
      </c>
      <c r="W4715">
        <v>5</v>
      </c>
      <c r="X4715" t="s">
        <v>557</v>
      </c>
      <c r="Y4715">
        <v>1</v>
      </c>
      <c r="Z4715" t="s">
        <v>46545</v>
      </c>
      <c r="AA4715">
        <v>9</v>
      </c>
      <c r="AB4715">
        <v>198108</v>
      </c>
      <c r="AC4715">
        <v>121</v>
      </c>
      <c r="AD4715" t="s">
        <v>70</v>
      </c>
      <c r="AE4715">
        <v>1013</v>
      </c>
      <c r="AF4715" t="s">
        <v>558</v>
      </c>
      <c r="AG4715">
        <v>1</v>
      </c>
      <c r="AH4715" t="s">
        <v>44482</v>
      </c>
      <c r="AI4715">
        <v>21</v>
      </c>
      <c r="AJ4715" t="s">
        <v>52613</v>
      </c>
      <c r="AK4715">
        <v>400</v>
      </c>
      <c r="AL4715" t="s">
        <v>12863</v>
      </c>
      <c r="AQ4715" t="s">
        <v>22879</v>
      </c>
      <c r="AR4715" t="s">
        <v>22880</v>
      </c>
      <c r="AS4715">
        <v>0</v>
      </c>
      <c r="AT4715" t="s">
        <v>61</v>
      </c>
      <c r="AU4715" t="s">
        <v>53592</v>
      </c>
      <c r="AX4715">
        <v>55.124274190000001</v>
      </c>
      <c r="AY4715">
        <v>14.71773582</v>
      </c>
      <c r="AZ4715" t="s">
        <v>62</v>
      </c>
      <c r="BA4715">
        <v>1084</v>
      </c>
      <c r="BB4715" t="s">
        <v>63</v>
      </c>
    </row>
    <row r="4716" spans="1:54" x14ac:dyDescent="0.25">
      <c r="A4716" s="1">
        <v>45200</v>
      </c>
      <c r="B4716">
        <v>400025</v>
      </c>
      <c r="C4716" t="s">
        <v>22881</v>
      </c>
      <c r="D4716">
        <v>3700</v>
      </c>
      <c r="E4716" t="s">
        <v>48373</v>
      </c>
      <c r="F4716" t="s">
        <v>22882</v>
      </c>
      <c r="I4716" t="s">
        <v>7694</v>
      </c>
      <c r="K4716" t="s">
        <v>22883</v>
      </c>
      <c r="L4716" t="s">
        <v>22884</v>
      </c>
      <c r="M4716">
        <v>4638</v>
      </c>
      <c r="N4716">
        <v>23</v>
      </c>
      <c r="R4716" s="1">
        <v>40162</v>
      </c>
      <c r="S4716" t="s">
        <v>80</v>
      </c>
      <c r="T4716">
        <v>400</v>
      </c>
      <c r="U4716" t="s">
        <v>12863</v>
      </c>
      <c r="V4716" s="1">
        <v>34912</v>
      </c>
      <c r="W4716">
        <v>3</v>
      </c>
      <c r="X4716" t="s">
        <v>3496</v>
      </c>
      <c r="Y4716">
        <v>1</v>
      </c>
      <c r="Z4716" t="s">
        <v>46545</v>
      </c>
      <c r="AB4716">
        <v>199208</v>
      </c>
      <c r="AC4716">
        <v>128</v>
      </c>
      <c r="AD4716" t="s">
        <v>955</v>
      </c>
      <c r="AE4716">
        <v>1051</v>
      </c>
      <c r="AF4716" t="s">
        <v>955</v>
      </c>
      <c r="AG4716">
        <v>3</v>
      </c>
      <c r="AH4716" t="s">
        <v>81</v>
      </c>
      <c r="AI4716">
        <v>27</v>
      </c>
      <c r="AJ4716" t="s">
        <v>44512</v>
      </c>
      <c r="AK4716">
        <v>400</v>
      </c>
      <c r="AL4716" t="s">
        <v>12863</v>
      </c>
      <c r="AM4716">
        <v>1</v>
      </c>
      <c r="AN4716" t="s">
        <v>1193</v>
      </c>
      <c r="AO4716">
        <v>407009</v>
      </c>
      <c r="AS4716">
        <v>0</v>
      </c>
      <c r="AT4716" t="s">
        <v>61</v>
      </c>
      <c r="AU4716" t="s">
        <v>22736</v>
      </c>
      <c r="AX4716">
        <v>55.092502758553003</v>
      </c>
      <c r="AY4716">
        <v>14.7087049067141</v>
      </c>
      <c r="AZ4716" t="s">
        <v>62</v>
      </c>
      <c r="BA4716">
        <v>1084</v>
      </c>
      <c r="BB4716" t="s">
        <v>63</v>
      </c>
    </row>
    <row r="4717" spans="1:54" x14ac:dyDescent="0.25">
      <c r="A4717" s="1">
        <v>45200</v>
      </c>
      <c r="B4717">
        <v>400026</v>
      </c>
      <c r="C4717" t="s">
        <v>22885</v>
      </c>
      <c r="D4717">
        <v>3700</v>
      </c>
      <c r="E4717" t="s">
        <v>48373</v>
      </c>
      <c r="F4717" t="s">
        <v>22886</v>
      </c>
      <c r="I4717" t="s">
        <v>22887</v>
      </c>
      <c r="K4717" t="s">
        <v>22888</v>
      </c>
      <c r="L4717" t="s">
        <v>22773</v>
      </c>
      <c r="M4717">
        <v>4560</v>
      </c>
      <c r="N4717">
        <v>7</v>
      </c>
      <c r="P4717">
        <v>1</v>
      </c>
      <c r="R4717" s="1">
        <v>40962</v>
      </c>
      <c r="S4717" t="s">
        <v>56</v>
      </c>
      <c r="T4717">
        <v>400</v>
      </c>
      <c r="U4717" t="s">
        <v>12863</v>
      </c>
      <c r="V4717" s="1">
        <v>36312</v>
      </c>
      <c r="W4717">
        <v>2</v>
      </c>
      <c r="X4717" t="s">
        <v>57</v>
      </c>
      <c r="Y4717">
        <v>8</v>
      </c>
      <c r="Z4717" t="s">
        <v>44534</v>
      </c>
      <c r="AB4717">
        <v>199608</v>
      </c>
      <c r="AC4717">
        <v>127</v>
      </c>
      <c r="AD4717" t="s">
        <v>1237</v>
      </c>
      <c r="AE4717">
        <v>1052</v>
      </c>
      <c r="AF4717" t="s">
        <v>1237</v>
      </c>
      <c r="AG4717">
        <v>3</v>
      </c>
      <c r="AH4717" t="s">
        <v>81</v>
      </c>
      <c r="AI4717">
        <v>99</v>
      </c>
      <c r="AJ4717" t="s">
        <v>54511</v>
      </c>
      <c r="AK4717">
        <v>400</v>
      </c>
      <c r="AL4717" t="s">
        <v>12863</v>
      </c>
      <c r="AS4717">
        <v>0</v>
      </c>
      <c r="AT4717" t="s">
        <v>61</v>
      </c>
      <c r="AU4717" t="s">
        <v>7115</v>
      </c>
      <c r="AZ4717" t="s">
        <v>62</v>
      </c>
      <c r="BA4717">
        <v>1084</v>
      </c>
      <c r="BB4717" t="s">
        <v>63</v>
      </c>
    </row>
    <row r="4718" spans="1:54" x14ac:dyDescent="0.25">
      <c r="A4718" s="1">
        <v>45200</v>
      </c>
      <c r="B4718">
        <v>400027</v>
      </c>
      <c r="C4718" t="s">
        <v>22889</v>
      </c>
      <c r="D4718">
        <v>3700</v>
      </c>
      <c r="E4718" t="s">
        <v>48373</v>
      </c>
      <c r="F4718" t="s">
        <v>22890</v>
      </c>
      <c r="G4718">
        <v>26696348</v>
      </c>
      <c r="H4718">
        <v>1003307147</v>
      </c>
      <c r="I4718" t="s">
        <v>22891</v>
      </c>
      <c r="J4718" t="s">
        <v>22892</v>
      </c>
      <c r="K4718" t="s">
        <v>22893</v>
      </c>
      <c r="L4718" t="s">
        <v>13802</v>
      </c>
      <c r="M4718">
        <v>4314</v>
      </c>
      <c r="N4718">
        <v>8</v>
      </c>
      <c r="R4718" s="1">
        <v>43791</v>
      </c>
      <c r="S4718" t="s">
        <v>80</v>
      </c>
      <c r="T4718">
        <v>400</v>
      </c>
      <c r="U4718" t="s">
        <v>12863</v>
      </c>
      <c r="W4718">
        <v>2</v>
      </c>
      <c r="X4718" t="s">
        <v>57</v>
      </c>
      <c r="Y4718">
        <v>1</v>
      </c>
      <c r="Z4718" t="s">
        <v>46545</v>
      </c>
      <c r="AB4718">
        <v>199508</v>
      </c>
      <c r="AC4718">
        <v>128</v>
      </c>
      <c r="AD4718" t="s">
        <v>955</v>
      </c>
      <c r="AE4718">
        <v>1051</v>
      </c>
      <c r="AF4718" t="s">
        <v>955</v>
      </c>
      <c r="AG4718">
        <v>2</v>
      </c>
      <c r="AH4718" t="s">
        <v>44524</v>
      </c>
      <c r="AI4718">
        <v>27</v>
      </c>
      <c r="AJ4718" t="s">
        <v>44512</v>
      </c>
      <c r="AK4718">
        <v>400</v>
      </c>
      <c r="AL4718" t="s">
        <v>12863</v>
      </c>
      <c r="AM4718">
        <v>1</v>
      </c>
      <c r="AN4718" t="s">
        <v>1193</v>
      </c>
      <c r="AO4718">
        <v>407011</v>
      </c>
      <c r="AQ4718" t="s">
        <v>22894</v>
      </c>
      <c r="AR4718" t="s">
        <v>22895</v>
      </c>
      <c r="AS4718">
        <v>0</v>
      </c>
      <c r="AT4718" t="s">
        <v>61</v>
      </c>
      <c r="AU4718" t="s">
        <v>13804</v>
      </c>
      <c r="AX4718">
        <v>55.10989515</v>
      </c>
      <c r="AY4718">
        <v>14.705223</v>
      </c>
      <c r="AZ4718" t="s">
        <v>62</v>
      </c>
      <c r="BA4718">
        <v>1084</v>
      </c>
      <c r="BB4718" t="s">
        <v>63</v>
      </c>
    </row>
    <row r="4719" spans="1:54" x14ac:dyDescent="0.25">
      <c r="A4719" s="1">
        <v>45200</v>
      </c>
      <c r="B4719">
        <v>400028</v>
      </c>
      <c r="C4719" t="s">
        <v>22896</v>
      </c>
      <c r="D4719">
        <v>3751</v>
      </c>
      <c r="E4719" t="s">
        <v>54910</v>
      </c>
      <c r="F4719" t="s">
        <v>22896</v>
      </c>
      <c r="G4719">
        <v>26696348</v>
      </c>
      <c r="H4719">
        <v>1010367871</v>
      </c>
      <c r="I4719" t="s">
        <v>22897</v>
      </c>
      <c r="J4719" t="s">
        <v>22898</v>
      </c>
      <c r="K4719" t="s">
        <v>22899</v>
      </c>
      <c r="L4719" t="s">
        <v>22900</v>
      </c>
      <c r="M4719">
        <v>84</v>
      </c>
      <c r="N4719">
        <v>23</v>
      </c>
      <c r="R4719" s="1">
        <v>43844</v>
      </c>
      <c r="S4719" t="s">
        <v>56</v>
      </c>
      <c r="T4719">
        <v>400</v>
      </c>
      <c r="U4719" t="s">
        <v>12863</v>
      </c>
      <c r="W4719">
        <v>2</v>
      </c>
      <c r="X4719" t="s">
        <v>57</v>
      </c>
      <c r="Y4719">
        <v>1</v>
      </c>
      <c r="Z4719" t="s">
        <v>46545</v>
      </c>
      <c r="AA4719">
        <v>10</v>
      </c>
      <c r="AB4719">
        <v>199601</v>
      </c>
      <c r="AC4719">
        <v>126</v>
      </c>
      <c r="AD4719" t="s">
        <v>46616</v>
      </c>
      <c r="AE4719">
        <v>1015</v>
      </c>
      <c r="AF4719" t="s">
        <v>46616</v>
      </c>
      <c r="AG4719">
        <v>1</v>
      </c>
      <c r="AH4719" t="s">
        <v>44482</v>
      </c>
      <c r="AI4719">
        <v>23</v>
      </c>
      <c r="AJ4719" t="s">
        <v>692</v>
      </c>
      <c r="AK4719">
        <v>400</v>
      </c>
      <c r="AL4719" t="s">
        <v>12863</v>
      </c>
      <c r="AQ4719" t="s">
        <v>22901</v>
      </c>
      <c r="AR4719" t="s">
        <v>22902</v>
      </c>
      <c r="AS4719">
        <v>0</v>
      </c>
      <c r="AT4719" t="s">
        <v>61</v>
      </c>
      <c r="AU4719" t="s">
        <v>22903</v>
      </c>
      <c r="AX4719">
        <v>55.138370520000002</v>
      </c>
      <c r="AY4719">
        <v>15.00816951</v>
      </c>
      <c r="AZ4719" t="s">
        <v>62</v>
      </c>
      <c r="BA4719">
        <v>1084</v>
      </c>
      <c r="BB4719" t="s">
        <v>63</v>
      </c>
    </row>
    <row r="4720" spans="1:54" x14ac:dyDescent="0.25">
      <c r="A4720" s="1">
        <v>45200</v>
      </c>
      <c r="B4720">
        <v>400029</v>
      </c>
      <c r="C4720" t="s">
        <v>22904</v>
      </c>
      <c r="D4720">
        <v>3700</v>
      </c>
      <c r="E4720" t="s">
        <v>48373</v>
      </c>
      <c r="F4720" t="s">
        <v>22905</v>
      </c>
      <c r="G4720">
        <v>38442813</v>
      </c>
      <c r="H4720">
        <v>1003401262</v>
      </c>
      <c r="I4720" t="s">
        <v>2486</v>
      </c>
      <c r="J4720" t="s">
        <v>22771</v>
      </c>
      <c r="K4720" t="s">
        <v>22867</v>
      </c>
      <c r="L4720" t="s">
        <v>13281</v>
      </c>
      <c r="M4720">
        <v>2676</v>
      </c>
      <c r="N4720">
        <v>1</v>
      </c>
      <c r="R4720" s="1">
        <v>43791</v>
      </c>
      <c r="S4720" t="s">
        <v>56</v>
      </c>
      <c r="T4720">
        <v>400</v>
      </c>
      <c r="U4720" t="s">
        <v>12863</v>
      </c>
      <c r="W4720">
        <v>2</v>
      </c>
      <c r="X4720" t="s">
        <v>57</v>
      </c>
      <c r="Y4720">
        <v>8</v>
      </c>
      <c r="Z4720" t="s">
        <v>44534</v>
      </c>
      <c r="AB4720">
        <v>199908</v>
      </c>
      <c r="AC4720">
        <v>127</v>
      </c>
      <c r="AD4720" t="s">
        <v>1237</v>
      </c>
      <c r="AE4720">
        <v>1052</v>
      </c>
      <c r="AF4720" t="s">
        <v>1237</v>
      </c>
      <c r="AG4720">
        <v>1</v>
      </c>
      <c r="AH4720" t="s">
        <v>44482</v>
      </c>
      <c r="AI4720">
        <v>99</v>
      </c>
      <c r="AJ4720" t="s">
        <v>54511</v>
      </c>
      <c r="AK4720">
        <v>400</v>
      </c>
      <c r="AL4720" t="s">
        <v>12863</v>
      </c>
      <c r="AP4720">
        <v>400408</v>
      </c>
      <c r="AQ4720" t="s">
        <v>22868</v>
      </c>
      <c r="AR4720" t="s">
        <v>22869</v>
      </c>
      <c r="AS4720">
        <v>2</v>
      </c>
      <c r="AT4720" t="s">
        <v>1413</v>
      </c>
      <c r="AU4720" t="s">
        <v>13282</v>
      </c>
      <c r="AX4720">
        <v>55.10701847</v>
      </c>
      <c r="AY4720">
        <v>14.71277956</v>
      </c>
      <c r="AZ4720" t="s">
        <v>62</v>
      </c>
      <c r="BA4720">
        <v>1084</v>
      </c>
      <c r="BB4720" t="s">
        <v>63</v>
      </c>
    </row>
    <row r="4721" spans="1:54" x14ac:dyDescent="0.25">
      <c r="A4721" s="1">
        <v>45200</v>
      </c>
      <c r="B4721">
        <v>400030</v>
      </c>
      <c r="C4721" t="s">
        <v>22906</v>
      </c>
      <c r="D4721">
        <v>3720</v>
      </c>
      <c r="E4721" t="s">
        <v>22907</v>
      </c>
      <c r="F4721" t="s">
        <v>22908</v>
      </c>
      <c r="I4721" t="s">
        <v>22909</v>
      </c>
      <c r="J4721" t="s">
        <v>22910</v>
      </c>
      <c r="K4721" t="s">
        <v>22910</v>
      </c>
      <c r="L4721" t="s">
        <v>22911</v>
      </c>
      <c r="M4721">
        <v>3108</v>
      </c>
      <c r="N4721">
        <v>73</v>
      </c>
      <c r="R4721" s="1">
        <v>40162</v>
      </c>
      <c r="S4721" t="s">
        <v>80</v>
      </c>
      <c r="T4721">
        <v>400</v>
      </c>
      <c r="U4721" t="s">
        <v>12863</v>
      </c>
      <c r="V4721" s="1">
        <v>38169</v>
      </c>
      <c r="W4721">
        <v>2</v>
      </c>
      <c r="X4721" t="s">
        <v>57</v>
      </c>
      <c r="Y4721">
        <v>1</v>
      </c>
      <c r="Z4721" t="s">
        <v>46545</v>
      </c>
      <c r="AA4721">
        <v>6</v>
      </c>
      <c r="AB4721">
        <v>194004</v>
      </c>
      <c r="AC4721">
        <v>121</v>
      </c>
      <c r="AD4721" t="s">
        <v>70</v>
      </c>
      <c r="AE4721">
        <v>1012</v>
      </c>
      <c r="AF4721" t="s">
        <v>71</v>
      </c>
      <c r="AG4721">
        <v>3</v>
      </c>
      <c r="AH4721" t="s">
        <v>81</v>
      </c>
      <c r="AI4721">
        <v>21</v>
      </c>
      <c r="AJ4721" t="s">
        <v>52613</v>
      </c>
      <c r="AK4721">
        <v>400</v>
      </c>
      <c r="AL4721" t="s">
        <v>12863</v>
      </c>
      <c r="AM4721">
        <v>1</v>
      </c>
      <c r="AN4721" t="s">
        <v>1193</v>
      </c>
      <c r="AO4721">
        <v>409001</v>
      </c>
      <c r="AQ4721" t="s">
        <v>22912</v>
      </c>
      <c r="AS4721">
        <v>0</v>
      </c>
      <c r="AT4721" t="s">
        <v>61</v>
      </c>
      <c r="AU4721" t="s">
        <v>22819</v>
      </c>
      <c r="AX4721">
        <v>55.028607051131402</v>
      </c>
      <c r="AY4721">
        <v>14.981588581853799</v>
      </c>
      <c r="AZ4721" t="s">
        <v>62</v>
      </c>
      <c r="BA4721">
        <v>1084</v>
      </c>
      <c r="BB4721" t="s">
        <v>63</v>
      </c>
    </row>
    <row r="4722" spans="1:54" x14ac:dyDescent="0.25">
      <c r="A4722" s="1">
        <v>45200</v>
      </c>
      <c r="B4722">
        <v>400031</v>
      </c>
      <c r="C4722" t="s">
        <v>22913</v>
      </c>
      <c r="D4722">
        <v>3700</v>
      </c>
      <c r="E4722" t="s">
        <v>48373</v>
      </c>
      <c r="F4722" t="s">
        <v>49882</v>
      </c>
      <c r="G4722">
        <v>26696348</v>
      </c>
      <c r="H4722">
        <v>1003308465</v>
      </c>
      <c r="I4722" t="s">
        <v>22914</v>
      </c>
      <c r="J4722" t="s">
        <v>22915</v>
      </c>
      <c r="K4722" t="s">
        <v>22916</v>
      </c>
      <c r="L4722" t="s">
        <v>22917</v>
      </c>
      <c r="M4722">
        <v>4761</v>
      </c>
      <c r="N4722">
        <v>16</v>
      </c>
      <c r="R4722" s="1">
        <v>42188</v>
      </c>
      <c r="S4722" t="s">
        <v>56</v>
      </c>
      <c r="T4722">
        <v>400</v>
      </c>
      <c r="U4722" t="s">
        <v>12863</v>
      </c>
      <c r="V4722" s="1">
        <v>42216</v>
      </c>
      <c r="W4722">
        <v>2</v>
      </c>
      <c r="X4722" t="s">
        <v>57</v>
      </c>
      <c r="Y4722">
        <v>1</v>
      </c>
      <c r="Z4722" t="s">
        <v>46545</v>
      </c>
      <c r="AA4722">
        <v>6</v>
      </c>
      <c r="AB4722">
        <v>196408</v>
      </c>
      <c r="AC4722">
        <v>121</v>
      </c>
      <c r="AD4722" t="s">
        <v>70</v>
      </c>
      <c r="AE4722">
        <v>1012</v>
      </c>
      <c r="AF4722" t="s">
        <v>71</v>
      </c>
      <c r="AG4722">
        <v>3</v>
      </c>
      <c r="AH4722" t="s">
        <v>81</v>
      </c>
      <c r="AI4722">
        <v>21</v>
      </c>
      <c r="AJ4722" t="s">
        <v>52613</v>
      </c>
      <c r="AK4722">
        <v>400</v>
      </c>
      <c r="AL4722" t="s">
        <v>12863</v>
      </c>
      <c r="AP4722">
        <v>400042</v>
      </c>
      <c r="AQ4722" t="s">
        <v>22918</v>
      </c>
      <c r="AR4722" t="s">
        <v>22919</v>
      </c>
      <c r="AS4722">
        <v>2</v>
      </c>
      <c r="AT4722" t="s">
        <v>1413</v>
      </c>
      <c r="AU4722" t="s">
        <v>22920</v>
      </c>
      <c r="AX4722">
        <v>55.107360801507802</v>
      </c>
      <c r="AY4722">
        <v>14.818867881609499</v>
      </c>
      <c r="AZ4722" t="s">
        <v>62</v>
      </c>
      <c r="BA4722">
        <v>1084</v>
      </c>
      <c r="BB4722" t="s">
        <v>63</v>
      </c>
    </row>
    <row r="4723" spans="1:54" x14ac:dyDescent="0.25">
      <c r="A4723" s="1">
        <v>45200</v>
      </c>
      <c r="B4723">
        <v>400032</v>
      </c>
      <c r="C4723" t="s">
        <v>22921</v>
      </c>
      <c r="D4723">
        <v>3720</v>
      </c>
      <c r="E4723" t="s">
        <v>22907</v>
      </c>
      <c r="F4723" t="s">
        <v>49883</v>
      </c>
      <c r="G4723">
        <v>26696348</v>
      </c>
      <c r="H4723">
        <v>1003308337</v>
      </c>
      <c r="I4723" t="s">
        <v>22922</v>
      </c>
      <c r="J4723" t="s">
        <v>22923</v>
      </c>
      <c r="K4723" t="s">
        <v>22924</v>
      </c>
      <c r="L4723" t="s">
        <v>49884</v>
      </c>
      <c r="M4723">
        <v>1395</v>
      </c>
      <c r="N4723">
        <v>27</v>
      </c>
      <c r="R4723" s="1">
        <v>42262</v>
      </c>
      <c r="S4723" t="s">
        <v>56</v>
      </c>
      <c r="T4723">
        <v>400</v>
      </c>
      <c r="U4723" t="s">
        <v>12863</v>
      </c>
      <c r="V4723" s="1">
        <v>42216</v>
      </c>
      <c r="W4723">
        <v>2</v>
      </c>
      <c r="X4723" t="s">
        <v>57</v>
      </c>
      <c r="Y4723">
        <v>1</v>
      </c>
      <c r="Z4723" t="s">
        <v>46545</v>
      </c>
      <c r="AA4723">
        <v>9</v>
      </c>
      <c r="AB4723">
        <v>195408</v>
      </c>
      <c r="AC4723">
        <v>121</v>
      </c>
      <c r="AD4723" t="s">
        <v>70</v>
      </c>
      <c r="AE4723">
        <v>1012</v>
      </c>
      <c r="AF4723" t="s">
        <v>71</v>
      </c>
      <c r="AG4723">
        <v>3</v>
      </c>
      <c r="AH4723" t="s">
        <v>81</v>
      </c>
      <c r="AI4723">
        <v>21</v>
      </c>
      <c r="AJ4723" t="s">
        <v>52613</v>
      </c>
      <c r="AK4723">
        <v>400</v>
      </c>
      <c r="AL4723" t="s">
        <v>12863</v>
      </c>
      <c r="AM4723">
        <v>2</v>
      </c>
      <c r="AN4723" t="s">
        <v>119</v>
      </c>
      <c r="AO4723">
        <v>400042</v>
      </c>
      <c r="AP4723">
        <v>400042</v>
      </c>
      <c r="AQ4723" t="s">
        <v>22925</v>
      </c>
      <c r="AR4723" t="s">
        <v>22763</v>
      </c>
      <c r="AS4723">
        <v>2</v>
      </c>
      <c r="AT4723" t="s">
        <v>1413</v>
      </c>
      <c r="AU4723" t="s">
        <v>49885</v>
      </c>
      <c r="AX4723">
        <v>55.072176564664701</v>
      </c>
      <c r="AY4723">
        <v>14.916313696472599</v>
      </c>
      <c r="AZ4723" t="s">
        <v>62</v>
      </c>
      <c r="BA4723">
        <v>1084</v>
      </c>
      <c r="BB4723" t="s">
        <v>63</v>
      </c>
    </row>
    <row r="4724" spans="1:54" x14ac:dyDescent="0.25">
      <c r="A4724" s="1">
        <v>45200</v>
      </c>
      <c r="B4724">
        <v>400033</v>
      </c>
      <c r="C4724" t="s">
        <v>22926</v>
      </c>
      <c r="D4724">
        <v>3720</v>
      </c>
      <c r="E4724" t="s">
        <v>22907</v>
      </c>
      <c r="F4724" t="s">
        <v>22927</v>
      </c>
      <c r="I4724" t="s">
        <v>49886</v>
      </c>
      <c r="K4724" t="s">
        <v>22928</v>
      </c>
      <c r="L4724" t="s">
        <v>54911</v>
      </c>
      <c r="M4724">
        <v>4953</v>
      </c>
      <c r="N4724">
        <v>13</v>
      </c>
      <c r="R4724" s="1">
        <v>40162</v>
      </c>
      <c r="S4724" t="s">
        <v>80</v>
      </c>
      <c r="V4724" s="1">
        <v>28825</v>
      </c>
      <c r="W4724">
        <v>2</v>
      </c>
      <c r="X4724" t="s">
        <v>57</v>
      </c>
      <c r="Y4724">
        <v>1</v>
      </c>
      <c r="Z4724" t="s">
        <v>46545</v>
      </c>
      <c r="AA4724">
        <v>10</v>
      </c>
      <c r="AC4724">
        <v>121</v>
      </c>
      <c r="AD4724" t="s">
        <v>70</v>
      </c>
      <c r="AE4724">
        <v>1012</v>
      </c>
      <c r="AF4724" t="s">
        <v>71</v>
      </c>
      <c r="AG4724">
        <v>3</v>
      </c>
      <c r="AH4724" t="s">
        <v>81</v>
      </c>
      <c r="AI4724">
        <v>21</v>
      </c>
      <c r="AJ4724" t="s">
        <v>52613</v>
      </c>
      <c r="AK4724">
        <v>400</v>
      </c>
      <c r="AL4724" t="s">
        <v>12863</v>
      </c>
      <c r="AM4724">
        <v>1</v>
      </c>
      <c r="AN4724" t="s">
        <v>1193</v>
      </c>
      <c r="AO4724">
        <v>409004</v>
      </c>
      <c r="AS4724">
        <v>0</v>
      </c>
      <c r="AT4724" t="s">
        <v>61</v>
      </c>
      <c r="AU4724" t="s">
        <v>54610</v>
      </c>
      <c r="AX4724">
        <v>55.069166228971703</v>
      </c>
      <c r="AY4724">
        <v>14.9230209267122</v>
      </c>
      <c r="AZ4724" t="s">
        <v>62</v>
      </c>
      <c r="BA4724">
        <v>1084</v>
      </c>
      <c r="BB4724" t="s">
        <v>63</v>
      </c>
    </row>
    <row r="4725" spans="1:54" x14ac:dyDescent="0.25">
      <c r="A4725" s="1">
        <v>45200</v>
      </c>
      <c r="B4725">
        <v>400034</v>
      </c>
      <c r="C4725" t="s">
        <v>22929</v>
      </c>
      <c r="D4725">
        <v>3720</v>
      </c>
      <c r="E4725" t="s">
        <v>22907</v>
      </c>
      <c r="F4725" t="s">
        <v>22930</v>
      </c>
      <c r="G4725">
        <v>49148011</v>
      </c>
      <c r="H4725">
        <v>1001927385</v>
      </c>
      <c r="I4725" t="s">
        <v>49887</v>
      </c>
      <c r="J4725" t="s">
        <v>22931</v>
      </c>
      <c r="K4725" t="s">
        <v>22932</v>
      </c>
      <c r="L4725" t="s">
        <v>54911</v>
      </c>
      <c r="M4725">
        <v>4953</v>
      </c>
      <c r="N4725">
        <v>13</v>
      </c>
      <c r="R4725" s="1">
        <v>44453</v>
      </c>
      <c r="S4725" t="s">
        <v>56</v>
      </c>
      <c r="W4725">
        <v>5</v>
      </c>
      <c r="X4725" t="s">
        <v>557</v>
      </c>
      <c r="Y4725">
        <v>1</v>
      </c>
      <c r="Z4725" t="s">
        <v>46545</v>
      </c>
      <c r="AA4725">
        <v>9</v>
      </c>
      <c r="AB4725">
        <v>197408</v>
      </c>
      <c r="AC4725">
        <v>121</v>
      </c>
      <c r="AD4725" t="s">
        <v>70</v>
      </c>
      <c r="AE4725">
        <v>1013</v>
      </c>
      <c r="AF4725" t="s">
        <v>558</v>
      </c>
      <c r="AG4725">
        <v>1</v>
      </c>
      <c r="AH4725" t="s">
        <v>44482</v>
      </c>
      <c r="AI4725">
        <v>21</v>
      </c>
      <c r="AJ4725" t="s">
        <v>52613</v>
      </c>
      <c r="AK4725">
        <v>400</v>
      </c>
      <c r="AL4725" t="s">
        <v>12863</v>
      </c>
      <c r="AQ4725" t="s">
        <v>22933</v>
      </c>
      <c r="AR4725" t="s">
        <v>22934</v>
      </c>
      <c r="AS4725">
        <v>0</v>
      </c>
      <c r="AT4725" t="s">
        <v>61</v>
      </c>
      <c r="AU4725" t="s">
        <v>54610</v>
      </c>
      <c r="AX4725">
        <v>55.069166250000002</v>
      </c>
      <c r="AY4725">
        <v>14.92302025</v>
      </c>
      <c r="AZ4725" t="s">
        <v>62</v>
      </c>
      <c r="BA4725">
        <v>1084</v>
      </c>
      <c r="BB4725" t="s">
        <v>63</v>
      </c>
    </row>
    <row r="4726" spans="1:54" x14ac:dyDescent="0.25">
      <c r="A4726" s="1">
        <v>45200</v>
      </c>
      <c r="B4726">
        <v>400035</v>
      </c>
      <c r="C4726" t="s">
        <v>22935</v>
      </c>
      <c r="D4726">
        <v>3720</v>
      </c>
      <c r="E4726" t="s">
        <v>22907</v>
      </c>
      <c r="F4726" t="s">
        <v>22936</v>
      </c>
      <c r="I4726" t="s">
        <v>22937</v>
      </c>
      <c r="J4726" t="s">
        <v>22938</v>
      </c>
      <c r="K4726" t="s">
        <v>22939</v>
      </c>
      <c r="L4726" t="s">
        <v>22940</v>
      </c>
      <c r="M4726">
        <v>558</v>
      </c>
      <c r="N4726">
        <v>15</v>
      </c>
      <c r="R4726" s="1">
        <v>40162</v>
      </c>
      <c r="S4726" t="s">
        <v>80</v>
      </c>
      <c r="T4726">
        <v>400</v>
      </c>
      <c r="U4726" t="s">
        <v>12863</v>
      </c>
      <c r="V4726" s="1">
        <v>37956</v>
      </c>
      <c r="W4726">
        <v>2</v>
      </c>
      <c r="X4726" t="s">
        <v>57</v>
      </c>
      <c r="Y4726">
        <v>1</v>
      </c>
      <c r="Z4726" t="s">
        <v>46545</v>
      </c>
      <c r="AB4726">
        <v>199908</v>
      </c>
      <c r="AC4726">
        <v>121</v>
      </c>
      <c r="AD4726" t="s">
        <v>70</v>
      </c>
      <c r="AE4726">
        <v>1012</v>
      </c>
      <c r="AF4726" t="s">
        <v>71</v>
      </c>
      <c r="AG4726">
        <v>3</v>
      </c>
      <c r="AH4726" t="s">
        <v>81</v>
      </c>
      <c r="AI4726">
        <v>21</v>
      </c>
      <c r="AJ4726" t="s">
        <v>52613</v>
      </c>
      <c r="AK4726">
        <v>400</v>
      </c>
      <c r="AL4726" t="s">
        <v>12863</v>
      </c>
      <c r="AM4726">
        <v>1</v>
      </c>
      <c r="AN4726" t="s">
        <v>1193</v>
      </c>
      <c r="AO4726">
        <v>409006</v>
      </c>
      <c r="AP4726">
        <v>400032</v>
      </c>
      <c r="AQ4726" t="s">
        <v>22941</v>
      </c>
      <c r="AS4726">
        <v>2</v>
      </c>
      <c r="AT4726" t="s">
        <v>1413</v>
      </c>
      <c r="AU4726" t="s">
        <v>3795</v>
      </c>
      <c r="AX4726">
        <v>55.0960775442597</v>
      </c>
      <c r="AY4726">
        <v>14.946149252655101</v>
      </c>
      <c r="AZ4726" t="s">
        <v>62</v>
      </c>
      <c r="BA4726">
        <v>1084</v>
      </c>
      <c r="BB4726" t="s">
        <v>63</v>
      </c>
    </row>
    <row r="4727" spans="1:54" x14ac:dyDescent="0.25">
      <c r="A4727" s="1">
        <v>45200</v>
      </c>
      <c r="B4727">
        <v>400036</v>
      </c>
      <c r="C4727" t="s">
        <v>22942</v>
      </c>
      <c r="D4727">
        <v>3700</v>
      </c>
      <c r="E4727" t="s">
        <v>48373</v>
      </c>
      <c r="F4727" t="s">
        <v>7839</v>
      </c>
      <c r="G4727">
        <v>26696348</v>
      </c>
      <c r="H4727">
        <v>1012243142</v>
      </c>
      <c r="I4727" t="s">
        <v>22943</v>
      </c>
      <c r="K4727" t="s">
        <v>22944</v>
      </c>
      <c r="L4727" t="s">
        <v>53593</v>
      </c>
      <c r="M4727">
        <v>4785</v>
      </c>
      <c r="N4727">
        <v>5</v>
      </c>
      <c r="R4727" s="1">
        <v>43844</v>
      </c>
      <c r="S4727" t="s">
        <v>56</v>
      </c>
      <c r="T4727">
        <v>400</v>
      </c>
      <c r="U4727" t="s">
        <v>12863</v>
      </c>
      <c r="W4727">
        <v>2</v>
      </c>
      <c r="X4727" t="s">
        <v>57</v>
      </c>
      <c r="Y4727">
        <v>1</v>
      </c>
      <c r="Z4727" t="s">
        <v>46545</v>
      </c>
      <c r="AA4727">
        <v>10</v>
      </c>
      <c r="AB4727">
        <v>200308</v>
      </c>
      <c r="AC4727">
        <v>121</v>
      </c>
      <c r="AD4727" t="s">
        <v>70</v>
      </c>
      <c r="AE4727">
        <v>1012</v>
      </c>
      <c r="AF4727" t="s">
        <v>71</v>
      </c>
      <c r="AG4727">
        <v>1</v>
      </c>
      <c r="AH4727" t="s">
        <v>44482</v>
      </c>
      <c r="AI4727">
        <v>21</v>
      </c>
      <c r="AJ4727" t="s">
        <v>52613</v>
      </c>
      <c r="AK4727">
        <v>400</v>
      </c>
      <c r="AL4727" t="s">
        <v>12863</v>
      </c>
      <c r="AQ4727" t="s">
        <v>22945</v>
      </c>
      <c r="AR4727" t="s">
        <v>22946</v>
      </c>
      <c r="AS4727">
        <v>0</v>
      </c>
      <c r="AT4727" t="s">
        <v>61</v>
      </c>
      <c r="AU4727" t="s">
        <v>53594</v>
      </c>
      <c r="AX4727">
        <v>55.090966770000001</v>
      </c>
      <c r="AY4727">
        <v>14.73050797</v>
      </c>
      <c r="AZ4727" t="s">
        <v>62</v>
      </c>
      <c r="BA4727">
        <v>1084</v>
      </c>
      <c r="BB4727" t="s">
        <v>63</v>
      </c>
    </row>
    <row r="4728" spans="1:54" x14ac:dyDescent="0.25">
      <c r="A4728" s="1">
        <v>45200</v>
      </c>
      <c r="B4728">
        <v>400037</v>
      </c>
      <c r="C4728" t="s">
        <v>45774</v>
      </c>
      <c r="D4728">
        <v>3700</v>
      </c>
      <c r="E4728" t="s">
        <v>48373</v>
      </c>
      <c r="F4728" t="s">
        <v>45775</v>
      </c>
      <c r="G4728">
        <v>27673929</v>
      </c>
      <c r="H4728">
        <v>1010491858</v>
      </c>
      <c r="I4728" t="s">
        <v>22947</v>
      </c>
      <c r="K4728" t="s">
        <v>22948</v>
      </c>
      <c r="L4728" t="s">
        <v>22949</v>
      </c>
      <c r="M4728">
        <v>2952</v>
      </c>
      <c r="N4728">
        <v>5</v>
      </c>
      <c r="R4728" s="1">
        <v>43376</v>
      </c>
      <c r="S4728" t="s">
        <v>56</v>
      </c>
      <c r="W4728">
        <v>5</v>
      </c>
      <c r="X4728" t="s">
        <v>557</v>
      </c>
      <c r="Y4728">
        <v>1</v>
      </c>
      <c r="Z4728" t="s">
        <v>46545</v>
      </c>
      <c r="AA4728">
        <v>9</v>
      </c>
      <c r="AB4728">
        <v>200408</v>
      </c>
      <c r="AC4728">
        <v>121</v>
      </c>
      <c r="AD4728" t="s">
        <v>70</v>
      </c>
      <c r="AE4728">
        <v>1013</v>
      </c>
      <c r="AF4728" t="s">
        <v>558</v>
      </c>
      <c r="AG4728">
        <v>1</v>
      </c>
      <c r="AH4728" t="s">
        <v>44482</v>
      </c>
      <c r="AI4728">
        <v>21</v>
      </c>
      <c r="AJ4728" t="s">
        <v>52613</v>
      </c>
      <c r="AK4728">
        <v>400</v>
      </c>
      <c r="AL4728" t="s">
        <v>12863</v>
      </c>
      <c r="AQ4728" t="s">
        <v>22950</v>
      </c>
      <c r="AR4728" t="s">
        <v>22951</v>
      </c>
      <c r="AS4728">
        <v>0</v>
      </c>
      <c r="AT4728" t="s">
        <v>61</v>
      </c>
      <c r="AU4728" t="s">
        <v>22952</v>
      </c>
      <c r="AX4728">
        <v>55.140693120000002</v>
      </c>
      <c r="AY4728">
        <v>14.75928291</v>
      </c>
      <c r="AZ4728" t="s">
        <v>62</v>
      </c>
      <c r="BA4728">
        <v>1084</v>
      </c>
      <c r="BB4728" t="s">
        <v>63</v>
      </c>
    </row>
    <row r="4729" spans="1:54" x14ac:dyDescent="0.25">
      <c r="A4729" s="1">
        <v>45200</v>
      </c>
      <c r="B4729">
        <v>400038</v>
      </c>
      <c r="C4729" t="s">
        <v>22953</v>
      </c>
      <c r="D4729">
        <v>3720</v>
      </c>
      <c r="E4729" t="s">
        <v>22907</v>
      </c>
      <c r="F4729" t="s">
        <v>22954</v>
      </c>
      <c r="G4729">
        <v>27473822</v>
      </c>
      <c r="H4729">
        <v>1010253140</v>
      </c>
      <c r="I4729" t="s">
        <v>22955</v>
      </c>
      <c r="K4729" t="s">
        <v>22956</v>
      </c>
      <c r="L4729" t="s">
        <v>22957</v>
      </c>
      <c r="M4729">
        <v>3108</v>
      </c>
      <c r="N4729">
        <v>75</v>
      </c>
      <c r="R4729" s="1">
        <v>43783</v>
      </c>
      <c r="S4729" t="s">
        <v>56</v>
      </c>
      <c r="W4729">
        <v>5</v>
      </c>
      <c r="X4729" t="s">
        <v>557</v>
      </c>
      <c r="Y4729">
        <v>1</v>
      </c>
      <c r="Z4729" t="s">
        <v>46545</v>
      </c>
      <c r="AA4729">
        <v>9</v>
      </c>
      <c r="AB4729">
        <v>200408</v>
      </c>
      <c r="AC4729">
        <v>121</v>
      </c>
      <c r="AD4729" t="s">
        <v>70</v>
      </c>
      <c r="AE4729">
        <v>1013</v>
      </c>
      <c r="AF4729" t="s">
        <v>558</v>
      </c>
      <c r="AG4729">
        <v>1</v>
      </c>
      <c r="AH4729" t="s">
        <v>44482</v>
      </c>
      <c r="AI4729">
        <v>21</v>
      </c>
      <c r="AJ4729" t="s">
        <v>52613</v>
      </c>
      <c r="AK4729">
        <v>400</v>
      </c>
      <c r="AL4729" t="s">
        <v>12863</v>
      </c>
      <c r="AQ4729" t="s">
        <v>22958</v>
      </c>
      <c r="AR4729" t="s">
        <v>22959</v>
      </c>
      <c r="AS4729">
        <v>0</v>
      </c>
      <c r="AT4729" t="s">
        <v>61</v>
      </c>
      <c r="AU4729" t="s">
        <v>22819</v>
      </c>
      <c r="AX4729">
        <v>55.028926890000001</v>
      </c>
      <c r="AY4729">
        <v>14.981582059999999</v>
      </c>
      <c r="AZ4729" t="s">
        <v>62</v>
      </c>
      <c r="BA4729">
        <v>1084</v>
      </c>
      <c r="BB4729" t="s">
        <v>63</v>
      </c>
    </row>
    <row r="4730" spans="1:54" x14ac:dyDescent="0.25">
      <c r="A4730" s="1">
        <v>45200</v>
      </c>
      <c r="B4730">
        <v>400039</v>
      </c>
      <c r="D4730">
        <v>3770</v>
      </c>
      <c r="E4730" t="s">
        <v>22737</v>
      </c>
      <c r="F4730" t="s">
        <v>22960</v>
      </c>
      <c r="G4730">
        <v>26696348</v>
      </c>
      <c r="H4730">
        <v>1003307391</v>
      </c>
      <c r="I4730" t="s">
        <v>22961</v>
      </c>
      <c r="K4730" t="s">
        <v>22740</v>
      </c>
      <c r="L4730" t="s">
        <v>22741</v>
      </c>
      <c r="M4730">
        <v>4227</v>
      </c>
      <c r="N4730">
        <v>14</v>
      </c>
      <c r="R4730" s="1">
        <v>42611</v>
      </c>
      <c r="S4730" t="s">
        <v>56</v>
      </c>
      <c r="T4730">
        <v>400</v>
      </c>
      <c r="U4730" t="s">
        <v>12863</v>
      </c>
      <c r="V4730" s="1">
        <v>42583</v>
      </c>
      <c r="W4730">
        <v>2</v>
      </c>
      <c r="X4730" t="s">
        <v>57</v>
      </c>
      <c r="Y4730">
        <v>1</v>
      </c>
      <c r="Z4730" t="s">
        <v>46545</v>
      </c>
      <c r="AA4730">
        <v>9</v>
      </c>
      <c r="AB4730">
        <v>200808</v>
      </c>
      <c r="AC4730">
        <v>121</v>
      </c>
      <c r="AD4730" t="s">
        <v>70</v>
      </c>
      <c r="AE4730">
        <v>1012</v>
      </c>
      <c r="AF4730" t="s">
        <v>71</v>
      </c>
      <c r="AG4730">
        <v>5</v>
      </c>
      <c r="AH4730" t="s">
        <v>1589</v>
      </c>
      <c r="AI4730">
        <v>99</v>
      </c>
      <c r="AJ4730" t="s">
        <v>54511</v>
      </c>
      <c r="AK4730">
        <v>400</v>
      </c>
      <c r="AL4730" t="s">
        <v>12863</v>
      </c>
      <c r="AQ4730" t="s">
        <v>22962</v>
      </c>
      <c r="AR4730" t="s">
        <v>15750</v>
      </c>
      <c r="AS4730">
        <v>1</v>
      </c>
      <c r="AT4730" t="s">
        <v>1446</v>
      </c>
      <c r="AU4730" t="s">
        <v>570</v>
      </c>
      <c r="AX4730">
        <v>55.283627352247997</v>
      </c>
      <c r="AY4730">
        <v>14.792203959904199</v>
      </c>
      <c r="AZ4730" t="s">
        <v>62</v>
      </c>
      <c r="BA4730">
        <v>1084</v>
      </c>
      <c r="BB4730" t="s">
        <v>63</v>
      </c>
    </row>
    <row r="4731" spans="1:54" x14ac:dyDescent="0.25">
      <c r="A4731" s="1">
        <v>45200</v>
      </c>
      <c r="B4731">
        <v>400040</v>
      </c>
      <c r="C4731" t="s">
        <v>22820</v>
      </c>
      <c r="D4731">
        <v>3730</v>
      </c>
      <c r="E4731" t="s">
        <v>48506</v>
      </c>
      <c r="F4731" t="s">
        <v>22821</v>
      </c>
      <c r="G4731">
        <v>26696348</v>
      </c>
      <c r="H4731">
        <v>1003307809</v>
      </c>
      <c r="I4731" t="s">
        <v>22922</v>
      </c>
      <c r="J4731" t="s">
        <v>22963</v>
      </c>
      <c r="K4731" t="s">
        <v>22824</v>
      </c>
      <c r="L4731" t="s">
        <v>22825</v>
      </c>
      <c r="M4731">
        <v>2154</v>
      </c>
      <c r="N4731" t="s">
        <v>2789</v>
      </c>
      <c r="R4731" s="1">
        <v>42262</v>
      </c>
      <c r="S4731" t="s">
        <v>56</v>
      </c>
      <c r="T4731">
        <v>400</v>
      </c>
      <c r="U4731" t="s">
        <v>12863</v>
      </c>
      <c r="V4731" s="1">
        <v>42248</v>
      </c>
      <c r="W4731">
        <v>2</v>
      </c>
      <c r="X4731" t="s">
        <v>57</v>
      </c>
      <c r="Y4731">
        <v>1</v>
      </c>
      <c r="Z4731" t="s">
        <v>46545</v>
      </c>
      <c r="AA4731">
        <v>9</v>
      </c>
      <c r="AB4731">
        <v>200808</v>
      </c>
      <c r="AC4731">
        <v>121</v>
      </c>
      <c r="AD4731" t="s">
        <v>70</v>
      </c>
      <c r="AE4731">
        <v>1012</v>
      </c>
      <c r="AF4731" t="s">
        <v>71</v>
      </c>
      <c r="AG4731">
        <v>5</v>
      </c>
      <c r="AH4731" t="s">
        <v>1589</v>
      </c>
      <c r="AI4731">
        <v>99</v>
      </c>
      <c r="AJ4731" t="s">
        <v>54511</v>
      </c>
      <c r="AK4731">
        <v>400</v>
      </c>
      <c r="AL4731" t="s">
        <v>12863</v>
      </c>
      <c r="AQ4731" t="s">
        <v>22964</v>
      </c>
      <c r="AS4731">
        <v>1</v>
      </c>
      <c r="AT4731" t="s">
        <v>1446</v>
      </c>
      <c r="AU4731" t="s">
        <v>22828</v>
      </c>
      <c r="AX4731">
        <v>55.067392647309298</v>
      </c>
      <c r="AY4731">
        <v>15.1239753583561</v>
      </c>
      <c r="AZ4731" t="s">
        <v>62</v>
      </c>
      <c r="BA4731">
        <v>1084</v>
      </c>
      <c r="BB4731" t="s">
        <v>63</v>
      </c>
    </row>
    <row r="4732" spans="1:54" x14ac:dyDescent="0.25">
      <c r="A4732" s="1">
        <v>45200</v>
      </c>
      <c r="B4732">
        <v>400041</v>
      </c>
      <c r="C4732" t="s">
        <v>49888</v>
      </c>
      <c r="D4732">
        <v>3700</v>
      </c>
      <c r="E4732" t="s">
        <v>48373</v>
      </c>
      <c r="F4732" t="s">
        <v>49888</v>
      </c>
      <c r="G4732">
        <v>26696348</v>
      </c>
      <c r="H4732">
        <v>1003308179</v>
      </c>
      <c r="I4732" t="s">
        <v>49876</v>
      </c>
      <c r="K4732" t="s">
        <v>22851</v>
      </c>
      <c r="L4732" t="s">
        <v>55952</v>
      </c>
      <c r="M4732">
        <v>3201</v>
      </c>
      <c r="N4732">
        <v>31</v>
      </c>
      <c r="R4732" s="1">
        <v>43053</v>
      </c>
      <c r="S4732" t="s">
        <v>56</v>
      </c>
      <c r="T4732">
        <v>400</v>
      </c>
      <c r="U4732" t="s">
        <v>12863</v>
      </c>
      <c r="V4732" s="1">
        <v>43040</v>
      </c>
      <c r="W4732">
        <v>2</v>
      </c>
      <c r="X4732" t="s">
        <v>57</v>
      </c>
      <c r="Y4732">
        <v>1</v>
      </c>
      <c r="Z4732" t="s">
        <v>46545</v>
      </c>
      <c r="AA4732">
        <v>9</v>
      </c>
      <c r="AB4732">
        <v>200808</v>
      </c>
      <c r="AC4732">
        <v>121</v>
      </c>
      <c r="AD4732" t="s">
        <v>70</v>
      </c>
      <c r="AE4732">
        <v>1012</v>
      </c>
      <c r="AF4732" t="s">
        <v>71</v>
      </c>
      <c r="AG4732">
        <v>5</v>
      </c>
      <c r="AH4732" t="s">
        <v>1589</v>
      </c>
      <c r="AI4732">
        <v>99</v>
      </c>
      <c r="AJ4732" t="s">
        <v>54511</v>
      </c>
      <c r="AK4732">
        <v>400</v>
      </c>
      <c r="AL4732" t="s">
        <v>12863</v>
      </c>
      <c r="AQ4732" t="s">
        <v>22965</v>
      </c>
      <c r="AS4732">
        <v>1</v>
      </c>
      <c r="AT4732" t="s">
        <v>1446</v>
      </c>
      <c r="AU4732" t="s">
        <v>22854</v>
      </c>
      <c r="AX4732">
        <v>55.100365287151703</v>
      </c>
      <c r="AY4732">
        <v>14.7079271689179</v>
      </c>
      <c r="AZ4732" t="s">
        <v>62</v>
      </c>
      <c r="BA4732">
        <v>1084</v>
      </c>
      <c r="BB4732" t="s">
        <v>63</v>
      </c>
    </row>
    <row r="4733" spans="1:54" x14ac:dyDescent="0.25">
      <c r="A4733" s="1">
        <v>45200</v>
      </c>
      <c r="B4733">
        <v>400042</v>
      </c>
      <c r="C4733" t="s">
        <v>49889</v>
      </c>
      <c r="D4733">
        <v>3720</v>
      </c>
      <c r="E4733" t="s">
        <v>22907</v>
      </c>
      <c r="F4733" t="s">
        <v>49890</v>
      </c>
      <c r="G4733">
        <v>26696348</v>
      </c>
      <c r="H4733">
        <v>1003308337</v>
      </c>
      <c r="I4733" t="s">
        <v>12860</v>
      </c>
      <c r="J4733" t="s">
        <v>22966</v>
      </c>
      <c r="K4733" t="s">
        <v>22924</v>
      </c>
      <c r="L4733" t="s">
        <v>4083</v>
      </c>
      <c r="M4733">
        <v>3696</v>
      </c>
      <c r="N4733">
        <v>7</v>
      </c>
      <c r="R4733" s="1">
        <v>43844</v>
      </c>
      <c r="S4733" t="s">
        <v>56</v>
      </c>
      <c r="T4733">
        <v>400</v>
      </c>
      <c r="U4733" t="s">
        <v>12863</v>
      </c>
      <c r="W4733">
        <v>2</v>
      </c>
      <c r="X4733" t="s">
        <v>57</v>
      </c>
      <c r="Y4733">
        <v>1</v>
      </c>
      <c r="Z4733" t="s">
        <v>46545</v>
      </c>
      <c r="AA4733">
        <v>9</v>
      </c>
      <c r="AB4733">
        <v>200808</v>
      </c>
      <c r="AC4733">
        <v>121</v>
      </c>
      <c r="AD4733" t="s">
        <v>70</v>
      </c>
      <c r="AE4733">
        <v>1012</v>
      </c>
      <c r="AF4733" t="s">
        <v>71</v>
      </c>
      <c r="AG4733">
        <v>1</v>
      </c>
      <c r="AH4733" t="s">
        <v>44482</v>
      </c>
      <c r="AI4733">
        <v>99</v>
      </c>
      <c r="AJ4733" t="s">
        <v>54511</v>
      </c>
      <c r="AK4733">
        <v>400</v>
      </c>
      <c r="AL4733" t="s">
        <v>12863</v>
      </c>
      <c r="AQ4733" t="s">
        <v>22967</v>
      </c>
      <c r="AR4733" t="s">
        <v>22968</v>
      </c>
      <c r="AS4733">
        <v>0</v>
      </c>
      <c r="AT4733" t="s">
        <v>61</v>
      </c>
      <c r="AU4733" t="s">
        <v>3786</v>
      </c>
      <c r="AX4733">
        <v>55.072511810000002</v>
      </c>
      <c r="AY4733">
        <v>14.916256750000001</v>
      </c>
      <c r="AZ4733" t="s">
        <v>62</v>
      </c>
      <c r="BA4733">
        <v>1084</v>
      </c>
      <c r="BB4733" t="s">
        <v>63</v>
      </c>
    </row>
    <row r="4734" spans="1:54" x14ac:dyDescent="0.25">
      <c r="A4734" s="1">
        <v>45200</v>
      </c>
      <c r="B4734">
        <v>400200</v>
      </c>
      <c r="C4734" t="s">
        <v>1297</v>
      </c>
      <c r="D4734">
        <v>3700</v>
      </c>
      <c r="E4734" t="s">
        <v>48373</v>
      </c>
      <c r="F4734" t="s">
        <v>22969</v>
      </c>
      <c r="G4734">
        <v>26696348</v>
      </c>
      <c r="H4734">
        <v>1013467680</v>
      </c>
      <c r="J4734" t="s">
        <v>22970</v>
      </c>
      <c r="K4734" t="s">
        <v>22971</v>
      </c>
      <c r="L4734" t="s">
        <v>22972</v>
      </c>
      <c r="M4734">
        <v>1539</v>
      </c>
      <c r="N4734">
        <v>4</v>
      </c>
      <c r="R4734" s="1">
        <v>43791</v>
      </c>
      <c r="S4734" t="s">
        <v>851</v>
      </c>
      <c r="T4734">
        <v>400</v>
      </c>
      <c r="U4734" t="s">
        <v>12863</v>
      </c>
      <c r="W4734">
        <v>2</v>
      </c>
      <c r="X4734" t="s">
        <v>57</v>
      </c>
      <c r="Y4734">
        <v>1</v>
      </c>
      <c r="Z4734" t="s">
        <v>46545</v>
      </c>
      <c r="AB4734">
        <v>200307</v>
      </c>
      <c r="AC4734">
        <v>932</v>
      </c>
      <c r="AD4734" t="s">
        <v>52637</v>
      </c>
      <c r="AE4734">
        <v>2021</v>
      </c>
      <c r="AF4734" t="s">
        <v>52637</v>
      </c>
      <c r="AG4734">
        <v>2</v>
      </c>
      <c r="AH4734" t="s">
        <v>44524</v>
      </c>
      <c r="AI4734">
        <v>10</v>
      </c>
      <c r="AJ4734" t="s">
        <v>52638</v>
      </c>
      <c r="AK4734">
        <v>400</v>
      </c>
      <c r="AL4734" t="s">
        <v>12863</v>
      </c>
      <c r="AQ4734" t="s">
        <v>22973</v>
      </c>
      <c r="AR4734" t="s">
        <v>15750</v>
      </c>
      <c r="AS4734">
        <v>0</v>
      </c>
      <c r="AT4734" t="s">
        <v>61</v>
      </c>
      <c r="AU4734" t="s">
        <v>7785</v>
      </c>
      <c r="AX4734">
        <v>55.092775580000001</v>
      </c>
      <c r="AY4734">
        <v>14.70908429</v>
      </c>
      <c r="AZ4734" t="s">
        <v>62</v>
      </c>
      <c r="BA4734">
        <v>1084</v>
      </c>
      <c r="BB4734" t="s">
        <v>63</v>
      </c>
    </row>
    <row r="4735" spans="1:54" x14ac:dyDescent="0.25">
      <c r="A4735" s="1">
        <v>45200</v>
      </c>
      <c r="B4735">
        <v>400201</v>
      </c>
      <c r="C4735" t="s">
        <v>22974</v>
      </c>
      <c r="D4735">
        <v>3700</v>
      </c>
      <c r="E4735" t="s">
        <v>48373</v>
      </c>
      <c r="F4735" t="s">
        <v>49891</v>
      </c>
      <c r="G4735">
        <v>30787986</v>
      </c>
      <c r="H4735">
        <v>1004909226</v>
      </c>
      <c r="I4735" t="s">
        <v>1463</v>
      </c>
      <c r="J4735" t="s">
        <v>22975</v>
      </c>
      <c r="K4735" t="s">
        <v>22976</v>
      </c>
      <c r="L4735" t="s">
        <v>13281</v>
      </c>
      <c r="M4735">
        <v>2676</v>
      </c>
      <c r="N4735">
        <v>1</v>
      </c>
      <c r="R4735" s="1">
        <v>44259</v>
      </c>
      <c r="S4735" t="s">
        <v>56</v>
      </c>
      <c r="W4735">
        <v>4</v>
      </c>
      <c r="X4735" t="s">
        <v>725</v>
      </c>
      <c r="Y4735">
        <v>4</v>
      </c>
      <c r="Z4735" t="s">
        <v>1324</v>
      </c>
      <c r="AB4735">
        <v>200307</v>
      </c>
      <c r="AC4735">
        <v>931</v>
      </c>
      <c r="AD4735" t="s">
        <v>1467</v>
      </c>
      <c r="AE4735">
        <v>2022</v>
      </c>
      <c r="AF4735" t="s">
        <v>1467</v>
      </c>
      <c r="AG4735">
        <v>1</v>
      </c>
      <c r="AH4735" t="s">
        <v>44482</v>
      </c>
      <c r="AI4735">
        <v>7</v>
      </c>
      <c r="AJ4735" t="s">
        <v>1326</v>
      </c>
      <c r="AK4735">
        <v>400</v>
      </c>
      <c r="AL4735" t="s">
        <v>12863</v>
      </c>
      <c r="AP4735">
        <v>219417</v>
      </c>
      <c r="AQ4735" t="s">
        <v>1468</v>
      </c>
      <c r="AR4735" t="s">
        <v>1469</v>
      </c>
      <c r="AS4735">
        <v>2</v>
      </c>
      <c r="AT4735" t="s">
        <v>1413</v>
      </c>
      <c r="AU4735" t="s">
        <v>13282</v>
      </c>
      <c r="AX4735">
        <v>55.1065775</v>
      </c>
      <c r="AY4735">
        <v>14.71293578</v>
      </c>
      <c r="AZ4735" t="s">
        <v>62</v>
      </c>
      <c r="BA4735">
        <v>1084</v>
      </c>
      <c r="BB4735" t="s">
        <v>63</v>
      </c>
    </row>
    <row r="4736" spans="1:54" x14ac:dyDescent="0.25">
      <c r="A4736" s="1">
        <v>45200</v>
      </c>
      <c r="B4736">
        <v>400202</v>
      </c>
      <c r="D4736">
        <v>3700</v>
      </c>
      <c r="E4736" t="s">
        <v>48373</v>
      </c>
      <c r="F4736" t="s">
        <v>22977</v>
      </c>
      <c r="G4736">
        <v>26696348</v>
      </c>
      <c r="H4736">
        <v>1012243142</v>
      </c>
      <c r="I4736" t="s">
        <v>45307</v>
      </c>
      <c r="K4736" t="s">
        <v>22978</v>
      </c>
      <c r="L4736" t="s">
        <v>15748</v>
      </c>
      <c r="M4736">
        <v>2661</v>
      </c>
      <c r="N4736">
        <v>10</v>
      </c>
      <c r="R4736" s="1">
        <v>43822</v>
      </c>
      <c r="S4736" t="s">
        <v>56</v>
      </c>
      <c r="T4736">
        <v>400</v>
      </c>
      <c r="U4736" t="s">
        <v>12863</v>
      </c>
      <c r="V4736" s="1">
        <v>43830</v>
      </c>
      <c r="W4736">
        <v>2</v>
      </c>
      <c r="X4736" t="s">
        <v>57</v>
      </c>
      <c r="Y4736">
        <v>1</v>
      </c>
      <c r="Z4736" t="s">
        <v>46545</v>
      </c>
      <c r="AB4736">
        <v>200409</v>
      </c>
      <c r="AC4736">
        <v>933</v>
      </c>
      <c r="AD4736" t="s">
        <v>1334</v>
      </c>
      <c r="AE4736">
        <v>2024</v>
      </c>
      <c r="AF4736" t="s">
        <v>1334</v>
      </c>
      <c r="AG4736">
        <v>3</v>
      </c>
      <c r="AH4736" t="s">
        <v>81</v>
      </c>
      <c r="AI4736">
        <v>7</v>
      </c>
      <c r="AJ4736" t="s">
        <v>1326</v>
      </c>
      <c r="AK4736">
        <v>400</v>
      </c>
      <c r="AL4736" t="s">
        <v>12863</v>
      </c>
      <c r="AQ4736" t="s">
        <v>22979</v>
      </c>
      <c r="AR4736" t="s">
        <v>22980</v>
      </c>
      <c r="AS4736">
        <v>0</v>
      </c>
      <c r="AT4736" t="s">
        <v>61</v>
      </c>
      <c r="AU4736" t="s">
        <v>12866</v>
      </c>
      <c r="AX4736">
        <v>55.106390840000003</v>
      </c>
      <c r="AY4736">
        <v>14.710608669999999</v>
      </c>
      <c r="AZ4736" t="s">
        <v>62</v>
      </c>
      <c r="BA4736">
        <v>1084</v>
      </c>
      <c r="BB4736" t="s">
        <v>63</v>
      </c>
    </row>
    <row r="4737" spans="1:54" x14ac:dyDescent="0.25">
      <c r="A4737" s="1">
        <v>45200</v>
      </c>
      <c r="B4737">
        <v>400210</v>
      </c>
      <c r="C4737" t="s">
        <v>22981</v>
      </c>
      <c r="D4737">
        <v>3782</v>
      </c>
      <c r="E4737" t="s">
        <v>22775</v>
      </c>
      <c r="F4737" t="s">
        <v>22982</v>
      </c>
      <c r="G4737">
        <v>26696348</v>
      </c>
      <c r="H4737">
        <v>1011192161</v>
      </c>
      <c r="I4737" t="s">
        <v>22983</v>
      </c>
      <c r="J4737" t="s">
        <v>22746</v>
      </c>
      <c r="K4737" t="s">
        <v>22984</v>
      </c>
      <c r="L4737" t="s">
        <v>22985</v>
      </c>
      <c r="M4737">
        <v>3546</v>
      </c>
      <c r="N4737">
        <v>26</v>
      </c>
      <c r="R4737" s="1">
        <v>40162</v>
      </c>
      <c r="S4737" t="s">
        <v>80</v>
      </c>
      <c r="T4737">
        <v>400</v>
      </c>
      <c r="U4737" t="s">
        <v>12863</v>
      </c>
      <c r="V4737" s="1">
        <v>39661</v>
      </c>
      <c r="W4737">
        <v>2</v>
      </c>
      <c r="X4737" t="s">
        <v>57</v>
      </c>
      <c r="Y4737">
        <v>1</v>
      </c>
      <c r="Z4737" t="s">
        <v>46545</v>
      </c>
      <c r="AB4737">
        <v>197008</v>
      </c>
      <c r="AC4737">
        <v>125</v>
      </c>
      <c r="AD4737" t="s">
        <v>1344</v>
      </c>
      <c r="AE4737">
        <v>1014</v>
      </c>
      <c r="AF4737" t="s">
        <v>1352</v>
      </c>
      <c r="AG4737">
        <v>3</v>
      </c>
      <c r="AH4737" t="s">
        <v>81</v>
      </c>
      <c r="AI4737">
        <v>24</v>
      </c>
      <c r="AJ4737" t="s">
        <v>1344</v>
      </c>
      <c r="AK4737">
        <v>400</v>
      </c>
      <c r="AL4737" t="s">
        <v>12863</v>
      </c>
      <c r="AM4737">
        <v>1</v>
      </c>
      <c r="AN4737" t="s">
        <v>1193</v>
      </c>
      <c r="AO4737">
        <v>401210</v>
      </c>
      <c r="AP4737">
        <v>400212</v>
      </c>
      <c r="AQ4737" t="s">
        <v>22986</v>
      </c>
      <c r="AR4737" t="s">
        <v>22987</v>
      </c>
      <c r="AS4737">
        <v>2</v>
      </c>
      <c r="AT4737" t="s">
        <v>1413</v>
      </c>
      <c r="AU4737" t="s">
        <v>22782</v>
      </c>
      <c r="AX4737">
        <v>55.175651601517899</v>
      </c>
      <c r="AY4737">
        <v>14.811127253294201</v>
      </c>
      <c r="AZ4737" t="s">
        <v>62</v>
      </c>
      <c r="BA4737">
        <v>1084</v>
      </c>
      <c r="BB4737" t="s">
        <v>63</v>
      </c>
    </row>
    <row r="4738" spans="1:54" x14ac:dyDescent="0.25">
      <c r="A4738" s="1">
        <v>45200</v>
      </c>
      <c r="B4738">
        <v>400211</v>
      </c>
      <c r="C4738" t="s">
        <v>22988</v>
      </c>
      <c r="D4738">
        <v>3790</v>
      </c>
      <c r="E4738" t="s">
        <v>22784</v>
      </c>
      <c r="F4738" t="s">
        <v>22989</v>
      </c>
      <c r="I4738" t="s">
        <v>22990</v>
      </c>
      <c r="J4738" t="s">
        <v>22991</v>
      </c>
      <c r="K4738" t="s">
        <v>22992</v>
      </c>
      <c r="L4738" t="s">
        <v>22789</v>
      </c>
      <c r="M4738">
        <v>1965</v>
      </c>
      <c r="N4738">
        <v>4</v>
      </c>
      <c r="R4738" s="1">
        <v>40162</v>
      </c>
      <c r="S4738" t="s">
        <v>80</v>
      </c>
      <c r="T4738">
        <v>400</v>
      </c>
      <c r="U4738" t="s">
        <v>12863</v>
      </c>
      <c r="V4738" s="1">
        <v>38443</v>
      </c>
      <c r="W4738">
        <v>2</v>
      </c>
      <c r="X4738" t="s">
        <v>57</v>
      </c>
      <c r="Y4738">
        <v>1</v>
      </c>
      <c r="Z4738" t="s">
        <v>46545</v>
      </c>
      <c r="AB4738">
        <v>196508</v>
      </c>
      <c r="AC4738">
        <v>125</v>
      </c>
      <c r="AD4738" t="s">
        <v>1344</v>
      </c>
      <c r="AE4738">
        <v>1014</v>
      </c>
      <c r="AF4738" t="s">
        <v>1352</v>
      </c>
      <c r="AG4738">
        <v>3</v>
      </c>
      <c r="AH4738" t="s">
        <v>81</v>
      </c>
      <c r="AI4738">
        <v>24</v>
      </c>
      <c r="AJ4738" t="s">
        <v>1344</v>
      </c>
      <c r="AK4738">
        <v>400</v>
      </c>
      <c r="AL4738" t="s">
        <v>12863</v>
      </c>
      <c r="AM4738">
        <v>1</v>
      </c>
      <c r="AN4738" t="s">
        <v>1193</v>
      </c>
      <c r="AO4738">
        <v>403210</v>
      </c>
      <c r="AP4738">
        <v>400212</v>
      </c>
      <c r="AQ4738" t="s">
        <v>22993</v>
      </c>
      <c r="AR4738" t="s">
        <v>22781</v>
      </c>
      <c r="AS4738">
        <v>2</v>
      </c>
      <c r="AT4738" t="s">
        <v>1413</v>
      </c>
      <c r="AU4738" t="s">
        <v>5185</v>
      </c>
      <c r="AX4738">
        <v>55.184195916636703</v>
      </c>
      <c r="AY4738">
        <v>14.707448290102899</v>
      </c>
      <c r="AZ4738" t="s">
        <v>62</v>
      </c>
      <c r="BA4738">
        <v>1084</v>
      </c>
      <c r="BB4738" t="s">
        <v>63</v>
      </c>
    </row>
    <row r="4739" spans="1:54" x14ac:dyDescent="0.25">
      <c r="A4739" s="1">
        <v>45200</v>
      </c>
      <c r="B4739">
        <v>400212</v>
      </c>
      <c r="C4739" t="s">
        <v>22994</v>
      </c>
      <c r="D4739">
        <v>3782</v>
      </c>
      <c r="E4739" t="s">
        <v>22775</v>
      </c>
      <c r="F4739" t="s">
        <v>22995</v>
      </c>
      <c r="G4739">
        <v>26696348</v>
      </c>
      <c r="H4739">
        <v>1014784310</v>
      </c>
      <c r="I4739" t="s">
        <v>49892</v>
      </c>
      <c r="J4739" t="s">
        <v>22996</v>
      </c>
      <c r="K4739" t="s">
        <v>22997</v>
      </c>
      <c r="L4739" t="s">
        <v>22779</v>
      </c>
      <c r="M4739">
        <v>3546</v>
      </c>
      <c r="N4739">
        <v>26</v>
      </c>
      <c r="R4739" s="1">
        <v>43783</v>
      </c>
      <c r="S4739" t="s">
        <v>1316</v>
      </c>
      <c r="T4739">
        <v>400</v>
      </c>
      <c r="U4739" t="s">
        <v>12863</v>
      </c>
      <c r="W4739">
        <v>2</v>
      </c>
      <c r="X4739" t="s">
        <v>57</v>
      </c>
      <c r="Y4739">
        <v>1</v>
      </c>
      <c r="Z4739" t="s">
        <v>46545</v>
      </c>
      <c r="AB4739">
        <v>200301</v>
      </c>
      <c r="AC4739">
        <v>125</v>
      </c>
      <c r="AD4739" t="s">
        <v>1344</v>
      </c>
      <c r="AE4739">
        <v>1014</v>
      </c>
      <c r="AF4739" t="s">
        <v>1352</v>
      </c>
      <c r="AG4739">
        <v>1</v>
      </c>
      <c r="AH4739" t="s">
        <v>44482</v>
      </c>
      <c r="AI4739">
        <v>24</v>
      </c>
      <c r="AJ4739" t="s">
        <v>1344</v>
      </c>
      <c r="AK4739">
        <v>400</v>
      </c>
      <c r="AL4739" t="s">
        <v>12863</v>
      </c>
      <c r="AQ4739" t="s">
        <v>22998</v>
      </c>
      <c r="AR4739" t="s">
        <v>22987</v>
      </c>
      <c r="AS4739">
        <v>1</v>
      </c>
      <c r="AT4739" t="s">
        <v>1446</v>
      </c>
      <c r="AU4739" t="s">
        <v>22782</v>
      </c>
      <c r="AX4739">
        <v>55.175651619999897</v>
      </c>
      <c r="AY4739">
        <v>14.811126659999999</v>
      </c>
      <c r="AZ4739" t="s">
        <v>62</v>
      </c>
      <c r="BA4739">
        <v>1084</v>
      </c>
      <c r="BB4739" t="s">
        <v>63</v>
      </c>
    </row>
    <row r="4740" spans="1:54" x14ac:dyDescent="0.25">
      <c r="A4740" s="1">
        <v>45200</v>
      </c>
      <c r="B4740">
        <v>400213</v>
      </c>
      <c r="C4740" t="s">
        <v>49893</v>
      </c>
      <c r="D4740">
        <v>3700</v>
      </c>
      <c r="E4740" t="s">
        <v>48373</v>
      </c>
      <c r="F4740" t="s">
        <v>49894</v>
      </c>
      <c r="G4740">
        <v>26696348</v>
      </c>
      <c r="H4740">
        <v>1003308052</v>
      </c>
      <c r="I4740" t="s">
        <v>22999</v>
      </c>
      <c r="J4740" t="s">
        <v>23000</v>
      </c>
      <c r="K4740" t="s">
        <v>23001</v>
      </c>
      <c r="L4740" t="s">
        <v>12862</v>
      </c>
      <c r="M4740">
        <v>2661</v>
      </c>
      <c r="N4740">
        <v>12</v>
      </c>
      <c r="R4740" s="1">
        <v>41771</v>
      </c>
      <c r="S4740" t="s">
        <v>612</v>
      </c>
      <c r="T4740">
        <v>400</v>
      </c>
      <c r="U4740" t="s">
        <v>12863</v>
      </c>
      <c r="V4740" s="1">
        <v>39661</v>
      </c>
      <c r="W4740">
        <v>2</v>
      </c>
      <c r="X4740" t="s">
        <v>57</v>
      </c>
      <c r="Y4740">
        <v>1</v>
      </c>
      <c r="Z4740" t="s">
        <v>46545</v>
      </c>
      <c r="AB4740">
        <v>194309</v>
      </c>
      <c r="AC4740">
        <v>125</v>
      </c>
      <c r="AD4740" t="s">
        <v>1344</v>
      </c>
      <c r="AE4740">
        <v>1014</v>
      </c>
      <c r="AF4740" t="s">
        <v>1352</v>
      </c>
      <c r="AG4740">
        <v>3</v>
      </c>
      <c r="AH4740" t="s">
        <v>81</v>
      </c>
      <c r="AI4740">
        <v>24</v>
      </c>
      <c r="AJ4740" t="s">
        <v>1344</v>
      </c>
      <c r="AK4740">
        <v>400</v>
      </c>
      <c r="AL4740" t="s">
        <v>12863</v>
      </c>
      <c r="AM4740">
        <v>1</v>
      </c>
      <c r="AN4740" t="s">
        <v>1193</v>
      </c>
      <c r="AO4740">
        <v>407210</v>
      </c>
      <c r="AP4740">
        <v>400212</v>
      </c>
      <c r="AQ4740" t="s">
        <v>23002</v>
      </c>
      <c r="AR4740" t="s">
        <v>22987</v>
      </c>
      <c r="AS4740">
        <v>2</v>
      </c>
      <c r="AT4740" t="s">
        <v>1413</v>
      </c>
      <c r="AU4740" t="s">
        <v>12866</v>
      </c>
      <c r="AX4740">
        <v>55.1077681551089</v>
      </c>
      <c r="AY4740">
        <v>14.7097510806929</v>
      </c>
      <c r="AZ4740" t="s">
        <v>62</v>
      </c>
      <c r="BA4740">
        <v>1084</v>
      </c>
      <c r="BB4740" t="s">
        <v>63</v>
      </c>
    </row>
    <row r="4741" spans="1:54" x14ac:dyDescent="0.25">
      <c r="A4741" s="1">
        <v>45200</v>
      </c>
      <c r="B4741">
        <v>400214</v>
      </c>
      <c r="C4741" t="s">
        <v>55430</v>
      </c>
      <c r="D4741">
        <v>3720</v>
      </c>
      <c r="E4741" t="s">
        <v>22907</v>
      </c>
      <c r="F4741" t="s">
        <v>23003</v>
      </c>
      <c r="G4741">
        <v>26696348</v>
      </c>
      <c r="H4741">
        <v>1010385640</v>
      </c>
      <c r="I4741" t="s">
        <v>23004</v>
      </c>
      <c r="J4741" t="s">
        <v>22923</v>
      </c>
      <c r="K4741" t="s">
        <v>23005</v>
      </c>
      <c r="L4741" t="s">
        <v>49884</v>
      </c>
      <c r="M4741">
        <v>1395</v>
      </c>
      <c r="N4741">
        <v>27</v>
      </c>
      <c r="R4741" s="1">
        <v>40162</v>
      </c>
      <c r="S4741" t="s">
        <v>80</v>
      </c>
      <c r="T4741">
        <v>400</v>
      </c>
      <c r="U4741" t="s">
        <v>12863</v>
      </c>
      <c r="V4741" s="1">
        <v>39661</v>
      </c>
      <c r="W4741">
        <v>2</v>
      </c>
      <c r="X4741" t="s">
        <v>57</v>
      </c>
      <c r="Y4741">
        <v>1</v>
      </c>
      <c r="Z4741" t="s">
        <v>46545</v>
      </c>
      <c r="AB4741">
        <v>196508</v>
      </c>
      <c r="AC4741">
        <v>125</v>
      </c>
      <c r="AD4741" t="s">
        <v>1344</v>
      </c>
      <c r="AE4741">
        <v>1014</v>
      </c>
      <c r="AF4741" t="s">
        <v>1352</v>
      </c>
      <c r="AG4741">
        <v>3</v>
      </c>
      <c r="AH4741" t="s">
        <v>81</v>
      </c>
      <c r="AI4741">
        <v>24</v>
      </c>
      <c r="AJ4741" t="s">
        <v>1344</v>
      </c>
      <c r="AK4741">
        <v>400</v>
      </c>
      <c r="AL4741" t="s">
        <v>12863</v>
      </c>
      <c r="AM4741">
        <v>1</v>
      </c>
      <c r="AN4741" t="s">
        <v>1193</v>
      </c>
      <c r="AO4741">
        <v>409210</v>
      </c>
      <c r="AP4741">
        <v>400212</v>
      </c>
      <c r="AQ4741" t="s">
        <v>23006</v>
      </c>
      <c r="AR4741" t="s">
        <v>22987</v>
      </c>
      <c r="AS4741">
        <v>2</v>
      </c>
      <c r="AT4741" t="s">
        <v>1413</v>
      </c>
      <c r="AU4741" t="s">
        <v>49885</v>
      </c>
      <c r="AX4741">
        <v>55.072176564664701</v>
      </c>
      <c r="AY4741">
        <v>14.916313696472599</v>
      </c>
      <c r="AZ4741" t="s">
        <v>62</v>
      </c>
      <c r="BA4741">
        <v>1084</v>
      </c>
      <c r="BB4741" t="s">
        <v>63</v>
      </c>
    </row>
    <row r="4742" spans="1:54" x14ac:dyDescent="0.25">
      <c r="A4742" s="1">
        <v>45200</v>
      </c>
      <c r="B4742">
        <v>400215</v>
      </c>
      <c r="C4742" t="s">
        <v>49895</v>
      </c>
      <c r="D4742">
        <v>3730</v>
      </c>
      <c r="E4742" t="s">
        <v>48506</v>
      </c>
      <c r="F4742" t="s">
        <v>49896</v>
      </c>
      <c r="G4742">
        <v>26696348</v>
      </c>
      <c r="H4742">
        <v>1003307810</v>
      </c>
      <c r="I4742" t="s">
        <v>23007</v>
      </c>
      <c r="J4742" t="s">
        <v>22996</v>
      </c>
      <c r="K4742" t="s">
        <v>22997</v>
      </c>
      <c r="L4742" t="s">
        <v>22825</v>
      </c>
      <c r="M4742">
        <v>2154</v>
      </c>
      <c r="R4742" s="1">
        <v>40162</v>
      </c>
      <c r="S4742" t="s">
        <v>80</v>
      </c>
      <c r="T4742">
        <v>400</v>
      </c>
      <c r="U4742" t="s">
        <v>12863</v>
      </c>
      <c r="V4742" s="1">
        <v>39661</v>
      </c>
      <c r="W4742">
        <v>2</v>
      </c>
      <c r="X4742" t="s">
        <v>57</v>
      </c>
      <c r="Y4742">
        <v>1</v>
      </c>
      <c r="Z4742" t="s">
        <v>46545</v>
      </c>
      <c r="AB4742">
        <v>194310</v>
      </c>
      <c r="AC4742">
        <v>125</v>
      </c>
      <c r="AD4742" t="s">
        <v>1344</v>
      </c>
      <c r="AE4742">
        <v>1014</v>
      </c>
      <c r="AF4742" t="s">
        <v>1352</v>
      </c>
      <c r="AG4742">
        <v>3</v>
      </c>
      <c r="AH4742" t="s">
        <v>81</v>
      </c>
      <c r="AI4742">
        <v>24</v>
      </c>
      <c r="AJ4742" t="s">
        <v>1344</v>
      </c>
      <c r="AK4742">
        <v>400</v>
      </c>
      <c r="AL4742" t="s">
        <v>12863</v>
      </c>
      <c r="AM4742">
        <v>1</v>
      </c>
      <c r="AN4742" t="s">
        <v>1193</v>
      </c>
      <c r="AO4742">
        <v>405210</v>
      </c>
      <c r="AP4742">
        <v>400212</v>
      </c>
      <c r="AQ4742" t="s">
        <v>23008</v>
      </c>
      <c r="AR4742" t="s">
        <v>22987</v>
      </c>
      <c r="AS4742">
        <v>2</v>
      </c>
      <c r="AT4742" t="s">
        <v>1413</v>
      </c>
      <c r="AU4742" t="s">
        <v>22828</v>
      </c>
      <c r="AX4742">
        <v>55.067392647309298</v>
      </c>
      <c r="AY4742">
        <v>15.1239753583561</v>
      </c>
      <c r="AZ4742" t="s">
        <v>62</v>
      </c>
      <c r="BA4742">
        <v>1084</v>
      </c>
      <c r="BB4742" t="s">
        <v>63</v>
      </c>
    </row>
    <row r="4743" spans="1:54" x14ac:dyDescent="0.25">
      <c r="A4743" s="1">
        <v>45200</v>
      </c>
      <c r="B4743">
        <v>400247</v>
      </c>
      <c r="C4743" t="s">
        <v>23009</v>
      </c>
      <c r="D4743">
        <v>3700</v>
      </c>
      <c r="E4743" t="s">
        <v>48373</v>
      </c>
      <c r="F4743" t="s">
        <v>23010</v>
      </c>
      <c r="G4743">
        <v>38442813</v>
      </c>
      <c r="H4743">
        <v>1003401262</v>
      </c>
      <c r="I4743" t="s">
        <v>2486</v>
      </c>
      <c r="J4743" t="s">
        <v>23011</v>
      </c>
      <c r="K4743" t="s">
        <v>22867</v>
      </c>
      <c r="L4743" t="s">
        <v>13281</v>
      </c>
      <c r="M4743">
        <v>2676</v>
      </c>
      <c r="N4743">
        <v>1</v>
      </c>
      <c r="R4743" s="1">
        <v>43791</v>
      </c>
      <c r="S4743" t="s">
        <v>56</v>
      </c>
      <c r="W4743">
        <v>4</v>
      </c>
      <c r="X4743" t="s">
        <v>725</v>
      </c>
      <c r="Y4743">
        <v>1</v>
      </c>
      <c r="Z4743" t="s">
        <v>46545</v>
      </c>
      <c r="AB4743">
        <v>197808</v>
      </c>
      <c r="AC4743">
        <v>137</v>
      </c>
      <c r="AD4743" t="s">
        <v>1410</v>
      </c>
      <c r="AE4743">
        <v>1053</v>
      </c>
      <c r="AF4743" t="s">
        <v>1410</v>
      </c>
      <c r="AG4743">
        <v>1</v>
      </c>
      <c r="AH4743" t="s">
        <v>44482</v>
      </c>
      <c r="AI4743">
        <v>30</v>
      </c>
      <c r="AJ4743" t="s">
        <v>1402</v>
      </c>
      <c r="AK4743">
        <v>400</v>
      </c>
      <c r="AL4743" t="s">
        <v>12863</v>
      </c>
      <c r="AP4743">
        <v>400408</v>
      </c>
      <c r="AQ4743" t="s">
        <v>22868</v>
      </c>
      <c r="AR4743" t="s">
        <v>22869</v>
      </c>
      <c r="AS4743">
        <v>2</v>
      </c>
      <c r="AT4743" t="s">
        <v>1413</v>
      </c>
      <c r="AU4743" t="s">
        <v>13282</v>
      </c>
      <c r="AX4743">
        <v>55.10701847</v>
      </c>
      <c r="AY4743">
        <v>14.71277956</v>
      </c>
      <c r="AZ4743" t="s">
        <v>62</v>
      </c>
      <c r="BA4743">
        <v>1084</v>
      </c>
      <c r="BB4743" t="s">
        <v>63</v>
      </c>
    </row>
    <row r="4744" spans="1:54" x14ac:dyDescent="0.25">
      <c r="A4744" s="1">
        <v>45200</v>
      </c>
      <c r="B4744">
        <v>400300</v>
      </c>
      <c r="C4744" t="s">
        <v>23012</v>
      </c>
      <c r="D4744">
        <v>3730</v>
      </c>
      <c r="E4744" t="s">
        <v>48506</v>
      </c>
      <c r="F4744" t="s">
        <v>23013</v>
      </c>
      <c r="G4744">
        <v>16004634</v>
      </c>
      <c r="H4744">
        <v>1001016729</v>
      </c>
      <c r="I4744" t="s">
        <v>23014</v>
      </c>
      <c r="J4744" t="s">
        <v>23015</v>
      </c>
      <c r="K4744" t="s">
        <v>23016</v>
      </c>
      <c r="L4744" t="s">
        <v>22833</v>
      </c>
      <c r="M4744">
        <v>3249</v>
      </c>
      <c r="N4744">
        <v>14</v>
      </c>
      <c r="R4744" s="1">
        <v>40893</v>
      </c>
      <c r="S4744" t="s">
        <v>56</v>
      </c>
      <c r="V4744" s="1">
        <v>39930</v>
      </c>
      <c r="W4744">
        <v>5</v>
      </c>
      <c r="X4744" t="s">
        <v>557</v>
      </c>
      <c r="Y4744">
        <v>1</v>
      </c>
      <c r="Z4744" t="s">
        <v>46545</v>
      </c>
      <c r="AB4744">
        <v>199208</v>
      </c>
      <c r="AC4744">
        <v>123</v>
      </c>
      <c r="AD4744" t="s">
        <v>1507</v>
      </c>
      <c r="AE4744">
        <v>1011</v>
      </c>
      <c r="AF4744" t="s">
        <v>1507</v>
      </c>
      <c r="AG4744">
        <v>3</v>
      </c>
      <c r="AH4744" t="s">
        <v>81</v>
      </c>
      <c r="AI4744">
        <v>80</v>
      </c>
      <c r="AJ4744" t="s">
        <v>1507</v>
      </c>
      <c r="AK4744">
        <v>400</v>
      </c>
      <c r="AL4744" t="s">
        <v>12863</v>
      </c>
      <c r="AQ4744" t="s">
        <v>23017</v>
      </c>
      <c r="AR4744" t="s">
        <v>23018</v>
      </c>
      <c r="AS4744">
        <v>0</v>
      </c>
      <c r="AT4744" t="s">
        <v>61</v>
      </c>
      <c r="AU4744" t="s">
        <v>13829</v>
      </c>
      <c r="AX4744">
        <v>55.022618010411001</v>
      </c>
      <c r="AY4744">
        <v>15.070493255642701</v>
      </c>
      <c r="AZ4744" t="s">
        <v>62</v>
      </c>
      <c r="BA4744">
        <v>1084</v>
      </c>
      <c r="BB4744" t="s">
        <v>63</v>
      </c>
    </row>
    <row r="4745" spans="1:54" x14ac:dyDescent="0.25">
      <c r="A4745" s="1">
        <v>45200</v>
      </c>
      <c r="B4745">
        <v>400301</v>
      </c>
      <c r="C4745" t="s">
        <v>23019</v>
      </c>
      <c r="D4745">
        <v>3700</v>
      </c>
      <c r="E4745" t="s">
        <v>48373</v>
      </c>
      <c r="F4745" t="s">
        <v>23020</v>
      </c>
      <c r="G4745">
        <v>63447412</v>
      </c>
      <c r="H4745">
        <v>1002170699</v>
      </c>
      <c r="I4745" t="s">
        <v>23021</v>
      </c>
      <c r="J4745" t="s">
        <v>23022</v>
      </c>
      <c r="K4745" t="s">
        <v>23023</v>
      </c>
      <c r="L4745" t="s">
        <v>23024</v>
      </c>
      <c r="M4745">
        <v>1428</v>
      </c>
      <c r="N4745">
        <v>103</v>
      </c>
      <c r="R4745" s="1">
        <v>44970</v>
      </c>
      <c r="S4745" t="s">
        <v>56</v>
      </c>
      <c r="W4745">
        <v>5</v>
      </c>
      <c r="X4745" t="s">
        <v>557</v>
      </c>
      <c r="Y4745">
        <v>1</v>
      </c>
      <c r="Z4745" t="s">
        <v>46545</v>
      </c>
      <c r="AA4745">
        <v>10</v>
      </c>
      <c r="AB4745">
        <v>198009</v>
      </c>
      <c r="AC4745">
        <v>123</v>
      </c>
      <c r="AD4745" t="s">
        <v>1507</v>
      </c>
      <c r="AE4745">
        <v>1011</v>
      </c>
      <c r="AF4745" t="s">
        <v>1507</v>
      </c>
      <c r="AG4745">
        <v>1</v>
      </c>
      <c r="AH4745" t="s">
        <v>44482</v>
      </c>
      <c r="AI4745">
        <v>80</v>
      </c>
      <c r="AJ4745" t="s">
        <v>1507</v>
      </c>
      <c r="AK4745">
        <v>400</v>
      </c>
      <c r="AL4745" t="s">
        <v>12863</v>
      </c>
      <c r="AQ4745" t="s">
        <v>23025</v>
      </c>
      <c r="AR4745" t="s">
        <v>23026</v>
      </c>
      <c r="AS4745">
        <v>0</v>
      </c>
      <c r="AT4745" t="s">
        <v>61</v>
      </c>
      <c r="AU4745" t="s">
        <v>19826</v>
      </c>
      <c r="AX4745">
        <v>55.121041140000003</v>
      </c>
      <c r="AY4745">
        <v>14.704277830000001</v>
      </c>
      <c r="AZ4745" t="s">
        <v>62</v>
      </c>
      <c r="BA4745">
        <v>1084</v>
      </c>
      <c r="BB4745" t="s">
        <v>63</v>
      </c>
    </row>
    <row r="4746" spans="1:54" x14ac:dyDescent="0.25">
      <c r="A4746" s="1">
        <v>45200</v>
      </c>
      <c r="B4746">
        <v>400302</v>
      </c>
      <c r="C4746" t="s">
        <v>49897</v>
      </c>
      <c r="D4746">
        <v>3720</v>
      </c>
      <c r="E4746" t="s">
        <v>22907</v>
      </c>
      <c r="F4746" t="s">
        <v>49898</v>
      </c>
      <c r="G4746">
        <v>17589415</v>
      </c>
      <c r="H4746">
        <v>1001318668</v>
      </c>
      <c r="I4746" t="s">
        <v>23027</v>
      </c>
      <c r="J4746" t="s">
        <v>23028</v>
      </c>
      <c r="K4746" t="s">
        <v>23029</v>
      </c>
      <c r="L4746" t="s">
        <v>23030</v>
      </c>
      <c r="M4746">
        <v>93</v>
      </c>
      <c r="N4746">
        <v>35</v>
      </c>
      <c r="R4746" s="1">
        <v>44466</v>
      </c>
      <c r="S4746" t="s">
        <v>56</v>
      </c>
      <c r="W4746">
        <v>5</v>
      </c>
      <c r="X4746" t="s">
        <v>557</v>
      </c>
      <c r="Y4746">
        <v>7</v>
      </c>
      <c r="Z4746" t="s">
        <v>1499</v>
      </c>
      <c r="AB4746">
        <v>189301</v>
      </c>
      <c r="AC4746">
        <v>141</v>
      </c>
      <c r="AD4746" t="s">
        <v>46688</v>
      </c>
      <c r="AE4746">
        <v>1022</v>
      </c>
      <c r="AF4746" t="s">
        <v>46688</v>
      </c>
      <c r="AG4746">
        <v>1</v>
      </c>
      <c r="AH4746" t="s">
        <v>44482</v>
      </c>
      <c r="AI4746">
        <v>84</v>
      </c>
      <c r="AJ4746" t="s">
        <v>46689</v>
      </c>
      <c r="AK4746">
        <v>400</v>
      </c>
      <c r="AL4746" t="s">
        <v>12863</v>
      </c>
      <c r="AQ4746" t="s">
        <v>23031</v>
      </c>
      <c r="AR4746" t="s">
        <v>23032</v>
      </c>
      <c r="AS4746">
        <v>0</v>
      </c>
      <c r="AT4746" t="s">
        <v>61</v>
      </c>
      <c r="AU4746" t="s">
        <v>23033</v>
      </c>
      <c r="AX4746">
        <v>55.105057479999999</v>
      </c>
      <c r="AY4746">
        <v>14.909036779999999</v>
      </c>
      <c r="AZ4746" t="s">
        <v>62</v>
      </c>
      <c r="BA4746">
        <v>1084</v>
      </c>
      <c r="BB4746" t="s">
        <v>63</v>
      </c>
    </row>
    <row r="4747" spans="1:54" x14ac:dyDescent="0.25">
      <c r="A4747" s="1">
        <v>45200</v>
      </c>
      <c r="B4747">
        <v>400303</v>
      </c>
      <c r="C4747" t="s">
        <v>23034</v>
      </c>
      <c r="D4747">
        <v>3720</v>
      </c>
      <c r="E4747" t="s">
        <v>22907</v>
      </c>
      <c r="F4747" t="s">
        <v>49899</v>
      </c>
      <c r="I4747" t="s">
        <v>23035</v>
      </c>
      <c r="K4747" t="s">
        <v>23036</v>
      </c>
      <c r="L4747" t="s">
        <v>23037</v>
      </c>
      <c r="R4747" s="1">
        <v>40162</v>
      </c>
      <c r="S4747" t="s">
        <v>80</v>
      </c>
      <c r="T4747">
        <v>400</v>
      </c>
      <c r="U4747" t="s">
        <v>12863</v>
      </c>
      <c r="V4747" s="1">
        <v>32264</v>
      </c>
      <c r="W4747">
        <v>3</v>
      </c>
      <c r="X4747" t="s">
        <v>3496</v>
      </c>
      <c r="Y4747">
        <v>1</v>
      </c>
      <c r="Z4747" t="s">
        <v>46545</v>
      </c>
      <c r="AB4747">
        <v>197008</v>
      </c>
      <c r="AC4747">
        <v>125</v>
      </c>
      <c r="AD4747" t="s">
        <v>1344</v>
      </c>
      <c r="AE4747">
        <v>1014</v>
      </c>
      <c r="AF4747" t="s">
        <v>1352</v>
      </c>
      <c r="AG4747">
        <v>3</v>
      </c>
      <c r="AH4747" t="s">
        <v>81</v>
      </c>
      <c r="AI4747">
        <v>81</v>
      </c>
      <c r="AJ4747" t="s">
        <v>6261</v>
      </c>
      <c r="AK4747">
        <v>400</v>
      </c>
      <c r="AL4747" t="s">
        <v>12863</v>
      </c>
      <c r="AM4747">
        <v>1</v>
      </c>
      <c r="AN4747" t="s">
        <v>1193</v>
      </c>
      <c r="AO4747">
        <v>409301</v>
      </c>
      <c r="AS4747">
        <v>0</v>
      </c>
      <c r="AT4747" t="s">
        <v>61</v>
      </c>
      <c r="AU4747" t="s">
        <v>23037</v>
      </c>
      <c r="AX4747">
        <v>55.064201385672</v>
      </c>
      <c r="AY4747">
        <v>14.9173996910155</v>
      </c>
      <c r="AZ4747" t="s">
        <v>62</v>
      </c>
      <c r="BA4747">
        <v>1084</v>
      </c>
      <c r="BB4747" t="s">
        <v>63</v>
      </c>
    </row>
    <row r="4748" spans="1:54" x14ac:dyDescent="0.25">
      <c r="A4748" s="1">
        <v>45200</v>
      </c>
      <c r="B4748">
        <v>400304</v>
      </c>
      <c r="C4748" t="s">
        <v>23038</v>
      </c>
      <c r="D4748">
        <v>3720</v>
      </c>
      <c r="E4748" t="s">
        <v>22907</v>
      </c>
      <c r="F4748" t="s">
        <v>23039</v>
      </c>
      <c r="I4748" t="s">
        <v>23035</v>
      </c>
      <c r="K4748" t="s">
        <v>23040</v>
      </c>
      <c r="L4748" t="s">
        <v>23041</v>
      </c>
      <c r="M4748">
        <v>558</v>
      </c>
      <c r="N4748">
        <v>25</v>
      </c>
      <c r="R4748" s="1">
        <v>40162</v>
      </c>
      <c r="S4748" t="s">
        <v>80</v>
      </c>
      <c r="V4748" s="1">
        <v>31564</v>
      </c>
      <c r="W4748">
        <v>5</v>
      </c>
      <c r="X4748" t="s">
        <v>557</v>
      </c>
      <c r="Y4748">
        <v>1</v>
      </c>
      <c r="Z4748" t="s">
        <v>46545</v>
      </c>
      <c r="AB4748">
        <v>198508</v>
      </c>
      <c r="AC4748">
        <v>123</v>
      </c>
      <c r="AD4748" t="s">
        <v>1507</v>
      </c>
      <c r="AE4748">
        <v>1011</v>
      </c>
      <c r="AF4748" t="s">
        <v>1507</v>
      </c>
      <c r="AG4748">
        <v>3</v>
      </c>
      <c r="AH4748" t="s">
        <v>81</v>
      </c>
      <c r="AI4748">
        <v>80</v>
      </c>
      <c r="AJ4748" t="s">
        <v>1507</v>
      </c>
      <c r="AK4748">
        <v>400</v>
      </c>
      <c r="AL4748" t="s">
        <v>12863</v>
      </c>
      <c r="AM4748">
        <v>1</v>
      </c>
      <c r="AN4748" t="s">
        <v>1193</v>
      </c>
      <c r="AO4748">
        <v>409302</v>
      </c>
      <c r="AS4748">
        <v>0</v>
      </c>
      <c r="AT4748" t="s">
        <v>61</v>
      </c>
      <c r="AU4748" t="s">
        <v>3795</v>
      </c>
      <c r="AX4748">
        <v>55.095267326653698</v>
      </c>
      <c r="AY4748">
        <v>14.9444765191051</v>
      </c>
      <c r="AZ4748" t="s">
        <v>62</v>
      </c>
      <c r="BA4748">
        <v>1084</v>
      </c>
      <c r="BB4748" t="s">
        <v>63</v>
      </c>
    </row>
    <row r="4749" spans="1:54" x14ac:dyDescent="0.25">
      <c r="A4749" s="1">
        <v>45200</v>
      </c>
      <c r="B4749">
        <v>400325</v>
      </c>
      <c r="C4749" t="s">
        <v>23042</v>
      </c>
      <c r="D4749">
        <v>3700</v>
      </c>
      <c r="E4749" t="s">
        <v>48373</v>
      </c>
      <c r="F4749" t="s">
        <v>53595</v>
      </c>
      <c r="K4749" t="s">
        <v>23043</v>
      </c>
      <c r="L4749" t="s">
        <v>23044</v>
      </c>
      <c r="M4749">
        <v>2370</v>
      </c>
      <c r="N4749">
        <v>16</v>
      </c>
      <c r="R4749" s="1">
        <v>40162</v>
      </c>
      <c r="S4749" t="s">
        <v>80</v>
      </c>
      <c r="V4749" s="1">
        <v>36647</v>
      </c>
      <c r="W4749">
        <v>5</v>
      </c>
      <c r="X4749" t="s">
        <v>557</v>
      </c>
      <c r="Y4749">
        <v>1</v>
      </c>
      <c r="Z4749" t="s">
        <v>46545</v>
      </c>
      <c r="AB4749">
        <v>199606</v>
      </c>
      <c r="AC4749">
        <v>148</v>
      </c>
      <c r="AD4749" t="s">
        <v>1514</v>
      </c>
      <c r="AE4749">
        <v>1024</v>
      </c>
      <c r="AF4749" t="s">
        <v>1514</v>
      </c>
      <c r="AG4749">
        <v>3</v>
      </c>
      <c r="AH4749" t="s">
        <v>81</v>
      </c>
      <c r="AI4749">
        <v>99</v>
      </c>
      <c r="AJ4749" t="s">
        <v>54511</v>
      </c>
      <c r="AK4749">
        <v>400</v>
      </c>
      <c r="AL4749" t="s">
        <v>12863</v>
      </c>
      <c r="AM4749">
        <v>1</v>
      </c>
      <c r="AN4749" t="s">
        <v>1193</v>
      </c>
      <c r="AO4749">
        <v>407325</v>
      </c>
      <c r="AS4749">
        <v>0</v>
      </c>
      <c r="AT4749" t="s">
        <v>61</v>
      </c>
      <c r="AU4749" t="s">
        <v>23045</v>
      </c>
      <c r="AX4749">
        <v>55.1004309897139</v>
      </c>
      <c r="AY4749">
        <v>14.7006571536187</v>
      </c>
      <c r="AZ4749" t="s">
        <v>62</v>
      </c>
      <c r="BA4749">
        <v>1084</v>
      </c>
      <c r="BB4749" t="s">
        <v>63</v>
      </c>
    </row>
    <row r="4750" spans="1:54" x14ac:dyDescent="0.25">
      <c r="A4750" s="1">
        <v>45200</v>
      </c>
      <c r="B4750">
        <v>400350</v>
      </c>
      <c r="C4750" t="s">
        <v>23046</v>
      </c>
      <c r="D4750">
        <v>3700</v>
      </c>
      <c r="E4750" t="s">
        <v>48373</v>
      </c>
      <c r="F4750" t="s">
        <v>23047</v>
      </c>
      <c r="G4750">
        <v>75682328</v>
      </c>
      <c r="H4750">
        <v>1002467264</v>
      </c>
      <c r="I4750" t="s">
        <v>23048</v>
      </c>
      <c r="J4750" t="s">
        <v>23049</v>
      </c>
      <c r="K4750" t="s">
        <v>23050</v>
      </c>
      <c r="L4750" t="s">
        <v>15325</v>
      </c>
      <c r="M4750">
        <v>2676</v>
      </c>
      <c r="N4750">
        <v>2</v>
      </c>
      <c r="R4750" s="1">
        <v>44650</v>
      </c>
      <c r="S4750" t="s">
        <v>56</v>
      </c>
      <c r="W4750">
        <v>4</v>
      </c>
      <c r="X4750" t="s">
        <v>725</v>
      </c>
      <c r="Y4750">
        <v>1</v>
      </c>
      <c r="Z4750" t="s">
        <v>46545</v>
      </c>
      <c r="AB4750">
        <v>198408</v>
      </c>
      <c r="AC4750">
        <v>146</v>
      </c>
      <c r="AD4750" t="s">
        <v>1428</v>
      </c>
      <c r="AE4750">
        <v>1027</v>
      </c>
      <c r="AF4750" t="s">
        <v>1543</v>
      </c>
      <c r="AG4750">
        <v>1</v>
      </c>
      <c r="AH4750" t="s">
        <v>44482</v>
      </c>
      <c r="AI4750">
        <v>85</v>
      </c>
      <c r="AJ4750" t="s">
        <v>1428</v>
      </c>
      <c r="AK4750">
        <v>400</v>
      </c>
      <c r="AL4750" t="s">
        <v>12863</v>
      </c>
      <c r="AP4750">
        <v>281052</v>
      </c>
      <c r="AQ4750" t="s">
        <v>15326</v>
      </c>
      <c r="AR4750" t="s">
        <v>23051</v>
      </c>
      <c r="AS4750">
        <v>2</v>
      </c>
      <c r="AT4750" t="s">
        <v>1413</v>
      </c>
      <c r="AU4750" t="s">
        <v>13282</v>
      </c>
      <c r="AX4750">
        <v>55.107152050000003</v>
      </c>
      <c r="AY4750">
        <v>14.713959320000001</v>
      </c>
      <c r="AZ4750" t="s">
        <v>62</v>
      </c>
      <c r="BA4750">
        <v>1084</v>
      </c>
      <c r="BB4750" t="s">
        <v>63</v>
      </c>
    </row>
    <row r="4751" spans="1:54" x14ac:dyDescent="0.25">
      <c r="A4751" s="1">
        <v>45200</v>
      </c>
      <c r="B4751">
        <v>400375</v>
      </c>
      <c r="C4751" t="s">
        <v>49900</v>
      </c>
      <c r="D4751">
        <v>3700</v>
      </c>
      <c r="E4751" t="s">
        <v>48373</v>
      </c>
      <c r="F4751" t="s">
        <v>49901</v>
      </c>
      <c r="I4751" t="s">
        <v>23052</v>
      </c>
      <c r="J4751" t="s">
        <v>23053</v>
      </c>
      <c r="K4751" t="s">
        <v>23054</v>
      </c>
      <c r="L4751" t="s">
        <v>23055</v>
      </c>
      <c r="M4751">
        <v>3936</v>
      </c>
      <c r="N4751">
        <v>58</v>
      </c>
      <c r="R4751" s="1">
        <v>40162</v>
      </c>
      <c r="S4751" t="s">
        <v>80</v>
      </c>
      <c r="V4751" s="1">
        <v>37104</v>
      </c>
      <c r="W4751">
        <v>5</v>
      </c>
      <c r="X4751" t="s">
        <v>557</v>
      </c>
      <c r="Y4751">
        <v>1</v>
      </c>
      <c r="Z4751" t="s">
        <v>46545</v>
      </c>
      <c r="AB4751">
        <v>199101</v>
      </c>
      <c r="AC4751">
        <v>147</v>
      </c>
      <c r="AD4751" t="s">
        <v>46697</v>
      </c>
      <c r="AE4751">
        <v>1021</v>
      </c>
      <c r="AF4751" t="s">
        <v>46697</v>
      </c>
      <c r="AG4751">
        <v>3</v>
      </c>
      <c r="AH4751" t="s">
        <v>81</v>
      </c>
      <c r="AI4751">
        <v>86</v>
      </c>
      <c r="AJ4751" t="s">
        <v>46697</v>
      </c>
      <c r="AK4751">
        <v>400</v>
      </c>
      <c r="AL4751" t="s">
        <v>12863</v>
      </c>
      <c r="AM4751">
        <v>1</v>
      </c>
      <c r="AN4751" t="s">
        <v>1193</v>
      </c>
      <c r="AO4751">
        <v>407375</v>
      </c>
      <c r="AS4751">
        <v>0</v>
      </c>
      <c r="AT4751" t="s">
        <v>61</v>
      </c>
      <c r="AU4751" t="s">
        <v>22843</v>
      </c>
      <c r="AX4751">
        <v>55.108043185777298</v>
      </c>
      <c r="AY4751">
        <v>14.7435112896153</v>
      </c>
      <c r="AZ4751" t="s">
        <v>62</v>
      </c>
      <c r="BA4751">
        <v>1084</v>
      </c>
      <c r="BB4751" t="s">
        <v>63</v>
      </c>
    </row>
    <row r="4752" spans="1:54" x14ac:dyDescent="0.25">
      <c r="A4752" s="1">
        <v>45200</v>
      </c>
      <c r="B4752">
        <v>400376</v>
      </c>
      <c r="C4752" t="s">
        <v>23056</v>
      </c>
      <c r="D4752">
        <v>3720</v>
      </c>
      <c r="E4752" t="s">
        <v>22907</v>
      </c>
      <c r="F4752" t="s">
        <v>49902</v>
      </c>
      <c r="I4752" t="s">
        <v>45776</v>
      </c>
      <c r="K4752" t="s">
        <v>23057</v>
      </c>
      <c r="L4752" t="s">
        <v>23058</v>
      </c>
      <c r="M4752">
        <v>2238</v>
      </c>
      <c r="N4752">
        <v>6</v>
      </c>
      <c r="R4752" s="1">
        <v>40162</v>
      </c>
      <c r="S4752" t="s">
        <v>80</v>
      </c>
      <c r="V4752" s="1">
        <v>33939</v>
      </c>
      <c r="W4752">
        <v>5</v>
      </c>
      <c r="X4752" t="s">
        <v>557</v>
      </c>
      <c r="Y4752">
        <v>1</v>
      </c>
      <c r="Z4752" t="s">
        <v>46545</v>
      </c>
      <c r="AB4752">
        <v>199101</v>
      </c>
      <c r="AC4752">
        <v>147</v>
      </c>
      <c r="AD4752" t="s">
        <v>46697</v>
      </c>
      <c r="AE4752">
        <v>1021</v>
      </c>
      <c r="AF4752" t="s">
        <v>46697</v>
      </c>
      <c r="AG4752">
        <v>3</v>
      </c>
      <c r="AH4752" t="s">
        <v>81</v>
      </c>
      <c r="AI4752">
        <v>86</v>
      </c>
      <c r="AJ4752" t="s">
        <v>46697</v>
      </c>
      <c r="AK4752">
        <v>400</v>
      </c>
      <c r="AL4752" t="s">
        <v>12863</v>
      </c>
      <c r="AM4752">
        <v>1</v>
      </c>
      <c r="AN4752" t="s">
        <v>1193</v>
      </c>
      <c r="AO4752">
        <v>409375</v>
      </c>
      <c r="AS4752">
        <v>0</v>
      </c>
      <c r="AT4752" t="s">
        <v>61</v>
      </c>
      <c r="AU4752" t="s">
        <v>23059</v>
      </c>
      <c r="AX4752">
        <v>55.070502471812297</v>
      </c>
      <c r="AY4752">
        <v>14.9269793850751</v>
      </c>
      <c r="AZ4752" t="s">
        <v>62</v>
      </c>
      <c r="BA4752">
        <v>1084</v>
      </c>
      <c r="BB4752" t="s">
        <v>63</v>
      </c>
    </row>
    <row r="4753" spans="1:54" x14ac:dyDescent="0.25">
      <c r="A4753" s="1">
        <v>45200</v>
      </c>
      <c r="B4753">
        <v>400377</v>
      </c>
      <c r="C4753" t="s">
        <v>23060</v>
      </c>
      <c r="D4753">
        <v>3700</v>
      </c>
      <c r="E4753" t="s">
        <v>48373</v>
      </c>
      <c r="F4753" t="s">
        <v>23061</v>
      </c>
      <c r="G4753">
        <v>20357312</v>
      </c>
      <c r="H4753">
        <v>1001523021</v>
      </c>
      <c r="I4753" t="s">
        <v>49903</v>
      </c>
      <c r="J4753" t="s">
        <v>23053</v>
      </c>
      <c r="K4753" t="s">
        <v>23062</v>
      </c>
      <c r="L4753" t="s">
        <v>23055</v>
      </c>
      <c r="M4753">
        <v>3936</v>
      </c>
      <c r="N4753">
        <v>58</v>
      </c>
      <c r="R4753" s="1">
        <v>43791</v>
      </c>
      <c r="S4753" t="s">
        <v>56</v>
      </c>
      <c r="W4753">
        <v>0</v>
      </c>
      <c r="X4753" t="s">
        <v>1252</v>
      </c>
      <c r="Y4753">
        <v>1</v>
      </c>
      <c r="Z4753" t="s">
        <v>46545</v>
      </c>
      <c r="AB4753">
        <v>200811</v>
      </c>
      <c r="AC4753">
        <v>147</v>
      </c>
      <c r="AD4753" t="s">
        <v>46697</v>
      </c>
      <c r="AE4753">
        <v>1021</v>
      </c>
      <c r="AF4753" t="s">
        <v>46697</v>
      </c>
      <c r="AG4753">
        <v>1</v>
      </c>
      <c r="AH4753" t="s">
        <v>44482</v>
      </c>
      <c r="AI4753">
        <v>99</v>
      </c>
      <c r="AJ4753" t="s">
        <v>54511</v>
      </c>
      <c r="AK4753">
        <v>400</v>
      </c>
      <c r="AL4753" t="s">
        <v>12863</v>
      </c>
      <c r="AQ4753" t="s">
        <v>23063</v>
      </c>
      <c r="AR4753" t="s">
        <v>23064</v>
      </c>
      <c r="AS4753">
        <v>0</v>
      </c>
      <c r="AT4753" t="s">
        <v>61</v>
      </c>
      <c r="AU4753" t="s">
        <v>22843</v>
      </c>
      <c r="AX4753">
        <v>55.108043199999997</v>
      </c>
      <c r="AY4753">
        <v>14.74351074</v>
      </c>
      <c r="AZ4753" t="s">
        <v>62</v>
      </c>
      <c r="BA4753">
        <v>1084</v>
      </c>
      <c r="BB4753" t="s">
        <v>63</v>
      </c>
    </row>
    <row r="4754" spans="1:54" x14ac:dyDescent="0.25">
      <c r="A4754" s="1">
        <v>45200</v>
      </c>
      <c r="B4754">
        <v>400401</v>
      </c>
      <c r="C4754" t="s">
        <v>23065</v>
      </c>
      <c r="D4754">
        <v>3700</v>
      </c>
      <c r="E4754" t="s">
        <v>48373</v>
      </c>
      <c r="F4754" t="s">
        <v>23066</v>
      </c>
      <c r="G4754">
        <v>38442813</v>
      </c>
      <c r="H4754">
        <v>1003401262</v>
      </c>
      <c r="I4754" t="s">
        <v>2486</v>
      </c>
      <c r="K4754" t="s">
        <v>22867</v>
      </c>
      <c r="L4754" t="s">
        <v>13281</v>
      </c>
      <c r="M4754">
        <v>2676</v>
      </c>
      <c r="N4754">
        <v>1</v>
      </c>
      <c r="R4754" s="1">
        <v>43791</v>
      </c>
      <c r="S4754" t="s">
        <v>851</v>
      </c>
      <c r="W4754">
        <v>4</v>
      </c>
      <c r="X4754" t="s">
        <v>725</v>
      </c>
      <c r="Y4754">
        <v>1</v>
      </c>
      <c r="Z4754" t="s">
        <v>46545</v>
      </c>
      <c r="AB4754">
        <v>200312</v>
      </c>
      <c r="AC4754">
        <v>242</v>
      </c>
      <c r="AD4754" t="s">
        <v>1687</v>
      </c>
      <c r="AE4754">
        <v>1071</v>
      </c>
      <c r="AF4754" t="s">
        <v>1688</v>
      </c>
      <c r="AG4754">
        <v>1</v>
      </c>
      <c r="AH4754" t="s">
        <v>44482</v>
      </c>
      <c r="AI4754">
        <v>99</v>
      </c>
      <c r="AJ4754" t="s">
        <v>54511</v>
      </c>
      <c r="AK4754">
        <v>400</v>
      </c>
      <c r="AL4754" t="s">
        <v>12863</v>
      </c>
      <c r="AP4754">
        <v>400408</v>
      </c>
      <c r="AQ4754" t="s">
        <v>22868</v>
      </c>
      <c r="AR4754" t="s">
        <v>22869</v>
      </c>
      <c r="AS4754">
        <v>2</v>
      </c>
      <c r="AT4754" t="s">
        <v>1413</v>
      </c>
      <c r="AU4754" t="s">
        <v>13282</v>
      </c>
      <c r="AX4754">
        <v>55.10701847</v>
      </c>
      <c r="AY4754">
        <v>14.71277956</v>
      </c>
      <c r="AZ4754" t="s">
        <v>62</v>
      </c>
      <c r="BA4754">
        <v>1084</v>
      </c>
      <c r="BB4754" t="s">
        <v>63</v>
      </c>
    </row>
    <row r="4755" spans="1:54" x14ac:dyDescent="0.25">
      <c r="A4755" s="1">
        <v>45200</v>
      </c>
      <c r="B4755">
        <v>400402</v>
      </c>
      <c r="C4755" t="s">
        <v>23067</v>
      </c>
      <c r="D4755">
        <v>3700</v>
      </c>
      <c r="E4755" t="s">
        <v>48373</v>
      </c>
      <c r="F4755" t="s">
        <v>23068</v>
      </c>
      <c r="G4755">
        <v>38442813</v>
      </c>
      <c r="H4755">
        <v>1003401262</v>
      </c>
      <c r="I4755" t="s">
        <v>2486</v>
      </c>
      <c r="K4755" t="s">
        <v>22867</v>
      </c>
      <c r="L4755" t="s">
        <v>13281</v>
      </c>
      <c r="M4755">
        <v>2676</v>
      </c>
      <c r="N4755">
        <v>1</v>
      </c>
      <c r="R4755" s="1">
        <v>43791</v>
      </c>
      <c r="S4755" t="s">
        <v>851</v>
      </c>
      <c r="W4755">
        <v>4</v>
      </c>
      <c r="X4755" t="s">
        <v>725</v>
      </c>
      <c r="Y4755">
        <v>1</v>
      </c>
      <c r="Z4755" t="s">
        <v>46545</v>
      </c>
      <c r="AB4755">
        <v>200312</v>
      </c>
      <c r="AC4755">
        <v>241</v>
      </c>
      <c r="AD4755" t="s">
        <v>1722</v>
      </c>
      <c r="AE4755">
        <v>1071</v>
      </c>
      <c r="AF4755" t="s">
        <v>1688</v>
      </c>
      <c r="AG4755">
        <v>1</v>
      </c>
      <c r="AH4755" t="s">
        <v>44482</v>
      </c>
      <c r="AI4755">
        <v>99</v>
      </c>
      <c r="AJ4755" t="s">
        <v>54511</v>
      </c>
      <c r="AK4755">
        <v>400</v>
      </c>
      <c r="AL4755" t="s">
        <v>12863</v>
      </c>
      <c r="AP4755">
        <v>400408</v>
      </c>
      <c r="AQ4755" t="s">
        <v>22868</v>
      </c>
      <c r="AR4755" t="s">
        <v>22869</v>
      </c>
      <c r="AS4755">
        <v>2</v>
      </c>
      <c r="AT4755" t="s">
        <v>1413</v>
      </c>
      <c r="AU4755" t="s">
        <v>13282</v>
      </c>
      <c r="AX4755">
        <v>55.10701847</v>
      </c>
      <c r="AY4755">
        <v>14.71277956</v>
      </c>
      <c r="AZ4755" t="s">
        <v>62</v>
      </c>
      <c r="BA4755">
        <v>1084</v>
      </c>
      <c r="BB4755" t="s">
        <v>63</v>
      </c>
    </row>
    <row r="4756" spans="1:54" x14ac:dyDescent="0.25">
      <c r="A4756" s="1">
        <v>45200</v>
      </c>
      <c r="B4756">
        <v>400403</v>
      </c>
      <c r="C4756" t="s">
        <v>49904</v>
      </c>
      <c r="D4756">
        <v>3700</v>
      </c>
      <c r="E4756" t="s">
        <v>48373</v>
      </c>
      <c r="F4756" t="s">
        <v>49905</v>
      </c>
      <c r="I4756" t="s">
        <v>23069</v>
      </c>
      <c r="K4756" t="s">
        <v>23070</v>
      </c>
      <c r="L4756" t="s">
        <v>23071</v>
      </c>
      <c r="M4756">
        <v>3531</v>
      </c>
      <c r="N4756">
        <v>33</v>
      </c>
      <c r="R4756" s="1">
        <v>40162</v>
      </c>
      <c r="S4756" t="s">
        <v>80</v>
      </c>
      <c r="V4756" s="1">
        <v>28915</v>
      </c>
      <c r="W4756">
        <v>4</v>
      </c>
      <c r="X4756" t="s">
        <v>725</v>
      </c>
      <c r="Y4756">
        <v>2</v>
      </c>
      <c r="Z4756" t="s">
        <v>1745</v>
      </c>
      <c r="AC4756">
        <v>355</v>
      </c>
      <c r="AD4756" t="s">
        <v>1734</v>
      </c>
      <c r="AE4756">
        <v>1081</v>
      </c>
      <c r="AF4756" t="s">
        <v>1735</v>
      </c>
      <c r="AG4756">
        <v>3</v>
      </c>
      <c r="AH4756" t="s">
        <v>81</v>
      </c>
      <c r="AI4756">
        <v>99</v>
      </c>
      <c r="AJ4756" t="s">
        <v>54511</v>
      </c>
      <c r="AK4756">
        <v>400</v>
      </c>
      <c r="AL4756" t="s">
        <v>12863</v>
      </c>
      <c r="AM4756">
        <v>1</v>
      </c>
      <c r="AN4756" t="s">
        <v>1193</v>
      </c>
      <c r="AO4756">
        <v>407403</v>
      </c>
      <c r="AS4756">
        <v>0</v>
      </c>
      <c r="AT4756" t="s">
        <v>61</v>
      </c>
      <c r="AU4756" t="s">
        <v>23072</v>
      </c>
      <c r="AX4756">
        <v>55.102528135706798</v>
      </c>
      <c r="AY4756">
        <v>14.703892765974199</v>
      </c>
      <c r="AZ4756" t="s">
        <v>62</v>
      </c>
      <c r="BA4756">
        <v>1084</v>
      </c>
      <c r="BB4756" t="s">
        <v>63</v>
      </c>
    </row>
    <row r="4757" spans="1:54" x14ac:dyDescent="0.25">
      <c r="A4757" s="1">
        <v>45200</v>
      </c>
      <c r="B4757">
        <v>400404</v>
      </c>
      <c r="C4757" t="s">
        <v>49906</v>
      </c>
      <c r="D4757">
        <v>3700</v>
      </c>
      <c r="E4757" t="s">
        <v>48373</v>
      </c>
      <c r="F4757" t="s">
        <v>49907</v>
      </c>
      <c r="J4757" t="s">
        <v>23073</v>
      </c>
      <c r="K4757" t="s">
        <v>23074</v>
      </c>
      <c r="L4757" t="s">
        <v>54912</v>
      </c>
      <c r="M4757">
        <v>4935</v>
      </c>
      <c r="N4757">
        <v>2</v>
      </c>
      <c r="R4757" s="1">
        <v>40162</v>
      </c>
      <c r="S4757" t="s">
        <v>80</v>
      </c>
      <c r="V4757" s="1">
        <v>37043</v>
      </c>
      <c r="W4757">
        <v>1</v>
      </c>
      <c r="X4757" t="s">
        <v>760</v>
      </c>
      <c r="Y4757">
        <v>2</v>
      </c>
      <c r="Z4757" t="s">
        <v>1745</v>
      </c>
      <c r="AC4757">
        <v>271</v>
      </c>
      <c r="AD4757" t="s">
        <v>46741</v>
      </c>
      <c r="AE4757">
        <v>1081</v>
      </c>
      <c r="AF4757" t="s">
        <v>1735</v>
      </c>
      <c r="AG4757">
        <v>3</v>
      </c>
      <c r="AH4757" t="s">
        <v>81</v>
      </c>
      <c r="AI4757">
        <v>99</v>
      </c>
      <c r="AJ4757" t="s">
        <v>54511</v>
      </c>
      <c r="AK4757">
        <v>400</v>
      </c>
      <c r="AL4757" t="s">
        <v>12863</v>
      </c>
      <c r="AM4757">
        <v>1</v>
      </c>
      <c r="AN4757" t="s">
        <v>1193</v>
      </c>
      <c r="AO4757">
        <v>407404</v>
      </c>
      <c r="AS4757">
        <v>0</v>
      </c>
      <c r="AT4757" t="s">
        <v>61</v>
      </c>
      <c r="AU4757" t="s">
        <v>54913</v>
      </c>
      <c r="AX4757">
        <v>55.099015337871201</v>
      </c>
      <c r="AY4757">
        <v>14.6956992449352</v>
      </c>
      <c r="AZ4757" t="s">
        <v>62</v>
      </c>
      <c r="BA4757">
        <v>1084</v>
      </c>
      <c r="BB4757" t="s">
        <v>63</v>
      </c>
    </row>
    <row r="4758" spans="1:54" x14ac:dyDescent="0.25">
      <c r="A4758" s="1">
        <v>45200</v>
      </c>
      <c r="B4758">
        <v>400405</v>
      </c>
      <c r="C4758" t="s">
        <v>49908</v>
      </c>
      <c r="D4758">
        <v>3700</v>
      </c>
      <c r="E4758" t="s">
        <v>48373</v>
      </c>
      <c r="F4758" t="s">
        <v>23075</v>
      </c>
      <c r="G4758">
        <v>29547807</v>
      </c>
      <c r="H4758">
        <v>1003307172</v>
      </c>
      <c r="I4758" t="s">
        <v>45161</v>
      </c>
      <c r="J4758" t="s">
        <v>23076</v>
      </c>
      <c r="K4758" t="s">
        <v>23077</v>
      </c>
      <c r="L4758" t="s">
        <v>45777</v>
      </c>
      <c r="M4758">
        <v>2676</v>
      </c>
      <c r="N4758">
        <v>1</v>
      </c>
      <c r="R4758" s="1">
        <v>44601</v>
      </c>
      <c r="S4758" t="s">
        <v>56</v>
      </c>
      <c r="W4758">
        <v>4</v>
      </c>
      <c r="X4758" t="s">
        <v>725</v>
      </c>
      <c r="Y4758">
        <v>1</v>
      </c>
      <c r="Z4758" t="s">
        <v>46545</v>
      </c>
      <c r="AB4758">
        <v>200001</v>
      </c>
      <c r="AC4758">
        <v>281</v>
      </c>
      <c r="AD4758" t="s">
        <v>1773</v>
      </c>
      <c r="AE4758">
        <v>1071</v>
      </c>
      <c r="AF4758" t="s">
        <v>1688</v>
      </c>
      <c r="AG4758">
        <v>1</v>
      </c>
      <c r="AH4758" t="s">
        <v>44482</v>
      </c>
      <c r="AI4758">
        <v>99</v>
      </c>
      <c r="AJ4758" t="s">
        <v>54511</v>
      </c>
      <c r="AK4758">
        <v>400</v>
      </c>
      <c r="AL4758" t="s">
        <v>12863</v>
      </c>
      <c r="AQ4758" t="s">
        <v>23078</v>
      </c>
      <c r="AR4758" t="s">
        <v>23079</v>
      </c>
      <c r="AS4758">
        <v>0</v>
      </c>
      <c r="AT4758" t="s">
        <v>61</v>
      </c>
      <c r="AU4758" t="s">
        <v>13282</v>
      </c>
      <c r="AV4758" t="s">
        <v>45778</v>
      </c>
      <c r="AX4758">
        <v>55.1065775</v>
      </c>
      <c r="AY4758">
        <v>14.71293578</v>
      </c>
      <c r="AZ4758" t="s">
        <v>62</v>
      </c>
      <c r="BA4758">
        <v>1084</v>
      </c>
      <c r="BB4758" t="s">
        <v>63</v>
      </c>
    </row>
    <row r="4759" spans="1:54" x14ac:dyDescent="0.25">
      <c r="A4759" s="1">
        <v>45200</v>
      </c>
      <c r="B4759">
        <v>400406</v>
      </c>
      <c r="C4759" t="s">
        <v>49909</v>
      </c>
      <c r="D4759">
        <v>3700</v>
      </c>
      <c r="E4759" t="s">
        <v>48373</v>
      </c>
      <c r="F4759" t="s">
        <v>49910</v>
      </c>
      <c r="I4759" t="s">
        <v>49911</v>
      </c>
      <c r="K4759" t="s">
        <v>23080</v>
      </c>
      <c r="L4759" t="s">
        <v>54914</v>
      </c>
      <c r="M4759">
        <v>2913</v>
      </c>
      <c r="N4759">
        <v>41</v>
      </c>
      <c r="R4759" s="1">
        <v>40162</v>
      </c>
      <c r="S4759" t="s">
        <v>80</v>
      </c>
      <c r="V4759" s="1">
        <v>30376</v>
      </c>
      <c r="W4759">
        <v>4</v>
      </c>
      <c r="X4759" t="s">
        <v>725</v>
      </c>
      <c r="Y4759">
        <v>1</v>
      </c>
      <c r="Z4759" t="s">
        <v>46545</v>
      </c>
      <c r="AB4759">
        <v>196008</v>
      </c>
      <c r="AC4759">
        <v>244</v>
      </c>
      <c r="AD4759" t="s">
        <v>2118</v>
      </c>
      <c r="AE4759">
        <v>1071</v>
      </c>
      <c r="AF4759" t="s">
        <v>1688</v>
      </c>
      <c r="AG4759">
        <v>3</v>
      </c>
      <c r="AH4759" t="s">
        <v>81</v>
      </c>
      <c r="AI4759">
        <v>99</v>
      </c>
      <c r="AJ4759" t="s">
        <v>54511</v>
      </c>
      <c r="AK4759">
        <v>400</v>
      </c>
      <c r="AL4759" t="s">
        <v>12863</v>
      </c>
      <c r="AM4759">
        <v>1</v>
      </c>
      <c r="AN4759" t="s">
        <v>1193</v>
      </c>
      <c r="AO4759">
        <v>407406</v>
      </c>
      <c r="AS4759">
        <v>0</v>
      </c>
      <c r="AT4759" t="s">
        <v>61</v>
      </c>
      <c r="AU4759" t="s">
        <v>54659</v>
      </c>
      <c r="AX4759">
        <v>55.099085304679001</v>
      </c>
      <c r="AY4759">
        <v>14.7055161127468</v>
      </c>
      <c r="AZ4759" t="s">
        <v>62</v>
      </c>
      <c r="BA4759">
        <v>1084</v>
      </c>
      <c r="BB4759" t="s">
        <v>63</v>
      </c>
    </row>
    <row r="4760" spans="1:54" x14ac:dyDescent="0.25">
      <c r="A4760" s="1">
        <v>45200</v>
      </c>
      <c r="B4760">
        <v>400407</v>
      </c>
      <c r="C4760" t="s">
        <v>45546</v>
      </c>
      <c r="D4760">
        <v>3700</v>
      </c>
      <c r="E4760" t="s">
        <v>48373</v>
      </c>
      <c r="F4760" t="s">
        <v>45779</v>
      </c>
      <c r="I4760" t="s">
        <v>45780</v>
      </c>
      <c r="K4760" t="s">
        <v>23081</v>
      </c>
      <c r="L4760" t="s">
        <v>53596</v>
      </c>
      <c r="R4760" s="1">
        <v>40162</v>
      </c>
      <c r="S4760" t="s">
        <v>80</v>
      </c>
      <c r="V4760" s="1">
        <v>32874</v>
      </c>
      <c r="W4760">
        <v>1</v>
      </c>
      <c r="X4760" t="s">
        <v>760</v>
      </c>
      <c r="Y4760">
        <v>3</v>
      </c>
      <c r="Z4760" t="s">
        <v>1713</v>
      </c>
      <c r="AB4760">
        <v>197901</v>
      </c>
      <c r="AC4760">
        <v>292</v>
      </c>
      <c r="AD4760" t="s">
        <v>1714</v>
      </c>
      <c r="AE4760">
        <v>1082</v>
      </c>
      <c r="AF4760" t="s">
        <v>1715</v>
      </c>
      <c r="AG4760">
        <v>3</v>
      </c>
      <c r="AH4760" t="s">
        <v>81</v>
      </c>
      <c r="AI4760">
        <v>99</v>
      </c>
      <c r="AJ4760" t="s">
        <v>54511</v>
      </c>
      <c r="AK4760">
        <v>400</v>
      </c>
      <c r="AL4760" t="s">
        <v>12863</v>
      </c>
      <c r="AM4760">
        <v>1</v>
      </c>
      <c r="AN4760" t="s">
        <v>1193</v>
      </c>
      <c r="AO4760">
        <v>407407</v>
      </c>
      <c r="AS4760">
        <v>0</v>
      </c>
      <c r="AT4760" t="s">
        <v>61</v>
      </c>
      <c r="AU4760" t="s">
        <v>23082</v>
      </c>
      <c r="AV4760" t="s">
        <v>23083</v>
      </c>
      <c r="AZ4760" t="s">
        <v>62</v>
      </c>
      <c r="BA4760">
        <v>1084</v>
      </c>
      <c r="BB4760" t="s">
        <v>63</v>
      </c>
    </row>
    <row r="4761" spans="1:54" x14ac:dyDescent="0.25">
      <c r="A4761" s="1">
        <v>45200</v>
      </c>
      <c r="B4761">
        <v>400408</v>
      </c>
      <c r="C4761" t="s">
        <v>23084</v>
      </c>
      <c r="D4761">
        <v>3700</v>
      </c>
      <c r="E4761" t="s">
        <v>48373</v>
      </c>
      <c r="F4761" t="s">
        <v>23084</v>
      </c>
      <c r="G4761">
        <v>38442813</v>
      </c>
      <c r="H4761">
        <v>1003401262</v>
      </c>
      <c r="I4761" t="s">
        <v>2486</v>
      </c>
      <c r="J4761" t="s">
        <v>23085</v>
      </c>
      <c r="K4761" t="s">
        <v>22867</v>
      </c>
      <c r="L4761" t="s">
        <v>13281</v>
      </c>
      <c r="M4761">
        <v>2676</v>
      </c>
      <c r="N4761">
        <v>1</v>
      </c>
      <c r="R4761" s="1">
        <v>43791</v>
      </c>
      <c r="S4761" t="s">
        <v>851</v>
      </c>
      <c r="W4761">
        <v>4</v>
      </c>
      <c r="X4761" t="s">
        <v>725</v>
      </c>
      <c r="Y4761">
        <v>1</v>
      </c>
      <c r="Z4761" t="s">
        <v>46545</v>
      </c>
      <c r="AB4761">
        <v>199210</v>
      </c>
      <c r="AC4761">
        <v>240</v>
      </c>
      <c r="AD4761" t="s">
        <v>2530</v>
      </c>
      <c r="AE4761">
        <v>1071</v>
      </c>
      <c r="AF4761" t="s">
        <v>1688</v>
      </c>
      <c r="AG4761">
        <v>4</v>
      </c>
      <c r="AH4761" t="s">
        <v>44547</v>
      </c>
      <c r="AI4761">
        <v>99</v>
      </c>
      <c r="AJ4761" t="s">
        <v>54511</v>
      </c>
      <c r="AK4761">
        <v>400</v>
      </c>
      <c r="AL4761" t="s">
        <v>12863</v>
      </c>
      <c r="AQ4761" t="s">
        <v>22868</v>
      </c>
      <c r="AR4761" t="s">
        <v>22869</v>
      </c>
      <c r="AS4761">
        <v>1</v>
      </c>
      <c r="AT4761" t="s">
        <v>1446</v>
      </c>
      <c r="AU4761" t="s">
        <v>13282</v>
      </c>
      <c r="AX4761">
        <v>55.10701847</v>
      </c>
      <c r="AY4761">
        <v>14.71277956</v>
      </c>
      <c r="AZ4761" t="s">
        <v>62</v>
      </c>
      <c r="BA4761">
        <v>1084</v>
      </c>
      <c r="BB4761" t="s">
        <v>63</v>
      </c>
    </row>
    <row r="4762" spans="1:54" x14ac:dyDescent="0.25">
      <c r="A4762" s="1">
        <v>45200</v>
      </c>
      <c r="B4762">
        <v>400409</v>
      </c>
      <c r="C4762" t="s">
        <v>45781</v>
      </c>
      <c r="D4762">
        <v>3700</v>
      </c>
      <c r="E4762" t="s">
        <v>48373</v>
      </c>
      <c r="F4762" t="s">
        <v>45782</v>
      </c>
      <c r="G4762">
        <v>30787986</v>
      </c>
      <c r="H4762">
        <v>1004909226</v>
      </c>
      <c r="I4762" t="s">
        <v>1777</v>
      </c>
      <c r="J4762" t="s">
        <v>23086</v>
      </c>
      <c r="K4762" t="s">
        <v>13784</v>
      </c>
      <c r="L4762" t="s">
        <v>22842</v>
      </c>
      <c r="M4762">
        <v>3936</v>
      </c>
      <c r="N4762">
        <v>66</v>
      </c>
      <c r="R4762" s="1">
        <v>42712</v>
      </c>
      <c r="S4762" t="s">
        <v>56</v>
      </c>
      <c r="V4762" s="1">
        <v>42705</v>
      </c>
      <c r="W4762">
        <v>4</v>
      </c>
      <c r="X4762" t="s">
        <v>725</v>
      </c>
      <c r="Y4762">
        <v>4</v>
      </c>
      <c r="Z4762" t="s">
        <v>1324</v>
      </c>
      <c r="AB4762">
        <v>199501</v>
      </c>
      <c r="AC4762">
        <v>312</v>
      </c>
      <c r="AD4762" t="s">
        <v>44564</v>
      </c>
      <c r="AE4762">
        <v>1085</v>
      </c>
      <c r="AF4762" t="s">
        <v>46731</v>
      </c>
      <c r="AG4762">
        <v>3</v>
      </c>
      <c r="AH4762" t="s">
        <v>81</v>
      </c>
      <c r="AI4762">
        <v>99</v>
      </c>
      <c r="AJ4762" t="s">
        <v>54511</v>
      </c>
      <c r="AK4762">
        <v>400</v>
      </c>
      <c r="AL4762" t="s">
        <v>12863</v>
      </c>
      <c r="AM4762">
        <v>2</v>
      </c>
      <c r="AN4762" t="s">
        <v>119</v>
      </c>
      <c r="AO4762">
        <v>280715</v>
      </c>
      <c r="AP4762">
        <v>219416</v>
      </c>
      <c r="AQ4762" t="s">
        <v>23087</v>
      </c>
      <c r="AR4762" t="s">
        <v>23088</v>
      </c>
      <c r="AS4762">
        <v>2</v>
      </c>
      <c r="AT4762" t="s">
        <v>1413</v>
      </c>
      <c r="AU4762" t="s">
        <v>22843</v>
      </c>
      <c r="AX4762">
        <v>55.108257349171701</v>
      </c>
      <c r="AY4762">
        <v>14.745073558452299</v>
      </c>
      <c r="AZ4762" t="s">
        <v>62</v>
      </c>
      <c r="BA4762">
        <v>1084</v>
      </c>
      <c r="BB4762" t="s">
        <v>63</v>
      </c>
    </row>
    <row r="4763" spans="1:54" x14ac:dyDescent="0.25">
      <c r="A4763" s="1">
        <v>45200</v>
      </c>
      <c r="B4763">
        <v>400410</v>
      </c>
      <c r="C4763" t="s">
        <v>23089</v>
      </c>
      <c r="D4763">
        <v>3700</v>
      </c>
      <c r="E4763" t="s">
        <v>48373</v>
      </c>
      <c r="F4763" t="s">
        <v>23090</v>
      </c>
      <c r="I4763" t="s">
        <v>23091</v>
      </c>
      <c r="J4763" t="s">
        <v>23092</v>
      </c>
      <c r="K4763" t="s">
        <v>23093</v>
      </c>
      <c r="L4763" t="s">
        <v>45783</v>
      </c>
      <c r="M4763">
        <v>2307</v>
      </c>
      <c r="N4763">
        <v>26</v>
      </c>
      <c r="R4763" s="1">
        <v>40162</v>
      </c>
      <c r="S4763" t="s">
        <v>80</v>
      </c>
      <c r="V4763" s="1">
        <v>37834</v>
      </c>
      <c r="W4763">
        <v>4</v>
      </c>
      <c r="X4763" t="s">
        <v>725</v>
      </c>
      <c r="Y4763">
        <v>5</v>
      </c>
      <c r="Z4763" t="s">
        <v>54458</v>
      </c>
      <c r="AB4763">
        <v>196303</v>
      </c>
      <c r="AC4763">
        <v>243</v>
      </c>
      <c r="AD4763" t="s">
        <v>2065</v>
      </c>
      <c r="AE4763">
        <v>1083</v>
      </c>
      <c r="AF4763" t="s">
        <v>2066</v>
      </c>
      <c r="AG4763">
        <v>3</v>
      </c>
      <c r="AH4763" t="s">
        <v>81</v>
      </c>
      <c r="AI4763">
        <v>99</v>
      </c>
      <c r="AJ4763" t="s">
        <v>54511</v>
      </c>
      <c r="AK4763">
        <v>400</v>
      </c>
      <c r="AL4763" t="s">
        <v>12863</v>
      </c>
      <c r="AM4763">
        <v>1</v>
      </c>
      <c r="AN4763" t="s">
        <v>1193</v>
      </c>
      <c r="AO4763">
        <v>407410</v>
      </c>
      <c r="AQ4763" t="s">
        <v>23094</v>
      </c>
      <c r="AR4763" t="s">
        <v>15750</v>
      </c>
      <c r="AS4763">
        <v>0</v>
      </c>
      <c r="AT4763" t="s">
        <v>61</v>
      </c>
      <c r="AU4763" t="s">
        <v>44613</v>
      </c>
      <c r="AX4763">
        <v>55.102791552493002</v>
      </c>
      <c r="AY4763">
        <v>14.709495047832201</v>
      </c>
      <c r="AZ4763" t="s">
        <v>62</v>
      </c>
      <c r="BA4763">
        <v>1084</v>
      </c>
      <c r="BB4763" t="s">
        <v>63</v>
      </c>
    </row>
    <row r="4764" spans="1:54" x14ac:dyDescent="0.25">
      <c r="A4764" s="1">
        <v>45200</v>
      </c>
      <c r="B4764">
        <v>400411</v>
      </c>
      <c r="C4764" t="s">
        <v>23095</v>
      </c>
      <c r="D4764">
        <v>3700</v>
      </c>
      <c r="E4764" t="s">
        <v>48373</v>
      </c>
      <c r="F4764" t="s">
        <v>23096</v>
      </c>
      <c r="G4764">
        <v>38442813</v>
      </c>
      <c r="H4764">
        <v>1004909299</v>
      </c>
      <c r="I4764" t="s">
        <v>2486</v>
      </c>
      <c r="J4764" t="s">
        <v>23097</v>
      </c>
      <c r="K4764" t="s">
        <v>22867</v>
      </c>
      <c r="L4764" t="s">
        <v>13281</v>
      </c>
      <c r="M4764">
        <v>2676</v>
      </c>
      <c r="N4764">
        <v>1</v>
      </c>
      <c r="R4764" s="1">
        <v>43791</v>
      </c>
      <c r="S4764" t="s">
        <v>56</v>
      </c>
      <c r="W4764">
        <v>4</v>
      </c>
      <c r="X4764" t="s">
        <v>725</v>
      </c>
      <c r="Y4764">
        <v>1</v>
      </c>
      <c r="Z4764" t="s">
        <v>46545</v>
      </c>
      <c r="AB4764">
        <v>196008</v>
      </c>
      <c r="AC4764">
        <v>244</v>
      </c>
      <c r="AD4764" t="s">
        <v>2118</v>
      </c>
      <c r="AE4764">
        <v>1071</v>
      </c>
      <c r="AF4764" t="s">
        <v>1688</v>
      </c>
      <c r="AG4764">
        <v>1</v>
      </c>
      <c r="AH4764" t="s">
        <v>44482</v>
      </c>
      <c r="AI4764">
        <v>99</v>
      </c>
      <c r="AJ4764" t="s">
        <v>54511</v>
      </c>
      <c r="AK4764">
        <v>400</v>
      </c>
      <c r="AL4764" t="s">
        <v>12863</v>
      </c>
      <c r="AP4764">
        <v>400408</v>
      </c>
      <c r="AQ4764" t="s">
        <v>22868</v>
      </c>
      <c r="AR4764" t="s">
        <v>22869</v>
      </c>
      <c r="AS4764">
        <v>2</v>
      </c>
      <c r="AT4764" t="s">
        <v>1413</v>
      </c>
      <c r="AU4764" t="s">
        <v>13282</v>
      </c>
      <c r="AX4764">
        <v>55.10701847</v>
      </c>
      <c r="AY4764">
        <v>14.71277956</v>
      </c>
      <c r="AZ4764" t="s">
        <v>62</v>
      </c>
      <c r="BA4764">
        <v>1084</v>
      </c>
      <c r="BB4764" t="s">
        <v>63</v>
      </c>
    </row>
    <row r="4765" spans="1:54" x14ac:dyDescent="0.25">
      <c r="A4765" s="1">
        <v>45200</v>
      </c>
      <c r="B4765">
        <v>400412</v>
      </c>
      <c r="C4765" t="s">
        <v>23098</v>
      </c>
      <c r="D4765">
        <v>3730</v>
      </c>
      <c r="E4765" t="s">
        <v>48506</v>
      </c>
      <c r="F4765" t="s">
        <v>23099</v>
      </c>
      <c r="G4765">
        <v>18975734</v>
      </c>
      <c r="H4765">
        <v>1019863227</v>
      </c>
      <c r="I4765" t="s">
        <v>1928</v>
      </c>
      <c r="J4765" t="s">
        <v>23100</v>
      </c>
      <c r="K4765" t="s">
        <v>23101</v>
      </c>
      <c r="L4765" t="s">
        <v>23102</v>
      </c>
      <c r="M4765">
        <v>4119</v>
      </c>
      <c r="N4765">
        <v>43</v>
      </c>
      <c r="R4765" s="1">
        <v>45166</v>
      </c>
      <c r="S4765" t="s">
        <v>171</v>
      </c>
      <c r="W4765">
        <v>1</v>
      </c>
      <c r="X4765" t="s">
        <v>760</v>
      </c>
      <c r="Y4765">
        <v>4</v>
      </c>
      <c r="Z4765" t="s">
        <v>1324</v>
      </c>
      <c r="AB4765">
        <v>199901</v>
      </c>
      <c r="AC4765">
        <v>224</v>
      </c>
      <c r="AD4765" t="s">
        <v>52653</v>
      </c>
      <c r="AE4765">
        <v>1084</v>
      </c>
      <c r="AF4765" t="s">
        <v>1825</v>
      </c>
      <c r="AG4765">
        <v>1</v>
      </c>
      <c r="AH4765" t="s">
        <v>44482</v>
      </c>
      <c r="AI4765">
        <v>99</v>
      </c>
      <c r="AJ4765" t="s">
        <v>54511</v>
      </c>
      <c r="AK4765">
        <v>400</v>
      </c>
      <c r="AL4765" t="s">
        <v>12863</v>
      </c>
      <c r="AP4765">
        <v>280299</v>
      </c>
      <c r="AQ4765" t="s">
        <v>23103</v>
      </c>
      <c r="AR4765" t="s">
        <v>1933</v>
      </c>
      <c r="AS4765">
        <v>2</v>
      </c>
      <c r="AT4765" t="s">
        <v>1413</v>
      </c>
      <c r="AU4765" t="s">
        <v>23104</v>
      </c>
      <c r="AX4765">
        <v>55.074145369999997</v>
      </c>
      <c r="AY4765">
        <v>15.141905660000001</v>
      </c>
      <c r="AZ4765" t="s">
        <v>62</v>
      </c>
      <c r="BA4765">
        <v>1084</v>
      </c>
      <c r="BB4765" t="s">
        <v>63</v>
      </c>
    </row>
    <row r="4766" spans="1:54" x14ac:dyDescent="0.25">
      <c r="A4766" s="1">
        <v>45200</v>
      </c>
      <c r="B4766">
        <v>400413</v>
      </c>
      <c r="C4766" t="s">
        <v>23105</v>
      </c>
      <c r="D4766">
        <v>3700</v>
      </c>
      <c r="E4766" t="s">
        <v>48373</v>
      </c>
      <c r="F4766" t="s">
        <v>23075</v>
      </c>
      <c r="I4766" t="s">
        <v>45784</v>
      </c>
      <c r="J4766" t="s">
        <v>23106</v>
      </c>
      <c r="K4766" t="s">
        <v>23107</v>
      </c>
      <c r="L4766" t="s">
        <v>23108</v>
      </c>
      <c r="M4766">
        <v>4638</v>
      </c>
      <c r="N4766">
        <v>6</v>
      </c>
      <c r="R4766" s="1">
        <v>40162</v>
      </c>
      <c r="S4766" t="s">
        <v>80</v>
      </c>
      <c r="T4766">
        <v>400</v>
      </c>
      <c r="U4766" t="s">
        <v>12863</v>
      </c>
      <c r="V4766" s="1">
        <v>38596</v>
      </c>
      <c r="W4766">
        <v>3</v>
      </c>
      <c r="X4766" t="s">
        <v>3496</v>
      </c>
      <c r="Y4766">
        <v>1</v>
      </c>
      <c r="Z4766" t="s">
        <v>46545</v>
      </c>
      <c r="AB4766">
        <v>200306</v>
      </c>
      <c r="AC4766">
        <v>380</v>
      </c>
      <c r="AD4766" t="s">
        <v>1863</v>
      </c>
      <c r="AE4766">
        <v>1073</v>
      </c>
      <c r="AF4766" t="s">
        <v>52650</v>
      </c>
      <c r="AG4766">
        <v>3</v>
      </c>
      <c r="AH4766" t="s">
        <v>81</v>
      </c>
      <c r="AI4766">
        <v>99</v>
      </c>
      <c r="AJ4766" t="s">
        <v>54511</v>
      </c>
      <c r="AK4766">
        <v>400</v>
      </c>
      <c r="AL4766" t="s">
        <v>12863</v>
      </c>
      <c r="AM4766">
        <v>1</v>
      </c>
      <c r="AN4766" t="s">
        <v>1193</v>
      </c>
      <c r="AO4766">
        <v>407411</v>
      </c>
      <c r="AP4766">
        <v>400405</v>
      </c>
      <c r="AR4766" t="s">
        <v>23109</v>
      </c>
      <c r="AS4766">
        <v>2</v>
      </c>
      <c r="AT4766" t="s">
        <v>1413</v>
      </c>
      <c r="AU4766" t="s">
        <v>22736</v>
      </c>
      <c r="AX4766">
        <v>55.092455392994097</v>
      </c>
      <c r="AY4766">
        <v>14.7079430129501</v>
      </c>
      <c r="AZ4766" t="s">
        <v>62</v>
      </c>
      <c r="BA4766">
        <v>1084</v>
      </c>
      <c r="BB4766" t="s">
        <v>63</v>
      </c>
    </row>
    <row r="4767" spans="1:54" x14ac:dyDescent="0.25">
      <c r="A4767" s="1">
        <v>45200</v>
      </c>
      <c r="B4767">
        <v>400415</v>
      </c>
      <c r="C4767" t="s">
        <v>45785</v>
      </c>
      <c r="D4767">
        <v>3700</v>
      </c>
      <c r="E4767" t="s">
        <v>48373</v>
      </c>
      <c r="F4767" t="s">
        <v>45786</v>
      </c>
      <c r="G4767">
        <v>30787986</v>
      </c>
      <c r="H4767">
        <v>1004909226</v>
      </c>
      <c r="I4767" t="s">
        <v>1885</v>
      </c>
      <c r="K4767" t="s">
        <v>23110</v>
      </c>
      <c r="L4767" t="s">
        <v>22842</v>
      </c>
      <c r="M4767">
        <v>3936</v>
      </c>
      <c r="N4767">
        <v>66</v>
      </c>
      <c r="R4767" s="1">
        <v>42712</v>
      </c>
      <c r="S4767" t="s">
        <v>56</v>
      </c>
      <c r="V4767" s="1">
        <v>42705</v>
      </c>
      <c r="W4767">
        <v>4</v>
      </c>
      <c r="X4767" t="s">
        <v>725</v>
      </c>
      <c r="Y4767">
        <v>4</v>
      </c>
      <c r="Z4767" t="s">
        <v>1324</v>
      </c>
      <c r="AB4767">
        <v>200510</v>
      </c>
      <c r="AC4767">
        <v>311</v>
      </c>
      <c r="AD4767" t="s">
        <v>44573</v>
      </c>
      <c r="AE4767">
        <v>1085</v>
      </c>
      <c r="AF4767" t="s">
        <v>46731</v>
      </c>
      <c r="AG4767">
        <v>3</v>
      </c>
      <c r="AH4767" t="s">
        <v>81</v>
      </c>
      <c r="AI4767">
        <v>99</v>
      </c>
      <c r="AJ4767" t="s">
        <v>54511</v>
      </c>
      <c r="AK4767">
        <v>400</v>
      </c>
      <c r="AL4767" t="s">
        <v>12863</v>
      </c>
      <c r="AM4767">
        <v>2</v>
      </c>
      <c r="AN4767" t="s">
        <v>119</v>
      </c>
      <c r="AO4767">
        <v>280715</v>
      </c>
      <c r="AP4767">
        <v>219416</v>
      </c>
      <c r="AQ4767" t="s">
        <v>23111</v>
      </c>
      <c r="AR4767" t="s">
        <v>23112</v>
      </c>
      <c r="AS4767">
        <v>2</v>
      </c>
      <c r="AT4767" t="s">
        <v>1413</v>
      </c>
      <c r="AU4767" t="s">
        <v>22843</v>
      </c>
      <c r="AX4767">
        <v>55.108257349171701</v>
      </c>
      <c r="AY4767">
        <v>14.745073558452299</v>
      </c>
      <c r="AZ4767" t="s">
        <v>62</v>
      </c>
      <c r="BA4767">
        <v>1084</v>
      </c>
      <c r="BB4767" t="s">
        <v>63</v>
      </c>
    </row>
    <row r="4768" spans="1:54" x14ac:dyDescent="0.25">
      <c r="A4768" s="1">
        <v>45200</v>
      </c>
      <c r="B4768">
        <v>400416</v>
      </c>
      <c r="C4768" t="s">
        <v>49912</v>
      </c>
      <c r="D4768">
        <v>3700</v>
      </c>
      <c r="E4768" t="s">
        <v>48373</v>
      </c>
      <c r="F4768" t="s">
        <v>49913</v>
      </c>
      <c r="G4768">
        <v>30891732</v>
      </c>
      <c r="H4768">
        <v>1015603425</v>
      </c>
      <c r="I4768" t="s">
        <v>1463</v>
      </c>
      <c r="K4768" t="s">
        <v>23113</v>
      </c>
      <c r="L4768" t="s">
        <v>13281</v>
      </c>
      <c r="M4768">
        <v>2676</v>
      </c>
      <c r="N4768">
        <v>1</v>
      </c>
      <c r="R4768" s="1">
        <v>43791</v>
      </c>
      <c r="S4768" t="s">
        <v>56</v>
      </c>
      <c r="W4768">
        <v>4</v>
      </c>
      <c r="X4768" t="s">
        <v>725</v>
      </c>
      <c r="Y4768">
        <v>4</v>
      </c>
      <c r="Z4768" t="s">
        <v>1324</v>
      </c>
      <c r="AB4768">
        <v>200511</v>
      </c>
      <c r="AC4768">
        <v>333</v>
      </c>
      <c r="AD4768" t="s">
        <v>46738</v>
      </c>
      <c r="AE4768">
        <v>1085</v>
      </c>
      <c r="AF4768" t="s">
        <v>46731</v>
      </c>
      <c r="AG4768">
        <v>1</v>
      </c>
      <c r="AH4768" t="s">
        <v>44482</v>
      </c>
      <c r="AI4768">
        <v>99</v>
      </c>
      <c r="AJ4768" t="s">
        <v>54511</v>
      </c>
      <c r="AK4768">
        <v>400</v>
      </c>
      <c r="AL4768" t="s">
        <v>12863</v>
      </c>
      <c r="AP4768">
        <v>219417</v>
      </c>
      <c r="AQ4768" t="s">
        <v>2302</v>
      </c>
      <c r="AR4768" t="s">
        <v>1469</v>
      </c>
      <c r="AS4768">
        <v>2</v>
      </c>
      <c r="AT4768" t="s">
        <v>1413</v>
      </c>
      <c r="AU4768" t="s">
        <v>13282</v>
      </c>
      <c r="AX4768">
        <v>55.10701847</v>
      </c>
      <c r="AY4768">
        <v>14.71277956</v>
      </c>
      <c r="AZ4768" t="s">
        <v>62</v>
      </c>
      <c r="BA4768">
        <v>1084</v>
      </c>
      <c r="BB4768" t="s">
        <v>63</v>
      </c>
    </row>
    <row r="4769" spans="1:54" x14ac:dyDescent="0.25">
      <c r="A4769" s="1">
        <v>45200</v>
      </c>
      <c r="B4769">
        <v>400901</v>
      </c>
      <c r="C4769" t="s">
        <v>49914</v>
      </c>
      <c r="D4769">
        <v>3760</v>
      </c>
      <c r="E4769" t="s">
        <v>22749</v>
      </c>
      <c r="F4769" t="s">
        <v>49915</v>
      </c>
      <c r="I4769" t="s">
        <v>7694</v>
      </c>
      <c r="K4769" t="s">
        <v>22883</v>
      </c>
      <c r="L4769" t="s">
        <v>49865</v>
      </c>
      <c r="M4769">
        <v>3423</v>
      </c>
      <c r="N4769">
        <v>8</v>
      </c>
      <c r="R4769" s="1">
        <v>40162</v>
      </c>
      <c r="S4769" t="s">
        <v>80</v>
      </c>
      <c r="T4769">
        <v>400</v>
      </c>
      <c r="U4769" t="s">
        <v>12863</v>
      </c>
      <c r="V4769" s="1">
        <v>33756</v>
      </c>
      <c r="W4769">
        <v>3</v>
      </c>
      <c r="X4769" t="s">
        <v>3496</v>
      </c>
      <c r="Y4769">
        <v>1</v>
      </c>
      <c r="Z4769" t="s">
        <v>46545</v>
      </c>
      <c r="AB4769">
        <v>197308</v>
      </c>
      <c r="AC4769">
        <v>126</v>
      </c>
      <c r="AD4769" t="s">
        <v>46616</v>
      </c>
      <c r="AE4769">
        <v>1015</v>
      </c>
      <c r="AF4769" t="s">
        <v>46616</v>
      </c>
      <c r="AG4769">
        <v>3</v>
      </c>
      <c r="AH4769" t="s">
        <v>81</v>
      </c>
      <c r="AI4769">
        <v>27</v>
      </c>
      <c r="AJ4769" t="s">
        <v>44512</v>
      </c>
      <c r="AK4769">
        <v>400</v>
      </c>
      <c r="AL4769" t="s">
        <v>12863</v>
      </c>
      <c r="AM4769">
        <v>1</v>
      </c>
      <c r="AN4769" t="s">
        <v>1193</v>
      </c>
      <c r="AO4769">
        <v>401901</v>
      </c>
      <c r="AS4769">
        <v>0</v>
      </c>
      <c r="AT4769" t="s">
        <v>61</v>
      </c>
      <c r="AU4769" t="s">
        <v>49866</v>
      </c>
      <c r="AX4769">
        <v>55.211652631610399</v>
      </c>
      <c r="AY4769">
        <v>14.890420288166601</v>
      </c>
      <c r="AZ4769" t="s">
        <v>62</v>
      </c>
      <c r="BA4769">
        <v>1084</v>
      </c>
      <c r="BB4769" t="s">
        <v>63</v>
      </c>
    </row>
    <row r="4770" spans="1:54" x14ac:dyDescent="0.25">
      <c r="A4770" s="1">
        <v>45200</v>
      </c>
      <c r="B4770">
        <v>400902</v>
      </c>
      <c r="C4770" t="s">
        <v>23114</v>
      </c>
      <c r="D4770">
        <v>3770</v>
      </c>
      <c r="E4770" t="s">
        <v>22737</v>
      </c>
      <c r="F4770" t="s">
        <v>23114</v>
      </c>
      <c r="G4770">
        <v>26696348</v>
      </c>
      <c r="H4770">
        <v>1003307160</v>
      </c>
      <c r="I4770" t="s">
        <v>23115</v>
      </c>
      <c r="J4770" t="s">
        <v>23116</v>
      </c>
      <c r="K4770" t="s">
        <v>23117</v>
      </c>
      <c r="L4770" t="s">
        <v>53589</v>
      </c>
      <c r="M4770">
        <v>1929</v>
      </c>
      <c r="N4770">
        <v>19</v>
      </c>
      <c r="R4770" s="1">
        <v>43844</v>
      </c>
      <c r="S4770" t="s">
        <v>56</v>
      </c>
      <c r="T4770">
        <v>400</v>
      </c>
      <c r="U4770" t="s">
        <v>12863</v>
      </c>
      <c r="W4770">
        <v>2</v>
      </c>
      <c r="X4770" t="s">
        <v>57</v>
      </c>
      <c r="Y4770">
        <v>1</v>
      </c>
      <c r="Z4770" t="s">
        <v>46545</v>
      </c>
      <c r="AA4770">
        <v>10</v>
      </c>
      <c r="AB4770">
        <v>196210</v>
      </c>
      <c r="AC4770">
        <v>126</v>
      </c>
      <c r="AD4770" t="s">
        <v>46616</v>
      </c>
      <c r="AE4770">
        <v>1015</v>
      </c>
      <c r="AF4770" t="s">
        <v>46616</v>
      </c>
      <c r="AG4770">
        <v>1</v>
      </c>
      <c r="AH4770" t="s">
        <v>44482</v>
      </c>
      <c r="AI4770">
        <v>23</v>
      </c>
      <c r="AJ4770" t="s">
        <v>692</v>
      </c>
      <c r="AK4770">
        <v>400</v>
      </c>
      <c r="AL4770" t="s">
        <v>12863</v>
      </c>
      <c r="AQ4770" t="s">
        <v>23118</v>
      </c>
      <c r="AR4770" t="s">
        <v>23119</v>
      </c>
      <c r="AS4770">
        <v>0</v>
      </c>
      <c r="AT4770" t="s">
        <v>61</v>
      </c>
      <c r="AU4770" t="s">
        <v>53590</v>
      </c>
      <c r="AX4770">
        <v>55.241293769999999</v>
      </c>
      <c r="AY4770">
        <v>14.824396569999999</v>
      </c>
      <c r="AZ4770" t="s">
        <v>62</v>
      </c>
      <c r="BA4770">
        <v>1084</v>
      </c>
      <c r="BB4770" t="s">
        <v>63</v>
      </c>
    </row>
    <row r="4771" spans="1:54" x14ac:dyDescent="0.25">
      <c r="A4771" s="1">
        <v>45200</v>
      </c>
      <c r="B4771">
        <v>400999</v>
      </c>
      <c r="C4771" t="s">
        <v>23120</v>
      </c>
      <c r="D4771">
        <v>3700</v>
      </c>
      <c r="E4771" t="s">
        <v>48373</v>
      </c>
      <c r="F4771" t="s">
        <v>23120</v>
      </c>
      <c r="J4771" t="s">
        <v>22733</v>
      </c>
      <c r="K4771" t="s">
        <v>23121</v>
      </c>
      <c r="L4771" t="s">
        <v>22884</v>
      </c>
      <c r="M4771">
        <v>4638</v>
      </c>
      <c r="N4771">
        <v>23</v>
      </c>
      <c r="R4771" s="1">
        <v>40162</v>
      </c>
      <c r="S4771" t="s">
        <v>80</v>
      </c>
      <c r="T4771">
        <v>400</v>
      </c>
      <c r="U4771" t="s">
        <v>12863</v>
      </c>
      <c r="V4771" s="1">
        <v>38869</v>
      </c>
      <c r="W4771">
        <v>3</v>
      </c>
      <c r="X4771" t="s">
        <v>3496</v>
      </c>
      <c r="Y4771">
        <v>1</v>
      </c>
      <c r="Z4771" t="s">
        <v>46545</v>
      </c>
      <c r="AB4771">
        <v>200307</v>
      </c>
      <c r="AC4771">
        <v>931</v>
      </c>
      <c r="AD4771" t="s">
        <v>1467</v>
      </c>
      <c r="AE4771">
        <v>2022</v>
      </c>
      <c r="AF4771" t="s">
        <v>1467</v>
      </c>
      <c r="AG4771">
        <v>3</v>
      </c>
      <c r="AH4771" t="s">
        <v>81</v>
      </c>
      <c r="AI4771">
        <v>7</v>
      </c>
      <c r="AJ4771" t="s">
        <v>1326</v>
      </c>
      <c r="AK4771">
        <v>400</v>
      </c>
      <c r="AL4771" t="s">
        <v>12863</v>
      </c>
      <c r="AQ4771" t="s">
        <v>23122</v>
      </c>
      <c r="AS4771">
        <v>0</v>
      </c>
      <c r="AT4771" t="s">
        <v>61</v>
      </c>
      <c r="AU4771" t="s">
        <v>22736</v>
      </c>
      <c r="AX4771">
        <v>55.092502758553003</v>
      </c>
      <c r="AY4771">
        <v>14.7087049067141</v>
      </c>
      <c r="AZ4771" t="s">
        <v>62</v>
      </c>
      <c r="BA4771">
        <v>1084</v>
      </c>
      <c r="BB4771" t="s">
        <v>63</v>
      </c>
    </row>
    <row r="4772" spans="1:54" x14ac:dyDescent="0.25">
      <c r="A4772" s="1">
        <v>45200</v>
      </c>
      <c r="B4772">
        <v>410000</v>
      </c>
      <c r="C4772" t="s">
        <v>23123</v>
      </c>
      <c r="D4772">
        <v>5500</v>
      </c>
      <c r="E4772" t="s">
        <v>14346</v>
      </c>
      <c r="F4772" t="s">
        <v>14351</v>
      </c>
      <c r="G4772">
        <v>29189684</v>
      </c>
      <c r="H4772">
        <v>1003474032</v>
      </c>
      <c r="K4772" t="s">
        <v>15438</v>
      </c>
      <c r="L4772" t="s">
        <v>53597</v>
      </c>
      <c r="M4772">
        <v>1673</v>
      </c>
      <c r="N4772">
        <v>9</v>
      </c>
      <c r="R4772" s="1">
        <v>43731</v>
      </c>
      <c r="S4772" t="s">
        <v>56</v>
      </c>
      <c r="T4772">
        <v>410</v>
      </c>
      <c r="U4772" t="s">
        <v>14351</v>
      </c>
      <c r="W4772">
        <v>2</v>
      </c>
      <c r="X4772" t="s">
        <v>57</v>
      </c>
      <c r="Y4772">
        <v>5</v>
      </c>
      <c r="Z4772" t="s">
        <v>54458</v>
      </c>
      <c r="AB4772">
        <v>200701</v>
      </c>
      <c r="AC4772">
        <v>923</v>
      </c>
      <c r="AD4772" t="s">
        <v>58</v>
      </c>
      <c r="AE4772">
        <v>2013</v>
      </c>
      <c r="AF4772" t="s">
        <v>58</v>
      </c>
      <c r="AG4772">
        <v>1</v>
      </c>
      <c r="AH4772" t="s">
        <v>44482</v>
      </c>
      <c r="AI4772">
        <v>99</v>
      </c>
      <c r="AJ4772" t="s">
        <v>54511</v>
      </c>
      <c r="AK4772">
        <v>410</v>
      </c>
      <c r="AL4772" t="s">
        <v>14351</v>
      </c>
      <c r="AQ4772" t="s">
        <v>16453</v>
      </c>
      <c r="AR4772" t="s">
        <v>15754</v>
      </c>
      <c r="AS4772">
        <v>0</v>
      </c>
      <c r="AT4772" t="s">
        <v>61</v>
      </c>
      <c r="AU4772" t="s">
        <v>13821</v>
      </c>
      <c r="AV4772" t="s">
        <v>52612</v>
      </c>
      <c r="AX4772">
        <v>55.504365450000002</v>
      </c>
      <c r="AY4772">
        <v>9.7373262399999998</v>
      </c>
      <c r="AZ4772" t="s">
        <v>62</v>
      </c>
      <c r="BA4772">
        <v>1083</v>
      </c>
      <c r="BB4772" t="s">
        <v>2861</v>
      </c>
    </row>
    <row r="4773" spans="1:54" x14ac:dyDescent="0.25">
      <c r="A4773" s="1">
        <v>45200</v>
      </c>
      <c r="B4773">
        <v>410001</v>
      </c>
      <c r="C4773" t="s">
        <v>53598</v>
      </c>
      <c r="D4773">
        <v>5463</v>
      </c>
      <c r="E4773" t="s">
        <v>23124</v>
      </c>
      <c r="F4773" t="s">
        <v>53599</v>
      </c>
      <c r="G4773">
        <v>17561944</v>
      </c>
      <c r="H4773">
        <v>1001313253</v>
      </c>
      <c r="I4773" t="s">
        <v>45787</v>
      </c>
      <c r="J4773" t="s">
        <v>23125</v>
      </c>
      <c r="K4773" t="s">
        <v>23125</v>
      </c>
      <c r="L4773" t="s">
        <v>23126</v>
      </c>
      <c r="M4773">
        <v>75</v>
      </c>
      <c r="N4773">
        <v>17</v>
      </c>
      <c r="R4773" s="1">
        <v>41941</v>
      </c>
      <c r="S4773" t="s">
        <v>56</v>
      </c>
      <c r="T4773">
        <v>410</v>
      </c>
      <c r="U4773" t="s">
        <v>14351</v>
      </c>
      <c r="V4773" s="1">
        <v>41851</v>
      </c>
      <c r="W4773">
        <v>6</v>
      </c>
      <c r="X4773" t="s">
        <v>1289</v>
      </c>
      <c r="Y4773">
        <v>1</v>
      </c>
      <c r="Z4773" t="s">
        <v>46545</v>
      </c>
      <c r="AA4773">
        <v>10</v>
      </c>
      <c r="AB4773">
        <v>200701</v>
      </c>
      <c r="AC4773">
        <v>129</v>
      </c>
      <c r="AD4773" t="s">
        <v>2405</v>
      </c>
      <c r="AE4773">
        <v>1016</v>
      </c>
      <c r="AF4773" t="s">
        <v>2405</v>
      </c>
      <c r="AG4773">
        <v>3</v>
      </c>
      <c r="AH4773" t="s">
        <v>81</v>
      </c>
      <c r="AI4773">
        <v>99</v>
      </c>
      <c r="AJ4773" t="s">
        <v>54511</v>
      </c>
      <c r="AK4773">
        <v>410</v>
      </c>
      <c r="AL4773" t="s">
        <v>14351</v>
      </c>
      <c r="AQ4773" t="s">
        <v>23127</v>
      </c>
      <c r="AS4773">
        <v>0</v>
      </c>
      <c r="AT4773" t="s">
        <v>61</v>
      </c>
      <c r="AU4773" t="s">
        <v>23128</v>
      </c>
      <c r="AX4773">
        <v>55.459715666195699</v>
      </c>
      <c r="AY4773">
        <v>10.043144772197801</v>
      </c>
      <c r="AZ4773" t="s">
        <v>62</v>
      </c>
      <c r="BA4773">
        <v>1083</v>
      </c>
      <c r="BB4773" t="s">
        <v>2861</v>
      </c>
    </row>
    <row r="4774" spans="1:54" x14ac:dyDescent="0.25">
      <c r="A4774" s="1">
        <v>45200</v>
      </c>
      <c r="B4774">
        <v>410002</v>
      </c>
      <c r="C4774" t="s">
        <v>23129</v>
      </c>
      <c r="D4774">
        <v>5560</v>
      </c>
      <c r="E4774" t="s">
        <v>23130</v>
      </c>
      <c r="F4774" t="s">
        <v>49916</v>
      </c>
      <c r="G4774">
        <v>30094824</v>
      </c>
      <c r="H4774">
        <v>1012905366</v>
      </c>
      <c r="I4774" t="s">
        <v>23131</v>
      </c>
      <c r="K4774" t="s">
        <v>23132</v>
      </c>
      <c r="L4774" t="s">
        <v>23133</v>
      </c>
      <c r="M4774">
        <v>978</v>
      </c>
      <c r="N4774">
        <v>9</v>
      </c>
      <c r="R4774" s="1">
        <v>43783</v>
      </c>
      <c r="S4774" t="s">
        <v>612</v>
      </c>
      <c r="T4774">
        <v>410</v>
      </c>
      <c r="U4774" t="s">
        <v>14351</v>
      </c>
      <c r="W4774">
        <v>6</v>
      </c>
      <c r="X4774" t="s">
        <v>1289</v>
      </c>
      <c r="Y4774">
        <v>1</v>
      </c>
      <c r="Z4774" t="s">
        <v>46545</v>
      </c>
      <c r="AB4774">
        <v>200705</v>
      </c>
      <c r="AC4774">
        <v>129</v>
      </c>
      <c r="AD4774" t="s">
        <v>2405</v>
      </c>
      <c r="AE4774">
        <v>1016</v>
      </c>
      <c r="AF4774" t="s">
        <v>2405</v>
      </c>
      <c r="AG4774">
        <v>1</v>
      </c>
      <c r="AH4774" t="s">
        <v>44482</v>
      </c>
      <c r="AI4774">
        <v>99</v>
      </c>
      <c r="AJ4774" t="s">
        <v>54511</v>
      </c>
      <c r="AK4774">
        <v>410</v>
      </c>
      <c r="AL4774" t="s">
        <v>14351</v>
      </c>
      <c r="AQ4774" t="s">
        <v>23134</v>
      </c>
      <c r="AR4774" t="s">
        <v>23135</v>
      </c>
      <c r="AS4774">
        <v>0</v>
      </c>
      <c r="AT4774" t="s">
        <v>61</v>
      </c>
      <c r="AU4774" t="s">
        <v>23136</v>
      </c>
      <c r="AX4774">
        <v>55.432186700000003</v>
      </c>
      <c r="AY4774">
        <v>10.03898077</v>
      </c>
      <c r="AZ4774" t="s">
        <v>62</v>
      </c>
      <c r="BA4774">
        <v>1083</v>
      </c>
      <c r="BB4774" t="s">
        <v>2861</v>
      </c>
    </row>
    <row r="4775" spans="1:54" x14ac:dyDescent="0.25">
      <c r="A4775" s="1">
        <v>45200</v>
      </c>
      <c r="B4775">
        <v>410003</v>
      </c>
      <c r="C4775" t="s">
        <v>23137</v>
      </c>
      <c r="D4775">
        <v>5466</v>
      </c>
      <c r="E4775" t="s">
        <v>17384</v>
      </c>
      <c r="F4775" t="s">
        <v>23138</v>
      </c>
      <c r="G4775">
        <v>31444489</v>
      </c>
      <c r="H4775">
        <v>1014487642</v>
      </c>
      <c r="I4775" t="s">
        <v>23139</v>
      </c>
      <c r="J4775" t="s">
        <v>23140</v>
      </c>
      <c r="K4775" t="s">
        <v>23141</v>
      </c>
      <c r="L4775" t="s">
        <v>49917</v>
      </c>
      <c r="M4775">
        <v>525</v>
      </c>
      <c r="N4775">
        <v>2</v>
      </c>
      <c r="R4775" s="1">
        <v>40162</v>
      </c>
      <c r="S4775" t="s">
        <v>80</v>
      </c>
      <c r="V4775" s="1">
        <v>39569</v>
      </c>
      <c r="W4775">
        <v>5</v>
      </c>
      <c r="X4775" t="s">
        <v>557</v>
      </c>
      <c r="Y4775">
        <v>1</v>
      </c>
      <c r="Z4775" t="s">
        <v>46545</v>
      </c>
      <c r="AA4775">
        <v>10</v>
      </c>
      <c r="AB4775">
        <v>200805</v>
      </c>
      <c r="AC4775">
        <v>123</v>
      </c>
      <c r="AD4775" t="s">
        <v>1507</v>
      </c>
      <c r="AE4775">
        <v>1011</v>
      </c>
      <c r="AF4775" t="s">
        <v>1507</v>
      </c>
      <c r="AG4775">
        <v>3</v>
      </c>
      <c r="AH4775" t="s">
        <v>81</v>
      </c>
      <c r="AI4775">
        <v>99</v>
      </c>
      <c r="AJ4775" t="s">
        <v>54511</v>
      </c>
      <c r="AK4775">
        <v>410</v>
      </c>
      <c r="AL4775" t="s">
        <v>14351</v>
      </c>
      <c r="AQ4775" t="s">
        <v>23142</v>
      </c>
      <c r="AR4775" t="s">
        <v>23143</v>
      </c>
      <c r="AS4775">
        <v>0</v>
      </c>
      <c r="AT4775" t="s">
        <v>61</v>
      </c>
      <c r="AU4775" t="s">
        <v>47653</v>
      </c>
      <c r="AX4775">
        <v>55.486287274754602</v>
      </c>
      <c r="AY4775">
        <v>9.9108302454415806</v>
      </c>
      <c r="AZ4775" t="s">
        <v>62</v>
      </c>
      <c r="BA4775">
        <v>1083</v>
      </c>
      <c r="BB4775" t="s">
        <v>2861</v>
      </c>
    </row>
    <row r="4776" spans="1:54" x14ac:dyDescent="0.25">
      <c r="A4776" s="1">
        <v>45200</v>
      </c>
      <c r="B4776">
        <v>410004</v>
      </c>
      <c r="C4776" t="s">
        <v>23144</v>
      </c>
      <c r="D4776">
        <v>5592</v>
      </c>
      <c r="E4776" t="s">
        <v>8617</v>
      </c>
      <c r="F4776" t="s">
        <v>23144</v>
      </c>
      <c r="G4776">
        <v>29189684</v>
      </c>
      <c r="H4776">
        <v>1015408681</v>
      </c>
      <c r="I4776" t="s">
        <v>23145</v>
      </c>
      <c r="K4776" t="s">
        <v>23146</v>
      </c>
      <c r="L4776" t="s">
        <v>23147</v>
      </c>
      <c r="M4776">
        <v>564</v>
      </c>
      <c r="N4776">
        <v>21</v>
      </c>
      <c r="R4776" s="1">
        <v>43791</v>
      </c>
      <c r="S4776" t="s">
        <v>23148</v>
      </c>
      <c r="T4776">
        <v>410</v>
      </c>
      <c r="U4776" t="s">
        <v>14351</v>
      </c>
      <c r="W4776">
        <v>2</v>
      </c>
      <c r="X4776" t="s">
        <v>57</v>
      </c>
      <c r="Y4776">
        <v>1</v>
      </c>
      <c r="Z4776" t="s">
        <v>46545</v>
      </c>
      <c r="AB4776">
        <v>200907</v>
      </c>
      <c r="AC4776">
        <v>149</v>
      </c>
      <c r="AD4776" t="s">
        <v>1085</v>
      </c>
      <c r="AE4776">
        <v>1026</v>
      </c>
      <c r="AF4776" t="s">
        <v>44530</v>
      </c>
      <c r="AG4776">
        <v>1</v>
      </c>
      <c r="AH4776" t="s">
        <v>44482</v>
      </c>
      <c r="AI4776">
        <v>99</v>
      </c>
      <c r="AJ4776" t="s">
        <v>54511</v>
      </c>
      <c r="AK4776">
        <v>410</v>
      </c>
      <c r="AL4776" t="s">
        <v>14351</v>
      </c>
      <c r="AQ4776" t="s">
        <v>23149</v>
      </c>
      <c r="AS4776">
        <v>0</v>
      </c>
      <c r="AT4776" t="s">
        <v>61</v>
      </c>
      <c r="AU4776" t="s">
        <v>12630</v>
      </c>
      <c r="AX4776">
        <v>55.426265110000003</v>
      </c>
      <c r="AY4776">
        <v>9.9315756499999992</v>
      </c>
      <c r="AZ4776" t="s">
        <v>62</v>
      </c>
      <c r="BA4776">
        <v>1083</v>
      </c>
      <c r="BB4776" t="s">
        <v>2861</v>
      </c>
    </row>
    <row r="4777" spans="1:54" x14ac:dyDescent="0.25">
      <c r="A4777" s="1">
        <v>45200</v>
      </c>
      <c r="B4777">
        <v>410300</v>
      </c>
      <c r="C4777" t="s">
        <v>23137</v>
      </c>
      <c r="D4777">
        <v>5466</v>
      </c>
      <c r="E4777" t="s">
        <v>17384</v>
      </c>
      <c r="F4777" t="s">
        <v>23150</v>
      </c>
      <c r="G4777">
        <v>31444489</v>
      </c>
      <c r="H4777">
        <v>1014487642</v>
      </c>
      <c r="I4777" t="s">
        <v>49918</v>
      </c>
      <c r="J4777" t="s">
        <v>23140</v>
      </c>
      <c r="K4777" t="s">
        <v>23141</v>
      </c>
      <c r="L4777" t="s">
        <v>23151</v>
      </c>
      <c r="M4777">
        <v>1653</v>
      </c>
      <c r="N4777">
        <v>4</v>
      </c>
      <c r="R4777" s="1">
        <v>43579</v>
      </c>
      <c r="S4777" t="s">
        <v>56</v>
      </c>
      <c r="V4777" s="1">
        <v>43312</v>
      </c>
      <c r="W4777">
        <v>5</v>
      </c>
      <c r="X4777" t="s">
        <v>557</v>
      </c>
      <c r="Y4777">
        <v>1</v>
      </c>
      <c r="Z4777" t="s">
        <v>46545</v>
      </c>
      <c r="AA4777">
        <v>10</v>
      </c>
      <c r="AB4777">
        <v>200805</v>
      </c>
      <c r="AC4777">
        <v>123</v>
      </c>
      <c r="AD4777" t="s">
        <v>1507</v>
      </c>
      <c r="AE4777">
        <v>1011</v>
      </c>
      <c r="AF4777" t="s">
        <v>1507</v>
      </c>
      <c r="AG4777">
        <v>3</v>
      </c>
      <c r="AH4777" t="s">
        <v>81</v>
      </c>
      <c r="AI4777">
        <v>99</v>
      </c>
      <c r="AJ4777" t="s">
        <v>54511</v>
      </c>
      <c r="AK4777">
        <v>410</v>
      </c>
      <c r="AL4777" t="s">
        <v>14351</v>
      </c>
      <c r="AQ4777" t="s">
        <v>23142</v>
      </c>
      <c r="AR4777" t="s">
        <v>23143</v>
      </c>
      <c r="AS4777">
        <v>0</v>
      </c>
      <c r="AT4777" t="s">
        <v>61</v>
      </c>
      <c r="AU4777" t="s">
        <v>17389</v>
      </c>
      <c r="AX4777">
        <v>55.486255210000003</v>
      </c>
      <c r="AY4777">
        <v>9.9105923800000006</v>
      </c>
      <c r="AZ4777" t="s">
        <v>62</v>
      </c>
      <c r="BA4777">
        <v>1083</v>
      </c>
      <c r="BB4777" t="s">
        <v>2861</v>
      </c>
    </row>
    <row r="4778" spans="1:54" x14ac:dyDescent="0.25">
      <c r="A4778" s="1">
        <v>45200</v>
      </c>
      <c r="B4778">
        <v>410375</v>
      </c>
      <c r="C4778" t="s">
        <v>23152</v>
      </c>
      <c r="D4778">
        <v>5500</v>
      </c>
      <c r="E4778" t="s">
        <v>14346</v>
      </c>
      <c r="F4778" t="s">
        <v>23152</v>
      </c>
      <c r="G4778">
        <v>13447004</v>
      </c>
      <c r="H4778">
        <v>1000565261</v>
      </c>
      <c r="I4778" t="s">
        <v>23153</v>
      </c>
      <c r="K4778" t="s">
        <v>23154</v>
      </c>
      <c r="L4778" t="s">
        <v>53600</v>
      </c>
      <c r="M4778">
        <v>1650</v>
      </c>
      <c r="N4778">
        <v>1</v>
      </c>
      <c r="R4778" s="1">
        <v>43791</v>
      </c>
      <c r="S4778" t="s">
        <v>80</v>
      </c>
      <c r="W4778">
        <v>5</v>
      </c>
      <c r="X4778" t="s">
        <v>557</v>
      </c>
      <c r="Y4778">
        <v>1</v>
      </c>
      <c r="Z4778" t="s">
        <v>46545</v>
      </c>
      <c r="AB4778">
        <v>198909</v>
      </c>
      <c r="AC4778">
        <v>147</v>
      </c>
      <c r="AD4778" t="s">
        <v>46697</v>
      </c>
      <c r="AE4778">
        <v>1021</v>
      </c>
      <c r="AF4778" t="s">
        <v>46697</v>
      </c>
      <c r="AG4778">
        <v>1</v>
      </c>
      <c r="AH4778" t="s">
        <v>44482</v>
      </c>
      <c r="AI4778">
        <v>99</v>
      </c>
      <c r="AJ4778" t="s">
        <v>54511</v>
      </c>
      <c r="AK4778">
        <v>410</v>
      </c>
      <c r="AL4778" t="s">
        <v>14351</v>
      </c>
      <c r="AQ4778" t="s">
        <v>23155</v>
      </c>
      <c r="AR4778" t="s">
        <v>23156</v>
      </c>
      <c r="AS4778">
        <v>0</v>
      </c>
      <c r="AT4778" t="s">
        <v>61</v>
      </c>
      <c r="AU4778" t="s">
        <v>53601</v>
      </c>
      <c r="AX4778">
        <v>55.498539780000002</v>
      </c>
      <c r="AY4778">
        <v>9.7768233500000008</v>
      </c>
      <c r="AZ4778" t="s">
        <v>62</v>
      </c>
      <c r="BA4778">
        <v>1083</v>
      </c>
      <c r="BB4778" t="s">
        <v>2861</v>
      </c>
    </row>
    <row r="4779" spans="1:54" x14ac:dyDescent="0.25">
      <c r="A4779" s="1">
        <v>45200</v>
      </c>
      <c r="B4779">
        <v>411000</v>
      </c>
      <c r="D4779">
        <v>3760</v>
      </c>
      <c r="E4779" t="s">
        <v>22749</v>
      </c>
      <c r="F4779" t="s">
        <v>49919</v>
      </c>
      <c r="G4779">
        <v>25775635</v>
      </c>
      <c r="H4779">
        <v>1003394502</v>
      </c>
      <c r="K4779" t="s">
        <v>23157</v>
      </c>
      <c r="L4779" t="s">
        <v>49920</v>
      </c>
      <c r="M4779">
        <v>5</v>
      </c>
      <c r="N4779">
        <v>1</v>
      </c>
      <c r="R4779" s="1">
        <v>43791</v>
      </c>
      <c r="S4779" t="s">
        <v>56</v>
      </c>
      <c r="T4779">
        <v>411</v>
      </c>
      <c r="U4779" t="s">
        <v>49921</v>
      </c>
      <c r="W4779">
        <v>2</v>
      </c>
      <c r="X4779" t="s">
        <v>57</v>
      </c>
      <c r="Y4779">
        <v>5</v>
      </c>
      <c r="Z4779" t="s">
        <v>54458</v>
      </c>
      <c r="AB4779">
        <v>200701</v>
      </c>
      <c r="AC4779">
        <v>923</v>
      </c>
      <c r="AD4779" t="s">
        <v>58</v>
      </c>
      <c r="AE4779">
        <v>2013</v>
      </c>
      <c r="AF4779" t="s">
        <v>58</v>
      </c>
      <c r="AG4779">
        <v>1</v>
      </c>
      <c r="AH4779" t="s">
        <v>44482</v>
      </c>
      <c r="AI4779">
        <v>99</v>
      </c>
      <c r="AJ4779" t="s">
        <v>54511</v>
      </c>
      <c r="AK4779">
        <v>411</v>
      </c>
      <c r="AL4779" t="s">
        <v>49921</v>
      </c>
      <c r="AQ4779" t="s">
        <v>23158</v>
      </c>
      <c r="AS4779">
        <v>0</v>
      </c>
      <c r="AT4779" t="s">
        <v>61</v>
      </c>
      <c r="AU4779" t="s">
        <v>49919</v>
      </c>
      <c r="AX4779">
        <v>55.320470800000002</v>
      </c>
      <c r="AY4779">
        <v>15.18652075</v>
      </c>
      <c r="AZ4779" t="s">
        <v>62</v>
      </c>
      <c r="BA4779">
        <v>1084</v>
      </c>
      <c r="BB4779" t="s">
        <v>63</v>
      </c>
    </row>
    <row r="4780" spans="1:54" x14ac:dyDescent="0.25">
      <c r="A4780" s="1">
        <v>45200</v>
      </c>
      <c r="B4780">
        <v>411001</v>
      </c>
      <c r="C4780" t="s">
        <v>49922</v>
      </c>
      <c r="D4780">
        <v>3760</v>
      </c>
      <c r="E4780" t="s">
        <v>22749</v>
      </c>
      <c r="F4780" t="s">
        <v>49923</v>
      </c>
      <c r="G4780">
        <v>25775635</v>
      </c>
      <c r="H4780">
        <v>1003394502</v>
      </c>
      <c r="I4780" t="s">
        <v>23159</v>
      </c>
      <c r="K4780" t="s">
        <v>23160</v>
      </c>
      <c r="L4780" t="s">
        <v>49924</v>
      </c>
      <c r="M4780">
        <v>5</v>
      </c>
      <c r="N4780">
        <v>4</v>
      </c>
      <c r="R4780" s="1">
        <v>43804</v>
      </c>
      <c r="S4780" t="s">
        <v>56</v>
      </c>
      <c r="T4780">
        <v>411</v>
      </c>
      <c r="U4780" t="s">
        <v>49921</v>
      </c>
      <c r="W4780">
        <v>2</v>
      </c>
      <c r="X4780" t="s">
        <v>57</v>
      </c>
      <c r="Y4780">
        <v>3</v>
      </c>
      <c r="Z4780" t="s">
        <v>1713</v>
      </c>
      <c r="AA4780">
        <v>7</v>
      </c>
      <c r="AC4780">
        <v>121</v>
      </c>
      <c r="AD4780" t="s">
        <v>70</v>
      </c>
      <c r="AE4780">
        <v>1012</v>
      </c>
      <c r="AF4780" t="s">
        <v>71</v>
      </c>
      <c r="AG4780">
        <v>1</v>
      </c>
      <c r="AH4780" t="s">
        <v>44482</v>
      </c>
      <c r="AI4780">
        <v>22</v>
      </c>
      <c r="AJ4780" t="s">
        <v>52628</v>
      </c>
      <c r="AK4780">
        <v>411</v>
      </c>
      <c r="AL4780" t="s">
        <v>49921</v>
      </c>
      <c r="AQ4780" t="s">
        <v>23158</v>
      </c>
      <c r="AR4780" t="s">
        <v>49925</v>
      </c>
      <c r="AS4780">
        <v>0</v>
      </c>
      <c r="AT4780" t="s">
        <v>61</v>
      </c>
      <c r="AU4780" t="s">
        <v>49919</v>
      </c>
      <c r="AX4780">
        <v>55.321770960000002</v>
      </c>
      <c r="AY4780">
        <v>15.189425659999999</v>
      </c>
      <c r="AZ4780" t="s">
        <v>62</v>
      </c>
      <c r="BA4780">
        <v>1084</v>
      </c>
      <c r="BB4780" t="s">
        <v>63</v>
      </c>
    </row>
    <row r="4781" spans="1:54" x14ac:dyDescent="0.25">
      <c r="A4781" s="1">
        <v>45200</v>
      </c>
      <c r="B4781">
        <v>420000</v>
      </c>
      <c r="C4781" t="s">
        <v>11662</v>
      </c>
      <c r="D4781">
        <v>5610</v>
      </c>
      <c r="E4781" t="s">
        <v>15756</v>
      </c>
      <c r="F4781" t="s">
        <v>11662</v>
      </c>
      <c r="G4781">
        <v>29189692</v>
      </c>
      <c r="I4781" t="s">
        <v>45788</v>
      </c>
      <c r="K4781" t="s">
        <v>15758</v>
      </c>
      <c r="L4781" t="s">
        <v>55953</v>
      </c>
      <c r="M4781">
        <v>2207</v>
      </c>
      <c r="N4781">
        <v>5</v>
      </c>
      <c r="R4781" s="1">
        <v>44349</v>
      </c>
      <c r="S4781" t="s">
        <v>56</v>
      </c>
      <c r="T4781">
        <v>420</v>
      </c>
      <c r="U4781" t="s">
        <v>11662</v>
      </c>
      <c r="W4781">
        <v>2</v>
      </c>
      <c r="X4781" t="s">
        <v>57</v>
      </c>
      <c r="Y4781">
        <v>5</v>
      </c>
      <c r="Z4781" t="s">
        <v>54458</v>
      </c>
      <c r="AB4781">
        <v>200701</v>
      </c>
      <c r="AC4781">
        <v>923</v>
      </c>
      <c r="AD4781" t="s">
        <v>58</v>
      </c>
      <c r="AE4781">
        <v>2013</v>
      </c>
      <c r="AF4781" t="s">
        <v>58</v>
      </c>
      <c r="AG4781">
        <v>1</v>
      </c>
      <c r="AH4781" t="s">
        <v>44482</v>
      </c>
      <c r="AI4781">
        <v>99</v>
      </c>
      <c r="AJ4781" t="s">
        <v>54511</v>
      </c>
      <c r="AK4781">
        <v>420</v>
      </c>
      <c r="AL4781" t="s">
        <v>11662</v>
      </c>
      <c r="AQ4781" t="s">
        <v>23161</v>
      </c>
      <c r="AR4781" t="s">
        <v>15760</v>
      </c>
      <c r="AS4781">
        <v>0</v>
      </c>
      <c r="AT4781" t="s">
        <v>61</v>
      </c>
      <c r="AU4781" t="s">
        <v>55902</v>
      </c>
      <c r="AV4781" t="s">
        <v>52612</v>
      </c>
      <c r="AX4781">
        <v>55.26656423</v>
      </c>
      <c r="AY4781">
        <v>9.8928385399999996</v>
      </c>
      <c r="AZ4781" t="s">
        <v>62</v>
      </c>
      <c r="BA4781">
        <v>1083</v>
      </c>
      <c r="BB4781" t="s">
        <v>2861</v>
      </c>
    </row>
    <row r="4782" spans="1:54" x14ac:dyDescent="0.25">
      <c r="A4782" s="1">
        <v>45200</v>
      </c>
      <c r="B4782">
        <v>420001</v>
      </c>
      <c r="C4782" t="s">
        <v>23162</v>
      </c>
      <c r="D4782">
        <v>5690</v>
      </c>
      <c r="E4782" t="s">
        <v>23163</v>
      </c>
      <c r="F4782" t="s">
        <v>23162</v>
      </c>
      <c r="G4782">
        <v>29032394</v>
      </c>
      <c r="H4782">
        <v>1011782147</v>
      </c>
      <c r="I4782" t="s">
        <v>49926</v>
      </c>
      <c r="K4782" t="s">
        <v>23164</v>
      </c>
      <c r="L4782" t="s">
        <v>23165</v>
      </c>
      <c r="M4782">
        <v>1626</v>
      </c>
      <c r="N4782">
        <v>17</v>
      </c>
      <c r="R4782" s="1">
        <v>44936</v>
      </c>
      <c r="S4782" t="s">
        <v>56</v>
      </c>
      <c r="T4782">
        <v>420</v>
      </c>
      <c r="U4782" t="s">
        <v>11662</v>
      </c>
      <c r="W4782">
        <v>6</v>
      </c>
      <c r="X4782" t="s">
        <v>1289</v>
      </c>
      <c r="Y4782">
        <v>1</v>
      </c>
      <c r="Z4782" t="s">
        <v>46545</v>
      </c>
      <c r="AA4782">
        <v>10</v>
      </c>
      <c r="AB4782">
        <v>200701</v>
      </c>
      <c r="AC4782">
        <v>129</v>
      </c>
      <c r="AD4782" t="s">
        <v>2405</v>
      </c>
      <c r="AE4782">
        <v>1016</v>
      </c>
      <c r="AF4782" t="s">
        <v>2405</v>
      </c>
      <c r="AG4782">
        <v>1</v>
      </c>
      <c r="AH4782" t="s">
        <v>44482</v>
      </c>
      <c r="AI4782">
        <v>99</v>
      </c>
      <c r="AJ4782" t="s">
        <v>54511</v>
      </c>
      <c r="AK4782">
        <v>420</v>
      </c>
      <c r="AL4782" t="s">
        <v>11662</v>
      </c>
      <c r="AQ4782" t="s">
        <v>23166</v>
      </c>
      <c r="AR4782" t="s">
        <v>23167</v>
      </c>
      <c r="AS4782">
        <v>0</v>
      </c>
      <c r="AT4782" t="s">
        <v>61</v>
      </c>
      <c r="AU4782" t="s">
        <v>23168</v>
      </c>
      <c r="AX4782">
        <v>55.33907189</v>
      </c>
      <c r="AY4782">
        <v>10.16428393</v>
      </c>
      <c r="AZ4782" t="s">
        <v>62</v>
      </c>
      <c r="BA4782">
        <v>1083</v>
      </c>
      <c r="BB4782" t="s">
        <v>2861</v>
      </c>
    </row>
    <row r="4783" spans="1:54" x14ac:dyDescent="0.25">
      <c r="A4783" s="1">
        <v>45200</v>
      </c>
      <c r="B4783">
        <v>420002</v>
      </c>
      <c r="D4783">
        <v>5610</v>
      </c>
      <c r="E4783" t="s">
        <v>15756</v>
      </c>
      <c r="F4783" t="s">
        <v>53602</v>
      </c>
      <c r="G4783">
        <v>29544468</v>
      </c>
      <c r="H4783">
        <v>1012300855</v>
      </c>
      <c r="I4783" t="s">
        <v>23169</v>
      </c>
      <c r="K4783" t="s">
        <v>23170</v>
      </c>
      <c r="L4783" t="s">
        <v>45789</v>
      </c>
      <c r="M4783">
        <v>415</v>
      </c>
      <c r="N4783">
        <v>1</v>
      </c>
      <c r="R4783" s="1">
        <v>41900</v>
      </c>
      <c r="S4783" t="s">
        <v>56</v>
      </c>
      <c r="T4783">
        <v>420</v>
      </c>
      <c r="U4783" t="s">
        <v>11662</v>
      </c>
      <c r="V4783" s="1">
        <v>41883</v>
      </c>
      <c r="W4783">
        <v>6</v>
      </c>
      <c r="X4783" t="s">
        <v>1289</v>
      </c>
      <c r="Y4783">
        <v>1</v>
      </c>
      <c r="Z4783" t="s">
        <v>46545</v>
      </c>
      <c r="AB4783">
        <v>200803</v>
      </c>
      <c r="AC4783">
        <v>129</v>
      </c>
      <c r="AD4783" t="s">
        <v>2405</v>
      </c>
      <c r="AE4783">
        <v>1016</v>
      </c>
      <c r="AF4783" t="s">
        <v>2405</v>
      </c>
      <c r="AG4783">
        <v>3</v>
      </c>
      <c r="AH4783" t="s">
        <v>81</v>
      </c>
      <c r="AI4783">
        <v>99</v>
      </c>
      <c r="AJ4783" t="s">
        <v>54511</v>
      </c>
      <c r="AK4783">
        <v>420</v>
      </c>
      <c r="AL4783" t="s">
        <v>11662</v>
      </c>
      <c r="AQ4783" t="s">
        <v>23171</v>
      </c>
      <c r="AR4783" t="s">
        <v>23172</v>
      </c>
      <c r="AS4783">
        <v>0</v>
      </c>
      <c r="AT4783" t="s">
        <v>61</v>
      </c>
      <c r="AU4783" t="s">
        <v>45790</v>
      </c>
      <c r="AX4783">
        <v>55.245429075138397</v>
      </c>
      <c r="AY4783">
        <v>9.9270100641378995</v>
      </c>
      <c r="AZ4783" t="s">
        <v>62</v>
      </c>
      <c r="BA4783">
        <v>1083</v>
      </c>
      <c r="BB4783" t="s">
        <v>2861</v>
      </c>
    </row>
    <row r="4784" spans="1:54" x14ac:dyDescent="0.25">
      <c r="A4784" s="1">
        <v>45200</v>
      </c>
      <c r="B4784">
        <v>420100</v>
      </c>
      <c r="C4784" t="s">
        <v>23173</v>
      </c>
      <c r="D4784">
        <v>5620</v>
      </c>
      <c r="E4784" t="s">
        <v>11658</v>
      </c>
      <c r="F4784" t="s">
        <v>23174</v>
      </c>
      <c r="G4784">
        <v>29189692</v>
      </c>
      <c r="H4784">
        <v>1003311878</v>
      </c>
      <c r="I4784" t="s">
        <v>23175</v>
      </c>
      <c r="K4784" t="s">
        <v>23176</v>
      </c>
      <c r="L4784" t="s">
        <v>23177</v>
      </c>
      <c r="M4784">
        <v>709</v>
      </c>
      <c r="N4784">
        <v>10</v>
      </c>
      <c r="R4784" s="1">
        <v>43783</v>
      </c>
      <c r="S4784" t="s">
        <v>1316</v>
      </c>
      <c r="T4784">
        <v>420</v>
      </c>
      <c r="U4784" t="s">
        <v>11662</v>
      </c>
      <c r="W4784">
        <v>2</v>
      </c>
      <c r="X4784" t="s">
        <v>57</v>
      </c>
      <c r="Y4784">
        <v>1</v>
      </c>
      <c r="Z4784" t="s">
        <v>46545</v>
      </c>
      <c r="AB4784">
        <v>200903</v>
      </c>
      <c r="AC4784">
        <v>125</v>
      </c>
      <c r="AD4784" t="s">
        <v>1344</v>
      </c>
      <c r="AE4784">
        <v>1014</v>
      </c>
      <c r="AF4784" t="s">
        <v>1352</v>
      </c>
      <c r="AG4784">
        <v>1</v>
      </c>
      <c r="AH4784" t="s">
        <v>44482</v>
      </c>
      <c r="AI4784">
        <v>99</v>
      </c>
      <c r="AJ4784" t="s">
        <v>54511</v>
      </c>
      <c r="AK4784">
        <v>420</v>
      </c>
      <c r="AL4784" t="s">
        <v>11662</v>
      </c>
      <c r="AQ4784" t="s">
        <v>23178</v>
      </c>
      <c r="AS4784">
        <v>0</v>
      </c>
      <c r="AT4784" t="s">
        <v>61</v>
      </c>
      <c r="AU4784" t="s">
        <v>23179</v>
      </c>
      <c r="AX4784">
        <v>55.274610029999998</v>
      </c>
      <c r="AY4784">
        <v>10.109617569999999</v>
      </c>
      <c r="AZ4784" t="s">
        <v>62</v>
      </c>
      <c r="BA4784">
        <v>1083</v>
      </c>
      <c r="BB4784" t="s">
        <v>2861</v>
      </c>
    </row>
    <row r="4785" spans="1:54" x14ac:dyDescent="0.25">
      <c r="A4785" s="1">
        <v>45200</v>
      </c>
      <c r="B4785">
        <v>420200</v>
      </c>
      <c r="D4785">
        <v>5000</v>
      </c>
      <c r="E4785" t="s">
        <v>10607</v>
      </c>
      <c r="F4785" t="s">
        <v>23180</v>
      </c>
      <c r="G4785">
        <v>39440636</v>
      </c>
      <c r="H4785">
        <v>1023644742</v>
      </c>
      <c r="I4785" t="s">
        <v>45791</v>
      </c>
      <c r="K4785" t="s">
        <v>1322</v>
      </c>
      <c r="L4785" t="s">
        <v>23181</v>
      </c>
      <c r="M4785">
        <v>231</v>
      </c>
      <c r="N4785">
        <v>6</v>
      </c>
      <c r="R4785" s="1">
        <v>43865</v>
      </c>
      <c r="S4785" t="s">
        <v>56</v>
      </c>
      <c r="W4785">
        <v>1</v>
      </c>
      <c r="X4785" t="s">
        <v>760</v>
      </c>
      <c r="Y4785">
        <v>4</v>
      </c>
      <c r="Z4785" t="s">
        <v>1324</v>
      </c>
      <c r="AB4785">
        <v>200406</v>
      </c>
      <c r="AC4785">
        <v>934</v>
      </c>
      <c r="AD4785" t="s">
        <v>1325</v>
      </c>
      <c r="AE4785">
        <v>2023</v>
      </c>
      <c r="AF4785" t="s">
        <v>1325</v>
      </c>
      <c r="AG4785">
        <v>2</v>
      </c>
      <c r="AH4785" t="s">
        <v>44524</v>
      </c>
      <c r="AI4785">
        <v>7</v>
      </c>
      <c r="AJ4785" t="s">
        <v>1326</v>
      </c>
      <c r="AK4785">
        <v>461</v>
      </c>
      <c r="AL4785" t="s">
        <v>10612</v>
      </c>
      <c r="AQ4785" t="s">
        <v>23182</v>
      </c>
      <c r="AR4785" t="s">
        <v>23183</v>
      </c>
      <c r="AS4785">
        <v>0</v>
      </c>
      <c r="AT4785" t="s">
        <v>61</v>
      </c>
      <c r="AU4785" t="s">
        <v>23184</v>
      </c>
      <c r="AX4785">
        <v>55.395443579999998</v>
      </c>
      <c r="AY4785">
        <v>10.38054078</v>
      </c>
      <c r="AZ4785" t="s">
        <v>62</v>
      </c>
      <c r="BA4785">
        <v>1083</v>
      </c>
      <c r="BB4785" t="s">
        <v>2861</v>
      </c>
    </row>
    <row r="4786" spans="1:54" x14ac:dyDescent="0.25">
      <c r="A4786" s="1">
        <v>45200</v>
      </c>
      <c r="B4786">
        <v>421001</v>
      </c>
      <c r="C4786" t="s">
        <v>23185</v>
      </c>
      <c r="D4786">
        <v>5610</v>
      </c>
      <c r="E4786" t="s">
        <v>15756</v>
      </c>
      <c r="F4786" t="s">
        <v>23186</v>
      </c>
      <c r="I4786" t="s">
        <v>49927</v>
      </c>
      <c r="J4786" t="s">
        <v>23187</v>
      </c>
      <c r="K4786" t="s">
        <v>23188</v>
      </c>
      <c r="L4786" t="s">
        <v>45792</v>
      </c>
      <c r="M4786">
        <v>1294</v>
      </c>
      <c r="N4786">
        <v>14</v>
      </c>
      <c r="R4786" s="1">
        <v>40162</v>
      </c>
      <c r="S4786" t="s">
        <v>80</v>
      </c>
      <c r="T4786">
        <v>420</v>
      </c>
      <c r="U4786" t="s">
        <v>11662</v>
      </c>
      <c r="V4786" s="1">
        <v>37408</v>
      </c>
      <c r="W4786">
        <v>2</v>
      </c>
      <c r="X4786" t="s">
        <v>57</v>
      </c>
      <c r="Y4786">
        <v>1</v>
      </c>
      <c r="Z4786" t="s">
        <v>46545</v>
      </c>
      <c r="AA4786">
        <v>10</v>
      </c>
      <c r="AC4786">
        <v>121</v>
      </c>
      <c r="AD4786" t="s">
        <v>70</v>
      </c>
      <c r="AE4786">
        <v>1012</v>
      </c>
      <c r="AF4786" t="s">
        <v>71</v>
      </c>
      <c r="AG4786">
        <v>3</v>
      </c>
      <c r="AH4786" t="s">
        <v>81</v>
      </c>
      <c r="AI4786">
        <v>21</v>
      </c>
      <c r="AJ4786" t="s">
        <v>52613</v>
      </c>
      <c r="AK4786">
        <v>420</v>
      </c>
      <c r="AL4786" t="s">
        <v>11662</v>
      </c>
      <c r="AM4786">
        <v>2</v>
      </c>
      <c r="AN4786" t="s">
        <v>119</v>
      </c>
      <c r="AO4786">
        <v>421009</v>
      </c>
      <c r="AQ4786" t="s">
        <v>23189</v>
      </c>
      <c r="AS4786">
        <v>0</v>
      </c>
      <c r="AT4786" t="s">
        <v>61</v>
      </c>
      <c r="AU4786" t="s">
        <v>45793</v>
      </c>
      <c r="AX4786">
        <v>55.268228695099701</v>
      </c>
      <c r="AY4786">
        <v>9.8950558506214303</v>
      </c>
      <c r="AZ4786" t="s">
        <v>62</v>
      </c>
      <c r="BA4786">
        <v>1083</v>
      </c>
      <c r="BB4786" t="s">
        <v>2861</v>
      </c>
    </row>
    <row r="4787" spans="1:54" x14ac:dyDescent="0.25">
      <c r="A4787" s="1">
        <v>45200</v>
      </c>
      <c r="B4787">
        <v>421002</v>
      </c>
      <c r="C4787" t="s">
        <v>49928</v>
      </c>
      <c r="D4787">
        <v>5610</v>
      </c>
      <c r="E4787" t="s">
        <v>15756</v>
      </c>
      <c r="F4787" t="s">
        <v>49929</v>
      </c>
      <c r="I4787" t="s">
        <v>49930</v>
      </c>
      <c r="K4787" t="s">
        <v>23190</v>
      </c>
      <c r="L4787" t="s">
        <v>49931</v>
      </c>
      <c r="M4787">
        <v>1287</v>
      </c>
      <c r="N4787">
        <v>17</v>
      </c>
      <c r="R4787" s="1">
        <v>40162</v>
      </c>
      <c r="S4787" t="s">
        <v>80</v>
      </c>
      <c r="T4787">
        <v>420</v>
      </c>
      <c r="U4787" t="s">
        <v>11662</v>
      </c>
      <c r="V4787" s="1">
        <v>31564</v>
      </c>
      <c r="W4787">
        <v>2</v>
      </c>
      <c r="X4787" t="s">
        <v>57</v>
      </c>
      <c r="Y4787">
        <v>1</v>
      </c>
      <c r="Z4787" t="s">
        <v>46545</v>
      </c>
      <c r="AA4787">
        <v>5</v>
      </c>
      <c r="AC4787">
        <v>121</v>
      </c>
      <c r="AD4787" t="s">
        <v>70</v>
      </c>
      <c r="AE4787">
        <v>1012</v>
      </c>
      <c r="AF4787" t="s">
        <v>71</v>
      </c>
      <c r="AG4787">
        <v>3</v>
      </c>
      <c r="AH4787" t="s">
        <v>81</v>
      </c>
      <c r="AI4787">
        <v>22</v>
      </c>
      <c r="AJ4787" t="s">
        <v>52628</v>
      </c>
      <c r="AK4787">
        <v>420</v>
      </c>
      <c r="AL4787" t="s">
        <v>11662</v>
      </c>
      <c r="AS4787">
        <v>0</v>
      </c>
      <c r="AT4787" t="s">
        <v>61</v>
      </c>
      <c r="AU4787" t="s">
        <v>49932</v>
      </c>
      <c r="AX4787">
        <v>55.312276596649298</v>
      </c>
      <c r="AY4787">
        <v>9.8086507443048294</v>
      </c>
      <c r="AZ4787" t="s">
        <v>62</v>
      </c>
      <c r="BA4787">
        <v>1083</v>
      </c>
      <c r="BB4787" t="s">
        <v>2861</v>
      </c>
    </row>
    <row r="4788" spans="1:54" x14ac:dyDescent="0.25">
      <c r="A4788" s="1">
        <v>45200</v>
      </c>
      <c r="B4788">
        <v>421003</v>
      </c>
      <c r="C4788" t="s">
        <v>23191</v>
      </c>
      <c r="D4788">
        <v>5631</v>
      </c>
      <c r="E4788" t="s">
        <v>23192</v>
      </c>
      <c r="F4788" t="s">
        <v>23193</v>
      </c>
      <c r="G4788">
        <v>29189692</v>
      </c>
      <c r="H4788">
        <v>1003310433</v>
      </c>
      <c r="I4788" t="s">
        <v>23194</v>
      </c>
      <c r="J4788" t="s">
        <v>23195</v>
      </c>
      <c r="K4788" t="s">
        <v>23196</v>
      </c>
      <c r="L4788" t="s">
        <v>20488</v>
      </c>
      <c r="M4788">
        <v>1446</v>
      </c>
      <c r="N4788">
        <v>4</v>
      </c>
      <c r="R4788" s="1">
        <v>44985</v>
      </c>
      <c r="S4788" t="s">
        <v>673</v>
      </c>
      <c r="T4788">
        <v>420</v>
      </c>
      <c r="U4788" t="s">
        <v>11662</v>
      </c>
      <c r="W4788">
        <v>2</v>
      </c>
      <c r="X4788" t="s">
        <v>57</v>
      </c>
      <c r="Y4788">
        <v>1</v>
      </c>
      <c r="Z4788" t="s">
        <v>46545</v>
      </c>
      <c r="AA4788">
        <v>9</v>
      </c>
      <c r="AB4788">
        <v>196410</v>
      </c>
      <c r="AC4788">
        <v>121</v>
      </c>
      <c r="AD4788" t="s">
        <v>70</v>
      </c>
      <c r="AE4788">
        <v>1012</v>
      </c>
      <c r="AF4788" t="s">
        <v>71</v>
      </c>
      <c r="AG4788">
        <v>1</v>
      </c>
      <c r="AH4788" t="s">
        <v>44482</v>
      </c>
      <c r="AI4788">
        <v>21</v>
      </c>
      <c r="AJ4788" t="s">
        <v>52613</v>
      </c>
      <c r="AK4788">
        <v>420</v>
      </c>
      <c r="AL4788" t="s">
        <v>11662</v>
      </c>
      <c r="AQ4788" t="s">
        <v>23197</v>
      </c>
      <c r="AR4788" t="s">
        <v>23198</v>
      </c>
      <c r="AS4788">
        <v>0</v>
      </c>
      <c r="AT4788" t="s">
        <v>61</v>
      </c>
      <c r="AU4788" t="s">
        <v>3786</v>
      </c>
      <c r="AX4788">
        <v>55.24137288</v>
      </c>
      <c r="AY4788">
        <v>9.9757712400000003</v>
      </c>
      <c r="AZ4788" t="s">
        <v>62</v>
      </c>
      <c r="BA4788">
        <v>1083</v>
      </c>
      <c r="BB4788" t="s">
        <v>2861</v>
      </c>
    </row>
    <row r="4789" spans="1:54" x14ac:dyDescent="0.25">
      <c r="A4789" s="1">
        <v>45200</v>
      </c>
      <c r="B4789">
        <v>421004</v>
      </c>
      <c r="C4789" t="s">
        <v>45794</v>
      </c>
      <c r="D4789">
        <v>5631</v>
      </c>
      <c r="E4789" t="s">
        <v>23192</v>
      </c>
      <c r="F4789" t="s">
        <v>45795</v>
      </c>
      <c r="I4789" t="s">
        <v>23199</v>
      </c>
      <c r="K4789" t="s">
        <v>23200</v>
      </c>
      <c r="L4789" t="s">
        <v>45796</v>
      </c>
      <c r="M4789">
        <v>576</v>
      </c>
      <c r="N4789">
        <v>63</v>
      </c>
      <c r="R4789" s="1">
        <v>40162</v>
      </c>
      <c r="S4789" t="s">
        <v>80</v>
      </c>
      <c r="T4789">
        <v>420</v>
      </c>
      <c r="U4789" t="s">
        <v>11662</v>
      </c>
      <c r="V4789" s="1">
        <v>33025</v>
      </c>
      <c r="W4789">
        <v>2</v>
      </c>
      <c r="X4789" t="s">
        <v>57</v>
      </c>
      <c r="Y4789">
        <v>1</v>
      </c>
      <c r="Z4789" t="s">
        <v>46545</v>
      </c>
      <c r="AA4789">
        <v>5</v>
      </c>
      <c r="AC4789">
        <v>121</v>
      </c>
      <c r="AD4789" t="s">
        <v>70</v>
      </c>
      <c r="AE4789">
        <v>1012</v>
      </c>
      <c r="AF4789" t="s">
        <v>71</v>
      </c>
      <c r="AG4789">
        <v>3</v>
      </c>
      <c r="AH4789" t="s">
        <v>81</v>
      </c>
      <c r="AI4789">
        <v>22</v>
      </c>
      <c r="AJ4789" t="s">
        <v>52628</v>
      </c>
      <c r="AK4789">
        <v>420</v>
      </c>
      <c r="AL4789" t="s">
        <v>11662</v>
      </c>
      <c r="AS4789">
        <v>0</v>
      </c>
      <c r="AT4789" t="s">
        <v>61</v>
      </c>
      <c r="AU4789" t="s">
        <v>45797</v>
      </c>
      <c r="AX4789">
        <v>55.146325050600701</v>
      </c>
      <c r="AY4789">
        <v>10.0207292917374</v>
      </c>
      <c r="AZ4789" t="s">
        <v>62</v>
      </c>
      <c r="BA4789">
        <v>1083</v>
      </c>
      <c r="BB4789" t="s">
        <v>2861</v>
      </c>
    </row>
    <row r="4790" spans="1:54" x14ac:dyDescent="0.25">
      <c r="A4790" s="1">
        <v>45200</v>
      </c>
      <c r="B4790">
        <v>421005</v>
      </c>
      <c r="C4790" t="s">
        <v>23201</v>
      </c>
      <c r="D4790">
        <v>5610</v>
      </c>
      <c r="E4790" t="s">
        <v>15756</v>
      </c>
      <c r="F4790" t="s">
        <v>23202</v>
      </c>
      <c r="G4790">
        <v>29189692</v>
      </c>
      <c r="H4790">
        <v>1003310378</v>
      </c>
      <c r="I4790" t="s">
        <v>6778</v>
      </c>
      <c r="J4790" t="s">
        <v>23203</v>
      </c>
      <c r="K4790" t="s">
        <v>23204</v>
      </c>
      <c r="L4790" t="s">
        <v>23205</v>
      </c>
      <c r="M4790">
        <v>1373</v>
      </c>
      <c r="N4790">
        <v>28</v>
      </c>
      <c r="R4790" s="1">
        <v>43783</v>
      </c>
      <c r="S4790" t="s">
        <v>56</v>
      </c>
      <c r="T4790">
        <v>420</v>
      </c>
      <c r="U4790" t="s">
        <v>11662</v>
      </c>
      <c r="W4790">
        <v>2</v>
      </c>
      <c r="X4790" t="s">
        <v>57</v>
      </c>
      <c r="Y4790">
        <v>1</v>
      </c>
      <c r="Z4790" t="s">
        <v>46545</v>
      </c>
      <c r="AA4790">
        <v>7</v>
      </c>
      <c r="AB4790">
        <v>195804</v>
      </c>
      <c r="AC4790">
        <v>121</v>
      </c>
      <c r="AD4790" t="s">
        <v>70</v>
      </c>
      <c r="AE4790">
        <v>1012</v>
      </c>
      <c r="AF4790" t="s">
        <v>71</v>
      </c>
      <c r="AG4790">
        <v>1</v>
      </c>
      <c r="AH4790" t="s">
        <v>44482</v>
      </c>
      <c r="AI4790">
        <v>21</v>
      </c>
      <c r="AJ4790" t="s">
        <v>52613</v>
      </c>
      <c r="AK4790">
        <v>420</v>
      </c>
      <c r="AL4790" t="s">
        <v>11662</v>
      </c>
      <c r="AQ4790" t="s">
        <v>23206</v>
      </c>
      <c r="AR4790" t="s">
        <v>23207</v>
      </c>
      <c r="AS4790">
        <v>0</v>
      </c>
      <c r="AT4790" t="s">
        <v>61</v>
      </c>
      <c r="AU4790" t="s">
        <v>23208</v>
      </c>
      <c r="AX4790">
        <v>55.321483819999997</v>
      </c>
      <c r="AY4790">
        <v>9.9400843400000003</v>
      </c>
      <c r="AZ4790" t="s">
        <v>62</v>
      </c>
      <c r="BA4790">
        <v>1083</v>
      </c>
      <c r="BB4790" t="s">
        <v>2861</v>
      </c>
    </row>
    <row r="4791" spans="1:54" x14ac:dyDescent="0.25">
      <c r="A4791" s="1">
        <v>45200</v>
      </c>
      <c r="B4791">
        <v>421006</v>
      </c>
      <c r="C4791" t="s">
        <v>23209</v>
      </c>
      <c r="D4791">
        <v>5610</v>
      </c>
      <c r="E4791" t="s">
        <v>15756</v>
      </c>
      <c r="F4791" t="s">
        <v>23210</v>
      </c>
      <c r="I4791" t="s">
        <v>23211</v>
      </c>
      <c r="J4791" t="s">
        <v>23212</v>
      </c>
      <c r="K4791" t="s">
        <v>23213</v>
      </c>
      <c r="L4791" t="s">
        <v>23214</v>
      </c>
      <c r="M4791">
        <v>1427</v>
      </c>
      <c r="N4791">
        <v>29</v>
      </c>
      <c r="R4791" s="1">
        <v>40162</v>
      </c>
      <c r="S4791" t="s">
        <v>80</v>
      </c>
      <c r="T4791">
        <v>420</v>
      </c>
      <c r="U4791" t="s">
        <v>11662</v>
      </c>
      <c r="V4791" s="1">
        <v>37408</v>
      </c>
      <c r="W4791">
        <v>2</v>
      </c>
      <c r="X4791" t="s">
        <v>57</v>
      </c>
      <c r="Y4791">
        <v>1</v>
      </c>
      <c r="Z4791" t="s">
        <v>46545</v>
      </c>
      <c r="AA4791">
        <v>7</v>
      </c>
      <c r="AB4791">
        <v>197108</v>
      </c>
      <c r="AC4791">
        <v>121</v>
      </c>
      <c r="AD4791" t="s">
        <v>70</v>
      </c>
      <c r="AE4791">
        <v>1012</v>
      </c>
      <c r="AF4791" t="s">
        <v>71</v>
      </c>
      <c r="AG4791">
        <v>3</v>
      </c>
      <c r="AH4791" t="s">
        <v>81</v>
      </c>
      <c r="AI4791">
        <v>21</v>
      </c>
      <c r="AJ4791" t="s">
        <v>52613</v>
      </c>
      <c r="AK4791">
        <v>420</v>
      </c>
      <c r="AL4791" t="s">
        <v>11662</v>
      </c>
      <c r="AM4791">
        <v>2</v>
      </c>
      <c r="AN4791" t="s">
        <v>119</v>
      </c>
      <c r="AO4791">
        <v>421009</v>
      </c>
      <c r="AQ4791" t="s">
        <v>23215</v>
      </c>
      <c r="AS4791">
        <v>0</v>
      </c>
      <c r="AT4791" t="s">
        <v>61</v>
      </c>
      <c r="AU4791" t="s">
        <v>23216</v>
      </c>
      <c r="AX4791">
        <v>55.273770869272099</v>
      </c>
      <c r="AY4791">
        <v>9.9038696882778297</v>
      </c>
      <c r="AZ4791" t="s">
        <v>62</v>
      </c>
      <c r="BA4791">
        <v>1083</v>
      </c>
      <c r="BB4791" t="s">
        <v>2861</v>
      </c>
    </row>
    <row r="4792" spans="1:54" x14ac:dyDescent="0.25">
      <c r="A4792" s="1">
        <v>45200</v>
      </c>
      <c r="B4792">
        <v>421007</v>
      </c>
      <c r="C4792" t="s">
        <v>49933</v>
      </c>
      <c r="D4792">
        <v>5610</v>
      </c>
      <c r="E4792" t="s">
        <v>15756</v>
      </c>
      <c r="F4792" t="s">
        <v>49934</v>
      </c>
      <c r="G4792">
        <v>61861513</v>
      </c>
      <c r="H4792">
        <v>1002142285</v>
      </c>
      <c r="I4792" t="s">
        <v>23217</v>
      </c>
      <c r="J4792" t="s">
        <v>23218</v>
      </c>
      <c r="K4792" t="s">
        <v>23219</v>
      </c>
      <c r="L4792" t="s">
        <v>23220</v>
      </c>
      <c r="M4792">
        <v>258</v>
      </c>
      <c r="N4792">
        <v>34</v>
      </c>
      <c r="R4792" s="1">
        <v>43698</v>
      </c>
      <c r="S4792" t="s">
        <v>56</v>
      </c>
      <c r="W4792">
        <v>5</v>
      </c>
      <c r="X4792" t="s">
        <v>557</v>
      </c>
      <c r="Y4792">
        <v>1</v>
      </c>
      <c r="Z4792" t="s">
        <v>46545</v>
      </c>
      <c r="AA4792">
        <v>9</v>
      </c>
      <c r="AB4792">
        <v>187805</v>
      </c>
      <c r="AC4792">
        <v>121</v>
      </c>
      <c r="AD4792" t="s">
        <v>70</v>
      </c>
      <c r="AE4792">
        <v>1013</v>
      </c>
      <c r="AF4792" t="s">
        <v>558</v>
      </c>
      <c r="AG4792">
        <v>1</v>
      </c>
      <c r="AH4792" t="s">
        <v>44482</v>
      </c>
      <c r="AI4792">
        <v>21</v>
      </c>
      <c r="AJ4792" t="s">
        <v>52613</v>
      </c>
      <c r="AK4792">
        <v>420</v>
      </c>
      <c r="AL4792" t="s">
        <v>11662</v>
      </c>
      <c r="AQ4792" t="s">
        <v>23221</v>
      </c>
      <c r="AR4792" t="s">
        <v>23222</v>
      </c>
      <c r="AS4792">
        <v>0</v>
      </c>
      <c r="AT4792" t="s">
        <v>61</v>
      </c>
      <c r="AU4792" t="s">
        <v>23223</v>
      </c>
      <c r="AX4792">
        <v>55.268642939999999</v>
      </c>
      <c r="AY4792">
        <v>9.8929777100000003</v>
      </c>
      <c r="AZ4792" t="s">
        <v>62</v>
      </c>
      <c r="BA4792">
        <v>1083</v>
      </c>
      <c r="BB4792" t="s">
        <v>2861</v>
      </c>
    </row>
    <row r="4793" spans="1:54" x14ac:dyDescent="0.25">
      <c r="A4793" s="1">
        <v>45200</v>
      </c>
      <c r="B4793">
        <v>421008</v>
      </c>
      <c r="C4793" t="s">
        <v>23224</v>
      </c>
      <c r="D4793">
        <v>5610</v>
      </c>
      <c r="E4793" t="s">
        <v>15756</v>
      </c>
      <c r="F4793" t="s">
        <v>23224</v>
      </c>
      <c r="G4793">
        <v>40556311</v>
      </c>
      <c r="H4793">
        <v>1003308684</v>
      </c>
      <c r="I4793" t="s">
        <v>23225</v>
      </c>
      <c r="J4793" t="s">
        <v>23226</v>
      </c>
      <c r="K4793" t="s">
        <v>23227</v>
      </c>
      <c r="L4793" t="s">
        <v>23228</v>
      </c>
      <c r="M4793">
        <v>1574</v>
      </c>
      <c r="N4793">
        <v>10</v>
      </c>
      <c r="R4793" s="1">
        <v>40162</v>
      </c>
      <c r="S4793" t="s">
        <v>80</v>
      </c>
      <c r="T4793">
        <v>461</v>
      </c>
      <c r="U4793" t="s">
        <v>10612</v>
      </c>
      <c r="V4793" s="1">
        <v>39083</v>
      </c>
      <c r="W4793">
        <v>2</v>
      </c>
      <c r="X4793" t="s">
        <v>57</v>
      </c>
      <c r="Y4793">
        <v>1</v>
      </c>
      <c r="Z4793" t="s">
        <v>46545</v>
      </c>
      <c r="AB4793">
        <v>196208</v>
      </c>
      <c r="AC4793">
        <v>128</v>
      </c>
      <c r="AD4793" t="s">
        <v>955</v>
      </c>
      <c r="AE4793">
        <v>1051</v>
      </c>
      <c r="AF4793" t="s">
        <v>955</v>
      </c>
      <c r="AG4793">
        <v>3</v>
      </c>
      <c r="AH4793" t="s">
        <v>81</v>
      </c>
      <c r="AI4793">
        <v>27</v>
      </c>
      <c r="AJ4793" t="s">
        <v>44512</v>
      </c>
      <c r="AK4793">
        <v>420</v>
      </c>
      <c r="AL4793" t="s">
        <v>11662</v>
      </c>
      <c r="AM4793">
        <v>2</v>
      </c>
      <c r="AN4793" t="s">
        <v>119</v>
      </c>
      <c r="AO4793">
        <v>461902</v>
      </c>
      <c r="AQ4793" t="s">
        <v>23229</v>
      </c>
      <c r="AR4793" t="s">
        <v>23230</v>
      </c>
      <c r="AS4793">
        <v>0</v>
      </c>
      <c r="AT4793" t="s">
        <v>61</v>
      </c>
      <c r="AU4793" t="s">
        <v>4598</v>
      </c>
      <c r="AX4793">
        <v>55.267067628085698</v>
      </c>
      <c r="AY4793">
        <v>9.9052872818118196</v>
      </c>
      <c r="AZ4793" t="s">
        <v>62</v>
      </c>
      <c r="BA4793">
        <v>1083</v>
      </c>
      <c r="BB4793" t="s">
        <v>2861</v>
      </c>
    </row>
    <row r="4794" spans="1:54" x14ac:dyDescent="0.25">
      <c r="A4794" s="1">
        <v>45200</v>
      </c>
      <c r="B4794">
        <v>421009</v>
      </c>
      <c r="C4794" t="s">
        <v>23231</v>
      </c>
      <c r="D4794">
        <v>5610</v>
      </c>
      <c r="E4794" t="s">
        <v>15756</v>
      </c>
      <c r="F4794" t="s">
        <v>23232</v>
      </c>
      <c r="G4794">
        <v>29189692</v>
      </c>
      <c r="H4794">
        <v>1003310408</v>
      </c>
      <c r="I4794" t="s">
        <v>23233</v>
      </c>
      <c r="K4794" t="s">
        <v>23234</v>
      </c>
      <c r="L4794" t="s">
        <v>23214</v>
      </c>
      <c r="M4794">
        <v>1427</v>
      </c>
      <c r="N4794">
        <v>29</v>
      </c>
      <c r="R4794" s="1">
        <v>44314</v>
      </c>
      <c r="S4794" t="s">
        <v>851</v>
      </c>
      <c r="T4794">
        <v>420</v>
      </c>
      <c r="U4794" t="s">
        <v>11662</v>
      </c>
      <c r="W4794">
        <v>2</v>
      </c>
      <c r="X4794" t="s">
        <v>57</v>
      </c>
      <c r="Y4794">
        <v>1</v>
      </c>
      <c r="Z4794" t="s">
        <v>46545</v>
      </c>
      <c r="AA4794">
        <v>10</v>
      </c>
      <c r="AB4794">
        <v>200208</v>
      </c>
      <c r="AC4794">
        <v>121</v>
      </c>
      <c r="AD4794" t="s">
        <v>70</v>
      </c>
      <c r="AE4794">
        <v>1012</v>
      </c>
      <c r="AF4794" t="s">
        <v>71</v>
      </c>
      <c r="AG4794">
        <v>1</v>
      </c>
      <c r="AH4794" t="s">
        <v>44482</v>
      </c>
      <c r="AI4794">
        <v>21</v>
      </c>
      <c r="AJ4794" t="s">
        <v>52613</v>
      </c>
      <c r="AK4794">
        <v>420</v>
      </c>
      <c r="AL4794" t="s">
        <v>11662</v>
      </c>
      <c r="AQ4794" t="s">
        <v>23235</v>
      </c>
      <c r="AR4794" t="s">
        <v>23236</v>
      </c>
      <c r="AS4794">
        <v>0</v>
      </c>
      <c r="AT4794" t="s">
        <v>61</v>
      </c>
      <c r="AU4794" t="s">
        <v>23216</v>
      </c>
      <c r="AX4794">
        <v>55.273770859999999</v>
      </c>
      <c r="AY4794">
        <v>9.9038696599999998</v>
      </c>
      <c r="AZ4794" t="s">
        <v>62</v>
      </c>
      <c r="BA4794">
        <v>1083</v>
      </c>
      <c r="BB4794" t="s">
        <v>2861</v>
      </c>
    </row>
    <row r="4795" spans="1:54" x14ac:dyDescent="0.25">
      <c r="A4795" s="1">
        <v>45200</v>
      </c>
      <c r="B4795">
        <v>421154</v>
      </c>
      <c r="C4795" t="s">
        <v>53603</v>
      </c>
      <c r="D4795">
        <v>5610</v>
      </c>
      <c r="E4795" t="s">
        <v>15756</v>
      </c>
      <c r="F4795" t="s">
        <v>53603</v>
      </c>
      <c r="I4795" t="s">
        <v>23237</v>
      </c>
      <c r="K4795" t="s">
        <v>23238</v>
      </c>
      <c r="L4795" t="s">
        <v>49935</v>
      </c>
      <c r="M4795">
        <v>1802</v>
      </c>
      <c r="N4795">
        <v>1</v>
      </c>
      <c r="R4795" s="1">
        <v>40162</v>
      </c>
      <c r="S4795" t="s">
        <v>80</v>
      </c>
      <c r="T4795">
        <v>101</v>
      </c>
      <c r="U4795" t="s">
        <v>46544</v>
      </c>
      <c r="V4795" s="1">
        <v>30103</v>
      </c>
      <c r="W4795">
        <v>2</v>
      </c>
      <c r="X4795" t="s">
        <v>57</v>
      </c>
      <c r="Y4795">
        <v>1</v>
      </c>
      <c r="Z4795" t="s">
        <v>46545</v>
      </c>
      <c r="AA4795">
        <v>8</v>
      </c>
      <c r="AB4795">
        <v>193004</v>
      </c>
      <c r="AC4795">
        <v>126</v>
      </c>
      <c r="AD4795" t="s">
        <v>46616</v>
      </c>
      <c r="AE4795">
        <v>1015</v>
      </c>
      <c r="AF4795" t="s">
        <v>46616</v>
      </c>
      <c r="AG4795">
        <v>3</v>
      </c>
      <c r="AH4795" t="s">
        <v>81</v>
      </c>
      <c r="AI4795">
        <v>23</v>
      </c>
      <c r="AJ4795" t="s">
        <v>692</v>
      </c>
      <c r="AK4795">
        <v>420</v>
      </c>
      <c r="AL4795" t="s">
        <v>11662</v>
      </c>
      <c r="AS4795">
        <v>0</v>
      </c>
      <c r="AT4795" t="s">
        <v>61</v>
      </c>
      <c r="AU4795" t="s">
        <v>49936</v>
      </c>
      <c r="AX4795">
        <v>55.245750774515798</v>
      </c>
      <c r="AY4795">
        <v>9.8953976238514603</v>
      </c>
      <c r="AZ4795" t="s">
        <v>62</v>
      </c>
      <c r="BA4795">
        <v>1083</v>
      </c>
      <c r="BB4795" t="s">
        <v>2861</v>
      </c>
    </row>
    <row r="4796" spans="1:54" x14ac:dyDescent="0.25">
      <c r="A4796" s="1">
        <v>45200</v>
      </c>
      <c r="B4796">
        <v>421210</v>
      </c>
      <c r="C4796" t="s">
        <v>23239</v>
      </c>
      <c r="D4796">
        <v>5610</v>
      </c>
      <c r="E4796" t="s">
        <v>15756</v>
      </c>
      <c r="F4796" t="s">
        <v>23240</v>
      </c>
      <c r="G4796">
        <v>29189692</v>
      </c>
      <c r="H4796">
        <v>1009753113</v>
      </c>
      <c r="I4796" t="s">
        <v>23241</v>
      </c>
      <c r="J4796" t="s">
        <v>23242</v>
      </c>
      <c r="K4796" t="s">
        <v>23243</v>
      </c>
      <c r="L4796" t="s">
        <v>23214</v>
      </c>
      <c r="M4796">
        <v>1427</v>
      </c>
      <c r="N4796">
        <v>29</v>
      </c>
      <c r="R4796" s="1">
        <v>40473</v>
      </c>
      <c r="S4796" t="s">
        <v>56</v>
      </c>
      <c r="T4796">
        <v>420</v>
      </c>
      <c r="U4796" t="s">
        <v>11662</v>
      </c>
      <c r="V4796" s="1">
        <v>40391</v>
      </c>
      <c r="W4796">
        <v>2</v>
      </c>
      <c r="X4796" t="s">
        <v>57</v>
      </c>
      <c r="Y4796">
        <v>1</v>
      </c>
      <c r="Z4796" t="s">
        <v>46545</v>
      </c>
      <c r="AB4796">
        <v>195004</v>
      </c>
      <c r="AC4796">
        <v>125</v>
      </c>
      <c r="AD4796" t="s">
        <v>1344</v>
      </c>
      <c r="AE4796">
        <v>1014</v>
      </c>
      <c r="AF4796" t="s">
        <v>1352</v>
      </c>
      <c r="AG4796">
        <v>3</v>
      </c>
      <c r="AH4796" t="s">
        <v>81</v>
      </c>
      <c r="AI4796">
        <v>24</v>
      </c>
      <c r="AJ4796" t="s">
        <v>1344</v>
      </c>
      <c r="AK4796">
        <v>420</v>
      </c>
      <c r="AL4796" t="s">
        <v>11662</v>
      </c>
      <c r="AM4796">
        <v>2</v>
      </c>
      <c r="AN4796" t="s">
        <v>119</v>
      </c>
      <c r="AO4796">
        <v>420100</v>
      </c>
      <c r="AQ4796" t="s">
        <v>23244</v>
      </c>
      <c r="AR4796" t="s">
        <v>23245</v>
      </c>
      <c r="AS4796">
        <v>0</v>
      </c>
      <c r="AT4796" t="s">
        <v>61</v>
      </c>
      <c r="AU4796" t="s">
        <v>23216</v>
      </c>
      <c r="AX4796">
        <v>55.273770869272099</v>
      </c>
      <c r="AY4796">
        <v>9.9038696882778297</v>
      </c>
      <c r="AZ4796" t="s">
        <v>62</v>
      </c>
      <c r="BA4796">
        <v>1083</v>
      </c>
      <c r="BB4796" t="s">
        <v>2861</v>
      </c>
    </row>
    <row r="4797" spans="1:54" x14ac:dyDescent="0.25">
      <c r="A4797" s="1">
        <v>45200</v>
      </c>
      <c r="B4797">
        <v>421300</v>
      </c>
      <c r="C4797" t="s">
        <v>49937</v>
      </c>
      <c r="D4797">
        <v>5610</v>
      </c>
      <c r="E4797" t="s">
        <v>15756</v>
      </c>
      <c r="F4797" t="s">
        <v>49938</v>
      </c>
      <c r="I4797" t="s">
        <v>23246</v>
      </c>
      <c r="K4797" t="s">
        <v>23247</v>
      </c>
      <c r="L4797" t="s">
        <v>23248</v>
      </c>
      <c r="M4797">
        <v>1269</v>
      </c>
      <c r="N4797">
        <v>45</v>
      </c>
      <c r="R4797" s="1">
        <v>40162</v>
      </c>
      <c r="S4797" t="s">
        <v>80</v>
      </c>
      <c r="V4797" s="1">
        <v>31017</v>
      </c>
      <c r="W4797">
        <v>5</v>
      </c>
      <c r="X4797" t="s">
        <v>557</v>
      </c>
      <c r="Y4797">
        <v>1</v>
      </c>
      <c r="Z4797" t="s">
        <v>46545</v>
      </c>
      <c r="AB4797">
        <v>197801</v>
      </c>
      <c r="AC4797">
        <v>141</v>
      </c>
      <c r="AD4797" t="s">
        <v>46688</v>
      </c>
      <c r="AE4797">
        <v>1022</v>
      </c>
      <c r="AF4797" t="s">
        <v>46688</v>
      </c>
      <c r="AG4797">
        <v>3</v>
      </c>
      <c r="AH4797" t="s">
        <v>81</v>
      </c>
      <c r="AI4797">
        <v>84</v>
      </c>
      <c r="AJ4797" t="s">
        <v>46689</v>
      </c>
      <c r="AK4797">
        <v>420</v>
      </c>
      <c r="AL4797" t="s">
        <v>11662</v>
      </c>
      <c r="AS4797">
        <v>0</v>
      </c>
      <c r="AT4797" t="s">
        <v>61</v>
      </c>
      <c r="AU4797" t="s">
        <v>23249</v>
      </c>
      <c r="AX4797">
        <v>55.268007545657497</v>
      </c>
      <c r="AY4797">
        <v>9.9151710836318898</v>
      </c>
      <c r="AZ4797" t="s">
        <v>62</v>
      </c>
      <c r="BA4797">
        <v>1083</v>
      </c>
      <c r="BB4797" t="s">
        <v>2861</v>
      </c>
    </row>
    <row r="4798" spans="1:54" x14ac:dyDescent="0.25">
      <c r="A4798" s="1">
        <v>45200</v>
      </c>
      <c r="B4798">
        <v>421301</v>
      </c>
      <c r="C4798" t="s">
        <v>23250</v>
      </c>
      <c r="D4798">
        <v>5610</v>
      </c>
      <c r="E4798" t="s">
        <v>15756</v>
      </c>
      <c r="F4798" t="s">
        <v>23251</v>
      </c>
      <c r="I4798" t="s">
        <v>23252</v>
      </c>
      <c r="K4798" t="s">
        <v>23247</v>
      </c>
      <c r="L4798" t="s">
        <v>23248</v>
      </c>
      <c r="M4798">
        <v>1269</v>
      </c>
      <c r="N4798">
        <v>45</v>
      </c>
      <c r="R4798" s="1">
        <v>40162</v>
      </c>
      <c r="S4798" t="s">
        <v>80</v>
      </c>
      <c r="V4798" s="1">
        <v>33390</v>
      </c>
      <c r="W4798">
        <v>5</v>
      </c>
      <c r="X4798" t="s">
        <v>557</v>
      </c>
      <c r="Y4798">
        <v>1</v>
      </c>
      <c r="Z4798" t="s">
        <v>46545</v>
      </c>
      <c r="AB4798">
        <v>198008</v>
      </c>
      <c r="AC4798">
        <v>123</v>
      </c>
      <c r="AD4798" t="s">
        <v>1507</v>
      </c>
      <c r="AE4798">
        <v>1011</v>
      </c>
      <c r="AF4798" t="s">
        <v>1507</v>
      </c>
      <c r="AG4798">
        <v>3</v>
      </c>
      <c r="AH4798" t="s">
        <v>81</v>
      </c>
      <c r="AI4798">
        <v>80</v>
      </c>
      <c r="AJ4798" t="s">
        <v>1507</v>
      </c>
      <c r="AK4798">
        <v>420</v>
      </c>
      <c r="AL4798" t="s">
        <v>11662</v>
      </c>
      <c r="AS4798">
        <v>0</v>
      </c>
      <c r="AT4798" t="s">
        <v>61</v>
      </c>
      <c r="AU4798" t="s">
        <v>23249</v>
      </c>
      <c r="AX4798">
        <v>55.268007545657497</v>
      </c>
      <c r="AY4798">
        <v>9.9151710836318898</v>
      </c>
      <c r="AZ4798" t="s">
        <v>62</v>
      </c>
      <c r="BA4798">
        <v>1083</v>
      </c>
      <c r="BB4798" t="s">
        <v>2861</v>
      </c>
    </row>
    <row r="4799" spans="1:54" x14ac:dyDescent="0.25">
      <c r="A4799" s="1">
        <v>45200</v>
      </c>
      <c r="B4799">
        <v>421302</v>
      </c>
      <c r="C4799" t="s">
        <v>45798</v>
      </c>
      <c r="D4799">
        <v>5631</v>
      </c>
      <c r="E4799" t="s">
        <v>23192</v>
      </c>
      <c r="F4799" t="s">
        <v>53604</v>
      </c>
      <c r="G4799">
        <v>16192791</v>
      </c>
      <c r="H4799">
        <v>1001052289</v>
      </c>
      <c r="I4799" t="s">
        <v>23253</v>
      </c>
      <c r="J4799" t="s">
        <v>23254</v>
      </c>
      <c r="K4799" t="s">
        <v>23255</v>
      </c>
      <c r="L4799" t="s">
        <v>45796</v>
      </c>
      <c r="M4799">
        <v>576</v>
      </c>
      <c r="N4799">
        <v>63</v>
      </c>
      <c r="R4799" s="1">
        <v>41299</v>
      </c>
      <c r="S4799" t="s">
        <v>56</v>
      </c>
      <c r="V4799" s="1">
        <v>41183</v>
      </c>
      <c r="W4799">
        <v>5</v>
      </c>
      <c r="X4799" t="s">
        <v>557</v>
      </c>
      <c r="Y4799">
        <v>7</v>
      </c>
      <c r="Z4799" t="s">
        <v>1499</v>
      </c>
      <c r="AB4799">
        <v>199505</v>
      </c>
      <c r="AC4799">
        <v>141</v>
      </c>
      <c r="AD4799" t="s">
        <v>46688</v>
      </c>
      <c r="AE4799">
        <v>1022</v>
      </c>
      <c r="AF4799" t="s">
        <v>46688</v>
      </c>
      <c r="AG4799">
        <v>3</v>
      </c>
      <c r="AH4799" t="s">
        <v>81</v>
      </c>
      <c r="AI4799">
        <v>84</v>
      </c>
      <c r="AJ4799" t="s">
        <v>46689</v>
      </c>
      <c r="AK4799">
        <v>420</v>
      </c>
      <c r="AL4799" t="s">
        <v>11662</v>
      </c>
      <c r="AQ4799" t="s">
        <v>23256</v>
      </c>
      <c r="AR4799" t="s">
        <v>23257</v>
      </c>
      <c r="AS4799">
        <v>0</v>
      </c>
      <c r="AT4799" t="s">
        <v>61</v>
      </c>
      <c r="AU4799" t="s">
        <v>45797</v>
      </c>
      <c r="AZ4799" t="s">
        <v>62</v>
      </c>
      <c r="BA4799">
        <v>1083</v>
      </c>
      <c r="BB4799" t="s">
        <v>2861</v>
      </c>
    </row>
    <row r="4800" spans="1:54" x14ac:dyDescent="0.25">
      <c r="A4800" s="1">
        <v>45200</v>
      </c>
      <c r="B4800">
        <v>421350</v>
      </c>
      <c r="C4800" t="s">
        <v>49939</v>
      </c>
      <c r="D4800">
        <v>5610</v>
      </c>
      <c r="E4800" t="s">
        <v>15756</v>
      </c>
      <c r="F4800" t="s">
        <v>53605</v>
      </c>
      <c r="I4800" t="s">
        <v>23258</v>
      </c>
      <c r="J4800" t="s">
        <v>23259</v>
      </c>
      <c r="K4800" t="s">
        <v>23260</v>
      </c>
      <c r="L4800" t="s">
        <v>49936</v>
      </c>
      <c r="M4800">
        <v>1802</v>
      </c>
      <c r="R4800" s="1">
        <v>40162</v>
      </c>
      <c r="S4800" t="s">
        <v>80</v>
      </c>
      <c r="V4800" s="1">
        <v>35612</v>
      </c>
      <c r="W4800">
        <v>5</v>
      </c>
      <c r="X4800" t="s">
        <v>557</v>
      </c>
      <c r="Y4800">
        <v>1</v>
      </c>
      <c r="Z4800" t="s">
        <v>46545</v>
      </c>
      <c r="AB4800">
        <v>199301</v>
      </c>
      <c r="AC4800">
        <v>146</v>
      </c>
      <c r="AD4800" t="s">
        <v>1428</v>
      </c>
      <c r="AE4800">
        <v>1025</v>
      </c>
      <c r="AF4800" t="s">
        <v>1428</v>
      </c>
      <c r="AG4800">
        <v>3</v>
      </c>
      <c r="AH4800" t="s">
        <v>81</v>
      </c>
      <c r="AI4800">
        <v>85</v>
      </c>
      <c r="AJ4800" t="s">
        <v>1428</v>
      </c>
      <c r="AK4800">
        <v>420</v>
      </c>
      <c r="AL4800" t="s">
        <v>11662</v>
      </c>
      <c r="AS4800">
        <v>0</v>
      </c>
      <c r="AT4800" t="s">
        <v>61</v>
      </c>
      <c r="AU4800" t="s">
        <v>49936</v>
      </c>
      <c r="AV4800" t="s">
        <v>49936</v>
      </c>
      <c r="AX4800">
        <v>55.259988267961802</v>
      </c>
      <c r="AY4800">
        <v>9.8981652813418393</v>
      </c>
      <c r="AZ4800" t="s">
        <v>62</v>
      </c>
      <c r="BA4800">
        <v>1083</v>
      </c>
      <c r="BB4800" t="s">
        <v>2861</v>
      </c>
    </row>
    <row r="4801" spans="1:54" x14ac:dyDescent="0.25">
      <c r="A4801" s="1">
        <v>45200</v>
      </c>
      <c r="B4801">
        <v>421401</v>
      </c>
      <c r="C4801" t="s">
        <v>23261</v>
      </c>
      <c r="D4801">
        <v>5620</v>
      </c>
      <c r="E4801" t="s">
        <v>11658</v>
      </c>
      <c r="F4801" t="s">
        <v>23262</v>
      </c>
      <c r="G4801">
        <v>10422485</v>
      </c>
      <c r="H4801">
        <v>1003401286</v>
      </c>
      <c r="I4801" t="s">
        <v>23263</v>
      </c>
      <c r="J4801" t="s">
        <v>23264</v>
      </c>
      <c r="K4801" t="s">
        <v>23265</v>
      </c>
      <c r="L4801" t="s">
        <v>53606</v>
      </c>
      <c r="M4801">
        <v>899</v>
      </c>
      <c r="N4801">
        <v>6</v>
      </c>
      <c r="R4801" s="1">
        <v>43791</v>
      </c>
      <c r="S4801" t="s">
        <v>56</v>
      </c>
      <c r="W4801">
        <v>4</v>
      </c>
      <c r="X4801" t="s">
        <v>725</v>
      </c>
      <c r="Y4801">
        <v>1</v>
      </c>
      <c r="Z4801" t="s">
        <v>46545</v>
      </c>
      <c r="AB4801">
        <v>199901</v>
      </c>
      <c r="AC4801">
        <v>241</v>
      </c>
      <c r="AD4801" t="s">
        <v>1722</v>
      </c>
      <c r="AE4801">
        <v>1071</v>
      </c>
      <c r="AF4801" t="s">
        <v>1688</v>
      </c>
      <c r="AG4801">
        <v>1</v>
      </c>
      <c r="AH4801" t="s">
        <v>44482</v>
      </c>
      <c r="AI4801">
        <v>99</v>
      </c>
      <c r="AJ4801" t="s">
        <v>54511</v>
      </c>
      <c r="AK4801">
        <v>420</v>
      </c>
      <c r="AL4801" t="s">
        <v>11662</v>
      </c>
      <c r="AQ4801" t="s">
        <v>23266</v>
      </c>
      <c r="AR4801" t="s">
        <v>23267</v>
      </c>
      <c r="AS4801">
        <v>0</v>
      </c>
      <c r="AT4801" t="s">
        <v>61</v>
      </c>
      <c r="AU4801" t="s">
        <v>53607</v>
      </c>
      <c r="AX4801">
        <v>55.272302709999998</v>
      </c>
      <c r="AY4801">
        <v>10.111307829999999</v>
      </c>
      <c r="AZ4801" t="s">
        <v>62</v>
      </c>
      <c r="BA4801">
        <v>1083</v>
      </c>
      <c r="BB4801" t="s">
        <v>2861</v>
      </c>
    </row>
    <row r="4802" spans="1:54" x14ac:dyDescent="0.25">
      <c r="A4802" s="1">
        <v>45200</v>
      </c>
      <c r="B4802">
        <v>421901</v>
      </c>
      <c r="C4802" t="s">
        <v>6419</v>
      </c>
      <c r="D4802">
        <v>5610</v>
      </c>
      <c r="E4802" t="s">
        <v>15756</v>
      </c>
      <c r="F4802" t="s">
        <v>6420</v>
      </c>
      <c r="G4802">
        <v>29189692</v>
      </c>
      <c r="H4802">
        <v>1013465874</v>
      </c>
      <c r="I4802" t="s">
        <v>23268</v>
      </c>
      <c r="J4802" t="s">
        <v>23226</v>
      </c>
      <c r="K4802" t="s">
        <v>23269</v>
      </c>
      <c r="L4802" t="s">
        <v>23228</v>
      </c>
      <c r="M4802">
        <v>1574</v>
      </c>
      <c r="N4802">
        <v>10</v>
      </c>
      <c r="R4802" s="1">
        <v>44523</v>
      </c>
      <c r="S4802" t="s">
        <v>56</v>
      </c>
      <c r="T4802">
        <v>420</v>
      </c>
      <c r="U4802" t="s">
        <v>11662</v>
      </c>
      <c r="W4802">
        <v>2</v>
      </c>
      <c r="X4802" t="s">
        <v>57</v>
      </c>
      <c r="Y4802">
        <v>1</v>
      </c>
      <c r="Z4802" t="s">
        <v>46545</v>
      </c>
      <c r="AA4802">
        <v>10</v>
      </c>
      <c r="AB4802">
        <v>196208</v>
      </c>
      <c r="AC4802">
        <v>126</v>
      </c>
      <c r="AD4802" t="s">
        <v>46616</v>
      </c>
      <c r="AE4802">
        <v>1015</v>
      </c>
      <c r="AF4802" t="s">
        <v>46616</v>
      </c>
      <c r="AG4802">
        <v>1</v>
      </c>
      <c r="AH4802" t="s">
        <v>44482</v>
      </c>
      <c r="AI4802">
        <v>27</v>
      </c>
      <c r="AJ4802" t="s">
        <v>44512</v>
      </c>
      <c r="AK4802">
        <v>420</v>
      </c>
      <c r="AL4802" t="s">
        <v>11662</v>
      </c>
      <c r="AQ4802" t="s">
        <v>23270</v>
      </c>
      <c r="AR4802" t="s">
        <v>23230</v>
      </c>
      <c r="AS4802">
        <v>0</v>
      </c>
      <c r="AT4802" t="s">
        <v>61</v>
      </c>
      <c r="AU4802" t="s">
        <v>4598</v>
      </c>
      <c r="AX4802">
        <v>55.26706755</v>
      </c>
      <c r="AY4802">
        <v>9.9052871499999995</v>
      </c>
      <c r="AZ4802" t="s">
        <v>62</v>
      </c>
      <c r="BA4802">
        <v>1083</v>
      </c>
      <c r="BB4802" t="s">
        <v>2861</v>
      </c>
    </row>
    <row r="4803" spans="1:54" x14ac:dyDescent="0.25">
      <c r="A4803" s="1">
        <v>45200</v>
      </c>
      <c r="B4803">
        <v>423001</v>
      </c>
      <c r="C4803" t="s">
        <v>23271</v>
      </c>
      <c r="D4803">
        <v>5400</v>
      </c>
      <c r="E4803" t="s">
        <v>10573</v>
      </c>
      <c r="F4803" t="s">
        <v>23272</v>
      </c>
      <c r="G4803">
        <v>29188947</v>
      </c>
      <c r="H4803">
        <v>1003310536</v>
      </c>
      <c r="I4803" t="s">
        <v>49940</v>
      </c>
      <c r="J4803" t="s">
        <v>23273</v>
      </c>
      <c r="K4803" t="s">
        <v>23274</v>
      </c>
      <c r="L4803" t="s">
        <v>23275</v>
      </c>
      <c r="M4803">
        <v>414</v>
      </c>
      <c r="N4803">
        <v>2</v>
      </c>
      <c r="R4803" s="1">
        <v>44824</v>
      </c>
      <c r="S4803" t="s">
        <v>56</v>
      </c>
      <c r="T4803">
        <v>480</v>
      </c>
      <c r="U4803" t="s">
        <v>10577</v>
      </c>
      <c r="W4803">
        <v>2</v>
      </c>
      <c r="X4803" t="s">
        <v>57</v>
      </c>
      <c r="Y4803">
        <v>1</v>
      </c>
      <c r="Z4803" t="s">
        <v>46545</v>
      </c>
      <c r="AA4803">
        <v>10</v>
      </c>
      <c r="AC4803">
        <v>121</v>
      </c>
      <c r="AD4803" t="s">
        <v>70</v>
      </c>
      <c r="AE4803">
        <v>1012</v>
      </c>
      <c r="AF4803" t="s">
        <v>71</v>
      </c>
      <c r="AG4803">
        <v>1</v>
      </c>
      <c r="AH4803" t="s">
        <v>44482</v>
      </c>
      <c r="AI4803">
        <v>21</v>
      </c>
      <c r="AJ4803" t="s">
        <v>52613</v>
      </c>
      <c r="AK4803">
        <v>480</v>
      </c>
      <c r="AL4803" t="s">
        <v>10577</v>
      </c>
      <c r="AQ4803" t="s">
        <v>23276</v>
      </c>
      <c r="AR4803" t="s">
        <v>23277</v>
      </c>
      <c r="AS4803">
        <v>0</v>
      </c>
      <c r="AT4803" t="s">
        <v>61</v>
      </c>
      <c r="AU4803" t="s">
        <v>23278</v>
      </c>
      <c r="AX4803">
        <v>55.566278279999999</v>
      </c>
      <c r="AY4803">
        <v>10.09344735</v>
      </c>
      <c r="AZ4803" t="s">
        <v>62</v>
      </c>
      <c r="BA4803">
        <v>1083</v>
      </c>
      <c r="BB4803" t="s">
        <v>2861</v>
      </c>
    </row>
    <row r="4804" spans="1:54" x14ac:dyDescent="0.25">
      <c r="A4804" s="1">
        <v>45200</v>
      </c>
      <c r="B4804">
        <v>423002</v>
      </c>
      <c r="C4804" t="s">
        <v>23279</v>
      </c>
      <c r="D4804">
        <v>5400</v>
      </c>
      <c r="E4804" t="s">
        <v>10573</v>
      </c>
      <c r="F4804" t="s">
        <v>23280</v>
      </c>
      <c r="G4804">
        <v>29188947</v>
      </c>
      <c r="H4804">
        <v>1003310597</v>
      </c>
      <c r="I4804" t="s">
        <v>23281</v>
      </c>
      <c r="J4804" t="s">
        <v>23282</v>
      </c>
      <c r="K4804" t="s">
        <v>23283</v>
      </c>
      <c r="L4804" t="s">
        <v>12993</v>
      </c>
      <c r="M4804">
        <v>621</v>
      </c>
      <c r="N4804">
        <v>48</v>
      </c>
      <c r="R4804" s="1">
        <v>41330</v>
      </c>
      <c r="S4804" t="s">
        <v>56</v>
      </c>
      <c r="T4804">
        <v>480</v>
      </c>
      <c r="U4804" t="s">
        <v>10577</v>
      </c>
      <c r="V4804" s="1">
        <v>41121</v>
      </c>
      <c r="W4804">
        <v>2</v>
      </c>
      <c r="X4804" t="s">
        <v>57</v>
      </c>
      <c r="Y4804">
        <v>1</v>
      </c>
      <c r="Z4804" t="s">
        <v>46545</v>
      </c>
      <c r="AA4804">
        <v>6</v>
      </c>
      <c r="AC4804">
        <v>121</v>
      </c>
      <c r="AD4804" t="s">
        <v>70</v>
      </c>
      <c r="AE4804">
        <v>1012</v>
      </c>
      <c r="AF4804" t="s">
        <v>71</v>
      </c>
      <c r="AG4804">
        <v>3</v>
      </c>
      <c r="AH4804" t="s">
        <v>81</v>
      </c>
      <c r="AI4804">
        <v>21</v>
      </c>
      <c r="AJ4804" t="s">
        <v>52613</v>
      </c>
      <c r="AK4804">
        <v>480</v>
      </c>
      <c r="AL4804" t="s">
        <v>10577</v>
      </c>
      <c r="AM4804">
        <v>2</v>
      </c>
      <c r="AN4804" t="s">
        <v>119</v>
      </c>
      <c r="AO4804">
        <v>471005</v>
      </c>
      <c r="AQ4804" t="s">
        <v>23284</v>
      </c>
      <c r="AR4804" t="s">
        <v>23285</v>
      </c>
      <c r="AS4804">
        <v>0</v>
      </c>
      <c r="AT4804" t="s">
        <v>61</v>
      </c>
      <c r="AU4804" t="s">
        <v>12996</v>
      </c>
      <c r="AZ4804" t="s">
        <v>62</v>
      </c>
      <c r="BA4804">
        <v>1083</v>
      </c>
      <c r="BB4804" t="s">
        <v>2861</v>
      </c>
    </row>
    <row r="4805" spans="1:54" x14ac:dyDescent="0.25">
      <c r="A4805" s="1">
        <v>45200</v>
      </c>
      <c r="B4805">
        <v>423003</v>
      </c>
      <c r="C4805" t="s">
        <v>23286</v>
      </c>
      <c r="D4805">
        <v>5400</v>
      </c>
      <c r="E4805" t="s">
        <v>10573</v>
      </c>
      <c r="F4805" t="s">
        <v>23287</v>
      </c>
      <c r="G4805">
        <v>29188947</v>
      </c>
      <c r="H4805">
        <v>1003310603</v>
      </c>
      <c r="I4805" t="s">
        <v>23288</v>
      </c>
      <c r="J4805" t="s">
        <v>23289</v>
      </c>
      <c r="K4805" t="s">
        <v>23290</v>
      </c>
      <c r="L4805" t="s">
        <v>23291</v>
      </c>
      <c r="M4805">
        <v>803</v>
      </c>
      <c r="N4805">
        <v>8</v>
      </c>
      <c r="R4805" s="1">
        <v>41114</v>
      </c>
      <c r="S4805" t="s">
        <v>56</v>
      </c>
      <c r="T4805">
        <v>480</v>
      </c>
      <c r="U4805" t="s">
        <v>10577</v>
      </c>
      <c r="V4805" s="1">
        <v>41121</v>
      </c>
      <c r="W4805">
        <v>2</v>
      </c>
      <c r="X4805" t="s">
        <v>57</v>
      </c>
      <c r="Y4805">
        <v>1</v>
      </c>
      <c r="Z4805" t="s">
        <v>46545</v>
      </c>
      <c r="AA4805">
        <v>6</v>
      </c>
      <c r="AB4805">
        <v>195608</v>
      </c>
      <c r="AC4805">
        <v>121</v>
      </c>
      <c r="AD4805" t="s">
        <v>70</v>
      </c>
      <c r="AE4805">
        <v>1012</v>
      </c>
      <c r="AF4805" t="s">
        <v>71</v>
      </c>
      <c r="AG4805">
        <v>3</v>
      </c>
      <c r="AH4805" t="s">
        <v>81</v>
      </c>
      <c r="AI4805">
        <v>21</v>
      </c>
      <c r="AJ4805" t="s">
        <v>52613</v>
      </c>
      <c r="AK4805">
        <v>480</v>
      </c>
      <c r="AL4805" t="s">
        <v>10577</v>
      </c>
      <c r="AM4805">
        <v>2</v>
      </c>
      <c r="AN4805" t="s">
        <v>119</v>
      </c>
      <c r="AO4805">
        <v>423001</v>
      </c>
      <c r="AQ4805" t="s">
        <v>23292</v>
      </c>
      <c r="AR4805" t="s">
        <v>23293</v>
      </c>
      <c r="AS4805">
        <v>0</v>
      </c>
      <c r="AT4805" t="s">
        <v>61</v>
      </c>
      <c r="AU4805" t="s">
        <v>23294</v>
      </c>
      <c r="AZ4805" t="s">
        <v>62</v>
      </c>
      <c r="BA4805">
        <v>1083</v>
      </c>
      <c r="BB4805" t="s">
        <v>2861</v>
      </c>
    </row>
    <row r="4806" spans="1:54" x14ac:dyDescent="0.25">
      <c r="A4806" s="1">
        <v>45200</v>
      </c>
      <c r="B4806">
        <v>423004</v>
      </c>
      <c r="C4806" t="s">
        <v>23295</v>
      </c>
      <c r="D4806">
        <v>5400</v>
      </c>
      <c r="E4806" t="s">
        <v>10573</v>
      </c>
      <c r="F4806" t="s">
        <v>23296</v>
      </c>
      <c r="I4806" t="s">
        <v>23297</v>
      </c>
      <c r="K4806" t="s">
        <v>23298</v>
      </c>
      <c r="L4806" t="s">
        <v>54915</v>
      </c>
      <c r="M4806">
        <v>1504</v>
      </c>
      <c r="N4806">
        <v>1</v>
      </c>
      <c r="R4806" s="1">
        <v>40162</v>
      </c>
      <c r="S4806" t="s">
        <v>80</v>
      </c>
      <c r="T4806">
        <v>480</v>
      </c>
      <c r="U4806" t="s">
        <v>10577</v>
      </c>
      <c r="V4806" s="1">
        <v>33025</v>
      </c>
      <c r="W4806">
        <v>2</v>
      </c>
      <c r="X4806" t="s">
        <v>57</v>
      </c>
      <c r="Y4806">
        <v>1</v>
      </c>
      <c r="Z4806" t="s">
        <v>46545</v>
      </c>
      <c r="AA4806">
        <v>7</v>
      </c>
      <c r="AC4806">
        <v>121</v>
      </c>
      <c r="AD4806" t="s">
        <v>70</v>
      </c>
      <c r="AE4806">
        <v>1012</v>
      </c>
      <c r="AF4806" t="s">
        <v>71</v>
      </c>
      <c r="AG4806">
        <v>3</v>
      </c>
      <c r="AH4806" t="s">
        <v>81</v>
      </c>
      <c r="AI4806">
        <v>22</v>
      </c>
      <c r="AJ4806" t="s">
        <v>52628</v>
      </c>
      <c r="AK4806">
        <v>480</v>
      </c>
      <c r="AL4806" t="s">
        <v>10577</v>
      </c>
      <c r="AS4806">
        <v>0</v>
      </c>
      <c r="AT4806" t="s">
        <v>61</v>
      </c>
      <c r="AU4806" t="s">
        <v>54829</v>
      </c>
      <c r="AX4806">
        <v>55.5232340758973</v>
      </c>
      <c r="AY4806">
        <v>10.016112694164301</v>
      </c>
      <c r="AZ4806" t="s">
        <v>62</v>
      </c>
      <c r="BA4806">
        <v>1083</v>
      </c>
      <c r="BB4806" t="s">
        <v>2861</v>
      </c>
    </row>
    <row r="4807" spans="1:54" x14ac:dyDescent="0.25">
      <c r="A4807" s="1">
        <v>45200</v>
      </c>
      <c r="B4807">
        <v>423005</v>
      </c>
      <c r="C4807" t="s">
        <v>23299</v>
      </c>
      <c r="D4807">
        <v>5400</v>
      </c>
      <c r="E4807" t="s">
        <v>10573</v>
      </c>
      <c r="F4807" t="s">
        <v>23300</v>
      </c>
      <c r="G4807">
        <v>14254277</v>
      </c>
      <c r="H4807">
        <v>1003310688</v>
      </c>
      <c r="I4807" t="s">
        <v>23301</v>
      </c>
      <c r="J4807" t="s">
        <v>23302</v>
      </c>
      <c r="K4807" t="s">
        <v>23298</v>
      </c>
      <c r="L4807" t="s">
        <v>54915</v>
      </c>
      <c r="M4807">
        <v>1504</v>
      </c>
      <c r="N4807">
        <v>1</v>
      </c>
      <c r="R4807" s="1">
        <v>40162</v>
      </c>
      <c r="S4807" t="s">
        <v>80</v>
      </c>
      <c r="V4807" s="1">
        <v>39295</v>
      </c>
      <c r="W4807">
        <v>5</v>
      </c>
      <c r="X4807" t="s">
        <v>557</v>
      </c>
      <c r="Y4807">
        <v>1</v>
      </c>
      <c r="Z4807" t="s">
        <v>46545</v>
      </c>
      <c r="AA4807">
        <v>9</v>
      </c>
      <c r="AB4807">
        <v>199008</v>
      </c>
      <c r="AC4807">
        <v>121</v>
      </c>
      <c r="AD4807" t="s">
        <v>70</v>
      </c>
      <c r="AE4807">
        <v>1013</v>
      </c>
      <c r="AF4807" t="s">
        <v>558</v>
      </c>
      <c r="AG4807">
        <v>3</v>
      </c>
      <c r="AH4807" t="s">
        <v>81</v>
      </c>
      <c r="AI4807">
        <v>22</v>
      </c>
      <c r="AJ4807" t="s">
        <v>52628</v>
      </c>
      <c r="AK4807">
        <v>480</v>
      </c>
      <c r="AL4807" t="s">
        <v>10577</v>
      </c>
      <c r="AQ4807" t="s">
        <v>23303</v>
      </c>
      <c r="AS4807">
        <v>0</v>
      </c>
      <c r="AT4807" t="s">
        <v>61</v>
      </c>
      <c r="AU4807" t="s">
        <v>54829</v>
      </c>
      <c r="AX4807">
        <v>55.5232340758973</v>
      </c>
      <c r="AY4807">
        <v>10.016112694164301</v>
      </c>
      <c r="AZ4807" t="s">
        <v>62</v>
      </c>
      <c r="BA4807">
        <v>1083</v>
      </c>
      <c r="BB4807" t="s">
        <v>2861</v>
      </c>
    </row>
    <row r="4808" spans="1:54" x14ac:dyDescent="0.25">
      <c r="A4808" s="1">
        <v>45200</v>
      </c>
      <c r="B4808">
        <v>423006</v>
      </c>
      <c r="C4808" t="s">
        <v>23304</v>
      </c>
      <c r="D4808">
        <v>5400</v>
      </c>
      <c r="E4808" t="s">
        <v>10573</v>
      </c>
      <c r="F4808" t="s">
        <v>23305</v>
      </c>
      <c r="G4808">
        <v>25619641</v>
      </c>
      <c r="H4808">
        <v>1007912117</v>
      </c>
      <c r="I4808" t="s">
        <v>23306</v>
      </c>
      <c r="K4808" t="s">
        <v>10576</v>
      </c>
      <c r="L4808" t="s">
        <v>48052</v>
      </c>
      <c r="M4808">
        <v>1163</v>
      </c>
      <c r="N4808">
        <v>2</v>
      </c>
      <c r="R4808" s="1">
        <v>40162</v>
      </c>
      <c r="S4808" t="s">
        <v>80</v>
      </c>
      <c r="V4808" s="1">
        <v>40057</v>
      </c>
      <c r="W4808">
        <v>5</v>
      </c>
      <c r="X4808" t="s">
        <v>557</v>
      </c>
      <c r="Y4808">
        <v>1</v>
      </c>
      <c r="Z4808" t="s">
        <v>46545</v>
      </c>
      <c r="AA4808">
        <v>10</v>
      </c>
      <c r="AB4808">
        <v>200003</v>
      </c>
      <c r="AC4808">
        <v>121</v>
      </c>
      <c r="AD4808" t="s">
        <v>70</v>
      </c>
      <c r="AE4808">
        <v>1013</v>
      </c>
      <c r="AF4808" t="s">
        <v>558</v>
      </c>
      <c r="AG4808">
        <v>3</v>
      </c>
      <c r="AH4808" t="s">
        <v>81</v>
      </c>
      <c r="AI4808">
        <v>21</v>
      </c>
      <c r="AJ4808" t="s">
        <v>52613</v>
      </c>
      <c r="AK4808">
        <v>480</v>
      </c>
      <c r="AL4808" t="s">
        <v>10577</v>
      </c>
      <c r="AM4808">
        <v>1</v>
      </c>
      <c r="AN4808" t="s">
        <v>1193</v>
      </c>
      <c r="AO4808">
        <v>423300</v>
      </c>
      <c r="AQ4808" t="s">
        <v>23307</v>
      </c>
      <c r="AR4808" t="s">
        <v>23308</v>
      </c>
      <c r="AS4808">
        <v>0</v>
      </c>
      <c r="AT4808" t="s">
        <v>61</v>
      </c>
      <c r="AU4808" t="s">
        <v>48053</v>
      </c>
      <c r="AX4808">
        <v>55.568487680655203</v>
      </c>
      <c r="AY4808">
        <v>10.097730129246999</v>
      </c>
      <c r="AZ4808" t="s">
        <v>62</v>
      </c>
      <c r="BA4808">
        <v>1083</v>
      </c>
      <c r="BB4808" t="s">
        <v>2861</v>
      </c>
    </row>
    <row r="4809" spans="1:54" x14ac:dyDescent="0.25">
      <c r="A4809" s="1">
        <v>45200</v>
      </c>
      <c r="B4809">
        <v>423200</v>
      </c>
      <c r="D4809">
        <v>5471</v>
      </c>
      <c r="E4809" t="s">
        <v>48648</v>
      </c>
      <c r="F4809" t="s">
        <v>52721</v>
      </c>
      <c r="J4809" t="s">
        <v>23309</v>
      </c>
      <c r="K4809" t="s">
        <v>23310</v>
      </c>
      <c r="L4809" t="s">
        <v>45799</v>
      </c>
      <c r="M4809">
        <v>1427</v>
      </c>
      <c r="N4809">
        <v>5</v>
      </c>
      <c r="R4809" s="1">
        <v>40162</v>
      </c>
      <c r="S4809" t="s">
        <v>80</v>
      </c>
      <c r="T4809">
        <v>480</v>
      </c>
      <c r="U4809" t="s">
        <v>10577</v>
      </c>
      <c r="V4809" s="1">
        <v>37926</v>
      </c>
      <c r="W4809">
        <v>2</v>
      </c>
      <c r="X4809" t="s">
        <v>57</v>
      </c>
      <c r="Y4809">
        <v>1</v>
      </c>
      <c r="Z4809" t="s">
        <v>46545</v>
      </c>
      <c r="AB4809">
        <v>199708</v>
      </c>
      <c r="AC4809">
        <v>932</v>
      </c>
      <c r="AD4809" t="s">
        <v>52637</v>
      </c>
      <c r="AE4809">
        <v>2021</v>
      </c>
      <c r="AF4809" t="s">
        <v>52637</v>
      </c>
      <c r="AG4809">
        <v>3</v>
      </c>
      <c r="AH4809" t="s">
        <v>81</v>
      </c>
      <c r="AI4809">
        <v>99</v>
      </c>
      <c r="AJ4809" t="s">
        <v>54511</v>
      </c>
      <c r="AK4809">
        <v>480</v>
      </c>
      <c r="AL4809" t="s">
        <v>10577</v>
      </c>
      <c r="AS4809">
        <v>0</v>
      </c>
      <c r="AT4809" t="s">
        <v>61</v>
      </c>
      <c r="AU4809" t="s">
        <v>1277</v>
      </c>
      <c r="AW4809" t="s">
        <v>45800</v>
      </c>
      <c r="AX4809">
        <v>55.512640044171597</v>
      </c>
      <c r="AY4809">
        <v>10.1735896521451</v>
      </c>
      <c r="AZ4809" t="s">
        <v>62</v>
      </c>
      <c r="BA4809">
        <v>1083</v>
      </c>
      <c r="BB4809" t="s">
        <v>2861</v>
      </c>
    </row>
    <row r="4810" spans="1:54" x14ac:dyDescent="0.25">
      <c r="A4810" s="1">
        <v>45200</v>
      </c>
      <c r="B4810">
        <v>423210</v>
      </c>
      <c r="C4810" t="s">
        <v>23311</v>
      </c>
      <c r="D4810">
        <v>5400</v>
      </c>
      <c r="E4810" t="s">
        <v>10573</v>
      </c>
      <c r="F4810" t="s">
        <v>23312</v>
      </c>
      <c r="G4810">
        <v>49799810</v>
      </c>
      <c r="H4810">
        <v>1003310548</v>
      </c>
      <c r="I4810" t="s">
        <v>23313</v>
      </c>
      <c r="J4810" t="s">
        <v>23273</v>
      </c>
      <c r="K4810" t="s">
        <v>23314</v>
      </c>
      <c r="L4810" t="s">
        <v>23275</v>
      </c>
      <c r="M4810">
        <v>414</v>
      </c>
      <c r="N4810">
        <v>2</v>
      </c>
      <c r="R4810" s="1">
        <v>40162</v>
      </c>
      <c r="S4810" t="s">
        <v>80</v>
      </c>
      <c r="T4810">
        <v>480</v>
      </c>
      <c r="U4810" t="s">
        <v>10577</v>
      </c>
      <c r="V4810" s="1">
        <v>39083</v>
      </c>
      <c r="W4810">
        <v>2</v>
      </c>
      <c r="X4810" t="s">
        <v>57</v>
      </c>
      <c r="Y4810">
        <v>1</v>
      </c>
      <c r="Z4810" t="s">
        <v>46545</v>
      </c>
      <c r="AB4810">
        <v>196908</v>
      </c>
      <c r="AC4810">
        <v>125</v>
      </c>
      <c r="AD4810" t="s">
        <v>1344</v>
      </c>
      <c r="AE4810">
        <v>1014</v>
      </c>
      <c r="AF4810" t="s">
        <v>1352</v>
      </c>
      <c r="AG4810">
        <v>3</v>
      </c>
      <c r="AH4810" t="s">
        <v>81</v>
      </c>
      <c r="AI4810">
        <v>24</v>
      </c>
      <c r="AJ4810" t="s">
        <v>1344</v>
      </c>
      <c r="AK4810">
        <v>480</v>
      </c>
      <c r="AL4810" t="s">
        <v>10577</v>
      </c>
      <c r="AQ4810" t="s">
        <v>23315</v>
      </c>
      <c r="AS4810">
        <v>0</v>
      </c>
      <c r="AT4810" t="s">
        <v>61</v>
      </c>
      <c r="AU4810" t="s">
        <v>23278</v>
      </c>
      <c r="AX4810">
        <v>55.566278337496897</v>
      </c>
      <c r="AY4810">
        <v>10.093447489874</v>
      </c>
      <c r="AZ4810" t="s">
        <v>62</v>
      </c>
      <c r="BA4810">
        <v>1083</v>
      </c>
      <c r="BB4810" t="s">
        <v>2861</v>
      </c>
    </row>
    <row r="4811" spans="1:54" x14ac:dyDescent="0.25">
      <c r="A4811" s="1">
        <v>45200</v>
      </c>
      <c r="B4811">
        <v>423300</v>
      </c>
      <c r="C4811" t="s">
        <v>23316</v>
      </c>
      <c r="D4811">
        <v>5400</v>
      </c>
      <c r="E4811" t="s">
        <v>10573</v>
      </c>
      <c r="F4811" t="s">
        <v>23317</v>
      </c>
      <c r="I4811" t="s">
        <v>23306</v>
      </c>
      <c r="J4811" t="s">
        <v>23318</v>
      </c>
      <c r="K4811" t="s">
        <v>10576</v>
      </c>
      <c r="L4811" t="s">
        <v>48052</v>
      </c>
      <c r="M4811">
        <v>1163</v>
      </c>
      <c r="N4811">
        <v>2</v>
      </c>
      <c r="R4811" s="1">
        <v>40162</v>
      </c>
      <c r="S4811" t="s">
        <v>80</v>
      </c>
      <c r="V4811" s="1">
        <v>36526</v>
      </c>
      <c r="W4811">
        <v>5</v>
      </c>
      <c r="X4811" t="s">
        <v>557</v>
      </c>
      <c r="Y4811">
        <v>1</v>
      </c>
      <c r="Z4811" t="s">
        <v>46545</v>
      </c>
      <c r="AB4811">
        <v>197908</v>
      </c>
      <c r="AC4811">
        <v>123</v>
      </c>
      <c r="AD4811" t="s">
        <v>1507</v>
      </c>
      <c r="AE4811">
        <v>1011</v>
      </c>
      <c r="AF4811" t="s">
        <v>1507</v>
      </c>
      <c r="AG4811">
        <v>3</v>
      </c>
      <c r="AH4811" t="s">
        <v>81</v>
      </c>
      <c r="AI4811">
        <v>80</v>
      </c>
      <c r="AJ4811" t="s">
        <v>1507</v>
      </c>
      <c r="AK4811">
        <v>480</v>
      </c>
      <c r="AL4811" t="s">
        <v>10577</v>
      </c>
      <c r="AM4811">
        <v>2</v>
      </c>
      <c r="AN4811" t="s">
        <v>119</v>
      </c>
      <c r="AO4811">
        <v>423006</v>
      </c>
      <c r="AS4811">
        <v>0</v>
      </c>
      <c r="AT4811" t="s">
        <v>61</v>
      </c>
      <c r="AU4811" t="s">
        <v>48053</v>
      </c>
      <c r="AX4811">
        <v>55.568487680655203</v>
      </c>
      <c r="AY4811">
        <v>10.097730129246999</v>
      </c>
      <c r="AZ4811" t="s">
        <v>62</v>
      </c>
      <c r="BA4811">
        <v>1083</v>
      </c>
      <c r="BB4811" t="s">
        <v>2861</v>
      </c>
    </row>
    <row r="4812" spans="1:54" x14ac:dyDescent="0.25">
      <c r="A4812" s="1">
        <v>45200</v>
      </c>
      <c r="B4812">
        <v>423301</v>
      </c>
      <c r="C4812" t="s">
        <v>23319</v>
      </c>
      <c r="D4812">
        <v>5400</v>
      </c>
      <c r="E4812" t="s">
        <v>10573</v>
      </c>
      <c r="F4812" t="s">
        <v>23320</v>
      </c>
      <c r="I4812" t="s">
        <v>23321</v>
      </c>
      <c r="J4812" t="s">
        <v>23318</v>
      </c>
      <c r="K4812" t="s">
        <v>23322</v>
      </c>
      <c r="L4812" t="s">
        <v>48052</v>
      </c>
      <c r="M4812">
        <v>1163</v>
      </c>
      <c r="N4812">
        <v>2</v>
      </c>
      <c r="R4812" s="1">
        <v>40162</v>
      </c>
      <c r="S4812" t="s">
        <v>80</v>
      </c>
      <c r="V4812" s="1">
        <v>35431</v>
      </c>
      <c r="W4812">
        <v>5</v>
      </c>
      <c r="X4812" t="s">
        <v>557</v>
      </c>
      <c r="Y4812">
        <v>1</v>
      </c>
      <c r="Z4812" t="s">
        <v>46545</v>
      </c>
      <c r="AB4812">
        <v>198408</v>
      </c>
      <c r="AC4812">
        <v>144</v>
      </c>
      <c r="AD4812" t="s">
        <v>52641</v>
      </c>
      <c r="AE4812">
        <v>1023</v>
      </c>
      <c r="AF4812" t="s">
        <v>1486</v>
      </c>
      <c r="AG4812">
        <v>3</v>
      </c>
      <c r="AH4812" t="s">
        <v>81</v>
      </c>
      <c r="AI4812">
        <v>82</v>
      </c>
      <c r="AJ4812" t="s">
        <v>52641</v>
      </c>
      <c r="AK4812">
        <v>480</v>
      </c>
      <c r="AL4812" t="s">
        <v>10577</v>
      </c>
      <c r="AQ4812" t="s">
        <v>23323</v>
      </c>
      <c r="AS4812">
        <v>0</v>
      </c>
      <c r="AT4812" t="s">
        <v>61</v>
      </c>
      <c r="AU4812" t="s">
        <v>48053</v>
      </c>
      <c r="AX4812">
        <v>55.568487680655203</v>
      </c>
      <c r="AY4812">
        <v>10.097730129246999</v>
      </c>
      <c r="AZ4812" t="s">
        <v>62</v>
      </c>
      <c r="BA4812">
        <v>1083</v>
      </c>
      <c r="BB4812" t="s">
        <v>2861</v>
      </c>
    </row>
    <row r="4813" spans="1:54" x14ac:dyDescent="0.25">
      <c r="A4813" s="1">
        <v>45200</v>
      </c>
      <c r="B4813">
        <v>423302</v>
      </c>
      <c r="C4813" t="s">
        <v>23324</v>
      </c>
      <c r="D4813">
        <v>5400</v>
      </c>
      <c r="E4813" t="s">
        <v>10573</v>
      </c>
      <c r="F4813" t="s">
        <v>49941</v>
      </c>
      <c r="I4813" t="s">
        <v>23325</v>
      </c>
      <c r="J4813" t="s">
        <v>23326</v>
      </c>
      <c r="K4813" t="s">
        <v>23327</v>
      </c>
      <c r="L4813" t="s">
        <v>48052</v>
      </c>
      <c r="M4813">
        <v>1163</v>
      </c>
      <c r="N4813">
        <v>2</v>
      </c>
      <c r="R4813" s="1">
        <v>40162</v>
      </c>
      <c r="S4813" t="s">
        <v>80</v>
      </c>
      <c r="V4813" s="1">
        <v>36404</v>
      </c>
      <c r="W4813">
        <v>5</v>
      </c>
      <c r="X4813" t="s">
        <v>557</v>
      </c>
      <c r="Y4813">
        <v>1</v>
      </c>
      <c r="Z4813" t="s">
        <v>46545</v>
      </c>
      <c r="AB4813">
        <v>198509</v>
      </c>
      <c r="AC4813">
        <v>141</v>
      </c>
      <c r="AD4813" t="s">
        <v>46688</v>
      </c>
      <c r="AE4813">
        <v>1022</v>
      </c>
      <c r="AF4813" t="s">
        <v>46688</v>
      </c>
      <c r="AG4813">
        <v>3</v>
      </c>
      <c r="AH4813" t="s">
        <v>81</v>
      </c>
      <c r="AI4813">
        <v>84</v>
      </c>
      <c r="AJ4813" t="s">
        <v>46689</v>
      </c>
      <c r="AK4813">
        <v>480</v>
      </c>
      <c r="AL4813" t="s">
        <v>10577</v>
      </c>
      <c r="AQ4813" t="s">
        <v>23328</v>
      </c>
      <c r="AS4813">
        <v>0</v>
      </c>
      <c r="AT4813" t="s">
        <v>61</v>
      </c>
      <c r="AU4813" t="s">
        <v>48053</v>
      </c>
      <c r="AX4813">
        <v>55.568487680655203</v>
      </c>
      <c r="AY4813">
        <v>10.097730129246999</v>
      </c>
      <c r="AZ4813" t="s">
        <v>62</v>
      </c>
      <c r="BA4813">
        <v>1083</v>
      </c>
      <c r="BB4813" t="s">
        <v>2861</v>
      </c>
    </row>
    <row r="4814" spans="1:54" x14ac:dyDescent="0.25">
      <c r="A4814" s="1">
        <v>45200</v>
      </c>
      <c r="B4814">
        <v>423303</v>
      </c>
      <c r="C4814" t="s">
        <v>23329</v>
      </c>
      <c r="D4814">
        <v>5400</v>
      </c>
      <c r="E4814" t="s">
        <v>10573</v>
      </c>
      <c r="F4814" t="s">
        <v>49942</v>
      </c>
      <c r="I4814" t="s">
        <v>23330</v>
      </c>
      <c r="J4814" t="s">
        <v>23331</v>
      </c>
      <c r="K4814" t="s">
        <v>23332</v>
      </c>
      <c r="L4814" t="s">
        <v>45801</v>
      </c>
      <c r="M4814">
        <v>354</v>
      </c>
      <c r="N4814">
        <v>11</v>
      </c>
      <c r="R4814" s="1">
        <v>40162</v>
      </c>
      <c r="S4814" t="s">
        <v>80</v>
      </c>
      <c r="V4814" s="1">
        <v>35827</v>
      </c>
      <c r="W4814">
        <v>5</v>
      </c>
      <c r="X4814" t="s">
        <v>557</v>
      </c>
      <c r="Y4814">
        <v>1</v>
      </c>
      <c r="Z4814" t="s">
        <v>46545</v>
      </c>
      <c r="AB4814">
        <v>199801</v>
      </c>
      <c r="AC4814">
        <v>141</v>
      </c>
      <c r="AD4814" t="s">
        <v>46688</v>
      </c>
      <c r="AE4814">
        <v>1022</v>
      </c>
      <c r="AF4814" t="s">
        <v>46688</v>
      </c>
      <c r="AG4814">
        <v>3</v>
      </c>
      <c r="AH4814" t="s">
        <v>81</v>
      </c>
      <c r="AI4814">
        <v>84</v>
      </c>
      <c r="AJ4814" t="s">
        <v>46689</v>
      </c>
      <c r="AK4814">
        <v>480</v>
      </c>
      <c r="AL4814" t="s">
        <v>10577</v>
      </c>
      <c r="AQ4814" t="s">
        <v>23333</v>
      </c>
      <c r="AS4814">
        <v>0</v>
      </c>
      <c r="AT4814" t="s">
        <v>61</v>
      </c>
      <c r="AU4814" t="s">
        <v>44576</v>
      </c>
      <c r="AX4814">
        <v>55.5480458220093</v>
      </c>
      <c r="AY4814">
        <v>10.1086770357827</v>
      </c>
      <c r="AZ4814" t="s">
        <v>62</v>
      </c>
      <c r="BA4814">
        <v>1083</v>
      </c>
      <c r="BB4814" t="s">
        <v>2861</v>
      </c>
    </row>
    <row r="4815" spans="1:54" x14ac:dyDescent="0.25">
      <c r="A4815" s="1">
        <v>45200</v>
      </c>
      <c r="B4815">
        <v>423304</v>
      </c>
      <c r="C4815" t="s">
        <v>49943</v>
      </c>
      <c r="D4815">
        <v>5400</v>
      </c>
      <c r="E4815" t="s">
        <v>10573</v>
      </c>
      <c r="F4815" t="s">
        <v>49944</v>
      </c>
      <c r="G4815">
        <v>16778400</v>
      </c>
      <c r="H4815">
        <v>1001158946</v>
      </c>
      <c r="I4815" t="s">
        <v>23334</v>
      </c>
      <c r="J4815" t="s">
        <v>23331</v>
      </c>
      <c r="K4815" t="s">
        <v>23332</v>
      </c>
      <c r="L4815" t="s">
        <v>45801</v>
      </c>
      <c r="M4815">
        <v>354</v>
      </c>
      <c r="N4815">
        <v>11</v>
      </c>
      <c r="R4815" s="1">
        <v>44482</v>
      </c>
      <c r="S4815" t="s">
        <v>56</v>
      </c>
      <c r="W4815">
        <v>5</v>
      </c>
      <c r="X4815" t="s">
        <v>557</v>
      </c>
      <c r="Y4815">
        <v>7</v>
      </c>
      <c r="Z4815" t="s">
        <v>1499</v>
      </c>
      <c r="AB4815">
        <v>200508</v>
      </c>
      <c r="AC4815">
        <v>141</v>
      </c>
      <c r="AD4815" t="s">
        <v>46688</v>
      </c>
      <c r="AE4815">
        <v>1022</v>
      </c>
      <c r="AF4815" t="s">
        <v>46688</v>
      </c>
      <c r="AG4815">
        <v>1</v>
      </c>
      <c r="AH4815" t="s">
        <v>44482</v>
      </c>
      <c r="AI4815">
        <v>84</v>
      </c>
      <c r="AJ4815" t="s">
        <v>46689</v>
      </c>
      <c r="AK4815">
        <v>480</v>
      </c>
      <c r="AL4815" t="s">
        <v>10577</v>
      </c>
      <c r="AQ4815" t="s">
        <v>23335</v>
      </c>
      <c r="AR4815" t="s">
        <v>23336</v>
      </c>
      <c r="AS4815">
        <v>0</v>
      </c>
      <c r="AT4815" t="s">
        <v>61</v>
      </c>
      <c r="AU4815" t="s">
        <v>44576</v>
      </c>
      <c r="AX4815">
        <v>55.548045780000002</v>
      </c>
      <c r="AY4815">
        <v>10.108677030000001</v>
      </c>
      <c r="AZ4815" t="s">
        <v>62</v>
      </c>
      <c r="BA4815">
        <v>1083</v>
      </c>
      <c r="BB4815" t="s">
        <v>2861</v>
      </c>
    </row>
    <row r="4816" spans="1:54" x14ac:dyDescent="0.25">
      <c r="A4816" s="1">
        <v>45200</v>
      </c>
      <c r="B4816">
        <v>425001</v>
      </c>
      <c r="C4816" t="s">
        <v>23337</v>
      </c>
      <c r="D4816">
        <v>5672</v>
      </c>
      <c r="E4816" t="s">
        <v>10815</v>
      </c>
      <c r="F4816" t="s">
        <v>23338</v>
      </c>
      <c r="I4816" t="s">
        <v>23339</v>
      </c>
      <c r="J4816" t="s">
        <v>23340</v>
      </c>
      <c r="K4816" t="s">
        <v>23341</v>
      </c>
      <c r="L4816" t="s">
        <v>20488</v>
      </c>
      <c r="M4816">
        <v>1282</v>
      </c>
      <c r="N4816">
        <v>4</v>
      </c>
      <c r="R4816" s="1">
        <v>40162</v>
      </c>
      <c r="S4816" t="s">
        <v>80</v>
      </c>
      <c r="T4816">
        <v>430</v>
      </c>
      <c r="U4816" t="s">
        <v>10190</v>
      </c>
      <c r="V4816" s="1">
        <v>38169</v>
      </c>
      <c r="W4816">
        <v>2</v>
      </c>
      <c r="X4816" t="s">
        <v>57</v>
      </c>
      <c r="Y4816">
        <v>1</v>
      </c>
      <c r="Z4816" t="s">
        <v>46545</v>
      </c>
      <c r="AA4816">
        <v>7</v>
      </c>
      <c r="AB4816">
        <v>196109</v>
      </c>
      <c r="AC4816">
        <v>121</v>
      </c>
      <c r="AD4816" t="s">
        <v>70</v>
      </c>
      <c r="AE4816">
        <v>1012</v>
      </c>
      <c r="AF4816" t="s">
        <v>71</v>
      </c>
      <c r="AG4816">
        <v>3</v>
      </c>
      <c r="AH4816" t="s">
        <v>81</v>
      </c>
      <c r="AI4816">
        <v>21</v>
      </c>
      <c r="AJ4816" t="s">
        <v>52613</v>
      </c>
      <c r="AK4816">
        <v>430</v>
      </c>
      <c r="AL4816" t="s">
        <v>10190</v>
      </c>
      <c r="AM4816">
        <v>2</v>
      </c>
      <c r="AN4816" t="s">
        <v>119</v>
      </c>
      <c r="AO4816">
        <v>425007</v>
      </c>
      <c r="AQ4816" t="s">
        <v>23342</v>
      </c>
      <c r="AR4816" t="s">
        <v>23343</v>
      </c>
      <c r="AS4816">
        <v>0</v>
      </c>
      <c r="AT4816" t="s">
        <v>61</v>
      </c>
      <c r="AU4816" t="s">
        <v>3786</v>
      </c>
      <c r="AX4816">
        <v>55.267043255626099</v>
      </c>
      <c r="AY4816">
        <v>10.319089303933399</v>
      </c>
      <c r="AZ4816" t="s">
        <v>62</v>
      </c>
      <c r="BA4816">
        <v>1083</v>
      </c>
      <c r="BB4816" t="s">
        <v>2861</v>
      </c>
    </row>
    <row r="4817" spans="1:54" x14ac:dyDescent="0.25">
      <c r="A4817" s="1">
        <v>45200</v>
      </c>
      <c r="B4817">
        <v>425002</v>
      </c>
      <c r="C4817" t="s">
        <v>23344</v>
      </c>
      <c r="D4817">
        <v>5672</v>
      </c>
      <c r="E4817" t="s">
        <v>10815</v>
      </c>
      <c r="F4817" t="s">
        <v>23345</v>
      </c>
      <c r="I4817" t="s">
        <v>23346</v>
      </c>
      <c r="J4817" t="s">
        <v>23347</v>
      </c>
      <c r="K4817" t="s">
        <v>23348</v>
      </c>
      <c r="L4817" t="s">
        <v>23349</v>
      </c>
      <c r="M4817">
        <v>272</v>
      </c>
      <c r="N4817">
        <v>4</v>
      </c>
      <c r="R4817" s="1">
        <v>40162</v>
      </c>
      <c r="S4817" t="s">
        <v>80</v>
      </c>
      <c r="T4817">
        <v>430</v>
      </c>
      <c r="U4817" t="s">
        <v>10190</v>
      </c>
      <c r="V4817" s="1">
        <v>38169</v>
      </c>
      <c r="W4817">
        <v>2</v>
      </c>
      <c r="X4817" t="s">
        <v>57</v>
      </c>
      <c r="Y4817">
        <v>1</v>
      </c>
      <c r="Z4817" t="s">
        <v>46545</v>
      </c>
      <c r="AA4817">
        <v>7</v>
      </c>
      <c r="AB4817">
        <v>195609</v>
      </c>
      <c r="AC4817">
        <v>121</v>
      </c>
      <c r="AD4817" t="s">
        <v>70</v>
      </c>
      <c r="AE4817">
        <v>1012</v>
      </c>
      <c r="AF4817" t="s">
        <v>71</v>
      </c>
      <c r="AG4817">
        <v>3</v>
      </c>
      <c r="AH4817" t="s">
        <v>81</v>
      </c>
      <c r="AI4817">
        <v>21</v>
      </c>
      <c r="AJ4817" t="s">
        <v>52613</v>
      </c>
      <c r="AK4817">
        <v>430</v>
      </c>
      <c r="AL4817" t="s">
        <v>10190</v>
      </c>
      <c r="AM4817">
        <v>2</v>
      </c>
      <c r="AN4817" t="s">
        <v>119</v>
      </c>
      <c r="AO4817">
        <v>425007</v>
      </c>
      <c r="AQ4817" t="s">
        <v>23350</v>
      </c>
      <c r="AR4817" t="s">
        <v>23351</v>
      </c>
      <c r="AS4817">
        <v>0</v>
      </c>
      <c r="AT4817" t="s">
        <v>61</v>
      </c>
      <c r="AU4817" t="s">
        <v>23352</v>
      </c>
      <c r="AX4817">
        <v>55.256026952183703</v>
      </c>
      <c r="AY4817">
        <v>10.235563971974299</v>
      </c>
      <c r="AZ4817" t="s">
        <v>62</v>
      </c>
      <c r="BA4817">
        <v>1083</v>
      </c>
      <c r="BB4817" t="s">
        <v>2861</v>
      </c>
    </row>
    <row r="4818" spans="1:54" x14ac:dyDescent="0.25">
      <c r="A4818" s="1">
        <v>45200</v>
      </c>
      <c r="B4818">
        <v>425003</v>
      </c>
      <c r="C4818" t="s">
        <v>23353</v>
      </c>
      <c r="D4818">
        <v>5672</v>
      </c>
      <c r="E4818" t="s">
        <v>10815</v>
      </c>
      <c r="F4818" t="s">
        <v>23354</v>
      </c>
      <c r="I4818" t="s">
        <v>23355</v>
      </c>
      <c r="J4818" t="s">
        <v>23356</v>
      </c>
      <c r="K4818" t="s">
        <v>23357</v>
      </c>
      <c r="L4818" t="s">
        <v>10817</v>
      </c>
      <c r="M4818">
        <v>1310</v>
      </c>
      <c r="N4818">
        <v>2</v>
      </c>
      <c r="R4818" s="1">
        <v>40162</v>
      </c>
      <c r="S4818" t="s">
        <v>80</v>
      </c>
      <c r="T4818">
        <v>430</v>
      </c>
      <c r="U4818" t="s">
        <v>10190</v>
      </c>
      <c r="V4818" s="1">
        <v>38169</v>
      </c>
      <c r="W4818">
        <v>2</v>
      </c>
      <c r="X4818" t="s">
        <v>57</v>
      </c>
      <c r="Y4818">
        <v>1</v>
      </c>
      <c r="Z4818" t="s">
        <v>46545</v>
      </c>
      <c r="AA4818">
        <v>10</v>
      </c>
      <c r="AB4818">
        <v>195510</v>
      </c>
      <c r="AC4818">
        <v>121</v>
      </c>
      <c r="AD4818" t="s">
        <v>70</v>
      </c>
      <c r="AE4818">
        <v>1012</v>
      </c>
      <c r="AF4818" t="s">
        <v>71</v>
      </c>
      <c r="AG4818">
        <v>3</v>
      </c>
      <c r="AH4818" t="s">
        <v>81</v>
      </c>
      <c r="AI4818">
        <v>21</v>
      </c>
      <c r="AJ4818" t="s">
        <v>52613</v>
      </c>
      <c r="AK4818">
        <v>430</v>
      </c>
      <c r="AL4818" t="s">
        <v>10190</v>
      </c>
      <c r="AM4818">
        <v>2</v>
      </c>
      <c r="AN4818" t="s">
        <v>119</v>
      </c>
      <c r="AO4818">
        <v>425008</v>
      </c>
      <c r="AQ4818" t="s">
        <v>23358</v>
      </c>
      <c r="AS4818">
        <v>0</v>
      </c>
      <c r="AT4818" t="s">
        <v>61</v>
      </c>
      <c r="AU4818" t="s">
        <v>3469</v>
      </c>
      <c r="AX4818">
        <v>55.229543198758797</v>
      </c>
      <c r="AY4818">
        <v>10.252286233237101</v>
      </c>
      <c r="AZ4818" t="s">
        <v>62</v>
      </c>
      <c r="BA4818">
        <v>1083</v>
      </c>
      <c r="BB4818" t="s">
        <v>2861</v>
      </c>
    </row>
    <row r="4819" spans="1:54" x14ac:dyDescent="0.25">
      <c r="A4819" s="1">
        <v>45200</v>
      </c>
      <c r="B4819">
        <v>425004</v>
      </c>
      <c r="C4819" t="s">
        <v>45802</v>
      </c>
      <c r="D4819">
        <v>5672</v>
      </c>
      <c r="E4819" t="s">
        <v>10815</v>
      </c>
      <c r="F4819" t="s">
        <v>45803</v>
      </c>
      <c r="I4819" t="s">
        <v>23359</v>
      </c>
      <c r="J4819" t="s">
        <v>23360</v>
      </c>
      <c r="K4819" t="s">
        <v>23361</v>
      </c>
      <c r="L4819" t="s">
        <v>6689</v>
      </c>
      <c r="M4819">
        <v>78</v>
      </c>
      <c r="N4819">
        <v>15</v>
      </c>
      <c r="R4819" s="1">
        <v>40162</v>
      </c>
      <c r="S4819" t="s">
        <v>80</v>
      </c>
      <c r="T4819">
        <v>430</v>
      </c>
      <c r="U4819" t="s">
        <v>10190</v>
      </c>
      <c r="V4819" s="1">
        <v>38169</v>
      </c>
      <c r="W4819">
        <v>2</v>
      </c>
      <c r="X4819" t="s">
        <v>57</v>
      </c>
      <c r="Y4819">
        <v>1</v>
      </c>
      <c r="Z4819" t="s">
        <v>46545</v>
      </c>
      <c r="AA4819">
        <v>7</v>
      </c>
      <c r="AB4819">
        <v>196208</v>
      </c>
      <c r="AC4819">
        <v>121</v>
      </c>
      <c r="AD4819" t="s">
        <v>70</v>
      </c>
      <c r="AE4819">
        <v>1012</v>
      </c>
      <c r="AF4819" t="s">
        <v>71</v>
      </c>
      <c r="AG4819">
        <v>3</v>
      </c>
      <c r="AH4819" t="s">
        <v>81</v>
      </c>
      <c r="AI4819">
        <v>21</v>
      </c>
      <c r="AJ4819" t="s">
        <v>52613</v>
      </c>
      <c r="AK4819">
        <v>430</v>
      </c>
      <c r="AL4819" t="s">
        <v>10190</v>
      </c>
      <c r="AM4819">
        <v>2</v>
      </c>
      <c r="AN4819" t="s">
        <v>119</v>
      </c>
      <c r="AO4819">
        <v>425008</v>
      </c>
      <c r="AQ4819" t="s">
        <v>23362</v>
      </c>
      <c r="AR4819" t="s">
        <v>23363</v>
      </c>
      <c r="AS4819">
        <v>0</v>
      </c>
      <c r="AT4819" t="s">
        <v>61</v>
      </c>
      <c r="AU4819" t="s">
        <v>6692</v>
      </c>
      <c r="AX4819">
        <v>55.192478728464799</v>
      </c>
      <c r="AY4819">
        <v>10.246960344655299</v>
      </c>
      <c r="AZ4819" t="s">
        <v>62</v>
      </c>
      <c r="BA4819">
        <v>1083</v>
      </c>
      <c r="BB4819" t="s">
        <v>2861</v>
      </c>
    </row>
    <row r="4820" spans="1:54" x14ac:dyDescent="0.25">
      <c r="A4820" s="1">
        <v>45200</v>
      </c>
      <c r="B4820">
        <v>425005</v>
      </c>
      <c r="C4820" t="s">
        <v>23364</v>
      </c>
      <c r="D4820">
        <v>5672</v>
      </c>
      <c r="E4820" t="s">
        <v>10815</v>
      </c>
      <c r="F4820" t="s">
        <v>23365</v>
      </c>
      <c r="G4820">
        <v>61290028</v>
      </c>
      <c r="H4820">
        <v>1002131405</v>
      </c>
      <c r="I4820" t="s">
        <v>23366</v>
      </c>
      <c r="J4820" t="s">
        <v>23367</v>
      </c>
      <c r="K4820" t="s">
        <v>23368</v>
      </c>
      <c r="L4820" t="s">
        <v>53608</v>
      </c>
      <c r="M4820">
        <v>1784</v>
      </c>
      <c r="N4820">
        <v>60</v>
      </c>
      <c r="R4820" s="1">
        <v>43325</v>
      </c>
      <c r="S4820" t="s">
        <v>56</v>
      </c>
      <c r="W4820">
        <v>5</v>
      </c>
      <c r="X4820" t="s">
        <v>557</v>
      </c>
      <c r="Y4820">
        <v>1</v>
      </c>
      <c r="Z4820" t="s">
        <v>46545</v>
      </c>
      <c r="AA4820">
        <v>10</v>
      </c>
      <c r="AB4820">
        <v>191008</v>
      </c>
      <c r="AC4820">
        <v>121</v>
      </c>
      <c r="AD4820" t="s">
        <v>70</v>
      </c>
      <c r="AE4820">
        <v>1013</v>
      </c>
      <c r="AF4820" t="s">
        <v>558</v>
      </c>
      <c r="AG4820">
        <v>1</v>
      </c>
      <c r="AH4820" t="s">
        <v>44482</v>
      </c>
      <c r="AI4820">
        <v>22</v>
      </c>
      <c r="AJ4820" t="s">
        <v>52628</v>
      </c>
      <c r="AK4820">
        <v>430</v>
      </c>
      <c r="AL4820" t="s">
        <v>10190</v>
      </c>
      <c r="AQ4820" t="s">
        <v>23369</v>
      </c>
      <c r="AR4820" t="s">
        <v>23370</v>
      </c>
      <c r="AS4820">
        <v>0</v>
      </c>
      <c r="AT4820" t="s">
        <v>61</v>
      </c>
      <c r="AU4820" t="s">
        <v>53609</v>
      </c>
      <c r="AX4820">
        <v>55.250510599999998</v>
      </c>
      <c r="AY4820">
        <v>10.221260020000001</v>
      </c>
      <c r="AZ4820" t="s">
        <v>62</v>
      </c>
      <c r="BA4820">
        <v>1083</v>
      </c>
      <c r="BB4820" t="s">
        <v>2861</v>
      </c>
    </row>
    <row r="4821" spans="1:54" x14ac:dyDescent="0.25">
      <c r="A4821" s="1">
        <v>45200</v>
      </c>
      <c r="B4821">
        <v>425006</v>
      </c>
      <c r="C4821" t="s">
        <v>23371</v>
      </c>
      <c r="D4821">
        <v>5672</v>
      </c>
      <c r="E4821" t="s">
        <v>10815</v>
      </c>
      <c r="F4821" t="s">
        <v>23372</v>
      </c>
      <c r="I4821" t="s">
        <v>23373</v>
      </c>
      <c r="K4821" t="s">
        <v>23374</v>
      </c>
      <c r="L4821" t="s">
        <v>53610</v>
      </c>
      <c r="M4821">
        <v>28</v>
      </c>
      <c r="N4821">
        <v>10</v>
      </c>
      <c r="R4821" s="1">
        <v>40162</v>
      </c>
      <c r="S4821" t="s">
        <v>80</v>
      </c>
      <c r="V4821" s="1">
        <v>35582</v>
      </c>
      <c r="W4821">
        <v>5</v>
      </c>
      <c r="X4821" t="s">
        <v>557</v>
      </c>
      <c r="Y4821">
        <v>1</v>
      </c>
      <c r="Z4821" t="s">
        <v>46545</v>
      </c>
      <c r="AA4821">
        <v>10</v>
      </c>
      <c r="AB4821">
        <v>198408</v>
      </c>
      <c r="AC4821">
        <v>121</v>
      </c>
      <c r="AD4821" t="s">
        <v>70</v>
      </c>
      <c r="AE4821">
        <v>1013</v>
      </c>
      <c r="AF4821" t="s">
        <v>558</v>
      </c>
      <c r="AG4821">
        <v>3</v>
      </c>
      <c r="AH4821" t="s">
        <v>81</v>
      </c>
      <c r="AI4821">
        <v>22</v>
      </c>
      <c r="AJ4821" t="s">
        <v>52628</v>
      </c>
      <c r="AK4821">
        <v>430</v>
      </c>
      <c r="AL4821" t="s">
        <v>10190</v>
      </c>
      <c r="AS4821">
        <v>0</v>
      </c>
      <c r="AT4821" t="s">
        <v>61</v>
      </c>
      <c r="AU4821" t="s">
        <v>53611</v>
      </c>
      <c r="AX4821">
        <v>55.264390257062502</v>
      </c>
      <c r="AY4821">
        <v>10.337725732691</v>
      </c>
      <c r="AZ4821" t="s">
        <v>62</v>
      </c>
      <c r="BA4821">
        <v>1083</v>
      </c>
      <c r="BB4821" t="s">
        <v>2861</v>
      </c>
    </row>
    <row r="4822" spans="1:54" x14ac:dyDescent="0.25">
      <c r="A4822" s="1">
        <v>45200</v>
      </c>
      <c r="B4822">
        <v>425007</v>
      </c>
      <c r="C4822" t="s">
        <v>23375</v>
      </c>
      <c r="D4822">
        <v>5672</v>
      </c>
      <c r="E4822" t="s">
        <v>10815</v>
      </c>
      <c r="F4822" t="s">
        <v>23376</v>
      </c>
      <c r="G4822">
        <v>29188645</v>
      </c>
      <c r="H4822">
        <v>1003473498</v>
      </c>
      <c r="I4822" t="s">
        <v>48100</v>
      </c>
      <c r="K4822" t="s">
        <v>23377</v>
      </c>
      <c r="L4822" t="s">
        <v>20488</v>
      </c>
      <c r="M4822">
        <v>1282</v>
      </c>
      <c r="N4822">
        <v>4</v>
      </c>
      <c r="R4822" s="1">
        <v>44809</v>
      </c>
      <c r="S4822" t="s">
        <v>56</v>
      </c>
      <c r="T4822">
        <v>430</v>
      </c>
      <c r="U4822" t="s">
        <v>10190</v>
      </c>
      <c r="W4822">
        <v>2</v>
      </c>
      <c r="X4822" t="s">
        <v>57</v>
      </c>
      <c r="Y4822">
        <v>1</v>
      </c>
      <c r="Z4822" t="s">
        <v>46545</v>
      </c>
      <c r="AA4822">
        <v>6</v>
      </c>
      <c r="AB4822">
        <v>200408</v>
      </c>
      <c r="AC4822">
        <v>121</v>
      </c>
      <c r="AD4822" t="s">
        <v>70</v>
      </c>
      <c r="AE4822">
        <v>1012</v>
      </c>
      <c r="AF4822" t="s">
        <v>71</v>
      </c>
      <c r="AG4822">
        <v>1</v>
      </c>
      <c r="AH4822" t="s">
        <v>44482</v>
      </c>
      <c r="AI4822">
        <v>21</v>
      </c>
      <c r="AJ4822" t="s">
        <v>52613</v>
      </c>
      <c r="AK4822">
        <v>430</v>
      </c>
      <c r="AL4822" t="s">
        <v>10190</v>
      </c>
      <c r="AP4822">
        <v>280117</v>
      </c>
      <c r="AQ4822" t="s">
        <v>10818</v>
      </c>
      <c r="AR4822" t="s">
        <v>10819</v>
      </c>
      <c r="AS4822">
        <v>2</v>
      </c>
      <c r="AT4822" t="s">
        <v>1413</v>
      </c>
      <c r="AU4822" t="s">
        <v>3786</v>
      </c>
      <c r="AX4822">
        <v>55.267043229999999</v>
      </c>
      <c r="AY4822">
        <v>10.319089269999999</v>
      </c>
      <c r="AZ4822" t="s">
        <v>62</v>
      </c>
      <c r="BA4822">
        <v>1083</v>
      </c>
      <c r="BB4822" t="s">
        <v>2861</v>
      </c>
    </row>
    <row r="4823" spans="1:54" x14ac:dyDescent="0.25">
      <c r="A4823" s="1">
        <v>45200</v>
      </c>
      <c r="B4823">
        <v>425008</v>
      </c>
      <c r="C4823" t="s">
        <v>23378</v>
      </c>
      <c r="D4823">
        <v>5672</v>
      </c>
      <c r="E4823" t="s">
        <v>10815</v>
      </c>
      <c r="F4823" t="s">
        <v>23379</v>
      </c>
      <c r="G4823">
        <v>29188645</v>
      </c>
      <c r="H4823">
        <v>1003310780</v>
      </c>
      <c r="I4823" t="s">
        <v>48100</v>
      </c>
      <c r="K4823" t="s">
        <v>10816</v>
      </c>
      <c r="L4823" t="s">
        <v>10817</v>
      </c>
      <c r="M4823">
        <v>1310</v>
      </c>
      <c r="N4823">
        <v>2</v>
      </c>
      <c r="R4823" s="1">
        <v>44809</v>
      </c>
      <c r="S4823" t="s">
        <v>56</v>
      </c>
      <c r="T4823">
        <v>430</v>
      </c>
      <c r="U4823" t="s">
        <v>10190</v>
      </c>
      <c r="W4823">
        <v>2</v>
      </c>
      <c r="X4823" t="s">
        <v>57</v>
      </c>
      <c r="Y4823">
        <v>1</v>
      </c>
      <c r="Z4823" t="s">
        <v>46545</v>
      </c>
      <c r="AA4823">
        <v>10</v>
      </c>
      <c r="AB4823">
        <v>202208</v>
      </c>
      <c r="AC4823">
        <v>121</v>
      </c>
      <c r="AD4823" t="s">
        <v>70</v>
      </c>
      <c r="AE4823">
        <v>1012</v>
      </c>
      <c r="AF4823" t="s">
        <v>71</v>
      </c>
      <c r="AG4823">
        <v>1</v>
      </c>
      <c r="AH4823" t="s">
        <v>44482</v>
      </c>
      <c r="AI4823">
        <v>21</v>
      </c>
      <c r="AJ4823" t="s">
        <v>52613</v>
      </c>
      <c r="AK4823">
        <v>430</v>
      </c>
      <c r="AL4823" t="s">
        <v>10190</v>
      </c>
      <c r="AP4823">
        <v>280117</v>
      </c>
      <c r="AQ4823" t="s">
        <v>10818</v>
      </c>
      <c r="AR4823" t="s">
        <v>23380</v>
      </c>
      <c r="AS4823">
        <v>2</v>
      </c>
      <c r="AT4823" t="s">
        <v>1413</v>
      </c>
      <c r="AU4823" t="s">
        <v>3469</v>
      </c>
      <c r="AX4823">
        <v>55.229543159999999</v>
      </c>
      <c r="AY4823">
        <v>10.252286120000001</v>
      </c>
      <c r="AZ4823" t="s">
        <v>62</v>
      </c>
      <c r="BA4823">
        <v>1083</v>
      </c>
      <c r="BB4823" t="s">
        <v>2861</v>
      </c>
    </row>
    <row r="4824" spans="1:54" x14ac:dyDescent="0.25">
      <c r="A4824" s="1">
        <v>45200</v>
      </c>
      <c r="B4824">
        <v>425200</v>
      </c>
      <c r="D4824">
        <v>5672</v>
      </c>
      <c r="E4824" t="s">
        <v>10815</v>
      </c>
      <c r="F4824" t="s">
        <v>53612</v>
      </c>
      <c r="K4824" t="s">
        <v>23381</v>
      </c>
      <c r="L4824" t="s">
        <v>54755</v>
      </c>
      <c r="M4824">
        <v>1854</v>
      </c>
      <c r="N4824">
        <v>40</v>
      </c>
      <c r="R4824" s="1">
        <v>41614</v>
      </c>
      <c r="S4824" t="s">
        <v>56</v>
      </c>
      <c r="T4824">
        <v>430</v>
      </c>
      <c r="U4824" t="s">
        <v>10190</v>
      </c>
      <c r="V4824" s="1">
        <v>41610</v>
      </c>
      <c r="W4824">
        <v>2</v>
      </c>
      <c r="X4824" t="s">
        <v>57</v>
      </c>
      <c r="Y4824">
        <v>1</v>
      </c>
      <c r="Z4824" t="s">
        <v>46545</v>
      </c>
      <c r="AC4824">
        <v>932</v>
      </c>
      <c r="AD4824" t="s">
        <v>52637</v>
      </c>
      <c r="AE4824">
        <v>2021</v>
      </c>
      <c r="AF4824" t="s">
        <v>52637</v>
      </c>
      <c r="AG4824">
        <v>3</v>
      </c>
      <c r="AH4824" t="s">
        <v>81</v>
      </c>
      <c r="AI4824">
        <v>99</v>
      </c>
      <c r="AJ4824" t="s">
        <v>54511</v>
      </c>
      <c r="AK4824">
        <v>430</v>
      </c>
      <c r="AL4824" t="s">
        <v>10190</v>
      </c>
      <c r="AQ4824" t="s">
        <v>23382</v>
      </c>
      <c r="AS4824">
        <v>0</v>
      </c>
      <c r="AT4824" t="s">
        <v>61</v>
      </c>
      <c r="AU4824" t="s">
        <v>54756</v>
      </c>
      <c r="AX4824">
        <v>55.254046717134301</v>
      </c>
      <c r="AY4824">
        <v>10.238086211615</v>
      </c>
      <c r="AZ4824" t="s">
        <v>62</v>
      </c>
      <c r="BA4824">
        <v>1083</v>
      </c>
      <c r="BB4824" t="s">
        <v>2861</v>
      </c>
    </row>
    <row r="4825" spans="1:54" x14ac:dyDescent="0.25">
      <c r="A4825" s="1">
        <v>45200</v>
      </c>
      <c r="B4825">
        <v>425210</v>
      </c>
      <c r="C4825" t="s">
        <v>23383</v>
      </c>
      <c r="D4825">
        <v>5672</v>
      </c>
      <c r="E4825" t="s">
        <v>10815</v>
      </c>
      <c r="F4825" t="s">
        <v>23384</v>
      </c>
      <c r="G4825">
        <v>29188645</v>
      </c>
      <c r="H4825">
        <v>1003310779</v>
      </c>
      <c r="I4825" t="s">
        <v>23385</v>
      </c>
      <c r="J4825" t="s">
        <v>23356</v>
      </c>
      <c r="K4825" t="s">
        <v>23386</v>
      </c>
      <c r="L4825" t="s">
        <v>10817</v>
      </c>
      <c r="M4825">
        <v>1310</v>
      </c>
      <c r="N4825">
        <v>2</v>
      </c>
      <c r="R4825" s="1">
        <v>40162</v>
      </c>
      <c r="S4825" t="s">
        <v>80</v>
      </c>
      <c r="T4825">
        <v>430</v>
      </c>
      <c r="U4825" t="s">
        <v>10190</v>
      </c>
      <c r="V4825" s="1">
        <v>39295</v>
      </c>
      <c r="W4825">
        <v>2</v>
      </c>
      <c r="X4825" t="s">
        <v>57</v>
      </c>
      <c r="Y4825">
        <v>1</v>
      </c>
      <c r="Z4825" t="s">
        <v>46545</v>
      </c>
      <c r="AB4825">
        <v>196508</v>
      </c>
      <c r="AC4825">
        <v>125</v>
      </c>
      <c r="AD4825" t="s">
        <v>1344</v>
      </c>
      <c r="AE4825">
        <v>1014</v>
      </c>
      <c r="AF4825" t="s">
        <v>1352</v>
      </c>
      <c r="AG4825">
        <v>3</v>
      </c>
      <c r="AH4825" t="s">
        <v>81</v>
      </c>
      <c r="AI4825">
        <v>24</v>
      </c>
      <c r="AJ4825" t="s">
        <v>1344</v>
      </c>
      <c r="AK4825">
        <v>430</v>
      </c>
      <c r="AL4825" t="s">
        <v>10190</v>
      </c>
      <c r="AM4825">
        <v>2</v>
      </c>
      <c r="AN4825" t="s">
        <v>119</v>
      </c>
      <c r="AO4825">
        <v>430210</v>
      </c>
      <c r="AP4825">
        <v>430210</v>
      </c>
      <c r="AQ4825" t="s">
        <v>23387</v>
      </c>
      <c r="AR4825" t="s">
        <v>23388</v>
      </c>
      <c r="AS4825">
        <v>2</v>
      </c>
      <c r="AT4825" t="s">
        <v>1413</v>
      </c>
      <c r="AU4825" t="s">
        <v>3469</v>
      </c>
      <c r="AX4825">
        <v>55.229543198758797</v>
      </c>
      <c r="AY4825">
        <v>10.252286233237101</v>
      </c>
      <c r="AZ4825" t="s">
        <v>62</v>
      </c>
      <c r="BA4825">
        <v>1083</v>
      </c>
      <c r="BB4825" t="s">
        <v>2861</v>
      </c>
    </row>
    <row r="4826" spans="1:54" x14ac:dyDescent="0.25">
      <c r="A4826" s="1">
        <v>45200</v>
      </c>
      <c r="B4826">
        <v>425300</v>
      </c>
      <c r="C4826" t="s">
        <v>23389</v>
      </c>
      <c r="D4826">
        <v>5672</v>
      </c>
      <c r="E4826" t="s">
        <v>10815</v>
      </c>
      <c r="F4826" t="s">
        <v>23365</v>
      </c>
      <c r="G4826">
        <v>61290028</v>
      </c>
      <c r="H4826">
        <v>1002131405</v>
      </c>
      <c r="I4826" t="s">
        <v>23366</v>
      </c>
      <c r="J4826" t="s">
        <v>23367</v>
      </c>
      <c r="K4826" t="s">
        <v>23368</v>
      </c>
      <c r="L4826" t="s">
        <v>53608</v>
      </c>
      <c r="M4826">
        <v>1784</v>
      </c>
      <c r="N4826">
        <v>60</v>
      </c>
      <c r="R4826" s="1">
        <v>43325</v>
      </c>
      <c r="S4826" t="s">
        <v>56</v>
      </c>
      <c r="W4826">
        <v>5</v>
      </c>
      <c r="X4826" t="s">
        <v>557</v>
      </c>
      <c r="Y4826">
        <v>1</v>
      </c>
      <c r="Z4826" t="s">
        <v>46545</v>
      </c>
      <c r="AA4826">
        <v>10</v>
      </c>
      <c r="AB4826">
        <v>191008</v>
      </c>
      <c r="AC4826">
        <v>123</v>
      </c>
      <c r="AD4826" t="s">
        <v>1507</v>
      </c>
      <c r="AE4826">
        <v>1011</v>
      </c>
      <c r="AF4826" t="s">
        <v>1507</v>
      </c>
      <c r="AG4826">
        <v>1</v>
      </c>
      <c r="AH4826" t="s">
        <v>44482</v>
      </c>
      <c r="AI4826">
        <v>80</v>
      </c>
      <c r="AJ4826" t="s">
        <v>1507</v>
      </c>
      <c r="AK4826">
        <v>430</v>
      </c>
      <c r="AL4826" t="s">
        <v>10190</v>
      </c>
      <c r="AQ4826" t="s">
        <v>23390</v>
      </c>
      <c r="AR4826" t="s">
        <v>23391</v>
      </c>
      <c r="AS4826">
        <v>0</v>
      </c>
      <c r="AT4826" t="s">
        <v>61</v>
      </c>
      <c r="AU4826" t="s">
        <v>53609</v>
      </c>
      <c r="AX4826">
        <v>55.250510599999998</v>
      </c>
      <c r="AY4826">
        <v>10.221260020000001</v>
      </c>
      <c r="AZ4826" t="s">
        <v>62</v>
      </c>
      <c r="BA4826">
        <v>1083</v>
      </c>
      <c r="BB4826" t="s">
        <v>2861</v>
      </c>
    </row>
    <row r="4827" spans="1:54" x14ac:dyDescent="0.25">
      <c r="A4827" s="1">
        <v>45200</v>
      </c>
      <c r="B4827">
        <v>427002</v>
      </c>
      <c r="C4827" t="s">
        <v>23392</v>
      </c>
      <c r="D4827">
        <v>5771</v>
      </c>
      <c r="E4827" t="s">
        <v>10924</v>
      </c>
      <c r="F4827" t="s">
        <v>23393</v>
      </c>
      <c r="G4827">
        <v>29189730</v>
      </c>
      <c r="H4827">
        <v>1003310846</v>
      </c>
      <c r="I4827" t="s">
        <v>23394</v>
      </c>
      <c r="J4827" t="s">
        <v>23395</v>
      </c>
      <c r="K4827" t="s">
        <v>23396</v>
      </c>
      <c r="L4827" t="s">
        <v>23397</v>
      </c>
      <c r="M4827">
        <v>14</v>
      </c>
      <c r="N4827">
        <v>18</v>
      </c>
      <c r="R4827" s="1">
        <v>41141</v>
      </c>
      <c r="S4827" t="s">
        <v>56</v>
      </c>
      <c r="T4827">
        <v>479</v>
      </c>
      <c r="U4827" t="s">
        <v>10413</v>
      </c>
      <c r="V4827" s="1">
        <v>41121</v>
      </c>
      <c r="W4827">
        <v>2</v>
      </c>
      <c r="X4827" t="s">
        <v>57</v>
      </c>
      <c r="Y4827">
        <v>1</v>
      </c>
      <c r="Z4827" t="s">
        <v>46545</v>
      </c>
      <c r="AA4827">
        <v>7</v>
      </c>
      <c r="AB4827">
        <v>196208</v>
      </c>
      <c r="AC4827">
        <v>121</v>
      </c>
      <c r="AD4827" t="s">
        <v>70</v>
      </c>
      <c r="AE4827">
        <v>1012</v>
      </c>
      <c r="AF4827" t="s">
        <v>71</v>
      </c>
      <c r="AG4827">
        <v>3</v>
      </c>
      <c r="AH4827" t="s">
        <v>81</v>
      </c>
      <c r="AI4827">
        <v>21</v>
      </c>
      <c r="AJ4827" t="s">
        <v>52613</v>
      </c>
      <c r="AK4827">
        <v>479</v>
      </c>
      <c r="AL4827" t="s">
        <v>10413</v>
      </c>
      <c r="AM4827">
        <v>2</v>
      </c>
      <c r="AN4827" t="s">
        <v>119</v>
      </c>
      <c r="AO4827">
        <v>280136</v>
      </c>
      <c r="AP4827">
        <v>280136</v>
      </c>
      <c r="AQ4827" t="s">
        <v>10928</v>
      </c>
      <c r="AR4827" t="s">
        <v>23398</v>
      </c>
      <c r="AS4827">
        <v>2</v>
      </c>
      <c r="AT4827" t="s">
        <v>1413</v>
      </c>
      <c r="AU4827" t="s">
        <v>23399</v>
      </c>
      <c r="AW4827" t="s">
        <v>23400</v>
      </c>
      <c r="AZ4827" t="s">
        <v>62</v>
      </c>
      <c r="BA4827">
        <v>1083</v>
      </c>
      <c r="BB4827" t="s">
        <v>2861</v>
      </c>
    </row>
    <row r="4828" spans="1:54" x14ac:dyDescent="0.25">
      <c r="A4828" s="1">
        <v>45200</v>
      </c>
      <c r="B4828">
        <v>427003</v>
      </c>
      <c r="C4828" t="s">
        <v>23401</v>
      </c>
      <c r="D4828">
        <v>5771</v>
      </c>
      <c r="E4828" t="s">
        <v>10924</v>
      </c>
      <c r="F4828" t="s">
        <v>23402</v>
      </c>
      <c r="I4828" t="s">
        <v>23403</v>
      </c>
      <c r="K4828" t="s">
        <v>23404</v>
      </c>
      <c r="L4828" t="s">
        <v>49945</v>
      </c>
      <c r="M4828">
        <v>224</v>
      </c>
      <c r="N4828">
        <v>29</v>
      </c>
      <c r="R4828" s="1">
        <v>40162</v>
      </c>
      <c r="S4828" t="s">
        <v>80</v>
      </c>
      <c r="T4828">
        <v>479</v>
      </c>
      <c r="U4828" t="s">
        <v>10413</v>
      </c>
      <c r="V4828" s="1">
        <v>30468</v>
      </c>
      <c r="W4828">
        <v>2</v>
      </c>
      <c r="X4828" t="s">
        <v>57</v>
      </c>
      <c r="Y4828">
        <v>1</v>
      </c>
      <c r="Z4828" t="s">
        <v>46545</v>
      </c>
      <c r="AA4828">
        <v>6</v>
      </c>
      <c r="AB4828">
        <v>196008</v>
      </c>
      <c r="AC4828">
        <v>121</v>
      </c>
      <c r="AD4828" t="s">
        <v>70</v>
      </c>
      <c r="AE4828">
        <v>1012</v>
      </c>
      <c r="AF4828" t="s">
        <v>71</v>
      </c>
      <c r="AG4828">
        <v>3</v>
      </c>
      <c r="AH4828" t="s">
        <v>81</v>
      </c>
      <c r="AI4828">
        <v>22</v>
      </c>
      <c r="AJ4828" t="s">
        <v>52628</v>
      </c>
      <c r="AK4828">
        <v>479</v>
      </c>
      <c r="AL4828" t="s">
        <v>10413</v>
      </c>
      <c r="AS4828">
        <v>0</v>
      </c>
      <c r="AT4828" t="s">
        <v>61</v>
      </c>
      <c r="AU4828" t="s">
        <v>49946</v>
      </c>
      <c r="AW4828" t="s">
        <v>23405</v>
      </c>
      <c r="AX4828">
        <v>55.143572020816201</v>
      </c>
      <c r="AY4828">
        <v>10.5472468209504</v>
      </c>
      <c r="AZ4828" t="s">
        <v>62</v>
      </c>
      <c r="BA4828">
        <v>1083</v>
      </c>
      <c r="BB4828" t="s">
        <v>2861</v>
      </c>
    </row>
    <row r="4829" spans="1:54" x14ac:dyDescent="0.25">
      <c r="A4829" s="1">
        <v>45200</v>
      </c>
      <c r="B4829">
        <v>427004</v>
      </c>
      <c r="C4829" t="s">
        <v>23406</v>
      </c>
      <c r="D4829">
        <v>5762</v>
      </c>
      <c r="E4829" t="s">
        <v>10408</v>
      </c>
      <c r="F4829" t="s">
        <v>23407</v>
      </c>
      <c r="G4829">
        <v>29189730</v>
      </c>
      <c r="H4829">
        <v>1003310986</v>
      </c>
      <c r="I4829" t="s">
        <v>23408</v>
      </c>
      <c r="J4829" t="s">
        <v>23409</v>
      </c>
      <c r="K4829" t="s">
        <v>23410</v>
      </c>
      <c r="L4829" t="s">
        <v>10412</v>
      </c>
      <c r="M4829">
        <v>408</v>
      </c>
      <c r="N4829">
        <v>6</v>
      </c>
      <c r="R4829" s="1">
        <v>40842</v>
      </c>
      <c r="S4829" t="s">
        <v>56</v>
      </c>
      <c r="T4829">
        <v>479</v>
      </c>
      <c r="U4829" t="s">
        <v>10413</v>
      </c>
      <c r="V4829" s="1">
        <v>40756</v>
      </c>
      <c r="W4829">
        <v>2</v>
      </c>
      <c r="X4829" t="s">
        <v>57</v>
      </c>
      <c r="Y4829">
        <v>1</v>
      </c>
      <c r="Z4829" t="s">
        <v>46545</v>
      </c>
      <c r="AA4829">
        <v>7</v>
      </c>
      <c r="AB4829">
        <v>195508</v>
      </c>
      <c r="AC4829">
        <v>121</v>
      </c>
      <c r="AD4829" t="s">
        <v>70</v>
      </c>
      <c r="AE4829">
        <v>1012</v>
      </c>
      <c r="AF4829" t="s">
        <v>71</v>
      </c>
      <c r="AG4829">
        <v>3</v>
      </c>
      <c r="AH4829" t="s">
        <v>81</v>
      </c>
      <c r="AI4829">
        <v>21</v>
      </c>
      <c r="AJ4829" t="s">
        <v>52613</v>
      </c>
      <c r="AK4829">
        <v>479</v>
      </c>
      <c r="AL4829" t="s">
        <v>10413</v>
      </c>
      <c r="AQ4829" t="s">
        <v>23411</v>
      </c>
      <c r="AR4829" t="s">
        <v>23412</v>
      </c>
      <c r="AS4829">
        <v>0</v>
      </c>
      <c r="AT4829" t="s">
        <v>61</v>
      </c>
      <c r="AU4829" t="s">
        <v>3942</v>
      </c>
      <c r="AX4829">
        <v>55.073592045272903</v>
      </c>
      <c r="AY4829">
        <v>10.4910017334735</v>
      </c>
      <c r="AZ4829" t="s">
        <v>62</v>
      </c>
      <c r="BA4829">
        <v>1083</v>
      </c>
      <c r="BB4829" t="s">
        <v>2861</v>
      </c>
    </row>
    <row r="4830" spans="1:54" x14ac:dyDescent="0.25">
      <c r="A4830" s="1">
        <v>45200</v>
      </c>
      <c r="B4830">
        <v>427005</v>
      </c>
      <c r="C4830" t="s">
        <v>23413</v>
      </c>
      <c r="D4830">
        <v>5771</v>
      </c>
      <c r="E4830" t="s">
        <v>10924</v>
      </c>
      <c r="F4830" t="s">
        <v>23414</v>
      </c>
      <c r="G4830">
        <v>29189730</v>
      </c>
      <c r="H4830">
        <v>1003310998</v>
      </c>
      <c r="I4830" t="s">
        <v>23394</v>
      </c>
      <c r="J4830" t="s">
        <v>23415</v>
      </c>
      <c r="K4830" t="s">
        <v>23416</v>
      </c>
      <c r="L4830" t="s">
        <v>20488</v>
      </c>
      <c r="M4830">
        <v>409</v>
      </c>
      <c r="N4830">
        <v>4</v>
      </c>
      <c r="R4830" s="1">
        <v>41141</v>
      </c>
      <c r="S4830" t="s">
        <v>56</v>
      </c>
      <c r="T4830">
        <v>479</v>
      </c>
      <c r="U4830" t="s">
        <v>10413</v>
      </c>
      <c r="V4830" s="1">
        <v>41121</v>
      </c>
      <c r="W4830">
        <v>2</v>
      </c>
      <c r="X4830" t="s">
        <v>57</v>
      </c>
      <c r="Y4830">
        <v>1</v>
      </c>
      <c r="Z4830" t="s">
        <v>46545</v>
      </c>
      <c r="AA4830">
        <v>10</v>
      </c>
      <c r="AB4830">
        <v>195408</v>
      </c>
      <c r="AC4830">
        <v>121</v>
      </c>
      <c r="AD4830" t="s">
        <v>70</v>
      </c>
      <c r="AE4830">
        <v>1012</v>
      </c>
      <c r="AF4830" t="s">
        <v>71</v>
      </c>
      <c r="AG4830">
        <v>3</v>
      </c>
      <c r="AH4830" t="s">
        <v>81</v>
      </c>
      <c r="AI4830">
        <v>21</v>
      </c>
      <c r="AJ4830" t="s">
        <v>52613</v>
      </c>
      <c r="AK4830">
        <v>479</v>
      </c>
      <c r="AL4830" t="s">
        <v>10413</v>
      </c>
      <c r="AM4830">
        <v>2</v>
      </c>
      <c r="AN4830" t="s">
        <v>119</v>
      </c>
      <c r="AO4830">
        <v>280136</v>
      </c>
      <c r="AP4830">
        <v>280136</v>
      </c>
      <c r="AQ4830" t="s">
        <v>10928</v>
      </c>
      <c r="AR4830" t="s">
        <v>23398</v>
      </c>
      <c r="AS4830">
        <v>2</v>
      </c>
      <c r="AT4830" t="s">
        <v>1413</v>
      </c>
      <c r="AU4830" t="s">
        <v>3786</v>
      </c>
      <c r="AZ4830" t="s">
        <v>62</v>
      </c>
      <c r="BA4830">
        <v>1083</v>
      </c>
      <c r="BB4830" t="s">
        <v>2861</v>
      </c>
    </row>
    <row r="4831" spans="1:54" x14ac:dyDescent="0.25">
      <c r="A4831" s="1">
        <v>45200</v>
      </c>
      <c r="B4831">
        <v>427006</v>
      </c>
      <c r="C4831" t="s">
        <v>49947</v>
      </c>
      <c r="D4831">
        <v>5762</v>
      </c>
      <c r="E4831" t="s">
        <v>10408</v>
      </c>
      <c r="F4831" t="s">
        <v>49948</v>
      </c>
      <c r="I4831" t="s">
        <v>23417</v>
      </c>
      <c r="J4831" t="s">
        <v>23418</v>
      </c>
      <c r="K4831" t="s">
        <v>23419</v>
      </c>
      <c r="L4831" t="s">
        <v>49949</v>
      </c>
      <c r="M4831">
        <v>389</v>
      </c>
      <c r="N4831">
        <v>8</v>
      </c>
      <c r="R4831" s="1">
        <v>40162</v>
      </c>
      <c r="S4831" t="s">
        <v>80</v>
      </c>
      <c r="T4831">
        <v>479</v>
      </c>
      <c r="U4831" t="s">
        <v>10413</v>
      </c>
      <c r="V4831" s="1">
        <v>36739</v>
      </c>
      <c r="W4831">
        <v>2</v>
      </c>
      <c r="X4831" t="s">
        <v>57</v>
      </c>
      <c r="Y4831">
        <v>1</v>
      </c>
      <c r="Z4831" t="s">
        <v>46545</v>
      </c>
      <c r="AA4831">
        <v>7</v>
      </c>
      <c r="AB4831">
        <v>195408</v>
      </c>
      <c r="AC4831">
        <v>121</v>
      </c>
      <c r="AD4831" t="s">
        <v>70</v>
      </c>
      <c r="AE4831">
        <v>1012</v>
      </c>
      <c r="AF4831" t="s">
        <v>71</v>
      </c>
      <c r="AG4831">
        <v>3</v>
      </c>
      <c r="AH4831" t="s">
        <v>81</v>
      </c>
      <c r="AI4831">
        <v>21</v>
      </c>
      <c r="AJ4831" t="s">
        <v>52613</v>
      </c>
      <c r="AK4831">
        <v>479</v>
      </c>
      <c r="AL4831" t="s">
        <v>10413</v>
      </c>
      <c r="AS4831">
        <v>0</v>
      </c>
      <c r="AT4831" t="s">
        <v>61</v>
      </c>
      <c r="AU4831" t="s">
        <v>49637</v>
      </c>
      <c r="AW4831" t="s">
        <v>49950</v>
      </c>
      <c r="AX4831">
        <v>55.072575932234599</v>
      </c>
      <c r="AY4831">
        <v>10.4168643272543</v>
      </c>
      <c r="AZ4831" t="s">
        <v>62</v>
      </c>
      <c r="BA4831">
        <v>1083</v>
      </c>
      <c r="BB4831" t="s">
        <v>2861</v>
      </c>
    </row>
    <row r="4832" spans="1:54" x14ac:dyDescent="0.25">
      <c r="A4832" s="1">
        <v>45200</v>
      </c>
      <c r="B4832">
        <v>427007</v>
      </c>
      <c r="C4832" t="s">
        <v>23420</v>
      </c>
      <c r="D4832">
        <v>5762</v>
      </c>
      <c r="E4832" t="s">
        <v>10408</v>
      </c>
      <c r="F4832" t="s">
        <v>23421</v>
      </c>
      <c r="G4832">
        <v>29189730</v>
      </c>
      <c r="H4832">
        <v>1003310895</v>
      </c>
      <c r="I4832" t="s">
        <v>45804</v>
      </c>
      <c r="K4832" t="s">
        <v>10922</v>
      </c>
      <c r="L4832" t="s">
        <v>53146</v>
      </c>
      <c r="M4832">
        <v>131</v>
      </c>
      <c r="N4832">
        <v>60</v>
      </c>
      <c r="R4832" s="1">
        <v>40842</v>
      </c>
      <c r="S4832" t="s">
        <v>56</v>
      </c>
      <c r="T4832">
        <v>479</v>
      </c>
      <c r="U4832" t="s">
        <v>10413</v>
      </c>
      <c r="V4832" s="1">
        <v>40756</v>
      </c>
      <c r="W4832">
        <v>2</v>
      </c>
      <c r="X4832" t="s">
        <v>57</v>
      </c>
      <c r="Y4832">
        <v>1</v>
      </c>
      <c r="Z4832" t="s">
        <v>46545</v>
      </c>
      <c r="AA4832">
        <v>9</v>
      </c>
      <c r="AB4832">
        <v>195608</v>
      </c>
      <c r="AC4832">
        <v>121</v>
      </c>
      <c r="AD4832" t="s">
        <v>70</v>
      </c>
      <c r="AE4832">
        <v>1012</v>
      </c>
      <c r="AF4832" t="s">
        <v>71</v>
      </c>
      <c r="AG4832">
        <v>3</v>
      </c>
      <c r="AH4832" t="s">
        <v>81</v>
      </c>
      <c r="AI4832">
        <v>21</v>
      </c>
      <c r="AJ4832" t="s">
        <v>52613</v>
      </c>
      <c r="AK4832">
        <v>479</v>
      </c>
      <c r="AL4832" t="s">
        <v>10413</v>
      </c>
      <c r="AQ4832" t="s">
        <v>23422</v>
      </c>
      <c r="AS4832">
        <v>0</v>
      </c>
      <c r="AT4832" t="s">
        <v>61</v>
      </c>
      <c r="AU4832" t="s">
        <v>53147</v>
      </c>
      <c r="AX4832">
        <v>55.074133645528804</v>
      </c>
      <c r="AY4832">
        <v>10.4489978954814</v>
      </c>
      <c r="AZ4832" t="s">
        <v>62</v>
      </c>
      <c r="BA4832">
        <v>1083</v>
      </c>
      <c r="BB4832" t="s">
        <v>2861</v>
      </c>
    </row>
    <row r="4833" spans="1:54" x14ac:dyDescent="0.25">
      <c r="A4833" s="1">
        <v>45200</v>
      </c>
      <c r="B4833">
        <v>427008</v>
      </c>
      <c r="C4833" t="s">
        <v>23423</v>
      </c>
      <c r="D4833">
        <v>5771</v>
      </c>
      <c r="E4833" t="s">
        <v>10924</v>
      </c>
      <c r="F4833" t="s">
        <v>23424</v>
      </c>
      <c r="G4833">
        <v>61347615</v>
      </c>
      <c r="H4833">
        <v>1002132644</v>
      </c>
      <c r="I4833" t="s">
        <v>23425</v>
      </c>
      <c r="J4833" t="s">
        <v>23426</v>
      </c>
      <c r="K4833" t="s">
        <v>23427</v>
      </c>
      <c r="L4833" t="s">
        <v>23428</v>
      </c>
      <c r="M4833">
        <v>93</v>
      </c>
      <c r="N4833">
        <v>4</v>
      </c>
      <c r="R4833" s="1">
        <v>41985</v>
      </c>
      <c r="S4833" t="s">
        <v>56</v>
      </c>
      <c r="V4833" s="1">
        <v>41851</v>
      </c>
      <c r="W4833">
        <v>5</v>
      </c>
      <c r="X4833" t="s">
        <v>557</v>
      </c>
      <c r="Y4833">
        <v>1</v>
      </c>
      <c r="Z4833" t="s">
        <v>46545</v>
      </c>
      <c r="AA4833">
        <v>10</v>
      </c>
      <c r="AB4833">
        <v>186301</v>
      </c>
      <c r="AC4833">
        <v>121</v>
      </c>
      <c r="AD4833" t="s">
        <v>70</v>
      </c>
      <c r="AE4833">
        <v>1013</v>
      </c>
      <c r="AF4833" t="s">
        <v>558</v>
      </c>
      <c r="AG4833">
        <v>3</v>
      </c>
      <c r="AH4833" t="s">
        <v>81</v>
      </c>
      <c r="AI4833">
        <v>22</v>
      </c>
      <c r="AJ4833" t="s">
        <v>52628</v>
      </c>
      <c r="AK4833">
        <v>479</v>
      </c>
      <c r="AL4833" t="s">
        <v>10413</v>
      </c>
      <c r="AQ4833" t="s">
        <v>23429</v>
      </c>
      <c r="AR4833" t="s">
        <v>23430</v>
      </c>
      <c r="AS4833">
        <v>0</v>
      </c>
      <c r="AT4833" t="s">
        <v>61</v>
      </c>
      <c r="AU4833" t="s">
        <v>15140</v>
      </c>
      <c r="AX4833">
        <v>55.107546778513097</v>
      </c>
      <c r="AY4833">
        <v>10.514630972796001</v>
      </c>
      <c r="AZ4833" t="s">
        <v>62</v>
      </c>
      <c r="BA4833">
        <v>1083</v>
      </c>
      <c r="BB4833" t="s">
        <v>2861</v>
      </c>
    </row>
    <row r="4834" spans="1:54" x14ac:dyDescent="0.25">
      <c r="A4834" s="1">
        <v>45200</v>
      </c>
      <c r="B4834">
        <v>427009</v>
      </c>
      <c r="C4834" t="s">
        <v>23431</v>
      </c>
      <c r="D4834">
        <v>5762</v>
      </c>
      <c r="E4834" t="s">
        <v>10408</v>
      </c>
      <c r="F4834" t="s">
        <v>23432</v>
      </c>
      <c r="G4834">
        <v>63289612</v>
      </c>
      <c r="H4834">
        <v>1002168087</v>
      </c>
      <c r="I4834" t="s">
        <v>23433</v>
      </c>
      <c r="J4834" t="s">
        <v>23434</v>
      </c>
      <c r="K4834" t="s">
        <v>23435</v>
      </c>
      <c r="L4834" t="s">
        <v>23436</v>
      </c>
      <c r="M4834">
        <v>365</v>
      </c>
      <c r="N4834">
        <v>4</v>
      </c>
      <c r="R4834" s="1">
        <v>44125</v>
      </c>
      <c r="S4834" t="s">
        <v>2886</v>
      </c>
      <c r="W4834">
        <v>5</v>
      </c>
      <c r="X4834" t="s">
        <v>557</v>
      </c>
      <c r="Y4834">
        <v>1</v>
      </c>
      <c r="Z4834" t="s">
        <v>46545</v>
      </c>
      <c r="AA4834">
        <v>9</v>
      </c>
      <c r="AB4834">
        <v>186701</v>
      </c>
      <c r="AC4834">
        <v>121</v>
      </c>
      <c r="AD4834" t="s">
        <v>70</v>
      </c>
      <c r="AE4834">
        <v>1013</v>
      </c>
      <c r="AF4834" t="s">
        <v>558</v>
      </c>
      <c r="AG4834">
        <v>1</v>
      </c>
      <c r="AH4834" t="s">
        <v>44482</v>
      </c>
      <c r="AI4834">
        <v>21</v>
      </c>
      <c r="AJ4834" t="s">
        <v>52613</v>
      </c>
      <c r="AK4834">
        <v>479</v>
      </c>
      <c r="AL4834" t="s">
        <v>10413</v>
      </c>
      <c r="AQ4834" t="s">
        <v>23437</v>
      </c>
      <c r="AR4834" t="s">
        <v>23438</v>
      </c>
      <c r="AS4834">
        <v>0</v>
      </c>
      <c r="AT4834" t="s">
        <v>61</v>
      </c>
      <c r="AU4834" t="s">
        <v>23439</v>
      </c>
      <c r="AW4834" t="s">
        <v>23440</v>
      </c>
      <c r="AX4834">
        <v>55.069199140000002</v>
      </c>
      <c r="AY4834">
        <v>10.50257979</v>
      </c>
      <c r="AZ4834" t="s">
        <v>62</v>
      </c>
      <c r="BA4834">
        <v>1083</v>
      </c>
      <c r="BB4834" t="s">
        <v>2861</v>
      </c>
    </row>
    <row r="4835" spans="1:54" x14ac:dyDescent="0.25">
      <c r="A4835" s="1">
        <v>45200</v>
      </c>
      <c r="B4835">
        <v>427010</v>
      </c>
      <c r="C4835" t="s">
        <v>23441</v>
      </c>
      <c r="D4835">
        <v>5762</v>
      </c>
      <c r="E4835" t="s">
        <v>10408</v>
      </c>
      <c r="F4835" t="s">
        <v>23442</v>
      </c>
      <c r="G4835">
        <v>21508519</v>
      </c>
      <c r="H4835">
        <v>1001536001</v>
      </c>
      <c r="I4835" t="s">
        <v>23443</v>
      </c>
      <c r="K4835" t="s">
        <v>23444</v>
      </c>
      <c r="L4835" t="s">
        <v>23445</v>
      </c>
      <c r="M4835">
        <v>357</v>
      </c>
      <c r="N4835">
        <v>7</v>
      </c>
      <c r="R4835" s="1">
        <v>43360</v>
      </c>
      <c r="S4835" t="s">
        <v>56</v>
      </c>
      <c r="W4835">
        <v>5</v>
      </c>
      <c r="X4835" t="s">
        <v>557</v>
      </c>
      <c r="Y4835">
        <v>1</v>
      </c>
      <c r="Z4835" t="s">
        <v>46545</v>
      </c>
      <c r="AA4835">
        <v>9</v>
      </c>
      <c r="AB4835">
        <v>186501</v>
      </c>
      <c r="AC4835">
        <v>121</v>
      </c>
      <c r="AD4835" t="s">
        <v>70</v>
      </c>
      <c r="AE4835">
        <v>1013</v>
      </c>
      <c r="AF4835" t="s">
        <v>558</v>
      </c>
      <c r="AG4835">
        <v>1</v>
      </c>
      <c r="AH4835" t="s">
        <v>44482</v>
      </c>
      <c r="AI4835">
        <v>21</v>
      </c>
      <c r="AJ4835" t="s">
        <v>52613</v>
      </c>
      <c r="AK4835">
        <v>479</v>
      </c>
      <c r="AL4835" t="s">
        <v>10413</v>
      </c>
      <c r="AQ4835" t="s">
        <v>23446</v>
      </c>
      <c r="AR4835" t="s">
        <v>23447</v>
      </c>
      <c r="AS4835">
        <v>0</v>
      </c>
      <c r="AT4835" t="s">
        <v>61</v>
      </c>
      <c r="AU4835" t="s">
        <v>4913</v>
      </c>
      <c r="AX4835">
        <v>55.074675030000002</v>
      </c>
      <c r="AY4835">
        <v>10.43530204</v>
      </c>
      <c r="AZ4835" t="s">
        <v>62</v>
      </c>
      <c r="BA4835">
        <v>1083</v>
      </c>
      <c r="BB4835" t="s">
        <v>2861</v>
      </c>
    </row>
    <row r="4836" spans="1:54" x14ac:dyDescent="0.25">
      <c r="A4836" s="1">
        <v>45200</v>
      </c>
      <c r="B4836">
        <v>427011</v>
      </c>
      <c r="C4836" t="s">
        <v>23448</v>
      </c>
      <c r="D4836">
        <v>5762</v>
      </c>
      <c r="E4836" t="s">
        <v>10408</v>
      </c>
      <c r="F4836" t="s">
        <v>23449</v>
      </c>
      <c r="I4836" t="s">
        <v>48412</v>
      </c>
      <c r="K4836" t="s">
        <v>23450</v>
      </c>
      <c r="L4836" t="s">
        <v>53613</v>
      </c>
      <c r="M4836">
        <v>131</v>
      </c>
      <c r="N4836">
        <v>102</v>
      </c>
      <c r="R4836" s="1">
        <v>40162</v>
      </c>
      <c r="S4836" t="s">
        <v>80</v>
      </c>
      <c r="V4836" s="1">
        <v>35947</v>
      </c>
      <c r="W4836">
        <v>5</v>
      </c>
      <c r="X4836" t="s">
        <v>557</v>
      </c>
      <c r="Y4836">
        <v>1</v>
      </c>
      <c r="Z4836" t="s">
        <v>46545</v>
      </c>
      <c r="AA4836">
        <v>8</v>
      </c>
      <c r="AB4836">
        <v>198708</v>
      </c>
      <c r="AC4836">
        <v>121</v>
      </c>
      <c r="AD4836" t="s">
        <v>70</v>
      </c>
      <c r="AE4836">
        <v>1013</v>
      </c>
      <c r="AF4836" t="s">
        <v>558</v>
      </c>
      <c r="AG4836">
        <v>3</v>
      </c>
      <c r="AH4836" t="s">
        <v>81</v>
      </c>
      <c r="AI4836">
        <v>22</v>
      </c>
      <c r="AJ4836" t="s">
        <v>52628</v>
      </c>
      <c r="AK4836">
        <v>479</v>
      </c>
      <c r="AL4836" t="s">
        <v>10413</v>
      </c>
      <c r="AQ4836" t="s">
        <v>23451</v>
      </c>
      <c r="AS4836">
        <v>0</v>
      </c>
      <c r="AT4836" t="s">
        <v>61</v>
      </c>
      <c r="AU4836" t="s">
        <v>53147</v>
      </c>
      <c r="AX4836">
        <v>55.074615379007298</v>
      </c>
      <c r="AY4836">
        <v>10.4408928553793</v>
      </c>
      <c r="AZ4836" t="s">
        <v>62</v>
      </c>
      <c r="BA4836">
        <v>1083</v>
      </c>
      <c r="BB4836" t="s">
        <v>2861</v>
      </c>
    </row>
    <row r="4837" spans="1:54" x14ac:dyDescent="0.25">
      <c r="A4837" s="1">
        <v>45200</v>
      </c>
      <c r="B4837">
        <v>427012</v>
      </c>
      <c r="C4837" t="s">
        <v>23452</v>
      </c>
      <c r="D4837">
        <v>5771</v>
      </c>
      <c r="E4837" t="s">
        <v>10924</v>
      </c>
      <c r="F4837" t="s">
        <v>53614</v>
      </c>
      <c r="G4837">
        <v>29190909</v>
      </c>
      <c r="I4837" t="s">
        <v>23453</v>
      </c>
      <c r="K4837" t="s">
        <v>23454</v>
      </c>
      <c r="L4837" t="s">
        <v>23455</v>
      </c>
      <c r="M4837">
        <v>29</v>
      </c>
      <c r="N4837">
        <v>29</v>
      </c>
      <c r="R4837" s="1">
        <v>41276</v>
      </c>
      <c r="S4837" t="s">
        <v>56</v>
      </c>
      <c r="T4837">
        <v>1083</v>
      </c>
      <c r="U4837" t="s">
        <v>2861</v>
      </c>
      <c r="V4837" s="1">
        <v>41275</v>
      </c>
      <c r="W4837">
        <v>7</v>
      </c>
      <c r="X4837" t="s">
        <v>2845</v>
      </c>
      <c r="Y4837">
        <v>1</v>
      </c>
      <c r="Z4837" t="s">
        <v>46545</v>
      </c>
      <c r="AA4837">
        <v>10</v>
      </c>
      <c r="AB4837">
        <v>200206</v>
      </c>
      <c r="AC4837">
        <v>129</v>
      </c>
      <c r="AD4837" t="s">
        <v>2405</v>
      </c>
      <c r="AE4837">
        <v>1016</v>
      </c>
      <c r="AF4837" t="s">
        <v>2405</v>
      </c>
      <c r="AG4837">
        <v>3</v>
      </c>
      <c r="AH4837" t="s">
        <v>81</v>
      </c>
      <c r="AI4837">
        <v>23</v>
      </c>
      <c r="AJ4837" t="s">
        <v>692</v>
      </c>
      <c r="AK4837">
        <v>479</v>
      </c>
      <c r="AL4837" t="s">
        <v>10413</v>
      </c>
      <c r="AQ4837" t="s">
        <v>23456</v>
      </c>
      <c r="AS4837">
        <v>0</v>
      </c>
      <c r="AT4837" t="s">
        <v>61</v>
      </c>
      <c r="AU4837" t="s">
        <v>14957</v>
      </c>
      <c r="AZ4837" t="s">
        <v>62</v>
      </c>
      <c r="BA4837">
        <v>1083</v>
      </c>
      <c r="BB4837" t="s">
        <v>2861</v>
      </c>
    </row>
    <row r="4838" spans="1:54" x14ac:dyDescent="0.25">
      <c r="A4838" s="1">
        <v>45200</v>
      </c>
      <c r="B4838">
        <v>427013</v>
      </c>
      <c r="C4838" t="s">
        <v>23457</v>
      </c>
      <c r="D4838">
        <v>5600</v>
      </c>
      <c r="E4838" t="s">
        <v>13971</v>
      </c>
      <c r="F4838" t="s">
        <v>23457</v>
      </c>
      <c r="G4838">
        <v>29190909</v>
      </c>
      <c r="H4838">
        <v>1004856064</v>
      </c>
      <c r="I4838" t="s">
        <v>23458</v>
      </c>
      <c r="J4838" t="s">
        <v>23459</v>
      </c>
      <c r="K4838" t="s">
        <v>23459</v>
      </c>
      <c r="L4838" t="s">
        <v>23460</v>
      </c>
      <c r="M4838">
        <v>1062</v>
      </c>
      <c r="N4838">
        <v>51</v>
      </c>
      <c r="R4838" s="1">
        <v>41654</v>
      </c>
      <c r="S4838" t="s">
        <v>56</v>
      </c>
      <c r="T4838">
        <v>1083</v>
      </c>
      <c r="U4838" t="s">
        <v>2861</v>
      </c>
      <c r="V4838" s="1">
        <v>41640</v>
      </c>
      <c r="W4838">
        <v>7</v>
      </c>
      <c r="X4838" t="s">
        <v>2845</v>
      </c>
      <c r="Y4838">
        <v>1</v>
      </c>
      <c r="Z4838" t="s">
        <v>46545</v>
      </c>
      <c r="AA4838">
        <v>10</v>
      </c>
      <c r="AB4838">
        <v>200206</v>
      </c>
      <c r="AC4838">
        <v>129</v>
      </c>
      <c r="AD4838" t="s">
        <v>2405</v>
      </c>
      <c r="AE4838">
        <v>1016</v>
      </c>
      <c r="AF4838" t="s">
        <v>2405</v>
      </c>
      <c r="AG4838">
        <v>3</v>
      </c>
      <c r="AH4838" t="s">
        <v>81</v>
      </c>
      <c r="AI4838">
        <v>23</v>
      </c>
      <c r="AJ4838" t="s">
        <v>692</v>
      </c>
      <c r="AK4838">
        <v>430</v>
      </c>
      <c r="AL4838" t="s">
        <v>10190</v>
      </c>
      <c r="AQ4838" t="s">
        <v>23461</v>
      </c>
      <c r="AR4838" t="s">
        <v>23462</v>
      </c>
      <c r="AS4838">
        <v>0</v>
      </c>
      <c r="AT4838" t="s">
        <v>61</v>
      </c>
      <c r="AU4838" t="s">
        <v>23463</v>
      </c>
      <c r="AX4838">
        <v>55.1040651544998</v>
      </c>
      <c r="AY4838">
        <v>10.2392546300196</v>
      </c>
      <c r="AZ4838" t="s">
        <v>62</v>
      </c>
      <c r="BA4838">
        <v>1083</v>
      </c>
      <c r="BB4838" t="s">
        <v>2861</v>
      </c>
    </row>
    <row r="4839" spans="1:54" x14ac:dyDescent="0.25">
      <c r="A4839" s="1">
        <v>45200</v>
      </c>
      <c r="B4839">
        <v>427014</v>
      </c>
      <c r="C4839" t="s">
        <v>23464</v>
      </c>
      <c r="D4839">
        <v>5771</v>
      </c>
      <c r="E4839" t="s">
        <v>10924</v>
      </c>
      <c r="F4839" t="s">
        <v>23465</v>
      </c>
      <c r="I4839" t="s">
        <v>49951</v>
      </c>
      <c r="K4839" t="s">
        <v>23466</v>
      </c>
      <c r="L4839" t="s">
        <v>49952</v>
      </c>
      <c r="M4839">
        <v>392</v>
      </c>
      <c r="N4839">
        <v>1</v>
      </c>
      <c r="R4839" s="1">
        <v>40162</v>
      </c>
      <c r="S4839" t="s">
        <v>80</v>
      </c>
      <c r="V4839" s="1">
        <v>38231</v>
      </c>
      <c r="W4839">
        <v>5</v>
      </c>
      <c r="X4839" t="s">
        <v>557</v>
      </c>
      <c r="Y4839">
        <v>1</v>
      </c>
      <c r="Z4839" t="s">
        <v>46545</v>
      </c>
      <c r="AB4839">
        <v>200408</v>
      </c>
      <c r="AC4839">
        <v>121</v>
      </c>
      <c r="AD4839" t="s">
        <v>70</v>
      </c>
      <c r="AE4839">
        <v>1013</v>
      </c>
      <c r="AF4839" t="s">
        <v>558</v>
      </c>
      <c r="AG4839">
        <v>3</v>
      </c>
      <c r="AH4839" t="s">
        <v>81</v>
      </c>
      <c r="AI4839">
        <v>21</v>
      </c>
      <c r="AJ4839" t="s">
        <v>52613</v>
      </c>
      <c r="AK4839">
        <v>479</v>
      </c>
      <c r="AL4839" t="s">
        <v>10413</v>
      </c>
      <c r="AS4839">
        <v>0</v>
      </c>
      <c r="AT4839" t="s">
        <v>61</v>
      </c>
      <c r="AU4839" t="s">
        <v>49953</v>
      </c>
      <c r="AX4839">
        <v>55.123990194198697</v>
      </c>
      <c r="AY4839">
        <v>10.507462992712099</v>
      </c>
      <c r="AZ4839" t="s">
        <v>62</v>
      </c>
      <c r="BA4839">
        <v>1083</v>
      </c>
      <c r="BB4839" t="s">
        <v>2861</v>
      </c>
    </row>
    <row r="4840" spans="1:54" x14ac:dyDescent="0.25">
      <c r="A4840" s="1">
        <v>45200</v>
      </c>
      <c r="B4840">
        <v>427200</v>
      </c>
      <c r="D4840">
        <v>5762</v>
      </c>
      <c r="E4840" t="s">
        <v>10408</v>
      </c>
      <c r="F4840" t="s">
        <v>52721</v>
      </c>
      <c r="G4840">
        <v>54835817</v>
      </c>
      <c r="I4840" t="s">
        <v>23467</v>
      </c>
      <c r="J4840" t="s">
        <v>23468</v>
      </c>
      <c r="K4840" t="s">
        <v>23469</v>
      </c>
      <c r="L4840" t="s">
        <v>23470</v>
      </c>
      <c r="M4840">
        <v>484</v>
      </c>
      <c r="N4840">
        <v>135</v>
      </c>
      <c r="R4840" s="1">
        <v>40162</v>
      </c>
      <c r="S4840" t="s">
        <v>80</v>
      </c>
      <c r="T4840">
        <v>479</v>
      </c>
      <c r="U4840" t="s">
        <v>10413</v>
      </c>
      <c r="V4840" s="1">
        <v>39083</v>
      </c>
      <c r="W4840">
        <v>2</v>
      </c>
      <c r="X4840" t="s">
        <v>57</v>
      </c>
      <c r="Y4840">
        <v>1</v>
      </c>
      <c r="Z4840" t="s">
        <v>46545</v>
      </c>
      <c r="AB4840">
        <v>199401</v>
      </c>
      <c r="AC4840">
        <v>932</v>
      </c>
      <c r="AD4840" t="s">
        <v>52637</v>
      </c>
      <c r="AE4840">
        <v>2021</v>
      </c>
      <c r="AF4840" t="s">
        <v>52637</v>
      </c>
      <c r="AG4840">
        <v>3</v>
      </c>
      <c r="AH4840" t="s">
        <v>81</v>
      </c>
      <c r="AI4840">
        <v>10</v>
      </c>
      <c r="AJ4840" t="s">
        <v>52638</v>
      </c>
      <c r="AK4840">
        <v>479</v>
      </c>
      <c r="AL4840" t="s">
        <v>10413</v>
      </c>
      <c r="AQ4840" t="s">
        <v>23471</v>
      </c>
      <c r="AR4840" t="s">
        <v>23472</v>
      </c>
      <c r="AS4840">
        <v>0</v>
      </c>
      <c r="AT4840" t="s">
        <v>61</v>
      </c>
      <c r="AU4840" t="s">
        <v>23473</v>
      </c>
      <c r="AX4840">
        <v>55.074626923481098</v>
      </c>
      <c r="AY4840">
        <v>10.4656348358796</v>
      </c>
      <c r="AZ4840" t="s">
        <v>62</v>
      </c>
      <c r="BA4840">
        <v>1083</v>
      </c>
      <c r="BB4840" t="s">
        <v>2861</v>
      </c>
    </row>
    <row r="4841" spans="1:54" x14ac:dyDescent="0.25">
      <c r="A4841" s="1">
        <v>45200</v>
      </c>
      <c r="B4841">
        <v>427210</v>
      </c>
      <c r="C4841" t="s">
        <v>23474</v>
      </c>
      <c r="D4841">
        <v>5762</v>
      </c>
      <c r="E4841" t="s">
        <v>10408</v>
      </c>
      <c r="F4841" t="s">
        <v>23475</v>
      </c>
      <c r="G4841">
        <v>54835817</v>
      </c>
      <c r="I4841" t="s">
        <v>23476</v>
      </c>
      <c r="J4841" t="s">
        <v>23468</v>
      </c>
      <c r="K4841" t="s">
        <v>23477</v>
      </c>
      <c r="L4841" t="s">
        <v>53615</v>
      </c>
      <c r="M4841">
        <v>484</v>
      </c>
      <c r="N4841">
        <v>135</v>
      </c>
      <c r="R4841" s="1">
        <v>40162</v>
      </c>
      <c r="S4841" t="s">
        <v>80</v>
      </c>
      <c r="T4841">
        <v>479</v>
      </c>
      <c r="U4841" t="s">
        <v>10413</v>
      </c>
      <c r="V4841" s="1">
        <v>39114</v>
      </c>
      <c r="W4841">
        <v>2</v>
      </c>
      <c r="X4841" t="s">
        <v>57</v>
      </c>
      <c r="Y4841">
        <v>1</v>
      </c>
      <c r="Z4841" t="s">
        <v>46545</v>
      </c>
      <c r="AB4841">
        <v>197008</v>
      </c>
      <c r="AC4841">
        <v>125</v>
      </c>
      <c r="AD4841" t="s">
        <v>1344</v>
      </c>
      <c r="AE4841">
        <v>1014</v>
      </c>
      <c r="AF4841" t="s">
        <v>1352</v>
      </c>
      <c r="AG4841">
        <v>3</v>
      </c>
      <c r="AH4841" t="s">
        <v>81</v>
      </c>
      <c r="AI4841">
        <v>24</v>
      </c>
      <c r="AJ4841" t="s">
        <v>1344</v>
      </c>
      <c r="AK4841">
        <v>479</v>
      </c>
      <c r="AL4841" t="s">
        <v>10413</v>
      </c>
      <c r="AM4841">
        <v>2</v>
      </c>
      <c r="AN4841" t="s">
        <v>119</v>
      </c>
      <c r="AO4841">
        <v>479210</v>
      </c>
      <c r="AQ4841" t="s">
        <v>23478</v>
      </c>
      <c r="AR4841" t="s">
        <v>23479</v>
      </c>
      <c r="AS4841">
        <v>0</v>
      </c>
      <c r="AT4841" t="s">
        <v>61</v>
      </c>
      <c r="AU4841" t="s">
        <v>23473</v>
      </c>
      <c r="AV4841" t="s">
        <v>52612</v>
      </c>
      <c r="AX4841">
        <v>55.074626923481098</v>
      </c>
      <c r="AY4841">
        <v>10.4656348358796</v>
      </c>
      <c r="AZ4841" t="s">
        <v>62</v>
      </c>
      <c r="BA4841">
        <v>1083</v>
      </c>
      <c r="BB4841" t="s">
        <v>2861</v>
      </c>
    </row>
    <row r="4842" spans="1:54" x14ac:dyDescent="0.25">
      <c r="A4842" s="1">
        <v>45200</v>
      </c>
      <c r="B4842">
        <v>427300</v>
      </c>
      <c r="C4842" t="s">
        <v>23480</v>
      </c>
      <c r="D4842">
        <v>5762</v>
      </c>
      <c r="E4842" t="s">
        <v>10408</v>
      </c>
      <c r="F4842" t="s">
        <v>49954</v>
      </c>
      <c r="G4842">
        <v>79348619</v>
      </c>
      <c r="H4842">
        <v>1002579075</v>
      </c>
      <c r="I4842" t="s">
        <v>23481</v>
      </c>
      <c r="J4842" t="s">
        <v>23482</v>
      </c>
      <c r="K4842" t="s">
        <v>23483</v>
      </c>
      <c r="L4842" t="s">
        <v>23484</v>
      </c>
      <c r="M4842">
        <v>484</v>
      </c>
      <c r="N4842">
        <v>3</v>
      </c>
      <c r="R4842" s="1">
        <v>44470</v>
      </c>
      <c r="S4842" t="s">
        <v>56</v>
      </c>
      <c r="W4842">
        <v>5</v>
      </c>
      <c r="X4842" t="s">
        <v>557</v>
      </c>
      <c r="Y4842">
        <v>7</v>
      </c>
      <c r="Z4842" t="s">
        <v>1499</v>
      </c>
      <c r="AB4842">
        <v>195012</v>
      </c>
      <c r="AC4842">
        <v>141</v>
      </c>
      <c r="AD4842" t="s">
        <v>46688</v>
      </c>
      <c r="AE4842">
        <v>1022</v>
      </c>
      <c r="AF4842" t="s">
        <v>46688</v>
      </c>
      <c r="AG4842">
        <v>1</v>
      </c>
      <c r="AH4842" t="s">
        <v>44482</v>
      </c>
      <c r="AI4842">
        <v>84</v>
      </c>
      <c r="AJ4842" t="s">
        <v>46689</v>
      </c>
      <c r="AK4842">
        <v>479</v>
      </c>
      <c r="AL4842" t="s">
        <v>10413</v>
      </c>
      <c r="AQ4842" t="s">
        <v>23485</v>
      </c>
      <c r="AR4842" t="s">
        <v>23486</v>
      </c>
      <c r="AS4842">
        <v>0</v>
      </c>
      <c r="AT4842" t="s">
        <v>61</v>
      </c>
      <c r="AU4842" t="s">
        <v>23473</v>
      </c>
      <c r="AX4842">
        <v>55.070962180000002</v>
      </c>
      <c r="AY4842">
        <v>10.511664469999999</v>
      </c>
      <c r="AZ4842" t="s">
        <v>62</v>
      </c>
      <c r="BA4842">
        <v>1083</v>
      </c>
      <c r="BB4842" t="s">
        <v>2861</v>
      </c>
    </row>
    <row r="4843" spans="1:54" x14ac:dyDescent="0.25">
      <c r="A4843" s="1">
        <v>45200</v>
      </c>
      <c r="B4843">
        <v>427301</v>
      </c>
      <c r="C4843" t="s">
        <v>23487</v>
      </c>
      <c r="D4843">
        <v>5762</v>
      </c>
      <c r="E4843" t="s">
        <v>10408</v>
      </c>
      <c r="F4843" t="s">
        <v>23488</v>
      </c>
      <c r="G4843">
        <v>19793192</v>
      </c>
      <c r="H4843">
        <v>1003985612</v>
      </c>
      <c r="I4843" t="s">
        <v>23489</v>
      </c>
      <c r="J4843" t="s">
        <v>23490</v>
      </c>
      <c r="K4843" t="s">
        <v>23491</v>
      </c>
      <c r="L4843" t="s">
        <v>23492</v>
      </c>
      <c r="M4843">
        <v>484</v>
      </c>
      <c r="N4843" t="s">
        <v>5934</v>
      </c>
      <c r="R4843" s="1">
        <v>44125</v>
      </c>
      <c r="S4843" t="s">
        <v>2886</v>
      </c>
      <c r="W4843">
        <v>5</v>
      </c>
      <c r="X4843" t="s">
        <v>557</v>
      </c>
      <c r="Y4843">
        <v>1</v>
      </c>
      <c r="Z4843" t="s">
        <v>46545</v>
      </c>
      <c r="AA4843">
        <v>10</v>
      </c>
      <c r="AB4843">
        <v>199708</v>
      </c>
      <c r="AC4843">
        <v>123</v>
      </c>
      <c r="AD4843" t="s">
        <v>1507</v>
      </c>
      <c r="AE4843">
        <v>1011</v>
      </c>
      <c r="AF4843" t="s">
        <v>1507</v>
      </c>
      <c r="AG4843">
        <v>1</v>
      </c>
      <c r="AH4843" t="s">
        <v>44482</v>
      </c>
      <c r="AI4843">
        <v>80</v>
      </c>
      <c r="AJ4843" t="s">
        <v>1507</v>
      </c>
      <c r="AK4843">
        <v>479</v>
      </c>
      <c r="AL4843" t="s">
        <v>10413</v>
      </c>
      <c r="AQ4843" t="s">
        <v>23493</v>
      </c>
      <c r="AR4843" t="s">
        <v>23494</v>
      </c>
      <c r="AS4843">
        <v>0</v>
      </c>
      <c r="AT4843" t="s">
        <v>61</v>
      </c>
      <c r="AU4843" t="s">
        <v>23473</v>
      </c>
      <c r="AW4843" t="s">
        <v>23440</v>
      </c>
      <c r="AX4843">
        <v>55.072865669999999</v>
      </c>
      <c r="AY4843">
        <v>10.51443074</v>
      </c>
      <c r="AZ4843" t="s">
        <v>62</v>
      </c>
      <c r="BA4843">
        <v>1083</v>
      </c>
      <c r="BB4843" t="s">
        <v>2861</v>
      </c>
    </row>
    <row r="4844" spans="1:54" x14ac:dyDescent="0.25">
      <c r="A4844" s="1">
        <v>45200</v>
      </c>
      <c r="B4844">
        <v>427302</v>
      </c>
      <c r="C4844" t="s">
        <v>49955</v>
      </c>
      <c r="D4844">
        <v>5762</v>
      </c>
      <c r="E4844" t="s">
        <v>10408</v>
      </c>
      <c r="F4844" t="s">
        <v>49956</v>
      </c>
      <c r="G4844">
        <v>28598084</v>
      </c>
      <c r="H4844">
        <v>1011335124</v>
      </c>
      <c r="I4844" t="s">
        <v>23495</v>
      </c>
      <c r="K4844" t="s">
        <v>23496</v>
      </c>
      <c r="L4844" t="s">
        <v>49957</v>
      </c>
      <c r="M4844">
        <v>389</v>
      </c>
      <c r="N4844">
        <v>8</v>
      </c>
      <c r="R4844" s="1">
        <v>43783</v>
      </c>
      <c r="S4844" t="s">
        <v>56</v>
      </c>
      <c r="W4844">
        <v>5</v>
      </c>
      <c r="X4844" t="s">
        <v>557</v>
      </c>
      <c r="Y4844">
        <v>1</v>
      </c>
      <c r="Z4844" t="s">
        <v>46545</v>
      </c>
      <c r="AA4844">
        <v>9</v>
      </c>
      <c r="AB4844">
        <v>200508</v>
      </c>
      <c r="AC4844">
        <v>123</v>
      </c>
      <c r="AD4844" t="s">
        <v>1507</v>
      </c>
      <c r="AE4844">
        <v>1010</v>
      </c>
      <c r="AF4844" t="s">
        <v>44774</v>
      </c>
      <c r="AG4844">
        <v>1</v>
      </c>
      <c r="AH4844" t="s">
        <v>44482</v>
      </c>
      <c r="AI4844">
        <v>80</v>
      </c>
      <c r="AJ4844" t="s">
        <v>1507</v>
      </c>
      <c r="AK4844">
        <v>479</v>
      </c>
      <c r="AL4844" t="s">
        <v>10413</v>
      </c>
      <c r="AQ4844" t="s">
        <v>23497</v>
      </c>
      <c r="AR4844" t="s">
        <v>23498</v>
      </c>
      <c r="AS4844">
        <v>0</v>
      </c>
      <c r="AT4844" t="s">
        <v>61</v>
      </c>
      <c r="AU4844" t="s">
        <v>49637</v>
      </c>
      <c r="AW4844" t="s">
        <v>49958</v>
      </c>
      <c r="AX4844">
        <v>55.07256074</v>
      </c>
      <c r="AY4844">
        <v>10.41685721</v>
      </c>
      <c r="AZ4844" t="s">
        <v>62</v>
      </c>
      <c r="BA4844">
        <v>1083</v>
      </c>
      <c r="BB4844" t="s">
        <v>2861</v>
      </c>
    </row>
    <row r="4845" spans="1:54" x14ac:dyDescent="0.25">
      <c r="A4845" s="1">
        <v>45200</v>
      </c>
      <c r="B4845">
        <v>427350</v>
      </c>
      <c r="C4845" t="s">
        <v>23499</v>
      </c>
      <c r="D4845">
        <v>5762</v>
      </c>
      <c r="E4845" t="s">
        <v>10408</v>
      </c>
      <c r="F4845" t="s">
        <v>23500</v>
      </c>
      <c r="I4845" t="s">
        <v>23501</v>
      </c>
      <c r="K4845" t="s">
        <v>23502</v>
      </c>
      <c r="L4845" t="s">
        <v>53207</v>
      </c>
      <c r="M4845">
        <v>406</v>
      </c>
      <c r="N4845">
        <v>13</v>
      </c>
      <c r="R4845" s="1">
        <v>40162</v>
      </c>
      <c r="S4845" t="s">
        <v>80</v>
      </c>
      <c r="V4845" s="1">
        <v>34366</v>
      </c>
      <c r="W4845">
        <v>5</v>
      </c>
      <c r="X4845" t="s">
        <v>557</v>
      </c>
      <c r="Y4845">
        <v>1</v>
      </c>
      <c r="Z4845" t="s">
        <v>46545</v>
      </c>
      <c r="AB4845">
        <v>197908</v>
      </c>
      <c r="AC4845">
        <v>146</v>
      </c>
      <c r="AD4845" t="s">
        <v>1428</v>
      </c>
      <c r="AE4845">
        <v>1025</v>
      </c>
      <c r="AF4845" t="s">
        <v>1428</v>
      </c>
      <c r="AG4845">
        <v>3</v>
      </c>
      <c r="AH4845" t="s">
        <v>81</v>
      </c>
      <c r="AI4845">
        <v>85</v>
      </c>
      <c r="AJ4845" t="s">
        <v>1428</v>
      </c>
      <c r="AK4845">
        <v>479</v>
      </c>
      <c r="AL4845" t="s">
        <v>10413</v>
      </c>
      <c r="AS4845">
        <v>0</v>
      </c>
      <c r="AT4845" t="s">
        <v>61</v>
      </c>
      <c r="AU4845" t="s">
        <v>53208</v>
      </c>
      <c r="AX4845">
        <v>55.068930216301503</v>
      </c>
      <c r="AY4845">
        <v>10.448452989924601</v>
      </c>
      <c r="AZ4845" t="s">
        <v>62</v>
      </c>
      <c r="BA4845">
        <v>1083</v>
      </c>
      <c r="BB4845" t="s">
        <v>2861</v>
      </c>
    </row>
    <row r="4846" spans="1:54" x14ac:dyDescent="0.25">
      <c r="A4846" s="1">
        <v>45200</v>
      </c>
      <c r="B4846">
        <v>427375</v>
      </c>
      <c r="C4846" t="s">
        <v>23503</v>
      </c>
      <c r="D4846">
        <v>5771</v>
      </c>
      <c r="E4846" t="s">
        <v>10924</v>
      </c>
      <c r="F4846" t="s">
        <v>49959</v>
      </c>
      <c r="I4846" t="s">
        <v>23504</v>
      </c>
      <c r="K4846" t="s">
        <v>23505</v>
      </c>
      <c r="L4846" t="s">
        <v>49952</v>
      </c>
      <c r="M4846">
        <v>392</v>
      </c>
      <c r="N4846">
        <v>1</v>
      </c>
      <c r="R4846" s="1">
        <v>40162</v>
      </c>
      <c r="S4846" t="s">
        <v>80</v>
      </c>
      <c r="V4846" s="1">
        <v>34851</v>
      </c>
      <c r="W4846">
        <v>5</v>
      </c>
      <c r="X4846" t="s">
        <v>557</v>
      </c>
      <c r="Y4846">
        <v>1</v>
      </c>
      <c r="Z4846" t="s">
        <v>46545</v>
      </c>
      <c r="AB4846">
        <v>199101</v>
      </c>
      <c r="AC4846">
        <v>147</v>
      </c>
      <c r="AD4846" t="s">
        <v>46697</v>
      </c>
      <c r="AE4846">
        <v>1021</v>
      </c>
      <c r="AF4846" t="s">
        <v>46697</v>
      </c>
      <c r="AG4846">
        <v>3</v>
      </c>
      <c r="AH4846" t="s">
        <v>81</v>
      </c>
      <c r="AI4846">
        <v>86</v>
      </c>
      <c r="AJ4846" t="s">
        <v>46697</v>
      </c>
      <c r="AK4846">
        <v>479</v>
      </c>
      <c r="AL4846" t="s">
        <v>10413</v>
      </c>
      <c r="AS4846">
        <v>0</v>
      </c>
      <c r="AT4846" t="s">
        <v>61</v>
      </c>
      <c r="AU4846" t="s">
        <v>49953</v>
      </c>
      <c r="AX4846">
        <v>55.123990194198697</v>
      </c>
      <c r="AY4846">
        <v>10.507462992712099</v>
      </c>
      <c r="AZ4846" t="s">
        <v>62</v>
      </c>
      <c r="BA4846">
        <v>1083</v>
      </c>
      <c r="BB4846" t="s">
        <v>2861</v>
      </c>
    </row>
    <row r="4847" spans="1:54" x14ac:dyDescent="0.25">
      <c r="A4847" s="1">
        <v>45200</v>
      </c>
      <c r="B4847">
        <v>427401</v>
      </c>
      <c r="C4847" t="s">
        <v>53616</v>
      </c>
      <c r="D4847">
        <v>5762</v>
      </c>
      <c r="E4847" t="s">
        <v>10408</v>
      </c>
      <c r="F4847" t="s">
        <v>53617</v>
      </c>
      <c r="I4847" t="s">
        <v>23506</v>
      </c>
      <c r="K4847" t="s">
        <v>23507</v>
      </c>
      <c r="L4847" t="s">
        <v>23508</v>
      </c>
      <c r="M4847">
        <v>484</v>
      </c>
      <c r="R4847" s="1">
        <v>40162</v>
      </c>
      <c r="S4847" t="s">
        <v>80</v>
      </c>
      <c r="V4847" s="1">
        <v>32874</v>
      </c>
      <c r="W4847">
        <v>4</v>
      </c>
      <c r="X4847" t="s">
        <v>725</v>
      </c>
      <c r="Y4847">
        <v>1</v>
      </c>
      <c r="Z4847" t="s">
        <v>46545</v>
      </c>
      <c r="AB4847">
        <v>193211</v>
      </c>
      <c r="AC4847">
        <v>318</v>
      </c>
      <c r="AD4847" t="s">
        <v>44549</v>
      </c>
      <c r="AE4847">
        <v>1122</v>
      </c>
      <c r="AF4847" t="s">
        <v>54541</v>
      </c>
      <c r="AG4847">
        <v>3</v>
      </c>
      <c r="AH4847" t="s">
        <v>81</v>
      </c>
      <c r="AI4847">
        <v>99</v>
      </c>
      <c r="AJ4847" t="s">
        <v>54511</v>
      </c>
      <c r="AK4847">
        <v>479</v>
      </c>
      <c r="AL4847" t="s">
        <v>10413</v>
      </c>
      <c r="AS4847">
        <v>0</v>
      </c>
      <c r="AT4847" t="s">
        <v>61</v>
      </c>
      <c r="AU4847" t="s">
        <v>23473</v>
      </c>
      <c r="AX4847">
        <v>55.071995731778301</v>
      </c>
      <c r="AY4847">
        <v>10.5086133646418</v>
      </c>
      <c r="AZ4847" t="s">
        <v>62</v>
      </c>
      <c r="BA4847">
        <v>1083</v>
      </c>
      <c r="BB4847" t="s">
        <v>2861</v>
      </c>
    </row>
    <row r="4848" spans="1:54" x14ac:dyDescent="0.25">
      <c r="A4848" s="1">
        <v>45200</v>
      </c>
      <c r="B4848">
        <v>427402</v>
      </c>
      <c r="C4848" t="s">
        <v>45805</v>
      </c>
      <c r="D4848">
        <v>5762</v>
      </c>
      <c r="E4848" t="s">
        <v>10408</v>
      </c>
      <c r="F4848" t="s">
        <v>45806</v>
      </c>
      <c r="G4848">
        <v>22070517</v>
      </c>
      <c r="H4848">
        <v>1001542218</v>
      </c>
      <c r="I4848" t="s">
        <v>23509</v>
      </c>
      <c r="J4848" t="s">
        <v>23510</v>
      </c>
      <c r="K4848" t="s">
        <v>23511</v>
      </c>
      <c r="L4848" t="s">
        <v>23512</v>
      </c>
      <c r="M4848">
        <v>484</v>
      </c>
      <c r="N4848" t="s">
        <v>1617</v>
      </c>
      <c r="R4848" s="1">
        <v>44222</v>
      </c>
      <c r="S4848" t="s">
        <v>56</v>
      </c>
      <c r="W4848">
        <v>5</v>
      </c>
      <c r="X4848" t="s">
        <v>557</v>
      </c>
      <c r="Y4848">
        <v>4</v>
      </c>
      <c r="Z4848" t="s">
        <v>1324</v>
      </c>
      <c r="AB4848">
        <v>194908</v>
      </c>
      <c r="AC4848">
        <v>311</v>
      </c>
      <c r="AD4848" t="s">
        <v>44573</v>
      </c>
      <c r="AE4848">
        <v>1085</v>
      </c>
      <c r="AF4848" t="s">
        <v>46731</v>
      </c>
      <c r="AG4848">
        <v>1</v>
      </c>
      <c r="AH4848" t="s">
        <v>44482</v>
      </c>
      <c r="AI4848">
        <v>99</v>
      </c>
      <c r="AJ4848" t="s">
        <v>54511</v>
      </c>
      <c r="AK4848">
        <v>479</v>
      </c>
      <c r="AL4848" t="s">
        <v>10413</v>
      </c>
      <c r="AQ4848" t="s">
        <v>23513</v>
      </c>
      <c r="AR4848" t="s">
        <v>23514</v>
      </c>
      <c r="AS4848">
        <v>0</v>
      </c>
      <c r="AT4848" t="s">
        <v>61</v>
      </c>
      <c r="AU4848" t="s">
        <v>23473</v>
      </c>
      <c r="AW4848" t="s">
        <v>23440</v>
      </c>
      <c r="AX4848">
        <v>55.071048709999999</v>
      </c>
      <c r="AY4848">
        <v>10.50689545</v>
      </c>
      <c r="AZ4848" t="s">
        <v>62</v>
      </c>
      <c r="BA4848">
        <v>1083</v>
      </c>
      <c r="BB4848" t="s">
        <v>2861</v>
      </c>
    </row>
    <row r="4849" spans="1:54" x14ac:dyDescent="0.25">
      <c r="A4849" s="1">
        <v>45200</v>
      </c>
      <c r="B4849">
        <v>429001</v>
      </c>
      <c r="C4849" t="s">
        <v>23515</v>
      </c>
      <c r="D4849">
        <v>5464</v>
      </c>
      <c r="E4849" t="s">
        <v>14991</v>
      </c>
      <c r="F4849" t="s">
        <v>23516</v>
      </c>
      <c r="G4849">
        <v>29189684</v>
      </c>
      <c r="H4849">
        <v>1003311246</v>
      </c>
      <c r="I4849" t="s">
        <v>23517</v>
      </c>
      <c r="J4849" t="s">
        <v>23518</v>
      </c>
      <c r="K4849" t="s">
        <v>23519</v>
      </c>
      <c r="L4849" t="s">
        <v>23520</v>
      </c>
      <c r="M4849">
        <v>635</v>
      </c>
      <c r="N4849">
        <v>29</v>
      </c>
      <c r="R4849" s="1">
        <v>44833</v>
      </c>
      <c r="S4849" t="s">
        <v>56</v>
      </c>
      <c r="T4849">
        <v>410</v>
      </c>
      <c r="U4849" t="s">
        <v>14351</v>
      </c>
      <c r="W4849">
        <v>2</v>
      </c>
      <c r="X4849" t="s">
        <v>57</v>
      </c>
      <c r="Y4849">
        <v>1</v>
      </c>
      <c r="Z4849" t="s">
        <v>46545</v>
      </c>
      <c r="AA4849">
        <v>9</v>
      </c>
      <c r="AC4849">
        <v>121</v>
      </c>
      <c r="AD4849" t="s">
        <v>70</v>
      </c>
      <c r="AE4849">
        <v>1012</v>
      </c>
      <c r="AF4849" t="s">
        <v>71</v>
      </c>
      <c r="AG4849">
        <v>1</v>
      </c>
      <c r="AH4849" t="s">
        <v>44482</v>
      </c>
      <c r="AI4849">
        <v>21</v>
      </c>
      <c r="AJ4849" t="s">
        <v>52613</v>
      </c>
      <c r="AK4849">
        <v>410</v>
      </c>
      <c r="AL4849" t="s">
        <v>14351</v>
      </c>
      <c r="AQ4849" t="s">
        <v>23521</v>
      </c>
      <c r="AR4849" t="s">
        <v>23522</v>
      </c>
      <c r="AS4849">
        <v>0</v>
      </c>
      <c r="AT4849" t="s">
        <v>61</v>
      </c>
      <c r="AU4849" t="s">
        <v>3889</v>
      </c>
      <c r="AX4849">
        <v>55.481486390000001</v>
      </c>
      <c r="AY4849">
        <v>9.9791171300000006</v>
      </c>
      <c r="AZ4849" t="s">
        <v>62</v>
      </c>
      <c r="BA4849">
        <v>1083</v>
      </c>
      <c r="BB4849" t="s">
        <v>2861</v>
      </c>
    </row>
    <row r="4850" spans="1:54" x14ac:dyDescent="0.25">
      <c r="A4850" s="1">
        <v>45200</v>
      </c>
      <c r="B4850">
        <v>429002</v>
      </c>
      <c r="C4850" t="s">
        <v>9919</v>
      </c>
      <c r="D4850">
        <v>5592</v>
      </c>
      <c r="E4850" t="s">
        <v>8617</v>
      </c>
      <c r="F4850" t="s">
        <v>9920</v>
      </c>
      <c r="G4850">
        <v>29189684</v>
      </c>
      <c r="H4850">
        <v>1003311283</v>
      </c>
      <c r="I4850" t="s">
        <v>45807</v>
      </c>
      <c r="J4850" t="s">
        <v>23523</v>
      </c>
      <c r="K4850" t="s">
        <v>23524</v>
      </c>
      <c r="L4850" t="s">
        <v>49960</v>
      </c>
      <c r="M4850">
        <v>881</v>
      </c>
      <c r="N4850">
        <v>88</v>
      </c>
      <c r="R4850" s="1">
        <v>44522</v>
      </c>
      <c r="S4850" t="s">
        <v>56</v>
      </c>
      <c r="T4850">
        <v>410</v>
      </c>
      <c r="U4850" t="s">
        <v>14351</v>
      </c>
      <c r="W4850">
        <v>2</v>
      </c>
      <c r="X4850" t="s">
        <v>57</v>
      </c>
      <c r="Y4850">
        <v>1</v>
      </c>
      <c r="Z4850" t="s">
        <v>46545</v>
      </c>
      <c r="AA4850">
        <v>10</v>
      </c>
      <c r="AB4850">
        <v>191104</v>
      </c>
      <c r="AC4850">
        <v>121</v>
      </c>
      <c r="AD4850" t="s">
        <v>70</v>
      </c>
      <c r="AE4850">
        <v>1012</v>
      </c>
      <c r="AF4850" t="s">
        <v>71</v>
      </c>
      <c r="AG4850">
        <v>1</v>
      </c>
      <c r="AH4850" t="s">
        <v>44482</v>
      </c>
      <c r="AI4850">
        <v>21</v>
      </c>
      <c r="AJ4850" t="s">
        <v>52613</v>
      </c>
      <c r="AK4850">
        <v>410</v>
      </c>
      <c r="AL4850" t="s">
        <v>14351</v>
      </c>
      <c r="AQ4850" t="s">
        <v>23525</v>
      </c>
      <c r="AR4850" t="s">
        <v>23526</v>
      </c>
      <c r="AS4850">
        <v>0</v>
      </c>
      <c r="AT4850" t="s">
        <v>61</v>
      </c>
      <c r="AU4850" t="s">
        <v>46764</v>
      </c>
      <c r="AX4850">
        <v>55.434336029999997</v>
      </c>
      <c r="AY4850">
        <v>9.93843794</v>
      </c>
      <c r="AZ4850" t="s">
        <v>62</v>
      </c>
      <c r="BA4850">
        <v>1083</v>
      </c>
      <c r="BB4850" t="s">
        <v>2861</v>
      </c>
    </row>
    <row r="4851" spans="1:54" x14ac:dyDescent="0.25">
      <c r="A4851" s="1">
        <v>45200</v>
      </c>
      <c r="B4851">
        <v>429003</v>
      </c>
      <c r="C4851" t="s">
        <v>23527</v>
      </c>
      <c r="D4851">
        <v>5463</v>
      </c>
      <c r="E4851" t="s">
        <v>23124</v>
      </c>
      <c r="F4851" t="s">
        <v>23528</v>
      </c>
      <c r="G4851">
        <v>29189684</v>
      </c>
      <c r="H4851">
        <v>1003311143</v>
      </c>
      <c r="I4851" t="s">
        <v>23529</v>
      </c>
      <c r="K4851" t="s">
        <v>23530</v>
      </c>
      <c r="L4851" t="s">
        <v>23531</v>
      </c>
      <c r="M4851">
        <v>293</v>
      </c>
      <c r="N4851">
        <v>26</v>
      </c>
      <c r="R4851" s="1">
        <v>43783</v>
      </c>
      <c r="S4851" t="s">
        <v>80</v>
      </c>
      <c r="T4851">
        <v>410</v>
      </c>
      <c r="U4851" t="s">
        <v>14351</v>
      </c>
      <c r="W4851">
        <v>2</v>
      </c>
      <c r="X4851" t="s">
        <v>57</v>
      </c>
      <c r="Y4851">
        <v>1</v>
      </c>
      <c r="Z4851" t="s">
        <v>46545</v>
      </c>
      <c r="AA4851">
        <v>7</v>
      </c>
      <c r="AB4851">
        <v>196104</v>
      </c>
      <c r="AC4851">
        <v>121</v>
      </c>
      <c r="AD4851" t="s">
        <v>70</v>
      </c>
      <c r="AE4851">
        <v>1012</v>
      </c>
      <c r="AF4851" t="s">
        <v>71</v>
      </c>
      <c r="AG4851">
        <v>1</v>
      </c>
      <c r="AH4851" t="s">
        <v>44482</v>
      </c>
      <c r="AI4851">
        <v>21</v>
      </c>
      <c r="AJ4851" t="s">
        <v>52613</v>
      </c>
      <c r="AK4851">
        <v>410</v>
      </c>
      <c r="AL4851" t="s">
        <v>14351</v>
      </c>
      <c r="AQ4851" t="s">
        <v>23532</v>
      </c>
      <c r="AR4851" t="s">
        <v>23533</v>
      </c>
      <c r="AS4851">
        <v>0</v>
      </c>
      <c r="AT4851" t="s">
        <v>61</v>
      </c>
      <c r="AU4851" t="s">
        <v>23534</v>
      </c>
      <c r="AX4851">
        <v>55.454007959999998</v>
      </c>
      <c r="AY4851">
        <v>10.03012155</v>
      </c>
      <c r="AZ4851" t="s">
        <v>62</v>
      </c>
      <c r="BA4851">
        <v>1083</v>
      </c>
      <c r="BB4851" t="s">
        <v>2861</v>
      </c>
    </row>
    <row r="4852" spans="1:54" x14ac:dyDescent="0.25">
      <c r="A4852" s="1">
        <v>45200</v>
      </c>
      <c r="B4852">
        <v>429004</v>
      </c>
      <c r="C4852" t="s">
        <v>23535</v>
      </c>
      <c r="D4852">
        <v>5591</v>
      </c>
      <c r="E4852" t="s">
        <v>23536</v>
      </c>
      <c r="F4852" t="s">
        <v>23535</v>
      </c>
      <c r="G4852">
        <v>29189684</v>
      </c>
      <c r="H4852">
        <v>1003311179</v>
      </c>
      <c r="I4852" t="s">
        <v>45807</v>
      </c>
      <c r="J4852" t="s">
        <v>23537</v>
      </c>
      <c r="K4852" t="s">
        <v>23538</v>
      </c>
      <c r="L4852" t="s">
        <v>23539</v>
      </c>
      <c r="M4852">
        <v>372</v>
      </c>
      <c r="N4852">
        <v>29</v>
      </c>
      <c r="R4852" s="1">
        <v>43783</v>
      </c>
      <c r="S4852" t="s">
        <v>56</v>
      </c>
      <c r="T4852">
        <v>410</v>
      </c>
      <c r="U4852" t="s">
        <v>14351</v>
      </c>
      <c r="W4852">
        <v>2</v>
      </c>
      <c r="X4852" t="s">
        <v>57</v>
      </c>
      <c r="Y4852">
        <v>1</v>
      </c>
      <c r="Z4852" t="s">
        <v>46545</v>
      </c>
      <c r="AA4852">
        <v>6</v>
      </c>
      <c r="AB4852">
        <v>195808</v>
      </c>
      <c r="AC4852">
        <v>121</v>
      </c>
      <c r="AD4852" t="s">
        <v>70</v>
      </c>
      <c r="AE4852">
        <v>1012</v>
      </c>
      <c r="AF4852" t="s">
        <v>71</v>
      </c>
      <c r="AG4852">
        <v>1</v>
      </c>
      <c r="AH4852" t="s">
        <v>44482</v>
      </c>
      <c r="AI4852">
        <v>21</v>
      </c>
      <c r="AJ4852" t="s">
        <v>52613</v>
      </c>
      <c r="AK4852">
        <v>410</v>
      </c>
      <c r="AL4852" t="s">
        <v>14351</v>
      </c>
      <c r="AQ4852" t="s">
        <v>23540</v>
      </c>
      <c r="AR4852" t="s">
        <v>23541</v>
      </c>
      <c r="AS4852">
        <v>0</v>
      </c>
      <c r="AT4852" t="s">
        <v>61</v>
      </c>
      <c r="AU4852" t="s">
        <v>23542</v>
      </c>
      <c r="AX4852">
        <v>55.401682409999999</v>
      </c>
      <c r="AY4852">
        <v>9.9724520400000003</v>
      </c>
      <c r="AZ4852" t="s">
        <v>62</v>
      </c>
      <c r="BA4852">
        <v>1083</v>
      </c>
      <c r="BB4852" t="s">
        <v>2861</v>
      </c>
    </row>
    <row r="4853" spans="1:54" x14ac:dyDescent="0.25">
      <c r="A4853" s="1">
        <v>45200</v>
      </c>
      <c r="B4853">
        <v>429005</v>
      </c>
      <c r="C4853" t="s">
        <v>23543</v>
      </c>
      <c r="D4853">
        <v>5591</v>
      </c>
      <c r="E4853" t="s">
        <v>23536</v>
      </c>
      <c r="F4853" t="s">
        <v>23544</v>
      </c>
      <c r="G4853">
        <v>29189684</v>
      </c>
      <c r="H4853">
        <v>1003311337</v>
      </c>
      <c r="I4853" t="s">
        <v>23545</v>
      </c>
      <c r="K4853" t="s">
        <v>23546</v>
      </c>
      <c r="L4853" t="s">
        <v>23547</v>
      </c>
      <c r="M4853">
        <v>1217</v>
      </c>
      <c r="N4853">
        <v>51</v>
      </c>
      <c r="R4853" s="1">
        <v>40735</v>
      </c>
      <c r="S4853" t="s">
        <v>56</v>
      </c>
      <c r="T4853">
        <v>410</v>
      </c>
      <c r="U4853" t="s">
        <v>14351</v>
      </c>
      <c r="V4853" s="1">
        <v>40755</v>
      </c>
      <c r="W4853">
        <v>2</v>
      </c>
      <c r="X4853" t="s">
        <v>57</v>
      </c>
      <c r="Y4853">
        <v>1</v>
      </c>
      <c r="Z4853" t="s">
        <v>46545</v>
      </c>
      <c r="AA4853">
        <v>7</v>
      </c>
      <c r="AB4853">
        <v>190204</v>
      </c>
      <c r="AC4853">
        <v>121</v>
      </c>
      <c r="AD4853" t="s">
        <v>70</v>
      </c>
      <c r="AE4853">
        <v>1012</v>
      </c>
      <c r="AF4853" t="s">
        <v>71</v>
      </c>
      <c r="AG4853">
        <v>3</v>
      </c>
      <c r="AH4853" t="s">
        <v>81</v>
      </c>
      <c r="AI4853">
        <v>21</v>
      </c>
      <c r="AJ4853" t="s">
        <v>52613</v>
      </c>
      <c r="AK4853">
        <v>410</v>
      </c>
      <c r="AL4853" t="s">
        <v>14351</v>
      </c>
      <c r="AQ4853" t="s">
        <v>23548</v>
      </c>
      <c r="AR4853" t="s">
        <v>23549</v>
      </c>
      <c r="AS4853">
        <v>0</v>
      </c>
      <c r="AT4853" t="s">
        <v>61</v>
      </c>
      <c r="AU4853" t="s">
        <v>14882</v>
      </c>
      <c r="AX4853">
        <v>55.366906787340298</v>
      </c>
      <c r="AY4853">
        <v>9.9091966854118496</v>
      </c>
      <c r="AZ4853" t="s">
        <v>62</v>
      </c>
      <c r="BA4853">
        <v>1083</v>
      </c>
      <c r="BB4853" t="s">
        <v>2861</v>
      </c>
    </row>
    <row r="4854" spans="1:54" x14ac:dyDescent="0.25">
      <c r="A4854" s="1">
        <v>45200</v>
      </c>
      <c r="B4854">
        <v>429006</v>
      </c>
      <c r="C4854" t="s">
        <v>23550</v>
      </c>
      <c r="D4854">
        <v>5464</v>
      </c>
      <c r="E4854" t="s">
        <v>14991</v>
      </c>
      <c r="F4854" t="s">
        <v>23551</v>
      </c>
      <c r="G4854">
        <v>64878719</v>
      </c>
      <c r="H4854">
        <v>1002197345</v>
      </c>
      <c r="I4854" t="s">
        <v>23552</v>
      </c>
      <c r="J4854" t="s">
        <v>23553</v>
      </c>
      <c r="K4854" t="s">
        <v>23554</v>
      </c>
      <c r="L4854" t="s">
        <v>23555</v>
      </c>
      <c r="M4854">
        <v>1039</v>
      </c>
      <c r="N4854">
        <v>26</v>
      </c>
      <c r="R4854" s="1">
        <v>45147</v>
      </c>
      <c r="S4854" t="s">
        <v>597</v>
      </c>
      <c r="W4854">
        <v>5</v>
      </c>
      <c r="X4854" t="s">
        <v>557</v>
      </c>
      <c r="Y4854">
        <v>1</v>
      </c>
      <c r="Z4854" t="s">
        <v>46545</v>
      </c>
      <c r="AA4854">
        <v>10</v>
      </c>
      <c r="AB4854">
        <v>196008</v>
      </c>
      <c r="AC4854">
        <v>121</v>
      </c>
      <c r="AD4854" t="s">
        <v>70</v>
      </c>
      <c r="AE4854">
        <v>1013</v>
      </c>
      <c r="AF4854" t="s">
        <v>558</v>
      </c>
      <c r="AG4854">
        <v>1</v>
      </c>
      <c r="AH4854" t="s">
        <v>44482</v>
      </c>
      <c r="AI4854">
        <v>21</v>
      </c>
      <c r="AJ4854" t="s">
        <v>52613</v>
      </c>
      <c r="AK4854">
        <v>410</v>
      </c>
      <c r="AL4854" t="s">
        <v>14351</v>
      </c>
      <c r="AQ4854" t="s">
        <v>23556</v>
      </c>
      <c r="AR4854" t="s">
        <v>23557</v>
      </c>
      <c r="AS4854">
        <v>0</v>
      </c>
      <c r="AT4854" t="s">
        <v>61</v>
      </c>
      <c r="AU4854" t="s">
        <v>3786</v>
      </c>
      <c r="AX4854">
        <v>55.489994369999998</v>
      </c>
      <c r="AY4854">
        <v>9.9737575300000003</v>
      </c>
      <c r="AZ4854" t="s">
        <v>62</v>
      </c>
      <c r="BA4854">
        <v>1083</v>
      </c>
      <c r="BB4854" t="s">
        <v>2861</v>
      </c>
    </row>
    <row r="4855" spans="1:54" x14ac:dyDescent="0.25">
      <c r="A4855" s="1">
        <v>45200</v>
      </c>
      <c r="B4855">
        <v>429007</v>
      </c>
      <c r="C4855" t="s">
        <v>23558</v>
      </c>
      <c r="D4855">
        <v>5591</v>
      </c>
      <c r="E4855" t="s">
        <v>23536</v>
      </c>
      <c r="F4855" t="s">
        <v>23559</v>
      </c>
      <c r="I4855" t="s">
        <v>23560</v>
      </c>
      <c r="J4855" t="s">
        <v>23561</v>
      </c>
      <c r="K4855" t="s">
        <v>23562</v>
      </c>
      <c r="L4855" t="s">
        <v>23563</v>
      </c>
      <c r="M4855">
        <v>305</v>
      </c>
      <c r="N4855">
        <v>2</v>
      </c>
      <c r="R4855" s="1">
        <v>40162</v>
      </c>
      <c r="S4855" t="s">
        <v>80</v>
      </c>
      <c r="V4855" s="1">
        <v>35247</v>
      </c>
      <c r="W4855">
        <v>5</v>
      </c>
      <c r="X4855" t="s">
        <v>557</v>
      </c>
      <c r="Y4855">
        <v>1</v>
      </c>
      <c r="Z4855" t="s">
        <v>46545</v>
      </c>
      <c r="AA4855">
        <v>0</v>
      </c>
      <c r="AC4855">
        <v>126</v>
      </c>
      <c r="AD4855" t="s">
        <v>46616</v>
      </c>
      <c r="AE4855">
        <v>1015</v>
      </c>
      <c r="AF4855" t="s">
        <v>46616</v>
      </c>
      <c r="AG4855">
        <v>3</v>
      </c>
      <c r="AH4855" t="s">
        <v>81</v>
      </c>
      <c r="AI4855">
        <v>29</v>
      </c>
      <c r="AJ4855" t="s">
        <v>2525</v>
      </c>
      <c r="AK4855">
        <v>410</v>
      </c>
      <c r="AL4855" t="s">
        <v>14351</v>
      </c>
      <c r="AS4855">
        <v>0</v>
      </c>
      <c r="AT4855" t="s">
        <v>61</v>
      </c>
      <c r="AU4855" t="s">
        <v>23564</v>
      </c>
      <c r="AX4855">
        <v>55.413715510718099</v>
      </c>
      <c r="AY4855">
        <v>9.9607259550486997</v>
      </c>
      <c r="AZ4855" t="s">
        <v>62</v>
      </c>
      <c r="BA4855">
        <v>1083</v>
      </c>
      <c r="BB4855" t="s">
        <v>2861</v>
      </c>
    </row>
    <row r="4856" spans="1:54" x14ac:dyDescent="0.25">
      <c r="A4856" s="1">
        <v>45200</v>
      </c>
      <c r="B4856">
        <v>429210</v>
      </c>
      <c r="C4856" t="s">
        <v>23565</v>
      </c>
      <c r="D4856">
        <v>5592</v>
      </c>
      <c r="E4856" t="s">
        <v>8617</v>
      </c>
      <c r="F4856" t="s">
        <v>23566</v>
      </c>
      <c r="G4856">
        <v>34314519</v>
      </c>
      <c r="H4856">
        <v>1003311295</v>
      </c>
      <c r="I4856" t="s">
        <v>23567</v>
      </c>
      <c r="J4856" t="s">
        <v>23523</v>
      </c>
      <c r="K4856" t="s">
        <v>23568</v>
      </c>
      <c r="L4856" t="s">
        <v>49960</v>
      </c>
      <c r="M4856">
        <v>881</v>
      </c>
      <c r="N4856">
        <v>88</v>
      </c>
      <c r="R4856" s="1">
        <v>40162</v>
      </c>
      <c r="S4856" t="s">
        <v>80</v>
      </c>
      <c r="T4856">
        <v>410</v>
      </c>
      <c r="U4856" t="s">
        <v>14351</v>
      </c>
      <c r="V4856" s="1">
        <v>39083</v>
      </c>
      <c r="W4856">
        <v>2</v>
      </c>
      <c r="X4856" t="s">
        <v>57</v>
      </c>
      <c r="Y4856">
        <v>1</v>
      </c>
      <c r="Z4856" t="s">
        <v>46545</v>
      </c>
      <c r="AB4856">
        <v>196309</v>
      </c>
      <c r="AC4856">
        <v>125</v>
      </c>
      <c r="AD4856" t="s">
        <v>1344</v>
      </c>
      <c r="AE4856">
        <v>1014</v>
      </c>
      <c r="AF4856" t="s">
        <v>1352</v>
      </c>
      <c r="AG4856">
        <v>3</v>
      </c>
      <c r="AH4856" t="s">
        <v>81</v>
      </c>
      <c r="AI4856">
        <v>24</v>
      </c>
      <c r="AJ4856" t="s">
        <v>1344</v>
      </c>
      <c r="AK4856">
        <v>410</v>
      </c>
      <c r="AL4856" t="s">
        <v>14351</v>
      </c>
      <c r="AQ4856" t="s">
        <v>23569</v>
      </c>
      <c r="AR4856" t="s">
        <v>23570</v>
      </c>
      <c r="AS4856">
        <v>0</v>
      </c>
      <c r="AT4856" t="s">
        <v>61</v>
      </c>
      <c r="AU4856" t="s">
        <v>46764</v>
      </c>
      <c r="AX4856">
        <v>55.434336087198098</v>
      </c>
      <c r="AY4856">
        <v>9.9384379739771394</v>
      </c>
      <c r="AZ4856" t="s">
        <v>62</v>
      </c>
      <c r="BA4856">
        <v>1083</v>
      </c>
      <c r="BB4856" t="s">
        <v>2861</v>
      </c>
    </row>
    <row r="4857" spans="1:54" x14ac:dyDescent="0.25">
      <c r="A4857" s="1">
        <v>45200</v>
      </c>
      <c r="B4857">
        <v>429300</v>
      </c>
      <c r="C4857" t="s">
        <v>23571</v>
      </c>
      <c r="D4857">
        <v>5464</v>
      </c>
      <c r="E4857" t="s">
        <v>14991</v>
      </c>
      <c r="F4857" t="s">
        <v>49961</v>
      </c>
      <c r="G4857">
        <v>10234808</v>
      </c>
      <c r="H4857">
        <v>1000040422</v>
      </c>
      <c r="I4857" t="s">
        <v>23572</v>
      </c>
      <c r="J4857" t="s">
        <v>23573</v>
      </c>
      <c r="K4857" t="s">
        <v>23574</v>
      </c>
      <c r="L4857" t="s">
        <v>23575</v>
      </c>
      <c r="M4857">
        <v>1124</v>
      </c>
      <c r="N4857">
        <v>54</v>
      </c>
      <c r="R4857" s="1">
        <v>44711</v>
      </c>
      <c r="S4857" t="s">
        <v>56</v>
      </c>
      <c r="W4857">
        <v>5</v>
      </c>
      <c r="X4857" t="s">
        <v>557</v>
      </c>
      <c r="Y4857">
        <v>7</v>
      </c>
      <c r="Z4857" t="s">
        <v>1499</v>
      </c>
      <c r="AB4857">
        <v>198605</v>
      </c>
      <c r="AC4857">
        <v>141</v>
      </c>
      <c r="AD4857" t="s">
        <v>46688</v>
      </c>
      <c r="AE4857">
        <v>1022</v>
      </c>
      <c r="AF4857" t="s">
        <v>46688</v>
      </c>
      <c r="AG4857">
        <v>1</v>
      </c>
      <c r="AH4857" t="s">
        <v>44482</v>
      </c>
      <c r="AI4857">
        <v>84</v>
      </c>
      <c r="AJ4857" t="s">
        <v>46689</v>
      </c>
      <c r="AK4857">
        <v>410</v>
      </c>
      <c r="AL4857" t="s">
        <v>14351</v>
      </c>
      <c r="AQ4857" t="s">
        <v>23576</v>
      </c>
      <c r="AR4857" t="s">
        <v>23577</v>
      </c>
      <c r="AS4857">
        <v>0</v>
      </c>
      <c r="AT4857" t="s">
        <v>61</v>
      </c>
      <c r="AU4857" t="s">
        <v>6722</v>
      </c>
      <c r="AX4857">
        <v>55.49097124</v>
      </c>
      <c r="AY4857">
        <v>9.9726862199999999</v>
      </c>
      <c r="AZ4857" t="s">
        <v>62</v>
      </c>
      <c r="BA4857">
        <v>1083</v>
      </c>
      <c r="BB4857" t="s">
        <v>2861</v>
      </c>
    </row>
    <row r="4858" spans="1:54" x14ac:dyDescent="0.25">
      <c r="A4858" s="1">
        <v>45200</v>
      </c>
      <c r="B4858">
        <v>429350</v>
      </c>
      <c r="C4858" t="s">
        <v>23578</v>
      </c>
      <c r="D4858">
        <v>5591</v>
      </c>
      <c r="E4858" t="s">
        <v>23536</v>
      </c>
      <c r="F4858" t="s">
        <v>23579</v>
      </c>
      <c r="I4858" t="s">
        <v>23580</v>
      </c>
      <c r="K4858" t="s">
        <v>23581</v>
      </c>
      <c r="L4858" t="s">
        <v>23563</v>
      </c>
      <c r="M4858">
        <v>305</v>
      </c>
      <c r="N4858">
        <v>2</v>
      </c>
      <c r="R4858" s="1">
        <v>40162</v>
      </c>
      <c r="S4858" t="s">
        <v>80</v>
      </c>
      <c r="V4858" s="1">
        <v>34700</v>
      </c>
      <c r="W4858">
        <v>5</v>
      </c>
      <c r="X4858" t="s">
        <v>557</v>
      </c>
      <c r="Y4858">
        <v>1</v>
      </c>
      <c r="Z4858" t="s">
        <v>46545</v>
      </c>
      <c r="AB4858">
        <v>198401</v>
      </c>
      <c r="AC4858">
        <v>146</v>
      </c>
      <c r="AD4858" t="s">
        <v>1428</v>
      </c>
      <c r="AE4858">
        <v>1025</v>
      </c>
      <c r="AF4858" t="s">
        <v>1428</v>
      </c>
      <c r="AG4858">
        <v>3</v>
      </c>
      <c r="AH4858" t="s">
        <v>81</v>
      </c>
      <c r="AI4858">
        <v>85</v>
      </c>
      <c r="AJ4858" t="s">
        <v>1428</v>
      </c>
      <c r="AK4858">
        <v>410</v>
      </c>
      <c r="AL4858" t="s">
        <v>14351</v>
      </c>
      <c r="AS4858">
        <v>0</v>
      </c>
      <c r="AT4858" t="s">
        <v>61</v>
      </c>
      <c r="AU4858" t="s">
        <v>23564</v>
      </c>
      <c r="AX4858">
        <v>55.413715510718099</v>
      </c>
      <c r="AY4858">
        <v>9.9607259550486997</v>
      </c>
      <c r="AZ4858" t="s">
        <v>62</v>
      </c>
      <c r="BA4858">
        <v>1083</v>
      </c>
      <c r="BB4858" t="s">
        <v>2861</v>
      </c>
    </row>
    <row r="4859" spans="1:54" x14ac:dyDescent="0.25">
      <c r="A4859" s="1">
        <v>45200</v>
      </c>
      <c r="B4859">
        <v>429375</v>
      </c>
      <c r="C4859" t="s">
        <v>23582</v>
      </c>
      <c r="D4859">
        <v>5591</v>
      </c>
      <c r="E4859" t="s">
        <v>23536</v>
      </c>
      <c r="F4859" t="s">
        <v>49962</v>
      </c>
      <c r="I4859" t="s">
        <v>23583</v>
      </c>
      <c r="J4859" t="s">
        <v>23584</v>
      </c>
      <c r="K4859" t="s">
        <v>23585</v>
      </c>
      <c r="L4859" t="s">
        <v>49963</v>
      </c>
      <c r="M4859">
        <v>1203</v>
      </c>
      <c r="N4859">
        <v>5</v>
      </c>
      <c r="R4859" s="1">
        <v>40162</v>
      </c>
      <c r="S4859" t="s">
        <v>80</v>
      </c>
      <c r="V4859" s="1">
        <v>37895</v>
      </c>
      <c r="W4859">
        <v>5</v>
      </c>
      <c r="X4859" t="s">
        <v>557</v>
      </c>
      <c r="Y4859">
        <v>1</v>
      </c>
      <c r="Z4859" t="s">
        <v>46545</v>
      </c>
      <c r="AB4859">
        <v>198410</v>
      </c>
      <c r="AC4859">
        <v>147</v>
      </c>
      <c r="AD4859" t="s">
        <v>46697</v>
      </c>
      <c r="AE4859">
        <v>1021</v>
      </c>
      <c r="AF4859" t="s">
        <v>46697</v>
      </c>
      <c r="AG4859">
        <v>3</v>
      </c>
      <c r="AH4859" t="s">
        <v>81</v>
      </c>
      <c r="AI4859">
        <v>86</v>
      </c>
      <c r="AJ4859" t="s">
        <v>46697</v>
      </c>
      <c r="AK4859">
        <v>410</v>
      </c>
      <c r="AL4859" t="s">
        <v>14351</v>
      </c>
      <c r="AQ4859" t="s">
        <v>23586</v>
      </c>
      <c r="AS4859">
        <v>0</v>
      </c>
      <c r="AT4859" t="s">
        <v>61</v>
      </c>
      <c r="AU4859" t="s">
        <v>47873</v>
      </c>
      <c r="AX4859">
        <v>55.397770296953603</v>
      </c>
      <c r="AY4859">
        <v>9.9710232316951704</v>
      </c>
      <c r="AZ4859" t="s">
        <v>62</v>
      </c>
      <c r="BA4859">
        <v>1083</v>
      </c>
      <c r="BB4859" t="s">
        <v>2861</v>
      </c>
    </row>
    <row r="4860" spans="1:54" x14ac:dyDescent="0.25">
      <c r="A4860" s="1">
        <v>45200</v>
      </c>
      <c r="B4860">
        <v>430000</v>
      </c>
      <c r="C4860" t="s">
        <v>23587</v>
      </c>
      <c r="D4860">
        <v>5750</v>
      </c>
      <c r="E4860" t="s">
        <v>10188</v>
      </c>
      <c r="F4860" t="s">
        <v>10190</v>
      </c>
      <c r="G4860">
        <v>29188645</v>
      </c>
      <c r="K4860" t="s">
        <v>15762</v>
      </c>
      <c r="L4860" t="s">
        <v>53299</v>
      </c>
      <c r="M4860">
        <v>1549</v>
      </c>
      <c r="N4860">
        <v>2</v>
      </c>
      <c r="R4860" s="1">
        <v>44075</v>
      </c>
      <c r="S4860" t="s">
        <v>851</v>
      </c>
      <c r="T4860">
        <v>430</v>
      </c>
      <c r="U4860" t="s">
        <v>10190</v>
      </c>
      <c r="W4860">
        <v>2</v>
      </c>
      <c r="X4860" t="s">
        <v>57</v>
      </c>
      <c r="Y4860">
        <v>5</v>
      </c>
      <c r="Z4860" t="s">
        <v>54458</v>
      </c>
      <c r="AB4860">
        <v>200701</v>
      </c>
      <c r="AC4860">
        <v>923</v>
      </c>
      <c r="AD4860" t="s">
        <v>58</v>
      </c>
      <c r="AE4860">
        <v>2013</v>
      </c>
      <c r="AF4860" t="s">
        <v>58</v>
      </c>
      <c r="AG4860">
        <v>1</v>
      </c>
      <c r="AH4860" t="s">
        <v>44482</v>
      </c>
      <c r="AI4860">
        <v>99</v>
      </c>
      <c r="AJ4860" t="s">
        <v>54511</v>
      </c>
      <c r="AK4860">
        <v>430</v>
      </c>
      <c r="AL4860" t="s">
        <v>10190</v>
      </c>
      <c r="AQ4860" t="s">
        <v>23588</v>
      </c>
      <c r="AR4860" t="s">
        <v>15764</v>
      </c>
      <c r="AS4860">
        <v>0</v>
      </c>
      <c r="AT4860" t="s">
        <v>61</v>
      </c>
      <c r="AU4860" t="s">
        <v>48764</v>
      </c>
      <c r="AV4860" t="s">
        <v>52612</v>
      </c>
      <c r="AX4860">
        <v>55.234772200000002</v>
      </c>
      <c r="AY4860">
        <v>10.481195899999999</v>
      </c>
      <c r="AZ4860" t="s">
        <v>62</v>
      </c>
      <c r="BA4860">
        <v>1083</v>
      </c>
      <c r="BB4860" t="s">
        <v>2861</v>
      </c>
    </row>
    <row r="4861" spans="1:54" x14ac:dyDescent="0.25">
      <c r="A4861" s="1">
        <v>45200</v>
      </c>
      <c r="B4861">
        <v>430001</v>
      </c>
      <c r="D4861">
        <v>5600</v>
      </c>
      <c r="E4861" t="s">
        <v>13971</v>
      </c>
      <c r="F4861" t="s">
        <v>23589</v>
      </c>
      <c r="G4861">
        <v>30016998</v>
      </c>
      <c r="H4861">
        <v>1012802214</v>
      </c>
      <c r="I4861" t="s">
        <v>23590</v>
      </c>
      <c r="J4861" t="s">
        <v>23591</v>
      </c>
      <c r="K4861" t="s">
        <v>23592</v>
      </c>
      <c r="L4861" t="s">
        <v>23593</v>
      </c>
      <c r="M4861">
        <v>993</v>
      </c>
      <c r="N4861">
        <v>10</v>
      </c>
      <c r="R4861" s="1">
        <v>43783</v>
      </c>
      <c r="S4861" t="s">
        <v>56</v>
      </c>
      <c r="T4861">
        <v>430</v>
      </c>
      <c r="U4861" t="s">
        <v>10190</v>
      </c>
      <c r="W4861">
        <v>6</v>
      </c>
      <c r="X4861" t="s">
        <v>1289</v>
      </c>
      <c r="Y4861">
        <v>1</v>
      </c>
      <c r="Z4861" t="s">
        <v>46545</v>
      </c>
      <c r="AA4861">
        <v>10</v>
      </c>
      <c r="AB4861">
        <v>200708</v>
      </c>
      <c r="AC4861">
        <v>129</v>
      </c>
      <c r="AD4861" t="s">
        <v>2405</v>
      </c>
      <c r="AE4861">
        <v>1016</v>
      </c>
      <c r="AF4861" t="s">
        <v>2405</v>
      </c>
      <c r="AG4861">
        <v>1</v>
      </c>
      <c r="AH4861" t="s">
        <v>44482</v>
      </c>
      <c r="AI4861">
        <v>99</v>
      </c>
      <c r="AJ4861" t="s">
        <v>54511</v>
      </c>
      <c r="AK4861">
        <v>430</v>
      </c>
      <c r="AL4861" t="s">
        <v>10190</v>
      </c>
      <c r="AQ4861" t="s">
        <v>23594</v>
      </c>
      <c r="AR4861" t="s">
        <v>23595</v>
      </c>
      <c r="AS4861">
        <v>0</v>
      </c>
      <c r="AT4861" t="s">
        <v>61</v>
      </c>
      <c r="AU4861" t="s">
        <v>23596</v>
      </c>
      <c r="AX4861">
        <v>55.068496449999998</v>
      </c>
      <c r="AY4861">
        <v>10.315357779999999</v>
      </c>
      <c r="AZ4861" t="s">
        <v>62</v>
      </c>
      <c r="BA4861">
        <v>1083</v>
      </c>
      <c r="BB4861" t="s">
        <v>2861</v>
      </c>
    </row>
    <row r="4862" spans="1:54" x14ac:dyDescent="0.25">
      <c r="A4862" s="1">
        <v>45200</v>
      </c>
      <c r="B4862">
        <v>430002</v>
      </c>
      <c r="C4862" t="s">
        <v>23597</v>
      </c>
      <c r="D4862">
        <v>5856</v>
      </c>
      <c r="E4862" t="s">
        <v>17950</v>
      </c>
      <c r="F4862" t="s">
        <v>23598</v>
      </c>
      <c r="G4862">
        <v>42285919</v>
      </c>
      <c r="I4862" t="s">
        <v>23599</v>
      </c>
      <c r="K4862" t="s">
        <v>23600</v>
      </c>
      <c r="L4862" t="s">
        <v>49964</v>
      </c>
      <c r="M4862">
        <v>602</v>
      </c>
      <c r="N4862">
        <v>1</v>
      </c>
      <c r="R4862" s="1">
        <v>40813</v>
      </c>
      <c r="S4862" t="s">
        <v>56</v>
      </c>
      <c r="V4862" s="1">
        <v>40148</v>
      </c>
      <c r="W4862">
        <v>5</v>
      </c>
      <c r="X4862" t="s">
        <v>557</v>
      </c>
      <c r="Y4862">
        <v>1</v>
      </c>
      <c r="Z4862" t="s">
        <v>46545</v>
      </c>
      <c r="AA4862">
        <v>10</v>
      </c>
      <c r="AB4862">
        <v>200908</v>
      </c>
      <c r="AC4862">
        <v>123</v>
      </c>
      <c r="AD4862" t="s">
        <v>1507</v>
      </c>
      <c r="AE4862">
        <v>1011</v>
      </c>
      <c r="AF4862" t="s">
        <v>1507</v>
      </c>
      <c r="AG4862">
        <v>3</v>
      </c>
      <c r="AH4862" t="s">
        <v>81</v>
      </c>
      <c r="AI4862">
        <v>99</v>
      </c>
      <c r="AJ4862" t="s">
        <v>54511</v>
      </c>
      <c r="AK4862">
        <v>430</v>
      </c>
      <c r="AL4862" t="s">
        <v>10190</v>
      </c>
      <c r="AM4862">
        <v>2</v>
      </c>
      <c r="AN4862" t="s">
        <v>119</v>
      </c>
      <c r="AO4862">
        <v>430300</v>
      </c>
      <c r="AQ4862" t="s">
        <v>23601</v>
      </c>
      <c r="AR4862" t="s">
        <v>23602</v>
      </c>
      <c r="AS4862">
        <v>0</v>
      </c>
      <c r="AT4862" t="s">
        <v>61</v>
      </c>
      <c r="AU4862" t="s">
        <v>49965</v>
      </c>
      <c r="AX4862">
        <v>55.2423705602965</v>
      </c>
      <c r="AY4862">
        <v>10.539610390316</v>
      </c>
      <c r="AZ4862" t="s">
        <v>62</v>
      </c>
      <c r="BA4862">
        <v>1083</v>
      </c>
      <c r="BB4862" t="s">
        <v>2861</v>
      </c>
    </row>
    <row r="4863" spans="1:54" x14ac:dyDescent="0.25">
      <c r="A4863" s="1">
        <v>45200</v>
      </c>
      <c r="B4863">
        <v>430003</v>
      </c>
      <c r="C4863" t="s">
        <v>23603</v>
      </c>
      <c r="D4863">
        <v>5792</v>
      </c>
      <c r="E4863" t="s">
        <v>55402</v>
      </c>
      <c r="F4863" t="s">
        <v>23604</v>
      </c>
      <c r="G4863">
        <v>31464358</v>
      </c>
      <c r="H4863">
        <v>1014463093</v>
      </c>
      <c r="I4863" t="s">
        <v>23605</v>
      </c>
      <c r="K4863" t="s">
        <v>23606</v>
      </c>
      <c r="L4863" t="s">
        <v>55431</v>
      </c>
      <c r="M4863">
        <v>1878</v>
      </c>
      <c r="N4863">
        <v>29</v>
      </c>
      <c r="R4863" s="1">
        <v>43430</v>
      </c>
      <c r="S4863" t="s">
        <v>56</v>
      </c>
      <c r="V4863" s="1">
        <v>43405</v>
      </c>
      <c r="W4863">
        <v>5</v>
      </c>
      <c r="X4863" t="s">
        <v>557</v>
      </c>
      <c r="Y4863">
        <v>1</v>
      </c>
      <c r="Z4863" t="s">
        <v>46545</v>
      </c>
      <c r="AB4863">
        <v>200805</v>
      </c>
      <c r="AC4863">
        <v>128</v>
      </c>
      <c r="AD4863" t="s">
        <v>955</v>
      </c>
      <c r="AE4863">
        <v>1051</v>
      </c>
      <c r="AF4863" t="s">
        <v>955</v>
      </c>
      <c r="AG4863">
        <v>3</v>
      </c>
      <c r="AH4863" t="s">
        <v>81</v>
      </c>
      <c r="AI4863">
        <v>99</v>
      </c>
      <c r="AJ4863" t="s">
        <v>54511</v>
      </c>
      <c r="AK4863">
        <v>430</v>
      </c>
      <c r="AL4863" t="s">
        <v>10190</v>
      </c>
      <c r="AQ4863" t="s">
        <v>23607</v>
      </c>
      <c r="AS4863">
        <v>0</v>
      </c>
      <c r="AT4863" t="s">
        <v>61</v>
      </c>
      <c r="AU4863" t="s">
        <v>55418</v>
      </c>
      <c r="AX4863">
        <v>55.313535090000002</v>
      </c>
      <c r="AY4863">
        <v>10.50903297</v>
      </c>
      <c r="AZ4863" t="s">
        <v>62</v>
      </c>
      <c r="BA4863">
        <v>1083</v>
      </c>
      <c r="BB4863" t="s">
        <v>2861</v>
      </c>
    </row>
    <row r="4864" spans="1:54" x14ac:dyDescent="0.25">
      <c r="A4864" s="1">
        <v>45200</v>
      </c>
      <c r="B4864">
        <v>430004</v>
      </c>
      <c r="C4864" t="s">
        <v>49966</v>
      </c>
      <c r="D4864">
        <v>5750</v>
      </c>
      <c r="E4864" t="s">
        <v>10188</v>
      </c>
      <c r="F4864" t="s">
        <v>49967</v>
      </c>
      <c r="G4864">
        <v>32366643</v>
      </c>
      <c r="H4864">
        <v>1015486593</v>
      </c>
      <c r="I4864" t="s">
        <v>23608</v>
      </c>
      <c r="K4864" t="s">
        <v>23609</v>
      </c>
      <c r="L4864" t="s">
        <v>49968</v>
      </c>
      <c r="M4864">
        <v>1493</v>
      </c>
      <c r="N4864">
        <v>3</v>
      </c>
      <c r="R4864" s="1">
        <v>43783</v>
      </c>
      <c r="S4864" t="s">
        <v>56</v>
      </c>
      <c r="W4864">
        <v>6</v>
      </c>
      <c r="X4864" t="s">
        <v>1289</v>
      </c>
      <c r="Y4864">
        <v>1</v>
      </c>
      <c r="Z4864" t="s">
        <v>46545</v>
      </c>
      <c r="AA4864">
        <v>10</v>
      </c>
      <c r="AB4864">
        <v>200912</v>
      </c>
      <c r="AC4864">
        <v>129</v>
      </c>
      <c r="AD4864" t="s">
        <v>2405</v>
      </c>
      <c r="AE4864">
        <v>1016</v>
      </c>
      <c r="AF4864" t="s">
        <v>2405</v>
      </c>
      <c r="AG4864">
        <v>1</v>
      </c>
      <c r="AH4864" t="s">
        <v>44482</v>
      </c>
      <c r="AI4864">
        <v>99</v>
      </c>
      <c r="AJ4864" t="s">
        <v>54511</v>
      </c>
      <c r="AK4864">
        <v>430</v>
      </c>
      <c r="AL4864" t="s">
        <v>10190</v>
      </c>
      <c r="AQ4864" t="s">
        <v>23610</v>
      </c>
      <c r="AR4864" t="s">
        <v>23611</v>
      </c>
      <c r="AS4864">
        <v>0</v>
      </c>
      <c r="AT4864" t="s">
        <v>61</v>
      </c>
      <c r="AU4864" t="s">
        <v>49969</v>
      </c>
      <c r="AX4864">
        <v>55.252457270000001</v>
      </c>
      <c r="AY4864">
        <v>10.508458490000001</v>
      </c>
      <c r="AZ4864" t="s">
        <v>62</v>
      </c>
      <c r="BA4864">
        <v>1083</v>
      </c>
      <c r="BB4864" t="s">
        <v>2861</v>
      </c>
    </row>
    <row r="4865" spans="1:54" x14ac:dyDescent="0.25">
      <c r="A4865" s="1">
        <v>45200</v>
      </c>
      <c r="B4865">
        <v>430210</v>
      </c>
      <c r="C4865" t="s">
        <v>23612</v>
      </c>
      <c r="D4865">
        <v>5600</v>
      </c>
      <c r="E4865" t="s">
        <v>13971</v>
      </c>
      <c r="F4865" t="s">
        <v>23613</v>
      </c>
      <c r="G4865">
        <v>29188645</v>
      </c>
      <c r="H4865">
        <v>1003473668</v>
      </c>
      <c r="I4865" t="s">
        <v>23614</v>
      </c>
      <c r="K4865" t="s">
        <v>23386</v>
      </c>
      <c r="L4865" t="s">
        <v>49970</v>
      </c>
      <c r="M4865">
        <v>459</v>
      </c>
      <c r="N4865">
        <v>40</v>
      </c>
      <c r="R4865" s="1">
        <v>44657</v>
      </c>
      <c r="S4865" t="s">
        <v>56</v>
      </c>
      <c r="T4865">
        <v>430</v>
      </c>
      <c r="U4865" t="s">
        <v>10190</v>
      </c>
      <c r="W4865">
        <v>2</v>
      </c>
      <c r="X4865" t="s">
        <v>57</v>
      </c>
      <c r="Y4865">
        <v>1</v>
      </c>
      <c r="Z4865" t="s">
        <v>46545</v>
      </c>
      <c r="AB4865">
        <v>200701</v>
      </c>
      <c r="AC4865">
        <v>125</v>
      </c>
      <c r="AD4865" t="s">
        <v>1344</v>
      </c>
      <c r="AE4865">
        <v>1014</v>
      </c>
      <c r="AF4865" t="s">
        <v>1352</v>
      </c>
      <c r="AG4865">
        <v>1</v>
      </c>
      <c r="AH4865" t="s">
        <v>44482</v>
      </c>
      <c r="AI4865">
        <v>99</v>
      </c>
      <c r="AJ4865" t="s">
        <v>54511</v>
      </c>
      <c r="AK4865">
        <v>430</v>
      </c>
      <c r="AL4865" t="s">
        <v>10190</v>
      </c>
      <c r="AQ4865" t="s">
        <v>23387</v>
      </c>
      <c r="AR4865" t="s">
        <v>23615</v>
      </c>
      <c r="AS4865">
        <v>0</v>
      </c>
      <c r="AT4865" t="s">
        <v>61</v>
      </c>
      <c r="AU4865" t="s">
        <v>47895</v>
      </c>
      <c r="AX4865">
        <v>55.095589080000003</v>
      </c>
      <c r="AY4865">
        <v>10.244756150000001</v>
      </c>
      <c r="AZ4865" t="s">
        <v>62</v>
      </c>
      <c r="BA4865">
        <v>1083</v>
      </c>
      <c r="BB4865" t="s">
        <v>2861</v>
      </c>
    </row>
    <row r="4866" spans="1:54" x14ac:dyDescent="0.25">
      <c r="A4866" s="1">
        <v>45200</v>
      </c>
      <c r="B4866">
        <v>430300</v>
      </c>
      <c r="C4866" t="s">
        <v>23597</v>
      </c>
      <c r="D4866">
        <v>5856</v>
      </c>
      <c r="E4866" t="s">
        <v>17950</v>
      </c>
      <c r="F4866" t="s">
        <v>49971</v>
      </c>
      <c r="G4866">
        <v>42285919</v>
      </c>
      <c r="H4866">
        <v>1001822817</v>
      </c>
      <c r="I4866" t="s">
        <v>23616</v>
      </c>
      <c r="K4866" t="s">
        <v>23600</v>
      </c>
      <c r="L4866" t="s">
        <v>49964</v>
      </c>
      <c r="M4866">
        <v>602</v>
      </c>
      <c r="N4866">
        <v>1</v>
      </c>
      <c r="R4866" s="1">
        <v>44314</v>
      </c>
      <c r="S4866" t="s">
        <v>851</v>
      </c>
      <c r="W4866">
        <v>5</v>
      </c>
      <c r="X4866" t="s">
        <v>557</v>
      </c>
      <c r="Y4866">
        <v>1</v>
      </c>
      <c r="Z4866" t="s">
        <v>46545</v>
      </c>
      <c r="AA4866">
        <v>10</v>
      </c>
      <c r="AB4866">
        <v>200908</v>
      </c>
      <c r="AC4866">
        <v>123</v>
      </c>
      <c r="AD4866" t="s">
        <v>1507</v>
      </c>
      <c r="AE4866">
        <v>1011</v>
      </c>
      <c r="AF4866" t="s">
        <v>1507</v>
      </c>
      <c r="AG4866">
        <v>1</v>
      </c>
      <c r="AH4866" t="s">
        <v>44482</v>
      </c>
      <c r="AI4866">
        <v>99</v>
      </c>
      <c r="AJ4866" t="s">
        <v>54511</v>
      </c>
      <c r="AK4866">
        <v>430</v>
      </c>
      <c r="AL4866" t="s">
        <v>10190</v>
      </c>
      <c r="AQ4866" t="s">
        <v>23601</v>
      </c>
      <c r="AR4866" t="s">
        <v>23602</v>
      </c>
      <c r="AS4866">
        <v>0</v>
      </c>
      <c r="AT4866" t="s">
        <v>61</v>
      </c>
      <c r="AU4866" t="s">
        <v>49965</v>
      </c>
      <c r="AX4866">
        <v>55.242370549999997</v>
      </c>
      <c r="AY4866">
        <v>10.53961039</v>
      </c>
      <c r="AZ4866" t="s">
        <v>62</v>
      </c>
      <c r="BA4866">
        <v>1083</v>
      </c>
      <c r="BB4866" t="s">
        <v>2861</v>
      </c>
    </row>
    <row r="4867" spans="1:54" x14ac:dyDescent="0.25">
      <c r="A4867" s="1">
        <v>45200</v>
      </c>
      <c r="B4867">
        <v>430375</v>
      </c>
      <c r="D4867">
        <v>5600</v>
      </c>
      <c r="E4867" t="s">
        <v>13971</v>
      </c>
      <c r="F4867" t="s">
        <v>23617</v>
      </c>
      <c r="G4867">
        <v>15333332</v>
      </c>
      <c r="H4867">
        <v>1011025524</v>
      </c>
      <c r="I4867" t="s">
        <v>49972</v>
      </c>
      <c r="K4867" t="s">
        <v>23618</v>
      </c>
      <c r="L4867" t="s">
        <v>53618</v>
      </c>
      <c r="M4867">
        <v>524</v>
      </c>
      <c r="N4867">
        <v>108</v>
      </c>
      <c r="R4867" s="1">
        <v>43791</v>
      </c>
      <c r="S4867" t="s">
        <v>612</v>
      </c>
      <c r="W4867">
        <v>5</v>
      </c>
      <c r="X4867" t="s">
        <v>557</v>
      </c>
      <c r="Y4867">
        <v>1</v>
      </c>
      <c r="Z4867" t="s">
        <v>46545</v>
      </c>
      <c r="AB4867">
        <v>200701</v>
      </c>
      <c r="AC4867">
        <v>128</v>
      </c>
      <c r="AD4867" t="s">
        <v>955</v>
      </c>
      <c r="AE4867">
        <v>1051</v>
      </c>
      <c r="AF4867" t="s">
        <v>955</v>
      </c>
      <c r="AG4867">
        <v>1</v>
      </c>
      <c r="AH4867" t="s">
        <v>44482</v>
      </c>
      <c r="AI4867">
        <v>99</v>
      </c>
      <c r="AJ4867" t="s">
        <v>54511</v>
      </c>
      <c r="AK4867">
        <v>430</v>
      </c>
      <c r="AL4867" t="s">
        <v>10190</v>
      </c>
      <c r="AQ4867" t="s">
        <v>23619</v>
      </c>
      <c r="AR4867" t="s">
        <v>23620</v>
      </c>
      <c r="AS4867">
        <v>0</v>
      </c>
      <c r="AT4867" t="s">
        <v>61</v>
      </c>
      <c r="AU4867" t="s">
        <v>53619</v>
      </c>
      <c r="AX4867">
        <v>55.100594489999999</v>
      </c>
      <c r="AY4867">
        <v>10.240147690000001</v>
      </c>
      <c r="AZ4867" t="s">
        <v>62</v>
      </c>
      <c r="BA4867">
        <v>1083</v>
      </c>
      <c r="BB4867" t="s">
        <v>2861</v>
      </c>
    </row>
    <row r="4868" spans="1:54" x14ac:dyDescent="0.25">
      <c r="A4868" s="1">
        <v>45200</v>
      </c>
      <c r="B4868">
        <v>430407</v>
      </c>
      <c r="C4868" t="s">
        <v>23621</v>
      </c>
      <c r="D4868">
        <v>7800</v>
      </c>
      <c r="E4868" t="s">
        <v>6851</v>
      </c>
      <c r="F4868" t="s">
        <v>23622</v>
      </c>
      <c r="J4868" t="s">
        <v>23623</v>
      </c>
      <c r="K4868" t="s">
        <v>23624</v>
      </c>
      <c r="L4868" t="s">
        <v>14868</v>
      </c>
      <c r="M4868">
        <v>4772</v>
      </c>
      <c r="N4868">
        <v>1</v>
      </c>
      <c r="R4868" s="1">
        <v>43684</v>
      </c>
      <c r="S4868" t="s">
        <v>56</v>
      </c>
      <c r="V4868" s="1">
        <v>39753</v>
      </c>
      <c r="W4868">
        <v>4</v>
      </c>
      <c r="X4868" t="s">
        <v>725</v>
      </c>
      <c r="Y4868">
        <v>1</v>
      </c>
      <c r="Z4868" t="s">
        <v>46545</v>
      </c>
      <c r="AB4868">
        <v>200811</v>
      </c>
      <c r="AC4868">
        <v>307</v>
      </c>
      <c r="AD4868" t="s">
        <v>2462</v>
      </c>
      <c r="AE4868">
        <v>1086</v>
      </c>
      <c r="AF4868" t="s">
        <v>2462</v>
      </c>
      <c r="AG4868">
        <v>3</v>
      </c>
      <c r="AH4868" t="s">
        <v>81</v>
      </c>
      <c r="AI4868">
        <v>99</v>
      </c>
      <c r="AJ4868" t="s">
        <v>54511</v>
      </c>
      <c r="AK4868">
        <v>779</v>
      </c>
      <c r="AL4868" t="s">
        <v>6855</v>
      </c>
      <c r="AP4868">
        <v>730401</v>
      </c>
      <c r="AQ4868" t="s">
        <v>1819</v>
      </c>
      <c r="AS4868">
        <v>2</v>
      </c>
      <c r="AT4868" t="s">
        <v>1413</v>
      </c>
      <c r="AU4868" t="s">
        <v>14871</v>
      </c>
      <c r="AX4868">
        <v>56.555921480000002</v>
      </c>
      <c r="AY4868">
        <v>9.0181486500000005</v>
      </c>
      <c r="AZ4868" t="s">
        <v>62</v>
      </c>
      <c r="BA4868">
        <v>1082</v>
      </c>
      <c r="BB4868" t="s">
        <v>2852</v>
      </c>
    </row>
    <row r="4869" spans="1:54" x14ac:dyDescent="0.25">
      <c r="A4869" s="1">
        <v>45200</v>
      </c>
      <c r="B4869">
        <v>431001</v>
      </c>
      <c r="C4869" t="s">
        <v>49973</v>
      </c>
      <c r="D4869">
        <v>5600</v>
      </c>
      <c r="E4869" t="s">
        <v>13971</v>
      </c>
      <c r="F4869" t="s">
        <v>49974</v>
      </c>
      <c r="K4869" t="s">
        <v>23625</v>
      </c>
      <c r="L4869" t="s">
        <v>23626</v>
      </c>
      <c r="M4869">
        <v>568</v>
      </c>
      <c r="N4869">
        <v>10</v>
      </c>
      <c r="R4869" s="1">
        <v>40162</v>
      </c>
      <c r="S4869" t="s">
        <v>80</v>
      </c>
      <c r="T4869">
        <v>430</v>
      </c>
      <c r="U4869" t="s">
        <v>10190</v>
      </c>
      <c r="V4869" s="1">
        <v>33025</v>
      </c>
      <c r="W4869">
        <v>2</v>
      </c>
      <c r="X4869" t="s">
        <v>57</v>
      </c>
      <c r="Y4869">
        <v>1</v>
      </c>
      <c r="Z4869" t="s">
        <v>46545</v>
      </c>
      <c r="AA4869">
        <v>5</v>
      </c>
      <c r="AC4869">
        <v>121</v>
      </c>
      <c r="AD4869" t="s">
        <v>70</v>
      </c>
      <c r="AE4869">
        <v>1012</v>
      </c>
      <c r="AF4869" t="s">
        <v>71</v>
      </c>
      <c r="AG4869">
        <v>3</v>
      </c>
      <c r="AH4869" t="s">
        <v>81</v>
      </c>
      <c r="AI4869">
        <v>22</v>
      </c>
      <c r="AJ4869" t="s">
        <v>52628</v>
      </c>
      <c r="AK4869">
        <v>430</v>
      </c>
      <c r="AL4869" t="s">
        <v>10190</v>
      </c>
      <c r="AS4869">
        <v>0</v>
      </c>
      <c r="AT4869" t="s">
        <v>61</v>
      </c>
      <c r="AU4869" t="s">
        <v>4621</v>
      </c>
      <c r="AX4869">
        <v>55.027934990788303</v>
      </c>
      <c r="AY4869">
        <v>10.2591037710122</v>
      </c>
      <c r="AZ4869" t="s">
        <v>62</v>
      </c>
      <c r="BA4869">
        <v>1083</v>
      </c>
      <c r="BB4869" t="s">
        <v>2861</v>
      </c>
    </row>
    <row r="4870" spans="1:54" x14ac:dyDescent="0.25">
      <c r="A4870" s="1">
        <v>45200</v>
      </c>
      <c r="B4870">
        <v>431002</v>
      </c>
      <c r="C4870" t="s">
        <v>23627</v>
      </c>
      <c r="D4870">
        <v>5600</v>
      </c>
      <c r="E4870" t="s">
        <v>13971</v>
      </c>
      <c r="F4870" t="s">
        <v>23628</v>
      </c>
      <c r="G4870">
        <v>29188645</v>
      </c>
      <c r="H4870">
        <v>1003311647</v>
      </c>
      <c r="I4870" t="s">
        <v>23629</v>
      </c>
      <c r="K4870" t="s">
        <v>23630</v>
      </c>
      <c r="L4870" t="s">
        <v>23631</v>
      </c>
      <c r="M4870">
        <v>1152</v>
      </c>
      <c r="N4870">
        <v>26</v>
      </c>
      <c r="R4870" s="1">
        <v>42186</v>
      </c>
      <c r="S4870" t="s">
        <v>56</v>
      </c>
      <c r="T4870">
        <v>430</v>
      </c>
      <c r="U4870" t="s">
        <v>10190</v>
      </c>
      <c r="V4870" s="1">
        <v>42216</v>
      </c>
      <c r="W4870">
        <v>2</v>
      </c>
      <c r="X4870" t="s">
        <v>57</v>
      </c>
      <c r="Y4870">
        <v>1</v>
      </c>
      <c r="Z4870" t="s">
        <v>46545</v>
      </c>
      <c r="AA4870">
        <v>6</v>
      </c>
      <c r="AB4870">
        <v>195501</v>
      </c>
      <c r="AC4870">
        <v>121</v>
      </c>
      <c r="AD4870" t="s">
        <v>70</v>
      </c>
      <c r="AE4870">
        <v>1012</v>
      </c>
      <c r="AF4870" t="s">
        <v>71</v>
      </c>
      <c r="AG4870">
        <v>3</v>
      </c>
      <c r="AH4870" t="s">
        <v>81</v>
      </c>
      <c r="AI4870">
        <v>21</v>
      </c>
      <c r="AJ4870" t="s">
        <v>52613</v>
      </c>
      <c r="AK4870">
        <v>430</v>
      </c>
      <c r="AL4870" t="s">
        <v>10190</v>
      </c>
      <c r="AM4870">
        <v>2</v>
      </c>
      <c r="AN4870" t="s">
        <v>119</v>
      </c>
      <c r="AO4870">
        <v>280669</v>
      </c>
      <c r="AQ4870" t="s">
        <v>23632</v>
      </c>
      <c r="AR4870" t="s">
        <v>23633</v>
      </c>
      <c r="AS4870">
        <v>0</v>
      </c>
      <c r="AT4870" t="s">
        <v>61</v>
      </c>
      <c r="AU4870" t="s">
        <v>13978</v>
      </c>
      <c r="AX4870">
        <v>55.145268680748799</v>
      </c>
      <c r="AY4870">
        <v>10.335091984596501</v>
      </c>
      <c r="AZ4870" t="s">
        <v>62</v>
      </c>
      <c r="BA4870">
        <v>1083</v>
      </c>
      <c r="BB4870" t="s">
        <v>2861</v>
      </c>
    </row>
    <row r="4871" spans="1:54" x14ac:dyDescent="0.25">
      <c r="A4871" s="1">
        <v>45200</v>
      </c>
      <c r="B4871">
        <v>431003</v>
      </c>
      <c r="C4871" t="s">
        <v>53620</v>
      </c>
      <c r="D4871">
        <v>5600</v>
      </c>
      <c r="E4871" t="s">
        <v>13971</v>
      </c>
      <c r="F4871" t="s">
        <v>53621</v>
      </c>
      <c r="I4871" t="s">
        <v>23634</v>
      </c>
      <c r="K4871" t="s">
        <v>23635</v>
      </c>
      <c r="L4871" t="s">
        <v>54916</v>
      </c>
      <c r="M4871">
        <v>1844</v>
      </c>
      <c r="N4871">
        <v>17</v>
      </c>
      <c r="R4871" s="1">
        <v>40162</v>
      </c>
      <c r="S4871" t="s">
        <v>80</v>
      </c>
      <c r="T4871">
        <v>430</v>
      </c>
      <c r="U4871" t="s">
        <v>10190</v>
      </c>
      <c r="V4871" s="1">
        <v>29373</v>
      </c>
      <c r="W4871">
        <v>2</v>
      </c>
      <c r="X4871" t="s">
        <v>57</v>
      </c>
      <c r="Y4871">
        <v>1</v>
      </c>
      <c r="Z4871" t="s">
        <v>46545</v>
      </c>
      <c r="AA4871">
        <v>10</v>
      </c>
      <c r="AC4871">
        <v>121</v>
      </c>
      <c r="AD4871" t="s">
        <v>70</v>
      </c>
      <c r="AE4871">
        <v>1012</v>
      </c>
      <c r="AF4871" t="s">
        <v>71</v>
      </c>
      <c r="AG4871">
        <v>3</v>
      </c>
      <c r="AH4871" t="s">
        <v>81</v>
      </c>
      <c r="AI4871">
        <v>21</v>
      </c>
      <c r="AJ4871" t="s">
        <v>52613</v>
      </c>
      <c r="AK4871">
        <v>430</v>
      </c>
      <c r="AL4871" t="s">
        <v>10190</v>
      </c>
      <c r="AS4871">
        <v>0</v>
      </c>
      <c r="AT4871" t="s">
        <v>61</v>
      </c>
      <c r="AU4871" t="s">
        <v>54610</v>
      </c>
      <c r="AX4871">
        <v>55.094920617261003</v>
      </c>
      <c r="AY4871">
        <v>10.244441864854601</v>
      </c>
      <c r="AZ4871" t="s">
        <v>62</v>
      </c>
      <c r="BA4871">
        <v>1083</v>
      </c>
      <c r="BB4871" t="s">
        <v>2861</v>
      </c>
    </row>
    <row r="4872" spans="1:54" x14ac:dyDescent="0.25">
      <c r="A4872" s="1">
        <v>45200</v>
      </c>
      <c r="B4872">
        <v>431004</v>
      </c>
      <c r="C4872" t="s">
        <v>23636</v>
      </c>
      <c r="D4872">
        <v>5600</v>
      </c>
      <c r="E4872" t="s">
        <v>13971</v>
      </c>
      <c r="F4872" t="s">
        <v>23637</v>
      </c>
      <c r="G4872">
        <v>29188645</v>
      </c>
      <c r="H4872">
        <v>1003311684</v>
      </c>
      <c r="I4872" t="s">
        <v>13553</v>
      </c>
      <c r="K4872" t="s">
        <v>23638</v>
      </c>
      <c r="L4872" t="s">
        <v>10927</v>
      </c>
      <c r="M4872">
        <v>1285</v>
      </c>
      <c r="N4872">
        <v>2</v>
      </c>
      <c r="R4872" s="1">
        <v>44826</v>
      </c>
      <c r="S4872" t="s">
        <v>56</v>
      </c>
      <c r="T4872">
        <v>430</v>
      </c>
      <c r="U4872" t="s">
        <v>10190</v>
      </c>
      <c r="W4872">
        <v>2</v>
      </c>
      <c r="X4872" t="s">
        <v>57</v>
      </c>
      <c r="Y4872">
        <v>1</v>
      </c>
      <c r="Z4872" t="s">
        <v>46545</v>
      </c>
      <c r="AA4872">
        <v>6</v>
      </c>
      <c r="AB4872">
        <v>189201</v>
      </c>
      <c r="AC4872">
        <v>121</v>
      </c>
      <c r="AD4872" t="s">
        <v>70</v>
      </c>
      <c r="AE4872">
        <v>1012</v>
      </c>
      <c r="AF4872" t="s">
        <v>71</v>
      </c>
      <c r="AG4872">
        <v>1</v>
      </c>
      <c r="AH4872" t="s">
        <v>44482</v>
      </c>
      <c r="AI4872">
        <v>21</v>
      </c>
      <c r="AJ4872" t="s">
        <v>52613</v>
      </c>
      <c r="AK4872">
        <v>430</v>
      </c>
      <c r="AL4872" t="s">
        <v>10190</v>
      </c>
      <c r="AP4872">
        <v>280669</v>
      </c>
      <c r="AQ4872" t="s">
        <v>13556</v>
      </c>
      <c r="AR4872" t="s">
        <v>13557</v>
      </c>
      <c r="AS4872">
        <v>2</v>
      </c>
      <c r="AT4872" t="s">
        <v>1413</v>
      </c>
      <c r="AU4872" t="s">
        <v>3786</v>
      </c>
      <c r="AX4872">
        <v>55.107514289999997</v>
      </c>
      <c r="AY4872">
        <v>10.168652010000001</v>
      </c>
      <c r="AZ4872" t="s">
        <v>62</v>
      </c>
      <c r="BA4872">
        <v>1083</v>
      </c>
      <c r="BB4872" t="s">
        <v>2861</v>
      </c>
    </row>
    <row r="4873" spans="1:54" x14ac:dyDescent="0.25">
      <c r="A4873" s="1">
        <v>45200</v>
      </c>
      <c r="B4873">
        <v>431005</v>
      </c>
      <c r="C4873" t="s">
        <v>53622</v>
      </c>
      <c r="D4873">
        <v>5600</v>
      </c>
      <c r="E4873" t="s">
        <v>13971</v>
      </c>
      <c r="F4873" t="s">
        <v>53623</v>
      </c>
      <c r="I4873" t="s">
        <v>23639</v>
      </c>
      <c r="K4873" t="s">
        <v>23640</v>
      </c>
      <c r="L4873" t="s">
        <v>23641</v>
      </c>
      <c r="M4873">
        <v>157</v>
      </c>
      <c r="N4873">
        <v>14</v>
      </c>
      <c r="R4873" s="1">
        <v>40162</v>
      </c>
      <c r="S4873" t="s">
        <v>80</v>
      </c>
      <c r="T4873">
        <v>430</v>
      </c>
      <c r="U4873" t="s">
        <v>10190</v>
      </c>
      <c r="V4873" s="1">
        <v>34121</v>
      </c>
      <c r="W4873">
        <v>2</v>
      </c>
      <c r="X4873" t="s">
        <v>57</v>
      </c>
      <c r="Y4873">
        <v>1</v>
      </c>
      <c r="Z4873" t="s">
        <v>46545</v>
      </c>
      <c r="AA4873">
        <v>6</v>
      </c>
      <c r="AB4873">
        <v>196301</v>
      </c>
      <c r="AC4873">
        <v>121</v>
      </c>
      <c r="AD4873" t="s">
        <v>70</v>
      </c>
      <c r="AE4873">
        <v>1012</v>
      </c>
      <c r="AF4873" t="s">
        <v>71</v>
      </c>
      <c r="AG4873">
        <v>3</v>
      </c>
      <c r="AH4873" t="s">
        <v>81</v>
      </c>
      <c r="AI4873">
        <v>22</v>
      </c>
      <c r="AJ4873" t="s">
        <v>52628</v>
      </c>
      <c r="AK4873">
        <v>430</v>
      </c>
      <c r="AL4873" t="s">
        <v>10190</v>
      </c>
      <c r="AS4873">
        <v>0</v>
      </c>
      <c r="AT4873" t="s">
        <v>61</v>
      </c>
      <c r="AU4873" t="s">
        <v>3795</v>
      </c>
      <c r="AX4873">
        <v>55.173736575241797</v>
      </c>
      <c r="AY4873">
        <v>10.1947236961946</v>
      </c>
      <c r="AZ4873" t="s">
        <v>62</v>
      </c>
      <c r="BA4873">
        <v>1083</v>
      </c>
      <c r="BB4873" t="s">
        <v>2861</v>
      </c>
    </row>
    <row r="4874" spans="1:54" x14ac:dyDescent="0.25">
      <c r="A4874" s="1">
        <v>45200</v>
      </c>
      <c r="B4874">
        <v>431006</v>
      </c>
      <c r="C4874" t="s">
        <v>49975</v>
      </c>
      <c r="D4874">
        <v>5600</v>
      </c>
      <c r="E4874" t="s">
        <v>13971</v>
      </c>
      <c r="F4874" t="s">
        <v>49976</v>
      </c>
      <c r="G4874">
        <v>29188645</v>
      </c>
      <c r="H4874">
        <v>1003311660</v>
      </c>
      <c r="I4874" t="s">
        <v>23642</v>
      </c>
      <c r="J4874" t="s">
        <v>23643</v>
      </c>
      <c r="K4874" t="s">
        <v>23644</v>
      </c>
      <c r="L4874" t="s">
        <v>23645</v>
      </c>
      <c r="N4874">
        <v>8</v>
      </c>
      <c r="R4874" s="1">
        <v>40162</v>
      </c>
      <c r="S4874" t="s">
        <v>80</v>
      </c>
      <c r="T4874">
        <v>430</v>
      </c>
      <c r="U4874" t="s">
        <v>10190</v>
      </c>
      <c r="V4874" s="1">
        <v>40026</v>
      </c>
      <c r="W4874">
        <v>2</v>
      </c>
      <c r="X4874" t="s">
        <v>57</v>
      </c>
      <c r="Y4874">
        <v>1</v>
      </c>
      <c r="Z4874" t="s">
        <v>46545</v>
      </c>
      <c r="AA4874">
        <v>6</v>
      </c>
      <c r="AB4874">
        <v>192801</v>
      </c>
      <c r="AC4874">
        <v>121</v>
      </c>
      <c r="AD4874" t="s">
        <v>70</v>
      </c>
      <c r="AE4874">
        <v>1012</v>
      </c>
      <c r="AF4874" t="s">
        <v>71</v>
      </c>
      <c r="AG4874">
        <v>3</v>
      </c>
      <c r="AH4874" t="s">
        <v>81</v>
      </c>
      <c r="AI4874">
        <v>22</v>
      </c>
      <c r="AJ4874" t="s">
        <v>52628</v>
      </c>
      <c r="AK4874">
        <v>430</v>
      </c>
      <c r="AL4874" t="s">
        <v>10190</v>
      </c>
      <c r="AQ4874" t="s">
        <v>23646</v>
      </c>
      <c r="AR4874" t="s">
        <v>23647</v>
      </c>
      <c r="AS4874">
        <v>0</v>
      </c>
      <c r="AT4874" t="s">
        <v>61</v>
      </c>
      <c r="AU4874" t="s">
        <v>49977</v>
      </c>
      <c r="AZ4874" t="s">
        <v>62</v>
      </c>
      <c r="BA4874">
        <v>1083</v>
      </c>
      <c r="BB4874" t="s">
        <v>2861</v>
      </c>
    </row>
    <row r="4875" spans="1:54" x14ac:dyDescent="0.25">
      <c r="A4875" s="1">
        <v>45200</v>
      </c>
      <c r="B4875">
        <v>431007</v>
      </c>
      <c r="C4875" t="s">
        <v>54917</v>
      </c>
      <c r="D4875">
        <v>5600</v>
      </c>
      <c r="E4875" t="s">
        <v>13971</v>
      </c>
      <c r="F4875" t="s">
        <v>54918</v>
      </c>
      <c r="G4875">
        <v>29188645</v>
      </c>
      <c r="H4875">
        <v>1003311507</v>
      </c>
      <c r="I4875" t="s">
        <v>14247</v>
      </c>
      <c r="J4875" t="s">
        <v>23648</v>
      </c>
      <c r="K4875" t="s">
        <v>14248</v>
      </c>
      <c r="L4875" t="s">
        <v>45808</v>
      </c>
      <c r="M4875">
        <v>1446</v>
      </c>
      <c r="N4875">
        <v>9</v>
      </c>
      <c r="R4875" s="1">
        <v>44826</v>
      </c>
      <c r="S4875" t="s">
        <v>56</v>
      </c>
      <c r="T4875">
        <v>430</v>
      </c>
      <c r="U4875" t="s">
        <v>10190</v>
      </c>
      <c r="W4875">
        <v>2</v>
      </c>
      <c r="X4875" t="s">
        <v>57</v>
      </c>
      <c r="Y4875">
        <v>1</v>
      </c>
      <c r="Z4875" t="s">
        <v>46545</v>
      </c>
      <c r="AA4875">
        <v>9</v>
      </c>
      <c r="AB4875">
        <v>196601</v>
      </c>
      <c r="AC4875">
        <v>121</v>
      </c>
      <c r="AD4875" t="s">
        <v>70</v>
      </c>
      <c r="AE4875">
        <v>1012</v>
      </c>
      <c r="AF4875" t="s">
        <v>71</v>
      </c>
      <c r="AG4875">
        <v>1</v>
      </c>
      <c r="AH4875" t="s">
        <v>44482</v>
      </c>
      <c r="AI4875">
        <v>21</v>
      </c>
      <c r="AJ4875" t="s">
        <v>52613</v>
      </c>
      <c r="AK4875">
        <v>430</v>
      </c>
      <c r="AL4875" t="s">
        <v>10190</v>
      </c>
      <c r="AP4875">
        <v>280810</v>
      </c>
      <c r="AQ4875" t="s">
        <v>14249</v>
      </c>
      <c r="AR4875" t="s">
        <v>48545</v>
      </c>
      <c r="AS4875">
        <v>2</v>
      </c>
      <c r="AT4875" t="s">
        <v>1413</v>
      </c>
      <c r="AU4875" t="s">
        <v>45809</v>
      </c>
      <c r="AX4875">
        <v>55.095895460000001</v>
      </c>
      <c r="AY4875">
        <v>10.247688699999999</v>
      </c>
      <c r="AZ4875" t="s">
        <v>62</v>
      </c>
      <c r="BA4875">
        <v>1083</v>
      </c>
      <c r="BB4875" t="s">
        <v>2861</v>
      </c>
    </row>
    <row r="4876" spans="1:54" x14ac:dyDescent="0.25">
      <c r="A4876" s="1">
        <v>45200</v>
      </c>
      <c r="B4876">
        <v>431008</v>
      </c>
      <c r="C4876" t="s">
        <v>23649</v>
      </c>
      <c r="D4876">
        <v>5642</v>
      </c>
      <c r="E4876" t="s">
        <v>13551</v>
      </c>
      <c r="F4876" t="s">
        <v>23650</v>
      </c>
      <c r="G4876">
        <v>29188645</v>
      </c>
      <c r="H4876">
        <v>1003311532</v>
      </c>
      <c r="I4876" t="s">
        <v>13553</v>
      </c>
      <c r="J4876" t="s">
        <v>23651</v>
      </c>
      <c r="K4876" t="s">
        <v>13554</v>
      </c>
      <c r="L4876" t="s">
        <v>13555</v>
      </c>
      <c r="M4876">
        <v>690</v>
      </c>
      <c r="N4876">
        <v>33</v>
      </c>
      <c r="R4876" s="1">
        <v>44826</v>
      </c>
      <c r="S4876" t="s">
        <v>56</v>
      </c>
      <c r="T4876">
        <v>430</v>
      </c>
      <c r="U4876" t="s">
        <v>10190</v>
      </c>
      <c r="W4876">
        <v>2</v>
      </c>
      <c r="X4876" t="s">
        <v>57</v>
      </c>
      <c r="Y4876">
        <v>1</v>
      </c>
      <c r="Z4876" t="s">
        <v>46545</v>
      </c>
      <c r="AA4876">
        <v>9</v>
      </c>
      <c r="AB4876">
        <v>195901</v>
      </c>
      <c r="AC4876">
        <v>121</v>
      </c>
      <c r="AD4876" t="s">
        <v>70</v>
      </c>
      <c r="AE4876">
        <v>1012</v>
      </c>
      <c r="AF4876" t="s">
        <v>71</v>
      </c>
      <c r="AG4876">
        <v>1</v>
      </c>
      <c r="AH4876" t="s">
        <v>44482</v>
      </c>
      <c r="AI4876">
        <v>21</v>
      </c>
      <c r="AJ4876" t="s">
        <v>52613</v>
      </c>
      <c r="AK4876">
        <v>430</v>
      </c>
      <c r="AL4876" t="s">
        <v>10190</v>
      </c>
      <c r="AP4876">
        <v>280669</v>
      </c>
      <c r="AQ4876" t="s">
        <v>13556</v>
      </c>
      <c r="AR4876" t="s">
        <v>13557</v>
      </c>
      <c r="AS4876">
        <v>2</v>
      </c>
      <c r="AT4876" t="s">
        <v>1413</v>
      </c>
      <c r="AU4876" t="s">
        <v>13558</v>
      </c>
      <c r="AX4876">
        <v>55.128703420000001</v>
      </c>
      <c r="AY4876">
        <v>10.21960412</v>
      </c>
      <c r="AZ4876" t="s">
        <v>62</v>
      </c>
      <c r="BA4876">
        <v>1083</v>
      </c>
      <c r="BB4876" t="s">
        <v>2861</v>
      </c>
    </row>
    <row r="4877" spans="1:54" x14ac:dyDescent="0.25">
      <c r="A4877" s="1">
        <v>45200</v>
      </c>
      <c r="B4877">
        <v>431009</v>
      </c>
      <c r="C4877" t="s">
        <v>49978</v>
      </c>
      <c r="D4877">
        <v>5600</v>
      </c>
      <c r="E4877" t="s">
        <v>13971</v>
      </c>
      <c r="F4877" t="s">
        <v>49978</v>
      </c>
      <c r="G4877">
        <v>29188645</v>
      </c>
      <c r="H4877">
        <v>1003311726</v>
      </c>
      <c r="I4877" t="s">
        <v>11894</v>
      </c>
      <c r="J4877" t="s">
        <v>23652</v>
      </c>
      <c r="K4877" t="s">
        <v>23653</v>
      </c>
      <c r="L4877" t="s">
        <v>23654</v>
      </c>
      <c r="M4877">
        <v>1462</v>
      </c>
      <c r="N4877">
        <v>357</v>
      </c>
      <c r="R4877" s="1">
        <v>44369</v>
      </c>
      <c r="S4877" t="s">
        <v>56</v>
      </c>
      <c r="T4877">
        <v>430</v>
      </c>
      <c r="U4877" t="s">
        <v>10190</v>
      </c>
      <c r="W4877">
        <v>2</v>
      </c>
      <c r="X4877" t="s">
        <v>57</v>
      </c>
      <c r="Y4877">
        <v>1</v>
      </c>
      <c r="Z4877" t="s">
        <v>46545</v>
      </c>
      <c r="AA4877">
        <v>6</v>
      </c>
      <c r="AB4877">
        <v>196101</v>
      </c>
      <c r="AC4877">
        <v>121</v>
      </c>
      <c r="AD4877" t="s">
        <v>70</v>
      </c>
      <c r="AE4877">
        <v>1012</v>
      </c>
      <c r="AF4877" t="s">
        <v>71</v>
      </c>
      <c r="AG4877">
        <v>1</v>
      </c>
      <c r="AH4877" t="s">
        <v>44482</v>
      </c>
      <c r="AI4877">
        <v>21</v>
      </c>
      <c r="AJ4877" t="s">
        <v>52613</v>
      </c>
      <c r="AK4877">
        <v>430</v>
      </c>
      <c r="AL4877" t="s">
        <v>10190</v>
      </c>
      <c r="AQ4877" t="s">
        <v>23655</v>
      </c>
      <c r="AR4877" t="s">
        <v>23656</v>
      </c>
      <c r="AS4877">
        <v>0</v>
      </c>
      <c r="AT4877" t="s">
        <v>61</v>
      </c>
      <c r="AU4877" t="s">
        <v>23473</v>
      </c>
      <c r="AX4877">
        <v>55.087338449999997</v>
      </c>
      <c r="AY4877">
        <v>10.36922905</v>
      </c>
      <c r="AZ4877" t="s">
        <v>62</v>
      </c>
      <c r="BA4877">
        <v>1083</v>
      </c>
      <c r="BB4877" t="s">
        <v>2861</v>
      </c>
    </row>
    <row r="4878" spans="1:54" x14ac:dyDescent="0.25">
      <c r="A4878" s="1">
        <v>45200</v>
      </c>
      <c r="B4878">
        <v>431010</v>
      </c>
      <c r="C4878" t="s">
        <v>55432</v>
      </c>
      <c r="D4878">
        <v>5600</v>
      </c>
      <c r="E4878" t="s">
        <v>13971</v>
      </c>
      <c r="F4878" t="s">
        <v>55433</v>
      </c>
      <c r="I4878" t="s">
        <v>23657</v>
      </c>
      <c r="J4878" t="s">
        <v>23658</v>
      </c>
      <c r="K4878" t="s">
        <v>23659</v>
      </c>
      <c r="L4878" t="s">
        <v>23660</v>
      </c>
      <c r="M4878">
        <v>328</v>
      </c>
      <c r="N4878">
        <v>46</v>
      </c>
      <c r="R4878" s="1">
        <v>40162</v>
      </c>
      <c r="S4878" t="s">
        <v>80</v>
      </c>
      <c r="T4878">
        <v>430</v>
      </c>
      <c r="U4878" t="s">
        <v>10190</v>
      </c>
      <c r="V4878" s="1">
        <v>37834</v>
      </c>
      <c r="W4878">
        <v>2</v>
      </c>
      <c r="X4878" t="s">
        <v>57</v>
      </c>
      <c r="Y4878">
        <v>1</v>
      </c>
      <c r="Z4878" t="s">
        <v>46545</v>
      </c>
      <c r="AA4878">
        <v>5</v>
      </c>
      <c r="AB4878">
        <v>196101</v>
      </c>
      <c r="AC4878">
        <v>121</v>
      </c>
      <c r="AD4878" t="s">
        <v>70</v>
      </c>
      <c r="AE4878">
        <v>1012</v>
      </c>
      <c r="AF4878" t="s">
        <v>71</v>
      </c>
      <c r="AG4878">
        <v>3</v>
      </c>
      <c r="AH4878" t="s">
        <v>81</v>
      </c>
      <c r="AI4878">
        <v>22</v>
      </c>
      <c r="AJ4878" t="s">
        <v>52628</v>
      </c>
      <c r="AK4878">
        <v>430</v>
      </c>
      <c r="AL4878" t="s">
        <v>10190</v>
      </c>
      <c r="AQ4878" t="s">
        <v>23661</v>
      </c>
      <c r="AS4878">
        <v>0</v>
      </c>
      <c r="AT4878" t="s">
        <v>61</v>
      </c>
      <c r="AU4878" t="s">
        <v>23662</v>
      </c>
      <c r="AX4878">
        <v>55.071022022470601</v>
      </c>
      <c r="AY4878">
        <v>10.3382152033043</v>
      </c>
      <c r="AZ4878" t="s">
        <v>62</v>
      </c>
      <c r="BA4878">
        <v>1083</v>
      </c>
      <c r="BB4878" t="s">
        <v>2861</v>
      </c>
    </row>
    <row r="4879" spans="1:54" x14ac:dyDescent="0.25">
      <c r="A4879" s="1">
        <v>45200</v>
      </c>
      <c r="B4879">
        <v>431011</v>
      </c>
      <c r="C4879" t="s">
        <v>23663</v>
      </c>
      <c r="D4879">
        <v>5600</v>
      </c>
      <c r="E4879" t="s">
        <v>13971</v>
      </c>
      <c r="F4879" t="s">
        <v>23664</v>
      </c>
      <c r="G4879">
        <v>61827412</v>
      </c>
      <c r="H4879">
        <v>1002141629</v>
      </c>
      <c r="I4879" t="s">
        <v>23665</v>
      </c>
      <c r="J4879" t="s">
        <v>23666</v>
      </c>
      <c r="K4879" t="s">
        <v>23667</v>
      </c>
      <c r="L4879" t="s">
        <v>23668</v>
      </c>
      <c r="M4879">
        <v>1116</v>
      </c>
      <c r="N4879">
        <v>13</v>
      </c>
      <c r="R4879" s="1">
        <v>44532</v>
      </c>
      <c r="S4879" t="s">
        <v>56</v>
      </c>
      <c r="W4879">
        <v>5</v>
      </c>
      <c r="X4879" t="s">
        <v>557</v>
      </c>
      <c r="Y4879">
        <v>1</v>
      </c>
      <c r="Z4879" t="s">
        <v>46545</v>
      </c>
      <c r="AA4879">
        <v>9</v>
      </c>
      <c r="AB4879">
        <v>196908</v>
      </c>
      <c r="AC4879">
        <v>121</v>
      </c>
      <c r="AD4879" t="s">
        <v>70</v>
      </c>
      <c r="AE4879">
        <v>1013</v>
      </c>
      <c r="AF4879" t="s">
        <v>558</v>
      </c>
      <c r="AG4879">
        <v>1</v>
      </c>
      <c r="AH4879" t="s">
        <v>44482</v>
      </c>
      <c r="AI4879">
        <v>21</v>
      </c>
      <c r="AJ4879" t="s">
        <v>52613</v>
      </c>
      <c r="AK4879">
        <v>430</v>
      </c>
      <c r="AL4879" t="s">
        <v>10190</v>
      </c>
      <c r="AQ4879" t="s">
        <v>23669</v>
      </c>
      <c r="AR4879" t="s">
        <v>23670</v>
      </c>
      <c r="AS4879">
        <v>0</v>
      </c>
      <c r="AT4879" t="s">
        <v>61</v>
      </c>
      <c r="AU4879" t="s">
        <v>23671</v>
      </c>
      <c r="AX4879">
        <v>55.096408150000002</v>
      </c>
      <c r="AY4879">
        <v>10.259991960000001</v>
      </c>
      <c r="AZ4879" t="s">
        <v>62</v>
      </c>
      <c r="BA4879">
        <v>1083</v>
      </c>
      <c r="BB4879" t="s">
        <v>2861</v>
      </c>
    </row>
    <row r="4880" spans="1:54" x14ac:dyDescent="0.25">
      <c r="A4880" s="1">
        <v>45200</v>
      </c>
      <c r="B4880">
        <v>431012</v>
      </c>
      <c r="C4880" t="s">
        <v>54919</v>
      </c>
      <c r="D4880">
        <v>5600</v>
      </c>
      <c r="E4880" t="s">
        <v>13971</v>
      </c>
      <c r="F4880" t="s">
        <v>54920</v>
      </c>
      <c r="G4880">
        <v>29188645</v>
      </c>
      <c r="H4880">
        <v>1003311751</v>
      </c>
      <c r="I4880" t="s">
        <v>14247</v>
      </c>
      <c r="J4880" t="s">
        <v>23672</v>
      </c>
      <c r="K4880" t="s">
        <v>14248</v>
      </c>
      <c r="L4880" t="s">
        <v>53624</v>
      </c>
      <c r="M4880">
        <v>1558</v>
      </c>
      <c r="N4880">
        <v>7</v>
      </c>
      <c r="R4880" s="1">
        <v>44826</v>
      </c>
      <c r="S4880" t="s">
        <v>56</v>
      </c>
      <c r="T4880">
        <v>430</v>
      </c>
      <c r="U4880" t="s">
        <v>10190</v>
      </c>
      <c r="W4880">
        <v>2</v>
      </c>
      <c r="X4880" t="s">
        <v>57</v>
      </c>
      <c r="Y4880">
        <v>1</v>
      </c>
      <c r="Z4880" t="s">
        <v>46545</v>
      </c>
      <c r="AA4880">
        <v>9</v>
      </c>
      <c r="AB4880">
        <v>196701</v>
      </c>
      <c r="AC4880">
        <v>121</v>
      </c>
      <c r="AD4880" t="s">
        <v>70</v>
      </c>
      <c r="AE4880">
        <v>1012</v>
      </c>
      <c r="AF4880" t="s">
        <v>71</v>
      </c>
      <c r="AG4880">
        <v>1</v>
      </c>
      <c r="AH4880" t="s">
        <v>44482</v>
      </c>
      <c r="AI4880">
        <v>21</v>
      </c>
      <c r="AJ4880" t="s">
        <v>52613</v>
      </c>
      <c r="AK4880">
        <v>430</v>
      </c>
      <c r="AL4880" t="s">
        <v>10190</v>
      </c>
      <c r="AP4880">
        <v>280810</v>
      </c>
      <c r="AQ4880" t="s">
        <v>14249</v>
      </c>
      <c r="AR4880" t="s">
        <v>48545</v>
      </c>
      <c r="AS4880">
        <v>2</v>
      </c>
      <c r="AT4880" t="s">
        <v>1413</v>
      </c>
      <c r="AU4880" t="s">
        <v>52957</v>
      </c>
      <c r="AX4880">
        <v>55.104554550000003</v>
      </c>
      <c r="AY4880">
        <v>10.221536220000001</v>
      </c>
      <c r="AZ4880" t="s">
        <v>62</v>
      </c>
      <c r="BA4880">
        <v>1083</v>
      </c>
      <c r="BB4880" t="s">
        <v>2861</v>
      </c>
    </row>
    <row r="4881" spans="1:54" x14ac:dyDescent="0.25">
      <c r="A4881" s="1">
        <v>45200</v>
      </c>
      <c r="B4881">
        <v>431013</v>
      </c>
      <c r="C4881" t="s">
        <v>23673</v>
      </c>
      <c r="D4881">
        <v>5600</v>
      </c>
      <c r="E4881" t="s">
        <v>13971</v>
      </c>
      <c r="F4881" t="s">
        <v>23674</v>
      </c>
      <c r="G4881">
        <v>29575800</v>
      </c>
      <c r="H4881">
        <v>1003308799</v>
      </c>
      <c r="I4881" t="s">
        <v>23675</v>
      </c>
      <c r="J4881" t="s">
        <v>23676</v>
      </c>
      <c r="K4881" t="s">
        <v>23677</v>
      </c>
      <c r="L4881" t="s">
        <v>17749</v>
      </c>
      <c r="M4881">
        <v>1438</v>
      </c>
      <c r="N4881">
        <v>42</v>
      </c>
      <c r="R4881" s="1">
        <v>43418</v>
      </c>
      <c r="S4881" t="s">
        <v>56</v>
      </c>
      <c r="W4881">
        <v>4</v>
      </c>
      <c r="X4881" t="s">
        <v>725</v>
      </c>
      <c r="Y4881">
        <v>1</v>
      </c>
      <c r="Z4881" t="s">
        <v>46545</v>
      </c>
      <c r="AB4881">
        <v>197908</v>
      </c>
      <c r="AC4881">
        <v>131</v>
      </c>
      <c r="AD4881" t="s">
        <v>752</v>
      </c>
      <c r="AE4881">
        <v>1061</v>
      </c>
      <c r="AF4881" t="s">
        <v>752</v>
      </c>
      <c r="AG4881">
        <v>1</v>
      </c>
      <c r="AH4881" t="s">
        <v>44482</v>
      </c>
      <c r="AI4881">
        <v>99</v>
      </c>
      <c r="AJ4881" t="s">
        <v>54511</v>
      </c>
      <c r="AK4881">
        <v>430</v>
      </c>
      <c r="AL4881" t="s">
        <v>10190</v>
      </c>
      <c r="AQ4881" t="s">
        <v>23678</v>
      </c>
      <c r="AR4881" t="s">
        <v>23679</v>
      </c>
      <c r="AS4881">
        <v>0</v>
      </c>
      <c r="AT4881" t="s">
        <v>61</v>
      </c>
      <c r="AU4881" t="s">
        <v>17752</v>
      </c>
      <c r="AX4881">
        <v>55.10230481</v>
      </c>
      <c r="AY4881">
        <v>10.249950889999999</v>
      </c>
      <c r="AZ4881" t="s">
        <v>62</v>
      </c>
      <c r="BA4881">
        <v>1083</v>
      </c>
      <c r="BB4881" t="s">
        <v>2861</v>
      </c>
    </row>
    <row r="4882" spans="1:54" x14ac:dyDescent="0.25">
      <c r="A4882" s="1">
        <v>45200</v>
      </c>
      <c r="B4882">
        <v>431014</v>
      </c>
      <c r="C4882" t="s">
        <v>23680</v>
      </c>
      <c r="D4882">
        <v>5600</v>
      </c>
      <c r="E4882" t="s">
        <v>13971</v>
      </c>
      <c r="F4882" t="s">
        <v>23681</v>
      </c>
      <c r="G4882">
        <v>16131679</v>
      </c>
      <c r="H4882">
        <v>1001039995</v>
      </c>
      <c r="I4882" t="s">
        <v>54921</v>
      </c>
      <c r="J4882" t="s">
        <v>23682</v>
      </c>
      <c r="K4882" t="s">
        <v>23683</v>
      </c>
      <c r="L4882" t="s">
        <v>23684</v>
      </c>
      <c r="M4882">
        <v>157</v>
      </c>
      <c r="N4882">
        <v>14</v>
      </c>
      <c r="R4882" s="1">
        <v>43783</v>
      </c>
      <c r="S4882" t="s">
        <v>56</v>
      </c>
      <c r="W4882">
        <v>5</v>
      </c>
      <c r="X4882" t="s">
        <v>557</v>
      </c>
      <c r="Y4882">
        <v>1</v>
      </c>
      <c r="Z4882" t="s">
        <v>46545</v>
      </c>
      <c r="AA4882">
        <v>9</v>
      </c>
      <c r="AB4882">
        <v>199208</v>
      </c>
      <c r="AC4882">
        <v>121</v>
      </c>
      <c r="AD4882" t="s">
        <v>70</v>
      </c>
      <c r="AE4882">
        <v>1013</v>
      </c>
      <c r="AF4882" t="s">
        <v>558</v>
      </c>
      <c r="AG4882">
        <v>1</v>
      </c>
      <c r="AH4882" t="s">
        <v>44482</v>
      </c>
      <c r="AI4882">
        <v>22</v>
      </c>
      <c r="AJ4882" t="s">
        <v>52628</v>
      </c>
      <c r="AK4882">
        <v>430</v>
      </c>
      <c r="AL4882" t="s">
        <v>10190</v>
      </c>
      <c r="AQ4882" t="s">
        <v>23685</v>
      </c>
      <c r="AS4882">
        <v>0</v>
      </c>
      <c r="AT4882" t="s">
        <v>61</v>
      </c>
      <c r="AU4882" t="s">
        <v>3795</v>
      </c>
      <c r="AW4882" t="s">
        <v>23686</v>
      </c>
      <c r="AX4882">
        <v>55.173736519999999</v>
      </c>
      <c r="AY4882">
        <v>10.19472363</v>
      </c>
      <c r="AZ4882" t="s">
        <v>62</v>
      </c>
      <c r="BA4882">
        <v>1083</v>
      </c>
      <c r="BB4882" t="s">
        <v>2861</v>
      </c>
    </row>
    <row r="4883" spans="1:54" x14ac:dyDescent="0.25">
      <c r="A4883" s="1">
        <v>45200</v>
      </c>
      <c r="B4883">
        <v>431015</v>
      </c>
      <c r="C4883" t="s">
        <v>23687</v>
      </c>
      <c r="D4883">
        <v>5600</v>
      </c>
      <c r="E4883" t="s">
        <v>13971</v>
      </c>
      <c r="F4883" t="s">
        <v>23688</v>
      </c>
      <c r="G4883">
        <v>29188645</v>
      </c>
      <c r="H4883">
        <v>1009035369</v>
      </c>
      <c r="I4883" t="s">
        <v>23689</v>
      </c>
      <c r="K4883" t="s">
        <v>23690</v>
      </c>
      <c r="L4883" t="s">
        <v>23691</v>
      </c>
      <c r="M4883">
        <v>328</v>
      </c>
      <c r="N4883">
        <v>46</v>
      </c>
      <c r="R4883" s="1">
        <v>40807</v>
      </c>
      <c r="S4883" t="s">
        <v>56</v>
      </c>
      <c r="T4883">
        <v>430</v>
      </c>
      <c r="U4883" t="s">
        <v>10190</v>
      </c>
      <c r="V4883" s="1">
        <v>40756</v>
      </c>
      <c r="W4883">
        <v>2</v>
      </c>
      <c r="X4883" t="s">
        <v>57</v>
      </c>
      <c r="Y4883">
        <v>1</v>
      </c>
      <c r="Z4883" t="s">
        <v>46545</v>
      </c>
      <c r="AA4883">
        <v>9</v>
      </c>
      <c r="AB4883">
        <v>200108</v>
      </c>
      <c r="AC4883">
        <v>126</v>
      </c>
      <c r="AD4883" t="s">
        <v>46616</v>
      </c>
      <c r="AE4883">
        <v>1015</v>
      </c>
      <c r="AF4883" t="s">
        <v>46616</v>
      </c>
      <c r="AG4883">
        <v>3</v>
      </c>
      <c r="AH4883" t="s">
        <v>81</v>
      </c>
      <c r="AI4883">
        <v>23</v>
      </c>
      <c r="AJ4883" t="s">
        <v>692</v>
      </c>
      <c r="AK4883">
        <v>430</v>
      </c>
      <c r="AL4883" t="s">
        <v>10190</v>
      </c>
      <c r="AM4883">
        <v>2</v>
      </c>
      <c r="AN4883" t="s">
        <v>119</v>
      </c>
      <c r="AO4883">
        <v>431012</v>
      </c>
      <c r="AQ4883" t="s">
        <v>23692</v>
      </c>
      <c r="AR4883" t="s">
        <v>23693</v>
      </c>
      <c r="AS4883">
        <v>0</v>
      </c>
      <c r="AT4883" t="s">
        <v>61</v>
      </c>
      <c r="AU4883" t="s">
        <v>23662</v>
      </c>
      <c r="AW4883" t="s">
        <v>23694</v>
      </c>
      <c r="AX4883">
        <v>55.071022022470601</v>
      </c>
      <c r="AY4883">
        <v>10.3382152033043</v>
      </c>
      <c r="AZ4883" t="s">
        <v>62</v>
      </c>
      <c r="BA4883">
        <v>1083</v>
      </c>
      <c r="BB4883" t="s">
        <v>2861</v>
      </c>
    </row>
    <row r="4884" spans="1:54" x14ac:dyDescent="0.25">
      <c r="A4884" s="1">
        <v>45200</v>
      </c>
      <c r="B4884">
        <v>431016</v>
      </c>
      <c r="C4884" t="s">
        <v>23695</v>
      </c>
      <c r="D4884">
        <v>5600</v>
      </c>
      <c r="E4884" t="s">
        <v>13971</v>
      </c>
      <c r="F4884" t="s">
        <v>23695</v>
      </c>
      <c r="G4884">
        <v>25916786</v>
      </c>
      <c r="H4884">
        <v>1008302525</v>
      </c>
      <c r="I4884" t="s">
        <v>16062</v>
      </c>
      <c r="K4884" t="s">
        <v>23696</v>
      </c>
      <c r="L4884" t="s">
        <v>23697</v>
      </c>
      <c r="M4884">
        <v>1262</v>
      </c>
      <c r="N4884" t="s">
        <v>23698</v>
      </c>
      <c r="R4884" s="1">
        <v>41600</v>
      </c>
      <c r="S4884" t="s">
        <v>56</v>
      </c>
      <c r="T4884">
        <v>430</v>
      </c>
      <c r="U4884" t="s">
        <v>10190</v>
      </c>
      <c r="V4884" s="1">
        <v>41579</v>
      </c>
      <c r="W4884">
        <v>6</v>
      </c>
      <c r="X4884" t="s">
        <v>1289</v>
      </c>
      <c r="Y4884">
        <v>1</v>
      </c>
      <c r="Z4884" t="s">
        <v>46545</v>
      </c>
      <c r="AA4884">
        <v>8</v>
      </c>
      <c r="AB4884">
        <v>200308</v>
      </c>
      <c r="AC4884">
        <v>129</v>
      </c>
      <c r="AD4884" t="s">
        <v>2405</v>
      </c>
      <c r="AE4884">
        <v>1016</v>
      </c>
      <c r="AF4884" t="s">
        <v>2405</v>
      </c>
      <c r="AG4884">
        <v>3</v>
      </c>
      <c r="AH4884" t="s">
        <v>81</v>
      </c>
      <c r="AI4884">
        <v>23</v>
      </c>
      <c r="AJ4884" t="s">
        <v>692</v>
      </c>
      <c r="AK4884">
        <v>430</v>
      </c>
      <c r="AL4884" t="s">
        <v>10190</v>
      </c>
      <c r="AQ4884" t="s">
        <v>23699</v>
      </c>
      <c r="AR4884" t="s">
        <v>23700</v>
      </c>
      <c r="AS4884">
        <v>0</v>
      </c>
      <c r="AT4884" t="s">
        <v>61</v>
      </c>
      <c r="AU4884" t="s">
        <v>23701</v>
      </c>
      <c r="AX4884">
        <v>55.079745811920297</v>
      </c>
      <c r="AY4884">
        <v>10.1824692501503</v>
      </c>
      <c r="AZ4884" t="s">
        <v>62</v>
      </c>
      <c r="BA4884">
        <v>1083</v>
      </c>
      <c r="BB4884" t="s">
        <v>2861</v>
      </c>
    </row>
    <row r="4885" spans="1:54" x14ac:dyDescent="0.25">
      <c r="A4885" s="1">
        <v>45200</v>
      </c>
      <c r="B4885">
        <v>431017</v>
      </c>
      <c r="C4885" t="s">
        <v>49979</v>
      </c>
      <c r="D4885">
        <v>5600</v>
      </c>
      <c r="E4885" t="s">
        <v>13971</v>
      </c>
      <c r="F4885" t="s">
        <v>53625</v>
      </c>
      <c r="G4885">
        <v>25635051</v>
      </c>
      <c r="H4885">
        <v>1007895700</v>
      </c>
      <c r="I4885" t="s">
        <v>23702</v>
      </c>
      <c r="K4885" t="s">
        <v>23703</v>
      </c>
      <c r="L4885" t="s">
        <v>23704</v>
      </c>
      <c r="M4885">
        <v>1241</v>
      </c>
      <c r="N4885">
        <v>16</v>
      </c>
      <c r="R4885" s="1">
        <v>43888</v>
      </c>
      <c r="S4885" t="s">
        <v>56</v>
      </c>
      <c r="V4885" s="1">
        <v>43862</v>
      </c>
      <c r="W4885">
        <v>6</v>
      </c>
      <c r="X4885" t="s">
        <v>1289</v>
      </c>
      <c r="Y4885">
        <v>1</v>
      </c>
      <c r="Z4885" t="s">
        <v>46545</v>
      </c>
      <c r="AA4885">
        <v>10</v>
      </c>
      <c r="AB4885">
        <v>200311</v>
      </c>
      <c r="AC4885">
        <v>126</v>
      </c>
      <c r="AD4885" t="s">
        <v>46616</v>
      </c>
      <c r="AE4885">
        <v>1015</v>
      </c>
      <c r="AF4885" t="s">
        <v>46616</v>
      </c>
      <c r="AG4885">
        <v>3</v>
      </c>
      <c r="AH4885" t="s">
        <v>81</v>
      </c>
      <c r="AI4885">
        <v>23</v>
      </c>
      <c r="AJ4885" t="s">
        <v>692</v>
      </c>
      <c r="AK4885">
        <v>430</v>
      </c>
      <c r="AL4885" t="s">
        <v>10190</v>
      </c>
      <c r="AQ4885" t="s">
        <v>23705</v>
      </c>
      <c r="AR4885" t="s">
        <v>23706</v>
      </c>
      <c r="AS4885">
        <v>0</v>
      </c>
      <c r="AT4885" t="s">
        <v>61</v>
      </c>
      <c r="AU4885" t="s">
        <v>12717</v>
      </c>
      <c r="AX4885">
        <v>55.060699149999998</v>
      </c>
      <c r="AY4885">
        <v>10.36847734</v>
      </c>
      <c r="AZ4885" t="s">
        <v>62</v>
      </c>
      <c r="BA4885">
        <v>1083</v>
      </c>
      <c r="BB4885" t="s">
        <v>2861</v>
      </c>
    </row>
    <row r="4886" spans="1:54" x14ac:dyDescent="0.25">
      <c r="A4886" s="1">
        <v>45200</v>
      </c>
      <c r="B4886">
        <v>431018</v>
      </c>
      <c r="C4886" t="s">
        <v>23707</v>
      </c>
      <c r="D4886">
        <v>5600</v>
      </c>
      <c r="E4886" t="s">
        <v>13971</v>
      </c>
      <c r="F4886" t="s">
        <v>23708</v>
      </c>
      <c r="G4886">
        <v>26090083</v>
      </c>
      <c r="H4886">
        <v>1008500823</v>
      </c>
      <c r="I4886" t="s">
        <v>23709</v>
      </c>
      <c r="K4886" t="s">
        <v>23710</v>
      </c>
      <c r="L4886" t="s">
        <v>23711</v>
      </c>
      <c r="M4886">
        <v>853</v>
      </c>
      <c r="N4886">
        <v>14</v>
      </c>
      <c r="R4886" s="1">
        <v>41572</v>
      </c>
      <c r="S4886" t="s">
        <v>56</v>
      </c>
      <c r="T4886">
        <v>430</v>
      </c>
      <c r="U4886" t="s">
        <v>10190</v>
      </c>
      <c r="V4886" s="1">
        <v>41548</v>
      </c>
      <c r="W4886">
        <v>6</v>
      </c>
      <c r="X4886" t="s">
        <v>1289</v>
      </c>
      <c r="Y4886">
        <v>1</v>
      </c>
      <c r="Z4886" t="s">
        <v>46545</v>
      </c>
      <c r="AA4886">
        <v>10</v>
      </c>
      <c r="AB4886">
        <v>200310</v>
      </c>
      <c r="AC4886">
        <v>129</v>
      </c>
      <c r="AD4886" t="s">
        <v>2405</v>
      </c>
      <c r="AE4886">
        <v>1016</v>
      </c>
      <c r="AF4886" t="s">
        <v>2405</v>
      </c>
      <c r="AG4886">
        <v>3</v>
      </c>
      <c r="AH4886" t="s">
        <v>81</v>
      </c>
      <c r="AI4886">
        <v>23</v>
      </c>
      <c r="AJ4886" t="s">
        <v>692</v>
      </c>
      <c r="AK4886">
        <v>430</v>
      </c>
      <c r="AL4886" t="s">
        <v>10190</v>
      </c>
      <c r="AQ4886" t="s">
        <v>23712</v>
      </c>
      <c r="AR4886" t="s">
        <v>23713</v>
      </c>
      <c r="AS4886">
        <v>0</v>
      </c>
      <c r="AT4886" t="s">
        <v>61</v>
      </c>
      <c r="AU4886" t="s">
        <v>23714</v>
      </c>
      <c r="AW4886" t="s">
        <v>23715</v>
      </c>
      <c r="AX4886">
        <v>55.173379966697702</v>
      </c>
      <c r="AY4886">
        <v>10.364476167983</v>
      </c>
      <c r="AZ4886" t="s">
        <v>62</v>
      </c>
      <c r="BA4886">
        <v>1083</v>
      </c>
      <c r="BB4886" t="s">
        <v>2861</v>
      </c>
    </row>
    <row r="4887" spans="1:54" x14ac:dyDescent="0.25">
      <c r="A4887" s="1">
        <v>45200</v>
      </c>
      <c r="B4887">
        <v>431019</v>
      </c>
      <c r="C4887" t="s">
        <v>53626</v>
      </c>
      <c r="D4887">
        <v>5602</v>
      </c>
      <c r="E4887" t="s">
        <v>49980</v>
      </c>
      <c r="F4887" t="s">
        <v>53627</v>
      </c>
      <c r="G4887">
        <v>25948750</v>
      </c>
      <c r="H4887">
        <v>1008338414</v>
      </c>
      <c r="I4887" t="s">
        <v>23716</v>
      </c>
      <c r="K4887" t="s">
        <v>23717</v>
      </c>
      <c r="L4887" t="s">
        <v>49981</v>
      </c>
      <c r="M4887">
        <v>568</v>
      </c>
      <c r="N4887">
        <v>51</v>
      </c>
      <c r="R4887" s="1">
        <v>43791</v>
      </c>
      <c r="S4887" t="s">
        <v>56</v>
      </c>
      <c r="T4887">
        <v>430</v>
      </c>
      <c r="U4887" t="s">
        <v>10190</v>
      </c>
      <c r="W4887">
        <v>6</v>
      </c>
      <c r="X4887" t="s">
        <v>1289</v>
      </c>
      <c r="Y4887">
        <v>1</v>
      </c>
      <c r="Z4887" t="s">
        <v>46545</v>
      </c>
      <c r="AA4887">
        <v>1</v>
      </c>
      <c r="AB4887">
        <v>200609</v>
      </c>
      <c r="AC4887">
        <v>129</v>
      </c>
      <c r="AD4887" t="s">
        <v>2405</v>
      </c>
      <c r="AE4887">
        <v>1016</v>
      </c>
      <c r="AF4887" t="s">
        <v>2405</v>
      </c>
      <c r="AG4887">
        <v>1</v>
      </c>
      <c r="AH4887" t="s">
        <v>44482</v>
      </c>
      <c r="AI4887">
        <v>99</v>
      </c>
      <c r="AJ4887" t="s">
        <v>54511</v>
      </c>
      <c r="AK4887">
        <v>430</v>
      </c>
      <c r="AL4887" t="s">
        <v>10190</v>
      </c>
      <c r="AQ4887" t="s">
        <v>23718</v>
      </c>
      <c r="AR4887" t="s">
        <v>23719</v>
      </c>
      <c r="AS4887">
        <v>0</v>
      </c>
      <c r="AT4887" t="s">
        <v>61</v>
      </c>
      <c r="AU4887" t="s">
        <v>4621</v>
      </c>
      <c r="AW4887" t="s">
        <v>49980</v>
      </c>
      <c r="AX4887">
        <v>55.023193900000003</v>
      </c>
      <c r="AY4887">
        <v>10.27198525</v>
      </c>
      <c r="AZ4887" t="s">
        <v>62</v>
      </c>
      <c r="BA4887">
        <v>1083</v>
      </c>
      <c r="BB4887" t="s">
        <v>2861</v>
      </c>
    </row>
    <row r="4888" spans="1:54" x14ac:dyDescent="0.25">
      <c r="A4888" s="1">
        <v>45200</v>
      </c>
      <c r="B4888">
        <v>431200</v>
      </c>
      <c r="D4888">
        <v>5600</v>
      </c>
      <c r="E4888" t="s">
        <v>13971</v>
      </c>
      <c r="F4888" t="s">
        <v>53628</v>
      </c>
      <c r="J4888" t="s">
        <v>23720</v>
      </c>
      <c r="K4888" t="s">
        <v>23721</v>
      </c>
      <c r="L4888" t="s">
        <v>23722</v>
      </c>
      <c r="M4888">
        <v>928</v>
      </c>
      <c r="N4888">
        <v>15</v>
      </c>
      <c r="R4888" s="1">
        <v>41019</v>
      </c>
      <c r="S4888" t="s">
        <v>56</v>
      </c>
      <c r="T4888">
        <v>430</v>
      </c>
      <c r="U4888" t="s">
        <v>10190</v>
      </c>
      <c r="V4888" s="1">
        <v>41019</v>
      </c>
      <c r="W4888">
        <v>2</v>
      </c>
      <c r="X4888" t="s">
        <v>57</v>
      </c>
      <c r="Y4888">
        <v>1</v>
      </c>
      <c r="Z4888" t="s">
        <v>46545</v>
      </c>
      <c r="AC4888">
        <v>932</v>
      </c>
      <c r="AD4888" t="s">
        <v>52637</v>
      </c>
      <c r="AE4888">
        <v>2021</v>
      </c>
      <c r="AF4888" t="s">
        <v>52637</v>
      </c>
      <c r="AG4888">
        <v>3</v>
      </c>
      <c r="AH4888" t="s">
        <v>81</v>
      </c>
      <c r="AI4888">
        <v>10</v>
      </c>
      <c r="AJ4888" t="s">
        <v>52638</v>
      </c>
      <c r="AK4888">
        <v>430</v>
      </c>
      <c r="AL4888" t="s">
        <v>10190</v>
      </c>
      <c r="AM4888">
        <v>2</v>
      </c>
      <c r="AN4888" t="s">
        <v>119</v>
      </c>
      <c r="AO4888">
        <v>425200</v>
      </c>
      <c r="AQ4888" t="s">
        <v>23382</v>
      </c>
      <c r="AS4888">
        <v>0</v>
      </c>
      <c r="AT4888" t="s">
        <v>61</v>
      </c>
      <c r="AU4888" t="s">
        <v>23723</v>
      </c>
      <c r="AZ4888" t="s">
        <v>62</v>
      </c>
      <c r="BA4888">
        <v>1083</v>
      </c>
      <c r="BB4888" t="s">
        <v>2861</v>
      </c>
    </row>
    <row r="4889" spans="1:54" x14ac:dyDescent="0.25">
      <c r="A4889" s="1">
        <v>45200</v>
      </c>
      <c r="B4889">
        <v>431210</v>
      </c>
      <c r="C4889" t="s">
        <v>23724</v>
      </c>
      <c r="D4889">
        <v>5600</v>
      </c>
      <c r="E4889" t="s">
        <v>13971</v>
      </c>
      <c r="F4889" t="s">
        <v>23725</v>
      </c>
      <c r="I4889" t="s">
        <v>49982</v>
      </c>
      <c r="K4889" t="s">
        <v>23726</v>
      </c>
      <c r="L4889" t="s">
        <v>23727</v>
      </c>
      <c r="R4889" s="1">
        <v>40162</v>
      </c>
      <c r="S4889" t="s">
        <v>80</v>
      </c>
      <c r="T4889">
        <v>430</v>
      </c>
      <c r="U4889" t="s">
        <v>10190</v>
      </c>
      <c r="V4889" s="1">
        <v>33939</v>
      </c>
      <c r="W4889">
        <v>2</v>
      </c>
      <c r="X4889" t="s">
        <v>57</v>
      </c>
      <c r="Y4889">
        <v>1</v>
      </c>
      <c r="Z4889" t="s">
        <v>46545</v>
      </c>
      <c r="AB4889">
        <v>195601</v>
      </c>
      <c r="AC4889">
        <v>125</v>
      </c>
      <c r="AD4889" t="s">
        <v>1344</v>
      </c>
      <c r="AE4889">
        <v>1014</v>
      </c>
      <c r="AF4889" t="s">
        <v>1352</v>
      </c>
      <c r="AG4889">
        <v>3</v>
      </c>
      <c r="AH4889" t="s">
        <v>81</v>
      </c>
      <c r="AI4889">
        <v>24</v>
      </c>
      <c r="AJ4889" t="s">
        <v>1344</v>
      </c>
      <c r="AK4889">
        <v>430</v>
      </c>
      <c r="AL4889" t="s">
        <v>10190</v>
      </c>
      <c r="AS4889">
        <v>0</v>
      </c>
      <c r="AT4889" t="s">
        <v>61</v>
      </c>
      <c r="AU4889" t="s">
        <v>23727</v>
      </c>
      <c r="AZ4889" t="s">
        <v>62</v>
      </c>
      <c r="BA4889">
        <v>1083</v>
      </c>
      <c r="BB4889" t="s">
        <v>2861</v>
      </c>
    </row>
    <row r="4890" spans="1:54" x14ac:dyDescent="0.25">
      <c r="A4890" s="1">
        <v>45200</v>
      </c>
      <c r="B4890">
        <v>431211</v>
      </c>
      <c r="C4890" t="s">
        <v>23728</v>
      </c>
      <c r="D4890">
        <v>5600</v>
      </c>
      <c r="E4890" t="s">
        <v>13971</v>
      </c>
      <c r="F4890" t="s">
        <v>23729</v>
      </c>
      <c r="L4890" t="s">
        <v>49983</v>
      </c>
      <c r="M4890">
        <v>1048</v>
      </c>
      <c r="N4890">
        <v>2</v>
      </c>
      <c r="R4890" s="1">
        <v>40162</v>
      </c>
      <c r="S4890" t="s">
        <v>80</v>
      </c>
      <c r="T4890">
        <v>430</v>
      </c>
      <c r="U4890" t="s">
        <v>10190</v>
      </c>
      <c r="V4890" s="1">
        <v>29007</v>
      </c>
      <c r="W4890">
        <v>2</v>
      </c>
      <c r="X4890" t="s">
        <v>57</v>
      </c>
      <c r="Y4890">
        <v>1</v>
      </c>
      <c r="Z4890" t="s">
        <v>46545</v>
      </c>
      <c r="AC4890">
        <v>125</v>
      </c>
      <c r="AD4890" t="s">
        <v>1344</v>
      </c>
      <c r="AE4890">
        <v>1014</v>
      </c>
      <c r="AF4890" t="s">
        <v>1352</v>
      </c>
      <c r="AG4890">
        <v>3</v>
      </c>
      <c r="AH4890" t="s">
        <v>81</v>
      </c>
      <c r="AI4890">
        <v>24</v>
      </c>
      <c r="AJ4890" t="s">
        <v>1344</v>
      </c>
      <c r="AK4890">
        <v>430</v>
      </c>
      <c r="AL4890" t="s">
        <v>10190</v>
      </c>
      <c r="AS4890">
        <v>0</v>
      </c>
      <c r="AT4890" t="s">
        <v>61</v>
      </c>
      <c r="AU4890" t="s">
        <v>46764</v>
      </c>
      <c r="AX4890">
        <v>55.097423145131202</v>
      </c>
      <c r="AY4890">
        <v>10.240654736358501</v>
      </c>
      <c r="AZ4890" t="s">
        <v>62</v>
      </c>
      <c r="BA4890">
        <v>1083</v>
      </c>
      <c r="BB4890" t="s">
        <v>2861</v>
      </c>
    </row>
    <row r="4891" spans="1:54" x14ac:dyDescent="0.25">
      <c r="A4891" s="1">
        <v>45200</v>
      </c>
      <c r="B4891">
        <v>431212</v>
      </c>
      <c r="C4891" t="s">
        <v>23730</v>
      </c>
      <c r="D4891">
        <v>5600</v>
      </c>
      <c r="E4891" t="s">
        <v>13971</v>
      </c>
      <c r="F4891" t="s">
        <v>23731</v>
      </c>
      <c r="G4891">
        <v>29188645</v>
      </c>
      <c r="H4891">
        <v>1003473668</v>
      </c>
      <c r="I4891" t="s">
        <v>23732</v>
      </c>
      <c r="J4891" t="s">
        <v>23733</v>
      </c>
      <c r="K4891" t="s">
        <v>23386</v>
      </c>
      <c r="L4891" t="s">
        <v>49970</v>
      </c>
      <c r="M4891">
        <v>459</v>
      </c>
      <c r="N4891">
        <v>40</v>
      </c>
      <c r="R4891" s="1">
        <v>40162</v>
      </c>
      <c r="S4891" t="s">
        <v>80</v>
      </c>
      <c r="T4891">
        <v>430</v>
      </c>
      <c r="U4891" t="s">
        <v>10190</v>
      </c>
      <c r="V4891" s="1">
        <v>39295</v>
      </c>
      <c r="W4891">
        <v>2</v>
      </c>
      <c r="X4891" t="s">
        <v>57</v>
      </c>
      <c r="Y4891">
        <v>1</v>
      </c>
      <c r="Z4891" t="s">
        <v>46545</v>
      </c>
      <c r="AB4891">
        <v>197808</v>
      </c>
      <c r="AC4891">
        <v>125</v>
      </c>
      <c r="AD4891" t="s">
        <v>1344</v>
      </c>
      <c r="AE4891">
        <v>1014</v>
      </c>
      <c r="AF4891" t="s">
        <v>1352</v>
      </c>
      <c r="AG4891">
        <v>3</v>
      </c>
      <c r="AH4891" t="s">
        <v>81</v>
      </c>
      <c r="AI4891">
        <v>24</v>
      </c>
      <c r="AJ4891" t="s">
        <v>1344</v>
      </c>
      <c r="AK4891">
        <v>430</v>
      </c>
      <c r="AL4891" t="s">
        <v>10190</v>
      </c>
      <c r="AM4891">
        <v>2</v>
      </c>
      <c r="AN4891" t="s">
        <v>119</v>
      </c>
      <c r="AO4891">
        <v>430210</v>
      </c>
      <c r="AP4891">
        <v>430210</v>
      </c>
      <c r="AQ4891" t="s">
        <v>23387</v>
      </c>
      <c r="AR4891" t="s">
        <v>23734</v>
      </c>
      <c r="AS4891">
        <v>2</v>
      </c>
      <c r="AT4891" t="s">
        <v>1413</v>
      </c>
      <c r="AU4891" t="s">
        <v>47895</v>
      </c>
      <c r="AX4891">
        <v>55.095589139983304</v>
      </c>
      <c r="AY4891">
        <v>10.2447561550585</v>
      </c>
      <c r="AZ4891" t="s">
        <v>62</v>
      </c>
      <c r="BA4891">
        <v>1083</v>
      </c>
      <c r="BB4891" t="s">
        <v>2861</v>
      </c>
    </row>
    <row r="4892" spans="1:54" x14ac:dyDescent="0.25">
      <c r="A4892" s="1">
        <v>45200</v>
      </c>
      <c r="B4892">
        <v>431247</v>
      </c>
      <c r="C4892" t="s">
        <v>23735</v>
      </c>
      <c r="D4892">
        <v>5600</v>
      </c>
      <c r="E4892" t="s">
        <v>13971</v>
      </c>
      <c r="F4892" t="s">
        <v>23736</v>
      </c>
      <c r="G4892">
        <v>29542791</v>
      </c>
      <c r="H4892">
        <v>1003308805</v>
      </c>
      <c r="I4892" t="s">
        <v>23737</v>
      </c>
      <c r="J4892" t="s">
        <v>23738</v>
      </c>
      <c r="K4892" t="s">
        <v>23739</v>
      </c>
      <c r="L4892" t="s">
        <v>17749</v>
      </c>
      <c r="M4892">
        <v>1438</v>
      </c>
      <c r="N4892">
        <v>42</v>
      </c>
      <c r="R4892" s="1">
        <v>43381</v>
      </c>
      <c r="S4892" t="s">
        <v>56</v>
      </c>
      <c r="W4892">
        <v>4</v>
      </c>
      <c r="X4892" t="s">
        <v>725</v>
      </c>
      <c r="Y4892">
        <v>1</v>
      </c>
      <c r="Z4892" t="s">
        <v>46545</v>
      </c>
      <c r="AB4892">
        <v>197808</v>
      </c>
      <c r="AC4892">
        <v>137</v>
      </c>
      <c r="AD4892" t="s">
        <v>1410</v>
      </c>
      <c r="AE4892">
        <v>1053</v>
      </c>
      <c r="AF4892" t="s">
        <v>1410</v>
      </c>
      <c r="AG4892">
        <v>1</v>
      </c>
      <c r="AH4892" t="s">
        <v>44482</v>
      </c>
      <c r="AI4892">
        <v>30</v>
      </c>
      <c r="AJ4892" t="s">
        <v>1402</v>
      </c>
      <c r="AK4892">
        <v>430</v>
      </c>
      <c r="AL4892" t="s">
        <v>10190</v>
      </c>
      <c r="AP4892">
        <v>461248</v>
      </c>
      <c r="AQ4892" t="s">
        <v>23740</v>
      </c>
      <c r="AR4892" t="s">
        <v>13995</v>
      </c>
      <c r="AS4892">
        <v>2</v>
      </c>
      <c r="AT4892" t="s">
        <v>1413</v>
      </c>
      <c r="AU4892" t="s">
        <v>17752</v>
      </c>
      <c r="AX4892">
        <v>55.10230481</v>
      </c>
      <c r="AY4892">
        <v>10.249950889999999</v>
      </c>
      <c r="AZ4892" t="s">
        <v>62</v>
      </c>
      <c r="BA4892">
        <v>1083</v>
      </c>
      <c r="BB4892" t="s">
        <v>2861</v>
      </c>
    </row>
    <row r="4893" spans="1:54" x14ac:dyDescent="0.25">
      <c r="A4893" s="1">
        <v>45200</v>
      </c>
      <c r="B4893">
        <v>431300</v>
      </c>
      <c r="C4893" t="s">
        <v>23741</v>
      </c>
      <c r="D4893">
        <v>5600</v>
      </c>
      <c r="E4893" t="s">
        <v>13971</v>
      </c>
      <c r="F4893" t="s">
        <v>23742</v>
      </c>
      <c r="G4893">
        <v>49490410</v>
      </c>
      <c r="H4893">
        <v>1001933785</v>
      </c>
      <c r="I4893" t="s">
        <v>23743</v>
      </c>
      <c r="J4893" t="s">
        <v>23744</v>
      </c>
      <c r="K4893" t="s">
        <v>23745</v>
      </c>
      <c r="L4893" t="s">
        <v>23746</v>
      </c>
      <c r="M4893">
        <v>72</v>
      </c>
      <c r="N4893">
        <v>4</v>
      </c>
      <c r="R4893" s="1">
        <v>43783</v>
      </c>
      <c r="S4893" t="s">
        <v>12855</v>
      </c>
      <c r="W4893">
        <v>5</v>
      </c>
      <c r="X4893" t="s">
        <v>557</v>
      </c>
      <c r="Y4893">
        <v>1</v>
      </c>
      <c r="Z4893" t="s">
        <v>46545</v>
      </c>
      <c r="AB4893">
        <v>196011</v>
      </c>
      <c r="AC4893">
        <v>123</v>
      </c>
      <c r="AD4893" t="s">
        <v>1507</v>
      </c>
      <c r="AE4893">
        <v>1011</v>
      </c>
      <c r="AF4893" t="s">
        <v>1507</v>
      </c>
      <c r="AG4893">
        <v>1</v>
      </c>
      <c r="AH4893" t="s">
        <v>44482</v>
      </c>
      <c r="AI4893">
        <v>80</v>
      </c>
      <c r="AJ4893" t="s">
        <v>1507</v>
      </c>
      <c r="AK4893">
        <v>430</v>
      </c>
      <c r="AL4893" t="s">
        <v>10190</v>
      </c>
      <c r="AQ4893" t="s">
        <v>23747</v>
      </c>
      <c r="AR4893" t="s">
        <v>23748</v>
      </c>
      <c r="AS4893">
        <v>0</v>
      </c>
      <c r="AT4893" t="s">
        <v>61</v>
      </c>
      <c r="AU4893" t="s">
        <v>23749</v>
      </c>
      <c r="AW4893" t="s">
        <v>13979</v>
      </c>
      <c r="AX4893">
        <v>55.162466479999999</v>
      </c>
      <c r="AY4893">
        <v>10.38388108</v>
      </c>
      <c r="AZ4893" t="s">
        <v>62</v>
      </c>
      <c r="BA4893">
        <v>1083</v>
      </c>
      <c r="BB4893" t="s">
        <v>2861</v>
      </c>
    </row>
    <row r="4894" spans="1:54" x14ac:dyDescent="0.25">
      <c r="A4894" s="1">
        <v>45200</v>
      </c>
      <c r="B4894">
        <v>431301</v>
      </c>
      <c r="C4894" t="s">
        <v>23750</v>
      </c>
      <c r="D4894">
        <v>5600</v>
      </c>
      <c r="E4894" t="s">
        <v>13971</v>
      </c>
      <c r="F4894" t="s">
        <v>23751</v>
      </c>
      <c r="G4894">
        <v>83280115</v>
      </c>
      <c r="H4894">
        <v>1002667129</v>
      </c>
      <c r="I4894" t="s">
        <v>23752</v>
      </c>
      <c r="J4894" t="s">
        <v>23753</v>
      </c>
      <c r="K4894" t="s">
        <v>23754</v>
      </c>
      <c r="L4894" t="s">
        <v>23755</v>
      </c>
      <c r="M4894">
        <v>646</v>
      </c>
      <c r="N4894">
        <v>9</v>
      </c>
      <c r="R4894" s="1">
        <v>44041</v>
      </c>
      <c r="S4894" t="s">
        <v>56</v>
      </c>
      <c r="W4894">
        <v>5</v>
      </c>
      <c r="X4894" t="s">
        <v>557</v>
      </c>
      <c r="Y4894">
        <v>1</v>
      </c>
      <c r="Z4894" t="s">
        <v>46545</v>
      </c>
      <c r="AA4894">
        <v>10</v>
      </c>
      <c r="AB4894">
        <v>192209</v>
      </c>
      <c r="AC4894">
        <v>123</v>
      </c>
      <c r="AD4894" t="s">
        <v>1507</v>
      </c>
      <c r="AE4894">
        <v>1011</v>
      </c>
      <c r="AF4894" t="s">
        <v>1507</v>
      </c>
      <c r="AG4894">
        <v>1</v>
      </c>
      <c r="AH4894" t="s">
        <v>44482</v>
      </c>
      <c r="AI4894">
        <v>80</v>
      </c>
      <c r="AJ4894" t="s">
        <v>1507</v>
      </c>
      <c r="AK4894">
        <v>430</v>
      </c>
      <c r="AL4894" t="s">
        <v>10190</v>
      </c>
      <c r="AQ4894" t="s">
        <v>23756</v>
      </c>
      <c r="AR4894" t="s">
        <v>23757</v>
      </c>
      <c r="AS4894">
        <v>0</v>
      </c>
      <c r="AT4894" t="s">
        <v>61</v>
      </c>
      <c r="AU4894" t="s">
        <v>23758</v>
      </c>
      <c r="AW4894" t="s">
        <v>13979</v>
      </c>
      <c r="AX4894">
        <v>55.144676269999998</v>
      </c>
      <c r="AY4894">
        <v>10.332358320000001</v>
      </c>
      <c r="AZ4894" t="s">
        <v>62</v>
      </c>
      <c r="BA4894">
        <v>1083</v>
      </c>
      <c r="BB4894" t="s">
        <v>2861</v>
      </c>
    </row>
    <row r="4895" spans="1:54" x14ac:dyDescent="0.25">
      <c r="A4895" s="1">
        <v>45200</v>
      </c>
      <c r="B4895">
        <v>431302</v>
      </c>
      <c r="C4895" t="s">
        <v>23759</v>
      </c>
      <c r="D4895">
        <v>5600</v>
      </c>
      <c r="E4895" t="s">
        <v>13971</v>
      </c>
      <c r="F4895" t="s">
        <v>23760</v>
      </c>
      <c r="G4895">
        <v>53578217</v>
      </c>
      <c r="H4895">
        <v>1002187728</v>
      </c>
      <c r="I4895" t="s">
        <v>15499</v>
      </c>
      <c r="J4895" t="s">
        <v>23761</v>
      </c>
      <c r="K4895" t="s">
        <v>15500</v>
      </c>
      <c r="L4895" t="s">
        <v>15501</v>
      </c>
      <c r="M4895">
        <v>1365</v>
      </c>
      <c r="N4895">
        <v>7</v>
      </c>
      <c r="R4895" s="1">
        <v>43791</v>
      </c>
      <c r="S4895" t="s">
        <v>56</v>
      </c>
      <c r="W4895">
        <v>4</v>
      </c>
      <c r="X4895" t="s">
        <v>725</v>
      </c>
      <c r="Y4895">
        <v>1</v>
      </c>
      <c r="Z4895" t="s">
        <v>46545</v>
      </c>
      <c r="AB4895">
        <v>190708</v>
      </c>
      <c r="AC4895">
        <v>261</v>
      </c>
      <c r="AD4895" t="s">
        <v>4220</v>
      </c>
      <c r="AE4895">
        <v>1071</v>
      </c>
      <c r="AF4895" t="s">
        <v>1688</v>
      </c>
      <c r="AG4895">
        <v>1</v>
      </c>
      <c r="AH4895" t="s">
        <v>44482</v>
      </c>
      <c r="AI4895">
        <v>99</v>
      </c>
      <c r="AJ4895" t="s">
        <v>54511</v>
      </c>
      <c r="AK4895">
        <v>430</v>
      </c>
      <c r="AL4895" t="s">
        <v>10190</v>
      </c>
      <c r="AP4895">
        <v>461301</v>
      </c>
      <c r="AQ4895" t="s">
        <v>15502</v>
      </c>
      <c r="AR4895" t="s">
        <v>15503</v>
      </c>
      <c r="AS4895">
        <v>2</v>
      </c>
      <c r="AT4895" t="s">
        <v>1413</v>
      </c>
      <c r="AU4895" t="s">
        <v>15504</v>
      </c>
      <c r="AX4895">
        <v>55.144759039999997</v>
      </c>
      <c r="AY4895">
        <v>10.344584449999999</v>
      </c>
      <c r="AZ4895" t="s">
        <v>62</v>
      </c>
      <c r="BA4895">
        <v>1083</v>
      </c>
      <c r="BB4895" t="s">
        <v>2861</v>
      </c>
    </row>
    <row r="4896" spans="1:54" x14ac:dyDescent="0.25">
      <c r="A4896" s="1">
        <v>45200</v>
      </c>
      <c r="B4896">
        <v>431303</v>
      </c>
      <c r="C4896" t="s">
        <v>53629</v>
      </c>
      <c r="D4896">
        <v>5600</v>
      </c>
      <c r="E4896" t="s">
        <v>13971</v>
      </c>
      <c r="F4896" t="s">
        <v>53630</v>
      </c>
      <c r="R4896" s="1">
        <v>40162</v>
      </c>
      <c r="S4896" t="s">
        <v>80</v>
      </c>
      <c r="V4896" s="1">
        <v>33390</v>
      </c>
      <c r="W4896">
        <v>5</v>
      </c>
      <c r="X4896" t="s">
        <v>557</v>
      </c>
      <c r="Y4896">
        <v>1</v>
      </c>
      <c r="Z4896" t="s">
        <v>46545</v>
      </c>
      <c r="AB4896">
        <v>199104</v>
      </c>
      <c r="AC4896">
        <v>144</v>
      </c>
      <c r="AD4896" t="s">
        <v>52641</v>
      </c>
      <c r="AE4896">
        <v>1023</v>
      </c>
      <c r="AF4896" t="s">
        <v>1486</v>
      </c>
      <c r="AG4896">
        <v>3</v>
      </c>
      <c r="AH4896" t="s">
        <v>81</v>
      </c>
      <c r="AI4896">
        <v>82</v>
      </c>
      <c r="AJ4896" t="s">
        <v>52641</v>
      </c>
      <c r="AK4896">
        <v>430</v>
      </c>
      <c r="AL4896" t="s">
        <v>10190</v>
      </c>
      <c r="AS4896">
        <v>0</v>
      </c>
      <c r="AT4896" t="s">
        <v>61</v>
      </c>
      <c r="AZ4896" t="s">
        <v>62</v>
      </c>
      <c r="BA4896">
        <v>1083</v>
      </c>
      <c r="BB4896" t="s">
        <v>2861</v>
      </c>
    </row>
    <row r="4897" spans="1:54" x14ac:dyDescent="0.25">
      <c r="A4897" s="1">
        <v>45200</v>
      </c>
      <c r="B4897">
        <v>431304</v>
      </c>
      <c r="C4897" t="s">
        <v>23762</v>
      </c>
      <c r="D4897">
        <v>5600</v>
      </c>
      <c r="E4897" t="s">
        <v>13971</v>
      </c>
      <c r="F4897" t="s">
        <v>23763</v>
      </c>
      <c r="G4897">
        <v>27030076</v>
      </c>
      <c r="H4897">
        <v>1009719586</v>
      </c>
      <c r="I4897" t="s">
        <v>23764</v>
      </c>
      <c r="J4897" t="s">
        <v>23765</v>
      </c>
      <c r="K4897" t="s">
        <v>23766</v>
      </c>
      <c r="L4897" t="s">
        <v>23767</v>
      </c>
      <c r="M4897">
        <v>708</v>
      </c>
      <c r="N4897">
        <v>13</v>
      </c>
      <c r="R4897" s="1">
        <v>44407</v>
      </c>
      <c r="S4897" t="s">
        <v>56</v>
      </c>
      <c r="W4897">
        <v>5</v>
      </c>
      <c r="X4897" t="s">
        <v>557</v>
      </c>
      <c r="Y4897">
        <v>1</v>
      </c>
      <c r="Z4897" t="s">
        <v>46545</v>
      </c>
      <c r="AB4897">
        <v>200308</v>
      </c>
      <c r="AC4897">
        <v>123</v>
      </c>
      <c r="AD4897" t="s">
        <v>1507</v>
      </c>
      <c r="AE4897">
        <v>1011</v>
      </c>
      <c r="AF4897" t="s">
        <v>1507</v>
      </c>
      <c r="AG4897">
        <v>1</v>
      </c>
      <c r="AH4897" t="s">
        <v>44482</v>
      </c>
      <c r="AI4897">
        <v>80</v>
      </c>
      <c r="AJ4897" t="s">
        <v>1507</v>
      </c>
      <c r="AK4897">
        <v>430</v>
      </c>
      <c r="AL4897" t="s">
        <v>10190</v>
      </c>
      <c r="AQ4897" t="s">
        <v>23768</v>
      </c>
      <c r="AR4897" t="s">
        <v>23769</v>
      </c>
      <c r="AS4897">
        <v>0</v>
      </c>
      <c r="AT4897" t="s">
        <v>61</v>
      </c>
      <c r="AU4897" t="s">
        <v>3889</v>
      </c>
      <c r="AW4897" t="s">
        <v>23770</v>
      </c>
      <c r="AX4897">
        <v>55.102978530000001</v>
      </c>
      <c r="AY4897">
        <v>10.180514479999999</v>
      </c>
      <c r="AZ4897" t="s">
        <v>62</v>
      </c>
      <c r="BA4897">
        <v>1083</v>
      </c>
      <c r="BB4897" t="s">
        <v>2861</v>
      </c>
    </row>
    <row r="4898" spans="1:54" x14ac:dyDescent="0.25">
      <c r="A4898" s="1">
        <v>45200</v>
      </c>
      <c r="B4898">
        <v>431350</v>
      </c>
      <c r="C4898" t="s">
        <v>23771</v>
      </c>
      <c r="D4898">
        <v>5600</v>
      </c>
      <c r="E4898" t="s">
        <v>13971</v>
      </c>
      <c r="F4898" t="s">
        <v>23772</v>
      </c>
      <c r="G4898">
        <v>39815885</v>
      </c>
      <c r="H4898">
        <v>1024525534</v>
      </c>
      <c r="I4898" t="s">
        <v>15284</v>
      </c>
      <c r="J4898" t="s">
        <v>23773</v>
      </c>
      <c r="K4898" t="s">
        <v>23774</v>
      </c>
      <c r="L4898" t="s">
        <v>23775</v>
      </c>
      <c r="M4898">
        <v>1021</v>
      </c>
      <c r="N4898">
        <v>58</v>
      </c>
      <c r="R4898" s="1">
        <v>44046</v>
      </c>
      <c r="S4898" t="s">
        <v>56</v>
      </c>
      <c r="W4898">
        <v>4</v>
      </c>
      <c r="X4898" t="s">
        <v>725</v>
      </c>
      <c r="Y4898">
        <v>1</v>
      </c>
      <c r="Z4898" t="s">
        <v>46545</v>
      </c>
      <c r="AB4898">
        <v>199201</v>
      </c>
      <c r="AC4898">
        <v>149</v>
      </c>
      <c r="AD4898" t="s">
        <v>1085</v>
      </c>
      <c r="AE4898">
        <v>1027</v>
      </c>
      <c r="AF4898" t="s">
        <v>1543</v>
      </c>
      <c r="AG4898">
        <v>1</v>
      </c>
      <c r="AH4898" t="s">
        <v>44482</v>
      </c>
      <c r="AI4898">
        <v>85</v>
      </c>
      <c r="AJ4898" t="s">
        <v>1428</v>
      </c>
      <c r="AK4898">
        <v>430</v>
      </c>
      <c r="AL4898" t="s">
        <v>10190</v>
      </c>
      <c r="AP4898">
        <v>281040</v>
      </c>
      <c r="AQ4898" t="s">
        <v>15287</v>
      </c>
      <c r="AS4898">
        <v>2</v>
      </c>
      <c r="AT4898" t="s">
        <v>1413</v>
      </c>
      <c r="AU4898" t="s">
        <v>23776</v>
      </c>
      <c r="AX4898">
        <v>55.110771659999997</v>
      </c>
      <c r="AY4898">
        <v>10.229512890000001</v>
      </c>
      <c r="AZ4898" t="s">
        <v>62</v>
      </c>
      <c r="BA4898">
        <v>1083</v>
      </c>
      <c r="BB4898" t="s">
        <v>2861</v>
      </c>
    </row>
    <row r="4899" spans="1:54" x14ac:dyDescent="0.25">
      <c r="A4899" s="1">
        <v>45200</v>
      </c>
      <c r="B4899">
        <v>431375</v>
      </c>
      <c r="C4899" t="s">
        <v>53631</v>
      </c>
      <c r="D4899">
        <v>5600</v>
      </c>
      <c r="E4899" t="s">
        <v>13971</v>
      </c>
      <c r="F4899" t="s">
        <v>53632</v>
      </c>
      <c r="I4899" t="s">
        <v>23777</v>
      </c>
      <c r="K4899" t="s">
        <v>23778</v>
      </c>
      <c r="L4899" t="s">
        <v>53633</v>
      </c>
      <c r="M4899">
        <v>524</v>
      </c>
      <c r="N4899">
        <v>201</v>
      </c>
      <c r="R4899" s="1">
        <v>40162</v>
      </c>
      <c r="S4899" t="s">
        <v>80</v>
      </c>
      <c r="V4899" s="1">
        <v>38047</v>
      </c>
      <c r="W4899">
        <v>5</v>
      </c>
      <c r="X4899" t="s">
        <v>557</v>
      </c>
      <c r="Y4899">
        <v>1</v>
      </c>
      <c r="Z4899" t="s">
        <v>46545</v>
      </c>
      <c r="AB4899">
        <v>199107</v>
      </c>
      <c r="AC4899">
        <v>147</v>
      </c>
      <c r="AD4899" t="s">
        <v>46697</v>
      </c>
      <c r="AE4899">
        <v>1021</v>
      </c>
      <c r="AF4899" t="s">
        <v>46697</v>
      </c>
      <c r="AG4899">
        <v>3</v>
      </c>
      <c r="AH4899" t="s">
        <v>81</v>
      </c>
      <c r="AI4899">
        <v>86</v>
      </c>
      <c r="AJ4899" t="s">
        <v>46697</v>
      </c>
      <c r="AK4899">
        <v>430</v>
      </c>
      <c r="AL4899" t="s">
        <v>10190</v>
      </c>
      <c r="AQ4899" t="s">
        <v>23779</v>
      </c>
      <c r="AS4899">
        <v>0</v>
      </c>
      <c r="AT4899" t="s">
        <v>61</v>
      </c>
      <c r="AU4899" t="s">
        <v>53619</v>
      </c>
      <c r="AX4899">
        <v>55.100819012388797</v>
      </c>
      <c r="AY4899">
        <v>10.239908555877401</v>
      </c>
      <c r="AZ4899" t="s">
        <v>62</v>
      </c>
      <c r="BA4899">
        <v>1083</v>
      </c>
      <c r="BB4899" t="s">
        <v>2861</v>
      </c>
    </row>
    <row r="4900" spans="1:54" x14ac:dyDescent="0.25">
      <c r="A4900" s="1">
        <v>45200</v>
      </c>
      <c r="B4900">
        <v>431376</v>
      </c>
      <c r="C4900" t="s">
        <v>53631</v>
      </c>
      <c r="D4900">
        <v>5600</v>
      </c>
      <c r="E4900" t="s">
        <v>13971</v>
      </c>
      <c r="F4900" t="s">
        <v>53634</v>
      </c>
      <c r="I4900" t="s">
        <v>49984</v>
      </c>
      <c r="J4900" t="s">
        <v>23780</v>
      </c>
      <c r="K4900" t="s">
        <v>23781</v>
      </c>
      <c r="L4900" t="s">
        <v>23782</v>
      </c>
      <c r="M4900">
        <v>500</v>
      </c>
      <c r="N4900">
        <v>1</v>
      </c>
      <c r="R4900" s="1">
        <v>40162</v>
      </c>
      <c r="S4900" t="s">
        <v>80</v>
      </c>
      <c r="V4900" s="1">
        <v>38473</v>
      </c>
      <c r="W4900">
        <v>5</v>
      </c>
      <c r="X4900" t="s">
        <v>557</v>
      </c>
      <c r="Y4900">
        <v>1</v>
      </c>
      <c r="Z4900" t="s">
        <v>46545</v>
      </c>
      <c r="AB4900">
        <v>199107</v>
      </c>
      <c r="AC4900">
        <v>147</v>
      </c>
      <c r="AD4900" t="s">
        <v>46697</v>
      </c>
      <c r="AE4900">
        <v>1021</v>
      </c>
      <c r="AF4900" t="s">
        <v>46697</v>
      </c>
      <c r="AG4900">
        <v>3</v>
      </c>
      <c r="AH4900" t="s">
        <v>81</v>
      </c>
      <c r="AI4900">
        <v>86</v>
      </c>
      <c r="AJ4900" t="s">
        <v>46697</v>
      </c>
      <c r="AK4900">
        <v>430</v>
      </c>
      <c r="AL4900" t="s">
        <v>10190</v>
      </c>
      <c r="AQ4900" t="s">
        <v>23783</v>
      </c>
      <c r="AS4900">
        <v>0</v>
      </c>
      <c r="AT4900" t="s">
        <v>61</v>
      </c>
      <c r="AU4900" t="s">
        <v>22258</v>
      </c>
      <c r="AZ4900" t="s">
        <v>62</v>
      </c>
      <c r="BA4900">
        <v>1083</v>
      </c>
      <c r="BB4900" t="s">
        <v>2861</v>
      </c>
    </row>
    <row r="4901" spans="1:54" x14ac:dyDescent="0.25">
      <c r="A4901" s="1">
        <v>45200</v>
      </c>
      <c r="B4901">
        <v>431377</v>
      </c>
      <c r="C4901" t="s">
        <v>23784</v>
      </c>
      <c r="D4901">
        <v>5600</v>
      </c>
      <c r="E4901" t="s">
        <v>13971</v>
      </c>
      <c r="F4901" t="s">
        <v>53635</v>
      </c>
      <c r="I4901" t="s">
        <v>23785</v>
      </c>
      <c r="K4901" t="s">
        <v>23786</v>
      </c>
      <c r="L4901" t="s">
        <v>54916</v>
      </c>
      <c r="M4901">
        <v>1844</v>
      </c>
      <c r="N4901">
        <v>17</v>
      </c>
      <c r="R4901" s="1">
        <v>40162</v>
      </c>
      <c r="S4901" t="s">
        <v>80</v>
      </c>
      <c r="V4901" s="1">
        <v>35431</v>
      </c>
      <c r="W4901">
        <v>5</v>
      </c>
      <c r="X4901" t="s">
        <v>557</v>
      </c>
      <c r="Y4901">
        <v>1</v>
      </c>
      <c r="Z4901" t="s">
        <v>46545</v>
      </c>
      <c r="AB4901">
        <v>199011</v>
      </c>
      <c r="AC4901">
        <v>147</v>
      </c>
      <c r="AD4901" t="s">
        <v>46697</v>
      </c>
      <c r="AE4901">
        <v>1021</v>
      </c>
      <c r="AF4901" t="s">
        <v>46697</v>
      </c>
      <c r="AG4901">
        <v>3</v>
      </c>
      <c r="AH4901" t="s">
        <v>81</v>
      </c>
      <c r="AI4901">
        <v>86</v>
      </c>
      <c r="AJ4901" t="s">
        <v>46697</v>
      </c>
      <c r="AK4901">
        <v>430</v>
      </c>
      <c r="AL4901" t="s">
        <v>10190</v>
      </c>
      <c r="AS4901">
        <v>0</v>
      </c>
      <c r="AT4901" t="s">
        <v>61</v>
      </c>
      <c r="AU4901" t="s">
        <v>54610</v>
      </c>
      <c r="AX4901">
        <v>55.094920617261003</v>
      </c>
      <c r="AY4901">
        <v>10.244441864854601</v>
      </c>
      <c r="AZ4901" t="s">
        <v>62</v>
      </c>
      <c r="BA4901">
        <v>1083</v>
      </c>
      <c r="BB4901" t="s">
        <v>2861</v>
      </c>
    </row>
    <row r="4902" spans="1:54" x14ac:dyDescent="0.25">
      <c r="A4902" s="1">
        <v>45200</v>
      </c>
      <c r="B4902">
        <v>431401</v>
      </c>
      <c r="C4902" t="s">
        <v>53636</v>
      </c>
      <c r="D4902">
        <v>5600</v>
      </c>
      <c r="E4902" t="s">
        <v>13971</v>
      </c>
      <c r="F4902" t="s">
        <v>53637</v>
      </c>
      <c r="R4902" s="1">
        <v>40162</v>
      </c>
      <c r="S4902" t="s">
        <v>80</v>
      </c>
      <c r="V4902" s="1">
        <v>29738</v>
      </c>
      <c r="W4902">
        <v>4</v>
      </c>
      <c r="X4902" t="s">
        <v>725</v>
      </c>
      <c r="Y4902">
        <v>1</v>
      </c>
      <c r="Z4902" t="s">
        <v>46545</v>
      </c>
      <c r="AC4902">
        <v>241</v>
      </c>
      <c r="AD4902" t="s">
        <v>1722</v>
      </c>
      <c r="AE4902">
        <v>1071</v>
      </c>
      <c r="AF4902" t="s">
        <v>1688</v>
      </c>
      <c r="AG4902">
        <v>3</v>
      </c>
      <c r="AH4902" t="s">
        <v>81</v>
      </c>
      <c r="AI4902">
        <v>99</v>
      </c>
      <c r="AJ4902" t="s">
        <v>54511</v>
      </c>
      <c r="AK4902">
        <v>430</v>
      </c>
      <c r="AL4902" t="s">
        <v>10190</v>
      </c>
      <c r="AS4902">
        <v>0</v>
      </c>
      <c r="AT4902" t="s">
        <v>61</v>
      </c>
      <c r="AZ4902" t="s">
        <v>62</v>
      </c>
      <c r="BA4902">
        <v>1083</v>
      </c>
      <c r="BB4902" t="s">
        <v>2861</v>
      </c>
    </row>
    <row r="4903" spans="1:54" x14ac:dyDescent="0.25">
      <c r="A4903" s="1">
        <v>45200</v>
      </c>
      <c r="B4903">
        <v>433001</v>
      </c>
      <c r="C4903" t="s">
        <v>23787</v>
      </c>
      <c r="D4903">
        <v>5620</v>
      </c>
      <c r="E4903" t="s">
        <v>11658</v>
      </c>
      <c r="F4903" t="s">
        <v>23788</v>
      </c>
      <c r="I4903" t="s">
        <v>45810</v>
      </c>
      <c r="J4903" t="s">
        <v>23789</v>
      </c>
      <c r="K4903" t="s">
        <v>23790</v>
      </c>
      <c r="L4903" t="s">
        <v>11661</v>
      </c>
      <c r="M4903">
        <v>146</v>
      </c>
      <c r="N4903">
        <v>135</v>
      </c>
      <c r="R4903" s="1">
        <v>40162</v>
      </c>
      <c r="S4903" t="s">
        <v>80</v>
      </c>
      <c r="T4903">
        <v>420</v>
      </c>
      <c r="U4903" t="s">
        <v>11662</v>
      </c>
      <c r="V4903" s="1">
        <v>38534</v>
      </c>
      <c r="W4903">
        <v>2</v>
      </c>
      <c r="X4903" t="s">
        <v>57</v>
      </c>
      <c r="Y4903">
        <v>1</v>
      </c>
      <c r="Z4903" t="s">
        <v>46545</v>
      </c>
      <c r="AA4903">
        <v>7</v>
      </c>
      <c r="AB4903">
        <v>195608</v>
      </c>
      <c r="AC4903">
        <v>121</v>
      </c>
      <c r="AD4903" t="s">
        <v>70</v>
      </c>
      <c r="AE4903">
        <v>1012</v>
      </c>
      <c r="AF4903" t="s">
        <v>71</v>
      </c>
      <c r="AG4903">
        <v>3</v>
      </c>
      <c r="AH4903" t="s">
        <v>81</v>
      </c>
      <c r="AI4903">
        <v>21</v>
      </c>
      <c r="AJ4903" t="s">
        <v>52613</v>
      </c>
      <c r="AK4903">
        <v>420</v>
      </c>
      <c r="AL4903" t="s">
        <v>11662</v>
      </c>
      <c r="AQ4903" t="s">
        <v>23791</v>
      </c>
      <c r="AR4903" t="s">
        <v>23792</v>
      </c>
      <c r="AS4903">
        <v>0</v>
      </c>
      <c r="AT4903" t="s">
        <v>61</v>
      </c>
      <c r="AU4903" t="s">
        <v>11665</v>
      </c>
      <c r="AX4903">
        <v>55.318495245006702</v>
      </c>
      <c r="AY4903">
        <v>10.0476186795447</v>
      </c>
      <c r="AZ4903" t="s">
        <v>62</v>
      </c>
      <c r="BA4903">
        <v>1083</v>
      </c>
      <c r="BB4903" t="s">
        <v>2861</v>
      </c>
    </row>
    <row r="4904" spans="1:54" x14ac:dyDescent="0.25">
      <c r="A4904" s="1">
        <v>45200</v>
      </c>
      <c r="B4904">
        <v>433002</v>
      </c>
      <c r="C4904" t="s">
        <v>49985</v>
      </c>
      <c r="D4904">
        <v>5620</v>
      </c>
      <c r="E4904" t="s">
        <v>11658</v>
      </c>
      <c r="F4904" t="s">
        <v>49986</v>
      </c>
      <c r="G4904">
        <v>29189692</v>
      </c>
      <c r="H4904">
        <v>1003311921</v>
      </c>
      <c r="I4904" t="s">
        <v>23793</v>
      </c>
      <c r="J4904" t="s">
        <v>23794</v>
      </c>
      <c r="K4904" t="s">
        <v>23795</v>
      </c>
      <c r="L4904" t="s">
        <v>23796</v>
      </c>
      <c r="M4904">
        <v>910</v>
      </c>
      <c r="N4904">
        <v>26</v>
      </c>
      <c r="R4904" s="1">
        <v>40777</v>
      </c>
      <c r="S4904" t="s">
        <v>56</v>
      </c>
      <c r="T4904">
        <v>420</v>
      </c>
      <c r="U4904" t="s">
        <v>11662</v>
      </c>
      <c r="V4904" s="1">
        <v>40755</v>
      </c>
      <c r="W4904">
        <v>2</v>
      </c>
      <c r="X4904" t="s">
        <v>57</v>
      </c>
      <c r="Y4904">
        <v>1</v>
      </c>
      <c r="Z4904" t="s">
        <v>46545</v>
      </c>
      <c r="AA4904">
        <v>6</v>
      </c>
      <c r="AC4904">
        <v>121</v>
      </c>
      <c r="AD4904" t="s">
        <v>70</v>
      </c>
      <c r="AE4904">
        <v>1012</v>
      </c>
      <c r="AF4904" t="s">
        <v>71</v>
      </c>
      <c r="AG4904">
        <v>3</v>
      </c>
      <c r="AH4904" t="s">
        <v>81</v>
      </c>
      <c r="AI4904">
        <v>22</v>
      </c>
      <c r="AJ4904" t="s">
        <v>52628</v>
      </c>
      <c r="AK4904">
        <v>420</v>
      </c>
      <c r="AL4904" t="s">
        <v>11662</v>
      </c>
      <c r="AQ4904" t="s">
        <v>23797</v>
      </c>
      <c r="AR4904" t="s">
        <v>23798</v>
      </c>
      <c r="AS4904">
        <v>0</v>
      </c>
      <c r="AT4904" t="s">
        <v>61</v>
      </c>
      <c r="AU4904" t="s">
        <v>17374</v>
      </c>
      <c r="AX4904">
        <v>55.249028531458499</v>
      </c>
      <c r="AY4904">
        <v>10.068413813832001</v>
      </c>
      <c r="AZ4904" t="s">
        <v>62</v>
      </c>
      <c r="BA4904">
        <v>1083</v>
      </c>
      <c r="BB4904" t="s">
        <v>2861</v>
      </c>
    </row>
    <row r="4905" spans="1:54" x14ac:dyDescent="0.25">
      <c r="A4905" s="1">
        <v>45200</v>
      </c>
      <c r="B4905">
        <v>433003</v>
      </c>
      <c r="C4905" t="s">
        <v>23799</v>
      </c>
      <c r="D4905">
        <v>5620</v>
      </c>
      <c r="E4905" t="s">
        <v>11658</v>
      </c>
      <c r="F4905" t="s">
        <v>23800</v>
      </c>
      <c r="G4905">
        <v>29189692</v>
      </c>
      <c r="H4905">
        <v>1003311878</v>
      </c>
      <c r="I4905" t="s">
        <v>45811</v>
      </c>
      <c r="J4905" t="s">
        <v>23801</v>
      </c>
      <c r="K4905" t="s">
        <v>23802</v>
      </c>
      <c r="L4905" t="s">
        <v>23803</v>
      </c>
      <c r="M4905">
        <v>709</v>
      </c>
      <c r="N4905">
        <v>10</v>
      </c>
      <c r="R4905" s="1">
        <v>43783</v>
      </c>
      <c r="S4905" t="s">
        <v>56</v>
      </c>
      <c r="T4905">
        <v>420</v>
      </c>
      <c r="U4905" t="s">
        <v>11662</v>
      </c>
      <c r="W4905">
        <v>2</v>
      </c>
      <c r="X4905" t="s">
        <v>57</v>
      </c>
      <c r="Y4905">
        <v>1</v>
      </c>
      <c r="Z4905" t="s">
        <v>46545</v>
      </c>
      <c r="AA4905">
        <v>10</v>
      </c>
      <c r="AC4905">
        <v>121</v>
      </c>
      <c r="AD4905" t="s">
        <v>70</v>
      </c>
      <c r="AE4905">
        <v>1012</v>
      </c>
      <c r="AF4905" t="s">
        <v>71</v>
      </c>
      <c r="AG4905">
        <v>1</v>
      </c>
      <c r="AH4905" t="s">
        <v>44482</v>
      </c>
      <c r="AI4905">
        <v>21</v>
      </c>
      <c r="AJ4905" t="s">
        <v>52613</v>
      </c>
      <c r="AK4905">
        <v>420</v>
      </c>
      <c r="AL4905" t="s">
        <v>11662</v>
      </c>
      <c r="AQ4905" t="s">
        <v>23804</v>
      </c>
      <c r="AR4905" t="s">
        <v>23805</v>
      </c>
      <c r="AS4905">
        <v>0</v>
      </c>
      <c r="AT4905" t="s">
        <v>61</v>
      </c>
      <c r="AU4905" t="s">
        <v>23179</v>
      </c>
      <c r="AX4905">
        <v>55.274610029999998</v>
      </c>
      <c r="AY4905">
        <v>10.109617569999999</v>
      </c>
      <c r="AZ4905" t="s">
        <v>62</v>
      </c>
      <c r="BA4905">
        <v>1083</v>
      </c>
      <c r="BB4905" t="s">
        <v>2861</v>
      </c>
    </row>
    <row r="4906" spans="1:54" x14ac:dyDescent="0.25">
      <c r="A4906" s="1">
        <v>45200</v>
      </c>
      <c r="B4906">
        <v>433004</v>
      </c>
      <c r="C4906" t="s">
        <v>23806</v>
      </c>
      <c r="D4906">
        <v>5620</v>
      </c>
      <c r="E4906" t="s">
        <v>11658</v>
      </c>
      <c r="F4906" t="s">
        <v>23807</v>
      </c>
      <c r="G4906">
        <v>29189692</v>
      </c>
      <c r="H4906">
        <v>1003311830</v>
      </c>
      <c r="I4906" t="s">
        <v>23808</v>
      </c>
      <c r="J4906" t="s">
        <v>23809</v>
      </c>
      <c r="K4906" t="s">
        <v>23810</v>
      </c>
      <c r="L4906" t="s">
        <v>23811</v>
      </c>
      <c r="M4906">
        <v>224</v>
      </c>
      <c r="N4906">
        <v>57</v>
      </c>
      <c r="R4906" s="1">
        <v>44466</v>
      </c>
      <c r="S4906" t="s">
        <v>56</v>
      </c>
      <c r="T4906">
        <v>420</v>
      </c>
      <c r="U4906" t="s">
        <v>11662</v>
      </c>
      <c r="V4906" s="1">
        <v>44408</v>
      </c>
      <c r="W4906">
        <v>2</v>
      </c>
      <c r="X4906" t="s">
        <v>57</v>
      </c>
      <c r="Y4906">
        <v>1</v>
      </c>
      <c r="Z4906" t="s">
        <v>46545</v>
      </c>
      <c r="AA4906">
        <v>6</v>
      </c>
      <c r="AC4906">
        <v>121</v>
      </c>
      <c r="AD4906" t="s">
        <v>70</v>
      </c>
      <c r="AE4906">
        <v>1012</v>
      </c>
      <c r="AF4906" t="s">
        <v>71</v>
      </c>
      <c r="AG4906">
        <v>3</v>
      </c>
      <c r="AH4906" t="s">
        <v>81</v>
      </c>
      <c r="AI4906">
        <v>21</v>
      </c>
      <c r="AJ4906" t="s">
        <v>52613</v>
      </c>
      <c r="AK4906">
        <v>420</v>
      </c>
      <c r="AL4906" t="s">
        <v>11662</v>
      </c>
      <c r="AQ4906" t="s">
        <v>23812</v>
      </c>
      <c r="AR4906" t="s">
        <v>23813</v>
      </c>
      <c r="AS4906">
        <v>0</v>
      </c>
      <c r="AT4906" t="s">
        <v>61</v>
      </c>
      <c r="AU4906" t="s">
        <v>23814</v>
      </c>
      <c r="AX4906">
        <v>55.259404369999999</v>
      </c>
      <c r="AY4906">
        <v>10.12647817</v>
      </c>
      <c r="AZ4906" t="s">
        <v>62</v>
      </c>
      <c r="BA4906">
        <v>1083</v>
      </c>
      <c r="BB4906" t="s">
        <v>2861</v>
      </c>
    </row>
    <row r="4907" spans="1:54" x14ac:dyDescent="0.25">
      <c r="A4907" s="1">
        <v>45200</v>
      </c>
      <c r="B4907">
        <v>433005</v>
      </c>
      <c r="C4907" t="s">
        <v>23815</v>
      </c>
      <c r="D4907">
        <v>5620</v>
      </c>
      <c r="E4907" t="s">
        <v>11658</v>
      </c>
      <c r="F4907" t="s">
        <v>23816</v>
      </c>
      <c r="G4907">
        <v>58626716</v>
      </c>
      <c r="H4907">
        <v>1002084770</v>
      </c>
      <c r="I4907" t="s">
        <v>23817</v>
      </c>
      <c r="J4907" t="s">
        <v>23818</v>
      </c>
      <c r="K4907" t="s">
        <v>23819</v>
      </c>
      <c r="L4907" t="s">
        <v>23820</v>
      </c>
      <c r="M4907">
        <v>853</v>
      </c>
      <c r="N4907">
        <v>50</v>
      </c>
      <c r="R4907" s="1">
        <v>43710</v>
      </c>
      <c r="S4907" t="s">
        <v>56</v>
      </c>
      <c r="W4907">
        <v>5</v>
      </c>
      <c r="X4907" t="s">
        <v>557</v>
      </c>
      <c r="Y4907">
        <v>1</v>
      </c>
      <c r="Z4907" t="s">
        <v>46545</v>
      </c>
      <c r="AA4907">
        <v>9</v>
      </c>
      <c r="AB4907">
        <v>189801</v>
      </c>
      <c r="AC4907">
        <v>121</v>
      </c>
      <c r="AD4907" t="s">
        <v>70</v>
      </c>
      <c r="AE4907">
        <v>1013</v>
      </c>
      <c r="AF4907" t="s">
        <v>558</v>
      </c>
      <c r="AG4907">
        <v>1</v>
      </c>
      <c r="AH4907" t="s">
        <v>44482</v>
      </c>
      <c r="AI4907">
        <v>21</v>
      </c>
      <c r="AJ4907" t="s">
        <v>52613</v>
      </c>
      <c r="AK4907">
        <v>420</v>
      </c>
      <c r="AL4907" t="s">
        <v>11662</v>
      </c>
      <c r="AQ4907" t="s">
        <v>23821</v>
      </c>
      <c r="AR4907" t="s">
        <v>23822</v>
      </c>
      <c r="AS4907">
        <v>0</v>
      </c>
      <c r="AT4907" t="s">
        <v>61</v>
      </c>
      <c r="AU4907" t="s">
        <v>23823</v>
      </c>
      <c r="AX4907">
        <v>55.283418240000003</v>
      </c>
      <c r="AY4907">
        <v>10.11036882</v>
      </c>
      <c r="AZ4907" t="s">
        <v>62</v>
      </c>
      <c r="BA4907">
        <v>1083</v>
      </c>
      <c r="BB4907" t="s">
        <v>2861</v>
      </c>
    </row>
    <row r="4908" spans="1:54" x14ac:dyDescent="0.25">
      <c r="A4908" s="1">
        <v>45200</v>
      </c>
      <c r="B4908">
        <v>433006</v>
      </c>
      <c r="C4908" t="s">
        <v>23824</v>
      </c>
      <c r="D4908">
        <v>5620</v>
      </c>
      <c r="E4908" t="s">
        <v>11658</v>
      </c>
      <c r="F4908" t="s">
        <v>23825</v>
      </c>
      <c r="G4908">
        <v>29542724</v>
      </c>
      <c r="H4908">
        <v>1003308817</v>
      </c>
      <c r="I4908" t="s">
        <v>49987</v>
      </c>
      <c r="J4908" t="s">
        <v>23826</v>
      </c>
      <c r="K4908" t="s">
        <v>23827</v>
      </c>
      <c r="L4908" t="s">
        <v>53638</v>
      </c>
      <c r="M4908">
        <v>899</v>
      </c>
      <c r="N4908">
        <v>4</v>
      </c>
      <c r="R4908" s="1">
        <v>44350</v>
      </c>
      <c r="S4908" t="s">
        <v>56</v>
      </c>
      <c r="W4908">
        <v>4</v>
      </c>
      <c r="X4908" t="s">
        <v>725</v>
      </c>
      <c r="Y4908">
        <v>1</v>
      </c>
      <c r="Z4908" t="s">
        <v>46545</v>
      </c>
      <c r="AB4908">
        <v>196108</v>
      </c>
      <c r="AC4908">
        <v>131</v>
      </c>
      <c r="AD4908" t="s">
        <v>752</v>
      </c>
      <c r="AE4908">
        <v>1061</v>
      </c>
      <c r="AF4908" t="s">
        <v>752</v>
      </c>
      <c r="AG4908">
        <v>1</v>
      </c>
      <c r="AH4908" t="s">
        <v>44482</v>
      </c>
      <c r="AI4908">
        <v>99</v>
      </c>
      <c r="AJ4908" t="s">
        <v>54511</v>
      </c>
      <c r="AK4908">
        <v>420</v>
      </c>
      <c r="AL4908" t="s">
        <v>11662</v>
      </c>
      <c r="AQ4908" t="s">
        <v>23828</v>
      </c>
      <c r="AR4908" t="s">
        <v>23829</v>
      </c>
      <c r="AS4908">
        <v>0</v>
      </c>
      <c r="AT4908" t="s">
        <v>61</v>
      </c>
      <c r="AU4908" t="s">
        <v>53607</v>
      </c>
      <c r="AX4908">
        <v>55.27210333</v>
      </c>
      <c r="AY4908">
        <v>10.11097801</v>
      </c>
      <c r="AZ4908" t="s">
        <v>62</v>
      </c>
      <c r="BA4908">
        <v>1083</v>
      </c>
      <c r="BB4908" t="s">
        <v>2861</v>
      </c>
    </row>
    <row r="4909" spans="1:54" x14ac:dyDescent="0.25">
      <c r="A4909" s="1">
        <v>45200</v>
      </c>
      <c r="B4909">
        <v>433007</v>
      </c>
      <c r="C4909" t="s">
        <v>49988</v>
      </c>
      <c r="D4909">
        <v>5620</v>
      </c>
      <c r="E4909" t="s">
        <v>11658</v>
      </c>
      <c r="F4909" t="s">
        <v>49989</v>
      </c>
      <c r="G4909">
        <v>29189692</v>
      </c>
      <c r="H4909">
        <v>1009160953</v>
      </c>
      <c r="I4909" t="s">
        <v>23830</v>
      </c>
      <c r="K4909" t="s">
        <v>23831</v>
      </c>
      <c r="L4909" t="s">
        <v>23796</v>
      </c>
      <c r="M4909">
        <v>910</v>
      </c>
      <c r="N4909">
        <v>26</v>
      </c>
      <c r="R4909" s="1">
        <v>43419</v>
      </c>
      <c r="S4909" t="s">
        <v>56</v>
      </c>
      <c r="T4909">
        <v>420</v>
      </c>
      <c r="U4909" t="s">
        <v>11662</v>
      </c>
      <c r="V4909" s="1">
        <v>43405</v>
      </c>
      <c r="W4909">
        <v>2</v>
      </c>
      <c r="X4909" t="s">
        <v>57</v>
      </c>
      <c r="Y4909">
        <v>1</v>
      </c>
      <c r="Z4909" t="s">
        <v>46545</v>
      </c>
      <c r="AA4909">
        <v>7</v>
      </c>
      <c r="AB4909">
        <v>200108</v>
      </c>
      <c r="AC4909">
        <v>129</v>
      </c>
      <c r="AD4909" t="s">
        <v>2405</v>
      </c>
      <c r="AE4909">
        <v>1016</v>
      </c>
      <c r="AF4909" t="s">
        <v>2405</v>
      </c>
      <c r="AG4909">
        <v>3</v>
      </c>
      <c r="AH4909" t="s">
        <v>81</v>
      </c>
      <c r="AI4909">
        <v>23</v>
      </c>
      <c r="AJ4909" t="s">
        <v>692</v>
      </c>
      <c r="AK4909">
        <v>420</v>
      </c>
      <c r="AL4909" t="s">
        <v>11662</v>
      </c>
      <c r="AQ4909" t="s">
        <v>23832</v>
      </c>
      <c r="AS4909">
        <v>0</v>
      </c>
      <c r="AT4909" t="s">
        <v>61</v>
      </c>
      <c r="AU4909" t="s">
        <v>17374</v>
      </c>
      <c r="AX4909">
        <v>55.249028520000003</v>
      </c>
      <c r="AY4909">
        <v>10.068413809999999</v>
      </c>
      <c r="AZ4909" t="s">
        <v>62</v>
      </c>
      <c r="BA4909">
        <v>1083</v>
      </c>
      <c r="BB4909" t="s">
        <v>2861</v>
      </c>
    </row>
    <row r="4910" spans="1:54" x14ac:dyDescent="0.25">
      <c r="A4910" s="1">
        <v>45200</v>
      </c>
      <c r="B4910">
        <v>433008</v>
      </c>
      <c r="C4910" t="s">
        <v>49990</v>
      </c>
      <c r="D4910">
        <v>5620</v>
      </c>
      <c r="E4910" t="s">
        <v>11658</v>
      </c>
      <c r="F4910" t="s">
        <v>49991</v>
      </c>
      <c r="G4910">
        <v>32434487</v>
      </c>
      <c r="H4910">
        <v>1015610170</v>
      </c>
      <c r="I4910" t="s">
        <v>49992</v>
      </c>
      <c r="K4910" t="s">
        <v>23833</v>
      </c>
      <c r="L4910" t="s">
        <v>53639</v>
      </c>
      <c r="M4910">
        <v>455</v>
      </c>
      <c r="N4910">
        <v>15</v>
      </c>
      <c r="R4910" s="1">
        <v>43719</v>
      </c>
      <c r="S4910" t="s">
        <v>56</v>
      </c>
      <c r="W4910">
        <v>5</v>
      </c>
      <c r="X4910" t="s">
        <v>557</v>
      </c>
      <c r="Y4910">
        <v>1</v>
      </c>
      <c r="Z4910" t="s">
        <v>46545</v>
      </c>
      <c r="AA4910">
        <v>9</v>
      </c>
      <c r="AB4910">
        <v>200508</v>
      </c>
      <c r="AC4910">
        <v>121</v>
      </c>
      <c r="AD4910" t="s">
        <v>70</v>
      </c>
      <c r="AE4910">
        <v>1013</v>
      </c>
      <c r="AF4910" t="s">
        <v>558</v>
      </c>
      <c r="AG4910">
        <v>1</v>
      </c>
      <c r="AH4910" t="s">
        <v>44482</v>
      </c>
      <c r="AI4910">
        <v>21</v>
      </c>
      <c r="AJ4910" t="s">
        <v>52613</v>
      </c>
      <c r="AK4910">
        <v>420</v>
      </c>
      <c r="AL4910" t="s">
        <v>11662</v>
      </c>
      <c r="AQ4910" t="s">
        <v>23834</v>
      </c>
      <c r="AR4910" t="s">
        <v>23835</v>
      </c>
      <c r="AS4910">
        <v>0</v>
      </c>
      <c r="AT4910" t="s">
        <v>61</v>
      </c>
      <c r="AU4910" t="s">
        <v>53147</v>
      </c>
      <c r="AX4910">
        <v>55.269625859999998</v>
      </c>
      <c r="AY4910">
        <v>10.115240350000001</v>
      </c>
      <c r="AZ4910" t="s">
        <v>62</v>
      </c>
      <c r="BA4910">
        <v>1083</v>
      </c>
      <c r="BB4910" t="s">
        <v>2861</v>
      </c>
    </row>
    <row r="4911" spans="1:54" x14ac:dyDescent="0.25">
      <c r="A4911" s="1">
        <v>45200</v>
      </c>
      <c r="B4911">
        <v>433200</v>
      </c>
      <c r="C4911" t="s">
        <v>23836</v>
      </c>
      <c r="D4911">
        <v>5610</v>
      </c>
      <c r="E4911" t="s">
        <v>15756</v>
      </c>
      <c r="F4911" t="s">
        <v>52721</v>
      </c>
      <c r="G4911">
        <v>29189692</v>
      </c>
      <c r="H4911">
        <v>1003310469</v>
      </c>
      <c r="I4911" t="s">
        <v>45812</v>
      </c>
      <c r="J4911" t="s">
        <v>23837</v>
      </c>
      <c r="K4911" t="s">
        <v>23838</v>
      </c>
      <c r="L4911" t="s">
        <v>55954</v>
      </c>
      <c r="M4911">
        <v>2207</v>
      </c>
      <c r="N4911">
        <v>5</v>
      </c>
      <c r="R4911" s="1">
        <v>43791</v>
      </c>
      <c r="S4911" t="s">
        <v>56</v>
      </c>
      <c r="T4911">
        <v>420</v>
      </c>
      <c r="U4911" t="s">
        <v>11662</v>
      </c>
      <c r="W4911">
        <v>2</v>
      </c>
      <c r="X4911" t="s">
        <v>57</v>
      </c>
      <c r="Y4911">
        <v>1</v>
      </c>
      <c r="Z4911" t="s">
        <v>46545</v>
      </c>
      <c r="AC4911">
        <v>932</v>
      </c>
      <c r="AD4911" t="s">
        <v>52637</v>
      </c>
      <c r="AE4911">
        <v>2021</v>
      </c>
      <c r="AF4911" t="s">
        <v>52637</v>
      </c>
      <c r="AG4911">
        <v>2</v>
      </c>
      <c r="AH4911" t="s">
        <v>44524</v>
      </c>
      <c r="AI4911">
        <v>10</v>
      </c>
      <c r="AJ4911" t="s">
        <v>52638</v>
      </c>
      <c r="AK4911">
        <v>420</v>
      </c>
      <c r="AL4911" t="s">
        <v>11662</v>
      </c>
      <c r="AQ4911" t="s">
        <v>23839</v>
      </c>
      <c r="AR4911" t="s">
        <v>15760</v>
      </c>
      <c r="AS4911">
        <v>0</v>
      </c>
      <c r="AT4911" t="s">
        <v>61</v>
      </c>
      <c r="AU4911" t="s">
        <v>55902</v>
      </c>
      <c r="AX4911">
        <v>55.26656423</v>
      </c>
      <c r="AY4911">
        <v>9.8928385399999996</v>
      </c>
      <c r="AZ4911" t="s">
        <v>62</v>
      </c>
      <c r="BA4911">
        <v>1083</v>
      </c>
      <c r="BB4911" t="s">
        <v>2861</v>
      </c>
    </row>
    <row r="4912" spans="1:54" x14ac:dyDescent="0.25">
      <c r="A4912" s="1">
        <v>45200</v>
      </c>
      <c r="B4912">
        <v>433210</v>
      </c>
      <c r="C4912" t="s">
        <v>23840</v>
      </c>
      <c r="D4912">
        <v>5620</v>
      </c>
      <c r="E4912" t="s">
        <v>11658</v>
      </c>
      <c r="F4912" t="s">
        <v>23841</v>
      </c>
      <c r="G4912">
        <v>29189692</v>
      </c>
      <c r="H4912">
        <v>1003311891</v>
      </c>
      <c r="I4912" t="s">
        <v>23175</v>
      </c>
      <c r="J4912" t="s">
        <v>23842</v>
      </c>
      <c r="K4912" t="s">
        <v>23843</v>
      </c>
      <c r="L4912" t="s">
        <v>23803</v>
      </c>
      <c r="M4912">
        <v>709</v>
      </c>
      <c r="N4912">
        <v>10</v>
      </c>
      <c r="R4912" s="1">
        <v>40446</v>
      </c>
      <c r="S4912" t="s">
        <v>56</v>
      </c>
      <c r="T4912">
        <v>420</v>
      </c>
      <c r="U4912" t="s">
        <v>11662</v>
      </c>
      <c r="V4912" s="1">
        <v>40422</v>
      </c>
      <c r="W4912">
        <v>2</v>
      </c>
      <c r="X4912" t="s">
        <v>57</v>
      </c>
      <c r="Y4912">
        <v>1</v>
      </c>
      <c r="Z4912" t="s">
        <v>46545</v>
      </c>
      <c r="AB4912">
        <v>197909</v>
      </c>
      <c r="AC4912">
        <v>125</v>
      </c>
      <c r="AD4912" t="s">
        <v>1344</v>
      </c>
      <c r="AE4912">
        <v>1014</v>
      </c>
      <c r="AF4912" t="s">
        <v>1352</v>
      </c>
      <c r="AG4912">
        <v>3</v>
      </c>
      <c r="AH4912" t="s">
        <v>81</v>
      </c>
      <c r="AI4912">
        <v>24</v>
      </c>
      <c r="AJ4912" t="s">
        <v>1344</v>
      </c>
      <c r="AK4912">
        <v>420</v>
      </c>
      <c r="AL4912" t="s">
        <v>11662</v>
      </c>
      <c r="AM4912">
        <v>2</v>
      </c>
      <c r="AN4912" t="s">
        <v>119</v>
      </c>
      <c r="AO4912">
        <v>420100</v>
      </c>
      <c r="AQ4912" t="s">
        <v>23844</v>
      </c>
      <c r="AR4912" t="s">
        <v>23845</v>
      </c>
      <c r="AS4912">
        <v>0</v>
      </c>
      <c r="AT4912" t="s">
        <v>61</v>
      </c>
      <c r="AU4912" t="s">
        <v>23179</v>
      </c>
      <c r="AX4912">
        <v>55.274709217872797</v>
      </c>
      <c r="AY4912">
        <v>10.109493932581101</v>
      </c>
      <c r="AZ4912" t="s">
        <v>62</v>
      </c>
      <c r="BA4912">
        <v>1083</v>
      </c>
      <c r="BB4912" t="s">
        <v>2861</v>
      </c>
    </row>
    <row r="4913" spans="1:54" x14ac:dyDescent="0.25">
      <c r="A4913" s="1">
        <v>45200</v>
      </c>
      <c r="B4913">
        <v>433247</v>
      </c>
      <c r="C4913" t="s">
        <v>23846</v>
      </c>
      <c r="D4913">
        <v>5620</v>
      </c>
      <c r="E4913" t="s">
        <v>11658</v>
      </c>
      <c r="F4913" t="s">
        <v>23847</v>
      </c>
      <c r="G4913">
        <v>29542791</v>
      </c>
      <c r="H4913">
        <v>1003308829</v>
      </c>
      <c r="I4913" t="s">
        <v>23848</v>
      </c>
      <c r="J4913" t="s">
        <v>23849</v>
      </c>
      <c r="K4913" t="s">
        <v>23850</v>
      </c>
      <c r="L4913" t="s">
        <v>49993</v>
      </c>
      <c r="M4913">
        <v>1221</v>
      </c>
      <c r="N4913">
        <v>42</v>
      </c>
      <c r="R4913" s="1">
        <v>44979</v>
      </c>
      <c r="S4913" t="s">
        <v>56</v>
      </c>
      <c r="W4913">
        <v>4</v>
      </c>
      <c r="X4913" t="s">
        <v>725</v>
      </c>
      <c r="Y4913">
        <v>1</v>
      </c>
      <c r="Z4913" t="s">
        <v>46545</v>
      </c>
      <c r="AB4913">
        <v>197808</v>
      </c>
      <c r="AC4913">
        <v>137</v>
      </c>
      <c r="AD4913" t="s">
        <v>1410</v>
      </c>
      <c r="AE4913">
        <v>1053</v>
      </c>
      <c r="AF4913" t="s">
        <v>1410</v>
      </c>
      <c r="AG4913">
        <v>1</v>
      </c>
      <c r="AH4913" t="s">
        <v>44482</v>
      </c>
      <c r="AI4913">
        <v>30</v>
      </c>
      <c r="AJ4913" t="s">
        <v>1402</v>
      </c>
      <c r="AK4913">
        <v>420</v>
      </c>
      <c r="AL4913" t="s">
        <v>11662</v>
      </c>
      <c r="AP4913">
        <v>461248</v>
      </c>
      <c r="AQ4913" t="s">
        <v>23851</v>
      </c>
      <c r="AR4913" t="s">
        <v>13995</v>
      </c>
      <c r="AS4913">
        <v>2</v>
      </c>
      <c r="AT4913" t="s">
        <v>1413</v>
      </c>
      <c r="AU4913" t="s">
        <v>46764</v>
      </c>
      <c r="AX4913">
        <v>55.281542420000001</v>
      </c>
      <c r="AY4913">
        <v>10.10041734</v>
      </c>
      <c r="AZ4913" t="s">
        <v>62</v>
      </c>
      <c r="BA4913">
        <v>1083</v>
      </c>
      <c r="BB4913" t="s">
        <v>2861</v>
      </c>
    </row>
    <row r="4914" spans="1:54" x14ac:dyDescent="0.25">
      <c r="A4914" s="1">
        <v>45200</v>
      </c>
      <c r="B4914">
        <v>433300</v>
      </c>
      <c r="C4914" t="s">
        <v>23852</v>
      </c>
      <c r="D4914">
        <v>5620</v>
      </c>
      <c r="E4914" t="s">
        <v>11658</v>
      </c>
      <c r="F4914" t="s">
        <v>23853</v>
      </c>
      <c r="G4914">
        <v>58626716</v>
      </c>
      <c r="H4914">
        <v>1002084770</v>
      </c>
      <c r="I4914" t="s">
        <v>23817</v>
      </c>
      <c r="J4914" t="s">
        <v>23818</v>
      </c>
      <c r="K4914" t="s">
        <v>23819</v>
      </c>
      <c r="L4914" t="s">
        <v>23820</v>
      </c>
      <c r="M4914">
        <v>853</v>
      </c>
      <c r="N4914">
        <v>50</v>
      </c>
      <c r="R4914" s="1">
        <v>43710</v>
      </c>
      <c r="S4914" t="s">
        <v>56</v>
      </c>
      <c r="W4914">
        <v>5</v>
      </c>
      <c r="X4914" t="s">
        <v>557</v>
      </c>
      <c r="Y4914">
        <v>1</v>
      </c>
      <c r="Z4914" t="s">
        <v>46545</v>
      </c>
      <c r="AA4914">
        <v>10</v>
      </c>
      <c r="AB4914">
        <v>189801</v>
      </c>
      <c r="AC4914">
        <v>123</v>
      </c>
      <c r="AD4914" t="s">
        <v>1507</v>
      </c>
      <c r="AE4914">
        <v>1011</v>
      </c>
      <c r="AF4914" t="s">
        <v>1507</v>
      </c>
      <c r="AG4914">
        <v>1</v>
      </c>
      <c r="AH4914" t="s">
        <v>44482</v>
      </c>
      <c r="AI4914">
        <v>80</v>
      </c>
      <c r="AJ4914" t="s">
        <v>1507</v>
      </c>
      <c r="AK4914">
        <v>420</v>
      </c>
      <c r="AL4914" t="s">
        <v>11662</v>
      </c>
      <c r="AQ4914" t="s">
        <v>23821</v>
      </c>
      <c r="AR4914" t="s">
        <v>23822</v>
      </c>
      <c r="AS4914">
        <v>0</v>
      </c>
      <c r="AT4914" t="s">
        <v>61</v>
      </c>
      <c r="AU4914" t="s">
        <v>23823</v>
      </c>
      <c r="AX4914">
        <v>55.283418240000003</v>
      </c>
      <c r="AY4914">
        <v>10.11036882</v>
      </c>
      <c r="AZ4914" t="s">
        <v>62</v>
      </c>
      <c r="BA4914">
        <v>1083</v>
      </c>
      <c r="BB4914" t="s">
        <v>2861</v>
      </c>
    </row>
    <row r="4915" spans="1:54" x14ac:dyDescent="0.25">
      <c r="A4915" s="1">
        <v>45200</v>
      </c>
      <c r="B4915">
        <v>433301</v>
      </c>
      <c r="C4915" t="s">
        <v>49994</v>
      </c>
      <c r="D4915">
        <v>5620</v>
      </c>
      <c r="E4915" t="s">
        <v>11658</v>
      </c>
      <c r="F4915" t="s">
        <v>49995</v>
      </c>
      <c r="G4915">
        <v>17648012</v>
      </c>
      <c r="H4915">
        <v>1001330824</v>
      </c>
      <c r="I4915" t="s">
        <v>23854</v>
      </c>
      <c r="J4915" t="s">
        <v>23855</v>
      </c>
      <c r="K4915" t="s">
        <v>23833</v>
      </c>
      <c r="L4915" t="s">
        <v>53639</v>
      </c>
      <c r="M4915">
        <v>455</v>
      </c>
      <c r="N4915">
        <v>15</v>
      </c>
      <c r="R4915" s="1">
        <v>40487</v>
      </c>
      <c r="S4915" t="s">
        <v>56</v>
      </c>
      <c r="V4915" s="1">
        <v>40087</v>
      </c>
      <c r="W4915">
        <v>5</v>
      </c>
      <c r="X4915" t="s">
        <v>557</v>
      </c>
      <c r="Y4915">
        <v>1</v>
      </c>
      <c r="Z4915" t="s">
        <v>46545</v>
      </c>
      <c r="AB4915">
        <v>197801</v>
      </c>
      <c r="AC4915">
        <v>141</v>
      </c>
      <c r="AD4915" t="s">
        <v>46688</v>
      </c>
      <c r="AE4915">
        <v>1022</v>
      </c>
      <c r="AF4915" t="s">
        <v>46688</v>
      </c>
      <c r="AG4915">
        <v>3</v>
      </c>
      <c r="AH4915" t="s">
        <v>81</v>
      </c>
      <c r="AI4915">
        <v>84</v>
      </c>
      <c r="AJ4915" t="s">
        <v>46689</v>
      </c>
      <c r="AK4915">
        <v>420</v>
      </c>
      <c r="AL4915" t="s">
        <v>11662</v>
      </c>
      <c r="AQ4915" t="s">
        <v>23856</v>
      </c>
      <c r="AR4915" t="s">
        <v>23857</v>
      </c>
      <c r="AS4915">
        <v>0</v>
      </c>
      <c r="AT4915" t="s">
        <v>61</v>
      </c>
      <c r="AU4915" t="s">
        <v>53147</v>
      </c>
      <c r="AX4915">
        <v>55.269625861603998</v>
      </c>
      <c r="AY4915">
        <v>10.115240346324599</v>
      </c>
      <c r="AZ4915" t="s">
        <v>62</v>
      </c>
      <c r="BA4915">
        <v>1083</v>
      </c>
      <c r="BB4915" t="s">
        <v>2861</v>
      </c>
    </row>
    <row r="4916" spans="1:54" x14ac:dyDescent="0.25">
      <c r="A4916" s="1">
        <v>45200</v>
      </c>
      <c r="B4916">
        <v>433302</v>
      </c>
      <c r="C4916" t="s">
        <v>23858</v>
      </c>
      <c r="D4916">
        <v>5620</v>
      </c>
      <c r="E4916" t="s">
        <v>11658</v>
      </c>
      <c r="F4916" t="s">
        <v>23859</v>
      </c>
      <c r="G4916">
        <v>11963870</v>
      </c>
      <c r="H4916">
        <v>1000306862</v>
      </c>
      <c r="I4916" t="s">
        <v>23860</v>
      </c>
      <c r="J4916" t="s">
        <v>23861</v>
      </c>
      <c r="K4916" t="s">
        <v>23862</v>
      </c>
      <c r="L4916" t="s">
        <v>53640</v>
      </c>
      <c r="M4916">
        <v>899</v>
      </c>
      <c r="N4916">
        <v>14</v>
      </c>
      <c r="R4916" s="1">
        <v>41299</v>
      </c>
      <c r="S4916" t="s">
        <v>56</v>
      </c>
      <c r="V4916" s="1">
        <v>41121</v>
      </c>
      <c r="W4916">
        <v>5</v>
      </c>
      <c r="X4916" t="s">
        <v>557</v>
      </c>
      <c r="Y4916">
        <v>1</v>
      </c>
      <c r="Z4916" t="s">
        <v>46545</v>
      </c>
      <c r="AB4916">
        <v>198808</v>
      </c>
      <c r="AC4916">
        <v>123</v>
      </c>
      <c r="AD4916" t="s">
        <v>1507</v>
      </c>
      <c r="AE4916">
        <v>1011</v>
      </c>
      <c r="AF4916" t="s">
        <v>1507</v>
      </c>
      <c r="AG4916">
        <v>3</v>
      </c>
      <c r="AH4916" t="s">
        <v>81</v>
      </c>
      <c r="AI4916">
        <v>80</v>
      </c>
      <c r="AJ4916" t="s">
        <v>1507</v>
      </c>
      <c r="AK4916">
        <v>420</v>
      </c>
      <c r="AL4916" t="s">
        <v>11662</v>
      </c>
      <c r="AQ4916" t="s">
        <v>23863</v>
      </c>
      <c r="AR4916" t="s">
        <v>23864</v>
      </c>
      <c r="AS4916">
        <v>0</v>
      </c>
      <c r="AT4916" t="s">
        <v>61</v>
      </c>
      <c r="AU4916" t="s">
        <v>53607</v>
      </c>
      <c r="AZ4916" t="s">
        <v>62</v>
      </c>
      <c r="BA4916">
        <v>1083</v>
      </c>
      <c r="BB4916" t="s">
        <v>2861</v>
      </c>
    </row>
    <row r="4917" spans="1:54" x14ac:dyDescent="0.25">
      <c r="A4917" s="1">
        <v>45200</v>
      </c>
      <c r="B4917">
        <v>433303</v>
      </c>
      <c r="C4917" t="s">
        <v>45813</v>
      </c>
      <c r="D4917">
        <v>5620</v>
      </c>
      <c r="E4917" t="s">
        <v>11658</v>
      </c>
      <c r="F4917" t="s">
        <v>45814</v>
      </c>
      <c r="G4917">
        <v>13318840</v>
      </c>
      <c r="H4917">
        <v>1000541759</v>
      </c>
      <c r="I4917" t="s">
        <v>23865</v>
      </c>
      <c r="J4917" t="s">
        <v>23866</v>
      </c>
      <c r="K4917" t="s">
        <v>23867</v>
      </c>
      <c r="L4917" t="s">
        <v>53640</v>
      </c>
      <c r="M4917">
        <v>899</v>
      </c>
      <c r="N4917">
        <v>14</v>
      </c>
      <c r="R4917" s="1">
        <v>43783</v>
      </c>
      <c r="S4917" t="s">
        <v>56</v>
      </c>
      <c r="W4917">
        <v>5</v>
      </c>
      <c r="X4917" t="s">
        <v>557</v>
      </c>
      <c r="Y4917">
        <v>1</v>
      </c>
      <c r="Z4917" t="s">
        <v>46545</v>
      </c>
      <c r="AA4917">
        <v>10</v>
      </c>
      <c r="AB4917">
        <v>198908</v>
      </c>
      <c r="AC4917">
        <v>123</v>
      </c>
      <c r="AD4917" t="s">
        <v>1507</v>
      </c>
      <c r="AE4917">
        <v>1011</v>
      </c>
      <c r="AF4917" t="s">
        <v>1507</v>
      </c>
      <c r="AG4917">
        <v>1</v>
      </c>
      <c r="AH4917" t="s">
        <v>44482</v>
      </c>
      <c r="AI4917">
        <v>80</v>
      </c>
      <c r="AJ4917" t="s">
        <v>1507</v>
      </c>
      <c r="AK4917">
        <v>420</v>
      </c>
      <c r="AL4917" t="s">
        <v>11662</v>
      </c>
      <c r="AQ4917" t="s">
        <v>23868</v>
      </c>
      <c r="AR4917" t="s">
        <v>23869</v>
      </c>
      <c r="AS4917">
        <v>0</v>
      </c>
      <c r="AT4917" t="s">
        <v>61</v>
      </c>
      <c r="AU4917" t="s">
        <v>53607</v>
      </c>
      <c r="AX4917">
        <v>55.271405289999997</v>
      </c>
      <c r="AY4917">
        <v>10.11424821</v>
      </c>
      <c r="AZ4917" t="s">
        <v>62</v>
      </c>
      <c r="BA4917">
        <v>1083</v>
      </c>
      <c r="BB4917" t="s">
        <v>2861</v>
      </c>
    </row>
    <row r="4918" spans="1:54" x14ac:dyDescent="0.25">
      <c r="A4918" s="1">
        <v>45200</v>
      </c>
      <c r="B4918">
        <v>435001</v>
      </c>
      <c r="C4918" t="s">
        <v>23870</v>
      </c>
      <c r="D4918">
        <v>5892</v>
      </c>
      <c r="E4918" t="s">
        <v>23871</v>
      </c>
      <c r="F4918" t="s">
        <v>23872</v>
      </c>
      <c r="G4918">
        <v>29189730</v>
      </c>
      <c r="H4918">
        <v>1003311982</v>
      </c>
      <c r="I4918" t="s">
        <v>23873</v>
      </c>
      <c r="J4918" t="s">
        <v>23874</v>
      </c>
      <c r="K4918" t="s">
        <v>23875</v>
      </c>
      <c r="L4918" t="s">
        <v>23876</v>
      </c>
      <c r="M4918">
        <v>70</v>
      </c>
      <c r="N4918">
        <v>11</v>
      </c>
      <c r="R4918" s="1">
        <v>40827</v>
      </c>
      <c r="S4918" t="s">
        <v>56</v>
      </c>
      <c r="T4918">
        <v>479</v>
      </c>
      <c r="U4918" t="s">
        <v>10413</v>
      </c>
      <c r="V4918" s="1">
        <v>40756</v>
      </c>
      <c r="W4918">
        <v>2</v>
      </c>
      <c r="X4918" t="s">
        <v>57</v>
      </c>
      <c r="Y4918">
        <v>1</v>
      </c>
      <c r="Z4918" t="s">
        <v>46545</v>
      </c>
      <c r="AA4918">
        <v>7</v>
      </c>
      <c r="AC4918">
        <v>121</v>
      </c>
      <c r="AD4918" t="s">
        <v>70</v>
      </c>
      <c r="AE4918">
        <v>1012</v>
      </c>
      <c r="AF4918" t="s">
        <v>71</v>
      </c>
      <c r="AG4918">
        <v>3</v>
      </c>
      <c r="AH4918" t="s">
        <v>81</v>
      </c>
      <c r="AI4918">
        <v>21</v>
      </c>
      <c r="AJ4918" t="s">
        <v>52613</v>
      </c>
      <c r="AK4918">
        <v>479</v>
      </c>
      <c r="AL4918" t="s">
        <v>10413</v>
      </c>
      <c r="AM4918">
        <v>2</v>
      </c>
      <c r="AN4918" t="s">
        <v>119</v>
      </c>
      <c r="AO4918">
        <v>280137</v>
      </c>
      <c r="AQ4918" t="s">
        <v>23877</v>
      </c>
      <c r="AR4918" t="s">
        <v>23878</v>
      </c>
      <c r="AS4918">
        <v>0</v>
      </c>
      <c r="AT4918" t="s">
        <v>61</v>
      </c>
      <c r="AU4918" t="s">
        <v>5207</v>
      </c>
      <c r="AX4918">
        <v>55.1542370393311</v>
      </c>
      <c r="AY4918">
        <v>10.671625601317499</v>
      </c>
      <c r="AZ4918" t="s">
        <v>62</v>
      </c>
      <c r="BA4918">
        <v>1083</v>
      </c>
      <c r="BB4918" t="s">
        <v>2861</v>
      </c>
    </row>
    <row r="4919" spans="1:54" x14ac:dyDescent="0.25">
      <c r="A4919" s="1">
        <v>45200</v>
      </c>
      <c r="B4919">
        <v>435002</v>
      </c>
      <c r="C4919" t="s">
        <v>23879</v>
      </c>
      <c r="D4919">
        <v>5884</v>
      </c>
      <c r="E4919" t="s">
        <v>10929</v>
      </c>
      <c r="F4919" t="s">
        <v>23880</v>
      </c>
      <c r="G4919">
        <v>29189730</v>
      </c>
      <c r="H4919">
        <v>1003312199</v>
      </c>
      <c r="I4919" t="s">
        <v>20003</v>
      </c>
      <c r="J4919" t="s">
        <v>23881</v>
      </c>
      <c r="K4919" t="s">
        <v>23882</v>
      </c>
      <c r="L4919" t="s">
        <v>10932</v>
      </c>
      <c r="M4919">
        <v>459</v>
      </c>
      <c r="N4919">
        <v>9</v>
      </c>
      <c r="R4919" s="1">
        <v>40828</v>
      </c>
      <c r="S4919" t="s">
        <v>56</v>
      </c>
      <c r="T4919">
        <v>479</v>
      </c>
      <c r="U4919" t="s">
        <v>10413</v>
      </c>
      <c r="V4919" s="1">
        <v>40755</v>
      </c>
      <c r="W4919">
        <v>2</v>
      </c>
      <c r="X4919" t="s">
        <v>57</v>
      </c>
      <c r="Y4919">
        <v>1</v>
      </c>
      <c r="Z4919" t="s">
        <v>46545</v>
      </c>
      <c r="AA4919">
        <v>10</v>
      </c>
      <c r="AC4919">
        <v>121</v>
      </c>
      <c r="AD4919" t="s">
        <v>70</v>
      </c>
      <c r="AE4919">
        <v>1012</v>
      </c>
      <c r="AF4919" t="s">
        <v>71</v>
      </c>
      <c r="AG4919">
        <v>3</v>
      </c>
      <c r="AH4919" t="s">
        <v>81</v>
      </c>
      <c r="AI4919">
        <v>21</v>
      </c>
      <c r="AJ4919" t="s">
        <v>52613</v>
      </c>
      <c r="AK4919">
        <v>479</v>
      </c>
      <c r="AL4919" t="s">
        <v>10413</v>
      </c>
      <c r="AM4919">
        <v>2</v>
      </c>
      <c r="AN4919" t="s">
        <v>119</v>
      </c>
      <c r="AO4919">
        <v>280137</v>
      </c>
      <c r="AQ4919" t="s">
        <v>23883</v>
      </c>
      <c r="AR4919" t="s">
        <v>23884</v>
      </c>
      <c r="AS4919">
        <v>0</v>
      </c>
      <c r="AT4919" t="s">
        <v>61</v>
      </c>
      <c r="AU4919" t="s">
        <v>10934</v>
      </c>
      <c r="AX4919">
        <v>55.152583961181101</v>
      </c>
      <c r="AY4919">
        <v>10.7082142570519</v>
      </c>
      <c r="AZ4919" t="s">
        <v>62</v>
      </c>
      <c r="BA4919">
        <v>1083</v>
      </c>
      <c r="BB4919" t="s">
        <v>2861</v>
      </c>
    </row>
    <row r="4920" spans="1:54" x14ac:dyDescent="0.25">
      <c r="A4920" s="1">
        <v>45200</v>
      </c>
      <c r="B4920">
        <v>435003</v>
      </c>
      <c r="C4920" t="s">
        <v>23885</v>
      </c>
      <c r="D4920">
        <v>5874</v>
      </c>
      <c r="E4920" t="s">
        <v>23886</v>
      </c>
      <c r="F4920" t="s">
        <v>23887</v>
      </c>
      <c r="G4920">
        <v>29189730</v>
      </c>
      <c r="H4920">
        <v>1003312163</v>
      </c>
      <c r="I4920" t="s">
        <v>23888</v>
      </c>
      <c r="J4920" t="s">
        <v>23889</v>
      </c>
      <c r="K4920" t="s">
        <v>23890</v>
      </c>
      <c r="L4920" t="s">
        <v>23891</v>
      </c>
      <c r="M4920">
        <v>412</v>
      </c>
      <c r="N4920">
        <v>50</v>
      </c>
      <c r="R4920" s="1">
        <v>40827</v>
      </c>
      <c r="S4920" t="s">
        <v>56</v>
      </c>
      <c r="T4920">
        <v>479</v>
      </c>
      <c r="U4920" t="s">
        <v>10413</v>
      </c>
      <c r="V4920" s="1">
        <v>40756</v>
      </c>
      <c r="W4920">
        <v>2</v>
      </c>
      <c r="X4920" t="s">
        <v>57</v>
      </c>
      <c r="Y4920">
        <v>1</v>
      </c>
      <c r="Z4920" t="s">
        <v>46545</v>
      </c>
      <c r="AA4920">
        <v>7</v>
      </c>
      <c r="AC4920">
        <v>121</v>
      </c>
      <c r="AD4920" t="s">
        <v>70</v>
      </c>
      <c r="AE4920">
        <v>1012</v>
      </c>
      <c r="AF4920" t="s">
        <v>71</v>
      </c>
      <c r="AG4920">
        <v>3</v>
      </c>
      <c r="AH4920" t="s">
        <v>81</v>
      </c>
      <c r="AI4920">
        <v>21</v>
      </c>
      <c r="AJ4920" t="s">
        <v>52613</v>
      </c>
      <c r="AK4920">
        <v>479</v>
      </c>
      <c r="AL4920" t="s">
        <v>10413</v>
      </c>
      <c r="AM4920">
        <v>2</v>
      </c>
      <c r="AN4920" t="s">
        <v>119</v>
      </c>
      <c r="AO4920">
        <v>280137</v>
      </c>
      <c r="AQ4920" t="s">
        <v>23892</v>
      </c>
      <c r="AR4920" t="s">
        <v>23893</v>
      </c>
      <c r="AS4920">
        <v>0</v>
      </c>
      <c r="AT4920" t="s">
        <v>61</v>
      </c>
      <c r="AU4920" t="s">
        <v>3786</v>
      </c>
      <c r="AX4920">
        <v>55.1804832098764</v>
      </c>
      <c r="AY4920">
        <v>10.7496750803066</v>
      </c>
      <c r="AZ4920" t="s">
        <v>62</v>
      </c>
      <c r="BA4920">
        <v>1083</v>
      </c>
      <c r="BB4920" t="s">
        <v>2861</v>
      </c>
    </row>
    <row r="4921" spans="1:54" x14ac:dyDescent="0.25">
      <c r="A4921" s="1">
        <v>45200</v>
      </c>
      <c r="B4921">
        <v>435004</v>
      </c>
      <c r="C4921" t="s">
        <v>23894</v>
      </c>
      <c r="D4921">
        <v>5883</v>
      </c>
      <c r="E4921" t="s">
        <v>23895</v>
      </c>
      <c r="F4921" t="s">
        <v>23896</v>
      </c>
      <c r="G4921">
        <v>29189730</v>
      </c>
      <c r="H4921">
        <v>1003312059</v>
      </c>
      <c r="I4921" t="s">
        <v>19019</v>
      </c>
      <c r="K4921" t="s">
        <v>23897</v>
      </c>
      <c r="L4921" t="s">
        <v>23898</v>
      </c>
      <c r="M4921">
        <v>178</v>
      </c>
      <c r="N4921">
        <v>7</v>
      </c>
      <c r="R4921" s="1">
        <v>40842</v>
      </c>
      <c r="S4921" t="s">
        <v>56</v>
      </c>
      <c r="T4921">
        <v>479</v>
      </c>
      <c r="U4921" t="s">
        <v>10413</v>
      </c>
      <c r="V4921" s="1">
        <v>40756</v>
      </c>
      <c r="W4921">
        <v>2</v>
      </c>
      <c r="X4921" t="s">
        <v>57</v>
      </c>
      <c r="Y4921">
        <v>1</v>
      </c>
      <c r="Z4921" t="s">
        <v>46545</v>
      </c>
      <c r="AA4921">
        <v>10</v>
      </c>
      <c r="AC4921">
        <v>121</v>
      </c>
      <c r="AD4921" t="s">
        <v>70</v>
      </c>
      <c r="AE4921">
        <v>1012</v>
      </c>
      <c r="AF4921" t="s">
        <v>71</v>
      </c>
      <c r="AG4921">
        <v>3</v>
      </c>
      <c r="AH4921" t="s">
        <v>81</v>
      </c>
      <c r="AI4921">
        <v>21</v>
      </c>
      <c r="AJ4921" t="s">
        <v>52613</v>
      </c>
      <c r="AK4921">
        <v>479</v>
      </c>
      <c r="AL4921" t="s">
        <v>10413</v>
      </c>
      <c r="AQ4921" t="s">
        <v>23899</v>
      </c>
      <c r="AR4921" t="s">
        <v>23900</v>
      </c>
      <c r="AS4921">
        <v>0</v>
      </c>
      <c r="AT4921" t="s">
        <v>61</v>
      </c>
      <c r="AU4921" t="s">
        <v>23901</v>
      </c>
      <c r="AX4921">
        <v>55.120982779177403</v>
      </c>
      <c r="AY4921">
        <v>10.7267732772785</v>
      </c>
      <c r="AZ4921" t="s">
        <v>62</v>
      </c>
      <c r="BA4921">
        <v>1083</v>
      </c>
      <c r="BB4921" t="s">
        <v>2861</v>
      </c>
    </row>
    <row r="4922" spans="1:54" x14ac:dyDescent="0.25">
      <c r="A4922" s="1">
        <v>45200</v>
      </c>
      <c r="B4922">
        <v>435005</v>
      </c>
      <c r="C4922" t="s">
        <v>23902</v>
      </c>
      <c r="D4922">
        <v>5884</v>
      </c>
      <c r="E4922" t="s">
        <v>10929</v>
      </c>
      <c r="F4922" t="s">
        <v>23903</v>
      </c>
      <c r="I4922" t="s">
        <v>49996</v>
      </c>
      <c r="J4922" t="s">
        <v>23302</v>
      </c>
      <c r="K4922" t="s">
        <v>23904</v>
      </c>
      <c r="L4922" t="s">
        <v>23905</v>
      </c>
      <c r="M4922">
        <v>370</v>
      </c>
      <c r="N4922">
        <v>6</v>
      </c>
      <c r="R4922" s="1">
        <v>40162</v>
      </c>
      <c r="S4922" t="s">
        <v>80</v>
      </c>
      <c r="V4922" s="1">
        <v>32843</v>
      </c>
      <c r="W4922">
        <v>5</v>
      </c>
      <c r="X4922" t="s">
        <v>557</v>
      </c>
      <c r="Y4922">
        <v>1</v>
      </c>
      <c r="Z4922" t="s">
        <v>46545</v>
      </c>
      <c r="AA4922">
        <v>7</v>
      </c>
      <c r="AC4922">
        <v>121</v>
      </c>
      <c r="AD4922" t="s">
        <v>70</v>
      </c>
      <c r="AE4922">
        <v>1013</v>
      </c>
      <c r="AF4922" t="s">
        <v>558</v>
      </c>
      <c r="AG4922">
        <v>3</v>
      </c>
      <c r="AH4922" t="s">
        <v>81</v>
      </c>
      <c r="AI4922">
        <v>22</v>
      </c>
      <c r="AJ4922" t="s">
        <v>52628</v>
      </c>
      <c r="AK4922">
        <v>479</v>
      </c>
      <c r="AL4922" t="s">
        <v>10413</v>
      </c>
      <c r="AS4922">
        <v>0</v>
      </c>
      <c r="AT4922" t="s">
        <v>61</v>
      </c>
      <c r="AU4922" t="s">
        <v>6588</v>
      </c>
      <c r="AX4922">
        <v>55.147765468709899</v>
      </c>
      <c r="AY4922">
        <v>10.7061430050453</v>
      </c>
      <c r="AZ4922" t="s">
        <v>62</v>
      </c>
      <c r="BA4922">
        <v>1083</v>
      </c>
      <c r="BB4922" t="s">
        <v>2861</v>
      </c>
    </row>
    <row r="4923" spans="1:54" x14ac:dyDescent="0.25">
      <c r="A4923" s="1">
        <v>45200</v>
      </c>
      <c r="B4923">
        <v>435006</v>
      </c>
      <c r="C4923" t="s">
        <v>23906</v>
      </c>
      <c r="D4923">
        <v>5883</v>
      </c>
      <c r="E4923" t="s">
        <v>23895</v>
      </c>
      <c r="F4923" t="s">
        <v>23907</v>
      </c>
      <c r="G4923">
        <v>34454019</v>
      </c>
      <c r="H4923">
        <v>1001720507</v>
      </c>
      <c r="I4923" t="s">
        <v>23908</v>
      </c>
      <c r="J4923" t="s">
        <v>23909</v>
      </c>
      <c r="K4923" t="s">
        <v>23910</v>
      </c>
      <c r="L4923" t="s">
        <v>23898</v>
      </c>
      <c r="M4923">
        <v>178</v>
      </c>
      <c r="N4923">
        <v>7</v>
      </c>
      <c r="R4923" s="1">
        <v>43710</v>
      </c>
      <c r="S4923" t="s">
        <v>56</v>
      </c>
      <c r="W4923">
        <v>5</v>
      </c>
      <c r="X4923" t="s">
        <v>557</v>
      </c>
      <c r="Y4923">
        <v>1</v>
      </c>
      <c r="Z4923" t="s">
        <v>46545</v>
      </c>
      <c r="AA4923">
        <v>9</v>
      </c>
      <c r="AB4923">
        <v>198405</v>
      </c>
      <c r="AC4923">
        <v>121</v>
      </c>
      <c r="AD4923" t="s">
        <v>70</v>
      </c>
      <c r="AE4923">
        <v>1013</v>
      </c>
      <c r="AF4923" t="s">
        <v>558</v>
      </c>
      <c r="AG4923">
        <v>1</v>
      </c>
      <c r="AH4923" t="s">
        <v>44482</v>
      </c>
      <c r="AI4923">
        <v>22</v>
      </c>
      <c r="AJ4923" t="s">
        <v>52628</v>
      </c>
      <c r="AK4923">
        <v>479</v>
      </c>
      <c r="AL4923" t="s">
        <v>10413</v>
      </c>
      <c r="AQ4923" t="s">
        <v>23911</v>
      </c>
      <c r="AR4923" t="s">
        <v>23912</v>
      </c>
      <c r="AS4923">
        <v>0</v>
      </c>
      <c r="AT4923" t="s">
        <v>61</v>
      </c>
      <c r="AU4923" t="s">
        <v>23901</v>
      </c>
      <c r="AX4923">
        <v>55.120982779999999</v>
      </c>
      <c r="AY4923">
        <v>10.72677328</v>
      </c>
      <c r="AZ4923" t="s">
        <v>62</v>
      </c>
      <c r="BA4923">
        <v>1083</v>
      </c>
      <c r="BB4923" t="s">
        <v>2861</v>
      </c>
    </row>
    <row r="4924" spans="1:54" x14ac:dyDescent="0.25">
      <c r="A4924" s="1">
        <v>45200</v>
      </c>
      <c r="B4924">
        <v>435007</v>
      </c>
      <c r="C4924" t="s">
        <v>23913</v>
      </c>
      <c r="D4924">
        <v>5883</v>
      </c>
      <c r="E4924" t="s">
        <v>23895</v>
      </c>
      <c r="F4924" t="s">
        <v>23914</v>
      </c>
      <c r="G4924">
        <v>13182000</v>
      </c>
      <c r="H4924">
        <v>1026649370</v>
      </c>
      <c r="I4924" t="s">
        <v>49997</v>
      </c>
      <c r="J4924" t="s">
        <v>23915</v>
      </c>
      <c r="K4924" t="s">
        <v>23916</v>
      </c>
      <c r="L4924" t="s">
        <v>23917</v>
      </c>
      <c r="M4924">
        <v>663</v>
      </c>
      <c r="N4924" t="s">
        <v>9142</v>
      </c>
      <c r="R4924" s="1">
        <v>45055</v>
      </c>
      <c r="S4924" t="s">
        <v>6097</v>
      </c>
      <c r="W4924">
        <v>5</v>
      </c>
      <c r="X4924" t="s">
        <v>557</v>
      </c>
      <c r="Y4924">
        <v>1</v>
      </c>
      <c r="Z4924" t="s">
        <v>46545</v>
      </c>
      <c r="AB4924">
        <v>200304</v>
      </c>
      <c r="AC4924">
        <v>131</v>
      </c>
      <c r="AD4924" t="s">
        <v>752</v>
      </c>
      <c r="AE4924">
        <v>1062</v>
      </c>
      <c r="AF4924" t="s">
        <v>753</v>
      </c>
      <c r="AG4924">
        <v>1</v>
      </c>
      <c r="AH4924" t="s">
        <v>44482</v>
      </c>
      <c r="AI4924">
        <v>99</v>
      </c>
      <c r="AJ4924" t="s">
        <v>54511</v>
      </c>
      <c r="AK4924">
        <v>479</v>
      </c>
      <c r="AL4924" t="s">
        <v>10413</v>
      </c>
      <c r="AQ4924" t="s">
        <v>23918</v>
      </c>
      <c r="AR4924" t="s">
        <v>23919</v>
      </c>
      <c r="AS4924">
        <v>0</v>
      </c>
      <c r="AT4924" t="s">
        <v>61</v>
      </c>
      <c r="AU4924" t="s">
        <v>23920</v>
      </c>
      <c r="AX4924">
        <v>55.11351638</v>
      </c>
      <c r="AY4924">
        <v>10.721544039999999</v>
      </c>
      <c r="AZ4924" t="s">
        <v>62</v>
      </c>
      <c r="BA4924">
        <v>1083</v>
      </c>
      <c r="BB4924" t="s">
        <v>2861</v>
      </c>
    </row>
    <row r="4925" spans="1:54" x14ac:dyDescent="0.25">
      <c r="A4925" s="1">
        <v>45200</v>
      </c>
      <c r="B4925">
        <v>435210</v>
      </c>
      <c r="C4925" t="s">
        <v>23921</v>
      </c>
      <c r="D4925">
        <v>5884</v>
      </c>
      <c r="E4925" t="s">
        <v>10929</v>
      </c>
      <c r="F4925" t="s">
        <v>23922</v>
      </c>
      <c r="G4925">
        <v>34489319</v>
      </c>
      <c r="I4925" t="s">
        <v>49998</v>
      </c>
      <c r="K4925" t="s">
        <v>23923</v>
      </c>
      <c r="L4925" t="s">
        <v>23924</v>
      </c>
      <c r="M4925">
        <v>251</v>
      </c>
      <c r="N4925">
        <v>14</v>
      </c>
      <c r="R4925" s="1">
        <v>40162</v>
      </c>
      <c r="S4925" t="s">
        <v>80</v>
      </c>
      <c r="T4925">
        <v>479</v>
      </c>
      <c r="U4925" t="s">
        <v>10413</v>
      </c>
      <c r="V4925" s="1">
        <v>39114</v>
      </c>
      <c r="W4925">
        <v>2</v>
      </c>
      <c r="X4925" t="s">
        <v>57</v>
      </c>
      <c r="Y4925">
        <v>1</v>
      </c>
      <c r="Z4925" t="s">
        <v>46545</v>
      </c>
      <c r="AB4925">
        <v>197004</v>
      </c>
      <c r="AC4925">
        <v>125</v>
      </c>
      <c r="AD4925" t="s">
        <v>1344</v>
      </c>
      <c r="AE4925">
        <v>1014</v>
      </c>
      <c r="AF4925" t="s">
        <v>1352</v>
      </c>
      <c r="AG4925">
        <v>3</v>
      </c>
      <c r="AH4925" t="s">
        <v>81</v>
      </c>
      <c r="AI4925">
        <v>24</v>
      </c>
      <c r="AJ4925" t="s">
        <v>1344</v>
      </c>
      <c r="AK4925">
        <v>479</v>
      </c>
      <c r="AL4925" t="s">
        <v>10413</v>
      </c>
      <c r="AM4925">
        <v>2</v>
      </c>
      <c r="AN4925" t="s">
        <v>119</v>
      </c>
      <c r="AO4925">
        <v>479210</v>
      </c>
      <c r="AQ4925" t="s">
        <v>23925</v>
      </c>
      <c r="AR4925" t="s">
        <v>23926</v>
      </c>
      <c r="AS4925">
        <v>0</v>
      </c>
      <c r="AT4925" t="s">
        <v>61</v>
      </c>
      <c r="AU4925" t="s">
        <v>5185</v>
      </c>
      <c r="AX4925">
        <v>55.151615939859397</v>
      </c>
      <c r="AY4925">
        <v>10.7065189543711</v>
      </c>
      <c r="AZ4925" t="s">
        <v>62</v>
      </c>
      <c r="BA4925">
        <v>1083</v>
      </c>
      <c r="BB4925" t="s">
        <v>2861</v>
      </c>
    </row>
    <row r="4926" spans="1:54" x14ac:dyDescent="0.25">
      <c r="A4926" s="1">
        <v>45200</v>
      </c>
      <c r="B4926">
        <v>435300</v>
      </c>
      <c r="C4926" t="s">
        <v>23927</v>
      </c>
      <c r="D4926">
        <v>5882</v>
      </c>
      <c r="E4926" t="s">
        <v>23928</v>
      </c>
      <c r="F4926" t="s">
        <v>23929</v>
      </c>
      <c r="G4926">
        <v>23888912</v>
      </c>
      <c r="H4926">
        <v>1001567013</v>
      </c>
      <c r="I4926" t="s">
        <v>49999</v>
      </c>
      <c r="J4926" t="s">
        <v>23930</v>
      </c>
      <c r="K4926" t="s">
        <v>23931</v>
      </c>
      <c r="L4926" t="s">
        <v>50000</v>
      </c>
      <c r="M4926">
        <v>229</v>
      </c>
      <c r="N4926">
        <v>49</v>
      </c>
      <c r="R4926" s="1">
        <v>43783</v>
      </c>
      <c r="S4926" t="s">
        <v>13539</v>
      </c>
      <c r="W4926">
        <v>5</v>
      </c>
      <c r="X4926" t="s">
        <v>557</v>
      </c>
      <c r="Y4926">
        <v>1</v>
      </c>
      <c r="Z4926" t="s">
        <v>46545</v>
      </c>
      <c r="AA4926">
        <v>10</v>
      </c>
      <c r="AB4926">
        <v>186709</v>
      </c>
      <c r="AC4926">
        <v>123</v>
      </c>
      <c r="AD4926" t="s">
        <v>1507</v>
      </c>
      <c r="AE4926">
        <v>1011</v>
      </c>
      <c r="AF4926" t="s">
        <v>1507</v>
      </c>
      <c r="AG4926">
        <v>1</v>
      </c>
      <c r="AH4926" t="s">
        <v>44482</v>
      </c>
      <c r="AI4926">
        <v>80</v>
      </c>
      <c r="AJ4926" t="s">
        <v>1507</v>
      </c>
      <c r="AK4926">
        <v>479</v>
      </c>
      <c r="AL4926" t="s">
        <v>10413</v>
      </c>
      <c r="AQ4926" t="s">
        <v>23932</v>
      </c>
      <c r="AR4926" t="s">
        <v>23933</v>
      </c>
      <c r="AS4926">
        <v>0</v>
      </c>
      <c r="AT4926" t="s">
        <v>61</v>
      </c>
      <c r="AU4926" t="s">
        <v>47653</v>
      </c>
      <c r="AX4926">
        <v>55.110103010000003</v>
      </c>
      <c r="AY4926">
        <v>10.73459452</v>
      </c>
      <c r="AZ4926" t="s">
        <v>62</v>
      </c>
      <c r="BA4926">
        <v>1083</v>
      </c>
      <c r="BB4926" t="s">
        <v>2861</v>
      </c>
    </row>
    <row r="4927" spans="1:54" x14ac:dyDescent="0.25">
      <c r="A4927" s="1">
        <v>45200</v>
      </c>
      <c r="B4927">
        <v>435301</v>
      </c>
      <c r="C4927" t="s">
        <v>23934</v>
      </c>
      <c r="D4927">
        <v>5883</v>
      </c>
      <c r="E4927" t="s">
        <v>23895</v>
      </c>
      <c r="F4927" t="s">
        <v>23914</v>
      </c>
      <c r="G4927">
        <v>13182000</v>
      </c>
      <c r="H4927">
        <v>1002935069</v>
      </c>
      <c r="I4927" t="s">
        <v>50001</v>
      </c>
      <c r="J4927" t="s">
        <v>23915</v>
      </c>
      <c r="K4927" t="s">
        <v>23916</v>
      </c>
      <c r="L4927" t="s">
        <v>45815</v>
      </c>
      <c r="M4927">
        <v>233</v>
      </c>
      <c r="N4927">
        <v>9</v>
      </c>
      <c r="R4927" s="1">
        <v>44130</v>
      </c>
      <c r="S4927" t="s">
        <v>56</v>
      </c>
      <c r="W4927">
        <v>5</v>
      </c>
      <c r="X4927" t="s">
        <v>557</v>
      </c>
      <c r="Y4927">
        <v>1</v>
      </c>
      <c r="Z4927" t="s">
        <v>46545</v>
      </c>
      <c r="AB4927">
        <v>198709</v>
      </c>
      <c r="AC4927">
        <v>123</v>
      </c>
      <c r="AD4927" t="s">
        <v>1507</v>
      </c>
      <c r="AE4927">
        <v>1011</v>
      </c>
      <c r="AF4927" t="s">
        <v>1507</v>
      </c>
      <c r="AG4927">
        <v>1</v>
      </c>
      <c r="AH4927" t="s">
        <v>44482</v>
      </c>
      <c r="AI4927">
        <v>80</v>
      </c>
      <c r="AJ4927" t="s">
        <v>1507</v>
      </c>
      <c r="AK4927">
        <v>479</v>
      </c>
      <c r="AL4927" t="s">
        <v>10413</v>
      </c>
      <c r="AQ4927" t="s">
        <v>23935</v>
      </c>
      <c r="AR4927" t="s">
        <v>23919</v>
      </c>
      <c r="AS4927">
        <v>0</v>
      </c>
      <c r="AT4927" t="s">
        <v>61</v>
      </c>
      <c r="AU4927" t="s">
        <v>44886</v>
      </c>
      <c r="AX4927">
        <v>55.11650968</v>
      </c>
      <c r="AY4927">
        <v>10.72393903</v>
      </c>
      <c r="AZ4927" t="s">
        <v>62</v>
      </c>
      <c r="BA4927">
        <v>1083</v>
      </c>
      <c r="BB4927" t="s">
        <v>2861</v>
      </c>
    </row>
    <row r="4928" spans="1:54" x14ac:dyDescent="0.25">
      <c r="A4928" s="1">
        <v>45200</v>
      </c>
      <c r="B4928">
        <v>435302</v>
      </c>
      <c r="C4928" t="s">
        <v>50002</v>
      </c>
      <c r="D4928">
        <v>5883</v>
      </c>
      <c r="E4928" t="s">
        <v>23895</v>
      </c>
      <c r="F4928" t="s">
        <v>23914</v>
      </c>
      <c r="G4928">
        <v>13182000</v>
      </c>
      <c r="H4928">
        <v>1002935069</v>
      </c>
      <c r="I4928" t="s">
        <v>23936</v>
      </c>
      <c r="J4928" t="s">
        <v>23915</v>
      </c>
      <c r="K4928" t="s">
        <v>23916</v>
      </c>
      <c r="L4928" t="s">
        <v>23937</v>
      </c>
      <c r="M4928">
        <v>663</v>
      </c>
      <c r="N4928" t="s">
        <v>3652</v>
      </c>
      <c r="R4928" s="1">
        <v>44130</v>
      </c>
      <c r="S4928" t="s">
        <v>56</v>
      </c>
      <c r="W4928">
        <v>5</v>
      </c>
      <c r="X4928" t="s">
        <v>557</v>
      </c>
      <c r="Y4928">
        <v>7</v>
      </c>
      <c r="Z4928" t="s">
        <v>1499</v>
      </c>
      <c r="AB4928">
        <v>198906</v>
      </c>
      <c r="AC4928">
        <v>141</v>
      </c>
      <c r="AD4928" t="s">
        <v>46688</v>
      </c>
      <c r="AE4928">
        <v>1022</v>
      </c>
      <c r="AF4928" t="s">
        <v>46688</v>
      </c>
      <c r="AG4928">
        <v>1</v>
      </c>
      <c r="AH4928" t="s">
        <v>44482</v>
      </c>
      <c r="AI4928">
        <v>84</v>
      </c>
      <c r="AJ4928" t="s">
        <v>46689</v>
      </c>
      <c r="AK4928">
        <v>479</v>
      </c>
      <c r="AL4928" t="s">
        <v>10413</v>
      </c>
      <c r="AQ4928" t="s">
        <v>23935</v>
      </c>
      <c r="AR4928" t="s">
        <v>23938</v>
      </c>
      <c r="AS4928">
        <v>0</v>
      </c>
      <c r="AT4928" t="s">
        <v>61</v>
      </c>
      <c r="AU4928" t="s">
        <v>23920</v>
      </c>
      <c r="AX4928">
        <v>55.113611560000002</v>
      </c>
      <c r="AY4928">
        <v>10.72210546</v>
      </c>
      <c r="AZ4928" t="s">
        <v>62</v>
      </c>
      <c r="BA4928">
        <v>1083</v>
      </c>
      <c r="BB4928" t="s">
        <v>2861</v>
      </c>
    </row>
    <row r="4929" spans="1:54" x14ac:dyDescent="0.25">
      <c r="A4929" s="1">
        <v>45200</v>
      </c>
      <c r="B4929">
        <v>435375</v>
      </c>
      <c r="C4929" t="s">
        <v>23939</v>
      </c>
      <c r="D4929">
        <v>5884</v>
      </c>
      <c r="E4929" t="s">
        <v>10929</v>
      </c>
      <c r="F4929" t="s">
        <v>50003</v>
      </c>
      <c r="I4929" t="s">
        <v>23940</v>
      </c>
      <c r="K4929" t="s">
        <v>23941</v>
      </c>
      <c r="L4929" t="s">
        <v>45816</v>
      </c>
      <c r="M4929">
        <v>478</v>
      </c>
      <c r="N4929">
        <v>8</v>
      </c>
      <c r="R4929" s="1">
        <v>40162</v>
      </c>
      <c r="S4929" t="s">
        <v>80</v>
      </c>
      <c r="V4929" s="1">
        <v>35796</v>
      </c>
      <c r="W4929">
        <v>5</v>
      </c>
      <c r="X4929" t="s">
        <v>557</v>
      </c>
      <c r="Y4929">
        <v>1</v>
      </c>
      <c r="Z4929" t="s">
        <v>46545</v>
      </c>
      <c r="AB4929">
        <v>199107</v>
      </c>
      <c r="AC4929">
        <v>147</v>
      </c>
      <c r="AD4929" t="s">
        <v>46697</v>
      </c>
      <c r="AE4929">
        <v>1021</v>
      </c>
      <c r="AF4929" t="s">
        <v>46697</v>
      </c>
      <c r="AG4929">
        <v>3</v>
      </c>
      <c r="AH4929" t="s">
        <v>81</v>
      </c>
      <c r="AI4929">
        <v>86</v>
      </c>
      <c r="AJ4929" t="s">
        <v>46697</v>
      </c>
      <c r="AK4929">
        <v>479</v>
      </c>
      <c r="AL4929" t="s">
        <v>10413</v>
      </c>
      <c r="AS4929">
        <v>0</v>
      </c>
      <c r="AT4929" t="s">
        <v>61</v>
      </c>
      <c r="AU4929" t="s">
        <v>45817</v>
      </c>
      <c r="AZ4929" t="s">
        <v>62</v>
      </c>
      <c r="BA4929">
        <v>1083</v>
      </c>
      <c r="BB4929" t="s">
        <v>2861</v>
      </c>
    </row>
    <row r="4930" spans="1:54" x14ac:dyDescent="0.25">
      <c r="A4930" s="1">
        <v>45200</v>
      </c>
      <c r="B4930">
        <v>435901</v>
      </c>
      <c r="C4930" t="s">
        <v>23942</v>
      </c>
      <c r="D4930">
        <v>5882</v>
      </c>
      <c r="E4930" t="s">
        <v>23928</v>
      </c>
      <c r="F4930" t="s">
        <v>23943</v>
      </c>
      <c r="I4930" t="s">
        <v>50004</v>
      </c>
      <c r="K4930" t="s">
        <v>23944</v>
      </c>
      <c r="L4930" t="s">
        <v>23945</v>
      </c>
      <c r="M4930">
        <v>285</v>
      </c>
      <c r="N4930">
        <v>96</v>
      </c>
      <c r="R4930" s="1">
        <v>40162</v>
      </c>
      <c r="S4930" t="s">
        <v>80</v>
      </c>
      <c r="V4930" s="1">
        <v>31929</v>
      </c>
      <c r="W4930">
        <v>3</v>
      </c>
      <c r="X4930" t="s">
        <v>3496</v>
      </c>
      <c r="Y4930">
        <v>1</v>
      </c>
      <c r="Z4930" t="s">
        <v>46545</v>
      </c>
      <c r="AC4930">
        <v>126</v>
      </c>
      <c r="AD4930" t="s">
        <v>46616</v>
      </c>
      <c r="AE4930">
        <v>1015</v>
      </c>
      <c r="AF4930" t="s">
        <v>46616</v>
      </c>
      <c r="AG4930">
        <v>3</v>
      </c>
      <c r="AH4930" t="s">
        <v>81</v>
      </c>
      <c r="AI4930">
        <v>29</v>
      </c>
      <c r="AJ4930" t="s">
        <v>2525</v>
      </c>
      <c r="AK4930">
        <v>479</v>
      </c>
      <c r="AL4930" t="s">
        <v>10413</v>
      </c>
      <c r="AS4930">
        <v>0</v>
      </c>
      <c r="AT4930" t="s">
        <v>61</v>
      </c>
      <c r="AU4930" t="s">
        <v>16571</v>
      </c>
      <c r="AX4930">
        <v>55.113292304602098</v>
      </c>
      <c r="AY4930">
        <v>10.721990827482299</v>
      </c>
      <c r="AZ4930" t="s">
        <v>62</v>
      </c>
      <c r="BA4930">
        <v>1083</v>
      </c>
      <c r="BB4930" t="s">
        <v>2861</v>
      </c>
    </row>
    <row r="4931" spans="1:54" x14ac:dyDescent="0.25">
      <c r="A4931" s="1">
        <v>45200</v>
      </c>
      <c r="B4931">
        <v>437001</v>
      </c>
      <c r="C4931" t="s">
        <v>23946</v>
      </c>
      <c r="D4931">
        <v>5683</v>
      </c>
      <c r="E4931" t="s">
        <v>12083</v>
      </c>
      <c r="F4931" t="s">
        <v>23947</v>
      </c>
      <c r="G4931">
        <v>29189692</v>
      </c>
      <c r="H4931">
        <v>1003312333</v>
      </c>
      <c r="I4931" t="s">
        <v>23948</v>
      </c>
      <c r="K4931" t="s">
        <v>23949</v>
      </c>
      <c r="L4931" t="s">
        <v>23950</v>
      </c>
      <c r="M4931">
        <v>1526</v>
      </c>
      <c r="N4931">
        <v>27</v>
      </c>
      <c r="R4931" s="1">
        <v>42926</v>
      </c>
      <c r="S4931" t="s">
        <v>56</v>
      </c>
      <c r="T4931">
        <v>420</v>
      </c>
      <c r="U4931" t="s">
        <v>11662</v>
      </c>
      <c r="V4931" s="1">
        <v>42947</v>
      </c>
      <c r="W4931">
        <v>2</v>
      </c>
      <c r="X4931" t="s">
        <v>57</v>
      </c>
      <c r="Y4931">
        <v>1</v>
      </c>
      <c r="Z4931" t="s">
        <v>46545</v>
      </c>
      <c r="AA4931">
        <v>7</v>
      </c>
      <c r="AC4931">
        <v>121</v>
      </c>
      <c r="AD4931" t="s">
        <v>70</v>
      </c>
      <c r="AE4931">
        <v>1012</v>
      </c>
      <c r="AF4931" t="s">
        <v>71</v>
      </c>
      <c r="AG4931">
        <v>3</v>
      </c>
      <c r="AH4931" t="s">
        <v>81</v>
      </c>
      <c r="AI4931">
        <v>21</v>
      </c>
      <c r="AJ4931" t="s">
        <v>52613</v>
      </c>
      <c r="AK4931">
        <v>420</v>
      </c>
      <c r="AL4931" t="s">
        <v>11662</v>
      </c>
      <c r="AQ4931" t="s">
        <v>23951</v>
      </c>
      <c r="AR4931" t="s">
        <v>23952</v>
      </c>
      <c r="AS4931">
        <v>0</v>
      </c>
      <c r="AT4931" t="s">
        <v>61</v>
      </c>
      <c r="AU4931" t="s">
        <v>23953</v>
      </c>
      <c r="AX4931">
        <v>55.212043852825602</v>
      </c>
      <c r="AY4931">
        <v>10.033738184481001</v>
      </c>
      <c r="AZ4931" t="s">
        <v>62</v>
      </c>
      <c r="BA4931">
        <v>1083</v>
      </c>
      <c r="BB4931" t="s">
        <v>2861</v>
      </c>
    </row>
    <row r="4932" spans="1:54" x14ac:dyDescent="0.25">
      <c r="A4932" s="1">
        <v>45200</v>
      </c>
      <c r="B4932">
        <v>437002</v>
      </c>
      <c r="C4932" t="s">
        <v>23954</v>
      </c>
      <c r="D4932">
        <v>5683</v>
      </c>
      <c r="E4932" t="s">
        <v>12083</v>
      </c>
      <c r="F4932" t="s">
        <v>23954</v>
      </c>
      <c r="G4932">
        <v>29189692</v>
      </c>
      <c r="H4932">
        <v>1003312345</v>
      </c>
      <c r="I4932" t="s">
        <v>23955</v>
      </c>
      <c r="J4932" t="s">
        <v>23956</v>
      </c>
      <c r="K4932" t="s">
        <v>23957</v>
      </c>
      <c r="L4932" t="s">
        <v>23958</v>
      </c>
      <c r="M4932">
        <v>1561</v>
      </c>
      <c r="N4932">
        <v>16</v>
      </c>
      <c r="R4932" s="1">
        <v>44998</v>
      </c>
      <c r="S4932" t="s">
        <v>56</v>
      </c>
      <c r="T4932">
        <v>420</v>
      </c>
      <c r="U4932" t="s">
        <v>11662</v>
      </c>
      <c r="W4932">
        <v>2</v>
      </c>
      <c r="X4932" t="s">
        <v>57</v>
      </c>
      <c r="Y4932">
        <v>1</v>
      </c>
      <c r="Z4932" t="s">
        <v>46545</v>
      </c>
      <c r="AA4932">
        <v>10</v>
      </c>
      <c r="AC4932">
        <v>121</v>
      </c>
      <c r="AD4932" t="s">
        <v>70</v>
      </c>
      <c r="AE4932">
        <v>1012</v>
      </c>
      <c r="AF4932" t="s">
        <v>71</v>
      </c>
      <c r="AG4932">
        <v>1</v>
      </c>
      <c r="AH4932" t="s">
        <v>44482</v>
      </c>
      <c r="AI4932">
        <v>21</v>
      </c>
      <c r="AJ4932" t="s">
        <v>52613</v>
      </c>
      <c r="AK4932">
        <v>420</v>
      </c>
      <c r="AL4932" t="s">
        <v>11662</v>
      </c>
      <c r="AQ4932" t="s">
        <v>23959</v>
      </c>
      <c r="AR4932" t="s">
        <v>23960</v>
      </c>
      <c r="AS4932">
        <v>0</v>
      </c>
      <c r="AT4932" t="s">
        <v>61</v>
      </c>
      <c r="AU4932" t="s">
        <v>7102</v>
      </c>
      <c r="AX4932">
        <v>55.221823499999999</v>
      </c>
      <c r="AY4932">
        <v>10.12548973</v>
      </c>
      <c r="AZ4932" t="s">
        <v>62</v>
      </c>
      <c r="BA4932">
        <v>1083</v>
      </c>
      <c r="BB4932" t="s">
        <v>2861</v>
      </c>
    </row>
    <row r="4933" spans="1:54" x14ac:dyDescent="0.25">
      <c r="A4933" s="1">
        <v>45200</v>
      </c>
      <c r="B4933">
        <v>437003</v>
      </c>
      <c r="C4933" t="s">
        <v>50005</v>
      </c>
      <c r="D4933">
        <v>5683</v>
      </c>
      <c r="E4933" t="s">
        <v>12083</v>
      </c>
      <c r="F4933" t="s">
        <v>50006</v>
      </c>
      <c r="I4933" t="s">
        <v>23961</v>
      </c>
      <c r="J4933" t="s">
        <v>23962</v>
      </c>
      <c r="K4933" t="s">
        <v>23963</v>
      </c>
      <c r="L4933" t="s">
        <v>50007</v>
      </c>
      <c r="M4933">
        <v>705</v>
      </c>
      <c r="N4933">
        <v>14</v>
      </c>
      <c r="R4933" s="1">
        <v>40162</v>
      </c>
      <c r="S4933" t="s">
        <v>80</v>
      </c>
      <c r="T4933">
        <v>420</v>
      </c>
      <c r="U4933" t="s">
        <v>11662</v>
      </c>
      <c r="V4933" s="1">
        <v>38565</v>
      </c>
      <c r="W4933">
        <v>2</v>
      </c>
      <c r="X4933" t="s">
        <v>57</v>
      </c>
      <c r="Y4933">
        <v>1</v>
      </c>
      <c r="Z4933" t="s">
        <v>46545</v>
      </c>
      <c r="AA4933">
        <v>7</v>
      </c>
      <c r="AC4933">
        <v>121</v>
      </c>
      <c r="AD4933" t="s">
        <v>70</v>
      </c>
      <c r="AE4933">
        <v>1012</v>
      </c>
      <c r="AF4933" t="s">
        <v>71</v>
      </c>
      <c r="AG4933">
        <v>3</v>
      </c>
      <c r="AH4933" t="s">
        <v>81</v>
      </c>
      <c r="AI4933">
        <v>21</v>
      </c>
      <c r="AJ4933" t="s">
        <v>52613</v>
      </c>
      <c r="AK4933">
        <v>420</v>
      </c>
      <c r="AL4933" t="s">
        <v>11662</v>
      </c>
      <c r="AQ4933" t="s">
        <v>23964</v>
      </c>
      <c r="AS4933">
        <v>0</v>
      </c>
      <c r="AT4933" t="s">
        <v>61</v>
      </c>
      <c r="AU4933" t="s">
        <v>50008</v>
      </c>
      <c r="AX4933">
        <v>55.201464027587399</v>
      </c>
      <c r="AY4933">
        <v>10.161616351212301</v>
      </c>
      <c r="AZ4933" t="s">
        <v>62</v>
      </c>
      <c r="BA4933">
        <v>1083</v>
      </c>
      <c r="BB4933" t="s">
        <v>2861</v>
      </c>
    </row>
    <row r="4934" spans="1:54" x14ac:dyDescent="0.25">
      <c r="A4934" s="1">
        <v>45200</v>
      </c>
      <c r="B4934">
        <v>437004</v>
      </c>
      <c r="C4934" t="s">
        <v>50009</v>
      </c>
      <c r="D4934">
        <v>5683</v>
      </c>
      <c r="E4934" t="s">
        <v>12083</v>
      </c>
      <c r="F4934" t="s">
        <v>50010</v>
      </c>
      <c r="G4934">
        <v>28544081</v>
      </c>
      <c r="H4934">
        <v>1011302919</v>
      </c>
      <c r="I4934" t="s">
        <v>23965</v>
      </c>
      <c r="K4934" t="s">
        <v>23966</v>
      </c>
      <c r="L4934" t="s">
        <v>50007</v>
      </c>
      <c r="M4934">
        <v>705</v>
      </c>
      <c r="N4934">
        <v>14</v>
      </c>
      <c r="R4934" s="1">
        <v>44421</v>
      </c>
      <c r="S4934" t="s">
        <v>56</v>
      </c>
      <c r="V4934" s="1">
        <v>44104</v>
      </c>
      <c r="W4934">
        <v>5</v>
      </c>
      <c r="X4934" t="s">
        <v>557</v>
      </c>
      <c r="Y4934">
        <v>1</v>
      </c>
      <c r="Z4934" t="s">
        <v>46545</v>
      </c>
      <c r="AA4934">
        <v>7</v>
      </c>
      <c r="AB4934">
        <v>200508</v>
      </c>
      <c r="AC4934">
        <v>121</v>
      </c>
      <c r="AD4934" t="s">
        <v>70</v>
      </c>
      <c r="AE4934">
        <v>1013</v>
      </c>
      <c r="AF4934" t="s">
        <v>558</v>
      </c>
      <c r="AG4934">
        <v>3</v>
      </c>
      <c r="AH4934" t="s">
        <v>81</v>
      </c>
      <c r="AI4934">
        <v>21</v>
      </c>
      <c r="AJ4934" t="s">
        <v>52613</v>
      </c>
      <c r="AK4934">
        <v>420</v>
      </c>
      <c r="AL4934" t="s">
        <v>11662</v>
      </c>
      <c r="AQ4934" t="s">
        <v>23967</v>
      </c>
      <c r="AR4934" t="s">
        <v>23968</v>
      </c>
      <c r="AS4934">
        <v>0</v>
      </c>
      <c r="AT4934" t="s">
        <v>61</v>
      </c>
      <c r="AU4934" t="s">
        <v>50008</v>
      </c>
      <c r="AX4934">
        <v>55.201463949999997</v>
      </c>
      <c r="AY4934">
        <v>10.161616240000001</v>
      </c>
      <c r="AZ4934" t="s">
        <v>62</v>
      </c>
      <c r="BA4934">
        <v>1083</v>
      </c>
      <c r="BB4934" t="s">
        <v>2861</v>
      </c>
    </row>
    <row r="4935" spans="1:54" x14ac:dyDescent="0.25">
      <c r="A4935" s="1">
        <v>45200</v>
      </c>
      <c r="B4935">
        <v>437210</v>
      </c>
      <c r="C4935" t="s">
        <v>53641</v>
      </c>
      <c r="D4935">
        <v>5683</v>
      </c>
      <c r="E4935" t="s">
        <v>12083</v>
      </c>
      <c r="F4935" t="s">
        <v>23969</v>
      </c>
      <c r="G4935">
        <v>29189692</v>
      </c>
      <c r="H4935">
        <v>1003312357</v>
      </c>
      <c r="I4935" t="s">
        <v>8343</v>
      </c>
      <c r="J4935" t="s">
        <v>23956</v>
      </c>
      <c r="K4935" t="s">
        <v>23970</v>
      </c>
      <c r="L4935" t="s">
        <v>23958</v>
      </c>
      <c r="M4935">
        <v>1561</v>
      </c>
      <c r="N4935">
        <v>16</v>
      </c>
      <c r="R4935" s="1">
        <v>40473</v>
      </c>
      <c r="S4935" t="s">
        <v>56</v>
      </c>
      <c r="T4935">
        <v>420</v>
      </c>
      <c r="U4935" t="s">
        <v>11662</v>
      </c>
      <c r="V4935" s="1">
        <v>40391</v>
      </c>
      <c r="W4935">
        <v>2</v>
      </c>
      <c r="X4935" t="s">
        <v>57</v>
      </c>
      <c r="Y4935">
        <v>1</v>
      </c>
      <c r="Z4935" t="s">
        <v>46545</v>
      </c>
      <c r="AB4935">
        <v>197008</v>
      </c>
      <c r="AC4935">
        <v>125</v>
      </c>
      <c r="AD4935" t="s">
        <v>1344</v>
      </c>
      <c r="AE4935">
        <v>1014</v>
      </c>
      <c r="AF4935" t="s">
        <v>1352</v>
      </c>
      <c r="AG4935">
        <v>3</v>
      </c>
      <c r="AH4935" t="s">
        <v>81</v>
      </c>
      <c r="AI4935">
        <v>24</v>
      </c>
      <c r="AJ4935" t="s">
        <v>1344</v>
      </c>
      <c r="AK4935">
        <v>420</v>
      </c>
      <c r="AL4935" t="s">
        <v>11662</v>
      </c>
      <c r="AM4935">
        <v>2</v>
      </c>
      <c r="AN4935" t="s">
        <v>119</v>
      </c>
      <c r="AO4935">
        <v>420100</v>
      </c>
      <c r="AQ4935" t="s">
        <v>23971</v>
      </c>
      <c r="AR4935" t="s">
        <v>23845</v>
      </c>
      <c r="AS4935">
        <v>0</v>
      </c>
      <c r="AT4935" t="s">
        <v>61</v>
      </c>
      <c r="AU4935" t="s">
        <v>7102</v>
      </c>
      <c r="AX4935">
        <v>55.221823580349302</v>
      </c>
      <c r="AY4935">
        <v>10.125489872854001</v>
      </c>
      <c r="AZ4935" t="s">
        <v>62</v>
      </c>
      <c r="BA4935">
        <v>1083</v>
      </c>
      <c r="BB4935" t="s">
        <v>2861</v>
      </c>
    </row>
    <row r="4936" spans="1:54" x14ac:dyDescent="0.25">
      <c r="A4936" s="1">
        <v>45200</v>
      </c>
      <c r="B4936">
        <v>437300</v>
      </c>
      <c r="C4936" t="s">
        <v>53642</v>
      </c>
      <c r="D4936">
        <v>5683</v>
      </c>
      <c r="E4936" t="s">
        <v>12083</v>
      </c>
      <c r="F4936" t="s">
        <v>23972</v>
      </c>
      <c r="G4936">
        <v>20485108</v>
      </c>
      <c r="H4936">
        <v>1004332385</v>
      </c>
      <c r="I4936" t="s">
        <v>23973</v>
      </c>
      <c r="J4936" t="s">
        <v>23974</v>
      </c>
      <c r="K4936" t="s">
        <v>23975</v>
      </c>
      <c r="L4936" t="s">
        <v>23976</v>
      </c>
      <c r="M4936">
        <v>50</v>
      </c>
      <c r="N4936">
        <v>8</v>
      </c>
      <c r="R4936" s="1">
        <v>43388</v>
      </c>
      <c r="S4936" t="s">
        <v>56</v>
      </c>
      <c r="W4936">
        <v>5</v>
      </c>
      <c r="X4936" t="s">
        <v>557</v>
      </c>
      <c r="Y4936">
        <v>1</v>
      </c>
      <c r="Z4936" t="s">
        <v>46545</v>
      </c>
      <c r="AA4936">
        <v>10</v>
      </c>
      <c r="AB4936">
        <v>199808</v>
      </c>
      <c r="AC4936">
        <v>123</v>
      </c>
      <c r="AD4936" t="s">
        <v>1507</v>
      </c>
      <c r="AE4936">
        <v>1011</v>
      </c>
      <c r="AF4936" t="s">
        <v>1507</v>
      </c>
      <c r="AG4936">
        <v>1</v>
      </c>
      <c r="AH4936" t="s">
        <v>44482</v>
      </c>
      <c r="AI4936">
        <v>80</v>
      </c>
      <c r="AJ4936" t="s">
        <v>1507</v>
      </c>
      <c r="AK4936">
        <v>420</v>
      </c>
      <c r="AL4936" t="s">
        <v>11662</v>
      </c>
      <c r="AQ4936" t="s">
        <v>23977</v>
      </c>
      <c r="AR4936" t="s">
        <v>23978</v>
      </c>
      <c r="AS4936">
        <v>0</v>
      </c>
      <c r="AT4936" t="s">
        <v>61</v>
      </c>
      <c r="AU4936" t="s">
        <v>23399</v>
      </c>
      <c r="AX4936">
        <v>55.222256209999998</v>
      </c>
      <c r="AY4936">
        <v>10.1122896</v>
      </c>
      <c r="AZ4936" t="s">
        <v>62</v>
      </c>
      <c r="BA4936">
        <v>1083</v>
      </c>
      <c r="BB4936" t="s">
        <v>2861</v>
      </c>
    </row>
    <row r="4937" spans="1:54" x14ac:dyDescent="0.25">
      <c r="A4937" s="1">
        <v>45200</v>
      </c>
      <c r="B4937">
        <v>439001</v>
      </c>
      <c r="C4937" t="s">
        <v>23979</v>
      </c>
      <c r="D4937">
        <v>5380</v>
      </c>
      <c r="E4937" t="s">
        <v>12060</v>
      </c>
      <c r="F4937" t="s">
        <v>23979</v>
      </c>
      <c r="G4937">
        <v>29189706</v>
      </c>
      <c r="H4937">
        <v>1003312400</v>
      </c>
      <c r="I4937" t="s">
        <v>49004</v>
      </c>
      <c r="J4937" t="s">
        <v>23980</v>
      </c>
      <c r="K4937" t="s">
        <v>17490</v>
      </c>
      <c r="L4937" t="s">
        <v>17491</v>
      </c>
      <c r="M4937">
        <v>113</v>
      </c>
      <c r="N4937">
        <v>5</v>
      </c>
      <c r="R4937" s="1">
        <v>44403</v>
      </c>
      <c r="S4937" t="s">
        <v>56</v>
      </c>
      <c r="T4937">
        <v>440</v>
      </c>
      <c r="U4937" t="s">
        <v>11855</v>
      </c>
      <c r="W4937">
        <v>2</v>
      </c>
      <c r="X4937" t="s">
        <v>57</v>
      </c>
      <c r="Y4937">
        <v>1</v>
      </c>
      <c r="Z4937" t="s">
        <v>46545</v>
      </c>
      <c r="AA4937">
        <v>9</v>
      </c>
      <c r="AC4937">
        <v>121</v>
      </c>
      <c r="AD4937" t="s">
        <v>70</v>
      </c>
      <c r="AE4937">
        <v>1012</v>
      </c>
      <c r="AF4937" t="s">
        <v>71</v>
      </c>
      <c r="AG4937">
        <v>1</v>
      </c>
      <c r="AH4937" t="s">
        <v>44482</v>
      </c>
      <c r="AI4937">
        <v>21</v>
      </c>
      <c r="AJ4937" t="s">
        <v>52613</v>
      </c>
      <c r="AK4937">
        <v>440</v>
      </c>
      <c r="AL4937" t="s">
        <v>11855</v>
      </c>
      <c r="AP4937">
        <v>281603</v>
      </c>
      <c r="AQ4937" t="s">
        <v>17492</v>
      </c>
      <c r="AR4937" t="s">
        <v>17493</v>
      </c>
      <c r="AS4937">
        <v>2</v>
      </c>
      <c r="AT4937" t="s">
        <v>1413</v>
      </c>
      <c r="AU4937" t="s">
        <v>17494</v>
      </c>
      <c r="AX4937">
        <v>55.517906760000002</v>
      </c>
      <c r="AY4937">
        <v>10.658261380000001</v>
      </c>
      <c r="AZ4937" t="s">
        <v>62</v>
      </c>
      <c r="BA4937">
        <v>1083</v>
      </c>
      <c r="BB4937" t="s">
        <v>2861</v>
      </c>
    </row>
    <row r="4938" spans="1:54" x14ac:dyDescent="0.25">
      <c r="A4938" s="1">
        <v>45200</v>
      </c>
      <c r="B4938">
        <v>439002</v>
      </c>
      <c r="C4938" t="s">
        <v>23981</v>
      </c>
      <c r="D4938">
        <v>5300</v>
      </c>
      <c r="E4938" t="s">
        <v>12575</v>
      </c>
      <c r="F4938" t="s">
        <v>23982</v>
      </c>
      <c r="I4938" t="s">
        <v>50011</v>
      </c>
      <c r="K4938" t="s">
        <v>23983</v>
      </c>
      <c r="L4938" t="s">
        <v>23984</v>
      </c>
      <c r="M4938">
        <v>131</v>
      </c>
      <c r="N4938">
        <v>46</v>
      </c>
      <c r="R4938" s="1">
        <v>40162</v>
      </c>
      <c r="S4938" t="s">
        <v>80</v>
      </c>
      <c r="T4938">
        <v>440</v>
      </c>
      <c r="U4938" t="s">
        <v>11855</v>
      </c>
      <c r="V4938" s="1">
        <v>32295</v>
      </c>
      <c r="W4938">
        <v>2</v>
      </c>
      <c r="X4938" t="s">
        <v>57</v>
      </c>
      <c r="Y4938">
        <v>1</v>
      </c>
      <c r="Z4938" t="s">
        <v>46545</v>
      </c>
      <c r="AA4938">
        <v>5</v>
      </c>
      <c r="AB4938">
        <v>194104</v>
      </c>
      <c r="AC4938">
        <v>121</v>
      </c>
      <c r="AD4938" t="s">
        <v>70</v>
      </c>
      <c r="AE4938">
        <v>1012</v>
      </c>
      <c r="AF4938" t="s">
        <v>71</v>
      </c>
      <c r="AG4938">
        <v>3</v>
      </c>
      <c r="AH4938" t="s">
        <v>81</v>
      </c>
      <c r="AI4938">
        <v>22</v>
      </c>
      <c r="AJ4938" t="s">
        <v>52628</v>
      </c>
      <c r="AK4938">
        <v>440</v>
      </c>
      <c r="AL4938" t="s">
        <v>11855</v>
      </c>
      <c r="AS4938">
        <v>0</v>
      </c>
      <c r="AT4938" t="s">
        <v>61</v>
      </c>
      <c r="AU4938" t="s">
        <v>23985</v>
      </c>
      <c r="AX4938">
        <v>55.467680119391702</v>
      </c>
      <c r="AY4938">
        <v>10.602386999117</v>
      </c>
      <c r="AZ4938" t="s">
        <v>62</v>
      </c>
      <c r="BA4938">
        <v>1083</v>
      </c>
      <c r="BB4938" t="s">
        <v>2861</v>
      </c>
    </row>
    <row r="4939" spans="1:54" x14ac:dyDescent="0.25">
      <c r="A4939" s="1">
        <v>45200</v>
      </c>
      <c r="B4939">
        <v>439003</v>
      </c>
      <c r="C4939" t="s">
        <v>23986</v>
      </c>
      <c r="D4939">
        <v>5300</v>
      </c>
      <c r="E4939" t="s">
        <v>12575</v>
      </c>
      <c r="F4939" t="s">
        <v>23987</v>
      </c>
      <c r="G4939">
        <v>29189706</v>
      </c>
      <c r="H4939">
        <v>1003312540</v>
      </c>
      <c r="I4939" t="s">
        <v>17132</v>
      </c>
      <c r="J4939" t="s">
        <v>23988</v>
      </c>
      <c r="K4939" t="s">
        <v>23989</v>
      </c>
      <c r="L4939" t="s">
        <v>48332</v>
      </c>
      <c r="M4939">
        <v>513</v>
      </c>
      <c r="N4939">
        <v>21</v>
      </c>
      <c r="R4939" s="1">
        <v>41480</v>
      </c>
      <c r="S4939" t="s">
        <v>56</v>
      </c>
      <c r="T4939">
        <v>440</v>
      </c>
      <c r="U4939" t="s">
        <v>11855</v>
      </c>
      <c r="V4939" s="1">
        <v>41486</v>
      </c>
      <c r="W4939">
        <v>2</v>
      </c>
      <c r="X4939" t="s">
        <v>57</v>
      </c>
      <c r="Y4939">
        <v>1</v>
      </c>
      <c r="Z4939" t="s">
        <v>46545</v>
      </c>
      <c r="AA4939">
        <v>10</v>
      </c>
      <c r="AB4939">
        <v>190109</v>
      </c>
      <c r="AC4939">
        <v>121</v>
      </c>
      <c r="AD4939" t="s">
        <v>70</v>
      </c>
      <c r="AE4939">
        <v>1012</v>
      </c>
      <c r="AF4939" t="s">
        <v>71</v>
      </c>
      <c r="AG4939">
        <v>3</v>
      </c>
      <c r="AH4939" t="s">
        <v>81</v>
      </c>
      <c r="AI4939">
        <v>21</v>
      </c>
      <c r="AJ4939" t="s">
        <v>52613</v>
      </c>
      <c r="AK4939">
        <v>440</v>
      </c>
      <c r="AL4939" t="s">
        <v>11855</v>
      </c>
      <c r="AM4939">
        <v>2</v>
      </c>
      <c r="AN4939" t="s">
        <v>119</v>
      </c>
      <c r="AO4939">
        <v>280456</v>
      </c>
      <c r="AQ4939" t="s">
        <v>23990</v>
      </c>
      <c r="AR4939" t="s">
        <v>23991</v>
      </c>
      <c r="AS4939">
        <v>0</v>
      </c>
      <c r="AT4939" t="s">
        <v>61</v>
      </c>
      <c r="AU4939" t="s">
        <v>46764</v>
      </c>
      <c r="AX4939">
        <v>55.450876715389299</v>
      </c>
      <c r="AY4939">
        <v>10.6563313502576</v>
      </c>
      <c r="AZ4939" t="s">
        <v>62</v>
      </c>
      <c r="BA4939">
        <v>1083</v>
      </c>
      <c r="BB4939" t="s">
        <v>2861</v>
      </c>
    </row>
    <row r="4940" spans="1:54" x14ac:dyDescent="0.25">
      <c r="A4940" s="1">
        <v>45200</v>
      </c>
      <c r="B4940">
        <v>439004</v>
      </c>
      <c r="C4940" t="s">
        <v>23992</v>
      </c>
      <c r="D4940">
        <v>5390</v>
      </c>
      <c r="E4940" t="s">
        <v>23993</v>
      </c>
      <c r="F4940" t="s">
        <v>23994</v>
      </c>
      <c r="I4940" t="s">
        <v>23995</v>
      </c>
      <c r="K4940" t="s">
        <v>23996</v>
      </c>
      <c r="L4940" t="s">
        <v>23997</v>
      </c>
      <c r="M4940">
        <v>206</v>
      </c>
      <c r="R4940" s="1">
        <v>40162</v>
      </c>
      <c r="S4940" t="s">
        <v>80</v>
      </c>
      <c r="T4940">
        <v>440</v>
      </c>
      <c r="U4940" t="s">
        <v>11855</v>
      </c>
      <c r="V4940" s="1">
        <v>32295</v>
      </c>
      <c r="W4940">
        <v>2</v>
      </c>
      <c r="X4940" t="s">
        <v>57</v>
      </c>
      <c r="Y4940">
        <v>1</v>
      </c>
      <c r="Z4940" t="s">
        <v>46545</v>
      </c>
      <c r="AA4940">
        <v>7</v>
      </c>
      <c r="AC4940">
        <v>121</v>
      </c>
      <c r="AD4940" t="s">
        <v>70</v>
      </c>
      <c r="AE4940">
        <v>1012</v>
      </c>
      <c r="AF4940" t="s">
        <v>71</v>
      </c>
      <c r="AG4940">
        <v>3</v>
      </c>
      <c r="AH4940" t="s">
        <v>81</v>
      </c>
      <c r="AI4940">
        <v>22</v>
      </c>
      <c r="AJ4940" t="s">
        <v>52628</v>
      </c>
      <c r="AK4940">
        <v>440</v>
      </c>
      <c r="AL4940" t="s">
        <v>11855</v>
      </c>
      <c r="AS4940">
        <v>0</v>
      </c>
      <c r="AT4940" t="s">
        <v>61</v>
      </c>
      <c r="AU4940" t="s">
        <v>17732</v>
      </c>
      <c r="AX4940">
        <v>55.607176089993303</v>
      </c>
      <c r="AY4940">
        <v>10.6074629988866</v>
      </c>
      <c r="AZ4940" t="s">
        <v>62</v>
      </c>
      <c r="BA4940">
        <v>1083</v>
      </c>
      <c r="BB4940" t="s">
        <v>2861</v>
      </c>
    </row>
    <row r="4941" spans="1:54" x14ac:dyDescent="0.25">
      <c r="A4941" s="1">
        <v>45200</v>
      </c>
      <c r="B4941">
        <v>439005</v>
      </c>
      <c r="C4941" t="s">
        <v>23998</v>
      </c>
      <c r="D4941">
        <v>5370</v>
      </c>
      <c r="E4941" t="s">
        <v>17496</v>
      </c>
      <c r="F4941" t="s">
        <v>23999</v>
      </c>
      <c r="G4941">
        <v>29189706</v>
      </c>
      <c r="H4941">
        <v>1003312497</v>
      </c>
      <c r="I4941" t="s">
        <v>24000</v>
      </c>
      <c r="J4941" t="s">
        <v>24001</v>
      </c>
      <c r="K4941" t="s">
        <v>24002</v>
      </c>
      <c r="L4941" t="s">
        <v>17498</v>
      </c>
      <c r="M4941">
        <v>437</v>
      </c>
      <c r="N4941">
        <v>51</v>
      </c>
      <c r="R4941" s="1">
        <v>40854</v>
      </c>
      <c r="S4941" t="s">
        <v>56</v>
      </c>
      <c r="T4941">
        <v>440</v>
      </c>
      <c r="U4941" t="s">
        <v>11855</v>
      </c>
      <c r="V4941" s="1">
        <v>39661</v>
      </c>
      <c r="W4941">
        <v>2</v>
      </c>
      <c r="X4941" t="s">
        <v>57</v>
      </c>
      <c r="Y4941">
        <v>1</v>
      </c>
      <c r="Z4941" t="s">
        <v>46545</v>
      </c>
      <c r="AA4941">
        <v>6</v>
      </c>
      <c r="AB4941">
        <v>194304</v>
      </c>
      <c r="AC4941">
        <v>121</v>
      </c>
      <c r="AD4941" t="s">
        <v>70</v>
      </c>
      <c r="AE4941">
        <v>1012</v>
      </c>
      <c r="AF4941" t="s">
        <v>71</v>
      </c>
      <c r="AG4941">
        <v>3</v>
      </c>
      <c r="AH4941" t="s">
        <v>81</v>
      </c>
      <c r="AI4941">
        <v>22</v>
      </c>
      <c r="AJ4941" t="s">
        <v>52628</v>
      </c>
      <c r="AK4941">
        <v>440</v>
      </c>
      <c r="AL4941" t="s">
        <v>11855</v>
      </c>
      <c r="AQ4941" t="s">
        <v>24003</v>
      </c>
      <c r="AR4941" t="s">
        <v>24004</v>
      </c>
      <c r="AS4941">
        <v>0</v>
      </c>
      <c r="AT4941" t="s">
        <v>61</v>
      </c>
      <c r="AU4941" t="s">
        <v>17499</v>
      </c>
      <c r="AX4941">
        <v>55.501519526005403</v>
      </c>
      <c r="AY4941">
        <v>10.6473003247705</v>
      </c>
      <c r="AZ4941" t="s">
        <v>62</v>
      </c>
      <c r="BA4941">
        <v>1083</v>
      </c>
      <c r="BB4941" t="s">
        <v>2861</v>
      </c>
    </row>
    <row r="4942" spans="1:54" x14ac:dyDescent="0.25">
      <c r="A4942" s="1">
        <v>45200</v>
      </c>
      <c r="B4942">
        <v>439006</v>
      </c>
      <c r="C4942" t="s">
        <v>24005</v>
      </c>
      <c r="D4942">
        <v>5300</v>
      </c>
      <c r="E4942" t="s">
        <v>12575</v>
      </c>
      <c r="F4942" t="s">
        <v>50012</v>
      </c>
      <c r="G4942">
        <v>29189706</v>
      </c>
      <c r="H4942">
        <v>1003312527</v>
      </c>
      <c r="I4942" t="s">
        <v>24006</v>
      </c>
      <c r="J4942" t="s">
        <v>24007</v>
      </c>
      <c r="K4942" t="s">
        <v>24008</v>
      </c>
      <c r="L4942" t="s">
        <v>24009</v>
      </c>
      <c r="M4942">
        <v>505</v>
      </c>
      <c r="N4942">
        <v>47</v>
      </c>
      <c r="R4942" s="1">
        <v>44523</v>
      </c>
      <c r="S4942" t="s">
        <v>56</v>
      </c>
      <c r="T4942">
        <v>440</v>
      </c>
      <c r="U4942" t="s">
        <v>11855</v>
      </c>
      <c r="W4942">
        <v>2</v>
      </c>
      <c r="X4942" t="s">
        <v>57</v>
      </c>
      <c r="Y4942">
        <v>1</v>
      </c>
      <c r="Z4942" t="s">
        <v>46545</v>
      </c>
      <c r="AA4942">
        <v>9</v>
      </c>
      <c r="AB4942">
        <v>196208</v>
      </c>
      <c r="AC4942">
        <v>121</v>
      </c>
      <c r="AD4942" t="s">
        <v>70</v>
      </c>
      <c r="AE4942">
        <v>1012</v>
      </c>
      <c r="AF4942" t="s">
        <v>71</v>
      </c>
      <c r="AG4942">
        <v>1</v>
      </c>
      <c r="AH4942" t="s">
        <v>44482</v>
      </c>
      <c r="AI4942">
        <v>21</v>
      </c>
      <c r="AJ4942" t="s">
        <v>52613</v>
      </c>
      <c r="AK4942">
        <v>440</v>
      </c>
      <c r="AL4942" t="s">
        <v>11855</v>
      </c>
      <c r="AQ4942" t="s">
        <v>24010</v>
      </c>
      <c r="AR4942" t="s">
        <v>24011</v>
      </c>
      <c r="AS4942">
        <v>0</v>
      </c>
      <c r="AT4942" t="s">
        <v>61</v>
      </c>
      <c r="AU4942" t="s">
        <v>24012</v>
      </c>
      <c r="AX4942">
        <v>55.410794979999999</v>
      </c>
      <c r="AY4942">
        <v>10.59567324</v>
      </c>
      <c r="AZ4942" t="s">
        <v>62</v>
      </c>
      <c r="BA4942">
        <v>1083</v>
      </c>
      <c r="BB4942" t="s">
        <v>2861</v>
      </c>
    </row>
    <row r="4943" spans="1:54" x14ac:dyDescent="0.25">
      <c r="A4943" s="1">
        <v>45200</v>
      </c>
      <c r="B4943">
        <v>439007</v>
      </c>
      <c r="C4943" t="s">
        <v>24013</v>
      </c>
      <c r="D4943">
        <v>5300</v>
      </c>
      <c r="E4943" t="s">
        <v>12575</v>
      </c>
      <c r="F4943" t="s">
        <v>24014</v>
      </c>
      <c r="G4943">
        <v>60470219</v>
      </c>
      <c r="H4943">
        <v>1002114995</v>
      </c>
      <c r="I4943" t="s">
        <v>24015</v>
      </c>
      <c r="J4943" t="s">
        <v>24016</v>
      </c>
      <c r="K4943" t="s">
        <v>24017</v>
      </c>
      <c r="L4943" t="s">
        <v>24018</v>
      </c>
      <c r="M4943">
        <v>563</v>
      </c>
      <c r="N4943">
        <v>55</v>
      </c>
      <c r="R4943" s="1">
        <v>45086</v>
      </c>
      <c r="S4943" t="s">
        <v>56</v>
      </c>
      <c r="W4943">
        <v>5</v>
      </c>
      <c r="X4943" t="s">
        <v>557</v>
      </c>
      <c r="Y4943">
        <v>1</v>
      </c>
      <c r="Z4943" t="s">
        <v>46545</v>
      </c>
      <c r="AA4943">
        <v>10</v>
      </c>
      <c r="AB4943">
        <v>186305</v>
      </c>
      <c r="AC4943">
        <v>121</v>
      </c>
      <c r="AD4943" t="s">
        <v>70</v>
      </c>
      <c r="AE4943">
        <v>1013</v>
      </c>
      <c r="AF4943" t="s">
        <v>558</v>
      </c>
      <c r="AG4943">
        <v>1</v>
      </c>
      <c r="AH4943" t="s">
        <v>44482</v>
      </c>
      <c r="AI4943">
        <v>21</v>
      </c>
      <c r="AJ4943" t="s">
        <v>52613</v>
      </c>
      <c r="AK4943">
        <v>440</v>
      </c>
      <c r="AL4943" t="s">
        <v>11855</v>
      </c>
      <c r="AQ4943" t="s">
        <v>24019</v>
      </c>
      <c r="AR4943" t="s">
        <v>24020</v>
      </c>
      <c r="AS4943">
        <v>0</v>
      </c>
      <c r="AT4943" t="s">
        <v>61</v>
      </c>
      <c r="AU4943" t="s">
        <v>24021</v>
      </c>
      <c r="AW4943" t="s">
        <v>24022</v>
      </c>
      <c r="AX4943">
        <v>55.419424290000002</v>
      </c>
      <c r="AY4943">
        <v>10.65379401</v>
      </c>
      <c r="AZ4943" t="s">
        <v>62</v>
      </c>
      <c r="BA4943">
        <v>1083</v>
      </c>
      <c r="BB4943" t="s">
        <v>2861</v>
      </c>
    </row>
    <row r="4944" spans="1:54" x14ac:dyDescent="0.25">
      <c r="A4944" s="1">
        <v>45200</v>
      </c>
      <c r="B4944">
        <v>439008</v>
      </c>
      <c r="C4944" t="s">
        <v>24023</v>
      </c>
      <c r="D4944">
        <v>5350</v>
      </c>
      <c r="E4944" t="s">
        <v>24024</v>
      </c>
      <c r="F4944" t="s">
        <v>24025</v>
      </c>
      <c r="G4944">
        <v>58301310</v>
      </c>
      <c r="H4944">
        <v>1002077969</v>
      </c>
      <c r="I4944" t="s">
        <v>45818</v>
      </c>
      <c r="J4944" t="s">
        <v>24026</v>
      </c>
      <c r="K4944" t="s">
        <v>24026</v>
      </c>
      <c r="L4944" t="s">
        <v>4108</v>
      </c>
      <c r="M4944">
        <v>334</v>
      </c>
      <c r="N4944">
        <v>5</v>
      </c>
      <c r="R4944" s="1">
        <v>43186</v>
      </c>
      <c r="S4944" t="s">
        <v>56</v>
      </c>
      <c r="W4944">
        <v>5</v>
      </c>
      <c r="X4944" t="s">
        <v>557</v>
      </c>
      <c r="Y4944">
        <v>1</v>
      </c>
      <c r="Z4944" t="s">
        <v>46545</v>
      </c>
      <c r="AA4944">
        <v>9</v>
      </c>
      <c r="AB4944">
        <v>197608</v>
      </c>
      <c r="AC4944">
        <v>121</v>
      </c>
      <c r="AD4944" t="s">
        <v>70</v>
      </c>
      <c r="AE4944">
        <v>1013</v>
      </c>
      <c r="AF4944" t="s">
        <v>558</v>
      </c>
      <c r="AG4944">
        <v>1</v>
      </c>
      <c r="AH4944" t="s">
        <v>44482</v>
      </c>
      <c r="AI4944">
        <v>22</v>
      </c>
      <c r="AJ4944" t="s">
        <v>52628</v>
      </c>
      <c r="AK4944">
        <v>440</v>
      </c>
      <c r="AL4944" t="s">
        <v>11855</v>
      </c>
      <c r="AQ4944" t="s">
        <v>24027</v>
      </c>
      <c r="AR4944" t="s">
        <v>24028</v>
      </c>
      <c r="AS4944">
        <v>0</v>
      </c>
      <c r="AT4944" t="s">
        <v>61</v>
      </c>
      <c r="AU4944" t="s">
        <v>3889</v>
      </c>
      <c r="AX4944">
        <v>55.400415219999999</v>
      </c>
      <c r="AY4944">
        <v>10.614656719999999</v>
      </c>
      <c r="AZ4944" t="s">
        <v>62</v>
      </c>
      <c r="BA4944">
        <v>1083</v>
      </c>
      <c r="BB4944" t="s">
        <v>2861</v>
      </c>
    </row>
    <row r="4945" spans="1:54" x14ac:dyDescent="0.25">
      <c r="A4945" s="1">
        <v>45200</v>
      </c>
      <c r="B4945">
        <v>439009</v>
      </c>
      <c r="C4945" t="s">
        <v>24029</v>
      </c>
      <c r="D4945">
        <v>5300</v>
      </c>
      <c r="E4945" t="s">
        <v>12575</v>
      </c>
      <c r="F4945" t="s">
        <v>24030</v>
      </c>
      <c r="G4945">
        <v>29189706</v>
      </c>
      <c r="H4945">
        <v>1003312576</v>
      </c>
      <c r="I4945" t="s">
        <v>50013</v>
      </c>
      <c r="J4945" t="s">
        <v>24031</v>
      </c>
      <c r="K4945" t="s">
        <v>24032</v>
      </c>
      <c r="L4945" t="s">
        <v>13959</v>
      </c>
      <c r="M4945">
        <v>562</v>
      </c>
      <c r="N4945">
        <v>1</v>
      </c>
      <c r="R4945" s="1">
        <v>41480</v>
      </c>
      <c r="S4945" t="s">
        <v>56</v>
      </c>
      <c r="T4945">
        <v>440</v>
      </c>
      <c r="U4945" t="s">
        <v>11855</v>
      </c>
      <c r="V4945" s="1">
        <v>41486</v>
      </c>
      <c r="W4945">
        <v>2</v>
      </c>
      <c r="X4945" t="s">
        <v>57</v>
      </c>
      <c r="Y4945">
        <v>1</v>
      </c>
      <c r="Z4945" t="s">
        <v>46545</v>
      </c>
      <c r="AA4945">
        <v>7</v>
      </c>
      <c r="AB4945">
        <v>197908</v>
      </c>
      <c r="AC4945">
        <v>121</v>
      </c>
      <c r="AD4945" t="s">
        <v>70</v>
      </c>
      <c r="AE4945">
        <v>1012</v>
      </c>
      <c r="AF4945" t="s">
        <v>71</v>
      </c>
      <c r="AG4945">
        <v>3</v>
      </c>
      <c r="AH4945" t="s">
        <v>81</v>
      </c>
      <c r="AI4945">
        <v>21</v>
      </c>
      <c r="AJ4945" t="s">
        <v>52613</v>
      </c>
      <c r="AK4945">
        <v>440</v>
      </c>
      <c r="AL4945" t="s">
        <v>11855</v>
      </c>
      <c r="AM4945">
        <v>2</v>
      </c>
      <c r="AN4945" t="s">
        <v>119</v>
      </c>
      <c r="AO4945">
        <v>280456</v>
      </c>
      <c r="AQ4945" t="s">
        <v>24033</v>
      </c>
      <c r="AR4945" t="s">
        <v>24034</v>
      </c>
      <c r="AS4945">
        <v>0</v>
      </c>
      <c r="AT4945" t="s">
        <v>61</v>
      </c>
      <c r="AU4945" t="s">
        <v>13962</v>
      </c>
      <c r="AX4945">
        <v>55.455005153435799</v>
      </c>
      <c r="AY4945">
        <v>10.637618205091</v>
      </c>
      <c r="AZ4945" t="s">
        <v>62</v>
      </c>
      <c r="BA4945">
        <v>1083</v>
      </c>
      <c r="BB4945" t="s">
        <v>2861</v>
      </c>
    </row>
    <row r="4946" spans="1:54" x14ac:dyDescent="0.25">
      <c r="A4946" s="1">
        <v>45200</v>
      </c>
      <c r="B4946">
        <v>439010</v>
      </c>
      <c r="C4946" t="s">
        <v>53643</v>
      </c>
      <c r="D4946">
        <v>5380</v>
      </c>
      <c r="E4946" t="s">
        <v>12060</v>
      </c>
      <c r="F4946" t="s">
        <v>53644</v>
      </c>
      <c r="G4946">
        <v>26043115</v>
      </c>
      <c r="H4946">
        <v>1008445830</v>
      </c>
      <c r="I4946" t="s">
        <v>24035</v>
      </c>
      <c r="K4946" t="s">
        <v>24036</v>
      </c>
      <c r="L4946" t="s">
        <v>24037</v>
      </c>
      <c r="M4946">
        <v>262</v>
      </c>
      <c r="N4946">
        <v>14</v>
      </c>
      <c r="R4946" s="1">
        <v>42647</v>
      </c>
      <c r="S4946" t="s">
        <v>56</v>
      </c>
      <c r="V4946" s="1">
        <v>42551</v>
      </c>
      <c r="W4946">
        <v>6</v>
      </c>
      <c r="X4946" t="s">
        <v>1289</v>
      </c>
      <c r="Y4946">
        <v>1</v>
      </c>
      <c r="Z4946" t="s">
        <v>46545</v>
      </c>
      <c r="AA4946">
        <v>9</v>
      </c>
      <c r="AB4946">
        <v>200201</v>
      </c>
      <c r="AC4946">
        <v>129</v>
      </c>
      <c r="AD4946" t="s">
        <v>2405</v>
      </c>
      <c r="AE4946">
        <v>1016</v>
      </c>
      <c r="AF4946" t="s">
        <v>2405</v>
      </c>
      <c r="AG4946">
        <v>3</v>
      </c>
      <c r="AH4946" t="s">
        <v>81</v>
      </c>
      <c r="AI4946">
        <v>29</v>
      </c>
      <c r="AJ4946" t="s">
        <v>2525</v>
      </c>
      <c r="AK4946">
        <v>440</v>
      </c>
      <c r="AL4946" t="s">
        <v>11855</v>
      </c>
      <c r="AQ4946" t="s">
        <v>24038</v>
      </c>
      <c r="AR4946" t="s">
        <v>24039</v>
      </c>
      <c r="AS4946">
        <v>0</v>
      </c>
      <c r="AT4946" t="s">
        <v>61</v>
      </c>
      <c r="AU4946" t="s">
        <v>24040</v>
      </c>
      <c r="AW4946" t="s">
        <v>24041</v>
      </c>
      <c r="AX4946">
        <v>55.520294071874503</v>
      </c>
      <c r="AY4946">
        <v>10.676687047205199</v>
      </c>
      <c r="AZ4946" t="s">
        <v>62</v>
      </c>
      <c r="BA4946">
        <v>1083</v>
      </c>
      <c r="BB4946" t="s">
        <v>2861</v>
      </c>
    </row>
    <row r="4947" spans="1:54" x14ac:dyDescent="0.25">
      <c r="A4947" s="1">
        <v>45200</v>
      </c>
      <c r="B4947">
        <v>439200</v>
      </c>
      <c r="D4947">
        <v>5550</v>
      </c>
      <c r="E4947" t="s">
        <v>15482</v>
      </c>
      <c r="F4947" t="s">
        <v>24042</v>
      </c>
      <c r="G4947">
        <v>29189706</v>
      </c>
      <c r="H4947">
        <v>1003312709</v>
      </c>
      <c r="I4947" t="s">
        <v>24043</v>
      </c>
      <c r="J4947" t="s">
        <v>24044</v>
      </c>
      <c r="K4947" t="s">
        <v>24045</v>
      </c>
      <c r="L4947" t="s">
        <v>48723</v>
      </c>
      <c r="M4947">
        <v>236</v>
      </c>
      <c r="N4947">
        <v>11</v>
      </c>
      <c r="R4947" s="1">
        <v>43791</v>
      </c>
      <c r="S4947" t="s">
        <v>80</v>
      </c>
      <c r="T4947">
        <v>440</v>
      </c>
      <c r="U4947" t="s">
        <v>11855</v>
      </c>
      <c r="W4947">
        <v>2</v>
      </c>
      <c r="X4947" t="s">
        <v>57</v>
      </c>
      <c r="Y4947">
        <v>1</v>
      </c>
      <c r="Z4947" t="s">
        <v>46545</v>
      </c>
      <c r="AB4947">
        <v>199401</v>
      </c>
      <c r="AC4947">
        <v>932</v>
      </c>
      <c r="AD4947" t="s">
        <v>52637</v>
      </c>
      <c r="AE4947">
        <v>2021</v>
      </c>
      <c r="AF4947" t="s">
        <v>52637</v>
      </c>
      <c r="AG4947">
        <v>2</v>
      </c>
      <c r="AH4947" t="s">
        <v>44524</v>
      </c>
      <c r="AI4947">
        <v>10</v>
      </c>
      <c r="AJ4947" t="s">
        <v>52638</v>
      </c>
      <c r="AK4947">
        <v>440</v>
      </c>
      <c r="AL4947" t="s">
        <v>11855</v>
      </c>
      <c r="AQ4947" t="s">
        <v>24046</v>
      </c>
      <c r="AR4947" t="s">
        <v>11857</v>
      </c>
      <c r="AS4947">
        <v>0</v>
      </c>
      <c r="AT4947" t="s">
        <v>61</v>
      </c>
      <c r="AU4947" t="s">
        <v>48724</v>
      </c>
      <c r="AX4947">
        <v>55.360271640000001</v>
      </c>
      <c r="AY4947">
        <v>10.587157960000001</v>
      </c>
      <c r="AZ4947" t="s">
        <v>62</v>
      </c>
      <c r="BA4947">
        <v>1083</v>
      </c>
      <c r="BB4947" t="s">
        <v>2861</v>
      </c>
    </row>
    <row r="4948" spans="1:54" x14ac:dyDescent="0.25">
      <c r="A4948" s="1">
        <v>45200</v>
      </c>
      <c r="B4948">
        <v>439210</v>
      </c>
      <c r="C4948" t="s">
        <v>24047</v>
      </c>
      <c r="D4948">
        <v>5300</v>
      </c>
      <c r="E4948" t="s">
        <v>12575</v>
      </c>
      <c r="F4948" t="s">
        <v>24048</v>
      </c>
      <c r="G4948">
        <v>29189706</v>
      </c>
      <c r="H4948">
        <v>1003313614</v>
      </c>
      <c r="I4948" t="s">
        <v>12577</v>
      </c>
      <c r="J4948" t="s">
        <v>24049</v>
      </c>
      <c r="K4948" t="s">
        <v>14085</v>
      </c>
      <c r="L4948" t="s">
        <v>13959</v>
      </c>
      <c r="M4948">
        <v>562</v>
      </c>
      <c r="N4948">
        <v>1</v>
      </c>
      <c r="R4948" s="1">
        <v>44887</v>
      </c>
      <c r="S4948" t="s">
        <v>56</v>
      </c>
      <c r="T4948">
        <v>440</v>
      </c>
      <c r="U4948" t="s">
        <v>11855</v>
      </c>
      <c r="W4948">
        <v>2</v>
      </c>
      <c r="X4948" t="s">
        <v>57</v>
      </c>
      <c r="Y4948">
        <v>1</v>
      </c>
      <c r="Z4948" t="s">
        <v>46545</v>
      </c>
      <c r="AB4948">
        <v>197909</v>
      </c>
      <c r="AC4948">
        <v>125</v>
      </c>
      <c r="AD4948" t="s">
        <v>1344</v>
      </c>
      <c r="AE4948">
        <v>1014</v>
      </c>
      <c r="AF4948" t="s">
        <v>1352</v>
      </c>
      <c r="AG4948">
        <v>2</v>
      </c>
      <c r="AH4948" t="s">
        <v>44524</v>
      </c>
      <c r="AI4948">
        <v>24</v>
      </c>
      <c r="AJ4948" t="s">
        <v>1344</v>
      </c>
      <c r="AK4948">
        <v>440</v>
      </c>
      <c r="AL4948" t="s">
        <v>11855</v>
      </c>
      <c r="AP4948">
        <v>280775</v>
      </c>
      <c r="AQ4948" t="s">
        <v>14086</v>
      </c>
      <c r="AS4948">
        <v>2</v>
      </c>
      <c r="AT4948" t="s">
        <v>1413</v>
      </c>
      <c r="AU4948" t="s">
        <v>13962</v>
      </c>
      <c r="AX4948">
        <v>55.455005100000001</v>
      </c>
      <c r="AY4948">
        <v>10.63761809</v>
      </c>
      <c r="AZ4948" t="s">
        <v>62</v>
      </c>
      <c r="BA4948">
        <v>1083</v>
      </c>
      <c r="BB4948" t="s">
        <v>2861</v>
      </c>
    </row>
    <row r="4949" spans="1:54" x14ac:dyDescent="0.25">
      <c r="A4949" s="1">
        <v>45200</v>
      </c>
      <c r="B4949">
        <v>439300</v>
      </c>
      <c r="C4949" t="s">
        <v>24050</v>
      </c>
      <c r="D4949">
        <v>5300</v>
      </c>
      <c r="E4949" t="s">
        <v>12575</v>
      </c>
      <c r="F4949" t="s">
        <v>24051</v>
      </c>
      <c r="G4949">
        <v>60495912</v>
      </c>
      <c r="H4949">
        <v>1002115425</v>
      </c>
      <c r="I4949" t="s">
        <v>24052</v>
      </c>
      <c r="J4949" t="s">
        <v>24053</v>
      </c>
      <c r="K4949" t="s">
        <v>24054</v>
      </c>
      <c r="L4949" t="s">
        <v>50014</v>
      </c>
      <c r="M4949">
        <v>125</v>
      </c>
      <c r="N4949">
        <v>20</v>
      </c>
      <c r="R4949" s="1">
        <v>43398</v>
      </c>
      <c r="S4949" t="s">
        <v>56</v>
      </c>
      <c r="W4949">
        <v>5</v>
      </c>
      <c r="X4949" t="s">
        <v>557</v>
      </c>
      <c r="Y4949">
        <v>1</v>
      </c>
      <c r="Z4949" t="s">
        <v>46545</v>
      </c>
      <c r="AA4949">
        <v>10</v>
      </c>
      <c r="AB4949">
        <v>195910</v>
      </c>
      <c r="AC4949">
        <v>123</v>
      </c>
      <c r="AD4949" t="s">
        <v>1507</v>
      </c>
      <c r="AE4949">
        <v>1011</v>
      </c>
      <c r="AF4949" t="s">
        <v>1507</v>
      </c>
      <c r="AG4949">
        <v>1</v>
      </c>
      <c r="AH4949" t="s">
        <v>44482</v>
      </c>
      <c r="AI4949">
        <v>80</v>
      </c>
      <c r="AJ4949" t="s">
        <v>1507</v>
      </c>
      <c r="AK4949">
        <v>440</v>
      </c>
      <c r="AL4949" t="s">
        <v>11855</v>
      </c>
      <c r="AQ4949" t="s">
        <v>24055</v>
      </c>
      <c r="AR4949" t="s">
        <v>24056</v>
      </c>
      <c r="AS4949">
        <v>0</v>
      </c>
      <c r="AT4949" t="s">
        <v>61</v>
      </c>
      <c r="AU4949" t="s">
        <v>50015</v>
      </c>
      <c r="AW4949" t="s">
        <v>24057</v>
      </c>
      <c r="AX4949">
        <v>55.465962660000002</v>
      </c>
      <c r="AY4949">
        <v>10.613542600000001</v>
      </c>
      <c r="AZ4949" t="s">
        <v>62</v>
      </c>
      <c r="BA4949">
        <v>1083</v>
      </c>
      <c r="BB4949" t="s">
        <v>2861</v>
      </c>
    </row>
    <row r="4950" spans="1:54" x14ac:dyDescent="0.25">
      <c r="A4950" s="1">
        <v>45200</v>
      </c>
      <c r="B4950">
        <v>439301</v>
      </c>
      <c r="C4950" t="s">
        <v>24058</v>
      </c>
      <c r="D4950">
        <v>5300</v>
      </c>
      <c r="E4950" t="s">
        <v>12575</v>
      </c>
      <c r="F4950" t="s">
        <v>50016</v>
      </c>
      <c r="I4950" t="s">
        <v>24059</v>
      </c>
      <c r="J4950" t="s">
        <v>24060</v>
      </c>
      <c r="K4950" t="s">
        <v>24061</v>
      </c>
      <c r="L4950" t="s">
        <v>24062</v>
      </c>
      <c r="M4950">
        <v>295</v>
      </c>
      <c r="N4950">
        <v>11</v>
      </c>
      <c r="R4950" s="1">
        <v>40162</v>
      </c>
      <c r="S4950" t="s">
        <v>80</v>
      </c>
      <c r="V4950" s="1">
        <v>38596</v>
      </c>
      <c r="W4950">
        <v>5</v>
      </c>
      <c r="X4950" t="s">
        <v>557</v>
      </c>
      <c r="Y4950">
        <v>1</v>
      </c>
      <c r="Z4950" t="s">
        <v>46545</v>
      </c>
      <c r="AB4950">
        <v>195208</v>
      </c>
      <c r="AC4950">
        <v>141</v>
      </c>
      <c r="AD4950" t="s">
        <v>46688</v>
      </c>
      <c r="AE4950">
        <v>1022</v>
      </c>
      <c r="AF4950" t="s">
        <v>46688</v>
      </c>
      <c r="AG4950">
        <v>3</v>
      </c>
      <c r="AH4950" t="s">
        <v>81</v>
      </c>
      <c r="AI4950">
        <v>84</v>
      </c>
      <c r="AJ4950" t="s">
        <v>46689</v>
      </c>
      <c r="AK4950">
        <v>440</v>
      </c>
      <c r="AL4950" t="s">
        <v>11855</v>
      </c>
      <c r="AQ4950" t="s">
        <v>24063</v>
      </c>
      <c r="AR4950" t="s">
        <v>24064</v>
      </c>
      <c r="AS4950">
        <v>0</v>
      </c>
      <c r="AT4950" t="s">
        <v>61</v>
      </c>
      <c r="AU4950" t="s">
        <v>24065</v>
      </c>
      <c r="AX4950">
        <v>55.462058587658603</v>
      </c>
      <c r="AY4950">
        <v>10.6638345972134</v>
      </c>
      <c r="AZ4950" t="s">
        <v>62</v>
      </c>
      <c r="BA4950">
        <v>1083</v>
      </c>
      <c r="BB4950" t="s">
        <v>2861</v>
      </c>
    </row>
    <row r="4951" spans="1:54" x14ac:dyDescent="0.25">
      <c r="A4951" s="1">
        <v>45200</v>
      </c>
      <c r="B4951">
        <v>439350</v>
      </c>
      <c r="C4951" t="s">
        <v>24066</v>
      </c>
      <c r="D4951">
        <v>5290</v>
      </c>
      <c r="E4951" t="s">
        <v>24067</v>
      </c>
      <c r="F4951" t="s">
        <v>24068</v>
      </c>
      <c r="G4951">
        <v>39815842</v>
      </c>
      <c r="H4951">
        <v>1024847213</v>
      </c>
      <c r="I4951" t="s">
        <v>15292</v>
      </c>
      <c r="J4951" t="s">
        <v>24069</v>
      </c>
      <c r="K4951" t="s">
        <v>24070</v>
      </c>
      <c r="L4951" t="s">
        <v>24071</v>
      </c>
      <c r="M4951">
        <v>429</v>
      </c>
      <c r="N4951">
        <v>35</v>
      </c>
      <c r="R4951" s="1">
        <v>44075</v>
      </c>
      <c r="S4951" t="s">
        <v>56</v>
      </c>
      <c r="W4951">
        <v>4</v>
      </c>
      <c r="X4951" t="s">
        <v>725</v>
      </c>
      <c r="Y4951">
        <v>1</v>
      </c>
      <c r="Z4951" t="s">
        <v>46545</v>
      </c>
      <c r="AB4951">
        <v>199104</v>
      </c>
      <c r="AC4951">
        <v>149</v>
      </c>
      <c r="AD4951" t="s">
        <v>1085</v>
      </c>
      <c r="AE4951">
        <v>1027</v>
      </c>
      <c r="AF4951" t="s">
        <v>1543</v>
      </c>
      <c r="AG4951">
        <v>1</v>
      </c>
      <c r="AH4951" t="s">
        <v>44482</v>
      </c>
      <c r="AI4951">
        <v>85</v>
      </c>
      <c r="AJ4951" t="s">
        <v>1428</v>
      </c>
      <c r="AK4951">
        <v>440</v>
      </c>
      <c r="AL4951" t="s">
        <v>11855</v>
      </c>
      <c r="AP4951">
        <v>281041</v>
      </c>
      <c r="AQ4951" t="s">
        <v>24072</v>
      </c>
      <c r="AS4951">
        <v>2</v>
      </c>
      <c r="AT4951" t="s">
        <v>1413</v>
      </c>
      <c r="AU4951" t="s">
        <v>24073</v>
      </c>
      <c r="AX4951">
        <v>55.391480919999999</v>
      </c>
      <c r="AY4951">
        <v>10.519492290000001</v>
      </c>
      <c r="AZ4951" t="s">
        <v>62</v>
      </c>
      <c r="BA4951">
        <v>1083</v>
      </c>
      <c r="BB4951" t="s">
        <v>2861</v>
      </c>
    </row>
    <row r="4952" spans="1:54" x14ac:dyDescent="0.25">
      <c r="A4952" s="1">
        <v>45200</v>
      </c>
      <c r="B4952">
        <v>439375</v>
      </c>
      <c r="C4952" t="s">
        <v>24074</v>
      </c>
      <c r="D4952">
        <v>5300</v>
      </c>
      <c r="E4952" t="s">
        <v>12575</v>
      </c>
      <c r="F4952" t="s">
        <v>50017</v>
      </c>
      <c r="I4952" t="s">
        <v>24075</v>
      </c>
      <c r="J4952" t="s">
        <v>24076</v>
      </c>
      <c r="K4952" t="s">
        <v>24076</v>
      </c>
      <c r="L4952" t="s">
        <v>24077</v>
      </c>
      <c r="M4952">
        <v>295</v>
      </c>
      <c r="N4952">
        <v>114</v>
      </c>
      <c r="R4952" s="1">
        <v>40162</v>
      </c>
      <c r="S4952" t="s">
        <v>80</v>
      </c>
      <c r="V4952" s="1">
        <v>36161</v>
      </c>
      <c r="W4952">
        <v>5</v>
      </c>
      <c r="X4952" t="s">
        <v>557</v>
      </c>
      <c r="Y4952">
        <v>1</v>
      </c>
      <c r="Z4952" t="s">
        <v>46545</v>
      </c>
      <c r="AB4952">
        <v>198510</v>
      </c>
      <c r="AC4952">
        <v>147</v>
      </c>
      <c r="AD4952" t="s">
        <v>46697</v>
      </c>
      <c r="AE4952">
        <v>1021</v>
      </c>
      <c r="AF4952" t="s">
        <v>46697</v>
      </c>
      <c r="AG4952">
        <v>3</v>
      </c>
      <c r="AH4952" t="s">
        <v>81</v>
      </c>
      <c r="AI4952">
        <v>86</v>
      </c>
      <c r="AJ4952" t="s">
        <v>46697</v>
      </c>
      <c r="AK4952">
        <v>440</v>
      </c>
      <c r="AL4952" t="s">
        <v>11855</v>
      </c>
      <c r="AS4952">
        <v>0</v>
      </c>
      <c r="AT4952" t="s">
        <v>61</v>
      </c>
      <c r="AU4952" t="s">
        <v>24065</v>
      </c>
      <c r="AX4952">
        <v>55.470281945739899</v>
      </c>
      <c r="AY4952">
        <v>10.6595863142051</v>
      </c>
      <c r="AZ4952" t="s">
        <v>62</v>
      </c>
      <c r="BA4952">
        <v>1083</v>
      </c>
      <c r="BB4952" t="s">
        <v>2861</v>
      </c>
    </row>
    <row r="4953" spans="1:54" x14ac:dyDescent="0.25">
      <c r="A4953" s="1">
        <v>45200</v>
      </c>
      <c r="B4953">
        <v>439401</v>
      </c>
      <c r="C4953" t="s">
        <v>53645</v>
      </c>
      <c r="D4953">
        <v>5300</v>
      </c>
      <c r="E4953" t="s">
        <v>12575</v>
      </c>
      <c r="F4953" t="s">
        <v>53646</v>
      </c>
      <c r="G4953">
        <v>19511634</v>
      </c>
      <c r="H4953">
        <v>1005150410</v>
      </c>
      <c r="I4953" t="s">
        <v>24078</v>
      </c>
      <c r="J4953" t="s">
        <v>24060</v>
      </c>
      <c r="K4953" t="s">
        <v>24079</v>
      </c>
      <c r="L4953" t="s">
        <v>24080</v>
      </c>
      <c r="M4953">
        <v>16</v>
      </c>
      <c r="N4953">
        <v>7</v>
      </c>
      <c r="R4953" s="1">
        <v>40162</v>
      </c>
      <c r="S4953" t="s">
        <v>80</v>
      </c>
      <c r="V4953" s="1">
        <v>39052</v>
      </c>
      <c r="W4953">
        <v>4</v>
      </c>
      <c r="X4953" t="s">
        <v>725</v>
      </c>
      <c r="Y4953">
        <v>1</v>
      </c>
      <c r="Z4953" t="s">
        <v>46545</v>
      </c>
      <c r="AB4953">
        <v>197908</v>
      </c>
      <c r="AC4953">
        <v>314</v>
      </c>
      <c r="AD4953" t="s">
        <v>52663</v>
      </c>
      <c r="AE4953">
        <v>1122</v>
      </c>
      <c r="AF4953" t="s">
        <v>54541</v>
      </c>
      <c r="AG4953">
        <v>3</v>
      </c>
      <c r="AH4953" t="s">
        <v>81</v>
      </c>
      <c r="AI4953">
        <v>99</v>
      </c>
      <c r="AJ4953" t="s">
        <v>54511</v>
      </c>
      <c r="AK4953">
        <v>440</v>
      </c>
      <c r="AL4953" t="s">
        <v>11855</v>
      </c>
      <c r="AQ4953" t="s">
        <v>24081</v>
      </c>
      <c r="AR4953" t="s">
        <v>24082</v>
      </c>
      <c r="AS4953">
        <v>0</v>
      </c>
      <c r="AT4953" t="s">
        <v>61</v>
      </c>
      <c r="AU4953" t="s">
        <v>24083</v>
      </c>
      <c r="AV4953" t="s">
        <v>24084</v>
      </c>
      <c r="AX4953">
        <v>55.449871243343097</v>
      </c>
      <c r="AY4953">
        <v>10.6533872579232</v>
      </c>
      <c r="AZ4953" t="s">
        <v>62</v>
      </c>
      <c r="BA4953">
        <v>1083</v>
      </c>
      <c r="BB4953" t="s">
        <v>2861</v>
      </c>
    </row>
    <row r="4954" spans="1:54" x14ac:dyDescent="0.25">
      <c r="A4954" s="1">
        <v>45200</v>
      </c>
      <c r="B4954">
        <v>440000</v>
      </c>
      <c r="C4954" t="s">
        <v>24085</v>
      </c>
      <c r="D4954">
        <v>5300</v>
      </c>
      <c r="E4954" t="s">
        <v>12575</v>
      </c>
      <c r="F4954" t="s">
        <v>11855</v>
      </c>
      <c r="G4954">
        <v>29189706</v>
      </c>
      <c r="K4954" t="s">
        <v>15767</v>
      </c>
      <c r="L4954" t="s">
        <v>53300</v>
      </c>
      <c r="M4954">
        <v>246</v>
      </c>
      <c r="N4954">
        <v>4</v>
      </c>
      <c r="R4954" s="1">
        <v>43791</v>
      </c>
      <c r="S4954" t="s">
        <v>80</v>
      </c>
      <c r="T4954">
        <v>440</v>
      </c>
      <c r="U4954" t="s">
        <v>11855</v>
      </c>
      <c r="W4954">
        <v>2</v>
      </c>
      <c r="X4954" t="s">
        <v>57</v>
      </c>
      <c r="Y4954">
        <v>5</v>
      </c>
      <c r="Z4954" t="s">
        <v>54458</v>
      </c>
      <c r="AB4954">
        <v>200701</v>
      </c>
      <c r="AC4954">
        <v>923</v>
      </c>
      <c r="AD4954" t="s">
        <v>58</v>
      </c>
      <c r="AE4954">
        <v>2013</v>
      </c>
      <c r="AF4954" t="s">
        <v>58</v>
      </c>
      <c r="AG4954">
        <v>1</v>
      </c>
      <c r="AH4954" t="s">
        <v>44482</v>
      </c>
      <c r="AI4954">
        <v>99</v>
      </c>
      <c r="AJ4954" t="s">
        <v>54511</v>
      </c>
      <c r="AK4954">
        <v>440</v>
      </c>
      <c r="AL4954" t="s">
        <v>11855</v>
      </c>
      <c r="AQ4954" t="s">
        <v>24086</v>
      </c>
      <c r="AR4954" t="s">
        <v>11857</v>
      </c>
      <c r="AS4954">
        <v>0</v>
      </c>
      <c r="AT4954" t="s">
        <v>61</v>
      </c>
      <c r="AU4954" t="s">
        <v>15768</v>
      </c>
      <c r="AV4954" t="s">
        <v>52612</v>
      </c>
      <c r="AX4954">
        <v>55.451056309999998</v>
      </c>
      <c r="AY4954">
        <v>10.660204630000001</v>
      </c>
      <c r="AZ4954" t="s">
        <v>62</v>
      </c>
      <c r="BA4954">
        <v>1083</v>
      </c>
      <c r="BB4954" t="s">
        <v>2861</v>
      </c>
    </row>
    <row r="4955" spans="1:54" x14ac:dyDescent="0.25">
      <c r="A4955" s="1">
        <v>45200</v>
      </c>
      <c r="B4955">
        <v>441001</v>
      </c>
      <c r="C4955" t="s">
        <v>24087</v>
      </c>
      <c r="D4955">
        <v>5550</v>
      </c>
      <c r="E4955" t="s">
        <v>15482</v>
      </c>
      <c r="F4955" t="s">
        <v>24088</v>
      </c>
      <c r="I4955" t="s">
        <v>24089</v>
      </c>
      <c r="K4955" t="s">
        <v>24090</v>
      </c>
      <c r="L4955" t="s">
        <v>24091</v>
      </c>
      <c r="M4955">
        <v>247</v>
      </c>
      <c r="N4955">
        <v>29</v>
      </c>
      <c r="R4955" s="1">
        <v>40162</v>
      </c>
      <c r="S4955" t="s">
        <v>80</v>
      </c>
      <c r="T4955">
        <v>440</v>
      </c>
      <c r="U4955" t="s">
        <v>11855</v>
      </c>
      <c r="V4955" s="1">
        <v>34486</v>
      </c>
      <c r="W4955">
        <v>2</v>
      </c>
      <c r="X4955" t="s">
        <v>57</v>
      </c>
      <c r="Y4955">
        <v>1</v>
      </c>
      <c r="Z4955" t="s">
        <v>46545</v>
      </c>
      <c r="AA4955">
        <v>6</v>
      </c>
      <c r="AB4955">
        <v>190008</v>
      </c>
      <c r="AC4955">
        <v>121</v>
      </c>
      <c r="AD4955" t="s">
        <v>70</v>
      </c>
      <c r="AE4955">
        <v>1012</v>
      </c>
      <c r="AF4955" t="s">
        <v>71</v>
      </c>
      <c r="AG4955">
        <v>3</v>
      </c>
      <c r="AH4955" t="s">
        <v>81</v>
      </c>
      <c r="AI4955">
        <v>22</v>
      </c>
      <c r="AJ4955" t="s">
        <v>52628</v>
      </c>
      <c r="AK4955">
        <v>440</v>
      </c>
      <c r="AL4955" t="s">
        <v>11855</v>
      </c>
      <c r="AS4955">
        <v>0</v>
      </c>
      <c r="AT4955" t="s">
        <v>61</v>
      </c>
      <c r="AU4955" t="s">
        <v>24092</v>
      </c>
      <c r="AX4955">
        <v>55.380330201752201</v>
      </c>
      <c r="AY4955">
        <v>10.5649563871726</v>
      </c>
      <c r="AZ4955" t="s">
        <v>62</v>
      </c>
      <c r="BA4955">
        <v>1083</v>
      </c>
      <c r="BB4955" t="s">
        <v>2861</v>
      </c>
    </row>
    <row r="4956" spans="1:54" x14ac:dyDescent="0.25">
      <c r="A4956" s="1">
        <v>45200</v>
      </c>
      <c r="B4956">
        <v>441002</v>
      </c>
      <c r="C4956" t="s">
        <v>24093</v>
      </c>
      <c r="D4956">
        <v>5550</v>
      </c>
      <c r="E4956" t="s">
        <v>15482</v>
      </c>
      <c r="F4956" t="s">
        <v>24094</v>
      </c>
      <c r="G4956">
        <v>29189706</v>
      </c>
      <c r="H4956">
        <v>1003312874</v>
      </c>
      <c r="I4956" t="s">
        <v>17917</v>
      </c>
      <c r="J4956" t="s">
        <v>24095</v>
      </c>
      <c r="K4956" t="s">
        <v>17918</v>
      </c>
      <c r="L4956" t="s">
        <v>49074</v>
      </c>
      <c r="M4956">
        <v>600</v>
      </c>
      <c r="N4956">
        <v>38</v>
      </c>
      <c r="R4956" s="1">
        <v>44797</v>
      </c>
      <c r="S4956" t="s">
        <v>56</v>
      </c>
      <c r="T4956">
        <v>440</v>
      </c>
      <c r="U4956" t="s">
        <v>11855</v>
      </c>
      <c r="W4956">
        <v>2</v>
      </c>
      <c r="X4956" t="s">
        <v>57</v>
      </c>
      <c r="Y4956">
        <v>1</v>
      </c>
      <c r="Z4956" t="s">
        <v>46545</v>
      </c>
      <c r="AA4956">
        <v>10</v>
      </c>
      <c r="AB4956">
        <v>195401</v>
      </c>
      <c r="AC4956">
        <v>121</v>
      </c>
      <c r="AD4956" t="s">
        <v>70</v>
      </c>
      <c r="AE4956">
        <v>1012</v>
      </c>
      <c r="AF4956" t="s">
        <v>71</v>
      </c>
      <c r="AG4956">
        <v>1</v>
      </c>
      <c r="AH4956" t="s">
        <v>44482</v>
      </c>
      <c r="AI4956">
        <v>21</v>
      </c>
      <c r="AJ4956" t="s">
        <v>52613</v>
      </c>
      <c r="AK4956">
        <v>440</v>
      </c>
      <c r="AL4956" t="s">
        <v>11855</v>
      </c>
      <c r="AP4956">
        <v>281716</v>
      </c>
      <c r="AQ4956" t="s">
        <v>17919</v>
      </c>
      <c r="AR4956" t="s">
        <v>17920</v>
      </c>
      <c r="AS4956">
        <v>2</v>
      </c>
      <c r="AT4956" t="s">
        <v>1413</v>
      </c>
      <c r="AU4956" t="s">
        <v>49075</v>
      </c>
      <c r="AX4956">
        <v>55.35550636</v>
      </c>
      <c r="AY4956">
        <v>10.600303289999999</v>
      </c>
      <c r="AZ4956" t="s">
        <v>62</v>
      </c>
      <c r="BA4956">
        <v>1083</v>
      </c>
      <c r="BB4956" t="s">
        <v>2861</v>
      </c>
    </row>
    <row r="4957" spans="1:54" x14ac:dyDescent="0.25">
      <c r="A4957" s="1">
        <v>45200</v>
      </c>
      <c r="B4957">
        <v>441003</v>
      </c>
      <c r="C4957" t="s">
        <v>24096</v>
      </c>
      <c r="D4957">
        <v>5290</v>
      </c>
      <c r="E4957" t="s">
        <v>24067</v>
      </c>
      <c r="F4957" t="s">
        <v>50018</v>
      </c>
      <c r="G4957">
        <v>29189706</v>
      </c>
      <c r="H4957">
        <v>1003312825</v>
      </c>
      <c r="I4957" t="s">
        <v>24097</v>
      </c>
      <c r="J4957" t="s">
        <v>24098</v>
      </c>
      <c r="K4957" t="s">
        <v>24099</v>
      </c>
      <c r="L4957" t="s">
        <v>24100</v>
      </c>
      <c r="M4957">
        <v>429</v>
      </c>
      <c r="N4957">
        <v>41</v>
      </c>
      <c r="R4957" s="1">
        <v>44700</v>
      </c>
      <c r="S4957" t="s">
        <v>8259</v>
      </c>
      <c r="T4957">
        <v>440</v>
      </c>
      <c r="U4957" t="s">
        <v>11855</v>
      </c>
      <c r="W4957">
        <v>2</v>
      </c>
      <c r="X4957" t="s">
        <v>57</v>
      </c>
      <c r="Y4957">
        <v>1</v>
      </c>
      <c r="Z4957" t="s">
        <v>46545</v>
      </c>
      <c r="AA4957">
        <v>6</v>
      </c>
      <c r="AB4957">
        <v>196611</v>
      </c>
      <c r="AC4957">
        <v>121</v>
      </c>
      <c r="AD4957" t="s">
        <v>70</v>
      </c>
      <c r="AE4957">
        <v>1012</v>
      </c>
      <c r="AF4957" t="s">
        <v>71</v>
      </c>
      <c r="AG4957">
        <v>1</v>
      </c>
      <c r="AH4957" t="s">
        <v>44482</v>
      </c>
      <c r="AI4957">
        <v>22</v>
      </c>
      <c r="AJ4957" t="s">
        <v>52628</v>
      </c>
      <c r="AK4957">
        <v>440</v>
      </c>
      <c r="AL4957" t="s">
        <v>11855</v>
      </c>
      <c r="AQ4957" t="s">
        <v>24101</v>
      </c>
      <c r="AR4957" t="s">
        <v>24102</v>
      </c>
      <c r="AS4957">
        <v>0</v>
      </c>
      <c r="AT4957" t="s">
        <v>61</v>
      </c>
      <c r="AU4957" t="s">
        <v>24073</v>
      </c>
      <c r="AX4957">
        <v>55.390314529999998</v>
      </c>
      <c r="AY4957">
        <v>10.522148769999999</v>
      </c>
      <c r="AZ4957" t="s">
        <v>62</v>
      </c>
      <c r="BA4957">
        <v>1083</v>
      </c>
      <c r="BB4957" t="s">
        <v>2861</v>
      </c>
    </row>
    <row r="4958" spans="1:54" x14ac:dyDescent="0.25">
      <c r="A4958" s="1">
        <v>45200</v>
      </c>
      <c r="B4958">
        <v>441004</v>
      </c>
      <c r="C4958" t="s">
        <v>52900</v>
      </c>
      <c r="D4958">
        <v>5550</v>
      </c>
      <c r="E4958" t="s">
        <v>15482</v>
      </c>
      <c r="F4958" t="s">
        <v>52901</v>
      </c>
      <c r="G4958">
        <v>67892615</v>
      </c>
      <c r="H4958">
        <v>1003312801</v>
      </c>
      <c r="I4958" t="s">
        <v>24103</v>
      </c>
      <c r="J4958" t="s">
        <v>24104</v>
      </c>
      <c r="K4958" t="s">
        <v>24105</v>
      </c>
      <c r="L4958" t="s">
        <v>53418</v>
      </c>
      <c r="M4958">
        <v>381</v>
      </c>
      <c r="R4958" s="1">
        <v>40162</v>
      </c>
      <c r="S4958" t="s">
        <v>80</v>
      </c>
      <c r="T4958">
        <v>440</v>
      </c>
      <c r="U4958" t="s">
        <v>11855</v>
      </c>
      <c r="V4958" s="1">
        <v>38899</v>
      </c>
      <c r="W4958">
        <v>2</v>
      </c>
      <c r="X4958" t="s">
        <v>57</v>
      </c>
      <c r="Y4958">
        <v>1</v>
      </c>
      <c r="Z4958" t="s">
        <v>46545</v>
      </c>
      <c r="AA4958">
        <v>6</v>
      </c>
      <c r="AB4958">
        <v>197508</v>
      </c>
      <c r="AC4958">
        <v>121</v>
      </c>
      <c r="AD4958" t="s">
        <v>70</v>
      </c>
      <c r="AE4958">
        <v>1012</v>
      </c>
      <c r="AF4958" t="s">
        <v>71</v>
      </c>
      <c r="AG4958">
        <v>3</v>
      </c>
      <c r="AH4958" t="s">
        <v>81</v>
      </c>
      <c r="AI4958">
        <v>21</v>
      </c>
      <c r="AJ4958" t="s">
        <v>52613</v>
      </c>
      <c r="AK4958">
        <v>440</v>
      </c>
      <c r="AL4958" t="s">
        <v>11855</v>
      </c>
      <c r="AQ4958" t="s">
        <v>24106</v>
      </c>
      <c r="AR4958" t="s">
        <v>24107</v>
      </c>
      <c r="AS4958">
        <v>0</v>
      </c>
      <c r="AT4958" t="s">
        <v>61</v>
      </c>
      <c r="AU4958" t="s">
        <v>53418</v>
      </c>
      <c r="AX4958">
        <v>55.3581600204285</v>
      </c>
      <c r="AY4958">
        <v>10.5708804170329</v>
      </c>
      <c r="AZ4958" t="s">
        <v>62</v>
      </c>
      <c r="BA4958">
        <v>1083</v>
      </c>
      <c r="BB4958" t="s">
        <v>2861</v>
      </c>
    </row>
    <row r="4959" spans="1:54" x14ac:dyDescent="0.25">
      <c r="A4959" s="1">
        <v>45200</v>
      </c>
      <c r="B4959">
        <v>441210</v>
      </c>
      <c r="C4959" t="s">
        <v>24108</v>
      </c>
      <c r="D4959">
        <v>5550</v>
      </c>
      <c r="E4959" t="s">
        <v>15482</v>
      </c>
      <c r="F4959" t="s">
        <v>24109</v>
      </c>
      <c r="G4959">
        <v>29189706</v>
      </c>
      <c r="H4959">
        <v>1003312655</v>
      </c>
      <c r="I4959" t="s">
        <v>8528</v>
      </c>
      <c r="J4959" t="s">
        <v>24110</v>
      </c>
      <c r="K4959" t="s">
        <v>24111</v>
      </c>
      <c r="L4959" t="s">
        <v>53647</v>
      </c>
      <c r="M4959">
        <v>600</v>
      </c>
      <c r="N4959">
        <v>38</v>
      </c>
      <c r="R4959" s="1">
        <v>40457</v>
      </c>
      <c r="S4959" t="s">
        <v>56</v>
      </c>
      <c r="T4959">
        <v>440</v>
      </c>
      <c r="U4959" t="s">
        <v>11855</v>
      </c>
      <c r="V4959" s="1">
        <v>40464</v>
      </c>
      <c r="W4959">
        <v>2</v>
      </c>
      <c r="X4959" t="s">
        <v>57</v>
      </c>
      <c r="Y4959">
        <v>1</v>
      </c>
      <c r="Z4959" t="s">
        <v>46545</v>
      </c>
      <c r="AB4959">
        <v>196908</v>
      </c>
      <c r="AC4959">
        <v>125</v>
      </c>
      <c r="AD4959" t="s">
        <v>1344</v>
      </c>
      <c r="AE4959">
        <v>1014</v>
      </c>
      <c r="AF4959" t="s">
        <v>1352</v>
      </c>
      <c r="AG4959">
        <v>3</v>
      </c>
      <c r="AH4959" t="s">
        <v>81</v>
      </c>
      <c r="AI4959">
        <v>24</v>
      </c>
      <c r="AJ4959" t="s">
        <v>1344</v>
      </c>
      <c r="AK4959">
        <v>440</v>
      </c>
      <c r="AL4959" t="s">
        <v>11855</v>
      </c>
      <c r="AQ4959" t="s">
        <v>24112</v>
      </c>
      <c r="AR4959" t="s">
        <v>24113</v>
      </c>
      <c r="AS4959">
        <v>0</v>
      </c>
      <c r="AT4959" t="s">
        <v>61</v>
      </c>
      <c r="AU4959" t="s">
        <v>49075</v>
      </c>
      <c r="AV4959" t="s">
        <v>52748</v>
      </c>
      <c r="AX4959">
        <v>55.355506373588902</v>
      </c>
      <c r="AY4959">
        <v>10.6003033720958</v>
      </c>
      <c r="AZ4959" t="s">
        <v>62</v>
      </c>
      <c r="BA4959">
        <v>1083</v>
      </c>
      <c r="BB4959" t="s">
        <v>2861</v>
      </c>
    </row>
    <row r="4960" spans="1:54" x14ac:dyDescent="0.25">
      <c r="A4960" s="1">
        <v>45200</v>
      </c>
      <c r="B4960">
        <v>441901</v>
      </c>
      <c r="C4960" t="s">
        <v>53648</v>
      </c>
      <c r="D4960">
        <v>5240</v>
      </c>
      <c r="E4960" t="s">
        <v>54738</v>
      </c>
      <c r="F4960" t="s">
        <v>53649</v>
      </c>
      <c r="I4960" t="s">
        <v>24114</v>
      </c>
      <c r="K4960" t="s">
        <v>24115</v>
      </c>
      <c r="L4960" t="s">
        <v>53650</v>
      </c>
      <c r="R4960" s="1">
        <v>40162</v>
      </c>
      <c r="S4960" t="s">
        <v>80</v>
      </c>
      <c r="V4960" s="1">
        <v>31564</v>
      </c>
      <c r="W4960">
        <v>3</v>
      </c>
      <c r="X4960" t="s">
        <v>3496</v>
      </c>
      <c r="Y4960">
        <v>1</v>
      </c>
      <c r="Z4960" t="s">
        <v>46545</v>
      </c>
      <c r="AC4960">
        <v>126</v>
      </c>
      <c r="AD4960" t="s">
        <v>46616</v>
      </c>
      <c r="AE4960">
        <v>1015</v>
      </c>
      <c r="AF4960" t="s">
        <v>46616</v>
      </c>
      <c r="AG4960">
        <v>3</v>
      </c>
      <c r="AH4960" t="s">
        <v>81</v>
      </c>
      <c r="AI4960">
        <v>29</v>
      </c>
      <c r="AJ4960" t="s">
        <v>2525</v>
      </c>
      <c r="AK4960">
        <v>440</v>
      </c>
      <c r="AL4960" t="s">
        <v>11855</v>
      </c>
      <c r="AS4960">
        <v>0</v>
      </c>
      <c r="AT4960" t="s">
        <v>61</v>
      </c>
      <c r="AU4960" t="s">
        <v>53651</v>
      </c>
      <c r="AZ4960" t="s">
        <v>62</v>
      </c>
      <c r="BA4960">
        <v>1083</v>
      </c>
      <c r="BB4960" t="s">
        <v>2861</v>
      </c>
    </row>
    <row r="4961" spans="1:54" x14ac:dyDescent="0.25">
      <c r="A4961" s="1">
        <v>45200</v>
      </c>
      <c r="B4961">
        <v>443002</v>
      </c>
      <c r="C4961" t="s">
        <v>24116</v>
      </c>
      <c r="D4961">
        <v>5960</v>
      </c>
      <c r="E4961" t="s">
        <v>15492</v>
      </c>
      <c r="F4961" t="s">
        <v>24117</v>
      </c>
      <c r="G4961">
        <v>28856075</v>
      </c>
      <c r="H4961">
        <v>1003312990</v>
      </c>
      <c r="I4961" t="s">
        <v>24118</v>
      </c>
      <c r="J4961" t="s">
        <v>24119</v>
      </c>
      <c r="K4961" t="s">
        <v>24120</v>
      </c>
      <c r="L4961" t="s">
        <v>24121</v>
      </c>
      <c r="M4961">
        <v>97</v>
      </c>
      <c r="N4961">
        <v>24</v>
      </c>
      <c r="R4961" s="1">
        <v>43783</v>
      </c>
      <c r="S4961" t="s">
        <v>56</v>
      </c>
      <c r="T4961">
        <v>492</v>
      </c>
      <c r="U4961" t="s">
        <v>54464</v>
      </c>
      <c r="W4961">
        <v>2</v>
      </c>
      <c r="X4961" t="s">
        <v>57</v>
      </c>
      <c r="Y4961">
        <v>1</v>
      </c>
      <c r="Z4961" t="s">
        <v>46545</v>
      </c>
      <c r="AA4961">
        <v>10</v>
      </c>
      <c r="AC4961">
        <v>121</v>
      </c>
      <c r="AD4961" t="s">
        <v>70</v>
      </c>
      <c r="AE4961">
        <v>1012</v>
      </c>
      <c r="AF4961" t="s">
        <v>71</v>
      </c>
      <c r="AG4961">
        <v>1</v>
      </c>
      <c r="AH4961" t="s">
        <v>44482</v>
      </c>
      <c r="AI4961">
        <v>21</v>
      </c>
      <c r="AJ4961" t="s">
        <v>52613</v>
      </c>
      <c r="AK4961">
        <v>492</v>
      </c>
      <c r="AL4961" t="s">
        <v>54464</v>
      </c>
      <c r="AQ4961" t="s">
        <v>24122</v>
      </c>
      <c r="AR4961" t="s">
        <v>24123</v>
      </c>
      <c r="AS4961">
        <v>0</v>
      </c>
      <c r="AT4961" t="s">
        <v>61</v>
      </c>
      <c r="AU4961" t="s">
        <v>9909</v>
      </c>
      <c r="AX4961">
        <v>54.856484279999997</v>
      </c>
      <c r="AY4961">
        <v>10.50976243</v>
      </c>
      <c r="AZ4961" t="s">
        <v>62</v>
      </c>
      <c r="BA4961">
        <v>1083</v>
      </c>
      <c r="BB4961" t="s">
        <v>2861</v>
      </c>
    </row>
    <row r="4962" spans="1:54" x14ac:dyDescent="0.25">
      <c r="A4962" s="1">
        <v>45200</v>
      </c>
      <c r="B4962">
        <v>443200</v>
      </c>
      <c r="D4962">
        <v>5960</v>
      </c>
      <c r="E4962" t="s">
        <v>15492</v>
      </c>
      <c r="F4962" t="s">
        <v>54481</v>
      </c>
      <c r="I4962" t="s">
        <v>24124</v>
      </c>
      <c r="K4962" t="s">
        <v>24125</v>
      </c>
      <c r="L4962" t="s">
        <v>24126</v>
      </c>
      <c r="M4962">
        <v>97</v>
      </c>
      <c r="N4962">
        <v>24</v>
      </c>
      <c r="R4962" s="1">
        <v>40162</v>
      </c>
      <c r="S4962" t="s">
        <v>80</v>
      </c>
      <c r="T4962">
        <v>492</v>
      </c>
      <c r="U4962" t="s">
        <v>54464</v>
      </c>
      <c r="V4962" s="1">
        <v>36312</v>
      </c>
      <c r="W4962">
        <v>2</v>
      </c>
      <c r="X4962" t="s">
        <v>57</v>
      </c>
      <c r="Y4962">
        <v>1</v>
      </c>
      <c r="Z4962" t="s">
        <v>46545</v>
      </c>
      <c r="AB4962">
        <v>199208</v>
      </c>
      <c r="AC4962">
        <v>932</v>
      </c>
      <c r="AD4962" t="s">
        <v>52637</v>
      </c>
      <c r="AE4962">
        <v>2021</v>
      </c>
      <c r="AF4962" t="s">
        <v>52637</v>
      </c>
      <c r="AG4962">
        <v>3</v>
      </c>
      <c r="AH4962" t="s">
        <v>81</v>
      </c>
      <c r="AI4962">
        <v>10</v>
      </c>
      <c r="AJ4962" t="s">
        <v>52638</v>
      </c>
      <c r="AK4962">
        <v>492</v>
      </c>
      <c r="AL4962" t="s">
        <v>54464</v>
      </c>
      <c r="AS4962">
        <v>0</v>
      </c>
      <c r="AT4962" t="s">
        <v>61</v>
      </c>
      <c r="AU4962" t="s">
        <v>9909</v>
      </c>
      <c r="AV4962" t="s">
        <v>24117</v>
      </c>
      <c r="AX4962">
        <v>54.856484297643803</v>
      </c>
      <c r="AY4962">
        <v>10.5097625668118</v>
      </c>
      <c r="AZ4962" t="s">
        <v>62</v>
      </c>
      <c r="BA4962">
        <v>1083</v>
      </c>
      <c r="BB4962" t="s">
        <v>2861</v>
      </c>
    </row>
    <row r="4963" spans="1:54" x14ac:dyDescent="0.25">
      <c r="A4963" s="1">
        <v>45200</v>
      </c>
      <c r="B4963">
        <v>443210</v>
      </c>
      <c r="C4963" t="s">
        <v>24127</v>
      </c>
      <c r="D4963">
        <v>5960</v>
      </c>
      <c r="E4963" t="s">
        <v>15492</v>
      </c>
      <c r="F4963" t="s">
        <v>54482</v>
      </c>
      <c r="G4963">
        <v>28856075</v>
      </c>
      <c r="H4963">
        <v>1003312990</v>
      </c>
      <c r="I4963" t="s">
        <v>24128</v>
      </c>
      <c r="K4963" t="s">
        <v>24129</v>
      </c>
      <c r="L4963" t="s">
        <v>24121</v>
      </c>
      <c r="M4963">
        <v>97</v>
      </c>
      <c r="N4963">
        <v>24</v>
      </c>
      <c r="R4963" s="1">
        <v>43956</v>
      </c>
      <c r="S4963" t="s">
        <v>56</v>
      </c>
      <c r="T4963">
        <v>492</v>
      </c>
      <c r="U4963" t="s">
        <v>54464</v>
      </c>
      <c r="W4963">
        <v>2</v>
      </c>
      <c r="X4963" t="s">
        <v>57</v>
      </c>
      <c r="Y4963">
        <v>1</v>
      </c>
      <c r="Z4963" t="s">
        <v>46545</v>
      </c>
      <c r="AB4963">
        <v>197008</v>
      </c>
      <c r="AC4963">
        <v>125</v>
      </c>
      <c r="AD4963" t="s">
        <v>1344</v>
      </c>
      <c r="AE4963">
        <v>1014</v>
      </c>
      <c r="AF4963" t="s">
        <v>1352</v>
      </c>
      <c r="AG4963">
        <v>1</v>
      </c>
      <c r="AH4963" t="s">
        <v>44482</v>
      </c>
      <c r="AI4963">
        <v>24</v>
      </c>
      <c r="AJ4963" t="s">
        <v>1344</v>
      </c>
      <c r="AK4963">
        <v>492</v>
      </c>
      <c r="AL4963" t="s">
        <v>54464</v>
      </c>
      <c r="AQ4963" t="s">
        <v>24130</v>
      </c>
      <c r="AR4963" t="s">
        <v>24131</v>
      </c>
      <c r="AS4963">
        <v>0</v>
      </c>
      <c r="AT4963" t="s">
        <v>61</v>
      </c>
      <c r="AU4963" t="s">
        <v>9909</v>
      </c>
      <c r="AX4963">
        <v>54.856484279999997</v>
      </c>
      <c r="AY4963">
        <v>10.50976243</v>
      </c>
      <c r="AZ4963" t="s">
        <v>62</v>
      </c>
      <c r="BA4963">
        <v>1083</v>
      </c>
      <c r="BB4963" t="s">
        <v>2861</v>
      </c>
    </row>
    <row r="4964" spans="1:54" x14ac:dyDescent="0.25">
      <c r="A4964" s="1">
        <v>45200</v>
      </c>
      <c r="B4964">
        <v>443247</v>
      </c>
      <c r="C4964" t="s">
        <v>54483</v>
      </c>
      <c r="D4964">
        <v>5960</v>
      </c>
      <c r="E4964" t="s">
        <v>15492</v>
      </c>
      <c r="F4964" t="s">
        <v>54484</v>
      </c>
      <c r="G4964">
        <v>29542791</v>
      </c>
      <c r="H4964">
        <v>1012822703</v>
      </c>
      <c r="I4964" t="s">
        <v>24132</v>
      </c>
      <c r="J4964" t="s">
        <v>24133</v>
      </c>
      <c r="K4964" t="s">
        <v>24134</v>
      </c>
      <c r="L4964" t="s">
        <v>53652</v>
      </c>
      <c r="M4964">
        <v>386</v>
      </c>
      <c r="N4964">
        <v>1</v>
      </c>
      <c r="R4964" s="1">
        <v>44987</v>
      </c>
      <c r="S4964" t="s">
        <v>673</v>
      </c>
      <c r="W4964">
        <v>4</v>
      </c>
      <c r="X4964" t="s">
        <v>725</v>
      </c>
      <c r="Y4964">
        <v>1</v>
      </c>
      <c r="Z4964" t="s">
        <v>46545</v>
      </c>
      <c r="AB4964">
        <v>200208</v>
      </c>
      <c r="AC4964">
        <v>137</v>
      </c>
      <c r="AD4964" t="s">
        <v>1410</v>
      </c>
      <c r="AE4964">
        <v>1053</v>
      </c>
      <c r="AF4964" t="s">
        <v>1410</v>
      </c>
      <c r="AG4964">
        <v>1</v>
      </c>
      <c r="AH4964" t="s">
        <v>44482</v>
      </c>
      <c r="AI4964">
        <v>30</v>
      </c>
      <c r="AJ4964" t="s">
        <v>1402</v>
      </c>
      <c r="AK4964">
        <v>492</v>
      </c>
      <c r="AL4964" t="s">
        <v>54464</v>
      </c>
      <c r="AP4964">
        <v>461248</v>
      </c>
      <c r="AQ4964" t="s">
        <v>24135</v>
      </c>
      <c r="AR4964" t="s">
        <v>13995</v>
      </c>
      <c r="AS4964">
        <v>2</v>
      </c>
      <c r="AT4964" t="s">
        <v>1413</v>
      </c>
      <c r="AU4964" t="s">
        <v>53282</v>
      </c>
      <c r="AX4964">
        <v>54.851693570000002</v>
      </c>
      <c r="AY4964">
        <v>10.510591120000001</v>
      </c>
      <c r="AZ4964" t="s">
        <v>62</v>
      </c>
      <c r="BA4964">
        <v>1083</v>
      </c>
      <c r="BB4964" t="s">
        <v>2861</v>
      </c>
    </row>
    <row r="4965" spans="1:54" x14ac:dyDescent="0.25">
      <c r="A4965" s="1">
        <v>45200</v>
      </c>
      <c r="B4965">
        <v>443300</v>
      </c>
      <c r="C4965" t="s">
        <v>24136</v>
      </c>
      <c r="D4965">
        <v>5960</v>
      </c>
      <c r="E4965" t="s">
        <v>15492</v>
      </c>
      <c r="F4965" t="s">
        <v>24137</v>
      </c>
      <c r="I4965" t="s">
        <v>24138</v>
      </c>
      <c r="K4965" t="s">
        <v>24139</v>
      </c>
      <c r="L4965" t="s">
        <v>24140</v>
      </c>
      <c r="M4965">
        <v>310</v>
      </c>
      <c r="N4965">
        <v>13</v>
      </c>
      <c r="R4965" s="1">
        <v>40162</v>
      </c>
      <c r="S4965" t="s">
        <v>80</v>
      </c>
      <c r="V4965" s="1">
        <v>33573</v>
      </c>
      <c r="W4965">
        <v>5</v>
      </c>
      <c r="X4965" t="s">
        <v>557</v>
      </c>
      <c r="Y4965">
        <v>1</v>
      </c>
      <c r="Z4965" t="s">
        <v>46545</v>
      </c>
      <c r="AB4965">
        <v>198108</v>
      </c>
      <c r="AC4965">
        <v>123</v>
      </c>
      <c r="AD4965" t="s">
        <v>1507</v>
      </c>
      <c r="AE4965">
        <v>1011</v>
      </c>
      <c r="AF4965" t="s">
        <v>1507</v>
      </c>
      <c r="AG4965">
        <v>3</v>
      </c>
      <c r="AH4965" t="s">
        <v>81</v>
      </c>
      <c r="AI4965">
        <v>80</v>
      </c>
      <c r="AJ4965" t="s">
        <v>1507</v>
      </c>
      <c r="AK4965">
        <v>492</v>
      </c>
      <c r="AL4965" t="s">
        <v>54464</v>
      </c>
      <c r="AS4965">
        <v>0</v>
      </c>
      <c r="AT4965" t="s">
        <v>61</v>
      </c>
      <c r="AU4965" t="s">
        <v>24141</v>
      </c>
      <c r="AX4965">
        <v>54.8563710700003</v>
      </c>
      <c r="AY4965">
        <v>10.519148611752501</v>
      </c>
      <c r="AZ4965" t="s">
        <v>62</v>
      </c>
      <c r="BA4965">
        <v>1083</v>
      </c>
      <c r="BB4965" t="s">
        <v>2861</v>
      </c>
    </row>
    <row r="4966" spans="1:54" x14ac:dyDescent="0.25">
      <c r="A4966" s="1">
        <v>45200</v>
      </c>
      <c r="B4966">
        <v>443301</v>
      </c>
      <c r="C4966" t="s">
        <v>54922</v>
      </c>
      <c r="D4966">
        <v>5960</v>
      </c>
      <c r="E4966" t="s">
        <v>15492</v>
      </c>
      <c r="F4966" t="s">
        <v>54923</v>
      </c>
      <c r="G4966">
        <v>14154930</v>
      </c>
      <c r="H4966">
        <v>1000689780</v>
      </c>
      <c r="I4966" t="s">
        <v>50019</v>
      </c>
      <c r="J4966" t="s">
        <v>24142</v>
      </c>
      <c r="K4966" t="s">
        <v>24143</v>
      </c>
      <c r="L4966" t="s">
        <v>24144</v>
      </c>
      <c r="M4966">
        <v>174</v>
      </c>
      <c r="N4966">
        <v>1</v>
      </c>
      <c r="R4966" s="1">
        <v>41299</v>
      </c>
      <c r="S4966" t="s">
        <v>56</v>
      </c>
      <c r="V4966" s="1">
        <v>41121</v>
      </c>
      <c r="W4966">
        <v>5</v>
      </c>
      <c r="X4966" t="s">
        <v>557</v>
      </c>
      <c r="Y4966">
        <v>1</v>
      </c>
      <c r="Z4966" t="s">
        <v>46545</v>
      </c>
      <c r="AB4966">
        <v>199008</v>
      </c>
      <c r="AC4966">
        <v>123</v>
      </c>
      <c r="AD4966" t="s">
        <v>1507</v>
      </c>
      <c r="AE4966">
        <v>1011</v>
      </c>
      <c r="AF4966" t="s">
        <v>1507</v>
      </c>
      <c r="AG4966">
        <v>3</v>
      </c>
      <c r="AH4966" t="s">
        <v>81</v>
      </c>
      <c r="AI4966">
        <v>80</v>
      </c>
      <c r="AJ4966" t="s">
        <v>1507</v>
      </c>
      <c r="AK4966">
        <v>492</v>
      </c>
      <c r="AL4966" t="s">
        <v>54464</v>
      </c>
      <c r="AQ4966" t="s">
        <v>24145</v>
      </c>
      <c r="AR4966" t="s">
        <v>24146</v>
      </c>
      <c r="AS4966">
        <v>0</v>
      </c>
      <c r="AT4966" t="s">
        <v>61</v>
      </c>
      <c r="AU4966" t="s">
        <v>24147</v>
      </c>
      <c r="AZ4966" t="s">
        <v>62</v>
      </c>
      <c r="BA4966">
        <v>1083</v>
      </c>
      <c r="BB4966" t="s">
        <v>2861</v>
      </c>
    </row>
    <row r="4967" spans="1:54" x14ac:dyDescent="0.25">
      <c r="A4967" s="1">
        <v>45200</v>
      </c>
      <c r="B4967">
        <v>443401</v>
      </c>
      <c r="C4967" t="s">
        <v>24148</v>
      </c>
      <c r="D4967">
        <v>5960</v>
      </c>
      <c r="E4967" t="s">
        <v>15492</v>
      </c>
      <c r="F4967" t="s">
        <v>24149</v>
      </c>
      <c r="G4967">
        <v>25849922</v>
      </c>
      <c r="H4967">
        <v>1003408000</v>
      </c>
      <c r="I4967" t="s">
        <v>24150</v>
      </c>
      <c r="J4967" t="s">
        <v>24151</v>
      </c>
      <c r="K4967" t="s">
        <v>24152</v>
      </c>
      <c r="L4967" t="s">
        <v>24153</v>
      </c>
      <c r="M4967">
        <v>62</v>
      </c>
      <c r="N4967">
        <v>10</v>
      </c>
      <c r="R4967" s="1">
        <v>43885</v>
      </c>
      <c r="S4967" t="s">
        <v>56</v>
      </c>
      <c r="W4967">
        <v>4</v>
      </c>
      <c r="X4967" t="s">
        <v>725</v>
      </c>
      <c r="Y4967">
        <v>4</v>
      </c>
      <c r="Z4967" t="s">
        <v>1324</v>
      </c>
      <c r="AC4967">
        <v>371</v>
      </c>
      <c r="AD4967" t="s">
        <v>1848</v>
      </c>
      <c r="AE4967">
        <v>1081</v>
      </c>
      <c r="AF4967" t="s">
        <v>1735</v>
      </c>
      <c r="AG4967">
        <v>1</v>
      </c>
      <c r="AH4967" t="s">
        <v>44482</v>
      </c>
      <c r="AI4967">
        <v>99</v>
      </c>
      <c r="AJ4967" t="s">
        <v>54511</v>
      </c>
      <c r="AK4967">
        <v>492</v>
      </c>
      <c r="AL4967" t="s">
        <v>54464</v>
      </c>
      <c r="AQ4967" t="s">
        <v>24154</v>
      </c>
      <c r="AR4967" t="s">
        <v>24155</v>
      </c>
      <c r="AS4967">
        <v>0</v>
      </c>
      <c r="AT4967" t="s">
        <v>61</v>
      </c>
      <c r="AU4967" t="s">
        <v>24156</v>
      </c>
      <c r="AX4967">
        <v>54.850568160000002</v>
      </c>
      <c r="AY4967">
        <v>10.51059849</v>
      </c>
      <c r="AZ4967" t="s">
        <v>62</v>
      </c>
      <c r="BA4967">
        <v>1083</v>
      </c>
      <c r="BB4967" t="s">
        <v>2861</v>
      </c>
    </row>
    <row r="4968" spans="1:54" x14ac:dyDescent="0.25">
      <c r="A4968" s="1">
        <v>45200</v>
      </c>
      <c r="B4968">
        <v>445001</v>
      </c>
      <c r="C4968" t="s">
        <v>24157</v>
      </c>
      <c r="D4968">
        <v>5500</v>
      </c>
      <c r="E4968" t="s">
        <v>14346</v>
      </c>
      <c r="F4968" t="s">
        <v>24158</v>
      </c>
      <c r="G4968">
        <v>29189684</v>
      </c>
      <c r="H4968">
        <v>1003313432</v>
      </c>
      <c r="I4968" t="s">
        <v>24159</v>
      </c>
      <c r="J4968" t="s">
        <v>24160</v>
      </c>
      <c r="K4968" t="s">
        <v>24161</v>
      </c>
      <c r="L4968" t="s">
        <v>24162</v>
      </c>
      <c r="M4968">
        <v>1391</v>
      </c>
      <c r="N4968">
        <v>9</v>
      </c>
      <c r="R4968" s="1">
        <v>40738</v>
      </c>
      <c r="S4968" t="s">
        <v>56</v>
      </c>
      <c r="T4968">
        <v>410</v>
      </c>
      <c r="U4968" t="s">
        <v>14351</v>
      </c>
      <c r="V4968" s="1">
        <v>40755</v>
      </c>
      <c r="W4968">
        <v>2</v>
      </c>
      <c r="X4968" t="s">
        <v>57</v>
      </c>
      <c r="Y4968">
        <v>1</v>
      </c>
      <c r="Z4968" t="s">
        <v>46545</v>
      </c>
      <c r="AA4968">
        <v>7</v>
      </c>
      <c r="AB4968">
        <v>195402</v>
      </c>
      <c r="AC4968">
        <v>121</v>
      </c>
      <c r="AD4968" t="s">
        <v>70</v>
      </c>
      <c r="AE4968">
        <v>1012</v>
      </c>
      <c r="AF4968" t="s">
        <v>71</v>
      </c>
      <c r="AG4968">
        <v>3</v>
      </c>
      <c r="AH4968" t="s">
        <v>81</v>
      </c>
      <c r="AI4968">
        <v>21</v>
      </c>
      <c r="AJ4968" t="s">
        <v>52613</v>
      </c>
      <c r="AK4968">
        <v>410</v>
      </c>
      <c r="AL4968" t="s">
        <v>14351</v>
      </c>
      <c r="AM4968">
        <v>2</v>
      </c>
      <c r="AN4968" t="s">
        <v>119</v>
      </c>
      <c r="AO4968">
        <v>445003</v>
      </c>
      <c r="AQ4968" t="s">
        <v>24163</v>
      </c>
      <c r="AR4968" t="s">
        <v>24164</v>
      </c>
      <c r="AS4968">
        <v>0</v>
      </c>
      <c r="AT4968" t="s">
        <v>61</v>
      </c>
      <c r="AU4968" t="s">
        <v>24165</v>
      </c>
      <c r="AX4968">
        <v>55.504923771967597</v>
      </c>
      <c r="AY4968">
        <v>9.8178614601451493</v>
      </c>
      <c r="AZ4968" t="s">
        <v>62</v>
      </c>
      <c r="BA4968">
        <v>1083</v>
      </c>
      <c r="BB4968" t="s">
        <v>2861</v>
      </c>
    </row>
    <row r="4969" spans="1:54" x14ac:dyDescent="0.25">
      <c r="A4969" s="1">
        <v>45200</v>
      </c>
      <c r="B4969">
        <v>445002</v>
      </c>
      <c r="C4969" t="s">
        <v>50020</v>
      </c>
      <c r="D4969">
        <v>5500</v>
      </c>
      <c r="E4969" t="s">
        <v>14346</v>
      </c>
      <c r="F4969" t="s">
        <v>50021</v>
      </c>
      <c r="G4969">
        <v>29189684</v>
      </c>
      <c r="H4969">
        <v>1003313213</v>
      </c>
      <c r="I4969" t="s">
        <v>19372</v>
      </c>
      <c r="J4969" t="s">
        <v>24166</v>
      </c>
      <c r="K4969" t="s">
        <v>24167</v>
      </c>
      <c r="L4969" t="s">
        <v>50022</v>
      </c>
      <c r="M4969">
        <v>516</v>
      </c>
      <c r="N4969">
        <v>19</v>
      </c>
      <c r="R4969" s="1">
        <v>44308</v>
      </c>
      <c r="S4969" t="s">
        <v>56</v>
      </c>
      <c r="T4969">
        <v>410</v>
      </c>
      <c r="U4969" t="s">
        <v>14351</v>
      </c>
      <c r="W4969">
        <v>2</v>
      </c>
      <c r="X4969" t="s">
        <v>57</v>
      </c>
      <c r="Y4969">
        <v>1</v>
      </c>
      <c r="Z4969" t="s">
        <v>46545</v>
      </c>
      <c r="AA4969">
        <v>9</v>
      </c>
      <c r="AB4969">
        <v>196008</v>
      </c>
      <c r="AC4969">
        <v>121</v>
      </c>
      <c r="AD4969" t="s">
        <v>70</v>
      </c>
      <c r="AE4969">
        <v>1012</v>
      </c>
      <c r="AF4969" t="s">
        <v>71</v>
      </c>
      <c r="AG4969">
        <v>1</v>
      </c>
      <c r="AH4969" t="s">
        <v>44482</v>
      </c>
      <c r="AI4969">
        <v>21</v>
      </c>
      <c r="AJ4969" t="s">
        <v>52613</v>
      </c>
      <c r="AK4969">
        <v>410</v>
      </c>
      <c r="AL4969" t="s">
        <v>14351</v>
      </c>
      <c r="AQ4969" t="s">
        <v>24168</v>
      </c>
      <c r="AR4969" t="s">
        <v>24169</v>
      </c>
      <c r="AS4969">
        <v>0</v>
      </c>
      <c r="AT4969" t="s">
        <v>61</v>
      </c>
      <c r="AU4969" t="s">
        <v>50023</v>
      </c>
      <c r="AX4969">
        <v>55.485545739999999</v>
      </c>
      <c r="AY4969">
        <v>9.7865838699999994</v>
      </c>
      <c r="AZ4969" t="s">
        <v>62</v>
      </c>
      <c r="BA4969">
        <v>1083</v>
      </c>
      <c r="BB4969" t="s">
        <v>2861</v>
      </c>
    </row>
    <row r="4970" spans="1:54" x14ac:dyDescent="0.25">
      <c r="A4970" s="1">
        <v>45200</v>
      </c>
      <c r="B4970">
        <v>445003</v>
      </c>
      <c r="C4970" t="s">
        <v>24170</v>
      </c>
      <c r="D4970">
        <v>5500</v>
      </c>
      <c r="E4970" t="s">
        <v>14346</v>
      </c>
      <c r="F4970" t="s">
        <v>24171</v>
      </c>
      <c r="G4970">
        <v>29189684</v>
      </c>
      <c r="H4970">
        <v>1003313341</v>
      </c>
      <c r="I4970" t="s">
        <v>24172</v>
      </c>
      <c r="J4970" t="s">
        <v>24173</v>
      </c>
      <c r="K4970" t="s">
        <v>24174</v>
      </c>
      <c r="L4970" t="s">
        <v>50024</v>
      </c>
      <c r="M4970">
        <v>992</v>
      </c>
      <c r="N4970">
        <v>9</v>
      </c>
      <c r="R4970" s="1">
        <v>43783</v>
      </c>
      <c r="S4970" t="s">
        <v>56</v>
      </c>
      <c r="T4970">
        <v>410</v>
      </c>
      <c r="U4970" t="s">
        <v>14351</v>
      </c>
      <c r="W4970">
        <v>2</v>
      </c>
      <c r="X4970" t="s">
        <v>57</v>
      </c>
      <c r="Y4970">
        <v>1</v>
      </c>
      <c r="Z4970" t="s">
        <v>46545</v>
      </c>
      <c r="AA4970">
        <v>9</v>
      </c>
      <c r="AB4970">
        <v>190101</v>
      </c>
      <c r="AC4970">
        <v>121</v>
      </c>
      <c r="AD4970" t="s">
        <v>70</v>
      </c>
      <c r="AE4970">
        <v>1012</v>
      </c>
      <c r="AF4970" t="s">
        <v>71</v>
      </c>
      <c r="AG4970">
        <v>1</v>
      </c>
      <c r="AH4970" t="s">
        <v>44482</v>
      </c>
      <c r="AI4970">
        <v>21</v>
      </c>
      <c r="AJ4970" t="s">
        <v>52613</v>
      </c>
      <c r="AK4970">
        <v>410</v>
      </c>
      <c r="AL4970" t="s">
        <v>14351</v>
      </c>
      <c r="AQ4970" t="s">
        <v>24175</v>
      </c>
      <c r="AR4970" t="s">
        <v>24176</v>
      </c>
      <c r="AS4970">
        <v>0</v>
      </c>
      <c r="AT4970" t="s">
        <v>61</v>
      </c>
      <c r="AU4970" t="s">
        <v>50025</v>
      </c>
      <c r="AX4970">
        <v>55.53864317</v>
      </c>
      <c r="AY4970">
        <v>9.7742114400000002</v>
      </c>
      <c r="AZ4970" t="s">
        <v>62</v>
      </c>
      <c r="BA4970">
        <v>1083</v>
      </c>
      <c r="BB4970" t="s">
        <v>2861</v>
      </c>
    </row>
    <row r="4971" spans="1:54" x14ac:dyDescent="0.25">
      <c r="A4971" s="1">
        <v>45200</v>
      </c>
      <c r="B4971">
        <v>445004</v>
      </c>
      <c r="C4971" t="s">
        <v>20135</v>
      </c>
      <c r="D4971">
        <v>5500</v>
      </c>
      <c r="E4971" t="s">
        <v>14346</v>
      </c>
      <c r="F4971" t="s">
        <v>20136</v>
      </c>
      <c r="G4971">
        <v>29189684</v>
      </c>
      <c r="H4971">
        <v>1003313389</v>
      </c>
      <c r="I4971" t="s">
        <v>24177</v>
      </c>
      <c r="J4971" t="s">
        <v>24178</v>
      </c>
      <c r="K4971" t="s">
        <v>24179</v>
      </c>
      <c r="L4971" t="s">
        <v>50026</v>
      </c>
      <c r="M4971">
        <v>1202</v>
      </c>
      <c r="N4971">
        <v>41</v>
      </c>
      <c r="R4971" s="1">
        <v>43783</v>
      </c>
      <c r="S4971" t="s">
        <v>80</v>
      </c>
      <c r="T4971">
        <v>410</v>
      </c>
      <c r="U4971" t="s">
        <v>14351</v>
      </c>
      <c r="W4971">
        <v>2</v>
      </c>
      <c r="X4971" t="s">
        <v>57</v>
      </c>
      <c r="Y4971">
        <v>1</v>
      </c>
      <c r="Z4971" t="s">
        <v>46545</v>
      </c>
      <c r="AA4971">
        <v>9</v>
      </c>
      <c r="AB4971">
        <v>189701</v>
      </c>
      <c r="AC4971">
        <v>121</v>
      </c>
      <c r="AD4971" t="s">
        <v>70</v>
      </c>
      <c r="AE4971">
        <v>1012</v>
      </c>
      <c r="AF4971" t="s">
        <v>71</v>
      </c>
      <c r="AG4971">
        <v>1</v>
      </c>
      <c r="AH4971" t="s">
        <v>44482</v>
      </c>
      <c r="AI4971">
        <v>21</v>
      </c>
      <c r="AJ4971" t="s">
        <v>52613</v>
      </c>
      <c r="AK4971">
        <v>410</v>
      </c>
      <c r="AL4971" t="s">
        <v>14351</v>
      </c>
      <c r="AQ4971" t="s">
        <v>24180</v>
      </c>
      <c r="AR4971" t="s">
        <v>24181</v>
      </c>
      <c r="AS4971">
        <v>0</v>
      </c>
      <c r="AT4971" t="s">
        <v>61</v>
      </c>
      <c r="AU4971" t="s">
        <v>47873</v>
      </c>
      <c r="AX4971">
        <v>55.504612199999997</v>
      </c>
      <c r="AY4971">
        <v>9.7295425000000009</v>
      </c>
      <c r="AZ4971" t="s">
        <v>62</v>
      </c>
      <c r="BA4971">
        <v>1083</v>
      </c>
      <c r="BB4971" t="s">
        <v>2861</v>
      </c>
    </row>
    <row r="4972" spans="1:54" x14ac:dyDescent="0.25">
      <c r="A4972" s="1">
        <v>45200</v>
      </c>
      <c r="B4972">
        <v>445005</v>
      </c>
      <c r="C4972" t="s">
        <v>54863</v>
      </c>
      <c r="D4972">
        <v>5500</v>
      </c>
      <c r="E4972" t="s">
        <v>14346</v>
      </c>
      <c r="F4972" t="s">
        <v>54863</v>
      </c>
      <c r="G4972">
        <v>29189684</v>
      </c>
      <c r="H4972">
        <v>1003313481</v>
      </c>
      <c r="I4972" t="s">
        <v>18205</v>
      </c>
      <c r="J4972" t="s">
        <v>24182</v>
      </c>
      <c r="K4972" t="s">
        <v>18206</v>
      </c>
      <c r="L4972" t="s">
        <v>18207</v>
      </c>
      <c r="M4972">
        <v>1411</v>
      </c>
      <c r="N4972">
        <v>55</v>
      </c>
      <c r="R4972" s="1">
        <v>43783</v>
      </c>
      <c r="S4972" t="s">
        <v>56</v>
      </c>
      <c r="T4972">
        <v>410</v>
      </c>
      <c r="U4972" t="s">
        <v>14351</v>
      </c>
      <c r="W4972">
        <v>2</v>
      </c>
      <c r="X4972" t="s">
        <v>57</v>
      </c>
      <c r="Y4972">
        <v>1</v>
      </c>
      <c r="Z4972" t="s">
        <v>46545</v>
      </c>
      <c r="AA4972">
        <v>9</v>
      </c>
      <c r="AB4972">
        <v>195204</v>
      </c>
      <c r="AC4972">
        <v>121</v>
      </c>
      <c r="AD4972" t="s">
        <v>70</v>
      </c>
      <c r="AE4972">
        <v>1012</v>
      </c>
      <c r="AF4972" t="s">
        <v>71</v>
      </c>
      <c r="AG4972">
        <v>1</v>
      </c>
      <c r="AH4972" t="s">
        <v>44482</v>
      </c>
      <c r="AI4972">
        <v>21</v>
      </c>
      <c r="AJ4972" t="s">
        <v>52613</v>
      </c>
      <c r="AK4972">
        <v>410</v>
      </c>
      <c r="AL4972" t="s">
        <v>14351</v>
      </c>
      <c r="AQ4972" t="s">
        <v>18208</v>
      </c>
      <c r="AR4972" t="s">
        <v>18209</v>
      </c>
      <c r="AS4972">
        <v>0</v>
      </c>
      <c r="AT4972" t="s">
        <v>61</v>
      </c>
      <c r="AU4972" t="s">
        <v>18210</v>
      </c>
      <c r="AX4972">
        <v>55.500077869999998</v>
      </c>
      <c r="AY4972">
        <v>9.7416948100000003</v>
      </c>
      <c r="AZ4972" t="s">
        <v>62</v>
      </c>
      <c r="BA4972">
        <v>1083</v>
      </c>
      <c r="BB4972" t="s">
        <v>2861</v>
      </c>
    </row>
    <row r="4973" spans="1:54" x14ac:dyDescent="0.25">
      <c r="A4973" s="1">
        <v>45200</v>
      </c>
      <c r="B4973">
        <v>445006</v>
      </c>
      <c r="C4973" t="s">
        <v>50027</v>
      </c>
      <c r="D4973">
        <v>5500</v>
      </c>
      <c r="E4973" t="s">
        <v>14346</v>
      </c>
      <c r="F4973" t="s">
        <v>50028</v>
      </c>
      <c r="G4973">
        <v>29189684</v>
      </c>
      <c r="H4973">
        <v>1003308921</v>
      </c>
      <c r="I4973" t="s">
        <v>24183</v>
      </c>
      <c r="J4973" t="s">
        <v>24184</v>
      </c>
      <c r="K4973" t="s">
        <v>24185</v>
      </c>
      <c r="L4973" t="s">
        <v>50029</v>
      </c>
      <c r="M4973">
        <v>180</v>
      </c>
      <c r="N4973">
        <v>8</v>
      </c>
      <c r="R4973" s="1">
        <v>40938</v>
      </c>
      <c r="S4973" t="s">
        <v>56</v>
      </c>
      <c r="T4973">
        <v>410</v>
      </c>
      <c r="U4973" t="s">
        <v>14351</v>
      </c>
      <c r="V4973" s="1">
        <v>39356</v>
      </c>
      <c r="W4973">
        <v>2</v>
      </c>
      <c r="X4973" t="s">
        <v>57</v>
      </c>
      <c r="Y4973">
        <v>1</v>
      </c>
      <c r="Z4973" t="s">
        <v>46545</v>
      </c>
      <c r="AA4973">
        <v>7</v>
      </c>
      <c r="AB4973">
        <v>197308</v>
      </c>
      <c r="AC4973">
        <v>126</v>
      </c>
      <c r="AD4973" t="s">
        <v>46616</v>
      </c>
      <c r="AE4973">
        <v>1015</v>
      </c>
      <c r="AF4973" t="s">
        <v>46616</v>
      </c>
      <c r="AG4973">
        <v>3</v>
      </c>
      <c r="AH4973" t="s">
        <v>81</v>
      </c>
      <c r="AI4973">
        <v>23</v>
      </c>
      <c r="AJ4973" t="s">
        <v>692</v>
      </c>
      <c r="AK4973">
        <v>410</v>
      </c>
      <c r="AL4973" t="s">
        <v>14351</v>
      </c>
      <c r="AQ4973" t="s">
        <v>24186</v>
      </c>
      <c r="AS4973">
        <v>0</v>
      </c>
      <c r="AT4973" t="s">
        <v>61</v>
      </c>
      <c r="AU4973" t="s">
        <v>50030</v>
      </c>
      <c r="AW4973" t="s">
        <v>50031</v>
      </c>
      <c r="AZ4973" t="s">
        <v>62</v>
      </c>
      <c r="BA4973">
        <v>1083</v>
      </c>
      <c r="BB4973" t="s">
        <v>2861</v>
      </c>
    </row>
    <row r="4974" spans="1:54" x14ac:dyDescent="0.25">
      <c r="A4974" s="1">
        <v>45200</v>
      </c>
      <c r="B4974">
        <v>445007</v>
      </c>
      <c r="C4974" t="s">
        <v>24187</v>
      </c>
      <c r="D4974">
        <v>5500</v>
      </c>
      <c r="E4974" t="s">
        <v>14346</v>
      </c>
      <c r="F4974" t="s">
        <v>24188</v>
      </c>
      <c r="G4974">
        <v>29546525</v>
      </c>
      <c r="H4974">
        <v>1003309011</v>
      </c>
      <c r="I4974" t="s">
        <v>24189</v>
      </c>
      <c r="J4974" t="s">
        <v>24190</v>
      </c>
      <c r="K4974" t="s">
        <v>24191</v>
      </c>
      <c r="L4974" t="s">
        <v>54924</v>
      </c>
      <c r="M4974">
        <v>1470</v>
      </c>
      <c r="N4974">
        <v>97</v>
      </c>
      <c r="R4974" s="1">
        <v>44986</v>
      </c>
      <c r="S4974" t="s">
        <v>56</v>
      </c>
      <c r="W4974">
        <v>4</v>
      </c>
      <c r="X4974" t="s">
        <v>725</v>
      </c>
      <c r="Y4974">
        <v>1</v>
      </c>
      <c r="Z4974" t="s">
        <v>46545</v>
      </c>
      <c r="AB4974">
        <v>197008</v>
      </c>
      <c r="AC4974">
        <v>131</v>
      </c>
      <c r="AD4974" t="s">
        <v>752</v>
      </c>
      <c r="AE4974">
        <v>1061</v>
      </c>
      <c r="AF4974" t="s">
        <v>752</v>
      </c>
      <c r="AG4974">
        <v>1</v>
      </c>
      <c r="AH4974" t="s">
        <v>44482</v>
      </c>
      <c r="AI4974">
        <v>99</v>
      </c>
      <c r="AJ4974" t="s">
        <v>54511</v>
      </c>
      <c r="AK4974">
        <v>410</v>
      </c>
      <c r="AL4974" t="s">
        <v>14351</v>
      </c>
      <c r="AQ4974" t="s">
        <v>24192</v>
      </c>
      <c r="AR4974" t="s">
        <v>24193</v>
      </c>
      <c r="AS4974">
        <v>0</v>
      </c>
      <c r="AT4974" t="s">
        <v>61</v>
      </c>
      <c r="AU4974" t="s">
        <v>54925</v>
      </c>
      <c r="AX4974">
        <v>55.494350019999999</v>
      </c>
      <c r="AY4974">
        <v>9.7386966000000008</v>
      </c>
      <c r="AZ4974" t="s">
        <v>62</v>
      </c>
      <c r="BA4974">
        <v>1083</v>
      </c>
      <c r="BB4974" t="s">
        <v>2861</v>
      </c>
    </row>
    <row r="4975" spans="1:54" x14ac:dyDescent="0.25">
      <c r="A4975" s="1">
        <v>45200</v>
      </c>
      <c r="B4975">
        <v>445008</v>
      </c>
      <c r="C4975" t="s">
        <v>45819</v>
      </c>
      <c r="D4975">
        <v>5500</v>
      </c>
      <c r="E4975" t="s">
        <v>14346</v>
      </c>
      <c r="F4975" t="s">
        <v>45820</v>
      </c>
      <c r="G4975">
        <v>29189684</v>
      </c>
      <c r="H4975">
        <v>1003313316</v>
      </c>
      <c r="I4975" t="s">
        <v>24194</v>
      </c>
      <c r="J4975" t="s">
        <v>24195</v>
      </c>
      <c r="K4975" t="s">
        <v>24196</v>
      </c>
      <c r="L4975" t="s">
        <v>14350</v>
      </c>
      <c r="M4975">
        <v>1033</v>
      </c>
      <c r="N4975">
        <v>1</v>
      </c>
      <c r="R4975" s="1">
        <v>43783</v>
      </c>
      <c r="S4975" t="s">
        <v>56</v>
      </c>
      <c r="T4975">
        <v>410</v>
      </c>
      <c r="U4975" t="s">
        <v>14351</v>
      </c>
      <c r="W4975">
        <v>2</v>
      </c>
      <c r="X4975" t="s">
        <v>57</v>
      </c>
      <c r="Y4975">
        <v>1</v>
      </c>
      <c r="Z4975" t="s">
        <v>46545</v>
      </c>
      <c r="AA4975">
        <v>10</v>
      </c>
      <c r="AB4975">
        <v>198008</v>
      </c>
      <c r="AC4975">
        <v>121</v>
      </c>
      <c r="AD4975" t="s">
        <v>70</v>
      </c>
      <c r="AE4975">
        <v>1012</v>
      </c>
      <c r="AF4975" t="s">
        <v>71</v>
      </c>
      <c r="AG4975">
        <v>1</v>
      </c>
      <c r="AH4975" t="s">
        <v>44482</v>
      </c>
      <c r="AI4975">
        <v>21</v>
      </c>
      <c r="AJ4975" t="s">
        <v>52613</v>
      </c>
      <c r="AK4975">
        <v>410</v>
      </c>
      <c r="AL4975" t="s">
        <v>14351</v>
      </c>
      <c r="AQ4975" t="s">
        <v>24197</v>
      </c>
      <c r="AR4975" t="s">
        <v>24198</v>
      </c>
      <c r="AS4975">
        <v>0</v>
      </c>
      <c r="AT4975" t="s">
        <v>61</v>
      </c>
      <c r="AU4975" t="s">
        <v>14354</v>
      </c>
      <c r="AX4975">
        <v>55.493854020000001</v>
      </c>
      <c r="AY4975">
        <v>9.7487684300000002</v>
      </c>
      <c r="AZ4975" t="s">
        <v>62</v>
      </c>
      <c r="BA4975">
        <v>1083</v>
      </c>
      <c r="BB4975" t="s">
        <v>2861</v>
      </c>
    </row>
    <row r="4976" spans="1:54" x14ac:dyDescent="0.25">
      <c r="A4976" s="1">
        <v>45200</v>
      </c>
      <c r="B4976">
        <v>445009</v>
      </c>
      <c r="C4976" t="s">
        <v>24199</v>
      </c>
      <c r="D4976">
        <v>5500</v>
      </c>
      <c r="E4976" t="s">
        <v>14346</v>
      </c>
      <c r="F4976" t="s">
        <v>24200</v>
      </c>
      <c r="G4976">
        <v>68879914</v>
      </c>
      <c r="H4976">
        <v>1002282917</v>
      </c>
      <c r="I4976" t="s">
        <v>49619</v>
      </c>
      <c r="K4976" t="s">
        <v>24201</v>
      </c>
      <c r="L4976" t="s">
        <v>53653</v>
      </c>
      <c r="M4976">
        <v>700</v>
      </c>
      <c r="N4976">
        <v>35</v>
      </c>
      <c r="R4976" s="1">
        <v>43683</v>
      </c>
      <c r="S4976" t="s">
        <v>56</v>
      </c>
      <c r="W4976">
        <v>5</v>
      </c>
      <c r="X4976" t="s">
        <v>557</v>
      </c>
      <c r="Y4976">
        <v>1</v>
      </c>
      <c r="Z4976" t="s">
        <v>46545</v>
      </c>
      <c r="AA4976">
        <v>9</v>
      </c>
      <c r="AB4976">
        <v>198208</v>
      </c>
      <c r="AC4976">
        <v>121</v>
      </c>
      <c r="AD4976" t="s">
        <v>70</v>
      </c>
      <c r="AE4976">
        <v>1013</v>
      </c>
      <c r="AF4976" t="s">
        <v>558</v>
      </c>
      <c r="AG4976">
        <v>1</v>
      </c>
      <c r="AH4976" t="s">
        <v>44482</v>
      </c>
      <c r="AI4976">
        <v>22</v>
      </c>
      <c r="AJ4976" t="s">
        <v>52628</v>
      </c>
      <c r="AK4976">
        <v>410</v>
      </c>
      <c r="AL4976" t="s">
        <v>14351</v>
      </c>
      <c r="AQ4976" t="s">
        <v>24202</v>
      </c>
      <c r="AR4976" t="s">
        <v>24203</v>
      </c>
      <c r="AS4976">
        <v>0</v>
      </c>
      <c r="AT4976" t="s">
        <v>61</v>
      </c>
      <c r="AU4976" t="s">
        <v>53654</v>
      </c>
      <c r="AX4976">
        <v>55.486845170000002</v>
      </c>
      <c r="AY4976">
        <v>9.7605733600000004</v>
      </c>
      <c r="AZ4976" t="s">
        <v>62</v>
      </c>
      <c r="BA4976">
        <v>1083</v>
      </c>
      <c r="BB4976" t="s">
        <v>2861</v>
      </c>
    </row>
    <row r="4977" spans="1:54" x14ac:dyDescent="0.25">
      <c r="A4977" s="1">
        <v>45200</v>
      </c>
      <c r="B4977">
        <v>445010</v>
      </c>
      <c r="C4977" t="s">
        <v>50032</v>
      </c>
      <c r="D4977">
        <v>5500</v>
      </c>
      <c r="E4977" t="s">
        <v>14346</v>
      </c>
      <c r="F4977" t="s">
        <v>50033</v>
      </c>
      <c r="G4977">
        <v>20108193</v>
      </c>
      <c r="H4977">
        <v>1004134619</v>
      </c>
      <c r="I4977" t="s">
        <v>24204</v>
      </c>
      <c r="K4977" t="s">
        <v>24205</v>
      </c>
      <c r="L4977" t="s">
        <v>53655</v>
      </c>
      <c r="M4977">
        <v>1223</v>
      </c>
      <c r="N4977">
        <v>38</v>
      </c>
      <c r="R4977" s="1">
        <v>43005</v>
      </c>
      <c r="S4977" t="s">
        <v>56</v>
      </c>
      <c r="W4977">
        <v>5</v>
      </c>
      <c r="X4977" t="s">
        <v>557</v>
      </c>
      <c r="Y4977">
        <v>1</v>
      </c>
      <c r="Z4977" t="s">
        <v>46545</v>
      </c>
      <c r="AA4977">
        <v>9</v>
      </c>
      <c r="AB4977">
        <v>199701</v>
      </c>
      <c r="AC4977">
        <v>121</v>
      </c>
      <c r="AD4977" t="s">
        <v>70</v>
      </c>
      <c r="AE4977">
        <v>1013</v>
      </c>
      <c r="AF4977" t="s">
        <v>558</v>
      </c>
      <c r="AG4977">
        <v>1</v>
      </c>
      <c r="AH4977" t="s">
        <v>44482</v>
      </c>
      <c r="AI4977">
        <v>21</v>
      </c>
      <c r="AJ4977" t="s">
        <v>52613</v>
      </c>
      <c r="AK4977">
        <v>410</v>
      </c>
      <c r="AL4977" t="s">
        <v>14351</v>
      </c>
      <c r="AQ4977" t="s">
        <v>24206</v>
      </c>
      <c r="AR4977" t="s">
        <v>24207</v>
      </c>
      <c r="AS4977">
        <v>0</v>
      </c>
      <c r="AT4977" t="s">
        <v>61</v>
      </c>
      <c r="AU4977" t="s">
        <v>53656</v>
      </c>
      <c r="AX4977">
        <v>55.499902030000001</v>
      </c>
      <c r="AY4977">
        <v>9.7231811300000004</v>
      </c>
      <c r="AZ4977" t="s">
        <v>62</v>
      </c>
      <c r="BA4977">
        <v>1083</v>
      </c>
      <c r="BB4977" t="s">
        <v>2861</v>
      </c>
    </row>
    <row r="4978" spans="1:54" x14ac:dyDescent="0.25">
      <c r="A4978" s="1">
        <v>45200</v>
      </c>
      <c r="B4978">
        <v>445011</v>
      </c>
      <c r="C4978" t="s">
        <v>5662</v>
      </c>
      <c r="D4978">
        <v>5500</v>
      </c>
      <c r="E4978" t="s">
        <v>14346</v>
      </c>
      <c r="F4978" t="s">
        <v>24208</v>
      </c>
      <c r="G4978">
        <v>29189684</v>
      </c>
      <c r="H4978">
        <v>1011145031</v>
      </c>
      <c r="I4978" t="s">
        <v>50034</v>
      </c>
      <c r="J4978" t="s">
        <v>24209</v>
      </c>
      <c r="K4978" t="s">
        <v>24210</v>
      </c>
      <c r="L4978" t="s">
        <v>24162</v>
      </c>
      <c r="M4978">
        <v>1391</v>
      </c>
      <c r="N4978">
        <v>9</v>
      </c>
      <c r="R4978" s="1">
        <v>41555</v>
      </c>
      <c r="S4978" t="s">
        <v>612</v>
      </c>
      <c r="T4978">
        <v>410</v>
      </c>
      <c r="U4978" t="s">
        <v>14351</v>
      </c>
      <c r="V4978" s="1">
        <v>41548</v>
      </c>
      <c r="W4978">
        <v>2</v>
      </c>
      <c r="X4978" t="s">
        <v>57</v>
      </c>
      <c r="Y4978">
        <v>1</v>
      </c>
      <c r="Z4978" t="s">
        <v>46545</v>
      </c>
      <c r="AA4978">
        <v>7</v>
      </c>
      <c r="AB4978">
        <v>200208</v>
      </c>
      <c r="AC4978">
        <v>126</v>
      </c>
      <c r="AD4978" t="s">
        <v>46616</v>
      </c>
      <c r="AE4978">
        <v>1015</v>
      </c>
      <c r="AF4978" t="s">
        <v>46616</v>
      </c>
      <c r="AG4978">
        <v>3</v>
      </c>
      <c r="AH4978" t="s">
        <v>81</v>
      </c>
      <c r="AI4978">
        <v>29</v>
      </c>
      <c r="AJ4978" t="s">
        <v>2525</v>
      </c>
      <c r="AK4978">
        <v>410</v>
      </c>
      <c r="AL4978" t="s">
        <v>14351</v>
      </c>
      <c r="AM4978">
        <v>2</v>
      </c>
      <c r="AN4978" t="s">
        <v>119</v>
      </c>
      <c r="AO4978">
        <v>445005</v>
      </c>
      <c r="AQ4978" t="s">
        <v>24211</v>
      </c>
      <c r="AR4978" t="s">
        <v>15754</v>
      </c>
      <c r="AS4978">
        <v>0</v>
      </c>
      <c r="AT4978" t="s">
        <v>61</v>
      </c>
      <c r="AU4978" t="s">
        <v>24165</v>
      </c>
      <c r="AX4978">
        <v>55.504923771967597</v>
      </c>
      <c r="AY4978">
        <v>9.8178614601451493</v>
      </c>
      <c r="AZ4978" t="s">
        <v>62</v>
      </c>
      <c r="BA4978">
        <v>1083</v>
      </c>
      <c r="BB4978" t="s">
        <v>2861</v>
      </c>
    </row>
    <row r="4979" spans="1:54" x14ac:dyDescent="0.25">
      <c r="A4979" s="1">
        <v>45200</v>
      </c>
      <c r="B4979">
        <v>445012</v>
      </c>
      <c r="C4979" t="s">
        <v>45821</v>
      </c>
      <c r="D4979">
        <v>5560</v>
      </c>
      <c r="E4979" t="s">
        <v>23130</v>
      </c>
      <c r="F4979" t="s">
        <v>45822</v>
      </c>
      <c r="G4979">
        <v>25839285</v>
      </c>
      <c r="H4979">
        <v>1008198779</v>
      </c>
      <c r="I4979" t="s">
        <v>24212</v>
      </c>
      <c r="K4979" t="s">
        <v>24213</v>
      </c>
      <c r="L4979" t="s">
        <v>24214</v>
      </c>
      <c r="M4979">
        <v>477</v>
      </c>
      <c r="N4979">
        <v>14</v>
      </c>
      <c r="R4979" s="1">
        <v>43783</v>
      </c>
      <c r="S4979" t="s">
        <v>56</v>
      </c>
      <c r="W4979">
        <v>6</v>
      </c>
      <c r="X4979" t="s">
        <v>1289</v>
      </c>
      <c r="Y4979">
        <v>1</v>
      </c>
      <c r="Z4979" t="s">
        <v>46545</v>
      </c>
      <c r="AA4979">
        <v>10</v>
      </c>
      <c r="AB4979">
        <v>200308</v>
      </c>
      <c r="AC4979">
        <v>129</v>
      </c>
      <c r="AD4979" t="s">
        <v>2405</v>
      </c>
      <c r="AE4979">
        <v>1016</v>
      </c>
      <c r="AF4979" t="s">
        <v>2405</v>
      </c>
      <c r="AG4979">
        <v>1</v>
      </c>
      <c r="AH4979" t="s">
        <v>44482</v>
      </c>
      <c r="AI4979">
        <v>23</v>
      </c>
      <c r="AJ4979" t="s">
        <v>692</v>
      </c>
      <c r="AK4979">
        <v>420</v>
      </c>
      <c r="AL4979" t="s">
        <v>11662</v>
      </c>
      <c r="AQ4979" t="s">
        <v>24215</v>
      </c>
      <c r="AR4979" t="s">
        <v>24216</v>
      </c>
      <c r="AS4979">
        <v>0</v>
      </c>
      <c r="AT4979" t="s">
        <v>61</v>
      </c>
      <c r="AU4979" t="s">
        <v>23542</v>
      </c>
      <c r="AX4979">
        <v>55.415547099999998</v>
      </c>
      <c r="AY4979">
        <v>10.042961529999999</v>
      </c>
      <c r="AZ4979" t="s">
        <v>62</v>
      </c>
      <c r="BA4979">
        <v>1083</v>
      </c>
      <c r="BB4979" t="s">
        <v>2861</v>
      </c>
    </row>
    <row r="4980" spans="1:54" x14ac:dyDescent="0.25">
      <c r="A4980" s="1">
        <v>45200</v>
      </c>
      <c r="B4980">
        <v>445200</v>
      </c>
      <c r="C4980" t="s">
        <v>53657</v>
      </c>
      <c r="D4980">
        <v>5592</v>
      </c>
      <c r="E4980" t="s">
        <v>8617</v>
      </c>
      <c r="F4980" t="s">
        <v>53658</v>
      </c>
      <c r="G4980">
        <v>29189684</v>
      </c>
      <c r="H4980">
        <v>1003311076</v>
      </c>
      <c r="I4980" t="s">
        <v>50035</v>
      </c>
      <c r="J4980" t="s">
        <v>24217</v>
      </c>
      <c r="K4980" t="s">
        <v>24218</v>
      </c>
      <c r="L4980" t="s">
        <v>45823</v>
      </c>
      <c r="M4980">
        <v>34</v>
      </c>
      <c r="N4980">
        <v>4</v>
      </c>
      <c r="R4980" s="1">
        <v>43791</v>
      </c>
      <c r="S4980" t="s">
        <v>56</v>
      </c>
      <c r="T4980">
        <v>410</v>
      </c>
      <c r="U4980" t="s">
        <v>14351</v>
      </c>
      <c r="W4980">
        <v>2</v>
      </c>
      <c r="X4980" t="s">
        <v>57</v>
      </c>
      <c r="Y4980">
        <v>1</v>
      </c>
      <c r="Z4980" t="s">
        <v>46545</v>
      </c>
      <c r="AC4980">
        <v>932</v>
      </c>
      <c r="AD4980" t="s">
        <v>52637</v>
      </c>
      <c r="AE4980">
        <v>2021</v>
      </c>
      <c r="AF4980" t="s">
        <v>52637</v>
      </c>
      <c r="AG4980">
        <v>2</v>
      </c>
      <c r="AH4980" t="s">
        <v>44524</v>
      </c>
      <c r="AI4980">
        <v>10</v>
      </c>
      <c r="AJ4980" t="s">
        <v>52638</v>
      </c>
      <c r="AK4980">
        <v>410</v>
      </c>
      <c r="AL4980" t="s">
        <v>14351</v>
      </c>
      <c r="AQ4980" t="s">
        <v>16453</v>
      </c>
      <c r="AS4980">
        <v>0</v>
      </c>
      <c r="AT4980" t="s">
        <v>61</v>
      </c>
      <c r="AU4980" t="s">
        <v>45824</v>
      </c>
      <c r="AW4980" t="s">
        <v>8617</v>
      </c>
      <c r="AX4980">
        <v>55.431799460000001</v>
      </c>
      <c r="AY4980">
        <v>9.9328093400000004</v>
      </c>
      <c r="AZ4980" t="s">
        <v>62</v>
      </c>
      <c r="BA4980">
        <v>1083</v>
      </c>
      <c r="BB4980" t="s">
        <v>2861</v>
      </c>
    </row>
    <row r="4981" spans="1:54" x14ac:dyDescent="0.25">
      <c r="A4981" s="1">
        <v>45200</v>
      </c>
      <c r="B4981">
        <v>445210</v>
      </c>
      <c r="C4981" t="s">
        <v>24219</v>
      </c>
      <c r="D4981">
        <v>5500</v>
      </c>
      <c r="E4981" t="s">
        <v>14346</v>
      </c>
      <c r="F4981" t="s">
        <v>24220</v>
      </c>
      <c r="G4981">
        <v>29189684</v>
      </c>
      <c r="H4981">
        <v>1009156506</v>
      </c>
      <c r="I4981" t="s">
        <v>24221</v>
      </c>
      <c r="J4981" t="s">
        <v>24222</v>
      </c>
      <c r="K4981" t="s">
        <v>18211</v>
      </c>
      <c r="L4981" t="s">
        <v>24223</v>
      </c>
      <c r="M4981">
        <v>108</v>
      </c>
      <c r="N4981">
        <v>11</v>
      </c>
      <c r="R4981" s="1">
        <v>45035</v>
      </c>
      <c r="S4981" t="s">
        <v>56</v>
      </c>
      <c r="T4981">
        <v>410</v>
      </c>
      <c r="U4981" t="s">
        <v>14351</v>
      </c>
      <c r="W4981">
        <v>2</v>
      </c>
      <c r="X4981" t="s">
        <v>57</v>
      </c>
      <c r="Y4981">
        <v>1</v>
      </c>
      <c r="Z4981" t="s">
        <v>46545</v>
      </c>
      <c r="AA4981">
        <v>10</v>
      </c>
      <c r="AB4981">
        <v>197008</v>
      </c>
      <c r="AC4981">
        <v>125</v>
      </c>
      <c r="AD4981" t="s">
        <v>1344</v>
      </c>
      <c r="AE4981">
        <v>1014</v>
      </c>
      <c r="AF4981" t="s">
        <v>1352</v>
      </c>
      <c r="AG4981">
        <v>1</v>
      </c>
      <c r="AH4981" t="s">
        <v>44482</v>
      </c>
      <c r="AI4981">
        <v>24</v>
      </c>
      <c r="AJ4981" t="s">
        <v>1344</v>
      </c>
      <c r="AK4981">
        <v>410</v>
      </c>
      <c r="AL4981" t="s">
        <v>14351</v>
      </c>
      <c r="AQ4981" t="s">
        <v>14352</v>
      </c>
      <c r="AR4981" t="s">
        <v>24224</v>
      </c>
      <c r="AS4981">
        <v>0</v>
      </c>
      <c r="AT4981" t="s">
        <v>61</v>
      </c>
      <c r="AU4981" t="s">
        <v>24225</v>
      </c>
      <c r="AX4981">
        <v>55.503426230000002</v>
      </c>
      <c r="AY4981">
        <v>9.7302979199999999</v>
      </c>
      <c r="AZ4981" t="s">
        <v>62</v>
      </c>
      <c r="BA4981">
        <v>1083</v>
      </c>
      <c r="BB4981" t="s">
        <v>2861</v>
      </c>
    </row>
    <row r="4982" spans="1:54" x14ac:dyDescent="0.25">
      <c r="A4982" s="1">
        <v>45200</v>
      </c>
      <c r="B4982">
        <v>445247</v>
      </c>
      <c r="C4982" t="s">
        <v>24226</v>
      </c>
      <c r="D4982">
        <v>5500</v>
      </c>
      <c r="E4982" t="s">
        <v>14346</v>
      </c>
      <c r="F4982" t="s">
        <v>24227</v>
      </c>
      <c r="G4982">
        <v>29542791</v>
      </c>
      <c r="H4982">
        <v>1003309023</v>
      </c>
      <c r="I4982" t="s">
        <v>23737</v>
      </c>
      <c r="J4982" t="s">
        <v>24228</v>
      </c>
      <c r="K4982" t="s">
        <v>24229</v>
      </c>
      <c r="L4982" t="s">
        <v>54926</v>
      </c>
      <c r="M4982">
        <v>1470</v>
      </c>
      <c r="N4982">
        <v>101</v>
      </c>
      <c r="R4982" s="1">
        <v>43791</v>
      </c>
      <c r="S4982" t="s">
        <v>56</v>
      </c>
      <c r="W4982">
        <v>4</v>
      </c>
      <c r="X4982" t="s">
        <v>725</v>
      </c>
      <c r="Y4982">
        <v>1</v>
      </c>
      <c r="Z4982" t="s">
        <v>46545</v>
      </c>
      <c r="AB4982">
        <v>197808</v>
      </c>
      <c r="AC4982">
        <v>137</v>
      </c>
      <c r="AD4982" t="s">
        <v>1410</v>
      </c>
      <c r="AE4982">
        <v>1053</v>
      </c>
      <c r="AF4982" t="s">
        <v>1410</v>
      </c>
      <c r="AG4982">
        <v>1</v>
      </c>
      <c r="AH4982" t="s">
        <v>44482</v>
      </c>
      <c r="AI4982">
        <v>30</v>
      </c>
      <c r="AJ4982" t="s">
        <v>1402</v>
      </c>
      <c r="AK4982">
        <v>410</v>
      </c>
      <c r="AL4982" t="s">
        <v>14351</v>
      </c>
      <c r="AP4982">
        <v>461248</v>
      </c>
      <c r="AQ4982" t="s">
        <v>24230</v>
      </c>
      <c r="AR4982" t="s">
        <v>13995</v>
      </c>
      <c r="AS4982">
        <v>2</v>
      </c>
      <c r="AT4982" t="s">
        <v>1413</v>
      </c>
      <c r="AU4982" t="s">
        <v>54925</v>
      </c>
      <c r="AX4982">
        <v>55.49377157</v>
      </c>
      <c r="AY4982">
        <v>9.7388632000000008</v>
      </c>
      <c r="AZ4982" t="s">
        <v>62</v>
      </c>
      <c r="BA4982">
        <v>1083</v>
      </c>
      <c r="BB4982" t="s">
        <v>2861</v>
      </c>
    </row>
    <row r="4983" spans="1:54" x14ac:dyDescent="0.25">
      <c r="A4983" s="1">
        <v>45200</v>
      </c>
      <c r="B4983">
        <v>445300</v>
      </c>
      <c r="C4983" t="s">
        <v>24231</v>
      </c>
      <c r="D4983">
        <v>5500</v>
      </c>
      <c r="E4983" t="s">
        <v>14346</v>
      </c>
      <c r="F4983" t="s">
        <v>53659</v>
      </c>
      <c r="I4983" t="s">
        <v>24232</v>
      </c>
      <c r="J4983" t="s">
        <v>24233</v>
      </c>
      <c r="K4983" t="s">
        <v>24234</v>
      </c>
      <c r="L4983" t="s">
        <v>24235</v>
      </c>
      <c r="M4983">
        <v>14</v>
      </c>
      <c r="N4983">
        <v>40</v>
      </c>
      <c r="R4983" s="1">
        <v>40162</v>
      </c>
      <c r="S4983" t="s">
        <v>80</v>
      </c>
      <c r="V4983" s="1">
        <v>37196</v>
      </c>
      <c r="W4983">
        <v>5</v>
      </c>
      <c r="X4983" t="s">
        <v>557</v>
      </c>
      <c r="Y4983">
        <v>1</v>
      </c>
      <c r="Z4983" t="s">
        <v>46545</v>
      </c>
      <c r="AB4983">
        <v>196408</v>
      </c>
      <c r="AC4983">
        <v>141</v>
      </c>
      <c r="AD4983" t="s">
        <v>46688</v>
      </c>
      <c r="AE4983">
        <v>1022</v>
      </c>
      <c r="AF4983" t="s">
        <v>46688</v>
      </c>
      <c r="AG4983">
        <v>3</v>
      </c>
      <c r="AH4983" t="s">
        <v>81</v>
      </c>
      <c r="AI4983">
        <v>84</v>
      </c>
      <c r="AJ4983" t="s">
        <v>46689</v>
      </c>
      <c r="AK4983">
        <v>410</v>
      </c>
      <c r="AL4983" t="s">
        <v>14351</v>
      </c>
      <c r="AQ4983" t="s">
        <v>24236</v>
      </c>
      <c r="AR4983" t="s">
        <v>24237</v>
      </c>
      <c r="AS4983">
        <v>0</v>
      </c>
      <c r="AT4983" t="s">
        <v>61</v>
      </c>
      <c r="AU4983" t="s">
        <v>24238</v>
      </c>
      <c r="AW4983" t="s">
        <v>24239</v>
      </c>
      <c r="AX4983">
        <v>55.528176129172003</v>
      </c>
      <c r="AY4983">
        <v>9.7864285171708296</v>
      </c>
      <c r="AZ4983" t="s">
        <v>62</v>
      </c>
      <c r="BA4983">
        <v>1083</v>
      </c>
      <c r="BB4983" t="s">
        <v>2861</v>
      </c>
    </row>
    <row r="4984" spans="1:54" x14ac:dyDescent="0.25">
      <c r="A4984" s="1">
        <v>45200</v>
      </c>
      <c r="B4984">
        <v>445301</v>
      </c>
      <c r="C4984" t="s">
        <v>24240</v>
      </c>
      <c r="D4984">
        <v>5500</v>
      </c>
      <c r="E4984" t="s">
        <v>14346</v>
      </c>
      <c r="F4984" t="s">
        <v>24241</v>
      </c>
      <c r="I4984" t="s">
        <v>24242</v>
      </c>
      <c r="K4984" t="s">
        <v>24243</v>
      </c>
      <c r="L4984" t="s">
        <v>24244</v>
      </c>
      <c r="M4984">
        <v>1060</v>
      </c>
      <c r="N4984">
        <v>25</v>
      </c>
      <c r="R4984" s="1">
        <v>40162</v>
      </c>
      <c r="S4984" t="s">
        <v>80</v>
      </c>
      <c r="V4984" s="1">
        <v>28550</v>
      </c>
      <c r="W4984">
        <v>5</v>
      </c>
      <c r="X4984" t="s">
        <v>557</v>
      </c>
      <c r="Y4984">
        <v>1</v>
      </c>
      <c r="Z4984" t="s">
        <v>46545</v>
      </c>
      <c r="AC4984">
        <v>141</v>
      </c>
      <c r="AD4984" t="s">
        <v>46688</v>
      </c>
      <c r="AE4984">
        <v>1022</v>
      </c>
      <c r="AF4984" t="s">
        <v>46688</v>
      </c>
      <c r="AG4984">
        <v>3</v>
      </c>
      <c r="AH4984" t="s">
        <v>81</v>
      </c>
      <c r="AI4984">
        <v>84</v>
      </c>
      <c r="AJ4984" t="s">
        <v>46689</v>
      </c>
      <c r="AK4984">
        <v>410</v>
      </c>
      <c r="AL4984" t="s">
        <v>14351</v>
      </c>
      <c r="AS4984">
        <v>0</v>
      </c>
      <c r="AT4984" t="s">
        <v>61</v>
      </c>
      <c r="AU4984" t="s">
        <v>24245</v>
      </c>
      <c r="AX4984">
        <v>55.513101024278001</v>
      </c>
      <c r="AY4984">
        <v>9.7645946439489499</v>
      </c>
      <c r="AZ4984" t="s">
        <v>62</v>
      </c>
      <c r="BA4984">
        <v>1083</v>
      </c>
      <c r="BB4984" t="s">
        <v>2861</v>
      </c>
    </row>
    <row r="4985" spans="1:54" x14ac:dyDescent="0.25">
      <c r="A4985" s="1">
        <v>45200</v>
      </c>
      <c r="B4985">
        <v>445302</v>
      </c>
      <c r="C4985" t="s">
        <v>24246</v>
      </c>
      <c r="D4985">
        <v>5500</v>
      </c>
      <c r="E4985" t="s">
        <v>14346</v>
      </c>
      <c r="F4985" t="s">
        <v>24247</v>
      </c>
      <c r="G4985">
        <v>12874502</v>
      </c>
      <c r="H4985">
        <v>1000460523</v>
      </c>
      <c r="I4985" t="s">
        <v>24248</v>
      </c>
      <c r="J4985" t="s">
        <v>24249</v>
      </c>
      <c r="K4985" t="s">
        <v>24250</v>
      </c>
      <c r="L4985" t="s">
        <v>24251</v>
      </c>
      <c r="M4985">
        <v>86</v>
      </c>
      <c r="N4985">
        <v>51</v>
      </c>
      <c r="R4985" s="1">
        <v>45168</v>
      </c>
      <c r="S4985" t="s">
        <v>6399</v>
      </c>
      <c r="W4985">
        <v>5</v>
      </c>
      <c r="X4985" t="s">
        <v>557</v>
      </c>
      <c r="Y4985">
        <v>1</v>
      </c>
      <c r="Z4985" t="s">
        <v>46545</v>
      </c>
      <c r="AA4985">
        <v>10</v>
      </c>
      <c r="AB4985">
        <v>198908</v>
      </c>
      <c r="AC4985">
        <v>123</v>
      </c>
      <c r="AD4985" t="s">
        <v>1507</v>
      </c>
      <c r="AE4985">
        <v>1011</v>
      </c>
      <c r="AF4985" t="s">
        <v>1507</v>
      </c>
      <c r="AG4985">
        <v>1</v>
      </c>
      <c r="AH4985" t="s">
        <v>44482</v>
      </c>
      <c r="AI4985">
        <v>80</v>
      </c>
      <c r="AJ4985" t="s">
        <v>1507</v>
      </c>
      <c r="AK4985">
        <v>410</v>
      </c>
      <c r="AL4985" t="s">
        <v>14351</v>
      </c>
      <c r="AQ4985" t="s">
        <v>24252</v>
      </c>
      <c r="AR4985" t="s">
        <v>24253</v>
      </c>
      <c r="AS4985">
        <v>0</v>
      </c>
      <c r="AT4985" t="s">
        <v>61</v>
      </c>
      <c r="AU4985" t="s">
        <v>24254</v>
      </c>
      <c r="AW4985" t="s">
        <v>24239</v>
      </c>
      <c r="AX4985">
        <v>55.535701920000001</v>
      </c>
      <c r="AY4985">
        <v>9.8018323699999996</v>
      </c>
      <c r="AZ4985" t="s">
        <v>62</v>
      </c>
      <c r="BA4985">
        <v>1083</v>
      </c>
      <c r="BB4985" t="s">
        <v>2861</v>
      </c>
    </row>
    <row r="4986" spans="1:54" x14ac:dyDescent="0.25">
      <c r="A4986" s="1">
        <v>45200</v>
      </c>
      <c r="B4986">
        <v>445303</v>
      </c>
      <c r="C4986" t="s">
        <v>24255</v>
      </c>
      <c r="D4986">
        <v>5500</v>
      </c>
      <c r="E4986" t="s">
        <v>14346</v>
      </c>
      <c r="F4986" t="s">
        <v>45825</v>
      </c>
      <c r="G4986">
        <v>16291730</v>
      </c>
      <c r="H4986">
        <v>1001073685</v>
      </c>
      <c r="I4986" t="s">
        <v>24256</v>
      </c>
      <c r="J4986" t="s">
        <v>24257</v>
      </c>
      <c r="K4986" t="s">
        <v>24258</v>
      </c>
      <c r="L4986" t="s">
        <v>24259</v>
      </c>
      <c r="M4986">
        <v>1131</v>
      </c>
      <c r="N4986">
        <v>6</v>
      </c>
      <c r="R4986" s="1">
        <v>43692</v>
      </c>
      <c r="S4986" t="s">
        <v>56</v>
      </c>
      <c r="W4986">
        <v>5</v>
      </c>
      <c r="X4986" t="s">
        <v>557</v>
      </c>
      <c r="Y4986">
        <v>1</v>
      </c>
      <c r="Z4986" t="s">
        <v>46545</v>
      </c>
      <c r="AA4986">
        <v>10</v>
      </c>
      <c r="AB4986">
        <v>199208</v>
      </c>
      <c r="AC4986">
        <v>123</v>
      </c>
      <c r="AD4986" t="s">
        <v>1507</v>
      </c>
      <c r="AE4986">
        <v>1011</v>
      </c>
      <c r="AF4986" t="s">
        <v>1507</v>
      </c>
      <c r="AG4986">
        <v>1</v>
      </c>
      <c r="AH4986" t="s">
        <v>44482</v>
      </c>
      <c r="AI4986">
        <v>80</v>
      </c>
      <c r="AJ4986" t="s">
        <v>1507</v>
      </c>
      <c r="AK4986">
        <v>410</v>
      </c>
      <c r="AL4986" t="s">
        <v>14351</v>
      </c>
      <c r="AQ4986" t="s">
        <v>24260</v>
      </c>
      <c r="AR4986" t="s">
        <v>24261</v>
      </c>
      <c r="AS4986">
        <v>0</v>
      </c>
      <c r="AT4986" t="s">
        <v>61</v>
      </c>
      <c r="AU4986" t="s">
        <v>24262</v>
      </c>
      <c r="AW4986" t="s">
        <v>24239</v>
      </c>
      <c r="AX4986">
        <v>55.519045460000001</v>
      </c>
      <c r="AY4986">
        <v>9.7653488500000005</v>
      </c>
      <c r="AZ4986" t="s">
        <v>62</v>
      </c>
      <c r="BA4986">
        <v>1083</v>
      </c>
      <c r="BB4986" t="s">
        <v>2861</v>
      </c>
    </row>
    <row r="4987" spans="1:54" x14ac:dyDescent="0.25">
      <c r="A4987" s="1">
        <v>45200</v>
      </c>
      <c r="B4987">
        <v>445350</v>
      </c>
      <c r="C4987" t="s">
        <v>24263</v>
      </c>
      <c r="D4987">
        <v>5500</v>
      </c>
      <c r="E4987" t="s">
        <v>14346</v>
      </c>
      <c r="F4987" t="s">
        <v>24264</v>
      </c>
      <c r="G4987">
        <v>39815559</v>
      </c>
      <c r="H4987">
        <v>1024527677</v>
      </c>
      <c r="I4987" t="s">
        <v>15263</v>
      </c>
      <c r="J4987" t="s">
        <v>24265</v>
      </c>
      <c r="K4987" t="s">
        <v>24266</v>
      </c>
      <c r="L4987" t="s">
        <v>53660</v>
      </c>
      <c r="M4987">
        <v>1250</v>
      </c>
      <c r="N4987">
        <v>7</v>
      </c>
      <c r="R4987" s="1">
        <v>44466</v>
      </c>
      <c r="S4987" t="s">
        <v>56</v>
      </c>
      <c r="W4987">
        <v>4</v>
      </c>
      <c r="X4987" t="s">
        <v>725</v>
      </c>
      <c r="Y4987">
        <v>1</v>
      </c>
      <c r="Z4987" t="s">
        <v>46545</v>
      </c>
      <c r="AB4987">
        <v>199208</v>
      </c>
      <c r="AC4987">
        <v>149</v>
      </c>
      <c r="AD4987" t="s">
        <v>1085</v>
      </c>
      <c r="AE4987">
        <v>1027</v>
      </c>
      <c r="AF4987" t="s">
        <v>1543</v>
      </c>
      <c r="AG4987">
        <v>1</v>
      </c>
      <c r="AH4987" t="s">
        <v>44482</v>
      </c>
      <c r="AI4987">
        <v>85</v>
      </c>
      <c r="AJ4987" t="s">
        <v>1428</v>
      </c>
      <c r="AK4987">
        <v>410</v>
      </c>
      <c r="AL4987" t="s">
        <v>14351</v>
      </c>
      <c r="AP4987">
        <v>281037</v>
      </c>
      <c r="AQ4987" t="s">
        <v>15267</v>
      </c>
      <c r="AR4987" t="s">
        <v>24267</v>
      </c>
      <c r="AS4987">
        <v>2</v>
      </c>
      <c r="AT4987" t="s">
        <v>1413</v>
      </c>
      <c r="AU4987" t="s">
        <v>53661</v>
      </c>
      <c r="AW4987" t="s">
        <v>24268</v>
      </c>
      <c r="AX4987">
        <v>55.488652790000003</v>
      </c>
      <c r="AY4987">
        <v>9.7679886800000002</v>
      </c>
      <c r="AZ4987" t="s">
        <v>62</v>
      </c>
      <c r="BA4987">
        <v>1083</v>
      </c>
      <c r="BB4987" t="s">
        <v>2861</v>
      </c>
    </row>
    <row r="4988" spans="1:54" x14ac:dyDescent="0.25">
      <c r="A4988" s="1">
        <v>45200</v>
      </c>
      <c r="B4988">
        <v>445375</v>
      </c>
      <c r="C4988" t="s">
        <v>24269</v>
      </c>
      <c r="D4988">
        <v>5500</v>
      </c>
      <c r="E4988" t="s">
        <v>14346</v>
      </c>
      <c r="F4988" t="s">
        <v>50036</v>
      </c>
      <c r="I4988" t="s">
        <v>24270</v>
      </c>
      <c r="J4988" t="s">
        <v>24271</v>
      </c>
      <c r="K4988" t="s">
        <v>23154</v>
      </c>
      <c r="L4988" t="s">
        <v>53662</v>
      </c>
      <c r="M4988">
        <v>1223</v>
      </c>
      <c r="N4988">
        <v>101</v>
      </c>
      <c r="R4988" s="1">
        <v>40162</v>
      </c>
      <c r="S4988" t="s">
        <v>80</v>
      </c>
      <c r="V4988" s="1">
        <v>36678</v>
      </c>
      <c r="W4988">
        <v>5</v>
      </c>
      <c r="X4988" t="s">
        <v>557</v>
      </c>
      <c r="Y4988">
        <v>1</v>
      </c>
      <c r="Z4988" t="s">
        <v>46545</v>
      </c>
      <c r="AB4988">
        <v>199001</v>
      </c>
      <c r="AC4988">
        <v>147</v>
      </c>
      <c r="AD4988" t="s">
        <v>46697</v>
      </c>
      <c r="AE4988">
        <v>1021</v>
      </c>
      <c r="AF4988" t="s">
        <v>46697</v>
      </c>
      <c r="AG4988">
        <v>3</v>
      </c>
      <c r="AH4988" t="s">
        <v>81</v>
      </c>
      <c r="AI4988">
        <v>86</v>
      </c>
      <c r="AJ4988" t="s">
        <v>46697</v>
      </c>
      <c r="AK4988">
        <v>410</v>
      </c>
      <c r="AL4988" t="s">
        <v>14351</v>
      </c>
      <c r="AS4988">
        <v>0</v>
      </c>
      <c r="AT4988" t="s">
        <v>61</v>
      </c>
      <c r="AU4988" t="s">
        <v>53656</v>
      </c>
      <c r="AX4988">
        <v>55.497970754221697</v>
      </c>
      <c r="AY4988">
        <v>9.7275364186621598</v>
      </c>
      <c r="AZ4988" t="s">
        <v>62</v>
      </c>
      <c r="BA4988">
        <v>1083</v>
      </c>
      <c r="BB4988" t="s">
        <v>2861</v>
      </c>
    </row>
    <row r="4989" spans="1:54" x14ac:dyDescent="0.25">
      <c r="A4989" s="1">
        <v>45200</v>
      </c>
      <c r="B4989">
        <v>445401</v>
      </c>
      <c r="C4989" t="s">
        <v>24272</v>
      </c>
      <c r="D4989">
        <v>5500</v>
      </c>
      <c r="E4989" t="s">
        <v>14346</v>
      </c>
      <c r="F4989" t="s">
        <v>24273</v>
      </c>
      <c r="I4989" t="s">
        <v>50037</v>
      </c>
      <c r="K4989" t="s">
        <v>24274</v>
      </c>
      <c r="L4989" t="s">
        <v>24275</v>
      </c>
      <c r="M4989">
        <v>156</v>
      </c>
      <c r="N4989">
        <v>213</v>
      </c>
      <c r="R4989" s="1">
        <v>40162</v>
      </c>
      <c r="S4989" t="s">
        <v>80</v>
      </c>
      <c r="V4989" s="1">
        <v>29221</v>
      </c>
      <c r="W4989">
        <v>3</v>
      </c>
      <c r="X4989" t="s">
        <v>3496</v>
      </c>
      <c r="Y4989">
        <v>5</v>
      </c>
      <c r="Z4989" t="s">
        <v>54458</v>
      </c>
      <c r="AC4989">
        <v>281</v>
      </c>
      <c r="AD4989" t="s">
        <v>1773</v>
      </c>
      <c r="AE4989">
        <v>1073</v>
      </c>
      <c r="AF4989" t="s">
        <v>52650</v>
      </c>
      <c r="AG4989">
        <v>3</v>
      </c>
      <c r="AH4989" t="s">
        <v>81</v>
      </c>
      <c r="AI4989">
        <v>99</v>
      </c>
      <c r="AJ4989" t="s">
        <v>54511</v>
      </c>
      <c r="AK4989">
        <v>410</v>
      </c>
      <c r="AL4989" t="s">
        <v>14351</v>
      </c>
      <c r="AS4989">
        <v>0</v>
      </c>
      <c r="AT4989" t="s">
        <v>61</v>
      </c>
      <c r="AU4989" t="s">
        <v>24276</v>
      </c>
      <c r="AZ4989" t="s">
        <v>62</v>
      </c>
      <c r="BA4989">
        <v>1083</v>
      </c>
      <c r="BB4989" t="s">
        <v>2861</v>
      </c>
    </row>
    <row r="4990" spans="1:54" x14ac:dyDescent="0.25">
      <c r="A4990" s="1">
        <v>45200</v>
      </c>
      <c r="B4990">
        <v>445402</v>
      </c>
      <c r="C4990" t="s">
        <v>24277</v>
      </c>
      <c r="D4990">
        <v>5500</v>
      </c>
      <c r="E4990" t="s">
        <v>14346</v>
      </c>
      <c r="F4990" t="s">
        <v>24278</v>
      </c>
      <c r="G4990">
        <v>29575746</v>
      </c>
      <c r="H4990">
        <v>1003308970</v>
      </c>
      <c r="I4990" t="s">
        <v>13608</v>
      </c>
      <c r="J4990" t="s">
        <v>24279</v>
      </c>
      <c r="K4990" t="s">
        <v>13609</v>
      </c>
      <c r="L4990" t="s">
        <v>53663</v>
      </c>
      <c r="M4990">
        <v>1223</v>
      </c>
      <c r="N4990">
        <v>104</v>
      </c>
      <c r="R4990" s="1">
        <v>43816</v>
      </c>
      <c r="S4990" t="s">
        <v>56</v>
      </c>
      <c r="W4990">
        <v>4</v>
      </c>
      <c r="X4990" t="s">
        <v>725</v>
      </c>
      <c r="Y4990">
        <v>1</v>
      </c>
      <c r="Z4990" t="s">
        <v>46545</v>
      </c>
      <c r="AB4990">
        <v>199101</v>
      </c>
      <c r="AC4990">
        <v>281</v>
      </c>
      <c r="AD4990" t="s">
        <v>1773</v>
      </c>
      <c r="AE4990">
        <v>1071</v>
      </c>
      <c r="AF4990" t="s">
        <v>1688</v>
      </c>
      <c r="AG4990">
        <v>1</v>
      </c>
      <c r="AH4990" t="s">
        <v>44482</v>
      </c>
      <c r="AI4990">
        <v>99</v>
      </c>
      <c r="AJ4990" t="s">
        <v>54511</v>
      </c>
      <c r="AK4990">
        <v>410</v>
      </c>
      <c r="AL4990" t="s">
        <v>14351</v>
      </c>
      <c r="AP4990">
        <v>461449</v>
      </c>
      <c r="AQ4990" t="s">
        <v>24280</v>
      </c>
      <c r="AR4990" t="s">
        <v>13612</v>
      </c>
      <c r="AS4990">
        <v>2</v>
      </c>
      <c r="AT4990" t="s">
        <v>1413</v>
      </c>
      <c r="AU4990" t="s">
        <v>53656</v>
      </c>
      <c r="AX4990">
        <v>55.497738159999997</v>
      </c>
      <c r="AY4990">
        <v>9.7244833600000007</v>
      </c>
      <c r="AZ4990" t="s">
        <v>62</v>
      </c>
      <c r="BA4990">
        <v>1083</v>
      </c>
      <c r="BB4990" t="s">
        <v>2861</v>
      </c>
    </row>
    <row r="4991" spans="1:54" x14ac:dyDescent="0.25">
      <c r="A4991" s="1">
        <v>45200</v>
      </c>
      <c r="B4991">
        <v>445403</v>
      </c>
      <c r="C4991" t="s">
        <v>24281</v>
      </c>
      <c r="D4991">
        <v>5500</v>
      </c>
      <c r="E4991" t="s">
        <v>14346</v>
      </c>
      <c r="F4991" t="s">
        <v>24282</v>
      </c>
      <c r="I4991" t="s">
        <v>24283</v>
      </c>
      <c r="K4991" t="s">
        <v>17219</v>
      </c>
      <c r="L4991" t="s">
        <v>24284</v>
      </c>
      <c r="M4991">
        <v>30</v>
      </c>
      <c r="N4991">
        <v>2</v>
      </c>
      <c r="R4991" s="1">
        <v>40162</v>
      </c>
      <c r="S4991" t="s">
        <v>80</v>
      </c>
      <c r="V4991" s="1">
        <v>38047</v>
      </c>
      <c r="W4991">
        <v>4</v>
      </c>
      <c r="X4991" t="s">
        <v>725</v>
      </c>
      <c r="Y4991">
        <v>1</v>
      </c>
      <c r="Z4991" t="s">
        <v>46545</v>
      </c>
      <c r="AB4991">
        <v>200310</v>
      </c>
      <c r="AC4991">
        <v>244</v>
      </c>
      <c r="AD4991" t="s">
        <v>2118</v>
      </c>
      <c r="AE4991">
        <v>1071</v>
      </c>
      <c r="AF4991" t="s">
        <v>1688</v>
      </c>
      <c r="AG4991">
        <v>3</v>
      </c>
      <c r="AH4991" t="s">
        <v>81</v>
      </c>
      <c r="AI4991">
        <v>99</v>
      </c>
      <c r="AJ4991" t="s">
        <v>54511</v>
      </c>
      <c r="AK4991">
        <v>410</v>
      </c>
      <c r="AL4991" t="s">
        <v>14351</v>
      </c>
      <c r="AP4991">
        <v>461420</v>
      </c>
      <c r="AS4991">
        <v>2</v>
      </c>
      <c r="AT4991" t="s">
        <v>1413</v>
      </c>
      <c r="AU4991" t="s">
        <v>24285</v>
      </c>
      <c r="AX4991">
        <v>55.501308859019403</v>
      </c>
      <c r="AY4991">
        <v>9.7603485921245703</v>
      </c>
      <c r="AZ4991" t="s">
        <v>62</v>
      </c>
      <c r="BA4991">
        <v>1083</v>
      </c>
      <c r="BB4991" t="s">
        <v>2861</v>
      </c>
    </row>
    <row r="4992" spans="1:54" x14ac:dyDescent="0.25">
      <c r="A4992" s="1">
        <v>45200</v>
      </c>
      <c r="B4992">
        <v>445901</v>
      </c>
      <c r="C4992" t="s">
        <v>24286</v>
      </c>
      <c r="D4992">
        <v>5500</v>
      </c>
      <c r="E4992" t="s">
        <v>14346</v>
      </c>
      <c r="F4992" t="s">
        <v>24287</v>
      </c>
      <c r="G4992">
        <v>29189684</v>
      </c>
      <c r="H4992">
        <v>1003308933</v>
      </c>
      <c r="I4992" t="s">
        <v>24288</v>
      </c>
      <c r="J4992" t="s">
        <v>24289</v>
      </c>
      <c r="K4992" t="s">
        <v>24290</v>
      </c>
      <c r="L4992" t="s">
        <v>54927</v>
      </c>
      <c r="M4992">
        <v>1452</v>
      </c>
      <c r="N4992">
        <v>1</v>
      </c>
      <c r="R4992" s="1">
        <v>44585</v>
      </c>
      <c r="S4992" t="s">
        <v>56</v>
      </c>
      <c r="T4992">
        <v>410</v>
      </c>
      <c r="U4992" t="s">
        <v>14351</v>
      </c>
      <c r="W4992">
        <v>2</v>
      </c>
      <c r="X4992" t="s">
        <v>57</v>
      </c>
      <c r="Y4992">
        <v>1</v>
      </c>
      <c r="Z4992" t="s">
        <v>46545</v>
      </c>
      <c r="AA4992">
        <v>10</v>
      </c>
      <c r="AB4992">
        <v>196201</v>
      </c>
      <c r="AC4992">
        <v>126</v>
      </c>
      <c r="AD4992" t="s">
        <v>46616</v>
      </c>
      <c r="AE4992">
        <v>1015</v>
      </c>
      <c r="AF4992" t="s">
        <v>46616</v>
      </c>
      <c r="AG4992">
        <v>1</v>
      </c>
      <c r="AH4992" t="s">
        <v>44482</v>
      </c>
      <c r="AI4992">
        <v>27</v>
      </c>
      <c r="AJ4992" t="s">
        <v>44512</v>
      </c>
      <c r="AK4992">
        <v>410</v>
      </c>
      <c r="AL4992" t="s">
        <v>14351</v>
      </c>
      <c r="AQ4992" t="s">
        <v>24291</v>
      </c>
      <c r="AR4992" t="s">
        <v>24292</v>
      </c>
      <c r="AS4992">
        <v>0</v>
      </c>
      <c r="AT4992" t="s">
        <v>61</v>
      </c>
      <c r="AU4992" t="s">
        <v>54928</v>
      </c>
      <c r="AX4992">
        <v>55.487269159999997</v>
      </c>
      <c r="AY4992">
        <v>9.7586864200000001</v>
      </c>
      <c r="AZ4992" t="s">
        <v>62</v>
      </c>
      <c r="BA4992">
        <v>1083</v>
      </c>
      <c r="BB4992" t="s">
        <v>2861</v>
      </c>
    </row>
    <row r="4993" spans="1:54" x14ac:dyDescent="0.25">
      <c r="A4993" s="1">
        <v>45200</v>
      </c>
      <c r="B4993">
        <v>445902</v>
      </c>
      <c r="C4993" t="s">
        <v>24293</v>
      </c>
      <c r="D4993">
        <v>5500</v>
      </c>
      <c r="E4993" t="s">
        <v>14346</v>
      </c>
      <c r="F4993" t="s">
        <v>24294</v>
      </c>
      <c r="K4993" t="s">
        <v>24295</v>
      </c>
      <c r="L4993" t="s">
        <v>53653</v>
      </c>
      <c r="M4993">
        <v>700</v>
      </c>
      <c r="N4993">
        <v>35</v>
      </c>
      <c r="R4993" s="1">
        <v>40162</v>
      </c>
      <c r="S4993" t="s">
        <v>80</v>
      </c>
      <c r="V4993" s="1">
        <v>28642</v>
      </c>
      <c r="W4993">
        <v>3</v>
      </c>
      <c r="X4993" t="s">
        <v>3496</v>
      </c>
      <c r="Y4993">
        <v>1</v>
      </c>
      <c r="Z4993" t="s">
        <v>46545</v>
      </c>
      <c r="AC4993">
        <v>126</v>
      </c>
      <c r="AD4993" t="s">
        <v>46616</v>
      </c>
      <c r="AE4993">
        <v>1015</v>
      </c>
      <c r="AF4993" t="s">
        <v>46616</v>
      </c>
      <c r="AG4993">
        <v>3</v>
      </c>
      <c r="AH4993" t="s">
        <v>81</v>
      </c>
      <c r="AI4993">
        <v>27</v>
      </c>
      <c r="AJ4993" t="s">
        <v>44512</v>
      </c>
      <c r="AK4993">
        <v>410</v>
      </c>
      <c r="AL4993" t="s">
        <v>14351</v>
      </c>
      <c r="AS4993">
        <v>0</v>
      </c>
      <c r="AT4993" t="s">
        <v>61</v>
      </c>
      <c r="AU4993" t="s">
        <v>53654</v>
      </c>
      <c r="AX4993">
        <v>55.486845205000897</v>
      </c>
      <c r="AY4993">
        <v>9.7605734992247299</v>
      </c>
      <c r="AZ4993" t="s">
        <v>62</v>
      </c>
      <c r="BA4993">
        <v>1083</v>
      </c>
      <c r="BB4993" t="s">
        <v>2861</v>
      </c>
    </row>
    <row r="4994" spans="1:54" x14ac:dyDescent="0.25">
      <c r="A4994" s="1">
        <v>45200</v>
      </c>
      <c r="B4994">
        <v>447001</v>
      </c>
      <c r="C4994" t="s">
        <v>50038</v>
      </c>
      <c r="D4994">
        <v>5330</v>
      </c>
      <c r="E4994" t="s">
        <v>11851</v>
      </c>
      <c r="F4994" t="s">
        <v>50039</v>
      </c>
      <c r="G4994">
        <v>29189706</v>
      </c>
      <c r="H4994">
        <v>1003313596</v>
      </c>
      <c r="I4994" t="s">
        <v>24296</v>
      </c>
      <c r="J4994" t="s">
        <v>24297</v>
      </c>
      <c r="K4994" t="s">
        <v>24298</v>
      </c>
      <c r="L4994" t="s">
        <v>12585</v>
      </c>
      <c r="M4994">
        <v>183</v>
      </c>
      <c r="N4994">
        <v>162</v>
      </c>
      <c r="R4994" s="1">
        <v>41480</v>
      </c>
      <c r="S4994" t="s">
        <v>56</v>
      </c>
      <c r="T4994">
        <v>440</v>
      </c>
      <c r="U4994" t="s">
        <v>11855</v>
      </c>
      <c r="V4994" s="1">
        <v>41486</v>
      </c>
      <c r="W4994">
        <v>2</v>
      </c>
      <c r="X4994" t="s">
        <v>57</v>
      </c>
      <c r="Y4994">
        <v>1</v>
      </c>
      <c r="Z4994" t="s">
        <v>46545</v>
      </c>
      <c r="AA4994">
        <v>9</v>
      </c>
      <c r="AB4994">
        <v>195808</v>
      </c>
      <c r="AC4994">
        <v>121</v>
      </c>
      <c r="AD4994" t="s">
        <v>70</v>
      </c>
      <c r="AE4994">
        <v>1012</v>
      </c>
      <c r="AF4994" t="s">
        <v>71</v>
      </c>
      <c r="AG4994">
        <v>3</v>
      </c>
      <c r="AH4994" t="s">
        <v>81</v>
      </c>
      <c r="AI4994">
        <v>21</v>
      </c>
      <c r="AJ4994" t="s">
        <v>52613</v>
      </c>
      <c r="AK4994">
        <v>440</v>
      </c>
      <c r="AL4994" t="s">
        <v>11855</v>
      </c>
      <c r="AM4994">
        <v>2</v>
      </c>
      <c r="AN4994" t="s">
        <v>119</v>
      </c>
      <c r="AO4994">
        <v>280457</v>
      </c>
      <c r="AQ4994" t="s">
        <v>24299</v>
      </c>
      <c r="AR4994" t="s">
        <v>24300</v>
      </c>
      <c r="AS4994">
        <v>0</v>
      </c>
      <c r="AT4994" t="s">
        <v>61</v>
      </c>
      <c r="AU4994" t="s">
        <v>12588</v>
      </c>
      <c r="AX4994">
        <v>55.453077439122403</v>
      </c>
      <c r="AY4994">
        <v>10.540886783768901</v>
      </c>
      <c r="AZ4994" t="s">
        <v>62</v>
      </c>
      <c r="BA4994">
        <v>1083</v>
      </c>
      <c r="BB4994" t="s">
        <v>2861</v>
      </c>
    </row>
    <row r="4995" spans="1:54" x14ac:dyDescent="0.25">
      <c r="A4995" s="1">
        <v>45200</v>
      </c>
      <c r="B4995">
        <v>447002</v>
      </c>
      <c r="C4995" t="s">
        <v>45826</v>
      </c>
      <c r="D4995">
        <v>5330</v>
      </c>
      <c r="E4995" t="s">
        <v>11851</v>
      </c>
      <c r="F4995" t="s">
        <v>45827</v>
      </c>
      <c r="G4995">
        <v>19841812</v>
      </c>
      <c r="H4995">
        <v>1003313638</v>
      </c>
      <c r="I4995" t="s">
        <v>24301</v>
      </c>
      <c r="J4995" t="s">
        <v>24302</v>
      </c>
      <c r="K4995" t="s">
        <v>24303</v>
      </c>
      <c r="L4995" t="s">
        <v>50040</v>
      </c>
      <c r="M4995">
        <v>393</v>
      </c>
      <c r="N4995">
        <v>51</v>
      </c>
      <c r="R4995" s="1">
        <v>40162</v>
      </c>
      <c r="S4995" t="s">
        <v>80</v>
      </c>
      <c r="T4995">
        <v>440</v>
      </c>
      <c r="U4995" t="s">
        <v>11855</v>
      </c>
      <c r="V4995" s="1">
        <v>38869</v>
      </c>
      <c r="W4995">
        <v>2</v>
      </c>
      <c r="X4995" t="s">
        <v>57</v>
      </c>
      <c r="Y4995">
        <v>1</v>
      </c>
      <c r="Z4995" t="s">
        <v>46545</v>
      </c>
      <c r="AA4995">
        <v>10</v>
      </c>
      <c r="AB4995">
        <v>196408</v>
      </c>
      <c r="AC4995">
        <v>121</v>
      </c>
      <c r="AD4995" t="s">
        <v>70</v>
      </c>
      <c r="AE4995">
        <v>1012</v>
      </c>
      <c r="AF4995" t="s">
        <v>71</v>
      </c>
      <c r="AG4995">
        <v>3</v>
      </c>
      <c r="AH4995" t="s">
        <v>81</v>
      </c>
      <c r="AI4995">
        <v>21</v>
      </c>
      <c r="AJ4995" t="s">
        <v>52613</v>
      </c>
      <c r="AK4995">
        <v>440</v>
      </c>
      <c r="AL4995" t="s">
        <v>11855</v>
      </c>
      <c r="AQ4995" t="s">
        <v>24304</v>
      </c>
      <c r="AR4995" t="s">
        <v>45828</v>
      </c>
      <c r="AS4995">
        <v>0</v>
      </c>
      <c r="AT4995" t="s">
        <v>61</v>
      </c>
      <c r="AU4995" t="s">
        <v>50041</v>
      </c>
      <c r="AX4995">
        <v>55.458843962921001</v>
      </c>
      <c r="AY4995">
        <v>10.5566683007282</v>
      </c>
      <c r="AZ4995" t="s">
        <v>62</v>
      </c>
      <c r="BA4995">
        <v>1083</v>
      </c>
      <c r="BB4995" t="s">
        <v>2861</v>
      </c>
    </row>
    <row r="4996" spans="1:54" x14ac:dyDescent="0.25">
      <c r="A4996" s="1">
        <v>45200</v>
      </c>
      <c r="B4996">
        <v>447003</v>
      </c>
      <c r="C4996" t="s">
        <v>24305</v>
      </c>
      <c r="D4996">
        <v>5330</v>
      </c>
      <c r="E4996" t="s">
        <v>11851</v>
      </c>
      <c r="F4996" t="s">
        <v>24306</v>
      </c>
      <c r="G4996">
        <v>19841812</v>
      </c>
      <c r="H4996">
        <v>1003313705</v>
      </c>
      <c r="I4996" t="s">
        <v>24301</v>
      </c>
      <c r="J4996" t="s">
        <v>24307</v>
      </c>
      <c r="K4996" t="s">
        <v>24308</v>
      </c>
      <c r="L4996" t="s">
        <v>24309</v>
      </c>
      <c r="M4996">
        <v>733</v>
      </c>
      <c r="N4996">
        <v>600</v>
      </c>
      <c r="R4996" s="1">
        <v>40162</v>
      </c>
      <c r="S4996" t="s">
        <v>80</v>
      </c>
      <c r="T4996">
        <v>440</v>
      </c>
      <c r="U4996" t="s">
        <v>11855</v>
      </c>
      <c r="V4996" s="1">
        <v>38869</v>
      </c>
      <c r="W4996">
        <v>2</v>
      </c>
      <c r="X4996" t="s">
        <v>57</v>
      </c>
      <c r="Y4996">
        <v>1</v>
      </c>
      <c r="Z4996" t="s">
        <v>46545</v>
      </c>
      <c r="AA4996">
        <v>7</v>
      </c>
      <c r="AB4996">
        <v>197708</v>
      </c>
      <c r="AC4996">
        <v>121</v>
      </c>
      <c r="AD4996" t="s">
        <v>70</v>
      </c>
      <c r="AE4996">
        <v>1012</v>
      </c>
      <c r="AF4996" t="s">
        <v>71</v>
      </c>
      <c r="AG4996">
        <v>3</v>
      </c>
      <c r="AH4996" t="s">
        <v>81</v>
      </c>
      <c r="AI4996">
        <v>21</v>
      </c>
      <c r="AJ4996" t="s">
        <v>52613</v>
      </c>
      <c r="AK4996">
        <v>440</v>
      </c>
      <c r="AL4996" t="s">
        <v>11855</v>
      </c>
      <c r="AQ4996" t="s">
        <v>24310</v>
      </c>
      <c r="AR4996" t="s">
        <v>24311</v>
      </c>
      <c r="AS4996">
        <v>0</v>
      </c>
      <c r="AT4996" t="s">
        <v>61</v>
      </c>
      <c r="AU4996" t="s">
        <v>11858</v>
      </c>
      <c r="AX4996">
        <v>55.464361474535799</v>
      </c>
      <c r="AY4996">
        <v>10.578300348495899</v>
      </c>
      <c r="AZ4996" t="s">
        <v>62</v>
      </c>
      <c r="BA4996">
        <v>1083</v>
      </c>
      <c r="BB4996" t="s">
        <v>2861</v>
      </c>
    </row>
    <row r="4997" spans="1:54" x14ac:dyDescent="0.25">
      <c r="A4997" s="1">
        <v>45200</v>
      </c>
      <c r="B4997">
        <v>447004</v>
      </c>
      <c r="C4997" t="s">
        <v>24312</v>
      </c>
      <c r="D4997">
        <v>5330</v>
      </c>
      <c r="E4997" t="s">
        <v>11851</v>
      </c>
      <c r="F4997" t="s">
        <v>19540</v>
      </c>
      <c r="G4997">
        <v>29189706</v>
      </c>
      <c r="H4997">
        <v>1003313638</v>
      </c>
      <c r="I4997" t="s">
        <v>24301</v>
      </c>
      <c r="J4997" t="s">
        <v>24313</v>
      </c>
      <c r="K4997" t="s">
        <v>24303</v>
      </c>
      <c r="L4997" t="s">
        <v>24309</v>
      </c>
      <c r="M4997">
        <v>733</v>
      </c>
      <c r="N4997">
        <v>600</v>
      </c>
      <c r="R4997" s="1">
        <v>41480</v>
      </c>
      <c r="S4997" t="s">
        <v>56</v>
      </c>
      <c r="T4997">
        <v>440</v>
      </c>
      <c r="U4997" t="s">
        <v>11855</v>
      </c>
      <c r="V4997" s="1">
        <v>41486</v>
      </c>
      <c r="W4997">
        <v>2</v>
      </c>
      <c r="X4997" t="s">
        <v>57</v>
      </c>
      <c r="Y4997">
        <v>1</v>
      </c>
      <c r="Z4997" t="s">
        <v>46545</v>
      </c>
      <c r="AA4997">
        <v>6</v>
      </c>
      <c r="AB4997">
        <v>200608</v>
      </c>
      <c r="AC4997">
        <v>121</v>
      </c>
      <c r="AD4997" t="s">
        <v>70</v>
      </c>
      <c r="AE4997">
        <v>1012</v>
      </c>
      <c r="AF4997" t="s">
        <v>71</v>
      </c>
      <c r="AG4997">
        <v>3</v>
      </c>
      <c r="AH4997" t="s">
        <v>81</v>
      </c>
      <c r="AI4997">
        <v>21</v>
      </c>
      <c r="AJ4997" t="s">
        <v>52613</v>
      </c>
      <c r="AK4997">
        <v>440</v>
      </c>
      <c r="AL4997" t="s">
        <v>11855</v>
      </c>
      <c r="AM4997">
        <v>2</v>
      </c>
      <c r="AN4997" t="s">
        <v>119</v>
      </c>
      <c r="AO4997">
        <v>280457</v>
      </c>
      <c r="AQ4997" t="s">
        <v>24314</v>
      </c>
      <c r="AR4997" t="s">
        <v>24315</v>
      </c>
      <c r="AS4997">
        <v>0</v>
      </c>
      <c r="AT4997" t="s">
        <v>61</v>
      </c>
      <c r="AU4997" t="s">
        <v>11858</v>
      </c>
      <c r="AX4997">
        <v>55.464361474535799</v>
      </c>
      <c r="AY4997">
        <v>10.578300348495899</v>
      </c>
      <c r="AZ4997" t="s">
        <v>62</v>
      </c>
      <c r="BA4997">
        <v>1083</v>
      </c>
      <c r="BB4997" t="s">
        <v>2861</v>
      </c>
    </row>
    <row r="4998" spans="1:54" x14ac:dyDescent="0.25">
      <c r="A4998" s="1">
        <v>45200</v>
      </c>
      <c r="B4998">
        <v>447210</v>
      </c>
      <c r="C4998" t="s">
        <v>24316</v>
      </c>
      <c r="D4998">
        <v>5330</v>
      </c>
      <c r="E4998" t="s">
        <v>11851</v>
      </c>
      <c r="F4998" t="s">
        <v>24317</v>
      </c>
      <c r="G4998">
        <v>19841812</v>
      </c>
      <c r="H4998">
        <v>1003313614</v>
      </c>
      <c r="I4998" t="s">
        <v>24318</v>
      </c>
      <c r="J4998" t="s">
        <v>24319</v>
      </c>
      <c r="K4998" t="s">
        <v>24320</v>
      </c>
      <c r="L4998" t="s">
        <v>50040</v>
      </c>
      <c r="M4998">
        <v>393</v>
      </c>
      <c r="N4998">
        <v>51</v>
      </c>
      <c r="R4998" s="1">
        <v>40162</v>
      </c>
      <c r="S4998" t="s">
        <v>80</v>
      </c>
      <c r="T4998">
        <v>440</v>
      </c>
      <c r="U4998" t="s">
        <v>11855</v>
      </c>
      <c r="V4998" s="1">
        <v>39083</v>
      </c>
      <c r="W4998">
        <v>2</v>
      </c>
      <c r="X4998" t="s">
        <v>57</v>
      </c>
      <c r="Y4998">
        <v>1</v>
      </c>
      <c r="Z4998" t="s">
        <v>46545</v>
      </c>
      <c r="AB4998">
        <v>196608</v>
      </c>
      <c r="AC4998">
        <v>125</v>
      </c>
      <c r="AD4998" t="s">
        <v>1344</v>
      </c>
      <c r="AE4998">
        <v>1014</v>
      </c>
      <c r="AF4998" t="s">
        <v>1352</v>
      </c>
      <c r="AG4998">
        <v>3</v>
      </c>
      <c r="AH4998" t="s">
        <v>81</v>
      </c>
      <c r="AI4998">
        <v>24</v>
      </c>
      <c r="AJ4998" t="s">
        <v>1344</v>
      </c>
      <c r="AK4998">
        <v>440</v>
      </c>
      <c r="AL4998" t="s">
        <v>11855</v>
      </c>
      <c r="AQ4998" t="s">
        <v>24321</v>
      </c>
      <c r="AR4998" t="s">
        <v>24322</v>
      </c>
      <c r="AS4998">
        <v>0</v>
      </c>
      <c r="AT4998" t="s">
        <v>61</v>
      </c>
      <c r="AU4998" t="s">
        <v>50041</v>
      </c>
      <c r="AX4998">
        <v>55.458843962921001</v>
      </c>
      <c r="AY4998">
        <v>10.5566683007282</v>
      </c>
      <c r="AZ4998" t="s">
        <v>62</v>
      </c>
      <c r="BA4998">
        <v>1083</v>
      </c>
      <c r="BB4998" t="s">
        <v>2861</v>
      </c>
    </row>
    <row r="4999" spans="1:54" x14ac:dyDescent="0.25">
      <c r="A4999" s="1">
        <v>45200</v>
      </c>
      <c r="B4999">
        <v>447247</v>
      </c>
      <c r="C4999" t="s">
        <v>24323</v>
      </c>
      <c r="D4999">
        <v>5330</v>
      </c>
      <c r="E4999" t="s">
        <v>11851</v>
      </c>
      <c r="F4999" t="s">
        <v>24324</v>
      </c>
      <c r="G4999">
        <v>29542791</v>
      </c>
      <c r="H4999">
        <v>1003309035</v>
      </c>
      <c r="I4999" t="s">
        <v>23848</v>
      </c>
      <c r="J4999" t="s">
        <v>24325</v>
      </c>
      <c r="K4999" t="s">
        <v>24326</v>
      </c>
      <c r="L4999" t="s">
        <v>24309</v>
      </c>
      <c r="M4999">
        <v>733</v>
      </c>
      <c r="N4999">
        <v>600</v>
      </c>
      <c r="R4999" s="1">
        <v>40210</v>
      </c>
      <c r="S4999" t="s">
        <v>56</v>
      </c>
      <c r="V4999" s="1">
        <v>39814</v>
      </c>
      <c r="W4999">
        <v>4</v>
      </c>
      <c r="X4999" t="s">
        <v>725</v>
      </c>
      <c r="Y4999">
        <v>1</v>
      </c>
      <c r="Z4999" t="s">
        <v>46545</v>
      </c>
      <c r="AB4999">
        <v>197808</v>
      </c>
      <c r="AC4999">
        <v>137</v>
      </c>
      <c r="AD4999" t="s">
        <v>1410</v>
      </c>
      <c r="AE4999">
        <v>1053</v>
      </c>
      <c r="AF4999" t="s">
        <v>1410</v>
      </c>
      <c r="AG4999">
        <v>3</v>
      </c>
      <c r="AH4999" t="s">
        <v>81</v>
      </c>
      <c r="AI4999">
        <v>30</v>
      </c>
      <c r="AJ4999" t="s">
        <v>1402</v>
      </c>
      <c r="AK4999">
        <v>440</v>
      </c>
      <c r="AL4999" t="s">
        <v>11855</v>
      </c>
      <c r="AP4999">
        <v>461248</v>
      </c>
      <c r="AQ4999" t="s">
        <v>24327</v>
      </c>
      <c r="AR4999" t="s">
        <v>13995</v>
      </c>
      <c r="AS4999">
        <v>2</v>
      </c>
      <c r="AT4999" t="s">
        <v>1413</v>
      </c>
      <c r="AU4999" t="s">
        <v>11858</v>
      </c>
      <c r="AX4999">
        <v>55.464361474535799</v>
      </c>
      <c r="AY4999">
        <v>10.578300348495899</v>
      </c>
      <c r="AZ4999" t="s">
        <v>62</v>
      </c>
      <c r="BA4999">
        <v>1083</v>
      </c>
      <c r="BB4999" t="s">
        <v>2861</v>
      </c>
    </row>
    <row r="5000" spans="1:54" x14ac:dyDescent="0.25">
      <c r="A5000" s="1">
        <v>45200</v>
      </c>
      <c r="B5000">
        <v>447401</v>
      </c>
      <c r="C5000" t="s">
        <v>50042</v>
      </c>
      <c r="D5000">
        <v>5330</v>
      </c>
      <c r="E5000" t="s">
        <v>11851</v>
      </c>
      <c r="F5000" t="s">
        <v>50043</v>
      </c>
      <c r="R5000" s="1">
        <v>40162</v>
      </c>
      <c r="S5000" t="s">
        <v>80</v>
      </c>
      <c r="V5000" s="1">
        <v>29952</v>
      </c>
      <c r="W5000">
        <v>4</v>
      </c>
      <c r="X5000" t="s">
        <v>725</v>
      </c>
      <c r="Y5000">
        <v>1</v>
      </c>
      <c r="Z5000" t="s">
        <v>46545</v>
      </c>
      <c r="AC5000">
        <v>244</v>
      </c>
      <c r="AD5000" t="s">
        <v>2118</v>
      </c>
      <c r="AE5000">
        <v>1071</v>
      </c>
      <c r="AF5000" t="s">
        <v>1688</v>
      </c>
      <c r="AG5000">
        <v>3</v>
      </c>
      <c r="AH5000" t="s">
        <v>81</v>
      </c>
      <c r="AI5000">
        <v>99</v>
      </c>
      <c r="AJ5000" t="s">
        <v>54511</v>
      </c>
      <c r="AK5000">
        <v>440</v>
      </c>
      <c r="AL5000" t="s">
        <v>11855</v>
      </c>
      <c r="AS5000">
        <v>0</v>
      </c>
      <c r="AT5000" t="s">
        <v>61</v>
      </c>
      <c r="AZ5000" t="s">
        <v>62</v>
      </c>
      <c r="BA5000">
        <v>1083</v>
      </c>
      <c r="BB5000" t="s">
        <v>2861</v>
      </c>
    </row>
    <row r="5001" spans="1:54" x14ac:dyDescent="0.25">
      <c r="A5001" s="1">
        <v>45200</v>
      </c>
      <c r="B5001">
        <v>449001</v>
      </c>
      <c r="C5001" t="s">
        <v>24328</v>
      </c>
      <c r="D5001">
        <v>5800</v>
      </c>
      <c r="E5001" t="s">
        <v>13681</v>
      </c>
      <c r="F5001" t="s">
        <v>24329</v>
      </c>
      <c r="G5001">
        <v>29189722</v>
      </c>
      <c r="H5001">
        <v>1003313869</v>
      </c>
      <c r="I5001" t="s">
        <v>50044</v>
      </c>
      <c r="J5001" t="s">
        <v>24330</v>
      </c>
      <c r="K5001" t="s">
        <v>24331</v>
      </c>
      <c r="L5001" t="s">
        <v>24332</v>
      </c>
      <c r="M5001">
        <v>459</v>
      </c>
      <c r="N5001">
        <v>46</v>
      </c>
      <c r="R5001" s="1">
        <v>40737</v>
      </c>
      <c r="S5001" t="s">
        <v>56</v>
      </c>
      <c r="T5001">
        <v>450</v>
      </c>
      <c r="U5001" t="s">
        <v>11376</v>
      </c>
      <c r="V5001" s="1">
        <v>40755</v>
      </c>
      <c r="W5001">
        <v>2</v>
      </c>
      <c r="X5001" t="s">
        <v>57</v>
      </c>
      <c r="Y5001">
        <v>1</v>
      </c>
      <c r="Z5001" t="s">
        <v>46545</v>
      </c>
      <c r="AA5001">
        <v>7</v>
      </c>
      <c r="AC5001">
        <v>121</v>
      </c>
      <c r="AD5001" t="s">
        <v>70</v>
      </c>
      <c r="AE5001">
        <v>1012</v>
      </c>
      <c r="AF5001" t="s">
        <v>71</v>
      </c>
      <c r="AG5001">
        <v>3</v>
      </c>
      <c r="AH5001" t="s">
        <v>81</v>
      </c>
      <c r="AI5001">
        <v>22</v>
      </c>
      <c r="AJ5001" t="s">
        <v>52628</v>
      </c>
      <c r="AK5001">
        <v>450</v>
      </c>
      <c r="AL5001" t="s">
        <v>11376</v>
      </c>
      <c r="AM5001">
        <v>2</v>
      </c>
      <c r="AN5001" t="s">
        <v>119</v>
      </c>
      <c r="AO5001">
        <v>489002</v>
      </c>
      <c r="AQ5001" t="s">
        <v>24333</v>
      </c>
      <c r="AR5001" t="s">
        <v>24334</v>
      </c>
      <c r="AS5001">
        <v>0</v>
      </c>
      <c r="AT5001" t="s">
        <v>61</v>
      </c>
      <c r="AU5001" t="s">
        <v>24335</v>
      </c>
      <c r="AW5001" t="s">
        <v>24336</v>
      </c>
      <c r="AX5001">
        <v>55.363119036614698</v>
      </c>
      <c r="AY5001">
        <v>10.7276601036827</v>
      </c>
      <c r="AZ5001" t="s">
        <v>62</v>
      </c>
      <c r="BA5001">
        <v>1083</v>
      </c>
      <c r="BB5001" t="s">
        <v>2861</v>
      </c>
    </row>
    <row r="5002" spans="1:54" x14ac:dyDescent="0.25">
      <c r="A5002" s="1">
        <v>45200</v>
      </c>
      <c r="B5002">
        <v>449002</v>
      </c>
      <c r="C5002" t="s">
        <v>24337</v>
      </c>
      <c r="D5002">
        <v>5800</v>
      </c>
      <c r="E5002" t="s">
        <v>13681</v>
      </c>
      <c r="F5002" t="s">
        <v>24338</v>
      </c>
      <c r="G5002">
        <v>29189722</v>
      </c>
      <c r="H5002">
        <v>1003314038</v>
      </c>
      <c r="I5002" t="s">
        <v>24339</v>
      </c>
      <c r="J5002" t="s">
        <v>24340</v>
      </c>
      <c r="K5002" t="s">
        <v>24341</v>
      </c>
      <c r="L5002" t="s">
        <v>24342</v>
      </c>
      <c r="M5002">
        <v>971</v>
      </c>
      <c r="N5002">
        <v>2</v>
      </c>
      <c r="R5002" s="1">
        <v>44306</v>
      </c>
      <c r="S5002" t="s">
        <v>56</v>
      </c>
      <c r="T5002">
        <v>450</v>
      </c>
      <c r="U5002" t="s">
        <v>11376</v>
      </c>
      <c r="W5002">
        <v>2</v>
      </c>
      <c r="X5002" t="s">
        <v>57</v>
      </c>
      <c r="Y5002">
        <v>1</v>
      </c>
      <c r="Z5002" t="s">
        <v>46545</v>
      </c>
      <c r="AA5002">
        <v>10</v>
      </c>
      <c r="AC5002">
        <v>121</v>
      </c>
      <c r="AD5002" t="s">
        <v>70</v>
      </c>
      <c r="AE5002">
        <v>1012</v>
      </c>
      <c r="AF5002" t="s">
        <v>71</v>
      </c>
      <c r="AG5002">
        <v>1</v>
      </c>
      <c r="AH5002" t="s">
        <v>44482</v>
      </c>
      <c r="AI5002">
        <v>21</v>
      </c>
      <c r="AJ5002" t="s">
        <v>52613</v>
      </c>
      <c r="AK5002">
        <v>450</v>
      </c>
      <c r="AL5002" t="s">
        <v>11376</v>
      </c>
      <c r="AQ5002" t="s">
        <v>24343</v>
      </c>
      <c r="AR5002" t="s">
        <v>24344</v>
      </c>
      <c r="AS5002">
        <v>0</v>
      </c>
      <c r="AT5002" t="s">
        <v>61</v>
      </c>
      <c r="AU5002" t="s">
        <v>24345</v>
      </c>
      <c r="AX5002">
        <v>55.313610689999997</v>
      </c>
      <c r="AY5002">
        <v>10.79793027</v>
      </c>
      <c r="AZ5002" t="s">
        <v>62</v>
      </c>
      <c r="BA5002">
        <v>1083</v>
      </c>
      <c r="BB5002" t="s">
        <v>2861</v>
      </c>
    </row>
    <row r="5003" spans="1:54" x14ac:dyDescent="0.25">
      <c r="A5003" s="1">
        <v>45200</v>
      </c>
      <c r="B5003">
        <v>449003</v>
      </c>
      <c r="C5003" t="s">
        <v>46547</v>
      </c>
      <c r="D5003">
        <v>5800</v>
      </c>
      <c r="E5003" t="s">
        <v>13681</v>
      </c>
      <c r="F5003" t="s">
        <v>46548</v>
      </c>
      <c r="I5003" t="s">
        <v>50045</v>
      </c>
      <c r="K5003" t="s">
        <v>24346</v>
      </c>
      <c r="L5003" t="s">
        <v>50046</v>
      </c>
      <c r="M5003">
        <v>719</v>
      </c>
      <c r="R5003" s="1">
        <v>40162</v>
      </c>
      <c r="S5003" t="s">
        <v>80</v>
      </c>
      <c r="T5003">
        <v>450</v>
      </c>
      <c r="U5003" t="s">
        <v>11376</v>
      </c>
      <c r="V5003" s="1">
        <v>28642</v>
      </c>
      <c r="W5003">
        <v>2</v>
      </c>
      <c r="X5003" t="s">
        <v>57</v>
      </c>
      <c r="Y5003">
        <v>1</v>
      </c>
      <c r="Z5003" t="s">
        <v>46545</v>
      </c>
      <c r="AC5003">
        <v>121</v>
      </c>
      <c r="AD5003" t="s">
        <v>70</v>
      </c>
      <c r="AE5003">
        <v>1012</v>
      </c>
      <c r="AF5003" t="s">
        <v>71</v>
      </c>
      <c r="AG5003">
        <v>3</v>
      </c>
      <c r="AH5003" t="s">
        <v>81</v>
      </c>
      <c r="AI5003">
        <v>21</v>
      </c>
      <c r="AJ5003" t="s">
        <v>52613</v>
      </c>
      <c r="AK5003">
        <v>450</v>
      </c>
      <c r="AL5003" t="s">
        <v>11376</v>
      </c>
      <c r="AS5003">
        <v>0</v>
      </c>
      <c r="AT5003" t="s">
        <v>61</v>
      </c>
      <c r="AU5003" t="s">
        <v>50046</v>
      </c>
      <c r="AX5003">
        <v>55.3138658972534</v>
      </c>
      <c r="AY5003">
        <v>10.7893165512476</v>
      </c>
      <c r="AZ5003" t="s">
        <v>62</v>
      </c>
      <c r="BA5003">
        <v>1083</v>
      </c>
      <c r="BB5003" t="s">
        <v>2861</v>
      </c>
    </row>
    <row r="5004" spans="1:54" x14ac:dyDescent="0.25">
      <c r="A5004" s="1">
        <v>45200</v>
      </c>
      <c r="B5004">
        <v>449004</v>
      </c>
      <c r="C5004" t="s">
        <v>24347</v>
      </c>
      <c r="D5004">
        <v>5800</v>
      </c>
      <c r="E5004" t="s">
        <v>13681</v>
      </c>
      <c r="F5004" t="s">
        <v>24348</v>
      </c>
      <c r="I5004" t="s">
        <v>24349</v>
      </c>
      <c r="K5004" t="s">
        <v>24350</v>
      </c>
      <c r="L5004" t="s">
        <v>24351</v>
      </c>
      <c r="R5004" s="1">
        <v>40162</v>
      </c>
      <c r="S5004" t="s">
        <v>80</v>
      </c>
      <c r="T5004">
        <v>450</v>
      </c>
      <c r="U5004" t="s">
        <v>11376</v>
      </c>
      <c r="V5004" s="1">
        <v>33390</v>
      </c>
      <c r="W5004">
        <v>2</v>
      </c>
      <c r="X5004" t="s">
        <v>57</v>
      </c>
      <c r="Y5004">
        <v>1</v>
      </c>
      <c r="Z5004" t="s">
        <v>46545</v>
      </c>
      <c r="AA5004">
        <v>10</v>
      </c>
      <c r="AC5004">
        <v>121</v>
      </c>
      <c r="AD5004" t="s">
        <v>70</v>
      </c>
      <c r="AE5004">
        <v>1012</v>
      </c>
      <c r="AF5004" t="s">
        <v>71</v>
      </c>
      <c r="AG5004">
        <v>3</v>
      </c>
      <c r="AH5004" t="s">
        <v>81</v>
      </c>
      <c r="AI5004">
        <v>21</v>
      </c>
      <c r="AJ5004" t="s">
        <v>52613</v>
      </c>
      <c r="AK5004">
        <v>450</v>
      </c>
      <c r="AL5004" t="s">
        <v>11376</v>
      </c>
      <c r="AS5004">
        <v>0</v>
      </c>
      <c r="AT5004" t="s">
        <v>61</v>
      </c>
      <c r="AU5004" t="s">
        <v>24351</v>
      </c>
      <c r="AZ5004" t="s">
        <v>62</v>
      </c>
      <c r="BA5004">
        <v>1083</v>
      </c>
      <c r="BB5004" t="s">
        <v>2861</v>
      </c>
    </row>
    <row r="5005" spans="1:54" x14ac:dyDescent="0.25">
      <c r="A5005" s="1">
        <v>45200</v>
      </c>
      <c r="B5005">
        <v>449005</v>
      </c>
      <c r="C5005" t="s">
        <v>9489</v>
      </c>
      <c r="D5005">
        <v>5800</v>
      </c>
      <c r="E5005" t="s">
        <v>13681</v>
      </c>
      <c r="F5005" t="s">
        <v>9490</v>
      </c>
      <c r="G5005">
        <v>29189722</v>
      </c>
      <c r="H5005">
        <v>1003313985</v>
      </c>
      <c r="I5005" t="s">
        <v>50047</v>
      </c>
      <c r="J5005" t="s">
        <v>24352</v>
      </c>
      <c r="K5005" t="s">
        <v>24353</v>
      </c>
      <c r="L5005" t="s">
        <v>11068</v>
      </c>
      <c r="M5005">
        <v>852</v>
      </c>
      <c r="N5005">
        <v>15</v>
      </c>
      <c r="R5005" s="1">
        <v>40737</v>
      </c>
      <c r="S5005" t="s">
        <v>56</v>
      </c>
      <c r="T5005">
        <v>450</v>
      </c>
      <c r="U5005" t="s">
        <v>11376</v>
      </c>
      <c r="V5005" s="1">
        <v>40755</v>
      </c>
      <c r="W5005">
        <v>2</v>
      </c>
      <c r="X5005" t="s">
        <v>57</v>
      </c>
      <c r="Y5005">
        <v>1</v>
      </c>
      <c r="Z5005" t="s">
        <v>46545</v>
      </c>
      <c r="AA5005">
        <v>7</v>
      </c>
      <c r="AC5005">
        <v>121</v>
      </c>
      <c r="AD5005" t="s">
        <v>70</v>
      </c>
      <c r="AE5005">
        <v>1012</v>
      </c>
      <c r="AF5005" t="s">
        <v>71</v>
      </c>
      <c r="AG5005">
        <v>3</v>
      </c>
      <c r="AH5005" t="s">
        <v>81</v>
      </c>
      <c r="AI5005">
        <v>22</v>
      </c>
      <c r="AJ5005" t="s">
        <v>52628</v>
      </c>
      <c r="AK5005">
        <v>450</v>
      </c>
      <c r="AL5005" t="s">
        <v>11376</v>
      </c>
      <c r="AM5005">
        <v>2</v>
      </c>
      <c r="AN5005" t="s">
        <v>119</v>
      </c>
      <c r="AO5005">
        <v>449007</v>
      </c>
      <c r="AQ5005" t="s">
        <v>24354</v>
      </c>
      <c r="AR5005" t="s">
        <v>24355</v>
      </c>
      <c r="AS5005">
        <v>0</v>
      </c>
      <c r="AT5005" t="s">
        <v>61</v>
      </c>
      <c r="AU5005" t="s">
        <v>3786</v>
      </c>
      <c r="AX5005">
        <v>55.299931539684003</v>
      </c>
      <c r="AY5005">
        <v>10.732109291066401</v>
      </c>
      <c r="AZ5005" t="s">
        <v>62</v>
      </c>
      <c r="BA5005">
        <v>1083</v>
      </c>
      <c r="BB5005" t="s">
        <v>2861</v>
      </c>
    </row>
    <row r="5006" spans="1:54" x14ac:dyDescent="0.25">
      <c r="A5006" s="1">
        <v>45200</v>
      </c>
      <c r="B5006">
        <v>449006</v>
      </c>
      <c r="C5006" t="s">
        <v>24356</v>
      </c>
      <c r="D5006">
        <v>5800</v>
      </c>
      <c r="E5006" t="s">
        <v>13681</v>
      </c>
      <c r="F5006" t="s">
        <v>24357</v>
      </c>
      <c r="G5006">
        <v>29189722</v>
      </c>
      <c r="H5006">
        <v>1003313948</v>
      </c>
      <c r="I5006" t="s">
        <v>50048</v>
      </c>
      <c r="J5006" t="s">
        <v>24358</v>
      </c>
      <c r="K5006" t="s">
        <v>24359</v>
      </c>
      <c r="L5006" t="s">
        <v>24360</v>
      </c>
      <c r="M5006">
        <v>829</v>
      </c>
      <c r="N5006">
        <v>100</v>
      </c>
      <c r="R5006" s="1">
        <v>40737</v>
      </c>
      <c r="S5006" t="s">
        <v>56</v>
      </c>
      <c r="T5006">
        <v>450</v>
      </c>
      <c r="U5006" t="s">
        <v>11376</v>
      </c>
      <c r="V5006" s="1">
        <v>40755</v>
      </c>
      <c r="W5006">
        <v>2</v>
      </c>
      <c r="X5006" t="s">
        <v>57</v>
      </c>
      <c r="Y5006">
        <v>1</v>
      </c>
      <c r="Z5006" t="s">
        <v>46545</v>
      </c>
      <c r="AA5006">
        <v>9</v>
      </c>
      <c r="AB5006">
        <v>197211</v>
      </c>
      <c r="AC5006">
        <v>121</v>
      </c>
      <c r="AD5006" t="s">
        <v>70</v>
      </c>
      <c r="AE5006">
        <v>1012</v>
      </c>
      <c r="AF5006" t="s">
        <v>71</v>
      </c>
      <c r="AG5006">
        <v>3</v>
      </c>
      <c r="AH5006" t="s">
        <v>81</v>
      </c>
      <c r="AI5006">
        <v>21</v>
      </c>
      <c r="AJ5006" t="s">
        <v>52613</v>
      </c>
      <c r="AK5006">
        <v>450</v>
      </c>
      <c r="AL5006" t="s">
        <v>11376</v>
      </c>
      <c r="AM5006">
        <v>2</v>
      </c>
      <c r="AN5006" t="s">
        <v>119</v>
      </c>
      <c r="AO5006">
        <v>449007</v>
      </c>
      <c r="AQ5006" t="s">
        <v>24361</v>
      </c>
      <c r="AR5006" t="s">
        <v>24362</v>
      </c>
      <c r="AS5006">
        <v>0</v>
      </c>
      <c r="AT5006" t="s">
        <v>61</v>
      </c>
      <c r="AU5006" t="s">
        <v>24363</v>
      </c>
      <c r="AX5006">
        <v>55.339108669474001</v>
      </c>
      <c r="AY5006">
        <v>10.796238032919399</v>
      </c>
      <c r="AZ5006" t="s">
        <v>62</v>
      </c>
      <c r="BA5006">
        <v>1083</v>
      </c>
      <c r="BB5006" t="s">
        <v>2861</v>
      </c>
    </row>
    <row r="5007" spans="1:54" x14ac:dyDescent="0.25">
      <c r="A5007" s="1">
        <v>45200</v>
      </c>
      <c r="B5007">
        <v>449007</v>
      </c>
      <c r="C5007" t="s">
        <v>24364</v>
      </c>
      <c r="D5007">
        <v>5800</v>
      </c>
      <c r="E5007" t="s">
        <v>13681</v>
      </c>
      <c r="F5007" t="s">
        <v>24364</v>
      </c>
      <c r="G5007">
        <v>29189722</v>
      </c>
      <c r="H5007">
        <v>1003313936</v>
      </c>
      <c r="I5007" t="s">
        <v>24365</v>
      </c>
      <c r="J5007" t="s">
        <v>24366</v>
      </c>
      <c r="K5007" t="s">
        <v>24367</v>
      </c>
      <c r="L5007" t="s">
        <v>24368</v>
      </c>
      <c r="M5007">
        <v>787</v>
      </c>
      <c r="N5007">
        <v>1</v>
      </c>
      <c r="R5007" s="1">
        <v>44074</v>
      </c>
      <c r="S5007" t="s">
        <v>56</v>
      </c>
      <c r="T5007">
        <v>450</v>
      </c>
      <c r="U5007" t="s">
        <v>11376</v>
      </c>
      <c r="W5007">
        <v>2</v>
      </c>
      <c r="X5007" t="s">
        <v>57</v>
      </c>
      <c r="Y5007">
        <v>1</v>
      </c>
      <c r="Z5007" t="s">
        <v>46545</v>
      </c>
      <c r="AA5007">
        <v>10</v>
      </c>
      <c r="AB5007">
        <v>197308</v>
      </c>
      <c r="AC5007">
        <v>121</v>
      </c>
      <c r="AD5007" t="s">
        <v>70</v>
      </c>
      <c r="AE5007">
        <v>1012</v>
      </c>
      <c r="AF5007" t="s">
        <v>71</v>
      </c>
      <c r="AG5007">
        <v>1</v>
      </c>
      <c r="AH5007" t="s">
        <v>44482</v>
      </c>
      <c r="AI5007">
        <v>21</v>
      </c>
      <c r="AJ5007" t="s">
        <v>52613</v>
      </c>
      <c r="AK5007">
        <v>450</v>
      </c>
      <c r="AL5007" t="s">
        <v>11376</v>
      </c>
      <c r="AQ5007" t="s">
        <v>24369</v>
      </c>
      <c r="AR5007" t="s">
        <v>24370</v>
      </c>
      <c r="AS5007">
        <v>0</v>
      </c>
      <c r="AT5007" t="s">
        <v>61</v>
      </c>
      <c r="AU5007" t="s">
        <v>17355</v>
      </c>
      <c r="AX5007">
        <v>55.32178141</v>
      </c>
      <c r="AY5007">
        <v>10.779568080000001</v>
      </c>
      <c r="AZ5007" t="s">
        <v>62</v>
      </c>
      <c r="BA5007">
        <v>1083</v>
      </c>
      <c r="BB5007" t="s">
        <v>2861</v>
      </c>
    </row>
    <row r="5008" spans="1:54" x14ac:dyDescent="0.25">
      <c r="A5008" s="1">
        <v>45200</v>
      </c>
      <c r="B5008">
        <v>449008</v>
      </c>
      <c r="C5008" t="s">
        <v>24371</v>
      </c>
      <c r="D5008">
        <v>5800</v>
      </c>
      <c r="E5008" t="s">
        <v>13681</v>
      </c>
      <c r="F5008" t="s">
        <v>24372</v>
      </c>
      <c r="G5008">
        <v>62045817</v>
      </c>
      <c r="H5008">
        <v>1002145661</v>
      </c>
      <c r="I5008" t="s">
        <v>24373</v>
      </c>
      <c r="J5008" t="s">
        <v>24374</v>
      </c>
      <c r="K5008" t="s">
        <v>24375</v>
      </c>
      <c r="L5008" t="s">
        <v>24376</v>
      </c>
      <c r="M5008">
        <v>218</v>
      </c>
      <c r="N5008">
        <v>1</v>
      </c>
      <c r="R5008" s="1">
        <v>43818</v>
      </c>
      <c r="S5008" t="s">
        <v>56</v>
      </c>
      <c r="W5008">
        <v>5</v>
      </c>
      <c r="X5008" t="s">
        <v>557</v>
      </c>
      <c r="Y5008">
        <v>1</v>
      </c>
      <c r="Z5008" t="s">
        <v>46545</v>
      </c>
      <c r="AA5008">
        <v>10</v>
      </c>
      <c r="AB5008">
        <v>188210</v>
      </c>
      <c r="AC5008">
        <v>121</v>
      </c>
      <c r="AD5008" t="s">
        <v>70</v>
      </c>
      <c r="AE5008">
        <v>1013</v>
      </c>
      <c r="AF5008" t="s">
        <v>558</v>
      </c>
      <c r="AG5008">
        <v>1</v>
      </c>
      <c r="AH5008" t="s">
        <v>44482</v>
      </c>
      <c r="AI5008">
        <v>21</v>
      </c>
      <c r="AJ5008" t="s">
        <v>52613</v>
      </c>
      <c r="AK5008">
        <v>450</v>
      </c>
      <c r="AL5008" t="s">
        <v>11376</v>
      </c>
      <c r="AQ5008" t="s">
        <v>24377</v>
      </c>
      <c r="AR5008" t="s">
        <v>24378</v>
      </c>
      <c r="AS5008">
        <v>0</v>
      </c>
      <c r="AT5008" t="s">
        <v>61</v>
      </c>
      <c r="AU5008" t="s">
        <v>486</v>
      </c>
      <c r="AX5008">
        <v>55.311383139999997</v>
      </c>
      <c r="AY5008">
        <v>10.798296199999999</v>
      </c>
      <c r="AZ5008" t="s">
        <v>62</v>
      </c>
      <c r="BA5008">
        <v>1083</v>
      </c>
      <c r="BB5008" t="s">
        <v>2861</v>
      </c>
    </row>
    <row r="5009" spans="1:54" x14ac:dyDescent="0.25">
      <c r="A5009" s="1">
        <v>45200</v>
      </c>
      <c r="B5009">
        <v>449009</v>
      </c>
      <c r="C5009" t="s">
        <v>24379</v>
      </c>
      <c r="D5009">
        <v>5800</v>
      </c>
      <c r="E5009" t="s">
        <v>13681</v>
      </c>
      <c r="F5009" t="s">
        <v>24380</v>
      </c>
      <c r="G5009">
        <v>16499218</v>
      </c>
      <c r="H5009">
        <v>1002982505</v>
      </c>
      <c r="I5009" t="s">
        <v>24381</v>
      </c>
      <c r="J5009" t="s">
        <v>24382</v>
      </c>
      <c r="K5009" t="s">
        <v>24383</v>
      </c>
      <c r="L5009" t="s">
        <v>45829</v>
      </c>
      <c r="M5009">
        <v>1047</v>
      </c>
      <c r="N5009">
        <v>9</v>
      </c>
      <c r="R5009" s="1">
        <v>44823</v>
      </c>
      <c r="S5009" t="s">
        <v>641</v>
      </c>
      <c r="W5009">
        <v>5</v>
      </c>
      <c r="X5009" t="s">
        <v>557</v>
      </c>
      <c r="Y5009">
        <v>1</v>
      </c>
      <c r="Z5009" t="s">
        <v>46545</v>
      </c>
      <c r="AA5009">
        <v>10</v>
      </c>
      <c r="AB5009">
        <v>190806</v>
      </c>
      <c r="AC5009">
        <v>121</v>
      </c>
      <c r="AD5009" t="s">
        <v>70</v>
      </c>
      <c r="AE5009">
        <v>1013</v>
      </c>
      <c r="AF5009" t="s">
        <v>558</v>
      </c>
      <c r="AG5009">
        <v>1</v>
      </c>
      <c r="AH5009" t="s">
        <v>44482</v>
      </c>
      <c r="AI5009">
        <v>22</v>
      </c>
      <c r="AJ5009" t="s">
        <v>52628</v>
      </c>
      <c r="AK5009">
        <v>450</v>
      </c>
      <c r="AL5009" t="s">
        <v>11376</v>
      </c>
      <c r="AQ5009" t="s">
        <v>24384</v>
      </c>
      <c r="AR5009" t="s">
        <v>24385</v>
      </c>
      <c r="AS5009">
        <v>0</v>
      </c>
      <c r="AT5009" t="s">
        <v>61</v>
      </c>
      <c r="AU5009" t="s">
        <v>45830</v>
      </c>
      <c r="AX5009">
        <v>55.308653669999998</v>
      </c>
      <c r="AY5009">
        <v>10.78295058</v>
      </c>
      <c r="AZ5009" t="s">
        <v>62</v>
      </c>
      <c r="BA5009">
        <v>1083</v>
      </c>
      <c r="BB5009" t="s">
        <v>2861</v>
      </c>
    </row>
    <row r="5010" spans="1:54" x14ac:dyDescent="0.25">
      <c r="A5010" s="1">
        <v>45200</v>
      </c>
      <c r="B5010">
        <v>449010</v>
      </c>
      <c r="C5010" t="s">
        <v>24386</v>
      </c>
      <c r="D5010">
        <v>5800</v>
      </c>
      <c r="E5010" t="s">
        <v>13681</v>
      </c>
      <c r="F5010" t="s">
        <v>24387</v>
      </c>
      <c r="G5010">
        <v>29575738</v>
      </c>
      <c r="H5010">
        <v>1003309102</v>
      </c>
      <c r="I5010" t="s">
        <v>13683</v>
      </c>
      <c r="J5010" t="s">
        <v>24388</v>
      </c>
      <c r="K5010" t="s">
        <v>13684</v>
      </c>
      <c r="L5010" t="s">
        <v>13685</v>
      </c>
      <c r="M5010">
        <v>846</v>
      </c>
      <c r="N5010">
        <v>13</v>
      </c>
      <c r="R5010" s="1">
        <v>43791</v>
      </c>
      <c r="S5010" t="s">
        <v>56</v>
      </c>
      <c r="W5010">
        <v>4</v>
      </c>
      <c r="X5010" t="s">
        <v>725</v>
      </c>
      <c r="Y5010">
        <v>1</v>
      </c>
      <c r="Z5010" t="s">
        <v>46545</v>
      </c>
      <c r="AB5010">
        <v>194608</v>
      </c>
      <c r="AC5010">
        <v>131</v>
      </c>
      <c r="AD5010" t="s">
        <v>752</v>
      </c>
      <c r="AE5010">
        <v>1061</v>
      </c>
      <c r="AF5010" t="s">
        <v>752</v>
      </c>
      <c r="AG5010">
        <v>4</v>
      </c>
      <c r="AH5010" t="s">
        <v>44547</v>
      </c>
      <c r="AI5010">
        <v>99</v>
      </c>
      <c r="AJ5010" t="s">
        <v>54511</v>
      </c>
      <c r="AK5010">
        <v>450</v>
      </c>
      <c r="AL5010" t="s">
        <v>11376</v>
      </c>
      <c r="AQ5010" t="s">
        <v>13686</v>
      </c>
      <c r="AR5010" t="s">
        <v>13687</v>
      </c>
      <c r="AS5010">
        <v>1</v>
      </c>
      <c r="AT5010" t="s">
        <v>1446</v>
      </c>
      <c r="AU5010" t="s">
        <v>3942</v>
      </c>
      <c r="AX5010">
        <v>55.322377070000002</v>
      </c>
      <c r="AY5010">
        <v>10.79521995</v>
      </c>
      <c r="AZ5010" t="s">
        <v>62</v>
      </c>
      <c r="BA5010">
        <v>1083</v>
      </c>
      <c r="BB5010" t="s">
        <v>2861</v>
      </c>
    </row>
    <row r="5011" spans="1:54" x14ac:dyDescent="0.25">
      <c r="A5011" s="1">
        <v>45200</v>
      </c>
      <c r="B5011">
        <v>449011</v>
      </c>
      <c r="C5011" t="s">
        <v>24389</v>
      </c>
      <c r="D5011">
        <v>5540</v>
      </c>
      <c r="E5011" t="s">
        <v>11371</v>
      </c>
      <c r="F5011" t="s">
        <v>24390</v>
      </c>
      <c r="G5011">
        <v>29189722</v>
      </c>
      <c r="H5011">
        <v>1017776408</v>
      </c>
      <c r="I5011" t="s">
        <v>24391</v>
      </c>
      <c r="J5011" t="s">
        <v>24392</v>
      </c>
      <c r="K5011" t="s">
        <v>24393</v>
      </c>
      <c r="L5011" t="s">
        <v>53664</v>
      </c>
      <c r="M5011">
        <v>764</v>
      </c>
      <c r="N5011" t="s">
        <v>24394</v>
      </c>
      <c r="R5011" s="1">
        <v>43783</v>
      </c>
      <c r="S5011" t="s">
        <v>56</v>
      </c>
      <c r="T5011">
        <v>450</v>
      </c>
      <c r="U5011" t="s">
        <v>11376</v>
      </c>
      <c r="W5011">
        <v>2</v>
      </c>
      <c r="X5011" t="s">
        <v>57</v>
      </c>
      <c r="Y5011">
        <v>1</v>
      </c>
      <c r="Z5011" t="s">
        <v>46545</v>
      </c>
      <c r="AA5011">
        <v>10</v>
      </c>
      <c r="AB5011">
        <v>199508</v>
      </c>
      <c r="AC5011">
        <v>126</v>
      </c>
      <c r="AD5011" t="s">
        <v>46616</v>
      </c>
      <c r="AE5011">
        <v>1015</v>
      </c>
      <c r="AF5011" t="s">
        <v>46616</v>
      </c>
      <c r="AG5011">
        <v>1</v>
      </c>
      <c r="AH5011" t="s">
        <v>44482</v>
      </c>
      <c r="AI5011">
        <v>21</v>
      </c>
      <c r="AJ5011" t="s">
        <v>52613</v>
      </c>
      <c r="AK5011">
        <v>450</v>
      </c>
      <c r="AL5011" t="s">
        <v>11376</v>
      </c>
      <c r="AQ5011" t="s">
        <v>24395</v>
      </c>
      <c r="AR5011" t="s">
        <v>24396</v>
      </c>
      <c r="AS5011">
        <v>0</v>
      </c>
      <c r="AT5011" t="s">
        <v>61</v>
      </c>
      <c r="AU5011" t="s">
        <v>53665</v>
      </c>
      <c r="AX5011">
        <v>55.333666549999997</v>
      </c>
      <c r="AY5011">
        <v>10.65090466</v>
      </c>
      <c r="AZ5011" t="s">
        <v>62</v>
      </c>
      <c r="BA5011">
        <v>1083</v>
      </c>
      <c r="BB5011" t="s">
        <v>2861</v>
      </c>
    </row>
    <row r="5012" spans="1:54" x14ac:dyDescent="0.25">
      <c r="A5012" s="1">
        <v>45200</v>
      </c>
      <c r="B5012">
        <v>449012</v>
      </c>
      <c r="C5012" t="s">
        <v>49519</v>
      </c>
      <c r="D5012">
        <v>5853</v>
      </c>
      <c r="E5012" t="s">
        <v>54929</v>
      </c>
      <c r="F5012" t="s">
        <v>50049</v>
      </c>
      <c r="G5012">
        <v>29189722</v>
      </c>
      <c r="H5012">
        <v>1017936677</v>
      </c>
      <c r="I5012" t="s">
        <v>24397</v>
      </c>
      <c r="K5012" t="s">
        <v>24398</v>
      </c>
      <c r="L5012" t="s">
        <v>45831</v>
      </c>
      <c r="M5012">
        <v>853</v>
      </c>
      <c r="N5012">
        <v>4</v>
      </c>
      <c r="R5012" s="1">
        <v>42187</v>
      </c>
      <c r="S5012" t="s">
        <v>56</v>
      </c>
      <c r="T5012">
        <v>450</v>
      </c>
      <c r="U5012" t="s">
        <v>11376</v>
      </c>
      <c r="V5012" s="1">
        <v>42216</v>
      </c>
      <c r="W5012">
        <v>6</v>
      </c>
      <c r="X5012" t="s">
        <v>1289</v>
      </c>
      <c r="Y5012">
        <v>1</v>
      </c>
      <c r="Z5012" t="s">
        <v>46545</v>
      </c>
      <c r="AA5012">
        <v>7</v>
      </c>
      <c r="AB5012">
        <v>200206</v>
      </c>
      <c r="AC5012">
        <v>129</v>
      </c>
      <c r="AD5012" t="s">
        <v>2405</v>
      </c>
      <c r="AE5012">
        <v>1016</v>
      </c>
      <c r="AF5012" t="s">
        <v>2405</v>
      </c>
      <c r="AG5012">
        <v>3</v>
      </c>
      <c r="AH5012" t="s">
        <v>81</v>
      </c>
      <c r="AI5012">
        <v>23</v>
      </c>
      <c r="AJ5012" t="s">
        <v>692</v>
      </c>
      <c r="AK5012">
        <v>450</v>
      </c>
      <c r="AL5012" t="s">
        <v>11376</v>
      </c>
      <c r="AQ5012" t="s">
        <v>24399</v>
      </c>
      <c r="AR5012" t="s">
        <v>24400</v>
      </c>
      <c r="AS5012">
        <v>0</v>
      </c>
      <c r="AT5012" t="s">
        <v>61</v>
      </c>
      <c r="AU5012" t="s">
        <v>45106</v>
      </c>
      <c r="AX5012">
        <v>55.293354647844602</v>
      </c>
      <c r="AY5012">
        <v>10.6782896689772</v>
      </c>
      <c r="AZ5012" t="s">
        <v>62</v>
      </c>
      <c r="BA5012">
        <v>1083</v>
      </c>
      <c r="BB5012" t="s">
        <v>2861</v>
      </c>
    </row>
    <row r="5013" spans="1:54" x14ac:dyDescent="0.25">
      <c r="A5013" s="1">
        <v>45200</v>
      </c>
      <c r="B5013">
        <v>449013</v>
      </c>
      <c r="C5013" t="s">
        <v>45200</v>
      </c>
      <c r="D5013">
        <v>5800</v>
      </c>
      <c r="E5013" t="s">
        <v>13681</v>
      </c>
      <c r="F5013" t="s">
        <v>45200</v>
      </c>
      <c r="G5013">
        <v>20699310</v>
      </c>
      <c r="H5013">
        <v>1014485720</v>
      </c>
      <c r="I5013" t="s">
        <v>13794</v>
      </c>
      <c r="K5013" t="s">
        <v>13795</v>
      </c>
      <c r="L5013" t="s">
        <v>13796</v>
      </c>
      <c r="M5013">
        <v>856</v>
      </c>
      <c r="N5013">
        <v>17</v>
      </c>
      <c r="R5013" s="1">
        <v>42332</v>
      </c>
      <c r="S5013" t="s">
        <v>56</v>
      </c>
      <c r="T5013">
        <v>450</v>
      </c>
      <c r="U5013" t="s">
        <v>11376</v>
      </c>
      <c r="V5013" s="1">
        <v>42309</v>
      </c>
      <c r="W5013">
        <v>0</v>
      </c>
      <c r="X5013" t="s">
        <v>1252</v>
      </c>
      <c r="Y5013">
        <v>8</v>
      </c>
      <c r="Z5013" t="s">
        <v>44534</v>
      </c>
      <c r="AB5013">
        <v>200509</v>
      </c>
      <c r="AC5013">
        <v>127</v>
      </c>
      <c r="AD5013" t="s">
        <v>1237</v>
      </c>
      <c r="AE5013">
        <v>1052</v>
      </c>
      <c r="AF5013" t="s">
        <v>1237</v>
      </c>
      <c r="AG5013">
        <v>3</v>
      </c>
      <c r="AH5013" t="s">
        <v>81</v>
      </c>
      <c r="AI5013">
        <v>99</v>
      </c>
      <c r="AJ5013" t="s">
        <v>54511</v>
      </c>
      <c r="AK5013">
        <v>450</v>
      </c>
      <c r="AL5013" t="s">
        <v>11376</v>
      </c>
      <c r="AQ5013" t="s">
        <v>13797</v>
      </c>
      <c r="AR5013" t="s">
        <v>24401</v>
      </c>
      <c r="AS5013">
        <v>0</v>
      </c>
      <c r="AT5013" t="s">
        <v>61</v>
      </c>
      <c r="AU5013" t="s">
        <v>10739</v>
      </c>
      <c r="AZ5013" t="s">
        <v>62</v>
      </c>
      <c r="BA5013">
        <v>1083</v>
      </c>
      <c r="BB5013" t="s">
        <v>2861</v>
      </c>
    </row>
    <row r="5014" spans="1:54" x14ac:dyDescent="0.25">
      <c r="A5014" s="1">
        <v>45200</v>
      </c>
      <c r="B5014">
        <v>449200</v>
      </c>
      <c r="D5014">
        <v>5800</v>
      </c>
      <c r="E5014" t="s">
        <v>13681</v>
      </c>
      <c r="F5014" t="s">
        <v>52721</v>
      </c>
      <c r="G5014">
        <v>29189722</v>
      </c>
      <c r="H5014">
        <v>1019573849</v>
      </c>
      <c r="I5014" t="s">
        <v>24402</v>
      </c>
      <c r="J5014" t="s">
        <v>24403</v>
      </c>
      <c r="K5014" t="s">
        <v>24404</v>
      </c>
      <c r="L5014" t="s">
        <v>24405</v>
      </c>
      <c r="M5014">
        <v>829</v>
      </c>
      <c r="N5014" t="s">
        <v>24406</v>
      </c>
      <c r="R5014" s="1">
        <v>43430</v>
      </c>
      <c r="S5014" t="s">
        <v>56</v>
      </c>
      <c r="T5014">
        <v>450</v>
      </c>
      <c r="U5014" t="s">
        <v>11376</v>
      </c>
      <c r="W5014">
        <v>2</v>
      </c>
      <c r="X5014" t="s">
        <v>57</v>
      </c>
      <c r="Y5014">
        <v>1</v>
      </c>
      <c r="Z5014" t="s">
        <v>46545</v>
      </c>
      <c r="AC5014">
        <v>932</v>
      </c>
      <c r="AD5014" t="s">
        <v>52637</v>
      </c>
      <c r="AE5014">
        <v>2021</v>
      </c>
      <c r="AF5014" t="s">
        <v>52637</v>
      </c>
      <c r="AG5014">
        <v>2</v>
      </c>
      <c r="AH5014" t="s">
        <v>44524</v>
      </c>
      <c r="AI5014">
        <v>10</v>
      </c>
      <c r="AJ5014" t="s">
        <v>52638</v>
      </c>
      <c r="AK5014">
        <v>450</v>
      </c>
      <c r="AL5014" t="s">
        <v>11376</v>
      </c>
      <c r="AQ5014" t="s">
        <v>24407</v>
      </c>
      <c r="AR5014" t="s">
        <v>24408</v>
      </c>
      <c r="AS5014">
        <v>0</v>
      </c>
      <c r="AT5014" t="s">
        <v>61</v>
      </c>
      <c r="AU5014" t="s">
        <v>24363</v>
      </c>
      <c r="AX5014">
        <v>55.338464090000002</v>
      </c>
      <c r="AY5014">
        <v>10.7958097</v>
      </c>
      <c r="AZ5014" t="s">
        <v>62</v>
      </c>
      <c r="BA5014">
        <v>1083</v>
      </c>
      <c r="BB5014" t="s">
        <v>2861</v>
      </c>
    </row>
    <row r="5015" spans="1:54" x14ac:dyDescent="0.25">
      <c r="A5015" s="1">
        <v>45200</v>
      </c>
      <c r="B5015">
        <v>449210</v>
      </c>
      <c r="C5015" t="s">
        <v>24409</v>
      </c>
      <c r="D5015">
        <v>5800</v>
      </c>
      <c r="E5015" t="s">
        <v>13681</v>
      </c>
      <c r="F5015" t="s">
        <v>24410</v>
      </c>
      <c r="G5015">
        <v>29189722</v>
      </c>
      <c r="H5015">
        <v>1016546719</v>
      </c>
      <c r="I5015" t="s">
        <v>50050</v>
      </c>
      <c r="J5015" t="s">
        <v>24411</v>
      </c>
      <c r="K5015" t="s">
        <v>24412</v>
      </c>
      <c r="L5015" t="s">
        <v>24413</v>
      </c>
      <c r="M5015">
        <v>407</v>
      </c>
      <c r="N5015">
        <v>4</v>
      </c>
      <c r="R5015" s="1">
        <v>44908</v>
      </c>
      <c r="S5015" t="s">
        <v>56</v>
      </c>
      <c r="T5015">
        <v>450</v>
      </c>
      <c r="U5015" t="s">
        <v>11376</v>
      </c>
      <c r="W5015">
        <v>2</v>
      </c>
      <c r="X5015" t="s">
        <v>57</v>
      </c>
      <c r="Y5015">
        <v>1</v>
      </c>
      <c r="Z5015" t="s">
        <v>46545</v>
      </c>
      <c r="AB5015">
        <v>196109</v>
      </c>
      <c r="AC5015">
        <v>125</v>
      </c>
      <c r="AD5015" t="s">
        <v>1344</v>
      </c>
      <c r="AE5015">
        <v>1014</v>
      </c>
      <c r="AF5015" t="s">
        <v>1352</v>
      </c>
      <c r="AG5015">
        <v>1</v>
      </c>
      <c r="AH5015" t="s">
        <v>44482</v>
      </c>
      <c r="AI5015">
        <v>24</v>
      </c>
      <c r="AJ5015" t="s">
        <v>1344</v>
      </c>
      <c r="AK5015">
        <v>450</v>
      </c>
      <c r="AL5015" t="s">
        <v>11376</v>
      </c>
      <c r="AQ5015" t="s">
        <v>24414</v>
      </c>
      <c r="AR5015" t="s">
        <v>24415</v>
      </c>
      <c r="AS5015">
        <v>0</v>
      </c>
      <c r="AT5015" t="s">
        <v>61</v>
      </c>
      <c r="AU5015" t="s">
        <v>24416</v>
      </c>
      <c r="AX5015">
        <v>55.319613009999998</v>
      </c>
      <c r="AY5015">
        <v>10.78979037</v>
      </c>
      <c r="AZ5015" t="s">
        <v>62</v>
      </c>
      <c r="BA5015">
        <v>1083</v>
      </c>
      <c r="BB5015" t="s">
        <v>2861</v>
      </c>
    </row>
    <row r="5016" spans="1:54" x14ac:dyDescent="0.25">
      <c r="A5016" s="1">
        <v>45200</v>
      </c>
      <c r="B5016">
        <v>449247</v>
      </c>
      <c r="C5016" t="s">
        <v>24417</v>
      </c>
      <c r="D5016">
        <v>5800</v>
      </c>
      <c r="E5016" t="s">
        <v>13681</v>
      </c>
      <c r="F5016" t="s">
        <v>24418</v>
      </c>
      <c r="G5016">
        <v>29542791</v>
      </c>
      <c r="H5016">
        <v>1003309072</v>
      </c>
      <c r="I5016" t="s">
        <v>23848</v>
      </c>
      <c r="J5016" t="s">
        <v>24419</v>
      </c>
      <c r="K5016" t="s">
        <v>24420</v>
      </c>
      <c r="L5016" t="s">
        <v>1276</v>
      </c>
      <c r="M5016">
        <v>1112</v>
      </c>
      <c r="N5016">
        <v>7</v>
      </c>
      <c r="R5016" s="1">
        <v>43791</v>
      </c>
      <c r="S5016" t="s">
        <v>56</v>
      </c>
      <c r="W5016">
        <v>4</v>
      </c>
      <c r="X5016" t="s">
        <v>725</v>
      </c>
      <c r="Y5016">
        <v>1</v>
      </c>
      <c r="Z5016" t="s">
        <v>46545</v>
      </c>
      <c r="AB5016">
        <v>197808</v>
      </c>
      <c r="AC5016">
        <v>137</v>
      </c>
      <c r="AD5016" t="s">
        <v>1410</v>
      </c>
      <c r="AE5016">
        <v>1053</v>
      </c>
      <c r="AF5016" t="s">
        <v>1410</v>
      </c>
      <c r="AG5016">
        <v>1</v>
      </c>
      <c r="AH5016" t="s">
        <v>44482</v>
      </c>
      <c r="AI5016">
        <v>30</v>
      </c>
      <c r="AJ5016" t="s">
        <v>1402</v>
      </c>
      <c r="AK5016">
        <v>450</v>
      </c>
      <c r="AL5016" t="s">
        <v>11376</v>
      </c>
      <c r="AP5016">
        <v>461248</v>
      </c>
      <c r="AQ5016" t="s">
        <v>24421</v>
      </c>
      <c r="AR5016" t="s">
        <v>13995</v>
      </c>
      <c r="AS5016">
        <v>2</v>
      </c>
      <c r="AT5016" t="s">
        <v>1413</v>
      </c>
      <c r="AU5016" t="s">
        <v>1277</v>
      </c>
      <c r="AX5016">
        <v>55.316450170000003</v>
      </c>
      <c r="AY5016">
        <v>10.789910409999999</v>
      </c>
      <c r="AZ5016" t="s">
        <v>62</v>
      </c>
      <c r="BA5016">
        <v>1083</v>
      </c>
      <c r="BB5016" t="s">
        <v>2861</v>
      </c>
    </row>
    <row r="5017" spans="1:54" x14ac:dyDescent="0.25">
      <c r="A5017" s="1">
        <v>45200</v>
      </c>
      <c r="B5017">
        <v>449248</v>
      </c>
      <c r="C5017" t="s">
        <v>45832</v>
      </c>
      <c r="D5017">
        <v>5800</v>
      </c>
      <c r="E5017" t="s">
        <v>13681</v>
      </c>
      <c r="F5017" t="s">
        <v>45833</v>
      </c>
      <c r="G5017">
        <v>53383211</v>
      </c>
      <c r="H5017">
        <v>1003393968</v>
      </c>
      <c r="I5017" t="s">
        <v>24422</v>
      </c>
      <c r="J5017" t="s">
        <v>24423</v>
      </c>
      <c r="K5017" t="s">
        <v>24424</v>
      </c>
      <c r="L5017" t="s">
        <v>24425</v>
      </c>
      <c r="M5017">
        <v>1128</v>
      </c>
      <c r="N5017">
        <v>36</v>
      </c>
      <c r="R5017" s="1">
        <v>43791</v>
      </c>
      <c r="S5017" t="s">
        <v>56</v>
      </c>
      <c r="W5017">
        <v>1</v>
      </c>
      <c r="X5017" t="s">
        <v>760</v>
      </c>
      <c r="Y5017">
        <v>1</v>
      </c>
      <c r="Z5017" t="s">
        <v>46545</v>
      </c>
      <c r="AB5017">
        <v>200209</v>
      </c>
      <c r="AC5017">
        <v>137</v>
      </c>
      <c r="AD5017" t="s">
        <v>1410</v>
      </c>
      <c r="AE5017">
        <v>1053</v>
      </c>
      <c r="AF5017" t="s">
        <v>1410</v>
      </c>
      <c r="AG5017">
        <v>1</v>
      </c>
      <c r="AH5017" t="s">
        <v>44482</v>
      </c>
      <c r="AI5017">
        <v>30</v>
      </c>
      <c r="AJ5017" t="s">
        <v>1402</v>
      </c>
      <c r="AK5017">
        <v>450</v>
      </c>
      <c r="AL5017" t="s">
        <v>11376</v>
      </c>
      <c r="AQ5017" t="s">
        <v>24426</v>
      </c>
      <c r="AR5017" t="s">
        <v>1438</v>
      </c>
      <c r="AS5017">
        <v>0</v>
      </c>
      <c r="AT5017" t="s">
        <v>61</v>
      </c>
      <c r="AU5017" t="s">
        <v>24427</v>
      </c>
      <c r="AX5017">
        <v>55.31110091</v>
      </c>
      <c r="AY5017">
        <v>10.77687369</v>
      </c>
      <c r="AZ5017" t="s">
        <v>62</v>
      </c>
      <c r="BA5017">
        <v>1083</v>
      </c>
      <c r="BB5017" t="s">
        <v>2861</v>
      </c>
    </row>
    <row r="5018" spans="1:54" x14ac:dyDescent="0.25">
      <c r="A5018" s="1">
        <v>45200</v>
      </c>
      <c r="B5018">
        <v>449300</v>
      </c>
      <c r="C5018" t="s">
        <v>24428</v>
      </c>
      <c r="D5018">
        <v>5800</v>
      </c>
      <c r="E5018" t="s">
        <v>13681</v>
      </c>
      <c r="F5018" t="s">
        <v>24429</v>
      </c>
      <c r="G5018">
        <v>86708612</v>
      </c>
      <c r="H5018">
        <v>1002754213</v>
      </c>
      <c r="I5018" t="s">
        <v>50051</v>
      </c>
      <c r="J5018" t="s">
        <v>24430</v>
      </c>
      <c r="K5018" t="s">
        <v>24431</v>
      </c>
      <c r="L5018" t="s">
        <v>24432</v>
      </c>
      <c r="M5018">
        <v>787</v>
      </c>
      <c r="N5018">
        <v>5</v>
      </c>
      <c r="R5018" s="1">
        <v>44882</v>
      </c>
      <c r="S5018" t="s">
        <v>56</v>
      </c>
      <c r="W5018">
        <v>5</v>
      </c>
      <c r="X5018" t="s">
        <v>557</v>
      </c>
      <c r="Y5018">
        <v>1</v>
      </c>
      <c r="Z5018" t="s">
        <v>46545</v>
      </c>
      <c r="AA5018">
        <v>9</v>
      </c>
      <c r="AB5018">
        <v>197908</v>
      </c>
      <c r="AC5018">
        <v>123</v>
      </c>
      <c r="AD5018" t="s">
        <v>1507</v>
      </c>
      <c r="AE5018">
        <v>1011</v>
      </c>
      <c r="AF5018" t="s">
        <v>1507</v>
      </c>
      <c r="AG5018">
        <v>1</v>
      </c>
      <c r="AH5018" t="s">
        <v>44482</v>
      </c>
      <c r="AI5018">
        <v>80</v>
      </c>
      <c r="AJ5018" t="s">
        <v>1507</v>
      </c>
      <c r="AK5018">
        <v>450</v>
      </c>
      <c r="AL5018" t="s">
        <v>11376</v>
      </c>
      <c r="AQ5018" t="s">
        <v>24433</v>
      </c>
      <c r="AR5018" t="s">
        <v>24434</v>
      </c>
      <c r="AS5018">
        <v>0</v>
      </c>
      <c r="AT5018" t="s">
        <v>61</v>
      </c>
      <c r="AU5018" t="s">
        <v>17355</v>
      </c>
      <c r="AX5018">
        <v>55.32245108</v>
      </c>
      <c r="AY5018">
        <v>10.78200227</v>
      </c>
      <c r="AZ5018" t="s">
        <v>62</v>
      </c>
      <c r="BA5018">
        <v>1083</v>
      </c>
      <c r="BB5018" t="s">
        <v>2861</v>
      </c>
    </row>
    <row r="5019" spans="1:54" x14ac:dyDescent="0.25">
      <c r="A5019" s="1">
        <v>45200</v>
      </c>
      <c r="B5019">
        <v>449375</v>
      </c>
      <c r="C5019" t="s">
        <v>24435</v>
      </c>
      <c r="D5019">
        <v>5800</v>
      </c>
      <c r="E5019" t="s">
        <v>13681</v>
      </c>
      <c r="F5019" t="s">
        <v>50052</v>
      </c>
      <c r="I5019" t="s">
        <v>23501</v>
      </c>
      <c r="J5019" t="s">
        <v>24436</v>
      </c>
      <c r="K5019" t="s">
        <v>24437</v>
      </c>
      <c r="L5019" t="s">
        <v>24438</v>
      </c>
      <c r="M5019">
        <v>176</v>
      </c>
      <c r="N5019">
        <v>48</v>
      </c>
      <c r="R5019" s="1">
        <v>40162</v>
      </c>
      <c r="S5019" t="s">
        <v>80</v>
      </c>
      <c r="V5019" s="1">
        <v>37226</v>
      </c>
      <c r="W5019">
        <v>5</v>
      </c>
      <c r="X5019" t="s">
        <v>557</v>
      </c>
      <c r="Y5019">
        <v>1</v>
      </c>
      <c r="Z5019" t="s">
        <v>46545</v>
      </c>
      <c r="AB5019">
        <v>199107</v>
      </c>
      <c r="AC5019">
        <v>147</v>
      </c>
      <c r="AD5019" t="s">
        <v>46697</v>
      </c>
      <c r="AE5019">
        <v>1021</v>
      </c>
      <c r="AF5019" t="s">
        <v>46697</v>
      </c>
      <c r="AG5019">
        <v>3</v>
      </c>
      <c r="AH5019" t="s">
        <v>81</v>
      </c>
      <c r="AI5019">
        <v>86</v>
      </c>
      <c r="AJ5019" t="s">
        <v>46697</v>
      </c>
      <c r="AK5019">
        <v>450</v>
      </c>
      <c r="AL5019" t="s">
        <v>11376</v>
      </c>
      <c r="AQ5019" t="s">
        <v>24439</v>
      </c>
      <c r="AS5019">
        <v>0</v>
      </c>
      <c r="AT5019" t="s">
        <v>61</v>
      </c>
      <c r="AU5019" t="s">
        <v>3040</v>
      </c>
      <c r="AX5019">
        <v>55.311709222386398</v>
      </c>
      <c r="AY5019">
        <v>10.786586360679401</v>
      </c>
      <c r="AZ5019" t="s">
        <v>62</v>
      </c>
      <c r="BA5019">
        <v>1083</v>
      </c>
      <c r="BB5019" t="s">
        <v>2861</v>
      </c>
    </row>
    <row r="5020" spans="1:54" x14ac:dyDescent="0.25">
      <c r="A5020" s="1">
        <v>45200</v>
      </c>
      <c r="B5020">
        <v>449401</v>
      </c>
      <c r="C5020" t="s">
        <v>24440</v>
      </c>
      <c r="D5020">
        <v>5800</v>
      </c>
      <c r="E5020" t="s">
        <v>13681</v>
      </c>
      <c r="F5020" t="s">
        <v>24441</v>
      </c>
      <c r="G5020">
        <v>29575738</v>
      </c>
      <c r="H5020">
        <v>1003309102</v>
      </c>
      <c r="I5020" t="s">
        <v>13683</v>
      </c>
      <c r="J5020" t="s">
        <v>24442</v>
      </c>
      <c r="K5020" t="s">
        <v>13684</v>
      </c>
      <c r="L5020" t="s">
        <v>13685</v>
      </c>
      <c r="M5020">
        <v>846</v>
      </c>
      <c r="N5020">
        <v>13</v>
      </c>
      <c r="R5020" s="1">
        <v>44459</v>
      </c>
      <c r="S5020" t="s">
        <v>56</v>
      </c>
      <c r="W5020">
        <v>4</v>
      </c>
      <c r="X5020" t="s">
        <v>725</v>
      </c>
      <c r="Y5020">
        <v>1</v>
      </c>
      <c r="Z5020" t="s">
        <v>46545</v>
      </c>
      <c r="AC5020">
        <v>241</v>
      </c>
      <c r="AD5020" t="s">
        <v>1722</v>
      </c>
      <c r="AE5020">
        <v>1071</v>
      </c>
      <c r="AF5020" t="s">
        <v>1688</v>
      </c>
      <c r="AG5020">
        <v>1</v>
      </c>
      <c r="AH5020" t="s">
        <v>44482</v>
      </c>
      <c r="AI5020">
        <v>99</v>
      </c>
      <c r="AJ5020" t="s">
        <v>54511</v>
      </c>
      <c r="AK5020">
        <v>450</v>
      </c>
      <c r="AL5020" t="s">
        <v>11376</v>
      </c>
      <c r="AP5020">
        <v>449010</v>
      </c>
      <c r="AQ5020" t="s">
        <v>13686</v>
      </c>
      <c r="AR5020" t="s">
        <v>13687</v>
      </c>
      <c r="AS5020">
        <v>2</v>
      </c>
      <c r="AT5020" t="s">
        <v>1413</v>
      </c>
      <c r="AU5020" t="s">
        <v>3942</v>
      </c>
      <c r="AX5020">
        <v>55.322377070000002</v>
      </c>
      <c r="AY5020">
        <v>10.79521995</v>
      </c>
      <c r="AZ5020" t="s">
        <v>62</v>
      </c>
      <c r="BA5020">
        <v>1083</v>
      </c>
      <c r="BB5020" t="s">
        <v>2861</v>
      </c>
    </row>
    <row r="5021" spans="1:54" x14ac:dyDescent="0.25">
      <c r="A5021" s="1">
        <v>45200</v>
      </c>
      <c r="B5021">
        <v>449402</v>
      </c>
      <c r="C5021" t="s">
        <v>50053</v>
      </c>
      <c r="D5021">
        <v>5600</v>
      </c>
      <c r="E5021" t="s">
        <v>13971</v>
      </c>
      <c r="F5021" t="s">
        <v>50054</v>
      </c>
      <c r="G5021">
        <v>84566616</v>
      </c>
      <c r="H5021">
        <v>1002698105</v>
      </c>
      <c r="I5021" t="s">
        <v>24443</v>
      </c>
      <c r="K5021" t="s">
        <v>24444</v>
      </c>
      <c r="L5021" t="s">
        <v>23704</v>
      </c>
      <c r="M5021">
        <v>1241</v>
      </c>
      <c r="N5021">
        <v>16</v>
      </c>
      <c r="R5021" s="1">
        <v>43430</v>
      </c>
      <c r="S5021" t="s">
        <v>56</v>
      </c>
      <c r="V5021" s="1">
        <v>43405</v>
      </c>
      <c r="W5021">
        <v>5</v>
      </c>
      <c r="X5021" t="s">
        <v>557</v>
      </c>
      <c r="Y5021">
        <v>4</v>
      </c>
      <c r="Z5021" t="s">
        <v>1324</v>
      </c>
      <c r="AB5021">
        <v>197808</v>
      </c>
      <c r="AC5021">
        <v>271</v>
      </c>
      <c r="AD5021" t="s">
        <v>46741</v>
      </c>
      <c r="AE5021">
        <v>1081</v>
      </c>
      <c r="AF5021" t="s">
        <v>1735</v>
      </c>
      <c r="AG5021">
        <v>3</v>
      </c>
      <c r="AH5021" t="s">
        <v>81</v>
      </c>
      <c r="AI5021">
        <v>99</v>
      </c>
      <c r="AJ5021" t="s">
        <v>54511</v>
      </c>
      <c r="AK5021">
        <v>430</v>
      </c>
      <c r="AL5021" t="s">
        <v>10190</v>
      </c>
      <c r="AQ5021" t="s">
        <v>24445</v>
      </c>
      <c r="AR5021" t="s">
        <v>24446</v>
      </c>
      <c r="AS5021">
        <v>0</v>
      </c>
      <c r="AT5021" t="s">
        <v>61</v>
      </c>
      <c r="AU5021" t="s">
        <v>12717</v>
      </c>
      <c r="AX5021">
        <v>55.060699149999998</v>
      </c>
      <c r="AY5021">
        <v>10.36847734</v>
      </c>
      <c r="AZ5021" t="s">
        <v>62</v>
      </c>
      <c r="BA5021">
        <v>1083</v>
      </c>
      <c r="BB5021" t="s">
        <v>2861</v>
      </c>
    </row>
    <row r="5022" spans="1:54" x14ac:dyDescent="0.25">
      <c r="A5022" s="1">
        <v>45200</v>
      </c>
      <c r="B5022">
        <v>449403</v>
      </c>
      <c r="C5022" t="s">
        <v>50055</v>
      </c>
      <c r="D5022">
        <v>5800</v>
      </c>
      <c r="E5022" t="s">
        <v>13681</v>
      </c>
      <c r="F5022" t="s">
        <v>50056</v>
      </c>
      <c r="G5022">
        <v>21836796</v>
      </c>
      <c r="H5022">
        <v>1005241561</v>
      </c>
      <c r="I5022" t="s">
        <v>24447</v>
      </c>
      <c r="K5022" t="s">
        <v>24448</v>
      </c>
      <c r="L5022" t="s">
        <v>24449</v>
      </c>
      <c r="M5022">
        <v>20</v>
      </c>
      <c r="N5022" t="s">
        <v>8556</v>
      </c>
      <c r="R5022" s="1">
        <v>42128</v>
      </c>
      <c r="S5022" t="s">
        <v>56</v>
      </c>
      <c r="V5022" s="1">
        <v>41780</v>
      </c>
      <c r="W5022">
        <v>5</v>
      </c>
      <c r="X5022" t="s">
        <v>557</v>
      </c>
      <c r="Y5022">
        <v>1</v>
      </c>
      <c r="Z5022" t="s">
        <v>46545</v>
      </c>
      <c r="AB5022">
        <v>200401</v>
      </c>
      <c r="AC5022">
        <v>246</v>
      </c>
      <c r="AD5022" t="s">
        <v>3685</v>
      </c>
      <c r="AE5022">
        <v>1072</v>
      </c>
      <c r="AF5022" t="s">
        <v>2143</v>
      </c>
      <c r="AG5022">
        <v>3</v>
      </c>
      <c r="AH5022" t="s">
        <v>81</v>
      </c>
      <c r="AI5022">
        <v>99</v>
      </c>
      <c r="AJ5022" t="s">
        <v>54511</v>
      </c>
      <c r="AK5022">
        <v>450</v>
      </c>
      <c r="AL5022" t="s">
        <v>11376</v>
      </c>
      <c r="AQ5022" t="s">
        <v>24450</v>
      </c>
      <c r="AR5022" t="s">
        <v>24451</v>
      </c>
      <c r="AS5022">
        <v>0</v>
      </c>
      <c r="AT5022" t="s">
        <v>61</v>
      </c>
      <c r="AU5022" t="s">
        <v>24285</v>
      </c>
      <c r="AX5022">
        <v>55.3133176974289</v>
      </c>
      <c r="AY5022">
        <v>10.752185238939401</v>
      </c>
      <c r="AZ5022" t="s">
        <v>62</v>
      </c>
      <c r="BA5022">
        <v>1083</v>
      </c>
      <c r="BB5022" t="s">
        <v>2861</v>
      </c>
    </row>
    <row r="5023" spans="1:54" x14ac:dyDescent="0.25">
      <c r="A5023" s="1">
        <v>45200</v>
      </c>
      <c r="B5023">
        <v>449901</v>
      </c>
      <c r="C5023" t="s">
        <v>24452</v>
      </c>
      <c r="D5023">
        <v>7000</v>
      </c>
      <c r="E5023" t="s">
        <v>12386</v>
      </c>
      <c r="F5023" t="s">
        <v>24453</v>
      </c>
      <c r="G5023">
        <v>29190909</v>
      </c>
      <c r="H5023">
        <v>1003309151</v>
      </c>
      <c r="I5023" t="s">
        <v>24454</v>
      </c>
      <c r="J5023" t="s">
        <v>24455</v>
      </c>
      <c r="K5023" t="s">
        <v>24456</v>
      </c>
      <c r="L5023" t="s">
        <v>45142</v>
      </c>
      <c r="M5023">
        <v>5896</v>
      </c>
      <c r="N5023">
        <v>2</v>
      </c>
      <c r="R5023" s="1">
        <v>41771</v>
      </c>
      <c r="S5023" t="s">
        <v>612</v>
      </c>
      <c r="T5023">
        <v>1083</v>
      </c>
      <c r="U5023" t="s">
        <v>2861</v>
      </c>
      <c r="V5023" s="1">
        <v>41640</v>
      </c>
      <c r="W5023">
        <v>7</v>
      </c>
      <c r="X5023" t="s">
        <v>2845</v>
      </c>
      <c r="Y5023">
        <v>1</v>
      </c>
      <c r="Z5023" t="s">
        <v>46545</v>
      </c>
      <c r="AC5023">
        <v>128</v>
      </c>
      <c r="AD5023" t="s">
        <v>955</v>
      </c>
      <c r="AE5023">
        <v>1051</v>
      </c>
      <c r="AF5023" t="s">
        <v>955</v>
      </c>
      <c r="AG5023">
        <v>3</v>
      </c>
      <c r="AH5023" t="s">
        <v>81</v>
      </c>
      <c r="AI5023">
        <v>27</v>
      </c>
      <c r="AJ5023" t="s">
        <v>44512</v>
      </c>
      <c r="AK5023">
        <v>607</v>
      </c>
      <c r="AL5023" t="s">
        <v>12388</v>
      </c>
      <c r="AQ5023" t="s">
        <v>24457</v>
      </c>
      <c r="AR5023" t="s">
        <v>24458</v>
      </c>
      <c r="AS5023">
        <v>0</v>
      </c>
      <c r="AT5023" t="s">
        <v>61</v>
      </c>
      <c r="AU5023" t="s">
        <v>45143</v>
      </c>
      <c r="AX5023">
        <v>55.563960748684799</v>
      </c>
      <c r="AY5023">
        <v>9.7134151787096705</v>
      </c>
      <c r="AZ5023" t="s">
        <v>62</v>
      </c>
      <c r="BA5023">
        <v>1083</v>
      </c>
      <c r="BB5023" t="s">
        <v>2861</v>
      </c>
    </row>
    <row r="5024" spans="1:54" x14ac:dyDescent="0.25">
      <c r="A5024" s="1">
        <v>45200</v>
      </c>
      <c r="B5024">
        <v>449902</v>
      </c>
      <c r="C5024" t="s">
        <v>45834</v>
      </c>
      <c r="D5024">
        <v>5800</v>
      </c>
      <c r="E5024" t="s">
        <v>13681</v>
      </c>
      <c r="F5024" t="s">
        <v>45835</v>
      </c>
      <c r="G5024">
        <v>29190909</v>
      </c>
      <c r="H5024">
        <v>1003309138</v>
      </c>
      <c r="I5024" t="s">
        <v>50057</v>
      </c>
      <c r="J5024" t="s">
        <v>24459</v>
      </c>
      <c r="K5024" t="s">
        <v>24460</v>
      </c>
      <c r="L5024" t="s">
        <v>24461</v>
      </c>
      <c r="M5024">
        <v>829</v>
      </c>
      <c r="N5024">
        <v>118</v>
      </c>
      <c r="R5024" s="1">
        <v>41654</v>
      </c>
      <c r="S5024" t="s">
        <v>56</v>
      </c>
      <c r="T5024">
        <v>1083</v>
      </c>
      <c r="U5024" t="s">
        <v>2861</v>
      </c>
      <c r="V5024" s="1">
        <v>41640</v>
      </c>
      <c r="W5024">
        <v>7</v>
      </c>
      <c r="X5024" t="s">
        <v>2845</v>
      </c>
      <c r="Y5024">
        <v>1</v>
      </c>
      <c r="Z5024" t="s">
        <v>46545</v>
      </c>
      <c r="AA5024">
        <v>10</v>
      </c>
      <c r="AB5024">
        <v>197206</v>
      </c>
      <c r="AC5024">
        <v>126</v>
      </c>
      <c r="AD5024" t="s">
        <v>46616</v>
      </c>
      <c r="AE5024">
        <v>1015</v>
      </c>
      <c r="AF5024" t="s">
        <v>46616</v>
      </c>
      <c r="AG5024">
        <v>3</v>
      </c>
      <c r="AH5024" t="s">
        <v>81</v>
      </c>
      <c r="AI5024">
        <v>27</v>
      </c>
      <c r="AJ5024" t="s">
        <v>44512</v>
      </c>
      <c r="AK5024">
        <v>450</v>
      </c>
      <c r="AL5024" t="s">
        <v>11376</v>
      </c>
      <c r="AQ5024" t="s">
        <v>24462</v>
      </c>
      <c r="AR5024" t="s">
        <v>24463</v>
      </c>
      <c r="AS5024">
        <v>0</v>
      </c>
      <c r="AT5024" t="s">
        <v>61</v>
      </c>
      <c r="AU5024" t="s">
        <v>24363</v>
      </c>
      <c r="AX5024">
        <v>55.344532317189</v>
      </c>
      <c r="AY5024">
        <v>10.796467228796899</v>
      </c>
      <c r="AZ5024" t="s">
        <v>62</v>
      </c>
      <c r="BA5024">
        <v>1083</v>
      </c>
      <c r="BB5024" t="s">
        <v>2861</v>
      </c>
    </row>
    <row r="5025" spans="1:54" x14ac:dyDescent="0.25">
      <c r="A5025" s="1">
        <v>45200</v>
      </c>
      <c r="B5025">
        <v>449903</v>
      </c>
      <c r="C5025" t="s">
        <v>45836</v>
      </c>
      <c r="D5025">
        <v>5800</v>
      </c>
      <c r="E5025" t="s">
        <v>13681</v>
      </c>
      <c r="F5025" t="s">
        <v>45836</v>
      </c>
      <c r="G5025">
        <v>29189722</v>
      </c>
      <c r="H5025">
        <v>1003309096</v>
      </c>
      <c r="I5025" t="s">
        <v>24464</v>
      </c>
      <c r="K5025" t="s">
        <v>24465</v>
      </c>
      <c r="L5025" t="s">
        <v>24466</v>
      </c>
      <c r="M5025">
        <v>829</v>
      </c>
      <c r="N5025">
        <v>96</v>
      </c>
      <c r="R5025" s="1">
        <v>43783</v>
      </c>
      <c r="S5025" t="s">
        <v>612</v>
      </c>
      <c r="T5025">
        <v>450</v>
      </c>
      <c r="U5025" t="s">
        <v>11376</v>
      </c>
      <c r="W5025">
        <v>2</v>
      </c>
      <c r="X5025" t="s">
        <v>57</v>
      </c>
      <c r="Y5025">
        <v>1</v>
      </c>
      <c r="Z5025" t="s">
        <v>46545</v>
      </c>
      <c r="AA5025">
        <v>10</v>
      </c>
      <c r="AB5025">
        <v>196506</v>
      </c>
      <c r="AC5025">
        <v>126</v>
      </c>
      <c r="AD5025" t="s">
        <v>46616</v>
      </c>
      <c r="AE5025">
        <v>1015</v>
      </c>
      <c r="AF5025" t="s">
        <v>46616</v>
      </c>
      <c r="AG5025">
        <v>1</v>
      </c>
      <c r="AH5025" t="s">
        <v>44482</v>
      </c>
      <c r="AI5025">
        <v>27</v>
      </c>
      <c r="AJ5025" t="s">
        <v>44512</v>
      </c>
      <c r="AK5025">
        <v>450</v>
      </c>
      <c r="AL5025" t="s">
        <v>11376</v>
      </c>
      <c r="AQ5025" t="s">
        <v>24467</v>
      </c>
      <c r="AR5025" t="s">
        <v>24468</v>
      </c>
      <c r="AS5025">
        <v>0</v>
      </c>
      <c r="AT5025" t="s">
        <v>61</v>
      </c>
      <c r="AU5025" t="s">
        <v>24363</v>
      </c>
      <c r="AX5025">
        <v>55.337078390000002</v>
      </c>
      <c r="AY5025">
        <v>10.796170999999999</v>
      </c>
      <c r="AZ5025" t="s">
        <v>62</v>
      </c>
      <c r="BA5025">
        <v>1083</v>
      </c>
      <c r="BB5025" t="s">
        <v>2861</v>
      </c>
    </row>
    <row r="5026" spans="1:54" x14ac:dyDescent="0.25">
      <c r="A5026" s="1">
        <v>45200</v>
      </c>
      <c r="B5026">
        <v>449904</v>
      </c>
      <c r="C5026" t="s">
        <v>24469</v>
      </c>
      <c r="D5026">
        <v>5800</v>
      </c>
      <c r="E5026" t="s">
        <v>13681</v>
      </c>
      <c r="F5026" t="s">
        <v>24470</v>
      </c>
      <c r="G5026">
        <v>29189730</v>
      </c>
      <c r="H5026">
        <v>1003309114</v>
      </c>
      <c r="I5026" t="s">
        <v>24471</v>
      </c>
      <c r="J5026" t="s">
        <v>24472</v>
      </c>
      <c r="K5026" t="s">
        <v>17352</v>
      </c>
      <c r="L5026" t="s">
        <v>13796</v>
      </c>
      <c r="M5026">
        <v>856</v>
      </c>
      <c r="N5026">
        <v>17</v>
      </c>
      <c r="R5026" s="1">
        <v>41606</v>
      </c>
      <c r="S5026" t="s">
        <v>56</v>
      </c>
      <c r="T5026">
        <v>450</v>
      </c>
      <c r="U5026" t="s">
        <v>11376</v>
      </c>
      <c r="V5026" s="1">
        <v>41579</v>
      </c>
      <c r="W5026">
        <v>2</v>
      </c>
      <c r="X5026" t="s">
        <v>57</v>
      </c>
      <c r="Y5026">
        <v>1</v>
      </c>
      <c r="Z5026" t="s">
        <v>46545</v>
      </c>
      <c r="AB5026">
        <v>196302</v>
      </c>
      <c r="AC5026">
        <v>128</v>
      </c>
      <c r="AD5026" t="s">
        <v>955</v>
      </c>
      <c r="AE5026">
        <v>1051</v>
      </c>
      <c r="AF5026" t="s">
        <v>955</v>
      </c>
      <c r="AG5026">
        <v>3</v>
      </c>
      <c r="AH5026" t="s">
        <v>81</v>
      </c>
      <c r="AI5026">
        <v>27</v>
      </c>
      <c r="AJ5026" t="s">
        <v>44512</v>
      </c>
      <c r="AK5026">
        <v>450</v>
      </c>
      <c r="AL5026" t="s">
        <v>11376</v>
      </c>
      <c r="AQ5026" t="s">
        <v>24473</v>
      </c>
      <c r="AR5026" t="s">
        <v>24474</v>
      </c>
      <c r="AS5026">
        <v>0</v>
      </c>
      <c r="AT5026" t="s">
        <v>61</v>
      </c>
      <c r="AU5026" t="s">
        <v>10739</v>
      </c>
      <c r="AX5026">
        <v>55.317923912749897</v>
      </c>
      <c r="AY5026">
        <v>10.8070982164367</v>
      </c>
      <c r="AZ5026" t="s">
        <v>62</v>
      </c>
      <c r="BA5026">
        <v>1083</v>
      </c>
      <c r="BB5026" t="s">
        <v>2861</v>
      </c>
    </row>
    <row r="5027" spans="1:54" x14ac:dyDescent="0.25">
      <c r="A5027" s="1">
        <v>45200</v>
      </c>
      <c r="B5027">
        <v>450000</v>
      </c>
      <c r="C5027" t="s">
        <v>24475</v>
      </c>
      <c r="D5027">
        <v>5800</v>
      </c>
      <c r="E5027" t="s">
        <v>13681</v>
      </c>
      <c r="F5027" t="s">
        <v>11376</v>
      </c>
      <c r="G5027">
        <v>29189722</v>
      </c>
      <c r="K5027" t="s">
        <v>15771</v>
      </c>
      <c r="L5027" t="s">
        <v>53063</v>
      </c>
      <c r="M5027">
        <v>1031</v>
      </c>
      <c r="N5027">
        <v>1</v>
      </c>
      <c r="R5027" s="1">
        <v>43791</v>
      </c>
      <c r="S5027" t="s">
        <v>80</v>
      </c>
      <c r="T5027">
        <v>450</v>
      </c>
      <c r="U5027" t="s">
        <v>11376</v>
      </c>
      <c r="W5027">
        <v>2</v>
      </c>
      <c r="X5027" t="s">
        <v>57</v>
      </c>
      <c r="Y5027">
        <v>5</v>
      </c>
      <c r="Z5027" t="s">
        <v>54458</v>
      </c>
      <c r="AB5027">
        <v>200701</v>
      </c>
      <c r="AC5027">
        <v>923</v>
      </c>
      <c r="AD5027" t="s">
        <v>58</v>
      </c>
      <c r="AE5027">
        <v>2013</v>
      </c>
      <c r="AF5027" t="s">
        <v>58</v>
      </c>
      <c r="AG5027">
        <v>1</v>
      </c>
      <c r="AH5027" t="s">
        <v>44482</v>
      </c>
      <c r="AI5027">
        <v>99</v>
      </c>
      <c r="AJ5027" t="s">
        <v>54511</v>
      </c>
      <c r="AK5027">
        <v>450</v>
      </c>
      <c r="AL5027" t="s">
        <v>11376</v>
      </c>
      <c r="AQ5027" t="s">
        <v>15772</v>
      </c>
      <c r="AR5027" t="s">
        <v>15773</v>
      </c>
      <c r="AS5027">
        <v>0</v>
      </c>
      <c r="AT5027" t="s">
        <v>61</v>
      </c>
      <c r="AU5027" t="s">
        <v>7012</v>
      </c>
      <c r="AV5027" t="s">
        <v>52612</v>
      </c>
      <c r="AX5027">
        <v>55.312702369999997</v>
      </c>
      <c r="AY5027">
        <v>10.79023767</v>
      </c>
      <c r="AZ5027" t="s">
        <v>62</v>
      </c>
      <c r="BA5027">
        <v>1083</v>
      </c>
      <c r="BB5027" t="s">
        <v>2861</v>
      </c>
    </row>
    <row r="5028" spans="1:54" x14ac:dyDescent="0.25">
      <c r="A5028" s="1">
        <v>45200</v>
      </c>
      <c r="B5028">
        <v>450001</v>
      </c>
      <c r="C5028" t="s">
        <v>24476</v>
      </c>
      <c r="D5028">
        <v>5800</v>
      </c>
      <c r="E5028" t="s">
        <v>13681</v>
      </c>
      <c r="F5028" t="s">
        <v>24476</v>
      </c>
      <c r="G5028">
        <v>31446929</v>
      </c>
      <c r="H5028">
        <v>1014496633</v>
      </c>
      <c r="I5028" t="s">
        <v>24477</v>
      </c>
      <c r="K5028" t="s">
        <v>24478</v>
      </c>
      <c r="L5028" t="s">
        <v>15046</v>
      </c>
      <c r="M5028">
        <v>925</v>
      </c>
      <c r="N5028">
        <v>5</v>
      </c>
      <c r="R5028" s="1">
        <v>42481</v>
      </c>
      <c r="S5028" t="s">
        <v>56</v>
      </c>
      <c r="V5028" s="1">
        <v>42461</v>
      </c>
      <c r="W5028">
        <v>6</v>
      </c>
      <c r="X5028" t="s">
        <v>1289</v>
      </c>
      <c r="Y5028">
        <v>1</v>
      </c>
      <c r="Z5028" t="s">
        <v>46545</v>
      </c>
      <c r="AB5028">
        <v>200905</v>
      </c>
      <c r="AC5028">
        <v>129</v>
      </c>
      <c r="AD5028" t="s">
        <v>2405</v>
      </c>
      <c r="AE5028">
        <v>1016</v>
      </c>
      <c r="AF5028" t="s">
        <v>2405</v>
      </c>
      <c r="AG5028">
        <v>3</v>
      </c>
      <c r="AH5028" t="s">
        <v>81</v>
      </c>
      <c r="AI5028">
        <v>99</v>
      </c>
      <c r="AJ5028" t="s">
        <v>54511</v>
      </c>
      <c r="AK5028">
        <v>450</v>
      </c>
      <c r="AL5028" t="s">
        <v>11376</v>
      </c>
      <c r="AQ5028" t="s">
        <v>24479</v>
      </c>
      <c r="AS5028">
        <v>0</v>
      </c>
      <c r="AT5028" t="s">
        <v>61</v>
      </c>
      <c r="AU5028" t="s">
        <v>6722</v>
      </c>
      <c r="AX5028">
        <v>55.340502072828002</v>
      </c>
      <c r="AY5028">
        <v>10.7427430782048</v>
      </c>
      <c r="AZ5028" t="s">
        <v>62</v>
      </c>
      <c r="BA5028">
        <v>1083</v>
      </c>
      <c r="BB5028" t="s">
        <v>2861</v>
      </c>
    </row>
    <row r="5029" spans="1:54" x14ac:dyDescent="0.25">
      <c r="A5029" s="1">
        <v>45200</v>
      </c>
      <c r="B5029">
        <v>450375</v>
      </c>
      <c r="D5029">
        <v>5800</v>
      </c>
      <c r="E5029" t="s">
        <v>13681</v>
      </c>
      <c r="F5029" t="s">
        <v>54930</v>
      </c>
      <c r="G5029">
        <v>78961619</v>
      </c>
      <c r="H5029">
        <v>1003308519</v>
      </c>
      <c r="I5029" t="s">
        <v>53666</v>
      </c>
      <c r="J5029" t="s">
        <v>24436</v>
      </c>
      <c r="K5029" t="s">
        <v>24437</v>
      </c>
      <c r="L5029" t="s">
        <v>24480</v>
      </c>
      <c r="M5029">
        <v>921</v>
      </c>
      <c r="N5029">
        <v>1</v>
      </c>
      <c r="R5029" s="1">
        <v>43815</v>
      </c>
      <c r="S5029" t="s">
        <v>56</v>
      </c>
      <c r="T5029">
        <v>450</v>
      </c>
      <c r="U5029" t="s">
        <v>11376</v>
      </c>
      <c r="V5029" s="1">
        <v>43815</v>
      </c>
      <c r="W5029">
        <v>0</v>
      </c>
      <c r="X5029" t="s">
        <v>1252</v>
      </c>
      <c r="Y5029">
        <v>1</v>
      </c>
      <c r="Z5029" t="s">
        <v>46545</v>
      </c>
      <c r="AB5029">
        <v>199010</v>
      </c>
      <c r="AC5029">
        <v>147</v>
      </c>
      <c r="AD5029" t="s">
        <v>46697</v>
      </c>
      <c r="AE5029">
        <v>1021</v>
      </c>
      <c r="AF5029" t="s">
        <v>46697</v>
      </c>
      <c r="AG5029">
        <v>3</v>
      </c>
      <c r="AH5029" t="s">
        <v>81</v>
      </c>
      <c r="AI5029">
        <v>99</v>
      </c>
      <c r="AJ5029" t="s">
        <v>54511</v>
      </c>
      <c r="AK5029">
        <v>450</v>
      </c>
      <c r="AL5029" t="s">
        <v>11376</v>
      </c>
      <c r="AM5029">
        <v>2</v>
      </c>
      <c r="AN5029" t="s">
        <v>119</v>
      </c>
      <c r="AO5029">
        <v>281387</v>
      </c>
      <c r="AQ5029" t="s">
        <v>24481</v>
      </c>
      <c r="AR5029" t="s">
        <v>24482</v>
      </c>
      <c r="AS5029">
        <v>0</v>
      </c>
      <c r="AT5029" t="s">
        <v>61</v>
      </c>
      <c r="AU5029" t="s">
        <v>24483</v>
      </c>
      <c r="AX5029">
        <v>55.31838922</v>
      </c>
      <c r="AY5029">
        <v>10.78328685</v>
      </c>
      <c r="AZ5029" t="s">
        <v>62</v>
      </c>
      <c r="BA5029">
        <v>1083</v>
      </c>
      <c r="BB5029" t="s">
        <v>2861</v>
      </c>
    </row>
    <row r="5030" spans="1:54" x14ac:dyDescent="0.25">
      <c r="A5030" s="1">
        <v>45200</v>
      </c>
      <c r="B5030">
        <v>451001</v>
      </c>
      <c r="C5030" t="s">
        <v>53667</v>
      </c>
      <c r="D5030">
        <v>5466</v>
      </c>
      <c r="E5030" t="s">
        <v>17384</v>
      </c>
      <c r="F5030" t="s">
        <v>53668</v>
      </c>
      <c r="G5030">
        <v>29189684</v>
      </c>
      <c r="H5030">
        <v>1003314154</v>
      </c>
      <c r="I5030" t="s">
        <v>24484</v>
      </c>
      <c r="J5030" t="s">
        <v>24485</v>
      </c>
      <c r="K5030" t="s">
        <v>24486</v>
      </c>
      <c r="L5030" t="s">
        <v>24487</v>
      </c>
      <c r="M5030">
        <v>174</v>
      </c>
      <c r="N5030">
        <v>29</v>
      </c>
      <c r="R5030" s="1">
        <v>43783</v>
      </c>
      <c r="S5030" t="s">
        <v>56</v>
      </c>
      <c r="T5030">
        <v>410</v>
      </c>
      <c r="U5030" t="s">
        <v>14351</v>
      </c>
      <c r="W5030">
        <v>2</v>
      </c>
      <c r="X5030" t="s">
        <v>57</v>
      </c>
      <c r="Y5030">
        <v>1</v>
      </c>
      <c r="Z5030" t="s">
        <v>46545</v>
      </c>
      <c r="AA5030">
        <v>10</v>
      </c>
      <c r="AB5030">
        <v>196308</v>
      </c>
      <c r="AC5030">
        <v>121</v>
      </c>
      <c r="AD5030" t="s">
        <v>70</v>
      </c>
      <c r="AE5030">
        <v>1012</v>
      </c>
      <c r="AF5030" t="s">
        <v>71</v>
      </c>
      <c r="AG5030">
        <v>1</v>
      </c>
      <c r="AH5030" t="s">
        <v>44482</v>
      </c>
      <c r="AI5030">
        <v>21</v>
      </c>
      <c r="AJ5030" t="s">
        <v>52613</v>
      </c>
      <c r="AK5030">
        <v>410</v>
      </c>
      <c r="AL5030" t="s">
        <v>14351</v>
      </c>
      <c r="AQ5030" t="s">
        <v>24488</v>
      </c>
      <c r="AR5030" t="s">
        <v>24489</v>
      </c>
      <c r="AS5030">
        <v>0</v>
      </c>
      <c r="AT5030" t="s">
        <v>61</v>
      </c>
      <c r="AU5030" t="s">
        <v>23814</v>
      </c>
      <c r="AX5030">
        <v>55.488813929999999</v>
      </c>
      <c r="AY5030">
        <v>9.9085933399999995</v>
      </c>
      <c r="AZ5030" t="s">
        <v>62</v>
      </c>
      <c r="BA5030">
        <v>1083</v>
      </c>
      <c r="BB5030" t="s">
        <v>2861</v>
      </c>
    </row>
    <row r="5031" spans="1:54" x14ac:dyDescent="0.25">
      <c r="A5031" s="1">
        <v>45200</v>
      </c>
      <c r="B5031">
        <v>451002</v>
      </c>
      <c r="C5031" t="s">
        <v>55434</v>
      </c>
      <c r="D5031">
        <v>5580</v>
      </c>
      <c r="E5031" t="s">
        <v>48884</v>
      </c>
      <c r="F5031" t="s">
        <v>50058</v>
      </c>
      <c r="G5031">
        <v>29189684</v>
      </c>
      <c r="H5031">
        <v>1003314257</v>
      </c>
      <c r="I5031" t="s">
        <v>24490</v>
      </c>
      <c r="J5031" t="s">
        <v>24491</v>
      </c>
      <c r="K5031" t="s">
        <v>24492</v>
      </c>
      <c r="L5031" t="s">
        <v>45837</v>
      </c>
      <c r="M5031">
        <v>1040</v>
      </c>
      <c r="N5031">
        <v>9</v>
      </c>
      <c r="R5031" s="1">
        <v>44621</v>
      </c>
      <c r="S5031" t="s">
        <v>56</v>
      </c>
      <c r="T5031">
        <v>410</v>
      </c>
      <c r="U5031" t="s">
        <v>14351</v>
      </c>
      <c r="W5031">
        <v>2</v>
      </c>
      <c r="X5031" t="s">
        <v>57</v>
      </c>
      <c r="Y5031">
        <v>1</v>
      </c>
      <c r="Z5031" t="s">
        <v>46545</v>
      </c>
      <c r="AA5031">
        <v>10</v>
      </c>
      <c r="AB5031">
        <v>196401</v>
      </c>
      <c r="AC5031">
        <v>121</v>
      </c>
      <c r="AD5031" t="s">
        <v>70</v>
      </c>
      <c r="AE5031">
        <v>1012</v>
      </c>
      <c r="AF5031" t="s">
        <v>71</v>
      </c>
      <c r="AG5031">
        <v>1</v>
      </c>
      <c r="AH5031" t="s">
        <v>44482</v>
      </c>
      <c r="AI5031">
        <v>21</v>
      </c>
      <c r="AJ5031" t="s">
        <v>52613</v>
      </c>
      <c r="AK5031">
        <v>410</v>
      </c>
      <c r="AL5031" t="s">
        <v>14351</v>
      </c>
      <c r="AQ5031" t="s">
        <v>24493</v>
      </c>
      <c r="AR5031" t="s">
        <v>24494</v>
      </c>
      <c r="AS5031">
        <v>0</v>
      </c>
      <c r="AT5031" t="s">
        <v>61</v>
      </c>
      <c r="AU5031" t="s">
        <v>45106</v>
      </c>
      <c r="AX5031">
        <v>55.45291512</v>
      </c>
      <c r="AY5031">
        <v>9.8698616799999996</v>
      </c>
      <c r="AZ5031" t="s">
        <v>62</v>
      </c>
      <c r="BA5031">
        <v>1083</v>
      </c>
      <c r="BB5031" t="s">
        <v>2861</v>
      </c>
    </row>
    <row r="5032" spans="1:54" x14ac:dyDescent="0.25">
      <c r="A5032" s="1">
        <v>45200</v>
      </c>
      <c r="B5032">
        <v>451003</v>
      </c>
      <c r="C5032" t="s">
        <v>55435</v>
      </c>
      <c r="D5032">
        <v>5580</v>
      </c>
      <c r="E5032" t="s">
        <v>48884</v>
      </c>
      <c r="F5032" t="s">
        <v>50059</v>
      </c>
      <c r="G5032">
        <v>54629613</v>
      </c>
      <c r="H5032">
        <v>1003105047</v>
      </c>
      <c r="I5032" t="s">
        <v>24495</v>
      </c>
      <c r="J5032" t="s">
        <v>24496</v>
      </c>
      <c r="K5032" t="s">
        <v>24497</v>
      </c>
      <c r="L5032" t="s">
        <v>10927</v>
      </c>
      <c r="M5032">
        <v>1036</v>
      </c>
      <c r="N5032">
        <v>2</v>
      </c>
      <c r="R5032" s="1">
        <v>45181</v>
      </c>
      <c r="S5032" t="s">
        <v>6399</v>
      </c>
      <c r="W5032">
        <v>5</v>
      </c>
      <c r="X5032" t="s">
        <v>557</v>
      </c>
      <c r="Y5032">
        <v>1</v>
      </c>
      <c r="Z5032" t="s">
        <v>46545</v>
      </c>
      <c r="AA5032">
        <v>10</v>
      </c>
      <c r="AB5032">
        <v>189601</v>
      </c>
      <c r="AC5032">
        <v>121</v>
      </c>
      <c r="AD5032" t="s">
        <v>70</v>
      </c>
      <c r="AE5032">
        <v>1013</v>
      </c>
      <c r="AF5032" t="s">
        <v>558</v>
      </c>
      <c r="AG5032">
        <v>1</v>
      </c>
      <c r="AH5032" t="s">
        <v>44482</v>
      </c>
      <c r="AI5032">
        <v>21</v>
      </c>
      <c r="AJ5032" t="s">
        <v>52613</v>
      </c>
      <c r="AK5032">
        <v>410</v>
      </c>
      <c r="AL5032" t="s">
        <v>14351</v>
      </c>
      <c r="AQ5032" t="s">
        <v>24498</v>
      </c>
      <c r="AR5032" t="s">
        <v>24499</v>
      </c>
      <c r="AS5032">
        <v>0</v>
      </c>
      <c r="AT5032" t="s">
        <v>61</v>
      </c>
      <c r="AU5032" t="s">
        <v>3786</v>
      </c>
      <c r="AX5032">
        <v>55.460423890000001</v>
      </c>
      <c r="AY5032">
        <v>9.8680178200000004</v>
      </c>
      <c r="AZ5032" t="s">
        <v>62</v>
      </c>
      <c r="BA5032">
        <v>1083</v>
      </c>
      <c r="BB5032" t="s">
        <v>2861</v>
      </c>
    </row>
    <row r="5033" spans="1:54" x14ac:dyDescent="0.25">
      <c r="A5033" s="1">
        <v>45200</v>
      </c>
      <c r="B5033">
        <v>451210</v>
      </c>
      <c r="C5033" t="s">
        <v>55436</v>
      </c>
      <c r="D5033">
        <v>5580</v>
      </c>
      <c r="E5033" t="s">
        <v>48884</v>
      </c>
      <c r="F5033" t="s">
        <v>55437</v>
      </c>
      <c r="G5033">
        <v>29189684</v>
      </c>
      <c r="H5033">
        <v>1003314233</v>
      </c>
      <c r="I5033" t="s">
        <v>24500</v>
      </c>
      <c r="J5033" t="s">
        <v>24491</v>
      </c>
      <c r="K5033" t="s">
        <v>24501</v>
      </c>
      <c r="L5033" t="s">
        <v>45837</v>
      </c>
      <c r="M5033">
        <v>1040</v>
      </c>
      <c r="N5033">
        <v>9</v>
      </c>
      <c r="R5033" s="1">
        <v>40162</v>
      </c>
      <c r="S5033" t="s">
        <v>80</v>
      </c>
      <c r="T5033">
        <v>410</v>
      </c>
      <c r="U5033" t="s">
        <v>14351</v>
      </c>
      <c r="V5033" s="1">
        <v>40087</v>
      </c>
      <c r="W5033">
        <v>2</v>
      </c>
      <c r="X5033" t="s">
        <v>57</v>
      </c>
      <c r="Y5033">
        <v>1</v>
      </c>
      <c r="Z5033" t="s">
        <v>46545</v>
      </c>
      <c r="AB5033">
        <v>196709</v>
      </c>
      <c r="AC5033">
        <v>125</v>
      </c>
      <c r="AD5033" t="s">
        <v>1344</v>
      </c>
      <c r="AE5033">
        <v>1014</v>
      </c>
      <c r="AF5033" t="s">
        <v>1352</v>
      </c>
      <c r="AG5033">
        <v>3</v>
      </c>
      <c r="AH5033" t="s">
        <v>81</v>
      </c>
      <c r="AI5033">
        <v>24</v>
      </c>
      <c r="AJ5033" t="s">
        <v>1344</v>
      </c>
      <c r="AK5033">
        <v>410</v>
      </c>
      <c r="AL5033" t="s">
        <v>14351</v>
      </c>
      <c r="AM5033">
        <v>2</v>
      </c>
      <c r="AN5033" t="s">
        <v>119</v>
      </c>
      <c r="AO5033">
        <v>445210</v>
      </c>
      <c r="AQ5033" t="s">
        <v>24502</v>
      </c>
      <c r="AR5033" t="s">
        <v>24503</v>
      </c>
      <c r="AS5033">
        <v>0</v>
      </c>
      <c r="AT5033" t="s">
        <v>61</v>
      </c>
      <c r="AU5033" t="s">
        <v>45106</v>
      </c>
      <c r="AX5033">
        <v>55.4528776854577</v>
      </c>
      <c r="AY5033">
        <v>9.8690361707600207</v>
      </c>
      <c r="AZ5033" t="s">
        <v>62</v>
      </c>
      <c r="BA5033">
        <v>1083</v>
      </c>
      <c r="BB5033" t="s">
        <v>2861</v>
      </c>
    </row>
    <row r="5034" spans="1:54" x14ac:dyDescent="0.25">
      <c r="A5034" s="1">
        <v>45200</v>
      </c>
      <c r="B5034">
        <v>451300</v>
      </c>
      <c r="C5034" t="s">
        <v>55438</v>
      </c>
      <c r="D5034">
        <v>5580</v>
      </c>
      <c r="E5034" t="s">
        <v>48884</v>
      </c>
      <c r="F5034" t="s">
        <v>50060</v>
      </c>
      <c r="G5034">
        <v>54632118</v>
      </c>
      <c r="H5034">
        <v>1002021993</v>
      </c>
      <c r="I5034" t="s">
        <v>53669</v>
      </c>
      <c r="J5034" t="s">
        <v>24504</v>
      </c>
      <c r="K5034" t="s">
        <v>24505</v>
      </c>
      <c r="L5034" t="s">
        <v>24506</v>
      </c>
      <c r="M5034">
        <v>891</v>
      </c>
      <c r="N5034">
        <v>7</v>
      </c>
      <c r="R5034" s="1">
        <v>43783</v>
      </c>
      <c r="S5034" t="s">
        <v>56</v>
      </c>
      <c r="W5034">
        <v>5</v>
      </c>
      <c r="X5034" t="s">
        <v>557</v>
      </c>
      <c r="Y5034">
        <v>1</v>
      </c>
      <c r="Z5034" t="s">
        <v>46545</v>
      </c>
      <c r="AA5034">
        <v>10</v>
      </c>
      <c r="AB5034">
        <v>189701</v>
      </c>
      <c r="AC5034">
        <v>123</v>
      </c>
      <c r="AD5034" t="s">
        <v>1507</v>
      </c>
      <c r="AE5034">
        <v>1011</v>
      </c>
      <c r="AF5034" t="s">
        <v>1507</v>
      </c>
      <c r="AG5034">
        <v>1</v>
      </c>
      <c r="AH5034" t="s">
        <v>44482</v>
      </c>
      <c r="AI5034">
        <v>80</v>
      </c>
      <c r="AJ5034" t="s">
        <v>1507</v>
      </c>
      <c r="AK5034">
        <v>410</v>
      </c>
      <c r="AL5034" t="s">
        <v>14351</v>
      </c>
      <c r="AQ5034" t="s">
        <v>24507</v>
      </c>
      <c r="AR5034" t="s">
        <v>24508</v>
      </c>
      <c r="AS5034">
        <v>0</v>
      </c>
      <c r="AT5034" t="s">
        <v>61</v>
      </c>
      <c r="AU5034" t="s">
        <v>24509</v>
      </c>
      <c r="AX5034">
        <v>55.45494884</v>
      </c>
      <c r="AY5034">
        <v>9.8899260299999998</v>
      </c>
      <c r="AZ5034" t="s">
        <v>62</v>
      </c>
      <c r="BA5034">
        <v>1083</v>
      </c>
      <c r="BB5034" t="s">
        <v>2861</v>
      </c>
    </row>
    <row r="5035" spans="1:54" x14ac:dyDescent="0.25">
      <c r="A5035" s="1">
        <v>45200</v>
      </c>
      <c r="B5035">
        <v>451301</v>
      </c>
      <c r="C5035" t="s">
        <v>24510</v>
      </c>
      <c r="D5035">
        <v>5580</v>
      </c>
      <c r="E5035" t="s">
        <v>48884</v>
      </c>
      <c r="F5035" t="s">
        <v>24511</v>
      </c>
      <c r="G5035">
        <v>54648111</v>
      </c>
      <c r="H5035">
        <v>1002022356</v>
      </c>
      <c r="I5035" t="s">
        <v>24512</v>
      </c>
      <c r="J5035" t="s">
        <v>24513</v>
      </c>
      <c r="K5035" t="s">
        <v>24514</v>
      </c>
      <c r="L5035" t="s">
        <v>24515</v>
      </c>
      <c r="M5035">
        <v>376</v>
      </c>
      <c r="N5035">
        <v>12</v>
      </c>
      <c r="R5035" s="1">
        <v>43551</v>
      </c>
      <c r="S5035" t="s">
        <v>56</v>
      </c>
      <c r="W5035">
        <v>5</v>
      </c>
      <c r="X5035" t="s">
        <v>557</v>
      </c>
      <c r="Y5035">
        <v>1</v>
      </c>
      <c r="Z5035" t="s">
        <v>46545</v>
      </c>
      <c r="AA5035">
        <v>10</v>
      </c>
      <c r="AB5035">
        <v>196010</v>
      </c>
      <c r="AC5035">
        <v>123</v>
      </c>
      <c r="AD5035" t="s">
        <v>1507</v>
      </c>
      <c r="AE5035">
        <v>1011</v>
      </c>
      <c r="AF5035" t="s">
        <v>1507</v>
      </c>
      <c r="AG5035">
        <v>1</v>
      </c>
      <c r="AH5035" t="s">
        <v>44482</v>
      </c>
      <c r="AI5035">
        <v>80</v>
      </c>
      <c r="AJ5035" t="s">
        <v>1507</v>
      </c>
      <c r="AK5035">
        <v>410</v>
      </c>
      <c r="AL5035" t="s">
        <v>14351</v>
      </c>
      <c r="AQ5035" t="s">
        <v>24516</v>
      </c>
      <c r="AR5035" t="s">
        <v>24517</v>
      </c>
      <c r="AS5035">
        <v>0</v>
      </c>
      <c r="AT5035" t="s">
        <v>61</v>
      </c>
      <c r="AU5035" t="s">
        <v>24518</v>
      </c>
      <c r="AX5035">
        <v>55.460727050000003</v>
      </c>
      <c r="AY5035">
        <v>9.8227561800000007</v>
      </c>
      <c r="AZ5035" t="s">
        <v>62</v>
      </c>
      <c r="BA5035">
        <v>1083</v>
      </c>
      <c r="BB5035" t="s">
        <v>2861</v>
      </c>
    </row>
    <row r="5036" spans="1:54" x14ac:dyDescent="0.25">
      <c r="A5036" s="1">
        <v>45200</v>
      </c>
      <c r="B5036">
        <v>451302</v>
      </c>
      <c r="C5036" t="s">
        <v>53670</v>
      </c>
      <c r="D5036">
        <v>5466</v>
      </c>
      <c r="E5036" t="s">
        <v>17384</v>
      </c>
      <c r="F5036" t="s">
        <v>53671</v>
      </c>
      <c r="G5036">
        <v>53970613</v>
      </c>
      <c r="H5036">
        <v>1007697585</v>
      </c>
      <c r="I5036" t="s">
        <v>24519</v>
      </c>
      <c r="J5036" t="s">
        <v>24520</v>
      </c>
      <c r="K5036" t="s">
        <v>23141</v>
      </c>
      <c r="L5036" t="s">
        <v>49917</v>
      </c>
      <c r="M5036">
        <v>525</v>
      </c>
      <c r="N5036">
        <v>2</v>
      </c>
      <c r="R5036" s="1">
        <v>40162</v>
      </c>
      <c r="S5036" t="s">
        <v>80</v>
      </c>
      <c r="V5036" s="1">
        <v>39661</v>
      </c>
      <c r="W5036">
        <v>5</v>
      </c>
      <c r="X5036" t="s">
        <v>557</v>
      </c>
      <c r="Y5036">
        <v>1</v>
      </c>
      <c r="Z5036" t="s">
        <v>46545</v>
      </c>
      <c r="AB5036">
        <v>195911</v>
      </c>
      <c r="AC5036">
        <v>141</v>
      </c>
      <c r="AD5036" t="s">
        <v>46688</v>
      </c>
      <c r="AE5036">
        <v>1022</v>
      </c>
      <c r="AF5036" t="s">
        <v>46688</v>
      </c>
      <c r="AG5036">
        <v>3</v>
      </c>
      <c r="AH5036" t="s">
        <v>81</v>
      </c>
      <c r="AI5036">
        <v>84</v>
      </c>
      <c r="AJ5036" t="s">
        <v>46689</v>
      </c>
      <c r="AK5036">
        <v>410</v>
      </c>
      <c r="AL5036" t="s">
        <v>14351</v>
      </c>
      <c r="AQ5036" t="s">
        <v>24521</v>
      </c>
      <c r="AR5036" t="s">
        <v>24522</v>
      </c>
      <c r="AS5036">
        <v>0</v>
      </c>
      <c r="AT5036" t="s">
        <v>61</v>
      </c>
      <c r="AU5036" t="s">
        <v>47653</v>
      </c>
      <c r="AX5036">
        <v>55.486287274754602</v>
      </c>
      <c r="AY5036">
        <v>9.9108302454415806</v>
      </c>
      <c r="AZ5036" t="s">
        <v>62</v>
      </c>
      <c r="BA5036">
        <v>1083</v>
      </c>
      <c r="BB5036" t="s">
        <v>2861</v>
      </c>
    </row>
    <row r="5037" spans="1:54" x14ac:dyDescent="0.25">
      <c r="A5037" s="1">
        <v>45200</v>
      </c>
      <c r="B5037">
        <v>451303</v>
      </c>
      <c r="C5037" t="s">
        <v>24523</v>
      </c>
      <c r="D5037">
        <v>5580</v>
      </c>
      <c r="E5037" t="s">
        <v>48884</v>
      </c>
      <c r="F5037" t="s">
        <v>24523</v>
      </c>
      <c r="G5037">
        <v>28536402</v>
      </c>
      <c r="H5037">
        <v>1003105059</v>
      </c>
      <c r="I5037" t="s">
        <v>55955</v>
      </c>
      <c r="J5037" t="s">
        <v>24524</v>
      </c>
      <c r="K5037" t="s">
        <v>24525</v>
      </c>
      <c r="L5037" t="s">
        <v>24526</v>
      </c>
      <c r="M5037">
        <v>1417</v>
      </c>
      <c r="N5037" t="s">
        <v>9091</v>
      </c>
      <c r="R5037" s="1">
        <v>43783</v>
      </c>
      <c r="S5037" t="s">
        <v>851</v>
      </c>
      <c r="W5037">
        <v>5</v>
      </c>
      <c r="X5037" t="s">
        <v>557</v>
      </c>
      <c r="Y5037">
        <v>1</v>
      </c>
      <c r="Z5037" t="s">
        <v>46545</v>
      </c>
      <c r="AA5037">
        <v>10</v>
      </c>
      <c r="AB5037">
        <v>199008</v>
      </c>
      <c r="AC5037">
        <v>123</v>
      </c>
      <c r="AD5037" t="s">
        <v>1507</v>
      </c>
      <c r="AE5037">
        <v>1011</v>
      </c>
      <c r="AF5037" t="s">
        <v>1507</v>
      </c>
      <c r="AG5037">
        <v>1</v>
      </c>
      <c r="AH5037" t="s">
        <v>44482</v>
      </c>
      <c r="AI5037">
        <v>80</v>
      </c>
      <c r="AJ5037" t="s">
        <v>1507</v>
      </c>
      <c r="AK5037">
        <v>410</v>
      </c>
      <c r="AL5037" t="s">
        <v>14351</v>
      </c>
      <c r="AQ5037" t="s">
        <v>24527</v>
      </c>
      <c r="AR5037" t="s">
        <v>24528</v>
      </c>
      <c r="AS5037">
        <v>0</v>
      </c>
      <c r="AT5037" t="s">
        <v>61</v>
      </c>
      <c r="AU5037" t="s">
        <v>24529</v>
      </c>
      <c r="AX5037">
        <v>55.460142089999998</v>
      </c>
      <c r="AY5037">
        <v>9.8666601000000007</v>
      </c>
      <c r="AZ5037" t="s">
        <v>62</v>
      </c>
      <c r="BA5037">
        <v>1083</v>
      </c>
      <c r="BB5037" t="s">
        <v>2861</v>
      </c>
    </row>
    <row r="5038" spans="1:54" x14ac:dyDescent="0.25">
      <c r="A5038" s="1">
        <v>45200</v>
      </c>
      <c r="B5038">
        <v>451304</v>
      </c>
      <c r="C5038" t="s">
        <v>24530</v>
      </c>
      <c r="D5038">
        <v>5580</v>
      </c>
      <c r="E5038" t="s">
        <v>48884</v>
      </c>
      <c r="F5038" t="s">
        <v>24531</v>
      </c>
      <c r="G5038">
        <v>19315282</v>
      </c>
      <c r="H5038">
        <v>1003764880</v>
      </c>
      <c r="I5038" t="s">
        <v>24532</v>
      </c>
      <c r="J5038" t="s">
        <v>24533</v>
      </c>
      <c r="K5038" t="s">
        <v>24534</v>
      </c>
      <c r="L5038" t="s">
        <v>24535</v>
      </c>
      <c r="M5038">
        <v>225</v>
      </c>
      <c r="N5038">
        <v>2</v>
      </c>
      <c r="R5038" s="1">
        <v>43783</v>
      </c>
      <c r="S5038" t="s">
        <v>597</v>
      </c>
      <c r="W5038">
        <v>5</v>
      </c>
      <c r="X5038" t="s">
        <v>557</v>
      </c>
      <c r="Y5038">
        <v>1</v>
      </c>
      <c r="Z5038" t="s">
        <v>46545</v>
      </c>
      <c r="AB5038">
        <v>199608</v>
      </c>
      <c r="AC5038">
        <v>123</v>
      </c>
      <c r="AD5038" t="s">
        <v>1507</v>
      </c>
      <c r="AE5038">
        <v>1011</v>
      </c>
      <c r="AF5038" t="s">
        <v>1507</v>
      </c>
      <c r="AG5038">
        <v>1</v>
      </c>
      <c r="AH5038" t="s">
        <v>44482</v>
      </c>
      <c r="AI5038">
        <v>80</v>
      </c>
      <c r="AJ5038" t="s">
        <v>1507</v>
      </c>
      <c r="AK5038">
        <v>410</v>
      </c>
      <c r="AL5038" t="s">
        <v>14351</v>
      </c>
      <c r="AQ5038" t="s">
        <v>24536</v>
      </c>
      <c r="AR5038" t="s">
        <v>24537</v>
      </c>
      <c r="AS5038">
        <v>0</v>
      </c>
      <c r="AT5038" t="s">
        <v>61</v>
      </c>
      <c r="AU5038" t="s">
        <v>24538</v>
      </c>
      <c r="AX5038">
        <v>55.458071760000003</v>
      </c>
      <c r="AY5038">
        <v>9.8735644800000006</v>
      </c>
      <c r="AZ5038" t="s">
        <v>62</v>
      </c>
      <c r="BA5038">
        <v>1083</v>
      </c>
      <c r="BB5038" t="s">
        <v>2861</v>
      </c>
    </row>
    <row r="5039" spans="1:54" x14ac:dyDescent="0.25">
      <c r="A5039" s="1">
        <v>45200</v>
      </c>
      <c r="B5039">
        <v>451325</v>
      </c>
      <c r="C5039" t="s">
        <v>55439</v>
      </c>
      <c r="D5039">
        <v>5580</v>
      </c>
      <c r="E5039" t="s">
        <v>48884</v>
      </c>
      <c r="F5039" t="s">
        <v>55440</v>
      </c>
      <c r="I5039" t="s">
        <v>24500</v>
      </c>
      <c r="J5039" t="s">
        <v>24491</v>
      </c>
      <c r="K5039" t="s">
        <v>24501</v>
      </c>
      <c r="L5039" t="s">
        <v>45837</v>
      </c>
      <c r="M5039">
        <v>1040</v>
      </c>
      <c r="N5039">
        <v>9</v>
      </c>
      <c r="R5039" s="1">
        <v>40162</v>
      </c>
      <c r="S5039" t="s">
        <v>80</v>
      </c>
      <c r="V5039" s="1">
        <v>37043</v>
      </c>
      <c r="W5039">
        <v>5</v>
      </c>
      <c r="X5039" t="s">
        <v>557</v>
      </c>
      <c r="Y5039">
        <v>1</v>
      </c>
      <c r="Z5039" t="s">
        <v>46545</v>
      </c>
      <c r="AB5039">
        <v>199508</v>
      </c>
      <c r="AC5039">
        <v>148</v>
      </c>
      <c r="AD5039" t="s">
        <v>1514</v>
      </c>
      <c r="AE5039">
        <v>1024</v>
      </c>
      <c r="AF5039" t="s">
        <v>1514</v>
      </c>
      <c r="AG5039">
        <v>3</v>
      </c>
      <c r="AH5039" t="s">
        <v>81</v>
      </c>
      <c r="AI5039">
        <v>24</v>
      </c>
      <c r="AJ5039" t="s">
        <v>1344</v>
      </c>
      <c r="AK5039">
        <v>410</v>
      </c>
      <c r="AL5039" t="s">
        <v>14351</v>
      </c>
      <c r="AS5039">
        <v>0</v>
      </c>
      <c r="AT5039" t="s">
        <v>61</v>
      </c>
      <c r="AU5039" t="s">
        <v>45106</v>
      </c>
      <c r="AX5039">
        <v>55.4528776854577</v>
      </c>
      <c r="AY5039">
        <v>9.8690361707600207</v>
      </c>
      <c r="AZ5039" t="s">
        <v>62</v>
      </c>
      <c r="BA5039">
        <v>1083</v>
      </c>
      <c r="BB5039" t="s">
        <v>2861</v>
      </c>
    </row>
    <row r="5040" spans="1:54" x14ac:dyDescent="0.25">
      <c r="A5040" s="1">
        <v>45200</v>
      </c>
      <c r="B5040">
        <v>451901</v>
      </c>
      <c r="C5040" t="s">
        <v>24539</v>
      </c>
      <c r="D5040">
        <v>5580</v>
      </c>
      <c r="E5040" t="s">
        <v>48884</v>
      </c>
      <c r="F5040" t="s">
        <v>24540</v>
      </c>
      <c r="G5040">
        <v>29189684</v>
      </c>
      <c r="H5040">
        <v>1003309187</v>
      </c>
      <c r="I5040" t="s">
        <v>24541</v>
      </c>
      <c r="J5040" t="s">
        <v>24542</v>
      </c>
      <c r="K5040" t="s">
        <v>24543</v>
      </c>
      <c r="L5040" t="s">
        <v>24544</v>
      </c>
      <c r="M5040">
        <v>722</v>
      </c>
      <c r="N5040">
        <v>6</v>
      </c>
      <c r="R5040" s="1">
        <v>40931</v>
      </c>
      <c r="S5040" t="s">
        <v>56</v>
      </c>
      <c r="T5040">
        <v>410</v>
      </c>
      <c r="U5040" t="s">
        <v>14351</v>
      </c>
      <c r="V5040" s="1">
        <v>40909</v>
      </c>
      <c r="W5040">
        <v>2</v>
      </c>
      <c r="X5040" t="s">
        <v>57</v>
      </c>
      <c r="Y5040">
        <v>1</v>
      </c>
      <c r="Z5040" t="s">
        <v>46545</v>
      </c>
      <c r="AA5040">
        <v>7</v>
      </c>
      <c r="AB5040">
        <v>196808</v>
      </c>
      <c r="AC5040">
        <v>129</v>
      </c>
      <c r="AD5040" t="s">
        <v>2405</v>
      </c>
      <c r="AE5040">
        <v>1016</v>
      </c>
      <c r="AF5040" t="s">
        <v>2405</v>
      </c>
      <c r="AG5040">
        <v>3</v>
      </c>
      <c r="AH5040" t="s">
        <v>81</v>
      </c>
      <c r="AI5040">
        <v>29</v>
      </c>
      <c r="AJ5040" t="s">
        <v>2525</v>
      </c>
      <c r="AK5040">
        <v>410</v>
      </c>
      <c r="AL5040" t="s">
        <v>14351</v>
      </c>
      <c r="AQ5040" t="s">
        <v>16588</v>
      </c>
      <c r="AR5040" t="s">
        <v>24545</v>
      </c>
      <c r="AS5040">
        <v>0</v>
      </c>
      <c r="AT5040" t="s">
        <v>61</v>
      </c>
      <c r="AU5040" t="s">
        <v>24546</v>
      </c>
      <c r="AX5040">
        <v>55.430189593867397</v>
      </c>
      <c r="AY5040">
        <v>9.8713480482967793</v>
      </c>
      <c r="AZ5040" t="s">
        <v>62</v>
      </c>
      <c r="BA5040">
        <v>1083</v>
      </c>
      <c r="BB5040" t="s">
        <v>2861</v>
      </c>
    </row>
    <row r="5041" spans="1:54" x14ac:dyDescent="0.25">
      <c r="A5041" s="1">
        <v>45200</v>
      </c>
      <c r="B5041">
        <v>461000</v>
      </c>
      <c r="C5041" t="s">
        <v>24547</v>
      </c>
      <c r="D5041">
        <v>5000</v>
      </c>
      <c r="E5041" t="s">
        <v>10607</v>
      </c>
      <c r="F5041" t="s">
        <v>10612</v>
      </c>
      <c r="G5041">
        <v>35209115</v>
      </c>
      <c r="K5041" t="s">
        <v>15776</v>
      </c>
      <c r="L5041" t="s">
        <v>53301</v>
      </c>
      <c r="M5041">
        <v>2295</v>
      </c>
      <c r="N5041">
        <v>2</v>
      </c>
      <c r="R5041" s="1">
        <v>43791</v>
      </c>
      <c r="S5041" t="s">
        <v>80</v>
      </c>
      <c r="T5041">
        <v>461</v>
      </c>
      <c r="U5041" t="s">
        <v>10612</v>
      </c>
      <c r="W5041">
        <v>2</v>
      </c>
      <c r="X5041" t="s">
        <v>57</v>
      </c>
      <c r="Y5041">
        <v>5</v>
      </c>
      <c r="Z5041" t="s">
        <v>54458</v>
      </c>
      <c r="AB5041">
        <v>200701</v>
      </c>
      <c r="AC5041">
        <v>923</v>
      </c>
      <c r="AD5041" t="s">
        <v>58</v>
      </c>
      <c r="AE5041">
        <v>2013</v>
      </c>
      <c r="AF5041" t="s">
        <v>58</v>
      </c>
      <c r="AG5041">
        <v>1</v>
      </c>
      <c r="AH5041" t="s">
        <v>44482</v>
      </c>
      <c r="AI5041">
        <v>99</v>
      </c>
      <c r="AJ5041" t="s">
        <v>54511</v>
      </c>
      <c r="AK5041">
        <v>461</v>
      </c>
      <c r="AL5041" t="s">
        <v>10612</v>
      </c>
      <c r="AQ5041" t="s">
        <v>24548</v>
      </c>
      <c r="AR5041" t="s">
        <v>15778</v>
      </c>
      <c r="AS5041">
        <v>0</v>
      </c>
      <c r="AT5041" t="s">
        <v>61</v>
      </c>
      <c r="AU5041" t="s">
        <v>15779</v>
      </c>
      <c r="AV5041" t="s">
        <v>52612</v>
      </c>
      <c r="AX5041">
        <v>55.396021470000001</v>
      </c>
      <c r="AY5041">
        <v>10.38857761</v>
      </c>
      <c r="AZ5041" t="s">
        <v>62</v>
      </c>
      <c r="BA5041">
        <v>1083</v>
      </c>
      <c r="BB5041" t="s">
        <v>2861</v>
      </c>
    </row>
    <row r="5042" spans="1:54" x14ac:dyDescent="0.25">
      <c r="A5042" s="1">
        <v>45200</v>
      </c>
      <c r="B5042">
        <v>461001</v>
      </c>
      <c r="C5042" t="s">
        <v>24549</v>
      </c>
      <c r="D5042">
        <v>5320</v>
      </c>
      <c r="E5042" t="s">
        <v>24550</v>
      </c>
      <c r="F5042" t="s">
        <v>24551</v>
      </c>
      <c r="G5042">
        <v>35209115</v>
      </c>
      <c r="H5042">
        <v>1003314592</v>
      </c>
      <c r="I5042" t="s">
        <v>24552</v>
      </c>
      <c r="J5042" t="s">
        <v>24553</v>
      </c>
      <c r="K5042" t="s">
        <v>24554</v>
      </c>
      <c r="L5042" t="s">
        <v>24555</v>
      </c>
      <c r="M5042">
        <v>951</v>
      </c>
      <c r="N5042">
        <v>16</v>
      </c>
      <c r="R5042" s="1">
        <v>44448</v>
      </c>
      <c r="S5042" t="s">
        <v>56</v>
      </c>
      <c r="T5042">
        <v>461</v>
      </c>
      <c r="U5042" t="s">
        <v>10612</v>
      </c>
      <c r="W5042">
        <v>2</v>
      </c>
      <c r="X5042" t="s">
        <v>57</v>
      </c>
      <c r="Y5042">
        <v>1</v>
      </c>
      <c r="Z5042" t="s">
        <v>46545</v>
      </c>
      <c r="AA5042">
        <v>9</v>
      </c>
      <c r="AB5042">
        <v>196408</v>
      </c>
      <c r="AC5042">
        <v>121</v>
      </c>
      <c r="AD5042" t="s">
        <v>70</v>
      </c>
      <c r="AE5042">
        <v>1012</v>
      </c>
      <c r="AF5042" t="s">
        <v>71</v>
      </c>
      <c r="AG5042">
        <v>1</v>
      </c>
      <c r="AH5042" t="s">
        <v>44482</v>
      </c>
      <c r="AI5042">
        <v>21</v>
      </c>
      <c r="AJ5042" t="s">
        <v>52613</v>
      </c>
      <c r="AK5042">
        <v>461</v>
      </c>
      <c r="AL5042" t="s">
        <v>10612</v>
      </c>
      <c r="AQ5042" t="s">
        <v>24556</v>
      </c>
      <c r="AR5042" t="s">
        <v>24557</v>
      </c>
      <c r="AS5042">
        <v>0</v>
      </c>
      <c r="AT5042" t="s">
        <v>61</v>
      </c>
      <c r="AU5042" t="s">
        <v>24558</v>
      </c>
      <c r="AX5042">
        <v>55.430492800000003</v>
      </c>
      <c r="AY5042">
        <v>10.48151936</v>
      </c>
      <c r="AZ5042" t="s">
        <v>62</v>
      </c>
      <c r="BA5042">
        <v>1083</v>
      </c>
      <c r="BB5042" t="s">
        <v>2861</v>
      </c>
    </row>
    <row r="5043" spans="1:54" x14ac:dyDescent="0.25">
      <c r="A5043" s="1">
        <v>45200</v>
      </c>
      <c r="B5043">
        <v>461002</v>
      </c>
      <c r="C5043" t="s">
        <v>24559</v>
      </c>
      <c r="D5043">
        <v>5200</v>
      </c>
      <c r="E5043" t="s">
        <v>15014</v>
      </c>
      <c r="F5043" t="s">
        <v>24560</v>
      </c>
      <c r="I5043" t="s">
        <v>24561</v>
      </c>
      <c r="J5043" t="s">
        <v>24562</v>
      </c>
      <c r="K5043" t="s">
        <v>24563</v>
      </c>
      <c r="L5043" t="s">
        <v>24564</v>
      </c>
      <c r="M5043">
        <v>7964</v>
      </c>
      <c r="N5043">
        <v>50</v>
      </c>
      <c r="R5043" s="1">
        <v>40162</v>
      </c>
      <c r="S5043" t="s">
        <v>80</v>
      </c>
      <c r="T5043">
        <v>461</v>
      </c>
      <c r="U5043" t="s">
        <v>10612</v>
      </c>
      <c r="V5043" s="1">
        <v>32660</v>
      </c>
      <c r="W5043">
        <v>2</v>
      </c>
      <c r="X5043" t="s">
        <v>57</v>
      </c>
      <c r="Y5043">
        <v>1</v>
      </c>
      <c r="Z5043" t="s">
        <v>46545</v>
      </c>
      <c r="AA5043">
        <v>7</v>
      </c>
      <c r="AB5043">
        <v>191608</v>
      </c>
      <c r="AC5043">
        <v>121</v>
      </c>
      <c r="AD5043" t="s">
        <v>70</v>
      </c>
      <c r="AE5043">
        <v>1012</v>
      </c>
      <c r="AF5043" t="s">
        <v>71</v>
      </c>
      <c r="AG5043">
        <v>3</v>
      </c>
      <c r="AH5043" t="s">
        <v>81</v>
      </c>
      <c r="AI5043">
        <v>21</v>
      </c>
      <c r="AJ5043" t="s">
        <v>52613</v>
      </c>
      <c r="AK5043">
        <v>461</v>
      </c>
      <c r="AL5043" t="s">
        <v>10612</v>
      </c>
      <c r="AS5043">
        <v>0</v>
      </c>
      <c r="AT5043" t="s">
        <v>61</v>
      </c>
      <c r="AU5043" t="s">
        <v>4598</v>
      </c>
      <c r="AX5043">
        <v>55.395477921290102</v>
      </c>
      <c r="AY5043">
        <v>10.351163482268101</v>
      </c>
      <c r="AZ5043" t="s">
        <v>62</v>
      </c>
      <c r="BA5043">
        <v>1083</v>
      </c>
      <c r="BB5043" t="s">
        <v>2861</v>
      </c>
    </row>
    <row r="5044" spans="1:54" x14ac:dyDescent="0.25">
      <c r="A5044" s="1">
        <v>45200</v>
      </c>
      <c r="B5044">
        <v>461003</v>
      </c>
      <c r="C5044" t="s">
        <v>24565</v>
      </c>
      <c r="D5044">
        <v>5260</v>
      </c>
      <c r="E5044" t="s">
        <v>11259</v>
      </c>
      <c r="F5044" t="s">
        <v>24566</v>
      </c>
      <c r="G5044">
        <v>35209115</v>
      </c>
      <c r="H5044">
        <v>1003314804</v>
      </c>
      <c r="I5044" t="s">
        <v>24567</v>
      </c>
      <c r="J5044" t="s">
        <v>24568</v>
      </c>
      <c r="K5044" t="s">
        <v>24569</v>
      </c>
      <c r="L5044" t="s">
        <v>24570</v>
      </c>
      <c r="M5044">
        <v>1463</v>
      </c>
      <c r="N5044">
        <v>30</v>
      </c>
      <c r="R5044" s="1">
        <v>43329</v>
      </c>
      <c r="S5044" t="s">
        <v>851</v>
      </c>
      <c r="T5044">
        <v>461</v>
      </c>
      <c r="U5044" t="s">
        <v>10612</v>
      </c>
      <c r="W5044">
        <v>2</v>
      </c>
      <c r="X5044" t="s">
        <v>57</v>
      </c>
      <c r="Y5044">
        <v>1</v>
      </c>
      <c r="Z5044" t="s">
        <v>46545</v>
      </c>
      <c r="AA5044">
        <v>10</v>
      </c>
      <c r="AB5044">
        <v>191108</v>
      </c>
      <c r="AC5044">
        <v>121</v>
      </c>
      <c r="AD5044" t="s">
        <v>70</v>
      </c>
      <c r="AE5044">
        <v>1012</v>
      </c>
      <c r="AF5044" t="s">
        <v>71</v>
      </c>
      <c r="AG5044">
        <v>1</v>
      </c>
      <c r="AH5044" t="s">
        <v>44482</v>
      </c>
      <c r="AI5044">
        <v>21</v>
      </c>
      <c r="AJ5044" t="s">
        <v>52613</v>
      </c>
      <c r="AK5044">
        <v>461</v>
      </c>
      <c r="AL5044" t="s">
        <v>10612</v>
      </c>
      <c r="AQ5044" t="s">
        <v>24571</v>
      </c>
      <c r="AR5044" t="s">
        <v>24572</v>
      </c>
      <c r="AS5044">
        <v>0</v>
      </c>
      <c r="AT5044" t="s">
        <v>61</v>
      </c>
      <c r="AU5044" t="s">
        <v>11266</v>
      </c>
      <c r="AX5044">
        <v>55.357914839999999</v>
      </c>
      <c r="AY5044">
        <v>10.379721780000001</v>
      </c>
      <c r="AZ5044" t="s">
        <v>62</v>
      </c>
      <c r="BA5044">
        <v>1083</v>
      </c>
      <c r="BB5044" t="s">
        <v>2861</v>
      </c>
    </row>
    <row r="5045" spans="1:54" x14ac:dyDescent="0.25">
      <c r="A5045" s="1">
        <v>45200</v>
      </c>
      <c r="B5045">
        <v>461004</v>
      </c>
      <c r="C5045" t="s">
        <v>4599</v>
      </c>
      <c r="D5045">
        <v>5220</v>
      </c>
      <c r="E5045" t="s">
        <v>54785</v>
      </c>
      <c r="F5045" t="s">
        <v>4600</v>
      </c>
      <c r="G5045">
        <v>35209115</v>
      </c>
      <c r="H5045">
        <v>1003314919</v>
      </c>
      <c r="I5045" t="s">
        <v>24573</v>
      </c>
      <c r="J5045" t="s">
        <v>24574</v>
      </c>
      <c r="K5045" t="s">
        <v>24575</v>
      </c>
      <c r="L5045" t="s">
        <v>24576</v>
      </c>
      <c r="M5045">
        <v>1678</v>
      </c>
      <c r="N5045">
        <v>15</v>
      </c>
      <c r="R5045" s="1">
        <v>40848</v>
      </c>
      <c r="S5045" t="s">
        <v>56</v>
      </c>
      <c r="T5045">
        <v>461</v>
      </c>
      <c r="U5045" t="s">
        <v>10612</v>
      </c>
      <c r="V5045" s="1">
        <v>40756</v>
      </c>
      <c r="W5045">
        <v>2</v>
      </c>
      <c r="X5045" t="s">
        <v>57</v>
      </c>
      <c r="Y5045">
        <v>1</v>
      </c>
      <c r="Z5045" t="s">
        <v>46545</v>
      </c>
      <c r="AA5045">
        <v>10</v>
      </c>
      <c r="AB5045">
        <v>195508</v>
      </c>
      <c r="AC5045">
        <v>121</v>
      </c>
      <c r="AD5045" t="s">
        <v>70</v>
      </c>
      <c r="AE5045">
        <v>1012</v>
      </c>
      <c r="AF5045" t="s">
        <v>71</v>
      </c>
      <c r="AG5045">
        <v>3</v>
      </c>
      <c r="AH5045" t="s">
        <v>81</v>
      </c>
      <c r="AI5045">
        <v>21</v>
      </c>
      <c r="AJ5045" t="s">
        <v>52613</v>
      </c>
      <c r="AK5045">
        <v>461</v>
      </c>
      <c r="AL5045" t="s">
        <v>10612</v>
      </c>
      <c r="AQ5045" t="s">
        <v>24577</v>
      </c>
      <c r="AR5045" t="s">
        <v>24578</v>
      </c>
      <c r="AS5045">
        <v>0</v>
      </c>
      <c r="AT5045" t="s">
        <v>61</v>
      </c>
      <c r="AU5045" t="s">
        <v>24579</v>
      </c>
      <c r="AX5045">
        <v>55.395777453652897</v>
      </c>
      <c r="AY5045">
        <v>10.418434963616599</v>
      </c>
      <c r="AZ5045" t="s">
        <v>62</v>
      </c>
      <c r="BA5045">
        <v>1083</v>
      </c>
      <c r="BB5045" t="s">
        <v>2861</v>
      </c>
    </row>
    <row r="5046" spans="1:54" x14ac:dyDescent="0.25">
      <c r="A5046" s="1">
        <v>45200</v>
      </c>
      <c r="B5046">
        <v>461005</v>
      </c>
      <c r="C5046" t="s">
        <v>24580</v>
      </c>
      <c r="D5046">
        <v>5260</v>
      </c>
      <c r="E5046" t="s">
        <v>11259</v>
      </c>
      <c r="F5046" t="s">
        <v>24581</v>
      </c>
      <c r="I5046" t="s">
        <v>24582</v>
      </c>
      <c r="K5046" t="s">
        <v>24583</v>
      </c>
      <c r="L5046" t="s">
        <v>45838</v>
      </c>
      <c r="M5046">
        <v>4773</v>
      </c>
      <c r="N5046">
        <v>6</v>
      </c>
      <c r="R5046" s="1">
        <v>40162</v>
      </c>
      <c r="S5046" t="s">
        <v>80</v>
      </c>
      <c r="T5046">
        <v>461</v>
      </c>
      <c r="U5046" t="s">
        <v>10612</v>
      </c>
      <c r="V5046" s="1">
        <v>31564</v>
      </c>
      <c r="W5046">
        <v>2</v>
      </c>
      <c r="X5046" t="s">
        <v>57</v>
      </c>
      <c r="Y5046">
        <v>1</v>
      </c>
      <c r="Z5046" t="s">
        <v>46545</v>
      </c>
      <c r="AA5046">
        <v>3</v>
      </c>
      <c r="AC5046">
        <v>121</v>
      </c>
      <c r="AD5046" t="s">
        <v>70</v>
      </c>
      <c r="AE5046">
        <v>1012</v>
      </c>
      <c r="AF5046" t="s">
        <v>71</v>
      </c>
      <c r="AG5046">
        <v>3</v>
      </c>
      <c r="AH5046" t="s">
        <v>81</v>
      </c>
      <c r="AI5046">
        <v>21</v>
      </c>
      <c r="AJ5046" t="s">
        <v>52613</v>
      </c>
      <c r="AK5046">
        <v>461</v>
      </c>
      <c r="AL5046" t="s">
        <v>10612</v>
      </c>
      <c r="AS5046">
        <v>0</v>
      </c>
      <c r="AT5046" t="s">
        <v>61</v>
      </c>
      <c r="AU5046" t="s">
        <v>45839</v>
      </c>
      <c r="AX5046">
        <v>55.311328875498504</v>
      </c>
      <c r="AY5046">
        <v>10.318014061664201</v>
      </c>
      <c r="AZ5046" t="s">
        <v>62</v>
      </c>
      <c r="BA5046">
        <v>1083</v>
      </c>
      <c r="BB5046" t="s">
        <v>2861</v>
      </c>
    </row>
    <row r="5047" spans="1:54" x14ac:dyDescent="0.25">
      <c r="A5047" s="1">
        <v>45200</v>
      </c>
      <c r="B5047">
        <v>461006</v>
      </c>
      <c r="C5047" t="s">
        <v>24584</v>
      </c>
      <c r="D5047">
        <v>5220</v>
      </c>
      <c r="E5047" t="s">
        <v>54785</v>
      </c>
      <c r="F5047" t="s">
        <v>24585</v>
      </c>
      <c r="I5047" t="s">
        <v>24586</v>
      </c>
      <c r="K5047" t="s">
        <v>24587</v>
      </c>
      <c r="L5047" t="s">
        <v>18157</v>
      </c>
      <c r="M5047">
        <v>7979</v>
      </c>
      <c r="N5047">
        <v>10</v>
      </c>
      <c r="R5047" s="1">
        <v>40162</v>
      </c>
      <c r="S5047" t="s">
        <v>80</v>
      </c>
      <c r="T5047">
        <v>461</v>
      </c>
      <c r="U5047" t="s">
        <v>10612</v>
      </c>
      <c r="V5047" s="1">
        <v>33756</v>
      </c>
      <c r="W5047">
        <v>2</v>
      </c>
      <c r="X5047" t="s">
        <v>57</v>
      </c>
      <c r="Y5047">
        <v>1</v>
      </c>
      <c r="Z5047" t="s">
        <v>46545</v>
      </c>
      <c r="AA5047">
        <v>7</v>
      </c>
      <c r="AB5047">
        <v>190208</v>
      </c>
      <c r="AC5047">
        <v>121</v>
      </c>
      <c r="AD5047" t="s">
        <v>70</v>
      </c>
      <c r="AE5047">
        <v>1012</v>
      </c>
      <c r="AF5047" t="s">
        <v>71</v>
      </c>
      <c r="AG5047">
        <v>3</v>
      </c>
      <c r="AH5047" t="s">
        <v>81</v>
      </c>
      <c r="AI5047">
        <v>21</v>
      </c>
      <c r="AJ5047" t="s">
        <v>52613</v>
      </c>
      <c r="AK5047">
        <v>461</v>
      </c>
      <c r="AL5047" t="s">
        <v>10612</v>
      </c>
      <c r="AS5047">
        <v>0</v>
      </c>
      <c r="AT5047" t="s">
        <v>61</v>
      </c>
      <c r="AU5047" t="s">
        <v>18158</v>
      </c>
      <c r="AX5047">
        <v>55.357287997780602</v>
      </c>
      <c r="AY5047">
        <v>10.492723153394101</v>
      </c>
      <c r="AZ5047" t="s">
        <v>62</v>
      </c>
      <c r="BA5047">
        <v>1083</v>
      </c>
      <c r="BB5047" t="s">
        <v>2861</v>
      </c>
    </row>
    <row r="5048" spans="1:54" x14ac:dyDescent="0.25">
      <c r="A5048" s="1">
        <v>45200</v>
      </c>
      <c r="B5048">
        <v>461007</v>
      </c>
      <c r="C5048" t="s">
        <v>24588</v>
      </c>
      <c r="D5048">
        <v>5260</v>
      </c>
      <c r="E5048" t="s">
        <v>11259</v>
      </c>
      <c r="F5048" t="s">
        <v>24589</v>
      </c>
      <c r="G5048">
        <v>35209115</v>
      </c>
      <c r="H5048">
        <v>1003316303</v>
      </c>
      <c r="I5048" t="s">
        <v>24590</v>
      </c>
      <c r="J5048" t="s">
        <v>24591</v>
      </c>
      <c r="K5048" t="s">
        <v>24592</v>
      </c>
      <c r="L5048" t="s">
        <v>45840</v>
      </c>
      <c r="M5048">
        <v>7804</v>
      </c>
      <c r="N5048">
        <v>5</v>
      </c>
      <c r="R5048" s="1">
        <v>44595</v>
      </c>
      <c r="S5048" t="s">
        <v>56</v>
      </c>
      <c r="T5048">
        <v>461</v>
      </c>
      <c r="U5048" t="s">
        <v>10612</v>
      </c>
      <c r="W5048">
        <v>2</v>
      </c>
      <c r="X5048" t="s">
        <v>57</v>
      </c>
      <c r="Y5048">
        <v>1</v>
      </c>
      <c r="Z5048" t="s">
        <v>46545</v>
      </c>
      <c r="AA5048">
        <v>10</v>
      </c>
      <c r="AB5048">
        <v>196208</v>
      </c>
      <c r="AC5048">
        <v>121</v>
      </c>
      <c r="AD5048" t="s">
        <v>70</v>
      </c>
      <c r="AE5048">
        <v>1012</v>
      </c>
      <c r="AF5048" t="s">
        <v>71</v>
      </c>
      <c r="AG5048">
        <v>1</v>
      </c>
      <c r="AH5048" t="s">
        <v>44482</v>
      </c>
      <c r="AI5048">
        <v>21</v>
      </c>
      <c r="AJ5048" t="s">
        <v>52613</v>
      </c>
      <c r="AK5048">
        <v>461</v>
      </c>
      <c r="AL5048" t="s">
        <v>10612</v>
      </c>
      <c r="AQ5048" t="s">
        <v>24593</v>
      </c>
      <c r="AR5048" t="s">
        <v>24594</v>
      </c>
      <c r="AS5048">
        <v>0</v>
      </c>
      <c r="AT5048" t="s">
        <v>61</v>
      </c>
      <c r="AU5048" t="s">
        <v>45841</v>
      </c>
      <c r="AX5048">
        <v>55.360908070000001</v>
      </c>
      <c r="AY5048">
        <v>10.39978221</v>
      </c>
      <c r="AZ5048" t="s">
        <v>62</v>
      </c>
      <c r="BA5048">
        <v>1083</v>
      </c>
      <c r="BB5048" t="s">
        <v>2861</v>
      </c>
    </row>
    <row r="5049" spans="1:54" x14ac:dyDescent="0.25">
      <c r="A5049" s="1">
        <v>45200</v>
      </c>
      <c r="B5049">
        <v>461008</v>
      </c>
      <c r="C5049" t="s">
        <v>24595</v>
      </c>
      <c r="D5049">
        <v>5000</v>
      </c>
      <c r="E5049" t="s">
        <v>10607</v>
      </c>
      <c r="F5049" t="s">
        <v>24596</v>
      </c>
      <c r="G5049">
        <v>35209115</v>
      </c>
      <c r="H5049">
        <v>1003315162</v>
      </c>
      <c r="I5049" t="s">
        <v>24597</v>
      </c>
      <c r="J5049" t="s">
        <v>24598</v>
      </c>
      <c r="K5049" t="s">
        <v>24599</v>
      </c>
      <c r="L5049" t="s">
        <v>24600</v>
      </c>
      <c r="M5049">
        <v>7811</v>
      </c>
      <c r="N5049">
        <v>11</v>
      </c>
      <c r="R5049" s="1">
        <v>43783</v>
      </c>
      <c r="S5049" t="s">
        <v>56</v>
      </c>
      <c r="T5049">
        <v>461</v>
      </c>
      <c r="U5049" t="s">
        <v>10612</v>
      </c>
      <c r="W5049">
        <v>2</v>
      </c>
      <c r="X5049" t="s">
        <v>57</v>
      </c>
      <c r="Y5049">
        <v>1</v>
      </c>
      <c r="Z5049" t="s">
        <v>46545</v>
      </c>
      <c r="AA5049">
        <v>10</v>
      </c>
      <c r="AB5049">
        <v>192408</v>
      </c>
      <c r="AC5049">
        <v>121</v>
      </c>
      <c r="AD5049" t="s">
        <v>70</v>
      </c>
      <c r="AE5049">
        <v>1012</v>
      </c>
      <c r="AF5049" t="s">
        <v>71</v>
      </c>
      <c r="AG5049">
        <v>1</v>
      </c>
      <c r="AH5049" t="s">
        <v>44482</v>
      </c>
      <c r="AI5049">
        <v>21</v>
      </c>
      <c r="AJ5049" t="s">
        <v>52613</v>
      </c>
      <c r="AK5049">
        <v>461</v>
      </c>
      <c r="AL5049" t="s">
        <v>10612</v>
      </c>
      <c r="AQ5049" t="s">
        <v>24601</v>
      </c>
      <c r="AR5049" t="s">
        <v>24602</v>
      </c>
      <c r="AS5049">
        <v>0</v>
      </c>
      <c r="AT5049" t="s">
        <v>61</v>
      </c>
      <c r="AU5049" t="s">
        <v>24603</v>
      </c>
      <c r="AX5049">
        <v>55.386740590000002</v>
      </c>
      <c r="AY5049">
        <v>10.372008510000001</v>
      </c>
      <c r="AZ5049" t="s">
        <v>62</v>
      </c>
      <c r="BA5049">
        <v>1083</v>
      </c>
      <c r="BB5049" t="s">
        <v>2861</v>
      </c>
    </row>
    <row r="5050" spans="1:54" x14ac:dyDescent="0.25">
      <c r="A5050" s="1">
        <v>45200</v>
      </c>
      <c r="B5050">
        <v>461009</v>
      </c>
      <c r="C5050" t="s">
        <v>50061</v>
      </c>
      <c r="D5050">
        <v>5260</v>
      </c>
      <c r="E5050" t="s">
        <v>11259</v>
      </c>
      <c r="F5050" t="s">
        <v>49529</v>
      </c>
      <c r="G5050">
        <v>35209115</v>
      </c>
      <c r="H5050">
        <v>1003315745</v>
      </c>
      <c r="I5050" t="s">
        <v>24604</v>
      </c>
      <c r="J5050" t="s">
        <v>24605</v>
      </c>
      <c r="K5050" t="s">
        <v>24606</v>
      </c>
      <c r="L5050" t="s">
        <v>50062</v>
      </c>
      <c r="M5050">
        <v>5924</v>
      </c>
      <c r="N5050">
        <v>20</v>
      </c>
      <c r="R5050" s="1">
        <v>44375</v>
      </c>
      <c r="S5050" t="s">
        <v>56</v>
      </c>
      <c r="T5050">
        <v>461</v>
      </c>
      <c r="U5050" t="s">
        <v>10612</v>
      </c>
      <c r="W5050">
        <v>2</v>
      </c>
      <c r="X5050" t="s">
        <v>57</v>
      </c>
      <c r="Y5050">
        <v>1</v>
      </c>
      <c r="Z5050" t="s">
        <v>46545</v>
      </c>
      <c r="AA5050">
        <v>9</v>
      </c>
      <c r="AB5050">
        <v>195908</v>
      </c>
      <c r="AC5050">
        <v>121</v>
      </c>
      <c r="AD5050" t="s">
        <v>70</v>
      </c>
      <c r="AE5050">
        <v>1012</v>
      </c>
      <c r="AF5050" t="s">
        <v>71</v>
      </c>
      <c r="AG5050">
        <v>1</v>
      </c>
      <c r="AH5050" t="s">
        <v>44482</v>
      </c>
      <c r="AI5050">
        <v>21</v>
      </c>
      <c r="AJ5050" t="s">
        <v>52613</v>
      </c>
      <c r="AK5050">
        <v>461</v>
      </c>
      <c r="AL5050" t="s">
        <v>10612</v>
      </c>
      <c r="AQ5050" t="s">
        <v>24607</v>
      </c>
      <c r="AR5050" t="s">
        <v>24608</v>
      </c>
      <c r="AS5050">
        <v>0</v>
      </c>
      <c r="AT5050" t="s">
        <v>61</v>
      </c>
      <c r="AU5050" t="s">
        <v>50063</v>
      </c>
      <c r="AX5050">
        <v>55.332780440000001</v>
      </c>
      <c r="AY5050">
        <v>10.441301360000001</v>
      </c>
      <c r="AZ5050" t="s">
        <v>62</v>
      </c>
      <c r="BA5050">
        <v>1083</v>
      </c>
      <c r="BB5050" t="s">
        <v>2861</v>
      </c>
    </row>
    <row r="5051" spans="1:54" x14ac:dyDescent="0.25">
      <c r="A5051" s="1">
        <v>45200</v>
      </c>
      <c r="B5051">
        <v>461010</v>
      </c>
      <c r="C5051" t="s">
        <v>50064</v>
      </c>
      <c r="D5051">
        <v>5250</v>
      </c>
      <c r="E5051" t="s">
        <v>15290</v>
      </c>
      <c r="F5051" t="s">
        <v>50065</v>
      </c>
      <c r="G5051">
        <v>35209115</v>
      </c>
      <c r="H5051">
        <v>1003315319</v>
      </c>
      <c r="I5051" t="s">
        <v>24609</v>
      </c>
      <c r="J5051" t="s">
        <v>24610</v>
      </c>
      <c r="K5051" t="s">
        <v>24611</v>
      </c>
      <c r="L5051" t="s">
        <v>50066</v>
      </c>
      <c r="M5051">
        <v>3741</v>
      </c>
      <c r="N5051">
        <v>3</v>
      </c>
      <c r="R5051" s="1">
        <v>44064</v>
      </c>
      <c r="S5051" t="s">
        <v>56</v>
      </c>
      <c r="T5051">
        <v>461</v>
      </c>
      <c r="U5051" t="s">
        <v>10612</v>
      </c>
      <c r="W5051">
        <v>2</v>
      </c>
      <c r="X5051" t="s">
        <v>57</v>
      </c>
      <c r="Y5051">
        <v>1</v>
      </c>
      <c r="Z5051" t="s">
        <v>46545</v>
      </c>
      <c r="AA5051">
        <v>10</v>
      </c>
      <c r="AB5051">
        <v>196708</v>
      </c>
      <c r="AC5051">
        <v>121</v>
      </c>
      <c r="AD5051" t="s">
        <v>70</v>
      </c>
      <c r="AE5051">
        <v>1012</v>
      </c>
      <c r="AF5051" t="s">
        <v>71</v>
      </c>
      <c r="AG5051">
        <v>1</v>
      </c>
      <c r="AH5051" t="s">
        <v>44482</v>
      </c>
      <c r="AI5051">
        <v>21</v>
      </c>
      <c r="AJ5051" t="s">
        <v>52613</v>
      </c>
      <c r="AK5051">
        <v>461</v>
      </c>
      <c r="AL5051" t="s">
        <v>10612</v>
      </c>
      <c r="AQ5051" t="s">
        <v>24612</v>
      </c>
      <c r="AR5051" t="s">
        <v>24613</v>
      </c>
      <c r="AS5051">
        <v>0</v>
      </c>
      <c r="AT5051" t="s">
        <v>61</v>
      </c>
      <c r="AU5051" t="s">
        <v>50067</v>
      </c>
      <c r="AX5051">
        <v>55.352127590000002</v>
      </c>
      <c r="AY5051">
        <v>10.338255589999999</v>
      </c>
      <c r="AZ5051" t="s">
        <v>62</v>
      </c>
      <c r="BA5051">
        <v>1083</v>
      </c>
      <c r="BB5051" t="s">
        <v>2861</v>
      </c>
    </row>
    <row r="5052" spans="1:54" x14ac:dyDescent="0.25">
      <c r="A5052" s="1">
        <v>45200</v>
      </c>
      <c r="B5052">
        <v>461011</v>
      </c>
      <c r="C5052" t="s">
        <v>50068</v>
      </c>
      <c r="D5052">
        <v>5200</v>
      </c>
      <c r="E5052" t="s">
        <v>15014</v>
      </c>
      <c r="F5052" t="s">
        <v>50069</v>
      </c>
      <c r="G5052">
        <v>35209115</v>
      </c>
      <c r="H5052">
        <v>1003315940</v>
      </c>
      <c r="I5052" t="s">
        <v>24614</v>
      </c>
      <c r="J5052" t="s">
        <v>24615</v>
      </c>
      <c r="K5052" t="s">
        <v>24616</v>
      </c>
      <c r="L5052" t="s">
        <v>24617</v>
      </c>
      <c r="M5052">
        <v>6623</v>
      </c>
      <c r="N5052">
        <v>80</v>
      </c>
      <c r="R5052" s="1">
        <v>41771</v>
      </c>
      <c r="S5052" t="s">
        <v>612</v>
      </c>
      <c r="T5052">
        <v>461</v>
      </c>
      <c r="U5052" t="s">
        <v>10612</v>
      </c>
      <c r="V5052" s="1">
        <v>40756</v>
      </c>
      <c r="W5052">
        <v>2</v>
      </c>
      <c r="X5052" t="s">
        <v>57</v>
      </c>
      <c r="Y5052">
        <v>1</v>
      </c>
      <c r="Z5052" t="s">
        <v>46545</v>
      </c>
      <c r="AA5052">
        <v>10</v>
      </c>
      <c r="AB5052">
        <v>195608</v>
      </c>
      <c r="AC5052">
        <v>121</v>
      </c>
      <c r="AD5052" t="s">
        <v>70</v>
      </c>
      <c r="AE5052">
        <v>1012</v>
      </c>
      <c r="AF5052" t="s">
        <v>71</v>
      </c>
      <c r="AG5052">
        <v>3</v>
      </c>
      <c r="AH5052" t="s">
        <v>81</v>
      </c>
      <c r="AI5052">
        <v>21</v>
      </c>
      <c r="AJ5052" t="s">
        <v>52613</v>
      </c>
      <c r="AK5052">
        <v>461</v>
      </c>
      <c r="AL5052" t="s">
        <v>10612</v>
      </c>
      <c r="AQ5052" t="s">
        <v>24618</v>
      </c>
      <c r="AR5052" t="s">
        <v>24619</v>
      </c>
      <c r="AS5052">
        <v>0</v>
      </c>
      <c r="AT5052" t="s">
        <v>61</v>
      </c>
      <c r="AU5052" t="s">
        <v>24620</v>
      </c>
      <c r="AX5052">
        <v>55.402234016458401</v>
      </c>
      <c r="AY5052">
        <v>10.339528567867299</v>
      </c>
      <c r="AZ5052" t="s">
        <v>62</v>
      </c>
      <c r="BA5052">
        <v>1083</v>
      </c>
      <c r="BB5052" t="s">
        <v>2861</v>
      </c>
    </row>
    <row r="5053" spans="1:54" x14ac:dyDescent="0.25">
      <c r="A5053" s="1">
        <v>45200</v>
      </c>
      <c r="B5053">
        <v>461012</v>
      </c>
      <c r="C5053" t="s">
        <v>50070</v>
      </c>
      <c r="D5053">
        <v>5000</v>
      </c>
      <c r="E5053" t="s">
        <v>10607</v>
      </c>
      <c r="F5053" t="s">
        <v>49061</v>
      </c>
      <c r="I5053" t="s">
        <v>24621</v>
      </c>
      <c r="K5053" t="s">
        <v>24622</v>
      </c>
      <c r="L5053" t="s">
        <v>17853</v>
      </c>
      <c r="M5053">
        <v>7273</v>
      </c>
      <c r="N5053">
        <v>39</v>
      </c>
      <c r="R5053" s="1">
        <v>40162</v>
      </c>
      <c r="S5053" t="s">
        <v>80</v>
      </c>
      <c r="T5053">
        <v>461</v>
      </c>
      <c r="U5053" t="s">
        <v>10612</v>
      </c>
      <c r="V5053" s="1">
        <v>30834</v>
      </c>
      <c r="W5053">
        <v>2</v>
      </c>
      <c r="X5053" t="s">
        <v>57</v>
      </c>
      <c r="Y5053">
        <v>1</v>
      </c>
      <c r="Z5053" t="s">
        <v>46545</v>
      </c>
      <c r="AA5053">
        <v>10</v>
      </c>
      <c r="AB5053">
        <v>193808</v>
      </c>
      <c r="AC5053">
        <v>121</v>
      </c>
      <c r="AD5053" t="s">
        <v>70</v>
      </c>
      <c r="AE5053">
        <v>1012</v>
      </c>
      <c r="AF5053" t="s">
        <v>71</v>
      </c>
      <c r="AG5053">
        <v>3</v>
      </c>
      <c r="AH5053" t="s">
        <v>81</v>
      </c>
      <c r="AI5053">
        <v>21</v>
      </c>
      <c r="AJ5053" t="s">
        <v>52613</v>
      </c>
      <c r="AK5053">
        <v>461</v>
      </c>
      <c r="AL5053" t="s">
        <v>10612</v>
      </c>
      <c r="AS5053">
        <v>0</v>
      </c>
      <c r="AT5053" t="s">
        <v>61</v>
      </c>
      <c r="AU5053" t="s">
        <v>17855</v>
      </c>
      <c r="AX5053">
        <v>55.392876305038101</v>
      </c>
      <c r="AY5053">
        <v>10.4115860574989</v>
      </c>
      <c r="AZ5053" t="s">
        <v>62</v>
      </c>
      <c r="BA5053">
        <v>1083</v>
      </c>
      <c r="BB5053" t="s">
        <v>2861</v>
      </c>
    </row>
    <row r="5054" spans="1:54" x14ac:dyDescent="0.25">
      <c r="A5054" s="1">
        <v>45200</v>
      </c>
      <c r="B5054">
        <v>461013</v>
      </c>
      <c r="C5054" t="s">
        <v>24623</v>
      </c>
      <c r="D5054">
        <v>5210</v>
      </c>
      <c r="E5054" t="s">
        <v>16848</v>
      </c>
      <c r="F5054" t="s">
        <v>24624</v>
      </c>
      <c r="G5054">
        <v>35209115</v>
      </c>
      <c r="H5054">
        <v>1003315885</v>
      </c>
      <c r="I5054" t="s">
        <v>50071</v>
      </c>
      <c r="J5054" t="s">
        <v>24625</v>
      </c>
      <c r="K5054" t="s">
        <v>24626</v>
      </c>
      <c r="L5054" t="s">
        <v>45842</v>
      </c>
      <c r="M5054">
        <v>6295</v>
      </c>
      <c r="N5054">
        <v>2</v>
      </c>
      <c r="R5054" s="1">
        <v>43783</v>
      </c>
      <c r="S5054" t="s">
        <v>56</v>
      </c>
      <c r="T5054">
        <v>461</v>
      </c>
      <c r="U5054" t="s">
        <v>10612</v>
      </c>
      <c r="W5054">
        <v>2</v>
      </c>
      <c r="X5054" t="s">
        <v>57</v>
      </c>
      <c r="Y5054">
        <v>1</v>
      </c>
      <c r="Z5054" t="s">
        <v>46545</v>
      </c>
      <c r="AA5054">
        <v>9</v>
      </c>
      <c r="AB5054">
        <v>195408</v>
      </c>
      <c r="AC5054">
        <v>121</v>
      </c>
      <c r="AD5054" t="s">
        <v>70</v>
      </c>
      <c r="AE5054">
        <v>1012</v>
      </c>
      <c r="AF5054" t="s">
        <v>71</v>
      </c>
      <c r="AG5054">
        <v>1</v>
      </c>
      <c r="AH5054" t="s">
        <v>44482</v>
      </c>
      <c r="AI5054">
        <v>21</v>
      </c>
      <c r="AJ5054" t="s">
        <v>52613</v>
      </c>
      <c r="AK5054">
        <v>461</v>
      </c>
      <c r="AL5054" t="s">
        <v>10612</v>
      </c>
      <c r="AQ5054" t="s">
        <v>24627</v>
      </c>
      <c r="AR5054" t="s">
        <v>24628</v>
      </c>
      <c r="AS5054">
        <v>0</v>
      </c>
      <c r="AT5054" t="s">
        <v>61</v>
      </c>
      <c r="AU5054" t="s">
        <v>45602</v>
      </c>
      <c r="AX5054">
        <v>55.420039799999998</v>
      </c>
      <c r="AY5054">
        <v>10.266141019999999</v>
      </c>
      <c r="AZ5054" t="s">
        <v>62</v>
      </c>
      <c r="BA5054">
        <v>1083</v>
      </c>
      <c r="BB5054" t="s">
        <v>2861</v>
      </c>
    </row>
    <row r="5055" spans="1:54" x14ac:dyDescent="0.25">
      <c r="A5055" s="1">
        <v>45200</v>
      </c>
      <c r="B5055">
        <v>461014</v>
      </c>
      <c r="C5055" t="s">
        <v>24629</v>
      </c>
      <c r="D5055">
        <v>5230</v>
      </c>
      <c r="E5055" t="s">
        <v>11788</v>
      </c>
      <c r="F5055" t="s">
        <v>24630</v>
      </c>
      <c r="G5055">
        <v>35209115</v>
      </c>
      <c r="H5055">
        <v>1003316054</v>
      </c>
      <c r="I5055" t="s">
        <v>24631</v>
      </c>
      <c r="J5055" t="s">
        <v>24632</v>
      </c>
      <c r="K5055" t="s">
        <v>24633</v>
      </c>
      <c r="L5055" t="s">
        <v>53672</v>
      </c>
      <c r="M5055">
        <v>6902</v>
      </c>
      <c r="N5055">
        <v>164</v>
      </c>
      <c r="R5055" s="1">
        <v>43783</v>
      </c>
      <c r="S5055" t="s">
        <v>56</v>
      </c>
      <c r="T5055">
        <v>461</v>
      </c>
      <c r="U5055" t="s">
        <v>10612</v>
      </c>
      <c r="W5055">
        <v>2</v>
      </c>
      <c r="X5055" t="s">
        <v>57</v>
      </c>
      <c r="Y5055">
        <v>1</v>
      </c>
      <c r="Z5055" t="s">
        <v>46545</v>
      </c>
      <c r="AA5055">
        <v>9</v>
      </c>
      <c r="AB5055">
        <v>195308</v>
      </c>
      <c r="AC5055">
        <v>121</v>
      </c>
      <c r="AD5055" t="s">
        <v>70</v>
      </c>
      <c r="AE5055">
        <v>1012</v>
      </c>
      <c r="AF5055" t="s">
        <v>71</v>
      </c>
      <c r="AG5055">
        <v>1</v>
      </c>
      <c r="AH5055" t="s">
        <v>44482</v>
      </c>
      <c r="AI5055">
        <v>21</v>
      </c>
      <c r="AJ5055" t="s">
        <v>52613</v>
      </c>
      <c r="AK5055">
        <v>461</v>
      </c>
      <c r="AL5055" t="s">
        <v>10612</v>
      </c>
      <c r="AQ5055" t="s">
        <v>24634</v>
      </c>
      <c r="AR5055" t="s">
        <v>24635</v>
      </c>
      <c r="AS5055">
        <v>0</v>
      </c>
      <c r="AT5055" t="s">
        <v>61</v>
      </c>
      <c r="AU5055" t="s">
        <v>53673</v>
      </c>
      <c r="AX5055">
        <v>55.386409700000002</v>
      </c>
      <c r="AY5055">
        <v>10.417472630000001</v>
      </c>
      <c r="AZ5055" t="s">
        <v>62</v>
      </c>
      <c r="BA5055">
        <v>1083</v>
      </c>
      <c r="BB5055" t="s">
        <v>2861</v>
      </c>
    </row>
    <row r="5056" spans="1:54" x14ac:dyDescent="0.25">
      <c r="A5056" s="1">
        <v>45200</v>
      </c>
      <c r="B5056">
        <v>461015</v>
      </c>
      <c r="C5056" t="s">
        <v>53674</v>
      </c>
      <c r="D5056">
        <v>5270</v>
      </c>
      <c r="E5056" t="s">
        <v>11319</v>
      </c>
      <c r="F5056" t="s">
        <v>53675</v>
      </c>
      <c r="G5056">
        <v>35209115</v>
      </c>
      <c r="H5056">
        <v>1003316273</v>
      </c>
      <c r="I5056" t="s">
        <v>24636</v>
      </c>
      <c r="J5056" t="s">
        <v>24637</v>
      </c>
      <c r="K5056" t="s">
        <v>24638</v>
      </c>
      <c r="L5056" t="s">
        <v>24639</v>
      </c>
      <c r="M5056">
        <v>7724</v>
      </c>
      <c r="N5056">
        <v>24</v>
      </c>
      <c r="R5056" s="1">
        <v>44713</v>
      </c>
      <c r="S5056" t="s">
        <v>56</v>
      </c>
      <c r="T5056">
        <v>461</v>
      </c>
      <c r="U5056" t="s">
        <v>10612</v>
      </c>
      <c r="W5056">
        <v>2</v>
      </c>
      <c r="X5056" t="s">
        <v>57</v>
      </c>
      <c r="Y5056">
        <v>1</v>
      </c>
      <c r="Z5056" t="s">
        <v>46545</v>
      </c>
      <c r="AA5056">
        <v>9</v>
      </c>
      <c r="AB5056">
        <v>196208</v>
      </c>
      <c r="AC5056">
        <v>121</v>
      </c>
      <c r="AD5056" t="s">
        <v>70</v>
      </c>
      <c r="AE5056">
        <v>1012</v>
      </c>
      <c r="AF5056" t="s">
        <v>71</v>
      </c>
      <c r="AG5056">
        <v>1</v>
      </c>
      <c r="AH5056" t="s">
        <v>44482</v>
      </c>
      <c r="AI5056">
        <v>21</v>
      </c>
      <c r="AJ5056" t="s">
        <v>52613</v>
      </c>
      <c r="AK5056">
        <v>461</v>
      </c>
      <c r="AL5056" t="s">
        <v>10612</v>
      </c>
      <c r="AQ5056" t="s">
        <v>24640</v>
      </c>
      <c r="AR5056" t="s">
        <v>24641</v>
      </c>
      <c r="AS5056">
        <v>0</v>
      </c>
      <c r="AT5056" t="s">
        <v>61</v>
      </c>
      <c r="AU5056" t="s">
        <v>24642</v>
      </c>
      <c r="AX5056">
        <v>55.425124279999999</v>
      </c>
      <c r="AY5056">
        <v>10.3513643</v>
      </c>
      <c r="AZ5056" t="s">
        <v>62</v>
      </c>
      <c r="BA5056">
        <v>1083</v>
      </c>
      <c r="BB5056" t="s">
        <v>2861</v>
      </c>
    </row>
    <row r="5057" spans="1:54" x14ac:dyDescent="0.25">
      <c r="A5057" s="1">
        <v>45200</v>
      </c>
      <c r="B5057">
        <v>461016</v>
      </c>
      <c r="C5057" t="s">
        <v>24643</v>
      </c>
      <c r="D5057">
        <v>5270</v>
      </c>
      <c r="E5057" t="s">
        <v>11319</v>
      </c>
      <c r="F5057" t="s">
        <v>24644</v>
      </c>
      <c r="G5057">
        <v>35209115</v>
      </c>
      <c r="H5057">
        <v>1003315186</v>
      </c>
      <c r="I5057" t="s">
        <v>50072</v>
      </c>
      <c r="J5057" t="s">
        <v>24645</v>
      </c>
      <c r="K5057" t="s">
        <v>24646</v>
      </c>
      <c r="L5057" t="s">
        <v>24647</v>
      </c>
      <c r="M5057">
        <v>2968</v>
      </c>
      <c r="N5057">
        <v>74</v>
      </c>
      <c r="R5057" s="1">
        <v>44419</v>
      </c>
      <c r="S5057" t="s">
        <v>56</v>
      </c>
      <c r="T5057">
        <v>461</v>
      </c>
      <c r="U5057" t="s">
        <v>10612</v>
      </c>
      <c r="W5057">
        <v>2</v>
      </c>
      <c r="X5057" t="s">
        <v>57</v>
      </c>
      <c r="Y5057">
        <v>1</v>
      </c>
      <c r="Z5057" t="s">
        <v>46545</v>
      </c>
      <c r="AA5057">
        <v>10</v>
      </c>
      <c r="AB5057">
        <v>195408</v>
      </c>
      <c r="AC5057">
        <v>121</v>
      </c>
      <c r="AD5057" t="s">
        <v>70</v>
      </c>
      <c r="AE5057">
        <v>1012</v>
      </c>
      <c r="AF5057" t="s">
        <v>71</v>
      </c>
      <c r="AG5057">
        <v>1</v>
      </c>
      <c r="AH5057" t="s">
        <v>44482</v>
      </c>
      <c r="AI5057">
        <v>21</v>
      </c>
      <c r="AJ5057" t="s">
        <v>52613</v>
      </c>
      <c r="AK5057">
        <v>461</v>
      </c>
      <c r="AL5057" t="s">
        <v>10612</v>
      </c>
      <c r="AQ5057" t="s">
        <v>24648</v>
      </c>
      <c r="AR5057" t="s">
        <v>24649</v>
      </c>
      <c r="AS5057">
        <v>0</v>
      </c>
      <c r="AT5057" t="s">
        <v>61</v>
      </c>
      <c r="AU5057" t="s">
        <v>24650</v>
      </c>
      <c r="AX5057">
        <v>55.455335419999997</v>
      </c>
      <c r="AY5057">
        <v>10.37457397</v>
      </c>
      <c r="AZ5057" t="s">
        <v>62</v>
      </c>
      <c r="BA5057">
        <v>1083</v>
      </c>
      <c r="BB5057" t="s">
        <v>2861</v>
      </c>
    </row>
    <row r="5058" spans="1:54" x14ac:dyDescent="0.25">
      <c r="A5058" s="1">
        <v>45200</v>
      </c>
      <c r="B5058">
        <v>461017</v>
      </c>
      <c r="C5058" t="s">
        <v>24651</v>
      </c>
      <c r="D5058">
        <v>5230</v>
      </c>
      <c r="E5058" t="s">
        <v>11788</v>
      </c>
      <c r="F5058" t="s">
        <v>24652</v>
      </c>
      <c r="G5058">
        <v>35209115</v>
      </c>
      <c r="H5058">
        <v>1003314968</v>
      </c>
      <c r="I5058" t="s">
        <v>24653</v>
      </c>
      <c r="J5058" t="s">
        <v>24654</v>
      </c>
      <c r="K5058" t="s">
        <v>24655</v>
      </c>
      <c r="L5058" t="s">
        <v>24656</v>
      </c>
      <c r="M5058">
        <v>2249</v>
      </c>
      <c r="N5058">
        <v>6</v>
      </c>
      <c r="R5058" s="1">
        <v>43783</v>
      </c>
      <c r="S5058" t="s">
        <v>80</v>
      </c>
      <c r="T5058">
        <v>461</v>
      </c>
      <c r="U5058" t="s">
        <v>10612</v>
      </c>
      <c r="W5058">
        <v>2</v>
      </c>
      <c r="X5058" t="s">
        <v>57</v>
      </c>
      <c r="Y5058">
        <v>1</v>
      </c>
      <c r="Z5058" t="s">
        <v>46545</v>
      </c>
      <c r="AA5058">
        <v>9</v>
      </c>
      <c r="AB5058">
        <v>193408</v>
      </c>
      <c r="AC5058">
        <v>121</v>
      </c>
      <c r="AD5058" t="s">
        <v>70</v>
      </c>
      <c r="AE5058">
        <v>1012</v>
      </c>
      <c r="AF5058" t="s">
        <v>71</v>
      </c>
      <c r="AG5058">
        <v>1</v>
      </c>
      <c r="AH5058" t="s">
        <v>44482</v>
      </c>
      <c r="AI5058">
        <v>21</v>
      </c>
      <c r="AJ5058" t="s">
        <v>52613</v>
      </c>
      <c r="AK5058">
        <v>461</v>
      </c>
      <c r="AL5058" t="s">
        <v>10612</v>
      </c>
      <c r="AQ5058" t="s">
        <v>24657</v>
      </c>
      <c r="AR5058" t="s">
        <v>24658</v>
      </c>
      <c r="AS5058">
        <v>0</v>
      </c>
      <c r="AT5058" t="s">
        <v>61</v>
      </c>
      <c r="AU5058" t="s">
        <v>24659</v>
      </c>
      <c r="AX5058">
        <v>55.38639345</v>
      </c>
      <c r="AY5058">
        <v>10.398570640000001</v>
      </c>
      <c r="AZ5058" t="s">
        <v>62</v>
      </c>
      <c r="BA5058">
        <v>1083</v>
      </c>
      <c r="BB5058" t="s">
        <v>2861</v>
      </c>
    </row>
    <row r="5059" spans="1:54" x14ac:dyDescent="0.25">
      <c r="A5059" s="1">
        <v>45200</v>
      </c>
      <c r="B5059">
        <v>461018</v>
      </c>
      <c r="C5059" t="s">
        <v>45843</v>
      </c>
      <c r="D5059">
        <v>5270</v>
      </c>
      <c r="E5059" t="s">
        <v>11319</v>
      </c>
      <c r="F5059" t="s">
        <v>45844</v>
      </c>
      <c r="G5059">
        <v>35209115</v>
      </c>
      <c r="H5059">
        <v>1003316200</v>
      </c>
      <c r="I5059" t="s">
        <v>24660</v>
      </c>
      <c r="J5059" t="s">
        <v>24661</v>
      </c>
      <c r="K5059" t="s">
        <v>24662</v>
      </c>
      <c r="L5059" t="s">
        <v>11187</v>
      </c>
      <c r="M5059">
        <v>7429</v>
      </c>
      <c r="N5059">
        <v>9</v>
      </c>
      <c r="R5059" s="1">
        <v>43783</v>
      </c>
      <c r="S5059" t="s">
        <v>56</v>
      </c>
      <c r="T5059">
        <v>461</v>
      </c>
      <c r="U5059" t="s">
        <v>10612</v>
      </c>
      <c r="W5059">
        <v>2</v>
      </c>
      <c r="X5059" t="s">
        <v>57</v>
      </c>
      <c r="Y5059">
        <v>1</v>
      </c>
      <c r="Z5059" t="s">
        <v>46545</v>
      </c>
      <c r="AA5059">
        <v>10</v>
      </c>
      <c r="AB5059">
        <v>193108</v>
      </c>
      <c r="AC5059">
        <v>121</v>
      </c>
      <c r="AD5059" t="s">
        <v>70</v>
      </c>
      <c r="AE5059">
        <v>1012</v>
      </c>
      <c r="AF5059" t="s">
        <v>71</v>
      </c>
      <c r="AG5059">
        <v>1</v>
      </c>
      <c r="AH5059" t="s">
        <v>44482</v>
      </c>
      <c r="AI5059">
        <v>21</v>
      </c>
      <c r="AJ5059" t="s">
        <v>52613</v>
      </c>
      <c r="AK5059">
        <v>461</v>
      </c>
      <c r="AL5059" t="s">
        <v>10612</v>
      </c>
      <c r="AQ5059" t="s">
        <v>24663</v>
      </c>
      <c r="AR5059" t="s">
        <v>24664</v>
      </c>
      <c r="AS5059">
        <v>0</v>
      </c>
      <c r="AT5059" t="s">
        <v>61</v>
      </c>
      <c r="AU5059" t="s">
        <v>3786</v>
      </c>
      <c r="AX5059">
        <v>55.416892470000001</v>
      </c>
      <c r="AY5059">
        <v>10.35778382</v>
      </c>
      <c r="AZ5059" t="s">
        <v>62</v>
      </c>
      <c r="BA5059">
        <v>1083</v>
      </c>
      <c r="BB5059" t="s">
        <v>2861</v>
      </c>
    </row>
    <row r="5060" spans="1:54" x14ac:dyDescent="0.25">
      <c r="A5060" s="1">
        <v>45200</v>
      </c>
      <c r="B5060">
        <v>461019</v>
      </c>
      <c r="C5060" t="s">
        <v>24665</v>
      </c>
      <c r="D5060">
        <v>5200</v>
      </c>
      <c r="E5060" t="s">
        <v>15014</v>
      </c>
      <c r="F5060" t="s">
        <v>53676</v>
      </c>
      <c r="G5060">
        <v>35209115</v>
      </c>
      <c r="H5060">
        <v>1003315605</v>
      </c>
      <c r="I5060" t="s">
        <v>24666</v>
      </c>
      <c r="J5060" t="s">
        <v>24667</v>
      </c>
      <c r="K5060" t="s">
        <v>24668</v>
      </c>
      <c r="L5060" t="s">
        <v>24669</v>
      </c>
      <c r="M5060">
        <v>5363</v>
      </c>
      <c r="N5060">
        <v>180</v>
      </c>
      <c r="R5060" s="1">
        <v>43783</v>
      </c>
      <c r="S5060" t="s">
        <v>56</v>
      </c>
      <c r="T5060">
        <v>461</v>
      </c>
      <c r="U5060" t="s">
        <v>10612</v>
      </c>
      <c r="W5060">
        <v>2</v>
      </c>
      <c r="X5060" t="s">
        <v>57</v>
      </c>
      <c r="Y5060">
        <v>1</v>
      </c>
      <c r="Z5060" t="s">
        <v>46545</v>
      </c>
      <c r="AA5060">
        <v>9</v>
      </c>
      <c r="AB5060">
        <v>196908</v>
      </c>
      <c r="AC5060">
        <v>121</v>
      </c>
      <c r="AD5060" t="s">
        <v>70</v>
      </c>
      <c r="AE5060">
        <v>1012</v>
      </c>
      <c r="AF5060" t="s">
        <v>71</v>
      </c>
      <c r="AG5060">
        <v>1</v>
      </c>
      <c r="AH5060" t="s">
        <v>44482</v>
      </c>
      <c r="AI5060">
        <v>25</v>
      </c>
      <c r="AJ5060" t="s">
        <v>54531</v>
      </c>
      <c r="AK5060">
        <v>461</v>
      </c>
      <c r="AL5060" t="s">
        <v>10612</v>
      </c>
      <c r="AQ5060" t="s">
        <v>24670</v>
      </c>
      <c r="AR5060" t="s">
        <v>24671</v>
      </c>
      <c r="AS5060">
        <v>0</v>
      </c>
      <c r="AT5060" t="s">
        <v>61</v>
      </c>
      <c r="AU5060" t="s">
        <v>23294</v>
      </c>
      <c r="AX5060">
        <v>55.391986809999999</v>
      </c>
      <c r="AY5060">
        <v>10.339995800000001</v>
      </c>
      <c r="AZ5060" t="s">
        <v>62</v>
      </c>
      <c r="BA5060">
        <v>1083</v>
      </c>
      <c r="BB5060" t="s">
        <v>2861</v>
      </c>
    </row>
    <row r="5061" spans="1:54" x14ac:dyDescent="0.25">
      <c r="A5061" s="1">
        <v>45200</v>
      </c>
      <c r="B5061">
        <v>461020</v>
      </c>
      <c r="C5061" t="s">
        <v>53677</v>
      </c>
      <c r="D5061">
        <v>5210</v>
      </c>
      <c r="E5061" t="s">
        <v>16848</v>
      </c>
      <c r="F5061" t="s">
        <v>24672</v>
      </c>
      <c r="G5061">
        <v>35209115</v>
      </c>
      <c r="H5061">
        <v>1003315782</v>
      </c>
      <c r="I5061" t="s">
        <v>24673</v>
      </c>
      <c r="J5061" t="s">
        <v>24674</v>
      </c>
      <c r="K5061" t="s">
        <v>24675</v>
      </c>
      <c r="L5061" t="s">
        <v>24676</v>
      </c>
      <c r="M5061">
        <v>6043</v>
      </c>
      <c r="N5061">
        <v>19</v>
      </c>
      <c r="R5061" s="1">
        <v>43783</v>
      </c>
      <c r="S5061" t="s">
        <v>56</v>
      </c>
      <c r="T5061">
        <v>461</v>
      </c>
      <c r="U5061" t="s">
        <v>10612</v>
      </c>
      <c r="W5061">
        <v>2</v>
      </c>
      <c r="X5061" t="s">
        <v>57</v>
      </c>
      <c r="Y5061">
        <v>1</v>
      </c>
      <c r="Z5061" t="s">
        <v>46545</v>
      </c>
      <c r="AA5061">
        <v>10</v>
      </c>
      <c r="AB5061">
        <v>196208</v>
      </c>
      <c r="AC5061">
        <v>121</v>
      </c>
      <c r="AD5061" t="s">
        <v>70</v>
      </c>
      <c r="AE5061">
        <v>1012</v>
      </c>
      <c r="AF5061" t="s">
        <v>71</v>
      </c>
      <c r="AG5061">
        <v>1</v>
      </c>
      <c r="AH5061" t="s">
        <v>44482</v>
      </c>
      <c r="AI5061">
        <v>21</v>
      </c>
      <c r="AJ5061" t="s">
        <v>52613</v>
      </c>
      <c r="AK5061">
        <v>461</v>
      </c>
      <c r="AL5061" t="s">
        <v>10612</v>
      </c>
      <c r="AQ5061" t="s">
        <v>24677</v>
      </c>
      <c r="AR5061" t="s">
        <v>24678</v>
      </c>
      <c r="AS5061">
        <v>0</v>
      </c>
      <c r="AT5061" t="s">
        <v>61</v>
      </c>
      <c r="AU5061" t="s">
        <v>24679</v>
      </c>
      <c r="AX5061">
        <v>55.408694689999997</v>
      </c>
      <c r="AY5061">
        <v>10.315118119999999</v>
      </c>
      <c r="AZ5061" t="s">
        <v>62</v>
      </c>
      <c r="BA5061">
        <v>1083</v>
      </c>
      <c r="BB5061" t="s">
        <v>2861</v>
      </c>
    </row>
    <row r="5062" spans="1:54" x14ac:dyDescent="0.25">
      <c r="A5062" s="1">
        <v>45200</v>
      </c>
      <c r="B5062">
        <v>461021</v>
      </c>
      <c r="C5062" t="s">
        <v>24680</v>
      </c>
      <c r="D5062">
        <v>5250</v>
      </c>
      <c r="E5062" t="s">
        <v>15290</v>
      </c>
      <c r="F5062" t="s">
        <v>24681</v>
      </c>
      <c r="G5062">
        <v>35209115</v>
      </c>
      <c r="H5062">
        <v>1003314610</v>
      </c>
      <c r="I5062" t="s">
        <v>50073</v>
      </c>
      <c r="J5062" t="s">
        <v>24682</v>
      </c>
      <c r="K5062" t="s">
        <v>24683</v>
      </c>
      <c r="L5062" t="s">
        <v>45845</v>
      </c>
      <c r="M5062">
        <v>993</v>
      </c>
      <c r="N5062">
        <v>30</v>
      </c>
      <c r="R5062" s="1">
        <v>43783</v>
      </c>
      <c r="S5062" t="s">
        <v>612</v>
      </c>
      <c r="T5062">
        <v>461</v>
      </c>
      <c r="U5062" t="s">
        <v>10612</v>
      </c>
      <c r="W5062">
        <v>2</v>
      </c>
      <c r="X5062" t="s">
        <v>57</v>
      </c>
      <c r="Y5062">
        <v>1</v>
      </c>
      <c r="Z5062" t="s">
        <v>46545</v>
      </c>
      <c r="AA5062">
        <v>9</v>
      </c>
      <c r="AB5062">
        <v>196108</v>
      </c>
      <c r="AC5062">
        <v>121</v>
      </c>
      <c r="AD5062" t="s">
        <v>70</v>
      </c>
      <c r="AE5062">
        <v>1012</v>
      </c>
      <c r="AF5062" t="s">
        <v>71</v>
      </c>
      <c r="AG5062">
        <v>1</v>
      </c>
      <c r="AH5062" t="s">
        <v>44482</v>
      </c>
      <c r="AI5062">
        <v>21</v>
      </c>
      <c r="AJ5062" t="s">
        <v>52613</v>
      </c>
      <c r="AK5062">
        <v>461</v>
      </c>
      <c r="AL5062" t="s">
        <v>10612</v>
      </c>
      <c r="AQ5062" t="s">
        <v>24684</v>
      </c>
      <c r="AR5062" t="s">
        <v>24685</v>
      </c>
      <c r="AS5062">
        <v>0</v>
      </c>
      <c r="AT5062" t="s">
        <v>61</v>
      </c>
      <c r="AU5062" t="s">
        <v>45846</v>
      </c>
      <c r="AX5062">
        <v>55.343093869999997</v>
      </c>
      <c r="AY5062">
        <v>10.292600480000001</v>
      </c>
      <c r="AZ5062" t="s">
        <v>62</v>
      </c>
      <c r="BA5062">
        <v>1083</v>
      </c>
      <c r="BB5062" t="s">
        <v>2861</v>
      </c>
    </row>
    <row r="5063" spans="1:54" x14ac:dyDescent="0.25">
      <c r="A5063" s="1">
        <v>45200</v>
      </c>
      <c r="B5063">
        <v>461022</v>
      </c>
      <c r="C5063" t="s">
        <v>24686</v>
      </c>
      <c r="D5063">
        <v>5000</v>
      </c>
      <c r="E5063" t="s">
        <v>10607</v>
      </c>
      <c r="F5063" t="s">
        <v>24687</v>
      </c>
      <c r="G5063">
        <v>35209115</v>
      </c>
      <c r="H5063">
        <v>1003315927</v>
      </c>
      <c r="I5063" t="s">
        <v>24688</v>
      </c>
      <c r="J5063" t="s">
        <v>24689</v>
      </c>
      <c r="K5063" t="s">
        <v>24690</v>
      </c>
      <c r="L5063" t="s">
        <v>24691</v>
      </c>
      <c r="M5063">
        <v>6620</v>
      </c>
      <c r="N5063">
        <v>25</v>
      </c>
      <c r="R5063" s="1">
        <v>43783</v>
      </c>
      <c r="S5063" t="s">
        <v>56</v>
      </c>
      <c r="T5063">
        <v>461</v>
      </c>
      <c r="U5063" t="s">
        <v>10612</v>
      </c>
      <c r="W5063">
        <v>2</v>
      </c>
      <c r="X5063" t="s">
        <v>57</v>
      </c>
      <c r="Y5063">
        <v>1</v>
      </c>
      <c r="Z5063" t="s">
        <v>46545</v>
      </c>
      <c r="AA5063">
        <v>10</v>
      </c>
      <c r="AB5063">
        <v>195108</v>
      </c>
      <c r="AC5063">
        <v>121</v>
      </c>
      <c r="AD5063" t="s">
        <v>70</v>
      </c>
      <c r="AE5063">
        <v>1012</v>
      </c>
      <c r="AF5063" t="s">
        <v>71</v>
      </c>
      <c r="AG5063">
        <v>1</v>
      </c>
      <c r="AH5063" t="s">
        <v>44482</v>
      </c>
      <c r="AI5063">
        <v>21</v>
      </c>
      <c r="AJ5063" t="s">
        <v>52613</v>
      </c>
      <c r="AK5063">
        <v>461</v>
      </c>
      <c r="AL5063" t="s">
        <v>10612</v>
      </c>
      <c r="AQ5063" t="s">
        <v>24692</v>
      </c>
      <c r="AR5063" t="s">
        <v>24693</v>
      </c>
      <c r="AS5063">
        <v>0</v>
      </c>
      <c r="AT5063" t="s">
        <v>61</v>
      </c>
      <c r="AU5063" t="s">
        <v>24694</v>
      </c>
      <c r="AX5063">
        <v>55.407528630000002</v>
      </c>
      <c r="AY5063">
        <v>10.414063199999999</v>
      </c>
      <c r="AZ5063" t="s">
        <v>62</v>
      </c>
      <c r="BA5063">
        <v>1083</v>
      </c>
      <c r="BB5063" t="s">
        <v>2861</v>
      </c>
    </row>
    <row r="5064" spans="1:54" x14ac:dyDescent="0.25">
      <c r="A5064" s="1">
        <v>45200</v>
      </c>
      <c r="B5064">
        <v>461023</v>
      </c>
      <c r="C5064" t="s">
        <v>24695</v>
      </c>
      <c r="D5064">
        <v>5250</v>
      </c>
      <c r="E5064" t="s">
        <v>15290</v>
      </c>
      <c r="F5064" t="s">
        <v>24696</v>
      </c>
      <c r="G5064">
        <v>35209115</v>
      </c>
      <c r="H5064">
        <v>1003316741</v>
      </c>
      <c r="I5064" t="s">
        <v>50074</v>
      </c>
      <c r="J5064" t="s">
        <v>24697</v>
      </c>
      <c r="K5064" t="s">
        <v>24698</v>
      </c>
      <c r="L5064" t="s">
        <v>50075</v>
      </c>
      <c r="M5064">
        <v>9504</v>
      </c>
      <c r="N5064">
        <v>4</v>
      </c>
      <c r="R5064" s="1">
        <v>44895</v>
      </c>
      <c r="S5064" t="s">
        <v>56</v>
      </c>
      <c r="T5064">
        <v>461</v>
      </c>
      <c r="U5064" t="s">
        <v>10612</v>
      </c>
      <c r="W5064">
        <v>2</v>
      </c>
      <c r="X5064" t="s">
        <v>57</v>
      </c>
      <c r="Y5064">
        <v>1</v>
      </c>
      <c r="Z5064" t="s">
        <v>46545</v>
      </c>
      <c r="AA5064">
        <v>9</v>
      </c>
      <c r="AB5064">
        <v>195708</v>
      </c>
      <c r="AC5064">
        <v>121</v>
      </c>
      <c r="AD5064" t="s">
        <v>70</v>
      </c>
      <c r="AE5064">
        <v>1012</v>
      </c>
      <c r="AF5064" t="s">
        <v>71</v>
      </c>
      <c r="AG5064">
        <v>1</v>
      </c>
      <c r="AH5064" t="s">
        <v>44482</v>
      </c>
      <c r="AI5064">
        <v>21</v>
      </c>
      <c r="AJ5064" t="s">
        <v>52613</v>
      </c>
      <c r="AK5064">
        <v>461</v>
      </c>
      <c r="AL5064" t="s">
        <v>10612</v>
      </c>
      <c r="AQ5064" t="s">
        <v>24699</v>
      </c>
      <c r="AR5064" t="s">
        <v>24700</v>
      </c>
      <c r="AS5064">
        <v>0</v>
      </c>
      <c r="AT5064" t="s">
        <v>61</v>
      </c>
      <c r="AU5064" t="s">
        <v>50076</v>
      </c>
      <c r="AX5064">
        <v>55.368796609999997</v>
      </c>
      <c r="AY5064">
        <v>10.346419790000001</v>
      </c>
      <c r="AZ5064" t="s">
        <v>62</v>
      </c>
      <c r="BA5064">
        <v>1083</v>
      </c>
      <c r="BB5064" t="s">
        <v>2861</v>
      </c>
    </row>
    <row r="5065" spans="1:54" x14ac:dyDescent="0.25">
      <c r="A5065" s="1">
        <v>45200</v>
      </c>
      <c r="B5065">
        <v>461024</v>
      </c>
      <c r="C5065" t="s">
        <v>24701</v>
      </c>
      <c r="D5065">
        <v>5000</v>
      </c>
      <c r="E5065" t="s">
        <v>10607</v>
      </c>
      <c r="F5065" t="s">
        <v>24702</v>
      </c>
      <c r="G5065">
        <v>35209115</v>
      </c>
      <c r="H5065">
        <v>1003316170</v>
      </c>
      <c r="I5065" t="s">
        <v>24703</v>
      </c>
      <c r="J5065" t="s">
        <v>24704</v>
      </c>
      <c r="K5065" t="s">
        <v>24705</v>
      </c>
      <c r="L5065" t="s">
        <v>24706</v>
      </c>
      <c r="M5065">
        <v>7403</v>
      </c>
      <c r="N5065">
        <v>188</v>
      </c>
      <c r="R5065" s="1">
        <v>44594</v>
      </c>
      <c r="S5065" t="s">
        <v>56</v>
      </c>
      <c r="T5065">
        <v>461</v>
      </c>
      <c r="U5065" t="s">
        <v>10612</v>
      </c>
      <c r="W5065">
        <v>2</v>
      </c>
      <c r="X5065" t="s">
        <v>57</v>
      </c>
      <c r="Y5065">
        <v>1</v>
      </c>
      <c r="Z5065" t="s">
        <v>46545</v>
      </c>
      <c r="AA5065">
        <v>9</v>
      </c>
      <c r="AC5065">
        <v>121</v>
      </c>
      <c r="AD5065" t="s">
        <v>70</v>
      </c>
      <c r="AE5065">
        <v>1012</v>
      </c>
      <c r="AF5065" t="s">
        <v>71</v>
      </c>
      <c r="AG5065">
        <v>1</v>
      </c>
      <c r="AH5065" t="s">
        <v>44482</v>
      </c>
      <c r="AI5065">
        <v>21</v>
      </c>
      <c r="AJ5065" t="s">
        <v>52613</v>
      </c>
      <c r="AK5065">
        <v>461</v>
      </c>
      <c r="AL5065" t="s">
        <v>10612</v>
      </c>
      <c r="AQ5065" t="s">
        <v>24707</v>
      </c>
      <c r="AR5065" t="s">
        <v>24708</v>
      </c>
      <c r="AS5065">
        <v>0</v>
      </c>
      <c r="AT5065" t="s">
        <v>61</v>
      </c>
      <c r="AU5065" t="s">
        <v>24709</v>
      </c>
      <c r="AX5065">
        <v>55.414609910000003</v>
      </c>
      <c r="AY5065">
        <v>10.39601804</v>
      </c>
      <c r="AZ5065" t="s">
        <v>62</v>
      </c>
      <c r="BA5065">
        <v>1083</v>
      </c>
      <c r="BB5065" t="s">
        <v>2861</v>
      </c>
    </row>
    <row r="5066" spans="1:54" x14ac:dyDescent="0.25">
      <c r="A5066" s="1">
        <v>45200</v>
      </c>
      <c r="B5066">
        <v>461025</v>
      </c>
      <c r="C5066" t="s">
        <v>24710</v>
      </c>
      <c r="D5066">
        <v>5240</v>
      </c>
      <c r="E5066" t="s">
        <v>54738</v>
      </c>
      <c r="F5066" t="s">
        <v>24711</v>
      </c>
      <c r="G5066">
        <v>35209115</v>
      </c>
      <c r="H5066">
        <v>1003314634</v>
      </c>
      <c r="I5066" t="s">
        <v>24712</v>
      </c>
      <c r="J5066" t="s">
        <v>24713</v>
      </c>
      <c r="K5066" t="s">
        <v>24714</v>
      </c>
      <c r="L5066" t="s">
        <v>24715</v>
      </c>
      <c r="M5066">
        <v>1019</v>
      </c>
      <c r="N5066">
        <v>30</v>
      </c>
      <c r="R5066" s="1">
        <v>43783</v>
      </c>
      <c r="S5066" t="s">
        <v>56</v>
      </c>
      <c r="T5066">
        <v>461</v>
      </c>
      <c r="U5066" t="s">
        <v>10612</v>
      </c>
      <c r="W5066">
        <v>2</v>
      </c>
      <c r="X5066" t="s">
        <v>57</v>
      </c>
      <c r="Y5066">
        <v>1</v>
      </c>
      <c r="Z5066" t="s">
        <v>46545</v>
      </c>
      <c r="AA5066">
        <v>10</v>
      </c>
      <c r="AB5066">
        <v>195608</v>
      </c>
      <c r="AC5066">
        <v>121</v>
      </c>
      <c r="AD5066" t="s">
        <v>70</v>
      </c>
      <c r="AE5066">
        <v>1012</v>
      </c>
      <c r="AF5066" t="s">
        <v>71</v>
      </c>
      <c r="AG5066">
        <v>1</v>
      </c>
      <c r="AH5066" t="s">
        <v>44482</v>
      </c>
      <c r="AI5066">
        <v>21</v>
      </c>
      <c r="AJ5066" t="s">
        <v>52613</v>
      </c>
      <c r="AK5066">
        <v>461</v>
      </c>
      <c r="AL5066" t="s">
        <v>10612</v>
      </c>
      <c r="AQ5066" t="s">
        <v>24716</v>
      </c>
      <c r="AR5066" t="s">
        <v>24717</v>
      </c>
      <c r="AS5066">
        <v>0</v>
      </c>
      <c r="AT5066" t="s">
        <v>61</v>
      </c>
      <c r="AU5066" t="s">
        <v>24718</v>
      </c>
      <c r="AX5066">
        <v>55.4264522</v>
      </c>
      <c r="AY5066">
        <v>10.44499154</v>
      </c>
      <c r="AZ5066" t="s">
        <v>62</v>
      </c>
      <c r="BA5066">
        <v>1083</v>
      </c>
      <c r="BB5066" t="s">
        <v>2861</v>
      </c>
    </row>
    <row r="5067" spans="1:54" x14ac:dyDescent="0.25">
      <c r="A5067" s="1">
        <v>45200</v>
      </c>
      <c r="B5067">
        <v>461026</v>
      </c>
      <c r="C5067" t="s">
        <v>24719</v>
      </c>
      <c r="D5067">
        <v>5260</v>
      </c>
      <c r="E5067" t="s">
        <v>11259</v>
      </c>
      <c r="F5067" t="s">
        <v>24720</v>
      </c>
      <c r="G5067">
        <v>35209115</v>
      </c>
      <c r="H5067">
        <v>1003314749</v>
      </c>
      <c r="I5067" t="s">
        <v>24721</v>
      </c>
      <c r="J5067" t="s">
        <v>24722</v>
      </c>
      <c r="K5067" t="s">
        <v>24723</v>
      </c>
      <c r="L5067" t="s">
        <v>24724</v>
      </c>
      <c r="M5067">
        <v>1325</v>
      </c>
      <c r="N5067">
        <v>1</v>
      </c>
      <c r="R5067" s="1">
        <v>43783</v>
      </c>
      <c r="S5067" t="s">
        <v>56</v>
      </c>
      <c r="T5067">
        <v>461</v>
      </c>
      <c r="U5067" t="s">
        <v>10612</v>
      </c>
      <c r="W5067">
        <v>2</v>
      </c>
      <c r="X5067" t="s">
        <v>57</v>
      </c>
      <c r="Y5067">
        <v>1</v>
      </c>
      <c r="Z5067" t="s">
        <v>46545</v>
      </c>
      <c r="AA5067">
        <v>9</v>
      </c>
      <c r="AB5067">
        <v>196108</v>
      </c>
      <c r="AC5067">
        <v>121</v>
      </c>
      <c r="AD5067" t="s">
        <v>70</v>
      </c>
      <c r="AE5067">
        <v>1012</v>
      </c>
      <c r="AF5067" t="s">
        <v>71</v>
      </c>
      <c r="AG5067">
        <v>1</v>
      </c>
      <c r="AH5067" t="s">
        <v>44482</v>
      </c>
      <c r="AI5067">
        <v>21</v>
      </c>
      <c r="AJ5067" t="s">
        <v>52613</v>
      </c>
      <c r="AK5067">
        <v>461</v>
      </c>
      <c r="AL5067" t="s">
        <v>10612</v>
      </c>
      <c r="AQ5067" t="s">
        <v>24725</v>
      </c>
      <c r="AR5067" t="s">
        <v>24726</v>
      </c>
      <c r="AS5067">
        <v>0</v>
      </c>
      <c r="AT5067" t="s">
        <v>61</v>
      </c>
      <c r="AU5067" t="s">
        <v>19570</v>
      </c>
      <c r="AX5067">
        <v>55.335707399999997</v>
      </c>
      <c r="AY5067">
        <v>10.345391149999999</v>
      </c>
      <c r="AZ5067" t="s">
        <v>62</v>
      </c>
      <c r="BA5067">
        <v>1083</v>
      </c>
      <c r="BB5067" t="s">
        <v>2861</v>
      </c>
    </row>
    <row r="5068" spans="1:54" x14ac:dyDescent="0.25">
      <c r="A5068" s="1">
        <v>45200</v>
      </c>
      <c r="B5068">
        <v>461027</v>
      </c>
      <c r="C5068" t="s">
        <v>24727</v>
      </c>
      <c r="D5068">
        <v>5491</v>
      </c>
      <c r="E5068" t="s">
        <v>24728</v>
      </c>
      <c r="F5068" t="s">
        <v>24729</v>
      </c>
      <c r="I5068" t="s">
        <v>24730</v>
      </c>
      <c r="K5068" t="s">
        <v>24731</v>
      </c>
      <c r="L5068" t="s">
        <v>24732</v>
      </c>
      <c r="M5068">
        <v>7918</v>
      </c>
      <c r="N5068">
        <v>1</v>
      </c>
      <c r="R5068" s="1">
        <v>40162</v>
      </c>
      <c r="S5068" t="s">
        <v>80</v>
      </c>
      <c r="T5068">
        <v>461</v>
      </c>
      <c r="U5068" t="s">
        <v>10612</v>
      </c>
      <c r="V5068" s="1">
        <v>33025</v>
      </c>
      <c r="W5068">
        <v>2</v>
      </c>
      <c r="X5068" t="s">
        <v>57</v>
      </c>
      <c r="Y5068">
        <v>1</v>
      </c>
      <c r="Z5068" t="s">
        <v>46545</v>
      </c>
      <c r="AA5068">
        <v>7</v>
      </c>
      <c r="AB5068">
        <v>196108</v>
      </c>
      <c r="AC5068">
        <v>121</v>
      </c>
      <c r="AD5068" t="s">
        <v>70</v>
      </c>
      <c r="AE5068">
        <v>1012</v>
      </c>
      <c r="AF5068" t="s">
        <v>71</v>
      </c>
      <c r="AG5068">
        <v>3</v>
      </c>
      <c r="AH5068" t="s">
        <v>81</v>
      </c>
      <c r="AI5068">
        <v>21</v>
      </c>
      <c r="AJ5068" t="s">
        <v>52613</v>
      </c>
      <c r="AK5068">
        <v>461</v>
      </c>
      <c r="AL5068" t="s">
        <v>10612</v>
      </c>
      <c r="AS5068">
        <v>0</v>
      </c>
      <c r="AT5068" t="s">
        <v>61</v>
      </c>
      <c r="AU5068" t="s">
        <v>24733</v>
      </c>
      <c r="AX5068">
        <v>55.388480423264902</v>
      </c>
      <c r="AY5068">
        <v>10.226333821041999</v>
      </c>
      <c r="AZ5068" t="s">
        <v>62</v>
      </c>
      <c r="BA5068">
        <v>1083</v>
      </c>
      <c r="BB5068" t="s">
        <v>2861</v>
      </c>
    </row>
    <row r="5069" spans="1:54" x14ac:dyDescent="0.25">
      <c r="A5069" s="1">
        <v>45200</v>
      </c>
      <c r="B5069">
        <v>461028</v>
      </c>
      <c r="C5069" t="s">
        <v>24734</v>
      </c>
      <c r="D5069">
        <v>5270</v>
      </c>
      <c r="E5069" t="s">
        <v>11319</v>
      </c>
      <c r="F5069" t="s">
        <v>24735</v>
      </c>
      <c r="G5069">
        <v>35209115</v>
      </c>
      <c r="H5069">
        <v>1003316364</v>
      </c>
      <c r="I5069" t="s">
        <v>24736</v>
      </c>
      <c r="J5069" t="s">
        <v>24737</v>
      </c>
      <c r="K5069" t="s">
        <v>24738</v>
      </c>
      <c r="L5069" t="s">
        <v>24739</v>
      </c>
      <c r="M5069">
        <v>7941</v>
      </c>
      <c r="N5069">
        <v>16</v>
      </c>
      <c r="R5069" s="1">
        <v>44165</v>
      </c>
      <c r="S5069" t="s">
        <v>56</v>
      </c>
      <c r="T5069">
        <v>461</v>
      </c>
      <c r="U5069" t="s">
        <v>10612</v>
      </c>
      <c r="W5069">
        <v>2</v>
      </c>
      <c r="X5069" t="s">
        <v>57</v>
      </c>
      <c r="Y5069">
        <v>1</v>
      </c>
      <c r="Z5069" t="s">
        <v>46545</v>
      </c>
      <c r="AA5069">
        <v>6</v>
      </c>
      <c r="AB5069">
        <v>196308</v>
      </c>
      <c r="AC5069">
        <v>121</v>
      </c>
      <c r="AD5069" t="s">
        <v>70</v>
      </c>
      <c r="AE5069">
        <v>1012</v>
      </c>
      <c r="AF5069" t="s">
        <v>71</v>
      </c>
      <c r="AG5069">
        <v>1</v>
      </c>
      <c r="AH5069" t="s">
        <v>44482</v>
      </c>
      <c r="AI5069">
        <v>21</v>
      </c>
      <c r="AJ5069" t="s">
        <v>52613</v>
      </c>
      <c r="AK5069">
        <v>461</v>
      </c>
      <c r="AL5069" t="s">
        <v>10612</v>
      </c>
      <c r="AQ5069" t="s">
        <v>24740</v>
      </c>
      <c r="AR5069" t="s">
        <v>24741</v>
      </c>
      <c r="AS5069">
        <v>0</v>
      </c>
      <c r="AT5069" t="s">
        <v>61</v>
      </c>
      <c r="AU5069" t="s">
        <v>24742</v>
      </c>
      <c r="AX5069">
        <v>55.443816939999998</v>
      </c>
      <c r="AY5069">
        <v>10.303242900000001</v>
      </c>
      <c r="AZ5069" t="s">
        <v>62</v>
      </c>
      <c r="BA5069">
        <v>1083</v>
      </c>
      <c r="BB5069" t="s">
        <v>2861</v>
      </c>
    </row>
    <row r="5070" spans="1:54" x14ac:dyDescent="0.25">
      <c r="A5070" s="1">
        <v>45200</v>
      </c>
      <c r="B5070">
        <v>461029</v>
      </c>
      <c r="C5070" t="s">
        <v>24743</v>
      </c>
      <c r="D5070">
        <v>5270</v>
      </c>
      <c r="E5070" t="s">
        <v>11319</v>
      </c>
      <c r="F5070" t="s">
        <v>24744</v>
      </c>
      <c r="G5070">
        <v>35209115</v>
      </c>
      <c r="H5070">
        <v>1003316431</v>
      </c>
      <c r="I5070" t="s">
        <v>50072</v>
      </c>
      <c r="J5070" t="s">
        <v>24745</v>
      </c>
      <c r="K5070" t="s">
        <v>24746</v>
      </c>
      <c r="L5070" t="s">
        <v>24747</v>
      </c>
      <c r="M5070">
        <v>8155</v>
      </c>
      <c r="N5070">
        <v>247</v>
      </c>
      <c r="R5070" s="1">
        <v>44419</v>
      </c>
      <c r="S5070" t="s">
        <v>56</v>
      </c>
      <c r="T5070">
        <v>461</v>
      </c>
      <c r="U5070" t="s">
        <v>10612</v>
      </c>
      <c r="W5070">
        <v>2</v>
      </c>
      <c r="X5070" t="s">
        <v>57</v>
      </c>
      <c r="Y5070">
        <v>1</v>
      </c>
      <c r="Z5070" t="s">
        <v>46545</v>
      </c>
      <c r="AA5070">
        <v>6</v>
      </c>
      <c r="AB5070">
        <v>196008</v>
      </c>
      <c r="AC5070">
        <v>121</v>
      </c>
      <c r="AD5070" t="s">
        <v>70</v>
      </c>
      <c r="AE5070">
        <v>1012</v>
      </c>
      <c r="AF5070" t="s">
        <v>71</v>
      </c>
      <c r="AG5070">
        <v>1</v>
      </c>
      <c r="AH5070" t="s">
        <v>44482</v>
      </c>
      <c r="AI5070">
        <v>21</v>
      </c>
      <c r="AJ5070" t="s">
        <v>52613</v>
      </c>
      <c r="AK5070">
        <v>461</v>
      </c>
      <c r="AL5070" t="s">
        <v>10612</v>
      </c>
      <c r="AQ5070" t="s">
        <v>24748</v>
      </c>
      <c r="AR5070" t="s">
        <v>24749</v>
      </c>
      <c r="AS5070">
        <v>0</v>
      </c>
      <c r="AT5070" t="s">
        <v>61</v>
      </c>
      <c r="AU5070" t="s">
        <v>24750</v>
      </c>
      <c r="AX5070">
        <v>55.43733623</v>
      </c>
      <c r="AY5070">
        <v>10.406701890000001</v>
      </c>
      <c r="AZ5070" t="s">
        <v>62</v>
      </c>
      <c r="BA5070">
        <v>1083</v>
      </c>
      <c r="BB5070" t="s">
        <v>2861</v>
      </c>
    </row>
    <row r="5071" spans="1:54" x14ac:dyDescent="0.25">
      <c r="A5071" s="1">
        <v>45200</v>
      </c>
      <c r="B5071">
        <v>461030</v>
      </c>
      <c r="C5071" t="s">
        <v>24751</v>
      </c>
      <c r="D5071">
        <v>5210</v>
      </c>
      <c r="E5071" t="s">
        <v>16848</v>
      </c>
      <c r="F5071" t="s">
        <v>24752</v>
      </c>
      <c r="G5071">
        <v>35209115</v>
      </c>
      <c r="H5071">
        <v>1003316509</v>
      </c>
      <c r="I5071" t="s">
        <v>24753</v>
      </c>
      <c r="J5071" t="s">
        <v>24754</v>
      </c>
      <c r="K5071" t="s">
        <v>24755</v>
      </c>
      <c r="L5071" t="s">
        <v>53678</v>
      </c>
      <c r="M5071">
        <v>8537</v>
      </c>
      <c r="N5071">
        <v>1</v>
      </c>
      <c r="R5071" s="1">
        <v>43783</v>
      </c>
      <c r="S5071" t="s">
        <v>56</v>
      </c>
      <c r="T5071">
        <v>461</v>
      </c>
      <c r="U5071" t="s">
        <v>10612</v>
      </c>
      <c r="W5071">
        <v>2</v>
      </c>
      <c r="X5071" t="s">
        <v>57</v>
      </c>
      <c r="Y5071">
        <v>1</v>
      </c>
      <c r="Z5071" t="s">
        <v>46545</v>
      </c>
      <c r="AA5071">
        <v>9</v>
      </c>
      <c r="AB5071">
        <v>193308</v>
      </c>
      <c r="AC5071">
        <v>121</v>
      </c>
      <c r="AD5071" t="s">
        <v>70</v>
      </c>
      <c r="AE5071">
        <v>1012</v>
      </c>
      <c r="AF5071" t="s">
        <v>71</v>
      </c>
      <c r="AG5071">
        <v>1</v>
      </c>
      <c r="AH5071" t="s">
        <v>44482</v>
      </c>
      <c r="AI5071">
        <v>21</v>
      </c>
      <c r="AJ5071" t="s">
        <v>52613</v>
      </c>
      <c r="AK5071">
        <v>461</v>
      </c>
      <c r="AL5071" t="s">
        <v>10612</v>
      </c>
      <c r="AQ5071" t="s">
        <v>24756</v>
      </c>
      <c r="AR5071" t="s">
        <v>24757</v>
      </c>
      <c r="AS5071">
        <v>0</v>
      </c>
      <c r="AT5071" t="s">
        <v>61</v>
      </c>
      <c r="AU5071" t="s">
        <v>53679</v>
      </c>
      <c r="AX5071">
        <v>55.409556350000003</v>
      </c>
      <c r="AY5071">
        <v>10.350340510000001</v>
      </c>
      <c r="AZ5071" t="s">
        <v>62</v>
      </c>
      <c r="BA5071">
        <v>1083</v>
      </c>
      <c r="BB5071" t="s">
        <v>2861</v>
      </c>
    </row>
    <row r="5072" spans="1:54" x14ac:dyDescent="0.25">
      <c r="A5072" s="1">
        <v>45200</v>
      </c>
      <c r="B5072">
        <v>461031</v>
      </c>
      <c r="C5072" t="s">
        <v>45473</v>
      </c>
      <c r="D5072">
        <v>5220</v>
      </c>
      <c r="E5072" t="s">
        <v>54785</v>
      </c>
      <c r="F5072" t="s">
        <v>45473</v>
      </c>
      <c r="G5072">
        <v>35209115</v>
      </c>
      <c r="H5072">
        <v>1003316819</v>
      </c>
      <c r="I5072" t="s">
        <v>18153</v>
      </c>
      <c r="J5072" t="s">
        <v>24758</v>
      </c>
      <c r="K5072" t="s">
        <v>18154</v>
      </c>
      <c r="L5072" t="s">
        <v>54828</v>
      </c>
      <c r="M5072">
        <v>9622</v>
      </c>
      <c r="N5072">
        <v>701</v>
      </c>
      <c r="R5072" s="1">
        <v>45159</v>
      </c>
      <c r="S5072" t="s">
        <v>6399</v>
      </c>
      <c r="T5072">
        <v>461</v>
      </c>
      <c r="U5072" t="s">
        <v>10612</v>
      </c>
      <c r="W5072">
        <v>2</v>
      </c>
      <c r="X5072" t="s">
        <v>57</v>
      </c>
      <c r="Y5072">
        <v>1</v>
      </c>
      <c r="Z5072" t="s">
        <v>46545</v>
      </c>
      <c r="AA5072">
        <v>9</v>
      </c>
      <c r="AB5072">
        <v>196608</v>
      </c>
      <c r="AC5072">
        <v>121</v>
      </c>
      <c r="AD5072" t="s">
        <v>70</v>
      </c>
      <c r="AE5072">
        <v>1012</v>
      </c>
      <c r="AF5072" t="s">
        <v>71</v>
      </c>
      <c r="AG5072">
        <v>1</v>
      </c>
      <c r="AH5072" t="s">
        <v>44482</v>
      </c>
      <c r="AI5072">
        <v>21</v>
      </c>
      <c r="AJ5072" t="s">
        <v>52613</v>
      </c>
      <c r="AK5072">
        <v>461</v>
      </c>
      <c r="AL5072" t="s">
        <v>10612</v>
      </c>
      <c r="AP5072">
        <v>281808</v>
      </c>
      <c r="AQ5072" t="s">
        <v>18155</v>
      </c>
      <c r="AR5072" t="s">
        <v>18156</v>
      </c>
      <c r="AS5072">
        <v>2</v>
      </c>
      <c r="AT5072" t="s">
        <v>1413</v>
      </c>
      <c r="AU5072" t="s">
        <v>54829</v>
      </c>
      <c r="AX5072">
        <v>55.340460380000003</v>
      </c>
      <c r="AY5072">
        <v>10.50114168</v>
      </c>
      <c r="AZ5072" t="s">
        <v>62</v>
      </c>
      <c r="BA5072">
        <v>1083</v>
      </c>
      <c r="BB5072" t="s">
        <v>2861</v>
      </c>
    </row>
    <row r="5073" spans="1:54" x14ac:dyDescent="0.25">
      <c r="A5073" s="1">
        <v>45200</v>
      </c>
      <c r="B5073">
        <v>461032</v>
      </c>
      <c r="C5073" t="s">
        <v>50077</v>
      </c>
      <c r="D5073">
        <v>5250</v>
      </c>
      <c r="E5073" t="s">
        <v>15290</v>
      </c>
      <c r="F5073" t="s">
        <v>50078</v>
      </c>
      <c r="G5073">
        <v>35209115</v>
      </c>
      <c r="H5073">
        <v>1003314440</v>
      </c>
      <c r="I5073" t="s">
        <v>50079</v>
      </c>
      <c r="J5073" t="s">
        <v>24759</v>
      </c>
      <c r="K5073" t="s">
        <v>24760</v>
      </c>
      <c r="L5073" t="s">
        <v>55956</v>
      </c>
      <c r="M5073">
        <v>496</v>
      </c>
      <c r="N5073">
        <v>25</v>
      </c>
      <c r="R5073" s="1">
        <v>43783</v>
      </c>
      <c r="S5073" t="s">
        <v>56</v>
      </c>
      <c r="T5073">
        <v>461</v>
      </c>
      <c r="U5073" t="s">
        <v>10612</v>
      </c>
      <c r="W5073">
        <v>2</v>
      </c>
      <c r="X5073" t="s">
        <v>57</v>
      </c>
      <c r="Y5073">
        <v>1</v>
      </c>
      <c r="Z5073" t="s">
        <v>46545</v>
      </c>
      <c r="AA5073">
        <v>9</v>
      </c>
      <c r="AB5073">
        <v>195208</v>
      </c>
      <c r="AC5073">
        <v>121</v>
      </c>
      <c r="AD5073" t="s">
        <v>70</v>
      </c>
      <c r="AE5073">
        <v>1012</v>
      </c>
      <c r="AF5073" t="s">
        <v>71</v>
      </c>
      <c r="AG5073">
        <v>1</v>
      </c>
      <c r="AH5073" t="s">
        <v>44482</v>
      </c>
      <c r="AI5073">
        <v>21</v>
      </c>
      <c r="AJ5073" t="s">
        <v>52613</v>
      </c>
      <c r="AK5073">
        <v>461</v>
      </c>
      <c r="AL5073" t="s">
        <v>10612</v>
      </c>
      <c r="AQ5073" t="s">
        <v>24761</v>
      </c>
      <c r="AR5073" t="s">
        <v>24762</v>
      </c>
      <c r="AS5073">
        <v>0</v>
      </c>
      <c r="AT5073" t="s">
        <v>61</v>
      </c>
      <c r="AU5073" t="s">
        <v>55957</v>
      </c>
      <c r="AX5073">
        <v>55.368779549999999</v>
      </c>
      <c r="AY5073">
        <v>10.3656589</v>
      </c>
      <c r="AZ5073" t="s">
        <v>62</v>
      </c>
      <c r="BA5073">
        <v>1083</v>
      </c>
      <c r="BB5073" t="s">
        <v>2861</v>
      </c>
    </row>
    <row r="5074" spans="1:54" x14ac:dyDescent="0.25">
      <c r="A5074" s="1">
        <v>45200</v>
      </c>
      <c r="B5074">
        <v>461034</v>
      </c>
      <c r="C5074" t="s">
        <v>24763</v>
      </c>
      <c r="D5074">
        <v>5491</v>
      </c>
      <c r="E5074" t="s">
        <v>24728</v>
      </c>
      <c r="F5074" t="s">
        <v>24764</v>
      </c>
      <c r="G5074">
        <v>35209115</v>
      </c>
      <c r="H5074">
        <v>1003316601</v>
      </c>
      <c r="I5074" t="s">
        <v>24765</v>
      </c>
      <c r="J5074" t="s">
        <v>24766</v>
      </c>
      <c r="K5074" t="s">
        <v>24767</v>
      </c>
      <c r="L5074" t="s">
        <v>24768</v>
      </c>
      <c r="M5074">
        <v>9030</v>
      </c>
      <c r="N5074">
        <v>30</v>
      </c>
      <c r="R5074" s="1">
        <v>43839</v>
      </c>
      <c r="S5074" t="s">
        <v>56</v>
      </c>
      <c r="T5074">
        <v>461</v>
      </c>
      <c r="U5074" t="s">
        <v>10612</v>
      </c>
      <c r="W5074">
        <v>2</v>
      </c>
      <c r="X5074" t="s">
        <v>57</v>
      </c>
      <c r="Y5074">
        <v>1</v>
      </c>
      <c r="Z5074" t="s">
        <v>46545</v>
      </c>
      <c r="AA5074">
        <v>9</v>
      </c>
      <c r="AB5074">
        <v>194008</v>
      </c>
      <c r="AC5074">
        <v>121</v>
      </c>
      <c r="AD5074" t="s">
        <v>70</v>
      </c>
      <c r="AE5074">
        <v>1012</v>
      </c>
      <c r="AF5074" t="s">
        <v>71</v>
      </c>
      <c r="AG5074">
        <v>1</v>
      </c>
      <c r="AH5074" t="s">
        <v>44482</v>
      </c>
      <c r="AI5074">
        <v>21</v>
      </c>
      <c r="AJ5074" t="s">
        <v>52613</v>
      </c>
      <c r="AK5074">
        <v>461</v>
      </c>
      <c r="AL5074" t="s">
        <v>10612</v>
      </c>
      <c r="AQ5074" t="s">
        <v>24769</v>
      </c>
      <c r="AR5074" t="s">
        <v>24770</v>
      </c>
      <c r="AS5074">
        <v>0</v>
      </c>
      <c r="AT5074" t="s">
        <v>61</v>
      </c>
      <c r="AU5074" t="s">
        <v>24771</v>
      </c>
      <c r="AX5074">
        <v>55.396130450000001</v>
      </c>
      <c r="AY5074">
        <v>10.25537308</v>
      </c>
      <c r="AZ5074" t="s">
        <v>62</v>
      </c>
      <c r="BA5074">
        <v>1083</v>
      </c>
      <c r="BB5074" t="s">
        <v>2861</v>
      </c>
    </row>
    <row r="5075" spans="1:54" x14ac:dyDescent="0.25">
      <c r="A5075" s="1">
        <v>45200</v>
      </c>
      <c r="B5075">
        <v>461035</v>
      </c>
      <c r="C5075" t="s">
        <v>20135</v>
      </c>
      <c r="D5075">
        <v>5000</v>
      </c>
      <c r="E5075" t="s">
        <v>10607</v>
      </c>
      <c r="F5075" t="s">
        <v>20136</v>
      </c>
      <c r="G5075">
        <v>35209115</v>
      </c>
      <c r="H5075">
        <v>1003315976</v>
      </c>
      <c r="I5075" t="s">
        <v>45847</v>
      </c>
      <c r="J5075" t="s">
        <v>24772</v>
      </c>
      <c r="K5075" t="s">
        <v>24773</v>
      </c>
      <c r="L5075" t="s">
        <v>24774</v>
      </c>
      <c r="M5075">
        <v>6662</v>
      </c>
      <c r="N5075">
        <v>10</v>
      </c>
      <c r="R5075" s="1">
        <v>44595</v>
      </c>
      <c r="S5075" t="s">
        <v>56</v>
      </c>
      <c r="T5075">
        <v>461</v>
      </c>
      <c r="U5075" t="s">
        <v>10612</v>
      </c>
      <c r="W5075">
        <v>2</v>
      </c>
      <c r="X5075" t="s">
        <v>57</v>
      </c>
      <c r="Y5075">
        <v>1</v>
      </c>
      <c r="Z5075" t="s">
        <v>46545</v>
      </c>
      <c r="AA5075">
        <v>9</v>
      </c>
      <c r="AC5075">
        <v>121</v>
      </c>
      <c r="AD5075" t="s">
        <v>70</v>
      </c>
      <c r="AE5075">
        <v>1012</v>
      </c>
      <c r="AF5075" t="s">
        <v>71</v>
      </c>
      <c r="AG5075">
        <v>1</v>
      </c>
      <c r="AH5075" t="s">
        <v>44482</v>
      </c>
      <c r="AI5075">
        <v>21</v>
      </c>
      <c r="AJ5075" t="s">
        <v>52613</v>
      </c>
      <c r="AK5075">
        <v>461</v>
      </c>
      <c r="AL5075" t="s">
        <v>10612</v>
      </c>
      <c r="AQ5075" t="s">
        <v>24775</v>
      </c>
      <c r="AR5075" t="s">
        <v>24776</v>
      </c>
      <c r="AS5075">
        <v>0</v>
      </c>
      <c r="AT5075" t="s">
        <v>61</v>
      </c>
      <c r="AU5075" t="s">
        <v>24777</v>
      </c>
      <c r="AX5075">
        <v>55.393510630000002</v>
      </c>
      <c r="AY5075">
        <v>10.37404469</v>
      </c>
      <c r="AZ5075" t="s">
        <v>62</v>
      </c>
      <c r="BA5075">
        <v>1083</v>
      </c>
      <c r="BB5075" t="s">
        <v>2861</v>
      </c>
    </row>
    <row r="5076" spans="1:54" x14ac:dyDescent="0.25">
      <c r="A5076" s="1">
        <v>45200</v>
      </c>
      <c r="B5076">
        <v>461036</v>
      </c>
      <c r="C5076" t="s">
        <v>54845</v>
      </c>
      <c r="D5076">
        <v>5000</v>
      </c>
      <c r="E5076" t="s">
        <v>10607</v>
      </c>
      <c r="F5076" t="s">
        <v>54863</v>
      </c>
      <c r="I5076" t="s">
        <v>24778</v>
      </c>
      <c r="J5076" t="s">
        <v>24779</v>
      </c>
      <c r="K5076" t="s">
        <v>24780</v>
      </c>
      <c r="L5076" t="s">
        <v>24781</v>
      </c>
      <c r="M5076">
        <v>1401</v>
      </c>
      <c r="R5076" s="1">
        <v>40162</v>
      </c>
      <c r="S5076" t="s">
        <v>80</v>
      </c>
      <c r="T5076">
        <v>461</v>
      </c>
      <c r="U5076" t="s">
        <v>10612</v>
      </c>
      <c r="V5076" s="1">
        <v>33756</v>
      </c>
      <c r="W5076">
        <v>2</v>
      </c>
      <c r="X5076" t="s">
        <v>57</v>
      </c>
      <c r="Y5076">
        <v>1</v>
      </c>
      <c r="Z5076" t="s">
        <v>46545</v>
      </c>
      <c r="AA5076">
        <v>10</v>
      </c>
      <c r="AC5076">
        <v>121</v>
      </c>
      <c r="AD5076" t="s">
        <v>70</v>
      </c>
      <c r="AE5076">
        <v>1012</v>
      </c>
      <c r="AF5076" t="s">
        <v>71</v>
      </c>
      <c r="AG5076">
        <v>3</v>
      </c>
      <c r="AH5076" t="s">
        <v>81</v>
      </c>
      <c r="AI5076">
        <v>21</v>
      </c>
      <c r="AJ5076" t="s">
        <v>52613</v>
      </c>
      <c r="AK5076">
        <v>461</v>
      </c>
      <c r="AL5076" t="s">
        <v>10612</v>
      </c>
      <c r="AS5076">
        <v>0</v>
      </c>
      <c r="AT5076" t="s">
        <v>61</v>
      </c>
      <c r="AU5076" t="s">
        <v>24782</v>
      </c>
      <c r="AX5076">
        <v>55.400510097259001</v>
      </c>
      <c r="AY5076">
        <v>10.399657172444099</v>
      </c>
      <c r="AZ5076" t="s">
        <v>62</v>
      </c>
      <c r="BA5076">
        <v>1083</v>
      </c>
      <c r="BB5076" t="s">
        <v>2861</v>
      </c>
    </row>
    <row r="5077" spans="1:54" x14ac:dyDescent="0.25">
      <c r="A5077" s="1">
        <v>45200</v>
      </c>
      <c r="B5077">
        <v>461037</v>
      </c>
      <c r="C5077" t="s">
        <v>55441</v>
      </c>
      <c r="D5077">
        <v>5000</v>
      </c>
      <c r="E5077" t="s">
        <v>10607</v>
      </c>
      <c r="F5077" t="s">
        <v>55442</v>
      </c>
      <c r="G5077">
        <v>35209115</v>
      </c>
      <c r="H5077">
        <v>1003315502</v>
      </c>
      <c r="I5077" t="s">
        <v>24783</v>
      </c>
      <c r="K5077" t="s">
        <v>24784</v>
      </c>
      <c r="L5077" t="s">
        <v>24785</v>
      </c>
      <c r="M5077">
        <v>4450</v>
      </c>
      <c r="N5077">
        <v>31</v>
      </c>
      <c r="R5077" s="1">
        <v>43517</v>
      </c>
      <c r="S5077" t="s">
        <v>56</v>
      </c>
      <c r="T5077">
        <v>461</v>
      </c>
      <c r="U5077" t="s">
        <v>10612</v>
      </c>
      <c r="W5077">
        <v>2</v>
      </c>
      <c r="X5077" t="s">
        <v>57</v>
      </c>
      <c r="Y5077">
        <v>1</v>
      </c>
      <c r="Z5077" t="s">
        <v>46545</v>
      </c>
      <c r="AA5077">
        <v>6</v>
      </c>
      <c r="AB5077">
        <v>193108</v>
      </c>
      <c r="AC5077">
        <v>121</v>
      </c>
      <c r="AD5077" t="s">
        <v>70</v>
      </c>
      <c r="AE5077">
        <v>1012</v>
      </c>
      <c r="AF5077" t="s">
        <v>71</v>
      </c>
      <c r="AG5077">
        <v>1</v>
      </c>
      <c r="AH5077" t="s">
        <v>44482</v>
      </c>
      <c r="AI5077">
        <v>21</v>
      </c>
      <c r="AJ5077" t="s">
        <v>52613</v>
      </c>
      <c r="AK5077">
        <v>461</v>
      </c>
      <c r="AL5077" t="s">
        <v>10612</v>
      </c>
      <c r="AQ5077" t="s">
        <v>24786</v>
      </c>
      <c r="AR5077" t="s">
        <v>24787</v>
      </c>
      <c r="AS5077">
        <v>0</v>
      </c>
      <c r="AT5077" t="s">
        <v>61</v>
      </c>
      <c r="AU5077" t="s">
        <v>3150</v>
      </c>
      <c r="AX5077">
        <v>55.401147369999997</v>
      </c>
      <c r="AY5077">
        <v>10.366306460000001</v>
      </c>
      <c r="AZ5077" t="s">
        <v>62</v>
      </c>
      <c r="BA5077">
        <v>1083</v>
      </c>
      <c r="BB5077" t="s">
        <v>2861</v>
      </c>
    </row>
    <row r="5078" spans="1:54" x14ac:dyDescent="0.25">
      <c r="A5078" s="1">
        <v>45200</v>
      </c>
      <c r="B5078">
        <v>461038</v>
      </c>
      <c r="C5078" t="s">
        <v>24788</v>
      </c>
      <c r="D5078">
        <v>5230</v>
      </c>
      <c r="E5078" t="s">
        <v>11788</v>
      </c>
      <c r="F5078" t="s">
        <v>53680</v>
      </c>
      <c r="G5078">
        <v>35209115</v>
      </c>
      <c r="H5078">
        <v>1003316455</v>
      </c>
      <c r="I5078" t="s">
        <v>24789</v>
      </c>
      <c r="J5078" t="s">
        <v>24790</v>
      </c>
      <c r="K5078" t="s">
        <v>24791</v>
      </c>
      <c r="L5078" t="s">
        <v>53681</v>
      </c>
      <c r="M5078">
        <v>8262</v>
      </c>
      <c r="N5078">
        <v>51</v>
      </c>
      <c r="R5078" s="1">
        <v>44475</v>
      </c>
      <c r="S5078" t="s">
        <v>56</v>
      </c>
      <c r="T5078">
        <v>461</v>
      </c>
      <c r="U5078" t="s">
        <v>10612</v>
      </c>
      <c r="W5078">
        <v>2</v>
      </c>
      <c r="X5078" t="s">
        <v>57</v>
      </c>
      <c r="Y5078">
        <v>1</v>
      </c>
      <c r="Z5078" t="s">
        <v>46545</v>
      </c>
      <c r="AA5078">
        <v>10</v>
      </c>
      <c r="AB5078">
        <v>197108</v>
      </c>
      <c r="AC5078">
        <v>121</v>
      </c>
      <c r="AD5078" t="s">
        <v>70</v>
      </c>
      <c r="AE5078">
        <v>1012</v>
      </c>
      <c r="AF5078" t="s">
        <v>71</v>
      </c>
      <c r="AG5078">
        <v>1</v>
      </c>
      <c r="AH5078" t="s">
        <v>44482</v>
      </c>
      <c r="AI5078">
        <v>21</v>
      </c>
      <c r="AJ5078" t="s">
        <v>52613</v>
      </c>
      <c r="AK5078">
        <v>461</v>
      </c>
      <c r="AL5078" t="s">
        <v>10612</v>
      </c>
      <c r="AQ5078" t="s">
        <v>24792</v>
      </c>
      <c r="AR5078" t="s">
        <v>24793</v>
      </c>
      <c r="AS5078">
        <v>0</v>
      </c>
      <c r="AT5078" t="s">
        <v>61</v>
      </c>
      <c r="AU5078" t="s">
        <v>53682</v>
      </c>
      <c r="AX5078">
        <v>55.379349300000001</v>
      </c>
      <c r="AY5078">
        <v>10.42437705</v>
      </c>
      <c r="AZ5078" t="s">
        <v>62</v>
      </c>
      <c r="BA5078">
        <v>1083</v>
      </c>
      <c r="BB5078" t="s">
        <v>2861</v>
      </c>
    </row>
    <row r="5079" spans="1:54" x14ac:dyDescent="0.25">
      <c r="A5079" s="1">
        <v>45200</v>
      </c>
      <c r="B5079">
        <v>461039</v>
      </c>
      <c r="C5079" t="s">
        <v>24794</v>
      </c>
      <c r="D5079">
        <v>5240</v>
      </c>
      <c r="E5079" t="s">
        <v>54738</v>
      </c>
      <c r="F5079" t="s">
        <v>24794</v>
      </c>
      <c r="G5079">
        <v>35209115</v>
      </c>
      <c r="H5079">
        <v>1003315095</v>
      </c>
      <c r="I5079" t="s">
        <v>50080</v>
      </c>
      <c r="J5079" t="s">
        <v>24795</v>
      </c>
      <c r="K5079" t="s">
        <v>24796</v>
      </c>
      <c r="L5079" t="s">
        <v>24797</v>
      </c>
      <c r="M5079">
        <v>2574</v>
      </c>
      <c r="N5079">
        <v>15</v>
      </c>
      <c r="R5079" s="1">
        <v>44851</v>
      </c>
      <c r="S5079" t="s">
        <v>56</v>
      </c>
      <c r="T5079">
        <v>461</v>
      </c>
      <c r="U5079" t="s">
        <v>10612</v>
      </c>
      <c r="W5079">
        <v>2</v>
      </c>
      <c r="X5079" t="s">
        <v>57</v>
      </c>
      <c r="Y5079">
        <v>1</v>
      </c>
      <c r="Z5079" t="s">
        <v>46545</v>
      </c>
      <c r="AA5079">
        <v>10</v>
      </c>
      <c r="AB5079">
        <v>197308</v>
      </c>
      <c r="AC5079">
        <v>121</v>
      </c>
      <c r="AD5079" t="s">
        <v>70</v>
      </c>
      <c r="AE5079">
        <v>1012</v>
      </c>
      <c r="AF5079" t="s">
        <v>71</v>
      </c>
      <c r="AG5079">
        <v>1</v>
      </c>
      <c r="AH5079" t="s">
        <v>44482</v>
      </c>
      <c r="AI5079">
        <v>21</v>
      </c>
      <c r="AJ5079" t="s">
        <v>52613</v>
      </c>
      <c r="AK5079">
        <v>461</v>
      </c>
      <c r="AL5079" t="s">
        <v>10612</v>
      </c>
      <c r="AQ5079" t="s">
        <v>24798</v>
      </c>
      <c r="AR5079" t="s">
        <v>24799</v>
      </c>
      <c r="AS5079">
        <v>0</v>
      </c>
      <c r="AT5079" t="s">
        <v>61</v>
      </c>
      <c r="AU5079" t="s">
        <v>24800</v>
      </c>
      <c r="AX5079">
        <v>55.409537530000001</v>
      </c>
      <c r="AY5079">
        <v>10.42821681</v>
      </c>
      <c r="AZ5079" t="s">
        <v>62</v>
      </c>
      <c r="BA5079">
        <v>1083</v>
      </c>
      <c r="BB5079" t="s">
        <v>2861</v>
      </c>
    </row>
    <row r="5080" spans="1:54" x14ac:dyDescent="0.25">
      <c r="A5080" s="1">
        <v>45200</v>
      </c>
      <c r="B5080">
        <v>461040</v>
      </c>
      <c r="C5080" t="s">
        <v>24801</v>
      </c>
      <c r="D5080">
        <v>5000</v>
      </c>
      <c r="E5080" t="s">
        <v>10607</v>
      </c>
      <c r="F5080" t="s">
        <v>24802</v>
      </c>
      <c r="G5080">
        <v>40333428</v>
      </c>
      <c r="H5080">
        <v>1001795007</v>
      </c>
      <c r="I5080" t="s">
        <v>24803</v>
      </c>
      <c r="J5080" t="s">
        <v>24804</v>
      </c>
      <c r="K5080" t="s">
        <v>24805</v>
      </c>
      <c r="L5080" t="s">
        <v>24806</v>
      </c>
      <c r="M5080">
        <v>5745</v>
      </c>
      <c r="N5080">
        <v>7</v>
      </c>
      <c r="R5080" s="1">
        <v>44622</v>
      </c>
      <c r="S5080" t="s">
        <v>56</v>
      </c>
      <c r="W5080">
        <v>5</v>
      </c>
      <c r="X5080" t="s">
        <v>557</v>
      </c>
      <c r="Y5080">
        <v>1</v>
      </c>
      <c r="Z5080" t="s">
        <v>46545</v>
      </c>
      <c r="AA5080">
        <v>10</v>
      </c>
      <c r="AB5080">
        <v>186601</v>
      </c>
      <c r="AC5080">
        <v>121</v>
      </c>
      <c r="AD5080" t="s">
        <v>70</v>
      </c>
      <c r="AE5080">
        <v>1013</v>
      </c>
      <c r="AF5080" t="s">
        <v>558</v>
      </c>
      <c r="AG5080">
        <v>1</v>
      </c>
      <c r="AH5080" t="s">
        <v>44482</v>
      </c>
      <c r="AI5080">
        <v>21</v>
      </c>
      <c r="AJ5080" t="s">
        <v>52613</v>
      </c>
      <c r="AK5080">
        <v>461</v>
      </c>
      <c r="AL5080" t="s">
        <v>10612</v>
      </c>
      <c r="AQ5080" t="s">
        <v>24807</v>
      </c>
      <c r="AR5080" t="s">
        <v>24808</v>
      </c>
      <c r="AS5080">
        <v>0</v>
      </c>
      <c r="AT5080" t="s">
        <v>61</v>
      </c>
      <c r="AU5080" t="s">
        <v>24809</v>
      </c>
      <c r="AX5080">
        <v>55.391986279999998</v>
      </c>
      <c r="AY5080">
        <v>10.38976746</v>
      </c>
      <c r="AZ5080" t="s">
        <v>62</v>
      </c>
      <c r="BA5080">
        <v>1083</v>
      </c>
      <c r="BB5080" t="s">
        <v>2861</v>
      </c>
    </row>
    <row r="5081" spans="1:54" x14ac:dyDescent="0.25">
      <c r="A5081" s="1">
        <v>45200</v>
      </c>
      <c r="B5081">
        <v>461041</v>
      </c>
      <c r="C5081" t="s">
        <v>50081</v>
      </c>
      <c r="D5081">
        <v>5260</v>
      </c>
      <c r="E5081" t="s">
        <v>11259</v>
      </c>
      <c r="F5081" t="s">
        <v>50082</v>
      </c>
      <c r="G5081">
        <v>62225017</v>
      </c>
      <c r="H5081">
        <v>1002149084</v>
      </c>
      <c r="I5081" t="s">
        <v>24810</v>
      </c>
      <c r="J5081" t="s">
        <v>24811</v>
      </c>
      <c r="K5081" t="s">
        <v>24812</v>
      </c>
      <c r="L5081" t="s">
        <v>50083</v>
      </c>
      <c r="M5081">
        <v>3193</v>
      </c>
      <c r="N5081">
        <v>80</v>
      </c>
      <c r="R5081" s="1">
        <v>43623</v>
      </c>
      <c r="S5081" t="s">
        <v>56</v>
      </c>
      <c r="W5081">
        <v>5</v>
      </c>
      <c r="X5081" t="s">
        <v>557</v>
      </c>
      <c r="Y5081">
        <v>1</v>
      </c>
      <c r="Z5081" t="s">
        <v>46545</v>
      </c>
      <c r="AA5081">
        <v>9</v>
      </c>
      <c r="AB5081">
        <v>185901</v>
      </c>
      <c r="AC5081">
        <v>121</v>
      </c>
      <c r="AD5081" t="s">
        <v>70</v>
      </c>
      <c r="AE5081">
        <v>1013</v>
      </c>
      <c r="AF5081" t="s">
        <v>558</v>
      </c>
      <c r="AG5081">
        <v>1</v>
      </c>
      <c r="AH5081" t="s">
        <v>44482</v>
      </c>
      <c r="AI5081">
        <v>21</v>
      </c>
      <c r="AJ5081" t="s">
        <v>52613</v>
      </c>
      <c r="AK5081">
        <v>461</v>
      </c>
      <c r="AL5081" t="s">
        <v>10612</v>
      </c>
      <c r="AQ5081" t="s">
        <v>24813</v>
      </c>
      <c r="AR5081" t="s">
        <v>24814</v>
      </c>
      <c r="AS5081">
        <v>0</v>
      </c>
      <c r="AT5081" t="s">
        <v>61</v>
      </c>
      <c r="AU5081" t="s">
        <v>50084</v>
      </c>
      <c r="AX5081">
        <v>55.33832323</v>
      </c>
      <c r="AY5081">
        <v>10.43210573</v>
      </c>
      <c r="AZ5081" t="s">
        <v>62</v>
      </c>
      <c r="BA5081">
        <v>1083</v>
      </c>
      <c r="BB5081" t="s">
        <v>2861</v>
      </c>
    </row>
    <row r="5082" spans="1:54" x14ac:dyDescent="0.25">
      <c r="A5082" s="1">
        <v>45200</v>
      </c>
      <c r="B5082">
        <v>461042</v>
      </c>
      <c r="C5082" t="s">
        <v>50085</v>
      </c>
      <c r="D5082">
        <v>5000</v>
      </c>
      <c r="E5082" t="s">
        <v>10607</v>
      </c>
      <c r="F5082" t="s">
        <v>50086</v>
      </c>
      <c r="G5082">
        <v>17561650</v>
      </c>
      <c r="H5082">
        <v>1002084587</v>
      </c>
      <c r="I5082" t="s">
        <v>50087</v>
      </c>
      <c r="J5082" t="s">
        <v>24815</v>
      </c>
      <c r="K5082" t="s">
        <v>24816</v>
      </c>
      <c r="L5082" t="s">
        <v>45848</v>
      </c>
      <c r="M5082">
        <v>7712</v>
      </c>
      <c r="N5082">
        <v>3</v>
      </c>
      <c r="R5082" s="1">
        <v>44523</v>
      </c>
      <c r="S5082" t="s">
        <v>56</v>
      </c>
      <c r="W5082">
        <v>5</v>
      </c>
      <c r="X5082" t="s">
        <v>557</v>
      </c>
      <c r="Y5082">
        <v>1</v>
      </c>
      <c r="Z5082" t="s">
        <v>46545</v>
      </c>
      <c r="AA5082">
        <v>10</v>
      </c>
      <c r="AB5082">
        <v>187001</v>
      </c>
      <c r="AC5082">
        <v>121</v>
      </c>
      <c r="AD5082" t="s">
        <v>70</v>
      </c>
      <c r="AE5082">
        <v>1013</v>
      </c>
      <c r="AF5082" t="s">
        <v>558</v>
      </c>
      <c r="AG5082">
        <v>1</v>
      </c>
      <c r="AH5082" t="s">
        <v>44482</v>
      </c>
      <c r="AI5082">
        <v>21</v>
      </c>
      <c r="AJ5082" t="s">
        <v>52613</v>
      </c>
      <c r="AK5082">
        <v>461</v>
      </c>
      <c r="AL5082" t="s">
        <v>10612</v>
      </c>
      <c r="AQ5082" t="s">
        <v>24817</v>
      </c>
      <c r="AR5082" t="s">
        <v>24818</v>
      </c>
      <c r="AS5082">
        <v>0</v>
      </c>
      <c r="AT5082" t="s">
        <v>61</v>
      </c>
      <c r="AU5082" t="s">
        <v>44825</v>
      </c>
      <c r="AX5082">
        <v>55.39923091</v>
      </c>
      <c r="AY5082">
        <v>10.382819639999999</v>
      </c>
      <c r="AZ5082" t="s">
        <v>62</v>
      </c>
      <c r="BA5082">
        <v>1083</v>
      </c>
      <c r="BB5082" t="s">
        <v>2861</v>
      </c>
    </row>
    <row r="5083" spans="1:54" x14ac:dyDescent="0.25">
      <c r="A5083" s="1">
        <v>45200</v>
      </c>
      <c r="B5083">
        <v>461043</v>
      </c>
      <c r="C5083" t="s">
        <v>50088</v>
      </c>
      <c r="D5083">
        <v>5000</v>
      </c>
      <c r="E5083" t="s">
        <v>10607</v>
      </c>
      <c r="F5083" t="s">
        <v>50089</v>
      </c>
      <c r="G5083">
        <v>58622915</v>
      </c>
      <c r="H5083">
        <v>1002084721</v>
      </c>
      <c r="I5083" t="s">
        <v>24819</v>
      </c>
      <c r="J5083" t="s">
        <v>24820</v>
      </c>
      <c r="K5083" t="s">
        <v>24821</v>
      </c>
      <c r="L5083" t="s">
        <v>24822</v>
      </c>
      <c r="M5083">
        <v>7640</v>
      </c>
      <c r="N5083">
        <v>3</v>
      </c>
      <c r="R5083" s="1">
        <v>44270</v>
      </c>
      <c r="S5083" t="s">
        <v>56</v>
      </c>
      <c r="W5083">
        <v>5</v>
      </c>
      <c r="X5083" t="s">
        <v>557</v>
      </c>
      <c r="Y5083">
        <v>1</v>
      </c>
      <c r="Z5083" t="s">
        <v>46545</v>
      </c>
      <c r="AA5083">
        <v>10</v>
      </c>
      <c r="AB5083">
        <v>187901</v>
      </c>
      <c r="AC5083">
        <v>121</v>
      </c>
      <c r="AD5083" t="s">
        <v>70</v>
      </c>
      <c r="AE5083">
        <v>1013</v>
      </c>
      <c r="AF5083" t="s">
        <v>558</v>
      </c>
      <c r="AG5083">
        <v>1</v>
      </c>
      <c r="AH5083" t="s">
        <v>44482</v>
      </c>
      <c r="AI5083">
        <v>21</v>
      </c>
      <c r="AJ5083" t="s">
        <v>52613</v>
      </c>
      <c r="AK5083">
        <v>461</v>
      </c>
      <c r="AL5083" t="s">
        <v>10612</v>
      </c>
      <c r="AQ5083" t="s">
        <v>24823</v>
      </c>
      <c r="AR5083" t="s">
        <v>24824</v>
      </c>
      <c r="AS5083">
        <v>0</v>
      </c>
      <c r="AT5083" t="s">
        <v>61</v>
      </c>
      <c r="AU5083" t="s">
        <v>24825</v>
      </c>
      <c r="AX5083">
        <v>55.39961151</v>
      </c>
      <c r="AY5083">
        <v>10.387333870000001</v>
      </c>
      <c r="AZ5083" t="s">
        <v>62</v>
      </c>
      <c r="BA5083">
        <v>1083</v>
      </c>
      <c r="BB5083" t="s">
        <v>2861</v>
      </c>
    </row>
    <row r="5084" spans="1:54" x14ac:dyDescent="0.25">
      <c r="A5084" s="1">
        <v>45200</v>
      </c>
      <c r="B5084">
        <v>461044</v>
      </c>
      <c r="C5084" t="s">
        <v>24826</v>
      </c>
      <c r="D5084">
        <v>5000</v>
      </c>
      <c r="E5084" t="s">
        <v>10607</v>
      </c>
      <c r="F5084" t="s">
        <v>24827</v>
      </c>
      <c r="G5084">
        <v>62354615</v>
      </c>
      <c r="H5084">
        <v>1002151635</v>
      </c>
      <c r="I5084" t="s">
        <v>24828</v>
      </c>
      <c r="J5084" t="s">
        <v>24829</v>
      </c>
      <c r="K5084" t="s">
        <v>24830</v>
      </c>
      <c r="L5084" t="s">
        <v>24831</v>
      </c>
      <c r="M5084">
        <v>3239</v>
      </c>
      <c r="N5084">
        <v>2</v>
      </c>
      <c r="R5084" s="1">
        <v>44634</v>
      </c>
      <c r="S5084" t="s">
        <v>56</v>
      </c>
      <c r="W5084">
        <v>5</v>
      </c>
      <c r="X5084" t="s">
        <v>557</v>
      </c>
      <c r="Y5084">
        <v>1</v>
      </c>
      <c r="Z5084" t="s">
        <v>46545</v>
      </c>
      <c r="AA5084">
        <v>10</v>
      </c>
      <c r="AB5084">
        <v>186308</v>
      </c>
      <c r="AC5084">
        <v>121</v>
      </c>
      <c r="AD5084" t="s">
        <v>70</v>
      </c>
      <c r="AE5084">
        <v>1013</v>
      </c>
      <c r="AF5084" t="s">
        <v>558</v>
      </c>
      <c r="AG5084">
        <v>1</v>
      </c>
      <c r="AH5084" t="s">
        <v>44482</v>
      </c>
      <c r="AI5084">
        <v>21</v>
      </c>
      <c r="AJ5084" t="s">
        <v>52613</v>
      </c>
      <c r="AK5084">
        <v>461</v>
      </c>
      <c r="AL5084" t="s">
        <v>10612</v>
      </c>
      <c r="AQ5084" t="s">
        <v>24832</v>
      </c>
      <c r="AR5084" t="s">
        <v>24833</v>
      </c>
      <c r="AS5084">
        <v>0</v>
      </c>
      <c r="AT5084" t="s">
        <v>61</v>
      </c>
      <c r="AU5084" t="s">
        <v>24834</v>
      </c>
      <c r="AX5084">
        <v>55.392022400000002</v>
      </c>
      <c r="AY5084">
        <v>10.397156860000001</v>
      </c>
      <c r="AZ5084" t="s">
        <v>62</v>
      </c>
      <c r="BA5084">
        <v>1083</v>
      </c>
      <c r="BB5084" t="s">
        <v>2861</v>
      </c>
    </row>
    <row r="5085" spans="1:54" x14ac:dyDescent="0.25">
      <c r="A5085" s="1">
        <v>45200</v>
      </c>
      <c r="B5085">
        <v>461045</v>
      </c>
      <c r="C5085" t="s">
        <v>24835</v>
      </c>
      <c r="D5085">
        <v>5200</v>
      </c>
      <c r="E5085" t="s">
        <v>15014</v>
      </c>
      <c r="F5085" t="s">
        <v>24836</v>
      </c>
      <c r="G5085">
        <v>58601519</v>
      </c>
      <c r="H5085">
        <v>1002083646</v>
      </c>
      <c r="I5085" t="s">
        <v>24837</v>
      </c>
      <c r="J5085" t="s">
        <v>24838</v>
      </c>
      <c r="K5085" t="s">
        <v>24839</v>
      </c>
      <c r="L5085" t="s">
        <v>50090</v>
      </c>
      <c r="M5085">
        <v>6925</v>
      </c>
      <c r="N5085">
        <v>61</v>
      </c>
      <c r="R5085" s="1">
        <v>44162</v>
      </c>
      <c r="S5085" t="s">
        <v>56</v>
      </c>
      <c r="W5085">
        <v>5</v>
      </c>
      <c r="X5085" t="s">
        <v>557</v>
      </c>
      <c r="Y5085">
        <v>1</v>
      </c>
      <c r="Z5085" t="s">
        <v>46545</v>
      </c>
      <c r="AA5085">
        <v>9</v>
      </c>
      <c r="AB5085">
        <v>186801</v>
      </c>
      <c r="AC5085">
        <v>121</v>
      </c>
      <c r="AD5085" t="s">
        <v>70</v>
      </c>
      <c r="AE5085">
        <v>1013</v>
      </c>
      <c r="AF5085" t="s">
        <v>558</v>
      </c>
      <c r="AG5085">
        <v>1</v>
      </c>
      <c r="AH5085" t="s">
        <v>44482</v>
      </c>
      <c r="AI5085">
        <v>21</v>
      </c>
      <c r="AJ5085" t="s">
        <v>52613</v>
      </c>
      <c r="AK5085">
        <v>461</v>
      </c>
      <c r="AL5085" t="s">
        <v>10612</v>
      </c>
      <c r="AQ5085" t="s">
        <v>24840</v>
      </c>
      <c r="AR5085" t="s">
        <v>24841</v>
      </c>
      <c r="AS5085">
        <v>0</v>
      </c>
      <c r="AT5085" t="s">
        <v>61</v>
      </c>
      <c r="AU5085" t="s">
        <v>50091</v>
      </c>
      <c r="AX5085">
        <v>55.395714529999999</v>
      </c>
      <c r="AY5085">
        <v>10.34662273</v>
      </c>
      <c r="AZ5085" t="s">
        <v>62</v>
      </c>
      <c r="BA5085">
        <v>1083</v>
      </c>
      <c r="BB5085" t="s">
        <v>2861</v>
      </c>
    </row>
    <row r="5086" spans="1:54" x14ac:dyDescent="0.25">
      <c r="A5086" s="1">
        <v>45200</v>
      </c>
      <c r="B5086">
        <v>461046</v>
      </c>
      <c r="C5086" t="s">
        <v>24842</v>
      </c>
      <c r="D5086">
        <v>5270</v>
      </c>
      <c r="E5086" t="s">
        <v>11319</v>
      </c>
      <c r="F5086" t="s">
        <v>24843</v>
      </c>
      <c r="G5086">
        <v>61513213</v>
      </c>
      <c r="H5086">
        <v>1002136092</v>
      </c>
      <c r="I5086" t="s">
        <v>24844</v>
      </c>
      <c r="J5086" t="s">
        <v>24845</v>
      </c>
      <c r="K5086" t="s">
        <v>24846</v>
      </c>
      <c r="L5086" t="s">
        <v>24847</v>
      </c>
      <c r="M5086">
        <v>3048</v>
      </c>
      <c r="N5086">
        <v>2</v>
      </c>
      <c r="R5086" s="1">
        <v>43783</v>
      </c>
      <c r="S5086" t="s">
        <v>56</v>
      </c>
      <c r="W5086">
        <v>5</v>
      </c>
      <c r="X5086" t="s">
        <v>557</v>
      </c>
      <c r="Y5086">
        <v>1</v>
      </c>
      <c r="Z5086" t="s">
        <v>46545</v>
      </c>
      <c r="AA5086">
        <v>9</v>
      </c>
      <c r="AB5086">
        <v>186201</v>
      </c>
      <c r="AC5086">
        <v>121</v>
      </c>
      <c r="AD5086" t="s">
        <v>70</v>
      </c>
      <c r="AE5086">
        <v>1013</v>
      </c>
      <c r="AF5086" t="s">
        <v>558</v>
      </c>
      <c r="AG5086">
        <v>1</v>
      </c>
      <c r="AH5086" t="s">
        <v>44482</v>
      </c>
      <c r="AI5086">
        <v>21</v>
      </c>
      <c r="AJ5086" t="s">
        <v>52613</v>
      </c>
      <c r="AK5086">
        <v>461</v>
      </c>
      <c r="AL5086" t="s">
        <v>10612</v>
      </c>
      <c r="AQ5086" t="s">
        <v>24848</v>
      </c>
      <c r="AR5086" t="s">
        <v>24849</v>
      </c>
      <c r="AS5086">
        <v>0</v>
      </c>
      <c r="AT5086" t="s">
        <v>61</v>
      </c>
      <c r="AU5086" t="s">
        <v>24850</v>
      </c>
      <c r="AW5086" t="s">
        <v>24851</v>
      </c>
      <c r="AX5086">
        <v>55.43825184</v>
      </c>
      <c r="AY5086">
        <v>10.398184069999999</v>
      </c>
      <c r="AZ5086" t="s">
        <v>62</v>
      </c>
      <c r="BA5086">
        <v>1083</v>
      </c>
      <c r="BB5086" t="s">
        <v>2861</v>
      </c>
    </row>
    <row r="5087" spans="1:54" x14ac:dyDescent="0.25">
      <c r="A5087" s="1">
        <v>45200</v>
      </c>
      <c r="B5087">
        <v>461047</v>
      </c>
      <c r="C5087" t="s">
        <v>55443</v>
      </c>
      <c r="D5087">
        <v>5260</v>
      </c>
      <c r="E5087" t="s">
        <v>11259</v>
      </c>
      <c r="F5087" t="s">
        <v>55372</v>
      </c>
      <c r="G5087">
        <v>62338911</v>
      </c>
      <c r="H5087">
        <v>1002151349</v>
      </c>
      <c r="I5087" t="s">
        <v>24852</v>
      </c>
      <c r="J5087" t="s">
        <v>24853</v>
      </c>
      <c r="K5087" t="s">
        <v>24854</v>
      </c>
      <c r="L5087" t="s">
        <v>53683</v>
      </c>
      <c r="M5087">
        <v>935</v>
      </c>
      <c r="N5087">
        <v>75</v>
      </c>
      <c r="R5087" s="1">
        <v>43237</v>
      </c>
      <c r="S5087" t="s">
        <v>56</v>
      </c>
      <c r="W5087">
        <v>5</v>
      </c>
      <c r="X5087" t="s">
        <v>557</v>
      </c>
      <c r="Y5087">
        <v>1</v>
      </c>
      <c r="Z5087" t="s">
        <v>46545</v>
      </c>
      <c r="AA5087">
        <v>9</v>
      </c>
      <c r="AB5087">
        <v>187301</v>
      </c>
      <c r="AC5087">
        <v>121</v>
      </c>
      <c r="AD5087" t="s">
        <v>70</v>
      </c>
      <c r="AE5087">
        <v>1013</v>
      </c>
      <c r="AF5087" t="s">
        <v>558</v>
      </c>
      <c r="AG5087">
        <v>1</v>
      </c>
      <c r="AH5087" t="s">
        <v>44482</v>
      </c>
      <c r="AI5087">
        <v>21</v>
      </c>
      <c r="AJ5087" t="s">
        <v>52613</v>
      </c>
      <c r="AK5087">
        <v>461</v>
      </c>
      <c r="AL5087" t="s">
        <v>10612</v>
      </c>
      <c r="AQ5087" t="s">
        <v>24855</v>
      </c>
      <c r="AR5087" t="s">
        <v>24856</v>
      </c>
      <c r="AS5087">
        <v>0</v>
      </c>
      <c r="AT5087" t="s">
        <v>61</v>
      </c>
      <c r="AU5087" t="s">
        <v>52773</v>
      </c>
      <c r="AX5087">
        <v>55.331150700000002</v>
      </c>
      <c r="AY5087">
        <v>10.327590989999999</v>
      </c>
      <c r="AZ5087" t="s">
        <v>62</v>
      </c>
      <c r="BA5087">
        <v>1083</v>
      </c>
      <c r="BB5087" t="s">
        <v>2861</v>
      </c>
    </row>
    <row r="5088" spans="1:54" x14ac:dyDescent="0.25">
      <c r="A5088" s="1">
        <v>45200</v>
      </c>
      <c r="B5088">
        <v>461048</v>
      </c>
      <c r="C5088" t="s">
        <v>24857</v>
      </c>
      <c r="D5088">
        <v>5000</v>
      </c>
      <c r="E5088" t="s">
        <v>10607</v>
      </c>
      <c r="F5088" t="s">
        <v>24857</v>
      </c>
      <c r="G5088">
        <v>29542791</v>
      </c>
      <c r="H5088">
        <v>1003309448</v>
      </c>
      <c r="I5088" t="s">
        <v>24858</v>
      </c>
      <c r="J5088" t="s">
        <v>24859</v>
      </c>
      <c r="K5088" t="s">
        <v>24860</v>
      </c>
      <c r="L5088" t="s">
        <v>24861</v>
      </c>
      <c r="M5088">
        <v>4522</v>
      </c>
      <c r="N5088">
        <v>2</v>
      </c>
      <c r="R5088" s="1">
        <v>44896</v>
      </c>
      <c r="S5088" t="s">
        <v>56</v>
      </c>
      <c r="W5088">
        <v>4</v>
      </c>
      <c r="X5088" t="s">
        <v>725</v>
      </c>
      <c r="Y5088">
        <v>1</v>
      </c>
      <c r="Z5088" t="s">
        <v>46545</v>
      </c>
      <c r="AB5088">
        <v>193808</v>
      </c>
      <c r="AC5088">
        <v>131</v>
      </c>
      <c r="AD5088" t="s">
        <v>752</v>
      </c>
      <c r="AE5088">
        <v>1061</v>
      </c>
      <c r="AF5088" t="s">
        <v>752</v>
      </c>
      <c r="AG5088">
        <v>1</v>
      </c>
      <c r="AH5088" t="s">
        <v>44482</v>
      </c>
      <c r="AI5088">
        <v>99</v>
      </c>
      <c r="AJ5088" t="s">
        <v>54511</v>
      </c>
      <c r="AK5088">
        <v>461</v>
      </c>
      <c r="AL5088" t="s">
        <v>10612</v>
      </c>
      <c r="AP5088">
        <v>461248</v>
      </c>
      <c r="AQ5088" t="s">
        <v>24862</v>
      </c>
      <c r="AR5088" t="s">
        <v>24863</v>
      </c>
      <c r="AS5088">
        <v>2</v>
      </c>
      <c r="AT5088" t="s">
        <v>1413</v>
      </c>
      <c r="AU5088" t="s">
        <v>13996</v>
      </c>
      <c r="AX5088">
        <v>55.402551639999999</v>
      </c>
      <c r="AY5088">
        <v>10.38158492</v>
      </c>
      <c r="AZ5088" t="s">
        <v>62</v>
      </c>
      <c r="BA5088">
        <v>1083</v>
      </c>
      <c r="BB5088" t="s">
        <v>2861</v>
      </c>
    </row>
    <row r="5089" spans="1:54" x14ac:dyDescent="0.25">
      <c r="A5089" s="1">
        <v>45200</v>
      </c>
      <c r="B5089">
        <v>461049</v>
      </c>
      <c r="C5089" t="s">
        <v>24864</v>
      </c>
      <c r="D5089">
        <v>5000</v>
      </c>
      <c r="E5089" t="s">
        <v>10607</v>
      </c>
      <c r="F5089" t="s">
        <v>24865</v>
      </c>
      <c r="I5089" t="s">
        <v>24866</v>
      </c>
      <c r="K5089" t="s">
        <v>24820</v>
      </c>
      <c r="L5089" t="s">
        <v>24867</v>
      </c>
      <c r="M5089">
        <v>7640</v>
      </c>
      <c r="N5089">
        <v>3</v>
      </c>
      <c r="R5089" s="1">
        <v>40162</v>
      </c>
      <c r="S5089" t="s">
        <v>80</v>
      </c>
      <c r="V5089" s="1">
        <v>28642</v>
      </c>
      <c r="W5089">
        <v>5</v>
      </c>
      <c r="X5089" t="s">
        <v>557</v>
      </c>
      <c r="Y5089">
        <v>1</v>
      </c>
      <c r="Z5089" t="s">
        <v>46545</v>
      </c>
      <c r="AC5089">
        <v>132</v>
      </c>
      <c r="AD5089" t="s">
        <v>746</v>
      </c>
      <c r="AE5089">
        <v>1063</v>
      </c>
      <c r="AF5089" t="s">
        <v>746</v>
      </c>
      <c r="AG5089">
        <v>3</v>
      </c>
      <c r="AH5089" t="s">
        <v>81</v>
      </c>
      <c r="AI5089">
        <v>99</v>
      </c>
      <c r="AJ5089" t="s">
        <v>54511</v>
      </c>
      <c r="AK5089">
        <v>461</v>
      </c>
      <c r="AL5089" t="s">
        <v>10612</v>
      </c>
      <c r="AS5089">
        <v>0</v>
      </c>
      <c r="AT5089" t="s">
        <v>61</v>
      </c>
      <c r="AU5089" t="s">
        <v>24825</v>
      </c>
      <c r="AX5089">
        <v>55.399611540192502</v>
      </c>
      <c r="AY5089">
        <v>10.3873340247006</v>
      </c>
      <c r="AZ5089" t="s">
        <v>62</v>
      </c>
      <c r="BA5089">
        <v>1083</v>
      </c>
      <c r="BB5089" t="s">
        <v>2861</v>
      </c>
    </row>
    <row r="5090" spans="1:54" x14ac:dyDescent="0.25">
      <c r="A5090" s="1">
        <v>45200</v>
      </c>
      <c r="B5090">
        <v>461050</v>
      </c>
      <c r="C5090" t="s">
        <v>24868</v>
      </c>
      <c r="D5090">
        <v>5000</v>
      </c>
      <c r="E5090" t="s">
        <v>10607</v>
      </c>
      <c r="F5090" t="s">
        <v>24869</v>
      </c>
      <c r="G5090">
        <v>29547769</v>
      </c>
      <c r="H5090">
        <v>1003309503</v>
      </c>
      <c r="I5090" t="s">
        <v>50092</v>
      </c>
      <c r="J5090" t="s">
        <v>24870</v>
      </c>
      <c r="K5090" t="s">
        <v>24871</v>
      </c>
      <c r="L5090" t="s">
        <v>24872</v>
      </c>
      <c r="M5090">
        <v>3972</v>
      </c>
      <c r="N5090">
        <v>34</v>
      </c>
      <c r="R5090" s="1">
        <v>43791</v>
      </c>
      <c r="S5090" t="s">
        <v>56</v>
      </c>
      <c r="W5090">
        <v>4</v>
      </c>
      <c r="X5090" t="s">
        <v>725</v>
      </c>
      <c r="Y5090">
        <v>1</v>
      </c>
      <c r="Z5090" t="s">
        <v>46545</v>
      </c>
      <c r="AB5090">
        <v>200701</v>
      </c>
      <c r="AC5090">
        <v>131</v>
      </c>
      <c r="AD5090" t="s">
        <v>752</v>
      </c>
      <c r="AE5090">
        <v>1061</v>
      </c>
      <c r="AF5090" t="s">
        <v>752</v>
      </c>
      <c r="AG5090">
        <v>1</v>
      </c>
      <c r="AH5090" t="s">
        <v>44482</v>
      </c>
      <c r="AI5090">
        <v>99</v>
      </c>
      <c r="AJ5090" t="s">
        <v>54511</v>
      </c>
      <c r="AK5090">
        <v>461</v>
      </c>
      <c r="AL5090" t="s">
        <v>10612</v>
      </c>
      <c r="AQ5090" t="s">
        <v>24873</v>
      </c>
      <c r="AR5090" t="s">
        <v>24874</v>
      </c>
      <c r="AS5090">
        <v>0</v>
      </c>
      <c r="AT5090" t="s">
        <v>61</v>
      </c>
      <c r="AU5090" t="s">
        <v>11778</v>
      </c>
      <c r="AX5090">
        <v>55.398942300000002</v>
      </c>
      <c r="AY5090">
        <v>10.38380126</v>
      </c>
      <c r="AZ5090" t="s">
        <v>62</v>
      </c>
      <c r="BA5090">
        <v>1083</v>
      </c>
      <c r="BB5090" t="s">
        <v>2861</v>
      </c>
    </row>
    <row r="5091" spans="1:54" x14ac:dyDescent="0.25">
      <c r="A5091" s="1">
        <v>45200</v>
      </c>
      <c r="B5091">
        <v>461051</v>
      </c>
      <c r="C5091" t="s">
        <v>24875</v>
      </c>
      <c r="D5091">
        <v>5230</v>
      </c>
      <c r="E5091" t="s">
        <v>11788</v>
      </c>
      <c r="F5091" t="s">
        <v>24876</v>
      </c>
      <c r="G5091">
        <v>29547734</v>
      </c>
      <c r="H5091">
        <v>1003309564</v>
      </c>
      <c r="I5091" t="s">
        <v>24877</v>
      </c>
      <c r="J5091" t="s">
        <v>24878</v>
      </c>
      <c r="K5091" t="s">
        <v>24879</v>
      </c>
      <c r="L5091" t="s">
        <v>50093</v>
      </c>
      <c r="M5091">
        <v>5199</v>
      </c>
      <c r="N5091">
        <v>154</v>
      </c>
      <c r="R5091" s="1">
        <v>43791</v>
      </c>
      <c r="S5091" t="s">
        <v>56</v>
      </c>
      <c r="W5091">
        <v>4</v>
      </c>
      <c r="X5091" t="s">
        <v>725</v>
      </c>
      <c r="Y5091">
        <v>1</v>
      </c>
      <c r="Z5091" t="s">
        <v>46545</v>
      </c>
      <c r="AB5091">
        <v>185301</v>
      </c>
      <c r="AC5091">
        <v>131</v>
      </c>
      <c r="AD5091" t="s">
        <v>752</v>
      </c>
      <c r="AE5091">
        <v>1061</v>
      </c>
      <c r="AF5091" t="s">
        <v>752</v>
      </c>
      <c r="AG5091">
        <v>1</v>
      </c>
      <c r="AH5091" t="s">
        <v>44482</v>
      </c>
      <c r="AI5091">
        <v>99</v>
      </c>
      <c r="AJ5091" t="s">
        <v>54511</v>
      </c>
      <c r="AK5091">
        <v>461</v>
      </c>
      <c r="AL5091" t="s">
        <v>10612</v>
      </c>
      <c r="AQ5091" t="s">
        <v>24880</v>
      </c>
      <c r="AR5091" t="s">
        <v>24881</v>
      </c>
      <c r="AS5091">
        <v>0</v>
      </c>
      <c r="AT5091" t="s">
        <v>61</v>
      </c>
      <c r="AU5091" t="s">
        <v>50094</v>
      </c>
      <c r="AX5091">
        <v>55.377867440000003</v>
      </c>
      <c r="AY5091">
        <v>10.38384666</v>
      </c>
      <c r="AZ5091" t="s">
        <v>62</v>
      </c>
      <c r="BA5091">
        <v>1083</v>
      </c>
      <c r="BB5091" t="s">
        <v>2861</v>
      </c>
    </row>
    <row r="5092" spans="1:54" x14ac:dyDescent="0.25">
      <c r="A5092" s="1">
        <v>45200</v>
      </c>
      <c r="B5092">
        <v>461052</v>
      </c>
      <c r="C5092" t="s">
        <v>24882</v>
      </c>
      <c r="D5092">
        <v>5240</v>
      </c>
      <c r="E5092" t="s">
        <v>54738</v>
      </c>
      <c r="F5092" t="s">
        <v>24883</v>
      </c>
      <c r="G5092">
        <v>29547726</v>
      </c>
      <c r="H5092">
        <v>1003309394</v>
      </c>
      <c r="I5092" t="s">
        <v>24884</v>
      </c>
      <c r="J5092" t="s">
        <v>24885</v>
      </c>
      <c r="K5092" t="s">
        <v>24886</v>
      </c>
      <c r="L5092" t="s">
        <v>24887</v>
      </c>
      <c r="M5092">
        <v>2574</v>
      </c>
      <c r="N5092">
        <v>11</v>
      </c>
      <c r="R5092" s="1">
        <v>43791</v>
      </c>
      <c r="S5092" t="s">
        <v>80</v>
      </c>
      <c r="W5092">
        <v>4</v>
      </c>
      <c r="X5092" t="s">
        <v>725</v>
      </c>
      <c r="Y5092">
        <v>1</v>
      </c>
      <c r="Z5092" t="s">
        <v>46545</v>
      </c>
      <c r="AB5092">
        <v>196208</v>
      </c>
      <c r="AC5092">
        <v>131</v>
      </c>
      <c r="AD5092" t="s">
        <v>752</v>
      </c>
      <c r="AE5092">
        <v>1061</v>
      </c>
      <c r="AF5092" t="s">
        <v>752</v>
      </c>
      <c r="AG5092">
        <v>1</v>
      </c>
      <c r="AH5092" t="s">
        <v>44482</v>
      </c>
      <c r="AI5092">
        <v>99</v>
      </c>
      <c r="AJ5092" t="s">
        <v>54511</v>
      </c>
      <c r="AK5092">
        <v>461</v>
      </c>
      <c r="AL5092" t="s">
        <v>10612</v>
      </c>
      <c r="AQ5092" t="s">
        <v>24888</v>
      </c>
      <c r="AR5092" t="s">
        <v>24889</v>
      </c>
      <c r="AS5092">
        <v>0</v>
      </c>
      <c r="AT5092" t="s">
        <v>61</v>
      </c>
      <c r="AU5092" t="s">
        <v>24800</v>
      </c>
      <c r="AX5092">
        <v>55.408650199999997</v>
      </c>
      <c r="AY5092">
        <v>10.427152570000001</v>
      </c>
      <c r="AZ5092" t="s">
        <v>62</v>
      </c>
      <c r="BA5092">
        <v>1083</v>
      </c>
      <c r="BB5092" t="s">
        <v>2861</v>
      </c>
    </row>
    <row r="5093" spans="1:54" x14ac:dyDescent="0.25">
      <c r="A5093" s="1">
        <v>45200</v>
      </c>
      <c r="B5093">
        <v>461053</v>
      </c>
      <c r="C5093" t="s">
        <v>24890</v>
      </c>
      <c r="D5093">
        <v>5250</v>
      </c>
      <c r="E5093" t="s">
        <v>15290</v>
      </c>
      <c r="F5093" t="s">
        <v>24891</v>
      </c>
      <c r="G5093">
        <v>44807815</v>
      </c>
      <c r="H5093">
        <v>1001858583</v>
      </c>
      <c r="I5093" t="s">
        <v>50095</v>
      </c>
      <c r="J5093" t="s">
        <v>24892</v>
      </c>
      <c r="K5093" t="s">
        <v>24893</v>
      </c>
      <c r="L5093" t="s">
        <v>50096</v>
      </c>
      <c r="M5093">
        <v>1031</v>
      </c>
      <c r="N5093">
        <v>27</v>
      </c>
      <c r="R5093" s="1">
        <v>43783</v>
      </c>
      <c r="S5093" t="s">
        <v>56</v>
      </c>
      <c r="W5093">
        <v>5</v>
      </c>
      <c r="X5093" t="s">
        <v>557</v>
      </c>
      <c r="Y5093">
        <v>1</v>
      </c>
      <c r="Z5093" t="s">
        <v>46545</v>
      </c>
      <c r="AA5093">
        <v>9</v>
      </c>
      <c r="AB5093">
        <v>197308</v>
      </c>
      <c r="AC5093">
        <v>121</v>
      </c>
      <c r="AD5093" t="s">
        <v>70</v>
      </c>
      <c r="AE5093">
        <v>1013</v>
      </c>
      <c r="AF5093" t="s">
        <v>558</v>
      </c>
      <c r="AG5093">
        <v>1</v>
      </c>
      <c r="AH5093" t="s">
        <v>44482</v>
      </c>
      <c r="AI5093">
        <v>22</v>
      </c>
      <c r="AJ5093" t="s">
        <v>52628</v>
      </c>
      <c r="AK5093">
        <v>461</v>
      </c>
      <c r="AL5093" t="s">
        <v>10612</v>
      </c>
      <c r="AQ5093" t="s">
        <v>24894</v>
      </c>
      <c r="AR5093" t="s">
        <v>24895</v>
      </c>
      <c r="AS5093">
        <v>0</v>
      </c>
      <c r="AT5093" t="s">
        <v>61</v>
      </c>
      <c r="AU5093" t="s">
        <v>50097</v>
      </c>
      <c r="AX5093">
        <v>55.339139660000001</v>
      </c>
      <c r="AY5093">
        <v>10.292036380000001</v>
      </c>
      <c r="AZ5093" t="s">
        <v>62</v>
      </c>
      <c r="BA5093">
        <v>1083</v>
      </c>
      <c r="BB5093" t="s">
        <v>2861</v>
      </c>
    </row>
    <row r="5094" spans="1:54" x14ac:dyDescent="0.25">
      <c r="A5094" s="1">
        <v>45200</v>
      </c>
      <c r="B5094">
        <v>461054</v>
      </c>
      <c r="C5094" t="s">
        <v>24896</v>
      </c>
      <c r="D5094">
        <v>5260</v>
      </c>
      <c r="E5094" t="s">
        <v>11259</v>
      </c>
      <c r="F5094" t="s">
        <v>14924</v>
      </c>
      <c r="G5094">
        <v>30225317</v>
      </c>
      <c r="H5094">
        <v>1001658231</v>
      </c>
      <c r="I5094" t="s">
        <v>24897</v>
      </c>
      <c r="J5094" t="s">
        <v>24898</v>
      </c>
      <c r="K5094" t="s">
        <v>14926</v>
      </c>
      <c r="L5094" t="s">
        <v>14927</v>
      </c>
      <c r="M5094">
        <v>4973</v>
      </c>
      <c r="N5094" t="s">
        <v>14928</v>
      </c>
      <c r="R5094" s="1">
        <v>44809</v>
      </c>
      <c r="S5094" t="s">
        <v>56</v>
      </c>
      <c r="W5094">
        <v>5</v>
      </c>
      <c r="X5094" t="s">
        <v>557</v>
      </c>
      <c r="Y5094">
        <v>1</v>
      </c>
      <c r="Z5094" t="s">
        <v>46545</v>
      </c>
      <c r="AA5094">
        <v>10</v>
      </c>
      <c r="AB5094">
        <v>197010</v>
      </c>
      <c r="AC5094">
        <v>121</v>
      </c>
      <c r="AD5094" t="s">
        <v>70</v>
      </c>
      <c r="AE5094">
        <v>1013</v>
      </c>
      <c r="AF5094" t="s">
        <v>558</v>
      </c>
      <c r="AG5094">
        <v>1</v>
      </c>
      <c r="AH5094" t="s">
        <v>44482</v>
      </c>
      <c r="AI5094">
        <v>21</v>
      </c>
      <c r="AJ5094" t="s">
        <v>52613</v>
      </c>
      <c r="AK5094">
        <v>461</v>
      </c>
      <c r="AL5094" t="s">
        <v>10612</v>
      </c>
      <c r="AQ5094" t="s">
        <v>14929</v>
      </c>
      <c r="AR5094" t="s">
        <v>14930</v>
      </c>
      <c r="AS5094">
        <v>0</v>
      </c>
      <c r="AT5094" t="s">
        <v>61</v>
      </c>
      <c r="AU5094" t="s">
        <v>14931</v>
      </c>
      <c r="AX5094">
        <v>55.341076280000003</v>
      </c>
      <c r="AY5094">
        <v>10.41501085</v>
      </c>
      <c r="AZ5094" t="s">
        <v>62</v>
      </c>
      <c r="BA5094">
        <v>1083</v>
      </c>
      <c r="BB5094" t="s">
        <v>2861</v>
      </c>
    </row>
    <row r="5095" spans="1:54" x14ac:dyDescent="0.25">
      <c r="A5095" s="1">
        <v>45200</v>
      </c>
      <c r="B5095">
        <v>461055</v>
      </c>
      <c r="C5095" t="s">
        <v>24899</v>
      </c>
      <c r="D5095">
        <v>5000</v>
      </c>
      <c r="E5095" t="s">
        <v>10607</v>
      </c>
      <c r="F5095" t="s">
        <v>24900</v>
      </c>
      <c r="G5095">
        <v>35209115</v>
      </c>
      <c r="H5095">
        <v>1003460561</v>
      </c>
      <c r="I5095" t="s">
        <v>24721</v>
      </c>
      <c r="K5095" t="s">
        <v>24901</v>
      </c>
      <c r="L5095" t="s">
        <v>50098</v>
      </c>
      <c r="M5095">
        <v>7284</v>
      </c>
      <c r="N5095">
        <v>29</v>
      </c>
      <c r="R5095" s="1">
        <v>42065</v>
      </c>
      <c r="S5095" t="s">
        <v>56</v>
      </c>
      <c r="T5095">
        <v>461</v>
      </c>
      <c r="U5095" t="s">
        <v>10612</v>
      </c>
      <c r="V5095" s="1">
        <v>42064</v>
      </c>
      <c r="W5095">
        <v>2</v>
      </c>
      <c r="X5095" t="s">
        <v>57</v>
      </c>
      <c r="Y5095">
        <v>1</v>
      </c>
      <c r="Z5095" t="s">
        <v>46545</v>
      </c>
      <c r="AA5095">
        <v>10</v>
      </c>
      <c r="AB5095">
        <v>195008</v>
      </c>
      <c r="AC5095">
        <v>129</v>
      </c>
      <c r="AD5095" t="s">
        <v>2405</v>
      </c>
      <c r="AE5095">
        <v>1016</v>
      </c>
      <c r="AF5095" t="s">
        <v>2405</v>
      </c>
      <c r="AG5095">
        <v>3</v>
      </c>
      <c r="AH5095" t="s">
        <v>81</v>
      </c>
      <c r="AI5095">
        <v>23</v>
      </c>
      <c r="AJ5095" t="s">
        <v>692</v>
      </c>
      <c r="AK5095">
        <v>461</v>
      </c>
      <c r="AL5095" t="s">
        <v>10612</v>
      </c>
      <c r="AM5095">
        <v>2</v>
      </c>
      <c r="AN5095" t="s">
        <v>119</v>
      </c>
      <c r="AO5095">
        <v>461019</v>
      </c>
      <c r="AQ5095" t="s">
        <v>24902</v>
      </c>
      <c r="AS5095">
        <v>0</v>
      </c>
      <c r="AT5095" t="s">
        <v>61</v>
      </c>
      <c r="AU5095" t="s">
        <v>24903</v>
      </c>
      <c r="AX5095">
        <v>55.3851557370553</v>
      </c>
      <c r="AY5095">
        <v>10.3693604199349</v>
      </c>
      <c r="AZ5095" t="s">
        <v>62</v>
      </c>
      <c r="BA5095">
        <v>1083</v>
      </c>
      <c r="BB5095" t="s">
        <v>2861</v>
      </c>
    </row>
    <row r="5096" spans="1:54" x14ac:dyDescent="0.25">
      <c r="A5096" s="1">
        <v>45200</v>
      </c>
      <c r="B5096">
        <v>461056</v>
      </c>
      <c r="C5096" t="s">
        <v>24904</v>
      </c>
      <c r="D5096">
        <v>5000</v>
      </c>
      <c r="E5096" t="s">
        <v>10607</v>
      </c>
      <c r="F5096" t="s">
        <v>24904</v>
      </c>
      <c r="I5096" t="s">
        <v>24905</v>
      </c>
      <c r="K5096" t="s">
        <v>24820</v>
      </c>
      <c r="L5096" t="s">
        <v>24906</v>
      </c>
      <c r="M5096">
        <v>7640</v>
      </c>
      <c r="N5096">
        <v>3</v>
      </c>
      <c r="R5096" s="1">
        <v>40162</v>
      </c>
      <c r="S5096" t="s">
        <v>80</v>
      </c>
      <c r="V5096" s="1">
        <v>28642</v>
      </c>
      <c r="W5096">
        <v>4</v>
      </c>
      <c r="X5096" t="s">
        <v>725</v>
      </c>
      <c r="Y5096">
        <v>1</v>
      </c>
      <c r="Z5096" t="s">
        <v>46545</v>
      </c>
      <c r="AC5096">
        <v>122</v>
      </c>
      <c r="AD5096" t="s">
        <v>726</v>
      </c>
      <c r="AE5096">
        <v>1013</v>
      </c>
      <c r="AF5096" t="s">
        <v>558</v>
      </c>
      <c r="AG5096">
        <v>3</v>
      </c>
      <c r="AH5096" t="s">
        <v>81</v>
      </c>
      <c r="AI5096">
        <v>26</v>
      </c>
      <c r="AJ5096" t="s">
        <v>726</v>
      </c>
      <c r="AK5096">
        <v>461</v>
      </c>
      <c r="AL5096" t="s">
        <v>10612</v>
      </c>
      <c r="AS5096">
        <v>0</v>
      </c>
      <c r="AT5096" t="s">
        <v>61</v>
      </c>
      <c r="AU5096" t="s">
        <v>24825</v>
      </c>
      <c r="AX5096">
        <v>55.399611540192502</v>
      </c>
      <c r="AY5096">
        <v>10.3873340247006</v>
      </c>
      <c r="AZ5096" t="s">
        <v>62</v>
      </c>
      <c r="BA5096">
        <v>1083</v>
      </c>
      <c r="BB5096" t="s">
        <v>2861</v>
      </c>
    </row>
    <row r="5097" spans="1:54" x14ac:dyDescent="0.25">
      <c r="A5097" s="1">
        <v>45200</v>
      </c>
      <c r="B5097">
        <v>461057</v>
      </c>
      <c r="C5097" t="s">
        <v>24907</v>
      </c>
      <c r="D5097">
        <v>5250</v>
      </c>
      <c r="E5097" t="s">
        <v>15290</v>
      </c>
      <c r="F5097" t="s">
        <v>24908</v>
      </c>
      <c r="I5097" t="s">
        <v>45849</v>
      </c>
      <c r="K5097" t="s">
        <v>24909</v>
      </c>
      <c r="L5097" t="s">
        <v>24910</v>
      </c>
      <c r="N5097">
        <v>25</v>
      </c>
      <c r="R5097" s="1">
        <v>40162</v>
      </c>
      <c r="S5097" t="s">
        <v>80</v>
      </c>
      <c r="T5097">
        <v>461</v>
      </c>
      <c r="U5097" t="s">
        <v>10612</v>
      </c>
      <c r="V5097" s="1">
        <v>32660</v>
      </c>
      <c r="W5097">
        <v>2</v>
      </c>
      <c r="X5097" t="s">
        <v>57</v>
      </c>
      <c r="Y5097">
        <v>1</v>
      </c>
      <c r="Z5097" t="s">
        <v>46545</v>
      </c>
      <c r="AA5097">
        <v>10</v>
      </c>
      <c r="AB5097">
        <v>197608</v>
      </c>
      <c r="AC5097">
        <v>121</v>
      </c>
      <c r="AD5097" t="s">
        <v>70</v>
      </c>
      <c r="AE5097">
        <v>1012</v>
      </c>
      <c r="AF5097" t="s">
        <v>71</v>
      </c>
      <c r="AG5097">
        <v>3</v>
      </c>
      <c r="AH5097" t="s">
        <v>81</v>
      </c>
      <c r="AI5097">
        <v>21</v>
      </c>
      <c r="AJ5097" t="s">
        <v>52613</v>
      </c>
      <c r="AK5097">
        <v>461</v>
      </c>
      <c r="AL5097" t="s">
        <v>10612</v>
      </c>
      <c r="AS5097">
        <v>0</v>
      </c>
      <c r="AT5097" t="s">
        <v>61</v>
      </c>
      <c r="AU5097" t="s">
        <v>24911</v>
      </c>
      <c r="AZ5097" t="s">
        <v>62</v>
      </c>
      <c r="BA5097">
        <v>1083</v>
      </c>
      <c r="BB5097" t="s">
        <v>2861</v>
      </c>
    </row>
    <row r="5098" spans="1:54" x14ac:dyDescent="0.25">
      <c r="A5098" s="1">
        <v>45200</v>
      </c>
      <c r="B5098">
        <v>461058</v>
      </c>
      <c r="C5098" t="s">
        <v>24912</v>
      </c>
      <c r="D5098">
        <v>5240</v>
      </c>
      <c r="E5098" t="s">
        <v>54738</v>
      </c>
      <c r="F5098" t="s">
        <v>24913</v>
      </c>
      <c r="G5098">
        <v>35209115</v>
      </c>
      <c r="H5098">
        <v>1003316704</v>
      </c>
      <c r="I5098" t="s">
        <v>50099</v>
      </c>
      <c r="J5098" t="s">
        <v>24914</v>
      </c>
      <c r="K5098" t="s">
        <v>24915</v>
      </c>
      <c r="L5098" t="s">
        <v>55958</v>
      </c>
      <c r="M5098">
        <v>9485</v>
      </c>
      <c r="N5098">
        <v>20</v>
      </c>
      <c r="R5098" s="1">
        <v>40848</v>
      </c>
      <c r="S5098" t="s">
        <v>56</v>
      </c>
      <c r="T5098">
        <v>461</v>
      </c>
      <c r="U5098" t="s">
        <v>10612</v>
      </c>
      <c r="V5098" s="1">
        <v>40756</v>
      </c>
      <c r="W5098">
        <v>2</v>
      </c>
      <c r="X5098" t="s">
        <v>57</v>
      </c>
      <c r="Y5098">
        <v>1</v>
      </c>
      <c r="Z5098" t="s">
        <v>46545</v>
      </c>
      <c r="AA5098">
        <v>9</v>
      </c>
      <c r="AB5098">
        <v>197708</v>
      </c>
      <c r="AC5098">
        <v>121</v>
      </c>
      <c r="AD5098" t="s">
        <v>70</v>
      </c>
      <c r="AE5098">
        <v>1012</v>
      </c>
      <c r="AF5098" t="s">
        <v>71</v>
      </c>
      <c r="AG5098">
        <v>3</v>
      </c>
      <c r="AH5098" t="s">
        <v>81</v>
      </c>
      <c r="AI5098">
        <v>21</v>
      </c>
      <c r="AJ5098" t="s">
        <v>52613</v>
      </c>
      <c r="AK5098">
        <v>461</v>
      </c>
      <c r="AL5098" t="s">
        <v>10612</v>
      </c>
      <c r="AQ5098" t="s">
        <v>24916</v>
      </c>
      <c r="AR5098" t="s">
        <v>24917</v>
      </c>
      <c r="AS5098">
        <v>0</v>
      </c>
      <c r="AT5098" t="s">
        <v>61</v>
      </c>
      <c r="AU5098" t="s">
        <v>55959</v>
      </c>
      <c r="AX5098">
        <v>55.406566893327302</v>
      </c>
      <c r="AY5098">
        <v>10.4373991373515</v>
      </c>
      <c r="AZ5098" t="s">
        <v>62</v>
      </c>
      <c r="BA5098">
        <v>1083</v>
      </c>
      <c r="BB5098" t="s">
        <v>2861</v>
      </c>
    </row>
    <row r="5099" spans="1:54" x14ac:dyDescent="0.25">
      <c r="A5099" s="1">
        <v>45200</v>
      </c>
      <c r="B5099">
        <v>461059</v>
      </c>
      <c r="C5099" t="s">
        <v>24918</v>
      </c>
      <c r="D5099">
        <v>5250</v>
      </c>
      <c r="E5099" t="s">
        <v>15290</v>
      </c>
      <c r="F5099" t="s">
        <v>24918</v>
      </c>
      <c r="I5099" t="s">
        <v>50100</v>
      </c>
      <c r="K5099" t="s">
        <v>24919</v>
      </c>
      <c r="L5099" t="s">
        <v>53684</v>
      </c>
      <c r="M5099">
        <v>8394</v>
      </c>
      <c r="N5099">
        <v>4</v>
      </c>
      <c r="R5099" s="1">
        <v>40162</v>
      </c>
      <c r="S5099" t="s">
        <v>80</v>
      </c>
      <c r="T5099">
        <v>461</v>
      </c>
      <c r="U5099" t="s">
        <v>10612</v>
      </c>
      <c r="V5099" s="1">
        <v>33817</v>
      </c>
      <c r="W5099">
        <v>2</v>
      </c>
      <c r="X5099" t="s">
        <v>57</v>
      </c>
      <c r="Y5099">
        <v>1</v>
      </c>
      <c r="Z5099" t="s">
        <v>46545</v>
      </c>
      <c r="AA5099">
        <v>10</v>
      </c>
      <c r="AB5099">
        <v>197808</v>
      </c>
      <c r="AC5099">
        <v>121</v>
      </c>
      <c r="AD5099" t="s">
        <v>70</v>
      </c>
      <c r="AE5099">
        <v>1012</v>
      </c>
      <c r="AF5099" t="s">
        <v>71</v>
      </c>
      <c r="AG5099">
        <v>3</v>
      </c>
      <c r="AH5099" t="s">
        <v>81</v>
      </c>
      <c r="AI5099">
        <v>21</v>
      </c>
      <c r="AJ5099" t="s">
        <v>52613</v>
      </c>
      <c r="AK5099">
        <v>461</v>
      </c>
      <c r="AL5099" t="s">
        <v>10612</v>
      </c>
      <c r="AS5099">
        <v>0</v>
      </c>
      <c r="AT5099" t="s">
        <v>61</v>
      </c>
      <c r="AU5099" t="s">
        <v>53685</v>
      </c>
      <c r="AX5099">
        <v>55.341559315437301</v>
      </c>
      <c r="AY5099">
        <v>10.3195404162509</v>
      </c>
      <c r="AZ5099" t="s">
        <v>62</v>
      </c>
      <c r="BA5099">
        <v>1083</v>
      </c>
      <c r="BB5099" t="s">
        <v>2861</v>
      </c>
    </row>
    <row r="5100" spans="1:54" x14ac:dyDescent="0.25">
      <c r="A5100" s="1">
        <v>45200</v>
      </c>
      <c r="B5100">
        <v>461060</v>
      </c>
      <c r="C5100" t="s">
        <v>50101</v>
      </c>
      <c r="D5100">
        <v>5270</v>
      </c>
      <c r="E5100" t="s">
        <v>11319</v>
      </c>
      <c r="F5100" t="s">
        <v>50101</v>
      </c>
      <c r="G5100">
        <v>35209115</v>
      </c>
      <c r="H5100">
        <v>1003314476</v>
      </c>
      <c r="I5100" t="s">
        <v>50072</v>
      </c>
      <c r="J5100" t="s">
        <v>24920</v>
      </c>
      <c r="K5100" t="s">
        <v>24921</v>
      </c>
      <c r="L5100" t="s">
        <v>24922</v>
      </c>
      <c r="M5100">
        <v>666</v>
      </c>
      <c r="N5100">
        <v>3</v>
      </c>
      <c r="R5100" s="1">
        <v>44419</v>
      </c>
      <c r="S5100" t="s">
        <v>56</v>
      </c>
      <c r="T5100">
        <v>461</v>
      </c>
      <c r="U5100" t="s">
        <v>10612</v>
      </c>
      <c r="W5100">
        <v>2</v>
      </c>
      <c r="X5100" t="s">
        <v>57</v>
      </c>
      <c r="Y5100">
        <v>1</v>
      </c>
      <c r="Z5100" t="s">
        <v>46545</v>
      </c>
      <c r="AA5100">
        <v>10</v>
      </c>
      <c r="AB5100">
        <v>197808</v>
      </c>
      <c r="AC5100">
        <v>121</v>
      </c>
      <c r="AD5100" t="s">
        <v>70</v>
      </c>
      <c r="AE5100">
        <v>1012</v>
      </c>
      <c r="AF5100" t="s">
        <v>71</v>
      </c>
      <c r="AG5100">
        <v>1</v>
      </c>
      <c r="AH5100" t="s">
        <v>44482</v>
      </c>
      <c r="AI5100">
        <v>21</v>
      </c>
      <c r="AJ5100" t="s">
        <v>52613</v>
      </c>
      <c r="AK5100">
        <v>461</v>
      </c>
      <c r="AL5100" t="s">
        <v>10612</v>
      </c>
      <c r="AQ5100" t="s">
        <v>24923</v>
      </c>
      <c r="AR5100" t="s">
        <v>24924</v>
      </c>
      <c r="AS5100">
        <v>0</v>
      </c>
      <c r="AT5100" t="s">
        <v>61</v>
      </c>
      <c r="AU5100" t="s">
        <v>24925</v>
      </c>
      <c r="AX5100">
        <v>55.43204678</v>
      </c>
      <c r="AY5100">
        <v>10.379181600000001</v>
      </c>
      <c r="AZ5100" t="s">
        <v>62</v>
      </c>
      <c r="BA5100">
        <v>1083</v>
      </c>
      <c r="BB5100" t="s">
        <v>2861</v>
      </c>
    </row>
    <row r="5101" spans="1:54" x14ac:dyDescent="0.25">
      <c r="A5101" s="1">
        <v>45200</v>
      </c>
      <c r="B5101">
        <v>461061</v>
      </c>
      <c r="C5101" t="s">
        <v>24926</v>
      </c>
      <c r="D5101">
        <v>5220</v>
      </c>
      <c r="E5101" t="s">
        <v>54785</v>
      </c>
      <c r="F5101" t="s">
        <v>24927</v>
      </c>
      <c r="G5101">
        <v>29553939</v>
      </c>
      <c r="H5101">
        <v>1003309709</v>
      </c>
      <c r="I5101" t="s">
        <v>24928</v>
      </c>
      <c r="J5101" t="s">
        <v>24929</v>
      </c>
      <c r="K5101" t="s">
        <v>24930</v>
      </c>
      <c r="L5101" t="s">
        <v>45850</v>
      </c>
      <c r="M5101">
        <v>7680</v>
      </c>
      <c r="N5101">
        <v>15</v>
      </c>
      <c r="R5101" s="1">
        <v>44047</v>
      </c>
      <c r="S5101" t="s">
        <v>56</v>
      </c>
      <c r="W5101">
        <v>4</v>
      </c>
      <c r="X5101" t="s">
        <v>725</v>
      </c>
      <c r="Y5101">
        <v>1</v>
      </c>
      <c r="Z5101" t="s">
        <v>46545</v>
      </c>
      <c r="AB5101">
        <v>197808</v>
      </c>
      <c r="AC5101">
        <v>131</v>
      </c>
      <c r="AD5101" t="s">
        <v>752</v>
      </c>
      <c r="AE5101">
        <v>1061</v>
      </c>
      <c r="AF5101" t="s">
        <v>752</v>
      </c>
      <c r="AG5101">
        <v>1</v>
      </c>
      <c r="AH5101" t="s">
        <v>44482</v>
      </c>
      <c r="AI5101">
        <v>99</v>
      </c>
      <c r="AJ5101" t="s">
        <v>54511</v>
      </c>
      <c r="AK5101">
        <v>461</v>
      </c>
      <c r="AL5101" t="s">
        <v>10612</v>
      </c>
      <c r="AQ5101" t="s">
        <v>24931</v>
      </c>
      <c r="AR5101" t="s">
        <v>24932</v>
      </c>
      <c r="AS5101">
        <v>0</v>
      </c>
      <c r="AT5101" t="s">
        <v>61</v>
      </c>
      <c r="AU5101" t="s">
        <v>45851</v>
      </c>
      <c r="AX5101">
        <v>55.369361240000003</v>
      </c>
      <c r="AY5101">
        <v>10.46130239</v>
      </c>
      <c r="AZ5101" t="s">
        <v>62</v>
      </c>
      <c r="BA5101">
        <v>1083</v>
      </c>
      <c r="BB5101" t="s">
        <v>2861</v>
      </c>
    </row>
    <row r="5102" spans="1:54" x14ac:dyDescent="0.25">
      <c r="A5102" s="1">
        <v>45200</v>
      </c>
      <c r="B5102">
        <v>461062</v>
      </c>
      <c r="C5102" t="s">
        <v>50102</v>
      </c>
      <c r="D5102">
        <v>5000</v>
      </c>
      <c r="E5102" t="s">
        <v>10607</v>
      </c>
      <c r="F5102" t="s">
        <v>50103</v>
      </c>
      <c r="I5102" t="s">
        <v>24933</v>
      </c>
      <c r="K5102" t="s">
        <v>24934</v>
      </c>
      <c r="L5102" t="s">
        <v>24935</v>
      </c>
      <c r="M5102">
        <v>9393</v>
      </c>
      <c r="N5102">
        <v>22</v>
      </c>
      <c r="P5102">
        <v>1</v>
      </c>
      <c r="R5102" s="1">
        <v>40162</v>
      </c>
      <c r="S5102" t="s">
        <v>80</v>
      </c>
      <c r="V5102" s="1">
        <v>30468</v>
      </c>
      <c r="W5102">
        <v>3</v>
      </c>
      <c r="X5102" t="s">
        <v>3496</v>
      </c>
      <c r="Y5102">
        <v>1</v>
      </c>
      <c r="Z5102" t="s">
        <v>46545</v>
      </c>
      <c r="AB5102">
        <v>195201</v>
      </c>
      <c r="AC5102">
        <v>126</v>
      </c>
      <c r="AD5102" t="s">
        <v>46616</v>
      </c>
      <c r="AE5102">
        <v>1015</v>
      </c>
      <c r="AF5102" t="s">
        <v>46616</v>
      </c>
      <c r="AG5102">
        <v>3</v>
      </c>
      <c r="AH5102" t="s">
        <v>81</v>
      </c>
      <c r="AI5102">
        <v>27</v>
      </c>
      <c r="AJ5102" t="s">
        <v>44512</v>
      </c>
      <c r="AK5102">
        <v>461</v>
      </c>
      <c r="AL5102" t="s">
        <v>10612</v>
      </c>
      <c r="AS5102">
        <v>0</v>
      </c>
      <c r="AT5102" t="s">
        <v>61</v>
      </c>
      <c r="AU5102" t="s">
        <v>24936</v>
      </c>
      <c r="AX5102">
        <v>55.398148764623599</v>
      </c>
      <c r="AY5102">
        <v>10.385832093179999</v>
      </c>
      <c r="AZ5102" t="s">
        <v>62</v>
      </c>
      <c r="BA5102">
        <v>1083</v>
      </c>
      <c r="BB5102" t="s">
        <v>2861</v>
      </c>
    </row>
    <row r="5103" spans="1:54" x14ac:dyDescent="0.25">
      <c r="A5103" s="1">
        <v>45200</v>
      </c>
      <c r="B5103">
        <v>461063</v>
      </c>
      <c r="C5103" t="s">
        <v>24937</v>
      </c>
      <c r="D5103">
        <v>5100</v>
      </c>
      <c r="E5103" t="s">
        <v>10607</v>
      </c>
      <c r="F5103" t="s">
        <v>53686</v>
      </c>
      <c r="G5103">
        <v>29190909</v>
      </c>
      <c r="H5103">
        <v>1003309667</v>
      </c>
      <c r="I5103" t="s">
        <v>45852</v>
      </c>
      <c r="J5103" t="s">
        <v>24938</v>
      </c>
      <c r="K5103" t="s">
        <v>24939</v>
      </c>
      <c r="L5103" t="s">
        <v>24940</v>
      </c>
      <c r="M5103">
        <v>6885</v>
      </c>
      <c r="N5103">
        <v>17</v>
      </c>
      <c r="R5103" s="1">
        <v>41654</v>
      </c>
      <c r="S5103" t="s">
        <v>56</v>
      </c>
      <c r="T5103">
        <v>1083</v>
      </c>
      <c r="U5103" t="s">
        <v>2861</v>
      </c>
      <c r="V5103" s="1">
        <v>41640</v>
      </c>
      <c r="W5103">
        <v>7</v>
      </c>
      <c r="X5103" t="s">
        <v>2845</v>
      </c>
      <c r="Y5103">
        <v>1</v>
      </c>
      <c r="Z5103" t="s">
        <v>46545</v>
      </c>
      <c r="AB5103">
        <v>196208</v>
      </c>
      <c r="AC5103">
        <v>128</v>
      </c>
      <c r="AD5103" t="s">
        <v>955</v>
      </c>
      <c r="AE5103">
        <v>1051</v>
      </c>
      <c r="AF5103" t="s">
        <v>955</v>
      </c>
      <c r="AG5103">
        <v>3</v>
      </c>
      <c r="AH5103" t="s">
        <v>81</v>
      </c>
      <c r="AI5103">
        <v>27</v>
      </c>
      <c r="AJ5103" t="s">
        <v>44512</v>
      </c>
      <c r="AK5103">
        <v>461</v>
      </c>
      <c r="AL5103" t="s">
        <v>10612</v>
      </c>
      <c r="AQ5103" t="s">
        <v>24941</v>
      </c>
      <c r="AR5103" t="s">
        <v>24942</v>
      </c>
      <c r="AS5103">
        <v>0</v>
      </c>
      <c r="AT5103" t="s">
        <v>61</v>
      </c>
      <c r="AU5103" t="s">
        <v>24943</v>
      </c>
      <c r="AZ5103" t="s">
        <v>62</v>
      </c>
      <c r="BA5103">
        <v>1083</v>
      </c>
      <c r="BB5103" t="s">
        <v>2861</v>
      </c>
    </row>
    <row r="5104" spans="1:54" x14ac:dyDescent="0.25">
      <c r="A5104" s="1">
        <v>45200</v>
      </c>
      <c r="B5104">
        <v>461064</v>
      </c>
      <c r="C5104" t="s">
        <v>24944</v>
      </c>
      <c r="D5104">
        <v>5220</v>
      </c>
      <c r="E5104" t="s">
        <v>54785</v>
      </c>
      <c r="F5104" t="s">
        <v>24945</v>
      </c>
      <c r="G5104">
        <v>35209115</v>
      </c>
      <c r="H5104">
        <v>1003315691</v>
      </c>
      <c r="I5104" t="s">
        <v>24946</v>
      </c>
      <c r="J5104" t="s">
        <v>24947</v>
      </c>
      <c r="K5104" t="s">
        <v>24948</v>
      </c>
      <c r="L5104" t="s">
        <v>50104</v>
      </c>
      <c r="M5104">
        <v>5910</v>
      </c>
      <c r="N5104">
        <v>10</v>
      </c>
      <c r="R5104" s="1">
        <v>44208</v>
      </c>
      <c r="S5104" t="s">
        <v>56</v>
      </c>
      <c r="T5104">
        <v>461</v>
      </c>
      <c r="U5104" t="s">
        <v>10612</v>
      </c>
      <c r="W5104">
        <v>2</v>
      </c>
      <c r="X5104" t="s">
        <v>57</v>
      </c>
      <c r="Y5104">
        <v>1</v>
      </c>
      <c r="Z5104" t="s">
        <v>46545</v>
      </c>
      <c r="AA5104">
        <v>9</v>
      </c>
      <c r="AB5104">
        <v>198208</v>
      </c>
      <c r="AC5104">
        <v>121</v>
      </c>
      <c r="AD5104" t="s">
        <v>70</v>
      </c>
      <c r="AE5104">
        <v>1012</v>
      </c>
      <c r="AF5104" t="s">
        <v>71</v>
      </c>
      <c r="AG5104">
        <v>1</v>
      </c>
      <c r="AH5104" t="s">
        <v>44482</v>
      </c>
      <c r="AI5104">
        <v>21</v>
      </c>
      <c r="AJ5104" t="s">
        <v>52613</v>
      </c>
      <c r="AK5104">
        <v>461</v>
      </c>
      <c r="AL5104" t="s">
        <v>10612</v>
      </c>
      <c r="AQ5104" t="s">
        <v>24949</v>
      </c>
      <c r="AR5104" t="s">
        <v>24950</v>
      </c>
      <c r="AS5104">
        <v>0</v>
      </c>
      <c r="AT5104" t="s">
        <v>61</v>
      </c>
      <c r="AU5104" t="s">
        <v>50105</v>
      </c>
      <c r="AX5104">
        <v>55.365610439999998</v>
      </c>
      <c r="AY5104">
        <v>10.448764969999999</v>
      </c>
      <c r="AZ5104" t="s">
        <v>62</v>
      </c>
      <c r="BA5104">
        <v>1083</v>
      </c>
      <c r="BB5104" t="s">
        <v>2861</v>
      </c>
    </row>
    <row r="5105" spans="1:54" x14ac:dyDescent="0.25">
      <c r="A5105" s="1">
        <v>45200</v>
      </c>
      <c r="B5105">
        <v>461065</v>
      </c>
      <c r="C5105" t="s">
        <v>24951</v>
      </c>
      <c r="D5105">
        <v>5220</v>
      </c>
      <c r="E5105" t="s">
        <v>54785</v>
      </c>
      <c r="F5105" t="s">
        <v>53687</v>
      </c>
      <c r="I5105" t="s">
        <v>24952</v>
      </c>
      <c r="J5105" t="s">
        <v>24953</v>
      </c>
      <c r="K5105" t="s">
        <v>24953</v>
      </c>
      <c r="L5105" t="s">
        <v>55960</v>
      </c>
      <c r="M5105">
        <v>731</v>
      </c>
      <c r="N5105">
        <v>100</v>
      </c>
      <c r="R5105" s="1">
        <v>40162</v>
      </c>
      <c r="S5105" t="s">
        <v>80</v>
      </c>
      <c r="V5105" s="1">
        <v>36739</v>
      </c>
      <c r="W5105">
        <v>5</v>
      </c>
      <c r="X5105" t="s">
        <v>557</v>
      </c>
      <c r="Y5105">
        <v>1</v>
      </c>
      <c r="Z5105" t="s">
        <v>46545</v>
      </c>
      <c r="AA5105">
        <v>7</v>
      </c>
      <c r="AB5105">
        <v>198508</v>
      </c>
      <c r="AC5105">
        <v>121</v>
      </c>
      <c r="AD5105" t="s">
        <v>70</v>
      </c>
      <c r="AE5105">
        <v>1013</v>
      </c>
      <c r="AF5105" t="s">
        <v>558</v>
      </c>
      <c r="AG5105">
        <v>3</v>
      </c>
      <c r="AH5105" t="s">
        <v>81</v>
      </c>
      <c r="AI5105">
        <v>22</v>
      </c>
      <c r="AJ5105" t="s">
        <v>52628</v>
      </c>
      <c r="AK5105">
        <v>461</v>
      </c>
      <c r="AL5105" t="s">
        <v>10612</v>
      </c>
      <c r="AS5105">
        <v>0</v>
      </c>
      <c r="AT5105" t="s">
        <v>61</v>
      </c>
      <c r="AU5105" t="s">
        <v>55961</v>
      </c>
      <c r="AX5105">
        <v>55.3813170082569</v>
      </c>
      <c r="AY5105">
        <v>10.444573514415101</v>
      </c>
      <c r="AZ5105" t="s">
        <v>62</v>
      </c>
      <c r="BA5105">
        <v>1083</v>
      </c>
      <c r="BB5105" t="s">
        <v>2861</v>
      </c>
    </row>
    <row r="5106" spans="1:54" x14ac:dyDescent="0.25">
      <c r="A5106" s="1">
        <v>45200</v>
      </c>
      <c r="B5106">
        <v>461066</v>
      </c>
      <c r="C5106" t="s">
        <v>53648</v>
      </c>
      <c r="D5106">
        <v>5240</v>
      </c>
      <c r="E5106" t="s">
        <v>54738</v>
      </c>
      <c r="F5106" t="s">
        <v>53649</v>
      </c>
      <c r="I5106" t="s">
        <v>24114</v>
      </c>
      <c r="K5106" t="s">
        <v>24115</v>
      </c>
      <c r="L5106" t="s">
        <v>53650</v>
      </c>
      <c r="M5106">
        <v>6994</v>
      </c>
      <c r="R5106" s="1">
        <v>40162</v>
      </c>
      <c r="S5106" t="s">
        <v>80</v>
      </c>
      <c r="V5106" s="1">
        <v>33756</v>
      </c>
      <c r="W5106">
        <v>3</v>
      </c>
      <c r="X5106" t="s">
        <v>3496</v>
      </c>
      <c r="Y5106">
        <v>1</v>
      </c>
      <c r="Z5106" t="s">
        <v>46545</v>
      </c>
      <c r="AB5106">
        <v>197604</v>
      </c>
      <c r="AC5106">
        <v>126</v>
      </c>
      <c r="AD5106" t="s">
        <v>46616</v>
      </c>
      <c r="AE5106">
        <v>1015</v>
      </c>
      <c r="AF5106" t="s">
        <v>46616</v>
      </c>
      <c r="AG5106">
        <v>3</v>
      </c>
      <c r="AH5106" t="s">
        <v>81</v>
      </c>
      <c r="AI5106">
        <v>29</v>
      </c>
      <c r="AJ5106" t="s">
        <v>2525</v>
      </c>
      <c r="AK5106">
        <v>461</v>
      </c>
      <c r="AL5106" t="s">
        <v>10612</v>
      </c>
      <c r="AS5106">
        <v>0</v>
      </c>
      <c r="AT5106" t="s">
        <v>61</v>
      </c>
      <c r="AU5106" t="s">
        <v>53651</v>
      </c>
      <c r="AX5106">
        <v>55.396661467911699</v>
      </c>
      <c r="AY5106">
        <v>10.499955047733501</v>
      </c>
      <c r="AZ5106" t="s">
        <v>62</v>
      </c>
      <c r="BA5106">
        <v>1083</v>
      </c>
      <c r="BB5106" t="s">
        <v>2861</v>
      </c>
    </row>
    <row r="5107" spans="1:54" x14ac:dyDescent="0.25">
      <c r="A5107" s="1">
        <v>45200</v>
      </c>
      <c r="B5107">
        <v>461067</v>
      </c>
      <c r="C5107" t="s">
        <v>53688</v>
      </c>
      <c r="D5107">
        <v>5240</v>
      </c>
      <c r="E5107" t="s">
        <v>54738</v>
      </c>
      <c r="F5107" t="s">
        <v>53689</v>
      </c>
      <c r="I5107" t="s">
        <v>24954</v>
      </c>
      <c r="K5107" t="s">
        <v>24955</v>
      </c>
      <c r="L5107" t="s">
        <v>53690</v>
      </c>
      <c r="M5107">
        <v>6994</v>
      </c>
      <c r="R5107" s="1">
        <v>40162</v>
      </c>
      <c r="S5107" t="s">
        <v>80</v>
      </c>
      <c r="V5107" s="1">
        <v>33390</v>
      </c>
      <c r="W5107">
        <v>5</v>
      </c>
      <c r="X5107" t="s">
        <v>557</v>
      </c>
      <c r="Y5107">
        <v>1</v>
      </c>
      <c r="Z5107" t="s">
        <v>46545</v>
      </c>
      <c r="AA5107">
        <v>10</v>
      </c>
      <c r="AB5107">
        <v>198908</v>
      </c>
      <c r="AC5107">
        <v>121</v>
      </c>
      <c r="AD5107" t="s">
        <v>70</v>
      </c>
      <c r="AE5107">
        <v>1013</v>
      </c>
      <c r="AF5107" t="s">
        <v>558</v>
      </c>
      <c r="AG5107">
        <v>3</v>
      </c>
      <c r="AH5107" t="s">
        <v>81</v>
      </c>
      <c r="AI5107">
        <v>22</v>
      </c>
      <c r="AJ5107" t="s">
        <v>52628</v>
      </c>
      <c r="AK5107">
        <v>461</v>
      </c>
      <c r="AL5107" t="s">
        <v>10612</v>
      </c>
      <c r="AS5107">
        <v>0</v>
      </c>
      <c r="AT5107" t="s">
        <v>61</v>
      </c>
      <c r="AU5107" t="s">
        <v>53651</v>
      </c>
      <c r="AX5107">
        <v>55.396661467911699</v>
      </c>
      <c r="AY5107">
        <v>10.499955047733501</v>
      </c>
      <c r="AZ5107" t="s">
        <v>62</v>
      </c>
      <c r="BA5107">
        <v>1083</v>
      </c>
      <c r="BB5107" t="s">
        <v>2861</v>
      </c>
    </row>
    <row r="5108" spans="1:54" x14ac:dyDescent="0.25">
      <c r="A5108" s="1">
        <v>45200</v>
      </c>
      <c r="B5108">
        <v>461068</v>
      </c>
      <c r="C5108" t="s">
        <v>24956</v>
      </c>
      <c r="D5108">
        <v>5260</v>
      </c>
      <c r="E5108" t="s">
        <v>11259</v>
      </c>
      <c r="F5108" t="s">
        <v>24957</v>
      </c>
      <c r="G5108">
        <v>50835510</v>
      </c>
      <c r="H5108">
        <v>1001956710</v>
      </c>
      <c r="I5108" t="s">
        <v>24958</v>
      </c>
      <c r="J5108" t="s">
        <v>24959</v>
      </c>
      <c r="K5108" t="s">
        <v>24960</v>
      </c>
      <c r="L5108" t="s">
        <v>53691</v>
      </c>
      <c r="M5108">
        <v>764</v>
      </c>
      <c r="N5108">
        <v>43</v>
      </c>
      <c r="R5108" s="1">
        <v>44902</v>
      </c>
      <c r="S5108" t="s">
        <v>56</v>
      </c>
      <c r="W5108">
        <v>5</v>
      </c>
      <c r="X5108" t="s">
        <v>557</v>
      </c>
      <c r="Y5108">
        <v>1</v>
      </c>
      <c r="Z5108" t="s">
        <v>46545</v>
      </c>
      <c r="AA5108">
        <v>9</v>
      </c>
      <c r="AB5108">
        <v>197408</v>
      </c>
      <c r="AC5108">
        <v>121</v>
      </c>
      <c r="AD5108" t="s">
        <v>70</v>
      </c>
      <c r="AE5108">
        <v>1013</v>
      </c>
      <c r="AF5108" t="s">
        <v>558</v>
      </c>
      <c r="AG5108">
        <v>1</v>
      </c>
      <c r="AH5108" t="s">
        <v>44482</v>
      </c>
      <c r="AI5108">
        <v>22</v>
      </c>
      <c r="AJ5108" t="s">
        <v>52628</v>
      </c>
      <c r="AK5108">
        <v>461</v>
      </c>
      <c r="AL5108" t="s">
        <v>10612</v>
      </c>
      <c r="AQ5108" t="s">
        <v>24961</v>
      </c>
      <c r="AR5108" t="s">
        <v>24962</v>
      </c>
      <c r="AS5108">
        <v>0</v>
      </c>
      <c r="AT5108" t="s">
        <v>61</v>
      </c>
      <c r="AU5108" t="s">
        <v>53692</v>
      </c>
      <c r="AX5108">
        <v>55.362044070000003</v>
      </c>
      <c r="AY5108">
        <v>10.39968253</v>
      </c>
      <c r="AZ5108" t="s">
        <v>62</v>
      </c>
      <c r="BA5108">
        <v>1083</v>
      </c>
      <c r="BB5108" t="s">
        <v>2861</v>
      </c>
    </row>
    <row r="5109" spans="1:54" x14ac:dyDescent="0.25">
      <c r="A5109" s="1">
        <v>45200</v>
      </c>
      <c r="B5109">
        <v>461069</v>
      </c>
      <c r="C5109" t="s">
        <v>54485</v>
      </c>
      <c r="D5109">
        <v>5000</v>
      </c>
      <c r="E5109" t="s">
        <v>10607</v>
      </c>
      <c r="F5109" t="s">
        <v>54486</v>
      </c>
      <c r="I5109" t="s">
        <v>24963</v>
      </c>
      <c r="K5109" t="s">
        <v>24964</v>
      </c>
      <c r="L5109" t="s">
        <v>50106</v>
      </c>
      <c r="M5109">
        <v>7643</v>
      </c>
      <c r="N5109">
        <v>222</v>
      </c>
      <c r="R5109" s="1">
        <v>40162</v>
      </c>
      <c r="S5109" t="s">
        <v>80</v>
      </c>
      <c r="V5109" s="1">
        <v>37438</v>
      </c>
      <c r="W5109">
        <v>5</v>
      </c>
      <c r="X5109" t="s">
        <v>557</v>
      </c>
      <c r="Y5109">
        <v>1</v>
      </c>
      <c r="Z5109" t="s">
        <v>46545</v>
      </c>
      <c r="AA5109">
        <v>7</v>
      </c>
      <c r="AB5109">
        <v>199508</v>
      </c>
      <c r="AC5109">
        <v>121</v>
      </c>
      <c r="AD5109" t="s">
        <v>70</v>
      </c>
      <c r="AE5109">
        <v>1013</v>
      </c>
      <c r="AF5109" t="s">
        <v>558</v>
      </c>
      <c r="AG5109">
        <v>3</v>
      </c>
      <c r="AH5109" t="s">
        <v>81</v>
      </c>
      <c r="AI5109">
        <v>21</v>
      </c>
      <c r="AJ5109" t="s">
        <v>52613</v>
      </c>
      <c r="AK5109">
        <v>461</v>
      </c>
      <c r="AL5109" t="s">
        <v>10612</v>
      </c>
      <c r="AQ5109" t="s">
        <v>24965</v>
      </c>
      <c r="AR5109" t="s">
        <v>24966</v>
      </c>
      <c r="AS5109">
        <v>0</v>
      </c>
      <c r="AT5109" t="s">
        <v>61</v>
      </c>
      <c r="AU5109" t="s">
        <v>50107</v>
      </c>
      <c r="AX5109">
        <v>55.400059861461799</v>
      </c>
      <c r="AY5109">
        <v>10.4142669653294</v>
      </c>
      <c r="AZ5109" t="s">
        <v>62</v>
      </c>
      <c r="BA5109">
        <v>1083</v>
      </c>
      <c r="BB5109" t="s">
        <v>2861</v>
      </c>
    </row>
    <row r="5110" spans="1:54" x14ac:dyDescent="0.25">
      <c r="A5110" s="1">
        <v>45200</v>
      </c>
      <c r="B5110">
        <v>461070</v>
      </c>
      <c r="C5110" t="s">
        <v>24967</v>
      </c>
      <c r="D5110">
        <v>5320</v>
      </c>
      <c r="E5110" t="s">
        <v>24550</v>
      </c>
      <c r="F5110" t="s">
        <v>24968</v>
      </c>
      <c r="G5110">
        <v>20796685</v>
      </c>
      <c r="H5110">
        <v>1004513260</v>
      </c>
      <c r="I5110" t="s">
        <v>24969</v>
      </c>
      <c r="J5110" t="s">
        <v>24970</v>
      </c>
      <c r="K5110" t="s">
        <v>24971</v>
      </c>
      <c r="L5110" t="s">
        <v>24972</v>
      </c>
      <c r="M5110">
        <v>951</v>
      </c>
      <c r="N5110">
        <v>11</v>
      </c>
      <c r="R5110" s="1">
        <v>43783</v>
      </c>
      <c r="S5110" t="s">
        <v>56</v>
      </c>
      <c r="W5110">
        <v>5</v>
      </c>
      <c r="X5110" t="s">
        <v>557</v>
      </c>
      <c r="Y5110">
        <v>1</v>
      </c>
      <c r="Z5110" t="s">
        <v>46545</v>
      </c>
      <c r="AA5110">
        <v>9</v>
      </c>
      <c r="AB5110">
        <v>199808</v>
      </c>
      <c r="AC5110">
        <v>121</v>
      </c>
      <c r="AD5110" t="s">
        <v>70</v>
      </c>
      <c r="AE5110">
        <v>1013</v>
      </c>
      <c r="AF5110" t="s">
        <v>558</v>
      </c>
      <c r="AG5110">
        <v>1</v>
      </c>
      <c r="AH5110" t="s">
        <v>44482</v>
      </c>
      <c r="AI5110">
        <v>21</v>
      </c>
      <c r="AJ5110" t="s">
        <v>52613</v>
      </c>
      <c r="AK5110">
        <v>461</v>
      </c>
      <c r="AL5110" t="s">
        <v>10612</v>
      </c>
      <c r="AQ5110" t="s">
        <v>24973</v>
      </c>
      <c r="AR5110" t="s">
        <v>24974</v>
      </c>
      <c r="AS5110">
        <v>0</v>
      </c>
      <c r="AT5110" t="s">
        <v>61</v>
      </c>
      <c r="AU5110" t="s">
        <v>24558</v>
      </c>
      <c r="AX5110">
        <v>55.428881140000001</v>
      </c>
      <c r="AY5110">
        <v>10.480654919999999</v>
      </c>
      <c r="AZ5110" t="s">
        <v>62</v>
      </c>
      <c r="BA5110">
        <v>1083</v>
      </c>
      <c r="BB5110" t="s">
        <v>2861</v>
      </c>
    </row>
    <row r="5111" spans="1:54" x14ac:dyDescent="0.25">
      <c r="A5111" s="1">
        <v>45200</v>
      </c>
      <c r="B5111">
        <v>461071</v>
      </c>
      <c r="C5111" t="s">
        <v>24975</v>
      </c>
      <c r="D5111">
        <v>5000</v>
      </c>
      <c r="E5111" t="s">
        <v>10607</v>
      </c>
      <c r="F5111" t="s">
        <v>45853</v>
      </c>
      <c r="I5111" t="s">
        <v>24976</v>
      </c>
      <c r="J5111" t="s">
        <v>24977</v>
      </c>
      <c r="K5111" t="s">
        <v>24978</v>
      </c>
      <c r="L5111" t="s">
        <v>15544</v>
      </c>
      <c r="M5111">
        <v>2028</v>
      </c>
      <c r="N5111">
        <v>15</v>
      </c>
      <c r="R5111" s="1">
        <v>40960</v>
      </c>
      <c r="S5111" t="s">
        <v>56</v>
      </c>
      <c r="T5111">
        <v>461</v>
      </c>
      <c r="U5111" t="s">
        <v>10612</v>
      </c>
      <c r="V5111" s="1">
        <v>38504</v>
      </c>
      <c r="W5111">
        <v>2</v>
      </c>
      <c r="X5111" t="s">
        <v>57</v>
      </c>
      <c r="Y5111">
        <v>8</v>
      </c>
      <c r="Z5111" t="s">
        <v>44534</v>
      </c>
      <c r="AB5111">
        <v>199608</v>
      </c>
      <c r="AC5111">
        <v>127</v>
      </c>
      <c r="AD5111" t="s">
        <v>1237</v>
      </c>
      <c r="AE5111">
        <v>1052</v>
      </c>
      <c r="AF5111" t="s">
        <v>1237</v>
      </c>
      <c r="AG5111">
        <v>3</v>
      </c>
      <c r="AH5111" t="s">
        <v>81</v>
      </c>
      <c r="AI5111">
        <v>99</v>
      </c>
      <c r="AJ5111" t="s">
        <v>54511</v>
      </c>
      <c r="AK5111">
        <v>461</v>
      </c>
      <c r="AL5111" t="s">
        <v>10612</v>
      </c>
      <c r="AQ5111" t="s">
        <v>24979</v>
      </c>
      <c r="AS5111">
        <v>0</v>
      </c>
      <c r="AT5111" t="s">
        <v>61</v>
      </c>
      <c r="AU5111" t="s">
        <v>15547</v>
      </c>
      <c r="AZ5111" t="s">
        <v>62</v>
      </c>
      <c r="BA5111">
        <v>1083</v>
      </c>
      <c r="BB5111" t="s">
        <v>2861</v>
      </c>
    </row>
    <row r="5112" spans="1:54" x14ac:dyDescent="0.25">
      <c r="A5112" s="1">
        <v>45200</v>
      </c>
      <c r="B5112">
        <v>461072</v>
      </c>
      <c r="C5112" t="s">
        <v>24980</v>
      </c>
      <c r="D5112">
        <v>5000</v>
      </c>
      <c r="E5112" t="s">
        <v>10607</v>
      </c>
      <c r="F5112" t="s">
        <v>24981</v>
      </c>
      <c r="G5112">
        <v>31456916</v>
      </c>
      <c r="I5112" t="s">
        <v>11580</v>
      </c>
      <c r="J5112" t="s">
        <v>24982</v>
      </c>
      <c r="K5112" t="s">
        <v>24983</v>
      </c>
      <c r="L5112" t="s">
        <v>24984</v>
      </c>
      <c r="M5112">
        <v>9118</v>
      </c>
      <c r="N5112">
        <v>8</v>
      </c>
      <c r="R5112" s="1">
        <v>41061</v>
      </c>
      <c r="S5112" t="s">
        <v>56</v>
      </c>
      <c r="T5112">
        <v>479</v>
      </c>
      <c r="U5112" t="s">
        <v>10413</v>
      </c>
      <c r="V5112" s="1">
        <v>39658</v>
      </c>
      <c r="W5112">
        <v>2</v>
      </c>
      <c r="X5112" t="s">
        <v>57</v>
      </c>
      <c r="Y5112">
        <v>8</v>
      </c>
      <c r="Z5112" t="s">
        <v>44534</v>
      </c>
      <c r="AB5112">
        <v>199608</v>
      </c>
      <c r="AC5112">
        <v>127</v>
      </c>
      <c r="AD5112" t="s">
        <v>1237</v>
      </c>
      <c r="AE5112">
        <v>1052</v>
      </c>
      <c r="AF5112" t="s">
        <v>1237</v>
      </c>
      <c r="AG5112">
        <v>3</v>
      </c>
      <c r="AH5112" t="s">
        <v>81</v>
      </c>
      <c r="AI5112">
        <v>99</v>
      </c>
      <c r="AJ5112" t="s">
        <v>54511</v>
      </c>
      <c r="AK5112">
        <v>461</v>
      </c>
      <c r="AL5112" t="s">
        <v>10612</v>
      </c>
      <c r="AQ5112" t="s">
        <v>24985</v>
      </c>
      <c r="AR5112" t="s">
        <v>24986</v>
      </c>
      <c r="AS5112">
        <v>0</v>
      </c>
      <c r="AT5112" t="s">
        <v>61</v>
      </c>
      <c r="AU5112" t="s">
        <v>8115</v>
      </c>
      <c r="AZ5112" t="s">
        <v>62</v>
      </c>
      <c r="BA5112">
        <v>1083</v>
      </c>
      <c r="BB5112" t="s">
        <v>2861</v>
      </c>
    </row>
    <row r="5113" spans="1:54" x14ac:dyDescent="0.25">
      <c r="A5113" s="1">
        <v>45200</v>
      </c>
      <c r="B5113">
        <v>461073</v>
      </c>
      <c r="C5113" t="s">
        <v>24987</v>
      </c>
      <c r="D5113">
        <v>5000</v>
      </c>
      <c r="E5113" t="s">
        <v>10607</v>
      </c>
      <c r="F5113" t="s">
        <v>24988</v>
      </c>
      <c r="G5113">
        <v>11858996</v>
      </c>
      <c r="H5113">
        <v>1003460810</v>
      </c>
      <c r="I5113" t="s">
        <v>24989</v>
      </c>
      <c r="J5113" t="s">
        <v>24990</v>
      </c>
      <c r="K5113" t="s">
        <v>24991</v>
      </c>
      <c r="L5113" t="s">
        <v>24984</v>
      </c>
      <c r="M5113">
        <v>9118</v>
      </c>
      <c r="N5113">
        <v>8</v>
      </c>
      <c r="R5113" s="1">
        <v>41052</v>
      </c>
      <c r="S5113" t="s">
        <v>56</v>
      </c>
      <c r="T5113">
        <v>479</v>
      </c>
      <c r="U5113" t="s">
        <v>10413</v>
      </c>
      <c r="V5113" s="1">
        <v>41030</v>
      </c>
      <c r="W5113">
        <v>2</v>
      </c>
      <c r="X5113" t="s">
        <v>57</v>
      </c>
      <c r="Y5113">
        <v>8</v>
      </c>
      <c r="Z5113" t="s">
        <v>44534</v>
      </c>
      <c r="AB5113">
        <v>199608</v>
      </c>
      <c r="AC5113">
        <v>127</v>
      </c>
      <c r="AD5113" t="s">
        <v>1237</v>
      </c>
      <c r="AE5113">
        <v>1052</v>
      </c>
      <c r="AF5113" t="s">
        <v>1237</v>
      </c>
      <c r="AG5113">
        <v>3</v>
      </c>
      <c r="AH5113" t="s">
        <v>81</v>
      </c>
      <c r="AI5113">
        <v>99</v>
      </c>
      <c r="AJ5113" t="s">
        <v>54511</v>
      </c>
      <c r="AK5113">
        <v>461</v>
      </c>
      <c r="AL5113" t="s">
        <v>10612</v>
      </c>
      <c r="AQ5113" t="s">
        <v>24992</v>
      </c>
      <c r="AR5113" t="s">
        <v>24993</v>
      </c>
      <c r="AS5113">
        <v>0</v>
      </c>
      <c r="AT5113" t="s">
        <v>61</v>
      </c>
      <c r="AU5113" t="s">
        <v>8115</v>
      </c>
      <c r="AZ5113" t="s">
        <v>62</v>
      </c>
      <c r="BA5113">
        <v>1083</v>
      </c>
      <c r="BB5113" t="s">
        <v>2861</v>
      </c>
    </row>
    <row r="5114" spans="1:54" x14ac:dyDescent="0.25">
      <c r="A5114" s="1">
        <v>45200</v>
      </c>
      <c r="B5114">
        <v>461074</v>
      </c>
      <c r="C5114" t="s">
        <v>24994</v>
      </c>
      <c r="D5114">
        <v>5240</v>
      </c>
      <c r="E5114" t="s">
        <v>54738</v>
      </c>
      <c r="F5114" t="s">
        <v>53693</v>
      </c>
      <c r="G5114">
        <v>34990816</v>
      </c>
      <c r="H5114">
        <v>1001728144</v>
      </c>
      <c r="I5114" t="s">
        <v>24995</v>
      </c>
      <c r="J5114" t="s">
        <v>24996</v>
      </c>
      <c r="K5114" t="s">
        <v>24997</v>
      </c>
      <c r="L5114" t="s">
        <v>24998</v>
      </c>
      <c r="M5114">
        <v>5386</v>
      </c>
      <c r="N5114">
        <v>112</v>
      </c>
      <c r="R5114" s="1">
        <v>40952</v>
      </c>
      <c r="S5114" t="s">
        <v>56</v>
      </c>
      <c r="T5114">
        <v>101</v>
      </c>
      <c r="U5114" t="s">
        <v>46544</v>
      </c>
      <c r="V5114" s="1">
        <v>40755</v>
      </c>
      <c r="W5114">
        <v>6</v>
      </c>
      <c r="X5114" t="s">
        <v>1289</v>
      </c>
      <c r="Y5114">
        <v>1</v>
      </c>
      <c r="Z5114" t="s">
        <v>46545</v>
      </c>
      <c r="AA5114">
        <v>9</v>
      </c>
      <c r="AB5114">
        <v>199801</v>
      </c>
      <c r="AC5114">
        <v>129</v>
      </c>
      <c r="AD5114" t="s">
        <v>2405</v>
      </c>
      <c r="AE5114">
        <v>1016</v>
      </c>
      <c r="AF5114" t="s">
        <v>2405</v>
      </c>
      <c r="AG5114">
        <v>3</v>
      </c>
      <c r="AH5114" t="s">
        <v>81</v>
      </c>
      <c r="AI5114">
        <v>29</v>
      </c>
      <c r="AJ5114" t="s">
        <v>2525</v>
      </c>
      <c r="AK5114">
        <v>461</v>
      </c>
      <c r="AL5114" t="s">
        <v>10612</v>
      </c>
      <c r="AQ5114" t="s">
        <v>24999</v>
      </c>
      <c r="AS5114">
        <v>0</v>
      </c>
      <c r="AT5114" t="s">
        <v>61</v>
      </c>
      <c r="AU5114" t="s">
        <v>25000</v>
      </c>
      <c r="AZ5114" t="s">
        <v>62</v>
      </c>
      <c r="BA5114">
        <v>1083</v>
      </c>
      <c r="BB5114" t="s">
        <v>2861</v>
      </c>
    </row>
    <row r="5115" spans="1:54" x14ac:dyDescent="0.25">
      <c r="A5115" s="1">
        <v>45200</v>
      </c>
      <c r="B5115">
        <v>461075</v>
      </c>
      <c r="C5115" t="s">
        <v>25001</v>
      </c>
      <c r="D5115">
        <v>5240</v>
      </c>
      <c r="E5115" t="s">
        <v>54738</v>
      </c>
      <c r="F5115" t="s">
        <v>25002</v>
      </c>
      <c r="G5115">
        <v>35209115</v>
      </c>
      <c r="H5115">
        <v>1008577834</v>
      </c>
      <c r="I5115" t="s">
        <v>25003</v>
      </c>
      <c r="J5115" t="s">
        <v>25004</v>
      </c>
      <c r="K5115" t="s">
        <v>25005</v>
      </c>
      <c r="L5115" t="s">
        <v>50108</v>
      </c>
      <c r="M5115">
        <v>8753</v>
      </c>
      <c r="N5115">
        <v>175</v>
      </c>
      <c r="R5115" s="1">
        <v>44377</v>
      </c>
      <c r="S5115" t="s">
        <v>56</v>
      </c>
      <c r="T5115">
        <v>461</v>
      </c>
      <c r="U5115" t="s">
        <v>10612</v>
      </c>
      <c r="V5115" s="1">
        <v>44408</v>
      </c>
      <c r="W5115">
        <v>2</v>
      </c>
      <c r="X5115" t="s">
        <v>57</v>
      </c>
      <c r="Y5115">
        <v>1</v>
      </c>
      <c r="Z5115" t="s">
        <v>46545</v>
      </c>
      <c r="AA5115">
        <v>8</v>
      </c>
      <c r="AB5115">
        <v>199908</v>
      </c>
      <c r="AC5115">
        <v>121</v>
      </c>
      <c r="AD5115" t="s">
        <v>70</v>
      </c>
      <c r="AE5115">
        <v>1012</v>
      </c>
      <c r="AF5115" t="s">
        <v>71</v>
      </c>
      <c r="AG5115">
        <v>3</v>
      </c>
      <c r="AH5115" t="s">
        <v>81</v>
      </c>
      <c r="AI5115">
        <v>21</v>
      </c>
      <c r="AJ5115" t="s">
        <v>52613</v>
      </c>
      <c r="AK5115">
        <v>461</v>
      </c>
      <c r="AL5115" t="s">
        <v>10612</v>
      </c>
      <c r="AM5115">
        <v>2</v>
      </c>
      <c r="AN5115" t="s">
        <v>119</v>
      </c>
      <c r="AO5115">
        <v>461039</v>
      </c>
      <c r="AQ5115" t="s">
        <v>25006</v>
      </c>
      <c r="AR5115" t="s">
        <v>25007</v>
      </c>
      <c r="AS5115">
        <v>0</v>
      </c>
      <c r="AT5115" t="s">
        <v>61</v>
      </c>
      <c r="AU5115" t="s">
        <v>50109</v>
      </c>
      <c r="AX5115">
        <v>55.414504170000001</v>
      </c>
      <c r="AY5115">
        <v>10.4288641</v>
      </c>
      <c r="AZ5115" t="s">
        <v>62</v>
      </c>
      <c r="BA5115">
        <v>1083</v>
      </c>
      <c r="BB5115" t="s">
        <v>2861</v>
      </c>
    </row>
    <row r="5116" spans="1:54" x14ac:dyDescent="0.25">
      <c r="A5116" s="1">
        <v>45200</v>
      </c>
      <c r="B5116">
        <v>461076</v>
      </c>
      <c r="C5116" t="s">
        <v>50110</v>
      </c>
      <c r="D5116">
        <v>5220</v>
      </c>
      <c r="E5116" t="s">
        <v>54785</v>
      </c>
      <c r="F5116" t="s">
        <v>50111</v>
      </c>
      <c r="G5116">
        <v>35209115</v>
      </c>
      <c r="H5116">
        <v>1009055238</v>
      </c>
      <c r="I5116" t="s">
        <v>25008</v>
      </c>
      <c r="K5116" t="s">
        <v>25009</v>
      </c>
      <c r="L5116" t="s">
        <v>50112</v>
      </c>
      <c r="M5116">
        <v>5903</v>
      </c>
      <c r="N5116">
        <v>7</v>
      </c>
      <c r="R5116" s="1">
        <v>43783</v>
      </c>
      <c r="S5116" t="s">
        <v>56</v>
      </c>
      <c r="T5116">
        <v>461</v>
      </c>
      <c r="U5116" t="s">
        <v>10612</v>
      </c>
      <c r="W5116">
        <v>2</v>
      </c>
      <c r="X5116" t="s">
        <v>57</v>
      </c>
      <c r="Y5116">
        <v>1</v>
      </c>
      <c r="Z5116" t="s">
        <v>46545</v>
      </c>
      <c r="AA5116">
        <v>10</v>
      </c>
      <c r="AB5116">
        <v>200108</v>
      </c>
      <c r="AC5116">
        <v>126</v>
      </c>
      <c r="AD5116" t="s">
        <v>46616</v>
      </c>
      <c r="AE5116">
        <v>1015</v>
      </c>
      <c r="AF5116" t="s">
        <v>46616</v>
      </c>
      <c r="AG5116">
        <v>1</v>
      </c>
      <c r="AH5116" t="s">
        <v>44482</v>
      </c>
      <c r="AI5116">
        <v>27</v>
      </c>
      <c r="AJ5116" t="s">
        <v>44512</v>
      </c>
      <c r="AK5116">
        <v>461</v>
      </c>
      <c r="AL5116" t="s">
        <v>10612</v>
      </c>
      <c r="AQ5116" t="s">
        <v>25010</v>
      </c>
      <c r="AR5116" t="s">
        <v>25011</v>
      </c>
      <c r="AS5116">
        <v>0</v>
      </c>
      <c r="AT5116" t="s">
        <v>61</v>
      </c>
      <c r="AU5116" t="s">
        <v>50113</v>
      </c>
      <c r="AX5116">
        <v>55.361556280000002</v>
      </c>
      <c r="AY5116">
        <v>10.47782958</v>
      </c>
      <c r="AZ5116" t="s">
        <v>62</v>
      </c>
      <c r="BA5116">
        <v>1083</v>
      </c>
      <c r="BB5116" t="s">
        <v>2861</v>
      </c>
    </row>
    <row r="5117" spans="1:54" x14ac:dyDescent="0.25">
      <c r="A5117" s="1">
        <v>45200</v>
      </c>
      <c r="B5117">
        <v>461077</v>
      </c>
      <c r="C5117" t="s">
        <v>25012</v>
      </c>
      <c r="D5117">
        <v>5220</v>
      </c>
      <c r="E5117" t="s">
        <v>54785</v>
      </c>
      <c r="F5117" t="s">
        <v>25013</v>
      </c>
      <c r="G5117">
        <v>35209115</v>
      </c>
      <c r="H5117">
        <v>1009161755</v>
      </c>
      <c r="I5117" t="s">
        <v>25014</v>
      </c>
      <c r="K5117" t="s">
        <v>25015</v>
      </c>
      <c r="L5117" t="s">
        <v>25016</v>
      </c>
      <c r="M5117">
        <v>5714</v>
      </c>
      <c r="N5117">
        <v>210</v>
      </c>
      <c r="R5117" s="1">
        <v>40848</v>
      </c>
      <c r="S5117" t="s">
        <v>56</v>
      </c>
      <c r="T5117">
        <v>461</v>
      </c>
      <c r="U5117" t="s">
        <v>10612</v>
      </c>
      <c r="V5117" s="1">
        <v>40756</v>
      </c>
      <c r="W5117">
        <v>2</v>
      </c>
      <c r="X5117" t="s">
        <v>57</v>
      </c>
      <c r="Y5117">
        <v>1</v>
      </c>
      <c r="Z5117" t="s">
        <v>46545</v>
      </c>
      <c r="AA5117">
        <v>3</v>
      </c>
      <c r="AB5117">
        <v>200206</v>
      </c>
      <c r="AC5117">
        <v>121</v>
      </c>
      <c r="AD5117" t="s">
        <v>70</v>
      </c>
      <c r="AE5117">
        <v>1012</v>
      </c>
      <c r="AF5117" t="s">
        <v>71</v>
      </c>
      <c r="AG5117">
        <v>3</v>
      </c>
      <c r="AH5117" t="s">
        <v>81</v>
      </c>
      <c r="AI5117">
        <v>21</v>
      </c>
      <c r="AJ5117" t="s">
        <v>52613</v>
      </c>
      <c r="AK5117">
        <v>461</v>
      </c>
      <c r="AL5117" t="s">
        <v>10612</v>
      </c>
      <c r="AQ5117" t="s">
        <v>25017</v>
      </c>
      <c r="AR5117" t="s">
        <v>25018</v>
      </c>
      <c r="AS5117">
        <v>0</v>
      </c>
      <c r="AT5117" t="s">
        <v>61</v>
      </c>
      <c r="AU5117" t="s">
        <v>55881</v>
      </c>
      <c r="AX5117">
        <v>55.3765329566858</v>
      </c>
      <c r="AY5117">
        <v>10.4563690935447</v>
      </c>
      <c r="AZ5117" t="s">
        <v>62</v>
      </c>
      <c r="BA5117">
        <v>1083</v>
      </c>
      <c r="BB5117" t="s">
        <v>2861</v>
      </c>
    </row>
    <row r="5118" spans="1:54" x14ac:dyDescent="0.25">
      <c r="A5118" s="1">
        <v>45200</v>
      </c>
      <c r="B5118">
        <v>461078</v>
      </c>
      <c r="C5118" t="s">
        <v>25019</v>
      </c>
      <c r="D5118">
        <v>5000</v>
      </c>
      <c r="E5118" t="s">
        <v>10607</v>
      </c>
      <c r="F5118" t="s">
        <v>25020</v>
      </c>
      <c r="G5118">
        <v>26804493</v>
      </c>
      <c r="H5118">
        <v>1009343284</v>
      </c>
      <c r="I5118" t="s">
        <v>25021</v>
      </c>
      <c r="K5118" t="s">
        <v>25022</v>
      </c>
      <c r="L5118" t="s">
        <v>25023</v>
      </c>
      <c r="M5118">
        <v>3972</v>
      </c>
      <c r="N5118">
        <v>20</v>
      </c>
      <c r="R5118" s="1">
        <v>43783</v>
      </c>
      <c r="S5118" t="s">
        <v>56</v>
      </c>
      <c r="W5118">
        <v>5</v>
      </c>
      <c r="X5118" t="s">
        <v>557</v>
      </c>
      <c r="Y5118">
        <v>1</v>
      </c>
      <c r="Z5118" t="s">
        <v>46545</v>
      </c>
      <c r="AA5118">
        <v>9</v>
      </c>
      <c r="AB5118">
        <v>200208</v>
      </c>
      <c r="AC5118">
        <v>121</v>
      </c>
      <c r="AD5118" t="s">
        <v>70</v>
      </c>
      <c r="AE5118">
        <v>1013</v>
      </c>
      <c r="AF5118" t="s">
        <v>558</v>
      </c>
      <c r="AG5118">
        <v>1</v>
      </c>
      <c r="AH5118" t="s">
        <v>44482</v>
      </c>
      <c r="AI5118">
        <v>21</v>
      </c>
      <c r="AJ5118" t="s">
        <v>52613</v>
      </c>
      <c r="AK5118">
        <v>461</v>
      </c>
      <c r="AL5118" t="s">
        <v>10612</v>
      </c>
      <c r="AQ5118" t="s">
        <v>25024</v>
      </c>
      <c r="AR5118" t="s">
        <v>25025</v>
      </c>
      <c r="AS5118">
        <v>0</v>
      </c>
      <c r="AT5118" t="s">
        <v>61</v>
      </c>
      <c r="AU5118" t="s">
        <v>11778</v>
      </c>
      <c r="AX5118">
        <v>55.397662349999997</v>
      </c>
      <c r="AY5118">
        <v>10.38475058</v>
      </c>
      <c r="AZ5118" t="s">
        <v>62</v>
      </c>
      <c r="BA5118">
        <v>1083</v>
      </c>
      <c r="BB5118" t="s">
        <v>2861</v>
      </c>
    </row>
    <row r="5119" spans="1:54" x14ac:dyDescent="0.25">
      <c r="A5119" s="1">
        <v>45200</v>
      </c>
      <c r="B5119">
        <v>461079</v>
      </c>
      <c r="C5119" t="s">
        <v>25026</v>
      </c>
      <c r="D5119">
        <v>5000</v>
      </c>
      <c r="E5119" t="s">
        <v>10607</v>
      </c>
      <c r="F5119" t="s">
        <v>25027</v>
      </c>
      <c r="G5119">
        <v>28586388</v>
      </c>
      <c r="H5119">
        <v>1011336635</v>
      </c>
      <c r="I5119" t="s">
        <v>25028</v>
      </c>
      <c r="K5119" t="s">
        <v>25029</v>
      </c>
      <c r="L5119" t="s">
        <v>25030</v>
      </c>
      <c r="M5119">
        <v>1004</v>
      </c>
      <c r="N5119">
        <v>46</v>
      </c>
      <c r="R5119" s="1">
        <v>44075</v>
      </c>
      <c r="S5119" t="s">
        <v>851</v>
      </c>
      <c r="W5119">
        <v>5</v>
      </c>
      <c r="X5119" t="s">
        <v>557</v>
      </c>
      <c r="Y5119">
        <v>1</v>
      </c>
      <c r="Z5119" t="s">
        <v>46545</v>
      </c>
      <c r="AA5119">
        <v>9</v>
      </c>
      <c r="AB5119">
        <v>200508</v>
      </c>
      <c r="AC5119">
        <v>121</v>
      </c>
      <c r="AD5119" t="s">
        <v>70</v>
      </c>
      <c r="AE5119">
        <v>1013</v>
      </c>
      <c r="AF5119" t="s">
        <v>558</v>
      </c>
      <c r="AG5119">
        <v>1</v>
      </c>
      <c r="AH5119" t="s">
        <v>44482</v>
      </c>
      <c r="AI5119">
        <v>21</v>
      </c>
      <c r="AJ5119" t="s">
        <v>52613</v>
      </c>
      <c r="AK5119">
        <v>461</v>
      </c>
      <c r="AL5119" t="s">
        <v>10612</v>
      </c>
      <c r="AQ5119" t="s">
        <v>25031</v>
      </c>
      <c r="AR5119" t="s">
        <v>25032</v>
      </c>
      <c r="AS5119">
        <v>0</v>
      </c>
      <c r="AT5119" t="s">
        <v>61</v>
      </c>
      <c r="AU5119" t="s">
        <v>25033</v>
      </c>
      <c r="AX5119">
        <v>55.406320360000002</v>
      </c>
      <c r="AY5119">
        <v>10.390762540000001</v>
      </c>
      <c r="AZ5119" t="s">
        <v>62</v>
      </c>
      <c r="BA5119">
        <v>1083</v>
      </c>
      <c r="BB5119" t="s">
        <v>2861</v>
      </c>
    </row>
    <row r="5120" spans="1:54" x14ac:dyDescent="0.25">
      <c r="A5120" s="1">
        <v>45200</v>
      </c>
      <c r="B5120">
        <v>461080</v>
      </c>
      <c r="C5120" t="s">
        <v>25034</v>
      </c>
      <c r="D5120">
        <v>5000</v>
      </c>
      <c r="E5120" t="s">
        <v>10607</v>
      </c>
      <c r="F5120" t="s">
        <v>50114</v>
      </c>
      <c r="G5120">
        <v>29749078</v>
      </c>
      <c r="H5120">
        <v>1012580475</v>
      </c>
      <c r="I5120" t="s">
        <v>25035</v>
      </c>
      <c r="J5120" t="s">
        <v>25036</v>
      </c>
      <c r="K5120" t="s">
        <v>25037</v>
      </c>
      <c r="L5120" t="s">
        <v>25038</v>
      </c>
      <c r="M5120">
        <v>9278</v>
      </c>
      <c r="N5120">
        <v>37</v>
      </c>
      <c r="R5120" s="1">
        <v>42087</v>
      </c>
      <c r="S5120" t="s">
        <v>56</v>
      </c>
      <c r="V5120" s="1">
        <v>42004</v>
      </c>
      <c r="W5120">
        <v>5</v>
      </c>
      <c r="X5120" t="s">
        <v>557</v>
      </c>
      <c r="Y5120">
        <v>1</v>
      </c>
      <c r="Z5120" t="s">
        <v>46545</v>
      </c>
      <c r="AA5120">
        <v>7</v>
      </c>
      <c r="AB5120">
        <v>200708</v>
      </c>
      <c r="AC5120">
        <v>121</v>
      </c>
      <c r="AD5120" t="s">
        <v>70</v>
      </c>
      <c r="AE5120">
        <v>1013</v>
      </c>
      <c r="AF5120" t="s">
        <v>558</v>
      </c>
      <c r="AG5120">
        <v>3</v>
      </c>
      <c r="AH5120" t="s">
        <v>81</v>
      </c>
      <c r="AI5120">
        <v>21</v>
      </c>
      <c r="AJ5120" t="s">
        <v>52613</v>
      </c>
      <c r="AK5120">
        <v>461</v>
      </c>
      <c r="AL5120" t="s">
        <v>10612</v>
      </c>
      <c r="AQ5120" t="s">
        <v>25039</v>
      </c>
      <c r="AR5120" t="s">
        <v>25040</v>
      </c>
      <c r="AS5120">
        <v>0</v>
      </c>
      <c r="AT5120" t="s">
        <v>61</v>
      </c>
      <c r="AU5120" t="s">
        <v>1277</v>
      </c>
      <c r="AX5120">
        <v>55.395701987848703</v>
      </c>
      <c r="AY5120">
        <v>10.3855802808104</v>
      </c>
      <c r="AZ5120" t="s">
        <v>62</v>
      </c>
      <c r="BA5120">
        <v>1083</v>
      </c>
      <c r="BB5120" t="s">
        <v>2861</v>
      </c>
    </row>
    <row r="5121" spans="1:54" x14ac:dyDescent="0.25">
      <c r="A5121" s="1">
        <v>45200</v>
      </c>
      <c r="B5121">
        <v>461099</v>
      </c>
      <c r="C5121" t="s">
        <v>25041</v>
      </c>
      <c r="D5121">
        <v>5000</v>
      </c>
      <c r="E5121" t="s">
        <v>10607</v>
      </c>
      <c r="F5121" t="s">
        <v>25042</v>
      </c>
      <c r="L5121" t="s">
        <v>25023</v>
      </c>
      <c r="M5121">
        <v>3972</v>
      </c>
      <c r="N5121">
        <v>20</v>
      </c>
      <c r="R5121" s="1">
        <v>41771</v>
      </c>
      <c r="S5121" t="s">
        <v>612</v>
      </c>
      <c r="T5121">
        <v>461</v>
      </c>
      <c r="U5121" t="s">
        <v>10612</v>
      </c>
      <c r="V5121" s="1">
        <v>26816</v>
      </c>
      <c r="W5121">
        <v>2</v>
      </c>
      <c r="X5121" t="s">
        <v>57</v>
      </c>
      <c r="Y5121">
        <v>1</v>
      </c>
      <c r="Z5121" t="s">
        <v>46545</v>
      </c>
      <c r="AC5121">
        <v>121</v>
      </c>
      <c r="AD5121" t="s">
        <v>70</v>
      </c>
      <c r="AE5121">
        <v>1012</v>
      </c>
      <c r="AF5121" t="s">
        <v>71</v>
      </c>
      <c r="AG5121">
        <v>3</v>
      </c>
      <c r="AH5121" t="s">
        <v>81</v>
      </c>
      <c r="AI5121">
        <v>21</v>
      </c>
      <c r="AJ5121" t="s">
        <v>52613</v>
      </c>
      <c r="AK5121">
        <v>461</v>
      </c>
      <c r="AL5121" t="s">
        <v>10612</v>
      </c>
      <c r="AS5121">
        <v>0</v>
      </c>
      <c r="AT5121" t="s">
        <v>61</v>
      </c>
      <c r="AU5121" t="s">
        <v>11778</v>
      </c>
      <c r="AX5121">
        <v>55.3976623806399</v>
      </c>
      <c r="AY5121">
        <v>10.3847505800133</v>
      </c>
      <c r="AZ5121" t="s">
        <v>62</v>
      </c>
      <c r="BA5121">
        <v>1083</v>
      </c>
      <c r="BB5121" t="s">
        <v>2861</v>
      </c>
    </row>
    <row r="5122" spans="1:54" x14ac:dyDescent="0.25">
      <c r="A5122" s="1">
        <v>45200</v>
      </c>
      <c r="B5122">
        <v>461100</v>
      </c>
      <c r="C5122" t="s">
        <v>53694</v>
      </c>
      <c r="D5122">
        <v>5000</v>
      </c>
      <c r="E5122" t="s">
        <v>10607</v>
      </c>
      <c r="F5122" t="s">
        <v>53695</v>
      </c>
      <c r="G5122">
        <v>40556311</v>
      </c>
      <c r="H5122">
        <v>1008478364</v>
      </c>
      <c r="I5122" t="s">
        <v>25043</v>
      </c>
      <c r="J5122" t="s">
        <v>25044</v>
      </c>
      <c r="K5122" t="s">
        <v>25045</v>
      </c>
      <c r="L5122" t="s">
        <v>25046</v>
      </c>
      <c r="M5122">
        <v>3056</v>
      </c>
      <c r="N5122">
        <v>7</v>
      </c>
      <c r="P5122">
        <v>2</v>
      </c>
      <c r="R5122" s="1">
        <v>40162</v>
      </c>
      <c r="S5122" t="s">
        <v>80</v>
      </c>
      <c r="T5122">
        <v>1083</v>
      </c>
      <c r="U5122" t="s">
        <v>2861</v>
      </c>
      <c r="V5122" s="1">
        <v>38961</v>
      </c>
      <c r="W5122">
        <v>7</v>
      </c>
      <c r="X5122" t="s">
        <v>2845</v>
      </c>
      <c r="Y5122">
        <v>1</v>
      </c>
      <c r="Z5122" t="s">
        <v>46545</v>
      </c>
      <c r="AB5122">
        <v>200312</v>
      </c>
      <c r="AC5122">
        <v>128</v>
      </c>
      <c r="AD5122" t="s">
        <v>955</v>
      </c>
      <c r="AE5122">
        <v>1051</v>
      </c>
      <c r="AF5122" t="s">
        <v>955</v>
      </c>
      <c r="AG5122">
        <v>3</v>
      </c>
      <c r="AH5122" t="s">
        <v>81</v>
      </c>
      <c r="AI5122">
        <v>27</v>
      </c>
      <c r="AJ5122" t="s">
        <v>44512</v>
      </c>
      <c r="AK5122">
        <v>461</v>
      </c>
      <c r="AL5122" t="s">
        <v>10612</v>
      </c>
      <c r="AM5122">
        <v>2</v>
      </c>
      <c r="AN5122" t="s">
        <v>119</v>
      </c>
      <c r="AO5122">
        <v>461063</v>
      </c>
      <c r="AQ5122" t="s">
        <v>25047</v>
      </c>
      <c r="AR5122" t="s">
        <v>25048</v>
      </c>
      <c r="AS5122">
        <v>0</v>
      </c>
      <c r="AT5122" t="s">
        <v>61</v>
      </c>
      <c r="AU5122" t="s">
        <v>25049</v>
      </c>
      <c r="AX5122">
        <v>55.386290791429097</v>
      </c>
      <c r="AY5122">
        <v>10.3684646391517</v>
      </c>
      <c r="AZ5122" t="s">
        <v>62</v>
      </c>
      <c r="BA5122">
        <v>1083</v>
      </c>
      <c r="BB5122" t="s">
        <v>2861</v>
      </c>
    </row>
    <row r="5123" spans="1:54" x14ac:dyDescent="0.25">
      <c r="A5123" s="1">
        <v>45200</v>
      </c>
      <c r="B5123">
        <v>461101</v>
      </c>
      <c r="C5123" t="s">
        <v>45854</v>
      </c>
      <c r="D5123">
        <v>5220</v>
      </c>
      <c r="E5123" t="s">
        <v>54785</v>
      </c>
      <c r="F5123" t="s">
        <v>45855</v>
      </c>
      <c r="G5123">
        <v>35209115</v>
      </c>
      <c r="H5123">
        <v>1003314671</v>
      </c>
      <c r="I5123" t="s">
        <v>25050</v>
      </c>
      <c r="K5123" t="s">
        <v>25051</v>
      </c>
      <c r="L5123" t="s">
        <v>55962</v>
      </c>
      <c r="M5123">
        <v>5714</v>
      </c>
      <c r="N5123">
        <v>210</v>
      </c>
      <c r="R5123" s="1">
        <v>42964</v>
      </c>
      <c r="S5123" t="s">
        <v>56</v>
      </c>
      <c r="T5123">
        <v>461</v>
      </c>
      <c r="U5123" t="s">
        <v>10612</v>
      </c>
      <c r="V5123" s="1">
        <v>42736</v>
      </c>
      <c r="W5123">
        <v>2</v>
      </c>
      <c r="X5123" t="s">
        <v>57</v>
      </c>
      <c r="Y5123">
        <v>1</v>
      </c>
      <c r="Z5123" t="s">
        <v>46545</v>
      </c>
      <c r="AA5123">
        <v>9</v>
      </c>
      <c r="AB5123">
        <v>200408</v>
      </c>
      <c r="AC5123">
        <v>126</v>
      </c>
      <c r="AD5123" t="s">
        <v>46616</v>
      </c>
      <c r="AE5123">
        <v>1015</v>
      </c>
      <c r="AF5123" t="s">
        <v>46616</v>
      </c>
      <c r="AG5123">
        <v>3</v>
      </c>
      <c r="AH5123" t="s">
        <v>81</v>
      </c>
      <c r="AI5123">
        <v>23</v>
      </c>
      <c r="AJ5123" t="s">
        <v>692</v>
      </c>
      <c r="AK5123">
        <v>461</v>
      </c>
      <c r="AL5123" t="s">
        <v>10612</v>
      </c>
      <c r="AQ5123" t="s">
        <v>25052</v>
      </c>
      <c r="AR5123" t="s">
        <v>25053</v>
      </c>
      <c r="AS5123">
        <v>0</v>
      </c>
      <c r="AT5123" t="s">
        <v>61</v>
      </c>
      <c r="AU5123" t="s">
        <v>55881</v>
      </c>
      <c r="AX5123">
        <v>55.376542663671302</v>
      </c>
      <c r="AY5123">
        <v>10.4563252430801</v>
      </c>
      <c r="AZ5123" t="s">
        <v>62</v>
      </c>
      <c r="BA5123">
        <v>1083</v>
      </c>
      <c r="BB5123" t="s">
        <v>2861</v>
      </c>
    </row>
    <row r="5124" spans="1:54" x14ac:dyDescent="0.25">
      <c r="A5124" s="1">
        <v>45200</v>
      </c>
      <c r="B5124">
        <v>461102</v>
      </c>
      <c r="C5124" t="s">
        <v>25054</v>
      </c>
      <c r="D5124">
        <v>5220</v>
      </c>
      <c r="E5124" t="s">
        <v>54785</v>
      </c>
      <c r="F5124" t="s">
        <v>25054</v>
      </c>
      <c r="G5124">
        <v>35209115</v>
      </c>
      <c r="I5124" t="s">
        <v>25055</v>
      </c>
      <c r="K5124" t="s">
        <v>25056</v>
      </c>
      <c r="L5124" t="s">
        <v>50115</v>
      </c>
      <c r="M5124">
        <v>4373</v>
      </c>
      <c r="N5124">
        <v>12</v>
      </c>
      <c r="R5124" s="1">
        <v>41654</v>
      </c>
      <c r="S5124" t="s">
        <v>56</v>
      </c>
      <c r="T5124">
        <v>461</v>
      </c>
      <c r="U5124" t="s">
        <v>10612</v>
      </c>
      <c r="V5124" s="1">
        <v>41640</v>
      </c>
      <c r="W5124">
        <v>2</v>
      </c>
      <c r="X5124" t="s">
        <v>57</v>
      </c>
      <c r="Y5124">
        <v>1</v>
      </c>
      <c r="Z5124" t="s">
        <v>46545</v>
      </c>
      <c r="AA5124">
        <v>10</v>
      </c>
      <c r="AB5124">
        <v>200701</v>
      </c>
      <c r="AC5124">
        <v>128</v>
      </c>
      <c r="AD5124" t="s">
        <v>955</v>
      </c>
      <c r="AE5124">
        <v>1051</v>
      </c>
      <c r="AF5124" t="s">
        <v>955</v>
      </c>
      <c r="AG5124">
        <v>3</v>
      </c>
      <c r="AH5124" t="s">
        <v>81</v>
      </c>
      <c r="AI5124">
        <v>99</v>
      </c>
      <c r="AJ5124" t="s">
        <v>54511</v>
      </c>
      <c r="AK5124">
        <v>461</v>
      </c>
      <c r="AL5124" t="s">
        <v>10612</v>
      </c>
      <c r="AQ5124" t="s">
        <v>25057</v>
      </c>
      <c r="AR5124" t="s">
        <v>25058</v>
      </c>
      <c r="AS5124">
        <v>0</v>
      </c>
      <c r="AT5124" t="s">
        <v>61</v>
      </c>
      <c r="AU5124" t="s">
        <v>50116</v>
      </c>
      <c r="AZ5124" t="s">
        <v>62</v>
      </c>
      <c r="BA5124">
        <v>1083</v>
      </c>
      <c r="BB5124" t="s">
        <v>2861</v>
      </c>
    </row>
    <row r="5125" spans="1:54" x14ac:dyDescent="0.25">
      <c r="A5125" s="1">
        <v>45200</v>
      </c>
      <c r="B5125">
        <v>461103</v>
      </c>
      <c r="C5125" t="s">
        <v>25059</v>
      </c>
      <c r="D5125">
        <v>5210</v>
      </c>
      <c r="E5125" t="s">
        <v>16848</v>
      </c>
      <c r="F5125" t="s">
        <v>53696</v>
      </c>
      <c r="G5125">
        <v>26201446</v>
      </c>
      <c r="H5125">
        <v>1008629869</v>
      </c>
      <c r="I5125" t="s">
        <v>50117</v>
      </c>
      <c r="K5125" t="s">
        <v>25060</v>
      </c>
      <c r="L5125" t="s">
        <v>25061</v>
      </c>
      <c r="M5125">
        <v>8996</v>
      </c>
      <c r="N5125">
        <v>68</v>
      </c>
      <c r="R5125" s="1">
        <v>42846</v>
      </c>
      <c r="S5125" t="s">
        <v>56</v>
      </c>
      <c r="T5125">
        <v>461</v>
      </c>
      <c r="U5125" t="s">
        <v>10612</v>
      </c>
      <c r="V5125" s="1">
        <v>42826</v>
      </c>
      <c r="W5125">
        <v>6</v>
      </c>
      <c r="X5125" t="s">
        <v>1289</v>
      </c>
      <c r="Y5125">
        <v>1</v>
      </c>
      <c r="Z5125" t="s">
        <v>46545</v>
      </c>
      <c r="AB5125">
        <v>200505</v>
      </c>
      <c r="AC5125">
        <v>129</v>
      </c>
      <c r="AD5125" t="s">
        <v>2405</v>
      </c>
      <c r="AE5125">
        <v>1016</v>
      </c>
      <c r="AF5125" t="s">
        <v>2405</v>
      </c>
      <c r="AG5125">
        <v>3</v>
      </c>
      <c r="AH5125" t="s">
        <v>81</v>
      </c>
      <c r="AI5125">
        <v>99</v>
      </c>
      <c r="AJ5125" t="s">
        <v>54511</v>
      </c>
      <c r="AK5125">
        <v>461</v>
      </c>
      <c r="AL5125" t="s">
        <v>10612</v>
      </c>
      <c r="AQ5125" t="s">
        <v>25062</v>
      </c>
      <c r="AS5125">
        <v>0</v>
      </c>
      <c r="AT5125" t="s">
        <v>61</v>
      </c>
      <c r="AU5125" t="s">
        <v>25063</v>
      </c>
      <c r="AX5125">
        <v>55.409712896683502</v>
      </c>
      <c r="AY5125">
        <v>10.2775187031401</v>
      </c>
      <c r="AZ5125" t="s">
        <v>62</v>
      </c>
      <c r="BA5125">
        <v>1083</v>
      </c>
      <c r="BB5125" t="s">
        <v>2861</v>
      </c>
    </row>
    <row r="5126" spans="1:54" x14ac:dyDescent="0.25">
      <c r="A5126" s="1">
        <v>45200</v>
      </c>
      <c r="B5126">
        <v>461104</v>
      </c>
      <c r="D5126">
        <v>5000</v>
      </c>
      <c r="E5126" t="s">
        <v>10607</v>
      </c>
      <c r="F5126" t="s">
        <v>45856</v>
      </c>
      <c r="G5126">
        <v>20699310</v>
      </c>
      <c r="H5126">
        <v>1011965020</v>
      </c>
      <c r="I5126" t="s">
        <v>13706</v>
      </c>
      <c r="J5126" t="s">
        <v>25064</v>
      </c>
      <c r="K5126" t="s">
        <v>24978</v>
      </c>
      <c r="L5126" t="s">
        <v>54813</v>
      </c>
      <c r="M5126">
        <v>9664</v>
      </c>
      <c r="N5126">
        <v>32</v>
      </c>
      <c r="R5126" s="1">
        <v>44658</v>
      </c>
      <c r="S5126" t="s">
        <v>56</v>
      </c>
      <c r="T5126">
        <v>461</v>
      </c>
      <c r="U5126" t="s">
        <v>10612</v>
      </c>
      <c r="V5126" s="1">
        <v>44652</v>
      </c>
      <c r="W5126">
        <v>0</v>
      </c>
      <c r="X5126" t="s">
        <v>1252</v>
      </c>
      <c r="Y5126">
        <v>8</v>
      </c>
      <c r="Z5126" t="s">
        <v>44534</v>
      </c>
      <c r="AB5126">
        <v>200708</v>
      </c>
      <c r="AC5126">
        <v>127</v>
      </c>
      <c r="AD5126" t="s">
        <v>1237</v>
      </c>
      <c r="AE5126">
        <v>1052</v>
      </c>
      <c r="AF5126" t="s">
        <v>1237</v>
      </c>
      <c r="AG5126">
        <v>3</v>
      </c>
      <c r="AH5126" t="s">
        <v>81</v>
      </c>
      <c r="AI5126">
        <v>99</v>
      </c>
      <c r="AJ5126" t="s">
        <v>54511</v>
      </c>
      <c r="AK5126">
        <v>461</v>
      </c>
      <c r="AL5126" t="s">
        <v>10612</v>
      </c>
      <c r="AQ5126" t="s">
        <v>25065</v>
      </c>
      <c r="AR5126" t="s">
        <v>25066</v>
      </c>
      <c r="AS5126">
        <v>1</v>
      </c>
      <c r="AT5126" t="s">
        <v>1446</v>
      </c>
      <c r="AU5126" t="s">
        <v>54610</v>
      </c>
      <c r="AX5126">
        <v>55.401205179999998</v>
      </c>
      <c r="AY5126">
        <v>10.39480354</v>
      </c>
      <c r="AZ5126" t="s">
        <v>62</v>
      </c>
      <c r="BA5126">
        <v>1083</v>
      </c>
      <c r="BB5126" t="s">
        <v>2861</v>
      </c>
    </row>
    <row r="5127" spans="1:54" x14ac:dyDescent="0.25">
      <c r="A5127" s="1">
        <v>45200</v>
      </c>
      <c r="B5127">
        <v>461106</v>
      </c>
      <c r="D5127">
        <v>5270</v>
      </c>
      <c r="E5127" t="s">
        <v>11319</v>
      </c>
      <c r="F5127" t="s">
        <v>25067</v>
      </c>
      <c r="G5127">
        <v>29567980</v>
      </c>
      <c r="H5127">
        <v>1012347398</v>
      </c>
      <c r="I5127" t="s">
        <v>25068</v>
      </c>
      <c r="K5127" t="s">
        <v>25069</v>
      </c>
      <c r="L5127" t="s">
        <v>50118</v>
      </c>
      <c r="M5127">
        <v>2723</v>
      </c>
      <c r="N5127">
        <v>40</v>
      </c>
      <c r="R5127" s="1">
        <v>40162</v>
      </c>
      <c r="S5127" t="s">
        <v>80</v>
      </c>
      <c r="T5127">
        <v>461</v>
      </c>
      <c r="U5127" t="s">
        <v>10612</v>
      </c>
      <c r="V5127" s="1">
        <v>40087</v>
      </c>
      <c r="W5127">
        <v>6</v>
      </c>
      <c r="X5127" t="s">
        <v>1289</v>
      </c>
      <c r="Y5127">
        <v>1</v>
      </c>
      <c r="Z5127" t="s">
        <v>46545</v>
      </c>
      <c r="AB5127">
        <v>200703</v>
      </c>
      <c r="AC5127">
        <v>129</v>
      </c>
      <c r="AD5127" t="s">
        <v>2405</v>
      </c>
      <c r="AE5127">
        <v>1016</v>
      </c>
      <c r="AF5127" t="s">
        <v>2405</v>
      </c>
      <c r="AG5127">
        <v>3</v>
      </c>
      <c r="AH5127" t="s">
        <v>81</v>
      </c>
      <c r="AI5127">
        <v>99</v>
      </c>
      <c r="AJ5127" t="s">
        <v>54511</v>
      </c>
      <c r="AK5127">
        <v>461</v>
      </c>
      <c r="AL5127" t="s">
        <v>10612</v>
      </c>
      <c r="AQ5127" t="s">
        <v>25070</v>
      </c>
      <c r="AR5127" t="s">
        <v>25071</v>
      </c>
      <c r="AS5127">
        <v>0</v>
      </c>
      <c r="AT5127" t="s">
        <v>61</v>
      </c>
      <c r="AU5127" t="s">
        <v>50119</v>
      </c>
      <c r="AX5127">
        <v>55.443041776897402</v>
      </c>
      <c r="AY5127">
        <v>10.391063848717801</v>
      </c>
      <c r="AZ5127" t="s">
        <v>62</v>
      </c>
      <c r="BA5127">
        <v>1083</v>
      </c>
      <c r="BB5127" t="s">
        <v>2861</v>
      </c>
    </row>
    <row r="5128" spans="1:54" x14ac:dyDescent="0.25">
      <c r="A5128" s="1">
        <v>45200</v>
      </c>
      <c r="B5128">
        <v>461107</v>
      </c>
      <c r="C5128" t="s">
        <v>53697</v>
      </c>
      <c r="D5128">
        <v>5320</v>
      </c>
      <c r="E5128" t="s">
        <v>24550</v>
      </c>
      <c r="F5128" t="s">
        <v>53697</v>
      </c>
      <c r="G5128">
        <v>75556918</v>
      </c>
      <c r="H5128">
        <v>1002463531</v>
      </c>
      <c r="I5128" t="s">
        <v>25072</v>
      </c>
      <c r="K5128" t="s">
        <v>25073</v>
      </c>
      <c r="L5128" t="s">
        <v>25074</v>
      </c>
      <c r="M5128">
        <v>118</v>
      </c>
      <c r="N5128">
        <v>17</v>
      </c>
      <c r="R5128" s="1">
        <v>42130</v>
      </c>
      <c r="S5128" t="s">
        <v>56</v>
      </c>
      <c r="V5128" s="1">
        <v>42005</v>
      </c>
      <c r="W5128">
        <v>5</v>
      </c>
      <c r="X5128" t="s">
        <v>557</v>
      </c>
      <c r="Y5128">
        <v>1</v>
      </c>
      <c r="Z5128" t="s">
        <v>46545</v>
      </c>
      <c r="AB5128">
        <v>200811</v>
      </c>
      <c r="AC5128">
        <v>126</v>
      </c>
      <c r="AD5128" t="s">
        <v>46616</v>
      </c>
      <c r="AE5128">
        <v>1015</v>
      </c>
      <c r="AF5128" t="s">
        <v>46616</v>
      </c>
      <c r="AG5128">
        <v>3</v>
      </c>
      <c r="AH5128" t="s">
        <v>81</v>
      </c>
      <c r="AI5128">
        <v>99</v>
      </c>
      <c r="AJ5128" t="s">
        <v>54511</v>
      </c>
      <c r="AK5128">
        <v>461</v>
      </c>
      <c r="AL5128" t="s">
        <v>10612</v>
      </c>
      <c r="AQ5128" t="s">
        <v>25075</v>
      </c>
      <c r="AR5128" t="s">
        <v>25076</v>
      </c>
      <c r="AS5128">
        <v>0</v>
      </c>
      <c r="AT5128" t="s">
        <v>61</v>
      </c>
      <c r="AU5128" t="s">
        <v>25077</v>
      </c>
      <c r="AX5128">
        <v>55.426324860904202</v>
      </c>
      <c r="AY5128">
        <v>10.494023181822101</v>
      </c>
      <c r="AZ5128" t="s">
        <v>62</v>
      </c>
      <c r="BA5128">
        <v>1083</v>
      </c>
      <c r="BB5128" t="s">
        <v>2861</v>
      </c>
    </row>
    <row r="5129" spans="1:54" x14ac:dyDescent="0.25">
      <c r="A5129" s="1">
        <v>45200</v>
      </c>
      <c r="B5129">
        <v>461108</v>
      </c>
      <c r="C5129" t="s">
        <v>45857</v>
      </c>
      <c r="D5129">
        <v>5000</v>
      </c>
      <c r="E5129" t="s">
        <v>10607</v>
      </c>
      <c r="F5129" t="s">
        <v>45856</v>
      </c>
      <c r="G5129">
        <v>20699310</v>
      </c>
      <c r="H5129">
        <v>1011965020</v>
      </c>
      <c r="I5129" t="s">
        <v>13706</v>
      </c>
      <c r="J5129" t="s">
        <v>25064</v>
      </c>
      <c r="K5129" t="s">
        <v>24978</v>
      </c>
      <c r="L5129" t="s">
        <v>54813</v>
      </c>
      <c r="M5129">
        <v>9664</v>
      </c>
      <c r="N5129">
        <v>32</v>
      </c>
      <c r="R5129" s="1">
        <v>43791</v>
      </c>
      <c r="S5129" t="s">
        <v>56</v>
      </c>
      <c r="W5129">
        <v>0</v>
      </c>
      <c r="X5129" t="s">
        <v>1252</v>
      </c>
      <c r="Y5129">
        <v>8</v>
      </c>
      <c r="Z5129" t="s">
        <v>44534</v>
      </c>
      <c r="AB5129">
        <v>200708</v>
      </c>
      <c r="AC5129">
        <v>127</v>
      </c>
      <c r="AD5129" t="s">
        <v>1237</v>
      </c>
      <c r="AE5129">
        <v>1052</v>
      </c>
      <c r="AF5129" t="s">
        <v>1237</v>
      </c>
      <c r="AG5129">
        <v>1</v>
      </c>
      <c r="AH5129" t="s">
        <v>44482</v>
      </c>
      <c r="AI5129">
        <v>99</v>
      </c>
      <c r="AJ5129" t="s">
        <v>54511</v>
      </c>
      <c r="AK5129">
        <v>461</v>
      </c>
      <c r="AL5129" t="s">
        <v>10612</v>
      </c>
      <c r="AQ5129" t="s">
        <v>25078</v>
      </c>
      <c r="AR5129" t="s">
        <v>25066</v>
      </c>
      <c r="AS5129">
        <v>0</v>
      </c>
      <c r="AT5129" t="s">
        <v>61</v>
      </c>
      <c r="AU5129" t="s">
        <v>54610</v>
      </c>
      <c r="AX5129">
        <v>55.401205179999998</v>
      </c>
      <c r="AY5129">
        <v>10.39480354</v>
      </c>
      <c r="AZ5129" t="s">
        <v>62</v>
      </c>
      <c r="BA5129">
        <v>1083</v>
      </c>
      <c r="BB5129" t="s">
        <v>2861</v>
      </c>
    </row>
    <row r="5130" spans="1:54" x14ac:dyDescent="0.25">
      <c r="A5130" s="1">
        <v>45200</v>
      </c>
      <c r="B5130">
        <v>461109</v>
      </c>
      <c r="C5130" t="s">
        <v>25079</v>
      </c>
      <c r="D5130">
        <v>5220</v>
      </c>
      <c r="E5130" t="s">
        <v>54785</v>
      </c>
      <c r="F5130" t="s">
        <v>25079</v>
      </c>
      <c r="G5130">
        <v>31991161</v>
      </c>
      <c r="H5130">
        <v>1015139621</v>
      </c>
      <c r="I5130" t="s">
        <v>25080</v>
      </c>
      <c r="K5130" t="s">
        <v>25081</v>
      </c>
      <c r="L5130" t="s">
        <v>25082</v>
      </c>
      <c r="M5130">
        <v>4893</v>
      </c>
      <c r="N5130" t="s">
        <v>25083</v>
      </c>
      <c r="R5130" s="1">
        <v>43416</v>
      </c>
      <c r="S5130" t="s">
        <v>56</v>
      </c>
      <c r="V5130" s="1">
        <v>43041</v>
      </c>
      <c r="W5130">
        <v>5</v>
      </c>
      <c r="X5130" t="s">
        <v>557</v>
      </c>
      <c r="Y5130">
        <v>1</v>
      </c>
      <c r="Z5130" t="s">
        <v>46545</v>
      </c>
      <c r="AA5130">
        <v>9</v>
      </c>
      <c r="AB5130">
        <v>200908</v>
      </c>
      <c r="AC5130">
        <v>121</v>
      </c>
      <c r="AD5130" t="s">
        <v>70</v>
      </c>
      <c r="AE5130">
        <v>1013</v>
      </c>
      <c r="AF5130" t="s">
        <v>558</v>
      </c>
      <c r="AG5130">
        <v>3</v>
      </c>
      <c r="AH5130" t="s">
        <v>81</v>
      </c>
      <c r="AI5130">
        <v>99</v>
      </c>
      <c r="AJ5130" t="s">
        <v>54511</v>
      </c>
      <c r="AK5130">
        <v>461</v>
      </c>
      <c r="AL5130" t="s">
        <v>10612</v>
      </c>
      <c r="AQ5130" t="s">
        <v>25084</v>
      </c>
      <c r="AR5130" t="s">
        <v>25085</v>
      </c>
      <c r="AS5130">
        <v>0</v>
      </c>
      <c r="AT5130" t="s">
        <v>61</v>
      </c>
      <c r="AU5130" t="s">
        <v>25086</v>
      </c>
      <c r="AX5130">
        <v>55.374239840000001</v>
      </c>
      <c r="AY5130">
        <v>10.447846200000001</v>
      </c>
      <c r="AZ5130" t="s">
        <v>62</v>
      </c>
      <c r="BA5130">
        <v>1083</v>
      </c>
      <c r="BB5130" t="s">
        <v>2861</v>
      </c>
    </row>
    <row r="5131" spans="1:54" x14ac:dyDescent="0.25">
      <c r="A5131" s="1">
        <v>45200</v>
      </c>
      <c r="B5131">
        <v>461110</v>
      </c>
      <c r="C5131" t="s">
        <v>25087</v>
      </c>
      <c r="D5131">
        <v>5100</v>
      </c>
      <c r="E5131" t="s">
        <v>10607</v>
      </c>
      <c r="F5131" t="s">
        <v>53686</v>
      </c>
      <c r="G5131">
        <v>29190909</v>
      </c>
      <c r="H5131">
        <v>1013724284</v>
      </c>
      <c r="I5131" t="s">
        <v>45852</v>
      </c>
      <c r="J5131" t="s">
        <v>24939</v>
      </c>
      <c r="K5131" t="s">
        <v>25088</v>
      </c>
      <c r="L5131" t="s">
        <v>25089</v>
      </c>
      <c r="M5131">
        <v>3056</v>
      </c>
      <c r="N5131">
        <v>11</v>
      </c>
      <c r="O5131">
        <v>149</v>
      </c>
      <c r="R5131" s="1">
        <v>43430</v>
      </c>
      <c r="S5131" t="s">
        <v>56</v>
      </c>
      <c r="T5131">
        <v>461</v>
      </c>
      <c r="U5131" t="s">
        <v>10612</v>
      </c>
      <c r="V5131" s="1">
        <v>43405</v>
      </c>
      <c r="W5131">
        <v>7</v>
      </c>
      <c r="X5131" t="s">
        <v>2845</v>
      </c>
      <c r="Y5131">
        <v>1</v>
      </c>
      <c r="Z5131" t="s">
        <v>46545</v>
      </c>
      <c r="AC5131">
        <v>128</v>
      </c>
      <c r="AD5131" t="s">
        <v>955</v>
      </c>
      <c r="AE5131">
        <v>1051</v>
      </c>
      <c r="AF5131" t="s">
        <v>955</v>
      </c>
      <c r="AG5131">
        <v>3</v>
      </c>
      <c r="AH5131" t="s">
        <v>81</v>
      </c>
      <c r="AI5131">
        <v>99</v>
      </c>
      <c r="AJ5131" t="s">
        <v>54511</v>
      </c>
      <c r="AK5131">
        <v>461</v>
      </c>
      <c r="AL5131" t="s">
        <v>10612</v>
      </c>
      <c r="AQ5131" t="s">
        <v>24941</v>
      </c>
      <c r="AR5131" t="s">
        <v>24942</v>
      </c>
      <c r="AS5131">
        <v>0</v>
      </c>
      <c r="AT5131" t="s">
        <v>61</v>
      </c>
      <c r="AU5131" t="s">
        <v>25049</v>
      </c>
      <c r="AZ5131" t="s">
        <v>62</v>
      </c>
      <c r="BA5131">
        <v>1083</v>
      </c>
      <c r="BB5131" t="s">
        <v>2861</v>
      </c>
    </row>
    <row r="5132" spans="1:54" x14ac:dyDescent="0.25">
      <c r="A5132" s="1">
        <v>45200</v>
      </c>
      <c r="B5132">
        <v>461200</v>
      </c>
      <c r="C5132" t="s">
        <v>25090</v>
      </c>
      <c r="D5132">
        <v>5220</v>
      </c>
      <c r="E5132" t="s">
        <v>54785</v>
      </c>
      <c r="F5132" t="s">
        <v>53698</v>
      </c>
      <c r="G5132">
        <v>35209115</v>
      </c>
      <c r="H5132">
        <v>1015284710</v>
      </c>
      <c r="I5132" t="s">
        <v>25091</v>
      </c>
      <c r="J5132" t="s">
        <v>25092</v>
      </c>
      <c r="K5132" t="s">
        <v>25093</v>
      </c>
      <c r="L5132" t="s">
        <v>54931</v>
      </c>
      <c r="M5132">
        <v>9622</v>
      </c>
      <c r="N5132" t="s">
        <v>9586</v>
      </c>
      <c r="P5132">
        <v>1</v>
      </c>
      <c r="R5132" s="1">
        <v>44456</v>
      </c>
      <c r="S5132" t="s">
        <v>56</v>
      </c>
      <c r="T5132">
        <v>461</v>
      </c>
      <c r="U5132" t="s">
        <v>10612</v>
      </c>
      <c r="W5132">
        <v>2</v>
      </c>
      <c r="X5132" t="s">
        <v>57</v>
      </c>
      <c r="Y5132">
        <v>1</v>
      </c>
      <c r="Z5132" t="s">
        <v>46545</v>
      </c>
      <c r="AC5132">
        <v>932</v>
      </c>
      <c r="AD5132" t="s">
        <v>52637</v>
      </c>
      <c r="AE5132">
        <v>2021</v>
      </c>
      <c r="AF5132" t="s">
        <v>52637</v>
      </c>
      <c r="AG5132">
        <v>1</v>
      </c>
      <c r="AH5132" t="s">
        <v>44482</v>
      </c>
      <c r="AI5132">
        <v>10</v>
      </c>
      <c r="AJ5132" t="s">
        <v>52638</v>
      </c>
      <c r="AK5132">
        <v>461</v>
      </c>
      <c r="AL5132" t="s">
        <v>10612</v>
      </c>
      <c r="AQ5132" t="s">
        <v>25094</v>
      </c>
      <c r="AR5132" t="s">
        <v>15778</v>
      </c>
      <c r="AS5132">
        <v>0</v>
      </c>
      <c r="AT5132" t="s">
        <v>61</v>
      </c>
      <c r="AU5132" t="s">
        <v>54829</v>
      </c>
      <c r="AX5132">
        <v>55.380496379999997</v>
      </c>
      <c r="AY5132">
        <v>10.435938950000001</v>
      </c>
      <c r="AZ5132" t="s">
        <v>62</v>
      </c>
      <c r="BA5132">
        <v>1083</v>
      </c>
      <c r="BB5132" t="s">
        <v>2861</v>
      </c>
    </row>
    <row r="5133" spans="1:54" x14ac:dyDescent="0.25">
      <c r="A5133" s="1">
        <v>45200</v>
      </c>
      <c r="B5133">
        <v>461201</v>
      </c>
      <c r="C5133" t="s">
        <v>25095</v>
      </c>
      <c r="D5133">
        <v>5230</v>
      </c>
      <c r="E5133" t="s">
        <v>11788</v>
      </c>
      <c r="F5133" t="s">
        <v>25096</v>
      </c>
      <c r="G5133">
        <v>30859480</v>
      </c>
      <c r="H5133">
        <v>1021437405</v>
      </c>
      <c r="I5133" t="s">
        <v>2033</v>
      </c>
      <c r="J5133" t="s">
        <v>25097</v>
      </c>
      <c r="K5133" t="s">
        <v>25098</v>
      </c>
      <c r="L5133" t="s">
        <v>55880</v>
      </c>
      <c r="M5133">
        <v>5714</v>
      </c>
      <c r="N5133">
        <v>1</v>
      </c>
      <c r="R5133" s="1">
        <v>44216</v>
      </c>
      <c r="S5133" t="s">
        <v>56</v>
      </c>
      <c r="W5133">
        <v>4</v>
      </c>
      <c r="X5133" t="s">
        <v>725</v>
      </c>
      <c r="Y5133">
        <v>4</v>
      </c>
      <c r="Z5133" t="s">
        <v>1324</v>
      </c>
      <c r="AC5133">
        <v>931</v>
      </c>
      <c r="AD5133" t="s">
        <v>1467</v>
      </c>
      <c r="AE5133">
        <v>2022</v>
      </c>
      <c r="AF5133" t="s">
        <v>1467</v>
      </c>
      <c r="AG5133">
        <v>2</v>
      </c>
      <c r="AH5133" t="s">
        <v>44524</v>
      </c>
      <c r="AI5133">
        <v>7</v>
      </c>
      <c r="AJ5133" t="s">
        <v>1326</v>
      </c>
      <c r="AK5133">
        <v>461</v>
      </c>
      <c r="AL5133" t="s">
        <v>10612</v>
      </c>
      <c r="AP5133">
        <v>630401</v>
      </c>
      <c r="AQ5133" t="s">
        <v>25099</v>
      </c>
      <c r="AR5133" t="s">
        <v>25100</v>
      </c>
      <c r="AS5133">
        <v>2</v>
      </c>
      <c r="AT5133" t="s">
        <v>1413</v>
      </c>
      <c r="AU5133" t="s">
        <v>55881</v>
      </c>
      <c r="AX5133">
        <v>55.372920960000002</v>
      </c>
      <c r="AY5133">
        <v>10.3995923</v>
      </c>
      <c r="AZ5133" t="s">
        <v>62</v>
      </c>
      <c r="BA5133">
        <v>1083</v>
      </c>
      <c r="BB5133" t="s">
        <v>2861</v>
      </c>
    </row>
    <row r="5134" spans="1:54" x14ac:dyDescent="0.25">
      <c r="A5134" s="1">
        <v>45200</v>
      </c>
      <c r="B5134">
        <v>461202</v>
      </c>
      <c r="D5134">
        <v>5250</v>
      </c>
      <c r="E5134" t="s">
        <v>15290</v>
      </c>
      <c r="F5134" t="s">
        <v>52738</v>
      </c>
      <c r="J5134" t="s">
        <v>25101</v>
      </c>
      <c r="K5134" t="s">
        <v>15776</v>
      </c>
      <c r="L5134" t="s">
        <v>25102</v>
      </c>
      <c r="M5134">
        <v>1371</v>
      </c>
      <c r="N5134">
        <v>95</v>
      </c>
      <c r="R5134" s="1">
        <v>40162</v>
      </c>
      <c r="S5134" t="s">
        <v>80</v>
      </c>
      <c r="T5134">
        <v>461</v>
      </c>
      <c r="U5134" t="s">
        <v>10612</v>
      </c>
      <c r="V5134" s="1">
        <v>39083</v>
      </c>
      <c r="W5134">
        <v>2</v>
      </c>
      <c r="X5134" t="s">
        <v>57</v>
      </c>
      <c r="Y5134">
        <v>1</v>
      </c>
      <c r="Z5134" t="s">
        <v>46545</v>
      </c>
      <c r="AB5134">
        <v>199401</v>
      </c>
      <c r="AC5134">
        <v>932</v>
      </c>
      <c r="AD5134" t="s">
        <v>52637</v>
      </c>
      <c r="AE5134">
        <v>2021</v>
      </c>
      <c r="AF5134" t="s">
        <v>52637</v>
      </c>
      <c r="AG5134">
        <v>3</v>
      </c>
      <c r="AH5134" t="s">
        <v>81</v>
      </c>
      <c r="AI5134">
        <v>10</v>
      </c>
      <c r="AJ5134" t="s">
        <v>52638</v>
      </c>
      <c r="AK5134">
        <v>461</v>
      </c>
      <c r="AL5134" t="s">
        <v>10612</v>
      </c>
      <c r="AM5134">
        <v>2</v>
      </c>
      <c r="AN5134" t="s">
        <v>119</v>
      </c>
      <c r="AO5134">
        <v>461200</v>
      </c>
      <c r="AQ5134" t="s">
        <v>25103</v>
      </c>
      <c r="AS5134">
        <v>0</v>
      </c>
      <c r="AT5134" t="s">
        <v>61</v>
      </c>
      <c r="AU5134" t="s">
        <v>25104</v>
      </c>
      <c r="AX5134">
        <v>55.365669435248797</v>
      </c>
      <c r="AY5134">
        <v>10.37351070788</v>
      </c>
      <c r="AZ5134" t="s">
        <v>62</v>
      </c>
      <c r="BA5134">
        <v>1083</v>
      </c>
      <c r="BB5134" t="s">
        <v>2861</v>
      </c>
    </row>
    <row r="5135" spans="1:54" x14ac:dyDescent="0.25">
      <c r="A5135" s="1">
        <v>45200</v>
      </c>
      <c r="B5135">
        <v>461203</v>
      </c>
      <c r="D5135">
        <v>5220</v>
      </c>
      <c r="E5135" t="s">
        <v>54785</v>
      </c>
      <c r="F5135" t="s">
        <v>50120</v>
      </c>
      <c r="G5135">
        <v>35209115</v>
      </c>
      <c r="H5135">
        <v>1003316248</v>
      </c>
      <c r="I5135" t="s">
        <v>21568</v>
      </c>
      <c r="J5135" t="s">
        <v>25105</v>
      </c>
      <c r="K5135" t="s">
        <v>15776</v>
      </c>
      <c r="L5135" t="s">
        <v>54932</v>
      </c>
      <c r="M5135">
        <v>9622</v>
      </c>
      <c r="N5135">
        <v>75</v>
      </c>
      <c r="R5135" s="1">
        <v>40162</v>
      </c>
      <c r="S5135" t="s">
        <v>80</v>
      </c>
      <c r="T5135">
        <v>461</v>
      </c>
      <c r="U5135" t="s">
        <v>10612</v>
      </c>
      <c r="V5135" s="1">
        <v>39083</v>
      </c>
      <c r="W5135">
        <v>2</v>
      </c>
      <c r="X5135" t="s">
        <v>57</v>
      </c>
      <c r="Y5135">
        <v>1</v>
      </c>
      <c r="Z5135" t="s">
        <v>46545</v>
      </c>
      <c r="AB5135">
        <v>199401</v>
      </c>
      <c r="AC5135">
        <v>932</v>
      </c>
      <c r="AD5135" t="s">
        <v>52637</v>
      </c>
      <c r="AE5135">
        <v>2021</v>
      </c>
      <c r="AF5135" t="s">
        <v>52637</v>
      </c>
      <c r="AG5135">
        <v>3</v>
      </c>
      <c r="AH5135" t="s">
        <v>81</v>
      </c>
      <c r="AI5135">
        <v>10</v>
      </c>
      <c r="AJ5135" t="s">
        <v>52638</v>
      </c>
      <c r="AK5135">
        <v>461</v>
      </c>
      <c r="AL5135" t="s">
        <v>10612</v>
      </c>
      <c r="AM5135">
        <v>2</v>
      </c>
      <c r="AN5135" t="s">
        <v>119</v>
      </c>
      <c r="AO5135">
        <v>461200</v>
      </c>
      <c r="AQ5135" t="s">
        <v>25106</v>
      </c>
      <c r="AR5135" t="s">
        <v>25107</v>
      </c>
      <c r="AS5135">
        <v>0</v>
      </c>
      <c r="AT5135" t="s">
        <v>61</v>
      </c>
      <c r="AU5135" t="s">
        <v>54829</v>
      </c>
      <c r="AV5135" t="s">
        <v>53699</v>
      </c>
      <c r="AX5135">
        <v>55.384439882131197</v>
      </c>
      <c r="AY5135">
        <v>10.426912704684399</v>
      </c>
      <c r="AZ5135" t="s">
        <v>62</v>
      </c>
      <c r="BA5135">
        <v>1083</v>
      </c>
      <c r="BB5135" t="s">
        <v>2861</v>
      </c>
    </row>
    <row r="5136" spans="1:54" x14ac:dyDescent="0.25">
      <c r="A5136" s="1">
        <v>45200</v>
      </c>
      <c r="B5136">
        <v>461204</v>
      </c>
      <c r="D5136">
        <v>5210</v>
      </c>
      <c r="E5136" t="s">
        <v>16848</v>
      </c>
      <c r="F5136" t="s">
        <v>52738</v>
      </c>
      <c r="G5136">
        <v>35209115</v>
      </c>
      <c r="H5136">
        <v>1003316248</v>
      </c>
      <c r="I5136" t="s">
        <v>25108</v>
      </c>
      <c r="J5136" t="s">
        <v>25109</v>
      </c>
      <c r="K5136" t="s">
        <v>15776</v>
      </c>
      <c r="L5136" t="s">
        <v>25110</v>
      </c>
      <c r="M5136">
        <v>6803</v>
      </c>
      <c r="N5136">
        <v>40</v>
      </c>
      <c r="R5136" s="1">
        <v>40162</v>
      </c>
      <c r="S5136" t="s">
        <v>80</v>
      </c>
      <c r="T5136">
        <v>461</v>
      </c>
      <c r="U5136" t="s">
        <v>10612</v>
      </c>
      <c r="V5136" s="1">
        <v>39083</v>
      </c>
      <c r="W5136">
        <v>2</v>
      </c>
      <c r="X5136" t="s">
        <v>57</v>
      </c>
      <c r="Y5136">
        <v>1</v>
      </c>
      <c r="Z5136" t="s">
        <v>46545</v>
      </c>
      <c r="AB5136">
        <v>199401</v>
      </c>
      <c r="AC5136">
        <v>932</v>
      </c>
      <c r="AD5136" t="s">
        <v>52637</v>
      </c>
      <c r="AE5136">
        <v>2021</v>
      </c>
      <c r="AF5136" t="s">
        <v>52637</v>
      </c>
      <c r="AG5136">
        <v>3</v>
      </c>
      <c r="AH5136" t="s">
        <v>81</v>
      </c>
      <c r="AI5136">
        <v>10</v>
      </c>
      <c r="AJ5136" t="s">
        <v>52638</v>
      </c>
      <c r="AK5136">
        <v>461</v>
      </c>
      <c r="AL5136" t="s">
        <v>10612</v>
      </c>
      <c r="AM5136">
        <v>2</v>
      </c>
      <c r="AN5136" t="s">
        <v>119</v>
      </c>
      <c r="AO5136">
        <v>461200</v>
      </c>
      <c r="AQ5136" t="s">
        <v>25094</v>
      </c>
      <c r="AR5136" t="s">
        <v>15778</v>
      </c>
      <c r="AS5136">
        <v>0</v>
      </c>
      <c r="AT5136" t="s">
        <v>61</v>
      </c>
      <c r="AU5136" t="s">
        <v>25111</v>
      </c>
      <c r="AX5136">
        <v>55.410371675310699</v>
      </c>
      <c r="AY5136">
        <v>10.336127232726801</v>
      </c>
      <c r="AZ5136" t="s">
        <v>62</v>
      </c>
      <c r="BA5136">
        <v>1083</v>
      </c>
      <c r="BB5136" t="s">
        <v>2861</v>
      </c>
    </row>
    <row r="5137" spans="1:54" x14ac:dyDescent="0.25">
      <c r="A5137" s="1">
        <v>45200</v>
      </c>
      <c r="B5137">
        <v>461205</v>
      </c>
      <c r="D5137">
        <v>5220</v>
      </c>
      <c r="E5137" t="s">
        <v>54785</v>
      </c>
      <c r="F5137" t="s">
        <v>54933</v>
      </c>
      <c r="G5137">
        <v>35209115</v>
      </c>
      <c r="H5137">
        <v>1015284710</v>
      </c>
      <c r="I5137" t="s">
        <v>25091</v>
      </c>
      <c r="J5137" t="s">
        <v>25112</v>
      </c>
      <c r="K5137" t="s">
        <v>15776</v>
      </c>
      <c r="L5137" t="s">
        <v>54931</v>
      </c>
      <c r="M5137">
        <v>9622</v>
      </c>
      <c r="N5137" t="s">
        <v>9586</v>
      </c>
      <c r="P5137">
        <v>1</v>
      </c>
      <c r="R5137" s="1">
        <v>44455</v>
      </c>
      <c r="S5137" t="s">
        <v>56</v>
      </c>
      <c r="T5137">
        <v>461</v>
      </c>
      <c r="U5137" t="s">
        <v>10612</v>
      </c>
      <c r="W5137">
        <v>2</v>
      </c>
      <c r="X5137" t="s">
        <v>57</v>
      </c>
      <c r="Y5137">
        <v>1</v>
      </c>
      <c r="Z5137" t="s">
        <v>46545</v>
      </c>
      <c r="AB5137">
        <v>199401</v>
      </c>
      <c r="AC5137">
        <v>932</v>
      </c>
      <c r="AD5137" t="s">
        <v>52637</v>
      </c>
      <c r="AE5137">
        <v>2021</v>
      </c>
      <c r="AF5137" t="s">
        <v>52637</v>
      </c>
      <c r="AG5137">
        <v>2</v>
      </c>
      <c r="AH5137" t="s">
        <v>44524</v>
      </c>
      <c r="AI5137">
        <v>10</v>
      </c>
      <c r="AJ5137" t="s">
        <v>52638</v>
      </c>
      <c r="AK5137">
        <v>461</v>
      </c>
      <c r="AL5137" t="s">
        <v>10612</v>
      </c>
      <c r="AQ5137" t="s">
        <v>25094</v>
      </c>
      <c r="AS5137">
        <v>0</v>
      </c>
      <c r="AT5137" t="s">
        <v>61</v>
      </c>
      <c r="AU5137" t="s">
        <v>54829</v>
      </c>
      <c r="AX5137">
        <v>55.380496379999997</v>
      </c>
      <c r="AY5137">
        <v>10.435938950000001</v>
      </c>
      <c r="AZ5137" t="s">
        <v>62</v>
      </c>
      <c r="BA5137">
        <v>1083</v>
      </c>
      <c r="BB5137" t="s">
        <v>2861</v>
      </c>
    </row>
    <row r="5138" spans="1:54" x14ac:dyDescent="0.25">
      <c r="A5138" s="1">
        <v>45200</v>
      </c>
      <c r="B5138">
        <v>461206</v>
      </c>
      <c r="C5138" t="s">
        <v>25113</v>
      </c>
      <c r="D5138">
        <v>5000</v>
      </c>
      <c r="E5138" t="s">
        <v>10607</v>
      </c>
      <c r="F5138" t="s">
        <v>25114</v>
      </c>
      <c r="G5138">
        <v>35209115</v>
      </c>
      <c r="H5138">
        <v>1016469501</v>
      </c>
      <c r="I5138" t="s">
        <v>25115</v>
      </c>
      <c r="K5138" t="s">
        <v>25116</v>
      </c>
      <c r="L5138" t="s">
        <v>25117</v>
      </c>
      <c r="M5138">
        <v>8801</v>
      </c>
      <c r="N5138">
        <v>3</v>
      </c>
      <c r="P5138">
        <v>3</v>
      </c>
      <c r="R5138" s="1">
        <v>43822</v>
      </c>
      <c r="S5138" t="s">
        <v>56</v>
      </c>
      <c r="T5138">
        <v>461</v>
      </c>
      <c r="U5138" t="s">
        <v>10612</v>
      </c>
      <c r="V5138" s="1">
        <v>43830</v>
      </c>
      <c r="W5138">
        <v>2</v>
      </c>
      <c r="X5138" t="s">
        <v>57</v>
      </c>
      <c r="Y5138">
        <v>1</v>
      </c>
      <c r="Z5138" t="s">
        <v>46545</v>
      </c>
      <c r="AB5138">
        <v>200409</v>
      </c>
      <c r="AC5138">
        <v>933</v>
      </c>
      <c r="AD5138" t="s">
        <v>1334</v>
      </c>
      <c r="AE5138">
        <v>2024</v>
      </c>
      <c r="AF5138" t="s">
        <v>1334</v>
      </c>
      <c r="AG5138">
        <v>3</v>
      </c>
      <c r="AH5138" t="s">
        <v>81</v>
      </c>
      <c r="AI5138">
        <v>7</v>
      </c>
      <c r="AJ5138" t="s">
        <v>1326</v>
      </c>
      <c r="AK5138">
        <v>461</v>
      </c>
      <c r="AL5138" t="s">
        <v>10612</v>
      </c>
      <c r="AQ5138" t="s">
        <v>25118</v>
      </c>
      <c r="AR5138" t="s">
        <v>25119</v>
      </c>
      <c r="AS5138">
        <v>0</v>
      </c>
      <c r="AT5138" t="s">
        <v>61</v>
      </c>
      <c r="AU5138" t="s">
        <v>12530</v>
      </c>
      <c r="AZ5138" t="s">
        <v>62</v>
      </c>
      <c r="BA5138">
        <v>1083</v>
      </c>
      <c r="BB5138" t="s">
        <v>2861</v>
      </c>
    </row>
    <row r="5139" spans="1:54" x14ac:dyDescent="0.25">
      <c r="A5139" s="1">
        <v>45200</v>
      </c>
      <c r="B5139">
        <v>461211</v>
      </c>
      <c r="C5139" t="s">
        <v>25120</v>
      </c>
      <c r="D5139">
        <v>5220</v>
      </c>
      <c r="E5139" t="s">
        <v>54785</v>
      </c>
      <c r="F5139" t="s">
        <v>25120</v>
      </c>
      <c r="G5139">
        <v>35209115</v>
      </c>
      <c r="H5139">
        <v>1003315873</v>
      </c>
      <c r="I5139" t="s">
        <v>25121</v>
      </c>
      <c r="J5139" t="s">
        <v>25122</v>
      </c>
      <c r="K5139" t="s">
        <v>25123</v>
      </c>
      <c r="L5139" t="s">
        <v>55962</v>
      </c>
      <c r="M5139">
        <v>5714</v>
      </c>
      <c r="N5139">
        <v>210</v>
      </c>
      <c r="R5139" s="1">
        <v>43430</v>
      </c>
      <c r="S5139" t="s">
        <v>56</v>
      </c>
      <c r="T5139">
        <v>461</v>
      </c>
      <c r="U5139" t="s">
        <v>10612</v>
      </c>
      <c r="W5139">
        <v>2</v>
      </c>
      <c r="X5139" t="s">
        <v>57</v>
      </c>
      <c r="Y5139">
        <v>1</v>
      </c>
      <c r="Z5139" t="s">
        <v>46545</v>
      </c>
      <c r="AB5139">
        <v>197008</v>
      </c>
      <c r="AC5139">
        <v>125</v>
      </c>
      <c r="AD5139" t="s">
        <v>1344</v>
      </c>
      <c r="AE5139">
        <v>1014</v>
      </c>
      <c r="AF5139" t="s">
        <v>1352</v>
      </c>
      <c r="AG5139">
        <v>1</v>
      </c>
      <c r="AH5139" t="s">
        <v>44482</v>
      </c>
      <c r="AI5139">
        <v>24</v>
      </c>
      <c r="AJ5139" t="s">
        <v>1344</v>
      </c>
      <c r="AK5139">
        <v>461</v>
      </c>
      <c r="AL5139" t="s">
        <v>10612</v>
      </c>
      <c r="AQ5139" t="s">
        <v>25124</v>
      </c>
      <c r="AR5139" t="s">
        <v>25125</v>
      </c>
      <c r="AS5139">
        <v>0</v>
      </c>
      <c r="AT5139" t="s">
        <v>61</v>
      </c>
      <c r="AU5139" t="s">
        <v>55881</v>
      </c>
      <c r="AX5139">
        <v>55.376542579999999</v>
      </c>
      <c r="AY5139">
        <v>10.45632524</v>
      </c>
      <c r="AZ5139" t="s">
        <v>62</v>
      </c>
      <c r="BA5139">
        <v>1083</v>
      </c>
      <c r="BB5139" t="s">
        <v>2861</v>
      </c>
    </row>
    <row r="5140" spans="1:54" x14ac:dyDescent="0.25">
      <c r="A5140" s="1">
        <v>45200</v>
      </c>
      <c r="B5140">
        <v>461212</v>
      </c>
      <c r="C5140" t="s">
        <v>50121</v>
      </c>
      <c r="D5140">
        <v>5200</v>
      </c>
      <c r="E5140" t="s">
        <v>15014</v>
      </c>
      <c r="F5140" t="s">
        <v>50122</v>
      </c>
      <c r="I5140" t="s">
        <v>50123</v>
      </c>
      <c r="J5140" t="s">
        <v>25126</v>
      </c>
      <c r="K5140" t="s">
        <v>25127</v>
      </c>
      <c r="L5140" t="s">
        <v>50124</v>
      </c>
      <c r="M5140">
        <v>6623</v>
      </c>
      <c r="N5140">
        <v>80</v>
      </c>
      <c r="R5140" s="1">
        <v>41771</v>
      </c>
      <c r="S5140" t="s">
        <v>612</v>
      </c>
      <c r="T5140">
        <v>461</v>
      </c>
      <c r="U5140" t="s">
        <v>10612</v>
      </c>
      <c r="V5140" s="1">
        <v>35278</v>
      </c>
      <c r="W5140">
        <v>2</v>
      </c>
      <c r="X5140" t="s">
        <v>57</v>
      </c>
      <c r="Y5140">
        <v>1</v>
      </c>
      <c r="Z5140" t="s">
        <v>46545</v>
      </c>
      <c r="AB5140">
        <v>197008</v>
      </c>
      <c r="AC5140">
        <v>125</v>
      </c>
      <c r="AD5140" t="s">
        <v>1344</v>
      </c>
      <c r="AE5140">
        <v>1014</v>
      </c>
      <c r="AF5140" t="s">
        <v>1352</v>
      </c>
      <c r="AG5140">
        <v>3</v>
      </c>
      <c r="AH5140" t="s">
        <v>81</v>
      </c>
      <c r="AI5140">
        <v>24</v>
      </c>
      <c r="AJ5140" t="s">
        <v>1344</v>
      </c>
      <c r="AK5140">
        <v>461</v>
      </c>
      <c r="AL5140" t="s">
        <v>10612</v>
      </c>
      <c r="AS5140">
        <v>0</v>
      </c>
      <c r="AT5140" t="s">
        <v>61</v>
      </c>
      <c r="AU5140" t="s">
        <v>24620</v>
      </c>
      <c r="AV5140" t="s">
        <v>50069</v>
      </c>
      <c r="AX5140">
        <v>55.402234016458401</v>
      </c>
      <c r="AY5140">
        <v>10.339528567867299</v>
      </c>
      <c r="AZ5140" t="s">
        <v>62</v>
      </c>
      <c r="BA5140">
        <v>1083</v>
      </c>
      <c r="BB5140" t="s">
        <v>2861</v>
      </c>
    </row>
    <row r="5141" spans="1:54" x14ac:dyDescent="0.25">
      <c r="A5141" s="1">
        <v>45200</v>
      </c>
      <c r="B5141">
        <v>461213</v>
      </c>
      <c r="C5141" t="s">
        <v>25128</v>
      </c>
      <c r="D5141">
        <v>5200</v>
      </c>
      <c r="E5141" t="s">
        <v>15014</v>
      </c>
      <c r="F5141" t="s">
        <v>25129</v>
      </c>
      <c r="G5141">
        <v>35209115</v>
      </c>
      <c r="H5141">
        <v>1003315873</v>
      </c>
      <c r="I5141" t="s">
        <v>25121</v>
      </c>
      <c r="J5141" t="s">
        <v>25130</v>
      </c>
      <c r="K5141" t="s">
        <v>25131</v>
      </c>
      <c r="L5141" t="s">
        <v>24617</v>
      </c>
      <c r="M5141">
        <v>6623</v>
      </c>
      <c r="N5141">
        <v>80</v>
      </c>
      <c r="R5141" s="1">
        <v>42964</v>
      </c>
      <c r="S5141" t="s">
        <v>56</v>
      </c>
      <c r="T5141">
        <v>461</v>
      </c>
      <c r="U5141" t="s">
        <v>10612</v>
      </c>
      <c r="V5141" s="1">
        <v>42948</v>
      </c>
      <c r="W5141">
        <v>2</v>
      </c>
      <c r="X5141" t="s">
        <v>57</v>
      </c>
      <c r="Y5141">
        <v>1</v>
      </c>
      <c r="Z5141" t="s">
        <v>46545</v>
      </c>
      <c r="AB5141">
        <v>194608</v>
      </c>
      <c r="AC5141">
        <v>125</v>
      </c>
      <c r="AD5141" t="s">
        <v>1344</v>
      </c>
      <c r="AE5141">
        <v>1014</v>
      </c>
      <c r="AF5141" t="s">
        <v>1352</v>
      </c>
      <c r="AG5141">
        <v>3</v>
      </c>
      <c r="AH5141" t="s">
        <v>81</v>
      </c>
      <c r="AI5141">
        <v>24</v>
      </c>
      <c r="AJ5141" t="s">
        <v>1344</v>
      </c>
      <c r="AK5141">
        <v>461</v>
      </c>
      <c r="AL5141" t="s">
        <v>10612</v>
      </c>
      <c r="AM5141">
        <v>2</v>
      </c>
      <c r="AN5141" t="s">
        <v>119</v>
      </c>
      <c r="AO5141">
        <v>461211</v>
      </c>
      <c r="AQ5141" t="s">
        <v>25132</v>
      </c>
      <c r="AR5141" t="s">
        <v>25133</v>
      </c>
      <c r="AS5141">
        <v>0</v>
      </c>
      <c r="AT5141" t="s">
        <v>61</v>
      </c>
      <c r="AU5141" t="s">
        <v>24620</v>
      </c>
      <c r="AX5141">
        <v>55.402234016458401</v>
      </c>
      <c r="AY5141">
        <v>10.339528567867299</v>
      </c>
      <c r="AZ5141" t="s">
        <v>62</v>
      </c>
      <c r="BA5141">
        <v>1083</v>
      </c>
      <c r="BB5141" t="s">
        <v>2861</v>
      </c>
    </row>
    <row r="5142" spans="1:54" x14ac:dyDescent="0.25">
      <c r="A5142" s="1">
        <v>45200</v>
      </c>
      <c r="B5142">
        <v>461214</v>
      </c>
      <c r="C5142" t="s">
        <v>53700</v>
      </c>
      <c r="D5142">
        <v>5210</v>
      </c>
      <c r="E5142" t="s">
        <v>16848</v>
      </c>
      <c r="F5142" t="s">
        <v>53701</v>
      </c>
      <c r="I5142" t="s">
        <v>50125</v>
      </c>
      <c r="J5142" t="s">
        <v>25134</v>
      </c>
      <c r="K5142" t="s">
        <v>25135</v>
      </c>
      <c r="L5142" t="s">
        <v>45858</v>
      </c>
      <c r="M5142">
        <v>6295</v>
      </c>
      <c r="N5142">
        <v>2</v>
      </c>
      <c r="R5142" s="1">
        <v>40162</v>
      </c>
      <c r="S5142" t="s">
        <v>80</v>
      </c>
      <c r="T5142">
        <v>461</v>
      </c>
      <c r="U5142" t="s">
        <v>10612</v>
      </c>
      <c r="V5142" s="1">
        <v>38565</v>
      </c>
      <c r="W5142">
        <v>2</v>
      </c>
      <c r="X5142" t="s">
        <v>57</v>
      </c>
      <c r="Y5142">
        <v>1</v>
      </c>
      <c r="Z5142" t="s">
        <v>46545</v>
      </c>
      <c r="AB5142">
        <v>197008</v>
      </c>
      <c r="AC5142">
        <v>125</v>
      </c>
      <c r="AD5142" t="s">
        <v>1344</v>
      </c>
      <c r="AE5142">
        <v>1014</v>
      </c>
      <c r="AF5142" t="s">
        <v>1352</v>
      </c>
      <c r="AG5142">
        <v>3</v>
      </c>
      <c r="AH5142" t="s">
        <v>81</v>
      </c>
      <c r="AI5142">
        <v>24</v>
      </c>
      <c r="AJ5142" t="s">
        <v>1344</v>
      </c>
      <c r="AK5142">
        <v>461</v>
      </c>
      <c r="AL5142" t="s">
        <v>10612</v>
      </c>
      <c r="AQ5142" t="s">
        <v>25136</v>
      </c>
      <c r="AS5142">
        <v>0</v>
      </c>
      <c r="AT5142" t="s">
        <v>61</v>
      </c>
      <c r="AU5142" t="s">
        <v>45602</v>
      </c>
      <c r="AW5142" t="s">
        <v>25137</v>
      </c>
      <c r="AX5142">
        <v>55.420040003908099</v>
      </c>
      <c r="AY5142">
        <v>10.2661400262259</v>
      </c>
      <c r="AZ5142" t="s">
        <v>62</v>
      </c>
      <c r="BA5142">
        <v>1083</v>
      </c>
      <c r="BB5142" t="s">
        <v>2861</v>
      </c>
    </row>
    <row r="5143" spans="1:54" x14ac:dyDescent="0.25">
      <c r="A5143" s="1">
        <v>45200</v>
      </c>
      <c r="B5143">
        <v>461215</v>
      </c>
      <c r="C5143" t="s">
        <v>25138</v>
      </c>
      <c r="D5143">
        <v>5200</v>
      </c>
      <c r="E5143" t="s">
        <v>15014</v>
      </c>
      <c r="F5143" t="s">
        <v>25139</v>
      </c>
      <c r="G5143">
        <v>35209115</v>
      </c>
      <c r="H5143">
        <v>1003315873</v>
      </c>
      <c r="I5143" t="s">
        <v>25121</v>
      </c>
      <c r="J5143" t="s">
        <v>25140</v>
      </c>
      <c r="K5143" t="s">
        <v>25131</v>
      </c>
      <c r="L5143" t="s">
        <v>50126</v>
      </c>
      <c r="M5143">
        <v>6623</v>
      </c>
      <c r="N5143">
        <v>80</v>
      </c>
      <c r="R5143" s="1">
        <v>41837</v>
      </c>
      <c r="S5143" t="s">
        <v>56</v>
      </c>
      <c r="T5143">
        <v>461</v>
      </c>
      <c r="U5143" t="s">
        <v>10612</v>
      </c>
      <c r="V5143" s="1">
        <v>41851</v>
      </c>
      <c r="W5143">
        <v>2</v>
      </c>
      <c r="X5143" t="s">
        <v>57</v>
      </c>
      <c r="Y5143">
        <v>1</v>
      </c>
      <c r="Z5143" t="s">
        <v>46545</v>
      </c>
      <c r="AB5143">
        <v>197008</v>
      </c>
      <c r="AC5143">
        <v>125</v>
      </c>
      <c r="AD5143" t="s">
        <v>1344</v>
      </c>
      <c r="AE5143">
        <v>1014</v>
      </c>
      <c r="AF5143" t="s">
        <v>1352</v>
      </c>
      <c r="AG5143">
        <v>3</v>
      </c>
      <c r="AH5143" t="s">
        <v>81</v>
      </c>
      <c r="AI5143">
        <v>24</v>
      </c>
      <c r="AJ5143" t="s">
        <v>1344</v>
      </c>
      <c r="AK5143">
        <v>461</v>
      </c>
      <c r="AL5143" t="s">
        <v>10612</v>
      </c>
      <c r="AM5143">
        <v>2</v>
      </c>
      <c r="AN5143" t="s">
        <v>119</v>
      </c>
      <c r="AO5143">
        <v>461213</v>
      </c>
      <c r="AQ5143" t="s">
        <v>25141</v>
      </c>
      <c r="AR5143" t="s">
        <v>25142</v>
      </c>
      <c r="AS5143">
        <v>0</v>
      </c>
      <c r="AT5143" t="s">
        <v>61</v>
      </c>
      <c r="AU5143" t="s">
        <v>24620</v>
      </c>
      <c r="AW5143" t="s">
        <v>50127</v>
      </c>
      <c r="AX5143">
        <v>55.402234016458401</v>
      </c>
      <c r="AY5143">
        <v>10.339528567867299</v>
      </c>
      <c r="AZ5143" t="s">
        <v>62</v>
      </c>
      <c r="BA5143">
        <v>1083</v>
      </c>
      <c r="BB5143" t="s">
        <v>2861</v>
      </c>
    </row>
    <row r="5144" spans="1:54" x14ac:dyDescent="0.25">
      <c r="A5144" s="1">
        <v>45200</v>
      </c>
      <c r="B5144">
        <v>461216</v>
      </c>
      <c r="C5144" t="s">
        <v>25143</v>
      </c>
      <c r="D5144">
        <v>5240</v>
      </c>
      <c r="E5144" t="s">
        <v>54738</v>
      </c>
      <c r="F5144" t="s">
        <v>25143</v>
      </c>
      <c r="G5144">
        <v>35209115</v>
      </c>
      <c r="H5144">
        <v>1003315939</v>
      </c>
      <c r="I5144" t="s">
        <v>25144</v>
      </c>
      <c r="J5144" t="s">
        <v>25145</v>
      </c>
      <c r="K5144" t="s">
        <v>25146</v>
      </c>
      <c r="L5144" t="s">
        <v>55958</v>
      </c>
      <c r="M5144">
        <v>9485</v>
      </c>
      <c r="N5144">
        <v>20</v>
      </c>
      <c r="R5144" s="1">
        <v>42964</v>
      </c>
      <c r="S5144" t="s">
        <v>56</v>
      </c>
      <c r="T5144">
        <v>461</v>
      </c>
      <c r="U5144" t="s">
        <v>10612</v>
      </c>
      <c r="V5144" s="1">
        <v>42948</v>
      </c>
      <c r="W5144">
        <v>2</v>
      </c>
      <c r="X5144" t="s">
        <v>57</v>
      </c>
      <c r="Y5144">
        <v>1</v>
      </c>
      <c r="Z5144" t="s">
        <v>46545</v>
      </c>
      <c r="AB5144">
        <v>195408</v>
      </c>
      <c r="AC5144">
        <v>125</v>
      </c>
      <c r="AD5144" t="s">
        <v>1344</v>
      </c>
      <c r="AE5144">
        <v>1014</v>
      </c>
      <c r="AF5144" t="s">
        <v>1352</v>
      </c>
      <c r="AG5144">
        <v>3</v>
      </c>
      <c r="AH5144" t="s">
        <v>81</v>
      </c>
      <c r="AI5144">
        <v>24</v>
      </c>
      <c r="AJ5144" t="s">
        <v>1344</v>
      </c>
      <c r="AK5144">
        <v>461</v>
      </c>
      <c r="AL5144" t="s">
        <v>10612</v>
      </c>
      <c r="AM5144">
        <v>2</v>
      </c>
      <c r="AN5144" t="s">
        <v>119</v>
      </c>
      <c r="AO5144">
        <v>461211</v>
      </c>
      <c r="AQ5144" t="s">
        <v>25147</v>
      </c>
      <c r="AR5144" t="s">
        <v>25148</v>
      </c>
      <c r="AS5144">
        <v>0</v>
      </c>
      <c r="AT5144" t="s">
        <v>61</v>
      </c>
      <c r="AU5144" t="s">
        <v>55959</v>
      </c>
      <c r="AX5144">
        <v>55.406566849525703</v>
      </c>
      <c r="AY5144">
        <v>10.437399040994</v>
      </c>
      <c r="AZ5144" t="s">
        <v>62</v>
      </c>
      <c r="BA5144">
        <v>1083</v>
      </c>
      <c r="BB5144" t="s">
        <v>2861</v>
      </c>
    </row>
    <row r="5145" spans="1:54" x14ac:dyDescent="0.25">
      <c r="A5145" s="1">
        <v>45200</v>
      </c>
      <c r="B5145">
        <v>461217</v>
      </c>
      <c r="C5145" t="s">
        <v>25149</v>
      </c>
      <c r="D5145">
        <v>5250</v>
      </c>
      <c r="E5145" t="s">
        <v>15290</v>
      </c>
      <c r="F5145" t="s">
        <v>25150</v>
      </c>
      <c r="I5145" t="s">
        <v>18567</v>
      </c>
      <c r="K5145" t="s">
        <v>25151</v>
      </c>
      <c r="L5145" t="s">
        <v>53702</v>
      </c>
      <c r="M5145">
        <v>8394</v>
      </c>
      <c r="N5145">
        <v>4</v>
      </c>
      <c r="R5145" s="1">
        <v>40162</v>
      </c>
      <c r="S5145" t="s">
        <v>80</v>
      </c>
      <c r="T5145">
        <v>461</v>
      </c>
      <c r="U5145" t="s">
        <v>10612</v>
      </c>
      <c r="V5145" s="1">
        <v>33817</v>
      </c>
      <c r="W5145">
        <v>2</v>
      </c>
      <c r="X5145" t="s">
        <v>57</v>
      </c>
      <c r="Y5145">
        <v>1</v>
      </c>
      <c r="Z5145" t="s">
        <v>46545</v>
      </c>
      <c r="AB5145">
        <v>197008</v>
      </c>
      <c r="AC5145">
        <v>125</v>
      </c>
      <c r="AD5145" t="s">
        <v>1344</v>
      </c>
      <c r="AE5145">
        <v>1014</v>
      </c>
      <c r="AF5145" t="s">
        <v>1352</v>
      </c>
      <c r="AG5145">
        <v>3</v>
      </c>
      <c r="AH5145" t="s">
        <v>81</v>
      </c>
      <c r="AI5145">
        <v>24</v>
      </c>
      <c r="AJ5145" t="s">
        <v>1344</v>
      </c>
      <c r="AK5145">
        <v>461</v>
      </c>
      <c r="AL5145" t="s">
        <v>10612</v>
      </c>
      <c r="AS5145">
        <v>0</v>
      </c>
      <c r="AT5145" t="s">
        <v>61</v>
      </c>
      <c r="AU5145" t="s">
        <v>53685</v>
      </c>
      <c r="AV5145" t="s">
        <v>24918</v>
      </c>
      <c r="AX5145">
        <v>55.341559315437301</v>
      </c>
      <c r="AY5145">
        <v>10.3195404162509</v>
      </c>
      <c r="AZ5145" t="s">
        <v>62</v>
      </c>
      <c r="BA5145">
        <v>1083</v>
      </c>
      <c r="BB5145" t="s">
        <v>2861</v>
      </c>
    </row>
    <row r="5146" spans="1:54" x14ac:dyDescent="0.25">
      <c r="A5146" s="1">
        <v>45200</v>
      </c>
      <c r="B5146">
        <v>461218</v>
      </c>
      <c r="C5146" t="s">
        <v>25152</v>
      </c>
      <c r="D5146">
        <v>5220</v>
      </c>
      <c r="E5146" t="s">
        <v>54785</v>
      </c>
      <c r="F5146" t="s">
        <v>53703</v>
      </c>
      <c r="G5146">
        <v>17460196</v>
      </c>
      <c r="H5146">
        <v>1003315708</v>
      </c>
      <c r="I5146" t="s">
        <v>25153</v>
      </c>
      <c r="J5146" t="s">
        <v>25154</v>
      </c>
      <c r="K5146" t="s">
        <v>25155</v>
      </c>
      <c r="L5146" t="s">
        <v>55963</v>
      </c>
      <c r="M5146">
        <v>731</v>
      </c>
      <c r="N5146">
        <v>93</v>
      </c>
      <c r="R5146" s="1">
        <v>40938</v>
      </c>
      <c r="S5146" t="s">
        <v>56</v>
      </c>
      <c r="T5146">
        <v>461</v>
      </c>
      <c r="U5146" t="s">
        <v>10612</v>
      </c>
      <c r="V5146" s="1">
        <v>40086</v>
      </c>
      <c r="W5146">
        <v>2</v>
      </c>
      <c r="X5146" t="s">
        <v>57</v>
      </c>
      <c r="Y5146">
        <v>1</v>
      </c>
      <c r="Z5146" t="s">
        <v>46545</v>
      </c>
      <c r="AB5146">
        <v>197008</v>
      </c>
      <c r="AC5146">
        <v>125</v>
      </c>
      <c r="AD5146" t="s">
        <v>1344</v>
      </c>
      <c r="AE5146">
        <v>1014</v>
      </c>
      <c r="AF5146" t="s">
        <v>1352</v>
      </c>
      <c r="AG5146">
        <v>3</v>
      </c>
      <c r="AH5146" t="s">
        <v>81</v>
      </c>
      <c r="AI5146">
        <v>24</v>
      </c>
      <c r="AJ5146" t="s">
        <v>1344</v>
      </c>
      <c r="AK5146">
        <v>461</v>
      </c>
      <c r="AL5146" t="s">
        <v>10612</v>
      </c>
      <c r="AM5146">
        <v>2</v>
      </c>
      <c r="AN5146" t="s">
        <v>119</v>
      </c>
      <c r="AO5146">
        <v>461213</v>
      </c>
      <c r="AQ5146" t="s">
        <v>25156</v>
      </c>
      <c r="AR5146" t="s">
        <v>25157</v>
      </c>
      <c r="AS5146">
        <v>0</v>
      </c>
      <c r="AT5146" t="s">
        <v>61</v>
      </c>
      <c r="AU5146" t="s">
        <v>55961</v>
      </c>
      <c r="AZ5146" t="s">
        <v>62</v>
      </c>
      <c r="BA5146">
        <v>1083</v>
      </c>
      <c r="BB5146" t="s">
        <v>2861</v>
      </c>
    </row>
    <row r="5147" spans="1:54" x14ac:dyDescent="0.25">
      <c r="A5147" s="1">
        <v>45200</v>
      </c>
      <c r="B5147">
        <v>461247</v>
      </c>
      <c r="C5147" t="s">
        <v>25158</v>
      </c>
      <c r="D5147">
        <v>5000</v>
      </c>
      <c r="E5147" t="s">
        <v>10607</v>
      </c>
      <c r="F5147" t="s">
        <v>25159</v>
      </c>
      <c r="G5147">
        <v>29542791</v>
      </c>
      <c r="H5147">
        <v>1003309485</v>
      </c>
      <c r="I5147" t="s">
        <v>24858</v>
      </c>
      <c r="J5147" t="s">
        <v>25160</v>
      </c>
      <c r="K5147" t="s">
        <v>25161</v>
      </c>
      <c r="L5147" t="s">
        <v>25162</v>
      </c>
      <c r="M5147">
        <v>4522</v>
      </c>
      <c r="N5147">
        <v>6</v>
      </c>
      <c r="R5147" s="1">
        <v>43727</v>
      </c>
      <c r="S5147" t="s">
        <v>56</v>
      </c>
      <c r="W5147">
        <v>4</v>
      </c>
      <c r="X5147" t="s">
        <v>725</v>
      </c>
      <c r="Y5147">
        <v>1</v>
      </c>
      <c r="Z5147" t="s">
        <v>46545</v>
      </c>
      <c r="AB5147">
        <v>197808</v>
      </c>
      <c r="AC5147">
        <v>137</v>
      </c>
      <c r="AD5147" t="s">
        <v>1410</v>
      </c>
      <c r="AE5147">
        <v>1053</v>
      </c>
      <c r="AF5147" t="s">
        <v>1410</v>
      </c>
      <c r="AG5147">
        <v>1</v>
      </c>
      <c r="AH5147" t="s">
        <v>44482</v>
      </c>
      <c r="AI5147">
        <v>30</v>
      </c>
      <c r="AJ5147" t="s">
        <v>1402</v>
      </c>
      <c r="AK5147">
        <v>461</v>
      </c>
      <c r="AL5147" t="s">
        <v>10612</v>
      </c>
      <c r="AP5147">
        <v>461248</v>
      </c>
      <c r="AQ5147" t="s">
        <v>25163</v>
      </c>
      <c r="AR5147" t="s">
        <v>13995</v>
      </c>
      <c r="AS5147">
        <v>2</v>
      </c>
      <c r="AT5147" t="s">
        <v>1413</v>
      </c>
      <c r="AU5147" t="s">
        <v>13996</v>
      </c>
      <c r="AX5147">
        <v>55.402896699999999</v>
      </c>
      <c r="AY5147">
        <v>10.38332842</v>
      </c>
      <c r="AZ5147" t="s">
        <v>62</v>
      </c>
      <c r="BA5147">
        <v>1083</v>
      </c>
      <c r="BB5147" t="s">
        <v>2861</v>
      </c>
    </row>
    <row r="5148" spans="1:54" x14ac:dyDescent="0.25">
      <c r="A5148" s="1">
        <v>45200</v>
      </c>
      <c r="B5148">
        <v>461248</v>
      </c>
      <c r="C5148" t="s">
        <v>25164</v>
      </c>
      <c r="D5148">
        <v>5000</v>
      </c>
      <c r="E5148" t="s">
        <v>10607</v>
      </c>
      <c r="F5148" t="s">
        <v>25164</v>
      </c>
      <c r="G5148">
        <v>29542791</v>
      </c>
      <c r="H5148">
        <v>1003309485</v>
      </c>
      <c r="I5148" t="s">
        <v>50128</v>
      </c>
      <c r="J5148" t="s">
        <v>25165</v>
      </c>
      <c r="K5148" t="s">
        <v>25166</v>
      </c>
      <c r="L5148" t="s">
        <v>25162</v>
      </c>
      <c r="M5148">
        <v>4522</v>
      </c>
      <c r="N5148">
        <v>6</v>
      </c>
      <c r="R5148" s="1">
        <v>43726</v>
      </c>
      <c r="S5148" t="s">
        <v>56</v>
      </c>
      <c r="W5148">
        <v>4</v>
      </c>
      <c r="X5148" t="s">
        <v>725</v>
      </c>
      <c r="Y5148">
        <v>1</v>
      </c>
      <c r="Z5148" t="s">
        <v>46545</v>
      </c>
      <c r="AB5148">
        <v>200308</v>
      </c>
      <c r="AC5148">
        <v>137</v>
      </c>
      <c r="AD5148" t="s">
        <v>1410</v>
      </c>
      <c r="AE5148">
        <v>1053</v>
      </c>
      <c r="AF5148" t="s">
        <v>1410</v>
      </c>
      <c r="AG5148">
        <v>4</v>
      </c>
      <c r="AH5148" t="s">
        <v>44547</v>
      </c>
      <c r="AI5148">
        <v>30</v>
      </c>
      <c r="AJ5148" t="s">
        <v>1402</v>
      </c>
      <c r="AK5148">
        <v>461</v>
      </c>
      <c r="AL5148" t="s">
        <v>10612</v>
      </c>
      <c r="AQ5148" t="s">
        <v>25167</v>
      </c>
      <c r="AR5148" t="s">
        <v>13995</v>
      </c>
      <c r="AS5148">
        <v>1</v>
      </c>
      <c r="AT5148" t="s">
        <v>1446</v>
      </c>
      <c r="AU5148" t="s">
        <v>13996</v>
      </c>
      <c r="AX5148">
        <v>55.402896699999999</v>
      </c>
      <c r="AY5148">
        <v>10.38332842</v>
      </c>
      <c r="AZ5148" t="s">
        <v>62</v>
      </c>
      <c r="BA5148">
        <v>1083</v>
      </c>
      <c r="BB5148" t="s">
        <v>2861</v>
      </c>
    </row>
    <row r="5149" spans="1:54" x14ac:dyDescent="0.25">
      <c r="A5149" s="1">
        <v>45200</v>
      </c>
      <c r="B5149">
        <v>461300</v>
      </c>
      <c r="C5149" t="s">
        <v>25168</v>
      </c>
      <c r="D5149">
        <v>5000</v>
      </c>
      <c r="E5149" t="s">
        <v>10607</v>
      </c>
      <c r="F5149" t="s">
        <v>45223</v>
      </c>
      <c r="G5149">
        <v>20437383</v>
      </c>
      <c r="H5149">
        <v>1005150380</v>
      </c>
      <c r="I5149" t="s">
        <v>48544</v>
      </c>
      <c r="J5149" t="s">
        <v>25169</v>
      </c>
      <c r="K5149" t="s">
        <v>25170</v>
      </c>
      <c r="L5149" t="s">
        <v>54747</v>
      </c>
      <c r="M5149">
        <v>9645</v>
      </c>
      <c r="N5149">
        <v>28</v>
      </c>
      <c r="R5149" s="1">
        <v>44802</v>
      </c>
      <c r="S5149" t="s">
        <v>56</v>
      </c>
      <c r="W5149">
        <v>5</v>
      </c>
      <c r="X5149" t="s">
        <v>557</v>
      </c>
      <c r="Y5149">
        <v>1</v>
      </c>
      <c r="Z5149" t="s">
        <v>46545</v>
      </c>
      <c r="AA5149">
        <v>10</v>
      </c>
      <c r="AB5149">
        <v>191011</v>
      </c>
      <c r="AC5149">
        <v>144</v>
      </c>
      <c r="AD5149" t="s">
        <v>52641</v>
      </c>
      <c r="AE5149">
        <v>1023</v>
      </c>
      <c r="AF5149" t="s">
        <v>1486</v>
      </c>
      <c r="AG5149">
        <v>1</v>
      </c>
      <c r="AH5149" t="s">
        <v>44482</v>
      </c>
      <c r="AI5149">
        <v>82</v>
      </c>
      <c r="AJ5149" t="s">
        <v>52641</v>
      </c>
      <c r="AK5149">
        <v>461</v>
      </c>
      <c r="AL5149" t="s">
        <v>10612</v>
      </c>
      <c r="AQ5149" t="s">
        <v>25171</v>
      </c>
      <c r="AR5149" t="s">
        <v>14246</v>
      </c>
      <c r="AS5149">
        <v>0</v>
      </c>
      <c r="AT5149" t="s">
        <v>61</v>
      </c>
      <c r="AU5149" t="s">
        <v>54748</v>
      </c>
      <c r="AX5149">
        <v>55.39808902</v>
      </c>
      <c r="AY5149">
        <v>10.371707430000001</v>
      </c>
      <c r="AZ5149" t="s">
        <v>62</v>
      </c>
      <c r="BA5149">
        <v>1083</v>
      </c>
      <c r="BB5149" t="s">
        <v>2861</v>
      </c>
    </row>
    <row r="5150" spans="1:54" x14ac:dyDescent="0.25">
      <c r="A5150" s="1">
        <v>45200</v>
      </c>
      <c r="B5150">
        <v>461301</v>
      </c>
      <c r="C5150" t="s">
        <v>25172</v>
      </c>
      <c r="D5150">
        <v>5260</v>
      </c>
      <c r="E5150" t="s">
        <v>11259</v>
      </c>
      <c r="F5150" t="s">
        <v>25173</v>
      </c>
      <c r="G5150">
        <v>53578217</v>
      </c>
      <c r="H5150">
        <v>1003102000</v>
      </c>
      <c r="I5150" t="s">
        <v>15499</v>
      </c>
      <c r="J5150" t="s">
        <v>25174</v>
      </c>
      <c r="K5150" t="s">
        <v>15500</v>
      </c>
      <c r="L5150" t="s">
        <v>11780</v>
      </c>
      <c r="M5150">
        <v>4750</v>
      </c>
      <c r="N5150">
        <v>65</v>
      </c>
      <c r="R5150" s="1">
        <v>43791</v>
      </c>
      <c r="S5150" t="s">
        <v>56</v>
      </c>
      <c r="W5150">
        <v>4</v>
      </c>
      <c r="X5150" t="s">
        <v>725</v>
      </c>
      <c r="Y5150">
        <v>1</v>
      </c>
      <c r="Z5150" t="s">
        <v>46545</v>
      </c>
      <c r="AB5150">
        <v>188601</v>
      </c>
      <c r="AC5150">
        <v>261</v>
      </c>
      <c r="AD5150" t="s">
        <v>4220</v>
      </c>
      <c r="AE5150">
        <v>1071</v>
      </c>
      <c r="AF5150" t="s">
        <v>1688</v>
      </c>
      <c r="AG5150">
        <v>4</v>
      </c>
      <c r="AH5150" t="s">
        <v>44547</v>
      </c>
      <c r="AI5150">
        <v>99</v>
      </c>
      <c r="AJ5150" t="s">
        <v>54511</v>
      </c>
      <c r="AK5150">
        <v>461</v>
      </c>
      <c r="AL5150" t="s">
        <v>10612</v>
      </c>
      <c r="AQ5150" t="s">
        <v>15502</v>
      </c>
      <c r="AR5150" t="s">
        <v>15503</v>
      </c>
      <c r="AS5150">
        <v>1</v>
      </c>
      <c r="AT5150" t="s">
        <v>1446</v>
      </c>
      <c r="AU5150" t="s">
        <v>11783</v>
      </c>
      <c r="AX5150">
        <v>55.365612570000003</v>
      </c>
      <c r="AY5150">
        <v>10.39509887</v>
      </c>
      <c r="AZ5150" t="s">
        <v>62</v>
      </c>
      <c r="BA5150">
        <v>1083</v>
      </c>
      <c r="BB5150" t="s">
        <v>2861</v>
      </c>
    </row>
    <row r="5151" spans="1:54" x14ac:dyDescent="0.25">
      <c r="A5151" s="1">
        <v>45200</v>
      </c>
      <c r="B5151">
        <v>461302</v>
      </c>
      <c r="C5151" s="2" t="s">
        <v>50129</v>
      </c>
      <c r="D5151">
        <v>5270</v>
      </c>
      <c r="E5151" t="s">
        <v>11319</v>
      </c>
      <c r="F5151" t="s">
        <v>50130</v>
      </c>
      <c r="G5151">
        <v>65886014</v>
      </c>
      <c r="H5151">
        <v>1003400527</v>
      </c>
      <c r="I5151" t="s">
        <v>25175</v>
      </c>
      <c r="J5151" t="s">
        <v>25176</v>
      </c>
      <c r="K5151" t="s">
        <v>25177</v>
      </c>
      <c r="L5151" t="s">
        <v>25178</v>
      </c>
      <c r="M5151">
        <v>7697</v>
      </c>
      <c r="N5151">
        <v>216</v>
      </c>
      <c r="R5151" s="1">
        <v>40938</v>
      </c>
      <c r="S5151" t="s">
        <v>56</v>
      </c>
      <c r="V5151" s="1">
        <v>39783</v>
      </c>
      <c r="W5151">
        <v>4</v>
      </c>
      <c r="X5151" t="s">
        <v>725</v>
      </c>
      <c r="Y5151">
        <v>1</v>
      </c>
      <c r="Z5151" t="s">
        <v>46545</v>
      </c>
      <c r="AB5151">
        <v>195510</v>
      </c>
      <c r="AC5151">
        <v>242</v>
      </c>
      <c r="AD5151" t="s">
        <v>1687</v>
      </c>
      <c r="AE5151">
        <v>1071</v>
      </c>
      <c r="AF5151" t="s">
        <v>1688</v>
      </c>
      <c r="AG5151">
        <v>3</v>
      </c>
      <c r="AH5151" t="s">
        <v>81</v>
      </c>
      <c r="AI5151">
        <v>99</v>
      </c>
      <c r="AJ5151" t="s">
        <v>54511</v>
      </c>
      <c r="AK5151">
        <v>461</v>
      </c>
      <c r="AL5151" t="s">
        <v>10612</v>
      </c>
      <c r="AQ5151" t="s">
        <v>25179</v>
      </c>
      <c r="AR5151" t="s">
        <v>25180</v>
      </c>
      <c r="AS5151">
        <v>0</v>
      </c>
      <c r="AT5151" t="s">
        <v>61</v>
      </c>
      <c r="AU5151" t="s">
        <v>11326</v>
      </c>
      <c r="AZ5151" t="s">
        <v>62</v>
      </c>
      <c r="BA5151">
        <v>1083</v>
      </c>
      <c r="BB5151" t="s">
        <v>2861</v>
      </c>
    </row>
    <row r="5152" spans="1:54" x14ac:dyDescent="0.25">
      <c r="A5152" s="1">
        <v>45200</v>
      </c>
      <c r="B5152">
        <v>461303</v>
      </c>
      <c r="C5152" t="s">
        <v>25181</v>
      </c>
      <c r="D5152">
        <v>5210</v>
      </c>
      <c r="E5152" t="s">
        <v>16848</v>
      </c>
      <c r="F5152" t="s">
        <v>53704</v>
      </c>
      <c r="G5152">
        <v>23267519</v>
      </c>
      <c r="H5152">
        <v>1004909202</v>
      </c>
      <c r="I5152" t="s">
        <v>25182</v>
      </c>
      <c r="J5152" t="s">
        <v>25183</v>
      </c>
      <c r="K5152" t="s">
        <v>25184</v>
      </c>
      <c r="L5152" t="s">
        <v>53705</v>
      </c>
      <c r="M5152">
        <v>6814</v>
      </c>
      <c r="N5152">
        <v>286</v>
      </c>
      <c r="R5152" s="1">
        <v>43363</v>
      </c>
      <c r="S5152" t="s">
        <v>56</v>
      </c>
      <c r="W5152">
        <v>4</v>
      </c>
      <c r="X5152" t="s">
        <v>725</v>
      </c>
      <c r="Y5152">
        <v>1</v>
      </c>
      <c r="Z5152" t="s">
        <v>46545</v>
      </c>
      <c r="AB5152">
        <v>190808</v>
      </c>
      <c r="AC5152">
        <v>241</v>
      </c>
      <c r="AD5152" t="s">
        <v>1722</v>
      </c>
      <c r="AE5152">
        <v>1071</v>
      </c>
      <c r="AF5152" t="s">
        <v>1688</v>
      </c>
      <c r="AG5152">
        <v>1</v>
      </c>
      <c r="AH5152" t="s">
        <v>44482</v>
      </c>
      <c r="AI5152">
        <v>99</v>
      </c>
      <c r="AJ5152" t="s">
        <v>54511</v>
      </c>
      <c r="AK5152">
        <v>461</v>
      </c>
      <c r="AL5152" t="s">
        <v>10612</v>
      </c>
      <c r="AP5152">
        <v>461415</v>
      </c>
      <c r="AQ5152" t="s">
        <v>25185</v>
      </c>
      <c r="AR5152" t="s">
        <v>15019</v>
      </c>
      <c r="AS5152">
        <v>2</v>
      </c>
      <c r="AT5152" t="s">
        <v>1413</v>
      </c>
      <c r="AU5152" t="s">
        <v>53262</v>
      </c>
      <c r="AX5152">
        <v>55.412135220000003</v>
      </c>
      <c r="AY5152">
        <v>10.3254003</v>
      </c>
      <c r="AZ5152" t="s">
        <v>62</v>
      </c>
      <c r="BA5152">
        <v>1083</v>
      </c>
      <c r="BB5152" t="s">
        <v>2861</v>
      </c>
    </row>
    <row r="5153" spans="1:54" x14ac:dyDescent="0.25">
      <c r="A5153" s="1">
        <v>45200</v>
      </c>
      <c r="B5153">
        <v>461304</v>
      </c>
      <c r="C5153" t="s">
        <v>50131</v>
      </c>
      <c r="D5153">
        <v>5270</v>
      </c>
      <c r="E5153" t="s">
        <v>11319</v>
      </c>
      <c r="F5153" t="s">
        <v>50132</v>
      </c>
      <c r="I5153" t="s">
        <v>50133</v>
      </c>
      <c r="K5153" t="s">
        <v>25186</v>
      </c>
      <c r="R5153" s="1">
        <v>40162</v>
      </c>
      <c r="S5153" t="s">
        <v>80</v>
      </c>
      <c r="V5153" s="1">
        <v>28642</v>
      </c>
      <c r="W5153">
        <v>5</v>
      </c>
      <c r="X5153" t="s">
        <v>557</v>
      </c>
      <c r="Y5153">
        <v>1</v>
      </c>
      <c r="Z5153" t="s">
        <v>46545</v>
      </c>
      <c r="AB5153">
        <v>195510</v>
      </c>
      <c r="AC5153">
        <v>141</v>
      </c>
      <c r="AD5153" t="s">
        <v>46688</v>
      </c>
      <c r="AE5153">
        <v>1022</v>
      </c>
      <c r="AF5153" t="s">
        <v>46688</v>
      </c>
      <c r="AG5153">
        <v>3</v>
      </c>
      <c r="AH5153" t="s">
        <v>81</v>
      </c>
      <c r="AI5153">
        <v>84</v>
      </c>
      <c r="AJ5153" t="s">
        <v>46689</v>
      </c>
      <c r="AK5153">
        <v>461</v>
      </c>
      <c r="AL5153" t="s">
        <v>10612</v>
      </c>
      <c r="AS5153">
        <v>0</v>
      </c>
      <c r="AT5153" t="s">
        <v>61</v>
      </c>
      <c r="AZ5153" t="s">
        <v>62</v>
      </c>
      <c r="BA5153">
        <v>1083</v>
      </c>
      <c r="BB5153" t="s">
        <v>2861</v>
      </c>
    </row>
    <row r="5154" spans="1:54" x14ac:dyDescent="0.25">
      <c r="A5154" s="1">
        <v>45200</v>
      </c>
      <c r="B5154">
        <v>461305</v>
      </c>
      <c r="C5154" t="s">
        <v>25187</v>
      </c>
      <c r="D5154">
        <v>5260</v>
      </c>
      <c r="E5154" t="s">
        <v>11259</v>
      </c>
      <c r="F5154" t="s">
        <v>25187</v>
      </c>
      <c r="G5154">
        <v>86572028</v>
      </c>
      <c r="H5154">
        <v>1003401353</v>
      </c>
      <c r="I5154" t="s">
        <v>17572</v>
      </c>
      <c r="J5154" t="s">
        <v>25188</v>
      </c>
      <c r="K5154" t="s">
        <v>15039</v>
      </c>
      <c r="L5154" t="s">
        <v>15040</v>
      </c>
      <c r="M5154">
        <v>4750</v>
      </c>
      <c r="N5154">
        <v>55</v>
      </c>
      <c r="R5154" s="1">
        <v>43791</v>
      </c>
      <c r="S5154" t="s">
        <v>56</v>
      </c>
      <c r="W5154">
        <v>4</v>
      </c>
      <c r="X5154" t="s">
        <v>725</v>
      </c>
      <c r="Y5154">
        <v>1</v>
      </c>
      <c r="Z5154" t="s">
        <v>46545</v>
      </c>
      <c r="AB5154">
        <v>197907</v>
      </c>
      <c r="AC5154">
        <v>242</v>
      </c>
      <c r="AD5154" t="s">
        <v>1687</v>
      </c>
      <c r="AE5154">
        <v>1071</v>
      </c>
      <c r="AF5154" t="s">
        <v>1688</v>
      </c>
      <c r="AG5154">
        <v>4</v>
      </c>
      <c r="AH5154" t="s">
        <v>44547</v>
      </c>
      <c r="AI5154">
        <v>99</v>
      </c>
      <c r="AJ5154" t="s">
        <v>54511</v>
      </c>
      <c r="AK5154">
        <v>461</v>
      </c>
      <c r="AL5154" t="s">
        <v>10612</v>
      </c>
      <c r="AQ5154" t="s">
        <v>15041</v>
      </c>
      <c r="AR5154" t="s">
        <v>15042</v>
      </c>
      <c r="AS5154">
        <v>1</v>
      </c>
      <c r="AT5154" t="s">
        <v>1446</v>
      </c>
      <c r="AU5154" t="s">
        <v>11783</v>
      </c>
      <c r="AX5154">
        <v>55.366838469999998</v>
      </c>
      <c r="AY5154">
        <v>10.39595649</v>
      </c>
      <c r="AZ5154" t="s">
        <v>62</v>
      </c>
      <c r="BA5154">
        <v>1083</v>
      </c>
      <c r="BB5154" t="s">
        <v>2861</v>
      </c>
    </row>
    <row r="5155" spans="1:54" x14ac:dyDescent="0.25">
      <c r="A5155" s="1">
        <v>45200</v>
      </c>
      <c r="B5155">
        <v>461306</v>
      </c>
      <c r="C5155" t="s">
        <v>53706</v>
      </c>
      <c r="D5155">
        <v>5240</v>
      </c>
      <c r="E5155" t="s">
        <v>54738</v>
      </c>
      <c r="F5155" t="s">
        <v>53707</v>
      </c>
      <c r="G5155">
        <v>13532435</v>
      </c>
      <c r="H5155">
        <v>1000581022</v>
      </c>
      <c r="I5155" t="s">
        <v>25189</v>
      </c>
      <c r="J5155" t="s">
        <v>25190</v>
      </c>
      <c r="K5155" t="s">
        <v>24115</v>
      </c>
      <c r="L5155" t="s">
        <v>53650</v>
      </c>
      <c r="M5155">
        <v>6994</v>
      </c>
      <c r="N5155">
        <v>179</v>
      </c>
      <c r="R5155" s="1">
        <v>45012</v>
      </c>
      <c r="S5155" t="s">
        <v>56</v>
      </c>
      <c r="W5155">
        <v>5</v>
      </c>
      <c r="X5155" t="s">
        <v>557</v>
      </c>
      <c r="Y5155">
        <v>1</v>
      </c>
      <c r="Z5155" t="s">
        <v>46545</v>
      </c>
      <c r="AA5155">
        <v>10</v>
      </c>
      <c r="AB5155">
        <v>199008</v>
      </c>
      <c r="AC5155">
        <v>123</v>
      </c>
      <c r="AD5155" t="s">
        <v>1507</v>
      </c>
      <c r="AE5155">
        <v>1010</v>
      </c>
      <c r="AF5155" t="s">
        <v>44774</v>
      </c>
      <c r="AG5155">
        <v>1</v>
      </c>
      <c r="AH5155" t="s">
        <v>44482</v>
      </c>
      <c r="AI5155">
        <v>80</v>
      </c>
      <c r="AJ5155" t="s">
        <v>1507</v>
      </c>
      <c r="AK5155">
        <v>461</v>
      </c>
      <c r="AL5155" t="s">
        <v>10612</v>
      </c>
      <c r="AQ5155" t="s">
        <v>25191</v>
      </c>
      <c r="AR5155" t="s">
        <v>25192</v>
      </c>
      <c r="AS5155">
        <v>0</v>
      </c>
      <c r="AT5155" t="s">
        <v>61</v>
      </c>
      <c r="AU5155" t="s">
        <v>53651</v>
      </c>
      <c r="AX5155">
        <v>55.396316669999997</v>
      </c>
      <c r="AY5155">
        <v>10.499482690000001</v>
      </c>
      <c r="AZ5155" t="s">
        <v>62</v>
      </c>
      <c r="BA5155">
        <v>1083</v>
      </c>
      <c r="BB5155" t="s">
        <v>2861</v>
      </c>
    </row>
    <row r="5156" spans="1:54" x14ac:dyDescent="0.25">
      <c r="A5156" s="1">
        <v>45200</v>
      </c>
      <c r="B5156">
        <v>461307</v>
      </c>
      <c r="C5156" t="s">
        <v>25193</v>
      </c>
      <c r="D5156">
        <v>5260</v>
      </c>
      <c r="E5156" t="s">
        <v>11259</v>
      </c>
      <c r="F5156" t="s">
        <v>25194</v>
      </c>
      <c r="G5156">
        <v>53578217</v>
      </c>
      <c r="H5156">
        <v>1003102000</v>
      </c>
      <c r="I5156" t="s">
        <v>15499</v>
      </c>
      <c r="J5156" t="s">
        <v>25174</v>
      </c>
      <c r="K5156" t="s">
        <v>15500</v>
      </c>
      <c r="L5156" t="s">
        <v>11780</v>
      </c>
      <c r="M5156">
        <v>4750</v>
      </c>
      <c r="N5156">
        <v>65</v>
      </c>
      <c r="R5156" s="1">
        <v>43685</v>
      </c>
      <c r="S5156" t="s">
        <v>56</v>
      </c>
      <c r="W5156">
        <v>4</v>
      </c>
      <c r="X5156" t="s">
        <v>725</v>
      </c>
      <c r="Y5156">
        <v>1</v>
      </c>
      <c r="Z5156" t="s">
        <v>46545</v>
      </c>
      <c r="AB5156">
        <v>188601</v>
      </c>
      <c r="AC5156">
        <v>261</v>
      </c>
      <c r="AD5156" t="s">
        <v>4220</v>
      </c>
      <c r="AE5156">
        <v>1071</v>
      </c>
      <c r="AF5156" t="s">
        <v>1688</v>
      </c>
      <c r="AG5156">
        <v>1</v>
      </c>
      <c r="AH5156" t="s">
        <v>44482</v>
      </c>
      <c r="AI5156">
        <v>99</v>
      </c>
      <c r="AJ5156" t="s">
        <v>54511</v>
      </c>
      <c r="AK5156">
        <v>461</v>
      </c>
      <c r="AL5156" t="s">
        <v>10612</v>
      </c>
      <c r="AP5156">
        <v>461301</v>
      </c>
      <c r="AQ5156" t="s">
        <v>15502</v>
      </c>
      <c r="AR5156" t="s">
        <v>15503</v>
      </c>
      <c r="AS5156">
        <v>2</v>
      </c>
      <c r="AT5156" t="s">
        <v>1413</v>
      </c>
      <c r="AU5156" t="s">
        <v>11783</v>
      </c>
      <c r="AX5156">
        <v>55.365612570000003</v>
      </c>
      <c r="AY5156">
        <v>10.39509887</v>
      </c>
      <c r="AZ5156" t="s">
        <v>62</v>
      </c>
      <c r="BA5156">
        <v>1083</v>
      </c>
      <c r="BB5156" t="s">
        <v>2861</v>
      </c>
    </row>
    <row r="5157" spans="1:54" x14ac:dyDescent="0.25">
      <c r="A5157" s="1">
        <v>45200</v>
      </c>
      <c r="B5157">
        <v>461308</v>
      </c>
      <c r="C5157" t="s">
        <v>25195</v>
      </c>
      <c r="D5157">
        <v>5260</v>
      </c>
      <c r="E5157" t="s">
        <v>11259</v>
      </c>
      <c r="F5157" t="s">
        <v>25196</v>
      </c>
      <c r="G5157">
        <v>86572028</v>
      </c>
      <c r="H5157">
        <v>1003401353</v>
      </c>
      <c r="I5157" t="s">
        <v>15038</v>
      </c>
      <c r="J5157" t="s">
        <v>25188</v>
      </c>
      <c r="K5157" t="s">
        <v>15039</v>
      </c>
      <c r="L5157" t="s">
        <v>15040</v>
      </c>
      <c r="M5157">
        <v>4750</v>
      </c>
      <c r="N5157">
        <v>55</v>
      </c>
      <c r="R5157" s="1">
        <v>44480</v>
      </c>
      <c r="S5157" t="s">
        <v>56</v>
      </c>
      <c r="V5157" s="1">
        <v>39783</v>
      </c>
      <c r="W5157">
        <v>4</v>
      </c>
      <c r="X5157" t="s">
        <v>725</v>
      </c>
      <c r="Y5157">
        <v>1</v>
      </c>
      <c r="Z5157" t="s">
        <v>46545</v>
      </c>
      <c r="AB5157">
        <v>197907</v>
      </c>
      <c r="AC5157">
        <v>242</v>
      </c>
      <c r="AD5157" t="s">
        <v>1687</v>
      </c>
      <c r="AE5157">
        <v>1071</v>
      </c>
      <c r="AF5157" t="s">
        <v>1688</v>
      </c>
      <c r="AG5157">
        <v>3</v>
      </c>
      <c r="AH5157" t="s">
        <v>81</v>
      </c>
      <c r="AI5157">
        <v>99</v>
      </c>
      <c r="AJ5157" t="s">
        <v>54511</v>
      </c>
      <c r="AK5157">
        <v>461</v>
      </c>
      <c r="AL5157" t="s">
        <v>10612</v>
      </c>
      <c r="AM5157">
        <v>2</v>
      </c>
      <c r="AN5157" t="s">
        <v>119</v>
      </c>
      <c r="AO5157">
        <v>461305</v>
      </c>
      <c r="AQ5157" t="s">
        <v>25179</v>
      </c>
      <c r="AR5157" t="s">
        <v>25180</v>
      </c>
      <c r="AS5157">
        <v>0</v>
      </c>
      <c r="AT5157" t="s">
        <v>61</v>
      </c>
      <c r="AU5157" t="s">
        <v>11783</v>
      </c>
      <c r="AX5157">
        <v>55.366838469999998</v>
      </c>
      <c r="AY5157">
        <v>10.39595649</v>
      </c>
      <c r="AZ5157" t="s">
        <v>62</v>
      </c>
      <c r="BA5157">
        <v>1083</v>
      </c>
      <c r="BB5157" t="s">
        <v>2861</v>
      </c>
    </row>
    <row r="5158" spans="1:54" x14ac:dyDescent="0.25">
      <c r="A5158" s="1">
        <v>45200</v>
      </c>
      <c r="B5158">
        <v>461325</v>
      </c>
      <c r="C5158" t="s">
        <v>25197</v>
      </c>
      <c r="D5158">
        <v>5000</v>
      </c>
      <c r="E5158" t="s">
        <v>10607</v>
      </c>
      <c r="F5158" t="s">
        <v>25198</v>
      </c>
      <c r="G5158">
        <v>25255356</v>
      </c>
      <c r="H5158">
        <v>1009865272</v>
      </c>
      <c r="I5158" t="s">
        <v>25199</v>
      </c>
      <c r="J5158" t="s">
        <v>25200</v>
      </c>
      <c r="K5158" t="s">
        <v>25201</v>
      </c>
      <c r="L5158" t="s">
        <v>25202</v>
      </c>
      <c r="M5158">
        <v>2261</v>
      </c>
      <c r="N5158">
        <v>14</v>
      </c>
      <c r="R5158" s="1">
        <v>40162</v>
      </c>
      <c r="S5158" t="s">
        <v>80</v>
      </c>
      <c r="V5158" s="1">
        <v>38869</v>
      </c>
      <c r="W5158">
        <v>5</v>
      </c>
      <c r="X5158" t="s">
        <v>557</v>
      </c>
      <c r="Y5158">
        <v>1</v>
      </c>
      <c r="Z5158" t="s">
        <v>46545</v>
      </c>
      <c r="AB5158">
        <v>199601</v>
      </c>
      <c r="AC5158">
        <v>148</v>
      </c>
      <c r="AD5158" t="s">
        <v>1514</v>
      </c>
      <c r="AE5158">
        <v>1024</v>
      </c>
      <c r="AF5158" t="s">
        <v>1514</v>
      </c>
      <c r="AG5158">
        <v>3</v>
      </c>
      <c r="AH5158" t="s">
        <v>81</v>
      </c>
      <c r="AI5158">
        <v>99</v>
      </c>
      <c r="AJ5158" t="s">
        <v>54511</v>
      </c>
      <c r="AK5158">
        <v>461</v>
      </c>
      <c r="AL5158" t="s">
        <v>10612</v>
      </c>
      <c r="AQ5158" t="s">
        <v>25203</v>
      </c>
      <c r="AS5158">
        <v>0</v>
      </c>
      <c r="AT5158" t="s">
        <v>61</v>
      </c>
      <c r="AU5158" t="s">
        <v>25204</v>
      </c>
      <c r="AX5158">
        <v>55.393019050957598</v>
      </c>
      <c r="AY5158">
        <v>10.3850591405765</v>
      </c>
      <c r="AZ5158" t="s">
        <v>62</v>
      </c>
      <c r="BA5158">
        <v>1083</v>
      </c>
      <c r="BB5158" t="s">
        <v>2861</v>
      </c>
    </row>
    <row r="5159" spans="1:54" x14ac:dyDescent="0.25">
      <c r="A5159" s="1">
        <v>45200</v>
      </c>
      <c r="B5159">
        <v>461326</v>
      </c>
      <c r="C5159" t="s">
        <v>25205</v>
      </c>
      <c r="D5159">
        <v>5000</v>
      </c>
      <c r="E5159" t="s">
        <v>10607</v>
      </c>
      <c r="F5159" t="s">
        <v>25206</v>
      </c>
      <c r="I5159" t="s">
        <v>25207</v>
      </c>
      <c r="J5159" t="s">
        <v>25208</v>
      </c>
      <c r="K5159" t="s">
        <v>25208</v>
      </c>
      <c r="L5159" t="s">
        <v>50134</v>
      </c>
      <c r="M5159">
        <v>5921</v>
      </c>
      <c r="N5159">
        <v>73</v>
      </c>
      <c r="P5159">
        <v>1</v>
      </c>
      <c r="R5159" s="1">
        <v>43438</v>
      </c>
      <c r="S5159" t="s">
        <v>56</v>
      </c>
      <c r="V5159" s="1">
        <v>43438</v>
      </c>
      <c r="W5159">
        <v>5</v>
      </c>
      <c r="X5159" t="s">
        <v>557</v>
      </c>
      <c r="Y5159">
        <v>1</v>
      </c>
      <c r="Z5159" t="s">
        <v>46545</v>
      </c>
      <c r="AB5159">
        <v>199509</v>
      </c>
      <c r="AC5159">
        <v>148</v>
      </c>
      <c r="AD5159" t="s">
        <v>1514</v>
      </c>
      <c r="AE5159">
        <v>1024</v>
      </c>
      <c r="AF5159" t="s">
        <v>1514</v>
      </c>
      <c r="AG5159">
        <v>3</v>
      </c>
      <c r="AH5159" t="s">
        <v>81</v>
      </c>
      <c r="AI5159">
        <v>99</v>
      </c>
      <c r="AJ5159" t="s">
        <v>54511</v>
      </c>
      <c r="AK5159">
        <v>461</v>
      </c>
      <c r="AL5159" t="s">
        <v>10612</v>
      </c>
      <c r="AQ5159" t="s">
        <v>1819</v>
      </c>
      <c r="AS5159">
        <v>0</v>
      </c>
      <c r="AT5159" t="s">
        <v>61</v>
      </c>
      <c r="AU5159" t="s">
        <v>46764</v>
      </c>
      <c r="AX5159">
        <v>55.400373629999997</v>
      </c>
      <c r="AY5159">
        <v>10.389072090000001</v>
      </c>
      <c r="AZ5159" t="s">
        <v>62</v>
      </c>
      <c r="BA5159">
        <v>1083</v>
      </c>
      <c r="BB5159" t="s">
        <v>2861</v>
      </c>
    </row>
    <row r="5160" spans="1:54" x14ac:dyDescent="0.25">
      <c r="A5160" s="1">
        <v>45200</v>
      </c>
      <c r="B5160">
        <v>461350</v>
      </c>
      <c r="C5160" t="s">
        <v>25209</v>
      </c>
      <c r="D5160">
        <v>5250</v>
      </c>
      <c r="E5160" t="s">
        <v>15290</v>
      </c>
      <c r="F5160" t="s">
        <v>25210</v>
      </c>
      <c r="G5160">
        <v>39815842</v>
      </c>
      <c r="H5160">
        <v>1023903144</v>
      </c>
      <c r="I5160" t="s">
        <v>15292</v>
      </c>
      <c r="J5160" t="s">
        <v>25211</v>
      </c>
      <c r="K5160" t="s">
        <v>16577</v>
      </c>
      <c r="L5160" t="s">
        <v>15294</v>
      </c>
      <c r="M5160">
        <v>2188</v>
      </c>
      <c r="N5160">
        <v>200</v>
      </c>
      <c r="R5160" s="1">
        <v>44456</v>
      </c>
      <c r="S5160" t="s">
        <v>56</v>
      </c>
      <c r="W5160">
        <v>5</v>
      </c>
      <c r="X5160" t="s">
        <v>557</v>
      </c>
      <c r="Y5160">
        <v>1</v>
      </c>
      <c r="Z5160" t="s">
        <v>46545</v>
      </c>
      <c r="AB5160">
        <v>198304</v>
      </c>
      <c r="AC5160">
        <v>149</v>
      </c>
      <c r="AD5160" t="s">
        <v>1085</v>
      </c>
      <c r="AE5160">
        <v>1027</v>
      </c>
      <c r="AF5160" t="s">
        <v>1543</v>
      </c>
      <c r="AG5160">
        <v>1</v>
      </c>
      <c r="AH5160" t="s">
        <v>44482</v>
      </c>
      <c r="AI5160">
        <v>85</v>
      </c>
      <c r="AJ5160" t="s">
        <v>1428</v>
      </c>
      <c r="AK5160">
        <v>461</v>
      </c>
      <c r="AL5160" t="s">
        <v>10612</v>
      </c>
      <c r="AP5160">
        <v>281041</v>
      </c>
      <c r="AQ5160" t="s">
        <v>25212</v>
      </c>
      <c r="AS5160">
        <v>2</v>
      </c>
      <c r="AT5160" t="s">
        <v>1413</v>
      </c>
      <c r="AU5160" t="s">
        <v>15296</v>
      </c>
      <c r="AX5160">
        <v>55.36949903</v>
      </c>
      <c r="AY5160">
        <v>10.330682339999999</v>
      </c>
      <c r="AZ5160" t="s">
        <v>62</v>
      </c>
      <c r="BA5160">
        <v>1083</v>
      </c>
      <c r="BB5160" t="s">
        <v>2861</v>
      </c>
    </row>
    <row r="5161" spans="1:54" x14ac:dyDescent="0.25">
      <c r="A5161" s="1">
        <v>45200</v>
      </c>
      <c r="B5161">
        <v>461375</v>
      </c>
      <c r="C5161" t="s">
        <v>50135</v>
      </c>
      <c r="D5161">
        <v>5000</v>
      </c>
      <c r="E5161" t="s">
        <v>10607</v>
      </c>
      <c r="F5161" t="s">
        <v>50136</v>
      </c>
      <c r="I5161" t="s">
        <v>25213</v>
      </c>
      <c r="J5161" t="s">
        <v>25214</v>
      </c>
      <c r="K5161" t="s">
        <v>25215</v>
      </c>
      <c r="L5161" t="s">
        <v>50137</v>
      </c>
      <c r="M5161">
        <v>5940</v>
      </c>
      <c r="N5161">
        <v>17</v>
      </c>
      <c r="R5161" s="1">
        <v>40162</v>
      </c>
      <c r="S5161" t="s">
        <v>80</v>
      </c>
      <c r="V5161" s="1">
        <v>38078</v>
      </c>
      <c r="W5161">
        <v>5</v>
      </c>
      <c r="X5161" t="s">
        <v>557</v>
      </c>
      <c r="Y5161">
        <v>1</v>
      </c>
      <c r="Z5161" t="s">
        <v>46545</v>
      </c>
      <c r="AB5161">
        <v>199107</v>
      </c>
      <c r="AC5161">
        <v>147</v>
      </c>
      <c r="AD5161" t="s">
        <v>46697</v>
      </c>
      <c r="AE5161">
        <v>1021</v>
      </c>
      <c r="AF5161" t="s">
        <v>46697</v>
      </c>
      <c r="AG5161">
        <v>3</v>
      </c>
      <c r="AH5161" t="s">
        <v>81</v>
      </c>
      <c r="AI5161">
        <v>86</v>
      </c>
      <c r="AJ5161" t="s">
        <v>46697</v>
      </c>
      <c r="AK5161">
        <v>461</v>
      </c>
      <c r="AL5161" t="s">
        <v>10612</v>
      </c>
      <c r="AQ5161" t="s">
        <v>25216</v>
      </c>
      <c r="AS5161">
        <v>0</v>
      </c>
      <c r="AT5161" t="s">
        <v>61</v>
      </c>
      <c r="AU5161" t="s">
        <v>50138</v>
      </c>
      <c r="AZ5161" t="s">
        <v>62</v>
      </c>
      <c r="BA5161">
        <v>1083</v>
      </c>
      <c r="BB5161" t="s">
        <v>2861</v>
      </c>
    </row>
    <row r="5162" spans="1:54" x14ac:dyDescent="0.25">
      <c r="A5162" s="1">
        <v>45200</v>
      </c>
      <c r="B5162">
        <v>461376</v>
      </c>
      <c r="C5162" t="s">
        <v>25217</v>
      </c>
      <c r="D5162">
        <v>5000</v>
      </c>
      <c r="E5162" t="s">
        <v>10607</v>
      </c>
      <c r="F5162" t="s">
        <v>50139</v>
      </c>
      <c r="I5162" t="s">
        <v>25218</v>
      </c>
      <c r="J5162" t="s">
        <v>25219</v>
      </c>
      <c r="K5162" t="s">
        <v>25220</v>
      </c>
      <c r="L5162" t="s">
        <v>53708</v>
      </c>
      <c r="M5162">
        <v>6814</v>
      </c>
      <c r="N5162">
        <v>9</v>
      </c>
      <c r="R5162" s="1">
        <v>40162</v>
      </c>
      <c r="S5162" t="s">
        <v>80</v>
      </c>
      <c r="V5162" s="1">
        <v>37622</v>
      </c>
      <c r="W5162">
        <v>5</v>
      </c>
      <c r="X5162" t="s">
        <v>557</v>
      </c>
      <c r="Y5162">
        <v>1</v>
      </c>
      <c r="Z5162" t="s">
        <v>46545</v>
      </c>
      <c r="AB5162">
        <v>199104</v>
      </c>
      <c r="AC5162">
        <v>147</v>
      </c>
      <c r="AD5162" t="s">
        <v>46697</v>
      </c>
      <c r="AE5162">
        <v>1021</v>
      </c>
      <c r="AF5162" t="s">
        <v>46697</v>
      </c>
      <c r="AG5162">
        <v>3</v>
      </c>
      <c r="AH5162" t="s">
        <v>81</v>
      </c>
      <c r="AI5162">
        <v>86</v>
      </c>
      <c r="AJ5162" t="s">
        <v>46697</v>
      </c>
      <c r="AK5162">
        <v>461</v>
      </c>
      <c r="AL5162" t="s">
        <v>10612</v>
      </c>
      <c r="AQ5162" t="s">
        <v>25221</v>
      </c>
      <c r="AR5162" t="s">
        <v>25222</v>
      </c>
      <c r="AS5162">
        <v>0</v>
      </c>
      <c r="AT5162" t="s">
        <v>61</v>
      </c>
      <c r="AU5162" t="s">
        <v>53262</v>
      </c>
      <c r="AX5162">
        <v>55.3993588929387</v>
      </c>
      <c r="AY5162">
        <v>10.374828278528099</v>
      </c>
      <c r="AZ5162" t="s">
        <v>62</v>
      </c>
      <c r="BA5162">
        <v>1083</v>
      </c>
      <c r="BB5162" t="s">
        <v>2861</v>
      </c>
    </row>
    <row r="5163" spans="1:54" x14ac:dyDescent="0.25">
      <c r="A5163" s="1">
        <v>45200</v>
      </c>
      <c r="B5163">
        <v>461377</v>
      </c>
      <c r="C5163" t="s">
        <v>45859</v>
      </c>
      <c r="D5163">
        <v>5200</v>
      </c>
      <c r="E5163" t="s">
        <v>15014</v>
      </c>
      <c r="F5163" t="s">
        <v>25223</v>
      </c>
      <c r="G5163">
        <v>68009618</v>
      </c>
      <c r="H5163">
        <v>1002263136</v>
      </c>
      <c r="I5163" t="s">
        <v>25224</v>
      </c>
      <c r="J5163" t="s">
        <v>25225</v>
      </c>
      <c r="K5163" t="s">
        <v>25226</v>
      </c>
      <c r="L5163" t="s">
        <v>25227</v>
      </c>
      <c r="M5163">
        <v>7964</v>
      </c>
      <c r="N5163">
        <v>50</v>
      </c>
      <c r="R5163" s="1">
        <v>43791</v>
      </c>
      <c r="S5163" t="s">
        <v>80</v>
      </c>
      <c r="W5163">
        <v>5</v>
      </c>
      <c r="X5163" t="s">
        <v>557</v>
      </c>
      <c r="Y5163">
        <v>1</v>
      </c>
      <c r="Z5163" t="s">
        <v>46545</v>
      </c>
      <c r="AB5163">
        <v>198608</v>
      </c>
      <c r="AC5163">
        <v>147</v>
      </c>
      <c r="AD5163" t="s">
        <v>46697</v>
      </c>
      <c r="AE5163">
        <v>1021</v>
      </c>
      <c r="AF5163" t="s">
        <v>46697</v>
      </c>
      <c r="AG5163">
        <v>2</v>
      </c>
      <c r="AH5163" t="s">
        <v>44524</v>
      </c>
      <c r="AI5163">
        <v>86</v>
      </c>
      <c r="AJ5163" t="s">
        <v>46697</v>
      </c>
      <c r="AK5163">
        <v>461</v>
      </c>
      <c r="AL5163" t="s">
        <v>10612</v>
      </c>
      <c r="AQ5163" t="s">
        <v>25228</v>
      </c>
      <c r="AS5163">
        <v>0</v>
      </c>
      <c r="AT5163" t="s">
        <v>61</v>
      </c>
      <c r="AU5163" t="s">
        <v>4598</v>
      </c>
      <c r="AV5163" t="s">
        <v>25229</v>
      </c>
      <c r="AX5163">
        <v>55.395443909999997</v>
      </c>
      <c r="AY5163">
        <v>10.351632260000001</v>
      </c>
      <c r="AZ5163" t="s">
        <v>62</v>
      </c>
      <c r="BA5163">
        <v>1083</v>
      </c>
      <c r="BB5163" t="s">
        <v>2861</v>
      </c>
    </row>
    <row r="5164" spans="1:54" x14ac:dyDescent="0.25">
      <c r="A5164" s="1">
        <v>45200</v>
      </c>
      <c r="B5164">
        <v>461378</v>
      </c>
      <c r="C5164" t="s">
        <v>25230</v>
      </c>
      <c r="D5164">
        <v>5000</v>
      </c>
      <c r="E5164" t="s">
        <v>10607</v>
      </c>
      <c r="F5164" t="s">
        <v>50140</v>
      </c>
      <c r="I5164" t="s">
        <v>25231</v>
      </c>
      <c r="J5164" t="s">
        <v>25232</v>
      </c>
      <c r="K5164" t="s">
        <v>25233</v>
      </c>
      <c r="L5164" t="s">
        <v>25234</v>
      </c>
      <c r="M5164">
        <v>9278</v>
      </c>
      <c r="N5164">
        <v>37</v>
      </c>
      <c r="P5164">
        <v>1</v>
      </c>
      <c r="R5164" s="1">
        <v>40162</v>
      </c>
      <c r="S5164" t="s">
        <v>80</v>
      </c>
      <c r="V5164" s="1">
        <v>37622</v>
      </c>
      <c r="W5164">
        <v>5</v>
      </c>
      <c r="X5164" t="s">
        <v>557</v>
      </c>
      <c r="Y5164">
        <v>1</v>
      </c>
      <c r="Z5164" t="s">
        <v>46545</v>
      </c>
      <c r="AB5164">
        <v>199609</v>
      </c>
      <c r="AC5164">
        <v>147</v>
      </c>
      <c r="AD5164" t="s">
        <v>46697</v>
      </c>
      <c r="AE5164">
        <v>1021</v>
      </c>
      <c r="AF5164" t="s">
        <v>46697</v>
      </c>
      <c r="AG5164">
        <v>3</v>
      </c>
      <c r="AH5164" t="s">
        <v>81</v>
      </c>
      <c r="AI5164">
        <v>86</v>
      </c>
      <c r="AJ5164" t="s">
        <v>46697</v>
      </c>
      <c r="AK5164">
        <v>461</v>
      </c>
      <c r="AL5164" t="s">
        <v>10612</v>
      </c>
      <c r="AQ5164" t="s">
        <v>25235</v>
      </c>
      <c r="AS5164">
        <v>0</v>
      </c>
      <c r="AT5164" t="s">
        <v>61</v>
      </c>
      <c r="AU5164" t="s">
        <v>1277</v>
      </c>
      <c r="AX5164">
        <v>55.395701987848703</v>
      </c>
      <c r="AY5164">
        <v>10.3855802808104</v>
      </c>
      <c r="AZ5164" t="s">
        <v>62</v>
      </c>
      <c r="BA5164">
        <v>1083</v>
      </c>
      <c r="BB5164" t="s">
        <v>2861</v>
      </c>
    </row>
    <row r="5165" spans="1:54" x14ac:dyDescent="0.25">
      <c r="A5165" s="1">
        <v>45200</v>
      </c>
      <c r="B5165">
        <v>461379</v>
      </c>
      <c r="C5165" t="s">
        <v>25236</v>
      </c>
      <c r="D5165">
        <v>5000</v>
      </c>
      <c r="E5165" t="s">
        <v>10607</v>
      </c>
      <c r="F5165" t="s">
        <v>25237</v>
      </c>
      <c r="G5165">
        <v>37560014</v>
      </c>
      <c r="H5165">
        <v>1001757190</v>
      </c>
      <c r="I5165" t="s">
        <v>25238</v>
      </c>
      <c r="J5165" t="s">
        <v>25239</v>
      </c>
      <c r="K5165" t="s">
        <v>25240</v>
      </c>
      <c r="L5165" t="s">
        <v>25241</v>
      </c>
      <c r="M5165">
        <v>9393</v>
      </c>
      <c r="N5165">
        <v>74</v>
      </c>
      <c r="R5165" s="1">
        <v>44728</v>
      </c>
      <c r="S5165" t="s">
        <v>56</v>
      </c>
      <c r="W5165">
        <v>5</v>
      </c>
      <c r="X5165" t="s">
        <v>557</v>
      </c>
      <c r="Y5165">
        <v>1</v>
      </c>
      <c r="Z5165" t="s">
        <v>46545</v>
      </c>
      <c r="AB5165">
        <v>199609</v>
      </c>
      <c r="AC5165">
        <v>147</v>
      </c>
      <c r="AD5165" t="s">
        <v>46697</v>
      </c>
      <c r="AE5165">
        <v>1021</v>
      </c>
      <c r="AF5165" t="s">
        <v>46697</v>
      </c>
      <c r="AG5165">
        <v>2</v>
      </c>
      <c r="AH5165" t="s">
        <v>44524</v>
      </c>
      <c r="AI5165">
        <v>86</v>
      </c>
      <c r="AJ5165" t="s">
        <v>46697</v>
      </c>
      <c r="AK5165">
        <v>461</v>
      </c>
      <c r="AL5165" t="s">
        <v>10612</v>
      </c>
      <c r="AQ5165" t="s">
        <v>25242</v>
      </c>
      <c r="AR5165" t="s">
        <v>25243</v>
      </c>
      <c r="AS5165">
        <v>0</v>
      </c>
      <c r="AT5165" t="s">
        <v>61</v>
      </c>
      <c r="AU5165" t="s">
        <v>24936</v>
      </c>
      <c r="AX5165">
        <v>55.397780179999998</v>
      </c>
      <c r="AY5165">
        <v>10.38115816</v>
      </c>
      <c r="AZ5165" t="s">
        <v>62</v>
      </c>
      <c r="BA5165">
        <v>1083</v>
      </c>
      <c r="BB5165" t="s">
        <v>2861</v>
      </c>
    </row>
    <row r="5166" spans="1:54" x14ac:dyDescent="0.25">
      <c r="A5166" s="1">
        <v>45200</v>
      </c>
      <c r="B5166">
        <v>461380</v>
      </c>
      <c r="C5166" t="s">
        <v>25244</v>
      </c>
      <c r="D5166">
        <v>5000</v>
      </c>
      <c r="E5166" t="s">
        <v>10607</v>
      </c>
      <c r="F5166" t="s">
        <v>50141</v>
      </c>
      <c r="I5166" t="s">
        <v>25245</v>
      </c>
      <c r="J5166" t="s">
        <v>25246</v>
      </c>
      <c r="K5166" t="s">
        <v>25247</v>
      </c>
      <c r="L5166" t="s">
        <v>53709</v>
      </c>
      <c r="M5166">
        <v>6814</v>
      </c>
      <c r="N5166">
        <v>101</v>
      </c>
      <c r="R5166" s="1">
        <v>40162</v>
      </c>
      <c r="S5166" t="s">
        <v>80</v>
      </c>
      <c r="V5166" s="1">
        <v>37591</v>
      </c>
      <c r="W5166">
        <v>5</v>
      </c>
      <c r="X5166" t="s">
        <v>557</v>
      </c>
      <c r="Y5166">
        <v>1</v>
      </c>
      <c r="Z5166" t="s">
        <v>46545</v>
      </c>
      <c r="AB5166">
        <v>199608</v>
      </c>
      <c r="AC5166">
        <v>147</v>
      </c>
      <c r="AD5166" t="s">
        <v>46697</v>
      </c>
      <c r="AE5166">
        <v>1021</v>
      </c>
      <c r="AF5166" t="s">
        <v>46697</v>
      </c>
      <c r="AG5166">
        <v>3</v>
      </c>
      <c r="AH5166" t="s">
        <v>81</v>
      </c>
      <c r="AI5166">
        <v>86</v>
      </c>
      <c r="AJ5166" t="s">
        <v>46697</v>
      </c>
      <c r="AK5166">
        <v>461</v>
      </c>
      <c r="AL5166" t="s">
        <v>10612</v>
      </c>
      <c r="AQ5166" t="s">
        <v>25248</v>
      </c>
      <c r="AR5166" t="s">
        <v>25249</v>
      </c>
      <c r="AS5166">
        <v>0</v>
      </c>
      <c r="AT5166" t="s">
        <v>61</v>
      </c>
      <c r="AU5166" t="s">
        <v>53262</v>
      </c>
      <c r="AX5166">
        <v>55.400658052087202</v>
      </c>
      <c r="AY5166">
        <v>10.3583187204199</v>
      </c>
      <c r="AZ5166" t="s">
        <v>62</v>
      </c>
      <c r="BA5166">
        <v>1083</v>
      </c>
      <c r="BB5166" t="s">
        <v>2861</v>
      </c>
    </row>
    <row r="5167" spans="1:54" x14ac:dyDescent="0.25">
      <c r="A5167" s="1">
        <v>45200</v>
      </c>
      <c r="B5167">
        <v>461381</v>
      </c>
      <c r="C5167" t="s">
        <v>16664</v>
      </c>
      <c r="D5167">
        <v>5000</v>
      </c>
      <c r="E5167" t="s">
        <v>10607</v>
      </c>
      <c r="F5167" t="s">
        <v>25250</v>
      </c>
      <c r="G5167">
        <v>31571391</v>
      </c>
      <c r="H5167">
        <v>1014671362</v>
      </c>
      <c r="I5167" t="s">
        <v>16666</v>
      </c>
      <c r="K5167" t="s">
        <v>24437</v>
      </c>
      <c r="L5167" t="s">
        <v>53710</v>
      </c>
      <c r="M5167">
        <v>6814</v>
      </c>
      <c r="N5167" t="s">
        <v>1617</v>
      </c>
      <c r="R5167" s="1">
        <v>43815</v>
      </c>
      <c r="S5167" t="s">
        <v>56</v>
      </c>
      <c r="V5167" s="1">
        <v>43815</v>
      </c>
      <c r="W5167">
        <v>5</v>
      </c>
      <c r="X5167" t="s">
        <v>557</v>
      </c>
      <c r="Y5167">
        <v>1</v>
      </c>
      <c r="Z5167" t="s">
        <v>46545</v>
      </c>
      <c r="AB5167">
        <v>200902</v>
      </c>
      <c r="AC5167">
        <v>147</v>
      </c>
      <c r="AD5167" t="s">
        <v>46697</v>
      </c>
      <c r="AE5167">
        <v>1021</v>
      </c>
      <c r="AF5167" t="s">
        <v>46697</v>
      </c>
      <c r="AG5167">
        <v>3</v>
      </c>
      <c r="AH5167" t="s">
        <v>81</v>
      </c>
      <c r="AI5167">
        <v>99</v>
      </c>
      <c r="AJ5167" t="s">
        <v>54511</v>
      </c>
      <c r="AK5167">
        <v>461</v>
      </c>
      <c r="AL5167" t="s">
        <v>10612</v>
      </c>
      <c r="AM5167">
        <v>2</v>
      </c>
      <c r="AN5167" t="s">
        <v>119</v>
      </c>
      <c r="AO5167">
        <v>281387</v>
      </c>
      <c r="AQ5167" t="s">
        <v>25251</v>
      </c>
      <c r="AR5167" t="s">
        <v>24986</v>
      </c>
      <c r="AS5167">
        <v>0</v>
      </c>
      <c r="AT5167" t="s">
        <v>61</v>
      </c>
      <c r="AU5167" t="s">
        <v>53262</v>
      </c>
      <c r="AX5167">
        <v>55.39972204</v>
      </c>
      <c r="AY5167">
        <v>10.373513709999999</v>
      </c>
      <c r="AZ5167" t="s">
        <v>62</v>
      </c>
      <c r="BA5167">
        <v>1083</v>
      </c>
      <c r="BB5167" t="s">
        <v>2861</v>
      </c>
    </row>
    <row r="5168" spans="1:54" x14ac:dyDescent="0.25">
      <c r="A5168" s="1">
        <v>45200</v>
      </c>
      <c r="B5168">
        <v>461401</v>
      </c>
      <c r="C5168" t="s">
        <v>25252</v>
      </c>
      <c r="D5168">
        <v>5000</v>
      </c>
      <c r="E5168" t="s">
        <v>10607</v>
      </c>
      <c r="F5168" t="s">
        <v>25253</v>
      </c>
      <c r="G5168">
        <v>35228616</v>
      </c>
      <c r="H5168">
        <v>1003401304</v>
      </c>
      <c r="I5168" t="s">
        <v>25254</v>
      </c>
      <c r="J5168" t="s">
        <v>25255</v>
      </c>
      <c r="K5168" t="s">
        <v>25256</v>
      </c>
      <c r="L5168" t="s">
        <v>25257</v>
      </c>
      <c r="M5168">
        <v>5491</v>
      </c>
      <c r="N5168">
        <v>9</v>
      </c>
      <c r="R5168" s="1">
        <v>41771</v>
      </c>
      <c r="S5168" t="s">
        <v>612</v>
      </c>
      <c r="V5168" s="1">
        <v>39753</v>
      </c>
      <c r="W5168">
        <v>4</v>
      </c>
      <c r="X5168" t="s">
        <v>725</v>
      </c>
      <c r="Y5168">
        <v>1</v>
      </c>
      <c r="Z5168" t="s">
        <v>46545</v>
      </c>
      <c r="AB5168">
        <v>184401</v>
      </c>
      <c r="AC5168">
        <v>242</v>
      </c>
      <c r="AD5168" t="s">
        <v>1687</v>
      </c>
      <c r="AE5168">
        <v>1071</v>
      </c>
      <c r="AF5168" t="s">
        <v>1688</v>
      </c>
      <c r="AG5168">
        <v>5</v>
      </c>
      <c r="AH5168" t="s">
        <v>1589</v>
      </c>
      <c r="AI5168">
        <v>99</v>
      </c>
      <c r="AJ5168" t="s">
        <v>54511</v>
      </c>
      <c r="AK5168">
        <v>461</v>
      </c>
      <c r="AL5168" t="s">
        <v>10612</v>
      </c>
      <c r="AM5168">
        <v>2</v>
      </c>
      <c r="AN5168" t="s">
        <v>119</v>
      </c>
      <c r="AO5168">
        <v>461452</v>
      </c>
      <c r="AP5168">
        <v>461452</v>
      </c>
      <c r="AQ5168" t="s">
        <v>25258</v>
      </c>
      <c r="AR5168" t="s">
        <v>25259</v>
      </c>
      <c r="AS5168">
        <v>1</v>
      </c>
      <c r="AT5168" t="s">
        <v>1446</v>
      </c>
      <c r="AU5168" t="s">
        <v>55964</v>
      </c>
      <c r="AX5168">
        <v>55.3916532909465</v>
      </c>
      <c r="AY5168">
        <v>10.3865268772434</v>
      </c>
      <c r="AZ5168" t="s">
        <v>62</v>
      </c>
      <c r="BA5168">
        <v>1083</v>
      </c>
      <c r="BB5168" t="s">
        <v>2861</v>
      </c>
    </row>
    <row r="5169" spans="1:54" x14ac:dyDescent="0.25">
      <c r="A5169" s="1">
        <v>45200</v>
      </c>
      <c r="B5169">
        <v>461402</v>
      </c>
      <c r="C5169" t="s">
        <v>25260</v>
      </c>
      <c r="D5169">
        <v>5200</v>
      </c>
      <c r="E5169" t="s">
        <v>15014</v>
      </c>
      <c r="F5169" t="s">
        <v>25261</v>
      </c>
      <c r="G5169">
        <v>23267519</v>
      </c>
      <c r="H5169">
        <v>1003401328</v>
      </c>
      <c r="I5169" t="s">
        <v>15015</v>
      </c>
      <c r="J5169" t="s">
        <v>25262</v>
      </c>
      <c r="K5169" t="s">
        <v>25263</v>
      </c>
      <c r="L5169" t="s">
        <v>15017</v>
      </c>
      <c r="M5169">
        <v>1917</v>
      </c>
      <c r="N5169">
        <v>10</v>
      </c>
      <c r="R5169" s="1">
        <v>43363</v>
      </c>
      <c r="S5169" t="s">
        <v>56</v>
      </c>
      <c r="W5169">
        <v>4</v>
      </c>
      <c r="X5169" t="s">
        <v>725</v>
      </c>
      <c r="Y5169">
        <v>1</v>
      </c>
      <c r="Z5169" t="s">
        <v>46545</v>
      </c>
      <c r="AB5169">
        <v>195408</v>
      </c>
      <c r="AC5169">
        <v>241</v>
      </c>
      <c r="AD5169" t="s">
        <v>1722</v>
      </c>
      <c r="AE5169">
        <v>1071</v>
      </c>
      <c r="AF5169" t="s">
        <v>1688</v>
      </c>
      <c r="AG5169">
        <v>1</v>
      </c>
      <c r="AH5169" t="s">
        <v>44482</v>
      </c>
      <c r="AI5169">
        <v>99</v>
      </c>
      <c r="AJ5169" t="s">
        <v>54511</v>
      </c>
      <c r="AK5169">
        <v>461</v>
      </c>
      <c r="AL5169" t="s">
        <v>10612</v>
      </c>
      <c r="AP5169">
        <v>461415</v>
      </c>
      <c r="AQ5169" t="s">
        <v>15018</v>
      </c>
      <c r="AR5169" t="s">
        <v>15019</v>
      </c>
      <c r="AS5169">
        <v>2</v>
      </c>
      <c r="AT5169" t="s">
        <v>1413</v>
      </c>
      <c r="AU5169" t="s">
        <v>15020</v>
      </c>
      <c r="AX5169">
        <v>55.389279690000002</v>
      </c>
      <c r="AY5169">
        <v>10.331478349999999</v>
      </c>
      <c r="AZ5169" t="s">
        <v>62</v>
      </c>
      <c r="BA5169">
        <v>1083</v>
      </c>
      <c r="BB5169" t="s">
        <v>2861</v>
      </c>
    </row>
    <row r="5170" spans="1:54" x14ac:dyDescent="0.25">
      <c r="A5170" s="1">
        <v>45200</v>
      </c>
      <c r="B5170">
        <v>461403</v>
      </c>
      <c r="C5170" t="s">
        <v>25264</v>
      </c>
      <c r="D5170">
        <v>5100</v>
      </c>
      <c r="E5170" t="s">
        <v>10607</v>
      </c>
      <c r="F5170" t="s">
        <v>25265</v>
      </c>
      <c r="G5170">
        <v>33085028</v>
      </c>
      <c r="H5170">
        <v>1003622304</v>
      </c>
      <c r="I5170" t="s">
        <v>25266</v>
      </c>
      <c r="J5170" t="s">
        <v>25267</v>
      </c>
      <c r="K5170" t="s">
        <v>25268</v>
      </c>
      <c r="L5170" t="s">
        <v>25269</v>
      </c>
      <c r="N5170">
        <v>79</v>
      </c>
      <c r="R5170" s="1">
        <v>40938</v>
      </c>
      <c r="S5170" t="s">
        <v>56</v>
      </c>
      <c r="V5170" s="1">
        <v>39417</v>
      </c>
      <c r="W5170">
        <v>4</v>
      </c>
      <c r="X5170" t="s">
        <v>725</v>
      </c>
      <c r="Y5170">
        <v>2</v>
      </c>
      <c r="Z5170" t="s">
        <v>1745</v>
      </c>
      <c r="AB5170">
        <v>189701</v>
      </c>
      <c r="AC5170">
        <v>355</v>
      </c>
      <c r="AD5170" t="s">
        <v>1734</v>
      </c>
      <c r="AE5170">
        <v>1081</v>
      </c>
      <c r="AF5170" t="s">
        <v>1735</v>
      </c>
      <c r="AG5170">
        <v>3</v>
      </c>
      <c r="AH5170" t="s">
        <v>81</v>
      </c>
      <c r="AI5170">
        <v>99</v>
      </c>
      <c r="AJ5170" t="s">
        <v>54511</v>
      </c>
      <c r="AK5170">
        <v>461</v>
      </c>
      <c r="AL5170" t="s">
        <v>10612</v>
      </c>
      <c r="AQ5170" t="s">
        <v>25270</v>
      </c>
      <c r="AR5170" t="s">
        <v>25271</v>
      </c>
      <c r="AS5170">
        <v>0</v>
      </c>
      <c r="AT5170" t="s">
        <v>61</v>
      </c>
      <c r="AU5170" t="s">
        <v>7578</v>
      </c>
      <c r="AZ5170" t="s">
        <v>62</v>
      </c>
      <c r="BA5170">
        <v>1083</v>
      </c>
      <c r="BB5170" t="s">
        <v>2861</v>
      </c>
    </row>
    <row r="5171" spans="1:54" x14ac:dyDescent="0.25">
      <c r="A5171" s="1">
        <v>45200</v>
      </c>
      <c r="B5171">
        <v>461404</v>
      </c>
      <c r="C5171" t="s">
        <v>45860</v>
      </c>
      <c r="D5171">
        <v>5260</v>
      </c>
      <c r="E5171" t="s">
        <v>11259</v>
      </c>
      <c r="F5171" t="s">
        <v>45861</v>
      </c>
      <c r="G5171">
        <v>12359772</v>
      </c>
      <c r="H5171">
        <v>1005500892</v>
      </c>
      <c r="I5171" t="s">
        <v>25272</v>
      </c>
      <c r="J5171" t="s">
        <v>25273</v>
      </c>
      <c r="K5171" t="s">
        <v>11991</v>
      </c>
      <c r="L5171" t="s">
        <v>25274</v>
      </c>
      <c r="M5171">
        <v>5048</v>
      </c>
      <c r="N5171">
        <v>1</v>
      </c>
      <c r="R5171" s="1">
        <v>41649</v>
      </c>
      <c r="S5171" t="s">
        <v>612</v>
      </c>
      <c r="V5171" s="1">
        <v>39783</v>
      </c>
      <c r="W5171">
        <v>4</v>
      </c>
      <c r="X5171" t="s">
        <v>725</v>
      </c>
      <c r="Y5171">
        <v>4</v>
      </c>
      <c r="Z5171" t="s">
        <v>1324</v>
      </c>
      <c r="AB5171">
        <v>195009</v>
      </c>
      <c r="AC5171">
        <v>312</v>
      </c>
      <c r="AD5171" t="s">
        <v>44564</v>
      </c>
      <c r="AE5171">
        <v>1085</v>
      </c>
      <c r="AF5171" t="s">
        <v>46731</v>
      </c>
      <c r="AG5171">
        <v>3</v>
      </c>
      <c r="AH5171" t="s">
        <v>81</v>
      </c>
      <c r="AI5171">
        <v>99</v>
      </c>
      <c r="AJ5171" t="s">
        <v>54511</v>
      </c>
      <c r="AK5171">
        <v>461</v>
      </c>
      <c r="AL5171" t="s">
        <v>10612</v>
      </c>
      <c r="AM5171">
        <v>2</v>
      </c>
      <c r="AN5171" t="s">
        <v>119</v>
      </c>
      <c r="AO5171">
        <v>461405</v>
      </c>
      <c r="AQ5171" t="s">
        <v>11992</v>
      </c>
      <c r="AR5171" t="s">
        <v>25275</v>
      </c>
      <c r="AS5171">
        <v>0</v>
      </c>
      <c r="AT5171" t="s">
        <v>61</v>
      </c>
      <c r="AU5171" t="s">
        <v>25276</v>
      </c>
      <c r="AX5171">
        <v>55.369789609436502</v>
      </c>
      <c r="AY5171">
        <v>10.403121058716099</v>
      </c>
      <c r="AZ5171" t="s">
        <v>62</v>
      </c>
      <c r="BA5171">
        <v>1083</v>
      </c>
      <c r="BB5171" t="s">
        <v>2861</v>
      </c>
    </row>
    <row r="5172" spans="1:54" x14ac:dyDescent="0.25">
      <c r="A5172" s="1">
        <v>45200</v>
      </c>
      <c r="B5172">
        <v>461405</v>
      </c>
      <c r="C5172" t="s">
        <v>45862</v>
      </c>
      <c r="D5172">
        <v>5200</v>
      </c>
      <c r="E5172" t="s">
        <v>15014</v>
      </c>
      <c r="F5172" t="s">
        <v>45863</v>
      </c>
      <c r="G5172">
        <v>30859480</v>
      </c>
      <c r="H5172">
        <v>1003403964</v>
      </c>
      <c r="I5172" t="s">
        <v>11990</v>
      </c>
      <c r="J5172" t="s">
        <v>25277</v>
      </c>
      <c r="K5172" t="s">
        <v>11991</v>
      </c>
      <c r="L5172" t="s">
        <v>50142</v>
      </c>
      <c r="M5172">
        <v>6925</v>
      </c>
      <c r="N5172">
        <v>3</v>
      </c>
      <c r="R5172" s="1">
        <v>42849</v>
      </c>
      <c r="S5172" t="s">
        <v>56</v>
      </c>
      <c r="V5172" s="1">
        <v>42826</v>
      </c>
      <c r="W5172">
        <v>4</v>
      </c>
      <c r="X5172" t="s">
        <v>725</v>
      </c>
      <c r="Y5172">
        <v>4</v>
      </c>
      <c r="Z5172" t="s">
        <v>1324</v>
      </c>
      <c r="AB5172">
        <v>196708</v>
      </c>
      <c r="AC5172">
        <v>312</v>
      </c>
      <c r="AD5172" t="s">
        <v>44564</v>
      </c>
      <c r="AE5172">
        <v>1085</v>
      </c>
      <c r="AF5172" t="s">
        <v>46731</v>
      </c>
      <c r="AG5172">
        <v>3</v>
      </c>
      <c r="AH5172" t="s">
        <v>81</v>
      </c>
      <c r="AI5172">
        <v>99</v>
      </c>
      <c r="AJ5172" t="s">
        <v>54511</v>
      </c>
      <c r="AK5172">
        <v>461</v>
      </c>
      <c r="AL5172" t="s">
        <v>10612</v>
      </c>
      <c r="AM5172">
        <v>2</v>
      </c>
      <c r="AN5172" t="s">
        <v>119</v>
      </c>
      <c r="AO5172">
        <v>280696</v>
      </c>
      <c r="AP5172">
        <v>630401</v>
      </c>
      <c r="AQ5172" t="s">
        <v>11992</v>
      </c>
      <c r="AR5172" t="s">
        <v>11993</v>
      </c>
      <c r="AS5172">
        <v>2</v>
      </c>
      <c r="AT5172" t="s">
        <v>1413</v>
      </c>
      <c r="AU5172" t="s">
        <v>50091</v>
      </c>
      <c r="AX5172">
        <v>55.395592463091802</v>
      </c>
      <c r="AY5172">
        <v>10.3464912262568</v>
      </c>
      <c r="AZ5172" t="s">
        <v>62</v>
      </c>
      <c r="BA5172">
        <v>1083</v>
      </c>
      <c r="BB5172" t="s">
        <v>2861</v>
      </c>
    </row>
    <row r="5173" spans="1:54" x14ac:dyDescent="0.25">
      <c r="A5173" s="1">
        <v>45200</v>
      </c>
      <c r="B5173">
        <v>461406</v>
      </c>
      <c r="C5173" t="s">
        <v>25278</v>
      </c>
      <c r="D5173">
        <v>5000</v>
      </c>
      <c r="E5173" t="s">
        <v>10607</v>
      </c>
      <c r="F5173" t="s">
        <v>25279</v>
      </c>
      <c r="I5173" t="s">
        <v>25280</v>
      </c>
      <c r="K5173" t="s">
        <v>25281</v>
      </c>
      <c r="L5173" t="s">
        <v>25282</v>
      </c>
      <c r="M5173">
        <v>8801</v>
      </c>
      <c r="N5173">
        <v>2</v>
      </c>
      <c r="R5173" s="1">
        <v>40162</v>
      </c>
      <c r="S5173" t="s">
        <v>80</v>
      </c>
      <c r="V5173" s="1">
        <v>28460</v>
      </c>
      <c r="W5173">
        <v>1</v>
      </c>
      <c r="X5173" t="s">
        <v>760</v>
      </c>
      <c r="Y5173">
        <v>1</v>
      </c>
      <c r="Z5173" t="s">
        <v>46545</v>
      </c>
      <c r="AC5173">
        <v>312</v>
      </c>
      <c r="AD5173" t="s">
        <v>44564</v>
      </c>
      <c r="AE5173">
        <v>1122</v>
      </c>
      <c r="AF5173" t="s">
        <v>54541</v>
      </c>
      <c r="AG5173">
        <v>3</v>
      </c>
      <c r="AH5173" t="s">
        <v>81</v>
      </c>
      <c r="AI5173">
        <v>99</v>
      </c>
      <c r="AJ5173" t="s">
        <v>54511</v>
      </c>
      <c r="AK5173">
        <v>461</v>
      </c>
      <c r="AL5173" t="s">
        <v>10612</v>
      </c>
      <c r="AS5173">
        <v>0</v>
      </c>
      <c r="AT5173" t="s">
        <v>61</v>
      </c>
      <c r="AU5173" t="s">
        <v>12530</v>
      </c>
      <c r="AX5173">
        <v>55.405235977144301</v>
      </c>
      <c r="AY5173">
        <v>10.3868528926132</v>
      </c>
      <c r="AZ5173" t="s">
        <v>62</v>
      </c>
      <c r="BA5173">
        <v>1083</v>
      </c>
      <c r="BB5173" t="s">
        <v>2861</v>
      </c>
    </row>
    <row r="5174" spans="1:54" x14ac:dyDescent="0.25">
      <c r="A5174" s="1">
        <v>45200</v>
      </c>
      <c r="B5174">
        <v>461407</v>
      </c>
      <c r="C5174" t="s">
        <v>25283</v>
      </c>
      <c r="D5174">
        <v>5220</v>
      </c>
      <c r="E5174" t="s">
        <v>54785</v>
      </c>
      <c r="F5174" t="s">
        <v>25284</v>
      </c>
      <c r="G5174">
        <v>30859480</v>
      </c>
      <c r="H5174">
        <v>1009769788</v>
      </c>
      <c r="I5174" t="s">
        <v>25285</v>
      </c>
      <c r="J5174" t="s">
        <v>25286</v>
      </c>
      <c r="K5174" t="s">
        <v>25287</v>
      </c>
      <c r="L5174" t="s">
        <v>53361</v>
      </c>
      <c r="M5174">
        <v>733</v>
      </c>
      <c r="N5174">
        <v>4</v>
      </c>
      <c r="R5174" s="1">
        <v>42849</v>
      </c>
      <c r="S5174" t="s">
        <v>56</v>
      </c>
      <c r="V5174" s="1">
        <v>42826</v>
      </c>
      <c r="W5174">
        <v>4</v>
      </c>
      <c r="X5174" t="s">
        <v>725</v>
      </c>
      <c r="Y5174">
        <v>4</v>
      </c>
      <c r="Z5174" t="s">
        <v>1324</v>
      </c>
      <c r="AB5174">
        <v>197309</v>
      </c>
      <c r="AC5174">
        <v>383</v>
      </c>
      <c r="AD5174" t="s">
        <v>1799</v>
      </c>
      <c r="AE5174">
        <v>1085</v>
      </c>
      <c r="AF5174" t="s">
        <v>46731</v>
      </c>
      <c r="AG5174">
        <v>3</v>
      </c>
      <c r="AH5174" t="s">
        <v>81</v>
      </c>
      <c r="AI5174">
        <v>99</v>
      </c>
      <c r="AJ5174" t="s">
        <v>54511</v>
      </c>
      <c r="AK5174">
        <v>461</v>
      </c>
      <c r="AL5174" t="s">
        <v>10612</v>
      </c>
      <c r="AM5174">
        <v>2</v>
      </c>
      <c r="AN5174" t="s">
        <v>119</v>
      </c>
      <c r="AO5174">
        <v>280696</v>
      </c>
      <c r="AP5174">
        <v>630401</v>
      </c>
      <c r="AQ5174" t="s">
        <v>11992</v>
      </c>
      <c r="AR5174" t="s">
        <v>11993</v>
      </c>
      <c r="AS5174">
        <v>2</v>
      </c>
      <c r="AT5174" t="s">
        <v>1413</v>
      </c>
      <c r="AU5174" t="s">
        <v>53362</v>
      </c>
      <c r="AX5174">
        <v>55.389788485087401</v>
      </c>
      <c r="AY5174">
        <v>10.440197575983801</v>
      </c>
      <c r="AZ5174" t="s">
        <v>62</v>
      </c>
      <c r="BA5174">
        <v>1083</v>
      </c>
      <c r="BB5174" t="s">
        <v>2861</v>
      </c>
    </row>
    <row r="5175" spans="1:54" x14ac:dyDescent="0.25">
      <c r="A5175" s="1">
        <v>45200</v>
      </c>
      <c r="B5175">
        <v>461408</v>
      </c>
      <c r="C5175" t="s">
        <v>25288</v>
      </c>
      <c r="D5175">
        <v>5220</v>
      </c>
      <c r="E5175" t="s">
        <v>54785</v>
      </c>
      <c r="F5175" t="s">
        <v>25289</v>
      </c>
      <c r="G5175">
        <v>30859480</v>
      </c>
      <c r="H5175">
        <v>1009769788</v>
      </c>
      <c r="I5175" t="s">
        <v>25290</v>
      </c>
      <c r="J5175" t="s">
        <v>25286</v>
      </c>
      <c r="K5175" t="s">
        <v>25287</v>
      </c>
      <c r="L5175" t="s">
        <v>53361</v>
      </c>
      <c r="M5175">
        <v>733</v>
      </c>
      <c r="N5175">
        <v>4</v>
      </c>
      <c r="R5175" s="1">
        <v>42849</v>
      </c>
      <c r="S5175" t="s">
        <v>56</v>
      </c>
      <c r="V5175" s="1">
        <v>42826</v>
      </c>
      <c r="W5175">
        <v>4</v>
      </c>
      <c r="X5175" t="s">
        <v>725</v>
      </c>
      <c r="Y5175">
        <v>4</v>
      </c>
      <c r="Z5175" t="s">
        <v>1324</v>
      </c>
      <c r="AB5175">
        <v>196809</v>
      </c>
      <c r="AC5175">
        <v>385</v>
      </c>
      <c r="AD5175" t="s">
        <v>4845</v>
      </c>
      <c r="AE5175">
        <v>1085</v>
      </c>
      <c r="AF5175" t="s">
        <v>46731</v>
      </c>
      <c r="AG5175">
        <v>3</v>
      </c>
      <c r="AH5175" t="s">
        <v>81</v>
      </c>
      <c r="AI5175">
        <v>99</v>
      </c>
      <c r="AJ5175" t="s">
        <v>54511</v>
      </c>
      <c r="AK5175">
        <v>461</v>
      </c>
      <c r="AL5175" t="s">
        <v>10612</v>
      </c>
      <c r="AM5175">
        <v>2</v>
      </c>
      <c r="AN5175" t="s">
        <v>119</v>
      </c>
      <c r="AO5175">
        <v>280696</v>
      </c>
      <c r="AP5175">
        <v>630401</v>
      </c>
      <c r="AQ5175" t="s">
        <v>11992</v>
      </c>
      <c r="AR5175" t="s">
        <v>11993</v>
      </c>
      <c r="AS5175">
        <v>2</v>
      </c>
      <c r="AT5175" t="s">
        <v>1413</v>
      </c>
      <c r="AU5175" t="s">
        <v>53362</v>
      </c>
      <c r="AX5175">
        <v>55.389788485087401</v>
      </c>
      <c r="AY5175">
        <v>10.440197575983801</v>
      </c>
      <c r="AZ5175" t="s">
        <v>62</v>
      </c>
      <c r="BA5175">
        <v>1083</v>
      </c>
      <c r="BB5175" t="s">
        <v>2861</v>
      </c>
    </row>
    <row r="5176" spans="1:54" x14ac:dyDescent="0.25">
      <c r="A5176" s="1">
        <v>45200</v>
      </c>
      <c r="B5176">
        <v>461409</v>
      </c>
      <c r="C5176" t="s">
        <v>25291</v>
      </c>
      <c r="D5176">
        <v>5220</v>
      </c>
      <c r="E5176" t="s">
        <v>54785</v>
      </c>
      <c r="F5176" t="s">
        <v>25292</v>
      </c>
      <c r="G5176">
        <v>30859480</v>
      </c>
      <c r="H5176">
        <v>1009769788</v>
      </c>
      <c r="I5176" t="s">
        <v>25293</v>
      </c>
      <c r="J5176" t="s">
        <v>25286</v>
      </c>
      <c r="K5176" t="s">
        <v>25287</v>
      </c>
      <c r="L5176" t="s">
        <v>53361</v>
      </c>
      <c r="M5176">
        <v>733</v>
      </c>
      <c r="N5176">
        <v>4</v>
      </c>
      <c r="R5176" s="1">
        <v>42849</v>
      </c>
      <c r="S5176" t="s">
        <v>56</v>
      </c>
      <c r="V5176" s="1">
        <v>42826</v>
      </c>
      <c r="W5176">
        <v>4</v>
      </c>
      <c r="X5176" t="s">
        <v>725</v>
      </c>
      <c r="Y5176">
        <v>4</v>
      </c>
      <c r="Z5176" t="s">
        <v>1324</v>
      </c>
      <c r="AB5176">
        <v>195807</v>
      </c>
      <c r="AC5176">
        <v>380</v>
      </c>
      <c r="AD5176" t="s">
        <v>1863</v>
      </c>
      <c r="AE5176">
        <v>1085</v>
      </c>
      <c r="AF5176" t="s">
        <v>46731</v>
      </c>
      <c r="AG5176">
        <v>3</v>
      </c>
      <c r="AH5176" t="s">
        <v>81</v>
      </c>
      <c r="AI5176">
        <v>99</v>
      </c>
      <c r="AJ5176" t="s">
        <v>54511</v>
      </c>
      <c r="AK5176">
        <v>461</v>
      </c>
      <c r="AL5176" t="s">
        <v>10612</v>
      </c>
      <c r="AM5176">
        <v>2</v>
      </c>
      <c r="AN5176" t="s">
        <v>119</v>
      </c>
      <c r="AO5176">
        <v>280696</v>
      </c>
      <c r="AP5176">
        <v>630401</v>
      </c>
      <c r="AQ5176" t="s">
        <v>11992</v>
      </c>
      <c r="AR5176" t="s">
        <v>11993</v>
      </c>
      <c r="AS5176">
        <v>2</v>
      </c>
      <c r="AT5176" t="s">
        <v>1413</v>
      </c>
      <c r="AU5176" t="s">
        <v>53362</v>
      </c>
      <c r="AX5176">
        <v>55.389788485087401</v>
      </c>
      <c r="AY5176">
        <v>10.440197575983801</v>
      </c>
      <c r="AZ5176" t="s">
        <v>62</v>
      </c>
      <c r="BA5176">
        <v>1083</v>
      </c>
      <c r="BB5176" t="s">
        <v>2861</v>
      </c>
    </row>
    <row r="5177" spans="1:54" x14ac:dyDescent="0.25">
      <c r="A5177" s="1">
        <v>45200</v>
      </c>
      <c r="B5177">
        <v>461410</v>
      </c>
      <c r="C5177" t="s">
        <v>25294</v>
      </c>
      <c r="D5177">
        <v>5230</v>
      </c>
      <c r="E5177" t="s">
        <v>11788</v>
      </c>
      <c r="F5177" t="s">
        <v>50143</v>
      </c>
      <c r="G5177">
        <v>91471450</v>
      </c>
      <c r="H5177">
        <v>1003403289</v>
      </c>
      <c r="I5177" t="s">
        <v>4425</v>
      </c>
      <c r="J5177" t="s">
        <v>25295</v>
      </c>
      <c r="K5177" t="s">
        <v>25296</v>
      </c>
      <c r="L5177" t="s">
        <v>55880</v>
      </c>
      <c r="M5177">
        <v>5714</v>
      </c>
      <c r="N5177">
        <v>1</v>
      </c>
      <c r="R5177" s="1">
        <v>40162</v>
      </c>
      <c r="S5177" t="s">
        <v>80</v>
      </c>
      <c r="V5177" s="1">
        <v>39052</v>
      </c>
      <c r="W5177">
        <v>4</v>
      </c>
      <c r="X5177" t="s">
        <v>725</v>
      </c>
      <c r="Y5177">
        <v>1</v>
      </c>
      <c r="Z5177" t="s">
        <v>46545</v>
      </c>
      <c r="AB5177">
        <v>190511</v>
      </c>
      <c r="AC5177">
        <v>305</v>
      </c>
      <c r="AD5177" t="s">
        <v>2417</v>
      </c>
      <c r="AE5177">
        <v>1121</v>
      </c>
      <c r="AF5177" t="s">
        <v>53100</v>
      </c>
      <c r="AG5177">
        <v>5</v>
      </c>
      <c r="AH5177" t="s">
        <v>1589</v>
      </c>
      <c r="AI5177">
        <v>76</v>
      </c>
      <c r="AJ5177" t="s">
        <v>46747</v>
      </c>
      <c r="AK5177">
        <v>461</v>
      </c>
      <c r="AL5177" t="s">
        <v>10612</v>
      </c>
      <c r="AQ5177" t="s">
        <v>25297</v>
      </c>
      <c r="AR5177" t="s">
        <v>25298</v>
      </c>
      <c r="AS5177">
        <v>0</v>
      </c>
      <c r="AT5177" t="s">
        <v>61</v>
      </c>
      <c r="AU5177" t="s">
        <v>55881</v>
      </c>
      <c r="AX5177">
        <v>55.374382794201303</v>
      </c>
      <c r="AY5177">
        <v>10.3969786681011</v>
      </c>
      <c r="AZ5177" t="s">
        <v>62</v>
      </c>
      <c r="BA5177">
        <v>1083</v>
      </c>
      <c r="BB5177" t="s">
        <v>2861</v>
      </c>
    </row>
    <row r="5178" spans="1:54" x14ac:dyDescent="0.25">
      <c r="A5178" s="1">
        <v>45200</v>
      </c>
      <c r="B5178">
        <v>461411</v>
      </c>
      <c r="C5178" t="s">
        <v>25299</v>
      </c>
      <c r="D5178">
        <v>5000</v>
      </c>
      <c r="E5178" t="s">
        <v>10607</v>
      </c>
      <c r="F5178" t="s">
        <v>50144</v>
      </c>
      <c r="I5178" t="s">
        <v>25300</v>
      </c>
      <c r="K5178" t="s">
        <v>25301</v>
      </c>
      <c r="L5178" t="s">
        <v>55965</v>
      </c>
      <c r="M5178">
        <v>5714</v>
      </c>
      <c r="N5178">
        <v>25</v>
      </c>
      <c r="R5178" s="1">
        <v>42543</v>
      </c>
      <c r="S5178" t="s">
        <v>56</v>
      </c>
      <c r="V5178" s="1">
        <v>28581</v>
      </c>
      <c r="W5178">
        <v>4</v>
      </c>
      <c r="X5178" t="s">
        <v>725</v>
      </c>
      <c r="Y5178">
        <v>4</v>
      </c>
      <c r="Z5178" t="s">
        <v>1324</v>
      </c>
      <c r="AC5178">
        <v>331</v>
      </c>
      <c r="AD5178" t="s">
        <v>49410</v>
      </c>
      <c r="AE5178">
        <v>1131</v>
      </c>
      <c r="AF5178" t="s">
        <v>1853</v>
      </c>
      <c r="AG5178">
        <v>3</v>
      </c>
      <c r="AH5178" t="s">
        <v>81</v>
      </c>
      <c r="AI5178">
        <v>99</v>
      </c>
      <c r="AJ5178" t="s">
        <v>54511</v>
      </c>
      <c r="AK5178">
        <v>461</v>
      </c>
      <c r="AL5178" t="s">
        <v>10612</v>
      </c>
      <c r="AP5178">
        <v>461437</v>
      </c>
      <c r="AQ5178" t="s">
        <v>1819</v>
      </c>
      <c r="AS5178">
        <v>2</v>
      </c>
      <c r="AT5178" t="s">
        <v>1413</v>
      </c>
      <c r="AU5178" t="s">
        <v>55881</v>
      </c>
      <c r="AV5178" t="s">
        <v>25302</v>
      </c>
      <c r="AZ5178" t="s">
        <v>62</v>
      </c>
      <c r="BA5178">
        <v>1083</v>
      </c>
      <c r="BB5178" t="s">
        <v>2861</v>
      </c>
    </row>
    <row r="5179" spans="1:54" x14ac:dyDescent="0.25">
      <c r="A5179" s="1">
        <v>45200</v>
      </c>
      <c r="B5179">
        <v>461412</v>
      </c>
      <c r="C5179" t="s">
        <v>53711</v>
      </c>
      <c r="D5179">
        <v>5000</v>
      </c>
      <c r="E5179" t="s">
        <v>10607</v>
      </c>
      <c r="F5179" t="s">
        <v>53712</v>
      </c>
      <c r="G5179">
        <v>30859480</v>
      </c>
      <c r="H5179">
        <v>1003403587</v>
      </c>
      <c r="I5179" t="s">
        <v>25303</v>
      </c>
      <c r="J5179" t="s">
        <v>25304</v>
      </c>
      <c r="K5179" t="s">
        <v>12528</v>
      </c>
      <c r="L5179" t="s">
        <v>12529</v>
      </c>
      <c r="M5179">
        <v>8801</v>
      </c>
      <c r="N5179">
        <v>5</v>
      </c>
      <c r="R5179" s="1">
        <v>42849</v>
      </c>
      <c r="S5179" t="s">
        <v>56</v>
      </c>
      <c r="V5179" s="1">
        <v>42826</v>
      </c>
      <c r="W5179">
        <v>4</v>
      </c>
      <c r="X5179" t="s">
        <v>725</v>
      </c>
      <c r="Y5179">
        <v>4</v>
      </c>
      <c r="Z5179" t="s">
        <v>1324</v>
      </c>
      <c r="AB5179">
        <v>196809</v>
      </c>
      <c r="AC5179">
        <v>333</v>
      </c>
      <c r="AD5179" t="s">
        <v>46738</v>
      </c>
      <c r="AE5179">
        <v>1085</v>
      </c>
      <c r="AF5179" t="s">
        <v>46731</v>
      </c>
      <c r="AG5179">
        <v>3</v>
      </c>
      <c r="AH5179" t="s">
        <v>81</v>
      </c>
      <c r="AI5179">
        <v>99</v>
      </c>
      <c r="AJ5179" t="s">
        <v>54511</v>
      </c>
      <c r="AK5179">
        <v>461</v>
      </c>
      <c r="AL5179" t="s">
        <v>10612</v>
      </c>
      <c r="AM5179">
        <v>2</v>
      </c>
      <c r="AN5179" t="s">
        <v>119</v>
      </c>
      <c r="AO5179">
        <v>280696</v>
      </c>
      <c r="AP5179">
        <v>630401</v>
      </c>
      <c r="AQ5179" t="s">
        <v>11992</v>
      </c>
      <c r="AR5179" t="s">
        <v>11993</v>
      </c>
      <c r="AS5179">
        <v>2</v>
      </c>
      <c r="AT5179" t="s">
        <v>1413</v>
      </c>
      <c r="AU5179" t="s">
        <v>12530</v>
      </c>
      <c r="AX5179">
        <v>55.4047405216307</v>
      </c>
      <c r="AY5179">
        <v>10.388025435128201</v>
      </c>
      <c r="AZ5179" t="s">
        <v>62</v>
      </c>
      <c r="BA5179">
        <v>1083</v>
      </c>
      <c r="BB5179" t="s">
        <v>2861</v>
      </c>
    </row>
    <row r="5180" spans="1:54" x14ac:dyDescent="0.25">
      <c r="A5180" s="1">
        <v>45200</v>
      </c>
      <c r="B5180">
        <v>461413</v>
      </c>
      <c r="C5180" t="s">
        <v>45864</v>
      </c>
      <c r="D5180">
        <v>5200</v>
      </c>
      <c r="E5180" t="s">
        <v>15014</v>
      </c>
      <c r="F5180" t="s">
        <v>53713</v>
      </c>
      <c r="G5180">
        <v>30859480</v>
      </c>
      <c r="H5180">
        <v>1004909640</v>
      </c>
      <c r="I5180" t="s">
        <v>50080</v>
      </c>
      <c r="J5180" t="s">
        <v>25305</v>
      </c>
      <c r="K5180" t="s">
        <v>25306</v>
      </c>
      <c r="L5180" t="s">
        <v>25307</v>
      </c>
      <c r="M5180">
        <v>5363</v>
      </c>
      <c r="N5180">
        <v>180</v>
      </c>
      <c r="R5180" s="1">
        <v>42849</v>
      </c>
      <c r="S5180" t="s">
        <v>56</v>
      </c>
      <c r="V5180" s="1">
        <v>42826</v>
      </c>
      <c r="W5180">
        <v>4</v>
      </c>
      <c r="X5180" t="s">
        <v>725</v>
      </c>
      <c r="Y5180">
        <v>4</v>
      </c>
      <c r="Z5180" t="s">
        <v>1324</v>
      </c>
      <c r="AC5180">
        <v>311</v>
      </c>
      <c r="AD5180" t="s">
        <v>44573</v>
      </c>
      <c r="AE5180">
        <v>1085</v>
      </c>
      <c r="AF5180" t="s">
        <v>46731</v>
      </c>
      <c r="AG5180">
        <v>3</v>
      </c>
      <c r="AH5180" t="s">
        <v>81</v>
      </c>
      <c r="AI5180">
        <v>99</v>
      </c>
      <c r="AJ5180" t="s">
        <v>54511</v>
      </c>
      <c r="AK5180">
        <v>461</v>
      </c>
      <c r="AL5180" t="s">
        <v>10612</v>
      </c>
      <c r="AM5180">
        <v>2</v>
      </c>
      <c r="AN5180" t="s">
        <v>119</v>
      </c>
      <c r="AO5180">
        <v>280696</v>
      </c>
      <c r="AP5180">
        <v>630401</v>
      </c>
      <c r="AQ5180" t="s">
        <v>11992</v>
      </c>
      <c r="AR5180" t="s">
        <v>11993</v>
      </c>
      <c r="AS5180">
        <v>2</v>
      </c>
      <c r="AT5180" t="s">
        <v>1413</v>
      </c>
      <c r="AU5180" t="s">
        <v>23294</v>
      </c>
      <c r="AX5180">
        <v>55.391986841510302</v>
      </c>
      <c r="AY5180">
        <v>10.3399958016577</v>
      </c>
      <c r="AZ5180" t="s">
        <v>62</v>
      </c>
      <c r="BA5180">
        <v>1083</v>
      </c>
      <c r="BB5180" t="s">
        <v>2861</v>
      </c>
    </row>
    <row r="5181" spans="1:54" x14ac:dyDescent="0.25">
      <c r="A5181" s="1">
        <v>45200</v>
      </c>
      <c r="B5181">
        <v>461414</v>
      </c>
      <c r="C5181" t="s">
        <v>25308</v>
      </c>
      <c r="D5181">
        <v>5000</v>
      </c>
      <c r="E5181" t="s">
        <v>10607</v>
      </c>
      <c r="F5181" t="s">
        <v>25309</v>
      </c>
      <c r="G5181">
        <v>32469647</v>
      </c>
      <c r="H5181">
        <v>1015551484</v>
      </c>
      <c r="I5181" t="s">
        <v>10609</v>
      </c>
      <c r="J5181" t="s">
        <v>25310</v>
      </c>
      <c r="K5181" t="s">
        <v>10610</v>
      </c>
      <c r="L5181" t="s">
        <v>10611</v>
      </c>
      <c r="M5181">
        <v>5956</v>
      </c>
      <c r="N5181">
        <v>1</v>
      </c>
      <c r="R5181" s="1">
        <v>43154</v>
      </c>
      <c r="S5181" t="s">
        <v>56</v>
      </c>
      <c r="W5181">
        <v>1</v>
      </c>
      <c r="X5181" t="s">
        <v>760</v>
      </c>
      <c r="Y5181">
        <v>7</v>
      </c>
      <c r="Z5181" t="s">
        <v>1499</v>
      </c>
      <c r="AB5181">
        <v>192909</v>
      </c>
      <c r="AC5181">
        <v>323</v>
      </c>
      <c r="AD5181" t="s">
        <v>1939</v>
      </c>
      <c r="AE5181">
        <v>1084</v>
      </c>
      <c r="AF5181" t="s">
        <v>1825</v>
      </c>
      <c r="AG5181">
        <v>4</v>
      </c>
      <c r="AH5181" t="s">
        <v>44547</v>
      </c>
      <c r="AI5181">
        <v>99</v>
      </c>
      <c r="AJ5181" t="s">
        <v>54511</v>
      </c>
      <c r="AK5181">
        <v>461</v>
      </c>
      <c r="AL5181" t="s">
        <v>10612</v>
      </c>
      <c r="AQ5181" t="s">
        <v>10613</v>
      </c>
      <c r="AR5181" t="s">
        <v>10614</v>
      </c>
      <c r="AS5181">
        <v>1</v>
      </c>
      <c r="AT5181" t="s">
        <v>1446</v>
      </c>
      <c r="AU5181" t="s">
        <v>10615</v>
      </c>
      <c r="AX5181">
        <v>55.399768010000003</v>
      </c>
      <c r="AY5181">
        <v>10.39145119</v>
      </c>
      <c r="AZ5181" t="s">
        <v>62</v>
      </c>
      <c r="BA5181">
        <v>1083</v>
      </c>
      <c r="BB5181" t="s">
        <v>2861</v>
      </c>
    </row>
    <row r="5182" spans="1:54" x14ac:dyDescent="0.25">
      <c r="A5182" s="1">
        <v>45200</v>
      </c>
      <c r="B5182">
        <v>461415</v>
      </c>
      <c r="C5182" t="s">
        <v>25311</v>
      </c>
      <c r="D5182">
        <v>5200</v>
      </c>
      <c r="E5182" t="s">
        <v>15014</v>
      </c>
      <c r="F5182" t="s">
        <v>25312</v>
      </c>
      <c r="G5182">
        <v>23267519</v>
      </c>
      <c r="H5182">
        <v>1003401328</v>
      </c>
      <c r="I5182" t="s">
        <v>15015</v>
      </c>
      <c r="J5182" t="s">
        <v>25313</v>
      </c>
      <c r="K5182" t="s">
        <v>25314</v>
      </c>
      <c r="L5182" t="s">
        <v>15017</v>
      </c>
      <c r="M5182">
        <v>1917</v>
      </c>
      <c r="N5182">
        <v>10</v>
      </c>
      <c r="R5182" s="1">
        <v>45139</v>
      </c>
      <c r="S5182" t="s">
        <v>6399</v>
      </c>
      <c r="W5182">
        <v>4</v>
      </c>
      <c r="X5182" t="s">
        <v>725</v>
      </c>
      <c r="Y5182">
        <v>1</v>
      </c>
      <c r="Z5182" t="s">
        <v>46545</v>
      </c>
      <c r="AB5182">
        <v>195408</v>
      </c>
      <c r="AC5182">
        <v>240</v>
      </c>
      <c r="AD5182" t="s">
        <v>2530</v>
      </c>
      <c r="AE5182">
        <v>1071</v>
      </c>
      <c r="AF5182" t="s">
        <v>1688</v>
      </c>
      <c r="AG5182">
        <v>4</v>
      </c>
      <c r="AH5182" t="s">
        <v>44547</v>
      </c>
      <c r="AI5182">
        <v>99</v>
      </c>
      <c r="AJ5182" t="s">
        <v>54511</v>
      </c>
      <c r="AK5182">
        <v>461</v>
      </c>
      <c r="AL5182" t="s">
        <v>10612</v>
      </c>
      <c r="AQ5182" t="s">
        <v>25185</v>
      </c>
      <c r="AR5182" t="s">
        <v>15019</v>
      </c>
      <c r="AS5182">
        <v>1</v>
      </c>
      <c r="AT5182" t="s">
        <v>1446</v>
      </c>
      <c r="AU5182" t="s">
        <v>15020</v>
      </c>
      <c r="AX5182">
        <v>55.389279690000002</v>
      </c>
      <c r="AY5182">
        <v>10.331478349999999</v>
      </c>
      <c r="AZ5182" t="s">
        <v>62</v>
      </c>
      <c r="BA5182">
        <v>1083</v>
      </c>
      <c r="BB5182" t="s">
        <v>2861</v>
      </c>
    </row>
    <row r="5183" spans="1:54" x14ac:dyDescent="0.25">
      <c r="A5183" s="1">
        <v>45200</v>
      </c>
      <c r="B5183">
        <v>461416</v>
      </c>
      <c r="C5183" t="s">
        <v>25315</v>
      </c>
      <c r="D5183">
        <v>5230</v>
      </c>
      <c r="E5183" t="s">
        <v>11788</v>
      </c>
      <c r="F5183" t="s">
        <v>25316</v>
      </c>
      <c r="G5183">
        <v>29283958</v>
      </c>
      <c r="H5183">
        <v>1003403113</v>
      </c>
      <c r="I5183" t="s">
        <v>19991</v>
      </c>
      <c r="J5183" t="s">
        <v>25317</v>
      </c>
      <c r="K5183" t="s">
        <v>14014</v>
      </c>
      <c r="L5183" t="s">
        <v>14015</v>
      </c>
      <c r="M5183">
        <v>1186</v>
      </c>
      <c r="N5183">
        <v>55</v>
      </c>
      <c r="R5183" s="1">
        <v>43791</v>
      </c>
      <c r="S5183" t="s">
        <v>56</v>
      </c>
      <c r="W5183">
        <v>4</v>
      </c>
      <c r="X5183" t="s">
        <v>725</v>
      </c>
      <c r="Y5183">
        <v>4</v>
      </c>
      <c r="Z5183" t="s">
        <v>1324</v>
      </c>
      <c r="AB5183">
        <v>196609</v>
      </c>
      <c r="AC5183">
        <v>301</v>
      </c>
      <c r="AD5183" t="s">
        <v>1853</v>
      </c>
      <c r="AE5183">
        <v>1131</v>
      </c>
      <c r="AF5183" t="s">
        <v>1853</v>
      </c>
      <c r="AG5183">
        <v>1</v>
      </c>
      <c r="AH5183" t="s">
        <v>44482</v>
      </c>
      <c r="AI5183">
        <v>99</v>
      </c>
      <c r="AJ5183" t="s">
        <v>54511</v>
      </c>
      <c r="AK5183">
        <v>461</v>
      </c>
      <c r="AL5183" t="s">
        <v>10612</v>
      </c>
      <c r="AP5183">
        <v>461437</v>
      </c>
      <c r="AQ5183" t="s">
        <v>19993</v>
      </c>
      <c r="AR5183" t="s">
        <v>14018</v>
      </c>
      <c r="AS5183">
        <v>2</v>
      </c>
      <c r="AT5183" t="s">
        <v>1413</v>
      </c>
      <c r="AU5183" t="s">
        <v>14019</v>
      </c>
      <c r="AX5183">
        <v>55.368643710000001</v>
      </c>
      <c r="AY5183">
        <v>10.428177460000001</v>
      </c>
      <c r="AZ5183" t="s">
        <v>62</v>
      </c>
      <c r="BA5183">
        <v>1083</v>
      </c>
      <c r="BB5183" t="s">
        <v>2861</v>
      </c>
    </row>
    <row r="5184" spans="1:54" x14ac:dyDescent="0.25">
      <c r="A5184" s="1">
        <v>45200</v>
      </c>
      <c r="B5184">
        <v>461417</v>
      </c>
      <c r="C5184" t="s">
        <v>25318</v>
      </c>
      <c r="D5184">
        <v>5000</v>
      </c>
      <c r="E5184" t="s">
        <v>10607</v>
      </c>
      <c r="F5184" t="s">
        <v>54934</v>
      </c>
      <c r="G5184">
        <v>23267519</v>
      </c>
      <c r="H5184">
        <v>1003401390</v>
      </c>
      <c r="I5184" t="s">
        <v>50145</v>
      </c>
      <c r="J5184" t="s">
        <v>25319</v>
      </c>
      <c r="K5184" t="s">
        <v>25314</v>
      </c>
      <c r="L5184" t="s">
        <v>25320</v>
      </c>
      <c r="M5184">
        <v>1692</v>
      </c>
      <c r="N5184">
        <v>3</v>
      </c>
      <c r="R5184" s="1">
        <v>42305</v>
      </c>
      <c r="S5184" t="s">
        <v>56</v>
      </c>
      <c r="V5184" s="1">
        <v>42278</v>
      </c>
      <c r="W5184">
        <v>4</v>
      </c>
      <c r="X5184" t="s">
        <v>725</v>
      </c>
      <c r="Y5184">
        <v>1</v>
      </c>
      <c r="Z5184" t="s">
        <v>46545</v>
      </c>
      <c r="AB5184">
        <v>197408</v>
      </c>
      <c r="AC5184">
        <v>241</v>
      </c>
      <c r="AD5184" t="s">
        <v>1722</v>
      </c>
      <c r="AE5184">
        <v>1071</v>
      </c>
      <c r="AF5184" t="s">
        <v>1688</v>
      </c>
      <c r="AG5184">
        <v>3</v>
      </c>
      <c r="AH5184" t="s">
        <v>81</v>
      </c>
      <c r="AI5184">
        <v>99</v>
      </c>
      <c r="AJ5184" t="s">
        <v>54511</v>
      </c>
      <c r="AK5184">
        <v>461</v>
      </c>
      <c r="AL5184" t="s">
        <v>10612</v>
      </c>
      <c r="AM5184">
        <v>2</v>
      </c>
      <c r="AN5184" t="s">
        <v>119</v>
      </c>
      <c r="AO5184">
        <v>461415</v>
      </c>
      <c r="AP5184">
        <v>461415</v>
      </c>
      <c r="AQ5184" t="s">
        <v>25185</v>
      </c>
      <c r="AR5184" t="s">
        <v>15019</v>
      </c>
      <c r="AS5184">
        <v>2</v>
      </c>
      <c r="AT5184" t="s">
        <v>1413</v>
      </c>
      <c r="AU5184" t="s">
        <v>11786</v>
      </c>
      <c r="AV5184" t="s">
        <v>25321</v>
      </c>
      <c r="AX5184">
        <v>55.404123965516199</v>
      </c>
      <c r="AY5184">
        <v>10.385677448412199</v>
      </c>
      <c r="AZ5184" t="s">
        <v>62</v>
      </c>
      <c r="BA5184">
        <v>1083</v>
      </c>
      <c r="BB5184" t="s">
        <v>2861</v>
      </c>
    </row>
    <row r="5185" spans="1:54" x14ac:dyDescent="0.25">
      <c r="A5185" s="1">
        <v>45200</v>
      </c>
      <c r="B5185">
        <v>461418</v>
      </c>
      <c r="C5185" t="s">
        <v>25322</v>
      </c>
      <c r="D5185">
        <v>5000</v>
      </c>
      <c r="E5185" t="s">
        <v>10607</v>
      </c>
      <c r="F5185" t="s">
        <v>45865</v>
      </c>
      <c r="I5185" t="s">
        <v>25323</v>
      </c>
      <c r="K5185" t="s">
        <v>25324</v>
      </c>
      <c r="L5185" t="s">
        <v>50146</v>
      </c>
      <c r="M5185">
        <v>4412</v>
      </c>
      <c r="N5185">
        <v>6</v>
      </c>
      <c r="P5185">
        <v>6</v>
      </c>
      <c r="R5185" s="1">
        <v>40162</v>
      </c>
      <c r="S5185" t="s">
        <v>80</v>
      </c>
      <c r="V5185" s="1">
        <v>33239</v>
      </c>
      <c r="W5185">
        <v>3</v>
      </c>
      <c r="X5185" t="s">
        <v>3496</v>
      </c>
      <c r="Y5185">
        <v>1</v>
      </c>
      <c r="Z5185" t="s">
        <v>46545</v>
      </c>
      <c r="AB5185">
        <v>197008</v>
      </c>
      <c r="AC5185">
        <v>281</v>
      </c>
      <c r="AD5185" t="s">
        <v>1773</v>
      </c>
      <c r="AE5185">
        <v>1073</v>
      </c>
      <c r="AF5185" t="s">
        <v>52650</v>
      </c>
      <c r="AG5185">
        <v>3</v>
      </c>
      <c r="AH5185" t="s">
        <v>81</v>
      </c>
      <c r="AI5185">
        <v>99</v>
      </c>
      <c r="AJ5185" t="s">
        <v>54511</v>
      </c>
      <c r="AK5185">
        <v>461</v>
      </c>
      <c r="AL5185" t="s">
        <v>10612</v>
      </c>
      <c r="AS5185">
        <v>0</v>
      </c>
      <c r="AT5185" t="s">
        <v>61</v>
      </c>
      <c r="AU5185" t="s">
        <v>48606</v>
      </c>
      <c r="AX5185">
        <v>55.382177265815898</v>
      </c>
      <c r="AY5185">
        <v>10.369819925376</v>
      </c>
      <c r="AZ5185" t="s">
        <v>62</v>
      </c>
      <c r="BA5185">
        <v>1083</v>
      </c>
      <c r="BB5185" t="s">
        <v>2861</v>
      </c>
    </row>
    <row r="5186" spans="1:54" x14ac:dyDescent="0.25">
      <c r="A5186" s="1">
        <v>45200</v>
      </c>
      <c r="B5186">
        <v>461419</v>
      </c>
      <c r="C5186" t="s">
        <v>25325</v>
      </c>
      <c r="D5186">
        <v>5000</v>
      </c>
      <c r="E5186" t="s">
        <v>10607</v>
      </c>
      <c r="F5186" t="s">
        <v>25326</v>
      </c>
      <c r="G5186">
        <v>51531817</v>
      </c>
      <c r="H5186">
        <v>1019777053</v>
      </c>
      <c r="I5186" t="s">
        <v>2273</v>
      </c>
      <c r="J5186" t="s">
        <v>25327</v>
      </c>
      <c r="K5186" t="s">
        <v>2275</v>
      </c>
      <c r="L5186" t="s">
        <v>25328</v>
      </c>
      <c r="M5186">
        <v>5956</v>
      </c>
      <c r="N5186">
        <v>1</v>
      </c>
      <c r="P5186">
        <v>4</v>
      </c>
      <c r="R5186" s="1">
        <v>45068</v>
      </c>
      <c r="S5186" t="s">
        <v>6399</v>
      </c>
      <c r="W5186">
        <v>1</v>
      </c>
      <c r="X5186" t="s">
        <v>760</v>
      </c>
      <c r="Y5186">
        <v>7</v>
      </c>
      <c r="Z5186" t="s">
        <v>1499</v>
      </c>
      <c r="AB5186">
        <v>196409</v>
      </c>
      <c r="AC5186">
        <v>325</v>
      </c>
      <c r="AD5186" t="s">
        <v>2277</v>
      </c>
      <c r="AE5186">
        <v>1084</v>
      </c>
      <c r="AF5186" t="s">
        <v>1825</v>
      </c>
      <c r="AG5186">
        <v>1</v>
      </c>
      <c r="AH5186" t="s">
        <v>44482</v>
      </c>
      <c r="AI5186">
        <v>99</v>
      </c>
      <c r="AJ5186" t="s">
        <v>54511</v>
      </c>
      <c r="AK5186">
        <v>461</v>
      </c>
      <c r="AL5186" t="s">
        <v>10612</v>
      </c>
      <c r="AP5186">
        <v>101518</v>
      </c>
      <c r="AQ5186" t="s">
        <v>2278</v>
      </c>
      <c r="AR5186" t="s">
        <v>2279</v>
      </c>
      <c r="AS5186">
        <v>2</v>
      </c>
      <c r="AT5186" t="s">
        <v>1413</v>
      </c>
      <c r="AU5186" t="s">
        <v>10615</v>
      </c>
      <c r="AX5186">
        <v>55.399768010000003</v>
      </c>
      <c r="AY5186">
        <v>10.39145119</v>
      </c>
      <c r="AZ5186" t="s">
        <v>62</v>
      </c>
      <c r="BA5186">
        <v>1083</v>
      </c>
      <c r="BB5186" t="s">
        <v>2861</v>
      </c>
    </row>
    <row r="5187" spans="1:54" x14ac:dyDescent="0.25">
      <c r="A5187" s="1">
        <v>45200</v>
      </c>
      <c r="B5187">
        <v>461420</v>
      </c>
      <c r="C5187" t="s">
        <v>25329</v>
      </c>
      <c r="D5187">
        <v>5000</v>
      </c>
      <c r="E5187" t="s">
        <v>10607</v>
      </c>
      <c r="F5187" t="s">
        <v>25330</v>
      </c>
      <c r="G5187">
        <v>37127655</v>
      </c>
      <c r="H5187">
        <v>1003399152</v>
      </c>
      <c r="I5187" t="s">
        <v>9675</v>
      </c>
      <c r="J5187" t="s">
        <v>25331</v>
      </c>
      <c r="K5187" t="s">
        <v>17219</v>
      </c>
      <c r="L5187" t="s">
        <v>17220</v>
      </c>
      <c r="M5187">
        <v>6108</v>
      </c>
      <c r="N5187">
        <v>50</v>
      </c>
      <c r="R5187" s="1">
        <v>44518</v>
      </c>
      <c r="S5187" t="s">
        <v>56</v>
      </c>
      <c r="W5187">
        <v>4</v>
      </c>
      <c r="X5187" t="s">
        <v>725</v>
      </c>
      <c r="Y5187">
        <v>1</v>
      </c>
      <c r="Z5187" t="s">
        <v>46545</v>
      </c>
      <c r="AB5187">
        <v>196508</v>
      </c>
      <c r="AC5187">
        <v>244</v>
      </c>
      <c r="AD5187" t="s">
        <v>2118</v>
      </c>
      <c r="AE5187">
        <v>1071</v>
      </c>
      <c r="AF5187" t="s">
        <v>1688</v>
      </c>
      <c r="AG5187">
        <v>1</v>
      </c>
      <c r="AH5187" t="s">
        <v>44482</v>
      </c>
      <c r="AI5187">
        <v>99</v>
      </c>
      <c r="AJ5187" t="s">
        <v>54511</v>
      </c>
      <c r="AK5187">
        <v>461</v>
      </c>
      <c r="AL5187" t="s">
        <v>10612</v>
      </c>
      <c r="AQ5187" t="s">
        <v>17221</v>
      </c>
      <c r="AR5187" t="s">
        <v>17222</v>
      </c>
      <c r="AS5187">
        <v>1</v>
      </c>
      <c r="AT5187" t="s">
        <v>1446</v>
      </c>
      <c r="AU5187" t="s">
        <v>17223</v>
      </c>
      <c r="AX5187">
        <v>55.405852179999997</v>
      </c>
      <c r="AY5187">
        <v>10.41741377</v>
      </c>
      <c r="AZ5187" t="s">
        <v>62</v>
      </c>
      <c r="BA5187">
        <v>1083</v>
      </c>
      <c r="BB5187" t="s">
        <v>2861</v>
      </c>
    </row>
    <row r="5188" spans="1:54" x14ac:dyDescent="0.25">
      <c r="A5188" s="1">
        <v>45200</v>
      </c>
      <c r="B5188">
        <v>461421</v>
      </c>
      <c r="C5188" t="s">
        <v>25332</v>
      </c>
      <c r="D5188">
        <v>5000</v>
      </c>
      <c r="E5188" t="s">
        <v>10607</v>
      </c>
      <c r="F5188" t="s">
        <v>25333</v>
      </c>
      <c r="I5188" t="s">
        <v>50147</v>
      </c>
      <c r="J5188" t="s">
        <v>25334</v>
      </c>
      <c r="K5188" t="s">
        <v>25335</v>
      </c>
      <c r="L5188" t="s">
        <v>50148</v>
      </c>
      <c r="M5188">
        <v>4412</v>
      </c>
      <c r="N5188">
        <v>8</v>
      </c>
      <c r="P5188">
        <v>3</v>
      </c>
      <c r="R5188" s="1">
        <v>40162</v>
      </c>
      <c r="S5188" t="s">
        <v>80</v>
      </c>
      <c r="V5188" s="1">
        <v>38626</v>
      </c>
      <c r="W5188">
        <v>3</v>
      </c>
      <c r="X5188" t="s">
        <v>3496</v>
      </c>
      <c r="Y5188">
        <v>1</v>
      </c>
      <c r="Z5188" t="s">
        <v>46545</v>
      </c>
      <c r="AB5188">
        <v>197001</v>
      </c>
      <c r="AC5188">
        <v>289</v>
      </c>
      <c r="AD5188" t="s">
        <v>54557</v>
      </c>
      <c r="AE5188">
        <v>1071</v>
      </c>
      <c r="AF5188" t="s">
        <v>1688</v>
      </c>
      <c r="AG5188">
        <v>3</v>
      </c>
      <c r="AH5188" t="s">
        <v>81</v>
      </c>
      <c r="AI5188">
        <v>99</v>
      </c>
      <c r="AJ5188" t="s">
        <v>54511</v>
      </c>
      <c r="AK5188">
        <v>461</v>
      </c>
      <c r="AL5188" t="s">
        <v>10612</v>
      </c>
      <c r="AQ5188" t="s">
        <v>25336</v>
      </c>
      <c r="AS5188">
        <v>0</v>
      </c>
      <c r="AT5188" t="s">
        <v>61</v>
      </c>
      <c r="AU5188" t="s">
        <v>48606</v>
      </c>
      <c r="AX5188">
        <v>55.3827286394881</v>
      </c>
      <c r="AY5188">
        <v>10.368851450525799</v>
      </c>
      <c r="AZ5188" t="s">
        <v>62</v>
      </c>
      <c r="BA5188">
        <v>1083</v>
      </c>
      <c r="BB5188" t="s">
        <v>2861</v>
      </c>
    </row>
    <row r="5189" spans="1:54" x14ac:dyDescent="0.25">
      <c r="A5189" s="1">
        <v>45200</v>
      </c>
      <c r="B5189">
        <v>461422</v>
      </c>
      <c r="C5189" t="s">
        <v>25337</v>
      </c>
      <c r="D5189">
        <v>5200</v>
      </c>
      <c r="E5189" t="s">
        <v>15014</v>
      </c>
      <c r="F5189" t="s">
        <v>25260</v>
      </c>
      <c r="I5189" t="s">
        <v>25338</v>
      </c>
      <c r="J5189" t="s">
        <v>25262</v>
      </c>
      <c r="K5189" t="s">
        <v>25339</v>
      </c>
      <c r="L5189" t="s">
        <v>15017</v>
      </c>
      <c r="M5189">
        <v>1917</v>
      </c>
      <c r="N5189">
        <v>10</v>
      </c>
      <c r="R5189" s="1">
        <v>41771</v>
      </c>
      <c r="S5189" t="s">
        <v>612</v>
      </c>
      <c r="V5189" s="1">
        <v>37561</v>
      </c>
      <c r="W5189">
        <v>4</v>
      </c>
      <c r="X5189" t="s">
        <v>725</v>
      </c>
      <c r="Y5189">
        <v>1</v>
      </c>
      <c r="Z5189" t="s">
        <v>46545</v>
      </c>
      <c r="AB5189">
        <v>197608</v>
      </c>
      <c r="AC5189">
        <v>241</v>
      </c>
      <c r="AD5189" t="s">
        <v>1722</v>
      </c>
      <c r="AE5189">
        <v>1071</v>
      </c>
      <c r="AF5189" t="s">
        <v>1688</v>
      </c>
      <c r="AG5189">
        <v>3</v>
      </c>
      <c r="AH5189" t="s">
        <v>81</v>
      </c>
      <c r="AI5189">
        <v>99</v>
      </c>
      <c r="AJ5189" t="s">
        <v>54511</v>
      </c>
      <c r="AK5189">
        <v>461</v>
      </c>
      <c r="AL5189" t="s">
        <v>10612</v>
      </c>
      <c r="AP5189">
        <v>461415</v>
      </c>
      <c r="AQ5189" t="s">
        <v>25340</v>
      </c>
      <c r="AR5189" t="s">
        <v>15019</v>
      </c>
      <c r="AS5189">
        <v>2</v>
      </c>
      <c r="AT5189" t="s">
        <v>1413</v>
      </c>
      <c r="AU5189" t="s">
        <v>15020</v>
      </c>
      <c r="AX5189">
        <v>55.389279716639699</v>
      </c>
      <c r="AY5189">
        <v>10.3314783455526</v>
      </c>
      <c r="AZ5189" t="s">
        <v>62</v>
      </c>
      <c r="BA5189">
        <v>1083</v>
      </c>
      <c r="BB5189" t="s">
        <v>2861</v>
      </c>
    </row>
    <row r="5190" spans="1:54" x14ac:dyDescent="0.25">
      <c r="A5190" s="1">
        <v>45200</v>
      </c>
      <c r="B5190">
        <v>461423</v>
      </c>
      <c r="C5190" t="s">
        <v>25341</v>
      </c>
      <c r="D5190">
        <v>5230</v>
      </c>
      <c r="E5190" t="s">
        <v>11788</v>
      </c>
      <c r="F5190" t="s">
        <v>25342</v>
      </c>
      <c r="I5190" t="s">
        <v>45866</v>
      </c>
      <c r="K5190" t="s">
        <v>25343</v>
      </c>
      <c r="L5190" t="s">
        <v>11789</v>
      </c>
      <c r="M5190">
        <v>5496</v>
      </c>
      <c r="N5190">
        <v>130</v>
      </c>
      <c r="R5190" s="1">
        <v>41771</v>
      </c>
      <c r="S5190" t="s">
        <v>612</v>
      </c>
      <c r="V5190" s="1">
        <v>33695</v>
      </c>
      <c r="W5190">
        <v>1</v>
      </c>
      <c r="X5190" t="s">
        <v>760</v>
      </c>
      <c r="Y5190">
        <v>1</v>
      </c>
      <c r="Z5190" t="s">
        <v>46545</v>
      </c>
      <c r="AB5190">
        <v>198308</v>
      </c>
      <c r="AC5190">
        <v>281</v>
      </c>
      <c r="AD5190" t="s">
        <v>1773</v>
      </c>
      <c r="AE5190">
        <v>1073</v>
      </c>
      <c r="AF5190" t="s">
        <v>52650</v>
      </c>
      <c r="AG5190">
        <v>3</v>
      </c>
      <c r="AH5190" t="s">
        <v>81</v>
      </c>
      <c r="AI5190">
        <v>99</v>
      </c>
      <c r="AJ5190" t="s">
        <v>54511</v>
      </c>
      <c r="AK5190">
        <v>461</v>
      </c>
      <c r="AL5190" t="s">
        <v>10612</v>
      </c>
      <c r="AS5190">
        <v>0</v>
      </c>
      <c r="AT5190" t="s">
        <v>61</v>
      </c>
      <c r="AU5190" t="s">
        <v>11790</v>
      </c>
      <c r="AX5190">
        <v>55.380758932401903</v>
      </c>
      <c r="AY5190">
        <v>10.408512653889099</v>
      </c>
      <c r="AZ5190" t="s">
        <v>62</v>
      </c>
      <c r="BA5190">
        <v>1083</v>
      </c>
      <c r="BB5190" t="s">
        <v>2861</v>
      </c>
    </row>
    <row r="5191" spans="1:54" x14ac:dyDescent="0.25">
      <c r="A5191" s="1">
        <v>45200</v>
      </c>
      <c r="B5191">
        <v>461424</v>
      </c>
      <c r="C5191" t="s">
        <v>45867</v>
      </c>
      <c r="D5191">
        <v>5000</v>
      </c>
      <c r="E5191" t="s">
        <v>10607</v>
      </c>
      <c r="F5191" t="s">
        <v>53714</v>
      </c>
      <c r="G5191">
        <v>40311912</v>
      </c>
      <c r="H5191">
        <v>1003404169</v>
      </c>
      <c r="I5191" t="s">
        <v>25344</v>
      </c>
      <c r="J5191" t="s">
        <v>25169</v>
      </c>
      <c r="K5191" t="s">
        <v>14244</v>
      </c>
      <c r="L5191" t="s">
        <v>54747</v>
      </c>
      <c r="M5191">
        <v>9645</v>
      </c>
      <c r="N5191">
        <v>28</v>
      </c>
      <c r="R5191" s="1">
        <v>40162</v>
      </c>
      <c r="S5191" t="s">
        <v>80</v>
      </c>
      <c r="V5191" s="1">
        <v>38565</v>
      </c>
      <c r="W5191">
        <v>4</v>
      </c>
      <c r="X5191" t="s">
        <v>725</v>
      </c>
      <c r="Y5191">
        <v>1</v>
      </c>
      <c r="Z5191" t="s">
        <v>46545</v>
      </c>
      <c r="AB5191">
        <v>197908</v>
      </c>
      <c r="AC5191">
        <v>314</v>
      </c>
      <c r="AD5191" t="s">
        <v>52663</v>
      </c>
      <c r="AE5191">
        <v>1122</v>
      </c>
      <c r="AF5191" t="s">
        <v>54541</v>
      </c>
      <c r="AG5191">
        <v>3</v>
      </c>
      <c r="AH5191" t="s">
        <v>81</v>
      </c>
      <c r="AI5191">
        <v>99</v>
      </c>
      <c r="AJ5191" t="s">
        <v>54511</v>
      </c>
      <c r="AK5191">
        <v>461</v>
      </c>
      <c r="AL5191" t="s">
        <v>10612</v>
      </c>
      <c r="AQ5191" t="s">
        <v>14245</v>
      </c>
      <c r="AR5191" t="s">
        <v>25345</v>
      </c>
      <c r="AS5191">
        <v>0</v>
      </c>
      <c r="AT5191" t="s">
        <v>61</v>
      </c>
      <c r="AU5191" t="s">
        <v>54748</v>
      </c>
      <c r="AX5191">
        <v>55.398089067591698</v>
      </c>
      <c r="AY5191">
        <v>10.3717078753634</v>
      </c>
      <c r="AZ5191" t="s">
        <v>62</v>
      </c>
      <c r="BA5191">
        <v>1083</v>
      </c>
      <c r="BB5191" t="s">
        <v>2861</v>
      </c>
    </row>
    <row r="5192" spans="1:54" x14ac:dyDescent="0.25">
      <c r="A5192" s="1">
        <v>45200</v>
      </c>
      <c r="B5192">
        <v>461425</v>
      </c>
      <c r="C5192" t="s">
        <v>25346</v>
      </c>
      <c r="D5192">
        <v>5220</v>
      </c>
      <c r="E5192" t="s">
        <v>54785</v>
      </c>
      <c r="F5192" t="s">
        <v>25347</v>
      </c>
      <c r="G5192">
        <v>29575746</v>
      </c>
      <c r="H5192">
        <v>1003309230</v>
      </c>
      <c r="I5192" t="s">
        <v>13608</v>
      </c>
      <c r="J5192" t="s">
        <v>25348</v>
      </c>
      <c r="K5192" t="s">
        <v>13609</v>
      </c>
      <c r="L5192" t="s">
        <v>53361</v>
      </c>
      <c r="M5192">
        <v>733</v>
      </c>
      <c r="N5192">
        <v>4</v>
      </c>
      <c r="R5192" s="1">
        <v>44308</v>
      </c>
      <c r="S5192" t="s">
        <v>56</v>
      </c>
      <c r="W5192">
        <v>4</v>
      </c>
      <c r="X5192" t="s">
        <v>725</v>
      </c>
      <c r="Y5192">
        <v>1</v>
      </c>
      <c r="Z5192" t="s">
        <v>46545</v>
      </c>
      <c r="AB5192">
        <v>199104</v>
      </c>
      <c r="AC5192">
        <v>281</v>
      </c>
      <c r="AD5192" t="s">
        <v>1773</v>
      </c>
      <c r="AE5192">
        <v>1071</v>
      </c>
      <c r="AF5192" t="s">
        <v>1688</v>
      </c>
      <c r="AG5192">
        <v>1</v>
      </c>
      <c r="AH5192" t="s">
        <v>44482</v>
      </c>
      <c r="AI5192">
        <v>99</v>
      </c>
      <c r="AJ5192" t="s">
        <v>54511</v>
      </c>
      <c r="AK5192">
        <v>461</v>
      </c>
      <c r="AL5192" t="s">
        <v>10612</v>
      </c>
      <c r="AP5192">
        <v>461449</v>
      </c>
      <c r="AQ5192" t="s">
        <v>25349</v>
      </c>
      <c r="AR5192" t="s">
        <v>13612</v>
      </c>
      <c r="AS5192">
        <v>2</v>
      </c>
      <c r="AT5192" t="s">
        <v>1413</v>
      </c>
      <c r="AU5192" t="s">
        <v>53362</v>
      </c>
      <c r="AX5192">
        <v>55.389788490000001</v>
      </c>
      <c r="AY5192">
        <v>10.44019758</v>
      </c>
      <c r="AZ5192" t="s">
        <v>62</v>
      </c>
      <c r="BA5192">
        <v>1083</v>
      </c>
      <c r="BB5192" t="s">
        <v>2861</v>
      </c>
    </row>
    <row r="5193" spans="1:54" x14ac:dyDescent="0.25">
      <c r="A5193" s="1">
        <v>45200</v>
      </c>
      <c r="B5193">
        <v>461426</v>
      </c>
      <c r="C5193" t="s">
        <v>25350</v>
      </c>
      <c r="D5193">
        <v>5000</v>
      </c>
      <c r="E5193" t="s">
        <v>10607</v>
      </c>
      <c r="F5193" t="s">
        <v>25351</v>
      </c>
      <c r="G5193">
        <v>55835217</v>
      </c>
      <c r="H5193">
        <v>1009682380</v>
      </c>
      <c r="I5193" t="s">
        <v>25352</v>
      </c>
      <c r="J5193" t="s">
        <v>25353</v>
      </c>
      <c r="K5193" t="s">
        <v>25354</v>
      </c>
      <c r="L5193" t="s">
        <v>17853</v>
      </c>
      <c r="M5193">
        <v>7273</v>
      </c>
      <c r="N5193">
        <v>39</v>
      </c>
      <c r="R5193" s="1">
        <v>44342</v>
      </c>
      <c r="S5193" t="s">
        <v>56</v>
      </c>
      <c r="V5193" s="1">
        <v>44341</v>
      </c>
      <c r="W5193">
        <v>4</v>
      </c>
      <c r="X5193" t="s">
        <v>725</v>
      </c>
      <c r="Y5193">
        <v>5</v>
      </c>
      <c r="Z5193" t="s">
        <v>54458</v>
      </c>
      <c r="AC5193">
        <v>243</v>
      </c>
      <c r="AD5193" t="s">
        <v>2065</v>
      </c>
      <c r="AE5193">
        <v>1083</v>
      </c>
      <c r="AF5193" t="s">
        <v>2066</v>
      </c>
      <c r="AG5193">
        <v>3</v>
      </c>
      <c r="AH5193" t="s">
        <v>81</v>
      </c>
      <c r="AI5193">
        <v>99</v>
      </c>
      <c r="AJ5193" t="s">
        <v>54511</v>
      </c>
      <c r="AK5193">
        <v>461</v>
      </c>
      <c r="AL5193" t="s">
        <v>10612</v>
      </c>
      <c r="AM5193">
        <v>2</v>
      </c>
      <c r="AN5193" t="s">
        <v>119</v>
      </c>
      <c r="AO5193">
        <v>707404</v>
      </c>
      <c r="AP5193">
        <v>707404</v>
      </c>
      <c r="AQ5193" t="s">
        <v>21996</v>
      </c>
      <c r="AR5193" t="s">
        <v>3676</v>
      </c>
      <c r="AS5193">
        <v>2</v>
      </c>
      <c r="AT5193" t="s">
        <v>1413</v>
      </c>
      <c r="AU5193" t="s">
        <v>17855</v>
      </c>
      <c r="AX5193">
        <v>55.39287633</v>
      </c>
      <c r="AY5193">
        <v>10.41158592</v>
      </c>
      <c r="AZ5193" t="s">
        <v>62</v>
      </c>
      <c r="BA5193">
        <v>1083</v>
      </c>
      <c r="BB5193" t="s">
        <v>2861</v>
      </c>
    </row>
    <row r="5194" spans="1:54" x14ac:dyDescent="0.25">
      <c r="A5194" s="1">
        <v>45200</v>
      </c>
      <c r="B5194">
        <v>461427</v>
      </c>
      <c r="C5194" t="s">
        <v>25355</v>
      </c>
      <c r="D5194">
        <v>5260</v>
      </c>
      <c r="E5194" t="s">
        <v>11259</v>
      </c>
      <c r="F5194" t="s">
        <v>25356</v>
      </c>
      <c r="J5194" t="s">
        <v>25357</v>
      </c>
      <c r="K5194" t="s">
        <v>25358</v>
      </c>
      <c r="L5194" t="s">
        <v>25274</v>
      </c>
      <c r="M5194">
        <v>5048</v>
      </c>
      <c r="N5194">
        <v>1</v>
      </c>
      <c r="R5194" s="1">
        <v>40162</v>
      </c>
      <c r="S5194" t="s">
        <v>80</v>
      </c>
      <c r="V5194" s="1">
        <v>38353</v>
      </c>
      <c r="W5194">
        <v>4</v>
      </c>
      <c r="X5194" t="s">
        <v>725</v>
      </c>
      <c r="Y5194">
        <v>1</v>
      </c>
      <c r="Z5194" t="s">
        <v>46545</v>
      </c>
      <c r="AC5194">
        <v>310</v>
      </c>
      <c r="AD5194" t="s">
        <v>44580</v>
      </c>
      <c r="AE5194">
        <v>1121</v>
      </c>
      <c r="AF5194" t="s">
        <v>53100</v>
      </c>
      <c r="AG5194">
        <v>3</v>
      </c>
      <c r="AH5194" t="s">
        <v>81</v>
      </c>
      <c r="AI5194">
        <v>79</v>
      </c>
      <c r="AJ5194" t="s">
        <v>44580</v>
      </c>
      <c r="AK5194">
        <v>461</v>
      </c>
      <c r="AL5194" t="s">
        <v>10612</v>
      </c>
      <c r="AP5194">
        <v>461434</v>
      </c>
      <c r="AQ5194" t="s">
        <v>25359</v>
      </c>
      <c r="AR5194" t="s">
        <v>25360</v>
      </c>
      <c r="AS5194">
        <v>2</v>
      </c>
      <c r="AT5194" t="s">
        <v>1413</v>
      </c>
      <c r="AU5194" t="s">
        <v>25276</v>
      </c>
      <c r="AX5194">
        <v>55.3697899346528</v>
      </c>
      <c r="AY5194">
        <v>10.4031197774753</v>
      </c>
      <c r="AZ5194" t="s">
        <v>62</v>
      </c>
      <c r="BA5194">
        <v>1083</v>
      </c>
      <c r="BB5194" t="s">
        <v>2861</v>
      </c>
    </row>
    <row r="5195" spans="1:54" x14ac:dyDescent="0.25">
      <c r="A5195" s="1">
        <v>45200</v>
      </c>
      <c r="B5195">
        <v>461428</v>
      </c>
      <c r="C5195" t="s">
        <v>25361</v>
      </c>
      <c r="D5195">
        <v>5000</v>
      </c>
      <c r="E5195" t="s">
        <v>10607</v>
      </c>
      <c r="F5195" t="s">
        <v>25362</v>
      </c>
      <c r="G5195">
        <v>47243211</v>
      </c>
      <c r="H5195">
        <v>1001893773</v>
      </c>
      <c r="I5195" t="s">
        <v>25363</v>
      </c>
      <c r="J5195" t="s">
        <v>25364</v>
      </c>
      <c r="K5195" t="s">
        <v>25365</v>
      </c>
      <c r="L5195" t="s">
        <v>25366</v>
      </c>
      <c r="M5195">
        <v>3972</v>
      </c>
      <c r="N5195">
        <v>13</v>
      </c>
      <c r="R5195" s="1">
        <v>43514</v>
      </c>
      <c r="S5195" t="s">
        <v>56</v>
      </c>
      <c r="W5195">
        <v>4</v>
      </c>
      <c r="X5195" t="s">
        <v>725</v>
      </c>
      <c r="Y5195">
        <v>7</v>
      </c>
      <c r="Z5195" t="s">
        <v>1499</v>
      </c>
      <c r="AB5195">
        <v>199601</v>
      </c>
      <c r="AC5195">
        <v>324</v>
      </c>
      <c r="AD5195" t="s">
        <v>1984</v>
      </c>
      <c r="AE5195">
        <v>1084</v>
      </c>
      <c r="AF5195" t="s">
        <v>1825</v>
      </c>
      <c r="AG5195">
        <v>1</v>
      </c>
      <c r="AH5195" t="s">
        <v>44482</v>
      </c>
      <c r="AI5195">
        <v>99</v>
      </c>
      <c r="AJ5195" t="s">
        <v>54511</v>
      </c>
      <c r="AK5195">
        <v>461</v>
      </c>
      <c r="AL5195" t="s">
        <v>10612</v>
      </c>
      <c r="AQ5195" t="s">
        <v>25367</v>
      </c>
      <c r="AR5195" t="s">
        <v>25368</v>
      </c>
      <c r="AS5195">
        <v>0</v>
      </c>
      <c r="AT5195" t="s">
        <v>61</v>
      </c>
      <c r="AU5195" t="s">
        <v>11778</v>
      </c>
      <c r="AX5195">
        <v>55.397688510000002</v>
      </c>
      <c r="AY5195">
        <v>10.385289650000001</v>
      </c>
      <c r="AZ5195" t="s">
        <v>62</v>
      </c>
      <c r="BA5195">
        <v>1083</v>
      </c>
      <c r="BB5195" t="s">
        <v>2861</v>
      </c>
    </row>
    <row r="5196" spans="1:54" x14ac:dyDescent="0.25">
      <c r="A5196" s="1">
        <v>45200</v>
      </c>
      <c r="B5196">
        <v>461429</v>
      </c>
      <c r="C5196" t="s">
        <v>25369</v>
      </c>
      <c r="D5196">
        <v>5100</v>
      </c>
      <c r="E5196" t="s">
        <v>10607</v>
      </c>
      <c r="F5196" t="s">
        <v>53715</v>
      </c>
      <c r="I5196" t="s">
        <v>25370</v>
      </c>
      <c r="K5196" t="s">
        <v>25371</v>
      </c>
      <c r="L5196" t="s">
        <v>25372</v>
      </c>
      <c r="N5196">
        <v>240</v>
      </c>
      <c r="R5196" s="1">
        <v>40162</v>
      </c>
      <c r="S5196" t="s">
        <v>80</v>
      </c>
      <c r="V5196" s="1">
        <v>35977</v>
      </c>
      <c r="W5196">
        <v>1</v>
      </c>
      <c r="X5196" t="s">
        <v>760</v>
      </c>
      <c r="Y5196">
        <v>3</v>
      </c>
      <c r="Z5196" t="s">
        <v>1713</v>
      </c>
      <c r="AC5196">
        <v>391</v>
      </c>
      <c r="AD5196" t="s">
        <v>1961</v>
      </c>
      <c r="AE5196">
        <v>1082</v>
      </c>
      <c r="AF5196" t="s">
        <v>1715</v>
      </c>
      <c r="AG5196">
        <v>3</v>
      </c>
      <c r="AH5196" t="s">
        <v>81</v>
      </c>
      <c r="AI5196">
        <v>99</v>
      </c>
      <c r="AJ5196" t="s">
        <v>54511</v>
      </c>
      <c r="AK5196">
        <v>461</v>
      </c>
      <c r="AL5196" t="s">
        <v>10612</v>
      </c>
      <c r="AS5196">
        <v>0</v>
      </c>
      <c r="AT5196" t="s">
        <v>61</v>
      </c>
      <c r="AU5196" t="s">
        <v>25373</v>
      </c>
      <c r="AV5196" t="s">
        <v>25373</v>
      </c>
      <c r="AZ5196" t="s">
        <v>62</v>
      </c>
      <c r="BA5196">
        <v>1083</v>
      </c>
      <c r="BB5196" t="s">
        <v>2861</v>
      </c>
    </row>
    <row r="5197" spans="1:54" x14ac:dyDescent="0.25">
      <c r="A5197" s="1">
        <v>45200</v>
      </c>
      <c r="B5197">
        <v>461430</v>
      </c>
      <c r="C5197" t="s">
        <v>25374</v>
      </c>
      <c r="D5197">
        <v>5260</v>
      </c>
      <c r="E5197" t="s">
        <v>11259</v>
      </c>
      <c r="F5197" t="s">
        <v>25356</v>
      </c>
      <c r="J5197" t="s">
        <v>25357</v>
      </c>
      <c r="K5197" t="s">
        <v>25358</v>
      </c>
      <c r="L5197" t="s">
        <v>25274</v>
      </c>
      <c r="M5197">
        <v>5048</v>
      </c>
      <c r="N5197">
        <v>1</v>
      </c>
      <c r="R5197" s="1">
        <v>40162</v>
      </c>
      <c r="S5197" t="s">
        <v>80</v>
      </c>
      <c r="V5197" s="1">
        <v>38353</v>
      </c>
      <c r="W5197">
        <v>4</v>
      </c>
      <c r="X5197" t="s">
        <v>725</v>
      </c>
      <c r="Y5197">
        <v>1</v>
      </c>
      <c r="Z5197" t="s">
        <v>46545</v>
      </c>
      <c r="AB5197">
        <v>199708</v>
      </c>
      <c r="AC5197">
        <v>310</v>
      </c>
      <c r="AD5197" t="s">
        <v>44580</v>
      </c>
      <c r="AE5197">
        <v>1121</v>
      </c>
      <c r="AF5197" t="s">
        <v>53100</v>
      </c>
      <c r="AG5197">
        <v>3</v>
      </c>
      <c r="AH5197" t="s">
        <v>81</v>
      </c>
      <c r="AI5197">
        <v>99</v>
      </c>
      <c r="AJ5197" t="s">
        <v>54511</v>
      </c>
      <c r="AK5197">
        <v>461</v>
      </c>
      <c r="AL5197" t="s">
        <v>10612</v>
      </c>
      <c r="AP5197">
        <v>461434</v>
      </c>
      <c r="AQ5197" t="s">
        <v>25359</v>
      </c>
      <c r="AR5197" t="s">
        <v>25360</v>
      </c>
      <c r="AS5197">
        <v>2</v>
      </c>
      <c r="AT5197" t="s">
        <v>1413</v>
      </c>
      <c r="AU5197" t="s">
        <v>25276</v>
      </c>
      <c r="AX5197">
        <v>55.3697899346528</v>
      </c>
      <c r="AY5197">
        <v>10.4031197774753</v>
      </c>
      <c r="AZ5197" t="s">
        <v>62</v>
      </c>
      <c r="BA5197">
        <v>1083</v>
      </c>
      <c r="BB5197" t="s">
        <v>2861</v>
      </c>
    </row>
    <row r="5198" spans="1:54" x14ac:dyDescent="0.25">
      <c r="A5198" s="1">
        <v>45200</v>
      </c>
      <c r="B5198">
        <v>461431</v>
      </c>
      <c r="C5198" t="s">
        <v>25375</v>
      </c>
      <c r="D5198">
        <v>5000</v>
      </c>
      <c r="E5198" t="s">
        <v>10607</v>
      </c>
      <c r="F5198" t="s">
        <v>25376</v>
      </c>
      <c r="G5198">
        <v>23267519</v>
      </c>
      <c r="H5198">
        <v>1008354622</v>
      </c>
      <c r="I5198" t="s">
        <v>25377</v>
      </c>
      <c r="J5198" t="s">
        <v>25378</v>
      </c>
      <c r="K5198" t="s">
        <v>25379</v>
      </c>
      <c r="L5198" t="s">
        <v>25380</v>
      </c>
      <c r="M5198">
        <v>4820</v>
      </c>
      <c r="N5198">
        <v>29</v>
      </c>
      <c r="R5198" s="1">
        <v>45183</v>
      </c>
      <c r="S5198" t="s">
        <v>1367</v>
      </c>
      <c r="W5198">
        <v>4</v>
      </c>
      <c r="X5198" t="s">
        <v>725</v>
      </c>
      <c r="Y5198">
        <v>1</v>
      </c>
      <c r="Z5198" t="s">
        <v>46545</v>
      </c>
      <c r="AB5198">
        <v>200101</v>
      </c>
      <c r="AC5198">
        <v>241</v>
      </c>
      <c r="AD5198" t="s">
        <v>1722</v>
      </c>
      <c r="AE5198">
        <v>1071</v>
      </c>
      <c r="AF5198" t="s">
        <v>1688</v>
      </c>
      <c r="AG5198">
        <v>1</v>
      </c>
      <c r="AH5198" t="s">
        <v>44482</v>
      </c>
      <c r="AI5198">
        <v>99</v>
      </c>
      <c r="AJ5198" t="s">
        <v>54511</v>
      </c>
      <c r="AK5198">
        <v>461</v>
      </c>
      <c r="AL5198" t="s">
        <v>10612</v>
      </c>
      <c r="AP5198">
        <v>461415</v>
      </c>
      <c r="AQ5198" t="s">
        <v>25381</v>
      </c>
      <c r="AR5198" t="s">
        <v>15019</v>
      </c>
      <c r="AS5198">
        <v>2</v>
      </c>
      <c r="AT5198" t="s">
        <v>1413</v>
      </c>
      <c r="AU5198" t="s">
        <v>25382</v>
      </c>
      <c r="AX5198">
        <v>55.404461390000002</v>
      </c>
      <c r="AY5198">
        <v>10.38325657</v>
      </c>
      <c r="AZ5198" t="s">
        <v>62</v>
      </c>
      <c r="BA5198">
        <v>1083</v>
      </c>
      <c r="BB5198" t="s">
        <v>2861</v>
      </c>
    </row>
    <row r="5199" spans="1:54" x14ac:dyDescent="0.25">
      <c r="A5199" s="1">
        <v>45200</v>
      </c>
      <c r="B5199">
        <v>461432</v>
      </c>
      <c r="C5199" t="s">
        <v>25383</v>
      </c>
      <c r="D5199">
        <v>5230</v>
      </c>
      <c r="E5199" t="s">
        <v>11788</v>
      </c>
      <c r="F5199" t="s">
        <v>50149</v>
      </c>
      <c r="I5199" t="s">
        <v>4425</v>
      </c>
      <c r="J5199" t="s">
        <v>25295</v>
      </c>
      <c r="K5199" t="s">
        <v>25296</v>
      </c>
      <c r="L5199" t="s">
        <v>55880</v>
      </c>
      <c r="M5199">
        <v>5714</v>
      </c>
      <c r="N5199">
        <v>1</v>
      </c>
      <c r="R5199" s="1">
        <v>40162</v>
      </c>
      <c r="S5199" t="s">
        <v>80</v>
      </c>
      <c r="V5199" s="1">
        <v>37257</v>
      </c>
      <c r="W5199">
        <v>4</v>
      </c>
      <c r="X5199" t="s">
        <v>725</v>
      </c>
      <c r="Y5199">
        <v>1</v>
      </c>
      <c r="Z5199" t="s">
        <v>46545</v>
      </c>
      <c r="AB5199">
        <v>200201</v>
      </c>
      <c r="AC5199">
        <v>305</v>
      </c>
      <c r="AD5199" t="s">
        <v>2417</v>
      </c>
      <c r="AE5199">
        <v>1121</v>
      </c>
      <c r="AF5199" t="s">
        <v>53100</v>
      </c>
      <c r="AG5199">
        <v>5</v>
      </c>
      <c r="AH5199" t="s">
        <v>1589</v>
      </c>
      <c r="AI5199">
        <v>99</v>
      </c>
      <c r="AJ5199" t="s">
        <v>54511</v>
      </c>
      <c r="AK5199">
        <v>461</v>
      </c>
      <c r="AL5199" t="s">
        <v>10612</v>
      </c>
      <c r="AQ5199" t="s">
        <v>25297</v>
      </c>
      <c r="AR5199" t="s">
        <v>25298</v>
      </c>
      <c r="AS5199">
        <v>1</v>
      </c>
      <c r="AT5199" t="s">
        <v>1446</v>
      </c>
      <c r="AU5199" t="s">
        <v>55881</v>
      </c>
      <c r="AX5199">
        <v>55.374382794201303</v>
      </c>
      <c r="AY5199">
        <v>10.3969786681011</v>
      </c>
      <c r="AZ5199" t="s">
        <v>62</v>
      </c>
      <c r="BA5199">
        <v>1083</v>
      </c>
      <c r="BB5199" t="s">
        <v>2861</v>
      </c>
    </row>
    <row r="5200" spans="1:54" x14ac:dyDescent="0.25">
      <c r="A5200" s="1">
        <v>45200</v>
      </c>
      <c r="B5200">
        <v>461433</v>
      </c>
      <c r="C5200" t="s">
        <v>25384</v>
      </c>
      <c r="D5200">
        <v>5220</v>
      </c>
      <c r="E5200" t="s">
        <v>54785</v>
      </c>
      <c r="F5200" t="s">
        <v>25385</v>
      </c>
      <c r="G5200">
        <v>27073409</v>
      </c>
      <c r="H5200">
        <v>1009769788</v>
      </c>
      <c r="I5200" t="s">
        <v>25386</v>
      </c>
      <c r="J5200" t="s">
        <v>25286</v>
      </c>
      <c r="K5200" t="s">
        <v>25387</v>
      </c>
      <c r="L5200" t="s">
        <v>53716</v>
      </c>
      <c r="M5200">
        <v>733</v>
      </c>
      <c r="N5200">
        <v>4</v>
      </c>
      <c r="R5200" s="1">
        <v>40162</v>
      </c>
      <c r="S5200" t="s">
        <v>80</v>
      </c>
      <c r="V5200" s="1">
        <v>39052</v>
      </c>
      <c r="W5200">
        <v>4</v>
      </c>
      <c r="X5200" t="s">
        <v>725</v>
      </c>
      <c r="Y5200">
        <v>1</v>
      </c>
      <c r="Z5200" t="s">
        <v>46545</v>
      </c>
      <c r="AB5200">
        <v>200209</v>
      </c>
      <c r="AC5200">
        <v>305</v>
      </c>
      <c r="AD5200" t="s">
        <v>2417</v>
      </c>
      <c r="AE5200">
        <v>1121</v>
      </c>
      <c r="AF5200" t="s">
        <v>53100</v>
      </c>
      <c r="AG5200">
        <v>5</v>
      </c>
      <c r="AH5200" t="s">
        <v>1589</v>
      </c>
      <c r="AI5200">
        <v>99</v>
      </c>
      <c r="AJ5200" t="s">
        <v>54511</v>
      </c>
      <c r="AK5200">
        <v>461</v>
      </c>
      <c r="AL5200" t="s">
        <v>10612</v>
      </c>
      <c r="AQ5200" t="s">
        <v>25388</v>
      </c>
      <c r="AR5200" t="s">
        <v>25389</v>
      </c>
      <c r="AS5200">
        <v>1</v>
      </c>
      <c r="AT5200" t="s">
        <v>1446</v>
      </c>
      <c r="AU5200" t="s">
        <v>53362</v>
      </c>
      <c r="AZ5200" t="s">
        <v>62</v>
      </c>
      <c r="BA5200">
        <v>1083</v>
      </c>
      <c r="BB5200" t="s">
        <v>2861</v>
      </c>
    </row>
    <row r="5201" spans="1:54" x14ac:dyDescent="0.25">
      <c r="A5201" s="1">
        <v>45200</v>
      </c>
      <c r="B5201">
        <v>461434</v>
      </c>
      <c r="C5201" t="s">
        <v>25356</v>
      </c>
      <c r="D5201">
        <v>5100</v>
      </c>
      <c r="E5201" t="s">
        <v>10607</v>
      </c>
      <c r="F5201" t="s">
        <v>25356</v>
      </c>
      <c r="G5201">
        <v>53576516</v>
      </c>
      <c r="H5201">
        <v>1003403952</v>
      </c>
      <c r="I5201" t="s">
        <v>6433</v>
      </c>
      <c r="J5201" t="s">
        <v>25390</v>
      </c>
      <c r="K5201" t="s">
        <v>25391</v>
      </c>
      <c r="L5201" t="s">
        <v>25392</v>
      </c>
      <c r="M5201">
        <v>332</v>
      </c>
      <c r="R5201" s="1">
        <v>40162</v>
      </c>
      <c r="S5201" t="s">
        <v>80</v>
      </c>
      <c r="V5201" s="1">
        <v>39052</v>
      </c>
      <c r="W5201">
        <v>4</v>
      </c>
      <c r="X5201" t="s">
        <v>725</v>
      </c>
      <c r="Y5201">
        <v>1</v>
      </c>
      <c r="Z5201" t="s">
        <v>46545</v>
      </c>
      <c r="AB5201">
        <v>200201</v>
      </c>
      <c r="AC5201">
        <v>305</v>
      </c>
      <c r="AD5201" t="s">
        <v>2417</v>
      </c>
      <c r="AE5201">
        <v>1121</v>
      </c>
      <c r="AF5201" t="s">
        <v>53100</v>
      </c>
      <c r="AG5201">
        <v>5</v>
      </c>
      <c r="AH5201" t="s">
        <v>1589</v>
      </c>
      <c r="AI5201">
        <v>99</v>
      </c>
      <c r="AJ5201" t="s">
        <v>54511</v>
      </c>
      <c r="AK5201">
        <v>461</v>
      </c>
      <c r="AL5201" t="s">
        <v>10612</v>
      </c>
      <c r="AQ5201" t="s">
        <v>25359</v>
      </c>
      <c r="AR5201" t="s">
        <v>25360</v>
      </c>
      <c r="AS5201">
        <v>1</v>
      </c>
      <c r="AT5201" t="s">
        <v>1446</v>
      </c>
      <c r="AU5201" t="s">
        <v>24083</v>
      </c>
      <c r="AZ5201" t="s">
        <v>62</v>
      </c>
      <c r="BA5201">
        <v>1083</v>
      </c>
      <c r="BB5201" t="s">
        <v>2861</v>
      </c>
    </row>
    <row r="5202" spans="1:54" x14ac:dyDescent="0.25">
      <c r="A5202" s="1">
        <v>45200</v>
      </c>
      <c r="B5202">
        <v>461435</v>
      </c>
      <c r="C5202" t="s">
        <v>25260</v>
      </c>
      <c r="D5202">
        <v>5000</v>
      </c>
      <c r="E5202" t="s">
        <v>10607</v>
      </c>
      <c r="F5202" t="s">
        <v>25393</v>
      </c>
      <c r="G5202">
        <v>23267519</v>
      </c>
      <c r="H5202">
        <v>1003401389</v>
      </c>
      <c r="I5202" t="s">
        <v>50145</v>
      </c>
      <c r="J5202" t="s">
        <v>25394</v>
      </c>
      <c r="K5202" t="s">
        <v>25314</v>
      </c>
      <c r="L5202" t="s">
        <v>25395</v>
      </c>
      <c r="M5202">
        <v>5745</v>
      </c>
      <c r="N5202">
        <v>9</v>
      </c>
      <c r="R5202" s="1">
        <v>42305</v>
      </c>
      <c r="S5202" t="s">
        <v>56</v>
      </c>
      <c r="V5202" s="1">
        <v>42278</v>
      </c>
      <c r="W5202">
        <v>4</v>
      </c>
      <c r="X5202" t="s">
        <v>725</v>
      </c>
      <c r="Y5202">
        <v>1</v>
      </c>
      <c r="Z5202" t="s">
        <v>46545</v>
      </c>
      <c r="AB5202">
        <v>200210</v>
      </c>
      <c r="AC5202">
        <v>241</v>
      </c>
      <c r="AD5202" t="s">
        <v>1722</v>
      </c>
      <c r="AE5202">
        <v>1071</v>
      </c>
      <c r="AF5202" t="s">
        <v>1688</v>
      </c>
      <c r="AG5202">
        <v>3</v>
      </c>
      <c r="AH5202" t="s">
        <v>81</v>
      </c>
      <c r="AI5202">
        <v>99</v>
      </c>
      <c r="AJ5202" t="s">
        <v>54511</v>
      </c>
      <c r="AK5202">
        <v>461</v>
      </c>
      <c r="AL5202" t="s">
        <v>10612</v>
      </c>
      <c r="AM5202">
        <v>2</v>
      </c>
      <c r="AN5202" t="s">
        <v>119</v>
      </c>
      <c r="AO5202">
        <v>461415</v>
      </c>
      <c r="AP5202">
        <v>461415</v>
      </c>
      <c r="AQ5202" t="s">
        <v>25185</v>
      </c>
      <c r="AR5202" t="s">
        <v>15019</v>
      </c>
      <c r="AS5202">
        <v>2</v>
      </c>
      <c r="AT5202" t="s">
        <v>1413</v>
      </c>
      <c r="AU5202" t="s">
        <v>24809</v>
      </c>
      <c r="AX5202">
        <v>55.392095403040699</v>
      </c>
      <c r="AY5202">
        <v>10.390163162383701</v>
      </c>
      <c r="AZ5202" t="s">
        <v>62</v>
      </c>
      <c r="BA5202">
        <v>1083</v>
      </c>
      <c r="BB5202" t="s">
        <v>2861</v>
      </c>
    </row>
    <row r="5203" spans="1:54" x14ac:dyDescent="0.25">
      <c r="A5203" s="1">
        <v>45200</v>
      </c>
      <c r="B5203">
        <v>461436</v>
      </c>
      <c r="C5203" t="s">
        <v>25396</v>
      </c>
      <c r="D5203">
        <v>5000</v>
      </c>
      <c r="E5203" t="s">
        <v>10607</v>
      </c>
      <c r="F5203" t="s">
        <v>25397</v>
      </c>
      <c r="G5203">
        <v>23267519</v>
      </c>
      <c r="H5203">
        <v>1004909202</v>
      </c>
      <c r="I5203" t="s">
        <v>25182</v>
      </c>
      <c r="J5203" t="s">
        <v>25398</v>
      </c>
      <c r="K5203" t="s">
        <v>25314</v>
      </c>
      <c r="L5203" t="s">
        <v>11785</v>
      </c>
      <c r="M5203">
        <v>1692</v>
      </c>
      <c r="N5203">
        <v>3</v>
      </c>
      <c r="R5203" s="1">
        <v>43363</v>
      </c>
      <c r="S5203" t="s">
        <v>56</v>
      </c>
      <c r="W5203">
        <v>4</v>
      </c>
      <c r="X5203" t="s">
        <v>725</v>
      </c>
      <c r="Y5203">
        <v>1</v>
      </c>
      <c r="Z5203" t="s">
        <v>46545</v>
      </c>
      <c r="AB5203">
        <v>200210</v>
      </c>
      <c r="AC5203">
        <v>241</v>
      </c>
      <c r="AD5203" t="s">
        <v>1722</v>
      </c>
      <c r="AE5203">
        <v>1071</v>
      </c>
      <c r="AF5203" t="s">
        <v>1688</v>
      </c>
      <c r="AG5203">
        <v>1</v>
      </c>
      <c r="AH5203" t="s">
        <v>44482</v>
      </c>
      <c r="AI5203">
        <v>99</v>
      </c>
      <c r="AJ5203" t="s">
        <v>54511</v>
      </c>
      <c r="AK5203">
        <v>461</v>
      </c>
      <c r="AL5203" t="s">
        <v>10612</v>
      </c>
      <c r="AP5203">
        <v>461415</v>
      </c>
      <c r="AQ5203" t="s">
        <v>25399</v>
      </c>
      <c r="AR5203" t="s">
        <v>15019</v>
      </c>
      <c r="AS5203">
        <v>2</v>
      </c>
      <c r="AT5203" t="s">
        <v>1413</v>
      </c>
      <c r="AU5203" t="s">
        <v>11786</v>
      </c>
      <c r="AX5203">
        <v>55.404376589999998</v>
      </c>
      <c r="AY5203">
        <v>10.386276970000001</v>
      </c>
      <c r="AZ5203" t="s">
        <v>62</v>
      </c>
      <c r="BA5203">
        <v>1083</v>
      </c>
      <c r="BB5203" t="s">
        <v>2861</v>
      </c>
    </row>
    <row r="5204" spans="1:54" x14ac:dyDescent="0.25">
      <c r="A5204" s="1">
        <v>45200</v>
      </c>
      <c r="B5204">
        <v>461437</v>
      </c>
      <c r="C5204" t="s">
        <v>25400</v>
      </c>
      <c r="D5204">
        <v>5230</v>
      </c>
      <c r="E5204" t="s">
        <v>11788</v>
      </c>
      <c r="F5204" t="s">
        <v>25401</v>
      </c>
      <c r="G5204">
        <v>29283958</v>
      </c>
      <c r="H5204">
        <v>1003403113</v>
      </c>
      <c r="I5204" t="s">
        <v>25402</v>
      </c>
      <c r="J5204" t="s">
        <v>25317</v>
      </c>
      <c r="K5204" t="s">
        <v>14014</v>
      </c>
      <c r="L5204" t="s">
        <v>14015</v>
      </c>
      <c r="M5204">
        <v>1186</v>
      </c>
      <c r="N5204">
        <v>55</v>
      </c>
      <c r="R5204" s="1">
        <v>43791</v>
      </c>
      <c r="S5204" t="s">
        <v>56</v>
      </c>
      <c r="W5204">
        <v>4</v>
      </c>
      <c r="X5204" t="s">
        <v>725</v>
      </c>
      <c r="Y5204">
        <v>4</v>
      </c>
      <c r="Z5204" t="s">
        <v>1324</v>
      </c>
      <c r="AB5204">
        <v>200211</v>
      </c>
      <c r="AC5204">
        <v>301</v>
      </c>
      <c r="AD5204" t="s">
        <v>1853</v>
      </c>
      <c r="AE5204">
        <v>1131</v>
      </c>
      <c r="AF5204" t="s">
        <v>1853</v>
      </c>
      <c r="AG5204">
        <v>4</v>
      </c>
      <c r="AH5204" t="s">
        <v>44547</v>
      </c>
      <c r="AI5204">
        <v>99</v>
      </c>
      <c r="AJ5204" t="s">
        <v>54511</v>
      </c>
      <c r="AK5204">
        <v>461</v>
      </c>
      <c r="AL5204" t="s">
        <v>10612</v>
      </c>
      <c r="AQ5204" t="s">
        <v>19993</v>
      </c>
      <c r="AR5204" t="s">
        <v>14018</v>
      </c>
      <c r="AS5204">
        <v>1</v>
      </c>
      <c r="AT5204" t="s">
        <v>1446</v>
      </c>
      <c r="AU5204" t="s">
        <v>14019</v>
      </c>
      <c r="AX5204">
        <v>55.368643710000001</v>
      </c>
      <c r="AY5204">
        <v>10.428177460000001</v>
      </c>
      <c r="AZ5204" t="s">
        <v>62</v>
      </c>
      <c r="BA5204">
        <v>1083</v>
      </c>
      <c r="BB5204" t="s">
        <v>2861</v>
      </c>
    </row>
    <row r="5205" spans="1:54" x14ac:dyDescent="0.25">
      <c r="A5205" s="1">
        <v>45200</v>
      </c>
      <c r="B5205">
        <v>461438</v>
      </c>
      <c r="C5205" t="s">
        <v>25403</v>
      </c>
      <c r="D5205">
        <v>5000</v>
      </c>
      <c r="E5205" t="s">
        <v>10607</v>
      </c>
      <c r="F5205" t="s">
        <v>25260</v>
      </c>
      <c r="G5205">
        <v>23267519</v>
      </c>
      <c r="H5205">
        <v>1003401389</v>
      </c>
      <c r="I5205" t="s">
        <v>25404</v>
      </c>
      <c r="J5205" t="s">
        <v>25313</v>
      </c>
      <c r="K5205" t="s">
        <v>25314</v>
      </c>
      <c r="L5205" t="s">
        <v>25395</v>
      </c>
      <c r="M5205">
        <v>5745</v>
      </c>
      <c r="N5205">
        <v>9</v>
      </c>
      <c r="R5205" s="1">
        <v>41771</v>
      </c>
      <c r="S5205" t="s">
        <v>612</v>
      </c>
      <c r="V5205" s="1">
        <v>39753</v>
      </c>
      <c r="W5205">
        <v>4</v>
      </c>
      <c r="X5205" t="s">
        <v>725</v>
      </c>
      <c r="Y5205">
        <v>1</v>
      </c>
      <c r="Z5205" t="s">
        <v>46545</v>
      </c>
      <c r="AB5205">
        <v>195408</v>
      </c>
      <c r="AC5205">
        <v>241</v>
      </c>
      <c r="AD5205" t="s">
        <v>1722</v>
      </c>
      <c r="AE5205">
        <v>1071</v>
      </c>
      <c r="AF5205" t="s">
        <v>1688</v>
      </c>
      <c r="AG5205">
        <v>3</v>
      </c>
      <c r="AH5205" t="s">
        <v>81</v>
      </c>
      <c r="AI5205">
        <v>99</v>
      </c>
      <c r="AJ5205" t="s">
        <v>54511</v>
      </c>
      <c r="AK5205">
        <v>461</v>
      </c>
      <c r="AL5205" t="s">
        <v>10612</v>
      </c>
      <c r="AP5205">
        <v>461415</v>
      </c>
      <c r="AQ5205" t="s">
        <v>25185</v>
      </c>
      <c r="AR5205" t="s">
        <v>15019</v>
      </c>
      <c r="AS5205">
        <v>2</v>
      </c>
      <c r="AT5205" t="s">
        <v>1413</v>
      </c>
      <c r="AU5205" t="s">
        <v>24809</v>
      </c>
      <c r="AX5205">
        <v>55.392095403040699</v>
      </c>
      <c r="AY5205">
        <v>10.390163162383701</v>
      </c>
      <c r="AZ5205" t="s">
        <v>62</v>
      </c>
      <c r="BA5205">
        <v>1083</v>
      </c>
      <c r="BB5205" t="s">
        <v>2861</v>
      </c>
    </row>
    <row r="5206" spans="1:54" x14ac:dyDescent="0.25">
      <c r="A5206" s="1">
        <v>45200</v>
      </c>
      <c r="B5206">
        <v>461439</v>
      </c>
      <c r="C5206" t="s">
        <v>25405</v>
      </c>
      <c r="D5206">
        <v>5230</v>
      </c>
      <c r="E5206" t="s">
        <v>11788</v>
      </c>
      <c r="F5206" t="s">
        <v>25330</v>
      </c>
      <c r="G5206">
        <v>37127655</v>
      </c>
      <c r="H5206">
        <v>1003399140</v>
      </c>
      <c r="I5206" t="s">
        <v>24283</v>
      </c>
      <c r="J5206" t="s">
        <v>25331</v>
      </c>
      <c r="K5206" t="s">
        <v>17219</v>
      </c>
      <c r="L5206" t="s">
        <v>25406</v>
      </c>
      <c r="M5206">
        <v>6108</v>
      </c>
      <c r="N5206">
        <v>50</v>
      </c>
      <c r="R5206" s="1">
        <v>40938</v>
      </c>
      <c r="S5206" t="s">
        <v>56</v>
      </c>
      <c r="V5206" s="1">
        <v>39630</v>
      </c>
      <c r="W5206">
        <v>4</v>
      </c>
      <c r="X5206" t="s">
        <v>725</v>
      </c>
      <c r="Y5206">
        <v>1</v>
      </c>
      <c r="Z5206" t="s">
        <v>46545</v>
      </c>
      <c r="AB5206">
        <v>200310</v>
      </c>
      <c r="AC5206">
        <v>244</v>
      </c>
      <c r="AD5206" t="s">
        <v>2118</v>
      </c>
      <c r="AE5206">
        <v>1071</v>
      </c>
      <c r="AF5206" t="s">
        <v>1688</v>
      </c>
      <c r="AG5206">
        <v>3</v>
      </c>
      <c r="AH5206" t="s">
        <v>81</v>
      </c>
      <c r="AI5206">
        <v>99</v>
      </c>
      <c r="AJ5206" t="s">
        <v>54511</v>
      </c>
      <c r="AK5206">
        <v>461</v>
      </c>
      <c r="AL5206" t="s">
        <v>10612</v>
      </c>
      <c r="AP5206">
        <v>461420</v>
      </c>
      <c r="AQ5206" t="s">
        <v>17221</v>
      </c>
      <c r="AR5206" t="s">
        <v>17222</v>
      </c>
      <c r="AS5206">
        <v>2</v>
      </c>
      <c r="AT5206" t="s">
        <v>1413</v>
      </c>
      <c r="AU5206" t="s">
        <v>17223</v>
      </c>
      <c r="AZ5206" t="s">
        <v>62</v>
      </c>
      <c r="BA5206">
        <v>1083</v>
      </c>
      <c r="BB5206" t="s">
        <v>2861</v>
      </c>
    </row>
    <row r="5207" spans="1:54" x14ac:dyDescent="0.25">
      <c r="A5207" s="1">
        <v>45200</v>
      </c>
      <c r="B5207">
        <v>461440</v>
      </c>
      <c r="C5207" t="s">
        <v>25407</v>
      </c>
      <c r="D5207">
        <v>5210</v>
      </c>
      <c r="E5207" t="s">
        <v>16848</v>
      </c>
      <c r="F5207" t="s">
        <v>25407</v>
      </c>
      <c r="G5207">
        <v>25695488</v>
      </c>
      <c r="H5207">
        <v>1007999042</v>
      </c>
      <c r="I5207" t="s">
        <v>25408</v>
      </c>
      <c r="K5207" t="s">
        <v>25409</v>
      </c>
      <c r="L5207" t="s">
        <v>25410</v>
      </c>
      <c r="M5207">
        <v>2937</v>
      </c>
      <c r="N5207">
        <v>4</v>
      </c>
      <c r="R5207" s="1">
        <v>44313</v>
      </c>
      <c r="S5207" t="s">
        <v>56</v>
      </c>
      <c r="W5207">
        <v>0</v>
      </c>
      <c r="X5207" t="s">
        <v>1252</v>
      </c>
      <c r="Y5207">
        <v>1</v>
      </c>
      <c r="Z5207" t="s">
        <v>46545</v>
      </c>
      <c r="AB5207">
        <v>200401</v>
      </c>
      <c r="AC5207">
        <v>246</v>
      </c>
      <c r="AD5207" t="s">
        <v>3685</v>
      </c>
      <c r="AE5207">
        <v>1072</v>
      </c>
      <c r="AF5207" t="s">
        <v>2143</v>
      </c>
      <c r="AG5207">
        <v>1</v>
      </c>
      <c r="AH5207" t="s">
        <v>44482</v>
      </c>
      <c r="AI5207">
        <v>99</v>
      </c>
      <c r="AJ5207" t="s">
        <v>54511</v>
      </c>
      <c r="AK5207">
        <v>461</v>
      </c>
      <c r="AL5207" t="s">
        <v>10612</v>
      </c>
      <c r="AQ5207" t="s">
        <v>25411</v>
      </c>
      <c r="AR5207" t="s">
        <v>25412</v>
      </c>
      <c r="AS5207">
        <v>0</v>
      </c>
      <c r="AT5207" t="s">
        <v>61</v>
      </c>
      <c r="AU5207" t="s">
        <v>25413</v>
      </c>
      <c r="AX5207">
        <v>55.41510341</v>
      </c>
      <c r="AY5207">
        <v>10.34155078</v>
      </c>
      <c r="AZ5207" t="s">
        <v>62</v>
      </c>
      <c r="BA5207">
        <v>1083</v>
      </c>
      <c r="BB5207" t="s">
        <v>2861</v>
      </c>
    </row>
    <row r="5208" spans="1:54" x14ac:dyDescent="0.25">
      <c r="A5208" s="1">
        <v>45200</v>
      </c>
      <c r="B5208">
        <v>461441</v>
      </c>
      <c r="C5208" t="s">
        <v>25414</v>
      </c>
      <c r="D5208">
        <v>5220</v>
      </c>
      <c r="E5208" t="s">
        <v>54785</v>
      </c>
      <c r="F5208" t="s">
        <v>25415</v>
      </c>
      <c r="G5208">
        <v>30859480</v>
      </c>
      <c r="H5208">
        <v>1009769788</v>
      </c>
      <c r="I5208" t="s">
        <v>25416</v>
      </c>
      <c r="J5208" t="s">
        <v>25286</v>
      </c>
      <c r="K5208" t="s">
        <v>25287</v>
      </c>
      <c r="L5208" t="s">
        <v>53361</v>
      </c>
      <c r="M5208">
        <v>733</v>
      </c>
      <c r="N5208">
        <v>4</v>
      </c>
      <c r="R5208" s="1">
        <v>42849</v>
      </c>
      <c r="S5208" t="s">
        <v>56</v>
      </c>
      <c r="V5208" s="1">
        <v>42826</v>
      </c>
      <c r="W5208">
        <v>4</v>
      </c>
      <c r="X5208" t="s">
        <v>725</v>
      </c>
      <c r="Y5208">
        <v>4</v>
      </c>
      <c r="Z5208" t="s">
        <v>1324</v>
      </c>
      <c r="AB5208">
        <v>200405</v>
      </c>
      <c r="AC5208">
        <v>383</v>
      </c>
      <c r="AD5208" t="s">
        <v>1799</v>
      </c>
      <c r="AE5208">
        <v>1085</v>
      </c>
      <c r="AF5208" t="s">
        <v>46731</v>
      </c>
      <c r="AG5208">
        <v>3</v>
      </c>
      <c r="AH5208" t="s">
        <v>81</v>
      </c>
      <c r="AI5208">
        <v>99</v>
      </c>
      <c r="AJ5208" t="s">
        <v>54511</v>
      </c>
      <c r="AK5208">
        <v>461</v>
      </c>
      <c r="AL5208" t="s">
        <v>10612</v>
      </c>
      <c r="AM5208">
        <v>2</v>
      </c>
      <c r="AN5208" t="s">
        <v>119</v>
      </c>
      <c r="AO5208">
        <v>280696</v>
      </c>
      <c r="AP5208">
        <v>630401</v>
      </c>
      <c r="AQ5208" t="s">
        <v>11992</v>
      </c>
      <c r="AR5208" t="s">
        <v>11993</v>
      </c>
      <c r="AS5208">
        <v>2</v>
      </c>
      <c r="AT5208" t="s">
        <v>1413</v>
      </c>
      <c r="AU5208" t="s">
        <v>53362</v>
      </c>
      <c r="AX5208">
        <v>55.389788485087401</v>
      </c>
      <c r="AY5208">
        <v>10.440197575983801</v>
      </c>
      <c r="AZ5208" t="s">
        <v>62</v>
      </c>
      <c r="BA5208">
        <v>1083</v>
      </c>
      <c r="BB5208" t="s">
        <v>2861</v>
      </c>
    </row>
    <row r="5209" spans="1:54" x14ac:dyDescent="0.25">
      <c r="A5209" s="1">
        <v>45200</v>
      </c>
      <c r="B5209">
        <v>461442</v>
      </c>
      <c r="C5209" t="s">
        <v>25417</v>
      </c>
      <c r="D5209">
        <v>5230</v>
      </c>
      <c r="E5209" t="s">
        <v>11788</v>
      </c>
      <c r="F5209" t="s">
        <v>25418</v>
      </c>
      <c r="G5209">
        <v>30859480</v>
      </c>
      <c r="H5209">
        <v>1021437405</v>
      </c>
      <c r="I5209" t="s">
        <v>2033</v>
      </c>
      <c r="J5209" t="s">
        <v>25286</v>
      </c>
      <c r="K5209" t="s">
        <v>13714</v>
      </c>
      <c r="L5209" t="s">
        <v>55880</v>
      </c>
      <c r="M5209">
        <v>5714</v>
      </c>
      <c r="N5209">
        <v>1</v>
      </c>
      <c r="R5209" s="1">
        <v>43756</v>
      </c>
      <c r="S5209" t="s">
        <v>56</v>
      </c>
      <c r="W5209">
        <v>4</v>
      </c>
      <c r="X5209" t="s">
        <v>725</v>
      </c>
      <c r="Y5209">
        <v>4</v>
      </c>
      <c r="Z5209" t="s">
        <v>1324</v>
      </c>
      <c r="AB5209">
        <v>200406</v>
      </c>
      <c r="AC5209">
        <v>306</v>
      </c>
      <c r="AD5209" t="s">
        <v>46731</v>
      </c>
      <c r="AE5209">
        <v>1085</v>
      </c>
      <c r="AF5209" t="s">
        <v>46731</v>
      </c>
      <c r="AG5209">
        <v>1</v>
      </c>
      <c r="AH5209" t="s">
        <v>44482</v>
      </c>
      <c r="AI5209">
        <v>99</v>
      </c>
      <c r="AJ5209" t="s">
        <v>54511</v>
      </c>
      <c r="AK5209">
        <v>461</v>
      </c>
      <c r="AL5209" t="s">
        <v>10612</v>
      </c>
      <c r="AP5209">
        <v>630401</v>
      </c>
      <c r="AQ5209" t="s">
        <v>11992</v>
      </c>
      <c r="AR5209" t="s">
        <v>11993</v>
      </c>
      <c r="AS5209">
        <v>2</v>
      </c>
      <c r="AT5209" t="s">
        <v>1413</v>
      </c>
      <c r="AU5209" t="s">
        <v>55881</v>
      </c>
      <c r="AX5209">
        <v>55.372920960000002</v>
      </c>
      <c r="AY5209">
        <v>10.3995923</v>
      </c>
      <c r="AZ5209" t="s">
        <v>62</v>
      </c>
      <c r="BA5209">
        <v>1083</v>
      </c>
      <c r="BB5209" t="s">
        <v>2861</v>
      </c>
    </row>
    <row r="5210" spans="1:54" x14ac:dyDescent="0.25">
      <c r="A5210" s="1">
        <v>45200</v>
      </c>
      <c r="B5210">
        <v>461443</v>
      </c>
      <c r="C5210" t="s">
        <v>25419</v>
      </c>
      <c r="D5210">
        <v>5000</v>
      </c>
      <c r="E5210" t="s">
        <v>10607</v>
      </c>
      <c r="F5210" t="s">
        <v>25420</v>
      </c>
      <c r="G5210">
        <v>35228616</v>
      </c>
      <c r="H5210">
        <v>1009293996</v>
      </c>
      <c r="I5210" t="s">
        <v>48337</v>
      </c>
      <c r="J5210" t="s">
        <v>25255</v>
      </c>
      <c r="K5210" t="s">
        <v>12688</v>
      </c>
      <c r="L5210" t="s">
        <v>25421</v>
      </c>
      <c r="M5210">
        <v>6620</v>
      </c>
      <c r="N5210">
        <v>60</v>
      </c>
      <c r="R5210" s="1">
        <v>44847</v>
      </c>
      <c r="S5210" t="s">
        <v>56</v>
      </c>
      <c r="W5210">
        <v>4</v>
      </c>
      <c r="X5210" t="s">
        <v>725</v>
      </c>
      <c r="Y5210">
        <v>1</v>
      </c>
      <c r="Z5210" t="s">
        <v>46545</v>
      </c>
      <c r="AB5210">
        <v>200501</v>
      </c>
      <c r="AC5210">
        <v>242</v>
      </c>
      <c r="AD5210" t="s">
        <v>1687</v>
      </c>
      <c r="AE5210">
        <v>1071</v>
      </c>
      <c r="AF5210" t="s">
        <v>1688</v>
      </c>
      <c r="AG5210">
        <v>1</v>
      </c>
      <c r="AH5210" t="s">
        <v>44482</v>
      </c>
      <c r="AI5210">
        <v>99</v>
      </c>
      <c r="AJ5210" t="s">
        <v>54511</v>
      </c>
      <c r="AK5210">
        <v>461</v>
      </c>
      <c r="AL5210" t="s">
        <v>10612</v>
      </c>
      <c r="AP5210">
        <v>461452</v>
      </c>
      <c r="AQ5210" t="s">
        <v>12689</v>
      </c>
      <c r="AR5210" t="s">
        <v>14950</v>
      </c>
      <c r="AS5210">
        <v>2</v>
      </c>
      <c r="AT5210" t="s">
        <v>1413</v>
      </c>
      <c r="AU5210" t="s">
        <v>24694</v>
      </c>
      <c r="AX5210">
        <v>55.406705959999996</v>
      </c>
      <c r="AY5210">
        <v>10.419541369999999</v>
      </c>
      <c r="AZ5210" t="s">
        <v>62</v>
      </c>
      <c r="BA5210">
        <v>1083</v>
      </c>
      <c r="BB5210" t="s">
        <v>2861</v>
      </c>
    </row>
    <row r="5211" spans="1:54" x14ac:dyDescent="0.25">
      <c r="A5211" s="1">
        <v>45200</v>
      </c>
      <c r="B5211">
        <v>461444</v>
      </c>
      <c r="C5211" t="s">
        <v>25422</v>
      </c>
      <c r="D5211">
        <v>5000</v>
      </c>
      <c r="E5211" t="s">
        <v>10607</v>
      </c>
      <c r="F5211" t="s">
        <v>25423</v>
      </c>
      <c r="G5211">
        <v>35228616</v>
      </c>
      <c r="H5211">
        <v>1012841139</v>
      </c>
      <c r="I5211" t="s">
        <v>48337</v>
      </c>
      <c r="J5211" t="s">
        <v>25255</v>
      </c>
      <c r="K5211" t="s">
        <v>12688</v>
      </c>
      <c r="L5211" t="s">
        <v>25424</v>
      </c>
      <c r="M5211">
        <v>6108</v>
      </c>
      <c r="N5211" t="s">
        <v>15585</v>
      </c>
      <c r="R5211" s="1">
        <v>44847</v>
      </c>
      <c r="S5211" t="s">
        <v>56</v>
      </c>
      <c r="W5211">
        <v>4</v>
      </c>
      <c r="X5211" t="s">
        <v>725</v>
      </c>
      <c r="Y5211">
        <v>1</v>
      </c>
      <c r="Z5211" t="s">
        <v>46545</v>
      </c>
      <c r="AB5211">
        <v>200501</v>
      </c>
      <c r="AC5211">
        <v>242</v>
      </c>
      <c r="AD5211" t="s">
        <v>1687</v>
      </c>
      <c r="AE5211">
        <v>1071</v>
      </c>
      <c r="AF5211" t="s">
        <v>1688</v>
      </c>
      <c r="AG5211">
        <v>1</v>
      </c>
      <c r="AH5211" t="s">
        <v>44482</v>
      </c>
      <c r="AI5211">
        <v>99</v>
      </c>
      <c r="AJ5211" t="s">
        <v>54511</v>
      </c>
      <c r="AK5211">
        <v>461</v>
      </c>
      <c r="AL5211" t="s">
        <v>10612</v>
      </c>
      <c r="AP5211">
        <v>461452</v>
      </c>
      <c r="AQ5211" t="s">
        <v>12689</v>
      </c>
      <c r="AR5211" t="s">
        <v>14950</v>
      </c>
      <c r="AS5211">
        <v>2</v>
      </c>
      <c r="AT5211" t="s">
        <v>1413</v>
      </c>
      <c r="AU5211" t="s">
        <v>17223</v>
      </c>
      <c r="AX5211">
        <v>55.403450620000001</v>
      </c>
      <c r="AY5211">
        <v>10.4195387</v>
      </c>
      <c r="AZ5211" t="s">
        <v>62</v>
      </c>
      <c r="BA5211">
        <v>1083</v>
      </c>
      <c r="BB5211" t="s">
        <v>2861</v>
      </c>
    </row>
    <row r="5212" spans="1:54" x14ac:dyDescent="0.25">
      <c r="A5212" s="1">
        <v>45200</v>
      </c>
      <c r="B5212">
        <v>461445</v>
      </c>
      <c r="C5212" t="s">
        <v>25425</v>
      </c>
      <c r="D5212">
        <v>5230</v>
      </c>
      <c r="E5212" t="s">
        <v>11788</v>
      </c>
      <c r="F5212" t="s">
        <v>25426</v>
      </c>
      <c r="G5212">
        <v>35228616</v>
      </c>
      <c r="H5212">
        <v>1009331693</v>
      </c>
      <c r="I5212" t="s">
        <v>48337</v>
      </c>
      <c r="J5212" t="s">
        <v>25255</v>
      </c>
      <c r="K5212" t="s">
        <v>12688</v>
      </c>
      <c r="L5212" t="s">
        <v>25427</v>
      </c>
      <c r="M5212">
        <v>5496</v>
      </c>
      <c r="N5212">
        <v>130</v>
      </c>
      <c r="R5212" s="1">
        <v>44168</v>
      </c>
      <c r="S5212" t="s">
        <v>56</v>
      </c>
      <c r="W5212">
        <v>4</v>
      </c>
      <c r="X5212" t="s">
        <v>725</v>
      </c>
      <c r="Y5212">
        <v>1</v>
      </c>
      <c r="Z5212" t="s">
        <v>46545</v>
      </c>
      <c r="AB5212">
        <v>200501</v>
      </c>
      <c r="AC5212">
        <v>131</v>
      </c>
      <c r="AD5212" t="s">
        <v>752</v>
      </c>
      <c r="AE5212">
        <v>1071</v>
      </c>
      <c r="AF5212" t="s">
        <v>1688</v>
      </c>
      <c r="AG5212">
        <v>1</v>
      </c>
      <c r="AH5212" t="s">
        <v>44482</v>
      </c>
      <c r="AI5212">
        <v>99</v>
      </c>
      <c r="AJ5212" t="s">
        <v>54511</v>
      </c>
      <c r="AK5212">
        <v>461</v>
      </c>
      <c r="AL5212" t="s">
        <v>10612</v>
      </c>
      <c r="AP5212">
        <v>461452</v>
      </c>
      <c r="AQ5212" t="s">
        <v>12689</v>
      </c>
      <c r="AR5212" t="s">
        <v>14950</v>
      </c>
      <c r="AS5212">
        <v>2</v>
      </c>
      <c r="AT5212" t="s">
        <v>1413</v>
      </c>
      <c r="AU5212" t="s">
        <v>11790</v>
      </c>
      <c r="AX5212">
        <v>55.380758899999897</v>
      </c>
      <c r="AY5212">
        <v>10.40851265</v>
      </c>
      <c r="AZ5212" t="s">
        <v>62</v>
      </c>
      <c r="BA5212">
        <v>1083</v>
      </c>
      <c r="BB5212" t="s">
        <v>2861</v>
      </c>
    </row>
    <row r="5213" spans="1:54" x14ac:dyDescent="0.25">
      <c r="A5213" s="1">
        <v>45200</v>
      </c>
      <c r="B5213">
        <v>461446</v>
      </c>
      <c r="C5213" t="s">
        <v>25428</v>
      </c>
      <c r="D5213">
        <v>5230</v>
      </c>
      <c r="E5213" t="s">
        <v>11788</v>
      </c>
      <c r="F5213" t="s">
        <v>25429</v>
      </c>
      <c r="G5213">
        <v>35228616</v>
      </c>
      <c r="H5213">
        <v>1009331693</v>
      </c>
      <c r="I5213" t="s">
        <v>48337</v>
      </c>
      <c r="J5213" t="s">
        <v>25255</v>
      </c>
      <c r="K5213" t="s">
        <v>12688</v>
      </c>
      <c r="L5213" t="s">
        <v>11789</v>
      </c>
      <c r="M5213">
        <v>5496</v>
      </c>
      <c r="N5213">
        <v>130</v>
      </c>
      <c r="R5213" s="1">
        <v>43430</v>
      </c>
      <c r="S5213" t="s">
        <v>56</v>
      </c>
      <c r="W5213">
        <v>4</v>
      </c>
      <c r="X5213" t="s">
        <v>725</v>
      </c>
      <c r="Y5213">
        <v>1</v>
      </c>
      <c r="Z5213" t="s">
        <v>46545</v>
      </c>
      <c r="AB5213">
        <v>200501</v>
      </c>
      <c r="AC5213">
        <v>242</v>
      </c>
      <c r="AD5213" t="s">
        <v>1687</v>
      </c>
      <c r="AE5213">
        <v>1071</v>
      </c>
      <c r="AF5213" t="s">
        <v>1688</v>
      </c>
      <c r="AG5213">
        <v>1</v>
      </c>
      <c r="AH5213" t="s">
        <v>44482</v>
      </c>
      <c r="AI5213">
        <v>99</v>
      </c>
      <c r="AJ5213" t="s">
        <v>54511</v>
      </c>
      <c r="AK5213">
        <v>461</v>
      </c>
      <c r="AL5213" t="s">
        <v>10612</v>
      </c>
      <c r="AP5213">
        <v>461452</v>
      </c>
      <c r="AQ5213" t="s">
        <v>12689</v>
      </c>
      <c r="AR5213" t="s">
        <v>14950</v>
      </c>
      <c r="AS5213">
        <v>2</v>
      </c>
      <c r="AT5213" t="s">
        <v>1413</v>
      </c>
      <c r="AU5213" t="s">
        <v>11790</v>
      </c>
      <c r="AX5213">
        <v>55.380758899999897</v>
      </c>
      <c r="AY5213">
        <v>10.40851265</v>
      </c>
      <c r="AZ5213" t="s">
        <v>62</v>
      </c>
      <c r="BA5213">
        <v>1083</v>
      </c>
      <c r="BB5213" t="s">
        <v>2861</v>
      </c>
    </row>
    <row r="5214" spans="1:54" x14ac:dyDescent="0.25">
      <c r="A5214" s="1">
        <v>45200</v>
      </c>
      <c r="B5214">
        <v>461447</v>
      </c>
      <c r="C5214" t="s">
        <v>25430</v>
      </c>
      <c r="D5214">
        <v>5220</v>
      </c>
      <c r="E5214" t="s">
        <v>54785</v>
      </c>
      <c r="F5214" t="s">
        <v>53717</v>
      </c>
      <c r="G5214">
        <v>35228616</v>
      </c>
      <c r="H5214">
        <v>1009806098</v>
      </c>
      <c r="I5214" t="s">
        <v>48337</v>
      </c>
      <c r="J5214" t="s">
        <v>25255</v>
      </c>
      <c r="K5214" t="s">
        <v>12688</v>
      </c>
      <c r="L5214" t="s">
        <v>53718</v>
      </c>
      <c r="M5214">
        <v>733</v>
      </c>
      <c r="N5214" t="s">
        <v>5224</v>
      </c>
      <c r="R5214" s="1">
        <v>43791</v>
      </c>
      <c r="S5214" t="s">
        <v>612</v>
      </c>
      <c r="W5214">
        <v>4</v>
      </c>
      <c r="X5214" t="s">
        <v>725</v>
      </c>
      <c r="Y5214">
        <v>1</v>
      </c>
      <c r="Z5214" t="s">
        <v>46545</v>
      </c>
      <c r="AB5214">
        <v>200501</v>
      </c>
      <c r="AC5214">
        <v>242</v>
      </c>
      <c r="AD5214" t="s">
        <v>1687</v>
      </c>
      <c r="AE5214">
        <v>1071</v>
      </c>
      <c r="AF5214" t="s">
        <v>1688</v>
      </c>
      <c r="AG5214">
        <v>1</v>
      </c>
      <c r="AH5214" t="s">
        <v>44482</v>
      </c>
      <c r="AI5214">
        <v>99</v>
      </c>
      <c r="AJ5214" t="s">
        <v>54511</v>
      </c>
      <c r="AK5214">
        <v>461</v>
      </c>
      <c r="AL5214" t="s">
        <v>10612</v>
      </c>
      <c r="AP5214">
        <v>461452</v>
      </c>
      <c r="AQ5214" t="s">
        <v>12689</v>
      </c>
      <c r="AR5214" t="s">
        <v>14950</v>
      </c>
      <c r="AS5214">
        <v>2</v>
      </c>
      <c r="AT5214" t="s">
        <v>1413</v>
      </c>
      <c r="AU5214" t="s">
        <v>53362</v>
      </c>
      <c r="AX5214">
        <v>55.390275959999997</v>
      </c>
      <c r="AY5214">
        <v>10.436443690000001</v>
      </c>
      <c r="AZ5214" t="s">
        <v>62</v>
      </c>
      <c r="BA5214">
        <v>1083</v>
      </c>
      <c r="BB5214" t="s">
        <v>2861</v>
      </c>
    </row>
    <row r="5215" spans="1:54" x14ac:dyDescent="0.25">
      <c r="A5215" s="1">
        <v>45200</v>
      </c>
      <c r="B5215">
        <v>461448</v>
      </c>
      <c r="C5215" t="s">
        <v>25431</v>
      </c>
      <c r="D5215">
        <v>5000</v>
      </c>
      <c r="E5215" t="s">
        <v>10607</v>
      </c>
      <c r="F5215" t="s">
        <v>50150</v>
      </c>
      <c r="G5215">
        <v>10074940</v>
      </c>
      <c r="H5215">
        <v>1003403587</v>
      </c>
      <c r="I5215" t="s">
        <v>25432</v>
      </c>
      <c r="J5215" t="s">
        <v>25304</v>
      </c>
      <c r="K5215" t="s">
        <v>25433</v>
      </c>
      <c r="L5215" t="s">
        <v>12529</v>
      </c>
      <c r="M5215">
        <v>8801</v>
      </c>
      <c r="N5215">
        <v>5</v>
      </c>
      <c r="R5215" s="1">
        <v>41771</v>
      </c>
      <c r="S5215" t="s">
        <v>612</v>
      </c>
      <c r="V5215" s="1">
        <v>38718</v>
      </c>
      <c r="W5215">
        <v>4</v>
      </c>
      <c r="X5215" t="s">
        <v>725</v>
      </c>
      <c r="Y5215">
        <v>4</v>
      </c>
      <c r="Z5215" t="s">
        <v>1324</v>
      </c>
      <c r="AB5215">
        <v>200512</v>
      </c>
      <c r="AC5215">
        <v>333</v>
      </c>
      <c r="AD5215" t="s">
        <v>46738</v>
      </c>
      <c r="AE5215">
        <v>1122</v>
      </c>
      <c r="AF5215" t="s">
        <v>54541</v>
      </c>
      <c r="AG5215">
        <v>3</v>
      </c>
      <c r="AH5215" t="s">
        <v>81</v>
      </c>
      <c r="AI5215">
        <v>99</v>
      </c>
      <c r="AJ5215" t="s">
        <v>54511</v>
      </c>
      <c r="AK5215">
        <v>461</v>
      </c>
      <c r="AL5215" t="s">
        <v>10612</v>
      </c>
      <c r="AM5215">
        <v>2</v>
      </c>
      <c r="AN5215" t="s">
        <v>119</v>
      </c>
      <c r="AO5215">
        <v>461412</v>
      </c>
      <c r="AP5215">
        <v>461412</v>
      </c>
      <c r="AQ5215" t="s">
        <v>25434</v>
      </c>
      <c r="AR5215" t="s">
        <v>25435</v>
      </c>
      <c r="AS5215">
        <v>2</v>
      </c>
      <c r="AT5215" t="s">
        <v>1413</v>
      </c>
      <c r="AU5215" t="s">
        <v>12530</v>
      </c>
      <c r="AX5215">
        <v>55.4047405216307</v>
      </c>
      <c r="AY5215">
        <v>10.388025435128201</v>
      </c>
      <c r="AZ5215" t="s">
        <v>62</v>
      </c>
      <c r="BA5215">
        <v>1083</v>
      </c>
      <c r="BB5215" t="s">
        <v>2861</v>
      </c>
    </row>
    <row r="5216" spans="1:54" x14ac:dyDescent="0.25">
      <c r="A5216" s="1">
        <v>45200</v>
      </c>
      <c r="B5216">
        <v>461449</v>
      </c>
      <c r="C5216" t="s">
        <v>25436</v>
      </c>
      <c r="D5216">
        <v>5220</v>
      </c>
      <c r="E5216" t="s">
        <v>54785</v>
      </c>
      <c r="F5216" t="s">
        <v>25437</v>
      </c>
      <c r="G5216">
        <v>29575746</v>
      </c>
      <c r="H5216">
        <v>1016241195</v>
      </c>
      <c r="I5216" t="s">
        <v>13608</v>
      </c>
      <c r="J5216" t="s">
        <v>25348</v>
      </c>
      <c r="K5216" t="s">
        <v>13609</v>
      </c>
      <c r="L5216" t="s">
        <v>53361</v>
      </c>
      <c r="M5216">
        <v>733</v>
      </c>
      <c r="N5216">
        <v>4</v>
      </c>
      <c r="R5216" s="1">
        <v>44041</v>
      </c>
      <c r="S5216" t="s">
        <v>56</v>
      </c>
      <c r="W5216">
        <v>4</v>
      </c>
      <c r="X5216" t="s">
        <v>725</v>
      </c>
      <c r="Y5216">
        <v>1</v>
      </c>
      <c r="Z5216" t="s">
        <v>46545</v>
      </c>
      <c r="AB5216">
        <v>200601</v>
      </c>
      <c r="AC5216">
        <v>281</v>
      </c>
      <c r="AD5216" t="s">
        <v>1773</v>
      </c>
      <c r="AE5216">
        <v>1071</v>
      </c>
      <c r="AF5216" t="s">
        <v>1688</v>
      </c>
      <c r="AG5216">
        <v>4</v>
      </c>
      <c r="AH5216" t="s">
        <v>44547</v>
      </c>
      <c r="AI5216">
        <v>99</v>
      </c>
      <c r="AJ5216" t="s">
        <v>54511</v>
      </c>
      <c r="AK5216">
        <v>461</v>
      </c>
      <c r="AL5216" t="s">
        <v>10612</v>
      </c>
      <c r="AQ5216" t="s">
        <v>13611</v>
      </c>
      <c r="AR5216" t="s">
        <v>13612</v>
      </c>
      <c r="AS5216">
        <v>1</v>
      </c>
      <c r="AT5216" t="s">
        <v>1446</v>
      </c>
      <c r="AU5216" t="s">
        <v>53362</v>
      </c>
      <c r="AX5216">
        <v>55.389788490000001</v>
      </c>
      <c r="AY5216">
        <v>10.44019758</v>
      </c>
      <c r="AZ5216" t="s">
        <v>62</v>
      </c>
      <c r="BA5216">
        <v>1083</v>
      </c>
      <c r="BB5216" t="s">
        <v>2861</v>
      </c>
    </row>
    <row r="5217" spans="1:54" x14ac:dyDescent="0.25">
      <c r="A5217" s="1">
        <v>45200</v>
      </c>
      <c r="B5217">
        <v>461450</v>
      </c>
      <c r="C5217" t="s">
        <v>25438</v>
      </c>
      <c r="D5217">
        <v>5230</v>
      </c>
      <c r="E5217" t="s">
        <v>11788</v>
      </c>
      <c r="F5217" t="s">
        <v>50151</v>
      </c>
      <c r="G5217">
        <v>29283958</v>
      </c>
      <c r="H5217">
        <v>1003403113</v>
      </c>
      <c r="I5217" t="s">
        <v>3689</v>
      </c>
      <c r="J5217" t="s">
        <v>25439</v>
      </c>
      <c r="K5217" t="s">
        <v>25440</v>
      </c>
      <c r="L5217" t="s">
        <v>14015</v>
      </c>
      <c r="M5217">
        <v>1186</v>
      </c>
      <c r="N5217">
        <v>55</v>
      </c>
      <c r="R5217" s="1">
        <v>43791</v>
      </c>
      <c r="S5217" t="s">
        <v>56</v>
      </c>
      <c r="W5217">
        <v>4</v>
      </c>
      <c r="X5217" t="s">
        <v>725</v>
      </c>
      <c r="Y5217">
        <v>4</v>
      </c>
      <c r="Z5217" t="s">
        <v>1324</v>
      </c>
      <c r="AC5217">
        <v>301</v>
      </c>
      <c r="AD5217" t="s">
        <v>1853</v>
      </c>
      <c r="AE5217">
        <v>1131</v>
      </c>
      <c r="AF5217" t="s">
        <v>1853</v>
      </c>
      <c r="AG5217">
        <v>1</v>
      </c>
      <c r="AH5217" t="s">
        <v>44482</v>
      </c>
      <c r="AI5217">
        <v>99</v>
      </c>
      <c r="AJ5217" t="s">
        <v>54511</v>
      </c>
      <c r="AK5217">
        <v>461</v>
      </c>
      <c r="AL5217" t="s">
        <v>10612</v>
      </c>
      <c r="AP5217">
        <v>461437</v>
      </c>
      <c r="AQ5217" t="s">
        <v>25441</v>
      </c>
      <c r="AR5217" t="s">
        <v>25442</v>
      </c>
      <c r="AS5217">
        <v>2</v>
      </c>
      <c r="AT5217" t="s">
        <v>1413</v>
      </c>
      <c r="AU5217" t="s">
        <v>14019</v>
      </c>
      <c r="AX5217">
        <v>55.368643710000001</v>
      </c>
      <c r="AY5217">
        <v>10.428177460000001</v>
      </c>
      <c r="AZ5217" t="s">
        <v>62</v>
      </c>
      <c r="BA5217">
        <v>1083</v>
      </c>
      <c r="BB5217" t="s">
        <v>2861</v>
      </c>
    </row>
    <row r="5218" spans="1:54" x14ac:dyDescent="0.25">
      <c r="A5218" s="1">
        <v>45200</v>
      </c>
      <c r="B5218">
        <v>461451</v>
      </c>
      <c r="C5218" t="s">
        <v>45868</v>
      </c>
      <c r="D5218">
        <v>5000</v>
      </c>
      <c r="E5218" t="s">
        <v>10607</v>
      </c>
      <c r="F5218" t="s">
        <v>45869</v>
      </c>
      <c r="G5218">
        <v>30859480</v>
      </c>
      <c r="H5218">
        <v>1020448705</v>
      </c>
      <c r="I5218" t="s">
        <v>2033</v>
      </c>
      <c r="K5218" t="s">
        <v>11776</v>
      </c>
      <c r="L5218" t="s">
        <v>18074</v>
      </c>
      <c r="M5218">
        <v>7303</v>
      </c>
      <c r="N5218">
        <v>1</v>
      </c>
      <c r="R5218" s="1">
        <v>43797</v>
      </c>
      <c r="S5218" t="s">
        <v>56</v>
      </c>
      <c r="V5218" s="1">
        <v>43678</v>
      </c>
      <c r="W5218">
        <v>4</v>
      </c>
      <c r="X5218" t="s">
        <v>725</v>
      </c>
      <c r="Y5218">
        <v>4</v>
      </c>
      <c r="Z5218" t="s">
        <v>1324</v>
      </c>
      <c r="AB5218">
        <v>200809</v>
      </c>
      <c r="AC5218">
        <v>306</v>
      </c>
      <c r="AD5218" t="s">
        <v>46731</v>
      </c>
      <c r="AE5218">
        <v>1085</v>
      </c>
      <c r="AF5218" t="s">
        <v>46731</v>
      </c>
      <c r="AG5218">
        <v>5</v>
      </c>
      <c r="AH5218" t="s">
        <v>1589</v>
      </c>
      <c r="AI5218">
        <v>99</v>
      </c>
      <c r="AJ5218" t="s">
        <v>54511</v>
      </c>
      <c r="AK5218">
        <v>461</v>
      </c>
      <c r="AL5218" t="s">
        <v>10612</v>
      </c>
      <c r="AM5218">
        <v>2</v>
      </c>
      <c r="AN5218" t="s">
        <v>119</v>
      </c>
      <c r="AO5218">
        <v>630401</v>
      </c>
      <c r="AQ5218" t="s">
        <v>11781</v>
      </c>
      <c r="AR5218" t="s">
        <v>11782</v>
      </c>
      <c r="AS5218">
        <v>1</v>
      </c>
      <c r="AT5218" t="s">
        <v>1446</v>
      </c>
      <c r="AU5218" t="s">
        <v>18075</v>
      </c>
      <c r="AX5218">
        <v>55.403450970000002</v>
      </c>
      <c r="AY5218">
        <v>10.37936932</v>
      </c>
      <c r="AZ5218" t="s">
        <v>62</v>
      </c>
      <c r="BA5218">
        <v>1083</v>
      </c>
      <c r="BB5218" t="s">
        <v>2861</v>
      </c>
    </row>
    <row r="5219" spans="1:54" x14ac:dyDescent="0.25">
      <c r="A5219" s="1">
        <v>45200</v>
      </c>
      <c r="B5219">
        <v>461452</v>
      </c>
      <c r="C5219" t="s">
        <v>25443</v>
      </c>
      <c r="D5219">
        <v>5230</v>
      </c>
      <c r="E5219" t="s">
        <v>11788</v>
      </c>
      <c r="F5219" t="s">
        <v>25444</v>
      </c>
      <c r="G5219">
        <v>35228616</v>
      </c>
      <c r="H5219">
        <v>1009331693</v>
      </c>
      <c r="I5219" t="s">
        <v>48337</v>
      </c>
      <c r="J5219" t="s">
        <v>25255</v>
      </c>
      <c r="K5219" t="s">
        <v>12688</v>
      </c>
      <c r="L5219" t="s">
        <v>11789</v>
      </c>
      <c r="M5219">
        <v>5496</v>
      </c>
      <c r="N5219">
        <v>130</v>
      </c>
      <c r="R5219" s="1">
        <v>44120</v>
      </c>
      <c r="S5219" t="s">
        <v>56</v>
      </c>
      <c r="W5219">
        <v>4</v>
      </c>
      <c r="X5219" t="s">
        <v>725</v>
      </c>
      <c r="Y5219">
        <v>1</v>
      </c>
      <c r="Z5219" t="s">
        <v>46545</v>
      </c>
      <c r="AB5219">
        <v>184401</v>
      </c>
      <c r="AC5219">
        <v>242</v>
      </c>
      <c r="AD5219" t="s">
        <v>1687</v>
      </c>
      <c r="AE5219">
        <v>1071</v>
      </c>
      <c r="AF5219" t="s">
        <v>1688</v>
      </c>
      <c r="AG5219">
        <v>4</v>
      </c>
      <c r="AH5219" t="s">
        <v>44547</v>
      </c>
      <c r="AI5219">
        <v>99</v>
      </c>
      <c r="AJ5219" t="s">
        <v>54511</v>
      </c>
      <c r="AK5219">
        <v>461</v>
      </c>
      <c r="AL5219" t="s">
        <v>10612</v>
      </c>
      <c r="AQ5219" t="s">
        <v>12689</v>
      </c>
      <c r="AR5219" t="s">
        <v>14950</v>
      </c>
      <c r="AS5219">
        <v>1</v>
      </c>
      <c r="AT5219" t="s">
        <v>1446</v>
      </c>
      <c r="AU5219" t="s">
        <v>11790</v>
      </c>
      <c r="AX5219">
        <v>55.380758899999897</v>
      </c>
      <c r="AY5219">
        <v>10.40851265</v>
      </c>
      <c r="AZ5219" t="s">
        <v>62</v>
      </c>
      <c r="BA5219">
        <v>1083</v>
      </c>
      <c r="BB5219" t="s">
        <v>2861</v>
      </c>
    </row>
    <row r="5220" spans="1:54" x14ac:dyDescent="0.25">
      <c r="A5220" s="1">
        <v>45200</v>
      </c>
      <c r="B5220">
        <v>461453</v>
      </c>
      <c r="C5220" t="s">
        <v>25445</v>
      </c>
      <c r="D5220">
        <v>5000</v>
      </c>
      <c r="E5220" t="s">
        <v>10607</v>
      </c>
      <c r="F5220" t="s">
        <v>25446</v>
      </c>
      <c r="G5220">
        <v>30859480</v>
      </c>
      <c r="H5220">
        <v>1020448705</v>
      </c>
      <c r="I5220" t="s">
        <v>2033</v>
      </c>
      <c r="J5220" t="s">
        <v>25255</v>
      </c>
      <c r="K5220" t="s">
        <v>11776</v>
      </c>
      <c r="L5220" t="s">
        <v>18074</v>
      </c>
      <c r="M5220">
        <v>7303</v>
      </c>
      <c r="N5220">
        <v>1</v>
      </c>
      <c r="R5220" s="1">
        <v>43811</v>
      </c>
      <c r="S5220" t="s">
        <v>56</v>
      </c>
      <c r="W5220">
        <v>4</v>
      </c>
      <c r="X5220" t="s">
        <v>725</v>
      </c>
      <c r="Y5220">
        <v>4</v>
      </c>
      <c r="Z5220" t="s">
        <v>1324</v>
      </c>
      <c r="AB5220">
        <v>200811</v>
      </c>
      <c r="AC5220">
        <v>306</v>
      </c>
      <c r="AD5220" t="s">
        <v>46731</v>
      </c>
      <c r="AE5220">
        <v>1085</v>
      </c>
      <c r="AF5220" t="s">
        <v>46731</v>
      </c>
      <c r="AG5220">
        <v>1</v>
      </c>
      <c r="AH5220" t="s">
        <v>44482</v>
      </c>
      <c r="AI5220">
        <v>99</v>
      </c>
      <c r="AJ5220" t="s">
        <v>54511</v>
      </c>
      <c r="AK5220">
        <v>461</v>
      </c>
      <c r="AL5220" t="s">
        <v>10612</v>
      </c>
      <c r="AP5220">
        <v>630401</v>
      </c>
      <c r="AQ5220" t="s">
        <v>11992</v>
      </c>
      <c r="AR5220" t="s">
        <v>11993</v>
      </c>
      <c r="AS5220">
        <v>2</v>
      </c>
      <c r="AT5220" t="s">
        <v>1413</v>
      </c>
      <c r="AU5220" t="s">
        <v>18075</v>
      </c>
      <c r="AX5220">
        <v>55.403450970000002</v>
      </c>
      <c r="AY5220">
        <v>10.37936932</v>
      </c>
      <c r="AZ5220" t="s">
        <v>62</v>
      </c>
      <c r="BA5220">
        <v>1083</v>
      </c>
      <c r="BB5220" t="s">
        <v>2861</v>
      </c>
    </row>
    <row r="5221" spans="1:54" x14ac:dyDescent="0.25">
      <c r="A5221" s="1">
        <v>45200</v>
      </c>
      <c r="B5221">
        <v>461454</v>
      </c>
      <c r="C5221" t="s">
        <v>25447</v>
      </c>
      <c r="D5221">
        <v>5000</v>
      </c>
      <c r="E5221" t="s">
        <v>10607</v>
      </c>
      <c r="F5221" t="s">
        <v>45870</v>
      </c>
      <c r="G5221">
        <v>31684307</v>
      </c>
      <c r="H5221">
        <v>1017339202</v>
      </c>
      <c r="I5221" t="s">
        <v>2033</v>
      </c>
      <c r="J5221" t="s">
        <v>25313</v>
      </c>
      <c r="K5221" t="s">
        <v>11776</v>
      </c>
      <c r="L5221" t="s">
        <v>25395</v>
      </c>
      <c r="M5221">
        <v>5745</v>
      </c>
      <c r="N5221">
        <v>9</v>
      </c>
      <c r="R5221" s="1">
        <v>43390</v>
      </c>
      <c r="S5221" t="s">
        <v>56</v>
      </c>
      <c r="V5221" s="1">
        <v>42681</v>
      </c>
      <c r="W5221">
        <v>4</v>
      </c>
      <c r="X5221" t="s">
        <v>725</v>
      </c>
      <c r="Y5221">
        <v>4</v>
      </c>
      <c r="Z5221" t="s">
        <v>1324</v>
      </c>
      <c r="AB5221">
        <v>200811</v>
      </c>
      <c r="AC5221">
        <v>306</v>
      </c>
      <c r="AD5221" t="s">
        <v>46731</v>
      </c>
      <c r="AE5221">
        <v>1085</v>
      </c>
      <c r="AF5221" t="s">
        <v>46731</v>
      </c>
      <c r="AG5221">
        <v>3</v>
      </c>
      <c r="AH5221" t="s">
        <v>81</v>
      </c>
      <c r="AI5221">
        <v>99</v>
      </c>
      <c r="AJ5221" t="s">
        <v>54511</v>
      </c>
      <c r="AK5221">
        <v>461</v>
      </c>
      <c r="AL5221" t="s">
        <v>10612</v>
      </c>
      <c r="AM5221">
        <v>2</v>
      </c>
      <c r="AN5221" t="s">
        <v>119</v>
      </c>
      <c r="AO5221">
        <v>461453</v>
      </c>
      <c r="AP5221">
        <v>461451</v>
      </c>
      <c r="AQ5221" t="s">
        <v>11781</v>
      </c>
      <c r="AR5221" t="s">
        <v>11782</v>
      </c>
      <c r="AS5221">
        <v>2</v>
      </c>
      <c r="AT5221" t="s">
        <v>1413</v>
      </c>
      <c r="AU5221" t="s">
        <v>24809</v>
      </c>
      <c r="AX5221">
        <v>55.392095380000001</v>
      </c>
      <c r="AY5221">
        <v>10.39016316</v>
      </c>
      <c r="AZ5221" t="s">
        <v>62</v>
      </c>
      <c r="BA5221">
        <v>1083</v>
      </c>
      <c r="BB5221" t="s">
        <v>2861</v>
      </c>
    </row>
    <row r="5222" spans="1:54" x14ac:dyDescent="0.25">
      <c r="A5222" s="1">
        <v>45200</v>
      </c>
      <c r="B5222">
        <v>461455</v>
      </c>
      <c r="C5222" t="s">
        <v>25448</v>
      </c>
      <c r="D5222">
        <v>5260</v>
      </c>
      <c r="E5222" t="s">
        <v>11259</v>
      </c>
      <c r="F5222" t="s">
        <v>45871</v>
      </c>
      <c r="G5222">
        <v>31684307</v>
      </c>
      <c r="H5222">
        <v>1017339199</v>
      </c>
      <c r="I5222" t="s">
        <v>2033</v>
      </c>
      <c r="J5222" t="s">
        <v>25174</v>
      </c>
      <c r="K5222" t="s">
        <v>11776</v>
      </c>
      <c r="L5222" t="s">
        <v>15040</v>
      </c>
      <c r="M5222">
        <v>4750</v>
      </c>
      <c r="N5222">
        <v>55</v>
      </c>
      <c r="R5222" s="1">
        <v>43390</v>
      </c>
      <c r="S5222" t="s">
        <v>56</v>
      </c>
      <c r="V5222" s="1">
        <v>42681</v>
      </c>
      <c r="W5222">
        <v>4</v>
      </c>
      <c r="X5222" t="s">
        <v>725</v>
      </c>
      <c r="Y5222">
        <v>4</v>
      </c>
      <c r="Z5222" t="s">
        <v>1324</v>
      </c>
      <c r="AB5222">
        <v>200811</v>
      </c>
      <c r="AC5222">
        <v>306</v>
      </c>
      <c r="AD5222" t="s">
        <v>46731</v>
      </c>
      <c r="AE5222">
        <v>1085</v>
      </c>
      <c r="AF5222" t="s">
        <v>46731</v>
      </c>
      <c r="AG5222">
        <v>3</v>
      </c>
      <c r="AH5222" t="s">
        <v>81</v>
      </c>
      <c r="AI5222">
        <v>99</v>
      </c>
      <c r="AJ5222" t="s">
        <v>54511</v>
      </c>
      <c r="AK5222">
        <v>461</v>
      </c>
      <c r="AL5222" t="s">
        <v>10612</v>
      </c>
      <c r="AM5222">
        <v>2</v>
      </c>
      <c r="AN5222" t="s">
        <v>119</v>
      </c>
      <c r="AO5222">
        <v>461453</v>
      </c>
      <c r="AP5222">
        <v>461451</v>
      </c>
      <c r="AQ5222" t="s">
        <v>11781</v>
      </c>
      <c r="AR5222" t="s">
        <v>11782</v>
      </c>
      <c r="AS5222">
        <v>2</v>
      </c>
      <c r="AT5222" t="s">
        <v>1413</v>
      </c>
      <c r="AU5222" t="s">
        <v>11783</v>
      </c>
      <c r="AX5222">
        <v>55.366838469999998</v>
      </c>
      <c r="AY5222">
        <v>10.39595649</v>
      </c>
      <c r="AZ5222" t="s">
        <v>62</v>
      </c>
      <c r="BA5222">
        <v>1083</v>
      </c>
      <c r="BB5222" t="s">
        <v>2861</v>
      </c>
    </row>
    <row r="5223" spans="1:54" x14ac:dyDescent="0.25">
      <c r="A5223" s="1">
        <v>45200</v>
      </c>
      <c r="B5223">
        <v>461456</v>
      </c>
      <c r="C5223" t="s">
        <v>25449</v>
      </c>
      <c r="D5223">
        <v>7100</v>
      </c>
      <c r="E5223" t="s">
        <v>2860</v>
      </c>
      <c r="F5223" t="s">
        <v>25450</v>
      </c>
      <c r="G5223">
        <v>30859480</v>
      </c>
      <c r="H5223">
        <v>1017339156</v>
      </c>
      <c r="I5223" t="s">
        <v>2033</v>
      </c>
      <c r="J5223" t="s">
        <v>25451</v>
      </c>
      <c r="K5223" t="s">
        <v>11776</v>
      </c>
      <c r="L5223" t="s">
        <v>25452</v>
      </c>
      <c r="M5223">
        <v>228</v>
      </c>
      <c r="N5223">
        <v>25</v>
      </c>
      <c r="R5223" s="1">
        <v>43811</v>
      </c>
      <c r="S5223" t="s">
        <v>56</v>
      </c>
      <c r="W5223">
        <v>4</v>
      </c>
      <c r="X5223" t="s">
        <v>725</v>
      </c>
      <c r="Y5223">
        <v>4</v>
      </c>
      <c r="Z5223" t="s">
        <v>1324</v>
      </c>
      <c r="AB5223">
        <v>200811</v>
      </c>
      <c r="AC5223">
        <v>306</v>
      </c>
      <c r="AD5223" t="s">
        <v>46731</v>
      </c>
      <c r="AE5223">
        <v>1085</v>
      </c>
      <c r="AF5223" t="s">
        <v>46731</v>
      </c>
      <c r="AG5223">
        <v>1</v>
      </c>
      <c r="AH5223" t="s">
        <v>44482</v>
      </c>
      <c r="AI5223">
        <v>99</v>
      </c>
      <c r="AJ5223" t="s">
        <v>54511</v>
      </c>
      <c r="AK5223">
        <v>630</v>
      </c>
      <c r="AL5223" t="s">
        <v>2864</v>
      </c>
      <c r="AP5223">
        <v>630401</v>
      </c>
      <c r="AQ5223" t="s">
        <v>11992</v>
      </c>
      <c r="AR5223" t="s">
        <v>11993</v>
      </c>
      <c r="AS5223">
        <v>2</v>
      </c>
      <c r="AT5223" t="s">
        <v>1413</v>
      </c>
      <c r="AU5223" t="s">
        <v>15268</v>
      </c>
      <c r="AX5223">
        <v>55.7067835</v>
      </c>
      <c r="AY5223">
        <v>9.5227909400000001</v>
      </c>
      <c r="AZ5223" t="s">
        <v>62</v>
      </c>
      <c r="BA5223">
        <v>1083</v>
      </c>
      <c r="BB5223" t="s">
        <v>2861</v>
      </c>
    </row>
    <row r="5224" spans="1:54" x14ac:dyDescent="0.25">
      <c r="A5224" s="1">
        <v>45200</v>
      </c>
      <c r="B5224">
        <v>461457</v>
      </c>
      <c r="C5224" t="s">
        <v>25453</v>
      </c>
      <c r="D5224">
        <v>5000</v>
      </c>
      <c r="E5224" t="s">
        <v>10607</v>
      </c>
      <c r="F5224" t="s">
        <v>25454</v>
      </c>
      <c r="G5224">
        <v>35228616</v>
      </c>
      <c r="H5224">
        <v>1012841139</v>
      </c>
      <c r="I5224" t="s">
        <v>48337</v>
      </c>
      <c r="K5224" t="s">
        <v>12688</v>
      </c>
      <c r="L5224" t="s">
        <v>25455</v>
      </c>
      <c r="M5224">
        <v>6108</v>
      </c>
      <c r="N5224" t="s">
        <v>6585</v>
      </c>
      <c r="R5224" s="1">
        <v>43791</v>
      </c>
      <c r="S5224" t="s">
        <v>56</v>
      </c>
      <c r="W5224">
        <v>4</v>
      </c>
      <c r="X5224" t="s">
        <v>725</v>
      </c>
      <c r="Y5224">
        <v>1</v>
      </c>
      <c r="Z5224" t="s">
        <v>46545</v>
      </c>
      <c r="AB5224">
        <v>200812</v>
      </c>
      <c r="AC5224">
        <v>242</v>
      </c>
      <c r="AD5224" t="s">
        <v>1687</v>
      </c>
      <c r="AE5224">
        <v>1071</v>
      </c>
      <c r="AF5224" t="s">
        <v>1688</v>
      </c>
      <c r="AG5224">
        <v>1</v>
      </c>
      <c r="AH5224" t="s">
        <v>44482</v>
      </c>
      <c r="AI5224">
        <v>99</v>
      </c>
      <c r="AJ5224" t="s">
        <v>54511</v>
      </c>
      <c r="AK5224">
        <v>461</v>
      </c>
      <c r="AL5224" t="s">
        <v>10612</v>
      </c>
      <c r="AP5224">
        <v>461452</v>
      </c>
      <c r="AQ5224" t="s">
        <v>12689</v>
      </c>
      <c r="AR5224" t="s">
        <v>14950</v>
      </c>
      <c r="AS5224">
        <v>2</v>
      </c>
      <c r="AT5224" t="s">
        <v>1413</v>
      </c>
      <c r="AU5224" t="s">
        <v>17223</v>
      </c>
      <c r="AX5224">
        <v>55.402053629999997</v>
      </c>
      <c r="AY5224">
        <v>10.418344919999999</v>
      </c>
      <c r="AZ5224" t="s">
        <v>62</v>
      </c>
      <c r="BA5224">
        <v>1083</v>
      </c>
      <c r="BB5224" t="s">
        <v>2861</v>
      </c>
    </row>
    <row r="5225" spans="1:54" x14ac:dyDescent="0.25">
      <c r="A5225" s="1">
        <v>45200</v>
      </c>
      <c r="B5225">
        <v>461458</v>
      </c>
      <c r="C5225" t="s">
        <v>25456</v>
      </c>
      <c r="D5225">
        <v>7100</v>
      </c>
      <c r="E5225" t="s">
        <v>2860</v>
      </c>
      <c r="F5225" t="s">
        <v>25457</v>
      </c>
      <c r="G5225">
        <v>35228616</v>
      </c>
      <c r="H5225">
        <v>1015010084</v>
      </c>
      <c r="I5225" t="s">
        <v>48337</v>
      </c>
      <c r="K5225" t="s">
        <v>12688</v>
      </c>
      <c r="L5225" t="s">
        <v>11777</v>
      </c>
      <c r="M5225">
        <v>1190</v>
      </c>
      <c r="N5225">
        <v>28</v>
      </c>
      <c r="R5225" s="1">
        <v>43791</v>
      </c>
      <c r="S5225" t="s">
        <v>56</v>
      </c>
      <c r="W5225">
        <v>4</v>
      </c>
      <c r="X5225" t="s">
        <v>725</v>
      </c>
      <c r="Y5225">
        <v>1</v>
      </c>
      <c r="Z5225" t="s">
        <v>46545</v>
      </c>
      <c r="AB5225">
        <v>200812</v>
      </c>
      <c r="AC5225">
        <v>242</v>
      </c>
      <c r="AD5225" t="s">
        <v>1687</v>
      </c>
      <c r="AE5225">
        <v>1071</v>
      </c>
      <c r="AF5225" t="s">
        <v>1688</v>
      </c>
      <c r="AG5225">
        <v>1</v>
      </c>
      <c r="AH5225" t="s">
        <v>44482</v>
      </c>
      <c r="AI5225">
        <v>99</v>
      </c>
      <c r="AJ5225" t="s">
        <v>54511</v>
      </c>
      <c r="AK5225">
        <v>630</v>
      </c>
      <c r="AL5225" t="s">
        <v>2864</v>
      </c>
      <c r="AP5225">
        <v>461452</v>
      </c>
      <c r="AQ5225" t="s">
        <v>12689</v>
      </c>
      <c r="AR5225" t="s">
        <v>14950</v>
      </c>
      <c r="AS5225">
        <v>2</v>
      </c>
      <c r="AT5225" t="s">
        <v>1413</v>
      </c>
      <c r="AU5225" t="s">
        <v>11778</v>
      </c>
      <c r="AX5225">
        <v>55.710547699999999</v>
      </c>
      <c r="AY5225">
        <v>9.5392533400000001</v>
      </c>
      <c r="AZ5225" t="s">
        <v>62</v>
      </c>
      <c r="BA5225">
        <v>1083</v>
      </c>
      <c r="BB5225" t="s">
        <v>2861</v>
      </c>
    </row>
    <row r="5226" spans="1:54" x14ac:dyDescent="0.25">
      <c r="A5226" s="1">
        <v>45200</v>
      </c>
      <c r="B5226">
        <v>461459</v>
      </c>
      <c r="C5226" t="s">
        <v>25458</v>
      </c>
      <c r="D5226">
        <v>7100</v>
      </c>
      <c r="E5226" t="s">
        <v>2860</v>
      </c>
      <c r="F5226" t="s">
        <v>25459</v>
      </c>
      <c r="G5226">
        <v>35228616</v>
      </c>
      <c r="H5226">
        <v>1015010114</v>
      </c>
      <c r="I5226" t="s">
        <v>48337</v>
      </c>
      <c r="K5226" t="s">
        <v>12688</v>
      </c>
      <c r="L5226" t="s">
        <v>25460</v>
      </c>
      <c r="M5226">
        <v>228</v>
      </c>
      <c r="N5226">
        <v>19</v>
      </c>
      <c r="R5226" s="1">
        <v>43858</v>
      </c>
      <c r="S5226" t="s">
        <v>56</v>
      </c>
      <c r="V5226" s="1">
        <v>43831</v>
      </c>
      <c r="W5226">
        <v>4</v>
      </c>
      <c r="X5226" t="s">
        <v>725</v>
      </c>
      <c r="Y5226">
        <v>1</v>
      </c>
      <c r="Z5226" t="s">
        <v>46545</v>
      </c>
      <c r="AB5226">
        <v>200812</v>
      </c>
      <c r="AC5226">
        <v>241</v>
      </c>
      <c r="AD5226" t="s">
        <v>1722</v>
      </c>
      <c r="AE5226">
        <v>1071</v>
      </c>
      <c r="AF5226" t="s">
        <v>1688</v>
      </c>
      <c r="AG5226">
        <v>3</v>
      </c>
      <c r="AH5226" t="s">
        <v>81</v>
      </c>
      <c r="AI5226">
        <v>99</v>
      </c>
      <c r="AJ5226" t="s">
        <v>54511</v>
      </c>
      <c r="AK5226">
        <v>630</v>
      </c>
      <c r="AL5226" t="s">
        <v>2864</v>
      </c>
      <c r="AM5226">
        <v>2</v>
      </c>
      <c r="AN5226" t="s">
        <v>119</v>
      </c>
      <c r="AO5226">
        <v>461452</v>
      </c>
      <c r="AP5226">
        <v>461452</v>
      </c>
      <c r="AQ5226" t="s">
        <v>12689</v>
      </c>
      <c r="AR5226" t="s">
        <v>14950</v>
      </c>
      <c r="AS5226">
        <v>2</v>
      </c>
      <c r="AT5226" t="s">
        <v>1413</v>
      </c>
      <c r="AU5226" t="s">
        <v>15268</v>
      </c>
      <c r="AZ5226" t="s">
        <v>62</v>
      </c>
      <c r="BA5226">
        <v>1083</v>
      </c>
      <c r="BB5226" t="s">
        <v>2861</v>
      </c>
    </row>
    <row r="5227" spans="1:54" x14ac:dyDescent="0.25">
      <c r="A5227" s="1">
        <v>45200</v>
      </c>
      <c r="B5227">
        <v>461460</v>
      </c>
      <c r="C5227" t="s">
        <v>25461</v>
      </c>
      <c r="D5227">
        <v>7100</v>
      </c>
      <c r="E5227" t="s">
        <v>2860</v>
      </c>
      <c r="F5227" t="s">
        <v>45872</v>
      </c>
      <c r="G5227">
        <v>31684307</v>
      </c>
      <c r="H5227">
        <v>1017339156</v>
      </c>
      <c r="I5227" t="s">
        <v>2033</v>
      </c>
      <c r="J5227" t="s">
        <v>25451</v>
      </c>
      <c r="K5227" t="s">
        <v>11776</v>
      </c>
      <c r="L5227" t="s">
        <v>25460</v>
      </c>
      <c r="M5227">
        <v>228</v>
      </c>
      <c r="N5227">
        <v>36</v>
      </c>
      <c r="R5227" s="1">
        <v>43390</v>
      </c>
      <c r="S5227" t="s">
        <v>56</v>
      </c>
      <c r="V5227" s="1">
        <v>42681</v>
      </c>
      <c r="W5227">
        <v>4</v>
      </c>
      <c r="X5227" t="s">
        <v>725</v>
      </c>
      <c r="Y5227">
        <v>4</v>
      </c>
      <c r="Z5227" t="s">
        <v>1324</v>
      </c>
      <c r="AB5227">
        <v>200902</v>
      </c>
      <c r="AC5227">
        <v>306</v>
      </c>
      <c r="AD5227" t="s">
        <v>46731</v>
      </c>
      <c r="AE5227">
        <v>1085</v>
      </c>
      <c r="AF5227" t="s">
        <v>46731</v>
      </c>
      <c r="AG5227">
        <v>3</v>
      </c>
      <c r="AH5227" t="s">
        <v>81</v>
      </c>
      <c r="AI5227">
        <v>99</v>
      </c>
      <c r="AJ5227" t="s">
        <v>54511</v>
      </c>
      <c r="AK5227">
        <v>630</v>
      </c>
      <c r="AL5227" t="s">
        <v>2864</v>
      </c>
      <c r="AM5227">
        <v>2</v>
      </c>
      <c r="AN5227" t="s">
        <v>119</v>
      </c>
      <c r="AO5227">
        <v>461456</v>
      </c>
      <c r="AP5227">
        <v>461451</v>
      </c>
      <c r="AQ5227" t="s">
        <v>11781</v>
      </c>
      <c r="AR5227" t="s">
        <v>11782</v>
      </c>
      <c r="AS5227">
        <v>2</v>
      </c>
      <c r="AT5227" t="s">
        <v>1413</v>
      </c>
      <c r="AU5227" t="s">
        <v>15268</v>
      </c>
      <c r="AX5227">
        <v>55.711719850000001</v>
      </c>
      <c r="AY5227">
        <v>9.5211018099999993</v>
      </c>
      <c r="AZ5227" t="s">
        <v>62</v>
      </c>
      <c r="BA5227">
        <v>1083</v>
      </c>
      <c r="BB5227" t="s">
        <v>2861</v>
      </c>
    </row>
    <row r="5228" spans="1:54" x14ac:dyDescent="0.25">
      <c r="A5228" s="1">
        <v>45200</v>
      </c>
      <c r="B5228">
        <v>461461</v>
      </c>
      <c r="C5228" t="s">
        <v>25462</v>
      </c>
      <c r="D5228">
        <v>5230</v>
      </c>
      <c r="E5228" t="s">
        <v>11788</v>
      </c>
      <c r="F5228" t="s">
        <v>45873</v>
      </c>
      <c r="G5228">
        <v>30891732</v>
      </c>
      <c r="H5228">
        <v>1014190267</v>
      </c>
      <c r="I5228" t="s">
        <v>50152</v>
      </c>
      <c r="K5228" t="s">
        <v>25463</v>
      </c>
      <c r="L5228" t="s">
        <v>25464</v>
      </c>
      <c r="M5228">
        <v>2320</v>
      </c>
      <c r="N5228" t="s">
        <v>2789</v>
      </c>
      <c r="R5228" s="1">
        <v>41649</v>
      </c>
      <c r="S5228" t="s">
        <v>612</v>
      </c>
      <c r="V5228" s="1">
        <v>40330</v>
      </c>
      <c r="W5228">
        <v>5</v>
      </c>
      <c r="X5228" t="s">
        <v>557</v>
      </c>
      <c r="Y5228">
        <v>4</v>
      </c>
      <c r="Z5228" t="s">
        <v>1324</v>
      </c>
      <c r="AB5228">
        <v>200910</v>
      </c>
      <c r="AC5228">
        <v>318</v>
      </c>
      <c r="AD5228" t="s">
        <v>44549</v>
      </c>
      <c r="AE5228">
        <v>1085</v>
      </c>
      <c r="AF5228" t="s">
        <v>46731</v>
      </c>
      <c r="AG5228">
        <v>3</v>
      </c>
      <c r="AH5228" t="s">
        <v>81</v>
      </c>
      <c r="AI5228">
        <v>99</v>
      </c>
      <c r="AJ5228" t="s">
        <v>54511</v>
      </c>
      <c r="AK5228">
        <v>461</v>
      </c>
      <c r="AL5228" t="s">
        <v>10612</v>
      </c>
      <c r="AP5228">
        <v>219417</v>
      </c>
      <c r="AQ5228" t="s">
        <v>25465</v>
      </c>
      <c r="AR5228" t="s">
        <v>2052</v>
      </c>
      <c r="AS5228">
        <v>2</v>
      </c>
      <c r="AT5228" t="s">
        <v>1413</v>
      </c>
      <c r="AU5228" t="s">
        <v>25466</v>
      </c>
      <c r="AX5228">
        <v>55.369008333256701</v>
      </c>
      <c r="AY5228">
        <v>10.4141827578951</v>
      </c>
      <c r="AZ5228" t="s">
        <v>62</v>
      </c>
      <c r="BA5228">
        <v>1083</v>
      </c>
      <c r="BB5228" t="s">
        <v>2861</v>
      </c>
    </row>
    <row r="5229" spans="1:54" x14ac:dyDescent="0.25">
      <c r="A5229" s="1">
        <v>45200</v>
      </c>
      <c r="B5229">
        <v>461901</v>
      </c>
      <c r="C5229" t="s">
        <v>23663</v>
      </c>
      <c r="D5229">
        <v>5200</v>
      </c>
      <c r="E5229" t="s">
        <v>15014</v>
      </c>
      <c r="F5229" t="s">
        <v>25467</v>
      </c>
      <c r="G5229">
        <v>35209115</v>
      </c>
      <c r="H5229">
        <v>1003309643</v>
      </c>
      <c r="I5229" t="s">
        <v>50153</v>
      </c>
      <c r="J5229" t="s">
        <v>25468</v>
      </c>
      <c r="K5229" t="s">
        <v>25469</v>
      </c>
      <c r="L5229" t="s">
        <v>25470</v>
      </c>
      <c r="M5229">
        <v>6669</v>
      </c>
      <c r="N5229">
        <v>125</v>
      </c>
      <c r="R5229" s="1">
        <v>43783</v>
      </c>
      <c r="S5229" t="s">
        <v>80</v>
      </c>
      <c r="T5229">
        <v>461</v>
      </c>
      <c r="U5229" t="s">
        <v>10612</v>
      </c>
      <c r="W5229">
        <v>2</v>
      </c>
      <c r="X5229" t="s">
        <v>57</v>
      </c>
      <c r="Y5229">
        <v>1</v>
      </c>
      <c r="Z5229" t="s">
        <v>46545</v>
      </c>
      <c r="AA5229">
        <v>10</v>
      </c>
      <c r="AB5229">
        <v>194805</v>
      </c>
      <c r="AC5229">
        <v>126</v>
      </c>
      <c r="AD5229" t="s">
        <v>46616</v>
      </c>
      <c r="AE5229">
        <v>1015</v>
      </c>
      <c r="AF5229" t="s">
        <v>46616</v>
      </c>
      <c r="AG5229">
        <v>1</v>
      </c>
      <c r="AH5229" t="s">
        <v>44482</v>
      </c>
      <c r="AI5229">
        <v>27</v>
      </c>
      <c r="AJ5229" t="s">
        <v>44512</v>
      </c>
      <c r="AK5229">
        <v>461</v>
      </c>
      <c r="AL5229" t="s">
        <v>10612</v>
      </c>
      <c r="AQ5229" t="s">
        <v>25471</v>
      </c>
      <c r="AR5229" t="s">
        <v>25472</v>
      </c>
      <c r="AS5229">
        <v>0</v>
      </c>
      <c r="AT5229" t="s">
        <v>61</v>
      </c>
      <c r="AU5229" t="s">
        <v>25473</v>
      </c>
      <c r="AX5229">
        <v>55.389363830000001</v>
      </c>
      <c r="AY5229">
        <v>10.33627834</v>
      </c>
      <c r="AZ5229" t="s">
        <v>62</v>
      </c>
      <c r="BA5229">
        <v>1083</v>
      </c>
      <c r="BB5229" t="s">
        <v>2861</v>
      </c>
    </row>
    <row r="5230" spans="1:54" x14ac:dyDescent="0.25">
      <c r="A5230" s="1">
        <v>45200</v>
      </c>
      <c r="B5230">
        <v>461902</v>
      </c>
      <c r="C5230" t="s">
        <v>25474</v>
      </c>
      <c r="D5230">
        <v>5200</v>
      </c>
      <c r="E5230" t="s">
        <v>15014</v>
      </c>
      <c r="F5230" t="s">
        <v>25475</v>
      </c>
      <c r="G5230">
        <v>35209115</v>
      </c>
      <c r="H5230">
        <v>1003309357</v>
      </c>
      <c r="I5230" t="s">
        <v>25476</v>
      </c>
      <c r="J5230" t="s">
        <v>25477</v>
      </c>
      <c r="K5230" t="s">
        <v>25478</v>
      </c>
      <c r="L5230" t="s">
        <v>24617</v>
      </c>
      <c r="M5230">
        <v>6623</v>
      </c>
      <c r="N5230">
        <v>80</v>
      </c>
      <c r="R5230" s="1">
        <v>43791</v>
      </c>
      <c r="S5230" t="s">
        <v>56</v>
      </c>
      <c r="T5230">
        <v>461</v>
      </c>
      <c r="U5230" t="s">
        <v>10612</v>
      </c>
      <c r="W5230">
        <v>2</v>
      </c>
      <c r="X5230" t="s">
        <v>57</v>
      </c>
      <c r="Y5230">
        <v>1</v>
      </c>
      <c r="Z5230" t="s">
        <v>46545</v>
      </c>
      <c r="AB5230">
        <v>196112</v>
      </c>
      <c r="AC5230">
        <v>128</v>
      </c>
      <c r="AD5230" t="s">
        <v>955</v>
      </c>
      <c r="AE5230">
        <v>1051</v>
      </c>
      <c r="AF5230" t="s">
        <v>955</v>
      </c>
      <c r="AG5230">
        <v>2</v>
      </c>
      <c r="AH5230" t="s">
        <v>44524</v>
      </c>
      <c r="AI5230">
        <v>27</v>
      </c>
      <c r="AJ5230" t="s">
        <v>44512</v>
      </c>
      <c r="AK5230">
        <v>461</v>
      </c>
      <c r="AL5230" t="s">
        <v>10612</v>
      </c>
      <c r="AQ5230" t="s">
        <v>23229</v>
      </c>
      <c r="AR5230" t="s">
        <v>25479</v>
      </c>
      <c r="AS5230">
        <v>0</v>
      </c>
      <c r="AT5230" t="s">
        <v>61</v>
      </c>
      <c r="AU5230" t="s">
        <v>24620</v>
      </c>
      <c r="AX5230">
        <v>55.402223499999998</v>
      </c>
      <c r="AY5230">
        <v>10.33886966</v>
      </c>
      <c r="AZ5230" t="s">
        <v>62</v>
      </c>
      <c r="BA5230">
        <v>1083</v>
      </c>
      <c r="BB5230" t="s">
        <v>2861</v>
      </c>
    </row>
    <row r="5231" spans="1:54" x14ac:dyDescent="0.25">
      <c r="A5231" s="1">
        <v>45200</v>
      </c>
      <c r="B5231">
        <v>461903</v>
      </c>
      <c r="C5231" t="s">
        <v>55444</v>
      </c>
      <c r="D5231">
        <v>5000</v>
      </c>
      <c r="E5231" t="s">
        <v>10607</v>
      </c>
      <c r="F5231" t="s">
        <v>55445</v>
      </c>
      <c r="I5231" t="s">
        <v>50004</v>
      </c>
      <c r="K5231" t="s">
        <v>25480</v>
      </c>
      <c r="L5231" t="s">
        <v>55966</v>
      </c>
      <c r="M5231">
        <v>9752</v>
      </c>
      <c r="N5231">
        <v>35</v>
      </c>
      <c r="R5231" s="1">
        <v>40162</v>
      </c>
      <c r="S5231" t="s">
        <v>80</v>
      </c>
      <c r="V5231" s="1">
        <v>30834</v>
      </c>
      <c r="W5231">
        <v>5</v>
      </c>
      <c r="X5231" t="s">
        <v>557</v>
      </c>
      <c r="Y5231">
        <v>1</v>
      </c>
      <c r="Z5231" t="s">
        <v>46545</v>
      </c>
      <c r="AC5231">
        <v>126</v>
      </c>
      <c r="AD5231" t="s">
        <v>46616</v>
      </c>
      <c r="AE5231">
        <v>1015</v>
      </c>
      <c r="AF5231" t="s">
        <v>46616</v>
      </c>
      <c r="AG5231">
        <v>3</v>
      </c>
      <c r="AH5231" t="s">
        <v>81</v>
      </c>
      <c r="AI5231">
        <v>29</v>
      </c>
      <c r="AJ5231" t="s">
        <v>2525</v>
      </c>
      <c r="AK5231">
        <v>461</v>
      </c>
      <c r="AL5231" t="s">
        <v>10612</v>
      </c>
      <c r="AS5231">
        <v>0</v>
      </c>
      <c r="AT5231" t="s">
        <v>61</v>
      </c>
      <c r="AU5231" t="s">
        <v>55967</v>
      </c>
      <c r="AX5231">
        <v>55.404254031538102</v>
      </c>
      <c r="AY5231">
        <v>10.3687395046974</v>
      </c>
      <c r="AZ5231" t="s">
        <v>62</v>
      </c>
      <c r="BA5231">
        <v>1083</v>
      </c>
      <c r="BB5231" t="s">
        <v>2861</v>
      </c>
    </row>
    <row r="5232" spans="1:54" x14ac:dyDescent="0.25">
      <c r="A5232" s="1">
        <v>45200</v>
      </c>
      <c r="B5232">
        <v>471001</v>
      </c>
      <c r="C5232" t="s">
        <v>53719</v>
      </c>
      <c r="D5232">
        <v>5450</v>
      </c>
      <c r="E5232" t="s">
        <v>25481</v>
      </c>
      <c r="F5232" t="s">
        <v>53720</v>
      </c>
      <c r="I5232" t="s">
        <v>25482</v>
      </c>
      <c r="K5232" t="s">
        <v>25483</v>
      </c>
      <c r="L5232" t="s">
        <v>50154</v>
      </c>
      <c r="M5232">
        <v>1176</v>
      </c>
      <c r="N5232">
        <v>14</v>
      </c>
      <c r="R5232" s="1">
        <v>40162</v>
      </c>
      <c r="S5232" t="s">
        <v>80</v>
      </c>
      <c r="T5232">
        <v>480</v>
      </c>
      <c r="U5232" t="s">
        <v>10577</v>
      </c>
      <c r="V5232" s="1">
        <v>28277</v>
      </c>
      <c r="W5232">
        <v>2</v>
      </c>
      <c r="X5232" t="s">
        <v>57</v>
      </c>
      <c r="Y5232">
        <v>1</v>
      </c>
      <c r="Z5232" t="s">
        <v>46545</v>
      </c>
      <c r="AC5232">
        <v>121</v>
      </c>
      <c r="AD5232" t="s">
        <v>70</v>
      </c>
      <c r="AE5232">
        <v>1012</v>
      </c>
      <c r="AF5232" t="s">
        <v>71</v>
      </c>
      <c r="AG5232">
        <v>3</v>
      </c>
      <c r="AH5232" t="s">
        <v>81</v>
      </c>
      <c r="AI5232">
        <v>21</v>
      </c>
      <c r="AJ5232" t="s">
        <v>52613</v>
      </c>
      <c r="AK5232">
        <v>480</v>
      </c>
      <c r="AL5232" t="s">
        <v>10577</v>
      </c>
      <c r="AS5232">
        <v>0</v>
      </c>
      <c r="AT5232" t="s">
        <v>61</v>
      </c>
      <c r="AU5232" t="s">
        <v>50155</v>
      </c>
      <c r="AX5232">
        <v>55.574256705145501</v>
      </c>
      <c r="AY5232">
        <v>10.3532974095365</v>
      </c>
      <c r="AZ5232" t="s">
        <v>62</v>
      </c>
      <c r="BA5232">
        <v>1083</v>
      </c>
      <c r="BB5232" t="s">
        <v>2861</v>
      </c>
    </row>
    <row r="5233" spans="1:54" x14ac:dyDescent="0.25">
      <c r="A5233" s="1">
        <v>45200</v>
      </c>
      <c r="B5233">
        <v>471002</v>
      </c>
      <c r="C5233" t="s">
        <v>25484</v>
      </c>
      <c r="D5233">
        <v>5450</v>
      </c>
      <c r="E5233" t="s">
        <v>25481</v>
      </c>
      <c r="F5233" t="s">
        <v>25485</v>
      </c>
      <c r="I5233" t="s">
        <v>25486</v>
      </c>
      <c r="J5233" t="s">
        <v>25487</v>
      </c>
      <c r="K5233" t="s">
        <v>25488</v>
      </c>
      <c r="L5233" t="s">
        <v>50156</v>
      </c>
      <c r="M5233">
        <v>657</v>
      </c>
      <c r="N5233">
        <v>54</v>
      </c>
      <c r="R5233" s="1">
        <v>40162</v>
      </c>
      <c r="S5233" t="s">
        <v>80</v>
      </c>
      <c r="T5233">
        <v>480</v>
      </c>
      <c r="U5233" t="s">
        <v>10577</v>
      </c>
      <c r="V5233" s="1">
        <v>36739</v>
      </c>
      <c r="W5233">
        <v>2</v>
      </c>
      <c r="X5233" t="s">
        <v>57</v>
      </c>
      <c r="Y5233">
        <v>1</v>
      </c>
      <c r="Z5233" t="s">
        <v>46545</v>
      </c>
      <c r="AA5233">
        <v>3</v>
      </c>
      <c r="AB5233">
        <v>196508</v>
      </c>
      <c r="AC5233">
        <v>121</v>
      </c>
      <c r="AD5233" t="s">
        <v>70</v>
      </c>
      <c r="AE5233">
        <v>1012</v>
      </c>
      <c r="AF5233" t="s">
        <v>71</v>
      </c>
      <c r="AG5233">
        <v>3</v>
      </c>
      <c r="AH5233" t="s">
        <v>81</v>
      </c>
      <c r="AI5233">
        <v>21</v>
      </c>
      <c r="AJ5233" t="s">
        <v>52613</v>
      </c>
      <c r="AK5233">
        <v>480</v>
      </c>
      <c r="AL5233" t="s">
        <v>10577</v>
      </c>
      <c r="AQ5233" t="s">
        <v>25489</v>
      </c>
      <c r="AS5233">
        <v>0</v>
      </c>
      <c r="AT5233" t="s">
        <v>61</v>
      </c>
      <c r="AU5233" t="s">
        <v>50157</v>
      </c>
      <c r="AW5233" t="s">
        <v>50158</v>
      </c>
      <c r="AX5233">
        <v>55.574038583702503</v>
      </c>
      <c r="AY5233">
        <v>10.3684794139344</v>
      </c>
      <c r="AZ5233" t="s">
        <v>62</v>
      </c>
      <c r="BA5233">
        <v>1083</v>
      </c>
      <c r="BB5233" t="s">
        <v>2861</v>
      </c>
    </row>
    <row r="5234" spans="1:54" x14ac:dyDescent="0.25">
      <c r="A5234" s="1">
        <v>45200</v>
      </c>
      <c r="B5234">
        <v>471003</v>
      </c>
      <c r="C5234" t="s">
        <v>25490</v>
      </c>
      <c r="D5234">
        <v>5450</v>
      </c>
      <c r="E5234" t="s">
        <v>25481</v>
      </c>
      <c r="F5234" t="s">
        <v>25491</v>
      </c>
      <c r="I5234" t="s">
        <v>25482</v>
      </c>
      <c r="K5234" t="s">
        <v>25492</v>
      </c>
      <c r="L5234" t="s">
        <v>50159</v>
      </c>
      <c r="M5234">
        <v>1320</v>
      </c>
      <c r="N5234">
        <v>20</v>
      </c>
      <c r="R5234" s="1">
        <v>40162</v>
      </c>
      <c r="S5234" t="s">
        <v>80</v>
      </c>
      <c r="T5234">
        <v>480</v>
      </c>
      <c r="U5234" t="s">
        <v>10577</v>
      </c>
      <c r="V5234" s="1">
        <v>28277</v>
      </c>
      <c r="W5234">
        <v>2</v>
      </c>
      <c r="X5234" t="s">
        <v>57</v>
      </c>
      <c r="Y5234">
        <v>1</v>
      </c>
      <c r="Z5234" t="s">
        <v>46545</v>
      </c>
      <c r="AC5234">
        <v>121</v>
      </c>
      <c r="AD5234" t="s">
        <v>70</v>
      </c>
      <c r="AE5234">
        <v>1012</v>
      </c>
      <c r="AF5234" t="s">
        <v>71</v>
      </c>
      <c r="AG5234">
        <v>3</v>
      </c>
      <c r="AH5234" t="s">
        <v>81</v>
      </c>
      <c r="AI5234">
        <v>21</v>
      </c>
      <c r="AJ5234" t="s">
        <v>52613</v>
      </c>
      <c r="AK5234">
        <v>480</v>
      </c>
      <c r="AL5234" t="s">
        <v>10577</v>
      </c>
      <c r="AS5234">
        <v>0</v>
      </c>
      <c r="AT5234" t="s">
        <v>61</v>
      </c>
      <c r="AU5234" t="s">
        <v>50160</v>
      </c>
      <c r="AX5234">
        <v>55.575998710536503</v>
      </c>
      <c r="AY5234">
        <v>10.3946875998744</v>
      </c>
      <c r="AZ5234" t="s">
        <v>62</v>
      </c>
      <c r="BA5234">
        <v>1083</v>
      </c>
      <c r="BB5234" t="s">
        <v>2861</v>
      </c>
    </row>
    <row r="5235" spans="1:54" x14ac:dyDescent="0.25">
      <c r="A5235" s="1">
        <v>45200</v>
      </c>
      <c r="B5235">
        <v>471004</v>
      </c>
      <c r="C5235" t="s">
        <v>45874</v>
      </c>
      <c r="D5235">
        <v>5450</v>
      </c>
      <c r="E5235" t="s">
        <v>25481</v>
      </c>
      <c r="F5235" t="s">
        <v>45875</v>
      </c>
      <c r="G5235">
        <v>29188947</v>
      </c>
      <c r="H5235">
        <v>1003317074</v>
      </c>
      <c r="I5235" t="s">
        <v>25493</v>
      </c>
      <c r="J5235" t="s">
        <v>25494</v>
      </c>
      <c r="K5235" t="s">
        <v>25495</v>
      </c>
      <c r="L5235" t="s">
        <v>45876</v>
      </c>
      <c r="M5235">
        <v>512</v>
      </c>
      <c r="N5235">
        <v>97</v>
      </c>
      <c r="R5235" s="1">
        <v>41114</v>
      </c>
      <c r="S5235" t="s">
        <v>56</v>
      </c>
      <c r="T5235">
        <v>480</v>
      </c>
      <c r="U5235" t="s">
        <v>10577</v>
      </c>
      <c r="V5235" s="1">
        <v>41121</v>
      </c>
      <c r="W5235">
        <v>2</v>
      </c>
      <c r="X5235" t="s">
        <v>57</v>
      </c>
      <c r="Y5235">
        <v>1</v>
      </c>
      <c r="Z5235" t="s">
        <v>46545</v>
      </c>
      <c r="AA5235">
        <v>6</v>
      </c>
      <c r="AB5235">
        <v>196508</v>
      </c>
      <c r="AC5235">
        <v>121</v>
      </c>
      <c r="AD5235" t="s">
        <v>70</v>
      </c>
      <c r="AE5235">
        <v>1012</v>
      </c>
      <c r="AF5235" t="s">
        <v>71</v>
      </c>
      <c r="AG5235">
        <v>3</v>
      </c>
      <c r="AH5235" t="s">
        <v>81</v>
      </c>
      <c r="AI5235">
        <v>21</v>
      </c>
      <c r="AJ5235" t="s">
        <v>52613</v>
      </c>
      <c r="AK5235">
        <v>480</v>
      </c>
      <c r="AL5235" t="s">
        <v>10577</v>
      </c>
      <c r="AQ5235" t="s">
        <v>25496</v>
      </c>
      <c r="AS5235">
        <v>0</v>
      </c>
      <c r="AT5235" t="s">
        <v>61</v>
      </c>
      <c r="AU5235" t="s">
        <v>45877</v>
      </c>
      <c r="AZ5235" t="s">
        <v>62</v>
      </c>
      <c r="BA5235">
        <v>1083</v>
      </c>
      <c r="BB5235" t="s">
        <v>2861</v>
      </c>
    </row>
    <row r="5236" spans="1:54" x14ac:dyDescent="0.25">
      <c r="A5236" s="1">
        <v>45200</v>
      </c>
      <c r="B5236">
        <v>471005</v>
      </c>
      <c r="C5236" t="s">
        <v>25497</v>
      </c>
      <c r="D5236">
        <v>5450</v>
      </c>
      <c r="E5236" t="s">
        <v>25481</v>
      </c>
      <c r="F5236" t="s">
        <v>25497</v>
      </c>
      <c r="G5236">
        <v>29188947</v>
      </c>
      <c r="H5236">
        <v>1003317104</v>
      </c>
      <c r="I5236" t="s">
        <v>25498</v>
      </c>
      <c r="J5236" t="s">
        <v>25499</v>
      </c>
      <c r="K5236" t="s">
        <v>25500</v>
      </c>
      <c r="L5236" t="s">
        <v>50161</v>
      </c>
      <c r="M5236">
        <v>657</v>
      </c>
      <c r="N5236">
        <v>54</v>
      </c>
      <c r="R5236" s="1">
        <v>45169</v>
      </c>
      <c r="S5236" t="s">
        <v>171</v>
      </c>
      <c r="T5236">
        <v>480</v>
      </c>
      <c r="U5236" t="s">
        <v>10577</v>
      </c>
      <c r="V5236" s="1">
        <v>45169</v>
      </c>
      <c r="W5236">
        <v>2</v>
      </c>
      <c r="X5236" t="s">
        <v>57</v>
      </c>
      <c r="Y5236">
        <v>1</v>
      </c>
      <c r="Z5236" t="s">
        <v>46545</v>
      </c>
      <c r="AA5236">
        <v>9</v>
      </c>
      <c r="AB5236">
        <v>194404</v>
      </c>
      <c r="AC5236">
        <v>121</v>
      </c>
      <c r="AD5236" t="s">
        <v>70</v>
      </c>
      <c r="AE5236">
        <v>1012</v>
      </c>
      <c r="AF5236" t="s">
        <v>71</v>
      </c>
      <c r="AG5236">
        <v>3</v>
      </c>
      <c r="AH5236" t="s">
        <v>81</v>
      </c>
      <c r="AI5236">
        <v>21</v>
      </c>
      <c r="AJ5236" t="s">
        <v>52613</v>
      </c>
      <c r="AK5236">
        <v>480</v>
      </c>
      <c r="AL5236" t="s">
        <v>10577</v>
      </c>
      <c r="AQ5236" t="s">
        <v>25501</v>
      </c>
      <c r="AR5236" t="s">
        <v>25502</v>
      </c>
      <c r="AS5236">
        <v>0</v>
      </c>
      <c r="AT5236" t="s">
        <v>61</v>
      </c>
      <c r="AU5236" t="s">
        <v>50157</v>
      </c>
      <c r="AX5236">
        <v>55.57403858</v>
      </c>
      <c r="AY5236">
        <v>10.36847927</v>
      </c>
      <c r="AZ5236" t="s">
        <v>62</v>
      </c>
      <c r="BA5236">
        <v>1083</v>
      </c>
      <c r="BB5236" t="s">
        <v>2861</v>
      </c>
    </row>
    <row r="5237" spans="1:54" x14ac:dyDescent="0.25">
      <c r="A5237" s="1">
        <v>45200</v>
      </c>
      <c r="B5237">
        <v>471006</v>
      </c>
      <c r="C5237" t="s">
        <v>23401</v>
      </c>
      <c r="D5237">
        <v>5450</v>
      </c>
      <c r="E5237" t="s">
        <v>25481</v>
      </c>
      <c r="F5237" t="s">
        <v>23402</v>
      </c>
      <c r="I5237" t="s">
        <v>50162</v>
      </c>
      <c r="K5237" t="s">
        <v>25503</v>
      </c>
      <c r="L5237" t="s">
        <v>45878</v>
      </c>
      <c r="M5237">
        <v>1075</v>
      </c>
      <c r="N5237">
        <v>5</v>
      </c>
      <c r="R5237" s="1">
        <v>40162</v>
      </c>
      <c r="S5237" t="s">
        <v>80</v>
      </c>
      <c r="T5237">
        <v>480</v>
      </c>
      <c r="U5237" t="s">
        <v>10577</v>
      </c>
      <c r="V5237" s="1">
        <v>34182</v>
      </c>
      <c r="W5237">
        <v>2</v>
      </c>
      <c r="X5237" t="s">
        <v>57</v>
      </c>
      <c r="Y5237">
        <v>1</v>
      </c>
      <c r="Z5237" t="s">
        <v>46545</v>
      </c>
      <c r="AA5237">
        <v>3</v>
      </c>
      <c r="AC5237">
        <v>121</v>
      </c>
      <c r="AD5237" t="s">
        <v>70</v>
      </c>
      <c r="AE5237">
        <v>1012</v>
      </c>
      <c r="AF5237" t="s">
        <v>71</v>
      </c>
      <c r="AG5237">
        <v>3</v>
      </c>
      <c r="AH5237" t="s">
        <v>81</v>
      </c>
      <c r="AI5237">
        <v>21</v>
      </c>
      <c r="AJ5237" t="s">
        <v>52613</v>
      </c>
      <c r="AK5237">
        <v>480</v>
      </c>
      <c r="AL5237" t="s">
        <v>10577</v>
      </c>
      <c r="AS5237">
        <v>0</v>
      </c>
      <c r="AT5237" t="s">
        <v>61</v>
      </c>
      <c r="AU5237" t="s">
        <v>45106</v>
      </c>
      <c r="AX5237">
        <v>55.4868487542712</v>
      </c>
      <c r="AY5237">
        <v>10.343888571413</v>
      </c>
      <c r="AZ5237" t="s">
        <v>62</v>
      </c>
      <c r="BA5237">
        <v>1083</v>
      </c>
      <c r="BB5237" t="s">
        <v>2861</v>
      </c>
    </row>
    <row r="5238" spans="1:54" x14ac:dyDescent="0.25">
      <c r="A5238" s="1">
        <v>45200</v>
      </c>
      <c r="B5238">
        <v>471007</v>
      </c>
      <c r="C5238" t="s">
        <v>25504</v>
      </c>
      <c r="D5238">
        <v>5450</v>
      </c>
      <c r="E5238" t="s">
        <v>25481</v>
      </c>
      <c r="F5238" t="s">
        <v>25505</v>
      </c>
      <c r="I5238" t="s">
        <v>25506</v>
      </c>
      <c r="J5238" t="s">
        <v>25507</v>
      </c>
      <c r="K5238" t="s">
        <v>25508</v>
      </c>
      <c r="L5238" t="s">
        <v>25509</v>
      </c>
      <c r="M5238">
        <v>186</v>
      </c>
      <c r="N5238">
        <v>42</v>
      </c>
      <c r="R5238" s="1">
        <v>40162</v>
      </c>
      <c r="S5238" t="s">
        <v>80</v>
      </c>
      <c r="T5238">
        <v>480</v>
      </c>
      <c r="U5238" t="s">
        <v>10577</v>
      </c>
      <c r="V5238" s="1">
        <v>36678</v>
      </c>
      <c r="W5238">
        <v>2</v>
      </c>
      <c r="X5238" t="s">
        <v>57</v>
      </c>
      <c r="Y5238">
        <v>1</v>
      </c>
      <c r="Z5238" t="s">
        <v>46545</v>
      </c>
      <c r="AA5238">
        <v>3</v>
      </c>
      <c r="AB5238">
        <v>194004</v>
      </c>
      <c r="AC5238">
        <v>121</v>
      </c>
      <c r="AD5238" t="s">
        <v>70</v>
      </c>
      <c r="AE5238">
        <v>1012</v>
      </c>
      <c r="AF5238" t="s">
        <v>71</v>
      </c>
      <c r="AG5238">
        <v>3</v>
      </c>
      <c r="AH5238" t="s">
        <v>81</v>
      </c>
      <c r="AI5238">
        <v>21</v>
      </c>
      <c r="AJ5238" t="s">
        <v>52613</v>
      </c>
      <c r="AK5238">
        <v>480</v>
      </c>
      <c r="AL5238" t="s">
        <v>10577</v>
      </c>
      <c r="AS5238">
        <v>0</v>
      </c>
      <c r="AT5238" t="s">
        <v>61</v>
      </c>
      <c r="AU5238" t="s">
        <v>25510</v>
      </c>
      <c r="AX5238">
        <v>55.566221499428202</v>
      </c>
      <c r="AY5238">
        <v>10.322902858622999</v>
      </c>
      <c r="AZ5238" t="s">
        <v>62</v>
      </c>
      <c r="BA5238">
        <v>1083</v>
      </c>
      <c r="BB5238" t="s">
        <v>2861</v>
      </c>
    </row>
    <row r="5239" spans="1:54" x14ac:dyDescent="0.25">
      <c r="A5239" s="1">
        <v>45200</v>
      </c>
      <c r="B5239">
        <v>471008</v>
      </c>
      <c r="C5239" t="s">
        <v>25511</v>
      </c>
      <c r="D5239">
        <v>5450</v>
      </c>
      <c r="E5239" t="s">
        <v>25481</v>
      </c>
      <c r="F5239" t="s">
        <v>25511</v>
      </c>
      <c r="G5239">
        <v>29188947</v>
      </c>
      <c r="H5239">
        <v>1003317153</v>
      </c>
      <c r="I5239" t="s">
        <v>17940</v>
      </c>
      <c r="J5239" t="s">
        <v>25512</v>
      </c>
      <c r="K5239" t="s">
        <v>25513</v>
      </c>
      <c r="L5239" t="s">
        <v>25514</v>
      </c>
      <c r="M5239">
        <v>1072</v>
      </c>
      <c r="N5239">
        <v>12</v>
      </c>
      <c r="R5239" s="1">
        <v>43784</v>
      </c>
      <c r="S5239" t="s">
        <v>56</v>
      </c>
      <c r="T5239">
        <v>480</v>
      </c>
      <c r="U5239" t="s">
        <v>10577</v>
      </c>
      <c r="W5239">
        <v>2</v>
      </c>
      <c r="X5239" t="s">
        <v>57</v>
      </c>
      <c r="Y5239">
        <v>1</v>
      </c>
      <c r="Z5239" t="s">
        <v>46545</v>
      </c>
      <c r="AA5239">
        <v>10</v>
      </c>
      <c r="AB5239">
        <v>196008</v>
      </c>
      <c r="AC5239">
        <v>121</v>
      </c>
      <c r="AD5239" t="s">
        <v>70</v>
      </c>
      <c r="AE5239">
        <v>1012</v>
      </c>
      <c r="AF5239" t="s">
        <v>71</v>
      </c>
      <c r="AG5239">
        <v>1</v>
      </c>
      <c r="AH5239" t="s">
        <v>44482</v>
      </c>
      <c r="AI5239">
        <v>21</v>
      </c>
      <c r="AJ5239" t="s">
        <v>52613</v>
      </c>
      <c r="AK5239">
        <v>480</v>
      </c>
      <c r="AL5239" t="s">
        <v>10577</v>
      </c>
      <c r="AQ5239" t="s">
        <v>25515</v>
      </c>
      <c r="AR5239" t="s">
        <v>25516</v>
      </c>
      <c r="AS5239">
        <v>0</v>
      </c>
      <c r="AT5239" t="s">
        <v>61</v>
      </c>
      <c r="AU5239" t="s">
        <v>7274</v>
      </c>
      <c r="AX5239">
        <v>55.51099885</v>
      </c>
      <c r="AY5239">
        <v>10.394394009999999</v>
      </c>
      <c r="AZ5239" t="s">
        <v>62</v>
      </c>
      <c r="BA5239">
        <v>1083</v>
      </c>
      <c r="BB5239" t="s">
        <v>2861</v>
      </c>
    </row>
    <row r="5240" spans="1:54" x14ac:dyDescent="0.25">
      <c r="A5240" s="1">
        <v>45200</v>
      </c>
      <c r="B5240">
        <v>471009</v>
      </c>
      <c r="C5240" t="s">
        <v>50163</v>
      </c>
      <c r="D5240">
        <v>5450</v>
      </c>
      <c r="E5240" t="s">
        <v>25481</v>
      </c>
      <c r="F5240" t="s">
        <v>50164</v>
      </c>
      <c r="G5240">
        <v>29188947</v>
      </c>
      <c r="H5240">
        <v>1003317189</v>
      </c>
      <c r="I5240" t="s">
        <v>25517</v>
      </c>
      <c r="J5240" t="s">
        <v>25518</v>
      </c>
      <c r="K5240" t="s">
        <v>25519</v>
      </c>
      <c r="L5240" t="s">
        <v>25520</v>
      </c>
      <c r="M5240">
        <v>1086</v>
      </c>
      <c r="N5240">
        <v>60</v>
      </c>
      <c r="R5240" s="1">
        <v>41114</v>
      </c>
      <c r="S5240" t="s">
        <v>56</v>
      </c>
      <c r="T5240">
        <v>480</v>
      </c>
      <c r="U5240" t="s">
        <v>10577</v>
      </c>
      <c r="V5240" s="1">
        <v>41121</v>
      </c>
      <c r="W5240">
        <v>2</v>
      </c>
      <c r="X5240" t="s">
        <v>57</v>
      </c>
      <c r="Y5240">
        <v>1</v>
      </c>
      <c r="Z5240" t="s">
        <v>46545</v>
      </c>
      <c r="AA5240">
        <v>6</v>
      </c>
      <c r="AB5240">
        <v>196108</v>
      </c>
      <c r="AC5240">
        <v>121</v>
      </c>
      <c r="AD5240" t="s">
        <v>70</v>
      </c>
      <c r="AE5240">
        <v>1012</v>
      </c>
      <c r="AF5240" t="s">
        <v>71</v>
      </c>
      <c r="AG5240">
        <v>3</v>
      </c>
      <c r="AH5240" t="s">
        <v>81</v>
      </c>
      <c r="AI5240">
        <v>21</v>
      </c>
      <c r="AJ5240" t="s">
        <v>52613</v>
      </c>
      <c r="AK5240">
        <v>480</v>
      </c>
      <c r="AL5240" t="s">
        <v>10577</v>
      </c>
      <c r="AM5240">
        <v>2</v>
      </c>
      <c r="AN5240" t="s">
        <v>119</v>
      </c>
      <c r="AO5240">
        <v>471008</v>
      </c>
      <c r="AQ5240" t="s">
        <v>25521</v>
      </c>
      <c r="AR5240" t="s">
        <v>25522</v>
      </c>
      <c r="AS5240">
        <v>0</v>
      </c>
      <c r="AT5240" t="s">
        <v>61</v>
      </c>
      <c r="AU5240" t="s">
        <v>25523</v>
      </c>
      <c r="AZ5240" t="s">
        <v>62</v>
      </c>
      <c r="BA5240">
        <v>1083</v>
      </c>
      <c r="BB5240" t="s">
        <v>2861</v>
      </c>
    </row>
    <row r="5241" spans="1:54" x14ac:dyDescent="0.25">
      <c r="A5241" s="1">
        <v>45200</v>
      </c>
      <c r="B5241">
        <v>471010</v>
      </c>
      <c r="C5241" t="s">
        <v>50165</v>
      </c>
      <c r="D5241">
        <v>5450</v>
      </c>
      <c r="E5241" t="s">
        <v>25481</v>
      </c>
      <c r="F5241" t="s">
        <v>50166</v>
      </c>
      <c r="G5241">
        <v>29188947</v>
      </c>
      <c r="H5241">
        <v>1003316972</v>
      </c>
      <c r="I5241" t="s">
        <v>50167</v>
      </c>
      <c r="J5241" t="s">
        <v>25524</v>
      </c>
      <c r="K5241" t="s">
        <v>25525</v>
      </c>
      <c r="L5241" t="s">
        <v>25526</v>
      </c>
      <c r="M5241">
        <v>93</v>
      </c>
      <c r="N5241">
        <v>16</v>
      </c>
      <c r="R5241" s="1">
        <v>41330</v>
      </c>
      <c r="S5241" t="s">
        <v>56</v>
      </c>
      <c r="T5241">
        <v>480</v>
      </c>
      <c r="U5241" t="s">
        <v>10577</v>
      </c>
      <c r="V5241" s="1">
        <v>41306</v>
      </c>
      <c r="W5241">
        <v>2</v>
      </c>
      <c r="X5241" t="s">
        <v>57</v>
      </c>
      <c r="Y5241">
        <v>1</v>
      </c>
      <c r="Z5241" t="s">
        <v>46545</v>
      </c>
      <c r="AA5241">
        <v>6</v>
      </c>
      <c r="AB5241">
        <v>195608</v>
      </c>
      <c r="AC5241">
        <v>121</v>
      </c>
      <c r="AD5241" t="s">
        <v>70</v>
      </c>
      <c r="AE5241">
        <v>1012</v>
      </c>
      <c r="AF5241" t="s">
        <v>71</v>
      </c>
      <c r="AG5241">
        <v>3</v>
      </c>
      <c r="AH5241" t="s">
        <v>81</v>
      </c>
      <c r="AI5241">
        <v>21</v>
      </c>
      <c r="AJ5241" t="s">
        <v>52613</v>
      </c>
      <c r="AK5241">
        <v>480</v>
      </c>
      <c r="AL5241" t="s">
        <v>10577</v>
      </c>
      <c r="AM5241">
        <v>2</v>
      </c>
      <c r="AN5241" t="s">
        <v>119</v>
      </c>
      <c r="AO5241">
        <v>471005</v>
      </c>
      <c r="AQ5241" t="s">
        <v>25527</v>
      </c>
      <c r="AS5241">
        <v>0</v>
      </c>
      <c r="AT5241" t="s">
        <v>61</v>
      </c>
      <c r="AU5241" t="s">
        <v>11665</v>
      </c>
      <c r="AZ5241" t="s">
        <v>62</v>
      </c>
      <c r="BA5241">
        <v>1083</v>
      </c>
      <c r="BB5241" t="s">
        <v>2861</v>
      </c>
    </row>
    <row r="5242" spans="1:54" x14ac:dyDescent="0.25">
      <c r="A5242" s="1">
        <v>45200</v>
      </c>
      <c r="B5242">
        <v>471011</v>
      </c>
      <c r="C5242" t="s">
        <v>25528</v>
      </c>
      <c r="D5242">
        <v>5450</v>
      </c>
      <c r="E5242" t="s">
        <v>25481</v>
      </c>
      <c r="F5242" t="s">
        <v>25529</v>
      </c>
      <c r="G5242">
        <v>35196315</v>
      </c>
      <c r="H5242">
        <v>1001730768</v>
      </c>
      <c r="I5242" t="s">
        <v>25530</v>
      </c>
      <c r="J5242" t="s">
        <v>25531</v>
      </c>
      <c r="K5242" t="s">
        <v>25532</v>
      </c>
      <c r="L5242" t="s">
        <v>25533</v>
      </c>
      <c r="M5242">
        <v>550</v>
      </c>
      <c r="N5242">
        <v>33</v>
      </c>
      <c r="R5242" s="1">
        <v>43784</v>
      </c>
      <c r="S5242" t="s">
        <v>56</v>
      </c>
      <c r="W5242">
        <v>5</v>
      </c>
      <c r="X5242" t="s">
        <v>557</v>
      </c>
      <c r="Y5242">
        <v>1</v>
      </c>
      <c r="Z5242" t="s">
        <v>46545</v>
      </c>
      <c r="AA5242">
        <v>10</v>
      </c>
      <c r="AB5242">
        <v>188401</v>
      </c>
      <c r="AC5242">
        <v>121</v>
      </c>
      <c r="AD5242" t="s">
        <v>70</v>
      </c>
      <c r="AE5242">
        <v>1013</v>
      </c>
      <c r="AF5242" t="s">
        <v>558</v>
      </c>
      <c r="AG5242">
        <v>1</v>
      </c>
      <c r="AH5242" t="s">
        <v>44482</v>
      </c>
      <c r="AI5242">
        <v>21</v>
      </c>
      <c r="AJ5242" t="s">
        <v>52613</v>
      </c>
      <c r="AK5242">
        <v>480</v>
      </c>
      <c r="AL5242" t="s">
        <v>10577</v>
      </c>
      <c r="AQ5242" t="s">
        <v>25534</v>
      </c>
      <c r="AR5242" t="s">
        <v>25535</v>
      </c>
      <c r="AS5242">
        <v>0</v>
      </c>
      <c r="AT5242" t="s">
        <v>61</v>
      </c>
      <c r="AU5242" t="s">
        <v>11778</v>
      </c>
      <c r="AX5242">
        <v>55.513440989999999</v>
      </c>
      <c r="AY5242">
        <v>10.39722242</v>
      </c>
      <c r="AZ5242" t="s">
        <v>62</v>
      </c>
      <c r="BA5242">
        <v>1083</v>
      </c>
      <c r="BB5242" t="s">
        <v>2861</v>
      </c>
    </row>
    <row r="5243" spans="1:54" x14ac:dyDescent="0.25">
      <c r="A5243" s="1">
        <v>45200</v>
      </c>
      <c r="B5243">
        <v>471012</v>
      </c>
      <c r="C5243" t="s">
        <v>7455</v>
      </c>
      <c r="D5243">
        <v>5450</v>
      </c>
      <c r="E5243" t="s">
        <v>25481</v>
      </c>
      <c r="F5243" t="s">
        <v>7455</v>
      </c>
      <c r="G5243">
        <v>29188947</v>
      </c>
      <c r="H5243">
        <v>1003317050</v>
      </c>
      <c r="I5243" t="s">
        <v>50168</v>
      </c>
      <c r="J5243" t="s">
        <v>25536</v>
      </c>
      <c r="K5243" t="s">
        <v>25537</v>
      </c>
      <c r="L5243" t="s">
        <v>45879</v>
      </c>
      <c r="M5243">
        <v>512</v>
      </c>
      <c r="N5243">
        <v>25</v>
      </c>
      <c r="R5243" s="1">
        <v>41114</v>
      </c>
      <c r="S5243" t="s">
        <v>56</v>
      </c>
      <c r="T5243">
        <v>480</v>
      </c>
      <c r="U5243" t="s">
        <v>10577</v>
      </c>
      <c r="V5243" s="1">
        <v>41121</v>
      </c>
      <c r="W5243">
        <v>2</v>
      </c>
      <c r="X5243" t="s">
        <v>57</v>
      </c>
      <c r="Y5243">
        <v>1</v>
      </c>
      <c r="Z5243" t="s">
        <v>46545</v>
      </c>
      <c r="AA5243">
        <v>6</v>
      </c>
      <c r="AB5243">
        <v>197808</v>
      </c>
      <c r="AC5243">
        <v>121</v>
      </c>
      <c r="AD5243" t="s">
        <v>70</v>
      </c>
      <c r="AE5243">
        <v>1012</v>
      </c>
      <c r="AF5243" t="s">
        <v>71</v>
      </c>
      <c r="AG5243">
        <v>3</v>
      </c>
      <c r="AH5243" t="s">
        <v>81</v>
      </c>
      <c r="AI5243">
        <v>21</v>
      </c>
      <c r="AJ5243" t="s">
        <v>52613</v>
      </c>
      <c r="AK5243">
        <v>480</v>
      </c>
      <c r="AL5243" t="s">
        <v>10577</v>
      </c>
      <c r="AM5243">
        <v>2</v>
      </c>
      <c r="AN5243" t="s">
        <v>119</v>
      </c>
      <c r="AO5243">
        <v>471008</v>
      </c>
      <c r="AQ5243" t="s">
        <v>25538</v>
      </c>
      <c r="AR5243" t="s">
        <v>25539</v>
      </c>
      <c r="AS5243">
        <v>0</v>
      </c>
      <c r="AT5243" t="s">
        <v>61</v>
      </c>
      <c r="AU5243" t="s">
        <v>45877</v>
      </c>
      <c r="AZ5243" t="s">
        <v>62</v>
      </c>
      <c r="BA5243">
        <v>1083</v>
      </c>
      <c r="BB5243" t="s">
        <v>2861</v>
      </c>
    </row>
    <row r="5244" spans="1:54" x14ac:dyDescent="0.25">
      <c r="A5244" s="1">
        <v>45200</v>
      </c>
      <c r="B5244">
        <v>471013</v>
      </c>
      <c r="C5244" t="s">
        <v>25540</v>
      </c>
      <c r="D5244">
        <v>5580</v>
      </c>
      <c r="E5244" t="s">
        <v>48884</v>
      </c>
      <c r="F5244" t="s">
        <v>50169</v>
      </c>
      <c r="G5244">
        <v>29190909</v>
      </c>
      <c r="H5244">
        <v>1021891378</v>
      </c>
      <c r="K5244" t="s">
        <v>25541</v>
      </c>
      <c r="L5244" t="s">
        <v>50170</v>
      </c>
      <c r="M5244">
        <v>1197</v>
      </c>
      <c r="N5244">
        <v>9</v>
      </c>
      <c r="R5244" s="1">
        <v>43430</v>
      </c>
      <c r="S5244" t="s">
        <v>56</v>
      </c>
      <c r="T5244">
        <v>1083</v>
      </c>
      <c r="U5244" t="s">
        <v>2861</v>
      </c>
      <c r="W5244">
        <v>7</v>
      </c>
      <c r="X5244" t="s">
        <v>2845</v>
      </c>
      <c r="Y5244">
        <v>1</v>
      </c>
      <c r="Z5244" t="s">
        <v>46545</v>
      </c>
      <c r="AA5244">
        <v>10</v>
      </c>
      <c r="AB5244">
        <v>200206</v>
      </c>
      <c r="AC5244">
        <v>129</v>
      </c>
      <c r="AD5244" t="s">
        <v>2405</v>
      </c>
      <c r="AE5244">
        <v>1016</v>
      </c>
      <c r="AF5244" t="s">
        <v>2405</v>
      </c>
      <c r="AG5244">
        <v>1</v>
      </c>
      <c r="AH5244" t="s">
        <v>44482</v>
      </c>
      <c r="AI5244">
        <v>23</v>
      </c>
      <c r="AJ5244" t="s">
        <v>692</v>
      </c>
      <c r="AK5244">
        <v>410</v>
      </c>
      <c r="AL5244" t="s">
        <v>14351</v>
      </c>
      <c r="AQ5244" t="s">
        <v>25542</v>
      </c>
      <c r="AR5244" t="s">
        <v>25543</v>
      </c>
      <c r="AS5244">
        <v>0</v>
      </c>
      <c r="AT5244" t="s">
        <v>61</v>
      </c>
      <c r="AU5244" t="s">
        <v>50171</v>
      </c>
      <c r="AX5244">
        <v>55.465431350000003</v>
      </c>
      <c r="AY5244">
        <v>9.8626458299999999</v>
      </c>
      <c r="AZ5244" t="s">
        <v>62</v>
      </c>
      <c r="BA5244">
        <v>1083</v>
      </c>
      <c r="BB5244" t="s">
        <v>2861</v>
      </c>
    </row>
    <row r="5245" spans="1:54" x14ac:dyDescent="0.25">
      <c r="A5245" s="1">
        <v>45200</v>
      </c>
      <c r="B5245">
        <v>471210</v>
      </c>
      <c r="C5245" t="s">
        <v>25544</v>
      </c>
      <c r="D5245">
        <v>5471</v>
      </c>
      <c r="E5245" t="s">
        <v>48648</v>
      </c>
      <c r="F5245" t="s">
        <v>25545</v>
      </c>
      <c r="G5245">
        <v>29188947</v>
      </c>
      <c r="H5245">
        <v>1017267090</v>
      </c>
      <c r="I5245" t="s">
        <v>45880</v>
      </c>
      <c r="J5245" t="s">
        <v>25546</v>
      </c>
      <c r="K5245" t="s">
        <v>25547</v>
      </c>
      <c r="L5245" t="s">
        <v>25548</v>
      </c>
      <c r="M5245">
        <v>864</v>
      </c>
      <c r="N5245">
        <v>2</v>
      </c>
      <c r="R5245" s="1">
        <v>43620</v>
      </c>
      <c r="S5245" t="s">
        <v>56</v>
      </c>
      <c r="T5245">
        <v>480</v>
      </c>
      <c r="U5245" t="s">
        <v>10577</v>
      </c>
      <c r="W5245">
        <v>2</v>
      </c>
      <c r="X5245" t="s">
        <v>57</v>
      </c>
      <c r="Y5245">
        <v>1</v>
      </c>
      <c r="Z5245" t="s">
        <v>46545</v>
      </c>
      <c r="AB5245">
        <v>194208</v>
      </c>
      <c r="AC5245">
        <v>125</v>
      </c>
      <c r="AD5245" t="s">
        <v>1344</v>
      </c>
      <c r="AE5245">
        <v>1014</v>
      </c>
      <c r="AF5245" t="s">
        <v>1352</v>
      </c>
      <c r="AG5245">
        <v>1</v>
      </c>
      <c r="AH5245" t="s">
        <v>44482</v>
      </c>
      <c r="AI5245">
        <v>24</v>
      </c>
      <c r="AJ5245" t="s">
        <v>1344</v>
      </c>
      <c r="AK5245">
        <v>480</v>
      </c>
      <c r="AL5245" t="s">
        <v>10577</v>
      </c>
      <c r="AQ5245" t="s">
        <v>25549</v>
      </c>
      <c r="AR5245" t="s">
        <v>25550</v>
      </c>
      <c r="AS5245">
        <v>0</v>
      </c>
      <c r="AT5245" t="s">
        <v>61</v>
      </c>
      <c r="AU5245" t="s">
        <v>17565</v>
      </c>
      <c r="AX5245">
        <v>55.487945860000004</v>
      </c>
      <c r="AY5245">
        <v>10.249936760000001</v>
      </c>
      <c r="AZ5245" t="s">
        <v>62</v>
      </c>
      <c r="BA5245">
        <v>1083</v>
      </c>
      <c r="BB5245" t="s">
        <v>2861</v>
      </c>
    </row>
    <row r="5246" spans="1:54" x14ac:dyDescent="0.25">
      <c r="A5246" s="1">
        <v>45200</v>
      </c>
      <c r="B5246">
        <v>471300</v>
      </c>
      <c r="C5246" t="s">
        <v>53721</v>
      </c>
      <c r="D5246">
        <v>5450</v>
      </c>
      <c r="E5246" t="s">
        <v>25481</v>
      </c>
      <c r="F5246" t="s">
        <v>53722</v>
      </c>
      <c r="G5246">
        <v>70214814</v>
      </c>
      <c r="H5246">
        <v>1002316918</v>
      </c>
      <c r="I5246" t="s">
        <v>54935</v>
      </c>
      <c r="J5246" t="s">
        <v>25551</v>
      </c>
      <c r="K5246" t="s">
        <v>25552</v>
      </c>
      <c r="L5246" t="s">
        <v>25553</v>
      </c>
      <c r="M5246">
        <v>862</v>
      </c>
      <c r="N5246">
        <v>11</v>
      </c>
      <c r="R5246" s="1">
        <v>43784</v>
      </c>
      <c r="S5246" t="s">
        <v>56</v>
      </c>
      <c r="W5246">
        <v>5</v>
      </c>
      <c r="X5246" t="s">
        <v>557</v>
      </c>
      <c r="Y5246">
        <v>1</v>
      </c>
      <c r="Z5246" t="s">
        <v>46545</v>
      </c>
      <c r="AA5246">
        <v>9</v>
      </c>
      <c r="AB5246">
        <v>198308</v>
      </c>
      <c r="AC5246">
        <v>123</v>
      </c>
      <c r="AD5246" t="s">
        <v>1507</v>
      </c>
      <c r="AE5246">
        <v>1010</v>
      </c>
      <c r="AF5246" t="s">
        <v>44774</v>
      </c>
      <c r="AG5246">
        <v>1</v>
      </c>
      <c r="AH5246" t="s">
        <v>44482</v>
      </c>
      <c r="AI5246">
        <v>80</v>
      </c>
      <c r="AJ5246" t="s">
        <v>1507</v>
      </c>
      <c r="AK5246">
        <v>480</v>
      </c>
      <c r="AL5246" t="s">
        <v>10577</v>
      </c>
      <c r="AQ5246" t="s">
        <v>25554</v>
      </c>
      <c r="AR5246" t="s">
        <v>25555</v>
      </c>
      <c r="AS5246">
        <v>0</v>
      </c>
      <c r="AT5246" t="s">
        <v>61</v>
      </c>
      <c r="AU5246" t="s">
        <v>25556</v>
      </c>
      <c r="AX5246">
        <v>55.508840050000003</v>
      </c>
      <c r="AY5246">
        <v>10.38572701</v>
      </c>
      <c r="AZ5246" t="s">
        <v>62</v>
      </c>
      <c r="BA5246">
        <v>1083</v>
      </c>
      <c r="BB5246" t="s">
        <v>2861</v>
      </c>
    </row>
    <row r="5247" spans="1:54" x14ac:dyDescent="0.25">
      <c r="A5247" s="1">
        <v>45200</v>
      </c>
      <c r="B5247">
        <v>471301</v>
      </c>
      <c r="C5247" t="s">
        <v>25557</v>
      </c>
      <c r="D5247">
        <v>5450</v>
      </c>
      <c r="E5247" t="s">
        <v>25481</v>
      </c>
      <c r="F5247" t="s">
        <v>25558</v>
      </c>
      <c r="G5247">
        <v>13293104</v>
      </c>
      <c r="H5247">
        <v>1000537296</v>
      </c>
      <c r="I5247" t="s">
        <v>25559</v>
      </c>
      <c r="J5247" t="s">
        <v>25560</v>
      </c>
      <c r="K5247" t="s">
        <v>25561</v>
      </c>
      <c r="L5247" t="s">
        <v>25562</v>
      </c>
      <c r="M5247">
        <v>618</v>
      </c>
      <c r="N5247">
        <v>195</v>
      </c>
      <c r="R5247" s="1">
        <v>45159</v>
      </c>
      <c r="S5247" t="s">
        <v>6399</v>
      </c>
      <c r="W5247">
        <v>5</v>
      </c>
      <c r="X5247" t="s">
        <v>557</v>
      </c>
      <c r="Y5247">
        <v>1</v>
      </c>
      <c r="Z5247" t="s">
        <v>46545</v>
      </c>
      <c r="AB5247">
        <v>198908</v>
      </c>
      <c r="AC5247">
        <v>123</v>
      </c>
      <c r="AD5247" t="s">
        <v>1507</v>
      </c>
      <c r="AE5247">
        <v>1010</v>
      </c>
      <c r="AF5247" t="s">
        <v>44774</v>
      </c>
      <c r="AG5247">
        <v>1</v>
      </c>
      <c r="AH5247" t="s">
        <v>44482</v>
      </c>
      <c r="AI5247">
        <v>80</v>
      </c>
      <c r="AJ5247" t="s">
        <v>1507</v>
      </c>
      <c r="AK5247">
        <v>480</v>
      </c>
      <c r="AL5247" t="s">
        <v>10577</v>
      </c>
      <c r="AQ5247" t="s">
        <v>25563</v>
      </c>
      <c r="AR5247" t="s">
        <v>25564</v>
      </c>
      <c r="AS5247">
        <v>0</v>
      </c>
      <c r="AT5247" t="s">
        <v>61</v>
      </c>
      <c r="AU5247" t="s">
        <v>25565</v>
      </c>
      <c r="AX5247">
        <v>55.4791192</v>
      </c>
      <c r="AY5247">
        <v>10.45199891</v>
      </c>
      <c r="AZ5247" t="s">
        <v>62</v>
      </c>
      <c r="BA5247">
        <v>1083</v>
      </c>
      <c r="BB5247" t="s">
        <v>2861</v>
      </c>
    </row>
    <row r="5248" spans="1:54" x14ac:dyDescent="0.25">
      <c r="A5248" s="1">
        <v>45200</v>
      </c>
      <c r="B5248">
        <v>471302</v>
      </c>
      <c r="C5248" t="s">
        <v>25566</v>
      </c>
      <c r="D5248">
        <v>5450</v>
      </c>
      <c r="E5248" t="s">
        <v>25481</v>
      </c>
      <c r="F5248" t="s">
        <v>25567</v>
      </c>
      <c r="G5248">
        <v>14983392</v>
      </c>
      <c r="H5248">
        <v>1000839745</v>
      </c>
      <c r="I5248" t="s">
        <v>25568</v>
      </c>
      <c r="J5248" t="s">
        <v>25569</v>
      </c>
      <c r="K5248" t="s">
        <v>25570</v>
      </c>
      <c r="L5248" t="s">
        <v>25571</v>
      </c>
      <c r="M5248">
        <v>320</v>
      </c>
      <c r="N5248">
        <v>27</v>
      </c>
      <c r="R5248" s="1">
        <v>43363</v>
      </c>
      <c r="S5248" t="s">
        <v>597</v>
      </c>
      <c r="W5248">
        <v>5</v>
      </c>
      <c r="X5248" t="s">
        <v>557</v>
      </c>
      <c r="Y5248">
        <v>1</v>
      </c>
      <c r="Z5248" t="s">
        <v>46545</v>
      </c>
      <c r="AA5248">
        <v>10</v>
      </c>
      <c r="AB5248">
        <v>199109</v>
      </c>
      <c r="AC5248">
        <v>123</v>
      </c>
      <c r="AD5248" t="s">
        <v>1507</v>
      </c>
      <c r="AE5248">
        <v>1011</v>
      </c>
      <c r="AF5248" t="s">
        <v>1507</v>
      </c>
      <c r="AG5248">
        <v>1</v>
      </c>
      <c r="AH5248" t="s">
        <v>44482</v>
      </c>
      <c r="AI5248">
        <v>80</v>
      </c>
      <c r="AJ5248" t="s">
        <v>1507</v>
      </c>
      <c r="AK5248">
        <v>480</v>
      </c>
      <c r="AL5248" t="s">
        <v>10577</v>
      </c>
      <c r="AQ5248" t="s">
        <v>25572</v>
      </c>
      <c r="AR5248" t="s">
        <v>25573</v>
      </c>
      <c r="AS5248">
        <v>0</v>
      </c>
      <c r="AT5248" t="s">
        <v>61</v>
      </c>
      <c r="AU5248" t="s">
        <v>25574</v>
      </c>
      <c r="AX5248">
        <v>55.605484320000002</v>
      </c>
      <c r="AY5248">
        <v>10.33369884</v>
      </c>
      <c r="AZ5248" t="s">
        <v>62</v>
      </c>
      <c r="BA5248">
        <v>1083</v>
      </c>
      <c r="BB5248" t="s">
        <v>2861</v>
      </c>
    </row>
    <row r="5249" spans="1:54" x14ac:dyDescent="0.25">
      <c r="A5249" s="1">
        <v>45200</v>
      </c>
      <c r="B5249">
        <v>471350</v>
      </c>
      <c r="C5249" t="s">
        <v>25575</v>
      </c>
      <c r="D5249">
        <v>5450</v>
      </c>
      <c r="E5249" t="s">
        <v>25481</v>
      </c>
      <c r="F5249" t="s">
        <v>50172</v>
      </c>
      <c r="G5249">
        <v>14826637</v>
      </c>
      <c r="H5249">
        <v>1005683056</v>
      </c>
      <c r="I5249" t="s">
        <v>6935</v>
      </c>
      <c r="J5249" t="s">
        <v>25576</v>
      </c>
      <c r="K5249" t="s">
        <v>25577</v>
      </c>
      <c r="L5249" t="s">
        <v>54936</v>
      </c>
      <c r="M5249">
        <v>1505</v>
      </c>
      <c r="N5249">
        <v>11</v>
      </c>
      <c r="R5249" s="1">
        <v>44343</v>
      </c>
      <c r="S5249" t="s">
        <v>56</v>
      </c>
      <c r="W5249">
        <v>4</v>
      </c>
      <c r="X5249" t="s">
        <v>725</v>
      </c>
      <c r="Y5249">
        <v>1</v>
      </c>
      <c r="Z5249" t="s">
        <v>46545</v>
      </c>
      <c r="AB5249">
        <v>199102</v>
      </c>
      <c r="AC5249">
        <v>146</v>
      </c>
      <c r="AD5249" t="s">
        <v>1428</v>
      </c>
      <c r="AE5249">
        <v>1027</v>
      </c>
      <c r="AF5249" t="s">
        <v>1543</v>
      </c>
      <c r="AG5249">
        <v>1</v>
      </c>
      <c r="AH5249" t="s">
        <v>44482</v>
      </c>
      <c r="AI5249">
        <v>85</v>
      </c>
      <c r="AJ5249" t="s">
        <v>1428</v>
      </c>
      <c r="AK5249">
        <v>480</v>
      </c>
      <c r="AL5249" t="s">
        <v>10577</v>
      </c>
      <c r="AP5249">
        <v>281041</v>
      </c>
      <c r="AQ5249" t="s">
        <v>25578</v>
      </c>
      <c r="AR5249" t="s">
        <v>25579</v>
      </c>
      <c r="AS5249">
        <v>2</v>
      </c>
      <c r="AT5249" t="s">
        <v>1413</v>
      </c>
      <c r="AU5249" t="s">
        <v>54937</v>
      </c>
      <c r="AX5249">
        <v>55.501787149999998</v>
      </c>
      <c r="AY5249">
        <v>10.39037596</v>
      </c>
      <c r="AZ5249" t="s">
        <v>62</v>
      </c>
      <c r="BA5249">
        <v>1083</v>
      </c>
      <c r="BB5249" t="s">
        <v>2861</v>
      </c>
    </row>
    <row r="5250" spans="1:54" x14ac:dyDescent="0.25">
      <c r="A5250" s="1">
        <v>45200</v>
      </c>
      <c r="B5250">
        <v>471375</v>
      </c>
      <c r="C5250" t="s">
        <v>25580</v>
      </c>
      <c r="D5250">
        <v>5450</v>
      </c>
      <c r="E5250" t="s">
        <v>25481</v>
      </c>
      <c r="F5250" t="s">
        <v>50173</v>
      </c>
      <c r="K5250" t="s">
        <v>25581</v>
      </c>
      <c r="L5250" t="s">
        <v>54936</v>
      </c>
      <c r="M5250">
        <v>1505</v>
      </c>
      <c r="N5250">
        <v>11</v>
      </c>
      <c r="R5250" s="1">
        <v>40162</v>
      </c>
      <c r="S5250" t="s">
        <v>80</v>
      </c>
      <c r="V5250" s="1">
        <v>34820</v>
      </c>
      <c r="W5250">
        <v>5</v>
      </c>
      <c r="X5250" t="s">
        <v>557</v>
      </c>
      <c r="Y5250">
        <v>1</v>
      </c>
      <c r="Z5250" t="s">
        <v>46545</v>
      </c>
      <c r="AB5250">
        <v>199107</v>
      </c>
      <c r="AC5250">
        <v>147</v>
      </c>
      <c r="AD5250" t="s">
        <v>46697</v>
      </c>
      <c r="AE5250">
        <v>1021</v>
      </c>
      <c r="AF5250" t="s">
        <v>46697</v>
      </c>
      <c r="AG5250">
        <v>3</v>
      </c>
      <c r="AH5250" t="s">
        <v>81</v>
      </c>
      <c r="AI5250">
        <v>86</v>
      </c>
      <c r="AJ5250" t="s">
        <v>46697</v>
      </c>
      <c r="AK5250">
        <v>480</v>
      </c>
      <c r="AL5250" t="s">
        <v>10577</v>
      </c>
      <c r="AS5250">
        <v>0</v>
      </c>
      <c r="AT5250" t="s">
        <v>61</v>
      </c>
      <c r="AU5250" t="s">
        <v>54937</v>
      </c>
      <c r="AX5250">
        <v>55.501787160600401</v>
      </c>
      <c r="AY5250">
        <v>10.390376005693099</v>
      </c>
      <c r="AZ5250" t="s">
        <v>62</v>
      </c>
      <c r="BA5250">
        <v>1083</v>
      </c>
      <c r="BB5250" t="s">
        <v>2861</v>
      </c>
    </row>
    <row r="5251" spans="1:54" x14ac:dyDescent="0.25">
      <c r="A5251" s="1">
        <v>45200</v>
      </c>
      <c r="B5251">
        <v>471901</v>
      </c>
      <c r="C5251" t="s">
        <v>25582</v>
      </c>
      <c r="D5251">
        <v>5450</v>
      </c>
      <c r="E5251" t="s">
        <v>25481</v>
      </c>
      <c r="F5251" t="s">
        <v>25583</v>
      </c>
      <c r="I5251" t="s">
        <v>25584</v>
      </c>
      <c r="K5251" t="s">
        <v>25561</v>
      </c>
      <c r="L5251" t="s">
        <v>25562</v>
      </c>
      <c r="M5251">
        <v>618</v>
      </c>
      <c r="N5251">
        <v>195</v>
      </c>
      <c r="R5251" s="1">
        <v>40162</v>
      </c>
      <c r="S5251" t="s">
        <v>80</v>
      </c>
      <c r="V5251" s="1">
        <v>32660</v>
      </c>
      <c r="W5251">
        <v>5</v>
      </c>
      <c r="X5251" t="s">
        <v>557</v>
      </c>
      <c r="Y5251">
        <v>1</v>
      </c>
      <c r="Z5251" t="s">
        <v>46545</v>
      </c>
      <c r="AA5251">
        <v>9</v>
      </c>
      <c r="AB5251">
        <v>196508</v>
      </c>
      <c r="AC5251">
        <v>126</v>
      </c>
      <c r="AD5251" t="s">
        <v>46616</v>
      </c>
      <c r="AE5251">
        <v>1015</v>
      </c>
      <c r="AF5251" t="s">
        <v>46616</v>
      </c>
      <c r="AG5251">
        <v>3</v>
      </c>
      <c r="AH5251" t="s">
        <v>81</v>
      </c>
      <c r="AI5251">
        <v>29</v>
      </c>
      <c r="AJ5251" t="s">
        <v>2525</v>
      </c>
      <c r="AK5251">
        <v>480</v>
      </c>
      <c r="AL5251" t="s">
        <v>10577</v>
      </c>
      <c r="AS5251">
        <v>0</v>
      </c>
      <c r="AT5251" t="s">
        <v>61</v>
      </c>
      <c r="AU5251" t="s">
        <v>25565</v>
      </c>
      <c r="AX5251">
        <v>55.479119273363096</v>
      </c>
      <c r="AY5251">
        <v>10.451998914712201</v>
      </c>
      <c r="AZ5251" t="s">
        <v>62</v>
      </c>
      <c r="BA5251">
        <v>1083</v>
      </c>
      <c r="BB5251" t="s">
        <v>2861</v>
      </c>
    </row>
    <row r="5252" spans="1:54" x14ac:dyDescent="0.25">
      <c r="A5252" s="1">
        <v>45200</v>
      </c>
      <c r="B5252">
        <v>471902</v>
      </c>
      <c r="C5252" t="s">
        <v>25585</v>
      </c>
      <c r="D5252">
        <v>5450</v>
      </c>
      <c r="E5252" t="s">
        <v>25481</v>
      </c>
      <c r="F5252" t="s">
        <v>25586</v>
      </c>
      <c r="I5252" t="s">
        <v>25587</v>
      </c>
      <c r="K5252" t="s">
        <v>25588</v>
      </c>
      <c r="L5252" t="s">
        <v>25571</v>
      </c>
      <c r="M5252">
        <v>320</v>
      </c>
      <c r="N5252">
        <v>27</v>
      </c>
      <c r="R5252" s="1">
        <v>40162</v>
      </c>
      <c r="S5252" t="s">
        <v>80</v>
      </c>
      <c r="V5252" s="1">
        <v>32874</v>
      </c>
      <c r="W5252">
        <v>3</v>
      </c>
      <c r="X5252" t="s">
        <v>3496</v>
      </c>
      <c r="Y5252">
        <v>1</v>
      </c>
      <c r="Z5252" t="s">
        <v>46545</v>
      </c>
      <c r="AA5252">
        <v>10</v>
      </c>
      <c r="AB5252">
        <v>194908</v>
      </c>
      <c r="AC5252">
        <v>126</v>
      </c>
      <c r="AD5252" t="s">
        <v>46616</v>
      </c>
      <c r="AE5252">
        <v>1015</v>
      </c>
      <c r="AF5252" t="s">
        <v>46616</v>
      </c>
      <c r="AG5252">
        <v>3</v>
      </c>
      <c r="AH5252" t="s">
        <v>81</v>
      </c>
      <c r="AI5252">
        <v>29</v>
      </c>
      <c r="AJ5252" t="s">
        <v>2525</v>
      </c>
      <c r="AK5252">
        <v>480</v>
      </c>
      <c r="AL5252" t="s">
        <v>10577</v>
      </c>
      <c r="AS5252">
        <v>0</v>
      </c>
      <c r="AT5252" t="s">
        <v>61</v>
      </c>
      <c r="AU5252" t="s">
        <v>25574</v>
      </c>
      <c r="AX5252">
        <v>55.605484337097501</v>
      </c>
      <c r="AY5252">
        <v>10.3336989470617</v>
      </c>
      <c r="AZ5252" t="s">
        <v>62</v>
      </c>
      <c r="BA5252">
        <v>1083</v>
      </c>
      <c r="BB5252" t="s">
        <v>2861</v>
      </c>
    </row>
    <row r="5253" spans="1:54" x14ac:dyDescent="0.25">
      <c r="A5253" s="1">
        <v>45200</v>
      </c>
      <c r="B5253">
        <v>473001</v>
      </c>
      <c r="C5253" t="s">
        <v>25589</v>
      </c>
      <c r="D5253">
        <v>5750</v>
      </c>
      <c r="E5253" t="s">
        <v>10188</v>
      </c>
      <c r="F5253" t="s">
        <v>25590</v>
      </c>
      <c r="G5253">
        <v>29188645</v>
      </c>
      <c r="H5253">
        <v>1003317426</v>
      </c>
      <c r="I5253" t="s">
        <v>50174</v>
      </c>
      <c r="J5253" t="s">
        <v>25591</v>
      </c>
      <c r="K5253" t="s">
        <v>25592</v>
      </c>
      <c r="L5253" t="s">
        <v>25593</v>
      </c>
      <c r="M5253">
        <v>1312</v>
      </c>
      <c r="N5253">
        <v>8</v>
      </c>
      <c r="R5253" s="1">
        <v>44627</v>
      </c>
      <c r="S5253" t="s">
        <v>56</v>
      </c>
      <c r="T5253">
        <v>430</v>
      </c>
      <c r="U5253" t="s">
        <v>10190</v>
      </c>
      <c r="W5253">
        <v>2</v>
      </c>
      <c r="X5253" t="s">
        <v>57</v>
      </c>
      <c r="Y5253">
        <v>1</v>
      </c>
      <c r="Z5253" t="s">
        <v>46545</v>
      </c>
      <c r="AA5253">
        <v>6</v>
      </c>
      <c r="AC5253">
        <v>121</v>
      </c>
      <c r="AD5253" t="s">
        <v>70</v>
      </c>
      <c r="AE5253">
        <v>1012</v>
      </c>
      <c r="AF5253" t="s">
        <v>71</v>
      </c>
      <c r="AG5253">
        <v>1</v>
      </c>
      <c r="AH5253" t="s">
        <v>44482</v>
      </c>
      <c r="AI5253">
        <v>21</v>
      </c>
      <c r="AJ5253" t="s">
        <v>52613</v>
      </c>
      <c r="AK5253">
        <v>430</v>
      </c>
      <c r="AL5253" t="s">
        <v>10190</v>
      </c>
      <c r="AQ5253" t="s">
        <v>25594</v>
      </c>
      <c r="AR5253" t="s">
        <v>25595</v>
      </c>
      <c r="AS5253">
        <v>0</v>
      </c>
      <c r="AT5253" t="s">
        <v>61</v>
      </c>
      <c r="AU5253" t="s">
        <v>3469</v>
      </c>
      <c r="AX5253">
        <v>55.201561009999999</v>
      </c>
      <c r="AY5253">
        <v>10.412946140000001</v>
      </c>
      <c r="AZ5253" t="s">
        <v>62</v>
      </c>
      <c r="BA5253">
        <v>1083</v>
      </c>
      <c r="BB5253" t="s">
        <v>2861</v>
      </c>
    </row>
    <row r="5254" spans="1:54" x14ac:dyDescent="0.25">
      <c r="A5254" s="1">
        <v>45200</v>
      </c>
      <c r="B5254">
        <v>473002</v>
      </c>
      <c r="C5254" t="s">
        <v>25596</v>
      </c>
      <c r="D5254">
        <v>5750</v>
      </c>
      <c r="E5254" t="s">
        <v>10188</v>
      </c>
      <c r="F5254" t="s">
        <v>25597</v>
      </c>
      <c r="I5254" t="s">
        <v>25598</v>
      </c>
      <c r="J5254" t="s">
        <v>25599</v>
      </c>
      <c r="K5254" t="s">
        <v>25600</v>
      </c>
      <c r="L5254" t="s">
        <v>25601</v>
      </c>
      <c r="M5254">
        <v>1631</v>
      </c>
      <c r="N5254">
        <v>28</v>
      </c>
      <c r="R5254" s="1">
        <v>40162</v>
      </c>
      <c r="S5254" t="s">
        <v>80</v>
      </c>
      <c r="T5254">
        <v>430</v>
      </c>
      <c r="U5254" t="s">
        <v>10190</v>
      </c>
      <c r="V5254" s="1">
        <v>35217</v>
      </c>
      <c r="W5254">
        <v>2</v>
      </c>
      <c r="X5254" t="s">
        <v>57</v>
      </c>
      <c r="Y5254">
        <v>1</v>
      </c>
      <c r="Z5254" t="s">
        <v>46545</v>
      </c>
      <c r="AA5254">
        <v>7</v>
      </c>
      <c r="AC5254">
        <v>121</v>
      </c>
      <c r="AD5254" t="s">
        <v>70</v>
      </c>
      <c r="AE5254">
        <v>1012</v>
      </c>
      <c r="AF5254" t="s">
        <v>71</v>
      </c>
      <c r="AG5254">
        <v>3</v>
      </c>
      <c r="AH5254" t="s">
        <v>81</v>
      </c>
      <c r="AI5254">
        <v>22</v>
      </c>
      <c r="AJ5254" t="s">
        <v>52628</v>
      </c>
      <c r="AK5254">
        <v>430</v>
      </c>
      <c r="AL5254" t="s">
        <v>10190</v>
      </c>
      <c r="AS5254">
        <v>0</v>
      </c>
      <c r="AT5254" t="s">
        <v>61</v>
      </c>
      <c r="AU5254" t="s">
        <v>25602</v>
      </c>
      <c r="AX5254">
        <v>55.247958896691799</v>
      </c>
      <c r="AY5254">
        <v>10.370287703030099</v>
      </c>
      <c r="AZ5254" t="s">
        <v>62</v>
      </c>
      <c r="BA5254">
        <v>1083</v>
      </c>
      <c r="BB5254" t="s">
        <v>2861</v>
      </c>
    </row>
    <row r="5255" spans="1:54" x14ac:dyDescent="0.25">
      <c r="A5255" s="1">
        <v>45200</v>
      </c>
      <c r="B5255">
        <v>473003</v>
      </c>
      <c r="C5255" t="s">
        <v>25603</v>
      </c>
      <c r="D5255">
        <v>5750</v>
      </c>
      <c r="E5255" t="s">
        <v>10188</v>
      </c>
      <c r="F5255" t="s">
        <v>25604</v>
      </c>
      <c r="I5255" t="s">
        <v>25605</v>
      </c>
      <c r="K5255" t="s">
        <v>25606</v>
      </c>
      <c r="L5255" t="s">
        <v>25607</v>
      </c>
      <c r="M5255">
        <v>689</v>
      </c>
      <c r="R5255" s="1">
        <v>40162</v>
      </c>
      <c r="S5255" t="s">
        <v>80</v>
      </c>
      <c r="T5255">
        <v>430</v>
      </c>
      <c r="U5255" t="s">
        <v>10190</v>
      </c>
      <c r="V5255" s="1">
        <v>32295</v>
      </c>
      <c r="W5255">
        <v>2</v>
      </c>
      <c r="X5255" t="s">
        <v>57</v>
      </c>
      <c r="Y5255">
        <v>1</v>
      </c>
      <c r="Z5255" t="s">
        <v>46545</v>
      </c>
      <c r="AA5255">
        <v>7</v>
      </c>
      <c r="AC5255">
        <v>121</v>
      </c>
      <c r="AD5255" t="s">
        <v>70</v>
      </c>
      <c r="AE5255">
        <v>1012</v>
      </c>
      <c r="AF5255" t="s">
        <v>71</v>
      </c>
      <c r="AG5255">
        <v>3</v>
      </c>
      <c r="AH5255" t="s">
        <v>81</v>
      </c>
      <c r="AI5255">
        <v>22</v>
      </c>
      <c r="AJ5255" t="s">
        <v>52628</v>
      </c>
      <c r="AK5255">
        <v>430</v>
      </c>
      <c r="AL5255" t="s">
        <v>10190</v>
      </c>
      <c r="AS5255">
        <v>0</v>
      </c>
      <c r="AT5255" t="s">
        <v>61</v>
      </c>
      <c r="AU5255" t="s">
        <v>13558</v>
      </c>
      <c r="AX5255">
        <v>55.215196839580997</v>
      </c>
      <c r="AY5255">
        <v>10.3410743685232</v>
      </c>
      <c r="AZ5255" t="s">
        <v>62</v>
      </c>
      <c r="BA5255">
        <v>1083</v>
      </c>
      <c r="BB5255" t="s">
        <v>2861</v>
      </c>
    </row>
    <row r="5256" spans="1:54" x14ac:dyDescent="0.25">
      <c r="A5256" s="1">
        <v>45200</v>
      </c>
      <c r="B5256">
        <v>473004</v>
      </c>
      <c r="C5256" t="s">
        <v>25608</v>
      </c>
      <c r="D5256">
        <v>5750</v>
      </c>
      <c r="E5256" t="s">
        <v>10188</v>
      </c>
      <c r="F5256" t="s">
        <v>25609</v>
      </c>
      <c r="I5256" t="s">
        <v>25610</v>
      </c>
      <c r="K5256" t="s">
        <v>25611</v>
      </c>
      <c r="L5256" t="s">
        <v>25612</v>
      </c>
      <c r="M5256">
        <v>1170</v>
      </c>
      <c r="N5256">
        <v>16</v>
      </c>
      <c r="R5256" s="1">
        <v>40162</v>
      </c>
      <c r="S5256" t="s">
        <v>80</v>
      </c>
      <c r="T5256">
        <v>430</v>
      </c>
      <c r="U5256" t="s">
        <v>10190</v>
      </c>
      <c r="V5256" s="1">
        <v>32295</v>
      </c>
      <c r="W5256">
        <v>2</v>
      </c>
      <c r="X5256" t="s">
        <v>57</v>
      </c>
      <c r="Y5256">
        <v>1</v>
      </c>
      <c r="Z5256" t="s">
        <v>46545</v>
      </c>
      <c r="AA5256">
        <v>10</v>
      </c>
      <c r="AB5256">
        <v>195908</v>
      </c>
      <c r="AC5256">
        <v>121</v>
      </c>
      <c r="AD5256" t="s">
        <v>70</v>
      </c>
      <c r="AE5256">
        <v>1012</v>
      </c>
      <c r="AF5256" t="s">
        <v>71</v>
      </c>
      <c r="AG5256">
        <v>3</v>
      </c>
      <c r="AH5256" t="s">
        <v>81</v>
      </c>
      <c r="AI5256">
        <v>21</v>
      </c>
      <c r="AJ5256" t="s">
        <v>52613</v>
      </c>
      <c r="AK5256">
        <v>430</v>
      </c>
      <c r="AL5256" t="s">
        <v>10190</v>
      </c>
      <c r="AS5256">
        <v>0</v>
      </c>
      <c r="AT5256" t="s">
        <v>61</v>
      </c>
      <c r="AU5256" t="s">
        <v>25613</v>
      </c>
      <c r="AZ5256" t="s">
        <v>62</v>
      </c>
      <c r="BA5256">
        <v>1083</v>
      </c>
      <c r="BB5256" t="s">
        <v>2861</v>
      </c>
    </row>
    <row r="5257" spans="1:54" x14ac:dyDescent="0.25">
      <c r="A5257" s="1">
        <v>45200</v>
      </c>
      <c r="B5257">
        <v>473005</v>
      </c>
      <c r="C5257" t="s">
        <v>21061</v>
      </c>
      <c r="D5257">
        <v>5750</v>
      </c>
      <c r="E5257" t="s">
        <v>10188</v>
      </c>
      <c r="F5257" t="s">
        <v>21062</v>
      </c>
      <c r="I5257" t="s">
        <v>25614</v>
      </c>
      <c r="J5257" t="s">
        <v>25615</v>
      </c>
      <c r="K5257" t="s">
        <v>25616</v>
      </c>
      <c r="L5257" t="s">
        <v>50175</v>
      </c>
      <c r="M5257">
        <v>207</v>
      </c>
      <c r="N5257">
        <v>82</v>
      </c>
      <c r="R5257" s="1">
        <v>40162</v>
      </c>
      <c r="S5257" t="s">
        <v>80</v>
      </c>
      <c r="T5257">
        <v>430</v>
      </c>
      <c r="U5257" t="s">
        <v>10190</v>
      </c>
      <c r="V5257" s="1">
        <v>38169</v>
      </c>
      <c r="W5257">
        <v>2</v>
      </c>
      <c r="X5257" t="s">
        <v>57</v>
      </c>
      <c r="Y5257">
        <v>1</v>
      </c>
      <c r="Z5257" t="s">
        <v>46545</v>
      </c>
      <c r="AA5257">
        <v>7</v>
      </c>
      <c r="AC5257">
        <v>121</v>
      </c>
      <c r="AD5257" t="s">
        <v>70</v>
      </c>
      <c r="AE5257">
        <v>1012</v>
      </c>
      <c r="AF5257" t="s">
        <v>71</v>
      </c>
      <c r="AG5257">
        <v>3</v>
      </c>
      <c r="AH5257" t="s">
        <v>81</v>
      </c>
      <c r="AI5257">
        <v>22</v>
      </c>
      <c r="AJ5257" t="s">
        <v>52628</v>
      </c>
      <c r="AK5257">
        <v>430</v>
      </c>
      <c r="AL5257" t="s">
        <v>10190</v>
      </c>
      <c r="AQ5257" t="s">
        <v>25617</v>
      </c>
      <c r="AS5257">
        <v>0</v>
      </c>
      <c r="AT5257" t="s">
        <v>61</v>
      </c>
      <c r="AU5257" t="s">
        <v>50176</v>
      </c>
      <c r="AW5257" t="s">
        <v>25618</v>
      </c>
      <c r="AX5257">
        <v>55.163399228965602</v>
      </c>
      <c r="AY5257">
        <v>10.4181730958499</v>
      </c>
      <c r="AZ5257" t="s">
        <v>62</v>
      </c>
      <c r="BA5257">
        <v>1083</v>
      </c>
      <c r="BB5257" t="s">
        <v>2861</v>
      </c>
    </row>
    <row r="5258" spans="1:54" x14ac:dyDescent="0.25">
      <c r="A5258" s="1">
        <v>45200</v>
      </c>
      <c r="B5258">
        <v>473006</v>
      </c>
      <c r="C5258" t="s">
        <v>50177</v>
      </c>
      <c r="D5258">
        <v>5750</v>
      </c>
      <c r="E5258" t="s">
        <v>10188</v>
      </c>
      <c r="F5258" t="s">
        <v>50178</v>
      </c>
      <c r="I5258" t="s">
        <v>25619</v>
      </c>
      <c r="K5258" t="s">
        <v>25620</v>
      </c>
      <c r="L5258" t="s">
        <v>25621</v>
      </c>
      <c r="M5258">
        <v>1063</v>
      </c>
      <c r="R5258" s="1">
        <v>40162</v>
      </c>
      <c r="S5258" t="s">
        <v>80</v>
      </c>
      <c r="T5258">
        <v>430</v>
      </c>
      <c r="U5258" t="s">
        <v>10190</v>
      </c>
      <c r="V5258" s="1">
        <v>32295</v>
      </c>
      <c r="W5258">
        <v>2</v>
      </c>
      <c r="X5258" t="s">
        <v>57</v>
      </c>
      <c r="Y5258">
        <v>1</v>
      </c>
      <c r="Z5258" t="s">
        <v>46545</v>
      </c>
      <c r="AA5258">
        <v>10</v>
      </c>
      <c r="AC5258">
        <v>121</v>
      </c>
      <c r="AD5258" t="s">
        <v>70</v>
      </c>
      <c r="AE5258">
        <v>1012</v>
      </c>
      <c r="AF5258" t="s">
        <v>71</v>
      </c>
      <c r="AG5258">
        <v>3</v>
      </c>
      <c r="AH5258" t="s">
        <v>81</v>
      </c>
      <c r="AI5258">
        <v>21</v>
      </c>
      <c r="AJ5258" t="s">
        <v>52613</v>
      </c>
      <c r="AK5258">
        <v>430</v>
      </c>
      <c r="AL5258" t="s">
        <v>10190</v>
      </c>
      <c r="AS5258">
        <v>0</v>
      </c>
      <c r="AT5258" t="s">
        <v>61</v>
      </c>
      <c r="AU5258" t="s">
        <v>23463</v>
      </c>
      <c r="AX5258">
        <v>55.242368491557798</v>
      </c>
      <c r="AY5258">
        <v>10.475414615198501</v>
      </c>
      <c r="AZ5258" t="s">
        <v>62</v>
      </c>
      <c r="BA5258">
        <v>1083</v>
      </c>
      <c r="BB5258" t="s">
        <v>2861</v>
      </c>
    </row>
    <row r="5259" spans="1:54" x14ac:dyDescent="0.25">
      <c r="A5259" s="1">
        <v>45200</v>
      </c>
      <c r="B5259">
        <v>473007</v>
      </c>
      <c r="C5259" t="s">
        <v>50179</v>
      </c>
      <c r="D5259">
        <v>5750</v>
      </c>
      <c r="E5259" t="s">
        <v>10188</v>
      </c>
      <c r="F5259" t="s">
        <v>50180</v>
      </c>
      <c r="G5259">
        <v>29188645</v>
      </c>
      <c r="H5259">
        <v>1003317463</v>
      </c>
      <c r="I5259" t="s">
        <v>25622</v>
      </c>
      <c r="J5259" t="s">
        <v>25623</v>
      </c>
      <c r="K5259" t="s">
        <v>25624</v>
      </c>
      <c r="L5259" t="s">
        <v>50181</v>
      </c>
      <c r="M5259">
        <v>1256</v>
      </c>
      <c r="N5259">
        <v>97</v>
      </c>
      <c r="R5259" s="1">
        <v>40807</v>
      </c>
      <c r="S5259" t="s">
        <v>56</v>
      </c>
      <c r="T5259">
        <v>430</v>
      </c>
      <c r="U5259" t="s">
        <v>10190</v>
      </c>
      <c r="V5259" s="1">
        <v>40756</v>
      </c>
      <c r="W5259">
        <v>2</v>
      </c>
      <c r="X5259" t="s">
        <v>57</v>
      </c>
      <c r="Y5259">
        <v>1</v>
      </c>
      <c r="Z5259" t="s">
        <v>46545</v>
      </c>
      <c r="AA5259">
        <v>6</v>
      </c>
      <c r="AC5259">
        <v>121</v>
      </c>
      <c r="AD5259" t="s">
        <v>70</v>
      </c>
      <c r="AE5259">
        <v>1012</v>
      </c>
      <c r="AF5259" t="s">
        <v>71</v>
      </c>
      <c r="AG5259">
        <v>3</v>
      </c>
      <c r="AH5259" t="s">
        <v>81</v>
      </c>
      <c r="AI5259">
        <v>22</v>
      </c>
      <c r="AJ5259" t="s">
        <v>52628</v>
      </c>
      <c r="AK5259">
        <v>430</v>
      </c>
      <c r="AL5259" t="s">
        <v>10190</v>
      </c>
      <c r="AQ5259" t="s">
        <v>25625</v>
      </c>
      <c r="AR5259" t="s">
        <v>25626</v>
      </c>
      <c r="AS5259">
        <v>0</v>
      </c>
      <c r="AT5259" t="s">
        <v>61</v>
      </c>
      <c r="AU5259" t="s">
        <v>48007</v>
      </c>
      <c r="AX5259">
        <v>55.287306475921298</v>
      </c>
      <c r="AY5259">
        <v>10.544338375711799</v>
      </c>
      <c r="AZ5259" t="s">
        <v>62</v>
      </c>
      <c r="BA5259">
        <v>1083</v>
      </c>
      <c r="BB5259" t="s">
        <v>2861</v>
      </c>
    </row>
    <row r="5260" spans="1:54" x14ac:dyDescent="0.25">
      <c r="A5260" s="1">
        <v>45200</v>
      </c>
      <c r="B5260">
        <v>473008</v>
      </c>
      <c r="C5260" t="s">
        <v>50182</v>
      </c>
      <c r="D5260">
        <v>5750</v>
      </c>
      <c r="E5260" t="s">
        <v>10188</v>
      </c>
      <c r="F5260" t="s">
        <v>50183</v>
      </c>
      <c r="I5260" t="s">
        <v>25627</v>
      </c>
      <c r="K5260" t="s">
        <v>25628</v>
      </c>
      <c r="L5260" t="s">
        <v>50184</v>
      </c>
      <c r="M5260">
        <v>1256</v>
      </c>
      <c r="R5260" s="1">
        <v>40162</v>
      </c>
      <c r="S5260" t="s">
        <v>80</v>
      </c>
      <c r="T5260">
        <v>430</v>
      </c>
      <c r="U5260" t="s">
        <v>10190</v>
      </c>
      <c r="V5260" s="1">
        <v>32295</v>
      </c>
      <c r="W5260">
        <v>2</v>
      </c>
      <c r="X5260" t="s">
        <v>57</v>
      </c>
      <c r="Y5260">
        <v>1</v>
      </c>
      <c r="Z5260" t="s">
        <v>46545</v>
      </c>
      <c r="AA5260">
        <v>7</v>
      </c>
      <c r="AC5260">
        <v>121</v>
      </c>
      <c r="AD5260" t="s">
        <v>70</v>
      </c>
      <c r="AE5260">
        <v>1012</v>
      </c>
      <c r="AF5260" t="s">
        <v>71</v>
      </c>
      <c r="AG5260">
        <v>3</v>
      </c>
      <c r="AH5260" t="s">
        <v>81</v>
      </c>
      <c r="AI5260">
        <v>22</v>
      </c>
      <c r="AJ5260" t="s">
        <v>52628</v>
      </c>
      <c r="AK5260">
        <v>430</v>
      </c>
      <c r="AL5260" t="s">
        <v>10190</v>
      </c>
      <c r="AS5260">
        <v>0</v>
      </c>
      <c r="AT5260" t="s">
        <v>61</v>
      </c>
      <c r="AU5260" t="s">
        <v>48007</v>
      </c>
      <c r="AX5260">
        <v>55.283781226586598</v>
      </c>
      <c r="AY5260">
        <v>10.5104774713041</v>
      </c>
      <c r="AZ5260" t="s">
        <v>62</v>
      </c>
      <c r="BA5260">
        <v>1083</v>
      </c>
      <c r="BB5260" t="s">
        <v>2861</v>
      </c>
    </row>
    <row r="5261" spans="1:54" x14ac:dyDescent="0.25">
      <c r="A5261" s="1">
        <v>45200</v>
      </c>
      <c r="B5261">
        <v>473009</v>
      </c>
      <c r="C5261" t="s">
        <v>25629</v>
      </c>
      <c r="D5261">
        <v>5750</v>
      </c>
      <c r="E5261" t="s">
        <v>10188</v>
      </c>
      <c r="F5261" t="s">
        <v>25630</v>
      </c>
      <c r="G5261">
        <v>29188645</v>
      </c>
      <c r="H5261">
        <v>1003317517</v>
      </c>
      <c r="I5261" t="s">
        <v>8188</v>
      </c>
      <c r="J5261" t="s">
        <v>25631</v>
      </c>
      <c r="K5261" t="s">
        <v>25632</v>
      </c>
      <c r="L5261" t="s">
        <v>54938</v>
      </c>
      <c r="M5261">
        <v>1857</v>
      </c>
      <c r="N5261">
        <v>2</v>
      </c>
      <c r="R5261" s="1">
        <v>44627</v>
      </c>
      <c r="S5261" t="s">
        <v>56</v>
      </c>
      <c r="T5261">
        <v>430</v>
      </c>
      <c r="U5261" t="s">
        <v>10190</v>
      </c>
      <c r="W5261">
        <v>2</v>
      </c>
      <c r="X5261" t="s">
        <v>57</v>
      </c>
      <c r="Y5261">
        <v>1</v>
      </c>
      <c r="Z5261" t="s">
        <v>46545</v>
      </c>
      <c r="AA5261">
        <v>10</v>
      </c>
      <c r="AB5261">
        <v>196708</v>
      </c>
      <c r="AC5261">
        <v>121</v>
      </c>
      <c r="AD5261" t="s">
        <v>70</v>
      </c>
      <c r="AE5261">
        <v>1012</v>
      </c>
      <c r="AF5261" t="s">
        <v>71</v>
      </c>
      <c r="AG5261">
        <v>1</v>
      </c>
      <c r="AH5261" t="s">
        <v>44482</v>
      </c>
      <c r="AI5261">
        <v>21</v>
      </c>
      <c r="AJ5261" t="s">
        <v>52613</v>
      </c>
      <c r="AK5261">
        <v>430</v>
      </c>
      <c r="AL5261" t="s">
        <v>10190</v>
      </c>
      <c r="AQ5261" t="s">
        <v>25633</v>
      </c>
      <c r="AR5261" t="s">
        <v>25634</v>
      </c>
      <c r="AS5261">
        <v>0</v>
      </c>
      <c r="AT5261" t="s">
        <v>61</v>
      </c>
      <c r="AU5261" t="s">
        <v>54939</v>
      </c>
      <c r="AX5261">
        <v>55.23112948</v>
      </c>
      <c r="AY5261">
        <v>10.48742144</v>
      </c>
      <c r="AZ5261" t="s">
        <v>62</v>
      </c>
      <c r="BA5261">
        <v>1083</v>
      </c>
      <c r="BB5261" t="s">
        <v>2861</v>
      </c>
    </row>
    <row r="5262" spans="1:54" x14ac:dyDescent="0.25">
      <c r="A5262" s="1">
        <v>45200</v>
      </c>
      <c r="B5262">
        <v>473010</v>
      </c>
      <c r="C5262" t="s">
        <v>25635</v>
      </c>
      <c r="D5262">
        <v>5750</v>
      </c>
      <c r="E5262" t="s">
        <v>10188</v>
      </c>
      <c r="F5262" t="s">
        <v>25636</v>
      </c>
      <c r="G5262">
        <v>29188645</v>
      </c>
      <c r="H5262">
        <v>1003317335</v>
      </c>
      <c r="I5262" t="s">
        <v>25637</v>
      </c>
      <c r="J5262" t="s">
        <v>25638</v>
      </c>
      <c r="K5262" t="s">
        <v>25639</v>
      </c>
      <c r="L5262" t="s">
        <v>25640</v>
      </c>
      <c r="M5262">
        <v>430</v>
      </c>
      <c r="N5262">
        <v>45</v>
      </c>
      <c r="R5262" s="1">
        <v>40807</v>
      </c>
      <c r="S5262" t="s">
        <v>56</v>
      </c>
      <c r="T5262">
        <v>430</v>
      </c>
      <c r="U5262" t="s">
        <v>10190</v>
      </c>
      <c r="V5262" s="1">
        <v>40756</v>
      </c>
      <c r="W5262">
        <v>2</v>
      </c>
      <c r="X5262" t="s">
        <v>57</v>
      </c>
      <c r="Y5262">
        <v>1</v>
      </c>
      <c r="Z5262" t="s">
        <v>46545</v>
      </c>
      <c r="AA5262">
        <v>6</v>
      </c>
      <c r="AC5262">
        <v>121</v>
      </c>
      <c r="AD5262" t="s">
        <v>70</v>
      </c>
      <c r="AE5262">
        <v>1012</v>
      </c>
      <c r="AF5262" t="s">
        <v>71</v>
      </c>
      <c r="AG5262">
        <v>3</v>
      </c>
      <c r="AH5262" t="s">
        <v>81</v>
      </c>
      <c r="AI5262">
        <v>22</v>
      </c>
      <c r="AJ5262" t="s">
        <v>52628</v>
      </c>
      <c r="AK5262">
        <v>430</v>
      </c>
      <c r="AL5262" t="s">
        <v>10190</v>
      </c>
      <c r="AQ5262" t="s">
        <v>25641</v>
      </c>
      <c r="AR5262" t="s">
        <v>25642</v>
      </c>
      <c r="AS5262">
        <v>0</v>
      </c>
      <c r="AT5262" t="s">
        <v>61</v>
      </c>
      <c r="AU5262" t="s">
        <v>25643</v>
      </c>
      <c r="AW5262" t="s">
        <v>25644</v>
      </c>
      <c r="AX5262">
        <v>55.232746113562698</v>
      </c>
      <c r="AY5262">
        <v>10.3965295538008</v>
      </c>
      <c r="AZ5262" t="s">
        <v>62</v>
      </c>
      <c r="BA5262">
        <v>1083</v>
      </c>
      <c r="BB5262" t="s">
        <v>2861</v>
      </c>
    </row>
    <row r="5263" spans="1:54" x14ac:dyDescent="0.25">
      <c r="A5263" s="1">
        <v>45200</v>
      </c>
      <c r="B5263">
        <v>473011</v>
      </c>
      <c r="C5263" t="s">
        <v>25645</v>
      </c>
      <c r="D5263">
        <v>5750</v>
      </c>
      <c r="E5263" t="s">
        <v>10188</v>
      </c>
      <c r="F5263" t="s">
        <v>45881</v>
      </c>
      <c r="G5263">
        <v>57118318</v>
      </c>
      <c r="H5263">
        <v>1002057788</v>
      </c>
      <c r="I5263" t="s">
        <v>25646</v>
      </c>
      <c r="J5263" t="s">
        <v>25647</v>
      </c>
      <c r="K5263" t="s">
        <v>25648</v>
      </c>
      <c r="L5263" t="s">
        <v>25649</v>
      </c>
      <c r="M5263">
        <v>37</v>
      </c>
      <c r="N5263">
        <v>152</v>
      </c>
      <c r="R5263" s="1">
        <v>43726</v>
      </c>
      <c r="S5263" t="s">
        <v>56</v>
      </c>
      <c r="W5263">
        <v>5</v>
      </c>
      <c r="X5263" t="s">
        <v>557</v>
      </c>
      <c r="Y5263">
        <v>1</v>
      </c>
      <c r="Z5263" t="s">
        <v>46545</v>
      </c>
      <c r="AA5263">
        <v>9</v>
      </c>
      <c r="AB5263">
        <v>188901</v>
      </c>
      <c r="AC5263">
        <v>121</v>
      </c>
      <c r="AD5263" t="s">
        <v>70</v>
      </c>
      <c r="AE5263">
        <v>1013</v>
      </c>
      <c r="AF5263" t="s">
        <v>558</v>
      </c>
      <c r="AG5263">
        <v>1</v>
      </c>
      <c r="AH5263" t="s">
        <v>44482</v>
      </c>
      <c r="AI5263">
        <v>21</v>
      </c>
      <c r="AJ5263" t="s">
        <v>52613</v>
      </c>
      <c r="AK5263">
        <v>430</v>
      </c>
      <c r="AL5263" t="s">
        <v>10190</v>
      </c>
      <c r="AQ5263" t="s">
        <v>25650</v>
      </c>
      <c r="AR5263" t="s">
        <v>25651</v>
      </c>
      <c r="AS5263">
        <v>0</v>
      </c>
      <c r="AT5263" t="s">
        <v>61</v>
      </c>
      <c r="AU5263" t="s">
        <v>23399</v>
      </c>
      <c r="AX5263">
        <v>55.206948930000003</v>
      </c>
      <c r="AY5263">
        <v>10.353670259999999</v>
      </c>
      <c r="AZ5263" t="s">
        <v>62</v>
      </c>
      <c r="BA5263">
        <v>1083</v>
      </c>
      <c r="BB5263" t="s">
        <v>2861</v>
      </c>
    </row>
    <row r="5264" spans="1:54" x14ac:dyDescent="0.25">
      <c r="A5264" s="1">
        <v>45200</v>
      </c>
      <c r="B5264">
        <v>473012</v>
      </c>
      <c r="C5264" t="s">
        <v>25652</v>
      </c>
      <c r="D5264">
        <v>5750</v>
      </c>
      <c r="E5264" t="s">
        <v>10188</v>
      </c>
      <c r="F5264" t="s">
        <v>25653</v>
      </c>
      <c r="G5264">
        <v>32467318</v>
      </c>
      <c r="H5264">
        <v>1001690550</v>
      </c>
      <c r="I5264" t="s">
        <v>25654</v>
      </c>
      <c r="K5264" t="s">
        <v>25655</v>
      </c>
      <c r="L5264" t="s">
        <v>25656</v>
      </c>
      <c r="M5264">
        <v>505</v>
      </c>
      <c r="N5264">
        <v>46</v>
      </c>
      <c r="R5264" s="1">
        <v>44825</v>
      </c>
      <c r="S5264" t="s">
        <v>641</v>
      </c>
      <c r="W5264">
        <v>5</v>
      </c>
      <c r="X5264" t="s">
        <v>557</v>
      </c>
      <c r="Y5264">
        <v>1</v>
      </c>
      <c r="Z5264" t="s">
        <v>46545</v>
      </c>
      <c r="AA5264">
        <v>8</v>
      </c>
      <c r="AB5264">
        <v>186101</v>
      </c>
      <c r="AC5264">
        <v>121</v>
      </c>
      <c r="AD5264" t="s">
        <v>70</v>
      </c>
      <c r="AE5264">
        <v>1013</v>
      </c>
      <c r="AF5264" t="s">
        <v>558</v>
      </c>
      <c r="AG5264">
        <v>1</v>
      </c>
      <c r="AH5264" t="s">
        <v>44482</v>
      </c>
      <c r="AI5264">
        <v>22</v>
      </c>
      <c r="AJ5264" t="s">
        <v>52628</v>
      </c>
      <c r="AK5264">
        <v>430</v>
      </c>
      <c r="AL5264" t="s">
        <v>10190</v>
      </c>
      <c r="AQ5264" t="s">
        <v>25657</v>
      </c>
      <c r="AR5264" t="s">
        <v>25658</v>
      </c>
      <c r="AS5264">
        <v>0</v>
      </c>
      <c r="AT5264" t="s">
        <v>61</v>
      </c>
      <c r="AU5264" t="s">
        <v>11392</v>
      </c>
      <c r="AX5264">
        <v>55.259537639999998</v>
      </c>
      <c r="AY5264">
        <v>10.407101920000001</v>
      </c>
      <c r="AZ5264" t="s">
        <v>62</v>
      </c>
      <c r="BA5264">
        <v>1083</v>
      </c>
      <c r="BB5264" t="s">
        <v>2861</v>
      </c>
    </row>
    <row r="5265" spans="1:54" x14ac:dyDescent="0.25">
      <c r="A5265" s="1">
        <v>45200</v>
      </c>
      <c r="B5265">
        <v>473013</v>
      </c>
      <c r="C5265" t="s">
        <v>25659</v>
      </c>
      <c r="D5265">
        <v>5750</v>
      </c>
      <c r="E5265" t="s">
        <v>10188</v>
      </c>
      <c r="F5265" t="s">
        <v>25660</v>
      </c>
      <c r="G5265">
        <v>58937517</v>
      </c>
      <c r="H5265">
        <v>1002090422</v>
      </c>
      <c r="I5265" t="s">
        <v>25661</v>
      </c>
      <c r="J5265" t="s">
        <v>25662</v>
      </c>
      <c r="K5265" t="s">
        <v>25663</v>
      </c>
      <c r="L5265" t="s">
        <v>50185</v>
      </c>
      <c r="M5265">
        <v>548</v>
      </c>
      <c r="N5265">
        <v>3</v>
      </c>
      <c r="R5265" s="1">
        <v>45047</v>
      </c>
      <c r="S5265" t="s">
        <v>56</v>
      </c>
      <c r="W5265">
        <v>5</v>
      </c>
      <c r="X5265" t="s">
        <v>557</v>
      </c>
      <c r="Y5265">
        <v>1</v>
      </c>
      <c r="Z5265" t="s">
        <v>46545</v>
      </c>
      <c r="AA5265">
        <v>9</v>
      </c>
      <c r="AB5265">
        <v>197508</v>
      </c>
      <c r="AC5265">
        <v>121</v>
      </c>
      <c r="AD5265" t="s">
        <v>70</v>
      </c>
      <c r="AE5265">
        <v>1013</v>
      </c>
      <c r="AF5265" t="s">
        <v>558</v>
      </c>
      <c r="AG5265">
        <v>1</v>
      </c>
      <c r="AH5265" t="s">
        <v>44482</v>
      </c>
      <c r="AI5265">
        <v>21</v>
      </c>
      <c r="AJ5265" t="s">
        <v>52613</v>
      </c>
      <c r="AK5265">
        <v>430</v>
      </c>
      <c r="AL5265" t="s">
        <v>10190</v>
      </c>
      <c r="AQ5265" t="s">
        <v>25664</v>
      </c>
      <c r="AR5265" t="s">
        <v>25665</v>
      </c>
      <c r="AS5265">
        <v>0</v>
      </c>
      <c r="AT5265" t="s">
        <v>61</v>
      </c>
      <c r="AU5265" t="s">
        <v>50186</v>
      </c>
      <c r="AZ5265" t="s">
        <v>62</v>
      </c>
      <c r="BA5265">
        <v>1083</v>
      </c>
      <c r="BB5265" t="s">
        <v>2861</v>
      </c>
    </row>
    <row r="5266" spans="1:54" x14ac:dyDescent="0.25">
      <c r="A5266" s="1">
        <v>45200</v>
      </c>
      <c r="B5266">
        <v>473014</v>
      </c>
      <c r="C5266" t="s">
        <v>25666</v>
      </c>
      <c r="D5266">
        <v>5750</v>
      </c>
      <c r="E5266" t="s">
        <v>10188</v>
      </c>
      <c r="F5266" t="s">
        <v>25667</v>
      </c>
      <c r="G5266">
        <v>85709119</v>
      </c>
      <c r="H5266">
        <v>1002727827</v>
      </c>
      <c r="I5266" t="s">
        <v>25668</v>
      </c>
      <c r="J5266" t="s">
        <v>25669</v>
      </c>
      <c r="K5266" t="s">
        <v>25670</v>
      </c>
      <c r="L5266" t="s">
        <v>25671</v>
      </c>
      <c r="M5266">
        <v>1774</v>
      </c>
      <c r="N5266">
        <v>27</v>
      </c>
      <c r="R5266" s="1">
        <v>43854</v>
      </c>
      <c r="S5266" t="s">
        <v>56</v>
      </c>
      <c r="W5266">
        <v>5</v>
      </c>
      <c r="X5266" t="s">
        <v>557</v>
      </c>
      <c r="Y5266">
        <v>1</v>
      </c>
      <c r="Z5266" t="s">
        <v>46545</v>
      </c>
      <c r="AA5266">
        <v>10</v>
      </c>
      <c r="AB5266">
        <v>190708</v>
      </c>
      <c r="AC5266">
        <v>121</v>
      </c>
      <c r="AD5266" t="s">
        <v>70</v>
      </c>
      <c r="AE5266">
        <v>1013</v>
      </c>
      <c r="AF5266" t="s">
        <v>558</v>
      </c>
      <c r="AG5266">
        <v>1</v>
      </c>
      <c r="AH5266" t="s">
        <v>44482</v>
      </c>
      <c r="AI5266">
        <v>21</v>
      </c>
      <c r="AJ5266" t="s">
        <v>52613</v>
      </c>
      <c r="AK5266">
        <v>430</v>
      </c>
      <c r="AL5266" t="s">
        <v>10190</v>
      </c>
      <c r="AQ5266" t="s">
        <v>25672</v>
      </c>
      <c r="AR5266" t="s">
        <v>25673</v>
      </c>
      <c r="AS5266">
        <v>0</v>
      </c>
      <c r="AT5266" t="s">
        <v>61</v>
      </c>
      <c r="AU5266" t="s">
        <v>1277</v>
      </c>
      <c r="AX5266">
        <v>55.234356890000001</v>
      </c>
      <c r="AY5266">
        <v>10.473276739999999</v>
      </c>
      <c r="AZ5266" t="s">
        <v>62</v>
      </c>
      <c r="BA5266">
        <v>1083</v>
      </c>
      <c r="BB5266" t="s">
        <v>2861</v>
      </c>
    </row>
    <row r="5267" spans="1:54" x14ac:dyDescent="0.25">
      <c r="A5267" s="1">
        <v>45200</v>
      </c>
      <c r="B5267">
        <v>473015</v>
      </c>
      <c r="C5267" t="s">
        <v>25674</v>
      </c>
      <c r="D5267">
        <v>5750</v>
      </c>
      <c r="E5267" t="s">
        <v>10188</v>
      </c>
      <c r="F5267" t="s">
        <v>25675</v>
      </c>
      <c r="G5267">
        <v>56221328</v>
      </c>
      <c r="H5267">
        <v>1002045159</v>
      </c>
      <c r="I5267" t="s">
        <v>25676</v>
      </c>
      <c r="J5267" t="s">
        <v>25677</v>
      </c>
      <c r="K5267" t="s">
        <v>25678</v>
      </c>
      <c r="L5267" t="s">
        <v>25679</v>
      </c>
      <c r="M5267">
        <v>1184</v>
      </c>
      <c r="N5267">
        <v>95</v>
      </c>
      <c r="R5267" s="1">
        <v>43805</v>
      </c>
      <c r="S5267" t="s">
        <v>56</v>
      </c>
      <c r="W5267">
        <v>5</v>
      </c>
      <c r="X5267" t="s">
        <v>557</v>
      </c>
      <c r="Y5267">
        <v>1</v>
      </c>
      <c r="Z5267" t="s">
        <v>46545</v>
      </c>
      <c r="AA5267">
        <v>7</v>
      </c>
      <c r="AB5267">
        <v>185801</v>
      </c>
      <c r="AC5267">
        <v>121</v>
      </c>
      <c r="AD5267" t="s">
        <v>70</v>
      </c>
      <c r="AE5267">
        <v>1013</v>
      </c>
      <c r="AF5267" t="s">
        <v>558</v>
      </c>
      <c r="AG5267">
        <v>1</v>
      </c>
      <c r="AH5267" t="s">
        <v>44482</v>
      </c>
      <c r="AI5267">
        <v>22</v>
      </c>
      <c r="AJ5267" t="s">
        <v>52628</v>
      </c>
      <c r="AK5267">
        <v>430</v>
      </c>
      <c r="AL5267" t="s">
        <v>10190</v>
      </c>
      <c r="AQ5267" t="s">
        <v>25680</v>
      </c>
      <c r="AR5267" t="s">
        <v>25681</v>
      </c>
      <c r="AS5267">
        <v>0</v>
      </c>
      <c r="AT5267" t="s">
        <v>61</v>
      </c>
      <c r="AU5267" t="s">
        <v>25682</v>
      </c>
      <c r="AX5267">
        <v>55.199405319999997</v>
      </c>
      <c r="AY5267">
        <v>10.46357802</v>
      </c>
      <c r="AZ5267" t="s">
        <v>62</v>
      </c>
      <c r="BA5267">
        <v>1083</v>
      </c>
      <c r="BB5267" t="s">
        <v>2861</v>
      </c>
    </row>
    <row r="5268" spans="1:54" x14ac:dyDescent="0.25">
      <c r="A5268" s="1">
        <v>45200</v>
      </c>
      <c r="B5268">
        <v>473016</v>
      </c>
      <c r="C5268" t="s">
        <v>50187</v>
      </c>
      <c r="D5268">
        <v>5750</v>
      </c>
      <c r="E5268" t="s">
        <v>10188</v>
      </c>
      <c r="F5268" t="s">
        <v>50188</v>
      </c>
      <c r="G5268">
        <v>58945218</v>
      </c>
      <c r="H5268">
        <v>1002090513</v>
      </c>
      <c r="I5268" t="s">
        <v>25683</v>
      </c>
      <c r="J5268" t="s">
        <v>25684</v>
      </c>
      <c r="K5268" t="s">
        <v>25684</v>
      </c>
      <c r="L5268" t="s">
        <v>49968</v>
      </c>
      <c r="M5268">
        <v>1493</v>
      </c>
      <c r="N5268">
        <v>3</v>
      </c>
      <c r="R5268" s="1">
        <v>40854</v>
      </c>
      <c r="S5268" t="s">
        <v>56</v>
      </c>
      <c r="V5268" s="1">
        <v>39448</v>
      </c>
      <c r="W5268">
        <v>5</v>
      </c>
      <c r="X5268" t="s">
        <v>557</v>
      </c>
      <c r="Y5268">
        <v>1</v>
      </c>
      <c r="Z5268" t="s">
        <v>46545</v>
      </c>
      <c r="AA5268">
        <v>9</v>
      </c>
      <c r="AC5268">
        <v>121</v>
      </c>
      <c r="AD5268" t="s">
        <v>70</v>
      </c>
      <c r="AE5268">
        <v>1013</v>
      </c>
      <c r="AF5268" t="s">
        <v>558</v>
      </c>
      <c r="AG5268">
        <v>3</v>
      </c>
      <c r="AH5268" t="s">
        <v>81</v>
      </c>
      <c r="AI5268">
        <v>22</v>
      </c>
      <c r="AJ5268" t="s">
        <v>52628</v>
      </c>
      <c r="AK5268">
        <v>430</v>
      </c>
      <c r="AL5268" t="s">
        <v>10190</v>
      </c>
      <c r="AQ5268" t="s">
        <v>25685</v>
      </c>
      <c r="AR5268" t="s">
        <v>25686</v>
      </c>
      <c r="AS5268">
        <v>0</v>
      </c>
      <c r="AT5268" t="s">
        <v>61</v>
      </c>
      <c r="AU5268" t="s">
        <v>49969</v>
      </c>
      <c r="AX5268">
        <v>55.252457271197898</v>
      </c>
      <c r="AY5268">
        <v>10.5084584874154</v>
      </c>
      <c r="AZ5268" t="s">
        <v>62</v>
      </c>
      <c r="BA5268">
        <v>1083</v>
      </c>
      <c r="BB5268" t="s">
        <v>2861</v>
      </c>
    </row>
    <row r="5269" spans="1:54" x14ac:dyDescent="0.25">
      <c r="A5269" s="1">
        <v>45200</v>
      </c>
      <c r="B5269">
        <v>473017</v>
      </c>
      <c r="C5269" t="s">
        <v>50189</v>
      </c>
      <c r="D5269">
        <v>5750</v>
      </c>
      <c r="E5269" t="s">
        <v>10188</v>
      </c>
      <c r="F5269" t="s">
        <v>50190</v>
      </c>
      <c r="I5269" t="s">
        <v>25687</v>
      </c>
      <c r="K5269" t="s">
        <v>25688</v>
      </c>
      <c r="L5269" t="s">
        <v>50191</v>
      </c>
      <c r="M5269">
        <v>1256</v>
      </c>
      <c r="R5269" s="1">
        <v>40162</v>
      </c>
      <c r="S5269" t="s">
        <v>80</v>
      </c>
      <c r="V5269" s="1">
        <v>34304</v>
      </c>
      <c r="W5269">
        <v>5</v>
      </c>
      <c r="X5269" t="s">
        <v>557</v>
      </c>
      <c r="Y5269">
        <v>1</v>
      </c>
      <c r="Z5269" t="s">
        <v>46545</v>
      </c>
      <c r="AA5269">
        <v>8</v>
      </c>
      <c r="AC5269">
        <v>121</v>
      </c>
      <c r="AD5269" t="s">
        <v>70</v>
      </c>
      <c r="AE5269">
        <v>1013</v>
      </c>
      <c r="AF5269" t="s">
        <v>558</v>
      </c>
      <c r="AG5269">
        <v>3</v>
      </c>
      <c r="AH5269" t="s">
        <v>81</v>
      </c>
      <c r="AI5269">
        <v>22</v>
      </c>
      <c r="AJ5269" t="s">
        <v>52628</v>
      </c>
      <c r="AK5269">
        <v>430</v>
      </c>
      <c r="AL5269" t="s">
        <v>10190</v>
      </c>
      <c r="AS5269">
        <v>0</v>
      </c>
      <c r="AT5269" t="s">
        <v>61</v>
      </c>
      <c r="AU5269" t="s">
        <v>48007</v>
      </c>
      <c r="AX5269">
        <v>55.283781226586598</v>
      </c>
      <c r="AY5269">
        <v>10.5104774713041</v>
      </c>
      <c r="AZ5269" t="s">
        <v>62</v>
      </c>
      <c r="BA5269">
        <v>1083</v>
      </c>
      <c r="BB5269" t="s">
        <v>2861</v>
      </c>
    </row>
    <row r="5270" spans="1:54" x14ac:dyDescent="0.25">
      <c r="A5270" s="1">
        <v>45200</v>
      </c>
      <c r="B5270">
        <v>473018</v>
      </c>
      <c r="C5270" t="s">
        <v>25689</v>
      </c>
      <c r="D5270">
        <v>5750</v>
      </c>
      <c r="E5270" t="s">
        <v>10188</v>
      </c>
      <c r="F5270" t="s">
        <v>25690</v>
      </c>
      <c r="G5270">
        <v>29553920</v>
      </c>
      <c r="H5270">
        <v>1003309837</v>
      </c>
      <c r="I5270" t="s">
        <v>50192</v>
      </c>
      <c r="J5270" t="s">
        <v>25691</v>
      </c>
      <c r="K5270" t="s">
        <v>25692</v>
      </c>
      <c r="L5270" t="s">
        <v>50193</v>
      </c>
      <c r="M5270">
        <v>548</v>
      </c>
      <c r="N5270">
        <v>4</v>
      </c>
      <c r="R5270" s="1">
        <v>44963</v>
      </c>
      <c r="S5270" t="s">
        <v>56</v>
      </c>
      <c r="W5270">
        <v>4</v>
      </c>
      <c r="X5270" t="s">
        <v>725</v>
      </c>
      <c r="Y5270">
        <v>1</v>
      </c>
      <c r="Z5270" t="s">
        <v>46545</v>
      </c>
      <c r="AA5270">
        <v>10</v>
      </c>
      <c r="AB5270">
        <v>197308</v>
      </c>
      <c r="AC5270">
        <v>131</v>
      </c>
      <c r="AD5270" t="s">
        <v>752</v>
      </c>
      <c r="AE5270">
        <v>1061</v>
      </c>
      <c r="AF5270" t="s">
        <v>752</v>
      </c>
      <c r="AG5270">
        <v>1</v>
      </c>
      <c r="AH5270" t="s">
        <v>44482</v>
      </c>
      <c r="AI5270">
        <v>99</v>
      </c>
      <c r="AJ5270" t="s">
        <v>54511</v>
      </c>
      <c r="AK5270">
        <v>430</v>
      </c>
      <c r="AL5270" t="s">
        <v>10190</v>
      </c>
      <c r="AQ5270" t="s">
        <v>25693</v>
      </c>
      <c r="AR5270" t="s">
        <v>25694</v>
      </c>
      <c r="AS5270">
        <v>0</v>
      </c>
      <c r="AT5270" t="s">
        <v>61</v>
      </c>
      <c r="AU5270" t="s">
        <v>50186</v>
      </c>
      <c r="AX5270">
        <v>55.241256139999997</v>
      </c>
      <c r="AY5270">
        <v>10.467904819999999</v>
      </c>
      <c r="AZ5270" t="s">
        <v>62</v>
      </c>
      <c r="BA5270">
        <v>1083</v>
      </c>
      <c r="BB5270" t="s">
        <v>2861</v>
      </c>
    </row>
    <row r="5271" spans="1:54" x14ac:dyDescent="0.25">
      <c r="A5271" s="1">
        <v>45200</v>
      </c>
      <c r="B5271">
        <v>473019</v>
      </c>
      <c r="C5271" t="s">
        <v>25695</v>
      </c>
      <c r="D5271">
        <v>5750</v>
      </c>
      <c r="E5271" t="s">
        <v>10188</v>
      </c>
      <c r="F5271" t="s">
        <v>53723</v>
      </c>
      <c r="I5271" t="s">
        <v>25696</v>
      </c>
      <c r="K5271" t="s">
        <v>25697</v>
      </c>
      <c r="L5271" t="s">
        <v>25698</v>
      </c>
      <c r="M5271">
        <v>505</v>
      </c>
      <c r="R5271" s="1">
        <v>40162</v>
      </c>
      <c r="S5271" t="s">
        <v>80</v>
      </c>
      <c r="T5271">
        <v>461</v>
      </c>
      <c r="U5271" t="s">
        <v>10612</v>
      </c>
      <c r="V5271" s="1">
        <v>29373</v>
      </c>
      <c r="W5271">
        <v>2</v>
      </c>
      <c r="X5271" t="s">
        <v>57</v>
      </c>
      <c r="Y5271">
        <v>1</v>
      </c>
      <c r="Z5271" t="s">
        <v>46545</v>
      </c>
      <c r="AB5271">
        <v>192408</v>
      </c>
      <c r="AC5271">
        <v>126</v>
      </c>
      <c r="AD5271" t="s">
        <v>46616</v>
      </c>
      <c r="AE5271">
        <v>1015</v>
      </c>
      <c r="AF5271" t="s">
        <v>46616</v>
      </c>
      <c r="AG5271">
        <v>3</v>
      </c>
      <c r="AH5271" t="s">
        <v>81</v>
      </c>
      <c r="AI5271">
        <v>23</v>
      </c>
      <c r="AJ5271" t="s">
        <v>692</v>
      </c>
      <c r="AK5271">
        <v>430</v>
      </c>
      <c r="AL5271" t="s">
        <v>10190</v>
      </c>
      <c r="AS5271">
        <v>0</v>
      </c>
      <c r="AT5271" t="s">
        <v>61</v>
      </c>
      <c r="AU5271" t="s">
        <v>11392</v>
      </c>
      <c r="AX5271">
        <v>55.260423717257197</v>
      </c>
      <c r="AY5271">
        <v>10.417863821676599</v>
      </c>
      <c r="AZ5271" t="s">
        <v>62</v>
      </c>
      <c r="BA5271">
        <v>1083</v>
      </c>
      <c r="BB5271" t="s">
        <v>2861</v>
      </c>
    </row>
    <row r="5272" spans="1:54" x14ac:dyDescent="0.25">
      <c r="A5272" s="1">
        <v>45200</v>
      </c>
      <c r="B5272">
        <v>473020</v>
      </c>
      <c r="C5272" t="s">
        <v>25699</v>
      </c>
      <c r="D5272">
        <v>5750</v>
      </c>
      <c r="E5272" t="s">
        <v>10188</v>
      </c>
      <c r="F5272" t="s">
        <v>25700</v>
      </c>
      <c r="G5272">
        <v>29188645</v>
      </c>
      <c r="H5272">
        <v>1003317372</v>
      </c>
      <c r="I5272" t="s">
        <v>25701</v>
      </c>
      <c r="J5272" t="s">
        <v>25702</v>
      </c>
      <c r="K5272" t="s">
        <v>25703</v>
      </c>
      <c r="L5272" t="s">
        <v>25612</v>
      </c>
      <c r="M5272">
        <v>1170</v>
      </c>
      <c r="N5272">
        <v>16</v>
      </c>
      <c r="R5272" s="1">
        <v>44468</v>
      </c>
      <c r="S5272" t="s">
        <v>56</v>
      </c>
      <c r="T5272">
        <v>430</v>
      </c>
      <c r="U5272" t="s">
        <v>10190</v>
      </c>
      <c r="W5272">
        <v>2</v>
      </c>
      <c r="X5272" t="s">
        <v>57</v>
      </c>
      <c r="Y5272">
        <v>1</v>
      </c>
      <c r="Z5272" t="s">
        <v>46545</v>
      </c>
      <c r="AA5272">
        <v>9</v>
      </c>
      <c r="AB5272">
        <v>198808</v>
      </c>
      <c r="AC5272">
        <v>121</v>
      </c>
      <c r="AD5272" t="s">
        <v>70</v>
      </c>
      <c r="AE5272">
        <v>1012</v>
      </c>
      <c r="AF5272" t="s">
        <v>71</v>
      </c>
      <c r="AG5272">
        <v>1</v>
      </c>
      <c r="AH5272" t="s">
        <v>44482</v>
      </c>
      <c r="AI5272">
        <v>21</v>
      </c>
      <c r="AJ5272" t="s">
        <v>52613</v>
      </c>
      <c r="AK5272">
        <v>430</v>
      </c>
      <c r="AL5272" t="s">
        <v>10190</v>
      </c>
      <c r="AQ5272" t="s">
        <v>25704</v>
      </c>
      <c r="AR5272" t="s">
        <v>25705</v>
      </c>
      <c r="AS5272">
        <v>0</v>
      </c>
      <c r="AT5272" t="s">
        <v>61</v>
      </c>
      <c r="AU5272" t="s">
        <v>25613</v>
      </c>
      <c r="AX5272">
        <v>55.239223539999998</v>
      </c>
      <c r="AY5272">
        <v>10.47193955</v>
      </c>
      <c r="AZ5272" t="s">
        <v>62</v>
      </c>
      <c r="BA5272">
        <v>1083</v>
      </c>
      <c r="BB5272" t="s">
        <v>2861</v>
      </c>
    </row>
    <row r="5273" spans="1:54" x14ac:dyDescent="0.25">
      <c r="A5273" s="1">
        <v>45200</v>
      </c>
      <c r="B5273">
        <v>473021</v>
      </c>
      <c r="C5273" t="s">
        <v>25706</v>
      </c>
      <c r="D5273">
        <v>5580</v>
      </c>
      <c r="E5273" t="s">
        <v>48884</v>
      </c>
      <c r="F5273" t="s">
        <v>50194</v>
      </c>
      <c r="G5273">
        <v>29190909</v>
      </c>
      <c r="H5273">
        <v>1025182649</v>
      </c>
      <c r="I5273" t="s">
        <v>25707</v>
      </c>
      <c r="J5273" t="s">
        <v>25708</v>
      </c>
      <c r="K5273" t="s">
        <v>25709</v>
      </c>
      <c r="L5273" t="s">
        <v>24544</v>
      </c>
      <c r="M5273">
        <v>722</v>
      </c>
      <c r="N5273">
        <v>6</v>
      </c>
      <c r="R5273" s="1">
        <v>44908</v>
      </c>
      <c r="S5273" t="s">
        <v>56</v>
      </c>
      <c r="T5273">
        <v>1083</v>
      </c>
      <c r="U5273" t="s">
        <v>2861</v>
      </c>
      <c r="W5273">
        <v>7</v>
      </c>
      <c r="X5273" t="s">
        <v>2845</v>
      </c>
      <c r="Y5273">
        <v>1</v>
      </c>
      <c r="Z5273" t="s">
        <v>46545</v>
      </c>
      <c r="AA5273">
        <v>10</v>
      </c>
      <c r="AB5273">
        <v>200206</v>
      </c>
      <c r="AC5273">
        <v>129</v>
      </c>
      <c r="AD5273" t="s">
        <v>2405</v>
      </c>
      <c r="AE5273">
        <v>1016</v>
      </c>
      <c r="AF5273" t="s">
        <v>2405</v>
      </c>
      <c r="AG5273">
        <v>1</v>
      </c>
      <c r="AH5273" t="s">
        <v>44482</v>
      </c>
      <c r="AI5273">
        <v>23</v>
      </c>
      <c r="AJ5273" t="s">
        <v>692</v>
      </c>
      <c r="AK5273">
        <v>410</v>
      </c>
      <c r="AL5273" t="s">
        <v>14351</v>
      </c>
      <c r="AQ5273" t="s">
        <v>25710</v>
      </c>
      <c r="AR5273" t="s">
        <v>25711</v>
      </c>
      <c r="AS5273">
        <v>0</v>
      </c>
      <c r="AT5273" t="s">
        <v>61</v>
      </c>
      <c r="AU5273" t="s">
        <v>24546</v>
      </c>
      <c r="AX5273">
        <v>55.430189570000003</v>
      </c>
      <c r="AY5273">
        <v>9.8713479100000008</v>
      </c>
      <c r="AZ5273" t="s">
        <v>62</v>
      </c>
      <c r="BA5273">
        <v>1083</v>
      </c>
      <c r="BB5273" t="s">
        <v>2861</v>
      </c>
    </row>
    <row r="5274" spans="1:54" x14ac:dyDescent="0.25">
      <c r="A5274" s="1">
        <v>45200</v>
      </c>
      <c r="B5274">
        <v>473022</v>
      </c>
      <c r="C5274" t="s">
        <v>25712</v>
      </c>
      <c r="D5274">
        <v>5750</v>
      </c>
      <c r="E5274" t="s">
        <v>10188</v>
      </c>
      <c r="F5274" t="s">
        <v>25713</v>
      </c>
      <c r="G5274">
        <v>27726062</v>
      </c>
      <c r="H5274">
        <v>1010552369</v>
      </c>
      <c r="I5274" t="s">
        <v>50195</v>
      </c>
      <c r="K5274" t="s">
        <v>25616</v>
      </c>
      <c r="L5274" t="s">
        <v>50196</v>
      </c>
      <c r="M5274">
        <v>207</v>
      </c>
      <c r="N5274">
        <v>82</v>
      </c>
      <c r="R5274" s="1">
        <v>43784</v>
      </c>
      <c r="S5274" t="s">
        <v>56</v>
      </c>
      <c r="W5274">
        <v>5</v>
      </c>
      <c r="X5274" t="s">
        <v>557</v>
      </c>
      <c r="Y5274">
        <v>1</v>
      </c>
      <c r="Z5274" t="s">
        <v>46545</v>
      </c>
      <c r="AA5274">
        <v>8</v>
      </c>
      <c r="AB5274">
        <v>200408</v>
      </c>
      <c r="AC5274">
        <v>121</v>
      </c>
      <c r="AD5274" t="s">
        <v>70</v>
      </c>
      <c r="AE5274">
        <v>1013</v>
      </c>
      <c r="AF5274" t="s">
        <v>558</v>
      </c>
      <c r="AG5274">
        <v>1</v>
      </c>
      <c r="AH5274" t="s">
        <v>44482</v>
      </c>
      <c r="AI5274">
        <v>21</v>
      </c>
      <c r="AJ5274" t="s">
        <v>52613</v>
      </c>
      <c r="AK5274">
        <v>430</v>
      </c>
      <c r="AL5274" t="s">
        <v>10190</v>
      </c>
      <c r="AQ5274" t="s">
        <v>25714</v>
      </c>
      <c r="AR5274" t="s">
        <v>25715</v>
      </c>
      <c r="AS5274">
        <v>0</v>
      </c>
      <c r="AT5274" t="s">
        <v>61</v>
      </c>
      <c r="AU5274" t="s">
        <v>50176</v>
      </c>
      <c r="AX5274">
        <v>55.163399149999996</v>
      </c>
      <c r="AY5274">
        <v>10.418173060000001</v>
      </c>
      <c r="AZ5274" t="s">
        <v>62</v>
      </c>
      <c r="BA5274">
        <v>1083</v>
      </c>
      <c r="BB5274" t="s">
        <v>2861</v>
      </c>
    </row>
    <row r="5275" spans="1:54" x14ac:dyDescent="0.25">
      <c r="A5275" s="1">
        <v>45200</v>
      </c>
      <c r="B5275">
        <v>473200</v>
      </c>
      <c r="D5275">
        <v>5750</v>
      </c>
      <c r="E5275" t="s">
        <v>10188</v>
      </c>
      <c r="F5275" t="s">
        <v>52721</v>
      </c>
      <c r="G5275">
        <v>29188645</v>
      </c>
      <c r="I5275" t="s">
        <v>25716</v>
      </c>
      <c r="J5275" t="s">
        <v>25717</v>
      </c>
      <c r="K5275" t="s">
        <v>25718</v>
      </c>
      <c r="L5275" t="s">
        <v>25719</v>
      </c>
      <c r="M5275">
        <v>382</v>
      </c>
      <c r="N5275">
        <v>17</v>
      </c>
      <c r="R5275" s="1">
        <v>41019</v>
      </c>
      <c r="S5275" t="s">
        <v>56</v>
      </c>
      <c r="T5275">
        <v>430</v>
      </c>
      <c r="U5275" t="s">
        <v>10190</v>
      </c>
      <c r="V5275" s="1">
        <v>41019</v>
      </c>
      <c r="W5275">
        <v>2</v>
      </c>
      <c r="X5275" t="s">
        <v>57</v>
      </c>
      <c r="Y5275">
        <v>1</v>
      </c>
      <c r="Z5275" t="s">
        <v>46545</v>
      </c>
      <c r="AC5275">
        <v>932</v>
      </c>
      <c r="AD5275" t="s">
        <v>52637</v>
      </c>
      <c r="AE5275">
        <v>2021</v>
      </c>
      <c r="AF5275" t="s">
        <v>52637</v>
      </c>
      <c r="AG5275">
        <v>3</v>
      </c>
      <c r="AH5275" t="s">
        <v>81</v>
      </c>
      <c r="AI5275">
        <v>10</v>
      </c>
      <c r="AJ5275" t="s">
        <v>52638</v>
      </c>
      <c r="AK5275">
        <v>430</v>
      </c>
      <c r="AL5275" t="s">
        <v>10190</v>
      </c>
      <c r="AM5275">
        <v>2</v>
      </c>
      <c r="AN5275" t="s">
        <v>119</v>
      </c>
      <c r="AO5275">
        <v>425200</v>
      </c>
      <c r="AQ5275" t="s">
        <v>23382</v>
      </c>
      <c r="AS5275">
        <v>0</v>
      </c>
      <c r="AT5275" t="s">
        <v>61</v>
      </c>
      <c r="AU5275" t="s">
        <v>11516</v>
      </c>
      <c r="AZ5275" t="s">
        <v>62</v>
      </c>
      <c r="BA5275">
        <v>1083</v>
      </c>
      <c r="BB5275" t="s">
        <v>2861</v>
      </c>
    </row>
    <row r="5276" spans="1:54" x14ac:dyDescent="0.25">
      <c r="A5276" s="1">
        <v>45200</v>
      </c>
      <c r="B5276">
        <v>473210</v>
      </c>
      <c r="C5276" t="s">
        <v>25720</v>
      </c>
      <c r="D5276">
        <v>5750</v>
      </c>
      <c r="E5276" t="s">
        <v>10188</v>
      </c>
      <c r="F5276" t="s">
        <v>25721</v>
      </c>
      <c r="G5276">
        <v>29188645</v>
      </c>
      <c r="H5276">
        <v>1003317499</v>
      </c>
      <c r="I5276" t="s">
        <v>25722</v>
      </c>
      <c r="J5276" t="s">
        <v>25631</v>
      </c>
      <c r="K5276" t="s">
        <v>23386</v>
      </c>
      <c r="L5276" t="s">
        <v>54938</v>
      </c>
      <c r="M5276">
        <v>1857</v>
      </c>
      <c r="N5276">
        <v>2</v>
      </c>
      <c r="R5276" s="1">
        <v>40162</v>
      </c>
      <c r="S5276" t="s">
        <v>80</v>
      </c>
      <c r="T5276">
        <v>430</v>
      </c>
      <c r="U5276" t="s">
        <v>10190</v>
      </c>
      <c r="V5276" s="1">
        <v>39295</v>
      </c>
      <c r="W5276">
        <v>2</v>
      </c>
      <c r="X5276" t="s">
        <v>57</v>
      </c>
      <c r="Y5276">
        <v>1</v>
      </c>
      <c r="Z5276" t="s">
        <v>46545</v>
      </c>
      <c r="AB5276">
        <v>196908</v>
      </c>
      <c r="AC5276">
        <v>125</v>
      </c>
      <c r="AD5276" t="s">
        <v>1344</v>
      </c>
      <c r="AE5276">
        <v>1014</v>
      </c>
      <c r="AF5276" t="s">
        <v>1352</v>
      </c>
      <c r="AG5276">
        <v>3</v>
      </c>
      <c r="AH5276" t="s">
        <v>81</v>
      </c>
      <c r="AI5276">
        <v>24</v>
      </c>
      <c r="AJ5276" t="s">
        <v>1344</v>
      </c>
      <c r="AK5276">
        <v>430</v>
      </c>
      <c r="AL5276" t="s">
        <v>10190</v>
      </c>
      <c r="AM5276">
        <v>2</v>
      </c>
      <c r="AN5276" t="s">
        <v>119</v>
      </c>
      <c r="AO5276">
        <v>430210</v>
      </c>
      <c r="AP5276">
        <v>430210</v>
      </c>
      <c r="AQ5276" t="s">
        <v>23387</v>
      </c>
      <c r="AR5276" t="s">
        <v>25723</v>
      </c>
      <c r="AS5276">
        <v>2</v>
      </c>
      <c r="AT5276" t="s">
        <v>1413</v>
      </c>
      <c r="AU5276" t="s">
        <v>54939</v>
      </c>
      <c r="AX5276">
        <v>55.231129489245497</v>
      </c>
      <c r="AY5276">
        <v>10.4874215539867</v>
      </c>
      <c r="AZ5276" t="s">
        <v>62</v>
      </c>
      <c r="BA5276">
        <v>1083</v>
      </c>
      <c r="BB5276" t="s">
        <v>2861</v>
      </c>
    </row>
    <row r="5277" spans="1:54" x14ac:dyDescent="0.25">
      <c r="A5277" s="1">
        <v>45200</v>
      </c>
      <c r="B5277">
        <v>473247</v>
      </c>
      <c r="C5277" t="s">
        <v>25724</v>
      </c>
      <c r="D5277">
        <v>5750</v>
      </c>
      <c r="E5277" t="s">
        <v>10188</v>
      </c>
      <c r="F5277" t="s">
        <v>25725</v>
      </c>
      <c r="G5277">
        <v>40556311</v>
      </c>
      <c r="H5277">
        <v>1003309849</v>
      </c>
      <c r="I5277" t="s">
        <v>23848</v>
      </c>
      <c r="J5277" t="s">
        <v>25726</v>
      </c>
      <c r="K5277" t="s">
        <v>25727</v>
      </c>
      <c r="L5277" t="s">
        <v>50193</v>
      </c>
      <c r="M5277">
        <v>548</v>
      </c>
      <c r="N5277">
        <v>4</v>
      </c>
      <c r="R5277" s="1">
        <v>41611</v>
      </c>
      <c r="S5277" t="s">
        <v>56</v>
      </c>
      <c r="V5277" s="1">
        <v>41610</v>
      </c>
      <c r="W5277">
        <v>4</v>
      </c>
      <c r="X5277" t="s">
        <v>725</v>
      </c>
      <c r="Y5277">
        <v>1</v>
      </c>
      <c r="Z5277" t="s">
        <v>46545</v>
      </c>
      <c r="AB5277">
        <v>197808</v>
      </c>
      <c r="AC5277">
        <v>137</v>
      </c>
      <c r="AD5277" t="s">
        <v>1410</v>
      </c>
      <c r="AE5277">
        <v>1053</v>
      </c>
      <c r="AF5277" t="s">
        <v>1410</v>
      </c>
      <c r="AG5277">
        <v>3</v>
      </c>
      <c r="AH5277" t="s">
        <v>81</v>
      </c>
      <c r="AI5277">
        <v>30</v>
      </c>
      <c r="AJ5277" t="s">
        <v>1402</v>
      </c>
      <c r="AK5277">
        <v>430</v>
      </c>
      <c r="AL5277" t="s">
        <v>10190</v>
      </c>
      <c r="AP5277">
        <v>461248</v>
      </c>
      <c r="AQ5277" t="s">
        <v>25728</v>
      </c>
      <c r="AR5277" t="s">
        <v>13995</v>
      </c>
      <c r="AS5277">
        <v>2</v>
      </c>
      <c r="AT5277" t="s">
        <v>1413</v>
      </c>
      <c r="AU5277" t="s">
        <v>50186</v>
      </c>
      <c r="AX5277">
        <v>55.241256186796299</v>
      </c>
      <c r="AY5277">
        <v>10.4679049112735</v>
      </c>
      <c r="AZ5277" t="s">
        <v>62</v>
      </c>
      <c r="BA5277">
        <v>1083</v>
      </c>
      <c r="BB5277" t="s">
        <v>2861</v>
      </c>
    </row>
    <row r="5278" spans="1:54" x14ac:dyDescent="0.25">
      <c r="A5278" s="1">
        <v>45200</v>
      </c>
      <c r="B5278">
        <v>473248</v>
      </c>
      <c r="C5278" t="s">
        <v>45882</v>
      </c>
      <c r="D5278">
        <v>5750</v>
      </c>
      <c r="E5278" t="s">
        <v>10188</v>
      </c>
      <c r="F5278" t="s">
        <v>45883</v>
      </c>
      <c r="G5278">
        <v>53383211</v>
      </c>
      <c r="H5278">
        <v>1003394009</v>
      </c>
      <c r="I5278" t="s">
        <v>50197</v>
      </c>
      <c r="K5278" t="s">
        <v>25729</v>
      </c>
      <c r="L5278" t="s">
        <v>53724</v>
      </c>
      <c r="M5278">
        <v>123</v>
      </c>
      <c r="N5278">
        <v>10</v>
      </c>
      <c r="R5278" s="1">
        <v>43325</v>
      </c>
      <c r="S5278" t="s">
        <v>56</v>
      </c>
      <c r="V5278" s="1">
        <v>43313</v>
      </c>
      <c r="W5278">
        <v>1</v>
      </c>
      <c r="X5278" t="s">
        <v>760</v>
      </c>
      <c r="Y5278">
        <v>1</v>
      </c>
      <c r="Z5278" t="s">
        <v>46545</v>
      </c>
      <c r="AB5278">
        <v>200210</v>
      </c>
      <c r="AC5278">
        <v>137</v>
      </c>
      <c r="AD5278" t="s">
        <v>1410</v>
      </c>
      <c r="AE5278">
        <v>1053</v>
      </c>
      <c r="AF5278" t="s">
        <v>1410</v>
      </c>
      <c r="AG5278">
        <v>3</v>
      </c>
      <c r="AH5278" t="s">
        <v>81</v>
      </c>
      <c r="AI5278">
        <v>30</v>
      </c>
      <c r="AJ5278" t="s">
        <v>1402</v>
      </c>
      <c r="AK5278">
        <v>430</v>
      </c>
      <c r="AL5278" t="s">
        <v>10190</v>
      </c>
      <c r="AQ5278" t="s">
        <v>25730</v>
      </c>
      <c r="AR5278" t="s">
        <v>1438</v>
      </c>
      <c r="AS5278">
        <v>0</v>
      </c>
      <c r="AT5278" t="s">
        <v>61</v>
      </c>
      <c r="AU5278" t="s">
        <v>53725</v>
      </c>
      <c r="AX5278">
        <v>55.22263324</v>
      </c>
      <c r="AY5278">
        <v>10.482235579999999</v>
      </c>
      <c r="AZ5278" t="s">
        <v>62</v>
      </c>
      <c r="BA5278">
        <v>1083</v>
      </c>
      <c r="BB5278" t="s">
        <v>2861</v>
      </c>
    </row>
    <row r="5279" spans="1:54" x14ac:dyDescent="0.25">
      <c r="A5279" s="1">
        <v>45200</v>
      </c>
      <c r="B5279">
        <v>473300</v>
      </c>
      <c r="C5279" t="s">
        <v>25731</v>
      </c>
      <c r="D5279">
        <v>5750</v>
      </c>
      <c r="E5279" t="s">
        <v>10188</v>
      </c>
      <c r="F5279" t="s">
        <v>45881</v>
      </c>
      <c r="G5279">
        <v>57118318</v>
      </c>
      <c r="H5279">
        <v>1002057788</v>
      </c>
      <c r="I5279" t="s">
        <v>25646</v>
      </c>
      <c r="J5279" t="s">
        <v>25647</v>
      </c>
      <c r="K5279" t="s">
        <v>25648</v>
      </c>
      <c r="L5279" t="s">
        <v>25732</v>
      </c>
      <c r="M5279">
        <v>37</v>
      </c>
      <c r="N5279">
        <v>152</v>
      </c>
      <c r="R5279" s="1">
        <v>44894</v>
      </c>
      <c r="S5279" t="s">
        <v>56</v>
      </c>
      <c r="W5279">
        <v>5</v>
      </c>
      <c r="X5279" t="s">
        <v>557</v>
      </c>
      <c r="Y5279">
        <v>1</v>
      </c>
      <c r="Z5279" t="s">
        <v>46545</v>
      </c>
      <c r="AA5279">
        <v>10</v>
      </c>
      <c r="AB5279">
        <v>190605</v>
      </c>
      <c r="AC5279">
        <v>123</v>
      </c>
      <c r="AD5279" t="s">
        <v>1507</v>
      </c>
      <c r="AE5279">
        <v>1011</v>
      </c>
      <c r="AF5279" t="s">
        <v>1507</v>
      </c>
      <c r="AG5279">
        <v>1</v>
      </c>
      <c r="AH5279" t="s">
        <v>44482</v>
      </c>
      <c r="AI5279">
        <v>80</v>
      </c>
      <c r="AJ5279" t="s">
        <v>1507</v>
      </c>
      <c r="AK5279">
        <v>430</v>
      </c>
      <c r="AL5279" t="s">
        <v>10190</v>
      </c>
      <c r="AQ5279" t="s">
        <v>25650</v>
      </c>
      <c r="AR5279" t="s">
        <v>25651</v>
      </c>
      <c r="AS5279">
        <v>0</v>
      </c>
      <c r="AT5279" t="s">
        <v>61</v>
      </c>
      <c r="AU5279" t="s">
        <v>23399</v>
      </c>
      <c r="AW5279" t="s">
        <v>25733</v>
      </c>
      <c r="AX5279">
        <v>55.206948930000003</v>
      </c>
      <c r="AY5279">
        <v>10.353670259999999</v>
      </c>
      <c r="AZ5279" t="s">
        <v>62</v>
      </c>
      <c r="BA5279">
        <v>1083</v>
      </c>
      <c r="BB5279" t="s">
        <v>2861</v>
      </c>
    </row>
    <row r="5280" spans="1:54" x14ac:dyDescent="0.25">
      <c r="A5280" s="1">
        <v>45200</v>
      </c>
      <c r="B5280">
        <v>473301</v>
      </c>
      <c r="C5280" t="s">
        <v>25734</v>
      </c>
      <c r="D5280">
        <v>5750</v>
      </c>
      <c r="E5280" t="s">
        <v>10188</v>
      </c>
      <c r="F5280" t="s">
        <v>25735</v>
      </c>
      <c r="G5280">
        <v>58937517</v>
      </c>
      <c r="H5280">
        <v>1002090422</v>
      </c>
      <c r="I5280" t="s">
        <v>25661</v>
      </c>
      <c r="J5280" t="s">
        <v>25662</v>
      </c>
      <c r="K5280" t="s">
        <v>25736</v>
      </c>
      <c r="L5280" t="s">
        <v>25737</v>
      </c>
      <c r="M5280">
        <v>1170</v>
      </c>
      <c r="N5280">
        <v>25</v>
      </c>
      <c r="R5280" s="1">
        <v>44930</v>
      </c>
      <c r="S5280" t="s">
        <v>56</v>
      </c>
      <c r="W5280">
        <v>5</v>
      </c>
      <c r="X5280" t="s">
        <v>557</v>
      </c>
      <c r="Y5280">
        <v>1</v>
      </c>
      <c r="Z5280" t="s">
        <v>46545</v>
      </c>
      <c r="AA5280">
        <v>10</v>
      </c>
      <c r="AB5280">
        <v>198608</v>
      </c>
      <c r="AC5280">
        <v>123</v>
      </c>
      <c r="AD5280" t="s">
        <v>1507</v>
      </c>
      <c r="AE5280">
        <v>1011</v>
      </c>
      <c r="AF5280" t="s">
        <v>1507</v>
      </c>
      <c r="AG5280">
        <v>1</v>
      </c>
      <c r="AH5280" t="s">
        <v>44482</v>
      </c>
      <c r="AI5280">
        <v>80</v>
      </c>
      <c r="AJ5280" t="s">
        <v>1507</v>
      </c>
      <c r="AK5280">
        <v>430</v>
      </c>
      <c r="AL5280" t="s">
        <v>10190</v>
      </c>
      <c r="AQ5280" t="s">
        <v>25664</v>
      </c>
      <c r="AR5280" t="s">
        <v>25738</v>
      </c>
      <c r="AS5280">
        <v>0</v>
      </c>
      <c r="AT5280" t="s">
        <v>61</v>
      </c>
      <c r="AU5280" t="s">
        <v>25613</v>
      </c>
      <c r="AX5280">
        <v>55.24011857</v>
      </c>
      <c r="AY5280">
        <v>10.469896289999999</v>
      </c>
      <c r="AZ5280" t="s">
        <v>62</v>
      </c>
      <c r="BA5280">
        <v>1083</v>
      </c>
      <c r="BB5280" t="s">
        <v>2861</v>
      </c>
    </row>
    <row r="5281" spans="1:54" x14ac:dyDescent="0.25">
      <c r="A5281" s="1">
        <v>45200</v>
      </c>
      <c r="B5281">
        <v>473302</v>
      </c>
      <c r="C5281" t="s">
        <v>25739</v>
      </c>
      <c r="D5281">
        <v>5750</v>
      </c>
      <c r="E5281" t="s">
        <v>10188</v>
      </c>
      <c r="F5281" t="s">
        <v>50198</v>
      </c>
      <c r="I5281" t="s">
        <v>25740</v>
      </c>
      <c r="K5281" t="s">
        <v>25741</v>
      </c>
      <c r="L5281" t="s">
        <v>25742</v>
      </c>
      <c r="M5281">
        <v>505</v>
      </c>
      <c r="R5281" s="1">
        <v>40162</v>
      </c>
      <c r="S5281" t="s">
        <v>80</v>
      </c>
      <c r="V5281" s="1">
        <v>32448</v>
      </c>
      <c r="W5281">
        <v>5</v>
      </c>
      <c r="X5281" t="s">
        <v>557</v>
      </c>
      <c r="Y5281">
        <v>1</v>
      </c>
      <c r="Z5281" t="s">
        <v>46545</v>
      </c>
      <c r="AB5281">
        <v>198305</v>
      </c>
      <c r="AC5281">
        <v>141</v>
      </c>
      <c r="AD5281" t="s">
        <v>46688</v>
      </c>
      <c r="AE5281">
        <v>1022</v>
      </c>
      <c r="AF5281" t="s">
        <v>46688</v>
      </c>
      <c r="AG5281">
        <v>3</v>
      </c>
      <c r="AH5281" t="s">
        <v>81</v>
      </c>
      <c r="AI5281">
        <v>84</v>
      </c>
      <c r="AJ5281" t="s">
        <v>46689</v>
      </c>
      <c r="AK5281">
        <v>430</v>
      </c>
      <c r="AL5281" t="s">
        <v>10190</v>
      </c>
      <c r="AS5281">
        <v>0</v>
      </c>
      <c r="AT5281" t="s">
        <v>61</v>
      </c>
      <c r="AU5281" t="s">
        <v>11392</v>
      </c>
      <c r="AX5281">
        <v>55.260423717257197</v>
      </c>
      <c r="AY5281">
        <v>10.417863821676599</v>
      </c>
      <c r="AZ5281" t="s">
        <v>62</v>
      </c>
      <c r="BA5281">
        <v>1083</v>
      </c>
      <c r="BB5281" t="s">
        <v>2861</v>
      </c>
    </row>
    <row r="5282" spans="1:54" x14ac:dyDescent="0.25">
      <c r="A5282" s="1">
        <v>45200</v>
      </c>
      <c r="B5282">
        <v>473350</v>
      </c>
      <c r="C5282" t="s">
        <v>25743</v>
      </c>
      <c r="D5282">
        <v>5750</v>
      </c>
      <c r="E5282" t="s">
        <v>10188</v>
      </c>
      <c r="F5282" t="s">
        <v>25744</v>
      </c>
      <c r="I5282" t="s">
        <v>25745</v>
      </c>
      <c r="K5282" t="s">
        <v>25746</v>
      </c>
      <c r="L5282" t="s">
        <v>45884</v>
      </c>
      <c r="M5282">
        <v>1598</v>
      </c>
      <c r="N5282">
        <v>2</v>
      </c>
      <c r="R5282" s="1">
        <v>40162</v>
      </c>
      <c r="S5282" t="s">
        <v>80</v>
      </c>
      <c r="V5282" s="1">
        <v>34820</v>
      </c>
      <c r="W5282">
        <v>5</v>
      </c>
      <c r="X5282" t="s">
        <v>557</v>
      </c>
      <c r="Y5282">
        <v>1</v>
      </c>
      <c r="Z5282" t="s">
        <v>46545</v>
      </c>
      <c r="AB5282">
        <v>199004</v>
      </c>
      <c r="AC5282">
        <v>146</v>
      </c>
      <c r="AD5282" t="s">
        <v>1428</v>
      </c>
      <c r="AE5282">
        <v>1025</v>
      </c>
      <c r="AF5282" t="s">
        <v>1428</v>
      </c>
      <c r="AG5282">
        <v>3</v>
      </c>
      <c r="AH5282" t="s">
        <v>81</v>
      </c>
      <c r="AI5282">
        <v>85</v>
      </c>
      <c r="AJ5282" t="s">
        <v>1428</v>
      </c>
      <c r="AK5282">
        <v>430</v>
      </c>
      <c r="AL5282" t="s">
        <v>10190</v>
      </c>
      <c r="AS5282">
        <v>0</v>
      </c>
      <c r="AT5282" t="s">
        <v>61</v>
      </c>
      <c r="AU5282" t="s">
        <v>45885</v>
      </c>
      <c r="AX5282">
        <v>55.239378348511003</v>
      </c>
      <c r="AY5282">
        <v>10.4792152846852</v>
      </c>
      <c r="AZ5282" t="s">
        <v>62</v>
      </c>
      <c r="BA5282">
        <v>1083</v>
      </c>
      <c r="BB5282" t="s">
        <v>2861</v>
      </c>
    </row>
    <row r="5283" spans="1:54" x14ac:dyDescent="0.25">
      <c r="A5283" s="1">
        <v>45200</v>
      </c>
      <c r="B5283">
        <v>473901</v>
      </c>
      <c r="C5283" t="s">
        <v>25747</v>
      </c>
      <c r="D5283">
        <v>5750</v>
      </c>
      <c r="E5283" t="s">
        <v>10188</v>
      </c>
      <c r="F5283" t="s">
        <v>25748</v>
      </c>
      <c r="G5283">
        <v>16774049</v>
      </c>
      <c r="H5283">
        <v>1003309898</v>
      </c>
      <c r="I5283" t="s">
        <v>25476</v>
      </c>
      <c r="J5283" t="s">
        <v>25749</v>
      </c>
      <c r="K5283" t="s">
        <v>25750</v>
      </c>
      <c r="L5283" t="s">
        <v>25751</v>
      </c>
      <c r="M5283">
        <v>1811</v>
      </c>
      <c r="N5283">
        <v>18</v>
      </c>
      <c r="R5283" s="1">
        <v>40162</v>
      </c>
      <c r="S5283" t="s">
        <v>80</v>
      </c>
      <c r="T5283">
        <v>461</v>
      </c>
      <c r="U5283" t="s">
        <v>10612</v>
      </c>
      <c r="V5283" s="1">
        <v>39083</v>
      </c>
      <c r="W5283">
        <v>2</v>
      </c>
      <c r="X5283" t="s">
        <v>57</v>
      </c>
      <c r="Y5283">
        <v>1</v>
      </c>
      <c r="Z5283" t="s">
        <v>46545</v>
      </c>
      <c r="AB5283">
        <v>197206</v>
      </c>
      <c r="AC5283">
        <v>128</v>
      </c>
      <c r="AD5283" t="s">
        <v>955</v>
      </c>
      <c r="AE5283">
        <v>1051</v>
      </c>
      <c r="AF5283" t="s">
        <v>955</v>
      </c>
      <c r="AG5283">
        <v>3</v>
      </c>
      <c r="AH5283" t="s">
        <v>81</v>
      </c>
      <c r="AI5283">
        <v>27</v>
      </c>
      <c r="AJ5283" t="s">
        <v>44512</v>
      </c>
      <c r="AK5283">
        <v>430</v>
      </c>
      <c r="AL5283" t="s">
        <v>10190</v>
      </c>
      <c r="AM5283">
        <v>2</v>
      </c>
      <c r="AN5283" t="s">
        <v>119</v>
      </c>
      <c r="AO5283">
        <v>461902</v>
      </c>
      <c r="AQ5283" t="s">
        <v>25752</v>
      </c>
      <c r="AR5283" t="s">
        <v>25753</v>
      </c>
      <c r="AS5283">
        <v>0</v>
      </c>
      <c r="AT5283" t="s">
        <v>61</v>
      </c>
      <c r="AU5283" t="s">
        <v>25754</v>
      </c>
      <c r="AX5283">
        <v>55.212959628661402</v>
      </c>
      <c r="AY5283">
        <v>10.491017290094099</v>
      </c>
      <c r="AZ5283" t="s">
        <v>62</v>
      </c>
      <c r="BA5283">
        <v>1083</v>
      </c>
      <c r="BB5283" t="s">
        <v>2861</v>
      </c>
    </row>
    <row r="5284" spans="1:54" x14ac:dyDescent="0.25">
      <c r="A5284" s="1">
        <v>45200</v>
      </c>
      <c r="B5284">
        <v>475001</v>
      </c>
      <c r="C5284" t="s">
        <v>25755</v>
      </c>
      <c r="D5284">
        <v>5900</v>
      </c>
      <c r="E5284" t="s">
        <v>48068</v>
      </c>
      <c r="F5284" t="s">
        <v>25756</v>
      </c>
      <c r="G5284">
        <v>29188955</v>
      </c>
      <c r="H5284">
        <v>1003317682</v>
      </c>
      <c r="I5284" t="s">
        <v>25757</v>
      </c>
      <c r="K5284" t="s">
        <v>25758</v>
      </c>
      <c r="L5284" t="s">
        <v>25759</v>
      </c>
      <c r="M5284">
        <v>438</v>
      </c>
      <c r="N5284">
        <v>16</v>
      </c>
      <c r="R5284" s="1">
        <v>40368</v>
      </c>
      <c r="S5284" t="s">
        <v>56</v>
      </c>
      <c r="T5284">
        <v>482</v>
      </c>
      <c r="U5284" t="s">
        <v>10661</v>
      </c>
      <c r="V5284" s="1">
        <v>40360</v>
      </c>
      <c r="W5284">
        <v>2</v>
      </c>
      <c r="X5284" t="s">
        <v>57</v>
      </c>
      <c r="Y5284">
        <v>1</v>
      </c>
      <c r="Z5284" t="s">
        <v>46545</v>
      </c>
      <c r="AA5284">
        <v>7</v>
      </c>
      <c r="AB5284">
        <v>196208</v>
      </c>
      <c r="AC5284">
        <v>121</v>
      </c>
      <c r="AD5284" t="s">
        <v>70</v>
      </c>
      <c r="AE5284">
        <v>1012</v>
      </c>
      <c r="AF5284" t="s">
        <v>71</v>
      </c>
      <c r="AG5284">
        <v>3</v>
      </c>
      <c r="AH5284" t="s">
        <v>81</v>
      </c>
      <c r="AI5284">
        <v>21</v>
      </c>
      <c r="AJ5284" t="s">
        <v>52613</v>
      </c>
      <c r="AK5284">
        <v>482</v>
      </c>
      <c r="AL5284" t="s">
        <v>10661</v>
      </c>
      <c r="AM5284">
        <v>2</v>
      </c>
      <c r="AN5284" t="s">
        <v>119</v>
      </c>
      <c r="AO5284">
        <v>482002</v>
      </c>
      <c r="AQ5284" t="s">
        <v>25760</v>
      </c>
      <c r="AR5284" t="s">
        <v>25761</v>
      </c>
      <c r="AS5284">
        <v>0</v>
      </c>
      <c r="AT5284" t="s">
        <v>61</v>
      </c>
      <c r="AU5284" t="s">
        <v>25762</v>
      </c>
      <c r="AX5284">
        <v>54.911100888302002</v>
      </c>
      <c r="AY5284">
        <v>10.7831645930709</v>
      </c>
      <c r="AZ5284" t="s">
        <v>62</v>
      </c>
      <c r="BA5284">
        <v>1083</v>
      </c>
      <c r="BB5284" t="s">
        <v>2861</v>
      </c>
    </row>
    <row r="5285" spans="1:54" x14ac:dyDescent="0.25">
      <c r="A5285" s="1">
        <v>45200</v>
      </c>
      <c r="B5285">
        <v>475002</v>
      </c>
      <c r="C5285" t="s">
        <v>50199</v>
      </c>
      <c r="D5285">
        <v>5900</v>
      </c>
      <c r="E5285" t="s">
        <v>48068</v>
      </c>
      <c r="F5285" t="s">
        <v>50200</v>
      </c>
      <c r="G5285">
        <v>29188955</v>
      </c>
      <c r="H5285">
        <v>1003317657</v>
      </c>
      <c r="I5285" t="s">
        <v>25763</v>
      </c>
      <c r="J5285" t="s">
        <v>25764</v>
      </c>
      <c r="K5285" t="s">
        <v>17932</v>
      </c>
      <c r="L5285" t="s">
        <v>25765</v>
      </c>
      <c r="M5285">
        <v>333</v>
      </c>
      <c r="N5285">
        <v>26</v>
      </c>
      <c r="R5285" s="1">
        <v>40368</v>
      </c>
      <c r="S5285" t="s">
        <v>56</v>
      </c>
      <c r="T5285">
        <v>482</v>
      </c>
      <c r="U5285" t="s">
        <v>10661</v>
      </c>
      <c r="V5285" s="1">
        <v>40360</v>
      </c>
      <c r="W5285">
        <v>2</v>
      </c>
      <c r="X5285" t="s">
        <v>57</v>
      </c>
      <c r="Y5285">
        <v>1</v>
      </c>
      <c r="Z5285" t="s">
        <v>46545</v>
      </c>
      <c r="AA5285">
        <v>10</v>
      </c>
      <c r="AB5285">
        <v>192108</v>
      </c>
      <c r="AC5285">
        <v>121</v>
      </c>
      <c r="AD5285" t="s">
        <v>70</v>
      </c>
      <c r="AE5285">
        <v>1012</v>
      </c>
      <c r="AF5285" t="s">
        <v>71</v>
      </c>
      <c r="AG5285">
        <v>3</v>
      </c>
      <c r="AH5285" t="s">
        <v>81</v>
      </c>
      <c r="AI5285">
        <v>21</v>
      </c>
      <c r="AJ5285" t="s">
        <v>52613</v>
      </c>
      <c r="AK5285">
        <v>482</v>
      </c>
      <c r="AL5285" t="s">
        <v>10661</v>
      </c>
      <c r="AM5285">
        <v>2</v>
      </c>
      <c r="AN5285" t="s">
        <v>119</v>
      </c>
      <c r="AO5285">
        <v>482002</v>
      </c>
      <c r="AQ5285" t="s">
        <v>25766</v>
      </c>
      <c r="AR5285" t="s">
        <v>25767</v>
      </c>
      <c r="AS5285">
        <v>0</v>
      </c>
      <c r="AT5285" t="s">
        <v>61</v>
      </c>
      <c r="AU5285" t="s">
        <v>3208</v>
      </c>
      <c r="AZ5285" t="s">
        <v>62</v>
      </c>
      <c r="BA5285">
        <v>1083</v>
      </c>
      <c r="BB5285" t="s">
        <v>2861</v>
      </c>
    </row>
    <row r="5286" spans="1:54" x14ac:dyDescent="0.25">
      <c r="A5286" s="1">
        <v>45200</v>
      </c>
      <c r="B5286">
        <v>475003</v>
      </c>
      <c r="C5286" t="s">
        <v>50201</v>
      </c>
      <c r="D5286">
        <v>5900</v>
      </c>
      <c r="E5286" t="s">
        <v>48068</v>
      </c>
      <c r="F5286" t="s">
        <v>50202</v>
      </c>
      <c r="G5286">
        <v>45019616</v>
      </c>
      <c r="H5286">
        <v>1003317724</v>
      </c>
      <c r="I5286" t="s">
        <v>25768</v>
      </c>
      <c r="K5286" t="s">
        <v>17867</v>
      </c>
      <c r="L5286" t="s">
        <v>49064</v>
      </c>
      <c r="M5286">
        <v>528</v>
      </c>
      <c r="N5286">
        <v>1</v>
      </c>
      <c r="R5286" s="1">
        <v>40162</v>
      </c>
      <c r="S5286" t="s">
        <v>80</v>
      </c>
      <c r="T5286">
        <v>482</v>
      </c>
      <c r="U5286" t="s">
        <v>10661</v>
      </c>
      <c r="V5286" s="1">
        <v>39052</v>
      </c>
      <c r="W5286">
        <v>2</v>
      </c>
      <c r="X5286" t="s">
        <v>57</v>
      </c>
      <c r="Y5286">
        <v>1</v>
      </c>
      <c r="Z5286" t="s">
        <v>46545</v>
      </c>
      <c r="AA5286">
        <v>4</v>
      </c>
      <c r="AB5286">
        <v>191208</v>
      </c>
      <c r="AC5286">
        <v>121</v>
      </c>
      <c r="AD5286" t="s">
        <v>70</v>
      </c>
      <c r="AE5286">
        <v>1012</v>
      </c>
      <c r="AF5286" t="s">
        <v>71</v>
      </c>
      <c r="AG5286">
        <v>3</v>
      </c>
      <c r="AH5286" t="s">
        <v>81</v>
      </c>
      <c r="AI5286">
        <v>22</v>
      </c>
      <c r="AJ5286" t="s">
        <v>52628</v>
      </c>
      <c r="AK5286">
        <v>482</v>
      </c>
      <c r="AL5286" t="s">
        <v>10661</v>
      </c>
      <c r="AQ5286" t="s">
        <v>25769</v>
      </c>
      <c r="AS5286">
        <v>0</v>
      </c>
      <c r="AT5286" t="s">
        <v>61</v>
      </c>
      <c r="AU5286" t="s">
        <v>49065</v>
      </c>
      <c r="AX5286">
        <v>54.905493114589497</v>
      </c>
      <c r="AY5286">
        <v>10.608335879149299</v>
      </c>
      <c r="AZ5286" t="s">
        <v>62</v>
      </c>
      <c r="BA5286">
        <v>1083</v>
      </c>
      <c r="BB5286" t="s">
        <v>2861</v>
      </c>
    </row>
    <row r="5287" spans="1:54" x14ac:dyDescent="0.25">
      <c r="A5287" s="1">
        <v>45200</v>
      </c>
      <c r="B5287">
        <v>475004</v>
      </c>
      <c r="C5287" t="s">
        <v>50203</v>
      </c>
      <c r="D5287">
        <v>5900</v>
      </c>
      <c r="E5287" t="s">
        <v>48068</v>
      </c>
      <c r="F5287" t="s">
        <v>50204</v>
      </c>
      <c r="G5287">
        <v>26091411</v>
      </c>
      <c r="H5287">
        <v>1001592775</v>
      </c>
      <c r="I5287" t="s">
        <v>25770</v>
      </c>
      <c r="J5287" t="s">
        <v>25771</v>
      </c>
      <c r="K5287" t="s">
        <v>25772</v>
      </c>
      <c r="L5287" t="s">
        <v>50205</v>
      </c>
      <c r="M5287">
        <v>331</v>
      </c>
      <c r="N5287">
        <v>7</v>
      </c>
      <c r="R5287" s="1">
        <v>43363</v>
      </c>
      <c r="S5287" t="s">
        <v>56</v>
      </c>
      <c r="W5287">
        <v>5</v>
      </c>
      <c r="X5287" t="s">
        <v>557</v>
      </c>
      <c r="Y5287">
        <v>1</v>
      </c>
      <c r="Z5287" t="s">
        <v>46545</v>
      </c>
      <c r="AA5287">
        <v>9</v>
      </c>
      <c r="AB5287">
        <v>187704</v>
      </c>
      <c r="AC5287">
        <v>121</v>
      </c>
      <c r="AD5287" t="s">
        <v>70</v>
      </c>
      <c r="AE5287">
        <v>1013</v>
      </c>
      <c r="AF5287" t="s">
        <v>558</v>
      </c>
      <c r="AG5287">
        <v>1</v>
      </c>
      <c r="AH5287" t="s">
        <v>44482</v>
      </c>
      <c r="AI5287">
        <v>22</v>
      </c>
      <c r="AJ5287" t="s">
        <v>52628</v>
      </c>
      <c r="AK5287">
        <v>482</v>
      </c>
      <c r="AL5287" t="s">
        <v>10661</v>
      </c>
      <c r="AQ5287" t="s">
        <v>25773</v>
      </c>
      <c r="AR5287" t="s">
        <v>25774</v>
      </c>
      <c r="AS5287">
        <v>0</v>
      </c>
      <c r="AT5287" t="s">
        <v>61</v>
      </c>
      <c r="AU5287" t="s">
        <v>50206</v>
      </c>
      <c r="AX5287">
        <v>54.949558039999999</v>
      </c>
      <c r="AY5287">
        <v>10.75817252</v>
      </c>
      <c r="AZ5287" t="s">
        <v>62</v>
      </c>
      <c r="BA5287">
        <v>1083</v>
      </c>
      <c r="BB5287" t="s">
        <v>2861</v>
      </c>
    </row>
    <row r="5288" spans="1:54" x14ac:dyDescent="0.25">
      <c r="A5288" s="1">
        <v>45200</v>
      </c>
      <c r="B5288">
        <v>475005</v>
      </c>
      <c r="C5288" t="s">
        <v>50207</v>
      </c>
      <c r="D5288">
        <v>5900</v>
      </c>
      <c r="E5288" t="s">
        <v>48068</v>
      </c>
      <c r="F5288" t="s">
        <v>48091</v>
      </c>
      <c r="G5288">
        <v>29188955</v>
      </c>
      <c r="H5288">
        <v>1003317803</v>
      </c>
      <c r="I5288" t="s">
        <v>25775</v>
      </c>
      <c r="J5288" t="s">
        <v>25776</v>
      </c>
      <c r="K5288" t="s">
        <v>25777</v>
      </c>
      <c r="L5288" t="s">
        <v>10746</v>
      </c>
      <c r="M5288">
        <v>902</v>
      </c>
      <c r="N5288">
        <v>1</v>
      </c>
      <c r="R5288" s="1">
        <v>40368</v>
      </c>
      <c r="S5288" t="s">
        <v>56</v>
      </c>
      <c r="T5288">
        <v>482</v>
      </c>
      <c r="U5288" t="s">
        <v>10661</v>
      </c>
      <c r="V5288" s="1">
        <v>40360</v>
      </c>
      <c r="W5288">
        <v>2</v>
      </c>
      <c r="X5288" t="s">
        <v>57</v>
      </c>
      <c r="Y5288">
        <v>1</v>
      </c>
      <c r="Z5288" t="s">
        <v>46545</v>
      </c>
      <c r="AA5288">
        <v>7</v>
      </c>
      <c r="AB5288">
        <v>198108</v>
      </c>
      <c r="AC5288">
        <v>121</v>
      </c>
      <c r="AD5288" t="s">
        <v>70</v>
      </c>
      <c r="AE5288">
        <v>1012</v>
      </c>
      <c r="AF5288" t="s">
        <v>71</v>
      </c>
      <c r="AG5288">
        <v>3</v>
      </c>
      <c r="AH5288" t="s">
        <v>81</v>
      </c>
      <c r="AI5288">
        <v>21</v>
      </c>
      <c r="AJ5288" t="s">
        <v>52613</v>
      </c>
      <c r="AK5288">
        <v>482</v>
      </c>
      <c r="AL5288" t="s">
        <v>10661</v>
      </c>
      <c r="AM5288">
        <v>2</v>
      </c>
      <c r="AN5288" t="s">
        <v>119</v>
      </c>
      <c r="AO5288">
        <v>482002</v>
      </c>
      <c r="AQ5288" t="s">
        <v>25778</v>
      </c>
      <c r="AR5288" t="s">
        <v>25779</v>
      </c>
      <c r="AS5288">
        <v>0</v>
      </c>
      <c r="AT5288" t="s">
        <v>61</v>
      </c>
      <c r="AU5288" t="s">
        <v>10748</v>
      </c>
      <c r="AX5288">
        <v>54.924807590470401</v>
      </c>
      <c r="AY5288">
        <v>10.7407300618222</v>
      </c>
      <c r="AZ5288" t="s">
        <v>62</v>
      </c>
      <c r="BA5288">
        <v>1083</v>
      </c>
      <c r="BB5288" t="s">
        <v>2861</v>
      </c>
    </row>
    <row r="5289" spans="1:54" x14ac:dyDescent="0.25">
      <c r="A5289" s="1">
        <v>45200</v>
      </c>
      <c r="B5289">
        <v>475006</v>
      </c>
      <c r="C5289" t="s">
        <v>25780</v>
      </c>
      <c r="D5289">
        <v>5900</v>
      </c>
      <c r="E5289" t="s">
        <v>48068</v>
      </c>
      <c r="F5289" t="s">
        <v>25781</v>
      </c>
      <c r="G5289">
        <v>47948355</v>
      </c>
      <c r="H5289">
        <v>1004184246</v>
      </c>
      <c r="I5289" t="s">
        <v>25782</v>
      </c>
      <c r="K5289" t="s">
        <v>25783</v>
      </c>
      <c r="L5289" t="s">
        <v>25784</v>
      </c>
      <c r="M5289">
        <v>883</v>
      </c>
      <c r="N5289">
        <v>11</v>
      </c>
      <c r="R5289" s="1">
        <v>42487</v>
      </c>
      <c r="S5289" t="s">
        <v>56</v>
      </c>
      <c r="T5289">
        <v>482</v>
      </c>
      <c r="U5289" t="s">
        <v>10661</v>
      </c>
      <c r="V5289" s="1">
        <v>42461</v>
      </c>
      <c r="W5289">
        <v>6</v>
      </c>
      <c r="X5289" t="s">
        <v>1289</v>
      </c>
      <c r="Y5289">
        <v>1</v>
      </c>
      <c r="Z5289" t="s">
        <v>46545</v>
      </c>
      <c r="AA5289">
        <v>8</v>
      </c>
      <c r="AB5289">
        <v>200108</v>
      </c>
      <c r="AC5289">
        <v>129</v>
      </c>
      <c r="AD5289" t="s">
        <v>2405</v>
      </c>
      <c r="AE5289">
        <v>1016</v>
      </c>
      <c r="AF5289" t="s">
        <v>2405</v>
      </c>
      <c r="AG5289">
        <v>3</v>
      </c>
      <c r="AH5289" t="s">
        <v>81</v>
      </c>
      <c r="AI5289">
        <v>23</v>
      </c>
      <c r="AJ5289" t="s">
        <v>692</v>
      </c>
      <c r="AK5289">
        <v>482</v>
      </c>
      <c r="AL5289" t="s">
        <v>10661</v>
      </c>
      <c r="AQ5289" t="s">
        <v>25785</v>
      </c>
      <c r="AS5289">
        <v>0</v>
      </c>
      <c r="AT5289" t="s">
        <v>61</v>
      </c>
      <c r="AU5289" t="s">
        <v>25786</v>
      </c>
      <c r="AX5289">
        <v>54.8984982637363</v>
      </c>
      <c r="AY5289">
        <v>10.727834510917001</v>
      </c>
      <c r="AZ5289" t="s">
        <v>62</v>
      </c>
      <c r="BA5289">
        <v>1083</v>
      </c>
      <c r="BB5289" t="s">
        <v>2861</v>
      </c>
    </row>
    <row r="5290" spans="1:54" x14ac:dyDescent="0.25">
      <c r="A5290" s="1">
        <v>45200</v>
      </c>
      <c r="B5290">
        <v>475007</v>
      </c>
      <c r="C5290" t="s">
        <v>25787</v>
      </c>
      <c r="D5290">
        <v>5900</v>
      </c>
      <c r="E5290" t="s">
        <v>48068</v>
      </c>
      <c r="F5290" t="s">
        <v>25788</v>
      </c>
      <c r="G5290">
        <v>26082366</v>
      </c>
      <c r="H5290">
        <v>1008492219</v>
      </c>
      <c r="I5290" t="s">
        <v>25789</v>
      </c>
      <c r="K5290" t="s">
        <v>25790</v>
      </c>
      <c r="L5290" t="s">
        <v>45886</v>
      </c>
      <c r="M5290">
        <v>898</v>
      </c>
      <c r="N5290" t="s">
        <v>22501</v>
      </c>
      <c r="R5290" s="1">
        <v>41600</v>
      </c>
      <c r="S5290" t="s">
        <v>56</v>
      </c>
      <c r="T5290">
        <v>482</v>
      </c>
      <c r="U5290" t="s">
        <v>10661</v>
      </c>
      <c r="V5290" s="1">
        <v>41579</v>
      </c>
      <c r="W5290">
        <v>6</v>
      </c>
      <c r="X5290" t="s">
        <v>1289</v>
      </c>
      <c r="Y5290">
        <v>1</v>
      </c>
      <c r="Z5290" t="s">
        <v>46545</v>
      </c>
      <c r="AA5290">
        <v>6</v>
      </c>
      <c r="AB5290">
        <v>200108</v>
      </c>
      <c r="AC5290">
        <v>129</v>
      </c>
      <c r="AD5290" t="s">
        <v>2405</v>
      </c>
      <c r="AE5290">
        <v>1016</v>
      </c>
      <c r="AF5290" t="s">
        <v>2405</v>
      </c>
      <c r="AG5290">
        <v>3</v>
      </c>
      <c r="AH5290" t="s">
        <v>81</v>
      </c>
      <c r="AI5290">
        <v>29</v>
      </c>
      <c r="AJ5290" t="s">
        <v>2525</v>
      </c>
      <c r="AK5290">
        <v>482</v>
      </c>
      <c r="AL5290" t="s">
        <v>10661</v>
      </c>
      <c r="AQ5290" t="s">
        <v>25791</v>
      </c>
      <c r="AR5290" t="s">
        <v>25792</v>
      </c>
      <c r="AS5290">
        <v>0</v>
      </c>
      <c r="AT5290" t="s">
        <v>61</v>
      </c>
      <c r="AU5290" t="s">
        <v>45887</v>
      </c>
      <c r="AX5290">
        <v>54.942630127850997</v>
      </c>
      <c r="AY5290">
        <v>10.723352525723699</v>
      </c>
      <c r="AZ5290" t="s">
        <v>62</v>
      </c>
      <c r="BA5290">
        <v>1083</v>
      </c>
      <c r="BB5290" t="s">
        <v>2861</v>
      </c>
    </row>
    <row r="5291" spans="1:54" x14ac:dyDescent="0.25">
      <c r="A5291" s="1">
        <v>45200</v>
      </c>
      <c r="B5291">
        <v>475200</v>
      </c>
      <c r="D5291">
        <v>5900</v>
      </c>
      <c r="E5291" t="s">
        <v>48068</v>
      </c>
      <c r="F5291" t="s">
        <v>52738</v>
      </c>
      <c r="G5291">
        <v>29188955</v>
      </c>
      <c r="H5291">
        <v>1003319041</v>
      </c>
      <c r="J5291" t="s">
        <v>25793</v>
      </c>
      <c r="K5291" t="s">
        <v>25794</v>
      </c>
      <c r="L5291" t="s">
        <v>25795</v>
      </c>
      <c r="M5291">
        <v>187</v>
      </c>
      <c r="N5291">
        <v>1</v>
      </c>
      <c r="R5291" s="1">
        <v>43794</v>
      </c>
      <c r="S5291" t="s">
        <v>56</v>
      </c>
      <c r="T5291">
        <v>482</v>
      </c>
      <c r="U5291" t="s">
        <v>10661</v>
      </c>
      <c r="W5291">
        <v>2</v>
      </c>
      <c r="X5291" t="s">
        <v>57</v>
      </c>
      <c r="Y5291">
        <v>1</v>
      </c>
      <c r="Z5291" t="s">
        <v>46545</v>
      </c>
      <c r="AC5291">
        <v>932</v>
      </c>
      <c r="AD5291" t="s">
        <v>52637</v>
      </c>
      <c r="AE5291">
        <v>2021</v>
      </c>
      <c r="AF5291" t="s">
        <v>52637</v>
      </c>
      <c r="AG5291">
        <v>2</v>
      </c>
      <c r="AH5291" t="s">
        <v>44524</v>
      </c>
      <c r="AI5291">
        <v>10</v>
      </c>
      <c r="AJ5291" t="s">
        <v>52638</v>
      </c>
      <c r="AK5291">
        <v>482</v>
      </c>
      <c r="AL5291" t="s">
        <v>10661</v>
      </c>
      <c r="AQ5291" t="s">
        <v>25796</v>
      </c>
      <c r="AS5291">
        <v>0</v>
      </c>
      <c r="AT5291" t="s">
        <v>61</v>
      </c>
      <c r="AU5291" t="s">
        <v>15797</v>
      </c>
      <c r="AX5291">
        <v>54.936565100000003</v>
      </c>
      <c r="AY5291">
        <v>10.719521780000001</v>
      </c>
      <c r="AZ5291" t="s">
        <v>62</v>
      </c>
      <c r="BA5291">
        <v>1083</v>
      </c>
      <c r="BB5291" t="s">
        <v>2861</v>
      </c>
    </row>
    <row r="5292" spans="1:54" x14ac:dyDescent="0.25">
      <c r="A5292" s="1">
        <v>45200</v>
      </c>
      <c r="B5292">
        <v>475210</v>
      </c>
      <c r="C5292" t="s">
        <v>50208</v>
      </c>
      <c r="D5292">
        <v>5900</v>
      </c>
      <c r="E5292" t="s">
        <v>48068</v>
      </c>
      <c r="F5292" t="s">
        <v>50209</v>
      </c>
      <c r="G5292">
        <v>29188955</v>
      </c>
      <c r="H5292">
        <v>1003317669</v>
      </c>
      <c r="I5292" t="s">
        <v>12699</v>
      </c>
      <c r="J5292" t="s">
        <v>25797</v>
      </c>
      <c r="K5292" t="s">
        <v>25798</v>
      </c>
      <c r="L5292" t="s">
        <v>25765</v>
      </c>
      <c r="M5292">
        <v>333</v>
      </c>
      <c r="N5292">
        <v>26</v>
      </c>
      <c r="R5292" s="1">
        <v>40938</v>
      </c>
      <c r="S5292" t="s">
        <v>56</v>
      </c>
      <c r="T5292">
        <v>482</v>
      </c>
      <c r="U5292" t="s">
        <v>10661</v>
      </c>
      <c r="V5292" s="1">
        <v>39083</v>
      </c>
      <c r="W5292">
        <v>2</v>
      </c>
      <c r="X5292" t="s">
        <v>57</v>
      </c>
      <c r="Y5292">
        <v>1</v>
      </c>
      <c r="Z5292" t="s">
        <v>46545</v>
      </c>
      <c r="AB5292">
        <v>196108</v>
      </c>
      <c r="AC5292">
        <v>125</v>
      </c>
      <c r="AD5292" t="s">
        <v>1344</v>
      </c>
      <c r="AE5292">
        <v>1014</v>
      </c>
      <c r="AF5292" t="s">
        <v>1352</v>
      </c>
      <c r="AG5292">
        <v>3</v>
      </c>
      <c r="AH5292" t="s">
        <v>81</v>
      </c>
      <c r="AI5292">
        <v>24</v>
      </c>
      <c r="AJ5292" t="s">
        <v>1344</v>
      </c>
      <c r="AK5292">
        <v>482</v>
      </c>
      <c r="AL5292" t="s">
        <v>10661</v>
      </c>
      <c r="AM5292">
        <v>2</v>
      </c>
      <c r="AN5292" t="s">
        <v>119</v>
      </c>
      <c r="AO5292">
        <v>482210</v>
      </c>
      <c r="AQ5292" t="s">
        <v>25799</v>
      </c>
      <c r="AR5292" t="s">
        <v>25800</v>
      </c>
      <c r="AS5292">
        <v>0</v>
      </c>
      <c r="AT5292" t="s">
        <v>61</v>
      </c>
      <c r="AU5292" t="s">
        <v>3208</v>
      </c>
      <c r="AZ5292" t="s">
        <v>62</v>
      </c>
      <c r="BA5292">
        <v>1083</v>
      </c>
      <c r="BB5292" t="s">
        <v>2861</v>
      </c>
    </row>
    <row r="5293" spans="1:54" x14ac:dyDescent="0.25">
      <c r="A5293" s="1">
        <v>45200</v>
      </c>
      <c r="B5293">
        <v>475247</v>
      </c>
      <c r="C5293" t="s">
        <v>25801</v>
      </c>
      <c r="D5293">
        <v>5900</v>
      </c>
      <c r="E5293" t="s">
        <v>48068</v>
      </c>
      <c r="F5293" t="s">
        <v>25802</v>
      </c>
      <c r="G5293">
        <v>29542791</v>
      </c>
      <c r="H5293">
        <v>1003310172</v>
      </c>
      <c r="I5293" t="s">
        <v>23737</v>
      </c>
      <c r="J5293" t="s">
        <v>25803</v>
      </c>
      <c r="K5293" t="s">
        <v>25804</v>
      </c>
      <c r="L5293" t="s">
        <v>25805</v>
      </c>
      <c r="M5293">
        <v>275</v>
      </c>
      <c r="N5293">
        <v>5</v>
      </c>
      <c r="R5293" s="1">
        <v>43703</v>
      </c>
      <c r="S5293" t="s">
        <v>56</v>
      </c>
      <c r="V5293" s="1">
        <v>43678</v>
      </c>
      <c r="W5293">
        <v>4</v>
      </c>
      <c r="X5293" t="s">
        <v>725</v>
      </c>
      <c r="Y5293">
        <v>1</v>
      </c>
      <c r="Z5293" t="s">
        <v>46545</v>
      </c>
      <c r="AB5293">
        <v>197808</v>
      </c>
      <c r="AC5293">
        <v>137</v>
      </c>
      <c r="AD5293" t="s">
        <v>1410</v>
      </c>
      <c r="AE5293">
        <v>1053</v>
      </c>
      <c r="AF5293" t="s">
        <v>1410</v>
      </c>
      <c r="AG5293">
        <v>3</v>
      </c>
      <c r="AH5293" t="s">
        <v>81</v>
      </c>
      <c r="AI5293">
        <v>30</v>
      </c>
      <c r="AJ5293" t="s">
        <v>1402</v>
      </c>
      <c r="AK5293">
        <v>482</v>
      </c>
      <c r="AL5293" t="s">
        <v>10661</v>
      </c>
      <c r="AM5293">
        <v>2</v>
      </c>
      <c r="AN5293" t="s">
        <v>119</v>
      </c>
      <c r="AO5293">
        <v>461248</v>
      </c>
      <c r="AP5293">
        <v>461248</v>
      </c>
      <c r="AQ5293" t="s">
        <v>25806</v>
      </c>
      <c r="AR5293" t="s">
        <v>13995</v>
      </c>
      <c r="AS5293">
        <v>2</v>
      </c>
      <c r="AT5293" t="s">
        <v>1413</v>
      </c>
      <c r="AU5293" t="s">
        <v>25807</v>
      </c>
      <c r="AX5293">
        <v>54.937502440000003</v>
      </c>
      <c r="AY5293">
        <v>10.70408508</v>
      </c>
      <c r="AZ5293" t="s">
        <v>62</v>
      </c>
      <c r="BA5293">
        <v>1083</v>
      </c>
      <c r="BB5293" t="s">
        <v>2861</v>
      </c>
    </row>
    <row r="5294" spans="1:54" x14ac:dyDescent="0.25">
      <c r="A5294" s="1">
        <v>45200</v>
      </c>
      <c r="B5294">
        <v>475248</v>
      </c>
      <c r="C5294" t="s">
        <v>54940</v>
      </c>
      <c r="D5294">
        <v>5900</v>
      </c>
      <c r="E5294" t="s">
        <v>48068</v>
      </c>
      <c r="F5294" t="s">
        <v>25808</v>
      </c>
      <c r="I5294" t="s">
        <v>25809</v>
      </c>
      <c r="J5294" t="s">
        <v>25803</v>
      </c>
      <c r="K5294" t="s">
        <v>25810</v>
      </c>
      <c r="L5294" t="s">
        <v>25805</v>
      </c>
      <c r="M5294">
        <v>275</v>
      </c>
      <c r="N5294">
        <v>5</v>
      </c>
      <c r="R5294" s="1">
        <v>40162</v>
      </c>
      <c r="S5294" t="s">
        <v>80</v>
      </c>
      <c r="V5294" s="1">
        <v>38596</v>
      </c>
      <c r="W5294">
        <v>3</v>
      </c>
      <c r="X5294" t="s">
        <v>3496</v>
      </c>
      <c r="Y5294">
        <v>1</v>
      </c>
      <c r="Z5294" t="s">
        <v>46545</v>
      </c>
      <c r="AB5294">
        <v>200208</v>
      </c>
      <c r="AC5294">
        <v>137</v>
      </c>
      <c r="AD5294" t="s">
        <v>1410</v>
      </c>
      <c r="AE5294">
        <v>1053</v>
      </c>
      <c r="AF5294" t="s">
        <v>1410</v>
      </c>
      <c r="AG5294">
        <v>3</v>
      </c>
      <c r="AH5294" t="s">
        <v>81</v>
      </c>
      <c r="AI5294">
        <v>30</v>
      </c>
      <c r="AJ5294" t="s">
        <v>1402</v>
      </c>
      <c r="AK5294">
        <v>482</v>
      </c>
      <c r="AL5294" t="s">
        <v>10661</v>
      </c>
      <c r="AP5294">
        <v>461248</v>
      </c>
      <c r="AQ5294" t="s">
        <v>25811</v>
      </c>
      <c r="AR5294" t="s">
        <v>13995</v>
      </c>
      <c r="AS5294">
        <v>2</v>
      </c>
      <c r="AT5294" t="s">
        <v>1413</v>
      </c>
      <c r="AU5294" t="s">
        <v>25807</v>
      </c>
      <c r="AX5294">
        <v>54.937502461048098</v>
      </c>
      <c r="AY5294">
        <v>10.704085178727899</v>
      </c>
      <c r="AZ5294" t="s">
        <v>62</v>
      </c>
      <c r="BA5294">
        <v>1083</v>
      </c>
      <c r="BB5294" t="s">
        <v>2861</v>
      </c>
    </row>
    <row r="5295" spans="1:54" x14ac:dyDescent="0.25">
      <c r="A5295" s="1">
        <v>45200</v>
      </c>
      <c r="B5295">
        <v>475300</v>
      </c>
      <c r="C5295" t="s">
        <v>25812</v>
      </c>
      <c r="D5295">
        <v>5932</v>
      </c>
      <c r="E5295" t="s">
        <v>11047</v>
      </c>
      <c r="F5295" t="s">
        <v>25813</v>
      </c>
      <c r="I5295" t="s">
        <v>25814</v>
      </c>
      <c r="K5295" t="s">
        <v>25815</v>
      </c>
      <c r="R5295" s="1">
        <v>40162</v>
      </c>
      <c r="S5295" t="s">
        <v>80</v>
      </c>
      <c r="V5295" s="1">
        <v>32660</v>
      </c>
      <c r="W5295">
        <v>5</v>
      </c>
      <c r="X5295" t="s">
        <v>557</v>
      </c>
      <c r="Y5295">
        <v>1</v>
      </c>
      <c r="Z5295" t="s">
        <v>46545</v>
      </c>
      <c r="AB5295">
        <v>197408</v>
      </c>
      <c r="AC5295">
        <v>123</v>
      </c>
      <c r="AD5295" t="s">
        <v>1507</v>
      </c>
      <c r="AE5295">
        <v>1011</v>
      </c>
      <c r="AF5295" t="s">
        <v>1507</v>
      </c>
      <c r="AG5295">
        <v>3</v>
      </c>
      <c r="AH5295" t="s">
        <v>81</v>
      </c>
      <c r="AI5295">
        <v>80</v>
      </c>
      <c r="AJ5295" t="s">
        <v>1507</v>
      </c>
      <c r="AK5295">
        <v>482</v>
      </c>
      <c r="AL5295" t="s">
        <v>10661</v>
      </c>
      <c r="AS5295">
        <v>0</v>
      </c>
      <c r="AT5295" t="s">
        <v>61</v>
      </c>
      <c r="AZ5295" t="s">
        <v>62</v>
      </c>
      <c r="BA5295">
        <v>1083</v>
      </c>
      <c r="BB5295" t="s">
        <v>2861</v>
      </c>
    </row>
    <row r="5296" spans="1:54" x14ac:dyDescent="0.25">
      <c r="A5296" s="1">
        <v>45200</v>
      </c>
      <c r="B5296">
        <v>475301</v>
      </c>
      <c r="C5296" t="s">
        <v>25816</v>
      </c>
      <c r="D5296">
        <v>5900</v>
      </c>
      <c r="E5296" t="s">
        <v>48068</v>
      </c>
      <c r="F5296" t="s">
        <v>25817</v>
      </c>
      <c r="G5296">
        <v>45005917</v>
      </c>
      <c r="H5296">
        <v>1001861698</v>
      </c>
      <c r="I5296" t="s">
        <v>15542</v>
      </c>
      <c r="J5296" t="s">
        <v>25818</v>
      </c>
      <c r="K5296" t="s">
        <v>25819</v>
      </c>
      <c r="L5296" t="s">
        <v>50210</v>
      </c>
      <c r="M5296">
        <v>520</v>
      </c>
      <c r="N5296">
        <v>190</v>
      </c>
      <c r="R5296" s="1">
        <v>44215</v>
      </c>
      <c r="S5296" t="s">
        <v>56</v>
      </c>
      <c r="W5296">
        <v>5</v>
      </c>
      <c r="X5296" t="s">
        <v>557</v>
      </c>
      <c r="Y5296">
        <v>1</v>
      </c>
      <c r="Z5296" t="s">
        <v>46545</v>
      </c>
      <c r="AA5296">
        <v>10</v>
      </c>
      <c r="AB5296">
        <v>197408</v>
      </c>
      <c r="AC5296">
        <v>123</v>
      </c>
      <c r="AD5296" t="s">
        <v>1507</v>
      </c>
      <c r="AE5296">
        <v>1011</v>
      </c>
      <c r="AF5296" t="s">
        <v>1507</v>
      </c>
      <c r="AG5296">
        <v>1</v>
      </c>
      <c r="AH5296" t="s">
        <v>44482</v>
      </c>
      <c r="AI5296">
        <v>80</v>
      </c>
      <c r="AJ5296" t="s">
        <v>1507</v>
      </c>
      <c r="AK5296">
        <v>482</v>
      </c>
      <c r="AL5296" t="s">
        <v>10661</v>
      </c>
      <c r="AQ5296" t="s">
        <v>25820</v>
      </c>
      <c r="AR5296" t="s">
        <v>25821</v>
      </c>
      <c r="AS5296">
        <v>0</v>
      </c>
      <c r="AT5296" t="s">
        <v>61</v>
      </c>
      <c r="AU5296" t="s">
        <v>50211</v>
      </c>
      <c r="AX5296">
        <v>54.940824169999999</v>
      </c>
      <c r="AY5296">
        <v>10.730529799999999</v>
      </c>
      <c r="AZ5296" t="s">
        <v>62</v>
      </c>
      <c r="BA5296">
        <v>1083</v>
      </c>
      <c r="BB5296" t="s">
        <v>2861</v>
      </c>
    </row>
    <row r="5297" spans="1:54" x14ac:dyDescent="0.25">
      <c r="A5297" s="1">
        <v>45200</v>
      </c>
      <c r="B5297">
        <v>475302</v>
      </c>
      <c r="C5297" t="s">
        <v>50212</v>
      </c>
      <c r="D5297">
        <v>5900</v>
      </c>
      <c r="E5297" t="s">
        <v>48068</v>
      </c>
      <c r="F5297" t="s">
        <v>54941</v>
      </c>
      <c r="G5297">
        <v>86819511</v>
      </c>
      <c r="H5297">
        <v>1002757406</v>
      </c>
      <c r="I5297" t="s">
        <v>25822</v>
      </c>
      <c r="J5297" t="s">
        <v>25823</v>
      </c>
      <c r="K5297" t="s">
        <v>25824</v>
      </c>
      <c r="L5297" t="s">
        <v>25825</v>
      </c>
      <c r="M5297">
        <v>387</v>
      </c>
      <c r="N5297">
        <v>40</v>
      </c>
      <c r="R5297" s="1">
        <v>41661</v>
      </c>
      <c r="S5297" t="s">
        <v>56</v>
      </c>
      <c r="V5297" s="1">
        <v>41486</v>
      </c>
      <c r="W5297">
        <v>5</v>
      </c>
      <c r="X5297" t="s">
        <v>557</v>
      </c>
      <c r="Y5297">
        <v>1</v>
      </c>
      <c r="Z5297" t="s">
        <v>46545</v>
      </c>
      <c r="AB5297">
        <v>197908</v>
      </c>
      <c r="AC5297">
        <v>123</v>
      </c>
      <c r="AD5297" t="s">
        <v>1507</v>
      </c>
      <c r="AE5297">
        <v>1011</v>
      </c>
      <c r="AF5297" t="s">
        <v>1507</v>
      </c>
      <c r="AG5297">
        <v>3</v>
      </c>
      <c r="AH5297" t="s">
        <v>81</v>
      </c>
      <c r="AI5297">
        <v>80</v>
      </c>
      <c r="AJ5297" t="s">
        <v>1507</v>
      </c>
      <c r="AK5297">
        <v>482</v>
      </c>
      <c r="AL5297" t="s">
        <v>10661</v>
      </c>
      <c r="AQ5297" t="s">
        <v>25826</v>
      </c>
      <c r="AR5297" t="s">
        <v>25827</v>
      </c>
      <c r="AS5297">
        <v>0</v>
      </c>
      <c r="AT5297" t="s">
        <v>61</v>
      </c>
      <c r="AU5297" t="s">
        <v>25828</v>
      </c>
      <c r="AX5297">
        <v>54.930555201269797</v>
      </c>
      <c r="AY5297">
        <v>10.7147931620592</v>
      </c>
      <c r="AZ5297" t="s">
        <v>62</v>
      </c>
      <c r="BA5297">
        <v>1083</v>
      </c>
      <c r="BB5297" t="s">
        <v>2861</v>
      </c>
    </row>
    <row r="5298" spans="1:54" x14ac:dyDescent="0.25">
      <c r="A5298" s="1">
        <v>45200</v>
      </c>
      <c r="B5298">
        <v>475350</v>
      </c>
      <c r="C5298" t="s">
        <v>50213</v>
      </c>
      <c r="D5298">
        <v>5900</v>
      </c>
      <c r="E5298" t="s">
        <v>48068</v>
      </c>
      <c r="F5298" t="s">
        <v>50214</v>
      </c>
      <c r="I5298" t="s">
        <v>25829</v>
      </c>
      <c r="J5298" t="s">
        <v>25830</v>
      </c>
      <c r="K5298" t="s">
        <v>25831</v>
      </c>
      <c r="L5298" t="s">
        <v>50215</v>
      </c>
      <c r="N5298">
        <v>65</v>
      </c>
      <c r="R5298" s="1">
        <v>40162</v>
      </c>
      <c r="S5298" t="s">
        <v>80</v>
      </c>
      <c r="V5298" s="1">
        <v>34335</v>
      </c>
      <c r="W5298">
        <v>5</v>
      </c>
      <c r="X5298" t="s">
        <v>557</v>
      </c>
      <c r="Y5298">
        <v>1</v>
      </c>
      <c r="Z5298" t="s">
        <v>46545</v>
      </c>
      <c r="AC5298">
        <v>146</v>
      </c>
      <c r="AD5298" t="s">
        <v>1428</v>
      </c>
      <c r="AE5298">
        <v>1025</v>
      </c>
      <c r="AF5298" t="s">
        <v>1428</v>
      </c>
      <c r="AG5298">
        <v>3</v>
      </c>
      <c r="AH5298" t="s">
        <v>81</v>
      </c>
      <c r="AI5298">
        <v>85</v>
      </c>
      <c r="AJ5298" t="s">
        <v>1428</v>
      </c>
      <c r="AK5298">
        <v>482</v>
      </c>
      <c r="AL5298" t="s">
        <v>10661</v>
      </c>
      <c r="AS5298">
        <v>0</v>
      </c>
      <c r="AT5298" t="s">
        <v>61</v>
      </c>
      <c r="AU5298" t="s">
        <v>25832</v>
      </c>
      <c r="AW5298" t="s">
        <v>50216</v>
      </c>
      <c r="AZ5298" t="s">
        <v>62</v>
      </c>
      <c r="BA5298">
        <v>1083</v>
      </c>
      <c r="BB5298" t="s">
        <v>2861</v>
      </c>
    </row>
    <row r="5299" spans="1:54" x14ac:dyDescent="0.25">
      <c r="A5299" s="1">
        <v>45200</v>
      </c>
      <c r="B5299">
        <v>475375</v>
      </c>
      <c r="C5299" t="s">
        <v>25833</v>
      </c>
      <c r="D5299">
        <v>5900</v>
      </c>
      <c r="E5299" t="s">
        <v>48068</v>
      </c>
      <c r="F5299" t="s">
        <v>53726</v>
      </c>
      <c r="I5299" t="s">
        <v>25834</v>
      </c>
      <c r="J5299" t="s">
        <v>25835</v>
      </c>
      <c r="K5299" t="s">
        <v>25835</v>
      </c>
      <c r="L5299" t="s">
        <v>50217</v>
      </c>
      <c r="M5299">
        <v>524</v>
      </c>
      <c r="N5299">
        <v>22</v>
      </c>
      <c r="R5299" s="1">
        <v>40162</v>
      </c>
      <c r="S5299" t="s">
        <v>80</v>
      </c>
      <c r="V5299" s="1">
        <v>36161</v>
      </c>
      <c r="W5299">
        <v>5</v>
      </c>
      <c r="X5299" t="s">
        <v>557</v>
      </c>
      <c r="Y5299">
        <v>1</v>
      </c>
      <c r="Z5299" t="s">
        <v>46545</v>
      </c>
      <c r="AB5299">
        <v>199108</v>
      </c>
      <c r="AC5299">
        <v>147</v>
      </c>
      <c r="AD5299" t="s">
        <v>46697</v>
      </c>
      <c r="AE5299">
        <v>1021</v>
      </c>
      <c r="AF5299" t="s">
        <v>46697</v>
      </c>
      <c r="AG5299">
        <v>3</v>
      </c>
      <c r="AH5299" t="s">
        <v>81</v>
      </c>
      <c r="AI5299">
        <v>86</v>
      </c>
      <c r="AJ5299" t="s">
        <v>46697</v>
      </c>
      <c r="AK5299">
        <v>482</v>
      </c>
      <c r="AL5299" t="s">
        <v>10661</v>
      </c>
      <c r="AS5299">
        <v>0</v>
      </c>
      <c r="AT5299" t="s">
        <v>61</v>
      </c>
      <c r="AU5299" t="s">
        <v>46764</v>
      </c>
      <c r="AX5299">
        <v>54.937577761136197</v>
      </c>
      <c r="AY5299">
        <v>10.712572141488</v>
      </c>
      <c r="AZ5299" t="s">
        <v>62</v>
      </c>
      <c r="BA5299">
        <v>1083</v>
      </c>
      <c r="BB5299" t="s">
        <v>2861</v>
      </c>
    </row>
    <row r="5300" spans="1:54" x14ac:dyDescent="0.25">
      <c r="A5300" s="1">
        <v>45200</v>
      </c>
      <c r="B5300">
        <v>477001</v>
      </c>
      <c r="C5300" t="s">
        <v>25836</v>
      </c>
      <c r="D5300">
        <v>5856</v>
      </c>
      <c r="E5300" t="s">
        <v>17950</v>
      </c>
      <c r="F5300" t="s">
        <v>25837</v>
      </c>
      <c r="G5300">
        <v>29188645</v>
      </c>
      <c r="H5300">
        <v>1003317918</v>
      </c>
      <c r="I5300" t="s">
        <v>17952</v>
      </c>
      <c r="J5300" t="s">
        <v>25838</v>
      </c>
      <c r="K5300" t="s">
        <v>17953</v>
      </c>
      <c r="L5300" t="s">
        <v>17954</v>
      </c>
      <c r="M5300">
        <v>440</v>
      </c>
      <c r="N5300">
        <v>10</v>
      </c>
      <c r="R5300" s="1">
        <v>44809</v>
      </c>
      <c r="S5300" t="s">
        <v>56</v>
      </c>
      <c r="T5300">
        <v>430</v>
      </c>
      <c r="U5300" t="s">
        <v>10190</v>
      </c>
      <c r="W5300">
        <v>2</v>
      </c>
      <c r="X5300" t="s">
        <v>57</v>
      </c>
      <c r="Y5300">
        <v>1</v>
      </c>
      <c r="Z5300" t="s">
        <v>46545</v>
      </c>
      <c r="AA5300">
        <v>9</v>
      </c>
      <c r="AC5300">
        <v>121</v>
      </c>
      <c r="AD5300" t="s">
        <v>70</v>
      </c>
      <c r="AE5300">
        <v>1012</v>
      </c>
      <c r="AF5300" t="s">
        <v>71</v>
      </c>
      <c r="AG5300">
        <v>4</v>
      </c>
      <c r="AH5300" t="s">
        <v>44547</v>
      </c>
      <c r="AI5300">
        <v>21</v>
      </c>
      <c r="AJ5300" t="s">
        <v>52613</v>
      </c>
      <c r="AK5300">
        <v>430</v>
      </c>
      <c r="AL5300" t="s">
        <v>10190</v>
      </c>
      <c r="AQ5300" t="s">
        <v>17955</v>
      </c>
      <c r="AR5300" t="s">
        <v>17956</v>
      </c>
      <c r="AS5300">
        <v>1</v>
      </c>
      <c r="AT5300" t="s">
        <v>1446</v>
      </c>
      <c r="AU5300" t="s">
        <v>17957</v>
      </c>
      <c r="AX5300">
        <v>55.230785740000002</v>
      </c>
      <c r="AY5300">
        <v>10.531500790000001</v>
      </c>
      <c r="AZ5300" t="s">
        <v>62</v>
      </c>
      <c r="BA5300">
        <v>1083</v>
      </c>
      <c r="BB5300" t="s">
        <v>2861</v>
      </c>
    </row>
    <row r="5301" spans="1:54" x14ac:dyDescent="0.25">
      <c r="A5301" s="1">
        <v>45200</v>
      </c>
      <c r="B5301">
        <v>477002</v>
      </c>
      <c r="C5301" t="s">
        <v>45888</v>
      </c>
      <c r="D5301">
        <v>5772</v>
      </c>
      <c r="E5301" t="s">
        <v>45889</v>
      </c>
      <c r="F5301" t="s">
        <v>45890</v>
      </c>
      <c r="G5301">
        <v>41961511</v>
      </c>
      <c r="H5301">
        <v>1003317931</v>
      </c>
      <c r="I5301" t="s">
        <v>17952</v>
      </c>
      <c r="J5301" t="s">
        <v>25839</v>
      </c>
      <c r="K5301" t="s">
        <v>17953</v>
      </c>
      <c r="L5301" t="s">
        <v>21173</v>
      </c>
      <c r="M5301">
        <v>711</v>
      </c>
      <c r="N5301">
        <v>3</v>
      </c>
      <c r="R5301" s="1">
        <v>44824</v>
      </c>
      <c r="S5301" t="s">
        <v>56</v>
      </c>
      <c r="T5301">
        <v>430</v>
      </c>
      <c r="U5301" t="s">
        <v>10190</v>
      </c>
      <c r="W5301">
        <v>2</v>
      </c>
      <c r="X5301" t="s">
        <v>57</v>
      </c>
      <c r="Y5301">
        <v>1</v>
      </c>
      <c r="Z5301" t="s">
        <v>46545</v>
      </c>
      <c r="AA5301">
        <v>9</v>
      </c>
      <c r="AC5301">
        <v>121</v>
      </c>
      <c r="AD5301" t="s">
        <v>70</v>
      </c>
      <c r="AE5301">
        <v>1012</v>
      </c>
      <c r="AF5301" t="s">
        <v>71</v>
      </c>
      <c r="AG5301">
        <v>1</v>
      </c>
      <c r="AH5301" t="s">
        <v>44482</v>
      </c>
      <c r="AI5301">
        <v>21</v>
      </c>
      <c r="AJ5301" t="s">
        <v>52613</v>
      </c>
      <c r="AK5301">
        <v>430</v>
      </c>
      <c r="AL5301" t="s">
        <v>10190</v>
      </c>
      <c r="AP5301">
        <v>477001</v>
      </c>
      <c r="AQ5301" t="s">
        <v>17955</v>
      </c>
      <c r="AR5301" t="s">
        <v>17956</v>
      </c>
      <c r="AS5301">
        <v>2</v>
      </c>
      <c r="AT5301" t="s">
        <v>1413</v>
      </c>
      <c r="AU5301" t="s">
        <v>3889</v>
      </c>
      <c r="AX5301">
        <v>55.174181910000001</v>
      </c>
      <c r="AY5301">
        <v>10.52695458</v>
      </c>
      <c r="AZ5301" t="s">
        <v>62</v>
      </c>
      <c r="BA5301">
        <v>1083</v>
      </c>
      <c r="BB5301" t="s">
        <v>2861</v>
      </c>
    </row>
    <row r="5302" spans="1:54" x14ac:dyDescent="0.25">
      <c r="A5302" s="1">
        <v>45200</v>
      </c>
      <c r="B5302">
        <v>477003</v>
      </c>
      <c r="C5302" t="s">
        <v>25840</v>
      </c>
      <c r="D5302">
        <v>5856</v>
      </c>
      <c r="E5302" t="s">
        <v>17950</v>
      </c>
      <c r="F5302" t="s">
        <v>25841</v>
      </c>
      <c r="G5302">
        <v>41961511</v>
      </c>
      <c r="H5302">
        <v>1003317918</v>
      </c>
      <c r="I5302" t="s">
        <v>25842</v>
      </c>
      <c r="J5302" t="s">
        <v>25843</v>
      </c>
      <c r="K5302" t="s">
        <v>25844</v>
      </c>
      <c r="L5302" t="s">
        <v>53727</v>
      </c>
      <c r="M5302">
        <v>440</v>
      </c>
      <c r="N5302">
        <v>10</v>
      </c>
      <c r="R5302" s="1">
        <v>40162</v>
      </c>
      <c r="S5302" t="s">
        <v>80</v>
      </c>
      <c r="T5302">
        <v>430</v>
      </c>
      <c r="U5302" t="s">
        <v>10190</v>
      </c>
      <c r="V5302" s="1">
        <v>38869</v>
      </c>
      <c r="W5302">
        <v>2</v>
      </c>
      <c r="X5302" t="s">
        <v>57</v>
      </c>
      <c r="Y5302">
        <v>1</v>
      </c>
      <c r="Z5302" t="s">
        <v>46545</v>
      </c>
      <c r="AA5302">
        <v>10</v>
      </c>
      <c r="AC5302">
        <v>121</v>
      </c>
      <c r="AD5302" t="s">
        <v>70</v>
      </c>
      <c r="AE5302">
        <v>1012</v>
      </c>
      <c r="AF5302" t="s">
        <v>71</v>
      </c>
      <c r="AG5302">
        <v>3</v>
      </c>
      <c r="AH5302" t="s">
        <v>81</v>
      </c>
      <c r="AI5302">
        <v>21</v>
      </c>
      <c r="AJ5302" t="s">
        <v>52613</v>
      </c>
      <c r="AK5302">
        <v>430</v>
      </c>
      <c r="AL5302" t="s">
        <v>10190</v>
      </c>
      <c r="AQ5302" t="s">
        <v>25845</v>
      </c>
      <c r="AR5302" t="s">
        <v>25846</v>
      </c>
      <c r="AS5302">
        <v>0</v>
      </c>
      <c r="AT5302" t="s">
        <v>61</v>
      </c>
      <c r="AU5302" t="s">
        <v>17957</v>
      </c>
      <c r="AX5302">
        <v>55.2302349708078</v>
      </c>
      <c r="AY5302">
        <v>10.526506614767101</v>
      </c>
      <c r="AZ5302" t="s">
        <v>62</v>
      </c>
      <c r="BA5302">
        <v>1083</v>
      </c>
      <c r="BB5302" t="s">
        <v>2861</v>
      </c>
    </row>
    <row r="5303" spans="1:54" x14ac:dyDescent="0.25">
      <c r="A5303" s="1">
        <v>45200</v>
      </c>
      <c r="B5303">
        <v>477004</v>
      </c>
      <c r="C5303" t="s">
        <v>25847</v>
      </c>
      <c r="D5303">
        <v>5854</v>
      </c>
      <c r="E5303" t="s">
        <v>25848</v>
      </c>
      <c r="F5303" t="s">
        <v>25849</v>
      </c>
      <c r="G5303">
        <v>58928410</v>
      </c>
      <c r="H5303">
        <v>1002090276</v>
      </c>
      <c r="I5303" t="s">
        <v>25850</v>
      </c>
      <c r="K5303" t="s">
        <v>25851</v>
      </c>
      <c r="L5303" t="s">
        <v>53728</v>
      </c>
      <c r="M5303">
        <v>337</v>
      </c>
      <c r="N5303">
        <v>24</v>
      </c>
      <c r="R5303" s="1">
        <v>43784</v>
      </c>
      <c r="S5303" t="s">
        <v>56</v>
      </c>
      <c r="W5303">
        <v>5</v>
      </c>
      <c r="X5303" t="s">
        <v>557</v>
      </c>
      <c r="Y5303">
        <v>1</v>
      </c>
      <c r="Z5303" t="s">
        <v>46545</v>
      </c>
      <c r="AA5303">
        <v>10</v>
      </c>
      <c r="AB5303">
        <v>187209</v>
      </c>
      <c r="AC5303">
        <v>121</v>
      </c>
      <c r="AD5303" t="s">
        <v>70</v>
      </c>
      <c r="AE5303">
        <v>1013</v>
      </c>
      <c r="AF5303" t="s">
        <v>558</v>
      </c>
      <c r="AG5303">
        <v>1</v>
      </c>
      <c r="AH5303" t="s">
        <v>44482</v>
      </c>
      <c r="AI5303">
        <v>21</v>
      </c>
      <c r="AJ5303" t="s">
        <v>52613</v>
      </c>
      <c r="AK5303">
        <v>430</v>
      </c>
      <c r="AL5303" t="s">
        <v>10190</v>
      </c>
      <c r="AQ5303" t="s">
        <v>25852</v>
      </c>
      <c r="AR5303" t="s">
        <v>25853</v>
      </c>
      <c r="AS5303">
        <v>0</v>
      </c>
      <c r="AT5303" t="s">
        <v>61</v>
      </c>
      <c r="AU5303" t="s">
        <v>25854</v>
      </c>
      <c r="AX5303">
        <v>55.217903569999997</v>
      </c>
      <c r="AY5303">
        <v>10.591819790000001</v>
      </c>
      <c r="AZ5303" t="s">
        <v>62</v>
      </c>
      <c r="BA5303">
        <v>1083</v>
      </c>
      <c r="BB5303" t="s">
        <v>2861</v>
      </c>
    </row>
    <row r="5304" spans="1:54" x14ac:dyDescent="0.25">
      <c r="A5304" s="1">
        <v>45200</v>
      </c>
      <c r="B5304">
        <v>477005</v>
      </c>
      <c r="C5304" t="s">
        <v>25855</v>
      </c>
      <c r="D5304">
        <v>5856</v>
      </c>
      <c r="E5304" t="s">
        <v>17950</v>
      </c>
      <c r="F5304" t="s">
        <v>25856</v>
      </c>
      <c r="G5304">
        <v>22931512</v>
      </c>
      <c r="H5304">
        <v>1001553372</v>
      </c>
      <c r="I5304" t="s">
        <v>50218</v>
      </c>
      <c r="J5304" t="s">
        <v>25857</v>
      </c>
      <c r="K5304" t="s">
        <v>25857</v>
      </c>
      <c r="L5304" t="s">
        <v>53729</v>
      </c>
      <c r="M5304">
        <v>440</v>
      </c>
      <c r="N5304">
        <v>22</v>
      </c>
      <c r="R5304" s="1">
        <v>43746</v>
      </c>
      <c r="S5304" t="s">
        <v>56</v>
      </c>
      <c r="W5304">
        <v>5</v>
      </c>
      <c r="X5304" t="s">
        <v>557</v>
      </c>
      <c r="Y5304">
        <v>1</v>
      </c>
      <c r="Z5304" t="s">
        <v>46545</v>
      </c>
      <c r="AA5304">
        <v>9</v>
      </c>
      <c r="AB5304">
        <v>185601</v>
      </c>
      <c r="AC5304">
        <v>121</v>
      </c>
      <c r="AD5304" t="s">
        <v>70</v>
      </c>
      <c r="AE5304">
        <v>1013</v>
      </c>
      <c r="AF5304" t="s">
        <v>558</v>
      </c>
      <c r="AG5304">
        <v>1</v>
      </c>
      <c r="AH5304" t="s">
        <v>44482</v>
      </c>
      <c r="AI5304">
        <v>22</v>
      </c>
      <c r="AJ5304" t="s">
        <v>52628</v>
      </c>
      <c r="AK5304">
        <v>430</v>
      </c>
      <c r="AL5304" t="s">
        <v>10190</v>
      </c>
      <c r="AQ5304" t="s">
        <v>25858</v>
      </c>
      <c r="AR5304" t="s">
        <v>25859</v>
      </c>
      <c r="AS5304">
        <v>0</v>
      </c>
      <c r="AT5304" t="s">
        <v>61</v>
      </c>
      <c r="AU5304" t="s">
        <v>17957</v>
      </c>
      <c r="AX5304">
        <v>55.229212869999998</v>
      </c>
      <c r="AY5304">
        <v>10.527192879999999</v>
      </c>
      <c r="AZ5304" t="s">
        <v>62</v>
      </c>
      <c r="BA5304">
        <v>1083</v>
      </c>
      <c r="BB5304" t="s">
        <v>2861</v>
      </c>
    </row>
    <row r="5305" spans="1:54" x14ac:dyDescent="0.25">
      <c r="A5305" s="1">
        <v>45200</v>
      </c>
      <c r="B5305">
        <v>477006</v>
      </c>
      <c r="C5305" t="s">
        <v>25860</v>
      </c>
      <c r="D5305">
        <v>5772</v>
      </c>
      <c r="E5305" t="s">
        <v>45889</v>
      </c>
      <c r="F5305" t="s">
        <v>25861</v>
      </c>
      <c r="G5305">
        <v>42206814</v>
      </c>
      <c r="H5305">
        <v>1003068307</v>
      </c>
      <c r="I5305" t="s">
        <v>25862</v>
      </c>
      <c r="J5305" t="s">
        <v>25863</v>
      </c>
      <c r="K5305" t="s">
        <v>25863</v>
      </c>
      <c r="L5305" t="s">
        <v>25864</v>
      </c>
      <c r="M5305">
        <v>1594</v>
      </c>
      <c r="N5305">
        <v>5</v>
      </c>
      <c r="R5305" s="1">
        <v>43698</v>
      </c>
      <c r="S5305" t="s">
        <v>56</v>
      </c>
      <c r="W5305">
        <v>5</v>
      </c>
      <c r="X5305" t="s">
        <v>557</v>
      </c>
      <c r="Y5305">
        <v>1</v>
      </c>
      <c r="Z5305" t="s">
        <v>46545</v>
      </c>
      <c r="AA5305">
        <v>9</v>
      </c>
      <c r="AB5305">
        <v>185101</v>
      </c>
      <c r="AC5305">
        <v>121</v>
      </c>
      <c r="AD5305" t="s">
        <v>70</v>
      </c>
      <c r="AE5305">
        <v>1013</v>
      </c>
      <c r="AF5305" t="s">
        <v>558</v>
      </c>
      <c r="AG5305">
        <v>1</v>
      </c>
      <c r="AH5305" t="s">
        <v>44482</v>
      </c>
      <c r="AI5305">
        <v>22</v>
      </c>
      <c r="AJ5305" t="s">
        <v>52628</v>
      </c>
      <c r="AK5305">
        <v>430</v>
      </c>
      <c r="AL5305" t="s">
        <v>10190</v>
      </c>
      <c r="AQ5305" t="s">
        <v>25865</v>
      </c>
      <c r="AR5305" t="s">
        <v>25866</v>
      </c>
      <c r="AS5305">
        <v>0</v>
      </c>
      <c r="AT5305" t="s">
        <v>61</v>
      </c>
      <c r="AU5305" t="s">
        <v>25867</v>
      </c>
      <c r="AX5305">
        <v>55.193093589999997</v>
      </c>
      <c r="AY5305">
        <v>10.541764110000001</v>
      </c>
      <c r="AZ5305" t="s">
        <v>62</v>
      </c>
      <c r="BA5305">
        <v>1083</v>
      </c>
      <c r="BB5305" t="s">
        <v>2861</v>
      </c>
    </row>
    <row r="5306" spans="1:54" x14ac:dyDescent="0.25">
      <c r="A5306" s="1">
        <v>45200</v>
      </c>
      <c r="B5306">
        <v>477007</v>
      </c>
      <c r="C5306" t="s">
        <v>50219</v>
      </c>
      <c r="D5306">
        <v>5772</v>
      </c>
      <c r="E5306" t="s">
        <v>45889</v>
      </c>
      <c r="F5306" t="s">
        <v>50219</v>
      </c>
      <c r="G5306">
        <v>11778372</v>
      </c>
      <c r="H5306">
        <v>1000274505</v>
      </c>
      <c r="I5306" t="s">
        <v>25868</v>
      </c>
      <c r="K5306" t="s">
        <v>25869</v>
      </c>
      <c r="L5306" t="s">
        <v>25870</v>
      </c>
      <c r="M5306">
        <v>435</v>
      </c>
      <c r="N5306">
        <v>53</v>
      </c>
      <c r="R5306" s="1">
        <v>44358</v>
      </c>
      <c r="S5306" t="s">
        <v>56</v>
      </c>
      <c r="T5306">
        <v>430</v>
      </c>
      <c r="U5306" t="s">
        <v>10190</v>
      </c>
      <c r="V5306" s="1">
        <v>44196</v>
      </c>
      <c r="W5306">
        <v>6</v>
      </c>
      <c r="X5306" t="s">
        <v>1289</v>
      </c>
      <c r="Y5306">
        <v>1</v>
      </c>
      <c r="Z5306" t="s">
        <v>46545</v>
      </c>
      <c r="AA5306">
        <v>10</v>
      </c>
      <c r="AB5306">
        <v>200008</v>
      </c>
      <c r="AC5306">
        <v>129</v>
      </c>
      <c r="AD5306" t="s">
        <v>2405</v>
      </c>
      <c r="AE5306">
        <v>1016</v>
      </c>
      <c r="AF5306" t="s">
        <v>2405</v>
      </c>
      <c r="AG5306">
        <v>3</v>
      </c>
      <c r="AH5306" t="s">
        <v>81</v>
      </c>
      <c r="AI5306">
        <v>27</v>
      </c>
      <c r="AJ5306" t="s">
        <v>44512</v>
      </c>
      <c r="AK5306">
        <v>430</v>
      </c>
      <c r="AL5306" t="s">
        <v>10190</v>
      </c>
      <c r="AQ5306" t="s">
        <v>25871</v>
      </c>
      <c r="AR5306" t="s">
        <v>25872</v>
      </c>
      <c r="AS5306">
        <v>0</v>
      </c>
      <c r="AT5306" t="s">
        <v>61</v>
      </c>
      <c r="AU5306" t="s">
        <v>25873</v>
      </c>
      <c r="AX5306">
        <v>55.187877999999998</v>
      </c>
      <c r="AY5306">
        <v>10.54135924</v>
      </c>
      <c r="AZ5306" t="s">
        <v>62</v>
      </c>
      <c r="BA5306">
        <v>1083</v>
      </c>
      <c r="BB5306" t="s">
        <v>2861</v>
      </c>
    </row>
    <row r="5307" spans="1:54" x14ac:dyDescent="0.25">
      <c r="A5307" s="1">
        <v>45200</v>
      </c>
      <c r="B5307">
        <v>477008</v>
      </c>
      <c r="C5307" t="s">
        <v>45891</v>
      </c>
      <c r="D5307">
        <v>5772</v>
      </c>
      <c r="E5307" t="s">
        <v>45889</v>
      </c>
      <c r="F5307" t="s">
        <v>45892</v>
      </c>
      <c r="G5307">
        <v>65706318</v>
      </c>
      <c r="H5307">
        <v>1002214815</v>
      </c>
      <c r="I5307" t="s">
        <v>25874</v>
      </c>
      <c r="J5307" t="s">
        <v>25875</v>
      </c>
      <c r="K5307" t="s">
        <v>25876</v>
      </c>
      <c r="L5307" t="s">
        <v>25877</v>
      </c>
      <c r="M5307">
        <v>1458</v>
      </c>
      <c r="N5307">
        <v>28</v>
      </c>
      <c r="R5307" s="1">
        <v>41282</v>
      </c>
      <c r="S5307" t="s">
        <v>56</v>
      </c>
      <c r="T5307">
        <v>430</v>
      </c>
      <c r="U5307" t="s">
        <v>10190</v>
      </c>
      <c r="V5307" s="1">
        <v>41275</v>
      </c>
      <c r="W5307">
        <v>6</v>
      </c>
      <c r="X5307" t="s">
        <v>1289</v>
      </c>
      <c r="Y5307">
        <v>1</v>
      </c>
      <c r="Z5307" t="s">
        <v>46545</v>
      </c>
      <c r="AA5307">
        <v>10</v>
      </c>
      <c r="AB5307">
        <v>200611</v>
      </c>
      <c r="AC5307">
        <v>129</v>
      </c>
      <c r="AD5307" t="s">
        <v>2405</v>
      </c>
      <c r="AE5307">
        <v>1016</v>
      </c>
      <c r="AF5307" t="s">
        <v>2405</v>
      </c>
      <c r="AG5307">
        <v>3</v>
      </c>
      <c r="AH5307" t="s">
        <v>81</v>
      </c>
      <c r="AI5307">
        <v>99</v>
      </c>
      <c r="AJ5307" t="s">
        <v>54511</v>
      </c>
      <c r="AK5307">
        <v>430</v>
      </c>
      <c r="AL5307" t="s">
        <v>10190</v>
      </c>
      <c r="AQ5307" t="s">
        <v>25878</v>
      </c>
      <c r="AR5307" t="s">
        <v>25879</v>
      </c>
      <c r="AS5307">
        <v>0</v>
      </c>
      <c r="AT5307" t="s">
        <v>61</v>
      </c>
      <c r="AU5307" t="s">
        <v>23473</v>
      </c>
      <c r="AZ5307" t="s">
        <v>62</v>
      </c>
      <c r="BA5307">
        <v>1083</v>
      </c>
      <c r="BB5307" t="s">
        <v>2861</v>
      </c>
    </row>
    <row r="5308" spans="1:54" x14ac:dyDescent="0.25">
      <c r="A5308" s="1">
        <v>45200</v>
      </c>
      <c r="B5308">
        <v>477210</v>
      </c>
      <c r="C5308" t="s">
        <v>25880</v>
      </c>
      <c r="D5308">
        <v>5854</v>
      </c>
      <c r="E5308" t="s">
        <v>25848</v>
      </c>
      <c r="F5308" t="s">
        <v>25881</v>
      </c>
      <c r="G5308">
        <v>29188645</v>
      </c>
      <c r="H5308">
        <v>1004859804</v>
      </c>
      <c r="I5308" t="s">
        <v>25882</v>
      </c>
      <c r="K5308" t="s">
        <v>23386</v>
      </c>
      <c r="L5308" t="s">
        <v>25883</v>
      </c>
      <c r="M5308">
        <v>337</v>
      </c>
      <c r="N5308">
        <v>19</v>
      </c>
      <c r="R5308" s="1">
        <v>40162</v>
      </c>
      <c r="S5308" t="s">
        <v>80</v>
      </c>
      <c r="T5308">
        <v>430</v>
      </c>
      <c r="U5308" t="s">
        <v>10190</v>
      </c>
      <c r="V5308" s="1">
        <v>39295</v>
      </c>
      <c r="W5308">
        <v>2</v>
      </c>
      <c r="X5308" t="s">
        <v>57</v>
      </c>
      <c r="Y5308">
        <v>1</v>
      </c>
      <c r="Z5308" t="s">
        <v>46545</v>
      </c>
      <c r="AB5308">
        <v>197008</v>
      </c>
      <c r="AC5308">
        <v>125</v>
      </c>
      <c r="AD5308" t="s">
        <v>1344</v>
      </c>
      <c r="AE5308">
        <v>1014</v>
      </c>
      <c r="AF5308" t="s">
        <v>1352</v>
      </c>
      <c r="AG5308">
        <v>3</v>
      </c>
      <c r="AH5308" t="s">
        <v>81</v>
      </c>
      <c r="AI5308">
        <v>24</v>
      </c>
      <c r="AJ5308" t="s">
        <v>1344</v>
      </c>
      <c r="AK5308">
        <v>430</v>
      </c>
      <c r="AL5308" t="s">
        <v>10190</v>
      </c>
      <c r="AM5308">
        <v>2</v>
      </c>
      <c r="AN5308" t="s">
        <v>119</v>
      </c>
      <c r="AO5308">
        <v>430210</v>
      </c>
      <c r="AP5308">
        <v>430210</v>
      </c>
      <c r="AQ5308" t="s">
        <v>23387</v>
      </c>
      <c r="AR5308" t="s">
        <v>25884</v>
      </c>
      <c r="AS5308">
        <v>2</v>
      </c>
      <c r="AT5308" t="s">
        <v>1413</v>
      </c>
      <c r="AU5308" t="s">
        <v>25854</v>
      </c>
      <c r="AX5308">
        <v>55.217540002244199</v>
      </c>
      <c r="AY5308">
        <v>10.5947259361297</v>
      </c>
      <c r="AZ5308" t="s">
        <v>62</v>
      </c>
      <c r="BA5308">
        <v>1083</v>
      </c>
      <c r="BB5308" t="s">
        <v>2861</v>
      </c>
    </row>
    <row r="5309" spans="1:54" x14ac:dyDescent="0.25">
      <c r="A5309" s="1">
        <v>45200</v>
      </c>
      <c r="B5309">
        <v>477300</v>
      </c>
      <c r="C5309" t="s">
        <v>25885</v>
      </c>
      <c r="D5309">
        <v>5856</v>
      </c>
      <c r="E5309" t="s">
        <v>17950</v>
      </c>
      <c r="F5309" t="s">
        <v>50220</v>
      </c>
      <c r="G5309">
        <v>42285919</v>
      </c>
      <c r="H5309">
        <v>1001822817</v>
      </c>
      <c r="I5309" t="s">
        <v>23616</v>
      </c>
      <c r="J5309" t="s">
        <v>25886</v>
      </c>
      <c r="K5309" t="s">
        <v>23600</v>
      </c>
      <c r="L5309" t="s">
        <v>49964</v>
      </c>
      <c r="M5309">
        <v>602</v>
      </c>
      <c r="N5309">
        <v>1</v>
      </c>
      <c r="R5309" s="1">
        <v>44120</v>
      </c>
      <c r="S5309" t="s">
        <v>56</v>
      </c>
      <c r="W5309">
        <v>5</v>
      </c>
      <c r="X5309" t="s">
        <v>557</v>
      </c>
      <c r="Y5309">
        <v>7</v>
      </c>
      <c r="Z5309" t="s">
        <v>1499</v>
      </c>
      <c r="AB5309">
        <v>186610</v>
      </c>
      <c r="AC5309">
        <v>141</v>
      </c>
      <c r="AD5309" t="s">
        <v>46688</v>
      </c>
      <c r="AE5309">
        <v>1022</v>
      </c>
      <c r="AF5309" t="s">
        <v>46688</v>
      </c>
      <c r="AG5309">
        <v>1</v>
      </c>
      <c r="AH5309" t="s">
        <v>44482</v>
      </c>
      <c r="AI5309">
        <v>84</v>
      </c>
      <c r="AJ5309" t="s">
        <v>46689</v>
      </c>
      <c r="AK5309">
        <v>430</v>
      </c>
      <c r="AL5309" t="s">
        <v>10190</v>
      </c>
      <c r="AQ5309" t="s">
        <v>25887</v>
      </c>
      <c r="AR5309" t="s">
        <v>25888</v>
      </c>
      <c r="AS5309">
        <v>0</v>
      </c>
      <c r="AT5309" t="s">
        <v>61</v>
      </c>
      <c r="AU5309" t="s">
        <v>49965</v>
      </c>
      <c r="AX5309">
        <v>55.242370549999997</v>
      </c>
      <c r="AY5309">
        <v>10.53961039</v>
      </c>
      <c r="AZ5309" t="s">
        <v>62</v>
      </c>
      <c r="BA5309">
        <v>1083</v>
      </c>
      <c r="BB5309" t="s">
        <v>2861</v>
      </c>
    </row>
    <row r="5310" spans="1:54" x14ac:dyDescent="0.25">
      <c r="A5310" s="1">
        <v>45200</v>
      </c>
      <c r="B5310">
        <v>479000</v>
      </c>
      <c r="C5310" t="s">
        <v>25889</v>
      </c>
      <c r="D5310">
        <v>5700</v>
      </c>
      <c r="E5310" t="s">
        <v>10791</v>
      </c>
      <c r="F5310" t="s">
        <v>10413</v>
      </c>
      <c r="G5310">
        <v>29189730</v>
      </c>
      <c r="K5310" t="s">
        <v>16446</v>
      </c>
      <c r="L5310" t="s">
        <v>53730</v>
      </c>
      <c r="M5310">
        <v>6128</v>
      </c>
      <c r="N5310">
        <v>5</v>
      </c>
      <c r="R5310" s="1">
        <v>43794</v>
      </c>
      <c r="S5310" t="s">
        <v>80</v>
      </c>
      <c r="T5310">
        <v>479</v>
      </c>
      <c r="U5310" t="s">
        <v>10413</v>
      </c>
      <c r="W5310">
        <v>2</v>
      </c>
      <c r="X5310" t="s">
        <v>57</v>
      </c>
      <c r="Y5310">
        <v>5</v>
      </c>
      <c r="Z5310" t="s">
        <v>54458</v>
      </c>
      <c r="AB5310">
        <v>200701</v>
      </c>
      <c r="AC5310">
        <v>923</v>
      </c>
      <c r="AD5310" t="s">
        <v>58</v>
      </c>
      <c r="AE5310">
        <v>2013</v>
      </c>
      <c r="AF5310" t="s">
        <v>58</v>
      </c>
      <c r="AG5310">
        <v>1</v>
      </c>
      <c r="AH5310" t="s">
        <v>44482</v>
      </c>
      <c r="AI5310">
        <v>99</v>
      </c>
      <c r="AJ5310" t="s">
        <v>54511</v>
      </c>
      <c r="AK5310">
        <v>479</v>
      </c>
      <c r="AL5310" t="s">
        <v>10413</v>
      </c>
      <c r="AQ5310" t="s">
        <v>16448</v>
      </c>
      <c r="AR5310" t="s">
        <v>15785</v>
      </c>
      <c r="AS5310">
        <v>0</v>
      </c>
      <c r="AT5310" t="s">
        <v>61</v>
      </c>
      <c r="AU5310" t="s">
        <v>16449</v>
      </c>
      <c r="AV5310" t="s">
        <v>52612</v>
      </c>
      <c r="AX5310">
        <v>55.059919190000002</v>
      </c>
      <c r="AY5310">
        <v>10.60857803</v>
      </c>
      <c r="AZ5310" t="s">
        <v>62</v>
      </c>
      <c r="BA5310">
        <v>1083</v>
      </c>
      <c r="BB5310" t="s">
        <v>2861</v>
      </c>
    </row>
    <row r="5311" spans="1:54" x14ac:dyDescent="0.25">
      <c r="A5311" s="1">
        <v>45200</v>
      </c>
      <c r="B5311">
        <v>479001</v>
      </c>
      <c r="C5311" t="s">
        <v>25890</v>
      </c>
      <c r="D5311">
        <v>5700</v>
      </c>
      <c r="E5311" t="s">
        <v>10791</v>
      </c>
      <c r="F5311" t="s">
        <v>25891</v>
      </c>
      <c r="G5311">
        <v>29189730</v>
      </c>
      <c r="H5311">
        <v>1003318483</v>
      </c>
      <c r="I5311" t="s">
        <v>25892</v>
      </c>
      <c r="J5311" t="s">
        <v>25893</v>
      </c>
      <c r="K5311" t="s">
        <v>25894</v>
      </c>
      <c r="L5311" t="s">
        <v>53731</v>
      </c>
      <c r="M5311">
        <v>4613</v>
      </c>
      <c r="N5311">
        <v>43</v>
      </c>
      <c r="R5311" s="1">
        <v>40787</v>
      </c>
      <c r="S5311" t="s">
        <v>56</v>
      </c>
      <c r="T5311">
        <v>479</v>
      </c>
      <c r="U5311" t="s">
        <v>10413</v>
      </c>
      <c r="V5311" s="1">
        <v>40755</v>
      </c>
      <c r="W5311">
        <v>2</v>
      </c>
      <c r="X5311" t="s">
        <v>57</v>
      </c>
      <c r="Y5311">
        <v>1</v>
      </c>
      <c r="Z5311" t="s">
        <v>46545</v>
      </c>
      <c r="AA5311">
        <v>6</v>
      </c>
      <c r="AB5311">
        <v>195404</v>
      </c>
      <c r="AC5311">
        <v>121</v>
      </c>
      <c r="AD5311" t="s">
        <v>70</v>
      </c>
      <c r="AE5311">
        <v>1012</v>
      </c>
      <c r="AF5311" t="s">
        <v>71</v>
      </c>
      <c r="AG5311">
        <v>3</v>
      </c>
      <c r="AH5311" t="s">
        <v>81</v>
      </c>
      <c r="AI5311">
        <v>21</v>
      </c>
      <c r="AJ5311" t="s">
        <v>52613</v>
      </c>
      <c r="AK5311">
        <v>479</v>
      </c>
      <c r="AL5311" t="s">
        <v>10413</v>
      </c>
      <c r="AQ5311" t="s">
        <v>25895</v>
      </c>
      <c r="AR5311" t="s">
        <v>25896</v>
      </c>
      <c r="AS5311">
        <v>0</v>
      </c>
      <c r="AT5311" t="s">
        <v>61</v>
      </c>
      <c r="AU5311" t="s">
        <v>25897</v>
      </c>
      <c r="AW5311" t="s">
        <v>53151</v>
      </c>
      <c r="AZ5311" t="s">
        <v>62</v>
      </c>
      <c r="BA5311">
        <v>1083</v>
      </c>
      <c r="BB5311" t="s">
        <v>2861</v>
      </c>
    </row>
    <row r="5312" spans="1:54" x14ac:dyDescent="0.25">
      <c r="A5312" s="1">
        <v>45200</v>
      </c>
      <c r="B5312">
        <v>479002</v>
      </c>
      <c r="C5312" t="s">
        <v>50221</v>
      </c>
      <c r="D5312">
        <v>5700</v>
      </c>
      <c r="E5312" t="s">
        <v>10791</v>
      </c>
      <c r="F5312" t="s">
        <v>50222</v>
      </c>
      <c r="G5312">
        <v>29189730</v>
      </c>
      <c r="H5312">
        <v>1003318252</v>
      </c>
      <c r="I5312" t="s">
        <v>50223</v>
      </c>
      <c r="J5312" t="s">
        <v>25898</v>
      </c>
      <c r="K5312" t="s">
        <v>10938</v>
      </c>
      <c r="L5312" t="s">
        <v>45056</v>
      </c>
      <c r="M5312">
        <v>1695</v>
      </c>
      <c r="N5312">
        <v>69</v>
      </c>
      <c r="R5312" s="1">
        <v>40787</v>
      </c>
      <c r="S5312" t="s">
        <v>56</v>
      </c>
      <c r="T5312">
        <v>479</v>
      </c>
      <c r="U5312" t="s">
        <v>10413</v>
      </c>
      <c r="V5312" s="1">
        <v>40755</v>
      </c>
      <c r="W5312">
        <v>2</v>
      </c>
      <c r="X5312" t="s">
        <v>57</v>
      </c>
      <c r="Y5312">
        <v>1</v>
      </c>
      <c r="Z5312" t="s">
        <v>46545</v>
      </c>
      <c r="AA5312">
        <v>9</v>
      </c>
      <c r="AB5312">
        <v>195604</v>
      </c>
      <c r="AC5312">
        <v>121</v>
      </c>
      <c r="AD5312" t="s">
        <v>70</v>
      </c>
      <c r="AE5312">
        <v>1012</v>
      </c>
      <c r="AF5312" t="s">
        <v>71</v>
      </c>
      <c r="AG5312">
        <v>3</v>
      </c>
      <c r="AH5312" t="s">
        <v>81</v>
      </c>
      <c r="AI5312">
        <v>21</v>
      </c>
      <c r="AJ5312" t="s">
        <v>52613</v>
      </c>
      <c r="AK5312">
        <v>479</v>
      </c>
      <c r="AL5312" t="s">
        <v>10413</v>
      </c>
      <c r="AQ5312" t="s">
        <v>25899</v>
      </c>
      <c r="AR5312" t="s">
        <v>25900</v>
      </c>
      <c r="AS5312">
        <v>0</v>
      </c>
      <c r="AT5312" t="s">
        <v>61</v>
      </c>
      <c r="AU5312" t="s">
        <v>45057</v>
      </c>
      <c r="AX5312">
        <v>55.040167411013996</v>
      </c>
      <c r="AY5312">
        <v>10.6152332405109</v>
      </c>
      <c r="AZ5312" t="s">
        <v>62</v>
      </c>
      <c r="BA5312">
        <v>1083</v>
      </c>
      <c r="BB5312" t="s">
        <v>2861</v>
      </c>
    </row>
    <row r="5313" spans="1:54" x14ac:dyDescent="0.25">
      <c r="A5313" s="1">
        <v>45200</v>
      </c>
      <c r="B5313">
        <v>479003</v>
      </c>
      <c r="C5313" t="s">
        <v>21501</v>
      </c>
      <c r="D5313">
        <v>5700</v>
      </c>
      <c r="E5313" t="s">
        <v>10791</v>
      </c>
      <c r="F5313" t="s">
        <v>2418</v>
      </c>
      <c r="G5313">
        <v>29189730</v>
      </c>
      <c r="H5313">
        <v>1003318628</v>
      </c>
      <c r="I5313" t="s">
        <v>25901</v>
      </c>
      <c r="J5313" t="s">
        <v>25902</v>
      </c>
      <c r="K5313" t="s">
        <v>25903</v>
      </c>
      <c r="L5313" t="s">
        <v>11172</v>
      </c>
      <c r="M5313">
        <v>6880</v>
      </c>
      <c r="N5313">
        <v>2</v>
      </c>
      <c r="R5313" s="1">
        <v>40735</v>
      </c>
      <c r="S5313" t="s">
        <v>56</v>
      </c>
      <c r="T5313">
        <v>479</v>
      </c>
      <c r="U5313" t="s">
        <v>10413</v>
      </c>
      <c r="V5313" s="1">
        <v>40755</v>
      </c>
      <c r="W5313">
        <v>2</v>
      </c>
      <c r="X5313" t="s">
        <v>57</v>
      </c>
      <c r="Y5313">
        <v>1</v>
      </c>
      <c r="Z5313" t="s">
        <v>46545</v>
      </c>
      <c r="AA5313">
        <v>10</v>
      </c>
      <c r="AB5313">
        <v>190101</v>
      </c>
      <c r="AC5313">
        <v>121</v>
      </c>
      <c r="AD5313" t="s">
        <v>70</v>
      </c>
      <c r="AE5313">
        <v>1012</v>
      </c>
      <c r="AF5313" t="s">
        <v>71</v>
      </c>
      <c r="AG5313">
        <v>3</v>
      </c>
      <c r="AH5313" t="s">
        <v>81</v>
      </c>
      <c r="AI5313">
        <v>21</v>
      </c>
      <c r="AJ5313" t="s">
        <v>52613</v>
      </c>
      <c r="AK5313">
        <v>479</v>
      </c>
      <c r="AL5313" t="s">
        <v>10413</v>
      </c>
      <c r="AM5313">
        <v>2</v>
      </c>
      <c r="AN5313" t="s">
        <v>119</v>
      </c>
      <c r="AO5313">
        <v>479012</v>
      </c>
      <c r="AQ5313" t="s">
        <v>25904</v>
      </c>
      <c r="AR5313" t="s">
        <v>25905</v>
      </c>
      <c r="AS5313">
        <v>0</v>
      </c>
      <c r="AT5313" t="s">
        <v>61</v>
      </c>
      <c r="AU5313" t="s">
        <v>7274</v>
      </c>
      <c r="AX5313">
        <v>55.060959192957903</v>
      </c>
      <c r="AY5313">
        <v>10.608211377870299</v>
      </c>
      <c r="AZ5313" t="s">
        <v>62</v>
      </c>
      <c r="BA5313">
        <v>1083</v>
      </c>
      <c r="BB5313" t="s">
        <v>2861</v>
      </c>
    </row>
    <row r="5314" spans="1:54" x14ac:dyDescent="0.25">
      <c r="A5314" s="1">
        <v>45200</v>
      </c>
      <c r="B5314">
        <v>479004</v>
      </c>
      <c r="C5314" t="s">
        <v>50224</v>
      </c>
      <c r="D5314">
        <v>5700</v>
      </c>
      <c r="E5314" t="s">
        <v>10791</v>
      </c>
      <c r="F5314" t="s">
        <v>50225</v>
      </c>
      <c r="I5314" t="s">
        <v>45893</v>
      </c>
      <c r="K5314" t="s">
        <v>25906</v>
      </c>
      <c r="L5314" t="s">
        <v>50226</v>
      </c>
      <c r="R5314" s="1">
        <v>40162</v>
      </c>
      <c r="S5314" t="s">
        <v>80</v>
      </c>
      <c r="T5314">
        <v>479</v>
      </c>
      <c r="U5314" t="s">
        <v>10413</v>
      </c>
      <c r="V5314" s="1">
        <v>33390</v>
      </c>
      <c r="W5314">
        <v>2</v>
      </c>
      <c r="X5314" t="s">
        <v>57</v>
      </c>
      <c r="Y5314">
        <v>1</v>
      </c>
      <c r="Z5314" t="s">
        <v>46545</v>
      </c>
      <c r="AA5314">
        <v>4</v>
      </c>
      <c r="AC5314">
        <v>121</v>
      </c>
      <c r="AD5314" t="s">
        <v>70</v>
      </c>
      <c r="AE5314">
        <v>1012</v>
      </c>
      <c r="AF5314" t="s">
        <v>71</v>
      </c>
      <c r="AG5314">
        <v>3</v>
      </c>
      <c r="AH5314" t="s">
        <v>81</v>
      </c>
      <c r="AI5314">
        <v>22</v>
      </c>
      <c r="AJ5314" t="s">
        <v>52628</v>
      </c>
      <c r="AK5314">
        <v>479</v>
      </c>
      <c r="AL5314" t="s">
        <v>10413</v>
      </c>
      <c r="AS5314">
        <v>0</v>
      </c>
      <c r="AT5314" t="s">
        <v>61</v>
      </c>
      <c r="AU5314" t="s">
        <v>50226</v>
      </c>
      <c r="AX5314">
        <v>55.075970875840099</v>
      </c>
      <c r="AY5314">
        <v>10.6275110036458</v>
      </c>
      <c r="AZ5314" t="s">
        <v>62</v>
      </c>
      <c r="BA5314">
        <v>1083</v>
      </c>
      <c r="BB5314" t="s">
        <v>2861</v>
      </c>
    </row>
    <row r="5315" spans="1:54" x14ac:dyDescent="0.25">
      <c r="A5315" s="1">
        <v>45200</v>
      </c>
      <c r="B5315">
        <v>479005</v>
      </c>
      <c r="C5315" t="s">
        <v>45894</v>
      </c>
      <c r="D5315">
        <v>5700</v>
      </c>
      <c r="E5315" t="s">
        <v>10791</v>
      </c>
      <c r="F5315" t="s">
        <v>45895</v>
      </c>
      <c r="I5315" t="s">
        <v>45896</v>
      </c>
      <c r="K5315" t="s">
        <v>25907</v>
      </c>
      <c r="L5315" t="s">
        <v>45897</v>
      </c>
      <c r="M5315">
        <v>2016</v>
      </c>
      <c r="N5315">
        <v>14</v>
      </c>
      <c r="R5315" s="1">
        <v>40162</v>
      </c>
      <c r="S5315" t="s">
        <v>80</v>
      </c>
      <c r="T5315">
        <v>479</v>
      </c>
      <c r="U5315" t="s">
        <v>10413</v>
      </c>
      <c r="V5315" s="1">
        <v>30834</v>
      </c>
      <c r="W5315">
        <v>2</v>
      </c>
      <c r="X5315" t="s">
        <v>57</v>
      </c>
      <c r="Y5315">
        <v>1</v>
      </c>
      <c r="Z5315" t="s">
        <v>46545</v>
      </c>
      <c r="AA5315">
        <v>5</v>
      </c>
      <c r="AB5315">
        <v>195204</v>
      </c>
      <c r="AC5315">
        <v>121</v>
      </c>
      <c r="AD5315" t="s">
        <v>70</v>
      </c>
      <c r="AE5315">
        <v>1012</v>
      </c>
      <c r="AF5315" t="s">
        <v>71</v>
      </c>
      <c r="AG5315">
        <v>3</v>
      </c>
      <c r="AH5315" t="s">
        <v>81</v>
      </c>
      <c r="AI5315">
        <v>21</v>
      </c>
      <c r="AJ5315" t="s">
        <v>52613</v>
      </c>
      <c r="AK5315">
        <v>479</v>
      </c>
      <c r="AL5315" t="s">
        <v>10413</v>
      </c>
      <c r="AS5315">
        <v>0</v>
      </c>
      <c r="AT5315" t="s">
        <v>61</v>
      </c>
      <c r="AU5315" t="s">
        <v>45169</v>
      </c>
      <c r="AX5315">
        <v>55.051636154493004</v>
      </c>
      <c r="AY5315">
        <v>10.658376292464199</v>
      </c>
      <c r="AZ5315" t="s">
        <v>62</v>
      </c>
      <c r="BA5315">
        <v>1083</v>
      </c>
      <c r="BB5315" t="s">
        <v>2861</v>
      </c>
    </row>
    <row r="5316" spans="1:54" x14ac:dyDescent="0.25">
      <c r="A5316" s="1">
        <v>45200</v>
      </c>
      <c r="B5316">
        <v>479006</v>
      </c>
      <c r="C5316" t="s">
        <v>50227</v>
      </c>
      <c r="D5316">
        <v>5700</v>
      </c>
      <c r="E5316" t="s">
        <v>10791</v>
      </c>
      <c r="F5316" t="s">
        <v>50228</v>
      </c>
      <c r="I5316" t="s">
        <v>25908</v>
      </c>
      <c r="K5316" t="s">
        <v>25909</v>
      </c>
      <c r="L5316" t="s">
        <v>50229</v>
      </c>
      <c r="R5316" s="1">
        <v>40162</v>
      </c>
      <c r="S5316" t="s">
        <v>80</v>
      </c>
      <c r="T5316">
        <v>479</v>
      </c>
      <c r="U5316" t="s">
        <v>10413</v>
      </c>
      <c r="V5316" s="1">
        <v>28399</v>
      </c>
      <c r="W5316">
        <v>2</v>
      </c>
      <c r="X5316" t="s">
        <v>57</v>
      </c>
      <c r="Y5316">
        <v>1</v>
      </c>
      <c r="Z5316" t="s">
        <v>46545</v>
      </c>
      <c r="AA5316">
        <v>7</v>
      </c>
      <c r="AC5316">
        <v>121</v>
      </c>
      <c r="AD5316" t="s">
        <v>70</v>
      </c>
      <c r="AE5316">
        <v>1012</v>
      </c>
      <c r="AF5316" t="s">
        <v>71</v>
      </c>
      <c r="AG5316">
        <v>3</v>
      </c>
      <c r="AH5316" t="s">
        <v>81</v>
      </c>
      <c r="AI5316">
        <v>22</v>
      </c>
      <c r="AJ5316" t="s">
        <v>52628</v>
      </c>
      <c r="AK5316">
        <v>479</v>
      </c>
      <c r="AL5316" t="s">
        <v>10413</v>
      </c>
      <c r="AS5316">
        <v>0</v>
      </c>
      <c r="AT5316" t="s">
        <v>61</v>
      </c>
      <c r="AU5316" t="s">
        <v>50229</v>
      </c>
      <c r="AX5316">
        <v>55.070284735748103</v>
      </c>
      <c r="AY5316">
        <v>10.6221703643417</v>
      </c>
      <c r="AZ5316" t="s">
        <v>62</v>
      </c>
      <c r="BA5316">
        <v>1083</v>
      </c>
      <c r="BB5316" t="s">
        <v>2861</v>
      </c>
    </row>
    <row r="5317" spans="1:54" x14ac:dyDescent="0.25">
      <c r="A5317" s="1">
        <v>45200</v>
      </c>
      <c r="B5317">
        <v>479007</v>
      </c>
      <c r="C5317" t="s">
        <v>25910</v>
      </c>
      <c r="D5317">
        <v>5700</v>
      </c>
      <c r="E5317" t="s">
        <v>10791</v>
      </c>
      <c r="F5317" t="s">
        <v>25911</v>
      </c>
      <c r="G5317">
        <v>29189730</v>
      </c>
      <c r="H5317">
        <v>1003318550</v>
      </c>
      <c r="I5317" t="s">
        <v>10930</v>
      </c>
      <c r="J5317" t="s">
        <v>25912</v>
      </c>
      <c r="K5317" t="s">
        <v>25913</v>
      </c>
      <c r="L5317" t="s">
        <v>50230</v>
      </c>
      <c r="M5317">
        <v>5265</v>
      </c>
      <c r="N5317">
        <v>31</v>
      </c>
      <c r="R5317" s="1">
        <v>40801</v>
      </c>
      <c r="S5317" t="s">
        <v>56</v>
      </c>
      <c r="T5317">
        <v>479</v>
      </c>
      <c r="U5317" t="s">
        <v>10413</v>
      </c>
      <c r="V5317" s="1">
        <v>40755</v>
      </c>
      <c r="W5317">
        <v>2</v>
      </c>
      <c r="X5317" t="s">
        <v>57</v>
      </c>
      <c r="Y5317">
        <v>1</v>
      </c>
      <c r="Z5317" t="s">
        <v>46545</v>
      </c>
      <c r="AA5317">
        <v>9</v>
      </c>
      <c r="AB5317">
        <v>194901</v>
      </c>
      <c r="AC5317">
        <v>121</v>
      </c>
      <c r="AD5317" t="s">
        <v>70</v>
      </c>
      <c r="AE5317">
        <v>1012</v>
      </c>
      <c r="AF5317" t="s">
        <v>71</v>
      </c>
      <c r="AG5317">
        <v>3</v>
      </c>
      <c r="AH5317" t="s">
        <v>81</v>
      </c>
      <c r="AI5317">
        <v>21</v>
      </c>
      <c r="AJ5317" t="s">
        <v>52613</v>
      </c>
      <c r="AK5317">
        <v>479</v>
      </c>
      <c r="AL5317" t="s">
        <v>10413</v>
      </c>
      <c r="AQ5317" t="s">
        <v>25914</v>
      </c>
      <c r="AR5317" t="s">
        <v>25915</v>
      </c>
      <c r="AS5317">
        <v>0</v>
      </c>
      <c r="AT5317" t="s">
        <v>61</v>
      </c>
      <c r="AU5317" t="s">
        <v>50231</v>
      </c>
      <c r="AZ5317" t="s">
        <v>62</v>
      </c>
      <c r="BA5317">
        <v>1083</v>
      </c>
      <c r="BB5317" t="s">
        <v>2861</v>
      </c>
    </row>
    <row r="5318" spans="1:54" x14ac:dyDescent="0.25">
      <c r="A5318" s="1">
        <v>45200</v>
      </c>
      <c r="B5318">
        <v>479008</v>
      </c>
      <c r="C5318" t="s">
        <v>25916</v>
      </c>
      <c r="D5318">
        <v>5700</v>
      </c>
      <c r="E5318" t="s">
        <v>10791</v>
      </c>
      <c r="F5318" t="s">
        <v>25917</v>
      </c>
      <c r="G5318">
        <v>29189730</v>
      </c>
      <c r="H5318">
        <v>1003318227</v>
      </c>
      <c r="I5318" t="s">
        <v>25918</v>
      </c>
      <c r="J5318" t="s">
        <v>25919</v>
      </c>
      <c r="K5318" t="s">
        <v>25920</v>
      </c>
      <c r="L5318" t="s">
        <v>25921</v>
      </c>
      <c r="M5318">
        <v>1380</v>
      </c>
      <c r="N5318">
        <v>12</v>
      </c>
      <c r="R5318" s="1">
        <v>43784</v>
      </c>
      <c r="S5318" t="s">
        <v>56</v>
      </c>
      <c r="T5318">
        <v>479</v>
      </c>
      <c r="U5318" t="s">
        <v>10413</v>
      </c>
      <c r="W5318">
        <v>2</v>
      </c>
      <c r="X5318" t="s">
        <v>57</v>
      </c>
      <c r="Y5318">
        <v>1</v>
      </c>
      <c r="Z5318" t="s">
        <v>46545</v>
      </c>
      <c r="AA5318">
        <v>9</v>
      </c>
      <c r="AB5318">
        <v>198208</v>
      </c>
      <c r="AC5318">
        <v>121</v>
      </c>
      <c r="AD5318" t="s">
        <v>70</v>
      </c>
      <c r="AE5318">
        <v>1012</v>
      </c>
      <c r="AF5318" t="s">
        <v>71</v>
      </c>
      <c r="AG5318">
        <v>1</v>
      </c>
      <c r="AH5318" t="s">
        <v>44482</v>
      </c>
      <c r="AI5318">
        <v>21</v>
      </c>
      <c r="AJ5318" t="s">
        <v>52613</v>
      </c>
      <c r="AK5318">
        <v>479</v>
      </c>
      <c r="AL5318" t="s">
        <v>10413</v>
      </c>
      <c r="AQ5318" t="s">
        <v>25922</v>
      </c>
      <c r="AR5318" t="s">
        <v>25923</v>
      </c>
      <c r="AS5318">
        <v>0</v>
      </c>
      <c r="AT5318" t="s">
        <v>61</v>
      </c>
      <c r="AU5318" t="s">
        <v>25924</v>
      </c>
      <c r="AX5318">
        <v>55.03856742</v>
      </c>
      <c r="AY5318">
        <v>10.540583679999999</v>
      </c>
      <c r="AZ5318" t="s">
        <v>62</v>
      </c>
      <c r="BA5318">
        <v>1083</v>
      </c>
      <c r="BB5318" t="s">
        <v>2861</v>
      </c>
    </row>
    <row r="5319" spans="1:54" x14ac:dyDescent="0.25">
      <c r="A5319" s="1">
        <v>45200</v>
      </c>
      <c r="B5319">
        <v>479009</v>
      </c>
      <c r="C5319" t="s">
        <v>50232</v>
      </c>
      <c r="D5319">
        <v>5700</v>
      </c>
      <c r="E5319" t="s">
        <v>10791</v>
      </c>
      <c r="F5319" t="s">
        <v>50233</v>
      </c>
      <c r="G5319">
        <v>29189730</v>
      </c>
      <c r="H5319">
        <v>1003318100</v>
      </c>
      <c r="I5319" t="s">
        <v>25925</v>
      </c>
      <c r="J5319" t="s">
        <v>25926</v>
      </c>
      <c r="K5319" t="s">
        <v>25927</v>
      </c>
      <c r="L5319" t="s">
        <v>50234</v>
      </c>
      <c r="M5319">
        <v>421</v>
      </c>
      <c r="N5319">
        <v>25</v>
      </c>
      <c r="R5319" s="1">
        <v>43371</v>
      </c>
      <c r="S5319" t="s">
        <v>56</v>
      </c>
      <c r="T5319">
        <v>479</v>
      </c>
      <c r="U5319" t="s">
        <v>10413</v>
      </c>
      <c r="W5319">
        <v>2</v>
      </c>
      <c r="X5319" t="s">
        <v>57</v>
      </c>
      <c r="Y5319">
        <v>1</v>
      </c>
      <c r="Z5319" t="s">
        <v>46545</v>
      </c>
      <c r="AA5319">
        <v>6</v>
      </c>
      <c r="AC5319">
        <v>121</v>
      </c>
      <c r="AD5319" t="s">
        <v>70</v>
      </c>
      <c r="AE5319">
        <v>1012</v>
      </c>
      <c r="AF5319" t="s">
        <v>71</v>
      </c>
      <c r="AG5319">
        <v>1</v>
      </c>
      <c r="AH5319" t="s">
        <v>44482</v>
      </c>
      <c r="AI5319">
        <v>21</v>
      </c>
      <c r="AJ5319" t="s">
        <v>52613</v>
      </c>
      <c r="AK5319">
        <v>479</v>
      </c>
      <c r="AL5319" t="s">
        <v>10413</v>
      </c>
      <c r="AQ5319" t="s">
        <v>25928</v>
      </c>
      <c r="AR5319" t="s">
        <v>25929</v>
      </c>
      <c r="AS5319">
        <v>0</v>
      </c>
      <c r="AT5319" t="s">
        <v>61</v>
      </c>
      <c r="AU5319" t="s">
        <v>25930</v>
      </c>
      <c r="AW5319" t="s">
        <v>50235</v>
      </c>
      <c r="AX5319">
        <v>55.048811370000003</v>
      </c>
      <c r="AY5319">
        <v>10.66544202</v>
      </c>
      <c r="AZ5319" t="s">
        <v>62</v>
      </c>
      <c r="BA5319">
        <v>1083</v>
      </c>
      <c r="BB5319" t="s">
        <v>2861</v>
      </c>
    </row>
    <row r="5320" spans="1:54" x14ac:dyDescent="0.25">
      <c r="A5320" s="1">
        <v>45200</v>
      </c>
      <c r="B5320">
        <v>479010</v>
      </c>
      <c r="C5320" t="s">
        <v>25931</v>
      </c>
      <c r="D5320">
        <v>5700</v>
      </c>
      <c r="E5320" t="s">
        <v>10791</v>
      </c>
      <c r="F5320" t="s">
        <v>25932</v>
      </c>
      <c r="G5320">
        <v>29189730</v>
      </c>
      <c r="H5320">
        <v>1003318653</v>
      </c>
      <c r="I5320" t="s">
        <v>25933</v>
      </c>
      <c r="J5320" t="s">
        <v>25934</v>
      </c>
      <c r="K5320" t="s">
        <v>25935</v>
      </c>
      <c r="L5320" t="s">
        <v>25936</v>
      </c>
      <c r="M5320">
        <v>6920</v>
      </c>
      <c r="N5320">
        <v>2</v>
      </c>
      <c r="R5320" s="1">
        <v>43703</v>
      </c>
      <c r="S5320" t="s">
        <v>56</v>
      </c>
      <c r="T5320">
        <v>479</v>
      </c>
      <c r="U5320" t="s">
        <v>10413</v>
      </c>
      <c r="W5320">
        <v>2</v>
      </c>
      <c r="X5320" t="s">
        <v>57</v>
      </c>
      <c r="Y5320">
        <v>1</v>
      </c>
      <c r="Z5320" t="s">
        <v>46545</v>
      </c>
      <c r="AA5320">
        <v>6</v>
      </c>
      <c r="AC5320">
        <v>121</v>
      </c>
      <c r="AD5320" t="s">
        <v>70</v>
      </c>
      <c r="AE5320">
        <v>1012</v>
      </c>
      <c r="AF5320" t="s">
        <v>71</v>
      </c>
      <c r="AG5320">
        <v>1</v>
      </c>
      <c r="AH5320" t="s">
        <v>44482</v>
      </c>
      <c r="AI5320">
        <v>21</v>
      </c>
      <c r="AJ5320" t="s">
        <v>52613</v>
      </c>
      <c r="AK5320">
        <v>479</v>
      </c>
      <c r="AL5320" t="s">
        <v>10413</v>
      </c>
      <c r="AQ5320" t="s">
        <v>25937</v>
      </c>
      <c r="AR5320" t="s">
        <v>25938</v>
      </c>
      <c r="AS5320">
        <v>0</v>
      </c>
      <c r="AT5320" t="s">
        <v>61</v>
      </c>
      <c r="AU5320" t="s">
        <v>3786</v>
      </c>
      <c r="AW5320" t="s">
        <v>25939</v>
      </c>
      <c r="AX5320">
        <v>55.087210169999999</v>
      </c>
      <c r="AY5320">
        <v>10.61998359</v>
      </c>
      <c r="AZ5320" t="s">
        <v>62</v>
      </c>
      <c r="BA5320">
        <v>1083</v>
      </c>
      <c r="BB5320" t="s">
        <v>2861</v>
      </c>
    </row>
    <row r="5321" spans="1:54" x14ac:dyDescent="0.25">
      <c r="A5321" s="1">
        <v>45200</v>
      </c>
      <c r="B5321">
        <v>479011</v>
      </c>
      <c r="C5321" t="s">
        <v>20135</v>
      </c>
      <c r="D5321">
        <v>5700</v>
      </c>
      <c r="E5321" t="s">
        <v>10791</v>
      </c>
      <c r="F5321" t="s">
        <v>20136</v>
      </c>
      <c r="G5321">
        <v>29189730</v>
      </c>
      <c r="H5321">
        <v>1003318367</v>
      </c>
      <c r="I5321" t="s">
        <v>25940</v>
      </c>
      <c r="J5321" t="s">
        <v>25941</v>
      </c>
      <c r="K5321" t="s">
        <v>25942</v>
      </c>
      <c r="L5321" t="s">
        <v>25943</v>
      </c>
      <c r="M5321">
        <v>2537</v>
      </c>
      <c r="N5321">
        <v>31</v>
      </c>
      <c r="R5321" s="1">
        <v>44168</v>
      </c>
      <c r="S5321" t="s">
        <v>56</v>
      </c>
      <c r="T5321">
        <v>479</v>
      </c>
      <c r="U5321" t="s">
        <v>10413</v>
      </c>
      <c r="W5321">
        <v>2</v>
      </c>
      <c r="X5321" t="s">
        <v>57</v>
      </c>
      <c r="Y5321">
        <v>1</v>
      </c>
      <c r="Z5321" t="s">
        <v>46545</v>
      </c>
      <c r="AA5321">
        <v>6</v>
      </c>
      <c r="AB5321">
        <v>193204</v>
      </c>
      <c r="AC5321">
        <v>121</v>
      </c>
      <c r="AD5321" t="s">
        <v>70</v>
      </c>
      <c r="AE5321">
        <v>1012</v>
      </c>
      <c r="AF5321" t="s">
        <v>71</v>
      </c>
      <c r="AG5321">
        <v>1</v>
      </c>
      <c r="AH5321" t="s">
        <v>44482</v>
      </c>
      <c r="AI5321">
        <v>21</v>
      </c>
      <c r="AJ5321" t="s">
        <v>52613</v>
      </c>
      <c r="AK5321">
        <v>479</v>
      </c>
      <c r="AL5321" t="s">
        <v>10413</v>
      </c>
      <c r="AQ5321" t="s">
        <v>25944</v>
      </c>
      <c r="AR5321" t="s">
        <v>25945</v>
      </c>
      <c r="AS5321">
        <v>0</v>
      </c>
      <c r="AT5321" t="s">
        <v>61</v>
      </c>
      <c r="AU5321" t="s">
        <v>25946</v>
      </c>
      <c r="AX5321">
        <v>55.063906940000003</v>
      </c>
      <c r="AY5321">
        <v>10.584924940000001</v>
      </c>
      <c r="AZ5321" t="s">
        <v>62</v>
      </c>
      <c r="BA5321">
        <v>1083</v>
      </c>
      <c r="BB5321" t="s">
        <v>2861</v>
      </c>
    </row>
    <row r="5322" spans="1:54" x14ac:dyDescent="0.25">
      <c r="A5322" s="1">
        <v>45200</v>
      </c>
      <c r="B5322">
        <v>479012</v>
      </c>
      <c r="C5322" t="s">
        <v>54863</v>
      </c>
      <c r="D5322">
        <v>5700</v>
      </c>
      <c r="E5322" t="s">
        <v>10791</v>
      </c>
      <c r="F5322" t="s">
        <v>54863</v>
      </c>
      <c r="G5322">
        <v>29189730</v>
      </c>
      <c r="H5322">
        <v>1003318926</v>
      </c>
      <c r="I5322" t="s">
        <v>50236</v>
      </c>
      <c r="J5322" t="s">
        <v>25947</v>
      </c>
      <c r="K5322" t="s">
        <v>11682</v>
      </c>
      <c r="L5322" t="s">
        <v>54706</v>
      </c>
      <c r="M5322">
        <v>9719</v>
      </c>
      <c r="N5322">
        <v>2</v>
      </c>
      <c r="R5322" s="1">
        <v>40858</v>
      </c>
      <c r="S5322" t="s">
        <v>56</v>
      </c>
      <c r="T5322">
        <v>479</v>
      </c>
      <c r="U5322" t="s">
        <v>10413</v>
      </c>
      <c r="V5322" s="1">
        <v>40755</v>
      </c>
      <c r="W5322">
        <v>2</v>
      </c>
      <c r="X5322" t="s">
        <v>57</v>
      </c>
      <c r="Y5322">
        <v>1</v>
      </c>
      <c r="Z5322" t="s">
        <v>46545</v>
      </c>
      <c r="AA5322">
        <v>9</v>
      </c>
      <c r="AB5322">
        <v>191303</v>
      </c>
      <c r="AC5322">
        <v>121</v>
      </c>
      <c r="AD5322" t="s">
        <v>70</v>
      </c>
      <c r="AE5322">
        <v>1012</v>
      </c>
      <c r="AF5322" t="s">
        <v>71</v>
      </c>
      <c r="AG5322">
        <v>3</v>
      </c>
      <c r="AH5322" t="s">
        <v>81</v>
      </c>
      <c r="AI5322">
        <v>21</v>
      </c>
      <c r="AJ5322" t="s">
        <v>52613</v>
      </c>
      <c r="AK5322">
        <v>479</v>
      </c>
      <c r="AL5322" t="s">
        <v>10413</v>
      </c>
      <c r="AM5322">
        <v>2</v>
      </c>
      <c r="AN5322" t="s">
        <v>119</v>
      </c>
      <c r="AO5322">
        <v>280284</v>
      </c>
      <c r="AQ5322" t="s">
        <v>11683</v>
      </c>
      <c r="AR5322" t="s">
        <v>25948</v>
      </c>
      <c r="AS5322">
        <v>0</v>
      </c>
      <c r="AT5322" t="s">
        <v>61</v>
      </c>
      <c r="AU5322" t="s">
        <v>54707</v>
      </c>
      <c r="AX5322">
        <v>55.064198779179797</v>
      </c>
      <c r="AY5322">
        <v>10.6272868688685</v>
      </c>
      <c r="AZ5322" t="s">
        <v>62</v>
      </c>
      <c r="BA5322">
        <v>1083</v>
      </c>
      <c r="BB5322" t="s">
        <v>2861</v>
      </c>
    </row>
    <row r="5323" spans="1:54" x14ac:dyDescent="0.25">
      <c r="A5323" s="1">
        <v>45200</v>
      </c>
      <c r="B5323">
        <v>479013</v>
      </c>
      <c r="C5323" t="s">
        <v>25949</v>
      </c>
      <c r="D5323">
        <v>5700</v>
      </c>
      <c r="E5323" t="s">
        <v>10791</v>
      </c>
      <c r="F5323" t="s">
        <v>25950</v>
      </c>
      <c r="G5323">
        <v>38632019</v>
      </c>
      <c r="H5323">
        <v>1001769812</v>
      </c>
      <c r="I5323" t="s">
        <v>25951</v>
      </c>
      <c r="J5323" t="s">
        <v>25952</v>
      </c>
      <c r="K5323" t="s">
        <v>25953</v>
      </c>
      <c r="L5323" t="s">
        <v>50237</v>
      </c>
      <c r="M5323">
        <v>2417</v>
      </c>
      <c r="N5323">
        <v>30</v>
      </c>
      <c r="R5323" s="1">
        <v>43784</v>
      </c>
      <c r="S5323" t="s">
        <v>56</v>
      </c>
      <c r="W5323">
        <v>5</v>
      </c>
      <c r="X5323" t="s">
        <v>557</v>
      </c>
      <c r="Y5323">
        <v>1</v>
      </c>
      <c r="Z5323" t="s">
        <v>46545</v>
      </c>
      <c r="AA5323">
        <v>10</v>
      </c>
      <c r="AB5323">
        <v>189301</v>
      </c>
      <c r="AC5323">
        <v>121</v>
      </c>
      <c r="AD5323" t="s">
        <v>70</v>
      </c>
      <c r="AE5323">
        <v>1013</v>
      </c>
      <c r="AF5323" t="s">
        <v>558</v>
      </c>
      <c r="AG5323">
        <v>1</v>
      </c>
      <c r="AH5323" t="s">
        <v>44482</v>
      </c>
      <c r="AI5323">
        <v>21</v>
      </c>
      <c r="AJ5323" t="s">
        <v>52613</v>
      </c>
      <c r="AK5323">
        <v>479</v>
      </c>
      <c r="AL5323" t="s">
        <v>10413</v>
      </c>
      <c r="AQ5323" t="s">
        <v>25954</v>
      </c>
      <c r="AR5323" t="s">
        <v>25955</v>
      </c>
      <c r="AS5323">
        <v>0</v>
      </c>
      <c r="AT5323" t="s">
        <v>61</v>
      </c>
      <c r="AU5323" t="s">
        <v>50238</v>
      </c>
      <c r="AX5323">
        <v>55.062574570000002</v>
      </c>
      <c r="AY5323">
        <v>10.60433441</v>
      </c>
      <c r="AZ5323" t="s">
        <v>62</v>
      </c>
      <c r="BA5323">
        <v>1083</v>
      </c>
      <c r="BB5323" t="s">
        <v>2861</v>
      </c>
    </row>
    <row r="5324" spans="1:54" x14ac:dyDescent="0.25">
      <c r="A5324" s="1">
        <v>45200</v>
      </c>
      <c r="B5324">
        <v>479014</v>
      </c>
      <c r="C5324" t="s">
        <v>25956</v>
      </c>
      <c r="D5324">
        <v>5700</v>
      </c>
      <c r="E5324" t="s">
        <v>10791</v>
      </c>
      <c r="F5324" t="s">
        <v>25957</v>
      </c>
      <c r="G5324">
        <v>50280918</v>
      </c>
      <c r="H5324">
        <v>1001945435</v>
      </c>
      <c r="I5324" t="s">
        <v>25958</v>
      </c>
      <c r="J5324" t="s">
        <v>25959</v>
      </c>
      <c r="K5324" t="s">
        <v>25960</v>
      </c>
      <c r="L5324" t="s">
        <v>45898</v>
      </c>
      <c r="M5324">
        <v>4202</v>
      </c>
      <c r="N5324">
        <v>5</v>
      </c>
      <c r="R5324" s="1">
        <v>44092</v>
      </c>
      <c r="S5324" t="s">
        <v>641</v>
      </c>
      <c r="W5324">
        <v>5</v>
      </c>
      <c r="X5324" t="s">
        <v>557</v>
      </c>
      <c r="Y5324">
        <v>1</v>
      </c>
      <c r="Z5324" t="s">
        <v>46545</v>
      </c>
      <c r="AA5324">
        <v>10</v>
      </c>
      <c r="AB5324">
        <v>188005</v>
      </c>
      <c r="AC5324">
        <v>121</v>
      </c>
      <c r="AD5324" t="s">
        <v>70</v>
      </c>
      <c r="AE5324">
        <v>1013</v>
      </c>
      <c r="AF5324" t="s">
        <v>558</v>
      </c>
      <c r="AG5324">
        <v>1</v>
      </c>
      <c r="AH5324" t="s">
        <v>44482</v>
      </c>
      <c r="AI5324">
        <v>21</v>
      </c>
      <c r="AJ5324" t="s">
        <v>52613</v>
      </c>
      <c r="AK5324">
        <v>479</v>
      </c>
      <c r="AL5324" t="s">
        <v>10413</v>
      </c>
      <c r="AQ5324" t="s">
        <v>25961</v>
      </c>
      <c r="AR5324" t="s">
        <v>25962</v>
      </c>
      <c r="AS5324">
        <v>0</v>
      </c>
      <c r="AT5324" t="s">
        <v>61</v>
      </c>
      <c r="AU5324" t="s">
        <v>45899</v>
      </c>
      <c r="AX5324">
        <v>55.058046949999998</v>
      </c>
      <c r="AY5324">
        <v>10.608581539999999</v>
      </c>
      <c r="AZ5324" t="s">
        <v>62</v>
      </c>
      <c r="BA5324">
        <v>1083</v>
      </c>
      <c r="BB5324" t="s">
        <v>2861</v>
      </c>
    </row>
    <row r="5325" spans="1:54" x14ac:dyDescent="0.25">
      <c r="A5325" s="1">
        <v>45200</v>
      </c>
      <c r="B5325">
        <v>479015</v>
      </c>
      <c r="C5325" t="s">
        <v>54942</v>
      </c>
      <c r="D5325">
        <v>5881</v>
      </c>
      <c r="E5325" t="s">
        <v>53149</v>
      </c>
      <c r="F5325" t="s">
        <v>53148</v>
      </c>
      <c r="G5325">
        <v>29189730</v>
      </c>
      <c r="H5325">
        <v>1003318896</v>
      </c>
      <c r="I5325" t="s">
        <v>53732</v>
      </c>
      <c r="J5325" t="s">
        <v>25963</v>
      </c>
      <c r="K5325" t="s">
        <v>10936</v>
      </c>
      <c r="L5325" t="s">
        <v>54687</v>
      </c>
      <c r="M5325">
        <v>9668</v>
      </c>
      <c r="N5325">
        <v>53</v>
      </c>
      <c r="R5325" s="1">
        <v>40820</v>
      </c>
      <c r="S5325" t="s">
        <v>56</v>
      </c>
      <c r="T5325">
        <v>479</v>
      </c>
      <c r="U5325" t="s">
        <v>10413</v>
      </c>
      <c r="V5325" s="1">
        <v>40756</v>
      </c>
      <c r="W5325">
        <v>2</v>
      </c>
      <c r="X5325" t="s">
        <v>57</v>
      </c>
      <c r="Y5325">
        <v>1</v>
      </c>
      <c r="Z5325" t="s">
        <v>46545</v>
      </c>
      <c r="AA5325">
        <v>9</v>
      </c>
      <c r="AC5325">
        <v>121</v>
      </c>
      <c r="AD5325" t="s">
        <v>70</v>
      </c>
      <c r="AE5325">
        <v>1012</v>
      </c>
      <c r="AF5325" t="s">
        <v>71</v>
      </c>
      <c r="AG5325">
        <v>3</v>
      </c>
      <c r="AH5325" t="s">
        <v>81</v>
      </c>
      <c r="AI5325">
        <v>25</v>
      </c>
      <c r="AJ5325" t="s">
        <v>54531</v>
      </c>
      <c r="AK5325">
        <v>479</v>
      </c>
      <c r="AL5325" t="s">
        <v>10413</v>
      </c>
      <c r="AM5325">
        <v>2</v>
      </c>
      <c r="AN5325" t="s">
        <v>119</v>
      </c>
      <c r="AO5325">
        <v>280138</v>
      </c>
      <c r="AQ5325" t="s">
        <v>10937</v>
      </c>
      <c r="AR5325" t="s">
        <v>25964</v>
      </c>
      <c r="AS5325">
        <v>0</v>
      </c>
      <c r="AT5325" t="s">
        <v>61</v>
      </c>
      <c r="AU5325" t="s">
        <v>54610</v>
      </c>
      <c r="AX5325">
        <v>55.095335622090097</v>
      </c>
      <c r="AY5325">
        <v>10.687673361196801</v>
      </c>
      <c r="AZ5325" t="s">
        <v>62</v>
      </c>
      <c r="BA5325">
        <v>1083</v>
      </c>
      <c r="BB5325" t="s">
        <v>2861</v>
      </c>
    </row>
    <row r="5326" spans="1:54" x14ac:dyDescent="0.25">
      <c r="A5326" s="1">
        <v>45200</v>
      </c>
      <c r="B5326">
        <v>479016</v>
      </c>
      <c r="C5326" t="s">
        <v>55446</v>
      </c>
      <c r="D5326">
        <v>5881</v>
      </c>
      <c r="E5326" t="s">
        <v>53149</v>
      </c>
      <c r="F5326" t="s">
        <v>55447</v>
      </c>
      <c r="G5326">
        <v>62241918</v>
      </c>
      <c r="H5326">
        <v>1002149436</v>
      </c>
      <c r="I5326" t="s">
        <v>25965</v>
      </c>
      <c r="J5326" t="s">
        <v>25966</v>
      </c>
      <c r="K5326" t="s">
        <v>25967</v>
      </c>
      <c r="L5326" t="s">
        <v>25968</v>
      </c>
      <c r="M5326">
        <v>5556</v>
      </c>
      <c r="N5326">
        <v>501</v>
      </c>
      <c r="R5326" s="1">
        <v>43784</v>
      </c>
      <c r="S5326" t="s">
        <v>80</v>
      </c>
      <c r="W5326">
        <v>5</v>
      </c>
      <c r="X5326" t="s">
        <v>557</v>
      </c>
      <c r="Y5326">
        <v>1</v>
      </c>
      <c r="Z5326" t="s">
        <v>46545</v>
      </c>
      <c r="AA5326">
        <v>9</v>
      </c>
      <c r="AB5326">
        <v>187801</v>
      </c>
      <c r="AC5326">
        <v>121</v>
      </c>
      <c r="AD5326" t="s">
        <v>70</v>
      </c>
      <c r="AE5326">
        <v>1013</v>
      </c>
      <c r="AF5326" t="s">
        <v>558</v>
      </c>
      <c r="AG5326">
        <v>1</v>
      </c>
      <c r="AH5326" t="s">
        <v>44482</v>
      </c>
      <c r="AI5326">
        <v>21</v>
      </c>
      <c r="AJ5326" t="s">
        <v>52613</v>
      </c>
      <c r="AK5326">
        <v>479</v>
      </c>
      <c r="AL5326" t="s">
        <v>10413</v>
      </c>
      <c r="AQ5326" t="s">
        <v>25969</v>
      </c>
      <c r="AR5326" t="s">
        <v>25970</v>
      </c>
      <c r="AS5326">
        <v>0</v>
      </c>
      <c r="AT5326" t="s">
        <v>61</v>
      </c>
      <c r="AU5326" t="s">
        <v>23776</v>
      </c>
      <c r="AX5326">
        <v>55.098403320000003</v>
      </c>
      <c r="AY5326">
        <v>10.703491830000001</v>
      </c>
      <c r="AZ5326" t="s">
        <v>62</v>
      </c>
      <c r="BA5326">
        <v>1083</v>
      </c>
      <c r="BB5326" t="s">
        <v>2861</v>
      </c>
    </row>
    <row r="5327" spans="1:54" x14ac:dyDescent="0.25">
      <c r="A5327" s="1">
        <v>45200</v>
      </c>
      <c r="B5327">
        <v>479017</v>
      </c>
      <c r="C5327" t="s">
        <v>25971</v>
      </c>
      <c r="D5327">
        <v>5700</v>
      </c>
      <c r="E5327" t="s">
        <v>10791</v>
      </c>
      <c r="F5327" t="s">
        <v>25972</v>
      </c>
      <c r="G5327">
        <v>29553904</v>
      </c>
      <c r="H5327">
        <v>1003309941</v>
      </c>
      <c r="I5327" t="s">
        <v>25973</v>
      </c>
      <c r="J5327" t="s">
        <v>25974</v>
      </c>
      <c r="K5327" t="s">
        <v>25975</v>
      </c>
      <c r="L5327" t="s">
        <v>50239</v>
      </c>
      <c r="M5327">
        <v>10</v>
      </c>
      <c r="N5327">
        <v>35</v>
      </c>
      <c r="R5327" s="1">
        <v>43794</v>
      </c>
      <c r="S5327" t="s">
        <v>56</v>
      </c>
      <c r="W5327">
        <v>4</v>
      </c>
      <c r="X5327" t="s">
        <v>725</v>
      </c>
      <c r="Y5327">
        <v>1</v>
      </c>
      <c r="Z5327" t="s">
        <v>46545</v>
      </c>
      <c r="AB5327">
        <v>200701</v>
      </c>
      <c r="AC5327">
        <v>131</v>
      </c>
      <c r="AD5327" t="s">
        <v>752</v>
      </c>
      <c r="AE5327">
        <v>1061</v>
      </c>
      <c r="AF5327" t="s">
        <v>752</v>
      </c>
      <c r="AG5327">
        <v>1</v>
      </c>
      <c r="AH5327" t="s">
        <v>44482</v>
      </c>
      <c r="AI5327">
        <v>99</v>
      </c>
      <c r="AJ5327" t="s">
        <v>54511</v>
      </c>
      <c r="AK5327">
        <v>479</v>
      </c>
      <c r="AL5327" t="s">
        <v>10413</v>
      </c>
      <c r="AQ5327" t="s">
        <v>25976</v>
      </c>
      <c r="AR5327" t="s">
        <v>25977</v>
      </c>
      <c r="AS5327">
        <v>0</v>
      </c>
      <c r="AT5327" t="s">
        <v>61</v>
      </c>
      <c r="AU5327" t="s">
        <v>48766</v>
      </c>
      <c r="AX5327">
        <v>55.053403320000001</v>
      </c>
      <c r="AY5327">
        <v>10.58970195</v>
      </c>
      <c r="AZ5327" t="s">
        <v>62</v>
      </c>
      <c r="BA5327">
        <v>1083</v>
      </c>
      <c r="BB5327" t="s">
        <v>2861</v>
      </c>
    </row>
    <row r="5328" spans="1:54" x14ac:dyDescent="0.25">
      <c r="A5328" s="1">
        <v>45200</v>
      </c>
      <c r="B5328">
        <v>479019</v>
      </c>
      <c r="C5328" t="s">
        <v>50240</v>
      </c>
      <c r="D5328">
        <v>5700</v>
      </c>
      <c r="E5328" t="s">
        <v>10791</v>
      </c>
      <c r="F5328" t="s">
        <v>50240</v>
      </c>
      <c r="G5328">
        <v>29189730</v>
      </c>
      <c r="H5328">
        <v>1003318525</v>
      </c>
      <c r="I5328" t="s">
        <v>25978</v>
      </c>
      <c r="J5328" t="s">
        <v>25979</v>
      </c>
      <c r="K5328" t="s">
        <v>25980</v>
      </c>
      <c r="L5328" t="s">
        <v>10793</v>
      </c>
      <c r="M5328">
        <v>4944</v>
      </c>
      <c r="N5328">
        <v>1</v>
      </c>
      <c r="R5328" s="1">
        <v>40773</v>
      </c>
      <c r="S5328" t="s">
        <v>56</v>
      </c>
      <c r="T5328">
        <v>479</v>
      </c>
      <c r="U5328" t="s">
        <v>10413</v>
      </c>
      <c r="V5328" s="1">
        <v>40755</v>
      </c>
      <c r="W5328">
        <v>2</v>
      </c>
      <c r="X5328" t="s">
        <v>57</v>
      </c>
      <c r="Y5328">
        <v>1</v>
      </c>
      <c r="Z5328" t="s">
        <v>46545</v>
      </c>
      <c r="AA5328">
        <v>10</v>
      </c>
      <c r="AB5328">
        <v>197508</v>
      </c>
      <c r="AC5328">
        <v>121</v>
      </c>
      <c r="AD5328" t="s">
        <v>70</v>
      </c>
      <c r="AE5328">
        <v>1012</v>
      </c>
      <c r="AF5328" t="s">
        <v>71</v>
      </c>
      <c r="AG5328">
        <v>3</v>
      </c>
      <c r="AH5328" t="s">
        <v>81</v>
      </c>
      <c r="AI5328">
        <v>21</v>
      </c>
      <c r="AJ5328" t="s">
        <v>52613</v>
      </c>
      <c r="AK5328">
        <v>479</v>
      </c>
      <c r="AL5328" t="s">
        <v>10413</v>
      </c>
      <c r="AQ5328" t="s">
        <v>25981</v>
      </c>
      <c r="AR5328" t="s">
        <v>25982</v>
      </c>
      <c r="AS5328">
        <v>0</v>
      </c>
      <c r="AT5328" t="s">
        <v>61</v>
      </c>
      <c r="AU5328" t="s">
        <v>10796</v>
      </c>
      <c r="AX5328">
        <v>55.0737552737477</v>
      </c>
      <c r="AY5328">
        <v>10.638348598716499</v>
      </c>
      <c r="AZ5328" t="s">
        <v>62</v>
      </c>
      <c r="BA5328">
        <v>1083</v>
      </c>
      <c r="BB5328" t="s">
        <v>2861</v>
      </c>
    </row>
    <row r="5329" spans="1:54" x14ac:dyDescent="0.25">
      <c r="A5329" s="1">
        <v>45200</v>
      </c>
      <c r="B5329">
        <v>479020</v>
      </c>
      <c r="C5329" t="s">
        <v>25983</v>
      </c>
      <c r="D5329">
        <v>5700</v>
      </c>
      <c r="E5329" t="s">
        <v>10791</v>
      </c>
      <c r="F5329" t="s">
        <v>12698</v>
      </c>
      <c r="I5329" t="s">
        <v>25984</v>
      </c>
      <c r="K5329" t="s">
        <v>25985</v>
      </c>
      <c r="L5329" t="s">
        <v>25986</v>
      </c>
      <c r="M5329">
        <v>822</v>
      </c>
      <c r="N5329">
        <v>39</v>
      </c>
      <c r="R5329" s="1">
        <v>40162</v>
      </c>
      <c r="S5329" t="s">
        <v>80</v>
      </c>
      <c r="V5329" s="1">
        <v>36678</v>
      </c>
      <c r="W5329">
        <v>5</v>
      </c>
      <c r="X5329" t="s">
        <v>557</v>
      </c>
      <c r="Y5329">
        <v>1</v>
      </c>
      <c r="Z5329" t="s">
        <v>46545</v>
      </c>
      <c r="AA5329">
        <v>7</v>
      </c>
      <c r="AB5329">
        <v>198008</v>
      </c>
      <c r="AC5329">
        <v>121</v>
      </c>
      <c r="AD5329" t="s">
        <v>70</v>
      </c>
      <c r="AE5329">
        <v>1013</v>
      </c>
      <c r="AF5329" t="s">
        <v>558</v>
      </c>
      <c r="AG5329">
        <v>3</v>
      </c>
      <c r="AH5329" t="s">
        <v>81</v>
      </c>
      <c r="AI5329">
        <v>22</v>
      </c>
      <c r="AJ5329" t="s">
        <v>52628</v>
      </c>
      <c r="AK5329">
        <v>479</v>
      </c>
      <c r="AL5329" t="s">
        <v>10413</v>
      </c>
      <c r="AS5329">
        <v>0</v>
      </c>
      <c r="AT5329" t="s">
        <v>61</v>
      </c>
      <c r="AU5329" t="s">
        <v>18379</v>
      </c>
      <c r="AX5329">
        <v>55.040956683790299</v>
      </c>
      <c r="AY5329">
        <v>10.6131921077044</v>
      </c>
      <c r="AZ5329" t="s">
        <v>62</v>
      </c>
      <c r="BA5329">
        <v>1083</v>
      </c>
      <c r="BB5329" t="s">
        <v>2861</v>
      </c>
    </row>
    <row r="5330" spans="1:54" x14ac:dyDescent="0.25">
      <c r="A5330" s="1">
        <v>45200</v>
      </c>
      <c r="B5330">
        <v>479021</v>
      </c>
      <c r="C5330" t="s">
        <v>53733</v>
      </c>
      <c r="D5330">
        <v>5700</v>
      </c>
      <c r="E5330" t="s">
        <v>10791</v>
      </c>
      <c r="F5330" t="s">
        <v>53733</v>
      </c>
      <c r="G5330">
        <v>29189730</v>
      </c>
      <c r="H5330">
        <v>1003318434</v>
      </c>
      <c r="I5330" t="s">
        <v>25987</v>
      </c>
      <c r="J5330" t="s">
        <v>25988</v>
      </c>
      <c r="K5330" t="s">
        <v>25989</v>
      </c>
      <c r="L5330" t="s">
        <v>53734</v>
      </c>
      <c r="M5330">
        <v>3400</v>
      </c>
      <c r="N5330">
        <v>64</v>
      </c>
      <c r="R5330" s="1">
        <v>40380</v>
      </c>
      <c r="S5330" t="s">
        <v>56</v>
      </c>
      <c r="T5330">
        <v>479</v>
      </c>
      <c r="U5330" t="s">
        <v>10413</v>
      </c>
      <c r="V5330" s="1">
        <v>40391</v>
      </c>
      <c r="W5330">
        <v>2</v>
      </c>
      <c r="X5330" t="s">
        <v>57</v>
      </c>
      <c r="Y5330">
        <v>1</v>
      </c>
      <c r="Z5330" t="s">
        <v>46545</v>
      </c>
      <c r="AA5330">
        <v>6</v>
      </c>
      <c r="AB5330">
        <v>198808</v>
      </c>
      <c r="AC5330">
        <v>126</v>
      </c>
      <c r="AD5330" t="s">
        <v>46616</v>
      </c>
      <c r="AE5330">
        <v>1015</v>
      </c>
      <c r="AF5330" t="s">
        <v>46616</v>
      </c>
      <c r="AG5330">
        <v>3</v>
      </c>
      <c r="AH5330" t="s">
        <v>81</v>
      </c>
      <c r="AI5330">
        <v>23</v>
      </c>
      <c r="AJ5330" t="s">
        <v>692</v>
      </c>
      <c r="AK5330">
        <v>479</v>
      </c>
      <c r="AL5330" t="s">
        <v>10413</v>
      </c>
      <c r="AM5330">
        <v>2</v>
      </c>
      <c r="AN5330" t="s">
        <v>119</v>
      </c>
      <c r="AO5330">
        <v>280044</v>
      </c>
      <c r="AQ5330" t="s">
        <v>25990</v>
      </c>
      <c r="AR5330" t="s">
        <v>25991</v>
      </c>
      <c r="AS5330">
        <v>0</v>
      </c>
      <c r="AT5330" t="s">
        <v>61</v>
      </c>
      <c r="AU5330" t="s">
        <v>53735</v>
      </c>
      <c r="AX5330">
        <v>55.040426962348498</v>
      </c>
      <c r="AY5330">
        <v>10.539748051801601</v>
      </c>
      <c r="AZ5330" t="s">
        <v>62</v>
      </c>
      <c r="BA5330">
        <v>1083</v>
      </c>
      <c r="BB5330" t="s">
        <v>2861</v>
      </c>
    </row>
    <row r="5331" spans="1:54" x14ac:dyDescent="0.25">
      <c r="A5331" s="1">
        <v>45200</v>
      </c>
      <c r="B5331">
        <v>479022</v>
      </c>
      <c r="C5331" t="s">
        <v>25992</v>
      </c>
      <c r="D5331">
        <v>5700</v>
      </c>
      <c r="E5331" t="s">
        <v>10791</v>
      </c>
      <c r="F5331" t="s">
        <v>25993</v>
      </c>
      <c r="G5331">
        <v>29189730</v>
      </c>
      <c r="H5331">
        <v>1003318343</v>
      </c>
      <c r="I5331" t="s">
        <v>24954</v>
      </c>
      <c r="J5331" t="s">
        <v>25994</v>
      </c>
      <c r="K5331" t="s">
        <v>25995</v>
      </c>
      <c r="L5331" t="s">
        <v>25996</v>
      </c>
      <c r="M5331">
        <v>2166</v>
      </c>
      <c r="N5331">
        <v>44</v>
      </c>
      <c r="R5331" s="1">
        <v>40380</v>
      </c>
      <c r="S5331" t="s">
        <v>56</v>
      </c>
      <c r="T5331">
        <v>479</v>
      </c>
      <c r="U5331" t="s">
        <v>10413</v>
      </c>
      <c r="V5331" s="1">
        <v>40391</v>
      </c>
      <c r="W5331">
        <v>2</v>
      </c>
      <c r="X5331" t="s">
        <v>57</v>
      </c>
      <c r="Y5331">
        <v>1</v>
      </c>
      <c r="Z5331" t="s">
        <v>46545</v>
      </c>
      <c r="AA5331">
        <v>10</v>
      </c>
      <c r="AB5331">
        <v>199005</v>
      </c>
      <c r="AC5331">
        <v>126</v>
      </c>
      <c r="AD5331" t="s">
        <v>46616</v>
      </c>
      <c r="AE5331">
        <v>1015</v>
      </c>
      <c r="AF5331" t="s">
        <v>46616</v>
      </c>
      <c r="AG5331">
        <v>3</v>
      </c>
      <c r="AH5331" t="s">
        <v>81</v>
      </c>
      <c r="AI5331">
        <v>23</v>
      </c>
      <c r="AJ5331" t="s">
        <v>692</v>
      </c>
      <c r="AK5331">
        <v>479</v>
      </c>
      <c r="AL5331" t="s">
        <v>10413</v>
      </c>
      <c r="AM5331">
        <v>2</v>
      </c>
      <c r="AN5331" t="s">
        <v>119</v>
      </c>
      <c r="AO5331">
        <v>280044</v>
      </c>
      <c r="AQ5331" t="s">
        <v>25997</v>
      </c>
      <c r="AR5331" t="s">
        <v>15785</v>
      </c>
      <c r="AS5331">
        <v>0</v>
      </c>
      <c r="AT5331" t="s">
        <v>61</v>
      </c>
      <c r="AU5331" t="s">
        <v>25998</v>
      </c>
      <c r="AX5331">
        <v>55.031617570975101</v>
      </c>
      <c r="AY5331">
        <v>10.6267083099409</v>
      </c>
      <c r="AZ5331" t="s">
        <v>62</v>
      </c>
      <c r="BA5331">
        <v>1083</v>
      </c>
      <c r="BB5331" t="s">
        <v>2861</v>
      </c>
    </row>
    <row r="5332" spans="1:54" x14ac:dyDescent="0.25">
      <c r="A5332" s="1">
        <v>45200</v>
      </c>
      <c r="B5332">
        <v>479023</v>
      </c>
      <c r="C5332" t="s">
        <v>25999</v>
      </c>
      <c r="D5332">
        <v>5700</v>
      </c>
      <c r="E5332" t="s">
        <v>10791</v>
      </c>
      <c r="F5332" t="s">
        <v>25999</v>
      </c>
      <c r="G5332">
        <v>20209518</v>
      </c>
      <c r="H5332">
        <v>1003308623</v>
      </c>
      <c r="I5332" t="s">
        <v>26000</v>
      </c>
      <c r="J5332" t="s">
        <v>26001</v>
      </c>
      <c r="K5332" t="s">
        <v>26002</v>
      </c>
      <c r="L5332" t="s">
        <v>26003</v>
      </c>
      <c r="M5332">
        <v>8996</v>
      </c>
      <c r="N5332" t="s">
        <v>26004</v>
      </c>
      <c r="R5332" s="1">
        <v>44125</v>
      </c>
      <c r="S5332" t="s">
        <v>2886</v>
      </c>
      <c r="T5332">
        <v>479</v>
      </c>
      <c r="U5332" t="s">
        <v>10413</v>
      </c>
      <c r="W5332">
        <v>0</v>
      </c>
      <c r="X5332" t="s">
        <v>1252</v>
      </c>
      <c r="Y5332">
        <v>8</v>
      </c>
      <c r="Z5332" t="s">
        <v>44534</v>
      </c>
      <c r="AB5332">
        <v>199901</v>
      </c>
      <c r="AC5332">
        <v>127</v>
      </c>
      <c r="AD5332" t="s">
        <v>1237</v>
      </c>
      <c r="AE5332">
        <v>1052</v>
      </c>
      <c r="AF5332" t="s">
        <v>1237</v>
      </c>
      <c r="AG5332">
        <v>2</v>
      </c>
      <c r="AH5332" t="s">
        <v>44524</v>
      </c>
      <c r="AI5332">
        <v>99</v>
      </c>
      <c r="AJ5332" t="s">
        <v>54511</v>
      </c>
      <c r="AK5332">
        <v>479</v>
      </c>
      <c r="AL5332" t="s">
        <v>10413</v>
      </c>
      <c r="AQ5332" t="s">
        <v>26005</v>
      </c>
      <c r="AR5332" t="s">
        <v>26006</v>
      </c>
      <c r="AS5332">
        <v>0</v>
      </c>
      <c r="AT5332" t="s">
        <v>61</v>
      </c>
      <c r="AU5332" t="s">
        <v>1277</v>
      </c>
      <c r="AX5332">
        <v>55.059430970000001</v>
      </c>
      <c r="AY5332">
        <v>10.60423434</v>
      </c>
      <c r="AZ5332" t="s">
        <v>62</v>
      </c>
      <c r="BA5332">
        <v>1083</v>
      </c>
      <c r="BB5332" t="s">
        <v>2861</v>
      </c>
    </row>
    <row r="5333" spans="1:54" x14ac:dyDescent="0.25">
      <c r="A5333" s="1">
        <v>45200</v>
      </c>
      <c r="B5333">
        <v>479024</v>
      </c>
      <c r="C5333" t="s">
        <v>26007</v>
      </c>
      <c r="D5333">
        <v>5700</v>
      </c>
      <c r="E5333" t="s">
        <v>10791</v>
      </c>
      <c r="F5333" t="s">
        <v>26007</v>
      </c>
      <c r="G5333">
        <v>38256831</v>
      </c>
      <c r="H5333">
        <v>1022008893</v>
      </c>
      <c r="I5333" t="s">
        <v>26008</v>
      </c>
      <c r="K5333" t="s">
        <v>26009</v>
      </c>
      <c r="L5333" t="s">
        <v>54943</v>
      </c>
      <c r="M5333">
        <v>9558</v>
      </c>
      <c r="N5333">
        <v>124</v>
      </c>
      <c r="R5333" s="1">
        <v>43592</v>
      </c>
      <c r="S5333" t="s">
        <v>56</v>
      </c>
      <c r="T5333">
        <v>479</v>
      </c>
      <c r="U5333" t="s">
        <v>10413</v>
      </c>
      <c r="W5333">
        <v>6</v>
      </c>
      <c r="X5333" t="s">
        <v>1289</v>
      </c>
      <c r="Y5333">
        <v>1</v>
      </c>
      <c r="Z5333" t="s">
        <v>46545</v>
      </c>
      <c r="AA5333">
        <v>9</v>
      </c>
      <c r="AB5333">
        <v>199708</v>
      </c>
      <c r="AC5333">
        <v>129</v>
      </c>
      <c r="AD5333" t="s">
        <v>2405</v>
      </c>
      <c r="AE5333">
        <v>1016</v>
      </c>
      <c r="AF5333" t="s">
        <v>2405</v>
      </c>
      <c r="AG5333">
        <v>1</v>
      </c>
      <c r="AH5333" t="s">
        <v>44482</v>
      </c>
      <c r="AI5333">
        <v>99</v>
      </c>
      <c r="AJ5333" t="s">
        <v>54511</v>
      </c>
      <c r="AK5333">
        <v>479</v>
      </c>
      <c r="AL5333" t="s">
        <v>10413</v>
      </c>
      <c r="AQ5333" t="s">
        <v>26010</v>
      </c>
      <c r="AS5333">
        <v>0</v>
      </c>
      <c r="AT5333" t="s">
        <v>61</v>
      </c>
      <c r="AU5333" t="s">
        <v>54829</v>
      </c>
      <c r="AW5333" t="s">
        <v>25939</v>
      </c>
      <c r="AX5333">
        <v>55.097080669999997</v>
      </c>
      <c r="AY5333">
        <v>10.63180962</v>
      </c>
      <c r="AZ5333" t="s">
        <v>62</v>
      </c>
      <c r="BA5333">
        <v>1083</v>
      </c>
      <c r="BB5333" t="s">
        <v>2861</v>
      </c>
    </row>
    <row r="5334" spans="1:54" x14ac:dyDescent="0.25">
      <c r="A5334" s="1">
        <v>45200</v>
      </c>
      <c r="B5334">
        <v>479025</v>
      </c>
      <c r="C5334" t="s">
        <v>26011</v>
      </c>
      <c r="D5334">
        <v>5700</v>
      </c>
      <c r="E5334" t="s">
        <v>10791</v>
      </c>
      <c r="F5334" t="s">
        <v>45900</v>
      </c>
      <c r="G5334">
        <v>19088235</v>
      </c>
      <c r="H5334">
        <v>1003675355</v>
      </c>
      <c r="I5334" t="s">
        <v>26012</v>
      </c>
      <c r="K5334" t="s">
        <v>26013</v>
      </c>
      <c r="L5334" t="s">
        <v>26014</v>
      </c>
      <c r="M5334">
        <v>1494</v>
      </c>
      <c r="N5334" t="s">
        <v>26015</v>
      </c>
      <c r="R5334" s="1">
        <v>44125</v>
      </c>
      <c r="S5334" t="s">
        <v>2886</v>
      </c>
      <c r="T5334">
        <v>479</v>
      </c>
      <c r="U5334" t="s">
        <v>10413</v>
      </c>
      <c r="W5334">
        <v>6</v>
      </c>
      <c r="X5334" t="s">
        <v>1289</v>
      </c>
      <c r="Y5334">
        <v>1</v>
      </c>
      <c r="Z5334" t="s">
        <v>46545</v>
      </c>
      <c r="AA5334">
        <v>11</v>
      </c>
      <c r="AB5334">
        <v>200108</v>
      </c>
      <c r="AC5334">
        <v>129</v>
      </c>
      <c r="AD5334" t="s">
        <v>2405</v>
      </c>
      <c r="AE5334">
        <v>1016</v>
      </c>
      <c r="AF5334" t="s">
        <v>2405</v>
      </c>
      <c r="AG5334">
        <v>1</v>
      </c>
      <c r="AH5334" t="s">
        <v>44482</v>
      </c>
      <c r="AI5334">
        <v>29</v>
      </c>
      <c r="AJ5334" t="s">
        <v>2525</v>
      </c>
      <c r="AK5334">
        <v>479</v>
      </c>
      <c r="AL5334" t="s">
        <v>10413</v>
      </c>
      <c r="AQ5334" t="s">
        <v>26016</v>
      </c>
      <c r="AS5334">
        <v>0</v>
      </c>
      <c r="AT5334" t="s">
        <v>61</v>
      </c>
      <c r="AU5334" t="s">
        <v>21624</v>
      </c>
      <c r="AX5334">
        <v>55.061636620000002</v>
      </c>
      <c r="AY5334">
        <v>10.592973860000001</v>
      </c>
      <c r="AZ5334" t="s">
        <v>62</v>
      </c>
      <c r="BA5334">
        <v>1083</v>
      </c>
      <c r="BB5334" t="s">
        <v>2861</v>
      </c>
    </row>
    <row r="5335" spans="1:54" x14ac:dyDescent="0.25">
      <c r="A5335" s="1">
        <v>45200</v>
      </c>
      <c r="B5335">
        <v>479026</v>
      </c>
      <c r="C5335" t="s">
        <v>20216</v>
      </c>
      <c r="D5335">
        <v>5881</v>
      </c>
      <c r="E5335" t="s">
        <v>53149</v>
      </c>
      <c r="F5335" t="s">
        <v>26017</v>
      </c>
      <c r="I5335" t="s">
        <v>26018</v>
      </c>
      <c r="L5335" t="s">
        <v>26019</v>
      </c>
      <c r="M5335">
        <v>6258</v>
      </c>
      <c r="N5335">
        <v>5</v>
      </c>
      <c r="R5335" s="1">
        <v>40162</v>
      </c>
      <c r="S5335" t="s">
        <v>80</v>
      </c>
      <c r="T5335">
        <v>479</v>
      </c>
      <c r="U5335" t="s">
        <v>10413</v>
      </c>
      <c r="V5335" s="1">
        <v>38353</v>
      </c>
      <c r="W5335">
        <v>2</v>
      </c>
      <c r="X5335" t="s">
        <v>57</v>
      </c>
      <c r="Y5335">
        <v>1</v>
      </c>
      <c r="Z5335" t="s">
        <v>46545</v>
      </c>
      <c r="AA5335">
        <v>7</v>
      </c>
      <c r="AB5335">
        <v>200108</v>
      </c>
      <c r="AC5335">
        <v>126</v>
      </c>
      <c r="AD5335" t="s">
        <v>46616</v>
      </c>
      <c r="AE5335">
        <v>1015</v>
      </c>
      <c r="AF5335" t="s">
        <v>46616</v>
      </c>
      <c r="AG5335">
        <v>3</v>
      </c>
      <c r="AH5335" t="s">
        <v>81</v>
      </c>
      <c r="AI5335">
        <v>29</v>
      </c>
      <c r="AJ5335" t="s">
        <v>2525</v>
      </c>
      <c r="AK5335">
        <v>479</v>
      </c>
      <c r="AL5335" t="s">
        <v>10413</v>
      </c>
      <c r="AQ5335" t="s">
        <v>26020</v>
      </c>
      <c r="AS5335">
        <v>0</v>
      </c>
      <c r="AT5335" t="s">
        <v>61</v>
      </c>
      <c r="AU5335" t="s">
        <v>10301</v>
      </c>
      <c r="AX5335">
        <v>55.093261480627902</v>
      </c>
      <c r="AY5335">
        <v>10.685223541393</v>
      </c>
      <c r="AZ5335" t="s">
        <v>62</v>
      </c>
      <c r="BA5335">
        <v>1083</v>
      </c>
      <c r="BB5335" t="s">
        <v>2861</v>
      </c>
    </row>
    <row r="5336" spans="1:54" x14ac:dyDescent="0.25">
      <c r="A5336" s="1">
        <v>45200</v>
      </c>
      <c r="B5336">
        <v>479027</v>
      </c>
      <c r="C5336" t="s">
        <v>26021</v>
      </c>
      <c r="D5336">
        <v>5700</v>
      </c>
      <c r="E5336" t="s">
        <v>10791</v>
      </c>
      <c r="F5336" t="s">
        <v>45901</v>
      </c>
      <c r="I5336" t="s">
        <v>26022</v>
      </c>
      <c r="K5336" t="s">
        <v>26023</v>
      </c>
      <c r="L5336" t="s">
        <v>26024</v>
      </c>
      <c r="M5336">
        <v>2657</v>
      </c>
      <c r="R5336" s="1">
        <v>40162</v>
      </c>
      <c r="S5336" t="s">
        <v>80</v>
      </c>
      <c r="T5336">
        <v>479</v>
      </c>
      <c r="U5336" t="s">
        <v>10413</v>
      </c>
      <c r="V5336" s="1">
        <v>37926</v>
      </c>
      <c r="W5336">
        <v>2</v>
      </c>
      <c r="X5336" t="s">
        <v>57</v>
      </c>
      <c r="Y5336">
        <v>1</v>
      </c>
      <c r="Z5336" t="s">
        <v>46545</v>
      </c>
      <c r="AA5336">
        <v>11</v>
      </c>
      <c r="AB5336">
        <v>200108</v>
      </c>
      <c r="AC5336">
        <v>126</v>
      </c>
      <c r="AD5336" t="s">
        <v>46616</v>
      </c>
      <c r="AE5336">
        <v>1015</v>
      </c>
      <c r="AF5336" t="s">
        <v>46616</v>
      </c>
      <c r="AG5336">
        <v>3</v>
      </c>
      <c r="AH5336" t="s">
        <v>81</v>
      </c>
      <c r="AI5336">
        <v>29</v>
      </c>
      <c r="AJ5336" t="s">
        <v>2525</v>
      </c>
      <c r="AK5336">
        <v>479</v>
      </c>
      <c r="AL5336" t="s">
        <v>10413</v>
      </c>
      <c r="AM5336">
        <v>2</v>
      </c>
      <c r="AN5336" t="s">
        <v>119</v>
      </c>
      <c r="AO5336">
        <v>487005</v>
      </c>
      <c r="AS5336">
        <v>0</v>
      </c>
      <c r="AT5336" t="s">
        <v>61</v>
      </c>
      <c r="AU5336" t="s">
        <v>22258</v>
      </c>
      <c r="AX5336">
        <v>55.062453482606799</v>
      </c>
      <c r="AY5336">
        <v>10.6137269294537</v>
      </c>
      <c r="AZ5336" t="s">
        <v>62</v>
      </c>
      <c r="BA5336">
        <v>1083</v>
      </c>
      <c r="BB5336" t="s">
        <v>2861</v>
      </c>
    </row>
    <row r="5337" spans="1:54" x14ac:dyDescent="0.25">
      <c r="A5337" s="1">
        <v>45200</v>
      </c>
      <c r="B5337">
        <v>479028</v>
      </c>
      <c r="C5337" t="s">
        <v>26025</v>
      </c>
      <c r="D5337">
        <v>5771</v>
      </c>
      <c r="E5337" t="s">
        <v>10924</v>
      </c>
      <c r="F5337" t="s">
        <v>26026</v>
      </c>
      <c r="I5337" t="s">
        <v>26027</v>
      </c>
      <c r="K5337" t="s">
        <v>26028</v>
      </c>
      <c r="L5337" t="s">
        <v>49952</v>
      </c>
      <c r="M5337">
        <v>392</v>
      </c>
      <c r="N5337">
        <v>1</v>
      </c>
      <c r="R5337" s="1">
        <v>40162</v>
      </c>
      <c r="S5337" t="s">
        <v>80</v>
      </c>
      <c r="V5337" s="1">
        <v>38200</v>
      </c>
      <c r="W5337">
        <v>5</v>
      </c>
      <c r="X5337" t="s">
        <v>557</v>
      </c>
      <c r="Y5337">
        <v>1</v>
      </c>
      <c r="Z5337" t="s">
        <v>46545</v>
      </c>
      <c r="AB5337">
        <v>200308</v>
      </c>
      <c r="AC5337">
        <v>121</v>
      </c>
      <c r="AD5337" t="s">
        <v>70</v>
      </c>
      <c r="AE5337">
        <v>1013</v>
      </c>
      <c r="AF5337" t="s">
        <v>558</v>
      </c>
      <c r="AG5337">
        <v>3</v>
      </c>
      <c r="AH5337" t="s">
        <v>81</v>
      </c>
      <c r="AI5337">
        <v>21</v>
      </c>
      <c r="AJ5337" t="s">
        <v>52613</v>
      </c>
      <c r="AK5337">
        <v>479</v>
      </c>
      <c r="AL5337" t="s">
        <v>10413</v>
      </c>
      <c r="AS5337">
        <v>0</v>
      </c>
      <c r="AT5337" t="s">
        <v>61</v>
      </c>
      <c r="AU5337" t="s">
        <v>49953</v>
      </c>
      <c r="AX5337">
        <v>55.123990194198697</v>
      </c>
      <c r="AY5337">
        <v>10.507462992712099</v>
      </c>
      <c r="AZ5337" t="s">
        <v>62</v>
      </c>
      <c r="BA5337">
        <v>1083</v>
      </c>
      <c r="BB5337" t="s">
        <v>2861</v>
      </c>
    </row>
    <row r="5338" spans="1:54" x14ac:dyDescent="0.25">
      <c r="A5338" s="1">
        <v>45200</v>
      </c>
      <c r="B5338">
        <v>479029</v>
      </c>
      <c r="C5338" t="s">
        <v>54944</v>
      </c>
      <c r="D5338">
        <v>5700</v>
      </c>
      <c r="E5338" t="s">
        <v>10791</v>
      </c>
      <c r="F5338" t="s">
        <v>26029</v>
      </c>
      <c r="G5338">
        <v>29189730</v>
      </c>
      <c r="H5338">
        <v>1003318926</v>
      </c>
      <c r="I5338" t="s">
        <v>50241</v>
      </c>
      <c r="K5338" t="s">
        <v>26030</v>
      </c>
      <c r="L5338" t="s">
        <v>54706</v>
      </c>
      <c r="M5338">
        <v>9719</v>
      </c>
      <c r="N5338">
        <v>2</v>
      </c>
      <c r="R5338" s="1">
        <v>41122</v>
      </c>
      <c r="S5338" t="s">
        <v>56</v>
      </c>
      <c r="T5338">
        <v>479</v>
      </c>
      <c r="U5338" t="s">
        <v>10413</v>
      </c>
      <c r="V5338" s="1">
        <v>41121</v>
      </c>
      <c r="W5338">
        <v>2</v>
      </c>
      <c r="X5338" t="s">
        <v>57</v>
      </c>
      <c r="Y5338">
        <v>1</v>
      </c>
      <c r="Z5338" t="s">
        <v>46545</v>
      </c>
      <c r="AA5338">
        <v>6</v>
      </c>
      <c r="AB5338">
        <v>200406</v>
      </c>
      <c r="AC5338">
        <v>126</v>
      </c>
      <c r="AD5338" t="s">
        <v>46616</v>
      </c>
      <c r="AE5338">
        <v>1015</v>
      </c>
      <c r="AF5338" t="s">
        <v>46616</v>
      </c>
      <c r="AG5338">
        <v>3</v>
      </c>
      <c r="AH5338" t="s">
        <v>81</v>
      </c>
      <c r="AI5338">
        <v>23</v>
      </c>
      <c r="AJ5338" t="s">
        <v>692</v>
      </c>
      <c r="AK5338">
        <v>479</v>
      </c>
      <c r="AL5338" t="s">
        <v>10413</v>
      </c>
      <c r="AQ5338" t="s">
        <v>26031</v>
      </c>
      <c r="AR5338" t="s">
        <v>26032</v>
      </c>
      <c r="AS5338">
        <v>0</v>
      </c>
      <c r="AT5338" t="s">
        <v>61</v>
      </c>
      <c r="AU5338" t="s">
        <v>54707</v>
      </c>
      <c r="AZ5338" t="s">
        <v>62</v>
      </c>
      <c r="BA5338">
        <v>1083</v>
      </c>
      <c r="BB5338" t="s">
        <v>2861</v>
      </c>
    </row>
    <row r="5339" spans="1:54" x14ac:dyDescent="0.25">
      <c r="A5339" s="1">
        <v>45200</v>
      </c>
      <c r="B5339">
        <v>479030</v>
      </c>
      <c r="C5339" t="s">
        <v>26033</v>
      </c>
      <c r="D5339">
        <v>5700</v>
      </c>
      <c r="E5339" t="s">
        <v>10791</v>
      </c>
      <c r="F5339" t="s">
        <v>50242</v>
      </c>
      <c r="G5339">
        <v>29189730</v>
      </c>
      <c r="H5339">
        <v>1003318252</v>
      </c>
      <c r="I5339" t="s">
        <v>50223</v>
      </c>
      <c r="K5339" t="s">
        <v>10938</v>
      </c>
      <c r="L5339" t="s">
        <v>45056</v>
      </c>
      <c r="M5339">
        <v>1695</v>
      </c>
      <c r="N5339">
        <v>69</v>
      </c>
      <c r="R5339" s="1">
        <v>40855</v>
      </c>
      <c r="S5339" t="s">
        <v>56</v>
      </c>
      <c r="T5339">
        <v>479</v>
      </c>
      <c r="U5339" t="s">
        <v>10413</v>
      </c>
      <c r="V5339" s="1">
        <v>40755</v>
      </c>
      <c r="W5339">
        <v>2</v>
      </c>
      <c r="X5339" t="s">
        <v>57</v>
      </c>
      <c r="Y5339">
        <v>1</v>
      </c>
      <c r="Z5339" t="s">
        <v>46545</v>
      </c>
      <c r="AA5339">
        <v>10</v>
      </c>
      <c r="AB5339">
        <v>200406</v>
      </c>
      <c r="AC5339">
        <v>126</v>
      </c>
      <c r="AD5339" t="s">
        <v>46616</v>
      </c>
      <c r="AE5339">
        <v>1015</v>
      </c>
      <c r="AF5339" t="s">
        <v>46616</v>
      </c>
      <c r="AG5339">
        <v>3</v>
      </c>
      <c r="AH5339" t="s">
        <v>81</v>
      </c>
      <c r="AI5339">
        <v>23</v>
      </c>
      <c r="AJ5339" t="s">
        <v>692</v>
      </c>
      <c r="AK5339">
        <v>479</v>
      </c>
      <c r="AL5339" t="s">
        <v>10413</v>
      </c>
      <c r="AM5339">
        <v>2</v>
      </c>
      <c r="AN5339" t="s">
        <v>119</v>
      </c>
      <c r="AO5339">
        <v>280139</v>
      </c>
      <c r="AQ5339" t="s">
        <v>25899</v>
      </c>
      <c r="AR5339" t="s">
        <v>26034</v>
      </c>
      <c r="AS5339">
        <v>0</v>
      </c>
      <c r="AT5339" t="s">
        <v>61</v>
      </c>
      <c r="AU5339" t="s">
        <v>45057</v>
      </c>
      <c r="AX5339">
        <v>55.040167411013996</v>
      </c>
      <c r="AY5339">
        <v>10.6152332405109</v>
      </c>
      <c r="AZ5339" t="s">
        <v>62</v>
      </c>
      <c r="BA5339">
        <v>1083</v>
      </c>
      <c r="BB5339" t="s">
        <v>2861</v>
      </c>
    </row>
    <row r="5340" spans="1:54" x14ac:dyDescent="0.25">
      <c r="A5340" s="1">
        <v>45200</v>
      </c>
      <c r="B5340">
        <v>479031</v>
      </c>
      <c r="C5340" t="s">
        <v>26035</v>
      </c>
      <c r="D5340">
        <v>5700</v>
      </c>
      <c r="E5340" t="s">
        <v>10791</v>
      </c>
      <c r="F5340" t="s">
        <v>26035</v>
      </c>
      <c r="G5340">
        <v>28880979</v>
      </c>
      <c r="H5340">
        <v>1011598257</v>
      </c>
      <c r="I5340" t="s">
        <v>26036</v>
      </c>
      <c r="K5340" t="s">
        <v>26037</v>
      </c>
      <c r="L5340" t="s">
        <v>26038</v>
      </c>
      <c r="M5340">
        <v>40</v>
      </c>
      <c r="N5340" t="s">
        <v>26039</v>
      </c>
      <c r="R5340" s="1">
        <v>43816</v>
      </c>
      <c r="S5340" t="s">
        <v>56</v>
      </c>
      <c r="T5340">
        <v>479</v>
      </c>
      <c r="U5340" t="s">
        <v>10413</v>
      </c>
      <c r="V5340" s="1">
        <v>43815</v>
      </c>
      <c r="W5340">
        <v>6</v>
      </c>
      <c r="X5340" t="s">
        <v>1289</v>
      </c>
      <c r="Y5340">
        <v>1</v>
      </c>
      <c r="Z5340" t="s">
        <v>46545</v>
      </c>
      <c r="AA5340">
        <v>10</v>
      </c>
      <c r="AB5340">
        <v>200508</v>
      </c>
      <c r="AC5340">
        <v>129</v>
      </c>
      <c r="AD5340" t="s">
        <v>2405</v>
      </c>
      <c r="AE5340">
        <v>1016</v>
      </c>
      <c r="AF5340" t="s">
        <v>2405</v>
      </c>
      <c r="AG5340">
        <v>3</v>
      </c>
      <c r="AH5340" t="s">
        <v>81</v>
      </c>
      <c r="AI5340">
        <v>99</v>
      </c>
      <c r="AJ5340" t="s">
        <v>54511</v>
      </c>
      <c r="AK5340">
        <v>479</v>
      </c>
      <c r="AL5340" t="s">
        <v>10413</v>
      </c>
      <c r="AQ5340" t="s">
        <v>26040</v>
      </c>
      <c r="AR5340" t="s">
        <v>26041</v>
      </c>
      <c r="AS5340">
        <v>0</v>
      </c>
      <c r="AT5340" t="s">
        <v>61</v>
      </c>
      <c r="AU5340" t="s">
        <v>16671</v>
      </c>
      <c r="AZ5340" t="s">
        <v>62</v>
      </c>
      <c r="BA5340">
        <v>1083</v>
      </c>
      <c r="BB5340" t="s">
        <v>2861</v>
      </c>
    </row>
    <row r="5341" spans="1:54" x14ac:dyDescent="0.25">
      <c r="A5341" s="1">
        <v>45200</v>
      </c>
      <c r="B5341">
        <v>479032</v>
      </c>
      <c r="C5341" t="s">
        <v>26042</v>
      </c>
      <c r="D5341">
        <v>5892</v>
      </c>
      <c r="E5341" t="s">
        <v>23871</v>
      </c>
      <c r="F5341" t="s">
        <v>45902</v>
      </c>
      <c r="G5341">
        <v>21507040</v>
      </c>
      <c r="H5341">
        <v>1004979216</v>
      </c>
      <c r="I5341" t="s">
        <v>50243</v>
      </c>
      <c r="K5341" t="s">
        <v>26043</v>
      </c>
      <c r="L5341" t="s">
        <v>26044</v>
      </c>
      <c r="M5341">
        <v>442</v>
      </c>
      <c r="N5341">
        <v>5</v>
      </c>
      <c r="R5341" s="1">
        <v>40526</v>
      </c>
      <c r="S5341" t="s">
        <v>56</v>
      </c>
      <c r="T5341">
        <v>479</v>
      </c>
      <c r="U5341" t="s">
        <v>10413</v>
      </c>
      <c r="V5341" s="1">
        <v>40513</v>
      </c>
      <c r="W5341">
        <v>6</v>
      </c>
      <c r="X5341" t="s">
        <v>1289</v>
      </c>
      <c r="Y5341">
        <v>1</v>
      </c>
      <c r="Z5341" t="s">
        <v>46545</v>
      </c>
      <c r="AB5341">
        <v>200404</v>
      </c>
      <c r="AC5341">
        <v>129</v>
      </c>
      <c r="AD5341" t="s">
        <v>2405</v>
      </c>
      <c r="AE5341">
        <v>1016</v>
      </c>
      <c r="AF5341" t="s">
        <v>2405</v>
      </c>
      <c r="AG5341">
        <v>3</v>
      </c>
      <c r="AH5341" t="s">
        <v>81</v>
      </c>
      <c r="AI5341">
        <v>99</v>
      </c>
      <c r="AJ5341" t="s">
        <v>54511</v>
      </c>
      <c r="AK5341">
        <v>479</v>
      </c>
      <c r="AL5341" t="s">
        <v>10413</v>
      </c>
      <c r="AQ5341" t="s">
        <v>26045</v>
      </c>
      <c r="AR5341" t="s">
        <v>26046</v>
      </c>
      <c r="AS5341">
        <v>0</v>
      </c>
      <c r="AT5341" t="s">
        <v>61</v>
      </c>
      <c r="AU5341" t="s">
        <v>14179</v>
      </c>
      <c r="AX5341">
        <v>55.133925879627299</v>
      </c>
      <c r="AY5341">
        <v>10.663584926113201</v>
      </c>
      <c r="AZ5341" t="s">
        <v>62</v>
      </c>
      <c r="BA5341">
        <v>1083</v>
      </c>
      <c r="BB5341" t="s">
        <v>2861</v>
      </c>
    </row>
    <row r="5342" spans="1:54" x14ac:dyDescent="0.25">
      <c r="A5342" s="1">
        <v>45200</v>
      </c>
      <c r="B5342">
        <v>479033</v>
      </c>
      <c r="C5342" t="s">
        <v>45903</v>
      </c>
      <c r="D5342">
        <v>5700</v>
      </c>
      <c r="E5342" t="s">
        <v>10791</v>
      </c>
      <c r="F5342" t="s">
        <v>45904</v>
      </c>
      <c r="G5342">
        <v>20699310</v>
      </c>
      <c r="H5342">
        <v>1015353208</v>
      </c>
      <c r="I5342" t="s">
        <v>26047</v>
      </c>
      <c r="K5342" t="s">
        <v>26048</v>
      </c>
      <c r="L5342" t="s">
        <v>45905</v>
      </c>
      <c r="M5342">
        <v>9107</v>
      </c>
      <c r="N5342">
        <v>5</v>
      </c>
      <c r="R5342" s="1">
        <v>44658</v>
      </c>
      <c r="S5342" t="s">
        <v>56</v>
      </c>
      <c r="V5342" s="1">
        <v>44652</v>
      </c>
      <c r="W5342">
        <v>0</v>
      </c>
      <c r="X5342" t="s">
        <v>1252</v>
      </c>
      <c r="Y5342">
        <v>8</v>
      </c>
      <c r="Z5342" t="s">
        <v>44534</v>
      </c>
      <c r="AB5342">
        <v>200905</v>
      </c>
      <c r="AC5342">
        <v>127</v>
      </c>
      <c r="AD5342" t="s">
        <v>1237</v>
      </c>
      <c r="AE5342">
        <v>1052</v>
      </c>
      <c r="AF5342" t="s">
        <v>1237</v>
      </c>
      <c r="AG5342">
        <v>3</v>
      </c>
      <c r="AH5342" t="s">
        <v>81</v>
      </c>
      <c r="AI5342">
        <v>99</v>
      </c>
      <c r="AJ5342" t="s">
        <v>54511</v>
      </c>
      <c r="AK5342">
        <v>479</v>
      </c>
      <c r="AL5342" t="s">
        <v>10413</v>
      </c>
      <c r="AQ5342" t="s">
        <v>26049</v>
      </c>
      <c r="AR5342" t="s">
        <v>11532</v>
      </c>
      <c r="AS5342">
        <v>0</v>
      </c>
      <c r="AT5342" t="s">
        <v>61</v>
      </c>
      <c r="AU5342" t="s">
        <v>45887</v>
      </c>
      <c r="AX5342">
        <v>55.06168177</v>
      </c>
      <c r="AY5342">
        <v>10.60180722</v>
      </c>
      <c r="AZ5342" t="s">
        <v>62</v>
      </c>
      <c r="BA5342">
        <v>1083</v>
      </c>
      <c r="BB5342" t="s">
        <v>2861</v>
      </c>
    </row>
    <row r="5343" spans="1:54" x14ac:dyDescent="0.25">
      <c r="A5343" s="1">
        <v>45200</v>
      </c>
      <c r="B5343">
        <v>479200</v>
      </c>
      <c r="C5343" t="s">
        <v>54487</v>
      </c>
      <c r="D5343">
        <v>5700</v>
      </c>
      <c r="E5343" t="s">
        <v>10791</v>
      </c>
      <c r="F5343" t="s">
        <v>54488</v>
      </c>
      <c r="G5343">
        <v>29189730</v>
      </c>
      <c r="H5343">
        <v>1016075481</v>
      </c>
      <c r="I5343" t="s">
        <v>26050</v>
      </c>
      <c r="J5343" t="s">
        <v>26051</v>
      </c>
      <c r="K5343" t="s">
        <v>26052</v>
      </c>
      <c r="L5343" t="s">
        <v>53736</v>
      </c>
      <c r="M5343">
        <v>1108</v>
      </c>
      <c r="N5343">
        <v>7</v>
      </c>
      <c r="P5343">
        <v>2</v>
      </c>
      <c r="R5343" s="1">
        <v>43794</v>
      </c>
      <c r="S5343" t="s">
        <v>56</v>
      </c>
      <c r="T5343">
        <v>479</v>
      </c>
      <c r="U5343" t="s">
        <v>10413</v>
      </c>
      <c r="W5343">
        <v>2</v>
      </c>
      <c r="X5343" t="s">
        <v>57</v>
      </c>
      <c r="Y5343">
        <v>1</v>
      </c>
      <c r="Z5343" t="s">
        <v>46545</v>
      </c>
      <c r="AC5343">
        <v>932</v>
      </c>
      <c r="AD5343" t="s">
        <v>52637</v>
      </c>
      <c r="AE5343">
        <v>2021</v>
      </c>
      <c r="AF5343" t="s">
        <v>52637</v>
      </c>
      <c r="AG5343">
        <v>2</v>
      </c>
      <c r="AH5343" t="s">
        <v>44524</v>
      </c>
      <c r="AI5343">
        <v>10</v>
      </c>
      <c r="AJ5343" t="s">
        <v>52638</v>
      </c>
      <c r="AK5343">
        <v>479</v>
      </c>
      <c r="AL5343" t="s">
        <v>10413</v>
      </c>
      <c r="AQ5343" t="s">
        <v>26053</v>
      </c>
      <c r="AR5343" t="s">
        <v>15785</v>
      </c>
      <c r="AS5343">
        <v>0</v>
      </c>
      <c r="AT5343" t="s">
        <v>61</v>
      </c>
      <c r="AU5343" t="s">
        <v>26054</v>
      </c>
      <c r="AX5343">
        <v>55.059663700000002</v>
      </c>
      <c r="AY5343">
        <v>10.60732453</v>
      </c>
      <c r="AZ5343" t="s">
        <v>62</v>
      </c>
      <c r="BA5343">
        <v>1083</v>
      </c>
      <c r="BB5343" t="s">
        <v>2861</v>
      </c>
    </row>
    <row r="5344" spans="1:54" x14ac:dyDescent="0.25">
      <c r="A5344" s="1">
        <v>45200</v>
      </c>
      <c r="B5344">
        <v>479201</v>
      </c>
      <c r="D5344">
        <v>5700</v>
      </c>
      <c r="E5344" t="s">
        <v>10791</v>
      </c>
      <c r="F5344" t="s">
        <v>26055</v>
      </c>
      <c r="J5344" t="s">
        <v>26056</v>
      </c>
      <c r="K5344" t="s">
        <v>26057</v>
      </c>
      <c r="L5344" t="s">
        <v>26058</v>
      </c>
      <c r="M5344">
        <v>1323</v>
      </c>
      <c r="N5344">
        <v>57</v>
      </c>
      <c r="R5344" s="1">
        <v>40162</v>
      </c>
      <c r="S5344" t="s">
        <v>80</v>
      </c>
      <c r="V5344" s="1">
        <v>38139</v>
      </c>
      <c r="W5344">
        <v>3</v>
      </c>
      <c r="X5344" t="s">
        <v>3496</v>
      </c>
      <c r="Y5344">
        <v>1</v>
      </c>
      <c r="Z5344" t="s">
        <v>46545</v>
      </c>
      <c r="AC5344">
        <v>931</v>
      </c>
      <c r="AD5344" t="s">
        <v>1467</v>
      </c>
      <c r="AE5344">
        <v>2022</v>
      </c>
      <c r="AF5344" t="s">
        <v>1467</v>
      </c>
      <c r="AG5344">
        <v>3</v>
      </c>
      <c r="AH5344" t="s">
        <v>81</v>
      </c>
      <c r="AI5344">
        <v>7</v>
      </c>
      <c r="AJ5344" t="s">
        <v>1326</v>
      </c>
      <c r="AK5344">
        <v>479</v>
      </c>
      <c r="AL5344" t="s">
        <v>10413</v>
      </c>
      <c r="AQ5344" t="s">
        <v>26059</v>
      </c>
      <c r="AR5344" t="s">
        <v>26060</v>
      </c>
      <c r="AS5344">
        <v>0</v>
      </c>
      <c r="AT5344" t="s">
        <v>61</v>
      </c>
      <c r="AU5344" t="s">
        <v>26061</v>
      </c>
      <c r="AX5344">
        <v>55.062406884661698</v>
      </c>
      <c r="AY5344">
        <v>10.6025342984159</v>
      </c>
      <c r="AZ5344" t="s">
        <v>62</v>
      </c>
      <c r="BA5344">
        <v>1083</v>
      </c>
      <c r="BB5344" t="s">
        <v>2861</v>
      </c>
    </row>
    <row r="5345" spans="1:54" x14ac:dyDescent="0.25">
      <c r="A5345" s="1">
        <v>45200</v>
      </c>
      <c r="B5345">
        <v>479202</v>
      </c>
      <c r="C5345" t="s">
        <v>26062</v>
      </c>
      <c r="D5345">
        <v>5700</v>
      </c>
      <c r="E5345" t="s">
        <v>10791</v>
      </c>
      <c r="F5345" t="s">
        <v>26062</v>
      </c>
      <c r="G5345">
        <v>29189730</v>
      </c>
      <c r="H5345">
        <v>1016801832</v>
      </c>
      <c r="I5345" t="s">
        <v>26063</v>
      </c>
      <c r="K5345" t="s">
        <v>26064</v>
      </c>
      <c r="L5345" t="s">
        <v>50244</v>
      </c>
      <c r="M5345">
        <v>10</v>
      </c>
      <c r="N5345">
        <v>37</v>
      </c>
      <c r="R5345" s="1">
        <v>43822</v>
      </c>
      <c r="S5345" t="s">
        <v>56</v>
      </c>
      <c r="T5345">
        <v>479</v>
      </c>
      <c r="U5345" t="s">
        <v>10413</v>
      </c>
      <c r="V5345" s="1">
        <v>43830</v>
      </c>
      <c r="W5345">
        <v>2</v>
      </c>
      <c r="X5345" t="s">
        <v>57</v>
      </c>
      <c r="Y5345">
        <v>1</v>
      </c>
      <c r="Z5345" t="s">
        <v>46545</v>
      </c>
      <c r="AB5345">
        <v>200409</v>
      </c>
      <c r="AC5345">
        <v>933</v>
      </c>
      <c r="AD5345" t="s">
        <v>1334</v>
      </c>
      <c r="AE5345">
        <v>2024</v>
      </c>
      <c r="AF5345" t="s">
        <v>1334</v>
      </c>
      <c r="AG5345">
        <v>3</v>
      </c>
      <c r="AH5345" t="s">
        <v>81</v>
      </c>
      <c r="AI5345">
        <v>7</v>
      </c>
      <c r="AJ5345" t="s">
        <v>1326</v>
      </c>
      <c r="AK5345">
        <v>479</v>
      </c>
      <c r="AL5345" t="s">
        <v>10413</v>
      </c>
      <c r="AQ5345" t="s">
        <v>26065</v>
      </c>
      <c r="AR5345" t="s">
        <v>26066</v>
      </c>
      <c r="AS5345">
        <v>0</v>
      </c>
      <c r="AT5345" t="s">
        <v>61</v>
      </c>
      <c r="AU5345" t="s">
        <v>48766</v>
      </c>
      <c r="AV5345" t="s">
        <v>26067</v>
      </c>
      <c r="AZ5345" t="s">
        <v>62</v>
      </c>
      <c r="BA5345">
        <v>1083</v>
      </c>
      <c r="BB5345" t="s">
        <v>2861</v>
      </c>
    </row>
    <row r="5346" spans="1:54" x14ac:dyDescent="0.25">
      <c r="A5346" s="1">
        <v>45200</v>
      </c>
      <c r="B5346">
        <v>479210</v>
      </c>
      <c r="C5346" t="s">
        <v>26068</v>
      </c>
      <c r="D5346">
        <v>5700</v>
      </c>
      <c r="E5346" t="s">
        <v>10791</v>
      </c>
      <c r="F5346" t="s">
        <v>26069</v>
      </c>
      <c r="G5346">
        <v>29189730</v>
      </c>
      <c r="H5346">
        <v>1003317979</v>
      </c>
      <c r="I5346" t="s">
        <v>26070</v>
      </c>
      <c r="J5346" t="s">
        <v>26071</v>
      </c>
      <c r="K5346" t="s">
        <v>26072</v>
      </c>
      <c r="L5346" t="s">
        <v>26073</v>
      </c>
      <c r="M5346">
        <v>40</v>
      </c>
      <c r="N5346">
        <v>2</v>
      </c>
      <c r="R5346" s="1">
        <v>43511</v>
      </c>
      <c r="S5346" t="s">
        <v>56</v>
      </c>
      <c r="T5346">
        <v>479</v>
      </c>
      <c r="U5346" t="s">
        <v>10413</v>
      </c>
      <c r="W5346">
        <v>2</v>
      </c>
      <c r="X5346" t="s">
        <v>57</v>
      </c>
      <c r="Y5346">
        <v>1</v>
      </c>
      <c r="Z5346" t="s">
        <v>46545</v>
      </c>
      <c r="AB5346">
        <v>194111</v>
      </c>
      <c r="AC5346">
        <v>125</v>
      </c>
      <c r="AD5346" t="s">
        <v>1344</v>
      </c>
      <c r="AE5346">
        <v>1014</v>
      </c>
      <c r="AF5346" t="s">
        <v>1352</v>
      </c>
      <c r="AG5346">
        <v>1</v>
      </c>
      <c r="AH5346" t="s">
        <v>44482</v>
      </c>
      <c r="AI5346">
        <v>24</v>
      </c>
      <c r="AJ5346" t="s">
        <v>1344</v>
      </c>
      <c r="AK5346">
        <v>479</v>
      </c>
      <c r="AL5346" t="s">
        <v>10413</v>
      </c>
      <c r="AQ5346" t="s">
        <v>26074</v>
      </c>
      <c r="AR5346" t="s">
        <v>26075</v>
      </c>
      <c r="AS5346">
        <v>0</v>
      </c>
      <c r="AT5346" t="s">
        <v>61</v>
      </c>
      <c r="AU5346" t="s">
        <v>16671</v>
      </c>
      <c r="AX5346">
        <v>55.060456819999999</v>
      </c>
      <c r="AY5346">
        <v>10.624322319999999</v>
      </c>
      <c r="AZ5346" t="s">
        <v>62</v>
      </c>
      <c r="BA5346">
        <v>1083</v>
      </c>
      <c r="BB5346" t="s">
        <v>2861</v>
      </c>
    </row>
    <row r="5347" spans="1:54" x14ac:dyDescent="0.25">
      <c r="A5347" s="1">
        <v>45200</v>
      </c>
      <c r="B5347">
        <v>479247</v>
      </c>
      <c r="C5347" t="s">
        <v>26076</v>
      </c>
      <c r="D5347">
        <v>5700</v>
      </c>
      <c r="E5347" t="s">
        <v>10791</v>
      </c>
      <c r="F5347" t="s">
        <v>26077</v>
      </c>
      <c r="G5347">
        <v>29542791</v>
      </c>
      <c r="H5347">
        <v>1003310081</v>
      </c>
      <c r="I5347" t="s">
        <v>23737</v>
      </c>
      <c r="J5347" t="s">
        <v>26078</v>
      </c>
      <c r="K5347" t="s">
        <v>26079</v>
      </c>
      <c r="L5347" t="s">
        <v>45905</v>
      </c>
      <c r="M5347">
        <v>9107</v>
      </c>
      <c r="N5347">
        <v>5</v>
      </c>
      <c r="R5347" s="1">
        <v>43794</v>
      </c>
      <c r="S5347" t="s">
        <v>56</v>
      </c>
      <c r="W5347">
        <v>4</v>
      </c>
      <c r="X5347" t="s">
        <v>725</v>
      </c>
      <c r="Y5347">
        <v>1</v>
      </c>
      <c r="Z5347" t="s">
        <v>46545</v>
      </c>
      <c r="AB5347">
        <v>197808</v>
      </c>
      <c r="AC5347">
        <v>137</v>
      </c>
      <c r="AD5347" t="s">
        <v>1410</v>
      </c>
      <c r="AE5347">
        <v>1053</v>
      </c>
      <c r="AF5347" t="s">
        <v>1410</v>
      </c>
      <c r="AG5347">
        <v>1</v>
      </c>
      <c r="AH5347" t="s">
        <v>44482</v>
      </c>
      <c r="AI5347">
        <v>30</v>
      </c>
      <c r="AJ5347" t="s">
        <v>1402</v>
      </c>
      <c r="AK5347">
        <v>479</v>
      </c>
      <c r="AL5347" t="s">
        <v>10413</v>
      </c>
      <c r="AP5347">
        <v>461248</v>
      </c>
      <c r="AQ5347" t="s">
        <v>26080</v>
      </c>
      <c r="AR5347" t="s">
        <v>13995</v>
      </c>
      <c r="AS5347">
        <v>2</v>
      </c>
      <c r="AT5347" t="s">
        <v>1413</v>
      </c>
      <c r="AU5347" t="s">
        <v>45887</v>
      </c>
      <c r="AX5347">
        <v>55.06168177</v>
      </c>
      <c r="AY5347">
        <v>10.60180722</v>
      </c>
      <c r="AZ5347" t="s">
        <v>62</v>
      </c>
      <c r="BA5347">
        <v>1083</v>
      </c>
      <c r="BB5347" t="s">
        <v>2861</v>
      </c>
    </row>
    <row r="5348" spans="1:54" x14ac:dyDescent="0.25">
      <c r="A5348" s="1">
        <v>45200</v>
      </c>
      <c r="B5348">
        <v>479300</v>
      </c>
      <c r="C5348" t="s">
        <v>26081</v>
      </c>
      <c r="D5348">
        <v>5700</v>
      </c>
      <c r="E5348" t="s">
        <v>10791</v>
      </c>
      <c r="F5348" t="s">
        <v>26082</v>
      </c>
      <c r="G5348">
        <v>67702018</v>
      </c>
      <c r="H5348">
        <v>1002256555</v>
      </c>
      <c r="I5348" t="s">
        <v>26083</v>
      </c>
      <c r="J5348" t="s">
        <v>26084</v>
      </c>
      <c r="K5348" t="s">
        <v>26085</v>
      </c>
      <c r="L5348" t="s">
        <v>53196</v>
      </c>
      <c r="M5348">
        <v>7291</v>
      </c>
      <c r="N5348">
        <v>3</v>
      </c>
      <c r="R5348" s="1">
        <v>44091</v>
      </c>
      <c r="S5348" t="s">
        <v>56</v>
      </c>
      <c r="W5348">
        <v>5</v>
      </c>
      <c r="X5348" t="s">
        <v>557</v>
      </c>
      <c r="Y5348">
        <v>1</v>
      </c>
      <c r="Z5348" t="s">
        <v>46545</v>
      </c>
      <c r="AA5348">
        <v>10</v>
      </c>
      <c r="AB5348">
        <v>195611</v>
      </c>
      <c r="AC5348">
        <v>123</v>
      </c>
      <c r="AD5348" t="s">
        <v>1507</v>
      </c>
      <c r="AE5348">
        <v>1011</v>
      </c>
      <c r="AF5348" t="s">
        <v>1507</v>
      </c>
      <c r="AG5348">
        <v>1</v>
      </c>
      <c r="AH5348" t="s">
        <v>44482</v>
      </c>
      <c r="AI5348">
        <v>80</v>
      </c>
      <c r="AJ5348" t="s">
        <v>1507</v>
      </c>
      <c r="AK5348">
        <v>479</v>
      </c>
      <c r="AL5348" t="s">
        <v>10413</v>
      </c>
      <c r="AQ5348" t="s">
        <v>26086</v>
      </c>
      <c r="AR5348" t="s">
        <v>26087</v>
      </c>
      <c r="AS5348">
        <v>0</v>
      </c>
      <c r="AT5348" t="s">
        <v>61</v>
      </c>
      <c r="AU5348" t="s">
        <v>53197</v>
      </c>
      <c r="AX5348">
        <v>55.060170589999998</v>
      </c>
      <c r="AY5348">
        <v>10.649937599999999</v>
      </c>
      <c r="AZ5348" t="s">
        <v>62</v>
      </c>
      <c r="BA5348">
        <v>1083</v>
      </c>
      <c r="BB5348" t="s">
        <v>2861</v>
      </c>
    </row>
    <row r="5349" spans="1:54" x14ac:dyDescent="0.25">
      <c r="A5349" s="1">
        <v>45200</v>
      </c>
      <c r="B5349">
        <v>479301</v>
      </c>
      <c r="C5349" t="s">
        <v>53737</v>
      </c>
      <c r="D5349">
        <v>5881</v>
      </c>
      <c r="E5349" t="s">
        <v>53149</v>
      </c>
      <c r="F5349" t="s">
        <v>26088</v>
      </c>
      <c r="G5349">
        <v>20638230</v>
      </c>
      <c r="H5349">
        <v>1004634445</v>
      </c>
      <c r="I5349" t="s">
        <v>26089</v>
      </c>
      <c r="J5349" t="s">
        <v>26090</v>
      </c>
      <c r="K5349" t="s">
        <v>26091</v>
      </c>
      <c r="L5349" t="s">
        <v>26092</v>
      </c>
      <c r="M5349">
        <v>3721</v>
      </c>
      <c r="N5349" t="s">
        <v>654</v>
      </c>
      <c r="R5349" s="1">
        <v>43794</v>
      </c>
      <c r="S5349" t="s">
        <v>56</v>
      </c>
      <c r="W5349">
        <v>5</v>
      </c>
      <c r="X5349" t="s">
        <v>557</v>
      </c>
      <c r="Y5349">
        <v>1</v>
      </c>
      <c r="Z5349" t="s">
        <v>46545</v>
      </c>
      <c r="AA5349">
        <v>10</v>
      </c>
      <c r="AB5349">
        <v>191505</v>
      </c>
      <c r="AC5349">
        <v>144</v>
      </c>
      <c r="AD5349" t="s">
        <v>52641</v>
      </c>
      <c r="AE5349">
        <v>1023</v>
      </c>
      <c r="AF5349" t="s">
        <v>1486</v>
      </c>
      <c r="AG5349">
        <v>1</v>
      </c>
      <c r="AH5349" t="s">
        <v>44482</v>
      </c>
      <c r="AI5349">
        <v>82</v>
      </c>
      <c r="AJ5349" t="s">
        <v>52641</v>
      </c>
      <c r="AK5349">
        <v>479</v>
      </c>
      <c r="AL5349" t="s">
        <v>10413</v>
      </c>
      <c r="AQ5349" t="s">
        <v>26093</v>
      </c>
      <c r="AR5349" t="s">
        <v>26094</v>
      </c>
      <c r="AS5349">
        <v>0</v>
      </c>
      <c r="AT5349" t="s">
        <v>61</v>
      </c>
      <c r="AU5349" t="s">
        <v>26095</v>
      </c>
      <c r="AX5349">
        <v>55.098036469999997</v>
      </c>
      <c r="AY5349">
        <v>10.68700638</v>
      </c>
      <c r="AZ5349" t="s">
        <v>62</v>
      </c>
      <c r="BA5349">
        <v>1083</v>
      </c>
      <c r="BB5349" t="s">
        <v>2861</v>
      </c>
    </row>
    <row r="5350" spans="1:54" x14ac:dyDescent="0.25">
      <c r="A5350" s="1">
        <v>45200</v>
      </c>
      <c r="B5350">
        <v>479302</v>
      </c>
      <c r="C5350" t="s">
        <v>26096</v>
      </c>
      <c r="D5350">
        <v>5700</v>
      </c>
      <c r="E5350" t="s">
        <v>10791</v>
      </c>
      <c r="F5350" t="s">
        <v>50245</v>
      </c>
      <c r="I5350" t="s">
        <v>26097</v>
      </c>
      <c r="J5350" t="s">
        <v>26098</v>
      </c>
      <c r="K5350" t="s">
        <v>26099</v>
      </c>
      <c r="L5350" t="s">
        <v>26100</v>
      </c>
      <c r="M5350">
        <v>2106</v>
      </c>
      <c r="N5350">
        <v>56</v>
      </c>
      <c r="R5350" s="1">
        <v>40162</v>
      </c>
      <c r="S5350" t="s">
        <v>80</v>
      </c>
      <c r="V5350" s="1">
        <v>35704</v>
      </c>
      <c r="W5350">
        <v>5</v>
      </c>
      <c r="X5350" t="s">
        <v>557</v>
      </c>
      <c r="Y5350">
        <v>1</v>
      </c>
      <c r="Z5350" t="s">
        <v>46545</v>
      </c>
      <c r="AB5350">
        <v>197211</v>
      </c>
      <c r="AC5350">
        <v>141</v>
      </c>
      <c r="AD5350" t="s">
        <v>46688</v>
      </c>
      <c r="AE5350">
        <v>1022</v>
      </c>
      <c r="AF5350" t="s">
        <v>46688</v>
      </c>
      <c r="AG5350">
        <v>3</v>
      </c>
      <c r="AH5350" t="s">
        <v>81</v>
      </c>
      <c r="AI5350">
        <v>84</v>
      </c>
      <c r="AJ5350" t="s">
        <v>46689</v>
      </c>
      <c r="AK5350">
        <v>479</v>
      </c>
      <c r="AL5350" t="s">
        <v>10413</v>
      </c>
      <c r="AS5350">
        <v>0</v>
      </c>
      <c r="AT5350" t="s">
        <v>61</v>
      </c>
      <c r="AU5350" t="s">
        <v>26101</v>
      </c>
      <c r="AX5350">
        <v>55.058635663899302</v>
      </c>
      <c r="AY5350">
        <v>10.6061858414713</v>
      </c>
      <c r="AZ5350" t="s">
        <v>62</v>
      </c>
      <c r="BA5350">
        <v>1083</v>
      </c>
      <c r="BB5350" t="s">
        <v>2861</v>
      </c>
    </row>
    <row r="5351" spans="1:54" x14ac:dyDescent="0.25">
      <c r="A5351" s="1">
        <v>45200</v>
      </c>
      <c r="B5351">
        <v>479350</v>
      </c>
      <c r="C5351" t="s">
        <v>26102</v>
      </c>
      <c r="D5351">
        <v>5700</v>
      </c>
      <c r="E5351" t="s">
        <v>10791</v>
      </c>
      <c r="F5351" t="s">
        <v>26103</v>
      </c>
      <c r="G5351">
        <v>39815885</v>
      </c>
      <c r="H5351">
        <v>1023903128</v>
      </c>
      <c r="I5351" t="s">
        <v>15284</v>
      </c>
      <c r="J5351" t="s">
        <v>26104</v>
      </c>
      <c r="K5351" t="s">
        <v>26105</v>
      </c>
      <c r="L5351" t="s">
        <v>15286</v>
      </c>
      <c r="M5351">
        <v>6348</v>
      </c>
      <c r="N5351">
        <v>59</v>
      </c>
      <c r="R5351" s="1">
        <v>44621</v>
      </c>
      <c r="S5351" t="s">
        <v>56</v>
      </c>
      <c r="W5351">
        <v>4</v>
      </c>
      <c r="X5351" t="s">
        <v>725</v>
      </c>
      <c r="Y5351">
        <v>1</v>
      </c>
      <c r="Z5351" t="s">
        <v>46545</v>
      </c>
      <c r="AB5351">
        <v>198410</v>
      </c>
      <c r="AC5351">
        <v>149</v>
      </c>
      <c r="AD5351" t="s">
        <v>1085</v>
      </c>
      <c r="AE5351">
        <v>1027</v>
      </c>
      <c r="AF5351" t="s">
        <v>1543</v>
      </c>
      <c r="AG5351">
        <v>1</v>
      </c>
      <c r="AH5351" t="s">
        <v>44482</v>
      </c>
      <c r="AI5351">
        <v>85</v>
      </c>
      <c r="AJ5351" t="s">
        <v>1428</v>
      </c>
      <c r="AK5351">
        <v>479</v>
      </c>
      <c r="AL5351" t="s">
        <v>10413</v>
      </c>
      <c r="AP5351">
        <v>281040</v>
      </c>
      <c r="AQ5351" t="s">
        <v>15287</v>
      </c>
      <c r="AS5351">
        <v>2</v>
      </c>
      <c r="AT5351" t="s">
        <v>1413</v>
      </c>
      <c r="AU5351" t="s">
        <v>15288</v>
      </c>
      <c r="AX5351">
        <v>55.061606609999998</v>
      </c>
      <c r="AY5351">
        <v>10.579072399999999</v>
      </c>
      <c r="AZ5351" t="s">
        <v>62</v>
      </c>
      <c r="BA5351">
        <v>1083</v>
      </c>
      <c r="BB5351" t="s">
        <v>2861</v>
      </c>
    </row>
    <row r="5352" spans="1:54" x14ac:dyDescent="0.25">
      <c r="A5352" s="1">
        <v>45200</v>
      </c>
      <c r="B5352">
        <v>479375</v>
      </c>
      <c r="C5352" t="s">
        <v>26106</v>
      </c>
      <c r="D5352">
        <v>5700</v>
      </c>
      <c r="E5352" t="s">
        <v>10791</v>
      </c>
      <c r="F5352" t="s">
        <v>50246</v>
      </c>
      <c r="I5352" t="s">
        <v>26107</v>
      </c>
      <c r="J5352" t="s">
        <v>26001</v>
      </c>
      <c r="K5352" t="s">
        <v>26002</v>
      </c>
      <c r="L5352" t="s">
        <v>26108</v>
      </c>
      <c r="M5352">
        <v>8996</v>
      </c>
      <c r="N5352">
        <v>23</v>
      </c>
      <c r="R5352" s="1">
        <v>40162</v>
      </c>
      <c r="S5352" t="s">
        <v>80</v>
      </c>
      <c r="V5352" s="1">
        <v>38412</v>
      </c>
      <c r="W5352">
        <v>5</v>
      </c>
      <c r="X5352" t="s">
        <v>557</v>
      </c>
      <c r="Y5352">
        <v>1</v>
      </c>
      <c r="Z5352" t="s">
        <v>46545</v>
      </c>
      <c r="AB5352">
        <v>199107</v>
      </c>
      <c r="AC5352">
        <v>147</v>
      </c>
      <c r="AD5352" t="s">
        <v>46697</v>
      </c>
      <c r="AE5352">
        <v>1021</v>
      </c>
      <c r="AF5352" t="s">
        <v>46697</v>
      </c>
      <c r="AG5352">
        <v>3</v>
      </c>
      <c r="AH5352" t="s">
        <v>81</v>
      </c>
      <c r="AI5352">
        <v>86</v>
      </c>
      <c r="AJ5352" t="s">
        <v>46697</v>
      </c>
      <c r="AK5352">
        <v>479</v>
      </c>
      <c r="AL5352" t="s">
        <v>10413</v>
      </c>
      <c r="AQ5352" t="s">
        <v>26109</v>
      </c>
      <c r="AR5352" t="s">
        <v>26110</v>
      </c>
      <c r="AS5352">
        <v>0</v>
      </c>
      <c r="AT5352" t="s">
        <v>61</v>
      </c>
      <c r="AU5352" t="s">
        <v>1277</v>
      </c>
      <c r="AZ5352" t="s">
        <v>62</v>
      </c>
      <c r="BA5352">
        <v>1083</v>
      </c>
      <c r="BB5352" t="s">
        <v>2861</v>
      </c>
    </row>
    <row r="5353" spans="1:54" x14ac:dyDescent="0.25">
      <c r="A5353" s="1">
        <v>45200</v>
      </c>
      <c r="B5353">
        <v>479376</v>
      </c>
      <c r="C5353" t="s">
        <v>26111</v>
      </c>
      <c r="D5353">
        <v>5700</v>
      </c>
      <c r="E5353" t="s">
        <v>10791</v>
      </c>
      <c r="F5353" t="s">
        <v>50247</v>
      </c>
      <c r="G5353">
        <v>12730608</v>
      </c>
      <c r="H5353">
        <v>1000436322</v>
      </c>
      <c r="I5353" t="s">
        <v>50248</v>
      </c>
      <c r="J5353" t="s">
        <v>26112</v>
      </c>
      <c r="K5353" t="s">
        <v>26113</v>
      </c>
      <c r="L5353" t="s">
        <v>26114</v>
      </c>
      <c r="M5353">
        <v>8996</v>
      </c>
      <c r="N5353">
        <v>24</v>
      </c>
      <c r="R5353" s="1">
        <v>40162</v>
      </c>
      <c r="S5353" t="s">
        <v>80</v>
      </c>
      <c r="V5353" s="1">
        <v>39022</v>
      </c>
      <c r="W5353">
        <v>5</v>
      </c>
      <c r="X5353" t="s">
        <v>557</v>
      </c>
      <c r="Y5353">
        <v>1</v>
      </c>
      <c r="Z5353" t="s">
        <v>46545</v>
      </c>
      <c r="AB5353">
        <v>199711</v>
      </c>
      <c r="AC5353">
        <v>147</v>
      </c>
      <c r="AD5353" t="s">
        <v>46697</v>
      </c>
      <c r="AE5353">
        <v>1021</v>
      </c>
      <c r="AF5353" t="s">
        <v>46697</v>
      </c>
      <c r="AG5353">
        <v>3</v>
      </c>
      <c r="AH5353" t="s">
        <v>81</v>
      </c>
      <c r="AI5353">
        <v>86</v>
      </c>
      <c r="AJ5353" t="s">
        <v>46697</v>
      </c>
      <c r="AK5353">
        <v>479</v>
      </c>
      <c r="AL5353" t="s">
        <v>10413</v>
      </c>
      <c r="AQ5353" t="s">
        <v>26115</v>
      </c>
      <c r="AR5353" t="s">
        <v>26116</v>
      </c>
      <c r="AS5353">
        <v>0</v>
      </c>
      <c r="AT5353" t="s">
        <v>61</v>
      </c>
      <c r="AU5353" t="s">
        <v>1277</v>
      </c>
      <c r="AX5353">
        <v>55.059776767994101</v>
      </c>
      <c r="AY5353">
        <v>10.6038176105194</v>
      </c>
      <c r="AZ5353" t="s">
        <v>62</v>
      </c>
      <c r="BA5353">
        <v>1083</v>
      </c>
      <c r="BB5353" t="s">
        <v>2861</v>
      </c>
    </row>
    <row r="5354" spans="1:54" x14ac:dyDescent="0.25">
      <c r="A5354" s="1">
        <v>45200</v>
      </c>
      <c r="B5354">
        <v>479401</v>
      </c>
      <c r="C5354" t="s">
        <v>26117</v>
      </c>
      <c r="D5354">
        <v>5700</v>
      </c>
      <c r="E5354" t="s">
        <v>10791</v>
      </c>
      <c r="F5354" t="s">
        <v>26118</v>
      </c>
      <c r="G5354">
        <v>25887336</v>
      </c>
      <c r="H5354">
        <v>1010387775</v>
      </c>
      <c r="I5354" t="s">
        <v>26119</v>
      </c>
      <c r="J5354" t="s">
        <v>26120</v>
      </c>
      <c r="K5354" t="s">
        <v>17748</v>
      </c>
      <c r="L5354" t="s">
        <v>26121</v>
      </c>
      <c r="M5354">
        <v>6007</v>
      </c>
      <c r="N5354" t="s">
        <v>26122</v>
      </c>
      <c r="R5354" s="1">
        <v>44125</v>
      </c>
      <c r="S5354" t="s">
        <v>2886</v>
      </c>
      <c r="W5354">
        <v>4</v>
      </c>
      <c r="X5354" t="s">
        <v>725</v>
      </c>
      <c r="Y5354">
        <v>1</v>
      </c>
      <c r="Z5354" t="s">
        <v>46545</v>
      </c>
      <c r="AB5354">
        <v>186201</v>
      </c>
      <c r="AC5354">
        <v>242</v>
      </c>
      <c r="AD5354" t="s">
        <v>1687</v>
      </c>
      <c r="AE5354">
        <v>1071</v>
      </c>
      <c r="AF5354" t="s">
        <v>1688</v>
      </c>
      <c r="AG5354">
        <v>1</v>
      </c>
      <c r="AH5354" t="s">
        <v>44482</v>
      </c>
      <c r="AI5354">
        <v>99</v>
      </c>
      <c r="AJ5354" t="s">
        <v>54511</v>
      </c>
      <c r="AK5354">
        <v>479</v>
      </c>
      <c r="AL5354" t="s">
        <v>10413</v>
      </c>
      <c r="AP5354">
        <v>479413</v>
      </c>
      <c r="AQ5354" t="s">
        <v>17750</v>
      </c>
      <c r="AR5354" t="s">
        <v>17751</v>
      </c>
      <c r="AS5354">
        <v>2</v>
      </c>
      <c r="AT5354" t="s">
        <v>1413</v>
      </c>
      <c r="AU5354" t="s">
        <v>26123</v>
      </c>
      <c r="AX5354">
        <v>55.0728869</v>
      </c>
      <c r="AY5354">
        <v>10.609826979999999</v>
      </c>
      <c r="AZ5354" t="s">
        <v>62</v>
      </c>
      <c r="BA5354">
        <v>1083</v>
      </c>
      <c r="BB5354" t="s">
        <v>2861</v>
      </c>
    </row>
    <row r="5355" spans="1:54" x14ac:dyDescent="0.25">
      <c r="A5355" s="1">
        <v>45200</v>
      </c>
      <c r="B5355">
        <v>479402</v>
      </c>
      <c r="C5355" t="s">
        <v>26124</v>
      </c>
      <c r="D5355">
        <v>5700</v>
      </c>
      <c r="E5355" t="s">
        <v>10791</v>
      </c>
      <c r="F5355" t="s">
        <v>26125</v>
      </c>
      <c r="G5355">
        <v>25887336</v>
      </c>
      <c r="H5355">
        <v>1003401407</v>
      </c>
      <c r="I5355" t="s">
        <v>26119</v>
      </c>
      <c r="J5355" t="s">
        <v>26120</v>
      </c>
      <c r="K5355" t="s">
        <v>17748</v>
      </c>
      <c r="L5355" t="s">
        <v>26126</v>
      </c>
      <c r="M5355">
        <v>7131</v>
      </c>
      <c r="N5355" t="s">
        <v>22624</v>
      </c>
      <c r="R5355" s="1">
        <v>44125</v>
      </c>
      <c r="S5355" t="s">
        <v>2886</v>
      </c>
      <c r="W5355">
        <v>4</v>
      </c>
      <c r="X5355" t="s">
        <v>725</v>
      </c>
      <c r="Y5355">
        <v>1</v>
      </c>
      <c r="Z5355" t="s">
        <v>46545</v>
      </c>
      <c r="AB5355">
        <v>187901</v>
      </c>
      <c r="AC5355">
        <v>241</v>
      </c>
      <c r="AD5355" t="s">
        <v>1722</v>
      </c>
      <c r="AE5355">
        <v>1071</v>
      </c>
      <c r="AF5355" t="s">
        <v>1688</v>
      </c>
      <c r="AG5355">
        <v>1</v>
      </c>
      <c r="AH5355" t="s">
        <v>44482</v>
      </c>
      <c r="AI5355">
        <v>99</v>
      </c>
      <c r="AJ5355" t="s">
        <v>54511</v>
      </c>
      <c r="AK5355">
        <v>479</v>
      </c>
      <c r="AL5355" t="s">
        <v>10413</v>
      </c>
      <c r="AP5355">
        <v>479413</v>
      </c>
      <c r="AQ5355" t="s">
        <v>17750</v>
      </c>
      <c r="AR5355" t="s">
        <v>17751</v>
      </c>
      <c r="AS5355">
        <v>2</v>
      </c>
      <c r="AT5355" t="s">
        <v>1413</v>
      </c>
      <c r="AU5355" t="s">
        <v>26127</v>
      </c>
      <c r="AX5355">
        <v>55.054902519999999</v>
      </c>
      <c r="AY5355">
        <v>10.584117640000001</v>
      </c>
      <c r="AZ5355" t="s">
        <v>62</v>
      </c>
      <c r="BA5355">
        <v>1083</v>
      </c>
      <c r="BB5355" t="s">
        <v>2861</v>
      </c>
    </row>
    <row r="5356" spans="1:54" x14ac:dyDescent="0.25">
      <c r="A5356" s="1">
        <v>45200</v>
      </c>
      <c r="B5356">
        <v>479403</v>
      </c>
      <c r="C5356" t="s">
        <v>50249</v>
      </c>
      <c r="D5356">
        <v>5700</v>
      </c>
      <c r="E5356" t="s">
        <v>10791</v>
      </c>
      <c r="F5356" t="s">
        <v>50250</v>
      </c>
      <c r="G5356">
        <v>64305018</v>
      </c>
      <c r="H5356">
        <v>1002187145</v>
      </c>
      <c r="I5356" t="s">
        <v>7364</v>
      </c>
      <c r="J5356" t="s">
        <v>26128</v>
      </c>
      <c r="K5356" t="s">
        <v>26129</v>
      </c>
      <c r="L5356" t="s">
        <v>26130</v>
      </c>
      <c r="M5356">
        <v>5827</v>
      </c>
      <c r="N5356" t="s">
        <v>3620</v>
      </c>
      <c r="R5356" s="1">
        <v>44249</v>
      </c>
      <c r="S5356" t="s">
        <v>851</v>
      </c>
      <c r="W5356">
        <v>5</v>
      </c>
      <c r="X5356" t="s">
        <v>557</v>
      </c>
      <c r="Y5356">
        <v>4</v>
      </c>
      <c r="Z5356" t="s">
        <v>1324</v>
      </c>
      <c r="AB5356">
        <v>190611</v>
      </c>
      <c r="AC5356">
        <v>271</v>
      </c>
      <c r="AD5356" t="s">
        <v>46741</v>
      </c>
      <c r="AE5356">
        <v>1081</v>
      </c>
      <c r="AF5356" t="s">
        <v>1735</v>
      </c>
      <c r="AG5356">
        <v>1</v>
      </c>
      <c r="AH5356" t="s">
        <v>44482</v>
      </c>
      <c r="AI5356">
        <v>99</v>
      </c>
      <c r="AJ5356" t="s">
        <v>54511</v>
      </c>
      <c r="AK5356">
        <v>479</v>
      </c>
      <c r="AL5356" t="s">
        <v>10413</v>
      </c>
      <c r="AQ5356" t="s">
        <v>26131</v>
      </c>
      <c r="AR5356" t="s">
        <v>26132</v>
      </c>
      <c r="AS5356">
        <v>0</v>
      </c>
      <c r="AT5356" t="s">
        <v>61</v>
      </c>
      <c r="AU5356" t="s">
        <v>26133</v>
      </c>
      <c r="AX5356">
        <v>55.065388540000001</v>
      </c>
      <c r="AY5356">
        <v>10.617134650000001</v>
      </c>
      <c r="AZ5356" t="s">
        <v>62</v>
      </c>
      <c r="BA5356">
        <v>1083</v>
      </c>
      <c r="BB5356" t="s">
        <v>2861</v>
      </c>
    </row>
    <row r="5357" spans="1:54" x14ac:dyDescent="0.25">
      <c r="A5357" s="1">
        <v>45200</v>
      </c>
      <c r="B5357">
        <v>479404</v>
      </c>
      <c r="C5357" t="s">
        <v>50251</v>
      </c>
      <c r="D5357">
        <v>5700</v>
      </c>
      <c r="E5357" t="s">
        <v>10791</v>
      </c>
      <c r="F5357" t="s">
        <v>50252</v>
      </c>
      <c r="I5357" t="s">
        <v>45906</v>
      </c>
      <c r="J5357" t="s">
        <v>26134</v>
      </c>
      <c r="K5357" t="s">
        <v>26135</v>
      </c>
      <c r="L5357" t="s">
        <v>45907</v>
      </c>
      <c r="M5357">
        <v>3971</v>
      </c>
      <c r="R5357" s="1">
        <v>41649</v>
      </c>
      <c r="S5357" t="s">
        <v>612</v>
      </c>
      <c r="V5357" s="1">
        <v>37135</v>
      </c>
      <c r="W5357">
        <v>5</v>
      </c>
      <c r="X5357" t="s">
        <v>557</v>
      </c>
      <c r="Y5357">
        <v>4</v>
      </c>
      <c r="Z5357" t="s">
        <v>1324</v>
      </c>
      <c r="AB5357">
        <v>196701</v>
      </c>
      <c r="AC5357">
        <v>271</v>
      </c>
      <c r="AD5357" t="s">
        <v>46741</v>
      </c>
      <c r="AE5357">
        <v>1081</v>
      </c>
      <c r="AF5357" t="s">
        <v>1735</v>
      </c>
      <c r="AG5357">
        <v>3</v>
      </c>
      <c r="AH5357" t="s">
        <v>81</v>
      </c>
      <c r="AI5357">
        <v>99</v>
      </c>
      <c r="AJ5357" t="s">
        <v>54511</v>
      </c>
      <c r="AK5357">
        <v>479</v>
      </c>
      <c r="AL5357" t="s">
        <v>10413</v>
      </c>
      <c r="AM5357">
        <v>2</v>
      </c>
      <c r="AN5357" t="s">
        <v>119</v>
      </c>
      <c r="AO5357">
        <v>479412</v>
      </c>
      <c r="AQ5357" t="s">
        <v>26136</v>
      </c>
      <c r="AR5357" t="s">
        <v>26137</v>
      </c>
      <c r="AS5357">
        <v>0</v>
      </c>
      <c r="AT5357" t="s">
        <v>61</v>
      </c>
      <c r="AU5357" t="s">
        <v>45908</v>
      </c>
      <c r="AZ5357" t="s">
        <v>62</v>
      </c>
      <c r="BA5357">
        <v>1083</v>
      </c>
      <c r="BB5357" t="s">
        <v>2861</v>
      </c>
    </row>
    <row r="5358" spans="1:54" x14ac:dyDescent="0.25">
      <c r="A5358" s="1">
        <v>45200</v>
      </c>
      <c r="B5358">
        <v>479405</v>
      </c>
      <c r="C5358" t="s">
        <v>26138</v>
      </c>
      <c r="D5358">
        <v>5700</v>
      </c>
      <c r="E5358" t="s">
        <v>10791</v>
      </c>
      <c r="F5358" t="s">
        <v>26139</v>
      </c>
      <c r="G5358">
        <v>19088286</v>
      </c>
      <c r="H5358">
        <v>1003675379</v>
      </c>
      <c r="I5358" t="s">
        <v>26140</v>
      </c>
      <c r="J5358" t="s">
        <v>26141</v>
      </c>
      <c r="K5358" t="s">
        <v>26142</v>
      </c>
      <c r="L5358" t="s">
        <v>26143</v>
      </c>
      <c r="M5358">
        <v>2296</v>
      </c>
      <c r="N5358">
        <v>27</v>
      </c>
      <c r="R5358" s="1">
        <v>41649</v>
      </c>
      <c r="S5358" t="s">
        <v>612</v>
      </c>
      <c r="V5358" s="1">
        <v>40452</v>
      </c>
      <c r="W5358">
        <v>4</v>
      </c>
      <c r="X5358" t="s">
        <v>725</v>
      </c>
      <c r="Y5358">
        <v>4</v>
      </c>
      <c r="Z5358" t="s">
        <v>1324</v>
      </c>
      <c r="AB5358">
        <v>196904</v>
      </c>
      <c r="AC5358">
        <v>355</v>
      </c>
      <c r="AD5358" t="s">
        <v>1734</v>
      </c>
      <c r="AE5358">
        <v>1081</v>
      </c>
      <c r="AF5358" t="s">
        <v>1735</v>
      </c>
      <c r="AG5358">
        <v>3</v>
      </c>
      <c r="AH5358" t="s">
        <v>81</v>
      </c>
      <c r="AI5358">
        <v>99</v>
      </c>
      <c r="AJ5358" t="s">
        <v>54511</v>
      </c>
      <c r="AK5358">
        <v>479</v>
      </c>
      <c r="AL5358" t="s">
        <v>10413</v>
      </c>
      <c r="AM5358">
        <v>2</v>
      </c>
      <c r="AN5358" t="s">
        <v>119</v>
      </c>
      <c r="AO5358">
        <v>479412</v>
      </c>
      <c r="AP5358">
        <v>479412</v>
      </c>
      <c r="AQ5358" t="s">
        <v>26144</v>
      </c>
      <c r="AR5358" t="s">
        <v>26145</v>
      </c>
      <c r="AS5358">
        <v>2</v>
      </c>
      <c r="AT5358" t="s">
        <v>1413</v>
      </c>
      <c r="AU5358" t="s">
        <v>26146</v>
      </c>
      <c r="AX5358">
        <v>55.065206789461101</v>
      </c>
      <c r="AY5358">
        <v>10.619258032490499</v>
      </c>
      <c r="AZ5358" t="s">
        <v>62</v>
      </c>
      <c r="BA5358">
        <v>1083</v>
      </c>
      <c r="BB5358" t="s">
        <v>2861</v>
      </c>
    </row>
    <row r="5359" spans="1:54" x14ac:dyDescent="0.25">
      <c r="A5359" s="1">
        <v>45200</v>
      </c>
      <c r="B5359">
        <v>479406</v>
      </c>
      <c r="C5359" t="s">
        <v>26147</v>
      </c>
      <c r="D5359">
        <v>5700</v>
      </c>
      <c r="E5359" t="s">
        <v>10791</v>
      </c>
      <c r="F5359" t="s">
        <v>26148</v>
      </c>
      <c r="G5359">
        <v>25787072</v>
      </c>
      <c r="H5359">
        <v>1003408012</v>
      </c>
      <c r="I5359" t="s">
        <v>26140</v>
      </c>
      <c r="J5359" t="s">
        <v>26141</v>
      </c>
      <c r="K5359" t="s">
        <v>26142</v>
      </c>
      <c r="L5359" t="s">
        <v>26143</v>
      </c>
      <c r="M5359">
        <v>2296</v>
      </c>
      <c r="N5359">
        <v>27</v>
      </c>
      <c r="R5359" s="1">
        <v>41649</v>
      </c>
      <c r="S5359" t="s">
        <v>612</v>
      </c>
      <c r="V5359" s="1">
        <v>40453</v>
      </c>
      <c r="W5359">
        <v>1</v>
      </c>
      <c r="X5359" t="s">
        <v>760</v>
      </c>
      <c r="Y5359">
        <v>4</v>
      </c>
      <c r="Z5359" t="s">
        <v>1324</v>
      </c>
      <c r="AC5359">
        <v>371</v>
      </c>
      <c r="AD5359" t="s">
        <v>1848</v>
      </c>
      <c r="AE5359">
        <v>1081</v>
      </c>
      <c r="AF5359" t="s">
        <v>1735</v>
      </c>
      <c r="AG5359">
        <v>3</v>
      </c>
      <c r="AH5359" t="s">
        <v>81</v>
      </c>
      <c r="AI5359">
        <v>99</v>
      </c>
      <c r="AJ5359" t="s">
        <v>54511</v>
      </c>
      <c r="AK5359">
        <v>479</v>
      </c>
      <c r="AL5359" t="s">
        <v>10413</v>
      </c>
      <c r="AM5359">
        <v>2</v>
      </c>
      <c r="AN5359" t="s">
        <v>119</v>
      </c>
      <c r="AO5359">
        <v>479412</v>
      </c>
      <c r="AP5359">
        <v>479412</v>
      </c>
      <c r="AQ5359" t="s">
        <v>26144</v>
      </c>
      <c r="AR5359" t="s">
        <v>26145</v>
      </c>
      <c r="AS5359">
        <v>2</v>
      </c>
      <c r="AT5359" t="s">
        <v>1413</v>
      </c>
      <c r="AU5359" t="s">
        <v>26146</v>
      </c>
      <c r="AX5359">
        <v>55.065206789461101</v>
      </c>
      <c r="AY5359">
        <v>10.619258032490499</v>
      </c>
      <c r="AZ5359" t="s">
        <v>62</v>
      </c>
      <c r="BA5359">
        <v>1083</v>
      </c>
      <c r="BB5359" t="s">
        <v>2861</v>
      </c>
    </row>
    <row r="5360" spans="1:54" x14ac:dyDescent="0.25">
      <c r="A5360" s="1">
        <v>45200</v>
      </c>
      <c r="B5360">
        <v>479407</v>
      </c>
      <c r="C5360" t="s">
        <v>26149</v>
      </c>
      <c r="D5360">
        <v>5700</v>
      </c>
      <c r="E5360" t="s">
        <v>10791</v>
      </c>
      <c r="F5360" t="s">
        <v>45909</v>
      </c>
      <c r="I5360" t="s">
        <v>26150</v>
      </c>
      <c r="K5360" t="s">
        <v>26151</v>
      </c>
      <c r="L5360" t="s">
        <v>45910</v>
      </c>
      <c r="M5360">
        <v>3791</v>
      </c>
      <c r="R5360" s="1">
        <v>40162</v>
      </c>
      <c r="S5360" t="s">
        <v>80</v>
      </c>
      <c r="V5360" s="1">
        <v>33390</v>
      </c>
      <c r="W5360">
        <v>4</v>
      </c>
      <c r="X5360" t="s">
        <v>725</v>
      </c>
      <c r="Y5360">
        <v>1</v>
      </c>
      <c r="Z5360" t="s">
        <v>46545</v>
      </c>
      <c r="AB5360">
        <v>197107</v>
      </c>
      <c r="AC5360">
        <v>283</v>
      </c>
      <c r="AD5360" t="s">
        <v>44660</v>
      </c>
      <c r="AE5360">
        <v>1083</v>
      </c>
      <c r="AF5360" t="s">
        <v>2066</v>
      </c>
      <c r="AG5360">
        <v>3</v>
      </c>
      <c r="AH5360" t="s">
        <v>81</v>
      </c>
      <c r="AI5360">
        <v>99</v>
      </c>
      <c r="AJ5360" t="s">
        <v>54511</v>
      </c>
      <c r="AK5360">
        <v>479</v>
      </c>
      <c r="AL5360" t="s">
        <v>10413</v>
      </c>
      <c r="AS5360">
        <v>0</v>
      </c>
      <c r="AT5360" t="s">
        <v>61</v>
      </c>
      <c r="AU5360" t="s">
        <v>45911</v>
      </c>
      <c r="AX5360">
        <v>55.058892031392602</v>
      </c>
      <c r="AY5360">
        <v>10.6110029414507</v>
      </c>
      <c r="AZ5360" t="s">
        <v>62</v>
      </c>
      <c r="BA5360">
        <v>1083</v>
      </c>
      <c r="BB5360" t="s">
        <v>2861</v>
      </c>
    </row>
    <row r="5361" spans="1:54" x14ac:dyDescent="0.25">
      <c r="A5361" s="1">
        <v>45200</v>
      </c>
      <c r="B5361">
        <v>479408</v>
      </c>
      <c r="C5361" t="s">
        <v>26152</v>
      </c>
      <c r="D5361">
        <v>5700</v>
      </c>
      <c r="E5361" t="s">
        <v>10791</v>
      </c>
      <c r="F5361" t="s">
        <v>26153</v>
      </c>
      <c r="G5361">
        <v>30859480</v>
      </c>
      <c r="H5361">
        <v>1003309953</v>
      </c>
      <c r="I5361" t="s">
        <v>26154</v>
      </c>
      <c r="J5361" t="s">
        <v>26155</v>
      </c>
      <c r="K5361" t="s">
        <v>25287</v>
      </c>
      <c r="L5361" t="s">
        <v>48263</v>
      </c>
      <c r="M5361">
        <v>210</v>
      </c>
      <c r="N5361" t="s">
        <v>11961</v>
      </c>
      <c r="R5361" s="1">
        <v>42849</v>
      </c>
      <c r="S5361" t="s">
        <v>56</v>
      </c>
      <c r="V5361" s="1">
        <v>42826</v>
      </c>
      <c r="W5361">
        <v>4</v>
      </c>
      <c r="X5361" t="s">
        <v>725</v>
      </c>
      <c r="Y5361">
        <v>4</v>
      </c>
      <c r="Z5361" t="s">
        <v>1324</v>
      </c>
      <c r="AB5361">
        <v>195807</v>
      </c>
      <c r="AC5361">
        <v>306</v>
      </c>
      <c r="AD5361" t="s">
        <v>46731</v>
      </c>
      <c r="AE5361">
        <v>1085</v>
      </c>
      <c r="AF5361" t="s">
        <v>46731</v>
      </c>
      <c r="AG5361">
        <v>3</v>
      </c>
      <c r="AH5361" t="s">
        <v>81</v>
      </c>
      <c r="AI5361">
        <v>99</v>
      </c>
      <c r="AJ5361" t="s">
        <v>54511</v>
      </c>
      <c r="AK5361">
        <v>479</v>
      </c>
      <c r="AL5361" t="s">
        <v>10413</v>
      </c>
      <c r="AM5361">
        <v>2</v>
      </c>
      <c r="AN5361" t="s">
        <v>119</v>
      </c>
      <c r="AO5361">
        <v>280699</v>
      </c>
      <c r="AP5361">
        <v>630401</v>
      </c>
      <c r="AQ5361" t="s">
        <v>11992</v>
      </c>
      <c r="AR5361" t="s">
        <v>11993</v>
      </c>
      <c r="AS5361">
        <v>2</v>
      </c>
      <c r="AT5361" t="s">
        <v>1413</v>
      </c>
      <c r="AU5361" t="s">
        <v>48264</v>
      </c>
      <c r="AX5361">
        <v>55.054449650103699</v>
      </c>
      <c r="AY5361">
        <v>10.602077665455599</v>
      </c>
      <c r="AZ5361" t="s">
        <v>62</v>
      </c>
      <c r="BA5361">
        <v>1083</v>
      </c>
      <c r="BB5361" t="s">
        <v>2861</v>
      </c>
    </row>
    <row r="5362" spans="1:54" x14ac:dyDescent="0.25">
      <c r="A5362" s="1">
        <v>45200</v>
      </c>
      <c r="B5362">
        <v>479409</v>
      </c>
      <c r="C5362" t="s">
        <v>53738</v>
      </c>
      <c r="D5362">
        <v>5881</v>
      </c>
      <c r="E5362" t="s">
        <v>53149</v>
      </c>
      <c r="F5362" t="s">
        <v>53739</v>
      </c>
      <c r="G5362">
        <v>30859480</v>
      </c>
      <c r="H5362">
        <v>1003403708</v>
      </c>
      <c r="I5362" t="s">
        <v>26156</v>
      </c>
      <c r="J5362" t="s">
        <v>26157</v>
      </c>
      <c r="K5362" t="s">
        <v>26158</v>
      </c>
      <c r="L5362" t="s">
        <v>53740</v>
      </c>
      <c r="M5362">
        <v>7226</v>
      </c>
      <c r="N5362">
        <v>4</v>
      </c>
      <c r="R5362" s="1">
        <v>44588</v>
      </c>
      <c r="S5362" t="s">
        <v>56</v>
      </c>
      <c r="V5362" s="1">
        <v>40878</v>
      </c>
      <c r="W5362">
        <v>4</v>
      </c>
      <c r="X5362" t="s">
        <v>725</v>
      </c>
      <c r="Y5362">
        <v>4</v>
      </c>
      <c r="Z5362" t="s">
        <v>1324</v>
      </c>
      <c r="AB5362">
        <v>180301</v>
      </c>
      <c r="AC5362">
        <v>311</v>
      </c>
      <c r="AD5362" t="s">
        <v>44573</v>
      </c>
      <c r="AE5362">
        <v>1085</v>
      </c>
      <c r="AF5362" t="s">
        <v>46731</v>
      </c>
      <c r="AG5362">
        <v>3</v>
      </c>
      <c r="AH5362" t="s">
        <v>81</v>
      </c>
      <c r="AI5362">
        <v>99</v>
      </c>
      <c r="AJ5362" t="s">
        <v>54511</v>
      </c>
      <c r="AK5362">
        <v>479</v>
      </c>
      <c r="AL5362" t="s">
        <v>10413</v>
      </c>
      <c r="AM5362">
        <v>2</v>
      </c>
      <c r="AN5362" t="s">
        <v>119</v>
      </c>
      <c r="AO5362">
        <v>630401</v>
      </c>
      <c r="AP5362">
        <v>630401</v>
      </c>
      <c r="AQ5362" t="s">
        <v>11992</v>
      </c>
      <c r="AR5362" t="s">
        <v>11993</v>
      </c>
      <c r="AS5362">
        <v>2</v>
      </c>
      <c r="AT5362" t="s">
        <v>1413</v>
      </c>
      <c r="AU5362" t="s">
        <v>53741</v>
      </c>
      <c r="AX5362">
        <v>55.093082799999998</v>
      </c>
      <c r="AY5362">
        <v>10.68819568</v>
      </c>
      <c r="AZ5362" t="s">
        <v>62</v>
      </c>
      <c r="BA5362">
        <v>1083</v>
      </c>
      <c r="BB5362" t="s">
        <v>2861</v>
      </c>
    </row>
    <row r="5363" spans="1:54" x14ac:dyDescent="0.25">
      <c r="A5363" s="1">
        <v>45200</v>
      </c>
      <c r="B5363">
        <v>479410</v>
      </c>
      <c r="C5363" t="s">
        <v>26159</v>
      </c>
      <c r="D5363">
        <v>5700</v>
      </c>
      <c r="E5363" t="s">
        <v>10791</v>
      </c>
      <c r="F5363" t="s">
        <v>26160</v>
      </c>
      <c r="G5363">
        <v>37127655</v>
      </c>
      <c r="H5363">
        <v>1003399164</v>
      </c>
      <c r="I5363" t="s">
        <v>24283</v>
      </c>
      <c r="J5363" t="s">
        <v>26161</v>
      </c>
      <c r="K5363" t="s">
        <v>26162</v>
      </c>
      <c r="L5363" t="s">
        <v>15286</v>
      </c>
      <c r="M5363">
        <v>6348</v>
      </c>
      <c r="N5363">
        <v>59</v>
      </c>
      <c r="R5363" s="1">
        <v>40938</v>
      </c>
      <c r="S5363" t="s">
        <v>56</v>
      </c>
      <c r="V5363" s="1">
        <v>39630</v>
      </c>
      <c r="W5363">
        <v>4</v>
      </c>
      <c r="X5363" t="s">
        <v>725</v>
      </c>
      <c r="Y5363">
        <v>1</v>
      </c>
      <c r="Z5363" t="s">
        <v>46545</v>
      </c>
      <c r="AB5363">
        <v>196908</v>
      </c>
      <c r="AC5363">
        <v>244</v>
      </c>
      <c r="AD5363" t="s">
        <v>2118</v>
      </c>
      <c r="AE5363">
        <v>1071</v>
      </c>
      <c r="AF5363" t="s">
        <v>1688</v>
      </c>
      <c r="AG5363">
        <v>3</v>
      </c>
      <c r="AH5363" t="s">
        <v>81</v>
      </c>
      <c r="AI5363">
        <v>99</v>
      </c>
      <c r="AJ5363" t="s">
        <v>54511</v>
      </c>
      <c r="AK5363">
        <v>479</v>
      </c>
      <c r="AL5363" t="s">
        <v>10413</v>
      </c>
      <c r="AP5363">
        <v>461420</v>
      </c>
      <c r="AQ5363" t="s">
        <v>17221</v>
      </c>
      <c r="AR5363" t="s">
        <v>17222</v>
      </c>
      <c r="AS5363">
        <v>2</v>
      </c>
      <c r="AT5363" t="s">
        <v>1413</v>
      </c>
      <c r="AU5363" t="s">
        <v>15288</v>
      </c>
      <c r="AZ5363" t="s">
        <v>62</v>
      </c>
      <c r="BA5363">
        <v>1083</v>
      </c>
      <c r="BB5363" t="s">
        <v>2861</v>
      </c>
    </row>
    <row r="5364" spans="1:54" x14ac:dyDescent="0.25">
      <c r="A5364" s="1">
        <v>45200</v>
      </c>
      <c r="B5364">
        <v>479411</v>
      </c>
      <c r="C5364" t="s">
        <v>26163</v>
      </c>
      <c r="D5364">
        <v>5700</v>
      </c>
      <c r="E5364" t="s">
        <v>10791</v>
      </c>
      <c r="F5364" t="s">
        <v>26164</v>
      </c>
      <c r="G5364">
        <v>29575746</v>
      </c>
      <c r="H5364">
        <v>1003310019</v>
      </c>
      <c r="I5364" t="s">
        <v>13608</v>
      </c>
      <c r="J5364" t="s">
        <v>26165</v>
      </c>
      <c r="K5364" t="s">
        <v>13609</v>
      </c>
      <c r="L5364" t="s">
        <v>50253</v>
      </c>
      <c r="M5364">
        <v>10</v>
      </c>
      <c r="N5364">
        <v>39</v>
      </c>
      <c r="R5364" s="1">
        <v>43816</v>
      </c>
      <c r="S5364" t="s">
        <v>56</v>
      </c>
      <c r="W5364">
        <v>4</v>
      </c>
      <c r="X5364" t="s">
        <v>725</v>
      </c>
      <c r="Y5364">
        <v>1</v>
      </c>
      <c r="Z5364" t="s">
        <v>46545</v>
      </c>
      <c r="AB5364">
        <v>199101</v>
      </c>
      <c r="AC5364">
        <v>281</v>
      </c>
      <c r="AD5364" t="s">
        <v>1773</v>
      </c>
      <c r="AE5364">
        <v>1071</v>
      </c>
      <c r="AF5364" t="s">
        <v>1688</v>
      </c>
      <c r="AG5364">
        <v>1</v>
      </c>
      <c r="AH5364" t="s">
        <v>44482</v>
      </c>
      <c r="AI5364">
        <v>99</v>
      </c>
      <c r="AJ5364" t="s">
        <v>54511</v>
      </c>
      <c r="AK5364">
        <v>479</v>
      </c>
      <c r="AL5364" t="s">
        <v>10413</v>
      </c>
      <c r="AP5364">
        <v>461449</v>
      </c>
      <c r="AQ5364" t="s">
        <v>26166</v>
      </c>
      <c r="AR5364" t="s">
        <v>13612</v>
      </c>
      <c r="AS5364">
        <v>2</v>
      </c>
      <c r="AT5364" t="s">
        <v>1413</v>
      </c>
      <c r="AU5364" t="s">
        <v>48766</v>
      </c>
      <c r="AX5364">
        <v>55.054638830000002</v>
      </c>
      <c r="AY5364">
        <v>10.58644374</v>
      </c>
      <c r="AZ5364" t="s">
        <v>62</v>
      </c>
      <c r="BA5364">
        <v>1083</v>
      </c>
      <c r="BB5364" t="s">
        <v>2861</v>
      </c>
    </row>
    <row r="5365" spans="1:54" x14ac:dyDescent="0.25">
      <c r="A5365" s="1">
        <v>45200</v>
      </c>
      <c r="B5365">
        <v>479412</v>
      </c>
      <c r="C5365" t="s">
        <v>26138</v>
      </c>
      <c r="D5365">
        <v>5700</v>
      </c>
      <c r="E5365" t="s">
        <v>10791</v>
      </c>
      <c r="F5365" t="s">
        <v>26148</v>
      </c>
      <c r="G5365">
        <v>25787072</v>
      </c>
      <c r="H5365">
        <v>1003408012</v>
      </c>
      <c r="I5365" t="s">
        <v>26167</v>
      </c>
      <c r="J5365" t="s">
        <v>26141</v>
      </c>
      <c r="K5365" t="s">
        <v>26142</v>
      </c>
      <c r="L5365" t="s">
        <v>26168</v>
      </c>
      <c r="M5365">
        <v>5436</v>
      </c>
      <c r="N5365">
        <v>4</v>
      </c>
      <c r="R5365" s="1">
        <v>45182</v>
      </c>
      <c r="S5365" t="s">
        <v>1367</v>
      </c>
      <c r="W5365">
        <v>4</v>
      </c>
      <c r="X5365" t="s">
        <v>725</v>
      </c>
      <c r="Y5365">
        <v>4</v>
      </c>
      <c r="Z5365" t="s">
        <v>1324</v>
      </c>
      <c r="AB5365">
        <v>200101</v>
      </c>
      <c r="AC5365">
        <v>371</v>
      </c>
      <c r="AD5365" t="s">
        <v>1848</v>
      </c>
      <c r="AE5365">
        <v>1081</v>
      </c>
      <c r="AF5365" t="s">
        <v>1735</v>
      </c>
      <c r="AG5365">
        <v>1</v>
      </c>
      <c r="AH5365" t="s">
        <v>44482</v>
      </c>
      <c r="AI5365">
        <v>99</v>
      </c>
      <c r="AJ5365" t="s">
        <v>54511</v>
      </c>
      <c r="AK5365">
        <v>479</v>
      </c>
      <c r="AL5365" t="s">
        <v>10413</v>
      </c>
      <c r="AQ5365" t="s">
        <v>26144</v>
      </c>
      <c r="AR5365" t="s">
        <v>26145</v>
      </c>
      <c r="AS5365">
        <v>0</v>
      </c>
      <c r="AT5365" t="s">
        <v>61</v>
      </c>
      <c r="AU5365" t="s">
        <v>26169</v>
      </c>
      <c r="AX5365">
        <v>55.062589789999997</v>
      </c>
      <c r="AY5365">
        <v>10.616571840000001</v>
      </c>
      <c r="AZ5365" t="s">
        <v>62</v>
      </c>
      <c r="BA5365">
        <v>1083</v>
      </c>
      <c r="BB5365" t="s">
        <v>2861</v>
      </c>
    </row>
    <row r="5366" spans="1:54" x14ac:dyDescent="0.25">
      <c r="A5366" s="1">
        <v>45200</v>
      </c>
      <c r="B5366">
        <v>479413</v>
      </c>
      <c r="C5366" t="s">
        <v>26170</v>
      </c>
      <c r="D5366">
        <v>5700</v>
      </c>
      <c r="E5366" t="s">
        <v>10791</v>
      </c>
      <c r="F5366" t="s">
        <v>26171</v>
      </c>
      <c r="G5366">
        <v>25887336</v>
      </c>
      <c r="H5366">
        <v>1010387767</v>
      </c>
      <c r="I5366" t="s">
        <v>26119</v>
      </c>
      <c r="J5366" t="s">
        <v>26120</v>
      </c>
      <c r="K5366" t="s">
        <v>17748</v>
      </c>
      <c r="L5366" t="s">
        <v>26126</v>
      </c>
      <c r="M5366">
        <v>7131</v>
      </c>
      <c r="N5366" t="s">
        <v>22624</v>
      </c>
      <c r="R5366" s="1">
        <v>44125</v>
      </c>
      <c r="S5366" t="s">
        <v>2886</v>
      </c>
      <c r="W5366">
        <v>4</v>
      </c>
      <c r="X5366" t="s">
        <v>725</v>
      </c>
      <c r="Y5366">
        <v>1</v>
      </c>
      <c r="Z5366" t="s">
        <v>46545</v>
      </c>
      <c r="AB5366">
        <v>200310</v>
      </c>
      <c r="AC5366">
        <v>240</v>
      </c>
      <c r="AD5366" t="s">
        <v>2530</v>
      </c>
      <c r="AE5366">
        <v>1071</v>
      </c>
      <c r="AF5366" t="s">
        <v>1688</v>
      </c>
      <c r="AG5366">
        <v>4</v>
      </c>
      <c r="AH5366" t="s">
        <v>44547</v>
      </c>
      <c r="AI5366">
        <v>99</v>
      </c>
      <c r="AJ5366" t="s">
        <v>54511</v>
      </c>
      <c r="AK5366">
        <v>479</v>
      </c>
      <c r="AL5366" t="s">
        <v>10413</v>
      </c>
      <c r="AQ5366" t="s">
        <v>17750</v>
      </c>
      <c r="AR5366" t="s">
        <v>17751</v>
      </c>
      <c r="AS5366">
        <v>1</v>
      </c>
      <c r="AT5366" t="s">
        <v>1446</v>
      </c>
      <c r="AU5366" t="s">
        <v>26127</v>
      </c>
      <c r="AX5366">
        <v>55.054902519999999</v>
      </c>
      <c r="AY5366">
        <v>10.584117640000001</v>
      </c>
      <c r="AZ5366" t="s">
        <v>62</v>
      </c>
      <c r="BA5366">
        <v>1083</v>
      </c>
      <c r="BB5366" t="s">
        <v>2861</v>
      </c>
    </row>
    <row r="5367" spans="1:54" x14ac:dyDescent="0.25">
      <c r="A5367" s="1">
        <v>45200</v>
      </c>
      <c r="B5367">
        <v>479414</v>
      </c>
      <c r="C5367" t="s">
        <v>26172</v>
      </c>
      <c r="D5367">
        <v>5700</v>
      </c>
      <c r="E5367" t="s">
        <v>10791</v>
      </c>
      <c r="F5367" t="s">
        <v>26173</v>
      </c>
      <c r="G5367">
        <v>25787072</v>
      </c>
      <c r="H5367">
        <v>1003408012</v>
      </c>
      <c r="I5367" t="s">
        <v>26174</v>
      </c>
      <c r="J5367" t="s">
        <v>26141</v>
      </c>
      <c r="K5367" t="s">
        <v>26142</v>
      </c>
      <c r="L5367" t="s">
        <v>26143</v>
      </c>
      <c r="M5367">
        <v>2296</v>
      </c>
      <c r="N5367">
        <v>27</v>
      </c>
      <c r="R5367" s="1">
        <v>41649</v>
      </c>
      <c r="S5367" t="s">
        <v>612</v>
      </c>
      <c r="V5367" s="1">
        <v>40452</v>
      </c>
      <c r="W5367">
        <v>4</v>
      </c>
      <c r="X5367" t="s">
        <v>725</v>
      </c>
      <c r="Y5367">
        <v>4</v>
      </c>
      <c r="Z5367" t="s">
        <v>1324</v>
      </c>
      <c r="AB5367">
        <v>200101</v>
      </c>
      <c r="AC5367">
        <v>371</v>
      </c>
      <c r="AD5367" t="s">
        <v>1848</v>
      </c>
      <c r="AE5367">
        <v>1081</v>
      </c>
      <c r="AF5367" t="s">
        <v>1735</v>
      </c>
      <c r="AG5367">
        <v>3</v>
      </c>
      <c r="AH5367" t="s">
        <v>81</v>
      </c>
      <c r="AI5367">
        <v>99</v>
      </c>
      <c r="AJ5367" t="s">
        <v>54511</v>
      </c>
      <c r="AK5367">
        <v>479</v>
      </c>
      <c r="AL5367" t="s">
        <v>10413</v>
      </c>
      <c r="AM5367">
        <v>2</v>
      </c>
      <c r="AN5367" t="s">
        <v>119</v>
      </c>
      <c r="AO5367">
        <v>479412</v>
      </c>
      <c r="AP5367">
        <v>479412</v>
      </c>
      <c r="AQ5367" t="s">
        <v>26144</v>
      </c>
      <c r="AR5367" t="s">
        <v>26145</v>
      </c>
      <c r="AS5367">
        <v>2</v>
      </c>
      <c r="AT5367" t="s">
        <v>1413</v>
      </c>
      <c r="AU5367" t="s">
        <v>26146</v>
      </c>
      <c r="AX5367">
        <v>55.065206789461101</v>
      </c>
      <c r="AY5367">
        <v>10.619258032490499</v>
      </c>
      <c r="AZ5367" t="s">
        <v>62</v>
      </c>
      <c r="BA5367">
        <v>1083</v>
      </c>
      <c r="BB5367" t="s">
        <v>2861</v>
      </c>
    </row>
    <row r="5368" spans="1:54" x14ac:dyDescent="0.25">
      <c r="A5368" s="1">
        <v>45200</v>
      </c>
      <c r="B5368">
        <v>479415</v>
      </c>
      <c r="C5368" t="s">
        <v>26175</v>
      </c>
      <c r="D5368">
        <v>5700</v>
      </c>
      <c r="E5368" t="s">
        <v>10791</v>
      </c>
      <c r="F5368" t="s">
        <v>26176</v>
      </c>
      <c r="G5368">
        <v>25887336</v>
      </c>
      <c r="H5368">
        <v>1010387767</v>
      </c>
      <c r="I5368" t="s">
        <v>26119</v>
      </c>
      <c r="K5368" t="s">
        <v>17748</v>
      </c>
      <c r="L5368" t="s">
        <v>26177</v>
      </c>
      <c r="M5368">
        <v>6348</v>
      </c>
      <c r="N5368">
        <v>65</v>
      </c>
      <c r="R5368" s="1">
        <v>43350</v>
      </c>
      <c r="S5368" t="s">
        <v>56</v>
      </c>
      <c r="W5368">
        <v>4</v>
      </c>
      <c r="X5368" t="s">
        <v>725</v>
      </c>
      <c r="Y5368">
        <v>1</v>
      </c>
      <c r="Z5368" t="s">
        <v>46545</v>
      </c>
      <c r="AB5368">
        <v>200811</v>
      </c>
      <c r="AC5368">
        <v>240</v>
      </c>
      <c r="AD5368" t="s">
        <v>2530</v>
      </c>
      <c r="AE5368">
        <v>1071</v>
      </c>
      <c r="AF5368" t="s">
        <v>1688</v>
      </c>
      <c r="AG5368">
        <v>1</v>
      </c>
      <c r="AH5368" t="s">
        <v>44482</v>
      </c>
      <c r="AI5368">
        <v>99</v>
      </c>
      <c r="AJ5368" t="s">
        <v>54511</v>
      </c>
      <c r="AK5368">
        <v>479</v>
      </c>
      <c r="AL5368" t="s">
        <v>10413</v>
      </c>
      <c r="AP5368">
        <v>479413</v>
      </c>
      <c r="AQ5368" t="s">
        <v>17750</v>
      </c>
      <c r="AR5368" t="s">
        <v>17751</v>
      </c>
      <c r="AS5368">
        <v>2</v>
      </c>
      <c r="AT5368" t="s">
        <v>1413</v>
      </c>
      <c r="AU5368" t="s">
        <v>15288</v>
      </c>
      <c r="AX5368">
        <v>55.058463969999998</v>
      </c>
      <c r="AY5368">
        <v>10.580192820000001</v>
      </c>
      <c r="AZ5368" t="s">
        <v>62</v>
      </c>
      <c r="BA5368">
        <v>1083</v>
      </c>
      <c r="BB5368" t="s">
        <v>2861</v>
      </c>
    </row>
    <row r="5369" spans="1:54" x14ac:dyDescent="0.25">
      <c r="A5369" s="1">
        <v>45200</v>
      </c>
      <c r="B5369">
        <v>479901</v>
      </c>
      <c r="C5369" t="s">
        <v>26178</v>
      </c>
      <c r="D5369">
        <v>5700</v>
      </c>
      <c r="E5369" t="s">
        <v>10791</v>
      </c>
      <c r="F5369" t="s">
        <v>26179</v>
      </c>
      <c r="G5369">
        <v>29189730</v>
      </c>
      <c r="H5369">
        <v>1017080535</v>
      </c>
      <c r="I5369" t="s">
        <v>50254</v>
      </c>
      <c r="J5369" t="s">
        <v>26180</v>
      </c>
      <c r="K5369" t="s">
        <v>26181</v>
      </c>
      <c r="L5369" t="s">
        <v>54945</v>
      </c>
      <c r="M5369">
        <v>9558</v>
      </c>
      <c r="N5369">
        <v>47</v>
      </c>
      <c r="R5369" s="1">
        <v>43430</v>
      </c>
      <c r="S5369" t="s">
        <v>56</v>
      </c>
      <c r="T5369">
        <v>479</v>
      </c>
      <c r="U5369" t="s">
        <v>10413</v>
      </c>
      <c r="W5369">
        <v>2</v>
      </c>
      <c r="X5369" t="s">
        <v>57</v>
      </c>
      <c r="Y5369">
        <v>1</v>
      </c>
      <c r="Z5369" t="s">
        <v>46545</v>
      </c>
      <c r="AA5369">
        <v>10</v>
      </c>
      <c r="AB5369">
        <v>195804</v>
      </c>
      <c r="AC5369">
        <v>126</v>
      </c>
      <c r="AD5369" t="s">
        <v>46616</v>
      </c>
      <c r="AE5369">
        <v>1015</v>
      </c>
      <c r="AF5369" t="s">
        <v>46616</v>
      </c>
      <c r="AG5369">
        <v>1</v>
      </c>
      <c r="AH5369" t="s">
        <v>44482</v>
      </c>
      <c r="AI5369">
        <v>27</v>
      </c>
      <c r="AJ5369" t="s">
        <v>44512</v>
      </c>
      <c r="AK5369">
        <v>479</v>
      </c>
      <c r="AL5369" t="s">
        <v>10413</v>
      </c>
      <c r="AQ5369" t="s">
        <v>26182</v>
      </c>
      <c r="AR5369" t="s">
        <v>26183</v>
      </c>
      <c r="AS5369">
        <v>0</v>
      </c>
      <c r="AT5369" t="s">
        <v>61</v>
      </c>
      <c r="AU5369" t="s">
        <v>54829</v>
      </c>
      <c r="AX5369">
        <v>55.077283639999997</v>
      </c>
      <c r="AY5369">
        <v>10.62939882</v>
      </c>
      <c r="AZ5369" t="s">
        <v>62</v>
      </c>
      <c r="BA5369">
        <v>1083</v>
      </c>
      <c r="BB5369" t="s">
        <v>2861</v>
      </c>
    </row>
    <row r="5370" spans="1:54" x14ac:dyDescent="0.25">
      <c r="A5370" s="1">
        <v>45200</v>
      </c>
      <c r="B5370">
        <v>479902</v>
      </c>
      <c r="C5370" t="s">
        <v>26184</v>
      </c>
      <c r="D5370">
        <v>5700</v>
      </c>
      <c r="E5370" t="s">
        <v>10791</v>
      </c>
      <c r="F5370" t="s">
        <v>26184</v>
      </c>
      <c r="G5370">
        <v>29189730</v>
      </c>
      <c r="H5370">
        <v>1003473413</v>
      </c>
      <c r="I5370" t="s">
        <v>50255</v>
      </c>
      <c r="J5370" t="s">
        <v>26185</v>
      </c>
      <c r="K5370" t="s">
        <v>10411</v>
      </c>
      <c r="L5370" t="s">
        <v>13653</v>
      </c>
      <c r="M5370">
        <v>3339</v>
      </c>
      <c r="N5370">
        <v>10</v>
      </c>
      <c r="R5370" s="1">
        <v>43794</v>
      </c>
      <c r="S5370" t="s">
        <v>56</v>
      </c>
      <c r="T5370">
        <v>479</v>
      </c>
      <c r="U5370" t="s">
        <v>10413</v>
      </c>
      <c r="W5370">
        <v>2</v>
      </c>
      <c r="X5370" t="s">
        <v>57</v>
      </c>
      <c r="Y5370">
        <v>1</v>
      </c>
      <c r="Z5370" t="s">
        <v>46545</v>
      </c>
      <c r="AB5370">
        <v>196808</v>
      </c>
      <c r="AC5370">
        <v>128</v>
      </c>
      <c r="AD5370" t="s">
        <v>955</v>
      </c>
      <c r="AE5370">
        <v>1051</v>
      </c>
      <c r="AF5370" t="s">
        <v>955</v>
      </c>
      <c r="AG5370">
        <v>2</v>
      </c>
      <c r="AH5370" t="s">
        <v>44524</v>
      </c>
      <c r="AI5370">
        <v>27</v>
      </c>
      <c r="AJ5370" t="s">
        <v>44512</v>
      </c>
      <c r="AK5370">
        <v>479</v>
      </c>
      <c r="AL5370" t="s">
        <v>10413</v>
      </c>
      <c r="AQ5370" t="s">
        <v>26186</v>
      </c>
      <c r="AR5370" t="s">
        <v>26187</v>
      </c>
      <c r="AS5370">
        <v>0</v>
      </c>
      <c r="AT5370" t="s">
        <v>61</v>
      </c>
      <c r="AU5370" t="s">
        <v>11778</v>
      </c>
      <c r="AX5370">
        <v>55.05812555</v>
      </c>
      <c r="AY5370">
        <v>10.611540659999999</v>
      </c>
      <c r="AZ5370" t="s">
        <v>62</v>
      </c>
      <c r="BA5370">
        <v>1083</v>
      </c>
      <c r="BB5370" t="s">
        <v>2861</v>
      </c>
    </row>
    <row r="5371" spans="1:54" x14ac:dyDescent="0.25">
      <c r="A5371" s="1">
        <v>45200</v>
      </c>
      <c r="B5371">
        <v>480000</v>
      </c>
      <c r="C5371" t="s">
        <v>26188</v>
      </c>
      <c r="D5371">
        <v>5400</v>
      </c>
      <c r="E5371" t="s">
        <v>10573</v>
      </c>
      <c r="F5371" t="s">
        <v>10577</v>
      </c>
      <c r="G5371">
        <v>29188947</v>
      </c>
      <c r="K5371" t="s">
        <v>15788</v>
      </c>
      <c r="L5371" t="s">
        <v>54775</v>
      </c>
      <c r="M5371">
        <v>1524</v>
      </c>
      <c r="N5371">
        <v>23</v>
      </c>
      <c r="R5371" s="1">
        <v>43794</v>
      </c>
      <c r="S5371" t="s">
        <v>80</v>
      </c>
      <c r="T5371">
        <v>480</v>
      </c>
      <c r="U5371" t="s">
        <v>10577</v>
      </c>
      <c r="W5371">
        <v>2</v>
      </c>
      <c r="X5371" t="s">
        <v>57</v>
      </c>
      <c r="Y5371">
        <v>5</v>
      </c>
      <c r="Z5371" t="s">
        <v>54458</v>
      </c>
      <c r="AB5371">
        <v>200701</v>
      </c>
      <c r="AC5371">
        <v>923</v>
      </c>
      <c r="AD5371" t="s">
        <v>58</v>
      </c>
      <c r="AE5371">
        <v>2013</v>
      </c>
      <c r="AF5371" t="s">
        <v>58</v>
      </c>
      <c r="AG5371">
        <v>1</v>
      </c>
      <c r="AH5371" t="s">
        <v>44482</v>
      </c>
      <c r="AI5371">
        <v>99</v>
      </c>
      <c r="AJ5371" t="s">
        <v>54511</v>
      </c>
      <c r="AK5371">
        <v>480</v>
      </c>
      <c r="AL5371" t="s">
        <v>10577</v>
      </c>
      <c r="AQ5371" t="s">
        <v>15789</v>
      </c>
      <c r="AR5371" t="s">
        <v>15790</v>
      </c>
      <c r="AS5371">
        <v>0</v>
      </c>
      <c r="AT5371" t="s">
        <v>61</v>
      </c>
      <c r="AU5371" t="s">
        <v>54610</v>
      </c>
      <c r="AV5371" t="s">
        <v>52612</v>
      </c>
      <c r="AX5371">
        <v>55.566777170000002</v>
      </c>
      <c r="AY5371">
        <v>10.09260265</v>
      </c>
      <c r="AZ5371" t="s">
        <v>62</v>
      </c>
      <c r="BA5371">
        <v>1083</v>
      </c>
      <c r="BB5371" t="s">
        <v>2861</v>
      </c>
    </row>
    <row r="5372" spans="1:54" x14ac:dyDescent="0.25">
      <c r="A5372" s="1">
        <v>45200</v>
      </c>
      <c r="B5372">
        <v>480001</v>
      </c>
      <c r="C5372" t="s">
        <v>22896</v>
      </c>
      <c r="D5372">
        <v>5450</v>
      </c>
      <c r="E5372" t="s">
        <v>25481</v>
      </c>
      <c r="F5372" t="s">
        <v>22896</v>
      </c>
      <c r="G5372">
        <v>29188947</v>
      </c>
      <c r="H5372">
        <v>1013795025</v>
      </c>
      <c r="I5372" t="s">
        <v>26189</v>
      </c>
      <c r="K5372" t="s">
        <v>26190</v>
      </c>
      <c r="L5372" t="s">
        <v>45876</v>
      </c>
      <c r="M5372">
        <v>512</v>
      </c>
      <c r="N5372">
        <v>97</v>
      </c>
      <c r="R5372" s="1">
        <v>45169</v>
      </c>
      <c r="S5372" t="s">
        <v>171</v>
      </c>
      <c r="T5372">
        <v>480</v>
      </c>
      <c r="U5372" t="s">
        <v>10577</v>
      </c>
      <c r="V5372" s="1">
        <v>45169</v>
      </c>
      <c r="W5372">
        <v>2</v>
      </c>
      <c r="X5372" t="s">
        <v>57</v>
      </c>
      <c r="Y5372">
        <v>1</v>
      </c>
      <c r="Z5372" t="s">
        <v>46545</v>
      </c>
      <c r="AA5372">
        <v>10</v>
      </c>
      <c r="AB5372">
        <v>200710</v>
      </c>
      <c r="AC5372">
        <v>126</v>
      </c>
      <c r="AD5372" t="s">
        <v>46616</v>
      </c>
      <c r="AE5372">
        <v>1015</v>
      </c>
      <c r="AF5372" t="s">
        <v>46616</v>
      </c>
      <c r="AG5372">
        <v>3</v>
      </c>
      <c r="AH5372" t="s">
        <v>81</v>
      </c>
      <c r="AI5372">
        <v>99</v>
      </c>
      <c r="AJ5372" t="s">
        <v>54511</v>
      </c>
      <c r="AK5372">
        <v>480</v>
      </c>
      <c r="AL5372" t="s">
        <v>10577</v>
      </c>
      <c r="AQ5372" t="s">
        <v>26191</v>
      </c>
      <c r="AR5372" t="s">
        <v>26192</v>
      </c>
      <c r="AS5372">
        <v>0</v>
      </c>
      <c r="AT5372" t="s">
        <v>61</v>
      </c>
      <c r="AU5372" t="s">
        <v>45877</v>
      </c>
      <c r="AX5372">
        <v>55.5239136</v>
      </c>
      <c r="AY5372">
        <v>10.35245849</v>
      </c>
      <c r="AZ5372" t="s">
        <v>62</v>
      </c>
      <c r="BA5372">
        <v>1083</v>
      </c>
      <c r="BB5372" t="s">
        <v>2861</v>
      </c>
    </row>
    <row r="5373" spans="1:54" x14ac:dyDescent="0.25">
      <c r="A5373" s="1">
        <v>45200</v>
      </c>
      <c r="B5373">
        <v>481001</v>
      </c>
      <c r="C5373" t="s">
        <v>26193</v>
      </c>
      <c r="D5373">
        <v>5932</v>
      </c>
      <c r="E5373" t="s">
        <v>11047</v>
      </c>
      <c r="F5373" t="s">
        <v>26194</v>
      </c>
      <c r="G5373">
        <v>29188955</v>
      </c>
      <c r="H5373">
        <v>1003318987</v>
      </c>
      <c r="I5373" t="s">
        <v>26195</v>
      </c>
      <c r="J5373" t="s">
        <v>26196</v>
      </c>
      <c r="K5373" t="s">
        <v>26197</v>
      </c>
      <c r="L5373" t="s">
        <v>26198</v>
      </c>
      <c r="M5373">
        <v>303</v>
      </c>
      <c r="N5373">
        <v>64</v>
      </c>
      <c r="R5373" s="1">
        <v>44847</v>
      </c>
      <c r="S5373" t="s">
        <v>56</v>
      </c>
      <c r="T5373">
        <v>482</v>
      </c>
      <c r="U5373" t="s">
        <v>10661</v>
      </c>
      <c r="W5373">
        <v>2</v>
      </c>
      <c r="X5373" t="s">
        <v>57</v>
      </c>
      <c r="Y5373">
        <v>1</v>
      </c>
      <c r="Z5373" t="s">
        <v>46545</v>
      </c>
      <c r="AA5373">
        <v>9</v>
      </c>
      <c r="AB5373">
        <v>196008</v>
      </c>
      <c r="AC5373">
        <v>121</v>
      </c>
      <c r="AD5373" t="s">
        <v>70</v>
      </c>
      <c r="AE5373">
        <v>1012</v>
      </c>
      <c r="AF5373" t="s">
        <v>71</v>
      </c>
      <c r="AG5373">
        <v>1</v>
      </c>
      <c r="AH5373" t="s">
        <v>44482</v>
      </c>
      <c r="AI5373">
        <v>21</v>
      </c>
      <c r="AJ5373" t="s">
        <v>52613</v>
      </c>
      <c r="AK5373">
        <v>482</v>
      </c>
      <c r="AL5373" t="s">
        <v>10661</v>
      </c>
      <c r="AQ5373" t="s">
        <v>26199</v>
      </c>
      <c r="AR5373" t="s">
        <v>26200</v>
      </c>
      <c r="AS5373">
        <v>0</v>
      </c>
      <c r="AT5373" t="s">
        <v>61</v>
      </c>
      <c r="AU5373" t="s">
        <v>7088</v>
      </c>
      <c r="AX5373">
        <v>54.832651329999997</v>
      </c>
      <c r="AY5373">
        <v>10.702930240000001</v>
      </c>
      <c r="AZ5373" t="s">
        <v>62</v>
      </c>
      <c r="BA5373">
        <v>1083</v>
      </c>
      <c r="BB5373" t="s">
        <v>2861</v>
      </c>
    </row>
    <row r="5374" spans="1:54" x14ac:dyDescent="0.25">
      <c r="A5374" s="1">
        <v>45200</v>
      </c>
      <c r="B5374">
        <v>481002</v>
      </c>
      <c r="C5374" t="s">
        <v>21329</v>
      </c>
      <c r="D5374">
        <v>5935</v>
      </c>
      <c r="E5374" t="s">
        <v>26201</v>
      </c>
      <c r="F5374" t="s">
        <v>21331</v>
      </c>
      <c r="G5374">
        <v>29188955</v>
      </c>
      <c r="H5374">
        <v>1003319053</v>
      </c>
      <c r="I5374" t="s">
        <v>1632</v>
      </c>
      <c r="J5374" t="s">
        <v>26202</v>
      </c>
      <c r="K5374" t="s">
        <v>26203</v>
      </c>
      <c r="L5374" t="s">
        <v>54946</v>
      </c>
      <c r="M5374">
        <v>942</v>
      </c>
      <c r="N5374">
        <v>1</v>
      </c>
      <c r="R5374" s="1">
        <v>40938</v>
      </c>
      <c r="S5374" t="s">
        <v>56</v>
      </c>
      <c r="T5374">
        <v>482</v>
      </c>
      <c r="U5374" t="s">
        <v>10661</v>
      </c>
      <c r="V5374" s="1">
        <v>39661</v>
      </c>
      <c r="W5374">
        <v>2</v>
      </c>
      <c r="X5374" t="s">
        <v>57</v>
      </c>
      <c r="Y5374">
        <v>1</v>
      </c>
      <c r="Z5374" t="s">
        <v>46545</v>
      </c>
      <c r="AA5374">
        <v>6</v>
      </c>
      <c r="AB5374">
        <v>196608</v>
      </c>
      <c r="AC5374">
        <v>121</v>
      </c>
      <c r="AD5374" t="s">
        <v>70</v>
      </c>
      <c r="AE5374">
        <v>1012</v>
      </c>
      <c r="AF5374" t="s">
        <v>71</v>
      </c>
      <c r="AG5374">
        <v>3</v>
      </c>
      <c r="AH5374" t="s">
        <v>81</v>
      </c>
      <c r="AI5374">
        <v>21</v>
      </c>
      <c r="AJ5374" t="s">
        <v>52613</v>
      </c>
      <c r="AK5374">
        <v>482</v>
      </c>
      <c r="AL5374" t="s">
        <v>10661</v>
      </c>
      <c r="AQ5374" t="s">
        <v>26204</v>
      </c>
      <c r="AR5374" t="s">
        <v>26205</v>
      </c>
      <c r="AS5374">
        <v>0</v>
      </c>
      <c r="AT5374" t="s">
        <v>61</v>
      </c>
      <c r="AU5374" t="s">
        <v>54852</v>
      </c>
      <c r="AZ5374" t="s">
        <v>62</v>
      </c>
      <c r="BA5374">
        <v>1083</v>
      </c>
      <c r="BB5374" t="s">
        <v>2861</v>
      </c>
    </row>
    <row r="5375" spans="1:54" x14ac:dyDescent="0.25">
      <c r="A5375" s="1">
        <v>45200</v>
      </c>
      <c r="B5375">
        <v>481003</v>
      </c>
      <c r="C5375" t="s">
        <v>26206</v>
      </c>
      <c r="D5375">
        <v>5932</v>
      </c>
      <c r="E5375" t="s">
        <v>11047</v>
      </c>
      <c r="F5375" t="s">
        <v>26207</v>
      </c>
      <c r="I5375" t="s">
        <v>26208</v>
      </c>
      <c r="J5375" t="s">
        <v>26209</v>
      </c>
      <c r="K5375" t="s">
        <v>26210</v>
      </c>
      <c r="L5375" t="s">
        <v>11051</v>
      </c>
      <c r="M5375">
        <v>536</v>
      </c>
      <c r="N5375">
        <v>13</v>
      </c>
      <c r="R5375" s="1">
        <v>40162</v>
      </c>
      <c r="S5375" t="s">
        <v>80</v>
      </c>
      <c r="T5375">
        <v>482</v>
      </c>
      <c r="U5375" t="s">
        <v>10661</v>
      </c>
      <c r="V5375" s="1">
        <v>36312</v>
      </c>
      <c r="W5375">
        <v>2</v>
      </c>
      <c r="X5375" t="s">
        <v>57</v>
      </c>
      <c r="Y5375">
        <v>1</v>
      </c>
      <c r="Z5375" t="s">
        <v>46545</v>
      </c>
      <c r="AA5375">
        <v>7</v>
      </c>
      <c r="AB5375">
        <v>196208</v>
      </c>
      <c r="AC5375">
        <v>121</v>
      </c>
      <c r="AD5375" t="s">
        <v>70</v>
      </c>
      <c r="AE5375">
        <v>1012</v>
      </c>
      <c r="AF5375" t="s">
        <v>71</v>
      </c>
      <c r="AG5375">
        <v>3</v>
      </c>
      <c r="AH5375" t="s">
        <v>81</v>
      </c>
      <c r="AI5375">
        <v>21</v>
      </c>
      <c r="AJ5375" t="s">
        <v>52613</v>
      </c>
      <c r="AK5375">
        <v>482</v>
      </c>
      <c r="AL5375" t="s">
        <v>10661</v>
      </c>
      <c r="AS5375">
        <v>0</v>
      </c>
      <c r="AT5375" t="s">
        <v>61</v>
      </c>
      <c r="AU5375" t="s">
        <v>11053</v>
      </c>
      <c r="AX5375">
        <v>54.805811720510299</v>
      </c>
      <c r="AY5375">
        <v>10.7086904869262</v>
      </c>
      <c r="AZ5375" t="s">
        <v>62</v>
      </c>
      <c r="BA5375">
        <v>1083</v>
      </c>
      <c r="BB5375" t="s">
        <v>2861</v>
      </c>
    </row>
    <row r="5376" spans="1:54" x14ac:dyDescent="0.25">
      <c r="A5376" s="1">
        <v>45200</v>
      </c>
      <c r="B5376">
        <v>481004</v>
      </c>
      <c r="C5376" t="s">
        <v>26211</v>
      </c>
      <c r="D5376">
        <v>5932</v>
      </c>
      <c r="E5376" t="s">
        <v>11047</v>
      </c>
      <c r="F5376" t="s">
        <v>26212</v>
      </c>
      <c r="I5376" t="s">
        <v>25814</v>
      </c>
      <c r="K5376" t="s">
        <v>25815</v>
      </c>
      <c r="R5376" s="1">
        <v>40162</v>
      </c>
      <c r="S5376" t="s">
        <v>80</v>
      </c>
      <c r="V5376" s="1">
        <v>28642</v>
      </c>
      <c r="W5376">
        <v>5</v>
      </c>
      <c r="X5376" t="s">
        <v>557</v>
      </c>
      <c r="Y5376">
        <v>1</v>
      </c>
      <c r="Z5376" t="s">
        <v>46545</v>
      </c>
      <c r="AC5376">
        <v>121</v>
      </c>
      <c r="AD5376" t="s">
        <v>70</v>
      </c>
      <c r="AE5376">
        <v>1013</v>
      </c>
      <c r="AF5376" t="s">
        <v>558</v>
      </c>
      <c r="AG5376">
        <v>3</v>
      </c>
      <c r="AH5376" t="s">
        <v>81</v>
      </c>
      <c r="AI5376">
        <v>21</v>
      </c>
      <c r="AJ5376" t="s">
        <v>52613</v>
      </c>
      <c r="AK5376">
        <v>482</v>
      </c>
      <c r="AL5376" t="s">
        <v>10661</v>
      </c>
      <c r="AS5376">
        <v>0</v>
      </c>
      <c r="AT5376" t="s">
        <v>61</v>
      </c>
      <c r="AZ5376" t="s">
        <v>62</v>
      </c>
      <c r="BA5376">
        <v>1083</v>
      </c>
      <c r="BB5376" t="s">
        <v>2861</v>
      </c>
    </row>
    <row r="5377" spans="1:54" x14ac:dyDescent="0.25">
      <c r="A5377" s="1">
        <v>45200</v>
      </c>
      <c r="B5377">
        <v>481210</v>
      </c>
      <c r="C5377" t="s">
        <v>26213</v>
      </c>
      <c r="D5377">
        <v>5932</v>
      </c>
      <c r="E5377" t="s">
        <v>11047</v>
      </c>
      <c r="F5377" t="s">
        <v>26214</v>
      </c>
      <c r="G5377">
        <v>29188955</v>
      </c>
      <c r="H5377">
        <v>1004769333</v>
      </c>
      <c r="I5377" t="s">
        <v>26215</v>
      </c>
      <c r="J5377" t="s">
        <v>26196</v>
      </c>
      <c r="K5377" t="s">
        <v>26216</v>
      </c>
      <c r="L5377" t="s">
        <v>26198</v>
      </c>
      <c r="M5377">
        <v>303</v>
      </c>
      <c r="N5377">
        <v>64</v>
      </c>
      <c r="R5377" s="1">
        <v>40938</v>
      </c>
      <c r="S5377" t="s">
        <v>56</v>
      </c>
      <c r="T5377">
        <v>482</v>
      </c>
      <c r="U5377" t="s">
        <v>10661</v>
      </c>
      <c r="V5377" s="1">
        <v>39083</v>
      </c>
      <c r="W5377">
        <v>2</v>
      </c>
      <c r="X5377" t="s">
        <v>57</v>
      </c>
      <c r="Y5377">
        <v>1</v>
      </c>
      <c r="Z5377" t="s">
        <v>46545</v>
      </c>
      <c r="AB5377">
        <v>197608</v>
      </c>
      <c r="AC5377">
        <v>125</v>
      </c>
      <c r="AD5377" t="s">
        <v>1344</v>
      </c>
      <c r="AE5377">
        <v>1014</v>
      </c>
      <c r="AF5377" t="s">
        <v>1352</v>
      </c>
      <c r="AG5377">
        <v>3</v>
      </c>
      <c r="AH5377" t="s">
        <v>81</v>
      </c>
      <c r="AI5377">
        <v>24</v>
      </c>
      <c r="AJ5377" t="s">
        <v>1344</v>
      </c>
      <c r="AK5377">
        <v>482</v>
      </c>
      <c r="AL5377" t="s">
        <v>10661</v>
      </c>
      <c r="AM5377">
        <v>2</v>
      </c>
      <c r="AN5377" t="s">
        <v>119</v>
      </c>
      <c r="AO5377">
        <v>482210</v>
      </c>
      <c r="AQ5377" t="s">
        <v>26217</v>
      </c>
      <c r="AS5377">
        <v>0</v>
      </c>
      <c r="AT5377" t="s">
        <v>61</v>
      </c>
      <c r="AU5377" t="s">
        <v>7088</v>
      </c>
      <c r="AZ5377" t="s">
        <v>62</v>
      </c>
      <c r="BA5377">
        <v>1083</v>
      </c>
      <c r="BB5377" t="s">
        <v>2861</v>
      </c>
    </row>
    <row r="5378" spans="1:54" x14ac:dyDescent="0.25">
      <c r="A5378" s="1">
        <v>45200</v>
      </c>
      <c r="B5378">
        <v>481300</v>
      </c>
      <c r="C5378" t="s">
        <v>26218</v>
      </c>
      <c r="D5378">
        <v>5935</v>
      </c>
      <c r="E5378" t="s">
        <v>26201</v>
      </c>
      <c r="F5378" t="s">
        <v>26219</v>
      </c>
      <c r="G5378">
        <v>63991112</v>
      </c>
      <c r="H5378">
        <v>1002181251</v>
      </c>
      <c r="I5378" t="s">
        <v>26220</v>
      </c>
      <c r="J5378" t="s">
        <v>26221</v>
      </c>
      <c r="K5378" t="s">
        <v>26222</v>
      </c>
      <c r="L5378" t="s">
        <v>26223</v>
      </c>
      <c r="M5378">
        <v>503</v>
      </c>
      <c r="N5378">
        <v>8</v>
      </c>
      <c r="R5378" s="1">
        <v>42172</v>
      </c>
      <c r="S5378" t="s">
        <v>56</v>
      </c>
      <c r="V5378" s="1">
        <v>41820</v>
      </c>
      <c r="W5378">
        <v>5</v>
      </c>
      <c r="X5378" t="s">
        <v>557</v>
      </c>
      <c r="Y5378">
        <v>1</v>
      </c>
      <c r="Z5378" t="s">
        <v>46545</v>
      </c>
      <c r="AB5378">
        <v>198108</v>
      </c>
      <c r="AC5378">
        <v>123</v>
      </c>
      <c r="AD5378" t="s">
        <v>1507</v>
      </c>
      <c r="AE5378">
        <v>1011</v>
      </c>
      <c r="AF5378" t="s">
        <v>1507</v>
      </c>
      <c r="AG5378">
        <v>3</v>
      </c>
      <c r="AH5378" t="s">
        <v>81</v>
      </c>
      <c r="AI5378">
        <v>80</v>
      </c>
      <c r="AJ5378" t="s">
        <v>1507</v>
      </c>
      <c r="AK5378">
        <v>482</v>
      </c>
      <c r="AL5378" t="s">
        <v>10661</v>
      </c>
      <c r="AQ5378" t="s">
        <v>26224</v>
      </c>
      <c r="AR5378" t="s">
        <v>26225</v>
      </c>
      <c r="AS5378">
        <v>0</v>
      </c>
      <c r="AT5378" t="s">
        <v>61</v>
      </c>
      <c r="AU5378" t="s">
        <v>26226</v>
      </c>
      <c r="AX5378">
        <v>54.751335840119303</v>
      </c>
      <c r="AY5378">
        <v>10.675749738683599</v>
      </c>
      <c r="AZ5378" t="s">
        <v>62</v>
      </c>
      <c r="BA5378">
        <v>1083</v>
      </c>
      <c r="BB5378" t="s">
        <v>2861</v>
      </c>
    </row>
    <row r="5379" spans="1:54" x14ac:dyDescent="0.25">
      <c r="A5379" s="1">
        <v>45200</v>
      </c>
      <c r="B5379">
        <v>481301</v>
      </c>
      <c r="C5379" t="s">
        <v>26227</v>
      </c>
      <c r="D5379">
        <v>5935</v>
      </c>
      <c r="E5379" t="s">
        <v>26201</v>
      </c>
      <c r="F5379" t="s">
        <v>50256</v>
      </c>
      <c r="I5379" t="s">
        <v>26228</v>
      </c>
      <c r="J5379" t="s">
        <v>26229</v>
      </c>
      <c r="K5379" t="s">
        <v>26230</v>
      </c>
      <c r="L5379" t="s">
        <v>26231</v>
      </c>
      <c r="M5379">
        <v>342</v>
      </c>
      <c r="R5379" s="1">
        <v>40162</v>
      </c>
      <c r="S5379" t="s">
        <v>80</v>
      </c>
      <c r="V5379" s="1">
        <v>36923</v>
      </c>
      <c r="W5379">
        <v>5</v>
      </c>
      <c r="X5379" t="s">
        <v>557</v>
      </c>
      <c r="Y5379">
        <v>1</v>
      </c>
      <c r="Z5379" t="s">
        <v>46545</v>
      </c>
      <c r="AB5379">
        <v>198407</v>
      </c>
      <c r="AC5379">
        <v>141</v>
      </c>
      <c r="AD5379" t="s">
        <v>46688</v>
      </c>
      <c r="AE5379">
        <v>1022</v>
      </c>
      <c r="AF5379" t="s">
        <v>46688</v>
      </c>
      <c r="AG5379">
        <v>3</v>
      </c>
      <c r="AH5379" t="s">
        <v>81</v>
      </c>
      <c r="AI5379">
        <v>84</v>
      </c>
      <c r="AJ5379" t="s">
        <v>46689</v>
      </c>
      <c r="AK5379">
        <v>482</v>
      </c>
      <c r="AL5379" t="s">
        <v>10661</v>
      </c>
      <c r="AQ5379" t="s">
        <v>26232</v>
      </c>
      <c r="AR5379" t="s">
        <v>26233</v>
      </c>
      <c r="AS5379">
        <v>0</v>
      </c>
      <c r="AT5379" t="s">
        <v>61</v>
      </c>
      <c r="AU5379" t="s">
        <v>23400</v>
      </c>
      <c r="AW5379" t="s">
        <v>26234</v>
      </c>
      <c r="AX5379">
        <v>54.774589902703703</v>
      </c>
      <c r="AY5379">
        <v>10.7091517200172</v>
      </c>
      <c r="AZ5379" t="s">
        <v>62</v>
      </c>
      <c r="BA5379">
        <v>1083</v>
      </c>
      <c r="BB5379" t="s">
        <v>2861</v>
      </c>
    </row>
    <row r="5380" spans="1:54" x14ac:dyDescent="0.25">
      <c r="A5380" s="1">
        <v>45200</v>
      </c>
      <c r="B5380">
        <v>481302</v>
      </c>
      <c r="C5380" t="s">
        <v>26235</v>
      </c>
      <c r="D5380">
        <v>5932</v>
      </c>
      <c r="E5380" t="s">
        <v>11047</v>
      </c>
      <c r="F5380" t="s">
        <v>26236</v>
      </c>
      <c r="G5380">
        <v>38304011</v>
      </c>
      <c r="H5380">
        <v>1001765519</v>
      </c>
      <c r="I5380" t="s">
        <v>26237</v>
      </c>
      <c r="J5380" t="s">
        <v>26238</v>
      </c>
      <c r="K5380" t="s">
        <v>25815</v>
      </c>
      <c r="L5380" t="s">
        <v>26239</v>
      </c>
      <c r="M5380">
        <v>303</v>
      </c>
      <c r="N5380">
        <v>21</v>
      </c>
      <c r="R5380" s="1">
        <v>43579</v>
      </c>
      <c r="S5380" t="s">
        <v>56</v>
      </c>
      <c r="W5380">
        <v>5</v>
      </c>
      <c r="X5380" t="s">
        <v>557</v>
      </c>
      <c r="Y5380">
        <v>1</v>
      </c>
      <c r="Z5380" t="s">
        <v>46545</v>
      </c>
      <c r="AA5380">
        <v>10</v>
      </c>
      <c r="AB5380">
        <v>197408</v>
      </c>
      <c r="AC5380">
        <v>123</v>
      </c>
      <c r="AD5380" t="s">
        <v>1507</v>
      </c>
      <c r="AE5380">
        <v>1011</v>
      </c>
      <c r="AF5380" t="s">
        <v>1507</v>
      </c>
      <c r="AG5380">
        <v>1</v>
      </c>
      <c r="AH5380" t="s">
        <v>44482</v>
      </c>
      <c r="AI5380">
        <v>80</v>
      </c>
      <c r="AJ5380" t="s">
        <v>1507</v>
      </c>
      <c r="AK5380">
        <v>482</v>
      </c>
      <c r="AL5380" t="s">
        <v>10661</v>
      </c>
      <c r="AQ5380" t="s">
        <v>26240</v>
      </c>
      <c r="AR5380" t="s">
        <v>26241</v>
      </c>
      <c r="AS5380">
        <v>0</v>
      </c>
      <c r="AT5380" t="s">
        <v>61</v>
      </c>
      <c r="AU5380" t="s">
        <v>7088</v>
      </c>
      <c r="AX5380">
        <v>54.828975380000003</v>
      </c>
      <c r="AY5380">
        <v>10.699723390000001</v>
      </c>
      <c r="AZ5380" t="s">
        <v>62</v>
      </c>
      <c r="BA5380">
        <v>1083</v>
      </c>
      <c r="BB5380" t="s">
        <v>2861</v>
      </c>
    </row>
    <row r="5381" spans="1:54" x14ac:dyDescent="0.25">
      <c r="A5381" s="1">
        <v>45200</v>
      </c>
      <c r="B5381">
        <v>481303</v>
      </c>
      <c r="C5381" t="s">
        <v>26242</v>
      </c>
      <c r="D5381">
        <v>5935</v>
      </c>
      <c r="E5381" t="s">
        <v>26201</v>
      </c>
      <c r="F5381" t="s">
        <v>26243</v>
      </c>
      <c r="G5381">
        <v>26309638</v>
      </c>
      <c r="H5381">
        <v>1008761600</v>
      </c>
      <c r="I5381" t="s">
        <v>8528</v>
      </c>
      <c r="J5381" t="s">
        <v>26244</v>
      </c>
      <c r="K5381" t="s">
        <v>26245</v>
      </c>
      <c r="L5381" t="s">
        <v>26246</v>
      </c>
      <c r="M5381">
        <v>342</v>
      </c>
      <c r="N5381" t="s">
        <v>3652</v>
      </c>
      <c r="R5381" s="1">
        <v>44417</v>
      </c>
      <c r="S5381" t="s">
        <v>56</v>
      </c>
      <c r="W5381">
        <v>5</v>
      </c>
      <c r="X5381" t="s">
        <v>557</v>
      </c>
      <c r="Y5381">
        <v>1</v>
      </c>
      <c r="Z5381" t="s">
        <v>46545</v>
      </c>
      <c r="AA5381">
        <v>10</v>
      </c>
      <c r="AB5381">
        <v>200208</v>
      </c>
      <c r="AC5381">
        <v>123</v>
      </c>
      <c r="AD5381" t="s">
        <v>1507</v>
      </c>
      <c r="AE5381">
        <v>1010</v>
      </c>
      <c r="AF5381" t="s">
        <v>44774</v>
      </c>
      <c r="AG5381">
        <v>1</v>
      </c>
      <c r="AH5381" t="s">
        <v>44482</v>
      </c>
      <c r="AI5381">
        <v>80</v>
      </c>
      <c r="AJ5381" t="s">
        <v>1507</v>
      </c>
      <c r="AK5381">
        <v>482</v>
      </c>
      <c r="AL5381" t="s">
        <v>10661</v>
      </c>
      <c r="AQ5381" t="s">
        <v>26247</v>
      </c>
      <c r="AR5381" t="s">
        <v>26248</v>
      </c>
      <c r="AS5381">
        <v>0</v>
      </c>
      <c r="AT5381" t="s">
        <v>61</v>
      </c>
      <c r="AU5381" t="s">
        <v>23400</v>
      </c>
      <c r="AX5381">
        <v>54.771044740000001</v>
      </c>
      <c r="AY5381">
        <v>10.715206289999999</v>
      </c>
      <c r="AZ5381" t="s">
        <v>62</v>
      </c>
      <c r="BA5381">
        <v>1083</v>
      </c>
      <c r="BB5381" t="s">
        <v>2861</v>
      </c>
    </row>
    <row r="5382" spans="1:54" x14ac:dyDescent="0.25">
      <c r="A5382" s="1">
        <v>45200</v>
      </c>
      <c r="B5382">
        <v>482000</v>
      </c>
      <c r="C5382" t="s">
        <v>26249</v>
      </c>
      <c r="D5382">
        <v>5900</v>
      </c>
      <c r="E5382" t="s">
        <v>48068</v>
      </c>
      <c r="F5382" t="s">
        <v>10661</v>
      </c>
      <c r="G5382">
        <v>29188955</v>
      </c>
      <c r="K5382" t="s">
        <v>26250</v>
      </c>
      <c r="L5382" t="s">
        <v>53302</v>
      </c>
      <c r="M5382">
        <v>187</v>
      </c>
      <c r="N5382">
        <v>1</v>
      </c>
      <c r="R5382" s="1">
        <v>43794</v>
      </c>
      <c r="S5382" t="s">
        <v>80</v>
      </c>
      <c r="T5382">
        <v>482</v>
      </c>
      <c r="U5382" t="s">
        <v>10661</v>
      </c>
      <c r="W5382">
        <v>2</v>
      </c>
      <c r="X5382" t="s">
        <v>57</v>
      </c>
      <c r="Y5382">
        <v>5</v>
      </c>
      <c r="Z5382" t="s">
        <v>54458</v>
      </c>
      <c r="AB5382">
        <v>200701</v>
      </c>
      <c r="AC5382">
        <v>923</v>
      </c>
      <c r="AD5382" t="s">
        <v>58</v>
      </c>
      <c r="AE5382">
        <v>2013</v>
      </c>
      <c r="AF5382" t="s">
        <v>58</v>
      </c>
      <c r="AG5382">
        <v>1</v>
      </c>
      <c r="AH5382" t="s">
        <v>44482</v>
      </c>
      <c r="AI5382">
        <v>99</v>
      </c>
      <c r="AJ5382" t="s">
        <v>54511</v>
      </c>
      <c r="AK5382">
        <v>482</v>
      </c>
      <c r="AL5382" t="s">
        <v>10661</v>
      </c>
      <c r="AQ5382" t="s">
        <v>25796</v>
      </c>
      <c r="AR5382" t="s">
        <v>15796</v>
      </c>
      <c r="AS5382">
        <v>0</v>
      </c>
      <c r="AT5382" t="s">
        <v>61</v>
      </c>
      <c r="AU5382" t="s">
        <v>15797</v>
      </c>
      <c r="AV5382" t="s">
        <v>52612</v>
      </c>
      <c r="AX5382">
        <v>54.936565100000003</v>
      </c>
      <c r="AY5382">
        <v>10.719521780000001</v>
      </c>
      <c r="AZ5382" t="s">
        <v>62</v>
      </c>
      <c r="BA5382">
        <v>1083</v>
      </c>
      <c r="BB5382" t="s">
        <v>2861</v>
      </c>
    </row>
    <row r="5383" spans="1:54" x14ac:dyDescent="0.25">
      <c r="A5383" s="1">
        <v>45200</v>
      </c>
      <c r="B5383">
        <v>482001</v>
      </c>
      <c r="C5383" t="s">
        <v>26251</v>
      </c>
      <c r="D5383">
        <v>5935</v>
      </c>
      <c r="E5383" t="s">
        <v>26201</v>
      </c>
      <c r="F5383" t="s">
        <v>26252</v>
      </c>
      <c r="G5383">
        <v>26309638</v>
      </c>
      <c r="H5383">
        <v>1008761600</v>
      </c>
      <c r="I5383" t="s">
        <v>50257</v>
      </c>
      <c r="J5383" t="s">
        <v>26244</v>
      </c>
      <c r="K5383" t="s">
        <v>26245</v>
      </c>
      <c r="L5383" t="s">
        <v>26253</v>
      </c>
      <c r="M5383">
        <v>342</v>
      </c>
      <c r="N5383">
        <v>20</v>
      </c>
      <c r="R5383" s="1">
        <v>44110</v>
      </c>
      <c r="S5383" t="s">
        <v>56</v>
      </c>
      <c r="V5383" s="1">
        <v>44043</v>
      </c>
      <c r="W5383">
        <v>5</v>
      </c>
      <c r="X5383" t="s">
        <v>557</v>
      </c>
      <c r="Y5383">
        <v>1</v>
      </c>
      <c r="Z5383" t="s">
        <v>46545</v>
      </c>
      <c r="AA5383">
        <v>10</v>
      </c>
      <c r="AB5383">
        <v>200808</v>
      </c>
      <c r="AC5383">
        <v>121</v>
      </c>
      <c r="AD5383" t="s">
        <v>70</v>
      </c>
      <c r="AE5383">
        <v>1013</v>
      </c>
      <c r="AF5383" t="s">
        <v>558</v>
      </c>
      <c r="AG5383">
        <v>3</v>
      </c>
      <c r="AH5383" t="s">
        <v>81</v>
      </c>
      <c r="AI5383">
        <v>21</v>
      </c>
      <c r="AJ5383" t="s">
        <v>52613</v>
      </c>
      <c r="AK5383">
        <v>482</v>
      </c>
      <c r="AL5383" t="s">
        <v>10661</v>
      </c>
      <c r="AQ5383" t="s">
        <v>26247</v>
      </c>
      <c r="AR5383" t="s">
        <v>26248</v>
      </c>
      <c r="AS5383">
        <v>0</v>
      </c>
      <c r="AT5383" t="s">
        <v>61</v>
      </c>
      <c r="AU5383" t="s">
        <v>23400</v>
      </c>
      <c r="AZ5383" t="s">
        <v>62</v>
      </c>
      <c r="BA5383">
        <v>1083</v>
      </c>
      <c r="BB5383" t="s">
        <v>2861</v>
      </c>
    </row>
    <row r="5384" spans="1:54" x14ac:dyDescent="0.25">
      <c r="A5384" s="1">
        <v>45200</v>
      </c>
      <c r="B5384">
        <v>482002</v>
      </c>
      <c r="C5384" t="s">
        <v>54947</v>
      </c>
      <c r="D5384">
        <v>5900</v>
      </c>
      <c r="E5384" t="s">
        <v>48068</v>
      </c>
      <c r="F5384" t="s">
        <v>54948</v>
      </c>
      <c r="G5384">
        <v>29188955</v>
      </c>
      <c r="H5384">
        <v>1015645489</v>
      </c>
      <c r="I5384" t="s">
        <v>49076</v>
      </c>
      <c r="K5384" t="s">
        <v>17932</v>
      </c>
      <c r="L5384" t="s">
        <v>54817</v>
      </c>
      <c r="M5384">
        <v>954</v>
      </c>
      <c r="N5384">
        <v>10</v>
      </c>
      <c r="R5384" s="1">
        <v>44803</v>
      </c>
      <c r="S5384" t="s">
        <v>56</v>
      </c>
      <c r="T5384">
        <v>482</v>
      </c>
      <c r="U5384" t="s">
        <v>10661</v>
      </c>
      <c r="W5384">
        <v>2</v>
      </c>
      <c r="X5384" t="s">
        <v>57</v>
      </c>
      <c r="Y5384">
        <v>1</v>
      </c>
      <c r="Z5384" t="s">
        <v>46545</v>
      </c>
      <c r="AA5384">
        <v>10</v>
      </c>
      <c r="AB5384">
        <v>201008</v>
      </c>
      <c r="AC5384">
        <v>121</v>
      </c>
      <c r="AD5384" t="s">
        <v>70</v>
      </c>
      <c r="AE5384">
        <v>1012</v>
      </c>
      <c r="AF5384" t="s">
        <v>71</v>
      </c>
      <c r="AG5384">
        <v>1</v>
      </c>
      <c r="AH5384" t="s">
        <v>44482</v>
      </c>
      <c r="AI5384">
        <v>99</v>
      </c>
      <c r="AJ5384" t="s">
        <v>54511</v>
      </c>
      <c r="AK5384">
        <v>482</v>
      </c>
      <c r="AL5384" t="s">
        <v>10661</v>
      </c>
      <c r="AP5384">
        <v>281718</v>
      </c>
      <c r="AQ5384" t="s">
        <v>17868</v>
      </c>
      <c r="AR5384" t="s">
        <v>17933</v>
      </c>
      <c r="AS5384">
        <v>2</v>
      </c>
      <c r="AT5384" t="s">
        <v>1413</v>
      </c>
      <c r="AU5384" t="s">
        <v>54818</v>
      </c>
      <c r="AX5384">
        <v>54.931546429999997</v>
      </c>
      <c r="AY5384">
        <v>10.73240771</v>
      </c>
      <c r="AZ5384" t="s">
        <v>62</v>
      </c>
      <c r="BA5384">
        <v>1083</v>
      </c>
      <c r="BB5384" t="s">
        <v>2861</v>
      </c>
    </row>
    <row r="5385" spans="1:54" x14ac:dyDescent="0.25">
      <c r="A5385" s="1">
        <v>45200</v>
      </c>
      <c r="B5385">
        <v>482210</v>
      </c>
      <c r="D5385">
        <v>5900</v>
      </c>
      <c r="E5385" t="s">
        <v>48068</v>
      </c>
      <c r="F5385" t="s">
        <v>26254</v>
      </c>
      <c r="G5385">
        <v>29188955</v>
      </c>
      <c r="H5385">
        <v>1003317669</v>
      </c>
      <c r="I5385" t="s">
        <v>26255</v>
      </c>
      <c r="K5385" t="s">
        <v>26256</v>
      </c>
      <c r="L5385" t="s">
        <v>54949</v>
      </c>
      <c r="M5385">
        <v>954</v>
      </c>
      <c r="N5385">
        <v>10</v>
      </c>
      <c r="R5385" s="1">
        <v>43838</v>
      </c>
      <c r="S5385" t="s">
        <v>56</v>
      </c>
      <c r="T5385">
        <v>482</v>
      </c>
      <c r="U5385" t="s">
        <v>10661</v>
      </c>
      <c r="W5385">
        <v>2</v>
      </c>
      <c r="X5385" t="s">
        <v>57</v>
      </c>
      <c r="Y5385">
        <v>1</v>
      </c>
      <c r="Z5385" t="s">
        <v>46545</v>
      </c>
      <c r="AB5385">
        <v>200701</v>
      </c>
      <c r="AC5385">
        <v>125</v>
      </c>
      <c r="AD5385" t="s">
        <v>1344</v>
      </c>
      <c r="AE5385">
        <v>1014</v>
      </c>
      <c r="AF5385" t="s">
        <v>1352</v>
      </c>
      <c r="AG5385">
        <v>1</v>
      </c>
      <c r="AH5385" t="s">
        <v>44482</v>
      </c>
      <c r="AI5385">
        <v>99</v>
      </c>
      <c r="AJ5385" t="s">
        <v>54511</v>
      </c>
      <c r="AK5385">
        <v>482</v>
      </c>
      <c r="AL5385" t="s">
        <v>10661</v>
      </c>
      <c r="AQ5385" t="s">
        <v>26257</v>
      </c>
      <c r="AR5385" t="s">
        <v>26258</v>
      </c>
      <c r="AS5385">
        <v>0</v>
      </c>
      <c r="AT5385" t="s">
        <v>61</v>
      </c>
      <c r="AU5385" t="s">
        <v>54818</v>
      </c>
      <c r="AX5385">
        <v>54.931546429999997</v>
      </c>
      <c r="AY5385">
        <v>10.73240771</v>
      </c>
      <c r="AZ5385" t="s">
        <v>62</v>
      </c>
      <c r="BA5385">
        <v>1083</v>
      </c>
      <c r="BB5385" t="s">
        <v>2861</v>
      </c>
    </row>
    <row r="5386" spans="1:54" x14ac:dyDescent="0.25">
      <c r="A5386" s="1">
        <v>45200</v>
      </c>
      <c r="B5386">
        <v>483001</v>
      </c>
      <c r="C5386" t="s">
        <v>53742</v>
      </c>
      <c r="D5386">
        <v>5471</v>
      </c>
      <c r="E5386" t="s">
        <v>48648</v>
      </c>
      <c r="F5386" t="s">
        <v>53743</v>
      </c>
      <c r="G5386">
        <v>29188947</v>
      </c>
      <c r="H5386">
        <v>1003319430</v>
      </c>
      <c r="I5386" t="s">
        <v>26259</v>
      </c>
      <c r="J5386" t="s">
        <v>26260</v>
      </c>
      <c r="K5386" t="s">
        <v>26261</v>
      </c>
      <c r="L5386" t="s">
        <v>17767</v>
      </c>
      <c r="M5386">
        <v>1416</v>
      </c>
      <c r="N5386">
        <v>2</v>
      </c>
      <c r="R5386" s="1">
        <v>41144</v>
      </c>
      <c r="S5386" t="s">
        <v>56</v>
      </c>
      <c r="T5386">
        <v>480</v>
      </c>
      <c r="U5386" t="s">
        <v>10577</v>
      </c>
      <c r="V5386" s="1">
        <v>41121</v>
      </c>
      <c r="W5386">
        <v>2</v>
      </c>
      <c r="X5386" t="s">
        <v>57</v>
      </c>
      <c r="Y5386">
        <v>1</v>
      </c>
      <c r="Z5386" t="s">
        <v>46545</v>
      </c>
      <c r="AA5386">
        <v>7</v>
      </c>
      <c r="AB5386">
        <v>196308</v>
      </c>
      <c r="AC5386">
        <v>121</v>
      </c>
      <c r="AD5386" t="s">
        <v>70</v>
      </c>
      <c r="AE5386">
        <v>1012</v>
      </c>
      <c r="AF5386" t="s">
        <v>71</v>
      </c>
      <c r="AG5386">
        <v>3</v>
      </c>
      <c r="AH5386" t="s">
        <v>81</v>
      </c>
      <c r="AI5386">
        <v>21</v>
      </c>
      <c r="AJ5386" t="s">
        <v>52613</v>
      </c>
      <c r="AK5386">
        <v>480</v>
      </c>
      <c r="AL5386" t="s">
        <v>10577</v>
      </c>
      <c r="AM5386">
        <v>2</v>
      </c>
      <c r="AN5386" t="s">
        <v>119</v>
      </c>
      <c r="AO5386">
        <v>483003</v>
      </c>
      <c r="AQ5386" t="s">
        <v>26262</v>
      </c>
      <c r="AR5386" t="s">
        <v>26263</v>
      </c>
      <c r="AS5386">
        <v>0</v>
      </c>
      <c r="AT5386" t="s">
        <v>61</v>
      </c>
      <c r="AU5386" t="s">
        <v>17770</v>
      </c>
      <c r="AZ5386" t="s">
        <v>62</v>
      </c>
      <c r="BA5386">
        <v>1083</v>
      </c>
      <c r="BB5386" t="s">
        <v>2861</v>
      </c>
    </row>
    <row r="5387" spans="1:54" x14ac:dyDescent="0.25">
      <c r="A5387" s="1">
        <v>45200</v>
      </c>
      <c r="B5387">
        <v>483002</v>
      </c>
      <c r="C5387" t="s">
        <v>26264</v>
      </c>
      <c r="D5387">
        <v>5462</v>
      </c>
      <c r="E5387" t="s">
        <v>26265</v>
      </c>
      <c r="F5387" t="s">
        <v>26266</v>
      </c>
      <c r="G5387">
        <v>29188947</v>
      </c>
      <c r="H5387">
        <v>1003319296</v>
      </c>
      <c r="I5387" t="s">
        <v>26267</v>
      </c>
      <c r="J5387" t="s">
        <v>26268</v>
      </c>
      <c r="K5387" t="s">
        <v>26269</v>
      </c>
      <c r="L5387" t="s">
        <v>53744</v>
      </c>
      <c r="M5387">
        <v>1021</v>
      </c>
      <c r="N5387">
        <v>729</v>
      </c>
      <c r="R5387" s="1">
        <v>44795</v>
      </c>
      <c r="S5387" t="s">
        <v>56</v>
      </c>
      <c r="T5387">
        <v>480</v>
      </c>
      <c r="U5387" t="s">
        <v>10577</v>
      </c>
      <c r="W5387">
        <v>2</v>
      </c>
      <c r="X5387" t="s">
        <v>57</v>
      </c>
      <c r="Y5387">
        <v>1</v>
      </c>
      <c r="Z5387" t="s">
        <v>46545</v>
      </c>
      <c r="AA5387">
        <v>9</v>
      </c>
      <c r="AB5387">
        <v>195510</v>
      </c>
      <c r="AC5387">
        <v>121</v>
      </c>
      <c r="AD5387" t="s">
        <v>70</v>
      </c>
      <c r="AE5387">
        <v>1012</v>
      </c>
      <c r="AF5387" t="s">
        <v>71</v>
      </c>
      <c r="AG5387">
        <v>1</v>
      </c>
      <c r="AH5387" t="s">
        <v>44482</v>
      </c>
      <c r="AI5387">
        <v>21</v>
      </c>
      <c r="AJ5387" t="s">
        <v>52613</v>
      </c>
      <c r="AK5387">
        <v>480</v>
      </c>
      <c r="AL5387" t="s">
        <v>10577</v>
      </c>
      <c r="AQ5387" t="s">
        <v>26270</v>
      </c>
      <c r="AR5387" t="s">
        <v>26271</v>
      </c>
      <c r="AS5387">
        <v>0</v>
      </c>
      <c r="AT5387" t="s">
        <v>61</v>
      </c>
      <c r="AU5387" t="s">
        <v>53262</v>
      </c>
      <c r="AX5387">
        <v>55.443771939999998</v>
      </c>
      <c r="AY5387">
        <v>10.19546186</v>
      </c>
      <c r="AZ5387" t="s">
        <v>62</v>
      </c>
      <c r="BA5387">
        <v>1083</v>
      </c>
      <c r="BB5387" t="s">
        <v>2861</v>
      </c>
    </row>
    <row r="5388" spans="1:54" x14ac:dyDescent="0.25">
      <c r="A5388" s="1">
        <v>45200</v>
      </c>
      <c r="B5388">
        <v>483003</v>
      </c>
      <c r="C5388" t="s">
        <v>45912</v>
      </c>
      <c r="D5388">
        <v>5471</v>
      </c>
      <c r="E5388" t="s">
        <v>48648</v>
      </c>
      <c r="F5388" t="s">
        <v>53745</v>
      </c>
      <c r="G5388">
        <v>29188947</v>
      </c>
      <c r="H5388">
        <v>1003319454</v>
      </c>
      <c r="I5388" t="s">
        <v>50258</v>
      </c>
      <c r="J5388" t="s">
        <v>26272</v>
      </c>
      <c r="K5388" t="s">
        <v>26273</v>
      </c>
      <c r="L5388" t="s">
        <v>26274</v>
      </c>
      <c r="M5388">
        <v>1427</v>
      </c>
      <c r="N5388">
        <v>5</v>
      </c>
      <c r="R5388" s="1">
        <v>45169</v>
      </c>
      <c r="S5388" t="s">
        <v>171</v>
      </c>
      <c r="T5388">
        <v>480</v>
      </c>
      <c r="U5388" t="s">
        <v>10577</v>
      </c>
      <c r="V5388" s="1">
        <v>45169</v>
      </c>
      <c r="W5388">
        <v>2</v>
      </c>
      <c r="X5388" t="s">
        <v>57</v>
      </c>
      <c r="Y5388">
        <v>1</v>
      </c>
      <c r="Z5388" t="s">
        <v>46545</v>
      </c>
      <c r="AA5388">
        <v>9</v>
      </c>
      <c r="AB5388">
        <v>190904</v>
      </c>
      <c r="AC5388">
        <v>121</v>
      </c>
      <c r="AD5388" t="s">
        <v>70</v>
      </c>
      <c r="AE5388">
        <v>1012</v>
      </c>
      <c r="AF5388" t="s">
        <v>71</v>
      </c>
      <c r="AG5388">
        <v>3</v>
      </c>
      <c r="AH5388" t="s">
        <v>81</v>
      </c>
      <c r="AI5388">
        <v>21</v>
      </c>
      <c r="AJ5388" t="s">
        <v>52613</v>
      </c>
      <c r="AK5388">
        <v>480</v>
      </c>
      <c r="AL5388" t="s">
        <v>10577</v>
      </c>
      <c r="AQ5388" t="s">
        <v>26275</v>
      </c>
      <c r="AR5388" t="s">
        <v>26276</v>
      </c>
      <c r="AS5388">
        <v>0</v>
      </c>
      <c r="AT5388" t="s">
        <v>61</v>
      </c>
      <c r="AU5388" t="s">
        <v>1277</v>
      </c>
      <c r="AX5388">
        <v>55.512640009999998</v>
      </c>
      <c r="AY5388">
        <v>10.17358956</v>
      </c>
      <c r="AZ5388" t="s">
        <v>62</v>
      </c>
      <c r="BA5388">
        <v>1083</v>
      </c>
      <c r="BB5388" t="s">
        <v>2861</v>
      </c>
    </row>
    <row r="5389" spans="1:54" x14ac:dyDescent="0.25">
      <c r="A5389" s="1">
        <v>45200</v>
      </c>
      <c r="B5389">
        <v>483004</v>
      </c>
      <c r="C5389" t="s">
        <v>50259</v>
      </c>
      <c r="D5389">
        <v>5471</v>
      </c>
      <c r="E5389" t="s">
        <v>48648</v>
      </c>
      <c r="F5389" t="s">
        <v>47363</v>
      </c>
      <c r="G5389">
        <v>29188947</v>
      </c>
      <c r="H5389">
        <v>1003319223</v>
      </c>
      <c r="I5389" t="s">
        <v>50260</v>
      </c>
      <c r="J5389" t="s">
        <v>26277</v>
      </c>
      <c r="K5389" t="s">
        <v>26278</v>
      </c>
      <c r="L5389" t="s">
        <v>25548</v>
      </c>
      <c r="M5389">
        <v>864</v>
      </c>
      <c r="N5389">
        <v>2</v>
      </c>
      <c r="R5389" s="1">
        <v>43851</v>
      </c>
      <c r="S5389" t="s">
        <v>56</v>
      </c>
      <c r="T5389">
        <v>480</v>
      </c>
      <c r="U5389" t="s">
        <v>10577</v>
      </c>
      <c r="W5389">
        <v>2</v>
      </c>
      <c r="X5389" t="s">
        <v>57</v>
      </c>
      <c r="Y5389">
        <v>1</v>
      </c>
      <c r="Z5389" t="s">
        <v>46545</v>
      </c>
      <c r="AA5389">
        <v>10</v>
      </c>
      <c r="AB5389">
        <v>196510</v>
      </c>
      <c r="AC5389">
        <v>121</v>
      </c>
      <c r="AD5389" t="s">
        <v>70</v>
      </c>
      <c r="AE5389">
        <v>1012</v>
      </c>
      <c r="AF5389" t="s">
        <v>71</v>
      </c>
      <c r="AG5389">
        <v>1</v>
      </c>
      <c r="AH5389" t="s">
        <v>44482</v>
      </c>
      <c r="AI5389">
        <v>21</v>
      </c>
      <c r="AJ5389" t="s">
        <v>52613</v>
      </c>
      <c r="AK5389">
        <v>480</v>
      </c>
      <c r="AL5389" t="s">
        <v>10577</v>
      </c>
      <c r="AQ5389" t="s">
        <v>26279</v>
      </c>
      <c r="AR5389" t="s">
        <v>26280</v>
      </c>
      <c r="AS5389">
        <v>0</v>
      </c>
      <c r="AT5389" t="s">
        <v>61</v>
      </c>
      <c r="AU5389" t="s">
        <v>17565</v>
      </c>
      <c r="AX5389">
        <v>55.487945860000004</v>
      </c>
      <c r="AY5389">
        <v>10.249936760000001</v>
      </c>
      <c r="AZ5389" t="s">
        <v>62</v>
      </c>
      <c r="BA5389">
        <v>1083</v>
      </c>
      <c r="BB5389" t="s">
        <v>2861</v>
      </c>
    </row>
    <row r="5390" spans="1:54" x14ac:dyDescent="0.25">
      <c r="A5390" s="1">
        <v>45200</v>
      </c>
      <c r="B5390">
        <v>483005</v>
      </c>
      <c r="C5390" t="s">
        <v>26281</v>
      </c>
      <c r="D5390">
        <v>5485</v>
      </c>
      <c r="E5390" t="s">
        <v>26282</v>
      </c>
      <c r="F5390" t="s">
        <v>26283</v>
      </c>
      <c r="I5390" t="s">
        <v>26284</v>
      </c>
      <c r="J5390" t="s">
        <v>26285</v>
      </c>
      <c r="K5390" t="s">
        <v>26286</v>
      </c>
      <c r="L5390" t="s">
        <v>26287</v>
      </c>
      <c r="M5390">
        <v>1286</v>
      </c>
      <c r="N5390">
        <v>59</v>
      </c>
      <c r="R5390" s="1">
        <v>40162</v>
      </c>
      <c r="S5390" t="s">
        <v>80</v>
      </c>
      <c r="T5390">
        <v>480</v>
      </c>
      <c r="U5390" t="s">
        <v>10577</v>
      </c>
      <c r="V5390" s="1">
        <v>38534</v>
      </c>
      <c r="W5390">
        <v>2</v>
      </c>
      <c r="X5390" t="s">
        <v>57</v>
      </c>
      <c r="Y5390">
        <v>1</v>
      </c>
      <c r="Z5390" t="s">
        <v>46545</v>
      </c>
      <c r="AA5390">
        <v>7</v>
      </c>
      <c r="AB5390">
        <v>191304</v>
      </c>
      <c r="AC5390">
        <v>121</v>
      </c>
      <c r="AD5390" t="s">
        <v>70</v>
      </c>
      <c r="AE5390">
        <v>1012</v>
      </c>
      <c r="AF5390" t="s">
        <v>71</v>
      </c>
      <c r="AG5390">
        <v>3</v>
      </c>
      <c r="AH5390" t="s">
        <v>81</v>
      </c>
      <c r="AI5390">
        <v>21</v>
      </c>
      <c r="AJ5390" t="s">
        <v>52613</v>
      </c>
      <c r="AK5390">
        <v>480</v>
      </c>
      <c r="AL5390" t="s">
        <v>10577</v>
      </c>
      <c r="AQ5390" t="s">
        <v>26288</v>
      </c>
      <c r="AR5390" t="s">
        <v>26289</v>
      </c>
      <c r="AS5390">
        <v>0</v>
      </c>
      <c r="AT5390" t="s">
        <v>61</v>
      </c>
      <c r="AU5390" t="s">
        <v>26290</v>
      </c>
      <c r="AX5390">
        <v>55.517999847086202</v>
      </c>
      <c r="AY5390">
        <v>10.274938700937501</v>
      </c>
      <c r="AZ5390" t="s">
        <v>62</v>
      </c>
      <c r="BA5390">
        <v>1083</v>
      </c>
      <c r="BB5390" t="s">
        <v>2861</v>
      </c>
    </row>
    <row r="5391" spans="1:54" x14ac:dyDescent="0.25">
      <c r="A5391" s="1">
        <v>45200</v>
      </c>
      <c r="B5391">
        <v>483006</v>
      </c>
      <c r="C5391" t="s">
        <v>26291</v>
      </c>
      <c r="D5391">
        <v>5474</v>
      </c>
      <c r="E5391" t="s">
        <v>26292</v>
      </c>
      <c r="F5391" t="s">
        <v>26293</v>
      </c>
      <c r="G5391">
        <v>29188947</v>
      </c>
      <c r="H5391">
        <v>1003319405</v>
      </c>
      <c r="I5391" t="s">
        <v>4761</v>
      </c>
      <c r="J5391" t="s">
        <v>26294</v>
      </c>
      <c r="K5391" t="s">
        <v>26295</v>
      </c>
      <c r="L5391" t="s">
        <v>26296</v>
      </c>
      <c r="M5391">
        <v>1355</v>
      </c>
      <c r="N5391">
        <v>31</v>
      </c>
      <c r="R5391" s="1">
        <v>41114</v>
      </c>
      <c r="S5391" t="s">
        <v>56</v>
      </c>
      <c r="T5391">
        <v>480</v>
      </c>
      <c r="U5391" t="s">
        <v>10577</v>
      </c>
      <c r="V5391" s="1">
        <v>41121</v>
      </c>
      <c r="W5391">
        <v>2</v>
      </c>
      <c r="X5391" t="s">
        <v>57</v>
      </c>
      <c r="Y5391">
        <v>1</v>
      </c>
      <c r="Z5391" t="s">
        <v>46545</v>
      </c>
      <c r="AA5391">
        <v>7</v>
      </c>
      <c r="AB5391">
        <v>196308</v>
      </c>
      <c r="AC5391">
        <v>121</v>
      </c>
      <c r="AD5391" t="s">
        <v>70</v>
      </c>
      <c r="AE5391">
        <v>1012</v>
      </c>
      <c r="AF5391" t="s">
        <v>71</v>
      </c>
      <c r="AG5391">
        <v>3</v>
      </c>
      <c r="AH5391" t="s">
        <v>81</v>
      </c>
      <c r="AI5391">
        <v>21</v>
      </c>
      <c r="AJ5391" t="s">
        <v>52613</v>
      </c>
      <c r="AK5391">
        <v>480</v>
      </c>
      <c r="AL5391" t="s">
        <v>10577</v>
      </c>
      <c r="AM5391">
        <v>2</v>
      </c>
      <c r="AN5391" t="s">
        <v>119</v>
      </c>
      <c r="AO5391">
        <v>483002</v>
      </c>
      <c r="AQ5391" t="s">
        <v>26297</v>
      </c>
      <c r="AS5391">
        <v>0</v>
      </c>
      <c r="AT5391" t="s">
        <v>61</v>
      </c>
      <c r="AU5391" t="s">
        <v>26298</v>
      </c>
      <c r="AZ5391" t="s">
        <v>62</v>
      </c>
      <c r="BA5391">
        <v>1083</v>
      </c>
      <c r="BB5391" t="s">
        <v>2861</v>
      </c>
    </row>
    <row r="5392" spans="1:54" x14ac:dyDescent="0.25">
      <c r="A5392" s="1">
        <v>45200</v>
      </c>
      <c r="B5392">
        <v>483007</v>
      </c>
      <c r="C5392" t="s">
        <v>26299</v>
      </c>
      <c r="D5392">
        <v>5471</v>
      </c>
      <c r="E5392" t="s">
        <v>48648</v>
      </c>
      <c r="F5392" t="s">
        <v>4938</v>
      </c>
      <c r="G5392">
        <v>35072012</v>
      </c>
      <c r="H5392">
        <v>1003319387</v>
      </c>
      <c r="I5392" t="s">
        <v>26300</v>
      </c>
      <c r="J5392" t="s">
        <v>26301</v>
      </c>
      <c r="K5392" t="s">
        <v>26302</v>
      </c>
      <c r="L5392" t="s">
        <v>45913</v>
      </c>
      <c r="M5392">
        <v>1340</v>
      </c>
      <c r="N5392">
        <v>10</v>
      </c>
      <c r="R5392" s="1">
        <v>40162</v>
      </c>
      <c r="S5392" t="s">
        <v>80</v>
      </c>
      <c r="T5392">
        <v>480</v>
      </c>
      <c r="U5392" t="s">
        <v>10577</v>
      </c>
      <c r="V5392" s="1">
        <v>38930</v>
      </c>
      <c r="W5392">
        <v>2</v>
      </c>
      <c r="X5392" t="s">
        <v>57</v>
      </c>
      <c r="Y5392">
        <v>1</v>
      </c>
      <c r="Z5392" t="s">
        <v>46545</v>
      </c>
      <c r="AA5392">
        <v>7</v>
      </c>
      <c r="AB5392">
        <v>197808</v>
      </c>
      <c r="AC5392">
        <v>121</v>
      </c>
      <c r="AD5392" t="s">
        <v>70</v>
      </c>
      <c r="AE5392">
        <v>1012</v>
      </c>
      <c r="AF5392" t="s">
        <v>71</v>
      </c>
      <c r="AG5392">
        <v>3</v>
      </c>
      <c r="AH5392" t="s">
        <v>81</v>
      </c>
      <c r="AI5392">
        <v>21</v>
      </c>
      <c r="AJ5392" t="s">
        <v>52613</v>
      </c>
      <c r="AK5392">
        <v>480</v>
      </c>
      <c r="AL5392" t="s">
        <v>10577</v>
      </c>
      <c r="AQ5392" t="s">
        <v>26303</v>
      </c>
      <c r="AR5392" t="s">
        <v>26304</v>
      </c>
      <c r="AS5392">
        <v>0</v>
      </c>
      <c r="AT5392" t="s">
        <v>61</v>
      </c>
      <c r="AU5392" t="s">
        <v>45914</v>
      </c>
      <c r="AX5392">
        <v>55.4911165721362</v>
      </c>
      <c r="AY5392">
        <v>10.2479912289245</v>
      </c>
      <c r="AZ5392" t="s">
        <v>62</v>
      </c>
      <c r="BA5392">
        <v>1083</v>
      </c>
      <c r="BB5392" t="s">
        <v>2861</v>
      </c>
    </row>
    <row r="5393" spans="1:54" x14ac:dyDescent="0.25">
      <c r="A5393" s="1">
        <v>45200</v>
      </c>
      <c r="B5393">
        <v>483008</v>
      </c>
      <c r="C5393" t="s">
        <v>26305</v>
      </c>
      <c r="D5393">
        <v>5471</v>
      </c>
      <c r="E5393" t="s">
        <v>48648</v>
      </c>
      <c r="F5393" t="s">
        <v>26306</v>
      </c>
      <c r="G5393">
        <v>29553890</v>
      </c>
      <c r="H5393">
        <v>1003310123</v>
      </c>
      <c r="I5393" t="s">
        <v>55968</v>
      </c>
      <c r="J5393" t="s">
        <v>26307</v>
      </c>
      <c r="K5393" t="s">
        <v>26308</v>
      </c>
      <c r="L5393" t="s">
        <v>48649</v>
      </c>
      <c r="M5393">
        <v>530</v>
      </c>
      <c r="N5393">
        <v>25</v>
      </c>
      <c r="R5393" s="1">
        <v>43794</v>
      </c>
      <c r="S5393" t="s">
        <v>612</v>
      </c>
      <c r="W5393">
        <v>4</v>
      </c>
      <c r="X5393" t="s">
        <v>725</v>
      </c>
      <c r="Y5393">
        <v>1</v>
      </c>
      <c r="Z5393" t="s">
        <v>46545</v>
      </c>
      <c r="AB5393">
        <v>197908</v>
      </c>
      <c r="AC5393">
        <v>131</v>
      </c>
      <c r="AD5393" t="s">
        <v>752</v>
      </c>
      <c r="AE5393">
        <v>1061</v>
      </c>
      <c r="AF5393" t="s">
        <v>752</v>
      </c>
      <c r="AG5393">
        <v>1</v>
      </c>
      <c r="AH5393" t="s">
        <v>44482</v>
      </c>
      <c r="AI5393">
        <v>99</v>
      </c>
      <c r="AJ5393" t="s">
        <v>54511</v>
      </c>
      <c r="AK5393">
        <v>480</v>
      </c>
      <c r="AL5393" t="s">
        <v>10577</v>
      </c>
      <c r="AQ5393" t="s">
        <v>26309</v>
      </c>
      <c r="AR5393" t="s">
        <v>26310</v>
      </c>
      <c r="AS5393">
        <v>0</v>
      </c>
      <c r="AT5393" t="s">
        <v>61</v>
      </c>
      <c r="AU5393" t="s">
        <v>48650</v>
      </c>
      <c r="AX5393">
        <v>55.490041329999997</v>
      </c>
      <c r="AY5393">
        <v>10.24287393</v>
      </c>
      <c r="AZ5393" t="s">
        <v>62</v>
      </c>
      <c r="BA5393">
        <v>1083</v>
      </c>
      <c r="BB5393" t="s">
        <v>2861</v>
      </c>
    </row>
    <row r="5394" spans="1:54" x14ac:dyDescent="0.25">
      <c r="A5394" s="1">
        <v>45200</v>
      </c>
      <c r="B5394">
        <v>483009</v>
      </c>
      <c r="C5394" t="s">
        <v>26311</v>
      </c>
      <c r="D5394">
        <v>5485</v>
      </c>
      <c r="E5394" t="s">
        <v>26282</v>
      </c>
      <c r="F5394" t="s">
        <v>26312</v>
      </c>
      <c r="G5394">
        <v>28590121</v>
      </c>
      <c r="H5394">
        <v>1011343461</v>
      </c>
      <c r="I5394" t="s">
        <v>26313</v>
      </c>
      <c r="K5394" t="s">
        <v>26286</v>
      </c>
      <c r="L5394" t="s">
        <v>26287</v>
      </c>
      <c r="M5394">
        <v>1286</v>
      </c>
      <c r="N5394">
        <v>59</v>
      </c>
      <c r="R5394" s="1">
        <v>41299</v>
      </c>
      <c r="S5394" t="s">
        <v>56</v>
      </c>
      <c r="V5394" s="1">
        <v>41128</v>
      </c>
      <c r="W5394">
        <v>5</v>
      </c>
      <c r="X5394" t="s">
        <v>557</v>
      </c>
      <c r="Y5394">
        <v>1</v>
      </c>
      <c r="Z5394" t="s">
        <v>46545</v>
      </c>
      <c r="AA5394">
        <v>10</v>
      </c>
      <c r="AB5394">
        <v>200508</v>
      </c>
      <c r="AC5394">
        <v>121</v>
      </c>
      <c r="AD5394" t="s">
        <v>70</v>
      </c>
      <c r="AE5394">
        <v>1013</v>
      </c>
      <c r="AF5394" t="s">
        <v>558</v>
      </c>
      <c r="AG5394">
        <v>5</v>
      </c>
      <c r="AH5394" t="s">
        <v>1589</v>
      </c>
      <c r="AI5394">
        <v>21</v>
      </c>
      <c r="AJ5394" t="s">
        <v>52613</v>
      </c>
      <c r="AK5394">
        <v>480</v>
      </c>
      <c r="AL5394" t="s">
        <v>10577</v>
      </c>
      <c r="AQ5394" t="s">
        <v>26314</v>
      </c>
      <c r="AR5394" t="s">
        <v>26315</v>
      </c>
      <c r="AS5394">
        <v>0</v>
      </c>
      <c r="AT5394" t="s">
        <v>61</v>
      </c>
      <c r="AU5394" t="s">
        <v>26290</v>
      </c>
      <c r="AZ5394" t="s">
        <v>62</v>
      </c>
      <c r="BA5394">
        <v>1083</v>
      </c>
      <c r="BB5394" t="s">
        <v>2861</v>
      </c>
    </row>
    <row r="5395" spans="1:54" x14ac:dyDescent="0.25">
      <c r="A5395" s="1">
        <v>45200</v>
      </c>
      <c r="B5395">
        <v>483200</v>
      </c>
      <c r="D5395">
        <v>5450</v>
      </c>
      <c r="E5395" t="s">
        <v>25481</v>
      </c>
      <c r="F5395" t="s">
        <v>52738</v>
      </c>
      <c r="G5395">
        <v>29188947</v>
      </c>
      <c r="I5395" t="s">
        <v>26316</v>
      </c>
      <c r="J5395" t="s">
        <v>23309</v>
      </c>
      <c r="K5395" t="s">
        <v>26317</v>
      </c>
      <c r="L5395" t="s">
        <v>53379</v>
      </c>
      <c r="M5395">
        <v>1034</v>
      </c>
      <c r="N5395">
        <v>2</v>
      </c>
      <c r="R5395" s="1">
        <v>43794</v>
      </c>
      <c r="S5395" t="s">
        <v>56</v>
      </c>
      <c r="T5395">
        <v>480</v>
      </c>
      <c r="U5395" t="s">
        <v>10577</v>
      </c>
      <c r="W5395">
        <v>2</v>
      </c>
      <c r="X5395" t="s">
        <v>57</v>
      </c>
      <c r="Y5395">
        <v>1</v>
      </c>
      <c r="Z5395" t="s">
        <v>46545</v>
      </c>
      <c r="AC5395">
        <v>932</v>
      </c>
      <c r="AD5395" t="s">
        <v>52637</v>
      </c>
      <c r="AE5395">
        <v>2021</v>
      </c>
      <c r="AF5395" t="s">
        <v>52637</v>
      </c>
      <c r="AG5395">
        <v>1</v>
      </c>
      <c r="AH5395" t="s">
        <v>44482</v>
      </c>
      <c r="AI5395">
        <v>10</v>
      </c>
      <c r="AJ5395" t="s">
        <v>52638</v>
      </c>
      <c r="AK5395">
        <v>480</v>
      </c>
      <c r="AL5395" t="s">
        <v>10577</v>
      </c>
      <c r="AQ5395" t="s">
        <v>26318</v>
      </c>
      <c r="AR5395" t="s">
        <v>15790</v>
      </c>
      <c r="AS5395">
        <v>0</v>
      </c>
      <c r="AT5395" t="s">
        <v>61</v>
      </c>
      <c r="AU5395" t="s">
        <v>52611</v>
      </c>
      <c r="AX5395">
        <v>55.514172960000003</v>
      </c>
      <c r="AY5395">
        <v>10.39290602</v>
      </c>
      <c r="AZ5395" t="s">
        <v>62</v>
      </c>
      <c r="BA5395">
        <v>1083</v>
      </c>
      <c r="BB5395" t="s">
        <v>2861</v>
      </c>
    </row>
    <row r="5396" spans="1:54" x14ac:dyDescent="0.25">
      <c r="A5396" s="1">
        <v>45200</v>
      </c>
      <c r="B5396">
        <v>483210</v>
      </c>
      <c r="C5396" t="s">
        <v>50261</v>
      </c>
      <c r="D5396">
        <v>5471</v>
      </c>
      <c r="E5396" t="s">
        <v>48648</v>
      </c>
      <c r="F5396" t="s">
        <v>50262</v>
      </c>
      <c r="G5396">
        <v>29188947</v>
      </c>
      <c r="H5396">
        <v>1011090628</v>
      </c>
      <c r="I5396" t="s">
        <v>26319</v>
      </c>
      <c r="J5396" t="s">
        <v>26320</v>
      </c>
      <c r="K5396" t="s">
        <v>26321</v>
      </c>
      <c r="L5396" t="s">
        <v>25548</v>
      </c>
      <c r="M5396">
        <v>864</v>
      </c>
      <c r="N5396">
        <v>2</v>
      </c>
      <c r="R5396" s="1">
        <v>40162</v>
      </c>
      <c r="S5396" t="s">
        <v>80</v>
      </c>
      <c r="T5396">
        <v>480</v>
      </c>
      <c r="U5396" t="s">
        <v>10577</v>
      </c>
      <c r="V5396" s="1">
        <v>39083</v>
      </c>
      <c r="W5396">
        <v>2</v>
      </c>
      <c r="X5396" t="s">
        <v>57</v>
      </c>
      <c r="Y5396">
        <v>1</v>
      </c>
      <c r="Z5396" t="s">
        <v>46545</v>
      </c>
      <c r="AB5396">
        <v>196609</v>
      </c>
      <c r="AC5396">
        <v>125</v>
      </c>
      <c r="AD5396" t="s">
        <v>1344</v>
      </c>
      <c r="AE5396">
        <v>1014</v>
      </c>
      <c r="AF5396" t="s">
        <v>1352</v>
      </c>
      <c r="AG5396">
        <v>3</v>
      </c>
      <c r="AH5396" t="s">
        <v>81</v>
      </c>
      <c r="AI5396">
        <v>24</v>
      </c>
      <c r="AJ5396" t="s">
        <v>1344</v>
      </c>
      <c r="AK5396">
        <v>480</v>
      </c>
      <c r="AL5396" t="s">
        <v>10577</v>
      </c>
      <c r="AM5396">
        <v>2</v>
      </c>
      <c r="AN5396" t="s">
        <v>119</v>
      </c>
      <c r="AO5396">
        <v>471210</v>
      </c>
      <c r="AQ5396" t="s">
        <v>26322</v>
      </c>
      <c r="AR5396" t="s">
        <v>26323</v>
      </c>
      <c r="AS5396">
        <v>0</v>
      </c>
      <c r="AT5396" t="s">
        <v>61</v>
      </c>
      <c r="AU5396" t="s">
        <v>17565</v>
      </c>
      <c r="AX5396">
        <v>55.4879458575844</v>
      </c>
      <c r="AY5396">
        <v>10.2499368661635</v>
      </c>
      <c r="AZ5396" t="s">
        <v>62</v>
      </c>
      <c r="BA5396">
        <v>1083</v>
      </c>
      <c r="BB5396" t="s">
        <v>2861</v>
      </c>
    </row>
    <row r="5397" spans="1:54" x14ac:dyDescent="0.25">
      <c r="A5397" s="1">
        <v>45200</v>
      </c>
      <c r="B5397">
        <v>483247</v>
      </c>
      <c r="C5397" t="s">
        <v>50263</v>
      </c>
      <c r="D5397">
        <v>5471</v>
      </c>
      <c r="E5397" t="s">
        <v>48648</v>
      </c>
      <c r="F5397" t="s">
        <v>50264</v>
      </c>
      <c r="G5397">
        <v>29542791</v>
      </c>
      <c r="H5397">
        <v>1017460753</v>
      </c>
      <c r="I5397" t="s">
        <v>23737</v>
      </c>
      <c r="J5397" t="s">
        <v>26324</v>
      </c>
      <c r="K5397" t="s">
        <v>26325</v>
      </c>
      <c r="L5397" t="s">
        <v>48649</v>
      </c>
      <c r="M5397">
        <v>530</v>
      </c>
      <c r="N5397">
        <v>25</v>
      </c>
      <c r="R5397" s="1">
        <v>43794</v>
      </c>
      <c r="S5397" t="s">
        <v>56</v>
      </c>
      <c r="W5397">
        <v>4</v>
      </c>
      <c r="X5397" t="s">
        <v>725</v>
      </c>
      <c r="Y5397">
        <v>1</v>
      </c>
      <c r="Z5397" t="s">
        <v>46545</v>
      </c>
      <c r="AB5397">
        <v>197808</v>
      </c>
      <c r="AC5397">
        <v>137</v>
      </c>
      <c r="AD5397" t="s">
        <v>1410</v>
      </c>
      <c r="AE5397">
        <v>1053</v>
      </c>
      <c r="AF5397" t="s">
        <v>1410</v>
      </c>
      <c r="AG5397">
        <v>1</v>
      </c>
      <c r="AH5397" t="s">
        <v>44482</v>
      </c>
      <c r="AI5397">
        <v>30</v>
      </c>
      <c r="AJ5397" t="s">
        <v>1402</v>
      </c>
      <c r="AK5397">
        <v>480</v>
      </c>
      <c r="AL5397" t="s">
        <v>10577</v>
      </c>
      <c r="AP5397">
        <v>461248</v>
      </c>
      <c r="AQ5397" t="s">
        <v>26326</v>
      </c>
      <c r="AR5397" t="s">
        <v>13995</v>
      </c>
      <c r="AS5397">
        <v>2</v>
      </c>
      <c r="AT5397" t="s">
        <v>1413</v>
      </c>
      <c r="AU5397" t="s">
        <v>48650</v>
      </c>
      <c r="AX5397">
        <v>55.490041329999997</v>
      </c>
      <c r="AY5397">
        <v>10.24287393</v>
      </c>
      <c r="AZ5397" t="s">
        <v>62</v>
      </c>
      <c r="BA5397">
        <v>1083</v>
      </c>
      <c r="BB5397" t="s">
        <v>2861</v>
      </c>
    </row>
    <row r="5398" spans="1:54" x14ac:dyDescent="0.25">
      <c r="A5398" s="1">
        <v>45200</v>
      </c>
      <c r="B5398">
        <v>483300</v>
      </c>
      <c r="C5398" t="s">
        <v>26327</v>
      </c>
      <c r="D5398">
        <v>5471</v>
      </c>
      <c r="E5398" t="s">
        <v>48648</v>
      </c>
      <c r="F5398" t="s">
        <v>26328</v>
      </c>
      <c r="G5398">
        <v>35047719</v>
      </c>
      <c r="H5398">
        <v>1001728843</v>
      </c>
      <c r="I5398" t="s">
        <v>26329</v>
      </c>
      <c r="J5398" t="s">
        <v>26330</v>
      </c>
      <c r="K5398" t="s">
        <v>26331</v>
      </c>
      <c r="L5398" t="s">
        <v>45915</v>
      </c>
      <c r="M5398">
        <v>610</v>
      </c>
      <c r="N5398">
        <v>21</v>
      </c>
      <c r="R5398" s="1">
        <v>44601</v>
      </c>
      <c r="S5398" t="s">
        <v>56</v>
      </c>
      <c r="W5398">
        <v>5</v>
      </c>
      <c r="X5398" t="s">
        <v>557</v>
      </c>
      <c r="Y5398">
        <v>1</v>
      </c>
      <c r="Z5398" t="s">
        <v>46545</v>
      </c>
      <c r="AA5398">
        <v>10</v>
      </c>
      <c r="AB5398">
        <v>188201</v>
      </c>
      <c r="AC5398">
        <v>123</v>
      </c>
      <c r="AD5398" t="s">
        <v>1507</v>
      </c>
      <c r="AE5398">
        <v>1011</v>
      </c>
      <c r="AF5398" t="s">
        <v>1507</v>
      </c>
      <c r="AG5398">
        <v>1</v>
      </c>
      <c r="AH5398" t="s">
        <v>44482</v>
      </c>
      <c r="AI5398">
        <v>80</v>
      </c>
      <c r="AJ5398" t="s">
        <v>1507</v>
      </c>
      <c r="AK5398">
        <v>480</v>
      </c>
      <c r="AL5398" t="s">
        <v>10577</v>
      </c>
      <c r="AQ5398" t="s">
        <v>26332</v>
      </c>
      <c r="AR5398" t="s">
        <v>26333</v>
      </c>
      <c r="AS5398">
        <v>0</v>
      </c>
      <c r="AT5398" t="s">
        <v>61</v>
      </c>
      <c r="AU5398" t="s">
        <v>26334</v>
      </c>
      <c r="AW5398" t="s">
        <v>45800</v>
      </c>
      <c r="AX5398">
        <v>55.513945960000001</v>
      </c>
      <c r="AY5398">
        <v>10.178703049999999</v>
      </c>
      <c r="AZ5398" t="s">
        <v>62</v>
      </c>
      <c r="BA5398">
        <v>1083</v>
      </c>
      <c r="BB5398" t="s">
        <v>2861</v>
      </c>
    </row>
    <row r="5399" spans="1:54" x14ac:dyDescent="0.25">
      <c r="A5399" s="1">
        <v>45200</v>
      </c>
      <c r="B5399">
        <v>483350</v>
      </c>
      <c r="C5399" t="s">
        <v>26335</v>
      </c>
      <c r="D5399">
        <v>5471</v>
      </c>
      <c r="E5399" t="s">
        <v>48648</v>
      </c>
      <c r="F5399" t="s">
        <v>26336</v>
      </c>
      <c r="G5399">
        <v>39815842</v>
      </c>
      <c r="H5399">
        <v>1024847248</v>
      </c>
      <c r="I5399" t="s">
        <v>15292</v>
      </c>
      <c r="J5399" t="s">
        <v>26337</v>
      </c>
      <c r="K5399" t="s">
        <v>26338</v>
      </c>
      <c r="L5399" t="s">
        <v>26339</v>
      </c>
      <c r="M5399">
        <v>909</v>
      </c>
      <c r="N5399">
        <v>55</v>
      </c>
      <c r="R5399" s="1">
        <v>44075</v>
      </c>
      <c r="S5399" t="s">
        <v>56</v>
      </c>
      <c r="W5399">
        <v>4</v>
      </c>
      <c r="X5399" t="s">
        <v>725</v>
      </c>
      <c r="Y5399">
        <v>1</v>
      </c>
      <c r="Z5399" t="s">
        <v>46545</v>
      </c>
      <c r="AB5399">
        <v>198405</v>
      </c>
      <c r="AC5399">
        <v>149</v>
      </c>
      <c r="AD5399" t="s">
        <v>1085</v>
      </c>
      <c r="AE5399">
        <v>1027</v>
      </c>
      <c r="AF5399" t="s">
        <v>1543</v>
      </c>
      <c r="AG5399">
        <v>1</v>
      </c>
      <c r="AH5399" t="s">
        <v>44482</v>
      </c>
      <c r="AI5399">
        <v>85</v>
      </c>
      <c r="AJ5399" t="s">
        <v>1428</v>
      </c>
      <c r="AK5399">
        <v>480</v>
      </c>
      <c r="AL5399" t="s">
        <v>10577</v>
      </c>
      <c r="AP5399">
        <v>281041</v>
      </c>
      <c r="AQ5399" t="s">
        <v>26340</v>
      </c>
      <c r="AS5399">
        <v>2</v>
      </c>
      <c r="AT5399" t="s">
        <v>1413</v>
      </c>
      <c r="AU5399" t="s">
        <v>23463</v>
      </c>
      <c r="AX5399">
        <v>55.481243710000001</v>
      </c>
      <c r="AY5399">
        <v>10.252333009999999</v>
      </c>
      <c r="AZ5399" t="s">
        <v>62</v>
      </c>
      <c r="BA5399">
        <v>1083</v>
      </c>
      <c r="BB5399" t="s">
        <v>2861</v>
      </c>
    </row>
    <row r="5400" spans="1:54" x14ac:dyDescent="0.25">
      <c r="A5400" s="1">
        <v>45200</v>
      </c>
      <c r="B5400">
        <v>485001</v>
      </c>
      <c r="C5400" t="s">
        <v>26341</v>
      </c>
      <c r="D5400">
        <v>5690</v>
      </c>
      <c r="E5400" t="s">
        <v>23163</v>
      </c>
      <c r="F5400" t="s">
        <v>26342</v>
      </c>
      <c r="G5400">
        <v>29189692</v>
      </c>
      <c r="H5400">
        <v>1003319673</v>
      </c>
      <c r="I5400" t="s">
        <v>26343</v>
      </c>
      <c r="K5400" t="s">
        <v>26344</v>
      </c>
      <c r="L5400" t="s">
        <v>26345</v>
      </c>
      <c r="M5400">
        <v>1778</v>
      </c>
      <c r="N5400">
        <v>43</v>
      </c>
      <c r="R5400" s="1">
        <v>44504</v>
      </c>
      <c r="S5400" t="s">
        <v>56</v>
      </c>
      <c r="T5400">
        <v>420</v>
      </c>
      <c r="U5400" t="s">
        <v>11662</v>
      </c>
      <c r="W5400">
        <v>2</v>
      </c>
      <c r="X5400" t="s">
        <v>57</v>
      </c>
      <c r="Y5400">
        <v>1</v>
      </c>
      <c r="Z5400" t="s">
        <v>46545</v>
      </c>
      <c r="AA5400">
        <v>6</v>
      </c>
      <c r="AC5400">
        <v>121</v>
      </c>
      <c r="AD5400" t="s">
        <v>70</v>
      </c>
      <c r="AE5400">
        <v>1012</v>
      </c>
      <c r="AF5400" t="s">
        <v>71</v>
      </c>
      <c r="AG5400">
        <v>1</v>
      </c>
      <c r="AH5400" t="s">
        <v>44482</v>
      </c>
      <c r="AI5400">
        <v>21</v>
      </c>
      <c r="AJ5400" t="s">
        <v>52613</v>
      </c>
      <c r="AK5400">
        <v>420</v>
      </c>
      <c r="AL5400" t="s">
        <v>11662</v>
      </c>
      <c r="AQ5400" t="s">
        <v>26346</v>
      </c>
      <c r="AR5400" t="s">
        <v>26347</v>
      </c>
      <c r="AS5400">
        <v>0</v>
      </c>
      <c r="AT5400" t="s">
        <v>61</v>
      </c>
      <c r="AU5400" t="s">
        <v>26348</v>
      </c>
      <c r="AW5400" t="s">
        <v>26349</v>
      </c>
      <c r="AX5400">
        <v>55.329448579999998</v>
      </c>
      <c r="AY5400">
        <v>10.241164639999999</v>
      </c>
      <c r="AZ5400" t="s">
        <v>62</v>
      </c>
      <c r="BA5400">
        <v>1083</v>
      </c>
      <c r="BB5400" t="s">
        <v>2861</v>
      </c>
    </row>
    <row r="5401" spans="1:54" x14ac:dyDescent="0.25">
      <c r="A5401" s="1">
        <v>45200</v>
      </c>
      <c r="B5401">
        <v>485002</v>
      </c>
      <c r="C5401" t="s">
        <v>53746</v>
      </c>
      <c r="D5401">
        <v>5690</v>
      </c>
      <c r="E5401" t="s">
        <v>23163</v>
      </c>
      <c r="F5401" t="s">
        <v>53747</v>
      </c>
      <c r="I5401" t="s">
        <v>26350</v>
      </c>
      <c r="K5401" t="s">
        <v>26351</v>
      </c>
      <c r="L5401" t="s">
        <v>53748</v>
      </c>
      <c r="M5401">
        <v>1488</v>
      </c>
      <c r="N5401">
        <v>2</v>
      </c>
      <c r="R5401" s="1">
        <v>40162</v>
      </c>
      <c r="S5401" t="s">
        <v>80</v>
      </c>
      <c r="T5401">
        <v>420</v>
      </c>
      <c r="U5401" t="s">
        <v>11662</v>
      </c>
      <c r="V5401" s="1">
        <v>29373</v>
      </c>
      <c r="W5401">
        <v>2</v>
      </c>
      <c r="X5401" t="s">
        <v>57</v>
      </c>
      <c r="Y5401">
        <v>1</v>
      </c>
      <c r="Z5401" t="s">
        <v>46545</v>
      </c>
      <c r="AA5401">
        <v>2</v>
      </c>
      <c r="AC5401">
        <v>121</v>
      </c>
      <c r="AD5401" t="s">
        <v>70</v>
      </c>
      <c r="AE5401">
        <v>1012</v>
      </c>
      <c r="AF5401" t="s">
        <v>71</v>
      </c>
      <c r="AG5401">
        <v>3</v>
      </c>
      <c r="AH5401" t="s">
        <v>81</v>
      </c>
      <c r="AI5401">
        <v>22</v>
      </c>
      <c r="AJ5401" t="s">
        <v>52628</v>
      </c>
      <c r="AK5401">
        <v>420</v>
      </c>
      <c r="AL5401" t="s">
        <v>11662</v>
      </c>
      <c r="AS5401">
        <v>0</v>
      </c>
      <c r="AT5401" t="s">
        <v>61</v>
      </c>
      <c r="AU5401" t="s">
        <v>3469</v>
      </c>
      <c r="AW5401" t="s">
        <v>53749</v>
      </c>
      <c r="AX5401">
        <v>55.342997936910699</v>
      </c>
      <c r="AY5401">
        <v>10.167190297688499</v>
      </c>
      <c r="AZ5401" t="s">
        <v>62</v>
      </c>
      <c r="BA5401">
        <v>1083</v>
      </c>
      <c r="BB5401" t="s">
        <v>2861</v>
      </c>
    </row>
    <row r="5402" spans="1:54" x14ac:dyDescent="0.25">
      <c r="A5402" s="1">
        <v>45200</v>
      </c>
      <c r="B5402">
        <v>485003</v>
      </c>
      <c r="C5402" t="s">
        <v>26352</v>
      </c>
      <c r="D5402">
        <v>5690</v>
      </c>
      <c r="E5402" t="s">
        <v>23163</v>
      </c>
      <c r="F5402" t="s">
        <v>26353</v>
      </c>
      <c r="G5402">
        <v>29189692</v>
      </c>
      <c r="H5402">
        <v>1003319661</v>
      </c>
      <c r="I5402" t="s">
        <v>50265</v>
      </c>
      <c r="J5402" t="s">
        <v>26354</v>
      </c>
      <c r="K5402" t="s">
        <v>26355</v>
      </c>
      <c r="L5402" t="s">
        <v>26356</v>
      </c>
      <c r="M5402">
        <v>936</v>
      </c>
      <c r="N5402">
        <v>3</v>
      </c>
      <c r="R5402" s="1">
        <v>44377</v>
      </c>
      <c r="S5402" t="s">
        <v>56</v>
      </c>
      <c r="T5402">
        <v>420</v>
      </c>
      <c r="U5402" t="s">
        <v>11662</v>
      </c>
      <c r="W5402">
        <v>2</v>
      </c>
      <c r="X5402" t="s">
        <v>57</v>
      </c>
      <c r="Y5402">
        <v>1</v>
      </c>
      <c r="Z5402" t="s">
        <v>46545</v>
      </c>
      <c r="AA5402">
        <v>9</v>
      </c>
      <c r="AC5402">
        <v>121</v>
      </c>
      <c r="AD5402" t="s">
        <v>70</v>
      </c>
      <c r="AE5402">
        <v>1012</v>
      </c>
      <c r="AF5402" t="s">
        <v>71</v>
      </c>
      <c r="AG5402">
        <v>1</v>
      </c>
      <c r="AH5402" t="s">
        <v>44482</v>
      </c>
      <c r="AI5402">
        <v>21</v>
      </c>
      <c r="AJ5402" t="s">
        <v>52613</v>
      </c>
      <c r="AK5402">
        <v>420</v>
      </c>
      <c r="AL5402" t="s">
        <v>11662</v>
      </c>
      <c r="AQ5402" t="s">
        <v>26357</v>
      </c>
      <c r="AR5402" t="s">
        <v>26358</v>
      </c>
      <c r="AS5402">
        <v>0</v>
      </c>
      <c r="AT5402" t="s">
        <v>61</v>
      </c>
      <c r="AU5402" t="s">
        <v>26359</v>
      </c>
      <c r="AX5402">
        <v>55.345043320000002</v>
      </c>
      <c r="AY5402">
        <v>10.179154499999999</v>
      </c>
      <c r="AZ5402" t="s">
        <v>62</v>
      </c>
      <c r="BA5402">
        <v>1083</v>
      </c>
      <c r="BB5402" t="s">
        <v>2861</v>
      </c>
    </row>
    <row r="5403" spans="1:54" x14ac:dyDescent="0.25">
      <c r="A5403" s="1">
        <v>45200</v>
      </c>
      <c r="B5403">
        <v>485004</v>
      </c>
      <c r="C5403" t="s">
        <v>26360</v>
      </c>
      <c r="D5403">
        <v>5690</v>
      </c>
      <c r="E5403" t="s">
        <v>23163</v>
      </c>
      <c r="F5403" t="s">
        <v>26361</v>
      </c>
      <c r="G5403">
        <v>29189692</v>
      </c>
      <c r="H5403">
        <v>1003319594</v>
      </c>
      <c r="I5403" t="s">
        <v>50266</v>
      </c>
      <c r="J5403" t="s">
        <v>26362</v>
      </c>
      <c r="K5403" t="s">
        <v>26363</v>
      </c>
      <c r="L5403" t="s">
        <v>45916</v>
      </c>
      <c r="M5403">
        <v>1577</v>
      </c>
      <c r="N5403">
        <v>7</v>
      </c>
      <c r="R5403" s="1">
        <v>43784</v>
      </c>
      <c r="S5403" t="s">
        <v>612</v>
      </c>
      <c r="T5403">
        <v>420</v>
      </c>
      <c r="U5403" t="s">
        <v>11662</v>
      </c>
      <c r="W5403">
        <v>2</v>
      </c>
      <c r="X5403" t="s">
        <v>57</v>
      </c>
      <c r="Y5403">
        <v>1</v>
      </c>
      <c r="Z5403" t="s">
        <v>46545</v>
      </c>
      <c r="AA5403">
        <v>10</v>
      </c>
      <c r="AC5403">
        <v>121</v>
      </c>
      <c r="AD5403" t="s">
        <v>70</v>
      </c>
      <c r="AE5403">
        <v>1012</v>
      </c>
      <c r="AF5403" t="s">
        <v>71</v>
      </c>
      <c r="AG5403">
        <v>1</v>
      </c>
      <c r="AH5403" t="s">
        <v>44482</v>
      </c>
      <c r="AI5403">
        <v>21</v>
      </c>
      <c r="AJ5403" t="s">
        <v>52613</v>
      </c>
      <c r="AK5403">
        <v>420</v>
      </c>
      <c r="AL5403" t="s">
        <v>11662</v>
      </c>
      <c r="AQ5403" t="s">
        <v>26364</v>
      </c>
      <c r="AR5403" t="s">
        <v>26365</v>
      </c>
      <c r="AS5403">
        <v>0</v>
      </c>
      <c r="AT5403" t="s">
        <v>61</v>
      </c>
      <c r="AU5403" t="s">
        <v>45917</v>
      </c>
      <c r="AX5403">
        <v>55.321796800000001</v>
      </c>
      <c r="AY5403">
        <v>10.20358334</v>
      </c>
      <c r="AZ5403" t="s">
        <v>62</v>
      </c>
      <c r="BA5403">
        <v>1083</v>
      </c>
      <c r="BB5403" t="s">
        <v>2861</v>
      </c>
    </row>
    <row r="5404" spans="1:54" x14ac:dyDescent="0.25">
      <c r="A5404" s="1">
        <v>45200</v>
      </c>
      <c r="B5404">
        <v>485005</v>
      </c>
      <c r="C5404" t="s">
        <v>26366</v>
      </c>
      <c r="D5404">
        <v>5690</v>
      </c>
      <c r="E5404" t="s">
        <v>23163</v>
      </c>
      <c r="F5404" t="s">
        <v>26367</v>
      </c>
      <c r="G5404">
        <v>29189692</v>
      </c>
      <c r="H5404">
        <v>1003319569</v>
      </c>
      <c r="I5404" t="s">
        <v>26368</v>
      </c>
      <c r="J5404" t="s">
        <v>26369</v>
      </c>
      <c r="K5404" t="s">
        <v>26370</v>
      </c>
      <c r="L5404" t="s">
        <v>26371</v>
      </c>
      <c r="M5404">
        <v>917</v>
      </c>
      <c r="N5404">
        <v>1</v>
      </c>
      <c r="R5404" s="1">
        <v>43784</v>
      </c>
      <c r="S5404" t="s">
        <v>56</v>
      </c>
      <c r="T5404">
        <v>420</v>
      </c>
      <c r="U5404" t="s">
        <v>11662</v>
      </c>
      <c r="W5404">
        <v>2</v>
      </c>
      <c r="X5404" t="s">
        <v>57</v>
      </c>
      <c r="Y5404">
        <v>1</v>
      </c>
      <c r="Z5404" t="s">
        <v>46545</v>
      </c>
      <c r="AA5404">
        <v>7</v>
      </c>
      <c r="AC5404">
        <v>121</v>
      </c>
      <c r="AD5404" t="s">
        <v>70</v>
      </c>
      <c r="AE5404">
        <v>1012</v>
      </c>
      <c r="AF5404" t="s">
        <v>71</v>
      </c>
      <c r="AG5404">
        <v>1</v>
      </c>
      <c r="AH5404" t="s">
        <v>44482</v>
      </c>
      <c r="AI5404">
        <v>21</v>
      </c>
      <c r="AJ5404" t="s">
        <v>52613</v>
      </c>
      <c r="AK5404">
        <v>420</v>
      </c>
      <c r="AL5404" t="s">
        <v>11662</v>
      </c>
      <c r="AQ5404" t="s">
        <v>26372</v>
      </c>
      <c r="AR5404" t="s">
        <v>26373</v>
      </c>
      <c r="AS5404">
        <v>0</v>
      </c>
      <c r="AT5404" t="s">
        <v>61</v>
      </c>
      <c r="AU5404" t="s">
        <v>26374</v>
      </c>
      <c r="AW5404" t="s">
        <v>26375</v>
      </c>
      <c r="AX5404">
        <v>55.288710690000002</v>
      </c>
      <c r="AY5404">
        <v>10.19454105</v>
      </c>
      <c r="AZ5404" t="s">
        <v>62</v>
      </c>
      <c r="BA5404">
        <v>1083</v>
      </c>
      <c r="BB5404" t="s">
        <v>2861</v>
      </c>
    </row>
    <row r="5405" spans="1:54" x14ac:dyDescent="0.25">
      <c r="A5405" s="1">
        <v>45200</v>
      </c>
      <c r="B5405">
        <v>485006</v>
      </c>
      <c r="C5405" t="s">
        <v>45918</v>
      </c>
      <c r="D5405">
        <v>5690</v>
      </c>
      <c r="E5405" t="s">
        <v>23163</v>
      </c>
      <c r="F5405" t="s">
        <v>45919</v>
      </c>
      <c r="I5405" t="s">
        <v>26376</v>
      </c>
      <c r="K5405" t="s">
        <v>26377</v>
      </c>
      <c r="L5405" t="s">
        <v>45920</v>
      </c>
      <c r="M5405">
        <v>1660</v>
      </c>
      <c r="N5405">
        <v>171</v>
      </c>
      <c r="R5405" s="1">
        <v>40162</v>
      </c>
      <c r="S5405" t="s">
        <v>80</v>
      </c>
      <c r="V5405" s="1">
        <v>33390</v>
      </c>
      <c r="W5405">
        <v>5</v>
      </c>
      <c r="X5405" t="s">
        <v>557</v>
      </c>
      <c r="Y5405">
        <v>1</v>
      </c>
      <c r="Z5405" t="s">
        <v>46545</v>
      </c>
      <c r="AA5405">
        <v>10</v>
      </c>
      <c r="AB5405">
        <v>197408</v>
      </c>
      <c r="AC5405">
        <v>121</v>
      </c>
      <c r="AD5405" t="s">
        <v>70</v>
      </c>
      <c r="AE5405">
        <v>1013</v>
      </c>
      <c r="AF5405" t="s">
        <v>558</v>
      </c>
      <c r="AG5405">
        <v>3</v>
      </c>
      <c r="AH5405" t="s">
        <v>81</v>
      </c>
      <c r="AI5405">
        <v>22</v>
      </c>
      <c r="AJ5405" t="s">
        <v>52628</v>
      </c>
      <c r="AK5405">
        <v>420</v>
      </c>
      <c r="AL5405" t="s">
        <v>11662</v>
      </c>
      <c r="AS5405">
        <v>0</v>
      </c>
      <c r="AT5405" t="s">
        <v>61</v>
      </c>
      <c r="AU5405" t="s">
        <v>45921</v>
      </c>
      <c r="AX5405">
        <v>55.356950920250299</v>
      </c>
      <c r="AY5405">
        <v>10.209784878822401</v>
      </c>
      <c r="AZ5405" t="s">
        <v>62</v>
      </c>
      <c r="BA5405">
        <v>1083</v>
      </c>
      <c r="BB5405" t="s">
        <v>2861</v>
      </c>
    </row>
    <row r="5406" spans="1:54" x14ac:dyDescent="0.25">
      <c r="A5406" s="1">
        <v>45200</v>
      </c>
      <c r="B5406">
        <v>485007</v>
      </c>
      <c r="C5406" t="s">
        <v>53750</v>
      </c>
      <c r="D5406">
        <v>5690</v>
      </c>
      <c r="E5406" t="s">
        <v>23163</v>
      </c>
      <c r="F5406" t="s">
        <v>53751</v>
      </c>
      <c r="I5406" t="s">
        <v>26378</v>
      </c>
      <c r="L5406" t="s">
        <v>23165</v>
      </c>
      <c r="M5406">
        <v>1626</v>
      </c>
      <c r="N5406">
        <v>17</v>
      </c>
      <c r="R5406" s="1">
        <v>40162</v>
      </c>
      <c r="S5406" t="s">
        <v>80</v>
      </c>
      <c r="T5406">
        <v>420</v>
      </c>
      <c r="U5406" t="s">
        <v>11662</v>
      </c>
      <c r="V5406" s="1">
        <v>38108</v>
      </c>
      <c r="W5406">
        <v>2</v>
      </c>
      <c r="X5406" t="s">
        <v>57</v>
      </c>
      <c r="Y5406">
        <v>1</v>
      </c>
      <c r="Z5406" t="s">
        <v>46545</v>
      </c>
      <c r="AA5406">
        <v>11</v>
      </c>
      <c r="AB5406">
        <v>200108</v>
      </c>
      <c r="AC5406">
        <v>126</v>
      </c>
      <c r="AD5406" t="s">
        <v>46616</v>
      </c>
      <c r="AE5406">
        <v>1015</v>
      </c>
      <c r="AF5406" t="s">
        <v>46616</v>
      </c>
      <c r="AG5406">
        <v>3</v>
      </c>
      <c r="AH5406" t="s">
        <v>81</v>
      </c>
      <c r="AI5406">
        <v>27</v>
      </c>
      <c r="AJ5406" t="s">
        <v>44512</v>
      </c>
      <c r="AK5406">
        <v>420</v>
      </c>
      <c r="AL5406" t="s">
        <v>11662</v>
      </c>
      <c r="AQ5406" t="s">
        <v>26379</v>
      </c>
      <c r="AS5406">
        <v>0</v>
      </c>
      <c r="AT5406" t="s">
        <v>61</v>
      </c>
      <c r="AU5406" t="s">
        <v>23168</v>
      </c>
      <c r="AX5406">
        <v>55.3390719378555</v>
      </c>
      <c r="AY5406">
        <v>10.1642840568036</v>
      </c>
      <c r="AZ5406" t="s">
        <v>62</v>
      </c>
      <c r="BA5406">
        <v>1083</v>
      </c>
      <c r="BB5406" t="s">
        <v>2861</v>
      </c>
    </row>
    <row r="5407" spans="1:54" x14ac:dyDescent="0.25">
      <c r="A5407" s="1">
        <v>45200</v>
      </c>
      <c r="B5407">
        <v>485210</v>
      </c>
      <c r="C5407" t="s">
        <v>26380</v>
      </c>
      <c r="D5407">
        <v>5690</v>
      </c>
      <c r="E5407" t="s">
        <v>23163</v>
      </c>
      <c r="F5407" t="s">
        <v>26381</v>
      </c>
      <c r="G5407">
        <v>29189692</v>
      </c>
      <c r="H5407">
        <v>1003319600</v>
      </c>
      <c r="I5407" t="s">
        <v>26382</v>
      </c>
      <c r="J5407" t="s">
        <v>26383</v>
      </c>
      <c r="K5407" t="s">
        <v>26384</v>
      </c>
      <c r="L5407" t="s">
        <v>26385</v>
      </c>
      <c r="M5407">
        <v>1737</v>
      </c>
      <c r="N5407">
        <v>51</v>
      </c>
      <c r="R5407" s="1">
        <v>40473</v>
      </c>
      <c r="S5407" t="s">
        <v>56</v>
      </c>
      <c r="T5407">
        <v>420</v>
      </c>
      <c r="U5407" t="s">
        <v>11662</v>
      </c>
      <c r="V5407" s="1">
        <v>40391</v>
      </c>
      <c r="W5407">
        <v>2</v>
      </c>
      <c r="X5407" t="s">
        <v>57</v>
      </c>
      <c r="Y5407">
        <v>1</v>
      </c>
      <c r="Z5407" t="s">
        <v>46545</v>
      </c>
      <c r="AB5407">
        <v>196708</v>
      </c>
      <c r="AC5407">
        <v>125</v>
      </c>
      <c r="AD5407" t="s">
        <v>1344</v>
      </c>
      <c r="AE5407">
        <v>1014</v>
      </c>
      <c r="AF5407" t="s">
        <v>1352</v>
      </c>
      <c r="AG5407">
        <v>3</v>
      </c>
      <c r="AH5407" t="s">
        <v>81</v>
      </c>
      <c r="AI5407">
        <v>24</v>
      </c>
      <c r="AJ5407" t="s">
        <v>1344</v>
      </c>
      <c r="AK5407">
        <v>420</v>
      </c>
      <c r="AL5407" t="s">
        <v>11662</v>
      </c>
      <c r="AM5407">
        <v>2</v>
      </c>
      <c r="AN5407" t="s">
        <v>119</v>
      </c>
      <c r="AO5407">
        <v>420100</v>
      </c>
      <c r="AQ5407" t="s">
        <v>26386</v>
      </c>
      <c r="AR5407" t="s">
        <v>26387</v>
      </c>
      <c r="AS5407">
        <v>0</v>
      </c>
      <c r="AT5407" t="s">
        <v>61</v>
      </c>
      <c r="AU5407" t="s">
        <v>26388</v>
      </c>
      <c r="AX5407">
        <v>55.3452083287577</v>
      </c>
      <c r="AY5407">
        <v>10.180838398253799</v>
      </c>
      <c r="AZ5407" t="s">
        <v>62</v>
      </c>
      <c r="BA5407">
        <v>1083</v>
      </c>
      <c r="BB5407" t="s">
        <v>2861</v>
      </c>
    </row>
    <row r="5408" spans="1:54" x14ac:dyDescent="0.25">
      <c r="A5408" s="1">
        <v>45200</v>
      </c>
      <c r="B5408">
        <v>485301</v>
      </c>
      <c r="C5408" t="s">
        <v>26389</v>
      </c>
      <c r="D5408">
        <v>5690</v>
      </c>
      <c r="E5408" t="s">
        <v>23163</v>
      </c>
      <c r="F5408" t="s">
        <v>26390</v>
      </c>
      <c r="G5408">
        <v>62988711</v>
      </c>
      <c r="H5408">
        <v>1002162491</v>
      </c>
      <c r="I5408" t="s">
        <v>26391</v>
      </c>
      <c r="J5408" t="s">
        <v>26392</v>
      </c>
      <c r="K5408" t="s">
        <v>26393</v>
      </c>
      <c r="L5408" t="s">
        <v>26394</v>
      </c>
      <c r="M5408">
        <v>1551</v>
      </c>
      <c r="N5408">
        <v>17</v>
      </c>
      <c r="R5408" s="1">
        <v>43784</v>
      </c>
      <c r="S5408" t="s">
        <v>597</v>
      </c>
      <c r="W5408">
        <v>5</v>
      </c>
      <c r="X5408" t="s">
        <v>557</v>
      </c>
      <c r="Y5408">
        <v>1</v>
      </c>
      <c r="Z5408" t="s">
        <v>46545</v>
      </c>
      <c r="AB5408">
        <v>190611</v>
      </c>
      <c r="AC5408">
        <v>123</v>
      </c>
      <c r="AD5408" t="s">
        <v>1507</v>
      </c>
      <c r="AE5408">
        <v>1011</v>
      </c>
      <c r="AF5408" t="s">
        <v>1507</v>
      </c>
      <c r="AG5408">
        <v>1</v>
      </c>
      <c r="AH5408" t="s">
        <v>44482</v>
      </c>
      <c r="AI5408">
        <v>80</v>
      </c>
      <c r="AJ5408" t="s">
        <v>1507</v>
      </c>
      <c r="AK5408">
        <v>420</v>
      </c>
      <c r="AL5408" t="s">
        <v>11662</v>
      </c>
      <c r="AQ5408" t="s">
        <v>26395</v>
      </c>
      <c r="AR5408" t="s">
        <v>26396</v>
      </c>
      <c r="AS5408">
        <v>0</v>
      </c>
      <c r="AT5408" t="s">
        <v>61</v>
      </c>
      <c r="AU5408" t="s">
        <v>26397</v>
      </c>
      <c r="AX5408">
        <v>55.325496000000001</v>
      </c>
      <c r="AY5408">
        <v>10.19731603</v>
      </c>
      <c r="AZ5408" t="s">
        <v>62</v>
      </c>
      <c r="BA5408">
        <v>1083</v>
      </c>
      <c r="BB5408" t="s">
        <v>2861</v>
      </c>
    </row>
    <row r="5409" spans="1:54" x14ac:dyDescent="0.25">
      <c r="A5409" s="1">
        <v>45200</v>
      </c>
      <c r="B5409">
        <v>485302</v>
      </c>
      <c r="C5409" t="s">
        <v>26398</v>
      </c>
      <c r="D5409">
        <v>5690</v>
      </c>
      <c r="E5409" t="s">
        <v>23163</v>
      </c>
      <c r="F5409" t="s">
        <v>26399</v>
      </c>
      <c r="G5409">
        <v>72253213</v>
      </c>
      <c r="H5409">
        <v>1003179639</v>
      </c>
      <c r="I5409" t="s">
        <v>26400</v>
      </c>
      <c r="J5409" t="s">
        <v>26401</v>
      </c>
      <c r="K5409" t="s">
        <v>26402</v>
      </c>
      <c r="L5409" t="s">
        <v>50267</v>
      </c>
      <c r="M5409">
        <v>1227</v>
      </c>
      <c r="N5409">
        <v>21</v>
      </c>
      <c r="R5409" s="1">
        <v>43784</v>
      </c>
      <c r="S5409" t="s">
        <v>56</v>
      </c>
      <c r="W5409">
        <v>5</v>
      </c>
      <c r="X5409" t="s">
        <v>557</v>
      </c>
      <c r="Y5409">
        <v>1</v>
      </c>
      <c r="Z5409" t="s">
        <v>46545</v>
      </c>
      <c r="AA5409">
        <v>10</v>
      </c>
      <c r="AB5409">
        <v>198310</v>
      </c>
      <c r="AC5409">
        <v>123</v>
      </c>
      <c r="AD5409" t="s">
        <v>1507</v>
      </c>
      <c r="AE5409">
        <v>1011</v>
      </c>
      <c r="AF5409" t="s">
        <v>1507</v>
      </c>
      <c r="AG5409">
        <v>1</v>
      </c>
      <c r="AH5409" t="s">
        <v>44482</v>
      </c>
      <c r="AI5409">
        <v>80</v>
      </c>
      <c r="AJ5409" t="s">
        <v>1507</v>
      </c>
      <c r="AK5409">
        <v>420</v>
      </c>
      <c r="AL5409" t="s">
        <v>11662</v>
      </c>
      <c r="AQ5409" t="s">
        <v>26403</v>
      </c>
      <c r="AR5409" t="s">
        <v>26404</v>
      </c>
      <c r="AS5409">
        <v>0</v>
      </c>
      <c r="AT5409" t="s">
        <v>61</v>
      </c>
      <c r="AU5409" t="s">
        <v>50268</v>
      </c>
      <c r="AW5409" t="s">
        <v>50269</v>
      </c>
      <c r="AX5409">
        <v>55.329581009999998</v>
      </c>
      <c r="AY5409">
        <v>10.217129549999999</v>
      </c>
      <c r="AZ5409" t="s">
        <v>62</v>
      </c>
      <c r="BA5409">
        <v>1083</v>
      </c>
      <c r="BB5409" t="s">
        <v>2861</v>
      </c>
    </row>
    <row r="5410" spans="1:54" x14ac:dyDescent="0.25">
      <c r="A5410" s="1">
        <v>45200</v>
      </c>
      <c r="B5410">
        <v>487001</v>
      </c>
      <c r="C5410" t="s">
        <v>50270</v>
      </c>
      <c r="D5410">
        <v>5953</v>
      </c>
      <c r="E5410" t="s">
        <v>45922</v>
      </c>
      <c r="F5410" t="s">
        <v>50271</v>
      </c>
      <c r="I5410" t="s">
        <v>50272</v>
      </c>
      <c r="K5410" t="s">
        <v>26405</v>
      </c>
      <c r="L5410" t="s">
        <v>50273</v>
      </c>
      <c r="M5410">
        <v>118</v>
      </c>
      <c r="N5410">
        <v>30</v>
      </c>
      <c r="R5410" s="1">
        <v>40162</v>
      </c>
      <c r="S5410" t="s">
        <v>80</v>
      </c>
      <c r="T5410">
        <v>482</v>
      </c>
      <c r="U5410" t="s">
        <v>10661</v>
      </c>
      <c r="V5410" s="1">
        <v>32660</v>
      </c>
      <c r="W5410">
        <v>2</v>
      </c>
      <c r="X5410" t="s">
        <v>57</v>
      </c>
      <c r="Y5410">
        <v>1</v>
      </c>
      <c r="Z5410" t="s">
        <v>46545</v>
      </c>
      <c r="AA5410">
        <v>7</v>
      </c>
      <c r="AB5410">
        <v>196001</v>
      </c>
      <c r="AC5410">
        <v>121</v>
      </c>
      <c r="AD5410" t="s">
        <v>70</v>
      </c>
      <c r="AE5410">
        <v>1012</v>
      </c>
      <c r="AF5410" t="s">
        <v>71</v>
      </c>
      <c r="AG5410">
        <v>3</v>
      </c>
      <c r="AH5410" t="s">
        <v>81</v>
      </c>
      <c r="AI5410">
        <v>21</v>
      </c>
      <c r="AJ5410" t="s">
        <v>52613</v>
      </c>
      <c r="AK5410">
        <v>482</v>
      </c>
      <c r="AL5410" t="s">
        <v>10661</v>
      </c>
      <c r="AS5410">
        <v>0</v>
      </c>
      <c r="AT5410" t="s">
        <v>61</v>
      </c>
      <c r="AU5410" t="s">
        <v>49095</v>
      </c>
      <c r="AX5410">
        <v>55.042465592680102</v>
      </c>
      <c r="AY5410">
        <v>10.8825979093937</v>
      </c>
      <c r="AZ5410" t="s">
        <v>62</v>
      </c>
      <c r="BA5410">
        <v>1083</v>
      </c>
      <c r="BB5410" t="s">
        <v>2861</v>
      </c>
    </row>
    <row r="5411" spans="1:54" x14ac:dyDescent="0.25">
      <c r="A5411" s="1">
        <v>45200</v>
      </c>
      <c r="B5411">
        <v>487002</v>
      </c>
      <c r="C5411" t="s">
        <v>16037</v>
      </c>
      <c r="D5411">
        <v>5953</v>
      </c>
      <c r="E5411" t="s">
        <v>45922</v>
      </c>
      <c r="F5411" t="s">
        <v>16037</v>
      </c>
      <c r="G5411">
        <v>29188955</v>
      </c>
      <c r="H5411">
        <v>1003319788</v>
      </c>
      <c r="I5411" t="s">
        <v>26406</v>
      </c>
      <c r="J5411" t="s">
        <v>26407</v>
      </c>
      <c r="K5411" t="s">
        <v>26408</v>
      </c>
      <c r="L5411" t="s">
        <v>50274</v>
      </c>
      <c r="M5411">
        <v>684</v>
      </c>
      <c r="N5411">
        <v>138</v>
      </c>
      <c r="R5411" s="1">
        <v>44851</v>
      </c>
      <c r="S5411" t="s">
        <v>56</v>
      </c>
      <c r="T5411">
        <v>482</v>
      </c>
      <c r="U5411" t="s">
        <v>10661</v>
      </c>
      <c r="W5411">
        <v>2</v>
      </c>
      <c r="X5411" t="s">
        <v>57</v>
      </c>
      <c r="Y5411">
        <v>1</v>
      </c>
      <c r="Z5411" t="s">
        <v>46545</v>
      </c>
      <c r="AA5411">
        <v>6</v>
      </c>
      <c r="AB5411">
        <v>195401</v>
      </c>
      <c r="AC5411">
        <v>121</v>
      </c>
      <c r="AD5411" t="s">
        <v>70</v>
      </c>
      <c r="AE5411">
        <v>1012</v>
      </c>
      <c r="AF5411" t="s">
        <v>71</v>
      </c>
      <c r="AG5411">
        <v>1</v>
      </c>
      <c r="AH5411" t="s">
        <v>44482</v>
      </c>
      <c r="AI5411">
        <v>21</v>
      </c>
      <c r="AJ5411" t="s">
        <v>52613</v>
      </c>
      <c r="AK5411">
        <v>482</v>
      </c>
      <c r="AL5411" t="s">
        <v>10661</v>
      </c>
      <c r="AQ5411" t="s">
        <v>26409</v>
      </c>
      <c r="AR5411" t="s">
        <v>26410</v>
      </c>
      <c r="AS5411">
        <v>0</v>
      </c>
      <c r="AT5411" t="s">
        <v>61</v>
      </c>
      <c r="AU5411" t="s">
        <v>50275</v>
      </c>
      <c r="AX5411">
        <v>55.087833629999999</v>
      </c>
      <c r="AY5411">
        <v>10.90583737</v>
      </c>
      <c r="AZ5411" t="s">
        <v>62</v>
      </c>
      <c r="BA5411">
        <v>1083</v>
      </c>
      <c r="BB5411" t="s">
        <v>2861</v>
      </c>
    </row>
    <row r="5412" spans="1:54" x14ac:dyDescent="0.25">
      <c r="A5412" s="1">
        <v>45200</v>
      </c>
      <c r="B5412">
        <v>487003</v>
      </c>
      <c r="C5412" t="s">
        <v>50276</v>
      </c>
      <c r="D5412">
        <v>5953</v>
      </c>
      <c r="E5412" t="s">
        <v>45922</v>
      </c>
      <c r="F5412" t="s">
        <v>50277</v>
      </c>
      <c r="G5412">
        <v>29188955</v>
      </c>
      <c r="H5412">
        <v>1003319788</v>
      </c>
      <c r="I5412" t="s">
        <v>26411</v>
      </c>
      <c r="J5412" t="s">
        <v>26412</v>
      </c>
      <c r="K5412" t="s">
        <v>26413</v>
      </c>
      <c r="L5412" t="s">
        <v>50274</v>
      </c>
      <c r="M5412">
        <v>684</v>
      </c>
      <c r="N5412">
        <v>138</v>
      </c>
      <c r="R5412" s="1">
        <v>40368</v>
      </c>
      <c r="S5412" t="s">
        <v>56</v>
      </c>
      <c r="T5412">
        <v>482</v>
      </c>
      <c r="U5412" t="s">
        <v>10661</v>
      </c>
      <c r="V5412" s="1">
        <v>40360</v>
      </c>
      <c r="W5412">
        <v>2</v>
      </c>
      <c r="X5412" t="s">
        <v>57</v>
      </c>
      <c r="Y5412">
        <v>1</v>
      </c>
      <c r="Z5412" t="s">
        <v>46545</v>
      </c>
      <c r="AA5412">
        <v>10</v>
      </c>
      <c r="AB5412">
        <v>195501</v>
      </c>
      <c r="AC5412">
        <v>121</v>
      </c>
      <c r="AD5412" t="s">
        <v>70</v>
      </c>
      <c r="AE5412">
        <v>1012</v>
      </c>
      <c r="AF5412" t="s">
        <v>71</v>
      </c>
      <c r="AG5412">
        <v>3</v>
      </c>
      <c r="AH5412" t="s">
        <v>81</v>
      </c>
      <c r="AI5412">
        <v>21</v>
      </c>
      <c r="AJ5412" t="s">
        <v>52613</v>
      </c>
      <c r="AK5412">
        <v>482</v>
      </c>
      <c r="AL5412" t="s">
        <v>10661</v>
      </c>
      <c r="AM5412">
        <v>2</v>
      </c>
      <c r="AN5412" t="s">
        <v>119</v>
      </c>
      <c r="AO5412">
        <v>482002</v>
      </c>
      <c r="AQ5412" t="s">
        <v>26414</v>
      </c>
      <c r="AS5412">
        <v>0</v>
      </c>
      <c r="AT5412" t="s">
        <v>61</v>
      </c>
      <c r="AU5412" t="s">
        <v>50275</v>
      </c>
      <c r="AX5412">
        <v>55.087833638605503</v>
      </c>
      <c r="AY5412">
        <v>10.9058374626849</v>
      </c>
      <c r="AZ5412" t="s">
        <v>62</v>
      </c>
      <c r="BA5412">
        <v>1083</v>
      </c>
      <c r="BB5412" t="s">
        <v>2861</v>
      </c>
    </row>
    <row r="5413" spans="1:54" x14ac:dyDescent="0.25">
      <c r="A5413" s="1">
        <v>45200</v>
      </c>
      <c r="B5413">
        <v>487004</v>
      </c>
      <c r="C5413" t="s">
        <v>50278</v>
      </c>
      <c r="D5413">
        <v>5953</v>
      </c>
      <c r="E5413" t="s">
        <v>45922</v>
      </c>
      <c r="F5413" t="s">
        <v>50279</v>
      </c>
      <c r="G5413">
        <v>29188955</v>
      </c>
      <c r="H5413">
        <v>1003319727</v>
      </c>
      <c r="I5413" t="s">
        <v>26415</v>
      </c>
      <c r="J5413" t="s">
        <v>26416</v>
      </c>
      <c r="K5413" t="s">
        <v>26417</v>
      </c>
      <c r="L5413" t="s">
        <v>8974</v>
      </c>
      <c r="M5413">
        <v>644</v>
      </c>
      <c r="N5413">
        <v>12</v>
      </c>
      <c r="R5413" s="1">
        <v>40447</v>
      </c>
      <c r="S5413" t="s">
        <v>56</v>
      </c>
      <c r="T5413">
        <v>482</v>
      </c>
      <c r="U5413" t="s">
        <v>10661</v>
      </c>
      <c r="V5413" s="1">
        <v>40360</v>
      </c>
      <c r="W5413">
        <v>2</v>
      </c>
      <c r="X5413" t="s">
        <v>57</v>
      </c>
      <c r="Y5413">
        <v>1</v>
      </c>
      <c r="Z5413" t="s">
        <v>46545</v>
      </c>
      <c r="AA5413">
        <v>6</v>
      </c>
      <c r="AB5413">
        <v>196101</v>
      </c>
      <c r="AC5413">
        <v>121</v>
      </c>
      <c r="AD5413" t="s">
        <v>70</v>
      </c>
      <c r="AE5413">
        <v>1012</v>
      </c>
      <c r="AF5413" t="s">
        <v>71</v>
      </c>
      <c r="AG5413">
        <v>3</v>
      </c>
      <c r="AH5413" t="s">
        <v>81</v>
      </c>
      <c r="AI5413">
        <v>21</v>
      </c>
      <c r="AJ5413" t="s">
        <v>52613</v>
      </c>
      <c r="AK5413">
        <v>482</v>
      </c>
      <c r="AL5413" t="s">
        <v>10661</v>
      </c>
      <c r="AM5413">
        <v>2</v>
      </c>
      <c r="AN5413" t="s">
        <v>119</v>
      </c>
      <c r="AO5413">
        <v>482002</v>
      </c>
      <c r="AQ5413" t="s">
        <v>26418</v>
      </c>
      <c r="AR5413" t="s">
        <v>26419</v>
      </c>
      <c r="AS5413">
        <v>0</v>
      </c>
      <c r="AT5413" t="s">
        <v>61</v>
      </c>
      <c r="AU5413" t="s">
        <v>3786</v>
      </c>
      <c r="AX5413">
        <v>54.962893169868899</v>
      </c>
      <c r="AY5413">
        <v>10.806593045690001</v>
      </c>
      <c r="AZ5413" t="s">
        <v>62</v>
      </c>
      <c r="BA5413">
        <v>1083</v>
      </c>
      <c r="BB5413" t="s">
        <v>2861</v>
      </c>
    </row>
    <row r="5414" spans="1:54" x14ac:dyDescent="0.25">
      <c r="A5414" s="1">
        <v>45200</v>
      </c>
      <c r="B5414">
        <v>487005</v>
      </c>
      <c r="C5414" t="s">
        <v>26021</v>
      </c>
      <c r="D5414">
        <v>5953</v>
      </c>
      <c r="E5414" t="s">
        <v>45922</v>
      </c>
      <c r="F5414" t="s">
        <v>45901</v>
      </c>
      <c r="G5414">
        <v>26190231</v>
      </c>
      <c r="H5414">
        <v>1008616562</v>
      </c>
      <c r="I5414" t="s">
        <v>26022</v>
      </c>
      <c r="K5414" t="s">
        <v>26023</v>
      </c>
      <c r="L5414" t="s">
        <v>54950</v>
      </c>
      <c r="M5414">
        <v>933</v>
      </c>
      <c r="N5414">
        <v>24</v>
      </c>
      <c r="R5414" s="1">
        <v>40162</v>
      </c>
      <c r="S5414" t="s">
        <v>80</v>
      </c>
      <c r="T5414">
        <v>482</v>
      </c>
      <c r="U5414" t="s">
        <v>10661</v>
      </c>
      <c r="V5414" s="1">
        <v>39814</v>
      </c>
      <c r="W5414">
        <v>6</v>
      </c>
      <c r="X5414" t="s">
        <v>1289</v>
      </c>
      <c r="Y5414">
        <v>1</v>
      </c>
      <c r="Z5414" t="s">
        <v>46545</v>
      </c>
      <c r="AA5414">
        <v>9</v>
      </c>
      <c r="AB5414">
        <v>200311</v>
      </c>
      <c r="AC5414">
        <v>129</v>
      </c>
      <c r="AD5414" t="s">
        <v>2405</v>
      </c>
      <c r="AE5414">
        <v>1016</v>
      </c>
      <c r="AF5414" t="s">
        <v>2405</v>
      </c>
      <c r="AG5414">
        <v>3</v>
      </c>
      <c r="AH5414" t="s">
        <v>81</v>
      </c>
      <c r="AI5414">
        <v>29</v>
      </c>
      <c r="AJ5414" t="s">
        <v>2525</v>
      </c>
      <c r="AK5414">
        <v>482</v>
      </c>
      <c r="AL5414" t="s">
        <v>10661</v>
      </c>
      <c r="AM5414">
        <v>1</v>
      </c>
      <c r="AN5414" t="s">
        <v>1193</v>
      </c>
      <c r="AO5414">
        <v>479027</v>
      </c>
      <c r="AQ5414" t="s">
        <v>26420</v>
      </c>
      <c r="AS5414">
        <v>0</v>
      </c>
      <c r="AT5414" t="s">
        <v>61</v>
      </c>
      <c r="AU5414" t="s">
        <v>54951</v>
      </c>
      <c r="AX5414">
        <v>55.123682931214098</v>
      </c>
      <c r="AY5414">
        <v>10.9399629825355</v>
      </c>
      <c r="AZ5414" t="s">
        <v>62</v>
      </c>
      <c r="BA5414">
        <v>1083</v>
      </c>
      <c r="BB5414" t="s">
        <v>2861</v>
      </c>
    </row>
    <row r="5415" spans="1:54" x14ac:dyDescent="0.25">
      <c r="A5415" s="1">
        <v>45200</v>
      </c>
      <c r="B5415">
        <v>487210</v>
      </c>
      <c r="C5415" t="s">
        <v>45923</v>
      </c>
      <c r="D5415">
        <v>5953</v>
      </c>
      <c r="E5415" t="s">
        <v>45922</v>
      </c>
      <c r="F5415" t="s">
        <v>45924</v>
      </c>
      <c r="I5415" t="s">
        <v>26411</v>
      </c>
      <c r="J5415" t="s">
        <v>26412</v>
      </c>
      <c r="K5415" t="s">
        <v>26421</v>
      </c>
      <c r="L5415" t="s">
        <v>50274</v>
      </c>
      <c r="M5415">
        <v>684</v>
      </c>
      <c r="N5415">
        <v>138</v>
      </c>
      <c r="R5415" s="1">
        <v>40938</v>
      </c>
      <c r="S5415" t="s">
        <v>56</v>
      </c>
      <c r="T5415">
        <v>482</v>
      </c>
      <c r="U5415" t="s">
        <v>10661</v>
      </c>
      <c r="V5415" s="1">
        <v>39083</v>
      </c>
      <c r="W5415">
        <v>2</v>
      </c>
      <c r="X5415" t="s">
        <v>57</v>
      </c>
      <c r="Y5415">
        <v>1</v>
      </c>
      <c r="Z5415" t="s">
        <v>46545</v>
      </c>
      <c r="AB5415">
        <v>195901</v>
      </c>
      <c r="AC5415">
        <v>125</v>
      </c>
      <c r="AD5415" t="s">
        <v>1344</v>
      </c>
      <c r="AE5415">
        <v>1014</v>
      </c>
      <c r="AF5415" t="s">
        <v>1352</v>
      </c>
      <c r="AG5415">
        <v>3</v>
      </c>
      <c r="AH5415" t="s">
        <v>81</v>
      </c>
      <c r="AI5415">
        <v>24</v>
      </c>
      <c r="AJ5415" t="s">
        <v>1344</v>
      </c>
      <c r="AK5415">
        <v>482</v>
      </c>
      <c r="AL5415" t="s">
        <v>10661</v>
      </c>
      <c r="AM5415">
        <v>2</v>
      </c>
      <c r="AN5415" t="s">
        <v>119</v>
      </c>
      <c r="AO5415">
        <v>482210</v>
      </c>
      <c r="AQ5415" t="s">
        <v>26422</v>
      </c>
      <c r="AR5415" t="s">
        <v>26423</v>
      </c>
      <c r="AS5415">
        <v>0</v>
      </c>
      <c r="AT5415" t="s">
        <v>61</v>
      </c>
      <c r="AU5415" t="s">
        <v>50275</v>
      </c>
      <c r="AZ5415" t="s">
        <v>62</v>
      </c>
      <c r="BA5415">
        <v>1083</v>
      </c>
      <c r="BB5415" t="s">
        <v>2861</v>
      </c>
    </row>
    <row r="5416" spans="1:54" x14ac:dyDescent="0.25">
      <c r="A5416" s="1">
        <v>45200</v>
      </c>
      <c r="B5416">
        <v>489001</v>
      </c>
      <c r="C5416" t="s">
        <v>26424</v>
      </c>
      <c r="D5416">
        <v>5540</v>
      </c>
      <c r="E5416" t="s">
        <v>11371</v>
      </c>
      <c r="F5416" t="s">
        <v>26425</v>
      </c>
      <c r="G5416">
        <v>29189722</v>
      </c>
      <c r="H5416">
        <v>1003319855</v>
      </c>
      <c r="I5416" t="s">
        <v>26426</v>
      </c>
      <c r="J5416" t="s">
        <v>26427</v>
      </c>
      <c r="K5416" t="s">
        <v>26428</v>
      </c>
      <c r="L5416" t="s">
        <v>26429</v>
      </c>
      <c r="M5416">
        <v>495</v>
      </c>
      <c r="N5416">
        <v>65</v>
      </c>
      <c r="R5416" s="1">
        <v>40737</v>
      </c>
      <c r="S5416" t="s">
        <v>56</v>
      </c>
      <c r="T5416">
        <v>450</v>
      </c>
      <c r="U5416" t="s">
        <v>11376</v>
      </c>
      <c r="V5416" s="1">
        <v>40755</v>
      </c>
      <c r="W5416">
        <v>2</v>
      </c>
      <c r="X5416" t="s">
        <v>57</v>
      </c>
      <c r="Y5416">
        <v>1</v>
      </c>
      <c r="Z5416" t="s">
        <v>46545</v>
      </c>
      <c r="AA5416">
        <v>6</v>
      </c>
      <c r="AC5416">
        <v>121</v>
      </c>
      <c r="AD5416" t="s">
        <v>70</v>
      </c>
      <c r="AE5416">
        <v>1012</v>
      </c>
      <c r="AF5416" t="s">
        <v>71</v>
      </c>
      <c r="AG5416">
        <v>3</v>
      </c>
      <c r="AH5416" t="s">
        <v>81</v>
      </c>
      <c r="AI5416">
        <v>21</v>
      </c>
      <c r="AJ5416" t="s">
        <v>52613</v>
      </c>
      <c r="AK5416">
        <v>450</v>
      </c>
      <c r="AL5416" t="s">
        <v>11376</v>
      </c>
      <c r="AM5416">
        <v>2</v>
      </c>
      <c r="AN5416" t="s">
        <v>119</v>
      </c>
      <c r="AO5416">
        <v>489002</v>
      </c>
      <c r="AQ5416" t="s">
        <v>26430</v>
      </c>
      <c r="AR5416" t="s">
        <v>26431</v>
      </c>
      <c r="AS5416">
        <v>0</v>
      </c>
      <c r="AT5416" t="s">
        <v>61</v>
      </c>
      <c r="AU5416" t="s">
        <v>26432</v>
      </c>
      <c r="AX5416">
        <v>55.393911783423299</v>
      </c>
      <c r="AY5416">
        <v>10.689360897057</v>
      </c>
      <c r="AZ5416" t="s">
        <v>62</v>
      </c>
      <c r="BA5416">
        <v>1083</v>
      </c>
      <c r="BB5416" t="s">
        <v>2861</v>
      </c>
    </row>
    <row r="5417" spans="1:54" x14ac:dyDescent="0.25">
      <c r="A5417" s="1">
        <v>45200</v>
      </c>
      <c r="B5417">
        <v>489002</v>
      </c>
      <c r="C5417" t="s">
        <v>26433</v>
      </c>
      <c r="D5417">
        <v>5540</v>
      </c>
      <c r="E5417" t="s">
        <v>11371</v>
      </c>
      <c r="F5417" t="s">
        <v>26433</v>
      </c>
      <c r="G5417">
        <v>29189722</v>
      </c>
      <c r="H5417">
        <v>1003319946</v>
      </c>
      <c r="I5417" t="s">
        <v>26426</v>
      </c>
      <c r="J5417" t="s">
        <v>26434</v>
      </c>
      <c r="K5417" t="s">
        <v>26435</v>
      </c>
      <c r="L5417" t="s">
        <v>10927</v>
      </c>
      <c r="M5417">
        <v>851</v>
      </c>
      <c r="N5417">
        <v>2</v>
      </c>
      <c r="R5417" s="1">
        <v>43784</v>
      </c>
      <c r="S5417" t="s">
        <v>56</v>
      </c>
      <c r="T5417">
        <v>450</v>
      </c>
      <c r="U5417" t="s">
        <v>11376</v>
      </c>
      <c r="W5417">
        <v>2</v>
      </c>
      <c r="X5417" t="s">
        <v>57</v>
      </c>
      <c r="Y5417">
        <v>1</v>
      </c>
      <c r="Z5417" t="s">
        <v>46545</v>
      </c>
      <c r="AA5417">
        <v>10</v>
      </c>
      <c r="AB5417">
        <v>196308</v>
      </c>
      <c r="AC5417">
        <v>121</v>
      </c>
      <c r="AD5417" t="s">
        <v>70</v>
      </c>
      <c r="AE5417">
        <v>1012</v>
      </c>
      <c r="AF5417" t="s">
        <v>71</v>
      </c>
      <c r="AG5417">
        <v>1</v>
      </c>
      <c r="AH5417" t="s">
        <v>44482</v>
      </c>
      <c r="AI5417">
        <v>21</v>
      </c>
      <c r="AJ5417" t="s">
        <v>52613</v>
      </c>
      <c r="AK5417">
        <v>450</v>
      </c>
      <c r="AL5417" t="s">
        <v>11376</v>
      </c>
      <c r="AQ5417" t="s">
        <v>26436</v>
      </c>
      <c r="AR5417" t="s">
        <v>26437</v>
      </c>
      <c r="AS5417">
        <v>0</v>
      </c>
      <c r="AT5417" t="s">
        <v>61</v>
      </c>
      <c r="AU5417" t="s">
        <v>3786</v>
      </c>
      <c r="AX5417">
        <v>55.359891019999999</v>
      </c>
      <c r="AY5417">
        <v>10.67077634</v>
      </c>
      <c r="AZ5417" t="s">
        <v>62</v>
      </c>
      <c r="BA5417">
        <v>1083</v>
      </c>
      <c r="BB5417" t="s">
        <v>2861</v>
      </c>
    </row>
    <row r="5418" spans="1:54" x14ac:dyDescent="0.25">
      <c r="A5418" s="1">
        <v>45200</v>
      </c>
      <c r="B5418">
        <v>489003</v>
      </c>
      <c r="C5418" t="s">
        <v>26438</v>
      </c>
      <c r="D5418">
        <v>5540</v>
      </c>
      <c r="E5418" t="s">
        <v>11371</v>
      </c>
      <c r="F5418" t="s">
        <v>26438</v>
      </c>
      <c r="G5418">
        <v>29189722</v>
      </c>
      <c r="H5418">
        <v>1003319909</v>
      </c>
      <c r="I5418" t="s">
        <v>26426</v>
      </c>
      <c r="J5418" t="s">
        <v>26439</v>
      </c>
      <c r="K5418" t="s">
        <v>26440</v>
      </c>
      <c r="L5418" t="s">
        <v>53752</v>
      </c>
      <c r="M5418">
        <v>764</v>
      </c>
      <c r="N5418" t="s">
        <v>24394</v>
      </c>
      <c r="R5418" s="1">
        <v>40737</v>
      </c>
      <c r="S5418" t="s">
        <v>56</v>
      </c>
      <c r="T5418">
        <v>450</v>
      </c>
      <c r="U5418" t="s">
        <v>11376</v>
      </c>
      <c r="V5418" s="1">
        <v>40755</v>
      </c>
      <c r="W5418">
        <v>2</v>
      </c>
      <c r="X5418" t="s">
        <v>57</v>
      </c>
      <c r="Y5418">
        <v>1</v>
      </c>
      <c r="Z5418" t="s">
        <v>46545</v>
      </c>
      <c r="AA5418">
        <v>6</v>
      </c>
      <c r="AB5418">
        <v>197808</v>
      </c>
      <c r="AC5418">
        <v>121</v>
      </c>
      <c r="AD5418" t="s">
        <v>70</v>
      </c>
      <c r="AE5418">
        <v>1012</v>
      </c>
      <c r="AF5418" t="s">
        <v>71</v>
      </c>
      <c r="AG5418">
        <v>3</v>
      </c>
      <c r="AH5418" t="s">
        <v>81</v>
      </c>
      <c r="AI5418">
        <v>21</v>
      </c>
      <c r="AJ5418" t="s">
        <v>52613</v>
      </c>
      <c r="AK5418">
        <v>450</v>
      </c>
      <c r="AL5418" t="s">
        <v>11376</v>
      </c>
      <c r="AM5418">
        <v>2</v>
      </c>
      <c r="AN5418" t="s">
        <v>119</v>
      </c>
      <c r="AO5418">
        <v>489002</v>
      </c>
      <c r="AQ5418" t="s">
        <v>26441</v>
      </c>
      <c r="AR5418" t="s">
        <v>26442</v>
      </c>
      <c r="AS5418">
        <v>0</v>
      </c>
      <c r="AT5418" t="s">
        <v>61</v>
      </c>
      <c r="AU5418" t="s">
        <v>53665</v>
      </c>
      <c r="AX5418">
        <v>55.315353284231001</v>
      </c>
      <c r="AY5418">
        <v>10.6241700806765</v>
      </c>
      <c r="AZ5418" t="s">
        <v>62</v>
      </c>
      <c r="BA5418">
        <v>1083</v>
      </c>
      <c r="BB5418" t="s">
        <v>2861</v>
      </c>
    </row>
    <row r="5419" spans="1:54" x14ac:dyDescent="0.25">
      <c r="A5419" s="1">
        <v>45200</v>
      </c>
      <c r="B5419">
        <v>489210</v>
      </c>
      <c r="C5419" t="s">
        <v>26443</v>
      </c>
      <c r="D5419">
        <v>5540</v>
      </c>
      <c r="E5419" t="s">
        <v>11371</v>
      </c>
      <c r="F5419" t="s">
        <v>26444</v>
      </c>
      <c r="G5419">
        <v>29189722</v>
      </c>
      <c r="H5419">
        <v>1003319946</v>
      </c>
      <c r="I5419" t="s">
        <v>50280</v>
      </c>
      <c r="K5419" t="s">
        <v>26445</v>
      </c>
      <c r="L5419" t="s">
        <v>10927</v>
      </c>
      <c r="M5419">
        <v>851</v>
      </c>
      <c r="N5419">
        <v>2</v>
      </c>
      <c r="R5419" s="1">
        <v>40162</v>
      </c>
      <c r="S5419" t="s">
        <v>80</v>
      </c>
      <c r="T5419">
        <v>450</v>
      </c>
      <c r="U5419" t="s">
        <v>11376</v>
      </c>
      <c r="V5419" s="1">
        <v>39295</v>
      </c>
      <c r="W5419">
        <v>2</v>
      </c>
      <c r="X5419" t="s">
        <v>57</v>
      </c>
      <c r="Y5419">
        <v>1</v>
      </c>
      <c r="Z5419" t="s">
        <v>46545</v>
      </c>
      <c r="AB5419">
        <v>196408</v>
      </c>
      <c r="AC5419">
        <v>125</v>
      </c>
      <c r="AD5419" t="s">
        <v>1344</v>
      </c>
      <c r="AE5419">
        <v>1014</v>
      </c>
      <c r="AF5419" t="s">
        <v>1352</v>
      </c>
      <c r="AG5419">
        <v>3</v>
      </c>
      <c r="AH5419" t="s">
        <v>81</v>
      </c>
      <c r="AI5419">
        <v>24</v>
      </c>
      <c r="AJ5419" t="s">
        <v>1344</v>
      </c>
      <c r="AK5419">
        <v>450</v>
      </c>
      <c r="AL5419" t="s">
        <v>11376</v>
      </c>
      <c r="AM5419">
        <v>2</v>
      </c>
      <c r="AN5419" t="s">
        <v>119</v>
      </c>
      <c r="AO5419">
        <v>449210</v>
      </c>
      <c r="AQ5419" t="s">
        <v>26446</v>
      </c>
      <c r="AR5419" t="s">
        <v>26447</v>
      </c>
      <c r="AS5419">
        <v>0</v>
      </c>
      <c r="AT5419" t="s">
        <v>61</v>
      </c>
      <c r="AU5419" t="s">
        <v>3786</v>
      </c>
      <c r="AX5419">
        <v>55.359890140977299</v>
      </c>
      <c r="AY5419">
        <v>10.6710244517774</v>
      </c>
      <c r="AZ5419" t="s">
        <v>62</v>
      </c>
      <c r="BA5419">
        <v>1083</v>
      </c>
      <c r="BB5419" t="s">
        <v>2861</v>
      </c>
    </row>
    <row r="5420" spans="1:54" x14ac:dyDescent="0.25">
      <c r="A5420" s="1">
        <v>45200</v>
      </c>
      <c r="B5420">
        <v>491001</v>
      </c>
      <c r="C5420" t="s">
        <v>26448</v>
      </c>
      <c r="D5420">
        <v>5492</v>
      </c>
      <c r="E5420" t="s">
        <v>26449</v>
      </c>
      <c r="F5420" t="s">
        <v>26450</v>
      </c>
      <c r="K5420" t="s">
        <v>26451</v>
      </c>
      <c r="L5420" t="s">
        <v>26452</v>
      </c>
      <c r="M5420">
        <v>167</v>
      </c>
      <c r="N5420">
        <v>82</v>
      </c>
      <c r="R5420" s="1">
        <v>40162</v>
      </c>
      <c r="S5420" t="s">
        <v>80</v>
      </c>
      <c r="T5420">
        <v>420</v>
      </c>
      <c r="U5420" t="s">
        <v>11662</v>
      </c>
      <c r="V5420" s="1">
        <v>38169</v>
      </c>
      <c r="W5420">
        <v>2</v>
      </c>
      <c r="X5420" t="s">
        <v>57</v>
      </c>
      <c r="Y5420">
        <v>1</v>
      </c>
      <c r="Z5420" t="s">
        <v>46545</v>
      </c>
      <c r="AA5420">
        <v>6</v>
      </c>
      <c r="AB5420">
        <v>190108</v>
      </c>
      <c r="AC5420">
        <v>121</v>
      </c>
      <c r="AD5420" t="s">
        <v>70</v>
      </c>
      <c r="AE5420">
        <v>1012</v>
      </c>
      <c r="AF5420" t="s">
        <v>71</v>
      </c>
      <c r="AG5420">
        <v>3</v>
      </c>
      <c r="AH5420" t="s">
        <v>81</v>
      </c>
      <c r="AI5420">
        <v>21</v>
      </c>
      <c r="AJ5420" t="s">
        <v>52613</v>
      </c>
      <c r="AK5420">
        <v>420</v>
      </c>
      <c r="AL5420" t="s">
        <v>11662</v>
      </c>
      <c r="AQ5420" t="s">
        <v>26453</v>
      </c>
      <c r="AS5420">
        <v>0</v>
      </c>
      <c r="AT5420" t="s">
        <v>61</v>
      </c>
      <c r="AU5420" t="s">
        <v>1494</v>
      </c>
      <c r="AZ5420" t="s">
        <v>62</v>
      </c>
      <c r="BA5420">
        <v>1083</v>
      </c>
      <c r="BB5420" t="s">
        <v>2861</v>
      </c>
    </row>
    <row r="5421" spans="1:54" x14ac:dyDescent="0.25">
      <c r="A5421" s="1">
        <v>45200</v>
      </c>
      <c r="B5421">
        <v>491002</v>
      </c>
      <c r="C5421" t="s">
        <v>50281</v>
      </c>
      <c r="D5421">
        <v>5492</v>
      </c>
      <c r="E5421" t="s">
        <v>26449</v>
      </c>
      <c r="F5421" t="s">
        <v>50282</v>
      </c>
      <c r="I5421" t="s">
        <v>53753</v>
      </c>
      <c r="J5421" t="s">
        <v>26454</v>
      </c>
      <c r="K5421" t="s">
        <v>26454</v>
      </c>
      <c r="L5421" t="s">
        <v>26455</v>
      </c>
      <c r="M5421">
        <v>2033</v>
      </c>
      <c r="N5421">
        <v>2</v>
      </c>
      <c r="R5421" s="1">
        <v>40162</v>
      </c>
      <c r="S5421" t="s">
        <v>80</v>
      </c>
      <c r="T5421">
        <v>420</v>
      </c>
      <c r="U5421" t="s">
        <v>11662</v>
      </c>
      <c r="V5421" s="1">
        <v>38169</v>
      </c>
      <c r="W5421">
        <v>2</v>
      </c>
      <c r="X5421" t="s">
        <v>57</v>
      </c>
      <c r="Y5421">
        <v>1</v>
      </c>
      <c r="Z5421" t="s">
        <v>46545</v>
      </c>
      <c r="AA5421">
        <v>6</v>
      </c>
      <c r="AB5421">
        <v>195805</v>
      </c>
      <c r="AC5421">
        <v>121</v>
      </c>
      <c r="AD5421" t="s">
        <v>70</v>
      </c>
      <c r="AE5421">
        <v>1012</v>
      </c>
      <c r="AF5421" t="s">
        <v>71</v>
      </c>
      <c r="AG5421">
        <v>3</v>
      </c>
      <c r="AH5421" t="s">
        <v>81</v>
      </c>
      <c r="AI5421">
        <v>21</v>
      </c>
      <c r="AJ5421" t="s">
        <v>52613</v>
      </c>
      <c r="AK5421">
        <v>420</v>
      </c>
      <c r="AL5421" t="s">
        <v>11662</v>
      </c>
      <c r="AQ5421" t="s">
        <v>26456</v>
      </c>
      <c r="AR5421" t="s">
        <v>26457</v>
      </c>
      <c r="AS5421">
        <v>0</v>
      </c>
      <c r="AT5421" t="s">
        <v>61</v>
      </c>
      <c r="AU5421" t="s">
        <v>1277</v>
      </c>
      <c r="AX5421">
        <v>55.385259743642202</v>
      </c>
      <c r="AY5421">
        <v>10.131466033836199</v>
      </c>
      <c r="AZ5421" t="s">
        <v>62</v>
      </c>
      <c r="BA5421">
        <v>1083</v>
      </c>
      <c r="BB5421" t="s">
        <v>2861</v>
      </c>
    </row>
    <row r="5422" spans="1:54" x14ac:dyDescent="0.25">
      <c r="A5422" s="1">
        <v>45200</v>
      </c>
      <c r="B5422">
        <v>491003</v>
      </c>
      <c r="C5422" t="s">
        <v>26458</v>
      </c>
      <c r="D5422">
        <v>5492</v>
      </c>
      <c r="E5422" t="s">
        <v>26449</v>
      </c>
      <c r="F5422" t="s">
        <v>26459</v>
      </c>
      <c r="I5422" t="s">
        <v>50283</v>
      </c>
      <c r="J5422" t="s">
        <v>26460</v>
      </c>
      <c r="K5422" t="s">
        <v>26460</v>
      </c>
      <c r="L5422" t="s">
        <v>20488</v>
      </c>
      <c r="M5422">
        <v>1434</v>
      </c>
      <c r="N5422">
        <v>4</v>
      </c>
      <c r="R5422" s="1">
        <v>40162</v>
      </c>
      <c r="S5422" t="s">
        <v>80</v>
      </c>
      <c r="T5422">
        <v>420</v>
      </c>
      <c r="U5422" t="s">
        <v>11662</v>
      </c>
      <c r="V5422" s="1">
        <v>38169</v>
      </c>
      <c r="W5422">
        <v>2</v>
      </c>
      <c r="X5422" t="s">
        <v>57</v>
      </c>
      <c r="Y5422">
        <v>1</v>
      </c>
      <c r="Z5422" t="s">
        <v>46545</v>
      </c>
      <c r="AA5422">
        <v>6</v>
      </c>
      <c r="AB5422">
        <v>190110</v>
      </c>
      <c r="AC5422">
        <v>121</v>
      </c>
      <c r="AD5422" t="s">
        <v>70</v>
      </c>
      <c r="AE5422">
        <v>1012</v>
      </c>
      <c r="AF5422" t="s">
        <v>71</v>
      </c>
      <c r="AG5422">
        <v>3</v>
      </c>
      <c r="AH5422" t="s">
        <v>81</v>
      </c>
      <c r="AI5422">
        <v>21</v>
      </c>
      <c r="AJ5422" t="s">
        <v>52613</v>
      </c>
      <c r="AK5422">
        <v>420</v>
      </c>
      <c r="AL5422" t="s">
        <v>11662</v>
      </c>
      <c r="AQ5422" t="s">
        <v>26461</v>
      </c>
      <c r="AR5422" t="s">
        <v>26462</v>
      </c>
      <c r="AS5422">
        <v>0</v>
      </c>
      <c r="AT5422" t="s">
        <v>61</v>
      </c>
      <c r="AU5422" t="s">
        <v>3786</v>
      </c>
      <c r="AX5422">
        <v>55.368631465463501</v>
      </c>
      <c r="AY5422">
        <v>10.150849397289299</v>
      </c>
      <c r="AZ5422" t="s">
        <v>62</v>
      </c>
      <c r="BA5422">
        <v>1083</v>
      </c>
      <c r="BB5422" t="s">
        <v>2861</v>
      </c>
    </row>
    <row r="5423" spans="1:54" x14ac:dyDescent="0.25">
      <c r="A5423" s="1">
        <v>45200</v>
      </c>
      <c r="B5423">
        <v>491004</v>
      </c>
      <c r="C5423" t="s">
        <v>50284</v>
      </c>
      <c r="D5423">
        <v>5492</v>
      </c>
      <c r="E5423" t="s">
        <v>26449</v>
      </c>
      <c r="F5423" t="s">
        <v>50285</v>
      </c>
      <c r="G5423">
        <v>29189692</v>
      </c>
      <c r="H5423">
        <v>1003320050</v>
      </c>
      <c r="I5423" t="s">
        <v>26463</v>
      </c>
      <c r="K5423" t="s">
        <v>26464</v>
      </c>
      <c r="L5423" t="s">
        <v>26465</v>
      </c>
      <c r="M5423">
        <v>745</v>
      </c>
      <c r="N5423">
        <v>84</v>
      </c>
      <c r="R5423" s="1">
        <v>42926</v>
      </c>
      <c r="S5423" t="s">
        <v>56</v>
      </c>
      <c r="T5423">
        <v>420</v>
      </c>
      <c r="U5423" t="s">
        <v>11662</v>
      </c>
      <c r="V5423" s="1">
        <v>42947</v>
      </c>
      <c r="W5423">
        <v>2</v>
      </c>
      <c r="X5423" t="s">
        <v>57</v>
      </c>
      <c r="Y5423">
        <v>1</v>
      </c>
      <c r="Z5423" t="s">
        <v>46545</v>
      </c>
      <c r="AA5423">
        <v>6</v>
      </c>
      <c r="AB5423">
        <v>196909</v>
      </c>
      <c r="AC5423">
        <v>121</v>
      </c>
      <c r="AD5423" t="s">
        <v>70</v>
      </c>
      <c r="AE5423">
        <v>1012</v>
      </c>
      <c r="AF5423" t="s">
        <v>71</v>
      </c>
      <c r="AG5423">
        <v>3</v>
      </c>
      <c r="AH5423" t="s">
        <v>81</v>
      </c>
      <c r="AI5423">
        <v>21</v>
      </c>
      <c r="AJ5423" t="s">
        <v>52613</v>
      </c>
      <c r="AK5423">
        <v>420</v>
      </c>
      <c r="AL5423" t="s">
        <v>11662</v>
      </c>
      <c r="AQ5423" t="s">
        <v>26466</v>
      </c>
      <c r="AR5423" t="s">
        <v>26467</v>
      </c>
      <c r="AS5423">
        <v>0</v>
      </c>
      <c r="AT5423" t="s">
        <v>61</v>
      </c>
      <c r="AU5423" t="s">
        <v>26468</v>
      </c>
      <c r="AX5423">
        <v>55.391738255436998</v>
      </c>
      <c r="AY5423">
        <v>10.186222843744901</v>
      </c>
      <c r="AZ5423" t="s">
        <v>62</v>
      </c>
      <c r="BA5423">
        <v>1083</v>
      </c>
      <c r="BB5423" t="s">
        <v>2861</v>
      </c>
    </row>
    <row r="5424" spans="1:54" x14ac:dyDescent="0.25">
      <c r="A5424" s="1">
        <v>45200</v>
      </c>
      <c r="B5424">
        <v>491005</v>
      </c>
      <c r="C5424" t="s">
        <v>26469</v>
      </c>
      <c r="D5424">
        <v>5492</v>
      </c>
      <c r="E5424" t="s">
        <v>26449</v>
      </c>
      <c r="F5424" t="s">
        <v>26470</v>
      </c>
      <c r="G5424">
        <v>29189692</v>
      </c>
      <c r="H5424">
        <v>1003320141</v>
      </c>
      <c r="I5424" t="s">
        <v>26471</v>
      </c>
      <c r="J5424" t="s">
        <v>26472</v>
      </c>
      <c r="K5424" t="s">
        <v>26473</v>
      </c>
      <c r="L5424" t="s">
        <v>50286</v>
      </c>
      <c r="M5424">
        <v>1723</v>
      </c>
      <c r="N5424">
        <v>14</v>
      </c>
      <c r="R5424" s="1">
        <v>43532</v>
      </c>
      <c r="S5424" t="s">
        <v>56</v>
      </c>
      <c r="T5424">
        <v>420</v>
      </c>
      <c r="U5424" t="s">
        <v>11662</v>
      </c>
      <c r="W5424">
        <v>2</v>
      </c>
      <c r="X5424" t="s">
        <v>57</v>
      </c>
      <c r="Y5424">
        <v>1</v>
      </c>
      <c r="Z5424" t="s">
        <v>46545</v>
      </c>
      <c r="AA5424">
        <v>10</v>
      </c>
      <c r="AB5424">
        <v>195411</v>
      </c>
      <c r="AC5424">
        <v>121</v>
      </c>
      <c r="AD5424" t="s">
        <v>70</v>
      </c>
      <c r="AE5424">
        <v>1012</v>
      </c>
      <c r="AF5424" t="s">
        <v>71</v>
      </c>
      <c r="AG5424">
        <v>1</v>
      </c>
      <c r="AH5424" t="s">
        <v>44482</v>
      </c>
      <c r="AI5424">
        <v>21</v>
      </c>
      <c r="AJ5424" t="s">
        <v>52613</v>
      </c>
      <c r="AK5424">
        <v>420</v>
      </c>
      <c r="AL5424" t="s">
        <v>11662</v>
      </c>
      <c r="AQ5424" t="s">
        <v>26474</v>
      </c>
      <c r="AR5424" t="s">
        <v>26475</v>
      </c>
      <c r="AS5424">
        <v>0</v>
      </c>
      <c r="AT5424" t="s">
        <v>61</v>
      </c>
      <c r="AU5424" t="s">
        <v>50287</v>
      </c>
      <c r="AX5424">
        <v>55.387964320000002</v>
      </c>
      <c r="AY5424">
        <v>10.133960549999999</v>
      </c>
      <c r="AZ5424" t="s">
        <v>62</v>
      </c>
      <c r="BA5424">
        <v>1083</v>
      </c>
      <c r="BB5424" t="s">
        <v>2861</v>
      </c>
    </row>
    <row r="5425" spans="1:54" x14ac:dyDescent="0.25">
      <c r="A5425" s="1">
        <v>45200</v>
      </c>
      <c r="B5425">
        <v>491006</v>
      </c>
      <c r="C5425" t="s">
        <v>26476</v>
      </c>
      <c r="D5425">
        <v>5492</v>
      </c>
      <c r="E5425" t="s">
        <v>26449</v>
      </c>
      <c r="F5425" t="s">
        <v>26477</v>
      </c>
      <c r="G5425">
        <v>15627506</v>
      </c>
      <c r="H5425">
        <v>1000952115</v>
      </c>
      <c r="I5425" t="s">
        <v>26478</v>
      </c>
      <c r="K5425" t="s">
        <v>26479</v>
      </c>
      <c r="L5425" t="s">
        <v>26480</v>
      </c>
      <c r="M5425">
        <v>1250</v>
      </c>
      <c r="N5425">
        <v>23</v>
      </c>
      <c r="R5425" s="1">
        <v>42269</v>
      </c>
      <c r="S5425" t="s">
        <v>56</v>
      </c>
      <c r="T5425">
        <v>420</v>
      </c>
      <c r="U5425" t="s">
        <v>11662</v>
      </c>
      <c r="V5425" s="1">
        <v>42216</v>
      </c>
      <c r="W5425">
        <v>6</v>
      </c>
      <c r="X5425" t="s">
        <v>1289</v>
      </c>
      <c r="Y5425">
        <v>1</v>
      </c>
      <c r="Z5425" t="s">
        <v>46545</v>
      </c>
      <c r="AA5425">
        <v>10</v>
      </c>
      <c r="AB5425">
        <v>200311</v>
      </c>
      <c r="AC5425">
        <v>129</v>
      </c>
      <c r="AD5425" t="s">
        <v>2405</v>
      </c>
      <c r="AE5425">
        <v>1016</v>
      </c>
      <c r="AF5425" t="s">
        <v>2405</v>
      </c>
      <c r="AG5425">
        <v>3</v>
      </c>
      <c r="AH5425" t="s">
        <v>81</v>
      </c>
      <c r="AI5425">
        <v>29</v>
      </c>
      <c r="AJ5425" t="s">
        <v>2525</v>
      </c>
      <c r="AK5425">
        <v>420</v>
      </c>
      <c r="AL5425" t="s">
        <v>11662</v>
      </c>
      <c r="AQ5425" t="s">
        <v>26481</v>
      </c>
      <c r="AR5425" t="s">
        <v>26482</v>
      </c>
      <c r="AS5425">
        <v>0</v>
      </c>
      <c r="AT5425" t="s">
        <v>61</v>
      </c>
      <c r="AU5425" t="s">
        <v>26483</v>
      </c>
      <c r="AX5425">
        <v>55.421441382877099</v>
      </c>
      <c r="AY5425">
        <v>10.1360038558096</v>
      </c>
      <c r="AZ5425" t="s">
        <v>62</v>
      </c>
      <c r="BA5425">
        <v>1083</v>
      </c>
      <c r="BB5425" t="s">
        <v>2861</v>
      </c>
    </row>
    <row r="5426" spans="1:54" x14ac:dyDescent="0.25">
      <c r="A5426" s="1">
        <v>45200</v>
      </c>
      <c r="B5426">
        <v>491210</v>
      </c>
      <c r="C5426" t="s">
        <v>26484</v>
      </c>
      <c r="D5426">
        <v>5492</v>
      </c>
      <c r="E5426" t="s">
        <v>26449</v>
      </c>
      <c r="F5426" t="s">
        <v>26485</v>
      </c>
      <c r="G5426">
        <v>29189692</v>
      </c>
      <c r="H5426">
        <v>1003320165</v>
      </c>
      <c r="I5426" t="s">
        <v>50288</v>
      </c>
      <c r="J5426" t="s">
        <v>26486</v>
      </c>
      <c r="K5426" t="s">
        <v>26487</v>
      </c>
      <c r="L5426" t="s">
        <v>50286</v>
      </c>
      <c r="M5426">
        <v>1723</v>
      </c>
      <c r="N5426">
        <v>14</v>
      </c>
      <c r="R5426" s="1">
        <v>40473</v>
      </c>
      <c r="S5426" t="s">
        <v>56</v>
      </c>
      <c r="T5426">
        <v>420</v>
      </c>
      <c r="U5426" t="s">
        <v>11662</v>
      </c>
      <c r="V5426" s="1">
        <v>40391</v>
      </c>
      <c r="W5426">
        <v>2</v>
      </c>
      <c r="X5426" t="s">
        <v>57</v>
      </c>
      <c r="Y5426">
        <v>1</v>
      </c>
      <c r="Z5426" t="s">
        <v>46545</v>
      </c>
      <c r="AB5426">
        <v>198008</v>
      </c>
      <c r="AC5426">
        <v>125</v>
      </c>
      <c r="AD5426" t="s">
        <v>1344</v>
      </c>
      <c r="AE5426">
        <v>1014</v>
      </c>
      <c r="AF5426" t="s">
        <v>1352</v>
      </c>
      <c r="AG5426">
        <v>3</v>
      </c>
      <c r="AH5426" t="s">
        <v>81</v>
      </c>
      <c r="AI5426">
        <v>24</v>
      </c>
      <c r="AJ5426" t="s">
        <v>1344</v>
      </c>
      <c r="AK5426">
        <v>420</v>
      </c>
      <c r="AL5426" t="s">
        <v>11662</v>
      </c>
      <c r="AM5426">
        <v>2</v>
      </c>
      <c r="AN5426" t="s">
        <v>119</v>
      </c>
      <c r="AO5426">
        <v>420100</v>
      </c>
      <c r="AQ5426" t="s">
        <v>26488</v>
      </c>
      <c r="AR5426" t="s">
        <v>26387</v>
      </c>
      <c r="AS5426">
        <v>0</v>
      </c>
      <c r="AT5426" t="s">
        <v>61</v>
      </c>
      <c r="AU5426" t="s">
        <v>50287</v>
      </c>
      <c r="AX5426">
        <v>55.387964369642503</v>
      </c>
      <c r="AY5426">
        <v>10.133960674360999</v>
      </c>
      <c r="AZ5426" t="s">
        <v>62</v>
      </c>
      <c r="BA5426">
        <v>1083</v>
      </c>
      <c r="BB5426" t="s">
        <v>2861</v>
      </c>
    </row>
    <row r="5427" spans="1:54" x14ac:dyDescent="0.25">
      <c r="A5427" s="1">
        <v>45200</v>
      </c>
      <c r="B5427">
        <v>491300</v>
      </c>
      <c r="C5427" t="s">
        <v>26489</v>
      </c>
      <c r="D5427">
        <v>5492</v>
      </c>
      <c r="E5427" t="s">
        <v>26449</v>
      </c>
      <c r="F5427" t="s">
        <v>50289</v>
      </c>
      <c r="G5427">
        <v>28324618</v>
      </c>
      <c r="H5427">
        <v>1001628597</v>
      </c>
      <c r="I5427" t="s">
        <v>26490</v>
      </c>
      <c r="J5427" t="s">
        <v>26491</v>
      </c>
      <c r="K5427" t="s">
        <v>26492</v>
      </c>
      <c r="L5427" t="s">
        <v>50290</v>
      </c>
      <c r="M5427">
        <v>34</v>
      </c>
      <c r="N5427">
        <v>138</v>
      </c>
      <c r="R5427" s="1">
        <v>40820</v>
      </c>
      <c r="S5427" t="s">
        <v>56</v>
      </c>
      <c r="V5427" s="1">
        <v>40728</v>
      </c>
      <c r="W5427">
        <v>5</v>
      </c>
      <c r="X5427" t="s">
        <v>557</v>
      </c>
      <c r="Y5427">
        <v>1</v>
      </c>
      <c r="Z5427" t="s">
        <v>46545</v>
      </c>
      <c r="AB5427">
        <v>197008</v>
      </c>
      <c r="AC5427">
        <v>142</v>
      </c>
      <c r="AD5427" t="s">
        <v>49820</v>
      </c>
      <c r="AE5427">
        <v>1022</v>
      </c>
      <c r="AF5427" t="s">
        <v>46688</v>
      </c>
      <c r="AG5427">
        <v>3</v>
      </c>
      <c r="AH5427" t="s">
        <v>81</v>
      </c>
      <c r="AI5427">
        <v>84</v>
      </c>
      <c r="AJ5427" t="s">
        <v>46689</v>
      </c>
      <c r="AK5427">
        <v>420</v>
      </c>
      <c r="AL5427" t="s">
        <v>11662</v>
      </c>
      <c r="AQ5427" t="s">
        <v>26493</v>
      </c>
      <c r="AR5427" t="s">
        <v>26494</v>
      </c>
      <c r="AS5427">
        <v>0</v>
      </c>
      <c r="AT5427" t="s">
        <v>61</v>
      </c>
      <c r="AU5427" t="s">
        <v>50291</v>
      </c>
      <c r="AX5427">
        <v>55.413296639151497</v>
      </c>
      <c r="AY5427">
        <v>10.1300510053367</v>
      </c>
      <c r="AZ5427" t="s">
        <v>62</v>
      </c>
      <c r="BA5427">
        <v>1083</v>
      </c>
      <c r="BB5427" t="s">
        <v>2861</v>
      </c>
    </row>
    <row r="5428" spans="1:54" x14ac:dyDescent="0.25">
      <c r="A5428" s="1">
        <v>45200</v>
      </c>
      <c r="B5428">
        <v>491350</v>
      </c>
      <c r="C5428" t="s">
        <v>26495</v>
      </c>
      <c r="D5428">
        <v>5620</v>
      </c>
      <c r="E5428" t="s">
        <v>11658</v>
      </c>
      <c r="F5428" t="s">
        <v>26496</v>
      </c>
      <c r="G5428">
        <v>39815842</v>
      </c>
      <c r="H5428">
        <v>1024847221</v>
      </c>
      <c r="I5428" t="s">
        <v>15292</v>
      </c>
      <c r="J5428" t="s">
        <v>26497</v>
      </c>
      <c r="K5428" t="s">
        <v>26498</v>
      </c>
      <c r="L5428" t="s">
        <v>26499</v>
      </c>
      <c r="M5428">
        <v>427</v>
      </c>
      <c r="N5428">
        <v>25</v>
      </c>
      <c r="R5428" s="1">
        <v>44314</v>
      </c>
      <c r="S5428" t="s">
        <v>851</v>
      </c>
      <c r="W5428">
        <v>4</v>
      </c>
      <c r="X5428" t="s">
        <v>725</v>
      </c>
      <c r="Y5428">
        <v>1</v>
      </c>
      <c r="Z5428" t="s">
        <v>46545</v>
      </c>
      <c r="AB5428">
        <v>198105</v>
      </c>
      <c r="AC5428">
        <v>149</v>
      </c>
      <c r="AD5428" t="s">
        <v>1085</v>
      </c>
      <c r="AE5428">
        <v>1027</v>
      </c>
      <c r="AF5428" t="s">
        <v>1543</v>
      </c>
      <c r="AG5428">
        <v>1</v>
      </c>
      <c r="AH5428" t="s">
        <v>44482</v>
      </c>
      <c r="AI5428">
        <v>85</v>
      </c>
      <c r="AJ5428" t="s">
        <v>1428</v>
      </c>
      <c r="AK5428">
        <v>420</v>
      </c>
      <c r="AL5428" t="s">
        <v>11662</v>
      </c>
      <c r="AP5428">
        <v>281041</v>
      </c>
      <c r="AQ5428" t="s">
        <v>15295</v>
      </c>
      <c r="AS5428">
        <v>2</v>
      </c>
      <c r="AT5428" t="s">
        <v>1413</v>
      </c>
      <c r="AU5428" t="s">
        <v>15797</v>
      </c>
      <c r="AX5428">
        <v>55.274861850000001</v>
      </c>
      <c r="AY5428">
        <v>10.100490750000001</v>
      </c>
      <c r="AZ5428" t="s">
        <v>62</v>
      </c>
      <c r="BA5428">
        <v>1083</v>
      </c>
      <c r="BB5428" t="s">
        <v>2861</v>
      </c>
    </row>
    <row r="5429" spans="1:54" x14ac:dyDescent="0.25">
      <c r="A5429" s="1">
        <v>45200</v>
      </c>
      <c r="B5429">
        <v>492000</v>
      </c>
      <c r="C5429" t="s">
        <v>54464</v>
      </c>
      <c r="D5429">
        <v>5970</v>
      </c>
      <c r="E5429" t="s">
        <v>54463</v>
      </c>
      <c r="F5429" t="s">
        <v>54464</v>
      </c>
      <c r="G5429">
        <v>28856075</v>
      </c>
      <c r="I5429" t="s">
        <v>54952</v>
      </c>
      <c r="K5429" t="s">
        <v>15798</v>
      </c>
      <c r="L5429" t="s">
        <v>53303</v>
      </c>
      <c r="M5429">
        <v>274</v>
      </c>
      <c r="N5429">
        <v>2</v>
      </c>
      <c r="R5429" s="1">
        <v>44896</v>
      </c>
      <c r="S5429" t="s">
        <v>56</v>
      </c>
      <c r="T5429">
        <v>492</v>
      </c>
      <c r="U5429" t="s">
        <v>54464</v>
      </c>
      <c r="W5429">
        <v>2</v>
      </c>
      <c r="X5429" t="s">
        <v>57</v>
      </c>
      <c r="Y5429">
        <v>5</v>
      </c>
      <c r="Z5429" t="s">
        <v>54458</v>
      </c>
      <c r="AB5429">
        <v>200701</v>
      </c>
      <c r="AC5429">
        <v>923</v>
      </c>
      <c r="AD5429" t="s">
        <v>58</v>
      </c>
      <c r="AE5429">
        <v>2013</v>
      </c>
      <c r="AF5429" t="s">
        <v>58</v>
      </c>
      <c r="AG5429">
        <v>1</v>
      </c>
      <c r="AH5429" t="s">
        <v>44482</v>
      </c>
      <c r="AI5429">
        <v>99</v>
      </c>
      <c r="AJ5429" t="s">
        <v>54511</v>
      </c>
      <c r="AK5429">
        <v>492</v>
      </c>
      <c r="AL5429" t="s">
        <v>54464</v>
      </c>
      <c r="AQ5429" t="s">
        <v>15799</v>
      </c>
      <c r="AR5429" t="s">
        <v>15800</v>
      </c>
      <c r="AS5429">
        <v>0</v>
      </c>
      <c r="AT5429" t="s">
        <v>61</v>
      </c>
      <c r="AU5429" t="s">
        <v>15801</v>
      </c>
      <c r="AV5429" t="s">
        <v>52612</v>
      </c>
      <c r="AX5429">
        <v>54.88949452</v>
      </c>
      <c r="AY5429">
        <v>10.406205569999999</v>
      </c>
      <c r="AZ5429" t="s">
        <v>62</v>
      </c>
      <c r="BA5429">
        <v>1083</v>
      </c>
      <c r="BB5429" t="s">
        <v>2861</v>
      </c>
    </row>
    <row r="5430" spans="1:54" x14ac:dyDescent="0.25">
      <c r="A5430" s="1">
        <v>45200</v>
      </c>
      <c r="B5430">
        <v>492001</v>
      </c>
      <c r="D5430">
        <v>5970</v>
      </c>
      <c r="E5430" t="s">
        <v>54463</v>
      </c>
      <c r="F5430" t="s">
        <v>54489</v>
      </c>
      <c r="G5430">
        <v>30254007</v>
      </c>
      <c r="H5430">
        <v>1013043562</v>
      </c>
      <c r="I5430" t="s">
        <v>7538</v>
      </c>
      <c r="K5430" t="s">
        <v>26500</v>
      </c>
      <c r="L5430" t="s">
        <v>26501</v>
      </c>
      <c r="M5430">
        <v>345</v>
      </c>
      <c r="N5430" t="s">
        <v>26502</v>
      </c>
      <c r="R5430" s="1">
        <v>44837</v>
      </c>
      <c r="S5430" t="s">
        <v>56</v>
      </c>
      <c r="W5430">
        <v>5</v>
      </c>
      <c r="X5430" t="s">
        <v>557</v>
      </c>
      <c r="Y5430">
        <v>1</v>
      </c>
      <c r="Z5430" t="s">
        <v>46545</v>
      </c>
      <c r="AA5430">
        <v>10</v>
      </c>
      <c r="AB5430">
        <v>200708</v>
      </c>
      <c r="AC5430">
        <v>121</v>
      </c>
      <c r="AD5430" t="s">
        <v>70</v>
      </c>
      <c r="AE5430">
        <v>1013</v>
      </c>
      <c r="AF5430" t="s">
        <v>558</v>
      </c>
      <c r="AG5430">
        <v>1</v>
      </c>
      <c r="AH5430" t="s">
        <v>44482</v>
      </c>
      <c r="AI5430">
        <v>99</v>
      </c>
      <c r="AJ5430" t="s">
        <v>54511</v>
      </c>
      <c r="AK5430">
        <v>492</v>
      </c>
      <c r="AL5430" t="s">
        <v>54464</v>
      </c>
      <c r="AQ5430" t="s">
        <v>26503</v>
      </c>
      <c r="AR5430" t="s">
        <v>26504</v>
      </c>
      <c r="AS5430">
        <v>0</v>
      </c>
      <c r="AT5430" t="s">
        <v>61</v>
      </c>
      <c r="AU5430" t="s">
        <v>1277</v>
      </c>
      <c r="AX5430">
        <v>54.888997910000001</v>
      </c>
      <c r="AY5430">
        <v>10.408994699999999</v>
      </c>
      <c r="AZ5430" t="s">
        <v>62</v>
      </c>
      <c r="BA5430">
        <v>1083</v>
      </c>
      <c r="BB5430" t="s">
        <v>2861</v>
      </c>
    </row>
    <row r="5431" spans="1:54" x14ac:dyDescent="0.25">
      <c r="A5431" s="1">
        <v>45200</v>
      </c>
      <c r="B5431">
        <v>492003</v>
      </c>
      <c r="C5431" t="s">
        <v>54490</v>
      </c>
      <c r="D5431">
        <v>5960</v>
      </c>
      <c r="E5431" t="s">
        <v>15492</v>
      </c>
      <c r="F5431" t="s">
        <v>54484</v>
      </c>
      <c r="G5431">
        <v>29542791</v>
      </c>
      <c r="H5431">
        <v>1012822703</v>
      </c>
      <c r="I5431" t="s">
        <v>24132</v>
      </c>
      <c r="J5431" t="s">
        <v>24133</v>
      </c>
      <c r="K5431" t="s">
        <v>24134</v>
      </c>
      <c r="L5431" t="s">
        <v>53652</v>
      </c>
      <c r="M5431">
        <v>386</v>
      </c>
      <c r="N5431">
        <v>1</v>
      </c>
      <c r="R5431" s="1">
        <v>44979</v>
      </c>
      <c r="S5431" t="s">
        <v>56</v>
      </c>
      <c r="W5431">
        <v>4</v>
      </c>
      <c r="X5431" t="s">
        <v>725</v>
      </c>
      <c r="Y5431">
        <v>1</v>
      </c>
      <c r="Z5431" t="s">
        <v>46545</v>
      </c>
      <c r="AB5431">
        <v>200909</v>
      </c>
      <c r="AC5431">
        <v>131</v>
      </c>
      <c r="AD5431" t="s">
        <v>752</v>
      </c>
      <c r="AE5431">
        <v>1061</v>
      </c>
      <c r="AF5431" t="s">
        <v>752</v>
      </c>
      <c r="AG5431">
        <v>1</v>
      </c>
      <c r="AH5431" t="s">
        <v>44482</v>
      </c>
      <c r="AI5431">
        <v>99</v>
      </c>
      <c r="AJ5431" t="s">
        <v>54511</v>
      </c>
      <c r="AK5431">
        <v>492</v>
      </c>
      <c r="AL5431" t="s">
        <v>54464</v>
      </c>
      <c r="AP5431">
        <v>461248</v>
      </c>
      <c r="AQ5431" t="s">
        <v>24135</v>
      </c>
      <c r="AR5431" t="s">
        <v>13995</v>
      </c>
      <c r="AS5431">
        <v>2</v>
      </c>
      <c r="AT5431" t="s">
        <v>1413</v>
      </c>
      <c r="AU5431" t="s">
        <v>53282</v>
      </c>
      <c r="AX5431">
        <v>54.851693570000002</v>
      </c>
      <c r="AY5431">
        <v>10.510591120000001</v>
      </c>
      <c r="AZ5431" t="s">
        <v>62</v>
      </c>
      <c r="BA5431">
        <v>1083</v>
      </c>
      <c r="BB5431" t="s">
        <v>2861</v>
      </c>
    </row>
    <row r="5432" spans="1:54" x14ac:dyDescent="0.25">
      <c r="A5432" s="1">
        <v>45200</v>
      </c>
      <c r="B5432">
        <v>493001</v>
      </c>
      <c r="C5432" t="s">
        <v>26505</v>
      </c>
      <c r="D5432">
        <v>5970</v>
      </c>
      <c r="E5432" t="s">
        <v>54463</v>
      </c>
      <c r="F5432" t="s">
        <v>26506</v>
      </c>
      <c r="G5432">
        <v>28856075</v>
      </c>
      <c r="H5432">
        <v>1003320335</v>
      </c>
      <c r="I5432" t="s">
        <v>26507</v>
      </c>
      <c r="J5432" t="s">
        <v>26508</v>
      </c>
      <c r="K5432" t="s">
        <v>26509</v>
      </c>
      <c r="L5432" t="s">
        <v>17446</v>
      </c>
      <c r="M5432">
        <v>273</v>
      </c>
      <c r="N5432">
        <v>3</v>
      </c>
      <c r="R5432" s="1">
        <v>41590</v>
      </c>
      <c r="S5432" t="s">
        <v>56</v>
      </c>
      <c r="T5432">
        <v>492</v>
      </c>
      <c r="U5432" t="s">
        <v>54464</v>
      </c>
      <c r="V5432" s="1">
        <v>41486</v>
      </c>
      <c r="W5432">
        <v>2</v>
      </c>
      <c r="X5432" t="s">
        <v>57</v>
      </c>
      <c r="Y5432">
        <v>1</v>
      </c>
      <c r="Z5432" t="s">
        <v>46545</v>
      </c>
      <c r="AA5432">
        <v>6</v>
      </c>
      <c r="AB5432">
        <v>195408</v>
      </c>
      <c r="AC5432">
        <v>121</v>
      </c>
      <c r="AD5432" t="s">
        <v>70</v>
      </c>
      <c r="AE5432">
        <v>1012</v>
      </c>
      <c r="AF5432" t="s">
        <v>71</v>
      </c>
      <c r="AG5432">
        <v>3</v>
      </c>
      <c r="AH5432" t="s">
        <v>81</v>
      </c>
      <c r="AI5432">
        <v>21</v>
      </c>
      <c r="AJ5432" t="s">
        <v>52613</v>
      </c>
      <c r="AK5432">
        <v>492</v>
      </c>
      <c r="AL5432" t="s">
        <v>54464</v>
      </c>
      <c r="AM5432">
        <v>2</v>
      </c>
      <c r="AN5432" t="s">
        <v>119</v>
      </c>
      <c r="AO5432">
        <v>443002</v>
      </c>
      <c r="AQ5432" t="s">
        <v>26510</v>
      </c>
      <c r="AR5432" t="s">
        <v>26511</v>
      </c>
      <c r="AS5432">
        <v>0</v>
      </c>
      <c r="AT5432" t="s">
        <v>61</v>
      </c>
      <c r="AU5432" t="s">
        <v>17448</v>
      </c>
      <c r="AX5432">
        <v>54.852469365177598</v>
      </c>
      <c r="AY5432">
        <v>10.406152416747799</v>
      </c>
      <c r="AZ5432" t="s">
        <v>62</v>
      </c>
      <c r="BA5432">
        <v>1083</v>
      </c>
      <c r="BB5432" t="s">
        <v>2861</v>
      </c>
    </row>
    <row r="5433" spans="1:54" x14ac:dyDescent="0.25">
      <c r="A5433" s="1">
        <v>45200</v>
      </c>
      <c r="B5433">
        <v>493002</v>
      </c>
      <c r="C5433" t="s">
        <v>54491</v>
      </c>
      <c r="D5433">
        <v>5985</v>
      </c>
      <c r="E5433" t="s">
        <v>54492</v>
      </c>
      <c r="F5433" t="s">
        <v>54493</v>
      </c>
      <c r="G5433">
        <v>28856075</v>
      </c>
      <c r="H5433">
        <v>1003320323</v>
      </c>
      <c r="I5433" t="s">
        <v>26512</v>
      </c>
      <c r="J5433" t="s">
        <v>26513</v>
      </c>
      <c r="K5433" t="s">
        <v>26514</v>
      </c>
      <c r="L5433" t="s">
        <v>54953</v>
      </c>
      <c r="M5433">
        <v>376</v>
      </c>
      <c r="N5433" t="s">
        <v>15471</v>
      </c>
      <c r="R5433" s="1">
        <v>41541</v>
      </c>
      <c r="S5433" t="s">
        <v>56</v>
      </c>
      <c r="T5433">
        <v>492</v>
      </c>
      <c r="U5433" t="s">
        <v>54464</v>
      </c>
      <c r="V5433" s="1">
        <v>41486</v>
      </c>
      <c r="W5433">
        <v>2</v>
      </c>
      <c r="X5433" t="s">
        <v>57</v>
      </c>
      <c r="Y5433">
        <v>1</v>
      </c>
      <c r="Z5433" t="s">
        <v>46545</v>
      </c>
      <c r="AA5433">
        <v>6</v>
      </c>
      <c r="AB5433">
        <v>196208</v>
      </c>
      <c r="AC5433">
        <v>121</v>
      </c>
      <c r="AD5433" t="s">
        <v>70</v>
      </c>
      <c r="AE5433">
        <v>1012</v>
      </c>
      <c r="AF5433" t="s">
        <v>71</v>
      </c>
      <c r="AG5433">
        <v>3</v>
      </c>
      <c r="AH5433" t="s">
        <v>81</v>
      </c>
      <c r="AI5433">
        <v>21</v>
      </c>
      <c r="AJ5433" t="s">
        <v>52613</v>
      </c>
      <c r="AK5433">
        <v>492</v>
      </c>
      <c r="AL5433" t="s">
        <v>54464</v>
      </c>
      <c r="AQ5433" t="s">
        <v>26515</v>
      </c>
      <c r="AR5433" t="s">
        <v>26516</v>
      </c>
      <c r="AS5433">
        <v>0</v>
      </c>
      <c r="AT5433" t="s">
        <v>61</v>
      </c>
      <c r="AU5433" t="s">
        <v>54954</v>
      </c>
      <c r="AX5433">
        <v>54.937950936110802</v>
      </c>
      <c r="AY5433">
        <v>10.257448295700099</v>
      </c>
      <c r="AZ5433" t="s">
        <v>62</v>
      </c>
      <c r="BA5433">
        <v>1083</v>
      </c>
      <c r="BB5433" t="s">
        <v>2861</v>
      </c>
    </row>
    <row r="5434" spans="1:54" x14ac:dyDescent="0.25">
      <c r="A5434" s="1">
        <v>45200</v>
      </c>
      <c r="B5434">
        <v>493003</v>
      </c>
      <c r="C5434" t="s">
        <v>54494</v>
      </c>
      <c r="D5434">
        <v>5970</v>
      </c>
      <c r="E5434" t="s">
        <v>54463</v>
      </c>
      <c r="F5434" t="s">
        <v>54495</v>
      </c>
      <c r="G5434">
        <v>28856075</v>
      </c>
      <c r="H5434">
        <v>1003320293</v>
      </c>
      <c r="I5434" t="s">
        <v>50292</v>
      </c>
      <c r="J5434" t="s">
        <v>26517</v>
      </c>
      <c r="K5434" t="s">
        <v>26518</v>
      </c>
      <c r="L5434" t="s">
        <v>26501</v>
      </c>
      <c r="M5434">
        <v>345</v>
      </c>
      <c r="R5434" s="1">
        <v>40162</v>
      </c>
      <c r="S5434" t="s">
        <v>80</v>
      </c>
      <c r="T5434">
        <v>492</v>
      </c>
      <c r="U5434" t="s">
        <v>54464</v>
      </c>
      <c r="V5434" s="1">
        <v>39234</v>
      </c>
      <c r="W5434">
        <v>2</v>
      </c>
      <c r="X5434" t="s">
        <v>57</v>
      </c>
      <c r="Y5434">
        <v>1</v>
      </c>
      <c r="Z5434" t="s">
        <v>46545</v>
      </c>
      <c r="AA5434">
        <v>10</v>
      </c>
      <c r="AC5434">
        <v>121</v>
      </c>
      <c r="AD5434" t="s">
        <v>70</v>
      </c>
      <c r="AE5434">
        <v>1012</v>
      </c>
      <c r="AF5434" t="s">
        <v>71</v>
      </c>
      <c r="AG5434">
        <v>3</v>
      </c>
      <c r="AH5434" t="s">
        <v>81</v>
      </c>
      <c r="AI5434">
        <v>21</v>
      </c>
      <c r="AJ5434" t="s">
        <v>52613</v>
      </c>
      <c r="AK5434">
        <v>492</v>
      </c>
      <c r="AL5434" t="s">
        <v>54464</v>
      </c>
      <c r="AQ5434" t="s">
        <v>26519</v>
      </c>
      <c r="AS5434">
        <v>0</v>
      </c>
      <c r="AT5434" t="s">
        <v>61</v>
      </c>
      <c r="AU5434" t="s">
        <v>1277</v>
      </c>
      <c r="AX5434">
        <v>54.887636686789499</v>
      </c>
      <c r="AY5434">
        <v>10.4087837158923</v>
      </c>
      <c r="AZ5434" t="s">
        <v>62</v>
      </c>
      <c r="BA5434">
        <v>1083</v>
      </c>
      <c r="BB5434" t="s">
        <v>2861</v>
      </c>
    </row>
    <row r="5435" spans="1:54" x14ac:dyDescent="0.25">
      <c r="A5435" s="1">
        <v>45200</v>
      </c>
      <c r="B5435">
        <v>493200</v>
      </c>
      <c r="D5435">
        <v>5970</v>
      </c>
      <c r="E5435" t="s">
        <v>54463</v>
      </c>
      <c r="F5435" t="s">
        <v>54481</v>
      </c>
      <c r="I5435" t="s">
        <v>26520</v>
      </c>
      <c r="K5435" t="s">
        <v>26521</v>
      </c>
      <c r="L5435" t="s">
        <v>54496</v>
      </c>
      <c r="N5435">
        <v>1</v>
      </c>
      <c r="R5435" s="1">
        <v>40938</v>
      </c>
      <c r="S5435" t="s">
        <v>56</v>
      </c>
      <c r="T5435">
        <v>492</v>
      </c>
      <c r="U5435" t="s">
        <v>54464</v>
      </c>
      <c r="V5435" s="1">
        <v>39083</v>
      </c>
      <c r="W5435">
        <v>2</v>
      </c>
      <c r="X5435" t="s">
        <v>57</v>
      </c>
      <c r="Y5435">
        <v>1</v>
      </c>
      <c r="Z5435" t="s">
        <v>46545</v>
      </c>
      <c r="AB5435">
        <v>199908</v>
      </c>
      <c r="AC5435">
        <v>932</v>
      </c>
      <c r="AD5435" t="s">
        <v>52637</v>
      </c>
      <c r="AE5435">
        <v>2021</v>
      </c>
      <c r="AF5435" t="s">
        <v>52637</v>
      </c>
      <c r="AG5435">
        <v>3</v>
      </c>
      <c r="AH5435" t="s">
        <v>81</v>
      </c>
      <c r="AI5435">
        <v>99</v>
      </c>
      <c r="AJ5435" t="s">
        <v>54511</v>
      </c>
      <c r="AK5435">
        <v>492</v>
      </c>
      <c r="AL5435" t="s">
        <v>54464</v>
      </c>
      <c r="AQ5435" t="s">
        <v>26522</v>
      </c>
      <c r="AS5435">
        <v>0</v>
      </c>
      <c r="AT5435" t="s">
        <v>61</v>
      </c>
      <c r="AU5435" t="s">
        <v>54497</v>
      </c>
      <c r="AX5435">
        <v>54.889966046897101</v>
      </c>
      <c r="AY5435">
        <v>10.4151370970092</v>
      </c>
      <c r="AZ5435" t="s">
        <v>62</v>
      </c>
      <c r="BA5435">
        <v>1083</v>
      </c>
      <c r="BB5435" t="s">
        <v>2861</v>
      </c>
    </row>
    <row r="5436" spans="1:54" x14ac:dyDescent="0.25">
      <c r="A5436" s="1">
        <v>45200</v>
      </c>
      <c r="B5436">
        <v>493210</v>
      </c>
      <c r="C5436" t="s">
        <v>54498</v>
      </c>
      <c r="D5436">
        <v>5970</v>
      </c>
      <c r="E5436" t="s">
        <v>54463</v>
      </c>
      <c r="F5436" t="s">
        <v>54499</v>
      </c>
      <c r="I5436" t="s">
        <v>26523</v>
      </c>
      <c r="K5436" t="s">
        <v>26524</v>
      </c>
      <c r="L5436" t="s">
        <v>52612</v>
      </c>
      <c r="R5436" s="1">
        <v>40162</v>
      </c>
      <c r="S5436" t="s">
        <v>80</v>
      </c>
      <c r="T5436">
        <v>492</v>
      </c>
      <c r="U5436" t="s">
        <v>54464</v>
      </c>
      <c r="V5436" s="1">
        <v>37043</v>
      </c>
      <c r="W5436">
        <v>2</v>
      </c>
      <c r="X5436" t="s">
        <v>57</v>
      </c>
      <c r="Y5436">
        <v>1</v>
      </c>
      <c r="Z5436" t="s">
        <v>46545</v>
      </c>
      <c r="AB5436">
        <v>196809</v>
      </c>
      <c r="AC5436">
        <v>125</v>
      </c>
      <c r="AD5436" t="s">
        <v>1344</v>
      </c>
      <c r="AE5436">
        <v>1014</v>
      </c>
      <c r="AF5436" t="s">
        <v>1352</v>
      </c>
      <c r="AG5436">
        <v>3</v>
      </c>
      <c r="AH5436" t="s">
        <v>81</v>
      </c>
      <c r="AI5436">
        <v>24</v>
      </c>
      <c r="AJ5436" t="s">
        <v>1344</v>
      </c>
      <c r="AK5436">
        <v>492</v>
      </c>
      <c r="AL5436" t="s">
        <v>54464</v>
      </c>
      <c r="AS5436">
        <v>0</v>
      </c>
      <c r="AT5436" t="s">
        <v>61</v>
      </c>
      <c r="AV5436" t="s">
        <v>52612</v>
      </c>
      <c r="AZ5436" t="s">
        <v>62</v>
      </c>
      <c r="BA5436">
        <v>1083</v>
      </c>
      <c r="BB5436" t="s">
        <v>2861</v>
      </c>
    </row>
    <row r="5437" spans="1:54" x14ac:dyDescent="0.25">
      <c r="A5437" s="1">
        <v>45200</v>
      </c>
      <c r="B5437">
        <v>493247</v>
      </c>
      <c r="C5437" t="s">
        <v>54940</v>
      </c>
      <c r="D5437">
        <v>5970</v>
      </c>
      <c r="E5437" t="s">
        <v>54463</v>
      </c>
      <c r="F5437" t="s">
        <v>54940</v>
      </c>
      <c r="I5437" t="s">
        <v>50293</v>
      </c>
      <c r="J5437" t="s">
        <v>26525</v>
      </c>
      <c r="K5437" t="s">
        <v>26526</v>
      </c>
      <c r="L5437" t="s">
        <v>26527</v>
      </c>
      <c r="M5437">
        <v>345</v>
      </c>
      <c r="N5437">
        <v>52</v>
      </c>
      <c r="R5437" s="1">
        <v>40162</v>
      </c>
      <c r="S5437" t="s">
        <v>80</v>
      </c>
      <c r="V5437" s="1">
        <v>35582</v>
      </c>
      <c r="W5437">
        <v>3</v>
      </c>
      <c r="X5437" t="s">
        <v>3496</v>
      </c>
      <c r="Y5437">
        <v>1</v>
      </c>
      <c r="Z5437" t="s">
        <v>46545</v>
      </c>
      <c r="AB5437">
        <v>197808</v>
      </c>
      <c r="AC5437">
        <v>137</v>
      </c>
      <c r="AD5437" t="s">
        <v>1410</v>
      </c>
      <c r="AE5437">
        <v>1053</v>
      </c>
      <c r="AF5437" t="s">
        <v>1410</v>
      </c>
      <c r="AG5437">
        <v>3</v>
      </c>
      <c r="AH5437" t="s">
        <v>81</v>
      </c>
      <c r="AI5437">
        <v>30</v>
      </c>
      <c r="AJ5437" t="s">
        <v>1402</v>
      </c>
      <c r="AK5437">
        <v>492</v>
      </c>
      <c r="AL5437" t="s">
        <v>54464</v>
      </c>
      <c r="AM5437">
        <v>2</v>
      </c>
      <c r="AN5437" t="s">
        <v>119</v>
      </c>
      <c r="AO5437">
        <v>475247</v>
      </c>
      <c r="AS5437">
        <v>0</v>
      </c>
      <c r="AT5437" t="s">
        <v>61</v>
      </c>
      <c r="AU5437" t="s">
        <v>1277</v>
      </c>
      <c r="AX5437">
        <v>54.888927070570702</v>
      </c>
      <c r="AY5437">
        <v>10.4096612754785</v>
      </c>
      <c r="AZ5437" t="s">
        <v>62</v>
      </c>
      <c r="BA5437">
        <v>1083</v>
      </c>
      <c r="BB5437" t="s">
        <v>2861</v>
      </c>
    </row>
    <row r="5438" spans="1:54" x14ac:dyDescent="0.25">
      <c r="A5438" s="1">
        <v>45200</v>
      </c>
      <c r="B5438">
        <v>493300</v>
      </c>
      <c r="C5438" t="s">
        <v>54500</v>
      </c>
      <c r="D5438">
        <v>5970</v>
      </c>
      <c r="E5438" t="s">
        <v>54463</v>
      </c>
      <c r="F5438" t="s">
        <v>54501</v>
      </c>
      <c r="G5438">
        <v>84086517</v>
      </c>
      <c r="H5438">
        <v>1003320220</v>
      </c>
      <c r="I5438" t="s">
        <v>23253</v>
      </c>
      <c r="J5438" t="s">
        <v>26528</v>
      </c>
      <c r="K5438" t="s">
        <v>26529</v>
      </c>
      <c r="L5438" t="s">
        <v>26530</v>
      </c>
      <c r="M5438">
        <v>34</v>
      </c>
      <c r="N5438">
        <v>1</v>
      </c>
      <c r="R5438" s="1">
        <v>40969</v>
      </c>
      <c r="S5438" t="s">
        <v>56</v>
      </c>
      <c r="V5438" s="1">
        <v>40543</v>
      </c>
      <c r="W5438">
        <v>5</v>
      </c>
      <c r="X5438" t="s">
        <v>557</v>
      </c>
      <c r="Y5438">
        <v>7</v>
      </c>
      <c r="Z5438" t="s">
        <v>1499</v>
      </c>
      <c r="AB5438">
        <v>197808</v>
      </c>
      <c r="AC5438">
        <v>141</v>
      </c>
      <c r="AD5438" t="s">
        <v>46688</v>
      </c>
      <c r="AE5438">
        <v>1022</v>
      </c>
      <c r="AF5438" t="s">
        <v>46688</v>
      </c>
      <c r="AG5438">
        <v>3</v>
      </c>
      <c r="AH5438" t="s">
        <v>81</v>
      </c>
      <c r="AI5438">
        <v>84</v>
      </c>
      <c r="AJ5438" t="s">
        <v>46689</v>
      </c>
      <c r="AK5438">
        <v>492</v>
      </c>
      <c r="AL5438" t="s">
        <v>54464</v>
      </c>
      <c r="AQ5438" t="s">
        <v>26531</v>
      </c>
      <c r="AR5438" t="s">
        <v>26532</v>
      </c>
      <c r="AS5438">
        <v>0</v>
      </c>
      <c r="AT5438" t="s">
        <v>61</v>
      </c>
      <c r="AU5438" t="s">
        <v>9216</v>
      </c>
      <c r="AZ5438" t="s">
        <v>62</v>
      </c>
      <c r="BA5438">
        <v>1083</v>
      </c>
      <c r="BB5438" t="s">
        <v>2861</v>
      </c>
    </row>
    <row r="5439" spans="1:54" x14ac:dyDescent="0.25">
      <c r="A5439" s="1">
        <v>45200</v>
      </c>
      <c r="B5439">
        <v>493301</v>
      </c>
      <c r="C5439" t="s">
        <v>50294</v>
      </c>
      <c r="D5439">
        <v>5985</v>
      </c>
      <c r="E5439" t="s">
        <v>54492</v>
      </c>
      <c r="F5439" t="s">
        <v>54502</v>
      </c>
      <c r="G5439">
        <v>77622616</v>
      </c>
      <c r="H5439">
        <v>1002525582</v>
      </c>
      <c r="I5439" t="s">
        <v>26533</v>
      </c>
      <c r="J5439" t="s">
        <v>26534</v>
      </c>
      <c r="K5439" t="s">
        <v>26535</v>
      </c>
      <c r="L5439" t="s">
        <v>50295</v>
      </c>
      <c r="M5439">
        <v>343</v>
      </c>
      <c r="N5439">
        <v>4</v>
      </c>
      <c r="R5439" s="1">
        <v>43794</v>
      </c>
      <c r="S5439" t="s">
        <v>80</v>
      </c>
      <c r="W5439">
        <v>5</v>
      </c>
      <c r="X5439" t="s">
        <v>557</v>
      </c>
      <c r="Y5439">
        <v>7</v>
      </c>
      <c r="Z5439" t="s">
        <v>1499</v>
      </c>
      <c r="AB5439">
        <v>198501</v>
      </c>
      <c r="AC5439">
        <v>141</v>
      </c>
      <c r="AD5439" t="s">
        <v>46688</v>
      </c>
      <c r="AE5439">
        <v>1022</v>
      </c>
      <c r="AF5439" t="s">
        <v>46688</v>
      </c>
      <c r="AG5439">
        <v>1</v>
      </c>
      <c r="AH5439" t="s">
        <v>44482</v>
      </c>
      <c r="AI5439">
        <v>84</v>
      </c>
      <c r="AJ5439" t="s">
        <v>46689</v>
      </c>
      <c r="AK5439">
        <v>492</v>
      </c>
      <c r="AL5439" t="s">
        <v>54464</v>
      </c>
      <c r="AQ5439" t="s">
        <v>26536</v>
      </c>
      <c r="AR5439" t="s">
        <v>26537</v>
      </c>
      <c r="AS5439">
        <v>0</v>
      </c>
      <c r="AT5439" t="s">
        <v>61</v>
      </c>
      <c r="AU5439" t="s">
        <v>50296</v>
      </c>
      <c r="AX5439">
        <v>54.924137369999997</v>
      </c>
      <c r="AY5439">
        <v>10.27820356</v>
      </c>
      <c r="AZ5439" t="s">
        <v>62</v>
      </c>
      <c r="BA5439">
        <v>1083</v>
      </c>
      <c r="BB5439" t="s">
        <v>2861</v>
      </c>
    </row>
    <row r="5440" spans="1:54" x14ac:dyDescent="0.25">
      <c r="A5440" s="1">
        <v>45200</v>
      </c>
      <c r="B5440">
        <v>493302</v>
      </c>
      <c r="C5440" t="s">
        <v>54503</v>
      </c>
      <c r="D5440">
        <v>5970</v>
      </c>
      <c r="E5440" t="s">
        <v>54463</v>
      </c>
      <c r="F5440" t="s">
        <v>54504</v>
      </c>
      <c r="G5440">
        <v>12680082</v>
      </c>
      <c r="H5440">
        <v>1002929095</v>
      </c>
      <c r="I5440" t="s">
        <v>26538</v>
      </c>
      <c r="J5440" t="s">
        <v>26539</v>
      </c>
      <c r="K5440" t="s">
        <v>26540</v>
      </c>
      <c r="L5440" t="s">
        <v>26541</v>
      </c>
      <c r="M5440">
        <v>323</v>
      </c>
      <c r="N5440">
        <v>61</v>
      </c>
      <c r="R5440" s="1">
        <v>45054</v>
      </c>
      <c r="S5440" t="s">
        <v>56</v>
      </c>
      <c r="W5440">
        <v>5</v>
      </c>
      <c r="X5440" t="s">
        <v>557</v>
      </c>
      <c r="Y5440">
        <v>1</v>
      </c>
      <c r="Z5440" t="s">
        <v>46545</v>
      </c>
      <c r="AA5440">
        <v>10</v>
      </c>
      <c r="AB5440">
        <v>198908</v>
      </c>
      <c r="AC5440">
        <v>123</v>
      </c>
      <c r="AD5440" t="s">
        <v>1507</v>
      </c>
      <c r="AE5440">
        <v>1011</v>
      </c>
      <c r="AF5440" t="s">
        <v>1507</v>
      </c>
      <c r="AG5440">
        <v>1</v>
      </c>
      <c r="AH5440" t="s">
        <v>44482</v>
      </c>
      <c r="AI5440">
        <v>80</v>
      </c>
      <c r="AJ5440" t="s">
        <v>1507</v>
      </c>
      <c r="AK5440">
        <v>492</v>
      </c>
      <c r="AL5440" t="s">
        <v>54464</v>
      </c>
      <c r="AQ5440" t="s">
        <v>26542</v>
      </c>
      <c r="AR5440" t="s">
        <v>26543</v>
      </c>
      <c r="AS5440">
        <v>0</v>
      </c>
      <c r="AT5440" t="s">
        <v>61</v>
      </c>
      <c r="AU5440" t="s">
        <v>26544</v>
      </c>
      <c r="AX5440">
        <v>54.871646259999999</v>
      </c>
      <c r="AY5440">
        <v>10.35591771</v>
      </c>
      <c r="AZ5440" t="s">
        <v>62</v>
      </c>
      <c r="BA5440">
        <v>1083</v>
      </c>
      <c r="BB5440" t="s">
        <v>2861</v>
      </c>
    </row>
    <row r="5441" spans="1:54" x14ac:dyDescent="0.25">
      <c r="A5441" s="1">
        <v>45200</v>
      </c>
      <c r="B5441">
        <v>495001</v>
      </c>
      <c r="C5441" t="s">
        <v>50297</v>
      </c>
      <c r="D5441">
        <v>5871</v>
      </c>
      <c r="E5441" t="s">
        <v>50298</v>
      </c>
      <c r="F5441" t="s">
        <v>50299</v>
      </c>
      <c r="G5441">
        <v>29189722</v>
      </c>
      <c r="H5441">
        <v>1003320529</v>
      </c>
      <c r="I5441" t="s">
        <v>50280</v>
      </c>
      <c r="J5441" t="s">
        <v>26545</v>
      </c>
      <c r="K5441" t="s">
        <v>26546</v>
      </c>
      <c r="L5441" t="s">
        <v>8481</v>
      </c>
      <c r="M5441">
        <v>850</v>
      </c>
      <c r="N5441">
        <v>1</v>
      </c>
      <c r="R5441" s="1">
        <v>40737</v>
      </c>
      <c r="S5441" t="s">
        <v>56</v>
      </c>
      <c r="T5441">
        <v>450</v>
      </c>
      <c r="U5441" t="s">
        <v>11376</v>
      </c>
      <c r="V5441" s="1">
        <v>40755</v>
      </c>
      <c r="W5441">
        <v>2</v>
      </c>
      <c r="X5441" t="s">
        <v>57</v>
      </c>
      <c r="Y5441">
        <v>1</v>
      </c>
      <c r="Z5441" t="s">
        <v>46545</v>
      </c>
      <c r="AA5441">
        <v>6</v>
      </c>
      <c r="AB5441">
        <v>195908</v>
      </c>
      <c r="AC5441">
        <v>121</v>
      </c>
      <c r="AD5441" t="s">
        <v>70</v>
      </c>
      <c r="AE5441">
        <v>1012</v>
      </c>
      <c r="AF5441" t="s">
        <v>71</v>
      </c>
      <c r="AG5441">
        <v>3</v>
      </c>
      <c r="AH5441" t="s">
        <v>81</v>
      </c>
      <c r="AI5441">
        <v>21</v>
      </c>
      <c r="AJ5441" t="s">
        <v>52613</v>
      </c>
      <c r="AK5441">
        <v>450</v>
      </c>
      <c r="AL5441" t="s">
        <v>11376</v>
      </c>
      <c r="AM5441">
        <v>2</v>
      </c>
      <c r="AN5441" t="s">
        <v>119</v>
      </c>
      <c r="AO5441">
        <v>495005</v>
      </c>
      <c r="AQ5441" t="s">
        <v>26547</v>
      </c>
      <c r="AR5441" t="s">
        <v>26548</v>
      </c>
      <c r="AS5441">
        <v>0</v>
      </c>
      <c r="AT5441" t="s">
        <v>61</v>
      </c>
      <c r="AU5441" t="s">
        <v>3786</v>
      </c>
      <c r="AX5441">
        <v>55.236479540160602</v>
      </c>
      <c r="AY5441">
        <v>10.7419201168229</v>
      </c>
      <c r="AZ5441" t="s">
        <v>62</v>
      </c>
      <c r="BA5441">
        <v>1083</v>
      </c>
      <c r="BB5441" t="s">
        <v>2861</v>
      </c>
    </row>
    <row r="5442" spans="1:54" x14ac:dyDescent="0.25">
      <c r="A5442" s="1">
        <v>45200</v>
      </c>
      <c r="B5442">
        <v>495002</v>
      </c>
      <c r="C5442" t="s">
        <v>26549</v>
      </c>
      <c r="D5442">
        <v>5853</v>
      </c>
      <c r="E5442" t="s">
        <v>54929</v>
      </c>
      <c r="F5442" t="s">
        <v>26550</v>
      </c>
      <c r="G5442">
        <v>29189722</v>
      </c>
      <c r="H5442">
        <v>1003320451</v>
      </c>
      <c r="I5442" t="s">
        <v>50300</v>
      </c>
      <c r="J5442" t="s">
        <v>26551</v>
      </c>
      <c r="K5442" t="s">
        <v>26552</v>
      </c>
      <c r="L5442" t="s">
        <v>26553</v>
      </c>
      <c r="M5442">
        <v>725</v>
      </c>
      <c r="N5442">
        <v>104</v>
      </c>
      <c r="R5442" s="1">
        <v>40737</v>
      </c>
      <c r="S5442" t="s">
        <v>56</v>
      </c>
      <c r="T5442">
        <v>450</v>
      </c>
      <c r="U5442" t="s">
        <v>11376</v>
      </c>
      <c r="V5442" s="1">
        <v>40755</v>
      </c>
      <c r="W5442">
        <v>2</v>
      </c>
      <c r="X5442" t="s">
        <v>57</v>
      </c>
      <c r="Y5442">
        <v>1</v>
      </c>
      <c r="Z5442" t="s">
        <v>46545</v>
      </c>
      <c r="AA5442">
        <v>6</v>
      </c>
      <c r="AB5442">
        <v>195508</v>
      </c>
      <c r="AC5442">
        <v>121</v>
      </c>
      <c r="AD5442" t="s">
        <v>70</v>
      </c>
      <c r="AE5442">
        <v>1012</v>
      </c>
      <c r="AF5442" t="s">
        <v>71</v>
      </c>
      <c r="AG5442">
        <v>3</v>
      </c>
      <c r="AH5442" t="s">
        <v>81</v>
      </c>
      <c r="AI5442">
        <v>21</v>
      </c>
      <c r="AJ5442" t="s">
        <v>52613</v>
      </c>
      <c r="AK5442">
        <v>450</v>
      </c>
      <c r="AL5442" t="s">
        <v>11376</v>
      </c>
      <c r="AM5442">
        <v>2</v>
      </c>
      <c r="AN5442" t="s">
        <v>119</v>
      </c>
      <c r="AO5442">
        <v>495005</v>
      </c>
      <c r="AQ5442" t="s">
        <v>26554</v>
      </c>
      <c r="AR5442" t="s">
        <v>26555</v>
      </c>
      <c r="AS5442">
        <v>0</v>
      </c>
      <c r="AT5442" t="s">
        <v>61</v>
      </c>
      <c r="AU5442" t="s">
        <v>23463</v>
      </c>
      <c r="AX5442">
        <v>55.280911367439401</v>
      </c>
      <c r="AY5442">
        <v>10.6113673816727</v>
      </c>
      <c r="AZ5442" t="s">
        <v>62</v>
      </c>
      <c r="BA5442">
        <v>1083</v>
      </c>
      <c r="BB5442" t="s">
        <v>2861</v>
      </c>
    </row>
    <row r="5443" spans="1:54" x14ac:dyDescent="0.25">
      <c r="A5443" s="1">
        <v>45200</v>
      </c>
      <c r="B5443">
        <v>495003</v>
      </c>
      <c r="C5443" t="s">
        <v>26556</v>
      </c>
      <c r="D5443">
        <v>5853</v>
      </c>
      <c r="E5443" t="s">
        <v>54929</v>
      </c>
      <c r="F5443" t="s">
        <v>26557</v>
      </c>
      <c r="G5443">
        <v>29189722</v>
      </c>
      <c r="H5443">
        <v>1003320530</v>
      </c>
      <c r="I5443" t="s">
        <v>26558</v>
      </c>
      <c r="J5443" t="s">
        <v>26559</v>
      </c>
      <c r="K5443" t="s">
        <v>26560</v>
      </c>
      <c r="L5443" t="s">
        <v>45925</v>
      </c>
      <c r="M5443">
        <v>853</v>
      </c>
      <c r="N5443">
        <v>4</v>
      </c>
      <c r="R5443" s="1">
        <v>40737</v>
      </c>
      <c r="S5443" t="s">
        <v>56</v>
      </c>
      <c r="T5443">
        <v>450</v>
      </c>
      <c r="U5443" t="s">
        <v>11376</v>
      </c>
      <c r="V5443" s="1">
        <v>40755</v>
      </c>
      <c r="W5443">
        <v>2</v>
      </c>
      <c r="X5443" t="s">
        <v>57</v>
      </c>
      <c r="Y5443">
        <v>1</v>
      </c>
      <c r="Z5443" t="s">
        <v>46545</v>
      </c>
      <c r="AA5443">
        <v>7</v>
      </c>
      <c r="AB5443">
        <v>196408</v>
      </c>
      <c r="AC5443">
        <v>121</v>
      </c>
      <c r="AD5443" t="s">
        <v>70</v>
      </c>
      <c r="AE5443">
        <v>1012</v>
      </c>
      <c r="AF5443" t="s">
        <v>71</v>
      </c>
      <c r="AG5443">
        <v>3</v>
      </c>
      <c r="AH5443" t="s">
        <v>81</v>
      </c>
      <c r="AI5443">
        <v>21</v>
      </c>
      <c r="AJ5443" t="s">
        <v>52613</v>
      </c>
      <c r="AK5443">
        <v>450</v>
      </c>
      <c r="AL5443" t="s">
        <v>11376</v>
      </c>
      <c r="AM5443">
        <v>2</v>
      </c>
      <c r="AN5443" t="s">
        <v>119</v>
      </c>
      <c r="AO5443">
        <v>495005</v>
      </c>
      <c r="AQ5443" t="s">
        <v>26561</v>
      </c>
      <c r="AR5443" t="s">
        <v>26562</v>
      </c>
      <c r="AS5443">
        <v>0</v>
      </c>
      <c r="AT5443" t="s">
        <v>61</v>
      </c>
      <c r="AU5443" t="s">
        <v>45106</v>
      </c>
      <c r="AX5443">
        <v>55.293354632963599</v>
      </c>
      <c r="AY5443">
        <v>10.678289795778699</v>
      </c>
      <c r="AZ5443" t="s">
        <v>62</v>
      </c>
      <c r="BA5443">
        <v>1083</v>
      </c>
      <c r="BB5443" t="s">
        <v>2861</v>
      </c>
    </row>
    <row r="5444" spans="1:54" x14ac:dyDescent="0.25">
      <c r="A5444" s="1">
        <v>45200</v>
      </c>
      <c r="B5444">
        <v>495004</v>
      </c>
      <c r="C5444" t="s">
        <v>26563</v>
      </c>
      <c r="D5444">
        <v>5853</v>
      </c>
      <c r="E5444" t="s">
        <v>54929</v>
      </c>
      <c r="F5444" t="s">
        <v>26564</v>
      </c>
      <c r="I5444" t="s">
        <v>26565</v>
      </c>
      <c r="K5444" t="s">
        <v>26566</v>
      </c>
      <c r="L5444" t="s">
        <v>26567</v>
      </c>
      <c r="M5444">
        <v>975</v>
      </c>
      <c r="N5444">
        <v>98</v>
      </c>
      <c r="R5444" s="1">
        <v>40162</v>
      </c>
      <c r="S5444" t="s">
        <v>80</v>
      </c>
      <c r="T5444">
        <v>450</v>
      </c>
      <c r="U5444" t="s">
        <v>11376</v>
      </c>
      <c r="V5444" s="1">
        <v>33756</v>
      </c>
      <c r="W5444">
        <v>2</v>
      </c>
      <c r="X5444" t="s">
        <v>57</v>
      </c>
      <c r="Y5444">
        <v>1</v>
      </c>
      <c r="Z5444" t="s">
        <v>46545</v>
      </c>
      <c r="AA5444">
        <v>7</v>
      </c>
      <c r="AB5444">
        <v>195508</v>
      </c>
      <c r="AC5444">
        <v>121</v>
      </c>
      <c r="AD5444" t="s">
        <v>70</v>
      </c>
      <c r="AE5444">
        <v>1012</v>
      </c>
      <c r="AF5444" t="s">
        <v>71</v>
      </c>
      <c r="AG5444">
        <v>3</v>
      </c>
      <c r="AH5444" t="s">
        <v>81</v>
      </c>
      <c r="AI5444">
        <v>21</v>
      </c>
      <c r="AJ5444" t="s">
        <v>52613</v>
      </c>
      <c r="AK5444">
        <v>450</v>
      </c>
      <c r="AL5444" t="s">
        <v>11376</v>
      </c>
      <c r="AS5444">
        <v>0</v>
      </c>
      <c r="AT5444" t="s">
        <v>61</v>
      </c>
      <c r="AU5444" t="s">
        <v>23473</v>
      </c>
      <c r="AX5444">
        <v>55.2161452862426</v>
      </c>
      <c r="AY5444">
        <v>10.6865503668605</v>
      </c>
      <c r="AZ5444" t="s">
        <v>62</v>
      </c>
      <c r="BA5444">
        <v>1083</v>
      </c>
      <c r="BB5444" t="s">
        <v>2861</v>
      </c>
    </row>
    <row r="5445" spans="1:54" x14ac:dyDescent="0.25">
      <c r="A5445" s="1">
        <v>45200</v>
      </c>
      <c r="B5445">
        <v>495005</v>
      </c>
      <c r="C5445" t="s">
        <v>50301</v>
      </c>
      <c r="D5445">
        <v>5853</v>
      </c>
      <c r="E5445" t="s">
        <v>54929</v>
      </c>
      <c r="F5445" t="s">
        <v>50301</v>
      </c>
      <c r="G5445">
        <v>29189722</v>
      </c>
      <c r="H5445">
        <v>1003320499</v>
      </c>
      <c r="I5445" t="s">
        <v>25933</v>
      </c>
      <c r="J5445" t="s">
        <v>26568</v>
      </c>
      <c r="K5445" t="s">
        <v>26569</v>
      </c>
      <c r="L5445" t="s">
        <v>26570</v>
      </c>
      <c r="M5445">
        <v>558</v>
      </c>
      <c r="N5445">
        <v>1</v>
      </c>
      <c r="R5445" s="1">
        <v>44949</v>
      </c>
      <c r="S5445" t="s">
        <v>56</v>
      </c>
      <c r="T5445">
        <v>450</v>
      </c>
      <c r="U5445" t="s">
        <v>11376</v>
      </c>
      <c r="W5445">
        <v>2</v>
      </c>
      <c r="X5445" t="s">
        <v>57</v>
      </c>
      <c r="Y5445">
        <v>1</v>
      </c>
      <c r="Z5445" t="s">
        <v>46545</v>
      </c>
      <c r="AA5445">
        <v>10</v>
      </c>
      <c r="AB5445">
        <v>196108</v>
      </c>
      <c r="AC5445">
        <v>121</v>
      </c>
      <c r="AD5445" t="s">
        <v>70</v>
      </c>
      <c r="AE5445">
        <v>1012</v>
      </c>
      <c r="AF5445" t="s">
        <v>71</v>
      </c>
      <c r="AG5445">
        <v>1</v>
      </c>
      <c r="AH5445" t="s">
        <v>44482</v>
      </c>
      <c r="AI5445">
        <v>21</v>
      </c>
      <c r="AJ5445" t="s">
        <v>52613</v>
      </c>
      <c r="AK5445">
        <v>450</v>
      </c>
      <c r="AL5445" t="s">
        <v>11376</v>
      </c>
      <c r="AQ5445" t="s">
        <v>26571</v>
      </c>
      <c r="AR5445" t="s">
        <v>50302</v>
      </c>
      <c r="AS5445">
        <v>0</v>
      </c>
      <c r="AT5445" t="s">
        <v>61</v>
      </c>
      <c r="AU5445" t="s">
        <v>26572</v>
      </c>
      <c r="AX5445">
        <v>55.253124790000001</v>
      </c>
      <c r="AY5445">
        <v>10.67360616</v>
      </c>
      <c r="AZ5445" t="s">
        <v>62</v>
      </c>
      <c r="BA5445">
        <v>1083</v>
      </c>
      <c r="BB5445" t="s">
        <v>2861</v>
      </c>
    </row>
    <row r="5446" spans="1:54" x14ac:dyDescent="0.25">
      <c r="A5446" s="1">
        <v>45200</v>
      </c>
      <c r="B5446">
        <v>495006</v>
      </c>
      <c r="C5446" t="s">
        <v>26573</v>
      </c>
      <c r="D5446">
        <v>5853</v>
      </c>
      <c r="E5446" t="s">
        <v>54929</v>
      </c>
      <c r="F5446" t="s">
        <v>26574</v>
      </c>
      <c r="G5446">
        <v>63302716</v>
      </c>
      <c r="H5446">
        <v>1002168415</v>
      </c>
      <c r="I5446" t="s">
        <v>26575</v>
      </c>
      <c r="J5446" t="s">
        <v>26576</v>
      </c>
      <c r="K5446" t="s">
        <v>26577</v>
      </c>
      <c r="L5446" t="s">
        <v>26578</v>
      </c>
      <c r="M5446">
        <v>696</v>
      </c>
      <c r="N5446">
        <v>39</v>
      </c>
      <c r="R5446" s="1">
        <v>43784</v>
      </c>
      <c r="S5446" t="s">
        <v>56</v>
      </c>
      <c r="W5446">
        <v>5</v>
      </c>
      <c r="X5446" t="s">
        <v>557</v>
      </c>
      <c r="Y5446">
        <v>1</v>
      </c>
      <c r="Z5446" t="s">
        <v>46545</v>
      </c>
      <c r="AA5446">
        <v>9</v>
      </c>
      <c r="AB5446">
        <v>186501</v>
      </c>
      <c r="AC5446">
        <v>121</v>
      </c>
      <c r="AD5446" t="s">
        <v>70</v>
      </c>
      <c r="AE5446">
        <v>1013</v>
      </c>
      <c r="AF5446" t="s">
        <v>558</v>
      </c>
      <c r="AG5446">
        <v>1</v>
      </c>
      <c r="AH5446" t="s">
        <v>44482</v>
      </c>
      <c r="AI5446">
        <v>22</v>
      </c>
      <c r="AJ5446" t="s">
        <v>52628</v>
      </c>
      <c r="AK5446">
        <v>450</v>
      </c>
      <c r="AL5446" t="s">
        <v>11376</v>
      </c>
      <c r="AQ5446" t="s">
        <v>26579</v>
      </c>
      <c r="AR5446" t="s">
        <v>26580</v>
      </c>
      <c r="AS5446">
        <v>0</v>
      </c>
      <c r="AT5446" t="s">
        <v>61</v>
      </c>
      <c r="AU5446" t="s">
        <v>23776</v>
      </c>
      <c r="AW5446" t="s">
        <v>26581</v>
      </c>
      <c r="AX5446">
        <v>55.280019299999999</v>
      </c>
      <c r="AY5446">
        <v>10.68651878</v>
      </c>
      <c r="AZ5446" t="s">
        <v>62</v>
      </c>
      <c r="BA5446">
        <v>1083</v>
      </c>
      <c r="BB5446" t="s">
        <v>2861</v>
      </c>
    </row>
    <row r="5447" spans="1:54" x14ac:dyDescent="0.25">
      <c r="A5447" s="1">
        <v>45200</v>
      </c>
      <c r="B5447">
        <v>495007</v>
      </c>
      <c r="C5447" t="s">
        <v>26563</v>
      </c>
      <c r="D5447">
        <v>5853</v>
      </c>
      <c r="E5447" t="s">
        <v>54929</v>
      </c>
      <c r="F5447" t="s">
        <v>26582</v>
      </c>
      <c r="G5447">
        <v>16106496</v>
      </c>
      <c r="H5447">
        <v>1001035290</v>
      </c>
      <c r="I5447" t="s">
        <v>26583</v>
      </c>
      <c r="J5447" t="s">
        <v>26584</v>
      </c>
      <c r="K5447" t="s">
        <v>26566</v>
      </c>
      <c r="L5447" t="s">
        <v>26585</v>
      </c>
      <c r="M5447">
        <v>975</v>
      </c>
      <c r="N5447">
        <v>98</v>
      </c>
      <c r="R5447" s="1">
        <v>44239</v>
      </c>
      <c r="S5447" t="s">
        <v>56</v>
      </c>
      <c r="W5447">
        <v>5</v>
      </c>
      <c r="X5447" t="s">
        <v>557</v>
      </c>
      <c r="Y5447">
        <v>1</v>
      </c>
      <c r="Z5447" t="s">
        <v>46545</v>
      </c>
      <c r="AA5447">
        <v>9</v>
      </c>
      <c r="AB5447">
        <v>199208</v>
      </c>
      <c r="AC5447">
        <v>121</v>
      </c>
      <c r="AD5447" t="s">
        <v>70</v>
      </c>
      <c r="AE5447">
        <v>1013</v>
      </c>
      <c r="AF5447" t="s">
        <v>558</v>
      </c>
      <c r="AG5447">
        <v>1</v>
      </c>
      <c r="AH5447" t="s">
        <v>44482</v>
      </c>
      <c r="AI5447">
        <v>22</v>
      </c>
      <c r="AJ5447" t="s">
        <v>52628</v>
      </c>
      <c r="AK5447">
        <v>450</v>
      </c>
      <c r="AL5447" t="s">
        <v>11376</v>
      </c>
      <c r="AQ5447" t="s">
        <v>26586</v>
      </c>
      <c r="AR5447" t="s">
        <v>26587</v>
      </c>
      <c r="AS5447">
        <v>0</v>
      </c>
      <c r="AT5447" t="s">
        <v>61</v>
      </c>
      <c r="AU5447" t="s">
        <v>23473</v>
      </c>
      <c r="AW5447" t="s">
        <v>26588</v>
      </c>
      <c r="AX5447">
        <v>55.216145220000001</v>
      </c>
      <c r="AY5447">
        <v>10.686550329999999</v>
      </c>
      <c r="AZ5447" t="s">
        <v>62</v>
      </c>
      <c r="BA5447">
        <v>1083</v>
      </c>
      <c r="BB5447" t="s">
        <v>2861</v>
      </c>
    </row>
    <row r="5448" spans="1:54" x14ac:dyDescent="0.25">
      <c r="A5448" s="1">
        <v>45200</v>
      </c>
      <c r="B5448">
        <v>495210</v>
      </c>
      <c r="C5448" t="s">
        <v>54955</v>
      </c>
      <c r="D5448">
        <v>5853</v>
      </c>
      <c r="E5448" t="s">
        <v>54929</v>
      </c>
      <c r="F5448" t="s">
        <v>54956</v>
      </c>
      <c r="G5448">
        <v>29189722</v>
      </c>
      <c r="H5448">
        <v>1003320426</v>
      </c>
      <c r="I5448" t="s">
        <v>26589</v>
      </c>
      <c r="J5448" t="s">
        <v>26590</v>
      </c>
      <c r="K5448" t="s">
        <v>26591</v>
      </c>
      <c r="L5448" t="s">
        <v>26592</v>
      </c>
      <c r="M5448">
        <v>827</v>
      </c>
      <c r="N5448">
        <v>6</v>
      </c>
      <c r="R5448" s="1">
        <v>40162</v>
      </c>
      <c r="S5448" t="s">
        <v>80</v>
      </c>
      <c r="T5448">
        <v>450</v>
      </c>
      <c r="U5448" t="s">
        <v>11376</v>
      </c>
      <c r="V5448" s="1">
        <v>39295</v>
      </c>
      <c r="W5448">
        <v>2</v>
      </c>
      <c r="X5448" t="s">
        <v>57</v>
      </c>
      <c r="Y5448">
        <v>1</v>
      </c>
      <c r="Z5448" t="s">
        <v>46545</v>
      </c>
      <c r="AB5448">
        <v>196508</v>
      </c>
      <c r="AC5448">
        <v>125</v>
      </c>
      <c r="AD5448" t="s">
        <v>1344</v>
      </c>
      <c r="AE5448">
        <v>1014</v>
      </c>
      <c r="AF5448" t="s">
        <v>1352</v>
      </c>
      <c r="AG5448">
        <v>3</v>
      </c>
      <c r="AH5448" t="s">
        <v>81</v>
      </c>
      <c r="AI5448">
        <v>24</v>
      </c>
      <c r="AJ5448" t="s">
        <v>1344</v>
      </c>
      <c r="AK5448">
        <v>450</v>
      </c>
      <c r="AL5448" t="s">
        <v>11376</v>
      </c>
      <c r="AM5448">
        <v>2</v>
      </c>
      <c r="AN5448" t="s">
        <v>119</v>
      </c>
      <c r="AO5448">
        <v>449210</v>
      </c>
      <c r="AQ5448" t="s">
        <v>26593</v>
      </c>
      <c r="AR5448" t="s">
        <v>26594</v>
      </c>
      <c r="AS5448">
        <v>0</v>
      </c>
      <c r="AT5448" t="s">
        <v>61</v>
      </c>
      <c r="AU5448" t="s">
        <v>26595</v>
      </c>
      <c r="AX5448">
        <v>55.254246069927902</v>
      </c>
      <c r="AY5448">
        <v>10.672349063586999</v>
      </c>
      <c r="AZ5448" t="s">
        <v>62</v>
      </c>
      <c r="BA5448">
        <v>1083</v>
      </c>
      <c r="BB5448" t="s">
        <v>2861</v>
      </c>
    </row>
    <row r="5449" spans="1:54" x14ac:dyDescent="0.25">
      <c r="A5449" s="1">
        <v>45200</v>
      </c>
      <c r="B5449">
        <v>495375</v>
      </c>
      <c r="C5449" t="s">
        <v>54957</v>
      </c>
      <c r="D5449">
        <v>5853</v>
      </c>
      <c r="E5449" t="s">
        <v>54929</v>
      </c>
      <c r="F5449" t="s">
        <v>54958</v>
      </c>
      <c r="I5449" t="s">
        <v>26596</v>
      </c>
      <c r="K5449" t="s">
        <v>26597</v>
      </c>
      <c r="L5449" t="s">
        <v>26598</v>
      </c>
      <c r="M5449">
        <v>772</v>
      </c>
      <c r="N5449">
        <v>21</v>
      </c>
      <c r="R5449" s="1">
        <v>40162</v>
      </c>
      <c r="S5449" t="s">
        <v>80</v>
      </c>
      <c r="V5449" s="1">
        <v>34394</v>
      </c>
      <c r="W5449">
        <v>5</v>
      </c>
      <c r="X5449" t="s">
        <v>557</v>
      </c>
      <c r="Y5449">
        <v>1</v>
      </c>
      <c r="Z5449" t="s">
        <v>46545</v>
      </c>
      <c r="AB5449">
        <v>199107</v>
      </c>
      <c r="AC5449">
        <v>147</v>
      </c>
      <c r="AD5449" t="s">
        <v>46697</v>
      </c>
      <c r="AE5449">
        <v>1021</v>
      </c>
      <c r="AF5449" t="s">
        <v>46697</v>
      </c>
      <c r="AG5449">
        <v>3</v>
      </c>
      <c r="AH5449" t="s">
        <v>81</v>
      </c>
      <c r="AI5449">
        <v>86</v>
      </c>
      <c r="AJ5449" t="s">
        <v>46697</v>
      </c>
      <c r="AK5449">
        <v>450</v>
      </c>
      <c r="AL5449" t="s">
        <v>11376</v>
      </c>
      <c r="AS5449">
        <v>0</v>
      </c>
      <c r="AT5449" t="s">
        <v>61</v>
      </c>
      <c r="AU5449" t="s">
        <v>10216</v>
      </c>
      <c r="AX5449">
        <v>55.274373324089098</v>
      </c>
      <c r="AY5449">
        <v>10.6101702233897</v>
      </c>
      <c r="AZ5449" t="s">
        <v>62</v>
      </c>
      <c r="BA5449">
        <v>1083</v>
      </c>
      <c r="BB5449" t="s">
        <v>2861</v>
      </c>
    </row>
    <row r="5450" spans="1:54" x14ac:dyDescent="0.25">
      <c r="A5450" s="1">
        <v>45200</v>
      </c>
      <c r="B5450">
        <v>495401</v>
      </c>
      <c r="C5450" t="s">
        <v>50303</v>
      </c>
      <c r="D5450">
        <v>5853</v>
      </c>
      <c r="E5450" t="s">
        <v>54929</v>
      </c>
      <c r="F5450" t="s">
        <v>50304</v>
      </c>
      <c r="G5450">
        <v>33562713</v>
      </c>
      <c r="H5450">
        <v>1000534571</v>
      </c>
      <c r="J5450" t="s">
        <v>26599</v>
      </c>
      <c r="K5450" t="s">
        <v>26600</v>
      </c>
      <c r="L5450" t="s">
        <v>26601</v>
      </c>
      <c r="M5450">
        <v>208</v>
      </c>
      <c r="N5450">
        <v>5</v>
      </c>
      <c r="R5450" s="1">
        <v>41360</v>
      </c>
      <c r="S5450" t="s">
        <v>56</v>
      </c>
      <c r="V5450" s="1">
        <v>40178</v>
      </c>
      <c r="W5450">
        <v>0</v>
      </c>
      <c r="X5450" t="s">
        <v>1252</v>
      </c>
      <c r="Y5450">
        <v>1</v>
      </c>
      <c r="Z5450" t="s">
        <v>46545</v>
      </c>
      <c r="AB5450">
        <v>200401</v>
      </c>
      <c r="AC5450">
        <v>244</v>
      </c>
      <c r="AD5450" t="s">
        <v>2118</v>
      </c>
      <c r="AE5450">
        <v>1072</v>
      </c>
      <c r="AF5450" t="s">
        <v>2143</v>
      </c>
      <c r="AG5450">
        <v>3</v>
      </c>
      <c r="AH5450" t="s">
        <v>81</v>
      </c>
      <c r="AI5450">
        <v>99</v>
      </c>
      <c r="AJ5450" t="s">
        <v>54511</v>
      </c>
      <c r="AK5450">
        <v>450</v>
      </c>
      <c r="AL5450" t="s">
        <v>11376</v>
      </c>
      <c r="AQ5450" t="s">
        <v>26602</v>
      </c>
      <c r="AR5450" t="s">
        <v>26603</v>
      </c>
      <c r="AS5450">
        <v>0</v>
      </c>
      <c r="AT5450" t="s">
        <v>61</v>
      </c>
      <c r="AU5450" t="s">
        <v>26604</v>
      </c>
      <c r="AW5450" t="s">
        <v>26605</v>
      </c>
      <c r="AX5450">
        <v>55.249489095363899</v>
      </c>
      <c r="AY5450">
        <v>10.609998613382601</v>
      </c>
      <c r="AZ5450" t="s">
        <v>62</v>
      </c>
      <c r="BA5450">
        <v>1083</v>
      </c>
      <c r="BB5450" t="s">
        <v>2861</v>
      </c>
    </row>
    <row r="5451" spans="1:54" x14ac:dyDescent="0.25">
      <c r="A5451" s="1">
        <v>45200</v>
      </c>
      <c r="B5451">
        <v>497001</v>
      </c>
      <c r="C5451" t="s">
        <v>12941</v>
      </c>
      <c r="D5451">
        <v>5792</v>
      </c>
      <c r="E5451" t="s">
        <v>55402</v>
      </c>
      <c r="F5451" t="s">
        <v>12941</v>
      </c>
      <c r="G5451">
        <v>29188645</v>
      </c>
      <c r="H5451">
        <v>1003320670</v>
      </c>
      <c r="I5451" t="s">
        <v>17940</v>
      </c>
      <c r="J5451" t="s">
        <v>26606</v>
      </c>
      <c r="K5451" t="s">
        <v>17941</v>
      </c>
      <c r="L5451" t="s">
        <v>53754</v>
      </c>
      <c r="M5451">
        <v>1081</v>
      </c>
      <c r="N5451">
        <v>54</v>
      </c>
      <c r="R5451" s="1">
        <v>44867</v>
      </c>
      <c r="S5451" t="s">
        <v>56</v>
      </c>
      <c r="T5451">
        <v>430</v>
      </c>
      <c r="U5451" t="s">
        <v>10190</v>
      </c>
      <c r="W5451">
        <v>2</v>
      </c>
      <c r="X5451" t="s">
        <v>57</v>
      </c>
      <c r="Y5451">
        <v>1</v>
      </c>
      <c r="Z5451" t="s">
        <v>46545</v>
      </c>
      <c r="AA5451">
        <v>9</v>
      </c>
      <c r="AC5451">
        <v>121</v>
      </c>
      <c r="AD5451" t="s">
        <v>70</v>
      </c>
      <c r="AE5451">
        <v>1012</v>
      </c>
      <c r="AF5451" t="s">
        <v>71</v>
      </c>
      <c r="AG5451">
        <v>4</v>
      </c>
      <c r="AH5451" t="s">
        <v>44547</v>
      </c>
      <c r="AI5451">
        <v>21</v>
      </c>
      <c r="AJ5451" t="s">
        <v>52613</v>
      </c>
      <c r="AK5451">
        <v>430</v>
      </c>
      <c r="AL5451" t="s">
        <v>10190</v>
      </c>
      <c r="AQ5451" t="s">
        <v>17943</v>
      </c>
      <c r="AR5451" t="s">
        <v>17944</v>
      </c>
      <c r="AS5451">
        <v>1</v>
      </c>
      <c r="AT5451" t="s">
        <v>1446</v>
      </c>
      <c r="AU5451" t="s">
        <v>17945</v>
      </c>
      <c r="AW5451" t="s">
        <v>53755</v>
      </c>
      <c r="AX5451">
        <v>55.305681130000004</v>
      </c>
      <c r="AY5451">
        <v>10.473682289999999</v>
      </c>
      <c r="AZ5451" t="s">
        <v>62</v>
      </c>
      <c r="BA5451">
        <v>1083</v>
      </c>
      <c r="BB5451" t="s">
        <v>2861</v>
      </c>
    </row>
    <row r="5452" spans="1:54" x14ac:dyDescent="0.25">
      <c r="A5452" s="1">
        <v>45200</v>
      </c>
      <c r="B5452">
        <v>497002</v>
      </c>
      <c r="C5452" t="s">
        <v>26607</v>
      </c>
      <c r="D5452">
        <v>5792</v>
      </c>
      <c r="E5452" t="s">
        <v>55402</v>
      </c>
      <c r="F5452" t="s">
        <v>26608</v>
      </c>
      <c r="G5452">
        <v>29188645</v>
      </c>
      <c r="H5452">
        <v>1003320657</v>
      </c>
      <c r="I5452" t="s">
        <v>26609</v>
      </c>
      <c r="J5452" t="s">
        <v>26610</v>
      </c>
      <c r="K5452" t="s">
        <v>26611</v>
      </c>
      <c r="L5452" t="s">
        <v>26612</v>
      </c>
      <c r="M5452">
        <v>860</v>
      </c>
      <c r="N5452">
        <v>64</v>
      </c>
      <c r="R5452" s="1">
        <v>44630</v>
      </c>
      <c r="S5452" t="s">
        <v>56</v>
      </c>
      <c r="T5452">
        <v>430</v>
      </c>
      <c r="U5452" t="s">
        <v>10190</v>
      </c>
      <c r="W5452">
        <v>2</v>
      </c>
      <c r="X5452" t="s">
        <v>57</v>
      </c>
      <c r="Y5452">
        <v>1</v>
      </c>
      <c r="Z5452" t="s">
        <v>46545</v>
      </c>
      <c r="AA5452">
        <v>9</v>
      </c>
      <c r="AC5452">
        <v>121</v>
      </c>
      <c r="AD5452" t="s">
        <v>70</v>
      </c>
      <c r="AE5452">
        <v>1012</v>
      </c>
      <c r="AF5452" t="s">
        <v>71</v>
      </c>
      <c r="AG5452">
        <v>1</v>
      </c>
      <c r="AH5452" t="s">
        <v>44482</v>
      </c>
      <c r="AI5452">
        <v>21</v>
      </c>
      <c r="AJ5452" t="s">
        <v>52613</v>
      </c>
      <c r="AK5452">
        <v>430</v>
      </c>
      <c r="AL5452" t="s">
        <v>10190</v>
      </c>
      <c r="AQ5452" t="s">
        <v>26613</v>
      </c>
      <c r="AR5452" t="s">
        <v>26614</v>
      </c>
      <c r="AS5452">
        <v>0</v>
      </c>
      <c r="AT5452" t="s">
        <v>61</v>
      </c>
      <c r="AU5452" t="s">
        <v>26615</v>
      </c>
      <c r="AX5452">
        <v>55.302047389999998</v>
      </c>
      <c r="AY5452">
        <v>10.40073684</v>
      </c>
      <c r="AZ5452" t="s">
        <v>62</v>
      </c>
      <c r="BA5452">
        <v>1083</v>
      </c>
      <c r="BB5452" t="s">
        <v>2861</v>
      </c>
    </row>
    <row r="5453" spans="1:54" x14ac:dyDescent="0.25">
      <c r="A5453" s="1">
        <v>45200</v>
      </c>
      <c r="B5453">
        <v>497003</v>
      </c>
      <c r="C5453" t="s">
        <v>50305</v>
      </c>
      <c r="D5453">
        <v>5792</v>
      </c>
      <c r="E5453" t="s">
        <v>55402</v>
      </c>
      <c r="F5453" t="s">
        <v>50306</v>
      </c>
      <c r="I5453" t="s">
        <v>26616</v>
      </c>
      <c r="J5453" t="s">
        <v>26617</v>
      </c>
      <c r="K5453" t="s">
        <v>26618</v>
      </c>
      <c r="L5453" t="s">
        <v>50307</v>
      </c>
      <c r="M5453">
        <v>1215</v>
      </c>
      <c r="N5453">
        <v>22</v>
      </c>
      <c r="R5453" s="1">
        <v>40162</v>
      </c>
      <c r="S5453" t="s">
        <v>80</v>
      </c>
      <c r="T5453">
        <v>430</v>
      </c>
      <c r="U5453" t="s">
        <v>10190</v>
      </c>
      <c r="V5453" s="1">
        <v>38534</v>
      </c>
      <c r="W5453">
        <v>2</v>
      </c>
      <c r="X5453" t="s">
        <v>57</v>
      </c>
      <c r="Y5453">
        <v>1</v>
      </c>
      <c r="Z5453" t="s">
        <v>46545</v>
      </c>
      <c r="AA5453">
        <v>7</v>
      </c>
      <c r="AC5453">
        <v>121</v>
      </c>
      <c r="AD5453" t="s">
        <v>70</v>
      </c>
      <c r="AE5453">
        <v>1012</v>
      </c>
      <c r="AF5453" t="s">
        <v>71</v>
      </c>
      <c r="AG5453">
        <v>3</v>
      </c>
      <c r="AH5453" t="s">
        <v>81</v>
      </c>
      <c r="AI5453">
        <v>21</v>
      </c>
      <c r="AJ5453" t="s">
        <v>52613</v>
      </c>
      <c r="AK5453">
        <v>430</v>
      </c>
      <c r="AL5453" t="s">
        <v>10190</v>
      </c>
      <c r="AQ5453" t="s">
        <v>26619</v>
      </c>
      <c r="AR5453" t="s">
        <v>26620</v>
      </c>
      <c r="AS5453">
        <v>0</v>
      </c>
      <c r="AT5453" t="s">
        <v>61</v>
      </c>
      <c r="AU5453" t="s">
        <v>50308</v>
      </c>
      <c r="AZ5453" t="s">
        <v>62</v>
      </c>
      <c r="BA5453">
        <v>1083</v>
      </c>
      <c r="BB5453" t="s">
        <v>2861</v>
      </c>
    </row>
    <row r="5454" spans="1:54" x14ac:dyDescent="0.25">
      <c r="A5454" s="1">
        <v>45200</v>
      </c>
      <c r="B5454">
        <v>497004</v>
      </c>
      <c r="C5454" t="s">
        <v>26621</v>
      </c>
      <c r="D5454">
        <v>5863</v>
      </c>
      <c r="E5454" t="s">
        <v>26622</v>
      </c>
      <c r="F5454" t="s">
        <v>26623</v>
      </c>
      <c r="G5454">
        <v>29188645</v>
      </c>
      <c r="H5454">
        <v>1003320761</v>
      </c>
      <c r="I5454" t="s">
        <v>17940</v>
      </c>
      <c r="J5454" t="s">
        <v>26624</v>
      </c>
      <c r="K5454" t="s">
        <v>17941</v>
      </c>
      <c r="L5454" t="s">
        <v>26625</v>
      </c>
      <c r="M5454">
        <v>1281</v>
      </c>
      <c r="N5454">
        <v>16</v>
      </c>
      <c r="R5454" s="1">
        <v>44867</v>
      </c>
      <c r="S5454" t="s">
        <v>56</v>
      </c>
      <c r="T5454">
        <v>430</v>
      </c>
      <c r="U5454" t="s">
        <v>10190</v>
      </c>
      <c r="W5454">
        <v>2</v>
      </c>
      <c r="X5454" t="s">
        <v>57</v>
      </c>
      <c r="Y5454">
        <v>1</v>
      </c>
      <c r="Z5454" t="s">
        <v>46545</v>
      </c>
      <c r="AA5454">
        <v>6</v>
      </c>
      <c r="AC5454">
        <v>121</v>
      </c>
      <c r="AD5454" t="s">
        <v>70</v>
      </c>
      <c r="AE5454">
        <v>1012</v>
      </c>
      <c r="AF5454" t="s">
        <v>71</v>
      </c>
      <c r="AG5454">
        <v>1</v>
      </c>
      <c r="AH5454" t="s">
        <v>44482</v>
      </c>
      <c r="AI5454">
        <v>21</v>
      </c>
      <c r="AJ5454" t="s">
        <v>52613</v>
      </c>
      <c r="AK5454">
        <v>430</v>
      </c>
      <c r="AL5454" t="s">
        <v>10190</v>
      </c>
      <c r="AP5454">
        <v>497001</v>
      </c>
      <c r="AQ5454" t="s">
        <v>17943</v>
      </c>
      <c r="AR5454" t="s">
        <v>17944</v>
      </c>
      <c r="AS5454">
        <v>2</v>
      </c>
      <c r="AT5454" t="s">
        <v>1413</v>
      </c>
      <c r="AU5454" t="s">
        <v>3786</v>
      </c>
      <c r="AX5454">
        <v>55.320381709999999</v>
      </c>
      <c r="AY5454">
        <v>10.57086763</v>
      </c>
      <c r="AZ5454" t="s">
        <v>62</v>
      </c>
      <c r="BA5454">
        <v>1083</v>
      </c>
      <c r="BB5454" t="s">
        <v>2861</v>
      </c>
    </row>
    <row r="5455" spans="1:54" x14ac:dyDescent="0.25">
      <c r="A5455" s="1">
        <v>45200</v>
      </c>
      <c r="B5455">
        <v>497005</v>
      </c>
      <c r="C5455" t="s">
        <v>26626</v>
      </c>
      <c r="D5455">
        <v>5863</v>
      </c>
      <c r="E5455" t="s">
        <v>26622</v>
      </c>
      <c r="F5455" t="s">
        <v>26627</v>
      </c>
      <c r="G5455">
        <v>49951019</v>
      </c>
      <c r="H5455">
        <v>1001939904</v>
      </c>
      <c r="I5455" t="s">
        <v>50309</v>
      </c>
      <c r="J5455" t="s">
        <v>26628</v>
      </c>
      <c r="K5455" t="s">
        <v>26629</v>
      </c>
      <c r="L5455" t="s">
        <v>26630</v>
      </c>
      <c r="M5455">
        <v>869</v>
      </c>
      <c r="N5455">
        <v>42</v>
      </c>
      <c r="R5455" s="1">
        <v>43444</v>
      </c>
      <c r="S5455" t="s">
        <v>56</v>
      </c>
      <c r="W5455">
        <v>5</v>
      </c>
      <c r="X5455" t="s">
        <v>557</v>
      </c>
      <c r="Y5455">
        <v>1</v>
      </c>
      <c r="Z5455" t="s">
        <v>46545</v>
      </c>
      <c r="AA5455">
        <v>9</v>
      </c>
      <c r="AB5455">
        <v>185911</v>
      </c>
      <c r="AC5455">
        <v>121</v>
      </c>
      <c r="AD5455" t="s">
        <v>70</v>
      </c>
      <c r="AE5455">
        <v>1013</v>
      </c>
      <c r="AF5455" t="s">
        <v>558</v>
      </c>
      <c r="AG5455">
        <v>1</v>
      </c>
      <c r="AH5455" t="s">
        <v>44482</v>
      </c>
      <c r="AI5455">
        <v>21</v>
      </c>
      <c r="AJ5455" t="s">
        <v>52613</v>
      </c>
      <c r="AK5455">
        <v>430</v>
      </c>
      <c r="AL5455" t="s">
        <v>10190</v>
      </c>
      <c r="AQ5455" t="s">
        <v>26631</v>
      </c>
      <c r="AR5455" t="s">
        <v>26632</v>
      </c>
      <c r="AS5455">
        <v>0</v>
      </c>
      <c r="AT5455" t="s">
        <v>61</v>
      </c>
      <c r="AU5455" t="s">
        <v>26633</v>
      </c>
      <c r="AX5455">
        <v>55.31014253</v>
      </c>
      <c r="AY5455">
        <v>10.59021254</v>
      </c>
      <c r="AZ5455" t="s">
        <v>62</v>
      </c>
      <c r="BA5455">
        <v>1083</v>
      </c>
      <c r="BB5455" t="s">
        <v>2861</v>
      </c>
    </row>
    <row r="5456" spans="1:54" x14ac:dyDescent="0.25">
      <c r="A5456" s="1">
        <v>45200</v>
      </c>
      <c r="B5456">
        <v>497006</v>
      </c>
      <c r="C5456" t="s">
        <v>26634</v>
      </c>
      <c r="D5456">
        <v>5792</v>
      </c>
      <c r="E5456" t="s">
        <v>55402</v>
      </c>
      <c r="F5456" t="s">
        <v>26635</v>
      </c>
      <c r="G5456">
        <v>58817414</v>
      </c>
      <c r="H5456">
        <v>1002088314</v>
      </c>
      <c r="I5456" t="s">
        <v>26636</v>
      </c>
      <c r="J5456" t="s">
        <v>26637</v>
      </c>
      <c r="K5456" t="s">
        <v>26638</v>
      </c>
      <c r="L5456" t="s">
        <v>26639</v>
      </c>
      <c r="M5456">
        <v>697</v>
      </c>
      <c r="N5456">
        <v>2</v>
      </c>
      <c r="R5456" s="1">
        <v>43014</v>
      </c>
      <c r="S5456" t="s">
        <v>56</v>
      </c>
      <c r="W5456">
        <v>5</v>
      </c>
      <c r="X5456" t="s">
        <v>557</v>
      </c>
      <c r="Y5456">
        <v>1</v>
      </c>
      <c r="Z5456" t="s">
        <v>46545</v>
      </c>
      <c r="AA5456">
        <v>9</v>
      </c>
      <c r="AB5456">
        <v>187301</v>
      </c>
      <c r="AC5456">
        <v>121</v>
      </c>
      <c r="AD5456" t="s">
        <v>70</v>
      </c>
      <c r="AE5456">
        <v>1013</v>
      </c>
      <c r="AF5456" t="s">
        <v>558</v>
      </c>
      <c r="AG5456">
        <v>1</v>
      </c>
      <c r="AH5456" t="s">
        <v>44482</v>
      </c>
      <c r="AI5456">
        <v>21</v>
      </c>
      <c r="AJ5456" t="s">
        <v>52613</v>
      </c>
      <c r="AK5456">
        <v>430</v>
      </c>
      <c r="AL5456" t="s">
        <v>10190</v>
      </c>
      <c r="AQ5456" t="s">
        <v>26640</v>
      </c>
      <c r="AR5456" t="s">
        <v>26641</v>
      </c>
      <c r="AS5456">
        <v>0</v>
      </c>
      <c r="AT5456" t="s">
        <v>61</v>
      </c>
      <c r="AU5456" t="s">
        <v>26642</v>
      </c>
      <c r="AX5456">
        <v>55.303163660000003</v>
      </c>
      <c r="AY5456">
        <v>10.38927279</v>
      </c>
      <c r="AZ5456" t="s">
        <v>62</v>
      </c>
      <c r="BA5456">
        <v>1083</v>
      </c>
      <c r="BB5456" t="s">
        <v>2861</v>
      </c>
    </row>
    <row r="5457" spans="1:54" x14ac:dyDescent="0.25">
      <c r="A5457" s="1">
        <v>45200</v>
      </c>
      <c r="B5457">
        <v>497007</v>
      </c>
      <c r="C5457" t="s">
        <v>53756</v>
      </c>
      <c r="D5457">
        <v>5792</v>
      </c>
      <c r="E5457" t="s">
        <v>55402</v>
      </c>
      <c r="F5457" t="s">
        <v>53757</v>
      </c>
      <c r="G5457">
        <v>58842117</v>
      </c>
      <c r="H5457">
        <v>1002088788</v>
      </c>
      <c r="I5457" t="s">
        <v>26643</v>
      </c>
      <c r="J5457" t="s">
        <v>26644</v>
      </c>
      <c r="K5457" t="s">
        <v>26645</v>
      </c>
      <c r="L5457" t="s">
        <v>53758</v>
      </c>
      <c r="M5457">
        <v>1578</v>
      </c>
      <c r="N5457">
        <v>19</v>
      </c>
      <c r="R5457" s="1">
        <v>45072</v>
      </c>
      <c r="S5457" t="s">
        <v>673</v>
      </c>
      <c r="W5457">
        <v>5</v>
      </c>
      <c r="X5457" t="s">
        <v>557</v>
      </c>
      <c r="Y5457">
        <v>1</v>
      </c>
      <c r="Z5457" t="s">
        <v>46545</v>
      </c>
      <c r="AA5457">
        <v>9</v>
      </c>
      <c r="AB5457">
        <v>185805</v>
      </c>
      <c r="AC5457">
        <v>121</v>
      </c>
      <c r="AD5457" t="s">
        <v>70</v>
      </c>
      <c r="AE5457">
        <v>1013</v>
      </c>
      <c r="AF5457" t="s">
        <v>558</v>
      </c>
      <c r="AG5457">
        <v>1</v>
      </c>
      <c r="AH5457" t="s">
        <v>44482</v>
      </c>
      <c r="AI5457">
        <v>21</v>
      </c>
      <c r="AJ5457" t="s">
        <v>52613</v>
      </c>
      <c r="AK5457">
        <v>430</v>
      </c>
      <c r="AL5457" t="s">
        <v>10190</v>
      </c>
      <c r="AQ5457" t="s">
        <v>26646</v>
      </c>
      <c r="AR5457" t="s">
        <v>26647</v>
      </c>
      <c r="AS5457">
        <v>0</v>
      </c>
      <c r="AT5457" t="s">
        <v>61</v>
      </c>
      <c r="AU5457" t="s">
        <v>53759</v>
      </c>
      <c r="AX5457">
        <v>55.309316719999998</v>
      </c>
      <c r="AY5457">
        <v>10.49915594</v>
      </c>
      <c r="AZ5457" t="s">
        <v>62</v>
      </c>
      <c r="BA5457">
        <v>1083</v>
      </c>
      <c r="BB5457" t="s">
        <v>2861</v>
      </c>
    </row>
    <row r="5458" spans="1:54" x14ac:dyDescent="0.25">
      <c r="A5458" s="1">
        <v>45200</v>
      </c>
      <c r="B5458">
        <v>497008</v>
      </c>
      <c r="C5458" t="s">
        <v>54505</v>
      </c>
      <c r="D5458">
        <v>5792</v>
      </c>
      <c r="E5458" t="s">
        <v>55402</v>
      </c>
      <c r="F5458" t="s">
        <v>54506</v>
      </c>
      <c r="G5458">
        <v>78000619</v>
      </c>
      <c r="H5458">
        <v>1002536182</v>
      </c>
      <c r="I5458" t="s">
        <v>26648</v>
      </c>
      <c r="K5458" t="s">
        <v>26649</v>
      </c>
      <c r="L5458" t="s">
        <v>26650</v>
      </c>
      <c r="M5458">
        <v>434</v>
      </c>
      <c r="N5458">
        <v>56</v>
      </c>
      <c r="R5458" s="1">
        <v>44630</v>
      </c>
      <c r="S5458" t="s">
        <v>56</v>
      </c>
      <c r="T5458">
        <v>430</v>
      </c>
      <c r="U5458" t="s">
        <v>10190</v>
      </c>
      <c r="W5458">
        <v>6</v>
      </c>
      <c r="X5458" t="s">
        <v>1289</v>
      </c>
      <c r="Y5458">
        <v>1</v>
      </c>
      <c r="Z5458" t="s">
        <v>46545</v>
      </c>
      <c r="AA5458">
        <v>10</v>
      </c>
      <c r="AB5458">
        <v>200108</v>
      </c>
      <c r="AC5458">
        <v>129</v>
      </c>
      <c r="AD5458" t="s">
        <v>2405</v>
      </c>
      <c r="AE5458">
        <v>1016</v>
      </c>
      <c r="AF5458" t="s">
        <v>2405</v>
      </c>
      <c r="AG5458">
        <v>1</v>
      </c>
      <c r="AH5458" t="s">
        <v>44482</v>
      </c>
      <c r="AI5458">
        <v>29</v>
      </c>
      <c r="AJ5458" t="s">
        <v>2525</v>
      </c>
      <c r="AK5458">
        <v>430</v>
      </c>
      <c r="AL5458" t="s">
        <v>10190</v>
      </c>
      <c r="AQ5458" t="s">
        <v>26651</v>
      </c>
      <c r="AR5458" t="s">
        <v>26652</v>
      </c>
      <c r="AS5458">
        <v>0</v>
      </c>
      <c r="AT5458" t="s">
        <v>61</v>
      </c>
      <c r="AU5458" t="s">
        <v>26653</v>
      </c>
      <c r="AX5458">
        <v>55.298003999999999</v>
      </c>
      <c r="AY5458">
        <v>10.46955575</v>
      </c>
      <c r="AZ5458" t="s">
        <v>62</v>
      </c>
      <c r="BA5458">
        <v>1083</v>
      </c>
      <c r="BB5458" t="s">
        <v>2861</v>
      </c>
    </row>
    <row r="5459" spans="1:54" x14ac:dyDescent="0.25">
      <c r="A5459" s="1">
        <v>45200</v>
      </c>
      <c r="B5459">
        <v>497210</v>
      </c>
      <c r="C5459" t="s">
        <v>55448</v>
      </c>
      <c r="D5459">
        <v>5792</v>
      </c>
      <c r="E5459" t="s">
        <v>55402</v>
      </c>
      <c r="F5459" t="s">
        <v>55449</v>
      </c>
      <c r="G5459">
        <v>29188645</v>
      </c>
      <c r="H5459">
        <v>1003320694</v>
      </c>
      <c r="I5459" t="s">
        <v>26654</v>
      </c>
      <c r="K5459" t="s">
        <v>23386</v>
      </c>
      <c r="L5459" t="s">
        <v>17942</v>
      </c>
      <c r="M5459">
        <v>1081</v>
      </c>
      <c r="N5459">
        <v>54</v>
      </c>
      <c r="R5459" s="1">
        <v>40162</v>
      </c>
      <c r="S5459" t="s">
        <v>80</v>
      </c>
      <c r="T5459">
        <v>430</v>
      </c>
      <c r="U5459" t="s">
        <v>10190</v>
      </c>
      <c r="V5459" s="1">
        <v>39295</v>
      </c>
      <c r="W5459">
        <v>2</v>
      </c>
      <c r="X5459" t="s">
        <v>57</v>
      </c>
      <c r="Y5459">
        <v>1</v>
      </c>
      <c r="Z5459" t="s">
        <v>46545</v>
      </c>
      <c r="AA5459">
        <v>10</v>
      </c>
      <c r="AB5459">
        <v>196604</v>
      </c>
      <c r="AC5459">
        <v>125</v>
      </c>
      <c r="AD5459" t="s">
        <v>1344</v>
      </c>
      <c r="AE5459">
        <v>1014</v>
      </c>
      <c r="AF5459" t="s">
        <v>1352</v>
      </c>
      <c r="AG5459">
        <v>3</v>
      </c>
      <c r="AH5459" t="s">
        <v>81</v>
      </c>
      <c r="AI5459">
        <v>24</v>
      </c>
      <c r="AJ5459" t="s">
        <v>1344</v>
      </c>
      <c r="AK5459">
        <v>430</v>
      </c>
      <c r="AL5459" t="s">
        <v>10190</v>
      </c>
      <c r="AM5459">
        <v>2</v>
      </c>
      <c r="AN5459" t="s">
        <v>119</v>
      </c>
      <c r="AO5459">
        <v>430210</v>
      </c>
      <c r="AP5459">
        <v>430210</v>
      </c>
      <c r="AQ5459" t="s">
        <v>23387</v>
      </c>
      <c r="AR5459" t="s">
        <v>26655</v>
      </c>
      <c r="AS5459">
        <v>2</v>
      </c>
      <c r="AT5459" t="s">
        <v>1413</v>
      </c>
      <c r="AU5459" t="s">
        <v>17945</v>
      </c>
      <c r="AX5459">
        <v>55.3056811463901</v>
      </c>
      <c r="AY5459">
        <v>10.4736823351803</v>
      </c>
      <c r="AZ5459" t="s">
        <v>62</v>
      </c>
      <c r="BA5459">
        <v>1083</v>
      </c>
      <c r="BB5459" t="s">
        <v>2861</v>
      </c>
    </row>
    <row r="5460" spans="1:54" x14ac:dyDescent="0.25">
      <c r="A5460" s="1">
        <v>45200</v>
      </c>
      <c r="B5460">
        <v>497247</v>
      </c>
      <c r="C5460" t="s">
        <v>53760</v>
      </c>
      <c r="D5460">
        <v>5792</v>
      </c>
      <c r="E5460" t="s">
        <v>55402</v>
      </c>
      <c r="F5460" t="s">
        <v>53761</v>
      </c>
      <c r="G5460">
        <v>53383211</v>
      </c>
      <c r="H5460">
        <v>1003394022</v>
      </c>
      <c r="I5460" t="s">
        <v>26656</v>
      </c>
      <c r="J5460" t="s">
        <v>26657</v>
      </c>
      <c r="K5460" t="s">
        <v>26658</v>
      </c>
      <c r="L5460" t="s">
        <v>50310</v>
      </c>
      <c r="M5460">
        <v>1523</v>
      </c>
      <c r="N5460">
        <v>27</v>
      </c>
      <c r="R5460" s="1">
        <v>45180</v>
      </c>
      <c r="S5460" t="s">
        <v>1367</v>
      </c>
      <c r="W5460">
        <v>1</v>
      </c>
      <c r="X5460" t="s">
        <v>760</v>
      </c>
      <c r="Y5460">
        <v>1</v>
      </c>
      <c r="Z5460" t="s">
        <v>46545</v>
      </c>
      <c r="AB5460">
        <v>200209</v>
      </c>
      <c r="AC5460">
        <v>137</v>
      </c>
      <c r="AD5460" t="s">
        <v>1410</v>
      </c>
      <c r="AE5460">
        <v>1053</v>
      </c>
      <c r="AF5460" t="s">
        <v>1410</v>
      </c>
      <c r="AG5460">
        <v>1</v>
      </c>
      <c r="AH5460" t="s">
        <v>44482</v>
      </c>
      <c r="AI5460">
        <v>30</v>
      </c>
      <c r="AJ5460" t="s">
        <v>1402</v>
      </c>
      <c r="AK5460">
        <v>430</v>
      </c>
      <c r="AL5460" t="s">
        <v>10190</v>
      </c>
      <c r="AQ5460" t="s">
        <v>26659</v>
      </c>
      <c r="AR5460" t="s">
        <v>1438</v>
      </c>
      <c r="AS5460">
        <v>0</v>
      </c>
      <c r="AT5460" t="s">
        <v>61</v>
      </c>
      <c r="AU5460" t="s">
        <v>47864</v>
      </c>
      <c r="AX5460">
        <v>55.289865229999997</v>
      </c>
      <c r="AY5460">
        <v>10.36700475</v>
      </c>
      <c r="AZ5460" t="s">
        <v>62</v>
      </c>
      <c r="BA5460">
        <v>1083</v>
      </c>
      <c r="BB5460" t="s">
        <v>2861</v>
      </c>
    </row>
    <row r="5461" spans="1:54" x14ac:dyDescent="0.25">
      <c r="A5461" s="1">
        <v>45200</v>
      </c>
      <c r="B5461">
        <v>497300</v>
      </c>
      <c r="C5461" t="s">
        <v>26660</v>
      </c>
      <c r="D5461">
        <v>5792</v>
      </c>
      <c r="E5461" t="s">
        <v>55402</v>
      </c>
      <c r="F5461" t="s">
        <v>53762</v>
      </c>
      <c r="G5461">
        <v>58842117</v>
      </c>
      <c r="H5461">
        <v>1002088788</v>
      </c>
      <c r="I5461" t="s">
        <v>26643</v>
      </c>
      <c r="J5461" t="s">
        <v>26644</v>
      </c>
      <c r="K5461" t="s">
        <v>26645</v>
      </c>
      <c r="L5461" t="s">
        <v>53758</v>
      </c>
      <c r="M5461">
        <v>1578</v>
      </c>
      <c r="N5461">
        <v>19</v>
      </c>
      <c r="R5461" s="1">
        <v>45072</v>
      </c>
      <c r="S5461" t="s">
        <v>673</v>
      </c>
      <c r="W5461">
        <v>5</v>
      </c>
      <c r="X5461" t="s">
        <v>557</v>
      </c>
      <c r="Y5461">
        <v>1</v>
      </c>
      <c r="Z5461" t="s">
        <v>46545</v>
      </c>
      <c r="AB5461">
        <v>193411</v>
      </c>
      <c r="AC5461">
        <v>123</v>
      </c>
      <c r="AD5461" t="s">
        <v>1507</v>
      </c>
      <c r="AE5461">
        <v>1011</v>
      </c>
      <c r="AF5461" t="s">
        <v>1507</v>
      </c>
      <c r="AG5461">
        <v>1</v>
      </c>
      <c r="AH5461" t="s">
        <v>44482</v>
      </c>
      <c r="AI5461">
        <v>80</v>
      </c>
      <c r="AJ5461" t="s">
        <v>1507</v>
      </c>
      <c r="AK5461">
        <v>430</v>
      </c>
      <c r="AL5461" t="s">
        <v>10190</v>
      </c>
      <c r="AQ5461" t="s">
        <v>26646</v>
      </c>
      <c r="AR5461" t="s">
        <v>26661</v>
      </c>
      <c r="AS5461">
        <v>0</v>
      </c>
      <c r="AT5461" t="s">
        <v>61</v>
      </c>
      <c r="AU5461" t="s">
        <v>53759</v>
      </c>
      <c r="AX5461">
        <v>55.309316719999998</v>
      </c>
      <c r="AY5461">
        <v>10.49915594</v>
      </c>
      <c r="AZ5461" t="s">
        <v>62</v>
      </c>
      <c r="BA5461">
        <v>1083</v>
      </c>
      <c r="BB5461" t="s">
        <v>2861</v>
      </c>
    </row>
    <row r="5462" spans="1:54" x14ac:dyDescent="0.25">
      <c r="A5462" s="1">
        <v>45200</v>
      </c>
      <c r="B5462">
        <v>499001</v>
      </c>
      <c r="C5462" t="s">
        <v>26662</v>
      </c>
      <c r="D5462">
        <v>5560</v>
      </c>
      <c r="E5462" t="s">
        <v>23130</v>
      </c>
      <c r="F5462" t="s">
        <v>26663</v>
      </c>
      <c r="I5462" t="s">
        <v>26664</v>
      </c>
      <c r="K5462" t="s">
        <v>26665</v>
      </c>
      <c r="L5462" t="s">
        <v>26666</v>
      </c>
      <c r="M5462">
        <v>748</v>
      </c>
      <c r="N5462">
        <v>59</v>
      </c>
      <c r="R5462" s="1">
        <v>40162</v>
      </c>
      <c r="S5462" t="s">
        <v>80</v>
      </c>
      <c r="T5462">
        <v>420</v>
      </c>
      <c r="U5462" t="s">
        <v>11662</v>
      </c>
      <c r="V5462" s="1">
        <v>34151</v>
      </c>
      <c r="W5462">
        <v>2</v>
      </c>
      <c r="X5462" t="s">
        <v>57</v>
      </c>
      <c r="Y5462">
        <v>1</v>
      </c>
      <c r="Z5462" t="s">
        <v>46545</v>
      </c>
      <c r="AA5462">
        <v>6</v>
      </c>
      <c r="AC5462">
        <v>121</v>
      </c>
      <c r="AD5462" t="s">
        <v>70</v>
      </c>
      <c r="AE5462">
        <v>1012</v>
      </c>
      <c r="AF5462" t="s">
        <v>71</v>
      </c>
      <c r="AG5462">
        <v>3</v>
      </c>
      <c r="AH5462" t="s">
        <v>81</v>
      </c>
      <c r="AI5462">
        <v>22</v>
      </c>
      <c r="AJ5462" t="s">
        <v>52628</v>
      </c>
      <c r="AK5462">
        <v>420</v>
      </c>
      <c r="AL5462" t="s">
        <v>11662</v>
      </c>
      <c r="AS5462">
        <v>0</v>
      </c>
      <c r="AT5462" t="s">
        <v>61</v>
      </c>
      <c r="AU5462" t="s">
        <v>26667</v>
      </c>
      <c r="AX5462">
        <v>55.363115247519197</v>
      </c>
      <c r="AY5462">
        <v>9.9883032494409392</v>
      </c>
      <c r="AZ5462" t="s">
        <v>62</v>
      </c>
      <c r="BA5462">
        <v>1083</v>
      </c>
      <c r="BB5462" t="s">
        <v>2861</v>
      </c>
    </row>
    <row r="5463" spans="1:54" x14ac:dyDescent="0.25">
      <c r="A5463" s="1">
        <v>45200</v>
      </c>
      <c r="B5463">
        <v>499002</v>
      </c>
      <c r="C5463" t="s">
        <v>26668</v>
      </c>
      <c r="D5463">
        <v>5560</v>
      </c>
      <c r="E5463" t="s">
        <v>23130</v>
      </c>
      <c r="F5463" t="s">
        <v>26669</v>
      </c>
      <c r="I5463" t="s">
        <v>26670</v>
      </c>
      <c r="K5463" t="s">
        <v>26671</v>
      </c>
      <c r="L5463" t="s">
        <v>26672</v>
      </c>
      <c r="M5463">
        <v>1253</v>
      </c>
      <c r="N5463">
        <v>20</v>
      </c>
      <c r="R5463" s="1">
        <v>40162</v>
      </c>
      <c r="S5463" t="s">
        <v>80</v>
      </c>
      <c r="T5463">
        <v>420</v>
      </c>
      <c r="U5463" t="s">
        <v>11662</v>
      </c>
      <c r="V5463" s="1">
        <v>34151</v>
      </c>
      <c r="W5463">
        <v>2</v>
      </c>
      <c r="X5463" t="s">
        <v>57</v>
      </c>
      <c r="Y5463">
        <v>1</v>
      </c>
      <c r="Z5463" t="s">
        <v>46545</v>
      </c>
      <c r="AA5463">
        <v>6</v>
      </c>
      <c r="AC5463">
        <v>121</v>
      </c>
      <c r="AD5463" t="s">
        <v>70</v>
      </c>
      <c r="AE5463">
        <v>1012</v>
      </c>
      <c r="AF5463" t="s">
        <v>71</v>
      </c>
      <c r="AG5463">
        <v>3</v>
      </c>
      <c r="AH5463" t="s">
        <v>81</v>
      </c>
      <c r="AI5463">
        <v>22</v>
      </c>
      <c r="AJ5463" t="s">
        <v>52628</v>
      </c>
      <c r="AK5463">
        <v>420</v>
      </c>
      <c r="AL5463" t="s">
        <v>11662</v>
      </c>
      <c r="AS5463">
        <v>0</v>
      </c>
      <c r="AT5463" t="s">
        <v>61</v>
      </c>
      <c r="AU5463" t="s">
        <v>26673</v>
      </c>
      <c r="AX5463">
        <v>55.342764195588103</v>
      </c>
      <c r="AY5463">
        <v>10.0961090808731</v>
      </c>
      <c r="AZ5463" t="s">
        <v>62</v>
      </c>
      <c r="BA5463">
        <v>1083</v>
      </c>
      <c r="BB5463" t="s">
        <v>2861</v>
      </c>
    </row>
    <row r="5464" spans="1:54" x14ac:dyDescent="0.25">
      <c r="A5464" s="1">
        <v>45200</v>
      </c>
      <c r="B5464">
        <v>499003</v>
      </c>
      <c r="C5464" t="s">
        <v>50311</v>
      </c>
      <c r="D5464">
        <v>5560</v>
      </c>
      <c r="E5464" t="s">
        <v>23130</v>
      </c>
      <c r="F5464" t="s">
        <v>50312</v>
      </c>
      <c r="I5464" t="s">
        <v>26674</v>
      </c>
      <c r="K5464" t="s">
        <v>26675</v>
      </c>
      <c r="L5464" t="s">
        <v>24214</v>
      </c>
      <c r="M5464">
        <v>477</v>
      </c>
      <c r="N5464">
        <v>14</v>
      </c>
      <c r="R5464" s="1">
        <v>40162</v>
      </c>
      <c r="S5464" t="s">
        <v>80</v>
      </c>
      <c r="T5464">
        <v>420</v>
      </c>
      <c r="U5464" t="s">
        <v>11662</v>
      </c>
      <c r="V5464" s="1">
        <v>37834</v>
      </c>
      <c r="W5464">
        <v>2</v>
      </c>
      <c r="X5464" t="s">
        <v>57</v>
      </c>
      <c r="Y5464">
        <v>1</v>
      </c>
      <c r="Z5464" t="s">
        <v>46545</v>
      </c>
      <c r="AA5464">
        <v>6</v>
      </c>
      <c r="AC5464">
        <v>121</v>
      </c>
      <c r="AD5464" t="s">
        <v>70</v>
      </c>
      <c r="AE5464">
        <v>1012</v>
      </c>
      <c r="AF5464" t="s">
        <v>71</v>
      </c>
      <c r="AG5464">
        <v>3</v>
      </c>
      <c r="AH5464" t="s">
        <v>81</v>
      </c>
      <c r="AI5464">
        <v>22</v>
      </c>
      <c r="AJ5464" t="s">
        <v>52628</v>
      </c>
      <c r="AK5464">
        <v>420</v>
      </c>
      <c r="AL5464" t="s">
        <v>11662</v>
      </c>
      <c r="AQ5464" t="s">
        <v>26676</v>
      </c>
      <c r="AS5464">
        <v>0</v>
      </c>
      <c r="AT5464" t="s">
        <v>61</v>
      </c>
      <c r="AU5464" t="s">
        <v>23542</v>
      </c>
      <c r="AX5464">
        <v>55.415547160896999</v>
      </c>
      <c r="AY5464">
        <v>10.042961611345399</v>
      </c>
      <c r="AZ5464" t="s">
        <v>62</v>
      </c>
      <c r="BA5464">
        <v>1083</v>
      </c>
      <c r="BB5464" t="s">
        <v>2861</v>
      </c>
    </row>
    <row r="5465" spans="1:54" x14ac:dyDescent="0.25">
      <c r="A5465" s="1">
        <v>45200</v>
      </c>
      <c r="B5465">
        <v>499004</v>
      </c>
      <c r="C5465" t="s">
        <v>26677</v>
      </c>
      <c r="D5465">
        <v>5560</v>
      </c>
      <c r="E5465" t="s">
        <v>23130</v>
      </c>
      <c r="F5465" t="s">
        <v>26678</v>
      </c>
      <c r="G5465">
        <v>29189692</v>
      </c>
      <c r="H5465">
        <v>1003320852</v>
      </c>
      <c r="I5465" t="s">
        <v>26679</v>
      </c>
      <c r="K5465" t="s">
        <v>26680</v>
      </c>
      <c r="L5465" t="s">
        <v>50313</v>
      </c>
      <c r="M5465">
        <v>1112</v>
      </c>
      <c r="N5465">
        <v>31</v>
      </c>
      <c r="R5465" s="1">
        <v>44298</v>
      </c>
      <c r="S5465" t="s">
        <v>56</v>
      </c>
      <c r="T5465">
        <v>420</v>
      </c>
      <c r="U5465" t="s">
        <v>11662</v>
      </c>
      <c r="W5465">
        <v>2</v>
      </c>
      <c r="X5465" t="s">
        <v>57</v>
      </c>
      <c r="Y5465">
        <v>1</v>
      </c>
      <c r="Z5465" t="s">
        <v>46545</v>
      </c>
      <c r="AA5465">
        <v>10</v>
      </c>
      <c r="AC5465">
        <v>121</v>
      </c>
      <c r="AD5465" t="s">
        <v>70</v>
      </c>
      <c r="AE5465">
        <v>1012</v>
      </c>
      <c r="AF5465" t="s">
        <v>71</v>
      </c>
      <c r="AG5465">
        <v>1</v>
      </c>
      <c r="AH5465" t="s">
        <v>44482</v>
      </c>
      <c r="AI5465">
        <v>21</v>
      </c>
      <c r="AJ5465" t="s">
        <v>52613</v>
      </c>
      <c r="AK5465">
        <v>420</v>
      </c>
      <c r="AL5465" t="s">
        <v>11662</v>
      </c>
      <c r="AQ5465" t="s">
        <v>26681</v>
      </c>
      <c r="AR5465" t="s">
        <v>26682</v>
      </c>
      <c r="AS5465">
        <v>0</v>
      </c>
      <c r="AT5465" t="s">
        <v>61</v>
      </c>
      <c r="AU5465" t="s">
        <v>49432</v>
      </c>
      <c r="AX5465">
        <v>55.374472799999999</v>
      </c>
      <c r="AY5465">
        <v>10.046281370000001</v>
      </c>
      <c r="AZ5465" t="s">
        <v>62</v>
      </c>
      <c r="BA5465">
        <v>1083</v>
      </c>
      <c r="BB5465" t="s">
        <v>2861</v>
      </c>
    </row>
    <row r="5466" spans="1:54" x14ac:dyDescent="0.25">
      <c r="A5466" s="1">
        <v>45200</v>
      </c>
      <c r="B5466">
        <v>499005</v>
      </c>
      <c r="C5466" t="s">
        <v>50314</v>
      </c>
      <c r="D5466">
        <v>5560</v>
      </c>
      <c r="E5466" t="s">
        <v>23130</v>
      </c>
      <c r="F5466" t="s">
        <v>50315</v>
      </c>
      <c r="G5466">
        <v>16732079</v>
      </c>
      <c r="H5466">
        <v>1001151515</v>
      </c>
      <c r="I5466" t="s">
        <v>26683</v>
      </c>
      <c r="K5466" t="s">
        <v>26671</v>
      </c>
      <c r="L5466" t="s">
        <v>26672</v>
      </c>
      <c r="M5466">
        <v>1253</v>
      </c>
      <c r="N5466">
        <v>20</v>
      </c>
      <c r="R5466" s="1">
        <v>43784</v>
      </c>
      <c r="S5466" t="s">
        <v>56</v>
      </c>
      <c r="W5466">
        <v>5</v>
      </c>
      <c r="X5466" t="s">
        <v>557</v>
      </c>
      <c r="Y5466">
        <v>1</v>
      </c>
      <c r="Z5466" t="s">
        <v>46545</v>
      </c>
      <c r="AA5466">
        <v>9</v>
      </c>
      <c r="AB5466">
        <v>199308</v>
      </c>
      <c r="AC5466">
        <v>121</v>
      </c>
      <c r="AD5466" t="s">
        <v>70</v>
      </c>
      <c r="AE5466">
        <v>1013</v>
      </c>
      <c r="AF5466" t="s">
        <v>558</v>
      </c>
      <c r="AG5466">
        <v>1</v>
      </c>
      <c r="AH5466" t="s">
        <v>44482</v>
      </c>
      <c r="AI5466">
        <v>22</v>
      </c>
      <c r="AJ5466" t="s">
        <v>52628</v>
      </c>
      <c r="AK5466">
        <v>420</v>
      </c>
      <c r="AL5466" t="s">
        <v>11662</v>
      </c>
      <c r="AQ5466" t="s">
        <v>26684</v>
      </c>
      <c r="AR5466" t="s">
        <v>26685</v>
      </c>
      <c r="AS5466">
        <v>0</v>
      </c>
      <c r="AT5466" t="s">
        <v>61</v>
      </c>
      <c r="AU5466" t="s">
        <v>26673</v>
      </c>
      <c r="AX5466">
        <v>55.342764119999998</v>
      </c>
      <c r="AY5466">
        <v>10.096108940000001</v>
      </c>
      <c r="AZ5466" t="s">
        <v>62</v>
      </c>
      <c r="BA5466">
        <v>1083</v>
      </c>
      <c r="BB5466" t="s">
        <v>2861</v>
      </c>
    </row>
    <row r="5467" spans="1:54" x14ac:dyDescent="0.25">
      <c r="A5467" s="1">
        <v>45200</v>
      </c>
      <c r="B5467">
        <v>499006</v>
      </c>
      <c r="C5467" t="s">
        <v>26686</v>
      </c>
      <c r="D5467">
        <v>5560</v>
      </c>
      <c r="E5467" t="s">
        <v>23130</v>
      </c>
      <c r="F5467" t="s">
        <v>53763</v>
      </c>
      <c r="G5467">
        <v>29190909</v>
      </c>
      <c r="H5467">
        <v>1009054959</v>
      </c>
      <c r="I5467" t="s">
        <v>26687</v>
      </c>
      <c r="K5467" t="s">
        <v>26688</v>
      </c>
      <c r="L5467" t="s">
        <v>26689</v>
      </c>
      <c r="M5467">
        <v>1252</v>
      </c>
      <c r="N5467">
        <v>30</v>
      </c>
      <c r="R5467" s="1">
        <v>41654</v>
      </c>
      <c r="S5467" t="s">
        <v>56</v>
      </c>
      <c r="T5467">
        <v>1083</v>
      </c>
      <c r="U5467" t="s">
        <v>2861</v>
      </c>
      <c r="V5467" s="1">
        <v>41640</v>
      </c>
      <c r="W5467">
        <v>7</v>
      </c>
      <c r="X5467" t="s">
        <v>2845</v>
      </c>
      <c r="Y5467">
        <v>1</v>
      </c>
      <c r="Z5467" t="s">
        <v>46545</v>
      </c>
      <c r="AA5467">
        <v>10</v>
      </c>
      <c r="AB5467">
        <v>200206</v>
      </c>
      <c r="AC5467">
        <v>129</v>
      </c>
      <c r="AD5467" t="s">
        <v>2405</v>
      </c>
      <c r="AE5467">
        <v>1016</v>
      </c>
      <c r="AF5467" t="s">
        <v>2405</v>
      </c>
      <c r="AG5467">
        <v>3</v>
      </c>
      <c r="AH5467" t="s">
        <v>81</v>
      </c>
      <c r="AI5467">
        <v>23</v>
      </c>
      <c r="AJ5467" t="s">
        <v>692</v>
      </c>
      <c r="AK5467">
        <v>420</v>
      </c>
      <c r="AL5467" t="s">
        <v>11662</v>
      </c>
      <c r="AQ5467" t="s">
        <v>26690</v>
      </c>
      <c r="AS5467">
        <v>0</v>
      </c>
      <c r="AT5467" t="s">
        <v>61</v>
      </c>
      <c r="AU5467" t="s">
        <v>26691</v>
      </c>
      <c r="AX5467">
        <v>55.349778699097598</v>
      </c>
      <c r="AY5467">
        <v>10.083128174254201</v>
      </c>
      <c r="AZ5467" t="s">
        <v>62</v>
      </c>
      <c r="BA5467">
        <v>1083</v>
      </c>
      <c r="BB5467" t="s">
        <v>2861</v>
      </c>
    </row>
    <row r="5468" spans="1:54" x14ac:dyDescent="0.25">
      <c r="A5468" s="1">
        <v>45200</v>
      </c>
      <c r="B5468">
        <v>499210</v>
      </c>
      <c r="C5468" t="s">
        <v>55450</v>
      </c>
      <c r="D5468">
        <v>5560</v>
      </c>
      <c r="E5468" t="s">
        <v>23130</v>
      </c>
      <c r="F5468" t="s">
        <v>26692</v>
      </c>
      <c r="G5468">
        <v>29189692</v>
      </c>
      <c r="H5468">
        <v>1004191654</v>
      </c>
      <c r="I5468" t="s">
        <v>50316</v>
      </c>
      <c r="K5468" t="s">
        <v>26693</v>
      </c>
      <c r="L5468" t="s">
        <v>50313</v>
      </c>
      <c r="M5468">
        <v>1112</v>
      </c>
      <c r="N5468">
        <v>31</v>
      </c>
      <c r="R5468" s="1">
        <v>40473</v>
      </c>
      <c r="S5468" t="s">
        <v>56</v>
      </c>
      <c r="T5468">
        <v>420</v>
      </c>
      <c r="U5468" t="s">
        <v>11662</v>
      </c>
      <c r="V5468" s="1">
        <v>40391</v>
      </c>
      <c r="W5468">
        <v>2</v>
      </c>
      <c r="X5468" t="s">
        <v>57</v>
      </c>
      <c r="Y5468">
        <v>1</v>
      </c>
      <c r="Z5468" t="s">
        <v>46545</v>
      </c>
      <c r="AB5468">
        <v>197108</v>
      </c>
      <c r="AC5468">
        <v>125</v>
      </c>
      <c r="AD5468" t="s">
        <v>1344</v>
      </c>
      <c r="AE5468">
        <v>1014</v>
      </c>
      <c r="AF5468" t="s">
        <v>1352</v>
      </c>
      <c r="AG5468">
        <v>3</v>
      </c>
      <c r="AH5468" t="s">
        <v>81</v>
      </c>
      <c r="AI5468">
        <v>24</v>
      </c>
      <c r="AJ5468" t="s">
        <v>1344</v>
      </c>
      <c r="AK5468">
        <v>420</v>
      </c>
      <c r="AL5468" t="s">
        <v>11662</v>
      </c>
      <c r="AM5468">
        <v>2</v>
      </c>
      <c r="AN5468" t="s">
        <v>119</v>
      </c>
      <c r="AO5468">
        <v>420100</v>
      </c>
      <c r="AQ5468" t="s">
        <v>26694</v>
      </c>
      <c r="AR5468" t="s">
        <v>26387</v>
      </c>
      <c r="AS5468">
        <v>0</v>
      </c>
      <c r="AT5468" t="s">
        <v>61</v>
      </c>
      <c r="AU5468" t="s">
        <v>49432</v>
      </c>
      <c r="AX5468">
        <v>55.374472880287499</v>
      </c>
      <c r="AY5468">
        <v>10.0462814476662</v>
      </c>
      <c r="AZ5468" t="s">
        <v>62</v>
      </c>
      <c r="BA5468">
        <v>1083</v>
      </c>
      <c r="BB5468" t="s">
        <v>2861</v>
      </c>
    </row>
    <row r="5469" spans="1:54" x14ac:dyDescent="0.25">
      <c r="A5469" s="1">
        <v>45200</v>
      </c>
      <c r="B5469">
        <v>500200</v>
      </c>
      <c r="D5469">
        <v>6200</v>
      </c>
      <c r="E5469" t="s">
        <v>11864</v>
      </c>
      <c r="F5469" t="s">
        <v>53764</v>
      </c>
      <c r="G5469">
        <v>66751317</v>
      </c>
      <c r="I5469" t="s">
        <v>26695</v>
      </c>
      <c r="J5469" t="s">
        <v>26696</v>
      </c>
      <c r="K5469" t="s">
        <v>26697</v>
      </c>
      <c r="L5469" t="s">
        <v>45363</v>
      </c>
      <c r="M5469">
        <v>1506</v>
      </c>
      <c r="N5469">
        <v>2</v>
      </c>
      <c r="R5469" s="1">
        <v>40162</v>
      </c>
      <c r="S5469" t="s">
        <v>80</v>
      </c>
      <c r="T5469">
        <v>580</v>
      </c>
      <c r="U5469" t="s">
        <v>11275</v>
      </c>
      <c r="V5469" s="1">
        <v>39083</v>
      </c>
      <c r="W5469">
        <v>3</v>
      </c>
      <c r="X5469" t="s">
        <v>3496</v>
      </c>
      <c r="Y5469">
        <v>1</v>
      </c>
      <c r="Z5469" t="s">
        <v>46545</v>
      </c>
      <c r="AC5469">
        <v>931</v>
      </c>
      <c r="AD5469" t="s">
        <v>1467</v>
      </c>
      <c r="AE5469">
        <v>2022</v>
      </c>
      <c r="AF5469" t="s">
        <v>1467</v>
      </c>
      <c r="AG5469">
        <v>3</v>
      </c>
      <c r="AH5469" t="s">
        <v>81</v>
      </c>
      <c r="AI5469">
        <v>7</v>
      </c>
      <c r="AJ5469" t="s">
        <v>1326</v>
      </c>
      <c r="AK5469">
        <v>580</v>
      </c>
      <c r="AL5469" t="s">
        <v>11275</v>
      </c>
      <c r="AQ5469" t="s">
        <v>26698</v>
      </c>
      <c r="AR5469" t="s">
        <v>26699</v>
      </c>
      <c r="AS5469">
        <v>0</v>
      </c>
      <c r="AT5469" t="s">
        <v>61</v>
      </c>
      <c r="AU5469" t="s">
        <v>44955</v>
      </c>
      <c r="AX5469">
        <v>55.023503319423</v>
      </c>
      <c r="AY5469">
        <v>9.4223061918261806</v>
      </c>
      <c r="AZ5469" t="s">
        <v>62</v>
      </c>
      <c r="BA5469">
        <v>1083</v>
      </c>
      <c r="BB5469" t="s">
        <v>2861</v>
      </c>
    </row>
    <row r="5470" spans="1:54" x14ac:dyDescent="0.25">
      <c r="A5470" s="1">
        <v>45200</v>
      </c>
      <c r="B5470">
        <v>501001</v>
      </c>
      <c r="C5470" t="s">
        <v>26700</v>
      </c>
      <c r="D5470">
        <v>6440</v>
      </c>
      <c r="E5470" t="s">
        <v>13289</v>
      </c>
      <c r="F5470" t="s">
        <v>26701</v>
      </c>
      <c r="G5470">
        <v>29189773</v>
      </c>
      <c r="H5470">
        <v>1003321884</v>
      </c>
      <c r="I5470" t="s">
        <v>26702</v>
      </c>
      <c r="J5470" t="s">
        <v>26703</v>
      </c>
      <c r="K5470" t="s">
        <v>26704</v>
      </c>
      <c r="L5470" t="s">
        <v>26705</v>
      </c>
      <c r="M5470">
        <v>924</v>
      </c>
      <c r="N5470">
        <v>1</v>
      </c>
      <c r="R5470" s="1">
        <v>43784</v>
      </c>
      <c r="S5470" t="s">
        <v>56</v>
      </c>
      <c r="T5470">
        <v>540</v>
      </c>
      <c r="U5470" t="s">
        <v>48166</v>
      </c>
      <c r="W5470">
        <v>2</v>
      </c>
      <c r="X5470" t="s">
        <v>57</v>
      </c>
      <c r="Y5470">
        <v>1</v>
      </c>
      <c r="Z5470" t="s">
        <v>46545</v>
      </c>
      <c r="AA5470">
        <v>10</v>
      </c>
      <c r="AB5470">
        <v>192012</v>
      </c>
      <c r="AC5470">
        <v>121</v>
      </c>
      <c r="AD5470" t="s">
        <v>70</v>
      </c>
      <c r="AE5470">
        <v>1012</v>
      </c>
      <c r="AF5470" t="s">
        <v>71</v>
      </c>
      <c r="AG5470">
        <v>1</v>
      </c>
      <c r="AH5470" t="s">
        <v>44482</v>
      </c>
      <c r="AI5470">
        <v>21</v>
      </c>
      <c r="AJ5470" t="s">
        <v>52613</v>
      </c>
      <c r="AK5470">
        <v>540</v>
      </c>
      <c r="AL5470" t="s">
        <v>48166</v>
      </c>
      <c r="AQ5470" t="s">
        <v>26706</v>
      </c>
      <c r="AR5470" t="s">
        <v>26707</v>
      </c>
      <c r="AS5470">
        <v>0</v>
      </c>
      <c r="AT5470" t="s">
        <v>61</v>
      </c>
      <c r="AU5470" t="s">
        <v>26708</v>
      </c>
      <c r="AX5470">
        <v>54.947090490000001</v>
      </c>
      <c r="AY5470">
        <v>9.8720089800000004</v>
      </c>
      <c r="AZ5470" t="s">
        <v>62</v>
      </c>
      <c r="BA5470">
        <v>1083</v>
      </c>
      <c r="BB5470" t="s">
        <v>2861</v>
      </c>
    </row>
    <row r="5471" spans="1:54" x14ac:dyDescent="0.25">
      <c r="A5471" s="1">
        <v>45200</v>
      </c>
      <c r="B5471">
        <v>501002</v>
      </c>
      <c r="C5471" t="s">
        <v>50317</v>
      </c>
      <c r="D5471">
        <v>6440</v>
      </c>
      <c r="E5471" t="s">
        <v>13289</v>
      </c>
      <c r="F5471" t="s">
        <v>50318</v>
      </c>
      <c r="G5471">
        <v>29189773</v>
      </c>
      <c r="H5471">
        <v>1003321835</v>
      </c>
      <c r="I5471" t="s">
        <v>26709</v>
      </c>
      <c r="J5471" t="s">
        <v>26710</v>
      </c>
      <c r="K5471" t="s">
        <v>26711</v>
      </c>
      <c r="L5471" t="s">
        <v>26712</v>
      </c>
      <c r="M5471">
        <v>660</v>
      </c>
      <c r="N5471">
        <v>96</v>
      </c>
      <c r="R5471" s="1">
        <v>44440</v>
      </c>
      <c r="S5471" t="s">
        <v>56</v>
      </c>
      <c r="T5471">
        <v>540</v>
      </c>
      <c r="U5471" t="s">
        <v>48166</v>
      </c>
      <c r="W5471">
        <v>2</v>
      </c>
      <c r="X5471" t="s">
        <v>57</v>
      </c>
      <c r="Y5471">
        <v>1</v>
      </c>
      <c r="Z5471" t="s">
        <v>46545</v>
      </c>
      <c r="AA5471">
        <v>10</v>
      </c>
      <c r="AB5471">
        <v>196908</v>
      </c>
      <c r="AC5471">
        <v>121</v>
      </c>
      <c r="AD5471" t="s">
        <v>70</v>
      </c>
      <c r="AE5471">
        <v>1012</v>
      </c>
      <c r="AF5471" t="s">
        <v>71</v>
      </c>
      <c r="AG5471">
        <v>1</v>
      </c>
      <c r="AH5471" t="s">
        <v>44482</v>
      </c>
      <c r="AI5471">
        <v>21</v>
      </c>
      <c r="AJ5471" t="s">
        <v>52613</v>
      </c>
      <c r="AK5471">
        <v>540</v>
      </c>
      <c r="AL5471" t="s">
        <v>48166</v>
      </c>
      <c r="AQ5471" t="s">
        <v>26713</v>
      </c>
      <c r="AR5471" t="s">
        <v>26714</v>
      </c>
      <c r="AS5471">
        <v>0</v>
      </c>
      <c r="AT5471" t="s">
        <v>61</v>
      </c>
      <c r="AU5471" t="s">
        <v>26715</v>
      </c>
      <c r="AW5471" t="s">
        <v>26716</v>
      </c>
      <c r="AX5471">
        <v>54.981741700000001</v>
      </c>
      <c r="AY5471">
        <v>9.9726007200000009</v>
      </c>
      <c r="AZ5471" t="s">
        <v>62</v>
      </c>
      <c r="BA5471">
        <v>1083</v>
      </c>
      <c r="BB5471" t="s">
        <v>2861</v>
      </c>
    </row>
    <row r="5472" spans="1:54" x14ac:dyDescent="0.25">
      <c r="A5472" s="1">
        <v>45200</v>
      </c>
      <c r="B5472">
        <v>501003</v>
      </c>
      <c r="C5472" t="s">
        <v>26717</v>
      </c>
      <c r="D5472">
        <v>6440</v>
      </c>
      <c r="E5472" t="s">
        <v>13289</v>
      </c>
      <c r="F5472" t="s">
        <v>26718</v>
      </c>
      <c r="G5472">
        <v>86740516</v>
      </c>
      <c r="H5472">
        <v>1002755075</v>
      </c>
      <c r="I5472" t="s">
        <v>26719</v>
      </c>
      <c r="K5472" t="s">
        <v>26720</v>
      </c>
      <c r="L5472" t="s">
        <v>26721</v>
      </c>
      <c r="M5472">
        <v>717</v>
      </c>
      <c r="N5472">
        <v>7</v>
      </c>
      <c r="R5472" s="1">
        <v>45113</v>
      </c>
      <c r="S5472" t="s">
        <v>877</v>
      </c>
      <c r="W5472">
        <v>5</v>
      </c>
      <c r="X5472" t="s">
        <v>557</v>
      </c>
      <c r="Y5472">
        <v>1</v>
      </c>
      <c r="Z5472" t="s">
        <v>46545</v>
      </c>
      <c r="AA5472">
        <v>8</v>
      </c>
      <c r="AB5472">
        <v>197908</v>
      </c>
      <c r="AC5472">
        <v>121</v>
      </c>
      <c r="AD5472" t="s">
        <v>70</v>
      </c>
      <c r="AE5472">
        <v>1013</v>
      </c>
      <c r="AF5472" t="s">
        <v>558</v>
      </c>
      <c r="AG5472">
        <v>7</v>
      </c>
      <c r="AH5472" t="s">
        <v>7186</v>
      </c>
      <c r="AI5472">
        <v>22</v>
      </c>
      <c r="AJ5472" t="s">
        <v>52628</v>
      </c>
      <c r="AK5472">
        <v>540</v>
      </c>
      <c r="AL5472" t="s">
        <v>48166</v>
      </c>
      <c r="AQ5472" t="s">
        <v>26722</v>
      </c>
      <c r="AR5472" t="s">
        <v>26723</v>
      </c>
      <c r="AS5472">
        <v>0</v>
      </c>
      <c r="AT5472" t="s">
        <v>61</v>
      </c>
      <c r="AU5472" t="s">
        <v>26724</v>
      </c>
      <c r="AX5472">
        <v>54.999846859999998</v>
      </c>
      <c r="AY5472">
        <v>9.9535255399999993</v>
      </c>
      <c r="AZ5472" t="s">
        <v>62</v>
      </c>
      <c r="BA5472">
        <v>1083</v>
      </c>
      <c r="BB5472" t="s">
        <v>2861</v>
      </c>
    </row>
    <row r="5473" spans="1:54" x14ac:dyDescent="0.25">
      <c r="A5473" s="1">
        <v>45200</v>
      </c>
      <c r="B5473">
        <v>501005</v>
      </c>
      <c r="C5473" t="s">
        <v>26725</v>
      </c>
      <c r="D5473">
        <v>6310</v>
      </c>
      <c r="E5473" t="s">
        <v>26726</v>
      </c>
      <c r="F5473" t="s">
        <v>26725</v>
      </c>
      <c r="G5473">
        <v>16204749</v>
      </c>
      <c r="H5473">
        <v>1001054700</v>
      </c>
      <c r="I5473" t="s">
        <v>26727</v>
      </c>
      <c r="K5473" t="s">
        <v>26728</v>
      </c>
      <c r="L5473" t="s">
        <v>26729</v>
      </c>
      <c r="M5473">
        <v>1996</v>
      </c>
      <c r="N5473">
        <v>8</v>
      </c>
      <c r="R5473" s="1">
        <v>44295</v>
      </c>
      <c r="S5473" t="s">
        <v>56</v>
      </c>
      <c r="T5473">
        <v>540</v>
      </c>
      <c r="U5473" t="s">
        <v>48166</v>
      </c>
      <c r="V5473" s="1">
        <v>44043</v>
      </c>
      <c r="W5473">
        <v>6</v>
      </c>
      <c r="X5473" t="s">
        <v>1289</v>
      </c>
      <c r="Y5473">
        <v>1</v>
      </c>
      <c r="Z5473" t="s">
        <v>46545</v>
      </c>
      <c r="AA5473">
        <v>10</v>
      </c>
      <c r="AB5473">
        <v>200108</v>
      </c>
      <c r="AC5473">
        <v>129</v>
      </c>
      <c r="AD5473" t="s">
        <v>2405</v>
      </c>
      <c r="AE5473">
        <v>1016</v>
      </c>
      <c r="AF5473" t="s">
        <v>2405</v>
      </c>
      <c r="AG5473">
        <v>3</v>
      </c>
      <c r="AH5473" t="s">
        <v>81</v>
      </c>
      <c r="AI5473">
        <v>29</v>
      </c>
      <c r="AJ5473" t="s">
        <v>2525</v>
      </c>
      <c r="AK5473">
        <v>540</v>
      </c>
      <c r="AL5473" t="s">
        <v>48166</v>
      </c>
      <c r="AQ5473" t="s">
        <v>26730</v>
      </c>
      <c r="AR5473" t="s">
        <v>26731</v>
      </c>
      <c r="AS5473">
        <v>0</v>
      </c>
      <c r="AT5473" t="s">
        <v>61</v>
      </c>
      <c r="AU5473" t="s">
        <v>26732</v>
      </c>
      <c r="AX5473">
        <v>54.87856438</v>
      </c>
      <c r="AY5473">
        <v>9.7376328399999998</v>
      </c>
      <c r="AZ5473" t="s">
        <v>62</v>
      </c>
      <c r="BA5473">
        <v>1083</v>
      </c>
      <c r="BB5473" t="s">
        <v>2861</v>
      </c>
    </row>
    <row r="5474" spans="1:54" x14ac:dyDescent="0.25">
      <c r="A5474" s="1">
        <v>45200</v>
      </c>
      <c r="B5474">
        <v>501006</v>
      </c>
      <c r="C5474" t="s">
        <v>26733</v>
      </c>
      <c r="D5474">
        <v>6440</v>
      </c>
      <c r="E5474" t="s">
        <v>13289</v>
      </c>
      <c r="F5474" t="s">
        <v>26734</v>
      </c>
      <c r="G5474">
        <v>29189773</v>
      </c>
      <c r="K5474" t="s">
        <v>26735</v>
      </c>
      <c r="L5474" t="s">
        <v>26736</v>
      </c>
      <c r="M5474">
        <v>2019</v>
      </c>
      <c r="N5474">
        <v>2</v>
      </c>
      <c r="R5474" s="1">
        <v>40595</v>
      </c>
      <c r="S5474" t="s">
        <v>56</v>
      </c>
      <c r="T5474">
        <v>540</v>
      </c>
      <c r="U5474" t="s">
        <v>48166</v>
      </c>
      <c r="V5474" s="1">
        <v>40575</v>
      </c>
      <c r="W5474">
        <v>2</v>
      </c>
      <c r="X5474" t="s">
        <v>57</v>
      </c>
      <c r="Y5474">
        <v>1</v>
      </c>
      <c r="Z5474" t="s">
        <v>46545</v>
      </c>
      <c r="AA5474">
        <v>10</v>
      </c>
      <c r="AB5474">
        <v>200611</v>
      </c>
      <c r="AC5474">
        <v>126</v>
      </c>
      <c r="AD5474" t="s">
        <v>46616</v>
      </c>
      <c r="AE5474">
        <v>1015</v>
      </c>
      <c r="AF5474" t="s">
        <v>46616</v>
      </c>
      <c r="AG5474">
        <v>3</v>
      </c>
      <c r="AH5474" t="s">
        <v>81</v>
      </c>
      <c r="AI5474">
        <v>99</v>
      </c>
      <c r="AJ5474" t="s">
        <v>54511</v>
      </c>
      <c r="AK5474">
        <v>540</v>
      </c>
      <c r="AL5474" t="s">
        <v>48166</v>
      </c>
      <c r="AQ5474" t="s">
        <v>26737</v>
      </c>
      <c r="AS5474">
        <v>0</v>
      </c>
      <c r="AT5474" t="s">
        <v>61</v>
      </c>
      <c r="AU5474" t="s">
        <v>18502</v>
      </c>
      <c r="AX5474">
        <v>54.945378592577399</v>
      </c>
      <c r="AY5474">
        <v>9.8669110137910394</v>
      </c>
      <c r="AZ5474" t="s">
        <v>62</v>
      </c>
      <c r="BA5474">
        <v>1083</v>
      </c>
      <c r="BB5474" t="s">
        <v>2861</v>
      </c>
    </row>
    <row r="5475" spans="1:54" x14ac:dyDescent="0.25">
      <c r="A5475" s="1">
        <v>45200</v>
      </c>
      <c r="B5475">
        <v>501200</v>
      </c>
      <c r="D5475">
        <v>6440</v>
      </c>
      <c r="E5475" t="s">
        <v>13289</v>
      </c>
      <c r="F5475" t="s">
        <v>52738</v>
      </c>
      <c r="G5475">
        <v>41044128</v>
      </c>
      <c r="H5475">
        <v>1003321975</v>
      </c>
      <c r="I5475" t="s">
        <v>26738</v>
      </c>
      <c r="K5475" t="s">
        <v>26739</v>
      </c>
      <c r="L5475" t="s">
        <v>26740</v>
      </c>
      <c r="M5475">
        <v>2019</v>
      </c>
      <c r="N5475">
        <v>20</v>
      </c>
      <c r="R5475" s="1">
        <v>40162</v>
      </c>
      <c r="S5475" t="s">
        <v>80</v>
      </c>
      <c r="T5475">
        <v>540</v>
      </c>
      <c r="U5475" t="s">
        <v>48166</v>
      </c>
      <c r="V5475" s="1">
        <v>39083</v>
      </c>
      <c r="W5475">
        <v>2</v>
      </c>
      <c r="X5475" t="s">
        <v>57</v>
      </c>
      <c r="Y5475">
        <v>1</v>
      </c>
      <c r="Z5475" t="s">
        <v>46545</v>
      </c>
      <c r="AC5475">
        <v>932</v>
      </c>
      <c r="AD5475" t="s">
        <v>52637</v>
      </c>
      <c r="AE5475">
        <v>2021</v>
      </c>
      <c r="AF5475" t="s">
        <v>52637</v>
      </c>
      <c r="AG5475">
        <v>3</v>
      </c>
      <c r="AH5475" t="s">
        <v>81</v>
      </c>
      <c r="AI5475">
        <v>10</v>
      </c>
      <c r="AJ5475" t="s">
        <v>52638</v>
      </c>
      <c r="AK5475">
        <v>540</v>
      </c>
      <c r="AL5475" t="s">
        <v>48166</v>
      </c>
      <c r="AQ5475" t="s">
        <v>26741</v>
      </c>
      <c r="AR5475" t="s">
        <v>26742</v>
      </c>
      <c r="AS5475">
        <v>0</v>
      </c>
      <c r="AT5475" t="s">
        <v>61</v>
      </c>
      <c r="AU5475" t="s">
        <v>18502</v>
      </c>
      <c r="AX5475">
        <v>54.945872325058701</v>
      </c>
      <c r="AY5475">
        <v>9.8705830318075503</v>
      </c>
      <c r="AZ5475" t="s">
        <v>62</v>
      </c>
      <c r="BA5475">
        <v>1083</v>
      </c>
      <c r="BB5475" t="s">
        <v>2861</v>
      </c>
    </row>
    <row r="5476" spans="1:54" x14ac:dyDescent="0.25">
      <c r="A5476" s="1">
        <v>45200</v>
      </c>
      <c r="B5476">
        <v>501210</v>
      </c>
      <c r="C5476" t="s">
        <v>26743</v>
      </c>
      <c r="D5476">
        <v>6440</v>
      </c>
      <c r="E5476" t="s">
        <v>13289</v>
      </c>
      <c r="F5476" t="s">
        <v>26744</v>
      </c>
      <c r="G5476">
        <v>29189773</v>
      </c>
      <c r="H5476">
        <v>1003321860</v>
      </c>
      <c r="I5476" t="s">
        <v>26745</v>
      </c>
      <c r="J5476" t="s">
        <v>26746</v>
      </c>
      <c r="K5476" t="s">
        <v>26747</v>
      </c>
      <c r="L5476" t="s">
        <v>26748</v>
      </c>
      <c r="M5476">
        <v>924</v>
      </c>
      <c r="N5476">
        <v>5</v>
      </c>
      <c r="R5476" s="1">
        <v>40162</v>
      </c>
      <c r="S5476" t="s">
        <v>80</v>
      </c>
      <c r="T5476">
        <v>540</v>
      </c>
      <c r="U5476" t="s">
        <v>48166</v>
      </c>
      <c r="V5476" s="1">
        <v>39783</v>
      </c>
      <c r="W5476">
        <v>2</v>
      </c>
      <c r="X5476" t="s">
        <v>57</v>
      </c>
      <c r="Y5476">
        <v>1</v>
      </c>
      <c r="Z5476" t="s">
        <v>46545</v>
      </c>
      <c r="AB5476">
        <v>195509</v>
      </c>
      <c r="AC5476">
        <v>125</v>
      </c>
      <c r="AD5476" t="s">
        <v>1344</v>
      </c>
      <c r="AE5476">
        <v>1014</v>
      </c>
      <c r="AF5476" t="s">
        <v>1352</v>
      </c>
      <c r="AG5476">
        <v>3</v>
      </c>
      <c r="AH5476" t="s">
        <v>81</v>
      </c>
      <c r="AI5476">
        <v>24</v>
      </c>
      <c r="AJ5476" t="s">
        <v>1344</v>
      </c>
      <c r="AK5476">
        <v>540</v>
      </c>
      <c r="AL5476" t="s">
        <v>48166</v>
      </c>
      <c r="AM5476">
        <v>2</v>
      </c>
      <c r="AN5476" t="s">
        <v>119</v>
      </c>
      <c r="AO5476">
        <v>537210</v>
      </c>
      <c r="AQ5476" t="s">
        <v>26749</v>
      </c>
      <c r="AR5476" t="s">
        <v>26750</v>
      </c>
      <c r="AS5476">
        <v>0</v>
      </c>
      <c r="AT5476" t="s">
        <v>61</v>
      </c>
      <c r="AU5476" t="s">
        <v>26708</v>
      </c>
      <c r="AX5476">
        <v>54.947205009875901</v>
      </c>
      <c r="AY5476">
        <v>9.8729910994023005</v>
      </c>
      <c r="AZ5476" t="s">
        <v>62</v>
      </c>
      <c r="BA5476">
        <v>1083</v>
      </c>
      <c r="BB5476" t="s">
        <v>2861</v>
      </c>
    </row>
    <row r="5477" spans="1:54" x14ac:dyDescent="0.25">
      <c r="A5477" s="1">
        <v>45200</v>
      </c>
      <c r="B5477">
        <v>501300</v>
      </c>
      <c r="C5477" t="s">
        <v>26751</v>
      </c>
      <c r="D5477">
        <v>6440</v>
      </c>
      <c r="E5477" t="s">
        <v>13289</v>
      </c>
      <c r="F5477" t="s">
        <v>50319</v>
      </c>
      <c r="I5477" t="s">
        <v>26752</v>
      </c>
      <c r="J5477" t="s">
        <v>26753</v>
      </c>
      <c r="K5477" t="s">
        <v>26754</v>
      </c>
      <c r="L5477" t="s">
        <v>26716</v>
      </c>
      <c r="R5477" s="1">
        <v>40162</v>
      </c>
      <c r="S5477" t="s">
        <v>80</v>
      </c>
      <c r="V5477" s="1">
        <v>37316</v>
      </c>
      <c r="W5477">
        <v>5</v>
      </c>
      <c r="X5477" t="s">
        <v>557</v>
      </c>
      <c r="Y5477">
        <v>1</v>
      </c>
      <c r="Z5477" t="s">
        <v>46545</v>
      </c>
      <c r="AB5477">
        <v>192011</v>
      </c>
      <c r="AC5477">
        <v>141</v>
      </c>
      <c r="AD5477" t="s">
        <v>46688</v>
      </c>
      <c r="AE5477">
        <v>1022</v>
      </c>
      <c r="AF5477" t="s">
        <v>46688</v>
      </c>
      <c r="AG5477">
        <v>3</v>
      </c>
      <c r="AH5477" t="s">
        <v>81</v>
      </c>
      <c r="AI5477">
        <v>84</v>
      </c>
      <c r="AJ5477" t="s">
        <v>46689</v>
      </c>
      <c r="AK5477">
        <v>540</v>
      </c>
      <c r="AL5477" t="s">
        <v>48166</v>
      </c>
      <c r="AQ5477" t="s">
        <v>26755</v>
      </c>
      <c r="AR5477" t="s">
        <v>26756</v>
      </c>
      <c r="AS5477">
        <v>0</v>
      </c>
      <c r="AT5477" t="s">
        <v>61</v>
      </c>
      <c r="AU5477" t="s">
        <v>26716</v>
      </c>
      <c r="AZ5477" t="s">
        <v>62</v>
      </c>
      <c r="BA5477">
        <v>1083</v>
      </c>
      <c r="BB5477" t="s">
        <v>2861</v>
      </c>
    </row>
    <row r="5478" spans="1:54" x14ac:dyDescent="0.25">
      <c r="A5478" s="1">
        <v>45200</v>
      </c>
      <c r="B5478">
        <v>501301</v>
      </c>
      <c r="C5478" t="s">
        <v>26757</v>
      </c>
      <c r="D5478">
        <v>6440</v>
      </c>
      <c r="E5478" t="s">
        <v>13289</v>
      </c>
      <c r="F5478" t="s">
        <v>53765</v>
      </c>
      <c r="G5478">
        <v>26143438</v>
      </c>
      <c r="H5478">
        <v>1001763425</v>
      </c>
      <c r="I5478" t="s">
        <v>26758</v>
      </c>
      <c r="J5478" t="s">
        <v>26759</v>
      </c>
      <c r="K5478" t="s">
        <v>26760</v>
      </c>
      <c r="L5478" t="s">
        <v>45926</v>
      </c>
      <c r="M5478">
        <v>575</v>
      </c>
      <c r="N5478">
        <v>5</v>
      </c>
      <c r="R5478" s="1">
        <v>41661</v>
      </c>
      <c r="S5478" t="s">
        <v>56</v>
      </c>
      <c r="V5478" s="1">
        <v>41486</v>
      </c>
      <c r="W5478">
        <v>5</v>
      </c>
      <c r="X5478" t="s">
        <v>557</v>
      </c>
      <c r="Y5478">
        <v>1</v>
      </c>
      <c r="Z5478" t="s">
        <v>46545</v>
      </c>
      <c r="AB5478">
        <v>200110</v>
      </c>
      <c r="AC5478">
        <v>123</v>
      </c>
      <c r="AD5478" t="s">
        <v>1507</v>
      </c>
      <c r="AE5478">
        <v>1010</v>
      </c>
      <c r="AF5478" t="s">
        <v>44774</v>
      </c>
      <c r="AG5478">
        <v>3</v>
      </c>
      <c r="AH5478" t="s">
        <v>81</v>
      </c>
      <c r="AI5478">
        <v>80</v>
      </c>
      <c r="AJ5478" t="s">
        <v>1507</v>
      </c>
      <c r="AK5478">
        <v>540</v>
      </c>
      <c r="AL5478" t="s">
        <v>48166</v>
      </c>
      <c r="AM5478">
        <v>1</v>
      </c>
      <c r="AN5478" t="s">
        <v>1193</v>
      </c>
      <c r="AO5478">
        <v>537303</v>
      </c>
      <c r="AQ5478" t="s">
        <v>26761</v>
      </c>
      <c r="AR5478" t="s">
        <v>26762</v>
      </c>
      <c r="AS5478">
        <v>0</v>
      </c>
      <c r="AT5478" t="s">
        <v>61</v>
      </c>
      <c r="AU5478" t="s">
        <v>45169</v>
      </c>
      <c r="AW5478" t="s">
        <v>26716</v>
      </c>
      <c r="AX5478">
        <v>54.986828080533499</v>
      </c>
      <c r="AY5478">
        <v>9.9767975701330105</v>
      </c>
      <c r="AZ5478" t="s">
        <v>62</v>
      </c>
      <c r="BA5478">
        <v>1083</v>
      </c>
      <c r="BB5478" t="s">
        <v>2861</v>
      </c>
    </row>
    <row r="5479" spans="1:54" x14ac:dyDescent="0.25">
      <c r="A5479" s="1">
        <v>45200</v>
      </c>
      <c r="B5479">
        <v>501401</v>
      </c>
      <c r="C5479" t="s">
        <v>26763</v>
      </c>
      <c r="D5479">
        <v>6440</v>
      </c>
      <c r="E5479" t="s">
        <v>13289</v>
      </c>
      <c r="F5479" t="s">
        <v>26764</v>
      </c>
      <c r="I5479" t="s">
        <v>26765</v>
      </c>
      <c r="K5479" t="s">
        <v>26766</v>
      </c>
      <c r="R5479" s="1">
        <v>40162</v>
      </c>
      <c r="S5479" t="s">
        <v>80</v>
      </c>
      <c r="V5479" s="1">
        <v>33695</v>
      </c>
      <c r="W5479">
        <v>3</v>
      </c>
      <c r="X5479" t="s">
        <v>3496</v>
      </c>
      <c r="Y5479">
        <v>1</v>
      </c>
      <c r="Z5479" t="s">
        <v>46545</v>
      </c>
      <c r="AB5479">
        <v>193204</v>
      </c>
      <c r="AC5479">
        <v>281</v>
      </c>
      <c r="AD5479" t="s">
        <v>1773</v>
      </c>
      <c r="AE5479">
        <v>1073</v>
      </c>
      <c r="AF5479" t="s">
        <v>52650</v>
      </c>
      <c r="AG5479">
        <v>3</v>
      </c>
      <c r="AH5479" t="s">
        <v>81</v>
      </c>
      <c r="AI5479">
        <v>99</v>
      </c>
      <c r="AJ5479" t="s">
        <v>54511</v>
      </c>
      <c r="AK5479">
        <v>540</v>
      </c>
      <c r="AL5479" t="s">
        <v>48166</v>
      </c>
      <c r="AS5479">
        <v>0</v>
      </c>
      <c r="AT5479" t="s">
        <v>61</v>
      </c>
      <c r="AZ5479" t="s">
        <v>62</v>
      </c>
      <c r="BA5479">
        <v>1083</v>
      </c>
      <c r="BB5479" t="s">
        <v>2861</v>
      </c>
    </row>
    <row r="5480" spans="1:54" x14ac:dyDescent="0.25">
      <c r="A5480" s="1">
        <v>45200</v>
      </c>
      <c r="B5480">
        <v>503001</v>
      </c>
      <c r="C5480" t="s">
        <v>26767</v>
      </c>
      <c r="D5480">
        <v>6330</v>
      </c>
      <c r="E5480" t="s">
        <v>11875</v>
      </c>
      <c r="F5480" t="s">
        <v>26768</v>
      </c>
      <c r="G5480">
        <v>29189854</v>
      </c>
      <c r="H5480">
        <v>1003322132</v>
      </c>
      <c r="I5480" t="s">
        <v>26769</v>
      </c>
      <c r="J5480" t="s">
        <v>26770</v>
      </c>
      <c r="K5480" t="s">
        <v>26771</v>
      </c>
      <c r="L5480" t="s">
        <v>26772</v>
      </c>
      <c r="M5480">
        <v>846</v>
      </c>
      <c r="N5480">
        <v>2</v>
      </c>
      <c r="R5480" s="1">
        <v>41117</v>
      </c>
      <c r="S5480" t="s">
        <v>56</v>
      </c>
      <c r="T5480">
        <v>580</v>
      </c>
      <c r="U5480" t="s">
        <v>11275</v>
      </c>
      <c r="V5480" s="1">
        <v>41121</v>
      </c>
      <c r="W5480">
        <v>2</v>
      </c>
      <c r="X5480" t="s">
        <v>57</v>
      </c>
      <c r="Y5480">
        <v>1</v>
      </c>
      <c r="Z5480" t="s">
        <v>46545</v>
      </c>
      <c r="AA5480">
        <v>6</v>
      </c>
      <c r="AB5480">
        <v>190908</v>
      </c>
      <c r="AC5480">
        <v>121</v>
      </c>
      <c r="AD5480" t="s">
        <v>70</v>
      </c>
      <c r="AE5480">
        <v>1012</v>
      </c>
      <c r="AF5480" t="s">
        <v>71</v>
      </c>
      <c r="AG5480">
        <v>3</v>
      </c>
      <c r="AH5480" t="s">
        <v>81</v>
      </c>
      <c r="AI5480">
        <v>21</v>
      </c>
      <c r="AJ5480" t="s">
        <v>52613</v>
      </c>
      <c r="AK5480">
        <v>580</v>
      </c>
      <c r="AL5480" t="s">
        <v>11275</v>
      </c>
      <c r="AM5480">
        <v>2</v>
      </c>
      <c r="AN5480" t="s">
        <v>119</v>
      </c>
      <c r="AO5480">
        <v>280321</v>
      </c>
      <c r="AQ5480" t="s">
        <v>26773</v>
      </c>
      <c r="AR5480" t="s">
        <v>26774</v>
      </c>
      <c r="AS5480">
        <v>0</v>
      </c>
      <c r="AT5480" t="s">
        <v>61</v>
      </c>
      <c r="AU5480" t="s">
        <v>3889</v>
      </c>
      <c r="AZ5480" t="s">
        <v>62</v>
      </c>
      <c r="BA5480">
        <v>1083</v>
      </c>
      <c r="BB5480" t="s">
        <v>2861</v>
      </c>
    </row>
    <row r="5481" spans="1:54" x14ac:dyDescent="0.25">
      <c r="A5481" s="1">
        <v>45200</v>
      </c>
      <c r="B5481">
        <v>503002</v>
      </c>
      <c r="C5481" t="s">
        <v>50320</v>
      </c>
      <c r="D5481">
        <v>6330</v>
      </c>
      <c r="E5481" t="s">
        <v>11875</v>
      </c>
      <c r="F5481" t="s">
        <v>50321</v>
      </c>
      <c r="G5481">
        <v>29189854</v>
      </c>
      <c r="H5481">
        <v>1003322041</v>
      </c>
      <c r="I5481" t="s">
        <v>26775</v>
      </c>
      <c r="J5481" t="s">
        <v>26776</v>
      </c>
      <c r="K5481" t="s">
        <v>11876</v>
      </c>
      <c r="L5481" t="s">
        <v>50322</v>
      </c>
      <c r="M5481">
        <v>436</v>
      </c>
      <c r="N5481">
        <v>64</v>
      </c>
      <c r="R5481" s="1">
        <v>41117</v>
      </c>
      <c r="S5481" t="s">
        <v>56</v>
      </c>
      <c r="T5481">
        <v>580</v>
      </c>
      <c r="U5481" t="s">
        <v>11275</v>
      </c>
      <c r="V5481" s="1">
        <v>41121</v>
      </c>
      <c r="W5481">
        <v>2</v>
      </c>
      <c r="X5481" t="s">
        <v>57</v>
      </c>
      <c r="Y5481">
        <v>1</v>
      </c>
      <c r="Z5481" t="s">
        <v>46545</v>
      </c>
      <c r="AA5481">
        <v>9</v>
      </c>
      <c r="AB5481">
        <v>192011</v>
      </c>
      <c r="AC5481">
        <v>121</v>
      </c>
      <c r="AD5481" t="s">
        <v>70</v>
      </c>
      <c r="AE5481">
        <v>1012</v>
      </c>
      <c r="AF5481" t="s">
        <v>71</v>
      </c>
      <c r="AG5481">
        <v>3</v>
      </c>
      <c r="AH5481" t="s">
        <v>81</v>
      </c>
      <c r="AI5481">
        <v>21</v>
      </c>
      <c r="AJ5481" t="s">
        <v>52613</v>
      </c>
      <c r="AK5481">
        <v>580</v>
      </c>
      <c r="AL5481" t="s">
        <v>11275</v>
      </c>
      <c r="AM5481">
        <v>2</v>
      </c>
      <c r="AN5481" t="s">
        <v>119</v>
      </c>
      <c r="AO5481">
        <v>280321</v>
      </c>
      <c r="AQ5481" t="s">
        <v>26777</v>
      </c>
      <c r="AR5481" t="s">
        <v>26778</v>
      </c>
      <c r="AS5481">
        <v>0</v>
      </c>
      <c r="AT5481" t="s">
        <v>61</v>
      </c>
      <c r="AU5481" t="s">
        <v>50323</v>
      </c>
      <c r="AZ5481" t="s">
        <v>62</v>
      </c>
      <c r="BA5481">
        <v>1083</v>
      </c>
      <c r="BB5481" t="s">
        <v>2861</v>
      </c>
    </row>
    <row r="5482" spans="1:54" x14ac:dyDescent="0.25">
      <c r="A5482" s="1">
        <v>45200</v>
      </c>
      <c r="B5482">
        <v>503003</v>
      </c>
      <c r="C5482" t="s">
        <v>50324</v>
      </c>
      <c r="D5482">
        <v>6340</v>
      </c>
      <c r="E5482" t="s">
        <v>53159</v>
      </c>
      <c r="F5482" t="s">
        <v>50325</v>
      </c>
      <c r="G5482">
        <v>29189854</v>
      </c>
      <c r="H5482">
        <v>1003322181</v>
      </c>
      <c r="I5482" t="s">
        <v>26779</v>
      </c>
      <c r="K5482" t="s">
        <v>26780</v>
      </c>
      <c r="L5482" t="s">
        <v>50326</v>
      </c>
      <c r="M5482">
        <v>1345</v>
      </c>
      <c r="N5482">
        <v>12</v>
      </c>
      <c r="R5482" s="1">
        <v>40842</v>
      </c>
      <c r="S5482" t="s">
        <v>56</v>
      </c>
      <c r="T5482">
        <v>580</v>
      </c>
      <c r="U5482" t="s">
        <v>11275</v>
      </c>
      <c r="V5482" s="1">
        <v>40756</v>
      </c>
      <c r="W5482">
        <v>2</v>
      </c>
      <c r="X5482" t="s">
        <v>57</v>
      </c>
      <c r="Y5482">
        <v>1</v>
      </c>
      <c r="Z5482" t="s">
        <v>46545</v>
      </c>
      <c r="AA5482">
        <v>8</v>
      </c>
      <c r="AB5482">
        <v>192006</v>
      </c>
      <c r="AC5482">
        <v>121</v>
      </c>
      <c r="AD5482" t="s">
        <v>70</v>
      </c>
      <c r="AE5482">
        <v>1012</v>
      </c>
      <c r="AF5482" t="s">
        <v>71</v>
      </c>
      <c r="AG5482">
        <v>3</v>
      </c>
      <c r="AH5482" t="s">
        <v>81</v>
      </c>
      <c r="AI5482">
        <v>21</v>
      </c>
      <c r="AJ5482" t="s">
        <v>52613</v>
      </c>
      <c r="AK5482">
        <v>580</v>
      </c>
      <c r="AL5482" t="s">
        <v>11275</v>
      </c>
      <c r="AQ5482" t="s">
        <v>26781</v>
      </c>
      <c r="AR5482" t="s">
        <v>26782</v>
      </c>
      <c r="AS5482">
        <v>0</v>
      </c>
      <c r="AT5482" t="s">
        <v>61</v>
      </c>
      <c r="AU5482" t="s">
        <v>45066</v>
      </c>
      <c r="AW5482" t="s">
        <v>48169</v>
      </c>
      <c r="AX5482">
        <v>54.893633935486399</v>
      </c>
      <c r="AY5482">
        <v>9.4405616250999298</v>
      </c>
      <c r="AZ5482" t="s">
        <v>62</v>
      </c>
      <c r="BA5482">
        <v>1083</v>
      </c>
      <c r="BB5482" t="s">
        <v>2861</v>
      </c>
    </row>
    <row r="5483" spans="1:54" x14ac:dyDescent="0.25">
      <c r="A5483" s="1">
        <v>45200</v>
      </c>
      <c r="B5483">
        <v>503004</v>
      </c>
      <c r="C5483" t="s">
        <v>26783</v>
      </c>
      <c r="D5483">
        <v>6340</v>
      </c>
      <c r="E5483" t="s">
        <v>53159</v>
      </c>
      <c r="F5483" t="s">
        <v>26784</v>
      </c>
      <c r="G5483">
        <v>29189854</v>
      </c>
      <c r="H5483">
        <v>1003322193</v>
      </c>
      <c r="I5483" t="s">
        <v>50327</v>
      </c>
      <c r="K5483" t="s">
        <v>26785</v>
      </c>
      <c r="L5483" t="s">
        <v>45927</v>
      </c>
      <c r="M5483">
        <v>783</v>
      </c>
      <c r="N5483">
        <v>47</v>
      </c>
      <c r="R5483" s="1">
        <v>44726</v>
      </c>
      <c r="S5483" t="s">
        <v>56</v>
      </c>
      <c r="T5483">
        <v>580</v>
      </c>
      <c r="U5483" t="s">
        <v>11275</v>
      </c>
      <c r="W5483">
        <v>2</v>
      </c>
      <c r="X5483" t="s">
        <v>57</v>
      </c>
      <c r="Y5483">
        <v>1</v>
      </c>
      <c r="Z5483" t="s">
        <v>46545</v>
      </c>
      <c r="AA5483">
        <v>6</v>
      </c>
      <c r="AB5483">
        <v>192006</v>
      </c>
      <c r="AC5483">
        <v>121</v>
      </c>
      <c r="AD5483" t="s">
        <v>70</v>
      </c>
      <c r="AE5483">
        <v>1012</v>
      </c>
      <c r="AF5483" t="s">
        <v>71</v>
      </c>
      <c r="AG5483">
        <v>1</v>
      </c>
      <c r="AH5483" t="s">
        <v>44482</v>
      </c>
      <c r="AI5483">
        <v>21</v>
      </c>
      <c r="AJ5483" t="s">
        <v>52613</v>
      </c>
      <c r="AK5483">
        <v>580</v>
      </c>
      <c r="AL5483" t="s">
        <v>11275</v>
      </c>
      <c r="AQ5483" t="s">
        <v>26786</v>
      </c>
      <c r="AR5483" t="s">
        <v>26787</v>
      </c>
      <c r="AS5483">
        <v>0</v>
      </c>
      <c r="AT5483" t="s">
        <v>61</v>
      </c>
      <c r="AU5483" t="s">
        <v>45928</v>
      </c>
      <c r="AW5483" t="s">
        <v>26788</v>
      </c>
      <c r="AX5483">
        <v>54.842433139999997</v>
      </c>
      <c r="AY5483">
        <v>9.4476445200000008</v>
      </c>
      <c r="AZ5483" t="s">
        <v>62</v>
      </c>
      <c r="BA5483">
        <v>1083</v>
      </c>
      <c r="BB5483" t="s">
        <v>2861</v>
      </c>
    </row>
    <row r="5484" spans="1:54" x14ac:dyDescent="0.25">
      <c r="A5484" s="1">
        <v>45200</v>
      </c>
      <c r="B5484">
        <v>503005</v>
      </c>
      <c r="C5484" t="s">
        <v>53766</v>
      </c>
      <c r="D5484">
        <v>6340</v>
      </c>
      <c r="E5484" t="s">
        <v>53159</v>
      </c>
      <c r="F5484" t="s">
        <v>53767</v>
      </c>
      <c r="G5484">
        <v>29189854</v>
      </c>
      <c r="I5484" t="s">
        <v>26789</v>
      </c>
      <c r="J5484" t="s">
        <v>26790</v>
      </c>
      <c r="K5484" t="s">
        <v>26791</v>
      </c>
      <c r="L5484" t="s">
        <v>55451</v>
      </c>
      <c r="M5484">
        <v>2276</v>
      </c>
      <c r="N5484" t="s">
        <v>11961</v>
      </c>
      <c r="R5484" s="1">
        <v>41117</v>
      </c>
      <c r="S5484" t="s">
        <v>56</v>
      </c>
      <c r="T5484">
        <v>580</v>
      </c>
      <c r="U5484" t="s">
        <v>11275</v>
      </c>
      <c r="V5484" s="1">
        <v>41121</v>
      </c>
      <c r="W5484">
        <v>2</v>
      </c>
      <c r="X5484" t="s">
        <v>57</v>
      </c>
      <c r="Y5484">
        <v>1</v>
      </c>
      <c r="Z5484" t="s">
        <v>46545</v>
      </c>
      <c r="AA5484">
        <v>9</v>
      </c>
      <c r="AB5484">
        <v>196308</v>
      </c>
      <c r="AC5484">
        <v>121</v>
      </c>
      <c r="AD5484" t="s">
        <v>70</v>
      </c>
      <c r="AE5484">
        <v>1012</v>
      </c>
      <c r="AF5484" t="s">
        <v>71</v>
      </c>
      <c r="AG5484">
        <v>3</v>
      </c>
      <c r="AH5484" t="s">
        <v>81</v>
      </c>
      <c r="AI5484">
        <v>21</v>
      </c>
      <c r="AJ5484" t="s">
        <v>52613</v>
      </c>
      <c r="AK5484">
        <v>580</v>
      </c>
      <c r="AL5484" t="s">
        <v>11275</v>
      </c>
      <c r="AM5484">
        <v>2</v>
      </c>
      <c r="AN5484" t="s">
        <v>119</v>
      </c>
      <c r="AO5484">
        <v>280321</v>
      </c>
      <c r="AQ5484" t="s">
        <v>26792</v>
      </c>
      <c r="AR5484" t="s">
        <v>26793</v>
      </c>
      <c r="AS5484">
        <v>0</v>
      </c>
      <c r="AT5484" t="s">
        <v>61</v>
      </c>
      <c r="AU5484" t="s">
        <v>55452</v>
      </c>
      <c r="AZ5484" t="s">
        <v>62</v>
      </c>
      <c r="BA5484">
        <v>1083</v>
      </c>
      <c r="BB5484" t="s">
        <v>2861</v>
      </c>
    </row>
    <row r="5485" spans="1:54" x14ac:dyDescent="0.25">
      <c r="A5485" s="1">
        <v>45200</v>
      </c>
      <c r="B5485">
        <v>503006</v>
      </c>
      <c r="C5485" t="s">
        <v>26794</v>
      </c>
      <c r="D5485">
        <v>6330</v>
      </c>
      <c r="E5485" t="s">
        <v>11875</v>
      </c>
      <c r="F5485" t="s">
        <v>26795</v>
      </c>
      <c r="G5485">
        <v>22725718</v>
      </c>
      <c r="H5485">
        <v>1001550452</v>
      </c>
      <c r="I5485" t="s">
        <v>26796</v>
      </c>
      <c r="J5485" t="s">
        <v>26797</v>
      </c>
      <c r="K5485" t="s">
        <v>26798</v>
      </c>
      <c r="L5485" t="s">
        <v>50328</v>
      </c>
      <c r="M5485">
        <v>1244</v>
      </c>
      <c r="N5485">
        <v>64</v>
      </c>
      <c r="R5485" s="1">
        <v>44844</v>
      </c>
      <c r="S5485" t="s">
        <v>641</v>
      </c>
      <c r="W5485">
        <v>5</v>
      </c>
      <c r="X5485" t="s">
        <v>557</v>
      </c>
      <c r="Y5485">
        <v>1</v>
      </c>
      <c r="Z5485" t="s">
        <v>46545</v>
      </c>
      <c r="AA5485">
        <v>7</v>
      </c>
      <c r="AB5485">
        <v>193204</v>
      </c>
      <c r="AC5485">
        <v>121</v>
      </c>
      <c r="AD5485" t="s">
        <v>70</v>
      </c>
      <c r="AE5485">
        <v>1013</v>
      </c>
      <c r="AF5485" t="s">
        <v>558</v>
      </c>
      <c r="AG5485">
        <v>1</v>
      </c>
      <c r="AH5485" t="s">
        <v>44482</v>
      </c>
      <c r="AI5485">
        <v>22</v>
      </c>
      <c r="AJ5485" t="s">
        <v>52628</v>
      </c>
      <c r="AK5485">
        <v>580</v>
      </c>
      <c r="AL5485" t="s">
        <v>11275</v>
      </c>
      <c r="AQ5485" t="s">
        <v>26799</v>
      </c>
      <c r="AR5485" t="s">
        <v>26800</v>
      </c>
      <c r="AS5485">
        <v>0</v>
      </c>
      <c r="AT5485" t="s">
        <v>61</v>
      </c>
      <c r="AU5485" t="s">
        <v>46764</v>
      </c>
      <c r="AX5485">
        <v>54.825040780000002</v>
      </c>
      <c r="AY5485">
        <v>9.3635635199999996</v>
      </c>
      <c r="AZ5485" t="s">
        <v>62</v>
      </c>
      <c r="BA5485">
        <v>1083</v>
      </c>
      <c r="BB5485" t="s">
        <v>2861</v>
      </c>
    </row>
    <row r="5486" spans="1:54" x14ac:dyDescent="0.25">
      <c r="A5486" s="1">
        <v>45200</v>
      </c>
      <c r="B5486">
        <v>503007</v>
      </c>
      <c r="C5486" t="s">
        <v>26801</v>
      </c>
      <c r="D5486">
        <v>6340</v>
      </c>
      <c r="E5486" t="s">
        <v>53159</v>
      </c>
      <c r="F5486" t="s">
        <v>26802</v>
      </c>
      <c r="I5486" t="s">
        <v>26803</v>
      </c>
      <c r="K5486" t="s">
        <v>26804</v>
      </c>
      <c r="L5486" t="s">
        <v>50329</v>
      </c>
      <c r="M5486">
        <v>1702</v>
      </c>
      <c r="N5486">
        <v>12</v>
      </c>
      <c r="R5486" s="1">
        <v>40162</v>
      </c>
      <c r="S5486" t="s">
        <v>80</v>
      </c>
      <c r="V5486" s="1">
        <v>33756</v>
      </c>
      <c r="W5486">
        <v>5</v>
      </c>
      <c r="X5486" t="s">
        <v>557</v>
      </c>
      <c r="Y5486">
        <v>1</v>
      </c>
      <c r="Z5486" t="s">
        <v>46545</v>
      </c>
      <c r="AA5486">
        <v>8</v>
      </c>
      <c r="AB5486">
        <v>199108</v>
      </c>
      <c r="AC5486">
        <v>121</v>
      </c>
      <c r="AD5486" t="s">
        <v>70</v>
      </c>
      <c r="AE5486">
        <v>1013</v>
      </c>
      <c r="AF5486" t="s">
        <v>558</v>
      </c>
      <c r="AG5486">
        <v>3</v>
      </c>
      <c r="AH5486" t="s">
        <v>81</v>
      </c>
      <c r="AI5486">
        <v>22</v>
      </c>
      <c r="AJ5486" t="s">
        <v>52628</v>
      </c>
      <c r="AK5486">
        <v>580</v>
      </c>
      <c r="AL5486" t="s">
        <v>11275</v>
      </c>
      <c r="AS5486">
        <v>0</v>
      </c>
      <c r="AT5486" t="s">
        <v>61</v>
      </c>
      <c r="AU5486" t="s">
        <v>26805</v>
      </c>
      <c r="AW5486" t="s">
        <v>50330</v>
      </c>
      <c r="AX5486">
        <v>54.872027763895801</v>
      </c>
      <c r="AY5486">
        <v>9.5170807979011194</v>
      </c>
      <c r="AZ5486" t="s">
        <v>62</v>
      </c>
      <c r="BA5486">
        <v>1083</v>
      </c>
      <c r="BB5486" t="s">
        <v>2861</v>
      </c>
    </row>
    <row r="5487" spans="1:54" x14ac:dyDescent="0.25">
      <c r="A5487" s="1">
        <v>45200</v>
      </c>
      <c r="B5487">
        <v>503200</v>
      </c>
      <c r="D5487">
        <v>6360</v>
      </c>
      <c r="E5487" t="s">
        <v>26806</v>
      </c>
      <c r="F5487" t="s">
        <v>52721</v>
      </c>
      <c r="G5487">
        <v>29189773</v>
      </c>
      <c r="I5487" t="s">
        <v>26807</v>
      </c>
      <c r="J5487" t="s">
        <v>26808</v>
      </c>
      <c r="K5487" t="s">
        <v>26809</v>
      </c>
      <c r="L5487" t="s">
        <v>26810</v>
      </c>
      <c r="R5487" s="1">
        <v>40162</v>
      </c>
      <c r="S5487" t="s">
        <v>80</v>
      </c>
      <c r="T5487">
        <v>540</v>
      </c>
      <c r="U5487" t="s">
        <v>48166</v>
      </c>
      <c r="V5487" s="1">
        <v>39083</v>
      </c>
      <c r="W5487">
        <v>2</v>
      </c>
      <c r="X5487" t="s">
        <v>57</v>
      </c>
      <c r="Y5487">
        <v>1</v>
      </c>
      <c r="Z5487" t="s">
        <v>46545</v>
      </c>
      <c r="AC5487">
        <v>932</v>
      </c>
      <c r="AD5487" t="s">
        <v>52637</v>
      </c>
      <c r="AE5487">
        <v>2021</v>
      </c>
      <c r="AF5487" t="s">
        <v>52637</v>
      </c>
      <c r="AG5487">
        <v>3</v>
      </c>
      <c r="AH5487" t="s">
        <v>81</v>
      </c>
      <c r="AI5487">
        <v>10</v>
      </c>
      <c r="AJ5487" t="s">
        <v>52638</v>
      </c>
      <c r="AK5487">
        <v>540</v>
      </c>
      <c r="AL5487" t="s">
        <v>48166</v>
      </c>
      <c r="AQ5487" t="s">
        <v>26811</v>
      </c>
      <c r="AS5487">
        <v>0</v>
      </c>
      <c r="AT5487" t="s">
        <v>61</v>
      </c>
      <c r="AU5487" t="s">
        <v>26806</v>
      </c>
      <c r="AV5487" t="s">
        <v>26810</v>
      </c>
      <c r="AZ5487" t="s">
        <v>62</v>
      </c>
      <c r="BA5487">
        <v>1083</v>
      </c>
      <c r="BB5487" t="s">
        <v>2861</v>
      </c>
    </row>
    <row r="5488" spans="1:54" x14ac:dyDescent="0.25">
      <c r="A5488" s="1">
        <v>45200</v>
      </c>
      <c r="B5488">
        <v>503210</v>
      </c>
      <c r="C5488" t="s">
        <v>26812</v>
      </c>
      <c r="D5488">
        <v>6340</v>
      </c>
      <c r="E5488" t="s">
        <v>53159</v>
      </c>
      <c r="F5488" t="s">
        <v>26813</v>
      </c>
      <c r="G5488">
        <v>29189854</v>
      </c>
      <c r="H5488">
        <v>1003322247</v>
      </c>
      <c r="I5488" t="s">
        <v>26814</v>
      </c>
      <c r="J5488" t="s">
        <v>26815</v>
      </c>
      <c r="K5488" t="s">
        <v>26816</v>
      </c>
      <c r="L5488" t="s">
        <v>55453</v>
      </c>
      <c r="M5488">
        <v>2276</v>
      </c>
      <c r="N5488" t="s">
        <v>11961</v>
      </c>
      <c r="R5488" s="1">
        <v>40938</v>
      </c>
      <c r="S5488" t="s">
        <v>56</v>
      </c>
      <c r="T5488">
        <v>580</v>
      </c>
      <c r="U5488" t="s">
        <v>11275</v>
      </c>
      <c r="V5488" s="1">
        <v>39295</v>
      </c>
      <c r="W5488">
        <v>2</v>
      </c>
      <c r="X5488" t="s">
        <v>57</v>
      </c>
      <c r="Y5488">
        <v>1</v>
      </c>
      <c r="Z5488" t="s">
        <v>46545</v>
      </c>
      <c r="AB5488">
        <v>195412</v>
      </c>
      <c r="AC5488">
        <v>125</v>
      </c>
      <c r="AD5488" t="s">
        <v>1344</v>
      </c>
      <c r="AE5488">
        <v>1014</v>
      </c>
      <c r="AF5488" t="s">
        <v>1352</v>
      </c>
      <c r="AG5488">
        <v>3</v>
      </c>
      <c r="AH5488" t="s">
        <v>81</v>
      </c>
      <c r="AI5488">
        <v>24</v>
      </c>
      <c r="AJ5488" t="s">
        <v>1344</v>
      </c>
      <c r="AK5488">
        <v>580</v>
      </c>
      <c r="AL5488" t="s">
        <v>11275</v>
      </c>
      <c r="AM5488">
        <v>2</v>
      </c>
      <c r="AN5488" t="s">
        <v>119</v>
      </c>
      <c r="AO5488">
        <v>545210</v>
      </c>
      <c r="AQ5488" t="s">
        <v>26817</v>
      </c>
      <c r="AR5488" t="s">
        <v>26818</v>
      </c>
      <c r="AS5488">
        <v>0</v>
      </c>
      <c r="AT5488" t="s">
        <v>61</v>
      </c>
      <c r="AU5488" t="s">
        <v>55452</v>
      </c>
      <c r="AX5488">
        <v>54.847551479452697</v>
      </c>
      <c r="AY5488">
        <v>9.4039888352610106</v>
      </c>
      <c r="AZ5488" t="s">
        <v>62</v>
      </c>
      <c r="BA5488">
        <v>1083</v>
      </c>
      <c r="BB5488" t="s">
        <v>2861</v>
      </c>
    </row>
    <row r="5489" spans="1:54" x14ac:dyDescent="0.25">
      <c r="A5489" s="1">
        <v>45200</v>
      </c>
      <c r="B5489">
        <v>503300</v>
      </c>
      <c r="C5489" t="s">
        <v>50331</v>
      </c>
      <c r="D5489">
        <v>6340</v>
      </c>
      <c r="E5489" t="s">
        <v>53159</v>
      </c>
      <c r="F5489" t="s">
        <v>50332</v>
      </c>
      <c r="G5489">
        <v>52520312</v>
      </c>
      <c r="H5489">
        <v>1001988183</v>
      </c>
      <c r="I5489" t="s">
        <v>45929</v>
      </c>
      <c r="J5489" t="s">
        <v>26819</v>
      </c>
      <c r="K5489" t="s">
        <v>26820</v>
      </c>
      <c r="L5489" t="s">
        <v>50333</v>
      </c>
      <c r="M5489">
        <v>723</v>
      </c>
      <c r="N5489">
        <v>4</v>
      </c>
      <c r="R5489" s="1">
        <v>43794</v>
      </c>
      <c r="S5489" t="s">
        <v>56</v>
      </c>
      <c r="W5489">
        <v>5</v>
      </c>
      <c r="X5489" t="s">
        <v>557</v>
      </c>
      <c r="Y5489">
        <v>7</v>
      </c>
      <c r="Z5489" t="s">
        <v>1499</v>
      </c>
      <c r="AB5489">
        <v>192111</v>
      </c>
      <c r="AC5489">
        <v>141</v>
      </c>
      <c r="AD5489" t="s">
        <v>46688</v>
      </c>
      <c r="AE5489">
        <v>1022</v>
      </c>
      <c r="AF5489" t="s">
        <v>46688</v>
      </c>
      <c r="AG5489">
        <v>1</v>
      </c>
      <c r="AH5489" t="s">
        <v>44482</v>
      </c>
      <c r="AI5489">
        <v>84</v>
      </c>
      <c r="AJ5489" t="s">
        <v>46689</v>
      </c>
      <c r="AK5489">
        <v>580</v>
      </c>
      <c r="AL5489" t="s">
        <v>11275</v>
      </c>
      <c r="AQ5489" t="s">
        <v>26821</v>
      </c>
      <c r="AR5489" t="s">
        <v>26822</v>
      </c>
      <c r="AS5489">
        <v>0</v>
      </c>
      <c r="AT5489" t="s">
        <v>61</v>
      </c>
      <c r="AU5489" t="s">
        <v>47653</v>
      </c>
      <c r="AX5489">
        <v>54.873517999999997</v>
      </c>
      <c r="AY5489">
        <v>9.5189445399999997</v>
      </c>
      <c r="AZ5489" t="s">
        <v>62</v>
      </c>
      <c r="BA5489">
        <v>1083</v>
      </c>
      <c r="BB5489" t="s">
        <v>2861</v>
      </c>
    </row>
    <row r="5490" spans="1:54" x14ac:dyDescent="0.25">
      <c r="A5490" s="1">
        <v>45200</v>
      </c>
      <c r="B5490">
        <v>503301</v>
      </c>
      <c r="C5490" t="s">
        <v>50334</v>
      </c>
      <c r="D5490">
        <v>6330</v>
      </c>
      <c r="E5490" t="s">
        <v>11875</v>
      </c>
      <c r="F5490" t="s">
        <v>50335</v>
      </c>
      <c r="G5490">
        <v>19210170</v>
      </c>
      <c r="H5490">
        <v>1004043724</v>
      </c>
      <c r="I5490" t="s">
        <v>50336</v>
      </c>
      <c r="J5490" t="s">
        <v>26823</v>
      </c>
      <c r="K5490" t="s">
        <v>26824</v>
      </c>
      <c r="L5490" t="s">
        <v>50337</v>
      </c>
      <c r="M5490">
        <v>966</v>
      </c>
      <c r="N5490">
        <v>85</v>
      </c>
      <c r="R5490" s="1">
        <v>45056</v>
      </c>
      <c r="S5490" t="s">
        <v>56</v>
      </c>
      <c r="W5490">
        <v>5</v>
      </c>
      <c r="X5490" t="s">
        <v>557</v>
      </c>
      <c r="Y5490">
        <v>1</v>
      </c>
      <c r="Z5490" t="s">
        <v>46545</v>
      </c>
      <c r="AB5490">
        <v>199608</v>
      </c>
      <c r="AC5490">
        <v>123</v>
      </c>
      <c r="AD5490" t="s">
        <v>1507</v>
      </c>
      <c r="AE5490">
        <v>1011</v>
      </c>
      <c r="AF5490" t="s">
        <v>1507</v>
      </c>
      <c r="AG5490">
        <v>1</v>
      </c>
      <c r="AH5490" t="s">
        <v>44482</v>
      </c>
      <c r="AI5490">
        <v>80</v>
      </c>
      <c r="AJ5490" t="s">
        <v>1507</v>
      </c>
      <c r="AK5490">
        <v>580</v>
      </c>
      <c r="AL5490" t="s">
        <v>11275</v>
      </c>
      <c r="AQ5490" t="s">
        <v>26825</v>
      </c>
      <c r="AR5490" t="s">
        <v>26826</v>
      </c>
      <c r="AS5490">
        <v>0</v>
      </c>
      <c r="AT5490" t="s">
        <v>61</v>
      </c>
      <c r="AU5490" t="s">
        <v>26827</v>
      </c>
      <c r="AW5490" t="s">
        <v>50338</v>
      </c>
      <c r="AX5490">
        <v>54.84204038</v>
      </c>
      <c r="AY5490">
        <v>9.3290115799999995</v>
      </c>
      <c r="AZ5490" t="s">
        <v>62</v>
      </c>
      <c r="BA5490">
        <v>1083</v>
      </c>
      <c r="BB5490" t="s">
        <v>2861</v>
      </c>
    </row>
    <row r="5491" spans="1:54" x14ac:dyDescent="0.25">
      <c r="A5491" s="1">
        <v>45200</v>
      </c>
      <c r="B5491">
        <v>503325</v>
      </c>
      <c r="C5491" t="s">
        <v>26828</v>
      </c>
      <c r="D5491">
        <v>6330</v>
      </c>
      <c r="E5491" t="s">
        <v>11875</v>
      </c>
      <c r="F5491" t="s">
        <v>50339</v>
      </c>
      <c r="I5491" t="s">
        <v>26829</v>
      </c>
      <c r="L5491" t="s">
        <v>26830</v>
      </c>
      <c r="R5491" s="1">
        <v>40162</v>
      </c>
      <c r="S5491" t="s">
        <v>80</v>
      </c>
      <c r="V5491" s="1">
        <v>36892</v>
      </c>
      <c r="W5491">
        <v>5</v>
      </c>
      <c r="X5491" t="s">
        <v>557</v>
      </c>
      <c r="Y5491">
        <v>1</v>
      </c>
      <c r="Z5491" t="s">
        <v>46545</v>
      </c>
      <c r="AB5491">
        <v>199711</v>
      </c>
      <c r="AC5491">
        <v>148</v>
      </c>
      <c r="AD5491" t="s">
        <v>1514</v>
      </c>
      <c r="AE5491">
        <v>1024</v>
      </c>
      <c r="AF5491" t="s">
        <v>1514</v>
      </c>
      <c r="AG5491">
        <v>3</v>
      </c>
      <c r="AH5491" t="s">
        <v>81</v>
      </c>
      <c r="AI5491">
        <v>99</v>
      </c>
      <c r="AJ5491" t="s">
        <v>54511</v>
      </c>
      <c r="AK5491">
        <v>580</v>
      </c>
      <c r="AL5491" t="s">
        <v>11275</v>
      </c>
      <c r="AQ5491" t="s">
        <v>26831</v>
      </c>
      <c r="AR5491" t="s">
        <v>26832</v>
      </c>
      <c r="AS5491">
        <v>0</v>
      </c>
      <c r="AT5491" t="s">
        <v>61</v>
      </c>
      <c r="AZ5491" t="s">
        <v>62</v>
      </c>
      <c r="BA5491">
        <v>1083</v>
      </c>
      <c r="BB5491" t="s">
        <v>2861</v>
      </c>
    </row>
    <row r="5492" spans="1:54" x14ac:dyDescent="0.25">
      <c r="A5492" s="1">
        <v>45200</v>
      </c>
      <c r="B5492">
        <v>503350</v>
      </c>
      <c r="C5492" t="s">
        <v>26833</v>
      </c>
      <c r="D5492">
        <v>6230</v>
      </c>
      <c r="E5492" t="s">
        <v>48239</v>
      </c>
      <c r="F5492" t="s">
        <v>50340</v>
      </c>
      <c r="G5492">
        <v>39815583</v>
      </c>
      <c r="H5492">
        <v>1024526662</v>
      </c>
      <c r="I5492" t="s">
        <v>15276</v>
      </c>
      <c r="J5492" t="s">
        <v>26834</v>
      </c>
      <c r="K5492" t="s">
        <v>15277</v>
      </c>
      <c r="L5492" t="s">
        <v>54959</v>
      </c>
      <c r="M5492">
        <v>2248</v>
      </c>
      <c r="N5492">
        <v>58</v>
      </c>
      <c r="R5492" s="1">
        <v>44417</v>
      </c>
      <c r="S5492" t="s">
        <v>56</v>
      </c>
      <c r="W5492">
        <v>4</v>
      </c>
      <c r="X5492" t="s">
        <v>725</v>
      </c>
      <c r="Y5492">
        <v>1</v>
      </c>
      <c r="Z5492" t="s">
        <v>46545</v>
      </c>
      <c r="AB5492">
        <v>199601</v>
      </c>
      <c r="AC5492">
        <v>149</v>
      </c>
      <c r="AD5492" t="s">
        <v>1085</v>
      </c>
      <c r="AE5492">
        <v>1027</v>
      </c>
      <c r="AF5492" t="s">
        <v>1543</v>
      </c>
      <c r="AG5492">
        <v>1</v>
      </c>
      <c r="AH5492" t="s">
        <v>44482</v>
      </c>
      <c r="AI5492">
        <v>85</v>
      </c>
      <c r="AJ5492" t="s">
        <v>1428</v>
      </c>
      <c r="AK5492">
        <v>580</v>
      </c>
      <c r="AL5492" t="s">
        <v>11275</v>
      </c>
      <c r="AP5492">
        <v>281039</v>
      </c>
      <c r="AQ5492" t="s">
        <v>15279</v>
      </c>
      <c r="AR5492" t="s">
        <v>15280</v>
      </c>
      <c r="AS5492">
        <v>2</v>
      </c>
      <c r="AT5492" t="s">
        <v>1413</v>
      </c>
      <c r="AU5492" t="s">
        <v>54610</v>
      </c>
      <c r="AX5492">
        <v>55.070354309999999</v>
      </c>
      <c r="AY5492">
        <v>9.3454371500000004</v>
      </c>
      <c r="AZ5492" t="s">
        <v>62</v>
      </c>
      <c r="BA5492">
        <v>1083</v>
      </c>
      <c r="BB5492" t="s">
        <v>2861</v>
      </c>
    </row>
    <row r="5493" spans="1:54" x14ac:dyDescent="0.25">
      <c r="A5493" s="1">
        <v>45200</v>
      </c>
      <c r="B5493">
        <v>503375</v>
      </c>
      <c r="C5493" t="s">
        <v>26835</v>
      </c>
      <c r="D5493">
        <v>6330</v>
      </c>
      <c r="E5493" t="s">
        <v>11875</v>
      </c>
      <c r="F5493" t="s">
        <v>50341</v>
      </c>
      <c r="I5493" t="s">
        <v>26836</v>
      </c>
      <c r="K5493" t="s">
        <v>26837</v>
      </c>
      <c r="L5493" t="s">
        <v>26838</v>
      </c>
      <c r="M5493">
        <v>2188</v>
      </c>
      <c r="N5493">
        <v>3</v>
      </c>
      <c r="R5493" s="1">
        <v>40162</v>
      </c>
      <c r="S5493" t="s">
        <v>80</v>
      </c>
      <c r="V5493" s="1">
        <v>36434</v>
      </c>
      <c r="W5493">
        <v>5</v>
      </c>
      <c r="X5493" t="s">
        <v>557</v>
      </c>
      <c r="Y5493">
        <v>1</v>
      </c>
      <c r="Z5493" t="s">
        <v>46545</v>
      </c>
      <c r="AB5493">
        <v>199501</v>
      </c>
      <c r="AC5493">
        <v>147</v>
      </c>
      <c r="AD5493" t="s">
        <v>46697</v>
      </c>
      <c r="AE5493">
        <v>1021</v>
      </c>
      <c r="AF5493" t="s">
        <v>46697</v>
      </c>
      <c r="AG5493">
        <v>3</v>
      </c>
      <c r="AH5493" t="s">
        <v>81</v>
      </c>
      <c r="AI5493">
        <v>86</v>
      </c>
      <c r="AJ5493" t="s">
        <v>46697</v>
      </c>
      <c r="AK5493">
        <v>580</v>
      </c>
      <c r="AL5493" t="s">
        <v>11275</v>
      </c>
      <c r="AM5493">
        <v>1</v>
      </c>
      <c r="AN5493" t="s">
        <v>1193</v>
      </c>
      <c r="AO5493">
        <v>545375</v>
      </c>
      <c r="AS5493">
        <v>0</v>
      </c>
      <c r="AT5493" t="s">
        <v>61</v>
      </c>
      <c r="AU5493" t="s">
        <v>26839</v>
      </c>
      <c r="AX5493">
        <v>54.832750263834498</v>
      </c>
      <c r="AY5493">
        <v>9.3568863556326107</v>
      </c>
      <c r="AZ5493" t="s">
        <v>62</v>
      </c>
      <c r="BA5493">
        <v>1083</v>
      </c>
      <c r="BB5493" t="s">
        <v>2861</v>
      </c>
    </row>
    <row r="5494" spans="1:54" x14ac:dyDescent="0.25">
      <c r="A5494" s="1">
        <v>45200</v>
      </c>
      <c r="B5494">
        <v>503401</v>
      </c>
      <c r="C5494" t="s">
        <v>26840</v>
      </c>
      <c r="D5494">
        <v>6330</v>
      </c>
      <c r="E5494" t="s">
        <v>11875</v>
      </c>
      <c r="F5494" t="s">
        <v>26841</v>
      </c>
      <c r="R5494" s="1">
        <v>40162</v>
      </c>
      <c r="S5494" t="s">
        <v>80</v>
      </c>
      <c r="V5494" s="1">
        <v>29738</v>
      </c>
      <c r="W5494">
        <v>4</v>
      </c>
      <c r="X5494" t="s">
        <v>725</v>
      </c>
      <c r="Y5494">
        <v>1</v>
      </c>
      <c r="Z5494" t="s">
        <v>46545</v>
      </c>
      <c r="AC5494">
        <v>241</v>
      </c>
      <c r="AD5494" t="s">
        <v>1722</v>
      </c>
      <c r="AE5494">
        <v>1071</v>
      </c>
      <c r="AF5494" t="s">
        <v>1688</v>
      </c>
      <c r="AG5494">
        <v>3</v>
      </c>
      <c r="AH5494" t="s">
        <v>81</v>
      </c>
      <c r="AI5494">
        <v>99</v>
      </c>
      <c r="AJ5494" t="s">
        <v>54511</v>
      </c>
      <c r="AK5494">
        <v>580</v>
      </c>
      <c r="AL5494" t="s">
        <v>11275</v>
      </c>
      <c r="AS5494">
        <v>0</v>
      </c>
      <c r="AT5494" t="s">
        <v>61</v>
      </c>
      <c r="AZ5494" t="s">
        <v>62</v>
      </c>
      <c r="BA5494">
        <v>1083</v>
      </c>
      <c r="BB5494" t="s">
        <v>2861</v>
      </c>
    </row>
    <row r="5495" spans="1:54" x14ac:dyDescent="0.25">
      <c r="A5495" s="1">
        <v>45200</v>
      </c>
      <c r="B5495">
        <v>505001</v>
      </c>
      <c r="C5495" t="s">
        <v>26842</v>
      </c>
      <c r="D5495">
        <v>6261</v>
      </c>
      <c r="E5495" t="s">
        <v>26843</v>
      </c>
      <c r="F5495" t="s">
        <v>26844</v>
      </c>
      <c r="G5495">
        <v>29189781</v>
      </c>
      <c r="H5495">
        <v>1003322375</v>
      </c>
      <c r="I5495" t="s">
        <v>26845</v>
      </c>
      <c r="J5495" t="s">
        <v>26846</v>
      </c>
      <c r="K5495" t="s">
        <v>26846</v>
      </c>
      <c r="L5495" t="s">
        <v>26847</v>
      </c>
      <c r="M5495">
        <v>1924</v>
      </c>
      <c r="N5495">
        <v>8</v>
      </c>
      <c r="R5495" s="1">
        <v>40773</v>
      </c>
      <c r="S5495" t="s">
        <v>56</v>
      </c>
      <c r="T5495">
        <v>550</v>
      </c>
      <c r="U5495" t="s">
        <v>48151</v>
      </c>
      <c r="V5495" s="1">
        <v>40756</v>
      </c>
      <c r="W5495">
        <v>2</v>
      </c>
      <c r="X5495" t="s">
        <v>57</v>
      </c>
      <c r="Y5495">
        <v>1</v>
      </c>
      <c r="Z5495" t="s">
        <v>46545</v>
      </c>
      <c r="AA5495">
        <v>7</v>
      </c>
      <c r="AC5495">
        <v>121</v>
      </c>
      <c r="AD5495" t="s">
        <v>70</v>
      </c>
      <c r="AE5495">
        <v>1012</v>
      </c>
      <c r="AF5495" t="s">
        <v>71</v>
      </c>
      <c r="AG5495">
        <v>3</v>
      </c>
      <c r="AH5495" t="s">
        <v>81</v>
      </c>
      <c r="AI5495">
        <v>21</v>
      </c>
      <c r="AJ5495" t="s">
        <v>52613</v>
      </c>
      <c r="AK5495">
        <v>550</v>
      </c>
      <c r="AL5495" t="s">
        <v>48151</v>
      </c>
      <c r="AQ5495" t="s">
        <v>26848</v>
      </c>
      <c r="AR5495" t="s">
        <v>26849</v>
      </c>
      <c r="AS5495">
        <v>0</v>
      </c>
      <c r="AT5495" t="s">
        <v>61</v>
      </c>
      <c r="AU5495" t="s">
        <v>19780</v>
      </c>
      <c r="AX5495">
        <v>55.078138394210796</v>
      </c>
      <c r="AY5495">
        <v>8.6582295812741705</v>
      </c>
      <c r="AZ5495" t="s">
        <v>62</v>
      </c>
      <c r="BA5495">
        <v>1083</v>
      </c>
      <c r="BB5495" t="s">
        <v>2861</v>
      </c>
    </row>
    <row r="5496" spans="1:54" x14ac:dyDescent="0.25">
      <c r="A5496" s="1">
        <v>45200</v>
      </c>
      <c r="B5496">
        <v>505002</v>
      </c>
      <c r="C5496" t="s">
        <v>26850</v>
      </c>
      <c r="D5496">
        <v>6261</v>
      </c>
      <c r="E5496" t="s">
        <v>26843</v>
      </c>
      <c r="F5496" t="s">
        <v>26851</v>
      </c>
      <c r="G5496">
        <v>29189781</v>
      </c>
      <c r="H5496">
        <v>1003322314</v>
      </c>
      <c r="I5496" t="s">
        <v>26852</v>
      </c>
      <c r="J5496" t="s">
        <v>26853</v>
      </c>
      <c r="K5496" t="s">
        <v>26854</v>
      </c>
      <c r="L5496" t="s">
        <v>45930</v>
      </c>
      <c r="M5496">
        <v>1761</v>
      </c>
      <c r="N5496">
        <v>1</v>
      </c>
      <c r="R5496" s="1">
        <v>44140</v>
      </c>
      <c r="S5496" t="s">
        <v>56</v>
      </c>
      <c r="T5496">
        <v>550</v>
      </c>
      <c r="U5496" t="s">
        <v>48151</v>
      </c>
      <c r="W5496">
        <v>2</v>
      </c>
      <c r="X5496" t="s">
        <v>57</v>
      </c>
      <c r="Y5496">
        <v>1</v>
      </c>
      <c r="Z5496" t="s">
        <v>46545</v>
      </c>
      <c r="AA5496">
        <v>9</v>
      </c>
      <c r="AC5496">
        <v>121</v>
      </c>
      <c r="AD5496" t="s">
        <v>70</v>
      </c>
      <c r="AE5496">
        <v>1012</v>
      </c>
      <c r="AF5496" t="s">
        <v>71</v>
      </c>
      <c r="AG5496">
        <v>1</v>
      </c>
      <c r="AH5496" t="s">
        <v>44482</v>
      </c>
      <c r="AI5496">
        <v>21</v>
      </c>
      <c r="AJ5496" t="s">
        <v>52613</v>
      </c>
      <c r="AK5496">
        <v>550</v>
      </c>
      <c r="AL5496" t="s">
        <v>48151</v>
      </c>
      <c r="AP5496">
        <v>280193</v>
      </c>
      <c r="AQ5496" t="s">
        <v>26855</v>
      </c>
      <c r="AR5496" t="s">
        <v>11193</v>
      </c>
      <c r="AS5496">
        <v>2</v>
      </c>
      <c r="AT5496" t="s">
        <v>1413</v>
      </c>
      <c r="AU5496" t="s">
        <v>45931</v>
      </c>
      <c r="AX5496">
        <v>55.05744499</v>
      </c>
      <c r="AY5496">
        <v>8.8305025700000002</v>
      </c>
      <c r="AZ5496" t="s">
        <v>62</v>
      </c>
      <c r="BA5496">
        <v>1083</v>
      </c>
      <c r="BB5496" t="s">
        <v>2861</v>
      </c>
    </row>
    <row r="5497" spans="1:54" x14ac:dyDescent="0.25">
      <c r="A5497" s="1">
        <v>45200</v>
      </c>
      <c r="B5497">
        <v>505003</v>
      </c>
      <c r="C5497" t="s">
        <v>26856</v>
      </c>
      <c r="D5497">
        <v>6261</v>
      </c>
      <c r="E5497" t="s">
        <v>26843</v>
      </c>
      <c r="F5497" t="s">
        <v>26857</v>
      </c>
      <c r="I5497" t="s">
        <v>26858</v>
      </c>
      <c r="K5497" t="s">
        <v>26859</v>
      </c>
      <c r="L5497" t="s">
        <v>26860</v>
      </c>
      <c r="M5497">
        <v>560</v>
      </c>
      <c r="R5497" s="1">
        <v>40162</v>
      </c>
      <c r="S5497" t="s">
        <v>80</v>
      </c>
      <c r="T5497">
        <v>550</v>
      </c>
      <c r="U5497" t="s">
        <v>48151</v>
      </c>
      <c r="V5497" s="1">
        <v>28277</v>
      </c>
      <c r="W5497">
        <v>2</v>
      </c>
      <c r="X5497" t="s">
        <v>57</v>
      </c>
      <c r="Y5497">
        <v>1</v>
      </c>
      <c r="Z5497" t="s">
        <v>46545</v>
      </c>
      <c r="AC5497">
        <v>121</v>
      </c>
      <c r="AD5497" t="s">
        <v>70</v>
      </c>
      <c r="AE5497">
        <v>1012</v>
      </c>
      <c r="AF5497" t="s">
        <v>71</v>
      </c>
      <c r="AG5497">
        <v>3</v>
      </c>
      <c r="AH5497" t="s">
        <v>81</v>
      </c>
      <c r="AI5497">
        <v>22</v>
      </c>
      <c r="AJ5497" t="s">
        <v>52628</v>
      </c>
      <c r="AK5497">
        <v>550</v>
      </c>
      <c r="AL5497" t="s">
        <v>48151</v>
      </c>
      <c r="AS5497">
        <v>0</v>
      </c>
      <c r="AT5497" t="s">
        <v>61</v>
      </c>
      <c r="AU5497" t="s">
        <v>26860</v>
      </c>
      <c r="AZ5497" t="s">
        <v>62</v>
      </c>
      <c r="BA5497">
        <v>1083</v>
      </c>
      <c r="BB5497" t="s">
        <v>2861</v>
      </c>
    </row>
    <row r="5498" spans="1:54" x14ac:dyDescent="0.25">
      <c r="A5498" s="1">
        <v>45200</v>
      </c>
      <c r="B5498">
        <v>505004</v>
      </c>
      <c r="C5498" t="s">
        <v>26861</v>
      </c>
      <c r="D5498">
        <v>6261</v>
      </c>
      <c r="E5498" t="s">
        <v>26843</v>
      </c>
      <c r="F5498" t="s">
        <v>26862</v>
      </c>
      <c r="I5498" t="s">
        <v>45932</v>
      </c>
      <c r="K5498" t="s">
        <v>26863</v>
      </c>
      <c r="L5498" t="s">
        <v>26864</v>
      </c>
      <c r="M5498">
        <v>1297</v>
      </c>
      <c r="N5498">
        <v>61</v>
      </c>
      <c r="R5498" s="1">
        <v>40162</v>
      </c>
      <c r="S5498" t="s">
        <v>80</v>
      </c>
      <c r="T5498">
        <v>550</v>
      </c>
      <c r="U5498" t="s">
        <v>48151</v>
      </c>
      <c r="V5498" s="1">
        <v>30103</v>
      </c>
      <c r="W5498">
        <v>2</v>
      </c>
      <c r="X5498" t="s">
        <v>57</v>
      </c>
      <c r="Y5498">
        <v>1</v>
      </c>
      <c r="Z5498" t="s">
        <v>46545</v>
      </c>
      <c r="AA5498">
        <v>5</v>
      </c>
      <c r="AC5498">
        <v>121</v>
      </c>
      <c r="AD5498" t="s">
        <v>70</v>
      </c>
      <c r="AE5498">
        <v>1012</v>
      </c>
      <c r="AF5498" t="s">
        <v>71</v>
      </c>
      <c r="AG5498">
        <v>3</v>
      </c>
      <c r="AH5498" t="s">
        <v>81</v>
      </c>
      <c r="AI5498">
        <v>22</v>
      </c>
      <c r="AJ5498" t="s">
        <v>52628</v>
      </c>
      <c r="AK5498">
        <v>550</v>
      </c>
      <c r="AL5498" t="s">
        <v>48151</v>
      </c>
      <c r="AS5498">
        <v>0</v>
      </c>
      <c r="AT5498" t="s">
        <v>61</v>
      </c>
      <c r="AU5498" t="s">
        <v>26865</v>
      </c>
      <c r="AX5498">
        <v>55.085694709602798</v>
      </c>
      <c r="AY5498">
        <v>8.7252163629242698</v>
      </c>
      <c r="AZ5498" t="s">
        <v>62</v>
      </c>
      <c r="BA5498">
        <v>1083</v>
      </c>
      <c r="BB5498" t="s">
        <v>2861</v>
      </c>
    </row>
    <row r="5499" spans="1:54" x14ac:dyDescent="0.25">
      <c r="A5499" s="1">
        <v>45200</v>
      </c>
      <c r="B5499">
        <v>505005</v>
      </c>
      <c r="C5499" t="s">
        <v>26866</v>
      </c>
      <c r="D5499">
        <v>6261</v>
      </c>
      <c r="E5499" t="s">
        <v>26843</v>
      </c>
      <c r="F5499" t="s">
        <v>26867</v>
      </c>
      <c r="G5499">
        <v>29189781</v>
      </c>
      <c r="H5499">
        <v>1003322351</v>
      </c>
      <c r="I5499" t="s">
        <v>26868</v>
      </c>
      <c r="J5499" t="s">
        <v>26869</v>
      </c>
      <c r="K5499" t="s">
        <v>26869</v>
      </c>
      <c r="L5499" t="s">
        <v>50342</v>
      </c>
      <c r="M5499">
        <v>1765</v>
      </c>
      <c r="N5499">
        <v>3</v>
      </c>
      <c r="R5499" s="1">
        <v>40773</v>
      </c>
      <c r="S5499" t="s">
        <v>56</v>
      </c>
      <c r="T5499">
        <v>550</v>
      </c>
      <c r="U5499" t="s">
        <v>48151</v>
      </c>
      <c r="V5499" s="1">
        <v>40756</v>
      </c>
      <c r="W5499">
        <v>2</v>
      </c>
      <c r="X5499" t="s">
        <v>57</v>
      </c>
      <c r="Y5499">
        <v>1</v>
      </c>
      <c r="Z5499" t="s">
        <v>46545</v>
      </c>
      <c r="AA5499">
        <v>7</v>
      </c>
      <c r="AB5499">
        <v>199208</v>
      </c>
      <c r="AC5499">
        <v>121</v>
      </c>
      <c r="AD5499" t="s">
        <v>70</v>
      </c>
      <c r="AE5499">
        <v>1012</v>
      </c>
      <c r="AF5499" t="s">
        <v>71</v>
      </c>
      <c r="AG5499">
        <v>3</v>
      </c>
      <c r="AH5499" t="s">
        <v>81</v>
      </c>
      <c r="AI5499">
        <v>21</v>
      </c>
      <c r="AJ5499" t="s">
        <v>52613</v>
      </c>
      <c r="AK5499">
        <v>550</v>
      </c>
      <c r="AL5499" t="s">
        <v>48151</v>
      </c>
      <c r="AQ5499" t="s">
        <v>26870</v>
      </c>
      <c r="AR5499" t="s">
        <v>26871</v>
      </c>
      <c r="AS5499">
        <v>0</v>
      </c>
      <c r="AT5499" t="s">
        <v>61</v>
      </c>
      <c r="AU5499" t="s">
        <v>50343</v>
      </c>
      <c r="AX5499">
        <v>55.0102438445033</v>
      </c>
      <c r="AY5499">
        <v>8.7774118038479294</v>
      </c>
      <c r="AZ5499" t="s">
        <v>62</v>
      </c>
      <c r="BA5499">
        <v>1083</v>
      </c>
      <c r="BB5499" t="s">
        <v>2861</v>
      </c>
    </row>
    <row r="5500" spans="1:54" x14ac:dyDescent="0.25">
      <c r="A5500" s="1">
        <v>45200</v>
      </c>
      <c r="B5500">
        <v>505210</v>
      </c>
      <c r="C5500" t="s">
        <v>26872</v>
      </c>
      <c r="D5500">
        <v>6261</v>
      </c>
      <c r="E5500" t="s">
        <v>26843</v>
      </c>
      <c r="F5500" t="s">
        <v>50344</v>
      </c>
      <c r="G5500">
        <v>29189781</v>
      </c>
      <c r="H5500">
        <v>1003322302</v>
      </c>
      <c r="I5500" t="s">
        <v>26873</v>
      </c>
      <c r="J5500" t="s">
        <v>26853</v>
      </c>
      <c r="K5500" t="s">
        <v>26874</v>
      </c>
      <c r="L5500" t="s">
        <v>45930</v>
      </c>
      <c r="M5500">
        <v>1761</v>
      </c>
      <c r="N5500">
        <v>1</v>
      </c>
      <c r="R5500" s="1">
        <v>40938</v>
      </c>
      <c r="S5500" t="s">
        <v>56</v>
      </c>
      <c r="T5500">
        <v>550</v>
      </c>
      <c r="U5500" t="s">
        <v>48151</v>
      </c>
      <c r="V5500" s="1">
        <v>39539</v>
      </c>
      <c r="W5500">
        <v>2</v>
      </c>
      <c r="X5500" t="s">
        <v>57</v>
      </c>
      <c r="Y5500">
        <v>1</v>
      </c>
      <c r="Z5500" t="s">
        <v>46545</v>
      </c>
      <c r="AB5500">
        <v>197008</v>
      </c>
      <c r="AC5500">
        <v>125</v>
      </c>
      <c r="AD5500" t="s">
        <v>1344</v>
      </c>
      <c r="AE5500">
        <v>1014</v>
      </c>
      <c r="AF5500" t="s">
        <v>1352</v>
      </c>
      <c r="AG5500">
        <v>3</v>
      </c>
      <c r="AH5500" t="s">
        <v>81</v>
      </c>
      <c r="AI5500">
        <v>24</v>
      </c>
      <c r="AJ5500" t="s">
        <v>1344</v>
      </c>
      <c r="AK5500">
        <v>550</v>
      </c>
      <c r="AL5500" t="s">
        <v>48151</v>
      </c>
      <c r="AM5500">
        <v>2</v>
      </c>
      <c r="AN5500" t="s">
        <v>119</v>
      </c>
      <c r="AO5500">
        <v>541210</v>
      </c>
      <c r="AQ5500" t="s">
        <v>26875</v>
      </c>
      <c r="AR5500" t="s">
        <v>26876</v>
      </c>
      <c r="AS5500">
        <v>0</v>
      </c>
      <c r="AT5500" t="s">
        <v>61</v>
      </c>
      <c r="AU5500" t="s">
        <v>45931</v>
      </c>
      <c r="AZ5500" t="s">
        <v>62</v>
      </c>
      <c r="BA5500">
        <v>1083</v>
      </c>
      <c r="BB5500" t="s">
        <v>2861</v>
      </c>
    </row>
    <row r="5501" spans="1:54" x14ac:dyDescent="0.25">
      <c r="A5501" s="1">
        <v>45200</v>
      </c>
      <c r="B5501">
        <v>505300</v>
      </c>
      <c r="C5501" t="s">
        <v>26877</v>
      </c>
      <c r="D5501">
        <v>6261</v>
      </c>
      <c r="E5501" t="s">
        <v>26843</v>
      </c>
      <c r="F5501" t="s">
        <v>50345</v>
      </c>
      <c r="I5501" t="s">
        <v>26878</v>
      </c>
      <c r="J5501" t="s">
        <v>26879</v>
      </c>
      <c r="K5501" t="s">
        <v>26880</v>
      </c>
      <c r="L5501" t="s">
        <v>50346</v>
      </c>
      <c r="M5501">
        <v>709</v>
      </c>
      <c r="N5501">
        <v>65</v>
      </c>
      <c r="R5501" s="1">
        <v>40162</v>
      </c>
      <c r="S5501" t="s">
        <v>80</v>
      </c>
      <c r="V5501" s="1">
        <v>34394</v>
      </c>
      <c r="W5501">
        <v>5</v>
      </c>
      <c r="X5501" t="s">
        <v>557</v>
      </c>
      <c r="Y5501">
        <v>1</v>
      </c>
      <c r="Z5501" t="s">
        <v>46545</v>
      </c>
      <c r="AB5501">
        <v>197901</v>
      </c>
      <c r="AC5501">
        <v>141</v>
      </c>
      <c r="AD5501" t="s">
        <v>46688</v>
      </c>
      <c r="AE5501">
        <v>1022</v>
      </c>
      <c r="AF5501" t="s">
        <v>46688</v>
      </c>
      <c r="AG5501">
        <v>3</v>
      </c>
      <c r="AH5501" t="s">
        <v>81</v>
      </c>
      <c r="AI5501">
        <v>84</v>
      </c>
      <c r="AJ5501" t="s">
        <v>46689</v>
      </c>
      <c r="AK5501">
        <v>550</v>
      </c>
      <c r="AL5501" t="s">
        <v>48151</v>
      </c>
      <c r="AS5501">
        <v>0</v>
      </c>
      <c r="AT5501" t="s">
        <v>61</v>
      </c>
      <c r="AU5501" t="s">
        <v>50347</v>
      </c>
      <c r="AX5501">
        <v>55.009377324511703</v>
      </c>
      <c r="AY5501">
        <v>8.8011526115882894</v>
      </c>
      <c r="AZ5501" t="s">
        <v>62</v>
      </c>
      <c r="BA5501">
        <v>1083</v>
      </c>
      <c r="BB5501" t="s">
        <v>2861</v>
      </c>
    </row>
    <row r="5502" spans="1:54" x14ac:dyDescent="0.25">
      <c r="A5502" s="1">
        <v>45200</v>
      </c>
      <c r="B5502">
        <v>507001</v>
      </c>
      <c r="C5502" t="s">
        <v>26881</v>
      </c>
      <c r="D5502">
        <v>6310</v>
      </c>
      <c r="E5502" t="s">
        <v>26726</v>
      </c>
      <c r="F5502" t="s">
        <v>26882</v>
      </c>
      <c r="G5502">
        <v>29189773</v>
      </c>
      <c r="H5502">
        <v>1003322430</v>
      </c>
      <c r="I5502" t="s">
        <v>26883</v>
      </c>
      <c r="J5502" t="s">
        <v>26884</v>
      </c>
      <c r="K5502" t="s">
        <v>26885</v>
      </c>
      <c r="L5502" t="s">
        <v>26886</v>
      </c>
      <c r="M5502">
        <v>1400</v>
      </c>
      <c r="N5502">
        <v>19</v>
      </c>
      <c r="R5502" s="1">
        <v>43784</v>
      </c>
      <c r="S5502" t="s">
        <v>80</v>
      </c>
      <c r="T5502">
        <v>540</v>
      </c>
      <c r="U5502" t="s">
        <v>48166</v>
      </c>
      <c r="W5502">
        <v>2</v>
      </c>
      <c r="X5502" t="s">
        <v>57</v>
      </c>
      <c r="Y5502">
        <v>1</v>
      </c>
      <c r="Z5502" t="s">
        <v>46545</v>
      </c>
      <c r="AA5502">
        <v>9</v>
      </c>
      <c r="AB5502">
        <v>195004</v>
      </c>
      <c r="AC5502">
        <v>121</v>
      </c>
      <c r="AD5502" t="s">
        <v>70</v>
      </c>
      <c r="AE5502">
        <v>1012</v>
      </c>
      <c r="AF5502" t="s">
        <v>71</v>
      </c>
      <c r="AG5502">
        <v>1</v>
      </c>
      <c r="AH5502" t="s">
        <v>44482</v>
      </c>
      <c r="AI5502">
        <v>21</v>
      </c>
      <c r="AJ5502" t="s">
        <v>52613</v>
      </c>
      <c r="AK5502">
        <v>540</v>
      </c>
      <c r="AL5502" t="s">
        <v>48166</v>
      </c>
      <c r="AQ5502" t="s">
        <v>26887</v>
      </c>
      <c r="AR5502" t="s">
        <v>26888</v>
      </c>
      <c r="AS5502">
        <v>0</v>
      </c>
      <c r="AT5502" t="s">
        <v>61</v>
      </c>
      <c r="AU5502" t="s">
        <v>26889</v>
      </c>
      <c r="AX5502">
        <v>54.887754260000001</v>
      </c>
      <c r="AY5502">
        <v>9.67042951</v>
      </c>
      <c r="AZ5502" t="s">
        <v>62</v>
      </c>
      <c r="BA5502">
        <v>1083</v>
      </c>
      <c r="BB5502" t="s">
        <v>2861</v>
      </c>
    </row>
    <row r="5503" spans="1:54" x14ac:dyDescent="0.25">
      <c r="A5503" s="1">
        <v>45200</v>
      </c>
      <c r="B5503">
        <v>507002</v>
      </c>
      <c r="C5503" t="s">
        <v>26890</v>
      </c>
      <c r="D5503">
        <v>6320</v>
      </c>
      <c r="E5503" t="s">
        <v>26891</v>
      </c>
      <c r="F5503" t="s">
        <v>26892</v>
      </c>
      <c r="G5503">
        <v>29189773</v>
      </c>
      <c r="H5503">
        <v>1003322478</v>
      </c>
      <c r="I5503" t="s">
        <v>50348</v>
      </c>
      <c r="J5503" t="s">
        <v>26893</v>
      </c>
      <c r="K5503" t="s">
        <v>26894</v>
      </c>
      <c r="L5503" t="s">
        <v>26895</v>
      </c>
      <c r="M5503">
        <v>1821</v>
      </c>
      <c r="N5503">
        <v>13</v>
      </c>
      <c r="R5503" s="1">
        <v>41159</v>
      </c>
      <c r="S5503" t="s">
        <v>56</v>
      </c>
      <c r="T5503">
        <v>540</v>
      </c>
      <c r="U5503" t="s">
        <v>48166</v>
      </c>
      <c r="V5503" s="1">
        <v>41486</v>
      </c>
      <c r="W5503">
        <v>2</v>
      </c>
      <c r="X5503" t="s">
        <v>57</v>
      </c>
      <c r="Y5503">
        <v>1</v>
      </c>
      <c r="Z5503" t="s">
        <v>46545</v>
      </c>
      <c r="AA5503">
        <v>6</v>
      </c>
      <c r="AC5503">
        <v>121</v>
      </c>
      <c r="AD5503" t="s">
        <v>70</v>
      </c>
      <c r="AE5503">
        <v>1012</v>
      </c>
      <c r="AF5503" t="s">
        <v>71</v>
      </c>
      <c r="AG5503">
        <v>3</v>
      </c>
      <c r="AH5503" t="s">
        <v>81</v>
      </c>
      <c r="AI5503">
        <v>21</v>
      </c>
      <c r="AJ5503" t="s">
        <v>52613</v>
      </c>
      <c r="AK5503">
        <v>540</v>
      </c>
      <c r="AL5503" t="s">
        <v>48166</v>
      </c>
      <c r="AQ5503" t="s">
        <v>26896</v>
      </c>
      <c r="AR5503" t="s">
        <v>26897</v>
      </c>
      <c r="AS5503">
        <v>0</v>
      </c>
      <c r="AT5503" t="s">
        <v>61</v>
      </c>
      <c r="AU5503" t="s">
        <v>26898</v>
      </c>
      <c r="AZ5503" t="s">
        <v>62</v>
      </c>
      <c r="BA5503">
        <v>1083</v>
      </c>
      <c r="BB5503" t="s">
        <v>2861</v>
      </c>
    </row>
    <row r="5504" spans="1:54" x14ac:dyDescent="0.25">
      <c r="A5504" s="1">
        <v>45200</v>
      </c>
      <c r="B5504">
        <v>507003</v>
      </c>
      <c r="C5504" t="s">
        <v>26899</v>
      </c>
      <c r="D5504">
        <v>6310</v>
      </c>
      <c r="E5504" t="s">
        <v>26726</v>
      </c>
      <c r="F5504" t="s">
        <v>26900</v>
      </c>
      <c r="K5504" t="s">
        <v>26901</v>
      </c>
      <c r="L5504" t="s">
        <v>26902</v>
      </c>
      <c r="R5504" s="1">
        <v>40162</v>
      </c>
      <c r="S5504" t="s">
        <v>80</v>
      </c>
      <c r="T5504">
        <v>540</v>
      </c>
      <c r="U5504" t="s">
        <v>48166</v>
      </c>
      <c r="V5504" s="1">
        <v>33025</v>
      </c>
      <c r="W5504">
        <v>2</v>
      </c>
      <c r="X5504" t="s">
        <v>57</v>
      </c>
      <c r="Y5504">
        <v>1</v>
      </c>
      <c r="Z5504" t="s">
        <v>46545</v>
      </c>
      <c r="AA5504">
        <v>3</v>
      </c>
      <c r="AB5504">
        <v>192008</v>
      </c>
      <c r="AC5504">
        <v>121</v>
      </c>
      <c r="AD5504" t="s">
        <v>70</v>
      </c>
      <c r="AE5504">
        <v>1012</v>
      </c>
      <c r="AF5504" t="s">
        <v>71</v>
      </c>
      <c r="AG5504">
        <v>3</v>
      </c>
      <c r="AH5504" t="s">
        <v>81</v>
      </c>
      <c r="AI5504">
        <v>21</v>
      </c>
      <c r="AJ5504" t="s">
        <v>52613</v>
      </c>
      <c r="AK5504">
        <v>540</v>
      </c>
      <c r="AL5504" t="s">
        <v>48166</v>
      </c>
      <c r="AS5504">
        <v>0</v>
      </c>
      <c r="AT5504" t="s">
        <v>61</v>
      </c>
      <c r="AU5504" t="s">
        <v>26902</v>
      </c>
      <c r="AX5504">
        <v>54.838743793004298</v>
      </c>
      <c r="AY5504">
        <v>9.74064016925686</v>
      </c>
      <c r="AZ5504" t="s">
        <v>62</v>
      </c>
      <c r="BA5504">
        <v>1083</v>
      </c>
      <c r="BB5504" t="s">
        <v>2861</v>
      </c>
    </row>
    <row r="5505" spans="1:54" x14ac:dyDescent="0.25">
      <c r="A5505" s="1">
        <v>45200</v>
      </c>
      <c r="B5505">
        <v>507210</v>
      </c>
      <c r="C5505" t="s">
        <v>26903</v>
      </c>
      <c r="D5505">
        <v>6310</v>
      </c>
      <c r="E5505" t="s">
        <v>26726</v>
      </c>
      <c r="F5505" t="s">
        <v>26904</v>
      </c>
      <c r="G5505">
        <v>29189773</v>
      </c>
      <c r="H5505">
        <v>1003322442</v>
      </c>
      <c r="I5505" t="s">
        <v>26905</v>
      </c>
      <c r="J5505" t="s">
        <v>26906</v>
      </c>
      <c r="K5505" t="s">
        <v>26906</v>
      </c>
      <c r="L5505" t="s">
        <v>26907</v>
      </c>
      <c r="M5505">
        <v>2413</v>
      </c>
      <c r="N5505">
        <v>19</v>
      </c>
      <c r="R5505" s="1">
        <v>40162</v>
      </c>
      <c r="S5505" t="s">
        <v>80</v>
      </c>
      <c r="T5505">
        <v>540</v>
      </c>
      <c r="U5505" t="s">
        <v>48166</v>
      </c>
      <c r="V5505" s="1">
        <v>39783</v>
      </c>
      <c r="W5505">
        <v>2</v>
      </c>
      <c r="X5505" t="s">
        <v>57</v>
      </c>
      <c r="Y5505">
        <v>1</v>
      </c>
      <c r="Z5505" t="s">
        <v>46545</v>
      </c>
      <c r="AB5505">
        <v>196009</v>
      </c>
      <c r="AC5505">
        <v>125</v>
      </c>
      <c r="AD5505" t="s">
        <v>1344</v>
      </c>
      <c r="AE5505">
        <v>1014</v>
      </c>
      <c r="AF5505" t="s">
        <v>1352</v>
      </c>
      <c r="AG5505">
        <v>3</v>
      </c>
      <c r="AH5505" t="s">
        <v>81</v>
      </c>
      <c r="AI5505">
        <v>24</v>
      </c>
      <c r="AJ5505" t="s">
        <v>1344</v>
      </c>
      <c r="AK5505">
        <v>540</v>
      </c>
      <c r="AL5505" t="s">
        <v>48166</v>
      </c>
      <c r="AM5505">
        <v>2</v>
      </c>
      <c r="AN5505" t="s">
        <v>119</v>
      </c>
      <c r="AO5505">
        <v>537210</v>
      </c>
      <c r="AQ5505" t="s">
        <v>26908</v>
      </c>
      <c r="AS5505">
        <v>0</v>
      </c>
      <c r="AT5505" t="s">
        <v>61</v>
      </c>
      <c r="AU5505" t="s">
        <v>1277</v>
      </c>
      <c r="AZ5505" t="s">
        <v>62</v>
      </c>
      <c r="BA5505">
        <v>1083</v>
      </c>
      <c r="BB5505" t="s">
        <v>2861</v>
      </c>
    </row>
    <row r="5506" spans="1:54" x14ac:dyDescent="0.25">
      <c r="A5506" s="1">
        <v>45200</v>
      </c>
      <c r="B5506">
        <v>507301</v>
      </c>
      <c r="C5506" t="s">
        <v>26909</v>
      </c>
      <c r="D5506">
        <v>6310</v>
      </c>
      <c r="E5506" t="s">
        <v>26726</v>
      </c>
      <c r="F5506" t="s">
        <v>50349</v>
      </c>
      <c r="G5506">
        <v>16143847</v>
      </c>
      <c r="H5506">
        <v>1001042326</v>
      </c>
      <c r="I5506" t="s">
        <v>26910</v>
      </c>
      <c r="J5506" t="s">
        <v>26911</v>
      </c>
      <c r="K5506" t="s">
        <v>26901</v>
      </c>
      <c r="L5506" t="s">
        <v>26912</v>
      </c>
      <c r="M5506">
        <v>388</v>
      </c>
      <c r="N5506">
        <v>113</v>
      </c>
      <c r="R5506" s="1">
        <v>43784</v>
      </c>
      <c r="S5506" t="s">
        <v>56</v>
      </c>
      <c r="W5506">
        <v>5</v>
      </c>
      <c r="X5506" t="s">
        <v>557</v>
      </c>
      <c r="Y5506">
        <v>1</v>
      </c>
      <c r="Z5506" t="s">
        <v>46545</v>
      </c>
      <c r="AB5506">
        <v>199208</v>
      </c>
      <c r="AC5506">
        <v>123</v>
      </c>
      <c r="AD5506" t="s">
        <v>1507</v>
      </c>
      <c r="AE5506">
        <v>1011</v>
      </c>
      <c r="AF5506" t="s">
        <v>1507</v>
      </c>
      <c r="AG5506">
        <v>1</v>
      </c>
      <c r="AH5506" t="s">
        <v>44482</v>
      </c>
      <c r="AI5506">
        <v>80</v>
      </c>
      <c r="AJ5506" t="s">
        <v>1507</v>
      </c>
      <c r="AK5506">
        <v>540</v>
      </c>
      <c r="AL5506" t="s">
        <v>48166</v>
      </c>
      <c r="AQ5506" t="s">
        <v>26913</v>
      </c>
      <c r="AR5506" t="s">
        <v>26914</v>
      </c>
      <c r="AS5506">
        <v>0</v>
      </c>
      <c r="AT5506" t="s">
        <v>61</v>
      </c>
      <c r="AU5506" t="s">
        <v>26915</v>
      </c>
      <c r="AW5506" t="s">
        <v>26902</v>
      </c>
      <c r="AX5506">
        <v>54.862834700000001</v>
      </c>
      <c r="AY5506">
        <v>9.7213683799999995</v>
      </c>
      <c r="AZ5506" t="s">
        <v>62</v>
      </c>
      <c r="BA5506">
        <v>1083</v>
      </c>
      <c r="BB5506" t="s">
        <v>2861</v>
      </c>
    </row>
    <row r="5507" spans="1:54" x14ac:dyDescent="0.25">
      <c r="A5507" s="1">
        <v>45200</v>
      </c>
      <c r="B5507">
        <v>509001</v>
      </c>
      <c r="C5507" t="s">
        <v>26916</v>
      </c>
      <c r="D5507">
        <v>6070</v>
      </c>
      <c r="E5507" t="s">
        <v>10152</v>
      </c>
      <c r="F5507" t="s">
        <v>26917</v>
      </c>
      <c r="I5507" t="s">
        <v>26918</v>
      </c>
      <c r="K5507" t="s">
        <v>26919</v>
      </c>
      <c r="L5507" t="s">
        <v>50350</v>
      </c>
      <c r="M5507">
        <v>556</v>
      </c>
      <c r="N5507">
        <v>19</v>
      </c>
      <c r="R5507" s="1">
        <v>40162</v>
      </c>
      <c r="S5507" t="s">
        <v>80</v>
      </c>
      <c r="T5507">
        <v>621</v>
      </c>
      <c r="U5507" t="s">
        <v>10157</v>
      </c>
      <c r="V5507" s="1">
        <v>32295</v>
      </c>
      <c r="W5507">
        <v>2</v>
      </c>
      <c r="X5507" t="s">
        <v>57</v>
      </c>
      <c r="Y5507">
        <v>1</v>
      </c>
      <c r="Z5507" t="s">
        <v>46545</v>
      </c>
      <c r="AA5507">
        <v>7</v>
      </c>
      <c r="AC5507">
        <v>121</v>
      </c>
      <c r="AD5507" t="s">
        <v>70</v>
      </c>
      <c r="AE5507">
        <v>1012</v>
      </c>
      <c r="AF5507" t="s">
        <v>71</v>
      </c>
      <c r="AG5507">
        <v>3</v>
      </c>
      <c r="AH5507" t="s">
        <v>81</v>
      </c>
      <c r="AI5507">
        <v>22</v>
      </c>
      <c r="AJ5507" t="s">
        <v>52628</v>
      </c>
      <c r="AK5507">
        <v>621</v>
      </c>
      <c r="AL5507" t="s">
        <v>10157</v>
      </c>
      <c r="AS5507">
        <v>0</v>
      </c>
      <c r="AT5507" t="s">
        <v>61</v>
      </c>
      <c r="AU5507" t="s">
        <v>50351</v>
      </c>
      <c r="AX5507">
        <v>55.361538731495997</v>
      </c>
      <c r="AY5507">
        <v>9.5326190859902908</v>
      </c>
      <c r="AZ5507" t="s">
        <v>62</v>
      </c>
      <c r="BA5507">
        <v>1083</v>
      </c>
      <c r="BB5507" t="s">
        <v>2861</v>
      </c>
    </row>
    <row r="5508" spans="1:54" x14ac:dyDescent="0.25">
      <c r="A5508" s="1">
        <v>45200</v>
      </c>
      <c r="B5508">
        <v>509002</v>
      </c>
      <c r="C5508" t="s">
        <v>26920</v>
      </c>
      <c r="D5508">
        <v>6070</v>
      </c>
      <c r="E5508" t="s">
        <v>10152</v>
      </c>
      <c r="F5508" t="s">
        <v>26921</v>
      </c>
      <c r="I5508" t="s">
        <v>50352</v>
      </c>
      <c r="J5508" t="s">
        <v>26922</v>
      </c>
      <c r="K5508" t="s">
        <v>26923</v>
      </c>
      <c r="L5508" t="s">
        <v>26924</v>
      </c>
      <c r="M5508">
        <v>583</v>
      </c>
      <c r="N5508">
        <v>15</v>
      </c>
      <c r="R5508" s="1">
        <v>40162</v>
      </c>
      <c r="S5508" t="s">
        <v>80</v>
      </c>
      <c r="T5508">
        <v>621</v>
      </c>
      <c r="U5508" t="s">
        <v>10157</v>
      </c>
      <c r="V5508" s="1">
        <v>38534</v>
      </c>
      <c r="W5508">
        <v>2</v>
      </c>
      <c r="X5508" t="s">
        <v>57</v>
      </c>
      <c r="Y5508">
        <v>1</v>
      </c>
      <c r="Z5508" t="s">
        <v>46545</v>
      </c>
      <c r="AA5508">
        <v>9</v>
      </c>
      <c r="AC5508">
        <v>121</v>
      </c>
      <c r="AD5508" t="s">
        <v>70</v>
      </c>
      <c r="AE5508">
        <v>1012</v>
      </c>
      <c r="AF5508" t="s">
        <v>71</v>
      </c>
      <c r="AG5508">
        <v>3</v>
      </c>
      <c r="AH5508" t="s">
        <v>81</v>
      </c>
      <c r="AI5508">
        <v>21</v>
      </c>
      <c r="AJ5508" t="s">
        <v>52613</v>
      </c>
      <c r="AK5508">
        <v>621</v>
      </c>
      <c r="AL5508" t="s">
        <v>10157</v>
      </c>
      <c r="AM5508">
        <v>2</v>
      </c>
      <c r="AN5508" t="s">
        <v>119</v>
      </c>
      <c r="AO5508">
        <v>509013</v>
      </c>
      <c r="AQ5508" t="s">
        <v>26925</v>
      </c>
      <c r="AS5508">
        <v>0</v>
      </c>
      <c r="AT5508" t="s">
        <v>61</v>
      </c>
      <c r="AU5508" t="s">
        <v>26926</v>
      </c>
      <c r="AX5508">
        <v>55.355511998136102</v>
      </c>
      <c r="AY5508">
        <v>9.4809698671322096</v>
      </c>
      <c r="AZ5508" t="s">
        <v>62</v>
      </c>
      <c r="BA5508">
        <v>1083</v>
      </c>
      <c r="BB5508" t="s">
        <v>2861</v>
      </c>
    </row>
    <row r="5509" spans="1:54" x14ac:dyDescent="0.25">
      <c r="A5509" s="1">
        <v>45200</v>
      </c>
      <c r="B5509">
        <v>509003</v>
      </c>
      <c r="C5509" t="s">
        <v>45933</v>
      </c>
      <c r="D5509">
        <v>6100</v>
      </c>
      <c r="E5509" t="s">
        <v>10781</v>
      </c>
      <c r="F5509" t="s">
        <v>45934</v>
      </c>
      <c r="G5509">
        <v>29189757</v>
      </c>
      <c r="H5509">
        <v>1003322703</v>
      </c>
      <c r="I5509" t="s">
        <v>8831</v>
      </c>
      <c r="J5509" t="s">
        <v>26927</v>
      </c>
      <c r="K5509" t="s">
        <v>26928</v>
      </c>
      <c r="L5509" t="s">
        <v>26929</v>
      </c>
      <c r="M5509">
        <v>1085</v>
      </c>
      <c r="N5509">
        <v>10</v>
      </c>
      <c r="R5509" s="1">
        <v>44756</v>
      </c>
      <c r="S5509" t="s">
        <v>56</v>
      </c>
      <c r="T5509">
        <v>510</v>
      </c>
      <c r="U5509" t="s">
        <v>10784</v>
      </c>
      <c r="W5509">
        <v>2</v>
      </c>
      <c r="X5509" t="s">
        <v>57</v>
      </c>
      <c r="Y5509">
        <v>1</v>
      </c>
      <c r="Z5509" t="s">
        <v>46545</v>
      </c>
      <c r="AA5509">
        <v>6</v>
      </c>
      <c r="AC5509">
        <v>121</v>
      </c>
      <c r="AD5509" t="s">
        <v>70</v>
      </c>
      <c r="AE5509">
        <v>1012</v>
      </c>
      <c r="AF5509" t="s">
        <v>71</v>
      </c>
      <c r="AG5509">
        <v>1</v>
      </c>
      <c r="AH5509" t="s">
        <v>44482</v>
      </c>
      <c r="AI5509">
        <v>21</v>
      </c>
      <c r="AJ5509" t="s">
        <v>52613</v>
      </c>
      <c r="AK5509">
        <v>510</v>
      </c>
      <c r="AL5509" t="s">
        <v>10784</v>
      </c>
      <c r="AP5509">
        <v>280240</v>
      </c>
      <c r="AQ5509" t="s">
        <v>11455</v>
      </c>
      <c r="AR5509" t="s">
        <v>11456</v>
      </c>
      <c r="AS5509">
        <v>2</v>
      </c>
      <c r="AT5509" t="s">
        <v>1413</v>
      </c>
      <c r="AU5509" t="s">
        <v>3942</v>
      </c>
      <c r="AW5509" t="s">
        <v>26930</v>
      </c>
      <c r="AX5509">
        <v>55.321957740000002</v>
      </c>
      <c r="AY5509">
        <v>9.5600408699999999</v>
      </c>
      <c r="AZ5509" t="s">
        <v>62</v>
      </c>
      <c r="BA5509">
        <v>1083</v>
      </c>
      <c r="BB5509" t="s">
        <v>2861</v>
      </c>
    </row>
    <row r="5510" spans="1:54" x14ac:dyDescent="0.25">
      <c r="A5510" s="1">
        <v>45200</v>
      </c>
      <c r="B5510">
        <v>509004</v>
      </c>
      <c r="C5510" t="s">
        <v>26931</v>
      </c>
      <c r="D5510">
        <v>6094</v>
      </c>
      <c r="E5510" t="s">
        <v>26932</v>
      </c>
      <c r="F5510" t="s">
        <v>26933</v>
      </c>
      <c r="G5510">
        <v>29189897</v>
      </c>
      <c r="H5510">
        <v>1003322612</v>
      </c>
      <c r="I5510" t="s">
        <v>26934</v>
      </c>
      <c r="J5510" t="s">
        <v>26935</v>
      </c>
      <c r="K5510" t="s">
        <v>26935</v>
      </c>
      <c r="L5510" t="s">
        <v>26936</v>
      </c>
      <c r="M5510">
        <v>363</v>
      </c>
      <c r="N5510">
        <v>20</v>
      </c>
      <c r="R5510" s="1">
        <v>40162</v>
      </c>
      <c r="S5510" t="s">
        <v>80</v>
      </c>
      <c r="T5510">
        <v>621</v>
      </c>
      <c r="U5510" t="s">
        <v>10157</v>
      </c>
      <c r="V5510" s="1">
        <v>39264</v>
      </c>
      <c r="W5510">
        <v>2</v>
      </c>
      <c r="X5510" t="s">
        <v>57</v>
      </c>
      <c r="Y5510">
        <v>1</v>
      </c>
      <c r="Z5510" t="s">
        <v>46545</v>
      </c>
      <c r="AA5510">
        <v>6</v>
      </c>
      <c r="AC5510">
        <v>121</v>
      </c>
      <c r="AD5510" t="s">
        <v>70</v>
      </c>
      <c r="AE5510">
        <v>1012</v>
      </c>
      <c r="AF5510" t="s">
        <v>71</v>
      </c>
      <c r="AG5510">
        <v>3</v>
      </c>
      <c r="AH5510" t="s">
        <v>81</v>
      </c>
      <c r="AI5510">
        <v>21</v>
      </c>
      <c r="AJ5510" t="s">
        <v>52613</v>
      </c>
      <c r="AK5510">
        <v>621</v>
      </c>
      <c r="AL5510" t="s">
        <v>10157</v>
      </c>
      <c r="AM5510">
        <v>2</v>
      </c>
      <c r="AN5510" t="s">
        <v>119</v>
      </c>
      <c r="AO5510">
        <v>509009</v>
      </c>
      <c r="AQ5510" t="s">
        <v>26937</v>
      </c>
      <c r="AR5510" t="s">
        <v>26938</v>
      </c>
      <c r="AS5510">
        <v>0</v>
      </c>
      <c r="AT5510" t="s">
        <v>61</v>
      </c>
      <c r="AU5510" t="s">
        <v>26939</v>
      </c>
      <c r="AX5510">
        <v>55.3839125019433</v>
      </c>
      <c r="AY5510">
        <v>9.5737861873334502</v>
      </c>
      <c r="AZ5510" t="s">
        <v>62</v>
      </c>
      <c r="BA5510">
        <v>1083</v>
      </c>
      <c r="BB5510" t="s">
        <v>2861</v>
      </c>
    </row>
    <row r="5511" spans="1:54" x14ac:dyDescent="0.25">
      <c r="A5511" s="1">
        <v>45200</v>
      </c>
      <c r="B5511">
        <v>509005</v>
      </c>
      <c r="C5511" t="s">
        <v>26940</v>
      </c>
      <c r="D5511">
        <v>6070</v>
      </c>
      <c r="E5511" t="s">
        <v>10152</v>
      </c>
      <c r="F5511" t="s">
        <v>26941</v>
      </c>
      <c r="I5511" t="s">
        <v>45935</v>
      </c>
      <c r="K5511" t="s">
        <v>26942</v>
      </c>
      <c r="R5511" s="1">
        <v>40162</v>
      </c>
      <c r="S5511" t="s">
        <v>80</v>
      </c>
      <c r="T5511">
        <v>621</v>
      </c>
      <c r="U5511" t="s">
        <v>10157</v>
      </c>
      <c r="V5511" s="1">
        <v>28642</v>
      </c>
      <c r="W5511">
        <v>2</v>
      </c>
      <c r="X5511" t="s">
        <v>57</v>
      </c>
      <c r="Y5511">
        <v>1</v>
      </c>
      <c r="Z5511" t="s">
        <v>46545</v>
      </c>
      <c r="AC5511">
        <v>121</v>
      </c>
      <c r="AD5511" t="s">
        <v>70</v>
      </c>
      <c r="AE5511">
        <v>1012</v>
      </c>
      <c r="AF5511" t="s">
        <v>71</v>
      </c>
      <c r="AG5511">
        <v>3</v>
      </c>
      <c r="AH5511" t="s">
        <v>81</v>
      </c>
      <c r="AI5511">
        <v>22</v>
      </c>
      <c r="AJ5511" t="s">
        <v>52628</v>
      </c>
      <c r="AK5511">
        <v>621</v>
      </c>
      <c r="AL5511" t="s">
        <v>10157</v>
      </c>
      <c r="AS5511">
        <v>0</v>
      </c>
      <c r="AT5511" t="s">
        <v>61</v>
      </c>
      <c r="AZ5511" t="s">
        <v>62</v>
      </c>
      <c r="BA5511">
        <v>1083</v>
      </c>
      <c r="BB5511" t="s">
        <v>2861</v>
      </c>
    </row>
    <row r="5512" spans="1:54" x14ac:dyDescent="0.25">
      <c r="A5512" s="1">
        <v>45200</v>
      </c>
      <c r="B5512">
        <v>509006</v>
      </c>
      <c r="C5512" t="s">
        <v>26943</v>
      </c>
      <c r="D5512">
        <v>6070</v>
      </c>
      <c r="E5512" t="s">
        <v>10152</v>
      </c>
      <c r="F5512" t="s">
        <v>26944</v>
      </c>
      <c r="G5512">
        <v>29189897</v>
      </c>
      <c r="H5512">
        <v>1003322727</v>
      </c>
      <c r="I5512" t="s">
        <v>26945</v>
      </c>
      <c r="J5512" t="s">
        <v>26946</v>
      </c>
      <c r="K5512" t="s">
        <v>26947</v>
      </c>
      <c r="L5512" t="s">
        <v>55969</v>
      </c>
      <c r="M5512">
        <v>908</v>
      </c>
      <c r="N5512">
        <v>20</v>
      </c>
      <c r="R5512" s="1">
        <v>40730</v>
      </c>
      <c r="S5512" t="s">
        <v>56</v>
      </c>
      <c r="T5512">
        <v>621</v>
      </c>
      <c r="U5512" t="s">
        <v>10157</v>
      </c>
      <c r="V5512" s="1">
        <v>40756</v>
      </c>
      <c r="W5512">
        <v>2</v>
      </c>
      <c r="X5512" t="s">
        <v>57</v>
      </c>
      <c r="Y5512">
        <v>1</v>
      </c>
      <c r="Z5512" t="s">
        <v>46545</v>
      </c>
      <c r="AA5512">
        <v>6</v>
      </c>
      <c r="AC5512">
        <v>121</v>
      </c>
      <c r="AD5512" t="s">
        <v>70</v>
      </c>
      <c r="AE5512">
        <v>1012</v>
      </c>
      <c r="AF5512" t="s">
        <v>71</v>
      </c>
      <c r="AG5512">
        <v>3</v>
      </c>
      <c r="AH5512" t="s">
        <v>81</v>
      </c>
      <c r="AI5512">
        <v>21</v>
      </c>
      <c r="AJ5512" t="s">
        <v>52613</v>
      </c>
      <c r="AK5512">
        <v>621</v>
      </c>
      <c r="AL5512" t="s">
        <v>10157</v>
      </c>
      <c r="AQ5512" t="s">
        <v>26948</v>
      </c>
      <c r="AR5512" t="s">
        <v>26949</v>
      </c>
      <c r="AS5512">
        <v>0</v>
      </c>
      <c r="AT5512" t="s">
        <v>61</v>
      </c>
      <c r="AU5512" t="s">
        <v>48175</v>
      </c>
      <c r="AX5512">
        <v>55.3535831854592</v>
      </c>
      <c r="AY5512">
        <v>9.3574604585101504</v>
      </c>
      <c r="AZ5512" t="s">
        <v>62</v>
      </c>
      <c r="BA5512">
        <v>1083</v>
      </c>
      <c r="BB5512" t="s">
        <v>2861</v>
      </c>
    </row>
    <row r="5513" spans="1:54" x14ac:dyDescent="0.25">
      <c r="A5513" s="1">
        <v>45200</v>
      </c>
      <c r="B5513">
        <v>509007</v>
      </c>
      <c r="C5513" t="s">
        <v>26950</v>
      </c>
      <c r="D5513">
        <v>6070</v>
      </c>
      <c r="E5513" t="s">
        <v>10152</v>
      </c>
      <c r="F5513" t="s">
        <v>26951</v>
      </c>
      <c r="G5513">
        <v>29189897</v>
      </c>
      <c r="H5513">
        <v>1003322764</v>
      </c>
      <c r="I5513" t="s">
        <v>26918</v>
      </c>
      <c r="J5513" t="s">
        <v>26952</v>
      </c>
      <c r="K5513" t="s">
        <v>26953</v>
      </c>
      <c r="L5513" t="s">
        <v>54960</v>
      </c>
      <c r="M5513">
        <v>1099</v>
      </c>
      <c r="N5513">
        <v>22</v>
      </c>
      <c r="R5513" s="1">
        <v>40938</v>
      </c>
      <c r="S5513" t="s">
        <v>56</v>
      </c>
      <c r="T5513">
        <v>621</v>
      </c>
      <c r="U5513" t="s">
        <v>10157</v>
      </c>
      <c r="V5513" s="1">
        <v>39630</v>
      </c>
      <c r="W5513">
        <v>2</v>
      </c>
      <c r="X5513" t="s">
        <v>57</v>
      </c>
      <c r="Y5513">
        <v>1</v>
      </c>
      <c r="Z5513" t="s">
        <v>46545</v>
      </c>
      <c r="AA5513">
        <v>6</v>
      </c>
      <c r="AC5513">
        <v>121</v>
      </c>
      <c r="AD5513" t="s">
        <v>70</v>
      </c>
      <c r="AE5513">
        <v>1012</v>
      </c>
      <c r="AF5513" t="s">
        <v>71</v>
      </c>
      <c r="AG5513">
        <v>3</v>
      </c>
      <c r="AH5513" t="s">
        <v>81</v>
      </c>
      <c r="AI5513">
        <v>21</v>
      </c>
      <c r="AJ5513" t="s">
        <v>52613</v>
      </c>
      <c r="AK5513">
        <v>621</v>
      </c>
      <c r="AL5513" t="s">
        <v>10157</v>
      </c>
      <c r="AQ5513" t="s">
        <v>26954</v>
      </c>
      <c r="AR5513" t="s">
        <v>26955</v>
      </c>
      <c r="AS5513">
        <v>0</v>
      </c>
      <c r="AT5513" t="s">
        <v>61</v>
      </c>
      <c r="AU5513" t="s">
        <v>54961</v>
      </c>
      <c r="AZ5513" t="s">
        <v>62</v>
      </c>
      <c r="BA5513">
        <v>1083</v>
      </c>
      <c r="BB5513" t="s">
        <v>2861</v>
      </c>
    </row>
    <row r="5514" spans="1:54" x14ac:dyDescent="0.25">
      <c r="A5514" s="1">
        <v>45200</v>
      </c>
      <c r="B5514">
        <v>509008</v>
      </c>
      <c r="C5514" t="s">
        <v>26956</v>
      </c>
      <c r="D5514">
        <v>6070</v>
      </c>
      <c r="E5514" t="s">
        <v>10152</v>
      </c>
      <c r="F5514" t="s">
        <v>26957</v>
      </c>
      <c r="I5514" t="s">
        <v>26958</v>
      </c>
      <c r="J5514" t="s">
        <v>26959</v>
      </c>
      <c r="K5514" t="s">
        <v>26960</v>
      </c>
      <c r="L5514" t="s">
        <v>26961</v>
      </c>
      <c r="M5514">
        <v>302</v>
      </c>
      <c r="N5514">
        <v>3</v>
      </c>
      <c r="R5514" s="1">
        <v>40162</v>
      </c>
      <c r="S5514" t="s">
        <v>80</v>
      </c>
      <c r="T5514">
        <v>621</v>
      </c>
      <c r="U5514" t="s">
        <v>10157</v>
      </c>
      <c r="V5514" s="1">
        <v>38534</v>
      </c>
      <c r="W5514">
        <v>2</v>
      </c>
      <c r="X5514" t="s">
        <v>57</v>
      </c>
      <c r="Y5514">
        <v>1</v>
      </c>
      <c r="Z5514" t="s">
        <v>46545</v>
      </c>
      <c r="AA5514">
        <v>10</v>
      </c>
      <c r="AC5514">
        <v>121</v>
      </c>
      <c r="AD5514" t="s">
        <v>70</v>
      </c>
      <c r="AE5514">
        <v>1012</v>
      </c>
      <c r="AF5514" t="s">
        <v>71</v>
      </c>
      <c r="AG5514">
        <v>3</v>
      </c>
      <c r="AH5514" t="s">
        <v>81</v>
      </c>
      <c r="AI5514">
        <v>21</v>
      </c>
      <c r="AJ5514" t="s">
        <v>52613</v>
      </c>
      <c r="AK5514">
        <v>621</v>
      </c>
      <c r="AL5514" t="s">
        <v>10157</v>
      </c>
      <c r="AM5514">
        <v>2</v>
      </c>
      <c r="AN5514" t="s">
        <v>119</v>
      </c>
      <c r="AO5514">
        <v>509013</v>
      </c>
      <c r="AQ5514" t="s">
        <v>26962</v>
      </c>
      <c r="AS5514">
        <v>0</v>
      </c>
      <c r="AT5514" t="s">
        <v>61</v>
      </c>
      <c r="AU5514" t="s">
        <v>26963</v>
      </c>
      <c r="AX5514">
        <v>55.354696635980297</v>
      </c>
      <c r="AY5514">
        <v>9.4859702041470992</v>
      </c>
      <c r="AZ5514" t="s">
        <v>62</v>
      </c>
      <c r="BA5514">
        <v>1083</v>
      </c>
      <c r="BB5514" t="s">
        <v>2861</v>
      </c>
    </row>
    <row r="5515" spans="1:54" x14ac:dyDescent="0.25">
      <c r="A5515" s="1">
        <v>45200</v>
      </c>
      <c r="B5515">
        <v>509009</v>
      </c>
      <c r="C5515" t="s">
        <v>26964</v>
      </c>
      <c r="D5515">
        <v>6093</v>
      </c>
      <c r="E5515" t="s">
        <v>50353</v>
      </c>
      <c r="F5515" t="s">
        <v>50354</v>
      </c>
      <c r="G5515">
        <v>29189897</v>
      </c>
      <c r="H5515">
        <v>1003322685</v>
      </c>
      <c r="I5515" t="s">
        <v>26965</v>
      </c>
      <c r="J5515" t="s">
        <v>26966</v>
      </c>
      <c r="K5515" t="s">
        <v>26967</v>
      </c>
      <c r="L5515" t="s">
        <v>26968</v>
      </c>
      <c r="M5515">
        <v>7170</v>
      </c>
      <c r="N5515">
        <v>163</v>
      </c>
      <c r="R5515" s="1">
        <v>43784</v>
      </c>
      <c r="S5515" t="s">
        <v>56</v>
      </c>
      <c r="T5515">
        <v>621</v>
      </c>
      <c r="U5515" t="s">
        <v>10157</v>
      </c>
      <c r="W5515">
        <v>2</v>
      </c>
      <c r="X5515" t="s">
        <v>57</v>
      </c>
      <c r="Y5515">
        <v>1</v>
      </c>
      <c r="Z5515" t="s">
        <v>46545</v>
      </c>
      <c r="AA5515">
        <v>6</v>
      </c>
      <c r="AC5515">
        <v>121</v>
      </c>
      <c r="AD5515" t="s">
        <v>70</v>
      </c>
      <c r="AE5515">
        <v>1012</v>
      </c>
      <c r="AF5515" t="s">
        <v>71</v>
      </c>
      <c r="AG5515">
        <v>1</v>
      </c>
      <c r="AH5515" t="s">
        <v>44482</v>
      </c>
      <c r="AI5515">
        <v>21</v>
      </c>
      <c r="AJ5515" t="s">
        <v>52613</v>
      </c>
      <c r="AK5515">
        <v>621</v>
      </c>
      <c r="AL5515" t="s">
        <v>10157</v>
      </c>
      <c r="AQ5515" t="s">
        <v>26969</v>
      </c>
      <c r="AR5515" t="s">
        <v>26970</v>
      </c>
      <c r="AS5515">
        <v>0</v>
      </c>
      <c r="AT5515" t="s">
        <v>61</v>
      </c>
      <c r="AU5515" t="s">
        <v>26971</v>
      </c>
      <c r="AX5515">
        <v>55.404563840000002</v>
      </c>
      <c r="AY5515">
        <v>9.5305277400000001</v>
      </c>
      <c r="AZ5515" t="s">
        <v>62</v>
      </c>
      <c r="BA5515">
        <v>1083</v>
      </c>
      <c r="BB5515" t="s">
        <v>2861</v>
      </c>
    </row>
    <row r="5516" spans="1:54" x14ac:dyDescent="0.25">
      <c r="A5516" s="1">
        <v>45200</v>
      </c>
      <c r="B5516">
        <v>509010</v>
      </c>
      <c r="C5516" t="s">
        <v>26972</v>
      </c>
      <c r="D5516">
        <v>6070</v>
      </c>
      <c r="E5516" t="s">
        <v>10152</v>
      </c>
      <c r="F5516" t="s">
        <v>26973</v>
      </c>
      <c r="K5516" t="s">
        <v>26974</v>
      </c>
      <c r="L5516" t="s">
        <v>26975</v>
      </c>
      <c r="M5516">
        <v>536</v>
      </c>
      <c r="N5516">
        <v>58</v>
      </c>
      <c r="R5516" s="1">
        <v>40162</v>
      </c>
      <c r="S5516" t="s">
        <v>80</v>
      </c>
      <c r="V5516" s="1">
        <v>28642</v>
      </c>
      <c r="W5516">
        <v>4</v>
      </c>
      <c r="X5516" t="s">
        <v>725</v>
      </c>
      <c r="Y5516">
        <v>1</v>
      </c>
      <c r="Z5516" t="s">
        <v>46545</v>
      </c>
      <c r="AC5516">
        <v>122</v>
      </c>
      <c r="AD5516" t="s">
        <v>726</v>
      </c>
      <c r="AE5516">
        <v>1013</v>
      </c>
      <c r="AF5516" t="s">
        <v>558</v>
      </c>
      <c r="AG5516">
        <v>3</v>
      </c>
      <c r="AH5516" t="s">
        <v>81</v>
      </c>
      <c r="AI5516">
        <v>26</v>
      </c>
      <c r="AJ5516" t="s">
        <v>726</v>
      </c>
      <c r="AK5516">
        <v>621</v>
      </c>
      <c r="AL5516" t="s">
        <v>10157</v>
      </c>
      <c r="AS5516">
        <v>0</v>
      </c>
      <c r="AT5516" t="s">
        <v>61</v>
      </c>
      <c r="AU5516" t="s">
        <v>8433</v>
      </c>
      <c r="AZ5516" t="s">
        <v>62</v>
      </c>
      <c r="BA5516">
        <v>1083</v>
      </c>
      <c r="BB5516" t="s">
        <v>2861</v>
      </c>
    </row>
    <row r="5517" spans="1:54" x14ac:dyDescent="0.25">
      <c r="A5517" s="1">
        <v>45200</v>
      </c>
      <c r="B5517">
        <v>509011</v>
      </c>
      <c r="C5517" t="s">
        <v>26976</v>
      </c>
      <c r="D5517">
        <v>6070</v>
      </c>
      <c r="E5517" t="s">
        <v>10152</v>
      </c>
      <c r="F5517" t="s">
        <v>26977</v>
      </c>
      <c r="G5517">
        <v>12233590</v>
      </c>
      <c r="H5517">
        <v>1002917840</v>
      </c>
      <c r="I5517" t="s">
        <v>50355</v>
      </c>
      <c r="J5517" t="s">
        <v>26978</v>
      </c>
      <c r="K5517" t="s">
        <v>26919</v>
      </c>
      <c r="L5517" t="s">
        <v>50350</v>
      </c>
      <c r="M5517">
        <v>556</v>
      </c>
      <c r="N5517">
        <v>19</v>
      </c>
      <c r="R5517" s="1">
        <v>44624</v>
      </c>
      <c r="S5517" t="s">
        <v>56</v>
      </c>
      <c r="W5517">
        <v>5</v>
      </c>
      <c r="X5517" t="s">
        <v>557</v>
      </c>
      <c r="Y5517">
        <v>1</v>
      </c>
      <c r="Z5517" t="s">
        <v>46545</v>
      </c>
      <c r="AA5517">
        <v>9</v>
      </c>
      <c r="AB5517">
        <v>198808</v>
      </c>
      <c r="AC5517">
        <v>121</v>
      </c>
      <c r="AD5517" t="s">
        <v>70</v>
      </c>
      <c r="AE5517">
        <v>1013</v>
      </c>
      <c r="AF5517" t="s">
        <v>558</v>
      </c>
      <c r="AG5517">
        <v>1</v>
      </c>
      <c r="AH5517" t="s">
        <v>44482</v>
      </c>
      <c r="AI5517">
        <v>22</v>
      </c>
      <c r="AJ5517" t="s">
        <v>52628</v>
      </c>
      <c r="AK5517">
        <v>621</v>
      </c>
      <c r="AL5517" t="s">
        <v>10157</v>
      </c>
      <c r="AQ5517" t="s">
        <v>26979</v>
      </c>
      <c r="AR5517" t="s">
        <v>26980</v>
      </c>
      <c r="AS5517">
        <v>0</v>
      </c>
      <c r="AT5517" t="s">
        <v>61</v>
      </c>
      <c r="AU5517" t="s">
        <v>50351</v>
      </c>
      <c r="AX5517">
        <v>55.361333600000002</v>
      </c>
      <c r="AY5517">
        <v>9.5325746599999999</v>
      </c>
      <c r="AZ5517" t="s">
        <v>62</v>
      </c>
      <c r="BA5517">
        <v>1083</v>
      </c>
      <c r="BB5517" t="s">
        <v>2861</v>
      </c>
    </row>
    <row r="5518" spans="1:54" x14ac:dyDescent="0.25">
      <c r="A5518" s="1">
        <v>45200</v>
      </c>
      <c r="B5518">
        <v>509012</v>
      </c>
      <c r="C5518" t="s">
        <v>45936</v>
      </c>
      <c r="D5518">
        <v>6070</v>
      </c>
      <c r="E5518" t="s">
        <v>10152</v>
      </c>
      <c r="F5518" t="s">
        <v>53768</v>
      </c>
      <c r="G5518">
        <v>32863558</v>
      </c>
      <c r="H5518">
        <v>1016045760</v>
      </c>
      <c r="I5518" t="s">
        <v>45937</v>
      </c>
      <c r="K5518" t="s">
        <v>26981</v>
      </c>
      <c r="L5518" t="s">
        <v>26982</v>
      </c>
      <c r="M5518">
        <v>257</v>
      </c>
      <c r="N5518">
        <v>1</v>
      </c>
      <c r="R5518" s="1">
        <v>43446</v>
      </c>
      <c r="S5518" t="s">
        <v>56</v>
      </c>
      <c r="T5518">
        <v>621</v>
      </c>
      <c r="U5518" t="s">
        <v>10157</v>
      </c>
      <c r="W5518">
        <v>6</v>
      </c>
      <c r="X5518" t="s">
        <v>1289</v>
      </c>
      <c r="Y5518">
        <v>1</v>
      </c>
      <c r="Z5518" t="s">
        <v>46545</v>
      </c>
      <c r="AA5518">
        <v>10</v>
      </c>
      <c r="AB5518">
        <v>200101</v>
      </c>
      <c r="AC5518">
        <v>129</v>
      </c>
      <c r="AD5518" t="s">
        <v>2405</v>
      </c>
      <c r="AE5518">
        <v>1016</v>
      </c>
      <c r="AF5518" t="s">
        <v>2405</v>
      </c>
      <c r="AG5518">
        <v>1</v>
      </c>
      <c r="AH5518" t="s">
        <v>44482</v>
      </c>
      <c r="AI5518">
        <v>27</v>
      </c>
      <c r="AJ5518" t="s">
        <v>44512</v>
      </c>
      <c r="AK5518">
        <v>621</v>
      </c>
      <c r="AL5518" t="s">
        <v>10157</v>
      </c>
      <c r="AQ5518" t="s">
        <v>26983</v>
      </c>
      <c r="AR5518" t="s">
        <v>26984</v>
      </c>
      <c r="AS5518">
        <v>0</v>
      </c>
      <c r="AT5518" t="s">
        <v>61</v>
      </c>
      <c r="AU5518" t="s">
        <v>26985</v>
      </c>
      <c r="AX5518">
        <v>55.345937730000003</v>
      </c>
      <c r="AY5518">
        <v>9.4805391599999993</v>
      </c>
      <c r="AZ5518" t="s">
        <v>62</v>
      </c>
      <c r="BA5518">
        <v>1083</v>
      </c>
      <c r="BB5518" t="s">
        <v>2861</v>
      </c>
    </row>
    <row r="5519" spans="1:54" x14ac:dyDescent="0.25">
      <c r="A5519" s="1">
        <v>45200</v>
      </c>
      <c r="B5519">
        <v>509013</v>
      </c>
      <c r="C5519" t="s">
        <v>26986</v>
      </c>
      <c r="D5519">
        <v>6070</v>
      </c>
      <c r="E5519" t="s">
        <v>10152</v>
      </c>
      <c r="F5519" t="s">
        <v>26921</v>
      </c>
      <c r="G5519">
        <v>29189897</v>
      </c>
      <c r="H5519">
        <v>1003322624</v>
      </c>
      <c r="I5519" t="s">
        <v>45938</v>
      </c>
      <c r="K5519" t="s">
        <v>26987</v>
      </c>
      <c r="L5519" t="s">
        <v>26988</v>
      </c>
      <c r="M5519">
        <v>302</v>
      </c>
      <c r="N5519">
        <v>3</v>
      </c>
      <c r="R5519" s="1">
        <v>45089</v>
      </c>
      <c r="S5519" t="s">
        <v>171</v>
      </c>
      <c r="T5519">
        <v>621</v>
      </c>
      <c r="U5519" t="s">
        <v>10157</v>
      </c>
      <c r="W5519">
        <v>2</v>
      </c>
      <c r="X5519" t="s">
        <v>57</v>
      </c>
      <c r="Y5519">
        <v>1</v>
      </c>
      <c r="Z5519" t="s">
        <v>46545</v>
      </c>
      <c r="AA5519">
        <v>10</v>
      </c>
      <c r="AB5519">
        <v>200508</v>
      </c>
      <c r="AC5519">
        <v>121</v>
      </c>
      <c r="AD5519" t="s">
        <v>70</v>
      </c>
      <c r="AE5519">
        <v>1012</v>
      </c>
      <c r="AF5519" t="s">
        <v>71</v>
      </c>
      <c r="AG5519">
        <v>1</v>
      </c>
      <c r="AH5519" t="s">
        <v>44482</v>
      </c>
      <c r="AI5519">
        <v>21</v>
      </c>
      <c r="AJ5519" t="s">
        <v>52613</v>
      </c>
      <c r="AK5519">
        <v>621</v>
      </c>
      <c r="AL5519" t="s">
        <v>10157</v>
      </c>
      <c r="AQ5519" t="s">
        <v>26989</v>
      </c>
      <c r="AR5519" t="s">
        <v>26990</v>
      </c>
      <c r="AS5519">
        <v>0</v>
      </c>
      <c r="AT5519" t="s">
        <v>61</v>
      </c>
      <c r="AU5519" t="s">
        <v>26963</v>
      </c>
      <c r="AX5519">
        <v>55.354696590000003</v>
      </c>
      <c r="AY5519">
        <v>9.4859701199999993</v>
      </c>
      <c r="AZ5519" t="s">
        <v>62</v>
      </c>
      <c r="BA5519">
        <v>1083</v>
      </c>
      <c r="BB5519" t="s">
        <v>2861</v>
      </c>
    </row>
    <row r="5520" spans="1:54" x14ac:dyDescent="0.25">
      <c r="A5520" s="1">
        <v>45200</v>
      </c>
      <c r="B5520">
        <v>509210</v>
      </c>
      <c r="C5520" t="s">
        <v>26991</v>
      </c>
      <c r="D5520">
        <v>6070</v>
      </c>
      <c r="E5520" t="s">
        <v>10152</v>
      </c>
      <c r="F5520" t="s">
        <v>26992</v>
      </c>
      <c r="G5520">
        <v>29189897</v>
      </c>
      <c r="H5520">
        <v>1003322582</v>
      </c>
      <c r="I5520" t="s">
        <v>26993</v>
      </c>
      <c r="J5520" t="s">
        <v>26994</v>
      </c>
      <c r="K5520" t="s">
        <v>26994</v>
      </c>
      <c r="L5520" t="s">
        <v>26988</v>
      </c>
      <c r="M5520">
        <v>302</v>
      </c>
      <c r="N5520">
        <v>3</v>
      </c>
      <c r="R5520" s="1">
        <v>40162</v>
      </c>
      <c r="S5520" t="s">
        <v>80</v>
      </c>
      <c r="T5520">
        <v>621</v>
      </c>
      <c r="U5520" t="s">
        <v>10157</v>
      </c>
      <c r="V5520" s="1">
        <v>39295</v>
      </c>
      <c r="W5520">
        <v>2</v>
      </c>
      <c r="X5520" t="s">
        <v>57</v>
      </c>
      <c r="Y5520">
        <v>1</v>
      </c>
      <c r="Z5520" t="s">
        <v>46545</v>
      </c>
      <c r="AB5520">
        <v>197008</v>
      </c>
      <c r="AC5520">
        <v>125</v>
      </c>
      <c r="AD5520" t="s">
        <v>1344</v>
      </c>
      <c r="AE5520">
        <v>1014</v>
      </c>
      <c r="AF5520" t="s">
        <v>1352</v>
      </c>
      <c r="AG5520">
        <v>3</v>
      </c>
      <c r="AH5520" t="s">
        <v>81</v>
      </c>
      <c r="AI5520">
        <v>24</v>
      </c>
      <c r="AJ5520" t="s">
        <v>1344</v>
      </c>
      <c r="AK5520">
        <v>621</v>
      </c>
      <c r="AL5520" t="s">
        <v>10157</v>
      </c>
      <c r="AM5520">
        <v>2</v>
      </c>
      <c r="AN5520" t="s">
        <v>119</v>
      </c>
      <c r="AO5520">
        <v>621211</v>
      </c>
      <c r="AQ5520" t="s">
        <v>26995</v>
      </c>
      <c r="AR5520" t="s">
        <v>26996</v>
      </c>
      <c r="AS5520">
        <v>0</v>
      </c>
      <c r="AT5520" t="s">
        <v>61</v>
      </c>
      <c r="AU5520" t="s">
        <v>26963</v>
      </c>
      <c r="AX5520">
        <v>55.354696635980297</v>
      </c>
      <c r="AY5520">
        <v>9.4859702041470992</v>
      </c>
      <c r="AZ5520" t="s">
        <v>62</v>
      </c>
      <c r="BA5520">
        <v>1083</v>
      </c>
      <c r="BB5520" t="s">
        <v>2861</v>
      </c>
    </row>
    <row r="5521" spans="1:54" x14ac:dyDescent="0.25">
      <c r="A5521" s="1">
        <v>45200</v>
      </c>
      <c r="B5521">
        <v>509300</v>
      </c>
      <c r="C5521" t="s">
        <v>26997</v>
      </c>
      <c r="D5521">
        <v>6093</v>
      </c>
      <c r="E5521" t="s">
        <v>50353</v>
      </c>
      <c r="F5521" t="s">
        <v>45939</v>
      </c>
      <c r="G5521">
        <v>49478518</v>
      </c>
      <c r="H5521">
        <v>1001933499</v>
      </c>
      <c r="I5521" t="s">
        <v>26998</v>
      </c>
      <c r="J5521" t="s">
        <v>26999</v>
      </c>
      <c r="K5521" t="s">
        <v>27000</v>
      </c>
      <c r="L5521" t="s">
        <v>27001</v>
      </c>
      <c r="M5521">
        <v>308</v>
      </c>
      <c r="N5521">
        <v>1</v>
      </c>
      <c r="R5521" s="1">
        <v>43731</v>
      </c>
      <c r="S5521" t="s">
        <v>56</v>
      </c>
      <c r="W5521">
        <v>5</v>
      </c>
      <c r="X5521" t="s">
        <v>557</v>
      </c>
      <c r="Y5521">
        <v>1</v>
      </c>
      <c r="Z5521" t="s">
        <v>46545</v>
      </c>
      <c r="AB5521">
        <v>195511</v>
      </c>
      <c r="AC5521">
        <v>123</v>
      </c>
      <c r="AD5521" t="s">
        <v>1507</v>
      </c>
      <c r="AE5521">
        <v>1011</v>
      </c>
      <c r="AF5521" t="s">
        <v>1507</v>
      </c>
      <c r="AG5521">
        <v>1</v>
      </c>
      <c r="AH5521" t="s">
        <v>44482</v>
      </c>
      <c r="AI5521">
        <v>80</v>
      </c>
      <c r="AJ5521" t="s">
        <v>1507</v>
      </c>
      <c r="AK5521">
        <v>621</v>
      </c>
      <c r="AL5521" t="s">
        <v>10157</v>
      </c>
      <c r="AQ5521" t="s">
        <v>27002</v>
      </c>
      <c r="AR5521" t="s">
        <v>27003</v>
      </c>
      <c r="AS5521">
        <v>0</v>
      </c>
      <c r="AT5521" t="s">
        <v>61</v>
      </c>
      <c r="AU5521" t="s">
        <v>27004</v>
      </c>
      <c r="AX5521">
        <v>55.407111</v>
      </c>
      <c r="AY5521">
        <v>9.5506797799999994</v>
      </c>
      <c r="AZ5521" t="s">
        <v>62</v>
      </c>
      <c r="BA5521">
        <v>1083</v>
      </c>
      <c r="BB5521" t="s">
        <v>2861</v>
      </c>
    </row>
    <row r="5522" spans="1:54" x14ac:dyDescent="0.25">
      <c r="A5522" s="1">
        <v>45200</v>
      </c>
      <c r="B5522">
        <v>510000</v>
      </c>
      <c r="C5522" t="s">
        <v>27005</v>
      </c>
      <c r="D5522">
        <v>6100</v>
      </c>
      <c r="E5522" t="s">
        <v>10781</v>
      </c>
      <c r="F5522" t="s">
        <v>10784</v>
      </c>
      <c r="G5522">
        <v>29189757</v>
      </c>
      <c r="K5522" t="s">
        <v>15805</v>
      </c>
      <c r="L5522" t="s">
        <v>53769</v>
      </c>
      <c r="M5522">
        <v>405</v>
      </c>
      <c r="N5522">
        <v>26</v>
      </c>
      <c r="R5522" s="1">
        <v>43794</v>
      </c>
      <c r="S5522" t="s">
        <v>80</v>
      </c>
      <c r="T5522">
        <v>510</v>
      </c>
      <c r="U5522" t="s">
        <v>10784</v>
      </c>
      <c r="W5522">
        <v>2</v>
      </c>
      <c r="X5522" t="s">
        <v>57</v>
      </c>
      <c r="Y5522">
        <v>5</v>
      </c>
      <c r="Z5522" t="s">
        <v>54458</v>
      </c>
      <c r="AB5522">
        <v>200701</v>
      </c>
      <c r="AC5522">
        <v>923</v>
      </c>
      <c r="AD5522" t="s">
        <v>58</v>
      </c>
      <c r="AE5522">
        <v>2013</v>
      </c>
      <c r="AF5522" t="s">
        <v>58</v>
      </c>
      <c r="AG5522">
        <v>1</v>
      </c>
      <c r="AH5522" t="s">
        <v>44482</v>
      </c>
      <c r="AI5522">
        <v>99</v>
      </c>
      <c r="AJ5522" t="s">
        <v>54511</v>
      </c>
      <c r="AK5522">
        <v>510</v>
      </c>
      <c r="AL5522" t="s">
        <v>10784</v>
      </c>
      <c r="AQ5522" t="s">
        <v>16392</v>
      </c>
      <c r="AR5522" t="s">
        <v>15808</v>
      </c>
      <c r="AS5522">
        <v>0</v>
      </c>
      <c r="AT5522" t="s">
        <v>61</v>
      </c>
      <c r="AU5522" t="s">
        <v>53350</v>
      </c>
      <c r="AV5522" t="s">
        <v>52612</v>
      </c>
      <c r="AX5522">
        <v>55.253108779999998</v>
      </c>
      <c r="AY5522">
        <v>9.4870835099999997</v>
      </c>
      <c r="AZ5522" t="s">
        <v>62</v>
      </c>
      <c r="BA5522">
        <v>1083</v>
      </c>
      <c r="BB5522" t="s">
        <v>2861</v>
      </c>
    </row>
    <row r="5523" spans="1:54" x14ac:dyDescent="0.25">
      <c r="A5523" s="1">
        <v>45200</v>
      </c>
      <c r="B5523">
        <v>510001</v>
      </c>
      <c r="C5523" t="s">
        <v>27006</v>
      </c>
      <c r="D5523">
        <v>6100</v>
      </c>
      <c r="E5523" t="s">
        <v>10781</v>
      </c>
      <c r="F5523" t="s">
        <v>27006</v>
      </c>
      <c r="G5523">
        <v>29247927</v>
      </c>
      <c r="H5523">
        <v>1011991749</v>
      </c>
      <c r="I5523" t="s">
        <v>27007</v>
      </c>
      <c r="K5523" t="s">
        <v>27008</v>
      </c>
      <c r="L5523" t="s">
        <v>27009</v>
      </c>
      <c r="M5523">
        <v>1210</v>
      </c>
      <c r="N5523">
        <v>3</v>
      </c>
      <c r="P5523">
        <v>1</v>
      </c>
      <c r="R5523" s="1">
        <v>40472</v>
      </c>
      <c r="S5523" t="s">
        <v>56</v>
      </c>
      <c r="T5523">
        <v>510</v>
      </c>
      <c r="U5523" t="s">
        <v>10784</v>
      </c>
      <c r="V5523" s="1">
        <v>40026</v>
      </c>
      <c r="W5523">
        <v>6</v>
      </c>
      <c r="X5523" t="s">
        <v>1289</v>
      </c>
      <c r="Y5523">
        <v>1</v>
      </c>
      <c r="Z5523" t="s">
        <v>46545</v>
      </c>
      <c r="AB5523">
        <v>200603</v>
      </c>
      <c r="AC5523">
        <v>129</v>
      </c>
      <c r="AD5523" t="s">
        <v>2405</v>
      </c>
      <c r="AE5523">
        <v>1016</v>
      </c>
      <c r="AF5523" t="s">
        <v>2405</v>
      </c>
      <c r="AG5523">
        <v>3</v>
      </c>
      <c r="AH5523" t="s">
        <v>81</v>
      </c>
      <c r="AI5523">
        <v>99</v>
      </c>
      <c r="AJ5523" t="s">
        <v>54511</v>
      </c>
      <c r="AK5523">
        <v>510</v>
      </c>
      <c r="AL5523" t="s">
        <v>10784</v>
      </c>
      <c r="AQ5523" t="s">
        <v>27010</v>
      </c>
      <c r="AR5523" t="s">
        <v>27011</v>
      </c>
      <c r="AS5523">
        <v>0</v>
      </c>
      <c r="AT5523" t="s">
        <v>61</v>
      </c>
      <c r="AU5523" t="s">
        <v>18502</v>
      </c>
      <c r="AX5523">
        <v>55.251003724546599</v>
      </c>
      <c r="AY5523">
        <v>9.4851677239651</v>
      </c>
      <c r="AZ5523" t="s">
        <v>62</v>
      </c>
      <c r="BA5523">
        <v>1083</v>
      </c>
      <c r="BB5523" t="s">
        <v>2861</v>
      </c>
    </row>
    <row r="5524" spans="1:54" x14ac:dyDescent="0.25">
      <c r="A5524" s="1">
        <v>45200</v>
      </c>
      <c r="B5524">
        <v>510002</v>
      </c>
      <c r="C5524" t="s">
        <v>27012</v>
      </c>
      <c r="D5524">
        <v>6100</v>
      </c>
      <c r="E5524" t="s">
        <v>10781</v>
      </c>
      <c r="F5524" t="s">
        <v>27012</v>
      </c>
      <c r="G5524">
        <v>29523940</v>
      </c>
      <c r="H5524">
        <v>1012231160</v>
      </c>
      <c r="I5524" t="s">
        <v>27013</v>
      </c>
      <c r="K5524" t="s">
        <v>27014</v>
      </c>
      <c r="L5524" t="s">
        <v>27015</v>
      </c>
      <c r="M5524">
        <v>496</v>
      </c>
      <c r="N5524">
        <v>41</v>
      </c>
      <c r="R5524" s="1">
        <v>40469</v>
      </c>
      <c r="S5524" t="s">
        <v>56</v>
      </c>
      <c r="T5524">
        <v>510</v>
      </c>
      <c r="U5524" t="s">
        <v>10784</v>
      </c>
      <c r="V5524" s="1">
        <v>40452</v>
      </c>
      <c r="W5524">
        <v>6</v>
      </c>
      <c r="X5524" t="s">
        <v>1289</v>
      </c>
      <c r="Y5524">
        <v>1</v>
      </c>
      <c r="Z5524" t="s">
        <v>46545</v>
      </c>
      <c r="AB5524">
        <v>200601</v>
      </c>
      <c r="AC5524">
        <v>129</v>
      </c>
      <c r="AD5524" t="s">
        <v>2405</v>
      </c>
      <c r="AE5524">
        <v>1016</v>
      </c>
      <c r="AF5524" t="s">
        <v>2405</v>
      </c>
      <c r="AG5524">
        <v>3</v>
      </c>
      <c r="AH5524" t="s">
        <v>81</v>
      </c>
      <c r="AI5524">
        <v>99</v>
      </c>
      <c r="AJ5524" t="s">
        <v>54511</v>
      </c>
      <c r="AK5524">
        <v>510</v>
      </c>
      <c r="AL5524" t="s">
        <v>10784</v>
      </c>
      <c r="AQ5524" t="s">
        <v>27016</v>
      </c>
      <c r="AR5524" t="s">
        <v>27017</v>
      </c>
      <c r="AS5524">
        <v>0</v>
      </c>
      <c r="AT5524" t="s">
        <v>61</v>
      </c>
      <c r="AU5524" t="s">
        <v>10787</v>
      </c>
      <c r="AX5524">
        <v>55.179188365916097</v>
      </c>
      <c r="AY5524">
        <v>9.4551964815428704</v>
      </c>
      <c r="AZ5524" t="s">
        <v>62</v>
      </c>
      <c r="BA5524">
        <v>1083</v>
      </c>
      <c r="BB5524" t="s">
        <v>2861</v>
      </c>
    </row>
    <row r="5525" spans="1:54" x14ac:dyDescent="0.25">
      <c r="A5525" s="1">
        <v>45200</v>
      </c>
      <c r="B5525">
        <v>510003</v>
      </c>
      <c r="C5525" t="s">
        <v>27018</v>
      </c>
      <c r="D5525">
        <v>6100</v>
      </c>
      <c r="E5525" t="s">
        <v>10781</v>
      </c>
      <c r="F5525" t="s">
        <v>27019</v>
      </c>
      <c r="G5525">
        <v>29189757</v>
      </c>
      <c r="H5525">
        <v>1007533817</v>
      </c>
      <c r="I5525" t="s">
        <v>27020</v>
      </c>
      <c r="J5525" t="s">
        <v>27021</v>
      </c>
      <c r="K5525" t="s">
        <v>27022</v>
      </c>
      <c r="L5525" t="s">
        <v>27023</v>
      </c>
      <c r="M5525">
        <v>1064</v>
      </c>
      <c r="N5525" t="s">
        <v>6585</v>
      </c>
      <c r="P5525">
        <v>1</v>
      </c>
      <c r="R5525" s="1">
        <v>44622</v>
      </c>
      <c r="S5525" t="s">
        <v>56</v>
      </c>
      <c r="T5525">
        <v>510</v>
      </c>
      <c r="U5525" t="s">
        <v>10784</v>
      </c>
      <c r="W5525">
        <v>2</v>
      </c>
      <c r="X5525" t="s">
        <v>57</v>
      </c>
      <c r="Y5525">
        <v>8</v>
      </c>
      <c r="Z5525" t="s">
        <v>44534</v>
      </c>
      <c r="AB5525">
        <v>200812</v>
      </c>
      <c r="AC5525">
        <v>127</v>
      </c>
      <c r="AD5525" t="s">
        <v>1237</v>
      </c>
      <c r="AE5525">
        <v>1052</v>
      </c>
      <c r="AF5525" t="s">
        <v>1237</v>
      </c>
      <c r="AG5525">
        <v>1</v>
      </c>
      <c r="AH5525" t="s">
        <v>44482</v>
      </c>
      <c r="AI5525">
        <v>99</v>
      </c>
      <c r="AJ5525" t="s">
        <v>54511</v>
      </c>
      <c r="AK5525">
        <v>510</v>
      </c>
      <c r="AL5525" t="s">
        <v>10784</v>
      </c>
      <c r="AQ5525" t="s">
        <v>27024</v>
      </c>
      <c r="AR5525" t="s">
        <v>27025</v>
      </c>
      <c r="AS5525">
        <v>0</v>
      </c>
      <c r="AT5525" t="s">
        <v>61</v>
      </c>
      <c r="AU5525" t="s">
        <v>27026</v>
      </c>
      <c r="AX5525">
        <v>55.252601579999997</v>
      </c>
      <c r="AY5525">
        <v>9.4738011899999997</v>
      </c>
      <c r="AZ5525" t="s">
        <v>62</v>
      </c>
      <c r="BA5525">
        <v>1083</v>
      </c>
      <c r="BB5525" t="s">
        <v>2861</v>
      </c>
    </row>
    <row r="5526" spans="1:54" x14ac:dyDescent="0.25">
      <c r="A5526" s="1">
        <v>45200</v>
      </c>
      <c r="B5526">
        <v>510004</v>
      </c>
      <c r="C5526" t="s">
        <v>27027</v>
      </c>
      <c r="D5526">
        <v>6100</v>
      </c>
      <c r="E5526" t="s">
        <v>10781</v>
      </c>
      <c r="F5526" t="s">
        <v>45940</v>
      </c>
      <c r="G5526">
        <v>29189757</v>
      </c>
      <c r="H5526">
        <v>1014857709</v>
      </c>
      <c r="I5526" t="s">
        <v>27028</v>
      </c>
      <c r="K5526" t="s">
        <v>27029</v>
      </c>
      <c r="L5526" t="s">
        <v>27030</v>
      </c>
      <c r="M5526">
        <v>155</v>
      </c>
      <c r="N5526">
        <v>14</v>
      </c>
      <c r="P5526" t="s">
        <v>3589</v>
      </c>
      <c r="R5526" s="1">
        <v>43794</v>
      </c>
      <c r="S5526" t="s">
        <v>56</v>
      </c>
      <c r="T5526">
        <v>510</v>
      </c>
      <c r="U5526" t="s">
        <v>10784</v>
      </c>
      <c r="W5526">
        <v>2</v>
      </c>
      <c r="X5526" t="s">
        <v>57</v>
      </c>
      <c r="Y5526">
        <v>1</v>
      </c>
      <c r="Z5526" t="s">
        <v>46545</v>
      </c>
      <c r="AB5526">
        <v>200808</v>
      </c>
      <c r="AC5526">
        <v>149</v>
      </c>
      <c r="AD5526" t="s">
        <v>1085</v>
      </c>
      <c r="AE5526">
        <v>1026</v>
      </c>
      <c r="AF5526" t="s">
        <v>44530</v>
      </c>
      <c r="AG5526">
        <v>1</v>
      </c>
      <c r="AH5526" t="s">
        <v>44482</v>
      </c>
      <c r="AI5526">
        <v>99</v>
      </c>
      <c r="AJ5526" t="s">
        <v>54511</v>
      </c>
      <c r="AK5526">
        <v>510</v>
      </c>
      <c r="AL5526" t="s">
        <v>10784</v>
      </c>
      <c r="AQ5526" t="s">
        <v>27031</v>
      </c>
      <c r="AR5526" t="s">
        <v>27032</v>
      </c>
      <c r="AS5526">
        <v>0</v>
      </c>
      <c r="AT5526" t="s">
        <v>61</v>
      </c>
      <c r="AU5526" t="s">
        <v>27033</v>
      </c>
      <c r="AX5526">
        <v>55.251881650000001</v>
      </c>
      <c r="AY5526">
        <v>9.4972864900000005</v>
      </c>
      <c r="AZ5526" t="s">
        <v>62</v>
      </c>
      <c r="BA5526">
        <v>1083</v>
      </c>
      <c r="BB5526" t="s">
        <v>2861</v>
      </c>
    </row>
    <row r="5527" spans="1:54" x14ac:dyDescent="0.25">
      <c r="A5527" s="1">
        <v>45200</v>
      </c>
      <c r="B5527">
        <v>510005</v>
      </c>
      <c r="C5527" t="s">
        <v>27034</v>
      </c>
      <c r="D5527">
        <v>6100</v>
      </c>
      <c r="E5527" t="s">
        <v>10781</v>
      </c>
      <c r="F5527" t="s">
        <v>27035</v>
      </c>
      <c r="G5527">
        <v>29189757</v>
      </c>
      <c r="H5527">
        <v>1007533817</v>
      </c>
      <c r="I5527" t="s">
        <v>27036</v>
      </c>
      <c r="K5527" t="s">
        <v>27037</v>
      </c>
      <c r="L5527" t="s">
        <v>27038</v>
      </c>
      <c r="M5527">
        <v>155</v>
      </c>
      <c r="N5527">
        <v>14</v>
      </c>
      <c r="R5527" s="1">
        <v>43706</v>
      </c>
      <c r="S5527" t="s">
        <v>56</v>
      </c>
      <c r="T5527">
        <v>510</v>
      </c>
      <c r="U5527" t="s">
        <v>10784</v>
      </c>
      <c r="W5527">
        <v>2</v>
      </c>
      <c r="X5527" t="s">
        <v>57</v>
      </c>
      <c r="Y5527">
        <v>1</v>
      </c>
      <c r="Z5527" t="s">
        <v>46545</v>
      </c>
      <c r="AB5527">
        <v>200808</v>
      </c>
      <c r="AC5527">
        <v>128</v>
      </c>
      <c r="AD5527" t="s">
        <v>955</v>
      </c>
      <c r="AE5527">
        <v>1051</v>
      </c>
      <c r="AF5527" t="s">
        <v>955</v>
      </c>
      <c r="AG5527">
        <v>1</v>
      </c>
      <c r="AH5527" t="s">
        <v>44482</v>
      </c>
      <c r="AI5527">
        <v>99</v>
      </c>
      <c r="AJ5527" t="s">
        <v>54511</v>
      </c>
      <c r="AK5527">
        <v>510</v>
      </c>
      <c r="AL5527" t="s">
        <v>10784</v>
      </c>
      <c r="AQ5527" t="s">
        <v>27039</v>
      </c>
      <c r="AR5527" t="s">
        <v>27040</v>
      </c>
      <c r="AS5527">
        <v>0</v>
      </c>
      <c r="AT5527" t="s">
        <v>61</v>
      </c>
      <c r="AU5527" t="s">
        <v>27033</v>
      </c>
      <c r="AX5527">
        <v>55.251881650000001</v>
      </c>
      <c r="AY5527">
        <v>9.4972864900000005</v>
      </c>
      <c r="AZ5527" t="s">
        <v>62</v>
      </c>
      <c r="BA5527">
        <v>1083</v>
      </c>
      <c r="BB5527" t="s">
        <v>2861</v>
      </c>
    </row>
    <row r="5528" spans="1:54" x14ac:dyDescent="0.25">
      <c r="A5528" s="1">
        <v>45200</v>
      </c>
      <c r="B5528">
        <v>510006</v>
      </c>
      <c r="C5528" t="s">
        <v>27041</v>
      </c>
      <c r="D5528">
        <v>6500</v>
      </c>
      <c r="E5528" t="s">
        <v>11441</v>
      </c>
      <c r="F5528" t="s">
        <v>27042</v>
      </c>
      <c r="G5528">
        <v>31970733</v>
      </c>
      <c r="H5528">
        <v>1015099263</v>
      </c>
      <c r="I5528" t="s">
        <v>27043</v>
      </c>
      <c r="K5528" t="s">
        <v>27044</v>
      </c>
      <c r="L5528" t="s">
        <v>27045</v>
      </c>
      <c r="M5528">
        <v>1062</v>
      </c>
      <c r="N5528">
        <v>6</v>
      </c>
      <c r="R5528" s="1">
        <v>45175</v>
      </c>
      <c r="S5528" t="s">
        <v>877</v>
      </c>
      <c r="W5528">
        <v>5</v>
      </c>
      <c r="X5528" t="s">
        <v>557</v>
      </c>
      <c r="Y5528">
        <v>1</v>
      </c>
      <c r="Z5528" t="s">
        <v>46545</v>
      </c>
      <c r="AA5528">
        <v>9</v>
      </c>
      <c r="AB5528">
        <v>200908</v>
      </c>
      <c r="AC5528">
        <v>121</v>
      </c>
      <c r="AD5528" t="s">
        <v>70</v>
      </c>
      <c r="AE5528">
        <v>1013</v>
      </c>
      <c r="AF5528" t="s">
        <v>558</v>
      </c>
      <c r="AG5528">
        <v>1</v>
      </c>
      <c r="AH5528" t="s">
        <v>44482</v>
      </c>
      <c r="AI5528">
        <v>99</v>
      </c>
      <c r="AJ5528" t="s">
        <v>54511</v>
      </c>
      <c r="AK5528">
        <v>510</v>
      </c>
      <c r="AL5528" t="s">
        <v>10784</v>
      </c>
      <c r="AQ5528" t="s">
        <v>27046</v>
      </c>
      <c r="AR5528" t="s">
        <v>27047</v>
      </c>
      <c r="AS5528">
        <v>0</v>
      </c>
      <c r="AT5528" t="s">
        <v>61</v>
      </c>
      <c r="AU5528" t="s">
        <v>27048</v>
      </c>
      <c r="AX5528">
        <v>55.300417490000001</v>
      </c>
      <c r="AY5528">
        <v>9.3795225500000008</v>
      </c>
      <c r="AZ5528" t="s">
        <v>62</v>
      </c>
      <c r="BA5528">
        <v>1083</v>
      </c>
      <c r="BB5528" t="s">
        <v>2861</v>
      </c>
    </row>
    <row r="5529" spans="1:54" x14ac:dyDescent="0.25">
      <c r="A5529" s="1">
        <v>45200</v>
      </c>
      <c r="B5529">
        <v>510402</v>
      </c>
      <c r="C5529" t="s">
        <v>27049</v>
      </c>
      <c r="D5529">
        <v>6100</v>
      </c>
      <c r="E5529" t="s">
        <v>10781</v>
      </c>
      <c r="F5529" t="s">
        <v>27050</v>
      </c>
      <c r="G5529">
        <v>30840402</v>
      </c>
      <c r="H5529">
        <v>1013695209</v>
      </c>
      <c r="I5529" t="s">
        <v>10320</v>
      </c>
      <c r="J5529" t="s">
        <v>27051</v>
      </c>
      <c r="K5529" t="s">
        <v>10321</v>
      </c>
      <c r="L5529" t="s">
        <v>27052</v>
      </c>
      <c r="M5529">
        <v>733</v>
      </c>
      <c r="N5529">
        <v>7</v>
      </c>
      <c r="R5529" s="1">
        <v>42985</v>
      </c>
      <c r="S5529" t="s">
        <v>56</v>
      </c>
      <c r="V5529" s="1">
        <v>42979</v>
      </c>
      <c r="W5529">
        <v>4</v>
      </c>
      <c r="X5529" t="s">
        <v>725</v>
      </c>
      <c r="Y5529">
        <v>4</v>
      </c>
      <c r="Z5529" t="s">
        <v>1324</v>
      </c>
      <c r="AB5529">
        <v>200801</v>
      </c>
      <c r="AC5529">
        <v>306</v>
      </c>
      <c r="AD5529" t="s">
        <v>46731</v>
      </c>
      <c r="AE5529">
        <v>1085</v>
      </c>
      <c r="AF5529" t="s">
        <v>46731</v>
      </c>
      <c r="AG5529">
        <v>3</v>
      </c>
      <c r="AH5529" t="s">
        <v>81</v>
      </c>
      <c r="AI5529">
        <v>99</v>
      </c>
      <c r="AJ5529" t="s">
        <v>54511</v>
      </c>
      <c r="AK5529">
        <v>510</v>
      </c>
      <c r="AL5529" t="s">
        <v>10784</v>
      </c>
      <c r="AM5529">
        <v>2</v>
      </c>
      <c r="AN5529" t="s">
        <v>119</v>
      </c>
      <c r="AO5529">
        <v>515403</v>
      </c>
      <c r="AP5529">
        <v>561423</v>
      </c>
      <c r="AQ5529" t="s">
        <v>10324</v>
      </c>
      <c r="AR5529" t="s">
        <v>10325</v>
      </c>
      <c r="AS5529">
        <v>2</v>
      </c>
      <c r="AT5529" t="s">
        <v>1413</v>
      </c>
      <c r="AU5529" t="s">
        <v>17997</v>
      </c>
      <c r="AX5529">
        <v>55.2550188550005</v>
      </c>
      <c r="AY5529">
        <v>9.4851297905022793</v>
      </c>
      <c r="AZ5529" t="s">
        <v>62</v>
      </c>
      <c r="BA5529">
        <v>1083</v>
      </c>
      <c r="BB5529" t="s">
        <v>2861</v>
      </c>
    </row>
    <row r="5530" spans="1:54" x14ac:dyDescent="0.25">
      <c r="A5530" s="1">
        <v>45200</v>
      </c>
      <c r="B5530">
        <v>510403</v>
      </c>
      <c r="C5530" t="s">
        <v>27053</v>
      </c>
      <c r="D5530">
        <v>6500</v>
      </c>
      <c r="E5530" t="s">
        <v>11441</v>
      </c>
      <c r="F5530" t="s">
        <v>27053</v>
      </c>
      <c r="G5530">
        <v>28521626</v>
      </c>
      <c r="H5530">
        <v>1011242975</v>
      </c>
      <c r="I5530" t="s">
        <v>50356</v>
      </c>
      <c r="J5530" t="s">
        <v>27054</v>
      </c>
      <c r="K5530" t="s">
        <v>27055</v>
      </c>
      <c r="L5530" t="s">
        <v>27056</v>
      </c>
      <c r="M5530">
        <v>739</v>
      </c>
      <c r="N5530">
        <v>8</v>
      </c>
      <c r="R5530" s="1">
        <v>43620</v>
      </c>
      <c r="S5530" t="s">
        <v>56</v>
      </c>
      <c r="V5530" s="1">
        <v>41640</v>
      </c>
      <c r="W5530">
        <v>5</v>
      </c>
      <c r="X5530" t="s">
        <v>557</v>
      </c>
      <c r="Y5530">
        <v>1</v>
      </c>
      <c r="Z5530" t="s">
        <v>46545</v>
      </c>
      <c r="AB5530">
        <v>200504</v>
      </c>
      <c r="AC5530">
        <v>273</v>
      </c>
      <c r="AD5530" t="s">
        <v>2088</v>
      </c>
      <c r="AE5530">
        <v>1087</v>
      </c>
      <c r="AF5530" t="s">
        <v>2660</v>
      </c>
      <c r="AG5530">
        <v>3</v>
      </c>
      <c r="AH5530" t="s">
        <v>81</v>
      </c>
      <c r="AI5530">
        <v>99</v>
      </c>
      <c r="AJ5530" t="s">
        <v>54511</v>
      </c>
      <c r="AK5530">
        <v>510</v>
      </c>
      <c r="AL5530" t="s">
        <v>10784</v>
      </c>
      <c r="AQ5530" t="s">
        <v>27057</v>
      </c>
      <c r="AR5530" t="s">
        <v>27058</v>
      </c>
      <c r="AS5530">
        <v>0</v>
      </c>
      <c r="AT5530" t="s">
        <v>61</v>
      </c>
      <c r="AU5530" t="s">
        <v>27059</v>
      </c>
      <c r="AW5530" t="s">
        <v>27060</v>
      </c>
      <c r="AX5530">
        <v>55.221981970000002</v>
      </c>
      <c r="AY5530">
        <v>9.2910067000000005</v>
      </c>
      <c r="AZ5530" t="s">
        <v>62</v>
      </c>
      <c r="BA5530">
        <v>1083</v>
      </c>
      <c r="BB5530" t="s">
        <v>2861</v>
      </c>
    </row>
    <row r="5531" spans="1:54" x14ac:dyDescent="0.25">
      <c r="A5531" s="1">
        <v>45200</v>
      </c>
      <c r="B5531">
        <v>510404</v>
      </c>
      <c r="C5531" t="s">
        <v>27061</v>
      </c>
      <c r="D5531">
        <v>6100</v>
      </c>
      <c r="E5531" t="s">
        <v>10781</v>
      </c>
      <c r="F5531" t="s">
        <v>27062</v>
      </c>
      <c r="G5531">
        <v>30840402</v>
      </c>
      <c r="H5531">
        <v>1013695209</v>
      </c>
      <c r="I5531" t="s">
        <v>10320</v>
      </c>
      <c r="J5531" t="s">
        <v>27051</v>
      </c>
      <c r="K5531" t="s">
        <v>10321</v>
      </c>
      <c r="L5531" t="s">
        <v>27052</v>
      </c>
      <c r="M5531">
        <v>733</v>
      </c>
      <c r="N5531">
        <v>7</v>
      </c>
      <c r="R5531" s="1">
        <v>42985</v>
      </c>
      <c r="S5531" t="s">
        <v>56</v>
      </c>
      <c r="V5531" s="1">
        <v>42979</v>
      </c>
      <c r="W5531">
        <v>4</v>
      </c>
      <c r="X5531" t="s">
        <v>725</v>
      </c>
      <c r="Y5531">
        <v>4</v>
      </c>
      <c r="Z5531" t="s">
        <v>1324</v>
      </c>
      <c r="AB5531">
        <v>200911</v>
      </c>
      <c r="AC5531">
        <v>306</v>
      </c>
      <c r="AD5531" t="s">
        <v>46731</v>
      </c>
      <c r="AE5531">
        <v>1085</v>
      </c>
      <c r="AF5531" t="s">
        <v>46731</v>
      </c>
      <c r="AG5531">
        <v>3</v>
      </c>
      <c r="AH5531" t="s">
        <v>81</v>
      </c>
      <c r="AI5531">
        <v>99</v>
      </c>
      <c r="AJ5531" t="s">
        <v>54511</v>
      </c>
      <c r="AK5531">
        <v>510</v>
      </c>
      <c r="AL5531" t="s">
        <v>10784</v>
      </c>
      <c r="AM5531">
        <v>2</v>
      </c>
      <c r="AN5531" t="s">
        <v>119</v>
      </c>
      <c r="AO5531">
        <v>515403</v>
      </c>
      <c r="AP5531">
        <v>561423</v>
      </c>
      <c r="AQ5531" t="s">
        <v>10324</v>
      </c>
      <c r="AR5531" t="s">
        <v>10325</v>
      </c>
      <c r="AS5531">
        <v>2</v>
      </c>
      <c r="AT5531" t="s">
        <v>1413</v>
      </c>
      <c r="AU5531" t="s">
        <v>17997</v>
      </c>
      <c r="AX5531">
        <v>55.2550188550005</v>
      </c>
      <c r="AY5531">
        <v>9.4851297905022793</v>
      </c>
      <c r="AZ5531" t="s">
        <v>62</v>
      </c>
      <c r="BA5531">
        <v>1083</v>
      </c>
      <c r="BB5531" t="s">
        <v>2861</v>
      </c>
    </row>
    <row r="5532" spans="1:54" x14ac:dyDescent="0.25">
      <c r="A5532" s="1">
        <v>45200</v>
      </c>
      <c r="B5532">
        <v>510405</v>
      </c>
      <c r="C5532" t="s">
        <v>27063</v>
      </c>
      <c r="D5532">
        <v>6100</v>
      </c>
      <c r="E5532" t="s">
        <v>10781</v>
      </c>
      <c r="F5532" t="s">
        <v>27064</v>
      </c>
      <c r="G5532">
        <v>30840402</v>
      </c>
      <c r="H5532">
        <v>1013695209</v>
      </c>
      <c r="I5532" t="s">
        <v>10320</v>
      </c>
      <c r="J5532" t="s">
        <v>27051</v>
      </c>
      <c r="K5532" t="s">
        <v>10321</v>
      </c>
      <c r="L5532" t="s">
        <v>27052</v>
      </c>
      <c r="M5532">
        <v>733</v>
      </c>
      <c r="N5532">
        <v>7</v>
      </c>
      <c r="R5532" s="1">
        <v>42985</v>
      </c>
      <c r="S5532" t="s">
        <v>56</v>
      </c>
      <c r="V5532" s="1">
        <v>42979</v>
      </c>
      <c r="W5532">
        <v>4</v>
      </c>
      <c r="X5532" t="s">
        <v>725</v>
      </c>
      <c r="Y5532">
        <v>4</v>
      </c>
      <c r="Z5532" t="s">
        <v>1324</v>
      </c>
      <c r="AB5532">
        <v>200911</v>
      </c>
      <c r="AC5532">
        <v>306</v>
      </c>
      <c r="AD5532" t="s">
        <v>46731</v>
      </c>
      <c r="AE5532">
        <v>1085</v>
      </c>
      <c r="AF5532" t="s">
        <v>46731</v>
      </c>
      <c r="AG5532">
        <v>3</v>
      </c>
      <c r="AH5532" t="s">
        <v>81</v>
      </c>
      <c r="AI5532">
        <v>99</v>
      </c>
      <c r="AJ5532" t="s">
        <v>54511</v>
      </c>
      <c r="AK5532">
        <v>510</v>
      </c>
      <c r="AL5532" t="s">
        <v>10784</v>
      </c>
      <c r="AM5532">
        <v>2</v>
      </c>
      <c r="AN5532" t="s">
        <v>119</v>
      </c>
      <c r="AO5532">
        <v>515403</v>
      </c>
      <c r="AP5532">
        <v>561423</v>
      </c>
      <c r="AQ5532" t="s">
        <v>10324</v>
      </c>
      <c r="AR5532" t="s">
        <v>10325</v>
      </c>
      <c r="AS5532">
        <v>2</v>
      </c>
      <c r="AT5532" t="s">
        <v>1413</v>
      </c>
      <c r="AU5532" t="s">
        <v>17997</v>
      </c>
      <c r="AX5532">
        <v>55.2550188550005</v>
      </c>
      <c r="AY5532">
        <v>9.4851297905022793</v>
      </c>
      <c r="AZ5532" t="s">
        <v>62</v>
      </c>
      <c r="BA5532">
        <v>1083</v>
      </c>
      <c r="BB5532" t="s">
        <v>2861</v>
      </c>
    </row>
    <row r="5533" spans="1:54" x14ac:dyDescent="0.25">
      <c r="A5533" s="1">
        <v>45200</v>
      </c>
      <c r="B5533">
        <v>511001</v>
      </c>
      <c r="C5533" t="s">
        <v>27065</v>
      </c>
      <c r="D5533">
        <v>6510</v>
      </c>
      <c r="E5533" t="s">
        <v>17658</v>
      </c>
      <c r="F5533" t="s">
        <v>27066</v>
      </c>
      <c r="G5533">
        <v>29189757</v>
      </c>
      <c r="H5533">
        <v>1003322879</v>
      </c>
      <c r="I5533" t="s">
        <v>27067</v>
      </c>
      <c r="J5533" t="s">
        <v>27068</v>
      </c>
      <c r="K5533" t="s">
        <v>27069</v>
      </c>
      <c r="L5533" t="s">
        <v>20488</v>
      </c>
      <c r="M5533">
        <v>1089</v>
      </c>
      <c r="N5533">
        <v>4</v>
      </c>
      <c r="R5533" s="1">
        <v>40735</v>
      </c>
      <c r="S5533" t="s">
        <v>56</v>
      </c>
      <c r="T5533">
        <v>510</v>
      </c>
      <c r="U5533" t="s">
        <v>10784</v>
      </c>
      <c r="V5533" s="1">
        <v>40755</v>
      </c>
      <c r="W5533">
        <v>2</v>
      </c>
      <c r="X5533" t="s">
        <v>57</v>
      </c>
      <c r="Y5533">
        <v>1</v>
      </c>
      <c r="Z5533" t="s">
        <v>46545</v>
      </c>
      <c r="AA5533">
        <v>6</v>
      </c>
      <c r="AC5533">
        <v>121</v>
      </c>
      <c r="AD5533" t="s">
        <v>70</v>
      </c>
      <c r="AE5533">
        <v>1012</v>
      </c>
      <c r="AF5533" t="s">
        <v>71</v>
      </c>
      <c r="AG5533">
        <v>3</v>
      </c>
      <c r="AH5533" t="s">
        <v>81</v>
      </c>
      <c r="AI5533">
        <v>21</v>
      </c>
      <c r="AJ5533" t="s">
        <v>52613</v>
      </c>
      <c r="AK5533">
        <v>510</v>
      </c>
      <c r="AL5533" t="s">
        <v>10784</v>
      </c>
      <c r="AQ5533" t="s">
        <v>27070</v>
      </c>
      <c r="AR5533" t="s">
        <v>27071</v>
      </c>
      <c r="AS5533">
        <v>0</v>
      </c>
      <c r="AT5533" t="s">
        <v>61</v>
      </c>
      <c r="AU5533" t="s">
        <v>3786</v>
      </c>
      <c r="AX5533">
        <v>55.2429003119708</v>
      </c>
      <c r="AY5533">
        <v>8.96850169145028</v>
      </c>
      <c r="AZ5533" t="s">
        <v>62</v>
      </c>
      <c r="BA5533">
        <v>1083</v>
      </c>
      <c r="BB5533" t="s">
        <v>2861</v>
      </c>
    </row>
    <row r="5534" spans="1:54" x14ac:dyDescent="0.25">
      <c r="A5534" s="1">
        <v>45200</v>
      </c>
      <c r="B5534">
        <v>511002</v>
      </c>
      <c r="C5534" t="s">
        <v>27072</v>
      </c>
      <c r="D5534">
        <v>6510</v>
      </c>
      <c r="E5534" t="s">
        <v>17658</v>
      </c>
      <c r="F5534" t="s">
        <v>27073</v>
      </c>
      <c r="I5534" t="s">
        <v>27074</v>
      </c>
      <c r="J5534" t="s">
        <v>27075</v>
      </c>
      <c r="K5534" t="s">
        <v>27075</v>
      </c>
      <c r="R5534" s="1">
        <v>40162</v>
      </c>
      <c r="S5534" t="s">
        <v>80</v>
      </c>
      <c r="T5534">
        <v>510</v>
      </c>
      <c r="U5534" t="s">
        <v>10784</v>
      </c>
      <c r="V5534" s="1">
        <v>35643</v>
      </c>
      <c r="W5534">
        <v>2</v>
      </c>
      <c r="X5534" t="s">
        <v>57</v>
      </c>
      <c r="Y5534">
        <v>1</v>
      </c>
      <c r="Z5534" t="s">
        <v>46545</v>
      </c>
      <c r="AA5534">
        <v>7</v>
      </c>
      <c r="AC5534">
        <v>121</v>
      </c>
      <c r="AD5534" t="s">
        <v>70</v>
      </c>
      <c r="AE5534">
        <v>1012</v>
      </c>
      <c r="AF5534" t="s">
        <v>71</v>
      </c>
      <c r="AG5534">
        <v>3</v>
      </c>
      <c r="AH5534" t="s">
        <v>81</v>
      </c>
      <c r="AI5534">
        <v>22</v>
      </c>
      <c r="AJ5534" t="s">
        <v>52628</v>
      </c>
      <c r="AK5534">
        <v>510</v>
      </c>
      <c r="AL5534" t="s">
        <v>10784</v>
      </c>
      <c r="AS5534">
        <v>0</v>
      </c>
      <c r="AT5534" t="s">
        <v>61</v>
      </c>
      <c r="AZ5534" t="s">
        <v>62</v>
      </c>
      <c r="BA5534">
        <v>1083</v>
      </c>
      <c r="BB5534" t="s">
        <v>2861</v>
      </c>
    </row>
    <row r="5535" spans="1:54" x14ac:dyDescent="0.25">
      <c r="A5535" s="1">
        <v>45200</v>
      </c>
      <c r="B5535">
        <v>511003</v>
      </c>
      <c r="C5535" t="s">
        <v>27076</v>
      </c>
      <c r="D5535">
        <v>6510</v>
      </c>
      <c r="E5535" t="s">
        <v>17658</v>
      </c>
      <c r="F5535" t="s">
        <v>27077</v>
      </c>
      <c r="G5535">
        <v>29189757</v>
      </c>
      <c r="H5535">
        <v>1003322880</v>
      </c>
      <c r="I5535" t="s">
        <v>27078</v>
      </c>
      <c r="J5535" t="s">
        <v>27079</v>
      </c>
      <c r="K5535" t="s">
        <v>27080</v>
      </c>
      <c r="L5535" t="s">
        <v>27081</v>
      </c>
      <c r="M5535">
        <v>1176</v>
      </c>
      <c r="N5535" t="s">
        <v>27082</v>
      </c>
      <c r="R5535" s="1">
        <v>43350</v>
      </c>
      <c r="S5535" t="s">
        <v>56</v>
      </c>
      <c r="T5535">
        <v>510</v>
      </c>
      <c r="U5535" t="s">
        <v>10784</v>
      </c>
      <c r="W5535">
        <v>2</v>
      </c>
      <c r="X5535" t="s">
        <v>57</v>
      </c>
      <c r="Y5535">
        <v>1</v>
      </c>
      <c r="Z5535" t="s">
        <v>46545</v>
      </c>
      <c r="AA5535">
        <v>10</v>
      </c>
      <c r="AC5535">
        <v>121</v>
      </c>
      <c r="AD5535" t="s">
        <v>70</v>
      </c>
      <c r="AE5535">
        <v>1012</v>
      </c>
      <c r="AF5535" t="s">
        <v>71</v>
      </c>
      <c r="AG5535">
        <v>1</v>
      </c>
      <c r="AH5535" t="s">
        <v>44482</v>
      </c>
      <c r="AI5535">
        <v>21</v>
      </c>
      <c r="AJ5535" t="s">
        <v>52613</v>
      </c>
      <c r="AK5535">
        <v>510</v>
      </c>
      <c r="AL5535" t="s">
        <v>10784</v>
      </c>
      <c r="AQ5535" t="s">
        <v>27083</v>
      </c>
      <c r="AS5535">
        <v>0</v>
      </c>
      <c r="AT5535" t="s">
        <v>61</v>
      </c>
      <c r="AU5535" t="s">
        <v>4598</v>
      </c>
      <c r="AX5535">
        <v>55.288148759999999</v>
      </c>
      <c r="AY5535">
        <v>9.0521742599999993</v>
      </c>
      <c r="AZ5535" t="s">
        <v>62</v>
      </c>
      <c r="BA5535">
        <v>1083</v>
      </c>
      <c r="BB5535" t="s">
        <v>2861</v>
      </c>
    </row>
    <row r="5536" spans="1:54" x14ac:dyDescent="0.25">
      <c r="A5536" s="1">
        <v>45200</v>
      </c>
      <c r="B5536">
        <v>511004</v>
      </c>
      <c r="C5536" t="s">
        <v>27084</v>
      </c>
      <c r="D5536">
        <v>6510</v>
      </c>
      <c r="E5536" t="s">
        <v>17658</v>
      </c>
      <c r="F5536" t="s">
        <v>27085</v>
      </c>
      <c r="I5536" t="s">
        <v>27086</v>
      </c>
      <c r="K5536" t="s">
        <v>27087</v>
      </c>
      <c r="R5536" s="1">
        <v>40162</v>
      </c>
      <c r="S5536" t="s">
        <v>80</v>
      </c>
      <c r="T5536">
        <v>510</v>
      </c>
      <c r="U5536" t="s">
        <v>10784</v>
      </c>
      <c r="V5536" s="1">
        <v>30468</v>
      </c>
      <c r="W5536">
        <v>2</v>
      </c>
      <c r="X5536" t="s">
        <v>57</v>
      </c>
      <c r="Y5536">
        <v>1</v>
      </c>
      <c r="Z5536" t="s">
        <v>46545</v>
      </c>
      <c r="AA5536">
        <v>3</v>
      </c>
      <c r="AC5536">
        <v>121</v>
      </c>
      <c r="AD5536" t="s">
        <v>70</v>
      </c>
      <c r="AE5536">
        <v>1012</v>
      </c>
      <c r="AF5536" t="s">
        <v>71</v>
      </c>
      <c r="AG5536">
        <v>3</v>
      </c>
      <c r="AH5536" t="s">
        <v>81</v>
      </c>
      <c r="AI5536">
        <v>22</v>
      </c>
      <c r="AJ5536" t="s">
        <v>52628</v>
      </c>
      <c r="AK5536">
        <v>510</v>
      </c>
      <c r="AL5536" t="s">
        <v>10784</v>
      </c>
      <c r="AS5536">
        <v>0</v>
      </c>
      <c r="AT5536" t="s">
        <v>61</v>
      </c>
      <c r="AZ5536" t="s">
        <v>62</v>
      </c>
      <c r="BA5536">
        <v>1083</v>
      </c>
      <c r="BB5536" t="s">
        <v>2861</v>
      </c>
    </row>
    <row r="5537" spans="1:54" x14ac:dyDescent="0.25">
      <c r="A5537" s="1">
        <v>45200</v>
      </c>
      <c r="B5537">
        <v>511005</v>
      </c>
      <c r="C5537" t="s">
        <v>27088</v>
      </c>
      <c r="D5537">
        <v>6510</v>
      </c>
      <c r="E5537" t="s">
        <v>17658</v>
      </c>
      <c r="F5537" t="s">
        <v>27089</v>
      </c>
      <c r="G5537">
        <v>20006897</v>
      </c>
      <c r="H5537">
        <v>1004097825</v>
      </c>
      <c r="I5537" t="s">
        <v>27090</v>
      </c>
      <c r="J5537" t="s">
        <v>27075</v>
      </c>
      <c r="K5537" t="s">
        <v>27075</v>
      </c>
      <c r="L5537" t="s">
        <v>27091</v>
      </c>
      <c r="M5537">
        <v>287</v>
      </c>
      <c r="N5537">
        <v>29</v>
      </c>
      <c r="R5537" s="1">
        <v>44648</v>
      </c>
      <c r="S5537" t="s">
        <v>56</v>
      </c>
      <c r="W5537">
        <v>5</v>
      </c>
      <c r="X5537" t="s">
        <v>557</v>
      </c>
      <c r="Y5537">
        <v>1</v>
      </c>
      <c r="Z5537" t="s">
        <v>46545</v>
      </c>
      <c r="AA5537">
        <v>7</v>
      </c>
      <c r="AB5537">
        <v>199708</v>
      </c>
      <c r="AC5537">
        <v>121</v>
      </c>
      <c r="AD5537" t="s">
        <v>70</v>
      </c>
      <c r="AE5537">
        <v>1013</v>
      </c>
      <c r="AF5537" t="s">
        <v>558</v>
      </c>
      <c r="AG5537">
        <v>1</v>
      </c>
      <c r="AH5537" t="s">
        <v>44482</v>
      </c>
      <c r="AI5537">
        <v>21</v>
      </c>
      <c r="AJ5537" t="s">
        <v>52613</v>
      </c>
      <c r="AK5537">
        <v>510</v>
      </c>
      <c r="AL5537" t="s">
        <v>10784</v>
      </c>
      <c r="AQ5537" t="s">
        <v>27092</v>
      </c>
      <c r="AR5537" t="s">
        <v>27093</v>
      </c>
      <c r="AS5537">
        <v>0</v>
      </c>
      <c r="AT5537" t="s">
        <v>61</v>
      </c>
      <c r="AU5537" t="s">
        <v>27094</v>
      </c>
      <c r="AW5537" t="s">
        <v>27095</v>
      </c>
      <c r="AX5537">
        <v>55.315022450000001</v>
      </c>
      <c r="AY5537">
        <v>8.9828493399999996</v>
      </c>
      <c r="AZ5537" t="s">
        <v>62</v>
      </c>
      <c r="BA5537">
        <v>1083</v>
      </c>
      <c r="BB5537" t="s">
        <v>2861</v>
      </c>
    </row>
    <row r="5538" spans="1:54" x14ac:dyDescent="0.25">
      <c r="A5538" s="1">
        <v>45200</v>
      </c>
      <c r="B5538">
        <v>511200</v>
      </c>
      <c r="D5538">
        <v>6510</v>
      </c>
      <c r="E5538" t="s">
        <v>17658</v>
      </c>
      <c r="F5538" t="s">
        <v>52738</v>
      </c>
      <c r="G5538">
        <v>29189757</v>
      </c>
      <c r="H5538">
        <v>1006400127</v>
      </c>
      <c r="I5538" t="s">
        <v>27096</v>
      </c>
      <c r="J5538" t="s">
        <v>27097</v>
      </c>
      <c r="K5538" t="s">
        <v>27098</v>
      </c>
      <c r="L5538" t="s">
        <v>54962</v>
      </c>
      <c r="M5538">
        <v>1596</v>
      </c>
      <c r="N5538">
        <v>9</v>
      </c>
      <c r="R5538" s="1">
        <v>40938</v>
      </c>
      <c r="S5538" t="s">
        <v>56</v>
      </c>
      <c r="T5538">
        <v>510</v>
      </c>
      <c r="U5538" t="s">
        <v>10784</v>
      </c>
      <c r="V5538" s="1">
        <v>39052</v>
      </c>
      <c r="W5538">
        <v>2</v>
      </c>
      <c r="X5538" t="s">
        <v>57</v>
      </c>
      <c r="Y5538">
        <v>1</v>
      </c>
      <c r="Z5538" t="s">
        <v>46545</v>
      </c>
      <c r="AC5538">
        <v>932</v>
      </c>
      <c r="AD5538" t="s">
        <v>52637</v>
      </c>
      <c r="AE5538">
        <v>2021</v>
      </c>
      <c r="AF5538" t="s">
        <v>52637</v>
      </c>
      <c r="AG5538">
        <v>3</v>
      </c>
      <c r="AH5538" t="s">
        <v>81</v>
      </c>
      <c r="AI5538">
        <v>10</v>
      </c>
      <c r="AJ5538" t="s">
        <v>52638</v>
      </c>
      <c r="AK5538">
        <v>510</v>
      </c>
      <c r="AL5538" t="s">
        <v>10784</v>
      </c>
      <c r="AQ5538" t="s">
        <v>27099</v>
      </c>
      <c r="AS5538">
        <v>0</v>
      </c>
      <c r="AT5538" t="s">
        <v>61</v>
      </c>
      <c r="AU5538" t="s">
        <v>54610</v>
      </c>
      <c r="AZ5538" t="s">
        <v>62</v>
      </c>
      <c r="BA5538">
        <v>1083</v>
      </c>
      <c r="BB5538" t="s">
        <v>2861</v>
      </c>
    </row>
    <row r="5539" spans="1:54" x14ac:dyDescent="0.25">
      <c r="A5539" s="1">
        <v>45200</v>
      </c>
      <c r="B5539">
        <v>511210</v>
      </c>
      <c r="C5539" t="s">
        <v>27100</v>
      </c>
      <c r="D5539">
        <v>6510</v>
      </c>
      <c r="E5539" t="s">
        <v>17658</v>
      </c>
      <c r="F5539" t="s">
        <v>27101</v>
      </c>
      <c r="G5539">
        <v>29189757</v>
      </c>
      <c r="H5539">
        <v>1003322892</v>
      </c>
      <c r="I5539" t="s">
        <v>27102</v>
      </c>
      <c r="J5539" t="s">
        <v>27103</v>
      </c>
      <c r="K5539" t="s">
        <v>27104</v>
      </c>
      <c r="L5539" t="s">
        <v>27105</v>
      </c>
      <c r="M5539">
        <v>1133</v>
      </c>
      <c r="N5539">
        <v>6</v>
      </c>
      <c r="R5539" s="1">
        <v>40938</v>
      </c>
      <c r="S5539" t="s">
        <v>56</v>
      </c>
      <c r="T5539">
        <v>510</v>
      </c>
      <c r="U5539" t="s">
        <v>10784</v>
      </c>
      <c r="V5539" s="1">
        <v>39083</v>
      </c>
      <c r="W5539">
        <v>2</v>
      </c>
      <c r="X5539" t="s">
        <v>57</v>
      </c>
      <c r="Y5539">
        <v>1</v>
      </c>
      <c r="Z5539" t="s">
        <v>46545</v>
      </c>
      <c r="AB5539">
        <v>196508</v>
      </c>
      <c r="AC5539">
        <v>125</v>
      </c>
      <c r="AD5539" t="s">
        <v>1344</v>
      </c>
      <c r="AE5539">
        <v>1014</v>
      </c>
      <c r="AF5539" t="s">
        <v>1352</v>
      </c>
      <c r="AG5539">
        <v>3</v>
      </c>
      <c r="AH5539" t="s">
        <v>81</v>
      </c>
      <c r="AI5539">
        <v>24</v>
      </c>
      <c r="AJ5539" t="s">
        <v>1344</v>
      </c>
      <c r="AK5539">
        <v>510</v>
      </c>
      <c r="AL5539" t="s">
        <v>10784</v>
      </c>
      <c r="AQ5539" t="s">
        <v>27106</v>
      </c>
      <c r="AS5539">
        <v>0</v>
      </c>
      <c r="AT5539" t="s">
        <v>61</v>
      </c>
      <c r="AU5539" t="s">
        <v>17663</v>
      </c>
      <c r="AZ5539" t="s">
        <v>62</v>
      </c>
      <c r="BA5539">
        <v>1083</v>
      </c>
      <c r="BB5539" t="s">
        <v>2861</v>
      </c>
    </row>
    <row r="5540" spans="1:54" x14ac:dyDescent="0.25">
      <c r="A5540" s="1">
        <v>45200</v>
      </c>
      <c r="B5540">
        <v>511247</v>
      </c>
      <c r="C5540" t="s">
        <v>27107</v>
      </c>
      <c r="D5540">
        <v>6510</v>
      </c>
      <c r="E5540" t="s">
        <v>17658</v>
      </c>
      <c r="F5540" t="s">
        <v>27107</v>
      </c>
      <c r="G5540">
        <v>29556431</v>
      </c>
      <c r="H5540">
        <v>1003320979</v>
      </c>
      <c r="I5540" t="s">
        <v>12483</v>
      </c>
      <c r="J5540" t="s">
        <v>27108</v>
      </c>
      <c r="K5540" t="s">
        <v>12484</v>
      </c>
      <c r="L5540" t="s">
        <v>55454</v>
      </c>
      <c r="M5540">
        <v>1622</v>
      </c>
      <c r="N5540" t="s">
        <v>2973</v>
      </c>
      <c r="R5540" s="1">
        <v>44896</v>
      </c>
      <c r="S5540" t="s">
        <v>56</v>
      </c>
      <c r="V5540" s="1">
        <v>44895</v>
      </c>
      <c r="W5540">
        <v>4</v>
      </c>
      <c r="X5540" t="s">
        <v>725</v>
      </c>
      <c r="Y5540">
        <v>1</v>
      </c>
      <c r="Z5540" t="s">
        <v>46545</v>
      </c>
      <c r="AB5540">
        <v>197808</v>
      </c>
      <c r="AC5540">
        <v>137</v>
      </c>
      <c r="AD5540" t="s">
        <v>1410</v>
      </c>
      <c r="AE5540">
        <v>1053</v>
      </c>
      <c r="AF5540" t="s">
        <v>1410</v>
      </c>
      <c r="AG5540">
        <v>3</v>
      </c>
      <c r="AH5540" t="s">
        <v>81</v>
      </c>
      <c r="AI5540">
        <v>30</v>
      </c>
      <c r="AJ5540" t="s">
        <v>1402</v>
      </c>
      <c r="AK5540">
        <v>510</v>
      </c>
      <c r="AL5540" t="s">
        <v>10784</v>
      </c>
      <c r="AM5540">
        <v>2</v>
      </c>
      <c r="AN5540" t="s">
        <v>119</v>
      </c>
      <c r="AO5540">
        <v>545248</v>
      </c>
      <c r="AP5540">
        <v>545248</v>
      </c>
      <c r="AQ5540" t="s">
        <v>12486</v>
      </c>
      <c r="AR5540" t="s">
        <v>17073</v>
      </c>
      <c r="AS5540">
        <v>2</v>
      </c>
      <c r="AT5540" t="s">
        <v>1413</v>
      </c>
      <c r="AU5540" t="s">
        <v>55418</v>
      </c>
      <c r="AX5540">
        <v>55.295058359999999</v>
      </c>
      <c r="AY5540">
        <v>9.0536030499999995</v>
      </c>
      <c r="AZ5540" t="s">
        <v>62</v>
      </c>
      <c r="BA5540">
        <v>1083</v>
      </c>
      <c r="BB5540" t="s">
        <v>2861</v>
      </c>
    </row>
    <row r="5541" spans="1:54" x14ac:dyDescent="0.25">
      <c r="A5541" s="1">
        <v>45200</v>
      </c>
      <c r="B5541">
        <v>511300</v>
      </c>
      <c r="C5541" t="s">
        <v>27109</v>
      </c>
      <c r="D5541">
        <v>6510</v>
      </c>
      <c r="E5541" t="s">
        <v>17658</v>
      </c>
      <c r="F5541" t="s">
        <v>27110</v>
      </c>
      <c r="G5541">
        <v>20700092</v>
      </c>
      <c r="H5541">
        <v>1004476891</v>
      </c>
      <c r="I5541" t="s">
        <v>27111</v>
      </c>
      <c r="J5541" t="s">
        <v>27112</v>
      </c>
      <c r="K5541" t="s">
        <v>27113</v>
      </c>
      <c r="L5541" t="s">
        <v>17660</v>
      </c>
      <c r="M5541">
        <v>1133</v>
      </c>
      <c r="N5541">
        <v>19</v>
      </c>
      <c r="R5541" s="1">
        <v>44847</v>
      </c>
      <c r="S5541" t="s">
        <v>56</v>
      </c>
      <c r="V5541" s="1">
        <v>44026</v>
      </c>
      <c r="W5541">
        <v>5</v>
      </c>
      <c r="X5541" t="s">
        <v>557</v>
      </c>
      <c r="Y5541">
        <v>1</v>
      </c>
      <c r="Z5541" t="s">
        <v>46545</v>
      </c>
      <c r="AB5541">
        <v>199806</v>
      </c>
      <c r="AC5541">
        <v>123</v>
      </c>
      <c r="AD5541" t="s">
        <v>1507</v>
      </c>
      <c r="AE5541">
        <v>1011</v>
      </c>
      <c r="AF5541" t="s">
        <v>1507</v>
      </c>
      <c r="AG5541">
        <v>3</v>
      </c>
      <c r="AH5541" t="s">
        <v>81</v>
      </c>
      <c r="AI5541">
        <v>80</v>
      </c>
      <c r="AJ5541" t="s">
        <v>1507</v>
      </c>
      <c r="AK5541">
        <v>510</v>
      </c>
      <c r="AL5541" t="s">
        <v>10784</v>
      </c>
      <c r="AQ5541" t="s">
        <v>27114</v>
      </c>
      <c r="AR5541" t="s">
        <v>27115</v>
      </c>
      <c r="AS5541">
        <v>0</v>
      </c>
      <c r="AT5541" t="s">
        <v>61</v>
      </c>
      <c r="AU5541" t="s">
        <v>17663</v>
      </c>
      <c r="AX5541">
        <v>55.290041039999998</v>
      </c>
      <c r="AY5541">
        <v>9.0509423699999996</v>
      </c>
      <c r="AZ5541" t="s">
        <v>62</v>
      </c>
      <c r="BA5541">
        <v>1083</v>
      </c>
      <c r="BB5541" t="s">
        <v>2861</v>
      </c>
    </row>
    <row r="5542" spans="1:54" x14ac:dyDescent="0.25">
      <c r="A5542" s="1">
        <v>45200</v>
      </c>
      <c r="B5542">
        <v>511401</v>
      </c>
      <c r="C5542" t="s">
        <v>27116</v>
      </c>
      <c r="D5542">
        <v>6510</v>
      </c>
      <c r="E5542" t="s">
        <v>17658</v>
      </c>
      <c r="F5542" t="s">
        <v>27117</v>
      </c>
      <c r="I5542" t="s">
        <v>27118</v>
      </c>
      <c r="J5542" t="s">
        <v>27119</v>
      </c>
      <c r="K5542" t="s">
        <v>27120</v>
      </c>
      <c r="L5542" t="s">
        <v>45941</v>
      </c>
      <c r="M5542">
        <v>1197</v>
      </c>
      <c r="N5542">
        <v>29</v>
      </c>
      <c r="R5542" s="1">
        <v>40162</v>
      </c>
      <c r="S5542" t="s">
        <v>80</v>
      </c>
      <c r="V5542" s="1">
        <v>35796</v>
      </c>
      <c r="W5542">
        <v>4</v>
      </c>
      <c r="X5542" t="s">
        <v>725</v>
      </c>
      <c r="Y5542">
        <v>1</v>
      </c>
      <c r="Z5542" t="s">
        <v>46545</v>
      </c>
      <c r="AB5542">
        <v>193808</v>
      </c>
      <c r="AC5542">
        <v>244</v>
      </c>
      <c r="AD5542" t="s">
        <v>2118</v>
      </c>
      <c r="AE5542">
        <v>1071</v>
      </c>
      <c r="AF5542" t="s">
        <v>1688</v>
      </c>
      <c r="AG5542">
        <v>3</v>
      </c>
      <c r="AH5542" t="s">
        <v>81</v>
      </c>
      <c r="AI5542">
        <v>99</v>
      </c>
      <c r="AJ5542" t="s">
        <v>54511</v>
      </c>
      <c r="AK5542">
        <v>510</v>
      </c>
      <c r="AL5542" t="s">
        <v>10784</v>
      </c>
      <c r="AM5542">
        <v>2</v>
      </c>
      <c r="AN5542" t="s">
        <v>119</v>
      </c>
      <c r="AO5542">
        <v>571404</v>
      </c>
      <c r="AS5542">
        <v>0</v>
      </c>
      <c r="AT5542" t="s">
        <v>61</v>
      </c>
      <c r="AU5542" t="s">
        <v>45942</v>
      </c>
      <c r="AX5542">
        <v>55.263531938761702</v>
      </c>
      <c r="AY5542">
        <v>8.9540929014898794</v>
      </c>
      <c r="AZ5542" t="s">
        <v>62</v>
      </c>
      <c r="BA5542">
        <v>1083</v>
      </c>
      <c r="BB5542" t="s">
        <v>2861</v>
      </c>
    </row>
    <row r="5543" spans="1:54" x14ac:dyDescent="0.25">
      <c r="A5543" s="1">
        <v>45200</v>
      </c>
      <c r="B5543">
        <v>511402</v>
      </c>
      <c r="C5543" t="s">
        <v>27121</v>
      </c>
      <c r="D5543">
        <v>6510</v>
      </c>
      <c r="E5543" t="s">
        <v>17658</v>
      </c>
      <c r="F5543" t="s">
        <v>27122</v>
      </c>
      <c r="I5543" t="s">
        <v>53770</v>
      </c>
      <c r="K5543" t="s">
        <v>27123</v>
      </c>
      <c r="L5543" t="s">
        <v>55455</v>
      </c>
      <c r="M5543">
        <v>1622</v>
      </c>
      <c r="R5543" s="1">
        <v>40162</v>
      </c>
      <c r="S5543" t="s">
        <v>80</v>
      </c>
      <c r="V5543" s="1">
        <v>33756</v>
      </c>
      <c r="W5543">
        <v>1</v>
      </c>
      <c r="X5543" t="s">
        <v>760</v>
      </c>
      <c r="Y5543">
        <v>1</v>
      </c>
      <c r="Z5543" t="s">
        <v>46545</v>
      </c>
      <c r="AB5543">
        <v>198311</v>
      </c>
      <c r="AC5543">
        <v>281</v>
      </c>
      <c r="AD5543" t="s">
        <v>1773</v>
      </c>
      <c r="AE5543">
        <v>1073</v>
      </c>
      <c r="AF5543" t="s">
        <v>52650</v>
      </c>
      <c r="AG5543">
        <v>3</v>
      </c>
      <c r="AH5543" t="s">
        <v>81</v>
      </c>
      <c r="AI5543">
        <v>99</v>
      </c>
      <c r="AJ5543" t="s">
        <v>54511</v>
      </c>
      <c r="AK5543">
        <v>510</v>
      </c>
      <c r="AL5543" t="s">
        <v>10784</v>
      </c>
      <c r="AS5543">
        <v>0</v>
      </c>
      <c r="AT5543" t="s">
        <v>61</v>
      </c>
      <c r="AU5543" t="s">
        <v>55418</v>
      </c>
      <c r="AX5543">
        <v>55.322452803629197</v>
      </c>
      <c r="AY5543">
        <v>9.0931021507512302</v>
      </c>
      <c r="AZ5543" t="s">
        <v>62</v>
      </c>
      <c r="BA5543">
        <v>1083</v>
      </c>
      <c r="BB5543" t="s">
        <v>2861</v>
      </c>
    </row>
    <row r="5544" spans="1:54" x14ac:dyDescent="0.25">
      <c r="A5544" s="1">
        <v>45200</v>
      </c>
      <c r="B5544">
        <v>511403</v>
      </c>
      <c r="C5544" t="s">
        <v>27124</v>
      </c>
      <c r="D5544">
        <v>6510</v>
      </c>
      <c r="E5544" t="s">
        <v>17658</v>
      </c>
      <c r="F5544" t="s">
        <v>27125</v>
      </c>
      <c r="I5544" t="s">
        <v>27126</v>
      </c>
      <c r="K5544" t="s">
        <v>27123</v>
      </c>
      <c r="L5544" t="s">
        <v>55418</v>
      </c>
      <c r="M5544">
        <v>1622</v>
      </c>
      <c r="R5544" s="1">
        <v>40162</v>
      </c>
      <c r="S5544" t="s">
        <v>80</v>
      </c>
      <c r="V5544" s="1">
        <v>34455</v>
      </c>
      <c r="W5544">
        <v>3</v>
      </c>
      <c r="X5544" t="s">
        <v>3496</v>
      </c>
      <c r="Y5544">
        <v>1</v>
      </c>
      <c r="Z5544" t="s">
        <v>46545</v>
      </c>
      <c r="AB5544">
        <v>199103</v>
      </c>
      <c r="AC5544">
        <v>281</v>
      </c>
      <c r="AD5544" t="s">
        <v>1773</v>
      </c>
      <c r="AE5544">
        <v>1073</v>
      </c>
      <c r="AF5544" t="s">
        <v>52650</v>
      </c>
      <c r="AG5544">
        <v>3</v>
      </c>
      <c r="AH5544" t="s">
        <v>81</v>
      </c>
      <c r="AI5544">
        <v>99</v>
      </c>
      <c r="AJ5544" t="s">
        <v>54511</v>
      </c>
      <c r="AK5544">
        <v>510</v>
      </c>
      <c r="AL5544" t="s">
        <v>10784</v>
      </c>
      <c r="AS5544">
        <v>0</v>
      </c>
      <c r="AT5544" t="s">
        <v>61</v>
      </c>
      <c r="AU5544" t="s">
        <v>55418</v>
      </c>
      <c r="AX5544">
        <v>55.322452803629197</v>
      </c>
      <c r="AY5544">
        <v>9.0931021507512302</v>
      </c>
      <c r="AZ5544" t="s">
        <v>62</v>
      </c>
      <c r="BA5544">
        <v>1083</v>
      </c>
      <c r="BB5544" t="s">
        <v>2861</v>
      </c>
    </row>
    <row r="5545" spans="1:54" x14ac:dyDescent="0.25">
      <c r="A5545" s="1">
        <v>45200</v>
      </c>
      <c r="B5545">
        <v>513001</v>
      </c>
      <c r="C5545" t="s">
        <v>27127</v>
      </c>
      <c r="D5545">
        <v>6300</v>
      </c>
      <c r="E5545" t="s">
        <v>53195</v>
      </c>
      <c r="F5545" t="s">
        <v>27128</v>
      </c>
      <c r="I5545" t="s">
        <v>27129</v>
      </c>
      <c r="K5545" t="s">
        <v>27130</v>
      </c>
      <c r="L5545" t="s">
        <v>45943</v>
      </c>
      <c r="M5545">
        <v>623</v>
      </c>
      <c r="R5545" s="1">
        <v>40162</v>
      </c>
      <c r="S5545" t="s">
        <v>80</v>
      </c>
      <c r="T5545">
        <v>540</v>
      </c>
      <c r="U5545" t="s">
        <v>48166</v>
      </c>
      <c r="V5545" s="1">
        <v>33756</v>
      </c>
      <c r="W5545">
        <v>2</v>
      </c>
      <c r="X5545" t="s">
        <v>57</v>
      </c>
      <c r="Y5545">
        <v>1</v>
      </c>
      <c r="Z5545" t="s">
        <v>46545</v>
      </c>
      <c r="AA5545">
        <v>4</v>
      </c>
      <c r="AB5545">
        <v>192008</v>
      </c>
      <c r="AC5545">
        <v>121</v>
      </c>
      <c r="AD5545" t="s">
        <v>70</v>
      </c>
      <c r="AE5545">
        <v>1012</v>
      </c>
      <c r="AF5545" t="s">
        <v>71</v>
      </c>
      <c r="AG5545">
        <v>3</v>
      </c>
      <c r="AH5545" t="s">
        <v>81</v>
      </c>
      <c r="AI5545">
        <v>21</v>
      </c>
      <c r="AJ5545" t="s">
        <v>52613</v>
      </c>
      <c r="AK5545">
        <v>540</v>
      </c>
      <c r="AL5545" t="s">
        <v>48166</v>
      </c>
      <c r="AS5545">
        <v>0</v>
      </c>
      <c r="AT5545" t="s">
        <v>61</v>
      </c>
      <c r="AU5545" t="s">
        <v>45944</v>
      </c>
      <c r="AX5545">
        <v>54.907733097416703</v>
      </c>
      <c r="AY5545">
        <v>9.5879325136582008</v>
      </c>
      <c r="AZ5545" t="s">
        <v>62</v>
      </c>
      <c r="BA5545">
        <v>1083</v>
      </c>
      <c r="BB5545" t="s">
        <v>2861</v>
      </c>
    </row>
    <row r="5546" spans="1:54" x14ac:dyDescent="0.25">
      <c r="A5546" s="1">
        <v>45200</v>
      </c>
      <c r="B5546">
        <v>513002</v>
      </c>
      <c r="C5546" t="s">
        <v>53771</v>
      </c>
      <c r="D5546">
        <v>6300</v>
      </c>
      <c r="E5546" t="s">
        <v>53195</v>
      </c>
      <c r="F5546" t="s">
        <v>53772</v>
      </c>
      <c r="G5546">
        <v>29189773</v>
      </c>
      <c r="H5546">
        <v>1003322983</v>
      </c>
      <c r="I5546" t="s">
        <v>50357</v>
      </c>
      <c r="J5546" t="s">
        <v>27131</v>
      </c>
      <c r="K5546" t="s">
        <v>27132</v>
      </c>
      <c r="L5546" t="s">
        <v>45945</v>
      </c>
      <c r="M5546">
        <v>346</v>
      </c>
      <c r="N5546">
        <v>2</v>
      </c>
      <c r="R5546" s="1">
        <v>43468</v>
      </c>
      <c r="S5546" t="s">
        <v>56</v>
      </c>
      <c r="T5546">
        <v>540</v>
      </c>
      <c r="U5546" t="s">
        <v>48166</v>
      </c>
      <c r="W5546">
        <v>2</v>
      </c>
      <c r="X5546" t="s">
        <v>57</v>
      </c>
      <c r="Y5546">
        <v>1</v>
      </c>
      <c r="Z5546" t="s">
        <v>46545</v>
      </c>
      <c r="AA5546">
        <v>10</v>
      </c>
      <c r="AB5546">
        <v>192008</v>
      </c>
      <c r="AC5546">
        <v>121</v>
      </c>
      <c r="AD5546" t="s">
        <v>70</v>
      </c>
      <c r="AE5546">
        <v>1012</v>
      </c>
      <c r="AF5546" t="s">
        <v>71</v>
      </c>
      <c r="AG5546">
        <v>1</v>
      </c>
      <c r="AH5546" t="s">
        <v>44482</v>
      </c>
      <c r="AI5546">
        <v>21</v>
      </c>
      <c r="AJ5546" t="s">
        <v>52613</v>
      </c>
      <c r="AK5546">
        <v>540</v>
      </c>
      <c r="AL5546" t="s">
        <v>48166</v>
      </c>
      <c r="AQ5546" t="s">
        <v>27133</v>
      </c>
      <c r="AR5546" t="s">
        <v>27134</v>
      </c>
      <c r="AS5546">
        <v>0</v>
      </c>
      <c r="AT5546" t="s">
        <v>61</v>
      </c>
      <c r="AU5546" t="s">
        <v>45946</v>
      </c>
      <c r="AX5546">
        <v>54.920344569999997</v>
      </c>
      <c r="AY5546">
        <v>9.5869148499999994</v>
      </c>
      <c r="AZ5546" t="s">
        <v>62</v>
      </c>
      <c r="BA5546">
        <v>1083</v>
      </c>
      <c r="BB5546" t="s">
        <v>2861</v>
      </c>
    </row>
    <row r="5547" spans="1:54" x14ac:dyDescent="0.25">
      <c r="A5547" s="1">
        <v>45200</v>
      </c>
      <c r="B5547">
        <v>513003</v>
      </c>
      <c r="C5547" t="s">
        <v>45947</v>
      </c>
      <c r="D5547">
        <v>6300</v>
      </c>
      <c r="E5547" t="s">
        <v>53195</v>
      </c>
      <c r="F5547" t="s">
        <v>45948</v>
      </c>
      <c r="G5547">
        <v>29189773</v>
      </c>
      <c r="H5547">
        <v>1003322958</v>
      </c>
      <c r="I5547" t="s">
        <v>27135</v>
      </c>
      <c r="J5547" t="s">
        <v>27136</v>
      </c>
      <c r="K5547" t="s">
        <v>27137</v>
      </c>
      <c r="L5547" t="s">
        <v>12638</v>
      </c>
      <c r="M5547">
        <v>79</v>
      </c>
      <c r="N5547">
        <v>10</v>
      </c>
      <c r="R5547" s="1">
        <v>41550</v>
      </c>
      <c r="S5547" t="s">
        <v>56</v>
      </c>
      <c r="T5547">
        <v>540</v>
      </c>
      <c r="U5547" t="s">
        <v>48166</v>
      </c>
      <c r="V5547" s="1">
        <v>41486</v>
      </c>
      <c r="W5547">
        <v>2</v>
      </c>
      <c r="X5547" t="s">
        <v>57</v>
      </c>
      <c r="Y5547">
        <v>1</v>
      </c>
      <c r="Z5547" t="s">
        <v>46545</v>
      </c>
      <c r="AA5547">
        <v>7</v>
      </c>
      <c r="AC5547">
        <v>121</v>
      </c>
      <c r="AD5547" t="s">
        <v>70</v>
      </c>
      <c r="AE5547">
        <v>1012</v>
      </c>
      <c r="AF5547" t="s">
        <v>71</v>
      </c>
      <c r="AG5547">
        <v>3</v>
      </c>
      <c r="AH5547" t="s">
        <v>81</v>
      </c>
      <c r="AI5547">
        <v>21</v>
      </c>
      <c r="AJ5547" t="s">
        <v>52613</v>
      </c>
      <c r="AK5547">
        <v>540</v>
      </c>
      <c r="AL5547" t="s">
        <v>48166</v>
      </c>
      <c r="AM5547">
        <v>2</v>
      </c>
      <c r="AN5547" t="s">
        <v>119</v>
      </c>
      <c r="AO5547">
        <v>513004</v>
      </c>
      <c r="AQ5547" t="s">
        <v>27138</v>
      </c>
      <c r="AR5547" t="s">
        <v>27139</v>
      </c>
      <c r="AS5547">
        <v>0</v>
      </c>
      <c r="AT5547" t="s">
        <v>61</v>
      </c>
      <c r="AU5547" t="s">
        <v>12641</v>
      </c>
      <c r="AX5547">
        <v>54.935317120236803</v>
      </c>
      <c r="AY5547">
        <v>9.4942034903216896</v>
      </c>
      <c r="AZ5547" t="s">
        <v>62</v>
      </c>
      <c r="BA5547">
        <v>1083</v>
      </c>
      <c r="BB5547" t="s">
        <v>2861</v>
      </c>
    </row>
    <row r="5548" spans="1:54" x14ac:dyDescent="0.25">
      <c r="A5548" s="1">
        <v>45200</v>
      </c>
      <c r="B5548">
        <v>513004</v>
      </c>
      <c r="C5548" t="s">
        <v>45949</v>
      </c>
      <c r="D5548">
        <v>6300</v>
      </c>
      <c r="E5548" t="s">
        <v>53195</v>
      </c>
      <c r="F5548" t="s">
        <v>45950</v>
      </c>
      <c r="G5548">
        <v>29189773</v>
      </c>
      <c r="H5548">
        <v>1003323024</v>
      </c>
      <c r="I5548" t="s">
        <v>27140</v>
      </c>
      <c r="J5548" t="s">
        <v>27141</v>
      </c>
      <c r="K5548" t="s">
        <v>27142</v>
      </c>
      <c r="L5548" t="s">
        <v>27143</v>
      </c>
      <c r="M5548">
        <v>1997</v>
      </c>
      <c r="N5548">
        <v>10</v>
      </c>
      <c r="R5548" s="1">
        <v>43867</v>
      </c>
      <c r="S5548" t="s">
        <v>56</v>
      </c>
      <c r="T5548">
        <v>540</v>
      </c>
      <c r="U5548" t="s">
        <v>48166</v>
      </c>
      <c r="W5548">
        <v>2</v>
      </c>
      <c r="X5548" t="s">
        <v>57</v>
      </c>
      <c r="Y5548">
        <v>1</v>
      </c>
      <c r="Z5548" t="s">
        <v>46545</v>
      </c>
      <c r="AA5548">
        <v>7</v>
      </c>
      <c r="AB5548">
        <v>194508</v>
      </c>
      <c r="AC5548">
        <v>121</v>
      </c>
      <c r="AD5548" t="s">
        <v>70</v>
      </c>
      <c r="AE5548">
        <v>1012</v>
      </c>
      <c r="AF5548" t="s">
        <v>71</v>
      </c>
      <c r="AG5548">
        <v>1</v>
      </c>
      <c r="AH5548" t="s">
        <v>44482</v>
      </c>
      <c r="AI5548">
        <v>21</v>
      </c>
      <c r="AJ5548" t="s">
        <v>52613</v>
      </c>
      <c r="AK5548">
        <v>540</v>
      </c>
      <c r="AL5548" t="s">
        <v>48166</v>
      </c>
      <c r="AQ5548" t="s">
        <v>27144</v>
      </c>
      <c r="AR5548" t="s">
        <v>27145</v>
      </c>
      <c r="AS5548">
        <v>0</v>
      </c>
      <c r="AT5548" t="s">
        <v>61</v>
      </c>
      <c r="AU5548" t="s">
        <v>27146</v>
      </c>
      <c r="AX5548">
        <v>54.894379530000002</v>
      </c>
      <c r="AY5548">
        <v>9.5558181700000002</v>
      </c>
      <c r="AZ5548" t="s">
        <v>62</v>
      </c>
      <c r="BA5548">
        <v>1083</v>
      </c>
      <c r="BB5548" t="s">
        <v>2861</v>
      </c>
    </row>
    <row r="5549" spans="1:54" x14ac:dyDescent="0.25">
      <c r="A5549" s="1">
        <v>45200</v>
      </c>
      <c r="B5549">
        <v>513005</v>
      </c>
      <c r="C5549" t="s">
        <v>50358</v>
      </c>
      <c r="D5549">
        <v>6300</v>
      </c>
      <c r="E5549" t="s">
        <v>53195</v>
      </c>
      <c r="F5549" t="s">
        <v>50359</v>
      </c>
      <c r="G5549">
        <v>41053917</v>
      </c>
      <c r="H5549">
        <v>1003063676</v>
      </c>
      <c r="I5549" t="s">
        <v>27147</v>
      </c>
      <c r="J5549" t="s">
        <v>27148</v>
      </c>
      <c r="K5549" t="s">
        <v>27149</v>
      </c>
      <c r="L5549" t="s">
        <v>27150</v>
      </c>
      <c r="M5549">
        <v>177</v>
      </c>
      <c r="N5549">
        <v>4</v>
      </c>
      <c r="R5549" s="1">
        <v>44458</v>
      </c>
      <c r="S5549" t="s">
        <v>641</v>
      </c>
      <c r="W5549">
        <v>5</v>
      </c>
      <c r="X5549" t="s">
        <v>557</v>
      </c>
      <c r="Y5549">
        <v>1</v>
      </c>
      <c r="Z5549" t="s">
        <v>46545</v>
      </c>
      <c r="AA5549">
        <v>7</v>
      </c>
      <c r="AB5549">
        <v>197308</v>
      </c>
      <c r="AC5549">
        <v>121</v>
      </c>
      <c r="AD5549" t="s">
        <v>70</v>
      </c>
      <c r="AE5549">
        <v>1013</v>
      </c>
      <c r="AF5549" t="s">
        <v>558</v>
      </c>
      <c r="AG5549">
        <v>1</v>
      </c>
      <c r="AH5549" t="s">
        <v>44482</v>
      </c>
      <c r="AI5549">
        <v>21</v>
      </c>
      <c r="AJ5549" t="s">
        <v>52613</v>
      </c>
      <c r="AK5549">
        <v>540</v>
      </c>
      <c r="AL5549" t="s">
        <v>48166</v>
      </c>
      <c r="AQ5549" t="s">
        <v>27151</v>
      </c>
      <c r="AR5549" t="s">
        <v>27152</v>
      </c>
      <c r="AS5549">
        <v>0</v>
      </c>
      <c r="AT5549" t="s">
        <v>61</v>
      </c>
      <c r="AU5549" t="s">
        <v>27153</v>
      </c>
      <c r="AZ5549" t="s">
        <v>62</v>
      </c>
      <c r="BA5549">
        <v>1083</v>
      </c>
      <c r="BB5549" t="s">
        <v>2861</v>
      </c>
    </row>
    <row r="5550" spans="1:54" x14ac:dyDescent="0.25">
      <c r="A5550" s="1">
        <v>45200</v>
      </c>
      <c r="B5550">
        <v>513006</v>
      </c>
      <c r="C5550" t="s">
        <v>27154</v>
      </c>
      <c r="D5550">
        <v>6300</v>
      </c>
      <c r="E5550" t="s">
        <v>53195</v>
      </c>
      <c r="F5550" t="s">
        <v>50360</v>
      </c>
      <c r="G5550">
        <v>65864215</v>
      </c>
      <c r="H5550">
        <v>1002219027</v>
      </c>
      <c r="I5550" t="s">
        <v>27155</v>
      </c>
      <c r="J5550" t="s">
        <v>27156</v>
      </c>
      <c r="K5550" t="s">
        <v>27157</v>
      </c>
      <c r="L5550" t="s">
        <v>50361</v>
      </c>
      <c r="M5550">
        <v>2092</v>
      </c>
      <c r="N5550">
        <v>67</v>
      </c>
      <c r="R5550" s="1">
        <v>40204</v>
      </c>
      <c r="S5550" t="s">
        <v>56</v>
      </c>
      <c r="V5550" s="1">
        <v>40026</v>
      </c>
      <c r="W5550">
        <v>5</v>
      </c>
      <c r="X5550" t="s">
        <v>557</v>
      </c>
      <c r="Y5550">
        <v>1</v>
      </c>
      <c r="Z5550" t="s">
        <v>46545</v>
      </c>
      <c r="AA5550">
        <v>9</v>
      </c>
      <c r="AB5550">
        <v>198108</v>
      </c>
      <c r="AC5550">
        <v>121</v>
      </c>
      <c r="AD5550" t="s">
        <v>70</v>
      </c>
      <c r="AE5550">
        <v>1013</v>
      </c>
      <c r="AF5550" t="s">
        <v>558</v>
      </c>
      <c r="AG5550">
        <v>3</v>
      </c>
      <c r="AH5550" t="s">
        <v>81</v>
      </c>
      <c r="AI5550">
        <v>21</v>
      </c>
      <c r="AJ5550" t="s">
        <v>52613</v>
      </c>
      <c r="AK5550">
        <v>540</v>
      </c>
      <c r="AL5550" t="s">
        <v>48166</v>
      </c>
      <c r="AQ5550" t="s">
        <v>27158</v>
      </c>
      <c r="AR5550" t="s">
        <v>27159</v>
      </c>
      <c r="AS5550">
        <v>0</v>
      </c>
      <c r="AT5550" t="s">
        <v>61</v>
      </c>
      <c r="AU5550" t="s">
        <v>50362</v>
      </c>
      <c r="AX5550">
        <v>54.937344841848002</v>
      </c>
      <c r="AY5550">
        <v>9.6200310488933898</v>
      </c>
      <c r="AZ5550" t="s">
        <v>62</v>
      </c>
      <c r="BA5550">
        <v>1083</v>
      </c>
      <c r="BB5550" t="s">
        <v>2861</v>
      </c>
    </row>
    <row r="5551" spans="1:54" x14ac:dyDescent="0.25">
      <c r="A5551" s="1">
        <v>45200</v>
      </c>
      <c r="B5551">
        <v>513007</v>
      </c>
      <c r="C5551" t="s">
        <v>27160</v>
      </c>
      <c r="D5551">
        <v>6300</v>
      </c>
      <c r="E5551" t="s">
        <v>53195</v>
      </c>
      <c r="F5551" t="s">
        <v>26802</v>
      </c>
      <c r="I5551" t="s">
        <v>50363</v>
      </c>
      <c r="K5551" t="s">
        <v>27161</v>
      </c>
      <c r="L5551" t="s">
        <v>45951</v>
      </c>
      <c r="M5551">
        <v>624</v>
      </c>
      <c r="N5551">
        <v>5</v>
      </c>
      <c r="R5551" s="1">
        <v>40162</v>
      </c>
      <c r="S5551" t="s">
        <v>80</v>
      </c>
      <c r="V5551" s="1">
        <v>34881</v>
      </c>
      <c r="W5551">
        <v>5</v>
      </c>
      <c r="X5551" t="s">
        <v>557</v>
      </c>
      <c r="Y5551">
        <v>1</v>
      </c>
      <c r="Z5551" t="s">
        <v>46545</v>
      </c>
      <c r="AA5551">
        <v>6</v>
      </c>
      <c r="AB5551">
        <v>199208</v>
      </c>
      <c r="AC5551">
        <v>121</v>
      </c>
      <c r="AD5551" t="s">
        <v>70</v>
      </c>
      <c r="AE5551">
        <v>1013</v>
      </c>
      <c r="AF5551" t="s">
        <v>558</v>
      </c>
      <c r="AG5551">
        <v>3</v>
      </c>
      <c r="AH5551" t="s">
        <v>81</v>
      </c>
      <c r="AI5551">
        <v>22</v>
      </c>
      <c r="AJ5551" t="s">
        <v>52628</v>
      </c>
      <c r="AK5551">
        <v>540</v>
      </c>
      <c r="AL5551" t="s">
        <v>48166</v>
      </c>
      <c r="AS5551">
        <v>0</v>
      </c>
      <c r="AT5551" t="s">
        <v>61</v>
      </c>
      <c r="AU5551" t="s">
        <v>27162</v>
      </c>
      <c r="AW5551" t="s">
        <v>45952</v>
      </c>
      <c r="AX5551">
        <v>54.8928171312212</v>
      </c>
      <c r="AY5551">
        <v>9.5489944297093299</v>
      </c>
      <c r="AZ5551" t="s">
        <v>62</v>
      </c>
      <c r="BA5551">
        <v>1083</v>
      </c>
      <c r="BB5551" t="s">
        <v>2861</v>
      </c>
    </row>
    <row r="5552" spans="1:54" x14ac:dyDescent="0.25">
      <c r="A5552" s="1">
        <v>45200</v>
      </c>
      <c r="B5552">
        <v>513008</v>
      </c>
      <c r="C5552" t="s">
        <v>54507</v>
      </c>
      <c r="D5552">
        <v>6300</v>
      </c>
      <c r="E5552" t="s">
        <v>53195</v>
      </c>
      <c r="F5552" t="s">
        <v>54508</v>
      </c>
      <c r="G5552">
        <v>18699249</v>
      </c>
      <c r="H5552">
        <v>1003529131</v>
      </c>
      <c r="I5552" t="s">
        <v>50364</v>
      </c>
      <c r="K5552" t="s">
        <v>27163</v>
      </c>
      <c r="L5552" t="s">
        <v>50361</v>
      </c>
      <c r="M5552">
        <v>2092</v>
      </c>
      <c r="N5552">
        <v>67</v>
      </c>
      <c r="R5552" s="1">
        <v>43181</v>
      </c>
      <c r="S5552" t="s">
        <v>56</v>
      </c>
      <c r="W5552">
        <v>5</v>
      </c>
      <c r="X5552" t="s">
        <v>557</v>
      </c>
      <c r="Y5552">
        <v>1</v>
      </c>
      <c r="Z5552" t="s">
        <v>46545</v>
      </c>
      <c r="AA5552">
        <v>9</v>
      </c>
      <c r="AB5552">
        <v>199508</v>
      </c>
      <c r="AC5552">
        <v>121</v>
      </c>
      <c r="AD5552" t="s">
        <v>70</v>
      </c>
      <c r="AE5552">
        <v>1013</v>
      </c>
      <c r="AF5552" t="s">
        <v>558</v>
      </c>
      <c r="AG5552">
        <v>1</v>
      </c>
      <c r="AH5552" t="s">
        <v>44482</v>
      </c>
      <c r="AI5552">
        <v>22</v>
      </c>
      <c r="AJ5552" t="s">
        <v>52628</v>
      </c>
      <c r="AK5552">
        <v>540</v>
      </c>
      <c r="AL5552" t="s">
        <v>48166</v>
      </c>
      <c r="AQ5552" t="s">
        <v>27164</v>
      </c>
      <c r="AR5552" t="s">
        <v>53773</v>
      </c>
      <c r="AS5552">
        <v>0</v>
      </c>
      <c r="AT5552" t="s">
        <v>61</v>
      </c>
      <c r="AU5552" t="s">
        <v>50362</v>
      </c>
      <c r="AW5552" t="s">
        <v>50365</v>
      </c>
      <c r="AX5552">
        <v>54.937344760000002</v>
      </c>
      <c r="AY5552">
        <v>9.6200309900000001</v>
      </c>
      <c r="AZ5552" t="s">
        <v>62</v>
      </c>
      <c r="BA5552">
        <v>1083</v>
      </c>
      <c r="BB5552" t="s">
        <v>2861</v>
      </c>
    </row>
    <row r="5553" spans="1:54" x14ac:dyDescent="0.25">
      <c r="A5553" s="1">
        <v>45200</v>
      </c>
      <c r="B5553">
        <v>513210</v>
      </c>
      <c r="C5553" t="s">
        <v>53774</v>
      </c>
      <c r="D5553">
        <v>6300</v>
      </c>
      <c r="E5553" t="s">
        <v>53195</v>
      </c>
      <c r="F5553" t="s">
        <v>53775</v>
      </c>
      <c r="G5553">
        <v>29189773</v>
      </c>
      <c r="H5553">
        <v>1003322983</v>
      </c>
      <c r="I5553" t="s">
        <v>27165</v>
      </c>
      <c r="K5553" t="s">
        <v>27166</v>
      </c>
      <c r="L5553" t="s">
        <v>45945</v>
      </c>
      <c r="M5553">
        <v>346</v>
      </c>
      <c r="N5553">
        <v>2</v>
      </c>
      <c r="R5553" s="1">
        <v>40162</v>
      </c>
      <c r="S5553" t="s">
        <v>80</v>
      </c>
      <c r="T5553">
        <v>540</v>
      </c>
      <c r="U5553" t="s">
        <v>48166</v>
      </c>
      <c r="V5553" s="1">
        <v>39783</v>
      </c>
      <c r="W5553">
        <v>2</v>
      </c>
      <c r="X5553" t="s">
        <v>57</v>
      </c>
      <c r="Y5553">
        <v>1</v>
      </c>
      <c r="Z5553" t="s">
        <v>46545</v>
      </c>
      <c r="AB5553">
        <v>196010</v>
      </c>
      <c r="AC5553">
        <v>125</v>
      </c>
      <c r="AD5553" t="s">
        <v>1344</v>
      </c>
      <c r="AE5553">
        <v>1014</v>
      </c>
      <c r="AF5553" t="s">
        <v>1352</v>
      </c>
      <c r="AG5553">
        <v>3</v>
      </c>
      <c r="AH5553" t="s">
        <v>81</v>
      </c>
      <c r="AI5553">
        <v>24</v>
      </c>
      <c r="AJ5553" t="s">
        <v>1344</v>
      </c>
      <c r="AK5553">
        <v>540</v>
      </c>
      <c r="AL5553" t="s">
        <v>48166</v>
      </c>
      <c r="AM5553">
        <v>2</v>
      </c>
      <c r="AN5553" t="s">
        <v>119</v>
      </c>
      <c r="AO5553">
        <v>537210</v>
      </c>
      <c r="AQ5553" t="s">
        <v>27167</v>
      </c>
      <c r="AR5553" t="s">
        <v>27168</v>
      </c>
      <c r="AS5553">
        <v>0</v>
      </c>
      <c r="AT5553" t="s">
        <v>61</v>
      </c>
      <c r="AU5553" t="s">
        <v>45946</v>
      </c>
      <c r="AX5553">
        <v>54.920106878552701</v>
      </c>
      <c r="AY5553">
        <v>9.5875369393307004</v>
      </c>
      <c r="AZ5553" t="s">
        <v>62</v>
      </c>
      <c r="BA5553">
        <v>1083</v>
      </c>
      <c r="BB5553" t="s">
        <v>2861</v>
      </c>
    </row>
    <row r="5554" spans="1:54" x14ac:dyDescent="0.25">
      <c r="A5554" s="1">
        <v>45200</v>
      </c>
      <c r="B5554">
        <v>513300</v>
      </c>
      <c r="C5554" t="s">
        <v>45953</v>
      </c>
      <c r="D5554">
        <v>6300</v>
      </c>
      <c r="E5554" t="s">
        <v>53195</v>
      </c>
      <c r="F5554" t="s">
        <v>45954</v>
      </c>
      <c r="G5554">
        <v>52558115</v>
      </c>
      <c r="H5554">
        <v>1001988924</v>
      </c>
      <c r="I5554" t="s">
        <v>54963</v>
      </c>
      <c r="J5554" t="s">
        <v>27169</v>
      </c>
      <c r="K5554" t="s">
        <v>27170</v>
      </c>
      <c r="L5554" t="s">
        <v>45955</v>
      </c>
      <c r="M5554">
        <v>1759</v>
      </c>
      <c r="N5554">
        <v>100</v>
      </c>
      <c r="R5554" s="1">
        <v>42874</v>
      </c>
      <c r="S5554" t="s">
        <v>56</v>
      </c>
      <c r="V5554" s="1">
        <v>42184</v>
      </c>
      <c r="W5554">
        <v>5</v>
      </c>
      <c r="X5554" t="s">
        <v>557</v>
      </c>
      <c r="Y5554">
        <v>1</v>
      </c>
      <c r="Z5554" t="s">
        <v>46545</v>
      </c>
      <c r="AB5554">
        <v>195205</v>
      </c>
      <c r="AC5554">
        <v>123</v>
      </c>
      <c r="AD5554" t="s">
        <v>1507</v>
      </c>
      <c r="AE5554">
        <v>1011</v>
      </c>
      <c r="AF5554" t="s">
        <v>1507</v>
      </c>
      <c r="AG5554">
        <v>3</v>
      </c>
      <c r="AH5554" t="s">
        <v>81</v>
      </c>
      <c r="AI5554">
        <v>80</v>
      </c>
      <c r="AJ5554" t="s">
        <v>1507</v>
      </c>
      <c r="AK5554">
        <v>540</v>
      </c>
      <c r="AL5554" t="s">
        <v>48166</v>
      </c>
      <c r="AQ5554" t="s">
        <v>27171</v>
      </c>
      <c r="AR5554" t="s">
        <v>27172</v>
      </c>
      <c r="AS5554">
        <v>0</v>
      </c>
      <c r="AT5554" t="s">
        <v>61</v>
      </c>
      <c r="AU5554" t="s">
        <v>27173</v>
      </c>
      <c r="AW5554" t="s">
        <v>45952</v>
      </c>
      <c r="AX5554">
        <v>54.892400596718097</v>
      </c>
      <c r="AY5554">
        <v>9.5503419437221702</v>
      </c>
      <c r="AZ5554" t="s">
        <v>62</v>
      </c>
      <c r="BA5554">
        <v>1083</v>
      </c>
      <c r="BB5554" t="s">
        <v>2861</v>
      </c>
    </row>
    <row r="5555" spans="1:54" x14ac:dyDescent="0.25">
      <c r="A5555" s="1">
        <v>45200</v>
      </c>
      <c r="B5555">
        <v>513301</v>
      </c>
      <c r="C5555" t="s">
        <v>53776</v>
      </c>
      <c r="D5555">
        <v>6300</v>
      </c>
      <c r="E5555" t="s">
        <v>53195</v>
      </c>
      <c r="F5555" t="s">
        <v>53777</v>
      </c>
      <c r="G5555">
        <v>41073411</v>
      </c>
      <c r="H5555">
        <v>1003063706</v>
      </c>
      <c r="I5555" t="s">
        <v>27174</v>
      </c>
      <c r="J5555" t="s">
        <v>27175</v>
      </c>
      <c r="K5555" t="s">
        <v>27176</v>
      </c>
      <c r="L5555" t="s">
        <v>45956</v>
      </c>
      <c r="M5555">
        <v>503</v>
      </c>
      <c r="N5555">
        <v>15</v>
      </c>
      <c r="R5555" s="1">
        <v>43794</v>
      </c>
      <c r="S5555" t="s">
        <v>56</v>
      </c>
      <c r="W5555">
        <v>4</v>
      </c>
      <c r="X5555" t="s">
        <v>725</v>
      </c>
      <c r="Y5555">
        <v>1</v>
      </c>
      <c r="Z5555" t="s">
        <v>46545</v>
      </c>
      <c r="AB5555">
        <v>192411</v>
      </c>
      <c r="AC5555">
        <v>261</v>
      </c>
      <c r="AD5555" t="s">
        <v>4220</v>
      </c>
      <c r="AE5555">
        <v>1071</v>
      </c>
      <c r="AF5555" t="s">
        <v>1688</v>
      </c>
      <c r="AG5555">
        <v>1</v>
      </c>
      <c r="AH5555" t="s">
        <v>44482</v>
      </c>
      <c r="AI5555">
        <v>99</v>
      </c>
      <c r="AJ5555" t="s">
        <v>54511</v>
      </c>
      <c r="AK5555">
        <v>540</v>
      </c>
      <c r="AL5555" t="s">
        <v>48166</v>
      </c>
      <c r="AQ5555" t="s">
        <v>27177</v>
      </c>
      <c r="AR5555" t="s">
        <v>27178</v>
      </c>
      <c r="AS5555">
        <v>0</v>
      </c>
      <c r="AT5555" t="s">
        <v>61</v>
      </c>
      <c r="AU5555" t="s">
        <v>45957</v>
      </c>
      <c r="AX5555">
        <v>54.939085929999997</v>
      </c>
      <c r="AY5555">
        <v>9.6017366099999997</v>
      </c>
      <c r="AZ5555" t="s">
        <v>62</v>
      </c>
      <c r="BA5555">
        <v>1083</v>
      </c>
      <c r="BB5555" t="s">
        <v>2861</v>
      </c>
    </row>
    <row r="5556" spans="1:54" x14ac:dyDescent="0.25">
      <c r="A5556" s="1">
        <v>45200</v>
      </c>
      <c r="B5556">
        <v>513901</v>
      </c>
      <c r="C5556" t="s">
        <v>50366</v>
      </c>
      <c r="D5556">
        <v>6340</v>
      </c>
      <c r="E5556" t="s">
        <v>53159</v>
      </c>
      <c r="F5556" t="s">
        <v>50367</v>
      </c>
      <c r="G5556">
        <v>29189854</v>
      </c>
      <c r="H5556">
        <v>1006394096</v>
      </c>
      <c r="I5556" t="s">
        <v>27179</v>
      </c>
      <c r="J5556" t="s">
        <v>27180</v>
      </c>
      <c r="K5556" t="s">
        <v>27181</v>
      </c>
      <c r="L5556" t="s">
        <v>27182</v>
      </c>
      <c r="M5556">
        <v>1702</v>
      </c>
      <c r="N5556">
        <v>10</v>
      </c>
      <c r="R5556" s="1">
        <v>43214</v>
      </c>
      <c r="S5556" t="s">
        <v>56</v>
      </c>
      <c r="T5556">
        <v>580</v>
      </c>
      <c r="U5556" t="s">
        <v>11275</v>
      </c>
      <c r="V5556" s="1">
        <v>43193</v>
      </c>
      <c r="W5556">
        <v>2</v>
      </c>
      <c r="X5556" t="s">
        <v>57</v>
      </c>
      <c r="Y5556">
        <v>1</v>
      </c>
      <c r="Z5556" t="s">
        <v>46545</v>
      </c>
      <c r="AA5556">
        <v>9</v>
      </c>
      <c r="AB5556">
        <v>196504</v>
      </c>
      <c r="AC5556">
        <v>126</v>
      </c>
      <c r="AD5556" t="s">
        <v>46616</v>
      </c>
      <c r="AE5556">
        <v>1015</v>
      </c>
      <c r="AF5556" t="s">
        <v>46616</v>
      </c>
      <c r="AG5556">
        <v>3</v>
      </c>
      <c r="AH5556" t="s">
        <v>81</v>
      </c>
      <c r="AI5556">
        <v>29</v>
      </c>
      <c r="AJ5556" t="s">
        <v>2525</v>
      </c>
      <c r="AK5556">
        <v>580</v>
      </c>
      <c r="AL5556" t="s">
        <v>11275</v>
      </c>
      <c r="AQ5556" t="s">
        <v>27183</v>
      </c>
      <c r="AR5556" t="s">
        <v>27184</v>
      </c>
      <c r="AS5556">
        <v>0</v>
      </c>
      <c r="AT5556" t="s">
        <v>61</v>
      </c>
      <c r="AU5556" t="s">
        <v>26805</v>
      </c>
      <c r="AX5556">
        <v>54.871604522080297</v>
      </c>
      <c r="AY5556">
        <v>9.51620661851371</v>
      </c>
      <c r="AZ5556" t="s">
        <v>62</v>
      </c>
      <c r="BA5556">
        <v>1083</v>
      </c>
      <c r="BB5556" t="s">
        <v>2861</v>
      </c>
    </row>
    <row r="5557" spans="1:54" x14ac:dyDescent="0.25">
      <c r="A5557" s="1">
        <v>45200</v>
      </c>
      <c r="B5557">
        <v>515001</v>
      </c>
      <c r="C5557" t="s">
        <v>27185</v>
      </c>
      <c r="D5557">
        <v>6100</v>
      </c>
      <c r="E5557" t="s">
        <v>10781</v>
      </c>
      <c r="F5557" t="s">
        <v>27186</v>
      </c>
      <c r="G5557">
        <v>29189757</v>
      </c>
      <c r="H5557">
        <v>1003323425</v>
      </c>
      <c r="I5557" t="s">
        <v>27187</v>
      </c>
      <c r="J5557" t="s">
        <v>27188</v>
      </c>
      <c r="K5557" t="s">
        <v>27189</v>
      </c>
      <c r="L5557" t="s">
        <v>27190</v>
      </c>
      <c r="M5557">
        <v>459</v>
      </c>
      <c r="N5557">
        <v>91</v>
      </c>
      <c r="R5557" s="1">
        <v>40938</v>
      </c>
      <c r="S5557" t="s">
        <v>56</v>
      </c>
      <c r="T5557">
        <v>510</v>
      </c>
      <c r="U5557" t="s">
        <v>10784</v>
      </c>
      <c r="V5557" s="1">
        <v>39630</v>
      </c>
      <c r="W5557">
        <v>2</v>
      </c>
      <c r="X5557" t="s">
        <v>57</v>
      </c>
      <c r="Y5557">
        <v>1</v>
      </c>
      <c r="Z5557" t="s">
        <v>46545</v>
      </c>
      <c r="AA5557">
        <v>6</v>
      </c>
      <c r="AB5557">
        <v>195601</v>
      </c>
      <c r="AC5557">
        <v>121</v>
      </c>
      <c r="AD5557" t="s">
        <v>70</v>
      </c>
      <c r="AE5557">
        <v>1012</v>
      </c>
      <c r="AF5557" t="s">
        <v>71</v>
      </c>
      <c r="AG5557">
        <v>3</v>
      </c>
      <c r="AH5557" t="s">
        <v>81</v>
      </c>
      <c r="AI5557">
        <v>22</v>
      </c>
      <c r="AJ5557" t="s">
        <v>52628</v>
      </c>
      <c r="AK5557">
        <v>510</v>
      </c>
      <c r="AL5557" t="s">
        <v>10784</v>
      </c>
      <c r="AQ5557" t="s">
        <v>27191</v>
      </c>
      <c r="AR5557" t="s">
        <v>27192</v>
      </c>
      <c r="AS5557">
        <v>0</v>
      </c>
      <c r="AT5557" t="s">
        <v>61</v>
      </c>
      <c r="AU5557" t="s">
        <v>27193</v>
      </c>
      <c r="AZ5557" t="s">
        <v>62</v>
      </c>
      <c r="BA5557">
        <v>1083</v>
      </c>
      <c r="BB5557" t="s">
        <v>2861</v>
      </c>
    </row>
    <row r="5558" spans="1:54" x14ac:dyDescent="0.25">
      <c r="A5558" s="1">
        <v>45200</v>
      </c>
      <c r="B5558">
        <v>515002</v>
      </c>
      <c r="C5558" t="s">
        <v>27194</v>
      </c>
      <c r="D5558">
        <v>6100</v>
      </c>
      <c r="E5558" t="s">
        <v>10781</v>
      </c>
      <c r="F5558" t="s">
        <v>27194</v>
      </c>
      <c r="G5558">
        <v>29189757</v>
      </c>
      <c r="H5558">
        <v>1026757971</v>
      </c>
      <c r="I5558" t="s">
        <v>27195</v>
      </c>
      <c r="J5558" t="s">
        <v>27196</v>
      </c>
      <c r="K5558" t="s">
        <v>11466</v>
      </c>
      <c r="L5558" t="s">
        <v>53778</v>
      </c>
      <c r="M5558">
        <v>338</v>
      </c>
      <c r="N5558">
        <v>29</v>
      </c>
      <c r="R5558" s="1">
        <v>45016</v>
      </c>
      <c r="S5558" t="s">
        <v>673</v>
      </c>
      <c r="T5558">
        <v>510</v>
      </c>
      <c r="U5558" t="s">
        <v>10784</v>
      </c>
      <c r="W5558">
        <v>2</v>
      </c>
      <c r="X5558" t="s">
        <v>57</v>
      </c>
      <c r="Y5558">
        <v>1</v>
      </c>
      <c r="Z5558" t="s">
        <v>46545</v>
      </c>
      <c r="AA5558">
        <v>6</v>
      </c>
      <c r="AB5558">
        <v>192009</v>
      </c>
      <c r="AC5558">
        <v>121</v>
      </c>
      <c r="AD5558" t="s">
        <v>70</v>
      </c>
      <c r="AE5558">
        <v>1012</v>
      </c>
      <c r="AF5558" t="s">
        <v>71</v>
      </c>
      <c r="AG5558">
        <v>1</v>
      </c>
      <c r="AH5558" t="s">
        <v>44482</v>
      </c>
      <c r="AI5558">
        <v>21</v>
      </c>
      <c r="AJ5558" t="s">
        <v>52613</v>
      </c>
      <c r="AK5558">
        <v>510</v>
      </c>
      <c r="AL5558" t="s">
        <v>10784</v>
      </c>
      <c r="AM5558">
        <v>1</v>
      </c>
      <c r="AN5558" t="s">
        <v>1193</v>
      </c>
      <c r="AO5558">
        <v>280242</v>
      </c>
      <c r="AQ5558" t="s">
        <v>27197</v>
      </c>
      <c r="AR5558" t="s">
        <v>27198</v>
      </c>
      <c r="AS5558">
        <v>0</v>
      </c>
      <c r="AT5558" t="s">
        <v>61</v>
      </c>
      <c r="AU5558" t="s">
        <v>53779</v>
      </c>
      <c r="AX5558">
        <v>55.238283610000003</v>
      </c>
      <c r="AY5558">
        <v>9.4854848</v>
      </c>
      <c r="AZ5558" t="s">
        <v>62</v>
      </c>
      <c r="BA5558">
        <v>1083</v>
      </c>
      <c r="BB5558" t="s">
        <v>2861</v>
      </c>
    </row>
    <row r="5559" spans="1:54" x14ac:dyDescent="0.25">
      <c r="A5559" s="1">
        <v>45200</v>
      </c>
      <c r="B5559">
        <v>515003</v>
      </c>
      <c r="C5559" t="s">
        <v>27199</v>
      </c>
      <c r="D5559">
        <v>6100</v>
      </c>
      <c r="E5559" t="s">
        <v>10781</v>
      </c>
      <c r="F5559" t="s">
        <v>45958</v>
      </c>
      <c r="G5559">
        <v>29189757</v>
      </c>
      <c r="H5559">
        <v>1003323449</v>
      </c>
      <c r="I5559" t="s">
        <v>48093</v>
      </c>
      <c r="J5559" t="s">
        <v>27200</v>
      </c>
      <c r="K5559" t="s">
        <v>27201</v>
      </c>
      <c r="L5559" t="s">
        <v>10783</v>
      </c>
      <c r="M5559">
        <v>496</v>
      </c>
      <c r="N5559">
        <v>66</v>
      </c>
      <c r="R5559" s="1">
        <v>44894</v>
      </c>
      <c r="S5559" t="s">
        <v>56</v>
      </c>
      <c r="T5559">
        <v>510</v>
      </c>
      <c r="U5559" t="s">
        <v>10784</v>
      </c>
      <c r="V5559" s="1">
        <v>44866</v>
      </c>
      <c r="W5559">
        <v>2</v>
      </c>
      <c r="X5559" t="s">
        <v>57</v>
      </c>
      <c r="Y5559">
        <v>1</v>
      </c>
      <c r="Z5559" t="s">
        <v>46545</v>
      </c>
      <c r="AA5559">
        <v>9</v>
      </c>
      <c r="AB5559">
        <v>191204</v>
      </c>
      <c r="AC5559">
        <v>121</v>
      </c>
      <c r="AD5559" t="s">
        <v>70</v>
      </c>
      <c r="AE5559">
        <v>1012</v>
      </c>
      <c r="AF5559" t="s">
        <v>71</v>
      </c>
      <c r="AG5559">
        <v>3</v>
      </c>
      <c r="AH5559" t="s">
        <v>81</v>
      </c>
      <c r="AI5559">
        <v>21</v>
      </c>
      <c r="AJ5559" t="s">
        <v>52613</v>
      </c>
      <c r="AK5559">
        <v>510</v>
      </c>
      <c r="AL5559" t="s">
        <v>10784</v>
      </c>
      <c r="AM5559">
        <v>2</v>
      </c>
      <c r="AN5559" t="s">
        <v>119</v>
      </c>
      <c r="AO5559">
        <v>280111</v>
      </c>
      <c r="AP5559">
        <v>280111</v>
      </c>
      <c r="AQ5559" t="s">
        <v>10785</v>
      </c>
      <c r="AR5559" t="s">
        <v>10786</v>
      </c>
      <c r="AS5559">
        <v>2</v>
      </c>
      <c r="AT5559" t="s">
        <v>1413</v>
      </c>
      <c r="AU5559" t="s">
        <v>10787</v>
      </c>
      <c r="AX5559">
        <v>55.178329929999997</v>
      </c>
      <c r="AY5559">
        <v>9.45368371</v>
      </c>
      <c r="AZ5559" t="s">
        <v>62</v>
      </c>
      <c r="BA5559">
        <v>1083</v>
      </c>
      <c r="BB5559" t="s">
        <v>2861</v>
      </c>
    </row>
    <row r="5560" spans="1:54" x14ac:dyDescent="0.25">
      <c r="A5560" s="1">
        <v>45200</v>
      </c>
      <c r="B5560">
        <v>515004</v>
      </c>
      <c r="C5560" t="s">
        <v>50368</v>
      </c>
      <c r="D5560">
        <v>6100</v>
      </c>
      <c r="E5560" t="s">
        <v>10781</v>
      </c>
      <c r="F5560" t="s">
        <v>50369</v>
      </c>
      <c r="G5560">
        <v>29189757</v>
      </c>
      <c r="H5560">
        <v>1003323516</v>
      </c>
      <c r="I5560" t="s">
        <v>27202</v>
      </c>
      <c r="J5560" t="s">
        <v>27203</v>
      </c>
      <c r="K5560" t="s">
        <v>27204</v>
      </c>
      <c r="L5560" t="s">
        <v>50370</v>
      </c>
      <c r="M5560">
        <v>648</v>
      </c>
      <c r="N5560">
        <v>2</v>
      </c>
      <c r="R5560" s="1">
        <v>43896</v>
      </c>
      <c r="S5560" t="s">
        <v>56</v>
      </c>
      <c r="T5560">
        <v>510</v>
      </c>
      <c r="U5560" t="s">
        <v>10784</v>
      </c>
      <c r="W5560">
        <v>2</v>
      </c>
      <c r="X5560" t="s">
        <v>57</v>
      </c>
      <c r="Y5560">
        <v>1</v>
      </c>
      <c r="Z5560" t="s">
        <v>46545</v>
      </c>
      <c r="AA5560">
        <v>9</v>
      </c>
      <c r="AB5560">
        <v>197208</v>
      </c>
      <c r="AC5560">
        <v>121</v>
      </c>
      <c r="AD5560" t="s">
        <v>70</v>
      </c>
      <c r="AE5560">
        <v>1012</v>
      </c>
      <c r="AF5560" t="s">
        <v>71</v>
      </c>
      <c r="AG5560">
        <v>1</v>
      </c>
      <c r="AH5560" t="s">
        <v>44482</v>
      </c>
      <c r="AI5560">
        <v>21</v>
      </c>
      <c r="AJ5560" t="s">
        <v>52613</v>
      </c>
      <c r="AK5560">
        <v>510</v>
      </c>
      <c r="AL5560" t="s">
        <v>10784</v>
      </c>
      <c r="AM5560">
        <v>1</v>
      </c>
      <c r="AN5560" t="s">
        <v>1193</v>
      </c>
      <c r="AO5560">
        <v>280242</v>
      </c>
      <c r="AQ5560" t="s">
        <v>27205</v>
      </c>
      <c r="AR5560" t="s">
        <v>27206</v>
      </c>
      <c r="AS5560">
        <v>0</v>
      </c>
      <c r="AT5560" t="s">
        <v>61</v>
      </c>
      <c r="AU5560" t="s">
        <v>47987</v>
      </c>
      <c r="AX5560">
        <v>55.232512120000003</v>
      </c>
      <c r="AY5560">
        <v>9.4907819599999996</v>
      </c>
      <c r="AZ5560" t="s">
        <v>62</v>
      </c>
      <c r="BA5560">
        <v>1083</v>
      </c>
      <c r="BB5560" t="s">
        <v>2861</v>
      </c>
    </row>
    <row r="5561" spans="1:54" x14ac:dyDescent="0.25">
      <c r="A5561" s="1">
        <v>45200</v>
      </c>
      <c r="B5561">
        <v>515005</v>
      </c>
      <c r="C5561" t="s">
        <v>27207</v>
      </c>
      <c r="D5561">
        <v>6100</v>
      </c>
      <c r="E5561" t="s">
        <v>10781</v>
      </c>
      <c r="F5561" t="s">
        <v>45959</v>
      </c>
      <c r="G5561">
        <v>29189757</v>
      </c>
      <c r="H5561">
        <v>1003323565</v>
      </c>
      <c r="I5561" t="s">
        <v>48093</v>
      </c>
      <c r="J5561" t="s">
        <v>27208</v>
      </c>
      <c r="K5561" t="s">
        <v>27209</v>
      </c>
      <c r="L5561" t="s">
        <v>27210</v>
      </c>
      <c r="M5561">
        <v>798</v>
      </c>
      <c r="N5561">
        <v>115</v>
      </c>
      <c r="R5561" s="1">
        <v>44894</v>
      </c>
      <c r="S5561" t="s">
        <v>56</v>
      </c>
      <c r="T5561">
        <v>510</v>
      </c>
      <c r="U5561" t="s">
        <v>10784</v>
      </c>
      <c r="V5561" s="1">
        <v>44835</v>
      </c>
      <c r="W5561">
        <v>2</v>
      </c>
      <c r="X5561" t="s">
        <v>57</v>
      </c>
      <c r="Y5561">
        <v>1</v>
      </c>
      <c r="Z5561" t="s">
        <v>46545</v>
      </c>
      <c r="AA5561">
        <v>6</v>
      </c>
      <c r="AB5561">
        <v>191405</v>
      </c>
      <c r="AC5561">
        <v>121</v>
      </c>
      <c r="AD5561" t="s">
        <v>70</v>
      </c>
      <c r="AE5561">
        <v>1012</v>
      </c>
      <c r="AF5561" t="s">
        <v>71</v>
      </c>
      <c r="AG5561">
        <v>3</v>
      </c>
      <c r="AH5561" t="s">
        <v>81</v>
      </c>
      <c r="AI5561">
        <v>22</v>
      </c>
      <c r="AJ5561" t="s">
        <v>52628</v>
      </c>
      <c r="AK5561">
        <v>510</v>
      </c>
      <c r="AL5561" t="s">
        <v>10784</v>
      </c>
      <c r="AM5561">
        <v>2</v>
      </c>
      <c r="AN5561" t="s">
        <v>119</v>
      </c>
      <c r="AO5561">
        <v>280111</v>
      </c>
      <c r="AP5561">
        <v>280111</v>
      </c>
      <c r="AQ5561" t="s">
        <v>10785</v>
      </c>
      <c r="AR5561" t="s">
        <v>10786</v>
      </c>
      <c r="AS5561">
        <v>2</v>
      </c>
      <c r="AT5561" t="s">
        <v>1413</v>
      </c>
      <c r="AU5561" t="s">
        <v>27211</v>
      </c>
      <c r="AX5561">
        <v>55.208077789999997</v>
      </c>
      <c r="AY5561">
        <v>9.4440638200000002</v>
      </c>
      <c r="AZ5561" t="s">
        <v>62</v>
      </c>
      <c r="BA5561">
        <v>1083</v>
      </c>
      <c r="BB5561" t="s">
        <v>2861</v>
      </c>
    </row>
    <row r="5562" spans="1:54" x14ac:dyDescent="0.25">
      <c r="A5562" s="1">
        <v>45200</v>
      </c>
      <c r="B5562">
        <v>515006</v>
      </c>
      <c r="C5562" t="s">
        <v>27212</v>
      </c>
      <c r="D5562">
        <v>6100</v>
      </c>
      <c r="E5562" t="s">
        <v>10781</v>
      </c>
      <c r="F5562" t="s">
        <v>27213</v>
      </c>
      <c r="I5562" t="s">
        <v>27214</v>
      </c>
      <c r="K5562" t="s">
        <v>27215</v>
      </c>
      <c r="L5562" t="s">
        <v>27216</v>
      </c>
      <c r="M5562">
        <v>826</v>
      </c>
      <c r="N5562">
        <v>80</v>
      </c>
      <c r="R5562" s="1">
        <v>40162</v>
      </c>
      <c r="S5562" t="s">
        <v>80</v>
      </c>
      <c r="T5562">
        <v>510</v>
      </c>
      <c r="U5562" t="s">
        <v>10784</v>
      </c>
      <c r="V5562" s="1">
        <v>33025</v>
      </c>
      <c r="W5562">
        <v>2</v>
      </c>
      <c r="X5562" t="s">
        <v>57</v>
      </c>
      <c r="Y5562">
        <v>1</v>
      </c>
      <c r="Z5562" t="s">
        <v>46545</v>
      </c>
      <c r="AA5562">
        <v>6</v>
      </c>
      <c r="AB5562">
        <v>191604</v>
      </c>
      <c r="AC5562">
        <v>121</v>
      </c>
      <c r="AD5562" t="s">
        <v>70</v>
      </c>
      <c r="AE5562">
        <v>1012</v>
      </c>
      <c r="AF5562" t="s">
        <v>71</v>
      </c>
      <c r="AG5562">
        <v>3</v>
      </c>
      <c r="AH5562" t="s">
        <v>81</v>
      </c>
      <c r="AI5562">
        <v>22</v>
      </c>
      <c r="AJ5562" t="s">
        <v>52628</v>
      </c>
      <c r="AK5562">
        <v>510</v>
      </c>
      <c r="AL5562" t="s">
        <v>10784</v>
      </c>
      <c r="AS5562">
        <v>0</v>
      </c>
      <c r="AT5562" t="s">
        <v>61</v>
      </c>
      <c r="AU5562" t="s">
        <v>27217</v>
      </c>
      <c r="AX5562">
        <v>55.2835799507681</v>
      </c>
      <c r="AY5562">
        <v>9.4519948321045302</v>
      </c>
      <c r="AZ5562" t="s">
        <v>62</v>
      </c>
      <c r="BA5562">
        <v>1083</v>
      </c>
      <c r="BB5562" t="s">
        <v>2861</v>
      </c>
    </row>
    <row r="5563" spans="1:54" x14ac:dyDescent="0.25">
      <c r="A5563" s="1">
        <v>45200</v>
      </c>
      <c r="B5563">
        <v>515007</v>
      </c>
      <c r="C5563" t="s">
        <v>45960</v>
      </c>
      <c r="D5563">
        <v>6100</v>
      </c>
      <c r="E5563" t="s">
        <v>10781</v>
      </c>
      <c r="F5563" t="s">
        <v>45961</v>
      </c>
      <c r="G5563">
        <v>29189757</v>
      </c>
      <c r="H5563">
        <v>1003323589</v>
      </c>
      <c r="I5563" t="s">
        <v>27218</v>
      </c>
      <c r="J5563" t="s">
        <v>27219</v>
      </c>
      <c r="K5563" t="s">
        <v>11459</v>
      </c>
      <c r="L5563" t="s">
        <v>27220</v>
      </c>
      <c r="M5563">
        <v>828</v>
      </c>
      <c r="N5563" t="s">
        <v>6585</v>
      </c>
      <c r="R5563" s="1">
        <v>44986</v>
      </c>
      <c r="S5563" t="s">
        <v>673</v>
      </c>
      <c r="T5563">
        <v>510</v>
      </c>
      <c r="U5563" t="s">
        <v>10784</v>
      </c>
      <c r="W5563">
        <v>2</v>
      </c>
      <c r="X5563" t="s">
        <v>57</v>
      </c>
      <c r="Y5563">
        <v>1</v>
      </c>
      <c r="Z5563" t="s">
        <v>46545</v>
      </c>
      <c r="AA5563">
        <v>9</v>
      </c>
      <c r="AB5563">
        <v>192310</v>
      </c>
      <c r="AC5563">
        <v>121</v>
      </c>
      <c r="AD5563" t="s">
        <v>70</v>
      </c>
      <c r="AE5563">
        <v>1012</v>
      </c>
      <c r="AF5563" t="s">
        <v>71</v>
      </c>
      <c r="AG5563">
        <v>1</v>
      </c>
      <c r="AH5563" t="s">
        <v>44482</v>
      </c>
      <c r="AI5563">
        <v>21</v>
      </c>
      <c r="AJ5563" t="s">
        <v>52613</v>
      </c>
      <c r="AK5563">
        <v>510</v>
      </c>
      <c r="AL5563" t="s">
        <v>10784</v>
      </c>
      <c r="AP5563">
        <v>280241</v>
      </c>
      <c r="AQ5563" t="s">
        <v>11461</v>
      </c>
      <c r="AR5563" t="s">
        <v>11462</v>
      </c>
      <c r="AS5563">
        <v>2</v>
      </c>
      <c r="AT5563" t="s">
        <v>1413</v>
      </c>
      <c r="AU5563" t="s">
        <v>11463</v>
      </c>
      <c r="AX5563">
        <v>55.25415151</v>
      </c>
      <c r="AY5563">
        <v>9.4777445599999997</v>
      </c>
      <c r="AZ5563" t="s">
        <v>62</v>
      </c>
      <c r="BA5563">
        <v>1083</v>
      </c>
      <c r="BB5563" t="s">
        <v>2861</v>
      </c>
    </row>
    <row r="5564" spans="1:54" x14ac:dyDescent="0.25">
      <c r="A5564" s="1">
        <v>45200</v>
      </c>
      <c r="B5564">
        <v>515008</v>
      </c>
      <c r="C5564" t="s">
        <v>27221</v>
      </c>
      <c r="D5564">
        <v>6100</v>
      </c>
      <c r="E5564" t="s">
        <v>10781</v>
      </c>
      <c r="F5564" t="s">
        <v>54964</v>
      </c>
      <c r="G5564">
        <v>29189757</v>
      </c>
      <c r="H5564">
        <v>1003323735</v>
      </c>
      <c r="I5564" t="s">
        <v>11476</v>
      </c>
      <c r="J5564" t="s">
        <v>27222</v>
      </c>
      <c r="K5564" t="s">
        <v>11477</v>
      </c>
      <c r="L5564" t="s">
        <v>27223</v>
      </c>
      <c r="M5564">
        <v>1186</v>
      </c>
      <c r="N5564" t="s">
        <v>12408</v>
      </c>
      <c r="R5564" s="1">
        <v>45048</v>
      </c>
      <c r="S5564" t="s">
        <v>6097</v>
      </c>
      <c r="T5564">
        <v>510</v>
      </c>
      <c r="U5564" t="s">
        <v>10784</v>
      </c>
      <c r="W5564">
        <v>2</v>
      </c>
      <c r="X5564" t="s">
        <v>57</v>
      </c>
      <c r="Y5564">
        <v>1</v>
      </c>
      <c r="Z5564" t="s">
        <v>46545</v>
      </c>
      <c r="AA5564">
        <v>9</v>
      </c>
      <c r="AB5564">
        <v>176801</v>
      </c>
      <c r="AC5564">
        <v>121</v>
      </c>
      <c r="AD5564" t="s">
        <v>70</v>
      </c>
      <c r="AE5564">
        <v>1012</v>
      </c>
      <c r="AF5564" t="s">
        <v>71</v>
      </c>
      <c r="AG5564">
        <v>1</v>
      </c>
      <c r="AH5564" t="s">
        <v>44482</v>
      </c>
      <c r="AI5564">
        <v>21</v>
      </c>
      <c r="AJ5564" t="s">
        <v>52613</v>
      </c>
      <c r="AK5564">
        <v>510</v>
      </c>
      <c r="AL5564" t="s">
        <v>10784</v>
      </c>
      <c r="AP5564">
        <v>280244</v>
      </c>
      <c r="AQ5564" t="s">
        <v>11480</v>
      </c>
      <c r="AR5564" t="s">
        <v>27224</v>
      </c>
      <c r="AS5564">
        <v>2</v>
      </c>
      <c r="AT5564" t="s">
        <v>1413</v>
      </c>
      <c r="AU5564" t="s">
        <v>11482</v>
      </c>
      <c r="AX5564">
        <v>55.233021690000001</v>
      </c>
      <c r="AY5564">
        <v>9.5422977800000002</v>
      </c>
      <c r="AZ5564" t="s">
        <v>62</v>
      </c>
      <c r="BA5564">
        <v>1083</v>
      </c>
      <c r="BB5564" t="s">
        <v>2861</v>
      </c>
    </row>
    <row r="5565" spans="1:54" x14ac:dyDescent="0.25">
      <c r="A5565" s="1">
        <v>45200</v>
      </c>
      <c r="B5565">
        <v>515009</v>
      </c>
      <c r="C5565" t="s">
        <v>50371</v>
      </c>
      <c r="D5565">
        <v>6100</v>
      </c>
      <c r="E5565" t="s">
        <v>10781</v>
      </c>
      <c r="F5565" t="s">
        <v>50372</v>
      </c>
      <c r="I5565" t="s">
        <v>27225</v>
      </c>
      <c r="K5565" t="s">
        <v>27226</v>
      </c>
      <c r="L5565" t="s">
        <v>45962</v>
      </c>
      <c r="M5565">
        <v>201</v>
      </c>
      <c r="N5565">
        <v>210</v>
      </c>
      <c r="R5565" s="1">
        <v>40162</v>
      </c>
      <c r="S5565" t="s">
        <v>80</v>
      </c>
      <c r="T5565">
        <v>510</v>
      </c>
      <c r="U5565" t="s">
        <v>10784</v>
      </c>
      <c r="V5565" s="1">
        <v>30103</v>
      </c>
      <c r="W5565">
        <v>2</v>
      </c>
      <c r="X5565" t="s">
        <v>57</v>
      </c>
      <c r="Y5565">
        <v>1</v>
      </c>
      <c r="Z5565" t="s">
        <v>46545</v>
      </c>
      <c r="AA5565">
        <v>5</v>
      </c>
      <c r="AC5565">
        <v>121</v>
      </c>
      <c r="AD5565" t="s">
        <v>70</v>
      </c>
      <c r="AE5565">
        <v>1012</v>
      </c>
      <c r="AF5565" t="s">
        <v>71</v>
      </c>
      <c r="AG5565">
        <v>3</v>
      </c>
      <c r="AH5565" t="s">
        <v>81</v>
      </c>
      <c r="AI5565">
        <v>22</v>
      </c>
      <c r="AJ5565" t="s">
        <v>52628</v>
      </c>
      <c r="AK5565">
        <v>510</v>
      </c>
      <c r="AL5565" t="s">
        <v>10784</v>
      </c>
      <c r="AS5565">
        <v>0</v>
      </c>
      <c r="AT5565" t="s">
        <v>61</v>
      </c>
      <c r="AU5565" t="s">
        <v>45963</v>
      </c>
      <c r="AX5565">
        <v>55.138912635008801</v>
      </c>
      <c r="AY5565">
        <v>9.4832374747596102</v>
      </c>
      <c r="AZ5565" t="s">
        <v>62</v>
      </c>
      <c r="BA5565">
        <v>1083</v>
      </c>
      <c r="BB5565" t="s">
        <v>2861</v>
      </c>
    </row>
    <row r="5566" spans="1:54" x14ac:dyDescent="0.25">
      <c r="A5566" s="1">
        <v>45200</v>
      </c>
      <c r="B5566">
        <v>515010</v>
      </c>
      <c r="C5566" t="s">
        <v>27227</v>
      </c>
      <c r="D5566">
        <v>6100</v>
      </c>
      <c r="E5566" t="s">
        <v>10781</v>
      </c>
      <c r="F5566" t="s">
        <v>45964</v>
      </c>
      <c r="G5566">
        <v>29189757</v>
      </c>
      <c r="H5566">
        <v>1003323486</v>
      </c>
      <c r="I5566" t="s">
        <v>48093</v>
      </c>
      <c r="J5566" t="s">
        <v>27228</v>
      </c>
      <c r="K5566" t="s">
        <v>27229</v>
      </c>
      <c r="L5566" t="s">
        <v>50373</v>
      </c>
      <c r="M5566">
        <v>631</v>
      </c>
      <c r="N5566">
        <v>15</v>
      </c>
      <c r="R5566" s="1">
        <v>44894</v>
      </c>
      <c r="S5566" t="s">
        <v>56</v>
      </c>
      <c r="T5566">
        <v>510</v>
      </c>
      <c r="U5566" t="s">
        <v>10784</v>
      </c>
      <c r="V5566" s="1">
        <v>44866</v>
      </c>
      <c r="W5566">
        <v>2</v>
      </c>
      <c r="X5566" t="s">
        <v>57</v>
      </c>
      <c r="Y5566">
        <v>1</v>
      </c>
      <c r="Z5566" t="s">
        <v>46545</v>
      </c>
      <c r="AA5566">
        <v>7</v>
      </c>
      <c r="AB5566">
        <v>195401</v>
      </c>
      <c r="AC5566">
        <v>121</v>
      </c>
      <c r="AD5566" t="s">
        <v>70</v>
      </c>
      <c r="AE5566">
        <v>1012</v>
      </c>
      <c r="AF5566" t="s">
        <v>71</v>
      </c>
      <c r="AG5566">
        <v>3</v>
      </c>
      <c r="AH5566" t="s">
        <v>81</v>
      </c>
      <c r="AI5566">
        <v>21</v>
      </c>
      <c r="AJ5566" t="s">
        <v>52613</v>
      </c>
      <c r="AK5566">
        <v>510</v>
      </c>
      <c r="AL5566" t="s">
        <v>10784</v>
      </c>
      <c r="AM5566">
        <v>2</v>
      </c>
      <c r="AN5566" t="s">
        <v>119</v>
      </c>
      <c r="AO5566">
        <v>280111</v>
      </c>
      <c r="AP5566">
        <v>280111</v>
      </c>
      <c r="AQ5566" t="s">
        <v>10785</v>
      </c>
      <c r="AR5566" t="s">
        <v>10786</v>
      </c>
      <c r="AS5566">
        <v>2</v>
      </c>
      <c r="AT5566" t="s">
        <v>1413</v>
      </c>
      <c r="AU5566" t="s">
        <v>50374</v>
      </c>
      <c r="AZ5566" t="s">
        <v>62</v>
      </c>
      <c r="BA5566">
        <v>1083</v>
      </c>
      <c r="BB5566" t="s">
        <v>2861</v>
      </c>
    </row>
    <row r="5567" spans="1:54" x14ac:dyDescent="0.25">
      <c r="A5567" s="1">
        <v>45200</v>
      </c>
      <c r="B5567">
        <v>515011</v>
      </c>
      <c r="C5567" t="s">
        <v>45965</v>
      </c>
      <c r="D5567">
        <v>6100</v>
      </c>
      <c r="E5567" t="s">
        <v>10781</v>
      </c>
      <c r="F5567" t="s">
        <v>45966</v>
      </c>
      <c r="G5567">
        <v>29189757</v>
      </c>
      <c r="H5567">
        <v>1003323802</v>
      </c>
      <c r="I5567" t="s">
        <v>27187</v>
      </c>
      <c r="K5567" t="s">
        <v>27230</v>
      </c>
      <c r="L5567" t="s">
        <v>45431</v>
      </c>
      <c r="M5567">
        <v>1560</v>
      </c>
      <c r="N5567">
        <v>88</v>
      </c>
      <c r="R5567" s="1">
        <v>40162</v>
      </c>
      <c r="S5567" t="s">
        <v>80</v>
      </c>
      <c r="T5567">
        <v>510</v>
      </c>
      <c r="U5567" t="s">
        <v>10784</v>
      </c>
      <c r="V5567" s="1">
        <v>40026</v>
      </c>
      <c r="W5567">
        <v>2</v>
      </c>
      <c r="X5567" t="s">
        <v>57</v>
      </c>
      <c r="Y5567">
        <v>1</v>
      </c>
      <c r="Z5567" t="s">
        <v>46545</v>
      </c>
      <c r="AA5567">
        <v>6</v>
      </c>
      <c r="AB5567">
        <v>196206</v>
      </c>
      <c r="AC5567">
        <v>121</v>
      </c>
      <c r="AD5567" t="s">
        <v>70</v>
      </c>
      <c r="AE5567">
        <v>1012</v>
      </c>
      <c r="AF5567" t="s">
        <v>71</v>
      </c>
      <c r="AG5567">
        <v>3</v>
      </c>
      <c r="AH5567" t="s">
        <v>81</v>
      </c>
      <c r="AI5567">
        <v>22</v>
      </c>
      <c r="AJ5567" t="s">
        <v>52628</v>
      </c>
      <c r="AK5567">
        <v>510</v>
      </c>
      <c r="AL5567" t="s">
        <v>10784</v>
      </c>
      <c r="AQ5567" t="s">
        <v>27231</v>
      </c>
      <c r="AS5567">
        <v>0</v>
      </c>
      <c r="AT5567" t="s">
        <v>61</v>
      </c>
      <c r="AU5567" t="s">
        <v>45432</v>
      </c>
      <c r="AX5567">
        <v>55.292755657655803</v>
      </c>
      <c r="AY5567">
        <v>9.6183612656386597</v>
      </c>
      <c r="AZ5567" t="s">
        <v>62</v>
      </c>
      <c r="BA5567">
        <v>1083</v>
      </c>
      <c r="BB5567" t="s">
        <v>2861</v>
      </c>
    </row>
    <row r="5568" spans="1:54" x14ac:dyDescent="0.25">
      <c r="A5568" s="1">
        <v>45200</v>
      </c>
      <c r="B5568">
        <v>515012</v>
      </c>
      <c r="C5568" t="s">
        <v>54965</v>
      </c>
      <c r="D5568">
        <v>6100</v>
      </c>
      <c r="E5568" t="s">
        <v>10781</v>
      </c>
      <c r="F5568" t="s">
        <v>54966</v>
      </c>
      <c r="G5568">
        <v>29189757</v>
      </c>
      <c r="H5568">
        <v>1003323401</v>
      </c>
      <c r="I5568" t="s">
        <v>11476</v>
      </c>
      <c r="J5568" t="s">
        <v>27232</v>
      </c>
      <c r="K5568" t="s">
        <v>27233</v>
      </c>
      <c r="L5568" t="s">
        <v>54967</v>
      </c>
      <c r="M5568">
        <v>1586</v>
      </c>
      <c r="N5568">
        <v>30</v>
      </c>
      <c r="R5568" s="1">
        <v>44986</v>
      </c>
      <c r="S5568" t="s">
        <v>673</v>
      </c>
      <c r="T5568">
        <v>510</v>
      </c>
      <c r="U5568" t="s">
        <v>10784</v>
      </c>
      <c r="W5568">
        <v>2</v>
      </c>
      <c r="X5568" t="s">
        <v>57</v>
      </c>
      <c r="Y5568">
        <v>1</v>
      </c>
      <c r="Z5568" t="s">
        <v>46545</v>
      </c>
      <c r="AA5568">
        <v>9</v>
      </c>
      <c r="AB5568">
        <v>191208</v>
      </c>
      <c r="AC5568">
        <v>121</v>
      </c>
      <c r="AD5568" t="s">
        <v>70</v>
      </c>
      <c r="AE5568">
        <v>1012</v>
      </c>
      <c r="AF5568" t="s">
        <v>71</v>
      </c>
      <c r="AG5568">
        <v>1</v>
      </c>
      <c r="AH5568" t="s">
        <v>44482</v>
      </c>
      <c r="AI5568">
        <v>21</v>
      </c>
      <c r="AJ5568" t="s">
        <v>52613</v>
      </c>
      <c r="AK5568">
        <v>510</v>
      </c>
      <c r="AL5568" t="s">
        <v>10784</v>
      </c>
      <c r="AP5568">
        <v>280244</v>
      </c>
      <c r="AQ5568" t="s">
        <v>11480</v>
      </c>
      <c r="AR5568" t="s">
        <v>27234</v>
      </c>
      <c r="AS5568">
        <v>2</v>
      </c>
      <c r="AT5568" t="s">
        <v>1413</v>
      </c>
      <c r="AU5568" t="s">
        <v>54968</v>
      </c>
      <c r="AX5568">
        <v>55.25124615</v>
      </c>
      <c r="AY5568">
        <v>9.6452043300000003</v>
      </c>
      <c r="AZ5568" t="s">
        <v>62</v>
      </c>
      <c r="BA5568">
        <v>1083</v>
      </c>
      <c r="BB5568" t="s">
        <v>2861</v>
      </c>
    </row>
    <row r="5569" spans="1:54" x14ac:dyDescent="0.25">
      <c r="A5569" s="1">
        <v>45200</v>
      </c>
      <c r="B5569">
        <v>515013</v>
      </c>
      <c r="C5569" t="s">
        <v>55456</v>
      </c>
      <c r="D5569">
        <v>6100</v>
      </c>
      <c r="E5569" t="s">
        <v>10781</v>
      </c>
      <c r="F5569" t="s">
        <v>55457</v>
      </c>
      <c r="K5569" t="s">
        <v>27235</v>
      </c>
      <c r="L5569" t="s">
        <v>55458</v>
      </c>
      <c r="M5569">
        <v>4</v>
      </c>
      <c r="N5569">
        <v>191</v>
      </c>
      <c r="R5569" s="1">
        <v>40162</v>
      </c>
      <c r="S5569" t="s">
        <v>80</v>
      </c>
      <c r="T5569">
        <v>510</v>
      </c>
      <c r="U5569" t="s">
        <v>10784</v>
      </c>
      <c r="V5569" s="1">
        <v>31564</v>
      </c>
      <c r="W5569">
        <v>2</v>
      </c>
      <c r="X5569" t="s">
        <v>57</v>
      </c>
      <c r="Y5569">
        <v>1</v>
      </c>
      <c r="Z5569" t="s">
        <v>46545</v>
      </c>
      <c r="AA5569">
        <v>3</v>
      </c>
      <c r="AC5569">
        <v>121</v>
      </c>
      <c r="AD5569" t="s">
        <v>70</v>
      </c>
      <c r="AE5569">
        <v>1012</v>
      </c>
      <c r="AF5569" t="s">
        <v>71</v>
      </c>
      <c r="AG5569">
        <v>3</v>
      </c>
      <c r="AH5569" t="s">
        <v>81</v>
      </c>
      <c r="AI5569">
        <v>22</v>
      </c>
      <c r="AJ5569" t="s">
        <v>52628</v>
      </c>
      <c r="AK5569">
        <v>510</v>
      </c>
      <c r="AL5569" t="s">
        <v>10784</v>
      </c>
      <c r="AS5569">
        <v>0</v>
      </c>
      <c r="AT5569" t="s">
        <v>61</v>
      </c>
      <c r="AU5569" t="s">
        <v>50375</v>
      </c>
      <c r="AX5569">
        <v>55.243930137524501</v>
      </c>
      <c r="AY5569">
        <v>9.54394117207055</v>
      </c>
      <c r="AZ5569" t="s">
        <v>62</v>
      </c>
      <c r="BA5569">
        <v>1083</v>
      </c>
      <c r="BB5569" t="s">
        <v>2861</v>
      </c>
    </row>
    <row r="5570" spans="1:54" x14ac:dyDescent="0.25">
      <c r="A5570" s="1">
        <v>45200</v>
      </c>
      <c r="B5570">
        <v>515014</v>
      </c>
      <c r="C5570" t="s">
        <v>27236</v>
      </c>
      <c r="D5570">
        <v>6100</v>
      </c>
      <c r="E5570" t="s">
        <v>10781</v>
      </c>
      <c r="F5570" t="s">
        <v>27237</v>
      </c>
      <c r="G5570">
        <v>15471484</v>
      </c>
      <c r="H5570">
        <v>1003323292</v>
      </c>
      <c r="I5570" t="s">
        <v>50357</v>
      </c>
      <c r="J5570" t="s">
        <v>27238</v>
      </c>
      <c r="K5570" t="s">
        <v>27239</v>
      </c>
      <c r="L5570" t="s">
        <v>27240</v>
      </c>
      <c r="M5570">
        <v>181</v>
      </c>
      <c r="N5570">
        <v>20</v>
      </c>
      <c r="R5570" s="1">
        <v>44791</v>
      </c>
      <c r="S5570" t="s">
        <v>56</v>
      </c>
      <c r="W5570">
        <v>5</v>
      </c>
      <c r="X5570" t="s">
        <v>557</v>
      </c>
      <c r="Y5570">
        <v>1</v>
      </c>
      <c r="Z5570" t="s">
        <v>46545</v>
      </c>
      <c r="AA5570">
        <v>10</v>
      </c>
      <c r="AB5570">
        <v>194408</v>
      </c>
      <c r="AC5570">
        <v>121</v>
      </c>
      <c r="AD5570" t="s">
        <v>70</v>
      </c>
      <c r="AE5570">
        <v>1013</v>
      </c>
      <c r="AF5570" t="s">
        <v>558</v>
      </c>
      <c r="AG5570">
        <v>1</v>
      </c>
      <c r="AH5570" t="s">
        <v>44482</v>
      </c>
      <c r="AI5570">
        <v>21</v>
      </c>
      <c r="AJ5570" t="s">
        <v>52613</v>
      </c>
      <c r="AK5570">
        <v>510</v>
      </c>
      <c r="AL5570" t="s">
        <v>10784</v>
      </c>
      <c r="AQ5570" t="s">
        <v>27241</v>
      </c>
      <c r="AR5570" t="s">
        <v>27242</v>
      </c>
      <c r="AS5570">
        <v>0</v>
      </c>
      <c r="AT5570" t="s">
        <v>61</v>
      </c>
      <c r="AU5570" t="s">
        <v>15472</v>
      </c>
      <c r="AX5570">
        <v>55.257683970000002</v>
      </c>
      <c r="AY5570">
        <v>9.4931336099999992</v>
      </c>
      <c r="AZ5570" t="s">
        <v>62</v>
      </c>
      <c r="BA5570">
        <v>1083</v>
      </c>
      <c r="BB5570" t="s">
        <v>2861</v>
      </c>
    </row>
    <row r="5571" spans="1:54" x14ac:dyDescent="0.25">
      <c r="A5571" s="1">
        <v>45200</v>
      </c>
      <c r="B5571">
        <v>515015</v>
      </c>
      <c r="C5571" t="s">
        <v>27243</v>
      </c>
      <c r="D5571">
        <v>6100</v>
      </c>
      <c r="E5571" t="s">
        <v>10781</v>
      </c>
      <c r="F5571" t="s">
        <v>27244</v>
      </c>
      <c r="G5571">
        <v>59321013</v>
      </c>
      <c r="H5571">
        <v>1003323644</v>
      </c>
      <c r="I5571" t="s">
        <v>27245</v>
      </c>
      <c r="J5571" t="s">
        <v>27246</v>
      </c>
      <c r="K5571" t="s">
        <v>27247</v>
      </c>
      <c r="L5571" t="s">
        <v>50376</v>
      </c>
      <c r="M5571">
        <v>1017</v>
      </c>
      <c r="N5571">
        <v>19</v>
      </c>
      <c r="R5571" s="1">
        <v>43896</v>
      </c>
      <c r="S5571" t="s">
        <v>56</v>
      </c>
      <c r="W5571">
        <v>5</v>
      </c>
      <c r="X5571" t="s">
        <v>557</v>
      </c>
      <c r="Y5571">
        <v>1</v>
      </c>
      <c r="Z5571" t="s">
        <v>46545</v>
      </c>
      <c r="AA5571">
        <v>9</v>
      </c>
      <c r="AB5571">
        <v>194611</v>
      </c>
      <c r="AC5571">
        <v>121</v>
      </c>
      <c r="AD5571" t="s">
        <v>70</v>
      </c>
      <c r="AE5571">
        <v>1013</v>
      </c>
      <c r="AF5571" t="s">
        <v>558</v>
      </c>
      <c r="AG5571">
        <v>1</v>
      </c>
      <c r="AH5571" t="s">
        <v>44482</v>
      </c>
      <c r="AI5571">
        <v>21</v>
      </c>
      <c r="AJ5571" t="s">
        <v>52613</v>
      </c>
      <c r="AK5571">
        <v>510</v>
      </c>
      <c r="AL5571" t="s">
        <v>10784</v>
      </c>
      <c r="AQ5571" t="s">
        <v>27248</v>
      </c>
      <c r="AR5571" t="s">
        <v>27249</v>
      </c>
      <c r="AS5571">
        <v>0</v>
      </c>
      <c r="AT5571" t="s">
        <v>61</v>
      </c>
      <c r="AU5571" t="s">
        <v>50377</v>
      </c>
      <c r="AX5571">
        <v>55.243394889999998</v>
      </c>
      <c r="AY5571">
        <v>9.4924650699999997</v>
      </c>
      <c r="AZ5571" t="s">
        <v>62</v>
      </c>
      <c r="BA5571">
        <v>1083</v>
      </c>
      <c r="BB5571" t="s">
        <v>2861</v>
      </c>
    </row>
    <row r="5572" spans="1:54" x14ac:dyDescent="0.25">
      <c r="A5572" s="1">
        <v>45200</v>
      </c>
      <c r="B5572">
        <v>515016</v>
      </c>
      <c r="C5572" t="s">
        <v>27250</v>
      </c>
      <c r="D5572">
        <v>6100</v>
      </c>
      <c r="E5572" t="s">
        <v>10781</v>
      </c>
      <c r="F5572" t="s">
        <v>27251</v>
      </c>
      <c r="I5572" t="s">
        <v>27252</v>
      </c>
      <c r="K5572" t="s">
        <v>27253</v>
      </c>
      <c r="L5572" t="s">
        <v>27254</v>
      </c>
      <c r="M5572">
        <v>733</v>
      </c>
      <c r="N5572">
        <v>3</v>
      </c>
      <c r="R5572" s="1">
        <v>40162</v>
      </c>
      <c r="S5572" t="s">
        <v>80</v>
      </c>
      <c r="T5572">
        <v>510</v>
      </c>
      <c r="U5572" t="s">
        <v>10784</v>
      </c>
      <c r="V5572" s="1">
        <v>29738</v>
      </c>
      <c r="W5572">
        <v>2</v>
      </c>
      <c r="X5572" t="s">
        <v>57</v>
      </c>
      <c r="Y5572">
        <v>1</v>
      </c>
      <c r="Z5572" t="s">
        <v>46545</v>
      </c>
      <c r="AA5572">
        <v>10</v>
      </c>
      <c r="AB5572">
        <v>191404</v>
      </c>
      <c r="AC5572">
        <v>121</v>
      </c>
      <c r="AD5572" t="s">
        <v>70</v>
      </c>
      <c r="AE5572">
        <v>1012</v>
      </c>
      <c r="AF5572" t="s">
        <v>71</v>
      </c>
      <c r="AG5572">
        <v>3</v>
      </c>
      <c r="AH5572" t="s">
        <v>81</v>
      </c>
      <c r="AI5572">
        <v>25</v>
      </c>
      <c r="AJ5572" t="s">
        <v>54531</v>
      </c>
      <c r="AK5572">
        <v>510</v>
      </c>
      <c r="AL5572" t="s">
        <v>10784</v>
      </c>
      <c r="AS5572">
        <v>0</v>
      </c>
      <c r="AT5572" t="s">
        <v>61</v>
      </c>
      <c r="AU5572" t="s">
        <v>17997</v>
      </c>
      <c r="AZ5572" t="s">
        <v>62</v>
      </c>
      <c r="BA5572">
        <v>1083</v>
      </c>
      <c r="BB5572" t="s">
        <v>2861</v>
      </c>
    </row>
    <row r="5573" spans="1:54" x14ac:dyDescent="0.25">
      <c r="A5573" s="1">
        <v>45200</v>
      </c>
      <c r="B5573">
        <v>515017</v>
      </c>
      <c r="C5573" t="s">
        <v>27255</v>
      </c>
      <c r="D5573">
        <v>6100</v>
      </c>
      <c r="E5573" t="s">
        <v>10781</v>
      </c>
      <c r="F5573" t="s">
        <v>27256</v>
      </c>
      <c r="G5573">
        <v>29553882</v>
      </c>
      <c r="H5573">
        <v>1003321021</v>
      </c>
      <c r="I5573" t="s">
        <v>27257</v>
      </c>
      <c r="J5573" t="s">
        <v>27258</v>
      </c>
      <c r="K5573" t="s">
        <v>27259</v>
      </c>
      <c r="L5573" t="s">
        <v>15470</v>
      </c>
      <c r="M5573">
        <v>181</v>
      </c>
      <c r="N5573" t="s">
        <v>15471</v>
      </c>
      <c r="R5573" s="1">
        <v>44277</v>
      </c>
      <c r="S5573" t="s">
        <v>56</v>
      </c>
      <c r="W5573">
        <v>4</v>
      </c>
      <c r="X5573" t="s">
        <v>725</v>
      </c>
      <c r="Y5573">
        <v>1</v>
      </c>
      <c r="Z5573" t="s">
        <v>46545</v>
      </c>
      <c r="AB5573">
        <v>200701</v>
      </c>
      <c r="AC5573">
        <v>131</v>
      </c>
      <c r="AD5573" t="s">
        <v>752</v>
      </c>
      <c r="AE5573">
        <v>1061</v>
      </c>
      <c r="AF5573" t="s">
        <v>752</v>
      </c>
      <c r="AG5573">
        <v>1</v>
      </c>
      <c r="AH5573" t="s">
        <v>44482</v>
      </c>
      <c r="AI5573">
        <v>99</v>
      </c>
      <c r="AJ5573" t="s">
        <v>54511</v>
      </c>
      <c r="AK5573">
        <v>510</v>
      </c>
      <c r="AL5573" t="s">
        <v>10784</v>
      </c>
      <c r="AQ5573" t="s">
        <v>27260</v>
      </c>
      <c r="AR5573" t="s">
        <v>27261</v>
      </c>
      <c r="AS5573">
        <v>0</v>
      </c>
      <c r="AT5573" t="s">
        <v>61</v>
      </c>
      <c r="AU5573" t="s">
        <v>15472</v>
      </c>
      <c r="AX5573">
        <v>55.260129079999999</v>
      </c>
      <c r="AY5573">
        <v>9.4928258999999997</v>
      </c>
      <c r="AZ5573" t="s">
        <v>62</v>
      </c>
      <c r="BA5573">
        <v>1083</v>
      </c>
      <c r="BB5573" t="s">
        <v>2861</v>
      </c>
    </row>
    <row r="5574" spans="1:54" x14ac:dyDescent="0.25">
      <c r="A5574" s="1">
        <v>45200</v>
      </c>
      <c r="B5574">
        <v>515018</v>
      </c>
      <c r="C5574" t="s">
        <v>27262</v>
      </c>
      <c r="D5574">
        <v>6100</v>
      </c>
      <c r="E5574" t="s">
        <v>10781</v>
      </c>
      <c r="F5574" t="s">
        <v>27263</v>
      </c>
      <c r="G5574">
        <v>58408115</v>
      </c>
      <c r="H5574">
        <v>1002080350</v>
      </c>
      <c r="I5574" t="s">
        <v>27264</v>
      </c>
      <c r="J5574" t="s">
        <v>27265</v>
      </c>
      <c r="K5574" t="s">
        <v>27265</v>
      </c>
      <c r="L5574" t="s">
        <v>27266</v>
      </c>
      <c r="M5574">
        <v>761</v>
      </c>
      <c r="N5574">
        <v>7</v>
      </c>
      <c r="R5574" s="1">
        <v>43784</v>
      </c>
      <c r="S5574" t="s">
        <v>56</v>
      </c>
      <c r="W5574">
        <v>5</v>
      </c>
      <c r="X5574" t="s">
        <v>557</v>
      </c>
      <c r="Y5574">
        <v>1</v>
      </c>
      <c r="Z5574" t="s">
        <v>46545</v>
      </c>
      <c r="AA5574">
        <v>9</v>
      </c>
      <c r="AB5574">
        <v>197608</v>
      </c>
      <c r="AC5574">
        <v>121</v>
      </c>
      <c r="AD5574" t="s">
        <v>70</v>
      </c>
      <c r="AE5574">
        <v>1013</v>
      </c>
      <c r="AF5574" t="s">
        <v>558</v>
      </c>
      <c r="AG5574">
        <v>1</v>
      </c>
      <c r="AH5574" t="s">
        <v>44482</v>
      </c>
      <c r="AI5574">
        <v>21</v>
      </c>
      <c r="AJ5574" t="s">
        <v>52613</v>
      </c>
      <c r="AK5574">
        <v>510</v>
      </c>
      <c r="AL5574" t="s">
        <v>10784</v>
      </c>
      <c r="AQ5574" t="s">
        <v>27267</v>
      </c>
      <c r="AR5574" t="s">
        <v>27268</v>
      </c>
      <c r="AS5574">
        <v>0</v>
      </c>
      <c r="AT5574" t="s">
        <v>61</v>
      </c>
      <c r="AU5574" t="s">
        <v>12871</v>
      </c>
      <c r="AX5574">
        <v>55.255287170000003</v>
      </c>
      <c r="AY5574">
        <v>9.4870694100000001</v>
      </c>
      <c r="AZ5574" t="s">
        <v>62</v>
      </c>
      <c r="BA5574">
        <v>1083</v>
      </c>
      <c r="BB5574" t="s">
        <v>2861</v>
      </c>
    </row>
    <row r="5575" spans="1:54" x14ac:dyDescent="0.25">
      <c r="A5575" s="1">
        <v>45200</v>
      </c>
      <c r="B5575">
        <v>515019</v>
      </c>
      <c r="C5575" t="s">
        <v>27269</v>
      </c>
      <c r="D5575">
        <v>6100</v>
      </c>
      <c r="E5575" t="s">
        <v>10781</v>
      </c>
      <c r="F5575" t="s">
        <v>45967</v>
      </c>
      <c r="G5575">
        <v>29189757</v>
      </c>
      <c r="H5575">
        <v>1003323231</v>
      </c>
      <c r="I5575" t="s">
        <v>8831</v>
      </c>
      <c r="J5575" t="s">
        <v>27270</v>
      </c>
      <c r="K5575" t="s">
        <v>11453</v>
      </c>
      <c r="L5575" t="s">
        <v>11454</v>
      </c>
      <c r="M5575">
        <v>177</v>
      </c>
      <c r="N5575">
        <v>10</v>
      </c>
      <c r="R5575" s="1">
        <v>44756</v>
      </c>
      <c r="S5575" t="s">
        <v>56</v>
      </c>
      <c r="T5575">
        <v>510</v>
      </c>
      <c r="U5575" t="s">
        <v>10784</v>
      </c>
      <c r="W5575">
        <v>2</v>
      </c>
      <c r="X5575" t="s">
        <v>57</v>
      </c>
      <c r="Y5575">
        <v>1</v>
      </c>
      <c r="Z5575" t="s">
        <v>46545</v>
      </c>
      <c r="AA5575">
        <v>9</v>
      </c>
      <c r="AB5575">
        <v>197911</v>
      </c>
      <c r="AC5575">
        <v>121</v>
      </c>
      <c r="AD5575" t="s">
        <v>70</v>
      </c>
      <c r="AE5575">
        <v>1012</v>
      </c>
      <c r="AF5575" t="s">
        <v>71</v>
      </c>
      <c r="AG5575">
        <v>1</v>
      </c>
      <c r="AH5575" t="s">
        <v>44482</v>
      </c>
      <c r="AI5575">
        <v>25</v>
      </c>
      <c r="AJ5575" t="s">
        <v>54531</v>
      </c>
      <c r="AK5575">
        <v>510</v>
      </c>
      <c r="AL5575" t="s">
        <v>10784</v>
      </c>
      <c r="AP5575">
        <v>280240</v>
      </c>
      <c r="AQ5575" t="s">
        <v>11455</v>
      </c>
      <c r="AR5575" t="s">
        <v>11456</v>
      </c>
      <c r="AS5575">
        <v>2</v>
      </c>
      <c r="AT5575" t="s">
        <v>1413</v>
      </c>
      <c r="AU5575" t="s">
        <v>11457</v>
      </c>
      <c r="AX5575">
        <v>55.261750990000003</v>
      </c>
      <c r="AY5575">
        <v>9.5084732200000008</v>
      </c>
      <c r="AZ5575" t="s">
        <v>62</v>
      </c>
      <c r="BA5575">
        <v>1083</v>
      </c>
      <c r="BB5575" t="s">
        <v>2861</v>
      </c>
    </row>
    <row r="5576" spans="1:54" x14ac:dyDescent="0.25">
      <c r="A5576" s="1">
        <v>45200</v>
      </c>
      <c r="B5576">
        <v>515020</v>
      </c>
      <c r="C5576" t="s">
        <v>27271</v>
      </c>
      <c r="D5576">
        <v>6100</v>
      </c>
      <c r="E5576" t="s">
        <v>10781</v>
      </c>
      <c r="F5576" t="s">
        <v>13124</v>
      </c>
      <c r="I5576" t="s">
        <v>27272</v>
      </c>
      <c r="K5576" t="s">
        <v>13125</v>
      </c>
      <c r="L5576" t="s">
        <v>45168</v>
      </c>
      <c r="M5576">
        <v>318</v>
      </c>
      <c r="N5576">
        <v>5</v>
      </c>
      <c r="R5576" s="1">
        <v>40162</v>
      </c>
      <c r="S5576" t="s">
        <v>80</v>
      </c>
      <c r="V5576" s="1">
        <v>34486</v>
      </c>
      <c r="W5576">
        <v>5</v>
      </c>
      <c r="X5576" t="s">
        <v>557</v>
      </c>
      <c r="Y5576">
        <v>1</v>
      </c>
      <c r="Z5576" t="s">
        <v>46545</v>
      </c>
      <c r="AA5576">
        <v>10</v>
      </c>
      <c r="AB5576">
        <v>199108</v>
      </c>
      <c r="AC5576">
        <v>126</v>
      </c>
      <c r="AD5576" t="s">
        <v>46616</v>
      </c>
      <c r="AE5576">
        <v>1015</v>
      </c>
      <c r="AF5576" t="s">
        <v>46616</v>
      </c>
      <c r="AG5576">
        <v>3</v>
      </c>
      <c r="AH5576" t="s">
        <v>81</v>
      </c>
      <c r="AI5576">
        <v>23</v>
      </c>
      <c r="AJ5576" t="s">
        <v>692</v>
      </c>
      <c r="AK5576">
        <v>510</v>
      </c>
      <c r="AL5576" t="s">
        <v>10784</v>
      </c>
      <c r="AS5576">
        <v>0</v>
      </c>
      <c r="AT5576" t="s">
        <v>61</v>
      </c>
      <c r="AU5576" t="s">
        <v>45169</v>
      </c>
      <c r="AX5576">
        <v>55.255462448968601</v>
      </c>
      <c r="AY5576">
        <v>9.6898749371074793</v>
      </c>
      <c r="AZ5576" t="s">
        <v>62</v>
      </c>
      <c r="BA5576">
        <v>1083</v>
      </c>
      <c r="BB5576" t="s">
        <v>2861</v>
      </c>
    </row>
    <row r="5577" spans="1:54" x14ac:dyDescent="0.25">
      <c r="A5577" s="1">
        <v>45200</v>
      </c>
      <c r="B5577">
        <v>515021</v>
      </c>
      <c r="C5577" t="s">
        <v>50378</v>
      </c>
      <c r="D5577">
        <v>6100</v>
      </c>
      <c r="E5577" t="s">
        <v>10781</v>
      </c>
      <c r="F5577" t="s">
        <v>50378</v>
      </c>
      <c r="G5577">
        <v>29189757</v>
      </c>
      <c r="H5577">
        <v>1003323085</v>
      </c>
      <c r="I5577" t="s">
        <v>27273</v>
      </c>
      <c r="J5577" t="s">
        <v>27274</v>
      </c>
      <c r="K5577" t="s">
        <v>27274</v>
      </c>
      <c r="L5577" t="s">
        <v>27275</v>
      </c>
      <c r="M5577">
        <v>181</v>
      </c>
      <c r="N5577" t="s">
        <v>5114</v>
      </c>
      <c r="R5577" s="1">
        <v>44872</v>
      </c>
      <c r="S5577" t="s">
        <v>56</v>
      </c>
      <c r="T5577">
        <v>510</v>
      </c>
      <c r="U5577" t="s">
        <v>10784</v>
      </c>
      <c r="W5577">
        <v>2</v>
      </c>
      <c r="X5577" t="s">
        <v>57</v>
      </c>
      <c r="Y5577">
        <v>1</v>
      </c>
      <c r="Z5577" t="s">
        <v>46545</v>
      </c>
      <c r="AA5577">
        <v>10</v>
      </c>
      <c r="AB5577">
        <v>199308</v>
      </c>
      <c r="AC5577">
        <v>121</v>
      </c>
      <c r="AD5577" t="s">
        <v>70</v>
      </c>
      <c r="AE5577">
        <v>1012</v>
      </c>
      <c r="AF5577" t="s">
        <v>71</v>
      </c>
      <c r="AG5577">
        <v>1</v>
      </c>
      <c r="AH5577" t="s">
        <v>44482</v>
      </c>
      <c r="AI5577">
        <v>21</v>
      </c>
      <c r="AJ5577" t="s">
        <v>52613</v>
      </c>
      <c r="AK5577">
        <v>510</v>
      </c>
      <c r="AL5577" t="s">
        <v>10784</v>
      </c>
      <c r="AQ5577" t="s">
        <v>27276</v>
      </c>
      <c r="AR5577" t="s">
        <v>27277</v>
      </c>
      <c r="AS5577">
        <v>0</v>
      </c>
      <c r="AT5577" t="s">
        <v>61</v>
      </c>
      <c r="AU5577" t="s">
        <v>15472</v>
      </c>
      <c r="AX5577">
        <v>55.255943469999998</v>
      </c>
      <c r="AY5577">
        <v>9.49227898</v>
      </c>
      <c r="AZ5577" t="s">
        <v>62</v>
      </c>
      <c r="BA5577">
        <v>1083</v>
      </c>
      <c r="BB5577" t="s">
        <v>2861</v>
      </c>
    </row>
    <row r="5578" spans="1:54" x14ac:dyDescent="0.25">
      <c r="A5578" s="1">
        <v>45200</v>
      </c>
      <c r="B5578">
        <v>515022</v>
      </c>
      <c r="C5578" t="s">
        <v>27278</v>
      </c>
      <c r="D5578">
        <v>6100</v>
      </c>
      <c r="E5578" t="s">
        <v>10781</v>
      </c>
      <c r="F5578" t="s">
        <v>27279</v>
      </c>
      <c r="G5578">
        <v>15369043</v>
      </c>
      <c r="H5578">
        <v>1000911377</v>
      </c>
      <c r="I5578" t="s">
        <v>48404</v>
      </c>
      <c r="J5578" t="s">
        <v>27280</v>
      </c>
      <c r="K5578" t="s">
        <v>13125</v>
      </c>
      <c r="L5578" t="s">
        <v>55459</v>
      </c>
      <c r="M5578">
        <v>318</v>
      </c>
      <c r="N5578">
        <v>5</v>
      </c>
      <c r="R5578" s="1">
        <v>42087</v>
      </c>
      <c r="S5578" t="s">
        <v>56</v>
      </c>
      <c r="V5578" s="1">
        <v>41639</v>
      </c>
      <c r="W5578">
        <v>5</v>
      </c>
      <c r="X5578" t="s">
        <v>557</v>
      </c>
      <c r="Y5578">
        <v>1</v>
      </c>
      <c r="Z5578" t="s">
        <v>46545</v>
      </c>
      <c r="AA5578">
        <v>10</v>
      </c>
      <c r="AB5578">
        <v>199408</v>
      </c>
      <c r="AC5578">
        <v>121</v>
      </c>
      <c r="AD5578" t="s">
        <v>70</v>
      </c>
      <c r="AE5578">
        <v>1013</v>
      </c>
      <c r="AF5578" t="s">
        <v>558</v>
      </c>
      <c r="AG5578">
        <v>3</v>
      </c>
      <c r="AH5578" t="s">
        <v>81</v>
      </c>
      <c r="AI5578">
        <v>21</v>
      </c>
      <c r="AJ5578" t="s">
        <v>52613</v>
      </c>
      <c r="AK5578">
        <v>510</v>
      </c>
      <c r="AL5578" t="s">
        <v>10784</v>
      </c>
      <c r="AQ5578" t="s">
        <v>13126</v>
      </c>
      <c r="AR5578" t="s">
        <v>13127</v>
      </c>
      <c r="AS5578">
        <v>0</v>
      </c>
      <c r="AT5578" t="s">
        <v>61</v>
      </c>
      <c r="AU5578" t="s">
        <v>45169</v>
      </c>
      <c r="AW5578" t="s">
        <v>55460</v>
      </c>
      <c r="AX5578">
        <v>55.255462448968601</v>
      </c>
      <c r="AY5578">
        <v>9.6898749371074793</v>
      </c>
      <c r="AZ5578" t="s">
        <v>62</v>
      </c>
      <c r="BA5578">
        <v>1083</v>
      </c>
      <c r="BB5578" t="s">
        <v>2861</v>
      </c>
    </row>
    <row r="5579" spans="1:54" x14ac:dyDescent="0.25">
      <c r="A5579" s="1">
        <v>45200</v>
      </c>
      <c r="B5579">
        <v>515023</v>
      </c>
      <c r="C5579" t="s">
        <v>27281</v>
      </c>
      <c r="D5579">
        <v>6100</v>
      </c>
      <c r="E5579" t="s">
        <v>10781</v>
      </c>
      <c r="F5579" t="s">
        <v>27282</v>
      </c>
      <c r="I5579" t="s">
        <v>50379</v>
      </c>
      <c r="J5579" t="s">
        <v>27283</v>
      </c>
      <c r="K5579" t="s">
        <v>27284</v>
      </c>
      <c r="L5579" t="s">
        <v>27285</v>
      </c>
      <c r="N5579">
        <v>1</v>
      </c>
      <c r="R5579" s="1">
        <v>40162</v>
      </c>
      <c r="S5579" t="s">
        <v>80</v>
      </c>
      <c r="V5579" s="1">
        <v>38504</v>
      </c>
      <c r="W5579">
        <v>3</v>
      </c>
      <c r="X5579" t="s">
        <v>3496</v>
      </c>
      <c r="Y5579">
        <v>1</v>
      </c>
      <c r="Z5579" t="s">
        <v>46545</v>
      </c>
      <c r="AB5579">
        <v>199208</v>
      </c>
      <c r="AC5579">
        <v>128</v>
      </c>
      <c r="AD5579" t="s">
        <v>955</v>
      </c>
      <c r="AE5579">
        <v>1051</v>
      </c>
      <c r="AF5579" t="s">
        <v>955</v>
      </c>
      <c r="AG5579">
        <v>3</v>
      </c>
      <c r="AH5579" t="s">
        <v>81</v>
      </c>
      <c r="AI5579">
        <v>29</v>
      </c>
      <c r="AJ5579" t="s">
        <v>2525</v>
      </c>
      <c r="AK5579">
        <v>510</v>
      </c>
      <c r="AL5579" t="s">
        <v>10784</v>
      </c>
      <c r="AQ5579" t="s">
        <v>27286</v>
      </c>
      <c r="AR5579" t="s">
        <v>27287</v>
      </c>
      <c r="AS5579">
        <v>0</v>
      </c>
      <c r="AT5579" t="s">
        <v>61</v>
      </c>
      <c r="AU5579" t="s">
        <v>27288</v>
      </c>
      <c r="AZ5579" t="s">
        <v>62</v>
      </c>
      <c r="BA5579">
        <v>1083</v>
      </c>
      <c r="BB5579" t="s">
        <v>2861</v>
      </c>
    </row>
    <row r="5580" spans="1:54" x14ac:dyDescent="0.25">
      <c r="A5580" s="1">
        <v>45200</v>
      </c>
      <c r="B5580">
        <v>515024</v>
      </c>
      <c r="C5580" t="s">
        <v>27213</v>
      </c>
      <c r="D5580">
        <v>6100</v>
      </c>
      <c r="E5580" t="s">
        <v>10781</v>
      </c>
      <c r="F5580" t="s">
        <v>27213</v>
      </c>
      <c r="G5580">
        <v>29189757</v>
      </c>
      <c r="H5580">
        <v>1003323073</v>
      </c>
      <c r="I5580" t="s">
        <v>27289</v>
      </c>
      <c r="J5580" t="s">
        <v>27290</v>
      </c>
      <c r="K5580" t="s">
        <v>27291</v>
      </c>
      <c r="L5580" t="s">
        <v>49068</v>
      </c>
      <c r="M5580">
        <v>848</v>
      </c>
      <c r="N5580">
        <v>38</v>
      </c>
      <c r="R5580" s="1">
        <v>43847</v>
      </c>
      <c r="S5580" t="s">
        <v>56</v>
      </c>
      <c r="T5580">
        <v>510</v>
      </c>
      <c r="U5580" t="s">
        <v>10784</v>
      </c>
      <c r="V5580" s="1">
        <v>43831</v>
      </c>
      <c r="W5580">
        <v>2</v>
      </c>
      <c r="X5580" t="s">
        <v>57</v>
      </c>
      <c r="Y5580">
        <v>1</v>
      </c>
      <c r="Z5580" t="s">
        <v>46545</v>
      </c>
      <c r="AA5580">
        <v>8</v>
      </c>
      <c r="AB5580">
        <v>199603</v>
      </c>
      <c r="AC5580">
        <v>126</v>
      </c>
      <c r="AD5580" t="s">
        <v>46616</v>
      </c>
      <c r="AE5580">
        <v>1015</v>
      </c>
      <c r="AF5580" t="s">
        <v>46616</v>
      </c>
      <c r="AG5580">
        <v>3</v>
      </c>
      <c r="AH5580" t="s">
        <v>81</v>
      </c>
      <c r="AI5580">
        <v>23</v>
      </c>
      <c r="AJ5580" t="s">
        <v>692</v>
      </c>
      <c r="AK5580">
        <v>510</v>
      </c>
      <c r="AL5580" t="s">
        <v>10784</v>
      </c>
      <c r="AM5580">
        <v>2</v>
      </c>
      <c r="AN5580" t="s">
        <v>119</v>
      </c>
      <c r="AO5580">
        <v>515901</v>
      </c>
      <c r="AQ5580" t="s">
        <v>27292</v>
      </c>
      <c r="AR5580" t="s">
        <v>27293</v>
      </c>
      <c r="AS5580">
        <v>0</v>
      </c>
      <c r="AT5580" t="s">
        <v>61</v>
      </c>
      <c r="AU5580" t="s">
        <v>49069</v>
      </c>
      <c r="AX5580">
        <v>55.28323469</v>
      </c>
      <c r="AY5580">
        <v>9.4530773700000008</v>
      </c>
      <c r="AZ5580" t="s">
        <v>62</v>
      </c>
      <c r="BA5580">
        <v>1083</v>
      </c>
      <c r="BB5580" t="s">
        <v>2861</v>
      </c>
    </row>
    <row r="5581" spans="1:54" x14ac:dyDescent="0.25">
      <c r="A5581" s="1">
        <v>45200</v>
      </c>
      <c r="B5581">
        <v>515025</v>
      </c>
      <c r="C5581" t="s">
        <v>27294</v>
      </c>
      <c r="D5581">
        <v>6100</v>
      </c>
      <c r="E5581" t="s">
        <v>10781</v>
      </c>
      <c r="F5581" t="s">
        <v>27019</v>
      </c>
      <c r="G5581">
        <v>29189757</v>
      </c>
      <c r="H5581">
        <v>1007533817</v>
      </c>
      <c r="I5581" t="s">
        <v>27202</v>
      </c>
      <c r="J5581" t="s">
        <v>27021</v>
      </c>
      <c r="K5581" t="s">
        <v>27022</v>
      </c>
      <c r="L5581" t="s">
        <v>27295</v>
      </c>
      <c r="M5581">
        <v>155</v>
      </c>
      <c r="N5581">
        <v>14</v>
      </c>
      <c r="P5581">
        <v>1</v>
      </c>
      <c r="R5581" s="1">
        <v>42704</v>
      </c>
      <c r="S5581" t="s">
        <v>56</v>
      </c>
      <c r="T5581">
        <v>510</v>
      </c>
      <c r="U5581" t="s">
        <v>10784</v>
      </c>
      <c r="V5581" s="1">
        <v>42704</v>
      </c>
      <c r="W5581">
        <v>2</v>
      </c>
      <c r="X5581" t="s">
        <v>57</v>
      </c>
      <c r="Y5581">
        <v>1</v>
      </c>
      <c r="Z5581" t="s">
        <v>46545</v>
      </c>
      <c r="AB5581">
        <v>199608</v>
      </c>
      <c r="AC5581">
        <v>127</v>
      </c>
      <c r="AD5581" t="s">
        <v>1237</v>
      </c>
      <c r="AE5581">
        <v>1052</v>
      </c>
      <c r="AF5581" t="s">
        <v>1237</v>
      </c>
      <c r="AG5581">
        <v>3</v>
      </c>
      <c r="AH5581" t="s">
        <v>81</v>
      </c>
      <c r="AI5581">
        <v>99</v>
      </c>
      <c r="AJ5581" t="s">
        <v>54511</v>
      </c>
      <c r="AK5581">
        <v>510</v>
      </c>
      <c r="AL5581" t="s">
        <v>10784</v>
      </c>
      <c r="AM5581">
        <v>2</v>
      </c>
      <c r="AN5581" t="s">
        <v>119</v>
      </c>
      <c r="AO5581">
        <v>510003</v>
      </c>
      <c r="AP5581">
        <v>510003</v>
      </c>
      <c r="AQ5581" t="s">
        <v>27024</v>
      </c>
      <c r="AR5581" t="s">
        <v>27025</v>
      </c>
      <c r="AS5581">
        <v>2</v>
      </c>
      <c r="AT5581" t="s">
        <v>1413</v>
      </c>
      <c r="AU5581" t="s">
        <v>27033</v>
      </c>
      <c r="AX5581">
        <v>55.251881682417697</v>
      </c>
      <c r="AY5581">
        <v>9.4972864888406505</v>
      </c>
      <c r="AZ5581" t="s">
        <v>62</v>
      </c>
      <c r="BA5581">
        <v>1083</v>
      </c>
      <c r="BB5581" t="s">
        <v>2861</v>
      </c>
    </row>
    <row r="5582" spans="1:54" x14ac:dyDescent="0.25">
      <c r="A5582" s="1">
        <v>45200</v>
      </c>
      <c r="B5582">
        <v>515026</v>
      </c>
      <c r="C5582" t="s">
        <v>27296</v>
      </c>
      <c r="D5582">
        <v>6100</v>
      </c>
      <c r="E5582" t="s">
        <v>10781</v>
      </c>
      <c r="F5582" t="s">
        <v>27297</v>
      </c>
      <c r="G5582">
        <v>24199991</v>
      </c>
      <c r="H5582">
        <v>1006400668</v>
      </c>
      <c r="I5582" t="s">
        <v>27298</v>
      </c>
      <c r="J5582" t="s">
        <v>27299</v>
      </c>
      <c r="K5582" t="s">
        <v>27300</v>
      </c>
      <c r="L5582" t="s">
        <v>27301</v>
      </c>
      <c r="M5582">
        <v>445</v>
      </c>
      <c r="N5582">
        <v>73</v>
      </c>
      <c r="R5582" s="1">
        <v>42713</v>
      </c>
      <c r="S5582" t="s">
        <v>56</v>
      </c>
      <c r="V5582" s="1">
        <v>42705</v>
      </c>
      <c r="W5582">
        <v>6</v>
      </c>
      <c r="X5582" t="s">
        <v>1289</v>
      </c>
      <c r="Y5582">
        <v>1</v>
      </c>
      <c r="Z5582" t="s">
        <v>46545</v>
      </c>
      <c r="AA5582">
        <v>10</v>
      </c>
      <c r="AB5582">
        <v>199008</v>
      </c>
      <c r="AC5582">
        <v>129</v>
      </c>
      <c r="AD5582" t="s">
        <v>2405</v>
      </c>
      <c r="AE5582">
        <v>1016</v>
      </c>
      <c r="AF5582" t="s">
        <v>2405</v>
      </c>
      <c r="AG5582">
        <v>3</v>
      </c>
      <c r="AH5582" t="s">
        <v>81</v>
      </c>
      <c r="AI5582">
        <v>27</v>
      </c>
      <c r="AJ5582" t="s">
        <v>44512</v>
      </c>
      <c r="AK5582">
        <v>510</v>
      </c>
      <c r="AL5582" t="s">
        <v>10784</v>
      </c>
      <c r="AQ5582" t="s">
        <v>27302</v>
      </c>
      <c r="AR5582" t="s">
        <v>27303</v>
      </c>
      <c r="AS5582">
        <v>0</v>
      </c>
      <c r="AT5582" t="s">
        <v>61</v>
      </c>
      <c r="AU5582" t="s">
        <v>14587</v>
      </c>
      <c r="AX5582">
        <v>55.162094401999198</v>
      </c>
      <c r="AY5582">
        <v>9.5154229567762592</v>
      </c>
      <c r="AZ5582" t="s">
        <v>62</v>
      </c>
      <c r="BA5582">
        <v>1083</v>
      </c>
      <c r="BB5582" t="s">
        <v>2861</v>
      </c>
    </row>
    <row r="5583" spans="1:54" x14ac:dyDescent="0.25">
      <c r="A5583" s="1">
        <v>45200</v>
      </c>
      <c r="B5583">
        <v>515027</v>
      </c>
      <c r="C5583" t="s">
        <v>27304</v>
      </c>
      <c r="D5583">
        <v>6100</v>
      </c>
      <c r="E5583" t="s">
        <v>10781</v>
      </c>
      <c r="F5583" t="s">
        <v>27305</v>
      </c>
      <c r="G5583">
        <v>29189757</v>
      </c>
      <c r="H5583">
        <v>1008490348</v>
      </c>
      <c r="I5583" t="s">
        <v>27289</v>
      </c>
      <c r="K5583" t="s">
        <v>27306</v>
      </c>
      <c r="L5583" t="s">
        <v>27307</v>
      </c>
      <c r="M5583">
        <v>1154</v>
      </c>
      <c r="N5583" t="s">
        <v>5312</v>
      </c>
      <c r="R5583" s="1">
        <v>40735</v>
      </c>
      <c r="S5583" t="s">
        <v>56</v>
      </c>
      <c r="T5583">
        <v>510</v>
      </c>
      <c r="U5583" t="s">
        <v>10784</v>
      </c>
      <c r="V5583" s="1">
        <v>40755</v>
      </c>
      <c r="W5583">
        <v>6</v>
      </c>
      <c r="X5583" t="s">
        <v>1289</v>
      </c>
      <c r="Y5583">
        <v>1</v>
      </c>
      <c r="Z5583" t="s">
        <v>46545</v>
      </c>
      <c r="AA5583">
        <v>4</v>
      </c>
      <c r="AB5583">
        <v>200008</v>
      </c>
      <c r="AC5583">
        <v>129</v>
      </c>
      <c r="AD5583" t="s">
        <v>2405</v>
      </c>
      <c r="AE5583">
        <v>1016</v>
      </c>
      <c r="AF5583" t="s">
        <v>2405</v>
      </c>
      <c r="AG5583">
        <v>3</v>
      </c>
      <c r="AH5583" t="s">
        <v>81</v>
      </c>
      <c r="AI5583">
        <v>29</v>
      </c>
      <c r="AJ5583" t="s">
        <v>2525</v>
      </c>
      <c r="AK5583">
        <v>510</v>
      </c>
      <c r="AL5583" t="s">
        <v>10784</v>
      </c>
      <c r="AQ5583" t="s">
        <v>27308</v>
      </c>
      <c r="AR5583" t="s">
        <v>27309</v>
      </c>
      <c r="AS5583">
        <v>0</v>
      </c>
      <c r="AT5583" t="s">
        <v>61</v>
      </c>
      <c r="AU5583" t="s">
        <v>13941</v>
      </c>
      <c r="AX5583">
        <v>55.2320644575587</v>
      </c>
      <c r="AY5583">
        <v>9.5005158606494504</v>
      </c>
      <c r="AZ5583" t="s">
        <v>62</v>
      </c>
      <c r="BA5583">
        <v>1083</v>
      </c>
      <c r="BB5583" t="s">
        <v>2861</v>
      </c>
    </row>
    <row r="5584" spans="1:54" x14ac:dyDescent="0.25">
      <c r="A5584" s="1">
        <v>45200</v>
      </c>
      <c r="B5584">
        <v>515028</v>
      </c>
      <c r="C5584" t="s">
        <v>27310</v>
      </c>
      <c r="D5584">
        <v>6100</v>
      </c>
      <c r="E5584" t="s">
        <v>10781</v>
      </c>
      <c r="F5584" t="s">
        <v>27311</v>
      </c>
      <c r="G5584">
        <v>17547046</v>
      </c>
      <c r="H5584">
        <v>1001310047</v>
      </c>
      <c r="I5584" t="s">
        <v>54969</v>
      </c>
      <c r="J5584" t="s">
        <v>27312</v>
      </c>
      <c r="K5584" t="s">
        <v>27313</v>
      </c>
      <c r="L5584" t="s">
        <v>27314</v>
      </c>
      <c r="M5584">
        <v>690</v>
      </c>
      <c r="N5584">
        <v>30</v>
      </c>
      <c r="R5584" s="1">
        <v>41537</v>
      </c>
      <c r="S5584" t="s">
        <v>56</v>
      </c>
      <c r="T5584">
        <v>510</v>
      </c>
      <c r="U5584" t="s">
        <v>10784</v>
      </c>
      <c r="V5584" s="1">
        <v>41486</v>
      </c>
      <c r="W5584">
        <v>6</v>
      </c>
      <c r="X5584" t="s">
        <v>1289</v>
      </c>
      <c r="Y5584">
        <v>1</v>
      </c>
      <c r="Z5584" t="s">
        <v>46545</v>
      </c>
      <c r="AA5584">
        <v>9</v>
      </c>
      <c r="AB5584">
        <v>200103</v>
      </c>
      <c r="AC5584">
        <v>129</v>
      </c>
      <c r="AD5584" t="s">
        <v>2405</v>
      </c>
      <c r="AE5584">
        <v>1016</v>
      </c>
      <c r="AF5584" t="s">
        <v>2405</v>
      </c>
      <c r="AG5584">
        <v>3</v>
      </c>
      <c r="AH5584" t="s">
        <v>81</v>
      </c>
      <c r="AI5584">
        <v>27</v>
      </c>
      <c r="AJ5584" t="s">
        <v>44512</v>
      </c>
      <c r="AK5584">
        <v>510</v>
      </c>
      <c r="AL5584" t="s">
        <v>10784</v>
      </c>
      <c r="AQ5584" t="s">
        <v>27315</v>
      </c>
      <c r="AR5584" t="s">
        <v>27316</v>
      </c>
      <c r="AS5584">
        <v>0</v>
      </c>
      <c r="AT5584" t="s">
        <v>61</v>
      </c>
      <c r="AU5584" t="s">
        <v>27317</v>
      </c>
      <c r="AX5584">
        <v>55.263150156991202</v>
      </c>
      <c r="AY5584">
        <v>9.6337968630209794</v>
      </c>
      <c r="AZ5584" t="s">
        <v>62</v>
      </c>
      <c r="BA5584">
        <v>1083</v>
      </c>
      <c r="BB5584" t="s">
        <v>2861</v>
      </c>
    </row>
    <row r="5585" spans="1:54" x14ac:dyDescent="0.25">
      <c r="A5585" s="1">
        <v>45200</v>
      </c>
      <c r="B5585">
        <v>515029</v>
      </c>
      <c r="C5585" t="s">
        <v>27318</v>
      </c>
      <c r="D5585">
        <v>6100</v>
      </c>
      <c r="E5585" t="s">
        <v>10781</v>
      </c>
      <c r="F5585" t="s">
        <v>20051</v>
      </c>
      <c r="G5585">
        <v>10635004</v>
      </c>
      <c r="H5585">
        <v>1005048123</v>
      </c>
      <c r="I5585" t="s">
        <v>27319</v>
      </c>
      <c r="K5585" t="s">
        <v>27320</v>
      </c>
      <c r="L5585" t="s">
        <v>50380</v>
      </c>
      <c r="M5585">
        <v>269</v>
      </c>
      <c r="N5585">
        <v>10</v>
      </c>
      <c r="R5585" s="1">
        <v>42629</v>
      </c>
      <c r="S5585" t="s">
        <v>56</v>
      </c>
      <c r="T5585">
        <v>510</v>
      </c>
      <c r="U5585" t="s">
        <v>10784</v>
      </c>
      <c r="V5585" s="1">
        <v>42615</v>
      </c>
      <c r="W5585">
        <v>6</v>
      </c>
      <c r="X5585" t="s">
        <v>1289</v>
      </c>
      <c r="Y5585">
        <v>1</v>
      </c>
      <c r="Z5585" t="s">
        <v>46545</v>
      </c>
      <c r="AA5585">
        <v>10</v>
      </c>
      <c r="AB5585">
        <v>200108</v>
      </c>
      <c r="AC5585">
        <v>126</v>
      </c>
      <c r="AD5585" t="s">
        <v>46616</v>
      </c>
      <c r="AE5585">
        <v>1015</v>
      </c>
      <c r="AF5585" t="s">
        <v>46616</v>
      </c>
      <c r="AG5585">
        <v>3</v>
      </c>
      <c r="AH5585" t="s">
        <v>81</v>
      </c>
      <c r="AI5585">
        <v>27</v>
      </c>
      <c r="AJ5585" t="s">
        <v>44512</v>
      </c>
      <c r="AK5585">
        <v>510</v>
      </c>
      <c r="AL5585" t="s">
        <v>10784</v>
      </c>
      <c r="AQ5585" t="s">
        <v>27321</v>
      </c>
      <c r="AS5585">
        <v>0</v>
      </c>
      <c r="AT5585" t="s">
        <v>61</v>
      </c>
      <c r="AU5585" t="s">
        <v>50381</v>
      </c>
      <c r="AX5585">
        <v>55.322626529630099</v>
      </c>
      <c r="AY5585">
        <v>9.5643236547961994</v>
      </c>
      <c r="AZ5585" t="s">
        <v>62</v>
      </c>
      <c r="BA5585">
        <v>1083</v>
      </c>
      <c r="BB5585" t="s">
        <v>2861</v>
      </c>
    </row>
    <row r="5586" spans="1:54" x14ac:dyDescent="0.25">
      <c r="A5586" s="1">
        <v>45200</v>
      </c>
      <c r="B5586">
        <v>515200</v>
      </c>
      <c r="D5586">
        <v>6100</v>
      </c>
      <c r="E5586" t="s">
        <v>10781</v>
      </c>
      <c r="F5586" t="s">
        <v>52738</v>
      </c>
      <c r="G5586">
        <v>29189757</v>
      </c>
      <c r="H5586">
        <v>1003323413</v>
      </c>
      <c r="I5586" t="s">
        <v>27322</v>
      </c>
      <c r="J5586" t="s">
        <v>27323</v>
      </c>
      <c r="K5586" t="s">
        <v>27324</v>
      </c>
      <c r="L5586" t="s">
        <v>53349</v>
      </c>
      <c r="M5586">
        <v>405</v>
      </c>
      <c r="N5586">
        <v>26</v>
      </c>
      <c r="R5586" s="1">
        <v>43794</v>
      </c>
      <c r="S5586" t="s">
        <v>56</v>
      </c>
      <c r="T5586">
        <v>510</v>
      </c>
      <c r="U5586" t="s">
        <v>10784</v>
      </c>
      <c r="W5586">
        <v>2</v>
      </c>
      <c r="X5586" t="s">
        <v>57</v>
      </c>
      <c r="Y5586">
        <v>1</v>
      </c>
      <c r="Z5586" t="s">
        <v>46545</v>
      </c>
      <c r="AC5586">
        <v>932</v>
      </c>
      <c r="AD5586" t="s">
        <v>52637</v>
      </c>
      <c r="AE5586">
        <v>2021</v>
      </c>
      <c r="AF5586" t="s">
        <v>52637</v>
      </c>
      <c r="AG5586">
        <v>2</v>
      </c>
      <c r="AH5586" t="s">
        <v>44524</v>
      </c>
      <c r="AI5586">
        <v>10</v>
      </c>
      <c r="AJ5586" t="s">
        <v>52638</v>
      </c>
      <c r="AK5586">
        <v>510</v>
      </c>
      <c r="AL5586" t="s">
        <v>10784</v>
      </c>
      <c r="AQ5586" t="s">
        <v>27325</v>
      </c>
      <c r="AR5586" t="s">
        <v>15808</v>
      </c>
      <c r="AS5586">
        <v>0</v>
      </c>
      <c r="AT5586" t="s">
        <v>61</v>
      </c>
      <c r="AU5586" t="s">
        <v>53350</v>
      </c>
      <c r="AX5586">
        <v>55.253108779999998</v>
      </c>
      <c r="AY5586">
        <v>9.4870835099999997</v>
      </c>
      <c r="AZ5586" t="s">
        <v>62</v>
      </c>
      <c r="BA5586">
        <v>1083</v>
      </c>
      <c r="BB5586" t="s">
        <v>2861</v>
      </c>
    </row>
    <row r="5587" spans="1:54" x14ac:dyDescent="0.25">
      <c r="A5587" s="1">
        <v>45200</v>
      </c>
      <c r="B5587">
        <v>515210</v>
      </c>
      <c r="C5587" t="s">
        <v>27326</v>
      </c>
      <c r="D5587">
        <v>6100</v>
      </c>
      <c r="E5587" t="s">
        <v>10781</v>
      </c>
      <c r="F5587" t="s">
        <v>27327</v>
      </c>
      <c r="G5587">
        <v>29189757</v>
      </c>
      <c r="H5587">
        <v>1003323280</v>
      </c>
      <c r="I5587" t="s">
        <v>27328</v>
      </c>
      <c r="J5587" t="s">
        <v>27329</v>
      </c>
      <c r="K5587" t="s">
        <v>27330</v>
      </c>
      <c r="L5587" t="s">
        <v>27331</v>
      </c>
      <c r="M5587">
        <v>181</v>
      </c>
      <c r="N5587" t="s">
        <v>5114</v>
      </c>
      <c r="R5587" s="1">
        <v>43892</v>
      </c>
      <c r="S5587" t="s">
        <v>56</v>
      </c>
      <c r="T5587">
        <v>510</v>
      </c>
      <c r="U5587" t="s">
        <v>10784</v>
      </c>
      <c r="W5587">
        <v>2</v>
      </c>
      <c r="X5587" t="s">
        <v>57</v>
      </c>
      <c r="Y5587">
        <v>1</v>
      </c>
      <c r="Z5587" t="s">
        <v>46545</v>
      </c>
      <c r="AB5587">
        <v>196010</v>
      </c>
      <c r="AC5587">
        <v>125</v>
      </c>
      <c r="AD5587" t="s">
        <v>1344</v>
      </c>
      <c r="AE5587">
        <v>1014</v>
      </c>
      <c r="AF5587" t="s">
        <v>1352</v>
      </c>
      <c r="AG5587">
        <v>1</v>
      </c>
      <c r="AH5587" t="s">
        <v>44482</v>
      </c>
      <c r="AI5587">
        <v>24</v>
      </c>
      <c r="AJ5587" t="s">
        <v>1344</v>
      </c>
      <c r="AK5587">
        <v>510</v>
      </c>
      <c r="AL5587" t="s">
        <v>10784</v>
      </c>
      <c r="AQ5587" t="s">
        <v>27332</v>
      </c>
      <c r="AR5587" t="s">
        <v>27333</v>
      </c>
      <c r="AS5587">
        <v>0</v>
      </c>
      <c r="AT5587" t="s">
        <v>61</v>
      </c>
      <c r="AU5587" t="s">
        <v>15472</v>
      </c>
      <c r="AX5587">
        <v>55.255943469999998</v>
      </c>
      <c r="AY5587">
        <v>9.49227898</v>
      </c>
      <c r="AZ5587" t="s">
        <v>62</v>
      </c>
      <c r="BA5587">
        <v>1083</v>
      </c>
      <c r="BB5587" t="s">
        <v>2861</v>
      </c>
    </row>
    <row r="5588" spans="1:54" x14ac:dyDescent="0.25">
      <c r="A5588" s="1">
        <v>45200</v>
      </c>
      <c r="B5588">
        <v>515247</v>
      </c>
      <c r="C5588" t="s">
        <v>27334</v>
      </c>
      <c r="D5588">
        <v>6100</v>
      </c>
      <c r="E5588" t="s">
        <v>10781</v>
      </c>
      <c r="F5588" t="s">
        <v>27335</v>
      </c>
      <c r="G5588">
        <v>29556431</v>
      </c>
      <c r="H5588">
        <v>1024950405</v>
      </c>
      <c r="I5588" t="s">
        <v>12483</v>
      </c>
      <c r="J5588" t="s">
        <v>27336</v>
      </c>
      <c r="K5588" t="s">
        <v>12484</v>
      </c>
      <c r="L5588" t="s">
        <v>27337</v>
      </c>
      <c r="M5588">
        <v>681</v>
      </c>
      <c r="N5588">
        <v>2</v>
      </c>
      <c r="R5588" s="1">
        <v>44064</v>
      </c>
      <c r="S5588" t="s">
        <v>56</v>
      </c>
      <c r="W5588">
        <v>4</v>
      </c>
      <c r="X5588" t="s">
        <v>725</v>
      </c>
      <c r="Y5588">
        <v>1</v>
      </c>
      <c r="Z5588" t="s">
        <v>46545</v>
      </c>
      <c r="AB5588">
        <v>197808</v>
      </c>
      <c r="AC5588">
        <v>137</v>
      </c>
      <c r="AD5588" t="s">
        <v>1410</v>
      </c>
      <c r="AE5588">
        <v>1053</v>
      </c>
      <c r="AF5588" t="s">
        <v>1410</v>
      </c>
      <c r="AG5588">
        <v>1</v>
      </c>
      <c r="AH5588" t="s">
        <v>44482</v>
      </c>
      <c r="AI5588">
        <v>30</v>
      </c>
      <c r="AJ5588" t="s">
        <v>1402</v>
      </c>
      <c r="AK5588">
        <v>510</v>
      </c>
      <c r="AL5588" t="s">
        <v>10784</v>
      </c>
      <c r="AP5588">
        <v>545248</v>
      </c>
      <c r="AQ5588" t="s">
        <v>12486</v>
      </c>
      <c r="AR5588" t="s">
        <v>17073</v>
      </c>
      <c r="AS5588">
        <v>2</v>
      </c>
      <c r="AT5588" t="s">
        <v>1413</v>
      </c>
      <c r="AU5588" t="s">
        <v>27338</v>
      </c>
      <c r="AX5588">
        <v>55.244082679999998</v>
      </c>
      <c r="AY5588">
        <v>9.4961057600000007</v>
      </c>
      <c r="AZ5588" t="s">
        <v>62</v>
      </c>
      <c r="BA5588">
        <v>1083</v>
      </c>
      <c r="BB5588" t="s">
        <v>2861</v>
      </c>
    </row>
    <row r="5589" spans="1:54" x14ac:dyDescent="0.25">
      <c r="A5589" s="1">
        <v>45200</v>
      </c>
      <c r="B5589">
        <v>515300</v>
      </c>
      <c r="C5589" t="s">
        <v>27339</v>
      </c>
      <c r="D5589">
        <v>6100</v>
      </c>
      <c r="E5589" t="s">
        <v>10781</v>
      </c>
      <c r="F5589" t="s">
        <v>50382</v>
      </c>
      <c r="I5589" t="s">
        <v>27340</v>
      </c>
      <c r="J5589" t="s">
        <v>27341</v>
      </c>
      <c r="K5589" t="s">
        <v>27342</v>
      </c>
      <c r="L5589" t="s">
        <v>27343</v>
      </c>
      <c r="M5589">
        <v>496</v>
      </c>
      <c r="N5589">
        <v>11</v>
      </c>
      <c r="R5589" s="1">
        <v>40162</v>
      </c>
      <c r="S5589" t="s">
        <v>80</v>
      </c>
      <c r="V5589" s="1">
        <v>38139</v>
      </c>
      <c r="W5589">
        <v>5</v>
      </c>
      <c r="X5589" t="s">
        <v>557</v>
      </c>
      <c r="Y5589">
        <v>1</v>
      </c>
      <c r="Z5589" t="s">
        <v>46545</v>
      </c>
      <c r="AB5589">
        <v>192001</v>
      </c>
      <c r="AC5589">
        <v>141</v>
      </c>
      <c r="AD5589" t="s">
        <v>46688</v>
      </c>
      <c r="AE5589">
        <v>1022</v>
      </c>
      <c r="AF5589" t="s">
        <v>46688</v>
      </c>
      <c r="AG5589">
        <v>3</v>
      </c>
      <c r="AH5589" t="s">
        <v>81</v>
      </c>
      <c r="AI5589">
        <v>84</v>
      </c>
      <c r="AJ5589" t="s">
        <v>46689</v>
      </c>
      <c r="AK5589">
        <v>510</v>
      </c>
      <c r="AL5589" t="s">
        <v>10784</v>
      </c>
      <c r="AQ5589" t="s">
        <v>27344</v>
      </c>
      <c r="AR5589" t="s">
        <v>27345</v>
      </c>
      <c r="AS5589">
        <v>0</v>
      </c>
      <c r="AT5589" t="s">
        <v>61</v>
      </c>
      <c r="AU5589" t="s">
        <v>10787</v>
      </c>
      <c r="AX5589">
        <v>55.182844175830397</v>
      </c>
      <c r="AY5589">
        <v>9.4590097574526197</v>
      </c>
      <c r="AZ5589" t="s">
        <v>62</v>
      </c>
      <c r="BA5589">
        <v>1083</v>
      </c>
      <c r="BB5589" t="s">
        <v>2861</v>
      </c>
    </row>
    <row r="5590" spans="1:54" x14ac:dyDescent="0.25">
      <c r="A5590" s="1">
        <v>45200</v>
      </c>
      <c r="B5590">
        <v>515301</v>
      </c>
      <c r="C5590" t="s">
        <v>27346</v>
      </c>
      <c r="D5590">
        <v>6100</v>
      </c>
      <c r="E5590" t="s">
        <v>10781</v>
      </c>
      <c r="F5590" t="s">
        <v>50383</v>
      </c>
      <c r="I5590" t="s">
        <v>26350</v>
      </c>
      <c r="K5590" t="s">
        <v>27347</v>
      </c>
      <c r="L5590" t="s">
        <v>27348</v>
      </c>
      <c r="M5590">
        <v>1280</v>
      </c>
      <c r="N5590">
        <v>6</v>
      </c>
      <c r="R5590" s="1">
        <v>40162</v>
      </c>
      <c r="S5590" t="s">
        <v>80</v>
      </c>
      <c r="V5590" s="1">
        <v>32295</v>
      </c>
      <c r="W5590">
        <v>5</v>
      </c>
      <c r="X5590" t="s">
        <v>557</v>
      </c>
      <c r="Y5590">
        <v>1</v>
      </c>
      <c r="Z5590" t="s">
        <v>46545</v>
      </c>
      <c r="AB5590">
        <v>197508</v>
      </c>
      <c r="AC5590">
        <v>141</v>
      </c>
      <c r="AD5590" t="s">
        <v>46688</v>
      </c>
      <c r="AE5590">
        <v>1022</v>
      </c>
      <c r="AF5590" t="s">
        <v>46688</v>
      </c>
      <c r="AG5590">
        <v>3</v>
      </c>
      <c r="AH5590" t="s">
        <v>81</v>
      </c>
      <c r="AI5590">
        <v>84</v>
      </c>
      <c r="AJ5590" t="s">
        <v>46689</v>
      </c>
      <c r="AK5590">
        <v>510</v>
      </c>
      <c r="AL5590" t="s">
        <v>10784</v>
      </c>
      <c r="AS5590">
        <v>0</v>
      </c>
      <c r="AT5590" t="s">
        <v>61</v>
      </c>
      <c r="AU5590" t="s">
        <v>27349</v>
      </c>
      <c r="AX5590">
        <v>55.252659879532601</v>
      </c>
      <c r="AY5590">
        <v>9.4907706439013602</v>
      </c>
      <c r="AZ5590" t="s">
        <v>62</v>
      </c>
      <c r="BA5590">
        <v>1083</v>
      </c>
      <c r="BB5590" t="s">
        <v>2861</v>
      </c>
    </row>
    <row r="5591" spans="1:54" x14ac:dyDescent="0.25">
      <c r="A5591" s="1">
        <v>45200</v>
      </c>
      <c r="B5591">
        <v>515302</v>
      </c>
      <c r="C5591" t="s">
        <v>27350</v>
      </c>
      <c r="D5591">
        <v>6100</v>
      </c>
      <c r="E5591" t="s">
        <v>10781</v>
      </c>
      <c r="F5591" t="s">
        <v>27351</v>
      </c>
      <c r="G5591">
        <v>28910843</v>
      </c>
      <c r="H5591">
        <v>1011623901</v>
      </c>
      <c r="I5591" t="s">
        <v>27352</v>
      </c>
      <c r="K5591" t="s">
        <v>27353</v>
      </c>
      <c r="L5591" t="s">
        <v>27343</v>
      </c>
      <c r="M5591">
        <v>496</v>
      </c>
      <c r="N5591">
        <v>11</v>
      </c>
      <c r="R5591" s="1">
        <v>43784</v>
      </c>
      <c r="S5591" t="s">
        <v>80</v>
      </c>
      <c r="W5591">
        <v>5</v>
      </c>
      <c r="X5591" t="s">
        <v>557</v>
      </c>
      <c r="Y5591">
        <v>1</v>
      </c>
      <c r="Z5591" t="s">
        <v>46545</v>
      </c>
      <c r="AB5591">
        <v>200608</v>
      </c>
      <c r="AC5591">
        <v>123</v>
      </c>
      <c r="AD5591" t="s">
        <v>1507</v>
      </c>
      <c r="AE5591">
        <v>1011</v>
      </c>
      <c r="AF5591" t="s">
        <v>1507</v>
      </c>
      <c r="AG5591">
        <v>1</v>
      </c>
      <c r="AH5591" t="s">
        <v>44482</v>
      </c>
      <c r="AI5591">
        <v>80</v>
      </c>
      <c r="AJ5591" t="s">
        <v>1507</v>
      </c>
      <c r="AK5591">
        <v>510</v>
      </c>
      <c r="AL5591" t="s">
        <v>10784</v>
      </c>
      <c r="AQ5591" t="s">
        <v>27354</v>
      </c>
      <c r="AR5591" t="s">
        <v>27355</v>
      </c>
      <c r="AS5591">
        <v>0</v>
      </c>
      <c r="AT5591" t="s">
        <v>61</v>
      </c>
      <c r="AU5591" t="s">
        <v>10787</v>
      </c>
      <c r="AX5591">
        <v>55.182844129999999</v>
      </c>
      <c r="AY5591">
        <v>9.4590096500000005</v>
      </c>
      <c r="AZ5591" t="s">
        <v>62</v>
      </c>
      <c r="BA5591">
        <v>1083</v>
      </c>
      <c r="BB5591" t="s">
        <v>2861</v>
      </c>
    </row>
    <row r="5592" spans="1:54" x14ac:dyDescent="0.25">
      <c r="A5592" s="1">
        <v>45200</v>
      </c>
      <c r="B5592">
        <v>515350</v>
      </c>
      <c r="C5592" t="s">
        <v>27356</v>
      </c>
      <c r="D5592">
        <v>6100</v>
      </c>
      <c r="E5592" t="s">
        <v>10781</v>
      </c>
      <c r="F5592" t="s">
        <v>50384</v>
      </c>
      <c r="G5592">
        <v>39815583</v>
      </c>
      <c r="H5592">
        <v>1024526727</v>
      </c>
      <c r="I5592" t="s">
        <v>15276</v>
      </c>
      <c r="J5592" t="s">
        <v>27357</v>
      </c>
      <c r="K5592" t="s">
        <v>15277</v>
      </c>
      <c r="L5592" t="s">
        <v>27358</v>
      </c>
      <c r="M5592">
        <v>875</v>
      </c>
      <c r="N5592" t="s">
        <v>27359</v>
      </c>
      <c r="R5592" s="1">
        <v>44417</v>
      </c>
      <c r="S5592" t="s">
        <v>56</v>
      </c>
      <c r="W5592">
        <v>4</v>
      </c>
      <c r="X5592" t="s">
        <v>725</v>
      </c>
      <c r="Y5592">
        <v>1</v>
      </c>
      <c r="Z5592" t="s">
        <v>46545</v>
      </c>
      <c r="AB5592">
        <v>199605</v>
      </c>
      <c r="AC5592">
        <v>149</v>
      </c>
      <c r="AD5592" t="s">
        <v>1085</v>
      </c>
      <c r="AE5592">
        <v>1027</v>
      </c>
      <c r="AF5592" t="s">
        <v>1543</v>
      </c>
      <c r="AG5592">
        <v>1</v>
      </c>
      <c r="AH5592" t="s">
        <v>44482</v>
      </c>
      <c r="AI5592">
        <v>85</v>
      </c>
      <c r="AJ5592" t="s">
        <v>1428</v>
      </c>
      <c r="AK5592">
        <v>510</v>
      </c>
      <c r="AL5592" t="s">
        <v>10784</v>
      </c>
      <c r="AP5592">
        <v>281039</v>
      </c>
      <c r="AQ5592" t="s">
        <v>15279</v>
      </c>
      <c r="AR5592" t="s">
        <v>15280</v>
      </c>
      <c r="AS5592">
        <v>2</v>
      </c>
      <c r="AT5592" t="s">
        <v>1413</v>
      </c>
      <c r="AU5592" t="s">
        <v>13004</v>
      </c>
      <c r="AX5592">
        <v>55.264498539999998</v>
      </c>
      <c r="AY5592">
        <v>9.4854830200000002</v>
      </c>
      <c r="AZ5592" t="s">
        <v>62</v>
      </c>
      <c r="BA5592">
        <v>1083</v>
      </c>
      <c r="BB5592" t="s">
        <v>2861</v>
      </c>
    </row>
    <row r="5593" spans="1:54" x14ac:dyDescent="0.25">
      <c r="A5593" s="1">
        <v>45200</v>
      </c>
      <c r="B5593">
        <v>515375</v>
      </c>
      <c r="C5593" t="s">
        <v>27360</v>
      </c>
      <c r="D5593">
        <v>6100</v>
      </c>
      <c r="E5593" t="s">
        <v>10781</v>
      </c>
      <c r="F5593" t="s">
        <v>50385</v>
      </c>
      <c r="I5593" t="s">
        <v>54970</v>
      </c>
      <c r="J5593" t="s">
        <v>27361</v>
      </c>
      <c r="K5593" t="s">
        <v>27362</v>
      </c>
      <c r="L5593" t="s">
        <v>27363</v>
      </c>
      <c r="M5593">
        <v>155</v>
      </c>
      <c r="P5593">
        <v>1</v>
      </c>
      <c r="R5593" s="1">
        <v>40162</v>
      </c>
      <c r="S5593" t="s">
        <v>80</v>
      </c>
      <c r="V5593" s="1">
        <v>37377</v>
      </c>
      <c r="W5593">
        <v>5</v>
      </c>
      <c r="X5593" t="s">
        <v>557</v>
      </c>
      <c r="Y5593">
        <v>1</v>
      </c>
      <c r="Z5593" t="s">
        <v>46545</v>
      </c>
      <c r="AB5593">
        <v>198511</v>
      </c>
      <c r="AC5593">
        <v>147</v>
      </c>
      <c r="AD5593" t="s">
        <v>46697</v>
      </c>
      <c r="AE5593">
        <v>1021</v>
      </c>
      <c r="AF5593" t="s">
        <v>46697</v>
      </c>
      <c r="AG5593">
        <v>3</v>
      </c>
      <c r="AH5593" t="s">
        <v>81</v>
      </c>
      <c r="AI5593">
        <v>86</v>
      </c>
      <c r="AJ5593" t="s">
        <v>46697</v>
      </c>
      <c r="AK5593">
        <v>510</v>
      </c>
      <c r="AL5593" t="s">
        <v>10784</v>
      </c>
      <c r="AQ5593" t="s">
        <v>27364</v>
      </c>
      <c r="AR5593" t="s">
        <v>27365</v>
      </c>
      <c r="AS5593">
        <v>0</v>
      </c>
      <c r="AT5593" t="s">
        <v>61</v>
      </c>
      <c r="AU5593" t="s">
        <v>27033</v>
      </c>
      <c r="AX5593">
        <v>55.251861254515802</v>
      </c>
      <c r="AY5593">
        <v>9.4934894783418304</v>
      </c>
      <c r="AZ5593" t="s">
        <v>62</v>
      </c>
      <c r="BA5593">
        <v>1083</v>
      </c>
      <c r="BB5593" t="s">
        <v>2861</v>
      </c>
    </row>
    <row r="5594" spans="1:54" x14ac:dyDescent="0.25">
      <c r="A5594" s="1">
        <v>45200</v>
      </c>
      <c r="B5594">
        <v>515376</v>
      </c>
      <c r="C5594" t="s">
        <v>27366</v>
      </c>
      <c r="D5594">
        <v>6100</v>
      </c>
      <c r="E5594" t="s">
        <v>10781</v>
      </c>
      <c r="F5594" t="s">
        <v>50386</v>
      </c>
      <c r="I5594" t="s">
        <v>27367</v>
      </c>
      <c r="K5594" t="s">
        <v>27368</v>
      </c>
      <c r="L5594" t="s">
        <v>27369</v>
      </c>
      <c r="N5594">
        <v>34</v>
      </c>
      <c r="R5594" s="1">
        <v>40162</v>
      </c>
      <c r="S5594" t="s">
        <v>80</v>
      </c>
      <c r="V5594" s="1">
        <v>34486</v>
      </c>
      <c r="W5594">
        <v>5</v>
      </c>
      <c r="X5594" t="s">
        <v>557</v>
      </c>
      <c r="Y5594">
        <v>1</v>
      </c>
      <c r="Z5594" t="s">
        <v>46545</v>
      </c>
      <c r="AB5594">
        <v>199107</v>
      </c>
      <c r="AC5594">
        <v>147</v>
      </c>
      <c r="AD5594" t="s">
        <v>46697</v>
      </c>
      <c r="AE5594">
        <v>1021</v>
      </c>
      <c r="AF5594" t="s">
        <v>46697</v>
      </c>
      <c r="AG5594">
        <v>3</v>
      </c>
      <c r="AH5594" t="s">
        <v>81</v>
      </c>
      <c r="AI5594">
        <v>86</v>
      </c>
      <c r="AJ5594" t="s">
        <v>46697</v>
      </c>
      <c r="AK5594">
        <v>510</v>
      </c>
      <c r="AL5594" t="s">
        <v>10784</v>
      </c>
      <c r="AS5594">
        <v>0</v>
      </c>
      <c r="AT5594" t="s">
        <v>61</v>
      </c>
      <c r="AU5594" t="s">
        <v>27370</v>
      </c>
      <c r="AZ5594" t="s">
        <v>62</v>
      </c>
      <c r="BA5594">
        <v>1083</v>
      </c>
      <c r="BB5594" t="s">
        <v>2861</v>
      </c>
    </row>
    <row r="5595" spans="1:54" x14ac:dyDescent="0.25">
      <c r="A5595" s="1">
        <v>45200</v>
      </c>
      <c r="B5595">
        <v>515401</v>
      </c>
      <c r="C5595" t="s">
        <v>27371</v>
      </c>
      <c r="D5595">
        <v>6100</v>
      </c>
      <c r="E5595" t="s">
        <v>10781</v>
      </c>
      <c r="F5595" t="s">
        <v>27372</v>
      </c>
      <c r="G5595">
        <v>35891013</v>
      </c>
      <c r="H5595">
        <v>1003401420</v>
      </c>
      <c r="I5595" t="s">
        <v>16951</v>
      </c>
      <c r="J5595" t="s">
        <v>27373</v>
      </c>
      <c r="K5595" t="s">
        <v>16952</v>
      </c>
      <c r="L5595" t="s">
        <v>18022</v>
      </c>
      <c r="M5595">
        <v>177</v>
      </c>
      <c r="N5595">
        <v>20</v>
      </c>
      <c r="R5595" s="1">
        <v>43794</v>
      </c>
      <c r="S5595" t="s">
        <v>56</v>
      </c>
      <c r="W5595">
        <v>4</v>
      </c>
      <c r="X5595" t="s">
        <v>725</v>
      </c>
      <c r="Y5595">
        <v>1</v>
      </c>
      <c r="Z5595" t="s">
        <v>46545</v>
      </c>
      <c r="AB5595">
        <v>192010</v>
      </c>
      <c r="AC5595">
        <v>242</v>
      </c>
      <c r="AD5595" t="s">
        <v>1687</v>
      </c>
      <c r="AE5595">
        <v>1071</v>
      </c>
      <c r="AF5595" t="s">
        <v>1688</v>
      </c>
      <c r="AG5595">
        <v>1</v>
      </c>
      <c r="AH5595" t="s">
        <v>44482</v>
      </c>
      <c r="AI5595">
        <v>99</v>
      </c>
      <c r="AJ5595" t="s">
        <v>54511</v>
      </c>
      <c r="AK5595">
        <v>510</v>
      </c>
      <c r="AL5595" t="s">
        <v>10784</v>
      </c>
      <c r="AP5595">
        <v>537401</v>
      </c>
      <c r="AQ5595" t="s">
        <v>16954</v>
      </c>
      <c r="AR5595" t="s">
        <v>16955</v>
      </c>
      <c r="AS5595">
        <v>2</v>
      </c>
      <c r="AT5595" t="s">
        <v>1413</v>
      </c>
      <c r="AU5595" t="s">
        <v>11457</v>
      </c>
      <c r="AX5595">
        <v>55.264281029999999</v>
      </c>
      <c r="AY5595">
        <v>9.5057280399999993</v>
      </c>
      <c r="AZ5595" t="s">
        <v>62</v>
      </c>
      <c r="BA5595">
        <v>1083</v>
      </c>
      <c r="BB5595" t="s">
        <v>2861</v>
      </c>
    </row>
    <row r="5596" spans="1:54" x14ac:dyDescent="0.25">
      <c r="A5596" s="1">
        <v>45200</v>
      </c>
      <c r="B5596">
        <v>515402</v>
      </c>
      <c r="C5596" t="s">
        <v>27374</v>
      </c>
      <c r="D5596">
        <v>6100</v>
      </c>
      <c r="E5596" t="s">
        <v>10781</v>
      </c>
      <c r="F5596" t="s">
        <v>27375</v>
      </c>
      <c r="G5596">
        <v>54092415</v>
      </c>
      <c r="H5596">
        <v>1003401432</v>
      </c>
      <c r="I5596" t="s">
        <v>27376</v>
      </c>
      <c r="J5596" t="s">
        <v>27377</v>
      </c>
      <c r="K5596" t="s">
        <v>27378</v>
      </c>
      <c r="L5596" t="s">
        <v>27337</v>
      </c>
      <c r="M5596">
        <v>681</v>
      </c>
      <c r="N5596">
        <v>2</v>
      </c>
      <c r="R5596" s="1">
        <v>43794</v>
      </c>
      <c r="S5596" t="s">
        <v>56</v>
      </c>
      <c r="W5596">
        <v>4</v>
      </c>
      <c r="X5596" t="s">
        <v>725</v>
      </c>
      <c r="Y5596">
        <v>1</v>
      </c>
      <c r="Z5596" t="s">
        <v>46545</v>
      </c>
      <c r="AB5596">
        <v>189201</v>
      </c>
      <c r="AC5596">
        <v>241</v>
      </c>
      <c r="AD5596" t="s">
        <v>1722</v>
      </c>
      <c r="AE5596">
        <v>1071</v>
      </c>
      <c r="AF5596" t="s">
        <v>1688</v>
      </c>
      <c r="AG5596">
        <v>1</v>
      </c>
      <c r="AH5596" t="s">
        <v>44482</v>
      </c>
      <c r="AI5596">
        <v>99</v>
      </c>
      <c r="AJ5596" t="s">
        <v>54511</v>
      </c>
      <c r="AK5596">
        <v>510</v>
      </c>
      <c r="AL5596" t="s">
        <v>10784</v>
      </c>
      <c r="AQ5596" t="s">
        <v>27379</v>
      </c>
      <c r="AR5596" t="s">
        <v>27380</v>
      </c>
      <c r="AS5596">
        <v>0</v>
      </c>
      <c r="AT5596" t="s">
        <v>61</v>
      </c>
      <c r="AU5596" t="s">
        <v>27338</v>
      </c>
      <c r="AX5596">
        <v>55.244082679999998</v>
      </c>
      <c r="AY5596">
        <v>9.4961057600000007</v>
      </c>
      <c r="AZ5596" t="s">
        <v>62</v>
      </c>
      <c r="BA5596">
        <v>1083</v>
      </c>
      <c r="BB5596" t="s">
        <v>2861</v>
      </c>
    </row>
    <row r="5597" spans="1:54" x14ac:dyDescent="0.25">
      <c r="A5597" s="1">
        <v>45200</v>
      </c>
      <c r="B5597">
        <v>515403</v>
      </c>
      <c r="C5597" t="s">
        <v>27381</v>
      </c>
      <c r="D5597">
        <v>6100</v>
      </c>
      <c r="E5597" t="s">
        <v>10781</v>
      </c>
      <c r="F5597" t="s">
        <v>27382</v>
      </c>
      <c r="G5597">
        <v>30840402</v>
      </c>
      <c r="H5597">
        <v>1013695209</v>
      </c>
      <c r="I5597" t="s">
        <v>17968</v>
      </c>
      <c r="J5597" t="s">
        <v>27051</v>
      </c>
      <c r="K5597" t="s">
        <v>10321</v>
      </c>
      <c r="L5597" t="s">
        <v>17996</v>
      </c>
      <c r="M5597">
        <v>733</v>
      </c>
      <c r="N5597" t="s">
        <v>8556</v>
      </c>
      <c r="R5597" s="1">
        <v>44298</v>
      </c>
      <c r="S5597" t="s">
        <v>56</v>
      </c>
      <c r="W5597">
        <v>4</v>
      </c>
      <c r="X5597" t="s">
        <v>725</v>
      </c>
      <c r="Y5597">
        <v>4</v>
      </c>
      <c r="Z5597" t="s">
        <v>1324</v>
      </c>
      <c r="AB5597">
        <v>192009</v>
      </c>
      <c r="AC5597">
        <v>311</v>
      </c>
      <c r="AD5597" t="s">
        <v>44573</v>
      </c>
      <c r="AE5597">
        <v>1085</v>
      </c>
      <c r="AF5597" t="s">
        <v>46731</v>
      </c>
      <c r="AG5597">
        <v>1</v>
      </c>
      <c r="AH5597" t="s">
        <v>44482</v>
      </c>
      <c r="AI5597">
        <v>99</v>
      </c>
      <c r="AJ5597" t="s">
        <v>54511</v>
      </c>
      <c r="AK5597">
        <v>510</v>
      </c>
      <c r="AL5597" t="s">
        <v>10784</v>
      </c>
      <c r="AP5597">
        <v>561423</v>
      </c>
      <c r="AQ5597" t="s">
        <v>10324</v>
      </c>
      <c r="AR5597" t="s">
        <v>10325</v>
      </c>
      <c r="AS5597">
        <v>2</v>
      </c>
      <c r="AT5597" t="s">
        <v>1413</v>
      </c>
      <c r="AU5597" t="s">
        <v>17997</v>
      </c>
      <c r="AX5597">
        <v>55.255607820000002</v>
      </c>
      <c r="AY5597">
        <v>9.4853257000000006</v>
      </c>
      <c r="AZ5597" t="s">
        <v>62</v>
      </c>
      <c r="BA5597">
        <v>1083</v>
      </c>
      <c r="BB5597" t="s">
        <v>2861</v>
      </c>
    </row>
    <row r="5598" spans="1:54" x14ac:dyDescent="0.25">
      <c r="A5598" s="1">
        <v>45200</v>
      </c>
      <c r="B5598">
        <v>515404</v>
      </c>
      <c r="C5598" t="s">
        <v>45546</v>
      </c>
      <c r="D5598">
        <v>6100</v>
      </c>
      <c r="E5598" t="s">
        <v>10781</v>
      </c>
      <c r="F5598" t="s">
        <v>45547</v>
      </c>
      <c r="I5598" t="s">
        <v>27383</v>
      </c>
      <c r="K5598" t="s">
        <v>27384</v>
      </c>
      <c r="L5598" t="s">
        <v>27385</v>
      </c>
      <c r="M5598">
        <v>761</v>
      </c>
      <c r="R5598" s="1">
        <v>40162</v>
      </c>
      <c r="S5598" t="s">
        <v>80</v>
      </c>
      <c r="V5598" s="1">
        <v>30103</v>
      </c>
      <c r="W5598">
        <v>1</v>
      </c>
      <c r="X5598" t="s">
        <v>760</v>
      </c>
      <c r="Y5598">
        <v>3</v>
      </c>
      <c r="Z5598" t="s">
        <v>1713</v>
      </c>
      <c r="AB5598">
        <v>197901</v>
      </c>
      <c r="AC5598">
        <v>292</v>
      </c>
      <c r="AD5598" t="s">
        <v>1714</v>
      </c>
      <c r="AE5598">
        <v>1082</v>
      </c>
      <c r="AF5598" t="s">
        <v>1715</v>
      </c>
      <c r="AG5598">
        <v>3</v>
      </c>
      <c r="AH5598" t="s">
        <v>81</v>
      </c>
      <c r="AI5598">
        <v>99</v>
      </c>
      <c r="AJ5598" t="s">
        <v>54511</v>
      </c>
      <c r="AK5598">
        <v>510</v>
      </c>
      <c r="AL5598" t="s">
        <v>10784</v>
      </c>
      <c r="AS5598">
        <v>0</v>
      </c>
      <c r="AT5598" t="s">
        <v>61</v>
      </c>
      <c r="AU5598" t="s">
        <v>12871</v>
      </c>
      <c r="AV5598" t="s">
        <v>27386</v>
      </c>
      <c r="AX5598">
        <v>55.255933796277297</v>
      </c>
      <c r="AY5598">
        <v>9.4872535254028794</v>
      </c>
      <c r="AZ5598" t="s">
        <v>62</v>
      </c>
      <c r="BA5598">
        <v>1083</v>
      </c>
      <c r="BB5598" t="s">
        <v>2861</v>
      </c>
    </row>
    <row r="5599" spans="1:54" x14ac:dyDescent="0.25">
      <c r="A5599" s="1">
        <v>45200</v>
      </c>
      <c r="B5599">
        <v>515405</v>
      </c>
      <c r="C5599" t="s">
        <v>45968</v>
      </c>
      <c r="D5599">
        <v>6100</v>
      </c>
      <c r="E5599" t="s">
        <v>10781</v>
      </c>
      <c r="F5599" t="s">
        <v>45969</v>
      </c>
      <c r="G5599">
        <v>30840402</v>
      </c>
      <c r="H5599">
        <v>1013695209</v>
      </c>
      <c r="I5599" t="s">
        <v>27387</v>
      </c>
      <c r="J5599" t="s">
        <v>27051</v>
      </c>
      <c r="K5599" t="s">
        <v>27388</v>
      </c>
      <c r="L5599" t="s">
        <v>27389</v>
      </c>
      <c r="M5599">
        <v>733</v>
      </c>
      <c r="N5599">
        <v>3</v>
      </c>
      <c r="R5599" s="1">
        <v>41649</v>
      </c>
      <c r="S5599" t="s">
        <v>612</v>
      </c>
      <c r="V5599" s="1">
        <v>39753</v>
      </c>
      <c r="W5599">
        <v>4</v>
      </c>
      <c r="X5599" t="s">
        <v>725</v>
      </c>
      <c r="Y5599">
        <v>4</v>
      </c>
      <c r="Z5599" t="s">
        <v>1324</v>
      </c>
      <c r="AB5599">
        <v>198208</v>
      </c>
      <c r="AC5599">
        <v>312</v>
      </c>
      <c r="AD5599" t="s">
        <v>44564</v>
      </c>
      <c r="AE5599">
        <v>1085</v>
      </c>
      <c r="AF5599" t="s">
        <v>46731</v>
      </c>
      <c r="AG5599">
        <v>3</v>
      </c>
      <c r="AH5599" t="s">
        <v>81</v>
      </c>
      <c r="AI5599">
        <v>99</v>
      </c>
      <c r="AJ5599" t="s">
        <v>54511</v>
      </c>
      <c r="AK5599">
        <v>510</v>
      </c>
      <c r="AL5599" t="s">
        <v>10784</v>
      </c>
      <c r="AM5599">
        <v>2</v>
      </c>
      <c r="AN5599" t="s">
        <v>119</v>
      </c>
      <c r="AO5599">
        <v>545404</v>
      </c>
      <c r="AP5599">
        <v>621411</v>
      </c>
      <c r="AQ5599" t="s">
        <v>10324</v>
      </c>
      <c r="AR5599" t="s">
        <v>10325</v>
      </c>
      <c r="AS5599">
        <v>2</v>
      </c>
      <c r="AT5599" t="s">
        <v>1413</v>
      </c>
      <c r="AU5599" t="s">
        <v>17997</v>
      </c>
      <c r="AZ5599" t="s">
        <v>62</v>
      </c>
      <c r="BA5599">
        <v>1083</v>
      </c>
      <c r="BB5599" t="s">
        <v>2861</v>
      </c>
    </row>
    <row r="5600" spans="1:54" x14ac:dyDescent="0.25">
      <c r="A5600" s="1">
        <v>45200</v>
      </c>
      <c r="B5600">
        <v>515406</v>
      </c>
      <c r="C5600" t="s">
        <v>27390</v>
      </c>
      <c r="D5600">
        <v>6100</v>
      </c>
      <c r="E5600" t="s">
        <v>10781</v>
      </c>
      <c r="F5600" t="s">
        <v>50387</v>
      </c>
      <c r="I5600" t="s">
        <v>50388</v>
      </c>
      <c r="J5600" t="s">
        <v>27391</v>
      </c>
      <c r="K5600" t="s">
        <v>27392</v>
      </c>
      <c r="L5600" t="s">
        <v>27254</v>
      </c>
      <c r="M5600">
        <v>733</v>
      </c>
      <c r="N5600">
        <v>3</v>
      </c>
      <c r="R5600" s="1">
        <v>41649</v>
      </c>
      <c r="S5600" t="s">
        <v>612</v>
      </c>
      <c r="V5600" s="1">
        <v>38353</v>
      </c>
      <c r="W5600">
        <v>4</v>
      </c>
      <c r="X5600" t="s">
        <v>725</v>
      </c>
      <c r="Y5600">
        <v>4</v>
      </c>
      <c r="Z5600" t="s">
        <v>1324</v>
      </c>
      <c r="AC5600">
        <v>310</v>
      </c>
      <c r="AD5600" t="s">
        <v>44580</v>
      </c>
      <c r="AE5600">
        <v>1121</v>
      </c>
      <c r="AF5600" t="s">
        <v>53100</v>
      </c>
      <c r="AG5600">
        <v>3</v>
      </c>
      <c r="AH5600" t="s">
        <v>81</v>
      </c>
      <c r="AI5600">
        <v>79</v>
      </c>
      <c r="AJ5600" t="s">
        <v>44580</v>
      </c>
      <c r="AK5600">
        <v>510</v>
      </c>
      <c r="AL5600" t="s">
        <v>10784</v>
      </c>
      <c r="AM5600">
        <v>2</v>
      </c>
      <c r="AN5600" t="s">
        <v>119</v>
      </c>
      <c r="AO5600">
        <v>621411</v>
      </c>
      <c r="AP5600">
        <v>561423</v>
      </c>
      <c r="AQ5600" t="s">
        <v>27393</v>
      </c>
      <c r="AR5600" t="s">
        <v>27394</v>
      </c>
      <c r="AS5600">
        <v>2</v>
      </c>
      <c r="AT5600" t="s">
        <v>1413</v>
      </c>
      <c r="AU5600" t="s">
        <v>17997</v>
      </c>
      <c r="AZ5600" t="s">
        <v>62</v>
      </c>
      <c r="BA5600">
        <v>1083</v>
      </c>
      <c r="BB5600" t="s">
        <v>2861</v>
      </c>
    </row>
    <row r="5601" spans="1:54" x14ac:dyDescent="0.25">
      <c r="A5601" s="1">
        <v>45200</v>
      </c>
      <c r="B5601">
        <v>515407</v>
      </c>
      <c r="C5601" t="s">
        <v>50389</v>
      </c>
      <c r="D5601">
        <v>6100</v>
      </c>
      <c r="E5601" t="s">
        <v>10781</v>
      </c>
      <c r="F5601" t="s">
        <v>50387</v>
      </c>
      <c r="G5601">
        <v>10069696</v>
      </c>
      <c r="I5601" t="s">
        <v>50390</v>
      </c>
      <c r="J5601" t="s">
        <v>27051</v>
      </c>
      <c r="K5601" t="s">
        <v>27388</v>
      </c>
      <c r="L5601" t="s">
        <v>27389</v>
      </c>
      <c r="M5601">
        <v>733</v>
      </c>
      <c r="N5601">
        <v>3</v>
      </c>
      <c r="R5601" s="1">
        <v>41649</v>
      </c>
      <c r="S5601" t="s">
        <v>612</v>
      </c>
      <c r="V5601" s="1">
        <v>39448</v>
      </c>
      <c r="W5601">
        <v>4</v>
      </c>
      <c r="X5601" t="s">
        <v>725</v>
      </c>
      <c r="Y5601">
        <v>4</v>
      </c>
      <c r="Z5601" t="s">
        <v>1324</v>
      </c>
      <c r="AB5601">
        <v>200201</v>
      </c>
      <c r="AC5601">
        <v>305</v>
      </c>
      <c r="AD5601" t="s">
        <v>2417</v>
      </c>
      <c r="AE5601">
        <v>1121</v>
      </c>
      <c r="AF5601" t="s">
        <v>53100</v>
      </c>
      <c r="AG5601">
        <v>5</v>
      </c>
      <c r="AH5601" t="s">
        <v>1589</v>
      </c>
      <c r="AI5601">
        <v>99</v>
      </c>
      <c r="AJ5601" t="s">
        <v>54511</v>
      </c>
      <c r="AK5601">
        <v>510</v>
      </c>
      <c r="AL5601" t="s">
        <v>10784</v>
      </c>
      <c r="AM5601">
        <v>2</v>
      </c>
      <c r="AN5601" t="s">
        <v>119</v>
      </c>
      <c r="AO5601">
        <v>621411</v>
      </c>
      <c r="AQ5601" t="s">
        <v>27393</v>
      </c>
      <c r="AR5601" t="s">
        <v>27394</v>
      </c>
      <c r="AS5601">
        <v>1</v>
      </c>
      <c r="AT5601" t="s">
        <v>1446</v>
      </c>
      <c r="AU5601" t="s">
        <v>17997</v>
      </c>
      <c r="AZ5601" t="s">
        <v>62</v>
      </c>
      <c r="BA5601">
        <v>1083</v>
      </c>
      <c r="BB5601" t="s">
        <v>2861</v>
      </c>
    </row>
    <row r="5602" spans="1:54" x14ac:dyDescent="0.25">
      <c r="A5602" s="1">
        <v>45200</v>
      </c>
      <c r="B5602">
        <v>515408</v>
      </c>
      <c r="C5602" t="s">
        <v>45970</v>
      </c>
      <c r="D5602">
        <v>6100</v>
      </c>
      <c r="E5602" t="s">
        <v>10781</v>
      </c>
      <c r="F5602" t="s">
        <v>45971</v>
      </c>
      <c r="G5602">
        <v>30840402</v>
      </c>
      <c r="H5602">
        <v>1013695209</v>
      </c>
      <c r="I5602" t="s">
        <v>27395</v>
      </c>
      <c r="J5602" t="s">
        <v>27051</v>
      </c>
      <c r="K5602" t="s">
        <v>10321</v>
      </c>
      <c r="L5602" t="s">
        <v>27052</v>
      </c>
      <c r="M5602">
        <v>733</v>
      </c>
      <c r="N5602">
        <v>7</v>
      </c>
      <c r="R5602" s="1">
        <v>42985</v>
      </c>
      <c r="S5602" t="s">
        <v>56</v>
      </c>
      <c r="V5602" s="1">
        <v>42979</v>
      </c>
      <c r="W5602">
        <v>4</v>
      </c>
      <c r="X5602" t="s">
        <v>725</v>
      </c>
      <c r="Y5602">
        <v>4</v>
      </c>
      <c r="Z5602" t="s">
        <v>1324</v>
      </c>
      <c r="AB5602">
        <v>200509</v>
      </c>
      <c r="AC5602">
        <v>313</v>
      </c>
      <c r="AD5602" t="s">
        <v>1970</v>
      </c>
      <c r="AE5602">
        <v>1085</v>
      </c>
      <c r="AF5602" t="s">
        <v>46731</v>
      </c>
      <c r="AG5602">
        <v>3</v>
      </c>
      <c r="AH5602" t="s">
        <v>81</v>
      </c>
      <c r="AI5602">
        <v>99</v>
      </c>
      <c r="AJ5602" t="s">
        <v>54511</v>
      </c>
      <c r="AK5602">
        <v>510</v>
      </c>
      <c r="AL5602" t="s">
        <v>10784</v>
      </c>
      <c r="AM5602">
        <v>2</v>
      </c>
      <c r="AN5602" t="s">
        <v>119</v>
      </c>
      <c r="AO5602">
        <v>515403</v>
      </c>
      <c r="AP5602">
        <v>561423</v>
      </c>
      <c r="AQ5602" t="s">
        <v>10324</v>
      </c>
      <c r="AR5602" t="s">
        <v>10325</v>
      </c>
      <c r="AS5602">
        <v>2</v>
      </c>
      <c r="AT5602" t="s">
        <v>1413</v>
      </c>
      <c r="AU5602" t="s">
        <v>17997</v>
      </c>
      <c r="AX5602">
        <v>55.2550188550005</v>
      </c>
      <c r="AY5602">
        <v>9.4851297905022793</v>
      </c>
      <c r="AZ5602" t="s">
        <v>62</v>
      </c>
      <c r="BA5602">
        <v>1083</v>
      </c>
      <c r="BB5602" t="s">
        <v>2861</v>
      </c>
    </row>
    <row r="5603" spans="1:54" x14ac:dyDescent="0.25">
      <c r="A5603" s="1">
        <v>45200</v>
      </c>
      <c r="B5603">
        <v>515901</v>
      </c>
      <c r="C5603" t="s">
        <v>27396</v>
      </c>
      <c r="D5603">
        <v>6100</v>
      </c>
      <c r="E5603" t="s">
        <v>10781</v>
      </c>
      <c r="F5603" t="s">
        <v>27396</v>
      </c>
      <c r="G5603">
        <v>29189757</v>
      </c>
      <c r="H5603">
        <v>1003321082</v>
      </c>
      <c r="I5603" t="s">
        <v>17895</v>
      </c>
      <c r="J5603" t="s">
        <v>27283</v>
      </c>
      <c r="K5603" t="s">
        <v>17896</v>
      </c>
      <c r="L5603" t="s">
        <v>17897</v>
      </c>
      <c r="M5603">
        <v>761</v>
      </c>
      <c r="N5603">
        <v>8</v>
      </c>
      <c r="R5603" s="1">
        <v>44757</v>
      </c>
      <c r="S5603" t="s">
        <v>56</v>
      </c>
      <c r="T5603">
        <v>510</v>
      </c>
      <c r="U5603" t="s">
        <v>10784</v>
      </c>
      <c r="W5603">
        <v>2</v>
      </c>
      <c r="X5603" t="s">
        <v>57</v>
      </c>
      <c r="Y5603">
        <v>1</v>
      </c>
      <c r="Z5603" t="s">
        <v>46545</v>
      </c>
      <c r="AA5603">
        <v>10</v>
      </c>
      <c r="AB5603">
        <v>195512</v>
      </c>
      <c r="AC5603">
        <v>126</v>
      </c>
      <c r="AD5603" t="s">
        <v>46616</v>
      </c>
      <c r="AE5603">
        <v>1015</v>
      </c>
      <c r="AF5603" t="s">
        <v>46616</v>
      </c>
      <c r="AG5603">
        <v>4</v>
      </c>
      <c r="AH5603" t="s">
        <v>44547</v>
      </c>
      <c r="AI5603">
        <v>27</v>
      </c>
      <c r="AJ5603" t="s">
        <v>44512</v>
      </c>
      <c r="AK5603">
        <v>510</v>
      </c>
      <c r="AL5603" t="s">
        <v>10784</v>
      </c>
      <c r="AQ5603" t="s">
        <v>17898</v>
      </c>
      <c r="AR5603" t="s">
        <v>17899</v>
      </c>
      <c r="AS5603">
        <v>1</v>
      </c>
      <c r="AT5603" t="s">
        <v>1446</v>
      </c>
      <c r="AU5603" t="s">
        <v>12871</v>
      </c>
      <c r="AX5603">
        <v>55.2597691</v>
      </c>
      <c r="AY5603">
        <v>9.4878140399999999</v>
      </c>
      <c r="AZ5603" t="s">
        <v>62</v>
      </c>
      <c r="BA5603">
        <v>1083</v>
      </c>
      <c r="BB5603" t="s">
        <v>2861</v>
      </c>
    </row>
    <row r="5604" spans="1:54" x14ac:dyDescent="0.25">
      <c r="A5604" s="1">
        <v>45200</v>
      </c>
      <c r="B5604">
        <v>517001</v>
      </c>
      <c r="C5604" t="s">
        <v>22274</v>
      </c>
      <c r="D5604">
        <v>6280</v>
      </c>
      <c r="E5604" t="s">
        <v>48576</v>
      </c>
      <c r="F5604" t="s">
        <v>50391</v>
      </c>
      <c r="G5604">
        <v>29189781</v>
      </c>
      <c r="H5604">
        <v>1003323917</v>
      </c>
      <c r="I5604" t="s">
        <v>27397</v>
      </c>
      <c r="J5604" t="s">
        <v>27398</v>
      </c>
      <c r="K5604" t="s">
        <v>27399</v>
      </c>
      <c r="L5604" t="s">
        <v>50392</v>
      </c>
      <c r="M5604">
        <v>1232</v>
      </c>
      <c r="N5604">
        <v>80</v>
      </c>
      <c r="R5604" s="1">
        <v>44797</v>
      </c>
      <c r="S5604" t="s">
        <v>56</v>
      </c>
      <c r="T5604">
        <v>550</v>
      </c>
      <c r="U5604" t="s">
        <v>48151</v>
      </c>
      <c r="W5604">
        <v>2</v>
      </c>
      <c r="X5604" t="s">
        <v>57</v>
      </c>
      <c r="Y5604">
        <v>1</v>
      </c>
      <c r="Z5604" t="s">
        <v>46545</v>
      </c>
      <c r="AA5604">
        <v>6</v>
      </c>
      <c r="AB5604">
        <v>196408</v>
      </c>
      <c r="AC5604">
        <v>121</v>
      </c>
      <c r="AD5604" t="s">
        <v>70</v>
      </c>
      <c r="AE5604">
        <v>1012</v>
      </c>
      <c r="AF5604" t="s">
        <v>71</v>
      </c>
      <c r="AG5604">
        <v>1</v>
      </c>
      <c r="AH5604" t="s">
        <v>44482</v>
      </c>
      <c r="AI5604">
        <v>21</v>
      </c>
      <c r="AJ5604" t="s">
        <v>52613</v>
      </c>
      <c r="AK5604">
        <v>550</v>
      </c>
      <c r="AL5604" t="s">
        <v>48151</v>
      </c>
      <c r="AP5604">
        <v>280192</v>
      </c>
      <c r="AQ5604" t="s">
        <v>27400</v>
      </c>
      <c r="AR5604" t="s">
        <v>11189</v>
      </c>
      <c r="AS5604">
        <v>2</v>
      </c>
      <c r="AT5604" t="s">
        <v>1413</v>
      </c>
      <c r="AU5604" t="s">
        <v>49065</v>
      </c>
      <c r="AX5604">
        <v>54.96605143</v>
      </c>
      <c r="AY5604">
        <v>8.6887028199999996</v>
      </c>
      <c r="AZ5604" t="s">
        <v>62</v>
      </c>
      <c r="BA5604">
        <v>1083</v>
      </c>
      <c r="BB5604" t="s">
        <v>2861</v>
      </c>
    </row>
    <row r="5605" spans="1:54" x14ac:dyDescent="0.25">
      <c r="A5605" s="1">
        <v>45200</v>
      </c>
      <c r="B5605">
        <v>517002</v>
      </c>
      <c r="C5605" t="s">
        <v>27401</v>
      </c>
      <c r="D5605">
        <v>6280</v>
      </c>
      <c r="E5605" t="s">
        <v>48576</v>
      </c>
      <c r="F5605" t="s">
        <v>27402</v>
      </c>
      <c r="I5605" t="s">
        <v>27403</v>
      </c>
      <c r="J5605" t="s">
        <v>27404</v>
      </c>
      <c r="K5605" t="s">
        <v>27404</v>
      </c>
      <c r="L5605" t="s">
        <v>27405</v>
      </c>
      <c r="M5605">
        <v>1409</v>
      </c>
      <c r="R5605" s="1">
        <v>40162</v>
      </c>
      <c r="S5605" t="s">
        <v>80</v>
      </c>
      <c r="T5605">
        <v>550</v>
      </c>
      <c r="U5605" t="s">
        <v>48151</v>
      </c>
      <c r="V5605" s="1">
        <v>38169</v>
      </c>
      <c r="W5605">
        <v>2</v>
      </c>
      <c r="X5605" t="s">
        <v>57</v>
      </c>
      <c r="Y5605">
        <v>1</v>
      </c>
      <c r="Z5605" t="s">
        <v>46545</v>
      </c>
      <c r="AA5605">
        <v>4</v>
      </c>
      <c r="AB5605">
        <v>191009</v>
      </c>
      <c r="AC5605">
        <v>121</v>
      </c>
      <c r="AD5605" t="s">
        <v>70</v>
      </c>
      <c r="AE5605">
        <v>1012</v>
      </c>
      <c r="AF5605" t="s">
        <v>71</v>
      </c>
      <c r="AG5605">
        <v>3</v>
      </c>
      <c r="AH5605" t="s">
        <v>81</v>
      </c>
      <c r="AI5605">
        <v>22</v>
      </c>
      <c r="AJ5605" t="s">
        <v>52628</v>
      </c>
      <c r="AK5605">
        <v>550</v>
      </c>
      <c r="AL5605" t="s">
        <v>48151</v>
      </c>
      <c r="AS5605">
        <v>0</v>
      </c>
      <c r="AT5605" t="s">
        <v>61</v>
      </c>
      <c r="AU5605" t="s">
        <v>27406</v>
      </c>
      <c r="AX5605">
        <v>55.010696063060998</v>
      </c>
      <c r="AY5605">
        <v>8.7319814595201901</v>
      </c>
      <c r="AZ5605" t="s">
        <v>62</v>
      </c>
      <c r="BA5605">
        <v>1083</v>
      </c>
      <c r="BB5605" t="s">
        <v>2861</v>
      </c>
    </row>
    <row r="5606" spans="1:54" x14ac:dyDescent="0.25">
      <c r="A5606" s="1">
        <v>45200</v>
      </c>
      <c r="B5606">
        <v>517003</v>
      </c>
      <c r="C5606" t="s">
        <v>54971</v>
      </c>
      <c r="D5606">
        <v>6280</v>
      </c>
      <c r="E5606" t="s">
        <v>48576</v>
      </c>
      <c r="F5606" t="s">
        <v>54972</v>
      </c>
      <c r="I5606" t="s">
        <v>50393</v>
      </c>
      <c r="K5606" t="s">
        <v>27407</v>
      </c>
      <c r="L5606" t="s">
        <v>27408</v>
      </c>
      <c r="N5606">
        <v>6</v>
      </c>
      <c r="R5606" s="1">
        <v>40162</v>
      </c>
      <c r="S5606" t="s">
        <v>80</v>
      </c>
      <c r="T5606">
        <v>550</v>
      </c>
      <c r="U5606" t="s">
        <v>48151</v>
      </c>
      <c r="V5606" s="1">
        <v>32874</v>
      </c>
      <c r="W5606">
        <v>2</v>
      </c>
      <c r="X5606" t="s">
        <v>57</v>
      </c>
      <c r="Y5606">
        <v>1</v>
      </c>
      <c r="Z5606" t="s">
        <v>46545</v>
      </c>
      <c r="AA5606">
        <v>4</v>
      </c>
      <c r="AC5606">
        <v>121</v>
      </c>
      <c r="AD5606" t="s">
        <v>70</v>
      </c>
      <c r="AE5606">
        <v>1012</v>
      </c>
      <c r="AF5606" t="s">
        <v>71</v>
      </c>
      <c r="AG5606">
        <v>3</v>
      </c>
      <c r="AH5606" t="s">
        <v>81</v>
      </c>
      <c r="AI5606">
        <v>22</v>
      </c>
      <c r="AJ5606" t="s">
        <v>52628</v>
      </c>
      <c r="AK5606">
        <v>550</v>
      </c>
      <c r="AL5606" t="s">
        <v>48151</v>
      </c>
      <c r="AS5606">
        <v>0</v>
      </c>
      <c r="AT5606" t="s">
        <v>61</v>
      </c>
      <c r="AU5606" t="s">
        <v>27409</v>
      </c>
      <c r="AZ5606" t="s">
        <v>62</v>
      </c>
      <c r="BA5606">
        <v>1083</v>
      </c>
      <c r="BB5606" t="s">
        <v>2861</v>
      </c>
    </row>
    <row r="5607" spans="1:54" x14ac:dyDescent="0.25">
      <c r="A5607" s="1">
        <v>45200</v>
      </c>
      <c r="B5607">
        <v>517004</v>
      </c>
      <c r="C5607" t="s">
        <v>50394</v>
      </c>
      <c r="D5607">
        <v>6280</v>
      </c>
      <c r="E5607" t="s">
        <v>48576</v>
      </c>
      <c r="F5607" t="s">
        <v>27410</v>
      </c>
      <c r="G5607">
        <v>67073711</v>
      </c>
      <c r="H5607">
        <v>1002244200</v>
      </c>
      <c r="I5607" t="s">
        <v>27411</v>
      </c>
      <c r="K5607" t="s">
        <v>27412</v>
      </c>
      <c r="L5607" t="s">
        <v>50395</v>
      </c>
      <c r="M5607">
        <v>1232</v>
      </c>
      <c r="N5607" t="s">
        <v>27413</v>
      </c>
      <c r="R5607" s="1">
        <v>40911</v>
      </c>
      <c r="S5607" t="s">
        <v>56</v>
      </c>
      <c r="V5607" s="1">
        <v>40755</v>
      </c>
      <c r="W5607">
        <v>5</v>
      </c>
      <c r="X5607" t="s">
        <v>557</v>
      </c>
      <c r="Y5607">
        <v>1</v>
      </c>
      <c r="Z5607" t="s">
        <v>46545</v>
      </c>
      <c r="AA5607">
        <v>7</v>
      </c>
      <c r="AB5607">
        <v>195106</v>
      </c>
      <c r="AC5607">
        <v>121</v>
      </c>
      <c r="AD5607" t="s">
        <v>70</v>
      </c>
      <c r="AE5607">
        <v>1013</v>
      </c>
      <c r="AF5607" t="s">
        <v>558</v>
      </c>
      <c r="AG5607">
        <v>3</v>
      </c>
      <c r="AH5607" t="s">
        <v>81</v>
      </c>
      <c r="AI5607">
        <v>22</v>
      </c>
      <c r="AJ5607" t="s">
        <v>52628</v>
      </c>
      <c r="AK5607">
        <v>550</v>
      </c>
      <c r="AL5607" t="s">
        <v>48151</v>
      </c>
      <c r="AQ5607" t="s">
        <v>27414</v>
      </c>
      <c r="AR5607" t="s">
        <v>27415</v>
      </c>
      <c r="AS5607">
        <v>0</v>
      </c>
      <c r="AT5607" t="s">
        <v>61</v>
      </c>
      <c r="AU5607" t="s">
        <v>49065</v>
      </c>
      <c r="AX5607">
        <v>54.967310057226697</v>
      </c>
      <c r="AY5607">
        <v>8.6854128708451395</v>
      </c>
      <c r="AZ5607" t="s">
        <v>62</v>
      </c>
      <c r="BA5607">
        <v>1083</v>
      </c>
      <c r="BB5607" t="s">
        <v>2861</v>
      </c>
    </row>
    <row r="5608" spans="1:54" x14ac:dyDescent="0.25">
      <c r="A5608" s="1">
        <v>45200</v>
      </c>
      <c r="B5608">
        <v>517210</v>
      </c>
      <c r="C5608" t="s">
        <v>50396</v>
      </c>
      <c r="D5608">
        <v>6280</v>
      </c>
      <c r="E5608" t="s">
        <v>48576</v>
      </c>
      <c r="F5608" t="s">
        <v>50397</v>
      </c>
      <c r="G5608">
        <v>29189781</v>
      </c>
      <c r="H5608">
        <v>1003323929</v>
      </c>
      <c r="I5608" t="s">
        <v>27416</v>
      </c>
      <c r="J5608" t="s">
        <v>27417</v>
      </c>
      <c r="K5608" t="s">
        <v>27417</v>
      </c>
      <c r="L5608" t="s">
        <v>50392</v>
      </c>
      <c r="M5608">
        <v>1232</v>
      </c>
      <c r="N5608">
        <v>80</v>
      </c>
      <c r="R5608" s="1">
        <v>40938</v>
      </c>
      <c r="S5608" t="s">
        <v>56</v>
      </c>
      <c r="T5608">
        <v>550</v>
      </c>
      <c r="U5608" t="s">
        <v>48151</v>
      </c>
      <c r="V5608" s="1">
        <v>39539</v>
      </c>
      <c r="W5608">
        <v>2</v>
      </c>
      <c r="X5608" t="s">
        <v>57</v>
      </c>
      <c r="Y5608">
        <v>1</v>
      </c>
      <c r="Z5608" t="s">
        <v>46545</v>
      </c>
      <c r="AB5608">
        <v>196608</v>
      </c>
      <c r="AC5608">
        <v>125</v>
      </c>
      <c r="AD5608" t="s">
        <v>1344</v>
      </c>
      <c r="AE5608">
        <v>1014</v>
      </c>
      <c r="AF5608" t="s">
        <v>1352</v>
      </c>
      <c r="AG5608">
        <v>3</v>
      </c>
      <c r="AH5608" t="s">
        <v>81</v>
      </c>
      <c r="AI5608">
        <v>24</v>
      </c>
      <c r="AJ5608" t="s">
        <v>1344</v>
      </c>
      <c r="AK5608">
        <v>550</v>
      </c>
      <c r="AL5608" t="s">
        <v>48151</v>
      </c>
      <c r="AM5608">
        <v>2</v>
      </c>
      <c r="AN5608" t="s">
        <v>119</v>
      </c>
      <c r="AO5608">
        <v>541210</v>
      </c>
      <c r="AQ5608" t="s">
        <v>27418</v>
      </c>
      <c r="AR5608" t="s">
        <v>27419</v>
      </c>
      <c r="AS5608">
        <v>0</v>
      </c>
      <c r="AT5608" t="s">
        <v>61</v>
      </c>
      <c r="AU5608" t="s">
        <v>49065</v>
      </c>
      <c r="AZ5608" t="s">
        <v>62</v>
      </c>
      <c r="BA5608">
        <v>1083</v>
      </c>
      <c r="BB5608" t="s">
        <v>2861</v>
      </c>
    </row>
    <row r="5609" spans="1:54" x14ac:dyDescent="0.25">
      <c r="A5609" s="1">
        <v>45200</v>
      </c>
      <c r="B5609">
        <v>517300</v>
      </c>
      <c r="C5609" t="s">
        <v>50398</v>
      </c>
      <c r="D5609">
        <v>6280</v>
      </c>
      <c r="E5609" t="s">
        <v>48576</v>
      </c>
      <c r="F5609" t="s">
        <v>50399</v>
      </c>
      <c r="G5609">
        <v>52794013</v>
      </c>
      <c r="H5609">
        <v>1003099666</v>
      </c>
      <c r="I5609" t="s">
        <v>27420</v>
      </c>
      <c r="J5609" t="s">
        <v>27421</v>
      </c>
      <c r="K5609" t="s">
        <v>27422</v>
      </c>
      <c r="L5609" t="s">
        <v>50400</v>
      </c>
      <c r="M5609">
        <v>1232</v>
      </c>
      <c r="N5609">
        <v>68</v>
      </c>
      <c r="R5609" s="1">
        <v>45159</v>
      </c>
      <c r="S5609" t="s">
        <v>6399</v>
      </c>
      <c r="W5609">
        <v>5</v>
      </c>
      <c r="X5609" t="s">
        <v>557</v>
      </c>
      <c r="Y5609">
        <v>1</v>
      </c>
      <c r="Z5609" t="s">
        <v>46545</v>
      </c>
      <c r="AA5609">
        <v>10</v>
      </c>
      <c r="AB5609">
        <v>195111</v>
      </c>
      <c r="AC5609">
        <v>123</v>
      </c>
      <c r="AD5609" t="s">
        <v>1507</v>
      </c>
      <c r="AE5609">
        <v>1011</v>
      </c>
      <c r="AF5609" t="s">
        <v>1507</v>
      </c>
      <c r="AG5609">
        <v>1</v>
      </c>
      <c r="AH5609" t="s">
        <v>44482</v>
      </c>
      <c r="AI5609">
        <v>80</v>
      </c>
      <c r="AJ5609" t="s">
        <v>1507</v>
      </c>
      <c r="AK5609">
        <v>550</v>
      </c>
      <c r="AL5609" t="s">
        <v>48151</v>
      </c>
      <c r="AQ5609" t="s">
        <v>27423</v>
      </c>
      <c r="AR5609" t="s">
        <v>27424</v>
      </c>
      <c r="AS5609">
        <v>0</v>
      </c>
      <c r="AT5609" t="s">
        <v>61</v>
      </c>
      <c r="AU5609" t="s">
        <v>49065</v>
      </c>
      <c r="AX5609">
        <v>54.965519450000002</v>
      </c>
      <c r="AY5609">
        <v>8.6915340400000005</v>
      </c>
      <c r="AZ5609" t="s">
        <v>62</v>
      </c>
      <c r="BA5609">
        <v>1083</v>
      </c>
      <c r="BB5609" t="s">
        <v>2861</v>
      </c>
    </row>
    <row r="5610" spans="1:54" x14ac:dyDescent="0.25">
      <c r="A5610" s="1">
        <v>45200</v>
      </c>
      <c r="B5610">
        <v>517375</v>
      </c>
      <c r="C5610" t="s">
        <v>50401</v>
      </c>
      <c r="D5610">
        <v>6280</v>
      </c>
      <c r="E5610" t="s">
        <v>48576</v>
      </c>
      <c r="F5610" t="s">
        <v>50402</v>
      </c>
      <c r="I5610" t="s">
        <v>27425</v>
      </c>
      <c r="J5610" t="s">
        <v>27426</v>
      </c>
      <c r="K5610" t="s">
        <v>27427</v>
      </c>
      <c r="L5610" t="s">
        <v>50403</v>
      </c>
      <c r="M5610">
        <v>1232</v>
      </c>
      <c r="N5610">
        <v>2</v>
      </c>
      <c r="R5610" s="1">
        <v>40162</v>
      </c>
      <c r="S5610" t="s">
        <v>80</v>
      </c>
      <c r="V5610" s="1">
        <v>37196</v>
      </c>
      <c r="W5610">
        <v>5</v>
      </c>
      <c r="X5610" t="s">
        <v>557</v>
      </c>
      <c r="Y5610">
        <v>1</v>
      </c>
      <c r="Z5610" t="s">
        <v>46545</v>
      </c>
      <c r="AB5610">
        <v>199107</v>
      </c>
      <c r="AC5610">
        <v>147</v>
      </c>
      <c r="AD5610" t="s">
        <v>46697</v>
      </c>
      <c r="AE5610">
        <v>1021</v>
      </c>
      <c r="AF5610" t="s">
        <v>46697</v>
      </c>
      <c r="AG5610">
        <v>3</v>
      </c>
      <c r="AH5610" t="s">
        <v>81</v>
      </c>
      <c r="AI5610">
        <v>86</v>
      </c>
      <c r="AJ5610" t="s">
        <v>46697</v>
      </c>
      <c r="AK5610">
        <v>550</v>
      </c>
      <c r="AL5610" t="s">
        <v>48151</v>
      </c>
      <c r="AQ5610" t="s">
        <v>27428</v>
      </c>
      <c r="AS5610">
        <v>0</v>
      </c>
      <c r="AT5610" t="s">
        <v>61</v>
      </c>
      <c r="AU5610" t="s">
        <v>49065</v>
      </c>
      <c r="AZ5610" t="s">
        <v>62</v>
      </c>
      <c r="BA5610">
        <v>1083</v>
      </c>
      <c r="BB5610" t="s">
        <v>2861</v>
      </c>
    </row>
    <row r="5611" spans="1:54" x14ac:dyDescent="0.25">
      <c r="A5611" s="1">
        <v>45200</v>
      </c>
      <c r="B5611">
        <v>517401</v>
      </c>
      <c r="C5611" t="s">
        <v>27429</v>
      </c>
      <c r="D5611">
        <v>6280</v>
      </c>
      <c r="E5611" t="s">
        <v>48576</v>
      </c>
      <c r="F5611" t="s">
        <v>27430</v>
      </c>
      <c r="G5611">
        <v>10069696</v>
      </c>
      <c r="H5611">
        <v>1003404170</v>
      </c>
      <c r="I5611" t="s">
        <v>27431</v>
      </c>
      <c r="J5611" t="s">
        <v>27432</v>
      </c>
      <c r="K5611" t="s">
        <v>27433</v>
      </c>
      <c r="L5611" t="s">
        <v>48578</v>
      </c>
      <c r="M5611">
        <v>1631</v>
      </c>
      <c r="N5611">
        <v>21</v>
      </c>
      <c r="R5611" s="1">
        <v>41649</v>
      </c>
      <c r="S5611" t="s">
        <v>612</v>
      </c>
      <c r="V5611" s="1">
        <v>38687</v>
      </c>
      <c r="W5611">
        <v>4</v>
      </c>
      <c r="X5611" t="s">
        <v>725</v>
      </c>
      <c r="Y5611">
        <v>4</v>
      </c>
      <c r="Z5611" t="s">
        <v>1324</v>
      </c>
      <c r="AB5611">
        <v>198601</v>
      </c>
      <c r="AC5611">
        <v>314</v>
      </c>
      <c r="AD5611" t="s">
        <v>52663</v>
      </c>
      <c r="AE5611">
        <v>1122</v>
      </c>
      <c r="AF5611" t="s">
        <v>54541</v>
      </c>
      <c r="AG5611">
        <v>3</v>
      </c>
      <c r="AH5611" t="s">
        <v>81</v>
      </c>
      <c r="AI5611">
        <v>99</v>
      </c>
      <c r="AJ5611" t="s">
        <v>54511</v>
      </c>
      <c r="AK5611">
        <v>550</v>
      </c>
      <c r="AL5611" t="s">
        <v>48151</v>
      </c>
      <c r="AM5611">
        <v>2</v>
      </c>
      <c r="AN5611" t="s">
        <v>119</v>
      </c>
      <c r="AO5611">
        <v>621411</v>
      </c>
      <c r="AP5611">
        <v>561423</v>
      </c>
      <c r="AQ5611" t="s">
        <v>27434</v>
      </c>
      <c r="AR5611" t="s">
        <v>27435</v>
      </c>
      <c r="AS5611">
        <v>2</v>
      </c>
      <c r="AT5611" t="s">
        <v>1413</v>
      </c>
      <c r="AU5611" t="s">
        <v>47873</v>
      </c>
      <c r="AX5611">
        <v>54.9620839879858</v>
      </c>
      <c r="AY5611">
        <v>8.6940592437995594</v>
      </c>
      <c r="AZ5611" t="s">
        <v>62</v>
      </c>
      <c r="BA5611">
        <v>1083</v>
      </c>
      <c r="BB5611" t="s">
        <v>2861</v>
      </c>
    </row>
    <row r="5612" spans="1:54" x14ac:dyDescent="0.25">
      <c r="A5612" s="1">
        <v>45200</v>
      </c>
      <c r="B5612">
        <v>519001</v>
      </c>
      <c r="C5612" t="s">
        <v>27436</v>
      </c>
      <c r="D5612">
        <v>6200</v>
      </c>
      <c r="E5612" t="s">
        <v>11864</v>
      </c>
      <c r="F5612" t="s">
        <v>27437</v>
      </c>
      <c r="R5612" s="1">
        <v>40162</v>
      </c>
      <c r="S5612" t="s">
        <v>80</v>
      </c>
      <c r="T5612">
        <v>580</v>
      </c>
      <c r="U5612" t="s">
        <v>11275</v>
      </c>
      <c r="V5612" s="1">
        <v>27546</v>
      </c>
      <c r="W5612">
        <v>2</v>
      </c>
      <c r="X5612" t="s">
        <v>57</v>
      </c>
      <c r="Y5612">
        <v>1</v>
      </c>
      <c r="Z5612" t="s">
        <v>46545</v>
      </c>
      <c r="AC5612">
        <v>121</v>
      </c>
      <c r="AD5612" t="s">
        <v>70</v>
      </c>
      <c r="AE5612">
        <v>1012</v>
      </c>
      <c r="AF5612" t="s">
        <v>71</v>
      </c>
      <c r="AG5612">
        <v>3</v>
      </c>
      <c r="AH5612" t="s">
        <v>81</v>
      </c>
      <c r="AI5612">
        <v>21</v>
      </c>
      <c r="AJ5612" t="s">
        <v>52613</v>
      </c>
      <c r="AK5612">
        <v>580</v>
      </c>
      <c r="AL5612" t="s">
        <v>11275</v>
      </c>
      <c r="AS5612">
        <v>0</v>
      </c>
      <c r="AT5612" t="s">
        <v>61</v>
      </c>
      <c r="AZ5612" t="s">
        <v>62</v>
      </c>
      <c r="BA5612">
        <v>1083</v>
      </c>
      <c r="BB5612" t="s">
        <v>2861</v>
      </c>
    </row>
    <row r="5613" spans="1:54" x14ac:dyDescent="0.25">
      <c r="A5613" s="1">
        <v>45200</v>
      </c>
      <c r="B5613">
        <v>519002</v>
      </c>
      <c r="C5613" t="s">
        <v>27438</v>
      </c>
      <c r="D5613">
        <v>6200</v>
      </c>
      <c r="E5613" t="s">
        <v>11864</v>
      </c>
      <c r="F5613" t="s">
        <v>27439</v>
      </c>
      <c r="G5613">
        <v>29189854</v>
      </c>
      <c r="H5613">
        <v>1003324056</v>
      </c>
      <c r="I5613" t="s">
        <v>27440</v>
      </c>
      <c r="J5613" t="s">
        <v>27441</v>
      </c>
      <c r="K5613" t="s">
        <v>27442</v>
      </c>
      <c r="L5613" t="s">
        <v>50404</v>
      </c>
      <c r="M5613">
        <v>1789</v>
      </c>
      <c r="N5613">
        <v>137</v>
      </c>
      <c r="R5613" s="1">
        <v>43836</v>
      </c>
      <c r="S5613" t="s">
        <v>56</v>
      </c>
      <c r="T5613">
        <v>580</v>
      </c>
      <c r="U5613" t="s">
        <v>11275</v>
      </c>
      <c r="W5613">
        <v>2</v>
      </c>
      <c r="X5613" t="s">
        <v>57</v>
      </c>
      <c r="Y5613">
        <v>1</v>
      </c>
      <c r="Z5613" t="s">
        <v>46545</v>
      </c>
      <c r="AA5613">
        <v>9</v>
      </c>
      <c r="AB5613">
        <v>196308</v>
      </c>
      <c r="AC5613">
        <v>121</v>
      </c>
      <c r="AD5613" t="s">
        <v>70</v>
      </c>
      <c r="AE5613">
        <v>1012</v>
      </c>
      <c r="AF5613" t="s">
        <v>71</v>
      </c>
      <c r="AG5613">
        <v>1</v>
      </c>
      <c r="AH5613" t="s">
        <v>44482</v>
      </c>
      <c r="AI5613">
        <v>21</v>
      </c>
      <c r="AJ5613" t="s">
        <v>52613</v>
      </c>
      <c r="AK5613">
        <v>580</v>
      </c>
      <c r="AL5613" t="s">
        <v>11275</v>
      </c>
      <c r="AQ5613" t="s">
        <v>27443</v>
      </c>
      <c r="AR5613" t="s">
        <v>27444</v>
      </c>
      <c r="AS5613">
        <v>0</v>
      </c>
      <c r="AT5613" t="s">
        <v>61</v>
      </c>
      <c r="AU5613" t="s">
        <v>50405</v>
      </c>
      <c r="AW5613" t="s">
        <v>27445</v>
      </c>
      <c r="AX5613">
        <v>54.982318120000002</v>
      </c>
      <c r="AY5613">
        <v>9.5114402600000005</v>
      </c>
      <c r="AZ5613" t="s">
        <v>62</v>
      </c>
      <c r="BA5613">
        <v>1083</v>
      </c>
      <c r="BB5613" t="s">
        <v>2861</v>
      </c>
    </row>
    <row r="5614" spans="1:54" x14ac:dyDescent="0.25">
      <c r="A5614" s="1">
        <v>45200</v>
      </c>
      <c r="B5614">
        <v>519003</v>
      </c>
      <c r="C5614" t="s">
        <v>27446</v>
      </c>
      <c r="D5614">
        <v>6200</v>
      </c>
      <c r="E5614" t="s">
        <v>11864</v>
      </c>
      <c r="F5614" t="s">
        <v>27447</v>
      </c>
      <c r="G5614">
        <v>29189854</v>
      </c>
      <c r="H5614">
        <v>1003324019</v>
      </c>
      <c r="I5614" t="s">
        <v>50406</v>
      </c>
      <c r="J5614" t="s">
        <v>27448</v>
      </c>
      <c r="K5614" t="s">
        <v>27449</v>
      </c>
      <c r="L5614" t="s">
        <v>27450</v>
      </c>
      <c r="M5614">
        <v>1512</v>
      </c>
      <c r="N5614" t="s">
        <v>3684</v>
      </c>
      <c r="R5614" s="1">
        <v>44449</v>
      </c>
      <c r="S5614" t="s">
        <v>56</v>
      </c>
      <c r="T5614">
        <v>580</v>
      </c>
      <c r="U5614" t="s">
        <v>11275</v>
      </c>
      <c r="W5614">
        <v>2</v>
      </c>
      <c r="X5614" t="s">
        <v>57</v>
      </c>
      <c r="Y5614">
        <v>1</v>
      </c>
      <c r="Z5614" t="s">
        <v>46545</v>
      </c>
      <c r="AA5614">
        <v>6</v>
      </c>
      <c r="AB5614">
        <v>195304</v>
      </c>
      <c r="AC5614">
        <v>121</v>
      </c>
      <c r="AD5614" t="s">
        <v>70</v>
      </c>
      <c r="AE5614">
        <v>1012</v>
      </c>
      <c r="AF5614" t="s">
        <v>71</v>
      </c>
      <c r="AG5614">
        <v>1</v>
      </c>
      <c r="AH5614" t="s">
        <v>44482</v>
      </c>
      <c r="AI5614">
        <v>21</v>
      </c>
      <c r="AJ5614" t="s">
        <v>52613</v>
      </c>
      <c r="AK5614">
        <v>580</v>
      </c>
      <c r="AL5614" t="s">
        <v>11275</v>
      </c>
      <c r="AQ5614" t="s">
        <v>27451</v>
      </c>
      <c r="AR5614" t="s">
        <v>27452</v>
      </c>
      <c r="AS5614">
        <v>0</v>
      </c>
      <c r="AT5614" t="s">
        <v>61</v>
      </c>
      <c r="AU5614" t="s">
        <v>7274</v>
      </c>
      <c r="AW5614" t="s">
        <v>27453</v>
      </c>
      <c r="AX5614">
        <v>54.937914679999999</v>
      </c>
      <c r="AY5614">
        <v>9.4062998899999997</v>
      </c>
      <c r="AZ5614" t="s">
        <v>62</v>
      </c>
      <c r="BA5614">
        <v>1083</v>
      </c>
      <c r="BB5614" t="s">
        <v>2861</v>
      </c>
    </row>
    <row r="5615" spans="1:54" x14ac:dyDescent="0.25">
      <c r="A5615" s="1">
        <v>45200</v>
      </c>
      <c r="B5615">
        <v>519004</v>
      </c>
      <c r="C5615" t="s">
        <v>53780</v>
      </c>
      <c r="D5615">
        <v>6200</v>
      </c>
      <c r="E5615" t="s">
        <v>11864</v>
      </c>
      <c r="F5615" t="s">
        <v>53781</v>
      </c>
      <c r="J5615" t="s">
        <v>27454</v>
      </c>
      <c r="K5615" t="s">
        <v>27455</v>
      </c>
      <c r="L5615" t="s">
        <v>53782</v>
      </c>
      <c r="M5615">
        <v>1771</v>
      </c>
      <c r="N5615">
        <v>1</v>
      </c>
      <c r="R5615" s="1">
        <v>40162</v>
      </c>
      <c r="S5615" t="s">
        <v>80</v>
      </c>
      <c r="T5615">
        <v>580</v>
      </c>
      <c r="U5615" t="s">
        <v>11275</v>
      </c>
      <c r="V5615" s="1">
        <v>37834</v>
      </c>
      <c r="W5615">
        <v>2</v>
      </c>
      <c r="X5615" t="s">
        <v>57</v>
      </c>
      <c r="Y5615">
        <v>1</v>
      </c>
      <c r="Z5615" t="s">
        <v>46545</v>
      </c>
      <c r="AA5615">
        <v>7</v>
      </c>
      <c r="AB5615">
        <v>196508</v>
      </c>
      <c r="AC5615">
        <v>121</v>
      </c>
      <c r="AD5615" t="s">
        <v>70</v>
      </c>
      <c r="AE5615">
        <v>1012</v>
      </c>
      <c r="AF5615" t="s">
        <v>71</v>
      </c>
      <c r="AG5615">
        <v>3</v>
      </c>
      <c r="AH5615" t="s">
        <v>81</v>
      </c>
      <c r="AI5615">
        <v>21</v>
      </c>
      <c r="AJ5615" t="s">
        <v>52613</v>
      </c>
      <c r="AK5615">
        <v>580</v>
      </c>
      <c r="AL5615" t="s">
        <v>11275</v>
      </c>
      <c r="AS5615">
        <v>0</v>
      </c>
      <c r="AT5615" t="s">
        <v>61</v>
      </c>
      <c r="AU5615" t="s">
        <v>53783</v>
      </c>
      <c r="AX5615">
        <v>54.931686968611103</v>
      </c>
      <c r="AY5615">
        <v>9.4477685260298596</v>
      </c>
      <c r="AZ5615" t="s">
        <v>62</v>
      </c>
      <c r="BA5615">
        <v>1083</v>
      </c>
      <c r="BB5615" t="s">
        <v>2861</v>
      </c>
    </row>
    <row r="5616" spans="1:54" x14ac:dyDescent="0.25">
      <c r="A5616" s="1">
        <v>45200</v>
      </c>
      <c r="B5616">
        <v>519005</v>
      </c>
      <c r="C5616" t="s">
        <v>45972</v>
      </c>
      <c r="D5616">
        <v>6200</v>
      </c>
      <c r="E5616" t="s">
        <v>11864</v>
      </c>
      <c r="F5616" t="s">
        <v>45973</v>
      </c>
      <c r="G5616">
        <v>29189854</v>
      </c>
      <c r="H5616">
        <v>1003323966</v>
      </c>
      <c r="I5616" t="s">
        <v>27456</v>
      </c>
      <c r="J5616" t="s">
        <v>27457</v>
      </c>
      <c r="K5616" t="s">
        <v>27458</v>
      </c>
      <c r="L5616" t="s">
        <v>45974</v>
      </c>
      <c r="M5616">
        <v>488</v>
      </c>
      <c r="N5616" t="s">
        <v>19291</v>
      </c>
      <c r="R5616" s="1">
        <v>44369</v>
      </c>
      <c r="S5616" t="s">
        <v>56</v>
      </c>
      <c r="T5616">
        <v>580</v>
      </c>
      <c r="U5616" t="s">
        <v>11275</v>
      </c>
      <c r="W5616">
        <v>2</v>
      </c>
      <c r="X5616" t="s">
        <v>57</v>
      </c>
      <c r="Y5616">
        <v>1</v>
      </c>
      <c r="Z5616" t="s">
        <v>46545</v>
      </c>
      <c r="AA5616">
        <v>6</v>
      </c>
      <c r="AB5616">
        <v>196310</v>
      </c>
      <c r="AC5616">
        <v>121</v>
      </c>
      <c r="AD5616" t="s">
        <v>70</v>
      </c>
      <c r="AE5616">
        <v>1012</v>
      </c>
      <c r="AF5616" t="s">
        <v>71</v>
      </c>
      <c r="AG5616">
        <v>1</v>
      </c>
      <c r="AH5616" t="s">
        <v>44482</v>
      </c>
      <c r="AI5616">
        <v>21</v>
      </c>
      <c r="AJ5616" t="s">
        <v>52613</v>
      </c>
      <c r="AK5616">
        <v>580</v>
      </c>
      <c r="AL5616" t="s">
        <v>11275</v>
      </c>
      <c r="AQ5616" t="s">
        <v>27459</v>
      </c>
      <c r="AR5616" t="s">
        <v>27460</v>
      </c>
      <c r="AS5616">
        <v>0</v>
      </c>
      <c r="AT5616" t="s">
        <v>61</v>
      </c>
      <c r="AU5616" t="s">
        <v>45975</v>
      </c>
      <c r="AW5616" t="s">
        <v>45976</v>
      </c>
      <c r="AX5616">
        <v>55.011212610000001</v>
      </c>
      <c r="AY5616">
        <v>9.5710183200000003</v>
      </c>
      <c r="AZ5616" t="s">
        <v>62</v>
      </c>
      <c r="BA5616">
        <v>1083</v>
      </c>
      <c r="BB5616" t="s">
        <v>2861</v>
      </c>
    </row>
    <row r="5617" spans="1:54" x14ac:dyDescent="0.25">
      <c r="A5617" s="1">
        <v>45200</v>
      </c>
      <c r="B5617">
        <v>519006</v>
      </c>
      <c r="C5617" t="s">
        <v>27461</v>
      </c>
      <c r="D5617">
        <v>6200</v>
      </c>
      <c r="E5617" t="s">
        <v>11864</v>
      </c>
      <c r="F5617" t="s">
        <v>27462</v>
      </c>
      <c r="G5617">
        <v>24744213</v>
      </c>
      <c r="H5617">
        <v>1003859502</v>
      </c>
      <c r="I5617" t="s">
        <v>27463</v>
      </c>
      <c r="J5617" t="s">
        <v>27464</v>
      </c>
      <c r="K5617" t="s">
        <v>27465</v>
      </c>
      <c r="L5617" t="s">
        <v>27466</v>
      </c>
      <c r="M5617">
        <v>825</v>
      </c>
      <c r="N5617">
        <v>1</v>
      </c>
      <c r="R5617" s="1">
        <v>43784</v>
      </c>
      <c r="S5617" t="s">
        <v>56</v>
      </c>
      <c r="W5617">
        <v>5</v>
      </c>
      <c r="X5617" t="s">
        <v>557</v>
      </c>
      <c r="Y5617">
        <v>1</v>
      </c>
      <c r="Z5617" t="s">
        <v>46545</v>
      </c>
      <c r="AA5617">
        <v>7</v>
      </c>
      <c r="AB5617">
        <v>195011</v>
      </c>
      <c r="AC5617">
        <v>121</v>
      </c>
      <c r="AD5617" t="s">
        <v>70</v>
      </c>
      <c r="AE5617">
        <v>1013</v>
      </c>
      <c r="AF5617" t="s">
        <v>558</v>
      </c>
      <c r="AG5617">
        <v>1</v>
      </c>
      <c r="AH5617" t="s">
        <v>44482</v>
      </c>
      <c r="AI5617">
        <v>22</v>
      </c>
      <c r="AJ5617" t="s">
        <v>52628</v>
      </c>
      <c r="AK5617">
        <v>580</v>
      </c>
      <c r="AL5617" t="s">
        <v>11275</v>
      </c>
      <c r="AQ5617" t="s">
        <v>27467</v>
      </c>
      <c r="AR5617" t="s">
        <v>27468</v>
      </c>
      <c r="AS5617">
        <v>0</v>
      </c>
      <c r="AT5617" t="s">
        <v>61</v>
      </c>
      <c r="AU5617" t="s">
        <v>27469</v>
      </c>
      <c r="AW5617" t="s">
        <v>27445</v>
      </c>
      <c r="AX5617">
        <v>54.982385549999996</v>
      </c>
      <c r="AY5617">
        <v>9.4966646600000004</v>
      </c>
      <c r="AZ5617" t="s">
        <v>62</v>
      </c>
      <c r="BA5617">
        <v>1083</v>
      </c>
      <c r="BB5617" t="s">
        <v>2861</v>
      </c>
    </row>
    <row r="5618" spans="1:54" x14ac:dyDescent="0.25">
      <c r="A5618" s="1">
        <v>45200</v>
      </c>
      <c r="B5618">
        <v>519007</v>
      </c>
      <c r="C5618" t="s">
        <v>53784</v>
      </c>
      <c r="D5618">
        <v>6200</v>
      </c>
      <c r="E5618" t="s">
        <v>11864</v>
      </c>
      <c r="F5618" t="s">
        <v>50407</v>
      </c>
      <c r="G5618">
        <v>17376489</v>
      </c>
      <c r="H5618">
        <v>1001275967</v>
      </c>
      <c r="I5618" t="s">
        <v>27470</v>
      </c>
      <c r="J5618" t="s">
        <v>27471</v>
      </c>
      <c r="K5618" t="s">
        <v>27472</v>
      </c>
      <c r="L5618" t="s">
        <v>53785</v>
      </c>
      <c r="M5618">
        <v>2187</v>
      </c>
      <c r="N5618">
        <v>2</v>
      </c>
      <c r="R5618" s="1">
        <v>40738</v>
      </c>
      <c r="S5618" t="s">
        <v>56</v>
      </c>
      <c r="V5618" s="1">
        <v>40544</v>
      </c>
      <c r="W5618">
        <v>5</v>
      </c>
      <c r="X5618" t="s">
        <v>557</v>
      </c>
      <c r="Y5618">
        <v>1</v>
      </c>
      <c r="Z5618" t="s">
        <v>46545</v>
      </c>
      <c r="AA5618">
        <v>10</v>
      </c>
      <c r="AB5618">
        <v>199408</v>
      </c>
      <c r="AC5618">
        <v>121</v>
      </c>
      <c r="AD5618" t="s">
        <v>70</v>
      </c>
      <c r="AE5618">
        <v>1013</v>
      </c>
      <c r="AF5618" t="s">
        <v>558</v>
      </c>
      <c r="AG5618">
        <v>3</v>
      </c>
      <c r="AH5618" t="s">
        <v>81</v>
      </c>
      <c r="AI5618">
        <v>22</v>
      </c>
      <c r="AJ5618" t="s">
        <v>52628</v>
      </c>
      <c r="AK5618">
        <v>580</v>
      </c>
      <c r="AL5618" t="s">
        <v>11275</v>
      </c>
      <c r="AQ5618" t="s">
        <v>27473</v>
      </c>
      <c r="AR5618" t="s">
        <v>27474</v>
      </c>
      <c r="AS5618">
        <v>0</v>
      </c>
      <c r="AT5618" t="s">
        <v>61</v>
      </c>
      <c r="AU5618" t="s">
        <v>53786</v>
      </c>
      <c r="AW5618" t="s">
        <v>27475</v>
      </c>
      <c r="AX5618">
        <v>54.926235643902899</v>
      </c>
      <c r="AY5618">
        <v>9.3010155156511001</v>
      </c>
      <c r="AZ5618" t="s">
        <v>62</v>
      </c>
      <c r="BA5618">
        <v>1083</v>
      </c>
      <c r="BB5618" t="s">
        <v>2861</v>
      </c>
    </row>
    <row r="5619" spans="1:54" x14ac:dyDescent="0.25">
      <c r="A5619" s="1">
        <v>45200</v>
      </c>
      <c r="B5619">
        <v>519008</v>
      </c>
      <c r="C5619" t="s">
        <v>53787</v>
      </c>
      <c r="D5619">
        <v>6200</v>
      </c>
      <c r="E5619" t="s">
        <v>11864</v>
      </c>
      <c r="F5619" t="s">
        <v>53788</v>
      </c>
      <c r="G5619">
        <v>27163084</v>
      </c>
      <c r="H5619">
        <v>1009876967</v>
      </c>
      <c r="I5619" t="s">
        <v>27476</v>
      </c>
      <c r="J5619" t="s">
        <v>27454</v>
      </c>
      <c r="K5619" t="s">
        <v>27455</v>
      </c>
      <c r="L5619" t="s">
        <v>53789</v>
      </c>
      <c r="M5619">
        <v>1771</v>
      </c>
      <c r="N5619">
        <v>1</v>
      </c>
      <c r="R5619" s="1">
        <v>43784</v>
      </c>
      <c r="S5619" t="s">
        <v>56</v>
      </c>
      <c r="W5619">
        <v>5</v>
      </c>
      <c r="X5619" t="s">
        <v>557</v>
      </c>
      <c r="Y5619">
        <v>1</v>
      </c>
      <c r="Z5619" t="s">
        <v>46545</v>
      </c>
      <c r="AA5619">
        <v>9</v>
      </c>
      <c r="AB5619">
        <v>200308</v>
      </c>
      <c r="AC5619">
        <v>121</v>
      </c>
      <c r="AD5619" t="s">
        <v>70</v>
      </c>
      <c r="AE5619">
        <v>1013</v>
      </c>
      <c r="AF5619" t="s">
        <v>558</v>
      </c>
      <c r="AG5619">
        <v>1</v>
      </c>
      <c r="AH5619" t="s">
        <v>44482</v>
      </c>
      <c r="AI5619">
        <v>21</v>
      </c>
      <c r="AJ5619" t="s">
        <v>52613</v>
      </c>
      <c r="AK5619">
        <v>580</v>
      </c>
      <c r="AL5619" t="s">
        <v>11275</v>
      </c>
      <c r="AQ5619" t="s">
        <v>27477</v>
      </c>
      <c r="AR5619" t="s">
        <v>27478</v>
      </c>
      <c r="AS5619">
        <v>0</v>
      </c>
      <c r="AT5619" t="s">
        <v>61</v>
      </c>
      <c r="AU5619" t="s">
        <v>53783</v>
      </c>
      <c r="AW5619" t="s">
        <v>53790</v>
      </c>
      <c r="AX5619">
        <v>54.931686970000001</v>
      </c>
      <c r="AY5619">
        <v>9.4477685299999994</v>
      </c>
      <c r="AZ5619" t="s">
        <v>62</v>
      </c>
      <c r="BA5619">
        <v>1083</v>
      </c>
      <c r="BB5619" t="s">
        <v>2861</v>
      </c>
    </row>
    <row r="5620" spans="1:54" x14ac:dyDescent="0.25">
      <c r="A5620" s="1">
        <v>45200</v>
      </c>
      <c r="B5620">
        <v>519210</v>
      </c>
      <c r="C5620" t="s">
        <v>27479</v>
      </c>
      <c r="D5620">
        <v>6200</v>
      </c>
      <c r="E5620" t="s">
        <v>11864</v>
      </c>
      <c r="F5620" t="s">
        <v>27480</v>
      </c>
      <c r="G5620">
        <v>29189854</v>
      </c>
      <c r="H5620">
        <v>1003324068</v>
      </c>
      <c r="I5620" t="s">
        <v>27481</v>
      </c>
      <c r="J5620" t="s">
        <v>27482</v>
      </c>
      <c r="K5620" t="s">
        <v>27483</v>
      </c>
      <c r="L5620" t="s">
        <v>50408</v>
      </c>
      <c r="M5620">
        <v>1789</v>
      </c>
      <c r="N5620">
        <v>137</v>
      </c>
      <c r="R5620" s="1">
        <v>40938</v>
      </c>
      <c r="S5620" t="s">
        <v>56</v>
      </c>
      <c r="T5620">
        <v>580</v>
      </c>
      <c r="U5620" t="s">
        <v>11275</v>
      </c>
      <c r="V5620" s="1">
        <v>39295</v>
      </c>
      <c r="W5620">
        <v>2</v>
      </c>
      <c r="X5620" t="s">
        <v>57</v>
      </c>
      <c r="Y5620">
        <v>1</v>
      </c>
      <c r="Z5620" t="s">
        <v>46545</v>
      </c>
      <c r="AB5620">
        <v>196209</v>
      </c>
      <c r="AC5620">
        <v>125</v>
      </c>
      <c r="AD5620" t="s">
        <v>1344</v>
      </c>
      <c r="AE5620">
        <v>1014</v>
      </c>
      <c r="AF5620" t="s">
        <v>1352</v>
      </c>
      <c r="AG5620">
        <v>3</v>
      </c>
      <c r="AH5620" t="s">
        <v>81</v>
      </c>
      <c r="AI5620">
        <v>24</v>
      </c>
      <c r="AJ5620" t="s">
        <v>1344</v>
      </c>
      <c r="AK5620">
        <v>580</v>
      </c>
      <c r="AL5620" t="s">
        <v>11275</v>
      </c>
      <c r="AM5620">
        <v>2</v>
      </c>
      <c r="AN5620" t="s">
        <v>119</v>
      </c>
      <c r="AO5620">
        <v>545210</v>
      </c>
      <c r="AQ5620" t="s">
        <v>27484</v>
      </c>
      <c r="AR5620" t="s">
        <v>27485</v>
      </c>
      <c r="AS5620">
        <v>0</v>
      </c>
      <c r="AT5620" t="s">
        <v>61</v>
      </c>
      <c r="AU5620" t="s">
        <v>50405</v>
      </c>
      <c r="AW5620" t="s">
        <v>27445</v>
      </c>
      <c r="AZ5620" t="s">
        <v>62</v>
      </c>
      <c r="BA5620">
        <v>1083</v>
      </c>
      <c r="BB5620" t="s">
        <v>2861</v>
      </c>
    </row>
    <row r="5621" spans="1:54" x14ac:dyDescent="0.25">
      <c r="A5621" s="1">
        <v>45200</v>
      </c>
      <c r="B5621">
        <v>519300</v>
      </c>
      <c r="C5621" t="s">
        <v>27486</v>
      </c>
      <c r="D5621">
        <v>6200</v>
      </c>
      <c r="E5621" t="s">
        <v>11864</v>
      </c>
      <c r="F5621" t="s">
        <v>27487</v>
      </c>
      <c r="G5621">
        <v>22712012</v>
      </c>
      <c r="H5621">
        <v>1001550245</v>
      </c>
      <c r="I5621" t="s">
        <v>27488</v>
      </c>
      <c r="J5621" t="s">
        <v>27489</v>
      </c>
      <c r="K5621" t="s">
        <v>27490</v>
      </c>
      <c r="L5621" t="s">
        <v>27491</v>
      </c>
      <c r="M5621">
        <v>1691</v>
      </c>
      <c r="N5621">
        <v>5</v>
      </c>
      <c r="R5621" s="1">
        <v>43784</v>
      </c>
      <c r="S5621" t="s">
        <v>56</v>
      </c>
      <c r="W5621">
        <v>5</v>
      </c>
      <c r="X5621" t="s">
        <v>557</v>
      </c>
      <c r="Y5621">
        <v>1</v>
      </c>
      <c r="Z5621" t="s">
        <v>46545</v>
      </c>
      <c r="AA5621">
        <v>10</v>
      </c>
      <c r="AB5621">
        <v>195705</v>
      </c>
      <c r="AC5621">
        <v>123</v>
      </c>
      <c r="AD5621" t="s">
        <v>1507</v>
      </c>
      <c r="AE5621">
        <v>1011</v>
      </c>
      <c r="AF5621" t="s">
        <v>1507</v>
      </c>
      <c r="AG5621">
        <v>1</v>
      </c>
      <c r="AH5621" t="s">
        <v>44482</v>
      </c>
      <c r="AI5621">
        <v>80</v>
      </c>
      <c r="AJ5621" t="s">
        <v>1507</v>
      </c>
      <c r="AK5621">
        <v>580</v>
      </c>
      <c r="AL5621" t="s">
        <v>11275</v>
      </c>
      <c r="AQ5621" t="s">
        <v>27492</v>
      </c>
      <c r="AR5621" t="s">
        <v>27493</v>
      </c>
      <c r="AS5621">
        <v>0</v>
      </c>
      <c r="AT5621" t="s">
        <v>61</v>
      </c>
      <c r="AU5621" t="s">
        <v>18502</v>
      </c>
      <c r="AW5621" t="s">
        <v>27494</v>
      </c>
      <c r="AX5621">
        <v>55.044541719999998</v>
      </c>
      <c r="AY5621">
        <v>9.4189412600000004</v>
      </c>
      <c r="AZ5621" t="s">
        <v>62</v>
      </c>
      <c r="BA5621">
        <v>1083</v>
      </c>
      <c r="BB5621" t="s">
        <v>2861</v>
      </c>
    </row>
    <row r="5622" spans="1:54" x14ac:dyDescent="0.25">
      <c r="A5622" s="1">
        <v>45200</v>
      </c>
      <c r="B5622">
        <v>519350</v>
      </c>
      <c r="C5622" t="s">
        <v>27495</v>
      </c>
      <c r="D5622">
        <v>6230</v>
      </c>
      <c r="E5622" t="s">
        <v>48239</v>
      </c>
      <c r="F5622" t="s">
        <v>50409</v>
      </c>
      <c r="G5622">
        <v>73980712</v>
      </c>
      <c r="H5622">
        <v>1003323930</v>
      </c>
      <c r="I5622" t="s">
        <v>47112</v>
      </c>
      <c r="J5622" t="s">
        <v>27496</v>
      </c>
      <c r="K5622" t="s">
        <v>27497</v>
      </c>
      <c r="L5622" t="s">
        <v>54959</v>
      </c>
      <c r="M5622">
        <v>2248</v>
      </c>
      <c r="N5622">
        <v>58</v>
      </c>
      <c r="R5622" s="1">
        <v>43052</v>
      </c>
      <c r="S5622" t="s">
        <v>56</v>
      </c>
      <c r="V5622" s="1">
        <v>43040</v>
      </c>
      <c r="W5622">
        <v>5</v>
      </c>
      <c r="X5622" t="s">
        <v>557</v>
      </c>
      <c r="Y5622">
        <v>1</v>
      </c>
      <c r="Z5622" t="s">
        <v>46545</v>
      </c>
      <c r="AB5622">
        <v>198401</v>
      </c>
      <c r="AC5622">
        <v>146</v>
      </c>
      <c r="AD5622" t="s">
        <v>1428</v>
      </c>
      <c r="AE5622">
        <v>1025</v>
      </c>
      <c r="AF5622" t="s">
        <v>1428</v>
      </c>
      <c r="AG5622">
        <v>3</v>
      </c>
      <c r="AH5622" t="s">
        <v>81</v>
      </c>
      <c r="AI5622">
        <v>85</v>
      </c>
      <c r="AJ5622" t="s">
        <v>1428</v>
      </c>
      <c r="AK5622">
        <v>580</v>
      </c>
      <c r="AL5622" t="s">
        <v>11275</v>
      </c>
      <c r="AQ5622" t="s">
        <v>27498</v>
      </c>
      <c r="AR5622" t="s">
        <v>27499</v>
      </c>
      <c r="AS5622">
        <v>0</v>
      </c>
      <c r="AT5622" t="s">
        <v>61</v>
      </c>
      <c r="AU5622" t="s">
        <v>54610</v>
      </c>
      <c r="AX5622">
        <v>55.070354303036297</v>
      </c>
      <c r="AY5622">
        <v>9.3454371532585796</v>
      </c>
      <c r="AZ5622" t="s">
        <v>62</v>
      </c>
      <c r="BA5622">
        <v>1083</v>
      </c>
      <c r="BB5622" t="s">
        <v>2861</v>
      </c>
    </row>
    <row r="5623" spans="1:54" x14ac:dyDescent="0.25">
      <c r="A5623" s="1">
        <v>45200</v>
      </c>
      <c r="B5623">
        <v>521001</v>
      </c>
      <c r="C5623" t="s">
        <v>27500</v>
      </c>
      <c r="D5623">
        <v>6240</v>
      </c>
      <c r="E5623" t="s">
        <v>48152</v>
      </c>
      <c r="F5623" t="s">
        <v>27501</v>
      </c>
      <c r="G5623">
        <v>29189781</v>
      </c>
      <c r="H5623">
        <v>1003324305</v>
      </c>
      <c r="I5623" t="s">
        <v>12196</v>
      </c>
      <c r="J5623" t="s">
        <v>27502</v>
      </c>
      <c r="K5623" t="s">
        <v>27503</v>
      </c>
      <c r="L5623" t="s">
        <v>50410</v>
      </c>
      <c r="M5623">
        <v>1597</v>
      </c>
      <c r="N5623">
        <v>3</v>
      </c>
      <c r="R5623" s="1">
        <v>40773</v>
      </c>
      <c r="S5623" t="s">
        <v>56</v>
      </c>
      <c r="T5623">
        <v>550</v>
      </c>
      <c r="U5623" t="s">
        <v>48151</v>
      </c>
      <c r="V5623" s="1">
        <v>40756</v>
      </c>
      <c r="W5623">
        <v>2</v>
      </c>
      <c r="X5623" t="s">
        <v>57</v>
      </c>
      <c r="Y5623">
        <v>1</v>
      </c>
      <c r="Z5623" t="s">
        <v>46545</v>
      </c>
      <c r="AA5623">
        <v>6</v>
      </c>
      <c r="AB5623">
        <v>196208</v>
      </c>
      <c r="AC5623">
        <v>121</v>
      </c>
      <c r="AD5623" t="s">
        <v>70</v>
      </c>
      <c r="AE5623">
        <v>1012</v>
      </c>
      <c r="AF5623" t="s">
        <v>71</v>
      </c>
      <c r="AG5623">
        <v>3</v>
      </c>
      <c r="AH5623" t="s">
        <v>81</v>
      </c>
      <c r="AI5623">
        <v>21</v>
      </c>
      <c r="AJ5623" t="s">
        <v>52613</v>
      </c>
      <c r="AK5623">
        <v>550</v>
      </c>
      <c r="AL5623" t="s">
        <v>48151</v>
      </c>
      <c r="AQ5623" t="s">
        <v>27504</v>
      </c>
      <c r="AR5623" t="s">
        <v>27505</v>
      </c>
      <c r="AS5623">
        <v>0</v>
      </c>
      <c r="AT5623" t="s">
        <v>61</v>
      </c>
      <c r="AU5623" t="s">
        <v>12200</v>
      </c>
      <c r="AX5623">
        <v>55.062454435282902</v>
      </c>
      <c r="AY5623">
        <v>9.1011599967458796</v>
      </c>
      <c r="AZ5623" t="s">
        <v>62</v>
      </c>
      <c r="BA5623">
        <v>1083</v>
      </c>
      <c r="BB5623" t="s">
        <v>2861</v>
      </c>
    </row>
    <row r="5624" spans="1:54" x14ac:dyDescent="0.25">
      <c r="A5624" s="1">
        <v>45200</v>
      </c>
      <c r="B5624">
        <v>521002</v>
      </c>
      <c r="C5624" t="s">
        <v>27506</v>
      </c>
      <c r="D5624">
        <v>6240</v>
      </c>
      <c r="E5624" t="s">
        <v>48152</v>
      </c>
      <c r="F5624" t="s">
        <v>27507</v>
      </c>
      <c r="G5624">
        <v>32591914</v>
      </c>
      <c r="H5624">
        <v>1003324147</v>
      </c>
      <c r="I5624" t="s">
        <v>50411</v>
      </c>
      <c r="J5624" t="s">
        <v>27508</v>
      </c>
      <c r="K5624" t="s">
        <v>27509</v>
      </c>
      <c r="L5624" t="s">
        <v>27510</v>
      </c>
      <c r="M5624">
        <v>322</v>
      </c>
      <c r="N5624">
        <v>16</v>
      </c>
      <c r="R5624" s="1">
        <v>40162</v>
      </c>
      <c r="S5624" t="s">
        <v>80</v>
      </c>
      <c r="T5624">
        <v>550</v>
      </c>
      <c r="U5624" t="s">
        <v>48151</v>
      </c>
      <c r="V5624" s="1">
        <v>38930</v>
      </c>
      <c r="W5624">
        <v>2</v>
      </c>
      <c r="X5624" t="s">
        <v>57</v>
      </c>
      <c r="Y5624">
        <v>1</v>
      </c>
      <c r="Z5624" t="s">
        <v>46545</v>
      </c>
      <c r="AA5624">
        <v>5</v>
      </c>
      <c r="AB5624">
        <v>196508</v>
      </c>
      <c r="AC5624">
        <v>121</v>
      </c>
      <c r="AD5624" t="s">
        <v>70</v>
      </c>
      <c r="AE5624">
        <v>1012</v>
      </c>
      <c r="AF5624" t="s">
        <v>71</v>
      </c>
      <c r="AG5624">
        <v>3</v>
      </c>
      <c r="AH5624" t="s">
        <v>81</v>
      </c>
      <c r="AI5624">
        <v>22</v>
      </c>
      <c r="AJ5624" t="s">
        <v>52628</v>
      </c>
      <c r="AK5624">
        <v>550</v>
      </c>
      <c r="AL5624" t="s">
        <v>48151</v>
      </c>
      <c r="AQ5624" t="s">
        <v>27511</v>
      </c>
      <c r="AR5624" t="s">
        <v>27512</v>
      </c>
      <c r="AS5624">
        <v>0</v>
      </c>
      <c r="AT5624" t="s">
        <v>61</v>
      </c>
      <c r="AU5624" t="s">
        <v>27513</v>
      </c>
      <c r="AW5624" t="s">
        <v>27514</v>
      </c>
      <c r="AX5624">
        <v>55.043866942530201</v>
      </c>
      <c r="AY5624">
        <v>8.9053815056704693</v>
      </c>
      <c r="AZ5624" t="s">
        <v>62</v>
      </c>
      <c r="BA5624">
        <v>1083</v>
      </c>
      <c r="BB5624" t="s">
        <v>2861</v>
      </c>
    </row>
    <row r="5625" spans="1:54" x14ac:dyDescent="0.25">
      <c r="A5625" s="1">
        <v>45200</v>
      </c>
      <c r="B5625">
        <v>521003</v>
      </c>
      <c r="C5625" t="s">
        <v>27515</v>
      </c>
      <c r="D5625">
        <v>6240</v>
      </c>
      <c r="E5625" t="s">
        <v>48152</v>
      </c>
      <c r="F5625" t="s">
        <v>27515</v>
      </c>
      <c r="G5625">
        <v>29189781</v>
      </c>
      <c r="H5625">
        <v>1003324184</v>
      </c>
      <c r="I5625" t="s">
        <v>11190</v>
      </c>
      <c r="J5625" t="s">
        <v>27516</v>
      </c>
      <c r="K5625" t="s">
        <v>11191</v>
      </c>
      <c r="L5625" t="s">
        <v>48154</v>
      </c>
      <c r="M5625">
        <v>515</v>
      </c>
      <c r="N5625">
        <v>1</v>
      </c>
      <c r="R5625" s="1">
        <v>43784</v>
      </c>
      <c r="S5625" t="s">
        <v>56</v>
      </c>
      <c r="T5625">
        <v>550</v>
      </c>
      <c r="U5625" t="s">
        <v>48151</v>
      </c>
      <c r="W5625">
        <v>2</v>
      </c>
      <c r="X5625" t="s">
        <v>57</v>
      </c>
      <c r="Y5625">
        <v>1</v>
      </c>
      <c r="Z5625" t="s">
        <v>46545</v>
      </c>
      <c r="AA5625">
        <v>9</v>
      </c>
      <c r="AB5625">
        <v>196508</v>
      </c>
      <c r="AC5625">
        <v>121</v>
      </c>
      <c r="AD5625" t="s">
        <v>70</v>
      </c>
      <c r="AE5625">
        <v>1012</v>
      </c>
      <c r="AF5625" t="s">
        <v>71</v>
      </c>
      <c r="AG5625">
        <v>1</v>
      </c>
      <c r="AH5625" t="s">
        <v>44482</v>
      </c>
      <c r="AI5625">
        <v>21</v>
      </c>
      <c r="AJ5625" t="s">
        <v>52613</v>
      </c>
      <c r="AK5625">
        <v>550</v>
      </c>
      <c r="AL5625" t="s">
        <v>48151</v>
      </c>
      <c r="AP5625">
        <v>280193</v>
      </c>
      <c r="AQ5625" t="s">
        <v>11192</v>
      </c>
      <c r="AR5625" t="s">
        <v>11193</v>
      </c>
      <c r="AS5625">
        <v>2</v>
      </c>
      <c r="AT5625" t="s">
        <v>1413</v>
      </c>
      <c r="AU5625" t="s">
        <v>47211</v>
      </c>
      <c r="AX5625">
        <v>55.060664670000001</v>
      </c>
      <c r="AY5625">
        <v>8.95710169</v>
      </c>
      <c r="AZ5625" t="s">
        <v>62</v>
      </c>
      <c r="BA5625">
        <v>1083</v>
      </c>
      <c r="BB5625" t="s">
        <v>2861</v>
      </c>
    </row>
    <row r="5626" spans="1:54" x14ac:dyDescent="0.25">
      <c r="A5626" s="1">
        <v>45200</v>
      </c>
      <c r="B5626">
        <v>521004</v>
      </c>
      <c r="C5626" t="s">
        <v>50412</v>
      </c>
      <c r="D5626">
        <v>6240</v>
      </c>
      <c r="E5626" t="s">
        <v>48152</v>
      </c>
      <c r="F5626" t="s">
        <v>50413</v>
      </c>
      <c r="G5626">
        <v>29189781</v>
      </c>
      <c r="H5626">
        <v>1003324251</v>
      </c>
      <c r="I5626" t="s">
        <v>11190</v>
      </c>
      <c r="J5626" t="s">
        <v>27517</v>
      </c>
      <c r="K5626" t="s">
        <v>27518</v>
      </c>
      <c r="L5626" t="s">
        <v>50414</v>
      </c>
      <c r="M5626">
        <v>1208</v>
      </c>
      <c r="N5626">
        <v>52</v>
      </c>
      <c r="R5626" s="1">
        <v>40773</v>
      </c>
      <c r="S5626" t="s">
        <v>56</v>
      </c>
      <c r="T5626">
        <v>550</v>
      </c>
      <c r="U5626" t="s">
        <v>48151</v>
      </c>
      <c r="V5626" s="1">
        <v>40756</v>
      </c>
      <c r="W5626">
        <v>2</v>
      </c>
      <c r="X5626" t="s">
        <v>57</v>
      </c>
      <c r="Y5626">
        <v>1</v>
      </c>
      <c r="Z5626" t="s">
        <v>46545</v>
      </c>
      <c r="AA5626">
        <v>7</v>
      </c>
      <c r="AB5626">
        <v>195508</v>
      </c>
      <c r="AC5626">
        <v>121</v>
      </c>
      <c r="AD5626" t="s">
        <v>70</v>
      </c>
      <c r="AE5626">
        <v>1012</v>
      </c>
      <c r="AF5626" t="s">
        <v>71</v>
      </c>
      <c r="AG5626">
        <v>3</v>
      </c>
      <c r="AH5626" t="s">
        <v>81</v>
      </c>
      <c r="AI5626">
        <v>21</v>
      </c>
      <c r="AJ5626" t="s">
        <v>52613</v>
      </c>
      <c r="AK5626">
        <v>550</v>
      </c>
      <c r="AL5626" t="s">
        <v>48151</v>
      </c>
      <c r="AQ5626" t="s">
        <v>27519</v>
      </c>
      <c r="AR5626" t="s">
        <v>27520</v>
      </c>
      <c r="AS5626">
        <v>0</v>
      </c>
      <c r="AT5626" t="s">
        <v>61</v>
      </c>
      <c r="AU5626" t="s">
        <v>46764</v>
      </c>
      <c r="AX5626">
        <v>55.092251802356003</v>
      </c>
      <c r="AY5626">
        <v>8.9370119956446192</v>
      </c>
      <c r="AZ5626" t="s">
        <v>62</v>
      </c>
      <c r="BA5626">
        <v>1083</v>
      </c>
      <c r="BB5626" t="s">
        <v>2861</v>
      </c>
    </row>
    <row r="5627" spans="1:54" x14ac:dyDescent="0.25">
      <c r="A5627" s="1">
        <v>45200</v>
      </c>
      <c r="B5627">
        <v>521005</v>
      </c>
      <c r="C5627" t="s">
        <v>54973</v>
      </c>
      <c r="D5627">
        <v>6240</v>
      </c>
      <c r="E5627" t="s">
        <v>48152</v>
      </c>
      <c r="F5627" t="s">
        <v>54974</v>
      </c>
      <c r="G5627">
        <v>29189781</v>
      </c>
      <c r="H5627">
        <v>1003324287</v>
      </c>
      <c r="I5627" t="s">
        <v>50415</v>
      </c>
      <c r="J5627" t="s">
        <v>27521</v>
      </c>
      <c r="K5627" t="s">
        <v>27522</v>
      </c>
      <c r="L5627" t="s">
        <v>54975</v>
      </c>
      <c r="M5627">
        <v>1432</v>
      </c>
      <c r="N5627" t="s">
        <v>4607</v>
      </c>
      <c r="R5627" s="1">
        <v>44797</v>
      </c>
      <c r="S5627" t="s">
        <v>56</v>
      </c>
      <c r="T5627">
        <v>550</v>
      </c>
      <c r="U5627" t="s">
        <v>48151</v>
      </c>
      <c r="W5627">
        <v>2</v>
      </c>
      <c r="X5627" t="s">
        <v>57</v>
      </c>
      <c r="Y5627">
        <v>1</v>
      </c>
      <c r="Z5627" t="s">
        <v>46545</v>
      </c>
      <c r="AA5627">
        <v>7</v>
      </c>
      <c r="AB5627">
        <v>195908</v>
      </c>
      <c r="AC5627">
        <v>121</v>
      </c>
      <c r="AD5627" t="s">
        <v>70</v>
      </c>
      <c r="AE5627">
        <v>1012</v>
      </c>
      <c r="AF5627" t="s">
        <v>71</v>
      </c>
      <c r="AG5627">
        <v>1</v>
      </c>
      <c r="AH5627" t="s">
        <v>44482</v>
      </c>
      <c r="AI5627">
        <v>21</v>
      </c>
      <c r="AJ5627" t="s">
        <v>52613</v>
      </c>
      <c r="AK5627">
        <v>550</v>
      </c>
      <c r="AL5627" t="s">
        <v>48151</v>
      </c>
      <c r="AP5627">
        <v>280193</v>
      </c>
      <c r="AQ5627" t="s">
        <v>27523</v>
      </c>
      <c r="AR5627" t="s">
        <v>11193</v>
      </c>
      <c r="AS5627">
        <v>2</v>
      </c>
      <c r="AT5627" t="s">
        <v>1413</v>
      </c>
      <c r="AU5627" t="s">
        <v>7274</v>
      </c>
      <c r="AW5627" t="s">
        <v>54976</v>
      </c>
      <c r="AX5627">
        <v>54.9993798</v>
      </c>
      <c r="AY5627">
        <v>9.0360484200000002</v>
      </c>
      <c r="AZ5627" t="s">
        <v>62</v>
      </c>
      <c r="BA5627">
        <v>1083</v>
      </c>
      <c r="BB5627" t="s">
        <v>2861</v>
      </c>
    </row>
    <row r="5628" spans="1:54" x14ac:dyDescent="0.25">
      <c r="A5628" s="1">
        <v>45200</v>
      </c>
      <c r="B5628">
        <v>521006</v>
      </c>
      <c r="C5628" t="s">
        <v>27524</v>
      </c>
      <c r="D5628">
        <v>6240</v>
      </c>
      <c r="E5628" t="s">
        <v>48152</v>
      </c>
      <c r="F5628" t="s">
        <v>27525</v>
      </c>
      <c r="G5628">
        <v>66241114</v>
      </c>
      <c r="H5628">
        <v>1002227935</v>
      </c>
      <c r="I5628" t="s">
        <v>27526</v>
      </c>
      <c r="J5628" t="s">
        <v>27527</v>
      </c>
      <c r="K5628" t="s">
        <v>27528</v>
      </c>
      <c r="L5628" t="s">
        <v>27529</v>
      </c>
      <c r="M5628">
        <v>1333</v>
      </c>
      <c r="N5628" t="s">
        <v>6585</v>
      </c>
      <c r="R5628" s="1">
        <v>43784</v>
      </c>
      <c r="S5628" t="s">
        <v>56</v>
      </c>
      <c r="W5628">
        <v>5</v>
      </c>
      <c r="X5628" t="s">
        <v>557</v>
      </c>
      <c r="Y5628">
        <v>1</v>
      </c>
      <c r="Z5628" t="s">
        <v>46545</v>
      </c>
      <c r="AA5628">
        <v>7</v>
      </c>
      <c r="AB5628">
        <v>195001</v>
      </c>
      <c r="AC5628">
        <v>121</v>
      </c>
      <c r="AD5628" t="s">
        <v>70</v>
      </c>
      <c r="AE5628">
        <v>1013</v>
      </c>
      <c r="AF5628" t="s">
        <v>558</v>
      </c>
      <c r="AG5628">
        <v>1</v>
      </c>
      <c r="AH5628" t="s">
        <v>44482</v>
      </c>
      <c r="AI5628">
        <v>22</v>
      </c>
      <c r="AJ5628" t="s">
        <v>52628</v>
      </c>
      <c r="AK5628">
        <v>550</v>
      </c>
      <c r="AL5628" t="s">
        <v>48151</v>
      </c>
      <c r="AQ5628" t="s">
        <v>27530</v>
      </c>
      <c r="AR5628" t="s">
        <v>27531</v>
      </c>
      <c r="AS5628">
        <v>0</v>
      </c>
      <c r="AT5628" t="s">
        <v>61</v>
      </c>
      <c r="AU5628" t="s">
        <v>27532</v>
      </c>
      <c r="AX5628">
        <v>55.063243419999999</v>
      </c>
      <c r="AY5628">
        <v>8.9561594899999992</v>
      </c>
      <c r="AZ5628" t="s">
        <v>62</v>
      </c>
      <c r="BA5628">
        <v>1083</v>
      </c>
      <c r="BB5628" t="s">
        <v>2861</v>
      </c>
    </row>
    <row r="5629" spans="1:54" x14ac:dyDescent="0.25">
      <c r="A5629" s="1">
        <v>45200</v>
      </c>
      <c r="B5629">
        <v>521007</v>
      </c>
      <c r="C5629" t="s">
        <v>50416</v>
      </c>
      <c r="D5629">
        <v>6240</v>
      </c>
      <c r="E5629" t="s">
        <v>48152</v>
      </c>
      <c r="F5629" t="s">
        <v>50417</v>
      </c>
      <c r="I5629" t="s">
        <v>50418</v>
      </c>
      <c r="K5629" t="s">
        <v>27533</v>
      </c>
      <c r="R5629" s="1">
        <v>40162</v>
      </c>
      <c r="S5629" t="s">
        <v>80</v>
      </c>
      <c r="V5629" s="1">
        <v>28642</v>
      </c>
      <c r="W5629">
        <v>5</v>
      </c>
      <c r="X5629" t="s">
        <v>557</v>
      </c>
      <c r="Y5629">
        <v>1</v>
      </c>
      <c r="Z5629" t="s">
        <v>46545</v>
      </c>
      <c r="AC5629">
        <v>121</v>
      </c>
      <c r="AD5629" t="s">
        <v>70</v>
      </c>
      <c r="AE5629">
        <v>1013</v>
      </c>
      <c r="AF5629" t="s">
        <v>558</v>
      </c>
      <c r="AG5629">
        <v>3</v>
      </c>
      <c r="AH5629" t="s">
        <v>81</v>
      </c>
      <c r="AI5629">
        <v>22</v>
      </c>
      <c r="AJ5629" t="s">
        <v>52628</v>
      </c>
      <c r="AK5629">
        <v>550</v>
      </c>
      <c r="AL5629" t="s">
        <v>48151</v>
      </c>
      <c r="AS5629">
        <v>0</v>
      </c>
      <c r="AT5629" t="s">
        <v>61</v>
      </c>
      <c r="AZ5629" t="s">
        <v>62</v>
      </c>
      <c r="BA5629">
        <v>1083</v>
      </c>
      <c r="BB5629" t="s">
        <v>2861</v>
      </c>
    </row>
    <row r="5630" spans="1:54" x14ac:dyDescent="0.25">
      <c r="A5630" s="1">
        <v>45200</v>
      </c>
      <c r="B5630">
        <v>521008</v>
      </c>
      <c r="C5630" t="s">
        <v>54977</v>
      </c>
      <c r="D5630">
        <v>6240</v>
      </c>
      <c r="E5630" t="s">
        <v>48152</v>
      </c>
      <c r="F5630" t="s">
        <v>27534</v>
      </c>
      <c r="G5630">
        <v>31124018</v>
      </c>
      <c r="H5630">
        <v>1001671455</v>
      </c>
      <c r="I5630" t="s">
        <v>27535</v>
      </c>
      <c r="J5630" t="s">
        <v>27536</v>
      </c>
      <c r="K5630" t="s">
        <v>27536</v>
      </c>
      <c r="L5630" t="s">
        <v>54978</v>
      </c>
      <c r="M5630">
        <v>621</v>
      </c>
      <c r="N5630">
        <v>2</v>
      </c>
      <c r="R5630" s="1">
        <v>44035</v>
      </c>
      <c r="S5630" t="s">
        <v>56</v>
      </c>
      <c r="V5630" s="1">
        <v>43465</v>
      </c>
      <c r="W5630">
        <v>5</v>
      </c>
      <c r="X5630" t="s">
        <v>557</v>
      </c>
      <c r="Y5630">
        <v>1</v>
      </c>
      <c r="Z5630" t="s">
        <v>46545</v>
      </c>
      <c r="AA5630">
        <v>7</v>
      </c>
      <c r="AB5630">
        <v>195101</v>
      </c>
      <c r="AC5630">
        <v>121</v>
      </c>
      <c r="AD5630" t="s">
        <v>70</v>
      </c>
      <c r="AE5630">
        <v>1013</v>
      </c>
      <c r="AF5630" t="s">
        <v>558</v>
      </c>
      <c r="AG5630">
        <v>3</v>
      </c>
      <c r="AH5630" t="s">
        <v>81</v>
      </c>
      <c r="AI5630">
        <v>22</v>
      </c>
      <c r="AJ5630" t="s">
        <v>52628</v>
      </c>
      <c r="AK5630">
        <v>550</v>
      </c>
      <c r="AL5630" t="s">
        <v>48151</v>
      </c>
      <c r="AQ5630" t="s">
        <v>27537</v>
      </c>
      <c r="AR5630" t="s">
        <v>27538</v>
      </c>
      <c r="AS5630">
        <v>0</v>
      </c>
      <c r="AT5630" t="s">
        <v>61</v>
      </c>
      <c r="AU5630" t="s">
        <v>16200</v>
      </c>
      <c r="AW5630" t="s">
        <v>54979</v>
      </c>
      <c r="AZ5630" t="s">
        <v>62</v>
      </c>
      <c r="BA5630">
        <v>1083</v>
      </c>
      <c r="BB5630" t="s">
        <v>2861</v>
      </c>
    </row>
    <row r="5631" spans="1:54" x14ac:dyDescent="0.25">
      <c r="A5631" s="1">
        <v>45200</v>
      </c>
      <c r="B5631">
        <v>521009</v>
      </c>
      <c r="C5631" t="s">
        <v>53791</v>
      </c>
      <c r="D5631">
        <v>6240</v>
      </c>
      <c r="E5631" t="s">
        <v>48152</v>
      </c>
      <c r="F5631" t="s">
        <v>53792</v>
      </c>
      <c r="I5631" t="s">
        <v>50419</v>
      </c>
      <c r="K5631" t="s">
        <v>27539</v>
      </c>
      <c r="L5631" t="s">
        <v>53793</v>
      </c>
      <c r="R5631" s="1">
        <v>40162</v>
      </c>
      <c r="S5631" t="s">
        <v>80</v>
      </c>
      <c r="V5631" s="1">
        <v>28277</v>
      </c>
      <c r="W5631">
        <v>3</v>
      </c>
      <c r="X5631" t="s">
        <v>3496</v>
      </c>
      <c r="Y5631">
        <v>1</v>
      </c>
      <c r="Z5631" t="s">
        <v>46545</v>
      </c>
      <c r="AB5631">
        <v>197701</v>
      </c>
      <c r="AC5631">
        <v>126</v>
      </c>
      <c r="AD5631" t="s">
        <v>46616</v>
      </c>
      <c r="AE5631">
        <v>1015</v>
      </c>
      <c r="AF5631" t="s">
        <v>46616</v>
      </c>
      <c r="AG5631">
        <v>3</v>
      </c>
      <c r="AH5631" t="s">
        <v>81</v>
      </c>
      <c r="AI5631">
        <v>27</v>
      </c>
      <c r="AJ5631" t="s">
        <v>44512</v>
      </c>
      <c r="AK5631">
        <v>550</v>
      </c>
      <c r="AL5631" t="s">
        <v>48151</v>
      </c>
      <c r="AS5631">
        <v>0</v>
      </c>
      <c r="AT5631" t="s">
        <v>61</v>
      </c>
      <c r="AU5631" t="s">
        <v>53793</v>
      </c>
      <c r="AZ5631" t="s">
        <v>62</v>
      </c>
      <c r="BA5631">
        <v>1083</v>
      </c>
      <c r="BB5631" t="s">
        <v>2861</v>
      </c>
    </row>
    <row r="5632" spans="1:54" x14ac:dyDescent="0.25">
      <c r="A5632" s="1">
        <v>45200</v>
      </c>
      <c r="B5632">
        <v>521010</v>
      </c>
      <c r="C5632" t="s">
        <v>50420</v>
      </c>
      <c r="D5632">
        <v>6240</v>
      </c>
      <c r="E5632" t="s">
        <v>48152</v>
      </c>
      <c r="F5632" t="s">
        <v>50421</v>
      </c>
      <c r="I5632" t="s">
        <v>27540</v>
      </c>
      <c r="K5632" t="s">
        <v>27541</v>
      </c>
      <c r="L5632" t="s">
        <v>27542</v>
      </c>
      <c r="M5632">
        <v>1048</v>
      </c>
      <c r="N5632">
        <v>18</v>
      </c>
      <c r="R5632" s="1">
        <v>40162</v>
      </c>
      <c r="S5632" t="s">
        <v>80</v>
      </c>
      <c r="V5632" s="1">
        <v>32660</v>
      </c>
      <c r="W5632">
        <v>5</v>
      </c>
      <c r="X5632" t="s">
        <v>557</v>
      </c>
      <c r="Y5632">
        <v>1</v>
      </c>
      <c r="Z5632" t="s">
        <v>46545</v>
      </c>
      <c r="AB5632">
        <v>198708</v>
      </c>
      <c r="AC5632">
        <v>121</v>
      </c>
      <c r="AD5632" t="s">
        <v>70</v>
      </c>
      <c r="AE5632">
        <v>1013</v>
      </c>
      <c r="AF5632" t="s">
        <v>558</v>
      </c>
      <c r="AG5632">
        <v>3</v>
      </c>
      <c r="AH5632" t="s">
        <v>81</v>
      </c>
      <c r="AI5632">
        <v>21</v>
      </c>
      <c r="AJ5632" t="s">
        <v>52613</v>
      </c>
      <c r="AK5632">
        <v>550</v>
      </c>
      <c r="AL5632" t="s">
        <v>48151</v>
      </c>
      <c r="AS5632">
        <v>0</v>
      </c>
      <c r="AT5632" t="s">
        <v>61</v>
      </c>
      <c r="AU5632" t="s">
        <v>27543</v>
      </c>
      <c r="AX5632">
        <v>55.060618207983801</v>
      </c>
      <c r="AY5632">
        <v>8.9529528194332499</v>
      </c>
      <c r="AZ5632" t="s">
        <v>62</v>
      </c>
      <c r="BA5632">
        <v>1083</v>
      </c>
      <c r="BB5632" t="s">
        <v>2861</v>
      </c>
    </row>
    <row r="5633" spans="1:54" x14ac:dyDescent="0.25">
      <c r="A5633" s="1">
        <v>45200</v>
      </c>
      <c r="B5633">
        <v>521011</v>
      </c>
      <c r="C5633" t="s">
        <v>50422</v>
      </c>
      <c r="D5633">
        <v>6240</v>
      </c>
      <c r="E5633" t="s">
        <v>48152</v>
      </c>
      <c r="F5633" t="s">
        <v>50423</v>
      </c>
      <c r="G5633">
        <v>13450196</v>
      </c>
      <c r="H5633">
        <v>1000565832</v>
      </c>
      <c r="I5633" t="s">
        <v>27544</v>
      </c>
      <c r="J5633" t="s">
        <v>27545</v>
      </c>
      <c r="K5633" t="s">
        <v>27546</v>
      </c>
      <c r="L5633" t="s">
        <v>27547</v>
      </c>
      <c r="M5633">
        <v>1045</v>
      </c>
      <c r="N5633" t="s">
        <v>11479</v>
      </c>
      <c r="R5633" s="1">
        <v>44943</v>
      </c>
      <c r="S5633" t="s">
        <v>56</v>
      </c>
      <c r="W5633">
        <v>5</v>
      </c>
      <c r="X5633" t="s">
        <v>557</v>
      </c>
      <c r="Y5633">
        <v>1</v>
      </c>
      <c r="Z5633" t="s">
        <v>46545</v>
      </c>
      <c r="AA5633">
        <v>9</v>
      </c>
      <c r="AB5633">
        <v>198908</v>
      </c>
      <c r="AC5633">
        <v>121</v>
      </c>
      <c r="AD5633" t="s">
        <v>70</v>
      </c>
      <c r="AE5633">
        <v>1013</v>
      </c>
      <c r="AF5633" t="s">
        <v>558</v>
      </c>
      <c r="AG5633">
        <v>1</v>
      </c>
      <c r="AH5633" t="s">
        <v>44482</v>
      </c>
      <c r="AI5633">
        <v>22</v>
      </c>
      <c r="AJ5633" t="s">
        <v>52628</v>
      </c>
      <c r="AK5633">
        <v>550</v>
      </c>
      <c r="AL5633" t="s">
        <v>48151</v>
      </c>
      <c r="AQ5633" t="s">
        <v>27548</v>
      </c>
      <c r="AR5633" t="s">
        <v>27549</v>
      </c>
      <c r="AS5633">
        <v>0</v>
      </c>
      <c r="AT5633" t="s">
        <v>61</v>
      </c>
      <c r="AU5633" t="s">
        <v>27550</v>
      </c>
      <c r="AX5633">
        <v>55.058784840000001</v>
      </c>
      <c r="AY5633">
        <v>8.9525322700000007</v>
      </c>
      <c r="AZ5633" t="s">
        <v>62</v>
      </c>
      <c r="BA5633">
        <v>1083</v>
      </c>
      <c r="BB5633" t="s">
        <v>2861</v>
      </c>
    </row>
    <row r="5634" spans="1:54" x14ac:dyDescent="0.25">
      <c r="A5634" s="1">
        <v>45200</v>
      </c>
      <c r="B5634">
        <v>521012</v>
      </c>
      <c r="C5634" t="s">
        <v>50424</v>
      </c>
      <c r="D5634">
        <v>6240</v>
      </c>
      <c r="E5634" t="s">
        <v>48152</v>
      </c>
      <c r="F5634" t="s">
        <v>50425</v>
      </c>
      <c r="R5634" s="1">
        <v>40162</v>
      </c>
      <c r="S5634" t="s">
        <v>80</v>
      </c>
      <c r="V5634" s="1">
        <v>33756</v>
      </c>
      <c r="W5634">
        <v>5</v>
      </c>
      <c r="X5634" t="s">
        <v>557</v>
      </c>
      <c r="Y5634">
        <v>1</v>
      </c>
      <c r="Z5634" t="s">
        <v>46545</v>
      </c>
      <c r="AA5634">
        <v>7</v>
      </c>
      <c r="AB5634">
        <v>199104</v>
      </c>
      <c r="AC5634">
        <v>121</v>
      </c>
      <c r="AD5634" t="s">
        <v>70</v>
      </c>
      <c r="AE5634">
        <v>1013</v>
      </c>
      <c r="AF5634" t="s">
        <v>558</v>
      </c>
      <c r="AG5634">
        <v>3</v>
      </c>
      <c r="AH5634" t="s">
        <v>81</v>
      </c>
      <c r="AI5634">
        <v>21</v>
      </c>
      <c r="AJ5634" t="s">
        <v>52613</v>
      </c>
      <c r="AK5634">
        <v>550</v>
      </c>
      <c r="AL5634" t="s">
        <v>48151</v>
      </c>
      <c r="AS5634">
        <v>0</v>
      </c>
      <c r="AT5634" t="s">
        <v>61</v>
      </c>
      <c r="AZ5634" t="s">
        <v>62</v>
      </c>
      <c r="BA5634">
        <v>1083</v>
      </c>
      <c r="BB5634" t="s">
        <v>2861</v>
      </c>
    </row>
    <row r="5635" spans="1:54" x14ac:dyDescent="0.25">
      <c r="A5635" s="1">
        <v>45200</v>
      </c>
      <c r="B5635">
        <v>521013</v>
      </c>
      <c r="C5635" t="s">
        <v>50426</v>
      </c>
      <c r="D5635">
        <v>6240</v>
      </c>
      <c r="E5635" t="s">
        <v>48152</v>
      </c>
      <c r="F5635" t="s">
        <v>50427</v>
      </c>
      <c r="G5635">
        <v>27737595</v>
      </c>
      <c r="H5635">
        <v>1010566254</v>
      </c>
      <c r="I5635" t="s">
        <v>27551</v>
      </c>
      <c r="K5635" t="s">
        <v>27552</v>
      </c>
      <c r="L5635" t="s">
        <v>27553</v>
      </c>
      <c r="M5635">
        <v>525</v>
      </c>
      <c r="N5635">
        <v>5</v>
      </c>
      <c r="R5635" s="1">
        <v>40162</v>
      </c>
      <c r="S5635" t="s">
        <v>80</v>
      </c>
      <c r="V5635" s="1">
        <v>39052</v>
      </c>
      <c r="W5635">
        <v>5</v>
      </c>
      <c r="X5635" t="s">
        <v>557</v>
      </c>
      <c r="Y5635">
        <v>1</v>
      </c>
      <c r="Z5635" t="s">
        <v>46545</v>
      </c>
      <c r="AA5635">
        <v>10</v>
      </c>
      <c r="AB5635">
        <v>200408</v>
      </c>
      <c r="AC5635">
        <v>121</v>
      </c>
      <c r="AD5635" t="s">
        <v>70</v>
      </c>
      <c r="AE5635">
        <v>1013</v>
      </c>
      <c r="AF5635" t="s">
        <v>558</v>
      </c>
      <c r="AG5635">
        <v>3</v>
      </c>
      <c r="AH5635" t="s">
        <v>81</v>
      </c>
      <c r="AI5635">
        <v>21</v>
      </c>
      <c r="AJ5635" t="s">
        <v>52613</v>
      </c>
      <c r="AK5635">
        <v>550</v>
      </c>
      <c r="AL5635" t="s">
        <v>48151</v>
      </c>
      <c r="AQ5635" t="s">
        <v>27554</v>
      </c>
      <c r="AR5635" t="s">
        <v>27555</v>
      </c>
      <c r="AS5635">
        <v>0</v>
      </c>
      <c r="AT5635" t="s">
        <v>61</v>
      </c>
      <c r="AU5635" t="s">
        <v>27556</v>
      </c>
      <c r="AW5635" t="s">
        <v>27557</v>
      </c>
      <c r="AX5635">
        <v>54.9855777925467</v>
      </c>
      <c r="AY5635">
        <v>8.9680894986260409</v>
      </c>
      <c r="AZ5635" t="s">
        <v>62</v>
      </c>
      <c r="BA5635">
        <v>1083</v>
      </c>
      <c r="BB5635" t="s">
        <v>2861</v>
      </c>
    </row>
    <row r="5636" spans="1:54" x14ac:dyDescent="0.25">
      <c r="A5636" s="1">
        <v>45200</v>
      </c>
      <c r="B5636">
        <v>521210</v>
      </c>
      <c r="C5636" t="s">
        <v>50428</v>
      </c>
      <c r="D5636">
        <v>6240</v>
      </c>
      <c r="E5636" t="s">
        <v>48152</v>
      </c>
      <c r="F5636" t="s">
        <v>50429</v>
      </c>
      <c r="G5636">
        <v>29189781</v>
      </c>
      <c r="H5636">
        <v>1003324160</v>
      </c>
      <c r="I5636" t="s">
        <v>27558</v>
      </c>
      <c r="J5636" t="s">
        <v>27516</v>
      </c>
      <c r="K5636" t="s">
        <v>27559</v>
      </c>
      <c r="L5636" t="s">
        <v>48154</v>
      </c>
      <c r="M5636">
        <v>515</v>
      </c>
      <c r="N5636">
        <v>1</v>
      </c>
      <c r="R5636" s="1">
        <v>40938</v>
      </c>
      <c r="S5636" t="s">
        <v>56</v>
      </c>
      <c r="T5636">
        <v>550</v>
      </c>
      <c r="U5636" t="s">
        <v>48151</v>
      </c>
      <c r="V5636" s="1">
        <v>39539</v>
      </c>
      <c r="W5636">
        <v>2</v>
      </c>
      <c r="X5636" t="s">
        <v>57</v>
      </c>
      <c r="Y5636">
        <v>1</v>
      </c>
      <c r="Z5636" t="s">
        <v>46545</v>
      </c>
      <c r="AB5636">
        <v>196308</v>
      </c>
      <c r="AC5636">
        <v>125</v>
      </c>
      <c r="AD5636" t="s">
        <v>1344</v>
      </c>
      <c r="AE5636">
        <v>1014</v>
      </c>
      <c r="AF5636" t="s">
        <v>1352</v>
      </c>
      <c r="AG5636">
        <v>3</v>
      </c>
      <c r="AH5636" t="s">
        <v>81</v>
      </c>
      <c r="AI5636">
        <v>24</v>
      </c>
      <c r="AJ5636" t="s">
        <v>1344</v>
      </c>
      <c r="AK5636">
        <v>550</v>
      </c>
      <c r="AL5636" t="s">
        <v>48151</v>
      </c>
      <c r="AM5636">
        <v>2</v>
      </c>
      <c r="AN5636" t="s">
        <v>119</v>
      </c>
      <c r="AO5636">
        <v>541210</v>
      </c>
      <c r="AQ5636" t="s">
        <v>27560</v>
      </c>
      <c r="AR5636" t="s">
        <v>27561</v>
      </c>
      <c r="AS5636">
        <v>0</v>
      </c>
      <c r="AT5636" t="s">
        <v>61</v>
      </c>
      <c r="AU5636" t="s">
        <v>47211</v>
      </c>
      <c r="AZ5636" t="s">
        <v>62</v>
      </c>
      <c r="BA5636">
        <v>1083</v>
      </c>
      <c r="BB5636" t="s">
        <v>2861</v>
      </c>
    </row>
    <row r="5637" spans="1:54" x14ac:dyDescent="0.25">
      <c r="A5637" s="1">
        <v>45200</v>
      </c>
      <c r="B5637">
        <v>521300</v>
      </c>
      <c r="C5637" t="s">
        <v>50430</v>
      </c>
      <c r="D5637">
        <v>6240</v>
      </c>
      <c r="E5637" t="s">
        <v>48152</v>
      </c>
      <c r="F5637" t="s">
        <v>50431</v>
      </c>
      <c r="G5637">
        <v>52793211</v>
      </c>
      <c r="H5637">
        <v>1001993885</v>
      </c>
      <c r="I5637" t="s">
        <v>50432</v>
      </c>
      <c r="J5637" t="s">
        <v>27562</v>
      </c>
      <c r="K5637" t="s">
        <v>27563</v>
      </c>
      <c r="L5637" t="s">
        <v>50433</v>
      </c>
      <c r="M5637">
        <v>1778</v>
      </c>
      <c r="N5637">
        <v>6</v>
      </c>
      <c r="R5637" s="1">
        <v>43339</v>
      </c>
      <c r="S5637" t="s">
        <v>597</v>
      </c>
      <c r="W5637">
        <v>5</v>
      </c>
      <c r="X5637" t="s">
        <v>557</v>
      </c>
      <c r="Y5637">
        <v>1</v>
      </c>
      <c r="Z5637" t="s">
        <v>46545</v>
      </c>
      <c r="AA5637">
        <v>10</v>
      </c>
      <c r="AB5637">
        <v>195105</v>
      </c>
      <c r="AC5637">
        <v>123</v>
      </c>
      <c r="AD5637" t="s">
        <v>1507</v>
      </c>
      <c r="AE5637">
        <v>1011</v>
      </c>
      <c r="AF5637" t="s">
        <v>1507</v>
      </c>
      <c r="AG5637">
        <v>1</v>
      </c>
      <c r="AH5637" t="s">
        <v>44482</v>
      </c>
      <c r="AI5637">
        <v>80</v>
      </c>
      <c r="AJ5637" t="s">
        <v>1507</v>
      </c>
      <c r="AK5637">
        <v>550</v>
      </c>
      <c r="AL5637" t="s">
        <v>48151</v>
      </c>
      <c r="AQ5637" t="s">
        <v>27564</v>
      </c>
      <c r="AR5637" t="s">
        <v>27565</v>
      </c>
      <c r="AS5637">
        <v>0</v>
      </c>
      <c r="AT5637" t="s">
        <v>61</v>
      </c>
      <c r="AU5637" t="s">
        <v>50434</v>
      </c>
      <c r="AX5637">
        <v>55.055736179999997</v>
      </c>
      <c r="AY5637">
        <v>8.9469785599999998</v>
      </c>
      <c r="AZ5637" t="s">
        <v>62</v>
      </c>
      <c r="BA5637">
        <v>1083</v>
      </c>
      <c r="BB5637" t="s">
        <v>2861</v>
      </c>
    </row>
    <row r="5638" spans="1:54" x14ac:dyDescent="0.25">
      <c r="A5638" s="1">
        <v>45200</v>
      </c>
      <c r="B5638">
        <v>521301</v>
      </c>
      <c r="C5638" t="s">
        <v>50435</v>
      </c>
      <c r="D5638">
        <v>6240</v>
      </c>
      <c r="E5638" t="s">
        <v>48152</v>
      </c>
      <c r="F5638" t="s">
        <v>48912</v>
      </c>
      <c r="G5638">
        <v>17984519</v>
      </c>
      <c r="H5638">
        <v>1002991333</v>
      </c>
      <c r="I5638" t="s">
        <v>27566</v>
      </c>
      <c r="J5638" t="s">
        <v>27567</v>
      </c>
      <c r="K5638" t="s">
        <v>16762</v>
      </c>
      <c r="L5638" t="s">
        <v>16763</v>
      </c>
      <c r="M5638">
        <v>198</v>
      </c>
      <c r="N5638">
        <v>2</v>
      </c>
      <c r="R5638" s="1">
        <v>42459</v>
      </c>
      <c r="S5638" t="s">
        <v>597</v>
      </c>
      <c r="V5638" s="1">
        <v>41814</v>
      </c>
      <c r="W5638">
        <v>5</v>
      </c>
      <c r="X5638" t="s">
        <v>557</v>
      </c>
      <c r="Y5638">
        <v>7</v>
      </c>
      <c r="Z5638" t="s">
        <v>1499</v>
      </c>
      <c r="AB5638">
        <v>196011</v>
      </c>
      <c r="AC5638">
        <v>141</v>
      </c>
      <c r="AD5638" t="s">
        <v>46688</v>
      </c>
      <c r="AE5638">
        <v>1022</v>
      </c>
      <c r="AF5638" t="s">
        <v>46688</v>
      </c>
      <c r="AG5638">
        <v>3</v>
      </c>
      <c r="AH5638" t="s">
        <v>81</v>
      </c>
      <c r="AI5638">
        <v>84</v>
      </c>
      <c r="AJ5638" t="s">
        <v>46689</v>
      </c>
      <c r="AK5638">
        <v>550</v>
      </c>
      <c r="AL5638" t="s">
        <v>48151</v>
      </c>
      <c r="AQ5638" t="s">
        <v>27568</v>
      </c>
      <c r="AR5638" t="s">
        <v>27569</v>
      </c>
      <c r="AS5638">
        <v>0</v>
      </c>
      <c r="AT5638" t="s">
        <v>61</v>
      </c>
      <c r="AU5638" t="s">
        <v>13865</v>
      </c>
      <c r="AX5638">
        <v>55.0543178015404</v>
      </c>
      <c r="AY5638">
        <v>8.9504712457750504</v>
      </c>
      <c r="AZ5638" t="s">
        <v>62</v>
      </c>
      <c r="BA5638">
        <v>1083</v>
      </c>
      <c r="BB5638" t="s">
        <v>2861</v>
      </c>
    </row>
    <row r="5639" spans="1:54" x14ac:dyDescent="0.25">
      <c r="A5639" s="1">
        <v>45200</v>
      </c>
      <c r="B5639">
        <v>521302</v>
      </c>
      <c r="C5639" t="s">
        <v>27570</v>
      </c>
      <c r="D5639">
        <v>6240</v>
      </c>
      <c r="E5639" t="s">
        <v>48152</v>
      </c>
      <c r="F5639" t="s">
        <v>27571</v>
      </c>
      <c r="G5639">
        <v>20267143</v>
      </c>
      <c r="H5639">
        <v>1004212201</v>
      </c>
      <c r="I5639" t="s">
        <v>27572</v>
      </c>
      <c r="J5639" t="s">
        <v>27573</v>
      </c>
      <c r="K5639" t="s">
        <v>27574</v>
      </c>
      <c r="L5639" t="s">
        <v>45977</v>
      </c>
      <c r="M5639">
        <v>713</v>
      </c>
      <c r="N5639">
        <v>23</v>
      </c>
      <c r="R5639" s="1">
        <v>44795</v>
      </c>
      <c r="S5639" t="s">
        <v>56</v>
      </c>
      <c r="W5639">
        <v>5</v>
      </c>
      <c r="X5639" t="s">
        <v>557</v>
      </c>
      <c r="Y5639">
        <v>1</v>
      </c>
      <c r="Z5639" t="s">
        <v>46545</v>
      </c>
      <c r="AA5639">
        <v>10</v>
      </c>
      <c r="AB5639">
        <v>199710</v>
      </c>
      <c r="AC5639">
        <v>123</v>
      </c>
      <c r="AD5639" t="s">
        <v>1507</v>
      </c>
      <c r="AE5639">
        <v>1011</v>
      </c>
      <c r="AF5639" t="s">
        <v>1507</v>
      </c>
      <c r="AG5639">
        <v>1</v>
      </c>
      <c r="AH5639" t="s">
        <v>44482</v>
      </c>
      <c r="AI5639">
        <v>80</v>
      </c>
      <c r="AJ5639" t="s">
        <v>1507</v>
      </c>
      <c r="AK5639">
        <v>550</v>
      </c>
      <c r="AL5639" t="s">
        <v>48151</v>
      </c>
      <c r="AQ5639" t="s">
        <v>27575</v>
      </c>
      <c r="AR5639" t="s">
        <v>27576</v>
      </c>
      <c r="AS5639">
        <v>0</v>
      </c>
      <c r="AT5639" t="s">
        <v>61</v>
      </c>
      <c r="AU5639" t="s">
        <v>44886</v>
      </c>
      <c r="AX5639">
        <v>55.066047599999997</v>
      </c>
      <c r="AY5639">
        <v>8.9367556399999994</v>
      </c>
      <c r="AZ5639" t="s">
        <v>62</v>
      </c>
      <c r="BA5639">
        <v>1083</v>
      </c>
      <c r="BB5639" t="s">
        <v>2861</v>
      </c>
    </row>
    <row r="5640" spans="1:54" x14ac:dyDescent="0.25">
      <c r="A5640" s="1">
        <v>45200</v>
      </c>
      <c r="B5640">
        <v>521401</v>
      </c>
      <c r="C5640" t="s">
        <v>50436</v>
      </c>
      <c r="D5640">
        <v>6240</v>
      </c>
      <c r="E5640" t="s">
        <v>48152</v>
      </c>
      <c r="F5640" t="s">
        <v>50437</v>
      </c>
      <c r="G5640">
        <v>68187028</v>
      </c>
      <c r="H5640">
        <v>1002267568</v>
      </c>
      <c r="I5640" t="s">
        <v>27577</v>
      </c>
      <c r="J5640" t="s">
        <v>27578</v>
      </c>
      <c r="K5640" t="s">
        <v>27579</v>
      </c>
      <c r="L5640" t="s">
        <v>27580</v>
      </c>
      <c r="M5640">
        <v>1895</v>
      </c>
      <c r="N5640">
        <v>9</v>
      </c>
      <c r="R5640" s="1">
        <v>43511</v>
      </c>
      <c r="S5640" t="s">
        <v>56</v>
      </c>
      <c r="W5640">
        <v>4</v>
      </c>
      <c r="X5640" t="s">
        <v>725</v>
      </c>
      <c r="Y5640">
        <v>0</v>
      </c>
      <c r="Z5640" t="s">
        <v>54560</v>
      </c>
      <c r="AB5640">
        <v>198310</v>
      </c>
      <c r="AC5640">
        <v>223</v>
      </c>
      <c r="AD5640" t="s">
        <v>9820</v>
      </c>
      <c r="AE5640">
        <v>1084</v>
      </c>
      <c r="AF5640" t="s">
        <v>1825</v>
      </c>
      <c r="AG5640">
        <v>1</v>
      </c>
      <c r="AH5640" t="s">
        <v>44482</v>
      </c>
      <c r="AI5640">
        <v>99</v>
      </c>
      <c r="AJ5640" t="s">
        <v>54511</v>
      </c>
      <c r="AK5640">
        <v>550</v>
      </c>
      <c r="AL5640" t="s">
        <v>48151</v>
      </c>
      <c r="AQ5640" t="s">
        <v>27581</v>
      </c>
      <c r="AR5640" t="s">
        <v>27582</v>
      </c>
      <c r="AS5640">
        <v>0</v>
      </c>
      <c r="AT5640" t="s">
        <v>61</v>
      </c>
      <c r="AU5640" t="s">
        <v>1277</v>
      </c>
      <c r="AX5640">
        <v>55.05879212</v>
      </c>
      <c r="AY5640">
        <v>8.9483522200000003</v>
      </c>
      <c r="AZ5640" t="s">
        <v>62</v>
      </c>
      <c r="BA5640">
        <v>1083</v>
      </c>
      <c r="BB5640" t="s">
        <v>2861</v>
      </c>
    </row>
    <row r="5641" spans="1:54" x14ac:dyDescent="0.25">
      <c r="A5641" s="1">
        <v>45200</v>
      </c>
      <c r="B5641">
        <v>521901</v>
      </c>
      <c r="C5641" t="s">
        <v>27583</v>
      </c>
      <c r="D5641">
        <v>6240</v>
      </c>
      <c r="E5641" t="s">
        <v>48152</v>
      </c>
      <c r="F5641" t="s">
        <v>53794</v>
      </c>
      <c r="I5641" t="s">
        <v>27584</v>
      </c>
      <c r="K5641" t="s">
        <v>27585</v>
      </c>
      <c r="R5641" s="1">
        <v>40162</v>
      </c>
      <c r="S5641" t="s">
        <v>80</v>
      </c>
      <c r="T5641">
        <v>101</v>
      </c>
      <c r="U5641" t="s">
        <v>46544</v>
      </c>
      <c r="V5641" s="1">
        <v>29007</v>
      </c>
      <c r="W5641">
        <v>2</v>
      </c>
      <c r="X5641" t="s">
        <v>57</v>
      </c>
      <c r="Y5641">
        <v>1</v>
      </c>
      <c r="Z5641" t="s">
        <v>46545</v>
      </c>
      <c r="AC5641">
        <v>126</v>
      </c>
      <c r="AD5641" t="s">
        <v>46616</v>
      </c>
      <c r="AE5641">
        <v>1015</v>
      </c>
      <c r="AF5641" t="s">
        <v>46616</v>
      </c>
      <c r="AG5641">
        <v>3</v>
      </c>
      <c r="AH5641" t="s">
        <v>81</v>
      </c>
      <c r="AI5641">
        <v>29</v>
      </c>
      <c r="AJ5641" t="s">
        <v>2525</v>
      </c>
      <c r="AK5641">
        <v>550</v>
      </c>
      <c r="AL5641" t="s">
        <v>48151</v>
      </c>
      <c r="AS5641">
        <v>0</v>
      </c>
      <c r="AT5641" t="s">
        <v>61</v>
      </c>
      <c r="AZ5641" t="s">
        <v>62</v>
      </c>
      <c r="BA5641">
        <v>1083</v>
      </c>
      <c r="BB5641" t="s">
        <v>2861</v>
      </c>
    </row>
    <row r="5642" spans="1:54" x14ac:dyDescent="0.25">
      <c r="A5642" s="1">
        <v>45200</v>
      </c>
      <c r="B5642">
        <v>523001</v>
      </c>
      <c r="C5642" t="s">
        <v>27586</v>
      </c>
      <c r="D5642">
        <v>6430</v>
      </c>
      <c r="E5642" t="s">
        <v>12223</v>
      </c>
      <c r="F5642" t="s">
        <v>50438</v>
      </c>
      <c r="G5642">
        <v>29189773</v>
      </c>
      <c r="H5642">
        <v>1003324512</v>
      </c>
      <c r="I5642" t="s">
        <v>27587</v>
      </c>
      <c r="J5642" t="s">
        <v>27588</v>
      </c>
      <c r="K5642" t="s">
        <v>27589</v>
      </c>
      <c r="L5642" t="s">
        <v>27590</v>
      </c>
      <c r="M5642">
        <v>1789</v>
      </c>
      <c r="N5642">
        <v>21</v>
      </c>
      <c r="R5642" s="1">
        <v>44271</v>
      </c>
      <c r="S5642" t="s">
        <v>56</v>
      </c>
      <c r="T5642">
        <v>540</v>
      </c>
      <c r="U5642" t="s">
        <v>48166</v>
      </c>
      <c r="W5642">
        <v>2</v>
      </c>
      <c r="X5642" t="s">
        <v>57</v>
      </c>
      <c r="Y5642">
        <v>1</v>
      </c>
      <c r="Z5642" t="s">
        <v>46545</v>
      </c>
      <c r="AA5642">
        <v>9</v>
      </c>
      <c r="AB5642">
        <v>192008</v>
      </c>
      <c r="AC5642">
        <v>121</v>
      </c>
      <c r="AD5642" t="s">
        <v>70</v>
      </c>
      <c r="AE5642">
        <v>1012</v>
      </c>
      <c r="AF5642" t="s">
        <v>71</v>
      </c>
      <c r="AG5642">
        <v>1</v>
      </c>
      <c r="AH5642" t="s">
        <v>44482</v>
      </c>
      <c r="AI5642">
        <v>21</v>
      </c>
      <c r="AJ5642" t="s">
        <v>52613</v>
      </c>
      <c r="AK5642">
        <v>540</v>
      </c>
      <c r="AL5642" t="s">
        <v>48166</v>
      </c>
      <c r="AQ5642" t="s">
        <v>27591</v>
      </c>
      <c r="AR5642" t="s">
        <v>27592</v>
      </c>
      <c r="AS5642">
        <v>0</v>
      </c>
      <c r="AT5642" t="s">
        <v>61</v>
      </c>
      <c r="AU5642" t="s">
        <v>7274</v>
      </c>
      <c r="AX5642">
        <v>54.991945600000001</v>
      </c>
      <c r="AY5642">
        <v>9.8635552000000004</v>
      </c>
      <c r="AZ5642" t="s">
        <v>62</v>
      </c>
      <c r="BA5642">
        <v>1083</v>
      </c>
      <c r="BB5642" t="s">
        <v>2861</v>
      </c>
    </row>
    <row r="5643" spans="1:54" x14ac:dyDescent="0.25">
      <c r="A5643" s="1">
        <v>45200</v>
      </c>
      <c r="B5643">
        <v>523002</v>
      </c>
      <c r="C5643" t="s">
        <v>27593</v>
      </c>
      <c r="D5643">
        <v>6430</v>
      </c>
      <c r="E5643" t="s">
        <v>12223</v>
      </c>
      <c r="F5643" t="s">
        <v>27594</v>
      </c>
      <c r="G5643">
        <v>29189773</v>
      </c>
      <c r="H5643">
        <v>1003324561</v>
      </c>
      <c r="I5643" t="s">
        <v>27595</v>
      </c>
      <c r="J5643" t="s">
        <v>27596</v>
      </c>
      <c r="K5643" t="s">
        <v>27597</v>
      </c>
      <c r="L5643" t="s">
        <v>20488</v>
      </c>
      <c r="M5643">
        <v>1800</v>
      </c>
      <c r="N5643">
        <v>4</v>
      </c>
      <c r="R5643" s="1">
        <v>41527</v>
      </c>
      <c r="S5643" t="s">
        <v>56</v>
      </c>
      <c r="T5643">
        <v>540</v>
      </c>
      <c r="U5643" t="s">
        <v>48166</v>
      </c>
      <c r="V5643" s="1">
        <v>41487</v>
      </c>
      <c r="W5643">
        <v>2</v>
      </c>
      <c r="X5643" t="s">
        <v>57</v>
      </c>
      <c r="Y5643">
        <v>1</v>
      </c>
      <c r="Z5643" t="s">
        <v>46545</v>
      </c>
      <c r="AA5643">
        <v>10</v>
      </c>
      <c r="AB5643">
        <v>192008</v>
      </c>
      <c r="AC5643">
        <v>121</v>
      </c>
      <c r="AD5643" t="s">
        <v>70</v>
      </c>
      <c r="AE5643">
        <v>1012</v>
      </c>
      <c r="AF5643" t="s">
        <v>71</v>
      </c>
      <c r="AG5643">
        <v>3</v>
      </c>
      <c r="AH5643" t="s">
        <v>81</v>
      </c>
      <c r="AI5643">
        <v>21</v>
      </c>
      <c r="AJ5643" t="s">
        <v>52613</v>
      </c>
      <c r="AK5643">
        <v>540</v>
      </c>
      <c r="AL5643" t="s">
        <v>48166</v>
      </c>
      <c r="AM5643">
        <v>2</v>
      </c>
      <c r="AN5643" t="s">
        <v>119</v>
      </c>
      <c r="AO5643">
        <v>280434</v>
      </c>
      <c r="AQ5643" t="s">
        <v>27598</v>
      </c>
      <c r="AR5643" t="s">
        <v>12470</v>
      </c>
      <c r="AS5643">
        <v>0</v>
      </c>
      <c r="AT5643" t="s">
        <v>61</v>
      </c>
      <c r="AU5643" t="s">
        <v>3786</v>
      </c>
      <c r="AX5643">
        <v>55.039634744049799</v>
      </c>
      <c r="AY5643">
        <v>9.7938260750187105</v>
      </c>
      <c r="AZ5643" t="s">
        <v>62</v>
      </c>
      <c r="BA5643">
        <v>1083</v>
      </c>
      <c r="BB5643" t="s">
        <v>2861</v>
      </c>
    </row>
    <row r="5644" spans="1:54" x14ac:dyDescent="0.25">
      <c r="A5644" s="1">
        <v>45200</v>
      </c>
      <c r="B5644">
        <v>523003</v>
      </c>
      <c r="C5644" t="s">
        <v>27599</v>
      </c>
      <c r="D5644">
        <v>6430</v>
      </c>
      <c r="E5644" t="s">
        <v>12223</v>
      </c>
      <c r="F5644" t="s">
        <v>27600</v>
      </c>
      <c r="I5644" t="s">
        <v>27601</v>
      </c>
      <c r="K5644" t="s">
        <v>27602</v>
      </c>
      <c r="L5644" t="s">
        <v>50439</v>
      </c>
      <c r="M5644">
        <v>1337</v>
      </c>
      <c r="N5644">
        <v>60</v>
      </c>
      <c r="R5644" s="1">
        <v>40162</v>
      </c>
      <c r="S5644" t="s">
        <v>80</v>
      </c>
      <c r="T5644">
        <v>540</v>
      </c>
      <c r="U5644" t="s">
        <v>48166</v>
      </c>
      <c r="V5644" s="1">
        <v>31564</v>
      </c>
      <c r="W5644">
        <v>2</v>
      </c>
      <c r="X5644" t="s">
        <v>57</v>
      </c>
      <c r="Y5644">
        <v>1</v>
      </c>
      <c r="Z5644" t="s">
        <v>46545</v>
      </c>
      <c r="AA5644">
        <v>4</v>
      </c>
      <c r="AB5644">
        <v>192008</v>
      </c>
      <c r="AC5644">
        <v>121</v>
      </c>
      <c r="AD5644" t="s">
        <v>70</v>
      </c>
      <c r="AE5644">
        <v>1012</v>
      </c>
      <c r="AF5644" t="s">
        <v>71</v>
      </c>
      <c r="AG5644">
        <v>3</v>
      </c>
      <c r="AH5644" t="s">
        <v>81</v>
      </c>
      <c r="AI5644">
        <v>22</v>
      </c>
      <c r="AJ5644" t="s">
        <v>52628</v>
      </c>
      <c r="AK5644">
        <v>540</v>
      </c>
      <c r="AL5644" t="s">
        <v>48166</v>
      </c>
      <c r="AS5644">
        <v>0</v>
      </c>
      <c r="AT5644" t="s">
        <v>61</v>
      </c>
      <c r="AU5644" t="s">
        <v>46654</v>
      </c>
      <c r="AX5644">
        <v>55.051720267056602</v>
      </c>
      <c r="AY5644">
        <v>9.6913239467489802</v>
      </c>
      <c r="AZ5644" t="s">
        <v>62</v>
      </c>
      <c r="BA5644">
        <v>1083</v>
      </c>
      <c r="BB5644" t="s">
        <v>2861</v>
      </c>
    </row>
    <row r="5645" spans="1:54" x14ac:dyDescent="0.25">
      <c r="A5645" s="1">
        <v>45200</v>
      </c>
      <c r="B5645">
        <v>523004</v>
      </c>
      <c r="C5645" t="s">
        <v>50440</v>
      </c>
      <c r="D5645">
        <v>6430</v>
      </c>
      <c r="E5645" t="s">
        <v>12223</v>
      </c>
      <c r="F5645" t="s">
        <v>50441</v>
      </c>
      <c r="I5645" t="s">
        <v>45978</v>
      </c>
      <c r="K5645" t="s">
        <v>27603</v>
      </c>
      <c r="L5645" t="s">
        <v>45357</v>
      </c>
      <c r="M5645">
        <v>1202</v>
      </c>
      <c r="R5645" s="1">
        <v>40162</v>
      </c>
      <c r="S5645" t="s">
        <v>80</v>
      </c>
      <c r="T5645">
        <v>540</v>
      </c>
      <c r="U5645" t="s">
        <v>48166</v>
      </c>
      <c r="V5645" s="1">
        <v>33390</v>
      </c>
      <c r="W5645">
        <v>2</v>
      </c>
      <c r="X5645" t="s">
        <v>57</v>
      </c>
      <c r="Y5645">
        <v>1</v>
      </c>
      <c r="Z5645" t="s">
        <v>46545</v>
      </c>
      <c r="AA5645">
        <v>7</v>
      </c>
      <c r="AB5645">
        <v>196108</v>
      </c>
      <c r="AC5645">
        <v>121</v>
      </c>
      <c r="AD5645" t="s">
        <v>70</v>
      </c>
      <c r="AE5645">
        <v>1012</v>
      </c>
      <c r="AF5645" t="s">
        <v>71</v>
      </c>
      <c r="AG5645">
        <v>3</v>
      </c>
      <c r="AH5645" t="s">
        <v>81</v>
      </c>
      <c r="AI5645">
        <v>21</v>
      </c>
      <c r="AJ5645" t="s">
        <v>52613</v>
      </c>
      <c r="AK5645">
        <v>540</v>
      </c>
      <c r="AL5645" t="s">
        <v>48166</v>
      </c>
      <c r="AS5645">
        <v>0</v>
      </c>
      <c r="AT5645" t="s">
        <v>61</v>
      </c>
      <c r="AU5645" t="s">
        <v>45357</v>
      </c>
      <c r="AX5645">
        <v>55.052250928929901</v>
      </c>
      <c r="AY5645">
        <v>9.7745468489386091</v>
      </c>
      <c r="AZ5645" t="s">
        <v>62</v>
      </c>
      <c r="BA5645">
        <v>1083</v>
      </c>
      <c r="BB5645" t="s">
        <v>2861</v>
      </c>
    </row>
    <row r="5646" spans="1:54" x14ac:dyDescent="0.25">
      <c r="A5646" s="1">
        <v>45200</v>
      </c>
      <c r="B5646">
        <v>523005</v>
      </c>
      <c r="C5646" t="s">
        <v>27604</v>
      </c>
      <c r="D5646">
        <v>6430</v>
      </c>
      <c r="E5646" t="s">
        <v>12223</v>
      </c>
      <c r="F5646" t="s">
        <v>27605</v>
      </c>
      <c r="G5646">
        <v>29189773</v>
      </c>
      <c r="H5646">
        <v>1003324469</v>
      </c>
      <c r="I5646" t="s">
        <v>27606</v>
      </c>
      <c r="J5646" t="s">
        <v>27607</v>
      </c>
      <c r="K5646" t="s">
        <v>27608</v>
      </c>
      <c r="L5646" t="s">
        <v>12468</v>
      </c>
      <c r="M5646">
        <v>1555</v>
      </c>
      <c r="N5646">
        <v>2</v>
      </c>
      <c r="R5646" s="1">
        <v>41527</v>
      </c>
      <c r="S5646" t="s">
        <v>56</v>
      </c>
      <c r="T5646">
        <v>540</v>
      </c>
      <c r="U5646" t="s">
        <v>48166</v>
      </c>
      <c r="V5646" s="1">
        <v>41487</v>
      </c>
      <c r="W5646">
        <v>2</v>
      </c>
      <c r="X5646" t="s">
        <v>57</v>
      </c>
      <c r="Y5646">
        <v>1</v>
      </c>
      <c r="Z5646" t="s">
        <v>46545</v>
      </c>
      <c r="AA5646">
        <v>9</v>
      </c>
      <c r="AB5646">
        <v>192008</v>
      </c>
      <c r="AC5646">
        <v>121</v>
      </c>
      <c r="AD5646" t="s">
        <v>70</v>
      </c>
      <c r="AE5646">
        <v>1012</v>
      </c>
      <c r="AF5646" t="s">
        <v>71</v>
      </c>
      <c r="AG5646">
        <v>3</v>
      </c>
      <c r="AH5646" t="s">
        <v>81</v>
      </c>
      <c r="AI5646">
        <v>21</v>
      </c>
      <c r="AJ5646" t="s">
        <v>52613</v>
      </c>
      <c r="AK5646">
        <v>540</v>
      </c>
      <c r="AL5646" t="s">
        <v>48166</v>
      </c>
      <c r="AM5646">
        <v>2</v>
      </c>
      <c r="AN5646" t="s">
        <v>119</v>
      </c>
      <c r="AO5646">
        <v>280434</v>
      </c>
      <c r="AQ5646" t="s">
        <v>27598</v>
      </c>
      <c r="AR5646" t="s">
        <v>12470</v>
      </c>
      <c r="AS5646">
        <v>0</v>
      </c>
      <c r="AT5646" t="s">
        <v>61</v>
      </c>
      <c r="AU5646" t="s">
        <v>12471</v>
      </c>
      <c r="AX5646">
        <v>55.057123680517002</v>
      </c>
      <c r="AY5646">
        <v>9.7439749656246306</v>
      </c>
      <c r="AZ5646" t="s">
        <v>62</v>
      </c>
      <c r="BA5646">
        <v>1083</v>
      </c>
      <c r="BB5646" t="s">
        <v>2861</v>
      </c>
    </row>
    <row r="5647" spans="1:54" x14ac:dyDescent="0.25">
      <c r="A5647" s="1">
        <v>45200</v>
      </c>
      <c r="B5647">
        <v>523006</v>
      </c>
      <c r="C5647" t="s">
        <v>50442</v>
      </c>
      <c r="D5647">
        <v>6430</v>
      </c>
      <c r="E5647" t="s">
        <v>12223</v>
      </c>
      <c r="F5647" t="s">
        <v>50443</v>
      </c>
      <c r="I5647" t="s">
        <v>45978</v>
      </c>
      <c r="K5647" t="s">
        <v>27609</v>
      </c>
      <c r="L5647" t="s">
        <v>27610</v>
      </c>
      <c r="M5647">
        <v>1950</v>
      </c>
      <c r="N5647">
        <v>33</v>
      </c>
      <c r="R5647" s="1">
        <v>40162</v>
      </c>
      <c r="S5647" t="s">
        <v>80</v>
      </c>
      <c r="T5647">
        <v>540</v>
      </c>
      <c r="U5647" t="s">
        <v>48166</v>
      </c>
      <c r="V5647" s="1">
        <v>33756</v>
      </c>
      <c r="W5647">
        <v>2</v>
      </c>
      <c r="X5647" t="s">
        <v>57</v>
      </c>
      <c r="Y5647">
        <v>1</v>
      </c>
      <c r="Z5647" t="s">
        <v>46545</v>
      </c>
      <c r="AA5647">
        <v>7</v>
      </c>
      <c r="AB5647">
        <v>192008</v>
      </c>
      <c r="AC5647">
        <v>121</v>
      </c>
      <c r="AD5647" t="s">
        <v>70</v>
      </c>
      <c r="AE5647">
        <v>1012</v>
      </c>
      <c r="AF5647" t="s">
        <v>71</v>
      </c>
      <c r="AG5647">
        <v>3</v>
      </c>
      <c r="AH5647" t="s">
        <v>81</v>
      </c>
      <c r="AI5647">
        <v>21</v>
      </c>
      <c r="AJ5647" t="s">
        <v>52613</v>
      </c>
      <c r="AK5647">
        <v>540</v>
      </c>
      <c r="AL5647" t="s">
        <v>48166</v>
      </c>
      <c r="AS5647">
        <v>0</v>
      </c>
      <c r="AT5647" t="s">
        <v>61</v>
      </c>
      <c r="AU5647" t="s">
        <v>27611</v>
      </c>
      <c r="AX5647">
        <v>55.025444631701397</v>
      </c>
      <c r="AY5647">
        <v>9.7330033773346099</v>
      </c>
      <c r="AZ5647" t="s">
        <v>62</v>
      </c>
      <c r="BA5647">
        <v>1083</v>
      </c>
      <c r="BB5647" t="s">
        <v>2861</v>
      </c>
    </row>
    <row r="5648" spans="1:54" x14ac:dyDescent="0.25">
      <c r="A5648" s="1">
        <v>45200</v>
      </c>
      <c r="B5648">
        <v>523007</v>
      </c>
      <c r="C5648" t="s">
        <v>27612</v>
      </c>
      <c r="D5648">
        <v>6430</v>
      </c>
      <c r="E5648" t="s">
        <v>12223</v>
      </c>
      <c r="F5648" t="s">
        <v>27613</v>
      </c>
      <c r="I5648" t="s">
        <v>27614</v>
      </c>
      <c r="K5648" t="s">
        <v>27615</v>
      </c>
      <c r="L5648" t="s">
        <v>45979</v>
      </c>
      <c r="M5648">
        <v>1801</v>
      </c>
      <c r="N5648">
        <v>12</v>
      </c>
      <c r="R5648" s="1">
        <v>40162</v>
      </c>
      <c r="S5648" t="s">
        <v>80</v>
      </c>
      <c r="T5648">
        <v>540</v>
      </c>
      <c r="U5648" t="s">
        <v>48166</v>
      </c>
      <c r="V5648" s="1">
        <v>33025</v>
      </c>
      <c r="W5648">
        <v>2</v>
      </c>
      <c r="X5648" t="s">
        <v>57</v>
      </c>
      <c r="Y5648">
        <v>1</v>
      </c>
      <c r="Z5648" t="s">
        <v>46545</v>
      </c>
      <c r="AA5648">
        <v>7</v>
      </c>
      <c r="AB5648">
        <v>192008</v>
      </c>
      <c r="AC5648">
        <v>121</v>
      </c>
      <c r="AD5648" t="s">
        <v>70</v>
      </c>
      <c r="AE5648">
        <v>1012</v>
      </c>
      <c r="AF5648" t="s">
        <v>71</v>
      </c>
      <c r="AG5648">
        <v>3</v>
      </c>
      <c r="AH5648" t="s">
        <v>81</v>
      </c>
      <c r="AI5648">
        <v>22</v>
      </c>
      <c r="AJ5648" t="s">
        <v>52628</v>
      </c>
      <c r="AK5648">
        <v>540</v>
      </c>
      <c r="AL5648" t="s">
        <v>48166</v>
      </c>
      <c r="AS5648">
        <v>0</v>
      </c>
      <c r="AT5648" t="s">
        <v>61</v>
      </c>
      <c r="AU5648" t="s">
        <v>45106</v>
      </c>
      <c r="AX5648">
        <v>55.002939579506098</v>
      </c>
      <c r="AY5648">
        <v>9.8272344398719795</v>
      </c>
      <c r="AZ5648" t="s">
        <v>62</v>
      </c>
      <c r="BA5648">
        <v>1083</v>
      </c>
      <c r="BB5648" t="s">
        <v>2861</v>
      </c>
    </row>
    <row r="5649" spans="1:54" x14ac:dyDescent="0.25">
      <c r="A5649" s="1">
        <v>45200</v>
      </c>
      <c r="B5649">
        <v>523008</v>
      </c>
      <c r="C5649" t="s">
        <v>27616</v>
      </c>
      <c r="D5649">
        <v>6430</v>
      </c>
      <c r="E5649" t="s">
        <v>12223</v>
      </c>
      <c r="F5649" t="s">
        <v>21839</v>
      </c>
      <c r="I5649" t="s">
        <v>27617</v>
      </c>
      <c r="K5649" t="s">
        <v>27618</v>
      </c>
      <c r="L5649" t="s">
        <v>12227</v>
      </c>
      <c r="M5649">
        <v>1412</v>
      </c>
      <c r="N5649">
        <v>62</v>
      </c>
      <c r="R5649" s="1">
        <v>40162</v>
      </c>
      <c r="S5649" t="s">
        <v>80</v>
      </c>
      <c r="T5649">
        <v>540</v>
      </c>
      <c r="U5649" t="s">
        <v>48166</v>
      </c>
      <c r="V5649" s="1">
        <v>33025</v>
      </c>
      <c r="W5649">
        <v>2</v>
      </c>
      <c r="X5649" t="s">
        <v>57</v>
      </c>
      <c r="Y5649">
        <v>1</v>
      </c>
      <c r="Z5649" t="s">
        <v>46545</v>
      </c>
      <c r="AA5649">
        <v>7</v>
      </c>
      <c r="AB5649">
        <v>192008</v>
      </c>
      <c r="AC5649">
        <v>121</v>
      </c>
      <c r="AD5649" t="s">
        <v>70</v>
      </c>
      <c r="AE5649">
        <v>1012</v>
      </c>
      <c r="AF5649" t="s">
        <v>71</v>
      </c>
      <c r="AG5649">
        <v>3</v>
      </c>
      <c r="AH5649" t="s">
        <v>81</v>
      </c>
      <c r="AI5649">
        <v>21</v>
      </c>
      <c r="AJ5649" t="s">
        <v>52613</v>
      </c>
      <c r="AK5649">
        <v>540</v>
      </c>
      <c r="AL5649" t="s">
        <v>48166</v>
      </c>
      <c r="AS5649">
        <v>0</v>
      </c>
      <c r="AT5649" t="s">
        <v>61</v>
      </c>
      <c r="AU5649" t="s">
        <v>12230</v>
      </c>
      <c r="AX5649">
        <v>55.028709376961402</v>
      </c>
      <c r="AY5649">
        <v>9.8304996651622591</v>
      </c>
      <c r="AZ5649" t="s">
        <v>62</v>
      </c>
      <c r="BA5649">
        <v>1083</v>
      </c>
      <c r="BB5649" t="s">
        <v>2861</v>
      </c>
    </row>
    <row r="5650" spans="1:54" x14ac:dyDescent="0.25">
      <c r="A5650" s="1">
        <v>45200</v>
      </c>
      <c r="B5650">
        <v>523009</v>
      </c>
      <c r="C5650" t="s">
        <v>54980</v>
      </c>
      <c r="D5650">
        <v>6430</v>
      </c>
      <c r="E5650" t="s">
        <v>12223</v>
      </c>
      <c r="F5650" t="s">
        <v>54981</v>
      </c>
      <c r="I5650" t="s">
        <v>27619</v>
      </c>
      <c r="J5650" t="s">
        <v>27620</v>
      </c>
      <c r="K5650" t="s">
        <v>27621</v>
      </c>
      <c r="L5650" t="s">
        <v>27622</v>
      </c>
      <c r="M5650">
        <v>895</v>
      </c>
      <c r="N5650">
        <v>2</v>
      </c>
      <c r="R5650" s="1">
        <v>40162</v>
      </c>
      <c r="S5650" t="s">
        <v>80</v>
      </c>
      <c r="T5650">
        <v>540</v>
      </c>
      <c r="U5650" t="s">
        <v>48166</v>
      </c>
      <c r="V5650" s="1">
        <v>37834</v>
      </c>
      <c r="W5650">
        <v>2</v>
      </c>
      <c r="X5650" t="s">
        <v>57</v>
      </c>
      <c r="Y5650">
        <v>1</v>
      </c>
      <c r="Z5650" t="s">
        <v>46545</v>
      </c>
      <c r="AA5650">
        <v>10</v>
      </c>
      <c r="AB5650">
        <v>197208</v>
      </c>
      <c r="AC5650">
        <v>121</v>
      </c>
      <c r="AD5650" t="s">
        <v>70</v>
      </c>
      <c r="AE5650">
        <v>1012</v>
      </c>
      <c r="AF5650" t="s">
        <v>71</v>
      </c>
      <c r="AG5650">
        <v>3</v>
      </c>
      <c r="AH5650" t="s">
        <v>81</v>
      </c>
      <c r="AI5650">
        <v>21</v>
      </c>
      <c r="AJ5650" t="s">
        <v>52613</v>
      </c>
      <c r="AK5650">
        <v>540</v>
      </c>
      <c r="AL5650" t="s">
        <v>48166</v>
      </c>
      <c r="AQ5650" t="s">
        <v>27623</v>
      </c>
      <c r="AR5650" t="s">
        <v>27624</v>
      </c>
      <c r="AS5650">
        <v>0</v>
      </c>
      <c r="AT5650" t="s">
        <v>61</v>
      </c>
      <c r="AU5650" t="s">
        <v>27625</v>
      </c>
      <c r="AX5650">
        <v>55.049152192569402</v>
      </c>
      <c r="AY5650">
        <v>9.75794003464787</v>
      </c>
      <c r="AZ5650" t="s">
        <v>62</v>
      </c>
      <c r="BA5650">
        <v>1083</v>
      </c>
      <c r="BB5650" t="s">
        <v>2861</v>
      </c>
    </row>
    <row r="5651" spans="1:54" x14ac:dyDescent="0.25">
      <c r="A5651" s="1">
        <v>45200</v>
      </c>
      <c r="B5651">
        <v>523010</v>
      </c>
      <c r="C5651" t="s">
        <v>27626</v>
      </c>
      <c r="D5651">
        <v>6430</v>
      </c>
      <c r="E5651" t="s">
        <v>12223</v>
      </c>
      <c r="F5651" t="s">
        <v>27627</v>
      </c>
      <c r="G5651">
        <v>27505317</v>
      </c>
      <c r="H5651">
        <v>1003021869</v>
      </c>
      <c r="I5651" t="s">
        <v>27628</v>
      </c>
      <c r="J5651" t="s">
        <v>27629</v>
      </c>
      <c r="K5651" t="s">
        <v>27630</v>
      </c>
      <c r="L5651" t="s">
        <v>27631</v>
      </c>
      <c r="M5651">
        <v>1531</v>
      </c>
      <c r="N5651">
        <v>15</v>
      </c>
      <c r="R5651" s="1">
        <v>44117</v>
      </c>
      <c r="S5651" t="s">
        <v>56</v>
      </c>
      <c r="W5651">
        <v>5</v>
      </c>
      <c r="X5651" t="s">
        <v>557</v>
      </c>
      <c r="Y5651">
        <v>1</v>
      </c>
      <c r="Z5651" t="s">
        <v>46545</v>
      </c>
      <c r="AA5651">
        <v>6</v>
      </c>
      <c r="AB5651">
        <v>195404</v>
      </c>
      <c r="AC5651">
        <v>121</v>
      </c>
      <c r="AD5651" t="s">
        <v>70</v>
      </c>
      <c r="AE5651">
        <v>1013</v>
      </c>
      <c r="AF5651" t="s">
        <v>558</v>
      </c>
      <c r="AG5651">
        <v>1</v>
      </c>
      <c r="AH5651" t="s">
        <v>44482</v>
      </c>
      <c r="AI5651">
        <v>22</v>
      </c>
      <c r="AJ5651" t="s">
        <v>52628</v>
      </c>
      <c r="AK5651">
        <v>540</v>
      </c>
      <c r="AL5651" t="s">
        <v>48166</v>
      </c>
      <c r="AQ5651" t="s">
        <v>27632</v>
      </c>
      <c r="AR5651" t="s">
        <v>27633</v>
      </c>
      <c r="AS5651">
        <v>0</v>
      </c>
      <c r="AT5651" t="s">
        <v>61</v>
      </c>
      <c r="AU5651" t="s">
        <v>27634</v>
      </c>
      <c r="AW5651" t="s">
        <v>27635</v>
      </c>
      <c r="AX5651">
        <v>55.028405450000001</v>
      </c>
      <c r="AY5651">
        <v>9.7938585800000002</v>
      </c>
      <c r="AZ5651" t="s">
        <v>62</v>
      </c>
      <c r="BA5651">
        <v>1083</v>
      </c>
      <c r="BB5651" t="s">
        <v>2861</v>
      </c>
    </row>
    <row r="5652" spans="1:54" x14ac:dyDescent="0.25">
      <c r="A5652" s="1">
        <v>45200</v>
      </c>
      <c r="B5652">
        <v>523011</v>
      </c>
      <c r="C5652" t="s">
        <v>27636</v>
      </c>
      <c r="D5652">
        <v>6430</v>
      </c>
      <c r="E5652" t="s">
        <v>12223</v>
      </c>
      <c r="F5652" t="s">
        <v>27637</v>
      </c>
      <c r="I5652" t="s">
        <v>27614</v>
      </c>
      <c r="J5652" t="s">
        <v>27638</v>
      </c>
      <c r="K5652" t="s">
        <v>27618</v>
      </c>
      <c r="L5652" t="s">
        <v>12227</v>
      </c>
      <c r="M5652">
        <v>1412</v>
      </c>
      <c r="N5652">
        <v>62</v>
      </c>
      <c r="R5652" s="1">
        <v>40162</v>
      </c>
      <c r="S5652" t="s">
        <v>80</v>
      </c>
      <c r="T5652">
        <v>540</v>
      </c>
      <c r="U5652" t="s">
        <v>48166</v>
      </c>
      <c r="V5652" s="1">
        <v>37773</v>
      </c>
      <c r="W5652">
        <v>2</v>
      </c>
      <c r="X5652" t="s">
        <v>57</v>
      </c>
      <c r="Y5652">
        <v>1</v>
      </c>
      <c r="Z5652" t="s">
        <v>46545</v>
      </c>
      <c r="AA5652">
        <v>7</v>
      </c>
      <c r="AB5652">
        <v>199008</v>
      </c>
      <c r="AC5652">
        <v>121</v>
      </c>
      <c r="AD5652" t="s">
        <v>70</v>
      </c>
      <c r="AE5652">
        <v>1012</v>
      </c>
      <c r="AF5652" t="s">
        <v>71</v>
      </c>
      <c r="AG5652">
        <v>3</v>
      </c>
      <c r="AH5652" t="s">
        <v>81</v>
      </c>
      <c r="AI5652">
        <v>21</v>
      </c>
      <c r="AJ5652" t="s">
        <v>52613</v>
      </c>
      <c r="AK5652">
        <v>540</v>
      </c>
      <c r="AL5652" t="s">
        <v>48166</v>
      </c>
      <c r="AQ5652" t="s">
        <v>27639</v>
      </c>
      <c r="AR5652" t="s">
        <v>27640</v>
      </c>
      <c r="AS5652">
        <v>0</v>
      </c>
      <c r="AT5652" t="s">
        <v>61</v>
      </c>
      <c r="AU5652" t="s">
        <v>12230</v>
      </c>
      <c r="AX5652">
        <v>55.028709376961402</v>
      </c>
      <c r="AY5652">
        <v>9.8304996651622591</v>
      </c>
      <c r="AZ5652" t="s">
        <v>62</v>
      </c>
      <c r="BA5652">
        <v>1083</v>
      </c>
      <c r="BB5652" t="s">
        <v>2861</v>
      </c>
    </row>
    <row r="5653" spans="1:54" x14ac:dyDescent="0.25">
      <c r="A5653" s="1">
        <v>45200</v>
      </c>
      <c r="B5653">
        <v>523012</v>
      </c>
      <c r="C5653" t="s">
        <v>50444</v>
      </c>
      <c r="D5653">
        <v>6430</v>
      </c>
      <c r="E5653" t="s">
        <v>12223</v>
      </c>
      <c r="F5653" t="s">
        <v>50445</v>
      </c>
      <c r="G5653">
        <v>15816295</v>
      </c>
      <c r="H5653">
        <v>1000983012</v>
      </c>
      <c r="I5653" t="s">
        <v>27641</v>
      </c>
      <c r="J5653" t="s">
        <v>27642</v>
      </c>
      <c r="K5653" t="s">
        <v>27609</v>
      </c>
      <c r="L5653" t="s">
        <v>27643</v>
      </c>
      <c r="M5653">
        <v>1950</v>
      </c>
      <c r="N5653">
        <v>45</v>
      </c>
      <c r="R5653" s="1">
        <v>43784</v>
      </c>
      <c r="S5653" t="s">
        <v>56</v>
      </c>
      <c r="W5653">
        <v>5</v>
      </c>
      <c r="X5653" t="s">
        <v>557</v>
      </c>
      <c r="Y5653">
        <v>1</v>
      </c>
      <c r="Z5653" t="s">
        <v>46545</v>
      </c>
      <c r="AA5653">
        <v>9</v>
      </c>
      <c r="AB5653">
        <v>199208</v>
      </c>
      <c r="AC5653">
        <v>121</v>
      </c>
      <c r="AD5653" t="s">
        <v>70</v>
      </c>
      <c r="AE5653">
        <v>1013</v>
      </c>
      <c r="AF5653" t="s">
        <v>558</v>
      </c>
      <c r="AG5653">
        <v>1</v>
      </c>
      <c r="AH5653" t="s">
        <v>44482</v>
      </c>
      <c r="AI5653">
        <v>22</v>
      </c>
      <c r="AJ5653" t="s">
        <v>52628</v>
      </c>
      <c r="AK5653">
        <v>540</v>
      </c>
      <c r="AL5653" t="s">
        <v>48166</v>
      </c>
      <c r="AQ5653" t="s">
        <v>27644</v>
      </c>
      <c r="AR5653" t="s">
        <v>27645</v>
      </c>
      <c r="AS5653">
        <v>0</v>
      </c>
      <c r="AT5653" t="s">
        <v>61</v>
      </c>
      <c r="AU5653" t="s">
        <v>27611</v>
      </c>
      <c r="AW5653" t="s">
        <v>27646</v>
      </c>
      <c r="AX5653">
        <v>55.025955869999997</v>
      </c>
      <c r="AY5653">
        <v>9.7313980900000008</v>
      </c>
      <c r="AZ5653" t="s">
        <v>62</v>
      </c>
      <c r="BA5653">
        <v>1083</v>
      </c>
      <c r="BB5653" t="s">
        <v>2861</v>
      </c>
    </row>
    <row r="5654" spans="1:54" x14ac:dyDescent="0.25">
      <c r="A5654" s="1">
        <v>45200</v>
      </c>
      <c r="B5654">
        <v>523013</v>
      </c>
      <c r="C5654" t="s">
        <v>54982</v>
      </c>
      <c r="D5654">
        <v>6430</v>
      </c>
      <c r="E5654" t="s">
        <v>12223</v>
      </c>
      <c r="F5654" t="s">
        <v>54983</v>
      </c>
      <c r="G5654">
        <v>27277187</v>
      </c>
      <c r="H5654">
        <v>1010013182</v>
      </c>
      <c r="I5654" t="s">
        <v>27647</v>
      </c>
      <c r="K5654" t="s">
        <v>27648</v>
      </c>
      <c r="L5654" t="s">
        <v>27649</v>
      </c>
      <c r="M5654">
        <v>895</v>
      </c>
      <c r="N5654">
        <v>4</v>
      </c>
      <c r="R5654" s="1">
        <v>43719</v>
      </c>
      <c r="S5654" t="s">
        <v>56</v>
      </c>
      <c r="W5654">
        <v>5</v>
      </c>
      <c r="X5654" t="s">
        <v>557</v>
      </c>
      <c r="Y5654">
        <v>1</v>
      </c>
      <c r="Z5654" t="s">
        <v>46545</v>
      </c>
      <c r="AA5654">
        <v>9</v>
      </c>
      <c r="AB5654">
        <v>200308</v>
      </c>
      <c r="AC5654">
        <v>121</v>
      </c>
      <c r="AD5654" t="s">
        <v>70</v>
      </c>
      <c r="AE5654">
        <v>1013</v>
      </c>
      <c r="AF5654" t="s">
        <v>558</v>
      </c>
      <c r="AG5654">
        <v>1</v>
      </c>
      <c r="AH5654" t="s">
        <v>44482</v>
      </c>
      <c r="AI5654">
        <v>21</v>
      </c>
      <c r="AJ5654" t="s">
        <v>52613</v>
      </c>
      <c r="AK5654">
        <v>540</v>
      </c>
      <c r="AL5654" t="s">
        <v>48166</v>
      </c>
      <c r="AQ5654" t="s">
        <v>27623</v>
      </c>
      <c r="AR5654" t="s">
        <v>27624</v>
      </c>
      <c r="AS5654">
        <v>0</v>
      </c>
      <c r="AT5654" t="s">
        <v>61</v>
      </c>
      <c r="AU5654" t="s">
        <v>27625</v>
      </c>
      <c r="AX5654">
        <v>55.047892920000002</v>
      </c>
      <c r="AY5654">
        <v>9.7581208400000001</v>
      </c>
      <c r="AZ5654" t="s">
        <v>62</v>
      </c>
      <c r="BA5654">
        <v>1083</v>
      </c>
      <c r="BB5654" t="s">
        <v>2861</v>
      </c>
    </row>
    <row r="5655" spans="1:54" x14ac:dyDescent="0.25">
      <c r="A5655" s="1">
        <v>45200</v>
      </c>
      <c r="B5655">
        <v>523200</v>
      </c>
      <c r="D5655">
        <v>6430</v>
      </c>
      <c r="E5655" t="s">
        <v>12223</v>
      </c>
      <c r="F5655" t="s">
        <v>1297</v>
      </c>
      <c r="I5655" t="s">
        <v>27650</v>
      </c>
      <c r="J5655" t="s">
        <v>27651</v>
      </c>
      <c r="K5655" t="s">
        <v>27652</v>
      </c>
      <c r="L5655" t="s">
        <v>53795</v>
      </c>
      <c r="M5655">
        <v>1224</v>
      </c>
      <c r="N5655">
        <v>13</v>
      </c>
      <c r="R5655" s="1">
        <v>40162</v>
      </c>
      <c r="S5655" t="s">
        <v>80</v>
      </c>
      <c r="T5655">
        <v>540</v>
      </c>
      <c r="U5655" t="s">
        <v>48166</v>
      </c>
      <c r="V5655" s="1">
        <v>39083</v>
      </c>
      <c r="W5655">
        <v>2</v>
      </c>
      <c r="X5655" t="s">
        <v>57</v>
      </c>
      <c r="Y5655">
        <v>1</v>
      </c>
      <c r="Z5655" t="s">
        <v>46545</v>
      </c>
      <c r="AC5655">
        <v>932</v>
      </c>
      <c r="AD5655" t="s">
        <v>52637</v>
      </c>
      <c r="AE5655">
        <v>2021</v>
      </c>
      <c r="AF5655" t="s">
        <v>52637</v>
      </c>
      <c r="AG5655">
        <v>3</v>
      </c>
      <c r="AH5655" t="s">
        <v>81</v>
      </c>
      <c r="AI5655">
        <v>10</v>
      </c>
      <c r="AJ5655" t="s">
        <v>52638</v>
      </c>
      <c r="AK5655">
        <v>540</v>
      </c>
      <c r="AL5655" t="s">
        <v>48166</v>
      </c>
      <c r="AQ5655" t="s">
        <v>27653</v>
      </c>
      <c r="AS5655">
        <v>0</v>
      </c>
      <c r="AT5655" t="s">
        <v>61</v>
      </c>
      <c r="AU5655" t="s">
        <v>27654</v>
      </c>
      <c r="AV5655" t="s">
        <v>52612</v>
      </c>
      <c r="AX5655">
        <v>55.053630663387402</v>
      </c>
      <c r="AY5655">
        <v>9.7524562041667906</v>
      </c>
      <c r="AZ5655" t="s">
        <v>62</v>
      </c>
      <c r="BA5655">
        <v>1083</v>
      </c>
      <c r="BB5655" t="s">
        <v>2861</v>
      </c>
    </row>
    <row r="5656" spans="1:54" x14ac:dyDescent="0.25">
      <c r="A5656" s="1">
        <v>45200</v>
      </c>
      <c r="B5656">
        <v>523210</v>
      </c>
      <c r="C5656" t="s">
        <v>27655</v>
      </c>
      <c r="D5656">
        <v>6430</v>
      </c>
      <c r="E5656" t="s">
        <v>12223</v>
      </c>
      <c r="F5656" t="s">
        <v>27656</v>
      </c>
      <c r="G5656">
        <v>29189773</v>
      </c>
      <c r="H5656">
        <v>1003324378</v>
      </c>
      <c r="I5656" t="s">
        <v>27657</v>
      </c>
      <c r="J5656" t="s">
        <v>27658</v>
      </c>
      <c r="K5656" t="s">
        <v>27659</v>
      </c>
      <c r="L5656" t="s">
        <v>27660</v>
      </c>
      <c r="M5656">
        <v>2023</v>
      </c>
      <c r="N5656">
        <v>22</v>
      </c>
      <c r="R5656" s="1">
        <v>40162</v>
      </c>
      <c r="S5656" t="s">
        <v>80</v>
      </c>
      <c r="T5656">
        <v>540</v>
      </c>
      <c r="U5656" t="s">
        <v>48166</v>
      </c>
      <c r="V5656" s="1">
        <v>39783</v>
      </c>
      <c r="W5656">
        <v>2</v>
      </c>
      <c r="X5656" t="s">
        <v>57</v>
      </c>
      <c r="Y5656">
        <v>1</v>
      </c>
      <c r="Z5656" t="s">
        <v>46545</v>
      </c>
      <c r="AB5656">
        <v>196208</v>
      </c>
      <c r="AC5656">
        <v>125</v>
      </c>
      <c r="AD5656" t="s">
        <v>1344</v>
      </c>
      <c r="AE5656">
        <v>1014</v>
      </c>
      <c r="AF5656" t="s">
        <v>1352</v>
      </c>
      <c r="AG5656">
        <v>3</v>
      </c>
      <c r="AH5656" t="s">
        <v>81</v>
      </c>
      <c r="AI5656">
        <v>24</v>
      </c>
      <c r="AJ5656" t="s">
        <v>1344</v>
      </c>
      <c r="AK5656">
        <v>540</v>
      </c>
      <c r="AL5656" t="s">
        <v>48166</v>
      </c>
      <c r="AM5656">
        <v>2</v>
      </c>
      <c r="AN5656" t="s">
        <v>119</v>
      </c>
      <c r="AO5656">
        <v>537210</v>
      </c>
      <c r="AQ5656" t="s">
        <v>27661</v>
      </c>
      <c r="AR5656" t="s">
        <v>27662</v>
      </c>
      <c r="AS5656">
        <v>0</v>
      </c>
      <c r="AT5656" t="s">
        <v>61</v>
      </c>
      <c r="AU5656" t="s">
        <v>18502</v>
      </c>
      <c r="AX5656">
        <v>55.057564520974097</v>
      </c>
      <c r="AY5656">
        <v>9.7442818016752693</v>
      </c>
      <c r="AZ5656" t="s">
        <v>62</v>
      </c>
      <c r="BA5656">
        <v>1083</v>
      </c>
      <c r="BB5656" t="s">
        <v>2861</v>
      </c>
    </row>
    <row r="5657" spans="1:54" x14ac:dyDescent="0.25">
      <c r="A5657" s="1">
        <v>45200</v>
      </c>
      <c r="B5657">
        <v>523300</v>
      </c>
      <c r="C5657" t="s">
        <v>27663</v>
      </c>
      <c r="D5657">
        <v>6430</v>
      </c>
      <c r="E5657" t="s">
        <v>12223</v>
      </c>
      <c r="F5657" t="s">
        <v>27664</v>
      </c>
      <c r="G5657">
        <v>68250315</v>
      </c>
      <c r="H5657">
        <v>1002269006</v>
      </c>
      <c r="I5657" t="s">
        <v>27665</v>
      </c>
      <c r="J5657" t="s">
        <v>27666</v>
      </c>
      <c r="K5657" t="s">
        <v>27667</v>
      </c>
      <c r="L5657" t="s">
        <v>27668</v>
      </c>
      <c r="M5657">
        <v>1876</v>
      </c>
      <c r="N5657">
        <v>1</v>
      </c>
      <c r="R5657" s="1">
        <v>44741</v>
      </c>
      <c r="S5657" t="s">
        <v>56</v>
      </c>
      <c r="W5657">
        <v>5</v>
      </c>
      <c r="X5657" t="s">
        <v>557</v>
      </c>
      <c r="Y5657">
        <v>1</v>
      </c>
      <c r="Z5657" t="s">
        <v>46545</v>
      </c>
      <c r="AA5657">
        <v>10</v>
      </c>
      <c r="AB5657">
        <v>192205</v>
      </c>
      <c r="AC5657">
        <v>123</v>
      </c>
      <c r="AD5657" t="s">
        <v>1507</v>
      </c>
      <c r="AE5657">
        <v>1011</v>
      </c>
      <c r="AF5657" t="s">
        <v>1507</v>
      </c>
      <c r="AG5657">
        <v>1</v>
      </c>
      <c r="AH5657" t="s">
        <v>44482</v>
      </c>
      <c r="AI5657">
        <v>80</v>
      </c>
      <c r="AJ5657" t="s">
        <v>1507</v>
      </c>
      <c r="AK5657">
        <v>540</v>
      </c>
      <c r="AL5657" t="s">
        <v>48166</v>
      </c>
      <c r="AQ5657" t="s">
        <v>27669</v>
      </c>
      <c r="AR5657" t="s">
        <v>27670</v>
      </c>
      <c r="AS5657">
        <v>0</v>
      </c>
      <c r="AT5657" t="s">
        <v>61</v>
      </c>
      <c r="AU5657" t="s">
        <v>27671</v>
      </c>
      <c r="AX5657">
        <v>55.059207190000002</v>
      </c>
      <c r="AY5657">
        <v>9.7496320399999998</v>
      </c>
      <c r="AZ5657" t="s">
        <v>62</v>
      </c>
      <c r="BA5657">
        <v>1083</v>
      </c>
      <c r="BB5657" t="s">
        <v>2861</v>
      </c>
    </row>
    <row r="5658" spans="1:54" x14ac:dyDescent="0.25">
      <c r="A5658" s="1">
        <v>45200</v>
      </c>
      <c r="B5658">
        <v>523350</v>
      </c>
      <c r="C5658" t="s">
        <v>27672</v>
      </c>
      <c r="D5658">
        <v>6430</v>
      </c>
      <c r="E5658" t="s">
        <v>12223</v>
      </c>
      <c r="F5658" t="s">
        <v>50446</v>
      </c>
      <c r="G5658">
        <v>10621038</v>
      </c>
      <c r="H5658">
        <v>1003232578</v>
      </c>
      <c r="I5658" t="s">
        <v>27673</v>
      </c>
      <c r="J5658" t="s">
        <v>27674</v>
      </c>
      <c r="K5658" t="s">
        <v>27675</v>
      </c>
      <c r="L5658" t="s">
        <v>27676</v>
      </c>
      <c r="M5658">
        <v>411</v>
      </c>
      <c r="N5658">
        <v>8</v>
      </c>
      <c r="R5658" s="1">
        <v>40938</v>
      </c>
      <c r="S5658" t="s">
        <v>56</v>
      </c>
      <c r="V5658" s="1">
        <v>39173</v>
      </c>
      <c r="W5658">
        <v>5</v>
      </c>
      <c r="X5658" t="s">
        <v>557</v>
      </c>
      <c r="Y5658">
        <v>1</v>
      </c>
      <c r="Z5658" t="s">
        <v>46545</v>
      </c>
      <c r="AB5658">
        <v>198509</v>
      </c>
      <c r="AC5658">
        <v>146</v>
      </c>
      <c r="AD5658" t="s">
        <v>1428</v>
      </c>
      <c r="AE5658">
        <v>1025</v>
      </c>
      <c r="AF5658" t="s">
        <v>1428</v>
      </c>
      <c r="AG5658">
        <v>3</v>
      </c>
      <c r="AH5658" t="s">
        <v>81</v>
      </c>
      <c r="AI5658">
        <v>85</v>
      </c>
      <c r="AJ5658" t="s">
        <v>1428</v>
      </c>
      <c r="AK5658">
        <v>540</v>
      </c>
      <c r="AL5658" t="s">
        <v>48166</v>
      </c>
      <c r="AM5658">
        <v>2</v>
      </c>
      <c r="AN5658" t="s">
        <v>119</v>
      </c>
      <c r="AO5658">
        <v>537350</v>
      </c>
      <c r="AQ5658" t="s">
        <v>27677</v>
      </c>
      <c r="AR5658" t="s">
        <v>27678</v>
      </c>
      <c r="AS5658">
        <v>0</v>
      </c>
      <c r="AT5658" t="s">
        <v>61</v>
      </c>
      <c r="AU5658" t="s">
        <v>27679</v>
      </c>
      <c r="AZ5658" t="s">
        <v>62</v>
      </c>
      <c r="BA5658">
        <v>1083</v>
      </c>
      <c r="BB5658" t="s">
        <v>2861</v>
      </c>
    </row>
    <row r="5659" spans="1:54" x14ac:dyDescent="0.25">
      <c r="A5659" s="1">
        <v>45200</v>
      </c>
      <c r="B5659">
        <v>523375</v>
      </c>
      <c r="C5659" t="s">
        <v>27680</v>
      </c>
      <c r="D5659">
        <v>6430</v>
      </c>
      <c r="E5659" t="s">
        <v>12223</v>
      </c>
      <c r="F5659" t="s">
        <v>50447</v>
      </c>
      <c r="I5659" t="s">
        <v>50448</v>
      </c>
      <c r="J5659" t="s">
        <v>27681</v>
      </c>
      <c r="K5659" t="s">
        <v>27681</v>
      </c>
      <c r="L5659" t="s">
        <v>27682</v>
      </c>
      <c r="M5659">
        <v>2023</v>
      </c>
      <c r="N5659">
        <v>16</v>
      </c>
      <c r="R5659" s="1">
        <v>40162</v>
      </c>
      <c r="S5659" t="s">
        <v>80</v>
      </c>
      <c r="V5659" s="1">
        <v>36678</v>
      </c>
      <c r="W5659">
        <v>5</v>
      </c>
      <c r="X5659" t="s">
        <v>557</v>
      </c>
      <c r="Y5659">
        <v>1</v>
      </c>
      <c r="Z5659" t="s">
        <v>46545</v>
      </c>
      <c r="AB5659">
        <v>199401</v>
      </c>
      <c r="AC5659">
        <v>147</v>
      </c>
      <c r="AD5659" t="s">
        <v>46697</v>
      </c>
      <c r="AE5659">
        <v>1021</v>
      </c>
      <c r="AF5659" t="s">
        <v>46697</v>
      </c>
      <c r="AG5659">
        <v>3</v>
      </c>
      <c r="AH5659" t="s">
        <v>81</v>
      </c>
      <c r="AI5659">
        <v>86</v>
      </c>
      <c r="AJ5659" t="s">
        <v>46697</v>
      </c>
      <c r="AK5659">
        <v>540</v>
      </c>
      <c r="AL5659" t="s">
        <v>48166</v>
      </c>
      <c r="AQ5659" t="s">
        <v>27683</v>
      </c>
      <c r="AR5659" t="s">
        <v>27684</v>
      </c>
      <c r="AS5659">
        <v>0</v>
      </c>
      <c r="AT5659" t="s">
        <v>61</v>
      </c>
      <c r="AU5659" t="s">
        <v>18502</v>
      </c>
      <c r="AX5659">
        <v>55.057660567645101</v>
      </c>
      <c r="AY5659">
        <v>9.7433215157133404</v>
      </c>
      <c r="AZ5659" t="s">
        <v>62</v>
      </c>
      <c r="BA5659">
        <v>1083</v>
      </c>
      <c r="BB5659" t="s">
        <v>2861</v>
      </c>
    </row>
    <row r="5660" spans="1:54" x14ac:dyDescent="0.25">
      <c r="A5660" s="1">
        <v>45200</v>
      </c>
      <c r="B5660">
        <v>525001</v>
      </c>
      <c r="C5660" t="s">
        <v>27685</v>
      </c>
      <c r="D5660">
        <v>6534</v>
      </c>
      <c r="E5660" t="s">
        <v>27686</v>
      </c>
      <c r="F5660" t="s">
        <v>27687</v>
      </c>
      <c r="G5660">
        <v>29189781</v>
      </c>
      <c r="H5660">
        <v>1003324810</v>
      </c>
      <c r="I5660" t="s">
        <v>27688</v>
      </c>
      <c r="J5660" t="s">
        <v>27689</v>
      </c>
      <c r="K5660" t="s">
        <v>27690</v>
      </c>
      <c r="L5660" t="s">
        <v>50449</v>
      </c>
      <c r="M5660">
        <v>1209</v>
      </c>
      <c r="N5660">
        <v>17</v>
      </c>
      <c r="R5660" s="1">
        <v>44797</v>
      </c>
      <c r="S5660" t="s">
        <v>56</v>
      </c>
      <c r="T5660">
        <v>550</v>
      </c>
      <c r="U5660" t="s">
        <v>48151</v>
      </c>
      <c r="W5660">
        <v>2</v>
      </c>
      <c r="X5660" t="s">
        <v>57</v>
      </c>
      <c r="Y5660">
        <v>1</v>
      </c>
      <c r="Z5660" t="s">
        <v>46545</v>
      </c>
      <c r="AA5660">
        <v>9</v>
      </c>
      <c r="AB5660">
        <v>192008</v>
      </c>
      <c r="AC5660">
        <v>121</v>
      </c>
      <c r="AD5660" t="s">
        <v>70</v>
      </c>
      <c r="AE5660">
        <v>1012</v>
      </c>
      <c r="AF5660" t="s">
        <v>71</v>
      </c>
      <c r="AG5660">
        <v>1</v>
      </c>
      <c r="AH5660" t="s">
        <v>44482</v>
      </c>
      <c r="AI5660">
        <v>21</v>
      </c>
      <c r="AJ5660" t="s">
        <v>52613</v>
      </c>
      <c r="AK5660">
        <v>550</v>
      </c>
      <c r="AL5660" t="s">
        <v>48151</v>
      </c>
      <c r="AP5660">
        <v>280195</v>
      </c>
      <c r="AQ5660" t="s">
        <v>27691</v>
      </c>
      <c r="AR5660" t="s">
        <v>11206</v>
      </c>
      <c r="AS5660">
        <v>2</v>
      </c>
      <c r="AT5660" t="s">
        <v>1413</v>
      </c>
      <c r="AU5660" t="s">
        <v>46764</v>
      </c>
      <c r="AX5660">
        <v>55.131151160000002</v>
      </c>
      <c r="AY5660">
        <v>9.1327955000000003</v>
      </c>
      <c r="AZ5660" t="s">
        <v>62</v>
      </c>
      <c r="BA5660">
        <v>1083</v>
      </c>
      <c r="BB5660" t="s">
        <v>2861</v>
      </c>
    </row>
    <row r="5661" spans="1:54" x14ac:dyDescent="0.25">
      <c r="A5661" s="1">
        <v>45200</v>
      </c>
      <c r="B5661">
        <v>525002</v>
      </c>
      <c r="C5661" t="s">
        <v>27692</v>
      </c>
      <c r="D5661">
        <v>6520</v>
      </c>
      <c r="E5661" t="s">
        <v>11200</v>
      </c>
      <c r="F5661" t="s">
        <v>27693</v>
      </c>
      <c r="I5661" t="s">
        <v>27694</v>
      </c>
      <c r="J5661" t="s">
        <v>27695</v>
      </c>
      <c r="K5661" t="s">
        <v>27696</v>
      </c>
      <c r="L5661" t="s">
        <v>45980</v>
      </c>
      <c r="M5661">
        <v>1471</v>
      </c>
      <c r="N5661">
        <v>16</v>
      </c>
      <c r="R5661" s="1">
        <v>40162</v>
      </c>
      <c r="S5661" t="s">
        <v>80</v>
      </c>
      <c r="T5661">
        <v>550</v>
      </c>
      <c r="U5661" t="s">
        <v>48151</v>
      </c>
      <c r="V5661" s="1">
        <v>38169</v>
      </c>
      <c r="W5661">
        <v>2</v>
      </c>
      <c r="X5661" t="s">
        <v>57</v>
      </c>
      <c r="Y5661">
        <v>1</v>
      </c>
      <c r="Z5661" t="s">
        <v>46545</v>
      </c>
      <c r="AA5661">
        <v>7</v>
      </c>
      <c r="AB5661">
        <v>192008</v>
      </c>
      <c r="AC5661">
        <v>121</v>
      </c>
      <c r="AD5661" t="s">
        <v>70</v>
      </c>
      <c r="AE5661">
        <v>1012</v>
      </c>
      <c r="AF5661" t="s">
        <v>71</v>
      </c>
      <c r="AG5661">
        <v>3</v>
      </c>
      <c r="AH5661" t="s">
        <v>81</v>
      </c>
      <c r="AI5661">
        <v>21</v>
      </c>
      <c r="AJ5661" t="s">
        <v>52613</v>
      </c>
      <c r="AK5661">
        <v>550</v>
      </c>
      <c r="AL5661" t="s">
        <v>48151</v>
      </c>
      <c r="AQ5661" t="s">
        <v>27697</v>
      </c>
      <c r="AS5661">
        <v>0</v>
      </c>
      <c r="AT5661" t="s">
        <v>61</v>
      </c>
      <c r="AU5661" t="s">
        <v>45981</v>
      </c>
      <c r="AX5661">
        <v>55.150877603948999</v>
      </c>
      <c r="AY5661">
        <v>8.9565812769582198</v>
      </c>
      <c r="AZ5661" t="s">
        <v>62</v>
      </c>
      <c r="BA5661">
        <v>1083</v>
      </c>
      <c r="BB5661" t="s">
        <v>2861</v>
      </c>
    </row>
    <row r="5662" spans="1:54" x14ac:dyDescent="0.25">
      <c r="A5662" s="1">
        <v>45200</v>
      </c>
      <c r="B5662">
        <v>525003</v>
      </c>
      <c r="C5662" t="s">
        <v>45982</v>
      </c>
      <c r="D5662">
        <v>6541</v>
      </c>
      <c r="E5662" t="s">
        <v>18291</v>
      </c>
      <c r="F5662" t="s">
        <v>45485</v>
      </c>
      <c r="G5662">
        <v>29189757</v>
      </c>
      <c r="H5662">
        <v>1003324792</v>
      </c>
      <c r="I5662" t="s">
        <v>11442</v>
      </c>
      <c r="K5662" t="s">
        <v>18292</v>
      </c>
      <c r="L5662" t="s">
        <v>18293</v>
      </c>
      <c r="M5662">
        <v>685</v>
      </c>
      <c r="N5662">
        <v>45</v>
      </c>
      <c r="R5662" s="1">
        <v>45096</v>
      </c>
      <c r="S5662" t="s">
        <v>6399</v>
      </c>
      <c r="T5662">
        <v>510</v>
      </c>
      <c r="U5662" t="s">
        <v>10784</v>
      </c>
      <c r="V5662" s="1">
        <v>45096</v>
      </c>
      <c r="W5662">
        <v>2</v>
      </c>
      <c r="X5662" t="s">
        <v>57</v>
      </c>
      <c r="Y5662">
        <v>1</v>
      </c>
      <c r="Z5662" t="s">
        <v>46545</v>
      </c>
      <c r="AA5662">
        <v>6</v>
      </c>
      <c r="AB5662">
        <v>192008</v>
      </c>
      <c r="AC5662">
        <v>121</v>
      </c>
      <c r="AD5662" t="s">
        <v>70</v>
      </c>
      <c r="AE5662">
        <v>1012</v>
      </c>
      <c r="AF5662" t="s">
        <v>71</v>
      </c>
      <c r="AG5662">
        <v>3</v>
      </c>
      <c r="AH5662" t="s">
        <v>81</v>
      </c>
      <c r="AI5662">
        <v>21</v>
      </c>
      <c r="AJ5662" t="s">
        <v>52613</v>
      </c>
      <c r="AK5662">
        <v>510</v>
      </c>
      <c r="AL5662" t="s">
        <v>10784</v>
      </c>
      <c r="AM5662">
        <v>2</v>
      </c>
      <c r="AN5662" t="s">
        <v>119</v>
      </c>
      <c r="AO5662">
        <v>281860</v>
      </c>
      <c r="AP5662">
        <v>281795</v>
      </c>
      <c r="AQ5662" t="s">
        <v>11444</v>
      </c>
      <c r="AR5662" t="s">
        <v>11445</v>
      </c>
      <c r="AS5662">
        <v>2</v>
      </c>
      <c r="AT5662" t="s">
        <v>1413</v>
      </c>
      <c r="AU5662" t="s">
        <v>18294</v>
      </c>
      <c r="AX5662">
        <v>55.1986141</v>
      </c>
      <c r="AY5662">
        <v>9.2026853400000004</v>
      </c>
      <c r="AZ5662" t="s">
        <v>62</v>
      </c>
      <c r="BA5662">
        <v>1083</v>
      </c>
      <c r="BB5662" t="s">
        <v>2861</v>
      </c>
    </row>
    <row r="5663" spans="1:54" x14ac:dyDescent="0.25">
      <c r="A5663" s="1">
        <v>45200</v>
      </c>
      <c r="B5663">
        <v>525004</v>
      </c>
      <c r="C5663" t="s">
        <v>27698</v>
      </c>
      <c r="D5663">
        <v>6535</v>
      </c>
      <c r="E5663" t="s">
        <v>27699</v>
      </c>
      <c r="F5663" t="s">
        <v>27700</v>
      </c>
      <c r="G5663">
        <v>29189781</v>
      </c>
      <c r="H5663">
        <v>1003324895</v>
      </c>
      <c r="I5663" t="s">
        <v>11190</v>
      </c>
      <c r="J5663" t="s">
        <v>27701</v>
      </c>
      <c r="K5663" t="s">
        <v>27702</v>
      </c>
      <c r="L5663" t="s">
        <v>27703</v>
      </c>
      <c r="M5663">
        <v>1698</v>
      </c>
      <c r="N5663">
        <v>1</v>
      </c>
      <c r="R5663" s="1">
        <v>40165</v>
      </c>
      <c r="S5663" t="s">
        <v>18738</v>
      </c>
      <c r="T5663">
        <v>550</v>
      </c>
      <c r="U5663" t="s">
        <v>48151</v>
      </c>
      <c r="V5663" s="1">
        <v>40148</v>
      </c>
      <c r="W5663">
        <v>2</v>
      </c>
      <c r="X5663" t="s">
        <v>57</v>
      </c>
      <c r="Y5663">
        <v>1</v>
      </c>
      <c r="Z5663" t="s">
        <v>46545</v>
      </c>
      <c r="AA5663">
        <v>6</v>
      </c>
      <c r="AB5663">
        <v>196508</v>
      </c>
      <c r="AC5663">
        <v>121</v>
      </c>
      <c r="AD5663" t="s">
        <v>70</v>
      </c>
      <c r="AE5663">
        <v>1012</v>
      </c>
      <c r="AF5663" t="s">
        <v>71</v>
      </c>
      <c r="AG5663">
        <v>3</v>
      </c>
      <c r="AH5663" t="s">
        <v>81</v>
      </c>
      <c r="AI5663">
        <v>21</v>
      </c>
      <c r="AJ5663" t="s">
        <v>52613</v>
      </c>
      <c r="AK5663">
        <v>550</v>
      </c>
      <c r="AL5663" t="s">
        <v>48151</v>
      </c>
      <c r="AQ5663" t="s">
        <v>27704</v>
      </c>
      <c r="AR5663" t="s">
        <v>27705</v>
      </c>
      <c r="AS5663">
        <v>0</v>
      </c>
      <c r="AT5663" t="s">
        <v>61</v>
      </c>
      <c r="AU5663" t="s">
        <v>18897</v>
      </c>
      <c r="AX5663">
        <v>55.126372655995198</v>
      </c>
      <c r="AY5663">
        <v>9.0629476057507006</v>
      </c>
      <c r="AZ5663" t="s">
        <v>62</v>
      </c>
      <c r="BA5663">
        <v>1083</v>
      </c>
      <c r="BB5663" t="s">
        <v>2861</v>
      </c>
    </row>
    <row r="5664" spans="1:54" x14ac:dyDescent="0.25">
      <c r="A5664" s="1">
        <v>45200</v>
      </c>
      <c r="B5664">
        <v>525006</v>
      </c>
      <c r="C5664" t="s">
        <v>27706</v>
      </c>
      <c r="D5664">
        <v>6520</v>
      </c>
      <c r="E5664" t="s">
        <v>11200</v>
      </c>
      <c r="F5664" t="s">
        <v>27707</v>
      </c>
      <c r="G5664">
        <v>29189781</v>
      </c>
      <c r="H5664">
        <v>1003324871</v>
      </c>
      <c r="I5664" t="s">
        <v>27708</v>
      </c>
      <c r="J5664" t="s">
        <v>27709</v>
      </c>
      <c r="K5664" t="s">
        <v>11203</v>
      </c>
      <c r="L5664" t="s">
        <v>11204</v>
      </c>
      <c r="M5664">
        <v>1165</v>
      </c>
      <c r="N5664">
        <v>25</v>
      </c>
      <c r="R5664" s="1">
        <v>41771</v>
      </c>
      <c r="S5664" t="s">
        <v>612</v>
      </c>
      <c r="T5664">
        <v>550</v>
      </c>
      <c r="U5664" t="s">
        <v>48151</v>
      </c>
      <c r="V5664" s="1">
        <v>40238</v>
      </c>
      <c r="W5664">
        <v>2</v>
      </c>
      <c r="X5664" t="s">
        <v>57</v>
      </c>
      <c r="Y5664">
        <v>1</v>
      </c>
      <c r="Z5664" t="s">
        <v>46545</v>
      </c>
      <c r="AA5664">
        <v>10</v>
      </c>
      <c r="AB5664">
        <v>192011</v>
      </c>
      <c r="AC5664">
        <v>121</v>
      </c>
      <c r="AD5664" t="s">
        <v>70</v>
      </c>
      <c r="AE5664">
        <v>1012</v>
      </c>
      <c r="AF5664" t="s">
        <v>71</v>
      </c>
      <c r="AG5664">
        <v>3</v>
      </c>
      <c r="AH5664" t="s">
        <v>81</v>
      </c>
      <c r="AI5664">
        <v>21</v>
      </c>
      <c r="AJ5664" t="s">
        <v>52613</v>
      </c>
      <c r="AK5664">
        <v>550</v>
      </c>
      <c r="AL5664" t="s">
        <v>48151</v>
      </c>
      <c r="AM5664">
        <v>2</v>
      </c>
      <c r="AN5664" t="s">
        <v>119</v>
      </c>
      <c r="AO5664">
        <v>550002</v>
      </c>
      <c r="AP5664">
        <v>550002</v>
      </c>
      <c r="AQ5664" t="s">
        <v>27710</v>
      </c>
      <c r="AR5664" t="s">
        <v>27711</v>
      </c>
      <c r="AS5664">
        <v>2</v>
      </c>
      <c r="AT5664" t="s">
        <v>1413</v>
      </c>
      <c r="AU5664" t="s">
        <v>11207</v>
      </c>
      <c r="AX5664">
        <v>55.187415649393898</v>
      </c>
      <c r="AY5664">
        <v>9.06338933771816</v>
      </c>
      <c r="AZ5664" t="s">
        <v>62</v>
      </c>
      <c r="BA5664">
        <v>1083</v>
      </c>
      <c r="BB5664" t="s">
        <v>2861</v>
      </c>
    </row>
    <row r="5665" spans="1:54" x14ac:dyDescent="0.25">
      <c r="A5665" s="1">
        <v>45200</v>
      </c>
      <c r="B5665">
        <v>525007</v>
      </c>
      <c r="C5665" t="s">
        <v>27712</v>
      </c>
      <c r="D5665">
        <v>6534</v>
      </c>
      <c r="E5665" t="s">
        <v>27686</v>
      </c>
      <c r="F5665" t="s">
        <v>27713</v>
      </c>
      <c r="G5665">
        <v>58328014</v>
      </c>
      <c r="H5665">
        <v>1002078680</v>
      </c>
      <c r="I5665" t="s">
        <v>50450</v>
      </c>
      <c r="J5665" t="s">
        <v>27714</v>
      </c>
      <c r="K5665" t="s">
        <v>27715</v>
      </c>
      <c r="L5665" t="s">
        <v>53796</v>
      </c>
      <c r="M5665">
        <v>1288</v>
      </c>
      <c r="N5665">
        <v>1</v>
      </c>
      <c r="R5665" s="1">
        <v>43762</v>
      </c>
      <c r="S5665" t="s">
        <v>56</v>
      </c>
      <c r="W5665">
        <v>5</v>
      </c>
      <c r="X5665" t="s">
        <v>557</v>
      </c>
      <c r="Y5665">
        <v>1</v>
      </c>
      <c r="Z5665" t="s">
        <v>46545</v>
      </c>
      <c r="AA5665">
        <v>9</v>
      </c>
      <c r="AB5665">
        <v>197608</v>
      </c>
      <c r="AC5665">
        <v>121</v>
      </c>
      <c r="AD5665" t="s">
        <v>70</v>
      </c>
      <c r="AE5665">
        <v>1013</v>
      </c>
      <c r="AF5665" t="s">
        <v>558</v>
      </c>
      <c r="AG5665">
        <v>1</v>
      </c>
      <c r="AH5665" t="s">
        <v>44482</v>
      </c>
      <c r="AI5665">
        <v>21</v>
      </c>
      <c r="AJ5665" t="s">
        <v>52613</v>
      </c>
      <c r="AK5665">
        <v>550</v>
      </c>
      <c r="AL5665" t="s">
        <v>48151</v>
      </c>
      <c r="AQ5665" t="s">
        <v>27716</v>
      </c>
      <c r="AR5665" t="s">
        <v>27717</v>
      </c>
      <c r="AS5665">
        <v>0</v>
      </c>
      <c r="AT5665" t="s">
        <v>61</v>
      </c>
      <c r="AU5665" t="s">
        <v>52839</v>
      </c>
      <c r="AX5665">
        <v>55.13076049</v>
      </c>
      <c r="AY5665">
        <v>9.1283870799999995</v>
      </c>
      <c r="AZ5665" t="s">
        <v>62</v>
      </c>
      <c r="BA5665">
        <v>1083</v>
      </c>
      <c r="BB5665" t="s">
        <v>2861</v>
      </c>
    </row>
    <row r="5666" spans="1:54" x14ac:dyDescent="0.25">
      <c r="A5666" s="1">
        <v>45200</v>
      </c>
      <c r="B5666">
        <v>525008</v>
      </c>
      <c r="C5666" t="s">
        <v>50451</v>
      </c>
      <c r="D5666">
        <v>6520</v>
      </c>
      <c r="E5666" t="s">
        <v>11200</v>
      </c>
      <c r="F5666" t="s">
        <v>50452</v>
      </c>
      <c r="G5666">
        <v>17119087</v>
      </c>
      <c r="H5666">
        <v>1001226534</v>
      </c>
      <c r="I5666" t="s">
        <v>27718</v>
      </c>
      <c r="J5666" t="s">
        <v>27719</v>
      </c>
      <c r="K5666" t="s">
        <v>27720</v>
      </c>
      <c r="L5666" t="s">
        <v>27721</v>
      </c>
      <c r="M5666">
        <v>1894</v>
      </c>
      <c r="N5666">
        <v>8</v>
      </c>
      <c r="R5666" s="1">
        <v>44348</v>
      </c>
      <c r="S5666" t="s">
        <v>56</v>
      </c>
      <c r="W5666">
        <v>5</v>
      </c>
      <c r="X5666" t="s">
        <v>557</v>
      </c>
      <c r="Y5666">
        <v>1</v>
      </c>
      <c r="Z5666" t="s">
        <v>46545</v>
      </c>
      <c r="AB5666">
        <v>197708</v>
      </c>
      <c r="AC5666">
        <v>132</v>
      </c>
      <c r="AD5666" t="s">
        <v>746</v>
      </c>
      <c r="AE5666">
        <v>1063</v>
      </c>
      <c r="AF5666" t="s">
        <v>746</v>
      </c>
      <c r="AG5666">
        <v>1</v>
      </c>
      <c r="AH5666" t="s">
        <v>44482</v>
      </c>
      <c r="AI5666">
        <v>99</v>
      </c>
      <c r="AJ5666" t="s">
        <v>54511</v>
      </c>
      <c r="AK5666">
        <v>550</v>
      </c>
      <c r="AL5666" t="s">
        <v>48151</v>
      </c>
      <c r="AQ5666" t="s">
        <v>27722</v>
      </c>
      <c r="AR5666" t="s">
        <v>27723</v>
      </c>
      <c r="AS5666">
        <v>0</v>
      </c>
      <c r="AT5666" t="s">
        <v>61</v>
      </c>
      <c r="AU5666" t="s">
        <v>1277</v>
      </c>
      <c r="AX5666">
        <v>55.192825730000003</v>
      </c>
      <c r="AY5666">
        <v>9.06251827</v>
      </c>
      <c r="AZ5666" t="s">
        <v>62</v>
      </c>
      <c r="BA5666">
        <v>1083</v>
      </c>
      <c r="BB5666" t="s">
        <v>2861</v>
      </c>
    </row>
    <row r="5667" spans="1:54" x14ac:dyDescent="0.25">
      <c r="A5667" s="1">
        <v>45200</v>
      </c>
      <c r="B5667">
        <v>525009</v>
      </c>
      <c r="C5667" t="s">
        <v>50453</v>
      </c>
      <c r="D5667">
        <v>6520</v>
      </c>
      <c r="E5667" t="s">
        <v>11200</v>
      </c>
      <c r="F5667" t="s">
        <v>50454</v>
      </c>
      <c r="G5667">
        <v>29189781</v>
      </c>
      <c r="H5667">
        <v>1003324780</v>
      </c>
      <c r="I5667" t="s">
        <v>27708</v>
      </c>
      <c r="J5667" t="s">
        <v>27724</v>
      </c>
      <c r="K5667" t="s">
        <v>17913</v>
      </c>
      <c r="L5667" t="s">
        <v>49072</v>
      </c>
      <c r="M5667">
        <v>702</v>
      </c>
      <c r="N5667">
        <v>269</v>
      </c>
      <c r="R5667" s="1">
        <v>40245</v>
      </c>
      <c r="S5667" t="s">
        <v>56</v>
      </c>
      <c r="T5667">
        <v>550</v>
      </c>
      <c r="U5667" t="s">
        <v>48151</v>
      </c>
      <c r="V5667" s="1">
        <v>40238</v>
      </c>
      <c r="W5667">
        <v>2</v>
      </c>
      <c r="X5667" t="s">
        <v>57</v>
      </c>
      <c r="Y5667">
        <v>1</v>
      </c>
      <c r="Z5667" t="s">
        <v>46545</v>
      </c>
      <c r="AA5667">
        <v>6</v>
      </c>
      <c r="AB5667">
        <v>198008</v>
      </c>
      <c r="AC5667">
        <v>121</v>
      </c>
      <c r="AD5667" t="s">
        <v>70</v>
      </c>
      <c r="AE5667">
        <v>1012</v>
      </c>
      <c r="AF5667" t="s">
        <v>71</v>
      </c>
      <c r="AG5667">
        <v>3</v>
      </c>
      <c r="AH5667" t="s">
        <v>81</v>
      </c>
      <c r="AI5667">
        <v>21</v>
      </c>
      <c r="AJ5667" t="s">
        <v>52613</v>
      </c>
      <c r="AK5667">
        <v>550</v>
      </c>
      <c r="AL5667" t="s">
        <v>48151</v>
      </c>
      <c r="AM5667">
        <v>2</v>
      </c>
      <c r="AN5667" t="s">
        <v>119</v>
      </c>
      <c r="AO5667">
        <v>550002</v>
      </c>
      <c r="AP5667">
        <v>550002</v>
      </c>
      <c r="AQ5667" t="s">
        <v>27725</v>
      </c>
      <c r="AR5667" t="s">
        <v>27726</v>
      </c>
      <c r="AS5667">
        <v>2</v>
      </c>
      <c r="AT5667" t="s">
        <v>1413</v>
      </c>
      <c r="AU5667" t="s">
        <v>49070</v>
      </c>
      <c r="AX5667">
        <v>55.184455542476002</v>
      </c>
      <c r="AY5667">
        <v>9.0842406394091704</v>
      </c>
      <c r="AZ5667" t="s">
        <v>62</v>
      </c>
      <c r="BA5667">
        <v>1083</v>
      </c>
      <c r="BB5667" t="s">
        <v>2861</v>
      </c>
    </row>
    <row r="5668" spans="1:54" x14ac:dyDescent="0.25">
      <c r="A5668" s="1">
        <v>45200</v>
      </c>
      <c r="B5668">
        <v>525010</v>
      </c>
      <c r="C5668" t="s">
        <v>50451</v>
      </c>
      <c r="D5668">
        <v>6520</v>
      </c>
      <c r="E5668" t="s">
        <v>11200</v>
      </c>
      <c r="F5668" t="s">
        <v>50452</v>
      </c>
      <c r="G5668">
        <v>17119087</v>
      </c>
      <c r="H5668">
        <v>1001226534</v>
      </c>
      <c r="I5668" t="s">
        <v>27718</v>
      </c>
      <c r="J5668" t="s">
        <v>27719</v>
      </c>
      <c r="K5668" t="s">
        <v>27720</v>
      </c>
      <c r="L5668" t="s">
        <v>27721</v>
      </c>
      <c r="M5668">
        <v>1894</v>
      </c>
      <c r="N5668">
        <v>8</v>
      </c>
      <c r="R5668" s="1">
        <v>44348</v>
      </c>
      <c r="S5668" t="s">
        <v>56</v>
      </c>
      <c r="W5668">
        <v>5</v>
      </c>
      <c r="X5668" t="s">
        <v>557</v>
      </c>
      <c r="Y5668">
        <v>1</v>
      </c>
      <c r="Z5668" t="s">
        <v>46545</v>
      </c>
      <c r="AA5668">
        <v>10</v>
      </c>
      <c r="AB5668">
        <v>197408</v>
      </c>
      <c r="AC5668">
        <v>121</v>
      </c>
      <c r="AD5668" t="s">
        <v>70</v>
      </c>
      <c r="AE5668">
        <v>1013</v>
      </c>
      <c r="AF5668" t="s">
        <v>558</v>
      </c>
      <c r="AG5668">
        <v>1</v>
      </c>
      <c r="AH5668" t="s">
        <v>44482</v>
      </c>
      <c r="AI5668">
        <v>21</v>
      </c>
      <c r="AJ5668" t="s">
        <v>52613</v>
      </c>
      <c r="AK5668">
        <v>550</v>
      </c>
      <c r="AL5668" t="s">
        <v>48151</v>
      </c>
      <c r="AQ5668" t="s">
        <v>27722</v>
      </c>
      <c r="AR5668" t="s">
        <v>27727</v>
      </c>
      <c r="AS5668">
        <v>0</v>
      </c>
      <c r="AT5668" t="s">
        <v>61</v>
      </c>
      <c r="AU5668" t="s">
        <v>1277</v>
      </c>
      <c r="AX5668">
        <v>55.192825730000003</v>
      </c>
      <c r="AY5668">
        <v>9.06251827</v>
      </c>
      <c r="AZ5668" t="s">
        <v>62</v>
      </c>
      <c r="BA5668">
        <v>1083</v>
      </c>
      <c r="BB5668" t="s">
        <v>2861</v>
      </c>
    </row>
    <row r="5669" spans="1:54" x14ac:dyDescent="0.25">
      <c r="A5669" s="1">
        <v>45200</v>
      </c>
      <c r="B5669">
        <v>525011</v>
      </c>
      <c r="C5669" t="s">
        <v>27728</v>
      </c>
      <c r="D5669">
        <v>6520</v>
      </c>
      <c r="E5669" t="s">
        <v>11200</v>
      </c>
      <c r="F5669" t="s">
        <v>50455</v>
      </c>
      <c r="G5669">
        <v>27615880</v>
      </c>
      <c r="H5669">
        <v>1010419111</v>
      </c>
      <c r="I5669" t="s">
        <v>50456</v>
      </c>
      <c r="J5669" t="s">
        <v>27729</v>
      </c>
      <c r="K5669" t="s">
        <v>27730</v>
      </c>
      <c r="L5669" t="s">
        <v>45980</v>
      </c>
      <c r="M5669">
        <v>1471</v>
      </c>
      <c r="N5669">
        <v>16</v>
      </c>
      <c r="R5669" s="1">
        <v>44174</v>
      </c>
      <c r="S5669" t="s">
        <v>56</v>
      </c>
      <c r="W5669">
        <v>5</v>
      </c>
      <c r="X5669" t="s">
        <v>557</v>
      </c>
      <c r="Y5669">
        <v>1</v>
      </c>
      <c r="Z5669" t="s">
        <v>46545</v>
      </c>
      <c r="AA5669">
        <v>8</v>
      </c>
      <c r="AB5669">
        <v>200408</v>
      </c>
      <c r="AC5669">
        <v>121</v>
      </c>
      <c r="AD5669" t="s">
        <v>70</v>
      </c>
      <c r="AE5669">
        <v>1013</v>
      </c>
      <c r="AF5669" t="s">
        <v>558</v>
      </c>
      <c r="AG5669">
        <v>1</v>
      </c>
      <c r="AH5669" t="s">
        <v>44482</v>
      </c>
      <c r="AI5669">
        <v>21</v>
      </c>
      <c r="AJ5669" t="s">
        <v>52613</v>
      </c>
      <c r="AK5669">
        <v>550</v>
      </c>
      <c r="AL5669" t="s">
        <v>48151</v>
      </c>
      <c r="AQ5669" t="s">
        <v>27731</v>
      </c>
      <c r="AR5669" t="s">
        <v>27732</v>
      </c>
      <c r="AS5669">
        <v>0</v>
      </c>
      <c r="AT5669" t="s">
        <v>61</v>
      </c>
      <c r="AU5669" t="s">
        <v>45981</v>
      </c>
      <c r="AX5669">
        <v>55.150877610000002</v>
      </c>
      <c r="AY5669">
        <v>8.95658128</v>
      </c>
      <c r="AZ5669" t="s">
        <v>62</v>
      </c>
      <c r="BA5669">
        <v>1083</v>
      </c>
      <c r="BB5669" t="s">
        <v>2861</v>
      </c>
    </row>
    <row r="5670" spans="1:54" x14ac:dyDescent="0.25">
      <c r="A5670" s="1">
        <v>45200</v>
      </c>
      <c r="B5670">
        <v>525210</v>
      </c>
      <c r="C5670" t="s">
        <v>27733</v>
      </c>
      <c r="D5670">
        <v>6520</v>
      </c>
      <c r="E5670" t="s">
        <v>11200</v>
      </c>
      <c r="F5670" t="s">
        <v>27734</v>
      </c>
      <c r="G5670">
        <v>29189781</v>
      </c>
      <c r="H5670">
        <v>1003324822</v>
      </c>
      <c r="I5670" t="s">
        <v>27735</v>
      </c>
      <c r="J5670" t="s">
        <v>27736</v>
      </c>
      <c r="K5670" t="s">
        <v>27737</v>
      </c>
      <c r="L5670" t="s">
        <v>11204</v>
      </c>
      <c r="M5670">
        <v>1165</v>
      </c>
      <c r="N5670">
        <v>25</v>
      </c>
      <c r="R5670" s="1">
        <v>41771</v>
      </c>
      <c r="S5670" t="s">
        <v>612</v>
      </c>
      <c r="T5670">
        <v>550</v>
      </c>
      <c r="U5670" t="s">
        <v>48151</v>
      </c>
      <c r="V5670" s="1">
        <v>39448</v>
      </c>
      <c r="W5670">
        <v>2</v>
      </c>
      <c r="X5670" t="s">
        <v>57</v>
      </c>
      <c r="Y5670">
        <v>1</v>
      </c>
      <c r="Z5670" t="s">
        <v>46545</v>
      </c>
      <c r="AB5670">
        <v>197008</v>
      </c>
      <c r="AC5670">
        <v>125</v>
      </c>
      <c r="AD5670" t="s">
        <v>1344</v>
      </c>
      <c r="AE5670">
        <v>1014</v>
      </c>
      <c r="AF5670" t="s">
        <v>1352</v>
      </c>
      <c r="AG5670">
        <v>3</v>
      </c>
      <c r="AH5670" t="s">
        <v>81</v>
      </c>
      <c r="AI5670">
        <v>24</v>
      </c>
      <c r="AJ5670" t="s">
        <v>1344</v>
      </c>
      <c r="AK5670">
        <v>550</v>
      </c>
      <c r="AL5670" t="s">
        <v>48151</v>
      </c>
      <c r="AM5670">
        <v>2</v>
      </c>
      <c r="AN5670" t="s">
        <v>119</v>
      </c>
      <c r="AO5670">
        <v>541210</v>
      </c>
      <c r="AQ5670" t="s">
        <v>27738</v>
      </c>
      <c r="AR5670" t="s">
        <v>27739</v>
      </c>
      <c r="AS5670">
        <v>0</v>
      </c>
      <c r="AT5670" t="s">
        <v>61</v>
      </c>
      <c r="AU5670" t="s">
        <v>11207</v>
      </c>
      <c r="AX5670">
        <v>55.187415649393898</v>
      </c>
      <c r="AY5670">
        <v>9.06338933771816</v>
      </c>
      <c r="AZ5670" t="s">
        <v>62</v>
      </c>
      <c r="BA5670">
        <v>1083</v>
      </c>
      <c r="BB5670" t="s">
        <v>2861</v>
      </c>
    </row>
    <row r="5671" spans="1:54" x14ac:dyDescent="0.25">
      <c r="A5671" s="1">
        <v>45200</v>
      </c>
      <c r="B5671">
        <v>525300</v>
      </c>
      <c r="C5671" t="s">
        <v>27740</v>
      </c>
      <c r="D5671">
        <v>6534</v>
      </c>
      <c r="E5671" t="s">
        <v>27686</v>
      </c>
      <c r="F5671" t="s">
        <v>27741</v>
      </c>
      <c r="G5671">
        <v>51092112</v>
      </c>
      <c r="H5671">
        <v>1001961610</v>
      </c>
      <c r="I5671" t="s">
        <v>27742</v>
      </c>
      <c r="J5671" t="s">
        <v>27743</v>
      </c>
      <c r="K5671" t="s">
        <v>27744</v>
      </c>
      <c r="L5671" t="s">
        <v>27745</v>
      </c>
      <c r="M5671">
        <v>1868</v>
      </c>
      <c r="N5671">
        <v>25</v>
      </c>
      <c r="R5671" s="1">
        <v>45182</v>
      </c>
      <c r="S5671" t="s">
        <v>597</v>
      </c>
      <c r="W5671">
        <v>5</v>
      </c>
      <c r="X5671" t="s">
        <v>557</v>
      </c>
      <c r="Y5671">
        <v>1</v>
      </c>
      <c r="Z5671" t="s">
        <v>46545</v>
      </c>
      <c r="AB5671">
        <v>191901</v>
      </c>
      <c r="AC5671">
        <v>123</v>
      </c>
      <c r="AD5671" t="s">
        <v>1507</v>
      </c>
      <c r="AE5671">
        <v>1011</v>
      </c>
      <c r="AF5671" t="s">
        <v>1507</v>
      </c>
      <c r="AG5671">
        <v>1</v>
      </c>
      <c r="AH5671" t="s">
        <v>44482</v>
      </c>
      <c r="AI5671">
        <v>80</v>
      </c>
      <c r="AJ5671" t="s">
        <v>1507</v>
      </c>
      <c r="AK5671">
        <v>550</v>
      </c>
      <c r="AL5671" t="s">
        <v>48151</v>
      </c>
      <c r="AQ5671" t="s">
        <v>27746</v>
      </c>
      <c r="AR5671" t="s">
        <v>27747</v>
      </c>
      <c r="AS5671">
        <v>0</v>
      </c>
      <c r="AT5671" t="s">
        <v>61</v>
      </c>
      <c r="AU5671" t="s">
        <v>27748</v>
      </c>
      <c r="AX5671">
        <v>55.127075980000001</v>
      </c>
      <c r="AY5671">
        <v>9.1322889600000003</v>
      </c>
      <c r="AZ5671" t="s">
        <v>62</v>
      </c>
      <c r="BA5671">
        <v>1083</v>
      </c>
      <c r="BB5671" t="s">
        <v>2861</v>
      </c>
    </row>
    <row r="5672" spans="1:54" x14ac:dyDescent="0.25">
      <c r="A5672" s="1">
        <v>45200</v>
      </c>
      <c r="B5672">
        <v>525301</v>
      </c>
      <c r="C5672" t="s">
        <v>50457</v>
      </c>
      <c r="D5672">
        <v>6520</v>
      </c>
      <c r="E5672" t="s">
        <v>11200</v>
      </c>
      <c r="F5672" t="s">
        <v>50458</v>
      </c>
      <c r="G5672">
        <v>74178014</v>
      </c>
      <c r="H5672">
        <v>1002423922</v>
      </c>
      <c r="I5672" t="s">
        <v>27749</v>
      </c>
      <c r="J5672" t="s">
        <v>27750</v>
      </c>
      <c r="K5672" t="s">
        <v>27751</v>
      </c>
      <c r="L5672" t="s">
        <v>27752</v>
      </c>
      <c r="M5672">
        <v>597</v>
      </c>
      <c r="N5672">
        <v>6</v>
      </c>
      <c r="R5672" s="1">
        <v>44775</v>
      </c>
      <c r="S5672" t="s">
        <v>56</v>
      </c>
      <c r="W5672">
        <v>5</v>
      </c>
      <c r="X5672" t="s">
        <v>557</v>
      </c>
      <c r="Y5672">
        <v>7</v>
      </c>
      <c r="Z5672" t="s">
        <v>1499</v>
      </c>
      <c r="AB5672">
        <v>198405</v>
      </c>
      <c r="AC5672">
        <v>141</v>
      </c>
      <c r="AD5672" t="s">
        <v>46688</v>
      </c>
      <c r="AE5672">
        <v>1022</v>
      </c>
      <c r="AF5672" t="s">
        <v>46688</v>
      </c>
      <c r="AG5672">
        <v>7</v>
      </c>
      <c r="AH5672" t="s">
        <v>7186</v>
      </c>
      <c r="AI5672">
        <v>84</v>
      </c>
      <c r="AJ5672" t="s">
        <v>46689</v>
      </c>
      <c r="AK5672">
        <v>550</v>
      </c>
      <c r="AL5672" t="s">
        <v>48151</v>
      </c>
      <c r="AQ5672" t="s">
        <v>27753</v>
      </c>
      <c r="AR5672" t="s">
        <v>27754</v>
      </c>
      <c r="AS5672">
        <v>0</v>
      </c>
      <c r="AT5672" t="s">
        <v>61</v>
      </c>
      <c r="AU5672" t="s">
        <v>27755</v>
      </c>
      <c r="AZ5672" t="s">
        <v>62</v>
      </c>
      <c r="BA5672">
        <v>1083</v>
      </c>
      <c r="BB5672" t="s">
        <v>2861</v>
      </c>
    </row>
    <row r="5673" spans="1:54" x14ac:dyDescent="0.25">
      <c r="A5673" s="1">
        <v>45200</v>
      </c>
      <c r="B5673">
        <v>527001</v>
      </c>
      <c r="C5673" t="s">
        <v>50459</v>
      </c>
      <c r="D5673">
        <v>6630</v>
      </c>
      <c r="E5673" t="s">
        <v>48618</v>
      </c>
      <c r="F5673" t="s">
        <v>50460</v>
      </c>
      <c r="G5673">
        <v>29189838</v>
      </c>
      <c r="H5673">
        <v>1003325210</v>
      </c>
      <c r="I5673" t="s">
        <v>27756</v>
      </c>
      <c r="J5673" t="s">
        <v>27757</v>
      </c>
      <c r="K5673" t="s">
        <v>27758</v>
      </c>
      <c r="L5673" t="s">
        <v>16427</v>
      </c>
      <c r="M5673">
        <v>795</v>
      </c>
      <c r="N5673">
        <v>1</v>
      </c>
      <c r="R5673" s="1">
        <v>44853</v>
      </c>
      <c r="S5673" t="s">
        <v>56</v>
      </c>
      <c r="T5673">
        <v>575</v>
      </c>
      <c r="U5673" t="s">
        <v>10348</v>
      </c>
      <c r="W5673">
        <v>2</v>
      </c>
      <c r="X5673" t="s">
        <v>57</v>
      </c>
      <c r="Y5673">
        <v>1</v>
      </c>
      <c r="Z5673" t="s">
        <v>46545</v>
      </c>
      <c r="AA5673">
        <v>6</v>
      </c>
      <c r="AB5673">
        <v>192008</v>
      </c>
      <c r="AC5673">
        <v>121</v>
      </c>
      <c r="AD5673" t="s">
        <v>70</v>
      </c>
      <c r="AE5673">
        <v>1012</v>
      </c>
      <c r="AF5673" t="s">
        <v>71</v>
      </c>
      <c r="AG5673">
        <v>1</v>
      </c>
      <c r="AH5673" t="s">
        <v>44482</v>
      </c>
      <c r="AI5673">
        <v>21</v>
      </c>
      <c r="AJ5673" t="s">
        <v>52613</v>
      </c>
      <c r="AK5673">
        <v>575</v>
      </c>
      <c r="AL5673" t="s">
        <v>10348</v>
      </c>
      <c r="AP5673">
        <v>527004</v>
      </c>
      <c r="AQ5673" t="s">
        <v>27759</v>
      </c>
      <c r="AR5673" t="s">
        <v>27760</v>
      </c>
      <c r="AS5673">
        <v>2</v>
      </c>
      <c r="AT5673" t="s">
        <v>1413</v>
      </c>
      <c r="AU5673" t="s">
        <v>7274</v>
      </c>
      <c r="AX5673">
        <v>55.353302749999997</v>
      </c>
      <c r="AY5673">
        <v>8.9834608300000003</v>
      </c>
      <c r="AZ5673" t="s">
        <v>62</v>
      </c>
      <c r="BA5673">
        <v>1083</v>
      </c>
      <c r="BB5673" t="s">
        <v>2861</v>
      </c>
    </row>
    <row r="5674" spans="1:54" x14ac:dyDescent="0.25">
      <c r="A5674" s="1">
        <v>45200</v>
      </c>
      <c r="B5674">
        <v>527002</v>
      </c>
      <c r="C5674" t="s">
        <v>27761</v>
      </c>
      <c r="D5674">
        <v>6630</v>
      </c>
      <c r="E5674" t="s">
        <v>48618</v>
      </c>
      <c r="F5674" t="s">
        <v>27762</v>
      </c>
      <c r="G5674">
        <v>29189838</v>
      </c>
      <c r="H5674">
        <v>1003325027</v>
      </c>
      <c r="I5674" t="s">
        <v>27763</v>
      </c>
      <c r="J5674" t="s">
        <v>27764</v>
      </c>
      <c r="K5674" t="s">
        <v>27765</v>
      </c>
      <c r="L5674" t="s">
        <v>27766</v>
      </c>
      <c r="M5674">
        <v>499</v>
      </c>
      <c r="N5674">
        <v>2</v>
      </c>
      <c r="R5674" s="1">
        <v>43784</v>
      </c>
      <c r="S5674" t="s">
        <v>56</v>
      </c>
      <c r="T5674">
        <v>575</v>
      </c>
      <c r="U5674" t="s">
        <v>10348</v>
      </c>
      <c r="W5674">
        <v>2</v>
      </c>
      <c r="X5674" t="s">
        <v>57</v>
      </c>
      <c r="Y5674">
        <v>1</v>
      </c>
      <c r="Z5674" t="s">
        <v>46545</v>
      </c>
      <c r="AA5674">
        <v>9</v>
      </c>
      <c r="AB5674">
        <v>192008</v>
      </c>
      <c r="AC5674">
        <v>121</v>
      </c>
      <c r="AD5674" t="s">
        <v>70</v>
      </c>
      <c r="AE5674">
        <v>1012</v>
      </c>
      <c r="AF5674" t="s">
        <v>71</v>
      </c>
      <c r="AG5674">
        <v>1</v>
      </c>
      <c r="AH5674" t="s">
        <v>44482</v>
      </c>
      <c r="AI5674">
        <v>21</v>
      </c>
      <c r="AJ5674" t="s">
        <v>52613</v>
      </c>
      <c r="AK5674">
        <v>575</v>
      </c>
      <c r="AL5674" t="s">
        <v>10348</v>
      </c>
      <c r="AQ5674" t="s">
        <v>27767</v>
      </c>
      <c r="AR5674" t="s">
        <v>27768</v>
      </c>
      <c r="AS5674">
        <v>0</v>
      </c>
      <c r="AT5674" t="s">
        <v>61</v>
      </c>
      <c r="AU5674" t="s">
        <v>27769</v>
      </c>
      <c r="AX5674">
        <v>55.35446263</v>
      </c>
      <c r="AY5674">
        <v>9.2072246399999997</v>
      </c>
      <c r="AZ5674" t="s">
        <v>62</v>
      </c>
      <c r="BA5674">
        <v>1083</v>
      </c>
      <c r="BB5674" t="s">
        <v>2861</v>
      </c>
    </row>
    <row r="5675" spans="1:54" x14ac:dyDescent="0.25">
      <c r="A5675" s="1">
        <v>45200</v>
      </c>
      <c r="B5675">
        <v>527003</v>
      </c>
      <c r="C5675" t="s">
        <v>50461</v>
      </c>
      <c r="D5675">
        <v>6660</v>
      </c>
      <c r="E5675" t="s">
        <v>27770</v>
      </c>
      <c r="F5675" t="s">
        <v>50462</v>
      </c>
      <c r="G5675">
        <v>29189838</v>
      </c>
      <c r="H5675">
        <v>1003325003</v>
      </c>
      <c r="I5675" t="s">
        <v>27756</v>
      </c>
      <c r="J5675" t="s">
        <v>27771</v>
      </c>
      <c r="K5675" t="s">
        <v>27772</v>
      </c>
      <c r="L5675" t="s">
        <v>27773</v>
      </c>
      <c r="M5675">
        <v>466</v>
      </c>
      <c r="N5675">
        <v>1</v>
      </c>
      <c r="R5675" s="1">
        <v>44853</v>
      </c>
      <c r="S5675" t="s">
        <v>56</v>
      </c>
      <c r="T5675">
        <v>575</v>
      </c>
      <c r="U5675" t="s">
        <v>10348</v>
      </c>
      <c r="W5675">
        <v>2</v>
      </c>
      <c r="X5675" t="s">
        <v>57</v>
      </c>
      <c r="Y5675">
        <v>1</v>
      </c>
      <c r="Z5675" t="s">
        <v>46545</v>
      </c>
      <c r="AA5675">
        <v>6</v>
      </c>
      <c r="AB5675">
        <v>192008</v>
      </c>
      <c r="AC5675">
        <v>121</v>
      </c>
      <c r="AD5675" t="s">
        <v>70</v>
      </c>
      <c r="AE5675">
        <v>1012</v>
      </c>
      <c r="AF5675" t="s">
        <v>71</v>
      </c>
      <c r="AG5675">
        <v>1</v>
      </c>
      <c r="AH5675" t="s">
        <v>44482</v>
      </c>
      <c r="AI5675">
        <v>21</v>
      </c>
      <c r="AJ5675" t="s">
        <v>52613</v>
      </c>
      <c r="AK5675">
        <v>575</v>
      </c>
      <c r="AL5675" t="s">
        <v>10348</v>
      </c>
      <c r="AP5675">
        <v>527004</v>
      </c>
      <c r="AQ5675" t="s">
        <v>27759</v>
      </c>
      <c r="AR5675" t="s">
        <v>27760</v>
      </c>
      <c r="AS5675">
        <v>2</v>
      </c>
      <c r="AT5675" t="s">
        <v>1413</v>
      </c>
      <c r="AU5675" t="s">
        <v>21837</v>
      </c>
      <c r="AX5675">
        <v>55.409795940000002</v>
      </c>
      <c r="AY5675">
        <v>8.9737670000000005</v>
      </c>
      <c r="AZ5675" t="s">
        <v>62</v>
      </c>
      <c r="BA5675">
        <v>1083</v>
      </c>
      <c r="BB5675" t="s">
        <v>2861</v>
      </c>
    </row>
    <row r="5676" spans="1:54" x14ac:dyDescent="0.25">
      <c r="A5676" s="1">
        <v>45200</v>
      </c>
      <c r="B5676">
        <v>527004</v>
      </c>
      <c r="C5676" t="s">
        <v>50463</v>
      </c>
      <c r="D5676">
        <v>6630</v>
      </c>
      <c r="E5676" t="s">
        <v>48618</v>
      </c>
      <c r="F5676" t="s">
        <v>50464</v>
      </c>
      <c r="G5676">
        <v>29189838</v>
      </c>
      <c r="H5676">
        <v>1003325131</v>
      </c>
      <c r="I5676" t="s">
        <v>27756</v>
      </c>
      <c r="J5676" t="s">
        <v>27774</v>
      </c>
      <c r="K5676" t="s">
        <v>27775</v>
      </c>
      <c r="L5676" t="s">
        <v>27776</v>
      </c>
      <c r="M5676">
        <v>725</v>
      </c>
      <c r="N5676">
        <v>9</v>
      </c>
      <c r="R5676" s="1">
        <v>44853</v>
      </c>
      <c r="S5676" t="s">
        <v>56</v>
      </c>
      <c r="T5676">
        <v>575</v>
      </c>
      <c r="U5676" t="s">
        <v>10348</v>
      </c>
      <c r="W5676">
        <v>2</v>
      </c>
      <c r="X5676" t="s">
        <v>57</v>
      </c>
      <c r="Y5676">
        <v>1</v>
      </c>
      <c r="Z5676" t="s">
        <v>46545</v>
      </c>
      <c r="AA5676">
        <v>10</v>
      </c>
      <c r="AB5676">
        <v>192008</v>
      </c>
      <c r="AC5676">
        <v>121</v>
      </c>
      <c r="AD5676" t="s">
        <v>70</v>
      </c>
      <c r="AE5676">
        <v>1012</v>
      </c>
      <c r="AF5676" t="s">
        <v>71</v>
      </c>
      <c r="AG5676">
        <v>4</v>
      </c>
      <c r="AH5676" t="s">
        <v>44547</v>
      </c>
      <c r="AI5676">
        <v>21</v>
      </c>
      <c r="AJ5676" t="s">
        <v>52613</v>
      </c>
      <c r="AK5676">
        <v>575</v>
      </c>
      <c r="AL5676" t="s">
        <v>10348</v>
      </c>
      <c r="AQ5676" t="s">
        <v>27759</v>
      </c>
      <c r="AR5676" t="s">
        <v>27760</v>
      </c>
      <c r="AS5676">
        <v>1</v>
      </c>
      <c r="AT5676" t="s">
        <v>1446</v>
      </c>
      <c r="AU5676" t="s">
        <v>27777</v>
      </c>
      <c r="AX5676">
        <v>55.366480019999997</v>
      </c>
      <c r="AY5676">
        <v>9.0697545000000002</v>
      </c>
      <c r="AZ5676" t="s">
        <v>62</v>
      </c>
      <c r="BA5676">
        <v>1083</v>
      </c>
      <c r="BB5676" t="s">
        <v>2861</v>
      </c>
    </row>
    <row r="5677" spans="1:54" x14ac:dyDescent="0.25">
      <c r="A5677" s="1">
        <v>45200</v>
      </c>
      <c r="B5677">
        <v>527005</v>
      </c>
      <c r="C5677" t="s">
        <v>27778</v>
      </c>
      <c r="D5677">
        <v>6630</v>
      </c>
      <c r="E5677" t="s">
        <v>48618</v>
      </c>
      <c r="F5677" t="s">
        <v>50465</v>
      </c>
      <c r="G5677">
        <v>29189838</v>
      </c>
      <c r="H5677">
        <v>1003325192</v>
      </c>
      <c r="I5677" t="s">
        <v>27779</v>
      </c>
      <c r="J5677" t="s">
        <v>27780</v>
      </c>
      <c r="K5677" t="s">
        <v>27781</v>
      </c>
      <c r="L5677" t="s">
        <v>27782</v>
      </c>
      <c r="M5677">
        <v>669</v>
      </c>
      <c r="N5677">
        <v>4</v>
      </c>
      <c r="R5677" s="1">
        <v>43815</v>
      </c>
      <c r="S5677" t="s">
        <v>56</v>
      </c>
      <c r="T5677">
        <v>575</v>
      </c>
      <c r="U5677" t="s">
        <v>10348</v>
      </c>
      <c r="W5677">
        <v>2</v>
      </c>
      <c r="X5677" t="s">
        <v>57</v>
      </c>
      <c r="Y5677">
        <v>1</v>
      </c>
      <c r="Z5677" t="s">
        <v>46545</v>
      </c>
      <c r="AA5677">
        <v>9</v>
      </c>
      <c r="AB5677">
        <v>192008</v>
      </c>
      <c r="AC5677">
        <v>121</v>
      </c>
      <c r="AD5677" t="s">
        <v>70</v>
      </c>
      <c r="AE5677">
        <v>1012</v>
      </c>
      <c r="AF5677" t="s">
        <v>71</v>
      </c>
      <c r="AG5677">
        <v>1</v>
      </c>
      <c r="AH5677" t="s">
        <v>44482</v>
      </c>
      <c r="AI5677">
        <v>21</v>
      </c>
      <c r="AJ5677" t="s">
        <v>52613</v>
      </c>
      <c r="AK5677">
        <v>575</v>
      </c>
      <c r="AL5677" t="s">
        <v>10348</v>
      </c>
      <c r="AQ5677" t="s">
        <v>27783</v>
      </c>
      <c r="AR5677" t="s">
        <v>27784</v>
      </c>
      <c r="AS5677">
        <v>0</v>
      </c>
      <c r="AT5677" t="s">
        <v>61</v>
      </c>
      <c r="AU5677" t="s">
        <v>5321</v>
      </c>
      <c r="AW5677" t="s">
        <v>27785</v>
      </c>
      <c r="AX5677">
        <v>55.419411490000002</v>
      </c>
      <c r="AY5677">
        <v>9.1544634200000008</v>
      </c>
      <c r="AZ5677" t="s">
        <v>62</v>
      </c>
      <c r="BA5677">
        <v>1083</v>
      </c>
      <c r="BB5677" t="s">
        <v>2861</v>
      </c>
    </row>
    <row r="5678" spans="1:54" x14ac:dyDescent="0.25">
      <c r="A5678" s="1">
        <v>45200</v>
      </c>
      <c r="B5678">
        <v>527006</v>
      </c>
      <c r="C5678" t="s">
        <v>27786</v>
      </c>
      <c r="D5678">
        <v>6630</v>
      </c>
      <c r="E5678" t="s">
        <v>48618</v>
      </c>
      <c r="F5678" t="s">
        <v>27787</v>
      </c>
      <c r="I5678" t="s">
        <v>50466</v>
      </c>
      <c r="J5678" t="s">
        <v>27788</v>
      </c>
      <c r="K5678" t="s">
        <v>27789</v>
      </c>
      <c r="L5678" t="s">
        <v>27790</v>
      </c>
      <c r="M5678">
        <v>823</v>
      </c>
      <c r="N5678">
        <v>14</v>
      </c>
      <c r="R5678" s="1">
        <v>40162</v>
      </c>
      <c r="S5678" t="s">
        <v>80</v>
      </c>
      <c r="T5678">
        <v>575</v>
      </c>
      <c r="U5678" t="s">
        <v>10348</v>
      </c>
      <c r="V5678" s="1">
        <v>38534</v>
      </c>
      <c r="W5678">
        <v>2</v>
      </c>
      <c r="X5678" t="s">
        <v>57</v>
      </c>
      <c r="Y5678">
        <v>1</v>
      </c>
      <c r="Z5678" t="s">
        <v>46545</v>
      </c>
      <c r="AA5678">
        <v>7</v>
      </c>
      <c r="AB5678">
        <v>192008</v>
      </c>
      <c r="AC5678">
        <v>121</v>
      </c>
      <c r="AD5678" t="s">
        <v>70</v>
      </c>
      <c r="AE5678">
        <v>1012</v>
      </c>
      <c r="AF5678" t="s">
        <v>71</v>
      </c>
      <c r="AG5678">
        <v>3</v>
      </c>
      <c r="AH5678" t="s">
        <v>81</v>
      </c>
      <c r="AI5678">
        <v>22</v>
      </c>
      <c r="AJ5678" t="s">
        <v>52628</v>
      </c>
      <c r="AK5678">
        <v>575</v>
      </c>
      <c r="AL5678" t="s">
        <v>10348</v>
      </c>
      <c r="AQ5678" t="s">
        <v>27791</v>
      </c>
      <c r="AS5678">
        <v>0</v>
      </c>
      <c r="AT5678" t="s">
        <v>61</v>
      </c>
      <c r="AU5678" t="s">
        <v>27792</v>
      </c>
      <c r="AX5678">
        <v>55.413968709683601</v>
      </c>
      <c r="AY5678">
        <v>9.1025127291773202</v>
      </c>
      <c r="AZ5678" t="s">
        <v>62</v>
      </c>
      <c r="BA5678">
        <v>1083</v>
      </c>
      <c r="BB5678" t="s">
        <v>2861</v>
      </c>
    </row>
    <row r="5679" spans="1:54" x14ac:dyDescent="0.25">
      <c r="A5679" s="1">
        <v>45200</v>
      </c>
      <c r="B5679">
        <v>527007</v>
      </c>
      <c r="C5679" t="s">
        <v>54984</v>
      </c>
      <c r="D5679">
        <v>6630</v>
      </c>
      <c r="E5679" t="s">
        <v>48618</v>
      </c>
      <c r="F5679" t="s">
        <v>54985</v>
      </c>
      <c r="G5679">
        <v>29189838</v>
      </c>
      <c r="H5679">
        <v>1003325064</v>
      </c>
      <c r="I5679" t="s">
        <v>27793</v>
      </c>
      <c r="J5679" t="s">
        <v>27794</v>
      </c>
      <c r="K5679" t="s">
        <v>27795</v>
      </c>
      <c r="L5679" t="s">
        <v>54986</v>
      </c>
      <c r="M5679">
        <v>1083</v>
      </c>
      <c r="N5679">
        <v>18</v>
      </c>
      <c r="R5679" s="1">
        <v>40736</v>
      </c>
      <c r="S5679" t="s">
        <v>56</v>
      </c>
      <c r="T5679">
        <v>575</v>
      </c>
      <c r="U5679" t="s">
        <v>10348</v>
      </c>
      <c r="V5679" s="1">
        <v>40755</v>
      </c>
      <c r="W5679">
        <v>2</v>
      </c>
      <c r="X5679" t="s">
        <v>57</v>
      </c>
      <c r="Y5679">
        <v>1</v>
      </c>
      <c r="Z5679" t="s">
        <v>46545</v>
      </c>
      <c r="AA5679">
        <v>6</v>
      </c>
      <c r="AB5679">
        <v>192008</v>
      </c>
      <c r="AC5679">
        <v>121</v>
      </c>
      <c r="AD5679" t="s">
        <v>70</v>
      </c>
      <c r="AE5679">
        <v>1012</v>
      </c>
      <c r="AF5679" t="s">
        <v>71</v>
      </c>
      <c r="AG5679">
        <v>3</v>
      </c>
      <c r="AH5679" t="s">
        <v>81</v>
      </c>
      <c r="AI5679">
        <v>21</v>
      </c>
      <c r="AJ5679" t="s">
        <v>52613</v>
      </c>
      <c r="AK5679">
        <v>575</v>
      </c>
      <c r="AL5679" t="s">
        <v>10348</v>
      </c>
      <c r="AM5679">
        <v>2</v>
      </c>
      <c r="AN5679" t="s">
        <v>119</v>
      </c>
      <c r="AO5679">
        <v>527002</v>
      </c>
      <c r="AQ5679" t="s">
        <v>27796</v>
      </c>
      <c r="AR5679" t="s">
        <v>27797</v>
      </c>
      <c r="AS5679">
        <v>0</v>
      </c>
      <c r="AT5679" t="s">
        <v>61</v>
      </c>
      <c r="AU5679" t="s">
        <v>54987</v>
      </c>
      <c r="AX5679">
        <v>55.305505749200698</v>
      </c>
      <c r="AY5679">
        <v>9.1485138675633806</v>
      </c>
      <c r="AZ5679" t="s">
        <v>62</v>
      </c>
      <c r="BA5679">
        <v>1083</v>
      </c>
      <c r="BB5679" t="s">
        <v>2861</v>
      </c>
    </row>
    <row r="5680" spans="1:54" x14ac:dyDescent="0.25">
      <c r="A5680" s="1">
        <v>45200</v>
      </c>
      <c r="B5680">
        <v>527008</v>
      </c>
      <c r="C5680" t="s">
        <v>50467</v>
      </c>
      <c r="D5680">
        <v>6630</v>
      </c>
      <c r="E5680" t="s">
        <v>48618</v>
      </c>
      <c r="F5680" t="s">
        <v>50468</v>
      </c>
      <c r="G5680">
        <v>67063910</v>
      </c>
      <c r="H5680">
        <v>1002244030</v>
      </c>
      <c r="I5680" t="s">
        <v>27798</v>
      </c>
      <c r="J5680" t="s">
        <v>27799</v>
      </c>
      <c r="K5680" t="s">
        <v>27800</v>
      </c>
      <c r="L5680" t="s">
        <v>27801</v>
      </c>
      <c r="M5680">
        <v>919</v>
      </c>
      <c r="N5680">
        <v>8</v>
      </c>
      <c r="R5680" s="1">
        <v>43784</v>
      </c>
      <c r="S5680" t="s">
        <v>80</v>
      </c>
      <c r="W5680">
        <v>5</v>
      </c>
      <c r="X5680" t="s">
        <v>557</v>
      </c>
      <c r="Y5680">
        <v>1</v>
      </c>
      <c r="Z5680" t="s">
        <v>46545</v>
      </c>
      <c r="AA5680">
        <v>9</v>
      </c>
      <c r="AB5680">
        <v>194608</v>
      </c>
      <c r="AC5680">
        <v>121</v>
      </c>
      <c r="AD5680" t="s">
        <v>70</v>
      </c>
      <c r="AE5680">
        <v>1013</v>
      </c>
      <c r="AF5680" t="s">
        <v>558</v>
      </c>
      <c r="AG5680">
        <v>1</v>
      </c>
      <c r="AH5680" t="s">
        <v>44482</v>
      </c>
      <c r="AI5680">
        <v>22</v>
      </c>
      <c r="AJ5680" t="s">
        <v>52628</v>
      </c>
      <c r="AK5680">
        <v>575</v>
      </c>
      <c r="AL5680" t="s">
        <v>10348</v>
      </c>
      <c r="AQ5680" t="s">
        <v>27802</v>
      </c>
      <c r="AR5680" t="s">
        <v>27803</v>
      </c>
      <c r="AS5680">
        <v>0</v>
      </c>
      <c r="AT5680" t="s">
        <v>61</v>
      </c>
      <c r="AU5680" t="s">
        <v>18897</v>
      </c>
      <c r="AX5680">
        <v>55.366731639999998</v>
      </c>
      <c r="AY5680">
        <v>9.0602643399999998</v>
      </c>
      <c r="AZ5680" t="s">
        <v>62</v>
      </c>
      <c r="BA5680">
        <v>1083</v>
      </c>
      <c r="BB5680" t="s">
        <v>2861</v>
      </c>
    </row>
    <row r="5681" spans="1:54" x14ac:dyDescent="0.25">
      <c r="A5681" s="1">
        <v>45200</v>
      </c>
      <c r="B5681">
        <v>527009</v>
      </c>
      <c r="C5681" t="s">
        <v>45983</v>
      </c>
      <c r="D5681">
        <v>6630</v>
      </c>
      <c r="E5681" t="s">
        <v>48618</v>
      </c>
      <c r="F5681" t="s">
        <v>45984</v>
      </c>
      <c r="G5681">
        <v>84559911</v>
      </c>
      <c r="H5681">
        <v>1002697973</v>
      </c>
      <c r="I5681" t="s">
        <v>27804</v>
      </c>
      <c r="K5681" t="s">
        <v>27805</v>
      </c>
      <c r="L5681" t="s">
        <v>45985</v>
      </c>
      <c r="M5681">
        <v>694</v>
      </c>
      <c r="N5681">
        <v>13</v>
      </c>
      <c r="R5681" s="1">
        <v>44204</v>
      </c>
      <c r="S5681" t="s">
        <v>56</v>
      </c>
      <c r="W5681">
        <v>5</v>
      </c>
      <c r="X5681" t="s">
        <v>557</v>
      </c>
      <c r="Y5681">
        <v>1</v>
      </c>
      <c r="Z5681" t="s">
        <v>46545</v>
      </c>
      <c r="AA5681">
        <v>9</v>
      </c>
      <c r="AB5681">
        <v>197808</v>
      </c>
      <c r="AC5681">
        <v>121</v>
      </c>
      <c r="AD5681" t="s">
        <v>70</v>
      </c>
      <c r="AE5681">
        <v>1013</v>
      </c>
      <c r="AF5681" t="s">
        <v>558</v>
      </c>
      <c r="AG5681">
        <v>1</v>
      </c>
      <c r="AH5681" t="s">
        <v>44482</v>
      </c>
      <c r="AI5681">
        <v>22</v>
      </c>
      <c r="AJ5681" t="s">
        <v>52628</v>
      </c>
      <c r="AK5681">
        <v>575</v>
      </c>
      <c r="AL5681" t="s">
        <v>10348</v>
      </c>
      <c r="AQ5681" t="s">
        <v>27806</v>
      </c>
      <c r="AR5681" t="s">
        <v>27807</v>
      </c>
      <c r="AS5681">
        <v>0</v>
      </c>
      <c r="AT5681" t="s">
        <v>61</v>
      </c>
      <c r="AU5681" t="s">
        <v>16449</v>
      </c>
      <c r="AX5681">
        <v>55.330792819999999</v>
      </c>
      <c r="AY5681">
        <v>9.0594478200000008</v>
      </c>
      <c r="AZ5681" t="s">
        <v>62</v>
      </c>
      <c r="BA5681">
        <v>1083</v>
      </c>
      <c r="BB5681" t="s">
        <v>2861</v>
      </c>
    </row>
    <row r="5682" spans="1:54" x14ac:dyDescent="0.25">
      <c r="A5682" s="1">
        <v>45200</v>
      </c>
      <c r="B5682">
        <v>527210</v>
      </c>
      <c r="C5682" t="s">
        <v>50469</v>
      </c>
      <c r="D5682">
        <v>6600</v>
      </c>
      <c r="E5682" t="s">
        <v>11425</v>
      </c>
      <c r="F5682" t="s">
        <v>27808</v>
      </c>
      <c r="G5682">
        <v>42869317</v>
      </c>
      <c r="H5682">
        <v>1003325143</v>
      </c>
      <c r="I5682" t="s">
        <v>27809</v>
      </c>
      <c r="J5682" t="s">
        <v>27810</v>
      </c>
      <c r="K5682" t="s">
        <v>27811</v>
      </c>
      <c r="L5682" t="s">
        <v>27812</v>
      </c>
      <c r="M5682">
        <v>4610</v>
      </c>
      <c r="N5682">
        <v>2</v>
      </c>
      <c r="R5682" s="1">
        <v>40162</v>
      </c>
      <c r="S5682" t="s">
        <v>80</v>
      </c>
      <c r="T5682">
        <v>575</v>
      </c>
      <c r="U5682" t="s">
        <v>10348</v>
      </c>
      <c r="V5682" s="1">
        <v>39083</v>
      </c>
      <c r="W5682">
        <v>2</v>
      </c>
      <c r="X5682" t="s">
        <v>57</v>
      </c>
      <c r="Y5682">
        <v>1</v>
      </c>
      <c r="Z5682" t="s">
        <v>46545</v>
      </c>
      <c r="AB5682">
        <v>194308</v>
      </c>
      <c r="AC5682">
        <v>125</v>
      </c>
      <c r="AD5682" t="s">
        <v>1344</v>
      </c>
      <c r="AE5682">
        <v>1014</v>
      </c>
      <c r="AF5682" t="s">
        <v>1352</v>
      </c>
      <c r="AG5682">
        <v>3</v>
      </c>
      <c r="AH5682" t="s">
        <v>81</v>
      </c>
      <c r="AI5682">
        <v>24</v>
      </c>
      <c r="AJ5682" t="s">
        <v>1344</v>
      </c>
      <c r="AK5682">
        <v>575</v>
      </c>
      <c r="AL5682" t="s">
        <v>10348</v>
      </c>
      <c r="AM5682">
        <v>2</v>
      </c>
      <c r="AN5682" t="s">
        <v>119</v>
      </c>
      <c r="AO5682">
        <v>575210</v>
      </c>
      <c r="AQ5682" t="s">
        <v>27813</v>
      </c>
      <c r="AR5682" t="s">
        <v>27814</v>
      </c>
      <c r="AS5682">
        <v>0</v>
      </c>
      <c r="AT5682" t="s">
        <v>61</v>
      </c>
      <c r="AU5682" t="s">
        <v>27815</v>
      </c>
      <c r="AX5682">
        <v>55.476475211633002</v>
      </c>
      <c r="AY5682">
        <v>9.1392157198041399</v>
      </c>
      <c r="AZ5682" t="s">
        <v>62</v>
      </c>
      <c r="BA5682">
        <v>1083</v>
      </c>
      <c r="BB5682" t="s">
        <v>2861</v>
      </c>
    </row>
    <row r="5683" spans="1:54" x14ac:dyDescent="0.25">
      <c r="A5683" s="1">
        <v>45200</v>
      </c>
      <c r="B5683">
        <v>527300</v>
      </c>
      <c r="C5683" t="s">
        <v>53797</v>
      </c>
      <c r="D5683">
        <v>6660</v>
      </c>
      <c r="E5683" t="s">
        <v>27770</v>
      </c>
      <c r="F5683" t="s">
        <v>53798</v>
      </c>
      <c r="G5683">
        <v>86523418</v>
      </c>
      <c r="H5683">
        <v>1002749210</v>
      </c>
      <c r="I5683" t="s">
        <v>50470</v>
      </c>
      <c r="J5683" t="s">
        <v>27816</v>
      </c>
      <c r="K5683" t="s">
        <v>27817</v>
      </c>
      <c r="L5683" t="s">
        <v>27818</v>
      </c>
      <c r="M5683">
        <v>192</v>
      </c>
      <c r="N5683">
        <v>19</v>
      </c>
      <c r="R5683" s="1">
        <v>45148</v>
      </c>
      <c r="S5683" t="s">
        <v>877</v>
      </c>
      <c r="W5683">
        <v>5</v>
      </c>
      <c r="X5683" t="s">
        <v>557</v>
      </c>
      <c r="Y5683">
        <v>1</v>
      </c>
      <c r="Z5683" t="s">
        <v>46545</v>
      </c>
      <c r="AB5683">
        <v>196011</v>
      </c>
      <c r="AC5683">
        <v>123</v>
      </c>
      <c r="AD5683" t="s">
        <v>1507</v>
      </c>
      <c r="AE5683">
        <v>1011</v>
      </c>
      <c r="AF5683" t="s">
        <v>1507</v>
      </c>
      <c r="AG5683">
        <v>1</v>
      </c>
      <c r="AH5683" t="s">
        <v>44482</v>
      </c>
      <c r="AI5683">
        <v>80</v>
      </c>
      <c r="AJ5683" t="s">
        <v>1507</v>
      </c>
      <c r="AK5683">
        <v>575</v>
      </c>
      <c r="AL5683" t="s">
        <v>10348</v>
      </c>
      <c r="AQ5683" t="s">
        <v>27819</v>
      </c>
      <c r="AR5683" t="s">
        <v>27820</v>
      </c>
      <c r="AS5683">
        <v>0</v>
      </c>
      <c r="AT5683" t="s">
        <v>61</v>
      </c>
      <c r="AU5683" t="s">
        <v>27821</v>
      </c>
      <c r="AX5683">
        <v>55.426572229999998</v>
      </c>
      <c r="AY5683">
        <v>9.0159868900000006</v>
      </c>
      <c r="AZ5683" t="s">
        <v>62</v>
      </c>
      <c r="BA5683">
        <v>1083</v>
      </c>
      <c r="BB5683" t="s">
        <v>2861</v>
      </c>
    </row>
    <row r="5684" spans="1:54" x14ac:dyDescent="0.25">
      <c r="A5684" s="1">
        <v>45200</v>
      </c>
      <c r="B5684">
        <v>527301</v>
      </c>
      <c r="C5684" t="s">
        <v>50471</v>
      </c>
      <c r="D5684">
        <v>6630</v>
      </c>
      <c r="E5684" t="s">
        <v>48618</v>
      </c>
      <c r="F5684" t="s">
        <v>50472</v>
      </c>
      <c r="G5684">
        <v>67034228</v>
      </c>
      <c r="H5684">
        <v>1002243289</v>
      </c>
      <c r="I5684" t="s">
        <v>27822</v>
      </c>
      <c r="J5684" t="s">
        <v>27823</v>
      </c>
      <c r="K5684" t="s">
        <v>27824</v>
      </c>
      <c r="L5684" t="s">
        <v>55970</v>
      </c>
      <c r="M5684">
        <v>187</v>
      </c>
      <c r="N5684">
        <v>1</v>
      </c>
      <c r="R5684" s="1">
        <v>43794</v>
      </c>
      <c r="S5684" t="s">
        <v>80</v>
      </c>
      <c r="W5684">
        <v>5</v>
      </c>
      <c r="X5684" t="s">
        <v>557</v>
      </c>
      <c r="Y5684">
        <v>7</v>
      </c>
      <c r="Z5684" t="s">
        <v>1499</v>
      </c>
      <c r="AB5684">
        <v>184401</v>
      </c>
      <c r="AC5684">
        <v>141</v>
      </c>
      <c r="AD5684" t="s">
        <v>46688</v>
      </c>
      <c r="AE5684">
        <v>1022</v>
      </c>
      <c r="AF5684" t="s">
        <v>46688</v>
      </c>
      <c r="AG5684">
        <v>1</v>
      </c>
      <c r="AH5684" t="s">
        <v>44482</v>
      </c>
      <c r="AI5684">
        <v>84</v>
      </c>
      <c r="AJ5684" t="s">
        <v>46689</v>
      </c>
      <c r="AK5684">
        <v>575</v>
      </c>
      <c r="AL5684" t="s">
        <v>10348</v>
      </c>
      <c r="AQ5684" t="s">
        <v>27825</v>
      </c>
      <c r="AR5684" t="s">
        <v>27826</v>
      </c>
      <c r="AS5684">
        <v>0</v>
      </c>
      <c r="AT5684" t="s">
        <v>61</v>
      </c>
      <c r="AU5684" t="s">
        <v>27827</v>
      </c>
      <c r="AX5684">
        <v>55.369251609999999</v>
      </c>
      <c r="AY5684">
        <v>9.0527482500000005</v>
      </c>
      <c r="AZ5684" t="s">
        <v>62</v>
      </c>
      <c r="BA5684">
        <v>1083</v>
      </c>
      <c r="BB5684" t="s">
        <v>2861</v>
      </c>
    </row>
    <row r="5685" spans="1:54" x14ac:dyDescent="0.25">
      <c r="A5685" s="1">
        <v>45200</v>
      </c>
      <c r="B5685">
        <v>527302</v>
      </c>
      <c r="C5685" t="s">
        <v>50473</v>
      </c>
      <c r="D5685">
        <v>6630</v>
      </c>
      <c r="E5685" t="s">
        <v>48618</v>
      </c>
      <c r="F5685" t="s">
        <v>48619</v>
      </c>
      <c r="G5685">
        <v>63743828</v>
      </c>
      <c r="H5685">
        <v>1002176284</v>
      </c>
      <c r="I5685" t="s">
        <v>14778</v>
      </c>
      <c r="J5685" t="s">
        <v>27828</v>
      </c>
      <c r="K5685" t="s">
        <v>14779</v>
      </c>
      <c r="L5685" t="s">
        <v>53245</v>
      </c>
      <c r="M5685">
        <v>738</v>
      </c>
      <c r="N5685">
        <v>11</v>
      </c>
      <c r="R5685" s="1">
        <v>43686</v>
      </c>
      <c r="S5685" t="s">
        <v>56</v>
      </c>
      <c r="W5685">
        <v>5</v>
      </c>
      <c r="X5685" t="s">
        <v>557</v>
      </c>
      <c r="Y5685">
        <v>1</v>
      </c>
      <c r="Z5685" t="s">
        <v>46545</v>
      </c>
      <c r="AB5685">
        <v>198101</v>
      </c>
      <c r="AC5685">
        <v>144</v>
      </c>
      <c r="AD5685" t="s">
        <v>52641</v>
      </c>
      <c r="AE5685">
        <v>1023</v>
      </c>
      <c r="AF5685" t="s">
        <v>1486</v>
      </c>
      <c r="AG5685">
        <v>1</v>
      </c>
      <c r="AH5685" t="s">
        <v>44482</v>
      </c>
      <c r="AI5685">
        <v>82</v>
      </c>
      <c r="AJ5685" t="s">
        <v>52641</v>
      </c>
      <c r="AK5685">
        <v>575</v>
      </c>
      <c r="AL5685" t="s">
        <v>10348</v>
      </c>
      <c r="AQ5685" t="s">
        <v>14780</v>
      </c>
      <c r="AR5685" t="s">
        <v>48620</v>
      </c>
      <c r="AS5685">
        <v>0</v>
      </c>
      <c r="AT5685" t="s">
        <v>61</v>
      </c>
      <c r="AU5685" t="s">
        <v>53246</v>
      </c>
      <c r="AX5685">
        <v>55.367184539999997</v>
      </c>
      <c r="AY5685">
        <v>9.0560815699999999</v>
      </c>
      <c r="AZ5685" t="s">
        <v>62</v>
      </c>
      <c r="BA5685">
        <v>1083</v>
      </c>
      <c r="BB5685" t="s">
        <v>2861</v>
      </c>
    </row>
    <row r="5686" spans="1:54" x14ac:dyDescent="0.25">
      <c r="A5686" s="1">
        <v>45200</v>
      </c>
      <c r="B5686">
        <v>527350</v>
      </c>
      <c r="C5686" t="s">
        <v>27829</v>
      </c>
      <c r="D5686">
        <v>6600</v>
      </c>
      <c r="E5686" t="s">
        <v>11425</v>
      </c>
      <c r="F5686" t="s">
        <v>27830</v>
      </c>
      <c r="G5686">
        <v>39815575</v>
      </c>
      <c r="H5686">
        <v>1025936651</v>
      </c>
      <c r="I5686" t="s">
        <v>15271</v>
      </c>
      <c r="J5686" t="s">
        <v>27831</v>
      </c>
      <c r="K5686" t="s">
        <v>15272</v>
      </c>
      <c r="L5686" t="s">
        <v>27832</v>
      </c>
      <c r="M5686">
        <v>1424</v>
      </c>
      <c r="N5686">
        <v>5</v>
      </c>
      <c r="R5686" s="1">
        <v>44074</v>
      </c>
      <c r="S5686" t="s">
        <v>56</v>
      </c>
      <c r="W5686">
        <v>4</v>
      </c>
      <c r="X5686" t="s">
        <v>725</v>
      </c>
      <c r="Y5686">
        <v>1</v>
      </c>
      <c r="Z5686" t="s">
        <v>46545</v>
      </c>
      <c r="AB5686">
        <v>197807</v>
      </c>
      <c r="AC5686">
        <v>149</v>
      </c>
      <c r="AD5686" t="s">
        <v>1085</v>
      </c>
      <c r="AE5686">
        <v>1027</v>
      </c>
      <c r="AF5686" t="s">
        <v>1543</v>
      </c>
      <c r="AG5686">
        <v>1</v>
      </c>
      <c r="AH5686" t="s">
        <v>44482</v>
      </c>
      <c r="AI5686">
        <v>85</v>
      </c>
      <c r="AJ5686" t="s">
        <v>1428</v>
      </c>
      <c r="AK5686">
        <v>575</v>
      </c>
      <c r="AL5686" t="s">
        <v>10348</v>
      </c>
      <c r="AP5686">
        <v>281038</v>
      </c>
      <c r="AQ5686" t="s">
        <v>15274</v>
      </c>
      <c r="AS5686">
        <v>2</v>
      </c>
      <c r="AT5686" t="s">
        <v>1413</v>
      </c>
      <c r="AU5686" t="s">
        <v>12366</v>
      </c>
      <c r="AX5686">
        <v>55.467912490000003</v>
      </c>
      <c r="AY5686">
        <v>9.1425345500000006</v>
      </c>
      <c r="AZ5686" t="s">
        <v>62</v>
      </c>
      <c r="BA5686">
        <v>1083</v>
      </c>
      <c r="BB5686" t="s">
        <v>2861</v>
      </c>
    </row>
    <row r="5687" spans="1:54" x14ac:dyDescent="0.25">
      <c r="A5687" s="1">
        <v>45200</v>
      </c>
      <c r="B5687">
        <v>529001</v>
      </c>
      <c r="C5687" t="s">
        <v>27833</v>
      </c>
      <c r="D5687">
        <v>6230</v>
      </c>
      <c r="E5687" t="s">
        <v>48239</v>
      </c>
      <c r="F5687" t="s">
        <v>27833</v>
      </c>
      <c r="G5687">
        <v>29189854</v>
      </c>
      <c r="H5687">
        <v>1003325337</v>
      </c>
      <c r="I5687" t="s">
        <v>27834</v>
      </c>
      <c r="J5687" t="s">
        <v>27835</v>
      </c>
      <c r="K5687" t="s">
        <v>27836</v>
      </c>
      <c r="L5687" t="s">
        <v>27837</v>
      </c>
      <c r="M5687">
        <v>475</v>
      </c>
      <c r="N5687">
        <v>3</v>
      </c>
      <c r="R5687" s="1">
        <v>43784</v>
      </c>
      <c r="S5687" t="s">
        <v>56</v>
      </c>
      <c r="T5687">
        <v>580</v>
      </c>
      <c r="U5687" t="s">
        <v>11275</v>
      </c>
      <c r="W5687">
        <v>2</v>
      </c>
      <c r="X5687" t="s">
        <v>57</v>
      </c>
      <c r="Y5687">
        <v>1</v>
      </c>
      <c r="Z5687" t="s">
        <v>46545</v>
      </c>
      <c r="AA5687">
        <v>7</v>
      </c>
      <c r="AC5687">
        <v>121</v>
      </c>
      <c r="AD5687" t="s">
        <v>70</v>
      </c>
      <c r="AE5687">
        <v>1012</v>
      </c>
      <c r="AF5687" t="s">
        <v>71</v>
      </c>
      <c r="AG5687">
        <v>1</v>
      </c>
      <c r="AH5687" t="s">
        <v>44482</v>
      </c>
      <c r="AI5687">
        <v>21</v>
      </c>
      <c r="AJ5687" t="s">
        <v>52613</v>
      </c>
      <c r="AK5687">
        <v>580</v>
      </c>
      <c r="AL5687" t="s">
        <v>11275</v>
      </c>
      <c r="AQ5687" t="s">
        <v>26773</v>
      </c>
      <c r="AR5687" t="s">
        <v>27838</v>
      </c>
      <c r="AS5687">
        <v>0</v>
      </c>
      <c r="AT5687" t="s">
        <v>61</v>
      </c>
      <c r="AU5687" t="s">
        <v>27839</v>
      </c>
      <c r="AW5687" t="s">
        <v>27840</v>
      </c>
      <c r="AX5687">
        <v>55.123746609999998</v>
      </c>
      <c r="AY5687">
        <v>9.4368252300000002</v>
      </c>
      <c r="AZ5687" t="s">
        <v>62</v>
      </c>
      <c r="BA5687">
        <v>1083</v>
      </c>
      <c r="BB5687" t="s">
        <v>2861</v>
      </c>
    </row>
    <row r="5688" spans="1:54" x14ac:dyDescent="0.25">
      <c r="A5688" s="1">
        <v>45200</v>
      </c>
      <c r="B5688">
        <v>529002</v>
      </c>
      <c r="C5688" t="s">
        <v>50474</v>
      </c>
      <c r="D5688">
        <v>6230</v>
      </c>
      <c r="E5688" t="s">
        <v>48239</v>
      </c>
      <c r="F5688" t="s">
        <v>50475</v>
      </c>
      <c r="G5688">
        <v>29189854</v>
      </c>
      <c r="H5688">
        <v>1003325428</v>
      </c>
      <c r="I5688" t="s">
        <v>46602</v>
      </c>
      <c r="J5688" t="s">
        <v>27841</v>
      </c>
      <c r="K5688" t="s">
        <v>27842</v>
      </c>
      <c r="L5688" t="s">
        <v>27843</v>
      </c>
      <c r="M5688">
        <v>1513</v>
      </c>
      <c r="N5688">
        <v>8</v>
      </c>
      <c r="R5688" s="1">
        <v>43483</v>
      </c>
      <c r="S5688" t="s">
        <v>56</v>
      </c>
      <c r="T5688">
        <v>580</v>
      </c>
      <c r="U5688" t="s">
        <v>11275</v>
      </c>
      <c r="W5688">
        <v>2</v>
      </c>
      <c r="X5688" t="s">
        <v>57</v>
      </c>
      <c r="Y5688">
        <v>1</v>
      </c>
      <c r="Z5688" t="s">
        <v>46545</v>
      </c>
      <c r="AA5688">
        <v>7</v>
      </c>
      <c r="AC5688">
        <v>121</v>
      </c>
      <c r="AD5688" t="s">
        <v>70</v>
      </c>
      <c r="AE5688">
        <v>1012</v>
      </c>
      <c r="AF5688" t="s">
        <v>71</v>
      </c>
      <c r="AG5688">
        <v>1</v>
      </c>
      <c r="AH5688" t="s">
        <v>44482</v>
      </c>
      <c r="AI5688">
        <v>21</v>
      </c>
      <c r="AJ5688" t="s">
        <v>52613</v>
      </c>
      <c r="AK5688">
        <v>580</v>
      </c>
      <c r="AL5688" t="s">
        <v>11275</v>
      </c>
      <c r="AQ5688" t="s">
        <v>27844</v>
      </c>
      <c r="AR5688" t="s">
        <v>27845</v>
      </c>
      <c r="AS5688">
        <v>0</v>
      </c>
      <c r="AT5688" t="s">
        <v>61</v>
      </c>
      <c r="AU5688" t="s">
        <v>7274</v>
      </c>
      <c r="AW5688" t="s">
        <v>27846</v>
      </c>
      <c r="AX5688">
        <v>55.078234909999999</v>
      </c>
      <c r="AY5688">
        <v>9.2098121899999992</v>
      </c>
      <c r="AZ5688" t="s">
        <v>62</v>
      </c>
      <c r="BA5688">
        <v>1083</v>
      </c>
      <c r="BB5688" t="s">
        <v>2861</v>
      </c>
    </row>
    <row r="5689" spans="1:54" x14ac:dyDescent="0.25">
      <c r="A5689" s="1">
        <v>45200</v>
      </c>
      <c r="B5689">
        <v>529003</v>
      </c>
      <c r="C5689" t="s">
        <v>45986</v>
      </c>
      <c r="D5689">
        <v>6230</v>
      </c>
      <c r="E5689" t="s">
        <v>48239</v>
      </c>
      <c r="F5689" t="s">
        <v>45987</v>
      </c>
      <c r="G5689">
        <v>29189854</v>
      </c>
      <c r="H5689">
        <v>1003325386</v>
      </c>
      <c r="I5689" t="s">
        <v>50476</v>
      </c>
      <c r="J5689" t="s">
        <v>27847</v>
      </c>
      <c r="K5689" t="s">
        <v>27848</v>
      </c>
      <c r="L5689" t="s">
        <v>45988</v>
      </c>
      <c r="M5689">
        <v>108</v>
      </c>
      <c r="N5689">
        <v>7</v>
      </c>
      <c r="R5689" s="1">
        <v>43652</v>
      </c>
      <c r="S5689" t="s">
        <v>56</v>
      </c>
      <c r="T5689">
        <v>580</v>
      </c>
      <c r="U5689" t="s">
        <v>11275</v>
      </c>
      <c r="W5689">
        <v>2</v>
      </c>
      <c r="X5689" t="s">
        <v>57</v>
      </c>
      <c r="Y5689">
        <v>1</v>
      </c>
      <c r="Z5689" t="s">
        <v>46545</v>
      </c>
      <c r="AA5689">
        <v>9</v>
      </c>
      <c r="AB5689">
        <v>194308</v>
      </c>
      <c r="AC5689">
        <v>121</v>
      </c>
      <c r="AD5689" t="s">
        <v>70</v>
      </c>
      <c r="AE5689">
        <v>1012</v>
      </c>
      <c r="AF5689" t="s">
        <v>71</v>
      </c>
      <c r="AG5689">
        <v>1</v>
      </c>
      <c r="AH5689" t="s">
        <v>44482</v>
      </c>
      <c r="AI5689">
        <v>21</v>
      </c>
      <c r="AJ5689" t="s">
        <v>52613</v>
      </c>
      <c r="AK5689">
        <v>580</v>
      </c>
      <c r="AL5689" t="s">
        <v>11275</v>
      </c>
      <c r="AQ5689" t="s">
        <v>27849</v>
      </c>
      <c r="AR5689" t="s">
        <v>27850</v>
      </c>
      <c r="AS5689">
        <v>0</v>
      </c>
      <c r="AT5689" t="s">
        <v>61</v>
      </c>
      <c r="AU5689" t="s">
        <v>27851</v>
      </c>
      <c r="AW5689" t="s">
        <v>45989</v>
      </c>
      <c r="AX5689">
        <v>55.026413869999999</v>
      </c>
      <c r="AY5689">
        <v>9.3089913000000006</v>
      </c>
      <c r="AZ5689" t="s">
        <v>62</v>
      </c>
      <c r="BA5689">
        <v>1083</v>
      </c>
      <c r="BB5689" t="s">
        <v>2861</v>
      </c>
    </row>
    <row r="5690" spans="1:54" x14ac:dyDescent="0.25">
      <c r="A5690" s="1">
        <v>45200</v>
      </c>
      <c r="B5690">
        <v>529004</v>
      </c>
      <c r="C5690" t="s">
        <v>50477</v>
      </c>
      <c r="D5690">
        <v>6230</v>
      </c>
      <c r="E5690" t="s">
        <v>48239</v>
      </c>
      <c r="F5690" t="s">
        <v>50478</v>
      </c>
      <c r="G5690">
        <v>29189854</v>
      </c>
      <c r="H5690">
        <v>1003632346</v>
      </c>
      <c r="I5690" t="s">
        <v>27852</v>
      </c>
      <c r="J5690" t="s">
        <v>27853</v>
      </c>
      <c r="K5690" t="s">
        <v>27854</v>
      </c>
      <c r="L5690" t="s">
        <v>27855</v>
      </c>
      <c r="M5690">
        <v>673</v>
      </c>
      <c r="N5690">
        <v>12</v>
      </c>
      <c r="R5690" s="1">
        <v>43784</v>
      </c>
      <c r="S5690" t="s">
        <v>56</v>
      </c>
      <c r="T5690">
        <v>580</v>
      </c>
      <c r="U5690" t="s">
        <v>11275</v>
      </c>
      <c r="W5690">
        <v>2</v>
      </c>
      <c r="X5690" t="s">
        <v>57</v>
      </c>
      <c r="Y5690">
        <v>1</v>
      </c>
      <c r="Z5690" t="s">
        <v>46545</v>
      </c>
      <c r="AA5690">
        <v>7</v>
      </c>
      <c r="AB5690">
        <v>195508</v>
      </c>
      <c r="AC5690">
        <v>121</v>
      </c>
      <c r="AD5690" t="s">
        <v>70</v>
      </c>
      <c r="AE5690">
        <v>1012</v>
      </c>
      <c r="AF5690" t="s">
        <v>71</v>
      </c>
      <c r="AG5690">
        <v>1</v>
      </c>
      <c r="AH5690" t="s">
        <v>44482</v>
      </c>
      <c r="AI5690">
        <v>21</v>
      </c>
      <c r="AJ5690" t="s">
        <v>52613</v>
      </c>
      <c r="AK5690">
        <v>580</v>
      </c>
      <c r="AL5690" t="s">
        <v>11275</v>
      </c>
      <c r="AQ5690" t="s">
        <v>27856</v>
      </c>
      <c r="AR5690" t="s">
        <v>27857</v>
      </c>
      <c r="AS5690">
        <v>0</v>
      </c>
      <c r="AT5690" t="s">
        <v>61</v>
      </c>
      <c r="AU5690" t="s">
        <v>27858</v>
      </c>
      <c r="AW5690" t="s">
        <v>27859</v>
      </c>
      <c r="AX5690">
        <v>55.129030059999998</v>
      </c>
      <c r="AY5690">
        <v>9.33985719</v>
      </c>
      <c r="AZ5690" t="s">
        <v>62</v>
      </c>
      <c r="BA5690">
        <v>1083</v>
      </c>
      <c r="BB5690" t="s">
        <v>2861</v>
      </c>
    </row>
    <row r="5691" spans="1:54" x14ac:dyDescent="0.25">
      <c r="A5691" s="1">
        <v>45200</v>
      </c>
      <c r="B5691">
        <v>529005</v>
      </c>
      <c r="C5691" t="s">
        <v>50479</v>
      </c>
      <c r="D5691">
        <v>6230</v>
      </c>
      <c r="E5691" t="s">
        <v>48239</v>
      </c>
      <c r="F5691" t="s">
        <v>50480</v>
      </c>
      <c r="G5691">
        <v>29189854</v>
      </c>
      <c r="H5691">
        <v>1003325489</v>
      </c>
      <c r="I5691" t="s">
        <v>27860</v>
      </c>
      <c r="J5691" t="s">
        <v>27861</v>
      </c>
      <c r="K5691" t="s">
        <v>27862</v>
      </c>
      <c r="L5691" t="s">
        <v>9663</v>
      </c>
      <c r="M5691">
        <v>2144</v>
      </c>
      <c r="N5691">
        <v>14</v>
      </c>
      <c r="R5691" s="1">
        <v>41117</v>
      </c>
      <c r="S5691" t="s">
        <v>56</v>
      </c>
      <c r="T5691">
        <v>580</v>
      </c>
      <c r="U5691" t="s">
        <v>11275</v>
      </c>
      <c r="V5691" s="1">
        <v>41121</v>
      </c>
      <c r="W5691">
        <v>2</v>
      </c>
      <c r="X5691" t="s">
        <v>57</v>
      </c>
      <c r="Y5691">
        <v>1</v>
      </c>
      <c r="Z5691" t="s">
        <v>46545</v>
      </c>
      <c r="AA5691">
        <v>9</v>
      </c>
      <c r="AB5691">
        <v>191308</v>
      </c>
      <c r="AC5691">
        <v>121</v>
      </c>
      <c r="AD5691" t="s">
        <v>70</v>
      </c>
      <c r="AE5691">
        <v>1012</v>
      </c>
      <c r="AF5691" t="s">
        <v>71</v>
      </c>
      <c r="AG5691">
        <v>3</v>
      </c>
      <c r="AH5691" t="s">
        <v>81</v>
      </c>
      <c r="AI5691">
        <v>21</v>
      </c>
      <c r="AJ5691" t="s">
        <v>52613</v>
      </c>
      <c r="AK5691">
        <v>580</v>
      </c>
      <c r="AL5691" t="s">
        <v>11275</v>
      </c>
      <c r="AM5691">
        <v>2</v>
      </c>
      <c r="AN5691" t="s">
        <v>119</v>
      </c>
      <c r="AO5691">
        <v>280320</v>
      </c>
      <c r="AQ5691" t="s">
        <v>27863</v>
      </c>
      <c r="AR5691" t="s">
        <v>27864</v>
      </c>
      <c r="AS5691">
        <v>0</v>
      </c>
      <c r="AT5691" t="s">
        <v>61</v>
      </c>
      <c r="AU5691" t="s">
        <v>1277</v>
      </c>
      <c r="AZ5691" t="s">
        <v>62</v>
      </c>
      <c r="BA5691">
        <v>1083</v>
      </c>
      <c r="BB5691" t="s">
        <v>2861</v>
      </c>
    </row>
    <row r="5692" spans="1:54" x14ac:dyDescent="0.25">
      <c r="A5692" s="1">
        <v>45200</v>
      </c>
      <c r="B5692">
        <v>529006</v>
      </c>
      <c r="C5692" t="s">
        <v>27865</v>
      </c>
      <c r="D5692">
        <v>6230</v>
      </c>
      <c r="E5692" t="s">
        <v>48239</v>
      </c>
      <c r="F5692" t="s">
        <v>27866</v>
      </c>
      <c r="G5692">
        <v>18351218</v>
      </c>
      <c r="H5692">
        <v>1001486081</v>
      </c>
      <c r="I5692" t="s">
        <v>27867</v>
      </c>
      <c r="J5692" t="s">
        <v>27868</v>
      </c>
      <c r="K5692" t="s">
        <v>27869</v>
      </c>
      <c r="L5692" t="s">
        <v>54988</v>
      </c>
      <c r="M5692">
        <v>2248</v>
      </c>
      <c r="N5692">
        <v>49</v>
      </c>
      <c r="R5692" s="1">
        <v>43245</v>
      </c>
      <c r="S5692" t="s">
        <v>56</v>
      </c>
      <c r="W5692">
        <v>5</v>
      </c>
      <c r="X5692" t="s">
        <v>557</v>
      </c>
      <c r="Y5692">
        <v>1</v>
      </c>
      <c r="Z5692" t="s">
        <v>46545</v>
      </c>
      <c r="AA5692">
        <v>7</v>
      </c>
      <c r="AB5692">
        <v>193304</v>
      </c>
      <c r="AC5692">
        <v>121</v>
      </c>
      <c r="AD5692" t="s">
        <v>70</v>
      </c>
      <c r="AE5692">
        <v>1013</v>
      </c>
      <c r="AF5692" t="s">
        <v>558</v>
      </c>
      <c r="AG5692">
        <v>1</v>
      </c>
      <c r="AH5692" t="s">
        <v>44482</v>
      </c>
      <c r="AI5692">
        <v>22</v>
      </c>
      <c r="AJ5692" t="s">
        <v>52628</v>
      </c>
      <c r="AK5692">
        <v>580</v>
      </c>
      <c r="AL5692" t="s">
        <v>11275</v>
      </c>
      <c r="AQ5692" t="s">
        <v>27870</v>
      </c>
      <c r="AR5692" t="s">
        <v>27871</v>
      </c>
      <c r="AS5692">
        <v>0</v>
      </c>
      <c r="AT5692" t="s">
        <v>61</v>
      </c>
      <c r="AU5692" t="s">
        <v>54610</v>
      </c>
      <c r="AX5692">
        <v>55.071227550000003</v>
      </c>
      <c r="AY5692">
        <v>9.3443781900000005</v>
      </c>
      <c r="AZ5692" t="s">
        <v>62</v>
      </c>
      <c r="BA5692">
        <v>1083</v>
      </c>
      <c r="BB5692" t="s">
        <v>2861</v>
      </c>
    </row>
    <row r="5693" spans="1:54" x14ac:dyDescent="0.25">
      <c r="A5693" s="1">
        <v>45200</v>
      </c>
      <c r="B5693">
        <v>529007</v>
      </c>
      <c r="C5693" t="s">
        <v>50481</v>
      </c>
      <c r="D5693">
        <v>6230</v>
      </c>
      <c r="E5693" t="s">
        <v>48239</v>
      </c>
      <c r="F5693" t="s">
        <v>50482</v>
      </c>
      <c r="G5693">
        <v>29189854</v>
      </c>
      <c r="H5693">
        <v>1003325453</v>
      </c>
      <c r="I5693" t="s">
        <v>27872</v>
      </c>
      <c r="J5693" t="s">
        <v>27873</v>
      </c>
      <c r="K5693" t="s">
        <v>27874</v>
      </c>
      <c r="L5693" t="s">
        <v>11871</v>
      </c>
      <c r="M5693">
        <v>1525</v>
      </c>
      <c r="N5693">
        <v>2</v>
      </c>
      <c r="R5693" s="1">
        <v>41117</v>
      </c>
      <c r="S5693" t="s">
        <v>56</v>
      </c>
      <c r="T5693">
        <v>580</v>
      </c>
      <c r="U5693" t="s">
        <v>11275</v>
      </c>
      <c r="V5693" s="1">
        <v>41121</v>
      </c>
      <c r="W5693">
        <v>2</v>
      </c>
      <c r="X5693" t="s">
        <v>57</v>
      </c>
      <c r="Y5693">
        <v>1</v>
      </c>
      <c r="Z5693" t="s">
        <v>46545</v>
      </c>
      <c r="AA5693">
        <v>7</v>
      </c>
      <c r="AB5693">
        <v>197808</v>
      </c>
      <c r="AC5693">
        <v>121</v>
      </c>
      <c r="AD5693" t="s">
        <v>70</v>
      </c>
      <c r="AE5693">
        <v>1012</v>
      </c>
      <c r="AF5693" t="s">
        <v>71</v>
      </c>
      <c r="AG5693">
        <v>3</v>
      </c>
      <c r="AH5693" t="s">
        <v>81</v>
      </c>
      <c r="AI5693">
        <v>21</v>
      </c>
      <c r="AJ5693" t="s">
        <v>52613</v>
      </c>
      <c r="AK5693">
        <v>580</v>
      </c>
      <c r="AL5693" t="s">
        <v>11275</v>
      </c>
      <c r="AM5693">
        <v>2</v>
      </c>
      <c r="AN5693" t="s">
        <v>119</v>
      </c>
      <c r="AO5693">
        <v>280320</v>
      </c>
      <c r="AQ5693" t="s">
        <v>27875</v>
      </c>
      <c r="AR5693" t="s">
        <v>27876</v>
      </c>
      <c r="AS5693">
        <v>0</v>
      </c>
      <c r="AT5693" t="s">
        <v>61</v>
      </c>
      <c r="AU5693" t="s">
        <v>10739</v>
      </c>
      <c r="AZ5693" t="s">
        <v>62</v>
      </c>
      <c r="BA5693">
        <v>1083</v>
      </c>
      <c r="BB5693" t="s">
        <v>2861</v>
      </c>
    </row>
    <row r="5694" spans="1:54" x14ac:dyDescent="0.25">
      <c r="A5694" s="1">
        <v>45200</v>
      </c>
      <c r="B5694">
        <v>529200</v>
      </c>
      <c r="D5694">
        <v>6230</v>
      </c>
      <c r="E5694" t="s">
        <v>48239</v>
      </c>
      <c r="F5694" t="s">
        <v>52721</v>
      </c>
      <c r="G5694">
        <v>29189854</v>
      </c>
      <c r="I5694" t="s">
        <v>27877</v>
      </c>
      <c r="J5694" t="s">
        <v>27878</v>
      </c>
      <c r="K5694" t="s">
        <v>27879</v>
      </c>
      <c r="L5694" t="s">
        <v>45990</v>
      </c>
      <c r="M5694">
        <v>708</v>
      </c>
      <c r="N5694">
        <v>8</v>
      </c>
      <c r="R5694" s="1">
        <v>40162</v>
      </c>
      <c r="S5694" t="s">
        <v>80</v>
      </c>
      <c r="T5694">
        <v>580</v>
      </c>
      <c r="U5694" t="s">
        <v>11275</v>
      </c>
      <c r="V5694" s="1">
        <v>39083</v>
      </c>
      <c r="W5694">
        <v>2</v>
      </c>
      <c r="X5694" t="s">
        <v>57</v>
      </c>
      <c r="Y5694">
        <v>1</v>
      </c>
      <c r="Z5694" t="s">
        <v>46545</v>
      </c>
      <c r="AC5694">
        <v>932</v>
      </c>
      <c r="AD5694" t="s">
        <v>52637</v>
      </c>
      <c r="AE5694">
        <v>2021</v>
      </c>
      <c r="AF5694" t="s">
        <v>52637</v>
      </c>
      <c r="AG5694">
        <v>3</v>
      </c>
      <c r="AH5694" t="s">
        <v>81</v>
      </c>
      <c r="AI5694">
        <v>10</v>
      </c>
      <c r="AJ5694" t="s">
        <v>52638</v>
      </c>
      <c r="AK5694">
        <v>580</v>
      </c>
      <c r="AL5694" t="s">
        <v>11275</v>
      </c>
      <c r="AQ5694" t="s">
        <v>27880</v>
      </c>
      <c r="AR5694" t="s">
        <v>27881</v>
      </c>
      <c r="AS5694">
        <v>0</v>
      </c>
      <c r="AT5694" t="s">
        <v>61</v>
      </c>
      <c r="AU5694" t="s">
        <v>45270</v>
      </c>
      <c r="AX5694">
        <v>55.073581015395703</v>
      </c>
      <c r="AY5694">
        <v>9.3353824192141897</v>
      </c>
      <c r="AZ5694" t="s">
        <v>62</v>
      </c>
      <c r="BA5694">
        <v>1083</v>
      </c>
      <c r="BB5694" t="s">
        <v>2861</v>
      </c>
    </row>
    <row r="5695" spans="1:54" x14ac:dyDescent="0.25">
      <c r="A5695" s="1">
        <v>45200</v>
      </c>
      <c r="B5695">
        <v>529210</v>
      </c>
      <c r="C5695" t="s">
        <v>50483</v>
      </c>
      <c r="D5695">
        <v>6230</v>
      </c>
      <c r="E5695" t="s">
        <v>48239</v>
      </c>
      <c r="F5695" t="s">
        <v>50484</v>
      </c>
      <c r="G5695">
        <v>29189854</v>
      </c>
      <c r="H5695">
        <v>1003325490</v>
      </c>
      <c r="I5695" t="s">
        <v>27882</v>
      </c>
      <c r="J5695" t="s">
        <v>27883</v>
      </c>
      <c r="K5695" t="s">
        <v>27884</v>
      </c>
      <c r="L5695" t="s">
        <v>27885</v>
      </c>
      <c r="M5695">
        <v>2144</v>
      </c>
      <c r="N5695">
        <v>18</v>
      </c>
      <c r="R5695" s="1">
        <v>40938</v>
      </c>
      <c r="S5695" t="s">
        <v>56</v>
      </c>
      <c r="T5695">
        <v>580</v>
      </c>
      <c r="U5695" t="s">
        <v>11275</v>
      </c>
      <c r="V5695" s="1">
        <v>39295</v>
      </c>
      <c r="W5695">
        <v>2</v>
      </c>
      <c r="X5695" t="s">
        <v>57</v>
      </c>
      <c r="Y5695">
        <v>1</v>
      </c>
      <c r="Z5695" t="s">
        <v>46545</v>
      </c>
      <c r="AB5695">
        <v>197008</v>
      </c>
      <c r="AC5695">
        <v>125</v>
      </c>
      <c r="AD5695" t="s">
        <v>1344</v>
      </c>
      <c r="AE5695">
        <v>1014</v>
      </c>
      <c r="AF5695" t="s">
        <v>1352</v>
      </c>
      <c r="AG5695">
        <v>3</v>
      </c>
      <c r="AH5695" t="s">
        <v>81</v>
      </c>
      <c r="AI5695">
        <v>24</v>
      </c>
      <c r="AJ5695" t="s">
        <v>1344</v>
      </c>
      <c r="AK5695">
        <v>580</v>
      </c>
      <c r="AL5695" t="s">
        <v>11275</v>
      </c>
      <c r="AM5695">
        <v>2</v>
      </c>
      <c r="AN5695" t="s">
        <v>119</v>
      </c>
      <c r="AO5695">
        <v>545210</v>
      </c>
      <c r="AQ5695" t="s">
        <v>27886</v>
      </c>
      <c r="AR5695" t="s">
        <v>27887</v>
      </c>
      <c r="AS5695">
        <v>0</v>
      </c>
      <c r="AT5695" t="s">
        <v>61</v>
      </c>
      <c r="AU5695" t="s">
        <v>1277</v>
      </c>
      <c r="AZ5695" t="s">
        <v>62</v>
      </c>
      <c r="BA5695">
        <v>1083</v>
      </c>
      <c r="BB5695" t="s">
        <v>2861</v>
      </c>
    </row>
    <row r="5696" spans="1:54" x14ac:dyDescent="0.25">
      <c r="A5696" s="1">
        <v>45200</v>
      </c>
      <c r="B5696">
        <v>529300</v>
      </c>
      <c r="C5696" t="s">
        <v>50485</v>
      </c>
      <c r="D5696">
        <v>6230</v>
      </c>
      <c r="E5696" t="s">
        <v>48239</v>
      </c>
      <c r="F5696" t="s">
        <v>50486</v>
      </c>
      <c r="I5696" t="s">
        <v>27888</v>
      </c>
      <c r="K5696" t="s">
        <v>27889</v>
      </c>
      <c r="L5696" t="s">
        <v>27840</v>
      </c>
      <c r="R5696" s="1">
        <v>40162</v>
      </c>
      <c r="S5696" t="s">
        <v>80</v>
      </c>
      <c r="V5696" s="1">
        <v>33756</v>
      </c>
      <c r="W5696">
        <v>5</v>
      </c>
      <c r="X5696" t="s">
        <v>557</v>
      </c>
      <c r="Y5696">
        <v>1</v>
      </c>
      <c r="Z5696" t="s">
        <v>46545</v>
      </c>
      <c r="AB5696">
        <v>198608</v>
      </c>
      <c r="AC5696">
        <v>123</v>
      </c>
      <c r="AD5696" t="s">
        <v>1507</v>
      </c>
      <c r="AE5696">
        <v>1011</v>
      </c>
      <c r="AF5696" t="s">
        <v>1507</v>
      </c>
      <c r="AG5696">
        <v>3</v>
      </c>
      <c r="AH5696" t="s">
        <v>81</v>
      </c>
      <c r="AI5696">
        <v>80</v>
      </c>
      <c r="AJ5696" t="s">
        <v>1507</v>
      </c>
      <c r="AK5696">
        <v>580</v>
      </c>
      <c r="AL5696" t="s">
        <v>11275</v>
      </c>
      <c r="AS5696">
        <v>0</v>
      </c>
      <c r="AT5696" t="s">
        <v>61</v>
      </c>
      <c r="AU5696" t="s">
        <v>27840</v>
      </c>
      <c r="AZ5696" t="s">
        <v>62</v>
      </c>
      <c r="BA5696">
        <v>1083</v>
      </c>
      <c r="BB5696" t="s">
        <v>2861</v>
      </c>
    </row>
    <row r="5697" spans="1:54" x14ac:dyDescent="0.25">
      <c r="A5697" s="1">
        <v>45200</v>
      </c>
      <c r="B5697">
        <v>529375</v>
      </c>
      <c r="C5697" t="s">
        <v>50487</v>
      </c>
      <c r="D5697">
        <v>6230</v>
      </c>
      <c r="E5697" t="s">
        <v>48239</v>
      </c>
      <c r="F5697" t="s">
        <v>50488</v>
      </c>
      <c r="I5697" t="s">
        <v>27890</v>
      </c>
      <c r="J5697" t="s">
        <v>27891</v>
      </c>
      <c r="K5697" t="s">
        <v>27891</v>
      </c>
      <c r="L5697" t="s">
        <v>27892</v>
      </c>
      <c r="M5697">
        <v>2144</v>
      </c>
      <c r="N5697">
        <v>22</v>
      </c>
      <c r="R5697" s="1">
        <v>40162</v>
      </c>
      <c r="S5697" t="s">
        <v>80</v>
      </c>
      <c r="V5697" s="1">
        <v>36678</v>
      </c>
      <c r="W5697">
        <v>5</v>
      </c>
      <c r="X5697" t="s">
        <v>557</v>
      </c>
      <c r="Y5697">
        <v>1</v>
      </c>
      <c r="Z5697" t="s">
        <v>46545</v>
      </c>
      <c r="AB5697">
        <v>199501</v>
      </c>
      <c r="AC5697">
        <v>147</v>
      </c>
      <c r="AD5697" t="s">
        <v>46697</v>
      </c>
      <c r="AE5697">
        <v>1021</v>
      </c>
      <c r="AF5697" t="s">
        <v>46697</v>
      </c>
      <c r="AG5697">
        <v>3</v>
      </c>
      <c r="AH5697" t="s">
        <v>81</v>
      </c>
      <c r="AI5697">
        <v>86</v>
      </c>
      <c r="AJ5697" t="s">
        <v>46697</v>
      </c>
      <c r="AK5697">
        <v>580</v>
      </c>
      <c r="AL5697" t="s">
        <v>11275</v>
      </c>
      <c r="AM5697">
        <v>1</v>
      </c>
      <c r="AN5697" t="s">
        <v>1193</v>
      </c>
      <c r="AO5697">
        <v>545377</v>
      </c>
      <c r="AQ5697" t="s">
        <v>27893</v>
      </c>
      <c r="AS5697">
        <v>0</v>
      </c>
      <c r="AT5697" t="s">
        <v>61</v>
      </c>
      <c r="AU5697" t="s">
        <v>1277</v>
      </c>
      <c r="AX5697">
        <v>55.073334989999097</v>
      </c>
      <c r="AY5697">
        <v>9.3313694883853699</v>
      </c>
      <c r="AZ5697" t="s">
        <v>62</v>
      </c>
      <c r="BA5697">
        <v>1083</v>
      </c>
      <c r="BB5697" t="s">
        <v>2861</v>
      </c>
    </row>
    <row r="5698" spans="1:54" x14ac:dyDescent="0.25">
      <c r="A5698" s="1">
        <v>45200</v>
      </c>
      <c r="B5698">
        <v>530000</v>
      </c>
      <c r="C5698" t="s">
        <v>10332</v>
      </c>
      <c r="D5698">
        <v>7200</v>
      </c>
      <c r="E5698" t="s">
        <v>10328</v>
      </c>
      <c r="F5698" t="s">
        <v>10332</v>
      </c>
      <c r="G5698">
        <v>29189765</v>
      </c>
      <c r="I5698" t="s">
        <v>27894</v>
      </c>
      <c r="K5698" t="s">
        <v>15811</v>
      </c>
      <c r="L5698" t="s">
        <v>53304</v>
      </c>
      <c r="M5698">
        <v>292</v>
      </c>
      <c r="N5698">
        <v>1</v>
      </c>
      <c r="R5698" s="1">
        <v>43483</v>
      </c>
      <c r="S5698" t="s">
        <v>56</v>
      </c>
      <c r="T5698">
        <v>530</v>
      </c>
      <c r="U5698" t="s">
        <v>10332</v>
      </c>
      <c r="W5698">
        <v>2</v>
      </c>
      <c r="X5698" t="s">
        <v>57</v>
      </c>
      <c r="Y5698">
        <v>5</v>
      </c>
      <c r="Z5698" t="s">
        <v>54458</v>
      </c>
      <c r="AB5698">
        <v>200701</v>
      </c>
      <c r="AC5698">
        <v>923</v>
      </c>
      <c r="AD5698" t="s">
        <v>58</v>
      </c>
      <c r="AE5698">
        <v>2013</v>
      </c>
      <c r="AF5698" t="s">
        <v>58</v>
      </c>
      <c r="AG5698">
        <v>1</v>
      </c>
      <c r="AH5698" t="s">
        <v>44482</v>
      </c>
      <c r="AI5698">
        <v>99</v>
      </c>
      <c r="AJ5698" t="s">
        <v>54511</v>
      </c>
      <c r="AK5698">
        <v>530</v>
      </c>
      <c r="AL5698" t="s">
        <v>10332</v>
      </c>
      <c r="AQ5698" t="s">
        <v>15812</v>
      </c>
      <c r="AR5698" t="s">
        <v>15813</v>
      </c>
      <c r="AS5698">
        <v>0</v>
      </c>
      <c r="AT5698" t="s">
        <v>61</v>
      </c>
      <c r="AU5698" t="s">
        <v>15814</v>
      </c>
      <c r="AV5698" t="s">
        <v>52612</v>
      </c>
      <c r="AX5698">
        <v>55.752590060000003</v>
      </c>
      <c r="AY5698">
        <v>8.9277716399999996</v>
      </c>
      <c r="AZ5698" t="s">
        <v>62</v>
      </c>
      <c r="BA5698">
        <v>1083</v>
      </c>
      <c r="BB5698" t="s">
        <v>2861</v>
      </c>
    </row>
    <row r="5699" spans="1:54" x14ac:dyDescent="0.25">
      <c r="A5699" s="1">
        <v>45200</v>
      </c>
      <c r="B5699">
        <v>530401</v>
      </c>
      <c r="D5699">
        <v>7190</v>
      </c>
      <c r="E5699" t="s">
        <v>11845</v>
      </c>
      <c r="F5699" t="s">
        <v>27895</v>
      </c>
      <c r="G5699">
        <v>18805189</v>
      </c>
      <c r="H5699">
        <v>1003568121</v>
      </c>
      <c r="I5699" t="s">
        <v>27896</v>
      </c>
      <c r="J5699" t="s">
        <v>27897</v>
      </c>
      <c r="K5699" t="s">
        <v>27898</v>
      </c>
      <c r="L5699" t="s">
        <v>27899</v>
      </c>
      <c r="M5699">
        <v>620</v>
      </c>
      <c r="N5699">
        <v>15</v>
      </c>
      <c r="R5699" s="1">
        <v>43620</v>
      </c>
      <c r="S5699" t="s">
        <v>56</v>
      </c>
      <c r="W5699">
        <v>0</v>
      </c>
      <c r="X5699" t="s">
        <v>1252</v>
      </c>
      <c r="Y5699">
        <v>0</v>
      </c>
      <c r="Z5699" t="s">
        <v>54560</v>
      </c>
      <c r="AB5699">
        <v>199509</v>
      </c>
      <c r="AC5699">
        <v>273</v>
      </c>
      <c r="AD5699" t="s">
        <v>2088</v>
      </c>
      <c r="AE5699">
        <v>1087</v>
      </c>
      <c r="AF5699" t="s">
        <v>2660</v>
      </c>
      <c r="AG5699">
        <v>1</v>
      </c>
      <c r="AH5699" t="s">
        <v>44482</v>
      </c>
      <c r="AI5699">
        <v>99</v>
      </c>
      <c r="AJ5699" t="s">
        <v>54511</v>
      </c>
      <c r="AK5699">
        <v>530</v>
      </c>
      <c r="AL5699" t="s">
        <v>10332</v>
      </c>
      <c r="AQ5699" t="s">
        <v>27900</v>
      </c>
      <c r="AR5699" t="s">
        <v>27901</v>
      </c>
      <c r="AS5699">
        <v>0</v>
      </c>
      <c r="AT5699" t="s">
        <v>61</v>
      </c>
      <c r="AU5699" t="s">
        <v>27902</v>
      </c>
      <c r="AX5699">
        <v>55.735600609999999</v>
      </c>
      <c r="AY5699">
        <v>9.1498033900000006</v>
      </c>
      <c r="AZ5699" t="s">
        <v>62</v>
      </c>
      <c r="BA5699">
        <v>1083</v>
      </c>
      <c r="BB5699" t="s">
        <v>2861</v>
      </c>
    </row>
    <row r="5700" spans="1:54" x14ac:dyDescent="0.25">
      <c r="A5700" s="1">
        <v>45200</v>
      </c>
      <c r="B5700">
        <v>531001</v>
      </c>
      <c r="C5700" t="s">
        <v>50489</v>
      </c>
      <c r="D5700">
        <v>6780</v>
      </c>
      <c r="E5700" t="s">
        <v>45062</v>
      </c>
      <c r="F5700" t="s">
        <v>50490</v>
      </c>
      <c r="I5700" t="s">
        <v>27903</v>
      </c>
      <c r="J5700" t="s">
        <v>27904</v>
      </c>
      <c r="K5700" t="s">
        <v>27905</v>
      </c>
      <c r="L5700" t="s">
        <v>50491</v>
      </c>
      <c r="M5700">
        <v>1436</v>
      </c>
      <c r="N5700">
        <v>6</v>
      </c>
      <c r="R5700" s="1">
        <v>40162</v>
      </c>
      <c r="S5700" t="s">
        <v>80</v>
      </c>
      <c r="T5700">
        <v>550</v>
      </c>
      <c r="U5700" t="s">
        <v>48151</v>
      </c>
      <c r="V5700" s="1">
        <v>38169</v>
      </c>
      <c r="W5700">
        <v>2</v>
      </c>
      <c r="X5700" t="s">
        <v>57</v>
      </c>
      <c r="Y5700">
        <v>1</v>
      </c>
      <c r="Z5700" t="s">
        <v>46545</v>
      </c>
      <c r="AA5700">
        <v>7</v>
      </c>
      <c r="AC5700">
        <v>121</v>
      </c>
      <c r="AD5700" t="s">
        <v>70</v>
      </c>
      <c r="AE5700">
        <v>1012</v>
      </c>
      <c r="AF5700" t="s">
        <v>71</v>
      </c>
      <c r="AG5700">
        <v>3</v>
      </c>
      <c r="AH5700" t="s">
        <v>81</v>
      </c>
      <c r="AI5700">
        <v>21</v>
      </c>
      <c r="AJ5700" t="s">
        <v>52613</v>
      </c>
      <c r="AK5700">
        <v>550</v>
      </c>
      <c r="AL5700" t="s">
        <v>48151</v>
      </c>
      <c r="AQ5700" t="s">
        <v>27906</v>
      </c>
      <c r="AS5700">
        <v>0</v>
      </c>
      <c r="AT5700" t="s">
        <v>61</v>
      </c>
      <c r="AU5700" t="s">
        <v>3786</v>
      </c>
      <c r="AW5700" t="s">
        <v>50492</v>
      </c>
      <c r="AX5700">
        <v>55.195436469611003</v>
      </c>
      <c r="AY5700">
        <v>8.7259694794980298</v>
      </c>
      <c r="AZ5700" t="s">
        <v>62</v>
      </c>
      <c r="BA5700">
        <v>1083</v>
      </c>
      <c r="BB5700" t="s">
        <v>2861</v>
      </c>
    </row>
    <row r="5701" spans="1:54" x14ac:dyDescent="0.25">
      <c r="A5701" s="1">
        <v>45200</v>
      </c>
      <c r="B5701">
        <v>531002</v>
      </c>
      <c r="C5701" t="s">
        <v>50493</v>
      </c>
      <c r="D5701">
        <v>6780</v>
      </c>
      <c r="E5701" t="s">
        <v>45062</v>
      </c>
      <c r="F5701" t="s">
        <v>50494</v>
      </c>
      <c r="G5701">
        <v>29189781</v>
      </c>
      <c r="H5701">
        <v>1003325611</v>
      </c>
      <c r="I5701" t="s">
        <v>27907</v>
      </c>
      <c r="J5701" t="s">
        <v>27908</v>
      </c>
      <c r="K5701" t="s">
        <v>27909</v>
      </c>
      <c r="L5701" t="s">
        <v>50495</v>
      </c>
      <c r="M5701">
        <v>926</v>
      </c>
      <c r="N5701">
        <v>20</v>
      </c>
      <c r="R5701" s="1">
        <v>40753</v>
      </c>
      <c r="S5701" t="s">
        <v>56</v>
      </c>
      <c r="T5701">
        <v>550</v>
      </c>
      <c r="U5701" t="s">
        <v>48151</v>
      </c>
      <c r="V5701" s="1">
        <v>40755</v>
      </c>
      <c r="W5701">
        <v>2</v>
      </c>
      <c r="X5701" t="s">
        <v>57</v>
      </c>
      <c r="Y5701">
        <v>1</v>
      </c>
      <c r="Z5701" t="s">
        <v>46545</v>
      </c>
      <c r="AA5701">
        <v>8</v>
      </c>
      <c r="AC5701">
        <v>121</v>
      </c>
      <c r="AD5701" t="s">
        <v>70</v>
      </c>
      <c r="AE5701">
        <v>1012</v>
      </c>
      <c r="AF5701" t="s">
        <v>71</v>
      </c>
      <c r="AG5701">
        <v>3</v>
      </c>
      <c r="AH5701" t="s">
        <v>81</v>
      </c>
      <c r="AI5701">
        <v>22</v>
      </c>
      <c r="AJ5701" t="s">
        <v>52628</v>
      </c>
      <c r="AK5701">
        <v>550</v>
      </c>
      <c r="AL5701" t="s">
        <v>48151</v>
      </c>
      <c r="AM5701">
        <v>2</v>
      </c>
      <c r="AN5701" t="s">
        <v>119</v>
      </c>
      <c r="AO5701">
        <v>280194</v>
      </c>
      <c r="AQ5701" t="s">
        <v>27910</v>
      </c>
      <c r="AR5701" t="s">
        <v>27911</v>
      </c>
      <c r="AS5701">
        <v>0</v>
      </c>
      <c r="AT5701" t="s">
        <v>61</v>
      </c>
      <c r="AU5701" t="s">
        <v>16571</v>
      </c>
      <c r="AW5701" t="s">
        <v>50496</v>
      </c>
      <c r="AX5701">
        <v>55.119057965109498</v>
      </c>
      <c r="AY5701">
        <v>8.8081968640377593</v>
      </c>
      <c r="AZ5701" t="s">
        <v>62</v>
      </c>
      <c r="BA5701">
        <v>1083</v>
      </c>
      <c r="BB5701" t="s">
        <v>2861</v>
      </c>
    </row>
    <row r="5702" spans="1:54" x14ac:dyDescent="0.25">
      <c r="A5702" s="1">
        <v>45200</v>
      </c>
      <c r="B5702">
        <v>531003</v>
      </c>
      <c r="C5702" t="s">
        <v>50497</v>
      </c>
      <c r="D5702">
        <v>6792</v>
      </c>
      <c r="E5702" t="s">
        <v>50498</v>
      </c>
      <c r="F5702" t="s">
        <v>50499</v>
      </c>
      <c r="G5702">
        <v>30982118</v>
      </c>
      <c r="H5702">
        <v>1003325556</v>
      </c>
      <c r="I5702" t="s">
        <v>27912</v>
      </c>
      <c r="J5702" t="s">
        <v>27913</v>
      </c>
      <c r="K5702" t="s">
        <v>27914</v>
      </c>
      <c r="L5702" t="s">
        <v>10139</v>
      </c>
      <c r="M5702">
        <v>356</v>
      </c>
      <c r="N5702">
        <v>5</v>
      </c>
      <c r="R5702" s="1">
        <v>40162</v>
      </c>
      <c r="S5702" t="s">
        <v>80</v>
      </c>
      <c r="T5702">
        <v>550</v>
      </c>
      <c r="U5702" t="s">
        <v>48151</v>
      </c>
      <c r="V5702" s="1">
        <v>38930</v>
      </c>
      <c r="W5702">
        <v>2</v>
      </c>
      <c r="X5702" t="s">
        <v>57</v>
      </c>
      <c r="Y5702">
        <v>1</v>
      </c>
      <c r="Z5702" t="s">
        <v>46545</v>
      </c>
      <c r="AA5702">
        <v>7</v>
      </c>
      <c r="AC5702">
        <v>121</v>
      </c>
      <c r="AD5702" t="s">
        <v>70</v>
      </c>
      <c r="AE5702">
        <v>1012</v>
      </c>
      <c r="AF5702" t="s">
        <v>71</v>
      </c>
      <c r="AG5702">
        <v>3</v>
      </c>
      <c r="AH5702" t="s">
        <v>81</v>
      </c>
      <c r="AI5702">
        <v>22</v>
      </c>
      <c r="AJ5702" t="s">
        <v>52628</v>
      </c>
      <c r="AK5702">
        <v>550</v>
      </c>
      <c r="AL5702" t="s">
        <v>48151</v>
      </c>
      <c r="AQ5702" t="s">
        <v>27915</v>
      </c>
      <c r="AS5702">
        <v>0</v>
      </c>
      <c r="AT5702" t="s">
        <v>61</v>
      </c>
      <c r="AU5702" t="s">
        <v>880</v>
      </c>
      <c r="AX5702">
        <v>55.088382051214801</v>
      </c>
      <c r="AY5702">
        <v>8.5501320449904998</v>
      </c>
      <c r="AZ5702" t="s">
        <v>62</v>
      </c>
      <c r="BA5702">
        <v>1083</v>
      </c>
      <c r="BB5702" t="s">
        <v>2861</v>
      </c>
    </row>
    <row r="5703" spans="1:54" x14ac:dyDescent="0.25">
      <c r="A5703" s="1">
        <v>45200</v>
      </c>
      <c r="B5703">
        <v>531004</v>
      </c>
      <c r="C5703" t="s">
        <v>27916</v>
      </c>
      <c r="D5703">
        <v>6780</v>
      </c>
      <c r="E5703" t="s">
        <v>45062</v>
      </c>
      <c r="F5703" t="s">
        <v>27917</v>
      </c>
      <c r="I5703" t="s">
        <v>50500</v>
      </c>
      <c r="K5703" t="s">
        <v>27918</v>
      </c>
      <c r="L5703" t="s">
        <v>27919</v>
      </c>
      <c r="M5703">
        <v>844</v>
      </c>
      <c r="N5703">
        <v>7</v>
      </c>
      <c r="R5703" s="1">
        <v>40162</v>
      </c>
      <c r="S5703" t="s">
        <v>80</v>
      </c>
      <c r="T5703">
        <v>550</v>
      </c>
      <c r="U5703" t="s">
        <v>48151</v>
      </c>
      <c r="V5703" s="1">
        <v>33025</v>
      </c>
      <c r="W5703">
        <v>2</v>
      </c>
      <c r="X5703" t="s">
        <v>57</v>
      </c>
      <c r="Y5703">
        <v>1</v>
      </c>
      <c r="Z5703" t="s">
        <v>46545</v>
      </c>
      <c r="AA5703">
        <v>7</v>
      </c>
      <c r="AC5703">
        <v>121</v>
      </c>
      <c r="AD5703" t="s">
        <v>70</v>
      </c>
      <c r="AE5703">
        <v>1012</v>
      </c>
      <c r="AF5703" t="s">
        <v>71</v>
      </c>
      <c r="AG5703">
        <v>3</v>
      </c>
      <c r="AH5703" t="s">
        <v>81</v>
      </c>
      <c r="AI5703">
        <v>22</v>
      </c>
      <c r="AJ5703" t="s">
        <v>52628</v>
      </c>
      <c r="AK5703">
        <v>550</v>
      </c>
      <c r="AL5703" t="s">
        <v>48151</v>
      </c>
      <c r="AS5703">
        <v>0</v>
      </c>
      <c r="AT5703" t="s">
        <v>61</v>
      </c>
      <c r="AU5703" t="s">
        <v>27920</v>
      </c>
      <c r="AW5703" t="s">
        <v>27921</v>
      </c>
      <c r="AX5703">
        <v>55.232292004872697</v>
      </c>
      <c r="AY5703">
        <v>8.7274772218418892</v>
      </c>
      <c r="AZ5703" t="s">
        <v>62</v>
      </c>
      <c r="BA5703">
        <v>1083</v>
      </c>
      <c r="BB5703" t="s">
        <v>2861</v>
      </c>
    </row>
    <row r="5704" spans="1:54" x14ac:dyDescent="0.25">
      <c r="A5704" s="1">
        <v>45200</v>
      </c>
      <c r="B5704">
        <v>531005</v>
      </c>
      <c r="C5704" t="s">
        <v>45991</v>
      </c>
      <c r="D5704">
        <v>6780</v>
      </c>
      <c r="E5704" t="s">
        <v>45062</v>
      </c>
      <c r="F5704" t="s">
        <v>45063</v>
      </c>
      <c r="G5704">
        <v>29189781</v>
      </c>
      <c r="H5704">
        <v>1003325659</v>
      </c>
      <c r="I5704" t="s">
        <v>27922</v>
      </c>
      <c r="J5704" t="s">
        <v>27923</v>
      </c>
      <c r="K5704" t="s">
        <v>11195</v>
      </c>
      <c r="L5704" t="s">
        <v>27924</v>
      </c>
      <c r="M5704">
        <v>2072</v>
      </c>
      <c r="N5704">
        <v>1</v>
      </c>
      <c r="R5704" s="1">
        <v>44250</v>
      </c>
      <c r="S5704" t="s">
        <v>56</v>
      </c>
      <c r="T5704">
        <v>550</v>
      </c>
      <c r="U5704" t="s">
        <v>48151</v>
      </c>
      <c r="W5704">
        <v>2</v>
      </c>
      <c r="X5704" t="s">
        <v>57</v>
      </c>
      <c r="Y5704">
        <v>1</v>
      </c>
      <c r="Z5704" t="s">
        <v>46545</v>
      </c>
      <c r="AA5704">
        <v>10</v>
      </c>
      <c r="AC5704">
        <v>121</v>
      </c>
      <c r="AD5704" t="s">
        <v>70</v>
      </c>
      <c r="AE5704">
        <v>1012</v>
      </c>
      <c r="AF5704" t="s">
        <v>71</v>
      </c>
      <c r="AG5704">
        <v>1</v>
      </c>
      <c r="AH5704" t="s">
        <v>44482</v>
      </c>
      <c r="AI5704">
        <v>21</v>
      </c>
      <c r="AJ5704" t="s">
        <v>52613</v>
      </c>
      <c r="AK5704">
        <v>550</v>
      </c>
      <c r="AL5704" t="s">
        <v>48151</v>
      </c>
      <c r="AQ5704" t="s">
        <v>11197</v>
      </c>
      <c r="AR5704" t="s">
        <v>27925</v>
      </c>
      <c r="AS5704">
        <v>0</v>
      </c>
      <c r="AT5704" t="s">
        <v>61</v>
      </c>
      <c r="AU5704" t="s">
        <v>20667</v>
      </c>
      <c r="AX5704">
        <v>55.15512047</v>
      </c>
      <c r="AY5704">
        <v>8.7539868599999995</v>
      </c>
      <c r="AZ5704" t="s">
        <v>62</v>
      </c>
      <c r="BA5704">
        <v>1083</v>
      </c>
      <c r="BB5704" t="s">
        <v>2861</v>
      </c>
    </row>
    <row r="5705" spans="1:54" x14ac:dyDescent="0.25">
      <c r="A5705" s="1">
        <v>45200</v>
      </c>
      <c r="B5705">
        <v>531006</v>
      </c>
      <c r="C5705" t="s">
        <v>27926</v>
      </c>
      <c r="D5705">
        <v>6780</v>
      </c>
      <c r="E5705" t="s">
        <v>45062</v>
      </c>
      <c r="F5705" t="s">
        <v>27927</v>
      </c>
      <c r="G5705">
        <v>29189781</v>
      </c>
      <c r="H5705">
        <v>1003325520</v>
      </c>
      <c r="I5705" t="s">
        <v>27928</v>
      </c>
      <c r="J5705" t="s">
        <v>27929</v>
      </c>
      <c r="K5705" t="s">
        <v>27930</v>
      </c>
      <c r="L5705" t="s">
        <v>27931</v>
      </c>
      <c r="M5705">
        <v>32</v>
      </c>
      <c r="N5705">
        <v>55</v>
      </c>
      <c r="R5705" s="1">
        <v>40753</v>
      </c>
      <c r="S5705" t="s">
        <v>56</v>
      </c>
      <c r="T5705">
        <v>550</v>
      </c>
      <c r="U5705" t="s">
        <v>48151</v>
      </c>
      <c r="V5705" s="1">
        <v>40755</v>
      </c>
      <c r="W5705">
        <v>2</v>
      </c>
      <c r="X5705" t="s">
        <v>57</v>
      </c>
      <c r="Y5705">
        <v>1</v>
      </c>
      <c r="Z5705" t="s">
        <v>46545</v>
      </c>
      <c r="AA5705">
        <v>6</v>
      </c>
      <c r="AC5705">
        <v>121</v>
      </c>
      <c r="AD5705" t="s">
        <v>70</v>
      </c>
      <c r="AE5705">
        <v>1012</v>
      </c>
      <c r="AF5705" t="s">
        <v>71</v>
      </c>
      <c r="AG5705">
        <v>3</v>
      </c>
      <c r="AH5705" t="s">
        <v>81</v>
      </c>
      <c r="AI5705">
        <v>22</v>
      </c>
      <c r="AJ5705" t="s">
        <v>52628</v>
      </c>
      <c r="AK5705">
        <v>550</v>
      </c>
      <c r="AL5705" t="s">
        <v>48151</v>
      </c>
      <c r="AM5705">
        <v>2</v>
      </c>
      <c r="AN5705" t="s">
        <v>119</v>
      </c>
      <c r="AO5705">
        <v>280194</v>
      </c>
      <c r="AQ5705" t="s">
        <v>27932</v>
      </c>
      <c r="AR5705" t="s">
        <v>27933</v>
      </c>
      <c r="AS5705">
        <v>0</v>
      </c>
      <c r="AT5705" t="s">
        <v>61</v>
      </c>
      <c r="AU5705" t="s">
        <v>12385</v>
      </c>
      <c r="AW5705" t="s">
        <v>27934</v>
      </c>
      <c r="AX5705">
        <v>55.217249908881399</v>
      </c>
      <c r="AY5705">
        <v>8.8391918714187394</v>
      </c>
      <c r="AZ5705" t="s">
        <v>62</v>
      </c>
      <c r="BA5705">
        <v>1083</v>
      </c>
      <c r="BB5705" t="s">
        <v>2861</v>
      </c>
    </row>
    <row r="5706" spans="1:54" x14ac:dyDescent="0.25">
      <c r="A5706" s="1">
        <v>45200</v>
      </c>
      <c r="B5706">
        <v>531007</v>
      </c>
      <c r="C5706" t="s">
        <v>45992</v>
      </c>
      <c r="D5706">
        <v>6780</v>
      </c>
      <c r="E5706" t="s">
        <v>45062</v>
      </c>
      <c r="F5706" t="s">
        <v>45993</v>
      </c>
      <c r="G5706">
        <v>35727019</v>
      </c>
      <c r="H5706">
        <v>1001737087</v>
      </c>
      <c r="I5706" t="s">
        <v>27935</v>
      </c>
      <c r="J5706" t="s">
        <v>27936</v>
      </c>
      <c r="K5706" t="s">
        <v>27937</v>
      </c>
      <c r="L5706" t="s">
        <v>18732</v>
      </c>
      <c r="M5706">
        <v>1434</v>
      </c>
      <c r="N5706">
        <v>13</v>
      </c>
      <c r="R5706" s="1">
        <v>43227</v>
      </c>
      <c r="S5706" t="s">
        <v>56</v>
      </c>
      <c r="W5706">
        <v>5</v>
      </c>
      <c r="X5706" t="s">
        <v>557</v>
      </c>
      <c r="Y5706">
        <v>1</v>
      </c>
      <c r="Z5706" t="s">
        <v>46545</v>
      </c>
      <c r="AA5706">
        <v>10</v>
      </c>
      <c r="AB5706">
        <v>191909</v>
      </c>
      <c r="AC5706">
        <v>121</v>
      </c>
      <c r="AD5706" t="s">
        <v>70</v>
      </c>
      <c r="AE5706">
        <v>1013</v>
      </c>
      <c r="AF5706" t="s">
        <v>558</v>
      </c>
      <c r="AG5706">
        <v>1</v>
      </c>
      <c r="AH5706" t="s">
        <v>44482</v>
      </c>
      <c r="AI5706">
        <v>21</v>
      </c>
      <c r="AJ5706" t="s">
        <v>52613</v>
      </c>
      <c r="AK5706">
        <v>550</v>
      </c>
      <c r="AL5706" t="s">
        <v>48151</v>
      </c>
      <c r="AQ5706" t="s">
        <v>27938</v>
      </c>
      <c r="AR5706" t="s">
        <v>27939</v>
      </c>
      <c r="AS5706">
        <v>0</v>
      </c>
      <c r="AT5706" t="s">
        <v>61</v>
      </c>
      <c r="AU5706" t="s">
        <v>7274</v>
      </c>
      <c r="AX5706">
        <v>55.157124090000003</v>
      </c>
      <c r="AY5706">
        <v>8.7671624799999996</v>
      </c>
      <c r="AZ5706" t="s">
        <v>62</v>
      </c>
      <c r="BA5706">
        <v>1083</v>
      </c>
      <c r="BB5706" t="s">
        <v>2861</v>
      </c>
    </row>
    <row r="5707" spans="1:54" x14ac:dyDescent="0.25">
      <c r="A5707" s="1">
        <v>45200</v>
      </c>
      <c r="B5707">
        <v>531008</v>
      </c>
      <c r="C5707" t="s">
        <v>50501</v>
      </c>
      <c r="D5707">
        <v>6780</v>
      </c>
      <c r="E5707" t="s">
        <v>45062</v>
      </c>
      <c r="F5707" t="s">
        <v>50502</v>
      </c>
      <c r="G5707">
        <v>27723942</v>
      </c>
      <c r="H5707">
        <v>1003325684</v>
      </c>
      <c r="I5707" t="s">
        <v>50456</v>
      </c>
      <c r="K5707" t="s">
        <v>27940</v>
      </c>
      <c r="L5707" t="s">
        <v>3782</v>
      </c>
      <c r="M5707">
        <v>1436</v>
      </c>
      <c r="N5707">
        <v>6</v>
      </c>
      <c r="R5707" s="1">
        <v>42626</v>
      </c>
      <c r="S5707" t="s">
        <v>56</v>
      </c>
      <c r="V5707" s="1">
        <v>42155</v>
      </c>
      <c r="W5707">
        <v>5</v>
      </c>
      <c r="X5707" t="s">
        <v>557</v>
      </c>
      <c r="Y5707">
        <v>1</v>
      </c>
      <c r="Z5707" t="s">
        <v>46545</v>
      </c>
      <c r="AA5707">
        <v>8</v>
      </c>
      <c r="AB5707">
        <v>200408</v>
      </c>
      <c r="AC5707">
        <v>121</v>
      </c>
      <c r="AD5707" t="s">
        <v>70</v>
      </c>
      <c r="AE5707">
        <v>1013</v>
      </c>
      <c r="AF5707" t="s">
        <v>558</v>
      </c>
      <c r="AG5707">
        <v>3</v>
      </c>
      <c r="AH5707" t="s">
        <v>81</v>
      </c>
      <c r="AI5707">
        <v>21</v>
      </c>
      <c r="AJ5707" t="s">
        <v>52613</v>
      </c>
      <c r="AK5707">
        <v>550</v>
      </c>
      <c r="AL5707" t="s">
        <v>48151</v>
      </c>
      <c r="AQ5707" t="s">
        <v>27941</v>
      </c>
      <c r="AS5707">
        <v>0</v>
      </c>
      <c r="AT5707" t="s">
        <v>61</v>
      </c>
      <c r="AU5707" t="s">
        <v>3786</v>
      </c>
      <c r="AX5707">
        <v>55.195436469611003</v>
      </c>
      <c r="AY5707">
        <v>8.7259694794980298</v>
      </c>
      <c r="AZ5707" t="s">
        <v>62</v>
      </c>
      <c r="BA5707">
        <v>1083</v>
      </c>
      <c r="BB5707" t="s">
        <v>2861</v>
      </c>
    </row>
    <row r="5708" spans="1:54" x14ac:dyDescent="0.25">
      <c r="A5708" s="1">
        <v>45200</v>
      </c>
      <c r="B5708">
        <v>531009</v>
      </c>
      <c r="D5708">
        <v>6780</v>
      </c>
      <c r="E5708" t="s">
        <v>45062</v>
      </c>
      <c r="F5708" t="s">
        <v>27942</v>
      </c>
      <c r="G5708">
        <v>27878695</v>
      </c>
      <c r="H5708">
        <v>1010771958</v>
      </c>
      <c r="I5708" t="s">
        <v>27943</v>
      </c>
      <c r="K5708" t="s">
        <v>27944</v>
      </c>
      <c r="L5708" t="s">
        <v>53799</v>
      </c>
      <c r="M5708">
        <v>531</v>
      </c>
      <c r="N5708">
        <v>23</v>
      </c>
      <c r="R5708" s="1">
        <v>42979</v>
      </c>
      <c r="S5708" t="s">
        <v>56</v>
      </c>
      <c r="T5708">
        <v>550</v>
      </c>
      <c r="U5708" t="s">
        <v>48151</v>
      </c>
      <c r="V5708" s="1">
        <v>42979</v>
      </c>
      <c r="W5708">
        <v>6</v>
      </c>
      <c r="X5708" t="s">
        <v>1289</v>
      </c>
      <c r="Y5708">
        <v>1</v>
      </c>
      <c r="Z5708" t="s">
        <v>46545</v>
      </c>
      <c r="AA5708">
        <v>9</v>
      </c>
      <c r="AB5708">
        <v>200410</v>
      </c>
      <c r="AC5708">
        <v>129</v>
      </c>
      <c r="AD5708" t="s">
        <v>2405</v>
      </c>
      <c r="AE5708">
        <v>1016</v>
      </c>
      <c r="AF5708" t="s">
        <v>2405</v>
      </c>
      <c r="AG5708">
        <v>3</v>
      </c>
      <c r="AH5708" t="s">
        <v>81</v>
      </c>
      <c r="AI5708">
        <v>99</v>
      </c>
      <c r="AJ5708" t="s">
        <v>54511</v>
      </c>
      <c r="AK5708">
        <v>550</v>
      </c>
      <c r="AL5708" t="s">
        <v>48151</v>
      </c>
      <c r="AQ5708" t="s">
        <v>27945</v>
      </c>
      <c r="AR5708" t="s">
        <v>27946</v>
      </c>
      <c r="AS5708">
        <v>0</v>
      </c>
      <c r="AT5708" t="s">
        <v>61</v>
      </c>
      <c r="AU5708" t="s">
        <v>14824</v>
      </c>
      <c r="AW5708" t="s">
        <v>53800</v>
      </c>
      <c r="AX5708">
        <v>55.207882137251701</v>
      </c>
      <c r="AY5708">
        <v>8.8737848326253399</v>
      </c>
      <c r="AZ5708" t="s">
        <v>62</v>
      </c>
      <c r="BA5708">
        <v>1083</v>
      </c>
      <c r="BB5708" t="s">
        <v>2861</v>
      </c>
    </row>
    <row r="5709" spans="1:54" x14ac:dyDescent="0.25">
      <c r="A5709" s="1">
        <v>45200</v>
      </c>
      <c r="B5709">
        <v>531200</v>
      </c>
      <c r="D5709">
        <v>6780</v>
      </c>
      <c r="E5709" t="s">
        <v>45062</v>
      </c>
      <c r="F5709" t="s">
        <v>52721</v>
      </c>
      <c r="I5709" t="s">
        <v>27947</v>
      </c>
      <c r="J5709" t="s">
        <v>27948</v>
      </c>
      <c r="K5709" t="s">
        <v>27949</v>
      </c>
      <c r="L5709" t="s">
        <v>27950</v>
      </c>
      <c r="M5709">
        <v>1550</v>
      </c>
      <c r="N5709">
        <v>51</v>
      </c>
      <c r="R5709" s="1">
        <v>40938</v>
      </c>
      <c r="S5709" t="s">
        <v>56</v>
      </c>
      <c r="T5709">
        <v>550</v>
      </c>
      <c r="U5709" t="s">
        <v>48151</v>
      </c>
      <c r="V5709" s="1">
        <v>39083</v>
      </c>
      <c r="W5709">
        <v>2</v>
      </c>
      <c r="X5709" t="s">
        <v>57</v>
      </c>
      <c r="Y5709">
        <v>1</v>
      </c>
      <c r="Z5709" t="s">
        <v>46545</v>
      </c>
      <c r="AB5709">
        <v>199908</v>
      </c>
      <c r="AC5709">
        <v>932</v>
      </c>
      <c r="AD5709" t="s">
        <v>52637</v>
      </c>
      <c r="AE5709">
        <v>2021</v>
      </c>
      <c r="AF5709" t="s">
        <v>52637</v>
      </c>
      <c r="AG5709">
        <v>3</v>
      </c>
      <c r="AH5709" t="s">
        <v>81</v>
      </c>
      <c r="AI5709">
        <v>10</v>
      </c>
      <c r="AJ5709" t="s">
        <v>52638</v>
      </c>
      <c r="AK5709">
        <v>550</v>
      </c>
      <c r="AL5709" t="s">
        <v>48151</v>
      </c>
      <c r="AQ5709" t="s">
        <v>27951</v>
      </c>
      <c r="AR5709" t="s">
        <v>27952</v>
      </c>
      <c r="AS5709">
        <v>0</v>
      </c>
      <c r="AT5709" t="s">
        <v>61</v>
      </c>
      <c r="AU5709" t="s">
        <v>18502</v>
      </c>
      <c r="AZ5709" t="s">
        <v>62</v>
      </c>
      <c r="BA5709">
        <v>1083</v>
      </c>
      <c r="BB5709" t="s">
        <v>2861</v>
      </c>
    </row>
    <row r="5710" spans="1:54" x14ac:dyDescent="0.25">
      <c r="A5710" s="1">
        <v>45200</v>
      </c>
      <c r="B5710">
        <v>531210</v>
      </c>
      <c r="C5710" t="s">
        <v>45994</v>
      </c>
      <c r="D5710">
        <v>6780</v>
      </c>
      <c r="E5710" t="s">
        <v>45062</v>
      </c>
      <c r="F5710" t="s">
        <v>50503</v>
      </c>
      <c r="G5710">
        <v>29189781</v>
      </c>
      <c r="H5710">
        <v>1003325672</v>
      </c>
      <c r="I5710" t="s">
        <v>12457</v>
      </c>
      <c r="J5710" t="s">
        <v>27953</v>
      </c>
      <c r="K5710" t="s">
        <v>27954</v>
      </c>
      <c r="L5710" t="s">
        <v>11196</v>
      </c>
      <c r="M5710">
        <v>1434</v>
      </c>
      <c r="N5710">
        <v>19</v>
      </c>
      <c r="R5710" s="1">
        <v>40938</v>
      </c>
      <c r="S5710" t="s">
        <v>56</v>
      </c>
      <c r="T5710">
        <v>550</v>
      </c>
      <c r="U5710" t="s">
        <v>48151</v>
      </c>
      <c r="V5710" s="1">
        <v>39539</v>
      </c>
      <c r="W5710">
        <v>2</v>
      </c>
      <c r="X5710" t="s">
        <v>57</v>
      </c>
      <c r="Y5710">
        <v>1</v>
      </c>
      <c r="Z5710" t="s">
        <v>46545</v>
      </c>
      <c r="AB5710">
        <v>197008</v>
      </c>
      <c r="AC5710">
        <v>125</v>
      </c>
      <c r="AD5710" t="s">
        <v>1344</v>
      </c>
      <c r="AE5710">
        <v>1014</v>
      </c>
      <c r="AF5710" t="s">
        <v>1352</v>
      </c>
      <c r="AG5710">
        <v>3</v>
      </c>
      <c r="AH5710" t="s">
        <v>81</v>
      </c>
      <c r="AI5710">
        <v>24</v>
      </c>
      <c r="AJ5710" t="s">
        <v>1344</v>
      </c>
      <c r="AK5710">
        <v>550</v>
      </c>
      <c r="AL5710" t="s">
        <v>48151</v>
      </c>
      <c r="AM5710">
        <v>2</v>
      </c>
      <c r="AN5710" t="s">
        <v>119</v>
      </c>
      <c r="AO5710">
        <v>541210</v>
      </c>
      <c r="AQ5710" t="s">
        <v>27955</v>
      </c>
      <c r="AR5710" t="s">
        <v>27956</v>
      </c>
      <c r="AS5710">
        <v>0</v>
      </c>
      <c r="AT5710" t="s">
        <v>61</v>
      </c>
      <c r="AU5710" t="s">
        <v>7274</v>
      </c>
      <c r="AZ5710" t="s">
        <v>62</v>
      </c>
      <c r="BA5710">
        <v>1083</v>
      </c>
      <c r="BB5710" t="s">
        <v>2861</v>
      </c>
    </row>
    <row r="5711" spans="1:54" x14ac:dyDescent="0.25">
      <c r="A5711" s="1">
        <v>45200</v>
      </c>
      <c r="B5711">
        <v>531247</v>
      </c>
      <c r="C5711" t="s">
        <v>45995</v>
      </c>
      <c r="D5711">
        <v>6780</v>
      </c>
      <c r="E5711" t="s">
        <v>45062</v>
      </c>
      <c r="F5711" t="s">
        <v>45996</v>
      </c>
      <c r="G5711">
        <v>53383211</v>
      </c>
      <c r="H5711">
        <v>1003394058</v>
      </c>
      <c r="I5711" t="s">
        <v>27957</v>
      </c>
      <c r="J5711" t="s">
        <v>27958</v>
      </c>
      <c r="K5711" t="s">
        <v>27959</v>
      </c>
      <c r="L5711" t="s">
        <v>45997</v>
      </c>
      <c r="M5711">
        <v>1320</v>
      </c>
      <c r="N5711">
        <v>12</v>
      </c>
      <c r="R5711" s="1">
        <v>43794</v>
      </c>
      <c r="S5711" t="s">
        <v>56</v>
      </c>
      <c r="W5711">
        <v>1</v>
      </c>
      <c r="X5711" t="s">
        <v>760</v>
      </c>
      <c r="Y5711">
        <v>1</v>
      </c>
      <c r="Z5711" t="s">
        <v>46545</v>
      </c>
      <c r="AB5711">
        <v>200604</v>
      </c>
      <c r="AC5711">
        <v>137</v>
      </c>
      <c r="AD5711" t="s">
        <v>1410</v>
      </c>
      <c r="AE5711">
        <v>1053</v>
      </c>
      <c r="AF5711" t="s">
        <v>1410</v>
      </c>
      <c r="AG5711">
        <v>1</v>
      </c>
      <c r="AH5711" t="s">
        <v>44482</v>
      </c>
      <c r="AI5711">
        <v>99</v>
      </c>
      <c r="AJ5711" t="s">
        <v>54511</v>
      </c>
      <c r="AK5711">
        <v>550</v>
      </c>
      <c r="AL5711" t="s">
        <v>48151</v>
      </c>
      <c r="AQ5711" t="s">
        <v>27960</v>
      </c>
      <c r="AS5711">
        <v>0</v>
      </c>
      <c r="AT5711" t="s">
        <v>61</v>
      </c>
      <c r="AU5711" t="s">
        <v>45998</v>
      </c>
      <c r="AX5711">
        <v>55.180947209999999</v>
      </c>
      <c r="AY5711">
        <v>8.8886783200000004</v>
      </c>
      <c r="AZ5711" t="s">
        <v>62</v>
      </c>
      <c r="BA5711">
        <v>1083</v>
      </c>
      <c r="BB5711" t="s">
        <v>2861</v>
      </c>
    </row>
    <row r="5712" spans="1:54" x14ac:dyDescent="0.25">
      <c r="A5712" s="1">
        <v>45200</v>
      </c>
      <c r="B5712">
        <v>531300</v>
      </c>
      <c r="C5712" t="s">
        <v>27961</v>
      </c>
      <c r="D5712">
        <v>6780</v>
      </c>
      <c r="E5712" t="s">
        <v>45062</v>
      </c>
      <c r="F5712" t="s">
        <v>45999</v>
      </c>
      <c r="G5712">
        <v>17825046</v>
      </c>
      <c r="H5712">
        <v>1001367585</v>
      </c>
      <c r="I5712" t="s">
        <v>27962</v>
      </c>
      <c r="J5712" t="s">
        <v>27963</v>
      </c>
      <c r="K5712" t="s">
        <v>27964</v>
      </c>
      <c r="L5712" t="s">
        <v>27965</v>
      </c>
      <c r="M5712">
        <v>844</v>
      </c>
      <c r="N5712">
        <v>3</v>
      </c>
      <c r="R5712" s="1">
        <v>43733</v>
      </c>
      <c r="S5712" t="s">
        <v>56</v>
      </c>
      <c r="W5712">
        <v>5</v>
      </c>
      <c r="X5712" t="s">
        <v>557</v>
      </c>
      <c r="Y5712">
        <v>1</v>
      </c>
      <c r="Z5712" t="s">
        <v>46545</v>
      </c>
      <c r="AB5712">
        <v>199408</v>
      </c>
      <c r="AC5712">
        <v>123</v>
      </c>
      <c r="AD5712" t="s">
        <v>1507</v>
      </c>
      <c r="AE5712">
        <v>1011</v>
      </c>
      <c r="AF5712" t="s">
        <v>1507</v>
      </c>
      <c r="AG5712">
        <v>1</v>
      </c>
      <c r="AH5712" t="s">
        <v>44482</v>
      </c>
      <c r="AI5712">
        <v>80</v>
      </c>
      <c r="AJ5712" t="s">
        <v>1507</v>
      </c>
      <c r="AK5712">
        <v>550</v>
      </c>
      <c r="AL5712" t="s">
        <v>48151</v>
      </c>
      <c r="AQ5712" t="s">
        <v>27966</v>
      </c>
      <c r="AR5712" t="s">
        <v>27967</v>
      </c>
      <c r="AS5712">
        <v>0</v>
      </c>
      <c r="AT5712" t="s">
        <v>61</v>
      </c>
      <c r="AU5712" t="s">
        <v>27920</v>
      </c>
      <c r="AW5712" t="s">
        <v>27921</v>
      </c>
      <c r="AX5712">
        <v>55.23249276</v>
      </c>
      <c r="AY5712">
        <v>8.7263687399999998</v>
      </c>
      <c r="AZ5712" t="s">
        <v>62</v>
      </c>
      <c r="BA5712">
        <v>1083</v>
      </c>
      <c r="BB5712" t="s">
        <v>2861</v>
      </c>
    </row>
    <row r="5713" spans="1:54" x14ac:dyDescent="0.25">
      <c r="A5713" s="1">
        <v>45200</v>
      </c>
      <c r="B5713">
        <v>531350</v>
      </c>
      <c r="C5713" t="s">
        <v>27968</v>
      </c>
      <c r="D5713">
        <v>6780</v>
      </c>
      <c r="E5713" t="s">
        <v>45062</v>
      </c>
      <c r="F5713" t="s">
        <v>50504</v>
      </c>
      <c r="G5713">
        <v>65573156</v>
      </c>
      <c r="H5713">
        <v>1006718033</v>
      </c>
      <c r="I5713" t="s">
        <v>6501</v>
      </c>
      <c r="J5713" t="s">
        <v>27969</v>
      </c>
      <c r="K5713" t="s">
        <v>27970</v>
      </c>
      <c r="L5713" t="s">
        <v>55461</v>
      </c>
      <c r="M5713">
        <v>2044</v>
      </c>
      <c r="N5713">
        <v>147</v>
      </c>
      <c r="R5713" s="1">
        <v>40162</v>
      </c>
      <c r="S5713" t="s">
        <v>80</v>
      </c>
      <c r="V5713" s="1">
        <v>39083</v>
      </c>
      <c r="W5713">
        <v>5</v>
      </c>
      <c r="X5713" t="s">
        <v>557</v>
      </c>
      <c r="Y5713">
        <v>1</v>
      </c>
      <c r="Z5713" t="s">
        <v>46545</v>
      </c>
      <c r="AB5713">
        <v>198308</v>
      </c>
      <c r="AC5713">
        <v>146</v>
      </c>
      <c r="AD5713" t="s">
        <v>1428</v>
      </c>
      <c r="AE5713">
        <v>1025</v>
      </c>
      <c r="AF5713" t="s">
        <v>1428</v>
      </c>
      <c r="AG5713">
        <v>3</v>
      </c>
      <c r="AH5713" t="s">
        <v>81</v>
      </c>
      <c r="AI5713">
        <v>85</v>
      </c>
      <c r="AJ5713" t="s">
        <v>1428</v>
      </c>
      <c r="AK5713">
        <v>550</v>
      </c>
      <c r="AL5713" t="s">
        <v>48151</v>
      </c>
      <c r="AQ5713" t="s">
        <v>27971</v>
      </c>
      <c r="AR5713" t="s">
        <v>27972</v>
      </c>
      <c r="AS5713">
        <v>0</v>
      </c>
      <c r="AT5713" t="s">
        <v>61</v>
      </c>
      <c r="AU5713" t="s">
        <v>55462</v>
      </c>
      <c r="AX5713">
        <v>55.153135633052798</v>
      </c>
      <c r="AY5713">
        <v>8.8550953134690698</v>
      </c>
      <c r="AZ5713" t="s">
        <v>62</v>
      </c>
      <c r="BA5713">
        <v>1083</v>
      </c>
      <c r="BB5713" t="s">
        <v>2861</v>
      </c>
    </row>
    <row r="5714" spans="1:54" x14ac:dyDescent="0.25">
      <c r="A5714" s="1">
        <v>45200</v>
      </c>
      <c r="B5714">
        <v>533001</v>
      </c>
      <c r="C5714" t="s">
        <v>27973</v>
      </c>
      <c r="D5714">
        <v>6400</v>
      </c>
      <c r="E5714" t="s">
        <v>48164</v>
      </c>
      <c r="F5714" t="s">
        <v>27974</v>
      </c>
      <c r="G5714">
        <v>29189773</v>
      </c>
      <c r="H5714">
        <v>1003325763</v>
      </c>
      <c r="I5714" t="s">
        <v>50505</v>
      </c>
      <c r="J5714" t="s">
        <v>27975</v>
      </c>
      <c r="K5714" t="s">
        <v>27976</v>
      </c>
      <c r="L5714" t="s">
        <v>27977</v>
      </c>
      <c r="M5714">
        <v>95</v>
      </c>
      <c r="N5714">
        <v>6</v>
      </c>
      <c r="R5714" s="1">
        <v>41550</v>
      </c>
      <c r="S5714" t="s">
        <v>56</v>
      </c>
      <c r="T5714">
        <v>540</v>
      </c>
      <c r="U5714" t="s">
        <v>48166</v>
      </c>
      <c r="V5714" s="1">
        <v>41486</v>
      </c>
      <c r="W5714">
        <v>2</v>
      </c>
      <c r="X5714" t="s">
        <v>57</v>
      </c>
      <c r="Y5714">
        <v>1</v>
      </c>
      <c r="Z5714" t="s">
        <v>46545</v>
      </c>
      <c r="AA5714">
        <v>7</v>
      </c>
      <c r="AB5714">
        <v>195208</v>
      </c>
      <c r="AC5714">
        <v>121</v>
      </c>
      <c r="AD5714" t="s">
        <v>70</v>
      </c>
      <c r="AE5714">
        <v>1012</v>
      </c>
      <c r="AF5714" t="s">
        <v>71</v>
      </c>
      <c r="AG5714">
        <v>3</v>
      </c>
      <c r="AH5714" t="s">
        <v>81</v>
      </c>
      <c r="AI5714">
        <v>21</v>
      </c>
      <c r="AJ5714" t="s">
        <v>52613</v>
      </c>
      <c r="AK5714">
        <v>540</v>
      </c>
      <c r="AL5714" t="s">
        <v>48166</v>
      </c>
      <c r="AM5714">
        <v>2</v>
      </c>
      <c r="AN5714" t="s">
        <v>119</v>
      </c>
      <c r="AO5714">
        <v>533004</v>
      </c>
      <c r="AQ5714" t="s">
        <v>27978</v>
      </c>
      <c r="AR5714" t="s">
        <v>27979</v>
      </c>
      <c r="AS5714">
        <v>0</v>
      </c>
      <c r="AT5714" t="s">
        <v>61</v>
      </c>
      <c r="AU5714" t="s">
        <v>27980</v>
      </c>
      <c r="AW5714" t="s">
        <v>27981</v>
      </c>
      <c r="AX5714">
        <v>54.963880138320803</v>
      </c>
      <c r="AY5714">
        <v>9.6545836362945092</v>
      </c>
      <c r="AZ5714" t="s">
        <v>62</v>
      </c>
      <c r="BA5714">
        <v>1083</v>
      </c>
      <c r="BB5714" t="s">
        <v>2861</v>
      </c>
    </row>
    <row r="5715" spans="1:54" x14ac:dyDescent="0.25">
      <c r="A5715" s="1">
        <v>45200</v>
      </c>
      <c r="B5715">
        <v>533002</v>
      </c>
      <c r="C5715" t="s">
        <v>27982</v>
      </c>
      <c r="D5715">
        <v>6400</v>
      </c>
      <c r="E5715" t="s">
        <v>48164</v>
      </c>
      <c r="F5715" t="s">
        <v>27983</v>
      </c>
      <c r="I5715" t="s">
        <v>27984</v>
      </c>
      <c r="J5715" t="s">
        <v>27985</v>
      </c>
      <c r="K5715" t="s">
        <v>27986</v>
      </c>
      <c r="L5715" t="s">
        <v>27987</v>
      </c>
      <c r="M5715">
        <v>404</v>
      </c>
      <c r="N5715">
        <v>1</v>
      </c>
      <c r="R5715" s="1">
        <v>40162</v>
      </c>
      <c r="S5715" t="s">
        <v>80</v>
      </c>
      <c r="T5715">
        <v>540</v>
      </c>
      <c r="U5715" t="s">
        <v>48166</v>
      </c>
      <c r="V5715" s="1">
        <v>34851</v>
      </c>
      <c r="W5715">
        <v>2</v>
      </c>
      <c r="X5715" t="s">
        <v>57</v>
      </c>
      <c r="Y5715">
        <v>1</v>
      </c>
      <c r="Z5715" t="s">
        <v>46545</v>
      </c>
      <c r="AA5715">
        <v>7</v>
      </c>
      <c r="AB5715">
        <v>195508</v>
      </c>
      <c r="AC5715">
        <v>121</v>
      </c>
      <c r="AD5715" t="s">
        <v>70</v>
      </c>
      <c r="AE5715">
        <v>1012</v>
      </c>
      <c r="AF5715" t="s">
        <v>71</v>
      </c>
      <c r="AG5715">
        <v>3</v>
      </c>
      <c r="AH5715" t="s">
        <v>81</v>
      </c>
      <c r="AI5715">
        <v>21</v>
      </c>
      <c r="AJ5715" t="s">
        <v>52613</v>
      </c>
      <c r="AK5715">
        <v>540</v>
      </c>
      <c r="AL5715" t="s">
        <v>48166</v>
      </c>
      <c r="AS5715">
        <v>0</v>
      </c>
      <c r="AT5715" t="s">
        <v>61</v>
      </c>
      <c r="AU5715" t="s">
        <v>27988</v>
      </c>
      <c r="AW5715" t="s">
        <v>27989</v>
      </c>
      <c r="AX5715">
        <v>54.987229966532098</v>
      </c>
      <c r="AY5715">
        <v>9.6614579859584104</v>
      </c>
      <c r="AZ5715" t="s">
        <v>62</v>
      </c>
      <c r="BA5715">
        <v>1083</v>
      </c>
      <c r="BB5715" t="s">
        <v>2861</v>
      </c>
    </row>
    <row r="5716" spans="1:54" x14ac:dyDescent="0.25">
      <c r="A5716" s="1">
        <v>45200</v>
      </c>
      <c r="B5716">
        <v>533003</v>
      </c>
      <c r="C5716" t="s">
        <v>50506</v>
      </c>
      <c r="D5716">
        <v>6400</v>
      </c>
      <c r="E5716" t="s">
        <v>48164</v>
      </c>
      <c r="F5716" t="s">
        <v>50507</v>
      </c>
      <c r="G5716">
        <v>29189773</v>
      </c>
      <c r="H5716">
        <v>1003325829</v>
      </c>
      <c r="I5716" t="s">
        <v>27990</v>
      </c>
      <c r="J5716" t="s">
        <v>27991</v>
      </c>
      <c r="K5716" t="s">
        <v>27992</v>
      </c>
      <c r="L5716" t="s">
        <v>50508</v>
      </c>
      <c r="M5716">
        <v>3212</v>
      </c>
      <c r="N5716">
        <v>2</v>
      </c>
      <c r="R5716" s="1">
        <v>43536</v>
      </c>
      <c r="S5716" t="s">
        <v>56</v>
      </c>
      <c r="T5716">
        <v>540</v>
      </c>
      <c r="U5716" t="s">
        <v>48166</v>
      </c>
      <c r="W5716">
        <v>2</v>
      </c>
      <c r="X5716" t="s">
        <v>57</v>
      </c>
      <c r="Y5716">
        <v>1</v>
      </c>
      <c r="Z5716" t="s">
        <v>46545</v>
      </c>
      <c r="AA5716">
        <v>7</v>
      </c>
      <c r="AB5716">
        <v>194308</v>
      </c>
      <c r="AC5716">
        <v>121</v>
      </c>
      <c r="AD5716" t="s">
        <v>70</v>
      </c>
      <c r="AE5716">
        <v>1012</v>
      </c>
      <c r="AF5716" t="s">
        <v>71</v>
      </c>
      <c r="AG5716">
        <v>1</v>
      </c>
      <c r="AH5716" t="s">
        <v>44482</v>
      </c>
      <c r="AI5716">
        <v>21</v>
      </c>
      <c r="AJ5716" t="s">
        <v>52613</v>
      </c>
      <c r="AK5716">
        <v>540</v>
      </c>
      <c r="AL5716" t="s">
        <v>48166</v>
      </c>
      <c r="AQ5716" t="s">
        <v>27993</v>
      </c>
      <c r="AR5716" t="s">
        <v>27994</v>
      </c>
      <c r="AS5716">
        <v>0</v>
      </c>
      <c r="AT5716" t="s">
        <v>61</v>
      </c>
      <c r="AU5716" t="s">
        <v>27995</v>
      </c>
      <c r="AW5716" t="s">
        <v>50509</v>
      </c>
      <c r="AX5716">
        <v>54.921438809999998</v>
      </c>
      <c r="AY5716">
        <v>9.6813106999999992</v>
      </c>
      <c r="AZ5716" t="s">
        <v>62</v>
      </c>
      <c r="BA5716">
        <v>1083</v>
      </c>
      <c r="BB5716" t="s">
        <v>2861</v>
      </c>
    </row>
    <row r="5717" spans="1:54" x14ac:dyDescent="0.25">
      <c r="A5717" s="1">
        <v>45200</v>
      </c>
      <c r="B5717">
        <v>533004</v>
      </c>
      <c r="C5717" t="s">
        <v>27996</v>
      </c>
      <c r="D5717">
        <v>6400</v>
      </c>
      <c r="E5717" t="s">
        <v>48164</v>
      </c>
      <c r="F5717" t="s">
        <v>27997</v>
      </c>
      <c r="G5717">
        <v>29189773</v>
      </c>
      <c r="H5717">
        <v>1003325805</v>
      </c>
      <c r="I5717" t="s">
        <v>27998</v>
      </c>
      <c r="J5717" t="s">
        <v>27999</v>
      </c>
      <c r="K5717" t="s">
        <v>28000</v>
      </c>
      <c r="L5717" t="s">
        <v>28001</v>
      </c>
      <c r="M5717">
        <v>1796</v>
      </c>
      <c r="N5717" t="s">
        <v>7869</v>
      </c>
      <c r="Q5717" t="s">
        <v>1653</v>
      </c>
      <c r="R5717" s="1">
        <v>43627</v>
      </c>
      <c r="S5717" t="s">
        <v>56</v>
      </c>
      <c r="T5717">
        <v>540</v>
      </c>
      <c r="U5717" t="s">
        <v>48166</v>
      </c>
      <c r="W5717">
        <v>2</v>
      </c>
      <c r="X5717" t="s">
        <v>57</v>
      </c>
      <c r="Y5717">
        <v>1</v>
      </c>
      <c r="Z5717" t="s">
        <v>46545</v>
      </c>
      <c r="AA5717">
        <v>9</v>
      </c>
      <c r="AB5717">
        <v>195308</v>
      </c>
      <c r="AC5717">
        <v>121</v>
      </c>
      <c r="AD5717" t="s">
        <v>70</v>
      </c>
      <c r="AE5717">
        <v>1012</v>
      </c>
      <c r="AF5717" t="s">
        <v>71</v>
      </c>
      <c r="AG5717">
        <v>1</v>
      </c>
      <c r="AH5717" t="s">
        <v>44482</v>
      </c>
      <c r="AI5717">
        <v>21</v>
      </c>
      <c r="AJ5717" t="s">
        <v>52613</v>
      </c>
      <c r="AK5717">
        <v>540</v>
      </c>
      <c r="AL5717" t="s">
        <v>48166</v>
      </c>
      <c r="AQ5717" t="s">
        <v>28002</v>
      </c>
      <c r="AR5717" t="s">
        <v>28003</v>
      </c>
      <c r="AS5717">
        <v>0</v>
      </c>
      <c r="AT5717" t="s">
        <v>61</v>
      </c>
      <c r="AU5717" t="s">
        <v>3786</v>
      </c>
      <c r="AW5717" t="s">
        <v>28004</v>
      </c>
      <c r="AX5717">
        <v>54.951463349999997</v>
      </c>
      <c r="AY5717">
        <v>9.7041894499999994</v>
      </c>
      <c r="AZ5717" t="s">
        <v>62</v>
      </c>
      <c r="BA5717">
        <v>1083</v>
      </c>
      <c r="BB5717" t="s">
        <v>2861</v>
      </c>
    </row>
    <row r="5718" spans="1:54" x14ac:dyDescent="0.25">
      <c r="A5718" s="1">
        <v>45200</v>
      </c>
      <c r="B5718">
        <v>533005</v>
      </c>
      <c r="C5718" t="s">
        <v>28005</v>
      </c>
      <c r="D5718">
        <v>6400</v>
      </c>
      <c r="E5718" t="s">
        <v>48164</v>
      </c>
      <c r="F5718" t="s">
        <v>50510</v>
      </c>
      <c r="G5718">
        <v>18589273</v>
      </c>
      <c r="H5718">
        <v>1003491275</v>
      </c>
      <c r="I5718" t="s">
        <v>28006</v>
      </c>
      <c r="K5718" t="s">
        <v>28007</v>
      </c>
      <c r="L5718" t="s">
        <v>27987</v>
      </c>
      <c r="M5718">
        <v>404</v>
      </c>
      <c r="N5718">
        <v>1</v>
      </c>
      <c r="R5718" s="1">
        <v>44446</v>
      </c>
      <c r="S5718" t="s">
        <v>56</v>
      </c>
      <c r="W5718">
        <v>5</v>
      </c>
      <c r="X5718" t="s">
        <v>557</v>
      </c>
      <c r="Y5718">
        <v>1</v>
      </c>
      <c r="Z5718" t="s">
        <v>46545</v>
      </c>
      <c r="AA5718">
        <v>9</v>
      </c>
      <c r="AB5718">
        <v>199508</v>
      </c>
      <c r="AC5718">
        <v>121</v>
      </c>
      <c r="AD5718" t="s">
        <v>70</v>
      </c>
      <c r="AE5718">
        <v>1013</v>
      </c>
      <c r="AF5718" t="s">
        <v>558</v>
      </c>
      <c r="AG5718">
        <v>1</v>
      </c>
      <c r="AH5718" t="s">
        <v>44482</v>
      </c>
      <c r="AI5718">
        <v>22</v>
      </c>
      <c r="AJ5718" t="s">
        <v>52628</v>
      </c>
      <c r="AK5718">
        <v>540</v>
      </c>
      <c r="AL5718" t="s">
        <v>48166</v>
      </c>
      <c r="AQ5718" t="s">
        <v>28008</v>
      </c>
      <c r="AR5718" t="s">
        <v>28009</v>
      </c>
      <c r="AS5718">
        <v>0</v>
      </c>
      <c r="AT5718" t="s">
        <v>61</v>
      </c>
      <c r="AU5718" t="s">
        <v>27988</v>
      </c>
      <c r="AW5718" t="s">
        <v>27989</v>
      </c>
      <c r="AX5718">
        <v>54.987229960000001</v>
      </c>
      <c r="AY5718">
        <v>9.66145794</v>
      </c>
      <c r="AZ5718" t="s">
        <v>62</v>
      </c>
      <c r="BA5718">
        <v>1083</v>
      </c>
      <c r="BB5718" t="s">
        <v>2861</v>
      </c>
    </row>
    <row r="5719" spans="1:54" x14ac:dyDescent="0.25">
      <c r="A5719" s="1">
        <v>45200</v>
      </c>
      <c r="B5719">
        <v>533210</v>
      </c>
      <c r="C5719" t="s">
        <v>28010</v>
      </c>
      <c r="D5719">
        <v>6400</v>
      </c>
      <c r="E5719" t="s">
        <v>48164</v>
      </c>
      <c r="F5719" t="s">
        <v>28011</v>
      </c>
      <c r="G5719">
        <v>29189773</v>
      </c>
      <c r="H5719">
        <v>1004896293</v>
      </c>
      <c r="I5719" t="s">
        <v>28012</v>
      </c>
      <c r="J5719" t="s">
        <v>27999</v>
      </c>
      <c r="K5719" t="s">
        <v>28013</v>
      </c>
      <c r="L5719" t="s">
        <v>28014</v>
      </c>
      <c r="M5719">
        <v>1796</v>
      </c>
      <c r="N5719">
        <v>21</v>
      </c>
      <c r="Q5719" t="s">
        <v>1653</v>
      </c>
      <c r="R5719" s="1">
        <v>40162</v>
      </c>
      <c r="S5719" t="s">
        <v>80</v>
      </c>
      <c r="T5719">
        <v>540</v>
      </c>
      <c r="U5719" t="s">
        <v>48166</v>
      </c>
      <c r="V5719" s="1">
        <v>39783</v>
      </c>
      <c r="W5719">
        <v>2</v>
      </c>
      <c r="X5719" t="s">
        <v>57</v>
      </c>
      <c r="Y5719">
        <v>1</v>
      </c>
      <c r="Z5719" t="s">
        <v>46545</v>
      </c>
      <c r="AB5719">
        <v>196208</v>
      </c>
      <c r="AC5719">
        <v>125</v>
      </c>
      <c r="AD5719" t="s">
        <v>1344</v>
      </c>
      <c r="AE5719">
        <v>1014</v>
      </c>
      <c r="AF5719" t="s">
        <v>1352</v>
      </c>
      <c r="AG5719">
        <v>3</v>
      </c>
      <c r="AH5719" t="s">
        <v>81</v>
      </c>
      <c r="AI5719">
        <v>24</v>
      </c>
      <c r="AJ5719" t="s">
        <v>1344</v>
      </c>
      <c r="AK5719">
        <v>540</v>
      </c>
      <c r="AL5719" t="s">
        <v>48166</v>
      </c>
      <c r="AM5719">
        <v>2</v>
      </c>
      <c r="AN5719" t="s">
        <v>119</v>
      </c>
      <c r="AO5719">
        <v>537210</v>
      </c>
      <c r="AQ5719" t="s">
        <v>28015</v>
      </c>
      <c r="AR5719" t="s">
        <v>28016</v>
      </c>
      <c r="AS5719">
        <v>0</v>
      </c>
      <c r="AT5719" t="s">
        <v>61</v>
      </c>
      <c r="AU5719" t="s">
        <v>3786</v>
      </c>
      <c r="AZ5719" t="s">
        <v>62</v>
      </c>
      <c r="BA5719">
        <v>1083</v>
      </c>
      <c r="BB5719" t="s">
        <v>2861</v>
      </c>
    </row>
    <row r="5720" spans="1:54" x14ac:dyDescent="0.25">
      <c r="A5720" s="1">
        <v>45200</v>
      </c>
      <c r="B5720">
        <v>535001</v>
      </c>
      <c r="C5720" t="s">
        <v>50511</v>
      </c>
      <c r="D5720">
        <v>6470</v>
      </c>
      <c r="E5720" t="s">
        <v>28017</v>
      </c>
      <c r="F5720" t="s">
        <v>50512</v>
      </c>
      <c r="G5720">
        <v>29189773</v>
      </c>
      <c r="H5720">
        <v>1003325969</v>
      </c>
      <c r="I5720" t="s">
        <v>21453</v>
      </c>
      <c r="J5720" t="s">
        <v>28018</v>
      </c>
      <c r="K5720" t="s">
        <v>28019</v>
      </c>
      <c r="L5720" t="s">
        <v>50513</v>
      </c>
      <c r="M5720">
        <v>2439</v>
      </c>
      <c r="N5720">
        <v>42</v>
      </c>
      <c r="R5720" s="1">
        <v>43784</v>
      </c>
      <c r="S5720" t="s">
        <v>56</v>
      </c>
      <c r="T5720">
        <v>540</v>
      </c>
      <c r="U5720" t="s">
        <v>48166</v>
      </c>
      <c r="W5720">
        <v>2</v>
      </c>
      <c r="X5720" t="s">
        <v>57</v>
      </c>
      <c r="Y5720">
        <v>1</v>
      </c>
      <c r="Z5720" t="s">
        <v>46545</v>
      </c>
      <c r="AA5720">
        <v>10</v>
      </c>
      <c r="AB5720">
        <v>196508</v>
      </c>
      <c r="AC5720">
        <v>121</v>
      </c>
      <c r="AD5720" t="s">
        <v>70</v>
      </c>
      <c r="AE5720">
        <v>1012</v>
      </c>
      <c r="AF5720" t="s">
        <v>71</v>
      </c>
      <c r="AG5720">
        <v>1</v>
      </c>
      <c r="AH5720" t="s">
        <v>44482</v>
      </c>
      <c r="AI5720">
        <v>21</v>
      </c>
      <c r="AJ5720" t="s">
        <v>52613</v>
      </c>
      <c r="AK5720">
        <v>540</v>
      </c>
      <c r="AL5720" t="s">
        <v>48166</v>
      </c>
      <c r="AQ5720" t="s">
        <v>28020</v>
      </c>
      <c r="AR5720" t="s">
        <v>28021</v>
      </c>
      <c r="AS5720">
        <v>0</v>
      </c>
      <c r="AT5720" t="s">
        <v>61</v>
      </c>
      <c r="AU5720" t="s">
        <v>19780</v>
      </c>
      <c r="AX5720">
        <v>54.923842139999998</v>
      </c>
      <c r="AY5720">
        <v>9.9015399399999993</v>
      </c>
      <c r="AZ5720" t="s">
        <v>62</v>
      </c>
      <c r="BA5720">
        <v>1083</v>
      </c>
      <c r="BB5720" t="s">
        <v>2861</v>
      </c>
    </row>
    <row r="5721" spans="1:54" x14ac:dyDescent="0.25">
      <c r="A5721" s="1">
        <v>45200</v>
      </c>
      <c r="B5721">
        <v>535002</v>
      </c>
      <c r="C5721" t="s">
        <v>46000</v>
      </c>
      <c r="D5721">
        <v>6470</v>
      </c>
      <c r="E5721" t="s">
        <v>28017</v>
      </c>
      <c r="F5721" t="s">
        <v>46001</v>
      </c>
      <c r="I5721" t="s">
        <v>28022</v>
      </c>
      <c r="J5721" t="s">
        <v>28023</v>
      </c>
      <c r="K5721" t="s">
        <v>28024</v>
      </c>
      <c r="L5721" t="s">
        <v>54989</v>
      </c>
      <c r="M5721">
        <v>2513</v>
      </c>
      <c r="N5721">
        <v>11</v>
      </c>
      <c r="R5721" s="1">
        <v>40162</v>
      </c>
      <c r="S5721" t="s">
        <v>80</v>
      </c>
      <c r="T5721">
        <v>540</v>
      </c>
      <c r="U5721" t="s">
        <v>48166</v>
      </c>
      <c r="V5721" s="1">
        <v>37834</v>
      </c>
      <c r="W5721">
        <v>2</v>
      </c>
      <c r="X5721" t="s">
        <v>57</v>
      </c>
      <c r="Y5721">
        <v>1</v>
      </c>
      <c r="Z5721" t="s">
        <v>46545</v>
      </c>
      <c r="AA5721">
        <v>6</v>
      </c>
      <c r="AB5721">
        <v>194208</v>
      </c>
      <c r="AC5721">
        <v>121</v>
      </c>
      <c r="AD5721" t="s">
        <v>70</v>
      </c>
      <c r="AE5721">
        <v>1012</v>
      </c>
      <c r="AF5721" t="s">
        <v>71</v>
      </c>
      <c r="AG5721">
        <v>3</v>
      </c>
      <c r="AH5721" t="s">
        <v>81</v>
      </c>
      <c r="AI5721">
        <v>22</v>
      </c>
      <c r="AJ5721" t="s">
        <v>52628</v>
      </c>
      <c r="AK5721">
        <v>540</v>
      </c>
      <c r="AL5721" t="s">
        <v>48166</v>
      </c>
      <c r="AQ5721" t="s">
        <v>28025</v>
      </c>
      <c r="AS5721">
        <v>0</v>
      </c>
      <c r="AT5721" t="s">
        <v>61</v>
      </c>
      <c r="AU5721" t="s">
        <v>54672</v>
      </c>
      <c r="AW5721" t="s">
        <v>46002</v>
      </c>
      <c r="AX5721">
        <v>54.859260919415199</v>
      </c>
      <c r="AY5721">
        <v>9.9299938520869997</v>
      </c>
      <c r="AZ5721" t="s">
        <v>62</v>
      </c>
      <c r="BA5721">
        <v>1083</v>
      </c>
      <c r="BB5721" t="s">
        <v>2861</v>
      </c>
    </row>
    <row r="5722" spans="1:54" x14ac:dyDescent="0.25">
      <c r="A5722" s="1">
        <v>45200</v>
      </c>
      <c r="B5722">
        <v>535003</v>
      </c>
      <c r="C5722" t="s">
        <v>50514</v>
      </c>
      <c r="D5722">
        <v>6470</v>
      </c>
      <c r="E5722" t="s">
        <v>28017</v>
      </c>
      <c r="F5722" t="s">
        <v>50515</v>
      </c>
      <c r="G5722">
        <v>29189773</v>
      </c>
      <c r="H5722">
        <v>1003325878</v>
      </c>
      <c r="I5722" t="s">
        <v>28026</v>
      </c>
      <c r="J5722" t="s">
        <v>28027</v>
      </c>
      <c r="K5722" t="s">
        <v>28028</v>
      </c>
      <c r="L5722" t="s">
        <v>28029</v>
      </c>
      <c r="M5722">
        <v>1186</v>
      </c>
      <c r="N5722">
        <v>2</v>
      </c>
      <c r="R5722" s="1">
        <v>44958</v>
      </c>
      <c r="S5722" t="s">
        <v>56</v>
      </c>
      <c r="T5722">
        <v>540</v>
      </c>
      <c r="U5722" t="s">
        <v>48166</v>
      </c>
      <c r="W5722">
        <v>2</v>
      </c>
      <c r="X5722" t="s">
        <v>57</v>
      </c>
      <c r="Y5722">
        <v>1</v>
      </c>
      <c r="Z5722" t="s">
        <v>46545</v>
      </c>
      <c r="AA5722">
        <v>6</v>
      </c>
      <c r="AB5722">
        <v>194208</v>
      </c>
      <c r="AC5722">
        <v>121</v>
      </c>
      <c r="AD5722" t="s">
        <v>70</v>
      </c>
      <c r="AE5722">
        <v>1012</v>
      </c>
      <c r="AF5722" t="s">
        <v>71</v>
      </c>
      <c r="AG5722">
        <v>1</v>
      </c>
      <c r="AH5722" t="s">
        <v>44482</v>
      </c>
      <c r="AI5722">
        <v>21</v>
      </c>
      <c r="AJ5722" t="s">
        <v>52613</v>
      </c>
      <c r="AK5722">
        <v>540</v>
      </c>
      <c r="AL5722" t="s">
        <v>48166</v>
      </c>
      <c r="AQ5722" t="s">
        <v>28030</v>
      </c>
      <c r="AR5722" t="s">
        <v>28031</v>
      </c>
      <c r="AS5722">
        <v>0</v>
      </c>
      <c r="AT5722" t="s">
        <v>61</v>
      </c>
      <c r="AU5722" t="s">
        <v>28032</v>
      </c>
      <c r="AX5722">
        <v>54.902696880000001</v>
      </c>
      <c r="AY5722">
        <v>10.002833259999999</v>
      </c>
      <c r="AZ5722" t="s">
        <v>62</v>
      </c>
      <c r="BA5722">
        <v>1083</v>
      </c>
      <c r="BB5722" t="s">
        <v>2861</v>
      </c>
    </row>
    <row r="5723" spans="1:54" x14ac:dyDescent="0.25">
      <c r="A5723" s="1">
        <v>45200</v>
      </c>
      <c r="B5723">
        <v>535004</v>
      </c>
      <c r="C5723" t="s">
        <v>28033</v>
      </c>
      <c r="D5723">
        <v>6470</v>
      </c>
      <c r="E5723" t="s">
        <v>28017</v>
      </c>
      <c r="F5723" t="s">
        <v>28034</v>
      </c>
      <c r="I5723" t="s">
        <v>28035</v>
      </c>
      <c r="J5723" t="s">
        <v>28036</v>
      </c>
      <c r="K5723" t="s">
        <v>28037</v>
      </c>
      <c r="L5723" t="s">
        <v>28038</v>
      </c>
      <c r="M5723">
        <v>480</v>
      </c>
      <c r="N5723">
        <v>2</v>
      </c>
      <c r="R5723" s="1">
        <v>40162</v>
      </c>
      <c r="S5723" t="s">
        <v>80</v>
      </c>
      <c r="T5723">
        <v>540</v>
      </c>
      <c r="U5723" t="s">
        <v>48166</v>
      </c>
      <c r="V5723" s="1">
        <v>37834</v>
      </c>
      <c r="W5723">
        <v>2</v>
      </c>
      <c r="X5723" t="s">
        <v>57</v>
      </c>
      <c r="Y5723">
        <v>1</v>
      </c>
      <c r="Z5723" t="s">
        <v>46545</v>
      </c>
      <c r="AA5723">
        <v>6</v>
      </c>
      <c r="AB5723">
        <v>195908</v>
      </c>
      <c r="AC5723">
        <v>121</v>
      </c>
      <c r="AD5723" t="s">
        <v>70</v>
      </c>
      <c r="AE5723">
        <v>1012</v>
      </c>
      <c r="AF5723" t="s">
        <v>71</v>
      </c>
      <c r="AG5723">
        <v>3</v>
      </c>
      <c r="AH5723" t="s">
        <v>81</v>
      </c>
      <c r="AI5723">
        <v>21</v>
      </c>
      <c r="AJ5723" t="s">
        <v>52613</v>
      </c>
      <c r="AK5723">
        <v>540</v>
      </c>
      <c r="AL5723" t="s">
        <v>48166</v>
      </c>
      <c r="AQ5723" t="s">
        <v>28039</v>
      </c>
      <c r="AR5723" t="s">
        <v>28040</v>
      </c>
      <c r="AS5723">
        <v>0</v>
      </c>
      <c r="AT5723" t="s">
        <v>61</v>
      </c>
      <c r="AU5723" t="s">
        <v>28041</v>
      </c>
      <c r="AX5723">
        <v>54.926513793407899</v>
      </c>
      <c r="AY5723">
        <v>9.9713292634726898</v>
      </c>
      <c r="AZ5723" t="s">
        <v>62</v>
      </c>
      <c r="BA5723">
        <v>1083</v>
      </c>
      <c r="BB5723" t="s">
        <v>2861</v>
      </c>
    </row>
    <row r="5724" spans="1:54" x14ac:dyDescent="0.25">
      <c r="A5724" s="1">
        <v>45200</v>
      </c>
      <c r="B5724">
        <v>535005</v>
      </c>
      <c r="C5724" t="s">
        <v>28042</v>
      </c>
      <c r="D5724">
        <v>6400</v>
      </c>
      <c r="E5724" t="s">
        <v>48164</v>
      </c>
      <c r="F5724" t="s">
        <v>28043</v>
      </c>
      <c r="I5724" t="s">
        <v>28044</v>
      </c>
      <c r="K5724" t="s">
        <v>28045</v>
      </c>
      <c r="L5724" t="s">
        <v>50516</v>
      </c>
      <c r="M5724">
        <v>1306</v>
      </c>
      <c r="N5724">
        <v>213</v>
      </c>
      <c r="R5724" s="1">
        <v>40162</v>
      </c>
      <c r="S5724" t="s">
        <v>80</v>
      </c>
      <c r="V5724" s="1">
        <v>31199</v>
      </c>
      <c r="W5724">
        <v>5</v>
      </c>
      <c r="X5724" t="s">
        <v>557</v>
      </c>
      <c r="Y5724">
        <v>1</v>
      </c>
      <c r="Z5724" t="s">
        <v>46545</v>
      </c>
      <c r="AA5724">
        <v>10</v>
      </c>
      <c r="AB5724">
        <v>198108</v>
      </c>
      <c r="AC5724">
        <v>121</v>
      </c>
      <c r="AD5724" t="s">
        <v>70</v>
      </c>
      <c r="AE5724">
        <v>1013</v>
      </c>
      <c r="AF5724" t="s">
        <v>558</v>
      </c>
      <c r="AG5724">
        <v>3</v>
      </c>
      <c r="AH5724" t="s">
        <v>81</v>
      </c>
      <c r="AI5724">
        <v>21</v>
      </c>
      <c r="AJ5724" t="s">
        <v>52613</v>
      </c>
      <c r="AK5724">
        <v>540</v>
      </c>
      <c r="AL5724" t="s">
        <v>48166</v>
      </c>
      <c r="AS5724">
        <v>0</v>
      </c>
      <c r="AT5724" t="s">
        <v>61</v>
      </c>
      <c r="AU5724" t="s">
        <v>28046</v>
      </c>
      <c r="AW5724" t="s">
        <v>50517</v>
      </c>
      <c r="AZ5724" t="s">
        <v>62</v>
      </c>
      <c r="BA5724">
        <v>1083</v>
      </c>
      <c r="BB5724" t="s">
        <v>2861</v>
      </c>
    </row>
    <row r="5725" spans="1:54" x14ac:dyDescent="0.25">
      <c r="A5725" s="1">
        <v>45200</v>
      </c>
      <c r="B5725">
        <v>535006</v>
      </c>
      <c r="C5725" t="s">
        <v>46003</v>
      </c>
      <c r="D5725">
        <v>6470</v>
      </c>
      <c r="E5725" t="s">
        <v>28017</v>
      </c>
      <c r="F5725" t="s">
        <v>46004</v>
      </c>
      <c r="G5725">
        <v>27228321</v>
      </c>
      <c r="H5725">
        <v>1003326011</v>
      </c>
      <c r="I5725" t="s">
        <v>28047</v>
      </c>
      <c r="J5725">
        <v>74405094</v>
      </c>
      <c r="K5725" t="s">
        <v>28024</v>
      </c>
      <c r="L5725" t="s">
        <v>54989</v>
      </c>
      <c r="M5725">
        <v>2513</v>
      </c>
      <c r="N5725">
        <v>11</v>
      </c>
      <c r="R5725" s="1">
        <v>45054</v>
      </c>
      <c r="S5725" t="s">
        <v>56</v>
      </c>
      <c r="W5725">
        <v>5</v>
      </c>
      <c r="X5725" t="s">
        <v>557</v>
      </c>
      <c r="Y5725">
        <v>1</v>
      </c>
      <c r="Z5725" t="s">
        <v>46545</v>
      </c>
      <c r="AA5725">
        <v>9</v>
      </c>
      <c r="AB5725">
        <v>200308</v>
      </c>
      <c r="AC5725">
        <v>121</v>
      </c>
      <c r="AD5725" t="s">
        <v>70</v>
      </c>
      <c r="AE5725">
        <v>1013</v>
      </c>
      <c r="AF5725" t="s">
        <v>558</v>
      </c>
      <c r="AG5725">
        <v>1</v>
      </c>
      <c r="AH5725" t="s">
        <v>44482</v>
      </c>
      <c r="AI5725">
        <v>21</v>
      </c>
      <c r="AJ5725" t="s">
        <v>52613</v>
      </c>
      <c r="AK5725">
        <v>540</v>
      </c>
      <c r="AL5725" t="s">
        <v>48166</v>
      </c>
      <c r="AQ5725" t="s">
        <v>28048</v>
      </c>
      <c r="AR5725" t="s">
        <v>28049</v>
      </c>
      <c r="AS5725">
        <v>0</v>
      </c>
      <c r="AT5725" t="s">
        <v>61</v>
      </c>
      <c r="AU5725" t="s">
        <v>54672</v>
      </c>
      <c r="AW5725" t="s">
        <v>46002</v>
      </c>
      <c r="AX5725">
        <v>54.859260919999997</v>
      </c>
      <c r="AY5725">
        <v>9.9299938500000007</v>
      </c>
      <c r="AZ5725" t="s">
        <v>62</v>
      </c>
      <c r="BA5725">
        <v>1083</v>
      </c>
      <c r="BB5725" t="s">
        <v>2861</v>
      </c>
    </row>
    <row r="5726" spans="1:54" x14ac:dyDescent="0.25">
      <c r="A5726" s="1">
        <v>45200</v>
      </c>
      <c r="B5726">
        <v>535007</v>
      </c>
      <c r="C5726" t="s">
        <v>28050</v>
      </c>
      <c r="D5726">
        <v>6470</v>
      </c>
      <c r="E5726" t="s">
        <v>28017</v>
      </c>
      <c r="F5726" t="s">
        <v>28051</v>
      </c>
      <c r="G5726">
        <v>26951399</v>
      </c>
      <c r="H5726">
        <v>1009627835</v>
      </c>
      <c r="I5726" t="s">
        <v>28052</v>
      </c>
      <c r="J5726" t="s">
        <v>28053</v>
      </c>
      <c r="K5726" t="s">
        <v>28054</v>
      </c>
      <c r="L5726" t="s">
        <v>28055</v>
      </c>
      <c r="M5726">
        <v>480</v>
      </c>
      <c r="N5726">
        <v>2</v>
      </c>
      <c r="R5726" s="1">
        <v>45175</v>
      </c>
      <c r="S5726" t="s">
        <v>877</v>
      </c>
      <c r="W5726">
        <v>5</v>
      </c>
      <c r="X5726" t="s">
        <v>557</v>
      </c>
      <c r="Y5726">
        <v>1</v>
      </c>
      <c r="Z5726" t="s">
        <v>46545</v>
      </c>
      <c r="AA5726">
        <v>9</v>
      </c>
      <c r="AB5726">
        <v>200308</v>
      </c>
      <c r="AC5726">
        <v>121</v>
      </c>
      <c r="AD5726" t="s">
        <v>70</v>
      </c>
      <c r="AE5726">
        <v>1013</v>
      </c>
      <c r="AF5726" t="s">
        <v>558</v>
      </c>
      <c r="AG5726">
        <v>1</v>
      </c>
      <c r="AH5726" t="s">
        <v>44482</v>
      </c>
      <c r="AI5726">
        <v>21</v>
      </c>
      <c r="AJ5726" t="s">
        <v>52613</v>
      </c>
      <c r="AK5726">
        <v>540</v>
      </c>
      <c r="AL5726" t="s">
        <v>48166</v>
      </c>
      <c r="AQ5726" t="s">
        <v>28056</v>
      </c>
      <c r="AR5726" t="s">
        <v>28057</v>
      </c>
      <c r="AS5726">
        <v>0</v>
      </c>
      <c r="AT5726" t="s">
        <v>61</v>
      </c>
      <c r="AU5726" t="s">
        <v>28041</v>
      </c>
      <c r="AW5726" t="s">
        <v>28058</v>
      </c>
      <c r="AX5726">
        <v>54.926528300000001</v>
      </c>
      <c r="AY5726">
        <v>9.9718124199999991</v>
      </c>
      <c r="AZ5726" t="s">
        <v>62</v>
      </c>
      <c r="BA5726">
        <v>1083</v>
      </c>
      <c r="BB5726" t="s">
        <v>2861</v>
      </c>
    </row>
    <row r="5727" spans="1:54" x14ac:dyDescent="0.25">
      <c r="A5727" s="1">
        <v>45200</v>
      </c>
      <c r="B5727">
        <v>535210</v>
      </c>
      <c r="C5727" t="s">
        <v>28059</v>
      </c>
      <c r="D5727">
        <v>6470</v>
      </c>
      <c r="E5727" t="s">
        <v>28017</v>
      </c>
      <c r="F5727" t="s">
        <v>28060</v>
      </c>
      <c r="G5727">
        <v>29189773</v>
      </c>
      <c r="H5727">
        <v>1003325970</v>
      </c>
      <c r="I5727" t="s">
        <v>28035</v>
      </c>
      <c r="J5727" t="s">
        <v>28018</v>
      </c>
      <c r="K5727" t="s">
        <v>28061</v>
      </c>
      <c r="L5727" t="s">
        <v>50518</v>
      </c>
      <c r="M5727">
        <v>2439</v>
      </c>
      <c r="N5727">
        <v>42</v>
      </c>
      <c r="R5727" s="1">
        <v>40162</v>
      </c>
      <c r="S5727" t="s">
        <v>80</v>
      </c>
      <c r="T5727">
        <v>540</v>
      </c>
      <c r="U5727" t="s">
        <v>48166</v>
      </c>
      <c r="V5727" s="1">
        <v>39783</v>
      </c>
      <c r="W5727">
        <v>2</v>
      </c>
      <c r="X5727" t="s">
        <v>57</v>
      </c>
      <c r="Y5727">
        <v>1</v>
      </c>
      <c r="Z5727" t="s">
        <v>46545</v>
      </c>
      <c r="AB5727">
        <v>197008</v>
      </c>
      <c r="AC5727">
        <v>125</v>
      </c>
      <c r="AD5727" t="s">
        <v>1344</v>
      </c>
      <c r="AE5727">
        <v>1014</v>
      </c>
      <c r="AF5727" t="s">
        <v>1352</v>
      </c>
      <c r="AG5727">
        <v>3</v>
      </c>
      <c r="AH5727" t="s">
        <v>81</v>
      </c>
      <c r="AI5727">
        <v>24</v>
      </c>
      <c r="AJ5727" t="s">
        <v>1344</v>
      </c>
      <c r="AK5727">
        <v>540</v>
      </c>
      <c r="AL5727" t="s">
        <v>48166</v>
      </c>
      <c r="AM5727">
        <v>2</v>
      </c>
      <c r="AN5727" t="s">
        <v>119</v>
      </c>
      <c r="AO5727">
        <v>537210</v>
      </c>
      <c r="AQ5727" t="s">
        <v>28062</v>
      </c>
      <c r="AR5727" t="s">
        <v>28063</v>
      </c>
      <c r="AS5727">
        <v>0</v>
      </c>
      <c r="AT5727" t="s">
        <v>61</v>
      </c>
      <c r="AU5727" t="s">
        <v>19780</v>
      </c>
      <c r="AX5727">
        <v>54.924408038177702</v>
      </c>
      <c r="AY5727">
        <v>9.9007561953344698</v>
      </c>
      <c r="AZ5727" t="s">
        <v>62</v>
      </c>
      <c r="BA5727">
        <v>1083</v>
      </c>
      <c r="BB5727" t="s">
        <v>2861</v>
      </c>
    </row>
    <row r="5728" spans="1:54" x14ac:dyDescent="0.25">
      <c r="A5728" s="1">
        <v>45200</v>
      </c>
      <c r="B5728">
        <v>535350</v>
      </c>
      <c r="C5728" t="s">
        <v>28064</v>
      </c>
      <c r="D5728">
        <v>6470</v>
      </c>
      <c r="E5728" t="s">
        <v>28017</v>
      </c>
      <c r="F5728" t="s">
        <v>28065</v>
      </c>
      <c r="I5728" t="s">
        <v>28066</v>
      </c>
      <c r="K5728" t="s">
        <v>28067</v>
      </c>
      <c r="L5728" t="s">
        <v>50519</v>
      </c>
      <c r="M5728">
        <v>762</v>
      </c>
      <c r="N5728">
        <v>6</v>
      </c>
      <c r="R5728" s="1">
        <v>40162</v>
      </c>
      <c r="S5728" t="s">
        <v>80</v>
      </c>
      <c r="V5728" s="1">
        <v>34820</v>
      </c>
      <c r="W5728">
        <v>5</v>
      </c>
      <c r="X5728" t="s">
        <v>557</v>
      </c>
      <c r="Y5728">
        <v>1</v>
      </c>
      <c r="Z5728" t="s">
        <v>46545</v>
      </c>
      <c r="AB5728">
        <v>198305</v>
      </c>
      <c r="AC5728">
        <v>146</v>
      </c>
      <c r="AD5728" t="s">
        <v>1428</v>
      </c>
      <c r="AE5728">
        <v>1025</v>
      </c>
      <c r="AF5728" t="s">
        <v>1428</v>
      </c>
      <c r="AG5728">
        <v>3</v>
      </c>
      <c r="AH5728" t="s">
        <v>81</v>
      </c>
      <c r="AI5728">
        <v>85</v>
      </c>
      <c r="AJ5728" t="s">
        <v>1428</v>
      </c>
      <c r="AK5728">
        <v>540</v>
      </c>
      <c r="AL5728" t="s">
        <v>48166</v>
      </c>
      <c r="AS5728">
        <v>0</v>
      </c>
      <c r="AT5728" t="s">
        <v>61</v>
      </c>
      <c r="AU5728" t="s">
        <v>7234</v>
      </c>
      <c r="AX5728">
        <v>54.912597062813298</v>
      </c>
      <c r="AY5728">
        <v>9.9100816694723406</v>
      </c>
      <c r="AZ5728" t="s">
        <v>62</v>
      </c>
      <c r="BA5728">
        <v>1083</v>
      </c>
      <c r="BB5728" t="s">
        <v>2861</v>
      </c>
    </row>
    <row r="5729" spans="1:54" x14ac:dyDescent="0.25">
      <c r="A5729" s="1">
        <v>45200</v>
      </c>
      <c r="B5729">
        <v>535401</v>
      </c>
      <c r="C5729" t="s">
        <v>28068</v>
      </c>
      <c r="D5729">
        <v>6470</v>
      </c>
      <c r="E5729" t="s">
        <v>28017</v>
      </c>
      <c r="F5729" t="s">
        <v>28069</v>
      </c>
      <c r="G5729">
        <v>13629110</v>
      </c>
      <c r="H5729">
        <v>1003401444</v>
      </c>
      <c r="I5729" t="s">
        <v>28070</v>
      </c>
      <c r="J5729" t="s">
        <v>28071</v>
      </c>
      <c r="K5729" t="s">
        <v>28072</v>
      </c>
      <c r="L5729" t="s">
        <v>28073</v>
      </c>
      <c r="M5729">
        <v>1305</v>
      </c>
      <c r="N5729">
        <v>372</v>
      </c>
      <c r="R5729" s="1">
        <v>43794</v>
      </c>
      <c r="S5729" t="s">
        <v>56</v>
      </c>
      <c r="W5729">
        <v>4</v>
      </c>
      <c r="X5729" t="s">
        <v>725</v>
      </c>
      <c r="Y5729">
        <v>1</v>
      </c>
      <c r="Z5729" t="s">
        <v>46545</v>
      </c>
      <c r="AB5729">
        <v>196412</v>
      </c>
      <c r="AC5729">
        <v>241</v>
      </c>
      <c r="AD5729" t="s">
        <v>1722</v>
      </c>
      <c r="AE5729">
        <v>1071</v>
      </c>
      <c r="AF5729" t="s">
        <v>1688</v>
      </c>
      <c r="AG5729">
        <v>1</v>
      </c>
      <c r="AH5729" t="s">
        <v>44482</v>
      </c>
      <c r="AI5729">
        <v>99</v>
      </c>
      <c r="AJ5729" t="s">
        <v>54511</v>
      </c>
      <c r="AK5729">
        <v>540</v>
      </c>
      <c r="AL5729" t="s">
        <v>48166</v>
      </c>
      <c r="AP5729">
        <v>537411</v>
      </c>
      <c r="AQ5729" t="s">
        <v>28074</v>
      </c>
      <c r="AR5729" t="s">
        <v>28075</v>
      </c>
      <c r="AS5729">
        <v>2</v>
      </c>
      <c r="AT5729" t="s">
        <v>1413</v>
      </c>
      <c r="AU5729" t="s">
        <v>28046</v>
      </c>
      <c r="AX5729">
        <v>54.926455470000001</v>
      </c>
      <c r="AY5729">
        <v>10.042139880000001</v>
      </c>
      <c r="AZ5729" t="s">
        <v>62</v>
      </c>
      <c r="BA5729">
        <v>1083</v>
      </c>
      <c r="BB5729" t="s">
        <v>2861</v>
      </c>
    </row>
    <row r="5730" spans="1:54" x14ac:dyDescent="0.25">
      <c r="A5730" s="1">
        <v>45200</v>
      </c>
      <c r="B5730">
        <v>537001</v>
      </c>
      <c r="C5730" t="s">
        <v>28076</v>
      </c>
      <c r="D5730">
        <v>6400</v>
      </c>
      <c r="E5730" t="s">
        <v>48164</v>
      </c>
      <c r="F5730" t="s">
        <v>28077</v>
      </c>
      <c r="G5730">
        <v>29189773</v>
      </c>
      <c r="H5730">
        <v>1003326333</v>
      </c>
      <c r="I5730" t="s">
        <v>28078</v>
      </c>
      <c r="J5730" t="s">
        <v>28079</v>
      </c>
      <c r="K5730" t="s">
        <v>28080</v>
      </c>
      <c r="L5730" t="s">
        <v>28081</v>
      </c>
      <c r="M5730">
        <v>1016</v>
      </c>
      <c r="N5730">
        <v>35</v>
      </c>
      <c r="R5730" s="1">
        <v>43784</v>
      </c>
      <c r="S5730" t="s">
        <v>56</v>
      </c>
      <c r="T5730">
        <v>540</v>
      </c>
      <c r="U5730" t="s">
        <v>48166</v>
      </c>
      <c r="W5730">
        <v>2</v>
      </c>
      <c r="X5730" t="s">
        <v>57</v>
      </c>
      <c r="Y5730">
        <v>1</v>
      </c>
      <c r="Z5730" t="s">
        <v>46545</v>
      </c>
      <c r="AA5730">
        <v>7</v>
      </c>
      <c r="AB5730">
        <v>190704</v>
      </c>
      <c r="AC5730">
        <v>121</v>
      </c>
      <c r="AD5730" t="s">
        <v>70</v>
      </c>
      <c r="AE5730">
        <v>1012</v>
      </c>
      <c r="AF5730" t="s">
        <v>71</v>
      </c>
      <c r="AG5730">
        <v>1</v>
      </c>
      <c r="AH5730" t="s">
        <v>44482</v>
      </c>
      <c r="AI5730">
        <v>21</v>
      </c>
      <c r="AJ5730" t="s">
        <v>52613</v>
      </c>
      <c r="AK5730">
        <v>540</v>
      </c>
      <c r="AL5730" t="s">
        <v>48166</v>
      </c>
      <c r="AQ5730" t="s">
        <v>28082</v>
      </c>
      <c r="AR5730" t="s">
        <v>28083</v>
      </c>
      <c r="AS5730">
        <v>0</v>
      </c>
      <c r="AT5730" t="s">
        <v>61</v>
      </c>
      <c r="AU5730" t="s">
        <v>28084</v>
      </c>
      <c r="AX5730">
        <v>54.909296949999998</v>
      </c>
      <c r="AY5730">
        <v>9.7951279600000003</v>
      </c>
      <c r="AZ5730" t="s">
        <v>62</v>
      </c>
      <c r="BA5730">
        <v>1083</v>
      </c>
      <c r="BB5730" t="s">
        <v>2861</v>
      </c>
    </row>
    <row r="5731" spans="1:54" x14ac:dyDescent="0.25">
      <c r="A5731" s="1">
        <v>45200</v>
      </c>
      <c r="B5731">
        <v>537002</v>
      </c>
      <c r="C5731" t="s">
        <v>28085</v>
      </c>
      <c r="D5731">
        <v>6400</v>
      </c>
      <c r="E5731" t="s">
        <v>48164</v>
      </c>
      <c r="F5731" t="s">
        <v>28086</v>
      </c>
      <c r="I5731" t="s">
        <v>28087</v>
      </c>
      <c r="K5731" t="s">
        <v>28088</v>
      </c>
      <c r="L5731" t="s">
        <v>18280</v>
      </c>
      <c r="M5731">
        <v>770</v>
      </c>
      <c r="N5731">
        <v>13</v>
      </c>
      <c r="R5731" s="1">
        <v>40162</v>
      </c>
      <c r="S5731" t="s">
        <v>80</v>
      </c>
      <c r="T5731">
        <v>540</v>
      </c>
      <c r="U5731" t="s">
        <v>48166</v>
      </c>
      <c r="V5731" s="1">
        <v>30103</v>
      </c>
      <c r="W5731">
        <v>2</v>
      </c>
      <c r="X5731" t="s">
        <v>57</v>
      </c>
      <c r="Y5731">
        <v>1</v>
      </c>
      <c r="Z5731" t="s">
        <v>46545</v>
      </c>
      <c r="AA5731">
        <v>4</v>
      </c>
      <c r="AC5731">
        <v>121</v>
      </c>
      <c r="AD5731" t="s">
        <v>70</v>
      </c>
      <c r="AE5731">
        <v>1012</v>
      </c>
      <c r="AF5731" t="s">
        <v>71</v>
      </c>
      <c r="AG5731">
        <v>3</v>
      </c>
      <c r="AH5731" t="s">
        <v>81</v>
      </c>
      <c r="AI5731">
        <v>22</v>
      </c>
      <c r="AJ5731" t="s">
        <v>52628</v>
      </c>
      <c r="AK5731">
        <v>540</v>
      </c>
      <c r="AL5731" t="s">
        <v>48166</v>
      </c>
      <c r="AS5731">
        <v>0</v>
      </c>
      <c r="AT5731" t="s">
        <v>61</v>
      </c>
      <c r="AU5731" t="s">
        <v>18281</v>
      </c>
      <c r="AX5731">
        <v>54.918335576547399</v>
      </c>
      <c r="AY5731">
        <v>9.8456261977620407</v>
      </c>
      <c r="AZ5731" t="s">
        <v>62</v>
      </c>
      <c r="BA5731">
        <v>1083</v>
      </c>
      <c r="BB5731" t="s">
        <v>2861</v>
      </c>
    </row>
    <row r="5732" spans="1:54" x14ac:dyDescent="0.25">
      <c r="A5732" s="1">
        <v>45200</v>
      </c>
      <c r="B5732">
        <v>537003</v>
      </c>
      <c r="C5732" t="s">
        <v>50520</v>
      </c>
      <c r="D5732">
        <v>6400</v>
      </c>
      <c r="E5732" t="s">
        <v>48164</v>
      </c>
      <c r="F5732" t="s">
        <v>50521</v>
      </c>
      <c r="I5732" t="s">
        <v>28089</v>
      </c>
      <c r="K5732" t="s">
        <v>28090</v>
      </c>
      <c r="L5732" t="s">
        <v>28091</v>
      </c>
      <c r="N5732">
        <v>74</v>
      </c>
      <c r="R5732" s="1">
        <v>40162</v>
      </c>
      <c r="S5732" t="s">
        <v>80</v>
      </c>
      <c r="T5732">
        <v>540</v>
      </c>
      <c r="U5732" t="s">
        <v>48166</v>
      </c>
      <c r="V5732" s="1">
        <v>32295</v>
      </c>
      <c r="W5732">
        <v>2</v>
      </c>
      <c r="X5732" t="s">
        <v>57</v>
      </c>
      <c r="Y5732">
        <v>1</v>
      </c>
      <c r="Z5732" t="s">
        <v>46545</v>
      </c>
      <c r="AA5732">
        <v>10</v>
      </c>
      <c r="AB5732">
        <v>196508</v>
      </c>
      <c r="AC5732">
        <v>121</v>
      </c>
      <c r="AD5732" t="s">
        <v>70</v>
      </c>
      <c r="AE5732">
        <v>1012</v>
      </c>
      <c r="AF5732" t="s">
        <v>71</v>
      </c>
      <c r="AG5732">
        <v>3</v>
      </c>
      <c r="AH5732" t="s">
        <v>81</v>
      </c>
      <c r="AI5732">
        <v>21</v>
      </c>
      <c r="AJ5732" t="s">
        <v>52613</v>
      </c>
      <c r="AK5732">
        <v>540</v>
      </c>
      <c r="AL5732" t="s">
        <v>48166</v>
      </c>
      <c r="AS5732">
        <v>0</v>
      </c>
      <c r="AT5732" t="s">
        <v>61</v>
      </c>
      <c r="AU5732" t="s">
        <v>28092</v>
      </c>
      <c r="AZ5732" t="s">
        <v>62</v>
      </c>
      <c r="BA5732">
        <v>1083</v>
      </c>
      <c r="BB5732" t="s">
        <v>2861</v>
      </c>
    </row>
    <row r="5733" spans="1:54" x14ac:dyDescent="0.25">
      <c r="A5733" s="1">
        <v>45200</v>
      </c>
      <c r="B5733">
        <v>537004</v>
      </c>
      <c r="C5733" t="s">
        <v>50522</v>
      </c>
      <c r="D5733">
        <v>6400</v>
      </c>
      <c r="E5733" t="s">
        <v>48164</v>
      </c>
      <c r="F5733" t="s">
        <v>50523</v>
      </c>
      <c r="G5733">
        <v>29189773</v>
      </c>
      <c r="H5733">
        <v>1003326217</v>
      </c>
      <c r="I5733" t="s">
        <v>28093</v>
      </c>
      <c r="J5733" t="s">
        <v>28094</v>
      </c>
      <c r="K5733" t="s">
        <v>28095</v>
      </c>
      <c r="L5733" t="s">
        <v>28096</v>
      </c>
      <c r="M5733">
        <v>636</v>
      </c>
      <c r="N5733">
        <v>100</v>
      </c>
      <c r="R5733" s="1">
        <v>45048</v>
      </c>
      <c r="S5733" t="s">
        <v>56</v>
      </c>
      <c r="T5733">
        <v>540</v>
      </c>
      <c r="U5733" t="s">
        <v>48166</v>
      </c>
      <c r="W5733">
        <v>2</v>
      </c>
      <c r="X5733" t="s">
        <v>57</v>
      </c>
      <c r="Y5733">
        <v>1</v>
      </c>
      <c r="Z5733" t="s">
        <v>46545</v>
      </c>
      <c r="AA5733">
        <v>10</v>
      </c>
      <c r="AB5733">
        <v>195508</v>
      </c>
      <c r="AC5733">
        <v>121</v>
      </c>
      <c r="AD5733" t="s">
        <v>70</v>
      </c>
      <c r="AE5733">
        <v>1012</v>
      </c>
      <c r="AF5733" t="s">
        <v>71</v>
      </c>
      <c r="AG5733">
        <v>1</v>
      </c>
      <c r="AH5733" t="s">
        <v>44482</v>
      </c>
      <c r="AI5733">
        <v>21</v>
      </c>
      <c r="AJ5733" t="s">
        <v>52613</v>
      </c>
      <c r="AK5733">
        <v>540</v>
      </c>
      <c r="AL5733" t="s">
        <v>48166</v>
      </c>
      <c r="AQ5733" t="s">
        <v>28097</v>
      </c>
      <c r="AR5733" t="s">
        <v>28098</v>
      </c>
      <c r="AS5733">
        <v>0</v>
      </c>
      <c r="AT5733" t="s">
        <v>61</v>
      </c>
      <c r="AU5733" t="s">
        <v>15022</v>
      </c>
      <c r="AX5733">
        <v>54.905594020000002</v>
      </c>
      <c r="AY5733">
        <v>9.8115360799999998</v>
      </c>
      <c r="AZ5733" t="s">
        <v>62</v>
      </c>
      <c r="BA5733">
        <v>1083</v>
      </c>
      <c r="BB5733" t="s">
        <v>2861</v>
      </c>
    </row>
    <row r="5734" spans="1:54" x14ac:dyDescent="0.25">
      <c r="A5734" s="1">
        <v>45200</v>
      </c>
      <c r="B5734">
        <v>537005</v>
      </c>
      <c r="C5734" t="s">
        <v>47902</v>
      </c>
      <c r="D5734">
        <v>6400</v>
      </c>
      <c r="E5734" t="s">
        <v>48164</v>
      </c>
      <c r="F5734" t="s">
        <v>50524</v>
      </c>
      <c r="I5734" t="s">
        <v>28099</v>
      </c>
      <c r="K5734" t="s">
        <v>28100</v>
      </c>
      <c r="L5734" t="s">
        <v>28101</v>
      </c>
      <c r="R5734" s="1">
        <v>40162</v>
      </c>
      <c r="S5734" t="s">
        <v>80</v>
      </c>
      <c r="T5734">
        <v>540</v>
      </c>
      <c r="U5734" t="s">
        <v>48166</v>
      </c>
      <c r="V5734" s="1">
        <v>29007</v>
      </c>
      <c r="W5734">
        <v>2</v>
      </c>
      <c r="X5734" t="s">
        <v>57</v>
      </c>
      <c r="Y5734">
        <v>1</v>
      </c>
      <c r="Z5734" t="s">
        <v>46545</v>
      </c>
      <c r="AA5734">
        <v>10</v>
      </c>
      <c r="AB5734">
        <v>193704</v>
      </c>
      <c r="AC5734">
        <v>121</v>
      </c>
      <c r="AD5734" t="s">
        <v>70</v>
      </c>
      <c r="AE5734">
        <v>1012</v>
      </c>
      <c r="AF5734" t="s">
        <v>71</v>
      </c>
      <c r="AG5734">
        <v>3</v>
      </c>
      <c r="AH5734" t="s">
        <v>81</v>
      </c>
      <c r="AI5734">
        <v>21</v>
      </c>
      <c r="AJ5734" t="s">
        <v>52613</v>
      </c>
      <c r="AK5734">
        <v>540</v>
      </c>
      <c r="AL5734" t="s">
        <v>48166</v>
      </c>
      <c r="AS5734">
        <v>0</v>
      </c>
      <c r="AT5734" t="s">
        <v>61</v>
      </c>
      <c r="AU5734" t="s">
        <v>28101</v>
      </c>
      <c r="AZ5734" t="s">
        <v>62</v>
      </c>
      <c r="BA5734">
        <v>1083</v>
      </c>
      <c r="BB5734" t="s">
        <v>2861</v>
      </c>
    </row>
    <row r="5735" spans="1:54" x14ac:dyDescent="0.25">
      <c r="A5735" s="1">
        <v>45200</v>
      </c>
      <c r="B5735">
        <v>537006</v>
      </c>
      <c r="C5735" t="s">
        <v>50525</v>
      </c>
      <c r="D5735">
        <v>6400</v>
      </c>
      <c r="E5735" t="s">
        <v>48164</v>
      </c>
      <c r="F5735" t="s">
        <v>50526</v>
      </c>
      <c r="G5735">
        <v>29189773</v>
      </c>
      <c r="H5735">
        <v>1003326060</v>
      </c>
      <c r="I5735" t="s">
        <v>28102</v>
      </c>
      <c r="J5735" t="s">
        <v>28103</v>
      </c>
      <c r="K5735" t="s">
        <v>28104</v>
      </c>
      <c r="L5735" t="s">
        <v>28105</v>
      </c>
      <c r="M5735">
        <v>892</v>
      </c>
      <c r="N5735">
        <v>3</v>
      </c>
      <c r="R5735" s="1">
        <v>43790</v>
      </c>
      <c r="S5735" t="s">
        <v>56</v>
      </c>
      <c r="T5735">
        <v>540</v>
      </c>
      <c r="U5735" t="s">
        <v>48166</v>
      </c>
      <c r="W5735">
        <v>2</v>
      </c>
      <c r="X5735" t="s">
        <v>57</v>
      </c>
      <c r="Y5735">
        <v>1</v>
      </c>
      <c r="Z5735" t="s">
        <v>46545</v>
      </c>
      <c r="AA5735">
        <v>9</v>
      </c>
      <c r="AB5735">
        <v>190704</v>
      </c>
      <c r="AC5735">
        <v>121</v>
      </c>
      <c r="AD5735" t="s">
        <v>70</v>
      </c>
      <c r="AE5735">
        <v>1012</v>
      </c>
      <c r="AF5735" t="s">
        <v>71</v>
      </c>
      <c r="AG5735">
        <v>1</v>
      </c>
      <c r="AH5735" t="s">
        <v>44482</v>
      </c>
      <c r="AI5735">
        <v>21</v>
      </c>
      <c r="AJ5735" t="s">
        <v>52613</v>
      </c>
      <c r="AK5735">
        <v>540</v>
      </c>
      <c r="AL5735" t="s">
        <v>48166</v>
      </c>
      <c r="AQ5735" t="s">
        <v>28106</v>
      </c>
      <c r="AR5735" t="s">
        <v>28107</v>
      </c>
      <c r="AS5735">
        <v>0</v>
      </c>
      <c r="AT5735" t="s">
        <v>61</v>
      </c>
      <c r="AU5735" t="s">
        <v>28108</v>
      </c>
      <c r="AX5735">
        <v>54.924547509999996</v>
      </c>
      <c r="AY5735">
        <v>9.8293967799999997</v>
      </c>
      <c r="AZ5735" t="s">
        <v>62</v>
      </c>
      <c r="BA5735">
        <v>1083</v>
      </c>
      <c r="BB5735" t="s">
        <v>2861</v>
      </c>
    </row>
    <row r="5736" spans="1:54" x14ac:dyDescent="0.25">
      <c r="A5736" s="1">
        <v>45200</v>
      </c>
      <c r="B5736">
        <v>537007</v>
      </c>
      <c r="C5736" t="s">
        <v>50527</v>
      </c>
      <c r="D5736">
        <v>6400</v>
      </c>
      <c r="E5736" t="s">
        <v>48164</v>
      </c>
      <c r="F5736" t="s">
        <v>50528</v>
      </c>
      <c r="G5736">
        <v>29189773</v>
      </c>
      <c r="H5736">
        <v>1003326187</v>
      </c>
      <c r="I5736" t="s">
        <v>28109</v>
      </c>
      <c r="J5736" t="s">
        <v>28110</v>
      </c>
      <c r="K5736" t="s">
        <v>28111</v>
      </c>
      <c r="L5736" t="s">
        <v>55463</v>
      </c>
      <c r="M5736">
        <v>584</v>
      </c>
      <c r="N5736">
        <v>20</v>
      </c>
      <c r="R5736" s="1">
        <v>43784</v>
      </c>
      <c r="S5736" t="s">
        <v>56</v>
      </c>
      <c r="T5736">
        <v>540</v>
      </c>
      <c r="U5736" t="s">
        <v>48166</v>
      </c>
      <c r="W5736">
        <v>2</v>
      </c>
      <c r="X5736" t="s">
        <v>57</v>
      </c>
      <c r="Y5736">
        <v>1</v>
      </c>
      <c r="Z5736" t="s">
        <v>46545</v>
      </c>
      <c r="AA5736">
        <v>9</v>
      </c>
      <c r="AB5736">
        <v>197208</v>
      </c>
      <c r="AC5736">
        <v>121</v>
      </c>
      <c r="AD5736" t="s">
        <v>70</v>
      </c>
      <c r="AE5736">
        <v>1012</v>
      </c>
      <c r="AF5736" t="s">
        <v>71</v>
      </c>
      <c r="AG5736">
        <v>1</v>
      </c>
      <c r="AH5736" t="s">
        <v>44482</v>
      </c>
      <c r="AI5736">
        <v>21</v>
      </c>
      <c r="AJ5736" t="s">
        <v>52613</v>
      </c>
      <c r="AK5736">
        <v>540</v>
      </c>
      <c r="AL5736" t="s">
        <v>48166</v>
      </c>
      <c r="AQ5736" t="s">
        <v>28112</v>
      </c>
      <c r="AR5736" t="s">
        <v>28113</v>
      </c>
      <c r="AS5736">
        <v>0</v>
      </c>
      <c r="AT5736" t="s">
        <v>61</v>
      </c>
      <c r="AU5736" t="s">
        <v>28114</v>
      </c>
      <c r="AX5736">
        <v>54.911702079999998</v>
      </c>
      <c r="AY5736">
        <v>9.7684618699999994</v>
      </c>
      <c r="AZ5736" t="s">
        <v>62</v>
      </c>
      <c r="BA5736">
        <v>1083</v>
      </c>
      <c r="BB5736" t="s">
        <v>2861</v>
      </c>
    </row>
    <row r="5737" spans="1:54" x14ac:dyDescent="0.25">
      <c r="A5737" s="1">
        <v>45200</v>
      </c>
      <c r="B5737">
        <v>537008</v>
      </c>
      <c r="C5737" t="s">
        <v>50529</v>
      </c>
      <c r="D5737">
        <v>6400</v>
      </c>
      <c r="E5737" t="s">
        <v>48164</v>
      </c>
      <c r="F5737" t="s">
        <v>50530</v>
      </c>
      <c r="G5737">
        <v>29189773</v>
      </c>
      <c r="H5737">
        <v>1003326448</v>
      </c>
      <c r="I5737" t="s">
        <v>28115</v>
      </c>
      <c r="J5737" t="s">
        <v>28116</v>
      </c>
      <c r="K5737" t="s">
        <v>28117</v>
      </c>
      <c r="L5737" t="s">
        <v>53801</v>
      </c>
      <c r="M5737">
        <v>3142</v>
      </c>
      <c r="N5737">
        <v>3</v>
      </c>
      <c r="R5737" s="1">
        <v>43784</v>
      </c>
      <c r="S5737" t="s">
        <v>56</v>
      </c>
      <c r="T5737">
        <v>540</v>
      </c>
      <c r="U5737" t="s">
        <v>48166</v>
      </c>
      <c r="W5737">
        <v>2</v>
      </c>
      <c r="X5737" t="s">
        <v>57</v>
      </c>
      <c r="Y5737">
        <v>1</v>
      </c>
      <c r="Z5737" t="s">
        <v>46545</v>
      </c>
      <c r="AA5737">
        <v>9</v>
      </c>
      <c r="AB5737">
        <v>197308</v>
      </c>
      <c r="AC5737">
        <v>121</v>
      </c>
      <c r="AD5737" t="s">
        <v>70</v>
      </c>
      <c r="AE5737">
        <v>1012</v>
      </c>
      <c r="AF5737" t="s">
        <v>71</v>
      </c>
      <c r="AG5737">
        <v>1</v>
      </c>
      <c r="AH5737" t="s">
        <v>44482</v>
      </c>
      <c r="AI5737">
        <v>21</v>
      </c>
      <c r="AJ5737" t="s">
        <v>52613</v>
      </c>
      <c r="AK5737">
        <v>540</v>
      </c>
      <c r="AL5737" t="s">
        <v>48166</v>
      </c>
      <c r="AQ5737" t="s">
        <v>28118</v>
      </c>
      <c r="AR5737" t="s">
        <v>28119</v>
      </c>
      <c r="AS5737">
        <v>0</v>
      </c>
      <c r="AT5737" t="s">
        <v>61</v>
      </c>
      <c r="AU5737" t="s">
        <v>53802</v>
      </c>
      <c r="AX5737">
        <v>54.920363309999999</v>
      </c>
      <c r="AY5737">
        <v>9.80431265</v>
      </c>
      <c r="AZ5737" t="s">
        <v>62</v>
      </c>
      <c r="BA5737">
        <v>1083</v>
      </c>
      <c r="BB5737" t="s">
        <v>2861</v>
      </c>
    </row>
    <row r="5738" spans="1:54" x14ac:dyDescent="0.25">
      <c r="A5738" s="1">
        <v>45200</v>
      </c>
      <c r="B5738">
        <v>537009</v>
      </c>
      <c r="C5738" t="s">
        <v>27243</v>
      </c>
      <c r="D5738">
        <v>6400</v>
      </c>
      <c r="E5738" t="s">
        <v>48164</v>
      </c>
      <c r="F5738" t="s">
        <v>28120</v>
      </c>
      <c r="G5738">
        <v>41684313</v>
      </c>
      <c r="H5738">
        <v>1001814517</v>
      </c>
      <c r="I5738" t="s">
        <v>28121</v>
      </c>
      <c r="J5738" t="s">
        <v>28122</v>
      </c>
      <c r="K5738" t="s">
        <v>28123</v>
      </c>
      <c r="L5738" t="s">
        <v>28124</v>
      </c>
      <c r="M5738">
        <v>47</v>
      </c>
      <c r="N5738">
        <v>10</v>
      </c>
      <c r="R5738" s="1">
        <v>44097</v>
      </c>
      <c r="S5738" t="s">
        <v>56</v>
      </c>
      <c r="W5738">
        <v>5</v>
      </c>
      <c r="X5738" t="s">
        <v>557</v>
      </c>
      <c r="Y5738">
        <v>1</v>
      </c>
      <c r="Z5738" t="s">
        <v>46545</v>
      </c>
      <c r="AA5738">
        <v>10</v>
      </c>
      <c r="AB5738">
        <v>195908</v>
      </c>
      <c r="AC5738">
        <v>121</v>
      </c>
      <c r="AD5738" t="s">
        <v>70</v>
      </c>
      <c r="AE5738">
        <v>1013</v>
      </c>
      <c r="AF5738" t="s">
        <v>558</v>
      </c>
      <c r="AG5738">
        <v>1</v>
      </c>
      <c r="AH5738" t="s">
        <v>44482</v>
      </c>
      <c r="AI5738">
        <v>21</v>
      </c>
      <c r="AJ5738" t="s">
        <v>52613</v>
      </c>
      <c r="AK5738">
        <v>540</v>
      </c>
      <c r="AL5738" t="s">
        <v>48166</v>
      </c>
      <c r="AQ5738" t="s">
        <v>28125</v>
      </c>
      <c r="AR5738" t="s">
        <v>28126</v>
      </c>
      <c r="AS5738">
        <v>0</v>
      </c>
      <c r="AT5738" t="s">
        <v>61</v>
      </c>
      <c r="AU5738" t="s">
        <v>28127</v>
      </c>
      <c r="AX5738">
        <v>54.914218099999999</v>
      </c>
      <c r="AY5738">
        <v>9.7904379800000001</v>
      </c>
      <c r="AZ5738" t="s">
        <v>62</v>
      </c>
      <c r="BA5738">
        <v>1083</v>
      </c>
      <c r="BB5738" t="s">
        <v>2861</v>
      </c>
    </row>
    <row r="5739" spans="1:54" x14ac:dyDescent="0.25">
      <c r="A5739" s="1">
        <v>45200</v>
      </c>
      <c r="B5739">
        <v>537010</v>
      </c>
      <c r="C5739" t="s">
        <v>50531</v>
      </c>
      <c r="D5739">
        <v>6400</v>
      </c>
      <c r="E5739" t="s">
        <v>48164</v>
      </c>
      <c r="F5739" t="s">
        <v>50532</v>
      </c>
      <c r="G5739">
        <v>29553874</v>
      </c>
      <c r="H5739">
        <v>1003321380</v>
      </c>
      <c r="I5739" t="s">
        <v>28128</v>
      </c>
      <c r="J5739" t="s">
        <v>28129</v>
      </c>
      <c r="K5739" t="s">
        <v>28130</v>
      </c>
      <c r="L5739" t="s">
        <v>28131</v>
      </c>
      <c r="M5739">
        <v>1016</v>
      </c>
      <c r="N5739">
        <v>37</v>
      </c>
      <c r="R5739" s="1">
        <v>43794</v>
      </c>
      <c r="S5739" t="s">
        <v>56</v>
      </c>
      <c r="W5739">
        <v>4</v>
      </c>
      <c r="X5739" t="s">
        <v>725</v>
      </c>
      <c r="Y5739">
        <v>1</v>
      </c>
      <c r="Z5739" t="s">
        <v>46545</v>
      </c>
      <c r="AB5739">
        <v>192006</v>
      </c>
      <c r="AC5739">
        <v>131</v>
      </c>
      <c r="AD5739" t="s">
        <v>752</v>
      </c>
      <c r="AE5739">
        <v>1061</v>
      </c>
      <c r="AF5739" t="s">
        <v>752</v>
      </c>
      <c r="AG5739">
        <v>1</v>
      </c>
      <c r="AH5739" t="s">
        <v>44482</v>
      </c>
      <c r="AI5739">
        <v>99</v>
      </c>
      <c r="AJ5739" t="s">
        <v>54511</v>
      </c>
      <c r="AK5739">
        <v>540</v>
      </c>
      <c r="AL5739" t="s">
        <v>48166</v>
      </c>
      <c r="AQ5739" t="s">
        <v>28132</v>
      </c>
      <c r="AR5739" t="s">
        <v>28133</v>
      </c>
      <c r="AS5739">
        <v>0</v>
      </c>
      <c r="AT5739" t="s">
        <v>61</v>
      </c>
      <c r="AU5739" t="s">
        <v>28084</v>
      </c>
      <c r="AX5739">
        <v>54.908287450000003</v>
      </c>
      <c r="AY5739">
        <v>9.7943745100000008</v>
      </c>
      <c r="AZ5739" t="s">
        <v>62</v>
      </c>
      <c r="BA5739">
        <v>1083</v>
      </c>
      <c r="BB5739" t="s">
        <v>2861</v>
      </c>
    </row>
    <row r="5740" spans="1:54" x14ac:dyDescent="0.25">
      <c r="A5740" s="1">
        <v>45200</v>
      </c>
      <c r="B5740">
        <v>537011</v>
      </c>
      <c r="C5740" t="s">
        <v>50533</v>
      </c>
      <c r="D5740">
        <v>6400</v>
      </c>
      <c r="E5740" t="s">
        <v>48164</v>
      </c>
      <c r="F5740" t="s">
        <v>50534</v>
      </c>
      <c r="G5740">
        <v>29747180</v>
      </c>
      <c r="H5740">
        <v>1003321379</v>
      </c>
      <c r="I5740" t="s">
        <v>50535</v>
      </c>
      <c r="J5740" t="s">
        <v>28134</v>
      </c>
      <c r="K5740" t="s">
        <v>28135</v>
      </c>
      <c r="L5740" t="s">
        <v>55971</v>
      </c>
      <c r="M5740">
        <v>636</v>
      </c>
      <c r="N5740">
        <v>86</v>
      </c>
      <c r="R5740" s="1">
        <v>43794</v>
      </c>
      <c r="S5740" t="s">
        <v>80</v>
      </c>
      <c r="W5740">
        <v>4</v>
      </c>
      <c r="X5740" t="s">
        <v>725</v>
      </c>
      <c r="Y5740">
        <v>1</v>
      </c>
      <c r="Z5740" t="s">
        <v>46545</v>
      </c>
      <c r="AB5740">
        <v>197708</v>
      </c>
      <c r="AC5740">
        <v>131</v>
      </c>
      <c r="AD5740" t="s">
        <v>752</v>
      </c>
      <c r="AE5740">
        <v>1061</v>
      </c>
      <c r="AF5740" t="s">
        <v>752</v>
      </c>
      <c r="AG5740">
        <v>1</v>
      </c>
      <c r="AH5740" t="s">
        <v>44482</v>
      </c>
      <c r="AI5740">
        <v>99</v>
      </c>
      <c r="AJ5740" t="s">
        <v>54511</v>
      </c>
      <c r="AK5740">
        <v>540</v>
      </c>
      <c r="AL5740" t="s">
        <v>48166</v>
      </c>
      <c r="AQ5740" t="s">
        <v>28136</v>
      </c>
      <c r="AR5740" t="s">
        <v>28137</v>
      </c>
      <c r="AS5740">
        <v>0</v>
      </c>
      <c r="AT5740" t="s">
        <v>61</v>
      </c>
      <c r="AU5740" t="s">
        <v>15022</v>
      </c>
      <c r="AX5740">
        <v>54.899526610000002</v>
      </c>
      <c r="AY5740">
        <v>9.8099210699999997</v>
      </c>
      <c r="AZ5740" t="s">
        <v>62</v>
      </c>
      <c r="BA5740">
        <v>1083</v>
      </c>
      <c r="BB5740" t="s">
        <v>2861</v>
      </c>
    </row>
    <row r="5741" spans="1:54" x14ac:dyDescent="0.25">
      <c r="A5741" s="1">
        <v>45200</v>
      </c>
      <c r="B5741">
        <v>537012</v>
      </c>
      <c r="C5741" t="s">
        <v>50536</v>
      </c>
      <c r="D5741">
        <v>6400</v>
      </c>
      <c r="E5741" t="s">
        <v>48164</v>
      </c>
      <c r="F5741" t="s">
        <v>50537</v>
      </c>
      <c r="I5741" t="s">
        <v>28138</v>
      </c>
      <c r="K5741" t="s">
        <v>28139</v>
      </c>
      <c r="L5741" t="s">
        <v>28140</v>
      </c>
      <c r="M5741">
        <v>935</v>
      </c>
      <c r="R5741" s="1">
        <v>40162</v>
      </c>
      <c r="S5741" t="s">
        <v>80</v>
      </c>
      <c r="V5741" s="1">
        <v>30103</v>
      </c>
      <c r="W5741">
        <v>5</v>
      </c>
      <c r="X5741" t="s">
        <v>557</v>
      </c>
      <c r="Y5741">
        <v>1</v>
      </c>
      <c r="Z5741" t="s">
        <v>46545</v>
      </c>
      <c r="AA5741">
        <v>7</v>
      </c>
      <c r="AB5741">
        <v>198108</v>
      </c>
      <c r="AC5741">
        <v>121</v>
      </c>
      <c r="AD5741" t="s">
        <v>70</v>
      </c>
      <c r="AE5741">
        <v>1013</v>
      </c>
      <c r="AF5741" t="s">
        <v>558</v>
      </c>
      <c r="AG5741">
        <v>3</v>
      </c>
      <c r="AH5741" t="s">
        <v>81</v>
      </c>
      <c r="AI5741">
        <v>21</v>
      </c>
      <c r="AJ5741" t="s">
        <v>52613</v>
      </c>
      <c r="AK5741">
        <v>540</v>
      </c>
      <c r="AL5741" t="s">
        <v>48166</v>
      </c>
      <c r="AS5741">
        <v>0</v>
      </c>
      <c r="AT5741" t="s">
        <v>61</v>
      </c>
      <c r="AU5741" t="s">
        <v>28141</v>
      </c>
      <c r="AW5741" t="s">
        <v>28142</v>
      </c>
      <c r="AX5741">
        <v>54.949478620185602</v>
      </c>
      <c r="AY5741">
        <v>9.6981433645656896</v>
      </c>
      <c r="AZ5741" t="s">
        <v>62</v>
      </c>
      <c r="BA5741">
        <v>1083</v>
      </c>
      <c r="BB5741" t="s">
        <v>2861</v>
      </c>
    </row>
    <row r="5742" spans="1:54" x14ac:dyDescent="0.25">
      <c r="A5742" s="1">
        <v>45200</v>
      </c>
      <c r="B5742">
        <v>537013</v>
      </c>
      <c r="C5742" t="s">
        <v>28143</v>
      </c>
      <c r="D5742">
        <v>6400</v>
      </c>
      <c r="E5742" t="s">
        <v>48164</v>
      </c>
      <c r="F5742" t="s">
        <v>50538</v>
      </c>
      <c r="G5742">
        <v>29189773</v>
      </c>
      <c r="H5742">
        <v>1003321276</v>
      </c>
      <c r="I5742" t="s">
        <v>28144</v>
      </c>
      <c r="J5742" t="s">
        <v>28145</v>
      </c>
      <c r="K5742" t="s">
        <v>28146</v>
      </c>
      <c r="L5742" t="s">
        <v>28147</v>
      </c>
      <c r="M5742">
        <v>183</v>
      </c>
      <c r="N5742">
        <v>26</v>
      </c>
      <c r="R5742" s="1">
        <v>42324</v>
      </c>
      <c r="S5742" t="s">
        <v>56</v>
      </c>
      <c r="T5742">
        <v>540</v>
      </c>
      <c r="U5742" t="s">
        <v>48166</v>
      </c>
      <c r="V5742" s="1">
        <v>42309</v>
      </c>
      <c r="W5742">
        <v>2</v>
      </c>
      <c r="X5742" t="s">
        <v>57</v>
      </c>
      <c r="Y5742">
        <v>1</v>
      </c>
      <c r="Z5742" t="s">
        <v>46545</v>
      </c>
      <c r="AA5742">
        <v>10</v>
      </c>
      <c r="AB5742">
        <v>196907</v>
      </c>
      <c r="AC5742">
        <v>126</v>
      </c>
      <c r="AD5742" t="s">
        <v>46616</v>
      </c>
      <c r="AE5742">
        <v>1015</v>
      </c>
      <c r="AF5742" t="s">
        <v>46616</v>
      </c>
      <c r="AG5742">
        <v>3</v>
      </c>
      <c r="AH5742" t="s">
        <v>81</v>
      </c>
      <c r="AI5742">
        <v>27</v>
      </c>
      <c r="AJ5742" t="s">
        <v>44512</v>
      </c>
      <c r="AK5742">
        <v>540</v>
      </c>
      <c r="AL5742" t="s">
        <v>48166</v>
      </c>
      <c r="AM5742">
        <v>2</v>
      </c>
      <c r="AN5742" t="s">
        <v>119</v>
      </c>
      <c r="AO5742">
        <v>537019</v>
      </c>
      <c r="AQ5742" t="s">
        <v>28148</v>
      </c>
      <c r="AS5742">
        <v>0</v>
      </c>
      <c r="AT5742" t="s">
        <v>61</v>
      </c>
      <c r="AU5742" t="s">
        <v>28149</v>
      </c>
      <c r="AX5742">
        <v>54.896889543341999</v>
      </c>
      <c r="AY5742">
        <v>9.8145659727368102</v>
      </c>
      <c r="AZ5742" t="s">
        <v>62</v>
      </c>
      <c r="BA5742">
        <v>1083</v>
      </c>
      <c r="BB5742" t="s">
        <v>2861</v>
      </c>
    </row>
    <row r="5743" spans="1:54" x14ac:dyDescent="0.25">
      <c r="A5743" s="1">
        <v>45200</v>
      </c>
      <c r="B5743">
        <v>537014</v>
      </c>
      <c r="C5743" t="s">
        <v>50539</v>
      </c>
      <c r="D5743">
        <v>6400</v>
      </c>
      <c r="E5743" t="s">
        <v>48164</v>
      </c>
      <c r="F5743" t="s">
        <v>50540</v>
      </c>
      <c r="I5743" t="s">
        <v>28150</v>
      </c>
      <c r="K5743" t="s">
        <v>28151</v>
      </c>
      <c r="L5743" t="s">
        <v>50541</v>
      </c>
      <c r="M5743">
        <v>1629</v>
      </c>
      <c r="N5743">
        <v>3</v>
      </c>
      <c r="R5743" s="1">
        <v>40162</v>
      </c>
      <c r="S5743" t="s">
        <v>80</v>
      </c>
      <c r="V5743" s="1">
        <v>33390</v>
      </c>
      <c r="W5743">
        <v>5</v>
      </c>
      <c r="X5743" t="s">
        <v>557</v>
      </c>
      <c r="Y5743">
        <v>1</v>
      </c>
      <c r="Z5743" t="s">
        <v>46545</v>
      </c>
      <c r="AB5743">
        <v>193705</v>
      </c>
      <c r="AC5743">
        <v>126</v>
      </c>
      <c r="AD5743" t="s">
        <v>46616</v>
      </c>
      <c r="AE5743">
        <v>1015</v>
      </c>
      <c r="AF5743" t="s">
        <v>46616</v>
      </c>
      <c r="AG5743">
        <v>3</v>
      </c>
      <c r="AH5743" t="s">
        <v>81</v>
      </c>
      <c r="AI5743">
        <v>29</v>
      </c>
      <c r="AJ5743" t="s">
        <v>2525</v>
      </c>
      <c r="AK5743">
        <v>540</v>
      </c>
      <c r="AL5743" t="s">
        <v>48166</v>
      </c>
      <c r="AS5743">
        <v>0</v>
      </c>
      <c r="AT5743" t="s">
        <v>61</v>
      </c>
      <c r="AU5743" t="s">
        <v>50542</v>
      </c>
      <c r="AX5743">
        <v>54.931132424806897</v>
      </c>
      <c r="AY5743">
        <v>9.7335187129324297</v>
      </c>
      <c r="AZ5743" t="s">
        <v>62</v>
      </c>
      <c r="BA5743">
        <v>1083</v>
      </c>
      <c r="BB5743" t="s">
        <v>2861</v>
      </c>
    </row>
    <row r="5744" spans="1:54" x14ac:dyDescent="0.25">
      <c r="A5744" s="1">
        <v>45200</v>
      </c>
      <c r="B5744">
        <v>537015</v>
      </c>
      <c r="C5744" t="s">
        <v>28152</v>
      </c>
      <c r="D5744">
        <v>6400</v>
      </c>
      <c r="E5744" t="s">
        <v>48164</v>
      </c>
      <c r="F5744" t="s">
        <v>28153</v>
      </c>
      <c r="G5744">
        <v>12250282</v>
      </c>
      <c r="H5744">
        <v>1000357216</v>
      </c>
      <c r="I5744" t="s">
        <v>28154</v>
      </c>
      <c r="J5744" t="s">
        <v>28155</v>
      </c>
      <c r="K5744" t="s">
        <v>28156</v>
      </c>
      <c r="L5744" t="s">
        <v>50543</v>
      </c>
      <c r="M5744">
        <v>2477</v>
      </c>
      <c r="N5744">
        <v>18</v>
      </c>
      <c r="R5744" s="1">
        <v>44970</v>
      </c>
      <c r="S5744" t="s">
        <v>56</v>
      </c>
      <c r="W5744">
        <v>5</v>
      </c>
      <c r="X5744" t="s">
        <v>557</v>
      </c>
      <c r="Y5744">
        <v>1</v>
      </c>
      <c r="Z5744" t="s">
        <v>46545</v>
      </c>
      <c r="AA5744">
        <v>10</v>
      </c>
      <c r="AB5744">
        <v>198808</v>
      </c>
      <c r="AC5744">
        <v>121</v>
      </c>
      <c r="AD5744" t="s">
        <v>70</v>
      </c>
      <c r="AE5744">
        <v>1013</v>
      </c>
      <c r="AF5744" t="s">
        <v>558</v>
      </c>
      <c r="AG5744">
        <v>1</v>
      </c>
      <c r="AH5744" t="s">
        <v>44482</v>
      </c>
      <c r="AI5744">
        <v>22</v>
      </c>
      <c r="AJ5744" t="s">
        <v>52628</v>
      </c>
      <c r="AK5744">
        <v>540</v>
      </c>
      <c r="AL5744" t="s">
        <v>48166</v>
      </c>
      <c r="AQ5744" t="s">
        <v>28157</v>
      </c>
      <c r="AR5744" t="s">
        <v>28158</v>
      </c>
      <c r="AS5744">
        <v>0</v>
      </c>
      <c r="AT5744" t="s">
        <v>61</v>
      </c>
      <c r="AU5744" t="s">
        <v>50544</v>
      </c>
      <c r="AX5744">
        <v>54.91291623</v>
      </c>
      <c r="AY5744">
        <v>9.80659657</v>
      </c>
      <c r="AZ5744" t="s">
        <v>62</v>
      </c>
      <c r="BA5744">
        <v>1083</v>
      </c>
      <c r="BB5744" t="s">
        <v>2861</v>
      </c>
    </row>
    <row r="5745" spans="1:54" x14ac:dyDescent="0.25">
      <c r="A5745" s="1">
        <v>45200</v>
      </c>
      <c r="B5745">
        <v>537016</v>
      </c>
      <c r="C5745" t="s">
        <v>50545</v>
      </c>
      <c r="D5745">
        <v>6400</v>
      </c>
      <c r="E5745" t="s">
        <v>48164</v>
      </c>
      <c r="F5745" t="s">
        <v>50546</v>
      </c>
      <c r="I5745" t="s">
        <v>50547</v>
      </c>
      <c r="J5745" t="s">
        <v>28159</v>
      </c>
      <c r="K5745" t="s">
        <v>28160</v>
      </c>
      <c r="L5745" t="s">
        <v>28161</v>
      </c>
      <c r="M5745">
        <v>183</v>
      </c>
      <c r="N5745">
        <v>24</v>
      </c>
      <c r="R5745" s="1">
        <v>40162</v>
      </c>
      <c r="S5745" t="s">
        <v>80</v>
      </c>
      <c r="V5745" s="1">
        <v>36557</v>
      </c>
      <c r="W5745">
        <v>3</v>
      </c>
      <c r="X5745" t="s">
        <v>3496</v>
      </c>
      <c r="Y5745">
        <v>8</v>
      </c>
      <c r="Z5745" t="s">
        <v>44534</v>
      </c>
      <c r="AA5745">
        <v>10</v>
      </c>
      <c r="AB5745">
        <v>199206</v>
      </c>
      <c r="AC5745">
        <v>126</v>
      </c>
      <c r="AD5745" t="s">
        <v>46616</v>
      </c>
      <c r="AE5745">
        <v>1015</v>
      </c>
      <c r="AF5745" t="s">
        <v>46616</v>
      </c>
      <c r="AG5745">
        <v>3</v>
      </c>
      <c r="AH5745" t="s">
        <v>81</v>
      </c>
      <c r="AI5745">
        <v>29</v>
      </c>
      <c r="AJ5745" t="s">
        <v>2525</v>
      </c>
      <c r="AK5745">
        <v>540</v>
      </c>
      <c r="AL5745" t="s">
        <v>48166</v>
      </c>
      <c r="AM5745">
        <v>2</v>
      </c>
      <c r="AN5745" t="s">
        <v>119</v>
      </c>
      <c r="AO5745">
        <v>541009</v>
      </c>
      <c r="AS5745">
        <v>0</v>
      </c>
      <c r="AT5745" t="s">
        <v>61</v>
      </c>
      <c r="AU5745" t="s">
        <v>28149</v>
      </c>
      <c r="AX5745">
        <v>54.896204568250802</v>
      </c>
      <c r="AY5745">
        <v>9.8146094527062502</v>
      </c>
      <c r="AZ5745" t="s">
        <v>62</v>
      </c>
      <c r="BA5745">
        <v>1083</v>
      </c>
      <c r="BB5745" t="s">
        <v>2861</v>
      </c>
    </row>
    <row r="5746" spans="1:54" x14ac:dyDescent="0.25">
      <c r="A5746" s="1">
        <v>45200</v>
      </c>
      <c r="B5746">
        <v>537017</v>
      </c>
      <c r="C5746" t="s">
        <v>50548</v>
      </c>
      <c r="D5746">
        <v>6400</v>
      </c>
      <c r="E5746" t="s">
        <v>48164</v>
      </c>
      <c r="F5746" t="s">
        <v>28162</v>
      </c>
      <c r="G5746">
        <v>29189773</v>
      </c>
      <c r="H5746">
        <v>1006304344</v>
      </c>
      <c r="I5746" t="s">
        <v>28163</v>
      </c>
      <c r="J5746" t="s">
        <v>28164</v>
      </c>
      <c r="K5746" t="s">
        <v>28165</v>
      </c>
      <c r="L5746" t="s">
        <v>54774</v>
      </c>
      <c r="M5746">
        <v>2500</v>
      </c>
      <c r="N5746">
        <v>53</v>
      </c>
      <c r="R5746" s="1">
        <v>41771</v>
      </c>
      <c r="S5746" t="s">
        <v>612</v>
      </c>
      <c r="T5746">
        <v>540</v>
      </c>
      <c r="U5746" t="s">
        <v>48166</v>
      </c>
      <c r="V5746" s="1">
        <v>40057</v>
      </c>
      <c r="W5746">
        <v>2</v>
      </c>
      <c r="X5746" t="s">
        <v>57</v>
      </c>
      <c r="Y5746">
        <v>8</v>
      </c>
      <c r="Z5746" t="s">
        <v>44534</v>
      </c>
      <c r="AB5746">
        <v>199608</v>
      </c>
      <c r="AC5746">
        <v>127</v>
      </c>
      <c r="AD5746" t="s">
        <v>1237</v>
      </c>
      <c r="AE5746">
        <v>1052</v>
      </c>
      <c r="AF5746" t="s">
        <v>1237</v>
      </c>
      <c r="AG5746">
        <v>3</v>
      </c>
      <c r="AH5746" t="s">
        <v>81</v>
      </c>
      <c r="AI5746">
        <v>99</v>
      </c>
      <c r="AJ5746" t="s">
        <v>54511</v>
      </c>
      <c r="AK5746">
        <v>540</v>
      </c>
      <c r="AL5746" t="s">
        <v>48166</v>
      </c>
      <c r="AQ5746" t="s">
        <v>28166</v>
      </c>
      <c r="AR5746" t="s">
        <v>28167</v>
      </c>
      <c r="AS5746">
        <v>0</v>
      </c>
      <c r="AT5746" t="s">
        <v>61</v>
      </c>
      <c r="AU5746" t="s">
        <v>54748</v>
      </c>
      <c r="AX5746">
        <v>54.906838787364002</v>
      </c>
      <c r="AY5746">
        <v>9.8054210078535693</v>
      </c>
      <c r="AZ5746" t="s">
        <v>62</v>
      </c>
      <c r="BA5746">
        <v>1083</v>
      </c>
      <c r="BB5746" t="s">
        <v>2861</v>
      </c>
    </row>
    <row r="5747" spans="1:54" x14ac:dyDescent="0.25">
      <c r="A5747" s="1">
        <v>45200</v>
      </c>
      <c r="B5747">
        <v>537018</v>
      </c>
      <c r="C5747" t="s">
        <v>28168</v>
      </c>
      <c r="D5747">
        <v>6400</v>
      </c>
      <c r="E5747" t="s">
        <v>48164</v>
      </c>
      <c r="F5747" t="s">
        <v>28169</v>
      </c>
      <c r="I5747" t="s">
        <v>28170</v>
      </c>
      <c r="J5747" t="s">
        <v>28171</v>
      </c>
      <c r="K5747" t="s">
        <v>28172</v>
      </c>
      <c r="L5747" t="s">
        <v>28173</v>
      </c>
      <c r="M5747">
        <v>2470</v>
      </c>
      <c r="N5747">
        <v>5</v>
      </c>
      <c r="R5747" s="1">
        <v>40162</v>
      </c>
      <c r="S5747" t="s">
        <v>80</v>
      </c>
      <c r="T5747">
        <v>540</v>
      </c>
      <c r="U5747" t="s">
        <v>48166</v>
      </c>
      <c r="V5747" s="1">
        <v>38169</v>
      </c>
      <c r="W5747">
        <v>2</v>
      </c>
      <c r="X5747" t="s">
        <v>57</v>
      </c>
      <c r="Y5747">
        <v>1</v>
      </c>
      <c r="Z5747" t="s">
        <v>46545</v>
      </c>
      <c r="AA5747">
        <v>10</v>
      </c>
      <c r="AB5747">
        <v>199708</v>
      </c>
      <c r="AC5747">
        <v>121</v>
      </c>
      <c r="AD5747" t="s">
        <v>70</v>
      </c>
      <c r="AE5747">
        <v>1012</v>
      </c>
      <c r="AF5747" t="s">
        <v>71</v>
      </c>
      <c r="AG5747">
        <v>3</v>
      </c>
      <c r="AH5747" t="s">
        <v>81</v>
      </c>
      <c r="AI5747">
        <v>21</v>
      </c>
      <c r="AJ5747" t="s">
        <v>52613</v>
      </c>
      <c r="AK5747">
        <v>540</v>
      </c>
      <c r="AL5747" t="s">
        <v>48166</v>
      </c>
      <c r="AQ5747" t="s">
        <v>28174</v>
      </c>
      <c r="AR5747" t="s">
        <v>28098</v>
      </c>
      <c r="AS5747">
        <v>0</v>
      </c>
      <c r="AT5747" t="s">
        <v>61</v>
      </c>
      <c r="AU5747" t="s">
        <v>11533</v>
      </c>
      <c r="AX5747">
        <v>54.906430065563903</v>
      </c>
      <c r="AY5747">
        <v>9.7894611894672501</v>
      </c>
      <c r="AZ5747" t="s">
        <v>62</v>
      </c>
      <c r="BA5747">
        <v>1083</v>
      </c>
      <c r="BB5747" t="s">
        <v>2861</v>
      </c>
    </row>
    <row r="5748" spans="1:54" x14ac:dyDescent="0.25">
      <c r="A5748" s="1">
        <v>45200</v>
      </c>
      <c r="B5748">
        <v>537019</v>
      </c>
      <c r="C5748" t="s">
        <v>50549</v>
      </c>
      <c r="D5748">
        <v>6400</v>
      </c>
      <c r="E5748" t="s">
        <v>48164</v>
      </c>
      <c r="F5748" t="s">
        <v>50550</v>
      </c>
      <c r="G5748">
        <v>29189773</v>
      </c>
      <c r="H5748">
        <v>1011270669</v>
      </c>
      <c r="I5748" t="s">
        <v>49138</v>
      </c>
      <c r="J5748" t="s">
        <v>28175</v>
      </c>
      <c r="K5748" t="s">
        <v>18276</v>
      </c>
      <c r="L5748" t="s">
        <v>49139</v>
      </c>
      <c r="M5748">
        <v>980</v>
      </c>
      <c r="N5748">
        <v>1</v>
      </c>
      <c r="R5748" s="1">
        <v>45159</v>
      </c>
      <c r="S5748" t="s">
        <v>6399</v>
      </c>
      <c r="T5748">
        <v>540</v>
      </c>
      <c r="U5748" t="s">
        <v>48166</v>
      </c>
      <c r="W5748">
        <v>2</v>
      </c>
      <c r="X5748" t="s">
        <v>57</v>
      </c>
      <c r="Y5748">
        <v>1</v>
      </c>
      <c r="Z5748" t="s">
        <v>46545</v>
      </c>
      <c r="AA5748">
        <v>7</v>
      </c>
      <c r="AB5748">
        <v>200408</v>
      </c>
      <c r="AC5748">
        <v>126</v>
      </c>
      <c r="AD5748" t="s">
        <v>46616</v>
      </c>
      <c r="AE5748">
        <v>1015</v>
      </c>
      <c r="AF5748" t="s">
        <v>46616</v>
      </c>
      <c r="AG5748">
        <v>1</v>
      </c>
      <c r="AH5748" t="s">
        <v>44482</v>
      </c>
      <c r="AI5748">
        <v>27</v>
      </c>
      <c r="AJ5748" t="s">
        <v>44512</v>
      </c>
      <c r="AK5748">
        <v>540</v>
      </c>
      <c r="AL5748" t="s">
        <v>48166</v>
      </c>
      <c r="AP5748">
        <v>281851</v>
      </c>
      <c r="AQ5748" t="s">
        <v>18277</v>
      </c>
      <c r="AR5748" t="s">
        <v>18278</v>
      </c>
      <c r="AS5748">
        <v>2</v>
      </c>
      <c r="AT5748" t="s">
        <v>1413</v>
      </c>
      <c r="AU5748" t="s">
        <v>47987</v>
      </c>
      <c r="AX5748">
        <v>54.913489970000001</v>
      </c>
      <c r="AY5748">
        <v>9.8120732299999993</v>
      </c>
      <c r="AZ5748" t="s">
        <v>62</v>
      </c>
      <c r="BA5748">
        <v>1083</v>
      </c>
      <c r="BB5748" t="s">
        <v>2861</v>
      </c>
    </row>
    <row r="5749" spans="1:54" x14ac:dyDescent="0.25">
      <c r="A5749" s="1">
        <v>45200</v>
      </c>
      <c r="B5749">
        <v>537200</v>
      </c>
      <c r="D5749">
        <v>6400</v>
      </c>
      <c r="E5749" t="s">
        <v>48164</v>
      </c>
      <c r="F5749" t="s">
        <v>53803</v>
      </c>
      <c r="G5749">
        <v>29189773</v>
      </c>
      <c r="I5749" t="s">
        <v>46005</v>
      </c>
      <c r="J5749" t="s">
        <v>28176</v>
      </c>
      <c r="K5749" t="s">
        <v>28177</v>
      </c>
      <c r="L5749" t="s">
        <v>53804</v>
      </c>
      <c r="M5749">
        <v>1724</v>
      </c>
      <c r="N5749">
        <v>10</v>
      </c>
      <c r="R5749" s="1">
        <v>43794</v>
      </c>
      <c r="S5749" t="s">
        <v>80</v>
      </c>
      <c r="T5749">
        <v>540</v>
      </c>
      <c r="U5749" t="s">
        <v>48166</v>
      </c>
      <c r="W5749">
        <v>2</v>
      </c>
      <c r="X5749" t="s">
        <v>57</v>
      </c>
      <c r="Y5749">
        <v>1</v>
      </c>
      <c r="Z5749" t="s">
        <v>46545</v>
      </c>
      <c r="AC5749">
        <v>932</v>
      </c>
      <c r="AD5749" t="s">
        <v>52637</v>
      </c>
      <c r="AE5749">
        <v>2021</v>
      </c>
      <c r="AF5749" t="s">
        <v>52637</v>
      </c>
      <c r="AG5749">
        <v>2</v>
      </c>
      <c r="AH5749" t="s">
        <v>44524</v>
      </c>
      <c r="AI5749">
        <v>10</v>
      </c>
      <c r="AJ5749" t="s">
        <v>52638</v>
      </c>
      <c r="AK5749">
        <v>540</v>
      </c>
      <c r="AL5749" t="s">
        <v>48166</v>
      </c>
      <c r="AQ5749" t="s">
        <v>28178</v>
      </c>
      <c r="AR5749" t="s">
        <v>15817</v>
      </c>
      <c r="AS5749">
        <v>0</v>
      </c>
      <c r="AT5749" t="s">
        <v>61</v>
      </c>
      <c r="AU5749" t="s">
        <v>52936</v>
      </c>
      <c r="AV5749" t="s">
        <v>52612</v>
      </c>
      <c r="AX5749">
        <v>54.908758640000002</v>
      </c>
      <c r="AY5749">
        <v>9.7889236200000003</v>
      </c>
      <c r="AZ5749" t="s">
        <v>62</v>
      </c>
      <c r="BA5749">
        <v>1083</v>
      </c>
      <c r="BB5749" t="s">
        <v>2861</v>
      </c>
    </row>
    <row r="5750" spans="1:54" x14ac:dyDescent="0.25">
      <c r="A5750" s="1">
        <v>45200</v>
      </c>
      <c r="B5750">
        <v>537201</v>
      </c>
      <c r="D5750">
        <v>6430</v>
      </c>
      <c r="E5750" t="s">
        <v>12223</v>
      </c>
      <c r="F5750" t="s">
        <v>50551</v>
      </c>
      <c r="I5750" t="s">
        <v>28179</v>
      </c>
      <c r="J5750" t="s">
        <v>28180</v>
      </c>
      <c r="K5750" t="s">
        <v>28181</v>
      </c>
      <c r="L5750" t="s">
        <v>28182</v>
      </c>
      <c r="M5750">
        <v>1789</v>
      </c>
      <c r="N5750">
        <v>21</v>
      </c>
      <c r="R5750" s="1">
        <v>41618</v>
      </c>
      <c r="S5750" t="s">
        <v>56</v>
      </c>
      <c r="T5750">
        <v>540</v>
      </c>
      <c r="U5750" t="s">
        <v>48166</v>
      </c>
      <c r="V5750" s="1">
        <v>41610</v>
      </c>
      <c r="W5750">
        <v>2</v>
      </c>
      <c r="X5750" t="s">
        <v>57</v>
      </c>
      <c r="Y5750">
        <v>1</v>
      </c>
      <c r="Z5750" t="s">
        <v>46545</v>
      </c>
      <c r="AB5750">
        <v>199701</v>
      </c>
      <c r="AC5750">
        <v>931</v>
      </c>
      <c r="AD5750" t="s">
        <v>1467</v>
      </c>
      <c r="AE5750">
        <v>2022</v>
      </c>
      <c r="AF5750" t="s">
        <v>1467</v>
      </c>
      <c r="AG5750">
        <v>3</v>
      </c>
      <c r="AH5750" t="s">
        <v>81</v>
      </c>
      <c r="AI5750">
        <v>7</v>
      </c>
      <c r="AJ5750" t="s">
        <v>1326</v>
      </c>
      <c r="AK5750">
        <v>540</v>
      </c>
      <c r="AL5750" t="s">
        <v>48166</v>
      </c>
      <c r="AQ5750" t="s">
        <v>28183</v>
      </c>
      <c r="AS5750">
        <v>0</v>
      </c>
      <c r="AT5750" t="s">
        <v>61</v>
      </c>
      <c r="AU5750" t="s">
        <v>7274</v>
      </c>
      <c r="AW5750" t="s">
        <v>28184</v>
      </c>
      <c r="AX5750">
        <v>54.991808759479497</v>
      </c>
      <c r="AY5750">
        <v>9.8640505365341298</v>
      </c>
      <c r="AZ5750" t="s">
        <v>62</v>
      </c>
      <c r="BA5750">
        <v>1083</v>
      </c>
      <c r="BB5750" t="s">
        <v>2861</v>
      </c>
    </row>
    <row r="5751" spans="1:54" x14ac:dyDescent="0.25">
      <c r="A5751" s="1">
        <v>45200</v>
      </c>
      <c r="B5751">
        <v>537202</v>
      </c>
      <c r="D5751">
        <v>6400</v>
      </c>
      <c r="E5751" t="s">
        <v>48164</v>
      </c>
      <c r="F5751" t="s">
        <v>50552</v>
      </c>
      <c r="G5751">
        <v>29189773</v>
      </c>
      <c r="H5751">
        <v>1017060372</v>
      </c>
      <c r="I5751" t="s">
        <v>28185</v>
      </c>
      <c r="K5751" t="s">
        <v>28186</v>
      </c>
      <c r="L5751" t="s">
        <v>54774</v>
      </c>
      <c r="M5751">
        <v>2500</v>
      </c>
      <c r="N5751">
        <v>53</v>
      </c>
      <c r="R5751" s="1">
        <v>43822</v>
      </c>
      <c r="S5751" t="s">
        <v>56</v>
      </c>
      <c r="T5751">
        <v>540</v>
      </c>
      <c r="U5751" t="s">
        <v>48166</v>
      </c>
      <c r="V5751" s="1">
        <v>43830</v>
      </c>
      <c r="W5751">
        <v>2</v>
      </c>
      <c r="X5751" t="s">
        <v>57</v>
      </c>
      <c r="Y5751">
        <v>1</v>
      </c>
      <c r="Z5751" t="s">
        <v>46545</v>
      </c>
      <c r="AB5751">
        <v>200409</v>
      </c>
      <c r="AC5751">
        <v>933</v>
      </c>
      <c r="AD5751" t="s">
        <v>1334</v>
      </c>
      <c r="AE5751">
        <v>2024</v>
      </c>
      <c r="AF5751" t="s">
        <v>1334</v>
      </c>
      <c r="AG5751">
        <v>3</v>
      </c>
      <c r="AH5751" t="s">
        <v>81</v>
      </c>
      <c r="AI5751">
        <v>7</v>
      </c>
      <c r="AJ5751" t="s">
        <v>1326</v>
      </c>
      <c r="AK5751">
        <v>540</v>
      </c>
      <c r="AL5751" t="s">
        <v>48166</v>
      </c>
      <c r="AQ5751" t="s">
        <v>28187</v>
      </c>
      <c r="AR5751" t="s">
        <v>28188</v>
      </c>
      <c r="AS5751">
        <v>0</v>
      </c>
      <c r="AT5751" t="s">
        <v>61</v>
      </c>
      <c r="AU5751" t="s">
        <v>54748</v>
      </c>
      <c r="AX5751">
        <v>54.906838759999999</v>
      </c>
      <c r="AY5751">
        <v>9.8054210099999999</v>
      </c>
      <c r="AZ5751" t="s">
        <v>62</v>
      </c>
      <c r="BA5751">
        <v>1083</v>
      </c>
      <c r="BB5751" t="s">
        <v>2861</v>
      </c>
    </row>
    <row r="5752" spans="1:54" x14ac:dyDescent="0.25">
      <c r="A5752" s="1">
        <v>45200</v>
      </c>
      <c r="B5752">
        <v>537210</v>
      </c>
      <c r="C5752" t="s">
        <v>28189</v>
      </c>
      <c r="D5752">
        <v>6400</v>
      </c>
      <c r="E5752" t="s">
        <v>48164</v>
      </c>
      <c r="F5752" t="s">
        <v>28190</v>
      </c>
      <c r="G5752">
        <v>29189773</v>
      </c>
      <c r="H5752">
        <v>1017071080</v>
      </c>
      <c r="I5752" t="s">
        <v>15392</v>
      </c>
      <c r="J5752" t="s">
        <v>28191</v>
      </c>
      <c r="K5752" t="s">
        <v>15393</v>
      </c>
      <c r="L5752" t="s">
        <v>54774</v>
      </c>
      <c r="M5752">
        <v>2500</v>
      </c>
      <c r="N5752">
        <v>53</v>
      </c>
      <c r="R5752" s="1">
        <v>43614</v>
      </c>
      <c r="S5752" t="s">
        <v>56</v>
      </c>
      <c r="T5752">
        <v>540</v>
      </c>
      <c r="U5752" t="s">
        <v>48166</v>
      </c>
      <c r="W5752">
        <v>2</v>
      </c>
      <c r="X5752" t="s">
        <v>57</v>
      </c>
      <c r="Y5752">
        <v>1</v>
      </c>
      <c r="Z5752" t="s">
        <v>46545</v>
      </c>
      <c r="AA5752">
        <v>10</v>
      </c>
      <c r="AB5752">
        <v>194308</v>
      </c>
      <c r="AC5752">
        <v>121</v>
      </c>
      <c r="AD5752" t="s">
        <v>70</v>
      </c>
      <c r="AE5752">
        <v>1012</v>
      </c>
      <c r="AF5752" t="s">
        <v>71</v>
      </c>
      <c r="AG5752">
        <v>1</v>
      </c>
      <c r="AH5752" t="s">
        <v>44482</v>
      </c>
      <c r="AI5752">
        <v>24</v>
      </c>
      <c r="AJ5752" t="s">
        <v>1344</v>
      </c>
      <c r="AK5752">
        <v>540</v>
      </c>
      <c r="AL5752" t="s">
        <v>48166</v>
      </c>
      <c r="AQ5752" t="s">
        <v>15394</v>
      </c>
      <c r="AR5752" t="s">
        <v>15395</v>
      </c>
      <c r="AS5752">
        <v>0</v>
      </c>
      <c r="AT5752" t="s">
        <v>61</v>
      </c>
      <c r="AU5752" t="s">
        <v>54748</v>
      </c>
      <c r="AX5752">
        <v>54.906838759999999</v>
      </c>
      <c r="AY5752">
        <v>9.8054210099999999</v>
      </c>
      <c r="AZ5752" t="s">
        <v>62</v>
      </c>
      <c r="BA5752">
        <v>1083</v>
      </c>
      <c r="BB5752" t="s">
        <v>2861</v>
      </c>
    </row>
    <row r="5753" spans="1:54" x14ac:dyDescent="0.25">
      <c r="A5753" s="1">
        <v>45200</v>
      </c>
      <c r="B5753">
        <v>537247</v>
      </c>
      <c r="C5753" t="s">
        <v>28192</v>
      </c>
      <c r="D5753">
        <v>6400</v>
      </c>
      <c r="E5753" t="s">
        <v>48164</v>
      </c>
      <c r="F5753" t="s">
        <v>50553</v>
      </c>
      <c r="G5753">
        <v>29556431</v>
      </c>
      <c r="H5753">
        <v>1003321264</v>
      </c>
      <c r="I5753" t="s">
        <v>12483</v>
      </c>
      <c r="J5753" t="s">
        <v>28193</v>
      </c>
      <c r="K5753" t="s">
        <v>12484</v>
      </c>
      <c r="L5753" t="s">
        <v>50554</v>
      </c>
      <c r="M5753">
        <v>1210</v>
      </c>
      <c r="N5753">
        <v>1</v>
      </c>
      <c r="R5753" s="1">
        <v>44896</v>
      </c>
      <c r="S5753" t="s">
        <v>56</v>
      </c>
      <c r="W5753">
        <v>4</v>
      </c>
      <c r="X5753" t="s">
        <v>725</v>
      </c>
      <c r="Y5753">
        <v>1</v>
      </c>
      <c r="Z5753" t="s">
        <v>46545</v>
      </c>
      <c r="AB5753">
        <v>197808</v>
      </c>
      <c r="AC5753">
        <v>137</v>
      </c>
      <c r="AD5753" t="s">
        <v>1410</v>
      </c>
      <c r="AE5753">
        <v>1053</v>
      </c>
      <c r="AF5753" t="s">
        <v>1410</v>
      </c>
      <c r="AG5753">
        <v>1</v>
      </c>
      <c r="AH5753" t="s">
        <v>44482</v>
      </c>
      <c r="AI5753">
        <v>30</v>
      </c>
      <c r="AJ5753" t="s">
        <v>1402</v>
      </c>
      <c r="AK5753">
        <v>540</v>
      </c>
      <c r="AL5753" t="s">
        <v>48166</v>
      </c>
      <c r="AP5753">
        <v>545248</v>
      </c>
      <c r="AQ5753" t="s">
        <v>12486</v>
      </c>
      <c r="AR5753" t="s">
        <v>17073</v>
      </c>
      <c r="AS5753">
        <v>2</v>
      </c>
      <c r="AT5753" t="s">
        <v>1413</v>
      </c>
      <c r="AU5753" t="s">
        <v>48171</v>
      </c>
      <c r="AX5753">
        <v>54.911454280000001</v>
      </c>
      <c r="AY5753">
        <v>9.7891809900000002</v>
      </c>
      <c r="AZ5753" t="s">
        <v>62</v>
      </c>
      <c r="BA5753">
        <v>1083</v>
      </c>
      <c r="BB5753" t="s">
        <v>2861</v>
      </c>
    </row>
    <row r="5754" spans="1:54" x14ac:dyDescent="0.25">
      <c r="A5754" s="1">
        <v>45200</v>
      </c>
      <c r="B5754">
        <v>537300</v>
      </c>
      <c r="C5754" t="s">
        <v>50555</v>
      </c>
      <c r="D5754">
        <v>6400</v>
      </c>
      <c r="E5754" t="s">
        <v>48164</v>
      </c>
      <c r="F5754" t="s">
        <v>50556</v>
      </c>
      <c r="G5754">
        <v>35902619</v>
      </c>
      <c r="H5754">
        <v>1001739352</v>
      </c>
      <c r="I5754" t="s">
        <v>28194</v>
      </c>
      <c r="J5754" t="s">
        <v>28195</v>
      </c>
      <c r="K5754" t="s">
        <v>28196</v>
      </c>
      <c r="L5754" t="s">
        <v>55972</v>
      </c>
      <c r="M5754">
        <v>552</v>
      </c>
      <c r="N5754">
        <v>42</v>
      </c>
      <c r="R5754" s="1">
        <v>43794</v>
      </c>
      <c r="S5754" t="s">
        <v>56</v>
      </c>
      <c r="W5754">
        <v>5</v>
      </c>
      <c r="X5754" t="s">
        <v>557</v>
      </c>
      <c r="Y5754">
        <v>7</v>
      </c>
      <c r="Z5754" t="s">
        <v>1499</v>
      </c>
      <c r="AB5754">
        <v>195205</v>
      </c>
      <c r="AC5754">
        <v>141</v>
      </c>
      <c r="AD5754" t="s">
        <v>46688</v>
      </c>
      <c r="AE5754">
        <v>1022</v>
      </c>
      <c r="AF5754" t="s">
        <v>46688</v>
      </c>
      <c r="AG5754">
        <v>1</v>
      </c>
      <c r="AH5754" t="s">
        <v>44482</v>
      </c>
      <c r="AI5754">
        <v>84</v>
      </c>
      <c r="AJ5754" t="s">
        <v>46689</v>
      </c>
      <c r="AK5754">
        <v>540</v>
      </c>
      <c r="AL5754" t="s">
        <v>48166</v>
      </c>
      <c r="AQ5754" t="s">
        <v>28197</v>
      </c>
      <c r="AR5754" t="s">
        <v>28198</v>
      </c>
      <c r="AS5754">
        <v>0</v>
      </c>
      <c r="AT5754" t="s">
        <v>61</v>
      </c>
      <c r="AU5754" t="s">
        <v>28199</v>
      </c>
      <c r="AX5754">
        <v>54.898325489999998</v>
      </c>
      <c r="AY5754">
        <v>9.8029246400000005</v>
      </c>
      <c r="AZ5754" t="s">
        <v>62</v>
      </c>
      <c r="BA5754">
        <v>1083</v>
      </c>
      <c r="BB5754" t="s">
        <v>2861</v>
      </c>
    </row>
    <row r="5755" spans="1:54" x14ac:dyDescent="0.25">
      <c r="A5755" s="1">
        <v>45200</v>
      </c>
      <c r="B5755">
        <v>537301</v>
      </c>
      <c r="C5755" t="s">
        <v>28200</v>
      </c>
      <c r="D5755">
        <v>6400</v>
      </c>
      <c r="E5755" t="s">
        <v>48164</v>
      </c>
      <c r="F5755" t="s">
        <v>50557</v>
      </c>
      <c r="I5755" t="s">
        <v>28201</v>
      </c>
      <c r="J5755" t="s">
        <v>26759</v>
      </c>
      <c r="K5755" t="s">
        <v>26760</v>
      </c>
      <c r="L5755" t="s">
        <v>28202</v>
      </c>
      <c r="M5755">
        <v>2032</v>
      </c>
      <c r="R5755" s="1">
        <v>40162</v>
      </c>
      <c r="S5755" t="s">
        <v>80</v>
      </c>
      <c r="V5755" s="1">
        <v>37073</v>
      </c>
      <c r="W5755">
        <v>5</v>
      </c>
      <c r="X5755" t="s">
        <v>557</v>
      </c>
      <c r="Y5755">
        <v>1</v>
      </c>
      <c r="Z5755" t="s">
        <v>46545</v>
      </c>
      <c r="AB5755">
        <v>198301</v>
      </c>
      <c r="AC5755">
        <v>141</v>
      </c>
      <c r="AD5755" t="s">
        <v>46688</v>
      </c>
      <c r="AE5755">
        <v>1022</v>
      </c>
      <c r="AF5755" t="s">
        <v>46688</v>
      </c>
      <c r="AG5755">
        <v>3</v>
      </c>
      <c r="AH5755" t="s">
        <v>81</v>
      </c>
      <c r="AI5755">
        <v>84</v>
      </c>
      <c r="AJ5755" t="s">
        <v>46689</v>
      </c>
      <c r="AK5755">
        <v>540</v>
      </c>
      <c r="AL5755" t="s">
        <v>48166</v>
      </c>
      <c r="AQ5755" t="s">
        <v>28203</v>
      </c>
      <c r="AR5755" t="s">
        <v>28204</v>
      </c>
      <c r="AS5755">
        <v>0</v>
      </c>
      <c r="AT5755" t="s">
        <v>61</v>
      </c>
      <c r="AU5755" t="s">
        <v>26805</v>
      </c>
      <c r="AX5755">
        <v>54.902849166087201</v>
      </c>
      <c r="AY5755">
        <v>9.7912944690822403</v>
      </c>
      <c r="AZ5755" t="s">
        <v>62</v>
      </c>
      <c r="BA5755">
        <v>1083</v>
      </c>
      <c r="BB5755" t="s">
        <v>2861</v>
      </c>
    </row>
    <row r="5756" spans="1:54" x14ac:dyDescent="0.25">
      <c r="A5756" s="1">
        <v>45200</v>
      </c>
      <c r="B5756">
        <v>537302</v>
      </c>
      <c r="C5756" t="s">
        <v>50558</v>
      </c>
      <c r="D5756">
        <v>6400</v>
      </c>
      <c r="E5756" t="s">
        <v>48164</v>
      </c>
      <c r="F5756" t="s">
        <v>50559</v>
      </c>
      <c r="G5756">
        <v>15966432</v>
      </c>
      <c r="H5756">
        <v>1001009632</v>
      </c>
      <c r="I5756" t="s">
        <v>28205</v>
      </c>
      <c r="J5756" t="s">
        <v>28206</v>
      </c>
      <c r="K5756" t="s">
        <v>28151</v>
      </c>
      <c r="L5756" t="s">
        <v>50541</v>
      </c>
      <c r="M5756">
        <v>1629</v>
      </c>
      <c r="N5756">
        <v>3</v>
      </c>
      <c r="R5756" s="1">
        <v>44434</v>
      </c>
      <c r="S5756" t="s">
        <v>56</v>
      </c>
      <c r="W5756">
        <v>5</v>
      </c>
      <c r="X5756" t="s">
        <v>557</v>
      </c>
      <c r="Y5756">
        <v>1</v>
      </c>
      <c r="Z5756" t="s">
        <v>46545</v>
      </c>
      <c r="AB5756">
        <v>199208</v>
      </c>
      <c r="AC5756">
        <v>123</v>
      </c>
      <c r="AD5756" t="s">
        <v>1507</v>
      </c>
      <c r="AE5756">
        <v>1010</v>
      </c>
      <c r="AF5756" t="s">
        <v>44774</v>
      </c>
      <c r="AG5756">
        <v>1</v>
      </c>
      <c r="AH5756" t="s">
        <v>44482</v>
      </c>
      <c r="AI5756">
        <v>80</v>
      </c>
      <c r="AJ5756" t="s">
        <v>1507</v>
      </c>
      <c r="AK5756">
        <v>540</v>
      </c>
      <c r="AL5756" t="s">
        <v>48166</v>
      </c>
      <c r="AQ5756" t="s">
        <v>28207</v>
      </c>
      <c r="AR5756" t="s">
        <v>28208</v>
      </c>
      <c r="AS5756">
        <v>0</v>
      </c>
      <c r="AT5756" t="s">
        <v>61</v>
      </c>
      <c r="AU5756" t="s">
        <v>50542</v>
      </c>
      <c r="AX5756">
        <v>54.931136619999997</v>
      </c>
      <c r="AY5756">
        <v>9.7335031399999998</v>
      </c>
      <c r="AZ5756" t="s">
        <v>62</v>
      </c>
      <c r="BA5756">
        <v>1083</v>
      </c>
      <c r="BB5756" t="s">
        <v>2861</v>
      </c>
    </row>
    <row r="5757" spans="1:54" x14ac:dyDescent="0.25">
      <c r="A5757" s="1">
        <v>45200</v>
      </c>
      <c r="B5757">
        <v>537303</v>
      </c>
      <c r="C5757" t="s">
        <v>28209</v>
      </c>
      <c r="D5757">
        <v>6400</v>
      </c>
      <c r="E5757" t="s">
        <v>48164</v>
      </c>
      <c r="F5757" t="s">
        <v>28210</v>
      </c>
      <c r="I5757" t="s">
        <v>28211</v>
      </c>
      <c r="J5757" t="s">
        <v>26759</v>
      </c>
      <c r="K5757" t="s">
        <v>26760</v>
      </c>
      <c r="L5757" t="s">
        <v>28202</v>
      </c>
      <c r="M5757">
        <v>2032</v>
      </c>
      <c r="R5757" s="1">
        <v>40162</v>
      </c>
      <c r="S5757" t="s">
        <v>80</v>
      </c>
      <c r="V5757" s="1">
        <v>37773</v>
      </c>
      <c r="W5757">
        <v>5</v>
      </c>
      <c r="X5757" t="s">
        <v>557</v>
      </c>
      <c r="Y5757">
        <v>1</v>
      </c>
      <c r="Z5757" t="s">
        <v>46545</v>
      </c>
      <c r="AB5757">
        <v>200110</v>
      </c>
      <c r="AC5757">
        <v>123</v>
      </c>
      <c r="AD5757" t="s">
        <v>1507</v>
      </c>
      <c r="AE5757">
        <v>1011</v>
      </c>
      <c r="AF5757" t="s">
        <v>1507</v>
      </c>
      <c r="AG5757">
        <v>3</v>
      </c>
      <c r="AH5757" t="s">
        <v>81</v>
      </c>
      <c r="AI5757">
        <v>80</v>
      </c>
      <c r="AJ5757" t="s">
        <v>1507</v>
      </c>
      <c r="AK5757">
        <v>540</v>
      </c>
      <c r="AL5757" t="s">
        <v>48166</v>
      </c>
      <c r="AM5757">
        <v>2</v>
      </c>
      <c r="AN5757" t="s">
        <v>119</v>
      </c>
      <c r="AO5757">
        <v>501301</v>
      </c>
      <c r="AQ5757" t="s">
        <v>28203</v>
      </c>
      <c r="AR5757" t="s">
        <v>26762</v>
      </c>
      <c r="AS5757">
        <v>0</v>
      </c>
      <c r="AT5757" t="s">
        <v>61</v>
      </c>
      <c r="AU5757" t="s">
        <v>26805</v>
      </c>
      <c r="AX5757">
        <v>54.902849166087201</v>
      </c>
      <c r="AY5757">
        <v>9.7912944690822403</v>
      </c>
      <c r="AZ5757" t="s">
        <v>62</v>
      </c>
      <c r="BA5757">
        <v>1083</v>
      </c>
      <c r="BB5757" t="s">
        <v>2861</v>
      </c>
    </row>
    <row r="5758" spans="1:54" x14ac:dyDescent="0.25">
      <c r="A5758" s="1">
        <v>45200</v>
      </c>
      <c r="B5758">
        <v>537350</v>
      </c>
      <c r="C5758" t="s">
        <v>28212</v>
      </c>
      <c r="D5758">
        <v>6400</v>
      </c>
      <c r="E5758" t="s">
        <v>48164</v>
      </c>
      <c r="F5758" t="s">
        <v>50560</v>
      </c>
      <c r="G5758">
        <v>39815583</v>
      </c>
      <c r="H5758">
        <v>1023903187</v>
      </c>
      <c r="I5758" t="s">
        <v>15276</v>
      </c>
      <c r="J5758" t="s">
        <v>28213</v>
      </c>
      <c r="K5758" t="s">
        <v>15277</v>
      </c>
      <c r="L5758" t="s">
        <v>15278</v>
      </c>
      <c r="M5758">
        <v>3133</v>
      </c>
      <c r="N5758">
        <v>4</v>
      </c>
      <c r="R5758" s="1">
        <v>44417</v>
      </c>
      <c r="S5758" t="s">
        <v>56</v>
      </c>
      <c r="W5758">
        <v>4</v>
      </c>
      <c r="X5758" t="s">
        <v>725</v>
      </c>
      <c r="Y5758">
        <v>1</v>
      </c>
      <c r="Z5758" t="s">
        <v>46545</v>
      </c>
      <c r="AB5758">
        <v>198410</v>
      </c>
      <c r="AC5758">
        <v>149</v>
      </c>
      <c r="AD5758" t="s">
        <v>1085</v>
      </c>
      <c r="AE5758">
        <v>1027</v>
      </c>
      <c r="AF5758" t="s">
        <v>1543</v>
      </c>
      <c r="AG5758">
        <v>1</v>
      </c>
      <c r="AH5758" t="s">
        <v>44482</v>
      </c>
      <c r="AI5758">
        <v>85</v>
      </c>
      <c r="AJ5758" t="s">
        <v>1428</v>
      </c>
      <c r="AK5758">
        <v>540</v>
      </c>
      <c r="AL5758" t="s">
        <v>48166</v>
      </c>
      <c r="AP5758">
        <v>281039</v>
      </c>
      <c r="AQ5758" t="s">
        <v>15279</v>
      </c>
      <c r="AR5758" t="s">
        <v>15280</v>
      </c>
      <c r="AS5758">
        <v>2</v>
      </c>
      <c r="AT5758" t="s">
        <v>1413</v>
      </c>
      <c r="AU5758" t="s">
        <v>15281</v>
      </c>
      <c r="AX5758">
        <v>54.90180033</v>
      </c>
      <c r="AY5758">
        <v>9.8120692399999996</v>
      </c>
      <c r="AZ5758" t="s">
        <v>62</v>
      </c>
      <c r="BA5758">
        <v>1083</v>
      </c>
      <c r="BB5758" t="s">
        <v>2861</v>
      </c>
    </row>
    <row r="5759" spans="1:54" x14ac:dyDescent="0.25">
      <c r="A5759" s="1">
        <v>45200</v>
      </c>
      <c r="B5759">
        <v>537375</v>
      </c>
      <c r="C5759" t="s">
        <v>50561</v>
      </c>
      <c r="D5759">
        <v>6400</v>
      </c>
      <c r="E5759" t="s">
        <v>48164</v>
      </c>
      <c r="F5759" t="s">
        <v>50562</v>
      </c>
      <c r="G5759">
        <v>52177316</v>
      </c>
      <c r="H5759">
        <v>1001981864</v>
      </c>
      <c r="I5759" t="s">
        <v>28214</v>
      </c>
      <c r="J5759" t="s">
        <v>28215</v>
      </c>
      <c r="K5759" t="s">
        <v>28216</v>
      </c>
      <c r="L5759" t="s">
        <v>28217</v>
      </c>
      <c r="M5759">
        <v>1559</v>
      </c>
      <c r="N5759">
        <v>46</v>
      </c>
      <c r="P5759">
        <v>1</v>
      </c>
      <c r="R5759" s="1">
        <v>40162</v>
      </c>
      <c r="S5759" t="s">
        <v>80</v>
      </c>
      <c r="V5759" s="1">
        <v>38718</v>
      </c>
      <c r="W5759">
        <v>5</v>
      </c>
      <c r="X5759" t="s">
        <v>557</v>
      </c>
      <c r="Y5759">
        <v>1</v>
      </c>
      <c r="Z5759" t="s">
        <v>46545</v>
      </c>
      <c r="AB5759">
        <v>198309</v>
      </c>
      <c r="AC5759">
        <v>147</v>
      </c>
      <c r="AD5759" t="s">
        <v>46697</v>
      </c>
      <c r="AE5759">
        <v>1021</v>
      </c>
      <c r="AF5759" t="s">
        <v>46697</v>
      </c>
      <c r="AG5759">
        <v>3</v>
      </c>
      <c r="AH5759" t="s">
        <v>81</v>
      </c>
      <c r="AI5759">
        <v>86</v>
      </c>
      <c r="AJ5759" t="s">
        <v>46697</v>
      </c>
      <c r="AK5759">
        <v>540</v>
      </c>
      <c r="AL5759" t="s">
        <v>48166</v>
      </c>
      <c r="AQ5759" t="s">
        <v>28218</v>
      </c>
      <c r="AS5759">
        <v>0</v>
      </c>
      <c r="AT5759" t="s">
        <v>61</v>
      </c>
      <c r="AU5759" t="s">
        <v>28219</v>
      </c>
      <c r="AX5759">
        <v>54.912085959765001</v>
      </c>
      <c r="AY5759">
        <v>9.79257394303065</v>
      </c>
      <c r="AZ5759" t="s">
        <v>62</v>
      </c>
      <c r="BA5759">
        <v>1083</v>
      </c>
      <c r="BB5759" t="s">
        <v>2861</v>
      </c>
    </row>
    <row r="5760" spans="1:54" x14ac:dyDescent="0.25">
      <c r="A5760" s="1">
        <v>45200</v>
      </c>
      <c r="B5760">
        <v>537376</v>
      </c>
      <c r="C5760" t="s">
        <v>50563</v>
      </c>
      <c r="D5760">
        <v>6400</v>
      </c>
      <c r="E5760" t="s">
        <v>48164</v>
      </c>
      <c r="F5760" t="s">
        <v>28220</v>
      </c>
      <c r="G5760">
        <v>81493111</v>
      </c>
      <c r="H5760">
        <v>1002623538</v>
      </c>
      <c r="I5760" t="s">
        <v>28163</v>
      </c>
      <c r="J5760">
        <v>74426532</v>
      </c>
      <c r="K5760" t="s">
        <v>28165</v>
      </c>
      <c r="L5760" t="s">
        <v>54774</v>
      </c>
      <c r="M5760">
        <v>2500</v>
      </c>
      <c r="N5760">
        <v>53</v>
      </c>
      <c r="R5760" s="1">
        <v>43794</v>
      </c>
      <c r="S5760" t="s">
        <v>612</v>
      </c>
      <c r="W5760">
        <v>5</v>
      </c>
      <c r="X5760" t="s">
        <v>557</v>
      </c>
      <c r="Y5760">
        <v>1</v>
      </c>
      <c r="Z5760" t="s">
        <v>46545</v>
      </c>
      <c r="AB5760">
        <v>199508</v>
      </c>
      <c r="AC5760">
        <v>147</v>
      </c>
      <c r="AD5760" t="s">
        <v>46697</v>
      </c>
      <c r="AE5760">
        <v>1021</v>
      </c>
      <c r="AF5760" t="s">
        <v>46697</v>
      </c>
      <c r="AG5760">
        <v>2</v>
      </c>
      <c r="AH5760" t="s">
        <v>44524</v>
      </c>
      <c r="AI5760">
        <v>86</v>
      </c>
      <c r="AJ5760" t="s">
        <v>46697</v>
      </c>
      <c r="AK5760">
        <v>540</v>
      </c>
      <c r="AL5760" t="s">
        <v>48166</v>
      </c>
      <c r="AQ5760" t="s">
        <v>28221</v>
      </c>
      <c r="AR5760" t="s">
        <v>28222</v>
      </c>
      <c r="AS5760">
        <v>0</v>
      </c>
      <c r="AT5760" t="s">
        <v>61</v>
      </c>
      <c r="AU5760" t="s">
        <v>54748</v>
      </c>
      <c r="AX5760">
        <v>54.906838759999999</v>
      </c>
      <c r="AY5760">
        <v>9.8054210099999999</v>
      </c>
      <c r="AZ5760" t="s">
        <v>62</v>
      </c>
      <c r="BA5760">
        <v>1083</v>
      </c>
      <c r="BB5760" t="s">
        <v>2861</v>
      </c>
    </row>
    <row r="5761" spans="1:54" x14ac:dyDescent="0.25">
      <c r="A5761" s="1">
        <v>45200</v>
      </c>
      <c r="B5761">
        <v>537401</v>
      </c>
      <c r="C5761" t="s">
        <v>28223</v>
      </c>
      <c r="D5761">
        <v>6400</v>
      </c>
      <c r="E5761" t="s">
        <v>48164</v>
      </c>
      <c r="F5761" t="s">
        <v>28224</v>
      </c>
      <c r="G5761">
        <v>35891013</v>
      </c>
      <c r="H5761">
        <v>1003401456</v>
      </c>
      <c r="I5761" t="s">
        <v>16951</v>
      </c>
      <c r="J5761" t="s">
        <v>27373</v>
      </c>
      <c r="K5761" t="s">
        <v>16952</v>
      </c>
      <c r="L5761" t="s">
        <v>16953</v>
      </c>
      <c r="M5761">
        <v>733</v>
      </c>
      <c r="N5761">
        <v>18</v>
      </c>
      <c r="R5761" s="1">
        <v>43794</v>
      </c>
      <c r="S5761" t="s">
        <v>80</v>
      </c>
      <c r="W5761">
        <v>4</v>
      </c>
      <c r="X5761" t="s">
        <v>725</v>
      </c>
      <c r="Y5761">
        <v>1</v>
      </c>
      <c r="Z5761" t="s">
        <v>46545</v>
      </c>
      <c r="AB5761">
        <v>193911</v>
      </c>
      <c r="AC5761">
        <v>242</v>
      </c>
      <c r="AD5761" t="s">
        <v>1687</v>
      </c>
      <c r="AE5761">
        <v>1071</v>
      </c>
      <c r="AF5761" t="s">
        <v>1688</v>
      </c>
      <c r="AG5761">
        <v>4</v>
      </c>
      <c r="AH5761" t="s">
        <v>44547</v>
      </c>
      <c r="AI5761">
        <v>99</v>
      </c>
      <c r="AJ5761" t="s">
        <v>54511</v>
      </c>
      <c r="AK5761">
        <v>540</v>
      </c>
      <c r="AL5761" t="s">
        <v>48166</v>
      </c>
      <c r="AQ5761" t="s">
        <v>16954</v>
      </c>
      <c r="AR5761" t="s">
        <v>16955</v>
      </c>
      <c r="AS5761">
        <v>1</v>
      </c>
      <c r="AT5761" t="s">
        <v>1446</v>
      </c>
      <c r="AU5761" t="s">
        <v>13891</v>
      </c>
      <c r="AX5761">
        <v>54.909063199999999</v>
      </c>
      <c r="AY5761">
        <v>9.8000579200000004</v>
      </c>
      <c r="AZ5761" t="s">
        <v>62</v>
      </c>
      <c r="BA5761">
        <v>1083</v>
      </c>
      <c r="BB5761" t="s">
        <v>2861</v>
      </c>
    </row>
    <row r="5762" spans="1:54" x14ac:dyDescent="0.25">
      <c r="A5762" s="1">
        <v>45200</v>
      </c>
      <c r="B5762">
        <v>537402</v>
      </c>
      <c r="C5762" t="s">
        <v>50564</v>
      </c>
      <c r="D5762">
        <v>6400</v>
      </c>
      <c r="E5762" t="s">
        <v>48164</v>
      </c>
      <c r="F5762" t="s">
        <v>50565</v>
      </c>
      <c r="G5762">
        <v>13629110</v>
      </c>
      <c r="H5762">
        <v>1003401493</v>
      </c>
      <c r="I5762" t="s">
        <v>28070</v>
      </c>
      <c r="J5762" t="s">
        <v>28225</v>
      </c>
      <c r="K5762" t="s">
        <v>28072</v>
      </c>
      <c r="L5762" t="s">
        <v>28226</v>
      </c>
      <c r="M5762">
        <v>2116</v>
      </c>
      <c r="N5762">
        <v>30</v>
      </c>
      <c r="R5762" s="1">
        <v>43794</v>
      </c>
      <c r="S5762" t="s">
        <v>56</v>
      </c>
      <c r="W5762">
        <v>4</v>
      </c>
      <c r="X5762" t="s">
        <v>725</v>
      </c>
      <c r="Y5762">
        <v>1</v>
      </c>
      <c r="Z5762" t="s">
        <v>46545</v>
      </c>
      <c r="AB5762">
        <v>196508</v>
      </c>
      <c r="AC5762">
        <v>241</v>
      </c>
      <c r="AD5762" t="s">
        <v>1722</v>
      </c>
      <c r="AE5762">
        <v>1071</v>
      </c>
      <c r="AF5762" t="s">
        <v>1688</v>
      </c>
      <c r="AG5762">
        <v>1</v>
      </c>
      <c r="AH5762" t="s">
        <v>44482</v>
      </c>
      <c r="AI5762">
        <v>99</v>
      </c>
      <c r="AJ5762" t="s">
        <v>54511</v>
      </c>
      <c r="AK5762">
        <v>540</v>
      </c>
      <c r="AL5762" t="s">
        <v>48166</v>
      </c>
      <c r="AP5762">
        <v>537411</v>
      </c>
      <c r="AQ5762" t="s">
        <v>28074</v>
      </c>
      <c r="AR5762" t="s">
        <v>28075</v>
      </c>
      <c r="AS5762">
        <v>2</v>
      </c>
      <c r="AT5762" t="s">
        <v>1413</v>
      </c>
      <c r="AU5762" t="s">
        <v>50566</v>
      </c>
      <c r="AX5762">
        <v>54.907178729999998</v>
      </c>
      <c r="AY5762">
        <v>9.8088449900000008</v>
      </c>
      <c r="AZ5762" t="s">
        <v>62</v>
      </c>
      <c r="BA5762">
        <v>1083</v>
      </c>
      <c r="BB5762" t="s">
        <v>2861</v>
      </c>
    </row>
    <row r="5763" spans="1:54" x14ac:dyDescent="0.25">
      <c r="A5763" s="1">
        <v>45200</v>
      </c>
      <c r="B5763">
        <v>537403</v>
      </c>
      <c r="C5763" t="s">
        <v>50567</v>
      </c>
      <c r="D5763">
        <v>6400</v>
      </c>
      <c r="E5763" t="s">
        <v>48164</v>
      </c>
      <c r="F5763" t="s">
        <v>50568</v>
      </c>
      <c r="I5763" t="s">
        <v>28227</v>
      </c>
      <c r="K5763" t="s">
        <v>28228</v>
      </c>
      <c r="L5763" t="s">
        <v>50569</v>
      </c>
      <c r="N5763">
        <v>5</v>
      </c>
      <c r="R5763" s="1">
        <v>40162</v>
      </c>
      <c r="S5763" t="s">
        <v>80</v>
      </c>
      <c r="V5763" s="1">
        <v>32843</v>
      </c>
      <c r="W5763">
        <v>1</v>
      </c>
      <c r="X5763" t="s">
        <v>760</v>
      </c>
      <c r="Y5763">
        <v>2</v>
      </c>
      <c r="Z5763" t="s">
        <v>1745</v>
      </c>
      <c r="AB5763">
        <v>194907</v>
      </c>
      <c r="AC5763">
        <v>271</v>
      </c>
      <c r="AD5763" t="s">
        <v>46741</v>
      </c>
      <c r="AE5763">
        <v>1081</v>
      </c>
      <c r="AF5763" t="s">
        <v>1735</v>
      </c>
      <c r="AG5763">
        <v>3</v>
      </c>
      <c r="AH5763" t="s">
        <v>81</v>
      </c>
      <c r="AI5763">
        <v>99</v>
      </c>
      <c r="AJ5763" t="s">
        <v>54511</v>
      </c>
      <c r="AK5763">
        <v>540</v>
      </c>
      <c r="AL5763" t="s">
        <v>48166</v>
      </c>
      <c r="AS5763">
        <v>0</v>
      </c>
      <c r="AT5763" t="s">
        <v>61</v>
      </c>
      <c r="AU5763" t="s">
        <v>50570</v>
      </c>
      <c r="AZ5763" t="s">
        <v>62</v>
      </c>
      <c r="BA5763">
        <v>1083</v>
      </c>
      <c r="BB5763" t="s">
        <v>2861</v>
      </c>
    </row>
    <row r="5764" spans="1:54" x14ac:dyDescent="0.25">
      <c r="A5764" s="1">
        <v>45200</v>
      </c>
      <c r="B5764">
        <v>537404</v>
      </c>
      <c r="C5764" t="s">
        <v>50571</v>
      </c>
      <c r="D5764">
        <v>6400</v>
      </c>
      <c r="E5764" t="s">
        <v>48164</v>
      </c>
      <c r="F5764" t="s">
        <v>50572</v>
      </c>
      <c r="I5764" t="s">
        <v>28229</v>
      </c>
      <c r="J5764" t="s">
        <v>28230</v>
      </c>
      <c r="K5764" t="s">
        <v>28231</v>
      </c>
      <c r="L5764" t="s">
        <v>55973</v>
      </c>
      <c r="M5764">
        <v>636</v>
      </c>
      <c r="N5764">
        <v>150</v>
      </c>
      <c r="R5764" s="1">
        <v>44426</v>
      </c>
      <c r="S5764" t="s">
        <v>56</v>
      </c>
      <c r="V5764" s="1">
        <v>35947</v>
      </c>
      <c r="W5764">
        <v>4</v>
      </c>
      <c r="X5764" t="s">
        <v>725</v>
      </c>
      <c r="Y5764">
        <v>4</v>
      </c>
      <c r="Z5764" t="s">
        <v>1324</v>
      </c>
      <c r="AB5764">
        <v>196209</v>
      </c>
      <c r="AC5764">
        <v>350</v>
      </c>
      <c r="AD5764" t="s">
        <v>46746</v>
      </c>
      <c r="AE5764">
        <v>1122</v>
      </c>
      <c r="AF5764" t="s">
        <v>54541</v>
      </c>
      <c r="AG5764">
        <v>3</v>
      </c>
      <c r="AH5764" t="s">
        <v>81</v>
      </c>
      <c r="AI5764">
        <v>99</v>
      </c>
      <c r="AJ5764" t="s">
        <v>54511</v>
      </c>
      <c r="AK5764">
        <v>540</v>
      </c>
      <c r="AL5764" t="s">
        <v>48166</v>
      </c>
      <c r="AM5764">
        <v>2</v>
      </c>
      <c r="AN5764" t="s">
        <v>119</v>
      </c>
      <c r="AO5764">
        <v>461416</v>
      </c>
      <c r="AP5764">
        <v>461437</v>
      </c>
      <c r="AQ5764" t="s">
        <v>2079</v>
      </c>
      <c r="AS5764">
        <v>2</v>
      </c>
      <c r="AT5764" t="s">
        <v>1413</v>
      </c>
      <c r="AU5764" t="s">
        <v>15022</v>
      </c>
      <c r="AX5764">
        <v>54.914128220000002</v>
      </c>
      <c r="AY5764">
        <v>9.8115079499999993</v>
      </c>
      <c r="AZ5764" t="s">
        <v>62</v>
      </c>
      <c r="BA5764">
        <v>1083</v>
      </c>
      <c r="BB5764" t="s">
        <v>2861</v>
      </c>
    </row>
    <row r="5765" spans="1:54" x14ac:dyDescent="0.25">
      <c r="A5765" s="1">
        <v>45200</v>
      </c>
      <c r="B5765">
        <v>537405</v>
      </c>
      <c r="C5765" t="s">
        <v>50573</v>
      </c>
      <c r="D5765">
        <v>6400</v>
      </c>
      <c r="E5765" t="s">
        <v>48164</v>
      </c>
      <c r="F5765" t="s">
        <v>50574</v>
      </c>
      <c r="G5765">
        <v>30840402</v>
      </c>
      <c r="H5765">
        <v>1013878478</v>
      </c>
      <c r="I5765" t="s">
        <v>27395</v>
      </c>
      <c r="J5765" t="s">
        <v>28232</v>
      </c>
      <c r="K5765" t="s">
        <v>10321</v>
      </c>
      <c r="L5765" t="s">
        <v>11233</v>
      </c>
      <c r="M5765">
        <v>11</v>
      </c>
      <c r="N5765">
        <v>14</v>
      </c>
      <c r="R5765" s="1">
        <v>42985</v>
      </c>
      <c r="S5765" t="s">
        <v>56</v>
      </c>
      <c r="V5765" s="1">
        <v>42979</v>
      </c>
      <c r="W5765">
        <v>4</v>
      </c>
      <c r="X5765" t="s">
        <v>725</v>
      </c>
      <c r="Y5765">
        <v>4</v>
      </c>
      <c r="Z5765" t="s">
        <v>1324</v>
      </c>
      <c r="AB5765">
        <v>195802</v>
      </c>
      <c r="AC5765">
        <v>380</v>
      </c>
      <c r="AD5765" t="s">
        <v>1863</v>
      </c>
      <c r="AE5765">
        <v>1085</v>
      </c>
      <c r="AF5765" t="s">
        <v>46731</v>
      </c>
      <c r="AG5765">
        <v>3</v>
      </c>
      <c r="AH5765" t="s">
        <v>81</v>
      </c>
      <c r="AI5765">
        <v>99</v>
      </c>
      <c r="AJ5765" t="s">
        <v>54511</v>
      </c>
      <c r="AK5765">
        <v>540</v>
      </c>
      <c r="AL5765" t="s">
        <v>48166</v>
      </c>
      <c r="AM5765">
        <v>2</v>
      </c>
      <c r="AN5765" t="s">
        <v>119</v>
      </c>
      <c r="AO5765">
        <v>545404</v>
      </c>
      <c r="AP5765">
        <v>561423</v>
      </c>
      <c r="AQ5765" t="s">
        <v>10324</v>
      </c>
      <c r="AR5765" t="s">
        <v>10325</v>
      </c>
      <c r="AS5765">
        <v>2</v>
      </c>
      <c r="AT5765" t="s">
        <v>1413</v>
      </c>
      <c r="AU5765" t="s">
        <v>11236</v>
      </c>
      <c r="AX5765">
        <v>54.921165859001597</v>
      </c>
      <c r="AY5765">
        <v>9.7816075044365203</v>
      </c>
      <c r="AZ5765" t="s">
        <v>62</v>
      </c>
      <c r="BA5765">
        <v>1083</v>
      </c>
      <c r="BB5765" t="s">
        <v>2861</v>
      </c>
    </row>
    <row r="5766" spans="1:54" x14ac:dyDescent="0.25">
      <c r="A5766" s="1">
        <v>45200</v>
      </c>
      <c r="B5766">
        <v>537406</v>
      </c>
      <c r="C5766" t="s">
        <v>50575</v>
      </c>
      <c r="D5766">
        <v>6400</v>
      </c>
      <c r="E5766" t="s">
        <v>48164</v>
      </c>
      <c r="F5766" t="s">
        <v>50576</v>
      </c>
      <c r="G5766">
        <v>29283958</v>
      </c>
      <c r="H5766">
        <v>1008182694</v>
      </c>
      <c r="I5766" t="s">
        <v>28233</v>
      </c>
      <c r="J5766" t="s">
        <v>28234</v>
      </c>
      <c r="K5766" t="s">
        <v>14014</v>
      </c>
      <c r="L5766" t="s">
        <v>28235</v>
      </c>
      <c r="M5766">
        <v>28</v>
      </c>
      <c r="N5766">
        <v>2</v>
      </c>
      <c r="R5766" s="1">
        <v>43794</v>
      </c>
      <c r="S5766" t="s">
        <v>80</v>
      </c>
      <c r="W5766">
        <v>4</v>
      </c>
      <c r="X5766" t="s">
        <v>725</v>
      </c>
      <c r="Y5766">
        <v>4</v>
      </c>
      <c r="Z5766" t="s">
        <v>1324</v>
      </c>
      <c r="AB5766">
        <v>198407</v>
      </c>
      <c r="AC5766">
        <v>301</v>
      </c>
      <c r="AD5766" t="s">
        <v>1853</v>
      </c>
      <c r="AE5766">
        <v>1131</v>
      </c>
      <c r="AF5766" t="s">
        <v>1853</v>
      </c>
      <c r="AG5766">
        <v>1</v>
      </c>
      <c r="AH5766" t="s">
        <v>44482</v>
      </c>
      <c r="AI5766">
        <v>99</v>
      </c>
      <c r="AJ5766" t="s">
        <v>54511</v>
      </c>
      <c r="AK5766">
        <v>540</v>
      </c>
      <c r="AL5766" t="s">
        <v>48166</v>
      </c>
      <c r="AP5766">
        <v>461437</v>
      </c>
      <c r="AQ5766" t="s">
        <v>19993</v>
      </c>
      <c r="AR5766" t="s">
        <v>14018</v>
      </c>
      <c r="AS5766">
        <v>2</v>
      </c>
      <c r="AT5766" t="s">
        <v>1413</v>
      </c>
      <c r="AU5766" t="s">
        <v>28236</v>
      </c>
      <c r="AX5766">
        <v>54.913041499999999</v>
      </c>
      <c r="AY5766">
        <v>9.7789621100000002</v>
      </c>
      <c r="AZ5766" t="s">
        <v>62</v>
      </c>
      <c r="BA5766">
        <v>1083</v>
      </c>
      <c r="BB5766" t="s">
        <v>2861</v>
      </c>
    </row>
    <row r="5767" spans="1:54" x14ac:dyDescent="0.25">
      <c r="A5767" s="1">
        <v>45200</v>
      </c>
      <c r="B5767">
        <v>537407</v>
      </c>
      <c r="C5767" t="s">
        <v>50577</v>
      </c>
      <c r="D5767">
        <v>6400</v>
      </c>
      <c r="E5767" t="s">
        <v>48164</v>
      </c>
      <c r="F5767" t="s">
        <v>50578</v>
      </c>
      <c r="I5767" t="s">
        <v>28237</v>
      </c>
      <c r="K5767" t="s">
        <v>28238</v>
      </c>
      <c r="L5767" t="s">
        <v>28239</v>
      </c>
      <c r="M5767">
        <v>2073</v>
      </c>
      <c r="N5767">
        <v>1</v>
      </c>
      <c r="R5767" s="1">
        <v>40162</v>
      </c>
      <c r="S5767" t="s">
        <v>80</v>
      </c>
      <c r="V5767" s="1">
        <v>33939</v>
      </c>
      <c r="W5767">
        <v>3</v>
      </c>
      <c r="X5767" t="s">
        <v>3496</v>
      </c>
      <c r="Y5767">
        <v>1</v>
      </c>
      <c r="Z5767" t="s">
        <v>46545</v>
      </c>
      <c r="AB5767">
        <v>197508</v>
      </c>
      <c r="AC5767">
        <v>281</v>
      </c>
      <c r="AD5767" t="s">
        <v>1773</v>
      </c>
      <c r="AE5767">
        <v>1073</v>
      </c>
      <c r="AF5767" t="s">
        <v>52650</v>
      </c>
      <c r="AG5767">
        <v>3</v>
      </c>
      <c r="AH5767" t="s">
        <v>81</v>
      </c>
      <c r="AI5767">
        <v>99</v>
      </c>
      <c r="AJ5767" t="s">
        <v>54511</v>
      </c>
      <c r="AK5767">
        <v>540</v>
      </c>
      <c r="AL5767" t="s">
        <v>48166</v>
      </c>
      <c r="AS5767">
        <v>0</v>
      </c>
      <c r="AT5767" t="s">
        <v>61</v>
      </c>
      <c r="AU5767" t="s">
        <v>28240</v>
      </c>
      <c r="AX5767">
        <v>54.916257895909602</v>
      </c>
      <c r="AY5767">
        <v>9.7863310231047898</v>
      </c>
      <c r="AZ5767" t="s">
        <v>62</v>
      </c>
      <c r="BA5767">
        <v>1083</v>
      </c>
      <c r="BB5767" t="s">
        <v>2861</v>
      </c>
    </row>
    <row r="5768" spans="1:54" x14ac:dyDescent="0.25">
      <c r="A5768" s="1">
        <v>45200</v>
      </c>
      <c r="B5768">
        <v>537408</v>
      </c>
      <c r="C5768" t="s">
        <v>28241</v>
      </c>
      <c r="D5768">
        <v>6400</v>
      </c>
      <c r="E5768" t="s">
        <v>48164</v>
      </c>
      <c r="F5768" t="s">
        <v>46006</v>
      </c>
      <c r="G5768">
        <v>16287180</v>
      </c>
      <c r="H5768">
        <v>1010472284</v>
      </c>
      <c r="I5768" t="s">
        <v>46007</v>
      </c>
      <c r="J5768" t="s">
        <v>28242</v>
      </c>
      <c r="K5768" t="s">
        <v>28243</v>
      </c>
      <c r="L5768" t="s">
        <v>28244</v>
      </c>
      <c r="M5768">
        <v>614</v>
      </c>
      <c r="N5768">
        <v>2</v>
      </c>
      <c r="R5768" s="1">
        <v>43251</v>
      </c>
      <c r="S5768" t="s">
        <v>56</v>
      </c>
      <c r="V5768" s="1">
        <v>42165</v>
      </c>
      <c r="W5768">
        <v>1</v>
      </c>
      <c r="X5768" t="s">
        <v>760</v>
      </c>
      <c r="Y5768">
        <v>3</v>
      </c>
      <c r="Z5768" t="s">
        <v>1713</v>
      </c>
      <c r="AB5768">
        <v>192610</v>
      </c>
      <c r="AC5768">
        <v>292</v>
      </c>
      <c r="AD5768" t="s">
        <v>1714</v>
      </c>
      <c r="AE5768">
        <v>1082</v>
      </c>
      <c r="AF5768" t="s">
        <v>1715</v>
      </c>
      <c r="AG5768">
        <v>3</v>
      </c>
      <c r="AH5768" t="s">
        <v>81</v>
      </c>
      <c r="AI5768">
        <v>99</v>
      </c>
      <c r="AJ5768" t="s">
        <v>54511</v>
      </c>
      <c r="AK5768">
        <v>540</v>
      </c>
      <c r="AL5768" t="s">
        <v>48166</v>
      </c>
      <c r="AQ5768" t="s">
        <v>28245</v>
      </c>
      <c r="AR5768" t="s">
        <v>28246</v>
      </c>
      <c r="AS5768">
        <v>0</v>
      </c>
      <c r="AT5768" t="s">
        <v>61</v>
      </c>
      <c r="AU5768" t="s">
        <v>28247</v>
      </c>
      <c r="AX5768">
        <v>54.915632800389602</v>
      </c>
      <c r="AY5768">
        <v>9.7831657476905391</v>
      </c>
      <c r="AZ5768" t="s">
        <v>62</v>
      </c>
      <c r="BA5768">
        <v>1083</v>
      </c>
      <c r="BB5768" t="s">
        <v>2861</v>
      </c>
    </row>
    <row r="5769" spans="1:54" x14ac:dyDescent="0.25">
      <c r="A5769" s="1">
        <v>45200</v>
      </c>
      <c r="B5769">
        <v>537409</v>
      </c>
      <c r="C5769" t="s">
        <v>50579</v>
      </c>
      <c r="D5769">
        <v>6400</v>
      </c>
      <c r="E5769" t="s">
        <v>48164</v>
      </c>
      <c r="F5769" t="s">
        <v>28248</v>
      </c>
      <c r="I5769" t="s">
        <v>13886</v>
      </c>
      <c r="K5769" t="s">
        <v>28249</v>
      </c>
      <c r="L5769" t="s">
        <v>55974</v>
      </c>
      <c r="M5769">
        <v>636</v>
      </c>
      <c r="N5769">
        <v>88</v>
      </c>
      <c r="R5769" s="1">
        <v>40162</v>
      </c>
      <c r="S5769" t="s">
        <v>80</v>
      </c>
      <c r="V5769" s="1">
        <v>34455</v>
      </c>
      <c r="W5769">
        <v>3</v>
      </c>
      <c r="X5769" t="s">
        <v>3496</v>
      </c>
      <c r="Y5769">
        <v>1</v>
      </c>
      <c r="Z5769" t="s">
        <v>46545</v>
      </c>
      <c r="AB5769">
        <v>199103</v>
      </c>
      <c r="AC5769">
        <v>281</v>
      </c>
      <c r="AD5769" t="s">
        <v>1773</v>
      </c>
      <c r="AE5769">
        <v>1073</v>
      </c>
      <c r="AF5769" t="s">
        <v>52650</v>
      </c>
      <c r="AG5769">
        <v>3</v>
      </c>
      <c r="AH5769" t="s">
        <v>81</v>
      </c>
      <c r="AI5769">
        <v>99</v>
      </c>
      <c r="AJ5769" t="s">
        <v>54511</v>
      </c>
      <c r="AK5769">
        <v>540</v>
      </c>
      <c r="AL5769" t="s">
        <v>48166</v>
      </c>
      <c r="AS5769">
        <v>0</v>
      </c>
      <c r="AT5769" t="s">
        <v>61</v>
      </c>
      <c r="AU5769" t="s">
        <v>15022</v>
      </c>
      <c r="AX5769">
        <v>54.901329393902103</v>
      </c>
      <c r="AY5769">
        <v>9.8103225144639303</v>
      </c>
      <c r="AZ5769" t="s">
        <v>62</v>
      </c>
      <c r="BA5769">
        <v>1083</v>
      </c>
      <c r="BB5769" t="s">
        <v>2861</v>
      </c>
    </row>
    <row r="5770" spans="1:54" x14ac:dyDescent="0.25">
      <c r="A5770" s="1">
        <v>45200</v>
      </c>
      <c r="B5770">
        <v>537410</v>
      </c>
      <c r="C5770" t="s">
        <v>28224</v>
      </c>
      <c r="D5770">
        <v>6400</v>
      </c>
      <c r="E5770" t="s">
        <v>48164</v>
      </c>
      <c r="F5770" t="s">
        <v>28224</v>
      </c>
      <c r="G5770">
        <v>35891013</v>
      </c>
      <c r="H5770">
        <v>1003401456</v>
      </c>
      <c r="I5770" t="s">
        <v>16951</v>
      </c>
      <c r="J5770" t="s">
        <v>27373</v>
      </c>
      <c r="K5770" t="s">
        <v>16952</v>
      </c>
      <c r="L5770" t="s">
        <v>55974</v>
      </c>
      <c r="M5770">
        <v>636</v>
      </c>
      <c r="N5770">
        <v>88</v>
      </c>
      <c r="R5770" s="1">
        <v>40960</v>
      </c>
      <c r="S5770" t="s">
        <v>56</v>
      </c>
      <c r="V5770" s="1">
        <v>40940</v>
      </c>
      <c r="W5770">
        <v>4</v>
      </c>
      <c r="X5770" t="s">
        <v>725</v>
      </c>
      <c r="Y5770">
        <v>1</v>
      </c>
      <c r="Z5770" t="s">
        <v>46545</v>
      </c>
      <c r="AB5770">
        <v>200210</v>
      </c>
      <c r="AC5770">
        <v>242</v>
      </c>
      <c r="AD5770" t="s">
        <v>1687</v>
      </c>
      <c r="AE5770">
        <v>1071</v>
      </c>
      <c r="AF5770" t="s">
        <v>1688</v>
      </c>
      <c r="AG5770">
        <v>3</v>
      </c>
      <c r="AH5770" t="s">
        <v>81</v>
      </c>
      <c r="AI5770">
        <v>99</v>
      </c>
      <c r="AJ5770" t="s">
        <v>54511</v>
      </c>
      <c r="AK5770">
        <v>540</v>
      </c>
      <c r="AL5770" t="s">
        <v>48166</v>
      </c>
      <c r="AM5770">
        <v>2</v>
      </c>
      <c r="AN5770" t="s">
        <v>119</v>
      </c>
      <c r="AO5770">
        <v>537401</v>
      </c>
      <c r="AP5770">
        <v>537401</v>
      </c>
      <c r="AQ5770" t="s">
        <v>16954</v>
      </c>
      <c r="AR5770" t="s">
        <v>16955</v>
      </c>
      <c r="AS5770">
        <v>2</v>
      </c>
      <c r="AT5770" t="s">
        <v>1413</v>
      </c>
      <c r="AU5770" t="s">
        <v>15022</v>
      </c>
      <c r="AZ5770" t="s">
        <v>62</v>
      </c>
      <c r="BA5770">
        <v>1083</v>
      </c>
      <c r="BB5770" t="s">
        <v>2861</v>
      </c>
    </row>
    <row r="5771" spans="1:54" x14ac:dyDescent="0.25">
      <c r="A5771" s="1">
        <v>45200</v>
      </c>
      <c r="B5771">
        <v>537411</v>
      </c>
      <c r="C5771" t="s">
        <v>28250</v>
      </c>
      <c r="D5771">
        <v>6400</v>
      </c>
      <c r="E5771" t="s">
        <v>48164</v>
      </c>
      <c r="F5771" t="s">
        <v>28251</v>
      </c>
      <c r="G5771">
        <v>13629110</v>
      </c>
      <c r="H5771">
        <v>1003401493</v>
      </c>
      <c r="I5771" t="s">
        <v>28070</v>
      </c>
      <c r="J5771" t="s">
        <v>28225</v>
      </c>
      <c r="K5771" t="s">
        <v>28072</v>
      </c>
      <c r="L5771" t="s">
        <v>28226</v>
      </c>
      <c r="M5771">
        <v>2116</v>
      </c>
      <c r="N5771">
        <v>30</v>
      </c>
      <c r="R5771" s="1">
        <v>43794</v>
      </c>
      <c r="S5771" t="s">
        <v>56</v>
      </c>
      <c r="W5771">
        <v>4</v>
      </c>
      <c r="X5771" t="s">
        <v>725</v>
      </c>
      <c r="Y5771">
        <v>1</v>
      </c>
      <c r="Z5771" t="s">
        <v>46545</v>
      </c>
      <c r="AB5771">
        <v>200505</v>
      </c>
      <c r="AC5771">
        <v>241</v>
      </c>
      <c r="AD5771" t="s">
        <v>1722</v>
      </c>
      <c r="AE5771">
        <v>1071</v>
      </c>
      <c r="AF5771" t="s">
        <v>1688</v>
      </c>
      <c r="AG5771">
        <v>4</v>
      </c>
      <c r="AH5771" t="s">
        <v>44547</v>
      </c>
      <c r="AI5771">
        <v>99</v>
      </c>
      <c r="AJ5771" t="s">
        <v>54511</v>
      </c>
      <c r="AK5771">
        <v>540</v>
      </c>
      <c r="AL5771" t="s">
        <v>48166</v>
      </c>
      <c r="AQ5771" t="s">
        <v>28074</v>
      </c>
      <c r="AR5771" t="s">
        <v>28075</v>
      </c>
      <c r="AS5771">
        <v>1</v>
      </c>
      <c r="AT5771" t="s">
        <v>1446</v>
      </c>
      <c r="AU5771" t="s">
        <v>50566</v>
      </c>
      <c r="AX5771">
        <v>54.907178729999998</v>
      </c>
      <c r="AY5771">
        <v>9.8088449900000008</v>
      </c>
      <c r="AZ5771" t="s">
        <v>62</v>
      </c>
      <c r="BA5771">
        <v>1083</v>
      </c>
      <c r="BB5771" t="s">
        <v>2861</v>
      </c>
    </row>
    <row r="5772" spans="1:54" x14ac:dyDescent="0.25">
      <c r="A5772" s="1">
        <v>45200</v>
      </c>
      <c r="B5772">
        <v>537901</v>
      </c>
      <c r="C5772" t="s">
        <v>28252</v>
      </c>
      <c r="D5772">
        <v>6400</v>
      </c>
      <c r="E5772" t="s">
        <v>48164</v>
      </c>
      <c r="F5772" t="s">
        <v>50580</v>
      </c>
      <c r="G5772">
        <v>66751317</v>
      </c>
      <c r="H5772">
        <v>1003321264</v>
      </c>
      <c r="I5772" t="s">
        <v>28253</v>
      </c>
      <c r="J5772" t="s">
        <v>28254</v>
      </c>
      <c r="K5772" t="s">
        <v>28255</v>
      </c>
      <c r="L5772" t="s">
        <v>28256</v>
      </c>
      <c r="M5772">
        <v>62</v>
      </c>
      <c r="N5772">
        <v>18</v>
      </c>
      <c r="R5772" s="1">
        <v>40162</v>
      </c>
      <c r="S5772" t="s">
        <v>80</v>
      </c>
      <c r="V5772" s="1">
        <v>38777</v>
      </c>
      <c r="W5772">
        <v>4</v>
      </c>
      <c r="X5772" t="s">
        <v>725</v>
      </c>
      <c r="Y5772">
        <v>1</v>
      </c>
      <c r="Z5772" t="s">
        <v>46545</v>
      </c>
      <c r="AB5772">
        <v>199008</v>
      </c>
      <c r="AC5772">
        <v>137</v>
      </c>
      <c r="AD5772" t="s">
        <v>1410</v>
      </c>
      <c r="AE5772">
        <v>1053</v>
      </c>
      <c r="AF5772" t="s">
        <v>1410</v>
      </c>
      <c r="AG5772">
        <v>3</v>
      </c>
      <c r="AH5772" t="s">
        <v>81</v>
      </c>
      <c r="AI5772">
        <v>27</v>
      </c>
      <c r="AJ5772" t="s">
        <v>44512</v>
      </c>
      <c r="AK5772">
        <v>540</v>
      </c>
      <c r="AL5772" t="s">
        <v>48166</v>
      </c>
      <c r="AP5772">
        <v>545248</v>
      </c>
      <c r="AQ5772" t="s">
        <v>28257</v>
      </c>
      <c r="AS5772">
        <v>2</v>
      </c>
      <c r="AT5772" t="s">
        <v>1413</v>
      </c>
      <c r="AU5772" t="s">
        <v>28258</v>
      </c>
      <c r="AX5772">
        <v>54.911732791114801</v>
      </c>
      <c r="AY5772">
        <v>9.7891759135261704</v>
      </c>
      <c r="AZ5772" t="s">
        <v>62</v>
      </c>
      <c r="BA5772">
        <v>1083</v>
      </c>
      <c r="BB5772" t="s">
        <v>2861</v>
      </c>
    </row>
    <row r="5773" spans="1:54" x14ac:dyDescent="0.25">
      <c r="A5773" s="1">
        <v>45200</v>
      </c>
      <c r="B5773">
        <v>539001</v>
      </c>
      <c r="C5773" t="s">
        <v>28259</v>
      </c>
      <c r="D5773">
        <v>6392</v>
      </c>
      <c r="E5773" t="s">
        <v>28260</v>
      </c>
      <c r="F5773" t="s">
        <v>28261</v>
      </c>
      <c r="G5773">
        <v>29189854</v>
      </c>
      <c r="H5773">
        <v>1003326758</v>
      </c>
      <c r="I5773" t="s">
        <v>50581</v>
      </c>
      <c r="J5773" t="s">
        <v>28262</v>
      </c>
      <c r="K5773" t="s">
        <v>28263</v>
      </c>
      <c r="L5773" t="s">
        <v>28264</v>
      </c>
      <c r="M5773">
        <v>1592</v>
      </c>
      <c r="N5773" t="s">
        <v>2789</v>
      </c>
      <c r="R5773" s="1">
        <v>43784</v>
      </c>
      <c r="S5773" t="s">
        <v>56</v>
      </c>
      <c r="T5773">
        <v>580</v>
      </c>
      <c r="U5773" t="s">
        <v>11275</v>
      </c>
      <c r="W5773">
        <v>2</v>
      </c>
      <c r="X5773" t="s">
        <v>57</v>
      </c>
      <c r="Y5773">
        <v>1</v>
      </c>
      <c r="Z5773" t="s">
        <v>46545</v>
      </c>
      <c r="AA5773">
        <v>6</v>
      </c>
      <c r="AC5773">
        <v>121</v>
      </c>
      <c r="AD5773" t="s">
        <v>70</v>
      </c>
      <c r="AE5773">
        <v>1012</v>
      </c>
      <c r="AF5773" t="s">
        <v>71</v>
      </c>
      <c r="AG5773">
        <v>1</v>
      </c>
      <c r="AH5773" t="s">
        <v>44482</v>
      </c>
      <c r="AI5773">
        <v>21</v>
      </c>
      <c r="AJ5773" t="s">
        <v>52613</v>
      </c>
      <c r="AK5773">
        <v>580</v>
      </c>
      <c r="AL5773" t="s">
        <v>11275</v>
      </c>
      <c r="AQ5773" t="s">
        <v>28265</v>
      </c>
      <c r="AR5773" t="s">
        <v>28266</v>
      </c>
      <c r="AS5773">
        <v>0</v>
      </c>
      <c r="AT5773" t="s">
        <v>61</v>
      </c>
      <c r="AU5773" t="s">
        <v>28267</v>
      </c>
      <c r="AX5773">
        <v>54.990290760000001</v>
      </c>
      <c r="AY5773">
        <v>9.2883768300000007</v>
      </c>
      <c r="AZ5773" t="s">
        <v>62</v>
      </c>
      <c r="BA5773">
        <v>1083</v>
      </c>
      <c r="BB5773" t="s">
        <v>2861</v>
      </c>
    </row>
    <row r="5774" spans="1:54" x14ac:dyDescent="0.25">
      <c r="A5774" s="1">
        <v>45200</v>
      </c>
      <c r="B5774">
        <v>539002</v>
      </c>
      <c r="C5774" t="s">
        <v>28268</v>
      </c>
      <c r="D5774">
        <v>6372</v>
      </c>
      <c r="E5774" t="s">
        <v>28269</v>
      </c>
      <c r="F5774" t="s">
        <v>28270</v>
      </c>
      <c r="I5774" t="s">
        <v>28271</v>
      </c>
      <c r="K5774" t="s">
        <v>28272</v>
      </c>
      <c r="L5774" t="s">
        <v>28273</v>
      </c>
      <c r="M5774">
        <v>208</v>
      </c>
      <c r="R5774" s="1">
        <v>40162</v>
      </c>
      <c r="S5774" t="s">
        <v>80</v>
      </c>
      <c r="T5774">
        <v>580</v>
      </c>
      <c r="U5774" t="s">
        <v>11275</v>
      </c>
      <c r="V5774" s="1">
        <v>31564</v>
      </c>
      <c r="W5774">
        <v>2</v>
      </c>
      <c r="X5774" t="s">
        <v>57</v>
      </c>
      <c r="Y5774">
        <v>1</v>
      </c>
      <c r="Z5774" t="s">
        <v>46545</v>
      </c>
      <c r="AA5774">
        <v>7</v>
      </c>
      <c r="AB5774">
        <v>192208</v>
      </c>
      <c r="AC5774">
        <v>121</v>
      </c>
      <c r="AD5774" t="s">
        <v>70</v>
      </c>
      <c r="AE5774">
        <v>1012</v>
      </c>
      <c r="AF5774" t="s">
        <v>71</v>
      </c>
      <c r="AG5774">
        <v>3</v>
      </c>
      <c r="AH5774" t="s">
        <v>81</v>
      </c>
      <c r="AI5774">
        <v>21</v>
      </c>
      <c r="AJ5774" t="s">
        <v>52613</v>
      </c>
      <c r="AK5774">
        <v>580</v>
      </c>
      <c r="AL5774" t="s">
        <v>11275</v>
      </c>
      <c r="AS5774">
        <v>0</v>
      </c>
      <c r="AT5774" t="s">
        <v>61</v>
      </c>
      <c r="AU5774" t="s">
        <v>28274</v>
      </c>
      <c r="AX5774">
        <v>54.936686527427597</v>
      </c>
      <c r="AY5774">
        <v>9.0782456927026605</v>
      </c>
      <c r="AZ5774" t="s">
        <v>62</v>
      </c>
      <c r="BA5774">
        <v>1083</v>
      </c>
      <c r="BB5774" t="s">
        <v>2861</v>
      </c>
    </row>
    <row r="5775" spans="1:54" x14ac:dyDescent="0.25">
      <c r="A5775" s="1">
        <v>45200</v>
      </c>
      <c r="B5775">
        <v>539003</v>
      </c>
      <c r="C5775" t="s">
        <v>28275</v>
      </c>
      <c r="D5775">
        <v>6372</v>
      </c>
      <c r="E5775" t="s">
        <v>28269</v>
      </c>
      <c r="F5775" t="s">
        <v>28276</v>
      </c>
      <c r="G5775">
        <v>29189854</v>
      </c>
      <c r="H5775">
        <v>1003326734</v>
      </c>
      <c r="I5775" t="s">
        <v>50582</v>
      </c>
      <c r="J5775" t="s">
        <v>28277</v>
      </c>
      <c r="K5775" t="s">
        <v>28278</v>
      </c>
      <c r="L5775" t="s">
        <v>28279</v>
      </c>
      <c r="M5775">
        <v>1575</v>
      </c>
      <c r="N5775">
        <v>27</v>
      </c>
      <c r="R5775" s="1">
        <v>43586</v>
      </c>
      <c r="S5775" t="s">
        <v>56</v>
      </c>
      <c r="T5775">
        <v>580</v>
      </c>
      <c r="U5775" t="s">
        <v>11275</v>
      </c>
      <c r="W5775">
        <v>2</v>
      </c>
      <c r="X5775" t="s">
        <v>57</v>
      </c>
      <c r="Y5775">
        <v>1</v>
      </c>
      <c r="Z5775" t="s">
        <v>46545</v>
      </c>
      <c r="AA5775">
        <v>9</v>
      </c>
      <c r="AB5775">
        <v>193808</v>
      </c>
      <c r="AC5775">
        <v>121</v>
      </c>
      <c r="AD5775" t="s">
        <v>70</v>
      </c>
      <c r="AE5775">
        <v>1012</v>
      </c>
      <c r="AF5775" t="s">
        <v>71</v>
      </c>
      <c r="AG5775">
        <v>1</v>
      </c>
      <c r="AH5775" t="s">
        <v>44482</v>
      </c>
      <c r="AI5775">
        <v>21</v>
      </c>
      <c r="AJ5775" t="s">
        <v>52613</v>
      </c>
      <c r="AK5775">
        <v>580</v>
      </c>
      <c r="AL5775" t="s">
        <v>11275</v>
      </c>
      <c r="AQ5775" t="s">
        <v>28280</v>
      </c>
      <c r="AR5775" t="s">
        <v>28281</v>
      </c>
      <c r="AS5775">
        <v>0</v>
      </c>
      <c r="AT5775" t="s">
        <v>61</v>
      </c>
      <c r="AU5775" t="s">
        <v>28282</v>
      </c>
      <c r="AX5775">
        <v>54.945642020000001</v>
      </c>
      <c r="AY5775">
        <v>9.1030953500000003</v>
      </c>
      <c r="AZ5775" t="s">
        <v>62</v>
      </c>
      <c r="BA5775">
        <v>1083</v>
      </c>
      <c r="BB5775" t="s">
        <v>2861</v>
      </c>
    </row>
    <row r="5776" spans="1:54" x14ac:dyDescent="0.25">
      <c r="A5776" s="1">
        <v>45200</v>
      </c>
      <c r="B5776">
        <v>539004</v>
      </c>
      <c r="C5776" t="s">
        <v>28283</v>
      </c>
      <c r="D5776">
        <v>6372</v>
      </c>
      <c r="E5776" t="s">
        <v>28269</v>
      </c>
      <c r="F5776" t="s">
        <v>50583</v>
      </c>
      <c r="G5776">
        <v>29189854</v>
      </c>
      <c r="H5776">
        <v>1003326710</v>
      </c>
      <c r="I5776" t="s">
        <v>28284</v>
      </c>
      <c r="J5776" t="s">
        <v>28285</v>
      </c>
      <c r="K5776" t="s">
        <v>28286</v>
      </c>
      <c r="L5776" t="s">
        <v>28287</v>
      </c>
      <c r="M5776">
        <v>1364</v>
      </c>
      <c r="N5776">
        <v>18</v>
      </c>
      <c r="R5776" s="1">
        <v>43784</v>
      </c>
      <c r="S5776" t="s">
        <v>80</v>
      </c>
      <c r="T5776">
        <v>580</v>
      </c>
      <c r="U5776" t="s">
        <v>11275</v>
      </c>
      <c r="W5776">
        <v>2</v>
      </c>
      <c r="X5776" t="s">
        <v>57</v>
      </c>
      <c r="Y5776">
        <v>1</v>
      </c>
      <c r="Z5776" t="s">
        <v>46545</v>
      </c>
      <c r="AA5776">
        <v>6</v>
      </c>
      <c r="AB5776">
        <v>192308</v>
      </c>
      <c r="AC5776">
        <v>121</v>
      </c>
      <c r="AD5776" t="s">
        <v>70</v>
      </c>
      <c r="AE5776">
        <v>1012</v>
      </c>
      <c r="AF5776" t="s">
        <v>71</v>
      </c>
      <c r="AG5776">
        <v>1</v>
      </c>
      <c r="AH5776" t="s">
        <v>44482</v>
      </c>
      <c r="AI5776">
        <v>22</v>
      </c>
      <c r="AJ5776" t="s">
        <v>52628</v>
      </c>
      <c r="AK5776">
        <v>580</v>
      </c>
      <c r="AL5776" t="s">
        <v>11275</v>
      </c>
      <c r="AQ5776" t="s">
        <v>28288</v>
      </c>
      <c r="AR5776" t="s">
        <v>28289</v>
      </c>
      <c r="AS5776">
        <v>0</v>
      </c>
      <c r="AT5776" t="s">
        <v>61</v>
      </c>
      <c r="AU5776" t="s">
        <v>28290</v>
      </c>
      <c r="AX5776">
        <v>55.010846610000002</v>
      </c>
      <c r="AY5776">
        <v>9.1268617800000005</v>
      </c>
      <c r="AZ5776" t="s">
        <v>62</v>
      </c>
      <c r="BA5776">
        <v>1083</v>
      </c>
      <c r="BB5776" t="s">
        <v>2861</v>
      </c>
    </row>
    <row r="5777" spans="1:54" x14ac:dyDescent="0.25">
      <c r="A5777" s="1">
        <v>45200</v>
      </c>
      <c r="B5777">
        <v>539005</v>
      </c>
      <c r="C5777" t="s">
        <v>28291</v>
      </c>
      <c r="D5777">
        <v>6372</v>
      </c>
      <c r="E5777" t="s">
        <v>28269</v>
      </c>
      <c r="F5777" t="s">
        <v>28292</v>
      </c>
      <c r="I5777" t="s">
        <v>28293</v>
      </c>
      <c r="K5777" t="s">
        <v>28294</v>
      </c>
      <c r="L5777" t="s">
        <v>28295</v>
      </c>
      <c r="M5777">
        <v>1385</v>
      </c>
      <c r="N5777">
        <v>16</v>
      </c>
      <c r="R5777" s="1">
        <v>40162</v>
      </c>
      <c r="S5777" t="s">
        <v>80</v>
      </c>
      <c r="T5777">
        <v>580</v>
      </c>
      <c r="U5777" t="s">
        <v>11275</v>
      </c>
      <c r="V5777" s="1">
        <v>33756</v>
      </c>
      <c r="W5777">
        <v>2</v>
      </c>
      <c r="X5777" t="s">
        <v>57</v>
      </c>
      <c r="Y5777">
        <v>1</v>
      </c>
      <c r="Z5777" t="s">
        <v>46545</v>
      </c>
      <c r="AA5777">
        <v>4</v>
      </c>
      <c r="AC5777">
        <v>121</v>
      </c>
      <c r="AD5777" t="s">
        <v>70</v>
      </c>
      <c r="AE5777">
        <v>1012</v>
      </c>
      <c r="AF5777" t="s">
        <v>71</v>
      </c>
      <c r="AG5777">
        <v>3</v>
      </c>
      <c r="AH5777" t="s">
        <v>81</v>
      </c>
      <c r="AI5777">
        <v>22</v>
      </c>
      <c r="AJ5777" t="s">
        <v>52628</v>
      </c>
      <c r="AK5777">
        <v>580</v>
      </c>
      <c r="AL5777" t="s">
        <v>11275</v>
      </c>
      <c r="AS5777">
        <v>0</v>
      </c>
      <c r="AT5777" t="s">
        <v>61</v>
      </c>
      <c r="AU5777" t="s">
        <v>28296</v>
      </c>
      <c r="AX5777">
        <v>54.893491672626901</v>
      </c>
      <c r="AY5777">
        <v>9.0954830755533802</v>
      </c>
      <c r="AZ5777" t="s">
        <v>62</v>
      </c>
      <c r="BA5777">
        <v>1083</v>
      </c>
      <c r="BB5777" t="s">
        <v>2861</v>
      </c>
    </row>
    <row r="5778" spans="1:54" x14ac:dyDescent="0.25">
      <c r="A5778" s="1">
        <v>45200</v>
      </c>
      <c r="B5778">
        <v>539006</v>
      </c>
      <c r="C5778" t="s">
        <v>28297</v>
      </c>
      <c r="D5778">
        <v>6360</v>
      </c>
      <c r="E5778" t="s">
        <v>26806</v>
      </c>
      <c r="F5778" t="s">
        <v>28298</v>
      </c>
      <c r="G5778">
        <v>29189854</v>
      </c>
      <c r="H5778">
        <v>1003326618</v>
      </c>
      <c r="I5778" t="s">
        <v>50584</v>
      </c>
      <c r="J5778" t="s">
        <v>28299</v>
      </c>
      <c r="K5778" t="s">
        <v>28300</v>
      </c>
      <c r="L5778" t="s">
        <v>28301</v>
      </c>
      <c r="M5778">
        <v>663</v>
      </c>
      <c r="N5778">
        <v>78</v>
      </c>
      <c r="R5778" s="1">
        <v>43516</v>
      </c>
      <c r="S5778" t="s">
        <v>56</v>
      </c>
      <c r="T5778">
        <v>580</v>
      </c>
      <c r="U5778" t="s">
        <v>11275</v>
      </c>
      <c r="W5778">
        <v>2</v>
      </c>
      <c r="X5778" t="s">
        <v>57</v>
      </c>
      <c r="Y5778">
        <v>1</v>
      </c>
      <c r="Z5778" t="s">
        <v>46545</v>
      </c>
      <c r="AA5778">
        <v>10</v>
      </c>
      <c r="AC5778">
        <v>121</v>
      </c>
      <c r="AD5778" t="s">
        <v>70</v>
      </c>
      <c r="AE5778">
        <v>1012</v>
      </c>
      <c r="AF5778" t="s">
        <v>71</v>
      </c>
      <c r="AG5778">
        <v>1</v>
      </c>
      <c r="AH5778" t="s">
        <v>44482</v>
      </c>
      <c r="AI5778">
        <v>21</v>
      </c>
      <c r="AJ5778" t="s">
        <v>52613</v>
      </c>
      <c r="AK5778">
        <v>580</v>
      </c>
      <c r="AL5778" t="s">
        <v>11275</v>
      </c>
      <c r="AQ5778" t="s">
        <v>28302</v>
      </c>
      <c r="AR5778" t="s">
        <v>28303</v>
      </c>
      <c r="AS5778">
        <v>0</v>
      </c>
      <c r="AT5778" t="s">
        <v>61</v>
      </c>
      <c r="AU5778" t="s">
        <v>7088</v>
      </c>
      <c r="AX5778">
        <v>54.934586240000002</v>
      </c>
      <c r="AY5778">
        <v>9.2460967200000006</v>
      </c>
      <c r="AZ5778" t="s">
        <v>62</v>
      </c>
      <c r="BA5778">
        <v>1083</v>
      </c>
      <c r="BB5778" t="s">
        <v>2861</v>
      </c>
    </row>
    <row r="5779" spans="1:54" x14ac:dyDescent="0.25">
      <c r="A5779" s="1">
        <v>45200</v>
      </c>
      <c r="B5779">
        <v>539008</v>
      </c>
      <c r="C5779" t="s">
        <v>28304</v>
      </c>
      <c r="D5779">
        <v>6360</v>
      </c>
      <c r="E5779" t="s">
        <v>26806</v>
      </c>
      <c r="F5779" t="s">
        <v>28305</v>
      </c>
      <c r="I5779" t="s">
        <v>50585</v>
      </c>
      <c r="J5779" t="s">
        <v>28306</v>
      </c>
      <c r="K5779" t="s">
        <v>28307</v>
      </c>
      <c r="L5779" t="s">
        <v>28308</v>
      </c>
      <c r="M5779">
        <v>1612</v>
      </c>
      <c r="N5779">
        <v>48</v>
      </c>
      <c r="R5779" s="1">
        <v>40162</v>
      </c>
      <c r="S5779" t="s">
        <v>80</v>
      </c>
      <c r="V5779" s="1">
        <v>36708</v>
      </c>
      <c r="W5779">
        <v>3</v>
      </c>
      <c r="X5779" t="s">
        <v>3496</v>
      </c>
      <c r="Y5779">
        <v>1</v>
      </c>
      <c r="Z5779" t="s">
        <v>46545</v>
      </c>
      <c r="AA5779">
        <v>7</v>
      </c>
      <c r="AB5779">
        <v>197101</v>
      </c>
      <c r="AC5779">
        <v>126</v>
      </c>
      <c r="AD5779" t="s">
        <v>46616</v>
      </c>
      <c r="AE5779">
        <v>1015</v>
      </c>
      <c r="AF5779" t="s">
        <v>46616</v>
      </c>
      <c r="AG5779">
        <v>3</v>
      </c>
      <c r="AH5779" t="s">
        <v>81</v>
      </c>
      <c r="AI5779">
        <v>23</v>
      </c>
      <c r="AJ5779" t="s">
        <v>692</v>
      </c>
      <c r="AK5779">
        <v>580</v>
      </c>
      <c r="AL5779" t="s">
        <v>11275</v>
      </c>
      <c r="AS5779">
        <v>0</v>
      </c>
      <c r="AT5779" t="s">
        <v>61</v>
      </c>
      <c r="AU5779" t="s">
        <v>28309</v>
      </c>
      <c r="AX5779">
        <v>54.863027484196401</v>
      </c>
      <c r="AY5779">
        <v>9.2399828969403206</v>
      </c>
      <c r="AZ5779" t="s">
        <v>62</v>
      </c>
      <c r="BA5779">
        <v>1083</v>
      </c>
      <c r="BB5779" t="s">
        <v>2861</v>
      </c>
    </row>
    <row r="5780" spans="1:54" x14ac:dyDescent="0.25">
      <c r="A5780" s="1">
        <v>45200</v>
      </c>
      <c r="B5780">
        <v>539009</v>
      </c>
      <c r="C5780" t="s">
        <v>28310</v>
      </c>
      <c r="D5780">
        <v>6372</v>
      </c>
      <c r="E5780" t="s">
        <v>28269</v>
      </c>
      <c r="F5780" t="s">
        <v>28311</v>
      </c>
      <c r="G5780">
        <v>31209013</v>
      </c>
      <c r="H5780">
        <v>1001672773</v>
      </c>
      <c r="I5780" t="s">
        <v>28312</v>
      </c>
      <c r="J5780" t="s">
        <v>28313</v>
      </c>
      <c r="K5780" t="s">
        <v>28314</v>
      </c>
      <c r="L5780" t="s">
        <v>28315</v>
      </c>
      <c r="M5780">
        <v>205</v>
      </c>
      <c r="N5780">
        <v>6</v>
      </c>
      <c r="R5780" s="1">
        <v>43234</v>
      </c>
      <c r="S5780" t="s">
        <v>56</v>
      </c>
      <c r="W5780">
        <v>5</v>
      </c>
      <c r="X5780" t="s">
        <v>557</v>
      </c>
      <c r="Y5780">
        <v>1</v>
      </c>
      <c r="Z5780" t="s">
        <v>46545</v>
      </c>
      <c r="AA5780">
        <v>7</v>
      </c>
      <c r="AB5780">
        <v>195101</v>
      </c>
      <c r="AC5780">
        <v>121</v>
      </c>
      <c r="AD5780" t="s">
        <v>70</v>
      </c>
      <c r="AE5780">
        <v>1013</v>
      </c>
      <c r="AF5780" t="s">
        <v>558</v>
      </c>
      <c r="AG5780">
        <v>1</v>
      </c>
      <c r="AH5780" t="s">
        <v>44482</v>
      </c>
      <c r="AI5780">
        <v>22</v>
      </c>
      <c r="AJ5780" t="s">
        <v>52628</v>
      </c>
      <c r="AK5780">
        <v>580</v>
      </c>
      <c r="AL5780" t="s">
        <v>11275</v>
      </c>
      <c r="AQ5780" t="s">
        <v>28316</v>
      </c>
      <c r="AR5780" t="s">
        <v>28317</v>
      </c>
      <c r="AS5780">
        <v>0</v>
      </c>
      <c r="AT5780" t="s">
        <v>61</v>
      </c>
      <c r="AU5780" t="s">
        <v>28318</v>
      </c>
      <c r="AW5780" t="s">
        <v>28319</v>
      </c>
      <c r="AX5780">
        <v>54.925428680000003</v>
      </c>
      <c r="AY5780">
        <v>9.0682171500000006</v>
      </c>
      <c r="AZ5780" t="s">
        <v>62</v>
      </c>
      <c r="BA5780">
        <v>1083</v>
      </c>
      <c r="BB5780" t="s">
        <v>2861</v>
      </c>
    </row>
    <row r="5781" spans="1:54" x14ac:dyDescent="0.25">
      <c r="A5781" s="1">
        <v>45200</v>
      </c>
      <c r="B5781">
        <v>539010</v>
      </c>
      <c r="C5781" t="s">
        <v>28320</v>
      </c>
      <c r="D5781">
        <v>6372</v>
      </c>
      <c r="E5781" t="s">
        <v>28269</v>
      </c>
      <c r="F5781" t="s">
        <v>28321</v>
      </c>
      <c r="G5781">
        <v>31183715</v>
      </c>
      <c r="H5781">
        <v>1003031279</v>
      </c>
      <c r="I5781" t="s">
        <v>28322</v>
      </c>
      <c r="K5781" t="s">
        <v>28323</v>
      </c>
      <c r="L5781" t="s">
        <v>28324</v>
      </c>
      <c r="M5781">
        <v>1357</v>
      </c>
      <c r="N5781" t="s">
        <v>28325</v>
      </c>
      <c r="R5781" s="1">
        <v>44888</v>
      </c>
      <c r="S5781" t="s">
        <v>56</v>
      </c>
      <c r="W5781">
        <v>5</v>
      </c>
      <c r="X5781" t="s">
        <v>557</v>
      </c>
      <c r="Y5781">
        <v>1</v>
      </c>
      <c r="Z5781" t="s">
        <v>46545</v>
      </c>
      <c r="AA5781">
        <v>9</v>
      </c>
      <c r="AB5781">
        <v>195004</v>
      </c>
      <c r="AC5781">
        <v>121</v>
      </c>
      <c r="AD5781" t="s">
        <v>70</v>
      </c>
      <c r="AE5781">
        <v>1013</v>
      </c>
      <c r="AF5781" t="s">
        <v>558</v>
      </c>
      <c r="AG5781">
        <v>1</v>
      </c>
      <c r="AH5781" t="s">
        <v>44482</v>
      </c>
      <c r="AI5781">
        <v>22</v>
      </c>
      <c r="AJ5781" t="s">
        <v>52628</v>
      </c>
      <c r="AK5781">
        <v>580</v>
      </c>
      <c r="AL5781" t="s">
        <v>11275</v>
      </c>
      <c r="AQ5781" t="s">
        <v>28326</v>
      </c>
      <c r="AR5781" t="s">
        <v>28327</v>
      </c>
      <c r="AS5781">
        <v>0</v>
      </c>
      <c r="AT5781" t="s">
        <v>61</v>
      </c>
      <c r="AU5781" t="s">
        <v>28328</v>
      </c>
      <c r="AX5781">
        <v>55.004982149999996</v>
      </c>
      <c r="AY5781">
        <v>9.1278188700000005</v>
      </c>
      <c r="AZ5781" t="s">
        <v>62</v>
      </c>
      <c r="BA5781">
        <v>1083</v>
      </c>
      <c r="BB5781" t="s">
        <v>2861</v>
      </c>
    </row>
    <row r="5782" spans="1:54" x14ac:dyDescent="0.25">
      <c r="A5782" s="1">
        <v>45200</v>
      </c>
      <c r="B5782">
        <v>539011</v>
      </c>
      <c r="C5782" t="s">
        <v>28329</v>
      </c>
      <c r="D5782">
        <v>6360</v>
      </c>
      <c r="E5782" t="s">
        <v>26806</v>
      </c>
      <c r="F5782" t="s">
        <v>28330</v>
      </c>
      <c r="I5782" t="s">
        <v>28331</v>
      </c>
      <c r="K5782" t="s">
        <v>28332</v>
      </c>
      <c r="L5782" t="s">
        <v>28333</v>
      </c>
      <c r="R5782" s="1">
        <v>40162</v>
      </c>
      <c r="S5782" t="s">
        <v>80</v>
      </c>
      <c r="V5782" s="1">
        <v>28642</v>
      </c>
      <c r="W5782">
        <v>5</v>
      </c>
      <c r="X5782" t="s">
        <v>557</v>
      </c>
      <c r="Y5782">
        <v>1</v>
      </c>
      <c r="Z5782" t="s">
        <v>46545</v>
      </c>
      <c r="AC5782">
        <v>121</v>
      </c>
      <c r="AD5782" t="s">
        <v>70</v>
      </c>
      <c r="AE5782">
        <v>1013</v>
      </c>
      <c r="AF5782" t="s">
        <v>558</v>
      </c>
      <c r="AG5782">
        <v>3</v>
      </c>
      <c r="AH5782" t="s">
        <v>81</v>
      </c>
      <c r="AI5782">
        <v>22</v>
      </c>
      <c r="AJ5782" t="s">
        <v>52628</v>
      </c>
      <c r="AK5782">
        <v>580</v>
      </c>
      <c r="AL5782" t="s">
        <v>11275</v>
      </c>
      <c r="AS5782">
        <v>0</v>
      </c>
      <c r="AT5782" t="s">
        <v>61</v>
      </c>
      <c r="AU5782" t="s">
        <v>28333</v>
      </c>
      <c r="AZ5782" t="s">
        <v>62</v>
      </c>
      <c r="BA5782">
        <v>1083</v>
      </c>
      <c r="BB5782" t="s">
        <v>2861</v>
      </c>
    </row>
    <row r="5783" spans="1:54" x14ac:dyDescent="0.25">
      <c r="A5783" s="1">
        <v>45200</v>
      </c>
      <c r="B5783">
        <v>539012</v>
      </c>
      <c r="C5783" t="s">
        <v>27524</v>
      </c>
      <c r="D5783">
        <v>6360</v>
      </c>
      <c r="E5783" t="s">
        <v>26806</v>
      </c>
      <c r="F5783" t="s">
        <v>28334</v>
      </c>
      <c r="G5783">
        <v>31118417</v>
      </c>
      <c r="H5783">
        <v>1001671315</v>
      </c>
      <c r="I5783" t="s">
        <v>28335</v>
      </c>
      <c r="J5783" t="s">
        <v>28336</v>
      </c>
      <c r="K5783" t="s">
        <v>28337</v>
      </c>
      <c r="L5783" t="s">
        <v>50586</v>
      </c>
      <c r="M5783">
        <v>533</v>
      </c>
      <c r="N5783">
        <v>53</v>
      </c>
      <c r="R5783" s="1">
        <v>44830</v>
      </c>
      <c r="S5783" t="s">
        <v>56</v>
      </c>
      <c r="W5783">
        <v>5</v>
      </c>
      <c r="X5783" t="s">
        <v>557</v>
      </c>
      <c r="Y5783">
        <v>1</v>
      </c>
      <c r="Z5783" t="s">
        <v>46545</v>
      </c>
      <c r="AA5783">
        <v>10</v>
      </c>
      <c r="AB5783">
        <v>192408</v>
      </c>
      <c r="AC5783">
        <v>121</v>
      </c>
      <c r="AD5783" t="s">
        <v>70</v>
      </c>
      <c r="AE5783">
        <v>1013</v>
      </c>
      <c r="AF5783" t="s">
        <v>558</v>
      </c>
      <c r="AG5783">
        <v>1</v>
      </c>
      <c r="AH5783" t="s">
        <v>44482</v>
      </c>
      <c r="AI5783">
        <v>21</v>
      </c>
      <c r="AJ5783" t="s">
        <v>52613</v>
      </c>
      <c r="AK5783">
        <v>580</v>
      </c>
      <c r="AL5783" t="s">
        <v>11275</v>
      </c>
      <c r="AQ5783" t="s">
        <v>28338</v>
      </c>
      <c r="AR5783" t="s">
        <v>28339</v>
      </c>
      <c r="AS5783">
        <v>0</v>
      </c>
      <c r="AT5783" t="s">
        <v>61</v>
      </c>
      <c r="AU5783" t="s">
        <v>47211</v>
      </c>
      <c r="AX5783">
        <v>54.934282510000003</v>
      </c>
      <c r="AY5783">
        <v>9.2479933299999999</v>
      </c>
      <c r="AZ5783" t="s">
        <v>62</v>
      </c>
      <c r="BA5783">
        <v>1083</v>
      </c>
      <c r="BB5783" t="s">
        <v>2861</v>
      </c>
    </row>
    <row r="5784" spans="1:54" x14ac:dyDescent="0.25">
      <c r="A5784" s="1">
        <v>45200</v>
      </c>
      <c r="B5784">
        <v>539013</v>
      </c>
      <c r="C5784" t="s">
        <v>28340</v>
      </c>
      <c r="D5784">
        <v>6360</v>
      </c>
      <c r="E5784" t="s">
        <v>26806</v>
      </c>
      <c r="F5784" t="s">
        <v>28341</v>
      </c>
      <c r="I5784" t="s">
        <v>28342</v>
      </c>
      <c r="K5784" t="s">
        <v>28343</v>
      </c>
      <c r="L5784" t="s">
        <v>28344</v>
      </c>
      <c r="M5784">
        <v>213</v>
      </c>
      <c r="N5784">
        <v>21</v>
      </c>
      <c r="R5784" s="1">
        <v>40162</v>
      </c>
      <c r="S5784" t="s">
        <v>80</v>
      </c>
      <c r="V5784" s="1">
        <v>34851</v>
      </c>
      <c r="W5784">
        <v>5</v>
      </c>
      <c r="X5784" t="s">
        <v>557</v>
      </c>
      <c r="Y5784">
        <v>1</v>
      </c>
      <c r="Z5784" t="s">
        <v>46545</v>
      </c>
      <c r="AA5784">
        <v>4</v>
      </c>
      <c r="AB5784">
        <v>192104</v>
      </c>
      <c r="AC5784">
        <v>121</v>
      </c>
      <c r="AD5784" t="s">
        <v>70</v>
      </c>
      <c r="AE5784">
        <v>1013</v>
      </c>
      <c r="AF5784" t="s">
        <v>558</v>
      </c>
      <c r="AG5784">
        <v>3</v>
      </c>
      <c r="AH5784" t="s">
        <v>81</v>
      </c>
      <c r="AI5784">
        <v>22</v>
      </c>
      <c r="AJ5784" t="s">
        <v>52628</v>
      </c>
      <c r="AK5784">
        <v>580</v>
      </c>
      <c r="AL5784" t="s">
        <v>11275</v>
      </c>
      <c r="AS5784">
        <v>0</v>
      </c>
      <c r="AT5784" t="s">
        <v>61</v>
      </c>
      <c r="AU5784" t="s">
        <v>3795</v>
      </c>
      <c r="AZ5784" t="s">
        <v>62</v>
      </c>
      <c r="BA5784">
        <v>1083</v>
      </c>
      <c r="BB5784" t="s">
        <v>2861</v>
      </c>
    </row>
    <row r="5785" spans="1:54" x14ac:dyDescent="0.25">
      <c r="A5785" s="1">
        <v>45200</v>
      </c>
      <c r="B5785">
        <v>539014</v>
      </c>
      <c r="C5785" t="s">
        <v>28345</v>
      </c>
      <c r="D5785">
        <v>6372</v>
      </c>
      <c r="E5785" t="s">
        <v>28269</v>
      </c>
      <c r="F5785" t="s">
        <v>28346</v>
      </c>
      <c r="G5785">
        <v>86882515</v>
      </c>
      <c r="H5785">
        <v>1002758803</v>
      </c>
      <c r="I5785" t="s">
        <v>50587</v>
      </c>
      <c r="J5785" t="s">
        <v>28347</v>
      </c>
      <c r="K5785" t="s">
        <v>28348</v>
      </c>
      <c r="L5785" t="s">
        <v>28349</v>
      </c>
      <c r="M5785">
        <v>208</v>
      </c>
      <c r="N5785" t="s">
        <v>16635</v>
      </c>
      <c r="R5785" s="1">
        <v>44965</v>
      </c>
      <c r="S5785" t="s">
        <v>56</v>
      </c>
      <c r="W5785">
        <v>5</v>
      </c>
      <c r="X5785" t="s">
        <v>557</v>
      </c>
      <c r="Y5785">
        <v>1</v>
      </c>
      <c r="Z5785" t="s">
        <v>46545</v>
      </c>
      <c r="AA5785">
        <v>9</v>
      </c>
      <c r="AB5785">
        <v>197908</v>
      </c>
      <c r="AC5785">
        <v>121</v>
      </c>
      <c r="AD5785" t="s">
        <v>70</v>
      </c>
      <c r="AE5785">
        <v>1013</v>
      </c>
      <c r="AF5785" t="s">
        <v>558</v>
      </c>
      <c r="AG5785">
        <v>1</v>
      </c>
      <c r="AH5785" t="s">
        <v>44482</v>
      </c>
      <c r="AI5785">
        <v>22</v>
      </c>
      <c r="AJ5785" t="s">
        <v>52628</v>
      </c>
      <c r="AK5785">
        <v>580</v>
      </c>
      <c r="AL5785" t="s">
        <v>11275</v>
      </c>
      <c r="AQ5785" t="s">
        <v>28350</v>
      </c>
      <c r="AR5785" t="s">
        <v>28351</v>
      </c>
      <c r="AS5785">
        <v>0</v>
      </c>
      <c r="AT5785" t="s">
        <v>61</v>
      </c>
      <c r="AU5785" t="s">
        <v>28274</v>
      </c>
      <c r="AX5785">
        <v>54.931860129999997</v>
      </c>
      <c r="AY5785">
        <v>9.0692151299999999</v>
      </c>
      <c r="AZ5785" t="s">
        <v>62</v>
      </c>
      <c r="BA5785">
        <v>1083</v>
      </c>
      <c r="BB5785" t="s">
        <v>2861</v>
      </c>
    </row>
    <row r="5786" spans="1:54" x14ac:dyDescent="0.25">
      <c r="A5786" s="1">
        <v>45200</v>
      </c>
      <c r="B5786">
        <v>539015</v>
      </c>
      <c r="C5786" t="s">
        <v>28352</v>
      </c>
      <c r="D5786">
        <v>6360</v>
      </c>
      <c r="E5786" t="s">
        <v>26806</v>
      </c>
      <c r="F5786" t="s">
        <v>50588</v>
      </c>
      <c r="G5786">
        <v>29189854</v>
      </c>
      <c r="H5786">
        <v>1009763305</v>
      </c>
      <c r="I5786" t="s">
        <v>27882</v>
      </c>
      <c r="K5786" t="s">
        <v>28353</v>
      </c>
      <c r="L5786" t="s">
        <v>28308</v>
      </c>
      <c r="M5786">
        <v>1612</v>
      </c>
      <c r="N5786">
        <v>48</v>
      </c>
      <c r="R5786" s="1">
        <v>40620</v>
      </c>
      <c r="S5786" t="s">
        <v>56</v>
      </c>
      <c r="T5786">
        <v>580</v>
      </c>
      <c r="U5786" t="s">
        <v>11275</v>
      </c>
      <c r="V5786" s="1">
        <v>40543</v>
      </c>
      <c r="W5786">
        <v>2</v>
      </c>
      <c r="X5786" t="s">
        <v>57</v>
      </c>
      <c r="Y5786">
        <v>1</v>
      </c>
      <c r="Z5786" t="s">
        <v>46545</v>
      </c>
      <c r="AA5786">
        <v>8</v>
      </c>
      <c r="AB5786">
        <v>200210</v>
      </c>
      <c r="AC5786">
        <v>129</v>
      </c>
      <c r="AD5786" t="s">
        <v>2405</v>
      </c>
      <c r="AE5786">
        <v>1016</v>
      </c>
      <c r="AF5786" t="s">
        <v>2405</v>
      </c>
      <c r="AG5786">
        <v>3</v>
      </c>
      <c r="AH5786" t="s">
        <v>81</v>
      </c>
      <c r="AI5786">
        <v>29</v>
      </c>
      <c r="AJ5786" t="s">
        <v>2525</v>
      </c>
      <c r="AK5786">
        <v>580</v>
      </c>
      <c r="AL5786" t="s">
        <v>11275</v>
      </c>
      <c r="AQ5786" t="s">
        <v>28354</v>
      </c>
      <c r="AR5786" t="s">
        <v>28355</v>
      </c>
      <c r="AS5786">
        <v>0</v>
      </c>
      <c r="AT5786" t="s">
        <v>61</v>
      </c>
      <c r="AU5786" t="s">
        <v>28309</v>
      </c>
      <c r="AX5786">
        <v>54.863027484196401</v>
      </c>
      <c r="AY5786">
        <v>9.2399828969403206</v>
      </c>
      <c r="AZ5786" t="s">
        <v>62</v>
      </c>
      <c r="BA5786">
        <v>1083</v>
      </c>
      <c r="BB5786" t="s">
        <v>2861</v>
      </c>
    </row>
    <row r="5787" spans="1:54" x14ac:dyDescent="0.25">
      <c r="A5787" s="1">
        <v>45200</v>
      </c>
      <c r="B5787">
        <v>539200</v>
      </c>
      <c r="D5787">
        <v>6360</v>
      </c>
      <c r="E5787" t="s">
        <v>26806</v>
      </c>
      <c r="F5787" t="s">
        <v>52721</v>
      </c>
      <c r="G5787">
        <v>29189854</v>
      </c>
      <c r="H5787">
        <v>1013642016</v>
      </c>
      <c r="I5787" t="s">
        <v>28356</v>
      </c>
      <c r="J5787" t="s">
        <v>28357</v>
      </c>
      <c r="K5787" t="s">
        <v>28358</v>
      </c>
      <c r="L5787" t="s">
        <v>28359</v>
      </c>
      <c r="M5787">
        <v>1860</v>
      </c>
      <c r="N5787">
        <v>2</v>
      </c>
      <c r="R5787" s="1">
        <v>43432</v>
      </c>
      <c r="S5787" t="s">
        <v>56</v>
      </c>
      <c r="T5787">
        <v>580</v>
      </c>
      <c r="U5787" t="s">
        <v>11275</v>
      </c>
      <c r="W5787">
        <v>2</v>
      </c>
      <c r="X5787" t="s">
        <v>57</v>
      </c>
      <c r="Y5787">
        <v>1</v>
      </c>
      <c r="Z5787" t="s">
        <v>46545</v>
      </c>
      <c r="AC5787">
        <v>932</v>
      </c>
      <c r="AD5787" t="s">
        <v>52637</v>
      </c>
      <c r="AE5787">
        <v>2021</v>
      </c>
      <c r="AF5787" t="s">
        <v>52637</v>
      </c>
      <c r="AG5787">
        <v>2</v>
      </c>
      <c r="AH5787" t="s">
        <v>44524</v>
      </c>
      <c r="AI5787">
        <v>10</v>
      </c>
      <c r="AJ5787" t="s">
        <v>52638</v>
      </c>
      <c r="AK5787">
        <v>580</v>
      </c>
      <c r="AL5787" t="s">
        <v>11275</v>
      </c>
      <c r="AQ5787" t="s">
        <v>28360</v>
      </c>
      <c r="AR5787" t="s">
        <v>15850</v>
      </c>
      <c r="AS5787">
        <v>0</v>
      </c>
      <c r="AT5787" t="s">
        <v>61</v>
      </c>
      <c r="AU5787" t="s">
        <v>26810</v>
      </c>
      <c r="AX5787">
        <v>54.935352700000003</v>
      </c>
      <c r="AY5787">
        <v>9.2510666599999993</v>
      </c>
      <c r="AZ5787" t="s">
        <v>62</v>
      </c>
      <c r="BA5787">
        <v>1083</v>
      </c>
      <c r="BB5787" t="s">
        <v>2861</v>
      </c>
    </row>
    <row r="5788" spans="1:54" x14ac:dyDescent="0.25">
      <c r="A5788" s="1">
        <v>45200</v>
      </c>
      <c r="B5788">
        <v>539210</v>
      </c>
      <c r="C5788" t="s">
        <v>28361</v>
      </c>
      <c r="D5788">
        <v>6360</v>
      </c>
      <c r="E5788" t="s">
        <v>26806</v>
      </c>
      <c r="F5788" t="s">
        <v>28362</v>
      </c>
      <c r="G5788">
        <v>29189854</v>
      </c>
      <c r="H5788">
        <v>1003326606</v>
      </c>
      <c r="I5788" t="s">
        <v>6935</v>
      </c>
      <c r="J5788" t="s">
        <v>28363</v>
      </c>
      <c r="K5788" t="s">
        <v>28364</v>
      </c>
      <c r="L5788" t="s">
        <v>50589</v>
      </c>
      <c r="M5788">
        <v>1236</v>
      </c>
      <c r="N5788">
        <v>45</v>
      </c>
      <c r="R5788" s="1">
        <v>40938</v>
      </c>
      <c r="S5788" t="s">
        <v>56</v>
      </c>
      <c r="T5788">
        <v>580</v>
      </c>
      <c r="U5788" t="s">
        <v>11275</v>
      </c>
      <c r="V5788" s="1">
        <v>39295</v>
      </c>
      <c r="W5788">
        <v>2</v>
      </c>
      <c r="X5788" t="s">
        <v>57</v>
      </c>
      <c r="Y5788">
        <v>1</v>
      </c>
      <c r="Z5788" t="s">
        <v>46545</v>
      </c>
      <c r="AB5788">
        <v>196508</v>
      </c>
      <c r="AC5788">
        <v>125</v>
      </c>
      <c r="AD5788" t="s">
        <v>1344</v>
      </c>
      <c r="AE5788">
        <v>1014</v>
      </c>
      <c r="AF5788" t="s">
        <v>1352</v>
      </c>
      <c r="AG5788">
        <v>3</v>
      </c>
      <c r="AH5788" t="s">
        <v>81</v>
      </c>
      <c r="AI5788">
        <v>24</v>
      </c>
      <c r="AJ5788" t="s">
        <v>1344</v>
      </c>
      <c r="AK5788">
        <v>580</v>
      </c>
      <c r="AL5788" t="s">
        <v>11275</v>
      </c>
      <c r="AM5788">
        <v>2</v>
      </c>
      <c r="AN5788" t="s">
        <v>119</v>
      </c>
      <c r="AO5788">
        <v>545210</v>
      </c>
      <c r="AQ5788" t="s">
        <v>28365</v>
      </c>
      <c r="AR5788" t="s">
        <v>28366</v>
      </c>
      <c r="AS5788">
        <v>0</v>
      </c>
      <c r="AT5788" t="s">
        <v>61</v>
      </c>
      <c r="AU5788" t="s">
        <v>50590</v>
      </c>
      <c r="AZ5788" t="s">
        <v>62</v>
      </c>
      <c r="BA5788">
        <v>1083</v>
      </c>
      <c r="BB5788" t="s">
        <v>2861</v>
      </c>
    </row>
    <row r="5789" spans="1:54" x14ac:dyDescent="0.25">
      <c r="A5789" s="1">
        <v>45200</v>
      </c>
      <c r="B5789">
        <v>539211</v>
      </c>
      <c r="C5789" t="s">
        <v>28367</v>
      </c>
      <c r="D5789">
        <v>6360</v>
      </c>
      <c r="E5789" t="s">
        <v>26806</v>
      </c>
      <c r="F5789" t="s">
        <v>28368</v>
      </c>
      <c r="I5789" t="s">
        <v>28369</v>
      </c>
      <c r="K5789" t="s">
        <v>28370</v>
      </c>
      <c r="L5789" t="s">
        <v>28371</v>
      </c>
      <c r="M5789">
        <v>1539</v>
      </c>
      <c r="N5789">
        <v>12</v>
      </c>
      <c r="R5789" s="1">
        <v>40162</v>
      </c>
      <c r="S5789" t="s">
        <v>80</v>
      </c>
      <c r="T5789">
        <v>580</v>
      </c>
      <c r="U5789" t="s">
        <v>11275</v>
      </c>
      <c r="V5789" s="1">
        <v>34121</v>
      </c>
      <c r="W5789">
        <v>2</v>
      </c>
      <c r="X5789" t="s">
        <v>57</v>
      </c>
      <c r="Y5789">
        <v>1</v>
      </c>
      <c r="Z5789" t="s">
        <v>46545</v>
      </c>
      <c r="AB5789">
        <v>196808</v>
      </c>
      <c r="AC5789">
        <v>125</v>
      </c>
      <c r="AD5789" t="s">
        <v>1344</v>
      </c>
      <c r="AE5789">
        <v>1014</v>
      </c>
      <c r="AF5789" t="s">
        <v>1352</v>
      </c>
      <c r="AG5789">
        <v>3</v>
      </c>
      <c r="AH5789" t="s">
        <v>81</v>
      </c>
      <c r="AI5789">
        <v>24</v>
      </c>
      <c r="AJ5789" t="s">
        <v>1344</v>
      </c>
      <c r="AK5789">
        <v>580</v>
      </c>
      <c r="AL5789" t="s">
        <v>11275</v>
      </c>
      <c r="AS5789">
        <v>0</v>
      </c>
      <c r="AT5789" t="s">
        <v>61</v>
      </c>
      <c r="AU5789" t="s">
        <v>28372</v>
      </c>
      <c r="AX5789">
        <v>54.932228360212299</v>
      </c>
      <c r="AY5789">
        <v>9.2504482234249998</v>
      </c>
      <c r="AZ5789" t="s">
        <v>62</v>
      </c>
      <c r="BA5789">
        <v>1083</v>
      </c>
      <c r="BB5789" t="s">
        <v>2861</v>
      </c>
    </row>
    <row r="5790" spans="1:54" x14ac:dyDescent="0.25">
      <c r="A5790" s="1">
        <v>45200</v>
      </c>
      <c r="B5790">
        <v>539300</v>
      </c>
      <c r="C5790" t="s">
        <v>28373</v>
      </c>
      <c r="D5790">
        <v>6360</v>
      </c>
      <c r="E5790" t="s">
        <v>26806</v>
      </c>
      <c r="F5790" t="s">
        <v>28374</v>
      </c>
      <c r="G5790">
        <v>17500147</v>
      </c>
      <c r="H5790">
        <v>1001300406</v>
      </c>
      <c r="I5790" t="s">
        <v>50591</v>
      </c>
      <c r="J5790" t="s">
        <v>28375</v>
      </c>
      <c r="K5790" t="s">
        <v>28376</v>
      </c>
      <c r="L5790" t="s">
        <v>50592</v>
      </c>
      <c r="M5790">
        <v>533</v>
      </c>
      <c r="N5790">
        <v>51</v>
      </c>
      <c r="R5790" s="1">
        <v>43784</v>
      </c>
      <c r="S5790" t="s">
        <v>56</v>
      </c>
      <c r="W5790">
        <v>5</v>
      </c>
      <c r="X5790" t="s">
        <v>557</v>
      </c>
      <c r="Y5790">
        <v>1</v>
      </c>
      <c r="Z5790" t="s">
        <v>46545</v>
      </c>
      <c r="AA5790">
        <v>10</v>
      </c>
      <c r="AB5790">
        <v>195105</v>
      </c>
      <c r="AC5790">
        <v>123</v>
      </c>
      <c r="AD5790" t="s">
        <v>1507</v>
      </c>
      <c r="AE5790">
        <v>1011</v>
      </c>
      <c r="AF5790" t="s">
        <v>1507</v>
      </c>
      <c r="AG5790">
        <v>1</v>
      </c>
      <c r="AH5790" t="s">
        <v>44482</v>
      </c>
      <c r="AI5790">
        <v>80</v>
      </c>
      <c r="AJ5790" t="s">
        <v>1507</v>
      </c>
      <c r="AK5790">
        <v>580</v>
      </c>
      <c r="AL5790" t="s">
        <v>11275</v>
      </c>
      <c r="AQ5790" t="s">
        <v>28377</v>
      </c>
      <c r="AR5790" t="s">
        <v>28378</v>
      </c>
      <c r="AS5790">
        <v>0</v>
      </c>
      <c r="AT5790" t="s">
        <v>61</v>
      </c>
      <c r="AU5790" t="s">
        <v>47211</v>
      </c>
      <c r="AX5790">
        <v>54.934173659999999</v>
      </c>
      <c r="AY5790">
        <v>9.2488374699999998</v>
      </c>
      <c r="AZ5790" t="s">
        <v>62</v>
      </c>
      <c r="BA5790">
        <v>1083</v>
      </c>
      <c r="BB5790" t="s">
        <v>2861</v>
      </c>
    </row>
    <row r="5791" spans="1:54" x14ac:dyDescent="0.25">
      <c r="A5791" s="1">
        <v>45200</v>
      </c>
      <c r="B5791">
        <v>539301</v>
      </c>
      <c r="C5791" t="s">
        <v>28379</v>
      </c>
      <c r="D5791">
        <v>6372</v>
      </c>
      <c r="E5791" t="s">
        <v>28269</v>
      </c>
      <c r="F5791" t="s">
        <v>28380</v>
      </c>
      <c r="G5791">
        <v>35672613</v>
      </c>
      <c r="H5791">
        <v>1001736444</v>
      </c>
      <c r="I5791" t="s">
        <v>28381</v>
      </c>
      <c r="J5791" t="s">
        <v>28382</v>
      </c>
      <c r="K5791" t="s">
        <v>28383</v>
      </c>
      <c r="L5791" t="s">
        <v>28384</v>
      </c>
      <c r="M5791">
        <v>1304</v>
      </c>
      <c r="N5791">
        <v>21</v>
      </c>
      <c r="R5791" s="1">
        <v>41299</v>
      </c>
      <c r="S5791" t="s">
        <v>56</v>
      </c>
      <c r="V5791" s="1">
        <v>41121</v>
      </c>
      <c r="W5791">
        <v>5</v>
      </c>
      <c r="X5791" t="s">
        <v>557</v>
      </c>
      <c r="Y5791">
        <v>1</v>
      </c>
      <c r="Z5791" t="s">
        <v>46545</v>
      </c>
      <c r="AB5791">
        <v>192008</v>
      </c>
      <c r="AC5791">
        <v>123</v>
      </c>
      <c r="AD5791" t="s">
        <v>1507</v>
      </c>
      <c r="AE5791">
        <v>1011</v>
      </c>
      <c r="AF5791" t="s">
        <v>1507</v>
      </c>
      <c r="AG5791">
        <v>3</v>
      </c>
      <c r="AH5791" t="s">
        <v>81</v>
      </c>
      <c r="AI5791">
        <v>80</v>
      </c>
      <c r="AJ5791" t="s">
        <v>1507</v>
      </c>
      <c r="AK5791">
        <v>580</v>
      </c>
      <c r="AL5791" t="s">
        <v>11275</v>
      </c>
      <c r="AQ5791" t="s">
        <v>28385</v>
      </c>
      <c r="AR5791" t="s">
        <v>28386</v>
      </c>
      <c r="AS5791">
        <v>0</v>
      </c>
      <c r="AT5791" t="s">
        <v>61</v>
      </c>
      <c r="AU5791" t="s">
        <v>28387</v>
      </c>
      <c r="AW5791" t="s">
        <v>28388</v>
      </c>
      <c r="AZ5791" t="s">
        <v>62</v>
      </c>
      <c r="BA5791">
        <v>1083</v>
      </c>
      <c r="BB5791" t="s">
        <v>2861</v>
      </c>
    </row>
    <row r="5792" spans="1:54" x14ac:dyDescent="0.25">
      <c r="A5792" s="1">
        <v>45200</v>
      </c>
      <c r="B5792">
        <v>539302</v>
      </c>
      <c r="C5792" t="s">
        <v>50593</v>
      </c>
      <c r="D5792">
        <v>6360</v>
      </c>
      <c r="E5792" t="s">
        <v>26806</v>
      </c>
      <c r="F5792" t="s">
        <v>50594</v>
      </c>
      <c r="I5792" t="s">
        <v>28389</v>
      </c>
      <c r="J5792" t="s">
        <v>28390</v>
      </c>
      <c r="K5792" t="s">
        <v>28391</v>
      </c>
      <c r="L5792" t="s">
        <v>28392</v>
      </c>
      <c r="M5792">
        <v>1960</v>
      </c>
      <c r="N5792">
        <v>7</v>
      </c>
      <c r="R5792" s="1">
        <v>40162</v>
      </c>
      <c r="S5792" t="s">
        <v>80</v>
      </c>
      <c r="V5792" s="1">
        <v>34912</v>
      </c>
      <c r="W5792">
        <v>5</v>
      </c>
      <c r="X5792" t="s">
        <v>557</v>
      </c>
      <c r="Y5792">
        <v>1</v>
      </c>
      <c r="Z5792" t="s">
        <v>46545</v>
      </c>
      <c r="AB5792">
        <v>197710</v>
      </c>
      <c r="AC5792">
        <v>141</v>
      </c>
      <c r="AD5792" t="s">
        <v>46688</v>
      </c>
      <c r="AE5792">
        <v>1022</v>
      </c>
      <c r="AF5792" t="s">
        <v>46688</v>
      </c>
      <c r="AG5792">
        <v>3</v>
      </c>
      <c r="AH5792" t="s">
        <v>81</v>
      </c>
      <c r="AI5792">
        <v>84</v>
      </c>
      <c r="AJ5792" t="s">
        <v>46689</v>
      </c>
      <c r="AK5792">
        <v>580</v>
      </c>
      <c r="AL5792" t="s">
        <v>11275</v>
      </c>
      <c r="AS5792">
        <v>0</v>
      </c>
      <c r="AT5792" t="s">
        <v>61</v>
      </c>
      <c r="AU5792" t="s">
        <v>28393</v>
      </c>
      <c r="AX5792">
        <v>54.9671970551491</v>
      </c>
      <c r="AY5792">
        <v>9.3064728933063599</v>
      </c>
      <c r="AZ5792" t="s">
        <v>62</v>
      </c>
      <c r="BA5792">
        <v>1083</v>
      </c>
      <c r="BB5792" t="s">
        <v>2861</v>
      </c>
    </row>
    <row r="5793" spans="1:54" x14ac:dyDescent="0.25">
      <c r="A5793" s="1">
        <v>45200</v>
      </c>
      <c r="B5793">
        <v>539350</v>
      </c>
      <c r="C5793" t="s">
        <v>28394</v>
      </c>
      <c r="D5793">
        <v>6360</v>
      </c>
      <c r="E5793" t="s">
        <v>26806</v>
      </c>
      <c r="F5793" t="s">
        <v>50595</v>
      </c>
      <c r="I5793" t="s">
        <v>28066</v>
      </c>
      <c r="J5793" t="s">
        <v>28395</v>
      </c>
      <c r="K5793" t="s">
        <v>28396</v>
      </c>
      <c r="L5793" t="s">
        <v>28392</v>
      </c>
      <c r="M5793">
        <v>1960</v>
      </c>
      <c r="N5793">
        <v>7</v>
      </c>
      <c r="R5793" s="1">
        <v>40162</v>
      </c>
      <c r="S5793" t="s">
        <v>80</v>
      </c>
      <c r="V5793" s="1">
        <v>38322</v>
      </c>
      <c r="W5793">
        <v>5</v>
      </c>
      <c r="X5793" t="s">
        <v>557</v>
      </c>
      <c r="Y5793">
        <v>1</v>
      </c>
      <c r="Z5793" t="s">
        <v>46545</v>
      </c>
      <c r="AB5793">
        <v>199601</v>
      </c>
      <c r="AC5793">
        <v>146</v>
      </c>
      <c r="AD5793" t="s">
        <v>1428</v>
      </c>
      <c r="AE5793">
        <v>1025</v>
      </c>
      <c r="AF5793" t="s">
        <v>1428</v>
      </c>
      <c r="AG5793">
        <v>3</v>
      </c>
      <c r="AH5793" t="s">
        <v>81</v>
      </c>
      <c r="AI5793">
        <v>85</v>
      </c>
      <c r="AJ5793" t="s">
        <v>1428</v>
      </c>
      <c r="AK5793">
        <v>580</v>
      </c>
      <c r="AL5793" t="s">
        <v>11275</v>
      </c>
      <c r="AQ5793" t="s">
        <v>28397</v>
      </c>
      <c r="AR5793" t="s">
        <v>28398</v>
      </c>
      <c r="AS5793">
        <v>0</v>
      </c>
      <c r="AT5793" t="s">
        <v>61</v>
      </c>
      <c r="AU5793" t="s">
        <v>28393</v>
      </c>
      <c r="AX5793">
        <v>54.9671970551491</v>
      </c>
      <c r="AY5793">
        <v>9.3064728933063599</v>
      </c>
      <c r="AZ5793" t="s">
        <v>62</v>
      </c>
      <c r="BA5793">
        <v>1083</v>
      </c>
      <c r="BB5793" t="s">
        <v>2861</v>
      </c>
    </row>
    <row r="5794" spans="1:54" x14ac:dyDescent="0.25">
      <c r="A5794" s="1">
        <v>45200</v>
      </c>
      <c r="B5794">
        <v>539375</v>
      </c>
      <c r="C5794" t="s">
        <v>28399</v>
      </c>
      <c r="D5794">
        <v>6360</v>
      </c>
      <c r="E5794" t="s">
        <v>26806</v>
      </c>
      <c r="F5794" t="s">
        <v>50596</v>
      </c>
      <c r="I5794" t="s">
        <v>28066</v>
      </c>
      <c r="J5794" t="s">
        <v>28395</v>
      </c>
      <c r="K5794" t="s">
        <v>28396</v>
      </c>
      <c r="L5794" t="s">
        <v>28392</v>
      </c>
      <c r="M5794">
        <v>1960</v>
      </c>
      <c r="N5794">
        <v>7</v>
      </c>
      <c r="R5794" s="1">
        <v>40162</v>
      </c>
      <c r="S5794" t="s">
        <v>80</v>
      </c>
      <c r="V5794" s="1">
        <v>35431</v>
      </c>
      <c r="W5794">
        <v>5</v>
      </c>
      <c r="X5794" t="s">
        <v>557</v>
      </c>
      <c r="Y5794">
        <v>1</v>
      </c>
      <c r="Z5794" t="s">
        <v>46545</v>
      </c>
      <c r="AB5794">
        <v>199107</v>
      </c>
      <c r="AC5794">
        <v>147</v>
      </c>
      <c r="AD5794" t="s">
        <v>46697</v>
      </c>
      <c r="AE5794">
        <v>1021</v>
      </c>
      <c r="AF5794" t="s">
        <v>46697</v>
      </c>
      <c r="AG5794">
        <v>3</v>
      </c>
      <c r="AH5794" t="s">
        <v>81</v>
      </c>
      <c r="AI5794">
        <v>86</v>
      </c>
      <c r="AJ5794" t="s">
        <v>46697</v>
      </c>
      <c r="AK5794">
        <v>580</v>
      </c>
      <c r="AL5794" t="s">
        <v>11275</v>
      </c>
      <c r="AS5794">
        <v>0</v>
      </c>
      <c r="AT5794" t="s">
        <v>61</v>
      </c>
      <c r="AU5794" t="s">
        <v>28393</v>
      </c>
      <c r="AX5794">
        <v>54.9671970551491</v>
      </c>
      <c r="AY5794">
        <v>9.3064728933063599</v>
      </c>
      <c r="AZ5794" t="s">
        <v>62</v>
      </c>
      <c r="BA5794">
        <v>1083</v>
      </c>
      <c r="BB5794" t="s">
        <v>2861</v>
      </c>
    </row>
    <row r="5795" spans="1:54" x14ac:dyDescent="0.25">
      <c r="A5795" s="1">
        <v>45200</v>
      </c>
      <c r="B5795">
        <v>539401</v>
      </c>
      <c r="C5795" t="s">
        <v>50597</v>
      </c>
      <c r="D5795">
        <v>6360</v>
      </c>
      <c r="E5795" t="s">
        <v>26806</v>
      </c>
      <c r="F5795" t="s">
        <v>50598</v>
      </c>
      <c r="I5795" t="s">
        <v>1742</v>
      </c>
      <c r="J5795" t="s">
        <v>28357</v>
      </c>
      <c r="K5795" t="s">
        <v>28400</v>
      </c>
      <c r="L5795" t="s">
        <v>28401</v>
      </c>
      <c r="R5795" s="1">
        <v>40162</v>
      </c>
      <c r="S5795" t="s">
        <v>80</v>
      </c>
      <c r="V5795" s="1">
        <v>37895</v>
      </c>
      <c r="W5795">
        <v>4</v>
      </c>
      <c r="X5795" t="s">
        <v>725</v>
      </c>
      <c r="Y5795">
        <v>5</v>
      </c>
      <c r="Z5795" t="s">
        <v>54458</v>
      </c>
      <c r="AB5795">
        <v>195404</v>
      </c>
      <c r="AC5795">
        <v>243</v>
      </c>
      <c r="AD5795" t="s">
        <v>2065</v>
      </c>
      <c r="AE5795">
        <v>1083</v>
      </c>
      <c r="AF5795" t="s">
        <v>2066</v>
      </c>
      <c r="AG5795">
        <v>3</v>
      </c>
      <c r="AH5795" t="s">
        <v>81</v>
      </c>
      <c r="AI5795">
        <v>99</v>
      </c>
      <c r="AJ5795" t="s">
        <v>54511</v>
      </c>
      <c r="AK5795">
        <v>580</v>
      </c>
      <c r="AL5795" t="s">
        <v>11275</v>
      </c>
      <c r="AP5795">
        <v>707404</v>
      </c>
      <c r="AQ5795" t="s">
        <v>28402</v>
      </c>
      <c r="AS5795">
        <v>2</v>
      </c>
      <c r="AT5795" t="s">
        <v>1413</v>
      </c>
      <c r="AU5795" t="s">
        <v>28401</v>
      </c>
      <c r="AV5795" t="s">
        <v>28401</v>
      </c>
      <c r="AZ5795" t="s">
        <v>62</v>
      </c>
      <c r="BA5795">
        <v>1083</v>
      </c>
      <c r="BB5795" t="s">
        <v>2861</v>
      </c>
    </row>
    <row r="5796" spans="1:54" x14ac:dyDescent="0.25">
      <c r="A5796" s="1">
        <v>45200</v>
      </c>
      <c r="B5796">
        <v>540000</v>
      </c>
      <c r="C5796" t="s">
        <v>50599</v>
      </c>
      <c r="D5796">
        <v>6400</v>
      </c>
      <c r="E5796" t="s">
        <v>48164</v>
      </c>
      <c r="F5796" t="s">
        <v>48166</v>
      </c>
      <c r="G5796">
        <v>29189773</v>
      </c>
      <c r="H5796">
        <v>1003326485</v>
      </c>
      <c r="K5796" t="s">
        <v>15815</v>
      </c>
      <c r="L5796" t="s">
        <v>53804</v>
      </c>
      <c r="M5796">
        <v>1724</v>
      </c>
      <c r="N5796">
        <v>10</v>
      </c>
      <c r="R5796" s="1">
        <v>43938</v>
      </c>
      <c r="S5796" t="s">
        <v>56</v>
      </c>
      <c r="T5796">
        <v>540</v>
      </c>
      <c r="U5796" t="s">
        <v>48166</v>
      </c>
      <c r="W5796">
        <v>2</v>
      </c>
      <c r="X5796" t="s">
        <v>57</v>
      </c>
      <c r="Y5796">
        <v>5</v>
      </c>
      <c r="Z5796" t="s">
        <v>54458</v>
      </c>
      <c r="AB5796">
        <v>200701</v>
      </c>
      <c r="AC5796">
        <v>923</v>
      </c>
      <c r="AD5796" t="s">
        <v>58</v>
      </c>
      <c r="AE5796">
        <v>2013</v>
      </c>
      <c r="AF5796" t="s">
        <v>58</v>
      </c>
      <c r="AG5796">
        <v>1</v>
      </c>
      <c r="AH5796" t="s">
        <v>44482</v>
      </c>
      <c r="AI5796">
        <v>99</v>
      </c>
      <c r="AJ5796" t="s">
        <v>54511</v>
      </c>
      <c r="AK5796">
        <v>540</v>
      </c>
      <c r="AL5796" t="s">
        <v>48166</v>
      </c>
      <c r="AQ5796" t="s">
        <v>16516</v>
      </c>
      <c r="AR5796" t="s">
        <v>15817</v>
      </c>
      <c r="AS5796">
        <v>0</v>
      </c>
      <c r="AT5796" t="s">
        <v>61</v>
      </c>
      <c r="AU5796" t="s">
        <v>52936</v>
      </c>
      <c r="AV5796" t="s">
        <v>52612</v>
      </c>
      <c r="AX5796">
        <v>54.908758640000002</v>
      </c>
      <c r="AY5796">
        <v>9.7889236200000003</v>
      </c>
      <c r="AZ5796" t="s">
        <v>62</v>
      </c>
      <c r="BA5796">
        <v>1083</v>
      </c>
      <c r="BB5796" t="s">
        <v>2861</v>
      </c>
    </row>
    <row r="5797" spans="1:54" x14ac:dyDescent="0.25">
      <c r="A5797" s="1">
        <v>45200</v>
      </c>
      <c r="B5797">
        <v>540001</v>
      </c>
      <c r="C5797" t="s">
        <v>46008</v>
      </c>
      <c r="D5797">
        <v>6400</v>
      </c>
      <c r="E5797" t="s">
        <v>48164</v>
      </c>
      <c r="F5797" t="s">
        <v>50600</v>
      </c>
      <c r="G5797">
        <v>20699310</v>
      </c>
      <c r="H5797">
        <v>1014486360</v>
      </c>
      <c r="I5797" t="s">
        <v>28403</v>
      </c>
      <c r="K5797" t="s">
        <v>28404</v>
      </c>
      <c r="L5797" t="s">
        <v>28405</v>
      </c>
      <c r="M5797">
        <v>63</v>
      </c>
      <c r="N5797">
        <v>7</v>
      </c>
      <c r="R5797" s="1">
        <v>43090</v>
      </c>
      <c r="S5797" t="s">
        <v>56</v>
      </c>
      <c r="V5797" s="1">
        <v>43100</v>
      </c>
      <c r="W5797">
        <v>0</v>
      </c>
      <c r="X5797" t="s">
        <v>1252</v>
      </c>
      <c r="Y5797">
        <v>8</v>
      </c>
      <c r="Z5797" t="s">
        <v>44534</v>
      </c>
      <c r="AB5797">
        <v>200801</v>
      </c>
      <c r="AC5797">
        <v>127</v>
      </c>
      <c r="AD5797" t="s">
        <v>1237</v>
      </c>
      <c r="AE5797">
        <v>1052</v>
      </c>
      <c r="AF5797" t="s">
        <v>1237</v>
      </c>
      <c r="AG5797">
        <v>3</v>
      </c>
      <c r="AH5797" t="s">
        <v>81</v>
      </c>
      <c r="AI5797">
        <v>99</v>
      </c>
      <c r="AJ5797" t="s">
        <v>54511</v>
      </c>
      <c r="AK5797">
        <v>540</v>
      </c>
      <c r="AL5797" t="s">
        <v>48166</v>
      </c>
      <c r="AQ5797" t="s">
        <v>28406</v>
      </c>
      <c r="AR5797" t="s">
        <v>28407</v>
      </c>
      <c r="AS5797">
        <v>0</v>
      </c>
      <c r="AT5797" t="s">
        <v>61</v>
      </c>
      <c r="AU5797" t="s">
        <v>28408</v>
      </c>
      <c r="AX5797">
        <v>54.920269124520502</v>
      </c>
      <c r="AY5797">
        <v>9.8113842269360294</v>
      </c>
      <c r="AZ5797" t="s">
        <v>62</v>
      </c>
      <c r="BA5797">
        <v>1083</v>
      </c>
      <c r="BB5797" t="s">
        <v>2861</v>
      </c>
    </row>
    <row r="5798" spans="1:54" x14ac:dyDescent="0.25">
      <c r="A5798" s="1">
        <v>45200</v>
      </c>
      <c r="B5798">
        <v>540401</v>
      </c>
      <c r="D5798">
        <v>6400</v>
      </c>
      <c r="E5798" t="s">
        <v>48164</v>
      </c>
      <c r="F5798" t="s">
        <v>28409</v>
      </c>
      <c r="G5798">
        <v>28134258</v>
      </c>
      <c r="H5798">
        <v>1010871014</v>
      </c>
      <c r="I5798" t="s">
        <v>28410</v>
      </c>
      <c r="J5798" t="s">
        <v>28411</v>
      </c>
      <c r="K5798" t="s">
        <v>28412</v>
      </c>
      <c r="L5798" t="s">
        <v>28413</v>
      </c>
      <c r="M5798">
        <v>1161</v>
      </c>
      <c r="N5798">
        <v>1</v>
      </c>
      <c r="R5798" s="1">
        <v>43620</v>
      </c>
      <c r="S5798" t="s">
        <v>56</v>
      </c>
      <c r="V5798" s="1">
        <v>40695</v>
      </c>
      <c r="W5798">
        <v>0</v>
      </c>
      <c r="X5798" t="s">
        <v>1252</v>
      </c>
      <c r="Y5798">
        <v>1</v>
      </c>
      <c r="Z5798" t="s">
        <v>46545</v>
      </c>
      <c r="AB5798">
        <v>200409</v>
      </c>
      <c r="AC5798">
        <v>273</v>
      </c>
      <c r="AD5798" t="s">
        <v>2088</v>
      </c>
      <c r="AE5798">
        <v>1087</v>
      </c>
      <c r="AF5798" t="s">
        <v>2660</v>
      </c>
      <c r="AG5798">
        <v>3</v>
      </c>
      <c r="AH5798" t="s">
        <v>81</v>
      </c>
      <c r="AI5798">
        <v>99</v>
      </c>
      <c r="AJ5798" t="s">
        <v>54511</v>
      </c>
      <c r="AK5798">
        <v>540</v>
      </c>
      <c r="AL5798" t="s">
        <v>48166</v>
      </c>
      <c r="AQ5798" t="s">
        <v>28414</v>
      </c>
      <c r="AR5798" t="s">
        <v>28415</v>
      </c>
      <c r="AS5798">
        <v>0</v>
      </c>
      <c r="AT5798" t="s">
        <v>61</v>
      </c>
      <c r="AU5798" t="s">
        <v>9828</v>
      </c>
      <c r="AX5798">
        <v>54.962654219999997</v>
      </c>
      <c r="AY5798">
        <v>9.7867731500000001</v>
      </c>
      <c r="AZ5798" t="s">
        <v>62</v>
      </c>
      <c r="BA5798">
        <v>1083</v>
      </c>
      <c r="BB5798" t="s">
        <v>2861</v>
      </c>
    </row>
    <row r="5799" spans="1:54" x14ac:dyDescent="0.25">
      <c r="A5799" s="1">
        <v>45200</v>
      </c>
      <c r="B5799">
        <v>541001</v>
      </c>
      <c r="C5799" t="s">
        <v>28416</v>
      </c>
      <c r="D5799">
        <v>6270</v>
      </c>
      <c r="E5799" t="s">
        <v>48149</v>
      </c>
      <c r="F5799" t="s">
        <v>28417</v>
      </c>
      <c r="G5799">
        <v>29189781</v>
      </c>
      <c r="H5799">
        <v>1003326941</v>
      </c>
      <c r="I5799" t="s">
        <v>28418</v>
      </c>
      <c r="J5799" t="s">
        <v>28419</v>
      </c>
      <c r="K5799" t="s">
        <v>28420</v>
      </c>
      <c r="L5799" t="s">
        <v>28421</v>
      </c>
      <c r="M5799">
        <v>1326</v>
      </c>
      <c r="N5799">
        <v>62</v>
      </c>
      <c r="R5799" s="1">
        <v>41771</v>
      </c>
      <c r="S5799" t="s">
        <v>612</v>
      </c>
      <c r="T5799">
        <v>550</v>
      </c>
      <c r="U5799" t="s">
        <v>48151</v>
      </c>
      <c r="V5799" s="1">
        <v>40756</v>
      </c>
      <c r="W5799">
        <v>2</v>
      </c>
      <c r="X5799" t="s">
        <v>57</v>
      </c>
      <c r="Y5799">
        <v>1</v>
      </c>
      <c r="Z5799" t="s">
        <v>46545</v>
      </c>
      <c r="AA5799">
        <v>6</v>
      </c>
      <c r="AC5799">
        <v>121</v>
      </c>
      <c r="AD5799" t="s">
        <v>70</v>
      </c>
      <c r="AE5799">
        <v>1012</v>
      </c>
      <c r="AF5799" t="s">
        <v>71</v>
      </c>
      <c r="AG5799">
        <v>3</v>
      </c>
      <c r="AH5799" t="s">
        <v>81</v>
      </c>
      <c r="AI5799">
        <v>21</v>
      </c>
      <c r="AJ5799" t="s">
        <v>52613</v>
      </c>
      <c r="AK5799">
        <v>550</v>
      </c>
      <c r="AL5799" t="s">
        <v>48151</v>
      </c>
      <c r="AQ5799" t="s">
        <v>28422</v>
      </c>
      <c r="AR5799" t="s">
        <v>28423</v>
      </c>
      <c r="AS5799">
        <v>0</v>
      </c>
      <c r="AT5799" t="s">
        <v>61</v>
      </c>
      <c r="AU5799" t="s">
        <v>12461</v>
      </c>
      <c r="AX5799">
        <v>54.978585653941899</v>
      </c>
      <c r="AY5799">
        <v>8.8633180004855792</v>
      </c>
      <c r="AZ5799" t="s">
        <v>62</v>
      </c>
      <c r="BA5799">
        <v>1083</v>
      </c>
      <c r="BB5799" t="s">
        <v>2861</v>
      </c>
    </row>
    <row r="5800" spans="1:54" x14ac:dyDescent="0.25">
      <c r="A5800" s="1">
        <v>45200</v>
      </c>
      <c r="B5800">
        <v>541002</v>
      </c>
      <c r="C5800" t="s">
        <v>28424</v>
      </c>
      <c r="D5800">
        <v>6270</v>
      </c>
      <c r="E5800" t="s">
        <v>48149</v>
      </c>
      <c r="F5800" t="s">
        <v>28425</v>
      </c>
      <c r="G5800">
        <v>29189781</v>
      </c>
      <c r="H5800">
        <v>1003326874</v>
      </c>
      <c r="I5800" t="s">
        <v>28426</v>
      </c>
      <c r="J5800" t="s">
        <v>28427</v>
      </c>
      <c r="K5800" t="s">
        <v>28428</v>
      </c>
      <c r="L5800" t="s">
        <v>46009</v>
      </c>
      <c r="M5800">
        <v>912</v>
      </c>
      <c r="N5800">
        <v>22</v>
      </c>
      <c r="R5800" s="1">
        <v>40828</v>
      </c>
      <c r="S5800" t="s">
        <v>56</v>
      </c>
      <c r="T5800">
        <v>550</v>
      </c>
      <c r="U5800" t="s">
        <v>48151</v>
      </c>
      <c r="V5800" s="1">
        <v>40756</v>
      </c>
      <c r="W5800">
        <v>2</v>
      </c>
      <c r="X5800" t="s">
        <v>57</v>
      </c>
      <c r="Y5800">
        <v>1</v>
      </c>
      <c r="Z5800" t="s">
        <v>46545</v>
      </c>
      <c r="AA5800">
        <v>6</v>
      </c>
      <c r="AC5800">
        <v>121</v>
      </c>
      <c r="AD5800" t="s">
        <v>70</v>
      </c>
      <c r="AE5800">
        <v>1012</v>
      </c>
      <c r="AF5800" t="s">
        <v>71</v>
      </c>
      <c r="AG5800">
        <v>3</v>
      </c>
      <c r="AH5800" t="s">
        <v>81</v>
      </c>
      <c r="AI5800">
        <v>21</v>
      </c>
      <c r="AJ5800" t="s">
        <v>52613</v>
      </c>
      <c r="AK5800">
        <v>550</v>
      </c>
      <c r="AL5800" t="s">
        <v>48151</v>
      </c>
      <c r="AM5800">
        <v>2</v>
      </c>
      <c r="AN5800" t="s">
        <v>119</v>
      </c>
      <c r="AO5800">
        <v>280192</v>
      </c>
      <c r="AQ5800" t="s">
        <v>28429</v>
      </c>
      <c r="AR5800" t="s">
        <v>28430</v>
      </c>
      <c r="AS5800">
        <v>0</v>
      </c>
      <c r="AT5800" t="s">
        <v>61</v>
      </c>
      <c r="AU5800" t="s">
        <v>44800</v>
      </c>
      <c r="AX5800">
        <v>54.939673238213402</v>
      </c>
      <c r="AY5800">
        <v>8.9623972543351798</v>
      </c>
      <c r="AZ5800" t="s">
        <v>62</v>
      </c>
      <c r="BA5800">
        <v>1083</v>
      </c>
      <c r="BB5800" t="s">
        <v>2861</v>
      </c>
    </row>
    <row r="5801" spans="1:54" x14ac:dyDescent="0.25">
      <c r="A5801" s="1">
        <v>45200</v>
      </c>
      <c r="B5801">
        <v>541003</v>
      </c>
      <c r="C5801" t="s">
        <v>50601</v>
      </c>
      <c r="D5801">
        <v>6270</v>
      </c>
      <c r="E5801" t="s">
        <v>48149</v>
      </c>
      <c r="F5801" t="s">
        <v>50602</v>
      </c>
      <c r="G5801">
        <v>29189781</v>
      </c>
      <c r="H5801">
        <v>1003326904</v>
      </c>
      <c r="I5801" t="s">
        <v>28431</v>
      </c>
      <c r="J5801" t="s">
        <v>28432</v>
      </c>
      <c r="K5801" t="s">
        <v>28433</v>
      </c>
      <c r="L5801" t="s">
        <v>50603</v>
      </c>
      <c r="M5801">
        <v>1125</v>
      </c>
      <c r="N5801">
        <v>9</v>
      </c>
      <c r="R5801" s="1">
        <v>44797</v>
      </c>
      <c r="S5801" t="s">
        <v>56</v>
      </c>
      <c r="T5801">
        <v>550</v>
      </c>
      <c r="U5801" t="s">
        <v>48151</v>
      </c>
      <c r="W5801">
        <v>2</v>
      </c>
      <c r="X5801" t="s">
        <v>57</v>
      </c>
      <c r="Y5801">
        <v>1</v>
      </c>
      <c r="Z5801" t="s">
        <v>46545</v>
      </c>
      <c r="AA5801">
        <v>7</v>
      </c>
      <c r="AC5801">
        <v>121</v>
      </c>
      <c r="AD5801" t="s">
        <v>70</v>
      </c>
      <c r="AE5801">
        <v>1012</v>
      </c>
      <c r="AF5801" t="s">
        <v>71</v>
      </c>
      <c r="AG5801">
        <v>1</v>
      </c>
      <c r="AH5801" t="s">
        <v>44482</v>
      </c>
      <c r="AI5801">
        <v>22</v>
      </c>
      <c r="AJ5801" t="s">
        <v>52628</v>
      </c>
      <c r="AK5801">
        <v>550</v>
      </c>
      <c r="AL5801" t="s">
        <v>48151</v>
      </c>
      <c r="AP5801">
        <v>280192</v>
      </c>
      <c r="AQ5801" t="s">
        <v>28434</v>
      </c>
      <c r="AR5801" t="s">
        <v>11189</v>
      </c>
      <c r="AS5801">
        <v>2</v>
      </c>
      <c r="AT5801" t="s">
        <v>1413</v>
      </c>
      <c r="AU5801" t="s">
        <v>47449</v>
      </c>
      <c r="AX5801">
        <v>54.942431059999997</v>
      </c>
      <c r="AY5801">
        <v>8.80298172</v>
      </c>
      <c r="AZ5801" t="s">
        <v>62</v>
      </c>
      <c r="BA5801">
        <v>1083</v>
      </c>
      <c r="BB5801" t="s">
        <v>2861</v>
      </c>
    </row>
    <row r="5802" spans="1:54" x14ac:dyDescent="0.25">
      <c r="A5802" s="1">
        <v>45200</v>
      </c>
      <c r="B5802">
        <v>541004</v>
      </c>
      <c r="C5802" t="s">
        <v>50604</v>
      </c>
      <c r="D5802">
        <v>6270</v>
      </c>
      <c r="E5802" t="s">
        <v>48149</v>
      </c>
      <c r="F5802" t="s">
        <v>50605</v>
      </c>
      <c r="G5802">
        <v>29189781</v>
      </c>
      <c r="H5802">
        <v>1003326989</v>
      </c>
      <c r="I5802" t="s">
        <v>11185</v>
      </c>
      <c r="J5802" t="s">
        <v>28435</v>
      </c>
      <c r="K5802" t="s">
        <v>11186</v>
      </c>
      <c r="L5802" t="s">
        <v>11187</v>
      </c>
      <c r="M5802">
        <v>1437</v>
      </c>
      <c r="N5802">
        <v>9</v>
      </c>
      <c r="R5802" s="1">
        <v>44893</v>
      </c>
      <c r="S5802" t="s">
        <v>56</v>
      </c>
      <c r="T5802">
        <v>550</v>
      </c>
      <c r="U5802" t="s">
        <v>48151</v>
      </c>
      <c r="W5802">
        <v>2</v>
      </c>
      <c r="X5802" t="s">
        <v>57</v>
      </c>
      <c r="Y5802">
        <v>1</v>
      </c>
      <c r="Z5802" t="s">
        <v>46545</v>
      </c>
      <c r="AA5802">
        <v>9</v>
      </c>
      <c r="AB5802">
        <v>194608</v>
      </c>
      <c r="AC5802">
        <v>121</v>
      </c>
      <c r="AD5802" t="s">
        <v>70</v>
      </c>
      <c r="AE5802">
        <v>1012</v>
      </c>
      <c r="AF5802" t="s">
        <v>71</v>
      </c>
      <c r="AG5802">
        <v>1</v>
      </c>
      <c r="AH5802" t="s">
        <v>44482</v>
      </c>
      <c r="AI5802">
        <v>21</v>
      </c>
      <c r="AJ5802" t="s">
        <v>52613</v>
      </c>
      <c r="AK5802">
        <v>550</v>
      </c>
      <c r="AL5802" t="s">
        <v>48151</v>
      </c>
      <c r="AP5802">
        <v>280192</v>
      </c>
      <c r="AQ5802" t="s">
        <v>11188</v>
      </c>
      <c r="AR5802" t="s">
        <v>11189</v>
      </c>
      <c r="AS5802">
        <v>2</v>
      </c>
      <c r="AT5802" t="s">
        <v>1413</v>
      </c>
      <c r="AU5802" t="s">
        <v>3786</v>
      </c>
      <c r="AX5802">
        <v>54.937135419999997</v>
      </c>
      <c r="AY5802">
        <v>8.8582118800000007</v>
      </c>
      <c r="AZ5802" t="s">
        <v>62</v>
      </c>
      <c r="BA5802">
        <v>1083</v>
      </c>
      <c r="BB5802" t="s">
        <v>2861</v>
      </c>
    </row>
    <row r="5803" spans="1:54" x14ac:dyDescent="0.25">
      <c r="A5803" s="1">
        <v>45200</v>
      </c>
      <c r="B5803">
        <v>541005</v>
      </c>
      <c r="C5803" t="s">
        <v>28436</v>
      </c>
      <c r="D5803">
        <v>6270</v>
      </c>
      <c r="E5803" t="s">
        <v>48149</v>
      </c>
      <c r="F5803" t="s">
        <v>28437</v>
      </c>
      <c r="I5803" t="s">
        <v>28438</v>
      </c>
      <c r="K5803" t="s">
        <v>28439</v>
      </c>
      <c r="L5803" t="s">
        <v>28440</v>
      </c>
      <c r="M5803">
        <v>632</v>
      </c>
      <c r="R5803" s="1">
        <v>40162</v>
      </c>
      <c r="S5803" t="s">
        <v>80</v>
      </c>
      <c r="V5803" s="1">
        <v>29007</v>
      </c>
      <c r="W5803">
        <v>5</v>
      </c>
      <c r="X5803" t="s">
        <v>557</v>
      </c>
      <c r="Y5803">
        <v>1</v>
      </c>
      <c r="Z5803" t="s">
        <v>46545</v>
      </c>
      <c r="AA5803">
        <v>6</v>
      </c>
      <c r="AB5803">
        <v>195308</v>
      </c>
      <c r="AC5803">
        <v>121</v>
      </c>
      <c r="AD5803" t="s">
        <v>70</v>
      </c>
      <c r="AE5803">
        <v>1013</v>
      </c>
      <c r="AF5803" t="s">
        <v>558</v>
      </c>
      <c r="AG5803">
        <v>3</v>
      </c>
      <c r="AH5803" t="s">
        <v>81</v>
      </c>
      <c r="AI5803">
        <v>22</v>
      </c>
      <c r="AJ5803" t="s">
        <v>52628</v>
      </c>
      <c r="AK5803">
        <v>550</v>
      </c>
      <c r="AL5803" t="s">
        <v>48151</v>
      </c>
      <c r="AS5803">
        <v>0</v>
      </c>
      <c r="AT5803" t="s">
        <v>61</v>
      </c>
      <c r="AU5803" t="s">
        <v>28441</v>
      </c>
      <c r="AX5803">
        <v>54.936977431380797</v>
      </c>
      <c r="AY5803">
        <v>8.9684445258441308</v>
      </c>
      <c r="AZ5803" t="s">
        <v>62</v>
      </c>
      <c r="BA5803">
        <v>1083</v>
      </c>
      <c r="BB5803" t="s">
        <v>2861</v>
      </c>
    </row>
    <row r="5804" spans="1:54" x14ac:dyDescent="0.25">
      <c r="A5804" s="1">
        <v>45200</v>
      </c>
      <c r="B5804">
        <v>541006</v>
      </c>
      <c r="C5804" t="s">
        <v>28442</v>
      </c>
      <c r="D5804">
        <v>6270</v>
      </c>
      <c r="E5804" t="s">
        <v>48149</v>
      </c>
      <c r="F5804" t="s">
        <v>28443</v>
      </c>
      <c r="G5804">
        <v>31126916</v>
      </c>
      <c r="H5804">
        <v>1003031206</v>
      </c>
      <c r="I5804" t="s">
        <v>28444</v>
      </c>
      <c r="J5804" t="s">
        <v>28445</v>
      </c>
      <c r="K5804" t="s">
        <v>28446</v>
      </c>
      <c r="L5804" t="s">
        <v>28447</v>
      </c>
      <c r="M5804">
        <v>1277</v>
      </c>
      <c r="N5804">
        <v>2</v>
      </c>
      <c r="R5804" s="1">
        <v>43784</v>
      </c>
      <c r="S5804" t="s">
        <v>56</v>
      </c>
      <c r="W5804">
        <v>5</v>
      </c>
      <c r="X5804" t="s">
        <v>557</v>
      </c>
      <c r="Y5804">
        <v>1</v>
      </c>
      <c r="Z5804" t="s">
        <v>46545</v>
      </c>
      <c r="AA5804">
        <v>10</v>
      </c>
      <c r="AB5804">
        <v>194610</v>
      </c>
      <c r="AC5804">
        <v>121</v>
      </c>
      <c r="AD5804" t="s">
        <v>70</v>
      </c>
      <c r="AE5804">
        <v>1013</v>
      </c>
      <c r="AF5804" t="s">
        <v>558</v>
      </c>
      <c r="AG5804">
        <v>1</v>
      </c>
      <c r="AH5804" t="s">
        <v>44482</v>
      </c>
      <c r="AI5804">
        <v>21</v>
      </c>
      <c r="AJ5804" t="s">
        <v>52613</v>
      </c>
      <c r="AK5804">
        <v>550</v>
      </c>
      <c r="AL5804" t="s">
        <v>48151</v>
      </c>
      <c r="AQ5804" t="s">
        <v>28448</v>
      </c>
      <c r="AR5804" t="s">
        <v>28449</v>
      </c>
      <c r="AS5804">
        <v>0</v>
      </c>
      <c r="AT5804" t="s">
        <v>61</v>
      </c>
      <c r="AU5804" t="s">
        <v>28450</v>
      </c>
      <c r="AX5804">
        <v>54.935972169999999</v>
      </c>
      <c r="AY5804">
        <v>8.8637590999999993</v>
      </c>
      <c r="AZ5804" t="s">
        <v>62</v>
      </c>
      <c r="BA5804">
        <v>1083</v>
      </c>
      <c r="BB5804" t="s">
        <v>2861</v>
      </c>
    </row>
    <row r="5805" spans="1:54" x14ac:dyDescent="0.25">
      <c r="A5805" s="1">
        <v>45200</v>
      </c>
      <c r="B5805">
        <v>541007</v>
      </c>
      <c r="C5805" t="s">
        <v>50606</v>
      </c>
      <c r="D5805">
        <v>6270</v>
      </c>
      <c r="E5805" t="s">
        <v>48149</v>
      </c>
      <c r="F5805" t="s">
        <v>50607</v>
      </c>
      <c r="G5805">
        <v>29189781</v>
      </c>
      <c r="H5805">
        <v>1003326837</v>
      </c>
      <c r="I5805" t="s">
        <v>28451</v>
      </c>
      <c r="J5805" t="s">
        <v>28452</v>
      </c>
      <c r="K5805" t="s">
        <v>28453</v>
      </c>
      <c r="L5805" t="s">
        <v>28454</v>
      </c>
      <c r="M5805">
        <v>622</v>
      </c>
      <c r="N5805">
        <v>2</v>
      </c>
      <c r="R5805" s="1">
        <v>43784</v>
      </c>
      <c r="S5805" t="s">
        <v>56</v>
      </c>
      <c r="T5805">
        <v>550</v>
      </c>
      <c r="U5805" t="s">
        <v>48151</v>
      </c>
      <c r="W5805">
        <v>2</v>
      </c>
      <c r="X5805" t="s">
        <v>57</v>
      </c>
      <c r="Y5805">
        <v>1</v>
      </c>
      <c r="Z5805" t="s">
        <v>46545</v>
      </c>
      <c r="AA5805">
        <v>6</v>
      </c>
      <c r="AB5805">
        <v>198708</v>
      </c>
      <c r="AC5805">
        <v>121</v>
      </c>
      <c r="AD5805" t="s">
        <v>70</v>
      </c>
      <c r="AE5805">
        <v>1012</v>
      </c>
      <c r="AF5805" t="s">
        <v>71</v>
      </c>
      <c r="AG5805">
        <v>1</v>
      </c>
      <c r="AH5805" t="s">
        <v>44482</v>
      </c>
      <c r="AI5805">
        <v>21</v>
      </c>
      <c r="AJ5805" t="s">
        <v>52613</v>
      </c>
      <c r="AK5805">
        <v>550</v>
      </c>
      <c r="AL5805" t="s">
        <v>48151</v>
      </c>
      <c r="AP5805">
        <v>280192</v>
      </c>
      <c r="AQ5805" t="s">
        <v>28455</v>
      </c>
      <c r="AR5805" t="s">
        <v>11189</v>
      </c>
      <c r="AS5805">
        <v>2</v>
      </c>
      <c r="AT5805" t="s">
        <v>1413</v>
      </c>
      <c r="AU5805" t="s">
        <v>16200</v>
      </c>
      <c r="AX5805">
        <v>54.93746307</v>
      </c>
      <c r="AY5805">
        <v>8.8800024400000002</v>
      </c>
      <c r="AZ5805" t="s">
        <v>62</v>
      </c>
      <c r="BA5805">
        <v>1083</v>
      </c>
      <c r="BB5805" t="s">
        <v>2861</v>
      </c>
    </row>
    <row r="5806" spans="1:54" x14ac:dyDescent="0.25">
      <c r="A5806" s="1">
        <v>45200</v>
      </c>
      <c r="B5806">
        <v>541008</v>
      </c>
      <c r="C5806" t="s">
        <v>50608</v>
      </c>
      <c r="D5806">
        <v>6270</v>
      </c>
      <c r="E5806" t="s">
        <v>48149</v>
      </c>
      <c r="F5806" t="s">
        <v>50609</v>
      </c>
      <c r="G5806">
        <v>29553866</v>
      </c>
      <c r="H5806">
        <v>1003321537</v>
      </c>
      <c r="I5806" t="s">
        <v>28456</v>
      </c>
      <c r="J5806" t="s">
        <v>28457</v>
      </c>
      <c r="K5806" t="s">
        <v>28458</v>
      </c>
      <c r="L5806" t="s">
        <v>28459</v>
      </c>
      <c r="M5806">
        <v>69</v>
      </c>
      <c r="N5806">
        <v>9</v>
      </c>
      <c r="R5806" s="1">
        <v>43794</v>
      </c>
      <c r="S5806" t="s">
        <v>80</v>
      </c>
      <c r="W5806">
        <v>4</v>
      </c>
      <c r="X5806" t="s">
        <v>725</v>
      </c>
      <c r="Y5806">
        <v>1</v>
      </c>
      <c r="Z5806" t="s">
        <v>46545</v>
      </c>
      <c r="AB5806">
        <v>192008</v>
      </c>
      <c r="AC5806">
        <v>131</v>
      </c>
      <c r="AD5806" t="s">
        <v>752</v>
      </c>
      <c r="AE5806">
        <v>1061</v>
      </c>
      <c r="AF5806" t="s">
        <v>752</v>
      </c>
      <c r="AG5806">
        <v>1</v>
      </c>
      <c r="AH5806" t="s">
        <v>44482</v>
      </c>
      <c r="AI5806">
        <v>99</v>
      </c>
      <c r="AJ5806" t="s">
        <v>54511</v>
      </c>
      <c r="AK5806">
        <v>550</v>
      </c>
      <c r="AL5806" t="s">
        <v>48151</v>
      </c>
      <c r="AQ5806" t="s">
        <v>28460</v>
      </c>
      <c r="AR5806" t="s">
        <v>28461</v>
      </c>
      <c r="AS5806">
        <v>0</v>
      </c>
      <c r="AT5806" t="s">
        <v>61</v>
      </c>
      <c r="AU5806" t="s">
        <v>28462</v>
      </c>
      <c r="AX5806">
        <v>54.936766300000002</v>
      </c>
      <c r="AY5806">
        <v>8.8667531900000007</v>
      </c>
      <c r="AZ5806" t="s">
        <v>62</v>
      </c>
      <c r="BA5806">
        <v>1083</v>
      </c>
      <c r="BB5806" t="s">
        <v>2861</v>
      </c>
    </row>
    <row r="5807" spans="1:54" x14ac:dyDescent="0.25">
      <c r="A5807" s="1">
        <v>45200</v>
      </c>
      <c r="B5807">
        <v>541009</v>
      </c>
      <c r="C5807" t="s">
        <v>28463</v>
      </c>
      <c r="D5807">
        <v>6270</v>
      </c>
      <c r="E5807" t="s">
        <v>48149</v>
      </c>
      <c r="F5807" t="s">
        <v>50546</v>
      </c>
      <c r="I5807" t="s">
        <v>50547</v>
      </c>
      <c r="L5807" t="s">
        <v>50610</v>
      </c>
      <c r="M5807">
        <v>1661</v>
      </c>
      <c r="N5807">
        <v>4</v>
      </c>
      <c r="R5807" s="1">
        <v>40162</v>
      </c>
      <c r="S5807" t="s">
        <v>80</v>
      </c>
      <c r="V5807" s="1">
        <v>36586</v>
      </c>
      <c r="W5807">
        <v>3</v>
      </c>
      <c r="X5807" t="s">
        <v>3496</v>
      </c>
      <c r="Y5807">
        <v>8</v>
      </c>
      <c r="Z5807" t="s">
        <v>44534</v>
      </c>
      <c r="AA5807">
        <v>10</v>
      </c>
      <c r="AB5807">
        <v>200002</v>
      </c>
      <c r="AC5807">
        <v>126</v>
      </c>
      <c r="AD5807" t="s">
        <v>46616</v>
      </c>
      <c r="AE5807">
        <v>1015</v>
      </c>
      <c r="AF5807" t="s">
        <v>46616</v>
      </c>
      <c r="AG5807">
        <v>3</v>
      </c>
      <c r="AH5807" t="s">
        <v>81</v>
      </c>
      <c r="AI5807">
        <v>29</v>
      </c>
      <c r="AJ5807" t="s">
        <v>2525</v>
      </c>
      <c r="AK5807">
        <v>550</v>
      </c>
      <c r="AL5807" t="s">
        <v>48151</v>
      </c>
      <c r="AM5807">
        <v>1</v>
      </c>
      <c r="AN5807" t="s">
        <v>1193</v>
      </c>
      <c r="AO5807">
        <v>537016</v>
      </c>
      <c r="AS5807">
        <v>0</v>
      </c>
      <c r="AT5807" t="s">
        <v>61</v>
      </c>
      <c r="AU5807" t="s">
        <v>50611</v>
      </c>
      <c r="AX5807">
        <v>54.930945439982303</v>
      </c>
      <c r="AY5807">
        <v>8.8532421015648506</v>
      </c>
      <c r="AZ5807" t="s">
        <v>62</v>
      </c>
      <c r="BA5807">
        <v>1083</v>
      </c>
      <c r="BB5807" t="s">
        <v>2861</v>
      </c>
    </row>
    <row r="5808" spans="1:54" x14ac:dyDescent="0.25">
      <c r="A5808" s="1">
        <v>45200</v>
      </c>
      <c r="B5808">
        <v>541010</v>
      </c>
      <c r="C5808" t="s">
        <v>50612</v>
      </c>
      <c r="D5808">
        <v>6270</v>
      </c>
      <c r="E5808" t="s">
        <v>48149</v>
      </c>
      <c r="F5808" t="s">
        <v>50612</v>
      </c>
      <c r="G5808">
        <v>29189781</v>
      </c>
      <c r="H5808">
        <v>1009225117</v>
      </c>
      <c r="I5808" t="s">
        <v>28464</v>
      </c>
      <c r="J5808" t="s">
        <v>28465</v>
      </c>
      <c r="K5808" t="s">
        <v>28466</v>
      </c>
      <c r="L5808" t="s">
        <v>13892</v>
      </c>
      <c r="M5808">
        <v>1052</v>
      </c>
      <c r="N5808">
        <v>3</v>
      </c>
      <c r="R5808" s="1">
        <v>43924</v>
      </c>
      <c r="S5808" t="s">
        <v>56</v>
      </c>
      <c r="T5808">
        <v>550</v>
      </c>
      <c r="U5808" t="s">
        <v>48151</v>
      </c>
      <c r="W5808">
        <v>2</v>
      </c>
      <c r="X5808" t="s">
        <v>57</v>
      </c>
      <c r="Y5808">
        <v>1</v>
      </c>
      <c r="Z5808" t="s">
        <v>46545</v>
      </c>
      <c r="AA5808">
        <v>10</v>
      </c>
      <c r="AB5808">
        <v>200108</v>
      </c>
      <c r="AC5808">
        <v>121</v>
      </c>
      <c r="AD5808" t="s">
        <v>70</v>
      </c>
      <c r="AE5808">
        <v>1012</v>
      </c>
      <c r="AF5808" t="s">
        <v>71</v>
      </c>
      <c r="AG5808">
        <v>1</v>
      </c>
      <c r="AH5808" t="s">
        <v>44482</v>
      </c>
      <c r="AI5808">
        <v>21</v>
      </c>
      <c r="AJ5808" t="s">
        <v>52613</v>
      </c>
      <c r="AK5808">
        <v>550</v>
      </c>
      <c r="AL5808" t="s">
        <v>48151</v>
      </c>
      <c r="AP5808">
        <v>280432</v>
      </c>
      <c r="AQ5808" t="s">
        <v>28467</v>
      </c>
      <c r="AR5808" t="s">
        <v>27739</v>
      </c>
      <c r="AS5808">
        <v>2</v>
      </c>
      <c r="AT5808" t="s">
        <v>1413</v>
      </c>
      <c r="AU5808" t="s">
        <v>13893</v>
      </c>
      <c r="AX5808">
        <v>54.941065469999998</v>
      </c>
      <c r="AY5808">
        <v>8.8565824299999996</v>
      </c>
      <c r="AZ5808" t="s">
        <v>62</v>
      </c>
      <c r="BA5808">
        <v>1083</v>
      </c>
      <c r="BB5808" t="s">
        <v>2861</v>
      </c>
    </row>
    <row r="5809" spans="1:54" x14ac:dyDescent="0.25">
      <c r="A5809" s="1">
        <v>45200</v>
      </c>
      <c r="B5809">
        <v>541200</v>
      </c>
      <c r="D5809">
        <v>6270</v>
      </c>
      <c r="E5809" t="s">
        <v>48149</v>
      </c>
      <c r="F5809" t="s">
        <v>52721</v>
      </c>
      <c r="G5809">
        <v>29189781</v>
      </c>
      <c r="H5809">
        <v>1013276001</v>
      </c>
      <c r="I5809" t="s">
        <v>28468</v>
      </c>
      <c r="J5809" t="s">
        <v>28469</v>
      </c>
      <c r="K5809" t="s">
        <v>15819</v>
      </c>
      <c r="L5809" t="s">
        <v>28470</v>
      </c>
      <c r="M5809">
        <v>859</v>
      </c>
      <c r="N5809">
        <v>57</v>
      </c>
      <c r="R5809" s="1">
        <v>41771</v>
      </c>
      <c r="S5809" t="s">
        <v>612</v>
      </c>
      <c r="T5809">
        <v>550</v>
      </c>
      <c r="U5809" t="s">
        <v>48151</v>
      </c>
      <c r="V5809" s="1">
        <v>39083</v>
      </c>
      <c r="W5809">
        <v>2</v>
      </c>
      <c r="X5809" t="s">
        <v>57</v>
      </c>
      <c r="Y5809">
        <v>1</v>
      </c>
      <c r="Z5809" t="s">
        <v>46545</v>
      </c>
      <c r="AC5809">
        <v>932</v>
      </c>
      <c r="AD5809" t="s">
        <v>52637</v>
      </c>
      <c r="AE5809">
        <v>2021</v>
      </c>
      <c r="AF5809" t="s">
        <v>52637</v>
      </c>
      <c r="AG5809">
        <v>3</v>
      </c>
      <c r="AH5809" t="s">
        <v>81</v>
      </c>
      <c r="AI5809">
        <v>10</v>
      </c>
      <c r="AJ5809" t="s">
        <v>52638</v>
      </c>
      <c r="AK5809">
        <v>550</v>
      </c>
      <c r="AL5809" t="s">
        <v>48151</v>
      </c>
      <c r="AQ5809" t="s">
        <v>28471</v>
      </c>
      <c r="AR5809" t="s">
        <v>15823</v>
      </c>
      <c r="AS5809">
        <v>0</v>
      </c>
      <c r="AT5809" t="s">
        <v>61</v>
      </c>
      <c r="AU5809" t="s">
        <v>28084</v>
      </c>
      <c r="AX5809">
        <v>54.932481876230703</v>
      </c>
      <c r="AY5809">
        <v>8.8687025555085093</v>
      </c>
      <c r="AZ5809" t="s">
        <v>62</v>
      </c>
      <c r="BA5809">
        <v>1083</v>
      </c>
      <c r="BB5809" t="s">
        <v>2861</v>
      </c>
    </row>
    <row r="5810" spans="1:54" x14ac:dyDescent="0.25">
      <c r="A5810" s="1">
        <v>45200</v>
      </c>
      <c r="B5810">
        <v>541201</v>
      </c>
      <c r="D5810">
        <v>6270</v>
      </c>
      <c r="E5810" t="s">
        <v>48149</v>
      </c>
      <c r="F5810" t="s">
        <v>50613</v>
      </c>
      <c r="G5810">
        <v>29189781</v>
      </c>
      <c r="H5810">
        <v>1011276705</v>
      </c>
      <c r="I5810" t="s">
        <v>50614</v>
      </c>
      <c r="K5810" t="s">
        <v>28472</v>
      </c>
      <c r="L5810" t="s">
        <v>50615</v>
      </c>
      <c r="M5810">
        <v>1272</v>
      </c>
      <c r="N5810" t="s">
        <v>15821</v>
      </c>
      <c r="R5810" s="1">
        <v>43822</v>
      </c>
      <c r="S5810" t="s">
        <v>56</v>
      </c>
      <c r="T5810">
        <v>550</v>
      </c>
      <c r="U5810" t="s">
        <v>48151</v>
      </c>
      <c r="V5810" s="1">
        <v>43830</v>
      </c>
      <c r="W5810">
        <v>2</v>
      </c>
      <c r="X5810" t="s">
        <v>57</v>
      </c>
      <c r="Y5810">
        <v>1</v>
      </c>
      <c r="Z5810" t="s">
        <v>46545</v>
      </c>
      <c r="AB5810">
        <v>200409</v>
      </c>
      <c r="AC5810">
        <v>933</v>
      </c>
      <c r="AD5810" t="s">
        <v>1334</v>
      </c>
      <c r="AE5810">
        <v>2024</v>
      </c>
      <c r="AF5810" t="s">
        <v>1334</v>
      </c>
      <c r="AG5810">
        <v>3</v>
      </c>
      <c r="AH5810" t="s">
        <v>81</v>
      </c>
      <c r="AI5810">
        <v>7</v>
      </c>
      <c r="AJ5810" t="s">
        <v>1326</v>
      </c>
      <c r="AK5810">
        <v>550</v>
      </c>
      <c r="AL5810" t="s">
        <v>48151</v>
      </c>
      <c r="AQ5810" t="s">
        <v>15822</v>
      </c>
      <c r="AR5810" t="s">
        <v>28473</v>
      </c>
      <c r="AS5810">
        <v>0</v>
      </c>
      <c r="AT5810" t="s">
        <v>61</v>
      </c>
      <c r="AU5810" t="s">
        <v>15419</v>
      </c>
      <c r="AV5810" t="s">
        <v>50616</v>
      </c>
      <c r="AX5810">
        <v>54.940266080000001</v>
      </c>
      <c r="AY5810">
        <v>8.8564747599999993</v>
      </c>
      <c r="AZ5810" t="s">
        <v>62</v>
      </c>
      <c r="BA5810">
        <v>1083</v>
      </c>
      <c r="BB5810" t="s">
        <v>2861</v>
      </c>
    </row>
    <row r="5811" spans="1:54" x14ac:dyDescent="0.25">
      <c r="A5811" s="1">
        <v>45200</v>
      </c>
      <c r="B5811">
        <v>541210</v>
      </c>
      <c r="C5811" t="s">
        <v>50617</v>
      </c>
      <c r="D5811">
        <v>6270</v>
      </c>
      <c r="E5811" t="s">
        <v>48149</v>
      </c>
      <c r="F5811" t="s">
        <v>50618</v>
      </c>
      <c r="G5811">
        <v>29189781</v>
      </c>
      <c r="H5811">
        <v>1003326990</v>
      </c>
      <c r="I5811" t="s">
        <v>12457</v>
      </c>
      <c r="J5811" t="s">
        <v>28474</v>
      </c>
      <c r="K5811" t="s">
        <v>12458</v>
      </c>
      <c r="L5811" t="s">
        <v>12459</v>
      </c>
      <c r="M5811">
        <v>1326</v>
      </c>
      <c r="N5811">
        <v>62</v>
      </c>
      <c r="R5811" s="1">
        <v>43784</v>
      </c>
      <c r="S5811" t="s">
        <v>612</v>
      </c>
      <c r="T5811">
        <v>550</v>
      </c>
      <c r="U5811" t="s">
        <v>48151</v>
      </c>
      <c r="W5811">
        <v>2</v>
      </c>
      <c r="X5811" t="s">
        <v>57</v>
      </c>
      <c r="Y5811">
        <v>1</v>
      </c>
      <c r="Z5811" t="s">
        <v>46545</v>
      </c>
      <c r="AB5811">
        <v>195008</v>
      </c>
      <c r="AC5811">
        <v>125</v>
      </c>
      <c r="AD5811" t="s">
        <v>1344</v>
      </c>
      <c r="AE5811">
        <v>1014</v>
      </c>
      <c r="AF5811" t="s">
        <v>1352</v>
      </c>
      <c r="AG5811">
        <v>1</v>
      </c>
      <c r="AH5811" t="s">
        <v>44482</v>
      </c>
      <c r="AI5811">
        <v>24</v>
      </c>
      <c r="AJ5811" t="s">
        <v>1344</v>
      </c>
      <c r="AK5811">
        <v>550</v>
      </c>
      <c r="AL5811" t="s">
        <v>48151</v>
      </c>
      <c r="AP5811">
        <v>280432</v>
      </c>
      <c r="AQ5811" t="s">
        <v>12460</v>
      </c>
      <c r="AR5811" t="s">
        <v>48320</v>
      </c>
      <c r="AS5811">
        <v>2</v>
      </c>
      <c r="AT5811" t="s">
        <v>1413</v>
      </c>
      <c r="AU5811" t="s">
        <v>12461</v>
      </c>
      <c r="AW5811" t="s">
        <v>12462</v>
      </c>
      <c r="AX5811">
        <v>54.978585629999998</v>
      </c>
      <c r="AY5811">
        <v>8.8633179999999996</v>
      </c>
      <c r="AZ5811" t="s">
        <v>62</v>
      </c>
      <c r="BA5811">
        <v>1083</v>
      </c>
      <c r="BB5811" t="s">
        <v>2861</v>
      </c>
    </row>
    <row r="5812" spans="1:54" x14ac:dyDescent="0.25">
      <c r="A5812" s="1">
        <v>45200</v>
      </c>
      <c r="B5812">
        <v>541247</v>
      </c>
      <c r="C5812" t="s">
        <v>50619</v>
      </c>
      <c r="D5812">
        <v>6270</v>
      </c>
      <c r="E5812" t="s">
        <v>48149</v>
      </c>
      <c r="F5812" t="s">
        <v>50620</v>
      </c>
      <c r="G5812">
        <v>29556431</v>
      </c>
      <c r="H5812">
        <v>1003321574</v>
      </c>
      <c r="I5812" t="s">
        <v>12483</v>
      </c>
      <c r="J5812" t="s">
        <v>28457</v>
      </c>
      <c r="K5812" t="s">
        <v>12484</v>
      </c>
      <c r="L5812" t="s">
        <v>15820</v>
      </c>
      <c r="M5812">
        <v>1272</v>
      </c>
      <c r="N5812" t="s">
        <v>15821</v>
      </c>
      <c r="R5812" s="1">
        <v>44064</v>
      </c>
      <c r="S5812" t="s">
        <v>56</v>
      </c>
      <c r="W5812">
        <v>4</v>
      </c>
      <c r="X5812" t="s">
        <v>725</v>
      </c>
      <c r="Y5812">
        <v>1</v>
      </c>
      <c r="Z5812" t="s">
        <v>46545</v>
      </c>
      <c r="AB5812">
        <v>197808</v>
      </c>
      <c r="AC5812">
        <v>137</v>
      </c>
      <c r="AD5812" t="s">
        <v>1410</v>
      </c>
      <c r="AE5812">
        <v>1053</v>
      </c>
      <c r="AF5812" t="s">
        <v>1410</v>
      </c>
      <c r="AG5812">
        <v>1</v>
      </c>
      <c r="AH5812" t="s">
        <v>44482</v>
      </c>
      <c r="AI5812">
        <v>30</v>
      </c>
      <c r="AJ5812" t="s">
        <v>1402</v>
      </c>
      <c r="AK5812">
        <v>550</v>
      </c>
      <c r="AL5812" t="s">
        <v>48151</v>
      </c>
      <c r="AP5812">
        <v>545248</v>
      </c>
      <c r="AQ5812" t="s">
        <v>12486</v>
      </c>
      <c r="AR5812" t="s">
        <v>17073</v>
      </c>
      <c r="AS5812">
        <v>2</v>
      </c>
      <c r="AT5812" t="s">
        <v>1413</v>
      </c>
      <c r="AU5812" t="s">
        <v>15419</v>
      </c>
      <c r="AX5812">
        <v>54.940069780000002</v>
      </c>
      <c r="AY5812">
        <v>8.8566384500000002</v>
      </c>
      <c r="AZ5812" t="s">
        <v>62</v>
      </c>
      <c r="BA5812">
        <v>1083</v>
      </c>
      <c r="BB5812" t="s">
        <v>2861</v>
      </c>
    </row>
    <row r="5813" spans="1:54" x14ac:dyDescent="0.25">
      <c r="A5813" s="1">
        <v>45200</v>
      </c>
      <c r="B5813">
        <v>541300</v>
      </c>
      <c r="C5813" t="s">
        <v>50621</v>
      </c>
      <c r="D5813">
        <v>6270</v>
      </c>
      <c r="E5813" t="s">
        <v>48149</v>
      </c>
      <c r="F5813" t="s">
        <v>50622</v>
      </c>
      <c r="I5813" t="s">
        <v>46010</v>
      </c>
      <c r="K5813" t="s">
        <v>28475</v>
      </c>
      <c r="L5813" t="s">
        <v>50623</v>
      </c>
      <c r="N5813">
        <v>2</v>
      </c>
      <c r="R5813" s="1">
        <v>40162</v>
      </c>
      <c r="S5813" t="s">
        <v>80</v>
      </c>
      <c r="V5813" s="1">
        <v>33390</v>
      </c>
      <c r="W5813">
        <v>4</v>
      </c>
      <c r="X5813" t="s">
        <v>725</v>
      </c>
      <c r="Y5813">
        <v>1</v>
      </c>
      <c r="Z5813" t="s">
        <v>46545</v>
      </c>
      <c r="AB5813">
        <v>197808</v>
      </c>
      <c r="AC5813">
        <v>261</v>
      </c>
      <c r="AD5813" t="s">
        <v>4220</v>
      </c>
      <c r="AE5813">
        <v>1071</v>
      </c>
      <c r="AF5813" t="s">
        <v>1688</v>
      </c>
      <c r="AG5813">
        <v>3</v>
      </c>
      <c r="AH5813" t="s">
        <v>81</v>
      </c>
      <c r="AI5813">
        <v>99</v>
      </c>
      <c r="AJ5813" t="s">
        <v>54511</v>
      </c>
      <c r="AK5813">
        <v>550</v>
      </c>
      <c r="AL5813" t="s">
        <v>48151</v>
      </c>
      <c r="AS5813">
        <v>0</v>
      </c>
      <c r="AT5813" t="s">
        <v>61</v>
      </c>
      <c r="AU5813" t="s">
        <v>50624</v>
      </c>
      <c r="AX5813">
        <v>54.936047395763602</v>
      </c>
      <c r="AY5813">
        <v>8.8512725382821298</v>
      </c>
      <c r="AZ5813" t="s">
        <v>62</v>
      </c>
      <c r="BA5813">
        <v>1083</v>
      </c>
      <c r="BB5813" t="s">
        <v>2861</v>
      </c>
    </row>
    <row r="5814" spans="1:54" x14ac:dyDescent="0.25">
      <c r="A5814" s="1">
        <v>45200</v>
      </c>
      <c r="B5814">
        <v>541301</v>
      </c>
      <c r="C5814" t="s">
        <v>28476</v>
      </c>
      <c r="D5814">
        <v>6270</v>
      </c>
      <c r="E5814" t="s">
        <v>48149</v>
      </c>
      <c r="F5814" t="s">
        <v>28477</v>
      </c>
      <c r="G5814">
        <v>83992611</v>
      </c>
      <c r="H5814">
        <v>1002684932</v>
      </c>
      <c r="I5814" t="s">
        <v>28478</v>
      </c>
      <c r="J5814" t="s">
        <v>28479</v>
      </c>
      <c r="K5814" t="s">
        <v>28480</v>
      </c>
      <c r="L5814" t="s">
        <v>28481</v>
      </c>
      <c r="M5814">
        <v>2045</v>
      </c>
      <c r="N5814">
        <v>14</v>
      </c>
      <c r="R5814" s="1">
        <v>44741</v>
      </c>
      <c r="S5814" t="s">
        <v>56</v>
      </c>
      <c r="W5814">
        <v>5</v>
      </c>
      <c r="X5814" t="s">
        <v>557</v>
      </c>
      <c r="Y5814">
        <v>1</v>
      </c>
      <c r="Z5814" t="s">
        <v>46545</v>
      </c>
      <c r="AB5814">
        <v>197808</v>
      </c>
      <c r="AC5814">
        <v>123</v>
      </c>
      <c r="AD5814" t="s">
        <v>1507</v>
      </c>
      <c r="AE5814">
        <v>1010</v>
      </c>
      <c r="AF5814" t="s">
        <v>44774</v>
      </c>
      <c r="AG5814">
        <v>1</v>
      </c>
      <c r="AH5814" t="s">
        <v>44482</v>
      </c>
      <c r="AI5814">
        <v>80</v>
      </c>
      <c r="AJ5814" t="s">
        <v>1507</v>
      </c>
      <c r="AK5814">
        <v>550</v>
      </c>
      <c r="AL5814" t="s">
        <v>48151</v>
      </c>
      <c r="AQ5814" t="s">
        <v>28482</v>
      </c>
      <c r="AR5814" t="s">
        <v>28483</v>
      </c>
      <c r="AS5814">
        <v>0</v>
      </c>
      <c r="AT5814" t="s">
        <v>61</v>
      </c>
      <c r="AU5814" t="s">
        <v>55462</v>
      </c>
      <c r="AX5814">
        <v>54.955546550000001</v>
      </c>
      <c r="AY5814">
        <v>8.9151145300000003</v>
      </c>
      <c r="AZ5814" t="s">
        <v>62</v>
      </c>
      <c r="BA5814">
        <v>1083</v>
      </c>
      <c r="BB5814" t="s">
        <v>2861</v>
      </c>
    </row>
    <row r="5815" spans="1:54" x14ac:dyDescent="0.25">
      <c r="A5815" s="1">
        <v>45200</v>
      </c>
      <c r="B5815">
        <v>541401</v>
      </c>
      <c r="C5815" t="s">
        <v>28484</v>
      </c>
      <c r="D5815">
        <v>6270</v>
      </c>
      <c r="E5815" t="s">
        <v>48149</v>
      </c>
      <c r="F5815" t="s">
        <v>28485</v>
      </c>
      <c r="G5815">
        <v>35891013</v>
      </c>
      <c r="H5815">
        <v>1003401523</v>
      </c>
      <c r="I5815" t="s">
        <v>16951</v>
      </c>
      <c r="J5815" t="s">
        <v>27373</v>
      </c>
      <c r="K5815" t="s">
        <v>16952</v>
      </c>
      <c r="L5815" t="s">
        <v>18025</v>
      </c>
      <c r="M5815">
        <v>1272</v>
      </c>
      <c r="N5815">
        <v>35</v>
      </c>
      <c r="R5815" s="1">
        <v>43794</v>
      </c>
      <c r="S5815" t="s">
        <v>56</v>
      </c>
      <c r="W5815">
        <v>4</v>
      </c>
      <c r="X5815" t="s">
        <v>725</v>
      </c>
      <c r="Y5815">
        <v>1</v>
      </c>
      <c r="Z5815" t="s">
        <v>46545</v>
      </c>
      <c r="AB5815">
        <v>192012</v>
      </c>
      <c r="AC5815">
        <v>242</v>
      </c>
      <c r="AD5815" t="s">
        <v>1687</v>
      </c>
      <c r="AE5815">
        <v>1071</v>
      </c>
      <c r="AF5815" t="s">
        <v>1688</v>
      </c>
      <c r="AG5815">
        <v>1</v>
      </c>
      <c r="AH5815" t="s">
        <v>44482</v>
      </c>
      <c r="AI5815">
        <v>99</v>
      </c>
      <c r="AJ5815" t="s">
        <v>54511</v>
      </c>
      <c r="AK5815">
        <v>550</v>
      </c>
      <c r="AL5815" t="s">
        <v>48151</v>
      </c>
      <c r="AP5815">
        <v>537401</v>
      </c>
      <c r="AQ5815" t="s">
        <v>16954</v>
      </c>
      <c r="AR5815" t="s">
        <v>16955</v>
      </c>
      <c r="AS5815">
        <v>2</v>
      </c>
      <c r="AT5815" t="s">
        <v>1413</v>
      </c>
      <c r="AU5815" t="s">
        <v>15419</v>
      </c>
      <c r="AX5815">
        <v>54.939324579999997</v>
      </c>
      <c r="AY5815">
        <v>8.8563334200000003</v>
      </c>
      <c r="AZ5815" t="s">
        <v>62</v>
      </c>
      <c r="BA5815">
        <v>1083</v>
      </c>
      <c r="BB5815" t="s">
        <v>2861</v>
      </c>
    </row>
    <row r="5816" spans="1:54" x14ac:dyDescent="0.25">
      <c r="A5816" s="1">
        <v>45200</v>
      </c>
      <c r="B5816">
        <v>541402</v>
      </c>
      <c r="C5816" t="s">
        <v>50625</v>
      </c>
      <c r="D5816">
        <v>6270</v>
      </c>
      <c r="E5816" t="s">
        <v>48149</v>
      </c>
      <c r="F5816" t="s">
        <v>50626</v>
      </c>
      <c r="G5816">
        <v>19462315</v>
      </c>
      <c r="H5816">
        <v>1003401511</v>
      </c>
      <c r="I5816" t="s">
        <v>28486</v>
      </c>
      <c r="J5816" t="s">
        <v>28487</v>
      </c>
      <c r="K5816" t="s">
        <v>28488</v>
      </c>
      <c r="L5816" t="s">
        <v>13892</v>
      </c>
      <c r="M5816">
        <v>1052</v>
      </c>
      <c r="N5816">
        <v>3</v>
      </c>
      <c r="R5816" s="1">
        <v>43794</v>
      </c>
      <c r="S5816" t="s">
        <v>56</v>
      </c>
      <c r="W5816">
        <v>4</v>
      </c>
      <c r="X5816" t="s">
        <v>725</v>
      </c>
      <c r="Y5816">
        <v>1</v>
      </c>
      <c r="Z5816" t="s">
        <v>46545</v>
      </c>
      <c r="AB5816">
        <v>196608</v>
      </c>
      <c r="AC5816">
        <v>241</v>
      </c>
      <c r="AD5816" t="s">
        <v>1722</v>
      </c>
      <c r="AE5816">
        <v>1071</v>
      </c>
      <c r="AF5816" t="s">
        <v>1688</v>
      </c>
      <c r="AG5816">
        <v>1</v>
      </c>
      <c r="AH5816" t="s">
        <v>44482</v>
      </c>
      <c r="AI5816">
        <v>99</v>
      </c>
      <c r="AJ5816" t="s">
        <v>54511</v>
      </c>
      <c r="AK5816">
        <v>550</v>
      </c>
      <c r="AL5816" t="s">
        <v>48151</v>
      </c>
      <c r="AQ5816" t="s">
        <v>28489</v>
      </c>
      <c r="AR5816" t="s">
        <v>28490</v>
      </c>
      <c r="AS5816">
        <v>0</v>
      </c>
      <c r="AT5816" t="s">
        <v>61</v>
      </c>
      <c r="AU5816" t="s">
        <v>13893</v>
      </c>
      <c r="AX5816">
        <v>54.941065469999998</v>
      </c>
      <c r="AY5816">
        <v>8.8565824299999996</v>
      </c>
      <c r="AZ5816" t="s">
        <v>62</v>
      </c>
      <c r="BA5816">
        <v>1083</v>
      </c>
      <c r="BB5816" t="s">
        <v>2861</v>
      </c>
    </row>
    <row r="5817" spans="1:54" x14ac:dyDescent="0.25">
      <c r="A5817" s="1">
        <v>45200</v>
      </c>
      <c r="B5817">
        <v>541403</v>
      </c>
      <c r="C5817" t="s">
        <v>50627</v>
      </c>
      <c r="D5817">
        <v>6270</v>
      </c>
      <c r="E5817" t="s">
        <v>48149</v>
      </c>
      <c r="F5817" t="s">
        <v>50628</v>
      </c>
      <c r="I5817" t="s">
        <v>28491</v>
      </c>
      <c r="K5817" t="s">
        <v>28492</v>
      </c>
      <c r="L5817" t="s">
        <v>13496</v>
      </c>
      <c r="M5817">
        <v>1330</v>
      </c>
      <c r="N5817">
        <v>12</v>
      </c>
      <c r="R5817" s="1">
        <v>40162</v>
      </c>
      <c r="S5817" t="s">
        <v>80</v>
      </c>
      <c r="V5817" s="1">
        <v>28277</v>
      </c>
      <c r="W5817">
        <v>4</v>
      </c>
      <c r="X5817" t="s">
        <v>725</v>
      </c>
      <c r="Y5817">
        <v>2</v>
      </c>
      <c r="Z5817" t="s">
        <v>1745</v>
      </c>
      <c r="AC5817">
        <v>355</v>
      </c>
      <c r="AD5817" t="s">
        <v>1734</v>
      </c>
      <c r="AE5817">
        <v>1081</v>
      </c>
      <c r="AF5817" t="s">
        <v>1735</v>
      </c>
      <c r="AG5817">
        <v>3</v>
      </c>
      <c r="AH5817" t="s">
        <v>81</v>
      </c>
      <c r="AI5817">
        <v>99</v>
      </c>
      <c r="AJ5817" t="s">
        <v>54511</v>
      </c>
      <c r="AK5817">
        <v>550</v>
      </c>
      <c r="AL5817" t="s">
        <v>48151</v>
      </c>
      <c r="AS5817">
        <v>0</v>
      </c>
      <c r="AT5817" t="s">
        <v>61</v>
      </c>
      <c r="AU5817" t="s">
        <v>13499</v>
      </c>
      <c r="AX5817">
        <v>54.937343285039702</v>
      </c>
      <c r="AY5817">
        <v>8.8684525922827806</v>
      </c>
      <c r="AZ5817" t="s">
        <v>62</v>
      </c>
      <c r="BA5817">
        <v>1083</v>
      </c>
      <c r="BB5817" t="s">
        <v>2861</v>
      </c>
    </row>
    <row r="5818" spans="1:54" x14ac:dyDescent="0.25">
      <c r="A5818" s="1">
        <v>45200</v>
      </c>
      <c r="B5818">
        <v>541404</v>
      </c>
      <c r="C5818" t="s">
        <v>50629</v>
      </c>
      <c r="D5818">
        <v>6270</v>
      </c>
      <c r="E5818" t="s">
        <v>48149</v>
      </c>
      <c r="F5818" t="s">
        <v>50630</v>
      </c>
      <c r="I5818" t="s">
        <v>28493</v>
      </c>
      <c r="K5818" t="s">
        <v>28494</v>
      </c>
      <c r="L5818" t="s">
        <v>54990</v>
      </c>
      <c r="M5818">
        <v>2015</v>
      </c>
      <c r="N5818">
        <v>65</v>
      </c>
      <c r="R5818" s="1">
        <v>40162</v>
      </c>
      <c r="S5818" t="s">
        <v>80</v>
      </c>
      <c r="V5818" s="1">
        <v>33390</v>
      </c>
      <c r="W5818">
        <v>1</v>
      </c>
      <c r="X5818" t="s">
        <v>760</v>
      </c>
      <c r="Y5818">
        <v>1</v>
      </c>
      <c r="Z5818" t="s">
        <v>46545</v>
      </c>
      <c r="AC5818">
        <v>311</v>
      </c>
      <c r="AD5818" t="s">
        <v>44573</v>
      </c>
      <c r="AE5818">
        <v>1122</v>
      </c>
      <c r="AF5818" t="s">
        <v>54541</v>
      </c>
      <c r="AG5818">
        <v>3</v>
      </c>
      <c r="AH5818" t="s">
        <v>81</v>
      </c>
      <c r="AI5818">
        <v>99</v>
      </c>
      <c r="AJ5818" t="s">
        <v>54511</v>
      </c>
      <c r="AK5818">
        <v>550</v>
      </c>
      <c r="AL5818" t="s">
        <v>48151</v>
      </c>
      <c r="AS5818">
        <v>0</v>
      </c>
      <c r="AT5818" t="s">
        <v>61</v>
      </c>
      <c r="AU5818" t="s">
        <v>54610</v>
      </c>
      <c r="AX5818">
        <v>54.937861642719298</v>
      </c>
      <c r="AY5818">
        <v>8.8742416861592908</v>
      </c>
      <c r="AZ5818" t="s">
        <v>62</v>
      </c>
      <c r="BA5818">
        <v>1083</v>
      </c>
      <c r="BB5818" t="s">
        <v>2861</v>
      </c>
    </row>
    <row r="5819" spans="1:54" x14ac:dyDescent="0.25">
      <c r="A5819" s="1">
        <v>45200</v>
      </c>
      <c r="B5819">
        <v>541901</v>
      </c>
      <c r="C5819" t="s">
        <v>50631</v>
      </c>
      <c r="D5819">
        <v>6270</v>
      </c>
      <c r="E5819" t="s">
        <v>48149</v>
      </c>
      <c r="F5819" t="s">
        <v>50632</v>
      </c>
      <c r="G5819">
        <v>66751317</v>
      </c>
      <c r="H5819">
        <v>1003321513</v>
      </c>
      <c r="I5819" t="s">
        <v>28495</v>
      </c>
      <c r="J5819" t="s">
        <v>28457</v>
      </c>
      <c r="K5819" t="s">
        <v>28496</v>
      </c>
      <c r="L5819" t="s">
        <v>13496</v>
      </c>
      <c r="M5819">
        <v>1330</v>
      </c>
      <c r="N5819">
        <v>12</v>
      </c>
      <c r="R5819" s="1">
        <v>40162</v>
      </c>
      <c r="S5819" t="s">
        <v>80</v>
      </c>
      <c r="V5819" s="1">
        <v>38777</v>
      </c>
      <c r="W5819">
        <v>3</v>
      </c>
      <c r="X5819" t="s">
        <v>3496</v>
      </c>
      <c r="Y5819">
        <v>1</v>
      </c>
      <c r="Z5819" t="s">
        <v>46545</v>
      </c>
      <c r="AB5819">
        <v>198808</v>
      </c>
      <c r="AC5819">
        <v>137</v>
      </c>
      <c r="AD5819" t="s">
        <v>1410</v>
      </c>
      <c r="AE5819">
        <v>1053</v>
      </c>
      <c r="AF5819" t="s">
        <v>1410</v>
      </c>
      <c r="AG5819">
        <v>3</v>
      </c>
      <c r="AH5819" t="s">
        <v>81</v>
      </c>
      <c r="AI5819">
        <v>99</v>
      </c>
      <c r="AJ5819" t="s">
        <v>54511</v>
      </c>
      <c r="AK5819">
        <v>550</v>
      </c>
      <c r="AL5819" t="s">
        <v>48151</v>
      </c>
      <c r="AQ5819" t="s">
        <v>28497</v>
      </c>
      <c r="AR5819" t="s">
        <v>17073</v>
      </c>
      <c r="AS5819">
        <v>0</v>
      </c>
      <c r="AT5819" t="s">
        <v>61</v>
      </c>
      <c r="AU5819" t="s">
        <v>13499</v>
      </c>
      <c r="AX5819">
        <v>54.937343285039702</v>
      </c>
      <c r="AY5819">
        <v>8.8684525922827806</v>
      </c>
      <c r="AZ5819" t="s">
        <v>62</v>
      </c>
      <c r="BA5819">
        <v>1083</v>
      </c>
      <c r="BB5819" t="s">
        <v>2861</v>
      </c>
    </row>
    <row r="5820" spans="1:54" x14ac:dyDescent="0.25">
      <c r="A5820" s="1">
        <v>45200</v>
      </c>
      <c r="B5820">
        <v>543001</v>
      </c>
      <c r="C5820" t="s">
        <v>28498</v>
      </c>
      <c r="D5820">
        <v>6500</v>
      </c>
      <c r="E5820" t="s">
        <v>11441</v>
      </c>
      <c r="F5820" t="s">
        <v>28499</v>
      </c>
      <c r="G5820">
        <v>29189757</v>
      </c>
      <c r="H5820">
        <v>1003327341</v>
      </c>
      <c r="I5820" t="s">
        <v>28500</v>
      </c>
      <c r="J5820" t="s">
        <v>28501</v>
      </c>
      <c r="K5820" t="s">
        <v>11448</v>
      </c>
      <c r="L5820" t="s">
        <v>28502</v>
      </c>
      <c r="M5820">
        <v>1367</v>
      </c>
      <c r="N5820" t="s">
        <v>5312</v>
      </c>
      <c r="R5820" s="1">
        <v>44369</v>
      </c>
      <c r="S5820" t="s">
        <v>56</v>
      </c>
      <c r="T5820">
        <v>510</v>
      </c>
      <c r="U5820" t="s">
        <v>10784</v>
      </c>
      <c r="W5820">
        <v>2</v>
      </c>
      <c r="X5820" t="s">
        <v>57</v>
      </c>
      <c r="Y5820">
        <v>1</v>
      </c>
      <c r="Z5820" t="s">
        <v>46545</v>
      </c>
      <c r="AA5820">
        <v>6</v>
      </c>
      <c r="AB5820">
        <v>196208</v>
      </c>
      <c r="AC5820">
        <v>121</v>
      </c>
      <c r="AD5820" t="s">
        <v>70</v>
      </c>
      <c r="AE5820">
        <v>1012</v>
      </c>
      <c r="AF5820" t="s">
        <v>71</v>
      </c>
      <c r="AG5820">
        <v>1</v>
      </c>
      <c r="AH5820" t="s">
        <v>44482</v>
      </c>
      <c r="AI5820">
        <v>21</v>
      </c>
      <c r="AJ5820" t="s">
        <v>52613</v>
      </c>
      <c r="AK5820">
        <v>510</v>
      </c>
      <c r="AL5820" t="s">
        <v>10784</v>
      </c>
      <c r="AM5820">
        <v>1</v>
      </c>
      <c r="AN5820" t="s">
        <v>1193</v>
      </c>
      <c r="AO5820">
        <v>280239</v>
      </c>
      <c r="AQ5820" t="s">
        <v>28503</v>
      </c>
      <c r="AR5820" t="s">
        <v>28504</v>
      </c>
      <c r="AS5820">
        <v>0</v>
      </c>
      <c r="AT5820" t="s">
        <v>61</v>
      </c>
      <c r="AU5820" t="s">
        <v>28505</v>
      </c>
      <c r="AX5820">
        <v>55.245894849999999</v>
      </c>
      <c r="AY5820">
        <v>9.2889172900000005</v>
      </c>
      <c r="AZ5820" t="s">
        <v>62</v>
      </c>
      <c r="BA5820">
        <v>1083</v>
      </c>
      <c r="BB5820" t="s">
        <v>2861</v>
      </c>
    </row>
    <row r="5821" spans="1:54" x14ac:dyDescent="0.25">
      <c r="A5821" s="1">
        <v>45200</v>
      </c>
      <c r="B5821">
        <v>543002</v>
      </c>
      <c r="C5821" t="s">
        <v>46011</v>
      </c>
      <c r="D5821">
        <v>6500</v>
      </c>
      <c r="E5821" t="s">
        <v>11441</v>
      </c>
      <c r="F5821" t="s">
        <v>46012</v>
      </c>
      <c r="G5821">
        <v>29189757</v>
      </c>
      <c r="H5821">
        <v>1003327067</v>
      </c>
      <c r="I5821" t="s">
        <v>27218</v>
      </c>
      <c r="J5821" t="s">
        <v>28506</v>
      </c>
      <c r="K5821" t="s">
        <v>28506</v>
      </c>
      <c r="L5821" t="s">
        <v>28507</v>
      </c>
      <c r="M5821">
        <v>243</v>
      </c>
      <c r="N5821">
        <v>7</v>
      </c>
      <c r="R5821" s="1">
        <v>44986</v>
      </c>
      <c r="S5821" t="s">
        <v>673</v>
      </c>
      <c r="T5821">
        <v>510</v>
      </c>
      <c r="U5821" t="s">
        <v>10784</v>
      </c>
      <c r="W5821">
        <v>2</v>
      </c>
      <c r="X5821" t="s">
        <v>57</v>
      </c>
      <c r="Y5821">
        <v>1</v>
      </c>
      <c r="Z5821" t="s">
        <v>46545</v>
      </c>
      <c r="AA5821">
        <v>7</v>
      </c>
      <c r="AB5821">
        <v>192708</v>
      </c>
      <c r="AC5821">
        <v>121</v>
      </c>
      <c r="AD5821" t="s">
        <v>70</v>
      </c>
      <c r="AE5821">
        <v>1012</v>
      </c>
      <c r="AF5821" t="s">
        <v>71</v>
      </c>
      <c r="AG5821">
        <v>1</v>
      </c>
      <c r="AH5821" t="s">
        <v>44482</v>
      </c>
      <c r="AI5821">
        <v>21</v>
      </c>
      <c r="AJ5821" t="s">
        <v>52613</v>
      </c>
      <c r="AK5821">
        <v>510</v>
      </c>
      <c r="AL5821" t="s">
        <v>10784</v>
      </c>
      <c r="AP5821">
        <v>280241</v>
      </c>
      <c r="AQ5821" t="s">
        <v>11461</v>
      </c>
      <c r="AR5821" t="s">
        <v>11462</v>
      </c>
      <c r="AS5821">
        <v>2</v>
      </c>
      <c r="AT5821" t="s">
        <v>1413</v>
      </c>
      <c r="AU5821" t="s">
        <v>28508</v>
      </c>
      <c r="AX5821">
        <v>55.246215769999999</v>
      </c>
      <c r="AY5821">
        <v>9.3875143100000003</v>
      </c>
      <c r="AZ5821" t="s">
        <v>62</v>
      </c>
      <c r="BA5821">
        <v>1083</v>
      </c>
      <c r="BB5821" t="s">
        <v>2861</v>
      </c>
    </row>
    <row r="5822" spans="1:54" x14ac:dyDescent="0.25">
      <c r="A5822" s="1">
        <v>45200</v>
      </c>
      <c r="B5822">
        <v>543003</v>
      </c>
      <c r="C5822" t="s">
        <v>28509</v>
      </c>
      <c r="D5822">
        <v>6500</v>
      </c>
      <c r="E5822" t="s">
        <v>11441</v>
      </c>
      <c r="F5822" t="s">
        <v>28510</v>
      </c>
      <c r="G5822">
        <v>29189757</v>
      </c>
      <c r="H5822">
        <v>1003327043</v>
      </c>
      <c r="I5822" t="s">
        <v>28511</v>
      </c>
      <c r="J5822" t="s">
        <v>28512</v>
      </c>
      <c r="K5822" t="s">
        <v>28513</v>
      </c>
      <c r="L5822" t="s">
        <v>28514</v>
      </c>
      <c r="M5822">
        <v>153</v>
      </c>
      <c r="N5822">
        <v>18</v>
      </c>
      <c r="R5822" s="1">
        <v>40184</v>
      </c>
      <c r="S5822" t="s">
        <v>18738</v>
      </c>
      <c r="T5822">
        <v>510</v>
      </c>
      <c r="U5822" t="s">
        <v>10784</v>
      </c>
      <c r="V5822" s="1">
        <v>40026</v>
      </c>
      <c r="W5822">
        <v>2</v>
      </c>
      <c r="X5822" t="s">
        <v>57</v>
      </c>
      <c r="Y5822">
        <v>1</v>
      </c>
      <c r="Z5822" t="s">
        <v>46545</v>
      </c>
      <c r="AA5822">
        <v>4</v>
      </c>
      <c r="AB5822">
        <v>195708</v>
      </c>
      <c r="AC5822">
        <v>121</v>
      </c>
      <c r="AD5822" t="s">
        <v>70</v>
      </c>
      <c r="AE5822">
        <v>1012</v>
      </c>
      <c r="AF5822" t="s">
        <v>71</v>
      </c>
      <c r="AG5822">
        <v>3</v>
      </c>
      <c r="AH5822" t="s">
        <v>81</v>
      </c>
      <c r="AI5822">
        <v>22</v>
      </c>
      <c r="AJ5822" t="s">
        <v>52628</v>
      </c>
      <c r="AK5822">
        <v>510</v>
      </c>
      <c r="AL5822" t="s">
        <v>10784</v>
      </c>
      <c r="AQ5822" t="s">
        <v>28515</v>
      </c>
      <c r="AR5822" t="s">
        <v>28516</v>
      </c>
      <c r="AS5822">
        <v>0</v>
      </c>
      <c r="AT5822" t="s">
        <v>61</v>
      </c>
      <c r="AU5822" t="s">
        <v>3795</v>
      </c>
      <c r="AX5822">
        <v>55.2783083576427</v>
      </c>
      <c r="AY5822">
        <v>9.2919045099071198</v>
      </c>
      <c r="AZ5822" t="s">
        <v>62</v>
      </c>
      <c r="BA5822">
        <v>1083</v>
      </c>
      <c r="BB5822" t="s">
        <v>2861</v>
      </c>
    </row>
    <row r="5823" spans="1:54" x14ac:dyDescent="0.25">
      <c r="A5823" s="1">
        <v>45200</v>
      </c>
      <c r="B5823">
        <v>543004</v>
      </c>
      <c r="C5823" t="s">
        <v>46013</v>
      </c>
      <c r="D5823">
        <v>6500</v>
      </c>
      <c r="E5823" t="s">
        <v>11441</v>
      </c>
      <c r="F5823" t="s">
        <v>46014</v>
      </c>
      <c r="G5823">
        <v>29189757</v>
      </c>
      <c r="H5823">
        <v>1003327262</v>
      </c>
      <c r="I5823" t="s">
        <v>11471</v>
      </c>
      <c r="J5823" t="s">
        <v>28517</v>
      </c>
      <c r="K5823" t="s">
        <v>28518</v>
      </c>
      <c r="L5823" t="s">
        <v>11473</v>
      </c>
      <c r="M5823">
        <v>1090</v>
      </c>
      <c r="N5823">
        <v>58</v>
      </c>
      <c r="R5823" s="1">
        <v>44757</v>
      </c>
      <c r="S5823" t="s">
        <v>56</v>
      </c>
      <c r="T5823">
        <v>510</v>
      </c>
      <c r="U5823" t="s">
        <v>10784</v>
      </c>
      <c r="W5823">
        <v>2</v>
      </c>
      <c r="X5823" t="s">
        <v>57</v>
      </c>
      <c r="Y5823">
        <v>1</v>
      </c>
      <c r="Z5823" t="s">
        <v>46545</v>
      </c>
      <c r="AA5823">
        <v>9</v>
      </c>
      <c r="AB5823">
        <v>195208</v>
      </c>
      <c r="AC5823">
        <v>121</v>
      </c>
      <c r="AD5823" t="s">
        <v>70</v>
      </c>
      <c r="AE5823">
        <v>1012</v>
      </c>
      <c r="AF5823" t="s">
        <v>71</v>
      </c>
      <c r="AG5823">
        <v>1</v>
      </c>
      <c r="AH5823" t="s">
        <v>44482</v>
      </c>
      <c r="AI5823">
        <v>21</v>
      </c>
      <c r="AJ5823" t="s">
        <v>52613</v>
      </c>
      <c r="AK5823">
        <v>510</v>
      </c>
      <c r="AL5823" t="s">
        <v>10784</v>
      </c>
      <c r="AP5823">
        <v>280243</v>
      </c>
      <c r="AQ5823" t="s">
        <v>11474</v>
      </c>
      <c r="AR5823" t="s">
        <v>11475</v>
      </c>
      <c r="AS5823">
        <v>2</v>
      </c>
      <c r="AT5823" t="s">
        <v>1413</v>
      </c>
      <c r="AU5823" t="s">
        <v>3786</v>
      </c>
      <c r="AX5823">
        <v>55.269137600000001</v>
      </c>
      <c r="AY5823">
        <v>9.1724333999999992</v>
      </c>
      <c r="AZ5823" t="s">
        <v>62</v>
      </c>
      <c r="BA5823">
        <v>1083</v>
      </c>
      <c r="BB5823" t="s">
        <v>2861</v>
      </c>
    </row>
    <row r="5824" spans="1:54" x14ac:dyDescent="0.25">
      <c r="A5824" s="1">
        <v>45200</v>
      </c>
      <c r="B5824">
        <v>543005</v>
      </c>
      <c r="C5824" t="s">
        <v>28519</v>
      </c>
      <c r="D5824">
        <v>6560</v>
      </c>
      <c r="E5824" t="s">
        <v>18343</v>
      </c>
      <c r="F5824" t="s">
        <v>28520</v>
      </c>
      <c r="I5824" t="s">
        <v>28521</v>
      </c>
      <c r="K5824" t="s">
        <v>28522</v>
      </c>
      <c r="L5824" t="s">
        <v>54991</v>
      </c>
      <c r="M5824">
        <v>1592</v>
      </c>
      <c r="N5824">
        <v>5</v>
      </c>
      <c r="R5824" s="1">
        <v>40162</v>
      </c>
      <c r="S5824" t="s">
        <v>80</v>
      </c>
      <c r="T5824">
        <v>510</v>
      </c>
      <c r="U5824" t="s">
        <v>10784</v>
      </c>
      <c r="V5824" s="1">
        <v>33756</v>
      </c>
      <c r="W5824">
        <v>2</v>
      </c>
      <c r="X5824" t="s">
        <v>57</v>
      </c>
      <c r="Y5824">
        <v>1</v>
      </c>
      <c r="Z5824" t="s">
        <v>46545</v>
      </c>
      <c r="AA5824">
        <v>4</v>
      </c>
      <c r="AB5824">
        <v>194208</v>
      </c>
      <c r="AC5824">
        <v>121</v>
      </c>
      <c r="AD5824" t="s">
        <v>70</v>
      </c>
      <c r="AE5824">
        <v>1012</v>
      </c>
      <c r="AF5824" t="s">
        <v>71</v>
      </c>
      <c r="AG5824">
        <v>3</v>
      </c>
      <c r="AH5824" t="s">
        <v>81</v>
      </c>
      <c r="AI5824">
        <v>22</v>
      </c>
      <c r="AJ5824" t="s">
        <v>52628</v>
      </c>
      <c r="AK5824">
        <v>510</v>
      </c>
      <c r="AL5824" t="s">
        <v>10784</v>
      </c>
      <c r="AS5824">
        <v>0</v>
      </c>
      <c r="AT5824" t="s">
        <v>61</v>
      </c>
      <c r="AU5824" t="s">
        <v>54992</v>
      </c>
      <c r="AX5824">
        <v>55.3220176108563</v>
      </c>
      <c r="AY5824">
        <v>9.2487808620649297</v>
      </c>
      <c r="AZ5824" t="s">
        <v>62</v>
      </c>
      <c r="BA5824">
        <v>1083</v>
      </c>
      <c r="BB5824" t="s">
        <v>2861</v>
      </c>
    </row>
    <row r="5825" spans="1:54" x14ac:dyDescent="0.25">
      <c r="A5825" s="1">
        <v>45200</v>
      </c>
      <c r="B5825">
        <v>543006</v>
      </c>
      <c r="C5825" t="s">
        <v>28523</v>
      </c>
      <c r="D5825">
        <v>6500</v>
      </c>
      <c r="E5825" t="s">
        <v>11441</v>
      </c>
      <c r="F5825" t="s">
        <v>46015</v>
      </c>
      <c r="G5825">
        <v>29189757</v>
      </c>
      <c r="H5825">
        <v>1003327080</v>
      </c>
      <c r="I5825" t="s">
        <v>11442</v>
      </c>
      <c r="J5825" t="s">
        <v>28524</v>
      </c>
      <c r="K5825" t="s">
        <v>11443</v>
      </c>
      <c r="L5825" t="s">
        <v>54993</v>
      </c>
      <c r="M5825">
        <v>504</v>
      </c>
      <c r="N5825">
        <v>33</v>
      </c>
      <c r="R5825" s="1">
        <v>44756</v>
      </c>
      <c r="S5825" t="s">
        <v>56</v>
      </c>
      <c r="T5825">
        <v>510</v>
      </c>
      <c r="U5825" t="s">
        <v>10784</v>
      </c>
      <c r="V5825" s="1">
        <v>40755</v>
      </c>
      <c r="W5825">
        <v>2</v>
      </c>
      <c r="X5825" t="s">
        <v>57</v>
      </c>
      <c r="Y5825">
        <v>1</v>
      </c>
      <c r="Z5825" t="s">
        <v>46545</v>
      </c>
      <c r="AA5825">
        <v>9</v>
      </c>
      <c r="AB5825">
        <v>190608</v>
      </c>
      <c r="AC5825">
        <v>121</v>
      </c>
      <c r="AD5825" t="s">
        <v>70</v>
      </c>
      <c r="AE5825">
        <v>1012</v>
      </c>
      <c r="AF5825" t="s">
        <v>71</v>
      </c>
      <c r="AG5825">
        <v>3</v>
      </c>
      <c r="AH5825" t="s">
        <v>81</v>
      </c>
      <c r="AI5825">
        <v>21</v>
      </c>
      <c r="AJ5825" t="s">
        <v>52613</v>
      </c>
      <c r="AK5825">
        <v>510</v>
      </c>
      <c r="AL5825" t="s">
        <v>10784</v>
      </c>
      <c r="AM5825">
        <v>2</v>
      </c>
      <c r="AN5825" t="s">
        <v>119</v>
      </c>
      <c r="AO5825">
        <v>280238</v>
      </c>
      <c r="AQ5825" t="s">
        <v>11444</v>
      </c>
      <c r="AR5825" t="s">
        <v>11445</v>
      </c>
      <c r="AS5825">
        <v>0</v>
      </c>
      <c r="AT5825" t="s">
        <v>61</v>
      </c>
      <c r="AU5825" t="s">
        <v>54697</v>
      </c>
      <c r="AW5825" t="s">
        <v>11446</v>
      </c>
      <c r="AX5825">
        <v>55.196382409999998</v>
      </c>
      <c r="AY5825">
        <v>9.3113810400000006</v>
      </c>
      <c r="AZ5825" t="s">
        <v>62</v>
      </c>
      <c r="BA5825">
        <v>1083</v>
      </c>
      <c r="BB5825" t="s">
        <v>2861</v>
      </c>
    </row>
    <row r="5826" spans="1:54" x14ac:dyDescent="0.25">
      <c r="A5826" s="1">
        <v>45200</v>
      </c>
      <c r="B5826">
        <v>543007</v>
      </c>
      <c r="C5826" t="s">
        <v>28525</v>
      </c>
      <c r="D5826">
        <v>6500</v>
      </c>
      <c r="E5826" t="s">
        <v>11441</v>
      </c>
      <c r="F5826" t="s">
        <v>28526</v>
      </c>
      <c r="G5826">
        <v>29189757</v>
      </c>
      <c r="H5826">
        <v>1003327249</v>
      </c>
      <c r="I5826" t="s">
        <v>28527</v>
      </c>
      <c r="K5826" t="s">
        <v>27044</v>
      </c>
      <c r="L5826" t="s">
        <v>27045</v>
      </c>
      <c r="M5826">
        <v>1062</v>
      </c>
      <c r="N5826">
        <v>6</v>
      </c>
      <c r="R5826" s="1">
        <v>40185</v>
      </c>
      <c r="S5826" t="s">
        <v>18738</v>
      </c>
      <c r="T5826">
        <v>510</v>
      </c>
      <c r="U5826" t="s">
        <v>10784</v>
      </c>
      <c r="V5826" s="1">
        <v>39995</v>
      </c>
      <c r="W5826">
        <v>2</v>
      </c>
      <c r="X5826" t="s">
        <v>57</v>
      </c>
      <c r="Y5826">
        <v>1</v>
      </c>
      <c r="Z5826" t="s">
        <v>46545</v>
      </c>
      <c r="AA5826">
        <v>4</v>
      </c>
      <c r="AB5826">
        <v>194208</v>
      </c>
      <c r="AC5826">
        <v>121</v>
      </c>
      <c r="AD5826" t="s">
        <v>70</v>
      </c>
      <c r="AE5826">
        <v>1012</v>
      </c>
      <c r="AF5826" t="s">
        <v>71</v>
      </c>
      <c r="AG5826">
        <v>3</v>
      </c>
      <c r="AH5826" t="s">
        <v>81</v>
      </c>
      <c r="AI5826">
        <v>22</v>
      </c>
      <c r="AJ5826" t="s">
        <v>52628</v>
      </c>
      <c r="AK5826">
        <v>510</v>
      </c>
      <c r="AL5826" t="s">
        <v>10784</v>
      </c>
      <c r="AQ5826" t="s">
        <v>28528</v>
      </c>
      <c r="AR5826" t="s">
        <v>28529</v>
      </c>
      <c r="AS5826">
        <v>0</v>
      </c>
      <c r="AT5826" t="s">
        <v>61</v>
      </c>
      <c r="AU5826" t="s">
        <v>27048</v>
      </c>
      <c r="AX5826">
        <v>55.300319940482801</v>
      </c>
      <c r="AY5826">
        <v>9.3798306657336799</v>
      </c>
      <c r="AZ5826" t="s">
        <v>62</v>
      </c>
      <c r="BA5826">
        <v>1083</v>
      </c>
      <c r="BB5826" t="s">
        <v>2861</v>
      </c>
    </row>
    <row r="5827" spans="1:54" x14ac:dyDescent="0.25">
      <c r="A5827" s="1">
        <v>45200</v>
      </c>
      <c r="B5827">
        <v>543008</v>
      </c>
      <c r="C5827" t="s">
        <v>28530</v>
      </c>
      <c r="D5827">
        <v>6500</v>
      </c>
      <c r="E5827" t="s">
        <v>11441</v>
      </c>
      <c r="F5827" t="s">
        <v>28531</v>
      </c>
      <c r="G5827">
        <v>29189757</v>
      </c>
      <c r="H5827">
        <v>1003327195</v>
      </c>
      <c r="I5827" t="s">
        <v>54994</v>
      </c>
      <c r="J5827" t="s">
        <v>28532</v>
      </c>
      <c r="K5827" t="s">
        <v>28533</v>
      </c>
      <c r="L5827" t="s">
        <v>28534</v>
      </c>
      <c r="M5827">
        <v>866</v>
      </c>
      <c r="N5827">
        <v>7</v>
      </c>
      <c r="R5827" s="1">
        <v>40735</v>
      </c>
      <c r="S5827" t="s">
        <v>56</v>
      </c>
      <c r="T5827">
        <v>510</v>
      </c>
      <c r="U5827" t="s">
        <v>10784</v>
      </c>
      <c r="V5827" s="1">
        <v>40755</v>
      </c>
      <c r="W5827">
        <v>2</v>
      </c>
      <c r="X5827" t="s">
        <v>57</v>
      </c>
      <c r="Y5827">
        <v>1</v>
      </c>
      <c r="Z5827" t="s">
        <v>46545</v>
      </c>
      <c r="AA5827">
        <v>10</v>
      </c>
      <c r="AB5827">
        <v>190608</v>
      </c>
      <c r="AC5827">
        <v>121</v>
      </c>
      <c r="AD5827" t="s">
        <v>70</v>
      </c>
      <c r="AE5827">
        <v>1012</v>
      </c>
      <c r="AF5827" t="s">
        <v>71</v>
      </c>
      <c r="AG5827">
        <v>3</v>
      </c>
      <c r="AH5827" t="s">
        <v>81</v>
      </c>
      <c r="AI5827">
        <v>21</v>
      </c>
      <c r="AJ5827" t="s">
        <v>52613</v>
      </c>
      <c r="AK5827">
        <v>510</v>
      </c>
      <c r="AL5827" t="s">
        <v>10784</v>
      </c>
      <c r="AQ5827" t="s">
        <v>28535</v>
      </c>
      <c r="AR5827" t="s">
        <v>28536</v>
      </c>
      <c r="AS5827">
        <v>0</v>
      </c>
      <c r="AT5827" t="s">
        <v>61</v>
      </c>
      <c r="AU5827" t="s">
        <v>28537</v>
      </c>
      <c r="AX5827">
        <v>55.2393317464389</v>
      </c>
      <c r="AY5827">
        <v>9.2495619295512999</v>
      </c>
      <c r="AZ5827" t="s">
        <v>62</v>
      </c>
      <c r="BA5827">
        <v>1083</v>
      </c>
      <c r="BB5827" t="s">
        <v>2861</v>
      </c>
    </row>
    <row r="5828" spans="1:54" x14ac:dyDescent="0.25">
      <c r="A5828" s="1">
        <v>45200</v>
      </c>
      <c r="B5828">
        <v>543009</v>
      </c>
      <c r="C5828" t="s">
        <v>28538</v>
      </c>
      <c r="D5828">
        <v>6560</v>
      </c>
      <c r="E5828" t="s">
        <v>18343</v>
      </c>
      <c r="F5828" t="s">
        <v>46016</v>
      </c>
      <c r="G5828">
        <v>29189757</v>
      </c>
      <c r="H5828">
        <v>1003327146</v>
      </c>
      <c r="I5828" t="s">
        <v>11471</v>
      </c>
      <c r="K5828" t="s">
        <v>11472</v>
      </c>
      <c r="L5828" t="s">
        <v>28539</v>
      </c>
      <c r="M5828">
        <v>635</v>
      </c>
      <c r="N5828">
        <v>10</v>
      </c>
      <c r="R5828" s="1">
        <v>44956</v>
      </c>
      <c r="S5828" t="s">
        <v>673</v>
      </c>
      <c r="T5828">
        <v>510</v>
      </c>
      <c r="U5828" t="s">
        <v>10784</v>
      </c>
      <c r="W5828">
        <v>2</v>
      </c>
      <c r="X5828" t="s">
        <v>57</v>
      </c>
      <c r="Y5828">
        <v>1</v>
      </c>
      <c r="Z5828" t="s">
        <v>46545</v>
      </c>
      <c r="AA5828">
        <v>6</v>
      </c>
      <c r="AB5828">
        <v>193308</v>
      </c>
      <c r="AC5828">
        <v>121</v>
      </c>
      <c r="AD5828" t="s">
        <v>70</v>
      </c>
      <c r="AE5828">
        <v>1012</v>
      </c>
      <c r="AF5828" t="s">
        <v>71</v>
      </c>
      <c r="AG5828">
        <v>1</v>
      </c>
      <c r="AH5828" t="s">
        <v>44482</v>
      </c>
      <c r="AI5828">
        <v>21</v>
      </c>
      <c r="AJ5828" t="s">
        <v>52613</v>
      </c>
      <c r="AK5828">
        <v>510</v>
      </c>
      <c r="AL5828" t="s">
        <v>10784</v>
      </c>
      <c r="AP5828">
        <v>280243</v>
      </c>
      <c r="AQ5828" t="s">
        <v>11474</v>
      </c>
      <c r="AR5828" t="s">
        <v>11475</v>
      </c>
      <c r="AS5828">
        <v>2</v>
      </c>
      <c r="AT5828" t="s">
        <v>1413</v>
      </c>
      <c r="AU5828" t="s">
        <v>3889</v>
      </c>
      <c r="AX5828">
        <v>55.319638470000001</v>
      </c>
      <c r="AY5828">
        <v>9.3106579699999994</v>
      </c>
      <c r="AZ5828" t="s">
        <v>62</v>
      </c>
      <c r="BA5828">
        <v>1083</v>
      </c>
      <c r="BB5828" t="s">
        <v>2861</v>
      </c>
    </row>
    <row r="5829" spans="1:54" x14ac:dyDescent="0.25">
      <c r="A5829" s="1">
        <v>45200</v>
      </c>
      <c r="B5829">
        <v>543010</v>
      </c>
      <c r="C5829" t="s">
        <v>28540</v>
      </c>
      <c r="D5829">
        <v>6500</v>
      </c>
      <c r="E5829" t="s">
        <v>11441</v>
      </c>
      <c r="F5829" t="s">
        <v>28541</v>
      </c>
      <c r="G5829">
        <v>29189757</v>
      </c>
      <c r="H5829">
        <v>1003327316</v>
      </c>
      <c r="I5829" t="s">
        <v>28542</v>
      </c>
      <c r="J5829" t="s">
        <v>28543</v>
      </c>
      <c r="K5829" t="s">
        <v>28544</v>
      </c>
      <c r="L5829" t="s">
        <v>28545</v>
      </c>
      <c r="M5829">
        <v>1101</v>
      </c>
      <c r="N5829">
        <v>2</v>
      </c>
      <c r="R5829" s="1">
        <v>40162</v>
      </c>
      <c r="S5829" t="s">
        <v>80</v>
      </c>
      <c r="T5829">
        <v>510</v>
      </c>
      <c r="U5829" t="s">
        <v>10784</v>
      </c>
      <c r="V5829" s="1">
        <v>39995</v>
      </c>
      <c r="W5829">
        <v>2</v>
      </c>
      <c r="X5829" t="s">
        <v>57</v>
      </c>
      <c r="Y5829">
        <v>1</v>
      </c>
      <c r="Z5829" t="s">
        <v>46545</v>
      </c>
      <c r="AA5829">
        <v>4</v>
      </c>
      <c r="AB5829">
        <v>191208</v>
      </c>
      <c r="AC5829">
        <v>121</v>
      </c>
      <c r="AD5829" t="s">
        <v>70</v>
      </c>
      <c r="AE5829">
        <v>1012</v>
      </c>
      <c r="AF5829" t="s">
        <v>71</v>
      </c>
      <c r="AG5829">
        <v>3</v>
      </c>
      <c r="AH5829" t="s">
        <v>81</v>
      </c>
      <c r="AI5829">
        <v>21</v>
      </c>
      <c r="AJ5829" t="s">
        <v>52613</v>
      </c>
      <c r="AK5829">
        <v>510</v>
      </c>
      <c r="AL5829" t="s">
        <v>10784</v>
      </c>
      <c r="AQ5829" t="s">
        <v>28546</v>
      </c>
      <c r="AR5829" t="s">
        <v>28547</v>
      </c>
      <c r="AS5829">
        <v>0</v>
      </c>
      <c r="AT5829" t="s">
        <v>61</v>
      </c>
      <c r="AU5829" t="s">
        <v>17623</v>
      </c>
      <c r="AX5829">
        <v>55.194889227516597</v>
      </c>
      <c r="AY5829">
        <v>9.3660759608740705</v>
      </c>
      <c r="AZ5829" t="s">
        <v>62</v>
      </c>
      <c r="BA5829">
        <v>1083</v>
      </c>
      <c r="BB5829" t="s">
        <v>2861</v>
      </c>
    </row>
    <row r="5830" spans="1:54" x14ac:dyDescent="0.25">
      <c r="A5830" s="1">
        <v>45200</v>
      </c>
      <c r="B5830">
        <v>543011</v>
      </c>
      <c r="C5830" t="s">
        <v>28548</v>
      </c>
      <c r="D5830">
        <v>6500</v>
      </c>
      <c r="E5830" t="s">
        <v>11441</v>
      </c>
      <c r="F5830" t="s">
        <v>28549</v>
      </c>
      <c r="G5830">
        <v>29189757</v>
      </c>
      <c r="H5830">
        <v>1003327389</v>
      </c>
      <c r="I5830" t="s">
        <v>28550</v>
      </c>
      <c r="J5830" t="s">
        <v>28551</v>
      </c>
      <c r="K5830" t="s">
        <v>28552</v>
      </c>
      <c r="L5830" t="s">
        <v>11449</v>
      </c>
      <c r="M5830">
        <v>580</v>
      </c>
      <c r="N5830">
        <v>29</v>
      </c>
      <c r="R5830" s="1">
        <v>44908</v>
      </c>
      <c r="S5830" t="s">
        <v>56</v>
      </c>
      <c r="T5830">
        <v>510</v>
      </c>
      <c r="U5830" t="s">
        <v>10784</v>
      </c>
      <c r="W5830">
        <v>2</v>
      </c>
      <c r="X5830" t="s">
        <v>57</v>
      </c>
      <c r="Y5830">
        <v>1</v>
      </c>
      <c r="Z5830" t="s">
        <v>46545</v>
      </c>
      <c r="AA5830">
        <v>9</v>
      </c>
      <c r="AB5830">
        <v>193908</v>
      </c>
      <c r="AC5830">
        <v>121</v>
      </c>
      <c r="AD5830" t="s">
        <v>70</v>
      </c>
      <c r="AE5830">
        <v>1012</v>
      </c>
      <c r="AF5830" t="s">
        <v>71</v>
      </c>
      <c r="AG5830">
        <v>1</v>
      </c>
      <c r="AH5830" t="s">
        <v>44482</v>
      </c>
      <c r="AI5830">
        <v>21</v>
      </c>
      <c r="AJ5830" t="s">
        <v>52613</v>
      </c>
      <c r="AK5830">
        <v>510</v>
      </c>
      <c r="AL5830" t="s">
        <v>10784</v>
      </c>
      <c r="AM5830">
        <v>1</v>
      </c>
      <c r="AN5830" t="s">
        <v>1193</v>
      </c>
      <c r="AO5830">
        <v>280239</v>
      </c>
      <c r="AQ5830" t="s">
        <v>28553</v>
      </c>
      <c r="AR5830" t="s">
        <v>28554</v>
      </c>
      <c r="AS5830">
        <v>0</v>
      </c>
      <c r="AT5830" t="s">
        <v>61</v>
      </c>
      <c r="AU5830" t="s">
        <v>11451</v>
      </c>
      <c r="AX5830">
        <v>55.247436270000001</v>
      </c>
      <c r="AY5830">
        <v>9.3119413499999997</v>
      </c>
      <c r="AZ5830" t="s">
        <v>62</v>
      </c>
      <c r="BA5830">
        <v>1083</v>
      </c>
      <c r="BB5830" t="s">
        <v>2861</v>
      </c>
    </row>
    <row r="5831" spans="1:54" x14ac:dyDescent="0.25">
      <c r="A5831" s="1">
        <v>45200</v>
      </c>
      <c r="B5831">
        <v>543012</v>
      </c>
      <c r="C5831" t="s">
        <v>54995</v>
      </c>
      <c r="D5831">
        <v>6560</v>
      </c>
      <c r="E5831" t="s">
        <v>18343</v>
      </c>
      <c r="F5831" t="s">
        <v>54996</v>
      </c>
      <c r="I5831" t="s">
        <v>28555</v>
      </c>
      <c r="K5831" t="s">
        <v>18345</v>
      </c>
      <c r="L5831" t="s">
        <v>54839</v>
      </c>
      <c r="M5831">
        <v>1582</v>
      </c>
      <c r="N5831">
        <v>12</v>
      </c>
      <c r="R5831" s="1">
        <v>40162</v>
      </c>
      <c r="S5831" t="s">
        <v>80</v>
      </c>
      <c r="T5831">
        <v>510</v>
      </c>
      <c r="U5831" t="s">
        <v>10784</v>
      </c>
      <c r="V5831" s="1">
        <v>30103</v>
      </c>
      <c r="W5831">
        <v>2</v>
      </c>
      <c r="X5831" t="s">
        <v>57</v>
      </c>
      <c r="Y5831">
        <v>1</v>
      </c>
      <c r="Z5831" t="s">
        <v>46545</v>
      </c>
      <c r="AA5831">
        <v>4</v>
      </c>
      <c r="AB5831">
        <v>194208</v>
      </c>
      <c r="AC5831">
        <v>121</v>
      </c>
      <c r="AD5831" t="s">
        <v>70</v>
      </c>
      <c r="AE5831">
        <v>1012</v>
      </c>
      <c r="AF5831" t="s">
        <v>71</v>
      </c>
      <c r="AG5831">
        <v>3</v>
      </c>
      <c r="AH5831" t="s">
        <v>81</v>
      </c>
      <c r="AI5831">
        <v>22</v>
      </c>
      <c r="AJ5831" t="s">
        <v>52628</v>
      </c>
      <c r="AK5831">
        <v>510</v>
      </c>
      <c r="AL5831" t="s">
        <v>10784</v>
      </c>
      <c r="AS5831">
        <v>0</v>
      </c>
      <c r="AT5831" t="s">
        <v>61</v>
      </c>
      <c r="AU5831" t="s">
        <v>54653</v>
      </c>
      <c r="AX5831">
        <v>55.344325200374499</v>
      </c>
      <c r="AY5831">
        <v>9.2534754637059695</v>
      </c>
      <c r="AZ5831" t="s">
        <v>62</v>
      </c>
      <c r="BA5831">
        <v>1083</v>
      </c>
      <c r="BB5831" t="s">
        <v>2861</v>
      </c>
    </row>
    <row r="5832" spans="1:54" x14ac:dyDescent="0.25">
      <c r="A5832" s="1">
        <v>45200</v>
      </c>
      <c r="B5832">
        <v>543013</v>
      </c>
      <c r="C5832" t="s">
        <v>28556</v>
      </c>
      <c r="D5832">
        <v>6560</v>
      </c>
      <c r="E5832" t="s">
        <v>18343</v>
      </c>
      <c r="F5832" t="s">
        <v>28557</v>
      </c>
      <c r="I5832" t="s">
        <v>28558</v>
      </c>
      <c r="K5832" t="s">
        <v>28559</v>
      </c>
      <c r="L5832" t="s">
        <v>28560</v>
      </c>
      <c r="M5832">
        <v>1331</v>
      </c>
      <c r="N5832">
        <v>10</v>
      </c>
      <c r="R5832" s="1">
        <v>40162</v>
      </c>
      <c r="S5832" t="s">
        <v>80</v>
      </c>
      <c r="V5832" s="1">
        <v>28642</v>
      </c>
      <c r="W5832">
        <v>5</v>
      </c>
      <c r="X5832" t="s">
        <v>557</v>
      </c>
      <c r="Y5832">
        <v>1</v>
      </c>
      <c r="Z5832" t="s">
        <v>46545</v>
      </c>
      <c r="AC5832">
        <v>121</v>
      </c>
      <c r="AD5832" t="s">
        <v>70</v>
      </c>
      <c r="AE5832">
        <v>1013</v>
      </c>
      <c r="AF5832" t="s">
        <v>558</v>
      </c>
      <c r="AG5832">
        <v>3</v>
      </c>
      <c r="AH5832" t="s">
        <v>81</v>
      </c>
      <c r="AI5832">
        <v>22</v>
      </c>
      <c r="AJ5832" t="s">
        <v>52628</v>
      </c>
      <c r="AK5832">
        <v>510</v>
      </c>
      <c r="AL5832" t="s">
        <v>10784</v>
      </c>
      <c r="AS5832">
        <v>0</v>
      </c>
      <c r="AT5832" t="s">
        <v>61</v>
      </c>
      <c r="AU5832" t="s">
        <v>28561</v>
      </c>
      <c r="AX5832">
        <v>55.318704203760397</v>
      </c>
      <c r="AY5832">
        <v>9.2692824214118001</v>
      </c>
      <c r="AZ5832" t="s">
        <v>62</v>
      </c>
      <c r="BA5832">
        <v>1083</v>
      </c>
      <c r="BB5832" t="s">
        <v>2861</v>
      </c>
    </row>
    <row r="5833" spans="1:54" x14ac:dyDescent="0.25">
      <c r="A5833" s="1">
        <v>45200</v>
      </c>
      <c r="B5833">
        <v>543014</v>
      </c>
      <c r="C5833" t="s">
        <v>28562</v>
      </c>
      <c r="D5833">
        <v>6500</v>
      </c>
      <c r="E5833" t="s">
        <v>11441</v>
      </c>
      <c r="F5833" t="s">
        <v>28563</v>
      </c>
      <c r="G5833">
        <v>29189757</v>
      </c>
      <c r="H5833">
        <v>1003327055</v>
      </c>
      <c r="I5833" t="s">
        <v>28564</v>
      </c>
      <c r="J5833" t="s">
        <v>28565</v>
      </c>
      <c r="K5833" t="s">
        <v>28566</v>
      </c>
      <c r="L5833" t="s">
        <v>28567</v>
      </c>
      <c r="M5833">
        <v>192</v>
      </c>
      <c r="N5833">
        <v>8</v>
      </c>
      <c r="R5833" s="1">
        <v>40512</v>
      </c>
      <c r="S5833" t="s">
        <v>56</v>
      </c>
      <c r="T5833">
        <v>510</v>
      </c>
      <c r="U5833" t="s">
        <v>10784</v>
      </c>
      <c r="V5833" s="1">
        <v>40483</v>
      </c>
      <c r="W5833">
        <v>2</v>
      </c>
      <c r="X5833" t="s">
        <v>57</v>
      </c>
      <c r="Y5833">
        <v>1</v>
      </c>
      <c r="Z5833" t="s">
        <v>46545</v>
      </c>
      <c r="AA5833">
        <v>10</v>
      </c>
      <c r="AB5833">
        <v>200008</v>
      </c>
      <c r="AC5833">
        <v>121</v>
      </c>
      <c r="AD5833" t="s">
        <v>70</v>
      </c>
      <c r="AE5833">
        <v>1012</v>
      </c>
      <c r="AF5833" t="s">
        <v>71</v>
      </c>
      <c r="AG5833">
        <v>3</v>
      </c>
      <c r="AH5833" t="s">
        <v>81</v>
      </c>
      <c r="AI5833">
        <v>21</v>
      </c>
      <c r="AJ5833" t="s">
        <v>52613</v>
      </c>
      <c r="AK5833">
        <v>510</v>
      </c>
      <c r="AL5833" t="s">
        <v>10784</v>
      </c>
      <c r="AQ5833" t="s">
        <v>28568</v>
      </c>
      <c r="AR5833" t="s">
        <v>28569</v>
      </c>
      <c r="AS5833">
        <v>0</v>
      </c>
      <c r="AT5833" t="s">
        <v>61</v>
      </c>
      <c r="AU5833" t="s">
        <v>24782</v>
      </c>
      <c r="AX5833">
        <v>55.245042592853899</v>
      </c>
      <c r="AY5833">
        <v>9.3024504448576408</v>
      </c>
      <c r="AZ5833" t="s">
        <v>62</v>
      </c>
      <c r="BA5833">
        <v>1083</v>
      </c>
      <c r="BB5833" t="s">
        <v>2861</v>
      </c>
    </row>
    <row r="5834" spans="1:54" x14ac:dyDescent="0.25">
      <c r="A5834" s="1">
        <v>45200</v>
      </c>
      <c r="B5834">
        <v>543200</v>
      </c>
      <c r="D5834">
        <v>6500</v>
      </c>
      <c r="E5834" t="s">
        <v>11441</v>
      </c>
      <c r="F5834" t="s">
        <v>53108</v>
      </c>
      <c r="J5834" t="s">
        <v>28570</v>
      </c>
      <c r="K5834" t="s">
        <v>28571</v>
      </c>
      <c r="L5834" t="s">
        <v>53805</v>
      </c>
      <c r="M5834">
        <v>1028</v>
      </c>
      <c r="N5834">
        <v>7</v>
      </c>
      <c r="R5834" s="1">
        <v>40162</v>
      </c>
      <c r="S5834" t="s">
        <v>80</v>
      </c>
      <c r="T5834">
        <v>510</v>
      </c>
      <c r="U5834" t="s">
        <v>10784</v>
      </c>
      <c r="V5834" s="1">
        <v>36678</v>
      </c>
      <c r="W5834">
        <v>2</v>
      </c>
      <c r="X5834" t="s">
        <v>57</v>
      </c>
      <c r="Y5834">
        <v>1</v>
      </c>
      <c r="Z5834" t="s">
        <v>46545</v>
      </c>
      <c r="AB5834">
        <v>199401</v>
      </c>
      <c r="AC5834">
        <v>932</v>
      </c>
      <c r="AD5834" t="s">
        <v>52637</v>
      </c>
      <c r="AE5834">
        <v>2021</v>
      </c>
      <c r="AF5834" t="s">
        <v>52637</v>
      </c>
      <c r="AG5834">
        <v>3</v>
      </c>
      <c r="AH5834" t="s">
        <v>81</v>
      </c>
      <c r="AI5834">
        <v>10</v>
      </c>
      <c r="AJ5834" t="s">
        <v>52638</v>
      </c>
      <c r="AK5834">
        <v>510</v>
      </c>
      <c r="AL5834" t="s">
        <v>10784</v>
      </c>
      <c r="AS5834">
        <v>0</v>
      </c>
      <c r="AT5834" t="s">
        <v>61</v>
      </c>
      <c r="AU5834" t="s">
        <v>53806</v>
      </c>
      <c r="AX5834">
        <v>55.2456435927892</v>
      </c>
      <c r="AY5834">
        <v>9.2905001342441391</v>
      </c>
      <c r="AZ5834" t="s">
        <v>62</v>
      </c>
      <c r="BA5834">
        <v>1083</v>
      </c>
      <c r="BB5834" t="s">
        <v>2861</v>
      </c>
    </row>
    <row r="5835" spans="1:54" x14ac:dyDescent="0.25">
      <c r="A5835" s="1">
        <v>45200</v>
      </c>
      <c r="B5835">
        <v>543201</v>
      </c>
      <c r="D5835">
        <v>6100</v>
      </c>
      <c r="E5835" t="s">
        <v>10781</v>
      </c>
      <c r="F5835" t="s">
        <v>28572</v>
      </c>
      <c r="G5835">
        <v>29189757</v>
      </c>
      <c r="H5835">
        <v>1011592674</v>
      </c>
      <c r="I5835" t="s">
        <v>28573</v>
      </c>
      <c r="K5835" t="s">
        <v>28574</v>
      </c>
      <c r="L5835" t="s">
        <v>28575</v>
      </c>
      <c r="M5835">
        <v>728</v>
      </c>
      <c r="N5835">
        <v>12</v>
      </c>
      <c r="P5835">
        <v>1</v>
      </c>
      <c r="R5835" s="1">
        <v>43822</v>
      </c>
      <c r="S5835" t="s">
        <v>56</v>
      </c>
      <c r="T5835">
        <v>510</v>
      </c>
      <c r="U5835" t="s">
        <v>10784</v>
      </c>
      <c r="V5835" s="1">
        <v>43830</v>
      </c>
      <c r="W5835">
        <v>2</v>
      </c>
      <c r="X5835" t="s">
        <v>57</v>
      </c>
      <c r="Y5835">
        <v>1</v>
      </c>
      <c r="Z5835" t="s">
        <v>46545</v>
      </c>
      <c r="AB5835">
        <v>200409</v>
      </c>
      <c r="AC5835">
        <v>933</v>
      </c>
      <c r="AD5835" t="s">
        <v>1334</v>
      </c>
      <c r="AE5835">
        <v>2024</v>
      </c>
      <c r="AF5835" t="s">
        <v>1334</v>
      </c>
      <c r="AG5835">
        <v>3</v>
      </c>
      <c r="AH5835" t="s">
        <v>81</v>
      </c>
      <c r="AI5835">
        <v>7</v>
      </c>
      <c r="AJ5835" t="s">
        <v>1326</v>
      </c>
      <c r="AK5835">
        <v>510</v>
      </c>
      <c r="AL5835" t="s">
        <v>10784</v>
      </c>
      <c r="AQ5835" t="s">
        <v>28576</v>
      </c>
      <c r="AR5835" t="s">
        <v>28577</v>
      </c>
      <c r="AS5835">
        <v>0</v>
      </c>
      <c r="AT5835" t="s">
        <v>61</v>
      </c>
      <c r="AU5835" t="s">
        <v>28578</v>
      </c>
      <c r="AZ5835" t="s">
        <v>62</v>
      </c>
      <c r="BA5835">
        <v>1083</v>
      </c>
      <c r="BB5835" t="s">
        <v>2861</v>
      </c>
    </row>
    <row r="5836" spans="1:54" x14ac:dyDescent="0.25">
      <c r="A5836" s="1">
        <v>45200</v>
      </c>
      <c r="B5836">
        <v>543210</v>
      </c>
      <c r="C5836" t="s">
        <v>28579</v>
      </c>
      <c r="D5836">
        <v>6500</v>
      </c>
      <c r="E5836" t="s">
        <v>11441</v>
      </c>
      <c r="F5836" t="s">
        <v>28580</v>
      </c>
      <c r="G5836">
        <v>29189757</v>
      </c>
      <c r="H5836">
        <v>1003327055</v>
      </c>
      <c r="I5836" t="s">
        <v>55975</v>
      </c>
      <c r="J5836" t="s">
        <v>28565</v>
      </c>
      <c r="K5836" t="s">
        <v>28581</v>
      </c>
      <c r="L5836" t="s">
        <v>28567</v>
      </c>
      <c r="M5836">
        <v>192</v>
      </c>
      <c r="N5836">
        <v>8</v>
      </c>
      <c r="R5836" s="1">
        <v>40938</v>
      </c>
      <c r="S5836" t="s">
        <v>56</v>
      </c>
      <c r="T5836">
        <v>510</v>
      </c>
      <c r="U5836" t="s">
        <v>10784</v>
      </c>
      <c r="V5836" s="1">
        <v>39083</v>
      </c>
      <c r="W5836">
        <v>2</v>
      </c>
      <c r="X5836" t="s">
        <v>57</v>
      </c>
      <c r="Y5836">
        <v>1</v>
      </c>
      <c r="Z5836" t="s">
        <v>46545</v>
      </c>
      <c r="AB5836">
        <v>196208</v>
      </c>
      <c r="AC5836">
        <v>125</v>
      </c>
      <c r="AD5836" t="s">
        <v>1344</v>
      </c>
      <c r="AE5836">
        <v>1014</v>
      </c>
      <c r="AF5836" t="s">
        <v>1352</v>
      </c>
      <c r="AG5836">
        <v>3</v>
      </c>
      <c r="AH5836" t="s">
        <v>81</v>
      </c>
      <c r="AI5836">
        <v>24</v>
      </c>
      <c r="AJ5836" t="s">
        <v>1344</v>
      </c>
      <c r="AK5836">
        <v>510</v>
      </c>
      <c r="AL5836" t="s">
        <v>10784</v>
      </c>
      <c r="AQ5836" t="s">
        <v>28582</v>
      </c>
      <c r="AR5836" t="s">
        <v>28583</v>
      </c>
      <c r="AS5836">
        <v>0</v>
      </c>
      <c r="AT5836" t="s">
        <v>61</v>
      </c>
      <c r="AU5836" t="s">
        <v>24782</v>
      </c>
      <c r="AZ5836" t="s">
        <v>62</v>
      </c>
      <c r="BA5836">
        <v>1083</v>
      </c>
      <c r="BB5836" t="s">
        <v>2861</v>
      </c>
    </row>
    <row r="5837" spans="1:54" x14ac:dyDescent="0.25">
      <c r="A5837" s="1">
        <v>45200</v>
      </c>
      <c r="B5837">
        <v>543300</v>
      </c>
      <c r="C5837" t="s">
        <v>28584</v>
      </c>
      <c r="D5837">
        <v>6560</v>
      </c>
      <c r="E5837" t="s">
        <v>18343</v>
      </c>
      <c r="F5837" t="s">
        <v>28585</v>
      </c>
      <c r="G5837">
        <v>19135810</v>
      </c>
      <c r="H5837">
        <v>1001509640</v>
      </c>
      <c r="I5837" t="s">
        <v>28586</v>
      </c>
      <c r="J5837" t="s">
        <v>28587</v>
      </c>
      <c r="K5837" t="s">
        <v>28588</v>
      </c>
      <c r="L5837" t="s">
        <v>28589</v>
      </c>
      <c r="M5837">
        <v>1277</v>
      </c>
      <c r="N5837">
        <v>2</v>
      </c>
      <c r="R5837" s="1">
        <v>41299</v>
      </c>
      <c r="S5837" t="s">
        <v>56</v>
      </c>
      <c r="V5837" s="1">
        <v>41121</v>
      </c>
      <c r="W5837">
        <v>5</v>
      </c>
      <c r="X5837" t="s">
        <v>557</v>
      </c>
      <c r="Y5837">
        <v>1</v>
      </c>
      <c r="Z5837" t="s">
        <v>46545</v>
      </c>
      <c r="AB5837">
        <v>195111</v>
      </c>
      <c r="AC5837">
        <v>123</v>
      </c>
      <c r="AD5837" t="s">
        <v>1507</v>
      </c>
      <c r="AE5837">
        <v>1011</v>
      </c>
      <c r="AF5837" t="s">
        <v>1507</v>
      </c>
      <c r="AG5837">
        <v>3</v>
      </c>
      <c r="AH5837" t="s">
        <v>81</v>
      </c>
      <c r="AI5837">
        <v>80</v>
      </c>
      <c r="AJ5837" t="s">
        <v>1507</v>
      </c>
      <c r="AK5837">
        <v>510</v>
      </c>
      <c r="AL5837" t="s">
        <v>10784</v>
      </c>
      <c r="AQ5837" t="s">
        <v>28590</v>
      </c>
      <c r="AR5837" t="s">
        <v>28591</v>
      </c>
      <c r="AS5837">
        <v>0</v>
      </c>
      <c r="AT5837" t="s">
        <v>61</v>
      </c>
      <c r="AU5837" t="s">
        <v>28592</v>
      </c>
      <c r="AZ5837" t="s">
        <v>62</v>
      </c>
      <c r="BA5837">
        <v>1083</v>
      </c>
      <c r="BB5837" t="s">
        <v>2861</v>
      </c>
    </row>
    <row r="5838" spans="1:54" x14ac:dyDescent="0.25">
      <c r="A5838" s="1">
        <v>45200</v>
      </c>
      <c r="B5838">
        <v>543301</v>
      </c>
      <c r="C5838" t="s">
        <v>28593</v>
      </c>
      <c r="D5838">
        <v>6500</v>
      </c>
      <c r="E5838" t="s">
        <v>11441</v>
      </c>
      <c r="F5838" t="s">
        <v>46017</v>
      </c>
      <c r="G5838">
        <v>58069914</v>
      </c>
      <c r="H5838">
        <v>1002074181</v>
      </c>
      <c r="I5838" t="s">
        <v>28594</v>
      </c>
      <c r="J5838" t="s">
        <v>28595</v>
      </c>
      <c r="K5838" t="s">
        <v>28596</v>
      </c>
      <c r="L5838" t="s">
        <v>28597</v>
      </c>
      <c r="M5838">
        <v>1366</v>
      </c>
      <c r="N5838">
        <v>8</v>
      </c>
      <c r="R5838" s="1">
        <v>43784</v>
      </c>
      <c r="S5838" t="s">
        <v>56</v>
      </c>
      <c r="W5838">
        <v>5</v>
      </c>
      <c r="X5838" t="s">
        <v>557</v>
      </c>
      <c r="Y5838">
        <v>1</v>
      </c>
      <c r="Z5838" t="s">
        <v>46545</v>
      </c>
      <c r="AA5838">
        <v>10</v>
      </c>
      <c r="AB5838">
        <v>193911</v>
      </c>
      <c r="AC5838">
        <v>123</v>
      </c>
      <c r="AD5838" t="s">
        <v>1507</v>
      </c>
      <c r="AE5838">
        <v>1011</v>
      </c>
      <c r="AF5838" t="s">
        <v>1507</v>
      </c>
      <c r="AG5838">
        <v>1</v>
      </c>
      <c r="AH5838" t="s">
        <v>44482</v>
      </c>
      <c r="AI5838">
        <v>80</v>
      </c>
      <c r="AJ5838" t="s">
        <v>1507</v>
      </c>
      <c r="AK5838">
        <v>510</v>
      </c>
      <c r="AL5838" t="s">
        <v>10784</v>
      </c>
      <c r="AQ5838" t="s">
        <v>28598</v>
      </c>
      <c r="AR5838" t="s">
        <v>28599</v>
      </c>
      <c r="AS5838">
        <v>0</v>
      </c>
      <c r="AT5838" t="s">
        <v>61</v>
      </c>
      <c r="AU5838" t="s">
        <v>28600</v>
      </c>
      <c r="AX5838">
        <v>55.24632381</v>
      </c>
      <c r="AY5838">
        <v>9.2939734299999994</v>
      </c>
      <c r="AZ5838" t="s">
        <v>62</v>
      </c>
      <c r="BA5838">
        <v>1083</v>
      </c>
      <c r="BB5838" t="s">
        <v>2861</v>
      </c>
    </row>
    <row r="5839" spans="1:54" x14ac:dyDescent="0.25">
      <c r="A5839" s="1">
        <v>45200</v>
      </c>
      <c r="B5839">
        <v>543375</v>
      </c>
      <c r="C5839" t="s">
        <v>28601</v>
      </c>
      <c r="D5839">
        <v>6500</v>
      </c>
      <c r="E5839" t="s">
        <v>11441</v>
      </c>
      <c r="F5839" t="s">
        <v>50633</v>
      </c>
      <c r="G5839">
        <v>25061829</v>
      </c>
      <c r="H5839">
        <v>1007266029</v>
      </c>
      <c r="I5839" t="s">
        <v>28602</v>
      </c>
      <c r="J5839" t="s">
        <v>28603</v>
      </c>
      <c r="K5839" t="s">
        <v>28604</v>
      </c>
      <c r="L5839" t="s">
        <v>28605</v>
      </c>
      <c r="M5839">
        <v>1334</v>
      </c>
      <c r="N5839">
        <v>7</v>
      </c>
      <c r="R5839" s="1">
        <v>40162</v>
      </c>
      <c r="S5839" t="s">
        <v>80</v>
      </c>
      <c r="V5839" s="1">
        <v>38718</v>
      </c>
      <c r="W5839">
        <v>5</v>
      </c>
      <c r="X5839" t="s">
        <v>557</v>
      </c>
      <c r="Y5839">
        <v>1</v>
      </c>
      <c r="Z5839" t="s">
        <v>46545</v>
      </c>
      <c r="AB5839">
        <v>199504</v>
      </c>
      <c r="AC5839">
        <v>147</v>
      </c>
      <c r="AD5839" t="s">
        <v>46697</v>
      </c>
      <c r="AE5839">
        <v>1021</v>
      </c>
      <c r="AF5839" t="s">
        <v>46697</v>
      </c>
      <c r="AG5839">
        <v>3</v>
      </c>
      <c r="AH5839" t="s">
        <v>81</v>
      </c>
      <c r="AI5839">
        <v>86</v>
      </c>
      <c r="AJ5839" t="s">
        <v>46697</v>
      </c>
      <c r="AK5839">
        <v>510</v>
      </c>
      <c r="AL5839" t="s">
        <v>10784</v>
      </c>
      <c r="AQ5839" t="s">
        <v>28606</v>
      </c>
      <c r="AR5839" t="s">
        <v>28607</v>
      </c>
      <c r="AS5839">
        <v>0</v>
      </c>
      <c r="AT5839" t="s">
        <v>61</v>
      </c>
      <c r="AU5839" t="s">
        <v>28608</v>
      </c>
      <c r="AX5839">
        <v>55.252041126519302</v>
      </c>
      <c r="AY5839">
        <v>9.3151500529769908</v>
      </c>
      <c r="AZ5839" t="s">
        <v>62</v>
      </c>
      <c r="BA5839">
        <v>1083</v>
      </c>
      <c r="BB5839" t="s">
        <v>2861</v>
      </c>
    </row>
    <row r="5840" spans="1:54" x14ac:dyDescent="0.25">
      <c r="A5840" s="1">
        <v>45200</v>
      </c>
      <c r="B5840">
        <v>545001</v>
      </c>
      <c r="C5840" t="s">
        <v>28609</v>
      </c>
      <c r="D5840">
        <v>6200</v>
      </c>
      <c r="E5840" t="s">
        <v>11864</v>
      </c>
      <c r="F5840" t="s">
        <v>28610</v>
      </c>
      <c r="G5840">
        <v>29189854</v>
      </c>
      <c r="H5840">
        <v>1003327614</v>
      </c>
      <c r="I5840" t="s">
        <v>28611</v>
      </c>
      <c r="J5840" t="s">
        <v>28612</v>
      </c>
      <c r="K5840" t="s">
        <v>28613</v>
      </c>
      <c r="L5840" t="s">
        <v>53807</v>
      </c>
      <c r="M5840">
        <v>954</v>
      </c>
      <c r="N5840">
        <v>15</v>
      </c>
      <c r="R5840" s="1">
        <v>41115</v>
      </c>
      <c r="S5840" t="s">
        <v>56</v>
      </c>
      <c r="T5840">
        <v>580</v>
      </c>
      <c r="U5840" t="s">
        <v>11275</v>
      </c>
      <c r="V5840" s="1">
        <v>41121</v>
      </c>
      <c r="W5840">
        <v>2</v>
      </c>
      <c r="X5840" t="s">
        <v>57</v>
      </c>
      <c r="Y5840">
        <v>1</v>
      </c>
      <c r="Z5840" t="s">
        <v>46545</v>
      </c>
      <c r="AA5840">
        <v>9</v>
      </c>
      <c r="AB5840">
        <v>196908</v>
      </c>
      <c r="AC5840">
        <v>121</v>
      </c>
      <c r="AD5840" t="s">
        <v>70</v>
      </c>
      <c r="AE5840">
        <v>1012</v>
      </c>
      <c r="AF5840" t="s">
        <v>71</v>
      </c>
      <c r="AG5840">
        <v>3</v>
      </c>
      <c r="AH5840" t="s">
        <v>81</v>
      </c>
      <c r="AI5840">
        <v>21</v>
      </c>
      <c r="AJ5840" t="s">
        <v>52613</v>
      </c>
      <c r="AK5840">
        <v>580</v>
      </c>
      <c r="AL5840" t="s">
        <v>11275</v>
      </c>
      <c r="AM5840">
        <v>2</v>
      </c>
      <c r="AN5840" t="s">
        <v>119</v>
      </c>
      <c r="AO5840">
        <v>280319</v>
      </c>
      <c r="AQ5840" t="s">
        <v>28614</v>
      </c>
      <c r="AR5840" t="s">
        <v>28615</v>
      </c>
      <c r="AS5840">
        <v>0</v>
      </c>
      <c r="AT5840" t="s">
        <v>61</v>
      </c>
      <c r="AU5840" t="s">
        <v>53808</v>
      </c>
      <c r="AZ5840" t="s">
        <v>62</v>
      </c>
      <c r="BA5840">
        <v>1083</v>
      </c>
      <c r="BB5840" t="s">
        <v>2861</v>
      </c>
    </row>
    <row r="5841" spans="1:54" x14ac:dyDescent="0.25">
      <c r="A5841" s="1">
        <v>45200</v>
      </c>
      <c r="B5841">
        <v>545002</v>
      </c>
      <c r="C5841" t="s">
        <v>50634</v>
      </c>
      <c r="D5841">
        <v>6200</v>
      </c>
      <c r="E5841" t="s">
        <v>11864</v>
      </c>
      <c r="F5841" t="s">
        <v>50635</v>
      </c>
      <c r="G5841">
        <v>29189854</v>
      </c>
      <c r="H5841">
        <v>1003327663</v>
      </c>
      <c r="I5841" t="s">
        <v>28616</v>
      </c>
      <c r="J5841" t="s">
        <v>28617</v>
      </c>
      <c r="K5841" t="s">
        <v>28618</v>
      </c>
      <c r="L5841" t="s">
        <v>50636</v>
      </c>
      <c r="M5841">
        <v>1063</v>
      </c>
      <c r="N5841">
        <v>14</v>
      </c>
      <c r="R5841" s="1">
        <v>43784</v>
      </c>
      <c r="S5841" t="s">
        <v>80</v>
      </c>
      <c r="T5841">
        <v>580</v>
      </c>
      <c r="U5841" t="s">
        <v>11275</v>
      </c>
      <c r="W5841">
        <v>2</v>
      </c>
      <c r="X5841" t="s">
        <v>57</v>
      </c>
      <c r="Y5841">
        <v>1</v>
      </c>
      <c r="Z5841" t="s">
        <v>46545</v>
      </c>
      <c r="AA5841">
        <v>9</v>
      </c>
      <c r="AB5841">
        <v>192007</v>
      </c>
      <c r="AC5841">
        <v>121</v>
      </c>
      <c r="AD5841" t="s">
        <v>70</v>
      </c>
      <c r="AE5841">
        <v>1012</v>
      </c>
      <c r="AF5841" t="s">
        <v>71</v>
      </c>
      <c r="AG5841">
        <v>1</v>
      </c>
      <c r="AH5841" t="s">
        <v>44482</v>
      </c>
      <c r="AI5841">
        <v>21</v>
      </c>
      <c r="AJ5841" t="s">
        <v>52613</v>
      </c>
      <c r="AK5841">
        <v>580</v>
      </c>
      <c r="AL5841" t="s">
        <v>11275</v>
      </c>
      <c r="AQ5841" t="s">
        <v>28619</v>
      </c>
      <c r="AR5841" t="s">
        <v>28620</v>
      </c>
      <c r="AS5841">
        <v>0</v>
      </c>
      <c r="AT5841" t="s">
        <v>61</v>
      </c>
      <c r="AU5841" t="s">
        <v>50637</v>
      </c>
      <c r="AX5841">
        <v>55.087963240000001</v>
      </c>
      <c r="AY5841">
        <v>9.4612225599999995</v>
      </c>
      <c r="AZ5841" t="s">
        <v>62</v>
      </c>
      <c r="BA5841">
        <v>1083</v>
      </c>
      <c r="BB5841" t="s">
        <v>2861</v>
      </c>
    </row>
    <row r="5842" spans="1:54" x14ac:dyDescent="0.25">
      <c r="A5842" s="1">
        <v>45200</v>
      </c>
      <c r="B5842">
        <v>545003</v>
      </c>
      <c r="C5842" t="s">
        <v>28621</v>
      </c>
      <c r="D5842">
        <v>6200</v>
      </c>
      <c r="E5842" t="s">
        <v>11864</v>
      </c>
      <c r="F5842" t="s">
        <v>28622</v>
      </c>
      <c r="G5842">
        <v>29189854</v>
      </c>
      <c r="H5842">
        <v>1003327869</v>
      </c>
      <c r="I5842" t="s">
        <v>28623</v>
      </c>
      <c r="J5842" t="s">
        <v>28624</v>
      </c>
      <c r="K5842" t="s">
        <v>28625</v>
      </c>
      <c r="L5842" t="s">
        <v>48237</v>
      </c>
      <c r="M5842">
        <v>1949</v>
      </c>
      <c r="N5842">
        <v>90</v>
      </c>
      <c r="R5842" s="1">
        <v>41115</v>
      </c>
      <c r="S5842" t="s">
        <v>56</v>
      </c>
      <c r="T5842">
        <v>580</v>
      </c>
      <c r="U5842" t="s">
        <v>11275</v>
      </c>
      <c r="V5842" s="1">
        <v>41121</v>
      </c>
      <c r="W5842">
        <v>2</v>
      </c>
      <c r="X5842" t="s">
        <v>57</v>
      </c>
      <c r="Y5842">
        <v>1</v>
      </c>
      <c r="Z5842" t="s">
        <v>46545</v>
      </c>
      <c r="AA5842">
        <v>9</v>
      </c>
      <c r="AB5842">
        <v>195208</v>
      </c>
      <c r="AC5842">
        <v>121</v>
      </c>
      <c r="AD5842" t="s">
        <v>70</v>
      </c>
      <c r="AE5842">
        <v>1012</v>
      </c>
      <c r="AF5842" t="s">
        <v>71</v>
      </c>
      <c r="AG5842">
        <v>3</v>
      </c>
      <c r="AH5842" t="s">
        <v>81</v>
      </c>
      <c r="AI5842">
        <v>21</v>
      </c>
      <c r="AJ5842" t="s">
        <v>52613</v>
      </c>
      <c r="AK5842">
        <v>580</v>
      </c>
      <c r="AL5842" t="s">
        <v>11275</v>
      </c>
      <c r="AM5842">
        <v>2</v>
      </c>
      <c r="AN5842" t="s">
        <v>119</v>
      </c>
      <c r="AO5842">
        <v>280319</v>
      </c>
      <c r="AQ5842" t="s">
        <v>28626</v>
      </c>
      <c r="AR5842" t="s">
        <v>28627</v>
      </c>
      <c r="AS5842">
        <v>0</v>
      </c>
      <c r="AT5842" t="s">
        <v>61</v>
      </c>
      <c r="AU5842" t="s">
        <v>48238</v>
      </c>
      <c r="AZ5842" t="s">
        <v>62</v>
      </c>
      <c r="BA5842">
        <v>1083</v>
      </c>
      <c r="BB5842" t="s">
        <v>2861</v>
      </c>
    </row>
    <row r="5843" spans="1:54" x14ac:dyDescent="0.25">
      <c r="A5843" s="1">
        <v>45200</v>
      </c>
      <c r="B5843">
        <v>545004</v>
      </c>
      <c r="C5843" t="s">
        <v>28628</v>
      </c>
      <c r="D5843">
        <v>6200</v>
      </c>
      <c r="E5843" t="s">
        <v>11864</v>
      </c>
      <c r="F5843" t="s">
        <v>28629</v>
      </c>
      <c r="I5843" t="s">
        <v>28630</v>
      </c>
      <c r="K5843" t="s">
        <v>28631</v>
      </c>
      <c r="L5843" t="s">
        <v>28632</v>
      </c>
      <c r="M5843">
        <v>1210</v>
      </c>
      <c r="R5843" s="1">
        <v>40162</v>
      </c>
      <c r="S5843" t="s">
        <v>80</v>
      </c>
      <c r="T5843">
        <v>580</v>
      </c>
      <c r="U5843" t="s">
        <v>11275</v>
      </c>
      <c r="V5843" s="1">
        <v>31564</v>
      </c>
      <c r="W5843">
        <v>2</v>
      </c>
      <c r="X5843" t="s">
        <v>57</v>
      </c>
      <c r="Y5843">
        <v>1</v>
      </c>
      <c r="Z5843" t="s">
        <v>46545</v>
      </c>
      <c r="AA5843">
        <v>10</v>
      </c>
      <c r="AC5843">
        <v>121</v>
      </c>
      <c r="AD5843" t="s">
        <v>70</v>
      </c>
      <c r="AE5843">
        <v>1012</v>
      </c>
      <c r="AF5843" t="s">
        <v>71</v>
      </c>
      <c r="AG5843">
        <v>3</v>
      </c>
      <c r="AH5843" t="s">
        <v>81</v>
      </c>
      <c r="AI5843">
        <v>21</v>
      </c>
      <c r="AJ5843" t="s">
        <v>52613</v>
      </c>
      <c r="AK5843">
        <v>580</v>
      </c>
      <c r="AL5843" t="s">
        <v>11275</v>
      </c>
      <c r="AS5843">
        <v>0</v>
      </c>
      <c r="AT5843" t="s">
        <v>61</v>
      </c>
      <c r="AU5843" t="s">
        <v>7304</v>
      </c>
      <c r="AX5843">
        <v>55.04273128594</v>
      </c>
      <c r="AY5843">
        <v>9.4156458422003197</v>
      </c>
      <c r="AZ5843" t="s">
        <v>62</v>
      </c>
      <c r="BA5843">
        <v>1083</v>
      </c>
      <c r="BB5843" t="s">
        <v>2861</v>
      </c>
    </row>
    <row r="5844" spans="1:54" x14ac:dyDescent="0.25">
      <c r="A5844" s="1">
        <v>45200</v>
      </c>
      <c r="B5844">
        <v>545005</v>
      </c>
      <c r="C5844" t="s">
        <v>46018</v>
      </c>
      <c r="D5844">
        <v>6200</v>
      </c>
      <c r="E5844" t="s">
        <v>11864</v>
      </c>
      <c r="F5844" t="s">
        <v>46019</v>
      </c>
      <c r="G5844">
        <v>29189854</v>
      </c>
      <c r="H5844">
        <v>1003327833</v>
      </c>
      <c r="I5844" t="s">
        <v>27872</v>
      </c>
      <c r="K5844" t="s">
        <v>28633</v>
      </c>
      <c r="L5844" t="s">
        <v>46020</v>
      </c>
      <c r="M5844">
        <v>1710</v>
      </c>
      <c r="N5844">
        <v>3</v>
      </c>
      <c r="R5844" s="1">
        <v>43790</v>
      </c>
      <c r="S5844" t="s">
        <v>56</v>
      </c>
      <c r="T5844">
        <v>580</v>
      </c>
      <c r="U5844" t="s">
        <v>11275</v>
      </c>
      <c r="W5844">
        <v>2</v>
      </c>
      <c r="X5844" t="s">
        <v>57</v>
      </c>
      <c r="Y5844">
        <v>1</v>
      </c>
      <c r="Z5844" t="s">
        <v>46545</v>
      </c>
      <c r="AA5844">
        <v>9</v>
      </c>
      <c r="AB5844">
        <v>195908</v>
      </c>
      <c r="AC5844">
        <v>121</v>
      </c>
      <c r="AD5844" t="s">
        <v>70</v>
      </c>
      <c r="AE5844">
        <v>1012</v>
      </c>
      <c r="AF5844" t="s">
        <v>71</v>
      </c>
      <c r="AG5844">
        <v>1</v>
      </c>
      <c r="AH5844" t="s">
        <v>44482</v>
      </c>
      <c r="AI5844">
        <v>21</v>
      </c>
      <c r="AJ5844" t="s">
        <v>52613</v>
      </c>
      <c r="AK5844">
        <v>580</v>
      </c>
      <c r="AL5844" t="s">
        <v>11275</v>
      </c>
      <c r="AQ5844" t="s">
        <v>28634</v>
      </c>
      <c r="AR5844" t="s">
        <v>28635</v>
      </c>
      <c r="AS5844">
        <v>0</v>
      </c>
      <c r="AT5844" t="s">
        <v>61</v>
      </c>
      <c r="AU5844" t="s">
        <v>46021</v>
      </c>
      <c r="AX5844">
        <v>54.994346540000002</v>
      </c>
      <c r="AY5844">
        <v>9.4308986400000006</v>
      </c>
      <c r="AZ5844" t="s">
        <v>62</v>
      </c>
      <c r="BA5844">
        <v>1083</v>
      </c>
      <c r="BB5844" t="s">
        <v>2861</v>
      </c>
    </row>
    <row r="5845" spans="1:54" x14ac:dyDescent="0.25">
      <c r="A5845" s="1">
        <v>45200</v>
      </c>
      <c r="B5845">
        <v>545006</v>
      </c>
      <c r="C5845" t="s">
        <v>28636</v>
      </c>
      <c r="D5845">
        <v>6200</v>
      </c>
      <c r="E5845" t="s">
        <v>11864</v>
      </c>
      <c r="F5845" t="s">
        <v>28637</v>
      </c>
      <c r="G5845">
        <v>16339814</v>
      </c>
      <c r="H5845">
        <v>1001082725</v>
      </c>
      <c r="I5845" t="s">
        <v>28638</v>
      </c>
      <c r="J5845" t="s">
        <v>28639</v>
      </c>
      <c r="K5845" t="s">
        <v>28640</v>
      </c>
      <c r="L5845" t="s">
        <v>28641</v>
      </c>
      <c r="M5845">
        <v>1748</v>
      </c>
      <c r="N5845">
        <v>15</v>
      </c>
      <c r="R5845" s="1">
        <v>43784</v>
      </c>
      <c r="S5845" t="s">
        <v>56</v>
      </c>
      <c r="W5845">
        <v>5</v>
      </c>
      <c r="X5845" t="s">
        <v>557</v>
      </c>
      <c r="Y5845">
        <v>1</v>
      </c>
      <c r="Z5845" t="s">
        <v>46545</v>
      </c>
      <c r="AA5845">
        <v>9</v>
      </c>
      <c r="AB5845">
        <v>194705</v>
      </c>
      <c r="AC5845">
        <v>121</v>
      </c>
      <c r="AD5845" t="s">
        <v>70</v>
      </c>
      <c r="AE5845">
        <v>1013</v>
      </c>
      <c r="AF5845" t="s">
        <v>558</v>
      </c>
      <c r="AG5845">
        <v>1</v>
      </c>
      <c r="AH5845" t="s">
        <v>44482</v>
      </c>
      <c r="AI5845">
        <v>21</v>
      </c>
      <c r="AJ5845" t="s">
        <v>52613</v>
      </c>
      <c r="AK5845">
        <v>580</v>
      </c>
      <c r="AL5845" t="s">
        <v>11275</v>
      </c>
      <c r="AQ5845" t="s">
        <v>28642</v>
      </c>
      <c r="AR5845" t="s">
        <v>28643</v>
      </c>
      <c r="AS5845">
        <v>0</v>
      </c>
      <c r="AT5845" t="s">
        <v>61</v>
      </c>
      <c r="AU5845" t="s">
        <v>12220</v>
      </c>
      <c r="AX5845">
        <v>55.045923799999997</v>
      </c>
      <c r="AY5845">
        <v>9.4106982200000004</v>
      </c>
      <c r="AZ5845" t="s">
        <v>62</v>
      </c>
      <c r="BA5845">
        <v>1083</v>
      </c>
      <c r="BB5845" t="s">
        <v>2861</v>
      </c>
    </row>
    <row r="5846" spans="1:54" x14ac:dyDescent="0.25">
      <c r="A5846" s="1">
        <v>45200</v>
      </c>
      <c r="B5846">
        <v>545007</v>
      </c>
      <c r="C5846" t="s">
        <v>28644</v>
      </c>
      <c r="D5846">
        <v>6200</v>
      </c>
      <c r="E5846" t="s">
        <v>11864</v>
      </c>
      <c r="F5846" t="s">
        <v>28645</v>
      </c>
      <c r="G5846">
        <v>47594928</v>
      </c>
      <c r="H5846">
        <v>1003327857</v>
      </c>
      <c r="I5846" t="s">
        <v>28646</v>
      </c>
      <c r="J5846" t="s">
        <v>28647</v>
      </c>
      <c r="K5846" t="s">
        <v>28648</v>
      </c>
      <c r="L5846" t="s">
        <v>28649</v>
      </c>
      <c r="M5846">
        <v>1748</v>
      </c>
      <c r="N5846">
        <v>26</v>
      </c>
      <c r="R5846" s="1">
        <v>43042</v>
      </c>
      <c r="S5846" t="s">
        <v>56</v>
      </c>
      <c r="W5846">
        <v>5</v>
      </c>
      <c r="X5846" t="s">
        <v>557</v>
      </c>
      <c r="Y5846">
        <v>1</v>
      </c>
      <c r="Z5846" t="s">
        <v>46545</v>
      </c>
      <c r="AB5846">
        <v>195908</v>
      </c>
      <c r="AC5846">
        <v>131</v>
      </c>
      <c r="AD5846" t="s">
        <v>752</v>
      </c>
      <c r="AE5846">
        <v>1062</v>
      </c>
      <c r="AF5846" t="s">
        <v>753</v>
      </c>
      <c r="AG5846">
        <v>1</v>
      </c>
      <c r="AH5846" t="s">
        <v>44482</v>
      </c>
      <c r="AI5846">
        <v>99</v>
      </c>
      <c r="AJ5846" t="s">
        <v>54511</v>
      </c>
      <c r="AK5846">
        <v>580</v>
      </c>
      <c r="AL5846" t="s">
        <v>11275</v>
      </c>
      <c r="AQ5846" t="s">
        <v>28650</v>
      </c>
      <c r="AR5846" t="s">
        <v>28651</v>
      </c>
      <c r="AS5846">
        <v>0</v>
      </c>
      <c r="AT5846" t="s">
        <v>61</v>
      </c>
      <c r="AU5846" t="s">
        <v>12220</v>
      </c>
      <c r="AX5846">
        <v>55.046346059999998</v>
      </c>
      <c r="AY5846">
        <v>9.4103543100000007</v>
      </c>
      <c r="AZ5846" t="s">
        <v>62</v>
      </c>
      <c r="BA5846">
        <v>1083</v>
      </c>
      <c r="BB5846" t="s">
        <v>2861</v>
      </c>
    </row>
    <row r="5847" spans="1:54" x14ac:dyDescent="0.25">
      <c r="A5847" s="1">
        <v>45200</v>
      </c>
      <c r="B5847">
        <v>545008</v>
      </c>
      <c r="C5847" t="s">
        <v>28652</v>
      </c>
      <c r="D5847">
        <v>6200</v>
      </c>
      <c r="E5847" t="s">
        <v>11864</v>
      </c>
      <c r="F5847" t="s">
        <v>28653</v>
      </c>
      <c r="G5847">
        <v>29723133</v>
      </c>
      <c r="H5847">
        <v>1003321641</v>
      </c>
      <c r="I5847" t="s">
        <v>28654</v>
      </c>
      <c r="J5847" t="s">
        <v>28655</v>
      </c>
      <c r="K5847" t="s">
        <v>28656</v>
      </c>
      <c r="L5847" t="s">
        <v>28657</v>
      </c>
      <c r="M5847">
        <v>419</v>
      </c>
      <c r="N5847">
        <v>14</v>
      </c>
      <c r="O5847">
        <v>50</v>
      </c>
      <c r="R5847" s="1">
        <v>43794</v>
      </c>
      <c r="S5847" t="s">
        <v>56</v>
      </c>
      <c r="W5847">
        <v>4</v>
      </c>
      <c r="X5847" t="s">
        <v>725</v>
      </c>
      <c r="Y5847">
        <v>1</v>
      </c>
      <c r="Z5847" t="s">
        <v>46545</v>
      </c>
      <c r="AB5847">
        <v>192008</v>
      </c>
      <c r="AC5847">
        <v>131</v>
      </c>
      <c r="AD5847" t="s">
        <v>752</v>
      </c>
      <c r="AE5847">
        <v>1061</v>
      </c>
      <c r="AF5847" t="s">
        <v>752</v>
      </c>
      <c r="AG5847">
        <v>1</v>
      </c>
      <c r="AH5847" t="s">
        <v>44482</v>
      </c>
      <c r="AI5847">
        <v>99</v>
      </c>
      <c r="AJ5847" t="s">
        <v>54511</v>
      </c>
      <c r="AK5847">
        <v>580</v>
      </c>
      <c r="AL5847" t="s">
        <v>11275</v>
      </c>
      <c r="AQ5847" t="s">
        <v>28658</v>
      </c>
      <c r="AR5847" t="s">
        <v>28659</v>
      </c>
      <c r="AS5847">
        <v>0</v>
      </c>
      <c r="AT5847" t="s">
        <v>61</v>
      </c>
      <c r="AU5847" t="s">
        <v>28660</v>
      </c>
      <c r="AX5847">
        <v>55.045062690000002</v>
      </c>
      <c r="AY5847">
        <v>9.4115578499999994</v>
      </c>
      <c r="AZ5847" t="s">
        <v>62</v>
      </c>
      <c r="BA5847">
        <v>1083</v>
      </c>
      <c r="BB5847" t="s">
        <v>2861</v>
      </c>
    </row>
    <row r="5848" spans="1:54" x14ac:dyDescent="0.25">
      <c r="A5848" s="1">
        <v>45200</v>
      </c>
      <c r="B5848">
        <v>545009</v>
      </c>
      <c r="C5848" t="s">
        <v>50638</v>
      </c>
      <c r="D5848">
        <v>6200</v>
      </c>
      <c r="E5848" t="s">
        <v>11864</v>
      </c>
      <c r="F5848" t="s">
        <v>50639</v>
      </c>
      <c r="G5848">
        <v>29189854</v>
      </c>
      <c r="H5848">
        <v>1003327717</v>
      </c>
      <c r="I5848" t="s">
        <v>28661</v>
      </c>
      <c r="J5848" t="s">
        <v>28662</v>
      </c>
      <c r="K5848" t="s">
        <v>28663</v>
      </c>
      <c r="L5848" t="s">
        <v>50640</v>
      </c>
      <c r="M5848">
        <v>1216</v>
      </c>
      <c r="N5848">
        <v>4</v>
      </c>
      <c r="R5848" s="1">
        <v>44162</v>
      </c>
      <c r="S5848" t="s">
        <v>56</v>
      </c>
      <c r="T5848">
        <v>580</v>
      </c>
      <c r="U5848" t="s">
        <v>11275</v>
      </c>
      <c r="W5848">
        <v>2</v>
      </c>
      <c r="X5848" t="s">
        <v>57</v>
      </c>
      <c r="Y5848">
        <v>1</v>
      </c>
      <c r="Z5848" t="s">
        <v>46545</v>
      </c>
      <c r="AA5848">
        <v>10</v>
      </c>
      <c r="AB5848">
        <v>197808</v>
      </c>
      <c r="AC5848">
        <v>121</v>
      </c>
      <c r="AD5848" t="s">
        <v>70</v>
      </c>
      <c r="AE5848">
        <v>1012</v>
      </c>
      <c r="AF5848" t="s">
        <v>71</v>
      </c>
      <c r="AG5848">
        <v>1</v>
      </c>
      <c r="AH5848" t="s">
        <v>44482</v>
      </c>
      <c r="AI5848">
        <v>21</v>
      </c>
      <c r="AJ5848" t="s">
        <v>52613</v>
      </c>
      <c r="AK5848">
        <v>580</v>
      </c>
      <c r="AL5848" t="s">
        <v>11275</v>
      </c>
      <c r="AQ5848" t="s">
        <v>28664</v>
      </c>
      <c r="AR5848" t="s">
        <v>28665</v>
      </c>
      <c r="AS5848">
        <v>0</v>
      </c>
      <c r="AT5848" t="s">
        <v>61</v>
      </c>
      <c r="AU5848" t="s">
        <v>50641</v>
      </c>
      <c r="AX5848">
        <v>55.062071179999997</v>
      </c>
      <c r="AY5848">
        <v>9.4094294999999999</v>
      </c>
      <c r="AZ5848" t="s">
        <v>62</v>
      </c>
      <c r="BA5848">
        <v>1083</v>
      </c>
      <c r="BB5848" t="s">
        <v>2861</v>
      </c>
    </row>
    <row r="5849" spans="1:54" x14ac:dyDescent="0.25">
      <c r="A5849" s="1">
        <v>45200</v>
      </c>
      <c r="B5849">
        <v>545010</v>
      </c>
      <c r="C5849" t="s">
        <v>55464</v>
      </c>
      <c r="D5849">
        <v>6200</v>
      </c>
      <c r="E5849" t="s">
        <v>11864</v>
      </c>
      <c r="F5849" t="s">
        <v>55465</v>
      </c>
      <c r="I5849" t="s">
        <v>28666</v>
      </c>
      <c r="K5849" t="s">
        <v>28667</v>
      </c>
      <c r="L5849" t="s">
        <v>28668</v>
      </c>
      <c r="M5849">
        <v>937</v>
      </c>
      <c r="N5849">
        <v>22</v>
      </c>
      <c r="R5849" s="1">
        <v>40162</v>
      </c>
      <c r="S5849" t="s">
        <v>80</v>
      </c>
      <c r="V5849" s="1">
        <v>34121</v>
      </c>
      <c r="W5849">
        <v>3</v>
      </c>
      <c r="X5849" t="s">
        <v>3496</v>
      </c>
      <c r="Y5849">
        <v>1</v>
      </c>
      <c r="Z5849" t="s">
        <v>46545</v>
      </c>
      <c r="AB5849">
        <v>198001</v>
      </c>
      <c r="AC5849">
        <v>126</v>
      </c>
      <c r="AD5849" t="s">
        <v>46616</v>
      </c>
      <c r="AE5849">
        <v>1015</v>
      </c>
      <c r="AF5849" t="s">
        <v>46616</v>
      </c>
      <c r="AG5849">
        <v>3</v>
      </c>
      <c r="AH5849" t="s">
        <v>81</v>
      </c>
      <c r="AI5849">
        <v>27</v>
      </c>
      <c r="AJ5849" t="s">
        <v>44512</v>
      </c>
      <c r="AK5849">
        <v>580</v>
      </c>
      <c r="AL5849" t="s">
        <v>11275</v>
      </c>
      <c r="AS5849">
        <v>0</v>
      </c>
      <c r="AT5849" t="s">
        <v>61</v>
      </c>
      <c r="AU5849" t="s">
        <v>28669</v>
      </c>
      <c r="AX5849">
        <v>55.037671472548801</v>
      </c>
      <c r="AY5849">
        <v>9.4213174702045102</v>
      </c>
      <c r="AZ5849" t="s">
        <v>62</v>
      </c>
      <c r="BA5849">
        <v>1083</v>
      </c>
      <c r="BB5849" t="s">
        <v>2861</v>
      </c>
    </row>
    <row r="5850" spans="1:54" x14ac:dyDescent="0.25">
      <c r="A5850" s="1">
        <v>45200</v>
      </c>
      <c r="B5850">
        <v>545011</v>
      </c>
      <c r="C5850" t="s">
        <v>28670</v>
      </c>
      <c r="D5850">
        <v>6200</v>
      </c>
      <c r="E5850" t="s">
        <v>11864</v>
      </c>
      <c r="F5850" t="s">
        <v>28671</v>
      </c>
      <c r="G5850">
        <v>61936912</v>
      </c>
      <c r="H5850">
        <v>1002143761</v>
      </c>
      <c r="I5850" t="s">
        <v>50642</v>
      </c>
      <c r="J5850" t="s">
        <v>28672</v>
      </c>
      <c r="K5850" t="s">
        <v>28673</v>
      </c>
      <c r="L5850" t="s">
        <v>28674</v>
      </c>
      <c r="M5850">
        <v>110</v>
      </c>
      <c r="N5850">
        <v>26</v>
      </c>
      <c r="R5850" s="1">
        <v>44298</v>
      </c>
      <c r="S5850" t="s">
        <v>56</v>
      </c>
      <c r="W5850">
        <v>5</v>
      </c>
      <c r="X5850" t="s">
        <v>557</v>
      </c>
      <c r="Y5850">
        <v>1</v>
      </c>
      <c r="Z5850" t="s">
        <v>46545</v>
      </c>
      <c r="AA5850">
        <v>9</v>
      </c>
      <c r="AB5850">
        <v>198008</v>
      </c>
      <c r="AC5850">
        <v>121</v>
      </c>
      <c r="AD5850" t="s">
        <v>70</v>
      </c>
      <c r="AE5850">
        <v>1013</v>
      </c>
      <c r="AF5850" t="s">
        <v>558</v>
      </c>
      <c r="AG5850">
        <v>1</v>
      </c>
      <c r="AH5850" t="s">
        <v>44482</v>
      </c>
      <c r="AI5850">
        <v>21</v>
      </c>
      <c r="AJ5850" t="s">
        <v>52613</v>
      </c>
      <c r="AK5850">
        <v>580</v>
      </c>
      <c r="AL5850" t="s">
        <v>11275</v>
      </c>
      <c r="AQ5850" t="s">
        <v>28675</v>
      </c>
      <c r="AR5850" t="s">
        <v>28676</v>
      </c>
      <c r="AS5850">
        <v>0</v>
      </c>
      <c r="AT5850" t="s">
        <v>61</v>
      </c>
      <c r="AU5850" t="s">
        <v>17149</v>
      </c>
      <c r="AX5850">
        <v>55.05281179</v>
      </c>
      <c r="AY5850">
        <v>9.4166542300000007</v>
      </c>
      <c r="AZ5850" t="s">
        <v>62</v>
      </c>
      <c r="BA5850">
        <v>1083</v>
      </c>
      <c r="BB5850" t="s">
        <v>2861</v>
      </c>
    </row>
    <row r="5851" spans="1:54" x14ac:dyDescent="0.25">
      <c r="A5851" s="1">
        <v>45200</v>
      </c>
      <c r="B5851">
        <v>545012</v>
      </c>
      <c r="C5851" t="s">
        <v>28677</v>
      </c>
      <c r="D5851">
        <v>6200</v>
      </c>
      <c r="E5851" t="s">
        <v>11864</v>
      </c>
      <c r="F5851" t="s">
        <v>50643</v>
      </c>
      <c r="I5851" t="s">
        <v>28666</v>
      </c>
      <c r="K5851" t="s">
        <v>28667</v>
      </c>
      <c r="L5851" t="s">
        <v>28668</v>
      </c>
      <c r="M5851">
        <v>937</v>
      </c>
      <c r="N5851">
        <v>22</v>
      </c>
      <c r="R5851" s="1">
        <v>40162</v>
      </c>
      <c r="S5851" t="s">
        <v>80</v>
      </c>
      <c r="V5851" s="1">
        <v>34121</v>
      </c>
      <c r="W5851">
        <v>3</v>
      </c>
      <c r="X5851" t="s">
        <v>3496</v>
      </c>
      <c r="Y5851">
        <v>1</v>
      </c>
      <c r="Z5851" t="s">
        <v>46545</v>
      </c>
      <c r="AB5851">
        <v>196409</v>
      </c>
      <c r="AC5851">
        <v>126</v>
      </c>
      <c r="AD5851" t="s">
        <v>46616</v>
      </c>
      <c r="AE5851">
        <v>1015</v>
      </c>
      <c r="AF5851" t="s">
        <v>46616</v>
      </c>
      <c r="AG5851">
        <v>3</v>
      </c>
      <c r="AH5851" t="s">
        <v>81</v>
      </c>
      <c r="AI5851">
        <v>27</v>
      </c>
      <c r="AJ5851" t="s">
        <v>44512</v>
      </c>
      <c r="AK5851">
        <v>580</v>
      </c>
      <c r="AL5851" t="s">
        <v>11275</v>
      </c>
      <c r="AS5851">
        <v>0</v>
      </c>
      <c r="AT5851" t="s">
        <v>61</v>
      </c>
      <c r="AU5851" t="s">
        <v>28669</v>
      </c>
      <c r="AX5851">
        <v>55.037671472548801</v>
      </c>
      <c r="AY5851">
        <v>9.4213174702045102</v>
      </c>
      <c r="AZ5851" t="s">
        <v>62</v>
      </c>
      <c r="BA5851">
        <v>1083</v>
      </c>
      <c r="BB5851" t="s">
        <v>2861</v>
      </c>
    </row>
    <row r="5852" spans="1:54" x14ac:dyDescent="0.25">
      <c r="A5852" s="1">
        <v>45200</v>
      </c>
      <c r="B5852">
        <v>545013</v>
      </c>
      <c r="C5852" t="s">
        <v>28678</v>
      </c>
      <c r="D5852">
        <v>6330</v>
      </c>
      <c r="E5852" t="s">
        <v>11875</v>
      </c>
      <c r="F5852" t="s">
        <v>28678</v>
      </c>
      <c r="G5852">
        <v>29189854</v>
      </c>
      <c r="H5852">
        <v>1003321689</v>
      </c>
      <c r="I5852" t="s">
        <v>54997</v>
      </c>
      <c r="J5852" t="s">
        <v>28679</v>
      </c>
      <c r="K5852" t="s">
        <v>28680</v>
      </c>
      <c r="L5852" t="s">
        <v>28681</v>
      </c>
      <c r="M5852">
        <v>1319</v>
      </c>
      <c r="N5852">
        <v>4</v>
      </c>
      <c r="R5852" s="1">
        <v>43908</v>
      </c>
      <c r="S5852" t="s">
        <v>56</v>
      </c>
      <c r="T5852">
        <v>580</v>
      </c>
      <c r="U5852" t="s">
        <v>11275</v>
      </c>
      <c r="W5852">
        <v>2</v>
      </c>
      <c r="X5852" t="s">
        <v>57</v>
      </c>
      <c r="Y5852">
        <v>1</v>
      </c>
      <c r="Z5852" t="s">
        <v>46545</v>
      </c>
      <c r="AB5852">
        <v>198504</v>
      </c>
      <c r="AC5852">
        <v>128</v>
      </c>
      <c r="AD5852" t="s">
        <v>955</v>
      </c>
      <c r="AE5852">
        <v>1051</v>
      </c>
      <c r="AF5852" t="s">
        <v>955</v>
      </c>
      <c r="AG5852">
        <v>1</v>
      </c>
      <c r="AH5852" t="s">
        <v>44482</v>
      </c>
      <c r="AI5852">
        <v>27</v>
      </c>
      <c r="AJ5852" t="s">
        <v>44512</v>
      </c>
      <c r="AK5852">
        <v>580</v>
      </c>
      <c r="AL5852" t="s">
        <v>11275</v>
      </c>
      <c r="AQ5852" t="s">
        <v>28682</v>
      </c>
      <c r="AR5852" t="s">
        <v>28683</v>
      </c>
      <c r="AS5852">
        <v>0</v>
      </c>
      <c r="AT5852" t="s">
        <v>61</v>
      </c>
      <c r="AU5852" t="s">
        <v>15419</v>
      </c>
      <c r="AW5852" t="s">
        <v>28684</v>
      </c>
      <c r="AX5852">
        <v>54.841873210000003</v>
      </c>
      <c r="AY5852">
        <v>9.3642169899999992</v>
      </c>
      <c r="AZ5852" t="s">
        <v>62</v>
      </c>
      <c r="BA5852">
        <v>1083</v>
      </c>
      <c r="BB5852" t="s">
        <v>2861</v>
      </c>
    </row>
    <row r="5853" spans="1:54" x14ac:dyDescent="0.25">
      <c r="A5853" s="1">
        <v>45200</v>
      </c>
      <c r="B5853">
        <v>545014</v>
      </c>
      <c r="C5853" t="s">
        <v>9886</v>
      </c>
      <c r="D5853">
        <v>6200</v>
      </c>
      <c r="E5853" t="s">
        <v>11864</v>
      </c>
      <c r="F5853" t="s">
        <v>9887</v>
      </c>
      <c r="I5853" t="s">
        <v>28685</v>
      </c>
      <c r="J5853" t="s">
        <v>28686</v>
      </c>
      <c r="K5853" t="s">
        <v>28687</v>
      </c>
      <c r="L5853" t="s">
        <v>53809</v>
      </c>
      <c r="M5853">
        <v>954</v>
      </c>
      <c r="N5853">
        <v>7</v>
      </c>
      <c r="R5853" s="1">
        <v>40162</v>
      </c>
      <c r="S5853" t="s">
        <v>80</v>
      </c>
      <c r="V5853" s="1">
        <v>36678</v>
      </c>
      <c r="W5853">
        <v>3</v>
      </c>
      <c r="X5853" t="s">
        <v>3496</v>
      </c>
      <c r="Y5853">
        <v>1</v>
      </c>
      <c r="Z5853" t="s">
        <v>46545</v>
      </c>
      <c r="AA5853">
        <v>10</v>
      </c>
      <c r="AB5853">
        <v>199508</v>
      </c>
      <c r="AC5853">
        <v>126</v>
      </c>
      <c r="AD5853" t="s">
        <v>46616</v>
      </c>
      <c r="AE5853">
        <v>1015</v>
      </c>
      <c r="AF5853" t="s">
        <v>46616</v>
      </c>
      <c r="AG5853">
        <v>3</v>
      </c>
      <c r="AH5853" t="s">
        <v>81</v>
      </c>
      <c r="AI5853">
        <v>27</v>
      </c>
      <c r="AJ5853" t="s">
        <v>44512</v>
      </c>
      <c r="AK5853">
        <v>580</v>
      </c>
      <c r="AL5853" t="s">
        <v>11275</v>
      </c>
      <c r="AQ5853" t="s">
        <v>28688</v>
      </c>
      <c r="AS5853">
        <v>0</v>
      </c>
      <c r="AT5853" t="s">
        <v>61</v>
      </c>
      <c r="AU5853" t="s">
        <v>53808</v>
      </c>
      <c r="AZ5853" t="s">
        <v>62</v>
      </c>
      <c r="BA5853">
        <v>1083</v>
      </c>
      <c r="BB5853" t="s">
        <v>2861</v>
      </c>
    </row>
    <row r="5854" spans="1:54" x14ac:dyDescent="0.25">
      <c r="A5854" s="1">
        <v>45200</v>
      </c>
      <c r="B5854">
        <v>545015</v>
      </c>
      <c r="C5854" t="s">
        <v>55466</v>
      </c>
      <c r="D5854">
        <v>6200</v>
      </c>
      <c r="E5854" t="s">
        <v>11864</v>
      </c>
      <c r="F5854" t="s">
        <v>50644</v>
      </c>
      <c r="G5854">
        <v>72968212</v>
      </c>
      <c r="H5854">
        <v>1003181127</v>
      </c>
      <c r="I5854" t="s">
        <v>28689</v>
      </c>
      <c r="J5854" t="s">
        <v>28690</v>
      </c>
      <c r="K5854" t="s">
        <v>28691</v>
      </c>
      <c r="L5854" t="s">
        <v>50645</v>
      </c>
      <c r="M5854">
        <v>1267</v>
      </c>
      <c r="N5854">
        <v>5</v>
      </c>
      <c r="R5854" s="1">
        <v>43801</v>
      </c>
      <c r="S5854" t="s">
        <v>851</v>
      </c>
      <c r="W5854">
        <v>0</v>
      </c>
      <c r="X5854" t="s">
        <v>1252</v>
      </c>
      <c r="Y5854">
        <v>8</v>
      </c>
      <c r="Z5854" t="s">
        <v>44534</v>
      </c>
      <c r="AB5854">
        <v>199608</v>
      </c>
      <c r="AC5854">
        <v>127</v>
      </c>
      <c r="AD5854" t="s">
        <v>1237</v>
      </c>
      <c r="AE5854">
        <v>1052</v>
      </c>
      <c r="AF5854" t="s">
        <v>1237</v>
      </c>
      <c r="AG5854">
        <v>2</v>
      </c>
      <c r="AH5854" t="s">
        <v>44524</v>
      </c>
      <c r="AI5854">
        <v>99</v>
      </c>
      <c r="AJ5854" t="s">
        <v>54511</v>
      </c>
      <c r="AK5854">
        <v>580</v>
      </c>
      <c r="AL5854" t="s">
        <v>11275</v>
      </c>
      <c r="AQ5854" t="s">
        <v>28692</v>
      </c>
      <c r="AR5854" t="s">
        <v>28693</v>
      </c>
      <c r="AS5854">
        <v>0</v>
      </c>
      <c r="AT5854" t="s">
        <v>61</v>
      </c>
      <c r="AU5854" t="s">
        <v>50646</v>
      </c>
      <c r="AX5854">
        <v>55.04612178</v>
      </c>
      <c r="AY5854">
        <v>9.4169064099999993</v>
      </c>
      <c r="AZ5854" t="s">
        <v>62</v>
      </c>
      <c r="BA5854">
        <v>1083</v>
      </c>
      <c r="BB5854" t="s">
        <v>2861</v>
      </c>
    </row>
    <row r="5855" spans="1:54" x14ac:dyDescent="0.25">
      <c r="A5855" s="1">
        <v>45200</v>
      </c>
      <c r="B5855">
        <v>545016</v>
      </c>
      <c r="C5855" t="s">
        <v>28694</v>
      </c>
      <c r="D5855">
        <v>6200</v>
      </c>
      <c r="E5855" t="s">
        <v>11864</v>
      </c>
      <c r="F5855" t="s">
        <v>28695</v>
      </c>
      <c r="G5855">
        <v>29189854</v>
      </c>
      <c r="H5855">
        <v>1010521153</v>
      </c>
      <c r="I5855" t="s">
        <v>28696</v>
      </c>
      <c r="J5855" t="s">
        <v>28697</v>
      </c>
      <c r="K5855" t="s">
        <v>28698</v>
      </c>
      <c r="L5855" t="s">
        <v>13076</v>
      </c>
      <c r="M5855">
        <v>275</v>
      </c>
      <c r="N5855">
        <v>13</v>
      </c>
      <c r="R5855" s="1">
        <v>44270</v>
      </c>
      <c r="S5855" t="s">
        <v>56</v>
      </c>
      <c r="T5855">
        <v>580</v>
      </c>
      <c r="U5855" t="s">
        <v>11275</v>
      </c>
      <c r="W5855">
        <v>2</v>
      </c>
      <c r="X5855" t="s">
        <v>57</v>
      </c>
      <c r="Y5855">
        <v>1</v>
      </c>
      <c r="Z5855" t="s">
        <v>46545</v>
      </c>
      <c r="AA5855">
        <v>10</v>
      </c>
      <c r="AB5855">
        <v>200108</v>
      </c>
      <c r="AC5855">
        <v>121</v>
      </c>
      <c r="AD5855" t="s">
        <v>70</v>
      </c>
      <c r="AE5855">
        <v>1012</v>
      </c>
      <c r="AF5855" t="s">
        <v>71</v>
      </c>
      <c r="AG5855">
        <v>1</v>
      </c>
      <c r="AH5855" t="s">
        <v>44482</v>
      </c>
      <c r="AI5855">
        <v>21</v>
      </c>
      <c r="AJ5855" t="s">
        <v>52613</v>
      </c>
      <c r="AK5855">
        <v>580</v>
      </c>
      <c r="AL5855" t="s">
        <v>11275</v>
      </c>
      <c r="AQ5855" t="s">
        <v>28699</v>
      </c>
      <c r="AR5855" t="s">
        <v>28700</v>
      </c>
      <c r="AS5855">
        <v>0</v>
      </c>
      <c r="AT5855" t="s">
        <v>61</v>
      </c>
      <c r="AU5855" t="s">
        <v>9534</v>
      </c>
      <c r="AX5855">
        <v>55.042093919999999</v>
      </c>
      <c r="AY5855">
        <v>9.4136305100000008</v>
      </c>
      <c r="AZ5855" t="s">
        <v>62</v>
      </c>
      <c r="BA5855">
        <v>1083</v>
      </c>
      <c r="BB5855" t="s">
        <v>2861</v>
      </c>
    </row>
    <row r="5856" spans="1:54" x14ac:dyDescent="0.25">
      <c r="A5856" s="1">
        <v>45200</v>
      </c>
      <c r="B5856">
        <v>545200</v>
      </c>
      <c r="D5856">
        <v>6200</v>
      </c>
      <c r="E5856" t="s">
        <v>11864</v>
      </c>
      <c r="F5856" t="s">
        <v>52721</v>
      </c>
      <c r="G5856">
        <v>29189854</v>
      </c>
      <c r="H5856">
        <v>1003327468</v>
      </c>
      <c r="I5856" t="s">
        <v>50647</v>
      </c>
      <c r="J5856" t="s">
        <v>28697</v>
      </c>
      <c r="K5856" t="s">
        <v>28701</v>
      </c>
      <c r="L5856" t="s">
        <v>28702</v>
      </c>
      <c r="M5856">
        <v>1210</v>
      </c>
      <c r="N5856">
        <v>63</v>
      </c>
      <c r="P5856">
        <v>1</v>
      </c>
      <c r="R5856" s="1">
        <v>40938</v>
      </c>
      <c r="S5856" t="s">
        <v>56</v>
      </c>
      <c r="T5856">
        <v>580</v>
      </c>
      <c r="U5856" t="s">
        <v>11275</v>
      </c>
      <c r="V5856" s="1">
        <v>39083</v>
      </c>
      <c r="W5856">
        <v>2</v>
      </c>
      <c r="X5856" t="s">
        <v>57</v>
      </c>
      <c r="Y5856">
        <v>1</v>
      </c>
      <c r="Z5856" t="s">
        <v>46545</v>
      </c>
      <c r="AC5856">
        <v>932</v>
      </c>
      <c r="AD5856" t="s">
        <v>52637</v>
      </c>
      <c r="AE5856">
        <v>2021</v>
      </c>
      <c r="AF5856" t="s">
        <v>52637</v>
      </c>
      <c r="AG5856">
        <v>3</v>
      </c>
      <c r="AH5856" t="s">
        <v>81</v>
      </c>
      <c r="AI5856">
        <v>10</v>
      </c>
      <c r="AJ5856" t="s">
        <v>52638</v>
      </c>
      <c r="AK5856">
        <v>580</v>
      </c>
      <c r="AL5856" t="s">
        <v>11275</v>
      </c>
      <c r="AM5856">
        <v>2</v>
      </c>
      <c r="AN5856" t="s">
        <v>119</v>
      </c>
      <c r="AO5856">
        <v>539200</v>
      </c>
      <c r="AQ5856" t="s">
        <v>28703</v>
      </c>
      <c r="AR5856" t="s">
        <v>28704</v>
      </c>
      <c r="AS5856">
        <v>0</v>
      </c>
      <c r="AT5856" t="s">
        <v>61</v>
      </c>
      <c r="AU5856" t="s">
        <v>7304</v>
      </c>
      <c r="AZ5856" t="s">
        <v>62</v>
      </c>
      <c r="BA5856">
        <v>1083</v>
      </c>
      <c r="BB5856" t="s">
        <v>2861</v>
      </c>
    </row>
    <row r="5857" spans="1:54" x14ac:dyDescent="0.25">
      <c r="A5857" s="1">
        <v>45200</v>
      </c>
      <c r="B5857">
        <v>545201</v>
      </c>
      <c r="C5857" t="s">
        <v>28705</v>
      </c>
      <c r="D5857">
        <v>6100</v>
      </c>
      <c r="E5857" t="s">
        <v>10781</v>
      </c>
      <c r="F5857" t="s">
        <v>28706</v>
      </c>
      <c r="G5857">
        <v>30840402</v>
      </c>
      <c r="H5857">
        <v>1013695209</v>
      </c>
      <c r="I5857" t="s">
        <v>17968</v>
      </c>
      <c r="J5857" t="s">
        <v>28707</v>
      </c>
      <c r="K5857" t="s">
        <v>28708</v>
      </c>
      <c r="L5857" t="s">
        <v>17996</v>
      </c>
      <c r="M5857">
        <v>733</v>
      </c>
      <c r="N5857" t="s">
        <v>8556</v>
      </c>
      <c r="R5857" s="1">
        <v>44298</v>
      </c>
      <c r="S5857" t="s">
        <v>56</v>
      </c>
      <c r="W5857">
        <v>4</v>
      </c>
      <c r="X5857" t="s">
        <v>725</v>
      </c>
      <c r="Y5857">
        <v>4</v>
      </c>
      <c r="Z5857" t="s">
        <v>1324</v>
      </c>
      <c r="AC5857">
        <v>931</v>
      </c>
      <c r="AD5857" t="s">
        <v>1467</v>
      </c>
      <c r="AE5857">
        <v>2022</v>
      </c>
      <c r="AF5857" t="s">
        <v>1467</v>
      </c>
      <c r="AG5857">
        <v>2</v>
      </c>
      <c r="AH5857" t="s">
        <v>44524</v>
      </c>
      <c r="AI5857">
        <v>7</v>
      </c>
      <c r="AJ5857" t="s">
        <v>1326</v>
      </c>
      <c r="AK5857">
        <v>510</v>
      </c>
      <c r="AL5857" t="s">
        <v>10784</v>
      </c>
      <c r="AP5857">
        <v>561423</v>
      </c>
      <c r="AQ5857" t="s">
        <v>28709</v>
      </c>
      <c r="AR5857" t="s">
        <v>28710</v>
      </c>
      <c r="AS5857">
        <v>2</v>
      </c>
      <c r="AT5857" t="s">
        <v>1413</v>
      </c>
      <c r="AU5857" t="s">
        <v>17997</v>
      </c>
      <c r="AX5857">
        <v>55.255607820000002</v>
      </c>
      <c r="AY5857">
        <v>9.4853257000000006</v>
      </c>
      <c r="AZ5857" t="s">
        <v>62</v>
      </c>
      <c r="BA5857">
        <v>1083</v>
      </c>
      <c r="BB5857" t="s">
        <v>2861</v>
      </c>
    </row>
    <row r="5858" spans="1:54" x14ac:dyDescent="0.25">
      <c r="A5858" s="1">
        <v>45200</v>
      </c>
      <c r="B5858">
        <v>545202</v>
      </c>
      <c r="C5858" t="s">
        <v>28711</v>
      </c>
      <c r="D5858">
        <v>6200</v>
      </c>
      <c r="E5858" t="s">
        <v>11864</v>
      </c>
      <c r="F5858" t="s">
        <v>28712</v>
      </c>
      <c r="G5858">
        <v>29189854</v>
      </c>
      <c r="H5858">
        <v>1012644503</v>
      </c>
      <c r="I5858" t="s">
        <v>28713</v>
      </c>
      <c r="K5858" t="s">
        <v>28714</v>
      </c>
      <c r="L5858" t="s">
        <v>28715</v>
      </c>
      <c r="M5858">
        <v>781</v>
      </c>
      <c r="N5858">
        <v>20</v>
      </c>
      <c r="R5858" s="1">
        <v>43822</v>
      </c>
      <c r="S5858" t="s">
        <v>56</v>
      </c>
      <c r="T5858">
        <v>580</v>
      </c>
      <c r="U5858" t="s">
        <v>11275</v>
      </c>
      <c r="V5858" s="1">
        <v>43830</v>
      </c>
      <c r="W5858">
        <v>2</v>
      </c>
      <c r="X5858" t="s">
        <v>57</v>
      </c>
      <c r="Y5858">
        <v>1</v>
      </c>
      <c r="Z5858" t="s">
        <v>46545</v>
      </c>
      <c r="AB5858">
        <v>200409</v>
      </c>
      <c r="AC5858">
        <v>933</v>
      </c>
      <c r="AD5858" t="s">
        <v>1334</v>
      </c>
      <c r="AE5858">
        <v>2024</v>
      </c>
      <c r="AF5858" t="s">
        <v>1334</v>
      </c>
      <c r="AG5858">
        <v>3</v>
      </c>
      <c r="AH5858" t="s">
        <v>81</v>
      </c>
      <c r="AI5858">
        <v>7</v>
      </c>
      <c r="AJ5858" t="s">
        <v>1326</v>
      </c>
      <c r="AK5858">
        <v>580</v>
      </c>
      <c r="AL5858" t="s">
        <v>11275</v>
      </c>
      <c r="AQ5858" t="s">
        <v>15849</v>
      </c>
      <c r="AR5858" t="s">
        <v>28716</v>
      </c>
      <c r="AS5858">
        <v>0</v>
      </c>
      <c r="AT5858" t="s">
        <v>61</v>
      </c>
      <c r="AU5858" t="s">
        <v>28717</v>
      </c>
      <c r="AX5858">
        <v>55.030336929999997</v>
      </c>
      <c r="AY5858">
        <v>9.4144535699999992</v>
      </c>
      <c r="AZ5858" t="s">
        <v>62</v>
      </c>
      <c r="BA5858">
        <v>1083</v>
      </c>
      <c r="BB5858" t="s">
        <v>2861</v>
      </c>
    </row>
    <row r="5859" spans="1:54" x14ac:dyDescent="0.25">
      <c r="A5859" s="1">
        <v>45200</v>
      </c>
      <c r="B5859">
        <v>545210</v>
      </c>
      <c r="C5859" t="s">
        <v>55467</v>
      </c>
      <c r="D5859">
        <v>6200</v>
      </c>
      <c r="E5859" t="s">
        <v>11864</v>
      </c>
      <c r="F5859" t="s">
        <v>28718</v>
      </c>
      <c r="G5859">
        <v>29189854</v>
      </c>
      <c r="H5859">
        <v>1003327699</v>
      </c>
      <c r="I5859" t="s">
        <v>27481</v>
      </c>
      <c r="J5859" t="s">
        <v>28719</v>
      </c>
      <c r="K5859" t="s">
        <v>28720</v>
      </c>
      <c r="L5859" t="s">
        <v>13076</v>
      </c>
      <c r="M5859">
        <v>275</v>
      </c>
      <c r="N5859">
        <v>13</v>
      </c>
      <c r="R5859" s="1">
        <v>43329</v>
      </c>
      <c r="S5859" t="s">
        <v>56</v>
      </c>
      <c r="T5859">
        <v>580</v>
      </c>
      <c r="U5859" t="s">
        <v>11275</v>
      </c>
      <c r="W5859">
        <v>2</v>
      </c>
      <c r="X5859" t="s">
        <v>57</v>
      </c>
      <c r="Y5859">
        <v>1</v>
      </c>
      <c r="Z5859" t="s">
        <v>46545</v>
      </c>
      <c r="AA5859">
        <v>10</v>
      </c>
      <c r="AB5859">
        <v>196008</v>
      </c>
      <c r="AC5859">
        <v>125</v>
      </c>
      <c r="AD5859" t="s">
        <v>1344</v>
      </c>
      <c r="AE5859">
        <v>1014</v>
      </c>
      <c r="AF5859" t="s">
        <v>1352</v>
      </c>
      <c r="AG5859">
        <v>1</v>
      </c>
      <c r="AH5859" t="s">
        <v>44482</v>
      </c>
      <c r="AI5859">
        <v>24</v>
      </c>
      <c r="AJ5859" t="s">
        <v>1344</v>
      </c>
      <c r="AK5859">
        <v>580</v>
      </c>
      <c r="AL5859" t="s">
        <v>11275</v>
      </c>
      <c r="AQ5859" t="s">
        <v>28721</v>
      </c>
      <c r="AR5859" t="s">
        <v>28722</v>
      </c>
      <c r="AS5859">
        <v>0</v>
      </c>
      <c r="AT5859" t="s">
        <v>61</v>
      </c>
      <c r="AU5859" t="s">
        <v>9534</v>
      </c>
      <c r="AX5859">
        <v>55.042093919999999</v>
      </c>
      <c r="AY5859">
        <v>9.4136305100000008</v>
      </c>
      <c r="AZ5859" t="s">
        <v>62</v>
      </c>
      <c r="BA5859">
        <v>1083</v>
      </c>
      <c r="BB5859" t="s">
        <v>2861</v>
      </c>
    </row>
    <row r="5860" spans="1:54" x14ac:dyDescent="0.25">
      <c r="A5860" s="1">
        <v>45200</v>
      </c>
      <c r="B5860">
        <v>545247</v>
      </c>
      <c r="C5860" t="s">
        <v>55468</v>
      </c>
      <c r="D5860">
        <v>6200</v>
      </c>
      <c r="E5860" t="s">
        <v>11864</v>
      </c>
      <c r="F5860" t="s">
        <v>28723</v>
      </c>
      <c r="G5860">
        <v>29556431</v>
      </c>
      <c r="H5860">
        <v>1008547900</v>
      </c>
      <c r="I5860" t="s">
        <v>12483</v>
      </c>
      <c r="J5860" t="s">
        <v>28724</v>
      </c>
      <c r="K5860" t="s">
        <v>12484</v>
      </c>
      <c r="L5860" t="s">
        <v>12485</v>
      </c>
      <c r="M5860">
        <v>964</v>
      </c>
      <c r="N5860">
        <v>30</v>
      </c>
      <c r="R5860" s="1">
        <v>44064</v>
      </c>
      <c r="S5860" t="s">
        <v>56</v>
      </c>
      <c r="W5860">
        <v>4</v>
      </c>
      <c r="X5860" t="s">
        <v>725</v>
      </c>
      <c r="Y5860">
        <v>1</v>
      </c>
      <c r="Z5860" t="s">
        <v>46545</v>
      </c>
      <c r="AB5860">
        <v>197808</v>
      </c>
      <c r="AC5860">
        <v>137</v>
      </c>
      <c r="AD5860" t="s">
        <v>1410</v>
      </c>
      <c r="AE5860">
        <v>1053</v>
      </c>
      <c r="AF5860" t="s">
        <v>1410</v>
      </c>
      <c r="AG5860">
        <v>1</v>
      </c>
      <c r="AH5860" t="s">
        <v>44482</v>
      </c>
      <c r="AI5860">
        <v>30</v>
      </c>
      <c r="AJ5860" t="s">
        <v>1402</v>
      </c>
      <c r="AK5860">
        <v>580</v>
      </c>
      <c r="AL5860" t="s">
        <v>11275</v>
      </c>
      <c r="AP5860">
        <v>545248</v>
      </c>
      <c r="AQ5860" t="s">
        <v>12486</v>
      </c>
      <c r="AR5860" t="s">
        <v>17073</v>
      </c>
      <c r="AS5860">
        <v>2</v>
      </c>
      <c r="AT5860" t="s">
        <v>1413</v>
      </c>
      <c r="AU5860" t="s">
        <v>12488</v>
      </c>
      <c r="AX5860">
        <v>55.045798359999999</v>
      </c>
      <c r="AY5860">
        <v>9.4150661299999996</v>
      </c>
      <c r="AZ5860" t="s">
        <v>62</v>
      </c>
      <c r="BA5860">
        <v>1083</v>
      </c>
      <c r="BB5860" t="s">
        <v>2861</v>
      </c>
    </row>
    <row r="5861" spans="1:54" x14ac:dyDescent="0.25">
      <c r="A5861" s="1">
        <v>45200</v>
      </c>
      <c r="B5861">
        <v>545248</v>
      </c>
      <c r="C5861" t="s">
        <v>28725</v>
      </c>
      <c r="D5861">
        <v>6200</v>
      </c>
      <c r="E5861" t="s">
        <v>11864</v>
      </c>
      <c r="F5861" t="s">
        <v>28725</v>
      </c>
      <c r="G5861">
        <v>29556431</v>
      </c>
      <c r="H5861">
        <v>1008547900</v>
      </c>
      <c r="I5861" t="s">
        <v>12483</v>
      </c>
      <c r="J5861" t="s">
        <v>28726</v>
      </c>
      <c r="K5861" t="s">
        <v>12484</v>
      </c>
      <c r="L5861" t="s">
        <v>12485</v>
      </c>
      <c r="M5861">
        <v>964</v>
      </c>
      <c r="N5861">
        <v>30</v>
      </c>
      <c r="R5861" s="1">
        <v>44075</v>
      </c>
      <c r="S5861" t="s">
        <v>851</v>
      </c>
      <c r="W5861">
        <v>4</v>
      </c>
      <c r="X5861" t="s">
        <v>725</v>
      </c>
      <c r="Y5861">
        <v>1</v>
      </c>
      <c r="Z5861" t="s">
        <v>46545</v>
      </c>
      <c r="AB5861">
        <v>200008</v>
      </c>
      <c r="AC5861">
        <v>137</v>
      </c>
      <c r="AD5861" t="s">
        <v>1410</v>
      </c>
      <c r="AE5861">
        <v>1053</v>
      </c>
      <c r="AF5861" t="s">
        <v>1410</v>
      </c>
      <c r="AG5861">
        <v>4</v>
      </c>
      <c r="AH5861" t="s">
        <v>44547</v>
      </c>
      <c r="AI5861">
        <v>30</v>
      </c>
      <c r="AJ5861" t="s">
        <v>1402</v>
      </c>
      <c r="AK5861">
        <v>580</v>
      </c>
      <c r="AL5861" t="s">
        <v>11275</v>
      </c>
      <c r="AQ5861" t="s">
        <v>12486</v>
      </c>
      <c r="AR5861" t="s">
        <v>17073</v>
      </c>
      <c r="AS5861">
        <v>1</v>
      </c>
      <c r="AT5861" t="s">
        <v>1446</v>
      </c>
      <c r="AU5861" t="s">
        <v>12488</v>
      </c>
      <c r="AX5861">
        <v>55.045798359999999</v>
      </c>
      <c r="AY5861">
        <v>9.4150661299999996</v>
      </c>
      <c r="AZ5861" t="s">
        <v>62</v>
      </c>
      <c r="BA5861">
        <v>1083</v>
      </c>
      <c r="BB5861" t="s">
        <v>2861</v>
      </c>
    </row>
    <row r="5862" spans="1:54" x14ac:dyDescent="0.25">
      <c r="A5862" s="1">
        <v>45200</v>
      </c>
      <c r="B5862">
        <v>545300</v>
      </c>
      <c r="C5862" t="s">
        <v>55469</v>
      </c>
      <c r="D5862">
        <v>6200</v>
      </c>
      <c r="E5862" t="s">
        <v>11864</v>
      </c>
      <c r="F5862" t="s">
        <v>46022</v>
      </c>
      <c r="G5862">
        <v>29586128</v>
      </c>
      <c r="H5862">
        <v>1001648730</v>
      </c>
      <c r="I5862" t="s">
        <v>28727</v>
      </c>
      <c r="J5862" t="s">
        <v>28728</v>
      </c>
      <c r="K5862" t="s">
        <v>28729</v>
      </c>
      <c r="L5862" t="s">
        <v>53810</v>
      </c>
      <c r="M5862">
        <v>777</v>
      </c>
      <c r="N5862">
        <v>101</v>
      </c>
      <c r="R5862" s="1">
        <v>43784</v>
      </c>
      <c r="S5862" t="s">
        <v>56</v>
      </c>
      <c r="W5862">
        <v>5</v>
      </c>
      <c r="X5862" t="s">
        <v>557</v>
      </c>
      <c r="Y5862">
        <v>1</v>
      </c>
      <c r="Z5862" t="s">
        <v>46545</v>
      </c>
      <c r="AA5862">
        <v>9</v>
      </c>
      <c r="AB5862">
        <v>197008</v>
      </c>
      <c r="AC5862">
        <v>123</v>
      </c>
      <c r="AD5862" t="s">
        <v>1507</v>
      </c>
      <c r="AE5862">
        <v>1010</v>
      </c>
      <c r="AF5862" t="s">
        <v>44774</v>
      </c>
      <c r="AG5862">
        <v>1</v>
      </c>
      <c r="AH5862" t="s">
        <v>44482</v>
      </c>
      <c r="AI5862">
        <v>80</v>
      </c>
      <c r="AJ5862" t="s">
        <v>1507</v>
      </c>
      <c r="AK5862">
        <v>580</v>
      </c>
      <c r="AL5862" t="s">
        <v>11275</v>
      </c>
      <c r="AQ5862" t="s">
        <v>28730</v>
      </c>
      <c r="AR5862" t="s">
        <v>28731</v>
      </c>
      <c r="AS5862">
        <v>0</v>
      </c>
      <c r="AT5862" t="s">
        <v>61</v>
      </c>
      <c r="AU5862" t="s">
        <v>53811</v>
      </c>
      <c r="AX5862">
        <v>55.052536449999998</v>
      </c>
      <c r="AY5862">
        <v>9.4589631900000004</v>
      </c>
      <c r="AZ5862" t="s">
        <v>62</v>
      </c>
      <c r="BA5862">
        <v>1083</v>
      </c>
      <c r="BB5862" t="s">
        <v>2861</v>
      </c>
    </row>
    <row r="5863" spans="1:54" x14ac:dyDescent="0.25">
      <c r="A5863" s="1">
        <v>45200</v>
      </c>
      <c r="B5863">
        <v>545301</v>
      </c>
      <c r="C5863" t="s">
        <v>53812</v>
      </c>
      <c r="D5863">
        <v>6200</v>
      </c>
      <c r="E5863" t="s">
        <v>11864</v>
      </c>
      <c r="F5863" t="s">
        <v>53813</v>
      </c>
      <c r="I5863" t="s">
        <v>50648</v>
      </c>
      <c r="J5863" t="s">
        <v>28732</v>
      </c>
      <c r="K5863" t="s">
        <v>28733</v>
      </c>
      <c r="L5863" t="s">
        <v>28734</v>
      </c>
      <c r="M5863">
        <v>392</v>
      </c>
      <c r="N5863">
        <v>23</v>
      </c>
      <c r="R5863" s="1">
        <v>40162</v>
      </c>
      <c r="S5863" t="s">
        <v>80</v>
      </c>
      <c r="V5863" s="1">
        <v>35431</v>
      </c>
      <c r="W5863">
        <v>5</v>
      </c>
      <c r="X5863" t="s">
        <v>557</v>
      </c>
      <c r="Y5863">
        <v>1</v>
      </c>
      <c r="Z5863" t="s">
        <v>46545</v>
      </c>
      <c r="AB5863">
        <v>198508</v>
      </c>
      <c r="AC5863">
        <v>144</v>
      </c>
      <c r="AD5863" t="s">
        <v>52641</v>
      </c>
      <c r="AE5863">
        <v>1023</v>
      </c>
      <c r="AF5863" t="s">
        <v>1486</v>
      </c>
      <c r="AG5863">
        <v>3</v>
      </c>
      <c r="AH5863" t="s">
        <v>81</v>
      </c>
      <c r="AI5863">
        <v>82</v>
      </c>
      <c r="AJ5863" t="s">
        <v>52641</v>
      </c>
      <c r="AK5863">
        <v>580</v>
      </c>
      <c r="AL5863" t="s">
        <v>11275</v>
      </c>
      <c r="AS5863">
        <v>0</v>
      </c>
      <c r="AT5863" t="s">
        <v>61</v>
      </c>
      <c r="AU5863" t="s">
        <v>28735</v>
      </c>
      <c r="AX5863">
        <v>54.935224699182001</v>
      </c>
      <c r="AY5863">
        <v>9.4509857153468602</v>
      </c>
      <c r="AZ5863" t="s">
        <v>62</v>
      </c>
      <c r="BA5863">
        <v>1083</v>
      </c>
      <c r="BB5863" t="s">
        <v>2861</v>
      </c>
    </row>
    <row r="5864" spans="1:54" x14ac:dyDescent="0.25">
      <c r="A5864" s="1">
        <v>45200</v>
      </c>
      <c r="B5864">
        <v>545302</v>
      </c>
      <c r="C5864" t="s">
        <v>54998</v>
      </c>
      <c r="D5864">
        <v>6200</v>
      </c>
      <c r="E5864" t="s">
        <v>11864</v>
      </c>
      <c r="F5864" t="s">
        <v>54999</v>
      </c>
      <c r="G5864">
        <v>15756349</v>
      </c>
      <c r="H5864">
        <v>1000973298</v>
      </c>
      <c r="I5864" t="s">
        <v>28736</v>
      </c>
      <c r="J5864" t="s">
        <v>28737</v>
      </c>
      <c r="K5864" t="s">
        <v>28738</v>
      </c>
      <c r="L5864" t="s">
        <v>28739</v>
      </c>
      <c r="M5864">
        <v>397</v>
      </c>
      <c r="N5864">
        <v>48</v>
      </c>
      <c r="R5864" s="1">
        <v>43886</v>
      </c>
      <c r="S5864" t="s">
        <v>56</v>
      </c>
      <c r="V5864" s="1">
        <v>43862</v>
      </c>
      <c r="W5864">
        <v>5</v>
      </c>
      <c r="X5864" t="s">
        <v>557</v>
      </c>
      <c r="Y5864">
        <v>7</v>
      </c>
      <c r="Z5864" t="s">
        <v>1499</v>
      </c>
      <c r="AB5864">
        <v>199308</v>
      </c>
      <c r="AC5864">
        <v>141</v>
      </c>
      <c r="AD5864" t="s">
        <v>46688</v>
      </c>
      <c r="AE5864">
        <v>1022</v>
      </c>
      <c r="AF5864" t="s">
        <v>46688</v>
      </c>
      <c r="AG5864">
        <v>3</v>
      </c>
      <c r="AH5864" t="s">
        <v>81</v>
      </c>
      <c r="AI5864">
        <v>84</v>
      </c>
      <c r="AJ5864" t="s">
        <v>46689</v>
      </c>
      <c r="AK5864">
        <v>580</v>
      </c>
      <c r="AL5864" t="s">
        <v>11275</v>
      </c>
      <c r="AQ5864" t="s">
        <v>28740</v>
      </c>
      <c r="AR5864" t="s">
        <v>28741</v>
      </c>
      <c r="AS5864">
        <v>0</v>
      </c>
      <c r="AT5864" t="s">
        <v>61</v>
      </c>
      <c r="AU5864" t="s">
        <v>28742</v>
      </c>
      <c r="AX5864">
        <v>55.031228140000003</v>
      </c>
      <c r="AY5864">
        <v>9.4204748200000008</v>
      </c>
      <c r="AZ5864" t="s">
        <v>62</v>
      </c>
      <c r="BA5864">
        <v>1083</v>
      </c>
      <c r="BB5864" t="s">
        <v>2861</v>
      </c>
    </row>
    <row r="5865" spans="1:54" x14ac:dyDescent="0.25">
      <c r="A5865" s="1">
        <v>45200</v>
      </c>
      <c r="B5865">
        <v>545375</v>
      </c>
      <c r="C5865" t="s">
        <v>28743</v>
      </c>
      <c r="D5865">
        <v>6200</v>
      </c>
      <c r="E5865" t="s">
        <v>11864</v>
      </c>
      <c r="F5865" t="s">
        <v>50341</v>
      </c>
      <c r="I5865" t="s">
        <v>28744</v>
      </c>
      <c r="K5865" t="s">
        <v>28745</v>
      </c>
      <c r="L5865" t="s">
        <v>28746</v>
      </c>
      <c r="M5865">
        <v>551</v>
      </c>
      <c r="N5865">
        <v>12</v>
      </c>
      <c r="P5865">
        <v>1</v>
      </c>
      <c r="R5865" s="1">
        <v>40162</v>
      </c>
      <c r="S5865" t="s">
        <v>80</v>
      </c>
      <c r="V5865" s="1">
        <v>34700</v>
      </c>
      <c r="W5865">
        <v>5</v>
      </c>
      <c r="X5865" t="s">
        <v>557</v>
      </c>
      <c r="Y5865">
        <v>1</v>
      </c>
      <c r="Z5865" t="s">
        <v>46545</v>
      </c>
      <c r="AB5865">
        <v>199107</v>
      </c>
      <c r="AC5865">
        <v>147</v>
      </c>
      <c r="AD5865" t="s">
        <v>46697</v>
      </c>
      <c r="AE5865">
        <v>1021</v>
      </c>
      <c r="AF5865" t="s">
        <v>46697</v>
      </c>
      <c r="AG5865">
        <v>3</v>
      </c>
      <c r="AH5865" t="s">
        <v>81</v>
      </c>
      <c r="AI5865">
        <v>86</v>
      </c>
      <c r="AJ5865" t="s">
        <v>46697</v>
      </c>
      <c r="AK5865">
        <v>580</v>
      </c>
      <c r="AL5865" t="s">
        <v>11275</v>
      </c>
      <c r="AM5865">
        <v>2</v>
      </c>
      <c r="AN5865" t="s">
        <v>119</v>
      </c>
      <c r="AO5865">
        <v>503375</v>
      </c>
      <c r="AS5865">
        <v>0</v>
      </c>
      <c r="AT5865" t="s">
        <v>61</v>
      </c>
      <c r="AU5865" t="s">
        <v>28747</v>
      </c>
      <c r="AX5865">
        <v>55.0466634951717</v>
      </c>
      <c r="AY5865">
        <v>9.4201707290615602</v>
      </c>
      <c r="AZ5865" t="s">
        <v>62</v>
      </c>
      <c r="BA5865">
        <v>1083</v>
      </c>
      <c r="BB5865" t="s">
        <v>2861</v>
      </c>
    </row>
    <row r="5866" spans="1:54" x14ac:dyDescent="0.25">
      <c r="A5866" s="1">
        <v>45200</v>
      </c>
      <c r="B5866">
        <v>545376</v>
      </c>
      <c r="C5866" t="s">
        <v>55470</v>
      </c>
      <c r="D5866">
        <v>6200</v>
      </c>
      <c r="E5866" t="s">
        <v>11864</v>
      </c>
      <c r="F5866" t="s">
        <v>55471</v>
      </c>
      <c r="I5866" t="s">
        <v>28744</v>
      </c>
      <c r="K5866" t="s">
        <v>28745</v>
      </c>
      <c r="L5866" t="s">
        <v>28746</v>
      </c>
      <c r="M5866">
        <v>551</v>
      </c>
      <c r="N5866">
        <v>12</v>
      </c>
      <c r="P5866">
        <v>1</v>
      </c>
      <c r="R5866" s="1">
        <v>40162</v>
      </c>
      <c r="S5866" t="s">
        <v>80</v>
      </c>
      <c r="V5866" s="1">
        <v>34669</v>
      </c>
      <c r="W5866">
        <v>5</v>
      </c>
      <c r="X5866" t="s">
        <v>557</v>
      </c>
      <c r="Y5866">
        <v>1</v>
      </c>
      <c r="Z5866" t="s">
        <v>46545</v>
      </c>
      <c r="AB5866">
        <v>199107</v>
      </c>
      <c r="AC5866">
        <v>147</v>
      </c>
      <c r="AD5866" t="s">
        <v>46697</v>
      </c>
      <c r="AE5866">
        <v>1021</v>
      </c>
      <c r="AF5866" t="s">
        <v>46697</v>
      </c>
      <c r="AG5866">
        <v>3</v>
      </c>
      <c r="AH5866" t="s">
        <v>81</v>
      </c>
      <c r="AI5866">
        <v>86</v>
      </c>
      <c r="AJ5866" t="s">
        <v>46697</v>
      </c>
      <c r="AK5866">
        <v>580</v>
      </c>
      <c r="AL5866" t="s">
        <v>11275</v>
      </c>
      <c r="AS5866">
        <v>0</v>
      </c>
      <c r="AT5866" t="s">
        <v>61</v>
      </c>
      <c r="AU5866" t="s">
        <v>28747</v>
      </c>
      <c r="AX5866">
        <v>55.0466634951717</v>
      </c>
      <c r="AY5866">
        <v>9.4201707290615602</v>
      </c>
      <c r="AZ5866" t="s">
        <v>62</v>
      </c>
      <c r="BA5866">
        <v>1083</v>
      </c>
      <c r="BB5866" t="s">
        <v>2861</v>
      </c>
    </row>
    <row r="5867" spans="1:54" x14ac:dyDescent="0.25">
      <c r="A5867" s="1">
        <v>45200</v>
      </c>
      <c r="B5867">
        <v>545377</v>
      </c>
      <c r="C5867" t="s">
        <v>50487</v>
      </c>
      <c r="D5867">
        <v>6200</v>
      </c>
      <c r="E5867" t="s">
        <v>11864</v>
      </c>
      <c r="F5867" t="s">
        <v>50488</v>
      </c>
      <c r="L5867" t="s">
        <v>28748</v>
      </c>
      <c r="M5867">
        <v>551</v>
      </c>
      <c r="N5867">
        <v>12</v>
      </c>
      <c r="P5867">
        <v>1</v>
      </c>
      <c r="R5867" s="1">
        <v>40162</v>
      </c>
      <c r="S5867" t="s">
        <v>80</v>
      </c>
      <c r="V5867" s="1">
        <v>35004</v>
      </c>
      <c r="W5867">
        <v>5</v>
      </c>
      <c r="X5867" t="s">
        <v>557</v>
      </c>
      <c r="Y5867">
        <v>1</v>
      </c>
      <c r="Z5867" t="s">
        <v>46545</v>
      </c>
      <c r="AB5867">
        <v>199508</v>
      </c>
      <c r="AC5867">
        <v>147</v>
      </c>
      <c r="AD5867" t="s">
        <v>46697</v>
      </c>
      <c r="AE5867">
        <v>1021</v>
      </c>
      <c r="AF5867" t="s">
        <v>46697</v>
      </c>
      <c r="AG5867">
        <v>3</v>
      </c>
      <c r="AH5867" t="s">
        <v>81</v>
      </c>
      <c r="AI5867">
        <v>86</v>
      </c>
      <c r="AJ5867" t="s">
        <v>46697</v>
      </c>
      <c r="AK5867">
        <v>580</v>
      </c>
      <c r="AL5867" t="s">
        <v>11275</v>
      </c>
      <c r="AM5867">
        <v>2</v>
      </c>
      <c r="AN5867" t="s">
        <v>119</v>
      </c>
      <c r="AO5867">
        <v>529375</v>
      </c>
      <c r="AS5867">
        <v>0</v>
      </c>
      <c r="AT5867" t="s">
        <v>61</v>
      </c>
      <c r="AU5867" t="s">
        <v>28747</v>
      </c>
      <c r="AX5867">
        <v>55.0466634951717</v>
      </c>
      <c r="AY5867">
        <v>9.4201707290615602</v>
      </c>
      <c r="AZ5867" t="s">
        <v>62</v>
      </c>
      <c r="BA5867">
        <v>1083</v>
      </c>
      <c r="BB5867" t="s">
        <v>2861</v>
      </c>
    </row>
    <row r="5868" spans="1:54" x14ac:dyDescent="0.25">
      <c r="A5868" s="1">
        <v>45200</v>
      </c>
      <c r="B5868">
        <v>545378</v>
      </c>
      <c r="C5868" t="s">
        <v>55472</v>
      </c>
      <c r="D5868">
        <v>6200</v>
      </c>
      <c r="E5868" t="s">
        <v>11864</v>
      </c>
      <c r="F5868" t="s">
        <v>55473</v>
      </c>
      <c r="K5868" t="s">
        <v>28749</v>
      </c>
      <c r="L5868" t="s">
        <v>50649</v>
      </c>
      <c r="M5868">
        <v>1260</v>
      </c>
      <c r="N5868">
        <v>1</v>
      </c>
      <c r="R5868" s="1">
        <v>40162</v>
      </c>
      <c r="S5868" t="s">
        <v>80</v>
      </c>
      <c r="V5868" s="1">
        <v>35431</v>
      </c>
      <c r="W5868">
        <v>5</v>
      </c>
      <c r="X5868" t="s">
        <v>557</v>
      </c>
      <c r="Y5868">
        <v>1</v>
      </c>
      <c r="Z5868" t="s">
        <v>46545</v>
      </c>
      <c r="AB5868">
        <v>199508</v>
      </c>
      <c r="AC5868">
        <v>147</v>
      </c>
      <c r="AD5868" t="s">
        <v>46697</v>
      </c>
      <c r="AE5868">
        <v>1021</v>
      </c>
      <c r="AF5868" t="s">
        <v>46697</v>
      </c>
      <c r="AG5868">
        <v>3</v>
      </c>
      <c r="AH5868" t="s">
        <v>81</v>
      </c>
      <c r="AI5868">
        <v>86</v>
      </c>
      <c r="AJ5868" t="s">
        <v>46697</v>
      </c>
      <c r="AK5868">
        <v>580</v>
      </c>
      <c r="AL5868" t="s">
        <v>11275</v>
      </c>
      <c r="AS5868">
        <v>0</v>
      </c>
      <c r="AT5868" t="s">
        <v>61</v>
      </c>
      <c r="AU5868" t="s">
        <v>50650</v>
      </c>
      <c r="AX5868">
        <v>55.048598040000499</v>
      </c>
      <c r="AY5868">
        <v>9.4202125811626107</v>
      </c>
      <c r="AZ5868" t="s">
        <v>62</v>
      </c>
      <c r="BA5868">
        <v>1083</v>
      </c>
      <c r="BB5868" t="s">
        <v>2861</v>
      </c>
    </row>
    <row r="5869" spans="1:54" x14ac:dyDescent="0.25">
      <c r="A5869" s="1">
        <v>45200</v>
      </c>
      <c r="B5869">
        <v>545401</v>
      </c>
      <c r="C5869" t="s">
        <v>28750</v>
      </c>
      <c r="D5869">
        <v>6200</v>
      </c>
      <c r="E5869" t="s">
        <v>11864</v>
      </c>
      <c r="F5869" t="s">
        <v>28751</v>
      </c>
      <c r="G5869">
        <v>35891013</v>
      </c>
      <c r="H5869">
        <v>1003401547</v>
      </c>
      <c r="I5869" t="s">
        <v>16951</v>
      </c>
      <c r="J5869" t="s">
        <v>27373</v>
      </c>
      <c r="K5869" t="s">
        <v>16952</v>
      </c>
      <c r="L5869" t="s">
        <v>18028</v>
      </c>
      <c r="M5869">
        <v>1657</v>
      </c>
      <c r="N5869">
        <v>36</v>
      </c>
      <c r="R5869" s="1">
        <v>44277</v>
      </c>
      <c r="S5869" t="s">
        <v>56</v>
      </c>
      <c r="W5869">
        <v>4</v>
      </c>
      <c r="X5869" t="s">
        <v>725</v>
      </c>
      <c r="Y5869">
        <v>1</v>
      </c>
      <c r="Z5869" t="s">
        <v>46545</v>
      </c>
      <c r="AB5869">
        <v>192010</v>
      </c>
      <c r="AC5869">
        <v>242</v>
      </c>
      <c r="AD5869" t="s">
        <v>1687</v>
      </c>
      <c r="AE5869">
        <v>1071</v>
      </c>
      <c r="AF5869" t="s">
        <v>1688</v>
      </c>
      <c r="AG5869">
        <v>1</v>
      </c>
      <c r="AH5869" t="s">
        <v>44482</v>
      </c>
      <c r="AI5869">
        <v>99</v>
      </c>
      <c r="AJ5869" t="s">
        <v>54511</v>
      </c>
      <c r="AK5869">
        <v>580</v>
      </c>
      <c r="AL5869" t="s">
        <v>11275</v>
      </c>
      <c r="AP5869">
        <v>537401</v>
      </c>
      <c r="AQ5869" t="s">
        <v>16954</v>
      </c>
      <c r="AR5869" t="s">
        <v>16955</v>
      </c>
      <c r="AS5869">
        <v>2</v>
      </c>
      <c r="AT5869" t="s">
        <v>1413</v>
      </c>
      <c r="AU5869" t="s">
        <v>18029</v>
      </c>
      <c r="AX5869">
        <v>55.032412620000002</v>
      </c>
      <c r="AY5869">
        <v>9.4171121899999992</v>
      </c>
      <c r="AZ5869" t="s">
        <v>62</v>
      </c>
      <c r="BA5869">
        <v>1083</v>
      </c>
      <c r="BB5869" t="s">
        <v>2861</v>
      </c>
    </row>
    <row r="5870" spans="1:54" x14ac:dyDescent="0.25">
      <c r="A5870" s="1">
        <v>45200</v>
      </c>
      <c r="B5870">
        <v>545402</v>
      </c>
      <c r="C5870" t="s">
        <v>28752</v>
      </c>
      <c r="D5870">
        <v>6200</v>
      </c>
      <c r="E5870" t="s">
        <v>11864</v>
      </c>
      <c r="F5870" t="s">
        <v>28753</v>
      </c>
      <c r="G5870">
        <v>19954617</v>
      </c>
      <c r="H5870">
        <v>1003401535</v>
      </c>
      <c r="I5870" t="s">
        <v>12911</v>
      </c>
      <c r="J5870" t="s">
        <v>28754</v>
      </c>
      <c r="K5870" t="s">
        <v>12912</v>
      </c>
      <c r="L5870" t="s">
        <v>28755</v>
      </c>
      <c r="M5870">
        <v>275</v>
      </c>
      <c r="N5870">
        <v>6</v>
      </c>
      <c r="R5870" s="1">
        <v>43794</v>
      </c>
      <c r="S5870" t="s">
        <v>56</v>
      </c>
      <c r="W5870">
        <v>4</v>
      </c>
      <c r="X5870" t="s">
        <v>725</v>
      </c>
      <c r="Y5870">
        <v>1</v>
      </c>
      <c r="Z5870" t="s">
        <v>46545</v>
      </c>
      <c r="AB5870">
        <v>196410</v>
      </c>
      <c r="AC5870">
        <v>241</v>
      </c>
      <c r="AD5870" t="s">
        <v>1722</v>
      </c>
      <c r="AE5870">
        <v>1071</v>
      </c>
      <c r="AF5870" t="s">
        <v>1688</v>
      </c>
      <c r="AG5870">
        <v>1</v>
      </c>
      <c r="AH5870" t="s">
        <v>44482</v>
      </c>
      <c r="AI5870">
        <v>99</v>
      </c>
      <c r="AJ5870" t="s">
        <v>54511</v>
      </c>
      <c r="AK5870">
        <v>580</v>
      </c>
      <c r="AL5870" t="s">
        <v>11275</v>
      </c>
      <c r="AP5870">
        <v>621402</v>
      </c>
      <c r="AQ5870" t="s">
        <v>12914</v>
      </c>
      <c r="AR5870" t="s">
        <v>12915</v>
      </c>
      <c r="AS5870">
        <v>2</v>
      </c>
      <c r="AT5870" t="s">
        <v>1413</v>
      </c>
      <c r="AU5870" t="s">
        <v>9534</v>
      </c>
      <c r="AX5870">
        <v>55.04340869</v>
      </c>
      <c r="AY5870">
        <v>9.4126867599999997</v>
      </c>
      <c r="AZ5870" t="s">
        <v>62</v>
      </c>
      <c r="BA5870">
        <v>1083</v>
      </c>
      <c r="BB5870" t="s">
        <v>2861</v>
      </c>
    </row>
    <row r="5871" spans="1:54" x14ac:dyDescent="0.25">
      <c r="A5871" s="1">
        <v>45200</v>
      </c>
      <c r="B5871">
        <v>545403</v>
      </c>
      <c r="C5871" t="s">
        <v>55474</v>
      </c>
      <c r="D5871">
        <v>6200</v>
      </c>
      <c r="E5871" t="s">
        <v>11864</v>
      </c>
      <c r="F5871" t="s">
        <v>55475</v>
      </c>
      <c r="I5871" t="s">
        <v>50651</v>
      </c>
      <c r="K5871" t="s">
        <v>28756</v>
      </c>
      <c r="L5871" t="s">
        <v>28757</v>
      </c>
      <c r="M5871">
        <v>1657</v>
      </c>
      <c r="N5871">
        <v>35</v>
      </c>
      <c r="R5871" s="1">
        <v>40162</v>
      </c>
      <c r="S5871" t="s">
        <v>80</v>
      </c>
      <c r="V5871" s="1">
        <v>32295</v>
      </c>
      <c r="W5871">
        <v>4</v>
      </c>
      <c r="X5871" t="s">
        <v>725</v>
      </c>
      <c r="Y5871">
        <v>2</v>
      </c>
      <c r="Z5871" t="s">
        <v>1745</v>
      </c>
      <c r="AB5871">
        <v>197008</v>
      </c>
      <c r="AC5871">
        <v>355</v>
      </c>
      <c r="AD5871" t="s">
        <v>1734</v>
      </c>
      <c r="AE5871">
        <v>1081</v>
      </c>
      <c r="AF5871" t="s">
        <v>1735</v>
      </c>
      <c r="AG5871">
        <v>3</v>
      </c>
      <c r="AH5871" t="s">
        <v>81</v>
      </c>
      <c r="AI5871">
        <v>99</v>
      </c>
      <c r="AJ5871" t="s">
        <v>54511</v>
      </c>
      <c r="AK5871">
        <v>580</v>
      </c>
      <c r="AL5871" t="s">
        <v>11275</v>
      </c>
      <c r="AS5871">
        <v>0</v>
      </c>
      <c r="AT5871" t="s">
        <v>61</v>
      </c>
      <c r="AU5871" t="s">
        <v>18029</v>
      </c>
      <c r="AZ5871" t="s">
        <v>62</v>
      </c>
      <c r="BA5871">
        <v>1083</v>
      </c>
      <c r="BB5871" t="s">
        <v>2861</v>
      </c>
    </row>
    <row r="5872" spans="1:54" x14ac:dyDescent="0.25">
      <c r="A5872" s="1">
        <v>45200</v>
      </c>
      <c r="B5872">
        <v>545404</v>
      </c>
      <c r="C5872" t="s">
        <v>28758</v>
      </c>
      <c r="D5872">
        <v>6200</v>
      </c>
      <c r="E5872" t="s">
        <v>11864</v>
      </c>
      <c r="F5872" t="s">
        <v>28759</v>
      </c>
      <c r="G5872">
        <v>30840402</v>
      </c>
      <c r="H5872">
        <v>1013879091</v>
      </c>
      <c r="I5872" t="s">
        <v>17968</v>
      </c>
      <c r="J5872" t="s">
        <v>28760</v>
      </c>
      <c r="K5872" t="s">
        <v>10321</v>
      </c>
      <c r="L5872" t="s">
        <v>17969</v>
      </c>
      <c r="M5872">
        <v>2353</v>
      </c>
      <c r="N5872">
        <v>20</v>
      </c>
      <c r="R5872" s="1">
        <v>44298</v>
      </c>
      <c r="S5872" t="s">
        <v>56</v>
      </c>
      <c r="W5872">
        <v>4</v>
      </c>
      <c r="X5872" t="s">
        <v>725</v>
      </c>
      <c r="Y5872">
        <v>4</v>
      </c>
      <c r="Z5872" t="s">
        <v>1324</v>
      </c>
      <c r="AB5872">
        <v>195308</v>
      </c>
      <c r="AC5872">
        <v>312</v>
      </c>
      <c r="AD5872" t="s">
        <v>44564</v>
      </c>
      <c r="AE5872">
        <v>1085</v>
      </c>
      <c r="AF5872" t="s">
        <v>46731</v>
      </c>
      <c r="AG5872">
        <v>1</v>
      </c>
      <c r="AH5872" t="s">
        <v>44482</v>
      </c>
      <c r="AI5872">
        <v>99</v>
      </c>
      <c r="AJ5872" t="s">
        <v>54511</v>
      </c>
      <c r="AK5872">
        <v>580</v>
      </c>
      <c r="AL5872" t="s">
        <v>11275</v>
      </c>
      <c r="AP5872">
        <v>561423</v>
      </c>
      <c r="AQ5872" t="s">
        <v>10324</v>
      </c>
      <c r="AR5872" t="s">
        <v>10325</v>
      </c>
      <c r="AS5872">
        <v>2</v>
      </c>
      <c r="AT5872" t="s">
        <v>1413</v>
      </c>
      <c r="AU5872" t="s">
        <v>17970</v>
      </c>
      <c r="AX5872">
        <v>55.043647819999997</v>
      </c>
      <c r="AY5872">
        <v>9.4059092199999998</v>
      </c>
      <c r="AZ5872" t="s">
        <v>62</v>
      </c>
      <c r="BA5872">
        <v>1083</v>
      </c>
      <c r="BB5872" t="s">
        <v>2861</v>
      </c>
    </row>
    <row r="5873" spans="1:54" x14ac:dyDescent="0.25">
      <c r="A5873" s="1">
        <v>45200</v>
      </c>
      <c r="B5873">
        <v>545405</v>
      </c>
      <c r="C5873" t="s">
        <v>55476</v>
      </c>
      <c r="D5873">
        <v>6200</v>
      </c>
      <c r="E5873" t="s">
        <v>11864</v>
      </c>
      <c r="F5873" t="s">
        <v>28761</v>
      </c>
      <c r="I5873" t="s">
        <v>28762</v>
      </c>
      <c r="J5873" t="s">
        <v>28763</v>
      </c>
      <c r="K5873" t="s">
        <v>28764</v>
      </c>
      <c r="L5873" t="s">
        <v>28715</v>
      </c>
      <c r="M5873">
        <v>781</v>
      </c>
      <c r="N5873">
        <v>20</v>
      </c>
      <c r="R5873" s="1">
        <v>40162</v>
      </c>
      <c r="S5873" t="s">
        <v>80</v>
      </c>
      <c r="V5873" s="1">
        <v>38200</v>
      </c>
      <c r="W5873">
        <v>4</v>
      </c>
      <c r="X5873" t="s">
        <v>725</v>
      </c>
      <c r="Y5873">
        <v>1</v>
      </c>
      <c r="Z5873" t="s">
        <v>46545</v>
      </c>
      <c r="AB5873">
        <v>196909</v>
      </c>
      <c r="AC5873">
        <v>244</v>
      </c>
      <c r="AD5873" t="s">
        <v>2118</v>
      </c>
      <c r="AE5873">
        <v>1071</v>
      </c>
      <c r="AF5873" t="s">
        <v>1688</v>
      </c>
      <c r="AG5873">
        <v>3</v>
      </c>
      <c r="AH5873" t="s">
        <v>81</v>
      </c>
      <c r="AI5873">
        <v>99</v>
      </c>
      <c r="AJ5873" t="s">
        <v>54511</v>
      </c>
      <c r="AK5873">
        <v>580</v>
      </c>
      <c r="AL5873" t="s">
        <v>11275</v>
      </c>
      <c r="AQ5873" t="s">
        <v>28765</v>
      </c>
      <c r="AR5873" t="s">
        <v>28766</v>
      </c>
      <c r="AS5873">
        <v>0</v>
      </c>
      <c r="AT5873" t="s">
        <v>61</v>
      </c>
      <c r="AU5873" t="s">
        <v>28717</v>
      </c>
      <c r="AX5873">
        <v>55.030245259681898</v>
      </c>
      <c r="AY5873">
        <v>9.4141652307929107</v>
      </c>
      <c r="AZ5873" t="s">
        <v>62</v>
      </c>
      <c r="BA5873">
        <v>1083</v>
      </c>
      <c r="BB5873" t="s">
        <v>2861</v>
      </c>
    </row>
    <row r="5874" spans="1:54" x14ac:dyDescent="0.25">
      <c r="A5874" s="1">
        <v>45200</v>
      </c>
      <c r="B5874">
        <v>545406</v>
      </c>
      <c r="C5874" t="s">
        <v>55477</v>
      </c>
      <c r="D5874">
        <v>6200</v>
      </c>
      <c r="E5874" t="s">
        <v>11864</v>
      </c>
      <c r="F5874" t="s">
        <v>28767</v>
      </c>
      <c r="G5874">
        <v>29556482</v>
      </c>
      <c r="H5874">
        <v>1003320992</v>
      </c>
      <c r="I5874" t="s">
        <v>15469</v>
      </c>
      <c r="J5874" t="s">
        <v>28768</v>
      </c>
      <c r="K5874" t="s">
        <v>13887</v>
      </c>
      <c r="L5874" t="s">
        <v>28769</v>
      </c>
      <c r="M5874">
        <v>110</v>
      </c>
      <c r="N5874" t="s">
        <v>17148</v>
      </c>
      <c r="R5874" s="1">
        <v>43794</v>
      </c>
      <c r="S5874" t="s">
        <v>56</v>
      </c>
      <c r="W5874">
        <v>4</v>
      </c>
      <c r="X5874" t="s">
        <v>725</v>
      </c>
      <c r="Y5874">
        <v>1</v>
      </c>
      <c r="Z5874" t="s">
        <v>46545</v>
      </c>
      <c r="AB5874">
        <v>199405</v>
      </c>
      <c r="AC5874">
        <v>281</v>
      </c>
      <c r="AD5874" t="s">
        <v>1773</v>
      </c>
      <c r="AE5874">
        <v>1071</v>
      </c>
      <c r="AF5874" t="s">
        <v>1688</v>
      </c>
      <c r="AG5874">
        <v>4</v>
      </c>
      <c r="AH5874" t="s">
        <v>44547</v>
      </c>
      <c r="AI5874">
        <v>99</v>
      </c>
      <c r="AJ5874" t="s">
        <v>54511</v>
      </c>
      <c r="AK5874">
        <v>580</v>
      </c>
      <c r="AL5874" t="s">
        <v>11275</v>
      </c>
      <c r="AQ5874" t="s">
        <v>13889</v>
      </c>
      <c r="AR5874" t="s">
        <v>13890</v>
      </c>
      <c r="AS5874">
        <v>1</v>
      </c>
      <c r="AT5874" t="s">
        <v>1446</v>
      </c>
      <c r="AU5874" t="s">
        <v>17149</v>
      </c>
      <c r="AX5874">
        <v>55.050398080000001</v>
      </c>
      <c r="AY5874">
        <v>9.4187882700000003</v>
      </c>
      <c r="AZ5874" t="s">
        <v>62</v>
      </c>
      <c r="BA5874">
        <v>1083</v>
      </c>
      <c r="BB5874" t="s">
        <v>2861</v>
      </c>
    </row>
    <row r="5875" spans="1:54" x14ac:dyDescent="0.25">
      <c r="A5875" s="1">
        <v>45200</v>
      </c>
      <c r="B5875">
        <v>545901</v>
      </c>
      <c r="C5875" t="s">
        <v>9886</v>
      </c>
      <c r="D5875">
        <v>6340</v>
      </c>
      <c r="E5875" t="s">
        <v>53159</v>
      </c>
      <c r="F5875" t="s">
        <v>9887</v>
      </c>
      <c r="G5875">
        <v>29189854</v>
      </c>
      <c r="H5875">
        <v>1003632218</v>
      </c>
      <c r="I5875" t="s">
        <v>28770</v>
      </c>
      <c r="J5875" t="s">
        <v>28771</v>
      </c>
      <c r="K5875" t="s">
        <v>28772</v>
      </c>
      <c r="L5875" t="s">
        <v>55451</v>
      </c>
      <c r="M5875">
        <v>2276</v>
      </c>
      <c r="N5875" t="s">
        <v>11961</v>
      </c>
      <c r="R5875" s="1">
        <v>44546</v>
      </c>
      <c r="S5875" t="s">
        <v>56</v>
      </c>
      <c r="T5875">
        <v>580</v>
      </c>
      <c r="U5875" t="s">
        <v>11275</v>
      </c>
      <c r="W5875">
        <v>2</v>
      </c>
      <c r="X5875" t="s">
        <v>57</v>
      </c>
      <c r="Y5875">
        <v>1</v>
      </c>
      <c r="Z5875" t="s">
        <v>46545</v>
      </c>
      <c r="AA5875">
        <v>10</v>
      </c>
      <c r="AB5875">
        <v>195903</v>
      </c>
      <c r="AC5875">
        <v>126</v>
      </c>
      <c r="AD5875" t="s">
        <v>46616</v>
      </c>
      <c r="AE5875">
        <v>1015</v>
      </c>
      <c r="AF5875" t="s">
        <v>46616</v>
      </c>
      <c r="AG5875">
        <v>1</v>
      </c>
      <c r="AH5875" t="s">
        <v>44482</v>
      </c>
      <c r="AI5875">
        <v>27</v>
      </c>
      <c r="AJ5875" t="s">
        <v>44512</v>
      </c>
      <c r="AK5875">
        <v>580</v>
      </c>
      <c r="AL5875" t="s">
        <v>11275</v>
      </c>
      <c r="AQ5875" t="s">
        <v>28688</v>
      </c>
      <c r="AR5875" t="s">
        <v>28773</v>
      </c>
      <c r="AS5875">
        <v>0</v>
      </c>
      <c r="AT5875" t="s">
        <v>61</v>
      </c>
      <c r="AU5875" t="s">
        <v>55452</v>
      </c>
      <c r="AX5875">
        <v>54.84755148</v>
      </c>
      <c r="AY5875">
        <v>9.4039888400000002</v>
      </c>
      <c r="AZ5875" t="s">
        <v>62</v>
      </c>
      <c r="BA5875">
        <v>1083</v>
      </c>
      <c r="BB5875" t="s">
        <v>2861</v>
      </c>
    </row>
    <row r="5876" spans="1:54" x14ac:dyDescent="0.25">
      <c r="A5876" s="1">
        <v>45200</v>
      </c>
      <c r="B5876">
        <v>545902</v>
      </c>
      <c r="C5876" t="s">
        <v>28774</v>
      </c>
      <c r="D5876">
        <v>6200</v>
      </c>
      <c r="E5876" t="s">
        <v>11864</v>
      </c>
      <c r="F5876" t="s">
        <v>28774</v>
      </c>
      <c r="I5876" t="s">
        <v>28775</v>
      </c>
      <c r="K5876" t="s">
        <v>28776</v>
      </c>
      <c r="L5876" t="s">
        <v>50652</v>
      </c>
      <c r="M5876">
        <v>527</v>
      </c>
      <c r="N5876">
        <v>16</v>
      </c>
      <c r="R5876" s="1">
        <v>40162</v>
      </c>
      <c r="S5876" t="s">
        <v>80</v>
      </c>
      <c r="V5876" s="1">
        <v>33756</v>
      </c>
      <c r="W5876">
        <v>3</v>
      </c>
      <c r="X5876" t="s">
        <v>3496</v>
      </c>
      <c r="Y5876">
        <v>1</v>
      </c>
      <c r="Z5876" t="s">
        <v>46545</v>
      </c>
      <c r="AA5876">
        <v>10</v>
      </c>
      <c r="AB5876">
        <v>196801</v>
      </c>
      <c r="AC5876">
        <v>126</v>
      </c>
      <c r="AD5876" t="s">
        <v>46616</v>
      </c>
      <c r="AE5876">
        <v>1015</v>
      </c>
      <c r="AF5876" t="s">
        <v>46616</v>
      </c>
      <c r="AG5876">
        <v>3</v>
      </c>
      <c r="AH5876" t="s">
        <v>81</v>
      </c>
      <c r="AI5876">
        <v>29</v>
      </c>
      <c r="AJ5876" t="s">
        <v>2525</v>
      </c>
      <c r="AK5876">
        <v>580</v>
      </c>
      <c r="AL5876" t="s">
        <v>11275</v>
      </c>
      <c r="AS5876">
        <v>0</v>
      </c>
      <c r="AT5876" t="s">
        <v>61</v>
      </c>
      <c r="AU5876" t="s">
        <v>50653</v>
      </c>
      <c r="AW5876" t="s">
        <v>50654</v>
      </c>
      <c r="AX5876">
        <v>54.950104418664701</v>
      </c>
      <c r="AY5876">
        <v>9.5500242827770396</v>
      </c>
      <c r="AZ5876" t="s">
        <v>62</v>
      </c>
      <c r="BA5876">
        <v>1083</v>
      </c>
      <c r="BB5876" t="s">
        <v>2861</v>
      </c>
    </row>
    <row r="5877" spans="1:54" x14ac:dyDescent="0.25">
      <c r="A5877" s="1">
        <v>45200</v>
      </c>
      <c r="B5877">
        <v>545903</v>
      </c>
      <c r="C5877" t="s">
        <v>27583</v>
      </c>
      <c r="D5877">
        <v>6200</v>
      </c>
      <c r="E5877" t="s">
        <v>11864</v>
      </c>
      <c r="F5877" t="s">
        <v>53794</v>
      </c>
      <c r="I5877" t="s">
        <v>27584</v>
      </c>
      <c r="K5877" t="s">
        <v>27889</v>
      </c>
      <c r="L5877" t="s">
        <v>50655</v>
      </c>
      <c r="M5877">
        <v>1781</v>
      </c>
      <c r="N5877">
        <v>35</v>
      </c>
      <c r="R5877" s="1">
        <v>40162</v>
      </c>
      <c r="S5877" t="s">
        <v>80</v>
      </c>
      <c r="V5877" s="1">
        <v>30742</v>
      </c>
      <c r="W5877">
        <v>5</v>
      </c>
      <c r="X5877" t="s">
        <v>557</v>
      </c>
      <c r="Y5877">
        <v>1</v>
      </c>
      <c r="Z5877" t="s">
        <v>46545</v>
      </c>
      <c r="AA5877">
        <v>10</v>
      </c>
      <c r="AB5877">
        <v>196409</v>
      </c>
      <c r="AC5877">
        <v>126</v>
      </c>
      <c r="AD5877" t="s">
        <v>46616</v>
      </c>
      <c r="AE5877">
        <v>1015</v>
      </c>
      <c r="AF5877" t="s">
        <v>46616</v>
      </c>
      <c r="AG5877">
        <v>3</v>
      </c>
      <c r="AH5877" t="s">
        <v>81</v>
      </c>
      <c r="AI5877">
        <v>29</v>
      </c>
      <c r="AJ5877" t="s">
        <v>2525</v>
      </c>
      <c r="AK5877">
        <v>580</v>
      </c>
      <c r="AL5877" t="s">
        <v>11275</v>
      </c>
      <c r="AS5877">
        <v>0</v>
      </c>
      <c r="AT5877" t="s">
        <v>61</v>
      </c>
      <c r="AU5877" t="s">
        <v>50656</v>
      </c>
      <c r="AZ5877" t="s">
        <v>62</v>
      </c>
      <c r="BA5877">
        <v>1083</v>
      </c>
      <c r="BB5877" t="s">
        <v>2861</v>
      </c>
    </row>
    <row r="5878" spans="1:54" x14ac:dyDescent="0.25">
      <c r="A5878" s="1">
        <v>45200</v>
      </c>
      <c r="B5878">
        <v>550000</v>
      </c>
      <c r="C5878" t="s">
        <v>50657</v>
      </c>
      <c r="D5878">
        <v>6270</v>
      </c>
      <c r="E5878" t="s">
        <v>48149</v>
      </c>
      <c r="F5878" t="s">
        <v>48151</v>
      </c>
      <c r="G5878">
        <v>29189781</v>
      </c>
      <c r="K5878" t="s">
        <v>15819</v>
      </c>
      <c r="L5878" t="s">
        <v>53352</v>
      </c>
      <c r="M5878">
        <v>3013</v>
      </c>
      <c r="N5878">
        <v>2</v>
      </c>
      <c r="R5878" s="1">
        <v>43801</v>
      </c>
      <c r="S5878" t="s">
        <v>56</v>
      </c>
      <c r="T5878">
        <v>550</v>
      </c>
      <c r="U5878" t="s">
        <v>48151</v>
      </c>
      <c r="W5878">
        <v>2</v>
      </c>
      <c r="X5878" t="s">
        <v>57</v>
      </c>
      <c r="Y5878">
        <v>5</v>
      </c>
      <c r="Z5878" t="s">
        <v>54458</v>
      </c>
      <c r="AB5878">
        <v>200701</v>
      </c>
      <c r="AC5878">
        <v>923</v>
      </c>
      <c r="AD5878" t="s">
        <v>58</v>
      </c>
      <c r="AE5878">
        <v>2013</v>
      </c>
      <c r="AF5878" t="s">
        <v>58</v>
      </c>
      <c r="AG5878">
        <v>1</v>
      </c>
      <c r="AH5878" t="s">
        <v>44482</v>
      </c>
      <c r="AI5878">
        <v>99</v>
      </c>
      <c r="AJ5878" t="s">
        <v>54511</v>
      </c>
      <c r="AK5878">
        <v>550</v>
      </c>
      <c r="AL5878" t="s">
        <v>48151</v>
      </c>
      <c r="AQ5878" t="s">
        <v>28777</v>
      </c>
      <c r="AR5878" t="s">
        <v>15823</v>
      </c>
      <c r="AS5878">
        <v>0</v>
      </c>
      <c r="AT5878" t="s">
        <v>61</v>
      </c>
      <c r="AU5878" t="s">
        <v>16457</v>
      </c>
      <c r="AV5878" t="s">
        <v>52612</v>
      </c>
      <c r="AX5878">
        <v>54.932495500000002</v>
      </c>
      <c r="AY5878">
        <v>8.86861605</v>
      </c>
      <c r="AZ5878" t="s">
        <v>62</v>
      </c>
      <c r="BA5878">
        <v>1083</v>
      </c>
      <c r="BB5878" t="s">
        <v>2861</v>
      </c>
    </row>
    <row r="5879" spans="1:54" x14ac:dyDescent="0.25">
      <c r="A5879" s="1">
        <v>45200</v>
      </c>
      <c r="B5879">
        <v>550001</v>
      </c>
      <c r="C5879" t="s">
        <v>28778</v>
      </c>
      <c r="D5879">
        <v>6535</v>
      </c>
      <c r="E5879" t="s">
        <v>27699</v>
      </c>
      <c r="F5879" t="s">
        <v>28779</v>
      </c>
      <c r="G5879">
        <v>31311586</v>
      </c>
      <c r="H5879">
        <v>1014318212</v>
      </c>
      <c r="I5879" t="s">
        <v>28780</v>
      </c>
      <c r="K5879" t="s">
        <v>28781</v>
      </c>
      <c r="L5879" t="s">
        <v>27703</v>
      </c>
      <c r="M5879">
        <v>1698</v>
      </c>
      <c r="N5879">
        <v>1</v>
      </c>
      <c r="R5879" s="1">
        <v>45142</v>
      </c>
      <c r="S5879" t="s">
        <v>877</v>
      </c>
      <c r="W5879">
        <v>5</v>
      </c>
      <c r="X5879" t="s">
        <v>557</v>
      </c>
      <c r="Y5879">
        <v>1</v>
      </c>
      <c r="Z5879" t="s">
        <v>46545</v>
      </c>
      <c r="AA5879">
        <v>8</v>
      </c>
      <c r="AB5879">
        <v>200808</v>
      </c>
      <c r="AC5879">
        <v>121</v>
      </c>
      <c r="AD5879" t="s">
        <v>70</v>
      </c>
      <c r="AE5879">
        <v>1013</v>
      </c>
      <c r="AF5879" t="s">
        <v>558</v>
      </c>
      <c r="AG5879">
        <v>1</v>
      </c>
      <c r="AH5879" t="s">
        <v>44482</v>
      </c>
      <c r="AI5879">
        <v>21</v>
      </c>
      <c r="AJ5879" t="s">
        <v>52613</v>
      </c>
      <c r="AK5879">
        <v>550</v>
      </c>
      <c r="AL5879" t="s">
        <v>48151</v>
      </c>
      <c r="AQ5879" t="s">
        <v>28782</v>
      </c>
      <c r="AR5879" t="s">
        <v>28783</v>
      </c>
      <c r="AS5879">
        <v>0</v>
      </c>
      <c r="AT5879" t="s">
        <v>61</v>
      </c>
      <c r="AU5879" t="s">
        <v>18897</v>
      </c>
      <c r="AX5879">
        <v>55.126372660000001</v>
      </c>
      <c r="AY5879">
        <v>9.0629476100000002</v>
      </c>
      <c r="AZ5879" t="s">
        <v>62</v>
      </c>
      <c r="BA5879">
        <v>1083</v>
      </c>
      <c r="BB5879" t="s">
        <v>2861</v>
      </c>
    </row>
    <row r="5880" spans="1:54" x14ac:dyDescent="0.25">
      <c r="A5880" s="1">
        <v>45200</v>
      </c>
      <c r="B5880">
        <v>550002</v>
      </c>
      <c r="C5880" t="s">
        <v>27707</v>
      </c>
      <c r="D5880">
        <v>6520</v>
      </c>
      <c r="E5880" t="s">
        <v>11200</v>
      </c>
      <c r="F5880" t="s">
        <v>27707</v>
      </c>
      <c r="G5880">
        <v>29189781</v>
      </c>
      <c r="H5880">
        <v>1003324871</v>
      </c>
      <c r="I5880" t="s">
        <v>11202</v>
      </c>
      <c r="J5880" t="s">
        <v>28784</v>
      </c>
      <c r="K5880" t="s">
        <v>11203</v>
      </c>
      <c r="L5880" t="s">
        <v>11204</v>
      </c>
      <c r="M5880">
        <v>1165</v>
      </c>
      <c r="N5880">
        <v>25</v>
      </c>
      <c r="R5880" s="1">
        <v>43784</v>
      </c>
      <c r="S5880" t="s">
        <v>612</v>
      </c>
      <c r="T5880">
        <v>550</v>
      </c>
      <c r="U5880" t="s">
        <v>48151</v>
      </c>
      <c r="W5880">
        <v>2</v>
      </c>
      <c r="X5880" t="s">
        <v>57</v>
      </c>
      <c r="Y5880">
        <v>1</v>
      </c>
      <c r="Z5880" t="s">
        <v>46545</v>
      </c>
      <c r="AA5880">
        <v>10</v>
      </c>
      <c r="AB5880">
        <v>200808</v>
      </c>
      <c r="AC5880">
        <v>121</v>
      </c>
      <c r="AD5880" t="s">
        <v>70</v>
      </c>
      <c r="AE5880">
        <v>1012</v>
      </c>
      <c r="AF5880" t="s">
        <v>71</v>
      </c>
      <c r="AG5880">
        <v>1</v>
      </c>
      <c r="AH5880" t="s">
        <v>44482</v>
      </c>
      <c r="AI5880">
        <v>99</v>
      </c>
      <c r="AJ5880" t="s">
        <v>54511</v>
      </c>
      <c r="AK5880">
        <v>550</v>
      </c>
      <c r="AL5880" t="s">
        <v>48151</v>
      </c>
      <c r="AP5880">
        <v>280195</v>
      </c>
      <c r="AQ5880" t="s">
        <v>11205</v>
      </c>
      <c r="AR5880" t="s">
        <v>11206</v>
      </c>
      <c r="AS5880">
        <v>2</v>
      </c>
      <c r="AT5880" t="s">
        <v>1413</v>
      </c>
      <c r="AU5880" t="s">
        <v>11207</v>
      </c>
      <c r="AX5880">
        <v>55.187415620000003</v>
      </c>
      <c r="AY5880">
        <v>9.0633893400000005</v>
      </c>
      <c r="AZ5880" t="s">
        <v>62</v>
      </c>
      <c r="BA5880">
        <v>1083</v>
      </c>
      <c r="BB5880" t="s">
        <v>2861</v>
      </c>
    </row>
    <row r="5881" spans="1:54" x14ac:dyDescent="0.25">
      <c r="A5881" s="1">
        <v>45200</v>
      </c>
      <c r="B5881">
        <v>550200</v>
      </c>
      <c r="D5881">
        <v>6760</v>
      </c>
      <c r="E5881" t="s">
        <v>11951</v>
      </c>
      <c r="F5881" t="s">
        <v>28785</v>
      </c>
      <c r="G5881">
        <v>45756017</v>
      </c>
      <c r="H5881">
        <v>1003328579</v>
      </c>
      <c r="I5881" t="s">
        <v>50658</v>
      </c>
      <c r="J5881" t="s">
        <v>28786</v>
      </c>
      <c r="K5881" t="s">
        <v>28787</v>
      </c>
      <c r="L5881" t="s">
        <v>28788</v>
      </c>
      <c r="M5881">
        <v>884</v>
      </c>
      <c r="N5881">
        <v>35</v>
      </c>
      <c r="R5881" s="1">
        <v>40162</v>
      </c>
      <c r="S5881" t="s">
        <v>80</v>
      </c>
      <c r="V5881" s="1">
        <v>39083</v>
      </c>
      <c r="W5881">
        <v>3</v>
      </c>
      <c r="X5881" t="s">
        <v>3496</v>
      </c>
      <c r="Y5881">
        <v>1</v>
      </c>
      <c r="Z5881" t="s">
        <v>46545</v>
      </c>
      <c r="AC5881">
        <v>931</v>
      </c>
      <c r="AD5881" t="s">
        <v>1467</v>
      </c>
      <c r="AE5881">
        <v>2022</v>
      </c>
      <c r="AF5881" t="s">
        <v>1467</v>
      </c>
      <c r="AG5881">
        <v>3</v>
      </c>
      <c r="AH5881" t="s">
        <v>81</v>
      </c>
      <c r="AI5881">
        <v>7</v>
      </c>
      <c r="AJ5881" t="s">
        <v>1326</v>
      </c>
      <c r="AK5881">
        <v>561</v>
      </c>
      <c r="AL5881" t="s">
        <v>10323</v>
      </c>
      <c r="AQ5881" t="s">
        <v>28789</v>
      </c>
      <c r="AR5881" t="s">
        <v>28790</v>
      </c>
      <c r="AS5881">
        <v>0</v>
      </c>
      <c r="AT5881" t="s">
        <v>61</v>
      </c>
      <c r="AU5881" t="s">
        <v>28791</v>
      </c>
      <c r="AX5881">
        <v>55.352035675905299</v>
      </c>
      <c r="AY5881">
        <v>8.7876181825528992</v>
      </c>
      <c r="AZ5881" t="s">
        <v>62</v>
      </c>
      <c r="BA5881">
        <v>1083</v>
      </c>
      <c r="BB5881" t="s">
        <v>2861</v>
      </c>
    </row>
    <row r="5882" spans="1:54" x14ac:dyDescent="0.25">
      <c r="A5882" s="1">
        <v>45200</v>
      </c>
      <c r="B5882">
        <v>550201</v>
      </c>
      <c r="D5882">
        <v>6270</v>
      </c>
      <c r="E5882" t="s">
        <v>48149</v>
      </c>
      <c r="F5882" t="s">
        <v>52721</v>
      </c>
      <c r="G5882">
        <v>29189781</v>
      </c>
      <c r="I5882" t="s">
        <v>28792</v>
      </c>
      <c r="K5882" t="s">
        <v>15819</v>
      </c>
      <c r="L5882" t="s">
        <v>28470</v>
      </c>
      <c r="M5882">
        <v>859</v>
      </c>
      <c r="N5882">
        <v>57</v>
      </c>
      <c r="R5882" s="1">
        <v>45044</v>
      </c>
      <c r="S5882" t="s">
        <v>56</v>
      </c>
      <c r="T5882">
        <v>550</v>
      </c>
      <c r="U5882" t="s">
        <v>48151</v>
      </c>
      <c r="V5882" s="1">
        <v>45044</v>
      </c>
      <c r="W5882">
        <v>2</v>
      </c>
      <c r="X5882" t="s">
        <v>57</v>
      </c>
      <c r="Y5882">
        <v>1</v>
      </c>
      <c r="Z5882" t="s">
        <v>46545</v>
      </c>
      <c r="AB5882">
        <v>200701</v>
      </c>
      <c r="AC5882">
        <v>932</v>
      </c>
      <c r="AD5882" t="s">
        <v>52637</v>
      </c>
      <c r="AE5882">
        <v>2021</v>
      </c>
      <c r="AF5882" t="s">
        <v>52637</v>
      </c>
      <c r="AG5882">
        <v>3</v>
      </c>
      <c r="AH5882" t="s">
        <v>81</v>
      </c>
      <c r="AI5882">
        <v>99</v>
      </c>
      <c r="AJ5882" t="s">
        <v>54511</v>
      </c>
      <c r="AK5882">
        <v>550</v>
      </c>
      <c r="AL5882" t="s">
        <v>48151</v>
      </c>
      <c r="AQ5882" t="s">
        <v>28471</v>
      </c>
      <c r="AS5882">
        <v>0</v>
      </c>
      <c r="AT5882" t="s">
        <v>61</v>
      </c>
      <c r="AU5882" t="s">
        <v>28084</v>
      </c>
      <c r="AZ5882" t="s">
        <v>62</v>
      </c>
      <c r="BA5882">
        <v>1083</v>
      </c>
      <c r="BB5882" t="s">
        <v>2861</v>
      </c>
    </row>
    <row r="5883" spans="1:54" x14ac:dyDescent="0.25">
      <c r="A5883" s="1">
        <v>45200</v>
      </c>
      <c r="B5883">
        <v>550202</v>
      </c>
      <c r="C5883" t="s">
        <v>28793</v>
      </c>
      <c r="D5883">
        <v>6240</v>
      </c>
      <c r="E5883" t="s">
        <v>48152</v>
      </c>
      <c r="F5883" t="s">
        <v>28794</v>
      </c>
      <c r="G5883">
        <v>25961838</v>
      </c>
      <c r="H5883">
        <v>1001107509</v>
      </c>
      <c r="I5883" t="s">
        <v>14980</v>
      </c>
      <c r="J5883" t="s">
        <v>28795</v>
      </c>
      <c r="K5883" t="s">
        <v>14981</v>
      </c>
      <c r="L5883" t="s">
        <v>17174</v>
      </c>
      <c r="M5883">
        <v>780</v>
      </c>
      <c r="N5883">
        <v>2</v>
      </c>
      <c r="R5883" s="1">
        <v>44603</v>
      </c>
      <c r="S5883" t="s">
        <v>56</v>
      </c>
      <c r="V5883" s="1">
        <v>44105</v>
      </c>
      <c r="W5883">
        <v>4</v>
      </c>
      <c r="X5883" t="s">
        <v>725</v>
      </c>
      <c r="Y5883">
        <v>0</v>
      </c>
      <c r="Z5883" t="s">
        <v>54560</v>
      </c>
      <c r="AB5883">
        <v>200804</v>
      </c>
      <c r="AC5883">
        <v>931</v>
      </c>
      <c r="AD5883" t="s">
        <v>1467</v>
      </c>
      <c r="AE5883">
        <v>2022</v>
      </c>
      <c r="AF5883" t="s">
        <v>1467</v>
      </c>
      <c r="AG5883">
        <v>3</v>
      </c>
      <c r="AH5883" t="s">
        <v>81</v>
      </c>
      <c r="AI5883">
        <v>99</v>
      </c>
      <c r="AJ5883" t="s">
        <v>54511</v>
      </c>
      <c r="AK5883">
        <v>550</v>
      </c>
      <c r="AL5883" t="s">
        <v>48151</v>
      </c>
      <c r="AM5883">
        <v>2</v>
      </c>
      <c r="AN5883" t="s">
        <v>119</v>
      </c>
      <c r="AO5883">
        <v>280974</v>
      </c>
      <c r="AP5883">
        <v>280974</v>
      </c>
      <c r="AQ5883" t="s">
        <v>14984</v>
      </c>
      <c r="AR5883" t="s">
        <v>14985</v>
      </c>
      <c r="AS5883">
        <v>2</v>
      </c>
      <c r="AT5883" t="s">
        <v>1413</v>
      </c>
      <c r="AU5883" t="s">
        <v>14990</v>
      </c>
      <c r="AX5883">
        <v>55.057723639999999</v>
      </c>
      <c r="AY5883">
        <v>8.9505140099999991</v>
      </c>
      <c r="AZ5883" t="s">
        <v>62</v>
      </c>
      <c r="BA5883">
        <v>1083</v>
      </c>
      <c r="BB5883" t="s">
        <v>2861</v>
      </c>
    </row>
    <row r="5884" spans="1:54" x14ac:dyDescent="0.25">
      <c r="A5884" s="1">
        <v>45200</v>
      </c>
      <c r="B5884">
        <v>550247</v>
      </c>
      <c r="C5884" t="s">
        <v>50659</v>
      </c>
      <c r="D5884">
        <v>6270</v>
      </c>
      <c r="E5884" t="s">
        <v>48149</v>
      </c>
      <c r="F5884" t="s">
        <v>50660</v>
      </c>
      <c r="G5884">
        <v>29189781</v>
      </c>
      <c r="H5884">
        <v>1003321513</v>
      </c>
      <c r="I5884" t="s">
        <v>50661</v>
      </c>
      <c r="J5884" t="s">
        <v>28796</v>
      </c>
      <c r="K5884" t="s">
        <v>28797</v>
      </c>
      <c r="L5884" t="s">
        <v>28798</v>
      </c>
      <c r="M5884">
        <v>988</v>
      </c>
      <c r="N5884">
        <v>39</v>
      </c>
      <c r="R5884" s="1">
        <v>43431</v>
      </c>
      <c r="S5884" t="s">
        <v>56</v>
      </c>
      <c r="T5884">
        <v>550</v>
      </c>
      <c r="U5884" t="s">
        <v>48151</v>
      </c>
      <c r="V5884" s="1">
        <v>43405</v>
      </c>
      <c r="W5884">
        <v>2</v>
      </c>
      <c r="X5884" t="s">
        <v>57</v>
      </c>
      <c r="Y5884">
        <v>1</v>
      </c>
      <c r="Z5884" t="s">
        <v>46545</v>
      </c>
      <c r="AB5884">
        <v>198101</v>
      </c>
      <c r="AC5884">
        <v>128</v>
      </c>
      <c r="AD5884" t="s">
        <v>955</v>
      </c>
      <c r="AE5884">
        <v>1051</v>
      </c>
      <c r="AF5884" t="s">
        <v>955</v>
      </c>
      <c r="AG5884">
        <v>3</v>
      </c>
      <c r="AH5884" t="s">
        <v>81</v>
      </c>
      <c r="AI5884">
        <v>99</v>
      </c>
      <c r="AJ5884" t="s">
        <v>54511</v>
      </c>
      <c r="AK5884">
        <v>550</v>
      </c>
      <c r="AL5884" t="s">
        <v>48151</v>
      </c>
      <c r="AQ5884" t="s">
        <v>28799</v>
      </c>
      <c r="AR5884" t="s">
        <v>28800</v>
      </c>
      <c r="AS5884">
        <v>0</v>
      </c>
      <c r="AT5884" t="s">
        <v>61</v>
      </c>
      <c r="AU5884" t="s">
        <v>28801</v>
      </c>
      <c r="AZ5884" t="s">
        <v>62</v>
      </c>
      <c r="BA5884">
        <v>1083</v>
      </c>
      <c r="BB5884" t="s">
        <v>2861</v>
      </c>
    </row>
    <row r="5885" spans="1:54" x14ac:dyDescent="0.25">
      <c r="A5885" s="1">
        <v>45200</v>
      </c>
      <c r="B5885">
        <v>550300</v>
      </c>
      <c r="C5885" t="s">
        <v>50662</v>
      </c>
      <c r="D5885">
        <v>6280</v>
      </c>
      <c r="E5885" t="s">
        <v>48576</v>
      </c>
      <c r="F5885" t="s">
        <v>50663</v>
      </c>
      <c r="G5885">
        <v>30015878</v>
      </c>
      <c r="H5885">
        <v>1012800122</v>
      </c>
      <c r="I5885" t="s">
        <v>28802</v>
      </c>
      <c r="J5885" t="s">
        <v>27432</v>
      </c>
      <c r="K5885" t="s">
        <v>14475</v>
      </c>
      <c r="L5885" t="s">
        <v>48578</v>
      </c>
      <c r="M5885">
        <v>1631</v>
      </c>
      <c r="N5885">
        <v>21</v>
      </c>
      <c r="R5885" s="1">
        <v>44118</v>
      </c>
      <c r="S5885" t="s">
        <v>56</v>
      </c>
      <c r="W5885">
        <v>5</v>
      </c>
      <c r="X5885" t="s">
        <v>557</v>
      </c>
      <c r="Y5885">
        <v>1</v>
      </c>
      <c r="Z5885" t="s">
        <v>46545</v>
      </c>
      <c r="AB5885">
        <v>200606</v>
      </c>
      <c r="AC5885">
        <v>123</v>
      </c>
      <c r="AD5885" t="s">
        <v>1507</v>
      </c>
      <c r="AE5885">
        <v>1011</v>
      </c>
      <c r="AF5885" t="s">
        <v>1507</v>
      </c>
      <c r="AG5885">
        <v>1</v>
      </c>
      <c r="AH5885" t="s">
        <v>44482</v>
      </c>
      <c r="AI5885">
        <v>99</v>
      </c>
      <c r="AJ5885" t="s">
        <v>54511</v>
      </c>
      <c r="AK5885">
        <v>550</v>
      </c>
      <c r="AL5885" t="s">
        <v>48151</v>
      </c>
      <c r="AQ5885" t="s">
        <v>28803</v>
      </c>
      <c r="AR5885" t="s">
        <v>14477</v>
      </c>
      <c r="AS5885">
        <v>0</v>
      </c>
      <c r="AT5885" t="s">
        <v>61</v>
      </c>
      <c r="AU5885" t="s">
        <v>47873</v>
      </c>
      <c r="AX5885">
        <v>54.962083989999897</v>
      </c>
      <c r="AY5885">
        <v>8.6940592399999996</v>
      </c>
      <c r="AZ5885" t="s">
        <v>62</v>
      </c>
      <c r="BA5885">
        <v>1083</v>
      </c>
      <c r="BB5885" t="s">
        <v>2861</v>
      </c>
    </row>
    <row r="5886" spans="1:54" x14ac:dyDescent="0.25">
      <c r="A5886" s="1">
        <v>45200</v>
      </c>
      <c r="B5886">
        <v>551001</v>
      </c>
      <c r="C5886" t="s">
        <v>53814</v>
      </c>
      <c r="D5886">
        <v>7190</v>
      </c>
      <c r="E5886" t="s">
        <v>11845</v>
      </c>
      <c r="F5886" t="s">
        <v>53815</v>
      </c>
      <c r="G5886">
        <v>29189765</v>
      </c>
      <c r="H5886">
        <v>1003328981</v>
      </c>
      <c r="I5886" t="s">
        <v>28804</v>
      </c>
      <c r="J5886" t="s">
        <v>28805</v>
      </c>
      <c r="K5886" t="s">
        <v>28806</v>
      </c>
      <c r="L5886" t="s">
        <v>12619</v>
      </c>
      <c r="M5886">
        <v>562</v>
      </c>
      <c r="N5886">
        <v>24</v>
      </c>
      <c r="R5886" s="1">
        <v>41114</v>
      </c>
      <c r="S5886" t="s">
        <v>56</v>
      </c>
      <c r="T5886">
        <v>530</v>
      </c>
      <c r="U5886" t="s">
        <v>10332</v>
      </c>
      <c r="V5886" s="1">
        <v>41121</v>
      </c>
      <c r="W5886">
        <v>2</v>
      </c>
      <c r="X5886" t="s">
        <v>57</v>
      </c>
      <c r="Y5886">
        <v>1</v>
      </c>
      <c r="Z5886" t="s">
        <v>46545</v>
      </c>
      <c r="AA5886">
        <v>9</v>
      </c>
      <c r="AC5886">
        <v>121</v>
      </c>
      <c r="AD5886" t="s">
        <v>70</v>
      </c>
      <c r="AE5886">
        <v>1012</v>
      </c>
      <c r="AF5886" t="s">
        <v>71</v>
      </c>
      <c r="AG5886">
        <v>3</v>
      </c>
      <c r="AH5886" t="s">
        <v>81</v>
      </c>
      <c r="AI5886">
        <v>21</v>
      </c>
      <c r="AJ5886" t="s">
        <v>52613</v>
      </c>
      <c r="AK5886">
        <v>530</v>
      </c>
      <c r="AL5886" t="s">
        <v>10332</v>
      </c>
      <c r="AM5886">
        <v>2</v>
      </c>
      <c r="AN5886" t="s">
        <v>119</v>
      </c>
      <c r="AO5886">
        <v>280316</v>
      </c>
      <c r="AQ5886" t="s">
        <v>28807</v>
      </c>
      <c r="AR5886" t="s">
        <v>28808</v>
      </c>
      <c r="AS5886">
        <v>0</v>
      </c>
      <c r="AT5886" t="s">
        <v>61</v>
      </c>
      <c r="AU5886" t="s">
        <v>3786</v>
      </c>
      <c r="AZ5886" t="s">
        <v>62</v>
      </c>
      <c r="BA5886">
        <v>1083</v>
      </c>
      <c r="BB5886" t="s">
        <v>2861</v>
      </c>
    </row>
    <row r="5887" spans="1:54" x14ac:dyDescent="0.25">
      <c r="A5887" s="1">
        <v>45200</v>
      </c>
      <c r="B5887">
        <v>551002</v>
      </c>
      <c r="C5887" t="s">
        <v>28809</v>
      </c>
      <c r="D5887">
        <v>6623</v>
      </c>
      <c r="E5887" t="s">
        <v>28810</v>
      </c>
      <c r="F5887" t="s">
        <v>28811</v>
      </c>
      <c r="I5887" t="s">
        <v>50664</v>
      </c>
      <c r="K5887" t="s">
        <v>28812</v>
      </c>
      <c r="L5887" t="s">
        <v>28813</v>
      </c>
      <c r="M5887">
        <v>556</v>
      </c>
      <c r="R5887" s="1">
        <v>40162</v>
      </c>
      <c r="S5887" t="s">
        <v>80</v>
      </c>
      <c r="T5887">
        <v>530</v>
      </c>
      <c r="U5887" t="s">
        <v>10332</v>
      </c>
      <c r="V5887" s="1">
        <v>33025</v>
      </c>
      <c r="W5887">
        <v>2</v>
      </c>
      <c r="X5887" t="s">
        <v>57</v>
      </c>
      <c r="Y5887">
        <v>1</v>
      </c>
      <c r="Z5887" t="s">
        <v>46545</v>
      </c>
      <c r="AA5887">
        <v>3</v>
      </c>
      <c r="AC5887">
        <v>121</v>
      </c>
      <c r="AD5887" t="s">
        <v>70</v>
      </c>
      <c r="AE5887">
        <v>1012</v>
      </c>
      <c r="AF5887" t="s">
        <v>71</v>
      </c>
      <c r="AG5887">
        <v>3</v>
      </c>
      <c r="AH5887" t="s">
        <v>81</v>
      </c>
      <c r="AI5887">
        <v>22</v>
      </c>
      <c r="AJ5887" t="s">
        <v>52628</v>
      </c>
      <c r="AK5887">
        <v>530</v>
      </c>
      <c r="AL5887" t="s">
        <v>10332</v>
      </c>
      <c r="AS5887">
        <v>0</v>
      </c>
      <c r="AT5887" t="s">
        <v>61</v>
      </c>
      <c r="AU5887" t="s">
        <v>28813</v>
      </c>
      <c r="AZ5887" t="s">
        <v>62</v>
      </c>
      <c r="BA5887">
        <v>1083</v>
      </c>
      <c r="BB5887" t="s">
        <v>2861</v>
      </c>
    </row>
    <row r="5888" spans="1:54" x14ac:dyDescent="0.25">
      <c r="A5888" s="1">
        <v>45200</v>
      </c>
      <c r="B5888">
        <v>551003</v>
      </c>
      <c r="C5888" t="s">
        <v>28814</v>
      </c>
      <c r="D5888">
        <v>6623</v>
      </c>
      <c r="E5888" t="s">
        <v>28810</v>
      </c>
      <c r="F5888" t="s">
        <v>28815</v>
      </c>
      <c r="G5888">
        <v>29189765</v>
      </c>
      <c r="H5888">
        <v>1003329010</v>
      </c>
      <c r="I5888" t="s">
        <v>28816</v>
      </c>
      <c r="J5888" t="s">
        <v>28817</v>
      </c>
      <c r="K5888" t="s">
        <v>28818</v>
      </c>
      <c r="L5888" t="s">
        <v>28819</v>
      </c>
      <c r="M5888">
        <v>604</v>
      </c>
      <c r="N5888">
        <v>9</v>
      </c>
      <c r="R5888" s="1">
        <v>44099</v>
      </c>
      <c r="S5888" t="s">
        <v>56</v>
      </c>
      <c r="T5888">
        <v>530</v>
      </c>
      <c r="U5888" t="s">
        <v>10332</v>
      </c>
      <c r="W5888">
        <v>2</v>
      </c>
      <c r="X5888" t="s">
        <v>57</v>
      </c>
      <c r="Y5888">
        <v>1</v>
      </c>
      <c r="Z5888" t="s">
        <v>46545</v>
      </c>
      <c r="AA5888">
        <v>9</v>
      </c>
      <c r="AC5888">
        <v>121</v>
      </c>
      <c r="AD5888" t="s">
        <v>70</v>
      </c>
      <c r="AE5888">
        <v>1012</v>
      </c>
      <c r="AF5888" t="s">
        <v>71</v>
      </c>
      <c r="AG5888">
        <v>1</v>
      </c>
      <c r="AH5888" t="s">
        <v>44482</v>
      </c>
      <c r="AI5888">
        <v>21</v>
      </c>
      <c r="AJ5888" t="s">
        <v>52613</v>
      </c>
      <c r="AK5888">
        <v>530</v>
      </c>
      <c r="AL5888" t="s">
        <v>10332</v>
      </c>
      <c r="AQ5888" t="s">
        <v>28820</v>
      </c>
      <c r="AR5888" t="s">
        <v>28821</v>
      </c>
      <c r="AS5888">
        <v>0</v>
      </c>
      <c r="AT5888" t="s">
        <v>61</v>
      </c>
      <c r="AU5888" t="s">
        <v>4598</v>
      </c>
      <c r="AX5888">
        <v>55.628826349999997</v>
      </c>
      <c r="AY5888">
        <v>9.0846652300000006</v>
      </c>
      <c r="AZ5888" t="s">
        <v>62</v>
      </c>
      <c r="BA5888">
        <v>1083</v>
      </c>
      <c r="BB5888" t="s">
        <v>2861</v>
      </c>
    </row>
    <row r="5889" spans="1:54" x14ac:dyDescent="0.25">
      <c r="A5889" s="1">
        <v>45200</v>
      </c>
      <c r="B5889">
        <v>551004</v>
      </c>
      <c r="C5889" t="s">
        <v>46878</v>
      </c>
      <c r="D5889">
        <v>7190</v>
      </c>
      <c r="E5889" t="s">
        <v>11845</v>
      </c>
      <c r="F5889" t="s">
        <v>46879</v>
      </c>
      <c r="G5889">
        <v>29189765</v>
      </c>
      <c r="H5889">
        <v>1003328889</v>
      </c>
      <c r="I5889" t="s">
        <v>28822</v>
      </c>
      <c r="J5889" t="s">
        <v>28823</v>
      </c>
      <c r="K5889" t="s">
        <v>11847</v>
      </c>
      <c r="L5889" t="s">
        <v>45101</v>
      </c>
      <c r="M5889">
        <v>355</v>
      </c>
      <c r="N5889">
        <v>503</v>
      </c>
      <c r="R5889" s="1">
        <v>41114</v>
      </c>
      <c r="S5889" t="s">
        <v>56</v>
      </c>
      <c r="T5889">
        <v>530</v>
      </c>
      <c r="U5889" t="s">
        <v>10332</v>
      </c>
      <c r="V5889" s="1">
        <v>41121</v>
      </c>
      <c r="W5889">
        <v>2</v>
      </c>
      <c r="X5889" t="s">
        <v>57</v>
      </c>
      <c r="Y5889">
        <v>1</v>
      </c>
      <c r="Z5889" t="s">
        <v>46545</v>
      </c>
      <c r="AA5889">
        <v>9</v>
      </c>
      <c r="AB5889">
        <v>197708</v>
      </c>
      <c r="AC5889">
        <v>121</v>
      </c>
      <c r="AD5889" t="s">
        <v>70</v>
      </c>
      <c r="AE5889">
        <v>1012</v>
      </c>
      <c r="AF5889" t="s">
        <v>71</v>
      </c>
      <c r="AG5889">
        <v>3</v>
      </c>
      <c r="AH5889" t="s">
        <v>81</v>
      </c>
      <c r="AI5889">
        <v>21</v>
      </c>
      <c r="AJ5889" t="s">
        <v>52613</v>
      </c>
      <c r="AK5889">
        <v>530</v>
      </c>
      <c r="AL5889" t="s">
        <v>10332</v>
      </c>
      <c r="AM5889">
        <v>2</v>
      </c>
      <c r="AN5889" t="s">
        <v>119</v>
      </c>
      <c r="AO5889">
        <v>280316</v>
      </c>
      <c r="AQ5889" t="s">
        <v>28824</v>
      </c>
      <c r="AR5889" t="s">
        <v>28825</v>
      </c>
      <c r="AS5889">
        <v>0</v>
      </c>
      <c r="AT5889" t="s">
        <v>61</v>
      </c>
      <c r="AU5889" t="s">
        <v>44800</v>
      </c>
      <c r="AZ5889" t="s">
        <v>62</v>
      </c>
      <c r="BA5889">
        <v>1083</v>
      </c>
      <c r="BB5889" t="s">
        <v>2861</v>
      </c>
    </row>
    <row r="5890" spans="1:54" x14ac:dyDescent="0.25">
      <c r="A5890" s="1">
        <v>45200</v>
      </c>
      <c r="B5890">
        <v>551210</v>
      </c>
      <c r="C5890" t="s">
        <v>28826</v>
      </c>
      <c r="D5890">
        <v>7200</v>
      </c>
      <c r="E5890" t="s">
        <v>10328</v>
      </c>
      <c r="F5890" t="s">
        <v>28827</v>
      </c>
      <c r="G5890">
        <v>29189765</v>
      </c>
      <c r="H5890">
        <v>1003328993</v>
      </c>
      <c r="I5890" t="s">
        <v>28828</v>
      </c>
      <c r="J5890" t="s">
        <v>28829</v>
      </c>
      <c r="K5890" t="s">
        <v>28830</v>
      </c>
      <c r="L5890" t="s">
        <v>28831</v>
      </c>
      <c r="M5890">
        <v>664</v>
      </c>
      <c r="N5890" t="s">
        <v>11771</v>
      </c>
      <c r="R5890" s="1">
        <v>44505</v>
      </c>
      <c r="S5890" t="s">
        <v>56</v>
      </c>
      <c r="T5890">
        <v>530</v>
      </c>
      <c r="U5890" t="s">
        <v>10332</v>
      </c>
      <c r="W5890">
        <v>2</v>
      </c>
      <c r="X5890" t="s">
        <v>57</v>
      </c>
      <c r="Y5890">
        <v>1</v>
      </c>
      <c r="Z5890" t="s">
        <v>46545</v>
      </c>
      <c r="AB5890">
        <v>196108</v>
      </c>
      <c r="AC5890">
        <v>125</v>
      </c>
      <c r="AD5890" t="s">
        <v>1344</v>
      </c>
      <c r="AE5890">
        <v>1014</v>
      </c>
      <c r="AF5890" t="s">
        <v>1352</v>
      </c>
      <c r="AG5890">
        <v>1</v>
      </c>
      <c r="AH5890" t="s">
        <v>44482</v>
      </c>
      <c r="AI5890">
        <v>24</v>
      </c>
      <c r="AJ5890" t="s">
        <v>1344</v>
      </c>
      <c r="AK5890">
        <v>530</v>
      </c>
      <c r="AL5890" t="s">
        <v>10332</v>
      </c>
      <c r="AQ5890" t="s">
        <v>28832</v>
      </c>
      <c r="AR5890" t="s">
        <v>28833</v>
      </c>
      <c r="AS5890">
        <v>0</v>
      </c>
      <c r="AT5890" t="s">
        <v>61</v>
      </c>
      <c r="AU5890" t="s">
        <v>10335</v>
      </c>
      <c r="AX5890">
        <v>55.752002339999997</v>
      </c>
      <c r="AY5890">
        <v>8.9224646500000002</v>
      </c>
      <c r="AZ5890" t="s">
        <v>62</v>
      </c>
      <c r="BA5890">
        <v>1083</v>
      </c>
      <c r="BB5890" t="s">
        <v>2861</v>
      </c>
    </row>
    <row r="5891" spans="1:54" x14ac:dyDescent="0.25">
      <c r="A5891" s="1">
        <v>45200</v>
      </c>
      <c r="B5891">
        <v>553002</v>
      </c>
      <c r="C5891" t="s">
        <v>28834</v>
      </c>
      <c r="D5891">
        <v>6800</v>
      </c>
      <c r="E5891" t="s">
        <v>10750</v>
      </c>
      <c r="F5891" t="s">
        <v>28835</v>
      </c>
      <c r="I5891" t="s">
        <v>28836</v>
      </c>
      <c r="J5891" t="s">
        <v>28837</v>
      </c>
      <c r="K5891" t="s">
        <v>28838</v>
      </c>
      <c r="L5891" t="s">
        <v>28839</v>
      </c>
      <c r="M5891">
        <v>750</v>
      </c>
      <c r="N5891">
        <v>64</v>
      </c>
      <c r="R5891" s="1">
        <v>40162</v>
      </c>
      <c r="S5891" t="s">
        <v>80</v>
      </c>
      <c r="T5891">
        <v>573</v>
      </c>
      <c r="U5891" t="s">
        <v>10754</v>
      </c>
      <c r="V5891" s="1">
        <v>35947</v>
      </c>
      <c r="W5891">
        <v>2</v>
      </c>
      <c r="X5891" t="s">
        <v>57</v>
      </c>
      <c r="Y5891">
        <v>1</v>
      </c>
      <c r="Z5891" t="s">
        <v>46545</v>
      </c>
      <c r="AA5891">
        <v>6</v>
      </c>
      <c r="AB5891">
        <v>195308</v>
      </c>
      <c r="AC5891">
        <v>121</v>
      </c>
      <c r="AD5891" t="s">
        <v>70</v>
      </c>
      <c r="AE5891">
        <v>1012</v>
      </c>
      <c r="AF5891" t="s">
        <v>71</v>
      </c>
      <c r="AG5891">
        <v>3</v>
      </c>
      <c r="AH5891" t="s">
        <v>81</v>
      </c>
      <c r="AI5891">
        <v>22</v>
      </c>
      <c r="AJ5891" t="s">
        <v>52628</v>
      </c>
      <c r="AK5891">
        <v>573</v>
      </c>
      <c r="AL5891" t="s">
        <v>10754</v>
      </c>
      <c r="AS5891">
        <v>0</v>
      </c>
      <c r="AT5891" t="s">
        <v>61</v>
      </c>
      <c r="AU5891" t="s">
        <v>17374</v>
      </c>
      <c r="AX5891">
        <v>55.7582058022289</v>
      </c>
      <c r="AY5891">
        <v>8.4373596103811508</v>
      </c>
      <c r="AZ5891" t="s">
        <v>62</v>
      </c>
      <c r="BA5891">
        <v>1083</v>
      </c>
      <c r="BB5891" t="s">
        <v>2861</v>
      </c>
    </row>
    <row r="5892" spans="1:54" x14ac:dyDescent="0.25">
      <c r="A5892" s="1">
        <v>45200</v>
      </c>
      <c r="B5892">
        <v>553003</v>
      </c>
      <c r="C5892" t="s">
        <v>50665</v>
      </c>
      <c r="D5892">
        <v>6830</v>
      </c>
      <c r="E5892" t="s">
        <v>48675</v>
      </c>
      <c r="F5892" t="s">
        <v>50666</v>
      </c>
      <c r="I5892" t="s">
        <v>28840</v>
      </c>
      <c r="K5892" t="s">
        <v>28841</v>
      </c>
      <c r="R5892" s="1">
        <v>40162</v>
      </c>
      <c r="S5892" t="s">
        <v>80</v>
      </c>
      <c r="T5892">
        <v>573</v>
      </c>
      <c r="U5892" t="s">
        <v>10754</v>
      </c>
      <c r="V5892" s="1">
        <v>30834</v>
      </c>
      <c r="W5892">
        <v>2</v>
      </c>
      <c r="X5892" t="s">
        <v>57</v>
      </c>
      <c r="Y5892">
        <v>1</v>
      </c>
      <c r="Z5892" t="s">
        <v>46545</v>
      </c>
      <c r="AA5892">
        <v>7</v>
      </c>
      <c r="AB5892">
        <v>195708</v>
      </c>
      <c r="AC5892">
        <v>121</v>
      </c>
      <c r="AD5892" t="s">
        <v>70</v>
      </c>
      <c r="AE5892">
        <v>1012</v>
      </c>
      <c r="AF5892" t="s">
        <v>71</v>
      </c>
      <c r="AG5892">
        <v>3</v>
      </c>
      <c r="AH5892" t="s">
        <v>81</v>
      </c>
      <c r="AI5892">
        <v>22</v>
      </c>
      <c r="AJ5892" t="s">
        <v>52628</v>
      </c>
      <c r="AK5892">
        <v>573</v>
      </c>
      <c r="AL5892" t="s">
        <v>10754</v>
      </c>
      <c r="AS5892">
        <v>0</v>
      </c>
      <c r="AT5892" t="s">
        <v>61</v>
      </c>
      <c r="AZ5892" t="s">
        <v>62</v>
      </c>
      <c r="BA5892">
        <v>1083</v>
      </c>
      <c r="BB5892" t="s">
        <v>2861</v>
      </c>
    </row>
    <row r="5893" spans="1:54" x14ac:dyDescent="0.25">
      <c r="A5893" s="1">
        <v>45200</v>
      </c>
      <c r="B5893">
        <v>553004</v>
      </c>
      <c r="C5893" t="s">
        <v>53816</v>
      </c>
      <c r="D5893">
        <v>6830</v>
      </c>
      <c r="E5893" t="s">
        <v>48675</v>
      </c>
      <c r="F5893" t="s">
        <v>53817</v>
      </c>
      <c r="G5893">
        <v>29189811</v>
      </c>
      <c r="H5893">
        <v>1003329095</v>
      </c>
      <c r="I5893" t="s">
        <v>15159</v>
      </c>
      <c r="K5893" t="s">
        <v>28842</v>
      </c>
      <c r="L5893" t="s">
        <v>28843</v>
      </c>
      <c r="M5893">
        <v>1100</v>
      </c>
      <c r="N5893">
        <v>59</v>
      </c>
      <c r="R5893" s="1">
        <v>43945</v>
      </c>
      <c r="S5893" t="s">
        <v>56</v>
      </c>
      <c r="T5893">
        <v>573</v>
      </c>
      <c r="U5893" t="s">
        <v>10754</v>
      </c>
      <c r="W5893">
        <v>2</v>
      </c>
      <c r="X5893" t="s">
        <v>57</v>
      </c>
      <c r="Y5893">
        <v>1</v>
      </c>
      <c r="Z5893" t="s">
        <v>46545</v>
      </c>
      <c r="AA5893">
        <v>6</v>
      </c>
      <c r="AB5893">
        <v>191608</v>
      </c>
      <c r="AC5893">
        <v>121</v>
      </c>
      <c r="AD5893" t="s">
        <v>70</v>
      </c>
      <c r="AE5893">
        <v>1012</v>
      </c>
      <c r="AF5893" t="s">
        <v>71</v>
      </c>
      <c r="AG5893">
        <v>1</v>
      </c>
      <c r="AH5893" t="s">
        <v>44482</v>
      </c>
      <c r="AI5893">
        <v>21</v>
      </c>
      <c r="AJ5893" t="s">
        <v>52613</v>
      </c>
      <c r="AK5893">
        <v>573</v>
      </c>
      <c r="AL5893" t="s">
        <v>10754</v>
      </c>
      <c r="AP5893">
        <v>281013</v>
      </c>
      <c r="AQ5893" t="s">
        <v>15162</v>
      </c>
      <c r="AR5893" t="s">
        <v>15163</v>
      </c>
      <c r="AS5893">
        <v>2</v>
      </c>
      <c r="AT5893" t="s">
        <v>1413</v>
      </c>
      <c r="AU5893" t="s">
        <v>7274</v>
      </c>
      <c r="AX5893">
        <v>55.762475039999998</v>
      </c>
      <c r="AY5893">
        <v>8.3702360500000008</v>
      </c>
      <c r="AZ5893" t="s">
        <v>62</v>
      </c>
      <c r="BA5893">
        <v>1083</v>
      </c>
      <c r="BB5893" t="s">
        <v>2861</v>
      </c>
    </row>
    <row r="5894" spans="1:54" x14ac:dyDescent="0.25">
      <c r="A5894" s="1">
        <v>45200</v>
      </c>
      <c r="B5894">
        <v>553005</v>
      </c>
      <c r="C5894" t="s">
        <v>53818</v>
      </c>
      <c r="D5894">
        <v>6855</v>
      </c>
      <c r="E5894" t="s">
        <v>28844</v>
      </c>
      <c r="F5894" t="s">
        <v>53819</v>
      </c>
      <c r="G5894">
        <v>29189811</v>
      </c>
      <c r="H5894">
        <v>1003329149</v>
      </c>
      <c r="I5894" t="s">
        <v>15159</v>
      </c>
      <c r="J5894" t="s">
        <v>28845</v>
      </c>
      <c r="K5894" t="s">
        <v>28846</v>
      </c>
      <c r="L5894" t="s">
        <v>28847</v>
      </c>
      <c r="M5894">
        <v>1221</v>
      </c>
      <c r="N5894">
        <v>59</v>
      </c>
      <c r="R5894" s="1">
        <v>43949</v>
      </c>
      <c r="S5894" t="s">
        <v>56</v>
      </c>
      <c r="T5894">
        <v>573</v>
      </c>
      <c r="U5894" t="s">
        <v>10754</v>
      </c>
      <c r="W5894">
        <v>2</v>
      </c>
      <c r="X5894" t="s">
        <v>57</v>
      </c>
      <c r="Y5894">
        <v>1</v>
      </c>
      <c r="Z5894" t="s">
        <v>46545</v>
      </c>
      <c r="AA5894">
        <v>6</v>
      </c>
      <c r="AB5894">
        <v>191608</v>
      </c>
      <c r="AC5894">
        <v>121</v>
      </c>
      <c r="AD5894" t="s">
        <v>70</v>
      </c>
      <c r="AE5894">
        <v>1012</v>
      </c>
      <c r="AF5894" t="s">
        <v>71</v>
      </c>
      <c r="AG5894">
        <v>1</v>
      </c>
      <c r="AH5894" t="s">
        <v>44482</v>
      </c>
      <c r="AI5894">
        <v>21</v>
      </c>
      <c r="AJ5894" t="s">
        <v>52613</v>
      </c>
      <c r="AK5894">
        <v>573</v>
      </c>
      <c r="AL5894" t="s">
        <v>10754</v>
      </c>
      <c r="AP5894">
        <v>281013</v>
      </c>
      <c r="AQ5894" t="s">
        <v>15162</v>
      </c>
      <c r="AR5894" t="s">
        <v>15163</v>
      </c>
      <c r="AS5894">
        <v>2</v>
      </c>
      <c r="AT5894" t="s">
        <v>1413</v>
      </c>
      <c r="AU5894" t="s">
        <v>18502</v>
      </c>
      <c r="AX5894">
        <v>55.724514390000003</v>
      </c>
      <c r="AY5894">
        <v>8.3400287500000001</v>
      </c>
      <c r="AZ5894" t="s">
        <v>62</v>
      </c>
      <c r="BA5894">
        <v>1083</v>
      </c>
      <c r="BB5894" t="s">
        <v>2861</v>
      </c>
    </row>
    <row r="5895" spans="1:54" x14ac:dyDescent="0.25">
      <c r="A5895" s="1">
        <v>45200</v>
      </c>
      <c r="B5895">
        <v>553006</v>
      </c>
      <c r="C5895" t="s">
        <v>50667</v>
      </c>
      <c r="D5895">
        <v>6854</v>
      </c>
      <c r="E5895" t="s">
        <v>28848</v>
      </c>
      <c r="F5895" t="s">
        <v>50668</v>
      </c>
      <c r="I5895" t="s">
        <v>28849</v>
      </c>
      <c r="J5895" t="s">
        <v>28850</v>
      </c>
      <c r="K5895" t="s">
        <v>28851</v>
      </c>
      <c r="L5895" t="s">
        <v>28852</v>
      </c>
      <c r="M5895">
        <v>666</v>
      </c>
      <c r="N5895">
        <v>170</v>
      </c>
      <c r="R5895" s="1">
        <v>40162</v>
      </c>
      <c r="S5895" t="s">
        <v>80</v>
      </c>
      <c r="T5895">
        <v>573</v>
      </c>
      <c r="U5895" t="s">
        <v>10754</v>
      </c>
      <c r="V5895" s="1">
        <v>35947</v>
      </c>
      <c r="W5895">
        <v>2</v>
      </c>
      <c r="X5895" t="s">
        <v>57</v>
      </c>
      <c r="Y5895">
        <v>1</v>
      </c>
      <c r="Z5895" t="s">
        <v>46545</v>
      </c>
      <c r="AA5895">
        <v>6</v>
      </c>
      <c r="AB5895">
        <v>196108</v>
      </c>
      <c r="AC5895">
        <v>121</v>
      </c>
      <c r="AD5895" t="s">
        <v>70</v>
      </c>
      <c r="AE5895">
        <v>1012</v>
      </c>
      <c r="AF5895" t="s">
        <v>71</v>
      </c>
      <c r="AG5895">
        <v>3</v>
      </c>
      <c r="AH5895" t="s">
        <v>81</v>
      </c>
      <c r="AI5895">
        <v>21</v>
      </c>
      <c r="AJ5895" t="s">
        <v>52613</v>
      </c>
      <c r="AK5895">
        <v>573</v>
      </c>
      <c r="AL5895" t="s">
        <v>10754</v>
      </c>
      <c r="AS5895">
        <v>0</v>
      </c>
      <c r="AT5895" t="s">
        <v>61</v>
      </c>
      <c r="AU5895" t="s">
        <v>28853</v>
      </c>
      <c r="AX5895">
        <v>55.7387447577632</v>
      </c>
      <c r="AY5895">
        <v>8.2644244686076593</v>
      </c>
      <c r="AZ5895" t="s">
        <v>62</v>
      </c>
      <c r="BA5895">
        <v>1083</v>
      </c>
      <c r="BB5895" t="s">
        <v>2861</v>
      </c>
    </row>
    <row r="5896" spans="1:54" x14ac:dyDescent="0.25">
      <c r="A5896" s="1">
        <v>45200</v>
      </c>
      <c r="B5896">
        <v>553007</v>
      </c>
      <c r="C5896" t="s">
        <v>53820</v>
      </c>
      <c r="D5896">
        <v>6830</v>
      </c>
      <c r="E5896" t="s">
        <v>48675</v>
      </c>
      <c r="F5896" t="s">
        <v>53821</v>
      </c>
      <c r="G5896">
        <v>29189811</v>
      </c>
      <c r="H5896">
        <v>1003329162</v>
      </c>
      <c r="I5896" t="s">
        <v>15159</v>
      </c>
      <c r="J5896" t="s">
        <v>28854</v>
      </c>
      <c r="K5896" t="s">
        <v>15160</v>
      </c>
      <c r="L5896" t="s">
        <v>55892</v>
      </c>
      <c r="M5896">
        <v>1268</v>
      </c>
      <c r="N5896" t="s">
        <v>15161</v>
      </c>
      <c r="R5896" s="1">
        <v>44887</v>
      </c>
      <c r="S5896" t="s">
        <v>56</v>
      </c>
      <c r="T5896">
        <v>573</v>
      </c>
      <c r="U5896" t="s">
        <v>10754</v>
      </c>
      <c r="W5896">
        <v>2</v>
      </c>
      <c r="X5896" t="s">
        <v>57</v>
      </c>
      <c r="Y5896">
        <v>1</v>
      </c>
      <c r="Z5896" t="s">
        <v>46545</v>
      </c>
      <c r="AA5896">
        <v>10</v>
      </c>
      <c r="AC5896">
        <v>121</v>
      </c>
      <c r="AD5896" t="s">
        <v>70</v>
      </c>
      <c r="AE5896">
        <v>1012</v>
      </c>
      <c r="AF5896" t="s">
        <v>71</v>
      </c>
      <c r="AG5896">
        <v>1</v>
      </c>
      <c r="AH5896" t="s">
        <v>44482</v>
      </c>
      <c r="AI5896">
        <v>21</v>
      </c>
      <c r="AJ5896" t="s">
        <v>52613</v>
      </c>
      <c r="AK5896">
        <v>573</v>
      </c>
      <c r="AL5896" t="s">
        <v>10754</v>
      </c>
      <c r="AP5896">
        <v>281013</v>
      </c>
      <c r="AQ5896" t="s">
        <v>15162</v>
      </c>
      <c r="AR5896" t="s">
        <v>15163</v>
      </c>
      <c r="AS5896">
        <v>2</v>
      </c>
      <c r="AT5896" t="s">
        <v>1413</v>
      </c>
      <c r="AU5896" t="s">
        <v>55893</v>
      </c>
      <c r="AX5896">
        <v>55.7776152</v>
      </c>
      <c r="AY5896">
        <v>8.2951910899999994</v>
      </c>
      <c r="AZ5896" t="s">
        <v>62</v>
      </c>
      <c r="BA5896">
        <v>1083</v>
      </c>
      <c r="BB5896" t="s">
        <v>2861</v>
      </c>
    </row>
    <row r="5897" spans="1:54" x14ac:dyDescent="0.25">
      <c r="A5897" s="1">
        <v>45200</v>
      </c>
      <c r="B5897">
        <v>553008</v>
      </c>
      <c r="C5897" t="s">
        <v>28855</v>
      </c>
      <c r="D5897">
        <v>6830</v>
      </c>
      <c r="E5897" t="s">
        <v>48675</v>
      </c>
      <c r="F5897" t="s">
        <v>28856</v>
      </c>
      <c r="I5897" t="s">
        <v>28857</v>
      </c>
      <c r="K5897" t="s">
        <v>28858</v>
      </c>
      <c r="L5897" t="s">
        <v>28859</v>
      </c>
      <c r="M5897">
        <v>911</v>
      </c>
      <c r="N5897">
        <v>130</v>
      </c>
      <c r="R5897" s="1">
        <v>40162</v>
      </c>
      <c r="S5897" t="s">
        <v>80</v>
      </c>
      <c r="V5897" s="1">
        <v>33756</v>
      </c>
      <c r="W5897">
        <v>5</v>
      </c>
      <c r="X5897" t="s">
        <v>557</v>
      </c>
      <c r="Y5897">
        <v>1</v>
      </c>
      <c r="Z5897" t="s">
        <v>46545</v>
      </c>
      <c r="AA5897">
        <v>7</v>
      </c>
      <c r="AB5897">
        <v>198008</v>
      </c>
      <c r="AC5897">
        <v>121</v>
      </c>
      <c r="AD5897" t="s">
        <v>70</v>
      </c>
      <c r="AE5897">
        <v>1013</v>
      </c>
      <c r="AF5897" t="s">
        <v>558</v>
      </c>
      <c r="AG5897">
        <v>3</v>
      </c>
      <c r="AH5897" t="s">
        <v>81</v>
      </c>
      <c r="AI5897">
        <v>22</v>
      </c>
      <c r="AJ5897" t="s">
        <v>52628</v>
      </c>
      <c r="AK5897">
        <v>573</v>
      </c>
      <c r="AL5897" t="s">
        <v>10754</v>
      </c>
      <c r="AS5897">
        <v>0</v>
      </c>
      <c r="AT5897" t="s">
        <v>61</v>
      </c>
      <c r="AU5897" t="s">
        <v>28860</v>
      </c>
      <c r="AX5897">
        <v>55.804301922833702</v>
      </c>
      <c r="AY5897">
        <v>8.34052437572233</v>
      </c>
      <c r="AZ5897" t="s">
        <v>62</v>
      </c>
      <c r="BA5897">
        <v>1083</v>
      </c>
      <c r="BB5897" t="s">
        <v>2861</v>
      </c>
    </row>
    <row r="5898" spans="1:54" x14ac:dyDescent="0.25">
      <c r="A5898" s="1">
        <v>45200</v>
      </c>
      <c r="B5898">
        <v>553009</v>
      </c>
      <c r="C5898" t="s">
        <v>53822</v>
      </c>
      <c r="D5898">
        <v>6854</v>
      </c>
      <c r="E5898" t="s">
        <v>28848</v>
      </c>
      <c r="F5898" t="s">
        <v>53823</v>
      </c>
      <c r="G5898">
        <v>20849231</v>
      </c>
      <c r="H5898">
        <v>1004544867</v>
      </c>
      <c r="I5898" t="s">
        <v>28861</v>
      </c>
      <c r="J5898" t="s">
        <v>28862</v>
      </c>
      <c r="K5898" t="s">
        <v>28863</v>
      </c>
      <c r="L5898" t="s">
        <v>50669</v>
      </c>
      <c r="M5898">
        <v>666</v>
      </c>
      <c r="N5898">
        <v>170</v>
      </c>
      <c r="R5898" s="1">
        <v>44991</v>
      </c>
      <c r="S5898" t="s">
        <v>56</v>
      </c>
      <c r="W5898">
        <v>5</v>
      </c>
      <c r="X5898" t="s">
        <v>557</v>
      </c>
      <c r="Y5898">
        <v>1</v>
      </c>
      <c r="Z5898" t="s">
        <v>46545</v>
      </c>
      <c r="AA5898">
        <v>9</v>
      </c>
      <c r="AB5898">
        <v>199808</v>
      </c>
      <c r="AC5898">
        <v>121</v>
      </c>
      <c r="AD5898" t="s">
        <v>70</v>
      </c>
      <c r="AE5898">
        <v>1013</v>
      </c>
      <c r="AF5898" t="s">
        <v>558</v>
      </c>
      <c r="AG5898">
        <v>1</v>
      </c>
      <c r="AH5898" t="s">
        <v>44482</v>
      </c>
      <c r="AI5898">
        <v>21</v>
      </c>
      <c r="AJ5898" t="s">
        <v>52613</v>
      </c>
      <c r="AK5898">
        <v>573</v>
      </c>
      <c r="AL5898" t="s">
        <v>10754</v>
      </c>
      <c r="AQ5898" t="s">
        <v>28864</v>
      </c>
      <c r="AR5898" t="s">
        <v>28865</v>
      </c>
      <c r="AS5898">
        <v>0</v>
      </c>
      <c r="AT5898" t="s">
        <v>61</v>
      </c>
      <c r="AU5898" t="s">
        <v>28853</v>
      </c>
      <c r="AW5898" t="s">
        <v>50670</v>
      </c>
      <c r="AX5898">
        <v>55.73874481</v>
      </c>
      <c r="AY5898">
        <v>8.2644244400000009</v>
      </c>
      <c r="AZ5898" t="s">
        <v>62</v>
      </c>
      <c r="BA5898">
        <v>1083</v>
      </c>
      <c r="BB5898" t="s">
        <v>2861</v>
      </c>
    </row>
    <row r="5899" spans="1:54" x14ac:dyDescent="0.25">
      <c r="A5899" s="1">
        <v>45200</v>
      </c>
      <c r="B5899">
        <v>553010</v>
      </c>
      <c r="C5899" t="s">
        <v>28866</v>
      </c>
      <c r="D5899">
        <v>6800</v>
      </c>
      <c r="E5899" t="s">
        <v>10750</v>
      </c>
      <c r="F5899" t="s">
        <v>28867</v>
      </c>
      <c r="G5899">
        <v>21481289</v>
      </c>
      <c r="H5899">
        <v>1004964233</v>
      </c>
      <c r="I5899" t="s">
        <v>50671</v>
      </c>
      <c r="J5899" t="s">
        <v>28868</v>
      </c>
      <c r="K5899" t="s">
        <v>28869</v>
      </c>
      <c r="L5899" t="s">
        <v>28870</v>
      </c>
      <c r="M5899">
        <v>750</v>
      </c>
      <c r="N5899">
        <v>64</v>
      </c>
      <c r="R5899" s="1">
        <v>42271</v>
      </c>
      <c r="S5899" t="s">
        <v>56</v>
      </c>
      <c r="V5899" s="1">
        <v>42216</v>
      </c>
      <c r="W5899">
        <v>5</v>
      </c>
      <c r="X5899" t="s">
        <v>557</v>
      </c>
      <c r="Y5899">
        <v>1</v>
      </c>
      <c r="Z5899" t="s">
        <v>46545</v>
      </c>
      <c r="AA5899">
        <v>7</v>
      </c>
      <c r="AB5899">
        <v>199908</v>
      </c>
      <c r="AC5899">
        <v>121</v>
      </c>
      <c r="AD5899" t="s">
        <v>70</v>
      </c>
      <c r="AE5899">
        <v>1013</v>
      </c>
      <c r="AF5899" t="s">
        <v>558</v>
      </c>
      <c r="AG5899">
        <v>3</v>
      </c>
      <c r="AH5899" t="s">
        <v>81</v>
      </c>
      <c r="AI5899">
        <v>21</v>
      </c>
      <c r="AJ5899" t="s">
        <v>52613</v>
      </c>
      <c r="AK5899">
        <v>573</v>
      </c>
      <c r="AL5899" t="s">
        <v>10754</v>
      </c>
      <c r="AQ5899" t="s">
        <v>28871</v>
      </c>
      <c r="AR5899" t="s">
        <v>28872</v>
      </c>
      <c r="AS5899">
        <v>0</v>
      </c>
      <c r="AT5899" t="s">
        <v>61</v>
      </c>
      <c r="AU5899" t="s">
        <v>17374</v>
      </c>
      <c r="AW5899" t="s">
        <v>28873</v>
      </c>
      <c r="AX5899">
        <v>55.7582058022289</v>
      </c>
      <c r="AY5899">
        <v>8.4373596103811508</v>
      </c>
      <c r="AZ5899" t="s">
        <v>62</v>
      </c>
      <c r="BA5899">
        <v>1083</v>
      </c>
      <c r="BB5899" t="s">
        <v>2861</v>
      </c>
    </row>
    <row r="5900" spans="1:54" x14ac:dyDescent="0.25">
      <c r="A5900" s="1">
        <v>45200</v>
      </c>
      <c r="B5900">
        <v>553011</v>
      </c>
      <c r="C5900" t="s">
        <v>28874</v>
      </c>
      <c r="D5900">
        <v>6855</v>
      </c>
      <c r="E5900" t="s">
        <v>28844</v>
      </c>
      <c r="F5900" t="s">
        <v>28875</v>
      </c>
      <c r="G5900">
        <v>29189811</v>
      </c>
      <c r="H5900">
        <v>1003329149</v>
      </c>
      <c r="I5900" t="s">
        <v>28876</v>
      </c>
      <c r="K5900" t="s">
        <v>28877</v>
      </c>
      <c r="L5900" t="s">
        <v>28847</v>
      </c>
      <c r="M5900">
        <v>1221</v>
      </c>
      <c r="N5900">
        <v>59</v>
      </c>
      <c r="R5900" s="1">
        <v>40938</v>
      </c>
      <c r="S5900" t="s">
        <v>56</v>
      </c>
      <c r="T5900">
        <v>573</v>
      </c>
      <c r="U5900" t="s">
        <v>10754</v>
      </c>
      <c r="V5900" s="1">
        <v>39508</v>
      </c>
      <c r="W5900">
        <v>2</v>
      </c>
      <c r="X5900" t="s">
        <v>57</v>
      </c>
      <c r="Y5900">
        <v>1</v>
      </c>
      <c r="Z5900" t="s">
        <v>46545</v>
      </c>
      <c r="AA5900">
        <v>7</v>
      </c>
      <c r="AB5900">
        <v>200208</v>
      </c>
      <c r="AC5900">
        <v>126</v>
      </c>
      <c r="AD5900" t="s">
        <v>46616</v>
      </c>
      <c r="AE5900">
        <v>1015</v>
      </c>
      <c r="AF5900" t="s">
        <v>46616</v>
      </c>
      <c r="AG5900">
        <v>3</v>
      </c>
      <c r="AH5900" t="s">
        <v>81</v>
      </c>
      <c r="AI5900">
        <v>27</v>
      </c>
      <c r="AJ5900" t="s">
        <v>44512</v>
      </c>
      <c r="AK5900">
        <v>573</v>
      </c>
      <c r="AL5900" t="s">
        <v>10754</v>
      </c>
      <c r="AM5900">
        <v>2</v>
      </c>
      <c r="AN5900" t="s">
        <v>119</v>
      </c>
      <c r="AO5900">
        <v>553005</v>
      </c>
      <c r="AQ5900" t="s">
        <v>28878</v>
      </c>
      <c r="AS5900">
        <v>0</v>
      </c>
      <c r="AT5900" t="s">
        <v>61</v>
      </c>
      <c r="AU5900" t="s">
        <v>18502</v>
      </c>
      <c r="AZ5900" t="s">
        <v>62</v>
      </c>
      <c r="BA5900">
        <v>1083</v>
      </c>
      <c r="BB5900" t="s">
        <v>2861</v>
      </c>
    </row>
    <row r="5901" spans="1:54" x14ac:dyDescent="0.25">
      <c r="A5901" s="1">
        <v>45200</v>
      </c>
      <c r="B5901">
        <v>553210</v>
      </c>
      <c r="C5901" t="s">
        <v>53824</v>
      </c>
      <c r="D5901">
        <v>6830</v>
      </c>
      <c r="E5901" t="s">
        <v>48675</v>
      </c>
      <c r="F5901" t="s">
        <v>53825</v>
      </c>
      <c r="G5901">
        <v>29189811</v>
      </c>
      <c r="H5901">
        <v>1003329150</v>
      </c>
      <c r="I5901" t="s">
        <v>28879</v>
      </c>
      <c r="K5901" t="s">
        <v>28880</v>
      </c>
      <c r="L5901" t="s">
        <v>55976</v>
      </c>
      <c r="M5901">
        <v>1268</v>
      </c>
      <c r="N5901">
        <v>18</v>
      </c>
      <c r="R5901" s="1">
        <v>40938</v>
      </c>
      <c r="S5901" t="s">
        <v>56</v>
      </c>
      <c r="T5901">
        <v>573</v>
      </c>
      <c r="U5901" t="s">
        <v>10754</v>
      </c>
      <c r="V5901" s="1">
        <v>39295</v>
      </c>
      <c r="W5901">
        <v>2</v>
      </c>
      <c r="X5901" t="s">
        <v>57</v>
      </c>
      <c r="Y5901">
        <v>1</v>
      </c>
      <c r="Z5901" t="s">
        <v>46545</v>
      </c>
      <c r="AB5901">
        <v>197004</v>
      </c>
      <c r="AC5901">
        <v>125</v>
      </c>
      <c r="AD5901" t="s">
        <v>1344</v>
      </c>
      <c r="AE5901">
        <v>1014</v>
      </c>
      <c r="AF5901" t="s">
        <v>1352</v>
      </c>
      <c r="AG5901">
        <v>3</v>
      </c>
      <c r="AH5901" t="s">
        <v>81</v>
      </c>
      <c r="AI5901">
        <v>24</v>
      </c>
      <c r="AJ5901" t="s">
        <v>1344</v>
      </c>
      <c r="AK5901">
        <v>573</v>
      </c>
      <c r="AL5901" t="s">
        <v>10754</v>
      </c>
      <c r="AM5901">
        <v>2</v>
      </c>
      <c r="AN5901" t="s">
        <v>119</v>
      </c>
      <c r="AO5901">
        <v>573210</v>
      </c>
      <c r="AQ5901" t="s">
        <v>28881</v>
      </c>
      <c r="AS5901">
        <v>0</v>
      </c>
      <c r="AT5901" t="s">
        <v>61</v>
      </c>
      <c r="AU5901" t="s">
        <v>55893</v>
      </c>
      <c r="AZ5901" t="s">
        <v>62</v>
      </c>
      <c r="BA5901">
        <v>1083</v>
      </c>
      <c r="BB5901" t="s">
        <v>2861</v>
      </c>
    </row>
    <row r="5902" spans="1:54" x14ac:dyDescent="0.25">
      <c r="A5902" s="1">
        <v>45200</v>
      </c>
      <c r="B5902">
        <v>553300</v>
      </c>
      <c r="C5902" t="s">
        <v>50672</v>
      </c>
      <c r="D5902">
        <v>6830</v>
      </c>
      <c r="E5902" t="s">
        <v>48675</v>
      </c>
      <c r="F5902" t="s">
        <v>50673</v>
      </c>
      <c r="G5902">
        <v>72402316</v>
      </c>
      <c r="H5902">
        <v>1002371068</v>
      </c>
      <c r="I5902" t="s">
        <v>55000</v>
      </c>
      <c r="J5902" t="s">
        <v>28882</v>
      </c>
      <c r="K5902" t="s">
        <v>28883</v>
      </c>
      <c r="L5902" t="s">
        <v>50674</v>
      </c>
      <c r="M5902">
        <v>333</v>
      </c>
      <c r="N5902">
        <v>140</v>
      </c>
      <c r="R5902" s="1">
        <v>43164</v>
      </c>
      <c r="S5902" t="s">
        <v>56</v>
      </c>
      <c r="W5902">
        <v>5</v>
      </c>
      <c r="X5902" t="s">
        <v>557</v>
      </c>
      <c r="Y5902">
        <v>1</v>
      </c>
      <c r="Z5902" t="s">
        <v>46545</v>
      </c>
      <c r="AB5902">
        <v>198308</v>
      </c>
      <c r="AC5902">
        <v>123</v>
      </c>
      <c r="AD5902" t="s">
        <v>1507</v>
      </c>
      <c r="AE5902">
        <v>1011</v>
      </c>
      <c r="AF5902" t="s">
        <v>1507</v>
      </c>
      <c r="AG5902">
        <v>1</v>
      </c>
      <c r="AH5902" t="s">
        <v>44482</v>
      </c>
      <c r="AI5902">
        <v>80</v>
      </c>
      <c r="AJ5902" t="s">
        <v>1507</v>
      </c>
      <c r="AK5902">
        <v>573</v>
      </c>
      <c r="AL5902" t="s">
        <v>10754</v>
      </c>
      <c r="AQ5902" t="s">
        <v>28884</v>
      </c>
      <c r="AR5902" t="s">
        <v>28885</v>
      </c>
      <c r="AS5902">
        <v>0</v>
      </c>
      <c r="AT5902" t="s">
        <v>61</v>
      </c>
      <c r="AU5902" t="s">
        <v>50675</v>
      </c>
      <c r="AW5902" t="s">
        <v>23405</v>
      </c>
      <c r="AX5902">
        <v>55.737527059999998</v>
      </c>
      <c r="AY5902">
        <v>8.4231854399999992</v>
      </c>
      <c r="AZ5902" t="s">
        <v>62</v>
      </c>
      <c r="BA5902">
        <v>1083</v>
      </c>
      <c r="BB5902" t="s">
        <v>2861</v>
      </c>
    </row>
    <row r="5903" spans="1:54" x14ac:dyDescent="0.25">
      <c r="A5903" s="1">
        <v>45200</v>
      </c>
      <c r="B5903">
        <v>553350</v>
      </c>
      <c r="C5903" t="s">
        <v>28886</v>
      </c>
      <c r="D5903">
        <v>6800</v>
      </c>
      <c r="E5903" t="s">
        <v>10750</v>
      </c>
      <c r="F5903" t="s">
        <v>28887</v>
      </c>
      <c r="G5903">
        <v>39815540</v>
      </c>
      <c r="H5903">
        <v>1024532913</v>
      </c>
      <c r="I5903" t="s">
        <v>15257</v>
      </c>
      <c r="J5903" t="s">
        <v>28888</v>
      </c>
      <c r="K5903" t="s">
        <v>17102</v>
      </c>
      <c r="L5903" t="s">
        <v>28889</v>
      </c>
      <c r="M5903">
        <v>2896</v>
      </c>
      <c r="N5903">
        <v>3</v>
      </c>
      <c r="R5903" s="1">
        <v>45058</v>
      </c>
      <c r="S5903" t="s">
        <v>56</v>
      </c>
      <c r="W5903">
        <v>4</v>
      </c>
      <c r="X5903" t="s">
        <v>725</v>
      </c>
      <c r="Y5903">
        <v>1</v>
      </c>
      <c r="Z5903" t="s">
        <v>46545</v>
      </c>
      <c r="AB5903">
        <v>199401</v>
      </c>
      <c r="AC5903">
        <v>149</v>
      </c>
      <c r="AD5903" t="s">
        <v>1085</v>
      </c>
      <c r="AE5903">
        <v>1027</v>
      </c>
      <c r="AF5903" t="s">
        <v>1543</v>
      </c>
      <c r="AG5903">
        <v>1</v>
      </c>
      <c r="AH5903" t="s">
        <v>44482</v>
      </c>
      <c r="AI5903">
        <v>85</v>
      </c>
      <c r="AJ5903" t="s">
        <v>1428</v>
      </c>
      <c r="AK5903">
        <v>573</v>
      </c>
      <c r="AL5903" t="s">
        <v>10754</v>
      </c>
      <c r="AP5903">
        <v>281036</v>
      </c>
      <c r="AQ5903" t="s">
        <v>15260</v>
      </c>
      <c r="AR5903" t="s">
        <v>28890</v>
      </c>
      <c r="AS5903">
        <v>2</v>
      </c>
      <c r="AT5903" t="s">
        <v>1413</v>
      </c>
      <c r="AU5903" t="s">
        <v>28891</v>
      </c>
      <c r="AX5903">
        <v>55.60927616</v>
      </c>
      <c r="AY5903">
        <v>8.5050831099999993</v>
      </c>
      <c r="AZ5903" t="s">
        <v>62</v>
      </c>
      <c r="BA5903">
        <v>1083</v>
      </c>
      <c r="BB5903" t="s">
        <v>2861</v>
      </c>
    </row>
    <row r="5904" spans="1:54" x14ac:dyDescent="0.25">
      <c r="A5904" s="1">
        <v>45200</v>
      </c>
      <c r="B5904">
        <v>553375</v>
      </c>
      <c r="C5904" t="s">
        <v>53826</v>
      </c>
      <c r="D5904">
        <v>6830</v>
      </c>
      <c r="E5904" t="s">
        <v>48675</v>
      </c>
      <c r="F5904" t="s">
        <v>50676</v>
      </c>
      <c r="I5904" t="s">
        <v>28892</v>
      </c>
      <c r="J5904" t="s">
        <v>28888</v>
      </c>
      <c r="K5904" t="s">
        <v>28893</v>
      </c>
      <c r="L5904" t="s">
        <v>50677</v>
      </c>
      <c r="M5904">
        <v>1415</v>
      </c>
      <c r="R5904" s="1">
        <v>40162</v>
      </c>
      <c r="S5904" t="s">
        <v>80</v>
      </c>
      <c r="V5904" s="1">
        <v>36220</v>
      </c>
      <c r="W5904">
        <v>5</v>
      </c>
      <c r="X5904" t="s">
        <v>557</v>
      </c>
      <c r="Y5904">
        <v>1</v>
      </c>
      <c r="Z5904" t="s">
        <v>46545</v>
      </c>
      <c r="AB5904">
        <v>199107</v>
      </c>
      <c r="AC5904">
        <v>147</v>
      </c>
      <c r="AD5904" t="s">
        <v>46697</v>
      </c>
      <c r="AE5904">
        <v>1021</v>
      </c>
      <c r="AF5904" t="s">
        <v>46697</v>
      </c>
      <c r="AG5904">
        <v>3</v>
      </c>
      <c r="AH5904" t="s">
        <v>81</v>
      </c>
      <c r="AI5904">
        <v>86</v>
      </c>
      <c r="AJ5904" t="s">
        <v>46697</v>
      </c>
      <c r="AK5904">
        <v>573</v>
      </c>
      <c r="AL5904" t="s">
        <v>10754</v>
      </c>
      <c r="AS5904">
        <v>0</v>
      </c>
      <c r="AT5904" t="s">
        <v>61</v>
      </c>
      <c r="AU5904" t="s">
        <v>50678</v>
      </c>
      <c r="AX5904">
        <v>55.778744959844197</v>
      </c>
      <c r="AY5904">
        <v>8.2854023439804099</v>
      </c>
      <c r="AZ5904" t="s">
        <v>62</v>
      </c>
      <c r="BA5904">
        <v>1083</v>
      </c>
      <c r="BB5904" t="s">
        <v>2861</v>
      </c>
    </row>
    <row r="5905" spans="1:54" x14ac:dyDescent="0.25">
      <c r="A5905" s="1">
        <v>45200</v>
      </c>
      <c r="B5905">
        <v>555001</v>
      </c>
      <c r="C5905" t="s">
        <v>53827</v>
      </c>
      <c r="D5905">
        <v>6840</v>
      </c>
      <c r="E5905" t="s">
        <v>50679</v>
      </c>
      <c r="F5905" t="s">
        <v>53828</v>
      </c>
      <c r="G5905">
        <v>29189811</v>
      </c>
      <c r="H5905">
        <v>1003329320</v>
      </c>
      <c r="I5905" t="s">
        <v>28894</v>
      </c>
      <c r="J5905" t="s">
        <v>28895</v>
      </c>
      <c r="K5905" t="s">
        <v>28896</v>
      </c>
      <c r="L5905" t="s">
        <v>45979</v>
      </c>
      <c r="M5905">
        <v>1113</v>
      </c>
      <c r="N5905">
        <v>12</v>
      </c>
      <c r="R5905" s="1">
        <v>43784</v>
      </c>
      <c r="S5905" t="s">
        <v>56</v>
      </c>
      <c r="T5905">
        <v>573</v>
      </c>
      <c r="U5905" t="s">
        <v>10754</v>
      </c>
      <c r="W5905">
        <v>2</v>
      </c>
      <c r="X5905" t="s">
        <v>57</v>
      </c>
      <c r="Y5905">
        <v>1</v>
      </c>
      <c r="Z5905" t="s">
        <v>46545</v>
      </c>
      <c r="AA5905">
        <v>10</v>
      </c>
      <c r="AB5905">
        <v>197508</v>
      </c>
      <c r="AC5905">
        <v>121</v>
      </c>
      <c r="AD5905" t="s">
        <v>70</v>
      </c>
      <c r="AE5905">
        <v>1012</v>
      </c>
      <c r="AF5905" t="s">
        <v>71</v>
      </c>
      <c r="AG5905">
        <v>1</v>
      </c>
      <c r="AH5905" t="s">
        <v>44482</v>
      </c>
      <c r="AI5905">
        <v>21</v>
      </c>
      <c r="AJ5905" t="s">
        <v>52613</v>
      </c>
      <c r="AK5905">
        <v>573</v>
      </c>
      <c r="AL5905" t="s">
        <v>10754</v>
      </c>
      <c r="AQ5905" t="s">
        <v>28897</v>
      </c>
      <c r="AR5905" t="s">
        <v>28898</v>
      </c>
      <c r="AS5905">
        <v>0</v>
      </c>
      <c r="AT5905" t="s">
        <v>61</v>
      </c>
      <c r="AU5905" t="s">
        <v>45106</v>
      </c>
      <c r="AX5905">
        <v>55.629473369999999</v>
      </c>
      <c r="AY5905">
        <v>8.2737885000000002</v>
      </c>
      <c r="AZ5905" t="s">
        <v>62</v>
      </c>
      <c r="BA5905">
        <v>1083</v>
      </c>
      <c r="BB5905" t="s">
        <v>2861</v>
      </c>
    </row>
    <row r="5906" spans="1:54" x14ac:dyDescent="0.25">
      <c r="A5906" s="1">
        <v>45200</v>
      </c>
      <c r="B5906">
        <v>555210</v>
      </c>
      <c r="C5906" t="s">
        <v>53829</v>
      </c>
      <c r="D5906">
        <v>6840</v>
      </c>
      <c r="E5906" t="s">
        <v>50679</v>
      </c>
      <c r="F5906" t="s">
        <v>53830</v>
      </c>
      <c r="G5906">
        <v>29189811</v>
      </c>
      <c r="H5906">
        <v>1008610068</v>
      </c>
      <c r="I5906" t="s">
        <v>28899</v>
      </c>
      <c r="J5906" t="s">
        <v>28900</v>
      </c>
      <c r="K5906" t="s">
        <v>28901</v>
      </c>
      <c r="L5906" t="s">
        <v>45979</v>
      </c>
      <c r="M5906">
        <v>1113</v>
      </c>
      <c r="N5906">
        <v>12</v>
      </c>
      <c r="R5906" s="1">
        <v>40938</v>
      </c>
      <c r="S5906" t="s">
        <v>56</v>
      </c>
      <c r="T5906">
        <v>573</v>
      </c>
      <c r="U5906" t="s">
        <v>10754</v>
      </c>
      <c r="V5906" s="1">
        <v>39295</v>
      </c>
      <c r="W5906">
        <v>2</v>
      </c>
      <c r="X5906" t="s">
        <v>57</v>
      </c>
      <c r="Y5906">
        <v>1</v>
      </c>
      <c r="Z5906" t="s">
        <v>46545</v>
      </c>
      <c r="AB5906">
        <v>196808</v>
      </c>
      <c r="AC5906">
        <v>125</v>
      </c>
      <c r="AD5906" t="s">
        <v>1344</v>
      </c>
      <c r="AE5906">
        <v>1014</v>
      </c>
      <c r="AF5906" t="s">
        <v>1352</v>
      </c>
      <c r="AG5906">
        <v>3</v>
      </c>
      <c r="AH5906" t="s">
        <v>81</v>
      </c>
      <c r="AI5906">
        <v>24</v>
      </c>
      <c r="AJ5906" t="s">
        <v>1344</v>
      </c>
      <c r="AK5906">
        <v>573</v>
      </c>
      <c r="AL5906" t="s">
        <v>10754</v>
      </c>
      <c r="AM5906">
        <v>2</v>
      </c>
      <c r="AN5906" t="s">
        <v>119</v>
      </c>
      <c r="AO5906">
        <v>573210</v>
      </c>
      <c r="AQ5906" t="s">
        <v>28902</v>
      </c>
      <c r="AR5906" t="s">
        <v>28903</v>
      </c>
      <c r="AS5906">
        <v>0</v>
      </c>
      <c r="AT5906" t="s">
        <v>61</v>
      </c>
      <c r="AU5906" t="s">
        <v>45106</v>
      </c>
      <c r="AZ5906" t="s">
        <v>62</v>
      </c>
      <c r="BA5906">
        <v>1083</v>
      </c>
      <c r="BB5906" t="s">
        <v>2861</v>
      </c>
    </row>
    <row r="5907" spans="1:54" x14ac:dyDescent="0.25">
      <c r="A5907" s="1">
        <v>45200</v>
      </c>
      <c r="B5907">
        <v>555401</v>
      </c>
      <c r="C5907" t="s">
        <v>46023</v>
      </c>
      <c r="D5907">
        <v>6840</v>
      </c>
      <c r="E5907" t="s">
        <v>50679</v>
      </c>
      <c r="F5907" t="s">
        <v>50680</v>
      </c>
      <c r="G5907">
        <v>11822282</v>
      </c>
      <c r="H5907">
        <v>1007699049</v>
      </c>
      <c r="I5907" t="s">
        <v>46024</v>
      </c>
      <c r="J5907" t="s">
        <v>28904</v>
      </c>
      <c r="K5907" t="s">
        <v>28905</v>
      </c>
      <c r="L5907" t="s">
        <v>46025</v>
      </c>
      <c r="M5907">
        <v>412</v>
      </c>
      <c r="N5907">
        <v>2</v>
      </c>
      <c r="R5907" s="1">
        <v>43794</v>
      </c>
      <c r="S5907" t="s">
        <v>56</v>
      </c>
      <c r="W5907">
        <v>1</v>
      </c>
      <c r="X5907" t="s">
        <v>760</v>
      </c>
      <c r="Y5907">
        <v>3</v>
      </c>
      <c r="Z5907" t="s">
        <v>1713</v>
      </c>
      <c r="AB5907">
        <v>197403</v>
      </c>
      <c r="AC5907">
        <v>292</v>
      </c>
      <c r="AD5907" t="s">
        <v>1714</v>
      </c>
      <c r="AE5907">
        <v>1082</v>
      </c>
      <c r="AF5907" t="s">
        <v>1715</v>
      </c>
      <c r="AG5907">
        <v>2</v>
      </c>
      <c r="AH5907" t="s">
        <v>44524</v>
      </c>
      <c r="AI5907">
        <v>99</v>
      </c>
      <c r="AJ5907" t="s">
        <v>54511</v>
      </c>
      <c r="AK5907">
        <v>573</v>
      </c>
      <c r="AL5907" t="s">
        <v>10754</v>
      </c>
      <c r="AQ5907" t="s">
        <v>28906</v>
      </c>
      <c r="AR5907" t="s">
        <v>28907</v>
      </c>
      <c r="AS5907">
        <v>0</v>
      </c>
      <c r="AT5907" t="s">
        <v>61</v>
      </c>
      <c r="AU5907" t="s">
        <v>46026</v>
      </c>
      <c r="AW5907" t="s">
        <v>28908</v>
      </c>
      <c r="AX5907">
        <v>55.617694299999997</v>
      </c>
      <c r="AY5907">
        <v>8.2371330399999998</v>
      </c>
      <c r="AZ5907" t="s">
        <v>62</v>
      </c>
      <c r="BA5907">
        <v>1083</v>
      </c>
      <c r="BB5907" t="s">
        <v>2861</v>
      </c>
    </row>
    <row r="5908" spans="1:54" x14ac:dyDescent="0.25">
      <c r="A5908" s="1">
        <v>45200</v>
      </c>
      <c r="B5908">
        <v>557001</v>
      </c>
      <c r="C5908" t="s">
        <v>28909</v>
      </c>
      <c r="D5908">
        <v>6740</v>
      </c>
      <c r="E5908" t="s">
        <v>12517</v>
      </c>
      <c r="F5908" t="s">
        <v>28910</v>
      </c>
      <c r="G5908">
        <v>29189803</v>
      </c>
      <c r="H5908">
        <v>1003329599</v>
      </c>
      <c r="I5908" t="s">
        <v>28911</v>
      </c>
      <c r="J5908" t="s">
        <v>28912</v>
      </c>
      <c r="K5908" t="s">
        <v>13325</v>
      </c>
      <c r="L5908" t="s">
        <v>13326</v>
      </c>
      <c r="M5908">
        <v>31</v>
      </c>
      <c r="N5908">
        <v>2</v>
      </c>
      <c r="R5908" s="1">
        <v>43784</v>
      </c>
      <c r="S5908" t="s">
        <v>851</v>
      </c>
      <c r="T5908">
        <v>561</v>
      </c>
      <c r="U5908" t="s">
        <v>10323</v>
      </c>
      <c r="W5908">
        <v>2</v>
      </c>
      <c r="X5908" t="s">
        <v>57</v>
      </c>
      <c r="Y5908">
        <v>1</v>
      </c>
      <c r="Z5908" t="s">
        <v>46545</v>
      </c>
      <c r="AA5908">
        <v>10</v>
      </c>
      <c r="AB5908">
        <v>190611</v>
      </c>
      <c r="AC5908">
        <v>121</v>
      </c>
      <c r="AD5908" t="s">
        <v>70</v>
      </c>
      <c r="AE5908">
        <v>1012</v>
      </c>
      <c r="AF5908" t="s">
        <v>71</v>
      </c>
      <c r="AG5908">
        <v>1</v>
      </c>
      <c r="AH5908" t="s">
        <v>44482</v>
      </c>
      <c r="AI5908">
        <v>21</v>
      </c>
      <c r="AJ5908" t="s">
        <v>52613</v>
      </c>
      <c r="AK5908">
        <v>561</v>
      </c>
      <c r="AL5908" t="s">
        <v>10323</v>
      </c>
      <c r="AP5908">
        <v>280621</v>
      </c>
      <c r="AQ5908" t="s">
        <v>13327</v>
      </c>
      <c r="AR5908" t="s">
        <v>13328</v>
      </c>
      <c r="AS5908">
        <v>2</v>
      </c>
      <c r="AT5908" t="s">
        <v>1413</v>
      </c>
      <c r="AU5908" t="s">
        <v>13329</v>
      </c>
      <c r="AX5908">
        <v>55.468685530000002</v>
      </c>
      <c r="AY5908">
        <v>8.7015489600000002</v>
      </c>
      <c r="AZ5908" t="s">
        <v>62</v>
      </c>
      <c r="BA5908">
        <v>1083</v>
      </c>
      <c r="BB5908" t="s">
        <v>2861</v>
      </c>
    </row>
    <row r="5909" spans="1:54" x14ac:dyDescent="0.25">
      <c r="A5909" s="1">
        <v>45200</v>
      </c>
      <c r="B5909">
        <v>557002</v>
      </c>
      <c r="C5909" t="s">
        <v>50681</v>
      </c>
      <c r="D5909">
        <v>6740</v>
      </c>
      <c r="E5909" t="s">
        <v>12517</v>
      </c>
      <c r="F5909" t="s">
        <v>50681</v>
      </c>
      <c r="G5909">
        <v>29189803</v>
      </c>
      <c r="H5909">
        <v>1003329526</v>
      </c>
      <c r="I5909" t="s">
        <v>48429</v>
      </c>
      <c r="J5909" t="s">
        <v>28913</v>
      </c>
      <c r="K5909" t="s">
        <v>28914</v>
      </c>
      <c r="L5909" t="s">
        <v>50682</v>
      </c>
      <c r="M5909">
        <v>671</v>
      </c>
      <c r="N5909">
        <v>12</v>
      </c>
      <c r="R5909" s="1">
        <v>44505</v>
      </c>
      <c r="S5909" t="s">
        <v>56</v>
      </c>
      <c r="T5909">
        <v>561</v>
      </c>
      <c r="U5909" t="s">
        <v>10323</v>
      </c>
      <c r="W5909">
        <v>2</v>
      </c>
      <c r="X5909" t="s">
        <v>57</v>
      </c>
      <c r="Y5909">
        <v>1</v>
      </c>
      <c r="Z5909" t="s">
        <v>46545</v>
      </c>
      <c r="AA5909">
        <v>7</v>
      </c>
      <c r="AB5909">
        <v>195410</v>
      </c>
      <c r="AC5909">
        <v>121</v>
      </c>
      <c r="AD5909" t="s">
        <v>70</v>
      </c>
      <c r="AE5909">
        <v>1012</v>
      </c>
      <c r="AF5909" t="s">
        <v>71</v>
      </c>
      <c r="AG5909">
        <v>1</v>
      </c>
      <c r="AH5909" t="s">
        <v>44482</v>
      </c>
      <c r="AI5909">
        <v>21</v>
      </c>
      <c r="AJ5909" t="s">
        <v>52613</v>
      </c>
      <c r="AK5909">
        <v>561</v>
      </c>
      <c r="AL5909" t="s">
        <v>10323</v>
      </c>
      <c r="AQ5909" t="s">
        <v>28915</v>
      </c>
      <c r="AR5909" t="s">
        <v>28916</v>
      </c>
      <c r="AS5909">
        <v>0</v>
      </c>
      <c r="AT5909" t="s">
        <v>61</v>
      </c>
      <c r="AU5909" t="s">
        <v>50683</v>
      </c>
      <c r="AX5909">
        <v>55.430631140000003</v>
      </c>
      <c r="AY5909">
        <v>8.6544362499999998</v>
      </c>
      <c r="AZ5909" t="s">
        <v>62</v>
      </c>
      <c r="BA5909">
        <v>1083</v>
      </c>
      <c r="BB5909" t="s">
        <v>2861</v>
      </c>
    </row>
    <row r="5910" spans="1:54" x14ac:dyDescent="0.25">
      <c r="A5910" s="1">
        <v>45200</v>
      </c>
      <c r="B5910">
        <v>557003</v>
      </c>
      <c r="C5910" t="s">
        <v>50684</v>
      </c>
      <c r="D5910">
        <v>6690</v>
      </c>
      <c r="E5910" t="s">
        <v>50685</v>
      </c>
      <c r="F5910" t="s">
        <v>50686</v>
      </c>
      <c r="G5910">
        <v>29189803</v>
      </c>
      <c r="H5910">
        <v>1003329496</v>
      </c>
      <c r="I5910" t="s">
        <v>12814</v>
      </c>
      <c r="J5910" t="s">
        <v>28917</v>
      </c>
      <c r="K5910" t="s">
        <v>13325</v>
      </c>
      <c r="L5910" t="s">
        <v>28918</v>
      </c>
      <c r="M5910">
        <v>832</v>
      </c>
      <c r="N5910">
        <v>16</v>
      </c>
      <c r="R5910" s="1">
        <v>43784</v>
      </c>
      <c r="S5910" t="s">
        <v>56</v>
      </c>
      <c r="T5910">
        <v>561</v>
      </c>
      <c r="U5910" t="s">
        <v>10323</v>
      </c>
      <c r="W5910">
        <v>2</v>
      </c>
      <c r="X5910" t="s">
        <v>57</v>
      </c>
      <c r="Y5910">
        <v>1</v>
      </c>
      <c r="Z5910" t="s">
        <v>46545</v>
      </c>
      <c r="AA5910">
        <v>9</v>
      </c>
      <c r="AC5910">
        <v>121</v>
      </c>
      <c r="AD5910" t="s">
        <v>70</v>
      </c>
      <c r="AE5910">
        <v>1012</v>
      </c>
      <c r="AF5910" t="s">
        <v>71</v>
      </c>
      <c r="AG5910">
        <v>1</v>
      </c>
      <c r="AH5910" t="s">
        <v>44482</v>
      </c>
      <c r="AI5910">
        <v>21</v>
      </c>
      <c r="AJ5910" t="s">
        <v>52613</v>
      </c>
      <c r="AK5910">
        <v>561</v>
      </c>
      <c r="AL5910" t="s">
        <v>10323</v>
      </c>
      <c r="AP5910">
        <v>280621</v>
      </c>
      <c r="AQ5910" t="s">
        <v>13327</v>
      </c>
      <c r="AR5910" t="s">
        <v>13328</v>
      </c>
      <c r="AS5910">
        <v>2</v>
      </c>
      <c r="AT5910" t="s">
        <v>1413</v>
      </c>
      <c r="AU5910" t="s">
        <v>7274</v>
      </c>
      <c r="AX5910">
        <v>55.473168510000001</v>
      </c>
      <c r="AY5910">
        <v>8.7965966200000008</v>
      </c>
      <c r="AZ5910" t="s">
        <v>62</v>
      </c>
      <c r="BA5910">
        <v>1083</v>
      </c>
      <c r="BB5910" t="s">
        <v>2861</v>
      </c>
    </row>
    <row r="5911" spans="1:54" x14ac:dyDescent="0.25">
      <c r="A5911" s="1">
        <v>45200</v>
      </c>
      <c r="B5911">
        <v>557004</v>
      </c>
      <c r="C5911" t="s">
        <v>28919</v>
      </c>
      <c r="D5911">
        <v>6740</v>
      </c>
      <c r="E5911" t="s">
        <v>12517</v>
      </c>
      <c r="F5911" t="s">
        <v>28920</v>
      </c>
      <c r="G5911">
        <v>29189803</v>
      </c>
      <c r="H5911">
        <v>1003329472</v>
      </c>
      <c r="I5911" t="s">
        <v>28921</v>
      </c>
      <c r="J5911" t="s">
        <v>28922</v>
      </c>
      <c r="K5911" t="s">
        <v>28923</v>
      </c>
      <c r="L5911" t="s">
        <v>53831</v>
      </c>
      <c r="M5911">
        <v>483</v>
      </c>
      <c r="N5911" t="s">
        <v>11771</v>
      </c>
      <c r="R5911" s="1">
        <v>40854</v>
      </c>
      <c r="S5911" t="s">
        <v>56</v>
      </c>
      <c r="T5911">
        <v>561</v>
      </c>
      <c r="U5911" t="s">
        <v>10323</v>
      </c>
      <c r="V5911" s="1">
        <v>39661</v>
      </c>
      <c r="W5911">
        <v>2</v>
      </c>
      <c r="X5911" t="s">
        <v>57</v>
      </c>
      <c r="Y5911">
        <v>1</v>
      </c>
      <c r="Z5911" t="s">
        <v>46545</v>
      </c>
      <c r="AA5911">
        <v>6</v>
      </c>
      <c r="AC5911">
        <v>121</v>
      </c>
      <c r="AD5911" t="s">
        <v>70</v>
      </c>
      <c r="AE5911">
        <v>1012</v>
      </c>
      <c r="AF5911" t="s">
        <v>71</v>
      </c>
      <c r="AG5911">
        <v>3</v>
      </c>
      <c r="AH5911" t="s">
        <v>81</v>
      </c>
      <c r="AI5911">
        <v>21</v>
      </c>
      <c r="AJ5911" t="s">
        <v>52613</v>
      </c>
      <c r="AK5911">
        <v>561</v>
      </c>
      <c r="AL5911" t="s">
        <v>10323</v>
      </c>
      <c r="AQ5911" t="s">
        <v>28924</v>
      </c>
      <c r="AR5911" t="s">
        <v>28925</v>
      </c>
      <c r="AS5911">
        <v>0</v>
      </c>
      <c r="AT5911" t="s">
        <v>61</v>
      </c>
      <c r="AU5911" t="s">
        <v>53832</v>
      </c>
      <c r="AW5911" t="s">
        <v>28926</v>
      </c>
      <c r="AX5911">
        <v>55.436702723607901</v>
      </c>
      <c r="AY5911">
        <v>8.7212729078728106</v>
      </c>
      <c r="AZ5911" t="s">
        <v>62</v>
      </c>
      <c r="BA5911">
        <v>1083</v>
      </c>
      <c r="BB5911" t="s">
        <v>2861</v>
      </c>
    </row>
    <row r="5912" spans="1:54" x14ac:dyDescent="0.25">
      <c r="A5912" s="1">
        <v>45200</v>
      </c>
      <c r="B5912">
        <v>557005</v>
      </c>
      <c r="C5912" t="s">
        <v>28927</v>
      </c>
      <c r="D5912">
        <v>6740</v>
      </c>
      <c r="E5912" t="s">
        <v>12517</v>
      </c>
      <c r="F5912" t="s">
        <v>28928</v>
      </c>
      <c r="G5912">
        <v>29189803</v>
      </c>
      <c r="H5912">
        <v>1003329654</v>
      </c>
      <c r="I5912" t="s">
        <v>12814</v>
      </c>
      <c r="J5912" t="s">
        <v>28929</v>
      </c>
      <c r="K5912" t="s">
        <v>13325</v>
      </c>
      <c r="L5912" t="s">
        <v>46027</v>
      </c>
      <c r="M5912">
        <v>835</v>
      </c>
      <c r="N5912">
        <v>3</v>
      </c>
      <c r="R5912" s="1">
        <v>43784</v>
      </c>
      <c r="S5912" t="s">
        <v>56</v>
      </c>
      <c r="T5912">
        <v>561</v>
      </c>
      <c r="U5912" t="s">
        <v>10323</v>
      </c>
      <c r="W5912">
        <v>2</v>
      </c>
      <c r="X5912" t="s">
        <v>57</v>
      </c>
      <c r="Y5912">
        <v>1</v>
      </c>
      <c r="Z5912" t="s">
        <v>46545</v>
      </c>
      <c r="AA5912">
        <v>7</v>
      </c>
      <c r="AB5912">
        <v>196008</v>
      </c>
      <c r="AC5912">
        <v>121</v>
      </c>
      <c r="AD5912" t="s">
        <v>70</v>
      </c>
      <c r="AE5912">
        <v>1012</v>
      </c>
      <c r="AF5912" t="s">
        <v>71</v>
      </c>
      <c r="AG5912">
        <v>1</v>
      </c>
      <c r="AH5912" t="s">
        <v>44482</v>
      </c>
      <c r="AI5912">
        <v>21</v>
      </c>
      <c r="AJ5912" t="s">
        <v>52613</v>
      </c>
      <c r="AK5912">
        <v>561</v>
      </c>
      <c r="AL5912" t="s">
        <v>10323</v>
      </c>
      <c r="AP5912">
        <v>280621</v>
      </c>
      <c r="AQ5912" t="s">
        <v>13327</v>
      </c>
      <c r="AR5912" t="s">
        <v>13328</v>
      </c>
      <c r="AS5912">
        <v>2</v>
      </c>
      <c r="AT5912" t="s">
        <v>1413</v>
      </c>
      <c r="AU5912" t="s">
        <v>45106</v>
      </c>
      <c r="AW5912" t="s">
        <v>28930</v>
      </c>
      <c r="AX5912">
        <v>55.523326359999999</v>
      </c>
      <c r="AY5912">
        <v>8.7834451900000001</v>
      </c>
      <c r="AZ5912" t="s">
        <v>62</v>
      </c>
      <c r="BA5912">
        <v>1083</v>
      </c>
      <c r="BB5912" t="s">
        <v>2861</v>
      </c>
    </row>
    <row r="5913" spans="1:54" x14ac:dyDescent="0.25">
      <c r="A5913" s="1">
        <v>45200</v>
      </c>
      <c r="B5913">
        <v>557006</v>
      </c>
      <c r="C5913" t="s">
        <v>28931</v>
      </c>
      <c r="D5913">
        <v>6740</v>
      </c>
      <c r="E5913" t="s">
        <v>12517</v>
      </c>
      <c r="F5913" t="s">
        <v>28932</v>
      </c>
      <c r="G5913">
        <v>29189803</v>
      </c>
      <c r="H5913">
        <v>1003329423</v>
      </c>
      <c r="I5913" t="s">
        <v>28933</v>
      </c>
      <c r="J5913" t="s">
        <v>28934</v>
      </c>
      <c r="K5913" t="s">
        <v>13325</v>
      </c>
      <c r="L5913" t="s">
        <v>28935</v>
      </c>
      <c r="M5913">
        <v>215</v>
      </c>
      <c r="N5913">
        <v>8</v>
      </c>
      <c r="R5913" s="1">
        <v>43784</v>
      </c>
      <c r="S5913" t="s">
        <v>56</v>
      </c>
      <c r="T5913">
        <v>561</v>
      </c>
      <c r="U5913" t="s">
        <v>10323</v>
      </c>
      <c r="W5913">
        <v>2</v>
      </c>
      <c r="X5913" t="s">
        <v>57</v>
      </c>
      <c r="Y5913">
        <v>1</v>
      </c>
      <c r="Z5913" t="s">
        <v>46545</v>
      </c>
      <c r="AA5913">
        <v>9</v>
      </c>
      <c r="AB5913">
        <v>197108</v>
      </c>
      <c r="AC5913">
        <v>121</v>
      </c>
      <c r="AD5913" t="s">
        <v>70</v>
      </c>
      <c r="AE5913">
        <v>1012</v>
      </c>
      <c r="AF5913" t="s">
        <v>71</v>
      </c>
      <c r="AG5913">
        <v>1</v>
      </c>
      <c r="AH5913" t="s">
        <v>44482</v>
      </c>
      <c r="AI5913">
        <v>21</v>
      </c>
      <c r="AJ5913" t="s">
        <v>52613</v>
      </c>
      <c r="AK5913">
        <v>561</v>
      </c>
      <c r="AL5913" t="s">
        <v>10323</v>
      </c>
      <c r="AP5913">
        <v>280621</v>
      </c>
      <c r="AQ5913" t="s">
        <v>13327</v>
      </c>
      <c r="AR5913" t="s">
        <v>13328</v>
      </c>
      <c r="AS5913">
        <v>2</v>
      </c>
      <c r="AT5913" t="s">
        <v>1413</v>
      </c>
      <c r="AU5913" t="s">
        <v>28936</v>
      </c>
      <c r="AX5913">
        <v>55.472778339999998</v>
      </c>
      <c r="AY5913">
        <v>8.6949022399999993</v>
      </c>
      <c r="AZ5913" t="s">
        <v>62</v>
      </c>
      <c r="BA5913">
        <v>1083</v>
      </c>
      <c r="BB5913" t="s">
        <v>2861</v>
      </c>
    </row>
    <row r="5914" spans="1:54" x14ac:dyDescent="0.25">
      <c r="A5914" s="1">
        <v>45200</v>
      </c>
      <c r="B5914">
        <v>557007</v>
      </c>
      <c r="C5914" t="s">
        <v>28937</v>
      </c>
      <c r="D5914">
        <v>6740</v>
      </c>
      <c r="E5914" t="s">
        <v>12517</v>
      </c>
      <c r="F5914" t="s">
        <v>28938</v>
      </c>
      <c r="G5914">
        <v>25334892</v>
      </c>
      <c r="H5914">
        <v>1007574858</v>
      </c>
      <c r="I5914" t="s">
        <v>28939</v>
      </c>
      <c r="K5914" t="s">
        <v>28940</v>
      </c>
      <c r="L5914" t="s">
        <v>28941</v>
      </c>
      <c r="M5914">
        <v>215</v>
      </c>
      <c r="N5914" t="s">
        <v>28942</v>
      </c>
      <c r="R5914" s="1">
        <v>44658</v>
      </c>
      <c r="S5914" t="s">
        <v>56</v>
      </c>
      <c r="W5914">
        <v>5</v>
      </c>
      <c r="X5914" t="s">
        <v>557</v>
      </c>
      <c r="Y5914">
        <v>1</v>
      </c>
      <c r="Z5914" t="s">
        <v>46545</v>
      </c>
      <c r="AA5914">
        <v>9</v>
      </c>
      <c r="AB5914">
        <v>200008</v>
      </c>
      <c r="AC5914">
        <v>121</v>
      </c>
      <c r="AD5914" t="s">
        <v>70</v>
      </c>
      <c r="AE5914">
        <v>1013</v>
      </c>
      <c r="AF5914" t="s">
        <v>558</v>
      </c>
      <c r="AG5914">
        <v>1</v>
      </c>
      <c r="AH5914" t="s">
        <v>44482</v>
      </c>
      <c r="AI5914">
        <v>21</v>
      </c>
      <c r="AJ5914" t="s">
        <v>52613</v>
      </c>
      <c r="AK5914">
        <v>561</v>
      </c>
      <c r="AL5914" t="s">
        <v>10323</v>
      </c>
      <c r="AQ5914" t="s">
        <v>28943</v>
      </c>
      <c r="AR5914" t="s">
        <v>28944</v>
      </c>
      <c r="AS5914">
        <v>0</v>
      </c>
      <c r="AT5914" t="s">
        <v>61</v>
      </c>
      <c r="AU5914" t="s">
        <v>28936</v>
      </c>
      <c r="AX5914">
        <v>55.47342415</v>
      </c>
      <c r="AY5914">
        <v>8.69950914</v>
      </c>
      <c r="AZ5914" t="s">
        <v>62</v>
      </c>
      <c r="BA5914">
        <v>1083</v>
      </c>
      <c r="BB5914" t="s">
        <v>2861</v>
      </c>
    </row>
    <row r="5915" spans="1:54" x14ac:dyDescent="0.25">
      <c r="A5915" s="1">
        <v>45200</v>
      </c>
      <c r="B5915">
        <v>557008</v>
      </c>
      <c r="C5915" t="s">
        <v>28945</v>
      </c>
      <c r="D5915">
        <v>6880</v>
      </c>
      <c r="E5915" t="s">
        <v>15197</v>
      </c>
      <c r="F5915" t="s">
        <v>28946</v>
      </c>
      <c r="G5915">
        <v>27014402</v>
      </c>
      <c r="H5915">
        <v>1009701229</v>
      </c>
      <c r="I5915" t="s">
        <v>28947</v>
      </c>
      <c r="K5915" t="s">
        <v>28948</v>
      </c>
      <c r="L5915" t="s">
        <v>28949</v>
      </c>
      <c r="M5915">
        <v>772</v>
      </c>
      <c r="N5915">
        <v>7</v>
      </c>
      <c r="R5915" s="1">
        <v>41991</v>
      </c>
      <c r="S5915" t="s">
        <v>56</v>
      </c>
      <c r="V5915" s="1">
        <v>41974</v>
      </c>
      <c r="W5915">
        <v>6</v>
      </c>
      <c r="X5915" t="s">
        <v>1289</v>
      </c>
      <c r="Y5915">
        <v>1</v>
      </c>
      <c r="Z5915" t="s">
        <v>46545</v>
      </c>
      <c r="AA5915">
        <v>10</v>
      </c>
      <c r="AB5915">
        <v>200308</v>
      </c>
      <c r="AC5915">
        <v>129</v>
      </c>
      <c r="AD5915" t="s">
        <v>2405</v>
      </c>
      <c r="AE5915">
        <v>1016</v>
      </c>
      <c r="AF5915" t="s">
        <v>2405</v>
      </c>
      <c r="AG5915">
        <v>3</v>
      </c>
      <c r="AH5915" t="s">
        <v>81</v>
      </c>
      <c r="AI5915">
        <v>21</v>
      </c>
      <c r="AJ5915" t="s">
        <v>52613</v>
      </c>
      <c r="AK5915">
        <v>760</v>
      </c>
      <c r="AL5915" t="s">
        <v>48200</v>
      </c>
      <c r="AQ5915" t="s">
        <v>28950</v>
      </c>
      <c r="AR5915" t="s">
        <v>28951</v>
      </c>
      <c r="AS5915">
        <v>0</v>
      </c>
      <c r="AT5915" t="s">
        <v>61</v>
      </c>
      <c r="AU5915" t="s">
        <v>13588</v>
      </c>
      <c r="AW5915" t="s">
        <v>28952</v>
      </c>
      <c r="AX5915">
        <v>55.882000633745697</v>
      </c>
      <c r="AY5915">
        <v>8.7893450466892702</v>
      </c>
      <c r="AZ5915" t="s">
        <v>62</v>
      </c>
      <c r="BA5915">
        <v>1082</v>
      </c>
      <c r="BB5915" t="s">
        <v>2852</v>
      </c>
    </row>
    <row r="5916" spans="1:54" x14ac:dyDescent="0.25">
      <c r="A5916" s="1">
        <v>45200</v>
      </c>
      <c r="B5916">
        <v>557200</v>
      </c>
      <c r="D5916">
        <v>6740</v>
      </c>
      <c r="E5916" t="s">
        <v>12517</v>
      </c>
      <c r="F5916" t="s">
        <v>52721</v>
      </c>
      <c r="G5916">
        <v>29189803</v>
      </c>
      <c r="H5916">
        <v>1003426342</v>
      </c>
      <c r="I5916" t="s">
        <v>50687</v>
      </c>
      <c r="K5916" t="s">
        <v>28953</v>
      </c>
      <c r="L5916" t="s">
        <v>55977</v>
      </c>
      <c r="M5916">
        <v>787</v>
      </c>
      <c r="N5916">
        <v>7</v>
      </c>
      <c r="R5916" s="1">
        <v>40938</v>
      </c>
      <c r="S5916" t="s">
        <v>56</v>
      </c>
      <c r="T5916">
        <v>561</v>
      </c>
      <c r="U5916" t="s">
        <v>10323</v>
      </c>
      <c r="V5916" s="1">
        <v>39083</v>
      </c>
      <c r="W5916">
        <v>2</v>
      </c>
      <c r="X5916" t="s">
        <v>57</v>
      </c>
      <c r="Y5916">
        <v>1</v>
      </c>
      <c r="Z5916" t="s">
        <v>46545</v>
      </c>
      <c r="AB5916">
        <v>199401</v>
      </c>
      <c r="AC5916">
        <v>932</v>
      </c>
      <c r="AD5916" t="s">
        <v>52637</v>
      </c>
      <c r="AE5916">
        <v>2021</v>
      </c>
      <c r="AF5916" t="s">
        <v>52637</v>
      </c>
      <c r="AG5916">
        <v>3</v>
      </c>
      <c r="AH5916" t="s">
        <v>81</v>
      </c>
      <c r="AI5916">
        <v>10</v>
      </c>
      <c r="AJ5916" t="s">
        <v>52638</v>
      </c>
      <c r="AK5916">
        <v>561</v>
      </c>
      <c r="AL5916" t="s">
        <v>10323</v>
      </c>
      <c r="AQ5916" t="s">
        <v>28954</v>
      </c>
      <c r="AS5916">
        <v>0</v>
      </c>
      <c r="AT5916" t="s">
        <v>61</v>
      </c>
      <c r="AU5916" t="s">
        <v>28955</v>
      </c>
      <c r="AZ5916" t="s">
        <v>62</v>
      </c>
      <c r="BA5916">
        <v>1083</v>
      </c>
      <c r="BB5916" t="s">
        <v>2861</v>
      </c>
    </row>
    <row r="5917" spans="1:54" x14ac:dyDescent="0.25">
      <c r="A5917" s="1">
        <v>45200</v>
      </c>
      <c r="B5917">
        <v>557210</v>
      </c>
      <c r="C5917" t="s">
        <v>28956</v>
      </c>
      <c r="D5917">
        <v>6740</v>
      </c>
      <c r="E5917" t="s">
        <v>12517</v>
      </c>
      <c r="F5917" t="s">
        <v>28957</v>
      </c>
      <c r="G5917">
        <v>29189803</v>
      </c>
      <c r="H5917">
        <v>1003329587</v>
      </c>
      <c r="I5917" t="s">
        <v>21568</v>
      </c>
      <c r="J5917" t="s">
        <v>28958</v>
      </c>
      <c r="K5917" t="s">
        <v>28959</v>
      </c>
      <c r="L5917" t="s">
        <v>28960</v>
      </c>
      <c r="M5917">
        <v>31</v>
      </c>
      <c r="N5917">
        <v>9</v>
      </c>
      <c r="R5917" s="1">
        <v>40938</v>
      </c>
      <c r="S5917" t="s">
        <v>56</v>
      </c>
      <c r="T5917">
        <v>561</v>
      </c>
      <c r="U5917" t="s">
        <v>10323</v>
      </c>
      <c r="V5917" s="1">
        <v>39630</v>
      </c>
      <c r="W5917">
        <v>2</v>
      </c>
      <c r="X5917" t="s">
        <v>57</v>
      </c>
      <c r="Y5917">
        <v>1</v>
      </c>
      <c r="Z5917" t="s">
        <v>46545</v>
      </c>
      <c r="AB5917">
        <v>196508</v>
      </c>
      <c r="AC5917">
        <v>125</v>
      </c>
      <c r="AD5917" t="s">
        <v>1344</v>
      </c>
      <c r="AE5917">
        <v>1014</v>
      </c>
      <c r="AF5917" t="s">
        <v>1352</v>
      </c>
      <c r="AG5917">
        <v>3</v>
      </c>
      <c r="AH5917" t="s">
        <v>81</v>
      </c>
      <c r="AI5917">
        <v>24</v>
      </c>
      <c r="AJ5917" t="s">
        <v>1344</v>
      </c>
      <c r="AK5917">
        <v>561</v>
      </c>
      <c r="AL5917" t="s">
        <v>10323</v>
      </c>
      <c r="AM5917">
        <v>2</v>
      </c>
      <c r="AN5917" t="s">
        <v>119</v>
      </c>
      <c r="AO5917">
        <v>561210</v>
      </c>
      <c r="AQ5917" t="s">
        <v>28961</v>
      </c>
      <c r="AR5917" t="s">
        <v>28962</v>
      </c>
      <c r="AS5917">
        <v>0</v>
      </c>
      <c r="AT5917" t="s">
        <v>61</v>
      </c>
      <c r="AU5917" t="s">
        <v>13329</v>
      </c>
      <c r="AZ5917" t="s">
        <v>62</v>
      </c>
      <c r="BA5917">
        <v>1083</v>
      </c>
      <c r="BB5917" t="s">
        <v>2861</v>
      </c>
    </row>
    <row r="5918" spans="1:54" x14ac:dyDescent="0.25">
      <c r="A5918" s="1">
        <v>45200</v>
      </c>
      <c r="B5918">
        <v>557211</v>
      </c>
      <c r="C5918" t="s">
        <v>50688</v>
      </c>
      <c r="D5918">
        <v>6690</v>
      </c>
      <c r="E5918" t="s">
        <v>50685</v>
      </c>
      <c r="F5918" t="s">
        <v>50689</v>
      </c>
      <c r="I5918" t="s">
        <v>28963</v>
      </c>
      <c r="K5918" t="s">
        <v>28964</v>
      </c>
      <c r="L5918" t="s">
        <v>50690</v>
      </c>
      <c r="M5918">
        <v>672</v>
      </c>
      <c r="N5918">
        <v>70</v>
      </c>
      <c r="R5918" s="1">
        <v>40162</v>
      </c>
      <c r="S5918" t="s">
        <v>80</v>
      </c>
      <c r="T5918">
        <v>561</v>
      </c>
      <c r="U5918" t="s">
        <v>10323</v>
      </c>
      <c r="V5918" s="1">
        <v>26085</v>
      </c>
      <c r="W5918">
        <v>2</v>
      </c>
      <c r="X5918" t="s">
        <v>57</v>
      </c>
      <c r="Y5918">
        <v>1</v>
      </c>
      <c r="Z5918" t="s">
        <v>46545</v>
      </c>
      <c r="AB5918">
        <v>196208</v>
      </c>
      <c r="AC5918">
        <v>125</v>
      </c>
      <c r="AD5918" t="s">
        <v>1344</v>
      </c>
      <c r="AE5918">
        <v>1014</v>
      </c>
      <c r="AF5918" t="s">
        <v>1352</v>
      </c>
      <c r="AG5918">
        <v>3</v>
      </c>
      <c r="AH5918" t="s">
        <v>81</v>
      </c>
      <c r="AI5918">
        <v>24</v>
      </c>
      <c r="AJ5918" t="s">
        <v>1344</v>
      </c>
      <c r="AK5918">
        <v>561</v>
      </c>
      <c r="AL5918" t="s">
        <v>10323</v>
      </c>
      <c r="AS5918">
        <v>0</v>
      </c>
      <c r="AT5918" t="s">
        <v>61</v>
      </c>
      <c r="AU5918" t="s">
        <v>46764</v>
      </c>
      <c r="AX5918">
        <v>55.473813179256503</v>
      </c>
      <c r="AY5918">
        <v>8.7980107117876098</v>
      </c>
      <c r="AZ5918" t="s">
        <v>62</v>
      </c>
      <c r="BA5918">
        <v>1083</v>
      </c>
      <c r="BB5918" t="s">
        <v>2861</v>
      </c>
    </row>
    <row r="5919" spans="1:54" x14ac:dyDescent="0.25">
      <c r="A5919" s="1">
        <v>45200</v>
      </c>
      <c r="B5919">
        <v>557212</v>
      </c>
      <c r="C5919" t="s">
        <v>28965</v>
      </c>
      <c r="D5919">
        <v>6740</v>
      </c>
      <c r="E5919" t="s">
        <v>12517</v>
      </c>
      <c r="F5919" t="s">
        <v>28966</v>
      </c>
      <c r="I5919" t="s">
        <v>28967</v>
      </c>
      <c r="K5919" t="s">
        <v>28968</v>
      </c>
      <c r="L5919" t="s">
        <v>28969</v>
      </c>
      <c r="R5919" s="1">
        <v>40162</v>
      </c>
      <c r="S5919" t="s">
        <v>80</v>
      </c>
      <c r="T5919">
        <v>561</v>
      </c>
      <c r="U5919" t="s">
        <v>10323</v>
      </c>
      <c r="V5919" s="1">
        <v>26085</v>
      </c>
      <c r="W5919">
        <v>2</v>
      </c>
      <c r="X5919" t="s">
        <v>57</v>
      </c>
      <c r="Y5919">
        <v>1</v>
      </c>
      <c r="Z5919" t="s">
        <v>46545</v>
      </c>
      <c r="AB5919">
        <v>196108</v>
      </c>
      <c r="AC5919">
        <v>125</v>
      </c>
      <c r="AD5919" t="s">
        <v>1344</v>
      </c>
      <c r="AE5919">
        <v>1014</v>
      </c>
      <c r="AF5919" t="s">
        <v>1352</v>
      </c>
      <c r="AG5919">
        <v>3</v>
      </c>
      <c r="AH5919" t="s">
        <v>81</v>
      </c>
      <c r="AI5919">
        <v>24</v>
      </c>
      <c r="AJ5919" t="s">
        <v>1344</v>
      </c>
      <c r="AK5919">
        <v>561</v>
      </c>
      <c r="AL5919" t="s">
        <v>10323</v>
      </c>
      <c r="AS5919">
        <v>0</v>
      </c>
      <c r="AT5919" t="s">
        <v>61</v>
      </c>
      <c r="AU5919" t="s">
        <v>28930</v>
      </c>
      <c r="AV5919" t="s">
        <v>28969</v>
      </c>
      <c r="AX5919">
        <v>55.520254981940703</v>
      </c>
      <c r="AY5919">
        <v>8.7866791324903293</v>
      </c>
      <c r="AZ5919" t="s">
        <v>62</v>
      </c>
      <c r="BA5919">
        <v>1083</v>
      </c>
      <c r="BB5919" t="s">
        <v>2861</v>
      </c>
    </row>
    <row r="5920" spans="1:54" x14ac:dyDescent="0.25">
      <c r="A5920" s="1">
        <v>45200</v>
      </c>
      <c r="B5920">
        <v>557300</v>
      </c>
      <c r="C5920" t="s">
        <v>28970</v>
      </c>
      <c r="D5920">
        <v>6740</v>
      </c>
      <c r="E5920" t="s">
        <v>12517</v>
      </c>
      <c r="F5920" t="s">
        <v>46028</v>
      </c>
      <c r="G5920">
        <v>18095513</v>
      </c>
      <c r="H5920">
        <v>1001429277</v>
      </c>
      <c r="I5920" t="s">
        <v>28971</v>
      </c>
      <c r="J5920" t="s">
        <v>28972</v>
      </c>
      <c r="K5920" t="s">
        <v>28973</v>
      </c>
      <c r="L5920" t="s">
        <v>28974</v>
      </c>
      <c r="M5920">
        <v>215</v>
      </c>
      <c r="N5920">
        <v>12</v>
      </c>
      <c r="R5920" s="1">
        <v>44203</v>
      </c>
      <c r="S5920" t="s">
        <v>56</v>
      </c>
      <c r="W5920">
        <v>5</v>
      </c>
      <c r="X5920" t="s">
        <v>557</v>
      </c>
      <c r="Y5920">
        <v>1</v>
      </c>
      <c r="Z5920" t="s">
        <v>46545</v>
      </c>
      <c r="AA5920">
        <v>10</v>
      </c>
      <c r="AB5920">
        <v>189709</v>
      </c>
      <c r="AC5920">
        <v>123</v>
      </c>
      <c r="AD5920" t="s">
        <v>1507</v>
      </c>
      <c r="AE5920">
        <v>1011</v>
      </c>
      <c r="AF5920" t="s">
        <v>1507</v>
      </c>
      <c r="AG5920">
        <v>1</v>
      </c>
      <c r="AH5920" t="s">
        <v>44482</v>
      </c>
      <c r="AI5920">
        <v>80</v>
      </c>
      <c r="AJ5920" t="s">
        <v>1507</v>
      </c>
      <c r="AK5920">
        <v>561</v>
      </c>
      <c r="AL5920" t="s">
        <v>10323</v>
      </c>
      <c r="AQ5920" t="s">
        <v>28975</v>
      </c>
      <c r="AR5920" t="s">
        <v>28976</v>
      </c>
      <c r="AS5920">
        <v>0</v>
      </c>
      <c r="AT5920" t="s">
        <v>61</v>
      </c>
      <c r="AU5920" t="s">
        <v>28936</v>
      </c>
      <c r="AX5920">
        <v>55.473471510000003</v>
      </c>
      <c r="AY5920">
        <v>8.6960813300000002</v>
      </c>
      <c r="AZ5920" t="s">
        <v>62</v>
      </c>
      <c r="BA5920">
        <v>1083</v>
      </c>
      <c r="BB5920" t="s">
        <v>2861</v>
      </c>
    </row>
    <row r="5921" spans="1:54" x14ac:dyDescent="0.25">
      <c r="A5921" s="1">
        <v>45200</v>
      </c>
      <c r="B5921">
        <v>557302</v>
      </c>
      <c r="C5921" t="s">
        <v>53833</v>
      </c>
      <c r="D5921">
        <v>6740</v>
      </c>
      <c r="E5921" t="s">
        <v>12517</v>
      </c>
      <c r="F5921" t="s">
        <v>53834</v>
      </c>
      <c r="G5921">
        <v>42082228</v>
      </c>
      <c r="H5921">
        <v>1003079898</v>
      </c>
      <c r="I5921" t="s">
        <v>28977</v>
      </c>
      <c r="J5921" t="s">
        <v>28978</v>
      </c>
      <c r="K5921" t="s">
        <v>28979</v>
      </c>
      <c r="L5921" t="s">
        <v>53835</v>
      </c>
      <c r="M5921">
        <v>483</v>
      </c>
      <c r="N5921">
        <v>31</v>
      </c>
      <c r="R5921" s="1">
        <v>45140</v>
      </c>
      <c r="S5921" t="s">
        <v>6399</v>
      </c>
      <c r="W5921">
        <v>4</v>
      </c>
      <c r="X5921" t="s">
        <v>725</v>
      </c>
      <c r="Y5921">
        <v>1</v>
      </c>
      <c r="Z5921" t="s">
        <v>46545</v>
      </c>
      <c r="AB5921">
        <v>194911</v>
      </c>
      <c r="AC5921">
        <v>261</v>
      </c>
      <c r="AD5921" t="s">
        <v>4220</v>
      </c>
      <c r="AE5921">
        <v>1071</v>
      </c>
      <c r="AF5921" t="s">
        <v>1688</v>
      </c>
      <c r="AG5921">
        <v>1</v>
      </c>
      <c r="AH5921" t="s">
        <v>44482</v>
      </c>
      <c r="AI5921">
        <v>99</v>
      </c>
      <c r="AJ5921" t="s">
        <v>54511</v>
      </c>
      <c r="AK5921">
        <v>561</v>
      </c>
      <c r="AL5921" t="s">
        <v>10323</v>
      </c>
      <c r="AQ5921" t="s">
        <v>28980</v>
      </c>
      <c r="AR5921" t="s">
        <v>28981</v>
      </c>
      <c r="AS5921">
        <v>0</v>
      </c>
      <c r="AT5921" t="s">
        <v>61</v>
      </c>
      <c r="AU5921" t="s">
        <v>53832</v>
      </c>
      <c r="AX5921">
        <v>55.42184091</v>
      </c>
      <c r="AY5921">
        <v>8.7128114700000001</v>
      </c>
      <c r="AZ5921" t="s">
        <v>62</v>
      </c>
      <c r="BA5921">
        <v>1083</v>
      </c>
      <c r="BB5921" t="s">
        <v>2861</v>
      </c>
    </row>
    <row r="5922" spans="1:54" x14ac:dyDescent="0.25">
      <c r="A5922" s="1">
        <v>45200</v>
      </c>
      <c r="B5922">
        <v>557303</v>
      </c>
      <c r="C5922" t="s">
        <v>28982</v>
      </c>
      <c r="D5922">
        <v>6740</v>
      </c>
      <c r="E5922" t="s">
        <v>12517</v>
      </c>
      <c r="F5922" t="s">
        <v>28983</v>
      </c>
      <c r="G5922">
        <v>50043614</v>
      </c>
      <c r="H5922">
        <v>1001942114</v>
      </c>
      <c r="I5922" t="s">
        <v>50691</v>
      </c>
      <c r="J5922" t="s">
        <v>28984</v>
      </c>
      <c r="K5922" t="s">
        <v>28985</v>
      </c>
      <c r="L5922" t="s">
        <v>28986</v>
      </c>
      <c r="M5922">
        <v>465</v>
      </c>
      <c r="N5922">
        <v>7</v>
      </c>
      <c r="R5922" s="1">
        <v>43719</v>
      </c>
      <c r="S5922" t="s">
        <v>56</v>
      </c>
      <c r="W5922">
        <v>5</v>
      </c>
      <c r="X5922" t="s">
        <v>557</v>
      </c>
      <c r="Y5922">
        <v>1</v>
      </c>
      <c r="Z5922" t="s">
        <v>46545</v>
      </c>
      <c r="AA5922">
        <v>10</v>
      </c>
      <c r="AB5922">
        <v>197508</v>
      </c>
      <c r="AC5922">
        <v>123</v>
      </c>
      <c r="AD5922" t="s">
        <v>1507</v>
      </c>
      <c r="AE5922">
        <v>1011</v>
      </c>
      <c r="AF5922" t="s">
        <v>1507</v>
      </c>
      <c r="AG5922">
        <v>1</v>
      </c>
      <c r="AH5922" t="s">
        <v>44482</v>
      </c>
      <c r="AI5922">
        <v>80</v>
      </c>
      <c r="AJ5922" t="s">
        <v>1507</v>
      </c>
      <c r="AK5922">
        <v>561</v>
      </c>
      <c r="AL5922" t="s">
        <v>10323</v>
      </c>
      <c r="AQ5922" t="s">
        <v>28987</v>
      </c>
      <c r="AR5922" t="s">
        <v>28988</v>
      </c>
      <c r="AS5922">
        <v>0</v>
      </c>
      <c r="AT5922" t="s">
        <v>61</v>
      </c>
      <c r="AU5922" t="s">
        <v>28989</v>
      </c>
      <c r="AX5922">
        <v>55.48614362</v>
      </c>
      <c r="AY5922">
        <v>8.6969509699999996</v>
      </c>
      <c r="AZ5922" t="s">
        <v>62</v>
      </c>
      <c r="BA5922">
        <v>1083</v>
      </c>
      <c r="BB5922" t="s">
        <v>2861</v>
      </c>
    </row>
    <row r="5923" spans="1:54" x14ac:dyDescent="0.25">
      <c r="A5923" s="1">
        <v>45200</v>
      </c>
      <c r="B5923">
        <v>557401</v>
      </c>
      <c r="C5923" t="s">
        <v>28990</v>
      </c>
      <c r="D5923">
        <v>6740</v>
      </c>
      <c r="E5923" t="s">
        <v>12517</v>
      </c>
      <c r="F5923" t="s">
        <v>28990</v>
      </c>
      <c r="G5923">
        <v>20874651</v>
      </c>
      <c r="H5923">
        <v>1003399243</v>
      </c>
      <c r="I5923" t="s">
        <v>28991</v>
      </c>
      <c r="J5923" t="s">
        <v>28992</v>
      </c>
      <c r="K5923" t="s">
        <v>28993</v>
      </c>
      <c r="L5923" t="s">
        <v>3875</v>
      </c>
      <c r="M5923">
        <v>416</v>
      </c>
      <c r="N5923">
        <v>7</v>
      </c>
      <c r="R5923" s="1">
        <v>40162</v>
      </c>
      <c r="S5923" t="s">
        <v>80</v>
      </c>
      <c r="V5923" s="1">
        <v>40026</v>
      </c>
      <c r="W5923">
        <v>4</v>
      </c>
      <c r="X5923" t="s">
        <v>725</v>
      </c>
      <c r="Y5923">
        <v>1</v>
      </c>
      <c r="Z5923" t="s">
        <v>46545</v>
      </c>
      <c r="AB5923">
        <v>200310</v>
      </c>
      <c r="AC5923">
        <v>244</v>
      </c>
      <c r="AD5923" t="s">
        <v>2118</v>
      </c>
      <c r="AE5923">
        <v>1071</v>
      </c>
      <c r="AF5923" t="s">
        <v>1688</v>
      </c>
      <c r="AG5923">
        <v>3</v>
      </c>
      <c r="AH5923" t="s">
        <v>81</v>
      </c>
      <c r="AI5923">
        <v>99</v>
      </c>
      <c r="AJ5923" t="s">
        <v>54511</v>
      </c>
      <c r="AK5923">
        <v>561</v>
      </c>
      <c r="AL5923" t="s">
        <v>10323</v>
      </c>
      <c r="AM5923">
        <v>2</v>
      </c>
      <c r="AN5923" t="s">
        <v>119</v>
      </c>
      <c r="AO5923">
        <v>561413</v>
      </c>
      <c r="AP5923">
        <v>561413</v>
      </c>
      <c r="AQ5923" t="s">
        <v>28994</v>
      </c>
      <c r="AR5923" t="s">
        <v>28995</v>
      </c>
      <c r="AS5923">
        <v>2</v>
      </c>
      <c r="AT5923" t="s">
        <v>1413</v>
      </c>
      <c r="AU5923" t="s">
        <v>3878</v>
      </c>
      <c r="AX5923">
        <v>55.521925127906002</v>
      </c>
      <c r="AY5923">
        <v>8.7731664709610797</v>
      </c>
      <c r="AZ5923" t="s">
        <v>62</v>
      </c>
      <c r="BA5923">
        <v>1083</v>
      </c>
      <c r="BB5923" t="s">
        <v>2861</v>
      </c>
    </row>
    <row r="5924" spans="1:54" x14ac:dyDescent="0.25">
      <c r="A5924" s="1">
        <v>45200</v>
      </c>
      <c r="B5924">
        <v>559001</v>
      </c>
      <c r="C5924" t="s">
        <v>50692</v>
      </c>
      <c r="D5924">
        <v>6650</v>
      </c>
      <c r="E5924" t="s">
        <v>48146</v>
      </c>
      <c r="F5924" t="s">
        <v>50693</v>
      </c>
      <c r="G5924">
        <v>29189838</v>
      </c>
      <c r="H5924">
        <v>1003329848</v>
      </c>
      <c r="I5924" t="s">
        <v>11170</v>
      </c>
      <c r="J5924" t="s">
        <v>28996</v>
      </c>
      <c r="K5924" t="s">
        <v>28997</v>
      </c>
      <c r="L5924" t="s">
        <v>11172</v>
      </c>
      <c r="M5924">
        <v>799</v>
      </c>
      <c r="N5924">
        <v>2</v>
      </c>
      <c r="R5924" s="1">
        <v>44853</v>
      </c>
      <c r="S5924" t="s">
        <v>56</v>
      </c>
      <c r="T5924">
        <v>575</v>
      </c>
      <c r="U5924" t="s">
        <v>10348</v>
      </c>
      <c r="W5924">
        <v>2</v>
      </c>
      <c r="X5924" t="s">
        <v>57</v>
      </c>
      <c r="Y5924">
        <v>1</v>
      </c>
      <c r="Z5924" t="s">
        <v>46545</v>
      </c>
      <c r="AA5924">
        <v>9</v>
      </c>
      <c r="AC5924">
        <v>121</v>
      </c>
      <c r="AD5924" t="s">
        <v>70</v>
      </c>
      <c r="AE5924">
        <v>1012</v>
      </c>
      <c r="AF5924" t="s">
        <v>71</v>
      </c>
      <c r="AG5924">
        <v>1</v>
      </c>
      <c r="AH5924" t="s">
        <v>44482</v>
      </c>
      <c r="AI5924">
        <v>21</v>
      </c>
      <c r="AJ5924" t="s">
        <v>52613</v>
      </c>
      <c r="AK5924">
        <v>575</v>
      </c>
      <c r="AL5924" t="s">
        <v>10348</v>
      </c>
      <c r="AP5924">
        <v>280189</v>
      </c>
      <c r="AQ5924" t="s">
        <v>28998</v>
      </c>
      <c r="AR5924" t="s">
        <v>11174</v>
      </c>
      <c r="AS5924">
        <v>2</v>
      </c>
      <c r="AT5924" t="s">
        <v>1413</v>
      </c>
      <c r="AU5924" t="s">
        <v>7274</v>
      </c>
      <c r="AX5924">
        <v>55.481580479999998</v>
      </c>
      <c r="AY5924">
        <v>9.0195972799999993</v>
      </c>
      <c r="AZ5924" t="s">
        <v>62</v>
      </c>
      <c r="BA5924">
        <v>1083</v>
      </c>
      <c r="BB5924" t="s">
        <v>2861</v>
      </c>
    </row>
    <row r="5925" spans="1:54" x14ac:dyDescent="0.25">
      <c r="A5925" s="1">
        <v>45200</v>
      </c>
      <c r="B5925">
        <v>559002</v>
      </c>
      <c r="C5925" t="s">
        <v>28999</v>
      </c>
      <c r="D5925">
        <v>6650</v>
      </c>
      <c r="E5925" t="s">
        <v>48146</v>
      </c>
      <c r="F5925" t="s">
        <v>29000</v>
      </c>
      <c r="I5925" t="s">
        <v>50694</v>
      </c>
      <c r="K5925" t="s">
        <v>29001</v>
      </c>
      <c r="L5925" t="s">
        <v>29002</v>
      </c>
      <c r="M5925">
        <v>872</v>
      </c>
      <c r="N5925">
        <v>31</v>
      </c>
      <c r="R5925" s="1">
        <v>40162</v>
      </c>
      <c r="S5925" t="s">
        <v>80</v>
      </c>
      <c r="T5925">
        <v>575</v>
      </c>
      <c r="U5925" t="s">
        <v>10348</v>
      </c>
      <c r="V5925" s="1">
        <v>33025</v>
      </c>
      <c r="W5925">
        <v>2</v>
      </c>
      <c r="X5925" t="s">
        <v>57</v>
      </c>
      <c r="Y5925">
        <v>1</v>
      </c>
      <c r="Z5925" t="s">
        <v>46545</v>
      </c>
      <c r="AA5925">
        <v>5</v>
      </c>
      <c r="AC5925">
        <v>121</v>
      </c>
      <c r="AD5925" t="s">
        <v>70</v>
      </c>
      <c r="AE5925">
        <v>1012</v>
      </c>
      <c r="AF5925" t="s">
        <v>71</v>
      </c>
      <c r="AG5925">
        <v>3</v>
      </c>
      <c r="AH5925" t="s">
        <v>81</v>
      </c>
      <c r="AI5925">
        <v>22</v>
      </c>
      <c r="AJ5925" t="s">
        <v>52628</v>
      </c>
      <c r="AK5925">
        <v>575</v>
      </c>
      <c r="AL5925" t="s">
        <v>10348</v>
      </c>
      <c r="AS5925">
        <v>0</v>
      </c>
      <c r="AT5925" t="s">
        <v>61</v>
      </c>
      <c r="AU5925" t="s">
        <v>29003</v>
      </c>
      <c r="AW5925" t="s">
        <v>29004</v>
      </c>
      <c r="AX5925">
        <v>55.517246335005098</v>
      </c>
      <c r="AY5925">
        <v>9.0120735480831105</v>
      </c>
      <c r="AZ5925" t="s">
        <v>62</v>
      </c>
      <c r="BA5925">
        <v>1083</v>
      </c>
      <c r="BB5925" t="s">
        <v>2861</v>
      </c>
    </row>
    <row r="5926" spans="1:54" x14ac:dyDescent="0.25">
      <c r="A5926" s="1">
        <v>45200</v>
      </c>
      <c r="B5926">
        <v>559003</v>
      </c>
      <c r="C5926" t="s">
        <v>29005</v>
      </c>
      <c r="D5926">
        <v>6650</v>
      </c>
      <c r="E5926" t="s">
        <v>48146</v>
      </c>
      <c r="F5926" t="s">
        <v>29006</v>
      </c>
      <c r="G5926">
        <v>29189838</v>
      </c>
      <c r="H5926">
        <v>1003329770</v>
      </c>
      <c r="I5926" t="s">
        <v>29007</v>
      </c>
      <c r="K5926" t="s">
        <v>29008</v>
      </c>
      <c r="L5926" t="s">
        <v>29009</v>
      </c>
      <c r="M5926">
        <v>359</v>
      </c>
      <c r="N5926">
        <v>1</v>
      </c>
      <c r="R5926" s="1">
        <v>40732</v>
      </c>
      <c r="S5926" t="s">
        <v>56</v>
      </c>
      <c r="T5926">
        <v>575</v>
      </c>
      <c r="U5926" t="s">
        <v>10348</v>
      </c>
      <c r="V5926" s="1">
        <v>40755</v>
      </c>
      <c r="W5926">
        <v>2</v>
      </c>
      <c r="X5926" t="s">
        <v>57</v>
      </c>
      <c r="Y5926">
        <v>1</v>
      </c>
      <c r="Z5926" t="s">
        <v>46545</v>
      </c>
      <c r="AA5926">
        <v>6</v>
      </c>
      <c r="AB5926">
        <v>184101</v>
      </c>
      <c r="AC5926">
        <v>121</v>
      </c>
      <c r="AD5926" t="s">
        <v>70</v>
      </c>
      <c r="AE5926">
        <v>1012</v>
      </c>
      <c r="AF5926" t="s">
        <v>71</v>
      </c>
      <c r="AG5926">
        <v>3</v>
      </c>
      <c r="AH5926" t="s">
        <v>81</v>
      </c>
      <c r="AI5926">
        <v>21</v>
      </c>
      <c r="AJ5926" t="s">
        <v>52613</v>
      </c>
      <c r="AK5926">
        <v>575</v>
      </c>
      <c r="AL5926" t="s">
        <v>10348</v>
      </c>
      <c r="AM5926">
        <v>2</v>
      </c>
      <c r="AN5926" t="s">
        <v>119</v>
      </c>
      <c r="AO5926">
        <v>280190</v>
      </c>
      <c r="AQ5926" t="s">
        <v>29010</v>
      </c>
      <c r="AR5926" t="s">
        <v>29011</v>
      </c>
      <c r="AS5926">
        <v>0</v>
      </c>
      <c r="AT5926" t="s">
        <v>61</v>
      </c>
      <c r="AU5926" t="s">
        <v>11178</v>
      </c>
      <c r="AW5926" t="s">
        <v>29012</v>
      </c>
      <c r="AX5926">
        <v>55.565204473700497</v>
      </c>
      <c r="AY5926">
        <v>9.0185541574247807</v>
      </c>
      <c r="AZ5926" t="s">
        <v>62</v>
      </c>
      <c r="BA5926">
        <v>1083</v>
      </c>
      <c r="BB5926" t="s">
        <v>2861</v>
      </c>
    </row>
    <row r="5927" spans="1:54" x14ac:dyDescent="0.25">
      <c r="A5927" s="1">
        <v>45200</v>
      </c>
      <c r="B5927">
        <v>559004</v>
      </c>
      <c r="C5927" t="s">
        <v>50695</v>
      </c>
      <c r="D5927">
        <v>6650</v>
      </c>
      <c r="E5927" t="s">
        <v>48146</v>
      </c>
      <c r="F5927" t="s">
        <v>50696</v>
      </c>
      <c r="G5927">
        <v>29189838</v>
      </c>
      <c r="H5927">
        <v>1003329824</v>
      </c>
      <c r="I5927" t="s">
        <v>11170</v>
      </c>
      <c r="J5927" t="s">
        <v>29013</v>
      </c>
      <c r="K5927" t="s">
        <v>29014</v>
      </c>
      <c r="L5927" t="s">
        <v>50697</v>
      </c>
      <c r="M5927">
        <v>637</v>
      </c>
      <c r="N5927">
        <v>30</v>
      </c>
      <c r="R5927" s="1">
        <v>45096</v>
      </c>
      <c r="S5927" t="s">
        <v>6399</v>
      </c>
      <c r="T5927">
        <v>575</v>
      </c>
      <c r="U5927" t="s">
        <v>10348</v>
      </c>
      <c r="V5927" s="1">
        <v>45096</v>
      </c>
      <c r="W5927">
        <v>2</v>
      </c>
      <c r="X5927" t="s">
        <v>57</v>
      </c>
      <c r="Y5927">
        <v>1</v>
      </c>
      <c r="Z5927" t="s">
        <v>46545</v>
      </c>
      <c r="AA5927">
        <v>6</v>
      </c>
      <c r="AC5927">
        <v>121</v>
      </c>
      <c r="AD5927" t="s">
        <v>70</v>
      </c>
      <c r="AE5927">
        <v>1012</v>
      </c>
      <c r="AF5927" t="s">
        <v>71</v>
      </c>
      <c r="AG5927">
        <v>3</v>
      </c>
      <c r="AH5927" t="s">
        <v>81</v>
      </c>
      <c r="AI5927">
        <v>21</v>
      </c>
      <c r="AJ5927" t="s">
        <v>52613</v>
      </c>
      <c r="AK5927">
        <v>575</v>
      </c>
      <c r="AL5927" t="s">
        <v>10348</v>
      </c>
      <c r="AM5927">
        <v>2</v>
      </c>
      <c r="AN5927" t="s">
        <v>119</v>
      </c>
      <c r="AO5927">
        <v>280189</v>
      </c>
      <c r="AP5927">
        <v>280189</v>
      </c>
      <c r="AQ5927" t="s">
        <v>11173</v>
      </c>
      <c r="AR5927" t="s">
        <v>11174</v>
      </c>
      <c r="AS5927">
        <v>2</v>
      </c>
      <c r="AT5927" t="s">
        <v>1413</v>
      </c>
      <c r="AU5927" t="s">
        <v>50698</v>
      </c>
      <c r="AZ5927" t="s">
        <v>62</v>
      </c>
      <c r="BA5927">
        <v>1083</v>
      </c>
      <c r="BB5927" t="s">
        <v>2861</v>
      </c>
    </row>
    <row r="5928" spans="1:54" x14ac:dyDescent="0.25">
      <c r="A5928" s="1">
        <v>45200</v>
      </c>
      <c r="B5928">
        <v>559005</v>
      </c>
      <c r="C5928" t="s">
        <v>50699</v>
      </c>
      <c r="D5928">
        <v>6650</v>
      </c>
      <c r="E5928" t="s">
        <v>48146</v>
      </c>
      <c r="F5928" t="s">
        <v>50700</v>
      </c>
      <c r="G5928">
        <v>29189838</v>
      </c>
      <c r="H5928">
        <v>1003329721</v>
      </c>
      <c r="I5928" t="s">
        <v>11170</v>
      </c>
      <c r="J5928" t="s">
        <v>29015</v>
      </c>
      <c r="K5928" t="s">
        <v>29016</v>
      </c>
      <c r="L5928" t="s">
        <v>29017</v>
      </c>
      <c r="M5928">
        <v>107</v>
      </c>
      <c r="N5928">
        <v>5</v>
      </c>
      <c r="R5928" s="1">
        <v>44853</v>
      </c>
      <c r="S5928" t="s">
        <v>56</v>
      </c>
      <c r="T5928">
        <v>575</v>
      </c>
      <c r="U5928" t="s">
        <v>10348</v>
      </c>
      <c r="W5928">
        <v>2</v>
      </c>
      <c r="X5928" t="s">
        <v>57</v>
      </c>
      <c r="Y5928">
        <v>1</v>
      </c>
      <c r="Z5928" t="s">
        <v>46545</v>
      </c>
      <c r="AA5928">
        <v>6</v>
      </c>
      <c r="AB5928">
        <v>198008</v>
      </c>
      <c r="AC5928">
        <v>121</v>
      </c>
      <c r="AD5928" t="s">
        <v>70</v>
      </c>
      <c r="AE5928">
        <v>1012</v>
      </c>
      <c r="AF5928" t="s">
        <v>71</v>
      </c>
      <c r="AG5928">
        <v>1</v>
      </c>
      <c r="AH5928" t="s">
        <v>44482</v>
      </c>
      <c r="AI5928">
        <v>21</v>
      </c>
      <c r="AJ5928" t="s">
        <v>52613</v>
      </c>
      <c r="AK5928">
        <v>575</v>
      </c>
      <c r="AL5928" t="s">
        <v>10348</v>
      </c>
      <c r="AP5928">
        <v>280189</v>
      </c>
      <c r="AQ5928" t="s">
        <v>11173</v>
      </c>
      <c r="AR5928" t="s">
        <v>11174</v>
      </c>
      <c r="AS5928">
        <v>2</v>
      </c>
      <c r="AT5928" t="s">
        <v>1413</v>
      </c>
      <c r="AU5928" t="s">
        <v>29018</v>
      </c>
      <c r="AX5928">
        <v>55.48727195</v>
      </c>
      <c r="AY5928">
        <v>9.0126619300000002</v>
      </c>
      <c r="AZ5928" t="s">
        <v>62</v>
      </c>
      <c r="BA5928">
        <v>1083</v>
      </c>
      <c r="BB5928" t="s">
        <v>2861</v>
      </c>
    </row>
    <row r="5929" spans="1:54" x14ac:dyDescent="0.25">
      <c r="A5929" s="1">
        <v>45200</v>
      </c>
      <c r="B5929">
        <v>559006</v>
      </c>
      <c r="C5929" t="s">
        <v>50701</v>
      </c>
      <c r="D5929">
        <v>6650</v>
      </c>
      <c r="E5929" t="s">
        <v>48146</v>
      </c>
      <c r="F5929" t="s">
        <v>53836</v>
      </c>
      <c r="G5929">
        <v>29189838</v>
      </c>
      <c r="H5929">
        <v>1003328129</v>
      </c>
      <c r="I5929" t="s">
        <v>54779</v>
      </c>
      <c r="J5929" t="s">
        <v>29019</v>
      </c>
      <c r="K5929" t="s">
        <v>29020</v>
      </c>
      <c r="L5929" t="s">
        <v>29021</v>
      </c>
      <c r="M5929">
        <v>183</v>
      </c>
      <c r="N5929">
        <v>23</v>
      </c>
      <c r="R5929" s="1">
        <v>43405</v>
      </c>
      <c r="S5929" t="s">
        <v>56</v>
      </c>
      <c r="T5929">
        <v>575</v>
      </c>
      <c r="U5929" t="s">
        <v>10348</v>
      </c>
      <c r="V5929" s="1">
        <v>43405</v>
      </c>
      <c r="W5929">
        <v>2</v>
      </c>
      <c r="X5929" t="s">
        <v>57</v>
      </c>
      <c r="Y5929">
        <v>1</v>
      </c>
      <c r="Z5929" t="s">
        <v>46545</v>
      </c>
      <c r="AA5929">
        <v>10</v>
      </c>
      <c r="AB5929">
        <v>198108</v>
      </c>
      <c r="AC5929">
        <v>126</v>
      </c>
      <c r="AD5929" t="s">
        <v>46616</v>
      </c>
      <c r="AE5929">
        <v>1015</v>
      </c>
      <c r="AF5929" t="s">
        <v>46616</v>
      </c>
      <c r="AG5929">
        <v>3</v>
      </c>
      <c r="AH5929" t="s">
        <v>81</v>
      </c>
      <c r="AI5929">
        <v>27</v>
      </c>
      <c r="AJ5929" t="s">
        <v>44512</v>
      </c>
      <c r="AK5929">
        <v>575</v>
      </c>
      <c r="AL5929" t="s">
        <v>10348</v>
      </c>
      <c r="AQ5929" t="s">
        <v>29022</v>
      </c>
      <c r="AR5929" t="s">
        <v>29023</v>
      </c>
      <c r="AS5929">
        <v>0</v>
      </c>
      <c r="AT5929" t="s">
        <v>61</v>
      </c>
      <c r="AU5929" t="s">
        <v>29024</v>
      </c>
      <c r="AW5929" t="s">
        <v>29012</v>
      </c>
      <c r="AX5929">
        <v>55.557591960000003</v>
      </c>
      <c r="AY5929">
        <v>8.9908670799999992</v>
      </c>
      <c r="AZ5929" t="s">
        <v>62</v>
      </c>
      <c r="BA5929">
        <v>1083</v>
      </c>
      <c r="BB5929" t="s">
        <v>2861</v>
      </c>
    </row>
    <row r="5930" spans="1:54" x14ac:dyDescent="0.25">
      <c r="A5930" s="1">
        <v>45200</v>
      </c>
      <c r="B5930">
        <v>559007</v>
      </c>
      <c r="C5930" t="s">
        <v>29025</v>
      </c>
      <c r="D5930">
        <v>6650</v>
      </c>
      <c r="E5930" t="s">
        <v>48146</v>
      </c>
      <c r="F5930" t="s">
        <v>29026</v>
      </c>
      <c r="G5930">
        <v>14153071</v>
      </c>
      <c r="H5930">
        <v>1000689482</v>
      </c>
      <c r="I5930" t="s">
        <v>48637</v>
      </c>
      <c r="J5930" t="s">
        <v>29027</v>
      </c>
      <c r="K5930" t="s">
        <v>29027</v>
      </c>
      <c r="L5930" t="s">
        <v>29028</v>
      </c>
      <c r="M5930">
        <v>872</v>
      </c>
      <c r="N5930">
        <v>31</v>
      </c>
      <c r="R5930" s="1">
        <v>44459</v>
      </c>
      <c r="S5930" t="s">
        <v>641</v>
      </c>
      <c r="W5930">
        <v>5</v>
      </c>
      <c r="X5930" t="s">
        <v>557</v>
      </c>
      <c r="Y5930">
        <v>1</v>
      </c>
      <c r="Z5930" t="s">
        <v>46545</v>
      </c>
      <c r="AA5930">
        <v>8</v>
      </c>
      <c r="AB5930">
        <v>199008</v>
      </c>
      <c r="AC5930">
        <v>121</v>
      </c>
      <c r="AD5930" t="s">
        <v>70</v>
      </c>
      <c r="AE5930">
        <v>1013</v>
      </c>
      <c r="AF5930" t="s">
        <v>558</v>
      </c>
      <c r="AG5930">
        <v>1</v>
      </c>
      <c r="AH5930" t="s">
        <v>44482</v>
      </c>
      <c r="AI5930">
        <v>21</v>
      </c>
      <c r="AJ5930" t="s">
        <v>52613</v>
      </c>
      <c r="AK5930">
        <v>575</v>
      </c>
      <c r="AL5930" t="s">
        <v>10348</v>
      </c>
      <c r="AQ5930" t="s">
        <v>29029</v>
      </c>
      <c r="AR5930" t="s">
        <v>29030</v>
      </c>
      <c r="AS5930">
        <v>0</v>
      </c>
      <c r="AT5930" t="s">
        <v>61</v>
      </c>
      <c r="AU5930" t="s">
        <v>29003</v>
      </c>
      <c r="AW5930" t="s">
        <v>29004</v>
      </c>
      <c r="AX5930">
        <v>55.51703569</v>
      </c>
      <c r="AY5930">
        <v>9.0123064500000005</v>
      </c>
      <c r="AZ5930" t="s">
        <v>62</v>
      </c>
      <c r="BA5930">
        <v>1083</v>
      </c>
      <c r="BB5930" t="s">
        <v>2861</v>
      </c>
    </row>
    <row r="5931" spans="1:54" x14ac:dyDescent="0.25">
      <c r="A5931" s="1">
        <v>45200</v>
      </c>
      <c r="B5931">
        <v>559008</v>
      </c>
      <c r="C5931" t="s">
        <v>29031</v>
      </c>
      <c r="D5931">
        <v>6650</v>
      </c>
      <c r="E5931" t="s">
        <v>48146</v>
      </c>
      <c r="F5931" t="s">
        <v>29032</v>
      </c>
      <c r="G5931">
        <v>29189897</v>
      </c>
      <c r="H5931">
        <v>1001206675</v>
      </c>
      <c r="I5931" t="s">
        <v>29033</v>
      </c>
      <c r="K5931" t="s">
        <v>29034</v>
      </c>
      <c r="L5931" t="s">
        <v>29035</v>
      </c>
      <c r="M5931">
        <v>359</v>
      </c>
      <c r="N5931">
        <v>36</v>
      </c>
      <c r="R5931" s="1">
        <v>41173</v>
      </c>
      <c r="S5931" t="s">
        <v>56</v>
      </c>
      <c r="T5931">
        <v>575</v>
      </c>
      <c r="U5931" t="s">
        <v>10348</v>
      </c>
      <c r="V5931" s="1">
        <v>41153</v>
      </c>
      <c r="W5931">
        <v>5</v>
      </c>
      <c r="X5931" t="s">
        <v>557</v>
      </c>
      <c r="Y5931">
        <v>1</v>
      </c>
      <c r="Z5931" t="s">
        <v>46545</v>
      </c>
      <c r="AA5931">
        <v>11</v>
      </c>
      <c r="AB5931">
        <v>200108</v>
      </c>
      <c r="AC5931">
        <v>129</v>
      </c>
      <c r="AD5931" t="s">
        <v>2405</v>
      </c>
      <c r="AE5931">
        <v>1016</v>
      </c>
      <c r="AF5931" t="s">
        <v>2405</v>
      </c>
      <c r="AG5931">
        <v>3</v>
      </c>
      <c r="AH5931" t="s">
        <v>81</v>
      </c>
      <c r="AI5931">
        <v>29</v>
      </c>
      <c r="AJ5931" t="s">
        <v>2525</v>
      </c>
      <c r="AK5931">
        <v>575</v>
      </c>
      <c r="AL5931" t="s">
        <v>10348</v>
      </c>
      <c r="AQ5931" t="s">
        <v>29036</v>
      </c>
      <c r="AR5931" t="s">
        <v>29037</v>
      </c>
      <c r="AS5931">
        <v>0</v>
      </c>
      <c r="AT5931" t="s">
        <v>61</v>
      </c>
      <c r="AU5931" t="s">
        <v>11178</v>
      </c>
      <c r="AW5931" t="s">
        <v>29012</v>
      </c>
      <c r="AZ5931" t="s">
        <v>62</v>
      </c>
      <c r="BA5931">
        <v>1083</v>
      </c>
      <c r="BB5931" t="s">
        <v>2861</v>
      </c>
    </row>
    <row r="5932" spans="1:54" x14ac:dyDescent="0.25">
      <c r="A5932" s="1">
        <v>45200</v>
      </c>
      <c r="B5932">
        <v>559210</v>
      </c>
      <c r="C5932" t="s">
        <v>50702</v>
      </c>
      <c r="D5932">
        <v>6650</v>
      </c>
      <c r="E5932" t="s">
        <v>48146</v>
      </c>
      <c r="F5932" t="s">
        <v>50703</v>
      </c>
      <c r="G5932">
        <v>24415511</v>
      </c>
      <c r="H5932">
        <v>1003329861</v>
      </c>
      <c r="I5932" t="s">
        <v>50704</v>
      </c>
      <c r="J5932" t="s">
        <v>29038</v>
      </c>
      <c r="K5932" t="s">
        <v>29039</v>
      </c>
      <c r="L5932" t="s">
        <v>11172</v>
      </c>
      <c r="M5932">
        <v>799</v>
      </c>
      <c r="N5932">
        <v>2</v>
      </c>
      <c r="R5932" s="1">
        <v>40162</v>
      </c>
      <c r="S5932" t="s">
        <v>80</v>
      </c>
      <c r="T5932">
        <v>575</v>
      </c>
      <c r="U5932" t="s">
        <v>10348</v>
      </c>
      <c r="V5932" s="1">
        <v>39083</v>
      </c>
      <c r="W5932">
        <v>2</v>
      </c>
      <c r="X5932" t="s">
        <v>57</v>
      </c>
      <c r="Y5932">
        <v>1</v>
      </c>
      <c r="Z5932" t="s">
        <v>46545</v>
      </c>
      <c r="AB5932">
        <v>196209</v>
      </c>
      <c r="AC5932">
        <v>125</v>
      </c>
      <c r="AD5932" t="s">
        <v>1344</v>
      </c>
      <c r="AE5932">
        <v>1014</v>
      </c>
      <c r="AF5932" t="s">
        <v>1352</v>
      </c>
      <c r="AG5932">
        <v>3</v>
      </c>
      <c r="AH5932" t="s">
        <v>81</v>
      </c>
      <c r="AI5932">
        <v>24</v>
      </c>
      <c r="AJ5932" t="s">
        <v>1344</v>
      </c>
      <c r="AK5932">
        <v>575</v>
      </c>
      <c r="AL5932" t="s">
        <v>10348</v>
      </c>
      <c r="AM5932">
        <v>2</v>
      </c>
      <c r="AN5932" t="s">
        <v>119</v>
      </c>
      <c r="AO5932">
        <v>575210</v>
      </c>
      <c r="AQ5932" t="s">
        <v>29040</v>
      </c>
      <c r="AR5932" t="s">
        <v>29041</v>
      </c>
      <c r="AS5932">
        <v>0</v>
      </c>
      <c r="AT5932" t="s">
        <v>61</v>
      </c>
      <c r="AU5932" t="s">
        <v>7274</v>
      </c>
      <c r="AX5932">
        <v>55.482036798355402</v>
      </c>
      <c r="AY5932">
        <v>9.0194041531601492</v>
      </c>
      <c r="AZ5932" t="s">
        <v>62</v>
      </c>
      <c r="BA5932">
        <v>1083</v>
      </c>
      <c r="BB5932" t="s">
        <v>2861</v>
      </c>
    </row>
    <row r="5933" spans="1:54" x14ac:dyDescent="0.25">
      <c r="A5933" s="1">
        <v>45200</v>
      </c>
      <c r="B5933">
        <v>559375</v>
      </c>
      <c r="C5933" t="s">
        <v>50705</v>
      </c>
      <c r="D5933">
        <v>6650</v>
      </c>
      <c r="E5933" t="s">
        <v>48146</v>
      </c>
      <c r="F5933" t="s">
        <v>50706</v>
      </c>
      <c r="I5933" t="s">
        <v>29042</v>
      </c>
      <c r="J5933" t="s">
        <v>29043</v>
      </c>
      <c r="K5933" t="s">
        <v>29044</v>
      </c>
      <c r="L5933" t="s">
        <v>29045</v>
      </c>
      <c r="M5933">
        <v>406</v>
      </c>
      <c r="N5933">
        <v>15</v>
      </c>
      <c r="R5933" s="1">
        <v>40162</v>
      </c>
      <c r="S5933" t="s">
        <v>80</v>
      </c>
      <c r="V5933" s="1">
        <v>37956</v>
      </c>
      <c r="W5933">
        <v>5</v>
      </c>
      <c r="X5933" t="s">
        <v>557</v>
      </c>
      <c r="Y5933">
        <v>1</v>
      </c>
      <c r="Z5933" t="s">
        <v>46545</v>
      </c>
      <c r="AB5933">
        <v>199104</v>
      </c>
      <c r="AC5933">
        <v>147</v>
      </c>
      <c r="AD5933" t="s">
        <v>46697</v>
      </c>
      <c r="AE5933">
        <v>1021</v>
      </c>
      <c r="AF5933" t="s">
        <v>46697</v>
      </c>
      <c r="AG5933">
        <v>3</v>
      </c>
      <c r="AH5933" t="s">
        <v>81</v>
      </c>
      <c r="AI5933">
        <v>86</v>
      </c>
      <c r="AJ5933" t="s">
        <v>46697</v>
      </c>
      <c r="AK5933">
        <v>575</v>
      </c>
      <c r="AL5933" t="s">
        <v>10348</v>
      </c>
      <c r="AQ5933" t="s">
        <v>29046</v>
      </c>
      <c r="AS5933">
        <v>0</v>
      </c>
      <c r="AT5933" t="s">
        <v>61</v>
      </c>
      <c r="AU5933" t="s">
        <v>3878</v>
      </c>
      <c r="AX5933">
        <v>55.479150294622798</v>
      </c>
      <c r="AY5933">
        <v>9.0258561265349009</v>
      </c>
      <c r="AZ5933" t="s">
        <v>62</v>
      </c>
      <c r="BA5933">
        <v>1083</v>
      </c>
      <c r="BB5933" t="s">
        <v>2861</v>
      </c>
    </row>
    <row r="5934" spans="1:54" x14ac:dyDescent="0.25">
      <c r="A5934" s="1">
        <v>45200</v>
      </c>
      <c r="B5934">
        <v>561000</v>
      </c>
      <c r="C5934" t="s">
        <v>29047</v>
      </c>
      <c r="D5934">
        <v>6700</v>
      </c>
      <c r="E5934" t="s">
        <v>10388</v>
      </c>
      <c r="F5934" t="s">
        <v>10323</v>
      </c>
      <c r="G5934">
        <v>29189803</v>
      </c>
      <c r="H5934">
        <v>1003330912</v>
      </c>
      <c r="K5934" t="s">
        <v>15826</v>
      </c>
      <c r="L5934" t="s">
        <v>53306</v>
      </c>
      <c r="M5934">
        <v>8751</v>
      </c>
      <c r="N5934">
        <v>74</v>
      </c>
      <c r="R5934" s="1">
        <v>44126</v>
      </c>
      <c r="S5934" t="s">
        <v>56</v>
      </c>
      <c r="T5934">
        <v>561</v>
      </c>
      <c r="U5934" t="s">
        <v>10323</v>
      </c>
      <c r="W5934">
        <v>2</v>
      </c>
      <c r="X5934" t="s">
        <v>57</v>
      </c>
      <c r="Y5934">
        <v>5</v>
      </c>
      <c r="Z5934" t="s">
        <v>54458</v>
      </c>
      <c r="AB5934">
        <v>200701</v>
      </c>
      <c r="AC5934">
        <v>923</v>
      </c>
      <c r="AD5934" t="s">
        <v>58</v>
      </c>
      <c r="AE5934">
        <v>2013</v>
      </c>
      <c r="AF5934" t="s">
        <v>58</v>
      </c>
      <c r="AG5934">
        <v>1</v>
      </c>
      <c r="AH5934" t="s">
        <v>44482</v>
      </c>
      <c r="AI5934">
        <v>99</v>
      </c>
      <c r="AJ5934" t="s">
        <v>54511</v>
      </c>
      <c r="AK5934">
        <v>561</v>
      </c>
      <c r="AL5934" t="s">
        <v>10323</v>
      </c>
      <c r="AQ5934" t="s">
        <v>15827</v>
      </c>
      <c r="AR5934" t="s">
        <v>15828</v>
      </c>
      <c r="AS5934">
        <v>0</v>
      </c>
      <c r="AT5934" t="s">
        <v>61</v>
      </c>
      <c r="AU5934" t="s">
        <v>7115</v>
      </c>
      <c r="AV5934" t="s">
        <v>52612</v>
      </c>
      <c r="AX5934">
        <v>55.472298199999997</v>
      </c>
      <c r="AY5934">
        <v>8.4531353500000002</v>
      </c>
      <c r="AZ5934" t="s">
        <v>62</v>
      </c>
      <c r="BA5934">
        <v>1083</v>
      </c>
      <c r="BB5934" t="s">
        <v>2861</v>
      </c>
    </row>
    <row r="5935" spans="1:54" x14ac:dyDescent="0.25">
      <c r="A5935" s="1">
        <v>45200</v>
      </c>
      <c r="B5935">
        <v>561001</v>
      </c>
      <c r="C5935" t="s">
        <v>29048</v>
      </c>
      <c r="D5935">
        <v>6700</v>
      </c>
      <c r="E5935" t="s">
        <v>10388</v>
      </c>
      <c r="F5935" t="s">
        <v>29049</v>
      </c>
      <c r="R5935" s="1">
        <v>40162</v>
      </c>
      <c r="S5935" t="s">
        <v>80</v>
      </c>
      <c r="T5935">
        <v>561</v>
      </c>
      <c r="U5935" t="s">
        <v>10323</v>
      </c>
      <c r="V5935" s="1">
        <v>28642</v>
      </c>
      <c r="W5935">
        <v>2</v>
      </c>
      <c r="X5935" t="s">
        <v>57</v>
      </c>
      <c r="Y5935">
        <v>1</v>
      </c>
      <c r="Z5935" t="s">
        <v>46545</v>
      </c>
      <c r="AC5935">
        <v>126</v>
      </c>
      <c r="AD5935" t="s">
        <v>46616</v>
      </c>
      <c r="AE5935">
        <v>1015</v>
      </c>
      <c r="AF5935" t="s">
        <v>46616</v>
      </c>
      <c r="AG5935">
        <v>3</v>
      </c>
      <c r="AH5935" t="s">
        <v>81</v>
      </c>
      <c r="AI5935">
        <v>23</v>
      </c>
      <c r="AJ5935" t="s">
        <v>692</v>
      </c>
      <c r="AK5935">
        <v>561</v>
      </c>
      <c r="AL5935" t="s">
        <v>10323</v>
      </c>
      <c r="AS5935">
        <v>0</v>
      </c>
      <c r="AT5935" t="s">
        <v>61</v>
      </c>
      <c r="AZ5935" t="s">
        <v>62</v>
      </c>
      <c r="BA5935">
        <v>1083</v>
      </c>
      <c r="BB5935" t="s">
        <v>2861</v>
      </c>
    </row>
    <row r="5936" spans="1:54" x14ac:dyDescent="0.25">
      <c r="A5936" s="1">
        <v>45200</v>
      </c>
      <c r="B5936">
        <v>561002</v>
      </c>
      <c r="C5936" t="s">
        <v>29050</v>
      </c>
      <c r="D5936">
        <v>6705</v>
      </c>
      <c r="E5936" t="s">
        <v>54674</v>
      </c>
      <c r="F5936" t="s">
        <v>29051</v>
      </c>
      <c r="G5936">
        <v>29189803</v>
      </c>
      <c r="H5936">
        <v>1003330687</v>
      </c>
      <c r="I5936" t="s">
        <v>48429</v>
      </c>
      <c r="J5936" t="s">
        <v>29052</v>
      </c>
      <c r="K5936" t="s">
        <v>13313</v>
      </c>
      <c r="L5936" t="s">
        <v>13314</v>
      </c>
      <c r="M5936">
        <v>6962</v>
      </c>
      <c r="N5936">
        <v>166</v>
      </c>
      <c r="R5936" s="1">
        <v>44840</v>
      </c>
      <c r="S5936" t="s">
        <v>56</v>
      </c>
      <c r="T5936">
        <v>561</v>
      </c>
      <c r="U5936" t="s">
        <v>10323</v>
      </c>
      <c r="W5936">
        <v>2</v>
      </c>
      <c r="X5936" t="s">
        <v>57</v>
      </c>
      <c r="Y5936">
        <v>1</v>
      </c>
      <c r="Z5936" t="s">
        <v>46545</v>
      </c>
      <c r="AA5936">
        <v>10</v>
      </c>
      <c r="AB5936">
        <v>196808</v>
      </c>
      <c r="AC5936">
        <v>121</v>
      </c>
      <c r="AD5936" t="s">
        <v>70</v>
      </c>
      <c r="AE5936">
        <v>1012</v>
      </c>
      <c r="AF5936" t="s">
        <v>71</v>
      </c>
      <c r="AG5936">
        <v>1</v>
      </c>
      <c r="AH5936" t="s">
        <v>44482</v>
      </c>
      <c r="AI5936">
        <v>25</v>
      </c>
      <c r="AJ5936" t="s">
        <v>54531</v>
      </c>
      <c r="AK5936">
        <v>561</v>
      </c>
      <c r="AL5936" t="s">
        <v>10323</v>
      </c>
      <c r="AP5936">
        <v>280617</v>
      </c>
      <c r="AQ5936" t="s">
        <v>13315</v>
      </c>
      <c r="AR5936" t="s">
        <v>13316</v>
      </c>
      <c r="AS5936">
        <v>2</v>
      </c>
      <c r="AT5936" t="s">
        <v>1413</v>
      </c>
      <c r="AU5936" t="s">
        <v>3942</v>
      </c>
      <c r="AX5936">
        <v>55.48261445</v>
      </c>
      <c r="AY5936">
        <v>8.4829291300000005</v>
      </c>
      <c r="AZ5936" t="s">
        <v>62</v>
      </c>
      <c r="BA5936">
        <v>1083</v>
      </c>
      <c r="BB5936" t="s">
        <v>2861</v>
      </c>
    </row>
    <row r="5937" spans="1:54" x14ac:dyDescent="0.25">
      <c r="A5937" s="1">
        <v>45200</v>
      </c>
      <c r="B5937">
        <v>561003</v>
      </c>
      <c r="C5937" t="s">
        <v>29053</v>
      </c>
      <c r="D5937">
        <v>6700</v>
      </c>
      <c r="E5937" t="s">
        <v>10388</v>
      </c>
      <c r="F5937" t="s">
        <v>29054</v>
      </c>
      <c r="G5937">
        <v>29189803</v>
      </c>
      <c r="H5937">
        <v>1003330572</v>
      </c>
      <c r="I5937" t="s">
        <v>48429</v>
      </c>
      <c r="J5937" t="s">
        <v>29055</v>
      </c>
      <c r="K5937" t="s">
        <v>13313</v>
      </c>
      <c r="L5937" t="s">
        <v>50707</v>
      </c>
      <c r="M5937">
        <v>5920</v>
      </c>
      <c r="N5937">
        <v>100</v>
      </c>
      <c r="R5937" s="1">
        <v>44853</v>
      </c>
      <c r="S5937" t="s">
        <v>56</v>
      </c>
      <c r="T5937">
        <v>561</v>
      </c>
      <c r="U5937" t="s">
        <v>10323</v>
      </c>
      <c r="W5937">
        <v>2</v>
      </c>
      <c r="X5937" t="s">
        <v>57</v>
      </c>
      <c r="Y5937">
        <v>1</v>
      </c>
      <c r="Z5937" t="s">
        <v>46545</v>
      </c>
      <c r="AA5937">
        <v>9</v>
      </c>
      <c r="AB5937">
        <v>192208</v>
      </c>
      <c r="AC5937">
        <v>121</v>
      </c>
      <c r="AD5937" t="s">
        <v>70</v>
      </c>
      <c r="AE5937">
        <v>1012</v>
      </c>
      <c r="AF5937" t="s">
        <v>71</v>
      </c>
      <c r="AG5937">
        <v>1</v>
      </c>
      <c r="AH5937" t="s">
        <v>44482</v>
      </c>
      <c r="AI5937">
        <v>21</v>
      </c>
      <c r="AJ5937" t="s">
        <v>52613</v>
      </c>
      <c r="AK5937">
        <v>561</v>
      </c>
      <c r="AL5937" t="s">
        <v>10323</v>
      </c>
      <c r="AP5937">
        <v>280617</v>
      </c>
      <c r="AQ5937" t="s">
        <v>13315</v>
      </c>
      <c r="AR5937" t="s">
        <v>13316</v>
      </c>
      <c r="AS5937">
        <v>2</v>
      </c>
      <c r="AT5937" t="s">
        <v>1413</v>
      </c>
      <c r="AU5937" t="s">
        <v>46612</v>
      </c>
      <c r="AX5937">
        <v>55.478071200000002</v>
      </c>
      <c r="AY5937">
        <v>8.4607010500000008</v>
      </c>
      <c r="AZ5937" t="s">
        <v>62</v>
      </c>
      <c r="BA5937">
        <v>1083</v>
      </c>
      <c r="BB5937" t="s">
        <v>2861</v>
      </c>
    </row>
    <row r="5938" spans="1:54" x14ac:dyDescent="0.25">
      <c r="A5938" s="1">
        <v>45200</v>
      </c>
      <c r="B5938">
        <v>561004</v>
      </c>
      <c r="C5938" t="s">
        <v>29056</v>
      </c>
      <c r="D5938">
        <v>6715</v>
      </c>
      <c r="E5938" t="s">
        <v>12801</v>
      </c>
      <c r="F5938" t="s">
        <v>29057</v>
      </c>
      <c r="G5938">
        <v>29189803</v>
      </c>
      <c r="H5938">
        <v>1003330444</v>
      </c>
      <c r="I5938" t="s">
        <v>13331</v>
      </c>
      <c r="J5938" t="s">
        <v>29058</v>
      </c>
      <c r="K5938" t="s">
        <v>29059</v>
      </c>
      <c r="L5938" t="s">
        <v>29060</v>
      </c>
      <c r="M5938">
        <v>978</v>
      </c>
      <c r="N5938">
        <v>14</v>
      </c>
      <c r="R5938" s="1">
        <v>43979</v>
      </c>
      <c r="S5938" t="s">
        <v>56</v>
      </c>
      <c r="T5938">
        <v>561</v>
      </c>
      <c r="U5938" t="s">
        <v>10323</v>
      </c>
      <c r="W5938">
        <v>2</v>
      </c>
      <c r="X5938" t="s">
        <v>57</v>
      </c>
      <c r="Y5938">
        <v>1</v>
      </c>
      <c r="Z5938" t="s">
        <v>46545</v>
      </c>
      <c r="AA5938">
        <v>9</v>
      </c>
      <c r="AB5938">
        <v>195808</v>
      </c>
      <c r="AC5938">
        <v>121</v>
      </c>
      <c r="AD5938" t="s">
        <v>70</v>
      </c>
      <c r="AE5938">
        <v>1012</v>
      </c>
      <c r="AF5938" t="s">
        <v>71</v>
      </c>
      <c r="AG5938">
        <v>1</v>
      </c>
      <c r="AH5938" t="s">
        <v>44482</v>
      </c>
      <c r="AI5938">
        <v>21</v>
      </c>
      <c r="AJ5938" t="s">
        <v>52613</v>
      </c>
      <c r="AK5938">
        <v>561</v>
      </c>
      <c r="AL5938" t="s">
        <v>10323</v>
      </c>
      <c r="AP5938">
        <v>280622</v>
      </c>
      <c r="AQ5938" t="s">
        <v>13334</v>
      </c>
      <c r="AR5938" t="s">
        <v>13335</v>
      </c>
      <c r="AS5938">
        <v>2</v>
      </c>
      <c r="AT5938" t="s">
        <v>1413</v>
      </c>
      <c r="AU5938" t="s">
        <v>29061</v>
      </c>
      <c r="AX5938">
        <v>55.528304310000003</v>
      </c>
      <c r="AY5938">
        <v>8.46287886</v>
      </c>
      <c r="AZ5938" t="s">
        <v>62</v>
      </c>
      <c r="BA5938">
        <v>1083</v>
      </c>
      <c r="BB5938" t="s">
        <v>2861</v>
      </c>
    </row>
    <row r="5939" spans="1:54" x14ac:dyDescent="0.25">
      <c r="A5939" s="1">
        <v>45200</v>
      </c>
      <c r="B5939">
        <v>561005</v>
      </c>
      <c r="C5939" t="s">
        <v>29062</v>
      </c>
      <c r="D5939">
        <v>6700</v>
      </c>
      <c r="E5939" t="s">
        <v>10388</v>
      </c>
      <c r="F5939" t="s">
        <v>29063</v>
      </c>
      <c r="G5939">
        <v>29189803</v>
      </c>
      <c r="H5939">
        <v>1003330109</v>
      </c>
      <c r="I5939" t="s">
        <v>13318</v>
      </c>
      <c r="J5939" t="s">
        <v>29064</v>
      </c>
      <c r="K5939" t="s">
        <v>13319</v>
      </c>
      <c r="L5939" t="s">
        <v>29065</v>
      </c>
      <c r="M5939">
        <v>1261</v>
      </c>
      <c r="N5939">
        <v>53</v>
      </c>
      <c r="R5939" s="1">
        <v>43784</v>
      </c>
      <c r="S5939" t="s">
        <v>56</v>
      </c>
      <c r="T5939">
        <v>561</v>
      </c>
      <c r="U5939" t="s">
        <v>10323</v>
      </c>
      <c r="W5939">
        <v>2</v>
      </c>
      <c r="X5939" t="s">
        <v>57</v>
      </c>
      <c r="Y5939">
        <v>1</v>
      </c>
      <c r="Z5939" t="s">
        <v>46545</v>
      </c>
      <c r="AA5939">
        <v>9</v>
      </c>
      <c r="AB5939">
        <v>189401</v>
      </c>
      <c r="AC5939">
        <v>121</v>
      </c>
      <c r="AD5939" t="s">
        <v>70</v>
      </c>
      <c r="AE5939">
        <v>1012</v>
      </c>
      <c r="AF5939" t="s">
        <v>71</v>
      </c>
      <c r="AG5939">
        <v>1</v>
      </c>
      <c r="AH5939" t="s">
        <v>44482</v>
      </c>
      <c r="AI5939">
        <v>21</v>
      </c>
      <c r="AJ5939" t="s">
        <v>52613</v>
      </c>
      <c r="AK5939">
        <v>561</v>
      </c>
      <c r="AL5939" t="s">
        <v>10323</v>
      </c>
      <c r="AP5939">
        <v>280618</v>
      </c>
      <c r="AQ5939" t="s">
        <v>13320</v>
      </c>
      <c r="AR5939" t="s">
        <v>13321</v>
      </c>
      <c r="AS5939">
        <v>2</v>
      </c>
      <c r="AT5939" t="s">
        <v>1413</v>
      </c>
      <c r="AU5939" t="s">
        <v>24782</v>
      </c>
      <c r="AX5939">
        <v>55.467936979999998</v>
      </c>
      <c r="AY5939">
        <v>8.4505625599999998</v>
      </c>
      <c r="AZ5939" t="s">
        <v>62</v>
      </c>
      <c r="BA5939">
        <v>1083</v>
      </c>
      <c r="BB5939" t="s">
        <v>2861</v>
      </c>
    </row>
    <row r="5940" spans="1:54" x14ac:dyDescent="0.25">
      <c r="A5940" s="1">
        <v>45200</v>
      </c>
      <c r="B5940">
        <v>561006</v>
      </c>
      <c r="C5940" t="s">
        <v>29066</v>
      </c>
      <c r="D5940">
        <v>6710</v>
      </c>
      <c r="E5940" t="s">
        <v>11251</v>
      </c>
      <c r="F5940" t="s">
        <v>29067</v>
      </c>
      <c r="G5940">
        <v>29189803</v>
      </c>
      <c r="H5940">
        <v>1003330547</v>
      </c>
      <c r="I5940" t="s">
        <v>12814</v>
      </c>
      <c r="J5940" t="s">
        <v>29068</v>
      </c>
      <c r="K5940" t="s">
        <v>12815</v>
      </c>
      <c r="L5940" t="s">
        <v>29069</v>
      </c>
      <c r="M5940">
        <v>5755</v>
      </c>
      <c r="N5940">
        <v>1</v>
      </c>
      <c r="R5940" s="1">
        <v>44978</v>
      </c>
      <c r="S5940" t="s">
        <v>56</v>
      </c>
      <c r="T5940">
        <v>561</v>
      </c>
      <c r="U5940" t="s">
        <v>10323</v>
      </c>
      <c r="W5940">
        <v>2</v>
      </c>
      <c r="X5940" t="s">
        <v>57</v>
      </c>
      <c r="Y5940">
        <v>1</v>
      </c>
      <c r="Z5940" t="s">
        <v>46545</v>
      </c>
      <c r="AA5940">
        <v>10</v>
      </c>
      <c r="AB5940">
        <v>196908</v>
      </c>
      <c r="AC5940">
        <v>121</v>
      </c>
      <c r="AD5940" t="s">
        <v>70</v>
      </c>
      <c r="AE5940">
        <v>1012</v>
      </c>
      <c r="AF5940" t="s">
        <v>71</v>
      </c>
      <c r="AG5940">
        <v>1</v>
      </c>
      <c r="AH5940" t="s">
        <v>44482</v>
      </c>
      <c r="AI5940">
        <v>21</v>
      </c>
      <c r="AJ5940" t="s">
        <v>52613</v>
      </c>
      <c r="AK5940">
        <v>561</v>
      </c>
      <c r="AL5940" t="s">
        <v>10323</v>
      </c>
      <c r="AP5940">
        <v>280619</v>
      </c>
      <c r="AQ5940" t="s">
        <v>12817</v>
      </c>
      <c r="AR5940" t="s">
        <v>12818</v>
      </c>
      <c r="AS5940">
        <v>2</v>
      </c>
      <c r="AT5940" t="s">
        <v>1413</v>
      </c>
      <c r="AU5940" t="s">
        <v>29070</v>
      </c>
      <c r="AX5940">
        <v>55.499055130000002</v>
      </c>
      <c r="AY5940">
        <v>8.4178764800000003</v>
      </c>
      <c r="AZ5940" t="s">
        <v>62</v>
      </c>
      <c r="BA5940">
        <v>1083</v>
      </c>
      <c r="BB5940" t="s">
        <v>2861</v>
      </c>
    </row>
    <row r="5941" spans="1:54" x14ac:dyDescent="0.25">
      <c r="A5941" s="1">
        <v>45200</v>
      </c>
      <c r="B5941">
        <v>561007</v>
      </c>
      <c r="C5941" t="s">
        <v>29071</v>
      </c>
      <c r="D5941">
        <v>6700</v>
      </c>
      <c r="E5941" t="s">
        <v>10388</v>
      </c>
      <c r="F5941" t="s">
        <v>29072</v>
      </c>
      <c r="I5941" t="s">
        <v>29073</v>
      </c>
      <c r="K5941" t="s">
        <v>29074</v>
      </c>
      <c r="L5941" t="s">
        <v>29075</v>
      </c>
      <c r="M5941">
        <v>1274</v>
      </c>
      <c r="N5941">
        <v>110</v>
      </c>
      <c r="R5941" s="1">
        <v>40162</v>
      </c>
      <c r="S5941" t="s">
        <v>80</v>
      </c>
      <c r="T5941">
        <v>561</v>
      </c>
      <c r="U5941" t="s">
        <v>10323</v>
      </c>
      <c r="V5941" s="1">
        <v>33025</v>
      </c>
      <c r="W5941">
        <v>2</v>
      </c>
      <c r="X5941" t="s">
        <v>57</v>
      </c>
      <c r="Y5941">
        <v>1</v>
      </c>
      <c r="Z5941" t="s">
        <v>46545</v>
      </c>
      <c r="AA5941">
        <v>10</v>
      </c>
      <c r="AC5941">
        <v>121</v>
      </c>
      <c r="AD5941" t="s">
        <v>70</v>
      </c>
      <c r="AE5941">
        <v>1012</v>
      </c>
      <c r="AF5941" t="s">
        <v>71</v>
      </c>
      <c r="AG5941">
        <v>3</v>
      </c>
      <c r="AH5941" t="s">
        <v>81</v>
      </c>
      <c r="AI5941">
        <v>21</v>
      </c>
      <c r="AJ5941" t="s">
        <v>52613</v>
      </c>
      <c r="AK5941">
        <v>561</v>
      </c>
      <c r="AL5941" t="s">
        <v>10323</v>
      </c>
      <c r="AS5941">
        <v>0</v>
      </c>
      <c r="AT5941" t="s">
        <v>61</v>
      </c>
      <c r="AU5941" t="s">
        <v>29076</v>
      </c>
      <c r="AX5941">
        <v>55.4643970558094</v>
      </c>
      <c r="AY5941">
        <v>8.4833539033649696</v>
      </c>
      <c r="AZ5941" t="s">
        <v>62</v>
      </c>
      <c r="BA5941">
        <v>1083</v>
      </c>
      <c r="BB5941" t="s">
        <v>2861</v>
      </c>
    </row>
    <row r="5942" spans="1:54" x14ac:dyDescent="0.25">
      <c r="A5942" s="1">
        <v>45200</v>
      </c>
      <c r="B5942">
        <v>561008</v>
      </c>
      <c r="C5942" t="s">
        <v>29077</v>
      </c>
      <c r="D5942">
        <v>6715</v>
      </c>
      <c r="E5942" t="s">
        <v>12801</v>
      </c>
      <c r="F5942" t="s">
        <v>29078</v>
      </c>
      <c r="I5942" t="s">
        <v>29079</v>
      </c>
      <c r="K5942" t="s">
        <v>29080</v>
      </c>
      <c r="L5942" t="s">
        <v>29081</v>
      </c>
      <c r="R5942" s="1">
        <v>40162</v>
      </c>
      <c r="S5942" t="s">
        <v>80</v>
      </c>
      <c r="T5942">
        <v>561</v>
      </c>
      <c r="U5942" t="s">
        <v>10323</v>
      </c>
      <c r="V5942" s="1">
        <v>33390</v>
      </c>
      <c r="W5942">
        <v>2</v>
      </c>
      <c r="X5942" t="s">
        <v>57</v>
      </c>
      <c r="Y5942">
        <v>1</v>
      </c>
      <c r="Z5942" t="s">
        <v>46545</v>
      </c>
      <c r="AA5942">
        <v>9</v>
      </c>
      <c r="AB5942">
        <v>196508</v>
      </c>
      <c r="AC5942">
        <v>121</v>
      </c>
      <c r="AD5942" t="s">
        <v>70</v>
      </c>
      <c r="AE5942">
        <v>1012</v>
      </c>
      <c r="AF5942" t="s">
        <v>71</v>
      </c>
      <c r="AG5942">
        <v>3</v>
      </c>
      <c r="AH5942" t="s">
        <v>81</v>
      </c>
      <c r="AI5942">
        <v>21</v>
      </c>
      <c r="AJ5942" t="s">
        <v>52613</v>
      </c>
      <c r="AK5942">
        <v>561</v>
      </c>
      <c r="AL5942" t="s">
        <v>10323</v>
      </c>
      <c r="AS5942">
        <v>0</v>
      </c>
      <c r="AT5942" t="s">
        <v>61</v>
      </c>
      <c r="AU5942" t="s">
        <v>29082</v>
      </c>
      <c r="AX5942">
        <v>55.500715133479503</v>
      </c>
      <c r="AY5942">
        <v>8.4501270073394394</v>
      </c>
      <c r="AZ5942" t="s">
        <v>62</v>
      </c>
      <c r="BA5942">
        <v>1083</v>
      </c>
      <c r="BB5942" t="s">
        <v>2861</v>
      </c>
    </row>
    <row r="5943" spans="1:54" x14ac:dyDescent="0.25">
      <c r="A5943" s="1">
        <v>45200</v>
      </c>
      <c r="B5943">
        <v>561009</v>
      </c>
      <c r="C5943" t="s">
        <v>53837</v>
      </c>
      <c r="D5943">
        <v>6700</v>
      </c>
      <c r="E5943" t="s">
        <v>10388</v>
      </c>
      <c r="F5943" t="s">
        <v>53838</v>
      </c>
      <c r="I5943" t="s">
        <v>50708</v>
      </c>
      <c r="K5943" t="s">
        <v>29083</v>
      </c>
      <c r="L5943" t="s">
        <v>53839</v>
      </c>
      <c r="M5943">
        <v>2715</v>
      </c>
      <c r="N5943">
        <v>81</v>
      </c>
      <c r="R5943" s="1">
        <v>40162</v>
      </c>
      <c r="S5943" t="s">
        <v>80</v>
      </c>
      <c r="T5943">
        <v>561</v>
      </c>
      <c r="U5943" t="s">
        <v>10323</v>
      </c>
      <c r="V5943" s="1">
        <v>33025</v>
      </c>
      <c r="W5943">
        <v>2</v>
      </c>
      <c r="X5943" t="s">
        <v>57</v>
      </c>
      <c r="Y5943">
        <v>1</v>
      </c>
      <c r="Z5943" t="s">
        <v>46545</v>
      </c>
      <c r="AA5943">
        <v>5</v>
      </c>
      <c r="AB5943">
        <v>195308</v>
      </c>
      <c r="AC5943">
        <v>121</v>
      </c>
      <c r="AD5943" t="s">
        <v>70</v>
      </c>
      <c r="AE5943">
        <v>1012</v>
      </c>
      <c r="AF5943" t="s">
        <v>71</v>
      </c>
      <c r="AG5943">
        <v>3</v>
      </c>
      <c r="AH5943" t="s">
        <v>81</v>
      </c>
      <c r="AI5943">
        <v>21</v>
      </c>
      <c r="AJ5943" t="s">
        <v>52613</v>
      </c>
      <c r="AK5943">
        <v>561</v>
      </c>
      <c r="AL5943" t="s">
        <v>10323</v>
      </c>
      <c r="AS5943">
        <v>0</v>
      </c>
      <c r="AT5943" t="s">
        <v>61</v>
      </c>
      <c r="AU5943" t="s">
        <v>53840</v>
      </c>
      <c r="AZ5943" t="s">
        <v>62</v>
      </c>
      <c r="BA5943">
        <v>1083</v>
      </c>
      <c r="BB5943" t="s">
        <v>2861</v>
      </c>
    </row>
    <row r="5944" spans="1:54" x14ac:dyDescent="0.25">
      <c r="A5944" s="1">
        <v>45200</v>
      </c>
      <c r="B5944">
        <v>561010</v>
      </c>
      <c r="C5944" t="s">
        <v>29084</v>
      </c>
      <c r="D5944">
        <v>6710</v>
      </c>
      <c r="E5944" t="s">
        <v>11251</v>
      </c>
      <c r="F5944" t="s">
        <v>29085</v>
      </c>
      <c r="G5944">
        <v>29189803</v>
      </c>
      <c r="H5944">
        <v>1003330365</v>
      </c>
      <c r="I5944" t="s">
        <v>28921</v>
      </c>
      <c r="J5944" t="s">
        <v>29086</v>
      </c>
      <c r="K5944" t="s">
        <v>29087</v>
      </c>
      <c r="L5944" t="s">
        <v>11255</v>
      </c>
      <c r="M5944">
        <v>2760</v>
      </c>
      <c r="N5944">
        <v>4</v>
      </c>
      <c r="R5944" s="1">
        <v>40774</v>
      </c>
      <c r="S5944" t="s">
        <v>56</v>
      </c>
      <c r="T5944">
        <v>561</v>
      </c>
      <c r="U5944" t="s">
        <v>10323</v>
      </c>
      <c r="V5944" s="1">
        <v>40755</v>
      </c>
      <c r="W5944">
        <v>2</v>
      </c>
      <c r="X5944" t="s">
        <v>57</v>
      </c>
      <c r="Y5944">
        <v>1</v>
      </c>
      <c r="Z5944" t="s">
        <v>46545</v>
      </c>
      <c r="AA5944">
        <v>6</v>
      </c>
      <c r="AB5944">
        <v>196008</v>
      </c>
      <c r="AC5944">
        <v>121</v>
      </c>
      <c r="AD5944" t="s">
        <v>70</v>
      </c>
      <c r="AE5944">
        <v>1012</v>
      </c>
      <c r="AF5944" t="s">
        <v>71</v>
      </c>
      <c r="AG5944">
        <v>3</v>
      </c>
      <c r="AH5944" t="s">
        <v>81</v>
      </c>
      <c r="AI5944">
        <v>21</v>
      </c>
      <c r="AJ5944" t="s">
        <v>52613</v>
      </c>
      <c r="AK5944">
        <v>561</v>
      </c>
      <c r="AL5944" t="s">
        <v>10323</v>
      </c>
      <c r="AM5944">
        <v>1</v>
      </c>
      <c r="AN5944" t="s">
        <v>1193</v>
      </c>
      <c r="AO5944">
        <v>561039</v>
      </c>
      <c r="AQ5944" t="s">
        <v>29088</v>
      </c>
      <c r="AR5944" t="s">
        <v>29089</v>
      </c>
      <c r="AS5944">
        <v>0</v>
      </c>
      <c r="AT5944" t="s">
        <v>61</v>
      </c>
      <c r="AU5944" t="s">
        <v>11258</v>
      </c>
      <c r="AX5944">
        <v>55.531199159975301</v>
      </c>
      <c r="AY5944">
        <v>8.4118811998544292</v>
      </c>
      <c r="AZ5944" t="s">
        <v>62</v>
      </c>
      <c r="BA5944">
        <v>1083</v>
      </c>
      <c r="BB5944" t="s">
        <v>2861</v>
      </c>
    </row>
    <row r="5945" spans="1:54" x14ac:dyDescent="0.25">
      <c r="A5945" s="1">
        <v>45200</v>
      </c>
      <c r="B5945">
        <v>561011</v>
      </c>
      <c r="C5945" t="s">
        <v>29090</v>
      </c>
      <c r="D5945">
        <v>6710</v>
      </c>
      <c r="E5945" t="s">
        <v>11251</v>
      </c>
      <c r="F5945" t="s">
        <v>29091</v>
      </c>
      <c r="G5945">
        <v>29189803</v>
      </c>
      <c r="H5945">
        <v>1003330274</v>
      </c>
      <c r="I5945" t="s">
        <v>13331</v>
      </c>
      <c r="J5945" t="s">
        <v>29092</v>
      </c>
      <c r="K5945" t="s">
        <v>29093</v>
      </c>
      <c r="L5945" t="s">
        <v>29094</v>
      </c>
      <c r="M5945">
        <v>2448</v>
      </c>
      <c r="N5945">
        <v>53</v>
      </c>
      <c r="R5945" s="1">
        <v>43908</v>
      </c>
      <c r="S5945" t="s">
        <v>56</v>
      </c>
      <c r="T5945">
        <v>561</v>
      </c>
      <c r="U5945" t="s">
        <v>10323</v>
      </c>
      <c r="W5945">
        <v>2</v>
      </c>
      <c r="X5945" t="s">
        <v>57</v>
      </c>
      <c r="Y5945">
        <v>1</v>
      </c>
      <c r="Z5945" t="s">
        <v>46545</v>
      </c>
      <c r="AA5945">
        <v>9</v>
      </c>
      <c r="AB5945">
        <v>196008</v>
      </c>
      <c r="AC5945">
        <v>121</v>
      </c>
      <c r="AD5945" t="s">
        <v>70</v>
      </c>
      <c r="AE5945">
        <v>1012</v>
      </c>
      <c r="AF5945" t="s">
        <v>71</v>
      </c>
      <c r="AG5945">
        <v>1</v>
      </c>
      <c r="AH5945" t="s">
        <v>44482</v>
      </c>
      <c r="AI5945">
        <v>21</v>
      </c>
      <c r="AJ5945" t="s">
        <v>52613</v>
      </c>
      <c r="AK5945">
        <v>561</v>
      </c>
      <c r="AL5945" t="s">
        <v>10323</v>
      </c>
      <c r="AP5945">
        <v>280622</v>
      </c>
      <c r="AQ5945" t="s">
        <v>13334</v>
      </c>
      <c r="AR5945" t="s">
        <v>13335</v>
      </c>
      <c r="AS5945">
        <v>2</v>
      </c>
      <c r="AT5945" t="s">
        <v>1413</v>
      </c>
      <c r="AU5945" t="s">
        <v>13336</v>
      </c>
      <c r="AX5945">
        <v>55.524668579999997</v>
      </c>
      <c r="AY5945">
        <v>8.3624331000000005</v>
      </c>
      <c r="AZ5945" t="s">
        <v>62</v>
      </c>
      <c r="BA5945">
        <v>1083</v>
      </c>
      <c r="BB5945" t="s">
        <v>2861</v>
      </c>
    </row>
    <row r="5946" spans="1:54" x14ac:dyDescent="0.25">
      <c r="A5946" s="1">
        <v>45200</v>
      </c>
      <c r="B5946">
        <v>561012</v>
      </c>
      <c r="C5946" t="s">
        <v>29095</v>
      </c>
      <c r="D5946">
        <v>6705</v>
      </c>
      <c r="E5946" t="s">
        <v>54674</v>
      </c>
      <c r="F5946" t="s">
        <v>29096</v>
      </c>
      <c r="I5946" t="s">
        <v>29097</v>
      </c>
      <c r="K5946" t="s">
        <v>29098</v>
      </c>
      <c r="L5946" t="s">
        <v>29099</v>
      </c>
      <c r="M5946">
        <v>6962</v>
      </c>
      <c r="N5946">
        <v>137</v>
      </c>
      <c r="R5946" s="1">
        <v>40162</v>
      </c>
      <c r="S5946" t="s">
        <v>80</v>
      </c>
      <c r="T5946">
        <v>561</v>
      </c>
      <c r="U5946" t="s">
        <v>10323</v>
      </c>
      <c r="V5946" s="1">
        <v>32660</v>
      </c>
      <c r="W5946">
        <v>2</v>
      </c>
      <c r="X5946" t="s">
        <v>57</v>
      </c>
      <c r="Y5946">
        <v>1</v>
      </c>
      <c r="Z5946" t="s">
        <v>46545</v>
      </c>
      <c r="AA5946">
        <v>10</v>
      </c>
      <c r="AC5946">
        <v>121</v>
      </c>
      <c r="AD5946" t="s">
        <v>70</v>
      </c>
      <c r="AE5946">
        <v>1012</v>
      </c>
      <c r="AF5946" t="s">
        <v>71</v>
      </c>
      <c r="AG5946">
        <v>3</v>
      </c>
      <c r="AH5946" t="s">
        <v>81</v>
      </c>
      <c r="AI5946">
        <v>21</v>
      </c>
      <c r="AJ5946" t="s">
        <v>52613</v>
      </c>
      <c r="AK5946">
        <v>561</v>
      </c>
      <c r="AL5946" t="s">
        <v>10323</v>
      </c>
      <c r="AS5946">
        <v>0</v>
      </c>
      <c r="AT5946" t="s">
        <v>61</v>
      </c>
      <c r="AU5946" t="s">
        <v>3942</v>
      </c>
      <c r="AX5946">
        <v>55.478533552115799</v>
      </c>
      <c r="AY5946">
        <v>8.4840308982817891</v>
      </c>
      <c r="AZ5946" t="s">
        <v>62</v>
      </c>
      <c r="BA5946">
        <v>1083</v>
      </c>
      <c r="BB5946" t="s">
        <v>2861</v>
      </c>
    </row>
    <row r="5947" spans="1:54" x14ac:dyDescent="0.25">
      <c r="A5947" s="1">
        <v>45200</v>
      </c>
      <c r="B5947">
        <v>561013</v>
      </c>
      <c r="C5947" t="s">
        <v>29100</v>
      </c>
      <c r="D5947">
        <v>6800</v>
      </c>
      <c r="E5947" t="s">
        <v>10750</v>
      </c>
      <c r="F5947" t="s">
        <v>29101</v>
      </c>
      <c r="R5947" s="1">
        <v>40162</v>
      </c>
      <c r="S5947" t="s">
        <v>80</v>
      </c>
      <c r="T5947">
        <v>561</v>
      </c>
      <c r="U5947" t="s">
        <v>10323</v>
      </c>
      <c r="V5947" s="1">
        <v>26451</v>
      </c>
      <c r="W5947">
        <v>2</v>
      </c>
      <c r="X5947" t="s">
        <v>57</v>
      </c>
      <c r="Y5947">
        <v>1</v>
      </c>
      <c r="Z5947" t="s">
        <v>46545</v>
      </c>
      <c r="AC5947">
        <v>121</v>
      </c>
      <c r="AD5947" t="s">
        <v>70</v>
      </c>
      <c r="AE5947">
        <v>1012</v>
      </c>
      <c r="AF5947" t="s">
        <v>71</v>
      </c>
      <c r="AG5947">
        <v>3</v>
      </c>
      <c r="AH5947" t="s">
        <v>81</v>
      </c>
      <c r="AI5947">
        <v>21</v>
      </c>
      <c r="AJ5947" t="s">
        <v>52613</v>
      </c>
      <c r="AK5947">
        <v>561</v>
      </c>
      <c r="AL5947" t="s">
        <v>10323</v>
      </c>
      <c r="AS5947">
        <v>0</v>
      </c>
      <c r="AT5947" t="s">
        <v>61</v>
      </c>
      <c r="AZ5947" t="s">
        <v>62</v>
      </c>
      <c r="BA5947">
        <v>1083</v>
      </c>
      <c r="BB5947" t="s">
        <v>2861</v>
      </c>
    </row>
    <row r="5948" spans="1:54" x14ac:dyDescent="0.25">
      <c r="A5948" s="1">
        <v>45200</v>
      </c>
      <c r="B5948">
        <v>561014</v>
      </c>
      <c r="C5948" t="s">
        <v>55478</v>
      </c>
      <c r="D5948">
        <v>6710</v>
      </c>
      <c r="E5948" t="s">
        <v>11251</v>
      </c>
      <c r="F5948" t="s">
        <v>55478</v>
      </c>
      <c r="G5948">
        <v>29189803</v>
      </c>
      <c r="H5948">
        <v>1003330985</v>
      </c>
      <c r="I5948" t="s">
        <v>12814</v>
      </c>
      <c r="J5948" t="s">
        <v>29102</v>
      </c>
      <c r="K5948" t="s">
        <v>12815</v>
      </c>
      <c r="L5948" t="s">
        <v>55479</v>
      </c>
      <c r="M5948">
        <v>9767</v>
      </c>
      <c r="N5948">
        <v>252</v>
      </c>
      <c r="R5948" s="1">
        <v>44978</v>
      </c>
      <c r="S5948" t="s">
        <v>56</v>
      </c>
      <c r="T5948">
        <v>561</v>
      </c>
      <c r="U5948" t="s">
        <v>10323</v>
      </c>
      <c r="W5948">
        <v>2</v>
      </c>
      <c r="X5948" t="s">
        <v>57</v>
      </c>
      <c r="Y5948">
        <v>1</v>
      </c>
      <c r="Z5948" t="s">
        <v>46545</v>
      </c>
      <c r="AA5948">
        <v>9</v>
      </c>
      <c r="AB5948">
        <v>197408</v>
      </c>
      <c r="AC5948">
        <v>121</v>
      </c>
      <c r="AD5948" t="s">
        <v>70</v>
      </c>
      <c r="AE5948">
        <v>1012</v>
      </c>
      <c r="AF5948" t="s">
        <v>71</v>
      </c>
      <c r="AG5948">
        <v>1</v>
      </c>
      <c r="AH5948" t="s">
        <v>44482</v>
      </c>
      <c r="AI5948">
        <v>21</v>
      </c>
      <c r="AJ5948" t="s">
        <v>52613</v>
      </c>
      <c r="AK5948">
        <v>561</v>
      </c>
      <c r="AL5948" t="s">
        <v>10323</v>
      </c>
      <c r="AP5948">
        <v>280619</v>
      </c>
      <c r="AQ5948" t="s">
        <v>12817</v>
      </c>
      <c r="AR5948" t="s">
        <v>12818</v>
      </c>
      <c r="AS5948">
        <v>2</v>
      </c>
      <c r="AT5948" t="s">
        <v>1413</v>
      </c>
      <c r="AU5948" t="s">
        <v>55480</v>
      </c>
      <c r="AX5948">
        <v>55.507694659999999</v>
      </c>
      <c r="AY5948">
        <v>8.3981687699999998</v>
      </c>
      <c r="AZ5948" t="s">
        <v>62</v>
      </c>
      <c r="BA5948">
        <v>1083</v>
      </c>
      <c r="BB5948" t="s">
        <v>2861</v>
      </c>
    </row>
    <row r="5949" spans="1:54" x14ac:dyDescent="0.25">
      <c r="A5949" s="1">
        <v>45200</v>
      </c>
      <c r="B5949">
        <v>561015</v>
      </c>
      <c r="C5949" t="s">
        <v>46029</v>
      </c>
      <c r="D5949">
        <v>6700</v>
      </c>
      <c r="E5949" t="s">
        <v>10388</v>
      </c>
      <c r="F5949" t="s">
        <v>53841</v>
      </c>
      <c r="G5949">
        <v>29189803</v>
      </c>
      <c r="H5949">
        <v>1003330833</v>
      </c>
      <c r="I5949" t="s">
        <v>13318</v>
      </c>
      <c r="J5949" t="s">
        <v>13319</v>
      </c>
      <c r="K5949" t="s">
        <v>13319</v>
      </c>
      <c r="L5949" t="s">
        <v>48430</v>
      </c>
      <c r="M5949">
        <v>8172</v>
      </c>
      <c r="N5949">
        <v>18</v>
      </c>
      <c r="R5949" s="1">
        <v>43784</v>
      </c>
      <c r="S5949" t="s">
        <v>56</v>
      </c>
      <c r="T5949">
        <v>561</v>
      </c>
      <c r="U5949" t="s">
        <v>10323</v>
      </c>
      <c r="W5949">
        <v>2</v>
      </c>
      <c r="X5949" t="s">
        <v>57</v>
      </c>
      <c r="Y5949">
        <v>1</v>
      </c>
      <c r="Z5949" t="s">
        <v>46545</v>
      </c>
      <c r="AA5949">
        <v>10</v>
      </c>
      <c r="AB5949">
        <v>196508</v>
      </c>
      <c r="AC5949">
        <v>121</v>
      </c>
      <c r="AD5949" t="s">
        <v>70</v>
      </c>
      <c r="AE5949">
        <v>1012</v>
      </c>
      <c r="AF5949" t="s">
        <v>71</v>
      </c>
      <c r="AG5949">
        <v>1</v>
      </c>
      <c r="AH5949" t="s">
        <v>44482</v>
      </c>
      <c r="AI5949">
        <v>21</v>
      </c>
      <c r="AJ5949" t="s">
        <v>52613</v>
      </c>
      <c r="AK5949">
        <v>561</v>
      </c>
      <c r="AL5949" t="s">
        <v>10323</v>
      </c>
      <c r="AP5949">
        <v>280618</v>
      </c>
      <c r="AQ5949" t="s">
        <v>13320</v>
      </c>
      <c r="AR5949" t="s">
        <v>13321</v>
      </c>
      <c r="AS5949">
        <v>2</v>
      </c>
      <c r="AT5949" t="s">
        <v>1413</v>
      </c>
      <c r="AU5949" t="s">
        <v>47417</v>
      </c>
      <c r="AX5949">
        <v>55.471010219999997</v>
      </c>
      <c r="AY5949">
        <v>8.4920521600000001</v>
      </c>
      <c r="AZ5949" t="s">
        <v>62</v>
      </c>
      <c r="BA5949">
        <v>1083</v>
      </c>
      <c r="BB5949" t="s">
        <v>2861</v>
      </c>
    </row>
    <row r="5950" spans="1:54" x14ac:dyDescent="0.25">
      <c r="A5950" s="1">
        <v>45200</v>
      </c>
      <c r="B5950">
        <v>561016</v>
      </c>
      <c r="C5950" t="s">
        <v>50709</v>
      </c>
      <c r="D5950">
        <v>6700</v>
      </c>
      <c r="E5950" t="s">
        <v>10388</v>
      </c>
      <c r="F5950" t="s">
        <v>50710</v>
      </c>
      <c r="G5950">
        <v>29189803</v>
      </c>
      <c r="H5950">
        <v>1003330626</v>
      </c>
      <c r="I5950" t="s">
        <v>13318</v>
      </c>
      <c r="J5950" t="s">
        <v>29103</v>
      </c>
      <c r="K5950" t="s">
        <v>13319</v>
      </c>
      <c r="L5950" t="s">
        <v>29104</v>
      </c>
      <c r="M5950">
        <v>6460</v>
      </c>
      <c r="N5950">
        <v>61</v>
      </c>
      <c r="R5950" s="1">
        <v>43784</v>
      </c>
      <c r="S5950" t="s">
        <v>56</v>
      </c>
      <c r="T5950">
        <v>561</v>
      </c>
      <c r="U5950" t="s">
        <v>10323</v>
      </c>
      <c r="W5950">
        <v>2</v>
      </c>
      <c r="X5950" t="s">
        <v>57</v>
      </c>
      <c r="Y5950">
        <v>1</v>
      </c>
      <c r="Z5950" t="s">
        <v>46545</v>
      </c>
      <c r="AA5950">
        <v>10</v>
      </c>
      <c r="AB5950">
        <v>193208</v>
      </c>
      <c r="AC5950">
        <v>121</v>
      </c>
      <c r="AD5950" t="s">
        <v>70</v>
      </c>
      <c r="AE5950">
        <v>1012</v>
      </c>
      <c r="AF5950" t="s">
        <v>71</v>
      </c>
      <c r="AG5950">
        <v>1</v>
      </c>
      <c r="AH5950" t="s">
        <v>44482</v>
      </c>
      <c r="AI5950">
        <v>21</v>
      </c>
      <c r="AJ5950" t="s">
        <v>52613</v>
      </c>
      <c r="AK5950">
        <v>561</v>
      </c>
      <c r="AL5950" t="s">
        <v>10323</v>
      </c>
      <c r="AP5950">
        <v>280618</v>
      </c>
      <c r="AQ5950" t="s">
        <v>13320</v>
      </c>
      <c r="AR5950" t="s">
        <v>13321</v>
      </c>
      <c r="AS5950">
        <v>2</v>
      </c>
      <c r="AT5950" t="s">
        <v>1413</v>
      </c>
      <c r="AU5950" t="s">
        <v>29105</v>
      </c>
      <c r="AX5950">
        <v>55.469102640000003</v>
      </c>
      <c r="AY5950">
        <v>8.4677952699999999</v>
      </c>
      <c r="AZ5950" t="s">
        <v>62</v>
      </c>
      <c r="BA5950">
        <v>1083</v>
      </c>
      <c r="BB5950" t="s">
        <v>2861</v>
      </c>
    </row>
    <row r="5951" spans="1:54" x14ac:dyDescent="0.25">
      <c r="A5951" s="1">
        <v>45200</v>
      </c>
      <c r="B5951">
        <v>561017</v>
      </c>
      <c r="C5951" t="s">
        <v>29100</v>
      </c>
      <c r="D5951">
        <v>6710</v>
      </c>
      <c r="E5951" t="s">
        <v>11251</v>
      </c>
      <c r="F5951" t="s">
        <v>29101</v>
      </c>
      <c r="I5951" t="s">
        <v>3409</v>
      </c>
      <c r="K5951" t="s">
        <v>29106</v>
      </c>
      <c r="L5951" t="s">
        <v>29107</v>
      </c>
      <c r="M5951">
        <v>4507</v>
      </c>
      <c r="N5951">
        <v>54</v>
      </c>
      <c r="R5951" s="1">
        <v>40162</v>
      </c>
      <c r="S5951" t="s">
        <v>80</v>
      </c>
      <c r="T5951">
        <v>561</v>
      </c>
      <c r="U5951" t="s">
        <v>10323</v>
      </c>
      <c r="V5951" s="1">
        <v>33786</v>
      </c>
      <c r="W5951">
        <v>2</v>
      </c>
      <c r="X5951" t="s">
        <v>57</v>
      </c>
      <c r="Y5951">
        <v>1</v>
      </c>
      <c r="Z5951" t="s">
        <v>46545</v>
      </c>
      <c r="AA5951">
        <v>5</v>
      </c>
      <c r="AC5951">
        <v>121</v>
      </c>
      <c r="AD5951" t="s">
        <v>70</v>
      </c>
      <c r="AE5951">
        <v>1012</v>
      </c>
      <c r="AF5951" t="s">
        <v>71</v>
      </c>
      <c r="AG5951">
        <v>3</v>
      </c>
      <c r="AH5951" t="s">
        <v>81</v>
      </c>
      <c r="AI5951">
        <v>22</v>
      </c>
      <c r="AJ5951" t="s">
        <v>52628</v>
      </c>
      <c r="AK5951">
        <v>561</v>
      </c>
      <c r="AL5951" t="s">
        <v>10323</v>
      </c>
      <c r="AS5951">
        <v>0</v>
      </c>
      <c r="AT5951" t="s">
        <v>61</v>
      </c>
      <c r="AU5951" t="s">
        <v>29108</v>
      </c>
      <c r="AX5951">
        <v>55.568868239100901</v>
      </c>
      <c r="AY5951">
        <v>8.3668477654092595</v>
      </c>
      <c r="AZ5951" t="s">
        <v>62</v>
      </c>
      <c r="BA5951">
        <v>1083</v>
      </c>
      <c r="BB5951" t="s">
        <v>2861</v>
      </c>
    </row>
    <row r="5952" spans="1:54" x14ac:dyDescent="0.25">
      <c r="A5952" s="1">
        <v>45200</v>
      </c>
      <c r="B5952">
        <v>561018</v>
      </c>
      <c r="C5952" t="s">
        <v>29109</v>
      </c>
      <c r="D5952">
        <v>6705</v>
      </c>
      <c r="E5952" t="s">
        <v>54674</v>
      </c>
      <c r="F5952" t="s">
        <v>29110</v>
      </c>
      <c r="G5952">
        <v>29189803</v>
      </c>
      <c r="H5952">
        <v>1003329939</v>
      </c>
      <c r="I5952" t="s">
        <v>13306</v>
      </c>
      <c r="J5952" t="s">
        <v>29111</v>
      </c>
      <c r="K5952" t="s">
        <v>13307</v>
      </c>
      <c r="L5952" t="s">
        <v>29112</v>
      </c>
      <c r="M5952">
        <v>235</v>
      </c>
      <c r="N5952">
        <v>79</v>
      </c>
      <c r="R5952" s="1">
        <v>43784</v>
      </c>
      <c r="S5952" t="s">
        <v>56</v>
      </c>
      <c r="T5952">
        <v>561</v>
      </c>
      <c r="U5952" t="s">
        <v>10323</v>
      </c>
      <c r="W5952">
        <v>2</v>
      </c>
      <c r="X5952" t="s">
        <v>57</v>
      </c>
      <c r="Y5952">
        <v>1</v>
      </c>
      <c r="Z5952" t="s">
        <v>46545</v>
      </c>
      <c r="AA5952">
        <v>9</v>
      </c>
      <c r="AB5952">
        <v>195908</v>
      </c>
      <c r="AC5952">
        <v>121</v>
      </c>
      <c r="AD5952" t="s">
        <v>70</v>
      </c>
      <c r="AE5952">
        <v>1012</v>
      </c>
      <c r="AF5952" t="s">
        <v>71</v>
      </c>
      <c r="AG5952">
        <v>1</v>
      </c>
      <c r="AH5952" t="s">
        <v>44482</v>
      </c>
      <c r="AI5952">
        <v>21</v>
      </c>
      <c r="AJ5952" t="s">
        <v>52613</v>
      </c>
      <c r="AK5952">
        <v>561</v>
      </c>
      <c r="AL5952" t="s">
        <v>10323</v>
      </c>
      <c r="AP5952">
        <v>280616</v>
      </c>
      <c r="AQ5952" t="s">
        <v>13309</v>
      </c>
      <c r="AR5952" t="s">
        <v>13310</v>
      </c>
      <c r="AS5952">
        <v>2</v>
      </c>
      <c r="AT5952" t="s">
        <v>1413</v>
      </c>
      <c r="AU5952" t="s">
        <v>29113</v>
      </c>
      <c r="AX5952">
        <v>55.503143880000003</v>
      </c>
      <c r="AY5952">
        <v>8.5384078500000005</v>
      </c>
      <c r="AZ5952" t="s">
        <v>62</v>
      </c>
      <c r="BA5952">
        <v>1083</v>
      </c>
      <c r="BB5952" t="s">
        <v>2861</v>
      </c>
    </row>
    <row r="5953" spans="1:54" x14ac:dyDescent="0.25">
      <c r="A5953" s="1">
        <v>45200</v>
      </c>
      <c r="B5953">
        <v>561019</v>
      </c>
      <c r="C5953" t="s">
        <v>29114</v>
      </c>
      <c r="D5953">
        <v>6700</v>
      </c>
      <c r="E5953" t="s">
        <v>10388</v>
      </c>
      <c r="F5953" t="s">
        <v>29115</v>
      </c>
      <c r="G5953">
        <v>29189803</v>
      </c>
      <c r="H5953">
        <v>1003330742</v>
      </c>
      <c r="I5953" t="s">
        <v>48429</v>
      </c>
      <c r="J5953" t="s">
        <v>29116</v>
      </c>
      <c r="K5953" t="s">
        <v>13313</v>
      </c>
      <c r="L5953" t="s">
        <v>46030</v>
      </c>
      <c r="M5953">
        <v>7091</v>
      </c>
      <c r="N5953">
        <v>120</v>
      </c>
      <c r="R5953" s="1">
        <v>44840</v>
      </c>
      <c r="S5953" t="s">
        <v>56</v>
      </c>
      <c r="T5953">
        <v>561</v>
      </c>
      <c r="U5953" t="s">
        <v>10323</v>
      </c>
      <c r="W5953">
        <v>2</v>
      </c>
      <c r="X5953" t="s">
        <v>57</v>
      </c>
      <c r="Y5953">
        <v>1</v>
      </c>
      <c r="Z5953" t="s">
        <v>46545</v>
      </c>
      <c r="AA5953">
        <v>9</v>
      </c>
      <c r="AB5953">
        <v>195808</v>
      </c>
      <c r="AC5953">
        <v>121</v>
      </c>
      <c r="AD5953" t="s">
        <v>70</v>
      </c>
      <c r="AE5953">
        <v>1012</v>
      </c>
      <c r="AF5953" t="s">
        <v>71</v>
      </c>
      <c r="AG5953">
        <v>1</v>
      </c>
      <c r="AH5953" t="s">
        <v>44482</v>
      </c>
      <c r="AI5953">
        <v>21</v>
      </c>
      <c r="AJ5953" t="s">
        <v>52613</v>
      </c>
      <c r="AK5953">
        <v>561</v>
      </c>
      <c r="AL5953" t="s">
        <v>10323</v>
      </c>
      <c r="AP5953">
        <v>280617</v>
      </c>
      <c r="AQ5953" t="s">
        <v>13315</v>
      </c>
      <c r="AR5953" t="s">
        <v>13316</v>
      </c>
      <c r="AS5953">
        <v>2</v>
      </c>
      <c r="AT5953" t="s">
        <v>1413</v>
      </c>
      <c r="AU5953" t="s">
        <v>46031</v>
      </c>
      <c r="AX5953">
        <v>55.482913430000004</v>
      </c>
      <c r="AY5953">
        <v>8.4508585000000007</v>
      </c>
      <c r="AZ5953" t="s">
        <v>62</v>
      </c>
      <c r="BA5953">
        <v>1083</v>
      </c>
      <c r="BB5953" t="s">
        <v>2861</v>
      </c>
    </row>
    <row r="5954" spans="1:54" x14ac:dyDescent="0.25">
      <c r="A5954" s="1">
        <v>45200</v>
      </c>
      <c r="B5954">
        <v>561020</v>
      </c>
      <c r="C5954" t="s">
        <v>29117</v>
      </c>
      <c r="D5954">
        <v>6700</v>
      </c>
      <c r="E5954" t="s">
        <v>10388</v>
      </c>
      <c r="F5954" t="s">
        <v>29118</v>
      </c>
      <c r="I5954" t="s">
        <v>50711</v>
      </c>
      <c r="K5954" t="s">
        <v>29119</v>
      </c>
      <c r="L5954" t="s">
        <v>29120</v>
      </c>
      <c r="M5954">
        <v>7722</v>
      </c>
      <c r="N5954">
        <v>47</v>
      </c>
      <c r="R5954" s="1">
        <v>40162</v>
      </c>
      <c r="S5954" t="s">
        <v>80</v>
      </c>
      <c r="T5954">
        <v>561</v>
      </c>
      <c r="U5954" t="s">
        <v>10323</v>
      </c>
      <c r="V5954" s="1">
        <v>30103</v>
      </c>
      <c r="W5954">
        <v>2</v>
      </c>
      <c r="X5954" t="s">
        <v>57</v>
      </c>
      <c r="Y5954">
        <v>1</v>
      </c>
      <c r="Z5954" t="s">
        <v>46545</v>
      </c>
      <c r="AA5954">
        <v>10</v>
      </c>
      <c r="AB5954">
        <v>190305</v>
      </c>
      <c r="AC5954">
        <v>121</v>
      </c>
      <c r="AD5954" t="s">
        <v>70</v>
      </c>
      <c r="AE5954">
        <v>1012</v>
      </c>
      <c r="AF5954" t="s">
        <v>71</v>
      </c>
      <c r="AG5954">
        <v>3</v>
      </c>
      <c r="AH5954" t="s">
        <v>81</v>
      </c>
      <c r="AI5954">
        <v>21</v>
      </c>
      <c r="AJ5954" t="s">
        <v>52613</v>
      </c>
      <c r="AK5954">
        <v>561</v>
      </c>
      <c r="AL5954" t="s">
        <v>10323</v>
      </c>
      <c r="AS5954">
        <v>0</v>
      </c>
      <c r="AT5954" t="s">
        <v>61</v>
      </c>
      <c r="AU5954" t="s">
        <v>29121</v>
      </c>
      <c r="AX5954">
        <v>55.470410860070402</v>
      </c>
      <c r="AY5954">
        <v>8.4450352147846104</v>
      </c>
      <c r="AZ5954" t="s">
        <v>62</v>
      </c>
      <c r="BA5954">
        <v>1083</v>
      </c>
      <c r="BB5954" t="s">
        <v>2861</v>
      </c>
    </row>
    <row r="5955" spans="1:54" x14ac:dyDescent="0.25">
      <c r="A5955" s="1">
        <v>45200</v>
      </c>
      <c r="B5955">
        <v>561021</v>
      </c>
      <c r="C5955" t="s">
        <v>46032</v>
      </c>
      <c r="D5955">
        <v>6710</v>
      </c>
      <c r="E5955" t="s">
        <v>11251</v>
      </c>
      <c r="F5955" t="s">
        <v>46033</v>
      </c>
      <c r="I5955" t="s">
        <v>53842</v>
      </c>
      <c r="J5955" t="s">
        <v>29122</v>
      </c>
      <c r="K5955" t="s">
        <v>29123</v>
      </c>
      <c r="L5955" t="s">
        <v>29124</v>
      </c>
      <c r="M5955">
        <v>8345</v>
      </c>
      <c r="N5955">
        <v>74</v>
      </c>
      <c r="R5955" s="1">
        <v>40162</v>
      </c>
      <c r="S5955" t="s">
        <v>80</v>
      </c>
      <c r="T5955">
        <v>561</v>
      </c>
      <c r="U5955" t="s">
        <v>10323</v>
      </c>
      <c r="V5955" s="1">
        <v>38534</v>
      </c>
      <c r="W5955">
        <v>2</v>
      </c>
      <c r="X5955" t="s">
        <v>57</v>
      </c>
      <c r="Y5955">
        <v>1</v>
      </c>
      <c r="Z5955" t="s">
        <v>46545</v>
      </c>
      <c r="AA5955">
        <v>7</v>
      </c>
      <c r="AB5955">
        <v>192708</v>
      </c>
      <c r="AC5955">
        <v>121</v>
      </c>
      <c r="AD5955" t="s">
        <v>70</v>
      </c>
      <c r="AE5955">
        <v>1012</v>
      </c>
      <c r="AF5955" t="s">
        <v>71</v>
      </c>
      <c r="AG5955">
        <v>3</v>
      </c>
      <c r="AH5955" t="s">
        <v>81</v>
      </c>
      <c r="AI5955">
        <v>21</v>
      </c>
      <c r="AJ5955" t="s">
        <v>52613</v>
      </c>
      <c r="AK5955">
        <v>561</v>
      </c>
      <c r="AL5955" t="s">
        <v>10323</v>
      </c>
      <c r="AQ5955" t="s">
        <v>29125</v>
      </c>
      <c r="AS5955">
        <v>0</v>
      </c>
      <c r="AT5955" t="s">
        <v>61</v>
      </c>
      <c r="AU5955" t="s">
        <v>29126</v>
      </c>
      <c r="AX5955">
        <v>55.499750129933901</v>
      </c>
      <c r="AY5955">
        <v>8.4049310421657601</v>
      </c>
      <c r="AZ5955" t="s">
        <v>62</v>
      </c>
      <c r="BA5955">
        <v>1083</v>
      </c>
      <c r="BB5955" t="s">
        <v>2861</v>
      </c>
    </row>
    <row r="5956" spans="1:54" x14ac:dyDescent="0.25">
      <c r="A5956" s="1">
        <v>45200</v>
      </c>
      <c r="B5956">
        <v>561022</v>
      </c>
      <c r="C5956" t="s">
        <v>46034</v>
      </c>
      <c r="D5956">
        <v>6731</v>
      </c>
      <c r="E5956" t="s">
        <v>46035</v>
      </c>
      <c r="F5956" t="s">
        <v>46036</v>
      </c>
      <c r="G5956">
        <v>29189803</v>
      </c>
      <c r="H5956">
        <v>1003330894</v>
      </c>
      <c r="I5956" t="s">
        <v>13306</v>
      </c>
      <c r="J5956" t="s">
        <v>29127</v>
      </c>
      <c r="K5956" t="s">
        <v>13307</v>
      </c>
      <c r="L5956" t="s">
        <v>46037</v>
      </c>
      <c r="M5956">
        <v>8558</v>
      </c>
      <c r="N5956">
        <v>39</v>
      </c>
      <c r="R5956" s="1">
        <v>43784</v>
      </c>
      <c r="S5956" t="s">
        <v>56</v>
      </c>
      <c r="T5956">
        <v>561</v>
      </c>
      <c r="U5956" t="s">
        <v>10323</v>
      </c>
      <c r="W5956">
        <v>2</v>
      </c>
      <c r="X5956" t="s">
        <v>57</v>
      </c>
      <c r="Y5956">
        <v>1</v>
      </c>
      <c r="Z5956" t="s">
        <v>46545</v>
      </c>
      <c r="AA5956">
        <v>9</v>
      </c>
      <c r="AB5956">
        <v>194908</v>
      </c>
      <c r="AC5956">
        <v>121</v>
      </c>
      <c r="AD5956" t="s">
        <v>70</v>
      </c>
      <c r="AE5956">
        <v>1012</v>
      </c>
      <c r="AF5956" t="s">
        <v>71</v>
      </c>
      <c r="AG5956">
        <v>1</v>
      </c>
      <c r="AH5956" t="s">
        <v>44482</v>
      </c>
      <c r="AI5956">
        <v>21</v>
      </c>
      <c r="AJ5956" t="s">
        <v>52613</v>
      </c>
      <c r="AK5956">
        <v>561</v>
      </c>
      <c r="AL5956" t="s">
        <v>10323</v>
      </c>
      <c r="AP5956">
        <v>280616</v>
      </c>
      <c r="AQ5956" t="s">
        <v>13309</v>
      </c>
      <c r="AR5956" t="s">
        <v>13310</v>
      </c>
      <c r="AS5956">
        <v>2</v>
      </c>
      <c r="AT5956" t="s">
        <v>1413</v>
      </c>
      <c r="AU5956" t="s">
        <v>46038</v>
      </c>
      <c r="AX5956">
        <v>55.464429729999999</v>
      </c>
      <c r="AY5956">
        <v>8.5822539300000003</v>
      </c>
      <c r="AZ5956" t="s">
        <v>62</v>
      </c>
      <c r="BA5956">
        <v>1083</v>
      </c>
      <c r="BB5956" t="s">
        <v>2861</v>
      </c>
    </row>
    <row r="5957" spans="1:54" x14ac:dyDescent="0.25">
      <c r="A5957" s="1">
        <v>45200</v>
      </c>
      <c r="B5957">
        <v>561023</v>
      </c>
      <c r="C5957" t="s">
        <v>29128</v>
      </c>
      <c r="D5957">
        <v>6715</v>
      </c>
      <c r="E5957" t="s">
        <v>12801</v>
      </c>
      <c r="F5957" t="s">
        <v>29129</v>
      </c>
      <c r="G5957">
        <v>29189803</v>
      </c>
      <c r="H5957">
        <v>1003330821</v>
      </c>
      <c r="I5957" t="s">
        <v>50712</v>
      </c>
      <c r="J5957" t="s">
        <v>29130</v>
      </c>
      <c r="K5957" t="s">
        <v>29131</v>
      </c>
      <c r="L5957" t="s">
        <v>29132</v>
      </c>
      <c r="M5957">
        <v>7704</v>
      </c>
      <c r="N5957">
        <v>16</v>
      </c>
      <c r="R5957" s="1">
        <v>40836</v>
      </c>
      <c r="S5957" t="s">
        <v>56</v>
      </c>
      <c r="T5957">
        <v>561</v>
      </c>
      <c r="U5957" t="s">
        <v>10323</v>
      </c>
      <c r="V5957" s="1">
        <v>40755</v>
      </c>
      <c r="W5957">
        <v>2</v>
      </c>
      <c r="X5957" t="s">
        <v>57</v>
      </c>
      <c r="Y5957">
        <v>1</v>
      </c>
      <c r="Z5957" t="s">
        <v>46545</v>
      </c>
      <c r="AA5957">
        <v>6</v>
      </c>
      <c r="AB5957">
        <v>195608</v>
      </c>
      <c r="AC5957">
        <v>121</v>
      </c>
      <c r="AD5957" t="s">
        <v>70</v>
      </c>
      <c r="AE5957">
        <v>1012</v>
      </c>
      <c r="AF5957" t="s">
        <v>71</v>
      </c>
      <c r="AG5957">
        <v>3</v>
      </c>
      <c r="AH5957" t="s">
        <v>81</v>
      </c>
      <c r="AI5957">
        <v>21</v>
      </c>
      <c r="AJ5957" t="s">
        <v>52613</v>
      </c>
      <c r="AK5957">
        <v>561</v>
      </c>
      <c r="AL5957" t="s">
        <v>10323</v>
      </c>
      <c r="AM5957">
        <v>2</v>
      </c>
      <c r="AN5957" t="s">
        <v>119</v>
      </c>
      <c r="AO5957">
        <v>561004</v>
      </c>
      <c r="AQ5957" t="s">
        <v>29133</v>
      </c>
      <c r="AR5957" t="s">
        <v>29134</v>
      </c>
      <c r="AS5957">
        <v>0</v>
      </c>
      <c r="AT5957" t="s">
        <v>61</v>
      </c>
      <c r="AU5957" t="s">
        <v>29135</v>
      </c>
      <c r="AW5957" t="s">
        <v>29136</v>
      </c>
      <c r="AX5957">
        <v>55.541170516382799</v>
      </c>
      <c r="AY5957">
        <v>8.5399293669072804</v>
      </c>
      <c r="AZ5957" t="s">
        <v>62</v>
      </c>
      <c r="BA5957">
        <v>1083</v>
      </c>
      <c r="BB5957" t="s">
        <v>2861</v>
      </c>
    </row>
    <row r="5958" spans="1:54" x14ac:dyDescent="0.25">
      <c r="A5958" s="1">
        <v>45200</v>
      </c>
      <c r="B5958">
        <v>561024</v>
      </c>
      <c r="C5958" t="s">
        <v>29137</v>
      </c>
      <c r="D5958">
        <v>6705</v>
      </c>
      <c r="E5958" t="s">
        <v>54674</v>
      </c>
      <c r="F5958" t="s">
        <v>29138</v>
      </c>
      <c r="G5958">
        <v>29189803</v>
      </c>
      <c r="H5958">
        <v>1003329952</v>
      </c>
      <c r="I5958" t="s">
        <v>13306</v>
      </c>
      <c r="J5958" t="s">
        <v>29139</v>
      </c>
      <c r="K5958" t="s">
        <v>13307</v>
      </c>
      <c r="L5958" t="s">
        <v>13308</v>
      </c>
      <c r="M5958">
        <v>315</v>
      </c>
      <c r="N5958">
        <v>8</v>
      </c>
      <c r="R5958" s="1">
        <v>43784</v>
      </c>
      <c r="S5958" t="s">
        <v>56</v>
      </c>
      <c r="T5958">
        <v>561</v>
      </c>
      <c r="U5958" t="s">
        <v>10323</v>
      </c>
      <c r="W5958">
        <v>2</v>
      </c>
      <c r="X5958" t="s">
        <v>57</v>
      </c>
      <c r="Y5958">
        <v>1</v>
      </c>
      <c r="Z5958" t="s">
        <v>46545</v>
      </c>
      <c r="AA5958">
        <v>9</v>
      </c>
      <c r="AB5958">
        <v>197308</v>
      </c>
      <c r="AC5958">
        <v>121</v>
      </c>
      <c r="AD5958" t="s">
        <v>70</v>
      </c>
      <c r="AE5958">
        <v>1012</v>
      </c>
      <c r="AF5958" t="s">
        <v>71</v>
      </c>
      <c r="AG5958">
        <v>1</v>
      </c>
      <c r="AH5958" t="s">
        <v>44482</v>
      </c>
      <c r="AI5958">
        <v>21</v>
      </c>
      <c r="AJ5958" t="s">
        <v>52613</v>
      </c>
      <c r="AK5958">
        <v>561</v>
      </c>
      <c r="AL5958" t="s">
        <v>10323</v>
      </c>
      <c r="AP5958">
        <v>280616</v>
      </c>
      <c r="AQ5958" t="s">
        <v>13309</v>
      </c>
      <c r="AR5958" t="s">
        <v>13310</v>
      </c>
      <c r="AS5958">
        <v>2</v>
      </c>
      <c r="AT5958" t="s">
        <v>1413</v>
      </c>
      <c r="AU5958" t="s">
        <v>13311</v>
      </c>
      <c r="AX5958">
        <v>55.495612190000003</v>
      </c>
      <c r="AY5958">
        <v>8.4889677999999993</v>
      </c>
      <c r="AZ5958" t="s">
        <v>62</v>
      </c>
      <c r="BA5958">
        <v>1083</v>
      </c>
      <c r="BB5958" t="s">
        <v>2861</v>
      </c>
    </row>
    <row r="5959" spans="1:54" x14ac:dyDescent="0.25">
      <c r="A5959" s="1">
        <v>45200</v>
      </c>
      <c r="B5959">
        <v>561025</v>
      </c>
      <c r="C5959" t="s">
        <v>29140</v>
      </c>
      <c r="D5959">
        <v>6715</v>
      </c>
      <c r="E5959" t="s">
        <v>12801</v>
      </c>
      <c r="F5959" t="s">
        <v>29141</v>
      </c>
      <c r="G5959">
        <v>29189803</v>
      </c>
      <c r="H5959">
        <v>1003330948</v>
      </c>
      <c r="I5959" t="s">
        <v>28911</v>
      </c>
      <c r="J5959" t="s">
        <v>29142</v>
      </c>
      <c r="K5959" t="s">
        <v>29143</v>
      </c>
      <c r="L5959" t="s">
        <v>12816</v>
      </c>
      <c r="M5959">
        <v>9131</v>
      </c>
      <c r="N5959">
        <v>28</v>
      </c>
      <c r="R5959" s="1">
        <v>41908</v>
      </c>
      <c r="S5959" t="s">
        <v>56</v>
      </c>
      <c r="T5959">
        <v>561</v>
      </c>
      <c r="U5959" t="s">
        <v>10323</v>
      </c>
      <c r="V5959" s="1">
        <v>41852</v>
      </c>
      <c r="W5959">
        <v>2</v>
      </c>
      <c r="X5959" t="s">
        <v>57</v>
      </c>
      <c r="Y5959">
        <v>1</v>
      </c>
      <c r="Z5959" t="s">
        <v>46545</v>
      </c>
      <c r="AA5959">
        <v>10</v>
      </c>
      <c r="AB5959">
        <v>197308</v>
      </c>
      <c r="AC5959">
        <v>121</v>
      </c>
      <c r="AD5959" t="s">
        <v>70</v>
      </c>
      <c r="AE5959">
        <v>1012</v>
      </c>
      <c r="AF5959" t="s">
        <v>71</v>
      </c>
      <c r="AG5959">
        <v>3</v>
      </c>
      <c r="AH5959" t="s">
        <v>81</v>
      </c>
      <c r="AI5959">
        <v>21</v>
      </c>
      <c r="AJ5959" t="s">
        <v>52613</v>
      </c>
      <c r="AK5959">
        <v>561</v>
      </c>
      <c r="AL5959" t="s">
        <v>10323</v>
      </c>
      <c r="AQ5959" t="s">
        <v>29144</v>
      </c>
      <c r="AR5959" t="s">
        <v>29145</v>
      </c>
      <c r="AS5959">
        <v>0</v>
      </c>
      <c r="AT5959" t="s">
        <v>61</v>
      </c>
      <c r="AU5959" t="s">
        <v>12819</v>
      </c>
      <c r="AX5959">
        <v>55.506598497430197</v>
      </c>
      <c r="AY5959">
        <v>8.4399823090523007</v>
      </c>
      <c r="AZ5959" t="s">
        <v>62</v>
      </c>
      <c r="BA5959">
        <v>1083</v>
      </c>
      <c r="BB5959" t="s">
        <v>2861</v>
      </c>
    </row>
    <row r="5960" spans="1:54" x14ac:dyDescent="0.25">
      <c r="A5960" s="1">
        <v>45200</v>
      </c>
      <c r="B5960">
        <v>561026</v>
      </c>
      <c r="C5960" t="s">
        <v>29146</v>
      </c>
      <c r="D5960">
        <v>6700</v>
      </c>
      <c r="E5960" t="s">
        <v>10388</v>
      </c>
      <c r="F5960" t="s">
        <v>29147</v>
      </c>
      <c r="G5960">
        <v>50205614</v>
      </c>
      <c r="H5960">
        <v>1001944452</v>
      </c>
      <c r="I5960" t="s">
        <v>29148</v>
      </c>
      <c r="J5960" t="s">
        <v>29149</v>
      </c>
      <c r="K5960" t="s">
        <v>29150</v>
      </c>
      <c r="L5960" t="s">
        <v>29151</v>
      </c>
      <c r="M5960">
        <v>7927</v>
      </c>
      <c r="N5960">
        <v>19</v>
      </c>
      <c r="R5960" s="1">
        <v>43244</v>
      </c>
      <c r="S5960" t="s">
        <v>56</v>
      </c>
      <c r="W5960">
        <v>5</v>
      </c>
      <c r="X5960" t="s">
        <v>557</v>
      </c>
      <c r="Y5960">
        <v>1</v>
      </c>
      <c r="Z5960" t="s">
        <v>46545</v>
      </c>
      <c r="AA5960">
        <v>10</v>
      </c>
      <c r="AB5960">
        <v>192008</v>
      </c>
      <c r="AC5960">
        <v>121</v>
      </c>
      <c r="AD5960" t="s">
        <v>70</v>
      </c>
      <c r="AE5960">
        <v>1013</v>
      </c>
      <c r="AF5960" t="s">
        <v>558</v>
      </c>
      <c r="AG5960">
        <v>1</v>
      </c>
      <c r="AH5960" t="s">
        <v>44482</v>
      </c>
      <c r="AI5960">
        <v>21</v>
      </c>
      <c r="AJ5960" t="s">
        <v>52613</v>
      </c>
      <c r="AK5960">
        <v>561</v>
      </c>
      <c r="AL5960" t="s">
        <v>10323</v>
      </c>
      <c r="AQ5960" t="s">
        <v>29152</v>
      </c>
      <c r="AR5960" t="s">
        <v>29153</v>
      </c>
      <c r="AS5960">
        <v>0</v>
      </c>
      <c r="AT5960" t="s">
        <v>61</v>
      </c>
      <c r="AU5960" t="s">
        <v>29154</v>
      </c>
      <c r="AX5960">
        <v>55.474878089999997</v>
      </c>
      <c r="AY5960">
        <v>8.4529056699999998</v>
      </c>
      <c r="AZ5960" t="s">
        <v>62</v>
      </c>
      <c r="BA5960">
        <v>1083</v>
      </c>
      <c r="BB5960" t="s">
        <v>2861</v>
      </c>
    </row>
    <row r="5961" spans="1:54" x14ac:dyDescent="0.25">
      <c r="A5961" s="1">
        <v>45200</v>
      </c>
      <c r="B5961">
        <v>561027</v>
      </c>
      <c r="C5961" t="s">
        <v>29155</v>
      </c>
      <c r="D5961">
        <v>6705</v>
      </c>
      <c r="E5961" t="s">
        <v>54674</v>
      </c>
      <c r="F5961" t="s">
        <v>29156</v>
      </c>
      <c r="G5961">
        <v>29554366</v>
      </c>
      <c r="H5961">
        <v>1003328312</v>
      </c>
      <c r="I5961" t="s">
        <v>29157</v>
      </c>
      <c r="J5961" t="s">
        <v>29158</v>
      </c>
      <c r="K5961" t="s">
        <v>29159</v>
      </c>
      <c r="L5961" t="s">
        <v>50713</v>
      </c>
      <c r="M5961">
        <v>7516</v>
      </c>
      <c r="N5961">
        <v>310</v>
      </c>
      <c r="R5961" s="1">
        <v>43794</v>
      </c>
      <c r="S5961" t="s">
        <v>56</v>
      </c>
      <c r="W5961">
        <v>4</v>
      </c>
      <c r="X5961" t="s">
        <v>725</v>
      </c>
      <c r="Y5961">
        <v>1</v>
      </c>
      <c r="Z5961" t="s">
        <v>46545</v>
      </c>
      <c r="AB5961">
        <v>197008</v>
      </c>
      <c r="AC5961">
        <v>131</v>
      </c>
      <c r="AD5961" t="s">
        <v>752</v>
      </c>
      <c r="AE5961">
        <v>1061</v>
      </c>
      <c r="AF5961" t="s">
        <v>752</v>
      </c>
      <c r="AG5961">
        <v>1</v>
      </c>
      <c r="AH5961" t="s">
        <v>44482</v>
      </c>
      <c r="AI5961">
        <v>99</v>
      </c>
      <c r="AJ5961" t="s">
        <v>54511</v>
      </c>
      <c r="AK5961">
        <v>561</v>
      </c>
      <c r="AL5961" t="s">
        <v>10323</v>
      </c>
      <c r="AQ5961" t="s">
        <v>29160</v>
      </c>
      <c r="AR5961" t="s">
        <v>29161</v>
      </c>
      <c r="AS5961">
        <v>0</v>
      </c>
      <c r="AT5961" t="s">
        <v>61</v>
      </c>
      <c r="AU5961" t="s">
        <v>48350</v>
      </c>
      <c r="AX5961">
        <v>55.488892669999998</v>
      </c>
      <c r="AY5961">
        <v>8.4909698799999997</v>
      </c>
      <c r="AZ5961" t="s">
        <v>62</v>
      </c>
      <c r="BA5961">
        <v>1083</v>
      </c>
      <c r="BB5961" t="s">
        <v>2861</v>
      </c>
    </row>
    <row r="5962" spans="1:54" x14ac:dyDescent="0.25">
      <c r="A5962" s="1">
        <v>45200</v>
      </c>
      <c r="B5962">
        <v>561028</v>
      </c>
      <c r="C5962" t="s">
        <v>53843</v>
      </c>
      <c r="D5962">
        <v>6700</v>
      </c>
      <c r="E5962" t="s">
        <v>10388</v>
      </c>
      <c r="F5962" t="s">
        <v>53844</v>
      </c>
      <c r="G5962">
        <v>45357716</v>
      </c>
      <c r="H5962">
        <v>1019792532</v>
      </c>
      <c r="I5962" t="s">
        <v>13091</v>
      </c>
      <c r="J5962" t="s">
        <v>29162</v>
      </c>
      <c r="K5962" t="s">
        <v>10778</v>
      </c>
      <c r="L5962" t="s">
        <v>53143</v>
      </c>
      <c r="M5962">
        <v>2720</v>
      </c>
      <c r="N5962">
        <v>11</v>
      </c>
      <c r="R5962" s="1">
        <v>44643</v>
      </c>
      <c r="S5962" t="s">
        <v>56</v>
      </c>
      <c r="W5962">
        <v>4</v>
      </c>
      <c r="X5962" t="s">
        <v>725</v>
      </c>
      <c r="Y5962">
        <v>1</v>
      </c>
      <c r="Z5962" t="s">
        <v>46545</v>
      </c>
      <c r="AB5962">
        <v>190708</v>
      </c>
      <c r="AC5962">
        <v>131</v>
      </c>
      <c r="AD5962" t="s">
        <v>752</v>
      </c>
      <c r="AE5962">
        <v>1061</v>
      </c>
      <c r="AF5962" t="s">
        <v>752</v>
      </c>
      <c r="AG5962">
        <v>1</v>
      </c>
      <c r="AH5962" t="s">
        <v>44482</v>
      </c>
      <c r="AI5962">
        <v>99</v>
      </c>
      <c r="AJ5962" t="s">
        <v>54511</v>
      </c>
      <c r="AK5962">
        <v>561</v>
      </c>
      <c r="AL5962" t="s">
        <v>10323</v>
      </c>
      <c r="AP5962">
        <v>280560</v>
      </c>
      <c r="AQ5962" t="s">
        <v>13093</v>
      </c>
      <c r="AR5962" t="s">
        <v>10780</v>
      </c>
      <c r="AS5962">
        <v>2</v>
      </c>
      <c r="AT5962" t="s">
        <v>1413</v>
      </c>
      <c r="AU5962" t="s">
        <v>53144</v>
      </c>
      <c r="AX5962">
        <v>55.480235909999998</v>
      </c>
      <c r="AY5962">
        <v>8.4336571199999995</v>
      </c>
      <c r="AZ5962" t="s">
        <v>62</v>
      </c>
      <c r="BA5962">
        <v>1083</v>
      </c>
      <c r="BB5962" t="s">
        <v>2861</v>
      </c>
    </row>
    <row r="5963" spans="1:54" x14ac:dyDescent="0.25">
      <c r="A5963" s="1">
        <v>45200</v>
      </c>
      <c r="B5963">
        <v>561029</v>
      </c>
      <c r="C5963" t="s">
        <v>29163</v>
      </c>
      <c r="D5963">
        <v>6700</v>
      </c>
      <c r="E5963" t="s">
        <v>10388</v>
      </c>
      <c r="F5963" t="s">
        <v>29164</v>
      </c>
      <c r="I5963" t="s">
        <v>29165</v>
      </c>
      <c r="K5963" t="s">
        <v>29166</v>
      </c>
      <c r="L5963" t="s">
        <v>29065</v>
      </c>
      <c r="M5963">
        <v>1261</v>
      </c>
      <c r="N5963">
        <v>53</v>
      </c>
      <c r="R5963" s="1">
        <v>40162</v>
      </c>
      <c r="S5963" t="s">
        <v>80</v>
      </c>
      <c r="T5963">
        <v>561</v>
      </c>
      <c r="U5963" t="s">
        <v>10323</v>
      </c>
      <c r="V5963" s="1">
        <v>28642</v>
      </c>
      <c r="W5963">
        <v>2</v>
      </c>
      <c r="X5963" t="s">
        <v>57</v>
      </c>
      <c r="Y5963">
        <v>1</v>
      </c>
      <c r="Z5963" t="s">
        <v>46545</v>
      </c>
      <c r="AC5963">
        <v>122</v>
      </c>
      <c r="AD5963" t="s">
        <v>726</v>
      </c>
      <c r="AE5963">
        <v>1013</v>
      </c>
      <c r="AF5963" t="s">
        <v>558</v>
      </c>
      <c r="AG5963">
        <v>3</v>
      </c>
      <c r="AH5963" t="s">
        <v>81</v>
      </c>
      <c r="AI5963">
        <v>26</v>
      </c>
      <c r="AJ5963" t="s">
        <v>726</v>
      </c>
      <c r="AK5963">
        <v>561</v>
      </c>
      <c r="AL5963" t="s">
        <v>10323</v>
      </c>
      <c r="AS5963">
        <v>0</v>
      </c>
      <c r="AT5963" t="s">
        <v>61</v>
      </c>
      <c r="AU5963" t="s">
        <v>24782</v>
      </c>
      <c r="AX5963">
        <v>55.4679369909448</v>
      </c>
      <c r="AY5963">
        <v>8.4505627068711497</v>
      </c>
      <c r="AZ5963" t="s">
        <v>62</v>
      </c>
      <c r="BA5963">
        <v>1083</v>
      </c>
      <c r="BB5963" t="s">
        <v>2861</v>
      </c>
    </row>
    <row r="5964" spans="1:54" x14ac:dyDescent="0.25">
      <c r="A5964" s="1">
        <v>45200</v>
      </c>
      <c r="B5964">
        <v>561030</v>
      </c>
      <c r="C5964" t="s">
        <v>29167</v>
      </c>
      <c r="D5964">
        <v>6700</v>
      </c>
      <c r="E5964" t="s">
        <v>10388</v>
      </c>
      <c r="F5964" t="s">
        <v>29168</v>
      </c>
      <c r="G5964">
        <v>36563613</v>
      </c>
      <c r="H5964">
        <v>1001746723</v>
      </c>
      <c r="I5964" t="s">
        <v>50714</v>
      </c>
      <c r="J5964" t="s">
        <v>29169</v>
      </c>
      <c r="K5964" t="s">
        <v>29170</v>
      </c>
      <c r="L5964" t="s">
        <v>29171</v>
      </c>
      <c r="M5964">
        <v>4311</v>
      </c>
      <c r="N5964">
        <v>54</v>
      </c>
      <c r="R5964" s="1">
        <v>43812</v>
      </c>
      <c r="S5964" t="s">
        <v>56</v>
      </c>
      <c r="W5964">
        <v>5</v>
      </c>
      <c r="X5964" t="s">
        <v>557</v>
      </c>
      <c r="Y5964">
        <v>1</v>
      </c>
      <c r="Z5964" t="s">
        <v>46545</v>
      </c>
      <c r="AA5964">
        <v>10</v>
      </c>
      <c r="AB5964">
        <v>190508</v>
      </c>
      <c r="AC5964">
        <v>121</v>
      </c>
      <c r="AD5964" t="s">
        <v>70</v>
      </c>
      <c r="AE5964">
        <v>1013</v>
      </c>
      <c r="AF5964" t="s">
        <v>558</v>
      </c>
      <c r="AG5964">
        <v>1</v>
      </c>
      <c r="AH5964" t="s">
        <v>44482</v>
      </c>
      <c r="AI5964">
        <v>21</v>
      </c>
      <c r="AJ5964" t="s">
        <v>52613</v>
      </c>
      <c r="AK5964">
        <v>561</v>
      </c>
      <c r="AL5964" t="s">
        <v>10323</v>
      </c>
      <c r="AQ5964" t="s">
        <v>29172</v>
      </c>
      <c r="AR5964" t="s">
        <v>29173</v>
      </c>
      <c r="AS5964">
        <v>0</v>
      </c>
      <c r="AT5964" t="s">
        <v>61</v>
      </c>
      <c r="AU5964" t="s">
        <v>5185</v>
      </c>
      <c r="AX5964">
        <v>55.469792740000003</v>
      </c>
      <c r="AY5964">
        <v>8.4500017799999991</v>
      </c>
      <c r="AZ5964" t="s">
        <v>62</v>
      </c>
      <c r="BA5964">
        <v>1083</v>
      </c>
      <c r="BB5964" t="s">
        <v>2861</v>
      </c>
    </row>
    <row r="5965" spans="1:54" x14ac:dyDescent="0.25">
      <c r="A5965" s="1">
        <v>45200</v>
      </c>
      <c r="B5965">
        <v>561031</v>
      </c>
      <c r="C5965" t="s">
        <v>29174</v>
      </c>
      <c r="D5965">
        <v>6700</v>
      </c>
      <c r="E5965" t="s">
        <v>10388</v>
      </c>
      <c r="F5965" t="s">
        <v>29175</v>
      </c>
      <c r="I5965" t="s">
        <v>46039</v>
      </c>
      <c r="K5965" t="s">
        <v>29176</v>
      </c>
      <c r="L5965" t="s">
        <v>29177</v>
      </c>
      <c r="M5965">
        <v>4684</v>
      </c>
      <c r="N5965">
        <v>59</v>
      </c>
      <c r="R5965" s="1">
        <v>40162</v>
      </c>
      <c r="S5965" t="s">
        <v>80</v>
      </c>
      <c r="V5965" s="1">
        <v>28642</v>
      </c>
      <c r="W5965">
        <v>4</v>
      </c>
      <c r="X5965" t="s">
        <v>725</v>
      </c>
      <c r="Y5965">
        <v>1</v>
      </c>
      <c r="Z5965" t="s">
        <v>46545</v>
      </c>
      <c r="AC5965">
        <v>122</v>
      </c>
      <c r="AD5965" t="s">
        <v>726</v>
      </c>
      <c r="AE5965">
        <v>1013</v>
      </c>
      <c r="AF5965" t="s">
        <v>558</v>
      </c>
      <c r="AG5965">
        <v>3</v>
      </c>
      <c r="AH5965" t="s">
        <v>81</v>
      </c>
      <c r="AI5965">
        <v>26</v>
      </c>
      <c r="AJ5965" t="s">
        <v>726</v>
      </c>
      <c r="AK5965">
        <v>561</v>
      </c>
      <c r="AL5965" t="s">
        <v>10323</v>
      </c>
      <c r="AS5965">
        <v>0</v>
      </c>
      <c r="AT5965" t="s">
        <v>61</v>
      </c>
      <c r="AU5965" t="s">
        <v>29178</v>
      </c>
      <c r="AX5965">
        <v>55.470810314597003</v>
      </c>
      <c r="AY5965">
        <v>8.4467895775177197</v>
      </c>
      <c r="AZ5965" t="s">
        <v>62</v>
      </c>
      <c r="BA5965">
        <v>1083</v>
      </c>
      <c r="BB5965" t="s">
        <v>2861</v>
      </c>
    </row>
    <row r="5966" spans="1:54" x14ac:dyDescent="0.25">
      <c r="A5966" s="1">
        <v>45200</v>
      </c>
      <c r="B5966">
        <v>561032</v>
      </c>
      <c r="C5966" t="s">
        <v>29179</v>
      </c>
      <c r="D5966">
        <v>6705</v>
      </c>
      <c r="E5966" t="s">
        <v>54674</v>
      </c>
      <c r="F5966" t="s">
        <v>29180</v>
      </c>
      <c r="I5966" t="s">
        <v>29181</v>
      </c>
      <c r="K5966" t="s">
        <v>29182</v>
      </c>
      <c r="L5966" t="s">
        <v>29183</v>
      </c>
      <c r="M5966">
        <v>5817</v>
      </c>
      <c r="N5966">
        <v>70</v>
      </c>
      <c r="R5966" s="1">
        <v>40162</v>
      </c>
      <c r="S5966" t="s">
        <v>80</v>
      </c>
      <c r="V5966" s="1">
        <v>31382</v>
      </c>
      <c r="W5966">
        <v>5</v>
      </c>
      <c r="X5966" t="s">
        <v>557</v>
      </c>
      <c r="Y5966">
        <v>1</v>
      </c>
      <c r="Z5966" t="s">
        <v>46545</v>
      </c>
      <c r="AA5966">
        <v>7</v>
      </c>
      <c r="AB5966">
        <v>197508</v>
      </c>
      <c r="AC5966">
        <v>121</v>
      </c>
      <c r="AD5966" t="s">
        <v>70</v>
      </c>
      <c r="AE5966">
        <v>1013</v>
      </c>
      <c r="AF5966" t="s">
        <v>558</v>
      </c>
      <c r="AG5966">
        <v>3</v>
      </c>
      <c r="AH5966" t="s">
        <v>81</v>
      </c>
      <c r="AI5966">
        <v>22</v>
      </c>
      <c r="AJ5966" t="s">
        <v>52628</v>
      </c>
      <c r="AK5966">
        <v>561</v>
      </c>
      <c r="AL5966" t="s">
        <v>10323</v>
      </c>
      <c r="AS5966">
        <v>0</v>
      </c>
      <c r="AT5966" t="s">
        <v>61</v>
      </c>
      <c r="AU5966" t="s">
        <v>29184</v>
      </c>
      <c r="AX5966">
        <v>55.477632142545403</v>
      </c>
      <c r="AY5966">
        <v>8.5211477670431908</v>
      </c>
      <c r="AZ5966" t="s">
        <v>62</v>
      </c>
      <c r="BA5966">
        <v>1083</v>
      </c>
      <c r="BB5966" t="s">
        <v>2861</v>
      </c>
    </row>
    <row r="5967" spans="1:54" x14ac:dyDescent="0.25">
      <c r="A5967" s="1">
        <v>45200</v>
      </c>
      <c r="B5967">
        <v>561033</v>
      </c>
      <c r="C5967" t="s">
        <v>29185</v>
      </c>
      <c r="D5967">
        <v>6700</v>
      </c>
      <c r="E5967" t="s">
        <v>10388</v>
      </c>
      <c r="F5967" t="s">
        <v>29186</v>
      </c>
      <c r="I5967" t="s">
        <v>50715</v>
      </c>
      <c r="K5967" t="s">
        <v>29187</v>
      </c>
      <c r="L5967" t="s">
        <v>29188</v>
      </c>
      <c r="M5967">
        <v>7734</v>
      </c>
      <c r="N5967">
        <v>287</v>
      </c>
      <c r="R5967" s="1">
        <v>40162</v>
      </c>
      <c r="S5967" t="s">
        <v>80</v>
      </c>
      <c r="V5967" s="1">
        <v>35431</v>
      </c>
      <c r="W5967">
        <v>5</v>
      </c>
      <c r="X5967" t="s">
        <v>557</v>
      </c>
      <c r="Y5967">
        <v>1</v>
      </c>
      <c r="Z5967" t="s">
        <v>46545</v>
      </c>
      <c r="AA5967">
        <v>10</v>
      </c>
      <c r="AB5967">
        <v>197608</v>
      </c>
      <c r="AC5967">
        <v>121</v>
      </c>
      <c r="AD5967" t="s">
        <v>70</v>
      </c>
      <c r="AE5967">
        <v>1013</v>
      </c>
      <c r="AF5967" t="s">
        <v>558</v>
      </c>
      <c r="AG5967">
        <v>3</v>
      </c>
      <c r="AH5967" t="s">
        <v>81</v>
      </c>
      <c r="AI5967">
        <v>22</v>
      </c>
      <c r="AJ5967" t="s">
        <v>52628</v>
      </c>
      <c r="AK5967">
        <v>561</v>
      </c>
      <c r="AL5967" t="s">
        <v>10323</v>
      </c>
      <c r="AS5967">
        <v>0</v>
      </c>
      <c r="AT5967" t="s">
        <v>61</v>
      </c>
      <c r="AU5967" t="s">
        <v>29189</v>
      </c>
      <c r="AX5967">
        <v>55.478457795997699</v>
      </c>
      <c r="AY5967">
        <v>8.4523394408573207</v>
      </c>
      <c r="AZ5967" t="s">
        <v>62</v>
      </c>
      <c r="BA5967">
        <v>1083</v>
      </c>
      <c r="BB5967" t="s">
        <v>2861</v>
      </c>
    </row>
    <row r="5968" spans="1:54" x14ac:dyDescent="0.25">
      <c r="A5968" s="1">
        <v>45200</v>
      </c>
      <c r="B5968">
        <v>561034</v>
      </c>
      <c r="C5968" t="s">
        <v>53845</v>
      </c>
      <c r="D5968">
        <v>6715</v>
      </c>
      <c r="E5968" t="s">
        <v>12801</v>
      </c>
      <c r="F5968" t="s">
        <v>53846</v>
      </c>
      <c r="G5968">
        <v>29189803</v>
      </c>
      <c r="H5968">
        <v>1003330250</v>
      </c>
      <c r="I5968" t="s">
        <v>29097</v>
      </c>
      <c r="J5968" t="s">
        <v>29190</v>
      </c>
      <c r="K5968" t="s">
        <v>29191</v>
      </c>
      <c r="L5968" t="s">
        <v>48358</v>
      </c>
      <c r="M5968">
        <v>2660</v>
      </c>
      <c r="N5968">
        <v>300</v>
      </c>
      <c r="R5968" s="1">
        <v>41908</v>
      </c>
      <c r="S5968" t="s">
        <v>56</v>
      </c>
      <c r="T5968">
        <v>561</v>
      </c>
      <c r="U5968" t="s">
        <v>10323</v>
      </c>
      <c r="V5968" s="1">
        <v>41852</v>
      </c>
      <c r="W5968">
        <v>2</v>
      </c>
      <c r="X5968" t="s">
        <v>57</v>
      </c>
      <c r="Y5968">
        <v>1</v>
      </c>
      <c r="Z5968" t="s">
        <v>46545</v>
      </c>
      <c r="AA5968">
        <v>9</v>
      </c>
      <c r="AB5968">
        <v>197708</v>
      </c>
      <c r="AC5968">
        <v>121</v>
      </c>
      <c r="AD5968" t="s">
        <v>70</v>
      </c>
      <c r="AE5968">
        <v>1012</v>
      </c>
      <c r="AF5968" t="s">
        <v>71</v>
      </c>
      <c r="AG5968">
        <v>3</v>
      </c>
      <c r="AH5968" t="s">
        <v>81</v>
      </c>
      <c r="AI5968">
        <v>21</v>
      </c>
      <c r="AJ5968" t="s">
        <v>52613</v>
      </c>
      <c r="AK5968">
        <v>561</v>
      </c>
      <c r="AL5968" t="s">
        <v>10323</v>
      </c>
      <c r="AQ5968" t="s">
        <v>29192</v>
      </c>
      <c r="AR5968" t="s">
        <v>29193</v>
      </c>
      <c r="AS5968">
        <v>0</v>
      </c>
      <c r="AT5968" t="s">
        <v>61</v>
      </c>
      <c r="AU5968" t="s">
        <v>48359</v>
      </c>
      <c r="AX5968">
        <v>55.515501563427001</v>
      </c>
      <c r="AY5968">
        <v>8.4477628123126394</v>
      </c>
      <c r="AZ5968" t="s">
        <v>62</v>
      </c>
      <c r="BA5968">
        <v>1083</v>
      </c>
      <c r="BB5968" t="s">
        <v>2861</v>
      </c>
    </row>
    <row r="5969" spans="1:54" x14ac:dyDescent="0.25">
      <c r="A5969" s="1">
        <v>45200</v>
      </c>
      <c r="B5969">
        <v>561035</v>
      </c>
      <c r="C5969" t="s">
        <v>29194</v>
      </c>
      <c r="D5969">
        <v>6710</v>
      </c>
      <c r="E5969" t="s">
        <v>11251</v>
      </c>
      <c r="F5969" t="s">
        <v>29194</v>
      </c>
      <c r="G5969">
        <v>29189803</v>
      </c>
      <c r="H5969">
        <v>1003330304</v>
      </c>
      <c r="I5969" t="s">
        <v>50716</v>
      </c>
      <c r="J5969" t="s">
        <v>29195</v>
      </c>
      <c r="K5969" t="s">
        <v>29196</v>
      </c>
      <c r="L5969" t="s">
        <v>29197</v>
      </c>
      <c r="M5969">
        <v>3495</v>
      </c>
      <c r="N5969">
        <v>202</v>
      </c>
      <c r="R5969" s="1">
        <v>40774</v>
      </c>
      <c r="S5969" t="s">
        <v>56</v>
      </c>
      <c r="T5969">
        <v>561</v>
      </c>
      <c r="U5969" t="s">
        <v>10323</v>
      </c>
      <c r="V5969" s="1">
        <v>40755</v>
      </c>
      <c r="W5969">
        <v>2</v>
      </c>
      <c r="X5969" t="s">
        <v>57</v>
      </c>
      <c r="Y5969">
        <v>1</v>
      </c>
      <c r="Z5969" t="s">
        <v>46545</v>
      </c>
      <c r="AA5969">
        <v>9</v>
      </c>
      <c r="AB5969">
        <v>197808</v>
      </c>
      <c r="AC5969">
        <v>121</v>
      </c>
      <c r="AD5969" t="s">
        <v>70</v>
      </c>
      <c r="AE5969">
        <v>1012</v>
      </c>
      <c r="AF5969" t="s">
        <v>71</v>
      </c>
      <c r="AG5969">
        <v>3</v>
      </c>
      <c r="AH5969" t="s">
        <v>81</v>
      </c>
      <c r="AI5969">
        <v>21</v>
      </c>
      <c r="AJ5969" t="s">
        <v>52613</v>
      </c>
      <c r="AK5969">
        <v>561</v>
      </c>
      <c r="AL5969" t="s">
        <v>10323</v>
      </c>
      <c r="AM5969">
        <v>2</v>
      </c>
      <c r="AN5969" t="s">
        <v>119</v>
      </c>
      <c r="AO5969">
        <v>561011</v>
      </c>
      <c r="AQ5969" t="s">
        <v>29198</v>
      </c>
      <c r="AR5969" t="s">
        <v>29199</v>
      </c>
      <c r="AS5969">
        <v>0</v>
      </c>
      <c r="AT5969" t="s">
        <v>61</v>
      </c>
      <c r="AU5969" t="s">
        <v>29200</v>
      </c>
      <c r="AX5969">
        <v>55.528848412838499</v>
      </c>
      <c r="AY5969">
        <v>8.3624126384584798</v>
      </c>
      <c r="AZ5969" t="s">
        <v>62</v>
      </c>
      <c r="BA5969">
        <v>1083</v>
      </c>
      <c r="BB5969" t="s">
        <v>2861</v>
      </c>
    </row>
    <row r="5970" spans="1:54" x14ac:dyDescent="0.25">
      <c r="A5970" s="1">
        <v>45200</v>
      </c>
      <c r="B5970">
        <v>561036</v>
      </c>
      <c r="C5970" t="s">
        <v>29201</v>
      </c>
      <c r="D5970">
        <v>6710</v>
      </c>
      <c r="E5970" t="s">
        <v>11251</v>
      </c>
      <c r="F5970" t="s">
        <v>29202</v>
      </c>
      <c r="G5970">
        <v>86593513</v>
      </c>
      <c r="H5970">
        <v>1002751172</v>
      </c>
      <c r="I5970" t="s">
        <v>50717</v>
      </c>
      <c r="J5970" t="s">
        <v>29203</v>
      </c>
      <c r="K5970" t="s">
        <v>29204</v>
      </c>
      <c r="L5970" t="s">
        <v>29205</v>
      </c>
      <c r="M5970">
        <v>7650</v>
      </c>
      <c r="N5970">
        <v>26</v>
      </c>
      <c r="R5970" s="1">
        <v>43784</v>
      </c>
      <c r="S5970" t="s">
        <v>80</v>
      </c>
      <c r="W5970">
        <v>5</v>
      </c>
      <c r="X5970" t="s">
        <v>557</v>
      </c>
      <c r="Y5970">
        <v>1</v>
      </c>
      <c r="Z5970" t="s">
        <v>46545</v>
      </c>
      <c r="AA5970">
        <v>9</v>
      </c>
      <c r="AB5970">
        <v>197908</v>
      </c>
      <c r="AC5970">
        <v>121</v>
      </c>
      <c r="AD5970" t="s">
        <v>70</v>
      </c>
      <c r="AE5970">
        <v>1013</v>
      </c>
      <c r="AF5970" t="s">
        <v>558</v>
      </c>
      <c r="AG5970">
        <v>1</v>
      </c>
      <c r="AH5970" t="s">
        <v>44482</v>
      </c>
      <c r="AI5970">
        <v>21</v>
      </c>
      <c r="AJ5970" t="s">
        <v>52613</v>
      </c>
      <c r="AK5970">
        <v>561</v>
      </c>
      <c r="AL5970" t="s">
        <v>10323</v>
      </c>
      <c r="AQ5970" t="s">
        <v>29206</v>
      </c>
      <c r="AR5970" t="s">
        <v>29207</v>
      </c>
      <c r="AS5970">
        <v>0</v>
      </c>
      <c r="AT5970" t="s">
        <v>61</v>
      </c>
      <c r="AU5970" t="s">
        <v>29208</v>
      </c>
      <c r="AX5970">
        <v>55.509656030000002</v>
      </c>
      <c r="AY5970">
        <v>8.4155453700000002</v>
      </c>
      <c r="AZ5970" t="s">
        <v>62</v>
      </c>
      <c r="BA5970">
        <v>1083</v>
      </c>
      <c r="BB5970" t="s">
        <v>2861</v>
      </c>
    </row>
    <row r="5971" spans="1:54" x14ac:dyDescent="0.25">
      <c r="A5971" s="1">
        <v>45200</v>
      </c>
      <c r="B5971">
        <v>561037</v>
      </c>
      <c r="C5971" t="s">
        <v>50718</v>
      </c>
      <c r="D5971">
        <v>6700</v>
      </c>
      <c r="E5971" t="s">
        <v>10388</v>
      </c>
      <c r="F5971" t="s">
        <v>50719</v>
      </c>
      <c r="I5971" t="s">
        <v>29209</v>
      </c>
      <c r="K5971" t="s">
        <v>29210</v>
      </c>
      <c r="L5971" t="s">
        <v>29211</v>
      </c>
      <c r="M5971">
        <v>4144</v>
      </c>
      <c r="P5971">
        <v>1</v>
      </c>
      <c r="R5971" s="1">
        <v>40162</v>
      </c>
      <c r="S5971" t="s">
        <v>80</v>
      </c>
      <c r="V5971" s="1">
        <v>34151</v>
      </c>
      <c r="W5971">
        <v>3</v>
      </c>
      <c r="X5971" t="s">
        <v>3496</v>
      </c>
      <c r="Y5971">
        <v>1</v>
      </c>
      <c r="Z5971" t="s">
        <v>46545</v>
      </c>
      <c r="AB5971">
        <v>198001</v>
      </c>
      <c r="AC5971">
        <v>126</v>
      </c>
      <c r="AD5971" t="s">
        <v>46616</v>
      </c>
      <c r="AE5971">
        <v>1015</v>
      </c>
      <c r="AF5971" t="s">
        <v>46616</v>
      </c>
      <c r="AG5971">
        <v>3</v>
      </c>
      <c r="AH5971" t="s">
        <v>81</v>
      </c>
      <c r="AI5971">
        <v>27</v>
      </c>
      <c r="AJ5971" t="s">
        <v>44512</v>
      </c>
      <c r="AK5971">
        <v>561</v>
      </c>
      <c r="AL5971" t="s">
        <v>10323</v>
      </c>
      <c r="AS5971">
        <v>0</v>
      </c>
      <c r="AT5971" t="s">
        <v>61</v>
      </c>
      <c r="AU5971" t="s">
        <v>11451</v>
      </c>
      <c r="AX5971">
        <v>55.473060877417197</v>
      </c>
      <c r="AY5971">
        <v>8.4490188089044604</v>
      </c>
      <c r="AZ5971" t="s">
        <v>62</v>
      </c>
      <c r="BA5971">
        <v>1083</v>
      </c>
      <c r="BB5971" t="s">
        <v>2861</v>
      </c>
    </row>
    <row r="5972" spans="1:54" x14ac:dyDescent="0.25">
      <c r="A5972" s="1">
        <v>45200</v>
      </c>
      <c r="B5972">
        <v>561038</v>
      </c>
      <c r="C5972" t="s">
        <v>29212</v>
      </c>
      <c r="D5972">
        <v>6700</v>
      </c>
      <c r="E5972" t="s">
        <v>10388</v>
      </c>
      <c r="F5972" t="s">
        <v>29213</v>
      </c>
      <c r="I5972" t="s">
        <v>46040</v>
      </c>
      <c r="K5972" t="s">
        <v>29214</v>
      </c>
      <c r="L5972" t="s">
        <v>29215</v>
      </c>
      <c r="M5972">
        <v>6949</v>
      </c>
      <c r="N5972">
        <v>10</v>
      </c>
      <c r="R5972" s="1">
        <v>40162</v>
      </c>
      <c r="S5972" t="s">
        <v>80</v>
      </c>
      <c r="V5972" s="1">
        <v>34151</v>
      </c>
      <c r="W5972">
        <v>3</v>
      </c>
      <c r="X5972" t="s">
        <v>3496</v>
      </c>
      <c r="Y5972">
        <v>1</v>
      </c>
      <c r="Z5972" t="s">
        <v>46545</v>
      </c>
      <c r="AB5972">
        <v>198001</v>
      </c>
      <c r="AC5972">
        <v>126</v>
      </c>
      <c r="AD5972" t="s">
        <v>46616</v>
      </c>
      <c r="AE5972">
        <v>1015</v>
      </c>
      <c r="AF5972" t="s">
        <v>46616</v>
      </c>
      <c r="AG5972">
        <v>3</v>
      </c>
      <c r="AH5972" t="s">
        <v>81</v>
      </c>
      <c r="AI5972">
        <v>27</v>
      </c>
      <c r="AJ5972" t="s">
        <v>44512</v>
      </c>
      <c r="AK5972">
        <v>561</v>
      </c>
      <c r="AL5972" t="s">
        <v>10323</v>
      </c>
      <c r="AS5972">
        <v>0</v>
      </c>
      <c r="AT5972" t="s">
        <v>61</v>
      </c>
      <c r="AU5972" t="s">
        <v>29216</v>
      </c>
      <c r="AX5972">
        <v>55.470928056804397</v>
      </c>
      <c r="AY5972">
        <v>8.4544571620023294</v>
      </c>
      <c r="AZ5972" t="s">
        <v>62</v>
      </c>
      <c r="BA5972">
        <v>1083</v>
      </c>
      <c r="BB5972" t="s">
        <v>2861</v>
      </c>
    </row>
    <row r="5973" spans="1:54" x14ac:dyDescent="0.25">
      <c r="A5973" s="1">
        <v>45200</v>
      </c>
      <c r="B5973">
        <v>561039</v>
      </c>
      <c r="C5973" t="s">
        <v>50720</v>
      </c>
      <c r="D5973">
        <v>6710</v>
      </c>
      <c r="E5973" t="s">
        <v>11251</v>
      </c>
      <c r="F5973" t="s">
        <v>50721</v>
      </c>
      <c r="G5973">
        <v>29189803</v>
      </c>
      <c r="H5973">
        <v>1003330420</v>
      </c>
      <c r="I5973" t="s">
        <v>13331</v>
      </c>
      <c r="J5973" t="s">
        <v>29217</v>
      </c>
      <c r="K5973" t="s">
        <v>29218</v>
      </c>
      <c r="L5973" t="s">
        <v>29219</v>
      </c>
      <c r="M5973">
        <v>4602</v>
      </c>
      <c r="N5973">
        <v>58</v>
      </c>
      <c r="R5973" s="1">
        <v>43908</v>
      </c>
      <c r="S5973" t="s">
        <v>56</v>
      </c>
      <c r="T5973">
        <v>561</v>
      </c>
      <c r="U5973" t="s">
        <v>10323</v>
      </c>
      <c r="W5973">
        <v>2</v>
      </c>
      <c r="X5973" t="s">
        <v>57</v>
      </c>
      <c r="Y5973">
        <v>1</v>
      </c>
      <c r="Z5973" t="s">
        <v>46545</v>
      </c>
      <c r="AA5973">
        <v>9</v>
      </c>
      <c r="AB5973">
        <v>198203</v>
      </c>
      <c r="AC5973">
        <v>121</v>
      </c>
      <c r="AD5973" t="s">
        <v>70</v>
      </c>
      <c r="AE5973">
        <v>1012</v>
      </c>
      <c r="AF5973" t="s">
        <v>71</v>
      </c>
      <c r="AG5973">
        <v>1</v>
      </c>
      <c r="AH5973" t="s">
        <v>44482</v>
      </c>
      <c r="AI5973">
        <v>21</v>
      </c>
      <c r="AJ5973" t="s">
        <v>52613</v>
      </c>
      <c r="AK5973">
        <v>561</v>
      </c>
      <c r="AL5973" t="s">
        <v>10323</v>
      </c>
      <c r="AP5973">
        <v>280622</v>
      </c>
      <c r="AQ5973" t="s">
        <v>13334</v>
      </c>
      <c r="AR5973" t="s">
        <v>13335</v>
      </c>
      <c r="AS5973">
        <v>2</v>
      </c>
      <c r="AT5973" t="s">
        <v>1413</v>
      </c>
      <c r="AU5973" t="s">
        <v>29220</v>
      </c>
      <c r="AX5973">
        <v>55.521737649999999</v>
      </c>
      <c r="AY5973">
        <v>8.4213373499999999</v>
      </c>
      <c r="AZ5973" t="s">
        <v>62</v>
      </c>
      <c r="BA5973">
        <v>1083</v>
      </c>
      <c r="BB5973" t="s">
        <v>2861</v>
      </c>
    </row>
    <row r="5974" spans="1:54" x14ac:dyDescent="0.25">
      <c r="A5974" s="1">
        <v>45200</v>
      </c>
      <c r="B5974">
        <v>561040</v>
      </c>
      <c r="C5974" t="s">
        <v>29221</v>
      </c>
      <c r="D5974">
        <v>6715</v>
      </c>
      <c r="E5974" t="s">
        <v>12801</v>
      </c>
      <c r="F5974" t="s">
        <v>11252</v>
      </c>
      <c r="I5974" t="s">
        <v>29222</v>
      </c>
      <c r="K5974" t="s">
        <v>29223</v>
      </c>
      <c r="L5974" t="s">
        <v>29081</v>
      </c>
      <c r="R5974" s="1">
        <v>40162</v>
      </c>
      <c r="S5974" t="s">
        <v>80</v>
      </c>
      <c r="V5974" s="1">
        <v>31564</v>
      </c>
      <c r="W5974">
        <v>5</v>
      </c>
      <c r="X5974" t="s">
        <v>557</v>
      </c>
      <c r="Y5974">
        <v>1</v>
      </c>
      <c r="Z5974" t="s">
        <v>46545</v>
      </c>
      <c r="AA5974">
        <v>10</v>
      </c>
      <c r="AB5974">
        <v>198209</v>
      </c>
      <c r="AC5974">
        <v>121</v>
      </c>
      <c r="AD5974" t="s">
        <v>70</v>
      </c>
      <c r="AE5974">
        <v>1013</v>
      </c>
      <c r="AF5974" t="s">
        <v>558</v>
      </c>
      <c r="AG5974">
        <v>3</v>
      </c>
      <c r="AH5974" t="s">
        <v>81</v>
      </c>
      <c r="AI5974">
        <v>21</v>
      </c>
      <c r="AJ5974" t="s">
        <v>52613</v>
      </c>
      <c r="AK5974">
        <v>561</v>
      </c>
      <c r="AL5974" t="s">
        <v>10323</v>
      </c>
      <c r="AS5974">
        <v>0</v>
      </c>
      <c r="AT5974" t="s">
        <v>61</v>
      </c>
      <c r="AU5974" t="s">
        <v>29082</v>
      </c>
      <c r="AX5974">
        <v>55.500715133479503</v>
      </c>
      <c r="AY5974">
        <v>8.4501270073394394</v>
      </c>
      <c r="AZ5974" t="s">
        <v>62</v>
      </c>
      <c r="BA5974">
        <v>1083</v>
      </c>
      <c r="BB5974" t="s">
        <v>2861</v>
      </c>
    </row>
    <row r="5975" spans="1:54" x14ac:dyDescent="0.25">
      <c r="A5975" s="1">
        <v>45200</v>
      </c>
      <c r="B5975">
        <v>561041</v>
      </c>
      <c r="C5975" t="s">
        <v>29224</v>
      </c>
      <c r="D5975">
        <v>6705</v>
      </c>
      <c r="E5975" t="s">
        <v>54674</v>
      </c>
      <c r="F5975" t="s">
        <v>29225</v>
      </c>
      <c r="I5975" t="s">
        <v>29226</v>
      </c>
      <c r="K5975" t="s">
        <v>29159</v>
      </c>
      <c r="L5975" t="s">
        <v>29227</v>
      </c>
      <c r="M5975">
        <v>6962</v>
      </c>
      <c r="N5975">
        <v>171</v>
      </c>
      <c r="R5975" s="1">
        <v>40162</v>
      </c>
      <c r="S5975" t="s">
        <v>80</v>
      </c>
      <c r="V5975" s="1">
        <v>31199</v>
      </c>
      <c r="W5975">
        <v>3</v>
      </c>
      <c r="X5975" t="s">
        <v>3496</v>
      </c>
      <c r="Y5975">
        <v>1</v>
      </c>
      <c r="Z5975" t="s">
        <v>46545</v>
      </c>
      <c r="AB5975">
        <v>198308</v>
      </c>
      <c r="AC5975">
        <v>131</v>
      </c>
      <c r="AD5975" t="s">
        <v>752</v>
      </c>
      <c r="AE5975">
        <v>1061</v>
      </c>
      <c r="AF5975" t="s">
        <v>752</v>
      </c>
      <c r="AG5975">
        <v>3</v>
      </c>
      <c r="AH5975" t="s">
        <v>81</v>
      </c>
      <c r="AI5975">
        <v>33</v>
      </c>
      <c r="AJ5975" t="s">
        <v>836</v>
      </c>
      <c r="AK5975">
        <v>561</v>
      </c>
      <c r="AL5975" t="s">
        <v>10323</v>
      </c>
      <c r="AS5975">
        <v>0</v>
      </c>
      <c r="AT5975" t="s">
        <v>61</v>
      </c>
      <c r="AU5975" t="s">
        <v>3942</v>
      </c>
      <c r="AX5975">
        <v>55.483405462048303</v>
      </c>
      <c r="AY5975">
        <v>8.4851376255772593</v>
      </c>
      <c r="AZ5975" t="s">
        <v>62</v>
      </c>
      <c r="BA5975">
        <v>1083</v>
      </c>
      <c r="BB5975" t="s">
        <v>2861</v>
      </c>
    </row>
    <row r="5976" spans="1:54" x14ac:dyDescent="0.25">
      <c r="A5976" s="1">
        <v>45200</v>
      </c>
      <c r="B5976">
        <v>561042</v>
      </c>
      <c r="C5976" t="s">
        <v>50722</v>
      </c>
      <c r="D5976">
        <v>6705</v>
      </c>
      <c r="E5976" t="s">
        <v>54674</v>
      </c>
      <c r="F5976" t="s">
        <v>50723</v>
      </c>
      <c r="I5976" t="s">
        <v>29228</v>
      </c>
      <c r="K5976" t="s">
        <v>29229</v>
      </c>
      <c r="L5976" t="s">
        <v>29230</v>
      </c>
      <c r="M5976">
        <v>4568</v>
      </c>
      <c r="N5976">
        <v>1</v>
      </c>
      <c r="R5976" s="1">
        <v>40162</v>
      </c>
      <c r="S5976" t="s">
        <v>80</v>
      </c>
      <c r="T5976">
        <v>561</v>
      </c>
      <c r="U5976" t="s">
        <v>10323</v>
      </c>
      <c r="V5976" s="1">
        <v>33786</v>
      </c>
      <c r="W5976">
        <v>2</v>
      </c>
      <c r="X5976" t="s">
        <v>57</v>
      </c>
      <c r="Y5976">
        <v>1</v>
      </c>
      <c r="Z5976" t="s">
        <v>46545</v>
      </c>
      <c r="AB5976">
        <v>196805</v>
      </c>
      <c r="AC5976">
        <v>126</v>
      </c>
      <c r="AD5976" t="s">
        <v>46616</v>
      </c>
      <c r="AE5976">
        <v>1015</v>
      </c>
      <c r="AF5976" t="s">
        <v>46616</v>
      </c>
      <c r="AG5976">
        <v>3</v>
      </c>
      <c r="AH5976" t="s">
        <v>81</v>
      </c>
      <c r="AI5976">
        <v>27</v>
      </c>
      <c r="AJ5976" t="s">
        <v>44512</v>
      </c>
      <c r="AK5976">
        <v>561</v>
      </c>
      <c r="AL5976" t="s">
        <v>10323</v>
      </c>
      <c r="AS5976">
        <v>0</v>
      </c>
      <c r="AT5976" t="s">
        <v>61</v>
      </c>
      <c r="AU5976" t="s">
        <v>29231</v>
      </c>
      <c r="AX5976">
        <v>55.4755259336306</v>
      </c>
      <c r="AY5976">
        <v>8.4957632908087604</v>
      </c>
      <c r="AZ5976" t="s">
        <v>62</v>
      </c>
      <c r="BA5976">
        <v>1083</v>
      </c>
      <c r="BB5976" t="s">
        <v>2861</v>
      </c>
    </row>
    <row r="5977" spans="1:54" x14ac:dyDescent="0.25">
      <c r="A5977" s="1">
        <v>45200</v>
      </c>
      <c r="B5977">
        <v>561043</v>
      </c>
      <c r="C5977" t="s">
        <v>29232</v>
      </c>
      <c r="D5977">
        <v>6700</v>
      </c>
      <c r="E5977" t="s">
        <v>10388</v>
      </c>
      <c r="F5977" t="s">
        <v>29233</v>
      </c>
      <c r="I5977" t="s">
        <v>29234</v>
      </c>
      <c r="K5977" t="s">
        <v>29235</v>
      </c>
      <c r="L5977" t="s">
        <v>29236</v>
      </c>
      <c r="M5977">
        <v>4684</v>
      </c>
      <c r="N5977">
        <v>62</v>
      </c>
      <c r="R5977" s="1">
        <v>40162</v>
      </c>
      <c r="S5977" t="s">
        <v>80</v>
      </c>
      <c r="V5977" s="1">
        <v>34151</v>
      </c>
      <c r="W5977">
        <v>3</v>
      </c>
      <c r="X5977" t="s">
        <v>3496</v>
      </c>
      <c r="Y5977">
        <v>1</v>
      </c>
      <c r="Z5977" t="s">
        <v>46545</v>
      </c>
      <c r="AB5977">
        <v>198808</v>
      </c>
      <c r="AC5977">
        <v>126</v>
      </c>
      <c r="AD5977" t="s">
        <v>46616</v>
      </c>
      <c r="AE5977">
        <v>1015</v>
      </c>
      <c r="AF5977" t="s">
        <v>46616</v>
      </c>
      <c r="AG5977">
        <v>3</v>
      </c>
      <c r="AH5977" t="s">
        <v>81</v>
      </c>
      <c r="AI5977">
        <v>27</v>
      </c>
      <c r="AJ5977" t="s">
        <v>44512</v>
      </c>
      <c r="AK5977">
        <v>561</v>
      </c>
      <c r="AL5977" t="s">
        <v>10323</v>
      </c>
      <c r="AS5977">
        <v>0</v>
      </c>
      <c r="AT5977" t="s">
        <v>61</v>
      </c>
      <c r="AU5977" t="s">
        <v>29178</v>
      </c>
      <c r="AX5977">
        <v>55.470503889040899</v>
      </c>
      <c r="AY5977">
        <v>8.4463009770432596</v>
      </c>
      <c r="AZ5977" t="s">
        <v>62</v>
      </c>
      <c r="BA5977">
        <v>1083</v>
      </c>
      <c r="BB5977" t="s">
        <v>2861</v>
      </c>
    </row>
    <row r="5978" spans="1:54" x14ac:dyDescent="0.25">
      <c r="A5978" s="1">
        <v>45200</v>
      </c>
      <c r="B5978">
        <v>561044</v>
      </c>
      <c r="C5978" t="s">
        <v>29237</v>
      </c>
      <c r="D5978">
        <v>6705</v>
      </c>
      <c r="E5978" t="s">
        <v>54674</v>
      </c>
      <c r="F5978" t="s">
        <v>29238</v>
      </c>
      <c r="G5978">
        <v>13198446</v>
      </c>
      <c r="H5978">
        <v>1000518918</v>
      </c>
      <c r="I5978" t="s">
        <v>50724</v>
      </c>
      <c r="K5978" t="s">
        <v>29239</v>
      </c>
      <c r="L5978" t="s">
        <v>29240</v>
      </c>
      <c r="M5978">
        <v>4568</v>
      </c>
      <c r="N5978">
        <v>1</v>
      </c>
      <c r="R5978" s="1">
        <v>41985</v>
      </c>
      <c r="S5978" t="s">
        <v>56</v>
      </c>
      <c r="V5978" s="1">
        <v>41639</v>
      </c>
      <c r="W5978">
        <v>5</v>
      </c>
      <c r="X5978" t="s">
        <v>557</v>
      </c>
      <c r="Y5978">
        <v>1</v>
      </c>
      <c r="Z5978" t="s">
        <v>46545</v>
      </c>
      <c r="AA5978">
        <v>10</v>
      </c>
      <c r="AB5978">
        <v>199008</v>
      </c>
      <c r="AC5978">
        <v>121</v>
      </c>
      <c r="AD5978" t="s">
        <v>70</v>
      </c>
      <c r="AE5978">
        <v>1013</v>
      </c>
      <c r="AF5978" t="s">
        <v>558</v>
      </c>
      <c r="AG5978">
        <v>3</v>
      </c>
      <c r="AH5978" t="s">
        <v>81</v>
      </c>
      <c r="AI5978">
        <v>21</v>
      </c>
      <c r="AJ5978" t="s">
        <v>52613</v>
      </c>
      <c r="AK5978">
        <v>561</v>
      </c>
      <c r="AL5978" t="s">
        <v>10323</v>
      </c>
      <c r="AQ5978" t="s">
        <v>29241</v>
      </c>
      <c r="AR5978" t="s">
        <v>29242</v>
      </c>
      <c r="AS5978">
        <v>0</v>
      </c>
      <c r="AT5978" t="s">
        <v>61</v>
      </c>
      <c r="AU5978" t="s">
        <v>29231</v>
      </c>
      <c r="AX5978">
        <v>55.4755259336306</v>
      </c>
      <c r="AY5978">
        <v>8.4957632908087604</v>
      </c>
      <c r="AZ5978" t="s">
        <v>62</v>
      </c>
      <c r="BA5978">
        <v>1083</v>
      </c>
      <c r="BB5978" t="s">
        <v>2861</v>
      </c>
    </row>
    <row r="5979" spans="1:54" x14ac:dyDescent="0.25">
      <c r="A5979" s="1">
        <v>45200</v>
      </c>
      <c r="B5979">
        <v>561045</v>
      </c>
      <c r="C5979" t="s">
        <v>29243</v>
      </c>
      <c r="D5979">
        <v>6715</v>
      </c>
      <c r="E5979" t="s">
        <v>12801</v>
      </c>
      <c r="F5979" t="s">
        <v>29244</v>
      </c>
      <c r="G5979">
        <v>29189803</v>
      </c>
      <c r="H5979">
        <v>1003328269</v>
      </c>
      <c r="I5979" t="s">
        <v>29245</v>
      </c>
      <c r="J5979" t="s">
        <v>29246</v>
      </c>
      <c r="K5979" t="s">
        <v>29247</v>
      </c>
      <c r="L5979" t="s">
        <v>29248</v>
      </c>
      <c r="M5979">
        <v>7704</v>
      </c>
      <c r="N5979">
        <v>16</v>
      </c>
      <c r="R5979" s="1">
        <v>43794</v>
      </c>
      <c r="S5979" t="s">
        <v>56</v>
      </c>
      <c r="T5979">
        <v>561</v>
      </c>
      <c r="U5979" t="s">
        <v>10323</v>
      </c>
      <c r="W5979">
        <v>2</v>
      </c>
      <c r="X5979" t="s">
        <v>57</v>
      </c>
      <c r="Y5979">
        <v>1</v>
      </c>
      <c r="Z5979" t="s">
        <v>46545</v>
      </c>
      <c r="AB5979">
        <v>199308</v>
      </c>
      <c r="AC5979">
        <v>128</v>
      </c>
      <c r="AD5979" t="s">
        <v>955</v>
      </c>
      <c r="AE5979">
        <v>1051</v>
      </c>
      <c r="AF5979" t="s">
        <v>955</v>
      </c>
      <c r="AG5979">
        <v>2</v>
      </c>
      <c r="AH5979" t="s">
        <v>44524</v>
      </c>
      <c r="AI5979">
        <v>27</v>
      </c>
      <c r="AJ5979" t="s">
        <v>44512</v>
      </c>
      <c r="AK5979">
        <v>561</v>
      </c>
      <c r="AL5979" t="s">
        <v>10323</v>
      </c>
      <c r="AQ5979" t="s">
        <v>29249</v>
      </c>
      <c r="AR5979" t="s">
        <v>29250</v>
      </c>
      <c r="AS5979">
        <v>0</v>
      </c>
      <c r="AT5979" t="s">
        <v>61</v>
      </c>
      <c r="AU5979" t="s">
        <v>29135</v>
      </c>
      <c r="AW5979" t="s">
        <v>29136</v>
      </c>
      <c r="AX5979">
        <v>55.541170469999997</v>
      </c>
      <c r="AY5979">
        <v>8.5399292199999994</v>
      </c>
      <c r="AZ5979" t="s">
        <v>62</v>
      </c>
      <c r="BA5979">
        <v>1083</v>
      </c>
      <c r="BB5979" t="s">
        <v>2861</v>
      </c>
    </row>
    <row r="5980" spans="1:54" x14ac:dyDescent="0.25">
      <c r="A5980" s="1">
        <v>45200</v>
      </c>
      <c r="B5980">
        <v>561046</v>
      </c>
      <c r="C5980" t="s">
        <v>29251</v>
      </c>
      <c r="D5980">
        <v>6700</v>
      </c>
      <c r="E5980" t="s">
        <v>10388</v>
      </c>
      <c r="F5980" t="s">
        <v>29252</v>
      </c>
      <c r="G5980">
        <v>29189803</v>
      </c>
      <c r="H5980">
        <v>1004949479</v>
      </c>
      <c r="I5980" t="s">
        <v>50725</v>
      </c>
      <c r="J5980" t="s">
        <v>29253</v>
      </c>
      <c r="K5980" t="s">
        <v>12838</v>
      </c>
      <c r="L5980" t="s">
        <v>29254</v>
      </c>
      <c r="M5980">
        <v>4543</v>
      </c>
      <c r="N5980">
        <v>34</v>
      </c>
      <c r="R5980" s="1">
        <v>41061</v>
      </c>
      <c r="S5980" t="s">
        <v>56</v>
      </c>
      <c r="T5980">
        <v>561</v>
      </c>
      <c r="U5980" t="s">
        <v>10323</v>
      </c>
      <c r="V5980" s="1">
        <v>40329</v>
      </c>
      <c r="W5980">
        <v>2</v>
      </c>
      <c r="X5980" t="s">
        <v>57</v>
      </c>
      <c r="Y5980">
        <v>8</v>
      </c>
      <c r="Z5980" t="s">
        <v>44534</v>
      </c>
      <c r="AB5980">
        <v>199608</v>
      </c>
      <c r="AC5980">
        <v>127</v>
      </c>
      <c r="AD5980" t="s">
        <v>1237</v>
      </c>
      <c r="AE5980">
        <v>1052</v>
      </c>
      <c r="AF5980" t="s">
        <v>1237</v>
      </c>
      <c r="AG5980">
        <v>3</v>
      </c>
      <c r="AH5980" t="s">
        <v>81</v>
      </c>
      <c r="AI5980">
        <v>99</v>
      </c>
      <c r="AJ5980" t="s">
        <v>54511</v>
      </c>
      <c r="AK5980">
        <v>561</v>
      </c>
      <c r="AL5980" t="s">
        <v>10323</v>
      </c>
      <c r="AQ5980" t="s">
        <v>29255</v>
      </c>
      <c r="AR5980" t="s">
        <v>29256</v>
      </c>
      <c r="AS5980">
        <v>0</v>
      </c>
      <c r="AT5980" t="s">
        <v>61</v>
      </c>
      <c r="AU5980" t="s">
        <v>8433</v>
      </c>
      <c r="AZ5980" t="s">
        <v>62</v>
      </c>
      <c r="BA5980">
        <v>1083</v>
      </c>
      <c r="BB5980" t="s">
        <v>2861</v>
      </c>
    </row>
    <row r="5981" spans="1:54" x14ac:dyDescent="0.25">
      <c r="A5981" s="1">
        <v>45200</v>
      </c>
      <c r="B5981">
        <v>561047</v>
      </c>
      <c r="C5981" t="s">
        <v>29257</v>
      </c>
      <c r="D5981">
        <v>6700</v>
      </c>
      <c r="E5981" t="s">
        <v>10388</v>
      </c>
      <c r="F5981" t="s">
        <v>29258</v>
      </c>
      <c r="L5981" t="s">
        <v>52667</v>
      </c>
      <c r="R5981" s="1">
        <v>40162</v>
      </c>
      <c r="S5981" t="s">
        <v>80</v>
      </c>
      <c r="V5981" s="1">
        <v>36008</v>
      </c>
      <c r="W5981">
        <v>5</v>
      </c>
      <c r="X5981" t="s">
        <v>557</v>
      </c>
      <c r="Y5981">
        <v>1</v>
      </c>
      <c r="Z5981" t="s">
        <v>46545</v>
      </c>
      <c r="AA5981">
        <v>7</v>
      </c>
      <c r="AB5981">
        <v>199807</v>
      </c>
      <c r="AC5981">
        <v>121</v>
      </c>
      <c r="AD5981" t="s">
        <v>70</v>
      </c>
      <c r="AE5981">
        <v>1013</v>
      </c>
      <c r="AF5981" t="s">
        <v>558</v>
      </c>
      <c r="AG5981">
        <v>3</v>
      </c>
      <c r="AH5981" t="s">
        <v>81</v>
      </c>
      <c r="AI5981">
        <v>21</v>
      </c>
      <c r="AJ5981" t="s">
        <v>52613</v>
      </c>
      <c r="AK5981">
        <v>561</v>
      </c>
      <c r="AL5981" t="s">
        <v>10323</v>
      </c>
      <c r="AS5981">
        <v>0</v>
      </c>
      <c r="AT5981" t="s">
        <v>61</v>
      </c>
      <c r="AU5981" t="s">
        <v>52667</v>
      </c>
      <c r="AZ5981" t="s">
        <v>62</v>
      </c>
      <c r="BA5981">
        <v>1083</v>
      </c>
      <c r="BB5981" t="s">
        <v>2861</v>
      </c>
    </row>
    <row r="5982" spans="1:54" x14ac:dyDescent="0.25">
      <c r="A5982" s="1">
        <v>45200</v>
      </c>
      <c r="B5982">
        <v>561048</v>
      </c>
      <c r="C5982" t="s">
        <v>29259</v>
      </c>
      <c r="D5982">
        <v>6731</v>
      </c>
      <c r="E5982" t="s">
        <v>46035</v>
      </c>
      <c r="F5982" t="s">
        <v>29260</v>
      </c>
      <c r="G5982">
        <v>67870913</v>
      </c>
      <c r="H5982">
        <v>1003216069</v>
      </c>
      <c r="I5982" t="s">
        <v>50726</v>
      </c>
      <c r="K5982" t="s">
        <v>29261</v>
      </c>
      <c r="L5982" t="s">
        <v>29262</v>
      </c>
      <c r="M5982">
        <v>4378</v>
      </c>
      <c r="N5982">
        <v>24</v>
      </c>
      <c r="R5982" s="1">
        <v>42955</v>
      </c>
      <c r="S5982" t="s">
        <v>56</v>
      </c>
      <c r="T5982">
        <v>561</v>
      </c>
      <c r="U5982" t="s">
        <v>10323</v>
      </c>
      <c r="V5982" s="1">
        <v>42947</v>
      </c>
      <c r="W5982">
        <v>6</v>
      </c>
      <c r="X5982" t="s">
        <v>1289</v>
      </c>
      <c r="Y5982">
        <v>1</v>
      </c>
      <c r="Z5982" t="s">
        <v>46545</v>
      </c>
      <c r="AA5982">
        <v>4</v>
      </c>
      <c r="AB5982">
        <v>200108</v>
      </c>
      <c r="AC5982">
        <v>129</v>
      </c>
      <c r="AD5982" t="s">
        <v>2405</v>
      </c>
      <c r="AE5982">
        <v>1016</v>
      </c>
      <c r="AF5982" t="s">
        <v>2405</v>
      </c>
      <c r="AG5982">
        <v>3</v>
      </c>
      <c r="AH5982" t="s">
        <v>81</v>
      </c>
      <c r="AI5982">
        <v>29</v>
      </c>
      <c r="AJ5982" t="s">
        <v>2525</v>
      </c>
      <c r="AK5982">
        <v>561</v>
      </c>
      <c r="AL5982" t="s">
        <v>10323</v>
      </c>
      <c r="AQ5982" t="s">
        <v>29263</v>
      </c>
      <c r="AS5982">
        <v>0</v>
      </c>
      <c r="AT5982" t="s">
        <v>61</v>
      </c>
      <c r="AU5982" t="s">
        <v>139</v>
      </c>
      <c r="AX5982">
        <v>55.466643520641497</v>
      </c>
      <c r="AY5982">
        <v>8.5973962317412305</v>
      </c>
      <c r="AZ5982" t="s">
        <v>62</v>
      </c>
      <c r="BA5982">
        <v>1083</v>
      </c>
      <c r="BB5982" t="s">
        <v>2861</v>
      </c>
    </row>
    <row r="5983" spans="1:54" x14ac:dyDescent="0.25">
      <c r="A5983" s="1">
        <v>45200</v>
      </c>
      <c r="B5983">
        <v>561049</v>
      </c>
      <c r="C5983" t="s">
        <v>29264</v>
      </c>
      <c r="D5983">
        <v>6700</v>
      </c>
      <c r="E5983" t="s">
        <v>10388</v>
      </c>
      <c r="F5983" t="s">
        <v>29264</v>
      </c>
      <c r="I5983" t="s">
        <v>29265</v>
      </c>
      <c r="L5983" t="s">
        <v>29266</v>
      </c>
      <c r="M5983">
        <v>4144</v>
      </c>
      <c r="N5983">
        <v>55</v>
      </c>
      <c r="R5983" s="1">
        <v>40162</v>
      </c>
      <c r="S5983" t="s">
        <v>80</v>
      </c>
      <c r="T5983">
        <v>561</v>
      </c>
      <c r="U5983" t="s">
        <v>10323</v>
      </c>
      <c r="V5983" s="1">
        <v>38596</v>
      </c>
      <c r="W5983">
        <v>2</v>
      </c>
      <c r="X5983" t="s">
        <v>57</v>
      </c>
      <c r="Y5983">
        <v>1</v>
      </c>
      <c r="Z5983" t="s">
        <v>46545</v>
      </c>
      <c r="AA5983">
        <v>10</v>
      </c>
      <c r="AB5983">
        <v>200108</v>
      </c>
      <c r="AC5983">
        <v>126</v>
      </c>
      <c r="AD5983" t="s">
        <v>46616</v>
      </c>
      <c r="AE5983">
        <v>1015</v>
      </c>
      <c r="AF5983" t="s">
        <v>46616</v>
      </c>
      <c r="AG5983">
        <v>3</v>
      </c>
      <c r="AH5983" t="s">
        <v>81</v>
      </c>
      <c r="AI5983">
        <v>29</v>
      </c>
      <c r="AJ5983" t="s">
        <v>2525</v>
      </c>
      <c r="AK5983">
        <v>561</v>
      </c>
      <c r="AL5983" t="s">
        <v>10323</v>
      </c>
      <c r="AQ5983" t="s">
        <v>29267</v>
      </c>
      <c r="AS5983">
        <v>0</v>
      </c>
      <c r="AT5983" t="s">
        <v>61</v>
      </c>
      <c r="AU5983" t="s">
        <v>11451</v>
      </c>
      <c r="AX5983">
        <v>55.468608211894299</v>
      </c>
      <c r="AY5983">
        <v>8.4479228201537495</v>
      </c>
      <c r="AZ5983" t="s">
        <v>62</v>
      </c>
      <c r="BA5983">
        <v>1083</v>
      </c>
      <c r="BB5983" t="s">
        <v>2861</v>
      </c>
    </row>
    <row r="5984" spans="1:54" x14ac:dyDescent="0.25">
      <c r="A5984" s="1">
        <v>45200</v>
      </c>
      <c r="B5984">
        <v>561050</v>
      </c>
      <c r="C5984" t="s">
        <v>50727</v>
      </c>
      <c r="D5984">
        <v>6710</v>
      </c>
      <c r="E5984" t="s">
        <v>11251</v>
      </c>
      <c r="F5984" t="s">
        <v>50727</v>
      </c>
      <c r="G5984">
        <v>29189803</v>
      </c>
      <c r="H5984">
        <v>1003330006</v>
      </c>
      <c r="I5984" t="s">
        <v>29268</v>
      </c>
      <c r="K5984" t="s">
        <v>29269</v>
      </c>
      <c r="L5984" t="s">
        <v>29270</v>
      </c>
      <c r="M5984">
        <v>5675</v>
      </c>
      <c r="N5984">
        <v>29</v>
      </c>
      <c r="R5984" s="1">
        <v>40899</v>
      </c>
      <c r="S5984" t="s">
        <v>56</v>
      </c>
      <c r="T5984">
        <v>561</v>
      </c>
      <c r="U5984" t="s">
        <v>10323</v>
      </c>
      <c r="V5984" s="1">
        <v>40878</v>
      </c>
      <c r="W5984">
        <v>6</v>
      </c>
      <c r="X5984" t="s">
        <v>1289</v>
      </c>
      <c r="Y5984">
        <v>1</v>
      </c>
      <c r="Z5984" t="s">
        <v>46545</v>
      </c>
      <c r="AA5984">
        <v>3</v>
      </c>
      <c r="AB5984">
        <v>200108</v>
      </c>
      <c r="AC5984">
        <v>129</v>
      </c>
      <c r="AD5984" t="s">
        <v>2405</v>
      </c>
      <c r="AE5984">
        <v>1016</v>
      </c>
      <c r="AF5984" t="s">
        <v>2405</v>
      </c>
      <c r="AG5984">
        <v>3</v>
      </c>
      <c r="AH5984" t="s">
        <v>81</v>
      </c>
      <c r="AI5984">
        <v>29</v>
      </c>
      <c r="AJ5984" t="s">
        <v>2525</v>
      </c>
      <c r="AK5984">
        <v>561</v>
      </c>
      <c r="AL5984" t="s">
        <v>10323</v>
      </c>
      <c r="AQ5984" t="s">
        <v>29271</v>
      </c>
      <c r="AS5984">
        <v>0</v>
      </c>
      <c r="AT5984" t="s">
        <v>61</v>
      </c>
      <c r="AU5984" t="s">
        <v>29272</v>
      </c>
      <c r="AX5984">
        <v>55.493165606612898</v>
      </c>
      <c r="AY5984">
        <v>8.4097195084831995</v>
      </c>
      <c r="AZ5984" t="s">
        <v>62</v>
      </c>
      <c r="BA5984">
        <v>1083</v>
      </c>
      <c r="BB5984" t="s">
        <v>2861</v>
      </c>
    </row>
    <row r="5985" spans="1:54" x14ac:dyDescent="0.25">
      <c r="A5985" s="1">
        <v>45200</v>
      </c>
      <c r="B5985">
        <v>561051</v>
      </c>
      <c r="C5985" t="s">
        <v>53847</v>
      </c>
      <c r="D5985">
        <v>6700</v>
      </c>
      <c r="E5985" t="s">
        <v>10388</v>
      </c>
      <c r="F5985" t="s">
        <v>53847</v>
      </c>
      <c r="I5985" t="s">
        <v>46041</v>
      </c>
      <c r="L5985" t="s">
        <v>46042</v>
      </c>
      <c r="M5985">
        <v>8352</v>
      </c>
      <c r="N5985">
        <v>3</v>
      </c>
      <c r="R5985" s="1">
        <v>40162</v>
      </c>
      <c r="S5985" t="s">
        <v>80</v>
      </c>
      <c r="T5985">
        <v>561</v>
      </c>
      <c r="U5985" t="s">
        <v>10323</v>
      </c>
      <c r="V5985" s="1">
        <v>38139</v>
      </c>
      <c r="W5985">
        <v>2</v>
      </c>
      <c r="X5985" t="s">
        <v>57</v>
      </c>
      <c r="Y5985">
        <v>1</v>
      </c>
      <c r="Z5985" t="s">
        <v>46545</v>
      </c>
      <c r="AA5985">
        <v>10</v>
      </c>
      <c r="AB5985">
        <v>200108</v>
      </c>
      <c r="AC5985">
        <v>126</v>
      </c>
      <c r="AD5985" t="s">
        <v>46616</v>
      </c>
      <c r="AE5985">
        <v>1015</v>
      </c>
      <c r="AF5985" t="s">
        <v>46616</v>
      </c>
      <c r="AG5985">
        <v>3</v>
      </c>
      <c r="AH5985" t="s">
        <v>81</v>
      </c>
      <c r="AI5985">
        <v>29</v>
      </c>
      <c r="AJ5985" t="s">
        <v>2525</v>
      </c>
      <c r="AK5985">
        <v>561</v>
      </c>
      <c r="AL5985" t="s">
        <v>10323</v>
      </c>
      <c r="AS5985">
        <v>0</v>
      </c>
      <c r="AT5985" t="s">
        <v>61</v>
      </c>
      <c r="AU5985" t="s">
        <v>44560</v>
      </c>
      <c r="AZ5985" t="s">
        <v>62</v>
      </c>
      <c r="BA5985">
        <v>1083</v>
      </c>
      <c r="BB5985" t="s">
        <v>2861</v>
      </c>
    </row>
    <row r="5986" spans="1:54" x14ac:dyDescent="0.25">
      <c r="A5986" s="1">
        <v>45200</v>
      </c>
      <c r="B5986">
        <v>561052</v>
      </c>
      <c r="C5986" t="s">
        <v>29273</v>
      </c>
      <c r="D5986">
        <v>6715</v>
      </c>
      <c r="E5986" t="s">
        <v>12801</v>
      </c>
      <c r="F5986" t="s">
        <v>29274</v>
      </c>
      <c r="G5986">
        <v>29190909</v>
      </c>
      <c r="H5986">
        <v>1003327973</v>
      </c>
      <c r="I5986" t="s">
        <v>29275</v>
      </c>
      <c r="K5986" t="s">
        <v>29276</v>
      </c>
      <c r="L5986" t="s">
        <v>29277</v>
      </c>
      <c r="M5986">
        <v>2471</v>
      </c>
      <c r="N5986">
        <v>101</v>
      </c>
      <c r="R5986" s="1">
        <v>43794</v>
      </c>
      <c r="S5986" t="s">
        <v>56</v>
      </c>
      <c r="T5986">
        <v>1083</v>
      </c>
      <c r="U5986" t="s">
        <v>2861</v>
      </c>
      <c r="W5986">
        <v>7</v>
      </c>
      <c r="X5986" t="s">
        <v>2845</v>
      </c>
      <c r="Y5986">
        <v>1</v>
      </c>
      <c r="Z5986" t="s">
        <v>46545</v>
      </c>
      <c r="AB5986">
        <v>200312</v>
      </c>
      <c r="AC5986">
        <v>932</v>
      </c>
      <c r="AD5986" t="s">
        <v>52637</v>
      </c>
      <c r="AE5986">
        <v>2021</v>
      </c>
      <c r="AF5986" t="s">
        <v>52637</v>
      </c>
      <c r="AG5986">
        <v>1</v>
      </c>
      <c r="AH5986" t="s">
        <v>44482</v>
      </c>
      <c r="AI5986">
        <v>29</v>
      </c>
      <c r="AJ5986" t="s">
        <v>2525</v>
      </c>
      <c r="AK5986">
        <v>561</v>
      </c>
      <c r="AL5986" t="s">
        <v>10323</v>
      </c>
      <c r="AQ5986" t="s">
        <v>2865</v>
      </c>
      <c r="AR5986" t="s">
        <v>2866</v>
      </c>
      <c r="AS5986">
        <v>0</v>
      </c>
      <c r="AT5986" t="s">
        <v>61</v>
      </c>
      <c r="AU5986" t="s">
        <v>29278</v>
      </c>
      <c r="AX5986">
        <v>55.494928610000002</v>
      </c>
      <c r="AY5986">
        <v>8.44259117</v>
      </c>
      <c r="AZ5986" t="s">
        <v>62</v>
      </c>
      <c r="BA5986">
        <v>1083</v>
      </c>
      <c r="BB5986" t="s">
        <v>2861</v>
      </c>
    </row>
    <row r="5987" spans="1:54" x14ac:dyDescent="0.25">
      <c r="A5987" s="1">
        <v>45200</v>
      </c>
      <c r="B5987">
        <v>561053</v>
      </c>
      <c r="C5987" t="s">
        <v>29279</v>
      </c>
      <c r="D5987">
        <v>6700</v>
      </c>
      <c r="E5987" t="s">
        <v>10388</v>
      </c>
      <c r="F5987" t="s">
        <v>29280</v>
      </c>
      <c r="G5987">
        <v>29190909</v>
      </c>
      <c r="H5987">
        <v>1003328373</v>
      </c>
      <c r="I5987" t="s">
        <v>29281</v>
      </c>
      <c r="K5987" t="s">
        <v>29282</v>
      </c>
      <c r="L5987" t="s">
        <v>29283</v>
      </c>
      <c r="M5987">
        <v>1891</v>
      </c>
      <c r="N5987">
        <v>35</v>
      </c>
      <c r="R5987" s="1">
        <v>43784</v>
      </c>
      <c r="S5987" t="s">
        <v>56</v>
      </c>
      <c r="T5987">
        <v>561</v>
      </c>
      <c r="U5987" t="s">
        <v>10323</v>
      </c>
      <c r="W5987">
        <v>2</v>
      </c>
      <c r="X5987" t="s">
        <v>57</v>
      </c>
      <c r="Y5987">
        <v>1</v>
      </c>
      <c r="Z5987" t="s">
        <v>46545</v>
      </c>
      <c r="AA5987">
        <v>10</v>
      </c>
      <c r="AB5987">
        <v>200312</v>
      </c>
      <c r="AC5987">
        <v>129</v>
      </c>
      <c r="AD5987" t="s">
        <v>2405</v>
      </c>
      <c r="AE5987">
        <v>1016</v>
      </c>
      <c r="AF5987" t="s">
        <v>2405</v>
      </c>
      <c r="AG5987">
        <v>1</v>
      </c>
      <c r="AH5987" t="s">
        <v>44482</v>
      </c>
      <c r="AI5987">
        <v>29</v>
      </c>
      <c r="AJ5987" t="s">
        <v>2525</v>
      </c>
      <c r="AK5987">
        <v>561</v>
      </c>
      <c r="AL5987" t="s">
        <v>10323</v>
      </c>
      <c r="AQ5987" t="s">
        <v>29284</v>
      </c>
      <c r="AS5987">
        <v>0</v>
      </c>
      <c r="AT5987" t="s">
        <v>61</v>
      </c>
      <c r="AU5987" t="s">
        <v>29285</v>
      </c>
      <c r="AX5987">
        <v>55.473859109999999</v>
      </c>
      <c r="AY5987">
        <v>8.4567034400000001</v>
      </c>
      <c r="AZ5987" t="s">
        <v>62</v>
      </c>
      <c r="BA5987">
        <v>1083</v>
      </c>
      <c r="BB5987" t="s">
        <v>2861</v>
      </c>
    </row>
    <row r="5988" spans="1:54" x14ac:dyDescent="0.25">
      <c r="A5988" s="1">
        <v>45200</v>
      </c>
      <c r="B5988">
        <v>561054</v>
      </c>
      <c r="C5988" t="s">
        <v>29286</v>
      </c>
      <c r="D5988">
        <v>6705</v>
      </c>
      <c r="E5988" t="s">
        <v>54674</v>
      </c>
      <c r="F5988" t="s">
        <v>29287</v>
      </c>
      <c r="G5988">
        <v>29562482</v>
      </c>
      <c r="H5988">
        <v>1012338445</v>
      </c>
      <c r="I5988" t="s">
        <v>29288</v>
      </c>
      <c r="K5988" t="s">
        <v>29289</v>
      </c>
      <c r="L5988" t="s">
        <v>29099</v>
      </c>
      <c r="M5988">
        <v>6962</v>
      </c>
      <c r="N5988">
        <v>137</v>
      </c>
      <c r="R5988" s="1">
        <v>40807</v>
      </c>
      <c r="S5988" t="s">
        <v>56</v>
      </c>
      <c r="V5988" s="1">
        <v>40581</v>
      </c>
      <c r="W5988">
        <v>5</v>
      </c>
      <c r="X5988" t="s">
        <v>557</v>
      </c>
      <c r="Y5988">
        <v>1</v>
      </c>
      <c r="Z5988" t="s">
        <v>46545</v>
      </c>
      <c r="AA5988">
        <v>10</v>
      </c>
      <c r="AB5988">
        <v>200608</v>
      </c>
      <c r="AC5988">
        <v>121</v>
      </c>
      <c r="AD5988" t="s">
        <v>70</v>
      </c>
      <c r="AE5988">
        <v>1013</v>
      </c>
      <c r="AF5988" t="s">
        <v>558</v>
      </c>
      <c r="AG5988">
        <v>3</v>
      </c>
      <c r="AH5988" t="s">
        <v>81</v>
      </c>
      <c r="AI5988">
        <v>21</v>
      </c>
      <c r="AJ5988" t="s">
        <v>52613</v>
      </c>
      <c r="AK5988">
        <v>561</v>
      </c>
      <c r="AL5988" t="s">
        <v>10323</v>
      </c>
      <c r="AQ5988" t="s">
        <v>29290</v>
      </c>
      <c r="AS5988">
        <v>0</v>
      </c>
      <c r="AT5988" t="s">
        <v>61</v>
      </c>
      <c r="AU5988" t="s">
        <v>3942</v>
      </c>
      <c r="AX5988">
        <v>55.478533552115799</v>
      </c>
      <c r="AY5988">
        <v>8.4840308982817891</v>
      </c>
      <c r="AZ5988" t="s">
        <v>62</v>
      </c>
      <c r="BA5988">
        <v>1083</v>
      </c>
      <c r="BB5988" t="s">
        <v>2861</v>
      </c>
    </row>
    <row r="5989" spans="1:54" x14ac:dyDescent="0.25">
      <c r="A5989" s="1">
        <v>45200</v>
      </c>
      <c r="B5989">
        <v>561099</v>
      </c>
      <c r="C5989" t="s">
        <v>20135</v>
      </c>
      <c r="D5989">
        <v>6700</v>
      </c>
      <c r="E5989" t="s">
        <v>10388</v>
      </c>
      <c r="F5989" t="s">
        <v>20136</v>
      </c>
      <c r="L5989" t="s">
        <v>29291</v>
      </c>
      <c r="M5989">
        <v>3963</v>
      </c>
      <c r="N5989">
        <v>50</v>
      </c>
      <c r="R5989" s="1">
        <v>40162</v>
      </c>
      <c r="S5989" t="s">
        <v>80</v>
      </c>
      <c r="T5989">
        <v>561</v>
      </c>
      <c r="U5989" t="s">
        <v>10323</v>
      </c>
      <c r="V5989" s="1">
        <v>28642</v>
      </c>
      <c r="W5989">
        <v>2</v>
      </c>
      <c r="X5989" t="s">
        <v>57</v>
      </c>
      <c r="Y5989">
        <v>1</v>
      </c>
      <c r="Z5989" t="s">
        <v>46545</v>
      </c>
      <c r="AC5989">
        <v>121</v>
      </c>
      <c r="AD5989" t="s">
        <v>70</v>
      </c>
      <c r="AE5989">
        <v>1012</v>
      </c>
      <c r="AF5989" t="s">
        <v>71</v>
      </c>
      <c r="AG5989">
        <v>3</v>
      </c>
      <c r="AH5989" t="s">
        <v>81</v>
      </c>
      <c r="AI5989">
        <v>21</v>
      </c>
      <c r="AJ5989" t="s">
        <v>52613</v>
      </c>
      <c r="AK5989">
        <v>561</v>
      </c>
      <c r="AL5989" t="s">
        <v>10323</v>
      </c>
      <c r="AS5989">
        <v>0</v>
      </c>
      <c r="AT5989" t="s">
        <v>61</v>
      </c>
      <c r="AU5989" t="s">
        <v>10705</v>
      </c>
      <c r="AX5989">
        <v>55.468735635931999</v>
      </c>
      <c r="AY5989">
        <v>8.4418734199309906</v>
      </c>
      <c r="AZ5989" t="s">
        <v>62</v>
      </c>
      <c r="BA5989">
        <v>1083</v>
      </c>
      <c r="BB5989" t="s">
        <v>2861</v>
      </c>
    </row>
    <row r="5990" spans="1:54" x14ac:dyDescent="0.25">
      <c r="A5990" s="1">
        <v>45200</v>
      </c>
      <c r="B5990">
        <v>561100</v>
      </c>
      <c r="C5990" t="s">
        <v>29292</v>
      </c>
      <c r="D5990">
        <v>6710</v>
      </c>
      <c r="E5990" t="s">
        <v>11251</v>
      </c>
      <c r="F5990" t="s">
        <v>46043</v>
      </c>
      <c r="G5990">
        <v>29189803</v>
      </c>
      <c r="H5990">
        <v>1003327985</v>
      </c>
      <c r="I5990" t="s">
        <v>29293</v>
      </c>
      <c r="J5990" t="s">
        <v>29294</v>
      </c>
      <c r="K5990" t="s">
        <v>29295</v>
      </c>
      <c r="L5990" t="s">
        <v>29296</v>
      </c>
      <c r="M5990">
        <v>2213</v>
      </c>
      <c r="N5990">
        <v>1</v>
      </c>
      <c r="R5990" s="1">
        <v>43705</v>
      </c>
      <c r="S5990" t="s">
        <v>56</v>
      </c>
      <c r="T5990">
        <v>561</v>
      </c>
      <c r="U5990" t="s">
        <v>10323</v>
      </c>
      <c r="W5990">
        <v>2</v>
      </c>
      <c r="X5990" t="s">
        <v>57</v>
      </c>
      <c r="Y5990">
        <v>1</v>
      </c>
      <c r="Z5990" t="s">
        <v>46545</v>
      </c>
      <c r="AB5990">
        <v>199308</v>
      </c>
      <c r="AC5990">
        <v>128</v>
      </c>
      <c r="AD5990" t="s">
        <v>955</v>
      </c>
      <c r="AE5990">
        <v>1051</v>
      </c>
      <c r="AF5990" t="s">
        <v>955</v>
      </c>
      <c r="AG5990">
        <v>2</v>
      </c>
      <c r="AH5990" t="s">
        <v>44524</v>
      </c>
      <c r="AI5990">
        <v>27</v>
      </c>
      <c r="AJ5990" t="s">
        <v>44512</v>
      </c>
      <c r="AK5990">
        <v>561</v>
      </c>
      <c r="AL5990" t="s">
        <v>10323</v>
      </c>
      <c r="AQ5990" t="s">
        <v>15827</v>
      </c>
      <c r="AR5990" t="s">
        <v>29297</v>
      </c>
      <c r="AS5990">
        <v>0</v>
      </c>
      <c r="AT5990" t="s">
        <v>61</v>
      </c>
      <c r="AU5990" t="s">
        <v>29298</v>
      </c>
      <c r="AX5990">
        <v>55.499650449999997</v>
      </c>
      <c r="AY5990">
        <v>8.4048479</v>
      </c>
      <c r="AZ5990" t="s">
        <v>62</v>
      </c>
      <c r="BA5990">
        <v>1083</v>
      </c>
      <c r="BB5990" t="s">
        <v>2861</v>
      </c>
    </row>
    <row r="5991" spans="1:54" x14ac:dyDescent="0.25">
      <c r="A5991" s="1">
        <v>45200</v>
      </c>
      <c r="B5991">
        <v>561101</v>
      </c>
      <c r="C5991" t="s">
        <v>46044</v>
      </c>
      <c r="D5991">
        <v>6700</v>
      </c>
      <c r="E5991" t="s">
        <v>10388</v>
      </c>
      <c r="F5991" t="s">
        <v>46045</v>
      </c>
      <c r="G5991">
        <v>20699310</v>
      </c>
      <c r="H5991">
        <v>1015038132</v>
      </c>
      <c r="I5991" t="s">
        <v>11952</v>
      </c>
      <c r="K5991" t="s">
        <v>11953</v>
      </c>
      <c r="L5991" t="s">
        <v>50728</v>
      </c>
      <c r="M5991">
        <v>7516</v>
      </c>
      <c r="N5991">
        <v>68</v>
      </c>
      <c r="R5991" s="1">
        <v>43080</v>
      </c>
      <c r="S5991" t="s">
        <v>56</v>
      </c>
      <c r="T5991">
        <v>561</v>
      </c>
      <c r="U5991" t="s">
        <v>10323</v>
      </c>
      <c r="V5991" s="1">
        <v>43070</v>
      </c>
      <c r="W5991">
        <v>0</v>
      </c>
      <c r="X5991" t="s">
        <v>1252</v>
      </c>
      <c r="Y5991">
        <v>8</v>
      </c>
      <c r="Z5991" t="s">
        <v>44534</v>
      </c>
      <c r="AB5991">
        <v>200810</v>
      </c>
      <c r="AC5991">
        <v>127</v>
      </c>
      <c r="AD5991" t="s">
        <v>1237</v>
      </c>
      <c r="AE5991">
        <v>1052</v>
      </c>
      <c r="AF5991" t="s">
        <v>1237</v>
      </c>
      <c r="AG5991">
        <v>3</v>
      </c>
      <c r="AH5991" t="s">
        <v>81</v>
      </c>
      <c r="AI5991">
        <v>99</v>
      </c>
      <c r="AJ5991" t="s">
        <v>54511</v>
      </c>
      <c r="AK5991">
        <v>561</v>
      </c>
      <c r="AL5991" t="s">
        <v>10323</v>
      </c>
      <c r="AQ5991" t="s">
        <v>29299</v>
      </c>
      <c r="AR5991" t="s">
        <v>29300</v>
      </c>
      <c r="AS5991">
        <v>0</v>
      </c>
      <c r="AT5991" t="s">
        <v>61</v>
      </c>
      <c r="AU5991" t="s">
        <v>48350</v>
      </c>
      <c r="AX5991">
        <v>55.4941818702872</v>
      </c>
      <c r="AY5991">
        <v>8.4570630347540003</v>
      </c>
      <c r="AZ5991" t="s">
        <v>62</v>
      </c>
      <c r="BA5991">
        <v>1083</v>
      </c>
      <c r="BB5991" t="s">
        <v>2861</v>
      </c>
    </row>
    <row r="5992" spans="1:54" x14ac:dyDescent="0.25">
      <c r="A5992" s="1">
        <v>45200</v>
      </c>
      <c r="B5992">
        <v>561200</v>
      </c>
      <c r="D5992">
        <v>6700</v>
      </c>
      <c r="E5992" t="s">
        <v>10388</v>
      </c>
      <c r="F5992" t="s">
        <v>46046</v>
      </c>
      <c r="G5992">
        <v>29189803</v>
      </c>
      <c r="I5992" t="s">
        <v>50729</v>
      </c>
      <c r="J5992" t="s">
        <v>29301</v>
      </c>
      <c r="K5992" t="s">
        <v>15826</v>
      </c>
      <c r="L5992" t="s">
        <v>17207</v>
      </c>
      <c r="M5992">
        <v>8751</v>
      </c>
      <c r="N5992">
        <v>74</v>
      </c>
      <c r="R5992" s="1">
        <v>43794</v>
      </c>
      <c r="S5992" t="s">
        <v>80</v>
      </c>
      <c r="T5992">
        <v>561</v>
      </c>
      <c r="U5992" t="s">
        <v>10323</v>
      </c>
      <c r="W5992">
        <v>2</v>
      </c>
      <c r="X5992" t="s">
        <v>57</v>
      </c>
      <c r="Y5992">
        <v>1</v>
      </c>
      <c r="Z5992" t="s">
        <v>46545</v>
      </c>
      <c r="AC5992">
        <v>932</v>
      </c>
      <c r="AD5992" t="s">
        <v>52637</v>
      </c>
      <c r="AE5992">
        <v>2021</v>
      </c>
      <c r="AF5992" t="s">
        <v>52637</v>
      </c>
      <c r="AG5992">
        <v>2</v>
      </c>
      <c r="AH5992" t="s">
        <v>44524</v>
      </c>
      <c r="AI5992">
        <v>10</v>
      </c>
      <c r="AJ5992" t="s">
        <v>52638</v>
      </c>
      <c r="AK5992">
        <v>561</v>
      </c>
      <c r="AL5992" t="s">
        <v>10323</v>
      </c>
      <c r="AQ5992" t="s">
        <v>29302</v>
      </c>
      <c r="AR5992" t="s">
        <v>29303</v>
      </c>
      <c r="AS5992">
        <v>0</v>
      </c>
      <c r="AT5992" t="s">
        <v>61</v>
      </c>
      <c r="AU5992" t="s">
        <v>7115</v>
      </c>
      <c r="AX5992">
        <v>55.472298199999997</v>
      </c>
      <c r="AY5992">
        <v>8.4531353500000002</v>
      </c>
      <c r="AZ5992" t="s">
        <v>62</v>
      </c>
      <c r="BA5992">
        <v>1083</v>
      </c>
      <c r="BB5992" t="s">
        <v>2861</v>
      </c>
    </row>
    <row r="5993" spans="1:54" x14ac:dyDescent="0.25">
      <c r="A5993" s="1">
        <v>45200</v>
      </c>
      <c r="B5993">
        <v>561201</v>
      </c>
      <c r="C5993" t="s">
        <v>29304</v>
      </c>
      <c r="D5993">
        <v>6705</v>
      </c>
      <c r="E5993" t="s">
        <v>54674</v>
      </c>
      <c r="F5993" t="s">
        <v>29305</v>
      </c>
      <c r="G5993">
        <v>30840402</v>
      </c>
      <c r="H5993">
        <v>1015663479</v>
      </c>
      <c r="I5993" t="s">
        <v>17968</v>
      </c>
      <c r="J5993" t="s">
        <v>29306</v>
      </c>
      <c r="K5993" t="s">
        <v>28708</v>
      </c>
      <c r="L5993" t="s">
        <v>10322</v>
      </c>
      <c r="M5993">
        <v>1312</v>
      </c>
      <c r="N5993">
        <v>16</v>
      </c>
      <c r="R5993" s="1">
        <v>44298</v>
      </c>
      <c r="S5993" t="s">
        <v>56</v>
      </c>
      <c r="W5993">
        <v>4</v>
      </c>
      <c r="X5993" t="s">
        <v>725</v>
      </c>
      <c r="Y5993">
        <v>4</v>
      </c>
      <c r="Z5993" t="s">
        <v>1324</v>
      </c>
      <c r="AB5993">
        <v>199708</v>
      </c>
      <c r="AC5993">
        <v>931</v>
      </c>
      <c r="AD5993" t="s">
        <v>1467</v>
      </c>
      <c r="AE5993">
        <v>2022</v>
      </c>
      <c r="AF5993" t="s">
        <v>1467</v>
      </c>
      <c r="AG5993">
        <v>2</v>
      </c>
      <c r="AH5993" t="s">
        <v>44524</v>
      </c>
      <c r="AI5993">
        <v>7</v>
      </c>
      <c r="AJ5993" t="s">
        <v>1326</v>
      </c>
      <c r="AK5993">
        <v>561</v>
      </c>
      <c r="AL5993" t="s">
        <v>10323</v>
      </c>
      <c r="AP5993">
        <v>561423</v>
      </c>
      <c r="AQ5993" t="s">
        <v>28709</v>
      </c>
      <c r="AR5993" t="s">
        <v>28710</v>
      </c>
      <c r="AS5993">
        <v>2</v>
      </c>
      <c r="AT5993" t="s">
        <v>1413</v>
      </c>
      <c r="AU5993" t="s">
        <v>10326</v>
      </c>
      <c r="AX5993">
        <v>55.48312189</v>
      </c>
      <c r="AY5993">
        <v>8.4853838499999998</v>
      </c>
      <c r="AZ5993" t="s">
        <v>62</v>
      </c>
      <c r="BA5993">
        <v>1083</v>
      </c>
      <c r="BB5993" t="s">
        <v>2861</v>
      </c>
    </row>
    <row r="5994" spans="1:54" x14ac:dyDescent="0.25">
      <c r="A5994" s="1">
        <v>45200</v>
      </c>
      <c r="B5994">
        <v>561202</v>
      </c>
      <c r="D5994">
        <v>6700</v>
      </c>
      <c r="E5994" t="s">
        <v>10388</v>
      </c>
      <c r="F5994" t="s">
        <v>52721</v>
      </c>
      <c r="G5994">
        <v>29189803</v>
      </c>
      <c r="I5994" t="s">
        <v>50730</v>
      </c>
      <c r="J5994" t="s">
        <v>29301</v>
      </c>
      <c r="K5994" t="s">
        <v>29307</v>
      </c>
      <c r="L5994" t="s">
        <v>17207</v>
      </c>
      <c r="M5994">
        <v>8751</v>
      </c>
      <c r="N5994">
        <v>74</v>
      </c>
      <c r="R5994" s="1">
        <v>43794</v>
      </c>
      <c r="S5994" t="s">
        <v>80</v>
      </c>
      <c r="T5994">
        <v>561</v>
      </c>
      <c r="U5994" t="s">
        <v>10323</v>
      </c>
      <c r="W5994">
        <v>2</v>
      </c>
      <c r="X5994" t="s">
        <v>57</v>
      </c>
      <c r="Y5994">
        <v>1</v>
      </c>
      <c r="Z5994" t="s">
        <v>46545</v>
      </c>
      <c r="AB5994">
        <v>200101</v>
      </c>
      <c r="AC5994">
        <v>932</v>
      </c>
      <c r="AD5994" t="s">
        <v>52637</v>
      </c>
      <c r="AE5994">
        <v>2021</v>
      </c>
      <c r="AF5994" t="s">
        <v>52637</v>
      </c>
      <c r="AG5994">
        <v>2</v>
      </c>
      <c r="AH5994" t="s">
        <v>44524</v>
      </c>
      <c r="AI5994">
        <v>99</v>
      </c>
      <c r="AJ5994" t="s">
        <v>54511</v>
      </c>
      <c r="AK5994">
        <v>561</v>
      </c>
      <c r="AL5994" t="s">
        <v>10323</v>
      </c>
      <c r="AQ5994" t="s">
        <v>29308</v>
      </c>
      <c r="AR5994" t="s">
        <v>29303</v>
      </c>
      <c r="AS5994">
        <v>0</v>
      </c>
      <c r="AT5994" t="s">
        <v>61</v>
      </c>
      <c r="AU5994" t="s">
        <v>7115</v>
      </c>
      <c r="AX5994">
        <v>55.472298199999997</v>
      </c>
      <c r="AY5994">
        <v>8.4531353500000002</v>
      </c>
      <c r="AZ5994" t="s">
        <v>62</v>
      </c>
      <c r="BA5994">
        <v>1083</v>
      </c>
      <c r="BB5994" t="s">
        <v>2861</v>
      </c>
    </row>
    <row r="5995" spans="1:54" x14ac:dyDescent="0.25">
      <c r="A5995" s="1">
        <v>45200</v>
      </c>
      <c r="B5995">
        <v>561203</v>
      </c>
      <c r="D5995">
        <v>6710</v>
      </c>
      <c r="E5995" t="s">
        <v>11251</v>
      </c>
      <c r="F5995" t="s">
        <v>46047</v>
      </c>
      <c r="G5995">
        <v>29189803</v>
      </c>
      <c r="I5995" t="s">
        <v>29309</v>
      </c>
      <c r="J5995" t="s">
        <v>29310</v>
      </c>
      <c r="K5995" t="s">
        <v>29311</v>
      </c>
      <c r="L5995" t="s">
        <v>29312</v>
      </c>
      <c r="M5995">
        <v>5474</v>
      </c>
      <c r="N5995">
        <v>39</v>
      </c>
      <c r="R5995" s="1">
        <v>43794</v>
      </c>
      <c r="S5995" t="s">
        <v>80</v>
      </c>
      <c r="T5995">
        <v>561</v>
      </c>
      <c r="U5995" t="s">
        <v>10323</v>
      </c>
      <c r="W5995">
        <v>2</v>
      </c>
      <c r="X5995" t="s">
        <v>57</v>
      </c>
      <c r="Y5995">
        <v>1</v>
      </c>
      <c r="Z5995" t="s">
        <v>46545</v>
      </c>
      <c r="AB5995">
        <v>200101</v>
      </c>
      <c r="AC5995">
        <v>931</v>
      </c>
      <c r="AD5995" t="s">
        <v>1467</v>
      </c>
      <c r="AE5995">
        <v>2022</v>
      </c>
      <c r="AF5995" t="s">
        <v>1467</v>
      </c>
      <c r="AG5995">
        <v>2</v>
      </c>
      <c r="AH5995" t="s">
        <v>44524</v>
      </c>
      <c r="AI5995">
        <v>99</v>
      </c>
      <c r="AJ5995" t="s">
        <v>54511</v>
      </c>
      <c r="AK5995">
        <v>561</v>
      </c>
      <c r="AL5995" t="s">
        <v>10323</v>
      </c>
      <c r="AQ5995" t="s">
        <v>29313</v>
      </c>
      <c r="AR5995" t="s">
        <v>29314</v>
      </c>
      <c r="AS5995">
        <v>0</v>
      </c>
      <c r="AT5995" t="s">
        <v>61</v>
      </c>
      <c r="AU5995" t="s">
        <v>29315</v>
      </c>
      <c r="AX5995">
        <v>55.571943619999999</v>
      </c>
      <c r="AY5995">
        <v>8.3086789400000001</v>
      </c>
      <c r="AZ5995" t="s">
        <v>62</v>
      </c>
      <c r="BA5995">
        <v>1083</v>
      </c>
      <c r="BB5995" t="s">
        <v>2861</v>
      </c>
    </row>
    <row r="5996" spans="1:54" x14ac:dyDescent="0.25">
      <c r="A5996" s="1">
        <v>45200</v>
      </c>
      <c r="B5996">
        <v>561204</v>
      </c>
      <c r="D5996">
        <v>6710</v>
      </c>
      <c r="E5996" t="s">
        <v>11251</v>
      </c>
      <c r="F5996" t="s">
        <v>53848</v>
      </c>
      <c r="G5996">
        <v>29189803</v>
      </c>
      <c r="H5996">
        <v>1003698869</v>
      </c>
      <c r="I5996" t="s">
        <v>29309</v>
      </c>
      <c r="J5996" t="s">
        <v>29310</v>
      </c>
      <c r="K5996" t="s">
        <v>29311</v>
      </c>
      <c r="L5996" t="s">
        <v>29312</v>
      </c>
      <c r="M5996">
        <v>5474</v>
      </c>
      <c r="N5996">
        <v>39</v>
      </c>
      <c r="R5996" s="1">
        <v>43794</v>
      </c>
      <c r="S5996" t="s">
        <v>80</v>
      </c>
      <c r="T5996">
        <v>561</v>
      </c>
      <c r="U5996" t="s">
        <v>10323</v>
      </c>
      <c r="W5996">
        <v>2</v>
      </c>
      <c r="X5996" t="s">
        <v>57</v>
      </c>
      <c r="Y5996">
        <v>1</v>
      </c>
      <c r="Z5996" t="s">
        <v>46545</v>
      </c>
      <c r="AB5996">
        <v>200101</v>
      </c>
      <c r="AC5996">
        <v>931</v>
      </c>
      <c r="AD5996" t="s">
        <v>1467</v>
      </c>
      <c r="AE5996">
        <v>2022</v>
      </c>
      <c r="AF5996" t="s">
        <v>1467</v>
      </c>
      <c r="AG5996">
        <v>2</v>
      </c>
      <c r="AH5996" t="s">
        <v>44524</v>
      </c>
      <c r="AI5996">
        <v>99</v>
      </c>
      <c r="AJ5996" t="s">
        <v>54511</v>
      </c>
      <c r="AK5996">
        <v>561</v>
      </c>
      <c r="AL5996" t="s">
        <v>10323</v>
      </c>
      <c r="AQ5996" t="s">
        <v>29316</v>
      </c>
      <c r="AR5996" t="s">
        <v>29317</v>
      </c>
      <c r="AS5996">
        <v>0</v>
      </c>
      <c r="AT5996" t="s">
        <v>61</v>
      </c>
      <c r="AU5996" t="s">
        <v>29315</v>
      </c>
      <c r="AX5996">
        <v>55.571943619999999</v>
      </c>
      <c r="AY5996">
        <v>8.3086789400000001</v>
      </c>
      <c r="AZ5996" t="s">
        <v>62</v>
      </c>
      <c r="BA5996">
        <v>1083</v>
      </c>
      <c r="BB5996" t="s">
        <v>2861</v>
      </c>
    </row>
    <row r="5997" spans="1:54" x14ac:dyDescent="0.25">
      <c r="A5997" s="1">
        <v>45200</v>
      </c>
      <c r="B5997">
        <v>561205</v>
      </c>
      <c r="C5997" t="s">
        <v>29318</v>
      </c>
      <c r="D5997">
        <v>6700</v>
      </c>
      <c r="E5997" t="s">
        <v>10388</v>
      </c>
      <c r="F5997" t="s">
        <v>29319</v>
      </c>
      <c r="G5997">
        <v>29189803</v>
      </c>
      <c r="H5997">
        <v>1011291801</v>
      </c>
      <c r="I5997" t="s">
        <v>29320</v>
      </c>
      <c r="K5997" t="s">
        <v>29321</v>
      </c>
      <c r="L5997" t="s">
        <v>50731</v>
      </c>
      <c r="M5997">
        <v>7516</v>
      </c>
      <c r="N5997">
        <v>70</v>
      </c>
      <c r="R5997" s="1">
        <v>43822</v>
      </c>
      <c r="S5997" t="s">
        <v>56</v>
      </c>
      <c r="T5997">
        <v>561</v>
      </c>
      <c r="U5997" t="s">
        <v>10323</v>
      </c>
      <c r="V5997" s="1">
        <v>43830</v>
      </c>
      <c r="W5997">
        <v>2</v>
      </c>
      <c r="X5997" t="s">
        <v>57</v>
      </c>
      <c r="Y5997">
        <v>1</v>
      </c>
      <c r="Z5997" t="s">
        <v>46545</v>
      </c>
      <c r="AB5997">
        <v>200409</v>
      </c>
      <c r="AC5997">
        <v>933</v>
      </c>
      <c r="AD5997" t="s">
        <v>1334</v>
      </c>
      <c r="AE5997">
        <v>2024</v>
      </c>
      <c r="AF5997" t="s">
        <v>1334</v>
      </c>
      <c r="AG5997">
        <v>3</v>
      </c>
      <c r="AH5997" t="s">
        <v>81</v>
      </c>
      <c r="AI5997">
        <v>7</v>
      </c>
      <c r="AJ5997" t="s">
        <v>1326</v>
      </c>
      <c r="AK5997">
        <v>561</v>
      </c>
      <c r="AL5997" t="s">
        <v>10323</v>
      </c>
      <c r="AQ5997" t="s">
        <v>29322</v>
      </c>
      <c r="AR5997" t="s">
        <v>29323</v>
      </c>
      <c r="AS5997">
        <v>0</v>
      </c>
      <c r="AT5997" t="s">
        <v>61</v>
      </c>
      <c r="AU5997" t="s">
        <v>48350</v>
      </c>
      <c r="AX5997">
        <v>55.494451089999998</v>
      </c>
      <c r="AY5997">
        <v>8.4583896900000006</v>
      </c>
      <c r="AZ5997" t="s">
        <v>62</v>
      </c>
      <c r="BA5997">
        <v>1083</v>
      </c>
      <c r="BB5997" t="s">
        <v>2861</v>
      </c>
    </row>
    <row r="5998" spans="1:54" x14ac:dyDescent="0.25">
      <c r="A5998" s="1">
        <v>45200</v>
      </c>
      <c r="B5998">
        <v>561210</v>
      </c>
      <c r="C5998" t="s">
        <v>29324</v>
      </c>
      <c r="D5998">
        <v>6715</v>
      </c>
      <c r="E5998" t="s">
        <v>12801</v>
      </c>
      <c r="F5998" t="s">
        <v>29325</v>
      </c>
      <c r="G5998">
        <v>29189803</v>
      </c>
      <c r="H5998">
        <v>1021057211</v>
      </c>
      <c r="I5998" t="s">
        <v>12802</v>
      </c>
      <c r="J5998" t="s">
        <v>29326</v>
      </c>
      <c r="K5998" t="s">
        <v>29327</v>
      </c>
      <c r="L5998" t="s">
        <v>48358</v>
      </c>
      <c r="M5998">
        <v>2660</v>
      </c>
      <c r="N5998">
        <v>300</v>
      </c>
      <c r="R5998" s="1">
        <v>43433</v>
      </c>
      <c r="S5998" t="s">
        <v>56</v>
      </c>
      <c r="T5998">
        <v>561</v>
      </c>
      <c r="U5998" t="s">
        <v>10323</v>
      </c>
      <c r="W5998">
        <v>2</v>
      </c>
      <c r="X5998" t="s">
        <v>57</v>
      </c>
      <c r="Y5998">
        <v>1</v>
      </c>
      <c r="Z5998" t="s">
        <v>46545</v>
      </c>
      <c r="AB5998">
        <v>193908</v>
      </c>
      <c r="AC5998">
        <v>125</v>
      </c>
      <c r="AD5998" t="s">
        <v>1344</v>
      </c>
      <c r="AE5998">
        <v>1014</v>
      </c>
      <c r="AF5998" t="s">
        <v>1352</v>
      </c>
      <c r="AG5998">
        <v>1</v>
      </c>
      <c r="AH5998" t="s">
        <v>44482</v>
      </c>
      <c r="AI5998">
        <v>24</v>
      </c>
      <c r="AJ5998" t="s">
        <v>1344</v>
      </c>
      <c r="AK5998">
        <v>561</v>
      </c>
      <c r="AL5998" t="s">
        <v>10323</v>
      </c>
      <c r="AQ5998" t="s">
        <v>29328</v>
      </c>
      <c r="AR5998" t="s">
        <v>29329</v>
      </c>
      <c r="AS5998">
        <v>0</v>
      </c>
      <c r="AT5998" t="s">
        <v>61</v>
      </c>
      <c r="AU5998" t="s">
        <v>48359</v>
      </c>
      <c r="AX5998">
        <v>55.515501540000002</v>
      </c>
      <c r="AY5998">
        <v>8.4477628100000004</v>
      </c>
      <c r="AZ5998" t="s">
        <v>62</v>
      </c>
      <c r="BA5998">
        <v>1083</v>
      </c>
      <c r="BB5998" t="s">
        <v>2861</v>
      </c>
    </row>
    <row r="5999" spans="1:54" x14ac:dyDescent="0.25">
      <c r="A5999" s="1">
        <v>45200</v>
      </c>
      <c r="B5999">
        <v>561247</v>
      </c>
      <c r="C5999" t="s">
        <v>29330</v>
      </c>
      <c r="D5999">
        <v>6700</v>
      </c>
      <c r="E5999" t="s">
        <v>10388</v>
      </c>
      <c r="F5999" t="s">
        <v>29331</v>
      </c>
      <c r="G5999">
        <v>29554382</v>
      </c>
      <c r="H5999">
        <v>1003328336</v>
      </c>
      <c r="I5999" t="s">
        <v>50732</v>
      </c>
      <c r="J5999" t="s">
        <v>29332</v>
      </c>
      <c r="K5999" t="s">
        <v>29333</v>
      </c>
      <c r="L5999" t="s">
        <v>29120</v>
      </c>
      <c r="M5999">
        <v>7722</v>
      </c>
      <c r="N5999">
        <v>47</v>
      </c>
      <c r="R5999" s="1">
        <v>45034</v>
      </c>
      <c r="S5999" t="s">
        <v>56</v>
      </c>
      <c r="W5999">
        <v>4</v>
      </c>
      <c r="X5999" t="s">
        <v>725</v>
      </c>
      <c r="Y5999">
        <v>1</v>
      </c>
      <c r="Z5999" t="s">
        <v>46545</v>
      </c>
      <c r="AB5999">
        <v>197808</v>
      </c>
      <c r="AC5999">
        <v>137</v>
      </c>
      <c r="AD5999" t="s">
        <v>1410</v>
      </c>
      <c r="AE5999">
        <v>1053</v>
      </c>
      <c r="AF5999" t="s">
        <v>1410</v>
      </c>
      <c r="AG5999">
        <v>1</v>
      </c>
      <c r="AH5999" t="s">
        <v>44482</v>
      </c>
      <c r="AI5999">
        <v>30</v>
      </c>
      <c r="AJ5999" t="s">
        <v>1402</v>
      </c>
      <c r="AK5999">
        <v>561</v>
      </c>
      <c r="AL5999" t="s">
        <v>10323</v>
      </c>
      <c r="AP5999">
        <v>561248</v>
      </c>
      <c r="AQ5999" t="s">
        <v>29334</v>
      </c>
      <c r="AR5999" t="s">
        <v>29335</v>
      </c>
      <c r="AS5999">
        <v>2</v>
      </c>
      <c r="AT5999" t="s">
        <v>1413</v>
      </c>
      <c r="AU5999" t="s">
        <v>29121</v>
      </c>
      <c r="AX5999">
        <v>55.47041084</v>
      </c>
      <c r="AY5999">
        <v>8.4450351700000006</v>
      </c>
      <c r="AZ5999" t="s">
        <v>62</v>
      </c>
      <c r="BA5999">
        <v>1083</v>
      </c>
      <c r="BB5999" t="s">
        <v>2861</v>
      </c>
    </row>
    <row r="6000" spans="1:54" x14ac:dyDescent="0.25">
      <c r="A6000" s="1">
        <v>45200</v>
      </c>
      <c r="B6000">
        <v>561248</v>
      </c>
      <c r="C6000" t="s">
        <v>29336</v>
      </c>
      <c r="D6000">
        <v>6700</v>
      </c>
      <c r="E6000" t="s">
        <v>10388</v>
      </c>
      <c r="F6000" t="s">
        <v>29337</v>
      </c>
      <c r="G6000">
        <v>29554382</v>
      </c>
      <c r="H6000">
        <v>1003328336</v>
      </c>
      <c r="I6000" t="s">
        <v>50732</v>
      </c>
      <c r="J6000" t="s">
        <v>29338</v>
      </c>
      <c r="K6000" t="s">
        <v>29333</v>
      </c>
      <c r="L6000" t="s">
        <v>29120</v>
      </c>
      <c r="M6000">
        <v>7722</v>
      </c>
      <c r="N6000">
        <v>47</v>
      </c>
      <c r="R6000" s="1">
        <v>45034</v>
      </c>
      <c r="S6000" t="s">
        <v>56</v>
      </c>
      <c r="W6000">
        <v>4</v>
      </c>
      <c r="X6000" t="s">
        <v>725</v>
      </c>
      <c r="Y6000">
        <v>1</v>
      </c>
      <c r="Z6000" t="s">
        <v>46545</v>
      </c>
      <c r="AB6000">
        <v>199908</v>
      </c>
      <c r="AC6000">
        <v>137</v>
      </c>
      <c r="AD6000" t="s">
        <v>1410</v>
      </c>
      <c r="AE6000">
        <v>1053</v>
      </c>
      <c r="AF6000" t="s">
        <v>1410</v>
      </c>
      <c r="AG6000">
        <v>4</v>
      </c>
      <c r="AH6000" t="s">
        <v>44547</v>
      </c>
      <c r="AI6000">
        <v>30</v>
      </c>
      <c r="AJ6000" t="s">
        <v>1402</v>
      </c>
      <c r="AK6000">
        <v>561</v>
      </c>
      <c r="AL6000" t="s">
        <v>10323</v>
      </c>
      <c r="AQ6000" t="s">
        <v>29339</v>
      </c>
      <c r="AR6000" t="s">
        <v>29335</v>
      </c>
      <c r="AS6000">
        <v>1</v>
      </c>
      <c r="AT6000" t="s">
        <v>1446</v>
      </c>
      <c r="AU6000" t="s">
        <v>29121</v>
      </c>
      <c r="AX6000">
        <v>55.47041084</v>
      </c>
      <c r="AY6000">
        <v>8.4450351700000006</v>
      </c>
      <c r="AZ6000" t="s">
        <v>62</v>
      </c>
      <c r="BA6000">
        <v>1083</v>
      </c>
      <c r="BB6000" t="s">
        <v>2861</v>
      </c>
    </row>
    <row r="6001" spans="1:54" x14ac:dyDescent="0.25">
      <c r="A6001" s="1">
        <v>45200</v>
      </c>
      <c r="B6001">
        <v>561300</v>
      </c>
      <c r="C6001" t="s">
        <v>29340</v>
      </c>
      <c r="D6001">
        <v>6700</v>
      </c>
      <c r="E6001" t="s">
        <v>10388</v>
      </c>
      <c r="F6001" t="s">
        <v>50733</v>
      </c>
      <c r="G6001">
        <v>42543713</v>
      </c>
      <c r="H6001">
        <v>1001826824</v>
      </c>
      <c r="I6001" t="s">
        <v>29341</v>
      </c>
      <c r="J6001" t="s">
        <v>29342</v>
      </c>
      <c r="K6001" t="s">
        <v>29343</v>
      </c>
      <c r="L6001" t="s">
        <v>29344</v>
      </c>
      <c r="M6001">
        <v>7722</v>
      </c>
      <c r="N6001">
        <v>200</v>
      </c>
      <c r="R6001" s="1">
        <v>41299</v>
      </c>
      <c r="S6001" t="s">
        <v>56</v>
      </c>
      <c r="V6001" s="1">
        <v>40999</v>
      </c>
      <c r="W6001">
        <v>5</v>
      </c>
      <c r="X6001" t="s">
        <v>557</v>
      </c>
      <c r="Y6001">
        <v>7</v>
      </c>
      <c r="Z6001" t="s">
        <v>1499</v>
      </c>
      <c r="AB6001">
        <v>191003</v>
      </c>
      <c r="AC6001">
        <v>141</v>
      </c>
      <c r="AD6001" t="s">
        <v>46688</v>
      </c>
      <c r="AE6001">
        <v>1022</v>
      </c>
      <c r="AF6001" t="s">
        <v>46688</v>
      </c>
      <c r="AG6001">
        <v>3</v>
      </c>
      <c r="AH6001" t="s">
        <v>81</v>
      </c>
      <c r="AI6001">
        <v>84</v>
      </c>
      <c r="AJ6001" t="s">
        <v>46689</v>
      </c>
      <c r="AK6001">
        <v>561</v>
      </c>
      <c r="AL6001" t="s">
        <v>10323</v>
      </c>
      <c r="AQ6001" t="s">
        <v>29345</v>
      </c>
      <c r="AR6001" t="s">
        <v>29346</v>
      </c>
      <c r="AS6001">
        <v>0</v>
      </c>
      <c r="AT6001" t="s">
        <v>61</v>
      </c>
      <c r="AU6001" t="s">
        <v>29121</v>
      </c>
      <c r="AZ6001" t="s">
        <v>62</v>
      </c>
      <c r="BA6001">
        <v>1083</v>
      </c>
      <c r="BB6001" t="s">
        <v>2861</v>
      </c>
    </row>
    <row r="6002" spans="1:54" x14ac:dyDescent="0.25">
      <c r="A6002" s="1">
        <v>45200</v>
      </c>
      <c r="B6002">
        <v>561301</v>
      </c>
      <c r="C6002" t="s">
        <v>29347</v>
      </c>
      <c r="D6002">
        <v>6705</v>
      </c>
      <c r="E6002" t="s">
        <v>54674</v>
      </c>
      <c r="F6002" t="s">
        <v>29348</v>
      </c>
      <c r="G6002">
        <v>14251200</v>
      </c>
      <c r="H6002">
        <v>1000707480</v>
      </c>
      <c r="I6002" t="s">
        <v>29349</v>
      </c>
      <c r="J6002" t="s">
        <v>29350</v>
      </c>
      <c r="K6002" t="s">
        <v>29351</v>
      </c>
      <c r="L6002" t="s">
        <v>29352</v>
      </c>
      <c r="M6002">
        <v>2458</v>
      </c>
      <c r="N6002">
        <v>14</v>
      </c>
      <c r="R6002" s="1">
        <v>44847</v>
      </c>
      <c r="S6002" t="s">
        <v>56</v>
      </c>
      <c r="V6002" s="1">
        <v>43578</v>
      </c>
      <c r="W6002">
        <v>5</v>
      </c>
      <c r="X6002" t="s">
        <v>557</v>
      </c>
      <c r="Y6002">
        <v>1</v>
      </c>
      <c r="Z6002" t="s">
        <v>46545</v>
      </c>
      <c r="AA6002">
        <v>10</v>
      </c>
      <c r="AB6002">
        <v>199008</v>
      </c>
      <c r="AC6002">
        <v>123</v>
      </c>
      <c r="AD6002" t="s">
        <v>1507</v>
      </c>
      <c r="AE6002">
        <v>1011</v>
      </c>
      <c r="AF6002" t="s">
        <v>1507</v>
      </c>
      <c r="AG6002">
        <v>3</v>
      </c>
      <c r="AH6002" t="s">
        <v>81</v>
      </c>
      <c r="AI6002">
        <v>80</v>
      </c>
      <c r="AJ6002" t="s">
        <v>1507</v>
      </c>
      <c r="AK6002">
        <v>561</v>
      </c>
      <c r="AL6002" t="s">
        <v>10323</v>
      </c>
      <c r="AQ6002" t="s">
        <v>29353</v>
      </c>
      <c r="AR6002" t="s">
        <v>29354</v>
      </c>
      <c r="AS6002">
        <v>0</v>
      </c>
      <c r="AT6002" t="s">
        <v>61</v>
      </c>
      <c r="AU6002" t="s">
        <v>29355</v>
      </c>
      <c r="AX6002">
        <v>55.477068410000001</v>
      </c>
      <c r="AY6002">
        <v>8.4897665599999996</v>
      </c>
      <c r="AZ6002" t="s">
        <v>62</v>
      </c>
      <c r="BA6002">
        <v>1083</v>
      </c>
      <c r="BB6002" t="s">
        <v>2861</v>
      </c>
    </row>
    <row r="6003" spans="1:54" x14ac:dyDescent="0.25">
      <c r="A6003" s="1">
        <v>45200</v>
      </c>
      <c r="B6003">
        <v>561350</v>
      </c>
      <c r="C6003" t="s">
        <v>29356</v>
      </c>
      <c r="D6003">
        <v>6700</v>
      </c>
      <c r="E6003" t="s">
        <v>10388</v>
      </c>
      <c r="F6003" t="s">
        <v>29357</v>
      </c>
      <c r="G6003">
        <v>16792209</v>
      </c>
      <c r="H6003">
        <v>1001161272</v>
      </c>
      <c r="I6003" t="s">
        <v>29358</v>
      </c>
      <c r="K6003" t="s">
        <v>29359</v>
      </c>
      <c r="L6003" t="s">
        <v>29360</v>
      </c>
      <c r="M6003">
        <v>1274</v>
      </c>
      <c r="N6003">
        <v>140</v>
      </c>
      <c r="R6003" s="1">
        <v>44343</v>
      </c>
      <c r="S6003" t="s">
        <v>56</v>
      </c>
      <c r="V6003" s="1">
        <v>43677</v>
      </c>
      <c r="W6003">
        <v>5</v>
      </c>
      <c r="X6003" t="s">
        <v>557</v>
      </c>
      <c r="Y6003">
        <v>1</v>
      </c>
      <c r="Z6003" t="s">
        <v>46545</v>
      </c>
      <c r="AB6003">
        <v>199209</v>
      </c>
      <c r="AC6003">
        <v>146</v>
      </c>
      <c r="AD6003" t="s">
        <v>1428</v>
      </c>
      <c r="AE6003">
        <v>1025</v>
      </c>
      <c r="AF6003" t="s">
        <v>1428</v>
      </c>
      <c r="AG6003">
        <v>3</v>
      </c>
      <c r="AH6003" t="s">
        <v>81</v>
      </c>
      <c r="AI6003">
        <v>85</v>
      </c>
      <c r="AJ6003" t="s">
        <v>1428</v>
      </c>
      <c r="AK6003">
        <v>561</v>
      </c>
      <c r="AL6003" t="s">
        <v>10323</v>
      </c>
      <c r="AQ6003" t="s">
        <v>29361</v>
      </c>
      <c r="AR6003" t="s">
        <v>29362</v>
      </c>
      <c r="AS6003">
        <v>0</v>
      </c>
      <c r="AT6003" t="s">
        <v>61</v>
      </c>
      <c r="AU6003" t="s">
        <v>29076</v>
      </c>
      <c r="AX6003">
        <v>55.464705840000001</v>
      </c>
      <c r="AY6003">
        <v>8.4888359999999992</v>
      </c>
      <c r="AZ6003" t="s">
        <v>62</v>
      </c>
      <c r="BA6003">
        <v>1083</v>
      </c>
      <c r="BB6003" t="s">
        <v>2861</v>
      </c>
    </row>
    <row r="6004" spans="1:54" x14ac:dyDescent="0.25">
      <c r="A6004" s="1">
        <v>45200</v>
      </c>
      <c r="B6004">
        <v>561375</v>
      </c>
      <c r="C6004" t="s">
        <v>29363</v>
      </c>
      <c r="D6004">
        <v>6705</v>
      </c>
      <c r="E6004" t="s">
        <v>54674</v>
      </c>
      <c r="F6004" t="s">
        <v>50734</v>
      </c>
      <c r="I6004" t="s">
        <v>29364</v>
      </c>
      <c r="J6004" t="s">
        <v>29365</v>
      </c>
      <c r="K6004" t="s">
        <v>29366</v>
      </c>
      <c r="L6004" t="s">
        <v>14685</v>
      </c>
      <c r="M6004">
        <v>3127</v>
      </c>
      <c r="N6004">
        <v>5</v>
      </c>
      <c r="R6004" s="1">
        <v>40162</v>
      </c>
      <c r="S6004" t="s">
        <v>80</v>
      </c>
      <c r="V6004" s="1">
        <v>37288</v>
      </c>
      <c r="W6004">
        <v>5</v>
      </c>
      <c r="X6004" t="s">
        <v>557</v>
      </c>
      <c r="Y6004">
        <v>1</v>
      </c>
      <c r="Z6004" t="s">
        <v>46545</v>
      </c>
      <c r="AB6004">
        <v>198508</v>
      </c>
      <c r="AC6004">
        <v>147</v>
      </c>
      <c r="AD6004" t="s">
        <v>46697</v>
      </c>
      <c r="AE6004">
        <v>1021</v>
      </c>
      <c r="AF6004" t="s">
        <v>46697</v>
      </c>
      <c r="AG6004">
        <v>3</v>
      </c>
      <c r="AH6004" t="s">
        <v>81</v>
      </c>
      <c r="AI6004">
        <v>86</v>
      </c>
      <c r="AJ6004" t="s">
        <v>46697</v>
      </c>
      <c r="AK6004">
        <v>561</v>
      </c>
      <c r="AL6004" t="s">
        <v>10323</v>
      </c>
      <c r="AQ6004" t="s">
        <v>29367</v>
      </c>
      <c r="AS6004">
        <v>0</v>
      </c>
      <c r="AT6004" t="s">
        <v>61</v>
      </c>
      <c r="AU6004" t="s">
        <v>14687</v>
      </c>
      <c r="AX6004">
        <v>55.485487358894098</v>
      </c>
      <c r="AY6004">
        <v>8.4973215250464094</v>
      </c>
      <c r="AZ6004" t="s">
        <v>62</v>
      </c>
      <c r="BA6004">
        <v>1083</v>
      </c>
      <c r="BB6004" t="s">
        <v>2861</v>
      </c>
    </row>
    <row r="6005" spans="1:54" x14ac:dyDescent="0.25">
      <c r="A6005" s="1">
        <v>45200</v>
      </c>
      <c r="B6005">
        <v>561376</v>
      </c>
      <c r="C6005" t="s">
        <v>29368</v>
      </c>
      <c r="D6005">
        <v>6700</v>
      </c>
      <c r="E6005" t="s">
        <v>10388</v>
      </c>
      <c r="F6005" t="s">
        <v>50735</v>
      </c>
      <c r="G6005">
        <v>10495733</v>
      </c>
      <c r="H6005">
        <v>1002896545</v>
      </c>
      <c r="I6005" t="s">
        <v>55978</v>
      </c>
      <c r="J6005" t="s">
        <v>29369</v>
      </c>
      <c r="K6005" t="s">
        <v>29370</v>
      </c>
      <c r="L6005" t="s">
        <v>29371</v>
      </c>
      <c r="M6005">
        <v>1788</v>
      </c>
      <c r="N6005">
        <v>4</v>
      </c>
      <c r="R6005" s="1">
        <v>43794</v>
      </c>
      <c r="S6005" t="s">
        <v>80</v>
      </c>
      <c r="W6005">
        <v>5</v>
      </c>
      <c r="X6005" t="s">
        <v>557</v>
      </c>
      <c r="Y6005">
        <v>1</v>
      </c>
      <c r="Z6005" t="s">
        <v>46545</v>
      </c>
      <c r="AB6005">
        <v>199609</v>
      </c>
      <c r="AC6005">
        <v>147</v>
      </c>
      <c r="AD6005" t="s">
        <v>46697</v>
      </c>
      <c r="AE6005">
        <v>1021</v>
      </c>
      <c r="AF6005" t="s">
        <v>46697</v>
      </c>
      <c r="AG6005">
        <v>2</v>
      </c>
      <c r="AH6005" t="s">
        <v>44524</v>
      </c>
      <c r="AI6005">
        <v>86</v>
      </c>
      <c r="AJ6005" t="s">
        <v>46697</v>
      </c>
      <c r="AK6005">
        <v>561</v>
      </c>
      <c r="AL6005" t="s">
        <v>10323</v>
      </c>
      <c r="AQ6005" t="s">
        <v>29372</v>
      </c>
      <c r="AR6005" t="s">
        <v>29373</v>
      </c>
      <c r="AS6005">
        <v>0</v>
      </c>
      <c r="AT6005" t="s">
        <v>61</v>
      </c>
      <c r="AU6005" t="s">
        <v>29374</v>
      </c>
      <c r="AX6005">
        <v>55.463224459999999</v>
      </c>
      <c r="AY6005">
        <v>8.4580491200000001</v>
      </c>
      <c r="AZ6005" t="s">
        <v>62</v>
      </c>
      <c r="BA6005">
        <v>1083</v>
      </c>
      <c r="BB6005" t="s">
        <v>2861</v>
      </c>
    </row>
    <row r="6006" spans="1:54" x14ac:dyDescent="0.25">
      <c r="A6006" s="1">
        <v>45200</v>
      </c>
      <c r="B6006">
        <v>561377</v>
      </c>
      <c r="C6006" t="s">
        <v>29375</v>
      </c>
      <c r="D6006">
        <v>6700</v>
      </c>
      <c r="E6006" t="s">
        <v>10388</v>
      </c>
      <c r="F6006" t="s">
        <v>50736</v>
      </c>
      <c r="G6006">
        <v>15544376</v>
      </c>
      <c r="H6006">
        <v>1000942535</v>
      </c>
      <c r="I6006" t="s">
        <v>50737</v>
      </c>
      <c r="J6006" t="s">
        <v>29376</v>
      </c>
      <c r="K6006" t="s">
        <v>29377</v>
      </c>
      <c r="L6006" t="s">
        <v>46042</v>
      </c>
      <c r="M6006">
        <v>8352</v>
      </c>
      <c r="N6006">
        <v>3</v>
      </c>
      <c r="R6006" s="1">
        <v>40162</v>
      </c>
      <c r="S6006" t="s">
        <v>80</v>
      </c>
      <c r="V6006" s="1">
        <v>40057</v>
      </c>
      <c r="W6006">
        <v>5</v>
      </c>
      <c r="X6006" t="s">
        <v>557</v>
      </c>
      <c r="Y6006">
        <v>1</v>
      </c>
      <c r="Z6006" t="s">
        <v>46545</v>
      </c>
      <c r="AB6006">
        <v>198810</v>
      </c>
      <c r="AC6006">
        <v>147</v>
      </c>
      <c r="AD6006" t="s">
        <v>46697</v>
      </c>
      <c r="AE6006">
        <v>1021</v>
      </c>
      <c r="AF6006" t="s">
        <v>46697</v>
      </c>
      <c r="AG6006">
        <v>3</v>
      </c>
      <c r="AH6006" t="s">
        <v>81</v>
      </c>
      <c r="AI6006">
        <v>86</v>
      </c>
      <c r="AJ6006" t="s">
        <v>46697</v>
      </c>
      <c r="AK6006">
        <v>561</v>
      </c>
      <c r="AL6006" t="s">
        <v>10323</v>
      </c>
      <c r="AM6006">
        <v>2</v>
      </c>
      <c r="AN6006" t="s">
        <v>119</v>
      </c>
      <c r="AO6006">
        <v>561376</v>
      </c>
      <c r="AQ6006" t="s">
        <v>29378</v>
      </c>
      <c r="AS6006">
        <v>0</v>
      </c>
      <c r="AT6006" t="s">
        <v>61</v>
      </c>
      <c r="AU6006" t="s">
        <v>44560</v>
      </c>
      <c r="AZ6006" t="s">
        <v>62</v>
      </c>
      <c r="BA6006">
        <v>1083</v>
      </c>
      <c r="BB6006" t="s">
        <v>2861</v>
      </c>
    </row>
    <row r="6007" spans="1:54" x14ac:dyDescent="0.25">
      <c r="A6007" s="1">
        <v>45200</v>
      </c>
      <c r="B6007">
        <v>561378</v>
      </c>
      <c r="C6007" t="s">
        <v>55001</v>
      </c>
      <c r="D6007">
        <v>6710</v>
      </c>
      <c r="E6007" t="s">
        <v>11251</v>
      </c>
      <c r="F6007" t="s">
        <v>55002</v>
      </c>
      <c r="L6007" t="s">
        <v>29379</v>
      </c>
      <c r="M6007">
        <v>6170</v>
      </c>
      <c r="N6007">
        <v>54</v>
      </c>
      <c r="R6007" s="1">
        <v>40162</v>
      </c>
      <c r="S6007" t="s">
        <v>80</v>
      </c>
      <c r="V6007" s="1">
        <v>35004</v>
      </c>
      <c r="W6007">
        <v>5</v>
      </c>
      <c r="X6007" t="s">
        <v>557</v>
      </c>
      <c r="Y6007">
        <v>1</v>
      </c>
      <c r="Z6007" t="s">
        <v>46545</v>
      </c>
      <c r="AB6007">
        <v>199508</v>
      </c>
      <c r="AC6007">
        <v>147</v>
      </c>
      <c r="AD6007" t="s">
        <v>46697</v>
      </c>
      <c r="AE6007">
        <v>1021</v>
      </c>
      <c r="AF6007" t="s">
        <v>46697</v>
      </c>
      <c r="AG6007">
        <v>3</v>
      </c>
      <c r="AH6007" t="s">
        <v>81</v>
      </c>
      <c r="AI6007">
        <v>86</v>
      </c>
      <c r="AJ6007" t="s">
        <v>46697</v>
      </c>
      <c r="AK6007">
        <v>561</v>
      </c>
      <c r="AL6007" t="s">
        <v>10323</v>
      </c>
      <c r="AM6007">
        <v>2</v>
      </c>
      <c r="AN6007" t="s">
        <v>119</v>
      </c>
      <c r="AO6007">
        <v>577376</v>
      </c>
      <c r="AS6007">
        <v>0</v>
      </c>
      <c r="AT6007" t="s">
        <v>61</v>
      </c>
      <c r="AU6007" t="s">
        <v>5321</v>
      </c>
      <c r="AX6007">
        <v>55.492687389133401</v>
      </c>
      <c r="AY6007">
        <v>8.4281581383028907</v>
      </c>
      <c r="AZ6007" t="s">
        <v>62</v>
      </c>
      <c r="BA6007">
        <v>1083</v>
      </c>
      <c r="BB6007" t="s">
        <v>2861</v>
      </c>
    </row>
    <row r="6008" spans="1:54" x14ac:dyDescent="0.25">
      <c r="A6008" s="1">
        <v>45200</v>
      </c>
      <c r="B6008">
        <v>561379</v>
      </c>
      <c r="C6008" t="s">
        <v>29380</v>
      </c>
      <c r="D6008">
        <v>6705</v>
      </c>
      <c r="E6008" t="s">
        <v>54674</v>
      </c>
      <c r="F6008" t="s">
        <v>29381</v>
      </c>
      <c r="G6008">
        <v>59603914</v>
      </c>
      <c r="H6008">
        <v>1002100818</v>
      </c>
      <c r="I6008" t="s">
        <v>5271</v>
      </c>
      <c r="K6008" t="s">
        <v>29382</v>
      </c>
      <c r="L6008" t="s">
        <v>14685</v>
      </c>
      <c r="M6008">
        <v>3127</v>
      </c>
      <c r="N6008">
        <v>5</v>
      </c>
      <c r="R6008" s="1">
        <v>43794</v>
      </c>
      <c r="S6008" t="s">
        <v>56</v>
      </c>
      <c r="W6008">
        <v>0</v>
      </c>
      <c r="X6008" t="s">
        <v>1252</v>
      </c>
      <c r="Y6008">
        <v>1</v>
      </c>
      <c r="Z6008" t="s">
        <v>46545</v>
      </c>
      <c r="AB6008">
        <v>197701</v>
      </c>
      <c r="AC6008">
        <v>147</v>
      </c>
      <c r="AD6008" t="s">
        <v>46697</v>
      </c>
      <c r="AE6008">
        <v>1021</v>
      </c>
      <c r="AF6008" t="s">
        <v>46697</v>
      </c>
      <c r="AG6008">
        <v>1</v>
      </c>
      <c r="AH6008" t="s">
        <v>44482</v>
      </c>
      <c r="AI6008">
        <v>99</v>
      </c>
      <c r="AJ6008" t="s">
        <v>54511</v>
      </c>
      <c r="AK6008">
        <v>561</v>
      </c>
      <c r="AL6008" t="s">
        <v>10323</v>
      </c>
      <c r="AQ6008" t="s">
        <v>29383</v>
      </c>
      <c r="AS6008">
        <v>0</v>
      </c>
      <c r="AT6008" t="s">
        <v>61</v>
      </c>
      <c r="AU6008" t="s">
        <v>14687</v>
      </c>
      <c r="AX6008">
        <v>55.485487310000003</v>
      </c>
      <c r="AY6008">
        <v>8.4973214499999994</v>
      </c>
      <c r="AZ6008" t="s">
        <v>62</v>
      </c>
      <c r="BA6008">
        <v>1083</v>
      </c>
      <c r="BB6008" t="s">
        <v>2861</v>
      </c>
    </row>
    <row r="6009" spans="1:54" x14ac:dyDescent="0.25">
      <c r="A6009" s="1">
        <v>45200</v>
      </c>
      <c r="B6009">
        <v>561401</v>
      </c>
      <c r="C6009" t="s">
        <v>50738</v>
      </c>
      <c r="D6009">
        <v>6700</v>
      </c>
      <c r="E6009" t="s">
        <v>10388</v>
      </c>
      <c r="F6009" t="s">
        <v>50739</v>
      </c>
      <c r="G6009">
        <v>45357716</v>
      </c>
      <c r="H6009">
        <v>1003401572</v>
      </c>
      <c r="I6009" t="s">
        <v>13091</v>
      </c>
      <c r="J6009" t="s">
        <v>29384</v>
      </c>
      <c r="K6009" t="s">
        <v>13092</v>
      </c>
      <c r="L6009" t="s">
        <v>48398</v>
      </c>
      <c r="M6009">
        <v>7516</v>
      </c>
      <c r="N6009">
        <v>72</v>
      </c>
      <c r="R6009" s="1">
        <v>44069</v>
      </c>
      <c r="S6009" t="s">
        <v>56</v>
      </c>
      <c r="W6009">
        <v>4</v>
      </c>
      <c r="X6009" t="s">
        <v>725</v>
      </c>
      <c r="Y6009">
        <v>1</v>
      </c>
      <c r="Z6009" t="s">
        <v>46545</v>
      </c>
      <c r="AB6009">
        <v>188301</v>
      </c>
      <c r="AC6009">
        <v>242</v>
      </c>
      <c r="AD6009" t="s">
        <v>1687</v>
      </c>
      <c r="AE6009">
        <v>1071</v>
      </c>
      <c r="AF6009" t="s">
        <v>1688</v>
      </c>
      <c r="AG6009">
        <v>1</v>
      </c>
      <c r="AH6009" t="s">
        <v>44482</v>
      </c>
      <c r="AI6009">
        <v>99</v>
      </c>
      <c r="AJ6009" t="s">
        <v>54511</v>
      </c>
      <c r="AK6009">
        <v>561</v>
      </c>
      <c r="AL6009" t="s">
        <v>10323</v>
      </c>
      <c r="AP6009">
        <v>280560</v>
      </c>
      <c r="AQ6009" t="s">
        <v>13093</v>
      </c>
      <c r="AR6009" t="s">
        <v>10780</v>
      </c>
      <c r="AS6009">
        <v>2</v>
      </c>
      <c r="AT6009" t="s">
        <v>1413</v>
      </c>
      <c r="AU6009" t="s">
        <v>48350</v>
      </c>
      <c r="AX6009">
        <v>55.49156945</v>
      </c>
      <c r="AY6009">
        <v>8.4564690500000008</v>
      </c>
      <c r="AZ6009" t="s">
        <v>62</v>
      </c>
      <c r="BA6009">
        <v>1083</v>
      </c>
      <c r="BB6009" t="s">
        <v>2861</v>
      </c>
    </row>
    <row r="6010" spans="1:54" x14ac:dyDescent="0.25">
      <c r="A6010" s="1">
        <v>45200</v>
      </c>
      <c r="B6010">
        <v>561402</v>
      </c>
      <c r="C6010" t="s">
        <v>29385</v>
      </c>
      <c r="D6010">
        <v>6700</v>
      </c>
      <c r="E6010" t="s">
        <v>10388</v>
      </c>
      <c r="F6010" t="s">
        <v>53849</v>
      </c>
      <c r="G6010">
        <v>45357716</v>
      </c>
      <c r="H6010">
        <v>1019792532</v>
      </c>
      <c r="I6010" t="s">
        <v>13091</v>
      </c>
      <c r="J6010" t="s">
        <v>29386</v>
      </c>
      <c r="K6010" t="s">
        <v>12779</v>
      </c>
      <c r="L6010" t="s">
        <v>53850</v>
      </c>
      <c r="M6010">
        <v>2715</v>
      </c>
      <c r="N6010" t="s">
        <v>29387</v>
      </c>
      <c r="R6010" s="1">
        <v>45001</v>
      </c>
      <c r="S6010" t="s">
        <v>673</v>
      </c>
      <c r="W6010">
        <v>4</v>
      </c>
      <c r="X6010" t="s">
        <v>725</v>
      </c>
      <c r="Y6010">
        <v>1</v>
      </c>
      <c r="Z6010" t="s">
        <v>46545</v>
      </c>
      <c r="AB6010">
        <v>199301</v>
      </c>
      <c r="AC6010">
        <v>241</v>
      </c>
      <c r="AD6010" t="s">
        <v>1722</v>
      </c>
      <c r="AE6010">
        <v>1071</v>
      </c>
      <c r="AF6010" t="s">
        <v>1688</v>
      </c>
      <c r="AG6010">
        <v>1</v>
      </c>
      <c r="AH6010" t="s">
        <v>44482</v>
      </c>
      <c r="AI6010">
        <v>99</v>
      </c>
      <c r="AJ6010" t="s">
        <v>54511</v>
      </c>
      <c r="AK6010">
        <v>561</v>
      </c>
      <c r="AL6010" t="s">
        <v>10323</v>
      </c>
      <c r="AP6010">
        <v>280560</v>
      </c>
      <c r="AQ6010" t="s">
        <v>13093</v>
      </c>
      <c r="AR6010" t="s">
        <v>10780</v>
      </c>
      <c r="AS6010">
        <v>2</v>
      </c>
      <c r="AT6010" t="s">
        <v>1413</v>
      </c>
      <c r="AU6010" t="s">
        <v>53840</v>
      </c>
      <c r="AX6010">
        <v>55.47975976</v>
      </c>
      <c r="AY6010">
        <v>8.4347161100000001</v>
      </c>
      <c r="AZ6010" t="s">
        <v>62</v>
      </c>
      <c r="BA6010">
        <v>1083</v>
      </c>
      <c r="BB6010" t="s">
        <v>2861</v>
      </c>
    </row>
    <row r="6011" spans="1:54" x14ac:dyDescent="0.25">
      <c r="A6011" s="1">
        <v>45200</v>
      </c>
      <c r="B6011">
        <v>561403</v>
      </c>
      <c r="C6011" t="s">
        <v>50740</v>
      </c>
      <c r="D6011">
        <v>6700</v>
      </c>
      <c r="E6011" t="s">
        <v>10388</v>
      </c>
      <c r="F6011" t="s">
        <v>50741</v>
      </c>
      <c r="I6011" t="s">
        <v>29388</v>
      </c>
      <c r="K6011" t="s">
        <v>29389</v>
      </c>
      <c r="L6011" t="s">
        <v>29390</v>
      </c>
      <c r="M6011">
        <v>2471</v>
      </c>
      <c r="N6011">
        <v>80</v>
      </c>
      <c r="R6011" s="1">
        <v>40162</v>
      </c>
      <c r="S6011" t="s">
        <v>80</v>
      </c>
      <c r="V6011" s="1">
        <v>29190</v>
      </c>
      <c r="W6011">
        <v>1</v>
      </c>
      <c r="X6011" t="s">
        <v>760</v>
      </c>
      <c r="Y6011">
        <v>2</v>
      </c>
      <c r="Z6011" t="s">
        <v>1745</v>
      </c>
      <c r="AB6011">
        <v>194907</v>
      </c>
      <c r="AC6011">
        <v>271</v>
      </c>
      <c r="AD6011" t="s">
        <v>46741</v>
      </c>
      <c r="AE6011">
        <v>1081</v>
      </c>
      <c r="AF6011" t="s">
        <v>1735</v>
      </c>
      <c r="AG6011">
        <v>3</v>
      </c>
      <c r="AH6011" t="s">
        <v>81</v>
      </c>
      <c r="AI6011">
        <v>99</v>
      </c>
      <c r="AJ6011" t="s">
        <v>54511</v>
      </c>
      <c r="AK6011">
        <v>561</v>
      </c>
      <c r="AL6011" t="s">
        <v>10323</v>
      </c>
      <c r="AS6011">
        <v>0</v>
      </c>
      <c r="AT6011" t="s">
        <v>61</v>
      </c>
      <c r="AU6011" t="s">
        <v>29278</v>
      </c>
      <c r="AX6011">
        <v>55.480217717104097</v>
      </c>
      <c r="AY6011">
        <v>8.43887886849949</v>
      </c>
      <c r="AZ6011" t="s">
        <v>62</v>
      </c>
      <c r="BA6011">
        <v>1083</v>
      </c>
      <c r="BB6011" t="s">
        <v>2861</v>
      </c>
    </row>
    <row r="6012" spans="1:54" x14ac:dyDescent="0.25">
      <c r="A6012" s="1">
        <v>45200</v>
      </c>
      <c r="B6012">
        <v>561404</v>
      </c>
      <c r="C6012" t="s">
        <v>29391</v>
      </c>
      <c r="D6012">
        <v>6700</v>
      </c>
      <c r="E6012" t="s">
        <v>10388</v>
      </c>
      <c r="F6012" t="s">
        <v>29392</v>
      </c>
      <c r="I6012" t="s">
        <v>29393</v>
      </c>
      <c r="J6012" t="s">
        <v>29394</v>
      </c>
      <c r="K6012" t="s">
        <v>29395</v>
      </c>
      <c r="L6012" t="s">
        <v>29396</v>
      </c>
      <c r="M6012">
        <v>5701</v>
      </c>
      <c r="N6012">
        <v>1</v>
      </c>
      <c r="R6012" s="1">
        <v>40938</v>
      </c>
      <c r="S6012" t="s">
        <v>56</v>
      </c>
      <c r="V6012" s="1">
        <v>38504</v>
      </c>
      <c r="W6012">
        <v>4</v>
      </c>
      <c r="X6012" t="s">
        <v>725</v>
      </c>
      <c r="Y6012">
        <v>2</v>
      </c>
      <c r="Z6012" t="s">
        <v>1745</v>
      </c>
      <c r="AB6012">
        <v>196004</v>
      </c>
      <c r="AC6012">
        <v>355</v>
      </c>
      <c r="AD6012" t="s">
        <v>1734</v>
      </c>
      <c r="AE6012">
        <v>1081</v>
      </c>
      <c r="AF6012" t="s">
        <v>1735</v>
      </c>
      <c r="AG6012">
        <v>3</v>
      </c>
      <c r="AH6012" t="s">
        <v>81</v>
      </c>
      <c r="AI6012">
        <v>99</v>
      </c>
      <c r="AJ6012" t="s">
        <v>54511</v>
      </c>
      <c r="AK6012">
        <v>561</v>
      </c>
      <c r="AL6012" t="s">
        <v>10323</v>
      </c>
      <c r="AQ6012" t="s">
        <v>29397</v>
      </c>
      <c r="AR6012" t="s">
        <v>29398</v>
      </c>
      <c r="AS6012">
        <v>0</v>
      </c>
      <c r="AT6012" t="s">
        <v>61</v>
      </c>
      <c r="AU6012" t="s">
        <v>2850</v>
      </c>
      <c r="AX6012">
        <v>55.4872837955471</v>
      </c>
      <c r="AY6012">
        <v>8.4481972785783004</v>
      </c>
      <c r="AZ6012" t="s">
        <v>62</v>
      </c>
      <c r="BA6012">
        <v>1083</v>
      </c>
      <c r="BB6012" t="s">
        <v>2861</v>
      </c>
    </row>
    <row r="6013" spans="1:54" x14ac:dyDescent="0.25">
      <c r="A6013" s="1">
        <v>45200</v>
      </c>
      <c r="B6013">
        <v>561405</v>
      </c>
      <c r="C6013" t="s">
        <v>53851</v>
      </c>
      <c r="D6013">
        <v>6700</v>
      </c>
      <c r="E6013" t="s">
        <v>10388</v>
      </c>
      <c r="F6013" t="s">
        <v>53852</v>
      </c>
      <c r="I6013" t="s">
        <v>29399</v>
      </c>
      <c r="K6013" t="s">
        <v>29400</v>
      </c>
      <c r="L6013" t="s">
        <v>53839</v>
      </c>
      <c r="M6013">
        <v>2715</v>
      </c>
      <c r="N6013">
        <v>81</v>
      </c>
      <c r="R6013" s="1">
        <v>40162</v>
      </c>
      <c r="S6013" t="s">
        <v>80</v>
      </c>
      <c r="V6013" s="1">
        <v>33025</v>
      </c>
      <c r="W6013">
        <v>4</v>
      </c>
      <c r="X6013" t="s">
        <v>725</v>
      </c>
      <c r="Y6013">
        <v>1</v>
      </c>
      <c r="Z6013" t="s">
        <v>46545</v>
      </c>
      <c r="AB6013">
        <v>196208</v>
      </c>
      <c r="AC6013">
        <v>312</v>
      </c>
      <c r="AD6013" t="s">
        <v>44564</v>
      </c>
      <c r="AE6013">
        <v>1122</v>
      </c>
      <c r="AF6013" t="s">
        <v>54541</v>
      </c>
      <c r="AG6013">
        <v>3</v>
      </c>
      <c r="AH6013" t="s">
        <v>81</v>
      </c>
      <c r="AI6013">
        <v>99</v>
      </c>
      <c r="AJ6013" t="s">
        <v>54511</v>
      </c>
      <c r="AK6013">
        <v>561</v>
      </c>
      <c r="AL6013" t="s">
        <v>10323</v>
      </c>
      <c r="AS6013">
        <v>0</v>
      </c>
      <c r="AT6013" t="s">
        <v>61</v>
      </c>
      <c r="AU6013" t="s">
        <v>53840</v>
      </c>
      <c r="AZ6013" t="s">
        <v>62</v>
      </c>
      <c r="BA6013">
        <v>1083</v>
      </c>
      <c r="BB6013" t="s">
        <v>2861</v>
      </c>
    </row>
    <row r="6014" spans="1:54" x14ac:dyDescent="0.25">
      <c r="A6014" s="1">
        <v>45200</v>
      </c>
      <c r="B6014">
        <v>561406</v>
      </c>
      <c r="C6014" t="s">
        <v>29401</v>
      </c>
      <c r="D6014">
        <v>6705</v>
      </c>
      <c r="E6014" t="s">
        <v>54674</v>
      </c>
      <c r="F6014" t="s">
        <v>29402</v>
      </c>
      <c r="G6014">
        <v>30840402</v>
      </c>
      <c r="H6014">
        <v>1015663479</v>
      </c>
      <c r="I6014" t="s">
        <v>17968</v>
      </c>
      <c r="J6014" t="s">
        <v>29403</v>
      </c>
      <c r="K6014" t="s">
        <v>10321</v>
      </c>
      <c r="L6014" t="s">
        <v>10322</v>
      </c>
      <c r="M6014">
        <v>1312</v>
      </c>
      <c r="N6014">
        <v>16</v>
      </c>
      <c r="R6014" s="1">
        <v>44298</v>
      </c>
      <c r="S6014" t="s">
        <v>56</v>
      </c>
      <c r="W6014">
        <v>4</v>
      </c>
      <c r="X6014" t="s">
        <v>725</v>
      </c>
      <c r="Y6014">
        <v>4</v>
      </c>
      <c r="Z6014" t="s">
        <v>1324</v>
      </c>
      <c r="AB6014">
        <v>196208</v>
      </c>
      <c r="AC6014">
        <v>312</v>
      </c>
      <c r="AD6014" t="s">
        <v>44564</v>
      </c>
      <c r="AE6014">
        <v>1085</v>
      </c>
      <c r="AF6014" t="s">
        <v>46731</v>
      </c>
      <c r="AG6014">
        <v>1</v>
      </c>
      <c r="AH6014" t="s">
        <v>44482</v>
      </c>
      <c r="AI6014">
        <v>99</v>
      </c>
      <c r="AJ6014" t="s">
        <v>54511</v>
      </c>
      <c r="AK6014">
        <v>561</v>
      </c>
      <c r="AL6014" t="s">
        <v>10323</v>
      </c>
      <c r="AP6014">
        <v>561423</v>
      </c>
      <c r="AQ6014" t="s">
        <v>10324</v>
      </c>
      <c r="AR6014" t="s">
        <v>10325</v>
      </c>
      <c r="AS6014">
        <v>2</v>
      </c>
      <c r="AT6014" t="s">
        <v>1413</v>
      </c>
      <c r="AU6014" t="s">
        <v>10326</v>
      </c>
      <c r="AX6014">
        <v>55.48312189</v>
      </c>
      <c r="AY6014">
        <v>8.4853838499999998</v>
      </c>
      <c r="AZ6014" t="s">
        <v>62</v>
      </c>
      <c r="BA6014">
        <v>1083</v>
      </c>
      <c r="BB6014" t="s">
        <v>2861</v>
      </c>
    </row>
    <row r="6015" spans="1:54" x14ac:dyDescent="0.25">
      <c r="A6015" s="1">
        <v>45200</v>
      </c>
      <c r="B6015">
        <v>561407</v>
      </c>
      <c r="C6015" t="s">
        <v>29404</v>
      </c>
      <c r="D6015">
        <v>6705</v>
      </c>
      <c r="E6015" t="s">
        <v>54674</v>
      </c>
      <c r="F6015" t="s">
        <v>29405</v>
      </c>
      <c r="G6015">
        <v>30840402</v>
      </c>
      <c r="H6015">
        <v>1015663479</v>
      </c>
      <c r="I6015" t="s">
        <v>27395</v>
      </c>
      <c r="J6015" t="s">
        <v>29406</v>
      </c>
      <c r="K6015" t="s">
        <v>10321</v>
      </c>
      <c r="L6015" t="s">
        <v>10322</v>
      </c>
      <c r="M6015">
        <v>1312</v>
      </c>
      <c r="N6015">
        <v>16</v>
      </c>
      <c r="R6015" s="1">
        <v>42986</v>
      </c>
      <c r="S6015" t="s">
        <v>56</v>
      </c>
      <c r="V6015" s="1">
        <v>42979</v>
      </c>
      <c r="W6015">
        <v>4</v>
      </c>
      <c r="X6015" t="s">
        <v>725</v>
      </c>
      <c r="Y6015">
        <v>4</v>
      </c>
      <c r="Z6015" t="s">
        <v>1324</v>
      </c>
      <c r="AB6015">
        <v>195807</v>
      </c>
      <c r="AC6015">
        <v>380</v>
      </c>
      <c r="AD6015" t="s">
        <v>1863</v>
      </c>
      <c r="AE6015">
        <v>1085</v>
      </c>
      <c r="AF6015" t="s">
        <v>46731</v>
      </c>
      <c r="AG6015">
        <v>3</v>
      </c>
      <c r="AH6015" t="s">
        <v>81</v>
      </c>
      <c r="AI6015">
        <v>99</v>
      </c>
      <c r="AJ6015" t="s">
        <v>54511</v>
      </c>
      <c r="AK6015">
        <v>561</v>
      </c>
      <c r="AL6015" t="s">
        <v>10323</v>
      </c>
      <c r="AM6015">
        <v>2</v>
      </c>
      <c r="AN6015" t="s">
        <v>119</v>
      </c>
      <c r="AO6015">
        <v>561406</v>
      </c>
      <c r="AP6015">
        <v>561423</v>
      </c>
      <c r="AQ6015" t="s">
        <v>10324</v>
      </c>
      <c r="AR6015" t="s">
        <v>10325</v>
      </c>
      <c r="AS6015">
        <v>2</v>
      </c>
      <c r="AT6015" t="s">
        <v>1413</v>
      </c>
      <c r="AU6015" t="s">
        <v>10326</v>
      </c>
      <c r="AX6015">
        <v>55.482617622496797</v>
      </c>
      <c r="AY6015">
        <v>8.4859800037079598</v>
      </c>
      <c r="AZ6015" t="s">
        <v>62</v>
      </c>
      <c r="BA6015">
        <v>1083</v>
      </c>
      <c r="BB6015" t="s">
        <v>2861</v>
      </c>
    </row>
    <row r="6016" spans="1:54" x14ac:dyDescent="0.25">
      <c r="A6016" s="1">
        <v>45200</v>
      </c>
      <c r="B6016">
        <v>561408</v>
      </c>
      <c r="C6016" t="s">
        <v>55481</v>
      </c>
      <c r="D6016">
        <v>6700</v>
      </c>
      <c r="E6016" t="s">
        <v>10388</v>
      </c>
      <c r="F6016" t="s">
        <v>29407</v>
      </c>
      <c r="G6016">
        <v>29102384</v>
      </c>
      <c r="H6016">
        <v>1003403186</v>
      </c>
      <c r="I6016" t="s">
        <v>3689</v>
      </c>
      <c r="J6016" t="s">
        <v>29408</v>
      </c>
      <c r="K6016" t="s">
        <v>16274</v>
      </c>
      <c r="L6016" t="s">
        <v>29409</v>
      </c>
      <c r="M6016">
        <v>5701</v>
      </c>
      <c r="N6016">
        <v>8</v>
      </c>
      <c r="R6016" s="1">
        <v>43794</v>
      </c>
      <c r="S6016" t="s">
        <v>56</v>
      </c>
      <c r="W6016">
        <v>4</v>
      </c>
      <c r="X6016" t="s">
        <v>725</v>
      </c>
      <c r="Y6016">
        <v>4</v>
      </c>
      <c r="Z6016" t="s">
        <v>1324</v>
      </c>
      <c r="AB6016">
        <v>196411</v>
      </c>
      <c r="AC6016">
        <v>301</v>
      </c>
      <c r="AD6016" t="s">
        <v>1853</v>
      </c>
      <c r="AE6016">
        <v>1131</v>
      </c>
      <c r="AF6016" t="s">
        <v>1853</v>
      </c>
      <c r="AG6016">
        <v>1</v>
      </c>
      <c r="AH6016" t="s">
        <v>44482</v>
      </c>
      <c r="AI6016">
        <v>99</v>
      </c>
      <c r="AJ6016" t="s">
        <v>54511</v>
      </c>
      <c r="AK6016">
        <v>561</v>
      </c>
      <c r="AL6016" t="s">
        <v>10323</v>
      </c>
      <c r="AP6016">
        <v>851446</v>
      </c>
      <c r="AQ6016" t="s">
        <v>29410</v>
      </c>
      <c r="AR6016" t="s">
        <v>29411</v>
      </c>
      <c r="AS6016">
        <v>2</v>
      </c>
      <c r="AT6016" t="s">
        <v>1413</v>
      </c>
      <c r="AU6016" t="s">
        <v>2850</v>
      </c>
      <c r="AX6016">
        <v>55.49125197</v>
      </c>
      <c r="AY6016">
        <v>8.4460191200000008</v>
      </c>
      <c r="AZ6016" t="s">
        <v>62</v>
      </c>
      <c r="BA6016">
        <v>1083</v>
      </c>
      <c r="BB6016" t="s">
        <v>2861</v>
      </c>
    </row>
    <row r="6017" spans="1:54" x14ac:dyDescent="0.25">
      <c r="A6017" s="1">
        <v>45200</v>
      </c>
      <c r="B6017">
        <v>561409</v>
      </c>
      <c r="C6017" t="s">
        <v>29412</v>
      </c>
      <c r="D6017">
        <v>6705</v>
      </c>
      <c r="E6017" t="s">
        <v>54674</v>
      </c>
      <c r="F6017" t="s">
        <v>53853</v>
      </c>
      <c r="G6017">
        <v>30840402</v>
      </c>
      <c r="H6017">
        <v>1015663479</v>
      </c>
      <c r="I6017" t="s">
        <v>10320</v>
      </c>
      <c r="J6017" t="s">
        <v>29413</v>
      </c>
      <c r="K6017" t="s">
        <v>10321</v>
      </c>
      <c r="L6017" t="s">
        <v>10322</v>
      </c>
      <c r="M6017">
        <v>1312</v>
      </c>
      <c r="N6017">
        <v>16</v>
      </c>
      <c r="R6017" s="1">
        <v>42986</v>
      </c>
      <c r="S6017" t="s">
        <v>56</v>
      </c>
      <c r="V6017" s="1">
        <v>42979</v>
      </c>
      <c r="W6017">
        <v>4</v>
      </c>
      <c r="X6017" t="s">
        <v>725</v>
      </c>
      <c r="Y6017">
        <v>4</v>
      </c>
      <c r="Z6017" t="s">
        <v>1324</v>
      </c>
      <c r="AB6017">
        <v>197102</v>
      </c>
      <c r="AC6017">
        <v>333</v>
      </c>
      <c r="AD6017" t="s">
        <v>46738</v>
      </c>
      <c r="AE6017">
        <v>1085</v>
      </c>
      <c r="AF6017" t="s">
        <v>46731</v>
      </c>
      <c r="AG6017">
        <v>3</v>
      </c>
      <c r="AH6017" t="s">
        <v>81</v>
      </c>
      <c r="AI6017">
        <v>99</v>
      </c>
      <c r="AJ6017" t="s">
        <v>54511</v>
      </c>
      <c r="AK6017">
        <v>561</v>
      </c>
      <c r="AL6017" t="s">
        <v>10323</v>
      </c>
      <c r="AM6017">
        <v>2</v>
      </c>
      <c r="AN6017" t="s">
        <v>119</v>
      </c>
      <c r="AO6017">
        <v>561406</v>
      </c>
      <c r="AP6017">
        <v>561423</v>
      </c>
      <c r="AQ6017" t="s">
        <v>10324</v>
      </c>
      <c r="AR6017" t="s">
        <v>10325</v>
      </c>
      <c r="AS6017">
        <v>2</v>
      </c>
      <c r="AT6017" t="s">
        <v>1413</v>
      </c>
      <c r="AU6017" t="s">
        <v>10326</v>
      </c>
      <c r="AX6017">
        <v>55.482617622496797</v>
      </c>
      <c r="AY6017">
        <v>8.4859800037079598</v>
      </c>
      <c r="AZ6017" t="s">
        <v>62</v>
      </c>
      <c r="BA6017">
        <v>1083</v>
      </c>
      <c r="BB6017" t="s">
        <v>2861</v>
      </c>
    </row>
    <row r="6018" spans="1:54" x14ac:dyDescent="0.25">
      <c r="A6018" s="1">
        <v>45200</v>
      </c>
      <c r="B6018">
        <v>561410</v>
      </c>
      <c r="C6018" t="s">
        <v>29414</v>
      </c>
      <c r="D6018">
        <v>6705</v>
      </c>
      <c r="E6018" t="s">
        <v>54674</v>
      </c>
      <c r="F6018" t="s">
        <v>29415</v>
      </c>
      <c r="I6018" t="s">
        <v>29416</v>
      </c>
      <c r="K6018" t="s">
        <v>29366</v>
      </c>
      <c r="L6018" t="s">
        <v>29417</v>
      </c>
      <c r="M6018">
        <v>6962</v>
      </c>
      <c r="N6018">
        <v>171</v>
      </c>
      <c r="R6018" s="1">
        <v>40162</v>
      </c>
      <c r="S6018" t="s">
        <v>80</v>
      </c>
      <c r="V6018" s="1">
        <v>33756</v>
      </c>
      <c r="W6018">
        <v>4</v>
      </c>
      <c r="X6018" t="s">
        <v>725</v>
      </c>
      <c r="Y6018">
        <v>1</v>
      </c>
      <c r="Z6018" t="s">
        <v>46545</v>
      </c>
      <c r="AB6018">
        <v>194908</v>
      </c>
      <c r="AC6018">
        <v>311</v>
      </c>
      <c r="AD6018" t="s">
        <v>44573</v>
      </c>
      <c r="AE6018">
        <v>1122</v>
      </c>
      <c r="AF6018" t="s">
        <v>54541</v>
      </c>
      <c r="AG6018">
        <v>3</v>
      </c>
      <c r="AH6018" t="s">
        <v>81</v>
      </c>
      <c r="AI6018">
        <v>99</v>
      </c>
      <c r="AJ6018" t="s">
        <v>54511</v>
      </c>
      <c r="AK6018">
        <v>561</v>
      </c>
      <c r="AL6018" t="s">
        <v>10323</v>
      </c>
      <c r="AS6018">
        <v>0</v>
      </c>
      <c r="AT6018" t="s">
        <v>61</v>
      </c>
      <c r="AU6018" t="s">
        <v>3942</v>
      </c>
      <c r="AX6018">
        <v>55.483405462048303</v>
      </c>
      <c r="AY6018">
        <v>8.4851376255772593</v>
      </c>
      <c r="AZ6018" t="s">
        <v>62</v>
      </c>
      <c r="BA6018">
        <v>1083</v>
      </c>
      <c r="BB6018" t="s">
        <v>2861</v>
      </c>
    </row>
    <row r="6019" spans="1:54" x14ac:dyDescent="0.25">
      <c r="A6019" s="1">
        <v>45200</v>
      </c>
      <c r="B6019">
        <v>561411</v>
      </c>
      <c r="C6019" t="s">
        <v>29418</v>
      </c>
      <c r="D6019">
        <v>6705</v>
      </c>
      <c r="E6019" t="s">
        <v>54674</v>
      </c>
      <c r="F6019" t="s">
        <v>29419</v>
      </c>
      <c r="G6019">
        <v>29283958</v>
      </c>
      <c r="H6019">
        <v>1008133693</v>
      </c>
      <c r="I6019" t="s">
        <v>19991</v>
      </c>
      <c r="J6019" t="s">
        <v>29420</v>
      </c>
      <c r="K6019" t="s">
        <v>14014</v>
      </c>
      <c r="L6019" t="s">
        <v>29421</v>
      </c>
      <c r="M6019">
        <v>1312</v>
      </c>
      <c r="N6019">
        <v>14</v>
      </c>
      <c r="R6019" s="1">
        <v>44518</v>
      </c>
      <c r="S6019" t="s">
        <v>56</v>
      </c>
      <c r="W6019">
        <v>4</v>
      </c>
      <c r="X6019" t="s">
        <v>725</v>
      </c>
      <c r="Y6019">
        <v>4</v>
      </c>
      <c r="Z6019" t="s">
        <v>1324</v>
      </c>
      <c r="AB6019">
        <v>196609</v>
      </c>
      <c r="AC6019">
        <v>301</v>
      </c>
      <c r="AD6019" t="s">
        <v>1853</v>
      </c>
      <c r="AE6019">
        <v>1131</v>
      </c>
      <c r="AF6019" t="s">
        <v>1853</v>
      </c>
      <c r="AG6019">
        <v>1</v>
      </c>
      <c r="AH6019" t="s">
        <v>44482</v>
      </c>
      <c r="AI6019">
        <v>99</v>
      </c>
      <c r="AJ6019" t="s">
        <v>54511</v>
      </c>
      <c r="AK6019">
        <v>561</v>
      </c>
      <c r="AL6019" t="s">
        <v>10323</v>
      </c>
      <c r="AP6019">
        <v>461437</v>
      </c>
      <c r="AQ6019" t="s">
        <v>19993</v>
      </c>
      <c r="AR6019" t="s">
        <v>14018</v>
      </c>
      <c r="AS6019">
        <v>2</v>
      </c>
      <c r="AT6019" t="s">
        <v>1413</v>
      </c>
      <c r="AU6019" t="s">
        <v>10326</v>
      </c>
      <c r="AX6019">
        <v>55.482039630000003</v>
      </c>
      <c r="AY6019">
        <v>8.4866857699999994</v>
      </c>
      <c r="AZ6019" t="s">
        <v>62</v>
      </c>
      <c r="BA6019">
        <v>1083</v>
      </c>
      <c r="BB6019" t="s">
        <v>2861</v>
      </c>
    </row>
    <row r="6020" spans="1:54" x14ac:dyDescent="0.25">
      <c r="A6020" s="1">
        <v>45200</v>
      </c>
      <c r="B6020">
        <v>561412</v>
      </c>
      <c r="C6020" t="s">
        <v>29422</v>
      </c>
      <c r="D6020">
        <v>6700</v>
      </c>
      <c r="E6020" t="s">
        <v>10388</v>
      </c>
      <c r="F6020" t="s">
        <v>29423</v>
      </c>
      <c r="G6020">
        <v>32469647</v>
      </c>
      <c r="H6020">
        <v>1015672028</v>
      </c>
      <c r="I6020" t="s">
        <v>10609</v>
      </c>
      <c r="J6020" t="s">
        <v>29424</v>
      </c>
      <c r="K6020" t="s">
        <v>10610</v>
      </c>
      <c r="L6020" t="s">
        <v>29425</v>
      </c>
      <c r="M6020">
        <v>4311</v>
      </c>
      <c r="N6020">
        <v>61</v>
      </c>
      <c r="R6020" s="1">
        <v>43794</v>
      </c>
      <c r="S6020" t="s">
        <v>56</v>
      </c>
      <c r="W6020">
        <v>1</v>
      </c>
      <c r="X6020" t="s">
        <v>760</v>
      </c>
      <c r="Y6020">
        <v>7</v>
      </c>
      <c r="Z6020" t="s">
        <v>1499</v>
      </c>
      <c r="AB6020">
        <v>194608</v>
      </c>
      <c r="AC6020">
        <v>323</v>
      </c>
      <c r="AD6020" t="s">
        <v>1939</v>
      </c>
      <c r="AE6020">
        <v>1084</v>
      </c>
      <c r="AF6020" t="s">
        <v>1825</v>
      </c>
      <c r="AG6020">
        <v>1</v>
      </c>
      <c r="AH6020" t="s">
        <v>44482</v>
      </c>
      <c r="AI6020">
        <v>99</v>
      </c>
      <c r="AJ6020" t="s">
        <v>54511</v>
      </c>
      <c r="AK6020">
        <v>561</v>
      </c>
      <c r="AL6020" t="s">
        <v>10323</v>
      </c>
      <c r="AP6020">
        <v>461414</v>
      </c>
      <c r="AQ6020" t="s">
        <v>10613</v>
      </c>
      <c r="AR6020" t="s">
        <v>10614</v>
      </c>
      <c r="AS6020">
        <v>2</v>
      </c>
      <c r="AT6020" t="s">
        <v>1413</v>
      </c>
      <c r="AU6020" t="s">
        <v>5185</v>
      </c>
      <c r="AX6020">
        <v>55.470263979999999</v>
      </c>
      <c r="AY6020">
        <v>8.4505681700000004</v>
      </c>
      <c r="AZ6020" t="s">
        <v>62</v>
      </c>
      <c r="BA6020">
        <v>1083</v>
      </c>
      <c r="BB6020" t="s">
        <v>2861</v>
      </c>
    </row>
    <row r="6021" spans="1:54" x14ac:dyDescent="0.25">
      <c r="A6021" s="1">
        <v>45200</v>
      </c>
      <c r="B6021">
        <v>561413</v>
      </c>
      <c r="C6021" t="s">
        <v>29426</v>
      </c>
      <c r="D6021">
        <v>6705</v>
      </c>
      <c r="E6021" t="s">
        <v>54674</v>
      </c>
      <c r="F6021" t="s">
        <v>28990</v>
      </c>
      <c r="G6021">
        <v>20874651</v>
      </c>
      <c r="H6021">
        <v>1003399255</v>
      </c>
      <c r="I6021" t="s">
        <v>29427</v>
      </c>
      <c r="J6021" t="s">
        <v>28992</v>
      </c>
      <c r="K6021" t="s">
        <v>28993</v>
      </c>
      <c r="L6021" t="s">
        <v>48349</v>
      </c>
      <c r="M6021">
        <v>7516</v>
      </c>
      <c r="N6021">
        <v>304</v>
      </c>
      <c r="R6021" s="1">
        <v>45040</v>
      </c>
      <c r="S6021" t="s">
        <v>56</v>
      </c>
      <c r="W6021">
        <v>5</v>
      </c>
      <c r="X6021" t="s">
        <v>557</v>
      </c>
      <c r="Y6021">
        <v>1</v>
      </c>
      <c r="Z6021" t="s">
        <v>46545</v>
      </c>
      <c r="AB6021">
        <v>196504</v>
      </c>
      <c r="AC6021">
        <v>244</v>
      </c>
      <c r="AD6021" t="s">
        <v>2118</v>
      </c>
      <c r="AE6021">
        <v>1071</v>
      </c>
      <c r="AF6021" t="s">
        <v>1688</v>
      </c>
      <c r="AG6021">
        <v>1</v>
      </c>
      <c r="AH6021" t="s">
        <v>44482</v>
      </c>
      <c r="AI6021">
        <v>99</v>
      </c>
      <c r="AJ6021" t="s">
        <v>54511</v>
      </c>
      <c r="AK6021">
        <v>561</v>
      </c>
      <c r="AL6021" t="s">
        <v>10323</v>
      </c>
      <c r="AQ6021" t="s">
        <v>28994</v>
      </c>
      <c r="AR6021" t="s">
        <v>28995</v>
      </c>
      <c r="AS6021">
        <v>0</v>
      </c>
      <c r="AT6021" t="s">
        <v>61</v>
      </c>
      <c r="AU6021" t="s">
        <v>48350</v>
      </c>
      <c r="AX6021">
        <v>55.487386299999997</v>
      </c>
      <c r="AY6021">
        <v>8.48267594</v>
      </c>
      <c r="AZ6021" t="s">
        <v>62</v>
      </c>
      <c r="BA6021">
        <v>1083</v>
      </c>
      <c r="BB6021" t="s">
        <v>2861</v>
      </c>
    </row>
    <row r="6022" spans="1:54" x14ac:dyDescent="0.25">
      <c r="A6022" s="1">
        <v>45200</v>
      </c>
      <c r="B6022">
        <v>561414</v>
      </c>
      <c r="C6022" t="s">
        <v>29428</v>
      </c>
      <c r="D6022">
        <v>6705</v>
      </c>
      <c r="E6022" t="s">
        <v>54674</v>
      </c>
      <c r="F6022" t="s">
        <v>29429</v>
      </c>
      <c r="G6022">
        <v>30840402</v>
      </c>
      <c r="H6022">
        <v>1015663479</v>
      </c>
      <c r="I6022" t="s">
        <v>27395</v>
      </c>
      <c r="J6022" t="s">
        <v>29430</v>
      </c>
      <c r="K6022" t="s">
        <v>10321</v>
      </c>
      <c r="L6022" t="s">
        <v>10322</v>
      </c>
      <c r="M6022">
        <v>1312</v>
      </c>
      <c r="N6022">
        <v>16</v>
      </c>
      <c r="R6022" s="1">
        <v>42986</v>
      </c>
      <c r="S6022" t="s">
        <v>56</v>
      </c>
      <c r="V6022" s="1">
        <v>42979</v>
      </c>
      <c r="W6022">
        <v>4</v>
      </c>
      <c r="X6022" t="s">
        <v>725</v>
      </c>
      <c r="Y6022">
        <v>4</v>
      </c>
      <c r="Z6022" t="s">
        <v>1324</v>
      </c>
      <c r="AB6022">
        <v>198009</v>
      </c>
      <c r="AC6022">
        <v>383</v>
      </c>
      <c r="AD6022" t="s">
        <v>1799</v>
      </c>
      <c r="AE6022">
        <v>1085</v>
      </c>
      <c r="AF6022" t="s">
        <v>46731</v>
      </c>
      <c r="AG6022">
        <v>3</v>
      </c>
      <c r="AH6022" t="s">
        <v>81</v>
      </c>
      <c r="AI6022">
        <v>99</v>
      </c>
      <c r="AJ6022" t="s">
        <v>54511</v>
      </c>
      <c r="AK6022">
        <v>561</v>
      </c>
      <c r="AL6022" t="s">
        <v>10323</v>
      </c>
      <c r="AM6022">
        <v>2</v>
      </c>
      <c r="AN6022" t="s">
        <v>119</v>
      </c>
      <c r="AO6022">
        <v>561406</v>
      </c>
      <c r="AP6022">
        <v>561423</v>
      </c>
      <c r="AQ6022" t="s">
        <v>10324</v>
      </c>
      <c r="AR6022" t="s">
        <v>10325</v>
      </c>
      <c r="AS6022">
        <v>2</v>
      </c>
      <c r="AT6022" t="s">
        <v>1413</v>
      </c>
      <c r="AU6022" t="s">
        <v>10326</v>
      </c>
      <c r="AX6022">
        <v>55.482617622496797</v>
      </c>
      <c r="AY6022">
        <v>8.4859800037079598</v>
      </c>
      <c r="AZ6022" t="s">
        <v>62</v>
      </c>
      <c r="BA6022">
        <v>1083</v>
      </c>
      <c r="BB6022" t="s">
        <v>2861</v>
      </c>
    </row>
    <row r="6023" spans="1:54" x14ac:dyDescent="0.25">
      <c r="A6023" s="1">
        <v>45200</v>
      </c>
      <c r="B6023">
        <v>561415</v>
      </c>
      <c r="C6023" t="s">
        <v>29431</v>
      </c>
      <c r="D6023">
        <v>6715</v>
      </c>
      <c r="E6023" t="s">
        <v>12801</v>
      </c>
      <c r="F6023" t="s">
        <v>29432</v>
      </c>
      <c r="G6023">
        <v>29554390</v>
      </c>
      <c r="H6023">
        <v>1003328191</v>
      </c>
      <c r="I6023" t="s">
        <v>50742</v>
      </c>
      <c r="J6023" t="s">
        <v>29433</v>
      </c>
      <c r="K6023" t="s">
        <v>29434</v>
      </c>
      <c r="L6023" t="s">
        <v>55979</v>
      </c>
      <c r="M6023">
        <v>2432</v>
      </c>
      <c r="N6023">
        <v>8</v>
      </c>
      <c r="R6023" s="1">
        <v>43794</v>
      </c>
      <c r="S6023" t="s">
        <v>56</v>
      </c>
      <c r="W6023">
        <v>4</v>
      </c>
      <c r="X6023" t="s">
        <v>725</v>
      </c>
      <c r="Y6023">
        <v>1</v>
      </c>
      <c r="Z6023" t="s">
        <v>46545</v>
      </c>
      <c r="AB6023">
        <v>199101</v>
      </c>
      <c r="AC6023">
        <v>281</v>
      </c>
      <c r="AD6023" t="s">
        <v>1773</v>
      </c>
      <c r="AE6023">
        <v>1071</v>
      </c>
      <c r="AF6023" t="s">
        <v>1688</v>
      </c>
      <c r="AG6023">
        <v>1</v>
      </c>
      <c r="AH6023" t="s">
        <v>44482</v>
      </c>
      <c r="AI6023">
        <v>99</v>
      </c>
      <c r="AJ6023" t="s">
        <v>54511</v>
      </c>
      <c r="AK6023">
        <v>561</v>
      </c>
      <c r="AL6023" t="s">
        <v>10323</v>
      </c>
      <c r="AQ6023" t="s">
        <v>29435</v>
      </c>
      <c r="AR6023" t="s">
        <v>29436</v>
      </c>
      <c r="AS6023">
        <v>0</v>
      </c>
      <c r="AT6023" t="s">
        <v>61</v>
      </c>
      <c r="AU6023" t="s">
        <v>29081</v>
      </c>
      <c r="AX6023">
        <v>55.49988175</v>
      </c>
      <c r="AY6023">
        <v>8.4496173300000006</v>
      </c>
      <c r="AZ6023" t="s">
        <v>62</v>
      </c>
      <c r="BA6023">
        <v>1083</v>
      </c>
      <c r="BB6023" t="s">
        <v>2861</v>
      </c>
    </row>
    <row r="6024" spans="1:54" x14ac:dyDescent="0.25">
      <c r="A6024" s="1">
        <v>45200</v>
      </c>
      <c r="B6024">
        <v>561416</v>
      </c>
      <c r="C6024" t="s">
        <v>50743</v>
      </c>
      <c r="D6024">
        <v>6705</v>
      </c>
      <c r="E6024" t="s">
        <v>54674</v>
      </c>
      <c r="F6024" t="s">
        <v>50744</v>
      </c>
      <c r="G6024">
        <v>10262399</v>
      </c>
      <c r="H6024">
        <v>1003404297</v>
      </c>
      <c r="I6024" t="s">
        <v>29437</v>
      </c>
      <c r="J6024" t="s">
        <v>29438</v>
      </c>
      <c r="K6024" t="s">
        <v>29439</v>
      </c>
      <c r="L6024" t="s">
        <v>53854</v>
      </c>
      <c r="M6024">
        <v>7644</v>
      </c>
      <c r="N6024">
        <v>144</v>
      </c>
      <c r="R6024" s="1">
        <v>41649</v>
      </c>
      <c r="S6024" t="s">
        <v>612</v>
      </c>
      <c r="V6024" s="1">
        <v>39417</v>
      </c>
      <c r="W6024">
        <v>4</v>
      </c>
      <c r="X6024" t="s">
        <v>725</v>
      </c>
      <c r="Y6024">
        <v>4</v>
      </c>
      <c r="Z6024" t="s">
        <v>1324</v>
      </c>
      <c r="AB6024">
        <v>188601</v>
      </c>
      <c r="AC6024">
        <v>319</v>
      </c>
      <c r="AD6024" t="s">
        <v>54558</v>
      </c>
      <c r="AE6024">
        <v>1121</v>
      </c>
      <c r="AF6024" t="s">
        <v>53100</v>
      </c>
      <c r="AG6024">
        <v>3</v>
      </c>
      <c r="AH6024" t="s">
        <v>81</v>
      </c>
      <c r="AI6024">
        <v>99</v>
      </c>
      <c r="AJ6024" t="s">
        <v>54511</v>
      </c>
      <c r="AK6024">
        <v>561</v>
      </c>
      <c r="AL6024" t="s">
        <v>10323</v>
      </c>
      <c r="AM6024">
        <v>2</v>
      </c>
      <c r="AN6024" t="s">
        <v>119</v>
      </c>
      <c r="AO6024">
        <v>561420</v>
      </c>
      <c r="AP6024">
        <v>561420</v>
      </c>
      <c r="AQ6024" t="s">
        <v>29440</v>
      </c>
      <c r="AR6024" t="s">
        <v>29441</v>
      </c>
      <c r="AS6024">
        <v>2</v>
      </c>
      <c r="AT6024" t="s">
        <v>1413</v>
      </c>
      <c r="AU6024" t="s">
        <v>53855</v>
      </c>
      <c r="AX6024">
        <v>55.488175674931099</v>
      </c>
      <c r="AY6024">
        <v>8.4890624016475602</v>
      </c>
      <c r="AZ6024" t="s">
        <v>62</v>
      </c>
      <c r="BA6024">
        <v>1083</v>
      </c>
      <c r="BB6024" t="s">
        <v>2861</v>
      </c>
    </row>
    <row r="6025" spans="1:54" x14ac:dyDescent="0.25">
      <c r="A6025" s="1">
        <v>45200</v>
      </c>
      <c r="B6025">
        <v>561417</v>
      </c>
      <c r="C6025" t="s">
        <v>29442</v>
      </c>
      <c r="D6025">
        <v>6700</v>
      </c>
      <c r="E6025" t="s">
        <v>10388</v>
      </c>
      <c r="F6025" t="s">
        <v>29443</v>
      </c>
      <c r="J6025" t="s">
        <v>29444</v>
      </c>
      <c r="K6025" t="s">
        <v>29439</v>
      </c>
      <c r="L6025" t="s">
        <v>17207</v>
      </c>
      <c r="M6025">
        <v>8751</v>
      </c>
      <c r="N6025">
        <v>74</v>
      </c>
      <c r="R6025" s="1">
        <v>40162</v>
      </c>
      <c r="S6025" t="s">
        <v>80</v>
      </c>
      <c r="V6025" s="1">
        <v>37895</v>
      </c>
      <c r="W6025">
        <v>4</v>
      </c>
      <c r="X6025" t="s">
        <v>725</v>
      </c>
      <c r="Y6025">
        <v>5</v>
      </c>
      <c r="Z6025" t="s">
        <v>54458</v>
      </c>
      <c r="AB6025">
        <v>194701</v>
      </c>
      <c r="AC6025">
        <v>243</v>
      </c>
      <c r="AD6025" t="s">
        <v>2065</v>
      </c>
      <c r="AE6025">
        <v>1083</v>
      </c>
      <c r="AF6025" t="s">
        <v>2066</v>
      </c>
      <c r="AG6025">
        <v>3</v>
      </c>
      <c r="AH6025" t="s">
        <v>81</v>
      </c>
      <c r="AI6025">
        <v>99</v>
      </c>
      <c r="AJ6025" t="s">
        <v>54511</v>
      </c>
      <c r="AK6025">
        <v>561</v>
      </c>
      <c r="AL6025" t="s">
        <v>10323</v>
      </c>
      <c r="AP6025">
        <v>707404</v>
      </c>
      <c r="AQ6025" t="s">
        <v>29445</v>
      </c>
      <c r="AR6025" t="s">
        <v>29441</v>
      </c>
      <c r="AS6025">
        <v>2</v>
      </c>
      <c r="AT6025" t="s">
        <v>1413</v>
      </c>
      <c r="AU6025" t="s">
        <v>7115</v>
      </c>
      <c r="AX6025">
        <v>55.472298237814201</v>
      </c>
      <c r="AY6025">
        <v>8.4531354096592501</v>
      </c>
      <c r="AZ6025" t="s">
        <v>62</v>
      </c>
      <c r="BA6025">
        <v>1083</v>
      </c>
      <c r="BB6025" t="s">
        <v>2861</v>
      </c>
    </row>
    <row r="6026" spans="1:54" x14ac:dyDescent="0.25">
      <c r="A6026" s="1">
        <v>45200</v>
      </c>
      <c r="B6026">
        <v>561418</v>
      </c>
      <c r="C6026" t="s">
        <v>29446</v>
      </c>
      <c r="D6026">
        <v>6705</v>
      </c>
      <c r="E6026" t="s">
        <v>54674</v>
      </c>
      <c r="F6026" t="s">
        <v>29447</v>
      </c>
      <c r="I6026" t="s">
        <v>29448</v>
      </c>
      <c r="J6026" t="s">
        <v>29449</v>
      </c>
      <c r="K6026" t="s">
        <v>29439</v>
      </c>
      <c r="L6026" t="s">
        <v>29227</v>
      </c>
      <c r="M6026">
        <v>6962</v>
      </c>
      <c r="N6026">
        <v>171</v>
      </c>
      <c r="R6026" s="1">
        <v>41649</v>
      </c>
      <c r="S6026" t="s">
        <v>612</v>
      </c>
      <c r="V6026" s="1">
        <v>38353</v>
      </c>
      <c r="W6026">
        <v>4</v>
      </c>
      <c r="X6026" t="s">
        <v>725</v>
      </c>
      <c r="Y6026">
        <v>4</v>
      </c>
      <c r="Z6026" t="s">
        <v>1324</v>
      </c>
      <c r="AB6026">
        <v>196904</v>
      </c>
      <c r="AC6026">
        <v>310</v>
      </c>
      <c r="AD6026" t="s">
        <v>44580</v>
      </c>
      <c r="AE6026">
        <v>1121</v>
      </c>
      <c r="AF6026" t="s">
        <v>53100</v>
      </c>
      <c r="AG6026">
        <v>3</v>
      </c>
      <c r="AH6026" t="s">
        <v>81</v>
      </c>
      <c r="AI6026">
        <v>79</v>
      </c>
      <c r="AJ6026" t="s">
        <v>44580</v>
      </c>
      <c r="AK6026">
        <v>561</v>
      </c>
      <c r="AL6026" t="s">
        <v>10323</v>
      </c>
      <c r="AM6026">
        <v>2</v>
      </c>
      <c r="AN6026" t="s">
        <v>119</v>
      </c>
      <c r="AO6026">
        <v>561420</v>
      </c>
      <c r="AP6026">
        <v>561420</v>
      </c>
      <c r="AQ6026" t="s">
        <v>29450</v>
      </c>
      <c r="AR6026" t="s">
        <v>29441</v>
      </c>
      <c r="AS6026">
        <v>2</v>
      </c>
      <c r="AT6026" t="s">
        <v>1413</v>
      </c>
      <c r="AU6026" t="s">
        <v>3942</v>
      </c>
      <c r="AX6026">
        <v>55.483405462048303</v>
      </c>
      <c r="AY6026">
        <v>8.4851376255772593</v>
      </c>
      <c r="AZ6026" t="s">
        <v>62</v>
      </c>
      <c r="BA6026">
        <v>1083</v>
      </c>
      <c r="BB6026" t="s">
        <v>2861</v>
      </c>
    </row>
    <row r="6027" spans="1:54" x14ac:dyDescent="0.25">
      <c r="A6027" s="1">
        <v>45200</v>
      </c>
      <c r="B6027">
        <v>561419</v>
      </c>
      <c r="C6027" t="s">
        <v>29451</v>
      </c>
      <c r="D6027">
        <v>6705</v>
      </c>
      <c r="E6027" t="s">
        <v>54674</v>
      </c>
      <c r="F6027" t="s">
        <v>29452</v>
      </c>
      <c r="J6027" t="s">
        <v>29453</v>
      </c>
      <c r="K6027" t="s">
        <v>29454</v>
      </c>
      <c r="L6027" t="s">
        <v>29455</v>
      </c>
      <c r="M6027">
        <v>6962</v>
      </c>
      <c r="N6027">
        <v>173</v>
      </c>
      <c r="R6027" s="1">
        <v>41649</v>
      </c>
      <c r="S6027" t="s">
        <v>612</v>
      </c>
      <c r="V6027" s="1">
        <v>38353</v>
      </c>
      <c r="W6027">
        <v>4</v>
      </c>
      <c r="X6027" t="s">
        <v>725</v>
      </c>
      <c r="Y6027">
        <v>4</v>
      </c>
      <c r="Z6027" t="s">
        <v>1324</v>
      </c>
      <c r="AB6027">
        <v>199708</v>
      </c>
      <c r="AC6027">
        <v>310</v>
      </c>
      <c r="AD6027" t="s">
        <v>44580</v>
      </c>
      <c r="AE6027">
        <v>1121</v>
      </c>
      <c r="AF6027" t="s">
        <v>53100</v>
      </c>
      <c r="AG6027">
        <v>3</v>
      </c>
      <c r="AH6027" t="s">
        <v>81</v>
      </c>
      <c r="AI6027">
        <v>99</v>
      </c>
      <c r="AJ6027" t="s">
        <v>54511</v>
      </c>
      <c r="AK6027">
        <v>561</v>
      </c>
      <c r="AL6027" t="s">
        <v>10323</v>
      </c>
      <c r="AM6027">
        <v>2</v>
      </c>
      <c r="AN6027" t="s">
        <v>119</v>
      </c>
      <c r="AO6027">
        <v>561420</v>
      </c>
      <c r="AP6027">
        <v>561420</v>
      </c>
      <c r="AQ6027" t="s">
        <v>29456</v>
      </c>
      <c r="AR6027" t="s">
        <v>29441</v>
      </c>
      <c r="AS6027">
        <v>2</v>
      </c>
      <c r="AT6027" t="s">
        <v>1413</v>
      </c>
      <c r="AU6027" t="s">
        <v>3942</v>
      </c>
      <c r="AX6027">
        <v>55.483528592925303</v>
      </c>
      <c r="AY6027">
        <v>8.4840462527277101</v>
      </c>
      <c r="AZ6027" t="s">
        <v>62</v>
      </c>
      <c r="BA6027">
        <v>1083</v>
      </c>
      <c r="BB6027" t="s">
        <v>2861</v>
      </c>
    </row>
    <row r="6028" spans="1:54" x14ac:dyDescent="0.25">
      <c r="A6028" s="1">
        <v>45200</v>
      </c>
      <c r="B6028">
        <v>561420</v>
      </c>
      <c r="C6028" t="s">
        <v>29452</v>
      </c>
      <c r="D6028">
        <v>6705</v>
      </c>
      <c r="E6028" t="s">
        <v>54674</v>
      </c>
      <c r="F6028" t="s">
        <v>29452</v>
      </c>
      <c r="G6028">
        <v>10262399</v>
      </c>
      <c r="H6028">
        <v>1003404005</v>
      </c>
      <c r="I6028" t="s">
        <v>29457</v>
      </c>
      <c r="J6028" t="s">
        <v>29458</v>
      </c>
      <c r="K6028" t="s">
        <v>29439</v>
      </c>
      <c r="L6028" t="s">
        <v>29227</v>
      </c>
      <c r="M6028">
        <v>6962</v>
      </c>
      <c r="N6028">
        <v>171</v>
      </c>
      <c r="R6028" s="1">
        <v>41649</v>
      </c>
      <c r="S6028" t="s">
        <v>612</v>
      </c>
      <c r="V6028" s="1">
        <v>39448</v>
      </c>
      <c r="W6028">
        <v>4</v>
      </c>
      <c r="X6028" t="s">
        <v>725</v>
      </c>
      <c r="Y6028">
        <v>4</v>
      </c>
      <c r="Z6028" t="s">
        <v>1324</v>
      </c>
      <c r="AB6028">
        <v>200101</v>
      </c>
      <c r="AC6028">
        <v>305</v>
      </c>
      <c r="AD6028" t="s">
        <v>2417</v>
      </c>
      <c r="AE6028">
        <v>1121</v>
      </c>
      <c r="AF6028" t="s">
        <v>53100</v>
      </c>
      <c r="AG6028">
        <v>5</v>
      </c>
      <c r="AH6028" t="s">
        <v>1589</v>
      </c>
      <c r="AI6028">
        <v>99</v>
      </c>
      <c r="AJ6028" t="s">
        <v>54511</v>
      </c>
      <c r="AK6028">
        <v>561</v>
      </c>
      <c r="AL6028" t="s">
        <v>10323</v>
      </c>
      <c r="AM6028">
        <v>2</v>
      </c>
      <c r="AN6028" t="s">
        <v>119</v>
      </c>
      <c r="AO6028">
        <v>561423</v>
      </c>
      <c r="AQ6028" t="s">
        <v>29450</v>
      </c>
      <c r="AR6028" t="s">
        <v>29441</v>
      </c>
      <c r="AS6028">
        <v>1</v>
      </c>
      <c r="AT6028" t="s">
        <v>1446</v>
      </c>
      <c r="AU6028" t="s">
        <v>3942</v>
      </c>
      <c r="AX6028">
        <v>55.483405462048303</v>
      </c>
      <c r="AY6028">
        <v>8.4851376255772593</v>
      </c>
      <c r="AZ6028" t="s">
        <v>62</v>
      </c>
      <c r="BA6028">
        <v>1083</v>
      </c>
      <c r="BB6028" t="s">
        <v>2861</v>
      </c>
    </row>
    <row r="6029" spans="1:54" x14ac:dyDescent="0.25">
      <c r="A6029" s="1">
        <v>45200</v>
      </c>
      <c r="B6029">
        <v>561421</v>
      </c>
      <c r="C6029" t="s">
        <v>29459</v>
      </c>
      <c r="D6029">
        <v>6705</v>
      </c>
      <c r="E6029" t="s">
        <v>54674</v>
      </c>
      <c r="F6029" t="s">
        <v>29459</v>
      </c>
      <c r="I6029" t="s">
        <v>29460</v>
      </c>
      <c r="J6029" t="s">
        <v>29461</v>
      </c>
      <c r="K6029" t="s">
        <v>29462</v>
      </c>
      <c r="L6029" t="s">
        <v>29463</v>
      </c>
      <c r="M6029">
        <v>7709</v>
      </c>
      <c r="N6029">
        <v>182</v>
      </c>
      <c r="R6029" s="1">
        <v>40162</v>
      </c>
      <c r="S6029" t="s">
        <v>80</v>
      </c>
      <c r="V6029" s="1">
        <v>38353</v>
      </c>
      <c r="W6029">
        <v>4</v>
      </c>
      <c r="X6029" t="s">
        <v>725</v>
      </c>
      <c r="Y6029">
        <v>1</v>
      </c>
      <c r="Z6029" t="s">
        <v>46545</v>
      </c>
      <c r="AB6029">
        <v>200212</v>
      </c>
      <c r="AC6029">
        <v>305</v>
      </c>
      <c r="AD6029" t="s">
        <v>2417</v>
      </c>
      <c r="AE6029">
        <v>1121</v>
      </c>
      <c r="AF6029" t="s">
        <v>53100</v>
      </c>
      <c r="AG6029">
        <v>3</v>
      </c>
      <c r="AH6029" t="s">
        <v>81</v>
      </c>
      <c r="AI6029">
        <v>99</v>
      </c>
      <c r="AJ6029" t="s">
        <v>54511</v>
      </c>
      <c r="AK6029">
        <v>561</v>
      </c>
      <c r="AL6029" t="s">
        <v>10323</v>
      </c>
      <c r="AQ6029" t="s">
        <v>29464</v>
      </c>
      <c r="AR6029" t="s">
        <v>29465</v>
      </c>
      <c r="AS6029">
        <v>1</v>
      </c>
      <c r="AT6029" t="s">
        <v>1446</v>
      </c>
      <c r="AU6029" t="s">
        <v>18502</v>
      </c>
      <c r="AX6029">
        <v>55.477516335444101</v>
      </c>
      <c r="AY6029">
        <v>8.4869602067127996</v>
      </c>
      <c r="AZ6029" t="s">
        <v>62</v>
      </c>
      <c r="BA6029">
        <v>1083</v>
      </c>
      <c r="BB6029" t="s">
        <v>2861</v>
      </c>
    </row>
    <row r="6030" spans="1:54" x14ac:dyDescent="0.25">
      <c r="A6030" s="1">
        <v>45200</v>
      </c>
      <c r="B6030">
        <v>561422</v>
      </c>
      <c r="C6030" t="s">
        <v>29466</v>
      </c>
      <c r="D6030">
        <v>6705</v>
      </c>
      <c r="E6030" t="s">
        <v>54674</v>
      </c>
      <c r="F6030" t="s">
        <v>29467</v>
      </c>
      <c r="G6030">
        <v>20874651</v>
      </c>
      <c r="H6030">
        <v>1003399255</v>
      </c>
      <c r="I6030" t="s">
        <v>28991</v>
      </c>
      <c r="J6030" t="s">
        <v>28992</v>
      </c>
      <c r="K6030" t="s">
        <v>28993</v>
      </c>
      <c r="L6030" t="s">
        <v>48349</v>
      </c>
      <c r="M6030">
        <v>7516</v>
      </c>
      <c r="N6030">
        <v>304</v>
      </c>
      <c r="R6030" s="1">
        <v>42320</v>
      </c>
      <c r="S6030" t="s">
        <v>56</v>
      </c>
      <c r="V6030" s="1">
        <v>42310</v>
      </c>
      <c r="W6030">
        <v>4</v>
      </c>
      <c r="X6030" t="s">
        <v>725</v>
      </c>
      <c r="Y6030">
        <v>1</v>
      </c>
      <c r="Z6030" t="s">
        <v>46545</v>
      </c>
      <c r="AB6030">
        <v>200310</v>
      </c>
      <c r="AC6030">
        <v>244</v>
      </c>
      <c r="AD6030" t="s">
        <v>2118</v>
      </c>
      <c r="AE6030">
        <v>1071</v>
      </c>
      <c r="AF6030" t="s">
        <v>1688</v>
      </c>
      <c r="AG6030">
        <v>3</v>
      </c>
      <c r="AH6030" t="s">
        <v>81</v>
      </c>
      <c r="AI6030">
        <v>99</v>
      </c>
      <c r="AJ6030" t="s">
        <v>54511</v>
      </c>
      <c r="AK6030">
        <v>561</v>
      </c>
      <c r="AL6030" t="s">
        <v>10323</v>
      </c>
      <c r="AM6030">
        <v>2</v>
      </c>
      <c r="AN6030" t="s">
        <v>119</v>
      </c>
      <c r="AO6030">
        <v>561413</v>
      </c>
      <c r="AP6030">
        <v>561413</v>
      </c>
      <c r="AQ6030" t="s">
        <v>28994</v>
      </c>
      <c r="AR6030" t="s">
        <v>28995</v>
      </c>
      <c r="AS6030">
        <v>2</v>
      </c>
      <c r="AT6030" t="s">
        <v>1413</v>
      </c>
      <c r="AU6030" t="s">
        <v>48350</v>
      </c>
      <c r="AX6030">
        <v>55.487386297490197</v>
      </c>
      <c r="AY6030">
        <v>8.4826760399221399</v>
      </c>
      <c r="AZ6030" t="s">
        <v>62</v>
      </c>
      <c r="BA6030">
        <v>1083</v>
      </c>
      <c r="BB6030" t="s">
        <v>2861</v>
      </c>
    </row>
    <row r="6031" spans="1:54" x14ac:dyDescent="0.25">
      <c r="A6031" s="1">
        <v>45200</v>
      </c>
      <c r="B6031">
        <v>561423</v>
      </c>
      <c r="C6031" t="s">
        <v>29468</v>
      </c>
      <c r="D6031">
        <v>6705</v>
      </c>
      <c r="E6031" t="s">
        <v>54674</v>
      </c>
      <c r="F6031" t="s">
        <v>50745</v>
      </c>
      <c r="G6031">
        <v>30840402</v>
      </c>
      <c r="H6031">
        <v>1015663479</v>
      </c>
      <c r="I6031" t="s">
        <v>17968</v>
      </c>
      <c r="K6031" t="s">
        <v>10321</v>
      </c>
      <c r="L6031" t="s">
        <v>10322</v>
      </c>
      <c r="M6031">
        <v>1312</v>
      </c>
      <c r="N6031">
        <v>16</v>
      </c>
      <c r="R6031" s="1">
        <v>44298</v>
      </c>
      <c r="S6031" t="s">
        <v>56</v>
      </c>
      <c r="W6031">
        <v>4</v>
      </c>
      <c r="X6031" t="s">
        <v>725</v>
      </c>
      <c r="Y6031">
        <v>4</v>
      </c>
      <c r="Z6031" t="s">
        <v>1324</v>
      </c>
      <c r="AB6031">
        <v>200801</v>
      </c>
      <c r="AC6031">
        <v>306</v>
      </c>
      <c r="AD6031" t="s">
        <v>46731</v>
      </c>
      <c r="AE6031">
        <v>1085</v>
      </c>
      <c r="AF6031" t="s">
        <v>46731</v>
      </c>
      <c r="AG6031">
        <v>4</v>
      </c>
      <c r="AH6031" t="s">
        <v>44547</v>
      </c>
      <c r="AI6031">
        <v>99</v>
      </c>
      <c r="AJ6031" t="s">
        <v>54511</v>
      </c>
      <c r="AK6031">
        <v>561</v>
      </c>
      <c r="AL6031" t="s">
        <v>10323</v>
      </c>
      <c r="AQ6031" t="s">
        <v>10324</v>
      </c>
      <c r="AR6031" t="s">
        <v>10325</v>
      </c>
      <c r="AS6031">
        <v>1</v>
      </c>
      <c r="AT6031" t="s">
        <v>1446</v>
      </c>
      <c r="AU6031" t="s">
        <v>10326</v>
      </c>
      <c r="AX6031">
        <v>55.48312189</v>
      </c>
      <c r="AY6031">
        <v>8.4853838499999998</v>
      </c>
      <c r="AZ6031" t="s">
        <v>62</v>
      </c>
      <c r="BA6031">
        <v>1083</v>
      </c>
      <c r="BB6031" t="s">
        <v>2861</v>
      </c>
    </row>
    <row r="6032" spans="1:54" x14ac:dyDescent="0.25">
      <c r="A6032" s="1">
        <v>45200</v>
      </c>
      <c r="B6032">
        <v>561424</v>
      </c>
      <c r="C6032" t="s">
        <v>29469</v>
      </c>
      <c r="D6032">
        <v>6705</v>
      </c>
      <c r="E6032" t="s">
        <v>54674</v>
      </c>
      <c r="F6032" t="s">
        <v>29470</v>
      </c>
      <c r="G6032">
        <v>30840402</v>
      </c>
      <c r="H6032">
        <v>1015663479</v>
      </c>
      <c r="I6032" t="s">
        <v>27395</v>
      </c>
      <c r="J6032" t="s">
        <v>29430</v>
      </c>
      <c r="K6032" t="s">
        <v>10321</v>
      </c>
      <c r="L6032" t="s">
        <v>10322</v>
      </c>
      <c r="M6032">
        <v>1312</v>
      </c>
      <c r="N6032">
        <v>16</v>
      </c>
      <c r="R6032" s="1">
        <v>42986</v>
      </c>
      <c r="S6032" t="s">
        <v>56</v>
      </c>
      <c r="V6032" s="1">
        <v>42979</v>
      </c>
      <c r="W6032">
        <v>4</v>
      </c>
      <c r="X6032" t="s">
        <v>725</v>
      </c>
      <c r="Y6032">
        <v>4</v>
      </c>
      <c r="Z6032" t="s">
        <v>1324</v>
      </c>
      <c r="AB6032">
        <v>200801</v>
      </c>
      <c r="AC6032">
        <v>383</v>
      </c>
      <c r="AD6032" t="s">
        <v>1799</v>
      </c>
      <c r="AE6032">
        <v>1085</v>
      </c>
      <c r="AF6032" t="s">
        <v>46731</v>
      </c>
      <c r="AG6032">
        <v>3</v>
      </c>
      <c r="AH6032" t="s">
        <v>81</v>
      </c>
      <c r="AI6032">
        <v>99</v>
      </c>
      <c r="AJ6032" t="s">
        <v>54511</v>
      </c>
      <c r="AK6032">
        <v>561</v>
      </c>
      <c r="AL6032" t="s">
        <v>10323</v>
      </c>
      <c r="AM6032">
        <v>2</v>
      </c>
      <c r="AN6032" t="s">
        <v>119</v>
      </c>
      <c r="AO6032">
        <v>561406</v>
      </c>
      <c r="AP6032">
        <v>561423</v>
      </c>
      <c r="AQ6032" t="s">
        <v>10324</v>
      </c>
      <c r="AR6032" t="s">
        <v>10325</v>
      </c>
      <c r="AS6032">
        <v>2</v>
      </c>
      <c r="AT6032" t="s">
        <v>1413</v>
      </c>
      <c r="AU6032" t="s">
        <v>10326</v>
      </c>
      <c r="AX6032">
        <v>55.482617622496797</v>
      </c>
      <c r="AY6032">
        <v>8.4859800037079598</v>
      </c>
      <c r="AZ6032" t="s">
        <v>62</v>
      </c>
      <c r="BA6032">
        <v>1083</v>
      </c>
      <c r="BB6032" t="s">
        <v>2861</v>
      </c>
    </row>
    <row r="6033" spans="1:54" x14ac:dyDescent="0.25">
      <c r="A6033" s="1">
        <v>45200</v>
      </c>
      <c r="B6033">
        <v>561425</v>
      </c>
      <c r="C6033" t="s">
        <v>29471</v>
      </c>
      <c r="D6033">
        <v>6705</v>
      </c>
      <c r="E6033" t="s">
        <v>54674</v>
      </c>
      <c r="F6033" t="s">
        <v>29472</v>
      </c>
      <c r="G6033">
        <v>30840402</v>
      </c>
      <c r="H6033">
        <v>1015663479</v>
      </c>
      <c r="I6033" t="s">
        <v>27395</v>
      </c>
      <c r="J6033" t="s">
        <v>29430</v>
      </c>
      <c r="K6033" t="s">
        <v>10321</v>
      </c>
      <c r="L6033" t="s">
        <v>10322</v>
      </c>
      <c r="M6033">
        <v>1312</v>
      </c>
      <c r="N6033">
        <v>16</v>
      </c>
      <c r="R6033" s="1">
        <v>42986</v>
      </c>
      <c r="S6033" t="s">
        <v>56</v>
      </c>
      <c r="V6033" s="1">
        <v>42979</v>
      </c>
      <c r="W6033">
        <v>4</v>
      </c>
      <c r="X6033" t="s">
        <v>725</v>
      </c>
      <c r="Y6033">
        <v>4</v>
      </c>
      <c r="Z6033" t="s">
        <v>1324</v>
      </c>
      <c r="AB6033">
        <v>200801</v>
      </c>
      <c r="AC6033">
        <v>382</v>
      </c>
      <c r="AD6033" t="s">
        <v>1924</v>
      </c>
      <c r="AE6033">
        <v>1085</v>
      </c>
      <c r="AF6033" t="s">
        <v>46731</v>
      </c>
      <c r="AG6033">
        <v>3</v>
      </c>
      <c r="AH6033" t="s">
        <v>81</v>
      </c>
      <c r="AI6033">
        <v>99</v>
      </c>
      <c r="AJ6033" t="s">
        <v>54511</v>
      </c>
      <c r="AK6033">
        <v>561</v>
      </c>
      <c r="AL6033" t="s">
        <v>10323</v>
      </c>
      <c r="AM6033">
        <v>2</v>
      </c>
      <c r="AN6033" t="s">
        <v>119</v>
      </c>
      <c r="AO6033">
        <v>561406</v>
      </c>
      <c r="AP6033">
        <v>561423</v>
      </c>
      <c r="AQ6033" t="s">
        <v>10324</v>
      </c>
      <c r="AR6033" t="s">
        <v>10325</v>
      </c>
      <c r="AS6033">
        <v>2</v>
      </c>
      <c r="AT6033" t="s">
        <v>1413</v>
      </c>
      <c r="AU6033" t="s">
        <v>10326</v>
      </c>
      <c r="AX6033">
        <v>55.482617622496797</v>
      </c>
      <c r="AY6033">
        <v>8.4859800037079598</v>
      </c>
      <c r="AZ6033" t="s">
        <v>62</v>
      </c>
      <c r="BA6033">
        <v>1083</v>
      </c>
      <c r="BB6033" t="s">
        <v>2861</v>
      </c>
    </row>
    <row r="6034" spans="1:54" x14ac:dyDescent="0.25">
      <c r="A6034" s="1">
        <v>45200</v>
      </c>
      <c r="B6034">
        <v>561426</v>
      </c>
      <c r="C6034" t="s">
        <v>29473</v>
      </c>
      <c r="D6034">
        <v>6705</v>
      </c>
      <c r="E6034" t="s">
        <v>54674</v>
      </c>
      <c r="F6034" t="s">
        <v>29474</v>
      </c>
      <c r="G6034">
        <v>30840402</v>
      </c>
      <c r="H6034">
        <v>1015663479</v>
      </c>
      <c r="I6034" t="s">
        <v>17968</v>
      </c>
      <c r="K6034" t="s">
        <v>10321</v>
      </c>
      <c r="L6034" t="s">
        <v>10322</v>
      </c>
      <c r="M6034">
        <v>1312</v>
      </c>
      <c r="N6034">
        <v>16</v>
      </c>
      <c r="R6034" s="1">
        <v>42986</v>
      </c>
      <c r="S6034" t="s">
        <v>56</v>
      </c>
      <c r="V6034" s="1">
        <v>42979</v>
      </c>
      <c r="W6034">
        <v>4</v>
      </c>
      <c r="X6034" t="s">
        <v>725</v>
      </c>
      <c r="Y6034">
        <v>4</v>
      </c>
      <c r="Z6034" t="s">
        <v>1324</v>
      </c>
      <c r="AB6034">
        <v>200801</v>
      </c>
      <c r="AC6034">
        <v>306</v>
      </c>
      <c r="AD6034" t="s">
        <v>46731</v>
      </c>
      <c r="AE6034">
        <v>1085</v>
      </c>
      <c r="AF6034" t="s">
        <v>46731</v>
      </c>
      <c r="AG6034">
        <v>3</v>
      </c>
      <c r="AH6034" t="s">
        <v>81</v>
      </c>
      <c r="AI6034">
        <v>99</v>
      </c>
      <c r="AJ6034" t="s">
        <v>54511</v>
      </c>
      <c r="AK6034">
        <v>561</v>
      </c>
      <c r="AL6034" t="s">
        <v>10323</v>
      </c>
      <c r="AM6034">
        <v>2</v>
      </c>
      <c r="AN6034" t="s">
        <v>119</v>
      </c>
      <c r="AO6034">
        <v>621412</v>
      </c>
      <c r="AP6034">
        <v>561423</v>
      </c>
      <c r="AQ6034" t="s">
        <v>10324</v>
      </c>
      <c r="AR6034" t="s">
        <v>10325</v>
      </c>
      <c r="AS6034">
        <v>2</v>
      </c>
      <c r="AT6034" t="s">
        <v>1413</v>
      </c>
      <c r="AU6034" t="s">
        <v>10326</v>
      </c>
      <c r="AX6034">
        <v>55.482617622496797</v>
      </c>
      <c r="AY6034">
        <v>8.4859800037079598</v>
      </c>
      <c r="AZ6034" t="s">
        <v>62</v>
      </c>
      <c r="BA6034">
        <v>1083</v>
      </c>
      <c r="BB6034" t="s">
        <v>2861</v>
      </c>
    </row>
    <row r="6035" spans="1:54" x14ac:dyDescent="0.25">
      <c r="A6035" s="1">
        <v>45200</v>
      </c>
      <c r="B6035">
        <v>561427</v>
      </c>
      <c r="C6035" t="s">
        <v>29475</v>
      </c>
      <c r="D6035">
        <v>6700</v>
      </c>
      <c r="E6035" t="s">
        <v>10388</v>
      </c>
      <c r="F6035" t="s">
        <v>29476</v>
      </c>
      <c r="G6035">
        <v>31689791</v>
      </c>
      <c r="H6035">
        <v>1014787700</v>
      </c>
      <c r="I6035" t="s">
        <v>10390</v>
      </c>
      <c r="K6035" t="s">
        <v>10391</v>
      </c>
      <c r="L6035" t="s">
        <v>10392</v>
      </c>
      <c r="M6035">
        <v>7503</v>
      </c>
      <c r="N6035">
        <v>103</v>
      </c>
      <c r="R6035" s="1">
        <v>43794</v>
      </c>
      <c r="S6035" t="s">
        <v>80</v>
      </c>
      <c r="W6035">
        <v>4</v>
      </c>
      <c r="X6035" t="s">
        <v>725</v>
      </c>
      <c r="Y6035">
        <v>4</v>
      </c>
      <c r="Z6035" t="s">
        <v>1324</v>
      </c>
      <c r="AB6035">
        <v>200809</v>
      </c>
      <c r="AC6035">
        <v>307</v>
      </c>
      <c r="AD6035" t="s">
        <v>2462</v>
      </c>
      <c r="AE6035">
        <v>1086</v>
      </c>
      <c r="AF6035" t="s">
        <v>2462</v>
      </c>
      <c r="AG6035">
        <v>4</v>
      </c>
      <c r="AH6035" t="s">
        <v>44547</v>
      </c>
      <c r="AI6035">
        <v>99</v>
      </c>
      <c r="AJ6035" t="s">
        <v>54511</v>
      </c>
      <c r="AK6035">
        <v>561</v>
      </c>
      <c r="AL6035" t="s">
        <v>10323</v>
      </c>
      <c r="AQ6035" t="s">
        <v>10393</v>
      </c>
      <c r="AR6035" t="s">
        <v>10394</v>
      </c>
      <c r="AS6035">
        <v>1</v>
      </c>
      <c r="AT6035" t="s">
        <v>1446</v>
      </c>
      <c r="AU6035" t="s">
        <v>10395</v>
      </c>
      <c r="AX6035">
        <v>55.48841994</v>
      </c>
      <c r="AY6035">
        <v>8.4467235400000007</v>
      </c>
      <c r="AZ6035" t="s">
        <v>62</v>
      </c>
      <c r="BA6035">
        <v>1083</v>
      </c>
      <c r="BB6035" t="s">
        <v>2861</v>
      </c>
    </row>
    <row r="6036" spans="1:54" x14ac:dyDescent="0.25">
      <c r="A6036" s="1">
        <v>45200</v>
      </c>
      <c r="B6036">
        <v>561428</v>
      </c>
      <c r="C6036" t="s">
        <v>29477</v>
      </c>
      <c r="D6036">
        <v>6700</v>
      </c>
      <c r="E6036" t="s">
        <v>10388</v>
      </c>
      <c r="F6036" t="s">
        <v>53856</v>
      </c>
      <c r="J6036" t="s">
        <v>29386</v>
      </c>
      <c r="K6036" t="s">
        <v>12779</v>
      </c>
      <c r="L6036" t="s">
        <v>53143</v>
      </c>
      <c r="M6036">
        <v>2720</v>
      </c>
      <c r="N6036">
        <v>11</v>
      </c>
      <c r="R6036" s="1">
        <v>44588</v>
      </c>
      <c r="S6036" t="s">
        <v>56</v>
      </c>
      <c r="V6036" s="1">
        <v>40299</v>
      </c>
      <c r="W6036">
        <v>4</v>
      </c>
      <c r="X6036" t="s">
        <v>725</v>
      </c>
      <c r="Y6036">
        <v>4</v>
      </c>
      <c r="Z6036" t="s">
        <v>1324</v>
      </c>
      <c r="AB6036">
        <v>200811</v>
      </c>
      <c r="AC6036">
        <v>307</v>
      </c>
      <c r="AD6036" t="s">
        <v>2462</v>
      </c>
      <c r="AE6036">
        <v>1086</v>
      </c>
      <c r="AF6036" t="s">
        <v>2462</v>
      </c>
      <c r="AG6036">
        <v>3</v>
      </c>
      <c r="AH6036" t="s">
        <v>81</v>
      </c>
      <c r="AI6036">
        <v>99</v>
      </c>
      <c r="AJ6036" t="s">
        <v>54511</v>
      </c>
      <c r="AK6036">
        <v>561</v>
      </c>
      <c r="AL6036" t="s">
        <v>10323</v>
      </c>
      <c r="AM6036">
        <v>2</v>
      </c>
      <c r="AN6036" t="s">
        <v>119</v>
      </c>
      <c r="AO6036">
        <v>561427</v>
      </c>
      <c r="AP6036">
        <v>561427</v>
      </c>
      <c r="AQ6036" t="s">
        <v>1819</v>
      </c>
      <c r="AS6036">
        <v>2</v>
      </c>
      <c r="AT6036" t="s">
        <v>1413</v>
      </c>
      <c r="AU6036" t="s">
        <v>53144</v>
      </c>
      <c r="AX6036">
        <v>55.480235909999998</v>
      </c>
      <c r="AY6036">
        <v>8.4336571199999995</v>
      </c>
      <c r="AZ6036" t="s">
        <v>62</v>
      </c>
      <c r="BA6036">
        <v>1083</v>
      </c>
      <c r="BB6036" t="s">
        <v>2861</v>
      </c>
    </row>
    <row r="6037" spans="1:54" x14ac:dyDescent="0.25">
      <c r="A6037" s="1">
        <v>45200</v>
      </c>
      <c r="B6037">
        <v>561429</v>
      </c>
      <c r="C6037" t="s">
        <v>29478</v>
      </c>
      <c r="D6037">
        <v>6700</v>
      </c>
      <c r="E6037" t="s">
        <v>10388</v>
      </c>
      <c r="F6037" t="s">
        <v>50746</v>
      </c>
      <c r="G6037">
        <v>31689791</v>
      </c>
      <c r="H6037">
        <v>1014787700</v>
      </c>
      <c r="J6037" t="s">
        <v>29384</v>
      </c>
      <c r="K6037" t="s">
        <v>13092</v>
      </c>
      <c r="L6037" t="s">
        <v>48398</v>
      </c>
      <c r="M6037">
        <v>7516</v>
      </c>
      <c r="N6037">
        <v>72</v>
      </c>
      <c r="R6037" s="1">
        <v>41649</v>
      </c>
      <c r="S6037" t="s">
        <v>612</v>
      </c>
      <c r="V6037" s="1">
        <v>40299</v>
      </c>
      <c r="W6037">
        <v>4</v>
      </c>
      <c r="X6037" t="s">
        <v>725</v>
      </c>
      <c r="Y6037">
        <v>4</v>
      </c>
      <c r="Z6037" t="s">
        <v>1324</v>
      </c>
      <c r="AB6037">
        <v>200811</v>
      </c>
      <c r="AC6037">
        <v>307</v>
      </c>
      <c r="AD6037" t="s">
        <v>2462</v>
      </c>
      <c r="AE6037">
        <v>1086</v>
      </c>
      <c r="AF6037" t="s">
        <v>2462</v>
      </c>
      <c r="AG6037">
        <v>3</v>
      </c>
      <c r="AH6037" t="s">
        <v>81</v>
      </c>
      <c r="AI6037">
        <v>99</v>
      </c>
      <c r="AJ6037" t="s">
        <v>54511</v>
      </c>
      <c r="AK6037">
        <v>561</v>
      </c>
      <c r="AL6037" t="s">
        <v>10323</v>
      </c>
      <c r="AM6037">
        <v>2</v>
      </c>
      <c r="AN6037" t="s">
        <v>119</v>
      </c>
      <c r="AO6037">
        <v>561427</v>
      </c>
      <c r="AP6037">
        <v>561427</v>
      </c>
      <c r="AS6037">
        <v>2</v>
      </c>
      <c r="AT6037" t="s">
        <v>1413</v>
      </c>
      <c r="AU6037" t="s">
        <v>48350</v>
      </c>
      <c r="AX6037">
        <v>55.491569502809902</v>
      </c>
      <c r="AY6037">
        <v>8.4564691450024601</v>
      </c>
      <c r="AZ6037" t="s">
        <v>62</v>
      </c>
      <c r="BA6037">
        <v>1083</v>
      </c>
      <c r="BB6037" t="s">
        <v>2861</v>
      </c>
    </row>
    <row r="6038" spans="1:54" x14ac:dyDescent="0.25">
      <c r="A6038" s="1">
        <v>45200</v>
      </c>
      <c r="B6038">
        <v>561430</v>
      </c>
      <c r="C6038" t="s">
        <v>29479</v>
      </c>
      <c r="D6038">
        <v>6400</v>
      </c>
      <c r="E6038" t="s">
        <v>48164</v>
      </c>
      <c r="F6038" t="s">
        <v>50747</v>
      </c>
      <c r="G6038">
        <v>31689791</v>
      </c>
      <c r="H6038">
        <v>1017311189</v>
      </c>
      <c r="I6038" t="s">
        <v>10390</v>
      </c>
      <c r="J6038" t="s">
        <v>27373</v>
      </c>
      <c r="K6038" t="s">
        <v>29480</v>
      </c>
      <c r="L6038" t="s">
        <v>28235</v>
      </c>
      <c r="M6038">
        <v>28</v>
      </c>
      <c r="N6038">
        <v>2</v>
      </c>
      <c r="R6038" s="1">
        <v>43794</v>
      </c>
      <c r="S6038" t="s">
        <v>56</v>
      </c>
      <c r="W6038">
        <v>4</v>
      </c>
      <c r="X6038" t="s">
        <v>725</v>
      </c>
      <c r="Y6038">
        <v>4</v>
      </c>
      <c r="Z6038" t="s">
        <v>1324</v>
      </c>
      <c r="AB6038">
        <v>200811</v>
      </c>
      <c r="AC6038">
        <v>307</v>
      </c>
      <c r="AD6038" t="s">
        <v>2462</v>
      </c>
      <c r="AE6038">
        <v>1086</v>
      </c>
      <c r="AF6038" t="s">
        <v>2462</v>
      </c>
      <c r="AG6038">
        <v>1</v>
      </c>
      <c r="AH6038" t="s">
        <v>44482</v>
      </c>
      <c r="AI6038">
        <v>99</v>
      </c>
      <c r="AJ6038" t="s">
        <v>54511</v>
      </c>
      <c r="AK6038">
        <v>540</v>
      </c>
      <c r="AL6038" t="s">
        <v>48166</v>
      </c>
      <c r="AP6038">
        <v>561427</v>
      </c>
      <c r="AQ6038" t="s">
        <v>29481</v>
      </c>
      <c r="AR6038" t="s">
        <v>10394</v>
      </c>
      <c r="AS6038">
        <v>2</v>
      </c>
      <c r="AT6038" t="s">
        <v>1413</v>
      </c>
      <c r="AU6038" t="s">
        <v>28236</v>
      </c>
      <c r="AX6038">
        <v>54.913041499999999</v>
      </c>
      <c r="AY6038">
        <v>9.7789621100000002</v>
      </c>
      <c r="AZ6038" t="s">
        <v>62</v>
      </c>
      <c r="BA6038">
        <v>1083</v>
      </c>
      <c r="BB6038" t="s">
        <v>2861</v>
      </c>
    </row>
    <row r="6039" spans="1:54" x14ac:dyDescent="0.25">
      <c r="A6039" s="1">
        <v>45200</v>
      </c>
      <c r="B6039">
        <v>561431</v>
      </c>
      <c r="C6039" t="s">
        <v>29482</v>
      </c>
      <c r="D6039">
        <v>6400</v>
      </c>
      <c r="E6039" t="s">
        <v>48164</v>
      </c>
      <c r="F6039" t="s">
        <v>50748</v>
      </c>
      <c r="J6039" t="s">
        <v>28225</v>
      </c>
      <c r="K6039" t="s">
        <v>28072</v>
      </c>
      <c r="L6039" t="s">
        <v>28226</v>
      </c>
      <c r="M6039">
        <v>2116</v>
      </c>
      <c r="N6039">
        <v>30</v>
      </c>
      <c r="R6039" s="1">
        <v>41649</v>
      </c>
      <c r="S6039" t="s">
        <v>612</v>
      </c>
      <c r="V6039" s="1">
        <v>39753</v>
      </c>
      <c r="W6039">
        <v>4</v>
      </c>
      <c r="X6039" t="s">
        <v>725</v>
      </c>
      <c r="Y6039">
        <v>4</v>
      </c>
      <c r="Z6039" t="s">
        <v>1324</v>
      </c>
      <c r="AB6039">
        <v>200811</v>
      </c>
      <c r="AC6039">
        <v>307</v>
      </c>
      <c r="AD6039" t="s">
        <v>2462</v>
      </c>
      <c r="AE6039">
        <v>1086</v>
      </c>
      <c r="AF6039" t="s">
        <v>2462</v>
      </c>
      <c r="AG6039">
        <v>3</v>
      </c>
      <c r="AH6039" t="s">
        <v>81</v>
      </c>
      <c r="AI6039">
        <v>99</v>
      </c>
      <c r="AJ6039" t="s">
        <v>54511</v>
      </c>
      <c r="AK6039">
        <v>540</v>
      </c>
      <c r="AL6039" t="s">
        <v>48166</v>
      </c>
      <c r="AP6039">
        <v>561427</v>
      </c>
      <c r="AS6039">
        <v>2</v>
      </c>
      <c r="AT6039" t="s">
        <v>1413</v>
      </c>
      <c r="AU6039" t="s">
        <v>50566</v>
      </c>
      <c r="AX6039">
        <v>54.907178750066997</v>
      </c>
      <c r="AY6039">
        <v>9.8088451318635101</v>
      </c>
      <c r="AZ6039" t="s">
        <v>62</v>
      </c>
      <c r="BA6039">
        <v>1083</v>
      </c>
      <c r="BB6039" t="s">
        <v>2861</v>
      </c>
    </row>
    <row r="6040" spans="1:54" x14ac:dyDescent="0.25">
      <c r="A6040" s="1">
        <v>45200</v>
      </c>
      <c r="B6040">
        <v>561432</v>
      </c>
      <c r="C6040" t="s">
        <v>29483</v>
      </c>
      <c r="D6040">
        <v>6705</v>
      </c>
      <c r="E6040" t="s">
        <v>54674</v>
      </c>
      <c r="F6040" t="s">
        <v>29484</v>
      </c>
      <c r="G6040">
        <v>30840402</v>
      </c>
      <c r="H6040">
        <v>1015663479</v>
      </c>
      <c r="I6040" t="s">
        <v>27395</v>
      </c>
      <c r="K6040" t="s">
        <v>10321</v>
      </c>
      <c r="L6040" t="s">
        <v>10322</v>
      </c>
      <c r="M6040">
        <v>1312</v>
      </c>
      <c r="N6040">
        <v>16</v>
      </c>
      <c r="R6040" s="1">
        <v>42986</v>
      </c>
      <c r="S6040" t="s">
        <v>56</v>
      </c>
      <c r="V6040" s="1">
        <v>42979</v>
      </c>
      <c r="W6040">
        <v>4</v>
      </c>
      <c r="X6040" t="s">
        <v>725</v>
      </c>
      <c r="Y6040">
        <v>4</v>
      </c>
      <c r="Z6040" t="s">
        <v>1324</v>
      </c>
      <c r="AB6040">
        <v>200906</v>
      </c>
      <c r="AC6040">
        <v>285</v>
      </c>
      <c r="AD6040" t="s">
        <v>1762</v>
      </c>
      <c r="AE6040">
        <v>1085</v>
      </c>
      <c r="AF6040" t="s">
        <v>46731</v>
      </c>
      <c r="AG6040">
        <v>3</v>
      </c>
      <c r="AH6040" t="s">
        <v>81</v>
      </c>
      <c r="AI6040">
        <v>99</v>
      </c>
      <c r="AJ6040" t="s">
        <v>54511</v>
      </c>
      <c r="AK6040">
        <v>561</v>
      </c>
      <c r="AL6040" t="s">
        <v>10323</v>
      </c>
      <c r="AM6040">
        <v>2</v>
      </c>
      <c r="AN6040" t="s">
        <v>119</v>
      </c>
      <c r="AO6040">
        <v>561406</v>
      </c>
      <c r="AP6040">
        <v>561423</v>
      </c>
      <c r="AQ6040" t="s">
        <v>10324</v>
      </c>
      <c r="AR6040" t="s">
        <v>10325</v>
      </c>
      <c r="AS6040">
        <v>2</v>
      </c>
      <c r="AT6040" t="s">
        <v>1413</v>
      </c>
      <c r="AU6040" t="s">
        <v>10326</v>
      </c>
      <c r="AX6040">
        <v>55.482617622496797</v>
      </c>
      <c r="AY6040">
        <v>8.4859800037079598</v>
      </c>
      <c r="AZ6040" t="s">
        <v>62</v>
      </c>
      <c r="BA6040">
        <v>1083</v>
      </c>
      <c r="BB6040" t="s">
        <v>2861</v>
      </c>
    </row>
    <row r="6041" spans="1:54" x14ac:dyDescent="0.25">
      <c r="A6041" s="1">
        <v>45200</v>
      </c>
      <c r="B6041">
        <v>561901</v>
      </c>
      <c r="C6041" t="s">
        <v>29485</v>
      </c>
      <c r="D6041">
        <v>6700</v>
      </c>
      <c r="E6041" t="s">
        <v>10388</v>
      </c>
      <c r="F6041" t="s">
        <v>29486</v>
      </c>
      <c r="I6041" t="s">
        <v>29487</v>
      </c>
      <c r="K6041" t="s">
        <v>29488</v>
      </c>
      <c r="L6041" t="s">
        <v>29230</v>
      </c>
      <c r="M6041">
        <v>4568</v>
      </c>
      <c r="N6041">
        <v>1</v>
      </c>
      <c r="R6041" s="1">
        <v>40162</v>
      </c>
      <c r="S6041" t="s">
        <v>80</v>
      </c>
      <c r="V6041" s="1">
        <v>30834</v>
      </c>
      <c r="W6041">
        <v>3</v>
      </c>
      <c r="X6041" t="s">
        <v>3496</v>
      </c>
      <c r="Y6041">
        <v>1</v>
      </c>
      <c r="Z6041" t="s">
        <v>46545</v>
      </c>
      <c r="AB6041">
        <v>196805</v>
      </c>
      <c r="AC6041">
        <v>126</v>
      </c>
      <c r="AD6041" t="s">
        <v>46616</v>
      </c>
      <c r="AE6041">
        <v>1015</v>
      </c>
      <c r="AF6041" t="s">
        <v>46616</v>
      </c>
      <c r="AG6041">
        <v>3</v>
      </c>
      <c r="AH6041" t="s">
        <v>81</v>
      </c>
      <c r="AI6041">
        <v>27</v>
      </c>
      <c r="AJ6041" t="s">
        <v>44512</v>
      </c>
      <c r="AK6041">
        <v>561</v>
      </c>
      <c r="AL6041" t="s">
        <v>10323</v>
      </c>
      <c r="AS6041">
        <v>0</v>
      </c>
      <c r="AT6041" t="s">
        <v>61</v>
      </c>
      <c r="AU6041" t="s">
        <v>29231</v>
      </c>
      <c r="AZ6041" t="s">
        <v>62</v>
      </c>
      <c r="BA6041">
        <v>1083</v>
      </c>
      <c r="BB6041" t="s">
        <v>2861</v>
      </c>
    </row>
    <row r="6042" spans="1:54" x14ac:dyDescent="0.25">
      <c r="A6042" s="1">
        <v>45200</v>
      </c>
      <c r="B6042">
        <v>563000</v>
      </c>
      <c r="C6042" t="s">
        <v>48774</v>
      </c>
      <c r="D6042">
        <v>6720</v>
      </c>
      <c r="E6042" t="s">
        <v>48772</v>
      </c>
      <c r="F6042" t="s">
        <v>48774</v>
      </c>
      <c r="G6042">
        <v>31210917</v>
      </c>
      <c r="J6042" t="s">
        <v>29489</v>
      </c>
      <c r="K6042" t="s">
        <v>15829</v>
      </c>
      <c r="L6042" t="s">
        <v>53857</v>
      </c>
      <c r="M6042">
        <v>6496</v>
      </c>
      <c r="N6042">
        <v>5</v>
      </c>
      <c r="R6042" s="1">
        <v>43794</v>
      </c>
      <c r="S6042" t="s">
        <v>80</v>
      </c>
      <c r="T6042">
        <v>563</v>
      </c>
      <c r="U6042" t="s">
        <v>48774</v>
      </c>
      <c r="W6042">
        <v>2</v>
      </c>
      <c r="X6042" t="s">
        <v>57</v>
      </c>
      <c r="Y6042">
        <v>5</v>
      </c>
      <c r="Z6042" t="s">
        <v>54458</v>
      </c>
      <c r="AB6042">
        <v>200701</v>
      </c>
      <c r="AC6042">
        <v>923</v>
      </c>
      <c r="AD6042" t="s">
        <v>58</v>
      </c>
      <c r="AE6042">
        <v>2013</v>
      </c>
      <c r="AF6042" t="s">
        <v>58</v>
      </c>
      <c r="AG6042">
        <v>1</v>
      </c>
      <c r="AH6042" t="s">
        <v>44482</v>
      </c>
      <c r="AI6042">
        <v>99</v>
      </c>
      <c r="AJ6042" t="s">
        <v>54511</v>
      </c>
      <c r="AK6042">
        <v>563</v>
      </c>
      <c r="AL6042" t="s">
        <v>48774</v>
      </c>
      <c r="AQ6042" t="s">
        <v>15830</v>
      </c>
      <c r="AR6042" t="s">
        <v>15831</v>
      </c>
      <c r="AS6042">
        <v>0</v>
      </c>
      <c r="AT6042" t="s">
        <v>61</v>
      </c>
      <c r="AU6042" t="s">
        <v>3786</v>
      </c>
      <c r="AV6042" t="s">
        <v>52612</v>
      </c>
      <c r="AX6042">
        <v>55.446159719999997</v>
      </c>
      <c r="AY6042">
        <v>8.4025356599999999</v>
      </c>
      <c r="AZ6042" t="s">
        <v>62</v>
      </c>
      <c r="BA6042">
        <v>1083</v>
      </c>
      <c r="BB6042" t="s">
        <v>2861</v>
      </c>
    </row>
    <row r="6043" spans="1:54" x14ac:dyDescent="0.25">
      <c r="A6043" s="1">
        <v>45200</v>
      </c>
      <c r="B6043">
        <v>563001</v>
      </c>
      <c r="C6043" t="s">
        <v>50749</v>
      </c>
      <c r="D6043">
        <v>6720</v>
      </c>
      <c r="E6043" t="s">
        <v>48772</v>
      </c>
      <c r="F6043" t="s">
        <v>50749</v>
      </c>
      <c r="G6043">
        <v>31210917</v>
      </c>
      <c r="H6043">
        <v>1003331038</v>
      </c>
      <c r="I6043" t="s">
        <v>29490</v>
      </c>
      <c r="J6043" t="s">
        <v>29491</v>
      </c>
      <c r="K6043" t="s">
        <v>29492</v>
      </c>
      <c r="L6043" t="s">
        <v>29493</v>
      </c>
      <c r="M6043">
        <v>6936</v>
      </c>
      <c r="N6043">
        <v>17</v>
      </c>
      <c r="R6043" s="1">
        <v>43640</v>
      </c>
      <c r="S6043" t="s">
        <v>56</v>
      </c>
      <c r="T6043">
        <v>563</v>
      </c>
      <c r="U6043" t="s">
        <v>48774</v>
      </c>
      <c r="W6043">
        <v>2</v>
      </c>
      <c r="X6043" t="s">
        <v>57</v>
      </c>
      <c r="Y6043">
        <v>1</v>
      </c>
      <c r="Z6043" t="s">
        <v>46545</v>
      </c>
      <c r="AA6043">
        <v>10</v>
      </c>
      <c r="AB6043">
        <v>199301</v>
      </c>
      <c r="AC6043">
        <v>121</v>
      </c>
      <c r="AD6043" t="s">
        <v>70</v>
      </c>
      <c r="AE6043">
        <v>1012</v>
      </c>
      <c r="AF6043" t="s">
        <v>71</v>
      </c>
      <c r="AG6043">
        <v>1</v>
      </c>
      <c r="AH6043" t="s">
        <v>44482</v>
      </c>
      <c r="AI6043">
        <v>21</v>
      </c>
      <c r="AJ6043" t="s">
        <v>52613</v>
      </c>
      <c r="AK6043">
        <v>563</v>
      </c>
      <c r="AL6043" t="s">
        <v>48774</v>
      </c>
      <c r="AQ6043" t="s">
        <v>29494</v>
      </c>
      <c r="AR6043" t="s">
        <v>29495</v>
      </c>
      <c r="AS6043">
        <v>0</v>
      </c>
      <c r="AT6043" t="s">
        <v>61</v>
      </c>
      <c r="AU6043" t="s">
        <v>4598</v>
      </c>
      <c r="AX6043">
        <v>55.445916439999998</v>
      </c>
      <c r="AY6043">
        <v>8.39395588</v>
      </c>
      <c r="AZ6043" t="s">
        <v>62</v>
      </c>
      <c r="BA6043">
        <v>1083</v>
      </c>
      <c r="BB6043" t="s">
        <v>2861</v>
      </c>
    </row>
    <row r="6044" spans="1:54" x14ac:dyDescent="0.25">
      <c r="A6044" s="1">
        <v>45200</v>
      </c>
      <c r="B6044">
        <v>563002</v>
      </c>
      <c r="C6044" t="s">
        <v>50750</v>
      </c>
      <c r="D6044">
        <v>6720</v>
      </c>
      <c r="E6044" t="s">
        <v>48772</v>
      </c>
      <c r="F6044" t="s">
        <v>50751</v>
      </c>
      <c r="I6044" t="s">
        <v>29496</v>
      </c>
      <c r="K6044" t="s">
        <v>29497</v>
      </c>
      <c r="L6044" t="s">
        <v>50752</v>
      </c>
      <c r="R6044" s="1">
        <v>40162</v>
      </c>
      <c r="S6044" t="s">
        <v>80</v>
      </c>
      <c r="T6044">
        <v>563</v>
      </c>
      <c r="U6044" t="s">
        <v>48774</v>
      </c>
      <c r="V6044" s="1">
        <v>33025</v>
      </c>
      <c r="W6044">
        <v>2</v>
      </c>
      <c r="X6044" t="s">
        <v>57</v>
      </c>
      <c r="Y6044">
        <v>1</v>
      </c>
      <c r="Z6044" t="s">
        <v>46545</v>
      </c>
      <c r="AA6044">
        <v>7</v>
      </c>
      <c r="AC6044">
        <v>121</v>
      </c>
      <c r="AD6044" t="s">
        <v>70</v>
      </c>
      <c r="AE6044">
        <v>1012</v>
      </c>
      <c r="AF6044" t="s">
        <v>71</v>
      </c>
      <c r="AG6044">
        <v>3</v>
      </c>
      <c r="AH6044" t="s">
        <v>81</v>
      </c>
      <c r="AI6044">
        <v>22</v>
      </c>
      <c r="AJ6044" t="s">
        <v>52628</v>
      </c>
      <c r="AK6044">
        <v>563</v>
      </c>
      <c r="AL6044" t="s">
        <v>48774</v>
      </c>
      <c r="AS6044">
        <v>0</v>
      </c>
      <c r="AT6044" t="s">
        <v>61</v>
      </c>
      <c r="AU6044" t="s">
        <v>50752</v>
      </c>
      <c r="AX6044">
        <v>55.347756934791803</v>
      </c>
      <c r="AY6044">
        <v>8.4561817835884199</v>
      </c>
      <c r="AZ6044" t="s">
        <v>62</v>
      </c>
      <c r="BA6044">
        <v>1083</v>
      </c>
      <c r="BB6044" t="s">
        <v>2861</v>
      </c>
    </row>
    <row r="6045" spans="1:54" x14ac:dyDescent="0.25">
      <c r="A6045" s="1">
        <v>45200</v>
      </c>
      <c r="B6045">
        <v>563210</v>
      </c>
      <c r="C6045" t="s">
        <v>50753</v>
      </c>
      <c r="D6045">
        <v>6720</v>
      </c>
      <c r="E6045" t="s">
        <v>48772</v>
      </c>
      <c r="F6045" t="s">
        <v>50754</v>
      </c>
      <c r="G6045">
        <v>31210917</v>
      </c>
      <c r="I6045" t="s">
        <v>50755</v>
      </c>
      <c r="K6045" t="s">
        <v>29498</v>
      </c>
      <c r="L6045" t="s">
        <v>29499</v>
      </c>
      <c r="M6045">
        <v>4074</v>
      </c>
      <c r="N6045">
        <v>39</v>
      </c>
      <c r="R6045" s="1">
        <v>41654</v>
      </c>
      <c r="S6045" t="s">
        <v>56</v>
      </c>
      <c r="T6045">
        <v>563</v>
      </c>
      <c r="U6045" t="s">
        <v>48774</v>
      </c>
      <c r="V6045" s="1">
        <v>41640</v>
      </c>
      <c r="W6045">
        <v>2</v>
      </c>
      <c r="X6045" t="s">
        <v>57</v>
      </c>
      <c r="Y6045">
        <v>1</v>
      </c>
      <c r="Z6045" t="s">
        <v>46545</v>
      </c>
      <c r="AB6045">
        <v>196808</v>
      </c>
      <c r="AC6045">
        <v>125</v>
      </c>
      <c r="AD6045" t="s">
        <v>1344</v>
      </c>
      <c r="AE6045">
        <v>1014</v>
      </c>
      <c r="AF6045" t="s">
        <v>1352</v>
      </c>
      <c r="AG6045">
        <v>3</v>
      </c>
      <c r="AH6045" t="s">
        <v>81</v>
      </c>
      <c r="AI6045">
        <v>24</v>
      </c>
      <c r="AJ6045" t="s">
        <v>1344</v>
      </c>
      <c r="AK6045">
        <v>563</v>
      </c>
      <c r="AL6045" t="s">
        <v>48774</v>
      </c>
      <c r="AQ6045" t="s">
        <v>29500</v>
      </c>
      <c r="AR6045" t="s">
        <v>29501</v>
      </c>
      <c r="AS6045">
        <v>0</v>
      </c>
      <c r="AT6045" t="s">
        <v>61</v>
      </c>
      <c r="AU6045" t="s">
        <v>29502</v>
      </c>
      <c r="AX6045">
        <v>55.450570721151102</v>
      </c>
      <c r="AY6045">
        <v>8.3988719783984198</v>
      </c>
      <c r="AZ6045" t="s">
        <v>62</v>
      </c>
      <c r="BA6045">
        <v>1083</v>
      </c>
      <c r="BB6045" t="s">
        <v>2861</v>
      </c>
    </row>
    <row r="6046" spans="1:54" x14ac:dyDescent="0.25">
      <c r="A6046" s="1">
        <v>45200</v>
      </c>
      <c r="B6046">
        <v>563300</v>
      </c>
      <c r="C6046" t="s">
        <v>50756</v>
      </c>
      <c r="D6046">
        <v>6720</v>
      </c>
      <c r="E6046" t="s">
        <v>48772</v>
      </c>
      <c r="F6046" t="s">
        <v>50757</v>
      </c>
      <c r="G6046">
        <v>29493448</v>
      </c>
      <c r="H6046">
        <v>1012265170</v>
      </c>
      <c r="I6046" t="s">
        <v>29503</v>
      </c>
      <c r="K6046" t="s">
        <v>29504</v>
      </c>
      <c r="L6046" t="s">
        <v>29505</v>
      </c>
      <c r="M6046">
        <v>8918</v>
      </c>
      <c r="N6046">
        <v>32</v>
      </c>
      <c r="R6046" s="1">
        <v>42172</v>
      </c>
      <c r="S6046" t="s">
        <v>56</v>
      </c>
      <c r="V6046" s="1">
        <v>41639</v>
      </c>
      <c r="W6046">
        <v>5</v>
      </c>
      <c r="X6046" t="s">
        <v>557</v>
      </c>
      <c r="Y6046">
        <v>1</v>
      </c>
      <c r="Z6046" t="s">
        <v>46545</v>
      </c>
      <c r="AB6046">
        <v>200608</v>
      </c>
      <c r="AC6046">
        <v>123</v>
      </c>
      <c r="AD6046" t="s">
        <v>1507</v>
      </c>
      <c r="AE6046">
        <v>1011</v>
      </c>
      <c r="AF6046" t="s">
        <v>1507</v>
      </c>
      <c r="AG6046">
        <v>5</v>
      </c>
      <c r="AH6046" t="s">
        <v>1589</v>
      </c>
      <c r="AI6046">
        <v>80</v>
      </c>
      <c r="AJ6046" t="s">
        <v>1507</v>
      </c>
      <c r="AK6046">
        <v>563</v>
      </c>
      <c r="AL6046" t="s">
        <v>48774</v>
      </c>
      <c r="AQ6046" t="s">
        <v>29506</v>
      </c>
      <c r="AR6046" t="s">
        <v>29507</v>
      </c>
      <c r="AS6046">
        <v>0</v>
      </c>
      <c r="AT6046" t="s">
        <v>61</v>
      </c>
      <c r="AU6046" t="s">
        <v>29508</v>
      </c>
      <c r="AX6046">
        <v>55.453854951600199</v>
      </c>
      <c r="AY6046">
        <v>8.3991574404732301</v>
      </c>
      <c r="AZ6046" t="s">
        <v>62</v>
      </c>
      <c r="BA6046">
        <v>1083</v>
      </c>
      <c r="BB6046" t="s">
        <v>2861</v>
      </c>
    </row>
    <row r="6047" spans="1:54" x14ac:dyDescent="0.25">
      <c r="A6047" s="1">
        <v>45200</v>
      </c>
      <c r="B6047">
        <v>563375</v>
      </c>
      <c r="C6047" t="s">
        <v>29509</v>
      </c>
      <c r="D6047">
        <v>6720</v>
      </c>
      <c r="E6047" t="s">
        <v>48772</v>
      </c>
      <c r="F6047" t="s">
        <v>50758</v>
      </c>
      <c r="I6047" t="s">
        <v>29510</v>
      </c>
      <c r="J6047" t="s">
        <v>29511</v>
      </c>
      <c r="K6047" t="s">
        <v>29512</v>
      </c>
      <c r="L6047" t="s">
        <v>29513</v>
      </c>
      <c r="M6047">
        <v>6936</v>
      </c>
      <c r="N6047">
        <v>11</v>
      </c>
      <c r="P6047">
        <v>1</v>
      </c>
      <c r="R6047" s="1">
        <v>40162</v>
      </c>
      <c r="S6047" t="s">
        <v>80</v>
      </c>
      <c r="V6047" s="1">
        <v>35827</v>
      </c>
      <c r="W6047">
        <v>5</v>
      </c>
      <c r="X6047" t="s">
        <v>557</v>
      </c>
      <c r="Y6047">
        <v>1</v>
      </c>
      <c r="Z6047" t="s">
        <v>46545</v>
      </c>
      <c r="AB6047">
        <v>199601</v>
      </c>
      <c r="AC6047">
        <v>147</v>
      </c>
      <c r="AD6047" t="s">
        <v>46697</v>
      </c>
      <c r="AE6047">
        <v>1021</v>
      </c>
      <c r="AF6047" t="s">
        <v>46697</v>
      </c>
      <c r="AG6047">
        <v>3</v>
      </c>
      <c r="AH6047" t="s">
        <v>81</v>
      </c>
      <c r="AI6047">
        <v>86</v>
      </c>
      <c r="AJ6047" t="s">
        <v>46697</v>
      </c>
      <c r="AK6047">
        <v>563</v>
      </c>
      <c r="AL6047" t="s">
        <v>48774</v>
      </c>
      <c r="AS6047">
        <v>0</v>
      </c>
      <c r="AT6047" t="s">
        <v>61</v>
      </c>
      <c r="AU6047" t="s">
        <v>4598</v>
      </c>
      <c r="AZ6047" t="s">
        <v>62</v>
      </c>
      <c r="BA6047">
        <v>1083</v>
      </c>
      <c r="BB6047" t="s">
        <v>2861</v>
      </c>
    </row>
    <row r="6048" spans="1:54" x14ac:dyDescent="0.25">
      <c r="A6048" s="1">
        <v>45200</v>
      </c>
      <c r="B6048">
        <v>563401</v>
      </c>
      <c r="C6048" t="s">
        <v>50759</v>
      </c>
      <c r="D6048">
        <v>6720</v>
      </c>
      <c r="E6048" t="s">
        <v>48772</v>
      </c>
      <c r="F6048" t="s">
        <v>50760</v>
      </c>
      <c r="I6048" t="s">
        <v>29514</v>
      </c>
      <c r="J6048" t="s">
        <v>29515</v>
      </c>
      <c r="K6048" t="s">
        <v>29516</v>
      </c>
      <c r="L6048" t="s">
        <v>29517</v>
      </c>
      <c r="M6048">
        <v>9469</v>
      </c>
      <c r="N6048">
        <v>1</v>
      </c>
      <c r="R6048" s="1">
        <v>40162</v>
      </c>
      <c r="S6048" t="s">
        <v>80</v>
      </c>
      <c r="V6048" s="1">
        <v>37043</v>
      </c>
      <c r="W6048">
        <v>1</v>
      </c>
      <c r="X6048" t="s">
        <v>760</v>
      </c>
      <c r="Y6048">
        <v>2</v>
      </c>
      <c r="Z6048" t="s">
        <v>1745</v>
      </c>
      <c r="AC6048">
        <v>371</v>
      </c>
      <c r="AD6048" t="s">
        <v>1848</v>
      </c>
      <c r="AE6048">
        <v>1081</v>
      </c>
      <c r="AF6048" t="s">
        <v>1735</v>
      </c>
      <c r="AG6048">
        <v>3</v>
      </c>
      <c r="AH6048" t="s">
        <v>81</v>
      </c>
      <c r="AI6048">
        <v>99</v>
      </c>
      <c r="AJ6048" t="s">
        <v>54511</v>
      </c>
      <c r="AK6048">
        <v>563</v>
      </c>
      <c r="AL6048" t="s">
        <v>48774</v>
      </c>
      <c r="AM6048">
        <v>2</v>
      </c>
      <c r="AN6048" t="s">
        <v>119</v>
      </c>
      <c r="AO6048">
        <v>561404</v>
      </c>
      <c r="AQ6048" t="s">
        <v>29518</v>
      </c>
      <c r="AR6048" t="s">
        <v>29519</v>
      </c>
      <c r="AS6048">
        <v>0</v>
      </c>
      <c r="AT6048" t="s">
        <v>61</v>
      </c>
      <c r="AU6048" t="s">
        <v>29520</v>
      </c>
      <c r="AX6048">
        <v>55.4499377855918</v>
      </c>
      <c r="AY6048">
        <v>8.4030592958705199</v>
      </c>
      <c r="AZ6048" t="s">
        <v>62</v>
      </c>
      <c r="BA6048">
        <v>1083</v>
      </c>
      <c r="BB6048" t="s">
        <v>2861</v>
      </c>
    </row>
    <row r="6049" spans="1:54" x14ac:dyDescent="0.25">
      <c r="A6049" s="1">
        <v>45200</v>
      </c>
      <c r="B6049">
        <v>563402</v>
      </c>
      <c r="C6049" t="s">
        <v>29521</v>
      </c>
      <c r="D6049">
        <v>6720</v>
      </c>
      <c r="E6049" t="s">
        <v>48772</v>
      </c>
      <c r="F6049" t="s">
        <v>29522</v>
      </c>
      <c r="I6049" t="s">
        <v>29523</v>
      </c>
      <c r="K6049" t="s">
        <v>29516</v>
      </c>
      <c r="L6049" t="s">
        <v>29517</v>
      </c>
      <c r="M6049">
        <v>9469</v>
      </c>
      <c r="N6049">
        <v>1</v>
      </c>
      <c r="R6049" s="1">
        <v>40162</v>
      </c>
      <c r="S6049" t="s">
        <v>80</v>
      </c>
      <c r="V6049" s="1">
        <v>32660</v>
      </c>
      <c r="W6049">
        <v>1</v>
      </c>
      <c r="X6049" t="s">
        <v>760</v>
      </c>
      <c r="Y6049">
        <v>2</v>
      </c>
      <c r="Z6049" t="s">
        <v>1745</v>
      </c>
      <c r="AB6049">
        <v>190411</v>
      </c>
      <c r="AC6049">
        <v>271</v>
      </c>
      <c r="AD6049" t="s">
        <v>46741</v>
      </c>
      <c r="AE6049">
        <v>1081</v>
      </c>
      <c r="AF6049" t="s">
        <v>1735</v>
      </c>
      <c r="AG6049">
        <v>3</v>
      </c>
      <c r="AH6049" t="s">
        <v>81</v>
      </c>
      <c r="AI6049">
        <v>99</v>
      </c>
      <c r="AJ6049" t="s">
        <v>54511</v>
      </c>
      <c r="AK6049">
        <v>563</v>
      </c>
      <c r="AL6049" t="s">
        <v>48774</v>
      </c>
      <c r="AS6049">
        <v>0</v>
      </c>
      <c r="AT6049" t="s">
        <v>61</v>
      </c>
      <c r="AU6049" t="s">
        <v>29520</v>
      </c>
      <c r="AX6049">
        <v>55.4499377855918</v>
      </c>
      <c r="AY6049">
        <v>8.4030592958705199</v>
      </c>
      <c r="AZ6049" t="s">
        <v>62</v>
      </c>
      <c r="BA6049">
        <v>1083</v>
      </c>
      <c r="BB6049" t="s">
        <v>2861</v>
      </c>
    </row>
    <row r="6050" spans="1:54" x14ac:dyDescent="0.25">
      <c r="A6050" s="1">
        <v>45200</v>
      </c>
      <c r="B6050">
        <v>563403</v>
      </c>
      <c r="C6050" t="s">
        <v>50761</v>
      </c>
      <c r="D6050">
        <v>6720</v>
      </c>
      <c r="E6050" t="s">
        <v>48772</v>
      </c>
      <c r="F6050" t="s">
        <v>50762</v>
      </c>
      <c r="I6050" t="s">
        <v>29524</v>
      </c>
      <c r="J6050" t="s">
        <v>29525</v>
      </c>
      <c r="K6050" t="s">
        <v>29526</v>
      </c>
      <c r="L6050" t="s">
        <v>29527</v>
      </c>
      <c r="M6050">
        <v>8918</v>
      </c>
      <c r="N6050">
        <v>32</v>
      </c>
      <c r="R6050" s="1">
        <v>40162</v>
      </c>
      <c r="S6050" t="s">
        <v>80</v>
      </c>
      <c r="V6050" s="1">
        <v>37043</v>
      </c>
      <c r="W6050">
        <v>1</v>
      </c>
      <c r="X6050" t="s">
        <v>760</v>
      </c>
      <c r="Y6050">
        <v>2</v>
      </c>
      <c r="Z6050" t="s">
        <v>1745</v>
      </c>
      <c r="AB6050">
        <v>198001</v>
      </c>
      <c r="AC6050">
        <v>271</v>
      </c>
      <c r="AD6050" t="s">
        <v>46741</v>
      </c>
      <c r="AE6050">
        <v>1081</v>
      </c>
      <c r="AF6050" t="s">
        <v>1735</v>
      </c>
      <c r="AG6050">
        <v>3</v>
      </c>
      <c r="AH6050" t="s">
        <v>81</v>
      </c>
      <c r="AI6050">
        <v>99</v>
      </c>
      <c r="AJ6050" t="s">
        <v>54511</v>
      </c>
      <c r="AK6050">
        <v>563</v>
      </c>
      <c r="AL6050" t="s">
        <v>48774</v>
      </c>
      <c r="AM6050">
        <v>2</v>
      </c>
      <c r="AN6050" t="s">
        <v>119</v>
      </c>
      <c r="AO6050">
        <v>561404</v>
      </c>
      <c r="AQ6050" t="s">
        <v>29528</v>
      </c>
      <c r="AS6050">
        <v>0</v>
      </c>
      <c r="AT6050" t="s">
        <v>61</v>
      </c>
      <c r="AU6050" t="s">
        <v>29508</v>
      </c>
      <c r="AW6050" t="s">
        <v>29529</v>
      </c>
      <c r="AX6050">
        <v>55.453854951600199</v>
      </c>
      <c r="AY6050">
        <v>8.3991574404732301</v>
      </c>
      <c r="AZ6050" t="s">
        <v>62</v>
      </c>
      <c r="BA6050">
        <v>1083</v>
      </c>
      <c r="BB6050" t="s">
        <v>2861</v>
      </c>
    </row>
    <row r="6051" spans="1:54" x14ac:dyDescent="0.25">
      <c r="A6051" s="1">
        <v>45200</v>
      </c>
      <c r="B6051">
        <v>563404</v>
      </c>
      <c r="C6051" t="s">
        <v>29530</v>
      </c>
      <c r="D6051">
        <v>6720</v>
      </c>
      <c r="E6051" t="s">
        <v>48772</v>
      </c>
      <c r="F6051" t="s">
        <v>46048</v>
      </c>
      <c r="G6051">
        <v>29831610</v>
      </c>
      <c r="H6051">
        <v>1008790031</v>
      </c>
      <c r="I6051" t="s">
        <v>29531</v>
      </c>
      <c r="J6051" t="s">
        <v>29532</v>
      </c>
      <c r="K6051" t="s">
        <v>29533</v>
      </c>
      <c r="L6051" t="s">
        <v>29517</v>
      </c>
      <c r="M6051">
        <v>9469</v>
      </c>
      <c r="N6051">
        <v>1</v>
      </c>
      <c r="R6051" s="1">
        <v>44314</v>
      </c>
      <c r="S6051" t="s">
        <v>851</v>
      </c>
      <c r="W6051">
        <v>1</v>
      </c>
      <c r="X6051" t="s">
        <v>760</v>
      </c>
      <c r="Y6051">
        <v>2</v>
      </c>
      <c r="Z6051" t="s">
        <v>1745</v>
      </c>
      <c r="AB6051">
        <v>199801</v>
      </c>
      <c r="AC6051">
        <v>371</v>
      </c>
      <c r="AD6051" t="s">
        <v>1848</v>
      </c>
      <c r="AE6051">
        <v>1081</v>
      </c>
      <c r="AF6051" t="s">
        <v>1735</v>
      </c>
      <c r="AG6051">
        <v>1</v>
      </c>
      <c r="AH6051" t="s">
        <v>44482</v>
      </c>
      <c r="AI6051">
        <v>99</v>
      </c>
      <c r="AJ6051" t="s">
        <v>54511</v>
      </c>
      <c r="AK6051">
        <v>563</v>
      </c>
      <c r="AL6051" t="s">
        <v>48774</v>
      </c>
      <c r="AQ6051" t="s">
        <v>29534</v>
      </c>
      <c r="AR6051" t="s">
        <v>29535</v>
      </c>
      <c r="AS6051">
        <v>0</v>
      </c>
      <c r="AT6051" t="s">
        <v>61</v>
      </c>
      <c r="AU6051" t="s">
        <v>29520</v>
      </c>
      <c r="AX6051">
        <v>55.450055929999998</v>
      </c>
      <c r="AY6051">
        <v>8.4023483500000005</v>
      </c>
      <c r="AZ6051" t="s">
        <v>62</v>
      </c>
      <c r="BA6051">
        <v>1083</v>
      </c>
      <c r="BB6051" t="s">
        <v>2861</v>
      </c>
    </row>
    <row r="6052" spans="1:54" x14ac:dyDescent="0.25">
      <c r="A6052" s="1">
        <v>45200</v>
      </c>
      <c r="B6052">
        <v>565001</v>
      </c>
      <c r="C6052" t="s">
        <v>29536</v>
      </c>
      <c r="D6052">
        <v>7200</v>
      </c>
      <c r="E6052" t="s">
        <v>10328</v>
      </c>
      <c r="F6052" t="s">
        <v>29537</v>
      </c>
      <c r="G6052">
        <v>29189765</v>
      </c>
      <c r="H6052">
        <v>1003331415</v>
      </c>
      <c r="I6052" t="s">
        <v>29538</v>
      </c>
      <c r="J6052" t="s">
        <v>29539</v>
      </c>
      <c r="K6052" t="s">
        <v>12240</v>
      </c>
      <c r="L6052" t="s">
        <v>29540</v>
      </c>
      <c r="M6052">
        <v>561</v>
      </c>
      <c r="N6052">
        <v>4</v>
      </c>
      <c r="R6052" s="1">
        <v>41114</v>
      </c>
      <c r="S6052" t="s">
        <v>56</v>
      </c>
      <c r="T6052">
        <v>530</v>
      </c>
      <c r="U6052" t="s">
        <v>10332</v>
      </c>
      <c r="V6052" s="1">
        <v>41121</v>
      </c>
      <c r="W6052">
        <v>2</v>
      </c>
      <c r="X6052" t="s">
        <v>57</v>
      </c>
      <c r="Y6052">
        <v>1</v>
      </c>
      <c r="Z6052" t="s">
        <v>46545</v>
      </c>
      <c r="AA6052">
        <v>7</v>
      </c>
      <c r="AB6052">
        <v>196008</v>
      </c>
      <c r="AC6052">
        <v>121</v>
      </c>
      <c r="AD6052" t="s">
        <v>70</v>
      </c>
      <c r="AE6052">
        <v>1012</v>
      </c>
      <c r="AF6052" t="s">
        <v>71</v>
      </c>
      <c r="AG6052">
        <v>3</v>
      </c>
      <c r="AH6052" t="s">
        <v>81</v>
      </c>
      <c r="AI6052">
        <v>21</v>
      </c>
      <c r="AJ6052" t="s">
        <v>52613</v>
      </c>
      <c r="AK6052">
        <v>530</v>
      </c>
      <c r="AL6052" t="s">
        <v>10332</v>
      </c>
      <c r="AM6052">
        <v>2</v>
      </c>
      <c r="AN6052" t="s">
        <v>119</v>
      </c>
      <c r="AO6052">
        <v>280316</v>
      </c>
      <c r="AQ6052" t="s">
        <v>29541</v>
      </c>
      <c r="AR6052" t="s">
        <v>29542</v>
      </c>
      <c r="AS6052">
        <v>0</v>
      </c>
      <c r="AT6052" t="s">
        <v>61</v>
      </c>
      <c r="AU6052" t="s">
        <v>12244</v>
      </c>
      <c r="AW6052" t="s">
        <v>29543</v>
      </c>
      <c r="AZ6052" t="s">
        <v>62</v>
      </c>
      <c r="BA6052">
        <v>1083</v>
      </c>
      <c r="BB6052" t="s">
        <v>2861</v>
      </c>
    </row>
    <row r="6053" spans="1:54" x14ac:dyDescent="0.25">
      <c r="A6053" s="1">
        <v>45200</v>
      </c>
      <c r="B6053">
        <v>565002</v>
      </c>
      <c r="C6053" t="s">
        <v>29544</v>
      </c>
      <c r="D6053">
        <v>7200</v>
      </c>
      <c r="E6053" t="s">
        <v>10328</v>
      </c>
      <c r="F6053" t="s">
        <v>29545</v>
      </c>
      <c r="I6053" t="s">
        <v>29546</v>
      </c>
      <c r="K6053" t="s">
        <v>29547</v>
      </c>
      <c r="L6053" t="s">
        <v>29548</v>
      </c>
      <c r="M6053">
        <v>30</v>
      </c>
      <c r="N6053">
        <v>5</v>
      </c>
      <c r="R6053" s="1">
        <v>40162</v>
      </c>
      <c r="S6053" t="s">
        <v>80</v>
      </c>
      <c r="T6053">
        <v>530</v>
      </c>
      <c r="U6053" t="s">
        <v>10332</v>
      </c>
      <c r="V6053" s="1">
        <v>30103</v>
      </c>
      <c r="W6053">
        <v>2</v>
      </c>
      <c r="X6053" t="s">
        <v>57</v>
      </c>
      <c r="Y6053">
        <v>1</v>
      </c>
      <c r="Z6053" t="s">
        <v>46545</v>
      </c>
      <c r="AA6053">
        <v>10</v>
      </c>
      <c r="AB6053">
        <v>190608</v>
      </c>
      <c r="AC6053">
        <v>121</v>
      </c>
      <c r="AD6053" t="s">
        <v>70</v>
      </c>
      <c r="AE6053">
        <v>1012</v>
      </c>
      <c r="AF6053" t="s">
        <v>71</v>
      </c>
      <c r="AG6053">
        <v>3</v>
      </c>
      <c r="AH6053" t="s">
        <v>81</v>
      </c>
      <c r="AI6053">
        <v>21</v>
      </c>
      <c r="AJ6053" t="s">
        <v>52613</v>
      </c>
      <c r="AK6053">
        <v>530</v>
      </c>
      <c r="AL6053" t="s">
        <v>10332</v>
      </c>
      <c r="AS6053">
        <v>0</v>
      </c>
      <c r="AT6053" t="s">
        <v>61</v>
      </c>
      <c r="AU6053" t="s">
        <v>53858</v>
      </c>
      <c r="AX6053">
        <v>55.756794354062002</v>
      </c>
      <c r="AY6053">
        <v>8.9307628875004408</v>
      </c>
      <c r="AZ6053" t="s">
        <v>62</v>
      </c>
      <c r="BA6053">
        <v>1083</v>
      </c>
      <c r="BB6053" t="s">
        <v>2861</v>
      </c>
    </row>
    <row r="6054" spans="1:54" x14ac:dyDescent="0.25">
      <c r="A6054" s="1">
        <v>45200</v>
      </c>
      <c r="B6054">
        <v>565003</v>
      </c>
      <c r="C6054" t="s">
        <v>29549</v>
      </c>
      <c r="D6054">
        <v>7200</v>
      </c>
      <c r="E6054" t="s">
        <v>10328</v>
      </c>
      <c r="F6054" t="s">
        <v>50763</v>
      </c>
      <c r="G6054">
        <v>29189765</v>
      </c>
      <c r="H6054">
        <v>1003331518</v>
      </c>
      <c r="I6054" t="s">
        <v>50764</v>
      </c>
      <c r="J6054" t="s">
        <v>29550</v>
      </c>
      <c r="K6054" t="s">
        <v>14849</v>
      </c>
      <c r="L6054" t="s">
        <v>14850</v>
      </c>
      <c r="M6054">
        <v>664</v>
      </c>
      <c r="N6054">
        <v>9</v>
      </c>
      <c r="R6054" s="1">
        <v>44048</v>
      </c>
      <c r="S6054" t="s">
        <v>56</v>
      </c>
      <c r="T6054">
        <v>530</v>
      </c>
      <c r="U6054" t="s">
        <v>10332</v>
      </c>
      <c r="V6054" s="1">
        <v>44043</v>
      </c>
      <c r="W6054">
        <v>2</v>
      </c>
      <c r="X6054" t="s">
        <v>57</v>
      </c>
      <c r="Y6054">
        <v>1</v>
      </c>
      <c r="Z6054" t="s">
        <v>46545</v>
      </c>
      <c r="AA6054">
        <v>10</v>
      </c>
      <c r="AB6054">
        <v>195308</v>
      </c>
      <c r="AC6054">
        <v>121</v>
      </c>
      <c r="AD6054" t="s">
        <v>70</v>
      </c>
      <c r="AE6054">
        <v>1012</v>
      </c>
      <c r="AF6054" t="s">
        <v>71</v>
      </c>
      <c r="AG6054">
        <v>3</v>
      </c>
      <c r="AH6054" t="s">
        <v>81</v>
      </c>
      <c r="AI6054">
        <v>21</v>
      </c>
      <c r="AJ6054" t="s">
        <v>52613</v>
      </c>
      <c r="AK6054">
        <v>530</v>
      </c>
      <c r="AL6054" t="s">
        <v>10332</v>
      </c>
      <c r="AM6054">
        <v>2</v>
      </c>
      <c r="AN6054" t="s">
        <v>119</v>
      </c>
      <c r="AO6054">
        <v>280937</v>
      </c>
      <c r="AP6054">
        <v>280937</v>
      </c>
      <c r="AQ6054" t="s">
        <v>14851</v>
      </c>
      <c r="AR6054" t="s">
        <v>29551</v>
      </c>
      <c r="AS6054">
        <v>2</v>
      </c>
      <c r="AT6054" t="s">
        <v>1413</v>
      </c>
      <c r="AU6054" t="s">
        <v>10335</v>
      </c>
      <c r="AX6054">
        <v>55.751635630000003</v>
      </c>
      <c r="AY6054">
        <v>8.9244602099999994</v>
      </c>
      <c r="AZ6054" t="s">
        <v>62</v>
      </c>
      <c r="BA6054">
        <v>1083</v>
      </c>
      <c r="BB6054" t="s">
        <v>2861</v>
      </c>
    </row>
    <row r="6055" spans="1:54" x14ac:dyDescent="0.25">
      <c r="A6055" s="1">
        <v>45200</v>
      </c>
      <c r="B6055">
        <v>565004</v>
      </c>
      <c r="C6055" t="s">
        <v>29552</v>
      </c>
      <c r="D6055">
        <v>7250</v>
      </c>
      <c r="E6055" t="s">
        <v>29553</v>
      </c>
      <c r="F6055" t="s">
        <v>29554</v>
      </c>
      <c r="G6055">
        <v>29189765</v>
      </c>
      <c r="H6055">
        <v>1003331117</v>
      </c>
      <c r="I6055" t="s">
        <v>50765</v>
      </c>
      <c r="J6055" t="s">
        <v>29555</v>
      </c>
      <c r="K6055" t="s">
        <v>29556</v>
      </c>
      <c r="L6055" t="s">
        <v>28960</v>
      </c>
      <c r="M6055">
        <v>27</v>
      </c>
      <c r="N6055">
        <v>9</v>
      </c>
      <c r="R6055" s="1">
        <v>43784</v>
      </c>
      <c r="S6055" t="s">
        <v>56</v>
      </c>
      <c r="T6055">
        <v>530</v>
      </c>
      <c r="U6055" t="s">
        <v>10332</v>
      </c>
      <c r="W6055">
        <v>2</v>
      </c>
      <c r="X6055" t="s">
        <v>57</v>
      </c>
      <c r="Y6055">
        <v>1</v>
      </c>
      <c r="Z6055" t="s">
        <v>46545</v>
      </c>
      <c r="AA6055">
        <v>9</v>
      </c>
      <c r="AB6055">
        <v>197408</v>
      </c>
      <c r="AC6055">
        <v>121</v>
      </c>
      <c r="AD6055" t="s">
        <v>70</v>
      </c>
      <c r="AE6055">
        <v>1012</v>
      </c>
      <c r="AF6055" t="s">
        <v>71</v>
      </c>
      <c r="AG6055">
        <v>1</v>
      </c>
      <c r="AH6055" t="s">
        <v>44482</v>
      </c>
      <c r="AI6055">
        <v>21</v>
      </c>
      <c r="AJ6055" t="s">
        <v>52613</v>
      </c>
      <c r="AK6055">
        <v>530</v>
      </c>
      <c r="AL6055" t="s">
        <v>10332</v>
      </c>
      <c r="AQ6055" t="s">
        <v>29557</v>
      </c>
      <c r="AR6055" t="s">
        <v>29558</v>
      </c>
      <c r="AS6055">
        <v>0</v>
      </c>
      <c r="AT6055" t="s">
        <v>61</v>
      </c>
      <c r="AU6055" t="s">
        <v>13329</v>
      </c>
      <c r="AX6055">
        <v>55.692463060000001</v>
      </c>
      <c r="AY6055">
        <v>8.9982448900000005</v>
      </c>
      <c r="AZ6055" t="s">
        <v>62</v>
      </c>
      <c r="BA6055">
        <v>1083</v>
      </c>
      <c r="BB6055" t="s">
        <v>2861</v>
      </c>
    </row>
    <row r="6056" spans="1:54" x14ac:dyDescent="0.25">
      <c r="A6056" s="1">
        <v>45200</v>
      </c>
      <c r="B6056">
        <v>565005</v>
      </c>
      <c r="C6056" t="s">
        <v>29559</v>
      </c>
      <c r="D6056">
        <v>7200</v>
      </c>
      <c r="E6056" t="s">
        <v>10328</v>
      </c>
      <c r="F6056" t="s">
        <v>29560</v>
      </c>
      <c r="I6056" t="s">
        <v>46049</v>
      </c>
      <c r="K6056" t="s">
        <v>29561</v>
      </c>
      <c r="L6056" t="s">
        <v>29562</v>
      </c>
      <c r="M6056">
        <v>697</v>
      </c>
      <c r="N6056">
        <v>10</v>
      </c>
      <c r="R6056" s="1">
        <v>40162</v>
      </c>
      <c r="S6056" t="s">
        <v>80</v>
      </c>
      <c r="T6056">
        <v>530</v>
      </c>
      <c r="U6056" t="s">
        <v>10332</v>
      </c>
      <c r="V6056" s="1">
        <v>28642</v>
      </c>
      <c r="W6056">
        <v>2</v>
      </c>
      <c r="X6056" t="s">
        <v>57</v>
      </c>
      <c r="Y6056">
        <v>1</v>
      </c>
      <c r="Z6056" t="s">
        <v>46545</v>
      </c>
      <c r="AA6056">
        <v>4</v>
      </c>
      <c r="AC6056">
        <v>121</v>
      </c>
      <c r="AD6056" t="s">
        <v>70</v>
      </c>
      <c r="AE6056">
        <v>1012</v>
      </c>
      <c r="AF6056" t="s">
        <v>71</v>
      </c>
      <c r="AG6056">
        <v>3</v>
      </c>
      <c r="AH6056" t="s">
        <v>81</v>
      </c>
      <c r="AI6056">
        <v>22</v>
      </c>
      <c r="AJ6056" t="s">
        <v>52628</v>
      </c>
      <c r="AK6056">
        <v>530</v>
      </c>
      <c r="AL6056" t="s">
        <v>10332</v>
      </c>
      <c r="AS6056">
        <v>0</v>
      </c>
      <c r="AT6056" t="s">
        <v>61</v>
      </c>
      <c r="AU6056" t="s">
        <v>29563</v>
      </c>
      <c r="AX6056">
        <v>55.774142688554697</v>
      </c>
      <c r="AY6056">
        <v>8.80909095384823</v>
      </c>
      <c r="AZ6056" t="s">
        <v>62</v>
      </c>
      <c r="BA6056">
        <v>1083</v>
      </c>
      <c r="BB6056" t="s">
        <v>2861</v>
      </c>
    </row>
    <row r="6057" spans="1:54" x14ac:dyDescent="0.25">
      <c r="A6057" s="1">
        <v>45200</v>
      </c>
      <c r="B6057">
        <v>565006</v>
      </c>
      <c r="C6057" t="s">
        <v>29564</v>
      </c>
      <c r="D6057">
        <v>7200</v>
      </c>
      <c r="E6057" t="s">
        <v>10328</v>
      </c>
      <c r="F6057" t="s">
        <v>29565</v>
      </c>
      <c r="G6057">
        <v>29189765</v>
      </c>
      <c r="H6057">
        <v>1003331506</v>
      </c>
      <c r="I6057" t="s">
        <v>50764</v>
      </c>
      <c r="K6057" t="s">
        <v>29566</v>
      </c>
      <c r="L6057" t="s">
        <v>29567</v>
      </c>
      <c r="M6057">
        <v>68</v>
      </c>
      <c r="N6057">
        <v>6</v>
      </c>
      <c r="R6057" s="1">
        <v>44048</v>
      </c>
      <c r="S6057" t="s">
        <v>56</v>
      </c>
      <c r="T6057">
        <v>530</v>
      </c>
      <c r="U6057" t="s">
        <v>10332</v>
      </c>
      <c r="V6057" s="1">
        <v>44043</v>
      </c>
      <c r="W6057">
        <v>2</v>
      </c>
      <c r="X6057" t="s">
        <v>57</v>
      </c>
      <c r="Y6057">
        <v>1</v>
      </c>
      <c r="Z6057" t="s">
        <v>46545</v>
      </c>
      <c r="AA6057">
        <v>7</v>
      </c>
      <c r="AB6057">
        <v>193208</v>
      </c>
      <c r="AC6057">
        <v>121</v>
      </c>
      <c r="AD6057" t="s">
        <v>70</v>
      </c>
      <c r="AE6057">
        <v>1012</v>
      </c>
      <c r="AF6057" t="s">
        <v>71</v>
      </c>
      <c r="AG6057">
        <v>3</v>
      </c>
      <c r="AH6057" t="s">
        <v>81</v>
      </c>
      <c r="AI6057">
        <v>22</v>
      </c>
      <c r="AJ6057" t="s">
        <v>52628</v>
      </c>
      <c r="AK6057">
        <v>530</v>
      </c>
      <c r="AL6057" t="s">
        <v>10332</v>
      </c>
      <c r="AM6057">
        <v>2</v>
      </c>
      <c r="AN6057" t="s">
        <v>119</v>
      </c>
      <c r="AO6057">
        <v>280937</v>
      </c>
      <c r="AP6057">
        <v>280937</v>
      </c>
      <c r="AQ6057" t="s">
        <v>14851</v>
      </c>
      <c r="AR6057" t="s">
        <v>29551</v>
      </c>
      <c r="AS6057">
        <v>2</v>
      </c>
      <c r="AT6057" t="s">
        <v>1413</v>
      </c>
      <c r="AU6057" t="s">
        <v>29568</v>
      </c>
      <c r="AX6057">
        <v>55.693991369999999</v>
      </c>
      <c r="AY6057">
        <v>8.8399815299999993</v>
      </c>
      <c r="AZ6057" t="s">
        <v>62</v>
      </c>
      <c r="BA6057">
        <v>1083</v>
      </c>
      <c r="BB6057" t="s">
        <v>2861</v>
      </c>
    </row>
    <row r="6058" spans="1:54" x14ac:dyDescent="0.25">
      <c r="A6058" s="1">
        <v>45200</v>
      </c>
      <c r="B6058">
        <v>565007</v>
      </c>
      <c r="C6058" t="s">
        <v>29569</v>
      </c>
      <c r="D6058">
        <v>7260</v>
      </c>
      <c r="E6058" t="s">
        <v>50766</v>
      </c>
      <c r="F6058" t="s">
        <v>29570</v>
      </c>
      <c r="G6058">
        <v>29189765</v>
      </c>
      <c r="H6058">
        <v>1003331385</v>
      </c>
      <c r="I6058" t="s">
        <v>29571</v>
      </c>
      <c r="J6058" t="s">
        <v>29572</v>
      </c>
      <c r="K6058" t="s">
        <v>29573</v>
      </c>
      <c r="L6058" t="s">
        <v>29574</v>
      </c>
      <c r="M6058">
        <v>301</v>
      </c>
      <c r="N6058">
        <v>7</v>
      </c>
      <c r="R6058" s="1">
        <v>43797</v>
      </c>
      <c r="S6058" t="s">
        <v>56</v>
      </c>
      <c r="T6058">
        <v>530</v>
      </c>
      <c r="U6058" t="s">
        <v>10332</v>
      </c>
      <c r="W6058">
        <v>2</v>
      </c>
      <c r="X6058" t="s">
        <v>57</v>
      </c>
      <c r="Y6058">
        <v>1</v>
      </c>
      <c r="Z6058" t="s">
        <v>46545</v>
      </c>
      <c r="AA6058">
        <v>9</v>
      </c>
      <c r="AB6058">
        <v>194008</v>
      </c>
      <c r="AC6058">
        <v>121</v>
      </c>
      <c r="AD6058" t="s">
        <v>70</v>
      </c>
      <c r="AE6058">
        <v>1012</v>
      </c>
      <c r="AF6058" t="s">
        <v>71</v>
      </c>
      <c r="AG6058">
        <v>1</v>
      </c>
      <c r="AH6058" t="s">
        <v>44482</v>
      </c>
      <c r="AI6058">
        <v>21</v>
      </c>
      <c r="AJ6058" t="s">
        <v>52613</v>
      </c>
      <c r="AK6058">
        <v>530</v>
      </c>
      <c r="AL6058" t="s">
        <v>10332</v>
      </c>
      <c r="AQ6058" t="s">
        <v>29575</v>
      </c>
      <c r="AR6058" t="s">
        <v>29576</v>
      </c>
      <c r="AS6058">
        <v>0</v>
      </c>
      <c r="AT6058" t="s">
        <v>61</v>
      </c>
      <c r="AU6058" t="s">
        <v>12329</v>
      </c>
      <c r="AX6058">
        <v>55.839756889999997</v>
      </c>
      <c r="AY6058">
        <v>8.8909910799999992</v>
      </c>
      <c r="AZ6058" t="s">
        <v>62</v>
      </c>
      <c r="BA6058">
        <v>1083</v>
      </c>
      <c r="BB6058" t="s">
        <v>2861</v>
      </c>
    </row>
    <row r="6059" spans="1:54" x14ac:dyDescent="0.25">
      <c r="A6059" s="1">
        <v>45200</v>
      </c>
      <c r="B6059">
        <v>565008</v>
      </c>
      <c r="C6059" t="s">
        <v>29577</v>
      </c>
      <c r="D6059">
        <v>7250</v>
      </c>
      <c r="E6059" t="s">
        <v>29553</v>
      </c>
      <c r="F6059" t="s">
        <v>29578</v>
      </c>
      <c r="I6059" t="s">
        <v>29579</v>
      </c>
      <c r="K6059" t="s">
        <v>29580</v>
      </c>
      <c r="L6059" t="s">
        <v>29581</v>
      </c>
      <c r="M6059">
        <v>121</v>
      </c>
      <c r="N6059">
        <v>80</v>
      </c>
      <c r="R6059" s="1">
        <v>40162</v>
      </c>
      <c r="S6059" t="s">
        <v>80</v>
      </c>
      <c r="T6059">
        <v>530</v>
      </c>
      <c r="U6059" t="s">
        <v>10332</v>
      </c>
      <c r="V6059" s="1">
        <v>30834</v>
      </c>
      <c r="W6059">
        <v>2</v>
      </c>
      <c r="X6059" t="s">
        <v>57</v>
      </c>
      <c r="Y6059">
        <v>1</v>
      </c>
      <c r="Z6059" t="s">
        <v>46545</v>
      </c>
      <c r="AA6059">
        <v>6</v>
      </c>
      <c r="AB6059">
        <v>190108</v>
      </c>
      <c r="AC6059">
        <v>121</v>
      </c>
      <c r="AD6059" t="s">
        <v>70</v>
      </c>
      <c r="AE6059">
        <v>1012</v>
      </c>
      <c r="AF6059" t="s">
        <v>71</v>
      </c>
      <c r="AG6059">
        <v>3</v>
      </c>
      <c r="AH6059" t="s">
        <v>81</v>
      </c>
      <c r="AI6059">
        <v>22</v>
      </c>
      <c r="AJ6059" t="s">
        <v>52628</v>
      </c>
      <c r="AK6059">
        <v>530</v>
      </c>
      <c r="AL6059" t="s">
        <v>10332</v>
      </c>
      <c r="AS6059">
        <v>0</v>
      </c>
      <c r="AT6059" t="s">
        <v>61</v>
      </c>
      <c r="AU6059" t="s">
        <v>29582</v>
      </c>
      <c r="AX6059">
        <v>55.691042088509498</v>
      </c>
      <c r="AY6059">
        <v>8.9169038107869891</v>
      </c>
      <c r="AZ6059" t="s">
        <v>62</v>
      </c>
      <c r="BA6059">
        <v>1083</v>
      </c>
      <c r="BB6059" t="s">
        <v>2861</v>
      </c>
    </row>
    <row r="6060" spans="1:54" x14ac:dyDescent="0.25">
      <c r="A6060" s="1">
        <v>45200</v>
      </c>
      <c r="B6060">
        <v>565009</v>
      </c>
      <c r="C6060" t="s">
        <v>20135</v>
      </c>
      <c r="D6060">
        <v>7200</v>
      </c>
      <c r="E6060" t="s">
        <v>10328</v>
      </c>
      <c r="F6060" t="s">
        <v>29583</v>
      </c>
      <c r="G6060">
        <v>29189765</v>
      </c>
      <c r="H6060">
        <v>1003331245</v>
      </c>
      <c r="I6060" t="s">
        <v>29584</v>
      </c>
      <c r="J6060" t="s">
        <v>29585</v>
      </c>
      <c r="K6060" t="s">
        <v>29586</v>
      </c>
      <c r="L6060" t="s">
        <v>46050</v>
      </c>
      <c r="M6060">
        <v>182</v>
      </c>
      <c r="N6060">
        <v>3</v>
      </c>
      <c r="R6060" s="1">
        <v>45189</v>
      </c>
      <c r="S6060" t="s">
        <v>1367</v>
      </c>
      <c r="T6060">
        <v>530</v>
      </c>
      <c r="U6060" t="s">
        <v>10332</v>
      </c>
      <c r="W6060">
        <v>2</v>
      </c>
      <c r="X6060" t="s">
        <v>57</v>
      </c>
      <c r="Y6060">
        <v>1</v>
      </c>
      <c r="Z6060" t="s">
        <v>46545</v>
      </c>
      <c r="AA6060">
        <v>9</v>
      </c>
      <c r="AB6060">
        <v>196908</v>
      </c>
      <c r="AC6060">
        <v>121</v>
      </c>
      <c r="AD6060" t="s">
        <v>70</v>
      </c>
      <c r="AE6060">
        <v>1012</v>
      </c>
      <c r="AF6060" t="s">
        <v>71</v>
      </c>
      <c r="AG6060">
        <v>1</v>
      </c>
      <c r="AH6060" t="s">
        <v>44482</v>
      </c>
      <c r="AI6060">
        <v>21</v>
      </c>
      <c r="AJ6060" t="s">
        <v>52613</v>
      </c>
      <c r="AK6060">
        <v>530</v>
      </c>
      <c r="AL6060" t="s">
        <v>10332</v>
      </c>
      <c r="AQ6060" t="s">
        <v>29587</v>
      </c>
      <c r="AR6060" t="s">
        <v>29588</v>
      </c>
      <c r="AS6060">
        <v>0</v>
      </c>
      <c r="AT6060" t="s">
        <v>61</v>
      </c>
      <c r="AU6060" t="s">
        <v>44576</v>
      </c>
      <c r="AX6060">
        <v>55.76274085</v>
      </c>
      <c r="AY6060">
        <v>8.9144684299999994</v>
      </c>
      <c r="AZ6060" t="s">
        <v>62</v>
      </c>
      <c r="BA6060">
        <v>1083</v>
      </c>
      <c r="BB6060" t="s">
        <v>2861</v>
      </c>
    </row>
    <row r="6061" spans="1:54" x14ac:dyDescent="0.25">
      <c r="A6061" s="1">
        <v>45200</v>
      </c>
      <c r="B6061">
        <v>565010</v>
      </c>
      <c r="C6061" t="s">
        <v>29589</v>
      </c>
      <c r="D6061">
        <v>7200</v>
      </c>
      <c r="E6061" t="s">
        <v>10328</v>
      </c>
      <c r="F6061" t="s">
        <v>29590</v>
      </c>
      <c r="G6061">
        <v>30144260</v>
      </c>
      <c r="H6061">
        <v>1012950965</v>
      </c>
      <c r="I6061" t="s">
        <v>29591</v>
      </c>
      <c r="K6061" t="s">
        <v>29592</v>
      </c>
      <c r="L6061" t="s">
        <v>50767</v>
      </c>
      <c r="M6061">
        <v>679</v>
      </c>
      <c r="N6061">
        <v>10</v>
      </c>
      <c r="R6061" s="1">
        <v>44823</v>
      </c>
      <c r="S6061" t="s">
        <v>641</v>
      </c>
      <c r="W6061">
        <v>5</v>
      </c>
      <c r="X6061" t="s">
        <v>557</v>
      </c>
      <c r="Y6061">
        <v>1</v>
      </c>
      <c r="Z6061" t="s">
        <v>46545</v>
      </c>
      <c r="AA6061">
        <v>10</v>
      </c>
      <c r="AB6061">
        <v>190208</v>
      </c>
      <c r="AC6061">
        <v>121</v>
      </c>
      <c r="AD6061" t="s">
        <v>70</v>
      </c>
      <c r="AE6061">
        <v>1013</v>
      </c>
      <c r="AF6061" t="s">
        <v>558</v>
      </c>
      <c r="AG6061">
        <v>1</v>
      </c>
      <c r="AH6061" t="s">
        <v>44482</v>
      </c>
      <c r="AI6061">
        <v>21</v>
      </c>
      <c r="AJ6061" t="s">
        <v>52613</v>
      </c>
      <c r="AK6061">
        <v>530</v>
      </c>
      <c r="AL6061" t="s">
        <v>10332</v>
      </c>
      <c r="AQ6061" t="s">
        <v>29593</v>
      </c>
      <c r="AR6061" t="s">
        <v>29594</v>
      </c>
      <c r="AS6061">
        <v>0</v>
      </c>
      <c r="AT6061" t="s">
        <v>61</v>
      </c>
      <c r="AU6061" t="s">
        <v>50768</v>
      </c>
      <c r="AX6061">
        <v>55.763842969999999</v>
      </c>
      <c r="AY6061">
        <v>8.90081816</v>
      </c>
      <c r="AZ6061" t="s">
        <v>62</v>
      </c>
      <c r="BA6061">
        <v>1083</v>
      </c>
      <c r="BB6061" t="s">
        <v>2861</v>
      </c>
    </row>
    <row r="6062" spans="1:54" x14ac:dyDescent="0.25">
      <c r="A6062" s="1">
        <v>45200</v>
      </c>
      <c r="B6062">
        <v>565011</v>
      </c>
      <c r="C6062" t="s">
        <v>46051</v>
      </c>
      <c r="D6062">
        <v>7200</v>
      </c>
      <c r="E6062" t="s">
        <v>10328</v>
      </c>
      <c r="F6062" t="s">
        <v>46052</v>
      </c>
      <c r="G6062">
        <v>10401917</v>
      </c>
      <c r="H6062">
        <v>1000071215</v>
      </c>
      <c r="I6062" t="s">
        <v>29595</v>
      </c>
      <c r="J6062" t="s">
        <v>29596</v>
      </c>
      <c r="K6062" t="s">
        <v>29597</v>
      </c>
      <c r="L6062" t="s">
        <v>46053</v>
      </c>
      <c r="M6062">
        <v>242</v>
      </c>
      <c r="N6062">
        <v>20</v>
      </c>
      <c r="R6062" s="1">
        <v>41064</v>
      </c>
      <c r="S6062" t="s">
        <v>56</v>
      </c>
      <c r="V6062" s="1">
        <v>40968</v>
      </c>
      <c r="W6062">
        <v>5</v>
      </c>
      <c r="X6062" t="s">
        <v>557</v>
      </c>
      <c r="Y6062">
        <v>1</v>
      </c>
      <c r="Z6062" t="s">
        <v>46545</v>
      </c>
      <c r="AA6062">
        <v>10</v>
      </c>
      <c r="AB6062">
        <v>196108</v>
      </c>
      <c r="AC6062">
        <v>121</v>
      </c>
      <c r="AD6062" t="s">
        <v>70</v>
      </c>
      <c r="AE6062">
        <v>1013</v>
      </c>
      <c r="AF6062" t="s">
        <v>558</v>
      </c>
      <c r="AG6062">
        <v>3</v>
      </c>
      <c r="AH6062" t="s">
        <v>81</v>
      </c>
      <c r="AI6062">
        <v>21</v>
      </c>
      <c r="AJ6062" t="s">
        <v>52613</v>
      </c>
      <c r="AK6062">
        <v>530</v>
      </c>
      <c r="AL6062" t="s">
        <v>10332</v>
      </c>
      <c r="AQ6062" t="s">
        <v>29598</v>
      </c>
      <c r="AR6062" t="s">
        <v>29599</v>
      </c>
      <c r="AS6062">
        <v>0</v>
      </c>
      <c r="AT6062" t="s">
        <v>61</v>
      </c>
      <c r="AU6062" t="s">
        <v>46054</v>
      </c>
      <c r="AZ6062" t="s">
        <v>62</v>
      </c>
      <c r="BA6062">
        <v>1083</v>
      </c>
      <c r="BB6062" t="s">
        <v>2861</v>
      </c>
    </row>
    <row r="6063" spans="1:54" x14ac:dyDescent="0.25">
      <c r="A6063" s="1">
        <v>45200</v>
      </c>
      <c r="B6063">
        <v>565012</v>
      </c>
      <c r="C6063" t="s">
        <v>29600</v>
      </c>
      <c r="D6063">
        <v>7200</v>
      </c>
      <c r="E6063" t="s">
        <v>10328</v>
      </c>
      <c r="F6063" t="s">
        <v>29601</v>
      </c>
      <c r="K6063" t="s">
        <v>29602</v>
      </c>
      <c r="L6063" t="s">
        <v>7274</v>
      </c>
      <c r="M6063">
        <v>560</v>
      </c>
      <c r="R6063" s="1">
        <v>40162</v>
      </c>
      <c r="S6063" t="s">
        <v>80</v>
      </c>
      <c r="V6063" s="1">
        <v>27912</v>
      </c>
      <c r="W6063">
        <v>4</v>
      </c>
      <c r="X6063" t="s">
        <v>725</v>
      </c>
      <c r="Y6063">
        <v>1</v>
      </c>
      <c r="Z6063" t="s">
        <v>46545</v>
      </c>
      <c r="AC6063">
        <v>122</v>
      </c>
      <c r="AD6063" t="s">
        <v>726</v>
      </c>
      <c r="AE6063">
        <v>1013</v>
      </c>
      <c r="AF6063" t="s">
        <v>558</v>
      </c>
      <c r="AG6063">
        <v>3</v>
      </c>
      <c r="AH6063" t="s">
        <v>81</v>
      </c>
      <c r="AI6063">
        <v>26</v>
      </c>
      <c r="AJ6063" t="s">
        <v>726</v>
      </c>
      <c r="AK6063">
        <v>530</v>
      </c>
      <c r="AL6063" t="s">
        <v>10332</v>
      </c>
      <c r="AS6063">
        <v>0</v>
      </c>
      <c r="AT6063" t="s">
        <v>61</v>
      </c>
      <c r="AU6063" t="s">
        <v>7274</v>
      </c>
      <c r="AX6063">
        <v>55.757923883243102</v>
      </c>
      <c r="AY6063">
        <v>8.9307232971155699</v>
      </c>
      <c r="AZ6063" t="s">
        <v>62</v>
      </c>
      <c r="BA6063">
        <v>1083</v>
      </c>
      <c r="BB6063" t="s">
        <v>2861</v>
      </c>
    </row>
    <row r="6064" spans="1:54" x14ac:dyDescent="0.25">
      <c r="A6064" s="1">
        <v>45200</v>
      </c>
      <c r="B6064">
        <v>565013</v>
      </c>
      <c r="C6064" t="s">
        <v>29603</v>
      </c>
      <c r="D6064">
        <v>7200</v>
      </c>
      <c r="E6064" t="s">
        <v>10328</v>
      </c>
      <c r="F6064" t="s">
        <v>29604</v>
      </c>
      <c r="G6064">
        <v>29554404</v>
      </c>
      <c r="H6064">
        <v>1003328464</v>
      </c>
      <c r="I6064" t="s">
        <v>17740</v>
      </c>
      <c r="J6064" t="s">
        <v>29605</v>
      </c>
      <c r="K6064" t="s">
        <v>17741</v>
      </c>
      <c r="L6064" t="s">
        <v>17742</v>
      </c>
      <c r="M6064">
        <v>664</v>
      </c>
      <c r="N6064">
        <v>20</v>
      </c>
      <c r="R6064" s="1">
        <v>44956</v>
      </c>
      <c r="S6064" t="s">
        <v>56</v>
      </c>
      <c r="W6064">
        <v>4</v>
      </c>
      <c r="X6064" t="s">
        <v>725</v>
      </c>
      <c r="Y6064">
        <v>1</v>
      </c>
      <c r="Z6064" t="s">
        <v>46545</v>
      </c>
      <c r="AB6064">
        <v>196108</v>
      </c>
      <c r="AC6064">
        <v>131</v>
      </c>
      <c r="AD6064" t="s">
        <v>752</v>
      </c>
      <c r="AE6064">
        <v>1061</v>
      </c>
      <c r="AF6064" t="s">
        <v>752</v>
      </c>
      <c r="AG6064">
        <v>1</v>
      </c>
      <c r="AH6064" t="s">
        <v>44482</v>
      </c>
      <c r="AI6064">
        <v>99</v>
      </c>
      <c r="AJ6064" t="s">
        <v>54511</v>
      </c>
      <c r="AK6064">
        <v>530</v>
      </c>
      <c r="AL6064" t="s">
        <v>10332</v>
      </c>
      <c r="AP6064">
        <v>281666</v>
      </c>
      <c r="AQ6064" t="s">
        <v>17743</v>
      </c>
      <c r="AR6064" t="s">
        <v>17744</v>
      </c>
      <c r="AS6064">
        <v>2</v>
      </c>
      <c r="AT6064" t="s">
        <v>1413</v>
      </c>
      <c r="AU6064" t="s">
        <v>10335</v>
      </c>
      <c r="AX6064">
        <v>55.75410291</v>
      </c>
      <c r="AY6064">
        <v>8.9220274199999992</v>
      </c>
      <c r="AZ6064" t="s">
        <v>62</v>
      </c>
      <c r="BA6064">
        <v>1083</v>
      </c>
      <c r="BB6064" t="s">
        <v>2861</v>
      </c>
    </row>
    <row r="6065" spans="1:54" x14ac:dyDescent="0.25">
      <c r="A6065" s="1">
        <v>45200</v>
      </c>
      <c r="B6065">
        <v>565014</v>
      </c>
      <c r="C6065" t="s">
        <v>29606</v>
      </c>
      <c r="D6065">
        <v>7200</v>
      </c>
      <c r="E6065" t="s">
        <v>10328</v>
      </c>
      <c r="F6065" t="s">
        <v>29607</v>
      </c>
      <c r="G6065">
        <v>29189765</v>
      </c>
      <c r="H6065">
        <v>1012321879</v>
      </c>
      <c r="I6065" t="s">
        <v>29608</v>
      </c>
      <c r="K6065" t="s">
        <v>29609</v>
      </c>
      <c r="L6065" t="s">
        <v>17742</v>
      </c>
      <c r="M6065">
        <v>664</v>
      </c>
      <c r="N6065">
        <v>20</v>
      </c>
      <c r="R6065" s="1">
        <v>40729</v>
      </c>
      <c r="S6065" t="s">
        <v>56</v>
      </c>
      <c r="T6065">
        <v>530</v>
      </c>
      <c r="U6065" t="s">
        <v>10332</v>
      </c>
      <c r="V6065" s="1">
        <v>40755</v>
      </c>
      <c r="W6065">
        <v>2</v>
      </c>
      <c r="X6065" t="s">
        <v>57</v>
      </c>
      <c r="Y6065">
        <v>1</v>
      </c>
      <c r="Z6065" t="s">
        <v>46545</v>
      </c>
      <c r="AA6065">
        <v>10</v>
      </c>
      <c r="AB6065">
        <v>200206</v>
      </c>
      <c r="AC6065">
        <v>121</v>
      </c>
      <c r="AD6065" t="s">
        <v>70</v>
      </c>
      <c r="AE6065">
        <v>1012</v>
      </c>
      <c r="AF6065" t="s">
        <v>71</v>
      </c>
      <c r="AG6065">
        <v>3</v>
      </c>
      <c r="AH6065" t="s">
        <v>81</v>
      </c>
      <c r="AI6065">
        <v>21</v>
      </c>
      <c r="AJ6065" t="s">
        <v>52613</v>
      </c>
      <c r="AK6065">
        <v>530</v>
      </c>
      <c r="AL6065" t="s">
        <v>10332</v>
      </c>
      <c r="AM6065">
        <v>2</v>
      </c>
      <c r="AN6065" t="s">
        <v>119</v>
      </c>
      <c r="AO6065">
        <v>565003</v>
      </c>
      <c r="AQ6065" t="s">
        <v>29610</v>
      </c>
      <c r="AR6065" t="s">
        <v>29611</v>
      </c>
      <c r="AS6065">
        <v>0</v>
      </c>
      <c r="AT6065" t="s">
        <v>61</v>
      </c>
      <c r="AU6065" t="s">
        <v>10335</v>
      </c>
      <c r="AX6065">
        <v>55.753697081504498</v>
      </c>
      <c r="AY6065">
        <v>8.9212812419873408</v>
      </c>
      <c r="AZ6065" t="s">
        <v>62</v>
      </c>
      <c r="BA6065">
        <v>1083</v>
      </c>
      <c r="BB6065" t="s">
        <v>2861</v>
      </c>
    </row>
    <row r="6066" spans="1:54" x14ac:dyDescent="0.25">
      <c r="A6066" s="1">
        <v>45200</v>
      </c>
      <c r="B6066">
        <v>565200</v>
      </c>
      <c r="D6066">
        <v>7200</v>
      </c>
      <c r="E6066" t="s">
        <v>10328</v>
      </c>
      <c r="F6066" t="s">
        <v>29612</v>
      </c>
      <c r="G6066">
        <v>29189765</v>
      </c>
      <c r="H6066">
        <v>1014785554</v>
      </c>
      <c r="I6066" t="s">
        <v>29613</v>
      </c>
      <c r="J6066" t="s">
        <v>29614</v>
      </c>
      <c r="K6066" t="s">
        <v>29615</v>
      </c>
      <c r="L6066" t="s">
        <v>29616</v>
      </c>
      <c r="M6066">
        <v>292</v>
      </c>
      <c r="N6066">
        <v>1</v>
      </c>
      <c r="R6066" s="1">
        <v>43794</v>
      </c>
      <c r="S6066" t="s">
        <v>56</v>
      </c>
      <c r="T6066">
        <v>530</v>
      </c>
      <c r="U6066" t="s">
        <v>10332</v>
      </c>
      <c r="W6066">
        <v>2</v>
      </c>
      <c r="X6066" t="s">
        <v>57</v>
      </c>
      <c r="Y6066">
        <v>1</v>
      </c>
      <c r="Z6066" t="s">
        <v>46545</v>
      </c>
      <c r="AC6066">
        <v>932</v>
      </c>
      <c r="AD6066" t="s">
        <v>52637</v>
      </c>
      <c r="AE6066">
        <v>2021</v>
      </c>
      <c r="AF6066" t="s">
        <v>52637</v>
      </c>
      <c r="AG6066">
        <v>2</v>
      </c>
      <c r="AH6066" t="s">
        <v>44524</v>
      </c>
      <c r="AI6066">
        <v>10</v>
      </c>
      <c r="AJ6066" t="s">
        <v>52638</v>
      </c>
      <c r="AK6066">
        <v>530</v>
      </c>
      <c r="AL6066" t="s">
        <v>10332</v>
      </c>
      <c r="AQ6066" t="s">
        <v>29617</v>
      </c>
      <c r="AS6066">
        <v>0</v>
      </c>
      <c r="AT6066" t="s">
        <v>61</v>
      </c>
      <c r="AU6066" t="s">
        <v>15814</v>
      </c>
      <c r="AX6066">
        <v>55.752590060000003</v>
      </c>
      <c r="AY6066">
        <v>8.9277716399999996</v>
      </c>
      <c r="AZ6066" t="s">
        <v>62</v>
      </c>
      <c r="BA6066">
        <v>1083</v>
      </c>
      <c r="BB6066" t="s">
        <v>2861</v>
      </c>
    </row>
    <row r="6067" spans="1:54" x14ac:dyDescent="0.25">
      <c r="A6067" s="1">
        <v>45200</v>
      </c>
      <c r="B6067">
        <v>565210</v>
      </c>
      <c r="C6067" t="s">
        <v>29618</v>
      </c>
      <c r="D6067">
        <v>7200</v>
      </c>
      <c r="E6067" t="s">
        <v>10328</v>
      </c>
      <c r="F6067" t="s">
        <v>29619</v>
      </c>
      <c r="G6067">
        <v>29189765</v>
      </c>
      <c r="I6067" t="s">
        <v>29620</v>
      </c>
      <c r="J6067" t="s">
        <v>29609</v>
      </c>
      <c r="K6067" t="s">
        <v>29621</v>
      </c>
      <c r="L6067" t="s">
        <v>53859</v>
      </c>
      <c r="M6067">
        <v>692</v>
      </c>
      <c r="N6067">
        <v>135</v>
      </c>
      <c r="R6067" s="1">
        <v>40938</v>
      </c>
      <c r="S6067" t="s">
        <v>56</v>
      </c>
      <c r="T6067">
        <v>530</v>
      </c>
      <c r="U6067" t="s">
        <v>10332</v>
      </c>
      <c r="V6067" s="1">
        <v>39083</v>
      </c>
      <c r="W6067">
        <v>2</v>
      </c>
      <c r="X6067" t="s">
        <v>57</v>
      </c>
      <c r="Y6067">
        <v>1</v>
      </c>
      <c r="Z6067" t="s">
        <v>46545</v>
      </c>
      <c r="AB6067">
        <v>195809</v>
      </c>
      <c r="AC6067">
        <v>125</v>
      </c>
      <c r="AD6067" t="s">
        <v>1344</v>
      </c>
      <c r="AE6067">
        <v>1014</v>
      </c>
      <c r="AF6067" t="s">
        <v>1352</v>
      </c>
      <c r="AG6067">
        <v>3</v>
      </c>
      <c r="AH6067" t="s">
        <v>81</v>
      </c>
      <c r="AI6067">
        <v>24</v>
      </c>
      <c r="AJ6067" t="s">
        <v>1344</v>
      </c>
      <c r="AK6067">
        <v>530</v>
      </c>
      <c r="AL6067" t="s">
        <v>10332</v>
      </c>
      <c r="AM6067">
        <v>2</v>
      </c>
      <c r="AN6067" t="s">
        <v>119</v>
      </c>
      <c r="AO6067">
        <v>551210</v>
      </c>
      <c r="AQ6067" t="s">
        <v>29622</v>
      </c>
      <c r="AR6067" t="s">
        <v>29623</v>
      </c>
      <c r="AS6067">
        <v>0</v>
      </c>
      <c r="AT6067" t="s">
        <v>61</v>
      </c>
      <c r="AU6067" t="s">
        <v>53860</v>
      </c>
      <c r="AZ6067" t="s">
        <v>62</v>
      </c>
      <c r="BA6067">
        <v>1083</v>
      </c>
      <c r="BB6067" t="s">
        <v>2861</v>
      </c>
    </row>
    <row r="6068" spans="1:54" x14ac:dyDescent="0.25">
      <c r="A6068" s="1">
        <v>45200</v>
      </c>
      <c r="B6068">
        <v>565247</v>
      </c>
      <c r="C6068" t="s">
        <v>29624</v>
      </c>
      <c r="D6068">
        <v>7200</v>
      </c>
      <c r="E6068" t="s">
        <v>10328</v>
      </c>
      <c r="F6068" t="s">
        <v>29625</v>
      </c>
      <c r="G6068">
        <v>29554382</v>
      </c>
      <c r="H6068">
        <v>1003328415</v>
      </c>
      <c r="I6068" t="s">
        <v>50732</v>
      </c>
      <c r="J6068" t="s">
        <v>29626</v>
      </c>
      <c r="K6068" t="s">
        <v>29627</v>
      </c>
      <c r="L6068" t="s">
        <v>17742</v>
      </c>
      <c r="M6068">
        <v>664</v>
      </c>
      <c r="N6068">
        <v>20</v>
      </c>
      <c r="R6068" s="1">
        <v>45034</v>
      </c>
      <c r="S6068" t="s">
        <v>56</v>
      </c>
      <c r="W6068">
        <v>4</v>
      </c>
      <c r="X6068" t="s">
        <v>725</v>
      </c>
      <c r="Y6068">
        <v>1</v>
      </c>
      <c r="Z6068" t="s">
        <v>46545</v>
      </c>
      <c r="AB6068">
        <v>197808</v>
      </c>
      <c r="AC6068">
        <v>137</v>
      </c>
      <c r="AD6068" t="s">
        <v>1410</v>
      </c>
      <c r="AE6068">
        <v>1053</v>
      </c>
      <c r="AF6068" t="s">
        <v>1410</v>
      </c>
      <c r="AG6068">
        <v>1</v>
      </c>
      <c r="AH6068" t="s">
        <v>44482</v>
      </c>
      <c r="AI6068">
        <v>30</v>
      </c>
      <c r="AJ6068" t="s">
        <v>1402</v>
      </c>
      <c r="AK6068">
        <v>530</v>
      </c>
      <c r="AL6068" t="s">
        <v>10332</v>
      </c>
      <c r="AP6068">
        <v>561248</v>
      </c>
      <c r="AQ6068" t="s">
        <v>29628</v>
      </c>
      <c r="AR6068" t="s">
        <v>29335</v>
      </c>
      <c r="AS6068">
        <v>2</v>
      </c>
      <c r="AT6068" t="s">
        <v>1413</v>
      </c>
      <c r="AU6068" t="s">
        <v>10335</v>
      </c>
      <c r="AX6068">
        <v>55.75410291</v>
      </c>
      <c r="AY6068">
        <v>8.9220274199999992</v>
      </c>
      <c r="AZ6068" t="s">
        <v>62</v>
      </c>
      <c r="BA6068">
        <v>1083</v>
      </c>
      <c r="BB6068" t="s">
        <v>2861</v>
      </c>
    </row>
    <row r="6069" spans="1:54" x14ac:dyDescent="0.25">
      <c r="A6069" s="1">
        <v>45200</v>
      </c>
      <c r="B6069">
        <v>565248</v>
      </c>
      <c r="C6069" t="s">
        <v>46055</v>
      </c>
      <c r="D6069">
        <v>7260</v>
      </c>
      <c r="E6069" t="s">
        <v>50766</v>
      </c>
      <c r="F6069" t="s">
        <v>46056</v>
      </c>
      <c r="G6069">
        <v>53383211</v>
      </c>
      <c r="H6069">
        <v>1003394137</v>
      </c>
      <c r="I6069" t="s">
        <v>29629</v>
      </c>
      <c r="J6069" t="s">
        <v>29630</v>
      </c>
      <c r="K6069" t="s">
        <v>29631</v>
      </c>
      <c r="L6069" t="s">
        <v>29632</v>
      </c>
      <c r="M6069">
        <v>249</v>
      </c>
      <c r="N6069">
        <v>142</v>
      </c>
      <c r="R6069" s="1">
        <v>43794</v>
      </c>
      <c r="S6069" t="s">
        <v>56</v>
      </c>
      <c r="W6069">
        <v>1</v>
      </c>
      <c r="X6069" t="s">
        <v>760</v>
      </c>
      <c r="Y6069">
        <v>1</v>
      </c>
      <c r="Z6069" t="s">
        <v>46545</v>
      </c>
      <c r="AB6069">
        <v>200209</v>
      </c>
      <c r="AC6069">
        <v>137</v>
      </c>
      <c r="AD6069" t="s">
        <v>1410</v>
      </c>
      <c r="AE6069">
        <v>1053</v>
      </c>
      <c r="AF6069" t="s">
        <v>1410</v>
      </c>
      <c r="AG6069">
        <v>1</v>
      </c>
      <c r="AH6069" t="s">
        <v>44482</v>
      </c>
      <c r="AI6069">
        <v>30</v>
      </c>
      <c r="AJ6069" t="s">
        <v>1402</v>
      </c>
      <c r="AK6069">
        <v>530</v>
      </c>
      <c r="AL6069" t="s">
        <v>10332</v>
      </c>
      <c r="AQ6069" t="s">
        <v>29633</v>
      </c>
      <c r="AS6069">
        <v>0</v>
      </c>
      <c r="AT6069" t="s">
        <v>61</v>
      </c>
      <c r="AU6069" t="s">
        <v>53861</v>
      </c>
      <c r="AX6069">
        <v>55.83251096</v>
      </c>
      <c r="AY6069">
        <v>8.9175489199999998</v>
      </c>
      <c r="AZ6069" t="s">
        <v>62</v>
      </c>
      <c r="BA6069">
        <v>1083</v>
      </c>
      <c r="BB6069" t="s">
        <v>2861</v>
      </c>
    </row>
    <row r="6070" spans="1:54" x14ac:dyDescent="0.25">
      <c r="A6070" s="1">
        <v>45200</v>
      </c>
      <c r="B6070">
        <v>565300</v>
      </c>
      <c r="C6070" t="s">
        <v>50769</v>
      </c>
      <c r="D6070">
        <v>7200</v>
      </c>
      <c r="E6070" t="s">
        <v>10328</v>
      </c>
      <c r="F6070" t="s">
        <v>50770</v>
      </c>
      <c r="G6070">
        <v>15739495</v>
      </c>
      <c r="H6070">
        <v>1000970330</v>
      </c>
      <c r="I6070" t="s">
        <v>55891</v>
      </c>
      <c r="J6070" t="s">
        <v>29634</v>
      </c>
      <c r="K6070" t="s">
        <v>14781</v>
      </c>
      <c r="L6070" t="s">
        <v>48623</v>
      </c>
      <c r="M6070">
        <v>680</v>
      </c>
      <c r="N6070">
        <v>40</v>
      </c>
      <c r="R6070" s="1">
        <v>45190</v>
      </c>
      <c r="S6070" t="s">
        <v>171</v>
      </c>
      <c r="W6070">
        <v>5</v>
      </c>
      <c r="X6070" t="s">
        <v>557</v>
      </c>
      <c r="Y6070">
        <v>1</v>
      </c>
      <c r="Z6070" t="s">
        <v>46545</v>
      </c>
      <c r="AA6070">
        <v>10</v>
      </c>
      <c r="AB6070">
        <v>196105</v>
      </c>
      <c r="AC6070">
        <v>144</v>
      </c>
      <c r="AD6070" t="s">
        <v>52641</v>
      </c>
      <c r="AE6070">
        <v>1023</v>
      </c>
      <c r="AF6070" t="s">
        <v>1486</v>
      </c>
      <c r="AG6070">
        <v>1</v>
      </c>
      <c r="AH6070" t="s">
        <v>44482</v>
      </c>
      <c r="AI6070">
        <v>82</v>
      </c>
      <c r="AJ6070" t="s">
        <v>52641</v>
      </c>
      <c r="AK6070">
        <v>530</v>
      </c>
      <c r="AL6070" t="s">
        <v>10332</v>
      </c>
      <c r="AQ6070" t="s">
        <v>14782</v>
      </c>
      <c r="AR6070" t="s">
        <v>50771</v>
      </c>
      <c r="AS6070">
        <v>0</v>
      </c>
      <c r="AT6070" t="s">
        <v>61</v>
      </c>
      <c r="AU6070" t="s">
        <v>48624</v>
      </c>
      <c r="AX6070">
        <v>55.769397220000002</v>
      </c>
      <c r="AY6070">
        <v>8.9198975600000008</v>
      </c>
      <c r="AZ6070" t="s">
        <v>62</v>
      </c>
      <c r="BA6070">
        <v>1083</v>
      </c>
      <c r="BB6070" t="s">
        <v>2861</v>
      </c>
    </row>
    <row r="6071" spans="1:54" x14ac:dyDescent="0.25">
      <c r="A6071" s="1">
        <v>45200</v>
      </c>
      <c r="B6071">
        <v>565301</v>
      </c>
      <c r="C6071" t="s">
        <v>29635</v>
      </c>
      <c r="D6071">
        <v>7200</v>
      </c>
      <c r="E6071" t="s">
        <v>10328</v>
      </c>
      <c r="F6071" t="s">
        <v>29636</v>
      </c>
      <c r="G6071">
        <v>15739533</v>
      </c>
      <c r="H6071">
        <v>1000970342</v>
      </c>
      <c r="I6071" t="s">
        <v>48544</v>
      </c>
      <c r="J6071" t="s">
        <v>29634</v>
      </c>
      <c r="K6071" t="s">
        <v>14781</v>
      </c>
      <c r="L6071" t="s">
        <v>48623</v>
      </c>
      <c r="M6071">
        <v>680</v>
      </c>
      <c r="N6071">
        <v>40</v>
      </c>
      <c r="R6071" s="1">
        <v>43794</v>
      </c>
      <c r="S6071" t="s">
        <v>56</v>
      </c>
      <c r="W6071">
        <v>4</v>
      </c>
      <c r="X6071" t="s">
        <v>725</v>
      </c>
      <c r="Y6071">
        <v>1</v>
      </c>
      <c r="Z6071" t="s">
        <v>46545</v>
      </c>
      <c r="AB6071">
        <v>196111</v>
      </c>
      <c r="AC6071">
        <v>261</v>
      </c>
      <c r="AD6071" t="s">
        <v>4220</v>
      </c>
      <c r="AE6071">
        <v>1071</v>
      </c>
      <c r="AF6071" t="s">
        <v>1688</v>
      </c>
      <c r="AG6071">
        <v>1</v>
      </c>
      <c r="AH6071" t="s">
        <v>44482</v>
      </c>
      <c r="AI6071">
        <v>99</v>
      </c>
      <c r="AJ6071" t="s">
        <v>54511</v>
      </c>
      <c r="AK6071">
        <v>530</v>
      </c>
      <c r="AL6071" t="s">
        <v>10332</v>
      </c>
      <c r="AQ6071" t="s">
        <v>29637</v>
      </c>
      <c r="AR6071" t="s">
        <v>29638</v>
      </c>
      <c r="AS6071">
        <v>0</v>
      </c>
      <c r="AT6071" t="s">
        <v>61</v>
      </c>
      <c r="AU6071" t="s">
        <v>48624</v>
      </c>
      <c r="AX6071">
        <v>55.769397220000002</v>
      </c>
      <c r="AY6071">
        <v>8.9198975600000008</v>
      </c>
      <c r="AZ6071" t="s">
        <v>62</v>
      </c>
      <c r="BA6071">
        <v>1083</v>
      </c>
      <c r="BB6071" t="s">
        <v>2861</v>
      </c>
    </row>
    <row r="6072" spans="1:54" x14ac:dyDescent="0.25">
      <c r="A6072" s="1">
        <v>45200</v>
      </c>
      <c r="B6072">
        <v>565350</v>
      </c>
      <c r="C6072" t="s">
        <v>29639</v>
      </c>
      <c r="D6072">
        <v>7200</v>
      </c>
      <c r="E6072" t="s">
        <v>10328</v>
      </c>
      <c r="F6072" t="s">
        <v>29640</v>
      </c>
      <c r="G6072">
        <v>39815559</v>
      </c>
      <c r="H6072">
        <v>1024527642</v>
      </c>
      <c r="I6072" t="s">
        <v>15263</v>
      </c>
      <c r="J6072" t="s">
        <v>29641</v>
      </c>
      <c r="K6072" t="s">
        <v>24266</v>
      </c>
      <c r="L6072" t="s">
        <v>53859</v>
      </c>
      <c r="M6072">
        <v>692</v>
      </c>
      <c r="N6072">
        <v>135</v>
      </c>
      <c r="R6072" s="1">
        <v>44466</v>
      </c>
      <c r="S6072" t="s">
        <v>56</v>
      </c>
      <c r="W6072">
        <v>4</v>
      </c>
      <c r="X6072" t="s">
        <v>725</v>
      </c>
      <c r="Y6072">
        <v>1</v>
      </c>
      <c r="Z6072" t="s">
        <v>46545</v>
      </c>
      <c r="AB6072">
        <v>198404</v>
      </c>
      <c r="AC6072">
        <v>149</v>
      </c>
      <c r="AD6072" t="s">
        <v>1085</v>
      </c>
      <c r="AE6072">
        <v>1027</v>
      </c>
      <c r="AF6072" t="s">
        <v>1543</v>
      </c>
      <c r="AG6072">
        <v>1</v>
      </c>
      <c r="AH6072" t="s">
        <v>44482</v>
      </c>
      <c r="AI6072">
        <v>85</v>
      </c>
      <c r="AJ6072" t="s">
        <v>1428</v>
      </c>
      <c r="AK6072">
        <v>530</v>
      </c>
      <c r="AL6072" t="s">
        <v>10332</v>
      </c>
      <c r="AP6072">
        <v>281037</v>
      </c>
      <c r="AQ6072" t="s">
        <v>15267</v>
      </c>
      <c r="AR6072" t="s">
        <v>24267</v>
      </c>
      <c r="AS6072">
        <v>2</v>
      </c>
      <c r="AT6072" t="s">
        <v>1413</v>
      </c>
      <c r="AU6072" t="s">
        <v>53860</v>
      </c>
      <c r="AX6072">
        <v>55.761064679999997</v>
      </c>
      <c r="AY6072">
        <v>8.94173565</v>
      </c>
      <c r="AZ6072" t="s">
        <v>62</v>
      </c>
      <c r="BA6072">
        <v>1083</v>
      </c>
      <c r="BB6072" t="s">
        <v>2861</v>
      </c>
    </row>
    <row r="6073" spans="1:54" x14ac:dyDescent="0.25">
      <c r="A6073" s="1">
        <v>45200</v>
      </c>
      <c r="B6073">
        <v>565375</v>
      </c>
      <c r="C6073" t="s">
        <v>29642</v>
      </c>
      <c r="D6073">
        <v>7260</v>
      </c>
      <c r="E6073" t="s">
        <v>50766</v>
      </c>
      <c r="F6073" t="s">
        <v>50772</v>
      </c>
      <c r="I6073" t="s">
        <v>29643</v>
      </c>
      <c r="K6073" t="s">
        <v>29644</v>
      </c>
      <c r="L6073" t="s">
        <v>29645</v>
      </c>
      <c r="M6073">
        <v>572</v>
      </c>
      <c r="N6073">
        <v>12</v>
      </c>
      <c r="R6073" s="1">
        <v>40162</v>
      </c>
      <c r="S6073" t="s">
        <v>80</v>
      </c>
      <c r="V6073" s="1">
        <v>34851</v>
      </c>
      <c r="W6073">
        <v>5</v>
      </c>
      <c r="X6073" t="s">
        <v>557</v>
      </c>
      <c r="Y6073">
        <v>1</v>
      </c>
      <c r="Z6073" t="s">
        <v>46545</v>
      </c>
      <c r="AB6073">
        <v>199107</v>
      </c>
      <c r="AC6073">
        <v>147</v>
      </c>
      <c r="AD6073" t="s">
        <v>46697</v>
      </c>
      <c r="AE6073">
        <v>1021</v>
      </c>
      <c r="AF6073" t="s">
        <v>46697</v>
      </c>
      <c r="AG6073">
        <v>3</v>
      </c>
      <c r="AH6073" t="s">
        <v>81</v>
      </c>
      <c r="AI6073">
        <v>86</v>
      </c>
      <c r="AJ6073" t="s">
        <v>46697</v>
      </c>
      <c r="AK6073">
        <v>530</v>
      </c>
      <c r="AL6073" t="s">
        <v>10332</v>
      </c>
      <c r="AS6073">
        <v>0</v>
      </c>
      <c r="AT6073" t="s">
        <v>61</v>
      </c>
      <c r="AU6073" t="s">
        <v>6661</v>
      </c>
      <c r="AX6073">
        <v>55.833640537951702</v>
      </c>
      <c r="AY6073">
        <v>8.8924683714875208</v>
      </c>
      <c r="AZ6073" t="s">
        <v>62</v>
      </c>
      <c r="BA6073">
        <v>1083</v>
      </c>
      <c r="BB6073" t="s">
        <v>2861</v>
      </c>
    </row>
    <row r="6074" spans="1:54" x14ac:dyDescent="0.25">
      <c r="A6074" s="1">
        <v>45200</v>
      </c>
      <c r="B6074">
        <v>565376</v>
      </c>
      <c r="C6074" t="s">
        <v>29646</v>
      </c>
      <c r="D6074">
        <v>7200</v>
      </c>
      <c r="E6074" t="s">
        <v>10328</v>
      </c>
      <c r="F6074" t="s">
        <v>50773</v>
      </c>
      <c r="I6074" t="s">
        <v>29647</v>
      </c>
      <c r="J6074" t="s">
        <v>29648</v>
      </c>
      <c r="K6074" t="s">
        <v>29649</v>
      </c>
      <c r="L6074" t="s">
        <v>12145</v>
      </c>
      <c r="M6074">
        <v>664</v>
      </c>
      <c r="N6074">
        <v>1</v>
      </c>
      <c r="R6074" s="1">
        <v>40162</v>
      </c>
      <c r="S6074" t="s">
        <v>80</v>
      </c>
      <c r="V6074" s="1">
        <v>38231</v>
      </c>
      <c r="W6074">
        <v>5</v>
      </c>
      <c r="X6074" t="s">
        <v>557</v>
      </c>
      <c r="Y6074">
        <v>1</v>
      </c>
      <c r="Z6074" t="s">
        <v>46545</v>
      </c>
      <c r="AB6074">
        <v>199508</v>
      </c>
      <c r="AC6074">
        <v>147</v>
      </c>
      <c r="AD6074" t="s">
        <v>46697</v>
      </c>
      <c r="AE6074">
        <v>1021</v>
      </c>
      <c r="AF6074" t="s">
        <v>46697</v>
      </c>
      <c r="AG6074">
        <v>3</v>
      </c>
      <c r="AH6074" t="s">
        <v>81</v>
      </c>
      <c r="AI6074">
        <v>86</v>
      </c>
      <c r="AJ6074" t="s">
        <v>46697</v>
      </c>
      <c r="AK6074">
        <v>530</v>
      </c>
      <c r="AL6074" t="s">
        <v>10332</v>
      </c>
      <c r="AQ6074" t="s">
        <v>29650</v>
      </c>
      <c r="AS6074">
        <v>0</v>
      </c>
      <c r="AT6074" t="s">
        <v>61</v>
      </c>
      <c r="AU6074" t="s">
        <v>10335</v>
      </c>
      <c r="AX6074">
        <v>55.752398216106798</v>
      </c>
      <c r="AY6074">
        <v>8.9257081358346699</v>
      </c>
      <c r="AZ6074" t="s">
        <v>62</v>
      </c>
      <c r="BA6074">
        <v>1083</v>
      </c>
      <c r="BB6074" t="s">
        <v>2861</v>
      </c>
    </row>
    <row r="6075" spans="1:54" x14ac:dyDescent="0.25">
      <c r="A6075" s="1">
        <v>45200</v>
      </c>
      <c r="B6075">
        <v>565401</v>
      </c>
      <c r="C6075" t="s">
        <v>29651</v>
      </c>
      <c r="D6075">
        <v>7200</v>
      </c>
      <c r="E6075" t="s">
        <v>10328</v>
      </c>
      <c r="F6075" t="s">
        <v>29652</v>
      </c>
      <c r="G6075">
        <v>29554404</v>
      </c>
      <c r="H6075">
        <v>1003328464</v>
      </c>
      <c r="I6075" t="s">
        <v>29653</v>
      </c>
      <c r="J6075" t="s">
        <v>29654</v>
      </c>
      <c r="K6075" t="s">
        <v>17741</v>
      </c>
      <c r="L6075" t="s">
        <v>17742</v>
      </c>
      <c r="M6075">
        <v>664</v>
      </c>
      <c r="N6075">
        <v>20</v>
      </c>
      <c r="R6075" s="1">
        <v>44956</v>
      </c>
      <c r="S6075" t="s">
        <v>56</v>
      </c>
      <c r="W6075">
        <v>4</v>
      </c>
      <c r="X6075" t="s">
        <v>725</v>
      </c>
      <c r="Y6075">
        <v>1</v>
      </c>
      <c r="Z6075" t="s">
        <v>46545</v>
      </c>
      <c r="AB6075">
        <v>196510</v>
      </c>
      <c r="AC6075">
        <v>240</v>
      </c>
      <c r="AD6075" t="s">
        <v>2530</v>
      </c>
      <c r="AE6075">
        <v>1071</v>
      </c>
      <c r="AF6075" t="s">
        <v>1688</v>
      </c>
      <c r="AG6075">
        <v>1</v>
      </c>
      <c r="AH6075" t="s">
        <v>44482</v>
      </c>
      <c r="AI6075">
        <v>99</v>
      </c>
      <c r="AJ6075" t="s">
        <v>54511</v>
      </c>
      <c r="AK6075">
        <v>530</v>
      </c>
      <c r="AL6075" t="s">
        <v>10332</v>
      </c>
      <c r="AP6075">
        <v>281666</v>
      </c>
      <c r="AQ6075" t="s">
        <v>17743</v>
      </c>
      <c r="AR6075" t="s">
        <v>17744</v>
      </c>
      <c r="AS6075">
        <v>2</v>
      </c>
      <c r="AT6075" t="s">
        <v>1413</v>
      </c>
      <c r="AU6075" t="s">
        <v>10335</v>
      </c>
      <c r="AX6075">
        <v>55.75410291</v>
      </c>
      <c r="AY6075">
        <v>8.9220274199999992</v>
      </c>
      <c r="AZ6075" t="s">
        <v>62</v>
      </c>
      <c r="BA6075">
        <v>1083</v>
      </c>
      <c r="BB6075" t="s">
        <v>2861</v>
      </c>
    </row>
    <row r="6076" spans="1:54" x14ac:dyDescent="0.25">
      <c r="A6076" s="1">
        <v>45200</v>
      </c>
      <c r="B6076">
        <v>565402</v>
      </c>
      <c r="C6076" t="s">
        <v>29655</v>
      </c>
      <c r="D6076">
        <v>7200</v>
      </c>
      <c r="E6076" t="s">
        <v>10328</v>
      </c>
      <c r="F6076" t="s">
        <v>29656</v>
      </c>
      <c r="G6076">
        <v>35228616</v>
      </c>
      <c r="H6076">
        <v>1020198881</v>
      </c>
      <c r="I6076" t="s">
        <v>48337</v>
      </c>
      <c r="K6076" t="s">
        <v>12688</v>
      </c>
      <c r="L6076" t="s">
        <v>29657</v>
      </c>
      <c r="M6076">
        <v>664</v>
      </c>
      <c r="N6076">
        <v>12</v>
      </c>
      <c r="R6076" s="1">
        <v>43432</v>
      </c>
      <c r="S6076" t="s">
        <v>56</v>
      </c>
      <c r="W6076">
        <v>4</v>
      </c>
      <c r="X6076" t="s">
        <v>725</v>
      </c>
      <c r="Y6076">
        <v>1</v>
      </c>
      <c r="Z6076" t="s">
        <v>46545</v>
      </c>
      <c r="AB6076">
        <v>200606</v>
      </c>
      <c r="AC6076">
        <v>242</v>
      </c>
      <c r="AD6076" t="s">
        <v>1687</v>
      </c>
      <c r="AE6076">
        <v>1071</v>
      </c>
      <c r="AF6076" t="s">
        <v>1688</v>
      </c>
      <c r="AG6076">
        <v>1</v>
      </c>
      <c r="AH6076" t="s">
        <v>44482</v>
      </c>
      <c r="AI6076">
        <v>99</v>
      </c>
      <c r="AJ6076" t="s">
        <v>54511</v>
      </c>
      <c r="AK6076">
        <v>530</v>
      </c>
      <c r="AL6076" t="s">
        <v>10332</v>
      </c>
      <c r="AP6076">
        <v>461452</v>
      </c>
      <c r="AQ6076" t="s">
        <v>12689</v>
      </c>
      <c r="AR6076" t="s">
        <v>14950</v>
      </c>
      <c r="AS6076">
        <v>2</v>
      </c>
      <c r="AT6076" t="s">
        <v>1413</v>
      </c>
      <c r="AU6076" t="s">
        <v>10335</v>
      </c>
      <c r="AX6076">
        <v>55.752882360000001</v>
      </c>
      <c r="AY6076">
        <v>8.9241899700000005</v>
      </c>
      <c r="AZ6076" t="s">
        <v>62</v>
      </c>
      <c r="BA6076">
        <v>1083</v>
      </c>
      <c r="BB6076" t="s">
        <v>2861</v>
      </c>
    </row>
    <row r="6077" spans="1:54" x14ac:dyDescent="0.25">
      <c r="A6077" s="1">
        <v>45200</v>
      </c>
      <c r="B6077">
        <v>565901</v>
      </c>
      <c r="C6077" t="s">
        <v>55482</v>
      </c>
      <c r="D6077">
        <v>7200</v>
      </c>
      <c r="E6077" t="s">
        <v>10328</v>
      </c>
      <c r="F6077" t="s">
        <v>55429</v>
      </c>
      <c r="I6077" t="s">
        <v>29658</v>
      </c>
      <c r="K6077" t="s">
        <v>29659</v>
      </c>
      <c r="L6077" t="s">
        <v>53862</v>
      </c>
      <c r="M6077">
        <v>30</v>
      </c>
      <c r="N6077">
        <v>22</v>
      </c>
      <c r="R6077" s="1">
        <v>40162</v>
      </c>
      <c r="S6077" t="s">
        <v>80</v>
      </c>
      <c r="V6077" s="1">
        <v>34151</v>
      </c>
      <c r="W6077">
        <v>3</v>
      </c>
      <c r="X6077" t="s">
        <v>3496</v>
      </c>
      <c r="Y6077">
        <v>1</v>
      </c>
      <c r="Z6077" t="s">
        <v>46545</v>
      </c>
      <c r="AB6077">
        <v>198408</v>
      </c>
      <c r="AC6077">
        <v>126</v>
      </c>
      <c r="AD6077" t="s">
        <v>46616</v>
      </c>
      <c r="AE6077">
        <v>1015</v>
      </c>
      <c r="AF6077" t="s">
        <v>46616</v>
      </c>
      <c r="AG6077">
        <v>3</v>
      </c>
      <c r="AH6077" t="s">
        <v>81</v>
      </c>
      <c r="AI6077">
        <v>27</v>
      </c>
      <c r="AJ6077" t="s">
        <v>44512</v>
      </c>
      <c r="AK6077">
        <v>530</v>
      </c>
      <c r="AL6077" t="s">
        <v>10332</v>
      </c>
      <c r="AS6077">
        <v>0</v>
      </c>
      <c r="AT6077" t="s">
        <v>61</v>
      </c>
      <c r="AU6077" t="s">
        <v>53858</v>
      </c>
      <c r="AX6077">
        <v>55.756806588879698</v>
      </c>
      <c r="AY6077">
        <v>8.9321102451066192</v>
      </c>
      <c r="AZ6077" t="s">
        <v>62</v>
      </c>
      <c r="BA6077">
        <v>1083</v>
      </c>
      <c r="BB6077" t="s">
        <v>2861</v>
      </c>
    </row>
    <row r="6078" spans="1:54" x14ac:dyDescent="0.25">
      <c r="A6078" s="1">
        <v>45200</v>
      </c>
      <c r="B6078">
        <v>565902</v>
      </c>
      <c r="C6078" t="s">
        <v>29660</v>
      </c>
      <c r="D6078">
        <v>7200</v>
      </c>
      <c r="E6078" t="s">
        <v>10328</v>
      </c>
      <c r="F6078" t="s">
        <v>29661</v>
      </c>
      <c r="K6078" t="s">
        <v>29662</v>
      </c>
      <c r="L6078" t="s">
        <v>29663</v>
      </c>
      <c r="M6078">
        <v>188</v>
      </c>
      <c r="N6078">
        <v>15</v>
      </c>
      <c r="R6078" s="1">
        <v>40162</v>
      </c>
      <c r="S6078" t="s">
        <v>80</v>
      </c>
      <c r="V6078" s="1">
        <v>28642</v>
      </c>
      <c r="W6078">
        <v>3</v>
      </c>
      <c r="X6078" t="s">
        <v>3496</v>
      </c>
      <c r="Y6078">
        <v>1</v>
      </c>
      <c r="Z6078" t="s">
        <v>46545</v>
      </c>
      <c r="AC6078">
        <v>126</v>
      </c>
      <c r="AD6078" t="s">
        <v>46616</v>
      </c>
      <c r="AE6078">
        <v>1015</v>
      </c>
      <c r="AF6078" t="s">
        <v>46616</v>
      </c>
      <c r="AG6078">
        <v>3</v>
      </c>
      <c r="AH6078" t="s">
        <v>81</v>
      </c>
      <c r="AI6078">
        <v>27</v>
      </c>
      <c r="AJ6078" t="s">
        <v>44512</v>
      </c>
      <c r="AK6078">
        <v>530</v>
      </c>
      <c r="AL6078" t="s">
        <v>10332</v>
      </c>
      <c r="AS6078">
        <v>0</v>
      </c>
      <c r="AT6078" t="s">
        <v>61</v>
      </c>
      <c r="AU6078" t="s">
        <v>29664</v>
      </c>
      <c r="AX6078">
        <v>55.755705939844802</v>
      </c>
      <c r="AY6078">
        <v>8.9410365402027701</v>
      </c>
      <c r="AZ6078" t="s">
        <v>62</v>
      </c>
      <c r="BA6078">
        <v>1083</v>
      </c>
      <c r="BB6078" t="s">
        <v>2861</v>
      </c>
    </row>
    <row r="6079" spans="1:54" x14ac:dyDescent="0.25">
      <c r="A6079" s="1">
        <v>45200</v>
      </c>
      <c r="B6079">
        <v>567001</v>
      </c>
      <c r="C6079" t="s">
        <v>46057</v>
      </c>
      <c r="D6079">
        <v>6753</v>
      </c>
      <c r="E6079" t="s">
        <v>46058</v>
      </c>
      <c r="F6079" t="s">
        <v>46057</v>
      </c>
      <c r="G6079">
        <v>29189811</v>
      </c>
      <c r="H6079">
        <v>1003331841</v>
      </c>
      <c r="I6079" t="s">
        <v>29665</v>
      </c>
      <c r="J6079" t="s">
        <v>29666</v>
      </c>
      <c r="K6079" t="s">
        <v>29667</v>
      </c>
      <c r="L6079" t="s">
        <v>29668</v>
      </c>
      <c r="M6079">
        <v>204</v>
      </c>
      <c r="N6079">
        <v>23</v>
      </c>
      <c r="R6079" s="1">
        <v>44168</v>
      </c>
      <c r="S6079" t="s">
        <v>56</v>
      </c>
      <c r="T6079">
        <v>573</v>
      </c>
      <c r="U6079" t="s">
        <v>10754</v>
      </c>
      <c r="W6079">
        <v>2</v>
      </c>
      <c r="X6079" t="s">
        <v>57</v>
      </c>
      <c r="Y6079">
        <v>1</v>
      </c>
      <c r="Z6079" t="s">
        <v>46545</v>
      </c>
      <c r="AA6079">
        <v>9</v>
      </c>
      <c r="AC6079">
        <v>121</v>
      </c>
      <c r="AD6079" t="s">
        <v>70</v>
      </c>
      <c r="AE6079">
        <v>1012</v>
      </c>
      <c r="AF6079" t="s">
        <v>71</v>
      </c>
      <c r="AG6079">
        <v>1</v>
      </c>
      <c r="AH6079" t="s">
        <v>44482</v>
      </c>
      <c r="AI6079">
        <v>21</v>
      </c>
      <c r="AJ6079" t="s">
        <v>52613</v>
      </c>
      <c r="AK6079">
        <v>573</v>
      </c>
      <c r="AL6079" t="s">
        <v>10754</v>
      </c>
      <c r="AQ6079" t="s">
        <v>29669</v>
      </c>
      <c r="AR6079" t="s">
        <v>50774</v>
      </c>
      <c r="AS6079">
        <v>0</v>
      </c>
      <c r="AT6079" t="s">
        <v>61</v>
      </c>
      <c r="AU6079" t="s">
        <v>29670</v>
      </c>
      <c r="AX6079">
        <v>55.602562149999997</v>
      </c>
      <c r="AY6079">
        <v>8.8089958900000003</v>
      </c>
      <c r="AZ6079" t="s">
        <v>62</v>
      </c>
      <c r="BA6079">
        <v>1083</v>
      </c>
      <c r="BB6079" t="s">
        <v>2861</v>
      </c>
    </row>
    <row r="6080" spans="1:54" x14ac:dyDescent="0.25">
      <c r="A6080" s="1">
        <v>45200</v>
      </c>
      <c r="B6080">
        <v>567002</v>
      </c>
      <c r="C6080" t="s">
        <v>29671</v>
      </c>
      <c r="D6080">
        <v>7200</v>
      </c>
      <c r="E6080" t="s">
        <v>10328</v>
      </c>
      <c r="F6080" t="s">
        <v>29672</v>
      </c>
      <c r="I6080" t="s">
        <v>29673</v>
      </c>
      <c r="K6080" t="s">
        <v>29674</v>
      </c>
      <c r="L6080" t="s">
        <v>29675</v>
      </c>
      <c r="R6080" s="1">
        <v>40162</v>
      </c>
      <c r="S6080" t="s">
        <v>80</v>
      </c>
      <c r="T6080">
        <v>573</v>
      </c>
      <c r="U6080" t="s">
        <v>10754</v>
      </c>
      <c r="V6080" s="1">
        <v>29373</v>
      </c>
      <c r="W6080">
        <v>2</v>
      </c>
      <c r="X6080" t="s">
        <v>57</v>
      </c>
      <c r="Y6080">
        <v>1</v>
      </c>
      <c r="Z6080" t="s">
        <v>46545</v>
      </c>
      <c r="AA6080">
        <v>7</v>
      </c>
      <c r="AC6080">
        <v>121</v>
      </c>
      <c r="AD6080" t="s">
        <v>70</v>
      </c>
      <c r="AE6080">
        <v>1012</v>
      </c>
      <c r="AF6080" t="s">
        <v>71</v>
      </c>
      <c r="AG6080">
        <v>3</v>
      </c>
      <c r="AH6080" t="s">
        <v>81</v>
      </c>
      <c r="AI6080">
        <v>22</v>
      </c>
      <c r="AJ6080" t="s">
        <v>52628</v>
      </c>
      <c r="AK6080">
        <v>573</v>
      </c>
      <c r="AL6080" t="s">
        <v>10754</v>
      </c>
      <c r="AS6080">
        <v>0</v>
      </c>
      <c r="AT6080" t="s">
        <v>61</v>
      </c>
      <c r="AU6080" t="s">
        <v>29676</v>
      </c>
      <c r="AZ6080" t="s">
        <v>62</v>
      </c>
      <c r="BA6080">
        <v>1083</v>
      </c>
      <c r="BB6080" t="s">
        <v>2861</v>
      </c>
    </row>
    <row r="6081" spans="1:54" x14ac:dyDescent="0.25">
      <c r="A6081" s="1">
        <v>45200</v>
      </c>
      <c r="B6081">
        <v>567003</v>
      </c>
      <c r="C6081" t="s">
        <v>46059</v>
      </c>
      <c r="D6081">
        <v>6800</v>
      </c>
      <c r="E6081" t="s">
        <v>10750</v>
      </c>
      <c r="F6081" t="s">
        <v>46060</v>
      </c>
      <c r="G6081">
        <v>29189811</v>
      </c>
      <c r="H6081">
        <v>1003331798</v>
      </c>
      <c r="I6081" t="s">
        <v>48674</v>
      </c>
      <c r="J6081" t="s">
        <v>29677</v>
      </c>
      <c r="K6081" t="s">
        <v>15155</v>
      </c>
      <c r="L6081" t="s">
        <v>46061</v>
      </c>
      <c r="M6081">
        <v>1396</v>
      </c>
      <c r="N6081">
        <v>2</v>
      </c>
      <c r="R6081" s="1">
        <v>43784</v>
      </c>
      <c r="S6081" t="s">
        <v>56</v>
      </c>
      <c r="T6081">
        <v>573</v>
      </c>
      <c r="U6081" t="s">
        <v>10754</v>
      </c>
      <c r="W6081">
        <v>2</v>
      </c>
      <c r="X6081" t="s">
        <v>57</v>
      </c>
      <c r="Y6081">
        <v>1</v>
      </c>
      <c r="Z6081" t="s">
        <v>46545</v>
      </c>
      <c r="AA6081">
        <v>10</v>
      </c>
      <c r="AC6081">
        <v>121</v>
      </c>
      <c r="AD6081" t="s">
        <v>70</v>
      </c>
      <c r="AE6081">
        <v>1012</v>
      </c>
      <c r="AF6081" t="s">
        <v>71</v>
      </c>
      <c r="AG6081">
        <v>1</v>
      </c>
      <c r="AH6081" t="s">
        <v>44482</v>
      </c>
      <c r="AI6081">
        <v>21</v>
      </c>
      <c r="AJ6081" t="s">
        <v>52613</v>
      </c>
      <c r="AK6081">
        <v>573</v>
      </c>
      <c r="AL6081" t="s">
        <v>10754</v>
      </c>
      <c r="AP6081">
        <v>281011</v>
      </c>
      <c r="AQ6081" t="s">
        <v>15156</v>
      </c>
      <c r="AR6081" t="s">
        <v>29678</v>
      </c>
      <c r="AS6081">
        <v>2</v>
      </c>
      <c r="AT6081" t="s">
        <v>1413</v>
      </c>
      <c r="AU6081" t="s">
        <v>15157</v>
      </c>
      <c r="AW6081" t="s">
        <v>45281</v>
      </c>
      <c r="AX6081">
        <v>55.624301699999997</v>
      </c>
      <c r="AY6081">
        <v>8.5960157600000002</v>
      </c>
      <c r="AZ6081" t="s">
        <v>62</v>
      </c>
      <c r="BA6081">
        <v>1083</v>
      </c>
      <c r="BB6081" t="s">
        <v>2861</v>
      </c>
    </row>
    <row r="6082" spans="1:54" x14ac:dyDescent="0.25">
      <c r="A6082" s="1">
        <v>45200</v>
      </c>
      <c r="B6082">
        <v>567004</v>
      </c>
      <c r="C6082" t="s">
        <v>29679</v>
      </c>
      <c r="D6082">
        <v>6818</v>
      </c>
      <c r="E6082" t="s">
        <v>55483</v>
      </c>
      <c r="F6082" t="s">
        <v>29680</v>
      </c>
      <c r="G6082">
        <v>29189803</v>
      </c>
      <c r="H6082">
        <v>1003331816</v>
      </c>
      <c r="I6082" t="s">
        <v>28933</v>
      </c>
      <c r="J6082" t="s">
        <v>29681</v>
      </c>
      <c r="K6082" t="s">
        <v>29682</v>
      </c>
      <c r="L6082" t="s">
        <v>29683</v>
      </c>
      <c r="M6082">
        <v>841</v>
      </c>
      <c r="N6082">
        <v>2</v>
      </c>
      <c r="R6082" s="1">
        <v>43339</v>
      </c>
      <c r="S6082" t="s">
        <v>56</v>
      </c>
      <c r="T6082">
        <v>561</v>
      </c>
      <c r="U6082" t="s">
        <v>10323</v>
      </c>
      <c r="W6082">
        <v>2</v>
      </c>
      <c r="X6082" t="s">
        <v>57</v>
      </c>
      <c r="Y6082">
        <v>1</v>
      </c>
      <c r="Z6082" t="s">
        <v>46545</v>
      </c>
      <c r="AA6082">
        <v>7</v>
      </c>
      <c r="AC6082">
        <v>121</v>
      </c>
      <c r="AD6082" t="s">
        <v>70</v>
      </c>
      <c r="AE6082">
        <v>1012</v>
      </c>
      <c r="AF6082" t="s">
        <v>71</v>
      </c>
      <c r="AG6082">
        <v>1</v>
      </c>
      <c r="AH6082" t="s">
        <v>44482</v>
      </c>
      <c r="AI6082">
        <v>21</v>
      </c>
      <c r="AJ6082" t="s">
        <v>52613</v>
      </c>
      <c r="AK6082">
        <v>561</v>
      </c>
      <c r="AL6082" t="s">
        <v>10323</v>
      </c>
      <c r="AP6082">
        <v>280621</v>
      </c>
      <c r="AQ6082" t="s">
        <v>13327</v>
      </c>
      <c r="AR6082" t="s">
        <v>13328</v>
      </c>
      <c r="AS6082">
        <v>2</v>
      </c>
      <c r="AT6082" t="s">
        <v>1413</v>
      </c>
      <c r="AU6082" t="s">
        <v>10739</v>
      </c>
      <c r="AW6082" t="s">
        <v>29684</v>
      </c>
      <c r="AX6082">
        <v>55.530959520000003</v>
      </c>
      <c r="AY6082">
        <v>8.6526049199999999</v>
      </c>
      <c r="AZ6082" t="s">
        <v>62</v>
      </c>
      <c r="BA6082">
        <v>1083</v>
      </c>
      <c r="BB6082" t="s">
        <v>2861</v>
      </c>
    </row>
    <row r="6083" spans="1:54" x14ac:dyDescent="0.25">
      <c r="A6083" s="1">
        <v>45200</v>
      </c>
      <c r="B6083">
        <v>567005</v>
      </c>
      <c r="C6083" t="s">
        <v>29685</v>
      </c>
      <c r="D6083">
        <v>7200</v>
      </c>
      <c r="E6083" t="s">
        <v>10328</v>
      </c>
      <c r="F6083" t="s">
        <v>29686</v>
      </c>
      <c r="G6083">
        <v>29189811</v>
      </c>
      <c r="H6083">
        <v>1003331749</v>
      </c>
      <c r="I6083" t="s">
        <v>50775</v>
      </c>
      <c r="J6083" t="s">
        <v>29687</v>
      </c>
      <c r="K6083" t="s">
        <v>29688</v>
      </c>
      <c r="L6083" t="s">
        <v>29689</v>
      </c>
      <c r="M6083">
        <v>1156</v>
      </c>
      <c r="N6083">
        <v>16</v>
      </c>
      <c r="R6083" s="1">
        <v>44314</v>
      </c>
      <c r="S6083" t="s">
        <v>851</v>
      </c>
      <c r="T6083">
        <v>573</v>
      </c>
      <c r="U6083" t="s">
        <v>10754</v>
      </c>
      <c r="W6083">
        <v>2</v>
      </c>
      <c r="X6083" t="s">
        <v>57</v>
      </c>
      <c r="Y6083">
        <v>1</v>
      </c>
      <c r="Z6083" t="s">
        <v>46545</v>
      </c>
      <c r="AA6083">
        <v>7</v>
      </c>
      <c r="AC6083">
        <v>121</v>
      </c>
      <c r="AD6083" t="s">
        <v>70</v>
      </c>
      <c r="AE6083">
        <v>1012</v>
      </c>
      <c r="AF6083" t="s">
        <v>71</v>
      </c>
      <c r="AG6083">
        <v>1</v>
      </c>
      <c r="AH6083" t="s">
        <v>44482</v>
      </c>
      <c r="AI6083">
        <v>21</v>
      </c>
      <c r="AJ6083" t="s">
        <v>52613</v>
      </c>
      <c r="AK6083">
        <v>573</v>
      </c>
      <c r="AL6083" t="s">
        <v>10754</v>
      </c>
      <c r="AQ6083" t="s">
        <v>29690</v>
      </c>
      <c r="AR6083" t="s">
        <v>50774</v>
      </c>
      <c r="AS6083">
        <v>0</v>
      </c>
      <c r="AT6083" t="s">
        <v>61</v>
      </c>
      <c r="AU6083" t="s">
        <v>24642</v>
      </c>
      <c r="AW6083" t="s">
        <v>29691</v>
      </c>
      <c r="AX6083">
        <v>55.650338910000002</v>
      </c>
      <c r="AY6083">
        <v>8.8099706199999996</v>
      </c>
      <c r="AZ6083" t="s">
        <v>62</v>
      </c>
      <c r="BA6083">
        <v>1083</v>
      </c>
      <c r="BB6083" t="s">
        <v>2861</v>
      </c>
    </row>
    <row r="6084" spans="1:54" x14ac:dyDescent="0.25">
      <c r="A6084" s="1">
        <v>45200</v>
      </c>
      <c r="B6084">
        <v>567006</v>
      </c>
      <c r="C6084" t="s">
        <v>29692</v>
      </c>
      <c r="D6084">
        <v>6800</v>
      </c>
      <c r="E6084" t="s">
        <v>10750</v>
      </c>
      <c r="F6084" t="s">
        <v>29693</v>
      </c>
      <c r="G6084">
        <v>29189811</v>
      </c>
      <c r="H6084">
        <v>1003331762</v>
      </c>
      <c r="I6084" t="s">
        <v>29694</v>
      </c>
      <c r="J6084" t="s">
        <v>29695</v>
      </c>
      <c r="K6084" t="s">
        <v>29696</v>
      </c>
      <c r="L6084" t="s">
        <v>50776</v>
      </c>
      <c r="M6084">
        <v>1296</v>
      </c>
      <c r="N6084">
        <v>107</v>
      </c>
      <c r="R6084" s="1">
        <v>44369</v>
      </c>
      <c r="S6084" t="s">
        <v>56</v>
      </c>
      <c r="T6084">
        <v>573</v>
      </c>
      <c r="U6084" t="s">
        <v>10754</v>
      </c>
      <c r="W6084">
        <v>2</v>
      </c>
      <c r="X6084" t="s">
        <v>57</v>
      </c>
      <c r="Y6084">
        <v>1</v>
      </c>
      <c r="Z6084" t="s">
        <v>46545</v>
      </c>
      <c r="AA6084">
        <v>7</v>
      </c>
      <c r="AC6084">
        <v>121</v>
      </c>
      <c r="AD6084" t="s">
        <v>70</v>
      </c>
      <c r="AE6084">
        <v>1012</v>
      </c>
      <c r="AF6084" t="s">
        <v>71</v>
      </c>
      <c r="AG6084">
        <v>1</v>
      </c>
      <c r="AH6084" t="s">
        <v>44482</v>
      </c>
      <c r="AI6084">
        <v>21</v>
      </c>
      <c r="AJ6084" t="s">
        <v>52613</v>
      </c>
      <c r="AK6084">
        <v>573</v>
      </c>
      <c r="AL6084" t="s">
        <v>10754</v>
      </c>
      <c r="AP6084">
        <v>281011</v>
      </c>
      <c r="AQ6084" t="s">
        <v>29697</v>
      </c>
      <c r="AR6084" t="s">
        <v>29698</v>
      </c>
      <c r="AS6084">
        <v>2</v>
      </c>
      <c r="AT6084" t="s">
        <v>1413</v>
      </c>
      <c r="AU6084" t="s">
        <v>48108</v>
      </c>
      <c r="AW6084" t="s">
        <v>29699</v>
      </c>
      <c r="AX6084">
        <v>55.648917480000001</v>
      </c>
      <c r="AY6084">
        <v>8.6786014399999996</v>
      </c>
      <c r="AZ6084" t="s">
        <v>62</v>
      </c>
      <c r="BA6084">
        <v>1083</v>
      </c>
      <c r="BB6084" t="s">
        <v>2861</v>
      </c>
    </row>
    <row r="6085" spans="1:54" x14ac:dyDescent="0.25">
      <c r="A6085" s="1">
        <v>45200</v>
      </c>
      <c r="B6085">
        <v>567007</v>
      </c>
      <c r="C6085" t="s">
        <v>55484</v>
      </c>
      <c r="D6085">
        <v>6818</v>
      </c>
      <c r="E6085" t="s">
        <v>55483</v>
      </c>
      <c r="F6085" t="s">
        <v>55485</v>
      </c>
      <c r="G6085">
        <v>29189811</v>
      </c>
      <c r="H6085">
        <v>1003331683</v>
      </c>
      <c r="I6085" t="s">
        <v>50777</v>
      </c>
      <c r="J6085" t="s">
        <v>29700</v>
      </c>
      <c r="K6085" t="s">
        <v>29701</v>
      </c>
      <c r="L6085" t="s">
        <v>29702</v>
      </c>
      <c r="M6085">
        <v>1449</v>
      </c>
      <c r="N6085" t="s">
        <v>6585</v>
      </c>
      <c r="R6085" s="1">
        <v>44369</v>
      </c>
      <c r="S6085" t="s">
        <v>56</v>
      </c>
      <c r="T6085">
        <v>573</v>
      </c>
      <c r="U6085" t="s">
        <v>10754</v>
      </c>
      <c r="W6085">
        <v>2</v>
      </c>
      <c r="X6085" t="s">
        <v>57</v>
      </c>
      <c r="Y6085">
        <v>1</v>
      </c>
      <c r="Z6085" t="s">
        <v>46545</v>
      </c>
      <c r="AA6085">
        <v>7</v>
      </c>
      <c r="AC6085">
        <v>121</v>
      </c>
      <c r="AD6085" t="s">
        <v>70</v>
      </c>
      <c r="AE6085">
        <v>1012</v>
      </c>
      <c r="AF6085" t="s">
        <v>71</v>
      </c>
      <c r="AG6085">
        <v>1</v>
      </c>
      <c r="AH6085" t="s">
        <v>44482</v>
      </c>
      <c r="AI6085">
        <v>21</v>
      </c>
      <c r="AJ6085" t="s">
        <v>52613</v>
      </c>
      <c r="AK6085">
        <v>573</v>
      </c>
      <c r="AL6085" t="s">
        <v>10754</v>
      </c>
      <c r="AQ6085" t="s">
        <v>29703</v>
      </c>
      <c r="AR6085" t="s">
        <v>53863</v>
      </c>
      <c r="AS6085">
        <v>0</v>
      </c>
      <c r="AT6085" t="s">
        <v>61</v>
      </c>
      <c r="AU6085" t="s">
        <v>29704</v>
      </c>
      <c r="AX6085">
        <v>55.574391859999999</v>
      </c>
      <c r="AY6085">
        <v>8.6662262099999996</v>
      </c>
      <c r="AZ6085" t="s">
        <v>62</v>
      </c>
      <c r="BA6085">
        <v>1083</v>
      </c>
      <c r="BB6085" t="s">
        <v>2861</v>
      </c>
    </row>
    <row r="6086" spans="1:54" x14ac:dyDescent="0.25">
      <c r="A6086" s="1">
        <v>45200</v>
      </c>
      <c r="B6086">
        <v>567200</v>
      </c>
      <c r="D6086">
        <v>6818</v>
      </c>
      <c r="E6086" t="s">
        <v>55483</v>
      </c>
      <c r="F6086" t="s">
        <v>52721</v>
      </c>
      <c r="I6086" t="s">
        <v>29705</v>
      </c>
      <c r="J6086" t="s">
        <v>29706</v>
      </c>
      <c r="K6086" t="s">
        <v>29707</v>
      </c>
      <c r="L6086" t="s">
        <v>29708</v>
      </c>
      <c r="M6086">
        <v>1357</v>
      </c>
      <c r="N6086">
        <v>2</v>
      </c>
      <c r="R6086" s="1">
        <v>40938</v>
      </c>
      <c r="S6086" t="s">
        <v>56</v>
      </c>
      <c r="T6086">
        <v>573</v>
      </c>
      <c r="U6086" t="s">
        <v>10754</v>
      </c>
      <c r="V6086" s="1">
        <v>39083</v>
      </c>
      <c r="W6086">
        <v>2</v>
      </c>
      <c r="X6086" t="s">
        <v>57</v>
      </c>
      <c r="Y6086">
        <v>1</v>
      </c>
      <c r="Z6086" t="s">
        <v>46545</v>
      </c>
      <c r="AC6086">
        <v>932</v>
      </c>
      <c r="AD6086" t="s">
        <v>52637</v>
      </c>
      <c r="AE6086">
        <v>2021</v>
      </c>
      <c r="AF6086" t="s">
        <v>52637</v>
      </c>
      <c r="AG6086">
        <v>3</v>
      </c>
      <c r="AH6086" t="s">
        <v>81</v>
      </c>
      <c r="AI6086">
        <v>10</v>
      </c>
      <c r="AJ6086" t="s">
        <v>52638</v>
      </c>
      <c r="AK6086">
        <v>573</v>
      </c>
      <c r="AL6086" t="s">
        <v>10754</v>
      </c>
      <c r="AQ6086" t="s">
        <v>29709</v>
      </c>
      <c r="AR6086" t="s">
        <v>29710</v>
      </c>
      <c r="AS6086">
        <v>0</v>
      </c>
      <c r="AT6086" t="s">
        <v>61</v>
      </c>
      <c r="AU6086" t="s">
        <v>11858</v>
      </c>
      <c r="AZ6086" t="s">
        <v>62</v>
      </c>
      <c r="BA6086">
        <v>1083</v>
      </c>
      <c r="BB6086" t="s">
        <v>2861</v>
      </c>
    </row>
    <row r="6087" spans="1:54" x14ac:dyDescent="0.25">
      <c r="A6087" s="1">
        <v>45200</v>
      </c>
      <c r="B6087">
        <v>567210</v>
      </c>
      <c r="C6087" t="s">
        <v>29711</v>
      </c>
      <c r="D6087">
        <v>6800</v>
      </c>
      <c r="E6087" t="s">
        <v>10750</v>
      </c>
      <c r="F6087" t="s">
        <v>29712</v>
      </c>
      <c r="I6087" t="s">
        <v>29713</v>
      </c>
      <c r="J6087" t="s">
        <v>29714</v>
      </c>
      <c r="K6087" t="s">
        <v>29715</v>
      </c>
      <c r="L6087" t="s">
        <v>46061</v>
      </c>
      <c r="M6087">
        <v>1396</v>
      </c>
      <c r="N6087">
        <v>2</v>
      </c>
      <c r="R6087" s="1">
        <v>40938</v>
      </c>
      <c r="S6087" t="s">
        <v>56</v>
      </c>
      <c r="T6087">
        <v>573</v>
      </c>
      <c r="U6087" t="s">
        <v>10754</v>
      </c>
      <c r="V6087" s="1">
        <v>39295</v>
      </c>
      <c r="W6087">
        <v>2</v>
      </c>
      <c r="X6087" t="s">
        <v>57</v>
      </c>
      <c r="Y6087">
        <v>1</v>
      </c>
      <c r="Z6087" t="s">
        <v>46545</v>
      </c>
      <c r="AB6087">
        <v>196604</v>
      </c>
      <c r="AC6087">
        <v>125</v>
      </c>
      <c r="AD6087" t="s">
        <v>1344</v>
      </c>
      <c r="AE6087">
        <v>1014</v>
      </c>
      <c r="AF6087" t="s">
        <v>1352</v>
      </c>
      <c r="AG6087">
        <v>3</v>
      </c>
      <c r="AH6087" t="s">
        <v>81</v>
      </c>
      <c r="AI6087">
        <v>24</v>
      </c>
      <c r="AJ6087" t="s">
        <v>1344</v>
      </c>
      <c r="AK6087">
        <v>573</v>
      </c>
      <c r="AL6087" t="s">
        <v>10754</v>
      </c>
      <c r="AM6087">
        <v>2</v>
      </c>
      <c r="AN6087" t="s">
        <v>119</v>
      </c>
      <c r="AO6087">
        <v>573210</v>
      </c>
      <c r="AQ6087" t="s">
        <v>29716</v>
      </c>
      <c r="AS6087">
        <v>0</v>
      </c>
      <c r="AT6087" t="s">
        <v>61</v>
      </c>
      <c r="AU6087" t="s">
        <v>15157</v>
      </c>
      <c r="AW6087" t="s">
        <v>45281</v>
      </c>
      <c r="AZ6087" t="s">
        <v>62</v>
      </c>
      <c r="BA6087">
        <v>1083</v>
      </c>
      <c r="BB6087" t="s">
        <v>2861</v>
      </c>
    </row>
    <row r="6088" spans="1:54" x14ac:dyDescent="0.25">
      <c r="A6088" s="1">
        <v>45200</v>
      </c>
      <c r="B6088">
        <v>567247</v>
      </c>
      <c r="C6088" t="s">
        <v>55003</v>
      </c>
      <c r="D6088">
        <v>6800</v>
      </c>
      <c r="E6088" t="s">
        <v>10750</v>
      </c>
      <c r="F6088" t="s">
        <v>55004</v>
      </c>
      <c r="K6088" t="s">
        <v>29717</v>
      </c>
      <c r="L6088" t="s">
        <v>46062</v>
      </c>
      <c r="M6088">
        <v>1108</v>
      </c>
      <c r="N6088">
        <v>4</v>
      </c>
      <c r="R6088" s="1">
        <v>40162</v>
      </c>
      <c r="S6088" t="s">
        <v>80</v>
      </c>
      <c r="V6088" s="1">
        <v>29007</v>
      </c>
      <c r="W6088">
        <v>3</v>
      </c>
      <c r="X6088" t="s">
        <v>3496</v>
      </c>
      <c r="Y6088">
        <v>1</v>
      </c>
      <c r="Z6088" t="s">
        <v>46545</v>
      </c>
      <c r="AC6088">
        <v>137</v>
      </c>
      <c r="AD6088" t="s">
        <v>1410</v>
      </c>
      <c r="AE6088">
        <v>1053</v>
      </c>
      <c r="AF6088" t="s">
        <v>1410</v>
      </c>
      <c r="AG6088">
        <v>3</v>
      </c>
      <c r="AH6088" t="s">
        <v>81</v>
      </c>
      <c r="AI6088">
        <v>30</v>
      </c>
      <c r="AJ6088" t="s">
        <v>1402</v>
      </c>
      <c r="AK6088">
        <v>573</v>
      </c>
      <c r="AL6088" t="s">
        <v>10754</v>
      </c>
      <c r="AS6088">
        <v>0</v>
      </c>
      <c r="AT6088" t="s">
        <v>61</v>
      </c>
      <c r="AU6088" t="s">
        <v>29718</v>
      </c>
      <c r="AW6088" t="s">
        <v>45281</v>
      </c>
      <c r="AX6088">
        <v>55.625546592890501</v>
      </c>
      <c r="AY6088">
        <v>8.5974515406897094</v>
      </c>
      <c r="AZ6088" t="s">
        <v>62</v>
      </c>
      <c r="BA6088">
        <v>1083</v>
      </c>
      <c r="BB6088" t="s">
        <v>2861</v>
      </c>
    </row>
    <row r="6089" spans="1:54" x14ac:dyDescent="0.25">
      <c r="A6089" s="1">
        <v>45200</v>
      </c>
      <c r="B6089">
        <v>567300</v>
      </c>
      <c r="C6089" t="s">
        <v>55005</v>
      </c>
      <c r="D6089">
        <v>6800</v>
      </c>
      <c r="E6089" t="s">
        <v>10750</v>
      </c>
      <c r="F6089" t="s">
        <v>55006</v>
      </c>
      <c r="G6089">
        <v>65589117</v>
      </c>
      <c r="H6089">
        <v>1002212034</v>
      </c>
      <c r="I6089" t="s">
        <v>29719</v>
      </c>
      <c r="J6089" t="s">
        <v>29720</v>
      </c>
      <c r="K6089" t="s">
        <v>29721</v>
      </c>
      <c r="L6089" t="s">
        <v>55007</v>
      </c>
      <c r="M6089">
        <v>1296</v>
      </c>
      <c r="N6089">
        <v>130</v>
      </c>
      <c r="R6089" s="1">
        <v>44882</v>
      </c>
      <c r="S6089" t="s">
        <v>56</v>
      </c>
      <c r="W6089">
        <v>5</v>
      </c>
      <c r="X6089" t="s">
        <v>557</v>
      </c>
      <c r="Y6089">
        <v>1</v>
      </c>
      <c r="Z6089" t="s">
        <v>46545</v>
      </c>
      <c r="AB6089">
        <v>198108</v>
      </c>
      <c r="AC6089">
        <v>123</v>
      </c>
      <c r="AD6089" t="s">
        <v>1507</v>
      </c>
      <c r="AE6089">
        <v>1011</v>
      </c>
      <c r="AF6089" t="s">
        <v>1507</v>
      </c>
      <c r="AG6089">
        <v>1</v>
      </c>
      <c r="AH6089" t="s">
        <v>44482</v>
      </c>
      <c r="AI6089">
        <v>80</v>
      </c>
      <c r="AJ6089" t="s">
        <v>1507</v>
      </c>
      <c r="AK6089">
        <v>573</v>
      </c>
      <c r="AL6089" t="s">
        <v>10754</v>
      </c>
      <c r="AQ6089" t="s">
        <v>29722</v>
      </c>
      <c r="AR6089" t="s">
        <v>29723</v>
      </c>
      <c r="AS6089">
        <v>0</v>
      </c>
      <c r="AT6089" t="s">
        <v>61</v>
      </c>
      <c r="AU6089" t="s">
        <v>48108</v>
      </c>
      <c r="AW6089" t="s">
        <v>55008</v>
      </c>
      <c r="AX6089">
        <v>55.649045989999998</v>
      </c>
      <c r="AY6089">
        <v>8.6610098099999995</v>
      </c>
      <c r="AZ6089" t="s">
        <v>62</v>
      </c>
      <c r="BA6089">
        <v>1083</v>
      </c>
      <c r="BB6089" t="s">
        <v>2861</v>
      </c>
    </row>
    <row r="6090" spans="1:54" x14ac:dyDescent="0.25">
      <c r="A6090" s="1">
        <v>45200</v>
      </c>
      <c r="B6090">
        <v>569001</v>
      </c>
      <c r="C6090" t="s">
        <v>50778</v>
      </c>
      <c r="D6090">
        <v>6683</v>
      </c>
      <c r="E6090" t="s">
        <v>50779</v>
      </c>
      <c r="F6090" t="s">
        <v>50780</v>
      </c>
      <c r="G6090">
        <v>29189838</v>
      </c>
      <c r="H6090">
        <v>1003331889</v>
      </c>
      <c r="I6090" t="s">
        <v>29724</v>
      </c>
      <c r="J6090" t="s">
        <v>29725</v>
      </c>
      <c r="K6090" t="s">
        <v>29726</v>
      </c>
      <c r="L6090" t="s">
        <v>55486</v>
      </c>
      <c r="M6090">
        <v>1124</v>
      </c>
      <c r="N6090">
        <v>8</v>
      </c>
      <c r="R6090" s="1">
        <v>44314</v>
      </c>
      <c r="S6090" t="s">
        <v>851</v>
      </c>
      <c r="T6090">
        <v>575</v>
      </c>
      <c r="U6090" t="s">
        <v>10348</v>
      </c>
      <c r="W6090">
        <v>2</v>
      </c>
      <c r="X6090" t="s">
        <v>57</v>
      </c>
      <c r="Y6090">
        <v>1</v>
      </c>
      <c r="Z6090" t="s">
        <v>46545</v>
      </c>
      <c r="AA6090">
        <v>7</v>
      </c>
      <c r="AC6090">
        <v>121</v>
      </c>
      <c r="AD6090" t="s">
        <v>70</v>
      </c>
      <c r="AE6090">
        <v>1012</v>
      </c>
      <c r="AF6090" t="s">
        <v>71</v>
      </c>
      <c r="AG6090">
        <v>1</v>
      </c>
      <c r="AH6090" t="s">
        <v>44482</v>
      </c>
      <c r="AI6090">
        <v>21</v>
      </c>
      <c r="AJ6090" t="s">
        <v>52613</v>
      </c>
      <c r="AK6090">
        <v>575</v>
      </c>
      <c r="AL6090" t="s">
        <v>10348</v>
      </c>
      <c r="AQ6090" t="s">
        <v>29727</v>
      </c>
      <c r="AR6090" t="s">
        <v>29728</v>
      </c>
      <c r="AS6090">
        <v>0</v>
      </c>
      <c r="AT6090" t="s">
        <v>61</v>
      </c>
      <c r="AU6090" t="s">
        <v>55487</v>
      </c>
      <c r="AX6090">
        <v>55.450420659999999</v>
      </c>
      <c r="AY6090">
        <v>8.9391389199999995</v>
      </c>
      <c r="AZ6090" t="s">
        <v>62</v>
      </c>
      <c r="BA6090">
        <v>1083</v>
      </c>
      <c r="BB6090" t="s">
        <v>2861</v>
      </c>
    </row>
    <row r="6091" spans="1:54" x14ac:dyDescent="0.25">
      <c r="A6091" s="1">
        <v>45200</v>
      </c>
      <c r="B6091">
        <v>569002</v>
      </c>
      <c r="C6091" t="s">
        <v>29729</v>
      </c>
      <c r="D6091">
        <v>6670</v>
      </c>
      <c r="E6091" t="s">
        <v>21983</v>
      </c>
      <c r="F6091" t="s">
        <v>46063</v>
      </c>
      <c r="I6091" t="s">
        <v>29730</v>
      </c>
      <c r="K6091" t="s">
        <v>29731</v>
      </c>
      <c r="L6091" t="s">
        <v>26907</v>
      </c>
      <c r="M6091">
        <v>1042</v>
      </c>
      <c r="N6091">
        <v>19</v>
      </c>
      <c r="R6091" s="1">
        <v>40162</v>
      </c>
      <c r="S6091" t="s">
        <v>80</v>
      </c>
      <c r="T6091">
        <v>575</v>
      </c>
      <c r="U6091" t="s">
        <v>10348</v>
      </c>
      <c r="V6091" s="1">
        <v>31564</v>
      </c>
      <c r="W6091">
        <v>2</v>
      </c>
      <c r="X6091" t="s">
        <v>57</v>
      </c>
      <c r="Y6091">
        <v>1</v>
      </c>
      <c r="Z6091" t="s">
        <v>46545</v>
      </c>
      <c r="AA6091">
        <v>10</v>
      </c>
      <c r="AB6091">
        <v>196108</v>
      </c>
      <c r="AC6091">
        <v>126</v>
      </c>
      <c r="AD6091" t="s">
        <v>46616</v>
      </c>
      <c r="AE6091">
        <v>1015</v>
      </c>
      <c r="AF6091" t="s">
        <v>46616</v>
      </c>
      <c r="AG6091">
        <v>3</v>
      </c>
      <c r="AH6091" t="s">
        <v>81</v>
      </c>
      <c r="AI6091">
        <v>23</v>
      </c>
      <c r="AJ6091" t="s">
        <v>692</v>
      </c>
      <c r="AK6091">
        <v>575</v>
      </c>
      <c r="AL6091" t="s">
        <v>10348</v>
      </c>
      <c r="AS6091">
        <v>0</v>
      </c>
      <c r="AT6091" t="s">
        <v>61</v>
      </c>
      <c r="AU6091" t="s">
        <v>1277</v>
      </c>
      <c r="AX6091">
        <v>55.5132619351985</v>
      </c>
      <c r="AY6091">
        <v>8.9111742473601492</v>
      </c>
      <c r="AZ6091" t="s">
        <v>62</v>
      </c>
      <c r="BA6091">
        <v>1083</v>
      </c>
      <c r="BB6091" t="s">
        <v>2861</v>
      </c>
    </row>
    <row r="6092" spans="1:54" x14ac:dyDescent="0.25">
      <c r="A6092" s="1">
        <v>45200</v>
      </c>
      <c r="B6092">
        <v>569003</v>
      </c>
      <c r="C6092" t="s">
        <v>29732</v>
      </c>
      <c r="D6092">
        <v>6682</v>
      </c>
      <c r="E6092" t="s">
        <v>29733</v>
      </c>
      <c r="F6092" t="s">
        <v>29734</v>
      </c>
      <c r="G6092">
        <v>29189838</v>
      </c>
      <c r="H6092">
        <v>1003332022</v>
      </c>
      <c r="I6092" t="s">
        <v>90</v>
      </c>
      <c r="J6092" t="s">
        <v>29735</v>
      </c>
      <c r="K6092" t="s">
        <v>29735</v>
      </c>
      <c r="L6092" t="s">
        <v>29736</v>
      </c>
      <c r="M6092">
        <v>538</v>
      </c>
      <c r="N6092">
        <v>5</v>
      </c>
      <c r="R6092" s="1">
        <v>40732</v>
      </c>
      <c r="S6092" t="s">
        <v>56</v>
      </c>
      <c r="T6092">
        <v>575</v>
      </c>
      <c r="U6092" t="s">
        <v>10348</v>
      </c>
      <c r="V6092" s="1">
        <v>40755</v>
      </c>
      <c r="W6092">
        <v>2</v>
      </c>
      <c r="X6092" t="s">
        <v>57</v>
      </c>
      <c r="Y6092">
        <v>1</v>
      </c>
      <c r="Z6092" t="s">
        <v>46545</v>
      </c>
      <c r="AA6092">
        <v>7</v>
      </c>
      <c r="AB6092">
        <v>190304</v>
      </c>
      <c r="AC6092">
        <v>121</v>
      </c>
      <c r="AD6092" t="s">
        <v>70</v>
      </c>
      <c r="AE6092">
        <v>1012</v>
      </c>
      <c r="AF6092" t="s">
        <v>71</v>
      </c>
      <c r="AG6092">
        <v>3</v>
      </c>
      <c r="AH6092" t="s">
        <v>81</v>
      </c>
      <c r="AI6092">
        <v>22</v>
      </c>
      <c r="AJ6092" t="s">
        <v>52628</v>
      </c>
      <c r="AK6092">
        <v>575</v>
      </c>
      <c r="AL6092" t="s">
        <v>10348</v>
      </c>
      <c r="AM6092">
        <v>2</v>
      </c>
      <c r="AN6092" t="s">
        <v>119</v>
      </c>
      <c r="AO6092">
        <v>280190</v>
      </c>
      <c r="AQ6092" t="s">
        <v>29737</v>
      </c>
      <c r="AR6092" t="s">
        <v>29738</v>
      </c>
      <c r="AS6092">
        <v>0</v>
      </c>
      <c r="AT6092" t="s">
        <v>61</v>
      </c>
      <c r="AU6092" t="s">
        <v>13810</v>
      </c>
      <c r="AX6092">
        <v>55.601151133103102</v>
      </c>
      <c r="AY6092">
        <v>8.9404957286929303</v>
      </c>
      <c r="AZ6092" t="s">
        <v>62</v>
      </c>
      <c r="BA6092">
        <v>1083</v>
      </c>
      <c r="BB6092" t="s">
        <v>2861</v>
      </c>
    </row>
    <row r="6093" spans="1:54" x14ac:dyDescent="0.25">
      <c r="A6093" s="1">
        <v>45200</v>
      </c>
      <c r="B6093">
        <v>569004</v>
      </c>
      <c r="C6093" t="s">
        <v>50781</v>
      </c>
      <c r="D6093">
        <v>6670</v>
      </c>
      <c r="E6093" t="s">
        <v>21983</v>
      </c>
      <c r="F6093" t="s">
        <v>50782</v>
      </c>
      <c r="G6093">
        <v>29189838</v>
      </c>
      <c r="H6093">
        <v>1003331968</v>
      </c>
      <c r="I6093" t="s">
        <v>29739</v>
      </c>
      <c r="J6093" t="s">
        <v>29740</v>
      </c>
      <c r="K6093" t="s">
        <v>29741</v>
      </c>
      <c r="L6093" t="s">
        <v>50783</v>
      </c>
      <c r="M6093">
        <v>389</v>
      </c>
      <c r="N6093">
        <v>16</v>
      </c>
      <c r="R6093" s="1">
        <v>43761</v>
      </c>
      <c r="S6093" t="s">
        <v>56</v>
      </c>
      <c r="T6093">
        <v>575</v>
      </c>
      <c r="U6093" t="s">
        <v>10348</v>
      </c>
      <c r="W6093">
        <v>2</v>
      </c>
      <c r="X6093" t="s">
        <v>57</v>
      </c>
      <c r="Y6093">
        <v>1</v>
      </c>
      <c r="Z6093" t="s">
        <v>46545</v>
      </c>
      <c r="AA6093">
        <v>10</v>
      </c>
      <c r="AB6093">
        <v>196608</v>
      </c>
      <c r="AC6093">
        <v>121</v>
      </c>
      <c r="AD6093" t="s">
        <v>70</v>
      </c>
      <c r="AE6093">
        <v>1012</v>
      </c>
      <c r="AF6093" t="s">
        <v>71</v>
      </c>
      <c r="AG6093">
        <v>1</v>
      </c>
      <c r="AH6093" t="s">
        <v>44482</v>
      </c>
      <c r="AI6093">
        <v>21</v>
      </c>
      <c r="AJ6093" t="s">
        <v>52613</v>
      </c>
      <c r="AK6093">
        <v>575</v>
      </c>
      <c r="AL6093" t="s">
        <v>10348</v>
      </c>
      <c r="AQ6093" t="s">
        <v>29742</v>
      </c>
      <c r="AR6093" t="s">
        <v>29743</v>
      </c>
      <c r="AS6093">
        <v>0</v>
      </c>
      <c r="AT6093" t="s">
        <v>61</v>
      </c>
      <c r="AU6093" t="s">
        <v>50784</v>
      </c>
      <c r="AX6093">
        <v>55.500637419999997</v>
      </c>
      <c r="AY6093">
        <v>8.9138135799999993</v>
      </c>
      <c r="AZ6093" t="s">
        <v>62</v>
      </c>
      <c r="BA6093">
        <v>1083</v>
      </c>
      <c r="BB6093" t="s">
        <v>2861</v>
      </c>
    </row>
    <row r="6094" spans="1:54" x14ac:dyDescent="0.25">
      <c r="A6094" s="1">
        <v>45200</v>
      </c>
      <c r="B6094">
        <v>569005</v>
      </c>
      <c r="C6094" t="s">
        <v>29744</v>
      </c>
      <c r="D6094">
        <v>6670</v>
      </c>
      <c r="E6094" t="s">
        <v>21983</v>
      </c>
      <c r="F6094" t="s">
        <v>29745</v>
      </c>
      <c r="I6094" t="s">
        <v>55488</v>
      </c>
      <c r="K6094" t="s">
        <v>29746</v>
      </c>
      <c r="L6094" t="s">
        <v>29747</v>
      </c>
      <c r="M6094">
        <v>775</v>
      </c>
      <c r="N6094">
        <v>2</v>
      </c>
      <c r="R6094" s="1">
        <v>40162</v>
      </c>
      <c r="S6094" t="s">
        <v>80</v>
      </c>
      <c r="T6094">
        <v>575</v>
      </c>
      <c r="U6094" t="s">
        <v>10348</v>
      </c>
      <c r="V6094" s="1">
        <v>33390</v>
      </c>
      <c r="W6094">
        <v>2</v>
      </c>
      <c r="X6094" t="s">
        <v>57</v>
      </c>
      <c r="Y6094">
        <v>1</v>
      </c>
      <c r="Z6094" t="s">
        <v>46545</v>
      </c>
      <c r="AA6094">
        <v>7</v>
      </c>
      <c r="AC6094">
        <v>121</v>
      </c>
      <c r="AD6094" t="s">
        <v>70</v>
      </c>
      <c r="AE6094">
        <v>1012</v>
      </c>
      <c r="AF6094" t="s">
        <v>71</v>
      </c>
      <c r="AG6094">
        <v>3</v>
      </c>
      <c r="AH6094" t="s">
        <v>81</v>
      </c>
      <c r="AI6094">
        <v>21</v>
      </c>
      <c r="AJ6094" t="s">
        <v>52613</v>
      </c>
      <c r="AK6094">
        <v>575</v>
      </c>
      <c r="AL6094" t="s">
        <v>10348</v>
      </c>
      <c r="AS6094">
        <v>0</v>
      </c>
      <c r="AT6094" t="s">
        <v>61</v>
      </c>
      <c r="AU6094" t="s">
        <v>29748</v>
      </c>
      <c r="AX6094">
        <v>55.485072320983797</v>
      </c>
      <c r="AY6094">
        <v>8.9115593783457392</v>
      </c>
      <c r="AZ6094" t="s">
        <v>62</v>
      </c>
      <c r="BA6094">
        <v>1083</v>
      </c>
      <c r="BB6094" t="s">
        <v>2861</v>
      </c>
    </row>
    <row r="6095" spans="1:54" x14ac:dyDescent="0.25">
      <c r="A6095" s="1">
        <v>45200</v>
      </c>
      <c r="B6095">
        <v>569006</v>
      </c>
      <c r="C6095" t="s">
        <v>29749</v>
      </c>
      <c r="D6095">
        <v>6683</v>
      </c>
      <c r="E6095" t="s">
        <v>50779</v>
      </c>
      <c r="F6095" t="s">
        <v>29750</v>
      </c>
      <c r="I6095" t="s">
        <v>29751</v>
      </c>
      <c r="K6095" t="s">
        <v>29752</v>
      </c>
      <c r="R6095" s="1">
        <v>40162</v>
      </c>
      <c r="S6095" t="s">
        <v>80</v>
      </c>
      <c r="T6095">
        <v>575</v>
      </c>
      <c r="U6095" t="s">
        <v>10348</v>
      </c>
      <c r="V6095" s="1">
        <v>30834</v>
      </c>
      <c r="W6095">
        <v>2</v>
      </c>
      <c r="X6095" t="s">
        <v>57</v>
      </c>
      <c r="Y6095">
        <v>1</v>
      </c>
      <c r="Z6095" t="s">
        <v>46545</v>
      </c>
      <c r="AA6095">
        <v>5</v>
      </c>
      <c r="AC6095">
        <v>121</v>
      </c>
      <c r="AD6095" t="s">
        <v>70</v>
      </c>
      <c r="AE6095">
        <v>1012</v>
      </c>
      <c r="AF6095" t="s">
        <v>71</v>
      </c>
      <c r="AG6095">
        <v>3</v>
      </c>
      <c r="AH6095" t="s">
        <v>81</v>
      </c>
      <c r="AI6095">
        <v>22</v>
      </c>
      <c r="AJ6095" t="s">
        <v>52628</v>
      </c>
      <c r="AK6095">
        <v>575</v>
      </c>
      <c r="AL6095" t="s">
        <v>10348</v>
      </c>
      <c r="AS6095">
        <v>0</v>
      </c>
      <c r="AT6095" t="s">
        <v>61</v>
      </c>
      <c r="AZ6095" t="s">
        <v>62</v>
      </c>
      <c r="BA6095">
        <v>1083</v>
      </c>
      <c r="BB6095" t="s">
        <v>2861</v>
      </c>
    </row>
    <row r="6096" spans="1:54" x14ac:dyDescent="0.25">
      <c r="A6096" s="1">
        <v>45200</v>
      </c>
      <c r="B6096">
        <v>569007</v>
      </c>
      <c r="C6096" t="s">
        <v>29753</v>
      </c>
      <c r="D6096">
        <v>6752</v>
      </c>
      <c r="E6096" t="s">
        <v>29754</v>
      </c>
      <c r="F6096" t="s">
        <v>50785</v>
      </c>
      <c r="G6096">
        <v>29189838</v>
      </c>
      <c r="H6096">
        <v>1003331919</v>
      </c>
      <c r="I6096" t="s">
        <v>29755</v>
      </c>
      <c r="J6096" t="s">
        <v>29756</v>
      </c>
      <c r="K6096" t="s">
        <v>29757</v>
      </c>
      <c r="L6096" t="s">
        <v>50786</v>
      </c>
      <c r="M6096">
        <v>115</v>
      </c>
      <c r="N6096">
        <v>6</v>
      </c>
      <c r="R6096" s="1">
        <v>43784</v>
      </c>
      <c r="S6096" t="s">
        <v>56</v>
      </c>
      <c r="T6096">
        <v>575</v>
      </c>
      <c r="U6096" t="s">
        <v>10348</v>
      </c>
      <c r="W6096">
        <v>2</v>
      </c>
      <c r="X6096" t="s">
        <v>57</v>
      </c>
      <c r="Y6096">
        <v>1</v>
      </c>
      <c r="Z6096" t="s">
        <v>46545</v>
      </c>
      <c r="AA6096">
        <v>7</v>
      </c>
      <c r="AB6096">
        <v>191004</v>
      </c>
      <c r="AC6096">
        <v>121</v>
      </c>
      <c r="AD6096" t="s">
        <v>70</v>
      </c>
      <c r="AE6096">
        <v>1012</v>
      </c>
      <c r="AF6096" t="s">
        <v>71</v>
      </c>
      <c r="AG6096">
        <v>1</v>
      </c>
      <c r="AH6096" t="s">
        <v>44482</v>
      </c>
      <c r="AI6096">
        <v>21</v>
      </c>
      <c r="AJ6096" t="s">
        <v>52613</v>
      </c>
      <c r="AK6096">
        <v>575</v>
      </c>
      <c r="AL6096" t="s">
        <v>10348</v>
      </c>
      <c r="AQ6096" t="s">
        <v>29758</v>
      </c>
      <c r="AR6096" t="s">
        <v>29759</v>
      </c>
      <c r="AS6096">
        <v>0</v>
      </c>
      <c r="AT6096" t="s">
        <v>61</v>
      </c>
      <c r="AU6096" t="s">
        <v>48876</v>
      </c>
      <c r="AX6096">
        <v>55.559524430000003</v>
      </c>
      <c r="AY6096">
        <v>8.8280991499999999</v>
      </c>
      <c r="AZ6096" t="s">
        <v>62</v>
      </c>
      <c r="BA6096">
        <v>1083</v>
      </c>
      <c r="BB6096" t="s">
        <v>2861</v>
      </c>
    </row>
    <row r="6097" spans="1:54" x14ac:dyDescent="0.25">
      <c r="A6097" s="1">
        <v>45200</v>
      </c>
      <c r="B6097">
        <v>569009</v>
      </c>
      <c r="C6097" t="s">
        <v>29760</v>
      </c>
      <c r="D6097">
        <v>6670</v>
      </c>
      <c r="E6097" t="s">
        <v>21983</v>
      </c>
      <c r="F6097" t="s">
        <v>29761</v>
      </c>
      <c r="G6097">
        <v>15270373</v>
      </c>
      <c r="H6097">
        <v>1000893033</v>
      </c>
      <c r="I6097" t="s">
        <v>50787</v>
      </c>
      <c r="J6097" t="s">
        <v>29762</v>
      </c>
      <c r="K6097" t="s">
        <v>29746</v>
      </c>
      <c r="L6097" t="s">
        <v>29747</v>
      </c>
      <c r="M6097">
        <v>775</v>
      </c>
      <c r="N6097">
        <v>2</v>
      </c>
      <c r="R6097" s="1">
        <v>40938</v>
      </c>
      <c r="S6097" t="s">
        <v>56</v>
      </c>
      <c r="V6097" s="1">
        <v>40416</v>
      </c>
      <c r="W6097">
        <v>5</v>
      </c>
      <c r="X6097" t="s">
        <v>557</v>
      </c>
      <c r="Y6097">
        <v>1</v>
      </c>
      <c r="Z6097" t="s">
        <v>46545</v>
      </c>
      <c r="AA6097">
        <v>9</v>
      </c>
      <c r="AB6097">
        <v>199108</v>
      </c>
      <c r="AC6097">
        <v>121</v>
      </c>
      <c r="AD6097" t="s">
        <v>70</v>
      </c>
      <c r="AE6097">
        <v>1013</v>
      </c>
      <c r="AF6097" t="s">
        <v>558</v>
      </c>
      <c r="AG6097">
        <v>3</v>
      </c>
      <c r="AH6097" t="s">
        <v>81</v>
      </c>
      <c r="AI6097">
        <v>21</v>
      </c>
      <c r="AJ6097" t="s">
        <v>52613</v>
      </c>
      <c r="AK6097">
        <v>575</v>
      </c>
      <c r="AL6097" t="s">
        <v>10348</v>
      </c>
      <c r="AQ6097" t="s">
        <v>29763</v>
      </c>
      <c r="AR6097" t="s">
        <v>29764</v>
      </c>
      <c r="AS6097">
        <v>0</v>
      </c>
      <c r="AT6097" t="s">
        <v>61</v>
      </c>
      <c r="AU6097" t="s">
        <v>29748</v>
      </c>
      <c r="AZ6097" t="s">
        <v>62</v>
      </c>
      <c r="BA6097">
        <v>1083</v>
      </c>
      <c r="BB6097" t="s">
        <v>2861</v>
      </c>
    </row>
    <row r="6098" spans="1:54" x14ac:dyDescent="0.25">
      <c r="A6098" s="1">
        <v>45200</v>
      </c>
      <c r="B6098">
        <v>569210</v>
      </c>
      <c r="C6098" t="s">
        <v>29765</v>
      </c>
      <c r="D6098">
        <v>6670</v>
      </c>
      <c r="E6098" t="s">
        <v>21983</v>
      </c>
      <c r="F6098" t="s">
        <v>29766</v>
      </c>
      <c r="I6098" t="s">
        <v>29767</v>
      </c>
      <c r="J6098" t="s">
        <v>29740</v>
      </c>
      <c r="K6098" t="s">
        <v>29768</v>
      </c>
      <c r="L6098" t="s">
        <v>50783</v>
      </c>
      <c r="M6098">
        <v>389</v>
      </c>
      <c r="N6098">
        <v>16</v>
      </c>
      <c r="R6098" s="1">
        <v>40162</v>
      </c>
      <c r="S6098" t="s">
        <v>80</v>
      </c>
      <c r="T6098">
        <v>575</v>
      </c>
      <c r="U6098" t="s">
        <v>10348</v>
      </c>
      <c r="V6098" s="1">
        <v>39083</v>
      </c>
      <c r="W6098">
        <v>2</v>
      </c>
      <c r="X6098" t="s">
        <v>57</v>
      </c>
      <c r="Y6098">
        <v>1</v>
      </c>
      <c r="Z6098" t="s">
        <v>46545</v>
      </c>
      <c r="AB6098">
        <v>197008</v>
      </c>
      <c r="AC6098">
        <v>125</v>
      </c>
      <c r="AD6098" t="s">
        <v>1344</v>
      </c>
      <c r="AE6098">
        <v>1014</v>
      </c>
      <c r="AF6098" t="s">
        <v>1352</v>
      </c>
      <c r="AG6098">
        <v>3</v>
      </c>
      <c r="AH6098" t="s">
        <v>81</v>
      </c>
      <c r="AI6098">
        <v>24</v>
      </c>
      <c r="AJ6098" t="s">
        <v>1344</v>
      </c>
      <c r="AK6098">
        <v>575</v>
      </c>
      <c r="AL6098" t="s">
        <v>10348</v>
      </c>
      <c r="AM6098">
        <v>2</v>
      </c>
      <c r="AN6098" t="s">
        <v>119</v>
      </c>
      <c r="AO6098">
        <v>575210</v>
      </c>
      <c r="AQ6098" t="s">
        <v>29769</v>
      </c>
      <c r="AR6098" t="s">
        <v>29770</v>
      </c>
      <c r="AS6098">
        <v>0</v>
      </c>
      <c r="AT6098" t="s">
        <v>61</v>
      </c>
      <c r="AU6098" t="s">
        <v>50784</v>
      </c>
      <c r="AX6098">
        <v>55.500569640276403</v>
      </c>
      <c r="AY6098">
        <v>8.9149291321787807</v>
      </c>
      <c r="AZ6098" t="s">
        <v>62</v>
      </c>
      <c r="BA6098">
        <v>1083</v>
      </c>
      <c r="BB6098" t="s">
        <v>2861</v>
      </c>
    </row>
    <row r="6099" spans="1:54" x14ac:dyDescent="0.25">
      <c r="A6099" s="1">
        <v>45200</v>
      </c>
      <c r="B6099">
        <v>569300</v>
      </c>
      <c r="C6099" t="s">
        <v>29771</v>
      </c>
      <c r="D6099">
        <v>6670</v>
      </c>
      <c r="E6099" t="s">
        <v>21983</v>
      </c>
      <c r="F6099" t="s">
        <v>29772</v>
      </c>
      <c r="I6099" t="s">
        <v>29773</v>
      </c>
      <c r="K6099" t="s">
        <v>29774</v>
      </c>
      <c r="L6099" t="s">
        <v>29775</v>
      </c>
      <c r="M6099">
        <v>796</v>
      </c>
      <c r="N6099">
        <v>3</v>
      </c>
      <c r="R6099" s="1">
        <v>40162</v>
      </c>
      <c r="S6099" t="s">
        <v>80</v>
      </c>
      <c r="T6099">
        <v>575</v>
      </c>
      <c r="U6099" t="s">
        <v>10348</v>
      </c>
      <c r="V6099" s="1">
        <v>33390</v>
      </c>
      <c r="W6099">
        <v>2</v>
      </c>
      <c r="X6099" t="s">
        <v>57</v>
      </c>
      <c r="Y6099">
        <v>1</v>
      </c>
      <c r="Z6099" t="s">
        <v>46545</v>
      </c>
      <c r="AB6099">
        <v>194611</v>
      </c>
      <c r="AC6099">
        <v>125</v>
      </c>
      <c r="AD6099" t="s">
        <v>1344</v>
      </c>
      <c r="AE6099">
        <v>1014</v>
      </c>
      <c r="AF6099" t="s">
        <v>1352</v>
      </c>
      <c r="AG6099">
        <v>3</v>
      </c>
      <c r="AH6099" t="s">
        <v>81</v>
      </c>
      <c r="AI6099">
        <v>81</v>
      </c>
      <c r="AJ6099" t="s">
        <v>6261</v>
      </c>
      <c r="AK6099">
        <v>575</v>
      </c>
      <c r="AL6099" t="s">
        <v>10348</v>
      </c>
      <c r="AS6099">
        <v>0</v>
      </c>
      <c r="AT6099" t="s">
        <v>61</v>
      </c>
      <c r="AU6099" t="s">
        <v>7274</v>
      </c>
      <c r="AX6099">
        <v>55.513019842388097</v>
      </c>
      <c r="AY6099">
        <v>8.9157258803583304</v>
      </c>
      <c r="AZ6099" t="s">
        <v>62</v>
      </c>
      <c r="BA6099">
        <v>1083</v>
      </c>
      <c r="BB6099" t="s">
        <v>2861</v>
      </c>
    </row>
    <row r="6100" spans="1:54" x14ac:dyDescent="0.25">
      <c r="A6100" s="1">
        <v>45200</v>
      </c>
      <c r="B6100">
        <v>569301</v>
      </c>
      <c r="C6100" t="s">
        <v>29776</v>
      </c>
      <c r="D6100">
        <v>6682</v>
      </c>
      <c r="E6100" t="s">
        <v>29733</v>
      </c>
      <c r="F6100" t="s">
        <v>29777</v>
      </c>
      <c r="I6100" t="s">
        <v>29778</v>
      </c>
      <c r="J6100" t="s">
        <v>29779</v>
      </c>
      <c r="K6100" t="s">
        <v>29780</v>
      </c>
      <c r="L6100" t="s">
        <v>53864</v>
      </c>
      <c r="N6100">
        <v>2</v>
      </c>
      <c r="R6100" s="1">
        <v>40162</v>
      </c>
      <c r="S6100" t="s">
        <v>80</v>
      </c>
      <c r="V6100" s="1">
        <v>38292</v>
      </c>
      <c r="W6100">
        <v>4</v>
      </c>
      <c r="X6100" t="s">
        <v>725</v>
      </c>
      <c r="Y6100">
        <v>1</v>
      </c>
      <c r="Z6100" t="s">
        <v>46545</v>
      </c>
      <c r="AB6100">
        <v>198401</v>
      </c>
      <c r="AC6100">
        <v>261</v>
      </c>
      <c r="AD6100" t="s">
        <v>4220</v>
      </c>
      <c r="AE6100">
        <v>1071</v>
      </c>
      <c r="AF6100" t="s">
        <v>1688</v>
      </c>
      <c r="AG6100">
        <v>3</v>
      </c>
      <c r="AH6100" t="s">
        <v>81</v>
      </c>
      <c r="AI6100">
        <v>99</v>
      </c>
      <c r="AJ6100" t="s">
        <v>54511</v>
      </c>
      <c r="AK6100">
        <v>575</v>
      </c>
      <c r="AL6100" t="s">
        <v>10348</v>
      </c>
      <c r="AP6100">
        <v>751313</v>
      </c>
      <c r="AQ6100" t="s">
        <v>29781</v>
      </c>
      <c r="AR6100" t="s">
        <v>29782</v>
      </c>
      <c r="AS6100">
        <v>2</v>
      </c>
      <c r="AT6100" t="s">
        <v>1413</v>
      </c>
      <c r="AU6100" t="s">
        <v>53865</v>
      </c>
      <c r="AZ6100" t="s">
        <v>62</v>
      </c>
      <c r="BA6100">
        <v>1083</v>
      </c>
      <c r="BB6100" t="s">
        <v>2861</v>
      </c>
    </row>
    <row r="6101" spans="1:54" x14ac:dyDescent="0.25">
      <c r="A6101" s="1">
        <v>45200</v>
      </c>
      <c r="B6101">
        <v>569375</v>
      </c>
      <c r="C6101" t="s">
        <v>29783</v>
      </c>
      <c r="D6101">
        <v>6670</v>
      </c>
      <c r="E6101" t="s">
        <v>21983</v>
      </c>
      <c r="F6101" t="s">
        <v>50788</v>
      </c>
      <c r="I6101" t="s">
        <v>29784</v>
      </c>
      <c r="J6101" t="s">
        <v>29785</v>
      </c>
      <c r="K6101" t="s">
        <v>29786</v>
      </c>
      <c r="L6101" t="s">
        <v>29787</v>
      </c>
      <c r="M6101">
        <v>866</v>
      </c>
      <c r="N6101">
        <v>78</v>
      </c>
      <c r="R6101" s="1">
        <v>40162</v>
      </c>
      <c r="S6101" t="s">
        <v>80</v>
      </c>
      <c r="V6101" s="1">
        <v>36861</v>
      </c>
      <c r="W6101">
        <v>5</v>
      </c>
      <c r="X6101" t="s">
        <v>557</v>
      </c>
      <c r="Y6101">
        <v>1</v>
      </c>
      <c r="Z6101" t="s">
        <v>46545</v>
      </c>
      <c r="AB6101">
        <v>199608</v>
      </c>
      <c r="AC6101">
        <v>147</v>
      </c>
      <c r="AD6101" t="s">
        <v>46697</v>
      </c>
      <c r="AE6101">
        <v>1021</v>
      </c>
      <c r="AF6101" t="s">
        <v>46697</v>
      </c>
      <c r="AG6101">
        <v>3</v>
      </c>
      <c r="AH6101" t="s">
        <v>81</v>
      </c>
      <c r="AI6101">
        <v>86</v>
      </c>
      <c r="AJ6101" t="s">
        <v>46697</v>
      </c>
      <c r="AK6101">
        <v>575</v>
      </c>
      <c r="AL6101" t="s">
        <v>10348</v>
      </c>
      <c r="AQ6101" t="s">
        <v>29788</v>
      </c>
      <c r="AR6101" t="s">
        <v>29789</v>
      </c>
      <c r="AS6101">
        <v>0</v>
      </c>
      <c r="AT6101" t="s">
        <v>61</v>
      </c>
      <c r="AU6101" t="s">
        <v>18502</v>
      </c>
      <c r="AX6101">
        <v>55.484264287629202</v>
      </c>
      <c r="AY6101">
        <v>8.9125063464127194</v>
      </c>
      <c r="AZ6101" t="s">
        <v>62</v>
      </c>
      <c r="BA6101">
        <v>1083</v>
      </c>
      <c r="BB6101" t="s">
        <v>2861</v>
      </c>
    </row>
    <row r="6102" spans="1:54" x14ac:dyDescent="0.25">
      <c r="A6102" s="1">
        <v>45200</v>
      </c>
      <c r="B6102">
        <v>571001</v>
      </c>
      <c r="C6102" t="s">
        <v>29790</v>
      </c>
      <c r="D6102">
        <v>6760</v>
      </c>
      <c r="E6102" t="s">
        <v>11951</v>
      </c>
      <c r="F6102" t="s">
        <v>29791</v>
      </c>
      <c r="G6102">
        <v>29189803</v>
      </c>
      <c r="H6102">
        <v>1003332253</v>
      </c>
      <c r="I6102" t="s">
        <v>29792</v>
      </c>
      <c r="J6102" t="s">
        <v>29793</v>
      </c>
      <c r="K6102" t="s">
        <v>29794</v>
      </c>
      <c r="L6102" t="s">
        <v>29795</v>
      </c>
      <c r="M6102">
        <v>172</v>
      </c>
      <c r="N6102">
        <v>2</v>
      </c>
      <c r="R6102" s="1">
        <v>40854</v>
      </c>
      <c r="S6102" t="s">
        <v>56</v>
      </c>
      <c r="T6102">
        <v>561</v>
      </c>
      <c r="U6102" t="s">
        <v>10323</v>
      </c>
      <c r="V6102" s="1">
        <v>39661</v>
      </c>
      <c r="W6102">
        <v>2</v>
      </c>
      <c r="X6102" t="s">
        <v>57</v>
      </c>
      <c r="Y6102">
        <v>1</v>
      </c>
      <c r="Z6102" t="s">
        <v>46545</v>
      </c>
      <c r="AA6102">
        <v>6</v>
      </c>
      <c r="AC6102">
        <v>121</v>
      </c>
      <c r="AD6102" t="s">
        <v>70</v>
      </c>
      <c r="AE6102">
        <v>1012</v>
      </c>
      <c r="AF6102" t="s">
        <v>71</v>
      </c>
      <c r="AG6102">
        <v>3</v>
      </c>
      <c r="AH6102" t="s">
        <v>81</v>
      </c>
      <c r="AI6102">
        <v>22</v>
      </c>
      <c r="AJ6102" t="s">
        <v>52628</v>
      </c>
      <c r="AK6102">
        <v>561</v>
      </c>
      <c r="AL6102" t="s">
        <v>10323</v>
      </c>
      <c r="AQ6102" t="s">
        <v>29796</v>
      </c>
      <c r="AR6102" t="s">
        <v>29797</v>
      </c>
      <c r="AS6102">
        <v>0</v>
      </c>
      <c r="AT6102" t="s">
        <v>61</v>
      </c>
      <c r="AU6102" t="s">
        <v>29798</v>
      </c>
      <c r="AX6102">
        <v>55.358913795987597</v>
      </c>
      <c r="AY6102">
        <v>8.7403841264114206</v>
      </c>
      <c r="AZ6102" t="s">
        <v>62</v>
      </c>
      <c r="BA6102">
        <v>1083</v>
      </c>
      <c r="BB6102" t="s">
        <v>2861</v>
      </c>
    </row>
    <row r="6103" spans="1:54" x14ac:dyDescent="0.25">
      <c r="A6103" s="1">
        <v>45200</v>
      </c>
      <c r="B6103">
        <v>571002</v>
      </c>
      <c r="C6103" t="s">
        <v>29799</v>
      </c>
      <c r="D6103">
        <v>6771</v>
      </c>
      <c r="E6103" t="s">
        <v>29800</v>
      </c>
      <c r="F6103" t="s">
        <v>29801</v>
      </c>
      <c r="G6103">
        <v>29189803</v>
      </c>
      <c r="H6103">
        <v>1003332381</v>
      </c>
      <c r="I6103" t="s">
        <v>48360</v>
      </c>
      <c r="J6103" t="s">
        <v>29802</v>
      </c>
      <c r="K6103" t="s">
        <v>12808</v>
      </c>
      <c r="L6103" t="s">
        <v>53866</v>
      </c>
      <c r="M6103">
        <v>512</v>
      </c>
      <c r="N6103">
        <v>17</v>
      </c>
      <c r="R6103" s="1">
        <v>43784</v>
      </c>
      <c r="S6103" t="s">
        <v>56</v>
      </c>
      <c r="T6103">
        <v>561</v>
      </c>
      <c r="U6103" t="s">
        <v>10323</v>
      </c>
      <c r="W6103">
        <v>2</v>
      </c>
      <c r="X6103" t="s">
        <v>57</v>
      </c>
      <c r="Y6103">
        <v>1</v>
      </c>
      <c r="Z6103" t="s">
        <v>46545</v>
      </c>
      <c r="AA6103">
        <v>9</v>
      </c>
      <c r="AB6103">
        <v>194204</v>
      </c>
      <c r="AC6103">
        <v>121</v>
      </c>
      <c r="AD6103" t="s">
        <v>70</v>
      </c>
      <c r="AE6103">
        <v>1012</v>
      </c>
      <c r="AF6103" t="s">
        <v>71</v>
      </c>
      <c r="AG6103">
        <v>1</v>
      </c>
      <c r="AH6103" t="s">
        <v>44482</v>
      </c>
      <c r="AI6103">
        <v>21</v>
      </c>
      <c r="AJ6103" t="s">
        <v>52613</v>
      </c>
      <c r="AK6103">
        <v>561</v>
      </c>
      <c r="AL6103" t="s">
        <v>10323</v>
      </c>
      <c r="AP6103">
        <v>280620</v>
      </c>
      <c r="AQ6103" t="s">
        <v>12810</v>
      </c>
      <c r="AR6103" t="s">
        <v>12811</v>
      </c>
      <c r="AS6103">
        <v>2</v>
      </c>
      <c r="AT6103" t="s">
        <v>1413</v>
      </c>
      <c r="AU6103" t="s">
        <v>53867</v>
      </c>
      <c r="AX6103">
        <v>55.40269</v>
      </c>
      <c r="AY6103">
        <v>8.7479561700000001</v>
      </c>
      <c r="AZ6103" t="s">
        <v>62</v>
      </c>
      <c r="BA6103">
        <v>1083</v>
      </c>
      <c r="BB6103" t="s">
        <v>2861</v>
      </c>
    </row>
    <row r="6104" spans="1:54" x14ac:dyDescent="0.25">
      <c r="A6104" s="1">
        <v>45200</v>
      </c>
      <c r="B6104">
        <v>571003</v>
      </c>
      <c r="C6104" t="s">
        <v>29803</v>
      </c>
      <c r="D6104">
        <v>6771</v>
      </c>
      <c r="E6104" t="s">
        <v>29800</v>
      </c>
      <c r="F6104" t="s">
        <v>29804</v>
      </c>
      <c r="I6104" t="s">
        <v>29805</v>
      </c>
      <c r="K6104" t="s">
        <v>29806</v>
      </c>
      <c r="L6104" t="s">
        <v>53868</v>
      </c>
      <c r="M6104">
        <v>212</v>
      </c>
      <c r="N6104">
        <v>16</v>
      </c>
      <c r="R6104" s="1">
        <v>40162</v>
      </c>
      <c r="S6104" t="s">
        <v>80</v>
      </c>
      <c r="T6104">
        <v>561</v>
      </c>
      <c r="U6104" t="s">
        <v>10323</v>
      </c>
      <c r="V6104" s="1">
        <v>30103</v>
      </c>
      <c r="W6104">
        <v>2</v>
      </c>
      <c r="X6104" t="s">
        <v>57</v>
      </c>
      <c r="Y6104">
        <v>1</v>
      </c>
      <c r="Z6104" t="s">
        <v>46545</v>
      </c>
      <c r="AA6104">
        <v>5</v>
      </c>
      <c r="AC6104">
        <v>121</v>
      </c>
      <c r="AD6104" t="s">
        <v>70</v>
      </c>
      <c r="AE6104">
        <v>1012</v>
      </c>
      <c r="AF6104" t="s">
        <v>71</v>
      </c>
      <c r="AG6104">
        <v>3</v>
      </c>
      <c r="AH6104" t="s">
        <v>81</v>
      </c>
      <c r="AI6104">
        <v>22</v>
      </c>
      <c r="AJ6104" t="s">
        <v>52628</v>
      </c>
      <c r="AK6104">
        <v>561</v>
      </c>
      <c r="AL6104" t="s">
        <v>10323</v>
      </c>
      <c r="AS6104">
        <v>0</v>
      </c>
      <c r="AT6104" t="s">
        <v>61</v>
      </c>
      <c r="AU6104" t="s">
        <v>53869</v>
      </c>
      <c r="AX6104">
        <v>55.391748886076101</v>
      </c>
      <c r="AY6104">
        <v>8.7730828223814097</v>
      </c>
      <c r="AZ6104" t="s">
        <v>62</v>
      </c>
      <c r="BA6104">
        <v>1083</v>
      </c>
      <c r="BB6104" t="s">
        <v>2861</v>
      </c>
    </row>
    <row r="6105" spans="1:54" x14ac:dyDescent="0.25">
      <c r="A6105" s="1">
        <v>45200</v>
      </c>
      <c r="B6105">
        <v>571004</v>
      </c>
      <c r="C6105" t="s">
        <v>29807</v>
      </c>
      <c r="D6105">
        <v>6760</v>
      </c>
      <c r="E6105" t="s">
        <v>11951</v>
      </c>
      <c r="F6105" t="s">
        <v>29808</v>
      </c>
      <c r="I6105" t="s">
        <v>29809</v>
      </c>
      <c r="J6105" t="s">
        <v>29810</v>
      </c>
      <c r="K6105" t="s">
        <v>29811</v>
      </c>
      <c r="L6105" t="s">
        <v>53870</v>
      </c>
      <c r="M6105">
        <v>778</v>
      </c>
      <c r="N6105">
        <v>6</v>
      </c>
      <c r="R6105" s="1">
        <v>40162</v>
      </c>
      <c r="S6105" t="s">
        <v>80</v>
      </c>
      <c r="T6105">
        <v>561</v>
      </c>
      <c r="U6105" t="s">
        <v>10323</v>
      </c>
      <c r="V6105" s="1">
        <v>36678</v>
      </c>
      <c r="W6105">
        <v>2</v>
      </c>
      <c r="X6105" t="s">
        <v>57</v>
      </c>
      <c r="Y6105">
        <v>1</v>
      </c>
      <c r="Z6105" t="s">
        <v>46545</v>
      </c>
      <c r="AA6105">
        <v>6</v>
      </c>
      <c r="AB6105">
        <v>194008</v>
      </c>
      <c r="AC6105">
        <v>121</v>
      </c>
      <c r="AD6105" t="s">
        <v>70</v>
      </c>
      <c r="AE6105">
        <v>1012</v>
      </c>
      <c r="AF6105" t="s">
        <v>71</v>
      </c>
      <c r="AG6105">
        <v>3</v>
      </c>
      <c r="AH6105" t="s">
        <v>81</v>
      </c>
      <c r="AI6105">
        <v>22</v>
      </c>
      <c r="AJ6105" t="s">
        <v>52628</v>
      </c>
      <c r="AK6105">
        <v>561</v>
      </c>
      <c r="AL6105" t="s">
        <v>10323</v>
      </c>
      <c r="AS6105">
        <v>0</v>
      </c>
      <c r="AT6105" t="s">
        <v>61</v>
      </c>
      <c r="AU6105" t="s">
        <v>53871</v>
      </c>
      <c r="AX6105">
        <v>55.266418634487003</v>
      </c>
      <c r="AY6105">
        <v>8.7068764267812497</v>
      </c>
      <c r="AZ6105" t="s">
        <v>62</v>
      </c>
      <c r="BA6105">
        <v>1083</v>
      </c>
      <c r="BB6105" t="s">
        <v>2861</v>
      </c>
    </row>
    <row r="6106" spans="1:54" x14ac:dyDescent="0.25">
      <c r="A6106" s="1">
        <v>45200</v>
      </c>
      <c r="B6106">
        <v>571005</v>
      </c>
      <c r="C6106" t="s">
        <v>50789</v>
      </c>
      <c r="D6106">
        <v>6760</v>
      </c>
      <c r="E6106" t="s">
        <v>11951</v>
      </c>
      <c r="F6106" t="s">
        <v>50790</v>
      </c>
      <c r="I6106" t="s">
        <v>46064</v>
      </c>
      <c r="K6106" t="s">
        <v>29812</v>
      </c>
      <c r="R6106" s="1">
        <v>40162</v>
      </c>
      <c r="S6106" t="s">
        <v>80</v>
      </c>
      <c r="T6106">
        <v>561</v>
      </c>
      <c r="U6106" t="s">
        <v>10323</v>
      </c>
      <c r="V6106" s="1">
        <v>30103</v>
      </c>
      <c r="W6106">
        <v>2</v>
      </c>
      <c r="X6106" t="s">
        <v>57</v>
      </c>
      <c r="Y6106">
        <v>1</v>
      </c>
      <c r="Z6106" t="s">
        <v>46545</v>
      </c>
      <c r="AA6106">
        <v>4</v>
      </c>
      <c r="AC6106">
        <v>121</v>
      </c>
      <c r="AD6106" t="s">
        <v>70</v>
      </c>
      <c r="AE6106">
        <v>1012</v>
      </c>
      <c r="AF6106" t="s">
        <v>71</v>
      </c>
      <c r="AG6106">
        <v>3</v>
      </c>
      <c r="AH6106" t="s">
        <v>81</v>
      </c>
      <c r="AI6106">
        <v>22</v>
      </c>
      <c r="AJ6106" t="s">
        <v>52628</v>
      </c>
      <c r="AK6106">
        <v>561</v>
      </c>
      <c r="AL6106" t="s">
        <v>10323</v>
      </c>
      <c r="AS6106">
        <v>0</v>
      </c>
      <c r="AT6106" t="s">
        <v>61</v>
      </c>
      <c r="AZ6106" t="s">
        <v>62</v>
      </c>
      <c r="BA6106">
        <v>1083</v>
      </c>
      <c r="BB6106" t="s">
        <v>2861</v>
      </c>
    </row>
    <row r="6107" spans="1:54" x14ac:dyDescent="0.25">
      <c r="A6107" s="1">
        <v>45200</v>
      </c>
      <c r="B6107">
        <v>571006</v>
      </c>
      <c r="C6107" t="s">
        <v>29813</v>
      </c>
      <c r="D6107">
        <v>6771</v>
      </c>
      <c r="E6107" t="s">
        <v>29800</v>
      </c>
      <c r="F6107" t="s">
        <v>29814</v>
      </c>
      <c r="G6107">
        <v>29189803</v>
      </c>
      <c r="H6107">
        <v>1003332344</v>
      </c>
      <c r="I6107" t="s">
        <v>29815</v>
      </c>
      <c r="J6107" t="s">
        <v>29816</v>
      </c>
      <c r="K6107" t="s">
        <v>29817</v>
      </c>
      <c r="L6107" t="s">
        <v>29818</v>
      </c>
      <c r="M6107">
        <v>464</v>
      </c>
      <c r="N6107">
        <v>33</v>
      </c>
      <c r="R6107" s="1">
        <v>40854</v>
      </c>
      <c r="S6107" t="s">
        <v>56</v>
      </c>
      <c r="T6107">
        <v>561</v>
      </c>
      <c r="U6107" t="s">
        <v>10323</v>
      </c>
      <c r="V6107" s="1">
        <v>39661</v>
      </c>
      <c r="W6107">
        <v>2</v>
      </c>
      <c r="X6107" t="s">
        <v>57</v>
      </c>
      <c r="Y6107">
        <v>1</v>
      </c>
      <c r="Z6107" t="s">
        <v>46545</v>
      </c>
      <c r="AA6107">
        <v>6</v>
      </c>
      <c r="AC6107">
        <v>121</v>
      </c>
      <c r="AD6107" t="s">
        <v>70</v>
      </c>
      <c r="AE6107">
        <v>1012</v>
      </c>
      <c r="AF6107" t="s">
        <v>71</v>
      </c>
      <c r="AG6107">
        <v>3</v>
      </c>
      <c r="AH6107" t="s">
        <v>81</v>
      </c>
      <c r="AI6107">
        <v>22</v>
      </c>
      <c r="AJ6107" t="s">
        <v>52628</v>
      </c>
      <c r="AK6107">
        <v>561</v>
      </c>
      <c r="AL6107" t="s">
        <v>10323</v>
      </c>
      <c r="AQ6107" t="s">
        <v>29819</v>
      </c>
      <c r="AR6107" t="s">
        <v>29820</v>
      </c>
      <c r="AS6107">
        <v>0</v>
      </c>
      <c r="AT6107" t="s">
        <v>61</v>
      </c>
      <c r="AU6107" t="s">
        <v>14267</v>
      </c>
      <c r="AX6107">
        <v>55.4210362701089</v>
      </c>
      <c r="AY6107">
        <v>8.7956825937789098</v>
      </c>
      <c r="AZ6107" t="s">
        <v>62</v>
      </c>
      <c r="BA6107">
        <v>1083</v>
      </c>
      <c r="BB6107" t="s">
        <v>2861</v>
      </c>
    </row>
    <row r="6108" spans="1:54" x14ac:dyDescent="0.25">
      <c r="A6108" s="1">
        <v>45200</v>
      </c>
      <c r="B6108">
        <v>571007</v>
      </c>
      <c r="C6108" t="s">
        <v>29821</v>
      </c>
      <c r="D6108">
        <v>6760</v>
      </c>
      <c r="E6108" t="s">
        <v>11951</v>
      </c>
      <c r="F6108" t="s">
        <v>29822</v>
      </c>
      <c r="I6108" t="s">
        <v>29823</v>
      </c>
      <c r="K6108" t="s">
        <v>29824</v>
      </c>
      <c r="L6108" t="s">
        <v>29825</v>
      </c>
      <c r="M6108">
        <v>508</v>
      </c>
      <c r="N6108">
        <v>115</v>
      </c>
      <c r="R6108" s="1">
        <v>40162</v>
      </c>
      <c r="S6108" t="s">
        <v>80</v>
      </c>
      <c r="T6108">
        <v>561</v>
      </c>
      <c r="U6108" t="s">
        <v>10323</v>
      </c>
      <c r="V6108" s="1">
        <v>31564</v>
      </c>
      <c r="W6108">
        <v>2</v>
      </c>
      <c r="X6108" t="s">
        <v>57</v>
      </c>
      <c r="Y6108">
        <v>1</v>
      </c>
      <c r="Z6108" t="s">
        <v>46545</v>
      </c>
      <c r="AA6108">
        <v>4</v>
      </c>
      <c r="AC6108">
        <v>121</v>
      </c>
      <c r="AD6108" t="s">
        <v>70</v>
      </c>
      <c r="AE6108">
        <v>1012</v>
      </c>
      <c r="AF6108" t="s">
        <v>71</v>
      </c>
      <c r="AG6108">
        <v>3</v>
      </c>
      <c r="AH6108" t="s">
        <v>81</v>
      </c>
      <c r="AI6108">
        <v>22</v>
      </c>
      <c r="AJ6108" t="s">
        <v>52628</v>
      </c>
      <c r="AK6108">
        <v>561</v>
      </c>
      <c r="AL6108" t="s">
        <v>10323</v>
      </c>
      <c r="AS6108">
        <v>0</v>
      </c>
      <c r="AT6108" t="s">
        <v>61</v>
      </c>
      <c r="AU6108" t="s">
        <v>17715</v>
      </c>
      <c r="AZ6108" t="s">
        <v>62</v>
      </c>
      <c r="BA6108">
        <v>1083</v>
      </c>
      <c r="BB6108" t="s">
        <v>2861</v>
      </c>
    </row>
    <row r="6109" spans="1:54" x14ac:dyDescent="0.25">
      <c r="A6109" s="1">
        <v>45200</v>
      </c>
      <c r="B6109">
        <v>571008</v>
      </c>
      <c r="C6109" t="s">
        <v>53872</v>
      </c>
      <c r="D6109">
        <v>6771</v>
      </c>
      <c r="E6109" t="s">
        <v>29800</v>
      </c>
      <c r="F6109" t="s">
        <v>53873</v>
      </c>
      <c r="G6109">
        <v>29189803</v>
      </c>
      <c r="H6109">
        <v>1003332356</v>
      </c>
      <c r="I6109" t="s">
        <v>46065</v>
      </c>
      <c r="J6109" t="s">
        <v>29826</v>
      </c>
      <c r="K6109" t="s">
        <v>29826</v>
      </c>
      <c r="L6109" t="s">
        <v>53874</v>
      </c>
      <c r="M6109">
        <v>511</v>
      </c>
      <c r="N6109" t="s">
        <v>11514</v>
      </c>
      <c r="R6109" s="1">
        <v>40854</v>
      </c>
      <c r="S6109" t="s">
        <v>56</v>
      </c>
      <c r="T6109">
        <v>561</v>
      </c>
      <c r="U6109" t="s">
        <v>10323</v>
      </c>
      <c r="V6109" s="1">
        <v>39661</v>
      </c>
      <c r="W6109">
        <v>2</v>
      </c>
      <c r="X6109" t="s">
        <v>57</v>
      </c>
      <c r="Y6109">
        <v>1</v>
      </c>
      <c r="Z6109" t="s">
        <v>46545</v>
      </c>
      <c r="AA6109">
        <v>6</v>
      </c>
      <c r="AB6109">
        <v>195308</v>
      </c>
      <c r="AC6109">
        <v>121</v>
      </c>
      <c r="AD6109" t="s">
        <v>70</v>
      </c>
      <c r="AE6109">
        <v>1012</v>
      </c>
      <c r="AF6109" t="s">
        <v>71</v>
      </c>
      <c r="AG6109">
        <v>3</v>
      </c>
      <c r="AH6109" t="s">
        <v>81</v>
      </c>
      <c r="AI6109">
        <v>22</v>
      </c>
      <c r="AJ6109" t="s">
        <v>52628</v>
      </c>
      <c r="AK6109">
        <v>561</v>
      </c>
      <c r="AL6109" t="s">
        <v>10323</v>
      </c>
      <c r="AQ6109" t="s">
        <v>29827</v>
      </c>
      <c r="AR6109" t="s">
        <v>29828</v>
      </c>
      <c r="AS6109">
        <v>0</v>
      </c>
      <c r="AT6109" t="s">
        <v>61</v>
      </c>
      <c r="AU6109" t="s">
        <v>53875</v>
      </c>
      <c r="AX6109">
        <v>55.396080326628997</v>
      </c>
      <c r="AY6109">
        <v>8.7138356424554999</v>
      </c>
      <c r="AZ6109" t="s">
        <v>62</v>
      </c>
      <c r="BA6109">
        <v>1083</v>
      </c>
      <c r="BB6109" t="s">
        <v>2861</v>
      </c>
    </row>
    <row r="6110" spans="1:54" x14ac:dyDescent="0.25">
      <c r="A6110" s="1">
        <v>45200</v>
      </c>
      <c r="B6110">
        <v>571009</v>
      </c>
      <c r="C6110" t="s">
        <v>50791</v>
      </c>
      <c r="D6110">
        <v>6760</v>
      </c>
      <c r="E6110" t="s">
        <v>11951</v>
      </c>
      <c r="F6110" t="s">
        <v>50792</v>
      </c>
      <c r="I6110" t="s">
        <v>50793</v>
      </c>
      <c r="K6110" t="s">
        <v>29829</v>
      </c>
      <c r="L6110" t="s">
        <v>29830</v>
      </c>
      <c r="M6110">
        <v>1131</v>
      </c>
      <c r="N6110">
        <v>1</v>
      </c>
      <c r="R6110" s="1">
        <v>40162</v>
      </c>
      <c r="S6110" t="s">
        <v>80</v>
      </c>
      <c r="T6110">
        <v>561</v>
      </c>
      <c r="U6110" t="s">
        <v>10323</v>
      </c>
      <c r="V6110" s="1">
        <v>34486</v>
      </c>
      <c r="W6110">
        <v>2</v>
      </c>
      <c r="X6110" t="s">
        <v>57</v>
      </c>
      <c r="Y6110">
        <v>1</v>
      </c>
      <c r="Z6110" t="s">
        <v>46545</v>
      </c>
      <c r="AA6110">
        <v>4</v>
      </c>
      <c r="AC6110">
        <v>121</v>
      </c>
      <c r="AD6110" t="s">
        <v>70</v>
      </c>
      <c r="AE6110">
        <v>1012</v>
      </c>
      <c r="AF6110" t="s">
        <v>71</v>
      </c>
      <c r="AG6110">
        <v>3</v>
      </c>
      <c r="AH6110" t="s">
        <v>81</v>
      </c>
      <c r="AI6110">
        <v>22</v>
      </c>
      <c r="AJ6110" t="s">
        <v>52628</v>
      </c>
      <c r="AK6110">
        <v>561</v>
      </c>
      <c r="AL6110" t="s">
        <v>10323</v>
      </c>
      <c r="AS6110">
        <v>0</v>
      </c>
      <c r="AT6110" t="s">
        <v>61</v>
      </c>
      <c r="AU6110" t="s">
        <v>19780</v>
      </c>
      <c r="AX6110">
        <v>55.2736348995317</v>
      </c>
      <c r="AY6110">
        <v>8.5366311558751402</v>
      </c>
      <c r="AZ6110" t="s">
        <v>62</v>
      </c>
      <c r="BA6110">
        <v>1083</v>
      </c>
      <c r="BB6110" t="s">
        <v>2861</v>
      </c>
    </row>
    <row r="6111" spans="1:54" x14ac:dyDescent="0.25">
      <c r="A6111" s="1">
        <v>45200</v>
      </c>
      <c r="B6111">
        <v>571010</v>
      </c>
      <c r="C6111" t="s">
        <v>46066</v>
      </c>
      <c r="D6111">
        <v>6760</v>
      </c>
      <c r="E6111" t="s">
        <v>11951</v>
      </c>
      <c r="F6111" t="s">
        <v>46067</v>
      </c>
      <c r="I6111" t="s">
        <v>29823</v>
      </c>
      <c r="K6111" t="s">
        <v>29831</v>
      </c>
      <c r="L6111" t="s">
        <v>29832</v>
      </c>
      <c r="M6111">
        <v>563</v>
      </c>
      <c r="R6111" s="1">
        <v>40162</v>
      </c>
      <c r="S6111" t="s">
        <v>80</v>
      </c>
      <c r="T6111">
        <v>561</v>
      </c>
      <c r="U6111" t="s">
        <v>10323</v>
      </c>
      <c r="V6111" s="1">
        <v>33025</v>
      </c>
      <c r="W6111">
        <v>2</v>
      </c>
      <c r="X6111" t="s">
        <v>57</v>
      </c>
      <c r="Y6111">
        <v>1</v>
      </c>
      <c r="Z6111" t="s">
        <v>46545</v>
      </c>
      <c r="AA6111">
        <v>7</v>
      </c>
      <c r="AC6111">
        <v>121</v>
      </c>
      <c r="AD6111" t="s">
        <v>70</v>
      </c>
      <c r="AE6111">
        <v>1012</v>
      </c>
      <c r="AF6111" t="s">
        <v>71</v>
      </c>
      <c r="AG6111">
        <v>3</v>
      </c>
      <c r="AH6111" t="s">
        <v>81</v>
      </c>
      <c r="AI6111">
        <v>22</v>
      </c>
      <c r="AJ6111" t="s">
        <v>52628</v>
      </c>
      <c r="AK6111">
        <v>561</v>
      </c>
      <c r="AL6111" t="s">
        <v>10323</v>
      </c>
      <c r="AS6111">
        <v>0</v>
      </c>
      <c r="AT6111" t="s">
        <v>61</v>
      </c>
      <c r="AU6111" t="s">
        <v>29833</v>
      </c>
      <c r="AX6111">
        <v>55.34011394745</v>
      </c>
      <c r="AY6111">
        <v>8.8625338546433898</v>
      </c>
      <c r="AZ6111" t="s">
        <v>62</v>
      </c>
      <c r="BA6111">
        <v>1083</v>
      </c>
      <c r="BB6111" t="s">
        <v>2861</v>
      </c>
    </row>
    <row r="6112" spans="1:54" x14ac:dyDescent="0.25">
      <c r="A6112" s="1">
        <v>45200</v>
      </c>
      <c r="B6112">
        <v>571011</v>
      </c>
      <c r="C6112" t="s">
        <v>29834</v>
      </c>
      <c r="D6112">
        <v>6760</v>
      </c>
      <c r="E6112" t="s">
        <v>11951</v>
      </c>
      <c r="F6112" t="s">
        <v>29835</v>
      </c>
      <c r="G6112">
        <v>29189803</v>
      </c>
      <c r="H6112">
        <v>1003332447</v>
      </c>
      <c r="I6112" t="s">
        <v>50794</v>
      </c>
      <c r="K6112" t="s">
        <v>29836</v>
      </c>
      <c r="L6112" t="s">
        <v>29837</v>
      </c>
      <c r="M6112">
        <v>552</v>
      </c>
      <c r="N6112" t="s">
        <v>6585</v>
      </c>
      <c r="R6112" s="1">
        <v>40774</v>
      </c>
      <c r="S6112" t="s">
        <v>56</v>
      </c>
      <c r="T6112">
        <v>561</v>
      </c>
      <c r="U6112" t="s">
        <v>10323</v>
      </c>
      <c r="V6112" s="1">
        <v>40755</v>
      </c>
      <c r="W6112">
        <v>2</v>
      </c>
      <c r="X6112" t="s">
        <v>57</v>
      </c>
      <c r="Y6112">
        <v>1</v>
      </c>
      <c r="Z6112" t="s">
        <v>46545</v>
      </c>
      <c r="AA6112">
        <v>6</v>
      </c>
      <c r="AB6112">
        <v>195408</v>
      </c>
      <c r="AC6112">
        <v>121</v>
      </c>
      <c r="AD6112" t="s">
        <v>70</v>
      </c>
      <c r="AE6112">
        <v>1012</v>
      </c>
      <c r="AF6112" t="s">
        <v>71</v>
      </c>
      <c r="AG6112">
        <v>3</v>
      </c>
      <c r="AH6112" t="s">
        <v>81</v>
      </c>
      <c r="AI6112">
        <v>22</v>
      </c>
      <c r="AJ6112" t="s">
        <v>52628</v>
      </c>
      <c r="AK6112">
        <v>561</v>
      </c>
      <c r="AL6112" t="s">
        <v>10323</v>
      </c>
      <c r="AM6112">
        <v>2</v>
      </c>
      <c r="AN6112" t="s">
        <v>119</v>
      </c>
      <c r="AO6112">
        <v>571015</v>
      </c>
      <c r="AQ6112" t="s">
        <v>29838</v>
      </c>
      <c r="AR6112" t="s">
        <v>29839</v>
      </c>
      <c r="AS6112">
        <v>0</v>
      </c>
      <c r="AT6112" t="s">
        <v>61</v>
      </c>
      <c r="AU6112" t="s">
        <v>29840</v>
      </c>
      <c r="AX6112">
        <v>55.251260003079203</v>
      </c>
      <c r="AY6112">
        <v>8.8246293063410093</v>
      </c>
      <c r="AZ6112" t="s">
        <v>62</v>
      </c>
      <c r="BA6112">
        <v>1083</v>
      </c>
      <c r="BB6112" t="s">
        <v>2861</v>
      </c>
    </row>
    <row r="6113" spans="1:54" x14ac:dyDescent="0.25">
      <c r="A6113" s="1">
        <v>45200</v>
      </c>
      <c r="B6113">
        <v>571012</v>
      </c>
      <c r="C6113" t="s">
        <v>29841</v>
      </c>
      <c r="D6113">
        <v>6760</v>
      </c>
      <c r="E6113" t="s">
        <v>11951</v>
      </c>
      <c r="F6113" t="s">
        <v>29842</v>
      </c>
      <c r="G6113">
        <v>29189803</v>
      </c>
      <c r="H6113">
        <v>1003332575</v>
      </c>
      <c r="I6113" t="s">
        <v>46064</v>
      </c>
      <c r="J6113" t="s">
        <v>29843</v>
      </c>
      <c r="K6113" t="s">
        <v>29844</v>
      </c>
      <c r="L6113" t="s">
        <v>29845</v>
      </c>
      <c r="M6113">
        <v>1062</v>
      </c>
      <c r="N6113">
        <v>3</v>
      </c>
      <c r="R6113" s="1">
        <v>40162</v>
      </c>
      <c r="S6113" t="s">
        <v>80</v>
      </c>
      <c r="T6113">
        <v>561</v>
      </c>
      <c r="U6113" t="s">
        <v>10323</v>
      </c>
      <c r="V6113" s="1">
        <v>39295</v>
      </c>
      <c r="W6113">
        <v>2</v>
      </c>
      <c r="X6113" t="s">
        <v>57</v>
      </c>
      <c r="Y6113">
        <v>1</v>
      </c>
      <c r="Z6113" t="s">
        <v>46545</v>
      </c>
      <c r="AA6113">
        <v>6</v>
      </c>
      <c r="AC6113">
        <v>121</v>
      </c>
      <c r="AD6113" t="s">
        <v>70</v>
      </c>
      <c r="AE6113">
        <v>1012</v>
      </c>
      <c r="AF6113" t="s">
        <v>71</v>
      </c>
      <c r="AG6113">
        <v>3</v>
      </c>
      <c r="AH6113" t="s">
        <v>81</v>
      </c>
      <c r="AI6113">
        <v>22</v>
      </c>
      <c r="AJ6113" t="s">
        <v>52628</v>
      </c>
      <c r="AK6113">
        <v>561</v>
      </c>
      <c r="AL6113" t="s">
        <v>10323</v>
      </c>
      <c r="AQ6113" t="s">
        <v>29846</v>
      </c>
      <c r="AS6113">
        <v>0</v>
      </c>
      <c r="AT6113" t="s">
        <v>61</v>
      </c>
      <c r="AU6113" t="s">
        <v>29847</v>
      </c>
      <c r="AX6113">
        <v>55.3086693141626</v>
      </c>
      <c r="AY6113">
        <v>8.8463688747180491</v>
      </c>
      <c r="AZ6113" t="s">
        <v>62</v>
      </c>
      <c r="BA6113">
        <v>1083</v>
      </c>
      <c r="BB6113" t="s">
        <v>2861</v>
      </c>
    </row>
    <row r="6114" spans="1:54" x14ac:dyDescent="0.25">
      <c r="A6114" s="1">
        <v>45200</v>
      </c>
      <c r="B6114">
        <v>571013</v>
      </c>
      <c r="C6114" t="s">
        <v>29848</v>
      </c>
      <c r="D6114">
        <v>6760</v>
      </c>
      <c r="E6114" t="s">
        <v>11951</v>
      </c>
      <c r="F6114" t="s">
        <v>29849</v>
      </c>
      <c r="I6114" t="s">
        <v>29850</v>
      </c>
      <c r="K6114" t="s">
        <v>29851</v>
      </c>
      <c r="L6114" t="s">
        <v>46068</v>
      </c>
      <c r="M6114">
        <v>834</v>
      </c>
      <c r="R6114" s="1">
        <v>40162</v>
      </c>
      <c r="S6114" t="s">
        <v>80</v>
      </c>
      <c r="T6114">
        <v>561</v>
      </c>
      <c r="U6114" t="s">
        <v>10323</v>
      </c>
      <c r="V6114" s="1">
        <v>33025</v>
      </c>
      <c r="W6114">
        <v>2</v>
      </c>
      <c r="X6114" t="s">
        <v>57</v>
      </c>
      <c r="Y6114">
        <v>1</v>
      </c>
      <c r="Z6114" t="s">
        <v>46545</v>
      </c>
      <c r="AA6114">
        <v>7</v>
      </c>
      <c r="AB6114">
        <v>194308</v>
      </c>
      <c r="AC6114">
        <v>121</v>
      </c>
      <c r="AD6114" t="s">
        <v>70</v>
      </c>
      <c r="AE6114">
        <v>1012</v>
      </c>
      <c r="AF6114" t="s">
        <v>71</v>
      </c>
      <c r="AG6114">
        <v>3</v>
      </c>
      <c r="AH6114" t="s">
        <v>81</v>
      </c>
      <c r="AI6114">
        <v>22</v>
      </c>
      <c r="AJ6114" t="s">
        <v>52628</v>
      </c>
      <c r="AK6114">
        <v>561</v>
      </c>
      <c r="AL6114" t="s">
        <v>10323</v>
      </c>
      <c r="AS6114">
        <v>0</v>
      </c>
      <c r="AT6114" t="s">
        <v>61</v>
      </c>
      <c r="AU6114" t="s">
        <v>46068</v>
      </c>
      <c r="AV6114" t="s">
        <v>46068</v>
      </c>
      <c r="AX6114">
        <v>55.260617593567403</v>
      </c>
      <c r="AY6114">
        <v>8.9074835162235697</v>
      </c>
      <c r="AZ6114" t="s">
        <v>62</v>
      </c>
      <c r="BA6114">
        <v>1083</v>
      </c>
      <c r="BB6114" t="s">
        <v>2861</v>
      </c>
    </row>
    <row r="6115" spans="1:54" x14ac:dyDescent="0.25">
      <c r="A6115" s="1">
        <v>45200</v>
      </c>
      <c r="B6115">
        <v>571014</v>
      </c>
      <c r="C6115" t="s">
        <v>29852</v>
      </c>
      <c r="D6115">
        <v>6760</v>
      </c>
      <c r="E6115" t="s">
        <v>11951</v>
      </c>
      <c r="F6115" t="s">
        <v>19787</v>
      </c>
      <c r="G6115">
        <v>29189803</v>
      </c>
      <c r="H6115">
        <v>1003332502</v>
      </c>
      <c r="I6115" t="s">
        <v>29853</v>
      </c>
      <c r="J6115" t="s">
        <v>29854</v>
      </c>
      <c r="K6115" t="s">
        <v>12808</v>
      </c>
      <c r="L6115" t="s">
        <v>29855</v>
      </c>
      <c r="M6115">
        <v>822</v>
      </c>
      <c r="N6115">
        <v>15</v>
      </c>
      <c r="R6115" s="1">
        <v>41925</v>
      </c>
      <c r="S6115" t="s">
        <v>56</v>
      </c>
      <c r="T6115">
        <v>561</v>
      </c>
      <c r="U6115" t="s">
        <v>10323</v>
      </c>
      <c r="V6115" s="1">
        <v>41851</v>
      </c>
      <c r="W6115">
        <v>2</v>
      </c>
      <c r="X6115" t="s">
        <v>57</v>
      </c>
      <c r="Y6115">
        <v>1</v>
      </c>
      <c r="Z6115" t="s">
        <v>46545</v>
      </c>
      <c r="AA6115">
        <v>10</v>
      </c>
      <c r="AB6115">
        <v>195308</v>
      </c>
      <c r="AC6115">
        <v>121</v>
      </c>
      <c r="AD6115" t="s">
        <v>70</v>
      </c>
      <c r="AE6115">
        <v>1012</v>
      </c>
      <c r="AF6115" t="s">
        <v>71</v>
      </c>
      <c r="AG6115">
        <v>3</v>
      </c>
      <c r="AH6115" t="s">
        <v>81</v>
      </c>
      <c r="AI6115">
        <v>25</v>
      </c>
      <c r="AJ6115" t="s">
        <v>54531</v>
      </c>
      <c r="AK6115">
        <v>561</v>
      </c>
      <c r="AL6115" t="s">
        <v>10323</v>
      </c>
      <c r="AQ6115" t="s">
        <v>29856</v>
      </c>
      <c r="AR6115" t="s">
        <v>29857</v>
      </c>
      <c r="AS6115">
        <v>0</v>
      </c>
      <c r="AT6115" t="s">
        <v>61</v>
      </c>
      <c r="AU6115" t="s">
        <v>29858</v>
      </c>
      <c r="AX6115">
        <v>55.331129633232898</v>
      </c>
      <c r="AY6115">
        <v>8.7759873864180999</v>
      </c>
      <c r="AZ6115" t="s">
        <v>62</v>
      </c>
      <c r="BA6115">
        <v>1083</v>
      </c>
      <c r="BB6115" t="s">
        <v>2861</v>
      </c>
    </row>
    <row r="6116" spans="1:54" x14ac:dyDescent="0.25">
      <c r="A6116" s="1">
        <v>45200</v>
      </c>
      <c r="B6116">
        <v>571015</v>
      </c>
      <c r="C6116" t="s">
        <v>46069</v>
      </c>
      <c r="D6116">
        <v>6760</v>
      </c>
      <c r="E6116" t="s">
        <v>11951</v>
      </c>
      <c r="F6116" t="s">
        <v>46070</v>
      </c>
      <c r="G6116">
        <v>29189803</v>
      </c>
      <c r="H6116">
        <v>1003332563</v>
      </c>
      <c r="I6116" t="s">
        <v>48360</v>
      </c>
      <c r="J6116" t="s">
        <v>29859</v>
      </c>
      <c r="K6116" t="s">
        <v>12808</v>
      </c>
      <c r="L6116" t="s">
        <v>46071</v>
      </c>
      <c r="M6116">
        <v>134</v>
      </c>
      <c r="N6116">
        <v>28</v>
      </c>
      <c r="R6116" s="1">
        <v>43784</v>
      </c>
      <c r="S6116" t="s">
        <v>56</v>
      </c>
      <c r="T6116">
        <v>561</v>
      </c>
      <c r="U6116" t="s">
        <v>10323</v>
      </c>
      <c r="W6116">
        <v>2</v>
      </c>
      <c r="X6116" t="s">
        <v>57</v>
      </c>
      <c r="Y6116">
        <v>1</v>
      </c>
      <c r="Z6116" t="s">
        <v>46545</v>
      </c>
      <c r="AA6116">
        <v>6</v>
      </c>
      <c r="AC6116">
        <v>121</v>
      </c>
      <c r="AD6116" t="s">
        <v>70</v>
      </c>
      <c r="AE6116">
        <v>1012</v>
      </c>
      <c r="AF6116" t="s">
        <v>71</v>
      </c>
      <c r="AG6116">
        <v>1</v>
      </c>
      <c r="AH6116" t="s">
        <v>44482</v>
      </c>
      <c r="AI6116">
        <v>21</v>
      </c>
      <c r="AJ6116" t="s">
        <v>52613</v>
      </c>
      <c r="AK6116">
        <v>561</v>
      </c>
      <c r="AL6116" t="s">
        <v>10323</v>
      </c>
      <c r="AP6116">
        <v>280620</v>
      </c>
      <c r="AQ6116" t="s">
        <v>12810</v>
      </c>
      <c r="AR6116" t="s">
        <v>12811</v>
      </c>
      <c r="AS6116">
        <v>2</v>
      </c>
      <c r="AT6116" t="s">
        <v>1413</v>
      </c>
      <c r="AU6116" t="s">
        <v>44759</v>
      </c>
      <c r="AX6116">
        <v>55.280742750000002</v>
      </c>
      <c r="AY6116">
        <v>8.7244232099999994</v>
      </c>
      <c r="AZ6116" t="s">
        <v>62</v>
      </c>
      <c r="BA6116">
        <v>1083</v>
      </c>
      <c r="BB6116" t="s">
        <v>2861</v>
      </c>
    </row>
    <row r="6117" spans="1:54" x14ac:dyDescent="0.25">
      <c r="A6117" s="1">
        <v>45200</v>
      </c>
      <c r="B6117">
        <v>571016</v>
      </c>
      <c r="C6117" t="s">
        <v>55009</v>
      </c>
      <c r="D6117">
        <v>6760</v>
      </c>
      <c r="E6117" t="s">
        <v>11951</v>
      </c>
      <c r="F6117" t="s">
        <v>55010</v>
      </c>
      <c r="G6117">
        <v>29189803</v>
      </c>
      <c r="H6117">
        <v>1003332605</v>
      </c>
      <c r="I6117" t="s">
        <v>29860</v>
      </c>
      <c r="J6117" t="s">
        <v>29861</v>
      </c>
      <c r="K6117" t="s">
        <v>29862</v>
      </c>
      <c r="L6117" t="s">
        <v>29863</v>
      </c>
      <c r="M6117">
        <v>306</v>
      </c>
      <c r="N6117">
        <v>3</v>
      </c>
      <c r="R6117" s="1">
        <v>40162</v>
      </c>
      <c r="S6117" t="s">
        <v>80</v>
      </c>
      <c r="T6117">
        <v>561</v>
      </c>
      <c r="U6117" t="s">
        <v>10323</v>
      </c>
      <c r="V6117" s="1">
        <v>39295</v>
      </c>
      <c r="W6117">
        <v>2</v>
      </c>
      <c r="X6117" t="s">
        <v>57</v>
      </c>
      <c r="Y6117">
        <v>1</v>
      </c>
      <c r="Z6117" t="s">
        <v>46545</v>
      </c>
      <c r="AA6117">
        <v>6</v>
      </c>
      <c r="AC6117">
        <v>121</v>
      </c>
      <c r="AD6117" t="s">
        <v>70</v>
      </c>
      <c r="AE6117">
        <v>1012</v>
      </c>
      <c r="AF6117" t="s">
        <v>71</v>
      </c>
      <c r="AG6117">
        <v>3</v>
      </c>
      <c r="AH6117" t="s">
        <v>81</v>
      </c>
      <c r="AI6117">
        <v>21</v>
      </c>
      <c r="AJ6117" t="s">
        <v>52613</v>
      </c>
      <c r="AK6117">
        <v>561</v>
      </c>
      <c r="AL6117" t="s">
        <v>10323</v>
      </c>
      <c r="AQ6117" t="s">
        <v>29864</v>
      </c>
      <c r="AR6117" t="s">
        <v>29865</v>
      </c>
      <c r="AS6117">
        <v>0</v>
      </c>
      <c r="AT6117" t="s">
        <v>61</v>
      </c>
      <c r="AU6117" t="s">
        <v>29866</v>
      </c>
      <c r="AX6117">
        <v>55.322227836974797</v>
      </c>
      <c r="AY6117">
        <v>8.7625408347506202</v>
      </c>
      <c r="AZ6117" t="s">
        <v>62</v>
      </c>
      <c r="BA6117">
        <v>1083</v>
      </c>
      <c r="BB6117" t="s">
        <v>2861</v>
      </c>
    </row>
    <row r="6118" spans="1:54" x14ac:dyDescent="0.25">
      <c r="A6118" s="1">
        <v>45200</v>
      </c>
      <c r="B6118">
        <v>571017</v>
      </c>
      <c r="C6118" t="s">
        <v>29867</v>
      </c>
      <c r="D6118">
        <v>6760</v>
      </c>
      <c r="E6118" t="s">
        <v>11951</v>
      </c>
      <c r="F6118" t="s">
        <v>29868</v>
      </c>
      <c r="G6118">
        <v>29189803</v>
      </c>
      <c r="H6118">
        <v>1003332307</v>
      </c>
      <c r="I6118" t="s">
        <v>48360</v>
      </c>
      <c r="J6118" t="s">
        <v>29869</v>
      </c>
      <c r="K6118" t="s">
        <v>12808</v>
      </c>
      <c r="L6118" t="s">
        <v>29863</v>
      </c>
      <c r="M6118">
        <v>306</v>
      </c>
      <c r="N6118">
        <v>3</v>
      </c>
      <c r="R6118" s="1">
        <v>43784</v>
      </c>
      <c r="S6118" t="s">
        <v>56</v>
      </c>
      <c r="T6118">
        <v>561</v>
      </c>
      <c r="U6118" t="s">
        <v>10323</v>
      </c>
      <c r="W6118">
        <v>2</v>
      </c>
      <c r="X6118" t="s">
        <v>57</v>
      </c>
      <c r="Y6118">
        <v>1</v>
      </c>
      <c r="Z6118" t="s">
        <v>46545</v>
      </c>
      <c r="AA6118">
        <v>10</v>
      </c>
      <c r="AB6118">
        <v>197008</v>
      </c>
      <c r="AC6118">
        <v>121</v>
      </c>
      <c r="AD6118" t="s">
        <v>70</v>
      </c>
      <c r="AE6118">
        <v>1012</v>
      </c>
      <c r="AF6118" t="s">
        <v>71</v>
      </c>
      <c r="AG6118">
        <v>1</v>
      </c>
      <c r="AH6118" t="s">
        <v>44482</v>
      </c>
      <c r="AI6118">
        <v>21</v>
      </c>
      <c r="AJ6118" t="s">
        <v>52613</v>
      </c>
      <c r="AK6118">
        <v>561</v>
      </c>
      <c r="AL6118" t="s">
        <v>10323</v>
      </c>
      <c r="AP6118">
        <v>280620</v>
      </c>
      <c r="AQ6118" t="s">
        <v>12810</v>
      </c>
      <c r="AR6118" t="s">
        <v>12811</v>
      </c>
      <c r="AS6118">
        <v>2</v>
      </c>
      <c r="AT6118" t="s">
        <v>1413</v>
      </c>
      <c r="AU6118" t="s">
        <v>29866</v>
      </c>
      <c r="AX6118">
        <v>55.3223336</v>
      </c>
      <c r="AY6118">
        <v>8.7629788499999997</v>
      </c>
      <c r="AZ6118" t="s">
        <v>62</v>
      </c>
      <c r="BA6118">
        <v>1083</v>
      </c>
      <c r="BB6118" t="s">
        <v>2861</v>
      </c>
    </row>
    <row r="6119" spans="1:54" x14ac:dyDescent="0.25">
      <c r="A6119" s="1">
        <v>45200</v>
      </c>
      <c r="B6119">
        <v>571018</v>
      </c>
      <c r="C6119" t="s">
        <v>50795</v>
      </c>
      <c r="D6119">
        <v>6760</v>
      </c>
      <c r="E6119" t="s">
        <v>11951</v>
      </c>
      <c r="F6119" t="s">
        <v>50796</v>
      </c>
      <c r="G6119">
        <v>29189803</v>
      </c>
      <c r="H6119">
        <v>1003332423</v>
      </c>
      <c r="I6119" t="s">
        <v>11865</v>
      </c>
      <c r="J6119" t="s">
        <v>29870</v>
      </c>
      <c r="K6119" t="s">
        <v>29871</v>
      </c>
      <c r="L6119" t="s">
        <v>29872</v>
      </c>
      <c r="M6119">
        <v>608</v>
      </c>
      <c r="N6119">
        <v>71</v>
      </c>
      <c r="R6119" s="1">
        <v>41925</v>
      </c>
      <c r="S6119" t="s">
        <v>56</v>
      </c>
      <c r="T6119">
        <v>561</v>
      </c>
      <c r="U6119" t="s">
        <v>10323</v>
      </c>
      <c r="V6119" s="1">
        <v>41851</v>
      </c>
      <c r="W6119">
        <v>2</v>
      </c>
      <c r="X6119" t="s">
        <v>57</v>
      </c>
      <c r="Y6119">
        <v>1</v>
      </c>
      <c r="Z6119" t="s">
        <v>46545</v>
      </c>
      <c r="AA6119">
        <v>6</v>
      </c>
      <c r="AB6119">
        <v>197208</v>
      </c>
      <c r="AC6119">
        <v>121</v>
      </c>
      <c r="AD6119" t="s">
        <v>70</v>
      </c>
      <c r="AE6119">
        <v>1012</v>
      </c>
      <c r="AF6119" t="s">
        <v>71</v>
      </c>
      <c r="AG6119">
        <v>3</v>
      </c>
      <c r="AH6119" t="s">
        <v>81</v>
      </c>
      <c r="AI6119">
        <v>21</v>
      </c>
      <c r="AJ6119" t="s">
        <v>52613</v>
      </c>
      <c r="AK6119">
        <v>561</v>
      </c>
      <c r="AL6119" t="s">
        <v>10323</v>
      </c>
      <c r="AQ6119" t="s">
        <v>29873</v>
      </c>
      <c r="AR6119" t="s">
        <v>29874</v>
      </c>
      <c r="AS6119">
        <v>0</v>
      </c>
      <c r="AT6119" t="s">
        <v>61</v>
      </c>
      <c r="AU6119" t="s">
        <v>29875</v>
      </c>
      <c r="AX6119">
        <v>55.3428286338278</v>
      </c>
      <c r="AY6119">
        <v>8.7898654898905004</v>
      </c>
      <c r="AZ6119" t="s">
        <v>62</v>
      </c>
      <c r="BA6119">
        <v>1083</v>
      </c>
      <c r="BB6119" t="s">
        <v>2861</v>
      </c>
    </row>
    <row r="6120" spans="1:54" x14ac:dyDescent="0.25">
      <c r="A6120" s="1">
        <v>45200</v>
      </c>
      <c r="B6120">
        <v>571019</v>
      </c>
      <c r="C6120" t="s">
        <v>29876</v>
      </c>
      <c r="D6120">
        <v>6760</v>
      </c>
      <c r="E6120" t="s">
        <v>11951</v>
      </c>
      <c r="F6120" t="s">
        <v>29877</v>
      </c>
      <c r="G6120">
        <v>29556296</v>
      </c>
      <c r="H6120">
        <v>1003328555</v>
      </c>
      <c r="I6120" t="s">
        <v>15059</v>
      </c>
      <c r="J6120" t="s">
        <v>29878</v>
      </c>
      <c r="K6120" t="s">
        <v>15060</v>
      </c>
      <c r="L6120" t="s">
        <v>15061</v>
      </c>
      <c r="M6120">
        <v>724</v>
      </c>
      <c r="N6120">
        <v>22</v>
      </c>
      <c r="R6120" s="1">
        <v>44978</v>
      </c>
      <c r="S6120" t="s">
        <v>56</v>
      </c>
      <c r="W6120">
        <v>4</v>
      </c>
      <c r="X6120" t="s">
        <v>725</v>
      </c>
      <c r="Y6120">
        <v>1</v>
      </c>
      <c r="Z6120" t="s">
        <v>46545</v>
      </c>
      <c r="AB6120">
        <v>200701</v>
      </c>
      <c r="AC6120">
        <v>131</v>
      </c>
      <c r="AD6120" t="s">
        <v>752</v>
      </c>
      <c r="AE6120">
        <v>1061</v>
      </c>
      <c r="AF6120" t="s">
        <v>752</v>
      </c>
      <c r="AG6120">
        <v>1</v>
      </c>
      <c r="AH6120" t="s">
        <v>44482</v>
      </c>
      <c r="AI6120">
        <v>99</v>
      </c>
      <c r="AJ6120" t="s">
        <v>54511</v>
      </c>
      <c r="AK6120">
        <v>561</v>
      </c>
      <c r="AL6120" t="s">
        <v>10323</v>
      </c>
      <c r="AP6120">
        <v>280991</v>
      </c>
      <c r="AQ6120" t="s">
        <v>15062</v>
      </c>
      <c r="AR6120" t="s">
        <v>15063</v>
      </c>
      <c r="AS6120">
        <v>2</v>
      </c>
      <c r="AT6120" t="s">
        <v>1413</v>
      </c>
      <c r="AU6120" t="s">
        <v>15064</v>
      </c>
      <c r="AX6120">
        <v>55.326411159999999</v>
      </c>
      <c r="AY6120">
        <v>8.7604419100000008</v>
      </c>
      <c r="AZ6120" t="s">
        <v>62</v>
      </c>
      <c r="BA6120">
        <v>1083</v>
      </c>
      <c r="BB6120" t="s">
        <v>2861</v>
      </c>
    </row>
    <row r="6121" spans="1:54" x14ac:dyDescent="0.25">
      <c r="A6121" s="1">
        <v>45200</v>
      </c>
      <c r="B6121">
        <v>571020</v>
      </c>
      <c r="C6121" t="s">
        <v>29879</v>
      </c>
      <c r="D6121">
        <v>6760</v>
      </c>
      <c r="E6121" t="s">
        <v>11951</v>
      </c>
      <c r="F6121" t="s">
        <v>29880</v>
      </c>
      <c r="I6121" t="s">
        <v>29881</v>
      </c>
      <c r="J6121" t="s">
        <v>29882</v>
      </c>
      <c r="K6121" t="s">
        <v>29883</v>
      </c>
      <c r="L6121" t="s">
        <v>55980</v>
      </c>
      <c r="N6121" t="s">
        <v>5312</v>
      </c>
      <c r="R6121" s="1">
        <v>40963</v>
      </c>
      <c r="S6121" t="s">
        <v>56</v>
      </c>
      <c r="T6121">
        <v>561</v>
      </c>
      <c r="U6121" t="s">
        <v>10323</v>
      </c>
      <c r="V6121" s="1">
        <v>36192</v>
      </c>
      <c r="W6121">
        <v>3</v>
      </c>
      <c r="X6121" t="s">
        <v>3496</v>
      </c>
      <c r="Y6121">
        <v>8</v>
      </c>
      <c r="Z6121" t="s">
        <v>44534</v>
      </c>
      <c r="AB6121">
        <v>199608</v>
      </c>
      <c r="AC6121">
        <v>127</v>
      </c>
      <c r="AD6121" t="s">
        <v>1237</v>
      </c>
      <c r="AE6121">
        <v>1052</v>
      </c>
      <c r="AF6121" t="s">
        <v>1237</v>
      </c>
      <c r="AG6121">
        <v>3</v>
      </c>
      <c r="AH6121" t="s">
        <v>81</v>
      </c>
      <c r="AI6121">
        <v>99</v>
      </c>
      <c r="AJ6121" t="s">
        <v>54511</v>
      </c>
      <c r="AK6121">
        <v>561</v>
      </c>
      <c r="AL6121" t="s">
        <v>10323</v>
      </c>
      <c r="AS6121">
        <v>0</v>
      </c>
      <c r="AT6121" t="s">
        <v>61</v>
      </c>
      <c r="AU6121" t="s">
        <v>55981</v>
      </c>
      <c r="AV6121" t="s">
        <v>19773</v>
      </c>
      <c r="AZ6121" t="s">
        <v>62</v>
      </c>
      <c r="BA6121">
        <v>1083</v>
      </c>
      <c r="BB6121" t="s">
        <v>2861</v>
      </c>
    </row>
    <row r="6122" spans="1:54" x14ac:dyDescent="0.25">
      <c r="A6122" s="1">
        <v>45200</v>
      </c>
      <c r="B6122">
        <v>571021</v>
      </c>
      <c r="C6122" t="s">
        <v>29884</v>
      </c>
      <c r="D6122">
        <v>6760</v>
      </c>
      <c r="E6122" t="s">
        <v>11951</v>
      </c>
      <c r="F6122" t="s">
        <v>29885</v>
      </c>
      <c r="G6122">
        <v>25565274</v>
      </c>
      <c r="H6122">
        <v>1007852335</v>
      </c>
      <c r="I6122" t="s">
        <v>29886</v>
      </c>
      <c r="K6122" t="s">
        <v>29887</v>
      </c>
      <c r="L6122" t="s">
        <v>29888</v>
      </c>
      <c r="M6122">
        <v>1048</v>
      </c>
      <c r="N6122">
        <v>55</v>
      </c>
      <c r="R6122" s="1">
        <v>40162</v>
      </c>
      <c r="S6122" t="s">
        <v>80</v>
      </c>
      <c r="V6122" s="1">
        <v>38869</v>
      </c>
      <c r="W6122">
        <v>5</v>
      </c>
      <c r="X6122" t="s">
        <v>557</v>
      </c>
      <c r="Y6122">
        <v>1</v>
      </c>
      <c r="Z6122" t="s">
        <v>46545</v>
      </c>
      <c r="AA6122">
        <v>8</v>
      </c>
      <c r="AB6122">
        <v>200008</v>
      </c>
      <c r="AC6122">
        <v>121</v>
      </c>
      <c r="AD6122" t="s">
        <v>70</v>
      </c>
      <c r="AE6122">
        <v>1013</v>
      </c>
      <c r="AF6122" t="s">
        <v>558</v>
      </c>
      <c r="AG6122">
        <v>3</v>
      </c>
      <c r="AH6122" t="s">
        <v>81</v>
      </c>
      <c r="AI6122">
        <v>21</v>
      </c>
      <c r="AJ6122" t="s">
        <v>52613</v>
      </c>
      <c r="AK6122">
        <v>561</v>
      </c>
      <c r="AL6122" t="s">
        <v>10323</v>
      </c>
      <c r="AQ6122" t="s">
        <v>29889</v>
      </c>
      <c r="AR6122" t="s">
        <v>29890</v>
      </c>
      <c r="AS6122">
        <v>0</v>
      </c>
      <c r="AT6122" t="s">
        <v>61</v>
      </c>
      <c r="AU6122" t="s">
        <v>29891</v>
      </c>
      <c r="AX6122">
        <v>55.296816646262798</v>
      </c>
      <c r="AY6122">
        <v>8.6856502921777103</v>
      </c>
      <c r="AZ6122" t="s">
        <v>62</v>
      </c>
      <c r="BA6122">
        <v>1083</v>
      </c>
      <c r="BB6122" t="s">
        <v>2861</v>
      </c>
    </row>
    <row r="6123" spans="1:54" x14ac:dyDescent="0.25">
      <c r="A6123" s="1">
        <v>45200</v>
      </c>
      <c r="B6123">
        <v>571022</v>
      </c>
      <c r="C6123" t="s">
        <v>29892</v>
      </c>
      <c r="D6123">
        <v>6760</v>
      </c>
      <c r="E6123" t="s">
        <v>11951</v>
      </c>
      <c r="F6123" t="s">
        <v>29893</v>
      </c>
      <c r="G6123">
        <v>28474733</v>
      </c>
      <c r="H6123">
        <v>1011266815</v>
      </c>
      <c r="I6123" t="s">
        <v>29894</v>
      </c>
      <c r="J6123" t="s">
        <v>29895</v>
      </c>
      <c r="K6123" t="s">
        <v>29896</v>
      </c>
      <c r="L6123" t="s">
        <v>29897</v>
      </c>
      <c r="M6123">
        <v>854</v>
      </c>
      <c r="N6123">
        <v>29</v>
      </c>
      <c r="R6123" s="1">
        <v>45054</v>
      </c>
      <c r="S6123" t="s">
        <v>56</v>
      </c>
      <c r="W6123">
        <v>5</v>
      </c>
      <c r="X6123" t="s">
        <v>557</v>
      </c>
      <c r="Y6123">
        <v>1</v>
      </c>
      <c r="Z6123" t="s">
        <v>46545</v>
      </c>
      <c r="AA6123">
        <v>10</v>
      </c>
      <c r="AB6123">
        <v>200508</v>
      </c>
      <c r="AC6123">
        <v>121</v>
      </c>
      <c r="AD6123" t="s">
        <v>70</v>
      </c>
      <c r="AE6123">
        <v>1013</v>
      </c>
      <c r="AF6123" t="s">
        <v>558</v>
      </c>
      <c r="AG6123">
        <v>1</v>
      </c>
      <c r="AH6123" t="s">
        <v>44482</v>
      </c>
      <c r="AI6123">
        <v>21</v>
      </c>
      <c r="AJ6123" t="s">
        <v>52613</v>
      </c>
      <c r="AK6123">
        <v>561</v>
      </c>
      <c r="AL6123" t="s">
        <v>10323</v>
      </c>
      <c r="AQ6123" t="s">
        <v>29898</v>
      </c>
      <c r="AR6123" t="s">
        <v>29899</v>
      </c>
      <c r="AS6123">
        <v>0</v>
      </c>
      <c r="AT6123" t="s">
        <v>61</v>
      </c>
      <c r="AU6123" t="s">
        <v>29900</v>
      </c>
      <c r="AX6123">
        <v>55.339210569999999</v>
      </c>
      <c r="AY6123">
        <v>8.7823185800000001</v>
      </c>
      <c r="AZ6123" t="s">
        <v>62</v>
      </c>
      <c r="BA6123">
        <v>1083</v>
      </c>
      <c r="BB6123" t="s">
        <v>2861</v>
      </c>
    </row>
    <row r="6124" spans="1:54" x14ac:dyDescent="0.25">
      <c r="A6124" s="1">
        <v>45200</v>
      </c>
      <c r="B6124">
        <v>571200</v>
      </c>
      <c r="D6124">
        <v>6760</v>
      </c>
      <c r="E6124" t="s">
        <v>11951</v>
      </c>
      <c r="F6124" t="s">
        <v>52738</v>
      </c>
      <c r="L6124" t="s">
        <v>55982</v>
      </c>
      <c r="M6124">
        <v>456</v>
      </c>
      <c r="N6124">
        <v>2</v>
      </c>
      <c r="R6124" s="1">
        <v>40162</v>
      </c>
      <c r="S6124" t="s">
        <v>80</v>
      </c>
      <c r="T6124">
        <v>561</v>
      </c>
      <c r="U6124" t="s">
        <v>10323</v>
      </c>
      <c r="V6124" s="1">
        <v>34700</v>
      </c>
      <c r="W6124">
        <v>2</v>
      </c>
      <c r="X6124" t="s">
        <v>57</v>
      </c>
      <c r="Y6124">
        <v>1</v>
      </c>
      <c r="Z6124" t="s">
        <v>46545</v>
      </c>
      <c r="AB6124">
        <v>199401</v>
      </c>
      <c r="AC6124">
        <v>932</v>
      </c>
      <c r="AD6124" t="s">
        <v>52637</v>
      </c>
      <c r="AE6124">
        <v>2021</v>
      </c>
      <c r="AF6124" t="s">
        <v>52637</v>
      </c>
      <c r="AG6124">
        <v>3</v>
      </c>
      <c r="AH6124" t="s">
        <v>81</v>
      </c>
      <c r="AI6124">
        <v>10</v>
      </c>
      <c r="AJ6124" t="s">
        <v>52638</v>
      </c>
      <c r="AK6124">
        <v>561</v>
      </c>
      <c r="AL6124" t="s">
        <v>10323</v>
      </c>
      <c r="AS6124">
        <v>0</v>
      </c>
      <c r="AT6124" t="s">
        <v>61</v>
      </c>
      <c r="AU6124" t="s">
        <v>12668</v>
      </c>
      <c r="AX6124">
        <v>55.327742859741697</v>
      </c>
      <c r="AY6124">
        <v>8.7721852472202393</v>
      </c>
      <c r="AZ6124" t="s">
        <v>62</v>
      </c>
      <c r="BA6124">
        <v>1083</v>
      </c>
      <c r="BB6124" t="s">
        <v>2861</v>
      </c>
    </row>
    <row r="6125" spans="1:54" x14ac:dyDescent="0.25">
      <c r="A6125" s="1">
        <v>45200</v>
      </c>
      <c r="B6125">
        <v>571210</v>
      </c>
      <c r="C6125" t="s">
        <v>29901</v>
      </c>
      <c r="D6125">
        <v>6760</v>
      </c>
      <c r="E6125" t="s">
        <v>11951</v>
      </c>
      <c r="F6125" t="s">
        <v>29902</v>
      </c>
      <c r="G6125">
        <v>29189803</v>
      </c>
      <c r="H6125">
        <v>1003332319</v>
      </c>
      <c r="I6125" t="s">
        <v>29903</v>
      </c>
      <c r="J6125" t="s">
        <v>29904</v>
      </c>
      <c r="K6125" t="s">
        <v>29905</v>
      </c>
      <c r="L6125" t="s">
        <v>29906</v>
      </c>
      <c r="M6125">
        <v>376</v>
      </c>
      <c r="N6125">
        <v>4</v>
      </c>
      <c r="R6125" s="1">
        <v>40938</v>
      </c>
      <c r="S6125" t="s">
        <v>56</v>
      </c>
      <c r="T6125">
        <v>561</v>
      </c>
      <c r="U6125" t="s">
        <v>10323</v>
      </c>
      <c r="V6125" s="1">
        <v>39630</v>
      </c>
      <c r="W6125">
        <v>2</v>
      </c>
      <c r="X6125" t="s">
        <v>57</v>
      </c>
      <c r="Y6125">
        <v>1</v>
      </c>
      <c r="Z6125" t="s">
        <v>46545</v>
      </c>
      <c r="AB6125">
        <v>196801</v>
      </c>
      <c r="AC6125">
        <v>125</v>
      </c>
      <c r="AD6125" t="s">
        <v>1344</v>
      </c>
      <c r="AE6125">
        <v>1014</v>
      </c>
      <c r="AF6125" t="s">
        <v>1352</v>
      </c>
      <c r="AG6125">
        <v>3</v>
      </c>
      <c r="AH6125" t="s">
        <v>81</v>
      </c>
      <c r="AI6125">
        <v>24</v>
      </c>
      <c r="AJ6125" t="s">
        <v>1344</v>
      </c>
      <c r="AK6125">
        <v>561</v>
      </c>
      <c r="AL6125" t="s">
        <v>10323</v>
      </c>
      <c r="AM6125">
        <v>2</v>
      </c>
      <c r="AN6125" t="s">
        <v>119</v>
      </c>
      <c r="AO6125">
        <v>561210</v>
      </c>
      <c r="AQ6125" t="s">
        <v>29907</v>
      </c>
      <c r="AR6125" t="s">
        <v>29908</v>
      </c>
      <c r="AS6125">
        <v>0</v>
      </c>
      <c r="AT6125" t="s">
        <v>61</v>
      </c>
      <c r="AU6125" t="s">
        <v>29909</v>
      </c>
      <c r="AZ6125" t="s">
        <v>62</v>
      </c>
      <c r="BA6125">
        <v>1083</v>
      </c>
      <c r="BB6125" t="s">
        <v>2861</v>
      </c>
    </row>
    <row r="6126" spans="1:54" x14ac:dyDescent="0.25">
      <c r="A6126" s="1">
        <v>45200</v>
      </c>
      <c r="B6126">
        <v>571247</v>
      </c>
      <c r="C6126" t="s">
        <v>29910</v>
      </c>
      <c r="D6126">
        <v>6760</v>
      </c>
      <c r="E6126" t="s">
        <v>11951</v>
      </c>
      <c r="F6126" t="s">
        <v>29911</v>
      </c>
      <c r="G6126">
        <v>29554382</v>
      </c>
      <c r="H6126">
        <v>1003328506</v>
      </c>
      <c r="J6126" t="s">
        <v>29912</v>
      </c>
      <c r="K6126" t="s">
        <v>29913</v>
      </c>
      <c r="L6126" t="s">
        <v>55983</v>
      </c>
      <c r="M6126">
        <v>89</v>
      </c>
      <c r="N6126">
        <v>4</v>
      </c>
      <c r="R6126" s="1">
        <v>40576</v>
      </c>
      <c r="S6126" t="s">
        <v>56</v>
      </c>
      <c r="V6126" s="1">
        <v>40575</v>
      </c>
      <c r="W6126">
        <v>4</v>
      </c>
      <c r="X6126" t="s">
        <v>725</v>
      </c>
      <c r="Y6126">
        <v>1</v>
      </c>
      <c r="Z6126" t="s">
        <v>46545</v>
      </c>
      <c r="AB6126">
        <v>197808</v>
      </c>
      <c r="AC6126">
        <v>137</v>
      </c>
      <c r="AD6126" t="s">
        <v>1410</v>
      </c>
      <c r="AE6126">
        <v>1053</v>
      </c>
      <c r="AF6126" t="s">
        <v>1410</v>
      </c>
      <c r="AG6126">
        <v>3</v>
      </c>
      <c r="AH6126" t="s">
        <v>81</v>
      </c>
      <c r="AI6126">
        <v>30</v>
      </c>
      <c r="AJ6126" t="s">
        <v>1402</v>
      </c>
      <c r="AK6126">
        <v>561</v>
      </c>
      <c r="AL6126" t="s">
        <v>10323</v>
      </c>
      <c r="AM6126">
        <v>2</v>
      </c>
      <c r="AN6126" t="s">
        <v>119</v>
      </c>
      <c r="AO6126">
        <v>561248</v>
      </c>
      <c r="AP6126">
        <v>561248</v>
      </c>
      <c r="AQ6126" t="s">
        <v>29914</v>
      </c>
      <c r="AR6126" t="s">
        <v>29915</v>
      </c>
      <c r="AS6126">
        <v>2</v>
      </c>
      <c r="AT6126" t="s">
        <v>1413</v>
      </c>
      <c r="AU6126" t="s">
        <v>48261</v>
      </c>
      <c r="AX6126">
        <v>55.326764072449997</v>
      </c>
      <c r="AY6126">
        <v>8.7751931727045704</v>
      </c>
      <c r="AZ6126" t="s">
        <v>62</v>
      </c>
      <c r="BA6126">
        <v>1083</v>
      </c>
      <c r="BB6126" t="s">
        <v>2861</v>
      </c>
    </row>
    <row r="6127" spans="1:54" x14ac:dyDescent="0.25">
      <c r="A6127" s="1">
        <v>45200</v>
      </c>
      <c r="B6127">
        <v>571300</v>
      </c>
      <c r="C6127" t="s">
        <v>29916</v>
      </c>
      <c r="D6127">
        <v>6760</v>
      </c>
      <c r="E6127" t="s">
        <v>11951</v>
      </c>
      <c r="F6127" t="s">
        <v>50797</v>
      </c>
      <c r="G6127">
        <v>26723817</v>
      </c>
      <c r="H6127">
        <v>1001602655</v>
      </c>
      <c r="I6127" t="s">
        <v>29917</v>
      </c>
      <c r="J6127" t="s">
        <v>29918</v>
      </c>
      <c r="K6127" t="s">
        <v>29919</v>
      </c>
      <c r="L6127" t="s">
        <v>55984</v>
      </c>
      <c r="M6127">
        <v>830</v>
      </c>
      <c r="N6127">
        <v>1</v>
      </c>
      <c r="R6127" s="1">
        <v>43354</v>
      </c>
      <c r="S6127" t="s">
        <v>12855</v>
      </c>
      <c r="W6127">
        <v>5</v>
      </c>
      <c r="X6127" t="s">
        <v>557</v>
      </c>
      <c r="Y6127">
        <v>7</v>
      </c>
      <c r="Z6127" t="s">
        <v>1499</v>
      </c>
      <c r="AB6127">
        <v>196111</v>
      </c>
      <c r="AC6127">
        <v>142</v>
      </c>
      <c r="AD6127" t="s">
        <v>49820</v>
      </c>
      <c r="AE6127">
        <v>1022</v>
      </c>
      <c r="AF6127" t="s">
        <v>46688</v>
      </c>
      <c r="AG6127">
        <v>1</v>
      </c>
      <c r="AH6127" t="s">
        <v>44482</v>
      </c>
      <c r="AI6127">
        <v>84</v>
      </c>
      <c r="AJ6127" t="s">
        <v>46689</v>
      </c>
      <c r="AK6127">
        <v>561</v>
      </c>
      <c r="AL6127" t="s">
        <v>10323</v>
      </c>
      <c r="AQ6127" t="s">
        <v>29920</v>
      </c>
      <c r="AR6127" t="s">
        <v>29921</v>
      </c>
      <c r="AS6127">
        <v>0</v>
      </c>
      <c r="AT6127" t="s">
        <v>61</v>
      </c>
      <c r="AU6127" t="s">
        <v>29922</v>
      </c>
      <c r="AX6127">
        <v>55.289794639999997</v>
      </c>
      <c r="AY6127">
        <v>8.6812800899999996</v>
      </c>
      <c r="AZ6127" t="s">
        <v>62</v>
      </c>
      <c r="BA6127">
        <v>1083</v>
      </c>
      <c r="BB6127" t="s">
        <v>2861</v>
      </c>
    </row>
    <row r="6128" spans="1:54" x14ac:dyDescent="0.25">
      <c r="A6128" s="1">
        <v>45200</v>
      </c>
      <c r="B6128">
        <v>571350</v>
      </c>
      <c r="C6128" t="s">
        <v>29923</v>
      </c>
      <c r="D6128">
        <v>6760</v>
      </c>
      <c r="E6128" t="s">
        <v>11951</v>
      </c>
      <c r="F6128" t="s">
        <v>29923</v>
      </c>
      <c r="G6128">
        <v>39815540</v>
      </c>
      <c r="H6128">
        <v>1024539187</v>
      </c>
      <c r="I6128" t="s">
        <v>15257</v>
      </c>
      <c r="J6128" t="s">
        <v>29924</v>
      </c>
      <c r="K6128" t="s">
        <v>17102</v>
      </c>
      <c r="L6128" t="s">
        <v>29925</v>
      </c>
      <c r="M6128">
        <v>568</v>
      </c>
      <c r="N6128">
        <v>4</v>
      </c>
      <c r="R6128" s="1">
        <v>45058</v>
      </c>
      <c r="S6128" t="s">
        <v>56</v>
      </c>
      <c r="W6128">
        <v>4</v>
      </c>
      <c r="X6128" t="s">
        <v>725</v>
      </c>
      <c r="Y6128">
        <v>1</v>
      </c>
      <c r="Z6128" t="s">
        <v>46545</v>
      </c>
      <c r="AB6128">
        <v>199204</v>
      </c>
      <c r="AC6128">
        <v>149</v>
      </c>
      <c r="AD6128" t="s">
        <v>1085</v>
      </c>
      <c r="AE6128">
        <v>1027</v>
      </c>
      <c r="AF6128" t="s">
        <v>1543</v>
      </c>
      <c r="AG6128">
        <v>1</v>
      </c>
      <c r="AH6128" t="s">
        <v>44482</v>
      </c>
      <c r="AI6128">
        <v>85</v>
      </c>
      <c r="AJ6128" t="s">
        <v>1428</v>
      </c>
      <c r="AK6128">
        <v>561</v>
      </c>
      <c r="AL6128" t="s">
        <v>10323</v>
      </c>
      <c r="AP6128">
        <v>281036</v>
      </c>
      <c r="AQ6128" t="s">
        <v>15260</v>
      </c>
      <c r="AR6128" t="s">
        <v>29926</v>
      </c>
      <c r="AS6128">
        <v>2</v>
      </c>
      <c r="AT6128" t="s">
        <v>1413</v>
      </c>
      <c r="AU6128" t="s">
        <v>29927</v>
      </c>
      <c r="AX6128">
        <v>55.310678060000001</v>
      </c>
      <c r="AY6128">
        <v>8.7682179500000004</v>
      </c>
      <c r="AZ6128" t="s">
        <v>62</v>
      </c>
      <c r="BA6128">
        <v>1083</v>
      </c>
      <c r="BB6128" t="s">
        <v>2861</v>
      </c>
    </row>
    <row r="6129" spans="1:54" x14ac:dyDescent="0.25">
      <c r="A6129" s="1">
        <v>45200</v>
      </c>
      <c r="B6129">
        <v>571375</v>
      </c>
      <c r="C6129" t="s">
        <v>29928</v>
      </c>
      <c r="D6129">
        <v>6760</v>
      </c>
      <c r="E6129" t="s">
        <v>11951</v>
      </c>
      <c r="F6129" t="s">
        <v>50798</v>
      </c>
      <c r="I6129" t="s">
        <v>29929</v>
      </c>
      <c r="K6129" t="s">
        <v>29930</v>
      </c>
      <c r="L6129" t="s">
        <v>29931</v>
      </c>
      <c r="M6129">
        <v>376</v>
      </c>
      <c r="N6129">
        <v>4</v>
      </c>
      <c r="R6129" s="1">
        <v>40162</v>
      </c>
      <c r="S6129" t="s">
        <v>80</v>
      </c>
      <c r="V6129" s="1">
        <v>34121</v>
      </c>
      <c r="W6129">
        <v>5</v>
      </c>
      <c r="X6129" t="s">
        <v>557</v>
      </c>
      <c r="Y6129">
        <v>1</v>
      </c>
      <c r="Z6129" t="s">
        <v>46545</v>
      </c>
      <c r="AB6129">
        <v>199107</v>
      </c>
      <c r="AC6129">
        <v>147</v>
      </c>
      <c r="AD6129" t="s">
        <v>46697</v>
      </c>
      <c r="AE6129">
        <v>1021</v>
      </c>
      <c r="AF6129" t="s">
        <v>46697</v>
      </c>
      <c r="AG6129">
        <v>3</v>
      </c>
      <c r="AH6129" t="s">
        <v>81</v>
      </c>
      <c r="AI6129">
        <v>86</v>
      </c>
      <c r="AJ6129" t="s">
        <v>46697</v>
      </c>
      <c r="AK6129">
        <v>561</v>
      </c>
      <c r="AL6129" t="s">
        <v>10323</v>
      </c>
      <c r="AS6129">
        <v>0</v>
      </c>
      <c r="AT6129" t="s">
        <v>61</v>
      </c>
      <c r="AU6129" t="s">
        <v>29909</v>
      </c>
      <c r="AV6129" t="s">
        <v>29932</v>
      </c>
      <c r="AX6129">
        <v>55.327410434343399</v>
      </c>
      <c r="AY6129">
        <v>8.7633906110694397</v>
      </c>
      <c r="AZ6129" t="s">
        <v>62</v>
      </c>
      <c r="BA6129">
        <v>1083</v>
      </c>
      <c r="BB6129" t="s">
        <v>2861</v>
      </c>
    </row>
    <row r="6130" spans="1:54" x14ac:dyDescent="0.25">
      <c r="A6130" s="1">
        <v>45200</v>
      </c>
      <c r="B6130">
        <v>571401</v>
      </c>
      <c r="C6130" t="s">
        <v>29933</v>
      </c>
      <c r="D6130">
        <v>6760</v>
      </c>
      <c r="E6130" t="s">
        <v>11951</v>
      </c>
      <c r="F6130" t="s">
        <v>29934</v>
      </c>
      <c r="G6130">
        <v>29556296</v>
      </c>
      <c r="H6130">
        <v>1003328555</v>
      </c>
      <c r="I6130" t="s">
        <v>15059</v>
      </c>
      <c r="J6130" t="s">
        <v>29935</v>
      </c>
      <c r="K6130" t="s">
        <v>29936</v>
      </c>
      <c r="L6130" t="s">
        <v>15061</v>
      </c>
      <c r="M6130">
        <v>724</v>
      </c>
      <c r="N6130">
        <v>22</v>
      </c>
      <c r="R6130" s="1">
        <v>44978</v>
      </c>
      <c r="S6130" t="s">
        <v>56</v>
      </c>
      <c r="W6130">
        <v>4</v>
      </c>
      <c r="X6130" t="s">
        <v>725</v>
      </c>
      <c r="Y6130">
        <v>1</v>
      </c>
      <c r="Z6130" t="s">
        <v>46545</v>
      </c>
      <c r="AB6130">
        <v>190808</v>
      </c>
      <c r="AC6130">
        <v>241</v>
      </c>
      <c r="AD6130" t="s">
        <v>1722</v>
      </c>
      <c r="AE6130">
        <v>1071</v>
      </c>
      <c r="AF6130" t="s">
        <v>1688</v>
      </c>
      <c r="AG6130">
        <v>1</v>
      </c>
      <c r="AH6130" t="s">
        <v>44482</v>
      </c>
      <c r="AI6130">
        <v>99</v>
      </c>
      <c r="AJ6130" t="s">
        <v>54511</v>
      </c>
      <c r="AK6130">
        <v>561</v>
      </c>
      <c r="AL6130" t="s">
        <v>10323</v>
      </c>
      <c r="AP6130">
        <v>280991</v>
      </c>
      <c r="AQ6130" t="s">
        <v>15062</v>
      </c>
      <c r="AR6130" t="s">
        <v>15063</v>
      </c>
      <c r="AS6130">
        <v>2</v>
      </c>
      <c r="AT6130" t="s">
        <v>1413</v>
      </c>
      <c r="AU6130" t="s">
        <v>15064</v>
      </c>
      <c r="AX6130">
        <v>55.326411159999999</v>
      </c>
      <c r="AY6130">
        <v>8.7604419100000008</v>
      </c>
      <c r="AZ6130" t="s">
        <v>62</v>
      </c>
      <c r="BA6130">
        <v>1083</v>
      </c>
      <c r="BB6130" t="s">
        <v>2861</v>
      </c>
    </row>
    <row r="6131" spans="1:54" x14ac:dyDescent="0.25">
      <c r="A6131" s="1">
        <v>45200</v>
      </c>
      <c r="B6131">
        <v>571402</v>
      </c>
      <c r="C6131" t="s">
        <v>46072</v>
      </c>
      <c r="D6131">
        <v>6705</v>
      </c>
      <c r="E6131" t="s">
        <v>54674</v>
      </c>
      <c r="F6131" t="s">
        <v>46073</v>
      </c>
      <c r="G6131">
        <v>30840402</v>
      </c>
      <c r="H6131">
        <v>1015663479</v>
      </c>
      <c r="I6131" t="s">
        <v>50080</v>
      </c>
      <c r="J6131" t="s">
        <v>29937</v>
      </c>
      <c r="K6131" t="s">
        <v>10321</v>
      </c>
      <c r="L6131" t="s">
        <v>10322</v>
      </c>
      <c r="M6131">
        <v>1312</v>
      </c>
      <c r="N6131">
        <v>16</v>
      </c>
      <c r="R6131" s="1">
        <v>42986</v>
      </c>
      <c r="S6131" t="s">
        <v>56</v>
      </c>
      <c r="V6131" s="1">
        <v>42979</v>
      </c>
      <c r="W6131">
        <v>4</v>
      </c>
      <c r="X6131" t="s">
        <v>725</v>
      </c>
      <c r="Y6131">
        <v>4</v>
      </c>
      <c r="Z6131" t="s">
        <v>1324</v>
      </c>
      <c r="AC6131">
        <v>311</v>
      </c>
      <c r="AD6131" t="s">
        <v>44573</v>
      </c>
      <c r="AE6131">
        <v>1085</v>
      </c>
      <c r="AF6131" t="s">
        <v>46731</v>
      </c>
      <c r="AG6131">
        <v>3</v>
      </c>
      <c r="AH6131" t="s">
        <v>81</v>
      </c>
      <c r="AI6131">
        <v>33</v>
      </c>
      <c r="AJ6131" t="s">
        <v>836</v>
      </c>
      <c r="AK6131">
        <v>561</v>
      </c>
      <c r="AL6131" t="s">
        <v>10323</v>
      </c>
      <c r="AM6131">
        <v>2</v>
      </c>
      <c r="AN6131" t="s">
        <v>119</v>
      </c>
      <c r="AO6131">
        <v>561406</v>
      </c>
      <c r="AP6131">
        <v>561423</v>
      </c>
      <c r="AQ6131" t="s">
        <v>10324</v>
      </c>
      <c r="AR6131" t="s">
        <v>10325</v>
      </c>
      <c r="AS6131">
        <v>2</v>
      </c>
      <c r="AT6131" t="s">
        <v>1413</v>
      </c>
      <c r="AU6131" t="s">
        <v>10326</v>
      </c>
      <c r="AX6131">
        <v>55.482617622496797</v>
      </c>
      <c r="AY6131">
        <v>8.4859800037079598</v>
      </c>
      <c r="AZ6131" t="s">
        <v>62</v>
      </c>
      <c r="BA6131">
        <v>1083</v>
      </c>
      <c r="BB6131" t="s">
        <v>2861</v>
      </c>
    </row>
    <row r="6132" spans="1:54" x14ac:dyDescent="0.25">
      <c r="A6132" s="1">
        <v>45200</v>
      </c>
      <c r="B6132">
        <v>571403</v>
      </c>
      <c r="C6132" t="s">
        <v>29938</v>
      </c>
      <c r="D6132">
        <v>6760</v>
      </c>
      <c r="E6132" t="s">
        <v>11951</v>
      </c>
      <c r="F6132" t="s">
        <v>29939</v>
      </c>
      <c r="I6132" t="s">
        <v>29940</v>
      </c>
      <c r="K6132" t="s">
        <v>29941</v>
      </c>
      <c r="L6132" t="s">
        <v>29942</v>
      </c>
      <c r="M6132">
        <v>747</v>
      </c>
      <c r="N6132">
        <v>27</v>
      </c>
      <c r="R6132" s="1">
        <v>40162</v>
      </c>
      <c r="S6132" t="s">
        <v>80</v>
      </c>
      <c r="V6132" s="1">
        <v>29556</v>
      </c>
      <c r="W6132">
        <v>3</v>
      </c>
      <c r="X6132" t="s">
        <v>3496</v>
      </c>
      <c r="Y6132">
        <v>5</v>
      </c>
      <c r="Z6132" t="s">
        <v>54458</v>
      </c>
      <c r="AB6132">
        <v>192304</v>
      </c>
      <c r="AC6132">
        <v>281</v>
      </c>
      <c r="AD6132" t="s">
        <v>1773</v>
      </c>
      <c r="AE6132">
        <v>1073</v>
      </c>
      <c r="AF6132" t="s">
        <v>52650</v>
      </c>
      <c r="AG6132">
        <v>3</v>
      </c>
      <c r="AH6132" t="s">
        <v>81</v>
      </c>
      <c r="AI6132">
        <v>99</v>
      </c>
      <c r="AJ6132" t="s">
        <v>54511</v>
      </c>
      <c r="AK6132">
        <v>561</v>
      </c>
      <c r="AL6132" t="s">
        <v>10323</v>
      </c>
      <c r="AS6132">
        <v>0</v>
      </c>
      <c r="AT6132" t="s">
        <v>61</v>
      </c>
      <c r="AU6132" t="s">
        <v>29943</v>
      </c>
      <c r="AX6132">
        <v>55.278710300645102</v>
      </c>
      <c r="AY6132">
        <v>8.7313261530081601</v>
      </c>
      <c r="AZ6132" t="s">
        <v>62</v>
      </c>
      <c r="BA6132">
        <v>1083</v>
      </c>
      <c r="BB6132" t="s">
        <v>2861</v>
      </c>
    </row>
    <row r="6133" spans="1:54" x14ac:dyDescent="0.25">
      <c r="A6133" s="1">
        <v>45200</v>
      </c>
      <c r="B6133">
        <v>571404</v>
      </c>
      <c r="C6133" t="s">
        <v>27116</v>
      </c>
      <c r="D6133">
        <v>6760</v>
      </c>
      <c r="E6133" t="s">
        <v>11951</v>
      </c>
      <c r="F6133" t="s">
        <v>29944</v>
      </c>
      <c r="G6133">
        <v>10085292</v>
      </c>
      <c r="H6133">
        <v>1003399267</v>
      </c>
      <c r="I6133" t="s">
        <v>50799</v>
      </c>
      <c r="J6133" t="s">
        <v>29945</v>
      </c>
      <c r="K6133" t="s">
        <v>29946</v>
      </c>
      <c r="L6133" t="s">
        <v>53876</v>
      </c>
      <c r="M6133">
        <v>871</v>
      </c>
      <c r="N6133">
        <v>20</v>
      </c>
      <c r="R6133" s="1">
        <v>44852</v>
      </c>
      <c r="S6133" t="s">
        <v>56</v>
      </c>
      <c r="W6133">
        <v>4</v>
      </c>
      <c r="X6133" t="s">
        <v>725</v>
      </c>
      <c r="Y6133">
        <v>1</v>
      </c>
      <c r="Z6133" t="s">
        <v>46545</v>
      </c>
      <c r="AB6133">
        <v>195402</v>
      </c>
      <c r="AC6133">
        <v>244</v>
      </c>
      <c r="AD6133" t="s">
        <v>2118</v>
      </c>
      <c r="AE6133">
        <v>1071</v>
      </c>
      <c r="AF6133" t="s">
        <v>1688</v>
      </c>
      <c r="AG6133">
        <v>1</v>
      </c>
      <c r="AH6133" t="s">
        <v>44482</v>
      </c>
      <c r="AI6133">
        <v>99</v>
      </c>
      <c r="AJ6133" t="s">
        <v>54511</v>
      </c>
      <c r="AK6133">
        <v>561</v>
      </c>
      <c r="AL6133" t="s">
        <v>10323</v>
      </c>
      <c r="AP6133">
        <v>621407</v>
      </c>
      <c r="AQ6133" t="s">
        <v>28765</v>
      </c>
      <c r="AR6133" t="s">
        <v>28766</v>
      </c>
      <c r="AS6133">
        <v>2</v>
      </c>
      <c r="AT6133" t="s">
        <v>1413</v>
      </c>
      <c r="AU6133" t="s">
        <v>53877</v>
      </c>
      <c r="AX6133">
        <v>55.293566390000002</v>
      </c>
      <c r="AY6133">
        <v>8.8655737499999994</v>
      </c>
      <c r="AZ6133" t="s">
        <v>62</v>
      </c>
      <c r="BA6133">
        <v>1083</v>
      </c>
      <c r="BB6133" t="s">
        <v>2861</v>
      </c>
    </row>
    <row r="6134" spans="1:54" x14ac:dyDescent="0.25">
      <c r="A6134" s="1">
        <v>45200</v>
      </c>
      <c r="B6134">
        <v>571901</v>
      </c>
      <c r="C6134" t="s">
        <v>50800</v>
      </c>
      <c r="D6134">
        <v>6760</v>
      </c>
      <c r="E6134" t="s">
        <v>11951</v>
      </c>
      <c r="F6134" t="s">
        <v>50801</v>
      </c>
      <c r="I6134" t="s">
        <v>20018</v>
      </c>
      <c r="K6134" t="s">
        <v>29947</v>
      </c>
      <c r="L6134" t="s">
        <v>46074</v>
      </c>
      <c r="M6134">
        <v>685</v>
      </c>
      <c r="N6134">
        <v>15</v>
      </c>
      <c r="R6134" s="1">
        <v>40162</v>
      </c>
      <c r="S6134" t="s">
        <v>80</v>
      </c>
      <c r="V6134" s="1">
        <v>33390</v>
      </c>
      <c r="W6134">
        <v>3</v>
      </c>
      <c r="X6134" t="s">
        <v>3496</v>
      </c>
      <c r="Y6134">
        <v>1</v>
      </c>
      <c r="Z6134" t="s">
        <v>46545</v>
      </c>
      <c r="AB6134">
        <v>196805</v>
      </c>
      <c r="AC6134">
        <v>126</v>
      </c>
      <c r="AD6134" t="s">
        <v>46616</v>
      </c>
      <c r="AE6134">
        <v>1015</v>
      </c>
      <c r="AF6134" t="s">
        <v>46616</v>
      </c>
      <c r="AG6134">
        <v>3</v>
      </c>
      <c r="AH6134" t="s">
        <v>81</v>
      </c>
      <c r="AI6134">
        <v>27</v>
      </c>
      <c r="AJ6134" t="s">
        <v>44512</v>
      </c>
      <c r="AK6134">
        <v>561</v>
      </c>
      <c r="AL6134" t="s">
        <v>10323</v>
      </c>
      <c r="AS6134">
        <v>0</v>
      </c>
      <c r="AT6134" t="s">
        <v>61</v>
      </c>
      <c r="AU6134" t="s">
        <v>46075</v>
      </c>
      <c r="AZ6134" t="s">
        <v>62</v>
      </c>
      <c r="BA6134">
        <v>1083</v>
      </c>
      <c r="BB6134" t="s">
        <v>2861</v>
      </c>
    </row>
    <row r="6135" spans="1:54" x14ac:dyDescent="0.25">
      <c r="A6135" s="1">
        <v>45200</v>
      </c>
      <c r="B6135">
        <v>571902</v>
      </c>
      <c r="C6135" t="s">
        <v>19773</v>
      </c>
      <c r="D6135">
        <v>6760</v>
      </c>
      <c r="E6135" t="s">
        <v>11951</v>
      </c>
      <c r="F6135" t="s">
        <v>19773</v>
      </c>
      <c r="I6135" t="s">
        <v>50802</v>
      </c>
      <c r="K6135" t="s">
        <v>29948</v>
      </c>
      <c r="L6135" t="s">
        <v>55985</v>
      </c>
      <c r="M6135">
        <v>89</v>
      </c>
      <c r="N6135">
        <v>4</v>
      </c>
      <c r="R6135" s="1">
        <v>40162</v>
      </c>
      <c r="S6135" t="s">
        <v>80</v>
      </c>
      <c r="V6135" s="1">
        <v>34151</v>
      </c>
      <c r="W6135">
        <v>3</v>
      </c>
      <c r="X6135" t="s">
        <v>3496</v>
      </c>
      <c r="Y6135">
        <v>1</v>
      </c>
      <c r="Z6135" t="s">
        <v>46545</v>
      </c>
      <c r="AB6135">
        <v>196807</v>
      </c>
      <c r="AC6135">
        <v>126</v>
      </c>
      <c r="AD6135" t="s">
        <v>46616</v>
      </c>
      <c r="AE6135">
        <v>1015</v>
      </c>
      <c r="AF6135" t="s">
        <v>46616</v>
      </c>
      <c r="AG6135">
        <v>3</v>
      </c>
      <c r="AH6135" t="s">
        <v>81</v>
      </c>
      <c r="AI6135">
        <v>27</v>
      </c>
      <c r="AJ6135" t="s">
        <v>44512</v>
      </c>
      <c r="AK6135">
        <v>561</v>
      </c>
      <c r="AL6135" t="s">
        <v>10323</v>
      </c>
      <c r="AS6135">
        <v>0</v>
      </c>
      <c r="AT6135" t="s">
        <v>61</v>
      </c>
      <c r="AU6135" t="s">
        <v>48261</v>
      </c>
      <c r="AX6135">
        <v>55.326764072449997</v>
      </c>
      <c r="AY6135">
        <v>8.7751931727045704</v>
      </c>
      <c r="AZ6135" t="s">
        <v>62</v>
      </c>
      <c r="BA6135">
        <v>1083</v>
      </c>
      <c r="BB6135" t="s">
        <v>2861</v>
      </c>
    </row>
    <row r="6136" spans="1:54" x14ac:dyDescent="0.25">
      <c r="A6136" s="1">
        <v>45200</v>
      </c>
      <c r="B6136">
        <v>573000</v>
      </c>
      <c r="C6136" t="s">
        <v>10754</v>
      </c>
      <c r="D6136">
        <v>6800</v>
      </c>
      <c r="E6136" t="s">
        <v>10750</v>
      </c>
      <c r="F6136" t="s">
        <v>10754</v>
      </c>
      <c r="G6136">
        <v>29189811</v>
      </c>
      <c r="K6136" t="s">
        <v>15834</v>
      </c>
      <c r="L6136" t="s">
        <v>53308</v>
      </c>
      <c r="M6136">
        <v>1011</v>
      </c>
      <c r="N6136">
        <v>2</v>
      </c>
      <c r="R6136" s="1">
        <v>43794</v>
      </c>
      <c r="S6136" t="s">
        <v>80</v>
      </c>
      <c r="T6136">
        <v>573</v>
      </c>
      <c r="U6136" t="s">
        <v>10754</v>
      </c>
      <c r="W6136">
        <v>2</v>
      </c>
      <c r="X6136" t="s">
        <v>57</v>
      </c>
      <c r="Y6136">
        <v>5</v>
      </c>
      <c r="Z6136" t="s">
        <v>54458</v>
      </c>
      <c r="AB6136">
        <v>200701</v>
      </c>
      <c r="AC6136">
        <v>923</v>
      </c>
      <c r="AD6136" t="s">
        <v>58</v>
      </c>
      <c r="AE6136">
        <v>2013</v>
      </c>
      <c r="AF6136" t="s">
        <v>58</v>
      </c>
      <c r="AG6136">
        <v>1</v>
      </c>
      <c r="AH6136" t="s">
        <v>44482</v>
      </c>
      <c r="AI6136">
        <v>99</v>
      </c>
      <c r="AJ6136" t="s">
        <v>54511</v>
      </c>
      <c r="AK6136">
        <v>573</v>
      </c>
      <c r="AL6136" t="s">
        <v>10754</v>
      </c>
      <c r="AQ6136" t="s">
        <v>16477</v>
      </c>
      <c r="AR6136" t="s">
        <v>14723</v>
      </c>
      <c r="AS6136">
        <v>0</v>
      </c>
      <c r="AT6136" t="s">
        <v>61</v>
      </c>
      <c r="AU6136" t="s">
        <v>15836</v>
      </c>
      <c r="AV6136" t="s">
        <v>52612</v>
      </c>
      <c r="AX6136">
        <v>55.626840340000001</v>
      </c>
      <c r="AY6136">
        <v>8.4639734299999994</v>
      </c>
      <c r="AZ6136" t="s">
        <v>62</v>
      </c>
      <c r="BA6136">
        <v>1083</v>
      </c>
      <c r="BB6136" t="s">
        <v>2861</v>
      </c>
    </row>
    <row r="6137" spans="1:54" x14ac:dyDescent="0.25">
      <c r="A6137" s="1">
        <v>45200</v>
      </c>
      <c r="B6137">
        <v>573001</v>
      </c>
      <c r="C6137" t="s">
        <v>29949</v>
      </c>
      <c r="D6137">
        <v>6800</v>
      </c>
      <c r="E6137" t="s">
        <v>10750</v>
      </c>
      <c r="F6137" t="s">
        <v>29950</v>
      </c>
      <c r="G6137">
        <v>29189811</v>
      </c>
      <c r="H6137">
        <v>1003332617</v>
      </c>
      <c r="I6137" t="s">
        <v>29951</v>
      </c>
      <c r="J6137" t="s">
        <v>29952</v>
      </c>
      <c r="K6137" t="s">
        <v>29953</v>
      </c>
      <c r="L6137" t="s">
        <v>29954</v>
      </c>
      <c r="M6137">
        <v>852</v>
      </c>
      <c r="N6137">
        <v>39</v>
      </c>
      <c r="R6137" s="1">
        <v>43784</v>
      </c>
      <c r="S6137" t="s">
        <v>56</v>
      </c>
      <c r="T6137">
        <v>573</v>
      </c>
      <c r="U6137" t="s">
        <v>10754</v>
      </c>
      <c r="W6137">
        <v>2</v>
      </c>
      <c r="X6137" t="s">
        <v>57</v>
      </c>
      <c r="Y6137">
        <v>1</v>
      </c>
      <c r="Z6137" t="s">
        <v>46545</v>
      </c>
      <c r="AA6137">
        <v>6</v>
      </c>
      <c r="AC6137">
        <v>121</v>
      </c>
      <c r="AD6137" t="s">
        <v>70</v>
      </c>
      <c r="AE6137">
        <v>1012</v>
      </c>
      <c r="AF6137" t="s">
        <v>71</v>
      </c>
      <c r="AG6137">
        <v>1</v>
      </c>
      <c r="AH6137" t="s">
        <v>44482</v>
      </c>
      <c r="AI6137">
        <v>21</v>
      </c>
      <c r="AJ6137" t="s">
        <v>52613</v>
      </c>
      <c r="AK6137">
        <v>573</v>
      </c>
      <c r="AL6137" t="s">
        <v>10754</v>
      </c>
      <c r="AQ6137" t="s">
        <v>29955</v>
      </c>
      <c r="AR6137" t="s">
        <v>29956</v>
      </c>
      <c r="AS6137">
        <v>0</v>
      </c>
      <c r="AT6137" t="s">
        <v>61</v>
      </c>
      <c r="AU6137" t="s">
        <v>1494</v>
      </c>
      <c r="AX6137">
        <v>55.5879659</v>
      </c>
      <c r="AY6137">
        <v>8.4167507199999996</v>
      </c>
      <c r="AZ6137" t="s">
        <v>62</v>
      </c>
      <c r="BA6137">
        <v>1083</v>
      </c>
      <c r="BB6137" t="s">
        <v>2861</v>
      </c>
    </row>
    <row r="6138" spans="1:54" x14ac:dyDescent="0.25">
      <c r="A6138" s="1">
        <v>45200</v>
      </c>
      <c r="B6138">
        <v>573002</v>
      </c>
      <c r="C6138" t="s">
        <v>29957</v>
      </c>
      <c r="D6138">
        <v>6852</v>
      </c>
      <c r="E6138" t="s">
        <v>14798</v>
      </c>
      <c r="F6138" t="s">
        <v>29958</v>
      </c>
      <c r="G6138">
        <v>29189811</v>
      </c>
      <c r="H6138">
        <v>1003332691</v>
      </c>
      <c r="I6138" t="s">
        <v>29959</v>
      </c>
      <c r="J6138" t="s">
        <v>29960</v>
      </c>
      <c r="K6138" t="s">
        <v>29961</v>
      </c>
      <c r="L6138" t="s">
        <v>53247</v>
      </c>
      <c r="M6138">
        <v>4055</v>
      </c>
      <c r="N6138">
        <v>20</v>
      </c>
      <c r="R6138" s="1">
        <v>43283</v>
      </c>
      <c r="S6138" t="s">
        <v>56</v>
      </c>
      <c r="T6138">
        <v>573</v>
      </c>
      <c r="U6138" t="s">
        <v>10754</v>
      </c>
      <c r="V6138" s="1">
        <v>43312</v>
      </c>
      <c r="W6138">
        <v>2</v>
      </c>
      <c r="X6138" t="s">
        <v>57</v>
      </c>
      <c r="Y6138">
        <v>1</v>
      </c>
      <c r="Z6138" t="s">
        <v>46545</v>
      </c>
      <c r="AA6138">
        <v>7</v>
      </c>
      <c r="AC6138">
        <v>121</v>
      </c>
      <c r="AD6138" t="s">
        <v>70</v>
      </c>
      <c r="AE6138">
        <v>1012</v>
      </c>
      <c r="AF6138" t="s">
        <v>71</v>
      </c>
      <c r="AG6138">
        <v>3</v>
      </c>
      <c r="AH6138" t="s">
        <v>81</v>
      </c>
      <c r="AI6138">
        <v>21</v>
      </c>
      <c r="AJ6138" t="s">
        <v>52613</v>
      </c>
      <c r="AK6138">
        <v>573</v>
      </c>
      <c r="AL6138" t="s">
        <v>10754</v>
      </c>
      <c r="AQ6138" t="s">
        <v>29962</v>
      </c>
      <c r="AR6138" t="s">
        <v>29963</v>
      </c>
      <c r="AS6138">
        <v>0</v>
      </c>
      <c r="AT6138" t="s">
        <v>61</v>
      </c>
      <c r="AU6138" t="s">
        <v>53248</v>
      </c>
      <c r="AX6138">
        <v>55.609356390000002</v>
      </c>
      <c r="AY6138">
        <v>8.3184116699999997</v>
      </c>
      <c r="AZ6138" t="s">
        <v>62</v>
      </c>
      <c r="BA6138">
        <v>1083</v>
      </c>
      <c r="BB6138" t="s">
        <v>2861</v>
      </c>
    </row>
    <row r="6139" spans="1:54" x14ac:dyDescent="0.25">
      <c r="A6139" s="1">
        <v>45200</v>
      </c>
      <c r="B6139">
        <v>573003</v>
      </c>
      <c r="C6139" t="s">
        <v>29964</v>
      </c>
      <c r="D6139">
        <v>6800</v>
      </c>
      <c r="E6139" t="s">
        <v>10750</v>
      </c>
      <c r="F6139" t="s">
        <v>29965</v>
      </c>
      <c r="G6139">
        <v>29189811</v>
      </c>
      <c r="H6139">
        <v>1003332873</v>
      </c>
      <c r="I6139" t="s">
        <v>48975</v>
      </c>
      <c r="J6139" t="s">
        <v>29966</v>
      </c>
      <c r="K6139" t="s">
        <v>17187</v>
      </c>
      <c r="L6139" t="s">
        <v>29967</v>
      </c>
      <c r="M6139">
        <v>5538</v>
      </c>
      <c r="N6139">
        <v>81</v>
      </c>
      <c r="R6139" s="1">
        <v>44509</v>
      </c>
      <c r="S6139" t="s">
        <v>56</v>
      </c>
      <c r="T6139">
        <v>573</v>
      </c>
      <c r="U6139" t="s">
        <v>10754</v>
      </c>
      <c r="V6139" s="1">
        <v>44408</v>
      </c>
      <c r="W6139">
        <v>2</v>
      </c>
      <c r="X6139" t="s">
        <v>57</v>
      </c>
      <c r="Y6139">
        <v>1</v>
      </c>
      <c r="Z6139" t="s">
        <v>46545</v>
      </c>
      <c r="AA6139">
        <v>10</v>
      </c>
      <c r="AB6139">
        <v>196708</v>
      </c>
      <c r="AC6139">
        <v>121</v>
      </c>
      <c r="AD6139" t="s">
        <v>70</v>
      </c>
      <c r="AE6139">
        <v>1012</v>
      </c>
      <c r="AF6139" t="s">
        <v>71</v>
      </c>
      <c r="AG6139">
        <v>3</v>
      </c>
      <c r="AH6139" t="s">
        <v>81</v>
      </c>
      <c r="AI6139">
        <v>21</v>
      </c>
      <c r="AJ6139" t="s">
        <v>52613</v>
      </c>
      <c r="AK6139">
        <v>573</v>
      </c>
      <c r="AL6139" t="s">
        <v>10754</v>
      </c>
      <c r="AQ6139" t="s">
        <v>29968</v>
      </c>
      <c r="AR6139" t="s">
        <v>29969</v>
      </c>
      <c r="AS6139">
        <v>0</v>
      </c>
      <c r="AT6139" t="s">
        <v>61</v>
      </c>
      <c r="AU6139" t="s">
        <v>29970</v>
      </c>
      <c r="AX6139">
        <v>55.630904549999997</v>
      </c>
      <c r="AY6139">
        <v>8.4819628799999993</v>
      </c>
      <c r="AZ6139" t="s">
        <v>62</v>
      </c>
      <c r="BA6139">
        <v>1083</v>
      </c>
      <c r="BB6139" t="s">
        <v>2861</v>
      </c>
    </row>
    <row r="6140" spans="1:54" x14ac:dyDescent="0.25">
      <c r="A6140" s="1">
        <v>45200</v>
      </c>
      <c r="B6140">
        <v>573004</v>
      </c>
      <c r="C6140" t="s">
        <v>29971</v>
      </c>
      <c r="D6140">
        <v>6800</v>
      </c>
      <c r="E6140" t="s">
        <v>10750</v>
      </c>
      <c r="F6140" t="s">
        <v>29972</v>
      </c>
      <c r="G6140">
        <v>29189811</v>
      </c>
      <c r="H6140">
        <v>1003332939</v>
      </c>
      <c r="I6140" t="s">
        <v>29973</v>
      </c>
      <c r="J6140" t="s">
        <v>29974</v>
      </c>
      <c r="K6140" t="s">
        <v>29975</v>
      </c>
      <c r="L6140" t="s">
        <v>46076</v>
      </c>
      <c r="M6140">
        <v>5422</v>
      </c>
      <c r="N6140">
        <v>1</v>
      </c>
      <c r="R6140" s="1">
        <v>43797</v>
      </c>
      <c r="S6140" t="s">
        <v>56</v>
      </c>
      <c r="T6140">
        <v>573</v>
      </c>
      <c r="U6140" t="s">
        <v>10754</v>
      </c>
      <c r="W6140">
        <v>2</v>
      </c>
      <c r="X6140" t="s">
        <v>57</v>
      </c>
      <c r="Y6140">
        <v>1</v>
      </c>
      <c r="Z6140" t="s">
        <v>46545</v>
      </c>
      <c r="AA6140">
        <v>7</v>
      </c>
      <c r="AB6140">
        <v>190308</v>
      </c>
      <c r="AC6140">
        <v>121</v>
      </c>
      <c r="AD6140" t="s">
        <v>70</v>
      </c>
      <c r="AE6140">
        <v>1012</v>
      </c>
      <c r="AF6140" t="s">
        <v>71</v>
      </c>
      <c r="AG6140">
        <v>1</v>
      </c>
      <c r="AH6140" t="s">
        <v>44482</v>
      </c>
      <c r="AI6140">
        <v>21</v>
      </c>
      <c r="AJ6140" t="s">
        <v>52613</v>
      </c>
      <c r="AK6140">
        <v>573</v>
      </c>
      <c r="AL6140" t="s">
        <v>10754</v>
      </c>
      <c r="AQ6140" t="s">
        <v>29976</v>
      </c>
      <c r="AR6140" t="s">
        <v>29977</v>
      </c>
      <c r="AS6140">
        <v>0</v>
      </c>
      <c r="AT6140" t="s">
        <v>61</v>
      </c>
      <c r="AU6140" t="s">
        <v>46077</v>
      </c>
      <c r="AX6140">
        <v>55.725952419999999</v>
      </c>
      <c r="AY6140">
        <v>8.5318809200000008</v>
      </c>
      <c r="AZ6140" t="s">
        <v>62</v>
      </c>
      <c r="BA6140">
        <v>1083</v>
      </c>
      <c r="BB6140" t="s">
        <v>2861</v>
      </c>
    </row>
    <row r="6141" spans="1:54" x14ac:dyDescent="0.25">
      <c r="A6141" s="1">
        <v>45200</v>
      </c>
      <c r="B6141">
        <v>573005</v>
      </c>
      <c r="C6141" t="s">
        <v>29978</v>
      </c>
      <c r="D6141">
        <v>6851</v>
      </c>
      <c r="E6141" t="s">
        <v>29979</v>
      </c>
      <c r="F6141" t="s">
        <v>29980</v>
      </c>
      <c r="G6141">
        <v>29189811</v>
      </c>
      <c r="H6141">
        <v>1003332897</v>
      </c>
      <c r="I6141" t="s">
        <v>29959</v>
      </c>
      <c r="J6141" t="s">
        <v>29981</v>
      </c>
      <c r="K6141" t="s">
        <v>29982</v>
      </c>
      <c r="L6141" t="s">
        <v>29983</v>
      </c>
      <c r="M6141">
        <v>5764</v>
      </c>
      <c r="N6141">
        <v>36</v>
      </c>
      <c r="R6141" s="1">
        <v>43356</v>
      </c>
      <c r="S6141" t="s">
        <v>56</v>
      </c>
      <c r="T6141">
        <v>573</v>
      </c>
      <c r="U6141" t="s">
        <v>10754</v>
      </c>
      <c r="W6141">
        <v>2</v>
      </c>
      <c r="X6141" t="s">
        <v>57</v>
      </c>
      <c r="Y6141">
        <v>1</v>
      </c>
      <c r="Z6141" t="s">
        <v>46545</v>
      </c>
      <c r="AA6141">
        <v>7</v>
      </c>
      <c r="AC6141">
        <v>121</v>
      </c>
      <c r="AD6141" t="s">
        <v>70</v>
      </c>
      <c r="AE6141">
        <v>1012</v>
      </c>
      <c r="AF6141" t="s">
        <v>71</v>
      </c>
      <c r="AG6141">
        <v>1</v>
      </c>
      <c r="AH6141" t="s">
        <v>44482</v>
      </c>
      <c r="AI6141">
        <v>21</v>
      </c>
      <c r="AJ6141" t="s">
        <v>52613</v>
      </c>
      <c r="AK6141">
        <v>573</v>
      </c>
      <c r="AL6141" t="s">
        <v>10754</v>
      </c>
      <c r="AQ6141" t="s">
        <v>29984</v>
      </c>
      <c r="AR6141" t="s">
        <v>29985</v>
      </c>
      <c r="AS6141">
        <v>0</v>
      </c>
      <c r="AT6141" t="s">
        <v>61</v>
      </c>
      <c r="AU6141" t="s">
        <v>5741</v>
      </c>
      <c r="AX6141">
        <v>55.63003381</v>
      </c>
      <c r="AY6141">
        <v>8.3707217899999993</v>
      </c>
      <c r="AZ6141" t="s">
        <v>62</v>
      </c>
      <c r="BA6141">
        <v>1083</v>
      </c>
      <c r="BB6141" t="s">
        <v>2861</v>
      </c>
    </row>
    <row r="6142" spans="1:54" x14ac:dyDescent="0.25">
      <c r="A6142" s="1">
        <v>45200</v>
      </c>
      <c r="B6142">
        <v>573006</v>
      </c>
      <c r="C6142" t="s">
        <v>53878</v>
      </c>
      <c r="D6142">
        <v>6800</v>
      </c>
      <c r="E6142" t="s">
        <v>10750</v>
      </c>
      <c r="F6142" t="s">
        <v>53879</v>
      </c>
      <c r="G6142">
        <v>29189811</v>
      </c>
      <c r="H6142">
        <v>1003332988</v>
      </c>
      <c r="I6142" t="s">
        <v>29986</v>
      </c>
      <c r="J6142" t="s">
        <v>29987</v>
      </c>
      <c r="K6142" t="s">
        <v>29988</v>
      </c>
      <c r="L6142" t="s">
        <v>16670</v>
      </c>
      <c r="M6142">
        <v>77</v>
      </c>
      <c r="N6142">
        <v>25</v>
      </c>
      <c r="R6142" s="1">
        <v>44004</v>
      </c>
      <c r="S6142" t="s">
        <v>56</v>
      </c>
      <c r="T6142">
        <v>573</v>
      </c>
      <c r="U6142" t="s">
        <v>10754</v>
      </c>
      <c r="W6142">
        <v>2</v>
      </c>
      <c r="X6142" t="s">
        <v>57</v>
      </c>
      <c r="Y6142">
        <v>1</v>
      </c>
      <c r="Z6142" t="s">
        <v>46545</v>
      </c>
      <c r="AA6142">
        <v>10</v>
      </c>
      <c r="AB6142">
        <v>195608</v>
      </c>
      <c r="AC6142">
        <v>121</v>
      </c>
      <c r="AD6142" t="s">
        <v>70</v>
      </c>
      <c r="AE6142">
        <v>1012</v>
      </c>
      <c r="AF6142" t="s">
        <v>71</v>
      </c>
      <c r="AG6142">
        <v>1</v>
      </c>
      <c r="AH6142" t="s">
        <v>44482</v>
      </c>
      <c r="AI6142">
        <v>21</v>
      </c>
      <c r="AJ6142" t="s">
        <v>52613</v>
      </c>
      <c r="AK6142">
        <v>573</v>
      </c>
      <c r="AL6142" t="s">
        <v>10754</v>
      </c>
      <c r="AQ6142" t="s">
        <v>29989</v>
      </c>
      <c r="AR6142" t="s">
        <v>29990</v>
      </c>
      <c r="AS6142">
        <v>0</v>
      </c>
      <c r="AT6142" t="s">
        <v>61</v>
      </c>
      <c r="AU6142" t="s">
        <v>16671</v>
      </c>
      <c r="AX6142">
        <v>55.611826639999997</v>
      </c>
      <c r="AY6142">
        <v>8.4882419799999997</v>
      </c>
      <c r="AZ6142" t="s">
        <v>62</v>
      </c>
      <c r="BA6142">
        <v>1083</v>
      </c>
      <c r="BB6142" t="s">
        <v>2861</v>
      </c>
    </row>
    <row r="6143" spans="1:54" x14ac:dyDescent="0.25">
      <c r="A6143" s="1">
        <v>45200</v>
      </c>
      <c r="B6143">
        <v>573007</v>
      </c>
      <c r="C6143" t="s">
        <v>29991</v>
      </c>
      <c r="D6143">
        <v>6800</v>
      </c>
      <c r="E6143" t="s">
        <v>10750</v>
      </c>
      <c r="F6143" t="s">
        <v>29992</v>
      </c>
      <c r="I6143" t="s">
        <v>29993</v>
      </c>
      <c r="K6143" t="s">
        <v>29994</v>
      </c>
      <c r="L6143" t="s">
        <v>29995</v>
      </c>
      <c r="M6143">
        <v>5349</v>
      </c>
      <c r="N6143">
        <v>45</v>
      </c>
      <c r="R6143" s="1">
        <v>40162</v>
      </c>
      <c r="S6143" t="s">
        <v>80</v>
      </c>
      <c r="T6143">
        <v>573</v>
      </c>
      <c r="U6143" t="s">
        <v>10754</v>
      </c>
      <c r="V6143" s="1">
        <v>33756</v>
      </c>
      <c r="W6143">
        <v>2</v>
      </c>
      <c r="X6143" t="s">
        <v>57</v>
      </c>
      <c r="Y6143">
        <v>1</v>
      </c>
      <c r="Z6143" t="s">
        <v>46545</v>
      </c>
      <c r="AA6143">
        <v>7</v>
      </c>
      <c r="AC6143">
        <v>121</v>
      </c>
      <c r="AD6143" t="s">
        <v>70</v>
      </c>
      <c r="AE6143">
        <v>1012</v>
      </c>
      <c r="AF6143" t="s">
        <v>71</v>
      </c>
      <c r="AG6143">
        <v>3</v>
      </c>
      <c r="AH6143" t="s">
        <v>81</v>
      </c>
      <c r="AI6143">
        <v>21</v>
      </c>
      <c r="AJ6143" t="s">
        <v>52613</v>
      </c>
      <c r="AK6143">
        <v>573</v>
      </c>
      <c r="AL6143" t="s">
        <v>10754</v>
      </c>
      <c r="AS6143">
        <v>0</v>
      </c>
      <c r="AT6143" t="s">
        <v>61</v>
      </c>
      <c r="AU6143" t="s">
        <v>29996</v>
      </c>
      <c r="AX6143">
        <v>55.673600477471403</v>
      </c>
      <c r="AY6143">
        <v>8.5124862060245601</v>
      </c>
      <c r="AZ6143" t="s">
        <v>62</v>
      </c>
      <c r="BA6143">
        <v>1083</v>
      </c>
      <c r="BB6143" t="s">
        <v>2861</v>
      </c>
    </row>
    <row r="6144" spans="1:54" x14ac:dyDescent="0.25">
      <c r="A6144" s="1">
        <v>45200</v>
      </c>
      <c r="B6144">
        <v>573008</v>
      </c>
      <c r="C6144" t="s">
        <v>29997</v>
      </c>
      <c r="D6144">
        <v>6800</v>
      </c>
      <c r="E6144" t="s">
        <v>10750</v>
      </c>
      <c r="F6144" t="s">
        <v>29998</v>
      </c>
      <c r="G6144">
        <v>29189811</v>
      </c>
      <c r="H6144">
        <v>1003332721</v>
      </c>
      <c r="I6144" t="s">
        <v>29999</v>
      </c>
      <c r="K6144" t="s">
        <v>16654</v>
      </c>
      <c r="L6144" t="s">
        <v>30000</v>
      </c>
      <c r="M6144">
        <v>6390</v>
      </c>
      <c r="N6144" t="s">
        <v>16656</v>
      </c>
      <c r="R6144" s="1">
        <v>44509</v>
      </c>
      <c r="S6144" t="s">
        <v>56</v>
      </c>
      <c r="T6144">
        <v>573</v>
      </c>
      <c r="U6144" t="s">
        <v>10754</v>
      </c>
      <c r="V6144" s="1">
        <v>44408</v>
      </c>
      <c r="W6144">
        <v>2</v>
      </c>
      <c r="X6144" t="s">
        <v>57</v>
      </c>
      <c r="Y6144">
        <v>1</v>
      </c>
      <c r="Z6144" t="s">
        <v>46545</v>
      </c>
      <c r="AA6144">
        <v>10</v>
      </c>
      <c r="AC6144">
        <v>121</v>
      </c>
      <c r="AD6144" t="s">
        <v>70</v>
      </c>
      <c r="AE6144">
        <v>1012</v>
      </c>
      <c r="AF6144" t="s">
        <v>71</v>
      </c>
      <c r="AG6144">
        <v>3</v>
      </c>
      <c r="AH6144" t="s">
        <v>81</v>
      </c>
      <c r="AI6144">
        <v>21</v>
      </c>
      <c r="AJ6144" t="s">
        <v>52613</v>
      </c>
      <c r="AK6144">
        <v>573</v>
      </c>
      <c r="AL6144" t="s">
        <v>10754</v>
      </c>
      <c r="AQ6144" t="s">
        <v>30001</v>
      </c>
      <c r="AR6144" t="s">
        <v>30002</v>
      </c>
      <c r="AS6144">
        <v>0</v>
      </c>
      <c r="AT6144" t="s">
        <v>61</v>
      </c>
      <c r="AU6144" t="s">
        <v>16658</v>
      </c>
      <c r="AX6144">
        <v>55.618871820000003</v>
      </c>
      <c r="AY6144">
        <v>8.4714553499999994</v>
      </c>
      <c r="AZ6144" t="s">
        <v>62</v>
      </c>
      <c r="BA6144">
        <v>1083</v>
      </c>
      <c r="BB6144" t="s">
        <v>2861</v>
      </c>
    </row>
    <row r="6145" spans="1:54" x14ac:dyDescent="0.25">
      <c r="A6145" s="1">
        <v>45200</v>
      </c>
      <c r="B6145">
        <v>573009</v>
      </c>
      <c r="C6145" t="s">
        <v>30003</v>
      </c>
      <c r="D6145">
        <v>6800</v>
      </c>
      <c r="E6145" t="s">
        <v>10750</v>
      </c>
      <c r="F6145" t="s">
        <v>30004</v>
      </c>
      <c r="G6145">
        <v>29189811</v>
      </c>
      <c r="H6145">
        <v>1003333030</v>
      </c>
      <c r="I6145" t="s">
        <v>30005</v>
      </c>
      <c r="J6145" t="s">
        <v>30006</v>
      </c>
      <c r="K6145" t="s">
        <v>30007</v>
      </c>
      <c r="L6145" t="s">
        <v>30008</v>
      </c>
      <c r="M6145">
        <v>8366</v>
      </c>
      <c r="N6145">
        <v>18</v>
      </c>
      <c r="R6145" s="1">
        <v>43784</v>
      </c>
      <c r="S6145" t="s">
        <v>56</v>
      </c>
      <c r="T6145">
        <v>573</v>
      </c>
      <c r="U6145" t="s">
        <v>10754</v>
      </c>
      <c r="W6145">
        <v>2</v>
      </c>
      <c r="X6145" t="s">
        <v>57</v>
      </c>
      <c r="Y6145">
        <v>1</v>
      </c>
      <c r="Z6145" t="s">
        <v>46545</v>
      </c>
      <c r="AA6145">
        <v>7</v>
      </c>
      <c r="AB6145">
        <v>191108</v>
      </c>
      <c r="AC6145">
        <v>121</v>
      </c>
      <c r="AD6145" t="s">
        <v>70</v>
      </c>
      <c r="AE6145">
        <v>1012</v>
      </c>
      <c r="AF6145" t="s">
        <v>71</v>
      </c>
      <c r="AG6145">
        <v>1</v>
      </c>
      <c r="AH6145" t="s">
        <v>44482</v>
      </c>
      <c r="AI6145">
        <v>21</v>
      </c>
      <c r="AJ6145" t="s">
        <v>52613</v>
      </c>
      <c r="AK6145">
        <v>573</v>
      </c>
      <c r="AL6145" t="s">
        <v>10754</v>
      </c>
      <c r="AQ6145" t="s">
        <v>30009</v>
      </c>
      <c r="AR6145" t="s">
        <v>30010</v>
      </c>
      <c r="AS6145">
        <v>0</v>
      </c>
      <c r="AT6145" t="s">
        <v>61</v>
      </c>
      <c r="AU6145" t="s">
        <v>30011</v>
      </c>
      <c r="AX6145">
        <v>55.671273579999998</v>
      </c>
      <c r="AY6145">
        <v>8.5741232699999994</v>
      </c>
      <c r="AZ6145" t="s">
        <v>62</v>
      </c>
      <c r="BA6145">
        <v>1083</v>
      </c>
      <c r="BB6145" t="s">
        <v>2861</v>
      </c>
    </row>
    <row r="6146" spans="1:54" x14ac:dyDescent="0.25">
      <c r="A6146" s="1">
        <v>45200</v>
      </c>
      <c r="B6146">
        <v>573010</v>
      </c>
      <c r="C6146" t="s">
        <v>30012</v>
      </c>
      <c r="D6146">
        <v>6800</v>
      </c>
      <c r="E6146" t="s">
        <v>10750</v>
      </c>
      <c r="F6146" t="s">
        <v>30012</v>
      </c>
      <c r="G6146">
        <v>29556318</v>
      </c>
      <c r="H6146">
        <v>1003328622</v>
      </c>
      <c r="I6146" t="s">
        <v>30013</v>
      </c>
      <c r="J6146" t="s">
        <v>30014</v>
      </c>
      <c r="K6146" t="s">
        <v>30015</v>
      </c>
      <c r="L6146" t="s">
        <v>30016</v>
      </c>
      <c r="M6146">
        <v>2207</v>
      </c>
      <c r="N6146">
        <v>72</v>
      </c>
      <c r="R6146" s="1">
        <v>43794</v>
      </c>
      <c r="S6146" t="s">
        <v>80</v>
      </c>
      <c r="W6146">
        <v>4</v>
      </c>
      <c r="X6146" t="s">
        <v>725</v>
      </c>
      <c r="Y6146">
        <v>1</v>
      </c>
      <c r="Z6146" t="s">
        <v>46545</v>
      </c>
      <c r="AB6146">
        <v>196808</v>
      </c>
      <c r="AC6146">
        <v>131</v>
      </c>
      <c r="AD6146" t="s">
        <v>752</v>
      </c>
      <c r="AE6146">
        <v>1061</v>
      </c>
      <c r="AF6146" t="s">
        <v>752</v>
      </c>
      <c r="AG6146">
        <v>1</v>
      </c>
      <c r="AH6146" t="s">
        <v>44482</v>
      </c>
      <c r="AI6146">
        <v>99</v>
      </c>
      <c r="AJ6146" t="s">
        <v>54511</v>
      </c>
      <c r="AK6146">
        <v>573</v>
      </c>
      <c r="AL6146" t="s">
        <v>10754</v>
      </c>
      <c r="AQ6146" t="s">
        <v>30017</v>
      </c>
      <c r="AR6146" t="s">
        <v>30018</v>
      </c>
      <c r="AS6146">
        <v>0</v>
      </c>
      <c r="AT6146" t="s">
        <v>61</v>
      </c>
      <c r="AU6146" t="s">
        <v>10757</v>
      </c>
      <c r="AX6146">
        <v>55.633993029999999</v>
      </c>
      <c r="AY6146">
        <v>8.4954262200000006</v>
      </c>
      <c r="AZ6146" t="s">
        <v>62</v>
      </c>
      <c r="BA6146">
        <v>1083</v>
      </c>
      <c r="BB6146" t="s">
        <v>2861</v>
      </c>
    </row>
    <row r="6147" spans="1:54" x14ac:dyDescent="0.25">
      <c r="A6147" s="1">
        <v>45200</v>
      </c>
      <c r="B6147">
        <v>573011</v>
      </c>
      <c r="C6147" t="s">
        <v>30019</v>
      </c>
      <c r="D6147">
        <v>6800</v>
      </c>
      <c r="E6147" t="s">
        <v>10750</v>
      </c>
      <c r="F6147" t="s">
        <v>30020</v>
      </c>
      <c r="I6147" t="s">
        <v>3409</v>
      </c>
      <c r="K6147" t="s">
        <v>29106</v>
      </c>
      <c r="L6147" t="s">
        <v>30021</v>
      </c>
      <c r="M6147">
        <v>8293</v>
      </c>
      <c r="N6147">
        <v>200</v>
      </c>
      <c r="R6147" s="1">
        <v>40162</v>
      </c>
      <c r="S6147" t="s">
        <v>80</v>
      </c>
      <c r="T6147">
        <v>573</v>
      </c>
      <c r="U6147" t="s">
        <v>10754</v>
      </c>
      <c r="V6147" s="1">
        <v>29007</v>
      </c>
      <c r="W6147">
        <v>2</v>
      </c>
      <c r="X6147" t="s">
        <v>57</v>
      </c>
      <c r="Y6147">
        <v>1</v>
      </c>
      <c r="Z6147" t="s">
        <v>46545</v>
      </c>
      <c r="AA6147">
        <v>5</v>
      </c>
      <c r="AB6147">
        <v>197905</v>
      </c>
      <c r="AC6147">
        <v>121</v>
      </c>
      <c r="AD6147" t="s">
        <v>70</v>
      </c>
      <c r="AE6147">
        <v>1012</v>
      </c>
      <c r="AF6147" t="s">
        <v>71</v>
      </c>
      <c r="AG6147">
        <v>3</v>
      </c>
      <c r="AH6147" t="s">
        <v>81</v>
      </c>
      <c r="AI6147">
        <v>22</v>
      </c>
      <c r="AJ6147" t="s">
        <v>52628</v>
      </c>
      <c r="AK6147">
        <v>573</v>
      </c>
      <c r="AL6147" t="s">
        <v>10754</v>
      </c>
      <c r="AS6147">
        <v>0</v>
      </c>
      <c r="AT6147" t="s">
        <v>61</v>
      </c>
      <c r="AU6147" t="s">
        <v>29126</v>
      </c>
      <c r="AZ6147" t="s">
        <v>62</v>
      </c>
      <c r="BA6147">
        <v>1083</v>
      </c>
      <c r="BB6147" t="s">
        <v>2861</v>
      </c>
    </row>
    <row r="6148" spans="1:54" x14ac:dyDescent="0.25">
      <c r="A6148" s="1">
        <v>45200</v>
      </c>
      <c r="B6148">
        <v>573012</v>
      </c>
      <c r="C6148" t="s">
        <v>30022</v>
      </c>
      <c r="D6148">
        <v>6800</v>
      </c>
      <c r="E6148" t="s">
        <v>10750</v>
      </c>
      <c r="F6148" t="s">
        <v>50803</v>
      </c>
      <c r="G6148">
        <v>16217182</v>
      </c>
      <c r="H6148">
        <v>1001057504</v>
      </c>
      <c r="I6148" t="s">
        <v>30023</v>
      </c>
      <c r="J6148" t="s">
        <v>30024</v>
      </c>
      <c r="K6148" t="s">
        <v>29994</v>
      </c>
      <c r="L6148" t="s">
        <v>29995</v>
      </c>
      <c r="M6148">
        <v>5349</v>
      </c>
      <c r="N6148">
        <v>45</v>
      </c>
      <c r="R6148" s="1">
        <v>44826</v>
      </c>
      <c r="S6148" t="s">
        <v>56</v>
      </c>
      <c r="W6148">
        <v>5</v>
      </c>
      <c r="X6148" t="s">
        <v>557</v>
      </c>
      <c r="Y6148">
        <v>1</v>
      </c>
      <c r="Z6148" t="s">
        <v>46545</v>
      </c>
      <c r="AA6148">
        <v>9</v>
      </c>
      <c r="AB6148">
        <v>199208</v>
      </c>
      <c r="AC6148">
        <v>121</v>
      </c>
      <c r="AD6148" t="s">
        <v>70</v>
      </c>
      <c r="AE6148">
        <v>1013</v>
      </c>
      <c r="AF6148" t="s">
        <v>558</v>
      </c>
      <c r="AG6148">
        <v>1</v>
      </c>
      <c r="AH6148" t="s">
        <v>44482</v>
      </c>
      <c r="AI6148">
        <v>22</v>
      </c>
      <c r="AJ6148" t="s">
        <v>52628</v>
      </c>
      <c r="AK6148">
        <v>573</v>
      </c>
      <c r="AL6148" t="s">
        <v>10754</v>
      </c>
      <c r="AQ6148" t="s">
        <v>30025</v>
      </c>
      <c r="AR6148" t="s">
        <v>30026</v>
      </c>
      <c r="AS6148">
        <v>0</v>
      </c>
      <c r="AT6148" t="s">
        <v>61</v>
      </c>
      <c r="AU6148" t="s">
        <v>29996</v>
      </c>
      <c r="AX6148">
        <v>55.673600489999998</v>
      </c>
      <c r="AY6148">
        <v>8.5124862100000005</v>
      </c>
      <c r="AZ6148" t="s">
        <v>62</v>
      </c>
      <c r="BA6148">
        <v>1083</v>
      </c>
      <c r="BB6148" t="s">
        <v>2861</v>
      </c>
    </row>
    <row r="6149" spans="1:54" x14ac:dyDescent="0.25">
      <c r="A6149" s="1">
        <v>45200</v>
      </c>
      <c r="B6149">
        <v>573013</v>
      </c>
      <c r="C6149" t="s">
        <v>30027</v>
      </c>
      <c r="D6149">
        <v>6800</v>
      </c>
      <c r="E6149" t="s">
        <v>10750</v>
      </c>
      <c r="F6149" t="s">
        <v>30028</v>
      </c>
      <c r="I6149" t="s">
        <v>30029</v>
      </c>
      <c r="J6149" t="s">
        <v>30030</v>
      </c>
      <c r="K6149" t="s">
        <v>30031</v>
      </c>
      <c r="L6149" t="s">
        <v>30016</v>
      </c>
      <c r="M6149">
        <v>2207</v>
      </c>
      <c r="N6149">
        <v>72</v>
      </c>
      <c r="R6149" s="1">
        <v>40960</v>
      </c>
      <c r="S6149" t="s">
        <v>56</v>
      </c>
      <c r="T6149">
        <v>573</v>
      </c>
      <c r="U6149" t="s">
        <v>10754</v>
      </c>
      <c r="V6149" s="1">
        <v>36192</v>
      </c>
      <c r="W6149">
        <v>3</v>
      </c>
      <c r="X6149" t="s">
        <v>3496</v>
      </c>
      <c r="Y6149">
        <v>8</v>
      </c>
      <c r="Z6149" t="s">
        <v>44534</v>
      </c>
      <c r="AB6149">
        <v>199608</v>
      </c>
      <c r="AC6149">
        <v>127</v>
      </c>
      <c r="AD6149" t="s">
        <v>1237</v>
      </c>
      <c r="AE6149">
        <v>1052</v>
      </c>
      <c r="AF6149" t="s">
        <v>1237</v>
      </c>
      <c r="AG6149">
        <v>3</v>
      </c>
      <c r="AH6149" t="s">
        <v>81</v>
      </c>
      <c r="AI6149">
        <v>99</v>
      </c>
      <c r="AJ6149" t="s">
        <v>54511</v>
      </c>
      <c r="AK6149">
        <v>573</v>
      </c>
      <c r="AL6149" t="s">
        <v>10754</v>
      </c>
      <c r="AS6149">
        <v>0</v>
      </c>
      <c r="AT6149" t="s">
        <v>61</v>
      </c>
      <c r="AU6149" t="s">
        <v>10757</v>
      </c>
      <c r="AZ6149" t="s">
        <v>62</v>
      </c>
      <c r="BA6149">
        <v>1083</v>
      </c>
      <c r="BB6149" t="s">
        <v>2861</v>
      </c>
    </row>
    <row r="6150" spans="1:54" x14ac:dyDescent="0.25">
      <c r="A6150" s="1">
        <v>45200</v>
      </c>
      <c r="B6150">
        <v>573014</v>
      </c>
      <c r="C6150" t="s">
        <v>50804</v>
      </c>
      <c r="D6150">
        <v>6800</v>
      </c>
      <c r="E6150" t="s">
        <v>10750</v>
      </c>
      <c r="F6150" t="s">
        <v>53880</v>
      </c>
      <c r="G6150">
        <v>27341098</v>
      </c>
      <c r="H6150">
        <v>1012979858</v>
      </c>
      <c r="I6150" t="s">
        <v>30032</v>
      </c>
      <c r="K6150" t="s">
        <v>30033</v>
      </c>
      <c r="L6150" t="s">
        <v>50805</v>
      </c>
      <c r="M6150">
        <v>332</v>
      </c>
      <c r="N6150">
        <v>81</v>
      </c>
      <c r="R6150" s="1">
        <v>43290</v>
      </c>
      <c r="S6150" t="s">
        <v>56</v>
      </c>
      <c r="T6150">
        <v>573</v>
      </c>
      <c r="U6150" t="s">
        <v>10754</v>
      </c>
      <c r="V6150" s="1">
        <v>43283</v>
      </c>
      <c r="W6150">
        <v>6</v>
      </c>
      <c r="X6150" t="s">
        <v>1289</v>
      </c>
      <c r="Y6150">
        <v>1</v>
      </c>
      <c r="Z6150" t="s">
        <v>46545</v>
      </c>
      <c r="AA6150">
        <v>9</v>
      </c>
      <c r="AB6150">
        <v>200608</v>
      </c>
      <c r="AC6150">
        <v>129</v>
      </c>
      <c r="AD6150" t="s">
        <v>2405</v>
      </c>
      <c r="AE6150">
        <v>1016</v>
      </c>
      <c r="AF6150" t="s">
        <v>2405</v>
      </c>
      <c r="AG6150">
        <v>3</v>
      </c>
      <c r="AH6150" t="s">
        <v>81</v>
      </c>
      <c r="AI6150">
        <v>99</v>
      </c>
      <c r="AJ6150" t="s">
        <v>54511</v>
      </c>
      <c r="AK6150">
        <v>573</v>
      </c>
      <c r="AL6150" t="s">
        <v>10754</v>
      </c>
      <c r="AQ6150" t="s">
        <v>30034</v>
      </c>
      <c r="AR6150" t="s">
        <v>30035</v>
      </c>
      <c r="AS6150">
        <v>0</v>
      </c>
      <c r="AT6150" t="s">
        <v>61</v>
      </c>
      <c r="AU6150" t="s">
        <v>50806</v>
      </c>
      <c r="AX6150">
        <v>55.730814865411503</v>
      </c>
      <c r="AY6150">
        <v>8.4668372804038992</v>
      </c>
      <c r="AZ6150" t="s">
        <v>62</v>
      </c>
      <c r="BA6150">
        <v>1083</v>
      </c>
      <c r="BB6150" t="s">
        <v>2861</v>
      </c>
    </row>
    <row r="6151" spans="1:54" x14ac:dyDescent="0.25">
      <c r="A6151" s="1">
        <v>45200</v>
      </c>
      <c r="B6151">
        <v>573200</v>
      </c>
      <c r="C6151" t="s">
        <v>30036</v>
      </c>
      <c r="D6151">
        <v>6800</v>
      </c>
      <c r="E6151" t="s">
        <v>10750</v>
      </c>
      <c r="F6151" t="s">
        <v>53881</v>
      </c>
      <c r="G6151">
        <v>29189811</v>
      </c>
      <c r="I6151" t="s">
        <v>30037</v>
      </c>
      <c r="J6151" t="s">
        <v>30038</v>
      </c>
      <c r="K6151" t="s">
        <v>30039</v>
      </c>
      <c r="L6151" t="s">
        <v>16476</v>
      </c>
      <c r="M6151">
        <v>1011</v>
      </c>
      <c r="N6151">
        <v>2</v>
      </c>
      <c r="R6151" s="1">
        <v>43794</v>
      </c>
      <c r="S6151" t="s">
        <v>56</v>
      </c>
      <c r="T6151">
        <v>573</v>
      </c>
      <c r="U6151" t="s">
        <v>10754</v>
      </c>
      <c r="W6151">
        <v>2</v>
      </c>
      <c r="X6151" t="s">
        <v>57</v>
      </c>
      <c r="Y6151">
        <v>1</v>
      </c>
      <c r="Z6151" t="s">
        <v>46545</v>
      </c>
      <c r="AC6151">
        <v>932</v>
      </c>
      <c r="AD6151" t="s">
        <v>52637</v>
      </c>
      <c r="AE6151">
        <v>2021</v>
      </c>
      <c r="AF6151" t="s">
        <v>52637</v>
      </c>
      <c r="AG6151">
        <v>2</v>
      </c>
      <c r="AH6151" t="s">
        <v>44524</v>
      </c>
      <c r="AI6151">
        <v>10</v>
      </c>
      <c r="AJ6151" t="s">
        <v>52638</v>
      </c>
      <c r="AK6151">
        <v>573</v>
      </c>
      <c r="AL6151" t="s">
        <v>10754</v>
      </c>
      <c r="AQ6151" t="s">
        <v>30040</v>
      </c>
      <c r="AR6151" t="s">
        <v>30041</v>
      </c>
      <c r="AS6151">
        <v>0</v>
      </c>
      <c r="AT6151" t="s">
        <v>61</v>
      </c>
      <c r="AU6151" t="s">
        <v>15836</v>
      </c>
      <c r="AX6151">
        <v>55.626840340000001</v>
      </c>
      <c r="AY6151">
        <v>8.4639734299999994</v>
      </c>
      <c r="AZ6151" t="s">
        <v>62</v>
      </c>
      <c r="BA6151">
        <v>1083</v>
      </c>
      <c r="BB6151" t="s">
        <v>2861</v>
      </c>
    </row>
    <row r="6152" spans="1:54" x14ac:dyDescent="0.25">
      <c r="A6152" s="1">
        <v>45200</v>
      </c>
      <c r="B6152">
        <v>573210</v>
      </c>
      <c r="C6152" t="s">
        <v>30042</v>
      </c>
      <c r="D6152">
        <v>6800</v>
      </c>
      <c r="E6152" t="s">
        <v>10750</v>
      </c>
      <c r="F6152" t="s">
        <v>30043</v>
      </c>
      <c r="G6152">
        <v>29189811</v>
      </c>
      <c r="H6152">
        <v>1003332733</v>
      </c>
      <c r="I6152" t="s">
        <v>30044</v>
      </c>
      <c r="J6152" t="s">
        <v>30045</v>
      </c>
      <c r="K6152" t="s">
        <v>30046</v>
      </c>
      <c r="L6152" t="s">
        <v>30047</v>
      </c>
      <c r="M6152">
        <v>5538</v>
      </c>
      <c r="N6152">
        <v>81</v>
      </c>
      <c r="R6152" s="1">
        <v>43511</v>
      </c>
      <c r="S6152" t="s">
        <v>56</v>
      </c>
      <c r="T6152">
        <v>573</v>
      </c>
      <c r="U6152" t="s">
        <v>10754</v>
      </c>
      <c r="W6152">
        <v>2</v>
      </c>
      <c r="X6152" t="s">
        <v>57</v>
      </c>
      <c r="Y6152">
        <v>1</v>
      </c>
      <c r="Z6152" t="s">
        <v>46545</v>
      </c>
      <c r="AB6152">
        <v>197008</v>
      </c>
      <c r="AC6152">
        <v>125</v>
      </c>
      <c r="AD6152" t="s">
        <v>1344</v>
      </c>
      <c r="AE6152">
        <v>1014</v>
      </c>
      <c r="AF6152" t="s">
        <v>1352</v>
      </c>
      <c r="AG6152">
        <v>1</v>
      </c>
      <c r="AH6152" t="s">
        <v>44482</v>
      </c>
      <c r="AI6152">
        <v>24</v>
      </c>
      <c r="AJ6152" t="s">
        <v>1344</v>
      </c>
      <c r="AK6152">
        <v>573</v>
      </c>
      <c r="AL6152" t="s">
        <v>10754</v>
      </c>
      <c r="AQ6152" t="s">
        <v>30048</v>
      </c>
      <c r="AR6152" t="s">
        <v>30049</v>
      </c>
      <c r="AS6152">
        <v>0</v>
      </c>
      <c r="AT6152" t="s">
        <v>61</v>
      </c>
      <c r="AU6152" t="s">
        <v>29970</v>
      </c>
      <c r="AX6152">
        <v>55.630904549999997</v>
      </c>
      <c r="AY6152">
        <v>8.4819628799999993</v>
      </c>
      <c r="AZ6152" t="s">
        <v>62</v>
      </c>
      <c r="BA6152">
        <v>1083</v>
      </c>
      <c r="BB6152" t="s">
        <v>2861</v>
      </c>
    </row>
    <row r="6153" spans="1:54" x14ac:dyDescent="0.25">
      <c r="A6153" s="1">
        <v>45200</v>
      </c>
      <c r="B6153">
        <v>573247</v>
      </c>
      <c r="C6153" t="s">
        <v>30050</v>
      </c>
      <c r="D6153">
        <v>6800</v>
      </c>
      <c r="E6153" t="s">
        <v>10750</v>
      </c>
      <c r="F6153" t="s">
        <v>30051</v>
      </c>
      <c r="G6153">
        <v>29554382</v>
      </c>
      <c r="H6153">
        <v>1003328671</v>
      </c>
      <c r="I6153" t="s">
        <v>50732</v>
      </c>
      <c r="J6153" t="s">
        <v>30052</v>
      </c>
      <c r="K6153" t="s">
        <v>30053</v>
      </c>
      <c r="L6153" t="s">
        <v>10753</v>
      </c>
      <c r="M6153">
        <v>2207</v>
      </c>
      <c r="N6153">
        <v>70</v>
      </c>
      <c r="R6153" s="1">
        <v>45034</v>
      </c>
      <c r="S6153" t="s">
        <v>56</v>
      </c>
      <c r="W6153">
        <v>4</v>
      </c>
      <c r="X6153" t="s">
        <v>725</v>
      </c>
      <c r="Y6153">
        <v>1</v>
      </c>
      <c r="Z6153" t="s">
        <v>46545</v>
      </c>
      <c r="AB6153">
        <v>197808</v>
      </c>
      <c r="AC6153">
        <v>137</v>
      </c>
      <c r="AD6153" t="s">
        <v>1410</v>
      </c>
      <c r="AE6153">
        <v>1053</v>
      </c>
      <c r="AF6153" t="s">
        <v>1410</v>
      </c>
      <c r="AG6153">
        <v>1</v>
      </c>
      <c r="AH6153" t="s">
        <v>44482</v>
      </c>
      <c r="AI6153">
        <v>30</v>
      </c>
      <c r="AJ6153" t="s">
        <v>1402</v>
      </c>
      <c r="AK6153">
        <v>573</v>
      </c>
      <c r="AL6153" t="s">
        <v>10754</v>
      </c>
      <c r="AP6153">
        <v>561248</v>
      </c>
      <c r="AQ6153" t="s">
        <v>30054</v>
      </c>
      <c r="AR6153" t="s">
        <v>29335</v>
      </c>
      <c r="AS6153">
        <v>2</v>
      </c>
      <c r="AT6153" t="s">
        <v>1413</v>
      </c>
      <c r="AU6153" t="s">
        <v>10757</v>
      </c>
      <c r="AX6153">
        <v>55.63442096</v>
      </c>
      <c r="AY6153">
        <v>8.4942343000000005</v>
      </c>
      <c r="AZ6153" t="s">
        <v>62</v>
      </c>
      <c r="BA6153">
        <v>1083</v>
      </c>
      <c r="BB6153" t="s">
        <v>2861</v>
      </c>
    </row>
    <row r="6154" spans="1:54" x14ac:dyDescent="0.25">
      <c r="A6154" s="1">
        <v>45200</v>
      </c>
      <c r="B6154">
        <v>573300</v>
      </c>
      <c r="C6154" t="s">
        <v>30055</v>
      </c>
      <c r="D6154">
        <v>6800</v>
      </c>
      <c r="E6154" t="s">
        <v>10750</v>
      </c>
      <c r="F6154" t="s">
        <v>30056</v>
      </c>
      <c r="G6154">
        <v>52917514</v>
      </c>
      <c r="H6154">
        <v>1001996781</v>
      </c>
      <c r="I6154" t="s">
        <v>30057</v>
      </c>
      <c r="J6154" t="s">
        <v>30058</v>
      </c>
      <c r="K6154" t="s">
        <v>30059</v>
      </c>
      <c r="L6154" t="s">
        <v>30060</v>
      </c>
      <c r="M6154">
        <v>2410</v>
      </c>
      <c r="N6154">
        <v>10</v>
      </c>
      <c r="R6154" s="1">
        <v>43731</v>
      </c>
      <c r="S6154" t="s">
        <v>597</v>
      </c>
      <c r="W6154">
        <v>5</v>
      </c>
      <c r="X6154" t="s">
        <v>557</v>
      </c>
      <c r="Y6154">
        <v>1</v>
      </c>
      <c r="Z6154" t="s">
        <v>46545</v>
      </c>
      <c r="AB6154">
        <v>196010</v>
      </c>
      <c r="AC6154">
        <v>123</v>
      </c>
      <c r="AD6154" t="s">
        <v>1507</v>
      </c>
      <c r="AE6154">
        <v>1011</v>
      </c>
      <c r="AF6154" t="s">
        <v>1507</v>
      </c>
      <c r="AG6154">
        <v>1</v>
      </c>
      <c r="AH6154" t="s">
        <v>44482</v>
      </c>
      <c r="AI6154">
        <v>80</v>
      </c>
      <c r="AJ6154" t="s">
        <v>1507</v>
      </c>
      <c r="AK6154">
        <v>573</v>
      </c>
      <c r="AL6154" t="s">
        <v>10754</v>
      </c>
      <c r="AQ6154" t="s">
        <v>30061</v>
      </c>
      <c r="AR6154" t="s">
        <v>30062</v>
      </c>
      <c r="AS6154">
        <v>0</v>
      </c>
      <c r="AT6154" t="s">
        <v>61</v>
      </c>
      <c r="AU6154" t="s">
        <v>30063</v>
      </c>
      <c r="AX6154">
        <v>55.622163290000003</v>
      </c>
      <c r="AY6154">
        <v>8.5255586099999991</v>
      </c>
      <c r="AZ6154" t="s">
        <v>62</v>
      </c>
      <c r="BA6154">
        <v>1083</v>
      </c>
      <c r="BB6154" t="s">
        <v>2861</v>
      </c>
    </row>
    <row r="6155" spans="1:54" x14ac:dyDescent="0.25">
      <c r="A6155" s="1">
        <v>45200</v>
      </c>
      <c r="B6155">
        <v>573375</v>
      </c>
      <c r="C6155" t="s">
        <v>30064</v>
      </c>
      <c r="D6155">
        <v>6800</v>
      </c>
      <c r="E6155" t="s">
        <v>10750</v>
      </c>
      <c r="F6155" t="s">
        <v>30065</v>
      </c>
      <c r="G6155">
        <v>35607919</v>
      </c>
      <c r="H6155">
        <v>1013555717</v>
      </c>
      <c r="I6155" t="s">
        <v>30066</v>
      </c>
      <c r="J6155" t="s">
        <v>30067</v>
      </c>
      <c r="K6155" t="s">
        <v>30068</v>
      </c>
      <c r="L6155" t="s">
        <v>15399</v>
      </c>
      <c r="M6155">
        <v>9179</v>
      </c>
      <c r="N6155">
        <v>11</v>
      </c>
      <c r="R6155" s="1">
        <v>41600</v>
      </c>
      <c r="S6155" t="s">
        <v>56</v>
      </c>
      <c r="V6155" s="1">
        <v>41579</v>
      </c>
      <c r="W6155">
        <v>5</v>
      </c>
      <c r="X6155" t="s">
        <v>557</v>
      </c>
      <c r="Y6155">
        <v>8</v>
      </c>
      <c r="Z6155" t="s">
        <v>44534</v>
      </c>
      <c r="AB6155">
        <v>199107</v>
      </c>
      <c r="AC6155">
        <v>127</v>
      </c>
      <c r="AD6155" t="s">
        <v>1237</v>
      </c>
      <c r="AE6155">
        <v>1052</v>
      </c>
      <c r="AF6155" t="s">
        <v>1237</v>
      </c>
      <c r="AG6155">
        <v>3</v>
      </c>
      <c r="AH6155" t="s">
        <v>81</v>
      </c>
      <c r="AI6155">
        <v>86</v>
      </c>
      <c r="AJ6155" t="s">
        <v>46697</v>
      </c>
      <c r="AK6155">
        <v>573</v>
      </c>
      <c r="AL6155" t="s">
        <v>10754</v>
      </c>
      <c r="AQ6155" t="s">
        <v>30069</v>
      </c>
      <c r="AR6155" t="s">
        <v>30070</v>
      </c>
      <c r="AS6155">
        <v>0</v>
      </c>
      <c r="AT6155" t="s">
        <v>61</v>
      </c>
      <c r="AU6155" t="s">
        <v>15402</v>
      </c>
      <c r="AX6155">
        <v>55.621564201474598</v>
      </c>
      <c r="AY6155">
        <v>8.4745762508505091</v>
      </c>
      <c r="AZ6155" t="s">
        <v>62</v>
      </c>
      <c r="BA6155">
        <v>1083</v>
      </c>
      <c r="BB6155" t="s">
        <v>2861</v>
      </c>
    </row>
    <row r="6156" spans="1:54" x14ac:dyDescent="0.25">
      <c r="A6156" s="1">
        <v>45200</v>
      </c>
      <c r="B6156">
        <v>573401</v>
      </c>
      <c r="C6156" t="s">
        <v>30071</v>
      </c>
      <c r="D6156">
        <v>6800</v>
      </c>
      <c r="E6156" t="s">
        <v>10750</v>
      </c>
      <c r="F6156" t="s">
        <v>30072</v>
      </c>
      <c r="G6156">
        <v>29611610</v>
      </c>
      <c r="H6156">
        <v>1003401602</v>
      </c>
      <c r="I6156" t="s">
        <v>30073</v>
      </c>
      <c r="J6156" t="s">
        <v>30074</v>
      </c>
      <c r="K6156" t="s">
        <v>30075</v>
      </c>
      <c r="L6156" t="s">
        <v>10753</v>
      </c>
      <c r="M6156">
        <v>2207</v>
      </c>
      <c r="N6156">
        <v>70</v>
      </c>
      <c r="R6156" s="1">
        <v>43794</v>
      </c>
      <c r="S6156" t="s">
        <v>56</v>
      </c>
      <c r="W6156">
        <v>4</v>
      </c>
      <c r="X6156" t="s">
        <v>725</v>
      </c>
      <c r="Y6156">
        <v>1</v>
      </c>
      <c r="Z6156" t="s">
        <v>46545</v>
      </c>
      <c r="AB6156">
        <v>199901</v>
      </c>
      <c r="AC6156">
        <v>241</v>
      </c>
      <c r="AD6156" t="s">
        <v>1722</v>
      </c>
      <c r="AE6156">
        <v>1071</v>
      </c>
      <c r="AF6156" t="s">
        <v>1688</v>
      </c>
      <c r="AG6156">
        <v>1</v>
      </c>
      <c r="AH6156" t="s">
        <v>44482</v>
      </c>
      <c r="AI6156">
        <v>99</v>
      </c>
      <c r="AJ6156" t="s">
        <v>54511</v>
      </c>
      <c r="AK6156">
        <v>573</v>
      </c>
      <c r="AL6156" t="s">
        <v>10754</v>
      </c>
      <c r="AQ6156" t="s">
        <v>30076</v>
      </c>
      <c r="AR6156" t="s">
        <v>30077</v>
      </c>
      <c r="AS6156">
        <v>0</v>
      </c>
      <c r="AT6156" t="s">
        <v>61</v>
      </c>
      <c r="AU6156" t="s">
        <v>10757</v>
      </c>
      <c r="AX6156">
        <v>55.63442096</v>
      </c>
      <c r="AY6156">
        <v>8.4942343000000005</v>
      </c>
      <c r="AZ6156" t="s">
        <v>62</v>
      </c>
      <c r="BA6156">
        <v>1083</v>
      </c>
      <c r="BB6156" t="s">
        <v>2861</v>
      </c>
    </row>
    <row r="6157" spans="1:54" x14ac:dyDescent="0.25">
      <c r="A6157" s="1">
        <v>45200</v>
      </c>
      <c r="B6157">
        <v>573402</v>
      </c>
      <c r="C6157" t="s">
        <v>30078</v>
      </c>
      <c r="D6157">
        <v>6800</v>
      </c>
      <c r="E6157" t="s">
        <v>10750</v>
      </c>
      <c r="F6157" t="s">
        <v>50807</v>
      </c>
      <c r="I6157" t="s">
        <v>30079</v>
      </c>
      <c r="K6157" t="s">
        <v>30080</v>
      </c>
      <c r="L6157" t="s">
        <v>55011</v>
      </c>
      <c r="M6157">
        <v>9715</v>
      </c>
      <c r="N6157">
        <v>2</v>
      </c>
      <c r="R6157" s="1">
        <v>42543</v>
      </c>
      <c r="S6157" t="s">
        <v>56</v>
      </c>
      <c r="V6157" s="1">
        <v>34851</v>
      </c>
      <c r="W6157">
        <v>4</v>
      </c>
      <c r="X6157" t="s">
        <v>725</v>
      </c>
      <c r="Y6157">
        <v>4</v>
      </c>
      <c r="Z6157" t="s">
        <v>1324</v>
      </c>
      <c r="AB6157">
        <v>198407</v>
      </c>
      <c r="AC6157">
        <v>331</v>
      </c>
      <c r="AD6157" t="s">
        <v>49410</v>
      </c>
      <c r="AE6157">
        <v>1131</v>
      </c>
      <c r="AF6157" t="s">
        <v>1853</v>
      </c>
      <c r="AG6157">
        <v>3</v>
      </c>
      <c r="AH6157" t="s">
        <v>81</v>
      </c>
      <c r="AI6157">
        <v>99</v>
      </c>
      <c r="AJ6157" t="s">
        <v>54511</v>
      </c>
      <c r="AK6157">
        <v>573</v>
      </c>
      <c r="AL6157" t="s">
        <v>10754</v>
      </c>
      <c r="AP6157">
        <v>461437</v>
      </c>
      <c r="AQ6157" t="s">
        <v>1819</v>
      </c>
      <c r="AS6157">
        <v>2</v>
      </c>
      <c r="AT6157" t="s">
        <v>1413</v>
      </c>
      <c r="AU6157" t="s">
        <v>54621</v>
      </c>
      <c r="AX6157">
        <v>55.630579338272497</v>
      </c>
      <c r="AY6157">
        <v>8.4950440848949498</v>
      </c>
      <c r="AZ6157" t="s">
        <v>62</v>
      </c>
      <c r="BA6157">
        <v>1083</v>
      </c>
      <c r="BB6157" t="s">
        <v>2861</v>
      </c>
    </row>
    <row r="6158" spans="1:54" x14ac:dyDescent="0.25">
      <c r="A6158" s="1">
        <v>45200</v>
      </c>
      <c r="B6158">
        <v>573403</v>
      </c>
      <c r="C6158" t="s">
        <v>45546</v>
      </c>
      <c r="D6158">
        <v>6800</v>
      </c>
      <c r="E6158" t="s">
        <v>10750</v>
      </c>
      <c r="F6158" t="s">
        <v>46078</v>
      </c>
      <c r="I6158" t="s">
        <v>50808</v>
      </c>
      <c r="K6158" t="s">
        <v>30081</v>
      </c>
      <c r="L6158" t="s">
        <v>46079</v>
      </c>
      <c r="R6158" s="1">
        <v>40162</v>
      </c>
      <c r="S6158" t="s">
        <v>80</v>
      </c>
      <c r="V6158" s="1">
        <v>31868</v>
      </c>
      <c r="W6158">
        <v>1</v>
      </c>
      <c r="X6158" t="s">
        <v>760</v>
      </c>
      <c r="Y6158">
        <v>3</v>
      </c>
      <c r="Z6158" t="s">
        <v>1713</v>
      </c>
      <c r="AB6158">
        <v>197908</v>
      </c>
      <c r="AC6158">
        <v>292</v>
      </c>
      <c r="AD6158" t="s">
        <v>1714</v>
      </c>
      <c r="AE6158">
        <v>1082</v>
      </c>
      <c r="AF6158" t="s">
        <v>1715</v>
      </c>
      <c r="AG6158">
        <v>3</v>
      </c>
      <c r="AH6158" t="s">
        <v>81</v>
      </c>
      <c r="AI6158">
        <v>99</v>
      </c>
      <c r="AJ6158" t="s">
        <v>54511</v>
      </c>
      <c r="AK6158">
        <v>573</v>
      </c>
      <c r="AL6158" t="s">
        <v>10754</v>
      </c>
      <c r="AS6158">
        <v>0</v>
      </c>
      <c r="AT6158" t="s">
        <v>61</v>
      </c>
      <c r="AU6158" t="s">
        <v>46079</v>
      </c>
      <c r="AV6158" t="s">
        <v>46080</v>
      </c>
      <c r="AZ6158" t="s">
        <v>62</v>
      </c>
      <c r="BA6158">
        <v>1083</v>
      </c>
      <c r="BB6158" t="s">
        <v>2861</v>
      </c>
    </row>
    <row r="6159" spans="1:54" x14ac:dyDescent="0.25">
      <c r="A6159" s="1">
        <v>45200</v>
      </c>
      <c r="B6159">
        <v>573404</v>
      </c>
      <c r="C6159" t="s">
        <v>30082</v>
      </c>
      <c r="D6159">
        <v>6800</v>
      </c>
      <c r="E6159" t="s">
        <v>10750</v>
      </c>
      <c r="F6159" t="s">
        <v>30083</v>
      </c>
      <c r="R6159" s="1">
        <v>40162</v>
      </c>
      <c r="S6159" t="s">
        <v>80</v>
      </c>
      <c r="V6159" s="1">
        <v>29738</v>
      </c>
      <c r="W6159">
        <v>4</v>
      </c>
      <c r="X6159" t="s">
        <v>725</v>
      </c>
      <c r="Y6159">
        <v>1</v>
      </c>
      <c r="Z6159" t="s">
        <v>46545</v>
      </c>
      <c r="AC6159">
        <v>242</v>
      </c>
      <c r="AD6159" t="s">
        <v>1687</v>
      </c>
      <c r="AE6159">
        <v>1071</v>
      </c>
      <c r="AF6159" t="s">
        <v>1688</v>
      </c>
      <c r="AG6159">
        <v>3</v>
      </c>
      <c r="AH6159" t="s">
        <v>81</v>
      </c>
      <c r="AI6159">
        <v>99</v>
      </c>
      <c r="AJ6159" t="s">
        <v>54511</v>
      </c>
      <c r="AK6159">
        <v>573</v>
      </c>
      <c r="AL6159" t="s">
        <v>10754</v>
      </c>
      <c r="AS6159">
        <v>0</v>
      </c>
      <c r="AT6159" t="s">
        <v>61</v>
      </c>
      <c r="AZ6159" t="s">
        <v>62</v>
      </c>
      <c r="BA6159">
        <v>1083</v>
      </c>
      <c r="BB6159" t="s">
        <v>2861</v>
      </c>
    </row>
    <row r="6160" spans="1:54" x14ac:dyDescent="0.25">
      <c r="A6160" s="1">
        <v>45200</v>
      </c>
      <c r="B6160">
        <v>573405</v>
      </c>
      <c r="C6160" t="s">
        <v>30084</v>
      </c>
      <c r="D6160">
        <v>6800</v>
      </c>
      <c r="E6160" t="s">
        <v>10750</v>
      </c>
      <c r="F6160" t="s">
        <v>30085</v>
      </c>
      <c r="G6160">
        <v>16287180</v>
      </c>
      <c r="H6160">
        <v>1010471962</v>
      </c>
      <c r="J6160" t="s">
        <v>30086</v>
      </c>
      <c r="K6160" t="s">
        <v>30087</v>
      </c>
      <c r="L6160" t="s">
        <v>30088</v>
      </c>
      <c r="M6160">
        <v>3175</v>
      </c>
      <c r="N6160">
        <v>127</v>
      </c>
      <c r="R6160" s="1">
        <v>43432</v>
      </c>
      <c r="S6160" t="s">
        <v>56</v>
      </c>
      <c r="V6160" s="1">
        <v>43405</v>
      </c>
      <c r="W6160">
        <v>1</v>
      </c>
      <c r="X6160" t="s">
        <v>760</v>
      </c>
      <c r="Y6160">
        <v>3</v>
      </c>
      <c r="Z6160" t="s">
        <v>1713</v>
      </c>
      <c r="AB6160">
        <v>192304</v>
      </c>
      <c r="AC6160">
        <v>292</v>
      </c>
      <c r="AD6160" t="s">
        <v>1714</v>
      </c>
      <c r="AE6160">
        <v>1082</v>
      </c>
      <c r="AF6160" t="s">
        <v>1715</v>
      </c>
      <c r="AG6160">
        <v>3</v>
      </c>
      <c r="AH6160" t="s">
        <v>81</v>
      </c>
      <c r="AI6160">
        <v>99</v>
      </c>
      <c r="AJ6160" t="s">
        <v>54511</v>
      </c>
      <c r="AK6160">
        <v>573</v>
      </c>
      <c r="AL6160" t="s">
        <v>10754</v>
      </c>
      <c r="AQ6160" t="s">
        <v>30089</v>
      </c>
      <c r="AR6160" t="s">
        <v>30090</v>
      </c>
      <c r="AS6160">
        <v>0</v>
      </c>
      <c r="AT6160" t="s">
        <v>61</v>
      </c>
      <c r="AU6160" t="s">
        <v>30091</v>
      </c>
      <c r="AX6160">
        <v>55.609945920000001</v>
      </c>
      <c r="AY6160">
        <v>8.4700806400000008</v>
      </c>
      <c r="AZ6160" t="s">
        <v>62</v>
      </c>
      <c r="BA6160">
        <v>1083</v>
      </c>
      <c r="BB6160" t="s">
        <v>2861</v>
      </c>
    </row>
    <row r="6161" spans="1:54" x14ac:dyDescent="0.25">
      <c r="A6161" s="1">
        <v>45200</v>
      </c>
      <c r="B6161">
        <v>575000</v>
      </c>
      <c r="C6161" t="s">
        <v>10348</v>
      </c>
      <c r="D6161">
        <v>6600</v>
      </c>
      <c r="E6161" t="s">
        <v>11425</v>
      </c>
      <c r="F6161" t="s">
        <v>10348</v>
      </c>
      <c r="G6161">
        <v>29189838</v>
      </c>
      <c r="K6161" t="s">
        <v>30092</v>
      </c>
      <c r="L6161" t="s">
        <v>53882</v>
      </c>
      <c r="M6161">
        <v>6470</v>
      </c>
      <c r="N6161">
        <v>3</v>
      </c>
      <c r="R6161" s="1">
        <v>43794</v>
      </c>
      <c r="S6161" t="s">
        <v>56</v>
      </c>
      <c r="T6161">
        <v>575</v>
      </c>
      <c r="U6161" t="s">
        <v>10348</v>
      </c>
      <c r="W6161">
        <v>2</v>
      </c>
      <c r="X6161" t="s">
        <v>57</v>
      </c>
      <c r="Y6161">
        <v>5</v>
      </c>
      <c r="Z6161" t="s">
        <v>54458</v>
      </c>
      <c r="AB6161">
        <v>200701</v>
      </c>
      <c r="AC6161">
        <v>923</v>
      </c>
      <c r="AD6161" t="s">
        <v>58</v>
      </c>
      <c r="AE6161">
        <v>2013</v>
      </c>
      <c r="AF6161" t="s">
        <v>58</v>
      </c>
      <c r="AG6161">
        <v>1</v>
      </c>
      <c r="AH6161" t="s">
        <v>44482</v>
      </c>
      <c r="AI6161">
        <v>99</v>
      </c>
      <c r="AJ6161" t="s">
        <v>54511</v>
      </c>
      <c r="AK6161">
        <v>575</v>
      </c>
      <c r="AL6161" t="s">
        <v>10348</v>
      </c>
      <c r="AQ6161" t="s">
        <v>30093</v>
      </c>
      <c r="AR6161" t="s">
        <v>29728</v>
      </c>
      <c r="AS6161">
        <v>0</v>
      </c>
      <c r="AT6161" t="s">
        <v>61</v>
      </c>
      <c r="AU6161" t="s">
        <v>53883</v>
      </c>
      <c r="AV6161" t="s">
        <v>52612</v>
      </c>
      <c r="AX6161">
        <v>55.477417729999999</v>
      </c>
      <c r="AY6161">
        <v>9.1372249500000002</v>
      </c>
      <c r="AZ6161" t="s">
        <v>62</v>
      </c>
      <c r="BA6161">
        <v>1083</v>
      </c>
      <c r="BB6161" t="s">
        <v>2861</v>
      </c>
    </row>
    <row r="6162" spans="1:54" x14ac:dyDescent="0.25">
      <c r="A6162" s="1">
        <v>45200</v>
      </c>
      <c r="B6162">
        <v>575001</v>
      </c>
      <c r="C6162" t="s">
        <v>30094</v>
      </c>
      <c r="D6162">
        <v>6600</v>
      </c>
      <c r="E6162" t="s">
        <v>11425</v>
      </c>
      <c r="F6162" t="s">
        <v>50809</v>
      </c>
      <c r="G6162">
        <v>29189838</v>
      </c>
      <c r="H6162">
        <v>1003333236</v>
      </c>
      <c r="I6162" t="s">
        <v>30095</v>
      </c>
      <c r="J6162" t="s">
        <v>30096</v>
      </c>
      <c r="K6162" t="s">
        <v>30097</v>
      </c>
      <c r="L6162" t="s">
        <v>55012</v>
      </c>
      <c r="M6162">
        <v>9750</v>
      </c>
      <c r="N6162">
        <v>22</v>
      </c>
      <c r="R6162" s="1">
        <v>44271</v>
      </c>
      <c r="S6162" t="s">
        <v>56</v>
      </c>
      <c r="T6162">
        <v>575</v>
      </c>
      <c r="U6162" t="s">
        <v>10348</v>
      </c>
      <c r="W6162">
        <v>2</v>
      </c>
      <c r="X6162" t="s">
        <v>57</v>
      </c>
      <c r="Y6162">
        <v>1</v>
      </c>
      <c r="Z6162" t="s">
        <v>46545</v>
      </c>
      <c r="AA6162">
        <v>6</v>
      </c>
      <c r="AB6162">
        <v>195908</v>
      </c>
      <c r="AC6162">
        <v>121</v>
      </c>
      <c r="AD6162" t="s">
        <v>70</v>
      </c>
      <c r="AE6162">
        <v>1012</v>
      </c>
      <c r="AF6162" t="s">
        <v>71</v>
      </c>
      <c r="AG6162">
        <v>1</v>
      </c>
      <c r="AH6162" t="s">
        <v>44482</v>
      </c>
      <c r="AI6162">
        <v>21</v>
      </c>
      <c r="AJ6162" t="s">
        <v>52613</v>
      </c>
      <c r="AK6162">
        <v>575</v>
      </c>
      <c r="AL6162" t="s">
        <v>10348</v>
      </c>
      <c r="AQ6162" t="s">
        <v>30098</v>
      </c>
      <c r="AR6162" t="s">
        <v>30099</v>
      </c>
      <c r="AS6162">
        <v>0</v>
      </c>
      <c r="AT6162" t="s">
        <v>61</v>
      </c>
      <c r="AU6162" t="s">
        <v>54621</v>
      </c>
      <c r="AW6162" t="s">
        <v>30100</v>
      </c>
      <c r="AX6162">
        <v>55.479726669999998</v>
      </c>
      <c r="AY6162">
        <v>9.2383649900000009</v>
      </c>
      <c r="AZ6162" t="s">
        <v>62</v>
      </c>
      <c r="BA6162">
        <v>1083</v>
      </c>
      <c r="BB6162" t="s">
        <v>2861</v>
      </c>
    </row>
    <row r="6163" spans="1:54" x14ac:dyDescent="0.25">
      <c r="A6163" s="1">
        <v>45200</v>
      </c>
      <c r="B6163">
        <v>575002</v>
      </c>
      <c r="C6163" t="s">
        <v>30101</v>
      </c>
      <c r="D6163">
        <v>6600</v>
      </c>
      <c r="E6163" t="s">
        <v>11425</v>
      </c>
      <c r="F6163" t="s">
        <v>30102</v>
      </c>
      <c r="G6163">
        <v>29189838</v>
      </c>
      <c r="H6163">
        <v>1003333212</v>
      </c>
      <c r="I6163" t="s">
        <v>30103</v>
      </c>
      <c r="J6163" t="s">
        <v>30104</v>
      </c>
      <c r="K6163" t="s">
        <v>30105</v>
      </c>
      <c r="L6163" t="s">
        <v>30106</v>
      </c>
      <c r="M6163">
        <v>5050</v>
      </c>
      <c r="N6163">
        <v>86</v>
      </c>
      <c r="R6163" s="1">
        <v>43784</v>
      </c>
      <c r="S6163" t="s">
        <v>56</v>
      </c>
      <c r="T6163">
        <v>575</v>
      </c>
      <c r="U6163" t="s">
        <v>10348</v>
      </c>
      <c r="W6163">
        <v>2</v>
      </c>
      <c r="X6163" t="s">
        <v>57</v>
      </c>
      <c r="Y6163">
        <v>1</v>
      </c>
      <c r="Z6163" t="s">
        <v>46545</v>
      </c>
      <c r="AA6163">
        <v>6</v>
      </c>
      <c r="AB6163">
        <v>195308</v>
      </c>
      <c r="AC6163">
        <v>121</v>
      </c>
      <c r="AD6163" t="s">
        <v>70</v>
      </c>
      <c r="AE6163">
        <v>1012</v>
      </c>
      <c r="AF6163" t="s">
        <v>71</v>
      </c>
      <c r="AG6163">
        <v>1</v>
      </c>
      <c r="AH6163" t="s">
        <v>44482</v>
      </c>
      <c r="AI6163">
        <v>21</v>
      </c>
      <c r="AJ6163" t="s">
        <v>52613</v>
      </c>
      <c r="AK6163">
        <v>575</v>
      </c>
      <c r="AL6163" t="s">
        <v>10348</v>
      </c>
      <c r="AQ6163" t="s">
        <v>30107</v>
      </c>
      <c r="AR6163" t="s">
        <v>30108</v>
      </c>
      <c r="AS6163">
        <v>0</v>
      </c>
      <c r="AT6163" t="s">
        <v>61</v>
      </c>
      <c r="AU6163" t="s">
        <v>30109</v>
      </c>
      <c r="AW6163" t="s">
        <v>30110</v>
      </c>
      <c r="AX6163">
        <v>55.470364940000003</v>
      </c>
      <c r="AY6163">
        <v>9.0826745199999994</v>
      </c>
      <c r="AZ6163" t="s">
        <v>62</v>
      </c>
      <c r="BA6163">
        <v>1083</v>
      </c>
      <c r="BB6163" t="s">
        <v>2861</v>
      </c>
    </row>
    <row r="6164" spans="1:54" x14ac:dyDescent="0.25">
      <c r="A6164" s="1">
        <v>45200</v>
      </c>
      <c r="B6164">
        <v>575003</v>
      </c>
      <c r="C6164" t="s">
        <v>30111</v>
      </c>
      <c r="D6164">
        <v>6600</v>
      </c>
      <c r="E6164" t="s">
        <v>11425</v>
      </c>
      <c r="F6164" t="s">
        <v>50810</v>
      </c>
      <c r="G6164">
        <v>29189838</v>
      </c>
      <c r="H6164">
        <v>1012338739</v>
      </c>
      <c r="I6164" t="s">
        <v>2352</v>
      </c>
      <c r="J6164" t="s">
        <v>30112</v>
      </c>
      <c r="K6164" t="s">
        <v>30113</v>
      </c>
      <c r="L6164" t="s">
        <v>30114</v>
      </c>
      <c r="M6164">
        <v>3700</v>
      </c>
      <c r="N6164">
        <v>16</v>
      </c>
      <c r="R6164" s="1">
        <v>43784</v>
      </c>
      <c r="S6164" t="s">
        <v>56</v>
      </c>
      <c r="T6164">
        <v>575</v>
      </c>
      <c r="U6164" t="s">
        <v>10348</v>
      </c>
      <c r="W6164">
        <v>2</v>
      </c>
      <c r="X6164" t="s">
        <v>57</v>
      </c>
      <c r="Y6164">
        <v>1</v>
      </c>
      <c r="Z6164" t="s">
        <v>46545</v>
      </c>
      <c r="AA6164">
        <v>10</v>
      </c>
      <c r="AC6164">
        <v>121</v>
      </c>
      <c r="AD6164" t="s">
        <v>70</v>
      </c>
      <c r="AE6164">
        <v>1012</v>
      </c>
      <c r="AF6164" t="s">
        <v>71</v>
      </c>
      <c r="AG6164">
        <v>1</v>
      </c>
      <c r="AH6164" t="s">
        <v>44482</v>
      </c>
      <c r="AI6164">
        <v>21</v>
      </c>
      <c r="AJ6164" t="s">
        <v>52613</v>
      </c>
      <c r="AK6164">
        <v>575</v>
      </c>
      <c r="AL6164" t="s">
        <v>10348</v>
      </c>
      <c r="AQ6164" t="s">
        <v>30115</v>
      </c>
      <c r="AR6164" t="s">
        <v>30116</v>
      </c>
      <c r="AS6164">
        <v>0</v>
      </c>
      <c r="AT6164" t="s">
        <v>61</v>
      </c>
      <c r="AU6164" t="s">
        <v>11963</v>
      </c>
      <c r="AX6164">
        <v>55.47496821</v>
      </c>
      <c r="AY6164">
        <v>9.1264695099999997</v>
      </c>
      <c r="AZ6164" t="s">
        <v>62</v>
      </c>
      <c r="BA6164">
        <v>1083</v>
      </c>
      <c r="BB6164" t="s">
        <v>2861</v>
      </c>
    </row>
    <row r="6165" spans="1:54" x14ac:dyDescent="0.25">
      <c r="A6165" s="1">
        <v>45200</v>
      </c>
      <c r="B6165">
        <v>575004</v>
      </c>
      <c r="C6165" t="s">
        <v>46081</v>
      </c>
      <c r="D6165">
        <v>6622</v>
      </c>
      <c r="E6165" t="s">
        <v>46082</v>
      </c>
      <c r="F6165" t="s">
        <v>46083</v>
      </c>
      <c r="G6165">
        <v>29189838</v>
      </c>
      <c r="H6165">
        <v>1003333303</v>
      </c>
      <c r="I6165" t="s">
        <v>30117</v>
      </c>
      <c r="J6165" t="s">
        <v>30118</v>
      </c>
      <c r="K6165" t="s">
        <v>30119</v>
      </c>
      <c r="L6165" t="s">
        <v>20657</v>
      </c>
      <c r="M6165">
        <v>8936</v>
      </c>
      <c r="N6165">
        <v>10</v>
      </c>
      <c r="R6165" s="1">
        <v>44222</v>
      </c>
      <c r="S6165" t="s">
        <v>56</v>
      </c>
      <c r="T6165">
        <v>575</v>
      </c>
      <c r="U6165" t="s">
        <v>10348</v>
      </c>
      <c r="W6165">
        <v>2</v>
      </c>
      <c r="X6165" t="s">
        <v>57</v>
      </c>
      <c r="Y6165">
        <v>1</v>
      </c>
      <c r="Z6165" t="s">
        <v>46545</v>
      </c>
      <c r="AA6165">
        <v>9</v>
      </c>
      <c r="AC6165">
        <v>121</v>
      </c>
      <c r="AD6165" t="s">
        <v>70</v>
      </c>
      <c r="AE6165">
        <v>1012</v>
      </c>
      <c r="AF6165" t="s">
        <v>71</v>
      </c>
      <c r="AG6165">
        <v>1</v>
      </c>
      <c r="AH6165" t="s">
        <v>44482</v>
      </c>
      <c r="AI6165">
        <v>21</v>
      </c>
      <c r="AJ6165" t="s">
        <v>52613</v>
      </c>
      <c r="AK6165">
        <v>575</v>
      </c>
      <c r="AL6165" t="s">
        <v>10348</v>
      </c>
      <c r="AQ6165" t="s">
        <v>30120</v>
      </c>
      <c r="AR6165" t="s">
        <v>30121</v>
      </c>
      <c r="AS6165">
        <v>0</v>
      </c>
      <c r="AT6165" t="s">
        <v>61</v>
      </c>
      <c r="AU6165" t="s">
        <v>1277</v>
      </c>
      <c r="AX6165">
        <v>55.57144761</v>
      </c>
      <c r="AY6165">
        <v>9.1370995199999996</v>
      </c>
      <c r="AZ6165" t="s">
        <v>62</v>
      </c>
      <c r="BA6165">
        <v>1083</v>
      </c>
      <c r="BB6165" t="s">
        <v>2861</v>
      </c>
    </row>
    <row r="6166" spans="1:54" x14ac:dyDescent="0.25">
      <c r="A6166" s="1">
        <v>45200</v>
      </c>
      <c r="B6166">
        <v>575005</v>
      </c>
      <c r="C6166" t="s">
        <v>50811</v>
      </c>
      <c r="D6166">
        <v>6621</v>
      </c>
      <c r="E6166" t="s">
        <v>10345</v>
      </c>
      <c r="F6166" t="s">
        <v>50812</v>
      </c>
      <c r="G6166">
        <v>29189838</v>
      </c>
      <c r="H6166">
        <v>1003333339</v>
      </c>
      <c r="I6166" t="s">
        <v>30122</v>
      </c>
      <c r="J6166" t="s">
        <v>30123</v>
      </c>
      <c r="K6166" t="s">
        <v>30124</v>
      </c>
      <c r="L6166" t="s">
        <v>55986</v>
      </c>
      <c r="M6166">
        <v>7338</v>
      </c>
      <c r="N6166">
        <v>2</v>
      </c>
      <c r="R6166" s="1">
        <v>44804</v>
      </c>
      <c r="S6166" t="s">
        <v>56</v>
      </c>
      <c r="T6166">
        <v>575</v>
      </c>
      <c r="U6166" t="s">
        <v>10348</v>
      </c>
      <c r="W6166">
        <v>2</v>
      </c>
      <c r="X6166" t="s">
        <v>57</v>
      </c>
      <c r="Y6166">
        <v>1</v>
      </c>
      <c r="Z6166" t="s">
        <v>46545</v>
      </c>
      <c r="AA6166">
        <v>7</v>
      </c>
      <c r="AC6166">
        <v>121</v>
      </c>
      <c r="AD6166" t="s">
        <v>70</v>
      </c>
      <c r="AE6166">
        <v>1012</v>
      </c>
      <c r="AF6166" t="s">
        <v>71</v>
      </c>
      <c r="AG6166">
        <v>1</v>
      </c>
      <c r="AH6166" t="s">
        <v>44482</v>
      </c>
      <c r="AI6166">
        <v>21</v>
      </c>
      <c r="AJ6166" t="s">
        <v>52613</v>
      </c>
      <c r="AK6166">
        <v>575</v>
      </c>
      <c r="AL6166" t="s">
        <v>10348</v>
      </c>
      <c r="AQ6166" t="s">
        <v>30125</v>
      </c>
      <c r="AR6166" t="s">
        <v>30126</v>
      </c>
      <c r="AS6166">
        <v>0</v>
      </c>
      <c r="AT6166" t="s">
        <v>61</v>
      </c>
      <c r="AU6166" t="s">
        <v>18086</v>
      </c>
      <c r="AX6166">
        <v>55.525614429999997</v>
      </c>
      <c r="AY6166">
        <v>9.2082349800000003</v>
      </c>
      <c r="AZ6166" t="s">
        <v>62</v>
      </c>
      <c r="BA6166">
        <v>1083</v>
      </c>
      <c r="BB6166" t="s">
        <v>2861</v>
      </c>
    </row>
    <row r="6167" spans="1:54" x14ac:dyDescent="0.25">
      <c r="A6167" s="1">
        <v>45200</v>
      </c>
      <c r="B6167">
        <v>575006</v>
      </c>
      <c r="C6167" t="s">
        <v>30127</v>
      </c>
      <c r="D6167">
        <v>6622</v>
      </c>
      <c r="E6167" t="s">
        <v>46082</v>
      </c>
      <c r="F6167" t="s">
        <v>30128</v>
      </c>
      <c r="I6167" t="s">
        <v>30129</v>
      </c>
      <c r="K6167" t="s">
        <v>30130</v>
      </c>
      <c r="L6167" t="s">
        <v>30131</v>
      </c>
      <c r="M6167">
        <v>7470</v>
      </c>
      <c r="N6167">
        <v>51</v>
      </c>
      <c r="R6167" s="1">
        <v>40162</v>
      </c>
      <c r="S6167" t="s">
        <v>80</v>
      </c>
      <c r="T6167">
        <v>575</v>
      </c>
      <c r="U6167" t="s">
        <v>10348</v>
      </c>
      <c r="V6167" s="1">
        <v>31564</v>
      </c>
      <c r="W6167">
        <v>2</v>
      </c>
      <c r="X6167" t="s">
        <v>57</v>
      </c>
      <c r="Y6167">
        <v>1</v>
      </c>
      <c r="Z6167" t="s">
        <v>46545</v>
      </c>
      <c r="AA6167">
        <v>3</v>
      </c>
      <c r="AC6167">
        <v>121</v>
      </c>
      <c r="AD6167" t="s">
        <v>70</v>
      </c>
      <c r="AE6167">
        <v>1012</v>
      </c>
      <c r="AF6167" t="s">
        <v>71</v>
      </c>
      <c r="AG6167">
        <v>3</v>
      </c>
      <c r="AH6167" t="s">
        <v>81</v>
      </c>
      <c r="AI6167">
        <v>22</v>
      </c>
      <c r="AJ6167" t="s">
        <v>52628</v>
      </c>
      <c r="AK6167">
        <v>575</v>
      </c>
      <c r="AL6167" t="s">
        <v>10348</v>
      </c>
      <c r="AS6167">
        <v>0</v>
      </c>
      <c r="AT6167" t="s">
        <v>61</v>
      </c>
      <c r="AU6167" t="s">
        <v>30132</v>
      </c>
      <c r="AX6167">
        <v>55.578376741496598</v>
      </c>
      <c r="AY6167">
        <v>9.1700350716507</v>
      </c>
      <c r="AZ6167" t="s">
        <v>62</v>
      </c>
      <c r="BA6167">
        <v>1083</v>
      </c>
      <c r="BB6167" t="s">
        <v>2861</v>
      </c>
    </row>
    <row r="6168" spans="1:54" x14ac:dyDescent="0.25">
      <c r="A6168" s="1">
        <v>45200</v>
      </c>
      <c r="B6168">
        <v>575007</v>
      </c>
      <c r="C6168" t="s">
        <v>46084</v>
      </c>
      <c r="D6168">
        <v>6600</v>
      </c>
      <c r="E6168" t="s">
        <v>11425</v>
      </c>
      <c r="F6168" t="s">
        <v>46085</v>
      </c>
      <c r="G6168">
        <v>29189838</v>
      </c>
      <c r="H6168">
        <v>1003333182</v>
      </c>
      <c r="I6168" t="s">
        <v>50813</v>
      </c>
      <c r="J6168" t="s">
        <v>30133</v>
      </c>
      <c r="K6168" t="s">
        <v>30134</v>
      </c>
      <c r="L6168" t="s">
        <v>46086</v>
      </c>
      <c r="M6168">
        <v>4749</v>
      </c>
      <c r="N6168">
        <v>14</v>
      </c>
      <c r="R6168" s="1">
        <v>40736</v>
      </c>
      <c r="S6168" t="s">
        <v>56</v>
      </c>
      <c r="T6168">
        <v>575</v>
      </c>
      <c r="U6168" t="s">
        <v>10348</v>
      </c>
      <c r="V6168" s="1">
        <v>40755</v>
      </c>
      <c r="W6168">
        <v>2</v>
      </c>
      <c r="X6168" t="s">
        <v>57</v>
      </c>
      <c r="Y6168">
        <v>1</v>
      </c>
      <c r="Z6168" t="s">
        <v>46545</v>
      </c>
      <c r="AA6168">
        <v>7</v>
      </c>
      <c r="AC6168">
        <v>121</v>
      </c>
      <c r="AD6168" t="s">
        <v>70</v>
      </c>
      <c r="AE6168">
        <v>1012</v>
      </c>
      <c r="AF6168" t="s">
        <v>71</v>
      </c>
      <c r="AG6168">
        <v>3</v>
      </c>
      <c r="AH6168" t="s">
        <v>81</v>
      </c>
      <c r="AI6168">
        <v>21</v>
      </c>
      <c r="AJ6168" t="s">
        <v>52613</v>
      </c>
      <c r="AK6168">
        <v>575</v>
      </c>
      <c r="AL6168" t="s">
        <v>10348</v>
      </c>
      <c r="AM6168">
        <v>2</v>
      </c>
      <c r="AN6168" t="s">
        <v>119</v>
      </c>
      <c r="AO6168">
        <v>575011</v>
      </c>
      <c r="AQ6168" t="s">
        <v>30135</v>
      </c>
      <c r="AR6168" t="s">
        <v>30136</v>
      </c>
      <c r="AS6168">
        <v>0</v>
      </c>
      <c r="AT6168" t="s">
        <v>61</v>
      </c>
      <c r="AU6168" t="s">
        <v>46087</v>
      </c>
      <c r="AX6168">
        <v>55.523591837355397</v>
      </c>
      <c r="AY6168">
        <v>9.1138265301435304</v>
      </c>
      <c r="AZ6168" t="s">
        <v>62</v>
      </c>
      <c r="BA6168">
        <v>1083</v>
      </c>
      <c r="BB6168" t="s">
        <v>2861</v>
      </c>
    </row>
    <row r="6169" spans="1:54" x14ac:dyDescent="0.25">
      <c r="A6169" s="1">
        <v>45200</v>
      </c>
      <c r="B6169">
        <v>575008</v>
      </c>
      <c r="C6169" t="s">
        <v>30137</v>
      </c>
      <c r="D6169">
        <v>6622</v>
      </c>
      <c r="E6169" t="s">
        <v>46082</v>
      </c>
      <c r="F6169" t="s">
        <v>30138</v>
      </c>
      <c r="I6169" t="s">
        <v>30129</v>
      </c>
      <c r="K6169" t="s">
        <v>30139</v>
      </c>
      <c r="L6169" t="s">
        <v>30140</v>
      </c>
      <c r="M6169">
        <v>5030</v>
      </c>
      <c r="N6169">
        <v>9</v>
      </c>
      <c r="R6169" s="1">
        <v>40162</v>
      </c>
      <c r="S6169" t="s">
        <v>80</v>
      </c>
      <c r="T6169">
        <v>575</v>
      </c>
      <c r="U6169" t="s">
        <v>10348</v>
      </c>
      <c r="V6169" s="1">
        <v>31564</v>
      </c>
      <c r="W6169">
        <v>2</v>
      </c>
      <c r="X6169" t="s">
        <v>57</v>
      </c>
      <c r="Y6169">
        <v>1</v>
      </c>
      <c r="Z6169" t="s">
        <v>46545</v>
      </c>
      <c r="AA6169">
        <v>3</v>
      </c>
      <c r="AC6169">
        <v>121</v>
      </c>
      <c r="AD6169" t="s">
        <v>70</v>
      </c>
      <c r="AE6169">
        <v>1012</v>
      </c>
      <c r="AF6169" t="s">
        <v>71</v>
      </c>
      <c r="AG6169">
        <v>3</v>
      </c>
      <c r="AH6169" t="s">
        <v>81</v>
      </c>
      <c r="AI6169">
        <v>22</v>
      </c>
      <c r="AJ6169" t="s">
        <v>52628</v>
      </c>
      <c r="AK6169">
        <v>575</v>
      </c>
      <c r="AL6169" t="s">
        <v>10348</v>
      </c>
      <c r="AS6169">
        <v>0</v>
      </c>
      <c r="AT6169" t="s">
        <v>61</v>
      </c>
      <c r="AU6169" t="s">
        <v>30141</v>
      </c>
      <c r="AZ6169" t="s">
        <v>62</v>
      </c>
      <c r="BA6169">
        <v>1083</v>
      </c>
      <c r="BB6169" t="s">
        <v>2861</v>
      </c>
    </row>
    <row r="6170" spans="1:54" x14ac:dyDescent="0.25">
      <c r="A6170" s="1">
        <v>45200</v>
      </c>
      <c r="B6170">
        <v>575009</v>
      </c>
      <c r="C6170" t="s">
        <v>30142</v>
      </c>
      <c r="D6170">
        <v>6600</v>
      </c>
      <c r="E6170" t="s">
        <v>11425</v>
      </c>
      <c r="F6170" t="s">
        <v>30143</v>
      </c>
      <c r="I6170" t="s">
        <v>30129</v>
      </c>
      <c r="K6170" t="s">
        <v>30144</v>
      </c>
      <c r="L6170" t="s">
        <v>30145</v>
      </c>
      <c r="M6170">
        <v>3972</v>
      </c>
      <c r="N6170">
        <v>15</v>
      </c>
      <c r="R6170" s="1">
        <v>40162</v>
      </c>
      <c r="S6170" t="s">
        <v>80</v>
      </c>
      <c r="T6170">
        <v>575</v>
      </c>
      <c r="U6170" t="s">
        <v>10348</v>
      </c>
      <c r="V6170" s="1">
        <v>31564</v>
      </c>
      <c r="W6170">
        <v>2</v>
      </c>
      <c r="X6170" t="s">
        <v>57</v>
      </c>
      <c r="Y6170">
        <v>1</v>
      </c>
      <c r="Z6170" t="s">
        <v>46545</v>
      </c>
      <c r="AA6170">
        <v>3</v>
      </c>
      <c r="AC6170">
        <v>121</v>
      </c>
      <c r="AD6170" t="s">
        <v>70</v>
      </c>
      <c r="AE6170">
        <v>1012</v>
      </c>
      <c r="AF6170" t="s">
        <v>71</v>
      </c>
      <c r="AG6170">
        <v>3</v>
      </c>
      <c r="AH6170" t="s">
        <v>81</v>
      </c>
      <c r="AI6170">
        <v>22</v>
      </c>
      <c r="AJ6170" t="s">
        <v>52628</v>
      </c>
      <c r="AK6170">
        <v>575</v>
      </c>
      <c r="AL6170" t="s">
        <v>10348</v>
      </c>
      <c r="AS6170">
        <v>0</v>
      </c>
      <c r="AT6170" t="s">
        <v>61</v>
      </c>
      <c r="AU6170" t="s">
        <v>3889</v>
      </c>
      <c r="AX6170">
        <v>55.5185198497133</v>
      </c>
      <c r="AY6170">
        <v>9.1094263026763898</v>
      </c>
      <c r="AZ6170" t="s">
        <v>62</v>
      </c>
      <c r="BA6170">
        <v>1083</v>
      </c>
      <c r="BB6170" t="s">
        <v>2861</v>
      </c>
    </row>
    <row r="6171" spans="1:54" x14ac:dyDescent="0.25">
      <c r="A6171" s="1">
        <v>45200</v>
      </c>
      <c r="B6171">
        <v>575010</v>
      </c>
      <c r="C6171" t="s">
        <v>55013</v>
      </c>
      <c r="D6171">
        <v>6600</v>
      </c>
      <c r="E6171" t="s">
        <v>11425</v>
      </c>
      <c r="F6171" t="s">
        <v>55014</v>
      </c>
      <c r="I6171" t="s">
        <v>50814</v>
      </c>
      <c r="J6171" t="s">
        <v>30146</v>
      </c>
      <c r="K6171" t="s">
        <v>30147</v>
      </c>
      <c r="L6171" t="s">
        <v>55015</v>
      </c>
      <c r="R6171" s="1">
        <v>40162</v>
      </c>
      <c r="S6171" t="s">
        <v>80</v>
      </c>
      <c r="T6171">
        <v>575</v>
      </c>
      <c r="U6171" t="s">
        <v>10348</v>
      </c>
      <c r="V6171" s="1">
        <v>35582</v>
      </c>
      <c r="W6171">
        <v>2</v>
      </c>
      <c r="X6171" t="s">
        <v>57</v>
      </c>
      <c r="Y6171">
        <v>1</v>
      </c>
      <c r="Z6171" t="s">
        <v>46545</v>
      </c>
      <c r="AA6171">
        <v>9</v>
      </c>
      <c r="AB6171">
        <v>196408</v>
      </c>
      <c r="AC6171">
        <v>126</v>
      </c>
      <c r="AD6171" t="s">
        <v>46616</v>
      </c>
      <c r="AE6171">
        <v>1015</v>
      </c>
      <c r="AF6171" t="s">
        <v>46616</v>
      </c>
      <c r="AG6171">
        <v>3</v>
      </c>
      <c r="AH6171" t="s">
        <v>81</v>
      </c>
      <c r="AI6171">
        <v>23</v>
      </c>
      <c r="AJ6171" t="s">
        <v>692</v>
      </c>
      <c r="AK6171">
        <v>575</v>
      </c>
      <c r="AL6171" t="s">
        <v>10348</v>
      </c>
      <c r="AM6171">
        <v>2</v>
      </c>
      <c r="AN6171" t="s">
        <v>119</v>
      </c>
      <c r="AO6171">
        <v>575011</v>
      </c>
      <c r="AS6171">
        <v>0</v>
      </c>
      <c r="AT6171" t="s">
        <v>61</v>
      </c>
      <c r="AU6171" t="s">
        <v>55015</v>
      </c>
      <c r="AX6171">
        <v>55.482508921607803</v>
      </c>
      <c r="AY6171">
        <v>9.1455705235039897</v>
      </c>
      <c r="AZ6171" t="s">
        <v>62</v>
      </c>
      <c r="BA6171">
        <v>1083</v>
      </c>
      <c r="BB6171" t="s">
        <v>2861</v>
      </c>
    </row>
    <row r="6172" spans="1:54" x14ac:dyDescent="0.25">
      <c r="A6172" s="1">
        <v>45200</v>
      </c>
      <c r="B6172">
        <v>575011</v>
      </c>
      <c r="C6172" t="s">
        <v>55016</v>
      </c>
      <c r="D6172">
        <v>6600</v>
      </c>
      <c r="E6172" t="s">
        <v>11425</v>
      </c>
      <c r="F6172" t="s">
        <v>55017</v>
      </c>
      <c r="G6172">
        <v>29189838</v>
      </c>
      <c r="H6172">
        <v>1003333455</v>
      </c>
      <c r="I6172" t="s">
        <v>30148</v>
      </c>
      <c r="J6172" t="s">
        <v>30146</v>
      </c>
      <c r="K6172" t="s">
        <v>30149</v>
      </c>
      <c r="L6172" t="s">
        <v>30150</v>
      </c>
      <c r="M6172">
        <v>5525</v>
      </c>
      <c r="N6172">
        <v>17</v>
      </c>
      <c r="R6172" s="1">
        <v>45055</v>
      </c>
      <c r="S6172" t="s">
        <v>56</v>
      </c>
      <c r="T6172">
        <v>575</v>
      </c>
      <c r="U6172" t="s">
        <v>10348</v>
      </c>
      <c r="W6172">
        <v>2</v>
      </c>
      <c r="X6172" t="s">
        <v>57</v>
      </c>
      <c r="Y6172">
        <v>1</v>
      </c>
      <c r="Z6172" t="s">
        <v>46545</v>
      </c>
      <c r="AA6172">
        <v>10</v>
      </c>
      <c r="AB6172">
        <v>196408</v>
      </c>
      <c r="AC6172">
        <v>121</v>
      </c>
      <c r="AD6172" t="s">
        <v>70</v>
      </c>
      <c r="AE6172">
        <v>1012</v>
      </c>
      <c r="AF6172" t="s">
        <v>71</v>
      </c>
      <c r="AG6172">
        <v>1</v>
      </c>
      <c r="AH6172" t="s">
        <v>44482</v>
      </c>
      <c r="AI6172">
        <v>21</v>
      </c>
      <c r="AJ6172" t="s">
        <v>52613</v>
      </c>
      <c r="AK6172">
        <v>575</v>
      </c>
      <c r="AL6172" t="s">
        <v>10348</v>
      </c>
      <c r="AQ6172" t="s">
        <v>30151</v>
      </c>
      <c r="AR6172" t="s">
        <v>30152</v>
      </c>
      <c r="AS6172">
        <v>0</v>
      </c>
      <c r="AT6172" t="s">
        <v>61</v>
      </c>
      <c r="AU6172" t="s">
        <v>7304</v>
      </c>
      <c r="AX6172">
        <v>55.48132176</v>
      </c>
      <c r="AY6172">
        <v>9.1462221600000007</v>
      </c>
      <c r="AZ6172" t="s">
        <v>62</v>
      </c>
      <c r="BA6172">
        <v>1083</v>
      </c>
      <c r="BB6172" t="s">
        <v>2861</v>
      </c>
    </row>
    <row r="6173" spans="1:54" x14ac:dyDescent="0.25">
      <c r="A6173" s="1">
        <v>45200</v>
      </c>
      <c r="B6173">
        <v>575012</v>
      </c>
      <c r="C6173" t="s">
        <v>30153</v>
      </c>
      <c r="D6173">
        <v>6600</v>
      </c>
      <c r="E6173" t="s">
        <v>11425</v>
      </c>
      <c r="F6173" t="s">
        <v>30154</v>
      </c>
      <c r="G6173">
        <v>29556407</v>
      </c>
      <c r="H6173">
        <v>1003328713</v>
      </c>
      <c r="I6173" t="s">
        <v>30155</v>
      </c>
      <c r="J6173" t="s">
        <v>30156</v>
      </c>
      <c r="K6173" t="s">
        <v>30157</v>
      </c>
      <c r="L6173" t="s">
        <v>30158</v>
      </c>
      <c r="M6173">
        <v>5790</v>
      </c>
      <c r="N6173">
        <v>3</v>
      </c>
      <c r="R6173" s="1">
        <v>43794</v>
      </c>
      <c r="S6173" t="s">
        <v>56</v>
      </c>
      <c r="W6173">
        <v>4</v>
      </c>
      <c r="X6173" t="s">
        <v>725</v>
      </c>
      <c r="Y6173">
        <v>1</v>
      </c>
      <c r="Z6173" t="s">
        <v>46545</v>
      </c>
      <c r="AB6173">
        <v>198008</v>
      </c>
      <c r="AC6173">
        <v>131</v>
      </c>
      <c r="AD6173" t="s">
        <v>752</v>
      </c>
      <c r="AE6173">
        <v>1061</v>
      </c>
      <c r="AF6173" t="s">
        <v>752</v>
      </c>
      <c r="AG6173">
        <v>1</v>
      </c>
      <c r="AH6173" t="s">
        <v>44482</v>
      </c>
      <c r="AI6173">
        <v>99</v>
      </c>
      <c r="AJ6173" t="s">
        <v>54511</v>
      </c>
      <c r="AK6173">
        <v>575</v>
      </c>
      <c r="AL6173" t="s">
        <v>10348</v>
      </c>
      <c r="AQ6173" t="s">
        <v>30159</v>
      </c>
      <c r="AR6173" t="s">
        <v>30160</v>
      </c>
      <c r="AS6173">
        <v>0</v>
      </c>
      <c r="AT6173" t="s">
        <v>61</v>
      </c>
      <c r="AU6173" t="s">
        <v>17223</v>
      </c>
      <c r="AX6173">
        <v>55.473128809999999</v>
      </c>
      <c r="AY6173">
        <v>9.1207001400000003</v>
      </c>
      <c r="AZ6173" t="s">
        <v>62</v>
      </c>
      <c r="BA6173">
        <v>1083</v>
      </c>
      <c r="BB6173" t="s">
        <v>2861</v>
      </c>
    </row>
    <row r="6174" spans="1:54" x14ac:dyDescent="0.25">
      <c r="A6174" s="1">
        <v>45200</v>
      </c>
      <c r="B6174">
        <v>575013</v>
      </c>
      <c r="C6174" t="s">
        <v>30161</v>
      </c>
      <c r="D6174">
        <v>6600</v>
      </c>
      <c r="E6174" t="s">
        <v>11425</v>
      </c>
      <c r="F6174" t="s">
        <v>30161</v>
      </c>
      <c r="G6174">
        <v>21018376</v>
      </c>
      <c r="H6174">
        <v>1004648184</v>
      </c>
      <c r="I6174" t="s">
        <v>50815</v>
      </c>
      <c r="J6174" t="s">
        <v>30162</v>
      </c>
      <c r="K6174" t="s">
        <v>30163</v>
      </c>
      <c r="L6174" t="s">
        <v>46086</v>
      </c>
      <c r="M6174">
        <v>4749</v>
      </c>
      <c r="N6174">
        <v>14</v>
      </c>
      <c r="R6174" s="1">
        <v>44417</v>
      </c>
      <c r="S6174" t="s">
        <v>56</v>
      </c>
      <c r="W6174">
        <v>5</v>
      </c>
      <c r="X6174" t="s">
        <v>557</v>
      </c>
      <c r="Y6174">
        <v>1</v>
      </c>
      <c r="Z6174" t="s">
        <v>46545</v>
      </c>
      <c r="AA6174">
        <v>9</v>
      </c>
      <c r="AB6174">
        <v>199808</v>
      </c>
      <c r="AC6174">
        <v>121</v>
      </c>
      <c r="AD6174" t="s">
        <v>70</v>
      </c>
      <c r="AE6174">
        <v>1013</v>
      </c>
      <c r="AF6174" t="s">
        <v>558</v>
      </c>
      <c r="AG6174">
        <v>1</v>
      </c>
      <c r="AH6174" t="s">
        <v>44482</v>
      </c>
      <c r="AI6174">
        <v>21</v>
      </c>
      <c r="AJ6174" t="s">
        <v>52613</v>
      </c>
      <c r="AK6174">
        <v>575</v>
      </c>
      <c r="AL6174" t="s">
        <v>10348</v>
      </c>
      <c r="AQ6174" t="s">
        <v>30164</v>
      </c>
      <c r="AR6174" t="s">
        <v>30165</v>
      </c>
      <c r="AS6174">
        <v>0</v>
      </c>
      <c r="AT6174" t="s">
        <v>61</v>
      </c>
      <c r="AU6174" t="s">
        <v>46087</v>
      </c>
      <c r="AX6174">
        <v>55.523591840000002</v>
      </c>
      <c r="AY6174">
        <v>9.1138265300000008</v>
      </c>
      <c r="AZ6174" t="s">
        <v>62</v>
      </c>
      <c r="BA6174">
        <v>1083</v>
      </c>
      <c r="BB6174" t="s">
        <v>2861</v>
      </c>
    </row>
    <row r="6175" spans="1:54" x14ac:dyDescent="0.25">
      <c r="A6175" s="1">
        <v>45200</v>
      </c>
      <c r="B6175">
        <v>575014</v>
      </c>
      <c r="C6175" t="s">
        <v>30166</v>
      </c>
      <c r="D6175">
        <v>6670</v>
      </c>
      <c r="E6175" t="s">
        <v>21983</v>
      </c>
      <c r="F6175" t="s">
        <v>30167</v>
      </c>
      <c r="G6175">
        <v>21213780</v>
      </c>
      <c r="H6175">
        <v>1004767378</v>
      </c>
      <c r="I6175" t="s">
        <v>30168</v>
      </c>
      <c r="J6175" t="s">
        <v>30169</v>
      </c>
      <c r="K6175" t="s">
        <v>30170</v>
      </c>
      <c r="L6175" t="s">
        <v>30171</v>
      </c>
      <c r="M6175">
        <v>796</v>
      </c>
      <c r="N6175">
        <v>3</v>
      </c>
      <c r="R6175" s="1">
        <v>44844</v>
      </c>
      <c r="S6175" t="s">
        <v>56</v>
      </c>
      <c r="T6175">
        <v>575</v>
      </c>
      <c r="U6175" t="s">
        <v>10348</v>
      </c>
      <c r="V6175" s="1">
        <v>44835</v>
      </c>
      <c r="W6175">
        <v>6</v>
      </c>
      <c r="X6175" t="s">
        <v>1289</v>
      </c>
      <c r="Y6175">
        <v>1</v>
      </c>
      <c r="Z6175" t="s">
        <v>46545</v>
      </c>
      <c r="AA6175">
        <v>11</v>
      </c>
      <c r="AC6175">
        <v>121</v>
      </c>
      <c r="AD6175" t="s">
        <v>70</v>
      </c>
      <c r="AE6175">
        <v>1016</v>
      </c>
      <c r="AF6175" t="s">
        <v>2405</v>
      </c>
      <c r="AG6175">
        <v>3</v>
      </c>
      <c r="AH6175" t="s">
        <v>81</v>
      </c>
      <c r="AI6175">
        <v>99</v>
      </c>
      <c r="AJ6175" t="s">
        <v>54511</v>
      </c>
      <c r="AK6175">
        <v>575</v>
      </c>
      <c r="AL6175" t="s">
        <v>10348</v>
      </c>
      <c r="AQ6175" t="s">
        <v>30172</v>
      </c>
      <c r="AR6175" t="s">
        <v>30173</v>
      </c>
      <c r="AS6175">
        <v>0</v>
      </c>
      <c r="AT6175" t="s">
        <v>61</v>
      </c>
      <c r="AU6175" t="s">
        <v>7274</v>
      </c>
      <c r="AX6175">
        <v>55.513002550000003</v>
      </c>
      <c r="AY6175">
        <v>8.91591895</v>
      </c>
      <c r="AZ6175" t="s">
        <v>62</v>
      </c>
      <c r="BA6175">
        <v>1083</v>
      </c>
      <c r="BB6175" t="s">
        <v>2861</v>
      </c>
    </row>
    <row r="6176" spans="1:54" x14ac:dyDescent="0.25">
      <c r="A6176" s="1">
        <v>45200</v>
      </c>
      <c r="B6176">
        <v>575015</v>
      </c>
      <c r="C6176" t="s">
        <v>30174</v>
      </c>
      <c r="D6176">
        <v>6600</v>
      </c>
      <c r="E6176" t="s">
        <v>11425</v>
      </c>
      <c r="F6176" t="s">
        <v>30175</v>
      </c>
      <c r="G6176">
        <v>31792444</v>
      </c>
      <c r="H6176">
        <v>1014899517</v>
      </c>
      <c r="I6176" t="s">
        <v>30176</v>
      </c>
      <c r="K6176" t="s">
        <v>30177</v>
      </c>
      <c r="L6176" t="s">
        <v>30178</v>
      </c>
      <c r="M6176">
        <v>2935</v>
      </c>
      <c r="N6176">
        <v>17</v>
      </c>
      <c r="R6176" s="1">
        <v>41906</v>
      </c>
      <c r="S6176" t="s">
        <v>56</v>
      </c>
      <c r="V6176" s="1">
        <v>41883</v>
      </c>
      <c r="W6176">
        <v>5</v>
      </c>
      <c r="X6176" t="s">
        <v>557</v>
      </c>
      <c r="Y6176">
        <v>1</v>
      </c>
      <c r="Z6176" t="s">
        <v>46545</v>
      </c>
      <c r="AB6176">
        <v>200902</v>
      </c>
      <c r="AC6176">
        <v>129</v>
      </c>
      <c r="AD6176" t="s">
        <v>2405</v>
      </c>
      <c r="AE6176">
        <v>1016</v>
      </c>
      <c r="AF6176" t="s">
        <v>2405</v>
      </c>
      <c r="AG6176">
        <v>3</v>
      </c>
      <c r="AH6176" t="s">
        <v>81</v>
      </c>
      <c r="AI6176">
        <v>99</v>
      </c>
      <c r="AJ6176" t="s">
        <v>54511</v>
      </c>
      <c r="AK6176">
        <v>575</v>
      </c>
      <c r="AL6176" t="s">
        <v>10348</v>
      </c>
      <c r="AQ6176" t="s">
        <v>30179</v>
      </c>
      <c r="AR6176" t="s">
        <v>30180</v>
      </c>
      <c r="AS6176">
        <v>0</v>
      </c>
      <c r="AT6176" t="s">
        <v>61</v>
      </c>
      <c r="AU6176" t="s">
        <v>30181</v>
      </c>
      <c r="AX6176">
        <v>55.480024111118098</v>
      </c>
      <c r="AY6176">
        <v>9.1419648298462999</v>
      </c>
      <c r="AZ6176" t="s">
        <v>62</v>
      </c>
      <c r="BA6176">
        <v>1083</v>
      </c>
      <c r="BB6176" t="s">
        <v>2861</v>
      </c>
    </row>
    <row r="6177" spans="1:54" x14ac:dyDescent="0.25">
      <c r="A6177" s="1">
        <v>45200</v>
      </c>
      <c r="B6177">
        <v>575016</v>
      </c>
      <c r="C6177" t="s">
        <v>29745</v>
      </c>
      <c r="D6177">
        <v>6670</v>
      </c>
      <c r="E6177" t="s">
        <v>21983</v>
      </c>
      <c r="F6177" t="s">
        <v>29745</v>
      </c>
      <c r="G6177">
        <v>19385043</v>
      </c>
      <c r="H6177">
        <v>1015480722</v>
      </c>
      <c r="I6177" t="s">
        <v>30182</v>
      </c>
      <c r="K6177" t="s">
        <v>30183</v>
      </c>
      <c r="L6177" t="s">
        <v>12784</v>
      </c>
      <c r="M6177">
        <v>429</v>
      </c>
      <c r="N6177">
        <v>4</v>
      </c>
      <c r="R6177" s="1">
        <v>41849</v>
      </c>
      <c r="S6177" t="s">
        <v>56</v>
      </c>
      <c r="V6177" s="1">
        <v>41821</v>
      </c>
      <c r="W6177">
        <v>6</v>
      </c>
      <c r="X6177" t="s">
        <v>1289</v>
      </c>
      <c r="Y6177">
        <v>1</v>
      </c>
      <c r="Z6177" t="s">
        <v>46545</v>
      </c>
      <c r="AB6177">
        <v>200909</v>
      </c>
      <c r="AC6177">
        <v>126</v>
      </c>
      <c r="AD6177" t="s">
        <v>46616</v>
      </c>
      <c r="AE6177">
        <v>1015</v>
      </c>
      <c r="AF6177" t="s">
        <v>46616</v>
      </c>
      <c r="AG6177">
        <v>3</v>
      </c>
      <c r="AH6177" t="s">
        <v>81</v>
      </c>
      <c r="AI6177">
        <v>99</v>
      </c>
      <c r="AJ6177" t="s">
        <v>54511</v>
      </c>
      <c r="AK6177">
        <v>575</v>
      </c>
      <c r="AL6177" t="s">
        <v>10348</v>
      </c>
      <c r="AQ6177" t="s">
        <v>30184</v>
      </c>
      <c r="AR6177" t="s">
        <v>30185</v>
      </c>
      <c r="AS6177">
        <v>0</v>
      </c>
      <c r="AT6177" t="s">
        <v>61</v>
      </c>
      <c r="AU6177" t="s">
        <v>11778</v>
      </c>
      <c r="AZ6177" t="s">
        <v>62</v>
      </c>
      <c r="BA6177">
        <v>1083</v>
      </c>
      <c r="BB6177" t="s">
        <v>2861</v>
      </c>
    </row>
    <row r="6178" spans="1:54" x14ac:dyDescent="0.25">
      <c r="A6178" s="1">
        <v>45200</v>
      </c>
      <c r="B6178">
        <v>575200</v>
      </c>
      <c r="C6178" t="s">
        <v>30186</v>
      </c>
      <c r="D6178">
        <v>6600</v>
      </c>
      <c r="E6178" t="s">
        <v>11425</v>
      </c>
      <c r="F6178" t="s">
        <v>30187</v>
      </c>
      <c r="G6178">
        <v>29189838</v>
      </c>
      <c r="H6178">
        <v>1003333285</v>
      </c>
      <c r="I6178" t="s">
        <v>30188</v>
      </c>
      <c r="J6178" t="s">
        <v>30189</v>
      </c>
      <c r="K6178" t="s">
        <v>30190</v>
      </c>
      <c r="L6178" t="s">
        <v>53884</v>
      </c>
      <c r="M6178">
        <v>6470</v>
      </c>
      <c r="N6178">
        <v>3</v>
      </c>
      <c r="R6178" s="1">
        <v>43794</v>
      </c>
      <c r="S6178" t="s">
        <v>56</v>
      </c>
      <c r="T6178">
        <v>575</v>
      </c>
      <c r="U6178" t="s">
        <v>10348</v>
      </c>
      <c r="W6178">
        <v>2</v>
      </c>
      <c r="X6178" t="s">
        <v>57</v>
      </c>
      <c r="Y6178">
        <v>1</v>
      </c>
      <c r="Z6178" t="s">
        <v>46545</v>
      </c>
      <c r="AC6178">
        <v>932</v>
      </c>
      <c r="AD6178" t="s">
        <v>52637</v>
      </c>
      <c r="AE6178">
        <v>2021</v>
      </c>
      <c r="AF6178" t="s">
        <v>52637</v>
      </c>
      <c r="AG6178">
        <v>2</v>
      </c>
      <c r="AH6178" t="s">
        <v>44524</v>
      </c>
      <c r="AI6178">
        <v>10</v>
      </c>
      <c r="AJ6178" t="s">
        <v>52638</v>
      </c>
      <c r="AK6178">
        <v>575</v>
      </c>
      <c r="AL6178" t="s">
        <v>10348</v>
      </c>
      <c r="AQ6178" t="s">
        <v>30191</v>
      </c>
      <c r="AS6178">
        <v>0</v>
      </c>
      <c r="AT6178" t="s">
        <v>61</v>
      </c>
      <c r="AU6178" t="s">
        <v>53883</v>
      </c>
      <c r="AX6178">
        <v>55.477417729999999</v>
      </c>
      <c r="AY6178">
        <v>9.1372249500000002</v>
      </c>
      <c r="AZ6178" t="s">
        <v>62</v>
      </c>
      <c r="BA6178">
        <v>1083</v>
      </c>
      <c r="BB6178" t="s">
        <v>2861</v>
      </c>
    </row>
    <row r="6179" spans="1:54" x14ac:dyDescent="0.25">
      <c r="A6179" s="1">
        <v>45200</v>
      </c>
      <c r="B6179">
        <v>575210</v>
      </c>
      <c r="C6179" t="s">
        <v>30192</v>
      </c>
      <c r="D6179">
        <v>6600</v>
      </c>
      <c r="E6179" t="s">
        <v>11425</v>
      </c>
      <c r="F6179" t="s">
        <v>30193</v>
      </c>
      <c r="G6179">
        <v>29189838</v>
      </c>
      <c r="H6179">
        <v>1003333467</v>
      </c>
      <c r="I6179" t="s">
        <v>15839</v>
      </c>
      <c r="J6179" t="s">
        <v>30194</v>
      </c>
      <c r="K6179" t="s">
        <v>15840</v>
      </c>
      <c r="L6179" t="s">
        <v>11490</v>
      </c>
      <c r="M6179">
        <v>690</v>
      </c>
      <c r="N6179">
        <v>7</v>
      </c>
      <c r="R6179" s="1">
        <v>44809</v>
      </c>
      <c r="S6179" t="s">
        <v>56</v>
      </c>
      <c r="T6179">
        <v>575</v>
      </c>
      <c r="U6179" t="s">
        <v>10348</v>
      </c>
      <c r="W6179">
        <v>2</v>
      </c>
      <c r="X6179" t="s">
        <v>57</v>
      </c>
      <c r="Y6179">
        <v>1</v>
      </c>
      <c r="Z6179" t="s">
        <v>46545</v>
      </c>
      <c r="AB6179">
        <v>195909</v>
      </c>
      <c r="AC6179">
        <v>125</v>
      </c>
      <c r="AD6179" t="s">
        <v>1344</v>
      </c>
      <c r="AE6179">
        <v>1014</v>
      </c>
      <c r="AF6179" t="s">
        <v>1352</v>
      </c>
      <c r="AG6179">
        <v>1</v>
      </c>
      <c r="AH6179" t="s">
        <v>44482</v>
      </c>
      <c r="AI6179">
        <v>24</v>
      </c>
      <c r="AJ6179" t="s">
        <v>1344</v>
      </c>
      <c r="AK6179">
        <v>575</v>
      </c>
      <c r="AL6179" t="s">
        <v>10348</v>
      </c>
      <c r="AQ6179" t="s">
        <v>30195</v>
      </c>
      <c r="AR6179" t="s">
        <v>30196</v>
      </c>
      <c r="AS6179">
        <v>0</v>
      </c>
      <c r="AT6179" t="s">
        <v>61</v>
      </c>
      <c r="AU6179" t="s">
        <v>11427</v>
      </c>
      <c r="AX6179">
        <v>55.472547259999999</v>
      </c>
      <c r="AY6179">
        <v>9.1344080400000003</v>
      </c>
      <c r="AZ6179" t="s">
        <v>62</v>
      </c>
      <c r="BA6179">
        <v>1083</v>
      </c>
      <c r="BB6179" t="s">
        <v>2861</v>
      </c>
    </row>
    <row r="6180" spans="1:54" x14ac:dyDescent="0.25">
      <c r="A6180" s="1">
        <v>45200</v>
      </c>
      <c r="B6180">
        <v>575247</v>
      </c>
      <c r="C6180" t="s">
        <v>30197</v>
      </c>
      <c r="D6180">
        <v>6600</v>
      </c>
      <c r="E6180" t="s">
        <v>11425</v>
      </c>
      <c r="F6180" t="s">
        <v>30198</v>
      </c>
      <c r="G6180">
        <v>29554382</v>
      </c>
      <c r="H6180">
        <v>1016040459</v>
      </c>
      <c r="I6180" t="s">
        <v>50732</v>
      </c>
      <c r="J6180" t="s">
        <v>30199</v>
      </c>
      <c r="K6180" t="s">
        <v>30200</v>
      </c>
      <c r="L6180" t="s">
        <v>53885</v>
      </c>
      <c r="M6180">
        <v>820</v>
      </c>
      <c r="N6180">
        <v>2</v>
      </c>
      <c r="R6180" s="1">
        <v>45034</v>
      </c>
      <c r="S6180" t="s">
        <v>56</v>
      </c>
      <c r="W6180">
        <v>4</v>
      </c>
      <c r="X6180" t="s">
        <v>725</v>
      </c>
      <c r="Y6180">
        <v>1</v>
      </c>
      <c r="Z6180" t="s">
        <v>46545</v>
      </c>
      <c r="AB6180">
        <v>197808</v>
      </c>
      <c r="AC6180">
        <v>137</v>
      </c>
      <c r="AD6180" t="s">
        <v>1410</v>
      </c>
      <c r="AE6180">
        <v>1053</v>
      </c>
      <c r="AF6180" t="s">
        <v>1410</v>
      </c>
      <c r="AG6180">
        <v>1</v>
      </c>
      <c r="AH6180" t="s">
        <v>44482</v>
      </c>
      <c r="AI6180">
        <v>30</v>
      </c>
      <c r="AJ6180" t="s">
        <v>1402</v>
      </c>
      <c r="AK6180">
        <v>575</v>
      </c>
      <c r="AL6180" t="s">
        <v>10348</v>
      </c>
      <c r="AP6180">
        <v>561248</v>
      </c>
      <c r="AQ6180" t="s">
        <v>30201</v>
      </c>
      <c r="AR6180" t="s">
        <v>29335</v>
      </c>
      <c r="AS6180">
        <v>2</v>
      </c>
      <c r="AT6180" t="s">
        <v>1413</v>
      </c>
      <c r="AU6180" t="s">
        <v>53886</v>
      </c>
      <c r="AX6180">
        <v>55.483505780000002</v>
      </c>
      <c r="AY6180">
        <v>9.1397269199999993</v>
      </c>
      <c r="AZ6180" t="s">
        <v>62</v>
      </c>
      <c r="BA6180">
        <v>1083</v>
      </c>
      <c r="BB6180" t="s">
        <v>2861</v>
      </c>
    </row>
    <row r="6181" spans="1:54" x14ac:dyDescent="0.25">
      <c r="A6181" s="1">
        <v>45200</v>
      </c>
      <c r="B6181">
        <v>575300</v>
      </c>
      <c r="C6181" t="s">
        <v>30202</v>
      </c>
      <c r="D6181">
        <v>6600</v>
      </c>
      <c r="E6181" t="s">
        <v>11425</v>
      </c>
      <c r="F6181" t="s">
        <v>46088</v>
      </c>
      <c r="G6181">
        <v>37690511</v>
      </c>
      <c r="H6181">
        <v>1001758653</v>
      </c>
      <c r="I6181" t="s">
        <v>30203</v>
      </c>
      <c r="J6181" t="s">
        <v>30204</v>
      </c>
      <c r="K6181" t="s">
        <v>30205</v>
      </c>
      <c r="L6181" t="s">
        <v>53887</v>
      </c>
      <c r="M6181">
        <v>4151</v>
      </c>
      <c r="N6181">
        <v>34</v>
      </c>
      <c r="R6181" s="1">
        <v>43336</v>
      </c>
      <c r="S6181" t="s">
        <v>56</v>
      </c>
      <c r="W6181">
        <v>5</v>
      </c>
      <c r="X6181" t="s">
        <v>557</v>
      </c>
      <c r="Y6181">
        <v>1</v>
      </c>
      <c r="Z6181" t="s">
        <v>46545</v>
      </c>
      <c r="AB6181">
        <v>187411</v>
      </c>
      <c r="AC6181">
        <v>123</v>
      </c>
      <c r="AD6181" t="s">
        <v>1507</v>
      </c>
      <c r="AE6181">
        <v>1011</v>
      </c>
      <c r="AF6181" t="s">
        <v>1507</v>
      </c>
      <c r="AG6181">
        <v>1</v>
      </c>
      <c r="AH6181" t="s">
        <v>44482</v>
      </c>
      <c r="AI6181">
        <v>80</v>
      </c>
      <c r="AJ6181" t="s">
        <v>1507</v>
      </c>
      <c r="AK6181">
        <v>575</v>
      </c>
      <c r="AL6181" t="s">
        <v>10348</v>
      </c>
      <c r="AQ6181" t="s">
        <v>30206</v>
      </c>
      <c r="AR6181" t="s">
        <v>30207</v>
      </c>
      <c r="AS6181">
        <v>0</v>
      </c>
      <c r="AT6181" t="s">
        <v>61</v>
      </c>
      <c r="AU6181" t="s">
        <v>53867</v>
      </c>
      <c r="AX6181">
        <v>55.446328829999999</v>
      </c>
      <c r="AY6181">
        <v>9.1101159999999997</v>
      </c>
      <c r="AZ6181" t="s">
        <v>62</v>
      </c>
      <c r="BA6181">
        <v>1083</v>
      </c>
      <c r="BB6181" t="s">
        <v>2861</v>
      </c>
    </row>
    <row r="6182" spans="1:54" x14ac:dyDescent="0.25">
      <c r="A6182" s="1">
        <v>45200</v>
      </c>
      <c r="B6182">
        <v>575301</v>
      </c>
      <c r="C6182" t="s">
        <v>50816</v>
      </c>
      <c r="D6182">
        <v>6600</v>
      </c>
      <c r="E6182" t="s">
        <v>11425</v>
      </c>
      <c r="F6182" t="s">
        <v>50816</v>
      </c>
      <c r="G6182">
        <v>38117416</v>
      </c>
      <c r="H6182">
        <v>1001763292</v>
      </c>
      <c r="I6182" t="s">
        <v>30208</v>
      </c>
      <c r="J6182" t="s">
        <v>30209</v>
      </c>
      <c r="K6182" t="s">
        <v>30210</v>
      </c>
      <c r="L6182" t="s">
        <v>30211</v>
      </c>
      <c r="M6182">
        <v>5050</v>
      </c>
      <c r="N6182">
        <v>1</v>
      </c>
      <c r="R6182" s="1">
        <v>45183</v>
      </c>
      <c r="S6182" t="s">
        <v>171</v>
      </c>
      <c r="W6182">
        <v>5</v>
      </c>
      <c r="X6182" t="s">
        <v>557</v>
      </c>
      <c r="Y6182">
        <v>7</v>
      </c>
      <c r="Z6182" t="s">
        <v>1499</v>
      </c>
      <c r="AB6182">
        <v>186511</v>
      </c>
      <c r="AC6182">
        <v>141</v>
      </c>
      <c r="AD6182" t="s">
        <v>46688</v>
      </c>
      <c r="AE6182">
        <v>1022</v>
      </c>
      <c r="AF6182" t="s">
        <v>46688</v>
      </c>
      <c r="AG6182">
        <v>1</v>
      </c>
      <c r="AH6182" t="s">
        <v>44482</v>
      </c>
      <c r="AI6182">
        <v>84</v>
      </c>
      <c r="AJ6182" t="s">
        <v>46689</v>
      </c>
      <c r="AK6182">
        <v>575</v>
      </c>
      <c r="AL6182" t="s">
        <v>10348</v>
      </c>
      <c r="AQ6182" t="s">
        <v>30212</v>
      </c>
      <c r="AR6182" t="s">
        <v>30213</v>
      </c>
      <c r="AS6182">
        <v>0</v>
      </c>
      <c r="AT6182" t="s">
        <v>61</v>
      </c>
      <c r="AU6182" t="s">
        <v>30109</v>
      </c>
      <c r="AW6182" t="s">
        <v>30110</v>
      </c>
      <c r="AX6182">
        <v>55.47101275</v>
      </c>
      <c r="AY6182">
        <v>9.0996521700000006</v>
      </c>
      <c r="AZ6182" t="s">
        <v>62</v>
      </c>
      <c r="BA6182">
        <v>1083</v>
      </c>
      <c r="BB6182" t="s">
        <v>2861</v>
      </c>
    </row>
    <row r="6183" spans="1:54" x14ac:dyDescent="0.25">
      <c r="A6183" s="1">
        <v>45200</v>
      </c>
      <c r="B6183">
        <v>575302</v>
      </c>
      <c r="C6183" t="s">
        <v>30214</v>
      </c>
      <c r="D6183">
        <v>6600</v>
      </c>
      <c r="E6183" t="s">
        <v>11425</v>
      </c>
      <c r="F6183" t="s">
        <v>30215</v>
      </c>
      <c r="I6183" t="s">
        <v>30216</v>
      </c>
      <c r="J6183" t="s">
        <v>30217</v>
      </c>
      <c r="K6183" t="s">
        <v>30218</v>
      </c>
      <c r="L6183" t="s">
        <v>30219</v>
      </c>
      <c r="M6183">
        <v>4366</v>
      </c>
      <c r="N6183">
        <v>75</v>
      </c>
      <c r="R6183" s="1">
        <v>40162</v>
      </c>
      <c r="S6183" t="s">
        <v>80</v>
      </c>
      <c r="V6183" s="1">
        <v>35796</v>
      </c>
      <c r="W6183">
        <v>4</v>
      </c>
      <c r="X6183" t="s">
        <v>725</v>
      </c>
      <c r="Y6183">
        <v>1</v>
      </c>
      <c r="Z6183" t="s">
        <v>46545</v>
      </c>
      <c r="AC6183">
        <v>261</v>
      </c>
      <c r="AD6183" t="s">
        <v>4220</v>
      </c>
      <c r="AE6183">
        <v>1071</v>
      </c>
      <c r="AF6183" t="s">
        <v>1688</v>
      </c>
      <c r="AG6183">
        <v>3</v>
      </c>
      <c r="AH6183" t="s">
        <v>81</v>
      </c>
      <c r="AI6183">
        <v>99</v>
      </c>
      <c r="AJ6183" t="s">
        <v>54511</v>
      </c>
      <c r="AK6183">
        <v>575</v>
      </c>
      <c r="AL6183" t="s">
        <v>10348</v>
      </c>
      <c r="AM6183">
        <v>2</v>
      </c>
      <c r="AN6183" t="s">
        <v>119</v>
      </c>
      <c r="AO6183">
        <v>557302</v>
      </c>
      <c r="AQ6183" t="s">
        <v>30220</v>
      </c>
      <c r="AR6183" t="s">
        <v>30221</v>
      </c>
      <c r="AS6183">
        <v>0</v>
      </c>
      <c r="AT6183" t="s">
        <v>61</v>
      </c>
      <c r="AU6183" t="s">
        <v>30222</v>
      </c>
      <c r="AX6183">
        <v>55.4849823403786</v>
      </c>
      <c r="AY6183">
        <v>9.0484799023444502</v>
      </c>
      <c r="AZ6183" t="s">
        <v>62</v>
      </c>
      <c r="BA6183">
        <v>1083</v>
      </c>
      <c r="BB6183" t="s">
        <v>2861</v>
      </c>
    </row>
    <row r="6184" spans="1:54" x14ac:dyDescent="0.25">
      <c r="A6184" s="1">
        <v>45200</v>
      </c>
      <c r="B6184">
        <v>575303</v>
      </c>
      <c r="C6184" t="s">
        <v>30223</v>
      </c>
      <c r="D6184">
        <v>6600</v>
      </c>
      <c r="E6184" t="s">
        <v>11425</v>
      </c>
      <c r="F6184" t="s">
        <v>50817</v>
      </c>
      <c r="I6184" t="s">
        <v>53888</v>
      </c>
      <c r="K6184" t="s">
        <v>30224</v>
      </c>
      <c r="L6184" t="s">
        <v>53889</v>
      </c>
      <c r="M6184">
        <v>820</v>
      </c>
      <c r="N6184">
        <v>61</v>
      </c>
      <c r="R6184" s="1">
        <v>40162</v>
      </c>
      <c r="S6184" t="s">
        <v>80</v>
      </c>
      <c r="V6184" s="1">
        <v>34090</v>
      </c>
      <c r="W6184">
        <v>5</v>
      </c>
      <c r="X6184" t="s">
        <v>557</v>
      </c>
      <c r="Y6184">
        <v>1</v>
      </c>
      <c r="Z6184" t="s">
        <v>46545</v>
      </c>
      <c r="AB6184">
        <v>198108</v>
      </c>
      <c r="AC6184">
        <v>141</v>
      </c>
      <c r="AD6184" t="s">
        <v>46688</v>
      </c>
      <c r="AE6184">
        <v>1022</v>
      </c>
      <c r="AF6184" t="s">
        <v>46688</v>
      </c>
      <c r="AG6184">
        <v>3</v>
      </c>
      <c r="AH6184" t="s">
        <v>81</v>
      </c>
      <c r="AI6184">
        <v>84</v>
      </c>
      <c r="AJ6184" t="s">
        <v>46689</v>
      </c>
      <c r="AK6184">
        <v>575</v>
      </c>
      <c r="AL6184" t="s">
        <v>10348</v>
      </c>
      <c r="AS6184">
        <v>0</v>
      </c>
      <c r="AT6184" t="s">
        <v>61</v>
      </c>
      <c r="AU6184" t="s">
        <v>53886</v>
      </c>
      <c r="AX6184">
        <v>55.484215653826197</v>
      </c>
      <c r="AY6184">
        <v>9.1266681240478604</v>
      </c>
      <c r="AZ6184" t="s">
        <v>62</v>
      </c>
      <c r="BA6184">
        <v>1083</v>
      </c>
      <c r="BB6184" t="s">
        <v>2861</v>
      </c>
    </row>
    <row r="6185" spans="1:54" x14ac:dyDescent="0.25">
      <c r="A6185" s="1">
        <v>45200</v>
      </c>
      <c r="B6185">
        <v>575304</v>
      </c>
      <c r="C6185" t="s">
        <v>30225</v>
      </c>
      <c r="D6185">
        <v>6600</v>
      </c>
      <c r="E6185" t="s">
        <v>11425</v>
      </c>
      <c r="F6185" t="s">
        <v>30226</v>
      </c>
      <c r="G6185">
        <v>72513517</v>
      </c>
      <c r="H6185">
        <v>1002374808</v>
      </c>
      <c r="I6185" t="s">
        <v>30227</v>
      </c>
      <c r="J6185" t="s">
        <v>30228</v>
      </c>
      <c r="K6185" t="s">
        <v>30229</v>
      </c>
      <c r="L6185" t="s">
        <v>30230</v>
      </c>
      <c r="M6185">
        <v>5060</v>
      </c>
      <c r="N6185">
        <v>3</v>
      </c>
      <c r="R6185" s="1">
        <v>44469</v>
      </c>
      <c r="S6185" t="s">
        <v>56</v>
      </c>
      <c r="W6185">
        <v>5</v>
      </c>
      <c r="X6185" t="s">
        <v>557</v>
      </c>
      <c r="Y6185">
        <v>1</v>
      </c>
      <c r="Z6185" t="s">
        <v>46545</v>
      </c>
      <c r="AA6185">
        <v>10</v>
      </c>
      <c r="AB6185">
        <v>198309</v>
      </c>
      <c r="AC6185">
        <v>123</v>
      </c>
      <c r="AD6185" t="s">
        <v>1507</v>
      </c>
      <c r="AE6185">
        <v>1010</v>
      </c>
      <c r="AF6185" t="s">
        <v>44774</v>
      </c>
      <c r="AG6185">
        <v>1</v>
      </c>
      <c r="AH6185" t="s">
        <v>44482</v>
      </c>
      <c r="AI6185">
        <v>80</v>
      </c>
      <c r="AJ6185" t="s">
        <v>1507</v>
      </c>
      <c r="AK6185">
        <v>575</v>
      </c>
      <c r="AL6185" t="s">
        <v>10348</v>
      </c>
      <c r="AQ6185" t="s">
        <v>30231</v>
      </c>
      <c r="AR6185" t="s">
        <v>30232</v>
      </c>
      <c r="AS6185">
        <v>0</v>
      </c>
      <c r="AT6185" t="s">
        <v>61</v>
      </c>
      <c r="AU6185" t="s">
        <v>30233</v>
      </c>
      <c r="AX6185">
        <v>55.479296429999998</v>
      </c>
      <c r="AY6185">
        <v>9.2366055300000003</v>
      </c>
      <c r="AZ6185" t="s">
        <v>62</v>
      </c>
      <c r="BA6185">
        <v>1083</v>
      </c>
      <c r="BB6185" t="s">
        <v>2861</v>
      </c>
    </row>
    <row r="6186" spans="1:54" x14ac:dyDescent="0.25">
      <c r="A6186" s="1">
        <v>45200</v>
      </c>
      <c r="B6186">
        <v>575305</v>
      </c>
      <c r="C6186" t="s">
        <v>30234</v>
      </c>
      <c r="D6186">
        <v>6600</v>
      </c>
      <c r="E6186" t="s">
        <v>11425</v>
      </c>
      <c r="F6186" t="s">
        <v>30235</v>
      </c>
      <c r="I6186" t="s">
        <v>30236</v>
      </c>
      <c r="J6186" t="s">
        <v>30217</v>
      </c>
      <c r="K6186" t="s">
        <v>30218</v>
      </c>
      <c r="L6186" t="s">
        <v>30219</v>
      </c>
      <c r="M6186">
        <v>4366</v>
      </c>
      <c r="N6186">
        <v>75</v>
      </c>
      <c r="R6186" s="1">
        <v>40520</v>
      </c>
      <c r="S6186" t="s">
        <v>56</v>
      </c>
      <c r="V6186" s="1">
        <v>36069</v>
      </c>
      <c r="W6186">
        <v>4</v>
      </c>
      <c r="X6186" t="s">
        <v>725</v>
      </c>
      <c r="Y6186">
        <v>1</v>
      </c>
      <c r="Z6186" t="s">
        <v>46545</v>
      </c>
      <c r="AB6186">
        <v>199810</v>
      </c>
      <c r="AC6186">
        <v>261</v>
      </c>
      <c r="AD6186" t="s">
        <v>4220</v>
      </c>
      <c r="AE6186">
        <v>1071</v>
      </c>
      <c r="AF6186" t="s">
        <v>1688</v>
      </c>
      <c r="AG6186">
        <v>3</v>
      </c>
      <c r="AH6186" t="s">
        <v>81</v>
      </c>
      <c r="AI6186">
        <v>99</v>
      </c>
      <c r="AJ6186" t="s">
        <v>54511</v>
      </c>
      <c r="AK6186">
        <v>575</v>
      </c>
      <c r="AL6186" t="s">
        <v>10348</v>
      </c>
      <c r="AM6186">
        <v>2</v>
      </c>
      <c r="AN6186" t="s">
        <v>119</v>
      </c>
      <c r="AO6186">
        <v>557302</v>
      </c>
      <c r="AS6186">
        <v>0</v>
      </c>
      <c r="AT6186" t="s">
        <v>61</v>
      </c>
      <c r="AU6186" t="s">
        <v>30222</v>
      </c>
      <c r="AX6186">
        <v>55.4849823403786</v>
      </c>
      <c r="AY6186">
        <v>9.0484799023444502</v>
      </c>
      <c r="AZ6186" t="s">
        <v>62</v>
      </c>
      <c r="BA6186">
        <v>1083</v>
      </c>
      <c r="BB6186" t="s">
        <v>2861</v>
      </c>
    </row>
    <row r="6187" spans="1:54" x14ac:dyDescent="0.25">
      <c r="A6187" s="1">
        <v>45200</v>
      </c>
      <c r="B6187">
        <v>575306</v>
      </c>
      <c r="C6187" t="s">
        <v>30237</v>
      </c>
      <c r="D6187">
        <v>6600</v>
      </c>
      <c r="E6187" t="s">
        <v>11425</v>
      </c>
      <c r="F6187" t="s">
        <v>30238</v>
      </c>
      <c r="G6187">
        <v>25346025</v>
      </c>
      <c r="H6187">
        <v>1007588786</v>
      </c>
      <c r="I6187" t="s">
        <v>30239</v>
      </c>
      <c r="J6187" t="s">
        <v>30217</v>
      </c>
      <c r="K6187" t="s">
        <v>30240</v>
      </c>
      <c r="L6187" t="s">
        <v>30219</v>
      </c>
      <c r="M6187">
        <v>4366</v>
      </c>
      <c r="N6187">
        <v>75</v>
      </c>
      <c r="R6187" s="1">
        <v>45159</v>
      </c>
      <c r="S6187" t="s">
        <v>6399</v>
      </c>
      <c r="W6187">
        <v>5</v>
      </c>
      <c r="X6187" t="s">
        <v>557</v>
      </c>
      <c r="Y6187">
        <v>1</v>
      </c>
      <c r="Z6187" t="s">
        <v>46545</v>
      </c>
      <c r="AB6187">
        <v>200003</v>
      </c>
      <c r="AC6187">
        <v>123</v>
      </c>
      <c r="AD6187" t="s">
        <v>1507</v>
      </c>
      <c r="AE6187">
        <v>1011</v>
      </c>
      <c r="AF6187" t="s">
        <v>1507</v>
      </c>
      <c r="AG6187">
        <v>1</v>
      </c>
      <c r="AH6187" t="s">
        <v>44482</v>
      </c>
      <c r="AI6187">
        <v>80</v>
      </c>
      <c r="AJ6187" t="s">
        <v>1507</v>
      </c>
      <c r="AK6187">
        <v>575</v>
      </c>
      <c r="AL6187" t="s">
        <v>10348</v>
      </c>
      <c r="AQ6187" t="s">
        <v>30241</v>
      </c>
      <c r="AR6187" t="s">
        <v>30242</v>
      </c>
      <c r="AS6187">
        <v>0</v>
      </c>
      <c r="AT6187" t="s">
        <v>61</v>
      </c>
      <c r="AU6187" t="s">
        <v>30222</v>
      </c>
      <c r="AX6187">
        <v>55.484868509999998</v>
      </c>
      <c r="AY6187">
        <v>9.0488850200000002</v>
      </c>
      <c r="AZ6187" t="s">
        <v>62</v>
      </c>
      <c r="BA6187">
        <v>1083</v>
      </c>
      <c r="BB6187" t="s">
        <v>2861</v>
      </c>
    </row>
    <row r="6188" spans="1:54" x14ac:dyDescent="0.25">
      <c r="A6188" s="1">
        <v>45200</v>
      </c>
      <c r="B6188">
        <v>575307</v>
      </c>
      <c r="C6188" t="s">
        <v>30243</v>
      </c>
      <c r="D6188">
        <v>6600</v>
      </c>
      <c r="E6188" t="s">
        <v>11425</v>
      </c>
      <c r="F6188" t="s">
        <v>30244</v>
      </c>
      <c r="G6188">
        <v>38117416</v>
      </c>
      <c r="H6188">
        <v>1001763292</v>
      </c>
      <c r="I6188" t="s">
        <v>30245</v>
      </c>
      <c r="J6188" t="s">
        <v>30209</v>
      </c>
      <c r="K6188" t="s">
        <v>30210</v>
      </c>
      <c r="L6188" t="s">
        <v>30246</v>
      </c>
      <c r="M6188">
        <v>5050</v>
      </c>
      <c r="N6188">
        <v>1</v>
      </c>
      <c r="R6188" s="1">
        <v>45183</v>
      </c>
      <c r="S6188" t="s">
        <v>171</v>
      </c>
      <c r="W6188">
        <v>5</v>
      </c>
      <c r="X6188" t="s">
        <v>557</v>
      </c>
      <c r="Y6188">
        <v>1</v>
      </c>
      <c r="Z6188" t="s">
        <v>46545</v>
      </c>
      <c r="AB6188">
        <v>200110</v>
      </c>
      <c r="AC6188">
        <v>123</v>
      </c>
      <c r="AD6188" t="s">
        <v>1507</v>
      </c>
      <c r="AE6188">
        <v>1011</v>
      </c>
      <c r="AF6188" t="s">
        <v>1507</v>
      </c>
      <c r="AG6188">
        <v>1</v>
      </c>
      <c r="AH6188" t="s">
        <v>44482</v>
      </c>
      <c r="AI6188">
        <v>80</v>
      </c>
      <c r="AJ6188" t="s">
        <v>1507</v>
      </c>
      <c r="AK6188">
        <v>575</v>
      </c>
      <c r="AL6188" t="s">
        <v>10348</v>
      </c>
      <c r="AQ6188" t="s">
        <v>30247</v>
      </c>
      <c r="AR6188" t="s">
        <v>30248</v>
      </c>
      <c r="AS6188">
        <v>0</v>
      </c>
      <c r="AT6188" t="s">
        <v>61</v>
      </c>
      <c r="AU6188" t="s">
        <v>30109</v>
      </c>
      <c r="AX6188">
        <v>55.47101275</v>
      </c>
      <c r="AY6188">
        <v>9.0996521700000006</v>
      </c>
      <c r="AZ6188" t="s">
        <v>62</v>
      </c>
      <c r="BA6188">
        <v>1083</v>
      </c>
      <c r="BB6188" t="s">
        <v>2861</v>
      </c>
    </row>
    <row r="6189" spans="1:54" x14ac:dyDescent="0.25">
      <c r="A6189" s="1">
        <v>45200</v>
      </c>
      <c r="B6189">
        <v>575375</v>
      </c>
      <c r="C6189" t="s">
        <v>30249</v>
      </c>
      <c r="D6189">
        <v>6580</v>
      </c>
      <c r="E6189" t="s">
        <v>12794</v>
      </c>
      <c r="F6189" t="s">
        <v>50818</v>
      </c>
      <c r="I6189" t="s">
        <v>30250</v>
      </c>
      <c r="J6189" t="s">
        <v>30251</v>
      </c>
      <c r="K6189" t="s">
        <v>30252</v>
      </c>
      <c r="L6189" t="s">
        <v>30253</v>
      </c>
      <c r="N6189">
        <v>45</v>
      </c>
      <c r="R6189" s="1">
        <v>40162</v>
      </c>
      <c r="S6189" t="s">
        <v>80</v>
      </c>
      <c r="V6189" s="1">
        <v>35034</v>
      </c>
      <c r="W6189">
        <v>5</v>
      </c>
      <c r="X6189" t="s">
        <v>557</v>
      </c>
      <c r="Y6189">
        <v>1</v>
      </c>
      <c r="Z6189" t="s">
        <v>46545</v>
      </c>
      <c r="AB6189">
        <v>199107</v>
      </c>
      <c r="AC6189">
        <v>147</v>
      </c>
      <c r="AD6189" t="s">
        <v>46697</v>
      </c>
      <c r="AE6189">
        <v>1021</v>
      </c>
      <c r="AF6189" t="s">
        <v>46697</v>
      </c>
      <c r="AG6189">
        <v>3</v>
      </c>
      <c r="AH6189" t="s">
        <v>81</v>
      </c>
      <c r="AI6189">
        <v>86</v>
      </c>
      <c r="AJ6189" t="s">
        <v>46697</v>
      </c>
      <c r="AK6189">
        <v>575</v>
      </c>
      <c r="AL6189" t="s">
        <v>10348</v>
      </c>
      <c r="AM6189">
        <v>2</v>
      </c>
      <c r="AN6189" t="s">
        <v>119</v>
      </c>
      <c r="AO6189">
        <v>629375</v>
      </c>
      <c r="AS6189">
        <v>0</v>
      </c>
      <c r="AT6189" t="s">
        <v>61</v>
      </c>
      <c r="AU6189" t="s">
        <v>22168</v>
      </c>
      <c r="AZ6189" t="s">
        <v>62</v>
      </c>
      <c r="BA6189">
        <v>1083</v>
      </c>
      <c r="BB6189" t="s">
        <v>2861</v>
      </c>
    </row>
    <row r="6190" spans="1:54" x14ac:dyDescent="0.25">
      <c r="A6190" s="1">
        <v>45200</v>
      </c>
      <c r="B6190">
        <v>575402</v>
      </c>
      <c r="C6190" t="s">
        <v>30254</v>
      </c>
      <c r="D6190">
        <v>6600</v>
      </c>
      <c r="E6190" t="s">
        <v>11425</v>
      </c>
      <c r="F6190" t="s">
        <v>30255</v>
      </c>
      <c r="G6190">
        <v>16339628</v>
      </c>
      <c r="H6190">
        <v>1003401614</v>
      </c>
      <c r="I6190" t="s">
        <v>30256</v>
      </c>
      <c r="J6190" t="s">
        <v>30257</v>
      </c>
      <c r="K6190" t="s">
        <v>30258</v>
      </c>
      <c r="L6190" t="s">
        <v>30259</v>
      </c>
      <c r="M6190">
        <v>3842</v>
      </c>
      <c r="N6190">
        <v>11</v>
      </c>
      <c r="R6190" s="1">
        <v>44036</v>
      </c>
      <c r="S6190" t="s">
        <v>56</v>
      </c>
      <c r="W6190">
        <v>4</v>
      </c>
      <c r="X6190" t="s">
        <v>725</v>
      </c>
      <c r="Y6190">
        <v>1</v>
      </c>
      <c r="Z6190" t="s">
        <v>46545</v>
      </c>
      <c r="AB6190">
        <v>196508</v>
      </c>
      <c r="AC6190">
        <v>241</v>
      </c>
      <c r="AD6190" t="s">
        <v>1722</v>
      </c>
      <c r="AE6190">
        <v>1071</v>
      </c>
      <c r="AF6190" t="s">
        <v>1688</v>
      </c>
      <c r="AG6190">
        <v>1</v>
      </c>
      <c r="AH6190" t="s">
        <v>44482</v>
      </c>
      <c r="AI6190">
        <v>99</v>
      </c>
      <c r="AJ6190" t="s">
        <v>54511</v>
      </c>
      <c r="AK6190">
        <v>575</v>
      </c>
      <c r="AL6190" t="s">
        <v>10348</v>
      </c>
      <c r="AQ6190" t="s">
        <v>30260</v>
      </c>
      <c r="AR6190" t="s">
        <v>30261</v>
      </c>
      <c r="AS6190">
        <v>0</v>
      </c>
      <c r="AT6190" t="s">
        <v>61</v>
      </c>
      <c r="AU6190" t="s">
        <v>11451</v>
      </c>
      <c r="AX6190">
        <v>55.474700409999997</v>
      </c>
      <c r="AY6190">
        <v>9.1336863800000003</v>
      </c>
      <c r="AZ6190" t="s">
        <v>62</v>
      </c>
      <c r="BA6190">
        <v>1083</v>
      </c>
      <c r="BB6190" t="s">
        <v>2861</v>
      </c>
    </row>
    <row r="6191" spans="1:54" x14ac:dyDescent="0.25">
      <c r="A6191" s="1">
        <v>45200</v>
      </c>
      <c r="B6191">
        <v>575403</v>
      </c>
      <c r="C6191" t="s">
        <v>30262</v>
      </c>
      <c r="D6191">
        <v>6600</v>
      </c>
      <c r="E6191" t="s">
        <v>11425</v>
      </c>
      <c r="F6191" t="s">
        <v>30263</v>
      </c>
      <c r="G6191">
        <v>55835217</v>
      </c>
      <c r="H6191">
        <v>1009679657</v>
      </c>
      <c r="I6191" t="s">
        <v>25352</v>
      </c>
      <c r="J6191" t="s">
        <v>30264</v>
      </c>
      <c r="K6191" t="s">
        <v>30265</v>
      </c>
      <c r="L6191" t="s">
        <v>30266</v>
      </c>
      <c r="M6191">
        <v>3842</v>
      </c>
      <c r="N6191">
        <v>12</v>
      </c>
      <c r="R6191" s="1">
        <v>44342</v>
      </c>
      <c r="S6191" t="s">
        <v>56</v>
      </c>
      <c r="V6191" s="1">
        <v>44341</v>
      </c>
      <c r="W6191">
        <v>4</v>
      </c>
      <c r="X6191" t="s">
        <v>725</v>
      </c>
      <c r="Y6191">
        <v>5</v>
      </c>
      <c r="Z6191" t="s">
        <v>54458</v>
      </c>
      <c r="AB6191">
        <v>200310</v>
      </c>
      <c r="AC6191">
        <v>243</v>
      </c>
      <c r="AD6191" t="s">
        <v>2065</v>
      </c>
      <c r="AE6191">
        <v>1083</v>
      </c>
      <c r="AF6191" t="s">
        <v>2066</v>
      </c>
      <c r="AG6191">
        <v>3</v>
      </c>
      <c r="AH6191" t="s">
        <v>81</v>
      </c>
      <c r="AI6191">
        <v>99</v>
      </c>
      <c r="AJ6191" t="s">
        <v>54511</v>
      </c>
      <c r="AK6191">
        <v>575</v>
      </c>
      <c r="AL6191" t="s">
        <v>10348</v>
      </c>
      <c r="AM6191">
        <v>2</v>
      </c>
      <c r="AN6191" t="s">
        <v>119</v>
      </c>
      <c r="AO6191">
        <v>707404</v>
      </c>
      <c r="AP6191">
        <v>707404</v>
      </c>
      <c r="AQ6191" t="s">
        <v>21996</v>
      </c>
      <c r="AR6191" t="s">
        <v>3676</v>
      </c>
      <c r="AS6191">
        <v>2</v>
      </c>
      <c r="AT6191" t="s">
        <v>1413</v>
      </c>
      <c r="AU6191" t="s">
        <v>11451</v>
      </c>
      <c r="AX6191">
        <v>55.47503219</v>
      </c>
      <c r="AY6191">
        <v>9.1334938599999997</v>
      </c>
      <c r="AZ6191" t="s">
        <v>62</v>
      </c>
      <c r="BA6191">
        <v>1083</v>
      </c>
      <c r="BB6191" t="s">
        <v>2861</v>
      </c>
    </row>
    <row r="6192" spans="1:54" x14ac:dyDescent="0.25">
      <c r="A6192" s="1">
        <v>45200</v>
      </c>
      <c r="B6192">
        <v>575404</v>
      </c>
      <c r="C6192" t="s">
        <v>30267</v>
      </c>
      <c r="D6192">
        <v>6600</v>
      </c>
      <c r="E6192" t="s">
        <v>11425</v>
      </c>
      <c r="F6192" t="s">
        <v>30268</v>
      </c>
      <c r="G6192">
        <v>27647006</v>
      </c>
      <c r="H6192">
        <v>1010457935</v>
      </c>
      <c r="I6192" t="s">
        <v>25408</v>
      </c>
      <c r="K6192" t="s">
        <v>30269</v>
      </c>
      <c r="L6192" t="s">
        <v>30270</v>
      </c>
      <c r="M6192">
        <v>345</v>
      </c>
      <c r="N6192">
        <v>8</v>
      </c>
      <c r="R6192" s="1">
        <v>44313</v>
      </c>
      <c r="S6192" t="s">
        <v>56</v>
      </c>
      <c r="W6192">
        <v>0</v>
      </c>
      <c r="X6192" t="s">
        <v>1252</v>
      </c>
      <c r="Y6192">
        <v>1</v>
      </c>
      <c r="Z6192" t="s">
        <v>46545</v>
      </c>
      <c r="AB6192">
        <v>200402</v>
      </c>
      <c r="AC6192">
        <v>246</v>
      </c>
      <c r="AD6192" t="s">
        <v>3685</v>
      </c>
      <c r="AE6192">
        <v>1072</v>
      </c>
      <c r="AF6192" t="s">
        <v>2143</v>
      </c>
      <c r="AG6192">
        <v>1</v>
      </c>
      <c r="AH6192" t="s">
        <v>44482</v>
      </c>
      <c r="AI6192">
        <v>99</v>
      </c>
      <c r="AJ6192" t="s">
        <v>54511</v>
      </c>
      <c r="AK6192">
        <v>575</v>
      </c>
      <c r="AL6192" t="s">
        <v>10348</v>
      </c>
      <c r="AQ6192" t="s">
        <v>30271</v>
      </c>
      <c r="AR6192" t="s">
        <v>30272</v>
      </c>
      <c r="AS6192">
        <v>0</v>
      </c>
      <c r="AT6192" t="s">
        <v>61</v>
      </c>
      <c r="AU6192" t="s">
        <v>30273</v>
      </c>
      <c r="AX6192">
        <v>55.478769990000004</v>
      </c>
      <c r="AY6192">
        <v>9.1546426400000005</v>
      </c>
      <c r="AZ6192" t="s">
        <v>62</v>
      </c>
      <c r="BA6192">
        <v>1083</v>
      </c>
      <c r="BB6192" t="s">
        <v>2861</v>
      </c>
    </row>
    <row r="6193" spans="1:54" x14ac:dyDescent="0.25">
      <c r="A6193" s="1">
        <v>45200</v>
      </c>
      <c r="B6193">
        <v>577001</v>
      </c>
      <c r="C6193" t="s">
        <v>30274</v>
      </c>
      <c r="D6193">
        <v>6823</v>
      </c>
      <c r="E6193" t="s">
        <v>12213</v>
      </c>
      <c r="F6193" t="s">
        <v>30275</v>
      </c>
      <c r="G6193">
        <v>29189811</v>
      </c>
      <c r="H6193">
        <v>1003333601</v>
      </c>
      <c r="I6193" t="s">
        <v>30276</v>
      </c>
      <c r="J6193" t="s">
        <v>30277</v>
      </c>
      <c r="K6193" t="s">
        <v>30278</v>
      </c>
      <c r="L6193" t="s">
        <v>54916</v>
      </c>
      <c r="M6193">
        <v>1614</v>
      </c>
      <c r="N6193">
        <v>17</v>
      </c>
      <c r="R6193" s="1">
        <v>44074</v>
      </c>
      <c r="S6193" t="s">
        <v>56</v>
      </c>
      <c r="T6193">
        <v>573</v>
      </c>
      <c r="U6193" t="s">
        <v>10754</v>
      </c>
      <c r="W6193">
        <v>2</v>
      </c>
      <c r="X6193" t="s">
        <v>57</v>
      </c>
      <c r="Y6193">
        <v>1</v>
      </c>
      <c r="Z6193" t="s">
        <v>46545</v>
      </c>
      <c r="AA6193">
        <v>9</v>
      </c>
      <c r="AB6193">
        <v>190904</v>
      </c>
      <c r="AC6193">
        <v>121</v>
      </c>
      <c r="AD6193" t="s">
        <v>70</v>
      </c>
      <c r="AE6193">
        <v>1012</v>
      </c>
      <c r="AF6193" t="s">
        <v>71</v>
      </c>
      <c r="AG6193">
        <v>1</v>
      </c>
      <c r="AH6193" t="s">
        <v>44482</v>
      </c>
      <c r="AI6193">
        <v>21</v>
      </c>
      <c r="AJ6193" t="s">
        <v>52613</v>
      </c>
      <c r="AK6193">
        <v>573</v>
      </c>
      <c r="AL6193" t="s">
        <v>10754</v>
      </c>
      <c r="AQ6193" t="s">
        <v>30279</v>
      </c>
      <c r="AR6193" t="s">
        <v>30280</v>
      </c>
      <c r="AS6193">
        <v>0</v>
      </c>
      <c r="AT6193" t="s">
        <v>61</v>
      </c>
      <c r="AU6193" t="s">
        <v>54610</v>
      </c>
      <c r="AX6193">
        <v>55.704462460000002</v>
      </c>
      <c r="AY6193">
        <v>8.7555815399999997</v>
      </c>
      <c r="AZ6193" t="s">
        <v>62</v>
      </c>
      <c r="BA6193">
        <v>1083</v>
      </c>
      <c r="BB6193" t="s">
        <v>2861</v>
      </c>
    </row>
    <row r="6194" spans="1:54" x14ac:dyDescent="0.25">
      <c r="A6194" s="1">
        <v>45200</v>
      </c>
      <c r="B6194">
        <v>577003</v>
      </c>
      <c r="C6194" t="s">
        <v>30281</v>
      </c>
      <c r="D6194">
        <v>6870</v>
      </c>
      <c r="E6194" t="s">
        <v>54720</v>
      </c>
      <c r="F6194" t="s">
        <v>30282</v>
      </c>
      <c r="G6194">
        <v>29189811</v>
      </c>
      <c r="H6194">
        <v>1003333674</v>
      </c>
      <c r="I6194" t="s">
        <v>50819</v>
      </c>
      <c r="J6194" t="s">
        <v>30283</v>
      </c>
      <c r="K6194" t="s">
        <v>30284</v>
      </c>
      <c r="L6194" t="s">
        <v>53890</v>
      </c>
      <c r="M6194">
        <v>1248</v>
      </c>
      <c r="N6194">
        <v>27</v>
      </c>
      <c r="R6194" s="1">
        <v>41114</v>
      </c>
      <c r="S6194" t="s">
        <v>56</v>
      </c>
      <c r="T6194">
        <v>573</v>
      </c>
      <c r="U6194" t="s">
        <v>10754</v>
      </c>
      <c r="V6194" s="1">
        <v>41121</v>
      </c>
      <c r="W6194">
        <v>2</v>
      </c>
      <c r="X6194" t="s">
        <v>57</v>
      </c>
      <c r="Y6194">
        <v>1</v>
      </c>
      <c r="Z6194" t="s">
        <v>46545</v>
      </c>
      <c r="AA6194">
        <v>7</v>
      </c>
      <c r="AB6194">
        <v>195408</v>
      </c>
      <c r="AC6194">
        <v>121</v>
      </c>
      <c r="AD6194" t="s">
        <v>70</v>
      </c>
      <c r="AE6194">
        <v>1012</v>
      </c>
      <c r="AF6194" t="s">
        <v>71</v>
      </c>
      <c r="AG6194">
        <v>3</v>
      </c>
      <c r="AH6194" t="s">
        <v>81</v>
      </c>
      <c r="AI6194">
        <v>22</v>
      </c>
      <c r="AJ6194" t="s">
        <v>52628</v>
      </c>
      <c r="AK6194">
        <v>573</v>
      </c>
      <c r="AL6194" t="s">
        <v>10754</v>
      </c>
      <c r="AQ6194" t="s">
        <v>30285</v>
      </c>
      <c r="AR6194" t="s">
        <v>30286</v>
      </c>
      <c r="AS6194">
        <v>0</v>
      </c>
      <c r="AT6194" t="s">
        <v>61</v>
      </c>
      <c r="AU6194" t="s">
        <v>48444</v>
      </c>
      <c r="AW6194" t="s">
        <v>53891</v>
      </c>
      <c r="AZ6194" t="s">
        <v>62</v>
      </c>
      <c r="BA6194">
        <v>1083</v>
      </c>
      <c r="BB6194" t="s">
        <v>2861</v>
      </c>
    </row>
    <row r="6195" spans="1:54" x14ac:dyDescent="0.25">
      <c r="A6195" s="1">
        <v>45200</v>
      </c>
      <c r="B6195">
        <v>577004</v>
      </c>
      <c r="C6195" t="s">
        <v>30287</v>
      </c>
      <c r="D6195">
        <v>6870</v>
      </c>
      <c r="E6195" t="s">
        <v>54720</v>
      </c>
      <c r="F6195" t="s">
        <v>30288</v>
      </c>
      <c r="G6195">
        <v>29189811</v>
      </c>
      <c r="H6195">
        <v>1003333534</v>
      </c>
      <c r="I6195" t="s">
        <v>30289</v>
      </c>
      <c r="J6195" t="s">
        <v>30290</v>
      </c>
      <c r="K6195" t="s">
        <v>30291</v>
      </c>
      <c r="L6195" t="s">
        <v>30292</v>
      </c>
      <c r="M6195">
        <v>768</v>
      </c>
      <c r="N6195">
        <v>35</v>
      </c>
      <c r="R6195" s="1">
        <v>41114</v>
      </c>
      <c r="S6195" t="s">
        <v>56</v>
      </c>
      <c r="T6195">
        <v>573</v>
      </c>
      <c r="U6195" t="s">
        <v>10754</v>
      </c>
      <c r="V6195" s="1">
        <v>41121</v>
      </c>
      <c r="W6195">
        <v>2</v>
      </c>
      <c r="X6195" t="s">
        <v>57</v>
      </c>
      <c r="Y6195">
        <v>1</v>
      </c>
      <c r="Z6195" t="s">
        <v>46545</v>
      </c>
      <c r="AA6195">
        <v>7</v>
      </c>
      <c r="AB6195">
        <v>191004</v>
      </c>
      <c r="AC6195">
        <v>121</v>
      </c>
      <c r="AD6195" t="s">
        <v>70</v>
      </c>
      <c r="AE6195">
        <v>1012</v>
      </c>
      <c r="AF6195" t="s">
        <v>71</v>
      </c>
      <c r="AG6195">
        <v>3</v>
      </c>
      <c r="AH6195" t="s">
        <v>81</v>
      </c>
      <c r="AI6195">
        <v>22</v>
      </c>
      <c r="AJ6195" t="s">
        <v>52628</v>
      </c>
      <c r="AK6195">
        <v>573</v>
      </c>
      <c r="AL6195" t="s">
        <v>10754</v>
      </c>
      <c r="AQ6195" t="s">
        <v>30293</v>
      </c>
      <c r="AR6195" t="s">
        <v>30294</v>
      </c>
      <c r="AS6195">
        <v>0</v>
      </c>
      <c r="AT6195" t="s">
        <v>61</v>
      </c>
      <c r="AU6195" t="s">
        <v>12272</v>
      </c>
      <c r="AW6195" t="s">
        <v>30295</v>
      </c>
      <c r="AZ6195" t="s">
        <v>62</v>
      </c>
      <c r="BA6195">
        <v>1083</v>
      </c>
      <c r="BB6195" t="s">
        <v>2861</v>
      </c>
    </row>
    <row r="6196" spans="1:54" x14ac:dyDescent="0.25">
      <c r="A6196" s="1">
        <v>45200</v>
      </c>
      <c r="B6196">
        <v>577005</v>
      </c>
      <c r="C6196" t="s">
        <v>30296</v>
      </c>
      <c r="D6196">
        <v>6823</v>
      </c>
      <c r="E6196" t="s">
        <v>12213</v>
      </c>
      <c r="F6196" t="s">
        <v>30297</v>
      </c>
      <c r="G6196">
        <v>29189811</v>
      </c>
      <c r="H6196">
        <v>1003333662</v>
      </c>
      <c r="I6196" t="s">
        <v>30298</v>
      </c>
      <c r="J6196" t="s">
        <v>30299</v>
      </c>
      <c r="K6196" t="s">
        <v>30300</v>
      </c>
      <c r="L6196" t="s">
        <v>12217</v>
      </c>
      <c r="M6196">
        <v>1249</v>
      </c>
      <c r="N6196">
        <v>5</v>
      </c>
      <c r="R6196" s="1">
        <v>41117</v>
      </c>
      <c r="S6196" t="s">
        <v>56</v>
      </c>
      <c r="T6196">
        <v>573</v>
      </c>
      <c r="U6196" t="s">
        <v>10754</v>
      </c>
      <c r="V6196" s="1">
        <v>41121</v>
      </c>
      <c r="W6196">
        <v>2</v>
      </c>
      <c r="X6196" t="s">
        <v>57</v>
      </c>
      <c r="Y6196">
        <v>1</v>
      </c>
      <c r="Z6196" t="s">
        <v>46545</v>
      </c>
      <c r="AA6196">
        <v>7</v>
      </c>
      <c r="AC6196">
        <v>121</v>
      </c>
      <c r="AD6196" t="s">
        <v>70</v>
      </c>
      <c r="AE6196">
        <v>1012</v>
      </c>
      <c r="AF6196" t="s">
        <v>71</v>
      </c>
      <c r="AG6196">
        <v>3</v>
      </c>
      <c r="AH6196" t="s">
        <v>81</v>
      </c>
      <c r="AI6196">
        <v>22</v>
      </c>
      <c r="AJ6196" t="s">
        <v>52628</v>
      </c>
      <c r="AK6196">
        <v>573</v>
      </c>
      <c r="AL6196" t="s">
        <v>10754</v>
      </c>
      <c r="AQ6196" t="s">
        <v>30301</v>
      </c>
      <c r="AR6196" t="s">
        <v>30302</v>
      </c>
      <c r="AS6196">
        <v>0</v>
      </c>
      <c r="AT6196" t="s">
        <v>61</v>
      </c>
      <c r="AU6196" t="s">
        <v>12220</v>
      </c>
      <c r="AZ6196" t="s">
        <v>62</v>
      </c>
      <c r="BA6196">
        <v>1083</v>
      </c>
      <c r="BB6196" t="s">
        <v>2861</v>
      </c>
    </row>
    <row r="6197" spans="1:54" x14ac:dyDescent="0.25">
      <c r="A6197" s="1">
        <v>45200</v>
      </c>
      <c r="B6197">
        <v>577006</v>
      </c>
      <c r="C6197" t="s">
        <v>30303</v>
      </c>
      <c r="D6197">
        <v>6870</v>
      </c>
      <c r="E6197" t="s">
        <v>54720</v>
      </c>
      <c r="F6197" t="s">
        <v>30304</v>
      </c>
      <c r="I6197" t="s">
        <v>30305</v>
      </c>
      <c r="K6197" t="s">
        <v>30306</v>
      </c>
      <c r="L6197" t="s">
        <v>50820</v>
      </c>
      <c r="M6197">
        <v>10</v>
      </c>
      <c r="N6197">
        <v>3</v>
      </c>
      <c r="R6197" s="1">
        <v>40162</v>
      </c>
      <c r="S6197" t="s">
        <v>80</v>
      </c>
      <c r="T6197">
        <v>573</v>
      </c>
      <c r="U6197" t="s">
        <v>10754</v>
      </c>
      <c r="V6197" s="1">
        <v>30103</v>
      </c>
      <c r="W6197">
        <v>2</v>
      </c>
      <c r="X6197" t="s">
        <v>57</v>
      </c>
      <c r="Y6197">
        <v>1</v>
      </c>
      <c r="Z6197" t="s">
        <v>46545</v>
      </c>
      <c r="AA6197">
        <v>6</v>
      </c>
      <c r="AB6197">
        <v>190904</v>
      </c>
      <c r="AC6197">
        <v>121</v>
      </c>
      <c r="AD6197" t="s">
        <v>70</v>
      </c>
      <c r="AE6197">
        <v>1012</v>
      </c>
      <c r="AF6197" t="s">
        <v>71</v>
      </c>
      <c r="AG6197">
        <v>3</v>
      </c>
      <c r="AH6197" t="s">
        <v>81</v>
      </c>
      <c r="AI6197">
        <v>22</v>
      </c>
      <c r="AJ6197" t="s">
        <v>52628</v>
      </c>
      <c r="AK6197">
        <v>573</v>
      </c>
      <c r="AL6197" t="s">
        <v>10754</v>
      </c>
      <c r="AS6197">
        <v>0</v>
      </c>
      <c r="AT6197" t="s">
        <v>61</v>
      </c>
      <c r="AU6197" t="s">
        <v>50821</v>
      </c>
      <c r="AZ6197" t="s">
        <v>62</v>
      </c>
      <c r="BA6197">
        <v>1083</v>
      </c>
      <c r="BB6197" t="s">
        <v>2861</v>
      </c>
    </row>
    <row r="6198" spans="1:54" x14ac:dyDescent="0.25">
      <c r="A6198" s="1">
        <v>45200</v>
      </c>
      <c r="B6198">
        <v>577007</v>
      </c>
      <c r="C6198" t="s">
        <v>30307</v>
      </c>
      <c r="D6198">
        <v>6862</v>
      </c>
      <c r="E6198" t="s">
        <v>16660</v>
      </c>
      <c r="F6198" t="s">
        <v>30308</v>
      </c>
      <c r="G6198">
        <v>29189811</v>
      </c>
      <c r="H6198">
        <v>1003333546</v>
      </c>
      <c r="I6198" t="s">
        <v>29973</v>
      </c>
      <c r="J6198" t="s">
        <v>30309</v>
      </c>
      <c r="K6198" t="s">
        <v>30310</v>
      </c>
      <c r="L6198" t="s">
        <v>45356</v>
      </c>
      <c r="M6198">
        <v>822</v>
      </c>
      <c r="N6198">
        <v>12</v>
      </c>
      <c r="R6198" s="1">
        <v>43797</v>
      </c>
      <c r="S6198" t="s">
        <v>56</v>
      </c>
      <c r="T6198">
        <v>573</v>
      </c>
      <c r="U6198" t="s">
        <v>10754</v>
      </c>
      <c r="W6198">
        <v>2</v>
      </c>
      <c r="X6198" t="s">
        <v>57</v>
      </c>
      <c r="Y6198">
        <v>1</v>
      </c>
      <c r="Z6198" t="s">
        <v>46545</v>
      </c>
      <c r="AA6198">
        <v>9</v>
      </c>
      <c r="AC6198">
        <v>121</v>
      </c>
      <c r="AD6198" t="s">
        <v>70</v>
      </c>
      <c r="AE6198">
        <v>1012</v>
      </c>
      <c r="AF6198" t="s">
        <v>71</v>
      </c>
      <c r="AG6198">
        <v>1</v>
      </c>
      <c r="AH6198" t="s">
        <v>44482</v>
      </c>
      <c r="AI6198">
        <v>21</v>
      </c>
      <c r="AJ6198" t="s">
        <v>52613</v>
      </c>
      <c r="AK6198">
        <v>573</v>
      </c>
      <c r="AL6198" t="s">
        <v>10754</v>
      </c>
      <c r="AQ6198" t="s">
        <v>30311</v>
      </c>
      <c r="AR6198" t="s">
        <v>29977</v>
      </c>
      <c r="AS6198">
        <v>0</v>
      </c>
      <c r="AT6198" t="s">
        <v>61</v>
      </c>
      <c r="AU6198" t="s">
        <v>45357</v>
      </c>
      <c r="AX6198">
        <v>55.719289539999998</v>
      </c>
      <c r="AY6198">
        <v>8.6101611800000004</v>
      </c>
      <c r="AZ6198" t="s">
        <v>62</v>
      </c>
      <c r="BA6198">
        <v>1083</v>
      </c>
      <c r="BB6198" t="s">
        <v>2861</v>
      </c>
    </row>
    <row r="6199" spans="1:54" x14ac:dyDescent="0.25">
      <c r="A6199" s="1">
        <v>45200</v>
      </c>
      <c r="B6199">
        <v>577008</v>
      </c>
      <c r="C6199" t="s">
        <v>55018</v>
      </c>
      <c r="D6199">
        <v>6870</v>
      </c>
      <c r="E6199" t="s">
        <v>54720</v>
      </c>
      <c r="F6199" t="s">
        <v>55018</v>
      </c>
      <c r="G6199">
        <v>29189811</v>
      </c>
      <c r="H6199">
        <v>1003333625</v>
      </c>
      <c r="I6199" t="s">
        <v>30312</v>
      </c>
      <c r="J6199" t="s">
        <v>30313</v>
      </c>
      <c r="K6199" t="s">
        <v>30314</v>
      </c>
      <c r="L6199" t="s">
        <v>18525</v>
      </c>
      <c r="M6199">
        <v>1104</v>
      </c>
      <c r="N6199">
        <v>11</v>
      </c>
      <c r="R6199" s="1">
        <v>43784</v>
      </c>
      <c r="S6199" t="s">
        <v>56</v>
      </c>
      <c r="T6199">
        <v>573</v>
      </c>
      <c r="U6199" t="s">
        <v>10754</v>
      </c>
      <c r="W6199">
        <v>2</v>
      </c>
      <c r="X6199" t="s">
        <v>57</v>
      </c>
      <c r="Y6199">
        <v>1</v>
      </c>
      <c r="Z6199" t="s">
        <v>46545</v>
      </c>
      <c r="AA6199">
        <v>10</v>
      </c>
      <c r="AC6199">
        <v>121</v>
      </c>
      <c r="AD6199" t="s">
        <v>70</v>
      </c>
      <c r="AE6199">
        <v>1012</v>
      </c>
      <c r="AF6199" t="s">
        <v>71</v>
      </c>
      <c r="AG6199">
        <v>1</v>
      </c>
      <c r="AH6199" t="s">
        <v>44482</v>
      </c>
      <c r="AI6199">
        <v>21</v>
      </c>
      <c r="AJ6199" t="s">
        <v>52613</v>
      </c>
      <c r="AK6199">
        <v>573</v>
      </c>
      <c r="AL6199" t="s">
        <v>10754</v>
      </c>
      <c r="AQ6199" t="s">
        <v>30315</v>
      </c>
      <c r="AR6199" t="s">
        <v>30316</v>
      </c>
      <c r="AS6199">
        <v>0</v>
      </c>
      <c r="AT6199" t="s">
        <v>61</v>
      </c>
      <c r="AU6199" t="s">
        <v>7274</v>
      </c>
      <c r="AX6199">
        <v>55.80974114</v>
      </c>
      <c r="AY6199">
        <v>8.6115104900000006</v>
      </c>
      <c r="AZ6199" t="s">
        <v>62</v>
      </c>
      <c r="BA6199">
        <v>1083</v>
      </c>
      <c r="BB6199" t="s">
        <v>2861</v>
      </c>
    </row>
    <row r="6200" spans="1:54" x14ac:dyDescent="0.25">
      <c r="A6200" s="1">
        <v>45200</v>
      </c>
      <c r="B6200">
        <v>577009</v>
      </c>
      <c r="C6200" t="s">
        <v>50822</v>
      </c>
      <c r="D6200">
        <v>6823</v>
      </c>
      <c r="E6200" t="s">
        <v>12213</v>
      </c>
      <c r="F6200" t="s">
        <v>50823</v>
      </c>
      <c r="I6200" t="s">
        <v>30317</v>
      </c>
      <c r="J6200" t="s">
        <v>30318</v>
      </c>
      <c r="K6200" t="s">
        <v>30319</v>
      </c>
      <c r="L6200" t="s">
        <v>16058</v>
      </c>
      <c r="M6200">
        <v>1346</v>
      </c>
      <c r="N6200">
        <v>17</v>
      </c>
      <c r="R6200" s="1">
        <v>40162</v>
      </c>
      <c r="S6200" t="s">
        <v>80</v>
      </c>
      <c r="V6200" s="1">
        <v>36770</v>
      </c>
      <c r="W6200">
        <v>3</v>
      </c>
      <c r="X6200" t="s">
        <v>3496</v>
      </c>
      <c r="Y6200">
        <v>1</v>
      </c>
      <c r="Z6200" t="s">
        <v>46545</v>
      </c>
      <c r="AB6200">
        <v>197308</v>
      </c>
      <c r="AC6200">
        <v>126</v>
      </c>
      <c r="AD6200" t="s">
        <v>46616</v>
      </c>
      <c r="AE6200">
        <v>1015</v>
      </c>
      <c r="AF6200" t="s">
        <v>46616</v>
      </c>
      <c r="AG6200">
        <v>3</v>
      </c>
      <c r="AH6200" t="s">
        <v>81</v>
      </c>
      <c r="AI6200">
        <v>23</v>
      </c>
      <c r="AJ6200" t="s">
        <v>692</v>
      </c>
      <c r="AK6200">
        <v>573</v>
      </c>
      <c r="AL6200" t="s">
        <v>10754</v>
      </c>
      <c r="AS6200">
        <v>0</v>
      </c>
      <c r="AT6200" t="s">
        <v>61</v>
      </c>
      <c r="AU6200" t="s">
        <v>16061</v>
      </c>
      <c r="AX6200">
        <v>55.721082402661203</v>
      </c>
      <c r="AY6200">
        <v>8.7549363027976792</v>
      </c>
      <c r="AZ6200" t="s">
        <v>62</v>
      </c>
      <c r="BA6200">
        <v>1083</v>
      </c>
      <c r="BB6200" t="s">
        <v>2861</v>
      </c>
    </row>
    <row r="6201" spans="1:54" x14ac:dyDescent="0.25">
      <c r="A6201" s="1">
        <v>45200</v>
      </c>
      <c r="B6201">
        <v>577010</v>
      </c>
      <c r="C6201" t="s">
        <v>30320</v>
      </c>
      <c r="D6201">
        <v>6870</v>
      </c>
      <c r="E6201" t="s">
        <v>54720</v>
      </c>
      <c r="F6201" t="s">
        <v>30321</v>
      </c>
      <c r="G6201">
        <v>68762812</v>
      </c>
      <c r="H6201">
        <v>1003170965</v>
      </c>
      <c r="I6201" t="s">
        <v>30322</v>
      </c>
      <c r="J6201" t="s">
        <v>30306</v>
      </c>
      <c r="K6201" t="s">
        <v>30306</v>
      </c>
      <c r="L6201" t="s">
        <v>50824</v>
      </c>
      <c r="M6201">
        <v>10</v>
      </c>
      <c r="N6201">
        <v>1</v>
      </c>
      <c r="R6201" s="1">
        <v>40952</v>
      </c>
      <c r="S6201" t="s">
        <v>56</v>
      </c>
      <c r="V6201" s="1">
        <v>40755</v>
      </c>
      <c r="W6201">
        <v>5</v>
      </c>
      <c r="X6201" t="s">
        <v>557</v>
      </c>
      <c r="Y6201">
        <v>1</v>
      </c>
      <c r="Z6201" t="s">
        <v>46545</v>
      </c>
      <c r="AA6201">
        <v>7</v>
      </c>
      <c r="AB6201">
        <v>198208</v>
      </c>
      <c r="AC6201">
        <v>121</v>
      </c>
      <c r="AD6201" t="s">
        <v>70</v>
      </c>
      <c r="AE6201">
        <v>1013</v>
      </c>
      <c r="AF6201" t="s">
        <v>558</v>
      </c>
      <c r="AG6201">
        <v>3</v>
      </c>
      <c r="AH6201" t="s">
        <v>81</v>
      </c>
      <c r="AI6201">
        <v>22</v>
      </c>
      <c r="AJ6201" t="s">
        <v>52628</v>
      </c>
      <c r="AK6201">
        <v>573</v>
      </c>
      <c r="AL6201" t="s">
        <v>10754</v>
      </c>
      <c r="AQ6201" t="s">
        <v>30323</v>
      </c>
      <c r="AS6201">
        <v>0</v>
      </c>
      <c r="AT6201" t="s">
        <v>61</v>
      </c>
      <c r="AU6201" t="s">
        <v>50821</v>
      </c>
      <c r="AW6201" t="s">
        <v>30324</v>
      </c>
      <c r="AZ6201" t="s">
        <v>62</v>
      </c>
      <c r="BA6201">
        <v>1083</v>
      </c>
      <c r="BB6201" t="s">
        <v>2861</v>
      </c>
    </row>
    <row r="6202" spans="1:54" x14ac:dyDescent="0.25">
      <c r="A6202" s="1">
        <v>45200</v>
      </c>
      <c r="B6202">
        <v>577011</v>
      </c>
      <c r="C6202" t="s">
        <v>30325</v>
      </c>
      <c r="D6202">
        <v>6870</v>
      </c>
      <c r="E6202" t="s">
        <v>54720</v>
      </c>
      <c r="F6202" t="s">
        <v>7998</v>
      </c>
      <c r="G6202">
        <v>29189811</v>
      </c>
      <c r="H6202">
        <v>1003333650</v>
      </c>
      <c r="I6202" t="s">
        <v>30326</v>
      </c>
      <c r="J6202" t="s">
        <v>30327</v>
      </c>
      <c r="K6202" t="s">
        <v>30328</v>
      </c>
      <c r="L6202" t="s">
        <v>30329</v>
      </c>
      <c r="M6202">
        <v>1104</v>
      </c>
      <c r="N6202">
        <v>25</v>
      </c>
      <c r="R6202" s="1">
        <v>40732</v>
      </c>
      <c r="S6202" t="s">
        <v>56</v>
      </c>
      <c r="T6202">
        <v>573</v>
      </c>
      <c r="U6202" t="s">
        <v>10754</v>
      </c>
      <c r="V6202" s="1">
        <v>40755</v>
      </c>
      <c r="W6202">
        <v>2</v>
      </c>
      <c r="X6202" t="s">
        <v>57</v>
      </c>
      <c r="Y6202">
        <v>1</v>
      </c>
      <c r="Z6202" t="s">
        <v>46545</v>
      </c>
      <c r="AA6202">
        <v>7</v>
      </c>
      <c r="AB6202">
        <v>199008</v>
      </c>
      <c r="AC6202">
        <v>121</v>
      </c>
      <c r="AD6202" t="s">
        <v>70</v>
      </c>
      <c r="AE6202">
        <v>1012</v>
      </c>
      <c r="AF6202" t="s">
        <v>71</v>
      </c>
      <c r="AG6202">
        <v>3</v>
      </c>
      <c r="AH6202" t="s">
        <v>81</v>
      </c>
      <c r="AI6202">
        <v>22</v>
      </c>
      <c r="AJ6202" t="s">
        <v>52628</v>
      </c>
      <c r="AK6202">
        <v>573</v>
      </c>
      <c r="AL6202" t="s">
        <v>10754</v>
      </c>
      <c r="AM6202">
        <v>2</v>
      </c>
      <c r="AN6202" t="s">
        <v>119</v>
      </c>
      <c r="AO6202">
        <v>577008</v>
      </c>
      <c r="AQ6202" t="s">
        <v>30330</v>
      </c>
      <c r="AR6202" t="s">
        <v>30331</v>
      </c>
      <c r="AS6202">
        <v>0</v>
      </c>
      <c r="AT6202" t="s">
        <v>61</v>
      </c>
      <c r="AU6202" t="s">
        <v>7274</v>
      </c>
      <c r="AX6202">
        <v>55.812116292517501</v>
      </c>
      <c r="AY6202">
        <v>8.6120546163805098</v>
      </c>
      <c r="AZ6202" t="s">
        <v>62</v>
      </c>
      <c r="BA6202">
        <v>1083</v>
      </c>
      <c r="BB6202" t="s">
        <v>2861</v>
      </c>
    </row>
    <row r="6203" spans="1:54" x14ac:dyDescent="0.25">
      <c r="A6203" s="1">
        <v>45200</v>
      </c>
      <c r="B6203">
        <v>577012</v>
      </c>
      <c r="C6203" t="s">
        <v>30332</v>
      </c>
      <c r="D6203">
        <v>6823</v>
      </c>
      <c r="E6203" t="s">
        <v>12213</v>
      </c>
      <c r="F6203" t="s">
        <v>30333</v>
      </c>
      <c r="G6203">
        <v>29189811</v>
      </c>
      <c r="H6203">
        <v>1008580819</v>
      </c>
      <c r="I6203" t="s">
        <v>14778</v>
      </c>
      <c r="K6203" t="s">
        <v>30334</v>
      </c>
      <c r="L6203" t="s">
        <v>16058</v>
      </c>
      <c r="M6203">
        <v>1346</v>
      </c>
      <c r="N6203">
        <v>17</v>
      </c>
      <c r="R6203" s="1">
        <v>43405</v>
      </c>
      <c r="S6203" t="s">
        <v>56</v>
      </c>
      <c r="T6203">
        <v>573</v>
      </c>
      <c r="U6203" t="s">
        <v>10754</v>
      </c>
      <c r="V6203" s="1">
        <v>43405</v>
      </c>
      <c r="W6203">
        <v>2</v>
      </c>
      <c r="X6203" t="s">
        <v>57</v>
      </c>
      <c r="Y6203">
        <v>1</v>
      </c>
      <c r="Z6203" t="s">
        <v>46545</v>
      </c>
      <c r="AA6203">
        <v>7</v>
      </c>
      <c r="AB6203">
        <v>200309</v>
      </c>
      <c r="AC6203">
        <v>126</v>
      </c>
      <c r="AD6203" t="s">
        <v>46616</v>
      </c>
      <c r="AE6203">
        <v>1015</v>
      </c>
      <c r="AF6203" t="s">
        <v>46616</v>
      </c>
      <c r="AG6203">
        <v>3</v>
      </c>
      <c r="AH6203" t="s">
        <v>81</v>
      </c>
      <c r="AI6203">
        <v>23</v>
      </c>
      <c r="AJ6203" t="s">
        <v>692</v>
      </c>
      <c r="AK6203">
        <v>573</v>
      </c>
      <c r="AL6203" t="s">
        <v>10754</v>
      </c>
      <c r="AQ6203" t="s">
        <v>30335</v>
      </c>
      <c r="AR6203" t="s">
        <v>30336</v>
      </c>
      <c r="AS6203">
        <v>0</v>
      </c>
      <c r="AT6203" t="s">
        <v>61</v>
      </c>
      <c r="AU6203" t="s">
        <v>16061</v>
      </c>
      <c r="AX6203">
        <v>55.721226549999997</v>
      </c>
      <c r="AY6203">
        <v>8.7549691799999998</v>
      </c>
      <c r="AZ6203" t="s">
        <v>62</v>
      </c>
      <c r="BA6203">
        <v>1083</v>
      </c>
      <c r="BB6203" t="s">
        <v>2861</v>
      </c>
    </row>
    <row r="6204" spans="1:54" x14ac:dyDescent="0.25">
      <c r="A6204" s="1">
        <v>45200</v>
      </c>
      <c r="B6204">
        <v>577200</v>
      </c>
      <c r="D6204">
        <v>6870</v>
      </c>
      <c r="E6204" t="s">
        <v>54720</v>
      </c>
      <c r="F6204" t="s">
        <v>52738</v>
      </c>
      <c r="G6204">
        <v>29189811</v>
      </c>
      <c r="I6204" t="s">
        <v>30337</v>
      </c>
      <c r="J6204" t="s">
        <v>30338</v>
      </c>
      <c r="K6204" t="s">
        <v>30339</v>
      </c>
      <c r="L6204" t="s">
        <v>55987</v>
      </c>
      <c r="M6204">
        <v>769</v>
      </c>
      <c r="N6204">
        <v>8</v>
      </c>
      <c r="R6204" s="1">
        <v>40939</v>
      </c>
      <c r="S6204" t="s">
        <v>56</v>
      </c>
      <c r="T6204">
        <v>573</v>
      </c>
      <c r="U6204" t="s">
        <v>10754</v>
      </c>
      <c r="V6204" s="1">
        <v>39083</v>
      </c>
      <c r="W6204">
        <v>2</v>
      </c>
      <c r="X6204" t="s">
        <v>57</v>
      </c>
      <c r="Y6204">
        <v>1</v>
      </c>
      <c r="Z6204" t="s">
        <v>46545</v>
      </c>
      <c r="AB6204">
        <v>199401</v>
      </c>
      <c r="AC6204">
        <v>932</v>
      </c>
      <c r="AD6204" t="s">
        <v>52637</v>
      </c>
      <c r="AE6204">
        <v>2021</v>
      </c>
      <c r="AF6204" t="s">
        <v>52637</v>
      </c>
      <c r="AG6204">
        <v>3</v>
      </c>
      <c r="AH6204" t="s">
        <v>81</v>
      </c>
      <c r="AI6204">
        <v>10</v>
      </c>
      <c r="AJ6204" t="s">
        <v>52638</v>
      </c>
      <c r="AK6204">
        <v>573</v>
      </c>
      <c r="AL6204" t="s">
        <v>10754</v>
      </c>
      <c r="AQ6204" t="s">
        <v>30340</v>
      </c>
      <c r="AR6204" t="s">
        <v>30341</v>
      </c>
      <c r="AS6204">
        <v>0</v>
      </c>
      <c r="AT6204" t="s">
        <v>61</v>
      </c>
      <c r="AU6204" t="s">
        <v>30342</v>
      </c>
      <c r="AZ6204" t="s">
        <v>62</v>
      </c>
      <c r="BA6204">
        <v>1083</v>
      </c>
      <c r="BB6204" t="s">
        <v>2861</v>
      </c>
    </row>
    <row r="6205" spans="1:54" x14ac:dyDescent="0.25">
      <c r="A6205" s="1">
        <v>45200</v>
      </c>
      <c r="B6205">
        <v>577210</v>
      </c>
      <c r="C6205" t="s">
        <v>55019</v>
      </c>
      <c r="D6205">
        <v>6870</v>
      </c>
      <c r="E6205" t="s">
        <v>54720</v>
      </c>
      <c r="F6205" t="s">
        <v>55020</v>
      </c>
      <c r="G6205">
        <v>29189811</v>
      </c>
      <c r="I6205" t="s">
        <v>30343</v>
      </c>
      <c r="K6205" t="s">
        <v>30344</v>
      </c>
      <c r="L6205" t="s">
        <v>18525</v>
      </c>
      <c r="M6205">
        <v>1104</v>
      </c>
      <c r="N6205">
        <v>11</v>
      </c>
      <c r="R6205" s="1">
        <v>40939</v>
      </c>
      <c r="S6205" t="s">
        <v>56</v>
      </c>
      <c r="T6205">
        <v>573</v>
      </c>
      <c r="U6205" t="s">
        <v>10754</v>
      </c>
      <c r="V6205" s="1">
        <v>39295</v>
      </c>
      <c r="W6205">
        <v>2</v>
      </c>
      <c r="X6205" t="s">
        <v>57</v>
      </c>
      <c r="Y6205">
        <v>1</v>
      </c>
      <c r="Z6205" t="s">
        <v>46545</v>
      </c>
      <c r="AB6205">
        <v>197009</v>
      </c>
      <c r="AC6205">
        <v>125</v>
      </c>
      <c r="AD6205" t="s">
        <v>1344</v>
      </c>
      <c r="AE6205">
        <v>1014</v>
      </c>
      <c r="AF6205" t="s">
        <v>1352</v>
      </c>
      <c r="AG6205">
        <v>3</v>
      </c>
      <c r="AH6205" t="s">
        <v>81</v>
      </c>
      <c r="AI6205">
        <v>24</v>
      </c>
      <c r="AJ6205" t="s">
        <v>1344</v>
      </c>
      <c r="AK6205">
        <v>573</v>
      </c>
      <c r="AL6205" t="s">
        <v>10754</v>
      </c>
      <c r="AM6205">
        <v>2</v>
      </c>
      <c r="AN6205" t="s">
        <v>119</v>
      </c>
      <c r="AO6205">
        <v>573210</v>
      </c>
      <c r="AQ6205" t="s">
        <v>30345</v>
      </c>
      <c r="AS6205">
        <v>0</v>
      </c>
      <c r="AT6205" t="s">
        <v>61</v>
      </c>
      <c r="AU6205" t="s">
        <v>7274</v>
      </c>
      <c r="AZ6205" t="s">
        <v>62</v>
      </c>
      <c r="BA6205">
        <v>1083</v>
      </c>
      <c r="BB6205" t="s">
        <v>2861</v>
      </c>
    </row>
    <row r="6206" spans="1:54" x14ac:dyDescent="0.25">
      <c r="A6206" s="1">
        <v>45200</v>
      </c>
      <c r="B6206">
        <v>577300</v>
      </c>
      <c r="C6206" t="s">
        <v>55021</v>
      </c>
      <c r="D6206">
        <v>6870</v>
      </c>
      <c r="E6206" t="s">
        <v>54720</v>
      </c>
      <c r="F6206" t="s">
        <v>55022</v>
      </c>
      <c r="G6206">
        <v>42036110</v>
      </c>
      <c r="H6206">
        <v>1001819532</v>
      </c>
      <c r="I6206" t="s">
        <v>30346</v>
      </c>
      <c r="J6206" t="s">
        <v>30347</v>
      </c>
      <c r="K6206" t="s">
        <v>30348</v>
      </c>
      <c r="L6206" t="s">
        <v>22699</v>
      </c>
      <c r="M6206">
        <v>225</v>
      </c>
      <c r="N6206">
        <v>8</v>
      </c>
      <c r="R6206" s="1">
        <v>43784</v>
      </c>
      <c r="S6206" t="s">
        <v>56</v>
      </c>
      <c r="W6206">
        <v>5</v>
      </c>
      <c r="X6206" t="s">
        <v>557</v>
      </c>
      <c r="Y6206">
        <v>1</v>
      </c>
      <c r="Z6206" t="s">
        <v>46545</v>
      </c>
      <c r="AB6206">
        <v>192205</v>
      </c>
      <c r="AC6206">
        <v>123</v>
      </c>
      <c r="AD6206" t="s">
        <v>1507</v>
      </c>
      <c r="AE6206">
        <v>1011</v>
      </c>
      <c r="AF6206" t="s">
        <v>1507</v>
      </c>
      <c r="AG6206">
        <v>1</v>
      </c>
      <c r="AH6206" t="s">
        <v>44482</v>
      </c>
      <c r="AI6206">
        <v>80</v>
      </c>
      <c r="AJ6206" t="s">
        <v>1507</v>
      </c>
      <c r="AK6206">
        <v>573</v>
      </c>
      <c r="AL6206" t="s">
        <v>10754</v>
      </c>
      <c r="AQ6206" t="s">
        <v>30349</v>
      </c>
      <c r="AR6206" t="s">
        <v>30350</v>
      </c>
      <c r="AS6206">
        <v>0</v>
      </c>
      <c r="AT6206" t="s">
        <v>61</v>
      </c>
      <c r="AU6206" t="s">
        <v>22702</v>
      </c>
      <c r="AX6206">
        <v>55.809433869999999</v>
      </c>
      <c r="AY6206">
        <v>8.6320018199999993</v>
      </c>
      <c r="AZ6206" t="s">
        <v>62</v>
      </c>
      <c r="BA6206">
        <v>1083</v>
      </c>
      <c r="BB6206" t="s">
        <v>2861</v>
      </c>
    </row>
    <row r="6207" spans="1:54" x14ac:dyDescent="0.25">
      <c r="A6207" s="1">
        <v>45200</v>
      </c>
      <c r="B6207">
        <v>577301</v>
      </c>
      <c r="C6207" t="s">
        <v>30351</v>
      </c>
      <c r="D6207">
        <v>6823</v>
      </c>
      <c r="E6207" t="s">
        <v>12213</v>
      </c>
      <c r="F6207" t="s">
        <v>30352</v>
      </c>
      <c r="G6207">
        <v>19028208</v>
      </c>
      <c r="H6207">
        <v>1003709551</v>
      </c>
      <c r="I6207" t="s">
        <v>30353</v>
      </c>
      <c r="J6207" t="s">
        <v>30354</v>
      </c>
      <c r="K6207" t="s">
        <v>30355</v>
      </c>
      <c r="L6207" t="s">
        <v>46089</v>
      </c>
      <c r="M6207">
        <v>176</v>
      </c>
      <c r="N6207">
        <v>4</v>
      </c>
      <c r="R6207" s="1">
        <v>45168</v>
      </c>
      <c r="S6207" t="s">
        <v>6399</v>
      </c>
      <c r="W6207">
        <v>5</v>
      </c>
      <c r="X6207" t="s">
        <v>557</v>
      </c>
      <c r="Y6207">
        <v>1</v>
      </c>
      <c r="Z6207" t="s">
        <v>46545</v>
      </c>
      <c r="AA6207">
        <v>10</v>
      </c>
      <c r="AB6207">
        <v>199608</v>
      </c>
      <c r="AC6207">
        <v>123</v>
      </c>
      <c r="AD6207" t="s">
        <v>1507</v>
      </c>
      <c r="AE6207">
        <v>1011</v>
      </c>
      <c r="AF6207" t="s">
        <v>1507</v>
      </c>
      <c r="AG6207">
        <v>1</v>
      </c>
      <c r="AH6207" t="s">
        <v>44482</v>
      </c>
      <c r="AI6207">
        <v>80</v>
      </c>
      <c r="AJ6207" t="s">
        <v>1507</v>
      </c>
      <c r="AK6207">
        <v>573</v>
      </c>
      <c r="AL6207" t="s">
        <v>10754</v>
      </c>
      <c r="AQ6207" t="s">
        <v>30356</v>
      </c>
      <c r="AR6207" t="s">
        <v>30357</v>
      </c>
      <c r="AS6207">
        <v>0</v>
      </c>
      <c r="AT6207" t="s">
        <v>61</v>
      </c>
      <c r="AU6207" t="s">
        <v>46090</v>
      </c>
      <c r="AW6207" t="s">
        <v>12221</v>
      </c>
      <c r="AX6207">
        <v>55.738623189999998</v>
      </c>
      <c r="AY6207">
        <v>8.7020087099999994</v>
      </c>
      <c r="AZ6207" t="s">
        <v>62</v>
      </c>
      <c r="BA6207">
        <v>1083</v>
      </c>
      <c r="BB6207" t="s">
        <v>2861</v>
      </c>
    </row>
    <row r="6208" spans="1:54" x14ac:dyDescent="0.25">
      <c r="A6208" s="1">
        <v>45200</v>
      </c>
      <c r="B6208">
        <v>577350</v>
      </c>
      <c r="C6208" t="s">
        <v>55023</v>
      </c>
      <c r="D6208">
        <v>6870</v>
      </c>
      <c r="E6208" t="s">
        <v>54720</v>
      </c>
      <c r="F6208" t="s">
        <v>55024</v>
      </c>
      <c r="I6208" t="s">
        <v>30358</v>
      </c>
      <c r="K6208" t="s">
        <v>30359</v>
      </c>
      <c r="L6208" t="s">
        <v>30360</v>
      </c>
      <c r="M6208">
        <v>719</v>
      </c>
      <c r="R6208" s="1">
        <v>40162</v>
      </c>
      <c r="S6208" t="s">
        <v>80</v>
      </c>
      <c r="V6208" s="1">
        <v>34425</v>
      </c>
      <c r="W6208">
        <v>5</v>
      </c>
      <c r="X6208" t="s">
        <v>557</v>
      </c>
      <c r="Y6208">
        <v>1</v>
      </c>
      <c r="Z6208" t="s">
        <v>46545</v>
      </c>
      <c r="AB6208">
        <v>199204</v>
      </c>
      <c r="AC6208">
        <v>146</v>
      </c>
      <c r="AD6208" t="s">
        <v>1428</v>
      </c>
      <c r="AE6208">
        <v>1025</v>
      </c>
      <c r="AF6208" t="s">
        <v>1428</v>
      </c>
      <c r="AG6208">
        <v>3</v>
      </c>
      <c r="AH6208" t="s">
        <v>81</v>
      </c>
      <c r="AI6208">
        <v>85</v>
      </c>
      <c r="AJ6208" t="s">
        <v>1428</v>
      </c>
      <c r="AK6208">
        <v>573</v>
      </c>
      <c r="AL6208" t="s">
        <v>10754</v>
      </c>
      <c r="AQ6208" t="s">
        <v>30361</v>
      </c>
      <c r="AR6208" t="s">
        <v>30362</v>
      </c>
      <c r="AS6208">
        <v>0</v>
      </c>
      <c r="AT6208" t="s">
        <v>61</v>
      </c>
      <c r="AU6208" t="s">
        <v>30363</v>
      </c>
      <c r="AX6208">
        <v>55.780119603221401</v>
      </c>
      <c r="AY6208">
        <v>8.6889640893321101</v>
      </c>
      <c r="AZ6208" t="s">
        <v>62</v>
      </c>
      <c r="BA6208">
        <v>1083</v>
      </c>
      <c r="BB6208" t="s">
        <v>2861</v>
      </c>
    </row>
    <row r="6209" spans="1:54" x14ac:dyDescent="0.25">
      <c r="A6209" s="1">
        <v>45200</v>
      </c>
      <c r="B6209">
        <v>577375</v>
      </c>
      <c r="C6209" t="s">
        <v>55025</v>
      </c>
      <c r="D6209">
        <v>6870</v>
      </c>
      <c r="E6209" t="s">
        <v>54720</v>
      </c>
      <c r="F6209" t="s">
        <v>55026</v>
      </c>
      <c r="I6209" t="s">
        <v>50825</v>
      </c>
      <c r="K6209" t="s">
        <v>30364</v>
      </c>
      <c r="L6209" t="s">
        <v>30365</v>
      </c>
      <c r="M6209">
        <v>648</v>
      </c>
      <c r="N6209">
        <v>2</v>
      </c>
      <c r="R6209" s="1">
        <v>40162</v>
      </c>
      <c r="S6209" t="s">
        <v>80</v>
      </c>
      <c r="V6209" s="1">
        <v>35004</v>
      </c>
      <c r="W6209">
        <v>5</v>
      </c>
      <c r="X6209" t="s">
        <v>557</v>
      </c>
      <c r="Y6209">
        <v>1</v>
      </c>
      <c r="Z6209" t="s">
        <v>46545</v>
      </c>
      <c r="AB6209">
        <v>199501</v>
      </c>
      <c r="AC6209">
        <v>147</v>
      </c>
      <c r="AD6209" t="s">
        <v>46697</v>
      </c>
      <c r="AE6209">
        <v>1021</v>
      </c>
      <c r="AF6209" t="s">
        <v>46697</v>
      </c>
      <c r="AG6209">
        <v>3</v>
      </c>
      <c r="AH6209" t="s">
        <v>81</v>
      </c>
      <c r="AI6209">
        <v>86</v>
      </c>
      <c r="AJ6209" t="s">
        <v>46697</v>
      </c>
      <c r="AK6209">
        <v>573</v>
      </c>
      <c r="AL6209" t="s">
        <v>10754</v>
      </c>
      <c r="AS6209">
        <v>0</v>
      </c>
      <c r="AT6209" t="s">
        <v>61</v>
      </c>
      <c r="AU6209" t="s">
        <v>5185</v>
      </c>
      <c r="AX6209">
        <v>55.808991103138297</v>
      </c>
      <c r="AY6209">
        <v>8.61044153783733</v>
      </c>
      <c r="AZ6209" t="s">
        <v>62</v>
      </c>
      <c r="BA6209">
        <v>1083</v>
      </c>
      <c r="BB6209" t="s">
        <v>2861</v>
      </c>
    </row>
    <row r="6210" spans="1:54" x14ac:dyDescent="0.25">
      <c r="A6210" s="1">
        <v>45200</v>
      </c>
      <c r="B6210">
        <v>577376</v>
      </c>
      <c r="C6210" t="s">
        <v>55001</v>
      </c>
      <c r="D6210">
        <v>6870</v>
      </c>
      <c r="E6210" t="s">
        <v>54720</v>
      </c>
      <c r="F6210" t="s">
        <v>55027</v>
      </c>
      <c r="I6210" t="s">
        <v>50825</v>
      </c>
      <c r="J6210" t="s">
        <v>30366</v>
      </c>
      <c r="K6210" t="s">
        <v>30364</v>
      </c>
      <c r="L6210" t="s">
        <v>30365</v>
      </c>
      <c r="M6210">
        <v>648</v>
      </c>
      <c r="N6210">
        <v>2</v>
      </c>
      <c r="R6210" s="1">
        <v>40162</v>
      </c>
      <c r="S6210" t="s">
        <v>80</v>
      </c>
      <c r="V6210" s="1">
        <v>36342</v>
      </c>
      <c r="W6210">
        <v>5</v>
      </c>
      <c r="X6210" t="s">
        <v>557</v>
      </c>
      <c r="Y6210">
        <v>1</v>
      </c>
      <c r="Z6210" t="s">
        <v>46545</v>
      </c>
      <c r="AB6210">
        <v>199501</v>
      </c>
      <c r="AC6210">
        <v>147</v>
      </c>
      <c r="AD6210" t="s">
        <v>46697</v>
      </c>
      <c r="AE6210">
        <v>1021</v>
      </c>
      <c r="AF6210" t="s">
        <v>46697</v>
      </c>
      <c r="AG6210">
        <v>3</v>
      </c>
      <c r="AH6210" t="s">
        <v>81</v>
      </c>
      <c r="AI6210">
        <v>86</v>
      </c>
      <c r="AJ6210" t="s">
        <v>46697</v>
      </c>
      <c r="AK6210">
        <v>573</v>
      </c>
      <c r="AL6210" t="s">
        <v>10754</v>
      </c>
      <c r="AM6210">
        <v>1</v>
      </c>
      <c r="AN6210" t="s">
        <v>1193</v>
      </c>
      <c r="AO6210">
        <v>561378</v>
      </c>
      <c r="AQ6210" t="s">
        <v>30367</v>
      </c>
      <c r="AS6210">
        <v>0</v>
      </c>
      <c r="AT6210" t="s">
        <v>61</v>
      </c>
      <c r="AU6210" t="s">
        <v>5185</v>
      </c>
      <c r="AX6210">
        <v>55.808991103138297</v>
      </c>
      <c r="AY6210">
        <v>8.61044153783733</v>
      </c>
      <c r="AZ6210" t="s">
        <v>62</v>
      </c>
      <c r="BA6210">
        <v>1083</v>
      </c>
      <c r="BB6210" t="s">
        <v>2861</v>
      </c>
    </row>
    <row r="6211" spans="1:54" x14ac:dyDescent="0.25">
      <c r="A6211" s="1">
        <v>45200</v>
      </c>
      <c r="B6211">
        <v>580000</v>
      </c>
      <c r="C6211" t="s">
        <v>30368</v>
      </c>
      <c r="D6211">
        <v>6200</v>
      </c>
      <c r="E6211" t="s">
        <v>11864</v>
      </c>
      <c r="F6211" t="s">
        <v>11275</v>
      </c>
      <c r="G6211">
        <v>29189854</v>
      </c>
      <c r="J6211" t="s">
        <v>30369</v>
      </c>
      <c r="K6211" t="s">
        <v>15848</v>
      </c>
      <c r="L6211" t="s">
        <v>53892</v>
      </c>
      <c r="M6211">
        <v>1506</v>
      </c>
      <c r="N6211">
        <v>2</v>
      </c>
      <c r="R6211" s="1">
        <v>43794</v>
      </c>
      <c r="S6211" t="s">
        <v>80</v>
      </c>
      <c r="T6211">
        <v>580</v>
      </c>
      <c r="U6211" t="s">
        <v>11275</v>
      </c>
      <c r="W6211">
        <v>2</v>
      </c>
      <c r="X6211" t="s">
        <v>57</v>
      </c>
      <c r="Y6211">
        <v>5</v>
      </c>
      <c r="Z6211" t="s">
        <v>54458</v>
      </c>
      <c r="AB6211">
        <v>200701</v>
      </c>
      <c r="AC6211">
        <v>923</v>
      </c>
      <c r="AD6211" t="s">
        <v>58</v>
      </c>
      <c r="AE6211">
        <v>2013</v>
      </c>
      <c r="AF6211" t="s">
        <v>58</v>
      </c>
      <c r="AG6211">
        <v>1</v>
      </c>
      <c r="AH6211" t="s">
        <v>44482</v>
      </c>
      <c r="AI6211">
        <v>99</v>
      </c>
      <c r="AJ6211" t="s">
        <v>54511</v>
      </c>
      <c r="AK6211">
        <v>580</v>
      </c>
      <c r="AL6211" t="s">
        <v>11275</v>
      </c>
      <c r="AQ6211" t="s">
        <v>16791</v>
      </c>
      <c r="AR6211" t="s">
        <v>15850</v>
      </c>
      <c r="AS6211">
        <v>0</v>
      </c>
      <c r="AT6211" t="s">
        <v>61</v>
      </c>
      <c r="AU6211" t="s">
        <v>44955</v>
      </c>
      <c r="AV6211" t="s">
        <v>52612</v>
      </c>
      <c r="AX6211">
        <v>55.023543009999997</v>
      </c>
      <c r="AY6211">
        <v>9.4223419600000007</v>
      </c>
      <c r="AZ6211" t="s">
        <v>62</v>
      </c>
      <c r="BA6211">
        <v>1083</v>
      </c>
      <c r="BB6211" t="s">
        <v>2861</v>
      </c>
    </row>
    <row r="6212" spans="1:54" x14ac:dyDescent="0.25">
      <c r="A6212" s="1">
        <v>45200</v>
      </c>
      <c r="B6212">
        <v>580001</v>
      </c>
      <c r="C6212" t="s">
        <v>53893</v>
      </c>
      <c r="D6212">
        <v>6200</v>
      </c>
      <c r="E6212" t="s">
        <v>11864</v>
      </c>
      <c r="F6212" t="s">
        <v>53894</v>
      </c>
      <c r="G6212">
        <v>21434094</v>
      </c>
      <c r="H6212">
        <v>1004929572</v>
      </c>
      <c r="I6212" t="s">
        <v>30370</v>
      </c>
      <c r="K6212" t="s">
        <v>28733</v>
      </c>
      <c r="L6212" t="s">
        <v>53895</v>
      </c>
      <c r="M6212">
        <v>392</v>
      </c>
      <c r="N6212">
        <v>23</v>
      </c>
      <c r="R6212" s="1">
        <v>43782</v>
      </c>
      <c r="S6212" t="s">
        <v>56</v>
      </c>
      <c r="T6212">
        <v>580</v>
      </c>
      <c r="U6212" t="s">
        <v>11275</v>
      </c>
      <c r="W6212">
        <v>6</v>
      </c>
      <c r="X6212" t="s">
        <v>1289</v>
      </c>
      <c r="Y6212">
        <v>1</v>
      </c>
      <c r="Z6212" t="s">
        <v>46545</v>
      </c>
      <c r="AA6212">
        <v>9</v>
      </c>
      <c r="AB6212">
        <v>197901</v>
      </c>
      <c r="AC6212">
        <v>129</v>
      </c>
      <c r="AD6212" t="s">
        <v>2405</v>
      </c>
      <c r="AE6212">
        <v>1016</v>
      </c>
      <c r="AF6212" t="s">
        <v>2405</v>
      </c>
      <c r="AG6212">
        <v>1</v>
      </c>
      <c r="AH6212" t="s">
        <v>44482</v>
      </c>
      <c r="AI6212">
        <v>99</v>
      </c>
      <c r="AJ6212" t="s">
        <v>54511</v>
      </c>
      <c r="AK6212">
        <v>580</v>
      </c>
      <c r="AL6212" t="s">
        <v>11275</v>
      </c>
      <c r="AQ6212" t="s">
        <v>16822</v>
      </c>
      <c r="AR6212" t="s">
        <v>30371</v>
      </c>
      <c r="AS6212">
        <v>0</v>
      </c>
      <c r="AT6212" t="s">
        <v>61</v>
      </c>
      <c r="AU6212" t="s">
        <v>28735</v>
      </c>
      <c r="AW6212" t="s">
        <v>53790</v>
      </c>
      <c r="AX6212">
        <v>54.935224699999999</v>
      </c>
      <c r="AY6212">
        <v>9.4509857200000003</v>
      </c>
      <c r="AZ6212" t="s">
        <v>62</v>
      </c>
      <c r="BA6212">
        <v>1083</v>
      </c>
      <c r="BB6212" t="s">
        <v>2861</v>
      </c>
    </row>
    <row r="6213" spans="1:54" x14ac:dyDescent="0.25">
      <c r="A6213" s="1">
        <v>45200</v>
      </c>
      <c r="B6213">
        <v>580002</v>
      </c>
      <c r="C6213" t="s">
        <v>30372</v>
      </c>
      <c r="D6213">
        <v>6200</v>
      </c>
      <c r="E6213" t="s">
        <v>11864</v>
      </c>
      <c r="F6213" t="s">
        <v>30372</v>
      </c>
      <c r="G6213">
        <v>72968212</v>
      </c>
      <c r="H6213">
        <v>1005231622</v>
      </c>
      <c r="J6213" t="s">
        <v>30373</v>
      </c>
      <c r="K6213" t="s">
        <v>28745</v>
      </c>
      <c r="L6213" t="s">
        <v>50826</v>
      </c>
      <c r="M6213">
        <v>1267</v>
      </c>
      <c r="N6213">
        <v>3</v>
      </c>
      <c r="R6213" s="1">
        <v>43888</v>
      </c>
      <c r="S6213" t="s">
        <v>56</v>
      </c>
      <c r="T6213">
        <v>580</v>
      </c>
      <c r="U6213" t="s">
        <v>11275</v>
      </c>
      <c r="V6213" s="1">
        <v>43862</v>
      </c>
      <c r="W6213">
        <v>0</v>
      </c>
      <c r="X6213" t="s">
        <v>1252</v>
      </c>
      <c r="Y6213">
        <v>1</v>
      </c>
      <c r="Z6213" t="s">
        <v>46545</v>
      </c>
      <c r="AC6213">
        <v>147</v>
      </c>
      <c r="AD6213" t="s">
        <v>46697</v>
      </c>
      <c r="AE6213">
        <v>1021</v>
      </c>
      <c r="AF6213" t="s">
        <v>46697</v>
      </c>
      <c r="AG6213">
        <v>3</v>
      </c>
      <c r="AH6213" t="s">
        <v>81</v>
      </c>
      <c r="AI6213">
        <v>99</v>
      </c>
      <c r="AJ6213" t="s">
        <v>54511</v>
      </c>
      <c r="AK6213">
        <v>580</v>
      </c>
      <c r="AL6213" t="s">
        <v>11275</v>
      </c>
      <c r="AQ6213" t="s">
        <v>30374</v>
      </c>
      <c r="AS6213">
        <v>0</v>
      </c>
      <c r="AT6213" t="s">
        <v>61</v>
      </c>
      <c r="AU6213" t="s">
        <v>50646</v>
      </c>
      <c r="AX6213">
        <v>55.046261690000001</v>
      </c>
      <c r="AY6213">
        <v>9.4175393700000001</v>
      </c>
      <c r="AZ6213" t="s">
        <v>62</v>
      </c>
      <c r="BA6213">
        <v>1083</v>
      </c>
      <c r="BB6213" t="s">
        <v>2861</v>
      </c>
    </row>
    <row r="6214" spans="1:54" x14ac:dyDescent="0.25">
      <c r="A6214" s="1">
        <v>45200</v>
      </c>
      <c r="B6214">
        <v>580300</v>
      </c>
      <c r="C6214" t="s">
        <v>30375</v>
      </c>
      <c r="D6214">
        <v>6360</v>
      </c>
      <c r="E6214" t="s">
        <v>26806</v>
      </c>
      <c r="F6214" t="s">
        <v>30376</v>
      </c>
      <c r="G6214">
        <v>31433495</v>
      </c>
      <c r="H6214">
        <v>1014447705</v>
      </c>
      <c r="I6214" t="s">
        <v>46091</v>
      </c>
      <c r="J6214" t="s">
        <v>30377</v>
      </c>
      <c r="K6214" t="s">
        <v>30378</v>
      </c>
      <c r="L6214" t="s">
        <v>30379</v>
      </c>
      <c r="M6214">
        <v>1960</v>
      </c>
      <c r="N6214">
        <v>5</v>
      </c>
      <c r="R6214" s="1">
        <v>41661</v>
      </c>
      <c r="S6214" t="s">
        <v>56</v>
      </c>
      <c r="V6214" s="1">
        <v>41486</v>
      </c>
      <c r="W6214">
        <v>5</v>
      </c>
      <c r="X6214" t="s">
        <v>557</v>
      </c>
      <c r="Y6214">
        <v>1</v>
      </c>
      <c r="Z6214" t="s">
        <v>46545</v>
      </c>
      <c r="AA6214">
        <v>10</v>
      </c>
      <c r="AB6214">
        <v>200808</v>
      </c>
      <c r="AC6214">
        <v>123</v>
      </c>
      <c r="AD6214" t="s">
        <v>1507</v>
      </c>
      <c r="AE6214">
        <v>1011</v>
      </c>
      <c r="AF6214" t="s">
        <v>1507</v>
      </c>
      <c r="AG6214">
        <v>3</v>
      </c>
      <c r="AH6214" t="s">
        <v>81</v>
      </c>
      <c r="AI6214">
        <v>99</v>
      </c>
      <c r="AJ6214" t="s">
        <v>54511</v>
      </c>
      <c r="AK6214">
        <v>580</v>
      </c>
      <c r="AL6214" t="s">
        <v>11275</v>
      </c>
      <c r="AQ6214" t="s">
        <v>30380</v>
      </c>
      <c r="AR6214" t="s">
        <v>30381</v>
      </c>
      <c r="AS6214">
        <v>0</v>
      </c>
      <c r="AT6214" t="s">
        <v>61</v>
      </c>
      <c r="AU6214" t="s">
        <v>28393</v>
      </c>
      <c r="AX6214">
        <v>54.966514647641702</v>
      </c>
      <c r="AY6214">
        <v>9.3063546112257995</v>
      </c>
      <c r="AZ6214" t="s">
        <v>62</v>
      </c>
      <c r="BA6214">
        <v>1083</v>
      </c>
      <c r="BB6214" t="s">
        <v>2861</v>
      </c>
    </row>
    <row r="6215" spans="1:54" x14ac:dyDescent="0.25">
      <c r="A6215" s="1">
        <v>45200</v>
      </c>
      <c r="B6215">
        <v>600200</v>
      </c>
      <c r="C6215" t="s">
        <v>30382</v>
      </c>
      <c r="D6215">
        <v>6000</v>
      </c>
      <c r="E6215" t="s">
        <v>10270</v>
      </c>
      <c r="F6215" t="s">
        <v>30383</v>
      </c>
      <c r="G6215">
        <v>39440636</v>
      </c>
      <c r="H6215">
        <v>1023644688</v>
      </c>
      <c r="I6215" t="s">
        <v>50827</v>
      </c>
      <c r="K6215" t="s">
        <v>1322</v>
      </c>
      <c r="L6215" t="s">
        <v>30384</v>
      </c>
      <c r="M6215">
        <v>1991</v>
      </c>
      <c r="N6215">
        <v>116</v>
      </c>
      <c r="R6215" s="1">
        <v>43857</v>
      </c>
      <c r="S6215" t="s">
        <v>56</v>
      </c>
      <c r="W6215">
        <v>1</v>
      </c>
      <c r="X6215" t="s">
        <v>760</v>
      </c>
      <c r="Y6215">
        <v>4</v>
      </c>
      <c r="Z6215" t="s">
        <v>1324</v>
      </c>
      <c r="AB6215">
        <v>200408</v>
      </c>
      <c r="AC6215">
        <v>934</v>
      </c>
      <c r="AD6215" t="s">
        <v>1325</v>
      </c>
      <c r="AE6215">
        <v>2023</v>
      </c>
      <c r="AF6215" t="s">
        <v>1325</v>
      </c>
      <c r="AG6215">
        <v>2</v>
      </c>
      <c r="AH6215" t="s">
        <v>44524</v>
      </c>
      <c r="AI6215">
        <v>7</v>
      </c>
      <c r="AJ6215" t="s">
        <v>1326</v>
      </c>
      <c r="AK6215">
        <v>621</v>
      </c>
      <c r="AL6215" t="s">
        <v>10157</v>
      </c>
      <c r="AQ6215" t="s">
        <v>30385</v>
      </c>
      <c r="AR6215" t="s">
        <v>30386</v>
      </c>
      <c r="AS6215">
        <v>0</v>
      </c>
      <c r="AT6215" t="s">
        <v>61</v>
      </c>
      <c r="AU6215" t="s">
        <v>30387</v>
      </c>
      <c r="AX6215">
        <v>55.498741019999997</v>
      </c>
      <c r="AY6215">
        <v>9.4746401500000008</v>
      </c>
      <c r="AZ6215" t="s">
        <v>62</v>
      </c>
      <c r="BA6215">
        <v>1083</v>
      </c>
      <c r="BB6215" t="s">
        <v>2861</v>
      </c>
    </row>
    <row r="6216" spans="1:54" x14ac:dyDescent="0.25">
      <c r="A6216" s="1">
        <v>45200</v>
      </c>
      <c r="B6216">
        <v>600201</v>
      </c>
      <c r="C6216" t="s">
        <v>46092</v>
      </c>
      <c r="D6216">
        <v>7100</v>
      </c>
      <c r="E6216" t="s">
        <v>2860</v>
      </c>
      <c r="F6216" t="s">
        <v>46093</v>
      </c>
      <c r="G6216">
        <v>29190909</v>
      </c>
      <c r="H6216">
        <v>1018151045</v>
      </c>
      <c r="I6216" t="s">
        <v>30388</v>
      </c>
      <c r="K6216" t="s">
        <v>30389</v>
      </c>
      <c r="L6216" t="s">
        <v>12694</v>
      </c>
      <c r="M6216">
        <v>2773</v>
      </c>
      <c r="N6216">
        <v>56</v>
      </c>
      <c r="R6216" s="1">
        <v>43794</v>
      </c>
      <c r="S6216" t="s">
        <v>56</v>
      </c>
      <c r="T6216">
        <v>1083</v>
      </c>
      <c r="U6216" t="s">
        <v>2861</v>
      </c>
      <c r="W6216">
        <v>7</v>
      </c>
      <c r="X6216" t="s">
        <v>2845</v>
      </c>
      <c r="Y6216">
        <v>1</v>
      </c>
      <c r="Z6216" t="s">
        <v>46545</v>
      </c>
      <c r="AC6216">
        <v>128</v>
      </c>
      <c r="AD6216" t="s">
        <v>955</v>
      </c>
      <c r="AE6216">
        <v>1051</v>
      </c>
      <c r="AF6216" t="s">
        <v>955</v>
      </c>
      <c r="AG6216">
        <v>1</v>
      </c>
      <c r="AH6216" t="s">
        <v>44482</v>
      </c>
      <c r="AI6216">
        <v>7</v>
      </c>
      <c r="AJ6216" t="s">
        <v>1326</v>
      </c>
      <c r="AK6216">
        <v>630</v>
      </c>
      <c r="AL6216" t="s">
        <v>2864</v>
      </c>
      <c r="AQ6216" t="s">
        <v>30390</v>
      </c>
      <c r="AR6216" t="s">
        <v>30391</v>
      </c>
      <c r="AS6216">
        <v>0</v>
      </c>
      <c r="AT6216" t="s">
        <v>61</v>
      </c>
      <c r="AU6216" t="s">
        <v>10994</v>
      </c>
      <c r="AX6216">
        <v>55.707905199999999</v>
      </c>
      <c r="AY6216">
        <v>9.5199438799999996</v>
      </c>
      <c r="AZ6216" t="s">
        <v>62</v>
      </c>
      <c r="BA6216">
        <v>1083</v>
      </c>
      <c r="BB6216" t="s">
        <v>2861</v>
      </c>
    </row>
    <row r="6217" spans="1:54" x14ac:dyDescent="0.25">
      <c r="A6217" s="1">
        <v>45200</v>
      </c>
      <c r="B6217">
        <v>601001</v>
      </c>
      <c r="C6217" t="s">
        <v>46094</v>
      </c>
      <c r="D6217">
        <v>8740</v>
      </c>
      <c r="E6217" t="s">
        <v>45480</v>
      </c>
      <c r="F6217" t="s">
        <v>46095</v>
      </c>
      <c r="G6217">
        <v>29189889</v>
      </c>
      <c r="H6217">
        <v>1003334955</v>
      </c>
      <c r="I6217" t="s">
        <v>49131</v>
      </c>
      <c r="J6217" t="s">
        <v>30392</v>
      </c>
      <c r="K6217" t="s">
        <v>18214</v>
      </c>
      <c r="L6217" t="s">
        <v>30393</v>
      </c>
      <c r="M6217">
        <v>379</v>
      </c>
      <c r="N6217">
        <v>7</v>
      </c>
      <c r="R6217" s="1">
        <v>45030</v>
      </c>
      <c r="S6217" t="s">
        <v>56</v>
      </c>
      <c r="T6217">
        <v>615</v>
      </c>
      <c r="U6217" t="s">
        <v>10177</v>
      </c>
      <c r="W6217">
        <v>2</v>
      </c>
      <c r="X6217" t="s">
        <v>57</v>
      </c>
      <c r="Y6217">
        <v>1</v>
      </c>
      <c r="Z6217" t="s">
        <v>46545</v>
      </c>
      <c r="AA6217">
        <v>10</v>
      </c>
      <c r="AC6217">
        <v>121</v>
      </c>
      <c r="AD6217" t="s">
        <v>70</v>
      </c>
      <c r="AE6217">
        <v>1012</v>
      </c>
      <c r="AF6217" t="s">
        <v>71</v>
      </c>
      <c r="AG6217">
        <v>1</v>
      </c>
      <c r="AH6217" t="s">
        <v>44482</v>
      </c>
      <c r="AI6217">
        <v>21</v>
      </c>
      <c r="AJ6217" t="s">
        <v>52613</v>
      </c>
      <c r="AK6217">
        <v>615</v>
      </c>
      <c r="AL6217" t="s">
        <v>10177</v>
      </c>
      <c r="AP6217">
        <v>281831</v>
      </c>
      <c r="AQ6217" t="s">
        <v>18216</v>
      </c>
      <c r="AR6217" t="s">
        <v>18217</v>
      </c>
      <c r="AS6217">
        <v>2</v>
      </c>
      <c r="AT6217" t="s">
        <v>1413</v>
      </c>
      <c r="AU6217" t="s">
        <v>18218</v>
      </c>
      <c r="AX6217">
        <v>55.973931700000001</v>
      </c>
      <c r="AY6217">
        <v>9.6080505400000007</v>
      </c>
      <c r="AZ6217" t="s">
        <v>62</v>
      </c>
      <c r="BA6217">
        <v>1082</v>
      </c>
      <c r="BB6217" t="s">
        <v>2852</v>
      </c>
    </row>
    <row r="6218" spans="1:54" x14ac:dyDescent="0.25">
      <c r="A6218" s="1">
        <v>45200</v>
      </c>
      <c r="B6218">
        <v>601002</v>
      </c>
      <c r="C6218" t="s">
        <v>46096</v>
      </c>
      <c r="D6218">
        <v>8740</v>
      </c>
      <c r="E6218" t="s">
        <v>45480</v>
      </c>
      <c r="F6218" t="s">
        <v>46097</v>
      </c>
      <c r="J6218" t="s">
        <v>30394</v>
      </c>
      <c r="K6218" t="s">
        <v>30395</v>
      </c>
      <c r="L6218" t="s">
        <v>30396</v>
      </c>
      <c r="M6218">
        <v>382</v>
      </c>
      <c r="R6218" s="1">
        <v>40162</v>
      </c>
      <c r="S6218" t="s">
        <v>80</v>
      </c>
      <c r="T6218">
        <v>615</v>
      </c>
      <c r="U6218" t="s">
        <v>10177</v>
      </c>
      <c r="V6218" s="1">
        <v>37834</v>
      </c>
      <c r="W6218">
        <v>2</v>
      </c>
      <c r="X6218" t="s">
        <v>57</v>
      </c>
      <c r="Y6218">
        <v>1</v>
      </c>
      <c r="Z6218" t="s">
        <v>46545</v>
      </c>
      <c r="AA6218">
        <v>7</v>
      </c>
      <c r="AB6218">
        <v>194104</v>
      </c>
      <c r="AC6218">
        <v>121</v>
      </c>
      <c r="AD6218" t="s">
        <v>70</v>
      </c>
      <c r="AE6218">
        <v>1012</v>
      </c>
      <c r="AF6218" t="s">
        <v>71</v>
      </c>
      <c r="AG6218">
        <v>3</v>
      </c>
      <c r="AH6218" t="s">
        <v>81</v>
      </c>
      <c r="AI6218">
        <v>22</v>
      </c>
      <c r="AJ6218" t="s">
        <v>52628</v>
      </c>
      <c r="AK6218">
        <v>615</v>
      </c>
      <c r="AL6218" t="s">
        <v>10177</v>
      </c>
      <c r="AQ6218" t="s">
        <v>30397</v>
      </c>
      <c r="AR6218" t="s">
        <v>30398</v>
      </c>
      <c r="AS6218">
        <v>0</v>
      </c>
      <c r="AT6218" t="s">
        <v>61</v>
      </c>
      <c r="AU6218" t="s">
        <v>30399</v>
      </c>
      <c r="AW6218" t="s">
        <v>30400</v>
      </c>
      <c r="AX6218">
        <v>55.988246913292997</v>
      </c>
      <c r="AY6218">
        <v>9.5715615329014696</v>
      </c>
      <c r="AZ6218" t="s">
        <v>62</v>
      </c>
      <c r="BA6218">
        <v>1082</v>
      </c>
      <c r="BB6218" t="s">
        <v>2852</v>
      </c>
    </row>
    <row r="6219" spans="1:54" x14ac:dyDescent="0.25">
      <c r="A6219" s="1">
        <v>45200</v>
      </c>
      <c r="B6219">
        <v>601003</v>
      </c>
      <c r="C6219" t="s">
        <v>53896</v>
      </c>
      <c r="D6219">
        <v>8740</v>
      </c>
      <c r="E6219" t="s">
        <v>45480</v>
      </c>
      <c r="F6219" t="s">
        <v>53897</v>
      </c>
      <c r="I6219" t="s">
        <v>50828</v>
      </c>
      <c r="K6219" t="s">
        <v>30401</v>
      </c>
      <c r="L6219" t="s">
        <v>53898</v>
      </c>
      <c r="M6219">
        <v>241</v>
      </c>
      <c r="R6219" s="1">
        <v>40162</v>
      </c>
      <c r="S6219" t="s">
        <v>80</v>
      </c>
      <c r="T6219">
        <v>615</v>
      </c>
      <c r="U6219" t="s">
        <v>10177</v>
      </c>
      <c r="V6219" s="1">
        <v>33025</v>
      </c>
      <c r="W6219">
        <v>2</v>
      </c>
      <c r="X6219" t="s">
        <v>57</v>
      </c>
      <c r="Y6219">
        <v>1</v>
      </c>
      <c r="Z6219" t="s">
        <v>46545</v>
      </c>
      <c r="AA6219">
        <v>4</v>
      </c>
      <c r="AB6219">
        <v>192708</v>
      </c>
      <c r="AC6219">
        <v>121</v>
      </c>
      <c r="AD6219" t="s">
        <v>70</v>
      </c>
      <c r="AE6219">
        <v>1012</v>
      </c>
      <c r="AF6219" t="s">
        <v>71</v>
      </c>
      <c r="AG6219">
        <v>3</v>
      </c>
      <c r="AH6219" t="s">
        <v>81</v>
      </c>
      <c r="AI6219">
        <v>22</v>
      </c>
      <c r="AJ6219" t="s">
        <v>52628</v>
      </c>
      <c r="AK6219">
        <v>615</v>
      </c>
      <c r="AL6219" t="s">
        <v>10177</v>
      </c>
      <c r="AS6219">
        <v>0</v>
      </c>
      <c r="AT6219" t="s">
        <v>61</v>
      </c>
      <c r="AU6219" t="s">
        <v>53899</v>
      </c>
      <c r="AW6219" t="s">
        <v>53332</v>
      </c>
      <c r="AX6219">
        <v>55.923194453743598</v>
      </c>
      <c r="AY6219">
        <v>9.6037799063441298</v>
      </c>
      <c r="AZ6219" t="s">
        <v>62</v>
      </c>
      <c r="BA6219">
        <v>1082</v>
      </c>
      <c r="BB6219" t="s">
        <v>2852</v>
      </c>
    </row>
    <row r="6220" spans="1:54" x14ac:dyDescent="0.25">
      <c r="A6220" s="1">
        <v>45200</v>
      </c>
      <c r="B6220">
        <v>601004</v>
      </c>
      <c r="C6220" t="s">
        <v>30402</v>
      </c>
      <c r="D6220">
        <v>8740</v>
      </c>
      <c r="E6220" t="s">
        <v>45480</v>
      </c>
      <c r="F6220" t="s">
        <v>50829</v>
      </c>
      <c r="G6220">
        <v>29189889</v>
      </c>
      <c r="H6220">
        <v>1003334931</v>
      </c>
      <c r="I6220" t="s">
        <v>30403</v>
      </c>
      <c r="J6220" t="s">
        <v>30404</v>
      </c>
      <c r="K6220" t="s">
        <v>30405</v>
      </c>
      <c r="L6220" t="s">
        <v>50830</v>
      </c>
      <c r="M6220">
        <v>361</v>
      </c>
      <c r="N6220">
        <v>20</v>
      </c>
      <c r="R6220" s="1">
        <v>43784</v>
      </c>
      <c r="S6220" t="s">
        <v>56</v>
      </c>
      <c r="T6220">
        <v>615</v>
      </c>
      <c r="U6220" t="s">
        <v>10177</v>
      </c>
      <c r="W6220">
        <v>2</v>
      </c>
      <c r="X6220" t="s">
        <v>57</v>
      </c>
      <c r="Y6220">
        <v>1</v>
      </c>
      <c r="Z6220" t="s">
        <v>46545</v>
      </c>
      <c r="AA6220">
        <v>7</v>
      </c>
      <c r="AB6220">
        <v>196008</v>
      </c>
      <c r="AC6220">
        <v>121</v>
      </c>
      <c r="AD6220" t="s">
        <v>70</v>
      </c>
      <c r="AE6220">
        <v>1012</v>
      </c>
      <c r="AF6220" t="s">
        <v>71</v>
      </c>
      <c r="AG6220">
        <v>1</v>
      </c>
      <c r="AH6220" t="s">
        <v>44482</v>
      </c>
      <c r="AI6220">
        <v>22</v>
      </c>
      <c r="AJ6220" t="s">
        <v>52628</v>
      </c>
      <c r="AK6220">
        <v>615</v>
      </c>
      <c r="AL6220" t="s">
        <v>10177</v>
      </c>
      <c r="AQ6220" t="s">
        <v>30406</v>
      </c>
      <c r="AR6220" t="s">
        <v>30407</v>
      </c>
      <c r="AS6220">
        <v>0</v>
      </c>
      <c r="AT6220" t="s">
        <v>61</v>
      </c>
      <c r="AU6220" t="s">
        <v>46654</v>
      </c>
      <c r="AW6220" t="s">
        <v>30408</v>
      </c>
      <c r="AX6220">
        <v>55.932213179999998</v>
      </c>
      <c r="AY6220">
        <v>9.6867059399999995</v>
      </c>
      <c r="AZ6220" t="s">
        <v>62</v>
      </c>
      <c r="BA6220">
        <v>1082</v>
      </c>
      <c r="BB6220" t="s">
        <v>2852</v>
      </c>
    </row>
    <row r="6221" spans="1:54" x14ac:dyDescent="0.25">
      <c r="A6221" s="1">
        <v>45200</v>
      </c>
      <c r="B6221">
        <v>601005</v>
      </c>
      <c r="C6221" t="s">
        <v>30409</v>
      </c>
      <c r="D6221">
        <v>8740</v>
      </c>
      <c r="E6221" t="s">
        <v>45480</v>
      </c>
      <c r="F6221" t="s">
        <v>30410</v>
      </c>
      <c r="G6221">
        <v>29189889</v>
      </c>
      <c r="H6221">
        <v>1003335045</v>
      </c>
      <c r="I6221" t="s">
        <v>30411</v>
      </c>
      <c r="J6221" t="s">
        <v>30412</v>
      </c>
      <c r="K6221" t="s">
        <v>30413</v>
      </c>
      <c r="L6221" t="s">
        <v>30414</v>
      </c>
      <c r="M6221">
        <v>469</v>
      </c>
      <c r="N6221" t="s">
        <v>13772</v>
      </c>
      <c r="R6221" s="1">
        <v>40787</v>
      </c>
      <c r="S6221" t="s">
        <v>56</v>
      </c>
      <c r="T6221">
        <v>615</v>
      </c>
      <c r="U6221" t="s">
        <v>10177</v>
      </c>
      <c r="V6221" s="1">
        <v>40755</v>
      </c>
      <c r="W6221">
        <v>2</v>
      </c>
      <c r="X6221" t="s">
        <v>57</v>
      </c>
      <c r="Y6221">
        <v>1</v>
      </c>
      <c r="Z6221" t="s">
        <v>46545</v>
      </c>
      <c r="AA6221">
        <v>10</v>
      </c>
      <c r="AB6221">
        <v>196508</v>
      </c>
      <c r="AC6221">
        <v>121</v>
      </c>
      <c r="AD6221" t="s">
        <v>70</v>
      </c>
      <c r="AE6221">
        <v>1012</v>
      </c>
      <c r="AF6221" t="s">
        <v>71</v>
      </c>
      <c r="AG6221">
        <v>3</v>
      </c>
      <c r="AH6221" t="s">
        <v>81</v>
      </c>
      <c r="AI6221">
        <v>21</v>
      </c>
      <c r="AJ6221" t="s">
        <v>52613</v>
      </c>
      <c r="AK6221">
        <v>615</v>
      </c>
      <c r="AL6221" t="s">
        <v>10177</v>
      </c>
      <c r="AQ6221" t="s">
        <v>30415</v>
      </c>
      <c r="AR6221" t="s">
        <v>30416</v>
      </c>
      <c r="AS6221">
        <v>0</v>
      </c>
      <c r="AT6221" t="s">
        <v>61</v>
      </c>
      <c r="AU6221" t="s">
        <v>30417</v>
      </c>
      <c r="AX6221">
        <v>56.023089491367699</v>
      </c>
      <c r="AY6221">
        <v>9.6120253308428101</v>
      </c>
      <c r="AZ6221" t="s">
        <v>62</v>
      </c>
      <c r="BA6221">
        <v>1082</v>
      </c>
      <c r="BB6221" t="s">
        <v>2852</v>
      </c>
    </row>
    <row r="6222" spans="1:54" x14ac:dyDescent="0.25">
      <c r="A6222" s="1">
        <v>45200</v>
      </c>
      <c r="B6222">
        <v>601006</v>
      </c>
      <c r="C6222" t="s">
        <v>50831</v>
      </c>
      <c r="D6222">
        <v>8740</v>
      </c>
      <c r="E6222" t="s">
        <v>45480</v>
      </c>
      <c r="F6222" t="s">
        <v>50832</v>
      </c>
      <c r="I6222" t="s">
        <v>30418</v>
      </c>
      <c r="K6222" t="s">
        <v>30419</v>
      </c>
      <c r="L6222" t="s">
        <v>50833</v>
      </c>
      <c r="M6222">
        <v>482</v>
      </c>
      <c r="N6222">
        <v>24</v>
      </c>
      <c r="R6222" s="1">
        <v>40162</v>
      </c>
      <c r="S6222" t="s">
        <v>80</v>
      </c>
      <c r="T6222">
        <v>615</v>
      </c>
      <c r="U6222" t="s">
        <v>10177</v>
      </c>
      <c r="V6222" s="1">
        <v>33390</v>
      </c>
      <c r="W6222">
        <v>2</v>
      </c>
      <c r="X6222" t="s">
        <v>57</v>
      </c>
      <c r="Y6222">
        <v>1</v>
      </c>
      <c r="Z6222" t="s">
        <v>46545</v>
      </c>
      <c r="AA6222">
        <v>7</v>
      </c>
      <c r="AB6222">
        <v>195809</v>
      </c>
      <c r="AC6222">
        <v>121</v>
      </c>
      <c r="AD6222" t="s">
        <v>70</v>
      </c>
      <c r="AE6222">
        <v>1012</v>
      </c>
      <c r="AF6222" t="s">
        <v>71</v>
      </c>
      <c r="AG6222">
        <v>3</v>
      </c>
      <c r="AH6222" t="s">
        <v>81</v>
      </c>
      <c r="AI6222">
        <v>22</v>
      </c>
      <c r="AJ6222" t="s">
        <v>52628</v>
      </c>
      <c r="AK6222">
        <v>615</v>
      </c>
      <c r="AL6222" t="s">
        <v>10177</v>
      </c>
      <c r="AS6222">
        <v>0</v>
      </c>
      <c r="AT6222" t="s">
        <v>61</v>
      </c>
      <c r="AU6222" t="s">
        <v>3942</v>
      </c>
      <c r="AW6222" t="s">
        <v>50834</v>
      </c>
      <c r="AX6222">
        <v>55.981270018402803</v>
      </c>
      <c r="AY6222">
        <v>9.6660873248334198</v>
      </c>
      <c r="AZ6222" t="s">
        <v>62</v>
      </c>
      <c r="BA6222">
        <v>1082</v>
      </c>
      <c r="BB6222" t="s">
        <v>2852</v>
      </c>
    </row>
    <row r="6223" spans="1:54" x14ac:dyDescent="0.25">
      <c r="A6223" s="1">
        <v>45200</v>
      </c>
      <c r="B6223">
        <v>601007</v>
      </c>
      <c r="C6223" t="s">
        <v>30420</v>
      </c>
      <c r="D6223">
        <v>8660</v>
      </c>
      <c r="E6223" t="s">
        <v>10277</v>
      </c>
      <c r="F6223" t="s">
        <v>53900</v>
      </c>
      <c r="G6223">
        <v>29189633</v>
      </c>
      <c r="H6223">
        <v>1003335082</v>
      </c>
      <c r="I6223" t="s">
        <v>30421</v>
      </c>
      <c r="J6223" t="s">
        <v>30422</v>
      </c>
      <c r="K6223" t="s">
        <v>30423</v>
      </c>
      <c r="L6223" t="s">
        <v>53901</v>
      </c>
      <c r="M6223">
        <v>1105</v>
      </c>
      <c r="N6223">
        <v>5</v>
      </c>
      <c r="R6223" s="1">
        <v>43784</v>
      </c>
      <c r="S6223" t="s">
        <v>56</v>
      </c>
      <c r="T6223">
        <v>746</v>
      </c>
      <c r="U6223" t="s">
        <v>10281</v>
      </c>
      <c r="W6223">
        <v>2</v>
      </c>
      <c r="X6223" t="s">
        <v>57</v>
      </c>
      <c r="Y6223">
        <v>1</v>
      </c>
      <c r="Z6223" t="s">
        <v>46545</v>
      </c>
      <c r="AA6223">
        <v>6</v>
      </c>
      <c r="AB6223">
        <v>190808</v>
      </c>
      <c r="AC6223">
        <v>121</v>
      </c>
      <c r="AD6223" t="s">
        <v>70</v>
      </c>
      <c r="AE6223">
        <v>1012</v>
      </c>
      <c r="AF6223" t="s">
        <v>71</v>
      </c>
      <c r="AG6223">
        <v>1</v>
      </c>
      <c r="AH6223" t="s">
        <v>44482</v>
      </c>
      <c r="AI6223">
        <v>21</v>
      </c>
      <c r="AJ6223" t="s">
        <v>52613</v>
      </c>
      <c r="AK6223">
        <v>746</v>
      </c>
      <c r="AL6223" t="s">
        <v>10281</v>
      </c>
      <c r="AQ6223" t="s">
        <v>30424</v>
      </c>
      <c r="AR6223" t="s">
        <v>30425</v>
      </c>
      <c r="AS6223">
        <v>0</v>
      </c>
      <c r="AT6223" t="s">
        <v>61</v>
      </c>
      <c r="AU6223" t="s">
        <v>30426</v>
      </c>
      <c r="AW6223" t="s">
        <v>53902</v>
      </c>
      <c r="AX6223">
        <v>56.025015099999997</v>
      </c>
      <c r="AY6223">
        <v>9.7309782299999998</v>
      </c>
      <c r="AZ6223" t="s">
        <v>62</v>
      </c>
      <c r="BA6223">
        <v>1082</v>
      </c>
      <c r="BB6223" t="s">
        <v>2852</v>
      </c>
    </row>
    <row r="6224" spans="1:54" x14ac:dyDescent="0.25">
      <c r="A6224" s="1">
        <v>45200</v>
      </c>
      <c r="B6224">
        <v>601008</v>
      </c>
      <c r="C6224" t="s">
        <v>50835</v>
      </c>
      <c r="D6224">
        <v>8740</v>
      </c>
      <c r="E6224" t="s">
        <v>45480</v>
      </c>
      <c r="F6224" t="s">
        <v>50836</v>
      </c>
      <c r="G6224">
        <v>15139501</v>
      </c>
      <c r="H6224">
        <v>1000867874</v>
      </c>
      <c r="I6224" t="s">
        <v>30427</v>
      </c>
      <c r="J6224" t="s">
        <v>30428</v>
      </c>
      <c r="K6224" t="s">
        <v>30419</v>
      </c>
      <c r="L6224" t="s">
        <v>30429</v>
      </c>
      <c r="M6224">
        <v>482</v>
      </c>
      <c r="N6224">
        <v>24</v>
      </c>
      <c r="R6224" s="1">
        <v>43784</v>
      </c>
      <c r="S6224" t="s">
        <v>56</v>
      </c>
      <c r="W6224">
        <v>5</v>
      </c>
      <c r="X6224" t="s">
        <v>557</v>
      </c>
      <c r="Y6224">
        <v>1</v>
      </c>
      <c r="Z6224" t="s">
        <v>46545</v>
      </c>
      <c r="AA6224">
        <v>8</v>
      </c>
      <c r="AB6224">
        <v>199108</v>
      </c>
      <c r="AC6224">
        <v>121</v>
      </c>
      <c r="AD6224" t="s">
        <v>70</v>
      </c>
      <c r="AE6224">
        <v>1013</v>
      </c>
      <c r="AF6224" t="s">
        <v>558</v>
      </c>
      <c r="AG6224">
        <v>1</v>
      </c>
      <c r="AH6224" t="s">
        <v>44482</v>
      </c>
      <c r="AI6224">
        <v>21</v>
      </c>
      <c r="AJ6224" t="s">
        <v>52613</v>
      </c>
      <c r="AK6224">
        <v>615</v>
      </c>
      <c r="AL6224" t="s">
        <v>10177</v>
      </c>
      <c r="AQ6224" t="s">
        <v>30430</v>
      </c>
      <c r="AR6224" t="s">
        <v>30431</v>
      </c>
      <c r="AS6224">
        <v>0</v>
      </c>
      <c r="AT6224" t="s">
        <v>61</v>
      </c>
      <c r="AU6224" t="s">
        <v>3942</v>
      </c>
      <c r="AX6224">
        <v>55.981270019999997</v>
      </c>
      <c r="AY6224">
        <v>9.6660873200000008</v>
      </c>
      <c r="AZ6224" t="s">
        <v>62</v>
      </c>
      <c r="BA6224">
        <v>1082</v>
      </c>
      <c r="BB6224" t="s">
        <v>2852</v>
      </c>
    </row>
    <row r="6225" spans="1:54" x14ac:dyDescent="0.25">
      <c r="A6225" s="1">
        <v>45200</v>
      </c>
      <c r="B6225">
        <v>601009</v>
      </c>
      <c r="C6225" t="s">
        <v>30432</v>
      </c>
      <c r="D6225">
        <v>8740</v>
      </c>
      <c r="E6225" t="s">
        <v>45480</v>
      </c>
      <c r="F6225" t="s">
        <v>30433</v>
      </c>
      <c r="G6225">
        <v>27165001</v>
      </c>
      <c r="H6225">
        <v>1009878900</v>
      </c>
      <c r="I6225" t="s">
        <v>50837</v>
      </c>
      <c r="J6225" t="s">
        <v>30394</v>
      </c>
      <c r="K6225" t="s">
        <v>30395</v>
      </c>
      <c r="L6225" t="s">
        <v>30434</v>
      </c>
      <c r="M6225">
        <v>382</v>
      </c>
      <c r="N6225" t="s">
        <v>1123</v>
      </c>
      <c r="R6225" s="1">
        <v>44747</v>
      </c>
      <c r="S6225" t="s">
        <v>56</v>
      </c>
      <c r="V6225" s="1">
        <v>44547</v>
      </c>
      <c r="W6225">
        <v>5</v>
      </c>
      <c r="X6225" t="s">
        <v>557</v>
      </c>
      <c r="Y6225">
        <v>1</v>
      </c>
      <c r="Z6225" t="s">
        <v>46545</v>
      </c>
      <c r="AA6225">
        <v>9</v>
      </c>
      <c r="AB6225">
        <v>200308</v>
      </c>
      <c r="AC6225">
        <v>121</v>
      </c>
      <c r="AD6225" t="s">
        <v>70</v>
      </c>
      <c r="AE6225">
        <v>1013</v>
      </c>
      <c r="AF6225" t="s">
        <v>558</v>
      </c>
      <c r="AG6225">
        <v>3</v>
      </c>
      <c r="AH6225" t="s">
        <v>81</v>
      </c>
      <c r="AI6225">
        <v>21</v>
      </c>
      <c r="AJ6225" t="s">
        <v>52613</v>
      </c>
      <c r="AK6225">
        <v>615</v>
      </c>
      <c r="AL6225" t="s">
        <v>10177</v>
      </c>
      <c r="AQ6225" t="s">
        <v>30435</v>
      </c>
      <c r="AR6225" t="s">
        <v>30436</v>
      </c>
      <c r="AS6225">
        <v>0</v>
      </c>
      <c r="AT6225" t="s">
        <v>61</v>
      </c>
      <c r="AU6225" t="s">
        <v>30399</v>
      </c>
      <c r="AX6225">
        <v>55.988751229999998</v>
      </c>
      <c r="AY6225">
        <v>9.5728229599999999</v>
      </c>
      <c r="AZ6225" t="s">
        <v>62</v>
      </c>
      <c r="BA6225">
        <v>1082</v>
      </c>
      <c r="BB6225" t="s">
        <v>2852</v>
      </c>
    </row>
    <row r="6226" spans="1:54" x14ac:dyDescent="0.25">
      <c r="A6226" s="1">
        <v>45200</v>
      </c>
      <c r="B6226">
        <v>601010</v>
      </c>
      <c r="C6226" t="s">
        <v>53903</v>
      </c>
      <c r="D6226">
        <v>8740</v>
      </c>
      <c r="E6226" t="s">
        <v>45480</v>
      </c>
      <c r="F6226" t="s">
        <v>53904</v>
      </c>
      <c r="G6226">
        <v>26365163</v>
      </c>
      <c r="H6226">
        <v>1008828381</v>
      </c>
      <c r="I6226" t="s">
        <v>30437</v>
      </c>
      <c r="K6226" t="s">
        <v>30438</v>
      </c>
      <c r="L6226" t="s">
        <v>53905</v>
      </c>
      <c r="M6226">
        <v>242</v>
      </c>
      <c r="N6226">
        <v>28</v>
      </c>
      <c r="R6226" s="1">
        <v>44874</v>
      </c>
      <c r="S6226" t="s">
        <v>56</v>
      </c>
      <c r="T6226">
        <v>615</v>
      </c>
      <c r="U6226" t="s">
        <v>10177</v>
      </c>
      <c r="W6226">
        <v>6</v>
      </c>
      <c r="X6226" t="s">
        <v>1289</v>
      </c>
      <c r="Y6226">
        <v>1</v>
      </c>
      <c r="Z6226" t="s">
        <v>46545</v>
      </c>
      <c r="AA6226">
        <v>9</v>
      </c>
      <c r="AB6226">
        <v>200609</v>
      </c>
      <c r="AC6226">
        <v>129</v>
      </c>
      <c r="AD6226" t="s">
        <v>2405</v>
      </c>
      <c r="AE6226">
        <v>1016</v>
      </c>
      <c r="AF6226" t="s">
        <v>2405</v>
      </c>
      <c r="AG6226">
        <v>1</v>
      </c>
      <c r="AH6226" t="s">
        <v>44482</v>
      </c>
      <c r="AI6226">
        <v>99</v>
      </c>
      <c r="AJ6226" t="s">
        <v>54511</v>
      </c>
      <c r="AK6226">
        <v>615</v>
      </c>
      <c r="AL6226" t="s">
        <v>10177</v>
      </c>
      <c r="AQ6226" t="s">
        <v>30439</v>
      </c>
      <c r="AR6226" t="s">
        <v>30440</v>
      </c>
      <c r="AS6226">
        <v>0</v>
      </c>
      <c r="AT6226" t="s">
        <v>61</v>
      </c>
      <c r="AU6226" t="s">
        <v>53906</v>
      </c>
      <c r="AX6226">
        <v>55.93716551</v>
      </c>
      <c r="AY6226">
        <v>9.5983270600000008</v>
      </c>
      <c r="AZ6226" t="s">
        <v>62</v>
      </c>
      <c r="BA6226">
        <v>1082</v>
      </c>
      <c r="BB6226" t="s">
        <v>2852</v>
      </c>
    </row>
    <row r="6227" spans="1:54" x14ac:dyDescent="0.25">
      <c r="A6227" s="1">
        <v>45200</v>
      </c>
      <c r="B6227">
        <v>601200</v>
      </c>
      <c r="D6227">
        <v>8740</v>
      </c>
      <c r="E6227" t="s">
        <v>45480</v>
      </c>
      <c r="F6227" t="s">
        <v>52738</v>
      </c>
      <c r="G6227">
        <v>29189889</v>
      </c>
      <c r="H6227">
        <v>1003334840</v>
      </c>
      <c r="I6227" t="s">
        <v>30441</v>
      </c>
      <c r="J6227" t="s">
        <v>30442</v>
      </c>
      <c r="K6227" t="s">
        <v>30443</v>
      </c>
      <c r="L6227" t="s">
        <v>30444</v>
      </c>
      <c r="M6227">
        <v>379</v>
      </c>
      <c r="N6227">
        <v>8</v>
      </c>
      <c r="R6227" s="1">
        <v>40938</v>
      </c>
      <c r="S6227" t="s">
        <v>56</v>
      </c>
      <c r="T6227">
        <v>615</v>
      </c>
      <c r="U6227" t="s">
        <v>10177</v>
      </c>
      <c r="V6227" s="1">
        <v>39083</v>
      </c>
      <c r="W6227">
        <v>2</v>
      </c>
      <c r="X6227" t="s">
        <v>57</v>
      </c>
      <c r="Y6227">
        <v>1</v>
      </c>
      <c r="Z6227" t="s">
        <v>46545</v>
      </c>
      <c r="AB6227">
        <v>199201</v>
      </c>
      <c r="AC6227">
        <v>932</v>
      </c>
      <c r="AD6227" t="s">
        <v>52637</v>
      </c>
      <c r="AE6227">
        <v>2021</v>
      </c>
      <c r="AF6227" t="s">
        <v>52637</v>
      </c>
      <c r="AG6227">
        <v>3</v>
      </c>
      <c r="AH6227" t="s">
        <v>81</v>
      </c>
      <c r="AI6227">
        <v>10</v>
      </c>
      <c r="AJ6227" t="s">
        <v>52638</v>
      </c>
      <c r="AK6227">
        <v>615</v>
      </c>
      <c r="AL6227" t="s">
        <v>10177</v>
      </c>
      <c r="AQ6227" t="s">
        <v>30445</v>
      </c>
      <c r="AS6227">
        <v>0</v>
      </c>
      <c r="AT6227" t="s">
        <v>61</v>
      </c>
      <c r="AU6227" t="s">
        <v>18218</v>
      </c>
      <c r="AZ6227" t="s">
        <v>62</v>
      </c>
      <c r="BA6227">
        <v>1082</v>
      </c>
      <c r="BB6227" t="s">
        <v>2852</v>
      </c>
    </row>
    <row r="6228" spans="1:54" x14ac:dyDescent="0.25">
      <c r="A6228" s="1">
        <v>45200</v>
      </c>
      <c r="B6228">
        <v>601211</v>
      </c>
      <c r="C6228" t="s">
        <v>46098</v>
      </c>
      <c r="D6228">
        <v>8740</v>
      </c>
      <c r="E6228" t="s">
        <v>45480</v>
      </c>
      <c r="F6228" t="s">
        <v>46099</v>
      </c>
      <c r="I6228" t="s">
        <v>30446</v>
      </c>
      <c r="J6228" t="s">
        <v>30392</v>
      </c>
      <c r="K6228" t="s">
        <v>30447</v>
      </c>
      <c r="L6228" t="s">
        <v>30448</v>
      </c>
      <c r="M6228">
        <v>379</v>
      </c>
      <c r="N6228">
        <v>5</v>
      </c>
      <c r="R6228" s="1">
        <v>40162</v>
      </c>
      <c r="S6228" t="s">
        <v>80</v>
      </c>
      <c r="T6228">
        <v>615</v>
      </c>
      <c r="U6228" t="s">
        <v>10177</v>
      </c>
      <c r="V6228" s="1">
        <v>38565</v>
      </c>
      <c r="W6228">
        <v>2</v>
      </c>
      <c r="X6228" t="s">
        <v>57</v>
      </c>
      <c r="Y6228">
        <v>1</v>
      </c>
      <c r="Z6228" t="s">
        <v>46545</v>
      </c>
      <c r="AB6228">
        <v>196309</v>
      </c>
      <c r="AC6228">
        <v>125</v>
      </c>
      <c r="AD6228" t="s">
        <v>1344</v>
      </c>
      <c r="AE6228">
        <v>1014</v>
      </c>
      <c r="AF6228" t="s">
        <v>1352</v>
      </c>
      <c r="AG6228">
        <v>3</v>
      </c>
      <c r="AH6228" t="s">
        <v>81</v>
      </c>
      <c r="AI6228">
        <v>24</v>
      </c>
      <c r="AJ6228" t="s">
        <v>1344</v>
      </c>
      <c r="AK6228">
        <v>615</v>
      </c>
      <c r="AL6228" t="s">
        <v>10177</v>
      </c>
      <c r="AQ6228" t="s">
        <v>30449</v>
      </c>
      <c r="AS6228">
        <v>0</v>
      </c>
      <c r="AT6228" t="s">
        <v>61</v>
      </c>
      <c r="AU6228" t="s">
        <v>18218</v>
      </c>
      <c r="AX6228">
        <v>55.973830176921602</v>
      </c>
      <c r="AY6228">
        <v>9.6097950231052192</v>
      </c>
      <c r="AZ6228" t="s">
        <v>62</v>
      </c>
      <c r="BA6228">
        <v>1082</v>
      </c>
      <c r="BB6228" t="s">
        <v>2852</v>
      </c>
    </row>
    <row r="6229" spans="1:54" x14ac:dyDescent="0.25">
      <c r="A6229" s="1">
        <v>45200</v>
      </c>
      <c r="B6229">
        <v>603001</v>
      </c>
      <c r="C6229" t="s">
        <v>46100</v>
      </c>
      <c r="D6229">
        <v>7080</v>
      </c>
      <c r="E6229" t="s">
        <v>48257</v>
      </c>
      <c r="F6229" t="s">
        <v>46101</v>
      </c>
      <c r="G6229">
        <v>29189900</v>
      </c>
      <c r="H6229">
        <v>1003335355</v>
      </c>
      <c r="I6229" t="s">
        <v>30450</v>
      </c>
      <c r="J6229" t="s">
        <v>30451</v>
      </c>
      <c r="K6229" t="s">
        <v>30452</v>
      </c>
      <c r="L6229" t="s">
        <v>30453</v>
      </c>
      <c r="M6229">
        <v>2126</v>
      </c>
      <c r="N6229" t="s">
        <v>1374</v>
      </c>
      <c r="R6229" s="1">
        <v>41117</v>
      </c>
      <c r="S6229" t="s">
        <v>56</v>
      </c>
      <c r="T6229">
        <v>630</v>
      </c>
      <c r="U6229" t="s">
        <v>2864</v>
      </c>
      <c r="V6229" s="1">
        <v>41121</v>
      </c>
      <c r="W6229">
        <v>2</v>
      </c>
      <c r="X6229" t="s">
        <v>57</v>
      </c>
      <c r="Y6229">
        <v>1</v>
      </c>
      <c r="Z6229" t="s">
        <v>46545</v>
      </c>
      <c r="AA6229">
        <v>6</v>
      </c>
      <c r="AB6229">
        <v>195808</v>
      </c>
      <c r="AC6229">
        <v>121</v>
      </c>
      <c r="AD6229" t="s">
        <v>70</v>
      </c>
      <c r="AE6229">
        <v>1012</v>
      </c>
      <c r="AF6229" t="s">
        <v>71</v>
      </c>
      <c r="AG6229">
        <v>3</v>
      </c>
      <c r="AH6229" t="s">
        <v>81</v>
      </c>
      <c r="AI6229">
        <v>21</v>
      </c>
      <c r="AJ6229" t="s">
        <v>52613</v>
      </c>
      <c r="AK6229">
        <v>630</v>
      </c>
      <c r="AL6229" t="s">
        <v>2864</v>
      </c>
      <c r="AM6229">
        <v>2</v>
      </c>
      <c r="AN6229" t="s">
        <v>119</v>
      </c>
      <c r="AO6229">
        <v>280333</v>
      </c>
      <c r="AQ6229" t="s">
        <v>30454</v>
      </c>
      <c r="AR6229" t="s">
        <v>30455</v>
      </c>
      <c r="AS6229">
        <v>0</v>
      </c>
      <c r="AT6229" t="s">
        <v>61</v>
      </c>
      <c r="AU6229" t="s">
        <v>17623</v>
      </c>
      <c r="AZ6229" t="s">
        <v>62</v>
      </c>
      <c r="BA6229">
        <v>1083</v>
      </c>
      <c r="BB6229" t="s">
        <v>2861</v>
      </c>
    </row>
    <row r="6230" spans="1:54" x14ac:dyDescent="0.25">
      <c r="A6230" s="1">
        <v>45200</v>
      </c>
      <c r="B6230">
        <v>603002</v>
      </c>
      <c r="C6230" t="s">
        <v>30456</v>
      </c>
      <c r="D6230">
        <v>7080</v>
      </c>
      <c r="E6230" t="s">
        <v>48257</v>
      </c>
      <c r="F6230" t="s">
        <v>53907</v>
      </c>
      <c r="G6230">
        <v>29189900</v>
      </c>
      <c r="H6230">
        <v>1003335331</v>
      </c>
      <c r="I6230" t="s">
        <v>30457</v>
      </c>
      <c r="J6230" t="s">
        <v>30458</v>
      </c>
      <c r="K6230" t="s">
        <v>30459</v>
      </c>
      <c r="L6230" t="s">
        <v>55028</v>
      </c>
      <c r="M6230">
        <v>849</v>
      </c>
      <c r="N6230">
        <v>3</v>
      </c>
      <c r="R6230" s="1">
        <v>44945</v>
      </c>
      <c r="S6230" t="s">
        <v>56</v>
      </c>
      <c r="T6230">
        <v>630</v>
      </c>
      <c r="U6230" t="s">
        <v>2864</v>
      </c>
      <c r="W6230">
        <v>2</v>
      </c>
      <c r="X6230" t="s">
        <v>57</v>
      </c>
      <c r="Y6230">
        <v>1</v>
      </c>
      <c r="Z6230" t="s">
        <v>46545</v>
      </c>
      <c r="AA6230">
        <v>7</v>
      </c>
      <c r="AB6230">
        <v>191904</v>
      </c>
      <c r="AC6230">
        <v>121</v>
      </c>
      <c r="AD6230" t="s">
        <v>70</v>
      </c>
      <c r="AE6230">
        <v>1012</v>
      </c>
      <c r="AF6230" t="s">
        <v>71</v>
      </c>
      <c r="AG6230">
        <v>1</v>
      </c>
      <c r="AH6230" t="s">
        <v>44482</v>
      </c>
      <c r="AI6230">
        <v>21</v>
      </c>
      <c r="AJ6230" t="s">
        <v>52613</v>
      </c>
      <c r="AK6230">
        <v>630</v>
      </c>
      <c r="AL6230" t="s">
        <v>2864</v>
      </c>
      <c r="AQ6230" t="s">
        <v>30460</v>
      </c>
      <c r="AR6230" t="s">
        <v>30461</v>
      </c>
      <c r="AS6230">
        <v>0</v>
      </c>
      <c r="AT6230" t="s">
        <v>61</v>
      </c>
      <c r="AU6230" t="s">
        <v>55029</v>
      </c>
      <c r="AX6230">
        <v>55.639667940000002</v>
      </c>
      <c r="AY6230">
        <v>9.7014248199999997</v>
      </c>
      <c r="AZ6230" t="s">
        <v>62</v>
      </c>
      <c r="BA6230">
        <v>1083</v>
      </c>
      <c r="BB6230" t="s">
        <v>2861</v>
      </c>
    </row>
    <row r="6231" spans="1:54" x14ac:dyDescent="0.25">
      <c r="A6231" s="1">
        <v>45200</v>
      </c>
      <c r="B6231">
        <v>603003</v>
      </c>
      <c r="C6231" t="s">
        <v>30462</v>
      </c>
      <c r="D6231">
        <v>7080</v>
      </c>
      <c r="E6231" t="s">
        <v>48257</v>
      </c>
      <c r="F6231" t="s">
        <v>30463</v>
      </c>
      <c r="G6231">
        <v>29189900</v>
      </c>
      <c r="H6231">
        <v>1003335227</v>
      </c>
      <c r="I6231" t="s">
        <v>30464</v>
      </c>
      <c r="J6231" t="s">
        <v>30465</v>
      </c>
      <c r="K6231" t="s">
        <v>30466</v>
      </c>
      <c r="L6231" t="s">
        <v>50838</v>
      </c>
      <c r="M6231">
        <v>1108</v>
      </c>
      <c r="N6231">
        <v>35</v>
      </c>
      <c r="R6231" s="1">
        <v>41117</v>
      </c>
      <c r="S6231" t="s">
        <v>56</v>
      </c>
      <c r="T6231">
        <v>630</v>
      </c>
      <c r="U6231" t="s">
        <v>2864</v>
      </c>
      <c r="V6231" s="1">
        <v>41121</v>
      </c>
      <c r="W6231">
        <v>2</v>
      </c>
      <c r="X6231" t="s">
        <v>57</v>
      </c>
      <c r="Y6231">
        <v>1</v>
      </c>
      <c r="Z6231" t="s">
        <v>46545</v>
      </c>
      <c r="AA6231">
        <v>9</v>
      </c>
      <c r="AB6231">
        <v>193404</v>
      </c>
      <c r="AC6231">
        <v>121</v>
      </c>
      <c r="AD6231" t="s">
        <v>70</v>
      </c>
      <c r="AE6231">
        <v>1012</v>
      </c>
      <c r="AF6231" t="s">
        <v>71</v>
      </c>
      <c r="AG6231">
        <v>3</v>
      </c>
      <c r="AH6231" t="s">
        <v>81</v>
      </c>
      <c r="AI6231">
        <v>21</v>
      </c>
      <c r="AJ6231" t="s">
        <v>52613</v>
      </c>
      <c r="AK6231">
        <v>630</v>
      </c>
      <c r="AL6231" t="s">
        <v>2864</v>
      </c>
      <c r="AM6231">
        <v>2</v>
      </c>
      <c r="AN6231" t="s">
        <v>119</v>
      </c>
      <c r="AO6231">
        <v>280333</v>
      </c>
      <c r="AQ6231" t="s">
        <v>30467</v>
      </c>
      <c r="AR6231" t="s">
        <v>30468</v>
      </c>
      <c r="AS6231">
        <v>0</v>
      </c>
      <c r="AT6231" t="s">
        <v>61</v>
      </c>
      <c r="AU6231" t="s">
        <v>50839</v>
      </c>
      <c r="AZ6231" t="s">
        <v>62</v>
      </c>
      <c r="BA6231">
        <v>1083</v>
      </c>
      <c r="BB6231" t="s">
        <v>2861</v>
      </c>
    </row>
    <row r="6232" spans="1:54" x14ac:dyDescent="0.25">
      <c r="A6232" s="1">
        <v>45200</v>
      </c>
      <c r="B6232">
        <v>603004</v>
      </c>
      <c r="C6232" t="s">
        <v>46102</v>
      </c>
      <c r="D6232">
        <v>7000</v>
      </c>
      <c r="E6232" t="s">
        <v>12386</v>
      </c>
      <c r="F6232" t="s">
        <v>46103</v>
      </c>
      <c r="G6232">
        <v>29189900</v>
      </c>
      <c r="H6232">
        <v>1003335380</v>
      </c>
      <c r="I6232" t="s">
        <v>30469</v>
      </c>
      <c r="J6232" t="s">
        <v>30470</v>
      </c>
      <c r="K6232" t="s">
        <v>30471</v>
      </c>
      <c r="L6232" t="s">
        <v>46104</v>
      </c>
      <c r="M6232">
        <v>2485</v>
      </c>
      <c r="N6232" t="s">
        <v>2973</v>
      </c>
      <c r="R6232" s="1">
        <v>44680</v>
      </c>
      <c r="S6232" t="s">
        <v>56</v>
      </c>
      <c r="T6232">
        <v>630</v>
      </c>
      <c r="U6232" t="s">
        <v>2864</v>
      </c>
      <c r="W6232">
        <v>2</v>
      </c>
      <c r="X6232" t="s">
        <v>57</v>
      </c>
      <c r="Y6232">
        <v>1</v>
      </c>
      <c r="Z6232" t="s">
        <v>46545</v>
      </c>
      <c r="AA6232">
        <v>9</v>
      </c>
      <c r="AB6232">
        <v>196008</v>
      </c>
      <c r="AC6232">
        <v>121</v>
      </c>
      <c r="AD6232" t="s">
        <v>70</v>
      </c>
      <c r="AE6232">
        <v>1012</v>
      </c>
      <c r="AF6232" t="s">
        <v>71</v>
      </c>
      <c r="AG6232">
        <v>1</v>
      </c>
      <c r="AH6232" t="s">
        <v>44482</v>
      </c>
      <c r="AI6232">
        <v>21</v>
      </c>
      <c r="AJ6232" t="s">
        <v>52613</v>
      </c>
      <c r="AK6232">
        <v>630</v>
      </c>
      <c r="AL6232" t="s">
        <v>2864</v>
      </c>
      <c r="AQ6232" t="s">
        <v>30472</v>
      </c>
      <c r="AR6232" t="s">
        <v>30473</v>
      </c>
      <c r="AS6232">
        <v>0</v>
      </c>
      <c r="AT6232" t="s">
        <v>61</v>
      </c>
      <c r="AU6232" t="s">
        <v>46105</v>
      </c>
      <c r="AX6232">
        <v>55.613938849999997</v>
      </c>
      <c r="AY6232">
        <v>9.5655049499999993</v>
      </c>
      <c r="AZ6232" t="s">
        <v>62</v>
      </c>
      <c r="BA6232">
        <v>1083</v>
      </c>
      <c r="BB6232" t="s">
        <v>2861</v>
      </c>
    </row>
    <row r="6233" spans="1:54" x14ac:dyDescent="0.25">
      <c r="A6233" s="1">
        <v>45200</v>
      </c>
      <c r="B6233">
        <v>603005</v>
      </c>
      <c r="C6233" t="s">
        <v>30474</v>
      </c>
      <c r="D6233">
        <v>7080</v>
      </c>
      <c r="E6233" t="s">
        <v>48257</v>
      </c>
      <c r="F6233" t="s">
        <v>30475</v>
      </c>
      <c r="G6233">
        <v>29189900</v>
      </c>
      <c r="H6233">
        <v>1003335276</v>
      </c>
      <c r="I6233" t="s">
        <v>30476</v>
      </c>
      <c r="J6233" t="s">
        <v>30477</v>
      </c>
      <c r="K6233" t="s">
        <v>30478</v>
      </c>
      <c r="L6233" t="s">
        <v>30479</v>
      </c>
      <c r="M6233">
        <v>2106</v>
      </c>
      <c r="N6233">
        <v>1</v>
      </c>
      <c r="R6233" s="1">
        <v>43811</v>
      </c>
      <c r="S6233" t="s">
        <v>56</v>
      </c>
      <c r="T6233">
        <v>630</v>
      </c>
      <c r="U6233" t="s">
        <v>2864</v>
      </c>
      <c r="W6233">
        <v>2</v>
      </c>
      <c r="X6233" t="s">
        <v>57</v>
      </c>
      <c r="Y6233">
        <v>1</v>
      </c>
      <c r="Z6233" t="s">
        <v>46545</v>
      </c>
      <c r="AA6233">
        <v>9</v>
      </c>
      <c r="AB6233">
        <v>197610</v>
      </c>
      <c r="AC6233">
        <v>121</v>
      </c>
      <c r="AD6233" t="s">
        <v>70</v>
      </c>
      <c r="AE6233">
        <v>1012</v>
      </c>
      <c r="AF6233" t="s">
        <v>71</v>
      </c>
      <c r="AG6233">
        <v>1</v>
      </c>
      <c r="AH6233" t="s">
        <v>44482</v>
      </c>
      <c r="AI6233">
        <v>21</v>
      </c>
      <c r="AJ6233" t="s">
        <v>52613</v>
      </c>
      <c r="AK6233">
        <v>630</v>
      </c>
      <c r="AL6233" t="s">
        <v>2864</v>
      </c>
      <c r="AQ6233" t="s">
        <v>30480</v>
      </c>
      <c r="AR6233" t="s">
        <v>30481</v>
      </c>
      <c r="AS6233">
        <v>0</v>
      </c>
      <c r="AT6233" t="s">
        <v>61</v>
      </c>
      <c r="AU6233" t="s">
        <v>3942</v>
      </c>
      <c r="AX6233">
        <v>55.641489460000003</v>
      </c>
      <c r="AY6233">
        <v>9.6436778400000005</v>
      </c>
      <c r="AZ6233" t="s">
        <v>62</v>
      </c>
      <c r="BA6233">
        <v>1083</v>
      </c>
      <c r="BB6233" t="s">
        <v>2861</v>
      </c>
    </row>
    <row r="6234" spans="1:54" x14ac:dyDescent="0.25">
      <c r="A6234" s="1">
        <v>45200</v>
      </c>
      <c r="B6234">
        <v>603006</v>
      </c>
      <c r="C6234" t="s">
        <v>50840</v>
      </c>
      <c r="D6234">
        <v>7080</v>
      </c>
      <c r="E6234" t="s">
        <v>48257</v>
      </c>
      <c r="F6234" t="s">
        <v>50841</v>
      </c>
      <c r="I6234" t="s">
        <v>53908</v>
      </c>
      <c r="K6234" t="s">
        <v>30482</v>
      </c>
      <c r="L6234" t="s">
        <v>53909</v>
      </c>
      <c r="M6234">
        <v>1644</v>
      </c>
      <c r="R6234" s="1">
        <v>40162</v>
      </c>
      <c r="S6234" t="s">
        <v>80</v>
      </c>
      <c r="V6234" s="1">
        <v>37773</v>
      </c>
      <c r="W6234">
        <v>3</v>
      </c>
      <c r="X6234" t="s">
        <v>3496</v>
      </c>
      <c r="Y6234">
        <v>1</v>
      </c>
      <c r="Z6234" t="s">
        <v>46545</v>
      </c>
      <c r="AA6234">
        <v>9</v>
      </c>
      <c r="AB6234">
        <v>200108</v>
      </c>
      <c r="AC6234">
        <v>126</v>
      </c>
      <c r="AD6234" t="s">
        <v>46616</v>
      </c>
      <c r="AE6234">
        <v>1015</v>
      </c>
      <c r="AF6234" t="s">
        <v>46616</v>
      </c>
      <c r="AG6234">
        <v>3</v>
      </c>
      <c r="AH6234" t="s">
        <v>81</v>
      </c>
      <c r="AI6234">
        <v>23</v>
      </c>
      <c r="AJ6234" t="s">
        <v>692</v>
      </c>
      <c r="AK6234">
        <v>630</v>
      </c>
      <c r="AL6234" t="s">
        <v>2864</v>
      </c>
      <c r="AM6234">
        <v>2</v>
      </c>
      <c r="AN6234" t="s">
        <v>119</v>
      </c>
      <c r="AO6234">
        <v>615030</v>
      </c>
      <c r="AS6234">
        <v>0</v>
      </c>
      <c r="AT6234" t="s">
        <v>61</v>
      </c>
      <c r="AU6234" t="s">
        <v>53403</v>
      </c>
      <c r="AX6234">
        <v>55.674924478968599</v>
      </c>
      <c r="AY6234">
        <v>9.6813717964395796</v>
      </c>
      <c r="AZ6234" t="s">
        <v>62</v>
      </c>
      <c r="BA6234">
        <v>1083</v>
      </c>
      <c r="BB6234" t="s">
        <v>2861</v>
      </c>
    </row>
    <row r="6235" spans="1:54" x14ac:dyDescent="0.25">
      <c r="A6235" s="1">
        <v>45200</v>
      </c>
      <c r="B6235">
        <v>603200</v>
      </c>
      <c r="D6235">
        <v>7080</v>
      </c>
      <c r="E6235" t="s">
        <v>48257</v>
      </c>
      <c r="F6235" t="s">
        <v>53910</v>
      </c>
      <c r="I6235" t="s">
        <v>50842</v>
      </c>
      <c r="J6235" t="s">
        <v>30483</v>
      </c>
      <c r="K6235" t="s">
        <v>30484</v>
      </c>
      <c r="L6235" t="s">
        <v>55489</v>
      </c>
      <c r="M6235">
        <v>2915</v>
      </c>
      <c r="N6235">
        <v>62</v>
      </c>
      <c r="R6235" s="1">
        <v>40162</v>
      </c>
      <c r="S6235" t="s">
        <v>80</v>
      </c>
      <c r="T6235">
        <v>630</v>
      </c>
      <c r="U6235" t="s">
        <v>2864</v>
      </c>
      <c r="V6235" s="1">
        <v>39083</v>
      </c>
      <c r="W6235">
        <v>2</v>
      </c>
      <c r="X6235" t="s">
        <v>57</v>
      </c>
      <c r="Y6235">
        <v>1</v>
      </c>
      <c r="Z6235" t="s">
        <v>46545</v>
      </c>
      <c r="AB6235">
        <v>199401</v>
      </c>
      <c r="AC6235">
        <v>932</v>
      </c>
      <c r="AD6235" t="s">
        <v>52637</v>
      </c>
      <c r="AE6235">
        <v>2021</v>
      </c>
      <c r="AF6235" t="s">
        <v>52637</v>
      </c>
      <c r="AG6235">
        <v>3</v>
      </c>
      <c r="AH6235" t="s">
        <v>81</v>
      </c>
      <c r="AI6235">
        <v>10</v>
      </c>
      <c r="AJ6235" t="s">
        <v>52638</v>
      </c>
      <c r="AK6235">
        <v>630</v>
      </c>
      <c r="AL6235" t="s">
        <v>2864</v>
      </c>
      <c r="AQ6235" t="s">
        <v>30485</v>
      </c>
      <c r="AR6235" t="s">
        <v>30486</v>
      </c>
      <c r="AS6235">
        <v>0</v>
      </c>
      <c r="AT6235" t="s">
        <v>61</v>
      </c>
      <c r="AU6235" t="s">
        <v>55398</v>
      </c>
      <c r="AZ6235" t="s">
        <v>62</v>
      </c>
      <c r="BA6235">
        <v>1083</v>
      </c>
      <c r="BB6235" t="s">
        <v>2861</v>
      </c>
    </row>
    <row r="6236" spans="1:54" x14ac:dyDescent="0.25">
      <c r="A6236" s="1">
        <v>45200</v>
      </c>
      <c r="B6236">
        <v>603210</v>
      </c>
      <c r="C6236" t="s">
        <v>50843</v>
      </c>
      <c r="D6236">
        <v>7080</v>
      </c>
      <c r="E6236" t="s">
        <v>48257</v>
      </c>
      <c r="F6236" t="s">
        <v>50844</v>
      </c>
      <c r="G6236">
        <v>29189900</v>
      </c>
      <c r="H6236">
        <v>1003335288</v>
      </c>
      <c r="I6236" t="s">
        <v>30487</v>
      </c>
      <c r="J6236" t="s">
        <v>30488</v>
      </c>
      <c r="K6236" t="s">
        <v>30489</v>
      </c>
      <c r="L6236" t="s">
        <v>50838</v>
      </c>
      <c r="M6236">
        <v>1108</v>
      </c>
      <c r="N6236">
        <v>35</v>
      </c>
      <c r="R6236" s="1">
        <v>41606</v>
      </c>
      <c r="S6236" t="s">
        <v>56</v>
      </c>
      <c r="T6236">
        <v>630</v>
      </c>
      <c r="U6236" t="s">
        <v>2864</v>
      </c>
      <c r="V6236" s="1">
        <v>41579</v>
      </c>
      <c r="W6236">
        <v>2</v>
      </c>
      <c r="X6236" t="s">
        <v>57</v>
      </c>
      <c r="Y6236">
        <v>1</v>
      </c>
      <c r="Z6236" t="s">
        <v>46545</v>
      </c>
      <c r="AB6236">
        <v>196008</v>
      </c>
      <c r="AC6236">
        <v>125</v>
      </c>
      <c r="AD6236" t="s">
        <v>1344</v>
      </c>
      <c r="AE6236">
        <v>1014</v>
      </c>
      <c r="AF6236" t="s">
        <v>1352</v>
      </c>
      <c r="AG6236">
        <v>3</v>
      </c>
      <c r="AH6236" t="s">
        <v>81</v>
      </c>
      <c r="AI6236">
        <v>24</v>
      </c>
      <c r="AJ6236" t="s">
        <v>1344</v>
      </c>
      <c r="AK6236">
        <v>630</v>
      </c>
      <c r="AL6236" t="s">
        <v>2864</v>
      </c>
      <c r="AQ6236" t="s">
        <v>30490</v>
      </c>
      <c r="AR6236" t="s">
        <v>30491</v>
      </c>
      <c r="AS6236">
        <v>0</v>
      </c>
      <c r="AT6236" t="s">
        <v>61</v>
      </c>
      <c r="AU6236" t="s">
        <v>50839</v>
      </c>
      <c r="AX6236">
        <v>55.652558048923602</v>
      </c>
      <c r="AY6236">
        <v>9.6641589101067993</v>
      </c>
      <c r="AZ6236" t="s">
        <v>62</v>
      </c>
      <c r="BA6236">
        <v>1083</v>
      </c>
      <c r="BB6236" t="s">
        <v>2861</v>
      </c>
    </row>
    <row r="6237" spans="1:54" x14ac:dyDescent="0.25">
      <c r="A6237" s="1">
        <v>45200</v>
      </c>
      <c r="B6237">
        <v>603300</v>
      </c>
      <c r="C6237" t="s">
        <v>50845</v>
      </c>
      <c r="D6237">
        <v>7080</v>
      </c>
      <c r="E6237" t="s">
        <v>48257</v>
      </c>
      <c r="F6237" t="s">
        <v>50846</v>
      </c>
      <c r="G6237">
        <v>18136619</v>
      </c>
      <c r="H6237">
        <v>1001437863</v>
      </c>
      <c r="I6237" t="s">
        <v>30492</v>
      </c>
      <c r="K6237" t="s">
        <v>30493</v>
      </c>
      <c r="L6237" t="s">
        <v>30494</v>
      </c>
      <c r="M6237">
        <v>1829</v>
      </c>
      <c r="N6237">
        <v>1</v>
      </c>
      <c r="R6237" s="1">
        <v>43942</v>
      </c>
      <c r="S6237" t="s">
        <v>56</v>
      </c>
      <c r="W6237">
        <v>5</v>
      </c>
      <c r="X6237" t="s">
        <v>557</v>
      </c>
      <c r="Y6237">
        <v>7</v>
      </c>
      <c r="Z6237" t="s">
        <v>1499</v>
      </c>
      <c r="AB6237">
        <v>188911</v>
      </c>
      <c r="AC6237">
        <v>141</v>
      </c>
      <c r="AD6237" t="s">
        <v>46688</v>
      </c>
      <c r="AE6237">
        <v>1022</v>
      </c>
      <c r="AF6237" t="s">
        <v>46688</v>
      </c>
      <c r="AG6237">
        <v>1</v>
      </c>
      <c r="AH6237" t="s">
        <v>44482</v>
      </c>
      <c r="AI6237">
        <v>84</v>
      </c>
      <c r="AJ6237" t="s">
        <v>46689</v>
      </c>
      <c r="AK6237">
        <v>630</v>
      </c>
      <c r="AL6237" t="s">
        <v>2864</v>
      </c>
      <c r="AQ6237" t="s">
        <v>30495</v>
      </c>
      <c r="AR6237" t="s">
        <v>30496</v>
      </c>
      <c r="AS6237">
        <v>0</v>
      </c>
      <c r="AT6237" t="s">
        <v>61</v>
      </c>
      <c r="AU6237" t="s">
        <v>30497</v>
      </c>
      <c r="AX6237">
        <v>55.643463910000001</v>
      </c>
      <c r="AY6237">
        <v>9.6519607000000001</v>
      </c>
      <c r="AZ6237" t="s">
        <v>62</v>
      </c>
      <c r="BA6237">
        <v>1083</v>
      </c>
      <c r="BB6237" t="s">
        <v>2861</v>
      </c>
    </row>
    <row r="6238" spans="1:54" x14ac:dyDescent="0.25">
      <c r="A6238" s="1">
        <v>45200</v>
      </c>
      <c r="B6238">
        <v>603301</v>
      </c>
      <c r="C6238" t="s">
        <v>30498</v>
      </c>
      <c r="D6238">
        <v>7080</v>
      </c>
      <c r="E6238" t="s">
        <v>48257</v>
      </c>
      <c r="F6238" t="s">
        <v>30499</v>
      </c>
      <c r="G6238">
        <v>19720543</v>
      </c>
      <c r="H6238">
        <v>1003950241</v>
      </c>
      <c r="I6238" t="s">
        <v>14348</v>
      </c>
      <c r="J6238" t="s">
        <v>30500</v>
      </c>
      <c r="K6238" t="s">
        <v>30501</v>
      </c>
      <c r="L6238" t="s">
        <v>53911</v>
      </c>
      <c r="M6238">
        <v>1644</v>
      </c>
      <c r="N6238">
        <v>1</v>
      </c>
      <c r="R6238" s="1">
        <v>44802</v>
      </c>
      <c r="S6238" t="s">
        <v>56</v>
      </c>
      <c r="W6238">
        <v>5</v>
      </c>
      <c r="X6238" t="s">
        <v>557</v>
      </c>
      <c r="Y6238">
        <v>1</v>
      </c>
      <c r="Z6238" t="s">
        <v>46545</v>
      </c>
      <c r="AA6238">
        <v>10</v>
      </c>
      <c r="AB6238">
        <v>199708</v>
      </c>
      <c r="AC6238">
        <v>123</v>
      </c>
      <c r="AD6238" t="s">
        <v>1507</v>
      </c>
      <c r="AE6238">
        <v>1011</v>
      </c>
      <c r="AF6238" t="s">
        <v>1507</v>
      </c>
      <c r="AG6238">
        <v>1</v>
      </c>
      <c r="AH6238" t="s">
        <v>44482</v>
      </c>
      <c r="AI6238">
        <v>80</v>
      </c>
      <c r="AJ6238" t="s">
        <v>1507</v>
      </c>
      <c r="AK6238">
        <v>630</v>
      </c>
      <c r="AL6238" t="s">
        <v>2864</v>
      </c>
      <c r="AQ6238" t="s">
        <v>30502</v>
      </c>
      <c r="AR6238" t="s">
        <v>30503</v>
      </c>
      <c r="AS6238">
        <v>0</v>
      </c>
      <c r="AT6238" t="s">
        <v>61</v>
      </c>
      <c r="AU6238" t="s">
        <v>53403</v>
      </c>
      <c r="AW6238" t="s">
        <v>30504</v>
      </c>
      <c r="AX6238">
        <v>55.674212709999999</v>
      </c>
      <c r="AY6238">
        <v>9.6813379299999998</v>
      </c>
      <c r="AZ6238" t="s">
        <v>62</v>
      </c>
      <c r="BA6238">
        <v>1083</v>
      </c>
      <c r="BB6238" t="s">
        <v>2861</v>
      </c>
    </row>
    <row r="6239" spans="1:54" x14ac:dyDescent="0.25">
      <c r="A6239" s="1">
        <v>45200</v>
      </c>
      <c r="B6239">
        <v>603375</v>
      </c>
      <c r="C6239" t="s">
        <v>50847</v>
      </c>
      <c r="D6239">
        <v>7080</v>
      </c>
      <c r="E6239" t="s">
        <v>48257</v>
      </c>
      <c r="F6239" t="s">
        <v>50848</v>
      </c>
      <c r="I6239" t="s">
        <v>50849</v>
      </c>
      <c r="K6239" t="s">
        <v>30505</v>
      </c>
      <c r="L6239" t="s">
        <v>26455</v>
      </c>
      <c r="M6239">
        <v>2748</v>
      </c>
      <c r="R6239" s="1">
        <v>40162</v>
      </c>
      <c r="S6239" t="s">
        <v>80</v>
      </c>
      <c r="V6239" s="1">
        <v>34547</v>
      </c>
      <c r="W6239">
        <v>5</v>
      </c>
      <c r="X6239" t="s">
        <v>557</v>
      </c>
      <c r="Y6239">
        <v>1</v>
      </c>
      <c r="Z6239" t="s">
        <v>46545</v>
      </c>
      <c r="AB6239">
        <v>199107</v>
      </c>
      <c r="AC6239">
        <v>147</v>
      </c>
      <c r="AD6239" t="s">
        <v>46697</v>
      </c>
      <c r="AE6239">
        <v>1021</v>
      </c>
      <c r="AF6239" t="s">
        <v>46697</v>
      </c>
      <c r="AG6239">
        <v>3</v>
      </c>
      <c r="AH6239" t="s">
        <v>81</v>
      </c>
      <c r="AI6239">
        <v>86</v>
      </c>
      <c r="AJ6239" t="s">
        <v>46697</v>
      </c>
      <c r="AK6239">
        <v>630</v>
      </c>
      <c r="AL6239" t="s">
        <v>2864</v>
      </c>
      <c r="AS6239">
        <v>0</v>
      </c>
      <c r="AT6239" t="s">
        <v>61</v>
      </c>
      <c r="AU6239" t="s">
        <v>1277</v>
      </c>
      <c r="AX6239">
        <v>55.6439870741562</v>
      </c>
      <c r="AY6239">
        <v>9.6448622934946897</v>
      </c>
      <c r="AZ6239" t="s">
        <v>62</v>
      </c>
      <c r="BA6239">
        <v>1083</v>
      </c>
      <c r="BB6239" t="s">
        <v>2861</v>
      </c>
    </row>
    <row r="6240" spans="1:54" x14ac:dyDescent="0.25">
      <c r="A6240" s="1">
        <v>45200</v>
      </c>
      <c r="B6240">
        <v>603901</v>
      </c>
      <c r="C6240" t="s">
        <v>53912</v>
      </c>
      <c r="D6240">
        <v>7080</v>
      </c>
      <c r="E6240" t="s">
        <v>48257</v>
      </c>
      <c r="F6240" t="s">
        <v>53913</v>
      </c>
      <c r="K6240" t="s">
        <v>30506</v>
      </c>
      <c r="L6240" t="s">
        <v>30504</v>
      </c>
      <c r="R6240" s="1">
        <v>40162</v>
      </c>
      <c r="S6240" t="s">
        <v>80</v>
      </c>
      <c r="V6240" s="1">
        <v>28642</v>
      </c>
      <c r="W6240">
        <v>3</v>
      </c>
      <c r="X6240" t="s">
        <v>3496</v>
      </c>
      <c r="Y6240">
        <v>1</v>
      </c>
      <c r="Z6240" t="s">
        <v>46545</v>
      </c>
      <c r="AC6240">
        <v>126</v>
      </c>
      <c r="AD6240" t="s">
        <v>46616</v>
      </c>
      <c r="AE6240">
        <v>1015</v>
      </c>
      <c r="AF6240" t="s">
        <v>46616</v>
      </c>
      <c r="AG6240">
        <v>3</v>
      </c>
      <c r="AH6240" t="s">
        <v>81</v>
      </c>
      <c r="AI6240">
        <v>27</v>
      </c>
      <c r="AJ6240" t="s">
        <v>44512</v>
      </c>
      <c r="AK6240">
        <v>630</v>
      </c>
      <c r="AL6240" t="s">
        <v>2864</v>
      </c>
      <c r="AS6240">
        <v>0</v>
      </c>
      <c r="AT6240" t="s">
        <v>61</v>
      </c>
      <c r="AU6240" t="s">
        <v>30504</v>
      </c>
      <c r="AX6240">
        <v>55.667044159647297</v>
      </c>
      <c r="AY6240">
        <v>9.6760256612069195</v>
      </c>
      <c r="AZ6240" t="s">
        <v>62</v>
      </c>
      <c r="BA6240">
        <v>1083</v>
      </c>
      <c r="BB6240" t="s">
        <v>2861</v>
      </c>
    </row>
    <row r="6241" spans="1:54" x14ac:dyDescent="0.25">
      <c r="A6241" s="1">
        <v>45200</v>
      </c>
      <c r="B6241">
        <v>603902</v>
      </c>
      <c r="C6241" t="s">
        <v>30507</v>
      </c>
      <c r="D6241">
        <v>7080</v>
      </c>
      <c r="E6241" t="s">
        <v>48257</v>
      </c>
      <c r="F6241" t="s">
        <v>30508</v>
      </c>
      <c r="I6241" t="s">
        <v>30509</v>
      </c>
      <c r="K6241" t="s">
        <v>30510</v>
      </c>
      <c r="L6241" t="s">
        <v>30504</v>
      </c>
      <c r="R6241" s="1">
        <v>40162</v>
      </c>
      <c r="S6241" t="s">
        <v>80</v>
      </c>
      <c r="V6241" s="1">
        <v>33390</v>
      </c>
      <c r="W6241">
        <v>3</v>
      </c>
      <c r="X6241" t="s">
        <v>3496</v>
      </c>
      <c r="Y6241">
        <v>1</v>
      </c>
      <c r="Z6241" t="s">
        <v>46545</v>
      </c>
      <c r="AB6241">
        <v>190101</v>
      </c>
      <c r="AC6241">
        <v>128</v>
      </c>
      <c r="AD6241" t="s">
        <v>955</v>
      </c>
      <c r="AE6241">
        <v>1051</v>
      </c>
      <c r="AF6241" t="s">
        <v>955</v>
      </c>
      <c r="AG6241">
        <v>3</v>
      </c>
      <c r="AH6241" t="s">
        <v>81</v>
      </c>
      <c r="AI6241">
        <v>27</v>
      </c>
      <c r="AJ6241" t="s">
        <v>44512</v>
      </c>
      <c r="AK6241">
        <v>630</v>
      </c>
      <c r="AL6241" t="s">
        <v>2864</v>
      </c>
      <c r="AS6241">
        <v>0</v>
      </c>
      <c r="AT6241" t="s">
        <v>61</v>
      </c>
      <c r="AU6241" t="s">
        <v>30504</v>
      </c>
      <c r="AX6241">
        <v>55.667044159647297</v>
      </c>
      <c r="AY6241">
        <v>9.6760256612069195</v>
      </c>
      <c r="AZ6241" t="s">
        <v>62</v>
      </c>
      <c r="BA6241">
        <v>1083</v>
      </c>
      <c r="BB6241" t="s">
        <v>2861</v>
      </c>
    </row>
    <row r="6242" spans="1:54" x14ac:dyDescent="0.25">
      <c r="A6242" s="1">
        <v>45200</v>
      </c>
      <c r="B6242">
        <v>605001</v>
      </c>
      <c r="C6242" t="s">
        <v>30511</v>
      </c>
      <c r="D6242">
        <v>7182</v>
      </c>
      <c r="E6242" t="s">
        <v>11930</v>
      </c>
      <c r="F6242" t="s">
        <v>11947</v>
      </c>
      <c r="G6242">
        <v>29189900</v>
      </c>
      <c r="H6242">
        <v>1003335483</v>
      </c>
      <c r="I6242" t="s">
        <v>54715</v>
      </c>
      <c r="J6242" t="s">
        <v>30512</v>
      </c>
      <c r="K6242" t="s">
        <v>11948</v>
      </c>
      <c r="L6242" t="s">
        <v>45105</v>
      </c>
      <c r="M6242">
        <v>2115</v>
      </c>
      <c r="N6242" t="s">
        <v>1123</v>
      </c>
      <c r="R6242" s="1">
        <v>45006</v>
      </c>
      <c r="S6242" t="s">
        <v>56</v>
      </c>
      <c r="T6242">
        <v>630</v>
      </c>
      <c r="U6242" t="s">
        <v>2864</v>
      </c>
      <c r="V6242" s="1">
        <v>44986</v>
      </c>
      <c r="W6242">
        <v>2</v>
      </c>
      <c r="X6242" t="s">
        <v>57</v>
      </c>
      <c r="Y6242">
        <v>1</v>
      </c>
      <c r="Z6242" t="s">
        <v>46545</v>
      </c>
      <c r="AA6242">
        <v>9</v>
      </c>
      <c r="AB6242">
        <v>196008</v>
      </c>
      <c r="AC6242">
        <v>121</v>
      </c>
      <c r="AD6242" t="s">
        <v>70</v>
      </c>
      <c r="AE6242">
        <v>1012</v>
      </c>
      <c r="AF6242" t="s">
        <v>71</v>
      </c>
      <c r="AG6242">
        <v>3</v>
      </c>
      <c r="AH6242" t="s">
        <v>81</v>
      </c>
      <c r="AI6242">
        <v>21</v>
      </c>
      <c r="AJ6242" t="s">
        <v>52613</v>
      </c>
      <c r="AK6242">
        <v>630</v>
      </c>
      <c r="AL6242" t="s">
        <v>2864</v>
      </c>
      <c r="AM6242">
        <v>2</v>
      </c>
      <c r="AN6242" t="s">
        <v>119</v>
      </c>
      <c r="AO6242">
        <v>281821</v>
      </c>
      <c r="AP6242">
        <v>281821</v>
      </c>
      <c r="AQ6242" t="s">
        <v>18196</v>
      </c>
      <c r="AR6242" t="s">
        <v>18197</v>
      </c>
      <c r="AS6242">
        <v>2</v>
      </c>
      <c r="AT6242" t="s">
        <v>1413</v>
      </c>
      <c r="AU6242" t="s">
        <v>45106</v>
      </c>
      <c r="AX6242">
        <v>55.704103449999998</v>
      </c>
      <c r="AY6242">
        <v>9.3774292999999993</v>
      </c>
      <c r="AZ6242" t="s">
        <v>62</v>
      </c>
      <c r="BA6242">
        <v>1083</v>
      </c>
      <c r="BB6242" t="s">
        <v>2861</v>
      </c>
    </row>
    <row r="6243" spans="1:54" x14ac:dyDescent="0.25">
      <c r="A6243" s="1">
        <v>45200</v>
      </c>
      <c r="B6243">
        <v>605002</v>
      </c>
      <c r="C6243" t="s">
        <v>30513</v>
      </c>
      <c r="D6243">
        <v>6040</v>
      </c>
      <c r="E6243" t="s">
        <v>30514</v>
      </c>
      <c r="F6243" t="s">
        <v>30515</v>
      </c>
      <c r="G6243">
        <v>29189900</v>
      </c>
      <c r="H6243">
        <v>1003335574</v>
      </c>
      <c r="I6243" t="s">
        <v>30516</v>
      </c>
      <c r="J6243" t="s">
        <v>30517</v>
      </c>
      <c r="K6243" t="s">
        <v>30518</v>
      </c>
      <c r="L6243" t="s">
        <v>55030</v>
      </c>
      <c r="M6243">
        <v>2883</v>
      </c>
      <c r="N6243" t="s">
        <v>8281</v>
      </c>
      <c r="R6243" s="1">
        <v>44369</v>
      </c>
      <c r="S6243" t="s">
        <v>56</v>
      </c>
      <c r="T6243">
        <v>630</v>
      </c>
      <c r="U6243" t="s">
        <v>2864</v>
      </c>
      <c r="W6243">
        <v>2</v>
      </c>
      <c r="X6243" t="s">
        <v>57</v>
      </c>
      <c r="Y6243">
        <v>1</v>
      </c>
      <c r="Z6243" t="s">
        <v>46545</v>
      </c>
      <c r="AA6243">
        <v>10</v>
      </c>
      <c r="AB6243">
        <v>195808</v>
      </c>
      <c r="AC6243">
        <v>121</v>
      </c>
      <c r="AD6243" t="s">
        <v>70</v>
      </c>
      <c r="AE6243">
        <v>1012</v>
      </c>
      <c r="AF6243" t="s">
        <v>71</v>
      </c>
      <c r="AG6243">
        <v>1</v>
      </c>
      <c r="AH6243" t="s">
        <v>44482</v>
      </c>
      <c r="AI6243">
        <v>21</v>
      </c>
      <c r="AJ6243" t="s">
        <v>52613</v>
      </c>
      <c r="AK6243">
        <v>630</v>
      </c>
      <c r="AL6243" t="s">
        <v>2864</v>
      </c>
      <c r="AQ6243" t="s">
        <v>30519</v>
      </c>
      <c r="AR6243" t="s">
        <v>30520</v>
      </c>
      <c r="AS6243">
        <v>0</v>
      </c>
      <c r="AT6243" t="s">
        <v>61</v>
      </c>
      <c r="AU6243" t="s">
        <v>54610</v>
      </c>
      <c r="AX6243">
        <v>55.618286740000002</v>
      </c>
      <c r="AY6243">
        <v>9.3149344599999999</v>
      </c>
      <c r="AZ6243" t="s">
        <v>62</v>
      </c>
      <c r="BA6243">
        <v>1083</v>
      </c>
      <c r="BB6243" t="s">
        <v>2861</v>
      </c>
    </row>
    <row r="6244" spans="1:54" x14ac:dyDescent="0.25">
      <c r="A6244" s="1">
        <v>45200</v>
      </c>
      <c r="B6244">
        <v>605003</v>
      </c>
      <c r="C6244" t="s">
        <v>50850</v>
      </c>
      <c r="D6244">
        <v>7184</v>
      </c>
      <c r="E6244" t="s">
        <v>30521</v>
      </c>
      <c r="F6244" t="s">
        <v>50851</v>
      </c>
      <c r="G6244">
        <v>29189900</v>
      </c>
      <c r="H6244">
        <v>1003335537</v>
      </c>
      <c r="I6244" t="s">
        <v>11931</v>
      </c>
      <c r="J6244" t="s">
        <v>30522</v>
      </c>
      <c r="K6244" t="s">
        <v>30523</v>
      </c>
      <c r="L6244" t="s">
        <v>30524</v>
      </c>
      <c r="M6244">
        <v>2114</v>
      </c>
      <c r="N6244" t="s">
        <v>6585</v>
      </c>
      <c r="R6244" s="1">
        <v>44952</v>
      </c>
      <c r="S6244" t="s">
        <v>56</v>
      </c>
      <c r="T6244">
        <v>630</v>
      </c>
      <c r="U6244" t="s">
        <v>2864</v>
      </c>
      <c r="V6244" s="1">
        <v>44926</v>
      </c>
      <c r="W6244">
        <v>2</v>
      </c>
      <c r="X6244" t="s">
        <v>57</v>
      </c>
      <c r="Y6244">
        <v>1</v>
      </c>
      <c r="Z6244" t="s">
        <v>46545</v>
      </c>
      <c r="AA6244">
        <v>6</v>
      </c>
      <c r="AB6244">
        <v>195310</v>
      </c>
      <c r="AC6244">
        <v>121</v>
      </c>
      <c r="AD6244" t="s">
        <v>70</v>
      </c>
      <c r="AE6244">
        <v>1012</v>
      </c>
      <c r="AF6244" t="s">
        <v>71</v>
      </c>
      <c r="AG6244">
        <v>3</v>
      </c>
      <c r="AH6244" t="s">
        <v>81</v>
      </c>
      <c r="AI6244">
        <v>21</v>
      </c>
      <c r="AJ6244" t="s">
        <v>52613</v>
      </c>
      <c r="AK6244">
        <v>630</v>
      </c>
      <c r="AL6244" t="s">
        <v>2864</v>
      </c>
      <c r="AM6244">
        <v>2</v>
      </c>
      <c r="AN6244" t="s">
        <v>119</v>
      </c>
      <c r="AO6244">
        <v>280332</v>
      </c>
      <c r="AP6244">
        <v>280332</v>
      </c>
      <c r="AQ6244" t="s">
        <v>11933</v>
      </c>
      <c r="AR6244" t="s">
        <v>11934</v>
      </c>
      <c r="AS6244">
        <v>2</v>
      </c>
      <c r="AT6244" t="s">
        <v>1413</v>
      </c>
      <c r="AU6244" t="s">
        <v>3786</v>
      </c>
      <c r="AX6244">
        <v>55.711876259999997</v>
      </c>
      <c r="AY6244">
        <v>9.2090451099999999</v>
      </c>
      <c r="AZ6244" t="s">
        <v>62</v>
      </c>
      <c r="BA6244">
        <v>1083</v>
      </c>
      <c r="BB6244" t="s">
        <v>2861</v>
      </c>
    </row>
    <row r="6245" spans="1:54" x14ac:dyDescent="0.25">
      <c r="A6245" s="1">
        <v>45200</v>
      </c>
      <c r="B6245">
        <v>605004</v>
      </c>
      <c r="C6245" t="s">
        <v>50852</v>
      </c>
      <c r="D6245">
        <v>7182</v>
      </c>
      <c r="E6245" t="s">
        <v>11930</v>
      </c>
      <c r="F6245" t="s">
        <v>50853</v>
      </c>
      <c r="G6245">
        <v>29189900</v>
      </c>
      <c r="H6245">
        <v>1003335793</v>
      </c>
      <c r="I6245" t="s">
        <v>11931</v>
      </c>
      <c r="J6245" t="s">
        <v>30525</v>
      </c>
      <c r="K6245" t="s">
        <v>30526</v>
      </c>
      <c r="L6245" t="s">
        <v>50854</v>
      </c>
      <c r="M6245">
        <v>2586</v>
      </c>
      <c r="N6245" t="s">
        <v>30527</v>
      </c>
      <c r="R6245" s="1">
        <v>44952</v>
      </c>
      <c r="S6245" t="s">
        <v>56</v>
      </c>
      <c r="T6245">
        <v>630</v>
      </c>
      <c r="U6245" t="s">
        <v>2864</v>
      </c>
      <c r="V6245" s="1">
        <v>44926</v>
      </c>
      <c r="W6245">
        <v>2</v>
      </c>
      <c r="X6245" t="s">
        <v>57</v>
      </c>
      <c r="Y6245">
        <v>1</v>
      </c>
      <c r="Z6245" t="s">
        <v>46545</v>
      </c>
      <c r="AA6245">
        <v>9</v>
      </c>
      <c r="AB6245">
        <v>196308</v>
      </c>
      <c r="AC6245">
        <v>121</v>
      </c>
      <c r="AD6245" t="s">
        <v>70</v>
      </c>
      <c r="AE6245">
        <v>1012</v>
      </c>
      <c r="AF6245" t="s">
        <v>71</v>
      </c>
      <c r="AG6245">
        <v>3</v>
      </c>
      <c r="AH6245" t="s">
        <v>81</v>
      </c>
      <c r="AI6245">
        <v>21</v>
      </c>
      <c r="AJ6245" t="s">
        <v>52613</v>
      </c>
      <c r="AK6245">
        <v>630</v>
      </c>
      <c r="AL6245" t="s">
        <v>2864</v>
      </c>
      <c r="AM6245">
        <v>2</v>
      </c>
      <c r="AN6245" t="s">
        <v>119</v>
      </c>
      <c r="AO6245">
        <v>280332</v>
      </c>
      <c r="AP6245">
        <v>280332</v>
      </c>
      <c r="AQ6245" t="s">
        <v>11933</v>
      </c>
      <c r="AR6245" t="s">
        <v>11934</v>
      </c>
      <c r="AS6245">
        <v>2</v>
      </c>
      <c r="AT6245" t="s">
        <v>1413</v>
      </c>
      <c r="AU6245" t="s">
        <v>48256</v>
      </c>
      <c r="AW6245" t="s">
        <v>50855</v>
      </c>
      <c r="AX6245">
        <v>55.703099709999996</v>
      </c>
      <c r="AY6245">
        <v>9.3101027100000007</v>
      </c>
      <c r="AZ6245" t="s">
        <v>62</v>
      </c>
      <c r="BA6245">
        <v>1083</v>
      </c>
      <c r="BB6245" t="s">
        <v>2861</v>
      </c>
    </row>
    <row r="6246" spans="1:54" x14ac:dyDescent="0.25">
      <c r="A6246" s="1">
        <v>45200</v>
      </c>
      <c r="B6246">
        <v>605005</v>
      </c>
      <c r="C6246" t="s">
        <v>29128</v>
      </c>
      <c r="D6246">
        <v>6040</v>
      </c>
      <c r="E6246" t="s">
        <v>30514</v>
      </c>
      <c r="F6246" t="s">
        <v>29129</v>
      </c>
      <c r="G6246">
        <v>29189897</v>
      </c>
      <c r="H6246">
        <v>1003335616</v>
      </c>
      <c r="I6246" t="s">
        <v>30528</v>
      </c>
      <c r="J6246" t="s">
        <v>30529</v>
      </c>
      <c r="K6246" t="s">
        <v>30530</v>
      </c>
      <c r="L6246" t="s">
        <v>30531</v>
      </c>
      <c r="M6246">
        <v>526</v>
      </c>
      <c r="N6246">
        <v>2</v>
      </c>
      <c r="R6246" s="1">
        <v>43784</v>
      </c>
      <c r="S6246" t="s">
        <v>56</v>
      </c>
      <c r="T6246">
        <v>621</v>
      </c>
      <c r="U6246" t="s">
        <v>10157</v>
      </c>
      <c r="W6246">
        <v>2</v>
      </c>
      <c r="X6246" t="s">
        <v>57</v>
      </c>
      <c r="Y6246">
        <v>1</v>
      </c>
      <c r="Z6246" t="s">
        <v>46545</v>
      </c>
      <c r="AA6246">
        <v>6</v>
      </c>
      <c r="AB6246">
        <v>193904</v>
      </c>
      <c r="AC6246">
        <v>121</v>
      </c>
      <c r="AD6246" t="s">
        <v>70</v>
      </c>
      <c r="AE6246">
        <v>1012</v>
      </c>
      <c r="AF6246" t="s">
        <v>71</v>
      </c>
      <c r="AG6246">
        <v>1</v>
      </c>
      <c r="AH6246" t="s">
        <v>44482</v>
      </c>
      <c r="AI6246">
        <v>21</v>
      </c>
      <c r="AJ6246" t="s">
        <v>52613</v>
      </c>
      <c r="AK6246">
        <v>621</v>
      </c>
      <c r="AL6246" t="s">
        <v>10157</v>
      </c>
      <c r="AQ6246" t="s">
        <v>30532</v>
      </c>
      <c r="AR6246" t="s">
        <v>30533</v>
      </c>
      <c r="AS6246">
        <v>0</v>
      </c>
      <c r="AT6246" t="s">
        <v>61</v>
      </c>
      <c r="AU6246" t="s">
        <v>17715</v>
      </c>
      <c r="AW6246" t="s">
        <v>29136</v>
      </c>
      <c r="AX6246">
        <v>55.56758396</v>
      </c>
      <c r="AY6246">
        <v>9.4009368999999996</v>
      </c>
      <c r="AZ6246" t="s">
        <v>62</v>
      </c>
      <c r="BA6246">
        <v>1083</v>
      </c>
      <c r="BB6246" t="s">
        <v>2861</v>
      </c>
    </row>
    <row r="6247" spans="1:54" x14ac:dyDescent="0.25">
      <c r="A6247" s="1">
        <v>45200</v>
      </c>
      <c r="B6247">
        <v>605006</v>
      </c>
      <c r="C6247" t="s">
        <v>30534</v>
      </c>
      <c r="D6247">
        <v>6040</v>
      </c>
      <c r="E6247" t="s">
        <v>30514</v>
      </c>
      <c r="F6247" t="s">
        <v>30535</v>
      </c>
      <c r="I6247" t="s">
        <v>30536</v>
      </c>
      <c r="K6247" t="s">
        <v>30537</v>
      </c>
      <c r="R6247" s="1">
        <v>40162</v>
      </c>
      <c r="S6247" t="s">
        <v>80</v>
      </c>
      <c r="T6247">
        <v>630</v>
      </c>
      <c r="U6247" t="s">
        <v>2864</v>
      </c>
      <c r="V6247" s="1">
        <v>29007</v>
      </c>
      <c r="W6247">
        <v>2</v>
      </c>
      <c r="X6247" t="s">
        <v>57</v>
      </c>
      <c r="Y6247">
        <v>1</v>
      </c>
      <c r="Z6247" t="s">
        <v>46545</v>
      </c>
      <c r="AA6247">
        <v>4</v>
      </c>
      <c r="AC6247">
        <v>121</v>
      </c>
      <c r="AD6247" t="s">
        <v>70</v>
      </c>
      <c r="AE6247">
        <v>1012</v>
      </c>
      <c r="AF6247" t="s">
        <v>71</v>
      </c>
      <c r="AG6247">
        <v>3</v>
      </c>
      <c r="AH6247" t="s">
        <v>81</v>
      </c>
      <c r="AI6247">
        <v>22</v>
      </c>
      <c r="AJ6247" t="s">
        <v>52628</v>
      </c>
      <c r="AK6247">
        <v>630</v>
      </c>
      <c r="AL6247" t="s">
        <v>2864</v>
      </c>
      <c r="AS6247">
        <v>0</v>
      </c>
      <c r="AT6247" t="s">
        <v>61</v>
      </c>
      <c r="AZ6247" t="s">
        <v>62</v>
      </c>
      <c r="BA6247">
        <v>1083</v>
      </c>
      <c r="BB6247" t="s">
        <v>2861</v>
      </c>
    </row>
    <row r="6248" spans="1:54" x14ac:dyDescent="0.25">
      <c r="A6248" s="1">
        <v>45200</v>
      </c>
      <c r="B6248">
        <v>605007</v>
      </c>
      <c r="C6248" t="s">
        <v>55031</v>
      </c>
      <c r="D6248">
        <v>7100</v>
      </c>
      <c r="E6248" t="s">
        <v>2860</v>
      </c>
      <c r="F6248" t="s">
        <v>55032</v>
      </c>
      <c r="G6248">
        <v>29189900</v>
      </c>
      <c r="H6248">
        <v>1003335458</v>
      </c>
      <c r="I6248" t="s">
        <v>50856</v>
      </c>
      <c r="J6248" t="s">
        <v>30538</v>
      </c>
      <c r="K6248" t="s">
        <v>30539</v>
      </c>
      <c r="L6248" t="s">
        <v>55033</v>
      </c>
      <c r="M6248">
        <v>68</v>
      </c>
      <c r="N6248">
        <v>18</v>
      </c>
      <c r="R6248" s="1">
        <v>43784</v>
      </c>
      <c r="S6248" t="s">
        <v>56</v>
      </c>
      <c r="T6248">
        <v>630</v>
      </c>
      <c r="U6248" t="s">
        <v>2864</v>
      </c>
      <c r="W6248">
        <v>2</v>
      </c>
      <c r="X6248" t="s">
        <v>57</v>
      </c>
      <c r="Y6248">
        <v>1</v>
      </c>
      <c r="Z6248" t="s">
        <v>46545</v>
      </c>
      <c r="AA6248">
        <v>9</v>
      </c>
      <c r="AB6248">
        <v>195901</v>
      </c>
      <c r="AC6248">
        <v>121</v>
      </c>
      <c r="AD6248" t="s">
        <v>70</v>
      </c>
      <c r="AE6248">
        <v>1012</v>
      </c>
      <c r="AF6248" t="s">
        <v>71</v>
      </c>
      <c r="AG6248">
        <v>1</v>
      </c>
      <c r="AH6248" t="s">
        <v>44482</v>
      </c>
      <c r="AI6248">
        <v>21</v>
      </c>
      <c r="AJ6248" t="s">
        <v>52613</v>
      </c>
      <c r="AK6248">
        <v>630</v>
      </c>
      <c r="AL6248" t="s">
        <v>2864</v>
      </c>
      <c r="AQ6248" t="s">
        <v>30540</v>
      </c>
      <c r="AR6248" t="s">
        <v>30541</v>
      </c>
      <c r="AS6248">
        <v>0</v>
      </c>
      <c r="AT6248" t="s">
        <v>61</v>
      </c>
      <c r="AU6248" t="s">
        <v>50857</v>
      </c>
      <c r="AW6248" t="s">
        <v>55034</v>
      </c>
      <c r="AX6248">
        <v>55.656931829999998</v>
      </c>
      <c r="AY6248">
        <v>9.4037686800000007</v>
      </c>
      <c r="AZ6248" t="s">
        <v>62</v>
      </c>
      <c r="BA6248">
        <v>1083</v>
      </c>
      <c r="BB6248" t="s">
        <v>2861</v>
      </c>
    </row>
    <row r="6249" spans="1:54" x14ac:dyDescent="0.25">
      <c r="A6249" s="1">
        <v>45200</v>
      </c>
      <c r="B6249">
        <v>605008</v>
      </c>
      <c r="C6249" t="s">
        <v>55035</v>
      </c>
      <c r="D6249">
        <v>6040</v>
      </c>
      <c r="E6249" t="s">
        <v>30514</v>
      </c>
      <c r="F6249" t="s">
        <v>55036</v>
      </c>
      <c r="G6249">
        <v>29189900</v>
      </c>
      <c r="H6249">
        <v>1003335884</v>
      </c>
      <c r="I6249" t="s">
        <v>30542</v>
      </c>
      <c r="J6249" t="s">
        <v>30543</v>
      </c>
      <c r="K6249" t="s">
        <v>30544</v>
      </c>
      <c r="L6249" t="s">
        <v>55490</v>
      </c>
      <c r="M6249">
        <v>2910</v>
      </c>
      <c r="N6249">
        <v>66</v>
      </c>
      <c r="R6249" s="1">
        <v>43761</v>
      </c>
      <c r="S6249" t="s">
        <v>56</v>
      </c>
      <c r="T6249">
        <v>630</v>
      </c>
      <c r="U6249" t="s">
        <v>2864</v>
      </c>
      <c r="W6249">
        <v>2</v>
      </c>
      <c r="X6249" t="s">
        <v>57</v>
      </c>
      <c r="Y6249">
        <v>1</v>
      </c>
      <c r="Z6249" t="s">
        <v>46545</v>
      </c>
      <c r="AA6249">
        <v>9</v>
      </c>
      <c r="AB6249">
        <v>195808</v>
      </c>
      <c r="AC6249">
        <v>121</v>
      </c>
      <c r="AD6249" t="s">
        <v>70</v>
      </c>
      <c r="AE6249">
        <v>1012</v>
      </c>
      <c r="AF6249" t="s">
        <v>71</v>
      </c>
      <c r="AG6249">
        <v>1</v>
      </c>
      <c r="AH6249" t="s">
        <v>44482</v>
      </c>
      <c r="AI6249">
        <v>21</v>
      </c>
      <c r="AJ6249" t="s">
        <v>52613</v>
      </c>
      <c r="AK6249">
        <v>630</v>
      </c>
      <c r="AL6249" t="s">
        <v>2864</v>
      </c>
      <c r="AQ6249" t="s">
        <v>30545</v>
      </c>
      <c r="AR6249" t="s">
        <v>30546</v>
      </c>
      <c r="AS6249">
        <v>0</v>
      </c>
      <c r="AT6249" t="s">
        <v>61</v>
      </c>
      <c r="AU6249" t="s">
        <v>55491</v>
      </c>
      <c r="AW6249" t="s">
        <v>30547</v>
      </c>
      <c r="AX6249">
        <v>55.598342389999999</v>
      </c>
      <c r="AY6249">
        <v>9.4442359600000003</v>
      </c>
      <c r="AZ6249" t="s">
        <v>62</v>
      </c>
      <c r="BA6249">
        <v>1083</v>
      </c>
      <c r="BB6249" t="s">
        <v>2861</v>
      </c>
    </row>
    <row r="6250" spans="1:54" x14ac:dyDescent="0.25">
      <c r="A6250" s="1">
        <v>45200</v>
      </c>
      <c r="B6250">
        <v>605009</v>
      </c>
      <c r="C6250" t="s">
        <v>30548</v>
      </c>
      <c r="D6250">
        <v>7182</v>
      </c>
      <c r="E6250" t="s">
        <v>11930</v>
      </c>
      <c r="F6250" t="s">
        <v>46106</v>
      </c>
      <c r="G6250">
        <v>68909112</v>
      </c>
      <c r="H6250">
        <v>1002283548</v>
      </c>
      <c r="I6250" t="s">
        <v>53914</v>
      </c>
      <c r="J6250" t="s">
        <v>30549</v>
      </c>
      <c r="K6250" t="s">
        <v>30550</v>
      </c>
      <c r="L6250" t="s">
        <v>30551</v>
      </c>
      <c r="M6250">
        <v>135</v>
      </c>
      <c r="N6250" t="s">
        <v>7674</v>
      </c>
      <c r="R6250" s="1">
        <v>44887</v>
      </c>
      <c r="S6250" t="s">
        <v>56</v>
      </c>
      <c r="W6250">
        <v>5</v>
      </c>
      <c r="X6250" t="s">
        <v>557</v>
      </c>
      <c r="Y6250">
        <v>1</v>
      </c>
      <c r="Z6250" t="s">
        <v>46545</v>
      </c>
      <c r="AA6250">
        <v>9</v>
      </c>
      <c r="AB6250">
        <v>186610</v>
      </c>
      <c r="AC6250">
        <v>121</v>
      </c>
      <c r="AD6250" t="s">
        <v>70</v>
      </c>
      <c r="AE6250">
        <v>1013</v>
      </c>
      <c r="AF6250" t="s">
        <v>558</v>
      </c>
      <c r="AG6250">
        <v>1</v>
      </c>
      <c r="AH6250" t="s">
        <v>44482</v>
      </c>
      <c r="AI6250">
        <v>22</v>
      </c>
      <c r="AJ6250" t="s">
        <v>52628</v>
      </c>
      <c r="AK6250">
        <v>630</v>
      </c>
      <c r="AL6250" t="s">
        <v>2864</v>
      </c>
      <c r="AQ6250" t="s">
        <v>30552</v>
      </c>
      <c r="AR6250" t="s">
        <v>30553</v>
      </c>
      <c r="AS6250">
        <v>0</v>
      </c>
      <c r="AT6250" t="s">
        <v>61</v>
      </c>
      <c r="AU6250" t="s">
        <v>30554</v>
      </c>
      <c r="AX6250">
        <v>55.710515520000001</v>
      </c>
      <c r="AY6250">
        <v>9.3734721800000003</v>
      </c>
      <c r="AZ6250" t="s">
        <v>62</v>
      </c>
      <c r="BA6250">
        <v>1083</v>
      </c>
      <c r="BB6250" t="s">
        <v>2861</v>
      </c>
    </row>
    <row r="6251" spans="1:54" x14ac:dyDescent="0.25">
      <c r="A6251" s="1">
        <v>45200</v>
      </c>
      <c r="B6251">
        <v>605010</v>
      </c>
      <c r="C6251" t="s">
        <v>30555</v>
      </c>
      <c r="D6251">
        <v>6040</v>
      </c>
      <c r="E6251" t="s">
        <v>30514</v>
      </c>
      <c r="F6251" t="s">
        <v>30556</v>
      </c>
      <c r="I6251" t="s">
        <v>30557</v>
      </c>
      <c r="K6251" t="s">
        <v>30558</v>
      </c>
      <c r="L6251" t="s">
        <v>30559</v>
      </c>
      <c r="M6251">
        <v>443</v>
      </c>
      <c r="R6251" s="1">
        <v>40162</v>
      </c>
      <c r="S6251" t="s">
        <v>80</v>
      </c>
      <c r="V6251" s="1">
        <v>30468</v>
      </c>
      <c r="W6251">
        <v>5</v>
      </c>
      <c r="X6251" t="s">
        <v>557</v>
      </c>
      <c r="Y6251">
        <v>1</v>
      </c>
      <c r="Z6251" t="s">
        <v>46545</v>
      </c>
      <c r="AA6251">
        <v>9</v>
      </c>
      <c r="AB6251">
        <v>197908</v>
      </c>
      <c r="AC6251">
        <v>121</v>
      </c>
      <c r="AD6251" t="s">
        <v>70</v>
      </c>
      <c r="AE6251">
        <v>1013</v>
      </c>
      <c r="AF6251" t="s">
        <v>558</v>
      </c>
      <c r="AG6251">
        <v>3</v>
      </c>
      <c r="AH6251" t="s">
        <v>81</v>
      </c>
      <c r="AI6251">
        <v>22</v>
      </c>
      <c r="AJ6251" t="s">
        <v>52628</v>
      </c>
      <c r="AK6251">
        <v>630</v>
      </c>
      <c r="AL6251" t="s">
        <v>2864</v>
      </c>
      <c r="AS6251">
        <v>0</v>
      </c>
      <c r="AT6251" t="s">
        <v>61</v>
      </c>
      <c r="AU6251" t="s">
        <v>30560</v>
      </c>
      <c r="AX6251">
        <v>55.6025340153031</v>
      </c>
      <c r="AY6251">
        <v>9.2824808818768094</v>
      </c>
      <c r="AZ6251" t="s">
        <v>62</v>
      </c>
      <c r="BA6251">
        <v>1083</v>
      </c>
      <c r="BB6251" t="s">
        <v>2861</v>
      </c>
    </row>
    <row r="6252" spans="1:54" x14ac:dyDescent="0.25">
      <c r="A6252" s="1">
        <v>45200</v>
      </c>
      <c r="B6252">
        <v>605011</v>
      </c>
      <c r="C6252" t="s">
        <v>30561</v>
      </c>
      <c r="D6252">
        <v>6040</v>
      </c>
      <c r="E6252" t="s">
        <v>30514</v>
      </c>
      <c r="F6252" t="s">
        <v>30562</v>
      </c>
      <c r="I6252" t="s">
        <v>30563</v>
      </c>
      <c r="K6252" t="s">
        <v>30558</v>
      </c>
      <c r="L6252" t="s">
        <v>30559</v>
      </c>
      <c r="M6252">
        <v>443</v>
      </c>
      <c r="R6252" s="1">
        <v>40162</v>
      </c>
      <c r="S6252" t="s">
        <v>80</v>
      </c>
      <c r="V6252" s="1">
        <v>30621</v>
      </c>
      <c r="W6252">
        <v>5</v>
      </c>
      <c r="X6252" t="s">
        <v>557</v>
      </c>
      <c r="Y6252">
        <v>1</v>
      </c>
      <c r="Z6252" t="s">
        <v>46545</v>
      </c>
      <c r="AA6252">
        <v>7</v>
      </c>
      <c r="AB6252">
        <v>198208</v>
      </c>
      <c r="AC6252">
        <v>121</v>
      </c>
      <c r="AD6252" t="s">
        <v>70</v>
      </c>
      <c r="AE6252">
        <v>1013</v>
      </c>
      <c r="AF6252" t="s">
        <v>558</v>
      </c>
      <c r="AG6252">
        <v>3</v>
      </c>
      <c r="AH6252" t="s">
        <v>81</v>
      </c>
      <c r="AI6252">
        <v>21</v>
      </c>
      <c r="AJ6252" t="s">
        <v>52613</v>
      </c>
      <c r="AK6252">
        <v>630</v>
      </c>
      <c r="AL6252" t="s">
        <v>2864</v>
      </c>
      <c r="AS6252">
        <v>0</v>
      </c>
      <c r="AT6252" t="s">
        <v>61</v>
      </c>
      <c r="AU6252" t="s">
        <v>30560</v>
      </c>
      <c r="AX6252">
        <v>55.6025340153031</v>
      </c>
      <c r="AY6252">
        <v>9.2824808818768094</v>
      </c>
      <c r="AZ6252" t="s">
        <v>62</v>
      </c>
      <c r="BA6252">
        <v>1083</v>
      </c>
      <c r="BB6252" t="s">
        <v>2861</v>
      </c>
    </row>
    <row r="6253" spans="1:54" x14ac:dyDescent="0.25">
      <c r="A6253" s="1">
        <v>45200</v>
      </c>
      <c r="B6253">
        <v>605200</v>
      </c>
      <c r="D6253">
        <v>6040</v>
      </c>
      <c r="E6253" t="s">
        <v>30514</v>
      </c>
      <c r="F6253" t="s">
        <v>50858</v>
      </c>
      <c r="G6253">
        <v>29189900</v>
      </c>
      <c r="I6253" t="s">
        <v>50859</v>
      </c>
      <c r="J6253" t="s">
        <v>30564</v>
      </c>
      <c r="K6253" t="s">
        <v>30565</v>
      </c>
      <c r="L6253" t="s">
        <v>30566</v>
      </c>
      <c r="M6253">
        <v>2570</v>
      </c>
      <c r="N6253">
        <v>2</v>
      </c>
      <c r="R6253" s="1">
        <v>40938</v>
      </c>
      <c r="S6253" t="s">
        <v>56</v>
      </c>
      <c r="T6253">
        <v>630</v>
      </c>
      <c r="U6253" t="s">
        <v>2864</v>
      </c>
      <c r="V6253" s="1">
        <v>39083</v>
      </c>
      <c r="W6253">
        <v>2</v>
      </c>
      <c r="X6253" t="s">
        <v>57</v>
      </c>
      <c r="Y6253">
        <v>1</v>
      </c>
      <c r="Z6253" t="s">
        <v>46545</v>
      </c>
      <c r="AC6253">
        <v>932</v>
      </c>
      <c r="AD6253" t="s">
        <v>52637</v>
      </c>
      <c r="AE6253">
        <v>2021</v>
      </c>
      <c r="AF6253" t="s">
        <v>52637</v>
      </c>
      <c r="AG6253">
        <v>3</v>
      </c>
      <c r="AH6253" t="s">
        <v>81</v>
      </c>
      <c r="AI6253">
        <v>10</v>
      </c>
      <c r="AJ6253" t="s">
        <v>52638</v>
      </c>
      <c r="AK6253">
        <v>630</v>
      </c>
      <c r="AL6253" t="s">
        <v>2864</v>
      </c>
      <c r="AQ6253" t="s">
        <v>30567</v>
      </c>
      <c r="AR6253" t="s">
        <v>30568</v>
      </c>
      <c r="AS6253">
        <v>0</v>
      </c>
      <c r="AT6253" t="s">
        <v>61</v>
      </c>
      <c r="AU6253" t="s">
        <v>30569</v>
      </c>
      <c r="AZ6253" t="s">
        <v>62</v>
      </c>
      <c r="BA6253">
        <v>1083</v>
      </c>
      <c r="BB6253" t="s">
        <v>2861</v>
      </c>
    </row>
    <row r="6254" spans="1:54" x14ac:dyDescent="0.25">
      <c r="A6254" s="1">
        <v>45200</v>
      </c>
      <c r="B6254">
        <v>605211</v>
      </c>
      <c r="C6254" t="s">
        <v>30570</v>
      </c>
      <c r="D6254">
        <v>6040</v>
      </c>
      <c r="E6254" t="s">
        <v>30514</v>
      </c>
      <c r="F6254" t="s">
        <v>30571</v>
      </c>
      <c r="G6254">
        <v>29189900</v>
      </c>
      <c r="H6254">
        <v>1003335562</v>
      </c>
      <c r="I6254" t="s">
        <v>30572</v>
      </c>
      <c r="J6254" t="s">
        <v>30517</v>
      </c>
      <c r="K6254" t="s">
        <v>30573</v>
      </c>
      <c r="L6254" t="s">
        <v>54813</v>
      </c>
      <c r="M6254">
        <v>2883</v>
      </c>
      <c r="N6254">
        <v>32</v>
      </c>
      <c r="R6254" s="1">
        <v>41052</v>
      </c>
      <c r="S6254" t="s">
        <v>56</v>
      </c>
      <c r="T6254">
        <v>630</v>
      </c>
      <c r="U6254" t="s">
        <v>2864</v>
      </c>
      <c r="V6254" s="1">
        <v>41030</v>
      </c>
      <c r="W6254">
        <v>2</v>
      </c>
      <c r="X6254" t="s">
        <v>57</v>
      </c>
      <c r="Y6254">
        <v>1</v>
      </c>
      <c r="Z6254" t="s">
        <v>46545</v>
      </c>
      <c r="AB6254">
        <v>197004</v>
      </c>
      <c r="AC6254">
        <v>125</v>
      </c>
      <c r="AD6254" t="s">
        <v>1344</v>
      </c>
      <c r="AE6254">
        <v>1014</v>
      </c>
      <c r="AF6254" t="s">
        <v>1352</v>
      </c>
      <c r="AG6254">
        <v>3</v>
      </c>
      <c r="AH6254" t="s">
        <v>81</v>
      </c>
      <c r="AI6254">
        <v>24</v>
      </c>
      <c r="AJ6254" t="s">
        <v>1344</v>
      </c>
      <c r="AK6254">
        <v>630</v>
      </c>
      <c r="AL6254" t="s">
        <v>2864</v>
      </c>
      <c r="AQ6254" t="s">
        <v>30574</v>
      </c>
      <c r="AR6254" t="s">
        <v>30575</v>
      </c>
      <c r="AS6254">
        <v>0</v>
      </c>
      <c r="AT6254" t="s">
        <v>61</v>
      </c>
      <c r="AU6254" t="s">
        <v>54610</v>
      </c>
      <c r="AZ6254" t="s">
        <v>62</v>
      </c>
      <c r="BA6254">
        <v>1083</v>
      </c>
      <c r="BB6254" t="s">
        <v>2861</v>
      </c>
    </row>
    <row r="6255" spans="1:54" x14ac:dyDescent="0.25">
      <c r="A6255" s="1">
        <v>45200</v>
      </c>
      <c r="B6255">
        <v>605300</v>
      </c>
      <c r="C6255" t="s">
        <v>30576</v>
      </c>
      <c r="D6255">
        <v>7182</v>
      </c>
      <c r="E6255" t="s">
        <v>11930</v>
      </c>
      <c r="F6255" t="s">
        <v>46106</v>
      </c>
      <c r="G6255">
        <v>68909112</v>
      </c>
      <c r="H6255">
        <v>1002283548</v>
      </c>
      <c r="I6255" t="s">
        <v>53914</v>
      </c>
      <c r="J6255" t="s">
        <v>30549</v>
      </c>
      <c r="K6255" t="s">
        <v>30550</v>
      </c>
      <c r="L6255" t="s">
        <v>30551</v>
      </c>
      <c r="M6255">
        <v>135</v>
      </c>
      <c r="N6255" t="s">
        <v>7674</v>
      </c>
      <c r="R6255" s="1">
        <v>44887</v>
      </c>
      <c r="S6255" t="s">
        <v>56</v>
      </c>
      <c r="W6255">
        <v>5</v>
      </c>
      <c r="X6255" t="s">
        <v>557</v>
      </c>
      <c r="Y6255">
        <v>1</v>
      </c>
      <c r="Z6255" t="s">
        <v>46545</v>
      </c>
      <c r="AA6255">
        <v>10</v>
      </c>
      <c r="AB6255">
        <v>195910</v>
      </c>
      <c r="AC6255">
        <v>123</v>
      </c>
      <c r="AD6255" t="s">
        <v>1507</v>
      </c>
      <c r="AE6255">
        <v>1011</v>
      </c>
      <c r="AF6255" t="s">
        <v>1507</v>
      </c>
      <c r="AG6255">
        <v>1</v>
      </c>
      <c r="AH6255" t="s">
        <v>44482</v>
      </c>
      <c r="AI6255">
        <v>80</v>
      </c>
      <c r="AJ6255" t="s">
        <v>1507</v>
      </c>
      <c r="AK6255">
        <v>630</v>
      </c>
      <c r="AL6255" t="s">
        <v>2864</v>
      </c>
      <c r="AQ6255" t="s">
        <v>30552</v>
      </c>
      <c r="AR6255" t="s">
        <v>30577</v>
      </c>
      <c r="AS6255">
        <v>0</v>
      </c>
      <c r="AT6255" t="s">
        <v>61</v>
      </c>
      <c r="AU6255" t="s">
        <v>30554</v>
      </c>
      <c r="AX6255">
        <v>55.710515520000001</v>
      </c>
      <c r="AY6255">
        <v>9.3734721800000003</v>
      </c>
      <c r="AZ6255" t="s">
        <v>62</v>
      </c>
      <c r="BA6255">
        <v>1083</v>
      </c>
      <c r="BB6255" t="s">
        <v>2861</v>
      </c>
    </row>
    <row r="6256" spans="1:54" x14ac:dyDescent="0.25">
      <c r="A6256" s="1">
        <v>45200</v>
      </c>
      <c r="B6256">
        <v>605301</v>
      </c>
      <c r="C6256" t="s">
        <v>30578</v>
      </c>
      <c r="D6256">
        <v>7184</v>
      </c>
      <c r="E6256" t="s">
        <v>30521</v>
      </c>
      <c r="F6256" t="s">
        <v>30579</v>
      </c>
      <c r="G6256">
        <v>37232718</v>
      </c>
      <c r="H6256">
        <v>1001753377</v>
      </c>
      <c r="I6256" t="s">
        <v>50860</v>
      </c>
      <c r="J6256" t="s">
        <v>30580</v>
      </c>
      <c r="K6256" t="s">
        <v>30581</v>
      </c>
      <c r="L6256" t="s">
        <v>30582</v>
      </c>
      <c r="M6256">
        <v>785</v>
      </c>
      <c r="N6256" t="s">
        <v>30583</v>
      </c>
      <c r="R6256" s="1">
        <v>45048</v>
      </c>
      <c r="S6256" t="s">
        <v>6097</v>
      </c>
      <c r="W6256">
        <v>5</v>
      </c>
      <c r="X6256" t="s">
        <v>557</v>
      </c>
      <c r="Y6256">
        <v>1</v>
      </c>
      <c r="Z6256" t="s">
        <v>46545</v>
      </c>
      <c r="AA6256">
        <v>10</v>
      </c>
      <c r="AB6256">
        <v>194811</v>
      </c>
      <c r="AC6256">
        <v>123</v>
      </c>
      <c r="AD6256" t="s">
        <v>1507</v>
      </c>
      <c r="AE6256">
        <v>1011</v>
      </c>
      <c r="AF6256" t="s">
        <v>1507</v>
      </c>
      <c r="AG6256">
        <v>1</v>
      </c>
      <c r="AH6256" t="s">
        <v>44482</v>
      </c>
      <c r="AI6256">
        <v>80</v>
      </c>
      <c r="AJ6256" t="s">
        <v>1507</v>
      </c>
      <c r="AK6256">
        <v>630</v>
      </c>
      <c r="AL6256" t="s">
        <v>2864</v>
      </c>
      <c r="AQ6256" t="s">
        <v>30584</v>
      </c>
      <c r="AR6256" t="s">
        <v>30585</v>
      </c>
      <c r="AS6256">
        <v>0</v>
      </c>
      <c r="AT6256" t="s">
        <v>61</v>
      </c>
      <c r="AU6256" t="s">
        <v>30586</v>
      </c>
      <c r="AX6256">
        <v>55.710546549999997</v>
      </c>
      <c r="AY6256">
        <v>9.2088600799999991</v>
      </c>
      <c r="AZ6256" t="s">
        <v>62</v>
      </c>
      <c r="BA6256">
        <v>1083</v>
      </c>
      <c r="BB6256" t="s">
        <v>2861</v>
      </c>
    </row>
    <row r="6257" spans="1:54" x14ac:dyDescent="0.25">
      <c r="A6257" s="1">
        <v>45200</v>
      </c>
      <c r="B6257">
        <v>605302</v>
      </c>
      <c r="C6257" t="s">
        <v>55492</v>
      </c>
      <c r="D6257">
        <v>6040</v>
      </c>
      <c r="E6257" t="s">
        <v>30514</v>
      </c>
      <c r="F6257" t="s">
        <v>55493</v>
      </c>
      <c r="G6257">
        <v>68004713</v>
      </c>
      <c r="H6257">
        <v>1002263008</v>
      </c>
      <c r="I6257" t="s">
        <v>30587</v>
      </c>
      <c r="J6257" t="s">
        <v>30588</v>
      </c>
      <c r="K6257" t="s">
        <v>30589</v>
      </c>
      <c r="L6257" t="s">
        <v>30590</v>
      </c>
      <c r="M6257">
        <v>1278</v>
      </c>
      <c r="N6257">
        <v>13</v>
      </c>
      <c r="R6257" s="1">
        <v>44110</v>
      </c>
      <c r="S6257" t="s">
        <v>56</v>
      </c>
      <c r="W6257">
        <v>5</v>
      </c>
      <c r="X6257" t="s">
        <v>557</v>
      </c>
      <c r="Y6257">
        <v>1</v>
      </c>
      <c r="Z6257" t="s">
        <v>46545</v>
      </c>
      <c r="AA6257">
        <v>10</v>
      </c>
      <c r="AB6257">
        <v>196105</v>
      </c>
      <c r="AC6257">
        <v>123</v>
      </c>
      <c r="AD6257" t="s">
        <v>1507</v>
      </c>
      <c r="AE6257">
        <v>1011</v>
      </c>
      <c r="AF6257" t="s">
        <v>1507</v>
      </c>
      <c r="AG6257">
        <v>1</v>
      </c>
      <c r="AH6257" t="s">
        <v>44482</v>
      </c>
      <c r="AI6257">
        <v>80</v>
      </c>
      <c r="AJ6257" t="s">
        <v>1507</v>
      </c>
      <c r="AK6257">
        <v>630</v>
      </c>
      <c r="AL6257" t="s">
        <v>2864</v>
      </c>
      <c r="AQ6257" t="s">
        <v>30591</v>
      </c>
      <c r="AR6257" t="s">
        <v>30592</v>
      </c>
      <c r="AS6257">
        <v>0</v>
      </c>
      <c r="AT6257" t="s">
        <v>61</v>
      </c>
      <c r="AU6257" t="s">
        <v>14267</v>
      </c>
      <c r="AX6257">
        <v>55.58566707</v>
      </c>
      <c r="AY6257">
        <v>9.4230957800000006</v>
      </c>
      <c r="AZ6257" t="s">
        <v>62</v>
      </c>
      <c r="BA6257">
        <v>1083</v>
      </c>
      <c r="BB6257" t="s">
        <v>2861</v>
      </c>
    </row>
    <row r="6258" spans="1:54" x14ac:dyDescent="0.25">
      <c r="A6258" s="1">
        <v>45200</v>
      </c>
      <c r="B6258">
        <v>605303</v>
      </c>
      <c r="C6258" t="s">
        <v>30593</v>
      </c>
      <c r="D6258">
        <v>7182</v>
      </c>
      <c r="E6258" t="s">
        <v>11930</v>
      </c>
      <c r="F6258" t="s">
        <v>50861</v>
      </c>
      <c r="G6258">
        <v>69356710</v>
      </c>
      <c r="H6258">
        <v>1002294860</v>
      </c>
      <c r="I6258" t="s">
        <v>30594</v>
      </c>
      <c r="J6258" t="s">
        <v>30595</v>
      </c>
      <c r="K6258" t="s">
        <v>30596</v>
      </c>
      <c r="L6258" t="s">
        <v>30597</v>
      </c>
      <c r="M6258">
        <v>525</v>
      </c>
      <c r="N6258">
        <v>6</v>
      </c>
      <c r="R6258" s="1">
        <v>43794</v>
      </c>
      <c r="S6258" t="s">
        <v>80</v>
      </c>
      <c r="W6258">
        <v>5</v>
      </c>
      <c r="X6258" t="s">
        <v>557</v>
      </c>
      <c r="Y6258">
        <v>7</v>
      </c>
      <c r="Z6258" t="s">
        <v>1499</v>
      </c>
      <c r="AB6258">
        <v>194004</v>
      </c>
      <c r="AC6258">
        <v>141</v>
      </c>
      <c r="AD6258" t="s">
        <v>46688</v>
      </c>
      <c r="AE6258">
        <v>1022</v>
      </c>
      <c r="AF6258" t="s">
        <v>46688</v>
      </c>
      <c r="AG6258">
        <v>1</v>
      </c>
      <c r="AH6258" t="s">
        <v>44482</v>
      </c>
      <c r="AI6258">
        <v>84</v>
      </c>
      <c r="AJ6258" t="s">
        <v>46689</v>
      </c>
      <c r="AK6258">
        <v>630</v>
      </c>
      <c r="AL6258" t="s">
        <v>2864</v>
      </c>
      <c r="AQ6258" t="s">
        <v>30598</v>
      </c>
      <c r="AR6258" t="s">
        <v>30599</v>
      </c>
      <c r="AS6258">
        <v>0</v>
      </c>
      <c r="AT6258" t="s">
        <v>61</v>
      </c>
      <c r="AU6258" t="s">
        <v>30600</v>
      </c>
      <c r="AX6258">
        <v>55.715222490000002</v>
      </c>
      <c r="AY6258">
        <v>9.3192205799999996</v>
      </c>
      <c r="AZ6258" t="s">
        <v>62</v>
      </c>
      <c r="BA6258">
        <v>1083</v>
      </c>
      <c r="BB6258" t="s">
        <v>2861</v>
      </c>
    </row>
    <row r="6259" spans="1:54" x14ac:dyDescent="0.25">
      <c r="A6259" s="1">
        <v>45200</v>
      </c>
      <c r="B6259">
        <v>605375</v>
      </c>
      <c r="C6259" t="s">
        <v>30601</v>
      </c>
      <c r="D6259">
        <v>6040</v>
      </c>
      <c r="E6259" t="s">
        <v>30514</v>
      </c>
      <c r="F6259" t="s">
        <v>50862</v>
      </c>
      <c r="I6259" t="s">
        <v>30602</v>
      </c>
      <c r="J6259" t="s">
        <v>30603</v>
      </c>
      <c r="K6259" t="s">
        <v>30604</v>
      </c>
      <c r="L6259" t="s">
        <v>30605</v>
      </c>
      <c r="M6259">
        <v>24</v>
      </c>
      <c r="N6259">
        <v>1</v>
      </c>
      <c r="R6259" s="1">
        <v>40162</v>
      </c>
      <c r="S6259" t="s">
        <v>80</v>
      </c>
      <c r="V6259" s="1">
        <v>38231</v>
      </c>
      <c r="W6259">
        <v>5</v>
      </c>
      <c r="X6259" t="s">
        <v>557</v>
      </c>
      <c r="Y6259">
        <v>1</v>
      </c>
      <c r="Z6259" t="s">
        <v>46545</v>
      </c>
      <c r="AB6259">
        <v>199107</v>
      </c>
      <c r="AC6259">
        <v>147</v>
      </c>
      <c r="AD6259" t="s">
        <v>46697</v>
      </c>
      <c r="AE6259">
        <v>1021</v>
      </c>
      <c r="AF6259" t="s">
        <v>46697</v>
      </c>
      <c r="AG6259">
        <v>3</v>
      </c>
      <c r="AH6259" t="s">
        <v>81</v>
      </c>
      <c r="AI6259">
        <v>86</v>
      </c>
      <c r="AJ6259" t="s">
        <v>46697</v>
      </c>
      <c r="AK6259">
        <v>630</v>
      </c>
      <c r="AL6259" t="s">
        <v>2864</v>
      </c>
      <c r="AQ6259" t="s">
        <v>30606</v>
      </c>
      <c r="AS6259">
        <v>0</v>
      </c>
      <c r="AT6259" t="s">
        <v>61</v>
      </c>
      <c r="AU6259" t="s">
        <v>30607</v>
      </c>
      <c r="AX6259">
        <v>55.6178470111632</v>
      </c>
      <c r="AY6259">
        <v>9.3117076044427201</v>
      </c>
      <c r="AZ6259" t="s">
        <v>62</v>
      </c>
      <c r="BA6259">
        <v>1083</v>
      </c>
      <c r="BB6259" t="s">
        <v>2861</v>
      </c>
    </row>
    <row r="6260" spans="1:54" x14ac:dyDescent="0.25">
      <c r="A6260" s="1">
        <v>45200</v>
      </c>
      <c r="B6260">
        <v>605376</v>
      </c>
      <c r="C6260" t="s">
        <v>30608</v>
      </c>
      <c r="D6260">
        <v>6040</v>
      </c>
      <c r="E6260" t="s">
        <v>30514</v>
      </c>
      <c r="F6260" t="s">
        <v>50863</v>
      </c>
      <c r="I6260" t="s">
        <v>50864</v>
      </c>
      <c r="K6260" t="s">
        <v>30609</v>
      </c>
      <c r="L6260" t="s">
        <v>30610</v>
      </c>
      <c r="M6260">
        <v>957</v>
      </c>
      <c r="N6260">
        <v>24</v>
      </c>
      <c r="R6260" s="1">
        <v>40162</v>
      </c>
      <c r="S6260" t="s">
        <v>80</v>
      </c>
      <c r="V6260" s="1">
        <v>34820</v>
      </c>
      <c r="W6260">
        <v>5</v>
      </c>
      <c r="X6260" t="s">
        <v>557</v>
      </c>
      <c r="Y6260">
        <v>1</v>
      </c>
      <c r="Z6260" t="s">
        <v>46545</v>
      </c>
      <c r="AB6260">
        <v>199107</v>
      </c>
      <c r="AC6260">
        <v>147</v>
      </c>
      <c r="AD6260" t="s">
        <v>46697</v>
      </c>
      <c r="AE6260">
        <v>1021</v>
      </c>
      <c r="AF6260" t="s">
        <v>46697</v>
      </c>
      <c r="AG6260">
        <v>3</v>
      </c>
      <c r="AH6260" t="s">
        <v>81</v>
      </c>
      <c r="AI6260">
        <v>86</v>
      </c>
      <c r="AJ6260" t="s">
        <v>46697</v>
      </c>
      <c r="AK6260">
        <v>630</v>
      </c>
      <c r="AL6260" t="s">
        <v>2864</v>
      </c>
      <c r="AS6260">
        <v>0</v>
      </c>
      <c r="AT6260" t="s">
        <v>61</v>
      </c>
      <c r="AU6260" t="s">
        <v>30611</v>
      </c>
      <c r="AX6260">
        <v>55.616426322069003</v>
      </c>
      <c r="AY6260">
        <v>9.3205263717085494</v>
      </c>
      <c r="AZ6260" t="s">
        <v>62</v>
      </c>
      <c r="BA6260">
        <v>1083</v>
      </c>
      <c r="BB6260" t="s">
        <v>2861</v>
      </c>
    </row>
    <row r="6261" spans="1:54" x14ac:dyDescent="0.25">
      <c r="A6261" s="1">
        <v>45200</v>
      </c>
      <c r="B6261">
        <v>607000</v>
      </c>
      <c r="C6261" t="s">
        <v>30612</v>
      </c>
      <c r="D6261">
        <v>7000</v>
      </c>
      <c r="E6261" t="s">
        <v>12386</v>
      </c>
      <c r="F6261" t="s">
        <v>12388</v>
      </c>
      <c r="G6261">
        <v>69116418</v>
      </c>
      <c r="J6261" t="s">
        <v>30613</v>
      </c>
      <c r="K6261" t="s">
        <v>30614</v>
      </c>
      <c r="L6261" t="s">
        <v>53915</v>
      </c>
      <c r="M6261">
        <v>2948</v>
      </c>
      <c r="N6261">
        <v>20</v>
      </c>
      <c r="R6261" s="1">
        <v>43794</v>
      </c>
      <c r="S6261" t="s">
        <v>56</v>
      </c>
      <c r="T6261">
        <v>607</v>
      </c>
      <c r="U6261" t="s">
        <v>12388</v>
      </c>
      <c r="W6261">
        <v>2</v>
      </c>
      <c r="X6261" t="s">
        <v>57</v>
      </c>
      <c r="Y6261">
        <v>5</v>
      </c>
      <c r="Z6261" t="s">
        <v>54458</v>
      </c>
      <c r="AB6261">
        <v>200701</v>
      </c>
      <c r="AC6261">
        <v>923</v>
      </c>
      <c r="AD6261" t="s">
        <v>58</v>
      </c>
      <c r="AE6261">
        <v>2013</v>
      </c>
      <c r="AF6261" t="s">
        <v>58</v>
      </c>
      <c r="AG6261">
        <v>1</v>
      </c>
      <c r="AH6261" t="s">
        <v>44482</v>
      </c>
      <c r="AI6261">
        <v>99</v>
      </c>
      <c r="AJ6261" t="s">
        <v>54511</v>
      </c>
      <c r="AK6261">
        <v>607</v>
      </c>
      <c r="AL6261" t="s">
        <v>12388</v>
      </c>
      <c r="AQ6261" t="s">
        <v>30615</v>
      </c>
      <c r="AR6261" t="s">
        <v>15855</v>
      </c>
      <c r="AS6261">
        <v>0</v>
      </c>
      <c r="AT6261" t="s">
        <v>61</v>
      </c>
      <c r="AU6261" t="s">
        <v>18339</v>
      </c>
      <c r="AV6261" t="s">
        <v>52612</v>
      </c>
      <c r="AX6261">
        <v>55.565244329999999</v>
      </c>
      <c r="AY6261">
        <v>9.7560841499999995</v>
      </c>
      <c r="AZ6261" t="s">
        <v>62</v>
      </c>
      <c r="BA6261">
        <v>1083</v>
      </c>
      <c r="BB6261" t="s">
        <v>2861</v>
      </c>
    </row>
    <row r="6262" spans="1:54" x14ac:dyDescent="0.25">
      <c r="A6262" s="1">
        <v>45200</v>
      </c>
      <c r="B6262">
        <v>607001</v>
      </c>
      <c r="C6262" t="s">
        <v>4321</v>
      </c>
      <c r="D6262">
        <v>7000</v>
      </c>
      <c r="E6262" t="s">
        <v>12386</v>
      </c>
      <c r="F6262" t="s">
        <v>46107</v>
      </c>
      <c r="G6262">
        <v>69116418</v>
      </c>
      <c r="H6262">
        <v>1003336491</v>
      </c>
      <c r="I6262" t="s">
        <v>8831</v>
      </c>
      <c r="J6262" t="s">
        <v>30616</v>
      </c>
      <c r="K6262" t="s">
        <v>30617</v>
      </c>
      <c r="L6262" t="s">
        <v>30618</v>
      </c>
      <c r="M6262">
        <v>7362</v>
      </c>
      <c r="N6262">
        <v>3</v>
      </c>
      <c r="R6262" s="1">
        <v>43784</v>
      </c>
      <c r="S6262" t="s">
        <v>56</v>
      </c>
      <c r="T6262">
        <v>607</v>
      </c>
      <c r="U6262" t="s">
        <v>12388</v>
      </c>
      <c r="W6262">
        <v>2</v>
      </c>
      <c r="X6262" t="s">
        <v>57</v>
      </c>
      <c r="Y6262">
        <v>1</v>
      </c>
      <c r="Z6262" t="s">
        <v>46545</v>
      </c>
      <c r="AA6262">
        <v>6</v>
      </c>
      <c r="AB6262">
        <v>196008</v>
      </c>
      <c r="AC6262">
        <v>121</v>
      </c>
      <c r="AD6262" t="s">
        <v>70</v>
      </c>
      <c r="AE6262">
        <v>1012</v>
      </c>
      <c r="AF6262" t="s">
        <v>71</v>
      </c>
      <c r="AG6262">
        <v>1</v>
      </c>
      <c r="AH6262" t="s">
        <v>44482</v>
      </c>
      <c r="AI6262">
        <v>21</v>
      </c>
      <c r="AJ6262" t="s">
        <v>52613</v>
      </c>
      <c r="AK6262">
        <v>607</v>
      </c>
      <c r="AL6262" t="s">
        <v>12388</v>
      </c>
      <c r="AP6262">
        <v>280415</v>
      </c>
      <c r="AQ6262" t="s">
        <v>30619</v>
      </c>
      <c r="AR6262" t="s">
        <v>12390</v>
      </c>
      <c r="AS6262">
        <v>2</v>
      </c>
      <c r="AT6262" t="s">
        <v>1413</v>
      </c>
      <c r="AU6262" t="s">
        <v>4321</v>
      </c>
      <c r="AX6262">
        <v>55.597350290000001</v>
      </c>
      <c r="AY6262">
        <v>9.6687190100000002</v>
      </c>
      <c r="AZ6262" t="s">
        <v>62</v>
      </c>
      <c r="BA6262">
        <v>1083</v>
      </c>
      <c r="BB6262" t="s">
        <v>2861</v>
      </c>
    </row>
    <row r="6263" spans="1:54" x14ac:dyDescent="0.25">
      <c r="A6263" s="1">
        <v>45200</v>
      </c>
      <c r="B6263">
        <v>607002</v>
      </c>
      <c r="C6263" t="s">
        <v>48250</v>
      </c>
      <c r="D6263">
        <v>7000</v>
      </c>
      <c r="E6263" t="s">
        <v>12386</v>
      </c>
      <c r="F6263" t="s">
        <v>50865</v>
      </c>
      <c r="G6263">
        <v>69116418</v>
      </c>
      <c r="H6263">
        <v>1003336119</v>
      </c>
      <c r="I6263" t="s">
        <v>30620</v>
      </c>
      <c r="J6263" t="s">
        <v>30621</v>
      </c>
      <c r="K6263" t="s">
        <v>12394</v>
      </c>
      <c r="L6263" t="s">
        <v>50866</v>
      </c>
      <c r="M6263">
        <v>3835</v>
      </c>
      <c r="N6263">
        <v>5</v>
      </c>
      <c r="R6263" s="1">
        <v>44224</v>
      </c>
      <c r="S6263" t="s">
        <v>56</v>
      </c>
      <c r="T6263">
        <v>607</v>
      </c>
      <c r="U6263" t="s">
        <v>12388</v>
      </c>
      <c r="W6263">
        <v>2</v>
      </c>
      <c r="X6263" t="s">
        <v>57</v>
      </c>
      <c r="Y6263">
        <v>1</v>
      </c>
      <c r="Z6263" t="s">
        <v>46545</v>
      </c>
      <c r="AA6263">
        <v>6</v>
      </c>
      <c r="AB6263">
        <v>193804</v>
      </c>
      <c r="AC6263">
        <v>121</v>
      </c>
      <c r="AD6263" t="s">
        <v>70</v>
      </c>
      <c r="AE6263">
        <v>1012</v>
      </c>
      <c r="AF6263" t="s">
        <v>71</v>
      </c>
      <c r="AG6263">
        <v>1</v>
      </c>
      <c r="AH6263" t="s">
        <v>44482</v>
      </c>
      <c r="AI6263">
        <v>21</v>
      </c>
      <c r="AJ6263" t="s">
        <v>52613</v>
      </c>
      <c r="AK6263">
        <v>607</v>
      </c>
      <c r="AL6263" t="s">
        <v>12388</v>
      </c>
      <c r="AP6263">
        <v>280416</v>
      </c>
      <c r="AQ6263" t="s">
        <v>12396</v>
      </c>
      <c r="AR6263" t="s">
        <v>12397</v>
      </c>
      <c r="AS6263">
        <v>2</v>
      </c>
      <c r="AT6263" t="s">
        <v>1413</v>
      </c>
      <c r="AU6263" t="s">
        <v>48250</v>
      </c>
      <c r="AX6263">
        <v>55.572091399999998</v>
      </c>
      <c r="AY6263">
        <v>9.74861179</v>
      </c>
      <c r="AZ6263" t="s">
        <v>62</v>
      </c>
      <c r="BA6263">
        <v>1083</v>
      </c>
      <c r="BB6263" t="s">
        <v>2861</v>
      </c>
    </row>
    <row r="6264" spans="1:54" x14ac:dyDescent="0.25">
      <c r="A6264" s="1">
        <v>45200</v>
      </c>
      <c r="B6264">
        <v>607003</v>
      </c>
      <c r="C6264" t="s">
        <v>3723</v>
      </c>
      <c r="D6264">
        <v>7000</v>
      </c>
      <c r="E6264" t="s">
        <v>12386</v>
      </c>
      <c r="F6264" t="s">
        <v>50867</v>
      </c>
      <c r="G6264">
        <v>69116418</v>
      </c>
      <c r="H6264">
        <v>1003336260</v>
      </c>
      <c r="I6264" t="s">
        <v>30622</v>
      </c>
      <c r="J6264" t="s">
        <v>30623</v>
      </c>
      <c r="K6264" t="s">
        <v>30624</v>
      </c>
      <c r="L6264" t="s">
        <v>30625</v>
      </c>
      <c r="M6264">
        <v>5075</v>
      </c>
      <c r="N6264">
        <v>30</v>
      </c>
      <c r="R6264" s="1">
        <v>43784</v>
      </c>
      <c r="S6264" t="s">
        <v>56</v>
      </c>
      <c r="T6264">
        <v>607</v>
      </c>
      <c r="U6264" t="s">
        <v>12388</v>
      </c>
      <c r="W6264">
        <v>2</v>
      </c>
      <c r="X6264" t="s">
        <v>57</v>
      </c>
      <c r="Y6264">
        <v>1</v>
      </c>
      <c r="Z6264" t="s">
        <v>46545</v>
      </c>
      <c r="AA6264">
        <v>6</v>
      </c>
      <c r="AB6264">
        <v>195804</v>
      </c>
      <c r="AC6264">
        <v>121</v>
      </c>
      <c r="AD6264" t="s">
        <v>70</v>
      </c>
      <c r="AE6264">
        <v>1012</v>
      </c>
      <c r="AF6264" t="s">
        <v>71</v>
      </c>
      <c r="AG6264">
        <v>1</v>
      </c>
      <c r="AH6264" t="s">
        <v>44482</v>
      </c>
      <c r="AI6264">
        <v>21</v>
      </c>
      <c r="AJ6264" t="s">
        <v>52613</v>
      </c>
      <c r="AK6264">
        <v>607</v>
      </c>
      <c r="AL6264" t="s">
        <v>12388</v>
      </c>
      <c r="AP6264">
        <v>280417</v>
      </c>
      <c r="AQ6264" t="s">
        <v>30626</v>
      </c>
      <c r="AS6264">
        <v>2</v>
      </c>
      <c r="AT6264" t="s">
        <v>1413</v>
      </c>
      <c r="AU6264" t="s">
        <v>30627</v>
      </c>
      <c r="AX6264">
        <v>55.54236813</v>
      </c>
      <c r="AY6264">
        <v>9.7106694999999998</v>
      </c>
      <c r="AZ6264" t="s">
        <v>62</v>
      </c>
      <c r="BA6264">
        <v>1083</v>
      </c>
      <c r="BB6264" t="s">
        <v>2861</v>
      </c>
    </row>
    <row r="6265" spans="1:54" x14ac:dyDescent="0.25">
      <c r="A6265" s="1">
        <v>45200</v>
      </c>
      <c r="B6265">
        <v>607004</v>
      </c>
      <c r="C6265" t="s">
        <v>30628</v>
      </c>
      <c r="D6265">
        <v>7000</v>
      </c>
      <c r="E6265" t="s">
        <v>12386</v>
      </c>
      <c r="F6265" t="s">
        <v>30629</v>
      </c>
      <c r="G6265">
        <v>69116418</v>
      </c>
      <c r="H6265">
        <v>1003336156</v>
      </c>
      <c r="I6265" t="s">
        <v>30630</v>
      </c>
      <c r="J6265" t="s">
        <v>30631</v>
      </c>
      <c r="K6265" t="s">
        <v>30632</v>
      </c>
      <c r="L6265" t="s">
        <v>50868</v>
      </c>
      <c r="M6265">
        <v>3886</v>
      </c>
      <c r="N6265">
        <v>153</v>
      </c>
      <c r="R6265" s="1">
        <v>41117</v>
      </c>
      <c r="S6265" t="s">
        <v>56</v>
      </c>
      <c r="T6265">
        <v>607</v>
      </c>
      <c r="U6265" t="s">
        <v>12388</v>
      </c>
      <c r="V6265" s="1">
        <v>41121</v>
      </c>
      <c r="W6265">
        <v>2</v>
      </c>
      <c r="X6265" t="s">
        <v>57</v>
      </c>
      <c r="Y6265">
        <v>1</v>
      </c>
      <c r="Z6265" t="s">
        <v>46545</v>
      </c>
      <c r="AA6265">
        <v>7</v>
      </c>
      <c r="AB6265">
        <v>196203</v>
      </c>
      <c r="AC6265">
        <v>121</v>
      </c>
      <c r="AD6265" t="s">
        <v>70</v>
      </c>
      <c r="AE6265">
        <v>1012</v>
      </c>
      <c r="AF6265" t="s">
        <v>71</v>
      </c>
      <c r="AG6265">
        <v>3</v>
      </c>
      <c r="AH6265" t="s">
        <v>81</v>
      </c>
      <c r="AI6265">
        <v>21</v>
      </c>
      <c r="AJ6265" t="s">
        <v>52613</v>
      </c>
      <c r="AK6265">
        <v>607</v>
      </c>
      <c r="AL6265" t="s">
        <v>12388</v>
      </c>
      <c r="AQ6265" t="s">
        <v>30633</v>
      </c>
      <c r="AR6265" t="s">
        <v>30634</v>
      </c>
      <c r="AS6265">
        <v>0</v>
      </c>
      <c r="AT6265" t="s">
        <v>61</v>
      </c>
      <c r="AU6265" t="s">
        <v>50869</v>
      </c>
      <c r="AZ6265" t="s">
        <v>62</v>
      </c>
      <c r="BA6265">
        <v>1083</v>
      </c>
      <c r="BB6265" t="s">
        <v>2861</v>
      </c>
    </row>
    <row r="6266" spans="1:54" x14ac:dyDescent="0.25">
      <c r="A6266" s="1">
        <v>45200</v>
      </c>
      <c r="B6266">
        <v>607005</v>
      </c>
      <c r="C6266" t="s">
        <v>50870</v>
      </c>
      <c r="D6266">
        <v>7000</v>
      </c>
      <c r="E6266" t="s">
        <v>12386</v>
      </c>
      <c r="F6266" t="s">
        <v>50871</v>
      </c>
      <c r="G6266">
        <v>69116418</v>
      </c>
      <c r="H6266">
        <v>1003336454</v>
      </c>
      <c r="I6266" t="s">
        <v>30635</v>
      </c>
      <c r="J6266" t="s">
        <v>30636</v>
      </c>
      <c r="K6266" t="s">
        <v>30637</v>
      </c>
      <c r="L6266" t="s">
        <v>50872</v>
      </c>
      <c r="M6266">
        <v>5242</v>
      </c>
      <c r="N6266">
        <v>65</v>
      </c>
      <c r="R6266" s="1">
        <v>41480</v>
      </c>
      <c r="S6266" t="s">
        <v>56</v>
      </c>
      <c r="T6266">
        <v>607</v>
      </c>
      <c r="U6266" t="s">
        <v>12388</v>
      </c>
      <c r="V6266" s="1">
        <v>41486</v>
      </c>
      <c r="W6266">
        <v>2</v>
      </c>
      <c r="X6266" t="s">
        <v>57</v>
      </c>
      <c r="Y6266">
        <v>1</v>
      </c>
      <c r="Z6266" t="s">
        <v>46545</v>
      </c>
      <c r="AA6266">
        <v>10</v>
      </c>
      <c r="AB6266">
        <v>190004</v>
      </c>
      <c r="AC6266">
        <v>121</v>
      </c>
      <c r="AD6266" t="s">
        <v>70</v>
      </c>
      <c r="AE6266">
        <v>1012</v>
      </c>
      <c r="AF6266" t="s">
        <v>71</v>
      </c>
      <c r="AG6266">
        <v>3</v>
      </c>
      <c r="AH6266" t="s">
        <v>81</v>
      </c>
      <c r="AI6266">
        <v>21</v>
      </c>
      <c r="AJ6266" t="s">
        <v>52613</v>
      </c>
      <c r="AK6266">
        <v>607</v>
      </c>
      <c r="AL6266" t="s">
        <v>12388</v>
      </c>
      <c r="AM6266">
        <v>2</v>
      </c>
      <c r="AN6266" t="s">
        <v>119</v>
      </c>
      <c r="AO6266">
        <v>280242</v>
      </c>
      <c r="AQ6266" t="s">
        <v>30638</v>
      </c>
      <c r="AR6266" t="s">
        <v>30639</v>
      </c>
      <c r="AS6266">
        <v>0</v>
      </c>
      <c r="AT6266" t="s">
        <v>61</v>
      </c>
      <c r="AU6266" t="s">
        <v>46712</v>
      </c>
      <c r="AX6266">
        <v>55.5643393202201</v>
      </c>
      <c r="AY6266">
        <v>9.7593160198708002</v>
      </c>
      <c r="AZ6266" t="s">
        <v>62</v>
      </c>
      <c r="BA6266">
        <v>1083</v>
      </c>
      <c r="BB6266" t="s">
        <v>2861</v>
      </c>
    </row>
    <row r="6267" spans="1:54" x14ac:dyDescent="0.25">
      <c r="A6267" s="1">
        <v>45200</v>
      </c>
      <c r="B6267">
        <v>607006</v>
      </c>
      <c r="C6267" t="s">
        <v>12426</v>
      </c>
      <c r="D6267">
        <v>7000</v>
      </c>
      <c r="E6267" t="s">
        <v>12386</v>
      </c>
      <c r="F6267" t="s">
        <v>30640</v>
      </c>
      <c r="G6267">
        <v>69116418</v>
      </c>
      <c r="H6267">
        <v>1003336181</v>
      </c>
      <c r="I6267" t="s">
        <v>30641</v>
      </c>
      <c r="J6267" t="s">
        <v>30642</v>
      </c>
      <c r="K6267" t="s">
        <v>12394</v>
      </c>
      <c r="L6267" t="s">
        <v>30643</v>
      </c>
      <c r="M6267">
        <v>4003</v>
      </c>
      <c r="N6267">
        <v>175</v>
      </c>
      <c r="R6267" s="1">
        <v>44224</v>
      </c>
      <c r="S6267" t="s">
        <v>56</v>
      </c>
      <c r="T6267">
        <v>607</v>
      </c>
      <c r="U6267" t="s">
        <v>12388</v>
      </c>
      <c r="W6267">
        <v>2</v>
      </c>
      <c r="X6267" t="s">
        <v>57</v>
      </c>
      <c r="Y6267">
        <v>1</v>
      </c>
      <c r="Z6267" t="s">
        <v>46545</v>
      </c>
      <c r="AA6267">
        <v>6</v>
      </c>
      <c r="AB6267">
        <v>196208</v>
      </c>
      <c r="AC6267">
        <v>121</v>
      </c>
      <c r="AD6267" t="s">
        <v>70</v>
      </c>
      <c r="AE6267">
        <v>1012</v>
      </c>
      <c r="AF6267" t="s">
        <v>71</v>
      </c>
      <c r="AG6267">
        <v>1</v>
      </c>
      <c r="AH6267" t="s">
        <v>44482</v>
      </c>
      <c r="AI6267">
        <v>21</v>
      </c>
      <c r="AJ6267" t="s">
        <v>52613</v>
      </c>
      <c r="AK6267">
        <v>607</v>
      </c>
      <c r="AL6267" t="s">
        <v>12388</v>
      </c>
      <c r="AP6267">
        <v>280416</v>
      </c>
      <c r="AQ6267" t="s">
        <v>12396</v>
      </c>
      <c r="AR6267" t="s">
        <v>12397</v>
      </c>
      <c r="AS6267">
        <v>2</v>
      </c>
      <c r="AT6267" t="s">
        <v>1413</v>
      </c>
      <c r="AU6267" t="s">
        <v>12426</v>
      </c>
      <c r="AX6267">
        <v>55.57857113</v>
      </c>
      <c r="AY6267">
        <v>9.7705220300000004</v>
      </c>
      <c r="AZ6267" t="s">
        <v>62</v>
      </c>
      <c r="BA6267">
        <v>1083</v>
      </c>
      <c r="BB6267" t="s">
        <v>2861</v>
      </c>
    </row>
    <row r="6268" spans="1:54" x14ac:dyDescent="0.25">
      <c r="A6268" s="1">
        <v>45200</v>
      </c>
      <c r="B6268">
        <v>607007</v>
      </c>
      <c r="C6268" t="s">
        <v>30644</v>
      </c>
      <c r="D6268">
        <v>7000</v>
      </c>
      <c r="E6268" t="s">
        <v>12386</v>
      </c>
      <c r="F6268" t="s">
        <v>46108</v>
      </c>
      <c r="G6268">
        <v>69116418</v>
      </c>
      <c r="H6268">
        <v>1003336466</v>
      </c>
      <c r="I6268" t="s">
        <v>30645</v>
      </c>
      <c r="J6268" t="s">
        <v>30646</v>
      </c>
      <c r="K6268" t="s">
        <v>12387</v>
      </c>
      <c r="L6268" t="s">
        <v>30647</v>
      </c>
      <c r="M6268">
        <v>7353</v>
      </c>
      <c r="N6268">
        <v>25</v>
      </c>
      <c r="R6268" s="1">
        <v>45195</v>
      </c>
      <c r="S6268" t="s">
        <v>1367</v>
      </c>
      <c r="T6268">
        <v>607</v>
      </c>
      <c r="U6268" t="s">
        <v>12388</v>
      </c>
      <c r="W6268">
        <v>2</v>
      </c>
      <c r="X6268" t="s">
        <v>57</v>
      </c>
      <c r="Y6268">
        <v>1</v>
      </c>
      <c r="Z6268" t="s">
        <v>46545</v>
      </c>
      <c r="AA6268">
        <v>6</v>
      </c>
      <c r="AB6268">
        <v>195408</v>
      </c>
      <c r="AC6268">
        <v>121</v>
      </c>
      <c r="AD6268" t="s">
        <v>70</v>
      </c>
      <c r="AE6268">
        <v>1012</v>
      </c>
      <c r="AF6268" t="s">
        <v>71</v>
      </c>
      <c r="AG6268">
        <v>1</v>
      </c>
      <c r="AH6268" t="s">
        <v>44482</v>
      </c>
      <c r="AI6268">
        <v>21</v>
      </c>
      <c r="AJ6268" t="s">
        <v>52613</v>
      </c>
      <c r="AK6268">
        <v>607</v>
      </c>
      <c r="AL6268" t="s">
        <v>12388</v>
      </c>
      <c r="AP6268">
        <v>280415</v>
      </c>
      <c r="AQ6268" t="s">
        <v>12389</v>
      </c>
      <c r="AR6268" t="s">
        <v>12390</v>
      </c>
      <c r="AS6268">
        <v>2</v>
      </c>
      <c r="AT6268" t="s">
        <v>1413</v>
      </c>
      <c r="AU6268" t="s">
        <v>30648</v>
      </c>
      <c r="AX6268">
        <v>55.56627177</v>
      </c>
      <c r="AY6268">
        <v>9.7307780800000003</v>
      </c>
      <c r="AZ6268" t="s">
        <v>62</v>
      </c>
      <c r="BA6268">
        <v>1083</v>
      </c>
      <c r="BB6268" t="s">
        <v>2861</v>
      </c>
    </row>
    <row r="6269" spans="1:54" x14ac:dyDescent="0.25">
      <c r="A6269" s="1">
        <v>45200</v>
      </c>
      <c r="B6269">
        <v>607008</v>
      </c>
      <c r="C6269" t="s">
        <v>12398</v>
      </c>
      <c r="D6269">
        <v>7000</v>
      </c>
      <c r="E6269" t="s">
        <v>12386</v>
      </c>
      <c r="F6269" t="s">
        <v>30649</v>
      </c>
      <c r="G6269">
        <v>69116418</v>
      </c>
      <c r="H6269">
        <v>1003336107</v>
      </c>
      <c r="I6269" t="s">
        <v>30650</v>
      </c>
      <c r="J6269" t="s">
        <v>30651</v>
      </c>
      <c r="K6269" t="s">
        <v>12394</v>
      </c>
      <c r="L6269" t="s">
        <v>30652</v>
      </c>
      <c r="M6269">
        <v>3232</v>
      </c>
      <c r="N6269">
        <v>175</v>
      </c>
      <c r="R6269" s="1">
        <v>44224</v>
      </c>
      <c r="S6269" t="s">
        <v>56</v>
      </c>
      <c r="T6269">
        <v>607</v>
      </c>
      <c r="U6269" t="s">
        <v>12388</v>
      </c>
      <c r="W6269">
        <v>2</v>
      </c>
      <c r="X6269" t="s">
        <v>57</v>
      </c>
      <c r="Y6269">
        <v>1</v>
      </c>
      <c r="Z6269" t="s">
        <v>46545</v>
      </c>
      <c r="AA6269">
        <v>9</v>
      </c>
      <c r="AB6269">
        <v>195308</v>
      </c>
      <c r="AC6269">
        <v>121</v>
      </c>
      <c r="AD6269" t="s">
        <v>70</v>
      </c>
      <c r="AE6269">
        <v>1012</v>
      </c>
      <c r="AF6269" t="s">
        <v>71</v>
      </c>
      <c r="AG6269">
        <v>1</v>
      </c>
      <c r="AH6269" t="s">
        <v>44482</v>
      </c>
      <c r="AI6269">
        <v>21</v>
      </c>
      <c r="AJ6269" t="s">
        <v>52613</v>
      </c>
      <c r="AK6269">
        <v>607</v>
      </c>
      <c r="AL6269" t="s">
        <v>12388</v>
      </c>
      <c r="AP6269">
        <v>280416</v>
      </c>
      <c r="AQ6269" t="s">
        <v>12396</v>
      </c>
      <c r="AR6269" t="s">
        <v>12397</v>
      </c>
      <c r="AS6269">
        <v>2</v>
      </c>
      <c r="AT6269" t="s">
        <v>1413</v>
      </c>
      <c r="AU6269" t="s">
        <v>12398</v>
      </c>
      <c r="AX6269">
        <v>55.577984010000002</v>
      </c>
      <c r="AY6269">
        <v>9.7651540899999993</v>
      </c>
      <c r="AZ6269" t="s">
        <v>62</v>
      </c>
      <c r="BA6269">
        <v>1083</v>
      </c>
      <c r="BB6269" t="s">
        <v>2861</v>
      </c>
    </row>
    <row r="6270" spans="1:54" x14ac:dyDescent="0.25">
      <c r="A6270" s="1">
        <v>45200</v>
      </c>
      <c r="B6270">
        <v>607009</v>
      </c>
      <c r="C6270" t="s">
        <v>46109</v>
      </c>
      <c r="D6270">
        <v>7000</v>
      </c>
      <c r="E6270" t="s">
        <v>12386</v>
      </c>
      <c r="F6270" t="s">
        <v>46110</v>
      </c>
      <c r="G6270">
        <v>69116418</v>
      </c>
      <c r="H6270">
        <v>1003336508</v>
      </c>
      <c r="I6270" t="s">
        <v>30653</v>
      </c>
      <c r="J6270" t="s">
        <v>30654</v>
      </c>
      <c r="K6270" t="s">
        <v>30655</v>
      </c>
      <c r="L6270" t="s">
        <v>46111</v>
      </c>
      <c r="M6270">
        <v>7386</v>
      </c>
      <c r="N6270">
        <v>1</v>
      </c>
      <c r="R6270" s="1">
        <v>43692</v>
      </c>
      <c r="S6270" t="s">
        <v>56</v>
      </c>
      <c r="T6270">
        <v>607</v>
      </c>
      <c r="U6270" t="s">
        <v>12388</v>
      </c>
      <c r="W6270">
        <v>2</v>
      </c>
      <c r="X6270" t="s">
        <v>57</v>
      </c>
      <c r="Y6270">
        <v>1</v>
      </c>
      <c r="Z6270" t="s">
        <v>46545</v>
      </c>
      <c r="AA6270">
        <v>7</v>
      </c>
      <c r="AB6270">
        <v>195404</v>
      </c>
      <c r="AC6270">
        <v>121</v>
      </c>
      <c r="AD6270" t="s">
        <v>70</v>
      </c>
      <c r="AE6270">
        <v>1012</v>
      </c>
      <c r="AF6270" t="s">
        <v>71</v>
      </c>
      <c r="AG6270">
        <v>1</v>
      </c>
      <c r="AH6270" t="s">
        <v>44482</v>
      </c>
      <c r="AI6270">
        <v>21</v>
      </c>
      <c r="AJ6270" t="s">
        <v>52613</v>
      </c>
      <c r="AK6270">
        <v>607</v>
      </c>
      <c r="AL6270" t="s">
        <v>12388</v>
      </c>
      <c r="AP6270">
        <v>280418</v>
      </c>
      <c r="AQ6270" t="s">
        <v>12409</v>
      </c>
      <c r="AR6270" t="s">
        <v>12410</v>
      </c>
      <c r="AS6270">
        <v>2</v>
      </c>
      <c r="AT6270" t="s">
        <v>1413</v>
      </c>
      <c r="AU6270" t="s">
        <v>3786</v>
      </c>
      <c r="AX6270">
        <v>55.516923830000003</v>
      </c>
      <c r="AY6270">
        <v>9.6284074700000009</v>
      </c>
      <c r="AZ6270" t="s">
        <v>62</v>
      </c>
      <c r="BA6270">
        <v>1083</v>
      </c>
      <c r="BB6270" t="s">
        <v>2861</v>
      </c>
    </row>
    <row r="6271" spans="1:54" x14ac:dyDescent="0.25">
      <c r="A6271" s="1">
        <v>45200</v>
      </c>
      <c r="B6271">
        <v>607010</v>
      </c>
      <c r="C6271" t="s">
        <v>30656</v>
      </c>
      <c r="D6271">
        <v>7000</v>
      </c>
      <c r="E6271" t="s">
        <v>12386</v>
      </c>
      <c r="F6271" t="s">
        <v>30657</v>
      </c>
      <c r="G6271">
        <v>69116418</v>
      </c>
      <c r="H6271">
        <v>1003336533</v>
      </c>
      <c r="I6271" t="s">
        <v>12405</v>
      </c>
      <c r="J6271" t="s">
        <v>30658</v>
      </c>
      <c r="K6271" t="s">
        <v>12406</v>
      </c>
      <c r="L6271" t="s">
        <v>30659</v>
      </c>
      <c r="M6271">
        <v>8418</v>
      </c>
      <c r="N6271" t="s">
        <v>12408</v>
      </c>
      <c r="R6271" s="1">
        <v>43692</v>
      </c>
      <c r="S6271" t="s">
        <v>56</v>
      </c>
      <c r="T6271">
        <v>607</v>
      </c>
      <c r="U6271" t="s">
        <v>12388</v>
      </c>
      <c r="W6271">
        <v>2</v>
      </c>
      <c r="X6271" t="s">
        <v>57</v>
      </c>
      <c r="Y6271">
        <v>1</v>
      </c>
      <c r="Z6271" t="s">
        <v>46545</v>
      </c>
      <c r="AA6271">
        <v>9</v>
      </c>
      <c r="AB6271">
        <v>195404</v>
      </c>
      <c r="AC6271">
        <v>121</v>
      </c>
      <c r="AD6271" t="s">
        <v>70</v>
      </c>
      <c r="AE6271">
        <v>1012</v>
      </c>
      <c r="AF6271" t="s">
        <v>71</v>
      </c>
      <c r="AG6271">
        <v>1</v>
      </c>
      <c r="AH6271" t="s">
        <v>44482</v>
      </c>
      <c r="AI6271">
        <v>21</v>
      </c>
      <c r="AJ6271" t="s">
        <v>52613</v>
      </c>
      <c r="AK6271">
        <v>607</v>
      </c>
      <c r="AL6271" t="s">
        <v>12388</v>
      </c>
      <c r="AP6271">
        <v>280418</v>
      </c>
      <c r="AQ6271" t="s">
        <v>12409</v>
      </c>
      <c r="AR6271" t="s">
        <v>12410</v>
      </c>
      <c r="AS6271">
        <v>2</v>
      </c>
      <c r="AT6271" t="s">
        <v>1413</v>
      </c>
      <c r="AU6271" t="s">
        <v>12411</v>
      </c>
      <c r="AX6271">
        <v>55.539728680000003</v>
      </c>
      <c r="AY6271">
        <v>9.6122947799999992</v>
      </c>
      <c r="AZ6271" t="s">
        <v>62</v>
      </c>
      <c r="BA6271">
        <v>1083</v>
      </c>
      <c r="BB6271" t="s">
        <v>2861</v>
      </c>
    </row>
    <row r="6272" spans="1:54" x14ac:dyDescent="0.25">
      <c r="A6272" s="1">
        <v>45200</v>
      </c>
      <c r="B6272">
        <v>607011</v>
      </c>
      <c r="C6272" t="s">
        <v>30660</v>
      </c>
      <c r="D6272">
        <v>7000</v>
      </c>
      <c r="E6272" t="s">
        <v>12386</v>
      </c>
      <c r="F6272" t="s">
        <v>46112</v>
      </c>
      <c r="G6272">
        <v>69116418</v>
      </c>
      <c r="H6272">
        <v>1003336351</v>
      </c>
      <c r="I6272" t="s">
        <v>48303</v>
      </c>
      <c r="J6272" t="s">
        <v>30661</v>
      </c>
      <c r="K6272" t="s">
        <v>12387</v>
      </c>
      <c r="L6272" t="s">
        <v>55864</v>
      </c>
      <c r="M6272">
        <v>6298</v>
      </c>
      <c r="N6272">
        <v>5</v>
      </c>
      <c r="R6272" s="1">
        <v>43784</v>
      </c>
      <c r="S6272" t="s">
        <v>612</v>
      </c>
      <c r="T6272">
        <v>607</v>
      </c>
      <c r="U6272" t="s">
        <v>12388</v>
      </c>
      <c r="W6272">
        <v>2</v>
      </c>
      <c r="X6272" t="s">
        <v>57</v>
      </c>
      <c r="Y6272">
        <v>1</v>
      </c>
      <c r="Z6272" t="s">
        <v>46545</v>
      </c>
      <c r="AA6272">
        <v>10</v>
      </c>
      <c r="AB6272">
        <v>197108</v>
      </c>
      <c r="AC6272">
        <v>121</v>
      </c>
      <c r="AD6272" t="s">
        <v>70</v>
      </c>
      <c r="AE6272">
        <v>1012</v>
      </c>
      <c r="AF6272" t="s">
        <v>71</v>
      </c>
      <c r="AG6272">
        <v>1</v>
      </c>
      <c r="AH6272" t="s">
        <v>44482</v>
      </c>
      <c r="AI6272">
        <v>21</v>
      </c>
      <c r="AJ6272" t="s">
        <v>52613</v>
      </c>
      <c r="AK6272">
        <v>607</v>
      </c>
      <c r="AL6272" t="s">
        <v>12388</v>
      </c>
      <c r="AP6272">
        <v>280415</v>
      </c>
      <c r="AQ6272" t="s">
        <v>30662</v>
      </c>
      <c r="AR6272" t="s">
        <v>12390</v>
      </c>
      <c r="AS6272">
        <v>2</v>
      </c>
      <c r="AT6272" t="s">
        <v>1413</v>
      </c>
      <c r="AU6272" t="s">
        <v>55705</v>
      </c>
      <c r="AX6272">
        <v>55.57320447</v>
      </c>
      <c r="AY6272">
        <v>9.7232410300000005</v>
      </c>
      <c r="AZ6272" t="s">
        <v>62</v>
      </c>
      <c r="BA6272">
        <v>1083</v>
      </c>
      <c r="BB6272" t="s">
        <v>2861</v>
      </c>
    </row>
    <row r="6273" spans="1:54" x14ac:dyDescent="0.25">
      <c r="A6273" s="1">
        <v>45200</v>
      </c>
      <c r="B6273">
        <v>607012</v>
      </c>
      <c r="C6273" t="s">
        <v>48307</v>
      </c>
      <c r="D6273">
        <v>7000</v>
      </c>
      <c r="E6273" t="s">
        <v>12386</v>
      </c>
      <c r="F6273" t="s">
        <v>50873</v>
      </c>
      <c r="G6273">
        <v>69116418</v>
      </c>
      <c r="H6273">
        <v>1003336053</v>
      </c>
      <c r="I6273" t="s">
        <v>30663</v>
      </c>
      <c r="J6273" t="s">
        <v>30664</v>
      </c>
      <c r="K6273" t="s">
        <v>12400</v>
      </c>
      <c r="L6273" t="s">
        <v>48306</v>
      </c>
      <c r="M6273">
        <v>2244</v>
      </c>
      <c r="N6273">
        <v>15</v>
      </c>
      <c r="R6273" s="1">
        <v>44538</v>
      </c>
      <c r="S6273" t="s">
        <v>56</v>
      </c>
      <c r="T6273">
        <v>607</v>
      </c>
      <c r="U6273" t="s">
        <v>12388</v>
      </c>
      <c r="W6273">
        <v>2</v>
      </c>
      <c r="X6273" t="s">
        <v>57</v>
      </c>
      <c r="Y6273">
        <v>1</v>
      </c>
      <c r="Z6273" t="s">
        <v>46545</v>
      </c>
      <c r="AA6273">
        <v>9</v>
      </c>
      <c r="AB6273">
        <v>197502</v>
      </c>
      <c r="AC6273">
        <v>121</v>
      </c>
      <c r="AD6273" t="s">
        <v>70</v>
      </c>
      <c r="AE6273">
        <v>1012</v>
      </c>
      <c r="AF6273" t="s">
        <v>71</v>
      </c>
      <c r="AG6273">
        <v>1</v>
      </c>
      <c r="AH6273" t="s">
        <v>44482</v>
      </c>
      <c r="AI6273">
        <v>21</v>
      </c>
      <c r="AJ6273" t="s">
        <v>52613</v>
      </c>
      <c r="AK6273">
        <v>607</v>
      </c>
      <c r="AL6273" t="s">
        <v>12388</v>
      </c>
      <c r="AP6273">
        <v>280417</v>
      </c>
      <c r="AQ6273" t="s">
        <v>12401</v>
      </c>
      <c r="AR6273" t="s">
        <v>30665</v>
      </c>
      <c r="AS6273">
        <v>2</v>
      </c>
      <c r="AT6273" t="s">
        <v>1413</v>
      </c>
      <c r="AU6273" t="s">
        <v>48307</v>
      </c>
      <c r="AX6273">
        <v>55.548392839999998</v>
      </c>
      <c r="AY6273">
        <v>9.7026349300000003</v>
      </c>
      <c r="AZ6273" t="s">
        <v>62</v>
      </c>
      <c r="BA6273">
        <v>1083</v>
      </c>
      <c r="BB6273" t="s">
        <v>2861</v>
      </c>
    </row>
    <row r="6274" spans="1:54" x14ac:dyDescent="0.25">
      <c r="A6274" s="1">
        <v>45200</v>
      </c>
      <c r="B6274">
        <v>607013</v>
      </c>
      <c r="C6274" t="s">
        <v>50874</v>
      </c>
      <c r="D6274">
        <v>7000</v>
      </c>
      <c r="E6274" t="s">
        <v>12386</v>
      </c>
      <c r="F6274" t="s">
        <v>50875</v>
      </c>
      <c r="G6274">
        <v>69116418</v>
      </c>
      <c r="H6274">
        <v>1003336004</v>
      </c>
      <c r="I6274" t="s">
        <v>30666</v>
      </c>
      <c r="J6274" t="s">
        <v>30667</v>
      </c>
      <c r="K6274" t="s">
        <v>12394</v>
      </c>
      <c r="L6274" t="s">
        <v>50876</v>
      </c>
      <c r="M6274">
        <v>1010</v>
      </c>
      <c r="N6274" t="s">
        <v>30583</v>
      </c>
      <c r="R6274" s="1">
        <v>44224</v>
      </c>
      <c r="S6274" t="s">
        <v>56</v>
      </c>
      <c r="T6274">
        <v>607</v>
      </c>
      <c r="U6274" t="s">
        <v>12388</v>
      </c>
      <c r="W6274">
        <v>2</v>
      </c>
      <c r="X6274" t="s">
        <v>57</v>
      </c>
      <c r="Y6274">
        <v>1</v>
      </c>
      <c r="Z6274" t="s">
        <v>46545</v>
      </c>
      <c r="AA6274">
        <v>6</v>
      </c>
      <c r="AB6274">
        <v>197408</v>
      </c>
      <c r="AC6274">
        <v>121</v>
      </c>
      <c r="AD6274" t="s">
        <v>70</v>
      </c>
      <c r="AE6274">
        <v>1012</v>
      </c>
      <c r="AF6274" t="s">
        <v>71</v>
      </c>
      <c r="AG6274">
        <v>1</v>
      </c>
      <c r="AH6274" t="s">
        <v>44482</v>
      </c>
      <c r="AI6274">
        <v>21</v>
      </c>
      <c r="AJ6274" t="s">
        <v>52613</v>
      </c>
      <c r="AK6274">
        <v>607</v>
      </c>
      <c r="AL6274" t="s">
        <v>12388</v>
      </c>
      <c r="AP6274">
        <v>280416</v>
      </c>
      <c r="AQ6274" t="s">
        <v>12396</v>
      </c>
      <c r="AR6274" t="s">
        <v>12397</v>
      </c>
      <c r="AS6274">
        <v>2</v>
      </c>
      <c r="AT6274" t="s">
        <v>1413</v>
      </c>
      <c r="AU6274" t="s">
        <v>50874</v>
      </c>
      <c r="AX6274">
        <v>55.618506670000002</v>
      </c>
      <c r="AY6274">
        <v>9.7598763300000009</v>
      </c>
      <c r="AZ6274" t="s">
        <v>62</v>
      </c>
      <c r="BA6274">
        <v>1083</v>
      </c>
      <c r="BB6274" t="s">
        <v>2861</v>
      </c>
    </row>
    <row r="6275" spans="1:54" x14ac:dyDescent="0.25">
      <c r="A6275" s="1">
        <v>45200</v>
      </c>
      <c r="B6275">
        <v>607014</v>
      </c>
      <c r="C6275" t="s">
        <v>30668</v>
      </c>
      <c r="D6275">
        <v>7000</v>
      </c>
      <c r="E6275" t="s">
        <v>12386</v>
      </c>
      <c r="F6275" t="s">
        <v>30669</v>
      </c>
      <c r="I6275" t="s">
        <v>30670</v>
      </c>
      <c r="K6275" t="s">
        <v>30671</v>
      </c>
      <c r="L6275" t="s">
        <v>30672</v>
      </c>
      <c r="M6275">
        <v>4360</v>
      </c>
      <c r="N6275">
        <v>67</v>
      </c>
      <c r="R6275" s="1">
        <v>41771</v>
      </c>
      <c r="S6275" t="s">
        <v>612</v>
      </c>
      <c r="T6275">
        <v>607</v>
      </c>
      <c r="U6275" t="s">
        <v>12388</v>
      </c>
      <c r="V6275" s="1">
        <v>33390</v>
      </c>
      <c r="W6275">
        <v>2</v>
      </c>
      <c r="X6275" t="s">
        <v>57</v>
      </c>
      <c r="Y6275">
        <v>1</v>
      </c>
      <c r="Z6275" t="s">
        <v>46545</v>
      </c>
      <c r="AA6275">
        <v>7</v>
      </c>
      <c r="AB6275">
        <v>197408</v>
      </c>
      <c r="AC6275">
        <v>121</v>
      </c>
      <c r="AD6275" t="s">
        <v>70</v>
      </c>
      <c r="AE6275">
        <v>1012</v>
      </c>
      <c r="AF6275" t="s">
        <v>71</v>
      </c>
      <c r="AG6275">
        <v>3</v>
      </c>
      <c r="AH6275" t="s">
        <v>81</v>
      </c>
      <c r="AI6275">
        <v>21</v>
      </c>
      <c r="AJ6275" t="s">
        <v>52613</v>
      </c>
      <c r="AK6275">
        <v>607</v>
      </c>
      <c r="AL6275" t="s">
        <v>12388</v>
      </c>
      <c r="AS6275">
        <v>0</v>
      </c>
      <c r="AT6275" t="s">
        <v>61</v>
      </c>
      <c r="AU6275" t="s">
        <v>30673</v>
      </c>
      <c r="AX6275">
        <v>55.571737421590797</v>
      </c>
      <c r="AY6275">
        <v>9.7591129196517805</v>
      </c>
      <c r="AZ6275" t="s">
        <v>62</v>
      </c>
      <c r="BA6275">
        <v>1083</v>
      </c>
      <c r="BB6275" t="s">
        <v>2861</v>
      </c>
    </row>
    <row r="6276" spans="1:54" x14ac:dyDescent="0.25">
      <c r="A6276" s="1">
        <v>45200</v>
      </c>
      <c r="B6276">
        <v>607015</v>
      </c>
      <c r="C6276" t="s">
        <v>30674</v>
      </c>
      <c r="D6276">
        <v>7000</v>
      </c>
      <c r="E6276" t="s">
        <v>12386</v>
      </c>
      <c r="F6276" t="s">
        <v>30675</v>
      </c>
      <c r="G6276">
        <v>32782612</v>
      </c>
      <c r="H6276">
        <v>1001695552</v>
      </c>
      <c r="I6276" t="s">
        <v>50877</v>
      </c>
      <c r="J6276" t="s">
        <v>30676</v>
      </c>
      <c r="K6276" t="s">
        <v>30677</v>
      </c>
      <c r="L6276" t="s">
        <v>50878</v>
      </c>
      <c r="M6276">
        <v>5242</v>
      </c>
      <c r="N6276">
        <v>72</v>
      </c>
      <c r="R6276" s="1">
        <v>43430</v>
      </c>
      <c r="S6276" t="s">
        <v>56</v>
      </c>
      <c r="W6276">
        <v>5</v>
      </c>
      <c r="X6276" t="s">
        <v>557</v>
      </c>
      <c r="Y6276">
        <v>1</v>
      </c>
      <c r="Z6276" t="s">
        <v>46545</v>
      </c>
      <c r="AA6276">
        <v>10</v>
      </c>
      <c r="AB6276">
        <v>195709</v>
      </c>
      <c r="AC6276">
        <v>121</v>
      </c>
      <c r="AD6276" t="s">
        <v>70</v>
      </c>
      <c r="AE6276">
        <v>1013</v>
      </c>
      <c r="AF6276" t="s">
        <v>558</v>
      </c>
      <c r="AG6276">
        <v>1</v>
      </c>
      <c r="AH6276" t="s">
        <v>44482</v>
      </c>
      <c r="AI6276">
        <v>21</v>
      </c>
      <c r="AJ6276" t="s">
        <v>52613</v>
      </c>
      <c r="AK6276">
        <v>607</v>
      </c>
      <c r="AL6276" t="s">
        <v>12388</v>
      </c>
      <c r="AQ6276" t="s">
        <v>30678</v>
      </c>
      <c r="AR6276" t="s">
        <v>30679</v>
      </c>
      <c r="AS6276">
        <v>0</v>
      </c>
      <c r="AT6276" t="s">
        <v>61</v>
      </c>
      <c r="AU6276" t="s">
        <v>46712</v>
      </c>
      <c r="AX6276">
        <v>55.563670729999998</v>
      </c>
      <c r="AY6276">
        <v>9.7589331000000001</v>
      </c>
      <c r="AZ6276" t="s">
        <v>62</v>
      </c>
      <c r="BA6276">
        <v>1083</v>
      </c>
      <c r="BB6276" t="s">
        <v>2861</v>
      </c>
    </row>
    <row r="6277" spans="1:54" x14ac:dyDescent="0.25">
      <c r="A6277" s="1">
        <v>45200</v>
      </c>
      <c r="B6277">
        <v>607016</v>
      </c>
      <c r="C6277" t="s">
        <v>30680</v>
      </c>
      <c r="D6277">
        <v>7000</v>
      </c>
      <c r="E6277" t="s">
        <v>12386</v>
      </c>
      <c r="F6277" t="s">
        <v>30681</v>
      </c>
      <c r="I6277" t="s">
        <v>30682</v>
      </c>
      <c r="K6277" t="s">
        <v>30683</v>
      </c>
      <c r="L6277" t="s">
        <v>50879</v>
      </c>
      <c r="M6277">
        <v>5242</v>
      </c>
      <c r="N6277">
        <v>76</v>
      </c>
      <c r="R6277" s="1">
        <v>40162</v>
      </c>
      <c r="S6277" t="s">
        <v>80</v>
      </c>
      <c r="V6277" s="1">
        <v>30834</v>
      </c>
      <c r="W6277">
        <v>5</v>
      </c>
      <c r="X6277" t="s">
        <v>557</v>
      </c>
      <c r="Y6277">
        <v>1</v>
      </c>
      <c r="Z6277" t="s">
        <v>46545</v>
      </c>
      <c r="AA6277">
        <v>10</v>
      </c>
      <c r="AC6277">
        <v>121</v>
      </c>
      <c r="AD6277" t="s">
        <v>70</v>
      </c>
      <c r="AE6277">
        <v>1013</v>
      </c>
      <c r="AF6277" t="s">
        <v>558</v>
      </c>
      <c r="AG6277">
        <v>3</v>
      </c>
      <c r="AH6277" t="s">
        <v>81</v>
      </c>
      <c r="AI6277">
        <v>21</v>
      </c>
      <c r="AJ6277" t="s">
        <v>52613</v>
      </c>
      <c r="AK6277">
        <v>607</v>
      </c>
      <c r="AL6277" t="s">
        <v>12388</v>
      </c>
      <c r="AS6277">
        <v>0</v>
      </c>
      <c r="AT6277" t="s">
        <v>61</v>
      </c>
      <c r="AU6277" t="s">
        <v>46712</v>
      </c>
      <c r="AX6277">
        <v>55.5634278388723</v>
      </c>
      <c r="AY6277">
        <v>9.7589285470701892</v>
      </c>
      <c r="AZ6277" t="s">
        <v>62</v>
      </c>
      <c r="BA6277">
        <v>1083</v>
      </c>
      <c r="BB6277" t="s">
        <v>2861</v>
      </c>
    </row>
    <row r="6278" spans="1:54" x14ac:dyDescent="0.25">
      <c r="A6278" s="1">
        <v>45200</v>
      </c>
      <c r="B6278">
        <v>607017</v>
      </c>
      <c r="C6278" t="s">
        <v>30684</v>
      </c>
      <c r="D6278">
        <v>7000</v>
      </c>
      <c r="E6278" t="s">
        <v>12386</v>
      </c>
      <c r="F6278" t="s">
        <v>30685</v>
      </c>
      <c r="I6278" t="s">
        <v>30686</v>
      </c>
      <c r="K6278" t="s">
        <v>30687</v>
      </c>
      <c r="L6278" t="s">
        <v>30688</v>
      </c>
      <c r="M6278">
        <v>1691</v>
      </c>
      <c r="N6278">
        <v>87</v>
      </c>
      <c r="R6278" s="1">
        <v>40162</v>
      </c>
      <c r="S6278" t="s">
        <v>80</v>
      </c>
      <c r="V6278" s="1">
        <v>29738</v>
      </c>
      <c r="W6278">
        <v>5</v>
      </c>
      <c r="X6278" t="s">
        <v>557</v>
      </c>
      <c r="Y6278">
        <v>1</v>
      </c>
      <c r="Z6278" t="s">
        <v>46545</v>
      </c>
      <c r="AA6278">
        <v>7</v>
      </c>
      <c r="AC6278">
        <v>121</v>
      </c>
      <c r="AD6278" t="s">
        <v>70</v>
      </c>
      <c r="AE6278">
        <v>1013</v>
      </c>
      <c r="AF6278" t="s">
        <v>558</v>
      </c>
      <c r="AG6278">
        <v>3</v>
      </c>
      <c r="AH6278" t="s">
        <v>81</v>
      </c>
      <c r="AI6278">
        <v>21</v>
      </c>
      <c r="AJ6278" t="s">
        <v>52613</v>
      </c>
      <c r="AK6278">
        <v>607</v>
      </c>
      <c r="AL6278" t="s">
        <v>12388</v>
      </c>
      <c r="AS6278">
        <v>0</v>
      </c>
      <c r="AT6278" t="s">
        <v>61</v>
      </c>
      <c r="AU6278" t="s">
        <v>578</v>
      </c>
      <c r="AX6278">
        <v>55.564752648334299</v>
      </c>
      <c r="AY6278">
        <v>9.76589718900183</v>
      </c>
      <c r="AZ6278" t="s">
        <v>62</v>
      </c>
      <c r="BA6278">
        <v>1083</v>
      </c>
      <c r="BB6278" t="s">
        <v>2861</v>
      </c>
    </row>
    <row r="6279" spans="1:54" x14ac:dyDescent="0.25">
      <c r="A6279" s="1">
        <v>45200</v>
      </c>
      <c r="B6279">
        <v>607018</v>
      </c>
      <c r="C6279" t="s">
        <v>30689</v>
      </c>
      <c r="D6279">
        <v>7000</v>
      </c>
      <c r="E6279" t="s">
        <v>12386</v>
      </c>
      <c r="F6279" t="s">
        <v>30690</v>
      </c>
      <c r="G6279">
        <v>69091814</v>
      </c>
      <c r="H6279">
        <v>1002288423</v>
      </c>
      <c r="I6279" t="s">
        <v>30691</v>
      </c>
      <c r="J6279" t="s">
        <v>30692</v>
      </c>
      <c r="K6279" t="s">
        <v>30693</v>
      </c>
      <c r="L6279" t="s">
        <v>30694</v>
      </c>
      <c r="M6279">
        <v>2948</v>
      </c>
      <c r="N6279" t="s">
        <v>30695</v>
      </c>
      <c r="R6279" s="1">
        <v>45099</v>
      </c>
      <c r="S6279" t="s">
        <v>6399</v>
      </c>
      <c r="W6279">
        <v>5</v>
      </c>
      <c r="X6279" t="s">
        <v>557</v>
      </c>
      <c r="Y6279">
        <v>1</v>
      </c>
      <c r="Z6279" t="s">
        <v>46545</v>
      </c>
      <c r="AA6279">
        <v>10</v>
      </c>
      <c r="AB6279">
        <v>165008</v>
      </c>
      <c r="AC6279">
        <v>121</v>
      </c>
      <c r="AD6279" t="s">
        <v>70</v>
      </c>
      <c r="AE6279">
        <v>1013</v>
      </c>
      <c r="AF6279" t="s">
        <v>558</v>
      </c>
      <c r="AG6279">
        <v>1</v>
      </c>
      <c r="AH6279" t="s">
        <v>44482</v>
      </c>
      <c r="AI6279">
        <v>21</v>
      </c>
      <c r="AJ6279" t="s">
        <v>52613</v>
      </c>
      <c r="AK6279">
        <v>607</v>
      </c>
      <c r="AL6279" t="s">
        <v>12388</v>
      </c>
      <c r="AQ6279" t="s">
        <v>30696</v>
      </c>
      <c r="AR6279" t="s">
        <v>30697</v>
      </c>
      <c r="AS6279">
        <v>0</v>
      </c>
      <c r="AT6279" t="s">
        <v>61</v>
      </c>
      <c r="AU6279" t="s">
        <v>18339</v>
      </c>
      <c r="AX6279">
        <v>55.563423839999999</v>
      </c>
      <c r="AY6279">
        <v>9.7564847500000003</v>
      </c>
      <c r="AZ6279" t="s">
        <v>62</v>
      </c>
      <c r="BA6279">
        <v>1083</v>
      </c>
      <c r="BB6279" t="s">
        <v>2861</v>
      </c>
    </row>
    <row r="6280" spans="1:54" x14ac:dyDescent="0.25">
      <c r="A6280" s="1">
        <v>45200</v>
      </c>
      <c r="B6280">
        <v>607019</v>
      </c>
      <c r="C6280" t="s">
        <v>30698</v>
      </c>
      <c r="D6280">
        <v>7000</v>
      </c>
      <c r="E6280" t="s">
        <v>12386</v>
      </c>
      <c r="F6280" t="s">
        <v>30699</v>
      </c>
      <c r="G6280">
        <v>29551103</v>
      </c>
      <c r="H6280">
        <v>1003334141</v>
      </c>
      <c r="I6280" t="s">
        <v>30700</v>
      </c>
      <c r="J6280" t="s">
        <v>30701</v>
      </c>
      <c r="K6280" t="s">
        <v>30702</v>
      </c>
      <c r="L6280" t="s">
        <v>50880</v>
      </c>
      <c r="M6280">
        <v>6331</v>
      </c>
      <c r="N6280">
        <v>88</v>
      </c>
      <c r="R6280" s="1">
        <v>43794</v>
      </c>
      <c r="S6280" t="s">
        <v>80</v>
      </c>
      <c r="W6280">
        <v>4</v>
      </c>
      <c r="X6280" t="s">
        <v>725</v>
      </c>
      <c r="Y6280">
        <v>1</v>
      </c>
      <c r="Z6280" t="s">
        <v>46545</v>
      </c>
      <c r="AB6280">
        <v>195607</v>
      </c>
      <c r="AC6280">
        <v>131</v>
      </c>
      <c r="AD6280" t="s">
        <v>752</v>
      </c>
      <c r="AE6280">
        <v>1061</v>
      </c>
      <c r="AF6280" t="s">
        <v>752</v>
      </c>
      <c r="AG6280">
        <v>1</v>
      </c>
      <c r="AH6280" t="s">
        <v>44482</v>
      </c>
      <c r="AI6280">
        <v>99</v>
      </c>
      <c r="AJ6280" t="s">
        <v>54511</v>
      </c>
      <c r="AK6280">
        <v>607</v>
      </c>
      <c r="AL6280" t="s">
        <v>12388</v>
      </c>
      <c r="AQ6280" t="s">
        <v>30703</v>
      </c>
      <c r="AR6280" t="s">
        <v>30704</v>
      </c>
      <c r="AS6280">
        <v>0</v>
      </c>
      <c r="AT6280" t="s">
        <v>61</v>
      </c>
      <c r="AU6280" t="s">
        <v>46612</v>
      </c>
      <c r="AX6280">
        <v>55.577497379999997</v>
      </c>
      <c r="AY6280">
        <v>9.7480666899999999</v>
      </c>
      <c r="AZ6280" t="s">
        <v>62</v>
      </c>
      <c r="BA6280">
        <v>1083</v>
      </c>
      <c r="BB6280" t="s">
        <v>2861</v>
      </c>
    </row>
    <row r="6281" spans="1:54" x14ac:dyDescent="0.25">
      <c r="A6281" s="1">
        <v>45200</v>
      </c>
      <c r="B6281">
        <v>607020</v>
      </c>
      <c r="C6281" t="s">
        <v>50881</v>
      </c>
      <c r="D6281">
        <v>7000</v>
      </c>
      <c r="E6281" t="s">
        <v>12386</v>
      </c>
      <c r="F6281" t="s">
        <v>50882</v>
      </c>
      <c r="I6281" t="s">
        <v>30705</v>
      </c>
      <c r="K6281" t="s">
        <v>30706</v>
      </c>
      <c r="L6281" t="s">
        <v>55037</v>
      </c>
      <c r="M6281">
        <v>9731</v>
      </c>
      <c r="N6281">
        <v>26</v>
      </c>
      <c r="R6281" s="1">
        <v>40162</v>
      </c>
      <c r="S6281" t="s">
        <v>80</v>
      </c>
      <c r="V6281" s="1">
        <v>32660</v>
      </c>
      <c r="W6281">
        <v>3</v>
      </c>
      <c r="X6281" t="s">
        <v>3496</v>
      </c>
      <c r="Y6281">
        <v>1</v>
      </c>
      <c r="Z6281" t="s">
        <v>46545</v>
      </c>
      <c r="AB6281">
        <v>198001</v>
      </c>
      <c r="AC6281">
        <v>126</v>
      </c>
      <c r="AD6281" t="s">
        <v>46616</v>
      </c>
      <c r="AE6281">
        <v>1015</v>
      </c>
      <c r="AF6281" t="s">
        <v>46616</v>
      </c>
      <c r="AG6281">
        <v>3</v>
      </c>
      <c r="AH6281" t="s">
        <v>81</v>
      </c>
      <c r="AI6281">
        <v>27</v>
      </c>
      <c r="AJ6281" t="s">
        <v>44512</v>
      </c>
      <c r="AK6281">
        <v>607</v>
      </c>
      <c r="AL6281" t="s">
        <v>12388</v>
      </c>
      <c r="AS6281">
        <v>0</v>
      </c>
      <c r="AT6281" t="s">
        <v>61</v>
      </c>
      <c r="AU6281" t="s">
        <v>54513</v>
      </c>
      <c r="AX6281">
        <v>55.564395720404498</v>
      </c>
      <c r="AY6281">
        <v>9.7673828050630007</v>
      </c>
      <c r="AZ6281" t="s">
        <v>62</v>
      </c>
      <c r="BA6281">
        <v>1083</v>
      </c>
      <c r="BB6281" t="s">
        <v>2861</v>
      </c>
    </row>
    <row r="6282" spans="1:54" x14ac:dyDescent="0.25">
      <c r="A6282" s="1">
        <v>45200</v>
      </c>
      <c r="B6282">
        <v>607021</v>
      </c>
      <c r="C6282" t="s">
        <v>50883</v>
      </c>
      <c r="D6282">
        <v>7000</v>
      </c>
      <c r="E6282" t="s">
        <v>12386</v>
      </c>
      <c r="F6282" t="s">
        <v>50884</v>
      </c>
      <c r="G6282">
        <v>69116418</v>
      </c>
      <c r="H6282">
        <v>1003336144</v>
      </c>
      <c r="I6282" t="s">
        <v>30707</v>
      </c>
      <c r="J6282" t="s">
        <v>30708</v>
      </c>
      <c r="K6282" t="s">
        <v>12400</v>
      </c>
      <c r="L6282" t="s">
        <v>50885</v>
      </c>
      <c r="M6282">
        <v>3860</v>
      </c>
      <c r="N6282">
        <v>4</v>
      </c>
      <c r="R6282" s="1">
        <v>43053</v>
      </c>
      <c r="S6282" t="s">
        <v>56</v>
      </c>
      <c r="T6282">
        <v>607</v>
      </c>
      <c r="U6282" t="s">
        <v>12388</v>
      </c>
      <c r="W6282">
        <v>2</v>
      </c>
      <c r="X6282" t="s">
        <v>57</v>
      </c>
      <c r="Y6282">
        <v>1</v>
      </c>
      <c r="Z6282" t="s">
        <v>46545</v>
      </c>
      <c r="AA6282">
        <v>6</v>
      </c>
      <c r="AB6282">
        <v>198008</v>
      </c>
      <c r="AC6282">
        <v>121</v>
      </c>
      <c r="AD6282" t="s">
        <v>70</v>
      </c>
      <c r="AE6282">
        <v>1012</v>
      </c>
      <c r="AF6282" t="s">
        <v>71</v>
      </c>
      <c r="AG6282">
        <v>1</v>
      </c>
      <c r="AH6282" t="s">
        <v>44482</v>
      </c>
      <c r="AI6282">
        <v>21</v>
      </c>
      <c r="AJ6282" t="s">
        <v>52613</v>
      </c>
      <c r="AK6282">
        <v>607</v>
      </c>
      <c r="AL6282" t="s">
        <v>12388</v>
      </c>
      <c r="AP6282">
        <v>280417</v>
      </c>
      <c r="AQ6282" t="s">
        <v>12401</v>
      </c>
      <c r="AR6282" t="s">
        <v>30665</v>
      </c>
      <c r="AS6282">
        <v>2</v>
      </c>
      <c r="AT6282" t="s">
        <v>1413</v>
      </c>
      <c r="AU6282" t="s">
        <v>50886</v>
      </c>
      <c r="AX6282">
        <v>55.530949339999999</v>
      </c>
      <c r="AY6282">
        <v>9.7259943599999996</v>
      </c>
      <c r="AZ6282" t="s">
        <v>62</v>
      </c>
      <c r="BA6282">
        <v>1083</v>
      </c>
      <c r="BB6282" t="s">
        <v>2861</v>
      </c>
    </row>
    <row r="6283" spans="1:54" x14ac:dyDescent="0.25">
      <c r="A6283" s="1">
        <v>45200</v>
      </c>
      <c r="B6283">
        <v>607022</v>
      </c>
      <c r="C6283" t="s">
        <v>30709</v>
      </c>
      <c r="D6283">
        <v>7000</v>
      </c>
      <c r="E6283" t="s">
        <v>12386</v>
      </c>
      <c r="F6283" t="s">
        <v>30710</v>
      </c>
      <c r="G6283">
        <v>65625210</v>
      </c>
      <c r="H6283">
        <v>1002213054</v>
      </c>
      <c r="I6283" t="s">
        <v>30711</v>
      </c>
      <c r="J6283" t="s">
        <v>30712</v>
      </c>
      <c r="K6283" t="s">
        <v>30713</v>
      </c>
      <c r="L6283" t="s">
        <v>30714</v>
      </c>
      <c r="M6283">
        <v>4405</v>
      </c>
      <c r="N6283">
        <v>72</v>
      </c>
      <c r="R6283" s="1">
        <v>44467</v>
      </c>
      <c r="S6283" t="s">
        <v>56</v>
      </c>
      <c r="W6283">
        <v>5</v>
      </c>
      <c r="X6283" t="s">
        <v>557</v>
      </c>
      <c r="Y6283">
        <v>1</v>
      </c>
      <c r="Z6283" t="s">
        <v>46545</v>
      </c>
      <c r="AA6283">
        <v>9</v>
      </c>
      <c r="AB6283">
        <v>198108</v>
      </c>
      <c r="AC6283">
        <v>121</v>
      </c>
      <c r="AD6283" t="s">
        <v>70</v>
      </c>
      <c r="AE6283">
        <v>1013</v>
      </c>
      <c r="AF6283" t="s">
        <v>558</v>
      </c>
      <c r="AG6283">
        <v>1</v>
      </c>
      <c r="AH6283" t="s">
        <v>44482</v>
      </c>
      <c r="AI6283">
        <v>22</v>
      </c>
      <c r="AJ6283" t="s">
        <v>52628</v>
      </c>
      <c r="AK6283">
        <v>607</v>
      </c>
      <c r="AL6283" t="s">
        <v>12388</v>
      </c>
      <c r="AQ6283" t="s">
        <v>30715</v>
      </c>
      <c r="AR6283" t="s">
        <v>30716</v>
      </c>
      <c r="AS6283">
        <v>0</v>
      </c>
      <c r="AT6283" t="s">
        <v>61</v>
      </c>
      <c r="AU6283" t="s">
        <v>11451</v>
      </c>
      <c r="AX6283">
        <v>55.565464710000001</v>
      </c>
      <c r="AY6283">
        <v>9.7671402100000009</v>
      </c>
      <c r="AZ6283" t="s">
        <v>62</v>
      </c>
      <c r="BA6283">
        <v>1083</v>
      </c>
      <c r="BB6283" t="s">
        <v>2861</v>
      </c>
    </row>
    <row r="6284" spans="1:54" x14ac:dyDescent="0.25">
      <c r="A6284" s="1">
        <v>45200</v>
      </c>
      <c r="B6284">
        <v>607023</v>
      </c>
      <c r="C6284" t="s">
        <v>46113</v>
      </c>
      <c r="D6284">
        <v>7000</v>
      </c>
      <c r="E6284" t="s">
        <v>12386</v>
      </c>
      <c r="F6284" t="s">
        <v>46114</v>
      </c>
      <c r="G6284">
        <v>72263219</v>
      </c>
      <c r="H6284">
        <v>1002366314</v>
      </c>
      <c r="I6284" t="s">
        <v>30717</v>
      </c>
      <c r="K6284" t="s">
        <v>30718</v>
      </c>
      <c r="L6284" t="s">
        <v>50887</v>
      </c>
      <c r="M6284">
        <v>6314</v>
      </c>
      <c r="N6284">
        <v>12</v>
      </c>
      <c r="R6284" s="1">
        <v>40812</v>
      </c>
      <c r="S6284" t="s">
        <v>56</v>
      </c>
      <c r="V6284" s="1">
        <v>40536</v>
      </c>
      <c r="W6284">
        <v>5</v>
      </c>
      <c r="X6284" t="s">
        <v>557</v>
      </c>
      <c r="Y6284">
        <v>1</v>
      </c>
      <c r="Z6284" t="s">
        <v>46545</v>
      </c>
      <c r="AA6284">
        <v>9</v>
      </c>
      <c r="AB6284">
        <v>198308</v>
      </c>
      <c r="AC6284">
        <v>121</v>
      </c>
      <c r="AD6284" t="s">
        <v>70</v>
      </c>
      <c r="AE6284">
        <v>1013</v>
      </c>
      <c r="AF6284" t="s">
        <v>558</v>
      </c>
      <c r="AG6284">
        <v>3</v>
      </c>
      <c r="AH6284" t="s">
        <v>81</v>
      </c>
      <c r="AI6284">
        <v>21</v>
      </c>
      <c r="AJ6284" t="s">
        <v>52613</v>
      </c>
      <c r="AK6284">
        <v>607</v>
      </c>
      <c r="AL6284" t="s">
        <v>12388</v>
      </c>
      <c r="AQ6284" t="s">
        <v>30719</v>
      </c>
      <c r="AR6284" t="s">
        <v>30720</v>
      </c>
      <c r="AS6284">
        <v>0</v>
      </c>
      <c r="AT6284" t="s">
        <v>61</v>
      </c>
      <c r="AU6284" t="s">
        <v>46550</v>
      </c>
      <c r="AZ6284" t="s">
        <v>62</v>
      </c>
      <c r="BA6284">
        <v>1083</v>
      </c>
      <c r="BB6284" t="s">
        <v>2861</v>
      </c>
    </row>
    <row r="6285" spans="1:54" x14ac:dyDescent="0.25">
      <c r="A6285" s="1">
        <v>45200</v>
      </c>
      <c r="B6285">
        <v>607024</v>
      </c>
      <c r="C6285" t="s">
        <v>30721</v>
      </c>
      <c r="D6285">
        <v>7000</v>
      </c>
      <c r="E6285" t="s">
        <v>12386</v>
      </c>
      <c r="F6285" t="s">
        <v>30722</v>
      </c>
      <c r="G6285">
        <v>78084812</v>
      </c>
      <c r="H6285">
        <v>1002539302</v>
      </c>
      <c r="I6285" t="s">
        <v>30723</v>
      </c>
      <c r="K6285" t="s">
        <v>30724</v>
      </c>
      <c r="L6285" t="s">
        <v>55988</v>
      </c>
      <c r="M6285">
        <v>6947</v>
      </c>
      <c r="N6285">
        <v>55</v>
      </c>
      <c r="R6285" s="1">
        <v>40162</v>
      </c>
      <c r="S6285" t="s">
        <v>80</v>
      </c>
      <c r="V6285" s="1">
        <v>38777</v>
      </c>
      <c r="W6285">
        <v>5</v>
      </c>
      <c r="X6285" t="s">
        <v>557</v>
      </c>
      <c r="Y6285">
        <v>1</v>
      </c>
      <c r="Z6285" t="s">
        <v>46545</v>
      </c>
      <c r="AA6285">
        <v>12</v>
      </c>
      <c r="AB6285">
        <v>198508</v>
      </c>
      <c r="AC6285">
        <v>121</v>
      </c>
      <c r="AD6285" t="s">
        <v>70</v>
      </c>
      <c r="AE6285">
        <v>1013</v>
      </c>
      <c r="AF6285" t="s">
        <v>558</v>
      </c>
      <c r="AG6285">
        <v>3</v>
      </c>
      <c r="AH6285" t="s">
        <v>81</v>
      </c>
      <c r="AI6285">
        <v>21</v>
      </c>
      <c r="AJ6285" t="s">
        <v>52613</v>
      </c>
      <c r="AK6285">
        <v>607</v>
      </c>
      <c r="AL6285" t="s">
        <v>12388</v>
      </c>
      <c r="AQ6285" t="s">
        <v>30725</v>
      </c>
      <c r="AS6285">
        <v>0</v>
      </c>
      <c r="AT6285" t="s">
        <v>61</v>
      </c>
      <c r="AU6285" t="s">
        <v>55989</v>
      </c>
      <c r="AX6285">
        <v>55.531315792558203</v>
      </c>
      <c r="AY6285">
        <v>9.6978251733840199</v>
      </c>
      <c r="AZ6285" t="s">
        <v>62</v>
      </c>
      <c r="BA6285">
        <v>1083</v>
      </c>
      <c r="BB6285" t="s">
        <v>2861</v>
      </c>
    </row>
    <row r="6286" spans="1:54" x14ac:dyDescent="0.25">
      <c r="A6286" s="1">
        <v>45200</v>
      </c>
      <c r="B6286">
        <v>607025</v>
      </c>
      <c r="C6286" t="s">
        <v>50888</v>
      </c>
      <c r="D6286">
        <v>7000</v>
      </c>
      <c r="E6286" t="s">
        <v>12386</v>
      </c>
      <c r="F6286" t="s">
        <v>50882</v>
      </c>
      <c r="I6286" t="s">
        <v>30726</v>
      </c>
      <c r="K6286" t="s">
        <v>30706</v>
      </c>
      <c r="L6286" t="s">
        <v>55038</v>
      </c>
      <c r="M6286">
        <v>9731</v>
      </c>
      <c r="N6286">
        <v>26</v>
      </c>
      <c r="R6286" s="1">
        <v>40162</v>
      </c>
      <c r="S6286" t="s">
        <v>80</v>
      </c>
      <c r="V6286" s="1">
        <v>33390</v>
      </c>
      <c r="W6286">
        <v>3</v>
      </c>
      <c r="X6286" t="s">
        <v>3496</v>
      </c>
      <c r="Y6286">
        <v>1</v>
      </c>
      <c r="Z6286" t="s">
        <v>46545</v>
      </c>
      <c r="AB6286">
        <v>198908</v>
      </c>
      <c r="AC6286">
        <v>126</v>
      </c>
      <c r="AD6286" t="s">
        <v>46616</v>
      </c>
      <c r="AE6286">
        <v>1015</v>
      </c>
      <c r="AF6286" t="s">
        <v>46616</v>
      </c>
      <c r="AG6286">
        <v>3</v>
      </c>
      <c r="AH6286" t="s">
        <v>81</v>
      </c>
      <c r="AI6286">
        <v>27</v>
      </c>
      <c r="AJ6286" t="s">
        <v>44512</v>
      </c>
      <c r="AK6286">
        <v>607</v>
      </c>
      <c r="AL6286" t="s">
        <v>12388</v>
      </c>
      <c r="AS6286">
        <v>0</v>
      </c>
      <c r="AT6286" t="s">
        <v>61</v>
      </c>
      <c r="AU6286" t="s">
        <v>54513</v>
      </c>
      <c r="AX6286">
        <v>55.564395720404498</v>
      </c>
      <c r="AY6286">
        <v>9.7673828050630007</v>
      </c>
      <c r="AZ6286" t="s">
        <v>62</v>
      </c>
      <c r="BA6286">
        <v>1083</v>
      </c>
      <c r="BB6286" t="s">
        <v>2861</v>
      </c>
    </row>
    <row r="6287" spans="1:54" x14ac:dyDescent="0.25">
      <c r="A6287" s="1">
        <v>45200</v>
      </c>
      <c r="B6287">
        <v>607026</v>
      </c>
      <c r="C6287" t="s">
        <v>30727</v>
      </c>
      <c r="D6287">
        <v>7000</v>
      </c>
      <c r="E6287" t="s">
        <v>12386</v>
      </c>
      <c r="F6287" t="s">
        <v>30728</v>
      </c>
      <c r="I6287" t="s">
        <v>30729</v>
      </c>
      <c r="J6287" t="s">
        <v>30730</v>
      </c>
      <c r="K6287" t="s">
        <v>30731</v>
      </c>
      <c r="L6287" t="s">
        <v>55039</v>
      </c>
      <c r="M6287">
        <v>9731</v>
      </c>
      <c r="N6287">
        <v>3</v>
      </c>
      <c r="R6287" s="1">
        <v>40162</v>
      </c>
      <c r="S6287" t="s">
        <v>80</v>
      </c>
      <c r="V6287" s="1">
        <v>36951</v>
      </c>
      <c r="W6287">
        <v>3</v>
      </c>
      <c r="X6287" t="s">
        <v>3496</v>
      </c>
      <c r="Y6287">
        <v>1</v>
      </c>
      <c r="Z6287" t="s">
        <v>46545</v>
      </c>
      <c r="AB6287">
        <v>198910</v>
      </c>
      <c r="AC6287">
        <v>128</v>
      </c>
      <c r="AD6287" t="s">
        <v>955</v>
      </c>
      <c r="AE6287">
        <v>1051</v>
      </c>
      <c r="AF6287" t="s">
        <v>955</v>
      </c>
      <c r="AG6287">
        <v>3</v>
      </c>
      <c r="AH6287" t="s">
        <v>81</v>
      </c>
      <c r="AI6287">
        <v>27</v>
      </c>
      <c r="AJ6287" t="s">
        <v>44512</v>
      </c>
      <c r="AK6287">
        <v>607</v>
      </c>
      <c r="AL6287" t="s">
        <v>12388</v>
      </c>
      <c r="AS6287">
        <v>0</v>
      </c>
      <c r="AT6287" t="s">
        <v>61</v>
      </c>
      <c r="AU6287" t="s">
        <v>54513</v>
      </c>
      <c r="AX6287">
        <v>55.5692504979163</v>
      </c>
      <c r="AY6287">
        <v>9.7681993989986093</v>
      </c>
      <c r="AZ6287" t="s">
        <v>62</v>
      </c>
      <c r="BA6287">
        <v>1083</v>
      </c>
      <c r="BB6287" t="s">
        <v>2861</v>
      </c>
    </row>
    <row r="6288" spans="1:54" x14ac:dyDescent="0.25">
      <c r="A6288" s="1">
        <v>45200</v>
      </c>
      <c r="B6288">
        <v>607027</v>
      </c>
      <c r="C6288" t="s">
        <v>50889</v>
      </c>
      <c r="D6288">
        <v>7000</v>
      </c>
      <c r="E6288" t="s">
        <v>12386</v>
      </c>
      <c r="F6288" t="s">
        <v>50890</v>
      </c>
      <c r="G6288">
        <v>69116418</v>
      </c>
      <c r="H6288">
        <v>1003336417</v>
      </c>
      <c r="I6288" t="s">
        <v>30732</v>
      </c>
      <c r="J6288" t="s">
        <v>30733</v>
      </c>
      <c r="K6288" t="s">
        <v>30734</v>
      </c>
      <c r="L6288" t="s">
        <v>50891</v>
      </c>
      <c r="M6288">
        <v>7042</v>
      </c>
      <c r="N6288">
        <v>48</v>
      </c>
      <c r="R6288" s="1">
        <v>41480</v>
      </c>
      <c r="S6288" t="s">
        <v>56</v>
      </c>
      <c r="T6288">
        <v>607</v>
      </c>
      <c r="U6288" t="s">
        <v>12388</v>
      </c>
      <c r="V6288" s="1">
        <v>41486</v>
      </c>
      <c r="W6288">
        <v>2</v>
      </c>
      <c r="X6288" t="s">
        <v>57</v>
      </c>
      <c r="Y6288">
        <v>1</v>
      </c>
      <c r="Z6288" t="s">
        <v>46545</v>
      </c>
      <c r="AA6288">
        <v>10</v>
      </c>
      <c r="AB6288">
        <v>199008</v>
      </c>
      <c r="AC6288">
        <v>126</v>
      </c>
      <c r="AD6288" t="s">
        <v>46616</v>
      </c>
      <c r="AE6288">
        <v>1015</v>
      </c>
      <c r="AF6288" t="s">
        <v>46616</v>
      </c>
      <c r="AG6288">
        <v>3</v>
      </c>
      <c r="AH6288" t="s">
        <v>81</v>
      </c>
      <c r="AI6288">
        <v>23</v>
      </c>
      <c r="AJ6288" t="s">
        <v>692</v>
      </c>
      <c r="AK6288">
        <v>607</v>
      </c>
      <c r="AL6288" t="s">
        <v>12388</v>
      </c>
      <c r="AM6288">
        <v>2</v>
      </c>
      <c r="AN6288" t="s">
        <v>119</v>
      </c>
      <c r="AO6288">
        <v>280242</v>
      </c>
      <c r="AQ6288" t="s">
        <v>30735</v>
      </c>
      <c r="AR6288" t="s">
        <v>30736</v>
      </c>
      <c r="AS6288">
        <v>0</v>
      </c>
      <c r="AT6288" t="s">
        <v>61</v>
      </c>
      <c r="AU6288" t="s">
        <v>50892</v>
      </c>
      <c r="AX6288">
        <v>55.600496332698299</v>
      </c>
      <c r="AY6288">
        <v>9.7608411332282294</v>
      </c>
      <c r="AZ6288" t="s">
        <v>62</v>
      </c>
      <c r="BA6288">
        <v>1083</v>
      </c>
      <c r="BB6288" t="s">
        <v>2861</v>
      </c>
    </row>
    <row r="6289" spans="1:54" x14ac:dyDescent="0.25">
      <c r="A6289" s="1">
        <v>45200</v>
      </c>
      <c r="B6289">
        <v>607028</v>
      </c>
      <c r="C6289" t="s">
        <v>30737</v>
      </c>
      <c r="D6289">
        <v>7000</v>
      </c>
      <c r="E6289" t="s">
        <v>12386</v>
      </c>
      <c r="F6289" t="s">
        <v>30738</v>
      </c>
      <c r="L6289" t="s">
        <v>30739</v>
      </c>
      <c r="M6289">
        <v>6197</v>
      </c>
      <c r="N6289" t="s">
        <v>30740</v>
      </c>
      <c r="P6289">
        <v>2</v>
      </c>
      <c r="R6289" s="1">
        <v>40960</v>
      </c>
      <c r="S6289" t="s">
        <v>56</v>
      </c>
      <c r="T6289">
        <v>607</v>
      </c>
      <c r="U6289" t="s">
        <v>12388</v>
      </c>
      <c r="V6289" s="1">
        <v>35582</v>
      </c>
      <c r="W6289">
        <v>3</v>
      </c>
      <c r="X6289" t="s">
        <v>3496</v>
      </c>
      <c r="Y6289">
        <v>8</v>
      </c>
      <c r="Z6289" t="s">
        <v>44534</v>
      </c>
      <c r="AB6289">
        <v>199608</v>
      </c>
      <c r="AC6289">
        <v>127</v>
      </c>
      <c r="AD6289" t="s">
        <v>1237</v>
      </c>
      <c r="AE6289">
        <v>1052</v>
      </c>
      <c r="AF6289" t="s">
        <v>1237</v>
      </c>
      <c r="AG6289">
        <v>3</v>
      </c>
      <c r="AH6289" t="s">
        <v>81</v>
      </c>
      <c r="AI6289">
        <v>99</v>
      </c>
      <c r="AJ6289" t="s">
        <v>54511</v>
      </c>
      <c r="AK6289">
        <v>607</v>
      </c>
      <c r="AL6289" t="s">
        <v>12388</v>
      </c>
      <c r="AS6289">
        <v>0</v>
      </c>
      <c r="AT6289" t="s">
        <v>61</v>
      </c>
      <c r="AU6289" t="s">
        <v>14312</v>
      </c>
      <c r="AX6289">
        <v>55.566143269154701</v>
      </c>
      <c r="AY6289">
        <v>9.7527553825784299</v>
      </c>
      <c r="AZ6289" t="s">
        <v>62</v>
      </c>
      <c r="BA6289">
        <v>1083</v>
      </c>
      <c r="BB6289" t="s">
        <v>2861</v>
      </c>
    </row>
    <row r="6290" spans="1:54" x14ac:dyDescent="0.25">
      <c r="A6290" s="1">
        <v>45200</v>
      </c>
      <c r="B6290">
        <v>607029</v>
      </c>
      <c r="C6290" t="s">
        <v>30741</v>
      </c>
      <c r="D6290">
        <v>7000</v>
      </c>
      <c r="E6290" t="s">
        <v>12386</v>
      </c>
      <c r="F6290" t="s">
        <v>30742</v>
      </c>
      <c r="L6290" t="s">
        <v>30743</v>
      </c>
      <c r="M6290">
        <v>1507</v>
      </c>
      <c r="N6290">
        <v>11</v>
      </c>
      <c r="R6290" s="1">
        <v>40960</v>
      </c>
      <c r="S6290" t="s">
        <v>56</v>
      </c>
      <c r="T6290">
        <v>607</v>
      </c>
      <c r="U6290" t="s">
        <v>12388</v>
      </c>
      <c r="V6290" s="1">
        <v>35582</v>
      </c>
      <c r="W6290">
        <v>3</v>
      </c>
      <c r="X6290" t="s">
        <v>3496</v>
      </c>
      <c r="Y6290">
        <v>8</v>
      </c>
      <c r="Z6290" t="s">
        <v>44534</v>
      </c>
      <c r="AB6290">
        <v>199608</v>
      </c>
      <c r="AC6290">
        <v>127</v>
      </c>
      <c r="AD6290" t="s">
        <v>1237</v>
      </c>
      <c r="AE6290">
        <v>1052</v>
      </c>
      <c r="AF6290" t="s">
        <v>1237</v>
      </c>
      <c r="AG6290">
        <v>3</v>
      </c>
      <c r="AH6290" t="s">
        <v>81</v>
      </c>
      <c r="AI6290">
        <v>99</v>
      </c>
      <c r="AJ6290" t="s">
        <v>54511</v>
      </c>
      <c r="AK6290">
        <v>607</v>
      </c>
      <c r="AL6290" t="s">
        <v>12388</v>
      </c>
      <c r="AS6290">
        <v>0</v>
      </c>
      <c r="AT6290" t="s">
        <v>61</v>
      </c>
      <c r="AU6290" t="s">
        <v>24782</v>
      </c>
      <c r="AV6290" t="s">
        <v>30744</v>
      </c>
      <c r="AZ6290" t="s">
        <v>62</v>
      </c>
      <c r="BA6290">
        <v>1083</v>
      </c>
      <c r="BB6290" t="s">
        <v>2861</v>
      </c>
    </row>
    <row r="6291" spans="1:54" x14ac:dyDescent="0.25">
      <c r="A6291" s="1">
        <v>45200</v>
      </c>
      <c r="B6291">
        <v>607030</v>
      </c>
      <c r="C6291" t="s">
        <v>30745</v>
      </c>
      <c r="D6291">
        <v>7000</v>
      </c>
      <c r="E6291" t="s">
        <v>12386</v>
      </c>
      <c r="F6291" t="s">
        <v>55990</v>
      </c>
      <c r="G6291">
        <v>69116418</v>
      </c>
      <c r="H6291">
        <v>1007534910</v>
      </c>
      <c r="I6291" t="s">
        <v>30746</v>
      </c>
      <c r="J6291" t="s">
        <v>30747</v>
      </c>
      <c r="K6291" t="s">
        <v>30748</v>
      </c>
      <c r="L6291" t="s">
        <v>53916</v>
      </c>
      <c r="M6291">
        <v>5946</v>
      </c>
      <c r="N6291" t="s">
        <v>7808</v>
      </c>
      <c r="R6291" s="1">
        <v>44970</v>
      </c>
      <c r="S6291" t="s">
        <v>56</v>
      </c>
      <c r="T6291">
        <v>607</v>
      </c>
      <c r="U6291" t="s">
        <v>12388</v>
      </c>
      <c r="W6291">
        <v>2</v>
      </c>
      <c r="X6291" t="s">
        <v>57</v>
      </c>
      <c r="Y6291">
        <v>1</v>
      </c>
      <c r="Z6291" t="s">
        <v>46545</v>
      </c>
      <c r="AA6291">
        <v>10</v>
      </c>
      <c r="AB6291">
        <v>199908</v>
      </c>
      <c r="AC6291">
        <v>121</v>
      </c>
      <c r="AD6291" t="s">
        <v>70</v>
      </c>
      <c r="AE6291">
        <v>1012</v>
      </c>
      <c r="AF6291" t="s">
        <v>71</v>
      </c>
      <c r="AG6291">
        <v>1</v>
      </c>
      <c r="AH6291" t="s">
        <v>44482</v>
      </c>
      <c r="AI6291">
        <v>21</v>
      </c>
      <c r="AJ6291" t="s">
        <v>52613</v>
      </c>
      <c r="AK6291">
        <v>607</v>
      </c>
      <c r="AL6291" t="s">
        <v>12388</v>
      </c>
      <c r="AQ6291" t="s">
        <v>30749</v>
      </c>
      <c r="AR6291" t="s">
        <v>30750</v>
      </c>
      <c r="AS6291">
        <v>0</v>
      </c>
      <c r="AT6291" t="s">
        <v>61</v>
      </c>
      <c r="AU6291" t="s">
        <v>53310</v>
      </c>
      <c r="AX6291">
        <v>55.537781279999997</v>
      </c>
      <c r="AY6291">
        <v>9.7195702199999996</v>
      </c>
      <c r="AZ6291" t="s">
        <v>62</v>
      </c>
      <c r="BA6291">
        <v>1083</v>
      </c>
      <c r="BB6291" t="s">
        <v>2861</v>
      </c>
    </row>
    <row r="6292" spans="1:54" x14ac:dyDescent="0.25">
      <c r="A6292" s="1">
        <v>45200</v>
      </c>
      <c r="B6292">
        <v>607031</v>
      </c>
      <c r="C6292" t="s">
        <v>30751</v>
      </c>
      <c r="D6292">
        <v>7000</v>
      </c>
      <c r="E6292" t="s">
        <v>12386</v>
      </c>
      <c r="F6292" t="s">
        <v>30752</v>
      </c>
      <c r="I6292" t="s">
        <v>30753</v>
      </c>
      <c r="J6292" t="s">
        <v>30754</v>
      </c>
      <c r="K6292" t="s">
        <v>30755</v>
      </c>
      <c r="L6292" t="s">
        <v>53917</v>
      </c>
      <c r="N6292">
        <v>1</v>
      </c>
      <c r="R6292" s="1">
        <v>40960</v>
      </c>
      <c r="S6292" t="s">
        <v>56</v>
      </c>
      <c r="T6292">
        <v>607</v>
      </c>
      <c r="U6292" t="s">
        <v>12388</v>
      </c>
      <c r="V6292" s="1">
        <v>37043</v>
      </c>
      <c r="W6292">
        <v>2</v>
      </c>
      <c r="X6292" t="s">
        <v>57</v>
      </c>
      <c r="Y6292">
        <v>8</v>
      </c>
      <c r="Z6292" t="s">
        <v>44534</v>
      </c>
      <c r="AB6292">
        <v>200001</v>
      </c>
      <c r="AC6292">
        <v>127</v>
      </c>
      <c r="AD6292" t="s">
        <v>1237</v>
      </c>
      <c r="AE6292">
        <v>1052</v>
      </c>
      <c r="AF6292" t="s">
        <v>1237</v>
      </c>
      <c r="AG6292">
        <v>3</v>
      </c>
      <c r="AH6292" t="s">
        <v>81</v>
      </c>
      <c r="AI6292">
        <v>87</v>
      </c>
      <c r="AJ6292" t="s">
        <v>30756</v>
      </c>
      <c r="AK6292">
        <v>607</v>
      </c>
      <c r="AL6292" t="s">
        <v>12388</v>
      </c>
      <c r="AM6292">
        <v>2</v>
      </c>
      <c r="AN6292" t="s">
        <v>119</v>
      </c>
      <c r="AO6292">
        <v>631033</v>
      </c>
      <c r="AQ6292" t="s">
        <v>30757</v>
      </c>
      <c r="AR6292" t="s">
        <v>30758</v>
      </c>
      <c r="AS6292">
        <v>0</v>
      </c>
      <c r="AT6292" t="s">
        <v>61</v>
      </c>
      <c r="AU6292" t="s">
        <v>53917</v>
      </c>
      <c r="AZ6292" t="s">
        <v>62</v>
      </c>
      <c r="BA6292">
        <v>1083</v>
      </c>
      <c r="BB6292" t="s">
        <v>2861</v>
      </c>
    </row>
    <row r="6293" spans="1:54" x14ac:dyDescent="0.25">
      <c r="A6293" s="1">
        <v>45200</v>
      </c>
      <c r="B6293">
        <v>607032</v>
      </c>
      <c r="C6293" t="s">
        <v>30759</v>
      </c>
      <c r="D6293">
        <v>7000</v>
      </c>
      <c r="E6293" t="s">
        <v>12386</v>
      </c>
      <c r="F6293" t="s">
        <v>30760</v>
      </c>
      <c r="G6293">
        <v>27218636</v>
      </c>
      <c r="H6293">
        <v>1009942641</v>
      </c>
      <c r="I6293" t="s">
        <v>28214</v>
      </c>
      <c r="K6293" t="s">
        <v>30761</v>
      </c>
      <c r="L6293" t="s">
        <v>50893</v>
      </c>
      <c r="N6293">
        <v>72</v>
      </c>
      <c r="R6293" s="1">
        <v>41030</v>
      </c>
      <c r="S6293" t="s">
        <v>56</v>
      </c>
      <c r="T6293">
        <v>607</v>
      </c>
      <c r="U6293" t="s">
        <v>12388</v>
      </c>
      <c r="V6293" s="1">
        <v>41030</v>
      </c>
      <c r="W6293">
        <v>6</v>
      </c>
      <c r="X6293" t="s">
        <v>1289</v>
      </c>
      <c r="Y6293">
        <v>1</v>
      </c>
      <c r="Z6293" t="s">
        <v>46545</v>
      </c>
      <c r="AA6293">
        <v>10</v>
      </c>
      <c r="AB6293">
        <v>200305</v>
      </c>
      <c r="AC6293">
        <v>129</v>
      </c>
      <c r="AD6293" t="s">
        <v>2405</v>
      </c>
      <c r="AE6293">
        <v>1016</v>
      </c>
      <c r="AF6293" t="s">
        <v>2405</v>
      </c>
      <c r="AG6293">
        <v>3</v>
      </c>
      <c r="AH6293" t="s">
        <v>81</v>
      </c>
      <c r="AI6293">
        <v>27</v>
      </c>
      <c r="AJ6293" t="s">
        <v>44512</v>
      </c>
      <c r="AK6293">
        <v>607</v>
      </c>
      <c r="AL6293" t="s">
        <v>12388</v>
      </c>
      <c r="AQ6293" t="s">
        <v>30762</v>
      </c>
      <c r="AR6293" t="s">
        <v>30763</v>
      </c>
      <c r="AS6293">
        <v>0</v>
      </c>
      <c r="AT6293" t="s">
        <v>61</v>
      </c>
      <c r="AU6293" t="s">
        <v>30764</v>
      </c>
      <c r="AW6293" t="s">
        <v>50894</v>
      </c>
      <c r="AZ6293" t="s">
        <v>62</v>
      </c>
      <c r="BA6293">
        <v>1083</v>
      </c>
      <c r="BB6293" t="s">
        <v>2861</v>
      </c>
    </row>
    <row r="6294" spans="1:54" x14ac:dyDescent="0.25">
      <c r="A6294" s="1">
        <v>45200</v>
      </c>
      <c r="B6294">
        <v>607033</v>
      </c>
      <c r="C6294" t="s">
        <v>50895</v>
      </c>
      <c r="D6294">
        <v>7000</v>
      </c>
      <c r="E6294" t="s">
        <v>12386</v>
      </c>
      <c r="F6294" t="s">
        <v>50841</v>
      </c>
      <c r="G6294">
        <v>69116418</v>
      </c>
      <c r="H6294">
        <v>1008895933</v>
      </c>
      <c r="I6294" t="s">
        <v>30765</v>
      </c>
      <c r="K6294" t="s">
        <v>30766</v>
      </c>
      <c r="L6294" t="s">
        <v>45142</v>
      </c>
      <c r="M6294">
        <v>5896</v>
      </c>
      <c r="N6294">
        <v>2</v>
      </c>
      <c r="R6294" s="1">
        <v>41771</v>
      </c>
      <c r="S6294" t="s">
        <v>612</v>
      </c>
      <c r="T6294">
        <v>607</v>
      </c>
      <c r="U6294" t="s">
        <v>12388</v>
      </c>
      <c r="V6294" s="1">
        <v>41486</v>
      </c>
      <c r="W6294">
        <v>2</v>
      </c>
      <c r="X6294" t="s">
        <v>57</v>
      </c>
      <c r="Y6294">
        <v>1</v>
      </c>
      <c r="Z6294" t="s">
        <v>46545</v>
      </c>
      <c r="AA6294">
        <v>5</v>
      </c>
      <c r="AB6294">
        <v>200308</v>
      </c>
      <c r="AC6294">
        <v>126</v>
      </c>
      <c r="AD6294" t="s">
        <v>46616</v>
      </c>
      <c r="AE6294">
        <v>1015</v>
      </c>
      <c r="AF6294" t="s">
        <v>46616</v>
      </c>
      <c r="AG6294">
        <v>3</v>
      </c>
      <c r="AH6294" t="s">
        <v>81</v>
      </c>
      <c r="AI6294">
        <v>99</v>
      </c>
      <c r="AJ6294" t="s">
        <v>54511</v>
      </c>
      <c r="AK6294">
        <v>607</v>
      </c>
      <c r="AL6294" t="s">
        <v>12388</v>
      </c>
      <c r="AM6294">
        <v>2</v>
      </c>
      <c r="AN6294" t="s">
        <v>119</v>
      </c>
      <c r="AO6294">
        <v>280242</v>
      </c>
      <c r="AQ6294" t="s">
        <v>30767</v>
      </c>
      <c r="AR6294" t="s">
        <v>30768</v>
      </c>
      <c r="AS6294">
        <v>0</v>
      </c>
      <c r="AT6294" t="s">
        <v>61</v>
      </c>
      <c r="AU6294" t="s">
        <v>45143</v>
      </c>
      <c r="AX6294">
        <v>55.563960748684799</v>
      </c>
      <c r="AY6294">
        <v>9.7134151787096705</v>
      </c>
      <c r="AZ6294" t="s">
        <v>62</v>
      </c>
      <c r="BA6294">
        <v>1083</v>
      </c>
      <c r="BB6294" t="s">
        <v>2861</v>
      </c>
    </row>
    <row r="6295" spans="1:54" x14ac:dyDescent="0.25">
      <c r="A6295" s="1">
        <v>45200</v>
      </c>
      <c r="B6295">
        <v>607034</v>
      </c>
      <c r="C6295" t="s">
        <v>46115</v>
      </c>
      <c r="D6295">
        <v>7000</v>
      </c>
      <c r="E6295" t="s">
        <v>12386</v>
      </c>
      <c r="F6295" t="s">
        <v>46116</v>
      </c>
      <c r="G6295">
        <v>69116418</v>
      </c>
      <c r="H6295">
        <v>1014486379</v>
      </c>
      <c r="I6295" t="s">
        <v>46117</v>
      </c>
      <c r="K6295" t="s">
        <v>30755</v>
      </c>
      <c r="L6295" t="s">
        <v>30769</v>
      </c>
      <c r="M6295">
        <v>5494</v>
      </c>
      <c r="N6295">
        <v>2</v>
      </c>
      <c r="R6295" s="1">
        <v>40960</v>
      </c>
      <c r="S6295" t="s">
        <v>56</v>
      </c>
      <c r="T6295">
        <v>607</v>
      </c>
      <c r="U6295" t="s">
        <v>12388</v>
      </c>
      <c r="V6295" s="1">
        <v>40178</v>
      </c>
      <c r="W6295">
        <v>2</v>
      </c>
      <c r="X6295" t="s">
        <v>57</v>
      </c>
      <c r="Y6295">
        <v>8</v>
      </c>
      <c r="Z6295" t="s">
        <v>44534</v>
      </c>
      <c r="AB6295">
        <v>200701</v>
      </c>
      <c r="AC6295">
        <v>127</v>
      </c>
      <c r="AD6295" t="s">
        <v>1237</v>
      </c>
      <c r="AE6295">
        <v>1052</v>
      </c>
      <c r="AF6295" t="s">
        <v>1237</v>
      </c>
      <c r="AG6295">
        <v>3</v>
      </c>
      <c r="AH6295" t="s">
        <v>81</v>
      </c>
      <c r="AI6295">
        <v>99</v>
      </c>
      <c r="AJ6295" t="s">
        <v>54511</v>
      </c>
      <c r="AK6295">
        <v>607</v>
      </c>
      <c r="AL6295" t="s">
        <v>12388</v>
      </c>
      <c r="AM6295">
        <v>2</v>
      </c>
      <c r="AN6295" t="s">
        <v>119</v>
      </c>
      <c r="AO6295">
        <v>631033</v>
      </c>
      <c r="AQ6295" t="s">
        <v>30770</v>
      </c>
      <c r="AR6295" t="s">
        <v>11532</v>
      </c>
      <c r="AS6295">
        <v>0</v>
      </c>
      <c r="AT6295" t="s">
        <v>61</v>
      </c>
      <c r="AU6295" t="s">
        <v>17781</v>
      </c>
      <c r="AZ6295" t="s">
        <v>62</v>
      </c>
      <c r="BA6295">
        <v>1083</v>
      </c>
      <c r="BB6295" t="s">
        <v>2861</v>
      </c>
    </row>
    <row r="6296" spans="1:54" x14ac:dyDescent="0.25">
      <c r="A6296" s="1">
        <v>45200</v>
      </c>
      <c r="B6296">
        <v>607200</v>
      </c>
      <c r="D6296">
        <v>7000</v>
      </c>
      <c r="E6296" t="s">
        <v>12386</v>
      </c>
      <c r="F6296" t="s">
        <v>52721</v>
      </c>
      <c r="G6296">
        <v>69116418</v>
      </c>
      <c r="H6296">
        <v>1011338751</v>
      </c>
      <c r="I6296" t="s">
        <v>46118</v>
      </c>
      <c r="J6296" t="s">
        <v>30771</v>
      </c>
      <c r="K6296" t="s">
        <v>30772</v>
      </c>
      <c r="L6296" t="s">
        <v>30773</v>
      </c>
      <c r="M6296">
        <v>2948</v>
      </c>
      <c r="N6296" t="s">
        <v>30774</v>
      </c>
      <c r="R6296" s="1">
        <v>43794</v>
      </c>
      <c r="S6296" t="s">
        <v>56</v>
      </c>
      <c r="T6296">
        <v>607</v>
      </c>
      <c r="U6296" t="s">
        <v>12388</v>
      </c>
      <c r="W6296">
        <v>2</v>
      </c>
      <c r="X6296" t="s">
        <v>57</v>
      </c>
      <c r="Y6296">
        <v>1</v>
      </c>
      <c r="Z6296" t="s">
        <v>46545</v>
      </c>
      <c r="AC6296">
        <v>932</v>
      </c>
      <c r="AD6296" t="s">
        <v>52637</v>
      </c>
      <c r="AE6296">
        <v>2021</v>
      </c>
      <c r="AF6296" t="s">
        <v>52637</v>
      </c>
      <c r="AG6296">
        <v>1</v>
      </c>
      <c r="AH6296" t="s">
        <v>44482</v>
      </c>
      <c r="AI6296">
        <v>10</v>
      </c>
      <c r="AJ6296" t="s">
        <v>52638</v>
      </c>
      <c r="AK6296">
        <v>607</v>
      </c>
      <c r="AL6296" t="s">
        <v>12388</v>
      </c>
      <c r="AQ6296" t="s">
        <v>30775</v>
      </c>
      <c r="AS6296">
        <v>0</v>
      </c>
      <c r="AT6296" t="s">
        <v>61</v>
      </c>
      <c r="AU6296" t="s">
        <v>18339</v>
      </c>
      <c r="AX6296">
        <v>55.564970610000003</v>
      </c>
      <c r="AY6296">
        <v>9.7565073400000006</v>
      </c>
      <c r="AZ6296" t="s">
        <v>62</v>
      </c>
      <c r="BA6296">
        <v>1083</v>
      </c>
      <c r="BB6296" t="s">
        <v>2861</v>
      </c>
    </row>
    <row r="6297" spans="1:54" x14ac:dyDescent="0.25">
      <c r="A6297" s="1">
        <v>45200</v>
      </c>
      <c r="B6297">
        <v>607201</v>
      </c>
      <c r="C6297" t="s">
        <v>30776</v>
      </c>
      <c r="D6297">
        <v>7000</v>
      </c>
      <c r="E6297" t="s">
        <v>12386</v>
      </c>
      <c r="F6297" t="s">
        <v>30776</v>
      </c>
      <c r="G6297">
        <v>69116418</v>
      </c>
      <c r="H6297">
        <v>1003429390</v>
      </c>
      <c r="I6297" t="s">
        <v>30746</v>
      </c>
      <c r="K6297" t="s">
        <v>30777</v>
      </c>
      <c r="L6297" t="s">
        <v>53309</v>
      </c>
      <c r="M6297">
        <v>5946</v>
      </c>
      <c r="N6297" t="s">
        <v>1123</v>
      </c>
      <c r="R6297" s="1">
        <v>43822</v>
      </c>
      <c r="S6297" t="s">
        <v>56</v>
      </c>
      <c r="T6297">
        <v>607</v>
      </c>
      <c r="U6297" t="s">
        <v>12388</v>
      </c>
      <c r="V6297" s="1">
        <v>43830</v>
      </c>
      <c r="W6297">
        <v>2</v>
      </c>
      <c r="X6297" t="s">
        <v>57</v>
      </c>
      <c r="Y6297">
        <v>1</v>
      </c>
      <c r="Z6297" t="s">
        <v>46545</v>
      </c>
      <c r="AB6297">
        <v>200409</v>
      </c>
      <c r="AC6297">
        <v>933</v>
      </c>
      <c r="AD6297" t="s">
        <v>1334</v>
      </c>
      <c r="AE6297">
        <v>2024</v>
      </c>
      <c r="AF6297" t="s">
        <v>1334</v>
      </c>
      <c r="AG6297">
        <v>3</v>
      </c>
      <c r="AH6297" t="s">
        <v>81</v>
      </c>
      <c r="AI6297">
        <v>7</v>
      </c>
      <c r="AJ6297" t="s">
        <v>1326</v>
      </c>
      <c r="AK6297">
        <v>607</v>
      </c>
      <c r="AL6297" t="s">
        <v>12388</v>
      </c>
      <c r="AQ6297" t="s">
        <v>30778</v>
      </c>
      <c r="AR6297" t="s">
        <v>30779</v>
      </c>
      <c r="AS6297">
        <v>0</v>
      </c>
      <c r="AT6297" t="s">
        <v>61</v>
      </c>
      <c r="AU6297" t="s">
        <v>53310</v>
      </c>
      <c r="AX6297">
        <v>55.537872460000003</v>
      </c>
      <c r="AY6297">
        <v>9.7178283699999994</v>
      </c>
      <c r="AZ6297" t="s">
        <v>62</v>
      </c>
      <c r="BA6297">
        <v>1083</v>
      </c>
      <c r="BB6297" t="s">
        <v>2861</v>
      </c>
    </row>
    <row r="6298" spans="1:54" x14ac:dyDescent="0.25">
      <c r="A6298" s="1">
        <v>45200</v>
      </c>
      <c r="B6298">
        <v>607211</v>
      </c>
      <c r="C6298" t="s">
        <v>30780</v>
      </c>
      <c r="D6298">
        <v>7000</v>
      </c>
      <c r="E6298" t="s">
        <v>12386</v>
      </c>
      <c r="F6298" t="s">
        <v>30780</v>
      </c>
      <c r="G6298">
        <v>69116418</v>
      </c>
      <c r="H6298">
        <v>1003336259</v>
      </c>
      <c r="I6298" t="s">
        <v>47520</v>
      </c>
      <c r="J6298" t="s">
        <v>30781</v>
      </c>
      <c r="K6298" t="s">
        <v>30748</v>
      </c>
      <c r="L6298" t="s">
        <v>53918</v>
      </c>
      <c r="M6298">
        <v>5946</v>
      </c>
      <c r="N6298" t="s">
        <v>7808</v>
      </c>
      <c r="R6298" s="1">
        <v>43511</v>
      </c>
      <c r="S6298" t="s">
        <v>56</v>
      </c>
      <c r="T6298">
        <v>607</v>
      </c>
      <c r="U6298" t="s">
        <v>12388</v>
      </c>
      <c r="W6298">
        <v>2</v>
      </c>
      <c r="X6298" t="s">
        <v>57</v>
      </c>
      <c r="Y6298">
        <v>1</v>
      </c>
      <c r="Z6298" t="s">
        <v>46545</v>
      </c>
      <c r="AB6298">
        <v>194408</v>
      </c>
      <c r="AC6298">
        <v>125</v>
      </c>
      <c r="AD6298" t="s">
        <v>1344</v>
      </c>
      <c r="AE6298">
        <v>1014</v>
      </c>
      <c r="AF6298" t="s">
        <v>1352</v>
      </c>
      <c r="AG6298">
        <v>1</v>
      </c>
      <c r="AH6298" t="s">
        <v>44482</v>
      </c>
      <c r="AI6298">
        <v>24</v>
      </c>
      <c r="AJ6298" t="s">
        <v>1344</v>
      </c>
      <c r="AK6298">
        <v>607</v>
      </c>
      <c r="AL6298" t="s">
        <v>12388</v>
      </c>
      <c r="AQ6298" t="s">
        <v>30782</v>
      </c>
      <c r="AR6298" t="s">
        <v>30783</v>
      </c>
      <c r="AS6298">
        <v>0</v>
      </c>
      <c r="AT6298" t="s">
        <v>61</v>
      </c>
      <c r="AU6298" t="s">
        <v>53310</v>
      </c>
      <c r="AX6298">
        <v>55.537781279999997</v>
      </c>
      <c r="AY6298">
        <v>9.7195702199999996</v>
      </c>
      <c r="AZ6298" t="s">
        <v>62</v>
      </c>
      <c r="BA6298">
        <v>1083</v>
      </c>
      <c r="BB6298" t="s">
        <v>2861</v>
      </c>
    </row>
    <row r="6299" spans="1:54" x14ac:dyDescent="0.25">
      <c r="A6299" s="1">
        <v>45200</v>
      </c>
      <c r="B6299">
        <v>607212</v>
      </c>
      <c r="C6299" t="s">
        <v>30784</v>
      </c>
      <c r="D6299">
        <v>7000</v>
      </c>
      <c r="E6299" t="s">
        <v>12386</v>
      </c>
      <c r="F6299" t="s">
        <v>30785</v>
      </c>
      <c r="I6299" t="s">
        <v>30786</v>
      </c>
      <c r="K6299" t="s">
        <v>30787</v>
      </c>
      <c r="L6299" t="s">
        <v>50896</v>
      </c>
      <c r="M6299">
        <v>469</v>
      </c>
      <c r="N6299">
        <v>9</v>
      </c>
      <c r="R6299" s="1">
        <v>40162</v>
      </c>
      <c r="S6299" t="s">
        <v>80</v>
      </c>
      <c r="T6299">
        <v>607</v>
      </c>
      <c r="U6299" t="s">
        <v>12388</v>
      </c>
      <c r="V6299" s="1">
        <v>33390</v>
      </c>
      <c r="W6299">
        <v>2</v>
      </c>
      <c r="X6299" t="s">
        <v>57</v>
      </c>
      <c r="Y6299">
        <v>1</v>
      </c>
      <c r="Z6299" t="s">
        <v>46545</v>
      </c>
      <c r="AB6299">
        <v>198008</v>
      </c>
      <c r="AC6299">
        <v>125</v>
      </c>
      <c r="AD6299" t="s">
        <v>1344</v>
      </c>
      <c r="AE6299">
        <v>1014</v>
      </c>
      <c r="AF6299" t="s">
        <v>1352</v>
      </c>
      <c r="AG6299">
        <v>3</v>
      </c>
      <c r="AH6299" t="s">
        <v>81</v>
      </c>
      <c r="AI6299">
        <v>24</v>
      </c>
      <c r="AJ6299" t="s">
        <v>1344</v>
      </c>
      <c r="AK6299">
        <v>607</v>
      </c>
      <c r="AL6299" t="s">
        <v>12388</v>
      </c>
      <c r="AS6299">
        <v>0</v>
      </c>
      <c r="AT6299" t="s">
        <v>61</v>
      </c>
      <c r="AU6299" t="s">
        <v>52754</v>
      </c>
      <c r="AX6299">
        <v>55.528832116459299</v>
      </c>
      <c r="AY6299">
        <v>9.6994590145789097</v>
      </c>
      <c r="AZ6299" t="s">
        <v>62</v>
      </c>
      <c r="BA6299">
        <v>1083</v>
      </c>
      <c r="BB6299" t="s">
        <v>2861</v>
      </c>
    </row>
    <row r="6300" spans="1:54" x14ac:dyDescent="0.25">
      <c r="A6300" s="1">
        <v>45200</v>
      </c>
      <c r="B6300">
        <v>607247</v>
      </c>
      <c r="C6300" t="s">
        <v>30788</v>
      </c>
      <c r="D6300">
        <v>7000</v>
      </c>
      <c r="E6300" t="s">
        <v>12386</v>
      </c>
      <c r="F6300" t="s">
        <v>30788</v>
      </c>
      <c r="G6300">
        <v>19954617</v>
      </c>
      <c r="H6300">
        <v>1003401626</v>
      </c>
      <c r="I6300" t="s">
        <v>12911</v>
      </c>
      <c r="J6300" t="s">
        <v>30789</v>
      </c>
      <c r="K6300" t="s">
        <v>30790</v>
      </c>
      <c r="L6300" t="s">
        <v>53359</v>
      </c>
      <c r="M6300">
        <v>5946</v>
      </c>
      <c r="N6300">
        <v>1</v>
      </c>
      <c r="R6300" s="1">
        <v>44067</v>
      </c>
      <c r="S6300" t="s">
        <v>56</v>
      </c>
      <c r="W6300">
        <v>4</v>
      </c>
      <c r="X6300" t="s">
        <v>725</v>
      </c>
      <c r="Y6300">
        <v>1</v>
      </c>
      <c r="Z6300" t="s">
        <v>46545</v>
      </c>
      <c r="AB6300">
        <v>196508</v>
      </c>
      <c r="AC6300">
        <v>137</v>
      </c>
      <c r="AD6300" t="s">
        <v>1410</v>
      </c>
      <c r="AE6300">
        <v>1053</v>
      </c>
      <c r="AF6300" t="s">
        <v>1410</v>
      </c>
      <c r="AG6300">
        <v>1</v>
      </c>
      <c r="AH6300" t="s">
        <v>44482</v>
      </c>
      <c r="AI6300">
        <v>30</v>
      </c>
      <c r="AJ6300" t="s">
        <v>1402</v>
      </c>
      <c r="AK6300">
        <v>607</v>
      </c>
      <c r="AL6300" t="s">
        <v>12388</v>
      </c>
      <c r="AP6300">
        <v>621402</v>
      </c>
      <c r="AQ6300" t="s">
        <v>30791</v>
      </c>
      <c r="AR6300" t="s">
        <v>12915</v>
      </c>
      <c r="AS6300">
        <v>2</v>
      </c>
      <c r="AT6300" t="s">
        <v>1413</v>
      </c>
      <c r="AU6300" t="s">
        <v>53310</v>
      </c>
      <c r="AX6300">
        <v>55.539073969999997</v>
      </c>
      <c r="AY6300">
        <v>9.7189300200000002</v>
      </c>
      <c r="AZ6300" t="s">
        <v>62</v>
      </c>
      <c r="BA6300">
        <v>1083</v>
      </c>
      <c r="BB6300" t="s">
        <v>2861</v>
      </c>
    </row>
    <row r="6301" spans="1:54" x14ac:dyDescent="0.25">
      <c r="A6301" s="1">
        <v>45200</v>
      </c>
      <c r="B6301">
        <v>607300</v>
      </c>
      <c r="C6301" t="s">
        <v>50897</v>
      </c>
      <c r="D6301">
        <v>7000</v>
      </c>
      <c r="E6301" t="s">
        <v>12386</v>
      </c>
      <c r="F6301" t="s">
        <v>50898</v>
      </c>
      <c r="G6301">
        <v>39262819</v>
      </c>
      <c r="H6301">
        <v>1001779222</v>
      </c>
      <c r="I6301" t="s">
        <v>50899</v>
      </c>
      <c r="J6301" t="s">
        <v>30792</v>
      </c>
      <c r="K6301" t="s">
        <v>30793</v>
      </c>
      <c r="L6301" t="s">
        <v>48523</v>
      </c>
      <c r="M6301">
        <v>3902</v>
      </c>
      <c r="N6301">
        <v>9</v>
      </c>
      <c r="R6301" s="1">
        <v>44167</v>
      </c>
      <c r="S6301" t="s">
        <v>56</v>
      </c>
      <c r="W6301">
        <v>5</v>
      </c>
      <c r="X6301" t="s">
        <v>557</v>
      </c>
      <c r="Y6301">
        <v>7</v>
      </c>
      <c r="Z6301" t="s">
        <v>1499</v>
      </c>
      <c r="AB6301">
        <v>190811</v>
      </c>
      <c r="AC6301">
        <v>141</v>
      </c>
      <c r="AD6301" t="s">
        <v>46688</v>
      </c>
      <c r="AE6301">
        <v>1022</v>
      </c>
      <c r="AF6301" t="s">
        <v>46688</v>
      </c>
      <c r="AG6301">
        <v>1</v>
      </c>
      <c r="AH6301" t="s">
        <v>44482</v>
      </c>
      <c r="AI6301">
        <v>84</v>
      </c>
      <c r="AJ6301" t="s">
        <v>46689</v>
      </c>
      <c r="AK6301">
        <v>607</v>
      </c>
      <c r="AL6301" t="s">
        <v>12388</v>
      </c>
      <c r="AQ6301" t="s">
        <v>30794</v>
      </c>
      <c r="AR6301" t="s">
        <v>30795</v>
      </c>
      <c r="AS6301">
        <v>0</v>
      </c>
      <c r="AT6301" t="s">
        <v>61</v>
      </c>
      <c r="AU6301" t="s">
        <v>47653</v>
      </c>
      <c r="AX6301">
        <v>55.522880790000002</v>
      </c>
      <c r="AY6301">
        <v>9.7094315000000009</v>
      </c>
      <c r="AZ6301" t="s">
        <v>62</v>
      </c>
      <c r="BA6301">
        <v>1083</v>
      </c>
      <c r="BB6301" t="s">
        <v>2861</v>
      </c>
    </row>
    <row r="6302" spans="1:54" x14ac:dyDescent="0.25">
      <c r="A6302" s="1">
        <v>45200</v>
      </c>
      <c r="B6302">
        <v>607350</v>
      </c>
      <c r="C6302" t="s">
        <v>30796</v>
      </c>
      <c r="D6302">
        <v>7000</v>
      </c>
      <c r="E6302" t="s">
        <v>12386</v>
      </c>
      <c r="F6302" t="s">
        <v>30797</v>
      </c>
      <c r="G6302">
        <v>39815559</v>
      </c>
      <c r="H6302">
        <v>1023903209</v>
      </c>
      <c r="I6302" t="s">
        <v>15263</v>
      </c>
      <c r="J6302" t="s">
        <v>30798</v>
      </c>
      <c r="K6302" t="s">
        <v>24266</v>
      </c>
      <c r="L6302" t="s">
        <v>30799</v>
      </c>
      <c r="M6302">
        <v>6666</v>
      </c>
      <c r="N6302">
        <v>175</v>
      </c>
      <c r="R6302" s="1">
        <v>44466</v>
      </c>
      <c r="S6302" t="s">
        <v>56</v>
      </c>
      <c r="W6302">
        <v>4</v>
      </c>
      <c r="X6302" t="s">
        <v>725</v>
      </c>
      <c r="Y6302">
        <v>1</v>
      </c>
      <c r="Z6302" t="s">
        <v>46545</v>
      </c>
      <c r="AB6302">
        <v>199110</v>
      </c>
      <c r="AC6302">
        <v>149</v>
      </c>
      <c r="AD6302" t="s">
        <v>1085</v>
      </c>
      <c r="AE6302">
        <v>1027</v>
      </c>
      <c r="AF6302" t="s">
        <v>1543</v>
      </c>
      <c r="AG6302">
        <v>1</v>
      </c>
      <c r="AH6302" t="s">
        <v>44482</v>
      </c>
      <c r="AI6302">
        <v>85</v>
      </c>
      <c r="AJ6302" t="s">
        <v>1428</v>
      </c>
      <c r="AK6302">
        <v>607</v>
      </c>
      <c r="AL6302" t="s">
        <v>12388</v>
      </c>
      <c r="AP6302">
        <v>281037</v>
      </c>
      <c r="AQ6302" t="s">
        <v>15267</v>
      </c>
      <c r="AR6302" t="s">
        <v>24267</v>
      </c>
      <c r="AS6302">
        <v>2</v>
      </c>
      <c r="AT6302" t="s">
        <v>1413</v>
      </c>
      <c r="AU6302" t="s">
        <v>30800</v>
      </c>
      <c r="AX6302">
        <v>55.559277340000001</v>
      </c>
      <c r="AY6302">
        <v>9.7214227300000005</v>
      </c>
      <c r="AZ6302" t="s">
        <v>62</v>
      </c>
      <c r="BA6302">
        <v>1083</v>
      </c>
      <c r="BB6302" t="s">
        <v>2861</v>
      </c>
    </row>
    <row r="6303" spans="1:54" x14ac:dyDescent="0.25">
      <c r="A6303" s="1">
        <v>45200</v>
      </c>
      <c r="B6303">
        <v>607375</v>
      </c>
      <c r="C6303" t="s">
        <v>30801</v>
      </c>
      <c r="D6303">
        <v>7000</v>
      </c>
      <c r="E6303" t="s">
        <v>12386</v>
      </c>
      <c r="F6303" t="s">
        <v>50900</v>
      </c>
      <c r="I6303" t="s">
        <v>30802</v>
      </c>
      <c r="J6303" t="s">
        <v>30803</v>
      </c>
      <c r="K6303" t="s">
        <v>30804</v>
      </c>
      <c r="L6303" t="s">
        <v>55038</v>
      </c>
      <c r="M6303">
        <v>9731</v>
      </c>
      <c r="N6303">
        <v>26</v>
      </c>
      <c r="R6303" s="1">
        <v>40162</v>
      </c>
      <c r="S6303" t="s">
        <v>80</v>
      </c>
      <c r="V6303" s="1">
        <v>36069</v>
      </c>
      <c r="W6303">
        <v>5</v>
      </c>
      <c r="X6303" t="s">
        <v>557</v>
      </c>
      <c r="Y6303">
        <v>1</v>
      </c>
      <c r="Z6303" t="s">
        <v>46545</v>
      </c>
      <c r="AB6303">
        <v>199107</v>
      </c>
      <c r="AC6303">
        <v>147</v>
      </c>
      <c r="AD6303" t="s">
        <v>46697</v>
      </c>
      <c r="AE6303">
        <v>1021</v>
      </c>
      <c r="AF6303" t="s">
        <v>46697</v>
      </c>
      <c r="AG6303">
        <v>3</v>
      </c>
      <c r="AH6303" t="s">
        <v>81</v>
      </c>
      <c r="AI6303">
        <v>86</v>
      </c>
      <c r="AJ6303" t="s">
        <v>46697</v>
      </c>
      <c r="AK6303">
        <v>607</v>
      </c>
      <c r="AL6303" t="s">
        <v>12388</v>
      </c>
      <c r="AQ6303" t="s">
        <v>30805</v>
      </c>
      <c r="AS6303">
        <v>0</v>
      </c>
      <c r="AT6303" t="s">
        <v>61</v>
      </c>
      <c r="AU6303" t="s">
        <v>54513</v>
      </c>
      <c r="AX6303">
        <v>55.564395720404498</v>
      </c>
      <c r="AY6303">
        <v>9.7673828050630007</v>
      </c>
      <c r="AZ6303" t="s">
        <v>62</v>
      </c>
      <c r="BA6303">
        <v>1083</v>
      </c>
      <c r="BB6303" t="s">
        <v>2861</v>
      </c>
    </row>
    <row r="6304" spans="1:54" x14ac:dyDescent="0.25">
      <c r="A6304" s="1">
        <v>45200</v>
      </c>
      <c r="B6304">
        <v>607376</v>
      </c>
      <c r="C6304" t="s">
        <v>46119</v>
      </c>
      <c r="D6304">
        <v>7000</v>
      </c>
      <c r="E6304" t="s">
        <v>12386</v>
      </c>
      <c r="F6304" t="s">
        <v>50901</v>
      </c>
      <c r="G6304">
        <v>19476146</v>
      </c>
      <c r="H6304">
        <v>1006077859</v>
      </c>
      <c r="I6304" t="s">
        <v>30806</v>
      </c>
      <c r="J6304" t="s">
        <v>30807</v>
      </c>
      <c r="K6304" t="s">
        <v>30808</v>
      </c>
      <c r="L6304" t="s">
        <v>30809</v>
      </c>
      <c r="M6304">
        <v>9346</v>
      </c>
      <c r="N6304">
        <v>100</v>
      </c>
      <c r="R6304" s="1">
        <v>43580</v>
      </c>
      <c r="S6304" t="s">
        <v>56</v>
      </c>
      <c r="W6304">
        <v>5</v>
      </c>
      <c r="X6304" t="s">
        <v>557</v>
      </c>
      <c r="Y6304">
        <v>1</v>
      </c>
      <c r="Z6304" t="s">
        <v>46545</v>
      </c>
      <c r="AB6304">
        <v>199001</v>
      </c>
      <c r="AC6304">
        <v>147</v>
      </c>
      <c r="AD6304" t="s">
        <v>46697</v>
      </c>
      <c r="AE6304">
        <v>1021</v>
      </c>
      <c r="AF6304" t="s">
        <v>46697</v>
      </c>
      <c r="AG6304">
        <v>2</v>
      </c>
      <c r="AH6304" t="s">
        <v>44524</v>
      </c>
      <c r="AI6304">
        <v>86</v>
      </c>
      <c r="AJ6304" t="s">
        <v>46697</v>
      </c>
      <c r="AK6304">
        <v>607</v>
      </c>
      <c r="AL6304" t="s">
        <v>12388</v>
      </c>
      <c r="AQ6304" t="s">
        <v>30810</v>
      </c>
      <c r="AR6304" t="s">
        <v>30811</v>
      </c>
      <c r="AS6304">
        <v>0</v>
      </c>
      <c r="AT6304" t="s">
        <v>61</v>
      </c>
      <c r="AU6304" t="s">
        <v>17406</v>
      </c>
      <c r="AX6304">
        <v>55.57692978</v>
      </c>
      <c r="AY6304">
        <v>9.7274840999999999</v>
      </c>
      <c r="AZ6304" t="s">
        <v>62</v>
      </c>
      <c r="BA6304">
        <v>1083</v>
      </c>
      <c r="BB6304" t="s">
        <v>2861</v>
      </c>
    </row>
    <row r="6305" spans="1:54" x14ac:dyDescent="0.25">
      <c r="A6305" s="1">
        <v>45200</v>
      </c>
      <c r="B6305">
        <v>607377</v>
      </c>
      <c r="C6305" t="s">
        <v>30812</v>
      </c>
      <c r="D6305">
        <v>7000</v>
      </c>
      <c r="E6305" t="s">
        <v>12386</v>
      </c>
      <c r="F6305" t="s">
        <v>30813</v>
      </c>
      <c r="I6305" t="s">
        <v>50902</v>
      </c>
      <c r="J6305" t="s">
        <v>30814</v>
      </c>
      <c r="K6305" t="s">
        <v>30815</v>
      </c>
      <c r="L6305" t="s">
        <v>30816</v>
      </c>
      <c r="M6305">
        <v>2596</v>
      </c>
      <c r="N6305">
        <v>21</v>
      </c>
      <c r="R6305" s="1">
        <v>40162</v>
      </c>
      <c r="S6305" t="s">
        <v>80</v>
      </c>
      <c r="V6305" s="1">
        <v>38322</v>
      </c>
      <c r="W6305">
        <v>5</v>
      </c>
      <c r="X6305" t="s">
        <v>557</v>
      </c>
      <c r="Y6305">
        <v>1</v>
      </c>
      <c r="Z6305" t="s">
        <v>46545</v>
      </c>
      <c r="AB6305">
        <v>199804</v>
      </c>
      <c r="AC6305">
        <v>147</v>
      </c>
      <c r="AD6305" t="s">
        <v>46697</v>
      </c>
      <c r="AE6305">
        <v>1021</v>
      </c>
      <c r="AF6305" t="s">
        <v>46697</v>
      </c>
      <c r="AG6305">
        <v>3</v>
      </c>
      <c r="AH6305" t="s">
        <v>81</v>
      </c>
      <c r="AI6305">
        <v>86</v>
      </c>
      <c r="AJ6305" t="s">
        <v>46697</v>
      </c>
      <c r="AK6305">
        <v>607</v>
      </c>
      <c r="AL6305" t="s">
        <v>12388</v>
      </c>
      <c r="AQ6305" t="s">
        <v>30817</v>
      </c>
      <c r="AR6305" t="s">
        <v>30818</v>
      </c>
      <c r="AS6305">
        <v>0</v>
      </c>
      <c r="AT6305" t="s">
        <v>61</v>
      </c>
      <c r="AU6305" t="s">
        <v>30819</v>
      </c>
      <c r="AX6305">
        <v>55.563132799399099</v>
      </c>
      <c r="AY6305">
        <v>9.7558858287980996</v>
      </c>
      <c r="AZ6305" t="s">
        <v>62</v>
      </c>
      <c r="BA6305">
        <v>1083</v>
      </c>
      <c r="BB6305" t="s">
        <v>2861</v>
      </c>
    </row>
    <row r="6306" spans="1:54" x14ac:dyDescent="0.25">
      <c r="A6306" s="1">
        <v>45200</v>
      </c>
      <c r="B6306">
        <v>607401</v>
      </c>
      <c r="C6306" t="s">
        <v>30820</v>
      </c>
      <c r="D6306">
        <v>7000</v>
      </c>
      <c r="E6306" t="s">
        <v>12386</v>
      </c>
      <c r="F6306" t="s">
        <v>30821</v>
      </c>
      <c r="I6306" t="s">
        <v>30822</v>
      </c>
      <c r="K6306" t="s">
        <v>30823</v>
      </c>
      <c r="L6306" t="s">
        <v>30824</v>
      </c>
      <c r="M6306">
        <v>2596</v>
      </c>
      <c r="N6306">
        <v>24</v>
      </c>
      <c r="R6306" s="1">
        <v>40162</v>
      </c>
      <c r="S6306" t="s">
        <v>80</v>
      </c>
      <c r="V6306" s="1">
        <v>27485</v>
      </c>
      <c r="W6306">
        <v>4</v>
      </c>
      <c r="X6306" t="s">
        <v>725</v>
      </c>
      <c r="Y6306">
        <v>1</v>
      </c>
      <c r="Z6306" t="s">
        <v>46545</v>
      </c>
      <c r="AC6306">
        <v>242</v>
      </c>
      <c r="AD6306" t="s">
        <v>1687</v>
      </c>
      <c r="AE6306">
        <v>1071</v>
      </c>
      <c r="AF6306" t="s">
        <v>1688</v>
      </c>
      <c r="AG6306">
        <v>3</v>
      </c>
      <c r="AH6306" t="s">
        <v>81</v>
      </c>
      <c r="AI6306">
        <v>99</v>
      </c>
      <c r="AJ6306" t="s">
        <v>54511</v>
      </c>
      <c r="AK6306">
        <v>607</v>
      </c>
      <c r="AL6306" t="s">
        <v>12388</v>
      </c>
      <c r="AS6306">
        <v>0</v>
      </c>
      <c r="AT6306" t="s">
        <v>61</v>
      </c>
      <c r="AU6306" t="s">
        <v>30819</v>
      </c>
      <c r="AX6306">
        <v>55.562954412273903</v>
      </c>
      <c r="AY6306">
        <v>9.7586043468308308</v>
      </c>
      <c r="AZ6306" t="s">
        <v>62</v>
      </c>
      <c r="BA6306">
        <v>1083</v>
      </c>
      <c r="BB6306" t="s">
        <v>2861</v>
      </c>
    </row>
    <row r="6307" spans="1:54" x14ac:dyDescent="0.25">
      <c r="A6307" s="1">
        <v>45200</v>
      </c>
      <c r="B6307">
        <v>607402</v>
      </c>
      <c r="C6307" t="s">
        <v>30825</v>
      </c>
      <c r="D6307">
        <v>7000</v>
      </c>
      <c r="E6307" t="s">
        <v>12386</v>
      </c>
      <c r="F6307" t="s">
        <v>30826</v>
      </c>
      <c r="G6307">
        <v>19954617</v>
      </c>
      <c r="H6307">
        <v>1003401626</v>
      </c>
      <c r="I6307" t="s">
        <v>12911</v>
      </c>
      <c r="J6307" t="s">
        <v>30827</v>
      </c>
      <c r="K6307" t="s">
        <v>12912</v>
      </c>
      <c r="L6307" t="s">
        <v>53359</v>
      </c>
      <c r="M6307">
        <v>5946</v>
      </c>
      <c r="N6307">
        <v>1</v>
      </c>
      <c r="R6307" s="1">
        <v>43794</v>
      </c>
      <c r="S6307" t="s">
        <v>56</v>
      </c>
      <c r="W6307">
        <v>4</v>
      </c>
      <c r="X6307" t="s">
        <v>725</v>
      </c>
      <c r="Y6307">
        <v>1</v>
      </c>
      <c r="Z6307" t="s">
        <v>46545</v>
      </c>
      <c r="AB6307">
        <v>196708</v>
      </c>
      <c r="AC6307">
        <v>241</v>
      </c>
      <c r="AD6307" t="s">
        <v>1722</v>
      </c>
      <c r="AE6307">
        <v>1071</v>
      </c>
      <c r="AF6307" t="s">
        <v>1688</v>
      </c>
      <c r="AG6307">
        <v>1</v>
      </c>
      <c r="AH6307" t="s">
        <v>44482</v>
      </c>
      <c r="AI6307">
        <v>99</v>
      </c>
      <c r="AJ6307" t="s">
        <v>54511</v>
      </c>
      <c r="AK6307">
        <v>607</v>
      </c>
      <c r="AL6307" t="s">
        <v>12388</v>
      </c>
      <c r="AP6307">
        <v>621402</v>
      </c>
      <c r="AQ6307" t="s">
        <v>12914</v>
      </c>
      <c r="AR6307" t="s">
        <v>12915</v>
      </c>
      <c r="AS6307">
        <v>2</v>
      </c>
      <c r="AT6307" t="s">
        <v>1413</v>
      </c>
      <c r="AU6307" t="s">
        <v>53310</v>
      </c>
      <c r="AX6307">
        <v>55.539073969999997</v>
      </c>
      <c r="AY6307">
        <v>9.7189300200000002</v>
      </c>
      <c r="AZ6307" t="s">
        <v>62</v>
      </c>
      <c r="BA6307">
        <v>1083</v>
      </c>
      <c r="BB6307" t="s">
        <v>2861</v>
      </c>
    </row>
    <row r="6308" spans="1:54" x14ac:dyDescent="0.25">
      <c r="A6308" s="1">
        <v>45200</v>
      </c>
      <c r="B6308">
        <v>607403</v>
      </c>
      <c r="C6308" t="s">
        <v>30828</v>
      </c>
      <c r="D6308">
        <v>7000</v>
      </c>
      <c r="E6308" t="s">
        <v>12386</v>
      </c>
      <c r="F6308" t="s">
        <v>30829</v>
      </c>
      <c r="G6308">
        <v>13002738</v>
      </c>
      <c r="H6308">
        <v>1005551696</v>
      </c>
      <c r="I6308" t="s">
        <v>45422</v>
      </c>
      <c r="J6308" t="s">
        <v>30830</v>
      </c>
      <c r="K6308" t="s">
        <v>13728</v>
      </c>
      <c r="L6308" t="s">
        <v>48489</v>
      </c>
      <c r="M6308">
        <v>5242</v>
      </c>
      <c r="N6308">
        <v>86</v>
      </c>
      <c r="R6308" s="1">
        <v>44712</v>
      </c>
      <c r="S6308" t="s">
        <v>56</v>
      </c>
      <c r="W6308">
        <v>4</v>
      </c>
      <c r="X6308" t="s">
        <v>725</v>
      </c>
      <c r="Y6308">
        <v>4</v>
      </c>
      <c r="Z6308" t="s">
        <v>1324</v>
      </c>
      <c r="AB6308">
        <v>191101</v>
      </c>
      <c r="AC6308">
        <v>355</v>
      </c>
      <c r="AD6308" t="s">
        <v>1734</v>
      </c>
      <c r="AE6308">
        <v>1081</v>
      </c>
      <c r="AF6308" t="s">
        <v>1735</v>
      </c>
      <c r="AG6308">
        <v>4</v>
      </c>
      <c r="AH6308" t="s">
        <v>44547</v>
      </c>
      <c r="AI6308">
        <v>99</v>
      </c>
      <c r="AJ6308" t="s">
        <v>54511</v>
      </c>
      <c r="AK6308">
        <v>607</v>
      </c>
      <c r="AL6308" t="s">
        <v>12388</v>
      </c>
      <c r="AQ6308" t="s">
        <v>13729</v>
      </c>
      <c r="AR6308" t="s">
        <v>13730</v>
      </c>
      <c r="AS6308">
        <v>1</v>
      </c>
      <c r="AT6308" t="s">
        <v>1446</v>
      </c>
      <c r="AU6308" t="s">
        <v>46712</v>
      </c>
      <c r="AX6308">
        <v>55.562154329999998</v>
      </c>
      <c r="AY6308">
        <v>9.7587792499999999</v>
      </c>
      <c r="AZ6308" t="s">
        <v>62</v>
      </c>
      <c r="BA6308">
        <v>1083</v>
      </c>
      <c r="BB6308" t="s">
        <v>2861</v>
      </c>
    </row>
    <row r="6309" spans="1:54" x14ac:dyDescent="0.25">
      <c r="A6309" s="1">
        <v>45200</v>
      </c>
      <c r="B6309">
        <v>607404</v>
      </c>
      <c r="C6309" t="s">
        <v>30831</v>
      </c>
      <c r="D6309">
        <v>7000</v>
      </c>
      <c r="E6309" t="s">
        <v>12386</v>
      </c>
      <c r="F6309" t="s">
        <v>30832</v>
      </c>
      <c r="I6309" t="s">
        <v>30833</v>
      </c>
      <c r="K6309" t="s">
        <v>30834</v>
      </c>
      <c r="L6309" t="s">
        <v>30835</v>
      </c>
      <c r="R6309" s="1">
        <v>40162</v>
      </c>
      <c r="S6309" t="s">
        <v>80</v>
      </c>
      <c r="V6309" s="1">
        <v>34182</v>
      </c>
      <c r="W6309">
        <v>1</v>
      </c>
      <c r="X6309" t="s">
        <v>760</v>
      </c>
      <c r="Y6309">
        <v>3</v>
      </c>
      <c r="Z6309" t="s">
        <v>1713</v>
      </c>
      <c r="AB6309">
        <v>197901</v>
      </c>
      <c r="AC6309">
        <v>292</v>
      </c>
      <c r="AD6309" t="s">
        <v>1714</v>
      </c>
      <c r="AE6309">
        <v>1082</v>
      </c>
      <c r="AF6309" t="s">
        <v>1715</v>
      </c>
      <c r="AG6309">
        <v>3</v>
      </c>
      <c r="AH6309" t="s">
        <v>81</v>
      </c>
      <c r="AI6309">
        <v>99</v>
      </c>
      <c r="AJ6309" t="s">
        <v>54511</v>
      </c>
      <c r="AK6309">
        <v>607</v>
      </c>
      <c r="AL6309" t="s">
        <v>12388</v>
      </c>
      <c r="AS6309">
        <v>0</v>
      </c>
      <c r="AT6309" t="s">
        <v>61</v>
      </c>
      <c r="AU6309" t="s">
        <v>30836</v>
      </c>
      <c r="AV6309" t="s">
        <v>30835</v>
      </c>
      <c r="AX6309">
        <v>55.572707895807397</v>
      </c>
      <c r="AY6309">
        <v>9.7676563768310292</v>
      </c>
      <c r="AZ6309" t="s">
        <v>62</v>
      </c>
      <c r="BA6309">
        <v>1083</v>
      </c>
      <c r="BB6309" t="s">
        <v>2861</v>
      </c>
    </row>
    <row r="6310" spans="1:54" x14ac:dyDescent="0.25">
      <c r="A6310" s="1">
        <v>45200</v>
      </c>
      <c r="B6310">
        <v>607405</v>
      </c>
      <c r="C6310" t="s">
        <v>46120</v>
      </c>
      <c r="D6310">
        <v>7000</v>
      </c>
      <c r="E6310" t="s">
        <v>12386</v>
      </c>
      <c r="F6310" t="s">
        <v>46120</v>
      </c>
      <c r="G6310">
        <v>68501113</v>
      </c>
      <c r="H6310">
        <v>1003401638</v>
      </c>
      <c r="I6310" t="s">
        <v>30837</v>
      </c>
      <c r="J6310" t="s">
        <v>30838</v>
      </c>
      <c r="K6310" t="s">
        <v>30839</v>
      </c>
      <c r="L6310" t="s">
        <v>30840</v>
      </c>
      <c r="M6310">
        <v>8450</v>
      </c>
      <c r="N6310">
        <v>2</v>
      </c>
      <c r="R6310" s="1">
        <v>45099</v>
      </c>
      <c r="S6310" t="s">
        <v>171</v>
      </c>
      <c r="W6310">
        <v>4</v>
      </c>
      <c r="X6310" t="s">
        <v>725</v>
      </c>
      <c r="Y6310">
        <v>1</v>
      </c>
      <c r="Z6310" t="s">
        <v>46545</v>
      </c>
      <c r="AB6310">
        <v>198206</v>
      </c>
      <c r="AC6310">
        <v>242</v>
      </c>
      <c r="AD6310" t="s">
        <v>1687</v>
      </c>
      <c r="AE6310">
        <v>1071</v>
      </c>
      <c r="AF6310" t="s">
        <v>1688</v>
      </c>
      <c r="AG6310">
        <v>1</v>
      </c>
      <c r="AH6310" t="s">
        <v>44482</v>
      </c>
      <c r="AI6310">
        <v>99</v>
      </c>
      <c r="AJ6310" t="s">
        <v>54511</v>
      </c>
      <c r="AK6310">
        <v>607</v>
      </c>
      <c r="AL6310" t="s">
        <v>12388</v>
      </c>
      <c r="AQ6310" t="s">
        <v>30841</v>
      </c>
      <c r="AR6310" t="s">
        <v>30842</v>
      </c>
      <c r="AS6310">
        <v>0</v>
      </c>
      <c r="AT6310" t="s">
        <v>61</v>
      </c>
      <c r="AU6310" t="s">
        <v>30843</v>
      </c>
      <c r="AX6310">
        <v>55.537875960000001</v>
      </c>
      <c r="AY6310">
        <v>9.7121164899999997</v>
      </c>
      <c r="AZ6310" t="s">
        <v>62</v>
      </c>
      <c r="BA6310">
        <v>1083</v>
      </c>
      <c r="BB6310" t="s">
        <v>2861</v>
      </c>
    </row>
    <row r="6311" spans="1:54" x14ac:dyDescent="0.25">
      <c r="A6311" s="1">
        <v>45200</v>
      </c>
      <c r="B6311">
        <v>607406</v>
      </c>
      <c r="C6311" t="s">
        <v>30844</v>
      </c>
      <c r="D6311">
        <v>7000</v>
      </c>
      <c r="E6311" t="s">
        <v>12386</v>
      </c>
      <c r="F6311" t="s">
        <v>30845</v>
      </c>
      <c r="G6311">
        <v>29551081</v>
      </c>
      <c r="H6311">
        <v>1003334074</v>
      </c>
      <c r="I6311" t="s">
        <v>10988</v>
      </c>
      <c r="J6311" t="s">
        <v>30846</v>
      </c>
      <c r="K6311" t="s">
        <v>10989</v>
      </c>
      <c r="L6311" t="s">
        <v>30672</v>
      </c>
      <c r="M6311">
        <v>4360</v>
      </c>
      <c r="N6311">
        <v>67</v>
      </c>
      <c r="R6311" s="1">
        <v>44721</v>
      </c>
      <c r="S6311" t="s">
        <v>56</v>
      </c>
      <c r="W6311">
        <v>4</v>
      </c>
      <c r="X6311" t="s">
        <v>725</v>
      </c>
      <c r="Y6311">
        <v>1</v>
      </c>
      <c r="Z6311" t="s">
        <v>46545</v>
      </c>
      <c r="AB6311">
        <v>199101</v>
      </c>
      <c r="AC6311">
        <v>281</v>
      </c>
      <c r="AD6311" t="s">
        <v>1773</v>
      </c>
      <c r="AE6311">
        <v>1071</v>
      </c>
      <c r="AF6311" t="s">
        <v>1688</v>
      </c>
      <c r="AG6311">
        <v>1</v>
      </c>
      <c r="AH6311" t="s">
        <v>44482</v>
      </c>
      <c r="AI6311">
        <v>99</v>
      </c>
      <c r="AJ6311" t="s">
        <v>54511</v>
      </c>
      <c r="AK6311">
        <v>607</v>
      </c>
      <c r="AL6311" t="s">
        <v>12388</v>
      </c>
      <c r="AP6311">
        <v>607410</v>
      </c>
      <c r="AQ6311" t="s">
        <v>10992</v>
      </c>
      <c r="AR6311" t="s">
        <v>10993</v>
      </c>
      <c r="AS6311">
        <v>2</v>
      </c>
      <c r="AT6311" t="s">
        <v>1413</v>
      </c>
      <c r="AU6311" t="s">
        <v>30673</v>
      </c>
      <c r="AX6311">
        <v>55.571737390000003</v>
      </c>
      <c r="AY6311">
        <v>9.7591129199999997</v>
      </c>
      <c r="AZ6311" t="s">
        <v>62</v>
      </c>
      <c r="BA6311">
        <v>1083</v>
      </c>
      <c r="BB6311" t="s">
        <v>2861</v>
      </c>
    </row>
    <row r="6312" spans="1:54" x14ac:dyDescent="0.25">
      <c r="A6312" s="1">
        <v>45200</v>
      </c>
      <c r="B6312">
        <v>607407</v>
      </c>
      <c r="C6312" t="s">
        <v>46121</v>
      </c>
      <c r="D6312">
        <v>7000</v>
      </c>
      <c r="E6312" t="s">
        <v>12386</v>
      </c>
      <c r="F6312" t="s">
        <v>50903</v>
      </c>
      <c r="G6312">
        <v>16287180</v>
      </c>
      <c r="H6312">
        <v>1010471997</v>
      </c>
      <c r="I6312" t="s">
        <v>50904</v>
      </c>
      <c r="J6312" t="s">
        <v>30847</v>
      </c>
      <c r="K6312" t="s">
        <v>30848</v>
      </c>
      <c r="L6312" t="s">
        <v>55040</v>
      </c>
      <c r="M6312">
        <v>9731</v>
      </c>
      <c r="N6312">
        <v>18</v>
      </c>
      <c r="R6312" s="1">
        <v>43693</v>
      </c>
      <c r="S6312" t="s">
        <v>56</v>
      </c>
      <c r="W6312">
        <v>1</v>
      </c>
      <c r="X6312" t="s">
        <v>760</v>
      </c>
      <c r="Y6312">
        <v>3</v>
      </c>
      <c r="Z6312" t="s">
        <v>1713</v>
      </c>
      <c r="AB6312">
        <v>195111</v>
      </c>
      <c r="AC6312">
        <v>292</v>
      </c>
      <c r="AD6312" t="s">
        <v>1714</v>
      </c>
      <c r="AE6312">
        <v>1082</v>
      </c>
      <c r="AF6312" t="s">
        <v>1715</v>
      </c>
      <c r="AG6312">
        <v>2</v>
      </c>
      <c r="AH6312" t="s">
        <v>44524</v>
      </c>
      <c r="AI6312">
        <v>99</v>
      </c>
      <c r="AJ6312" t="s">
        <v>54511</v>
      </c>
      <c r="AK6312">
        <v>607</v>
      </c>
      <c r="AL6312" t="s">
        <v>12388</v>
      </c>
      <c r="AQ6312" t="s">
        <v>30849</v>
      </c>
      <c r="AR6312" t="s">
        <v>30850</v>
      </c>
      <c r="AS6312">
        <v>0</v>
      </c>
      <c r="AT6312" t="s">
        <v>61</v>
      </c>
      <c r="AU6312" t="s">
        <v>54513</v>
      </c>
      <c r="AX6312">
        <v>55.566035450000001</v>
      </c>
      <c r="AY6312">
        <v>9.7674775199999999</v>
      </c>
      <c r="AZ6312" t="s">
        <v>62</v>
      </c>
      <c r="BA6312">
        <v>1083</v>
      </c>
      <c r="BB6312" t="s">
        <v>2861</v>
      </c>
    </row>
    <row r="6313" spans="1:54" x14ac:dyDescent="0.25">
      <c r="A6313" s="1">
        <v>45200</v>
      </c>
      <c r="B6313">
        <v>607408</v>
      </c>
      <c r="C6313" t="s">
        <v>30851</v>
      </c>
      <c r="D6313">
        <v>7000</v>
      </c>
      <c r="E6313" t="s">
        <v>12386</v>
      </c>
      <c r="F6313" t="s">
        <v>30852</v>
      </c>
      <c r="I6313" t="s">
        <v>30853</v>
      </c>
      <c r="J6313" t="s">
        <v>30854</v>
      </c>
      <c r="K6313" t="s">
        <v>30855</v>
      </c>
      <c r="L6313" t="s">
        <v>53919</v>
      </c>
      <c r="R6313" s="1">
        <v>40162</v>
      </c>
      <c r="S6313" t="s">
        <v>80</v>
      </c>
      <c r="V6313" s="1">
        <v>37895</v>
      </c>
      <c r="W6313">
        <v>4</v>
      </c>
      <c r="X6313" t="s">
        <v>725</v>
      </c>
      <c r="Y6313">
        <v>5</v>
      </c>
      <c r="Z6313" t="s">
        <v>54458</v>
      </c>
      <c r="AB6313">
        <v>194708</v>
      </c>
      <c r="AC6313">
        <v>243</v>
      </c>
      <c r="AD6313" t="s">
        <v>2065</v>
      </c>
      <c r="AE6313">
        <v>1083</v>
      </c>
      <c r="AF6313" t="s">
        <v>2066</v>
      </c>
      <c r="AG6313">
        <v>3</v>
      </c>
      <c r="AH6313" t="s">
        <v>81</v>
      </c>
      <c r="AI6313">
        <v>99</v>
      </c>
      <c r="AJ6313" t="s">
        <v>54511</v>
      </c>
      <c r="AK6313">
        <v>607</v>
      </c>
      <c r="AL6313" t="s">
        <v>12388</v>
      </c>
      <c r="AP6313">
        <v>707404</v>
      </c>
      <c r="AQ6313" t="s">
        <v>30856</v>
      </c>
      <c r="AS6313">
        <v>2</v>
      </c>
      <c r="AT6313" t="s">
        <v>1413</v>
      </c>
      <c r="AU6313" t="s">
        <v>52612</v>
      </c>
      <c r="AV6313" t="s">
        <v>50905</v>
      </c>
      <c r="AZ6313" t="s">
        <v>62</v>
      </c>
      <c r="BA6313">
        <v>1083</v>
      </c>
      <c r="BB6313" t="s">
        <v>2861</v>
      </c>
    </row>
    <row r="6314" spans="1:54" x14ac:dyDescent="0.25">
      <c r="A6314" s="1">
        <v>45200</v>
      </c>
      <c r="B6314">
        <v>607409</v>
      </c>
      <c r="C6314" t="s">
        <v>30857</v>
      </c>
      <c r="D6314">
        <v>7000</v>
      </c>
      <c r="E6314" t="s">
        <v>12386</v>
      </c>
      <c r="F6314" t="s">
        <v>30858</v>
      </c>
      <c r="G6314">
        <v>10085292</v>
      </c>
      <c r="H6314">
        <v>1003399279</v>
      </c>
      <c r="I6314" t="s">
        <v>50906</v>
      </c>
      <c r="J6314" t="s">
        <v>30859</v>
      </c>
      <c r="K6314" t="s">
        <v>29946</v>
      </c>
      <c r="L6314" t="s">
        <v>30860</v>
      </c>
      <c r="M6314">
        <v>8450</v>
      </c>
      <c r="N6314">
        <v>8</v>
      </c>
      <c r="R6314" s="1">
        <v>40938</v>
      </c>
      <c r="S6314" t="s">
        <v>56</v>
      </c>
      <c r="V6314" s="1">
        <v>39264</v>
      </c>
      <c r="W6314">
        <v>4</v>
      </c>
      <c r="X6314" t="s">
        <v>725</v>
      </c>
      <c r="Y6314">
        <v>1</v>
      </c>
      <c r="Z6314" t="s">
        <v>46545</v>
      </c>
      <c r="AB6314">
        <v>200310</v>
      </c>
      <c r="AC6314">
        <v>244</v>
      </c>
      <c r="AD6314" t="s">
        <v>2118</v>
      </c>
      <c r="AE6314">
        <v>1071</v>
      </c>
      <c r="AF6314" t="s">
        <v>1688</v>
      </c>
      <c r="AG6314">
        <v>3</v>
      </c>
      <c r="AH6314" t="s">
        <v>81</v>
      </c>
      <c r="AI6314">
        <v>99</v>
      </c>
      <c r="AJ6314" t="s">
        <v>54511</v>
      </c>
      <c r="AK6314">
        <v>607</v>
      </c>
      <c r="AL6314" t="s">
        <v>12388</v>
      </c>
      <c r="AM6314">
        <v>2</v>
      </c>
      <c r="AN6314" t="s">
        <v>119</v>
      </c>
      <c r="AO6314">
        <v>621410</v>
      </c>
      <c r="AP6314">
        <v>621407</v>
      </c>
      <c r="AQ6314" t="s">
        <v>28765</v>
      </c>
      <c r="AR6314" t="s">
        <v>28766</v>
      </c>
      <c r="AS6314">
        <v>2</v>
      </c>
      <c r="AT6314" t="s">
        <v>1413</v>
      </c>
      <c r="AU6314" t="s">
        <v>30843</v>
      </c>
      <c r="AZ6314" t="s">
        <v>62</v>
      </c>
      <c r="BA6314">
        <v>1083</v>
      </c>
      <c r="BB6314" t="s">
        <v>2861</v>
      </c>
    </row>
    <row r="6315" spans="1:54" x14ac:dyDescent="0.25">
      <c r="A6315" s="1">
        <v>45200</v>
      </c>
      <c r="B6315">
        <v>607410</v>
      </c>
      <c r="C6315" t="s">
        <v>30861</v>
      </c>
      <c r="D6315">
        <v>7000</v>
      </c>
      <c r="E6315" t="s">
        <v>12386</v>
      </c>
      <c r="F6315" t="s">
        <v>30862</v>
      </c>
      <c r="G6315">
        <v>29551081</v>
      </c>
      <c r="H6315">
        <v>1003334074</v>
      </c>
      <c r="I6315" t="s">
        <v>10988</v>
      </c>
      <c r="J6315" t="s">
        <v>30846</v>
      </c>
      <c r="K6315" t="s">
        <v>10989</v>
      </c>
      <c r="L6315" t="s">
        <v>30863</v>
      </c>
      <c r="M6315">
        <v>4360</v>
      </c>
      <c r="N6315">
        <v>67</v>
      </c>
      <c r="R6315" s="1">
        <v>45048</v>
      </c>
      <c r="S6315" t="s">
        <v>6097</v>
      </c>
      <c r="W6315">
        <v>4</v>
      </c>
      <c r="X6315" t="s">
        <v>725</v>
      </c>
      <c r="Y6315">
        <v>1</v>
      </c>
      <c r="Z6315" t="s">
        <v>46545</v>
      </c>
      <c r="AB6315">
        <v>200506</v>
      </c>
      <c r="AC6315">
        <v>281</v>
      </c>
      <c r="AD6315" t="s">
        <v>1773</v>
      </c>
      <c r="AE6315">
        <v>1071</v>
      </c>
      <c r="AF6315" t="s">
        <v>1688</v>
      </c>
      <c r="AG6315">
        <v>4</v>
      </c>
      <c r="AH6315" t="s">
        <v>44547</v>
      </c>
      <c r="AI6315">
        <v>99</v>
      </c>
      <c r="AJ6315" t="s">
        <v>54511</v>
      </c>
      <c r="AK6315">
        <v>607</v>
      </c>
      <c r="AL6315" t="s">
        <v>12388</v>
      </c>
      <c r="AQ6315" t="s">
        <v>10992</v>
      </c>
      <c r="AR6315" t="s">
        <v>10993</v>
      </c>
      <c r="AS6315">
        <v>1</v>
      </c>
      <c r="AT6315" t="s">
        <v>1446</v>
      </c>
      <c r="AU6315" t="s">
        <v>30673</v>
      </c>
      <c r="AX6315">
        <v>55.571737390000003</v>
      </c>
      <c r="AY6315">
        <v>9.7591129199999997</v>
      </c>
      <c r="AZ6315" t="s">
        <v>62</v>
      </c>
      <c r="BA6315">
        <v>1083</v>
      </c>
      <c r="BB6315" t="s">
        <v>2861</v>
      </c>
    </row>
    <row r="6316" spans="1:54" x14ac:dyDescent="0.25">
      <c r="A6316" s="1">
        <v>45200</v>
      </c>
      <c r="B6316">
        <v>607411</v>
      </c>
      <c r="C6316" t="s">
        <v>30864</v>
      </c>
      <c r="D6316">
        <v>7000</v>
      </c>
      <c r="E6316" t="s">
        <v>12386</v>
      </c>
      <c r="F6316" t="s">
        <v>30865</v>
      </c>
      <c r="G6316">
        <v>51531817</v>
      </c>
      <c r="H6316">
        <v>1019777118</v>
      </c>
      <c r="I6316" t="s">
        <v>2273</v>
      </c>
      <c r="J6316" t="s">
        <v>30866</v>
      </c>
      <c r="K6316" t="s">
        <v>2275</v>
      </c>
      <c r="L6316" t="s">
        <v>30867</v>
      </c>
      <c r="M6316">
        <v>4924</v>
      </c>
      <c r="N6316">
        <v>107</v>
      </c>
      <c r="R6316" s="1">
        <v>45149</v>
      </c>
      <c r="S6316" t="s">
        <v>1367</v>
      </c>
      <c r="W6316">
        <v>1</v>
      </c>
      <c r="X6316" t="s">
        <v>760</v>
      </c>
      <c r="Y6316">
        <v>7</v>
      </c>
      <c r="Z6316" t="s">
        <v>1499</v>
      </c>
      <c r="AB6316">
        <v>200009</v>
      </c>
      <c r="AC6316">
        <v>223</v>
      </c>
      <c r="AD6316" t="s">
        <v>9820</v>
      </c>
      <c r="AE6316">
        <v>1084</v>
      </c>
      <c r="AF6316" t="s">
        <v>1825</v>
      </c>
      <c r="AG6316">
        <v>1</v>
      </c>
      <c r="AH6316" t="s">
        <v>44482</v>
      </c>
      <c r="AI6316">
        <v>99</v>
      </c>
      <c r="AJ6316" t="s">
        <v>54511</v>
      </c>
      <c r="AK6316">
        <v>607</v>
      </c>
      <c r="AL6316" t="s">
        <v>12388</v>
      </c>
      <c r="AP6316">
        <v>101518</v>
      </c>
      <c r="AQ6316" t="s">
        <v>30868</v>
      </c>
      <c r="AR6316" t="s">
        <v>2279</v>
      </c>
      <c r="AS6316">
        <v>2</v>
      </c>
      <c r="AT6316" t="s">
        <v>1413</v>
      </c>
      <c r="AU6316" t="s">
        <v>8433</v>
      </c>
      <c r="AX6316">
        <v>55.559925280000002</v>
      </c>
      <c r="AY6316">
        <v>9.7637866500000001</v>
      </c>
      <c r="AZ6316" t="s">
        <v>62</v>
      </c>
      <c r="BA6316">
        <v>1083</v>
      </c>
      <c r="BB6316" t="s">
        <v>2861</v>
      </c>
    </row>
    <row r="6317" spans="1:54" x14ac:dyDescent="0.25">
      <c r="A6317" s="1">
        <v>45200</v>
      </c>
      <c r="B6317">
        <v>607901</v>
      </c>
      <c r="C6317" t="s">
        <v>30869</v>
      </c>
      <c r="D6317">
        <v>7000</v>
      </c>
      <c r="E6317" t="s">
        <v>12386</v>
      </c>
      <c r="F6317" t="s">
        <v>30870</v>
      </c>
      <c r="G6317">
        <v>29190909</v>
      </c>
      <c r="H6317">
        <v>1018151037</v>
      </c>
      <c r="I6317" t="s">
        <v>25707</v>
      </c>
      <c r="J6317" t="s">
        <v>30871</v>
      </c>
      <c r="K6317" t="s">
        <v>30872</v>
      </c>
      <c r="L6317" t="s">
        <v>45142</v>
      </c>
      <c r="M6317">
        <v>5896</v>
      </c>
      <c r="N6317">
        <v>2</v>
      </c>
      <c r="R6317" s="1">
        <v>44910</v>
      </c>
      <c r="S6317" t="s">
        <v>56</v>
      </c>
      <c r="T6317">
        <v>1083</v>
      </c>
      <c r="U6317" t="s">
        <v>2861</v>
      </c>
      <c r="W6317">
        <v>7</v>
      </c>
      <c r="X6317" t="s">
        <v>2845</v>
      </c>
      <c r="Y6317">
        <v>1</v>
      </c>
      <c r="Z6317" t="s">
        <v>46545</v>
      </c>
      <c r="AA6317">
        <v>11</v>
      </c>
      <c r="AB6317">
        <v>198003</v>
      </c>
      <c r="AC6317">
        <v>126</v>
      </c>
      <c r="AD6317" t="s">
        <v>46616</v>
      </c>
      <c r="AE6317">
        <v>1015</v>
      </c>
      <c r="AF6317" t="s">
        <v>46616</v>
      </c>
      <c r="AG6317">
        <v>1</v>
      </c>
      <c r="AH6317" t="s">
        <v>44482</v>
      </c>
      <c r="AI6317">
        <v>27</v>
      </c>
      <c r="AJ6317" t="s">
        <v>44512</v>
      </c>
      <c r="AK6317">
        <v>607</v>
      </c>
      <c r="AL6317" t="s">
        <v>12388</v>
      </c>
      <c r="AQ6317" t="s">
        <v>30873</v>
      </c>
      <c r="AR6317" t="s">
        <v>30874</v>
      </c>
      <c r="AS6317">
        <v>0</v>
      </c>
      <c r="AT6317" t="s">
        <v>61</v>
      </c>
      <c r="AU6317" t="s">
        <v>45143</v>
      </c>
      <c r="AX6317">
        <v>55.56379441</v>
      </c>
      <c r="AY6317">
        <v>9.7129637500000001</v>
      </c>
      <c r="AZ6317" t="s">
        <v>62</v>
      </c>
      <c r="BA6317">
        <v>1083</v>
      </c>
      <c r="BB6317" t="s">
        <v>2861</v>
      </c>
    </row>
    <row r="6318" spans="1:54" x14ac:dyDescent="0.25">
      <c r="A6318" s="1">
        <v>45200</v>
      </c>
      <c r="B6318">
        <v>607902</v>
      </c>
      <c r="C6318" t="s">
        <v>55041</v>
      </c>
      <c r="D6318">
        <v>7000</v>
      </c>
      <c r="E6318" t="s">
        <v>12386</v>
      </c>
      <c r="F6318" t="s">
        <v>55042</v>
      </c>
      <c r="I6318" t="s">
        <v>30875</v>
      </c>
      <c r="K6318" t="s">
        <v>30876</v>
      </c>
      <c r="L6318" t="s">
        <v>55043</v>
      </c>
      <c r="M6318">
        <v>9731</v>
      </c>
      <c r="N6318">
        <v>3</v>
      </c>
      <c r="R6318" s="1">
        <v>40162</v>
      </c>
      <c r="S6318" t="s">
        <v>80</v>
      </c>
      <c r="V6318" s="1">
        <v>32295</v>
      </c>
      <c r="W6318">
        <v>3</v>
      </c>
      <c r="X6318" t="s">
        <v>3496</v>
      </c>
      <c r="Y6318">
        <v>1</v>
      </c>
      <c r="Z6318" t="s">
        <v>46545</v>
      </c>
      <c r="AA6318">
        <v>10</v>
      </c>
      <c r="AB6318">
        <v>196304</v>
      </c>
      <c r="AC6318">
        <v>126</v>
      </c>
      <c r="AD6318" t="s">
        <v>46616</v>
      </c>
      <c r="AE6318">
        <v>1015</v>
      </c>
      <c r="AF6318" t="s">
        <v>46616</v>
      </c>
      <c r="AG6318">
        <v>3</v>
      </c>
      <c r="AH6318" t="s">
        <v>81</v>
      </c>
      <c r="AI6318">
        <v>27</v>
      </c>
      <c r="AJ6318" t="s">
        <v>44512</v>
      </c>
      <c r="AK6318">
        <v>607</v>
      </c>
      <c r="AL6318" t="s">
        <v>12388</v>
      </c>
      <c r="AS6318">
        <v>0</v>
      </c>
      <c r="AT6318" t="s">
        <v>61</v>
      </c>
      <c r="AU6318" t="s">
        <v>54513</v>
      </c>
      <c r="AX6318">
        <v>55.5692504979163</v>
      </c>
      <c r="AY6318">
        <v>9.7681993989986093</v>
      </c>
      <c r="AZ6318" t="s">
        <v>62</v>
      </c>
      <c r="BA6318">
        <v>1083</v>
      </c>
      <c r="BB6318" t="s">
        <v>2861</v>
      </c>
    </row>
    <row r="6319" spans="1:54" x14ac:dyDescent="0.25">
      <c r="A6319" s="1">
        <v>45200</v>
      </c>
      <c r="B6319">
        <v>609001</v>
      </c>
      <c r="C6319" t="s">
        <v>53920</v>
      </c>
      <c r="D6319">
        <v>8732</v>
      </c>
      <c r="E6319" t="s">
        <v>53228</v>
      </c>
      <c r="F6319" t="s">
        <v>53921</v>
      </c>
      <c r="G6319">
        <v>29189889</v>
      </c>
      <c r="H6319">
        <v>1003336673</v>
      </c>
      <c r="I6319" t="s">
        <v>14231</v>
      </c>
      <c r="J6319" t="s">
        <v>30877</v>
      </c>
      <c r="K6319" t="s">
        <v>14232</v>
      </c>
      <c r="L6319" t="s">
        <v>14233</v>
      </c>
      <c r="M6319">
        <v>212</v>
      </c>
      <c r="N6319">
        <v>46</v>
      </c>
      <c r="R6319" s="1">
        <v>44082</v>
      </c>
      <c r="S6319" t="s">
        <v>56</v>
      </c>
      <c r="T6319">
        <v>615</v>
      </c>
      <c r="U6319" t="s">
        <v>10177</v>
      </c>
      <c r="W6319">
        <v>2</v>
      </c>
      <c r="X6319" t="s">
        <v>57</v>
      </c>
      <c r="Y6319">
        <v>1</v>
      </c>
      <c r="Z6319" t="s">
        <v>46545</v>
      </c>
      <c r="AA6319">
        <v>9</v>
      </c>
      <c r="AB6319">
        <v>196008</v>
      </c>
      <c r="AC6319">
        <v>121</v>
      </c>
      <c r="AD6319" t="s">
        <v>70</v>
      </c>
      <c r="AE6319">
        <v>1012</v>
      </c>
      <c r="AF6319" t="s">
        <v>71</v>
      </c>
      <c r="AG6319">
        <v>1</v>
      </c>
      <c r="AH6319" t="s">
        <v>44482</v>
      </c>
      <c r="AI6319">
        <v>21</v>
      </c>
      <c r="AJ6319" t="s">
        <v>52613</v>
      </c>
      <c r="AK6319">
        <v>615</v>
      </c>
      <c r="AL6319" t="s">
        <v>10177</v>
      </c>
      <c r="AP6319">
        <v>280806</v>
      </c>
      <c r="AQ6319" t="s">
        <v>14234</v>
      </c>
      <c r="AR6319" t="s">
        <v>14235</v>
      </c>
      <c r="AS6319">
        <v>2</v>
      </c>
      <c r="AT6319" t="s">
        <v>1413</v>
      </c>
      <c r="AU6319" t="s">
        <v>11593</v>
      </c>
      <c r="AX6319">
        <v>55.940490019999999</v>
      </c>
      <c r="AY6319">
        <v>9.9564838899999994</v>
      </c>
      <c r="AZ6319" t="s">
        <v>62</v>
      </c>
      <c r="BA6319">
        <v>1082</v>
      </c>
      <c r="BB6319" t="s">
        <v>2852</v>
      </c>
    </row>
    <row r="6320" spans="1:54" x14ac:dyDescent="0.25">
      <c r="A6320" s="1">
        <v>45200</v>
      </c>
      <c r="B6320">
        <v>609002</v>
      </c>
      <c r="C6320" t="s">
        <v>50907</v>
      </c>
      <c r="D6320">
        <v>8700</v>
      </c>
      <c r="E6320" t="s">
        <v>10173</v>
      </c>
      <c r="F6320" t="s">
        <v>50908</v>
      </c>
      <c r="G6320">
        <v>29189889</v>
      </c>
      <c r="H6320">
        <v>1004206305</v>
      </c>
      <c r="I6320" t="s">
        <v>30878</v>
      </c>
      <c r="J6320" t="s">
        <v>30879</v>
      </c>
      <c r="K6320" t="s">
        <v>30880</v>
      </c>
      <c r="L6320" t="s">
        <v>30881</v>
      </c>
      <c r="M6320">
        <v>429</v>
      </c>
      <c r="N6320">
        <v>12</v>
      </c>
      <c r="R6320" s="1">
        <v>43784</v>
      </c>
      <c r="S6320" t="s">
        <v>56</v>
      </c>
      <c r="T6320">
        <v>615</v>
      </c>
      <c r="U6320" t="s">
        <v>10177</v>
      </c>
      <c r="W6320">
        <v>2</v>
      </c>
      <c r="X6320" t="s">
        <v>57</v>
      </c>
      <c r="Y6320">
        <v>1</v>
      </c>
      <c r="Z6320" t="s">
        <v>46545</v>
      </c>
      <c r="AA6320">
        <v>7</v>
      </c>
      <c r="AB6320">
        <v>196008</v>
      </c>
      <c r="AC6320">
        <v>121</v>
      </c>
      <c r="AD6320" t="s">
        <v>70</v>
      </c>
      <c r="AE6320">
        <v>1012</v>
      </c>
      <c r="AF6320" t="s">
        <v>71</v>
      </c>
      <c r="AG6320">
        <v>1</v>
      </c>
      <c r="AH6320" t="s">
        <v>44482</v>
      </c>
      <c r="AI6320">
        <v>21</v>
      </c>
      <c r="AJ6320" t="s">
        <v>52613</v>
      </c>
      <c r="AK6320">
        <v>615</v>
      </c>
      <c r="AL6320" t="s">
        <v>10177</v>
      </c>
      <c r="AQ6320" t="s">
        <v>30882</v>
      </c>
      <c r="AR6320" t="s">
        <v>30883</v>
      </c>
      <c r="AS6320">
        <v>0</v>
      </c>
      <c r="AT6320" t="s">
        <v>61</v>
      </c>
      <c r="AU6320" t="s">
        <v>30884</v>
      </c>
      <c r="AX6320">
        <v>55.89649241</v>
      </c>
      <c r="AY6320">
        <v>10.00166183</v>
      </c>
      <c r="AZ6320" t="s">
        <v>62</v>
      </c>
      <c r="BA6320">
        <v>1082</v>
      </c>
      <c r="BB6320" t="s">
        <v>2852</v>
      </c>
    </row>
    <row r="6321" spans="1:54" x14ac:dyDescent="0.25">
      <c r="A6321" s="1">
        <v>45200</v>
      </c>
      <c r="B6321">
        <v>609003</v>
      </c>
      <c r="C6321" t="s">
        <v>55044</v>
      </c>
      <c r="D6321">
        <v>8752</v>
      </c>
      <c r="E6321" t="s">
        <v>55045</v>
      </c>
      <c r="F6321" t="s">
        <v>55046</v>
      </c>
      <c r="G6321">
        <v>29189889</v>
      </c>
      <c r="H6321">
        <v>1003336752</v>
      </c>
      <c r="I6321" t="s">
        <v>30885</v>
      </c>
      <c r="J6321" t="s">
        <v>30886</v>
      </c>
      <c r="K6321" t="s">
        <v>30887</v>
      </c>
      <c r="L6321" t="s">
        <v>11172</v>
      </c>
      <c r="M6321">
        <v>484</v>
      </c>
      <c r="N6321">
        <v>2</v>
      </c>
      <c r="R6321" s="1">
        <v>43816</v>
      </c>
      <c r="S6321" t="s">
        <v>56</v>
      </c>
      <c r="T6321">
        <v>615</v>
      </c>
      <c r="U6321" t="s">
        <v>10177</v>
      </c>
      <c r="W6321">
        <v>2</v>
      </c>
      <c r="X6321" t="s">
        <v>57</v>
      </c>
      <c r="Y6321">
        <v>1</v>
      </c>
      <c r="Z6321" t="s">
        <v>46545</v>
      </c>
      <c r="AA6321">
        <v>9</v>
      </c>
      <c r="AB6321">
        <v>195808</v>
      </c>
      <c r="AC6321">
        <v>121</v>
      </c>
      <c r="AD6321" t="s">
        <v>70</v>
      </c>
      <c r="AE6321">
        <v>1012</v>
      </c>
      <c r="AF6321" t="s">
        <v>71</v>
      </c>
      <c r="AG6321">
        <v>1</v>
      </c>
      <c r="AH6321" t="s">
        <v>44482</v>
      </c>
      <c r="AI6321">
        <v>21</v>
      </c>
      <c r="AJ6321" t="s">
        <v>52613</v>
      </c>
      <c r="AK6321">
        <v>615</v>
      </c>
      <c r="AL6321" t="s">
        <v>10177</v>
      </c>
      <c r="AQ6321" t="s">
        <v>30888</v>
      </c>
      <c r="AR6321" t="s">
        <v>30889</v>
      </c>
      <c r="AS6321">
        <v>0</v>
      </c>
      <c r="AT6321" t="s">
        <v>61</v>
      </c>
      <c r="AU6321" t="s">
        <v>7274</v>
      </c>
      <c r="AX6321">
        <v>55.963743700000002</v>
      </c>
      <c r="AY6321">
        <v>9.7552234000000002</v>
      </c>
      <c r="AZ6321" t="s">
        <v>62</v>
      </c>
      <c r="BA6321">
        <v>1082</v>
      </c>
      <c r="BB6321" t="s">
        <v>2852</v>
      </c>
    </row>
    <row r="6322" spans="1:54" x14ac:dyDescent="0.25">
      <c r="A6322" s="1">
        <v>45200</v>
      </c>
      <c r="B6322">
        <v>609004</v>
      </c>
      <c r="C6322" t="s">
        <v>30890</v>
      </c>
      <c r="D6322">
        <v>8751</v>
      </c>
      <c r="E6322" t="s">
        <v>30891</v>
      </c>
      <c r="F6322" t="s">
        <v>30892</v>
      </c>
      <c r="G6322">
        <v>29189889</v>
      </c>
      <c r="H6322">
        <v>1004206317</v>
      </c>
      <c r="I6322" t="s">
        <v>30893</v>
      </c>
      <c r="J6322" t="s">
        <v>30894</v>
      </c>
      <c r="K6322" t="s">
        <v>30895</v>
      </c>
      <c r="L6322" t="s">
        <v>30896</v>
      </c>
      <c r="M6322">
        <v>277</v>
      </c>
      <c r="N6322">
        <v>16</v>
      </c>
      <c r="R6322" s="1">
        <v>45077</v>
      </c>
      <c r="S6322" t="s">
        <v>171</v>
      </c>
      <c r="T6322">
        <v>615</v>
      </c>
      <c r="U6322" t="s">
        <v>10177</v>
      </c>
      <c r="W6322">
        <v>2</v>
      </c>
      <c r="X6322" t="s">
        <v>57</v>
      </c>
      <c r="Y6322">
        <v>1</v>
      </c>
      <c r="Z6322" t="s">
        <v>46545</v>
      </c>
      <c r="AA6322">
        <v>10</v>
      </c>
      <c r="AB6322">
        <v>197808</v>
      </c>
      <c r="AC6322">
        <v>121</v>
      </c>
      <c r="AD6322" t="s">
        <v>70</v>
      </c>
      <c r="AE6322">
        <v>1012</v>
      </c>
      <c r="AF6322" t="s">
        <v>71</v>
      </c>
      <c r="AG6322">
        <v>1</v>
      </c>
      <c r="AH6322" t="s">
        <v>44482</v>
      </c>
      <c r="AI6322">
        <v>21</v>
      </c>
      <c r="AJ6322" t="s">
        <v>52613</v>
      </c>
      <c r="AK6322">
        <v>615</v>
      </c>
      <c r="AL6322" t="s">
        <v>10177</v>
      </c>
      <c r="AQ6322" t="s">
        <v>30897</v>
      </c>
      <c r="AR6322" t="s">
        <v>30898</v>
      </c>
      <c r="AS6322">
        <v>0</v>
      </c>
      <c r="AT6322" t="s">
        <v>61</v>
      </c>
      <c r="AU6322" t="s">
        <v>3889</v>
      </c>
      <c r="AX6322">
        <v>55.93148257</v>
      </c>
      <c r="AY6322">
        <v>9.8513853499999993</v>
      </c>
      <c r="AZ6322" t="s">
        <v>62</v>
      </c>
      <c r="BA6322">
        <v>1082</v>
      </c>
      <c r="BB6322" t="s">
        <v>2852</v>
      </c>
    </row>
    <row r="6323" spans="1:54" x14ac:dyDescent="0.25">
      <c r="A6323" s="1">
        <v>45200</v>
      </c>
      <c r="B6323">
        <v>609005</v>
      </c>
      <c r="C6323" t="s">
        <v>30899</v>
      </c>
      <c r="D6323">
        <v>8752</v>
      </c>
      <c r="E6323" t="s">
        <v>55045</v>
      </c>
      <c r="F6323" t="s">
        <v>30900</v>
      </c>
      <c r="G6323">
        <v>13168318</v>
      </c>
      <c r="H6323">
        <v>1000513035</v>
      </c>
      <c r="I6323" t="s">
        <v>30901</v>
      </c>
      <c r="K6323" t="s">
        <v>30902</v>
      </c>
      <c r="L6323" t="s">
        <v>50909</v>
      </c>
      <c r="M6323">
        <v>570</v>
      </c>
      <c r="N6323">
        <v>4</v>
      </c>
      <c r="R6323" s="1">
        <v>43784</v>
      </c>
      <c r="S6323" t="s">
        <v>56</v>
      </c>
      <c r="W6323">
        <v>5</v>
      </c>
      <c r="X6323" t="s">
        <v>557</v>
      </c>
      <c r="Y6323">
        <v>1</v>
      </c>
      <c r="Z6323" t="s">
        <v>46545</v>
      </c>
      <c r="AA6323">
        <v>8</v>
      </c>
      <c r="AB6323">
        <v>189209</v>
      </c>
      <c r="AC6323">
        <v>121</v>
      </c>
      <c r="AD6323" t="s">
        <v>70</v>
      </c>
      <c r="AE6323">
        <v>1013</v>
      </c>
      <c r="AF6323" t="s">
        <v>558</v>
      </c>
      <c r="AG6323">
        <v>1</v>
      </c>
      <c r="AH6323" t="s">
        <v>44482</v>
      </c>
      <c r="AI6323">
        <v>22</v>
      </c>
      <c r="AJ6323" t="s">
        <v>52628</v>
      </c>
      <c r="AK6323">
        <v>615</v>
      </c>
      <c r="AL6323" t="s">
        <v>10177</v>
      </c>
      <c r="AQ6323" t="s">
        <v>30903</v>
      </c>
      <c r="AR6323" t="s">
        <v>30904</v>
      </c>
      <c r="AS6323">
        <v>0</v>
      </c>
      <c r="AT6323" t="s">
        <v>61</v>
      </c>
      <c r="AU6323" t="s">
        <v>50910</v>
      </c>
      <c r="AW6323" t="s">
        <v>30905</v>
      </c>
      <c r="AX6323">
        <v>55.965410300000002</v>
      </c>
      <c r="AY6323">
        <v>9.7179154099999998</v>
      </c>
      <c r="AZ6323" t="s">
        <v>62</v>
      </c>
      <c r="BA6323">
        <v>1082</v>
      </c>
      <c r="BB6323" t="s">
        <v>2852</v>
      </c>
    </row>
    <row r="6324" spans="1:54" x14ac:dyDescent="0.25">
      <c r="A6324" s="1">
        <v>45200</v>
      </c>
      <c r="B6324">
        <v>609210</v>
      </c>
      <c r="C6324" t="s">
        <v>30906</v>
      </c>
      <c r="D6324">
        <v>8732</v>
      </c>
      <c r="E6324" t="s">
        <v>53228</v>
      </c>
      <c r="F6324" t="s">
        <v>30907</v>
      </c>
      <c r="G6324">
        <v>29189889</v>
      </c>
      <c r="H6324">
        <v>1003336673</v>
      </c>
      <c r="I6324" t="s">
        <v>50911</v>
      </c>
      <c r="J6324" t="s">
        <v>30908</v>
      </c>
      <c r="K6324" t="s">
        <v>30909</v>
      </c>
      <c r="L6324" t="s">
        <v>53922</v>
      </c>
      <c r="M6324">
        <v>212</v>
      </c>
      <c r="N6324">
        <v>46</v>
      </c>
      <c r="R6324" s="1">
        <v>40938</v>
      </c>
      <c r="S6324" t="s">
        <v>56</v>
      </c>
      <c r="T6324">
        <v>615</v>
      </c>
      <c r="U6324" t="s">
        <v>10177</v>
      </c>
      <c r="V6324" s="1">
        <v>39083</v>
      </c>
      <c r="W6324">
        <v>2</v>
      </c>
      <c r="X6324" t="s">
        <v>57</v>
      </c>
      <c r="Y6324">
        <v>1</v>
      </c>
      <c r="Z6324" t="s">
        <v>46545</v>
      </c>
      <c r="AB6324">
        <v>197008</v>
      </c>
      <c r="AC6324">
        <v>125</v>
      </c>
      <c r="AD6324" t="s">
        <v>1344</v>
      </c>
      <c r="AE6324">
        <v>1014</v>
      </c>
      <c r="AF6324" t="s">
        <v>1352</v>
      </c>
      <c r="AG6324">
        <v>3</v>
      </c>
      <c r="AH6324" t="s">
        <v>81</v>
      </c>
      <c r="AI6324">
        <v>24</v>
      </c>
      <c r="AJ6324" t="s">
        <v>1344</v>
      </c>
      <c r="AK6324">
        <v>615</v>
      </c>
      <c r="AL6324" t="s">
        <v>10177</v>
      </c>
      <c r="AM6324">
        <v>2</v>
      </c>
      <c r="AN6324" t="s">
        <v>119</v>
      </c>
      <c r="AO6324">
        <v>615210</v>
      </c>
      <c r="AQ6324" t="s">
        <v>30910</v>
      </c>
      <c r="AR6324" t="s">
        <v>30911</v>
      </c>
      <c r="AS6324">
        <v>0</v>
      </c>
      <c r="AT6324" t="s">
        <v>61</v>
      </c>
      <c r="AU6324" t="s">
        <v>11593</v>
      </c>
      <c r="AV6324" t="s">
        <v>53227</v>
      </c>
      <c r="AZ6324" t="s">
        <v>62</v>
      </c>
      <c r="BA6324">
        <v>1082</v>
      </c>
      <c r="BB6324" t="s">
        <v>2852</v>
      </c>
    </row>
    <row r="6325" spans="1:54" x14ac:dyDescent="0.25">
      <c r="A6325" s="1">
        <v>45200</v>
      </c>
      <c r="B6325">
        <v>609247</v>
      </c>
      <c r="C6325" t="s">
        <v>30912</v>
      </c>
      <c r="D6325">
        <v>8751</v>
      </c>
      <c r="E6325" t="s">
        <v>30891</v>
      </c>
      <c r="F6325" t="s">
        <v>30912</v>
      </c>
      <c r="I6325" t="s">
        <v>50912</v>
      </c>
      <c r="K6325" t="s">
        <v>30913</v>
      </c>
      <c r="L6325" t="s">
        <v>30896</v>
      </c>
      <c r="M6325">
        <v>277</v>
      </c>
      <c r="N6325">
        <v>16</v>
      </c>
      <c r="R6325" s="1">
        <v>40162</v>
      </c>
      <c r="S6325" t="s">
        <v>80</v>
      </c>
      <c r="V6325" s="1">
        <v>39083</v>
      </c>
      <c r="W6325">
        <v>3</v>
      </c>
      <c r="X6325" t="s">
        <v>3496</v>
      </c>
      <c r="Y6325">
        <v>1</v>
      </c>
      <c r="Z6325" t="s">
        <v>46545</v>
      </c>
      <c r="AB6325">
        <v>200610</v>
      </c>
      <c r="AC6325">
        <v>137</v>
      </c>
      <c r="AD6325" t="s">
        <v>1410</v>
      </c>
      <c r="AE6325">
        <v>1053</v>
      </c>
      <c r="AF6325" t="s">
        <v>1410</v>
      </c>
      <c r="AG6325">
        <v>3</v>
      </c>
      <c r="AH6325" t="s">
        <v>81</v>
      </c>
      <c r="AI6325">
        <v>99</v>
      </c>
      <c r="AJ6325" t="s">
        <v>54511</v>
      </c>
      <c r="AK6325">
        <v>615</v>
      </c>
      <c r="AL6325" t="s">
        <v>10177</v>
      </c>
      <c r="AQ6325" t="s">
        <v>30914</v>
      </c>
      <c r="AR6325" t="s">
        <v>30915</v>
      </c>
      <c r="AS6325">
        <v>0</v>
      </c>
      <c r="AT6325" t="s">
        <v>61</v>
      </c>
      <c r="AU6325" t="s">
        <v>3889</v>
      </c>
      <c r="AX6325">
        <v>55.9313267270838</v>
      </c>
      <c r="AY6325">
        <v>9.8520530709637395</v>
      </c>
      <c r="AZ6325" t="s">
        <v>62</v>
      </c>
      <c r="BA6325">
        <v>1082</v>
      </c>
      <c r="BB6325" t="s">
        <v>2852</v>
      </c>
    </row>
    <row r="6326" spans="1:54" x14ac:dyDescent="0.25">
      <c r="A6326" s="1">
        <v>45200</v>
      </c>
      <c r="B6326">
        <v>609300</v>
      </c>
      <c r="C6326" t="s">
        <v>46122</v>
      </c>
      <c r="D6326">
        <v>8700</v>
      </c>
      <c r="E6326" t="s">
        <v>10173</v>
      </c>
      <c r="F6326" t="s">
        <v>46123</v>
      </c>
      <c r="G6326">
        <v>19162613</v>
      </c>
      <c r="H6326">
        <v>1001509913</v>
      </c>
      <c r="I6326" t="s">
        <v>30916</v>
      </c>
      <c r="J6326" t="s">
        <v>30917</v>
      </c>
      <c r="K6326" t="s">
        <v>30918</v>
      </c>
      <c r="L6326" t="s">
        <v>46124</v>
      </c>
      <c r="M6326">
        <v>108</v>
      </c>
      <c r="N6326">
        <v>53</v>
      </c>
      <c r="R6326" s="1">
        <v>43784</v>
      </c>
      <c r="S6326" t="s">
        <v>56</v>
      </c>
      <c r="W6326">
        <v>5</v>
      </c>
      <c r="X6326" t="s">
        <v>557</v>
      </c>
      <c r="Y6326">
        <v>1</v>
      </c>
      <c r="Z6326" t="s">
        <v>46545</v>
      </c>
      <c r="AA6326">
        <v>10</v>
      </c>
      <c r="AB6326">
        <v>188701</v>
      </c>
      <c r="AC6326">
        <v>123</v>
      </c>
      <c r="AD6326" t="s">
        <v>1507</v>
      </c>
      <c r="AE6326">
        <v>1011</v>
      </c>
      <c r="AF6326" t="s">
        <v>1507</v>
      </c>
      <c r="AG6326">
        <v>1</v>
      </c>
      <c r="AH6326" t="s">
        <v>44482</v>
      </c>
      <c r="AI6326">
        <v>80</v>
      </c>
      <c r="AJ6326" t="s">
        <v>1507</v>
      </c>
      <c r="AK6326">
        <v>615</v>
      </c>
      <c r="AL6326" t="s">
        <v>10177</v>
      </c>
      <c r="AQ6326" t="s">
        <v>30919</v>
      </c>
      <c r="AR6326" t="s">
        <v>30920</v>
      </c>
      <c r="AS6326">
        <v>0</v>
      </c>
      <c r="AT6326" t="s">
        <v>61</v>
      </c>
      <c r="AU6326" t="s">
        <v>46125</v>
      </c>
      <c r="AW6326" t="s">
        <v>46126</v>
      </c>
      <c r="AX6326">
        <v>55.9200686</v>
      </c>
      <c r="AY6326">
        <v>9.9970451600000008</v>
      </c>
      <c r="AZ6326" t="s">
        <v>62</v>
      </c>
      <c r="BA6326">
        <v>1082</v>
      </c>
      <c r="BB6326" t="s">
        <v>2852</v>
      </c>
    </row>
    <row r="6327" spans="1:54" x14ac:dyDescent="0.25">
      <c r="A6327" s="1">
        <v>45200</v>
      </c>
      <c r="B6327">
        <v>609301</v>
      </c>
      <c r="C6327" t="s">
        <v>30921</v>
      </c>
      <c r="D6327">
        <v>8752</v>
      </c>
      <c r="E6327" t="s">
        <v>55045</v>
      </c>
      <c r="F6327" t="s">
        <v>30922</v>
      </c>
      <c r="G6327">
        <v>78107812</v>
      </c>
      <c r="H6327">
        <v>1002540025</v>
      </c>
      <c r="I6327" t="s">
        <v>30923</v>
      </c>
      <c r="J6327" t="s">
        <v>30924</v>
      </c>
      <c r="K6327" t="s">
        <v>30925</v>
      </c>
      <c r="L6327" t="s">
        <v>50913</v>
      </c>
      <c r="M6327">
        <v>570</v>
      </c>
      <c r="N6327">
        <v>6</v>
      </c>
      <c r="R6327" s="1">
        <v>43784</v>
      </c>
      <c r="S6327" t="s">
        <v>80</v>
      </c>
      <c r="W6327">
        <v>5</v>
      </c>
      <c r="X6327" t="s">
        <v>557</v>
      </c>
      <c r="Y6327">
        <v>1</v>
      </c>
      <c r="Z6327" t="s">
        <v>46545</v>
      </c>
      <c r="AB6327">
        <v>190708</v>
      </c>
      <c r="AC6327">
        <v>123</v>
      </c>
      <c r="AD6327" t="s">
        <v>1507</v>
      </c>
      <c r="AE6327">
        <v>1011</v>
      </c>
      <c r="AF6327" t="s">
        <v>1507</v>
      </c>
      <c r="AG6327">
        <v>1</v>
      </c>
      <c r="AH6327" t="s">
        <v>44482</v>
      </c>
      <c r="AI6327">
        <v>80</v>
      </c>
      <c r="AJ6327" t="s">
        <v>1507</v>
      </c>
      <c r="AK6327">
        <v>615</v>
      </c>
      <c r="AL6327" t="s">
        <v>10177</v>
      </c>
      <c r="AQ6327" t="s">
        <v>30926</v>
      </c>
      <c r="AR6327" t="s">
        <v>30927</v>
      </c>
      <c r="AS6327">
        <v>0</v>
      </c>
      <c r="AT6327" t="s">
        <v>61</v>
      </c>
      <c r="AU6327" t="s">
        <v>50910</v>
      </c>
      <c r="AX6327">
        <v>55.965642420000002</v>
      </c>
      <c r="AY6327">
        <v>9.7177559799999997</v>
      </c>
      <c r="AZ6327" t="s">
        <v>62</v>
      </c>
      <c r="BA6327">
        <v>1082</v>
      </c>
      <c r="BB6327" t="s">
        <v>2852</v>
      </c>
    </row>
    <row r="6328" spans="1:54" x14ac:dyDescent="0.25">
      <c r="A6328" s="1">
        <v>45200</v>
      </c>
      <c r="B6328">
        <v>609302</v>
      </c>
      <c r="C6328" t="s">
        <v>30928</v>
      </c>
      <c r="D6328">
        <v>8752</v>
      </c>
      <c r="E6328" t="s">
        <v>55045</v>
      </c>
      <c r="F6328" t="s">
        <v>50914</v>
      </c>
      <c r="G6328">
        <v>66276813</v>
      </c>
      <c r="H6328">
        <v>1002228554</v>
      </c>
      <c r="I6328" t="s">
        <v>30929</v>
      </c>
      <c r="J6328" t="s">
        <v>30930</v>
      </c>
      <c r="K6328" t="s">
        <v>30931</v>
      </c>
      <c r="L6328" t="s">
        <v>50915</v>
      </c>
      <c r="M6328">
        <v>176</v>
      </c>
      <c r="N6328">
        <v>1</v>
      </c>
      <c r="R6328" s="1">
        <v>40162</v>
      </c>
      <c r="S6328" t="s">
        <v>80</v>
      </c>
      <c r="V6328" s="1">
        <v>38961</v>
      </c>
      <c r="W6328">
        <v>5</v>
      </c>
      <c r="X6328" t="s">
        <v>557</v>
      </c>
      <c r="Y6328">
        <v>1</v>
      </c>
      <c r="Z6328" t="s">
        <v>46545</v>
      </c>
      <c r="AB6328">
        <v>188401</v>
      </c>
      <c r="AC6328">
        <v>141</v>
      </c>
      <c r="AD6328" t="s">
        <v>46688</v>
      </c>
      <c r="AE6328">
        <v>1022</v>
      </c>
      <c r="AF6328" t="s">
        <v>46688</v>
      </c>
      <c r="AG6328">
        <v>3</v>
      </c>
      <c r="AH6328" t="s">
        <v>81</v>
      </c>
      <c r="AI6328">
        <v>84</v>
      </c>
      <c r="AJ6328" t="s">
        <v>46689</v>
      </c>
      <c r="AK6328">
        <v>615</v>
      </c>
      <c r="AL6328" t="s">
        <v>10177</v>
      </c>
      <c r="AQ6328" t="s">
        <v>30932</v>
      </c>
      <c r="AR6328" t="s">
        <v>30933</v>
      </c>
      <c r="AS6328">
        <v>0</v>
      </c>
      <c r="AT6328" t="s">
        <v>61</v>
      </c>
      <c r="AU6328" t="s">
        <v>50916</v>
      </c>
      <c r="AX6328">
        <v>55.965270474092002</v>
      </c>
      <c r="AY6328">
        <v>9.7198738317525493</v>
      </c>
      <c r="AZ6328" t="s">
        <v>62</v>
      </c>
      <c r="BA6328">
        <v>1082</v>
      </c>
      <c r="BB6328" t="s">
        <v>2852</v>
      </c>
    </row>
    <row r="6329" spans="1:54" x14ac:dyDescent="0.25">
      <c r="A6329" s="1">
        <v>45200</v>
      </c>
      <c r="B6329">
        <v>609303</v>
      </c>
      <c r="C6329" t="s">
        <v>46127</v>
      </c>
      <c r="D6329">
        <v>8700</v>
      </c>
      <c r="E6329" t="s">
        <v>10173</v>
      </c>
      <c r="F6329" t="s">
        <v>50917</v>
      </c>
      <c r="I6329" t="s">
        <v>30934</v>
      </c>
      <c r="J6329" t="s">
        <v>30935</v>
      </c>
      <c r="K6329" t="s">
        <v>30936</v>
      </c>
      <c r="L6329" t="s">
        <v>46128</v>
      </c>
      <c r="M6329">
        <v>108</v>
      </c>
      <c r="N6329">
        <v>47</v>
      </c>
      <c r="R6329" s="1">
        <v>40162</v>
      </c>
      <c r="S6329" t="s">
        <v>80</v>
      </c>
      <c r="V6329" s="1">
        <v>36708</v>
      </c>
      <c r="W6329">
        <v>5</v>
      </c>
      <c r="X6329" t="s">
        <v>557</v>
      </c>
      <c r="Y6329">
        <v>1</v>
      </c>
      <c r="Z6329" t="s">
        <v>46545</v>
      </c>
      <c r="AB6329">
        <v>197909</v>
      </c>
      <c r="AC6329">
        <v>141</v>
      </c>
      <c r="AD6329" t="s">
        <v>46688</v>
      </c>
      <c r="AE6329">
        <v>1022</v>
      </c>
      <c r="AF6329" t="s">
        <v>46688</v>
      </c>
      <c r="AG6329">
        <v>3</v>
      </c>
      <c r="AH6329" t="s">
        <v>81</v>
      </c>
      <c r="AI6329">
        <v>84</v>
      </c>
      <c r="AJ6329" t="s">
        <v>46689</v>
      </c>
      <c r="AK6329">
        <v>615</v>
      </c>
      <c r="AL6329" t="s">
        <v>10177</v>
      </c>
      <c r="AQ6329" t="s">
        <v>30937</v>
      </c>
      <c r="AR6329" t="s">
        <v>30938</v>
      </c>
      <c r="AS6329">
        <v>0</v>
      </c>
      <c r="AT6329" t="s">
        <v>61</v>
      </c>
      <c r="AU6329" t="s">
        <v>46125</v>
      </c>
      <c r="AX6329">
        <v>55.921219543578196</v>
      </c>
      <c r="AY6329">
        <v>9.9977130349880099</v>
      </c>
      <c r="AZ6329" t="s">
        <v>62</v>
      </c>
      <c r="BA6329">
        <v>1082</v>
      </c>
      <c r="BB6329" t="s">
        <v>2852</v>
      </c>
    </row>
    <row r="6330" spans="1:54" x14ac:dyDescent="0.25">
      <c r="A6330" s="1">
        <v>45200</v>
      </c>
      <c r="B6330">
        <v>609401</v>
      </c>
      <c r="C6330" t="s">
        <v>30939</v>
      </c>
      <c r="D6330">
        <v>8751</v>
      </c>
      <c r="E6330" t="s">
        <v>30891</v>
      </c>
      <c r="F6330" t="s">
        <v>30940</v>
      </c>
      <c r="G6330">
        <v>30773047</v>
      </c>
      <c r="H6330">
        <v>1013860900</v>
      </c>
      <c r="I6330" t="s">
        <v>30941</v>
      </c>
      <c r="J6330" t="s">
        <v>30942</v>
      </c>
      <c r="K6330" t="s">
        <v>30943</v>
      </c>
      <c r="L6330" t="s">
        <v>30944</v>
      </c>
      <c r="M6330">
        <v>99</v>
      </c>
      <c r="N6330">
        <v>1</v>
      </c>
      <c r="R6330" s="1">
        <v>41649</v>
      </c>
      <c r="S6330" t="s">
        <v>612</v>
      </c>
      <c r="V6330" s="1">
        <v>40026</v>
      </c>
      <c r="W6330">
        <v>5</v>
      </c>
      <c r="X6330" t="s">
        <v>557</v>
      </c>
      <c r="Y6330">
        <v>4</v>
      </c>
      <c r="Z6330" t="s">
        <v>1324</v>
      </c>
      <c r="AB6330">
        <v>196708</v>
      </c>
      <c r="AC6330">
        <v>131</v>
      </c>
      <c r="AD6330" t="s">
        <v>752</v>
      </c>
      <c r="AE6330">
        <v>1085</v>
      </c>
      <c r="AF6330" t="s">
        <v>46731</v>
      </c>
      <c r="AG6330">
        <v>3</v>
      </c>
      <c r="AH6330" t="s">
        <v>81</v>
      </c>
      <c r="AI6330">
        <v>33</v>
      </c>
      <c r="AJ6330" t="s">
        <v>836</v>
      </c>
      <c r="AK6330">
        <v>615</v>
      </c>
      <c r="AL6330" t="s">
        <v>10177</v>
      </c>
      <c r="AM6330">
        <v>2</v>
      </c>
      <c r="AN6330" t="s">
        <v>119</v>
      </c>
      <c r="AO6330">
        <v>791413</v>
      </c>
      <c r="AP6330">
        <v>791413</v>
      </c>
      <c r="AQ6330" t="s">
        <v>30945</v>
      </c>
      <c r="AR6330" t="s">
        <v>30946</v>
      </c>
      <c r="AS6330">
        <v>2</v>
      </c>
      <c r="AT6330" t="s">
        <v>1413</v>
      </c>
      <c r="AU6330" t="s">
        <v>15140</v>
      </c>
      <c r="AX6330">
        <v>55.934683656730598</v>
      </c>
      <c r="AY6330">
        <v>9.8444733658343093</v>
      </c>
      <c r="AZ6330" t="s">
        <v>62</v>
      </c>
      <c r="BA6330">
        <v>1082</v>
      </c>
      <c r="BB6330" t="s">
        <v>2852</v>
      </c>
    </row>
    <row r="6331" spans="1:54" x14ac:dyDescent="0.25">
      <c r="A6331" s="1">
        <v>45200</v>
      </c>
      <c r="B6331">
        <v>609403</v>
      </c>
      <c r="C6331" t="s">
        <v>46129</v>
      </c>
      <c r="D6331">
        <v>8700</v>
      </c>
      <c r="E6331" t="s">
        <v>10173</v>
      </c>
      <c r="F6331" t="s">
        <v>46130</v>
      </c>
      <c r="G6331">
        <v>30773047</v>
      </c>
      <c r="H6331">
        <v>1013860838</v>
      </c>
      <c r="I6331" t="s">
        <v>30947</v>
      </c>
      <c r="J6331" t="s">
        <v>30948</v>
      </c>
      <c r="K6331" t="s">
        <v>30949</v>
      </c>
      <c r="L6331" t="s">
        <v>54668</v>
      </c>
      <c r="M6331">
        <v>1378</v>
      </c>
      <c r="N6331">
        <v>4</v>
      </c>
      <c r="R6331" s="1">
        <v>42655</v>
      </c>
      <c r="S6331" t="s">
        <v>56</v>
      </c>
      <c r="V6331" s="1">
        <v>42644</v>
      </c>
      <c r="W6331">
        <v>4</v>
      </c>
      <c r="X6331" t="s">
        <v>725</v>
      </c>
      <c r="Y6331">
        <v>4</v>
      </c>
      <c r="Z6331" t="s">
        <v>1324</v>
      </c>
      <c r="AB6331">
        <v>198409</v>
      </c>
      <c r="AC6331">
        <v>312</v>
      </c>
      <c r="AD6331" t="s">
        <v>44564</v>
      </c>
      <c r="AE6331">
        <v>1085</v>
      </c>
      <c r="AF6331" t="s">
        <v>46731</v>
      </c>
      <c r="AG6331">
        <v>3</v>
      </c>
      <c r="AH6331" t="s">
        <v>81</v>
      </c>
      <c r="AI6331">
        <v>99</v>
      </c>
      <c r="AJ6331" t="s">
        <v>54511</v>
      </c>
      <c r="AK6331">
        <v>615</v>
      </c>
      <c r="AL6331" t="s">
        <v>10177</v>
      </c>
      <c r="AM6331">
        <v>2</v>
      </c>
      <c r="AN6331" t="s">
        <v>119</v>
      </c>
      <c r="AO6331">
        <v>791419</v>
      </c>
      <c r="AP6331">
        <v>791413</v>
      </c>
      <c r="AQ6331" t="s">
        <v>30950</v>
      </c>
      <c r="AR6331" t="s">
        <v>30951</v>
      </c>
      <c r="AS6331">
        <v>2</v>
      </c>
      <c r="AT6331" t="s">
        <v>1413</v>
      </c>
      <c r="AU6331" t="s">
        <v>54669</v>
      </c>
      <c r="AX6331">
        <v>55.871507553833403</v>
      </c>
      <c r="AY6331">
        <v>9.88608835314019</v>
      </c>
      <c r="AZ6331" t="s">
        <v>62</v>
      </c>
      <c r="BA6331">
        <v>1082</v>
      </c>
      <c r="BB6331" t="s">
        <v>2852</v>
      </c>
    </row>
    <row r="6332" spans="1:54" x14ac:dyDescent="0.25">
      <c r="A6332" s="1">
        <v>45200</v>
      </c>
      <c r="B6332">
        <v>611001</v>
      </c>
      <c r="C6332" t="s">
        <v>30952</v>
      </c>
      <c r="D6332">
        <v>7323</v>
      </c>
      <c r="E6332" t="s">
        <v>11938</v>
      </c>
      <c r="F6332" t="s">
        <v>30953</v>
      </c>
      <c r="I6332" t="s">
        <v>30954</v>
      </c>
      <c r="K6332" t="s">
        <v>30955</v>
      </c>
      <c r="L6332" t="s">
        <v>46131</v>
      </c>
      <c r="M6332">
        <v>328</v>
      </c>
      <c r="N6332">
        <v>7</v>
      </c>
      <c r="R6332" s="1">
        <v>40162</v>
      </c>
      <c r="S6332" t="s">
        <v>80</v>
      </c>
      <c r="T6332">
        <v>630</v>
      </c>
      <c r="U6332" t="s">
        <v>2864</v>
      </c>
      <c r="V6332" s="1">
        <v>33025</v>
      </c>
      <c r="W6332">
        <v>2</v>
      </c>
      <c r="X6332" t="s">
        <v>57</v>
      </c>
      <c r="Y6332">
        <v>1</v>
      </c>
      <c r="Z6332" t="s">
        <v>46545</v>
      </c>
      <c r="AA6332">
        <v>7</v>
      </c>
      <c r="AB6332">
        <v>194108</v>
      </c>
      <c r="AC6332">
        <v>121</v>
      </c>
      <c r="AD6332" t="s">
        <v>70</v>
      </c>
      <c r="AE6332">
        <v>1012</v>
      </c>
      <c r="AF6332" t="s">
        <v>71</v>
      </c>
      <c r="AG6332">
        <v>3</v>
      </c>
      <c r="AH6332" t="s">
        <v>81</v>
      </c>
      <c r="AI6332">
        <v>21</v>
      </c>
      <c r="AJ6332" t="s">
        <v>52613</v>
      </c>
      <c r="AK6332">
        <v>630</v>
      </c>
      <c r="AL6332" t="s">
        <v>2864</v>
      </c>
      <c r="AS6332">
        <v>0</v>
      </c>
      <c r="AT6332" t="s">
        <v>61</v>
      </c>
      <c r="AU6332" t="s">
        <v>45121</v>
      </c>
      <c r="AW6332" t="s">
        <v>30956</v>
      </c>
      <c r="AX6332">
        <v>55.925256161685198</v>
      </c>
      <c r="AY6332">
        <v>9.3104155561313409</v>
      </c>
      <c r="AZ6332" t="s">
        <v>62</v>
      </c>
      <c r="BA6332">
        <v>1083</v>
      </c>
      <c r="BB6332" t="s">
        <v>2861</v>
      </c>
    </row>
    <row r="6333" spans="1:54" x14ac:dyDescent="0.25">
      <c r="A6333" s="1">
        <v>45200</v>
      </c>
      <c r="B6333">
        <v>611002</v>
      </c>
      <c r="C6333" t="s">
        <v>30957</v>
      </c>
      <c r="D6333">
        <v>7321</v>
      </c>
      <c r="E6333" t="s">
        <v>18192</v>
      </c>
      <c r="F6333" t="s">
        <v>18193</v>
      </c>
      <c r="G6333">
        <v>29189900</v>
      </c>
      <c r="H6333">
        <v>1003337012</v>
      </c>
      <c r="I6333" t="s">
        <v>54715</v>
      </c>
      <c r="J6333" t="s">
        <v>30958</v>
      </c>
      <c r="K6333" t="s">
        <v>18194</v>
      </c>
      <c r="L6333" t="s">
        <v>18195</v>
      </c>
      <c r="M6333">
        <v>1416</v>
      </c>
      <c r="N6333" t="s">
        <v>2667</v>
      </c>
      <c r="R6333" s="1">
        <v>45006</v>
      </c>
      <c r="S6333" t="s">
        <v>56</v>
      </c>
      <c r="T6333">
        <v>630</v>
      </c>
      <c r="U6333" t="s">
        <v>2864</v>
      </c>
      <c r="V6333" s="1">
        <v>44986</v>
      </c>
      <c r="W6333">
        <v>2</v>
      </c>
      <c r="X6333" t="s">
        <v>57</v>
      </c>
      <c r="Y6333">
        <v>1</v>
      </c>
      <c r="Z6333" t="s">
        <v>46545</v>
      </c>
      <c r="AA6333">
        <v>7</v>
      </c>
      <c r="AB6333">
        <v>195408</v>
      </c>
      <c r="AC6333">
        <v>121</v>
      </c>
      <c r="AD6333" t="s">
        <v>70</v>
      </c>
      <c r="AE6333">
        <v>1012</v>
      </c>
      <c r="AF6333" t="s">
        <v>71</v>
      </c>
      <c r="AG6333">
        <v>3</v>
      </c>
      <c r="AH6333" t="s">
        <v>81</v>
      </c>
      <c r="AI6333">
        <v>21</v>
      </c>
      <c r="AJ6333" t="s">
        <v>52613</v>
      </c>
      <c r="AK6333">
        <v>630</v>
      </c>
      <c r="AL6333" t="s">
        <v>2864</v>
      </c>
      <c r="AM6333">
        <v>2</v>
      </c>
      <c r="AN6333" t="s">
        <v>119</v>
      </c>
      <c r="AO6333">
        <v>281821</v>
      </c>
      <c r="AP6333">
        <v>281821</v>
      </c>
      <c r="AQ6333" t="s">
        <v>18196</v>
      </c>
      <c r="AR6333" t="s">
        <v>18197</v>
      </c>
      <c r="AS6333">
        <v>2</v>
      </c>
      <c r="AT6333" t="s">
        <v>1413</v>
      </c>
      <c r="AU6333" t="s">
        <v>17374</v>
      </c>
      <c r="AX6333">
        <v>55.770884420000002</v>
      </c>
      <c r="AY6333">
        <v>9.3223638599999994</v>
      </c>
      <c r="AZ6333" t="s">
        <v>62</v>
      </c>
      <c r="BA6333">
        <v>1083</v>
      </c>
      <c r="BB6333" t="s">
        <v>2861</v>
      </c>
    </row>
    <row r="6334" spans="1:54" x14ac:dyDescent="0.25">
      <c r="A6334" s="1">
        <v>45200</v>
      </c>
      <c r="B6334">
        <v>611003</v>
      </c>
      <c r="C6334" t="s">
        <v>46132</v>
      </c>
      <c r="D6334">
        <v>7323</v>
      </c>
      <c r="E6334" t="s">
        <v>11938</v>
      </c>
      <c r="F6334" t="s">
        <v>46132</v>
      </c>
      <c r="J6334" t="s">
        <v>30959</v>
      </c>
      <c r="K6334" t="s">
        <v>30960</v>
      </c>
      <c r="L6334" t="s">
        <v>30961</v>
      </c>
      <c r="M6334">
        <v>2525</v>
      </c>
      <c r="N6334">
        <v>75</v>
      </c>
      <c r="R6334" s="1">
        <v>40162</v>
      </c>
      <c r="S6334" t="s">
        <v>80</v>
      </c>
      <c r="T6334">
        <v>630</v>
      </c>
      <c r="U6334" t="s">
        <v>2864</v>
      </c>
      <c r="V6334" s="1">
        <v>38169</v>
      </c>
      <c r="W6334">
        <v>2</v>
      </c>
      <c r="X6334" t="s">
        <v>57</v>
      </c>
      <c r="Y6334">
        <v>1</v>
      </c>
      <c r="Z6334" t="s">
        <v>46545</v>
      </c>
      <c r="AA6334">
        <v>10</v>
      </c>
      <c r="AB6334">
        <v>196808</v>
      </c>
      <c r="AC6334">
        <v>121</v>
      </c>
      <c r="AD6334" t="s">
        <v>70</v>
      </c>
      <c r="AE6334">
        <v>1012</v>
      </c>
      <c r="AF6334" t="s">
        <v>71</v>
      </c>
      <c r="AG6334">
        <v>3</v>
      </c>
      <c r="AH6334" t="s">
        <v>81</v>
      </c>
      <c r="AI6334">
        <v>21</v>
      </c>
      <c r="AJ6334" t="s">
        <v>52613</v>
      </c>
      <c r="AK6334">
        <v>630</v>
      </c>
      <c r="AL6334" t="s">
        <v>2864</v>
      </c>
      <c r="AM6334">
        <v>2</v>
      </c>
      <c r="AN6334" t="s">
        <v>119</v>
      </c>
      <c r="AO6334">
        <v>611015</v>
      </c>
      <c r="AQ6334" t="s">
        <v>30962</v>
      </c>
      <c r="AR6334" t="s">
        <v>30963</v>
      </c>
      <c r="AS6334">
        <v>0</v>
      </c>
      <c r="AT6334" t="s">
        <v>61</v>
      </c>
      <c r="AU6334" t="s">
        <v>7115</v>
      </c>
      <c r="AX6334">
        <v>55.840717406073701</v>
      </c>
      <c r="AY6334">
        <v>9.2482765712352002</v>
      </c>
      <c r="AZ6334" t="s">
        <v>62</v>
      </c>
      <c r="BA6334">
        <v>1083</v>
      </c>
      <c r="BB6334" t="s">
        <v>2861</v>
      </c>
    </row>
    <row r="6335" spans="1:54" x14ac:dyDescent="0.25">
      <c r="A6335" s="1">
        <v>45200</v>
      </c>
      <c r="B6335">
        <v>611004</v>
      </c>
      <c r="C6335" t="s">
        <v>18182</v>
      </c>
      <c r="D6335">
        <v>7323</v>
      </c>
      <c r="E6335" t="s">
        <v>11938</v>
      </c>
      <c r="F6335" t="s">
        <v>50918</v>
      </c>
      <c r="G6335">
        <v>29189900</v>
      </c>
      <c r="H6335">
        <v>1003337243</v>
      </c>
      <c r="I6335" t="s">
        <v>30964</v>
      </c>
      <c r="J6335" t="s">
        <v>30965</v>
      </c>
      <c r="K6335" t="s">
        <v>18183</v>
      </c>
      <c r="L6335" t="s">
        <v>30966</v>
      </c>
      <c r="M6335">
        <v>2724</v>
      </c>
      <c r="N6335" t="s">
        <v>18185</v>
      </c>
      <c r="R6335" s="1">
        <v>45006</v>
      </c>
      <c r="S6335" t="s">
        <v>56</v>
      </c>
      <c r="T6335">
        <v>630</v>
      </c>
      <c r="U6335" t="s">
        <v>2864</v>
      </c>
      <c r="V6335" s="1">
        <v>44986</v>
      </c>
      <c r="W6335">
        <v>2</v>
      </c>
      <c r="X6335" t="s">
        <v>57</v>
      </c>
      <c r="Y6335">
        <v>1</v>
      </c>
      <c r="Z6335" t="s">
        <v>46545</v>
      </c>
      <c r="AA6335">
        <v>7</v>
      </c>
      <c r="AB6335">
        <v>194004</v>
      </c>
      <c r="AC6335">
        <v>121</v>
      </c>
      <c r="AD6335" t="s">
        <v>70</v>
      </c>
      <c r="AE6335">
        <v>1012</v>
      </c>
      <c r="AF6335" t="s">
        <v>71</v>
      </c>
      <c r="AG6335">
        <v>3</v>
      </c>
      <c r="AH6335" t="s">
        <v>81</v>
      </c>
      <c r="AI6335">
        <v>21</v>
      </c>
      <c r="AJ6335" t="s">
        <v>52613</v>
      </c>
      <c r="AK6335">
        <v>630</v>
      </c>
      <c r="AL6335" t="s">
        <v>2864</v>
      </c>
      <c r="AM6335">
        <v>2</v>
      </c>
      <c r="AN6335" t="s">
        <v>119</v>
      </c>
      <c r="AO6335">
        <v>281817</v>
      </c>
      <c r="AP6335">
        <v>281817</v>
      </c>
      <c r="AQ6335" t="s">
        <v>11944</v>
      </c>
      <c r="AR6335" t="s">
        <v>11945</v>
      </c>
      <c r="AS6335">
        <v>2</v>
      </c>
      <c r="AT6335" t="s">
        <v>1413</v>
      </c>
      <c r="AU6335" t="s">
        <v>18186</v>
      </c>
      <c r="AW6335" t="s">
        <v>30967</v>
      </c>
      <c r="AX6335">
        <v>55.814034290000002</v>
      </c>
      <c r="AY6335">
        <v>9.3501529199999993</v>
      </c>
      <c r="AZ6335" t="s">
        <v>62</v>
      </c>
      <c r="BA6335">
        <v>1083</v>
      </c>
      <c r="BB6335" t="s">
        <v>2861</v>
      </c>
    </row>
    <row r="6336" spans="1:54" x14ac:dyDescent="0.25">
      <c r="A6336" s="1">
        <v>45200</v>
      </c>
      <c r="B6336">
        <v>611005</v>
      </c>
      <c r="C6336" t="s">
        <v>30968</v>
      </c>
      <c r="D6336">
        <v>7323</v>
      </c>
      <c r="E6336" t="s">
        <v>11938</v>
      </c>
      <c r="F6336" t="s">
        <v>30969</v>
      </c>
      <c r="I6336" t="s">
        <v>30970</v>
      </c>
      <c r="J6336" t="s">
        <v>30971</v>
      </c>
      <c r="K6336" t="s">
        <v>30972</v>
      </c>
      <c r="L6336" t="s">
        <v>30973</v>
      </c>
      <c r="N6336">
        <v>131</v>
      </c>
      <c r="R6336" s="1">
        <v>40162</v>
      </c>
      <c r="S6336" t="s">
        <v>80</v>
      </c>
      <c r="T6336">
        <v>630</v>
      </c>
      <c r="U6336" t="s">
        <v>2864</v>
      </c>
      <c r="V6336" s="1">
        <v>37773</v>
      </c>
      <c r="W6336">
        <v>2</v>
      </c>
      <c r="X6336" t="s">
        <v>57</v>
      </c>
      <c r="Y6336">
        <v>1</v>
      </c>
      <c r="Z6336" t="s">
        <v>46545</v>
      </c>
      <c r="AA6336">
        <v>7</v>
      </c>
      <c r="AB6336">
        <v>196308</v>
      </c>
      <c r="AC6336">
        <v>121</v>
      </c>
      <c r="AD6336" t="s">
        <v>70</v>
      </c>
      <c r="AE6336">
        <v>1012</v>
      </c>
      <c r="AF6336" t="s">
        <v>71</v>
      </c>
      <c r="AG6336">
        <v>3</v>
      </c>
      <c r="AH6336" t="s">
        <v>81</v>
      </c>
      <c r="AI6336">
        <v>21</v>
      </c>
      <c r="AJ6336" t="s">
        <v>52613</v>
      </c>
      <c r="AK6336">
        <v>630</v>
      </c>
      <c r="AL6336" t="s">
        <v>2864</v>
      </c>
      <c r="AQ6336" t="s">
        <v>30974</v>
      </c>
      <c r="AS6336">
        <v>0</v>
      </c>
      <c r="AT6336" t="s">
        <v>61</v>
      </c>
      <c r="AU6336" t="s">
        <v>30975</v>
      </c>
      <c r="AW6336" t="s">
        <v>30976</v>
      </c>
      <c r="AZ6336" t="s">
        <v>62</v>
      </c>
      <c r="BA6336">
        <v>1083</v>
      </c>
      <c r="BB6336" t="s">
        <v>2861</v>
      </c>
    </row>
    <row r="6337" spans="1:54" x14ac:dyDescent="0.25">
      <c r="A6337" s="1">
        <v>45200</v>
      </c>
      <c r="B6337">
        <v>611006</v>
      </c>
      <c r="C6337" t="s">
        <v>30977</v>
      </c>
      <c r="D6337">
        <v>7323</v>
      </c>
      <c r="E6337" t="s">
        <v>11938</v>
      </c>
      <c r="F6337" t="s">
        <v>30978</v>
      </c>
      <c r="I6337" t="s">
        <v>6658</v>
      </c>
      <c r="K6337" t="s">
        <v>30979</v>
      </c>
      <c r="L6337" t="s">
        <v>46133</v>
      </c>
      <c r="M6337">
        <v>1050</v>
      </c>
      <c r="N6337">
        <v>218</v>
      </c>
      <c r="R6337" s="1">
        <v>40162</v>
      </c>
      <c r="S6337" t="s">
        <v>80</v>
      </c>
      <c r="T6337">
        <v>630</v>
      </c>
      <c r="U6337" t="s">
        <v>2864</v>
      </c>
      <c r="V6337" s="1">
        <v>33025</v>
      </c>
      <c r="W6337">
        <v>2</v>
      </c>
      <c r="X6337" t="s">
        <v>57</v>
      </c>
      <c r="Y6337">
        <v>1</v>
      </c>
      <c r="Z6337" t="s">
        <v>46545</v>
      </c>
      <c r="AA6337">
        <v>7</v>
      </c>
      <c r="AB6337">
        <v>194804</v>
      </c>
      <c r="AC6337">
        <v>121</v>
      </c>
      <c r="AD6337" t="s">
        <v>70</v>
      </c>
      <c r="AE6337">
        <v>1012</v>
      </c>
      <c r="AF6337" t="s">
        <v>71</v>
      </c>
      <c r="AG6337">
        <v>3</v>
      </c>
      <c r="AH6337" t="s">
        <v>81</v>
      </c>
      <c r="AI6337">
        <v>21</v>
      </c>
      <c r="AJ6337" t="s">
        <v>52613</v>
      </c>
      <c r="AK6337">
        <v>630</v>
      </c>
      <c r="AL6337" t="s">
        <v>2864</v>
      </c>
      <c r="AS6337">
        <v>0</v>
      </c>
      <c r="AT6337" t="s">
        <v>61</v>
      </c>
      <c r="AU6337" t="s">
        <v>45270</v>
      </c>
      <c r="AW6337" t="s">
        <v>30980</v>
      </c>
      <c r="AX6337">
        <v>55.862222611839897</v>
      </c>
      <c r="AY6337">
        <v>9.3643642986150599</v>
      </c>
      <c r="AZ6337" t="s">
        <v>62</v>
      </c>
      <c r="BA6337">
        <v>1083</v>
      </c>
      <c r="BB6337" t="s">
        <v>2861</v>
      </c>
    </row>
    <row r="6338" spans="1:54" x14ac:dyDescent="0.25">
      <c r="A6338" s="1">
        <v>45200</v>
      </c>
      <c r="B6338">
        <v>611007</v>
      </c>
      <c r="C6338" t="s">
        <v>30981</v>
      </c>
      <c r="D6338">
        <v>7323</v>
      </c>
      <c r="E6338" t="s">
        <v>11938</v>
      </c>
      <c r="F6338" t="s">
        <v>30982</v>
      </c>
      <c r="I6338" t="s">
        <v>30983</v>
      </c>
      <c r="J6338" t="s">
        <v>30984</v>
      </c>
      <c r="K6338" t="s">
        <v>30984</v>
      </c>
      <c r="L6338" t="s">
        <v>30985</v>
      </c>
      <c r="M6338">
        <v>1314</v>
      </c>
      <c r="N6338">
        <v>23</v>
      </c>
      <c r="R6338" s="1">
        <v>40162</v>
      </c>
      <c r="S6338" t="s">
        <v>80</v>
      </c>
      <c r="T6338">
        <v>630</v>
      </c>
      <c r="U6338" t="s">
        <v>2864</v>
      </c>
      <c r="V6338" s="1">
        <v>37773</v>
      </c>
      <c r="W6338">
        <v>2</v>
      </c>
      <c r="X6338" t="s">
        <v>57</v>
      </c>
      <c r="Y6338">
        <v>1</v>
      </c>
      <c r="Z6338" t="s">
        <v>46545</v>
      </c>
      <c r="AA6338">
        <v>7</v>
      </c>
      <c r="AC6338">
        <v>121</v>
      </c>
      <c r="AD6338" t="s">
        <v>70</v>
      </c>
      <c r="AE6338">
        <v>1012</v>
      </c>
      <c r="AF6338" t="s">
        <v>71</v>
      </c>
      <c r="AG6338">
        <v>3</v>
      </c>
      <c r="AH6338" t="s">
        <v>81</v>
      </c>
      <c r="AI6338">
        <v>21</v>
      </c>
      <c r="AJ6338" t="s">
        <v>52613</v>
      </c>
      <c r="AK6338">
        <v>630</v>
      </c>
      <c r="AL6338" t="s">
        <v>2864</v>
      </c>
      <c r="AQ6338" t="s">
        <v>30986</v>
      </c>
      <c r="AR6338" t="s">
        <v>30987</v>
      </c>
      <c r="AS6338">
        <v>0</v>
      </c>
      <c r="AT6338" t="s">
        <v>61</v>
      </c>
      <c r="AU6338" t="s">
        <v>30988</v>
      </c>
      <c r="AW6338" t="s">
        <v>30989</v>
      </c>
      <c r="AX6338">
        <v>55.822312382565997</v>
      </c>
      <c r="AY6338">
        <v>9.1010420969101204</v>
      </c>
      <c r="AZ6338" t="s">
        <v>62</v>
      </c>
      <c r="BA6338">
        <v>1083</v>
      </c>
      <c r="BB6338" t="s">
        <v>2861</v>
      </c>
    </row>
    <row r="6339" spans="1:54" x14ac:dyDescent="0.25">
      <c r="A6339" s="1">
        <v>45200</v>
      </c>
      <c r="B6339">
        <v>611008</v>
      </c>
      <c r="C6339" t="s">
        <v>30990</v>
      </c>
      <c r="D6339">
        <v>7323</v>
      </c>
      <c r="E6339" t="s">
        <v>11938</v>
      </c>
      <c r="F6339" t="s">
        <v>30991</v>
      </c>
      <c r="G6339">
        <v>29189900</v>
      </c>
      <c r="H6339">
        <v>1003337085</v>
      </c>
      <c r="I6339" t="s">
        <v>30992</v>
      </c>
      <c r="J6339" t="s">
        <v>30993</v>
      </c>
      <c r="K6339" t="s">
        <v>30994</v>
      </c>
      <c r="L6339" t="s">
        <v>30995</v>
      </c>
      <c r="M6339">
        <v>2109</v>
      </c>
      <c r="N6339" t="s">
        <v>5312</v>
      </c>
      <c r="R6339" s="1">
        <v>44594</v>
      </c>
      <c r="S6339" t="s">
        <v>56</v>
      </c>
      <c r="T6339">
        <v>630</v>
      </c>
      <c r="U6339" t="s">
        <v>2864</v>
      </c>
      <c r="W6339">
        <v>2</v>
      </c>
      <c r="X6339" t="s">
        <v>57</v>
      </c>
      <c r="Y6339">
        <v>1</v>
      </c>
      <c r="Z6339" t="s">
        <v>46545</v>
      </c>
      <c r="AA6339">
        <v>10</v>
      </c>
      <c r="AB6339">
        <v>194004</v>
      </c>
      <c r="AC6339">
        <v>121</v>
      </c>
      <c r="AD6339" t="s">
        <v>70</v>
      </c>
      <c r="AE6339">
        <v>1012</v>
      </c>
      <c r="AF6339" t="s">
        <v>71</v>
      </c>
      <c r="AG6339">
        <v>1</v>
      </c>
      <c r="AH6339" t="s">
        <v>44482</v>
      </c>
      <c r="AI6339">
        <v>21</v>
      </c>
      <c r="AJ6339" t="s">
        <v>52613</v>
      </c>
      <c r="AK6339">
        <v>630</v>
      </c>
      <c r="AL6339" t="s">
        <v>2864</v>
      </c>
      <c r="AQ6339" t="s">
        <v>30996</v>
      </c>
      <c r="AR6339" t="s">
        <v>30997</v>
      </c>
      <c r="AS6339">
        <v>0</v>
      </c>
      <c r="AT6339" t="s">
        <v>61</v>
      </c>
      <c r="AU6339" t="s">
        <v>7274</v>
      </c>
      <c r="AW6339" t="s">
        <v>30998</v>
      </c>
      <c r="AX6339">
        <v>55.907159700000001</v>
      </c>
      <c r="AY6339">
        <v>9.2602421400000008</v>
      </c>
      <c r="AZ6339" t="s">
        <v>62</v>
      </c>
      <c r="BA6339">
        <v>1083</v>
      </c>
      <c r="BB6339" t="s">
        <v>2861</v>
      </c>
    </row>
    <row r="6340" spans="1:54" x14ac:dyDescent="0.25">
      <c r="A6340" s="1">
        <v>45200</v>
      </c>
      <c r="B6340">
        <v>611009</v>
      </c>
      <c r="C6340" t="s">
        <v>30999</v>
      </c>
      <c r="D6340">
        <v>7323</v>
      </c>
      <c r="E6340" t="s">
        <v>11938</v>
      </c>
      <c r="F6340" t="s">
        <v>31000</v>
      </c>
      <c r="I6340" t="s">
        <v>31001</v>
      </c>
      <c r="K6340" t="s">
        <v>31002</v>
      </c>
      <c r="R6340" s="1">
        <v>40162</v>
      </c>
      <c r="S6340" t="s">
        <v>80</v>
      </c>
      <c r="T6340">
        <v>630</v>
      </c>
      <c r="U6340" t="s">
        <v>2864</v>
      </c>
      <c r="V6340" s="1">
        <v>27912</v>
      </c>
      <c r="W6340">
        <v>2</v>
      </c>
      <c r="X6340" t="s">
        <v>57</v>
      </c>
      <c r="Y6340">
        <v>1</v>
      </c>
      <c r="Z6340" t="s">
        <v>46545</v>
      </c>
      <c r="AA6340">
        <v>3</v>
      </c>
      <c r="AC6340">
        <v>121</v>
      </c>
      <c r="AD6340" t="s">
        <v>70</v>
      </c>
      <c r="AE6340">
        <v>1012</v>
      </c>
      <c r="AF6340" t="s">
        <v>71</v>
      </c>
      <c r="AG6340">
        <v>3</v>
      </c>
      <c r="AH6340" t="s">
        <v>81</v>
      </c>
      <c r="AI6340">
        <v>22</v>
      </c>
      <c r="AJ6340" t="s">
        <v>52628</v>
      </c>
      <c r="AK6340">
        <v>630</v>
      </c>
      <c r="AL6340" t="s">
        <v>2864</v>
      </c>
      <c r="AS6340">
        <v>0</v>
      </c>
      <c r="AT6340" t="s">
        <v>61</v>
      </c>
      <c r="AZ6340" t="s">
        <v>62</v>
      </c>
      <c r="BA6340">
        <v>1083</v>
      </c>
      <c r="BB6340" t="s">
        <v>2861</v>
      </c>
    </row>
    <row r="6341" spans="1:54" x14ac:dyDescent="0.25">
      <c r="A6341" s="1">
        <v>45200</v>
      </c>
      <c r="B6341">
        <v>611010</v>
      </c>
      <c r="C6341" t="s">
        <v>31003</v>
      </c>
      <c r="D6341">
        <v>7173</v>
      </c>
      <c r="E6341" t="s">
        <v>15376</v>
      </c>
      <c r="F6341" t="s">
        <v>55047</v>
      </c>
      <c r="G6341">
        <v>29189900</v>
      </c>
      <c r="H6341">
        <v>1003337115</v>
      </c>
      <c r="I6341" t="s">
        <v>50919</v>
      </c>
      <c r="J6341" t="s">
        <v>31004</v>
      </c>
      <c r="K6341" t="s">
        <v>31005</v>
      </c>
      <c r="L6341" t="s">
        <v>31006</v>
      </c>
      <c r="M6341">
        <v>2111</v>
      </c>
      <c r="N6341" t="s">
        <v>2789</v>
      </c>
      <c r="R6341" s="1">
        <v>44945</v>
      </c>
      <c r="S6341" t="s">
        <v>56</v>
      </c>
      <c r="T6341">
        <v>630</v>
      </c>
      <c r="U6341" t="s">
        <v>2864</v>
      </c>
      <c r="W6341">
        <v>2</v>
      </c>
      <c r="X6341" t="s">
        <v>57</v>
      </c>
      <c r="Y6341">
        <v>1</v>
      </c>
      <c r="Z6341" t="s">
        <v>46545</v>
      </c>
      <c r="AA6341">
        <v>6</v>
      </c>
      <c r="AB6341">
        <v>196408</v>
      </c>
      <c r="AC6341">
        <v>121</v>
      </c>
      <c r="AD6341" t="s">
        <v>70</v>
      </c>
      <c r="AE6341">
        <v>1012</v>
      </c>
      <c r="AF6341" t="s">
        <v>71</v>
      </c>
      <c r="AG6341">
        <v>1</v>
      </c>
      <c r="AH6341" t="s">
        <v>44482</v>
      </c>
      <c r="AI6341">
        <v>21</v>
      </c>
      <c r="AJ6341" t="s">
        <v>52613</v>
      </c>
      <c r="AK6341">
        <v>630</v>
      </c>
      <c r="AL6341" t="s">
        <v>2864</v>
      </c>
      <c r="AQ6341" t="s">
        <v>31007</v>
      </c>
      <c r="AR6341" t="s">
        <v>31008</v>
      </c>
      <c r="AS6341">
        <v>0</v>
      </c>
      <c r="AT6341" t="s">
        <v>61</v>
      </c>
      <c r="AU6341" t="s">
        <v>11317</v>
      </c>
      <c r="AX6341">
        <v>55.863179950000003</v>
      </c>
      <c r="AY6341">
        <v>9.4158656100000009</v>
      </c>
      <c r="AZ6341" t="s">
        <v>62</v>
      </c>
      <c r="BA6341">
        <v>1083</v>
      </c>
      <c r="BB6341" t="s">
        <v>2861</v>
      </c>
    </row>
    <row r="6342" spans="1:54" x14ac:dyDescent="0.25">
      <c r="A6342" s="1">
        <v>45200</v>
      </c>
      <c r="B6342">
        <v>611011</v>
      </c>
      <c r="C6342" t="s">
        <v>31009</v>
      </c>
      <c r="D6342">
        <v>7323</v>
      </c>
      <c r="E6342" t="s">
        <v>11938</v>
      </c>
      <c r="F6342" t="s">
        <v>31010</v>
      </c>
      <c r="G6342">
        <v>16740411</v>
      </c>
      <c r="H6342">
        <v>1001152894</v>
      </c>
      <c r="I6342" t="s">
        <v>31011</v>
      </c>
      <c r="J6342" t="s">
        <v>31012</v>
      </c>
      <c r="K6342" t="s">
        <v>31012</v>
      </c>
      <c r="L6342" t="s">
        <v>53923</v>
      </c>
      <c r="M6342">
        <v>912</v>
      </c>
      <c r="N6342" t="s">
        <v>31013</v>
      </c>
      <c r="R6342" s="1">
        <v>44894</v>
      </c>
      <c r="S6342" t="s">
        <v>56</v>
      </c>
      <c r="W6342">
        <v>5</v>
      </c>
      <c r="X6342" t="s">
        <v>557</v>
      </c>
      <c r="Y6342">
        <v>1</v>
      </c>
      <c r="Z6342" t="s">
        <v>46545</v>
      </c>
      <c r="AA6342">
        <v>8</v>
      </c>
      <c r="AB6342">
        <v>196111</v>
      </c>
      <c r="AC6342">
        <v>121</v>
      </c>
      <c r="AD6342" t="s">
        <v>70</v>
      </c>
      <c r="AE6342">
        <v>1013</v>
      </c>
      <c r="AF6342" t="s">
        <v>558</v>
      </c>
      <c r="AG6342">
        <v>1</v>
      </c>
      <c r="AH6342" t="s">
        <v>44482</v>
      </c>
      <c r="AI6342">
        <v>22</v>
      </c>
      <c r="AJ6342" t="s">
        <v>52628</v>
      </c>
      <c r="AK6342">
        <v>630</v>
      </c>
      <c r="AL6342" t="s">
        <v>2864</v>
      </c>
      <c r="AQ6342" t="s">
        <v>31014</v>
      </c>
      <c r="AR6342" t="s">
        <v>31015</v>
      </c>
      <c r="AS6342">
        <v>0</v>
      </c>
      <c r="AT6342" t="s">
        <v>61</v>
      </c>
      <c r="AU6342" t="s">
        <v>53924</v>
      </c>
      <c r="AX6342">
        <v>55.846843309999997</v>
      </c>
      <c r="AY6342">
        <v>9.1758586799999993</v>
      </c>
      <c r="AZ6342" t="s">
        <v>62</v>
      </c>
      <c r="BA6342">
        <v>1083</v>
      </c>
      <c r="BB6342" t="s">
        <v>2861</v>
      </c>
    </row>
    <row r="6343" spans="1:54" x14ac:dyDescent="0.25">
      <c r="A6343" s="1">
        <v>45200</v>
      </c>
      <c r="B6343">
        <v>611012</v>
      </c>
      <c r="C6343" t="s">
        <v>50920</v>
      </c>
      <c r="D6343">
        <v>7323</v>
      </c>
      <c r="E6343" t="s">
        <v>11938</v>
      </c>
      <c r="F6343" t="s">
        <v>53925</v>
      </c>
      <c r="G6343">
        <v>29189900</v>
      </c>
      <c r="H6343">
        <v>1003337140</v>
      </c>
      <c r="I6343" t="s">
        <v>30964</v>
      </c>
      <c r="J6343" t="s">
        <v>31016</v>
      </c>
      <c r="K6343" t="s">
        <v>11940</v>
      </c>
      <c r="L6343" t="s">
        <v>49128</v>
      </c>
      <c r="M6343">
        <v>2411</v>
      </c>
      <c r="N6343">
        <v>1</v>
      </c>
      <c r="R6343" s="1">
        <v>45006</v>
      </c>
      <c r="S6343" t="s">
        <v>56</v>
      </c>
      <c r="T6343">
        <v>630</v>
      </c>
      <c r="U6343" t="s">
        <v>2864</v>
      </c>
      <c r="V6343" s="1">
        <v>44986</v>
      </c>
      <c r="W6343">
        <v>2</v>
      </c>
      <c r="X6343" t="s">
        <v>57</v>
      </c>
      <c r="Y6343">
        <v>1</v>
      </c>
      <c r="Z6343" t="s">
        <v>46545</v>
      </c>
      <c r="AA6343">
        <v>9</v>
      </c>
      <c r="AB6343">
        <v>197908</v>
      </c>
      <c r="AC6343">
        <v>121</v>
      </c>
      <c r="AD6343" t="s">
        <v>70</v>
      </c>
      <c r="AE6343">
        <v>1012</v>
      </c>
      <c r="AF6343" t="s">
        <v>71</v>
      </c>
      <c r="AG6343">
        <v>3</v>
      </c>
      <c r="AH6343" t="s">
        <v>81</v>
      </c>
      <c r="AI6343">
        <v>21</v>
      </c>
      <c r="AJ6343" t="s">
        <v>52613</v>
      </c>
      <c r="AK6343">
        <v>630</v>
      </c>
      <c r="AL6343" t="s">
        <v>2864</v>
      </c>
      <c r="AM6343">
        <v>2</v>
      </c>
      <c r="AN6343" t="s">
        <v>119</v>
      </c>
      <c r="AO6343">
        <v>281817</v>
      </c>
      <c r="AP6343">
        <v>281817</v>
      </c>
      <c r="AQ6343" t="s">
        <v>11944</v>
      </c>
      <c r="AR6343" t="s">
        <v>11945</v>
      </c>
      <c r="AS6343">
        <v>2</v>
      </c>
      <c r="AT6343" t="s">
        <v>1413</v>
      </c>
      <c r="AU6343" t="s">
        <v>49129</v>
      </c>
      <c r="AX6343">
        <v>55.839925340000001</v>
      </c>
      <c r="AY6343">
        <v>9.2335931700000007</v>
      </c>
      <c r="AZ6343" t="s">
        <v>62</v>
      </c>
      <c r="BA6343">
        <v>1083</v>
      </c>
      <c r="BB6343" t="s">
        <v>2861</v>
      </c>
    </row>
    <row r="6344" spans="1:54" x14ac:dyDescent="0.25">
      <c r="A6344" s="1">
        <v>45200</v>
      </c>
      <c r="B6344">
        <v>611013</v>
      </c>
      <c r="C6344" t="s">
        <v>31017</v>
      </c>
      <c r="D6344">
        <v>7323</v>
      </c>
      <c r="E6344" t="s">
        <v>11938</v>
      </c>
      <c r="F6344" t="s">
        <v>31018</v>
      </c>
      <c r="G6344">
        <v>26864399</v>
      </c>
      <c r="H6344">
        <v>1009481563</v>
      </c>
      <c r="I6344" t="s">
        <v>31019</v>
      </c>
      <c r="J6344" t="s">
        <v>31020</v>
      </c>
      <c r="K6344" t="s">
        <v>31021</v>
      </c>
      <c r="L6344" t="s">
        <v>31022</v>
      </c>
      <c r="M6344">
        <v>257</v>
      </c>
      <c r="N6344" t="s">
        <v>31023</v>
      </c>
      <c r="R6344" s="1">
        <v>44963</v>
      </c>
      <c r="S6344" t="s">
        <v>56</v>
      </c>
      <c r="W6344">
        <v>5</v>
      </c>
      <c r="X6344" t="s">
        <v>557</v>
      </c>
      <c r="Y6344">
        <v>1</v>
      </c>
      <c r="Z6344" t="s">
        <v>46545</v>
      </c>
      <c r="AA6344">
        <v>9</v>
      </c>
      <c r="AB6344">
        <v>200308</v>
      </c>
      <c r="AC6344">
        <v>121</v>
      </c>
      <c r="AD6344" t="s">
        <v>70</v>
      </c>
      <c r="AE6344">
        <v>1013</v>
      </c>
      <c r="AF6344" t="s">
        <v>558</v>
      </c>
      <c r="AG6344">
        <v>1</v>
      </c>
      <c r="AH6344" t="s">
        <v>44482</v>
      </c>
      <c r="AI6344">
        <v>21</v>
      </c>
      <c r="AJ6344" t="s">
        <v>52613</v>
      </c>
      <c r="AK6344">
        <v>630</v>
      </c>
      <c r="AL6344" t="s">
        <v>2864</v>
      </c>
      <c r="AQ6344" t="s">
        <v>31024</v>
      </c>
      <c r="AR6344" t="s">
        <v>31025</v>
      </c>
      <c r="AS6344">
        <v>0</v>
      </c>
      <c r="AT6344" t="s">
        <v>61</v>
      </c>
      <c r="AU6344" t="s">
        <v>31026</v>
      </c>
      <c r="AX6344">
        <v>55.78974745</v>
      </c>
      <c r="AY6344">
        <v>9.1739932300000007</v>
      </c>
      <c r="AZ6344" t="s">
        <v>62</v>
      </c>
      <c r="BA6344">
        <v>1083</v>
      </c>
      <c r="BB6344" t="s">
        <v>2861</v>
      </c>
    </row>
    <row r="6345" spans="1:54" x14ac:dyDescent="0.25">
      <c r="A6345" s="1">
        <v>45200</v>
      </c>
      <c r="B6345">
        <v>611014</v>
      </c>
      <c r="C6345" t="s">
        <v>45476</v>
      </c>
      <c r="D6345">
        <v>7323</v>
      </c>
      <c r="E6345" t="s">
        <v>11938</v>
      </c>
      <c r="F6345" t="s">
        <v>50921</v>
      </c>
      <c r="G6345">
        <v>29189900</v>
      </c>
      <c r="H6345">
        <v>1003336909</v>
      </c>
      <c r="I6345" t="s">
        <v>30964</v>
      </c>
      <c r="K6345" t="s">
        <v>11940</v>
      </c>
      <c r="L6345" t="s">
        <v>18187</v>
      </c>
      <c r="M6345">
        <v>696</v>
      </c>
      <c r="N6345" t="s">
        <v>18188</v>
      </c>
      <c r="R6345" s="1">
        <v>45006</v>
      </c>
      <c r="S6345" t="s">
        <v>56</v>
      </c>
      <c r="T6345">
        <v>630</v>
      </c>
      <c r="U6345" t="s">
        <v>2864</v>
      </c>
      <c r="V6345" s="1">
        <v>44986</v>
      </c>
      <c r="W6345">
        <v>2</v>
      </c>
      <c r="X6345" t="s">
        <v>57</v>
      </c>
      <c r="Y6345">
        <v>1</v>
      </c>
      <c r="Z6345" t="s">
        <v>46545</v>
      </c>
      <c r="AA6345">
        <v>7</v>
      </c>
      <c r="AB6345">
        <v>200308</v>
      </c>
      <c r="AC6345">
        <v>121</v>
      </c>
      <c r="AD6345" t="s">
        <v>70</v>
      </c>
      <c r="AE6345">
        <v>1012</v>
      </c>
      <c r="AF6345" t="s">
        <v>71</v>
      </c>
      <c r="AG6345">
        <v>3</v>
      </c>
      <c r="AH6345" t="s">
        <v>81</v>
      </c>
      <c r="AI6345">
        <v>21</v>
      </c>
      <c r="AJ6345" t="s">
        <v>52613</v>
      </c>
      <c r="AK6345">
        <v>630</v>
      </c>
      <c r="AL6345" t="s">
        <v>2864</v>
      </c>
      <c r="AM6345">
        <v>2</v>
      </c>
      <c r="AN6345" t="s">
        <v>119</v>
      </c>
      <c r="AO6345">
        <v>281817</v>
      </c>
      <c r="AP6345">
        <v>281817</v>
      </c>
      <c r="AQ6345" t="s">
        <v>11944</v>
      </c>
      <c r="AR6345" t="s">
        <v>11945</v>
      </c>
      <c r="AS6345">
        <v>2</v>
      </c>
      <c r="AT6345" t="s">
        <v>1413</v>
      </c>
      <c r="AU6345" t="s">
        <v>18189</v>
      </c>
      <c r="AX6345">
        <v>55.812164160000002</v>
      </c>
      <c r="AY6345">
        <v>9.1248979499999994</v>
      </c>
      <c r="AZ6345" t="s">
        <v>62</v>
      </c>
      <c r="BA6345">
        <v>1083</v>
      </c>
      <c r="BB6345" t="s">
        <v>2861</v>
      </c>
    </row>
    <row r="6346" spans="1:54" x14ac:dyDescent="0.25">
      <c r="A6346" s="1">
        <v>45200</v>
      </c>
      <c r="B6346">
        <v>611015</v>
      </c>
      <c r="C6346" t="s">
        <v>46134</v>
      </c>
      <c r="D6346">
        <v>7323</v>
      </c>
      <c r="E6346" t="s">
        <v>11938</v>
      </c>
      <c r="F6346" t="s">
        <v>50922</v>
      </c>
      <c r="G6346">
        <v>29189900</v>
      </c>
      <c r="H6346">
        <v>1003337188</v>
      </c>
      <c r="I6346" t="s">
        <v>30964</v>
      </c>
      <c r="J6346" t="s">
        <v>30959</v>
      </c>
      <c r="K6346" t="s">
        <v>11940</v>
      </c>
      <c r="L6346" t="s">
        <v>11941</v>
      </c>
      <c r="M6346">
        <v>2525</v>
      </c>
      <c r="N6346" t="s">
        <v>11942</v>
      </c>
      <c r="R6346" s="1">
        <v>45006</v>
      </c>
      <c r="S6346" t="s">
        <v>56</v>
      </c>
      <c r="T6346">
        <v>630</v>
      </c>
      <c r="U6346" t="s">
        <v>2864</v>
      </c>
      <c r="V6346" s="1">
        <v>44986</v>
      </c>
      <c r="W6346">
        <v>2</v>
      </c>
      <c r="X6346" t="s">
        <v>57</v>
      </c>
      <c r="Y6346">
        <v>1</v>
      </c>
      <c r="Z6346" t="s">
        <v>46545</v>
      </c>
      <c r="AA6346">
        <v>10</v>
      </c>
      <c r="AB6346">
        <v>200408</v>
      </c>
      <c r="AC6346">
        <v>121</v>
      </c>
      <c r="AD6346" t="s">
        <v>70</v>
      </c>
      <c r="AE6346">
        <v>1012</v>
      </c>
      <c r="AF6346" t="s">
        <v>71</v>
      </c>
      <c r="AG6346">
        <v>3</v>
      </c>
      <c r="AH6346" t="s">
        <v>81</v>
      </c>
      <c r="AI6346">
        <v>21</v>
      </c>
      <c r="AJ6346" t="s">
        <v>52613</v>
      </c>
      <c r="AK6346">
        <v>630</v>
      </c>
      <c r="AL6346" t="s">
        <v>2864</v>
      </c>
      <c r="AM6346">
        <v>2</v>
      </c>
      <c r="AN6346" t="s">
        <v>119</v>
      </c>
      <c r="AO6346">
        <v>281817</v>
      </c>
      <c r="AP6346">
        <v>281817</v>
      </c>
      <c r="AQ6346" t="s">
        <v>11944</v>
      </c>
      <c r="AR6346" t="s">
        <v>31027</v>
      </c>
      <c r="AS6346">
        <v>2</v>
      </c>
      <c r="AT6346" t="s">
        <v>1413</v>
      </c>
      <c r="AU6346" t="s">
        <v>7115</v>
      </c>
      <c r="AX6346">
        <v>55.840845649999999</v>
      </c>
      <c r="AY6346">
        <v>9.2476789900000007</v>
      </c>
      <c r="AZ6346" t="s">
        <v>62</v>
      </c>
      <c r="BA6346">
        <v>1083</v>
      </c>
      <c r="BB6346" t="s">
        <v>2861</v>
      </c>
    </row>
    <row r="6347" spans="1:54" x14ac:dyDescent="0.25">
      <c r="A6347" s="1">
        <v>45200</v>
      </c>
      <c r="B6347">
        <v>611200</v>
      </c>
      <c r="D6347">
        <v>7323</v>
      </c>
      <c r="E6347" t="s">
        <v>11938</v>
      </c>
      <c r="F6347" t="s">
        <v>52738</v>
      </c>
      <c r="I6347" t="s">
        <v>55991</v>
      </c>
      <c r="J6347" t="s">
        <v>31028</v>
      </c>
      <c r="K6347" t="s">
        <v>31029</v>
      </c>
      <c r="L6347" t="s">
        <v>53926</v>
      </c>
      <c r="M6347">
        <v>2020</v>
      </c>
      <c r="N6347">
        <v>9</v>
      </c>
      <c r="R6347" s="1">
        <v>40938</v>
      </c>
      <c r="S6347" t="s">
        <v>56</v>
      </c>
      <c r="T6347">
        <v>630</v>
      </c>
      <c r="U6347" t="s">
        <v>2864</v>
      </c>
      <c r="V6347" s="1">
        <v>39083</v>
      </c>
      <c r="W6347">
        <v>2</v>
      </c>
      <c r="X6347" t="s">
        <v>57</v>
      </c>
      <c r="Y6347">
        <v>1</v>
      </c>
      <c r="Z6347" t="s">
        <v>46545</v>
      </c>
      <c r="AC6347">
        <v>932</v>
      </c>
      <c r="AD6347" t="s">
        <v>52637</v>
      </c>
      <c r="AE6347">
        <v>2021</v>
      </c>
      <c r="AF6347" t="s">
        <v>52637</v>
      </c>
      <c r="AG6347">
        <v>3</v>
      </c>
      <c r="AH6347" t="s">
        <v>81</v>
      </c>
      <c r="AI6347">
        <v>10</v>
      </c>
      <c r="AJ6347" t="s">
        <v>52638</v>
      </c>
      <c r="AK6347">
        <v>630</v>
      </c>
      <c r="AL6347" t="s">
        <v>2864</v>
      </c>
      <c r="AQ6347" t="s">
        <v>31030</v>
      </c>
      <c r="AR6347" t="s">
        <v>31031</v>
      </c>
      <c r="AS6347">
        <v>0</v>
      </c>
      <c r="AT6347" t="s">
        <v>61</v>
      </c>
      <c r="AU6347" t="s">
        <v>53927</v>
      </c>
      <c r="AZ6347" t="s">
        <v>62</v>
      </c>
      <c r="BA6347">
        <v>1083</v>
      </c>
      <c r="BB6347" t="s">
        <v>2861</v>
      </c>
    </row>
    <row r="6348" spans="1:54" x14ac:dyDescent="0.25">
      <c r="A6348" s="1">
        <v>45200</v>
      </c>
      <c r="B6348">
        <v>611211</v>
      </c>
      <c r="C6348" t="s">
        <v>31032</v>
      </c>
      <c r="D6348">
        <v>7323</v>
      </c>
      <c r="E6348" t="s">
        <v>11938</v>
      </c>
      <c r="F6348" t="s">
        <v>31033</v>
      </c>
      <c r="G6348">
        <v>29189900</v>
      </c>
      <c r="H6348">
        <v>1003337206</v>
      </c>
      <c r="I6348" t="s">
        <v>31034</v>
      </c>
      <c r="J6348" t="s">
        <v>31035</v>
      </c>
      <c r="K6348" t="s">
        <v>31036</v>
      </c>
      <c r="L6348" t="s">
        <v>49128</v>
      </c>
      <c r="M6348">
        <v>2411</v>
      </c>
      <c r="N6348">
        <v>1</v>
      </c>
      <c r="R6348" s="1">
        <v>41606</v>
      </c>
      <c r="S6348" t="s">
        <v>56</v>
      </c>
      <c r="T6348">
        <v>630</v>
      </c>
      <c r="U6348" t="s">
        <v>2864</v>
      </c>
      <c r="V6348" s="1">
        <v>41579</v>
      </c>
      <c r="W6348">
        <v>2</v>
      </c>
      <c r="X6348" t="s">
        <v>57</v>
      </c>
      <c r="Y6348">
        <v>1</v>
      </c>
      <c r="Z6348" t="s">
        <v>46545</v>
      </c>
      <c r="AB6348">
        <v>196808</v>
      </c>
      <c r="AC6348">
        <v>125</v>
      </c>
      <c r="AD6348" t="s">
        <v>1344</v>
      </c>
      <c r="AE6348">
        <v>1014</v>
      </c>
      <c r="AF6348" t="s">
        <v>1352</v>
      </c>
      <c r="AG6348">
        <v>3</v>
      </c>
      <c r="AH6348" t="s">
        <v>81</v>
      </c>
      <c r="AI6348">
        <v>24</v>
      </c>
      <c r="AJ6348" t="s">
        <v>1344</v>
      </c>
      <c r="AK6348">
        <v>630</v>
      </c>
      <c r="AL6348" t="s">
        <v>2864</v>
      </c>
      <c r="AQ6348" t="s">
        <v>31037</v>
      </c>
      <c r="AR6348" t="s">
        <v>31038</v>
      </c>
      <c r="AS6348">
        <v>0</v>
      </c>
      <c r="AT6348" t="s">
        <v>61</v>
      </c>
      <c r="AU6348" t="s">
        <v>49129</v>
      </c>
      <c r="AX6348">
        <v>55.839925419903402</v>
      </c>
      <c r="AY6348">
        <v>9.2335931881710192</v>
      </c>
      <c r="AZ6348" t="s">
        <v>62</v>
      </c>
      <c r="BA6348">
        <v>1083</v>
      </c>
      <c r="BB6348" t="s">
        <v>2861</v>
      </c>
    </row>
    <row r="6349" spans="1:54" x14ac:dyDescent="0.25">
      <c r="A6349" s="1">
        <v>45200</v>
      </c>
      <c r="B6349">
        <v>611300</v>
      </c>
      <c r="C6349" t="s">
        <v>31039</v>
      </c>
      <c r="D6349">
        <v>7323</v>
      </c>
      <c r="E6349" t="s">
        <v>11938</v>
      </c>
      <c r="F6349" t="s">
        <v>31040</v>
      </c>
      <c r="G6349">
        <v>38649310</v>
      </c>
      <c r="H6349">
        <v>1001770018</v>
      </c>
      <c r="I6349" t="s">
        <v>50923</v>
      </c>
      <c r="J6349" t="s">
        <v>31041</v>
      </c>
      <c r="K6349" t="s">
        <v>31042</v>
      </c>
      <c r="L6349" t="s">
        <v>31043</v>
      </c>
      <c r="M6349">
        <v>2757</v>
      </c>
      <c r="N6349">
        <v>33</v>
      </c>
      <c r="R6349" s="1">
        <v>43686</v>
      </c>
      <c r="S6349" t="s">
        <v>56</v>
      </c>
      <c r="W6349">
        <v>5</v>
      </c>
      <c r="X6349" t="s">
        <v>557</v>
      </c>
      <c r="Y6349">
        <v>1</v>
      </c>
      <c r="Z6349" t="s">
        <v>46545</v>
      </c>
      <c r="AA6349">
        <v>10</v>
      </c>
      <c r="AB6349">
        <v>192001</v>
      </c>
      <c r="AC6349">
        <v>123</v>
      </c>
      <c r="AD6349" t="s">
        <v>1507</v>
      </c>
      <c r="AE6349">
        <v>1011</v>
      </c>
      <c r="AF6349" t="s">
        <v>1507</v>
      </c>
      <c r="AG6349">
        <v>1</v>
      </c>
      <c r="AH6349" t="s">
        <v>44482</v>
      </c>
      <c r="AI6349">
        <v>80</v>
      </c>
      <c r="AJ6349" t="s">
        <v>1507</v>
      </c>
      <c r="AK6349">
        <v>630</v>
      </c>
      <c r="AL6349" t="s">
        <v>2864</v>
      </c>
      <c r="AQ6349" t="s">
        <v>31044</v>
      </c>
      <c r="AR6349" t="s">
        <v>31045</v>
      </c>
      <c r="AS6349">
        <v>0</v>
      </c>
      <c r="AT6349" t="s">
        <v>61</v>
      </c>
      <c r="AU6349" t="s">
        <v>4484</v>
      </c>
      <c r="AX6349">
        <v>55.913305620000003</v>
      </c>
      <c r="AY6349">
        <v>9.3311612299999993</v>
      </c>
      <c r="AZ6349" t="s">
        <v>62</v>
      </c>
      <c r="BA6349">
        <v>1083</v>
      </c>
      <c r="BB6349" t="s">
        <v>2861</v>
      </c>
    </row>
    <row r="6350" spans="1:54" x14ac:dyDescent="0.25">
      <c r="A6350" s="1">
        <v>45200</v>
      </c>
      <c r="B6350">
        <v>611325</v>
      </c>
      <c r="C6350" t="s">
        <v>31046</v>
      </c>
      <c r="D6350">
        <v>7323</v>
      </c>
      <c r="E6350" t="s">
        <v>11938</v>
      </c>
      <c r="F6350" t="s">
        <v>31047</v>
      </c>
      <c r="G6350">
        <v>14966706</v>
      </c>
      <c r="H6350">
        <v>1000836916</v>
      </c>
      <c r="I6350" t="s">
        <v>12143</v>
      </c>
      <c r="J6350" t="s">
        <v>31048</v>
      </c>
      <c r="K6350" t="s">
        <v>12144</v>
      </c>
      <c r="L6350" t="s">
        <v>31049</v>
      </c>
      <c r="M6350">
        <v>963</v>
      </c>
      <c r="N6350">
        <v>3</v>
      </c>
      <c r="R6350" s="1">
        <v>43692</v>
      </c>
      <c r="S6350" t="s">
        <v>56</v>
      </c>
      <c r="W6350">
        <v>5</v>
      </c>
      <c r="X6350" t="s">
        <v>557</v>
      </c>
      <c r="Y6350">
        <v>1</v>
      </c>
      <c r="Z6350" t="s">
        <v>46545</v>
      </c>
      <c r="AB6350">
        <v>199712</v>
      </c>
      <c r="AC6350">
        <v>128</v>
      </c>
      <c r="AD6350" t="s">
        <v>955</v>
      </c>
      <c r="AE6350">
        <v>1051</v>
      </c>
      <c r="AF6350" t="s">
        <v>955</v>
      </c>
      <c r="AG6350">
        <v>2</v>
      </c>
      <c r="AH6350" t="s">
        <v>44524</v>
      </c>
      <c r="AI6350">
        <v>99</v>
      </c>
      <c r="AJ6350" t="s">
        <v>54511</v>
      </c>
      <c r="AK6350">
        <v>630</v>
      </c>
      <c r="AL6350" t="s">
        <v>2864</v>
      </c>
      <c r="AQ6350" t="s">
        <v>12146</v>
      </c>
      <c r="AR6350" t="s">
        <v>12147</v>
      </c>
      <c r="AS6350">
        <v>0</v>
      </c>
      <c r="AT6350" t="s">
        <v>61</v>
      </c>
      <c r="AU6350" t="s">
        <v>31050</v>
      </c>
      <c r="AX6350">
        <v>55.858557339999997</v>
      </c>
      <c r="AY6350">
        <v>9.2482233100000002</v>
      </c>
      <c r="AZ6350" t="s">
        <v>62</v>
      </c>
      <c r="BA6350">
        <v>1083</v>
      </c>
      <c r="BB6350" t="s">
        <v>2861</v>
      </c>
    </row>
    <row r="6351" spans="1:54" x14ac:dyDescent="0.25">
      <c r="A6351" s="1">
        <v>45200</v>
      </c>
      <c r="B6351">
        <v>611375</v>
      </c>
      <c r="C6351" t="s">
        <v>31051</v>
      </c>
      <c r="D6351">
        <v>7323</v>
      </c>
      <c r="E6351" t="s">
        <v>11938</v>
      </c>
      <c r="F6351" t="s">
        <v>31052</v>
      </c>
      <c r="G6351">
        <v>14966706</v>
      </c>
      <c r="H6351">
        <v>1000836916</v>
      </c>
      <c r="I6351" t="s">
        <v>12143</v>
      </c>
      <c r="J6351" t="s">
        <v>31048</v>
      </c>
      <c r="K6351" t="s">
        <v>12144</v>
      </c>
      <c r="L6351" t="s">
        <v>31049</v>
      </c>
      <c r="M6351">
        <v>963</v>
      </c>
      <c r="N6351">
        <v>3</v>
      </c>
      <c r="R6351" s="1">
        <v>43794</v>
      </c>
      <c r="S6351" t="s">
        <v>56</v>
      </c>
      <c r="W6351">
        <v>0</v>
      </c>
      <c r="X6351" t="s">
        <v>1252</v>
      </c>
      <c r="Y6351">
        <v>1</v>
      </c>
      <c r="Z6351" t="s">
        <v>46545</v>
      </c>
      <c r="AB6351">
        <v>199107</v>
      </c>
      <c r="AC6351">
        <v>127</v>
      </c>
      <c r="AD6351" t="s">
        <v>1237</v>
      </c>
      <c r="AE6351">
        <v>1052</v>
      </c>
      <c r="AF6351" t="s">
        <v>1237</v>
      </c>
      <c r="AG6351">
        <v>2</v>
      </c>
      <c r="AH6351" t="s">
        <v>44524</v>
      </c>
      <c r="AI6351">
        <v>86</v>
      </c>
      <c r="AJ6351" t="s">
        <v>46697</v>
      </c>
      <c r="AK6351">
        <v>630</v>
      </c>
      <c r="AL6351" t="s">
        <v>2864</v>
      </c>
      <c r="AQ6351" t="s">
        <v>12146</v>
      </c>
      <c r="AR6351" t="s">
        <v>12147</v>
      </c>
      <c r="AS6351">
        <v>0</v>
      </c>
      <c r="AT6351" t="s">
        <v>61</v>
      </c>
      <c r="AU6351" t="s">
        <v>31050</v>
      </c>
      <c r="AX6351">
        <v>55.858557339999997</v>
      </c>
      <c r="AY6351">
        <v>9.2482233100000002</v>
      </c>
      <c r="AZ6351" t="s">
        <v>62</v>
      </c>
      <c r="BA6351">
        <v>1083</v>
      </c>
      <c r="BB6351" t="s">
        <v>2861</v>
      </c>
    </row>
    <row r="6352" spans="1:54" x14ac:dyDescent="0.25">
      <c r="A6352" s="1">
        <v>45200</v>
      </c>
      <c r="B6352">
        <v>613001</v>
      </c>
      <c r="C6352" t="s">
        <v>31053</v>
      </c>
      <c r="D6352">
        <v>8722</v>
      </c>
      <c r="E6352" t="s">
        <v>14296</v>
      </c>
      <c r="F6352" t="s">
        <v>31054</v>
      </c>
      <c r="I6352" t="s">
        <v>31055</v>
      </c>
      <c r="K6352" t="s">
        <v>31056</v>
      </c>
      <c r="L6352" t="s">
        <v>31057</v>
      </c>
      <c r="M6352">
        <v>158</v>
      </c>
      <c r="R6352" s="1">
        <v>40162</v>
      </c>
      <c r="S6352" t="s">
        <v>80</v>
      </c>
      <c r="T6352">
        <v>766</v>
      </c>
      <c r="U6352" t="s">
        <v>10140</v>
      </c>
      <c r="V6352" s="1">
        <v>32660</v>
      </c>
      <c r="W6352">
        <v>2</v>
      </c>
      <c r="X6352" t="s">
        <v>57</v>
      </c>
      <c r="Y6352">
        <v>1</v>
      </c>
      <c r="Z6352" t="s">
        <v>46545</v>
      </c>
      <c r="AA6352">
        <v>7</v>
      </c>
      <c r="AC6352">
        <v>121</v>
      </c>
      <c r="AD6352" t="s">
        <v>70</v>
      </c>
      <c r="AE6352">
        <v>1012</v>
      </c>
      <c r="AF6352" t="s">
        <v>71</v>
      </c>
      <c r="AG6352">
        <v>3</v>
      </c>
      <c r="AH6352" t="s">
        <v>81</v>
      </c>
      <c r="AI6352">
        <v>22</v>
      </c>
      <c r="AJ6352" t="s">
        <v>52628</v>
      </c>
      <c r="AK6352">
        <v>766</v>
      </c>
      <c r="AL6352" t="s">
        <v>10140</v>
      </c>
      <c r="AS6352">
        <v>0</v>
      </c>
      <c r="AT6352" t="s">
        <v>61</v>
      </c>
      <c r="AU6352" t="s">
        <v>31058</v>
      </c>
      <c r="AW6352" t="s">
        <v>31059</v>
      </c>
      <c r="AX6352">
        <v>55.760216043267398</v>
      </c>
      <c r="AY6352">
        <v>9.6436818419887995</v>
      </c>
      <c r="AZ6352" t="s">
        <v>62</v>
      </c>
      <c r="BA6352">
        <v>1082</v>
      </c>
      <c r="BB6352" t="s">
        <v>2852</v>
      </c>
    </row>
    <row r="6353" spans="1:54" x14ac:dyDescent="0.25">
      <c r="A6353" s="1">
        <v>45200</v>
      </c>
      <c r="B6353">
        <v>613002</v>
      </c>
      <c r="C6353" t="s">
        <v>31060</v>
      </c>
      <c r="D6353">
        <v>8722</v>
      </c>
      <c r="E6353" t="s">
        <v>14296</v>
      </c>
      <c r="F6353" t="s">
        <v>31061</v>
      </c>
      <c r="G6353">
        <v>29189587</v>
      </c>
      <c r="H6353">
        <v>1003337589</v>
      </c>
      <c r="I6353" t="s">
        <v>31062</v>
      </c>
      <c r="J6353" t="s">
        <v>31063</v>
      </c>
      <c r="K6353" t="s">
        <v>31064</v>
      </c>
      <c r="L6353" t="s">
        <v>55048</v>
      </c>
      <c r="M6353">
        <v>1729</v>
      </c>
      <c r="N6353">
        <v>6</v>
      </c>
      <c r="R6353" s="1">
        <v>43784</v>
      </c>
      <c r="S6353" t="s">
        <v>56</v>
      </c>
      <c r="T6353">
        <v>766</v>
      </c>
      <c r="U6353" t="s">
        <v>10140</v>
      </c>
      <c r="W6353">
        <v>2</v>
      </c>
      <c r="X6353" t="s">
        <v>57</v>
      </c>
      <c r="Y6353">
        <v>1</v>
      </c>
      <c r="Z6353" t="s">
        <v>46545</v>
      </c>
      <c r="AA6353">
        <v>9</v>
      </c>
      <c r="AC6353">
        <v>121</v>
      </c>
      <c r="AD6353" t="s">
        <v>70</v>
      </c>
      <c r="AE6353">
        <v>1012</v>
      </c>
      <c r="AF6353" t="s">
        <v>71</v>
      </c>
      <c r="AG6353">
        <v>1</v>
      </c>
      <c r="AH6353" t="s">
        <v>44482</v>
      </c>
      <c r="AI6353">
        <v>21</v>
      </c>
      <c r="AJ6353" t="s">
        <v>52613</v>
      </c>
      <c r="AK6353">
        <v>766</v>
      </c>
      <c r="AL6353" t="s">
        <v>10140</v>
      </c>
      <c r="AQ6353" t="s">
        <v>31065</v>
      </c>
      <c r="AR6353" t="s">
        <v>31066</v>
      </c>
      <c r="AS6353">
        <v>0</v>
      </c>
      <c r="AT6353" t="s">
        <v>61</v>
      </c>
      <c r="AU6353" t="s">
        <v>55049</v>
      </c>
      <c r="AX6353">
        <v>55.771103160000003</v>
      </c>
      <c r="AY6353">
        <v>9.7057412299999992</v>
      </c>
      <c r="AZ6353" t="s">
        <v>62</v>
      </c>
      <c r="BA6353">
        <v>1082</v>
      </c>
      <c r="BB6353" t="s">
        <v>2852</v>
      </c>
    </row>
    <row r="6354" spans="1:54" x14ac:dyDescent="0.25">
      <c r="A6354" s="1">
        <v>45200</v>
      </c>
      <c r="B6354">
        <v>613003</v>
      </c>
      <c r="C6354" t="s">
        <v>31067</v>
      </c>
      <c r="D6354">
        <v>8700</v>
      </c>
      <c r="E6354" t="s">
        <v>10173</v>
      </c>
      <c r="F6354" t="s">
        <v>31068</v>
      </c>
      <c r="G6354">
        <v>29189587</v>
      </c>
      <c r="H6354">
        <v>1003337425</v>
      </c>
      <c r="I6354" t="s">
        <v>31069</v>
      </c>
      <c r="J6354" t="s">
        <v>31070</v>
      </c>
      <c r="K6354" t="s">
        <v>31071</v>
      </c>
      <c r="L6354" t="s">
        <v>31072</v>
      </c>
      <c r="M6354">
        <v>766</v>
      </c>
      <c r="N6354">
        <v>70</v>
      </c>
      <c r="R6354" s="1">
        <v>45105</v>
      </c>
      <c r="S6354" t="s">
        <v>171</v>
      </c>
      <c r="T6354">
        <v>766</v>
      </c>
      <c r="U6354" t="s">
        <v>10140</v>
      </c>
      <c r="W6354">
        <v>2</v>
      </c>
      <c r="X6354" t="s">
        <v>57</v>
      </c>
      <c r="Y6354">
        <v>1</v>
      </c>
      <c r="Z6354" t="s">
        <v>46545</v>
      </c>
      <c r="AA6354">
        <v>4</v>
      </c>
      <c r="AC6354">
        <v>121</v>
      </c>
      <c r="AD6354" t="s">
        <v>70</v>
      </c>
      <c r="AE6354">
        <v>1012</v>
      </c>
      <c r="AF6354" t="s">
        <v>71</v>
      </c>
      <c r="AG6354">
        <v>1</v>
      </c>
      <c r="AH6354" t="s">
        <v>44482</v>
      </c>
      <c r="AI6354">
        <v>22</v>
      </c>
      <c r="AJ6354" t="s">
        <v>52628</v>
      </c>
      <c r="AK6354">
        <v>766</v>
      </c>
      <c r="AL6354" t="s">
        <v>10140</v>
      </c>
      <c r="AP6354">
        <v>281612</v>
      </c>
      <c r="AQ6354" t="s">
        <v>31073</v>
      </c>
      <c r="AR6354" t="s">
        <v>31074</v>
      </c>
      <c r="AS6354">
        <v>2</v>
      </c>
      <c r="AT6354" t="s">
        <v>1413</v>
      </c>
      <c r="AU6354" t="s">
        <v>31075</v>
      </c>
      <c r="AW6354" t="s">
        <v>31076</v>
      </c>
      <c r="AX6354">
        <v>55.852121779999997</v>
      </c>
      <c r="AY6354">
        <v>9.7027583899999996</v>
      </c>
      <c r="AZ6354" t="s">
        <v>62</v>
      </c>
      <c r="BA6354">
        <v>1082</v>
      </c>
      <c r="BB6354" t="s">
        <v>2852</v>
      </c>
    </row>
    <row r="6355" spans="1:54" x14ac:dyDescent="0.25">
      <c r="A6355" s="1">
        <v>45200</v>
      </c>
      <c r="B6355">
        <v>613004</v>
      </c>
      <c r="C6355" t="s">
        <v>30127</v>
      </c>
      <c r="D6355">
        <v>8723</v>
      </c>
      <c r="E6355" t="s">
        <v>49017</v>
      </c>
      <c r="F6355" t="s">
        <v>31077</v>
      </c>
      <c r="I6355" t="s">
        <v>31078</v>
      </c>
      <c r="K6355" t="s">
        <v>31079</v>
      </c>
      <c r="L6355" t="s">
        <v>31080</v>
      </c>
      <c r="M6355">
        <v>1275</v>
      </c>
      <c r="N6355">
        <v>1</v>
      </c>
      <c r="R6355" s="1">
        <v>40162</v>
      </c>
      <c r="S6355" t="s">
        <v>80</v>
      </c>
      <c r="T6355">
        <v>766</v>
      </c>
      <c r="U6355" t="s">
        <v>10140</v>
      </c>
      <c r="V6355" s="1">
        <v>32660</v>
      </c>
      <c r="W6355">
        <v>2</v>
      </c>
      <c r="X6355" t="s">
        <v>57</v>
      </c>
      <c r="Y6355">
        <v>1</v>
      </c>
      <c r="Z6355" t="s">
        <v>46545</v>
      </c>
      <c r="AA6355">
        <v>7</v>
      </c>
      <c r="AC6355">
        <v>121</v>
      </c>
      <c r="AD6355" t="s">
        <v>70</v>
      </c>
      <c r="AE6355">
        <v>1012</v>
      </c>
      <c r="AF6355" t="s">
        <v>71</v>
      </c>
      <c r="AG6355">
        <v>3</v>
      </c>
      <c r="AH6355" t="s">
        <v>81</v>
      </c>
      <c r="AI6355">
        <v>21</v>
      </c>
      <c r="AJ6355" t="s">
        <v>52613</v>
      </c>
      <c r="AK6355">
        <v>766</v>
      </c>
      <c r="AL6355" t="s">
        <v>10140</v>
      </c>
      <c r="AS6355">
        <v>0</v>
      </c>
      <c r="AT6355" t="s">
        <v>61</v>
      </c>
      <c r="AU6355" t="s">
        <v>4321</v>
      </c>
      <c r="AW6355" t="s">
        <v>31081</v>
      </c>
      <c r="AX6355">
        <v>55.808843369257197</v>
      </c>
      <c r="AY6355">
        <v>9.6474929634130095</v>
      </c>
      <c r="AZ6355" t="s">
        <v>62</v>
      </c>
      <c r="BA6355">
        <v>1082</v>
      </c>
      <c r="BB6355" t="s">
        <v>2852</v>
      </c>
    </row>
    <row r="6356" spans="1:54" x14ac:dyDescent="0.25">
      <c r="A6356" s="1">
        <v>45200</v>
      </c>
      <c r="B6356">
        <v>613005</v>
      </c>
      <c r="C6356" t="s">
        <v>50924</v>
      </c>
      <c r="D6356">
        <v>8723</v>
      </c>
      <c r="E6356" t="s">
        <v>49017</v>
      </c>
      <c r="F6356" t="s">
        <v>50925</v>
      </c>
      <c r="G6356">
        <v>29189587</v>
      </c>
      <c r="H6356">
        <v>1003337462</v>
      </c>
      <c r="I6356" t="s">
        <v>49019</v>
      </c>
      <c r="J6356" t="s">
        <v>31082</v>
      </c>
      <c r="K6356" t="s">
        <v>17523</v>
      </c>
      <c r="L6356" t="s">
        <v>17524</v>
      </c>
      <c r="M6356">
        <v>1021</v>
      </c>
      <c r="N6356">
        <v>13</v>
      </c>
      <c r="R6356" s="1">
        <v>45099</v>
      </c>
      <c r="S6356" t="s">
        <v>171</v>
      </c>
      <c r="T6356">
        <v>766</v>
      </c>
      <c r="U6356" t="s">
        <v>10140</v>
      </c>
      <c r="W6356">
        <v>2</v>
      </c>
      <c r="X6356" t="s">
        <v>57</v>
      </c>
      <c r="Y6356">
        <v>1</v>
      </c>
      <c r="Z6356" t="s">
        <v>46545</v>
      </c>
      <c r="AA6356">
        <v>9</v>
      </c>
      <c r="AB6356">
        <v>195001</v>
      </c>
      <c r="AC6356">
        <v>121</v>
      </c>
      <c r="AD6356" t="s">
        <v>70</v>
      </c>
      <c r="AE6356">
        <v>1012</v>
      </c>
      <c r="AF6356" t="s">
        <v>71</v>
      </c>
      <c r="AG6356">
        <v>1</v>
      </c>
      <c r="AH6356" t="s">
        <v>44482</v>
      </c>
      <c r="AI6356">
        <v>21</v>
      </c>
      <c r="AJ6356" t="s">
        <v>52613</v>
      </c>
      <c r="AK6356">
        <v>766</v>
      </c>
      <c r="AL6356" t="s">
        <v>10140</v>
      </c>
      <c r="AP6356">
        <v>281612</v>
      </c>
      <c r="AQ6356" t="s">
        <v>31083</v>
      </c>
      <c r="AR6356" t="s">
        <v>31084</v>
      </c>
      <c r="AS6356">
        <v>2</v>
      </c>
      <c r="AT6356" t="s">
        <v>1413</v>
      </c>
      <c r="AU6356" t="s">
        <v>17527</v>
      </c>
      <c r="AX6356">
        <v>55.802227199999997</v>
      </c>
      <c r="AY6356">
        <v>9.6980211599999997</v>
      </c>
      <c r="AZ6356" t="s">
        <v>62</v>
      </c>
      <c r="BA6356">
        <v>1082</v>
      </c>
      <c r="BB6356" t="s">
        <v>2852</v>
      </c>
    </row>
    <row r="6357" spans="1:54" x14ac:dyDescent="0.25">
      <c r="A6357" s="1">
        <v>45200</v>
      </c>
      <c r="B6357">
        <v>613006</v>
      </c>
      <c r="C6357" t="s">
        <v>55050</v>
      </c>
      <c r="D6357">
        <v>8723</v>
      </c>
      <c r="E6357" t="s">
        <v>49017</v>
      </c>
      <c r="F6357" t="s">
        <v>54605</v>
      </c>
      <c r="G6357">
        <v>29189587</v>
      </c>
      <c r="H6357">
        <v>1003337413</v>
      </c>
      <c r="I6357" t="s">
        <v>31085</v>
      </c>
      <c r="J6357" t="s">
        <v>31086</v>
      </c>
      <c r="K6357" t="s">
        <v>31087</v>
      </c>
      <c r="L6357" t="s">
        <v>55051</v>
      </c>
      <c r="M6357">
        <v>722</v>
      </c>
      <c r="N6357">
        <v>9</v>
      </c>
      <c r="R6357" s="1">
        <v>44033</v>
      </c>
      <c r="S6357" t="s">
        <v>2886</v>
      </c>
      <c r="T6357">
        <v>766</v>
      </c>
      <c r="U6357" t="s">
        <v>10140</v>
      </c>
      <c r="W6357">
        <v>2</v>
      </c>
      <c r="X6357" t="s">
        <v>57</v>
      </c>
      <c r="Y6357">
        <v>1</v>
      </c>
      <c r="Z6357" t="s">
        <v>46545</v>
      </c>
      <c r="AA6357">
        <v>6</v>
      </c>
      <c r="AC6357">
        <v>121</v>
      </c>
      <c r="AD6357" t="s">
        <v>70</v>
      </c>
      <c r="AE6357">
        <v>1012</v>
      </c>
      <c r="AF6357" t="s">
        <v>71</v>
      </c>
      <c r="AG6357">
        <v>1</v>
      </c>
      <c r="AH6357" t="s">
        <v>44482</v>
      </c>
      <c r="AI6357">
        <v>21</v>
      </c>
      <c r="AJ6357" t="s">
        <v>52613</v>
      </c>
      <c r="AK6357">
        <v>766</v>
      </c>
      <c r="AL6357" t="s">
        <v>10140</v>
      </c>
      <c r="AQ6357" t="s">
        <v>31088</v>
      </c>
      <c r="AR6357" t="s">
        <v>31089</v>
      </c>
      <c r="AS6357">
        <v>0</v>
      </c>
      <c r="AT6357" t="s">
        <v>61</v>
      </c>
      <c r="AU6357" t="s">
        <v>31090</v>
      </c>
      <c r="AW6357" t="s">
        <v>54606</v>
      </c>
      <c r="AX6357">
        <v>55.807772370000002</v>
      </c>
      <c r="AY6357">
        <v>9.7575526999999997</v>
      </c>
      <c r="AZ6357" t="s">
        <v>62</v>
      </c>
      <c r="BA6357">
        <v>1082</v>
      </c>
      <c r="BB6357" t="s">
        <v>2852</v>
      </c>
    </row>
    <row r="6358" spans="1:54" x14ac:dyDescent="0.25">
      <c r="A6358" s="1">
        <v>45200</v>
      </c>
      <c r="B6358">
        <v>613007</v>
      </c>
      <c r="C6358" t="s">
        <v>53928</v>
      </c>
      <c r="D6358">
        <v>8721</v>
      </c>
      <c r="E6358" t="s">
        <v>53929</v>
      </c>
      <c r="F6358" t="s">
        <v>53928</v>
      </c>
      <c r="G6358">
        <v>29189587</v>
      </c>
      <c r="H6358">
        <v>1003337528</v>
      </c>
      <c r="I6358" t="s">
        <v>31091</v>
      </c>
      <c r="J6358" t="s">
        <v>31092</v>
      </c>
      <c r="K6358" t="s">
        <v>31093</v>
      </c>
      <c r="L6358" t="s">
        <v>20488</v>
      </c>
      <c r="M6358">
        <v>1276</v>
      </c>
      <c r="N6358">
        <v>4</v>
      </c>
      <c r="R6358" s="1">
        <v>44033</v>
      </c>
      <c r="S6358" t="s">
        <v>2886</v>
      </c>
      <c r="T6358">
        <v>766</v>
      </c>
      <c r="U6358" t="s">
        <v>10140</v>
      </c>
      <c r="W6358">
        <v>2</v>
      </c>
      <c r="X6358" t="s">
        <v>57</v>
      </c>
      <c r="Y6358">
        <v>1</v>
      </c>
      <c r="Z6358" t="s">
        <v>46545</v>
      </c>
      <c r="AA6358">
        <v>6</v>
      </c>
      <c r="AC6358">
        <v>121</v>
      </c>
      <c r="AD6358" t="s">
        <v>70</v>
      </c>
      <c r="AE6358">
        <v>1012</v>
      </c>
      <c r="AF6358" t="s">
        <v>71</v>
      </c>
      <c r="AG6358">
        <v>1</v>
      </c>
      <c r="AH6358" t="s">
        <v>44482</v>
      </c>
      <c r="AI6358">
        <v>21</v>
      </c>
      <c r="AJ6358" t="s">
        <v>52613</v>
      </c>
      <c r="AK6358">
        <v>766</v>
      </c>
      <c r="AL6358" t="s">
        <v>10140</v>
      </c>
      <c r="AQ6358" t="s">
        <v>31094</v>
      </c>
      <c r="AR6358" t="s">
        <v>31095</v>
      </c>
      <c r="AS6358">
        <v>0</v>
      </c>
      <c r="AT6358" t="s">
        <v>61</v>
      </c>
      <c r="AU6358" t="s">
        <v>3786</v>
      </c>
      <c r="AX6358">
        <v>55.732414370000001</v>
      </c>
      <c r="AY6358">
        <v>9.7073713999999995</v>
      </c>
      <c r="AZ6358" t="s">
        <v>62</v>
      </c>
      <c r="BA6358">
        <v>1082</v>
      </c>
      <c r="BB6358" t="s">
        <v>2852</v>
      </c>
    </row>
    <row r="6359" spans="1:54" x14ac:dyDescent="0.25">
      <c r="A6359" s="1">
        <v>45200</v>
      </c>
      <c r="B6359">
        <v>613008</v>
      </c>
      <c r="C6359" t="s">
        <v>50926</v>
      </c>
      <c r="D6359">
        <v>7171</v>
      </c>
      <c r="E6359" t="s">
        <v>31096</v>
      </c>
      <c r="F6359" t="s">
        <v>50927</v>
      </c>
      <c r="G6359">
        <v>48485219</v>
      </c>
      <c r="H6359">
        <v>1001915133</v>
      </c>
      <c r="I6359" t="s">
        <v>28586</v>
      </c>
      <c r="J6359" t="s">
        <v>31097</v>
      </c>
      <c r="K6359" t="s">
        <v>31098</v>
      </c>
      <c r="L6359" t="s">
        <v>46135</v>
      </c>
      <c r="M6359">
        <v>357</v>
      </c>
      <c r="N6359">
        <v>24</v>
      </c>
      <c r="R6359" s="1">
        <v>44887</v>
      </c>
      <c r="S6359" t="s">
        <v>56</v>
      </c>
      <c r="W6359">
        <v>5</v>
      </c>
      <c r="X6359" t="s">
        <v>557</v>
      </c>
      <c r="Y6359">
        <v>1</v>
      </c>
      <c r="Z6359" t="s">
        <v>46545</v>
      </c>
      <c r="AA6359">
        <v>9</v>
      </c>
      <c r="AB6359">
        <v>191108</v>
      </c>
      <c r="AC6359">
        <v>121</v>
      </c>
      <c r="AD6359" t="s">
        <v>70</v>
      </c>
      <c r="AE6359">
        <v>1013</v>
      </c>
      <c r="AF6359" t="s">
        <v>558</v>
      </c>
      <c r="AG6359">
        <v>1</v>
      </c>
      <c r="AH6359" t="s">
        <v>44482</v>
      </c>
      <c r="AI6359">
        <v>21</v>
      </c>
      <c r="AJ6359" t="s">
        <v>52613</v>
      </c>
      <c r="AK6359">
        <v>766</v>
      </c>
      <c r="AL6359" t="s">
        <v>10140</v>
      </c>
      <c r="AQ6359" t="s">
        <v>31099</v>
      </c>
      <c r="AR6359" t="s">
        <v>31100</v>
      </c>
      <c r="AS6359">
        <v>0</v>
      </c>
      <c r="AT6359" t="s">
        <v>61</v>
      </c>
      <c r="AU6359" t="s">
        <v>44576</v>
      </c>
      <c r="AX6359">
        <v>55.8218119</v>
      </c>
      <c r="AY6359">
        <v>9.6129856799999995</v>
      </c>
      <c r="AZ6359" t="s">
        <v>62</v>
      </c>
      <c r="BA6359">
        <v>1082</v>
      </c>
      <c r="BB6359" t="s">
        <v>2852</v>
      </c>
    </row>
    <row r="6360" spans="1:54" x14ac:dyDescent="0.25">
      <c r="A6360" s="1">
        <v>45200</v>
      </c>
      <c r="B6360">
        <v>613009</v>
      </c>
      <c r="C6360" t="s">
        <v>31101</v>
      </c>
      <c r="D6360">
        <v>8721</v>
      </c>
      <c r="E6360" t="s">
        <v>53929</v>
      </c>
      <c r="F6360" t="s">
        <v>31102</v>
      </c>
      <c r="G6360">
        <v>44388618</v>
      </c>
      <c r="H6360">
        <v>1001851802</v>
      </c>
      <c r="I6360" t="s">
        <v>31103</v>
      </c>
      <c r="J6360" t="s">
        <v>31104</v>
      </c>
      <c r="K6360" t="s">
        <v>31105</v>
      </c>
      <c r="L6360" t="s">
        <v>31106</v>
      </c>
      <c r="M6360">
        <v>1609</v>
      </c>
      <c r="N6360">
        <v>15</v>
      </c>
      <c r="R6360" s="1">
        <v>43724</v>
      </c>
      <c r="S6360" t="s">
        <v>56</v>
      </c>
      <c r="W6360">
        <v>5</v>
      </c>
      <c r="X6360" t="s">
        <v>557</v>
      </c>
      <c r="Y6360">
        <v>1</v>
      </c>
      <c r="Z6360" t="s">
        <v>46545</v>
      </c>
      <c r="AA6360">
        <v>10</v>
      </c>
      <c r="AB6360">
        <v>193008</v>
      </c>
      <c r="AC6360">
        <v>121</v>
      </c>
      <c r="AD6360" t="s">
        <v>70</v>
      </c>
      <c r="AE6360">
        <v>1013</v>
      </c>
      <c r="AF6360" t="s">
        <v>558</v>
      </c>
      <c r="AG6360">
        <v>1</v>
      </c>
      <c r="AH6360" t="s">
        <v>44482</v>
      </c>
      <c r="AI6360">
        <v>21</v>
      </c>
      <c r="AJ6360" t="s">
        <v>52613</v>
      </c>
      <c r="AK6360">
        <v>766</v>
      </c>
      <c r="AL6360" t="s">
        <v>10140</v>
      </c>
      <c r="AQ6360" t="s">
        <v>31107</v>
      </c>
      <c r="AR6360" t="s">
        <v>31108</v>
      </c>
      <c r="AS6360">
        <v>0</v>
      </c>
      <c r="AT6360" t="s">
        <v>61</v>
      </c>
      <c r="AU6360" t="s">
        <v>31109</v>
      </c>
      <c r="AX6360">
        <v>55.714018860000003</v>
      </c>
      <c r="AY6360">
        <v>9.6838580600000004</v>
      </c>
      <c r="AZ6360" t="s">
        <v>62</v>
      </c>
      <c r="BA6360">
        <v>1082</v>
      </c>
      <c r="BB6360" t="s">
        <v>2852</v>
      </c>
    </row>
    <row r="6361" spans="1:54" x14ac:dyDescent="0.25">
      <c r="A6361" s="1">
        <v>45200</v>
      </c>
      <c r="B6361">
        <v>613010</v>
      </c>
      <c r="C6361" t="s">
        <v>31110</v>
      </c>
      <c r="D6361">
        <v>8721</v>
      </c>
      <c r="E6361" t="s">
        <v>53929</v>
      </c>
      <c r="F6361" t="s">
        <v>31111</v>
      </c>
      <c r="I6361" t="s">
        <v>31112</v>
      </c>
      <c r="K6361" t="s">
        <v>31105</v>
      </c>
      <c r="L6361" t="s">
        <v>50928</v>
      </c>
      <c r="R6361" s="1">
        <v>40162</v>
      </c>
      <c r="S6361" t="s">
        <v>80</v>
      </c>
      <c r="V6361" s="1">
        <v>28642</v>
      </c>
      <c r="W6361">
        <v>4</v>
      </c>
      <c r="X6361" t="s">
        <v>725</v>
      </c>
      <c r="Y6361">
        <v>1</v>
      </c>
      <c r="Z6361" t="s">
        <v>46545</v>
      </c>
      <c r="AC6361">
        <v>122</v>
      </c>
      <c r="AD6361" t="s">
        <v>726</v>
      </c>
      <c r="AE6361">
        <v>1013</v>
      </c>
      <c r="AF6361" t="s">
        <v>558</v>
      </c>
      <c r="AG6361">
        <v>3</v>
      </c>
      <c r="AH6361" t="s">
        <v>81</v>
      </c>
      <c r="AI6361">
        <v>26</v>
      </c>
      <c r="AJ6361" t="s">
        <v>726</v>
      </c>
      <c r="AK6361">
        <v>766</v>
      </c>
      <c r="AL6361" t="s">
        <v>10140</v>
      </c>
      <c r="AS6361">
        <v>0</v>
      </c>
      <c r="AT6361" t="s">
        <v>61</v>
      </c>
      <c r="AU6361" t="s">
        <v>31113</v>
      </c>
      <c r="AV6361" t="s">
        <v>50929</v>
      </c>
      <c r="AX6361">
        <v>55.713232810987598</v>
      </c>
      <c r="AY6361">
        <v>9.6827093070581007</v>
      </c>
      <c r="AZ6361" t="s">
        <v>62</v>
      </c>
      <c r="BA6361">
        <v>1082</v>
      </c>
      <c r="BB6361" t="s">
        <v>2852</v>
      </c>
    </row>
    <row r="6362" spans="1:54" x14ac:dyDescent="0.25">
      <c r="A6362" s="1">
        <v>45200</v>
      </c>
      <c r="B6362">
        <v>613011</v>
      </c>
      <c r="C6362" t="s">
        <v>31114</v>
      </c>
      <c r="D6362">
        <v>8721</v>
      </c>
      <c r="E6362" t="s">
        <v>53929</v>
      </c>
      <c r="F6362" t="s">
        <v>31115</v>
      </c>
      <c r="G6362">
        <v>44388618</v>
      </c>
      <c r="H6362">
        <v>1001851802</v>
      </c>
      <c r="I6362" t="s">
        <v>31103</v>
      </c>
      <c r="J6362" t="s">
        <v>31104</v>
      </c>
      <c r="K6362" t="s">
        <v>31105</v>
      </c>
      <c r="L6362" t="s">
        <v>31106</v>
      </c>
      <c r="M6362">
        <v>1609</v>
      </c>
      <c r="N6362">
        <v>15</v>
      </c>
      <c r="R6362" s="1">
        <v>43854</v>
      </c>
      <c r="S6362" t="s">
        <v>56</v>
      </c>
      <c r="W6362">
        <v>5</v>
      </c>
      <c r="X6362" t="s">
        <v>557</v>
      </c>
      <c r="Y6362">
        <v>1</v>
      </c>
      <c r="Z6362" t="s">
        <v>46545</v>
      </c>
      <c r="AB6362">
        <v>197208</v>
      </c>
      <c r="AC6362">
        <v>131</v>
      </c>
      <c r="AD6362" t="s">
        <v>752</v>
      </c>
      <c r="AE6362">
        <v>1062</v>
      </c>
      <c r="AF6362" t="s">
        <v>753</v>
      </c>
      <c r="AG6362">
        <v>1</v>
      </c>
      <c r="AH6362" t="s">
        <v>44482</v>
      </c>
      <c r="AI6362">
        <v>99</v>
      </c>
      <c r="AJ6362" t="s">
        <v>54511</v>
      </c>
      <c r="AK6362">
        <v>766</v>
      </c>
      <c r="AL6362" t="s">
        <v>10140</v>
      </c>
      <c r="AQ6362" t="s">
        <v>31107</v>
      </c>
      <c r="AR6362" t="s">
        <v>31108</v>
      </c>
      <c r="AS6362">
        <v>0</v>
      </c>
      <c r="AT6362" t="s">
        <v>61</v>
      </c>
      <c r="AU6362" t="s">
        <v>31109</v>
      </c>
      <c r="AX6362">
        <v>55.714018860000003</v>
      </c>
      <c r="AY6362">
        <v>9.6838580600000004</v>
      </c>
      <c r="AZ6362" t="s">
        <v>62</v>
      </c>
      <c r="BA6362">
        <v>1082</v>
      </c>
      <c r="BB6362" t="s">
        <v>2852</v>
      </c>
    </row>
    <row r="6363" spans="1:54" x14ac:dyDescent="0.25">
      <c r="A6363" s="1">
        <v>45200</v>
      </c>
      <c r="B6363">
        <v>613012</v>
      </c>
      <c r="C6363" t="s">
        <v>31116</v>
      </c>
      <c r="D6363">
        <v>8722</v>
      </c>
      <c r="E6363" t="s">
        <v>14296</v>
      </c>
      <c r="F6363" t="s">
        <v>31117</v>
      </c>
      <c r="G6363">
        <v>29189587</v>
      </c>
      <c r="H6363">
        <v>1003337383</v>
      </c>
      <c r="I6363" t="s">
        <v>31118</v>
      </c>
      <c r="J6363" t="s">
        <v>31119</v>
      </c>
      <c r="K6363" t="s">
        <v>31120</v>
      </c>
      <c r="L6363" t="s">
        <v>31121</v>
      </c>
      <c r="M6363">
        <v>929</v>
      </c>
      <c r="N6363">
        <v>75</v>
      </c>
      <c r="R6363" s="1">
        <v>43784</v>
      </c>
      <c r="S6363" t="s">
        <v>56</v>
      </c>
      <c r="T6363">
        <v>766</v>
      </c>
      <c r="U6363" t="s">
        <v>10140</v>
      </c>
      <c r="W6363">
        <v>2</v>
      </c>
      <c r="X6363" t="s">
        <v>57</v>
      </c>
      <c r="Y6363">
        <v>1</v>
      </c>
      <c r="Z6363" t="s">
        <v>46545</v>
      </c>
      <c r="AA6363">
        <v>9</v>
      </c>
      <c r="AB6363">
        <v>197508</v>
      </c>
      <c r="AC6363">
        <v>121</v>
      </c>
      <c r="AD6363" t="s">
        <v>70</v>
      </c>
      <c r="AE6363">
        <v>1012</v>
      </c>
      <c r="AF6363" t="s">
        <v>71</v>
      </c>
      <c r="AG6363">
        <v>1</v>
      </c>
      <c r="AH6363" t="s">
        <v>44482</v>
      </c>
      <c r="AI6363">
        <v>21</v>
      </c>
      <c r="AJ6363" t="s">
        <v>52613</v>
      </c>
      <c r="AK6363">
        <v>766</v>
      </c>
      <c r="AL6363" t="s">
        <v>10140</v>
      </c>
      <c r="AQ6363" t="s">
        <v>31122</v>
      </c>
      <c r="AR6363" t="s">
        <v>31123</v>
      </c>
      <c r="AS6363">
        <v>0</v>
      </c>
      <c r="AT6363" t="s">
        <v>61</v>
      </c>
      <c r="AU6363" t="s">
        <v>31124</v>
      </c>
      <c r="AX6363">
        <v>55.780753050000001</v>
      </c>
      <c r="AY6363">
        <v>9.6952263100000007</v>
      </c>
      <c r="AZ6363" t="s">
        <v>62</v>
      </c>
      <c r="BA6363">
        <v>1082</v>
      </c>
      <c r="BB6363" t="s">
        <v>2852</v>
      </c>
    </row>
    <row r="6364" spans="1:54" x14ac:dyDescent="0.25">
      <c r="A6364" s="1">
        <v>45200</v>
      </c>
      <c r="B6364">
        <v>613013</v>
      </c>
      <c r="C6364" t="s">
        <v>55052</v>
      </c>
      <c r="D6364">
        <v>8723</v>
      </c>
      <c r="E6364" t="s">
        <v>49017</v>
      </c>
      <c r="F6364" t="s">
        <v>55053</v>
      </c>
      <c r="G6364">
        <v>29189587</v>
      </c>
      <c r="H6364">
        <v>1003337516</v>
      </c>
      <c r="I6364" t="s">
        <v>31125</v>
      </c>
      <c r="J6364" t="s">
        <v>31126</v>
      </c>
      <c r="K6364" t="s">
        <v>31127</v>
      </c>
      <c r="L6364" t="s">
        <v>55054</v>
      </c>
      <c r="M6364">
        <v>1167</v>
      </c>
      <c r="N6364" t="s">
        <v>31128</v>
      </c>
      <c r="R6364" s="1">
        <v>44369</v>
      </c>
      <c r="S6364" t="s">
        <v>56</v>
      </c>
      <c r="T6364">
        <v>766</v>
      </c>
      <c r="U6364" t="s">
        <v>10140</v>
      </c>
      <c r="W6364">
        <v>2</v>
      </c>
      <c r="X6364" t="s">
        <v>57</v>
      </c>
      <c r="Y6364">
        <v>1</v>
      </c>
      <c r="Z6364" t="s">
        <v>46545</v>
      </c>
      <c r="AA6364">
        <v>6</v>
      </c>
      <c r="AB6364">
        <v>198908</v>
      </c>
      <c r="AC6364">
        <v>121</v>
      </c>
      <c r="AD6364" t="s">
        <v>70</v>
      </c>
      <c r="AE6364">
        <v>1012</v>
      </c>
      <c r="AF6364" t="s">
        <v>71</v>
      </c>
      <c r="AG6364">
        <v>1</v>
      </c>
      <c r="AH6364" t="s">
        <v>44482</v>
      </c>
      <c r="AI6364">
        <v>21</v>
      </c>
      <c r="AJ6364" t="s">
        <v>52613</v>
      </c>
      <c r="AK6364">
        <v>766</v>
      </c>
      <c r="AL6364" t="s">
        <v>10140</v>
      </c>
      <c r="AQ6364" t="s">
        <v>31129</v>
      </c>
      <c r="AR6364" t="s">
        <v>31130</v>
      </c>
      <c r="AS6364">
        <v>0</v>
      </c>
      <c r="AT6364" t="s">
        <v>61</v>
      </c>
      <c r="AU6364" t="s">
        <v>29943</v>
      </c>
      <c r="AW6364" t="s">
        <v>55055</v>
      </c>
      <c r="AX6364">
        <v>55.797977950000003</v>
      </c>
      <c r="AY6364">
        <v>9.6525834100000001</v>
      </c>
      <c r="AZ6364" t="s">
        <v>62</v>
      </c>
      <c r="BA6364">
        <v>1082</v>
      </c>
      <c r="BB6364" t="s">
        <v>2852</v>
      </c>
    </row>
    <row r="6365" spans="1:54" x14ac:dyDescent="0.25">
      <c r="A6365" s="1">
        <v>45200</v>
      </c>
      <c r="B6365">
        <v>613200</v>
      </c>
      <c r="D6365">
        <v>8722</v>
      </c>
      <c r="E6365" t="s">
        <v>14296</v>
      </c>
      <c r="F6365" t="s">
        <v>52738</v>
      </c>
      <c r="G6365">
        <v>29189587</v>
      </c>
      <c r="H6365">
        <v>1003337486</v>
      </c>
      <c r="I6365" t="s">
        <v>31131</v>
      </c>
      <c r="J6365" t="s">
        <v>31132</v>
      </c>
      <c r="K6365" t="s">
        <v>31133</v>
      </c>
      <c r="L6365" t="s">
        <v>50930</v>
      </c>
      <c r="M6365">
        <v>894</v>
      </c>
      <c r="N6365">
        <v>30</v>
      </c>
      <c r="R6365" s="1">
        <v>43794</v>
      </c>
      <c r="S6365" t="s">
        <v>56</v>
      </c>
      <c r="T6365">
        <v>766</v>
      </c>
      <c r="U6365" t="s">
        <v>10140</v>
      </c>
      <c r="W6365">
        <v>2</v>
      </c>
      <c r="X6365" t="s">
        <v>57</v>
      </c>
      <c r="Y6365">
        <v>1</v>
      </c>
      <c r="Z6365" t="s">
        <v>46545</v>
      </c>
      <c r="AB6365">
        <v>199308</v>
      </c>
      <c r="AC6365">
        <v>932</v>
      </c>
      <c r="AD6365" t="s">
        <v>52637</v>
      </c>
      <c r="AE6365">
        <v>2021</v>
      </c>
      <c r="AF6365" t="s">
        <v>52637</v>
      </c>
      <c r="AG6365">
        <v>2</v>
      </c>
      <c r="AH6365" t="s">
        <v>44524</v>
      </c>
      <c r="AI6365">
        <v>10</v>
      </c>
      <c r="AJ6365" t="s">
        <v>52638</v>
      </c>
      <c r="AK6365">
        <v>766</v>
      </c>
      <c r="AL6365" t="s">
        <v>10140</v>
      </c>
      <c r="AQ6365" t="s">
        <v>31134</v>
      </c>
      <c r="AS6365">
        <v>0</v>
      </c>
      <c r="AT6365" t="s">
        <v>61</v>
      </c>
      <c r="AU6365" t="s">
        <v>50931</v>
      </c>
      <c r="AX6365">
        <v>55.775464040000003</v>
      </c>
      <c r="AY6365">
        <v>9.7005849800000004</v>
      </c>
      <c r="AZ6365" t="s">
        <v>62</v>
      </c>
      <c r="BA6365">
        <v>1082</v>
      </c>
      <c r="BB6365" t="s">
        <v>2852</v>
      </c>
    </row>
    <row r="6366" spans="1:54" x14ac:dyDescent="0.25">
      <c r="A6366" s="1">
        <v>45200</v>
      </c>
      <c r="B6366">
        <v>613201</v>
      </c>
      <c r="D6366">
        <v>8723</v>
      </c>
      <c r="E6366" t="s">
        <v>49017</v>
      </c>
      <c r="F6366" t="s">
        <v>52738</v>
      </c>
      <c r="L6366" t="s">
        <v>31135</v>
      </c>
      <c r="M6366">
        <v>1021</v>
      </c>
      <c r="N6366">
        <v>8</v>
      </c>
      <c r="R6366" s="1">
        <v>40162</v>
      </c>
      <c r="S6366" t="s">
        <v>80</v>
      </c>
      <c r="T6366">
        <v>615</v>
      </c>
      <c r="U6366" t="s">
        <v>10177</v>
      </c>
      <c r="V6366" s="1">
        <v>34851</v>
      </c>
      <c r="W6366">
        <v>2</v>
      </c>
      <c r="X6366" t="s">
        <v>57</v>
      </c>
      <c r="Y6366">
        <v>1</v>
      </c>
      <c r="Z6366" t="s">
        <v>46545</v>
      </c>
      <c r="AB6366">
        <v>199401</v>
      </c>
      <c r="AC6366">
        <v>932</v>
      </c>
      <c r="AD6366" t="s">
        <v>52637</v>
      </c>
      <c r="AE6366">
        <v>2021</v>
      </c>
      <c r="AF6366" t="s">
        <v>52637</v>
      </c>
      <c r="AG6366">
        <v>3</v>
      </c>
      <c r="AH6366" t="s">
        <v>81</v>
      </c>
      <c r="AI6366">
        <v>10</v>
      </c>
      <c r="AJ6366" t="s">
        <v>52638</v>
      </c>
      <c r="AK6366">
        <v>766</v>
      </c>
      <c r="AL6366" t="s">
        <v>10140</v>
      </c>
      <c r="AS6366">
        <v>0</v>
      </c>
      <c r="AT6366" t="s">
        <v>61</v>
      </c>
      <c r="AU6366" t="s">
        <v>17527</v>
      </c>
      <c r="AX6366">
        <v>55.8023222516915</v>
      </c>
      <c r="AY6366">
        <v>9.6972784960501208</v>
      </c>
      <c r="AZ6366" t="s">
        <v>62</v>
      </c>
      <c r="BA6366">
        <v>1082</v>
      </c>
      <c r="BB6366" t="s">
        <v>2852</v>
      </c>
    </row>
    <row r="6367" spans="1:54" x14ac:dyDescent="0.25">
      <c r="A6367" s="1">
        <v>45200</v>
      </c>
      <c r="B6367">
        <v>613210</v>
      </c>
      <c r="C6367" t="s">
        <v>31136</v>
      </c>
      <c r="D6367">
        <v>8722</v>
      </c>
      <c r="E6367" t="s">
        <v>14296</v>
      </c>
      <c r="F6367" t="s">
        <v>31137</v>
      </c>
      <c r="G6367">
        <v>29189587</v>
      </c>
      <c r="H6367">
        <v>1013665245</v>
      </c>
      <c r="I6367" t="s">
        <v>31138</v>
      </c>
      <c r="J6367" t="s">
        <v>31139</v>
      </c>
      <c r="K6367" t="s">
        <v>31140</v>
      </c>
      <c r="L6367" t="s">
        <v>31141</v>
      </c>
      <c r="M6367">
        <v>1572</v>
      </c>
      <c r="N6367">
        <v>6</v>
      </c>
      <c r="R6367" s="1">
        <v>44894</v>
      </c>
      <c r="S6367" t="s">
        <v>56</v>
      </c>
      <c r="T6367">
        <v>766</v>
      </c>
      <c r="U6367" t="s">
        <v>10140</v>
      </c>
      <c r="W6367">
        <v>2</v>
      </c>
      <c r="X6367" t="s">
        <v>57</v>
      </c>
      <c r="Y6367">
        <v>1</v>
      </c>
      <c r="Z6367" t="s">
        <v>46545</v>
      </c>
      <c r="AB6367">
        <v>197004</v>
      </c>
      <c r="AC6367">
        <v>125</v>
      </c>
      <c r="AD6367" t="s">
        <v>1344</v>
      </c>
      <c r="AE6367">
        <v>1014</v>
      </c>
      <c r="AF6367" t="s">
        <v>1352</v>
      </c>
      <c r="AG6367">
        <v>1</v>
      </c>
      <c r="AH6367" t="s">
        <v>44482</v>
      </c>
      <c r="AI6367">
        <v>24</v>
      </c>
      <c r="AJ6367" t="s">
        <v>1344</v>
      </c>
      <c r="AK6367">
        <v>766</v>
      </c>
      <c r="AL6367" t="s">
        <v>10140</v>
      </c>
      <c r="AQ6367" t="s">
        <v>31142</v>
      </c>
      <c r="AR6367" t="s">
        <v>31143</v>
      </c>
      <c r="AS6367">
        <v>0</v>
      </c>
      <c r="AT6367" t="s">
        <v>61</v>
      </c>
      <c r="AU6367" t="s">
        <v>31144</v>
      </c>
      <c r="AX6367">
        <v>55.778252879999997</v>
      </c>
      <c r="AY6367">
        <v>9.6945506100000003</v>
      </c>
      <c r="AZ6367" t="s">
        <v>62</v>
      </c>
      <c r="BA6367">
        <v>1082</v>
      </c>
      <c r="BB6367" t="s">
        <v>2852</v>
      </c>
    </row>
    <row r="6368" spans="1:54" x14ac:dyDescent="0.25">
      <c r="A6368" s="1">
        <v>45200</v>
      </c>
      <c r="B6368">
        <v>613247</v>
      </c>
      <c r="C6368" t="s">
        <v>31145</v>
      </c>
      <c r="D6368">
        <v>8723</v>
      </c>
      <c r="E6368" t="s">
        <v>49017</v>
      </c>
      <c r="F6368" t="s">
        <v>31145</v>
      </c>
      <c r="G6368">
        <v>69378013</v>
      </c>
      <c r="I6368" t="s">
        <v>50912</v>
      </c>
      <c r="K6368" t="s">
        <v>30913</v>
      </c>
      <c r="L6368" t="s">
        <v>31146</v>
      </c>
      <c r="M6368">
        <v>421</v>
      </c>
      <c r="N6368">
        <v>2</v>
      </c>
      <c r="R6368" s="1">
        <v>40938</v>
      </c>
      <c r="S6368" t="s">
        <v>56</v>
      </c>
      <c r="V6368" s="1">
        <v>39295</v>
      </c>
      <c r="W6368">
        <v>4</v>
      </c>
      <c r="X6368" t="s">
        <v>725</v>
      </c>
      <c r="Y6368">
        <v>1</v>
      </c>
      <c r="Z6368" t="s">
        <v>46545</v>
      </c>
      <c r="AB6368">
        <v>200208</v>
      </c>
      <c r="AC6368">
        <v>137</v>
      </c>
      <c r="AD6368" t="s">
        <v>1410</v>
      </c>
      <c r="AE6368">
        <v>1053</v>
      </c>
      <c r="AF6368" t="s">
        <v>1410</v>
      </c>
      <c r="AG6368">
        <v>3</v>
      </c>
      <c r="AH6368" t="s">
        <v>81</v>
      </c>
      <c r="AI6368">
        <v>30</v>
      </c>
      <c r="AJ6368" t="s">
        <v>1402</v>
      </c>
      <c r="AK6368">
        <v>766</v>
      </c>
      <c r="AL6368" t="s">
        <v>10140</v>
      </c>
      <c r="AQ6368" t="s">
        <v>30914</v>
      </c>
      <c r="AR6368" t="s">
        <v>30915</v>
      </c>
      <c r="AS6368">
        <v>0</v>
      </c>
      <c r="AT6368" t="s">
        <v>61</v>
      </c>
      <c r="AU6368" t="s">
        <v>10684</v>
      </c>
      <c r="AZ6368" t="s">
        <v>62</v>
      </c>
      <c r="BA6368">
        <v>1082</v>
      </c>
      <c r="BB6368" t="s">
        <v>2852</v>
      </c>
    </row>
    <row r="6369" spans="1:54" x14ac:dyDescent="0.25">
      <c r="A6369" s="1">
        <v>45200</v>
      </c>
      <c r="B6369">
        <v>613300</v>
      </c>
      <c r="C6369" t="s">
        <v>31147</v>
      </c>
      <c r="D6369">
        <v>8721</v>
      </c>
      <c r="E6369" t="s">
        <v>53929</v>
      </c>
      <c r="F6369" t="s">
        <v>31148</v>
      </c>
      <c r="G6369">
        <v>44388618</v>
      </c>
      <c r="H6369">
        <v>1001851802</v>
      </c>
      <c r="I6369" t="s">
        <v>31103</v>
      </c>
      <c r="J6369" t="s">
        <v>31104</v>
      </c>
      <c r="K6369" t="s">
        <v>31105</v>
      </c>
      <c r="L6369" t="s">
        <v>31106</v>
      </c>
      <c r="M6369">
        <v>1609</v>
      </c>
      <c r="N6369">
        <v>15</v>
      </c>
      <c r="R6369" s="1">
        <v>43724</v>
      </c>
      <c r="S6369" t="s">
        <v>56</v>
      </c>
      <c r="W6369">
        <v>5</v>
      </c>
      <c r="X6369" t="s">
        <v>557</v>
      </c>
      <c r="Y6369">
        <v>1</v>
      </c>
      <c r="Z6369" t="s">
        <v>46545</v>
      </c>
      <c r="AA6369">
        <v>10</v>
      </c>
      <c r="AB6369">
        <v>193308</v>
      </c>
      <c r="AC6369">
        <v>123</v>
      </c>
      <c r="AD6369" t="s">
        <v>1507</v>
      </c>
      <c r="AE6369">
        <v>1011</v>
      </c>
      <c r="AF6369" t="s">
        <v>1507</v>
      </c>
      <c r="AG6369">
        <v>1</v>
      </c>
      <c r="AH6369" t="s">
        <v>44482</v>
      </c>
      <c r="AI6369">
        <v>80</v>
      </c>
      <c r="AJ6369" t="s">
        <v>1507</v>
      </c>
      <c r="AK6369">
        <v>766</v>
      </c>
      <c r="AL6369" t="s">
        <v>10140</v>
      </c>
      <c r="AQ6369" t="s">
        <v>31107</v>
      </c>
      <c r="AR6369" t="s">
        <v>31108</v>
      </c>
      <c r="AS6369">
        <v>0</v>
      </c>
      <c r="AT6369" t="s">
        <v>61</v>
      </c>
      <c r="AU6369" t="s">
        <v>31109</v>
      </c>
      <c r="AX6369">
        <v>55.714018860000003</v>
      </c>
      <c r="AY6369">
        <v>9.6838580600000004</v>
      </c>
      <c r="AZ6369" t="s">
        <v>62</v>
      </c>
      <c r="BA6369">
        <v>1082</v>
      </c>
      <c r="BB6369" t="s">
        <v>2852</v>
      </c>
    </row>
    <row r="6370" spans="1:54" x14ac:dyDescent="0.25">
      <c r="A6370" s="1">
        <v>45200</v>
      </c>
      <c r="B6370">
        <v>613301</v>
      </c>
      <c r="C6370" t="s">
        <v>31149</v>
      </c>
      <c r="D6370">
        <v>8723</v>
      </c>
      <c r="E6370" t="s">
        <v>49017</v>
      </c>
      <c r="F6370" t="s">
        <v>31150</v>
      </c>
      <c r="G6370">
        <v>13581398</v>
      </c>
      <c r="H6370">
        <v>1000589412</v>
      </c>
      <c r="I6370" t="s">
        <v>31151</v>
      </c>
      <c r="J6370" t="s">
        <v>31152</v>
      </c>
      <c r="K6370" t="s">
        <v>31153</v>
      </c>
      <c r="L6370" t="s">
        <v>31154</v>
      </c>
      <c r="M6370">
        <v>1275</v>
      </c>
      <c r="N6370">
        <v>1</v>
      </c>
      <c r="R6370" s="1">
        <v>43784</v>
      </c>
      <c r="S6370" t="s">
        <v>56</v>
      </c>
      <c r="W6370">
        <v>5</v>
      </c>
      <c r="X6370" t="s">
        <v>557</v>
      </c>
      <c r="Y6370">
        <v>1</v>
      </c>
      <c r="Z6370" t="s">
        <v>46545</v>
      </c>
      <c r="AA6370">
        <v>10</v>
      </c>
      <c r="AB6370">
        <v>199008</v>
      </c>
      <c r="AC6370">
        <v>123</v>
      </c>
      <c r="AD6370" t="s">
        <v>1507</v>
      </c>
      <c r="AE6370">
        <v>1010</v>
      </c>
      <c r="AF6370" t="s">
        <v>44774</v>
      </c>
      <c r="AG6370">
        <v>1</v>
      </c>
      <c r="AH6370" t="s">
        <v>44482</v>
      </c>
      <c r="AI6370">
        <v>80</v>
      </c>
      <c r="AJ6370" t="s">
        <v>1507</v>
      </c>
      <c r="AK6370">
        <v>766</v>
      </c>
      <c r="AL6370" t="s">
        <v>10140</v>
      </c>
      <c r="AQ6370" t="s">
        <v>31155</v>
      </c>
      <c r="AR6370" t="s">
        <v>31156</v>
      </c>
      <c r="AS6370">
        <v>0</v>
      </c>
      <c r="AT6370" t="s">
        <v>61</v>
      </c>
      <c r="AU6370" t="s">
        <v>4321</v>
      </c>
      <c r="AX6370">
        <v>55.809073349999998</v>
      </c>
      <c r="AY6370">
        <v>9.6470934199999991</v>
      </c>
      <c r="AZ6370" t="s">
        <v>62</v>
      </c>
      <c r="BA6370">
        <v>1082</v>
      </c>
      <c r="BB6370" t="s">
        <v>2852</v>
      </c>
    </row>
    <row r="6371" spans="1:54" x14ac:dyDescent="0.25">
      <c r="A6371" s="1">
        <v>45200</v>
      </c>
      <c r="B6371">
        <v>613325</v>
      </c>
      <c r="C6371" t="s">
        <v>53930</v>
      </c>
      <c r="D6371">
        <v>8722</v>
      </c>
      <c r="E6371" t="s">
        <v>14296</v>
      </c>
      <c r="F6371" t="s">
        <v>53931</v>
      </c>
      <c r="G6371">
        <v>50572617</v>
      </c>
      <c r="H6371">
        <v>1001951008</v>
      </c>
      <c r="I6371" t="s">
        <v>9066</v>
      </c>
      <c r="J6371" t="s">
        <v>31157</v>
      </c>
      <c r="K6371" t="s">
        <v>31158</v>
      </c>
      <c r="L6371" t="s">
        <v>55056</v>
      </c>
      <c r="M6371">
        <v>1737</v>
      </c>
      <c r="N6371">
        <v>1</v>
      </c>
      <c r="R6371" s="1">
        <v>43794</v>
      </c>
      <c r="S6371" t="s">
        <v>56</v>
      </c>
      <c r="W6371">
        <v>5</v>
      </c>
      <c r="X6371" t="s">
        <v>557</v>
      </c>
      <c r="Y6371">
        <v>1</v>
      </c>
      <c r="Z6371" t="s">
        <v>46545</v>
      </c>
      <c r="AB6371">
        <v>200008</v>
      </c>
      <c r="AC6371">
        <v>128</v>
      </c>
      <c r="AD6371" t="s">
        <v>955</v>
      </c>
      <c r="AE6371">
        <v>1051</v>
      </c>
      <c r="AF6371" t="s">
        <v>955</v>
      </c>
      <c r="AG6371">
        <v>2</v>
      </c>
      <c r="AH6371" t="s">
        <v>44524</v>
      </c>
      <c r="AI6371">
        <v>99</v>
      </c>
      <c r="AJ6371" t="s">
        <v>54511</v>
      </c>
      <c r="AK6371">
        <v>766</v>
      </c>
      <c r="AL6371" t="s">
        <v>10140</v>
      </c>
      <c r="AQ6371" t="s">
        <v>31159</v>
      </c>
      <c r="AR6371" t="s">
        <v>31160</v>
      </c>
      <c r="AS6371">
        <v>0</v>
      </c>
      <c r="AT6371" t="s">
        <v>61</v>
      </c>
      <c r="AU6371" t="s">
        <v>55057</v>
      </c>
      <c r="AW6371" t="s">
        <v>31161</v>
      </c>
      <c r="AX6371">
        <v>55.764062469999999</v>
      </c>
      <c r="AY6371">
        <v>9.7798887699999995</v>
      </c>
      <c r="AZ6371" t="s">
        <v>62</v>
      </c>
      <c r="BA6371">
        <v>1082</v>
      </c>
      <c r="BB6371" t="s">
        <v>2852</v>
      </c>
    </row>
    <row r="6372" spans="1:54" x14ac:dyDescent="0.25">
      <c r="A6372" s="1">
        <v>45200</v>
      </c>
      <c r="B6372">
        <v>613350</v>
      </c>
      <c r="C6372" t="s">
        <v>31162</v>
      </c>
      <c r="D6372">
        <v>8722</v>
      </c>
      <c r="E6372" t="s">
        <v>14296</v>
      </c>
      <c r="F6372" t="s">
        <v>31163</v>
      </c>
      <c r="I6372" t="s">
        <v>50932</v>
      </c>
      <c r="K6372" t="s">
        <v>31164</v>
      </c>
      <c r="L6372" t="s">
        <v>31165</v>
      </c>
      <c r="M6372">
        <v>1082</v>
      </c>
      <c r="N6372">
        <v>26</v>
      </c>
      <c r="R6372" s="1">
        <v>40162</v>
      </c>
      <c r="S6372" t="s">
        <v>80</v>
      </c>
      <c r="V6372" s="1">
        <v>31778</v>
      </c>
      <c r="W6372">
        <v>5</v>
      </c>
      <c r="X6372" t="s">
        <v>557</v>
      </c>
      <c r="Y6372">
        <v>1</v>
      </c>
      <c r="Z6372" t="s">
        <v>46545</v>
      </c>
      <c r="AC6372">
        <v>146</v>
      </c>
      <c r="AD6372" t="s">
        <v>1428</v>
      </c>
      <c r="AE6372">
        <v>1025</v>
      </c>
      <c r="AF6372" t="s">
        <v>1428</v>
      </c>
      <c r="AG6372">
        <v>3</v>
      </c>
      <c r="AH6372" t="s">
        <v>81</v>
      </c>
      <c r="AI6372">
        <v>85</v>
      </c>
      <c r="AJ6372" t="s">
        <v>1428</v>
      </c>
      <c r="AK6372">
        <v>766</v>
      </c>
      <c r="AL6372" t="s">
        <v>10140</v>
      </c>
      <c r="AS6372">
        <v>0</v>
      </c>
      <c r="AT6372" t="s">
        <v>61</v>
      </c>
      <c r="AU6372" t="s">
        <v>31166</v>
      </c>
      <c r="AX6372">
        <v>55.7605608195652</v>
      </c>
      <c r="AY6372">
        <v>9.6937086430286001</v>
      </c>
      <c r="AZ6372" t="s">
        <v>62</v>
      </c>
      <c r="BA6372">
        <v>1082</v>
      </c>
      <c r="BB6372" t="s">
        <v>2852</v>
      </c>
    </row>
    <row r="6373" spans="1:54" x14ac:dyDescent="0.25">
      <c r="A6373" s="1">
        <v>45200</v>
      </c>
      <c r="B6373">
        <v>613351</v>
      </c>
      <c r="C6373" t="s">
        <v>31162</v>
      </c>
      <c r="D6373">
        <v>8722</v>
      </c>
      <c r="E6373" t="s">
        <v>14296</v>
      </c>
      <c r="F6373" t="s">
        <v>31167</v>
      </c>
      <c r="L6373" t="s">
        <v>31168</v>
      </c>
      <c r="M6373">
        <v>998</v>
      </c>
      <c r="N6373">
        <v>8</v>
      </c>
      <c r="R6373" s="1">
        <v>40162</v>
      </c>
      <c r="S6373" t="s">
        <v>80</v>
      </c>
      <c r="V6373" s="1">
        <v>35462</v>
      </c>
      <c r="W6373">
        <v>5</v>
      </c>
      <c r="X6373" t="s">
        <v>557</v>
      </c>
      <c r="Y6373">
        <v>1</v>
      </c>
      <c r="Z6373" t="s">
        <v>46545</v>
      </c>
      <c r="AB6373">
        <v>199701</v>
      </c>
      <c r="AC6373">
        <v>146</v>
      </c>
      <c r="AD6373" t="s">
        <v>1428</v>
      </c>
      <c r="AE6373">
        <v>1025</v>
      </c>
      <c r="AF6373" t="s">
        <v>1428</v>
      </c>
      <c r="AG6373">
        <v>3</v>
      </c>
      <c r="AH6373" t="s">
        <v>81</v>
      </c>
      <c r="AI6373">
        <v>85</v>
      </c>
      <c r="AJ6373" t="s">
        <v>1428</v>
      </c>
      <c r="AK6373">
        <v>766</v>
      </c>
      <c r="AL6373" t="s">
        <v>10140</v>
      </c>
      <c r="AS6373">
        <v>0</v>
      </c>
      <c r="AT6373" t="s">
        <v>61</v>
      </c>
      <c r="AU6373" t="s">
        <v>15960</v>
      </c>
      <c r="AX6373">
        <v>55.767774265111903</v>
      </c>
      <c r="AY6373">
        <v>9.6970055404497693</v>
      </c>
      <c r="AZ6373" t="s">
        <v>62</v>
      </c>
      <c r="BA6373">
        <v>1082</v>
      </c>
      <c r="BB6373" t="s">
        <v>2852</v>
      </c>
    </row>
    <row r="6374" spans="1:54" x14ac:dyDescent="0.25">
      <c r="A6374" s="1">
        <v>45200</v>
      </c>
      <c r="B6374">
        <v>615000</v>
      </c>
      <c r="C6374" t="s">
        <v>31169</v>
      </c>
      <c r="D6374">
        <v>8700</v>
      </c>
      <c r="E6374" t="s">
        <v>10173</v>
      </c>
      <c r="F6374" t="s">
        <v>10177</v>
      </c>
      <c r="G6374">
        <v>29189889</v>
      </c>
      <c r="K6374" t="s">
        <v>15858</v>
      </c>
      <c r="L6374" t="s">
        <v>53932</v>
      </c>
      <c r="M6374">
        <v>6850</v>
      </c>
      <c r="N6374">
        <v>4</v>
      </c>
      <c r="R6374" s="1">
        <v>43794</v>
      </c>
      <c r="S6374" t="s">
        <v>80</v>
      </c>
      <c r="T6374">
        <v>615</v>
      </c>
      <c r="U6374" t="s">
        <v>10177</v>
      </c>
      <c r="W6374">
        <v>2</v>
      </c>
      <c r="X6374" t="s">
        <v>57</v>
      </c>
      <c r="Y6374">
        <v>5</v>
      </c>
      <c r="Z6374" t="s">
        <v>54458</v>
      </c>
      <c r="AB6374">
        <v>200701</v>
      </c>
      <c r="AC6374">
        <v>923</v>
      </c>
      <c r="AD6374" t="s">
        <v>58</v>
      </c>
      <c r="AE6374">
        <v>2013</v>
      </c>
      <c r="AF6374" t="s">
        <v>58</v>
      </c>
      <c r="AG6374">
        <v>1</v>
      </c>
      <c r="AH6374" t="s">
        <v>44482</v>
      </c>
      <c r="AI6374">
        <v>99</v>
      </c>
      <c r="AJ6374" t="s">
        <v>54511</v>
      </c>
      <c r="AK6374">
        <v>615</v>
      </c>
      <c r="AL6374" t="s">
        <v>10177</v>
      </c>
      <c r="AQ6374" t="s">
        <v>16547</v>
      </c>
      <c r="AR6374" t="s">
        <v>15860</v>
      </c>
      <c r="AS6374">
        <v>0</v>
      </c>
      <c r="AT6374" t="s">
        <v>61</v>
      </c>
      <c r="AU6374" t="s">
        <v>52936</v>
      </c>
      <c r="AV6374" t="s">
        <v>52612</v>
      </c>
      <c r="AX6374">
        <v>55.860237419999997</v>
      </c>
      <c r="AY6374">
        <v>9.8486837400000002</v>
      </c>
      <c r="AZ6374" t="s">
        <v>62</v>
      </c>
      <c r="BA6374">
        <v>1082</v>
      </c>
      <c r="BB6374" t="s">
        <v>2852</v>
      </c>
    </row>
    <row r="6375" spans="1:54" x14ac:dyDescent="0.25">
      <c r="A6375" s="1">
        <v>45200</v>
      </c>
      <c r="B6375">
        <v>615001</v>
      </c>
      <c r="C6375" t="s">
        <v>31170</v>
      </c>
      <c r="D6375">
        <v>8700</v>
      </c>
      <c r="E6375" t="s">
        <v>10173</v>
      </c>
      <c r="F6375" t="s">
        <v>31171</v>
      </c>
      <c r="I6375" t="s">
        <v>50933</v>
      </c>
      <c r="K6375" t="s">
        <v>31172</v>
      </c>
      <c r="L6375" t="s">
        <v>31173</v>
      </c>
      <c r="M6375">
        <v>7120</v>
      </c>
      <c r="N6375">
        <v>7</v>
      </c>
      <c r="R6375" s="1">
        <v>40162</v>
      </c>
      <c r="S6375" t="s">
        <v>80</v>
      </c>
      <c r="T6375">
        <v>615</v>
      </c>
      <c r="U6375" t="s">
        <v>10177</v>
      </c>
      <c r="V6375" s="1">
        <v>31017</v>
      </c>
      <c r="W6375">
        <v>2</v>
      </c>
      <c r="X6375" t="s">
        <v>57</v>
      </c>
      <c r="Y6375">
        <v>1</v>
      </c>
      <c r="Z6375" t="s">
        <v>46545</v>
      </c>
      <c r="AA6375">
        <v>10</v>
      </c>
      <c r="AC6375">
        <v>121</v>
      </c>
      <c r="AD6375" t="s">
        <v>70</v>
      </c>
      <c r="AE6375">
        <v>1012</v>
      </c>
      <c r="AF6375" t="s">
        <v>71</v>
      </c>
      <c r="AG6375">
        <v>3</v>
      </c>
      <c r="AH6375" t="s">
        <v>81</v>
      </c>
      <c r="AI6375">
        <v>21</v>
      </c>
      <c r="AJ6375" t="s">
        <v>52613</v>
      </c>
      <c r="AK6375">
        <v>615</v>
      </c>
      <c r="AL6375" t="s">
        <v>10177</v>
      </c>
      <c r="AS6375">
        <v>0</v>
      </c>
      <c r="AT6375" t="s">
        <v>61</v>
      </c>
      <c r="AU6375" t="s">
        <v>7274</v>
      </c>
      <c r="AX6375">
        <v>55.863474851251802</v>
      </c>
      <c r="AY6375">
        <v>9.8511633664221101</v>
      </c>
      <c r="AZ6375" t="s">
        <v>62</v>
      </c>
      <c r="BA6375">
        <v>1082</v>
      </c>
      <c r="BB6375" t="s">
        <v>2852</v>
      </c>
    </row>
    <row r="6376" spans="1:54" x14ac:dyDescent="0.25">
      <c r="A6376" s="1">
        <v>45200</v>
      </c>
      <c r="B6376">
        <v>615002</v>
      </c>
      <c r="C6376" t="s">
        <v>46136</v>
      </c>
      <c r="D6376">
        <v>8700</v>
      </c>
      <c r="E6376" t="s">
        <v>10173</v>
      </c>
      <c r="F6376" t="s">
        <v>46137</v>
      </c>
      <c r="G6376">
        <v>29189889</v>
      </c>
      <c r="H6376">
        <v>1003338524</v>
      </c>
      <c r="I6376" t="s">
        <v>31174</v>
      </c>
      <c r="J6376" t="s">
        <v>31175</v>
      </c>
      <c r="K6376" t="s">
        <v>31176</v>
      </c>
      <c r="L6376" t="s">
        <v>46138</v>
      </c>
      <c r="M6376">
        <v>7834</v>
      </c>
      <c r="N6376">
        <v>89</v>
      </c>
      <c r="R6376" s="1">
        <v>43784</v>
      </c>
      <c r="S6376" t="s">
        <v>80</v>
      </c>
      <c r="T6376">
        <v>615</v>
      </c>
      <c r="U6376" t="s">
        <v>10177</v>
      </c>
      <c r="W6376">
        <v>2</v>
      </c>
      <c r="X6376" t="s">
        <v>57</v>
      </c>
      <c r="Y6376">
        <v>1</v>
      </c>
      <c r="Z6376" t="s">
        <v>46545</v>
      </c>
      <c r="AA6376">
        <v>9</v>
      </c>
      <c r="AB6376">
        <v>192704</v>
      </c>
      <c r="AC6376">
        <v>121</v>
      </c>
      <c r="AD6376" t="s">
        <v>70</v>
      </c>
      <c r="AE6376">
        <v>1012</v>
      </c>
      <c r="AF6376" t="s">
        <v>71</v>
      </c>
      <c r="AG6376">
        <v>1</v>
      </c>
      <c r="AH6376" t="s">
        <v>44482</v>
      </c>
      <c r="AI6376">
        <v>21</v>
      </c>
      <c r="AJ6376" t="s">
        <v>52613</v>
      </c>
      <c r="AK6376">
        <v>615</v>
      </c>
      <c r="AL6376" t="s">
        <v>10177</v>
      </c>
      <c r="AQ6376" t="s">
        <v>31177</v>
      </c>
      <c r="AR6376" t="s">
        <v>31178</v>
      </c>
      <c r="AS6376">
        <v>0</v>
      </c>
      <c r="AT6376" t="s">
        <v>61</v>
      </c>
      <c r="AU6376" t="s">
        <v>46139</v>
      </c>
      <c r="AX6376">
        <v>55.842860270000003</v>
      </c>
      <c r="AY6376">
        <v>9.8451644900000002</v>
      </c>
      <c r="AZ6376" t="s">
        <v>62</v>
      </c>
      <c r="BA6376">
        <v>1082</v>
      </c>
      <c r="BB6376" t="s">
        <v>2852</v>
      </c>
    </row>
    <row r="6377" spans="1:54" x14ac:dyDescent="0.25">
      <c r="A6377" s="1">
        <v>45200</v>
      </c>
      <c r="B6377">
        <v>615003</v>
      </c>
      <c r="C6377" t="s">
        <v>31179</v>
      </c>
      <c r="D6377">
        <v>8700</v>
      </c>
      <c r="E6377" t="s">
        <v>10173</v>
      </c>
      <c r="F6377" t="s">
        <v>31180</v>
      </c>
      <c r="G6377">
        <v>29189889</v>
      </c>
      <c r="H6377">
        <v>1003337917</v>
      </c>
      <c r="I6377" t="s">
        <v>31181</v>
      </c>
      <c r="J6377" t="s">
        <v>31182</v>
      </c>
      <c r="K6377" t="s">
        <v>31183</v>
      </c>
      <c r="L6377" t="s">
        <v>31184</v>
      </c>
      <c r="M6377">
        <v>1686</v>
      </c>
      <c r="N6377">
        <v>165</v>
      </c>
      <c r="R6377" s="1">
        <v>43914</v>
      </c>
      <c r="S6377" t="s">
        <v>56</v>
      </c>
      <c r="T6377">
        <v>615</v>
      </c>
      <c r="U6377" t="s">
        <v>10177</v>
      </c>
      <c r="W6377">
        <v>2</v>
      </c>
      <c r="X6377" t="s">
        <v>57</v>
      </c>
      <c r="Y6377">
        <v>1</v>
      </c>
      <c r="Z6377" t="s">
        <v>46545</v>
      </c>
      <c r="AA6377">
        <v>9</v>
      </c>
      <c r="AB6377">
        <v>194304</v>
      </c>
      <c r="AC6377">
        <v>121</v>
      </c>
      <c r="AD6377" t="s">
        <v>70</v>
      </c>
      <c r="AE6377">
        <v>1012</v>
      </c>
      <c r="AF6377" t="s">
        <v>71</v>
      </c>
      <c r="AG6377">
        <v>1</v>
      </c>
      <c r="AH6377" t="s">
        <v>44482</v>
      </c>
      <c r="AI6377">
        <v>21</v>
      </c>
      <c r="AJ6377" t="s">
        <v>52613</v>
      </c>
      <c r="AK6377">
        <v>615</v>
      </c>
      <c r="AL6377" t="s">
        <v>10177</v>
      </c>
      <c r="AQ6377" t="s">
        <v>31185</v>
      </c>
      <c r="AR6377" t="s">
        <v>31186</v>
      </c>
      <c r="AS6377">
        <v>0</v>
      </c>
      <c r="AT6377" t="s">
        <v>61</v>
      </c>
      <c r="AU6377" t="s">
        <v>15140</v>
      </c>
      <c r="AX6377">
        <v>55.901869470000001</v>
      </c>
      <c r="AY6377">
        <v>9.8362099900000004</v>
      </c>
      <c r="AZ6377" t="s">
        <v>62</v>
      </c>
      <c r="BA6377">
        <v>1082</v>
      </c>
      <c r="BB6377" t="s">
        <v>2852</v>
      </c>
    </row>
    <row r="6378" spans="1:54" x14ac:dyDescent="0.25">
      <c r="A6378" s="1">
        <v>45200</v>
      </c>
      <c r="B6378">
        <v>615004</v>
      </c>
      <c r="C6378" t="s">
        <v>31187</v>
      </c>
      <c r="D6378">
        <v>8700</v>
      </c>
      <c r="E6378" t="s">
        <v>10173</v>
      </c>
      <c r="F6378" t="s">
        <v>31188</v>
      </c>
      <c r="G6378">
        <v>29189889</v>
      </c>
      <c r="H6378">
        <v>1003338214</v>
      </c>
      <c r="I6378" t="s">
        <v>31189</v>
      </c>
      <c r="K6378" t="s">
        <v>31190</v>
      </c>
      <c r="L6378" t="s">
        <v>31191</v>
      </c>
      <c r="M6378">
        <v>4370</v>
      </c>
      <c r="N6378">
        <v>26</v>
      </c>
      <c r="R6378" s="1">
        <v>43419</v>
      </c>
      <c r="S6378" t="s">
        <v>56</v>
      </c>
      <c r="T6378">
        <v>615</v>
      </c>
      <c r="U6378" t="s">
        <v>10177</v>
      </c>
      <c r="V6378" s="1">
        <v>43405</v>
      </c>
      <c r="W6378">
        <v>2</v>
      </c>
      <c r="X6378" t="s">
        <v>57</v>
      </c>
      <c r="Y6378">
        <v>1</v>
      </c>
      <c r="Z6378" t="s">
        <v>46545</v>
      </c>
      <c r="AA6378">
        <v>7</v>
      </c>
      <c r="AB6378">
        <v>190504</v>
      </c>
      <c r="AC6378">
        <v>121</v>
      </c>
      <c r="AD6378" t="s">
        <v>70</v>
      </c>
      <c r="AE6378">
        <v>1012</v>
      </c>
      <c r="AF6378" t="s">
        <v>71</v>
      </c>
      <c r="AG6378">
        <v>3</v>
      </c>
      <c r="AH6378" t="s">
        <v>81</v>
      </c>
      <c r="AI6378">
        <v>22</v>
      </c>
      <c r="AJ6378" t="s">
        <v>52628</v>
      </c>
      <c r="AK6378">
        <v>615</v>
      </c>
      <c r="AL6378" t="s">
        <v>10177</v>
      </c>
      <c r="AQ6378" t="s">
        <v>31192</v>
      </c>
      <c r="AS6378">
        <v>0</v>
      </c>
      <c r="AT6378" t="s">
        <v>61</v>
      </c>
      <c r="AU6378" t="s">
        <v>5642</v>
      </c>
      <c r="AW6378" t="s">
        <v>31193</v>
      </c>
      <c r="AZ6378" t="s">
        <v>62</v>
      </c>
      <c r="BA6378">
        <v>1082</v>
      </c>
      <c r="BB6378" t="s">
        <v>2852</v>
      </c>
    </row>
    <row r="6379" spans="1:54" x14ac:dyDescent="0.25">
      <c r="A6379" s="1">
        <v>45200</v>
      </c>
      <c r="B6379">
        <v>615005</v>
      </c>
      <c r="C6379" t="s">
        <v>31194</v>
      </c>
      <c r="D6379">
        <v>8700</v>
      </c>
      <c r="E6379" t="s">
        <v>10173</v>
      </c>
      <c r="F6379" t="s">
        <v>31195</v>
      </c>
      <c r="G6379">
        <v>29189889</v>
      </c>
      <c r="H6379">
        <v>1003338081</v>
      </c>
      <c r="I6379" t="s">
        <v>31196</v>
      </c>
      <c r="J6379" t="s">
        <v>31197</v>
      </c>
      <c r="K6379" t="s">
        <v>31198</v>
      </c>
      <c r="L6379" t="s">
        <v>50934</v>
      </c>
      <c r="M6379">
        <v>2900</v>
      </c>
      <c r="N6379">
        <v>1</v>
      </c>
      <c r="R6379" s="1">
        <v>42192</v>
      </c>
      <c r="S6379" t="s">
        <v>56</v>
      </c>
      <c r="T6379">
        <v>615</v>
      </c>
      <c r="U6379" t="s">
        <v>10177</v>
      </c>
      <c r="V6379" s="1">
        <v>42216</v>
      </c>
      <c r="W6379">
        <v>2</v>
      </c>
      <c r="X6379" t="s">
        <v>57</v>
      </c>
      <c r="Y6379">
        <v>1</v>
      </c>
      <c r="Z6379" t="s">
        <v>46545</v>
      </c>
      <c r="AA6379">
        <v>7</v>
      </c>
      <c r="AB6379">
        <v>193904</v>
      </c>
      <c r="AC6379">
        <v>121</v>
      </c>
      <c r="AD6379" t="s">
        <v>70</v>
      </c>
      <c r="AE6379">
        <v>1012</v>
      </c>
      <c r="AF6379" t="s">
        <v>71</v>
      </c>
      <c r="AG6379">
        <v>3</v>
      </c>
      <c r="AH6379" t="s">
        <v>81</v>
      </c>
      <c r="AI6379">
        <v>21</v>
      </c>
      <c r="AJ6379" t="s">
        <v>52613</v>
      </c>
      <c r="AK6379">
        <v>615</v>
      </c>
      <c r="AL6379" t="s">
        <v>10177</v>
      </c>
      <c r="AM6379">
        <v>2</v>
      </c>
      <c r="AN6379" t="s">
        <v>119</v>
      </c>
      <c r="AO6379">
        <v>615014</v>
      </c>
      <c r="AQ6379" t="s">
        <v>31199</v>
      </c>
      <c r="AR6379" t="s">
        <v>31200</v>
      </c>
      <c r="AS6379">
        <v>0</v>
      </c>
      <c r="AT6379" t="s">
        <v>61</v>
      </c>
      <c r="AU6379" t="s">
        <v>48060</v>
      </c>
      <c r="AX6379">
        <v>55.8539232867465</v>
      </c>
      <c r="AY6379">
        <v>9.7591050820695795</v>
      </c>
      <c r="AZ6379" t="s">
        <v>62</v>
      </c>
      <c r="BA6379">
        <v>1082</v>
      </c>
      <c r="BB6379" t="s">
        <v>2852</v>
      </c>
    </row>
    <row r="6380" spans="1:54" x14ac:dyDescent="0.25">
      <c r="A6380" s="1">
        <v>45200</v>
      </c>
      <c r="B6380">
        <v>615006</v>
      </c>
      <c r="C6380" t="s">
        <v>31201</v>
      </c>
      <c r="D6380">
        <v>8700</v>
      </c>
      <c r="E6380" t="s">
        <v>10173</v>
      </c>
      <c r="F6380" t="s">
        <v>31202</v>
      </c>
      <c r="I6380" t="s">
        <v>31203</v>
      </c>
      <c r="K6380" t="s">
        <v>31204</v>
      </c>
      <c r="L6380" t="s">
        <v>31205</v>
      </c>
      <c r="M6380">
        <v>4071</v>
      </c>
      <c r="N6380">
        <v>25</v>
      </c>
      <c r="R6380" s="1">
        <v>40162</v>
      </c>
      <c r="S6380" t="s">
        <v>80</v>
      </c>
      <c r="T6380">
        <v>615</v>
      </c>
      <c r="U6380" t="s">
        <v>10177</v>
      </c>
      <c r="V6380" s="1">
        <v>31017</v>
      </c>
      <c r="W6380">
        <v>2</v>
      </c>
      <c r="X6380" t="s">
        <v>57</v>
      </c>
      <c r="Y6380">
        <v>1</v>
      </c>
      <c r="Z6380" t="s">
        <v>46545</v>
      </c>
      <c r="AA6380">
        <v>10</v>
      </c>
      <c r="AC6380">
        <v>121</v>
      </c>
      <c r="AD6380" t="s">
        <v>70</v>
      </c>
      <c r="AE6380">
        <v>1012</v>
      </c>
      <c r="AF6380" t="s">
        <v>71</v>
      </c>
      <c r="AG6380">
        <v>3</v>
      </c>
      <c r="AH6380" t="s">
        <v>81</v>
      </c>
      <c r="AI6380">
        <v>21</v>
      </c>
      <c r="AJ6380" t="s">
        <v>52613</v>
      </c>
      <c r="AK6380">
        <v>615</v>
      </c>
      <c r="AL6380" t="s">
        <v>10177</v>
      </c>
      <c r="AS6380">
        <v>0</v>
      </c>
      <c r="AT6380" t="s">
        <v>61</v>
      </c>
      <c r="AU6380" t="s">
        <v>11129</v>
      </c>
      <c r="AX6380">
        <v>55.863548013369702</v>
      </c>
      <c r="AY6380">
        <v>9.8533134105477291</v>
      </c>
      <c r="AZ6380" t="s">
        <v>62</v>
      </c>
      <c r="BA6380">
        <v>1082</v>
      </c>
      <c r="BB6380" t="s">
        <v>2852</v>
      </c>
    </row>
    <row r="6381" spans="1:54" x14ac:dyDescent="0.25">
      <c r="A6381" s="1">
        <v>45200</v>
      </c>
      <c r="B6381">
        <v>615007</v>
      </c>
      <c r="C6381" t="s">
        <v>31206</v>
      </c>
      <c r="D6381">
        <v>8700</v>
      </c>
      <c r="E6381" t="s">
        <v>10173</v>
      </c>
      <c r="F6381" t="s">
        <v>31207</v>
      </c>
      <c r="G6381">
        <v>29189889</v>
      </c>
      <c r="H6381">
        <v>1003338305</v>
      </c>
      <c r="I6381" t="s">
        <v>31208</v>
      </c>
      <c r="J6381" t="s">
        <v>31209</v>
      </c>
      <c r="K6381" t="s">
        <v>31210</v>
      </c>
      <c r="L6381" t="s">
        <v>50935</v>
      </c>
      <c r="M6381">
        <v>5904</v>
      </c>
      <c r="N6381">
        <v>11</v>
      </c>
      <c r="R6381" s="1">
        <v>44076</v>
      </c>
      <c r="S6381" t="s">
        <v>56</v>
      </c>
      <c r="T6381">
        <v>615</v>
      </c>
      <c r="U6381" t="s">
        <v>10177</v>
      </c>
      <c r="W6381">
        <v>2</v>
      </c>
      <c r="X6381" t="s">
        <v>57</v>
      </c>
      <c r="Y6381">
        <v>1</v>
      </c>
      <c r="Z6381" t="s">
        <v>46545</v>
      </c>
      <c r="AA6381">
        <v>9</v>
      </c>
      <c r="AB6381">
        <v>196208</v>
      </c>
      <c r="AC6381">
        <v>121</v>
      </c>
      <c r="AD6381" t="s">
        <v>70</v>
      </c>
      <c r="AE6381">
        <v>1012</v>
      </c>
      <c r="AF6381" t="s">
        <v>71</v>
      </c>
      <c r="AG6381">
        <v>1</v>
      </c>
      <c r="AH6381" t="s">
        <v>44482</v>
      </c>
      <c r="AI6381">
        <v>21</v>
      </c>
      <c r="AJ6381" t="s">
        <v>52613</v>
      </c>
      <c r="AK6381">
        <v>615</v>
      </c>
      <c r="AL6381" t="s">
        <v>10177</v>
      </c>
      <c r="AQ6381" t="s">
        <v>31211</v>
      </c>
      <c r="AR6381" t="s">
        <v>31212</v>
      </c>
      <c r="AS6381">
        <v>0</v>
      </c>
      <c r="AT6381" t="s">
        <v>61</v>
      </c>
      <c r="AU6381" t="s">
        <v>50936</v>
      </c>
      <c r="AX6381">
        <v>55.870930469999998</v>
      </c>
      <c r="AY6381">
        <v>9.8720895800000008</v>
      </c>
      <c r="AZ6381" t="s">
        <v>62</v>
      </c>
      <c r="BA6381">
        <v>1082</v>
      </c>
      <c r="BB6381" t="s">
        <v>2852</v>
      </c>
    </row>
    <row r="6382" spans="1:54" x14ac:dyDescent="0.25">
      <c r="A6382" s="1">
        <v>45200</v>
      </c>
      <c r="B6382">
        <v>615008</v>
      </c>
      <c r="C6382" t="s">
        <v>273</v>
      </c>
      <c r="D6382">
        <v>8700</v>
      </c>
      <c r="E6382" t="s">
        <v>10173</v>
      </c>
      <c r="F6382" t="s">
        <v>274</v>
      </c>
      <c r="I6382" t="s">
        <v>31213</v>
      </c>
      <c r="K6382" t="s">
        <v>31214</v>
      </c>
      <c r="L6382" t="s">
        <v>31215</v>
      </c>
      <c r="M6382">
        <v>6698</v>
      </c>
      <c r="N6382">
        <v>5</v>
      </c>
      <c r="R6382" s="1">
        <v>40162</v>
      </c>
      <c r="S6382" t="s">
        <v>80</v>
      </c>
      <c r="T6382">
        <v>615</v>
      </c>
      <c r="U6382" t="s">
        <v>10177</v>
      </c>
      <c r="V6382" s="1">
        <v>29738</v>
      </c>
      <c r="W6382">
        <v>2</v>
      </c>
      <c r="X6382" t="s">
        <v>57</v>
      </c>
      <c r="Y6382">
        <v>1</v>
      </c>
      <c r="Z6382" t="s">
        <v>46545</v>
      </c>
      <c r="AA6382">
        <v>10</v>
      </c>
      <c r="AC6382">
        <v>121</v>
      </c>
      <c r="AD6382" t="s">
        <v>70</v>
      </c>
      <c r="AE6382">
        <v>1012</v>
      </c>
      <c r="AF6382" t="s">
        <v>71</v>
      </c>
      <c r="AG6382">
        <v>3</v>
      </c>
      <c r="AH6382" t="s">
        <v>81</v>
      </c>
      <c r="AI6382">
        <v>21</v>
      </c>
      <c r="AJ6382" t="s">
        <v>52613</v>
      </c>
      <c r="AK6382">
        <v>615</v>
      </c>
      <c r="AL6382" t="s">
        <v>10177</v>
      </c>
      <c r="AS6382">
        <v>0</v>
      </c>
      <c r="AT6382" t="s">
        <v>61</v>
      </c>
      <c r="AU6382" t="s">
        <v>277</v>
      </c>
      <c r="AX6382">
        <v>55.870926187494</v>
      </c>
      <c r="AY6382">
        <v>9.8409757095797108</v>
      </c>
      <c r="AZ6382" t="s">
        <v>62</v>
      </c>
      <c r="BA6382">
        <v>1082</v>
      </c>
      <c r="BB6382" t="s">
        <v>2852</v>
      </c>
    </row>
    <row r="6383" spans="1:54" x14ac:dyDescent="0.25">
      <c r="A6383" s="1">
        <v>45200</v>
      </c>
      <c r="B6383">
        <v>615009</v>
      </c>
      <c r="C6383" t="s">
        <v>46878</v>
      </c>
      <c r="D6383">
        <v>8700</v>
      </c>
      <c r="E6383" t="s">
        <v>10173</v>
      </c>
      <c r="F6383" t="s">
        <v>46879</v>
      </c>
      <c r="G6383">
        <v>29189889</v>
      </c>
      <c r="H6383">
        <v>1003338287</v>
      </c>
      <c r="I6383" t="s">
        <v>50937</v>
      </c>
      <c r="J6383" t="s">
        <v>31216</v>
      </c>
      <c r="K6383" t="s">
        <v>31217</v>
      </c>
      <c r="L6383" t="s">
        <v>31218</v>
      </c>
      <c r="M6383">
        <v>4866</v>
      </c>
      <c r="N6383">
        <v>4</v>
      </c>
      <c r="R6383" s="1">
        <v>41116</v>
      </c>
      <c r="S6383" t="s">
        <v>56</v>
      </c>
      <c r="T6383">
        <v>615</v>
      </c>
      <c r="U6383" t="s">
        <v>10177</v>
      </c>
      <c r="V6383" s="1">
        <v>41121</v>
      </c>
      <c r="W6383">
        <v>2</v>
      </c>
      <c r="X6383" t="s">
        <v>57</v>
      </c>
      <c r="Y6383">
        <v>1</v>
      </c>
      <c r="Z6383" t="s">
        <v>46545</v>
      </c>
      <c r="AA6383">
        <v>9</v>
      </c>
      <c r="AB6383">
        <v>195104</v>
      </c>
      <c r="AC6383">
        <v>121</v>
      </c>
      <c r="AD6383" t="s">
        <v>70</v>
      </c>
      <c r="AE6383">
        <v>1012</v>
      </c>
      <c r="AF6383" t="s">
        <v>71</v>
      </c>
      <c r="AG6383">
        <v>3</v>
      </c>
      <c r="AH6383" t="s">
        <v>81</v>
      </c>
      <c r="AI6383">
        <v>21</v>
      </c>
      <c r="AJ6383" t="s">
        <v>52613</v>
      </c>
      <c r="AK6383">
        <v>615</v>
      </c>
      <c r="AL6383" t="s">
        <v>10177</v>
      </c>
      <c r="AM6383">
        <v>2</v>
      </c>
      <c r="AN6383" t="s">
        <v>119</v>
      </c>
      <c r="AO6383">
        <v>615024</v>
      </c>
      <c r="AQ6383" t="s">
        <v>31219</v>
      </c>
      <c r="AR6383" t="s">
        <v>31220</v>
      </c>
      <c r="AS6383">
        <v>0</v>
      </c>
      <c r="AT6383" t="s">
        <v>61</v>
      </c>
      <c r="AU6383" t="s">
        <v>31221</v>
      </c>
      <c r="AZ6383" t="s">
        <v>62</v>
      </c>
      <c r="BA6383">
        <v>1082</v>
      </c>
      <c r="BB6383" t="s">
        <v>2852</v>
      </c>
    </row>
    <row r="6384" spans="1:54" x14ac:dyDescent="0.25">
      <c r="A6384" s="1">
        <v>45200</v>
      </c>
      <c r="B6384">
        <v>615010</v>
      </c>
      <c r="C6384" t="s">
        <v>50938</v>
      </c>
      <c r="D6384">
        <v>8700</v>
      </c>
      <c r="E6384" t="s">
        <v>10173</v>
      </c>
      <c r="F6384" t="s">
        <v>50939</v>
      </c>
      <c r="I6384" t="s">
        <v>31222</v>
      </c>
      <c r="K6384" t="s">
        <v>31223</v>
      </c>
      <c r="L6384" t="s">
        <v>12126</v>
      </c>
      <c r="M6384">
        <v>2433</v>
      </c>
      <c r="R6384" s="1">
        <v>40162</v>
      </c>
      <c r="S6384" t="s">
        <v>80</v>
      </c>
      <c r="T6384">
        <v>615</v>
      </c>
      <c r="U6384" t="s">
        <v>10177</v>
      </c>
      <c r="V6384" s="1">
        <v>33756</v>
      </c>
      <c r="W6384">
        <v>2</v>
      </c>
      <c r="X6384" t="s">
        <v>57</v>
      </c>
      <c r="Y6384">
        <v>1</v>
      </c>
      <c r="Z6384" t="s">
        <v>46545</v>
      </c>
      <c r="AA6384">
        <v>10</v>
      </c>
      <c r="AB6384">
        <v>197408</v>
      </c>
      <c r="AC6384">
        <v>126</v>
      </c>
      <c r="AD6384" t="s">
        <v>46616</v>
      </c>
      <c r="AE6384">
        <v>1015</v>
      </c>
      <c r="AF6384" t="s">
        <v>46616</v>
      </c>
      <c r="AG6384">
        <v>3</v>
      </c>
      <c r="AH6384" t="s">
        <v>81</v>
      </c>
      <c r="AI6384">
        <v>23</v>
      </c>
      <c r="AJ6384" t="s">
        <v>692</v>
      </c>
      <c r="AK6384">
        <v>615</v>
      </c>
      <c r="AL6384" t="s">
        <v>10177</v>
      </c>
      <c r="AS6384">
        <v>0</v>
      </c>
      <c r="AT6384" t="s">
        <v>61</v>
      </c>
      <c r="AU6384" t="s">
        <v>12126</v>
      </c>
      <c r="AX6384">
        <v>55.870496555991103</v>
      </c>
      <c r="AY6384">
        <v>9.8424788812035793</v>
      </c>
      <c r="AZ6384" t="s">
        <v>62</v>
      </c>
      <c r="BA6384">
        <v>1082</v>
      </c>
      <c r="BB6384" t="s">
        <v>2852</v>
      </c>
    </row>
    <row r="6385" spans="1:54" x14ac:dyDescent="0.25">
      <c r="A6385" s="1">
        <v>45200</v>
      </c>
      <c r="B6385">
        <v>615011</v>
      </c>
      <c r="C6385" t="s">
        <v>31224</v>
      </c>
      <c r="D6385">
        <v>8700</v>
      </c>
      <c r="E6385" t="s">
        <v>10173</v>
      </c>
      <c r="F6385" t="s">
        <v>31225</v>
      </c>
      <c r="G6385">
        <v>29189889</v>
      </c>
      <c r="H6385">
        <v>1003337966</v>
      </c>
      <c r="I6385" t="s">
        <v>31226</v>
      </c>
      <c r="J6385" t="s">
        <v>31227</v>
      </c>
      <c r="K6385" t="s">
        <v>31228</v>
      </c>
      <c r="L6385" t="s">
        <v>31229</v>
      </c>
      <c r="M6385">
        <v>1102</v>
      </c>
      <c r="N6385">
        <v>59</v>
      </c>
      <c r="R6385" s="1">
        <v>43784</v>
      </c>
      <c r="S6385" t="s">
        <v>612</v>
      </c>
      <c r="T6385">
        <v>615</v>
      </c>
      <c r="U6385" t="s">
        <v>10177</v>
      </c>
      <c r="W6385">
        <v>2</v>
      </c>
      <c r="X6385" t="s">
        <v>57</v>
      </c>
      <c r="Y6385">
        <v>1</v>
      </c>
      <c r="Z6385" t="s">
        <v>46545</v>
      </c>
      <c r="AA6385">
        <v>9</v>
      </c>
      <c r="AB6385">
        <v>190504</v>
      </c>
      <c r="AC6385">
        <v>121</v>
      </c>
      <c r="AD6385" t="s">
        <v>70</v>
      </c>
      <c r="AE6385">
        <v>1012</v>
      </c>
      <c r="AF6385" t="s">
        <v>71</v>
      </c>
      <c r="AG6385">
        <v>1</v>
      </c>
      <c r="AH6385" t="s">
        <v>44482</v>
      </c>
      <c r="AI6385">
        <v>21</v>
      </c>
      <c r="AJ6385" t="s">
        <v>52613</v>
      </c>
      <c r="AK6385">
        <v>615</v>
      </c>
      <c r="AL6385" t="s">
        <v>10177</v>
      </c>
      <c r="AQ6385" t="s">
        <v>31230</v>
      </c>
      <c r="AR6385" t="s">
        <v>31231</v>
      </c>
      <c r="AS6385">
        <v>0</v>
      </c>
      <c r="AT6385" t="s">
        <v>61</v>
      </c>
      <c r="AU6385" t="s">
        <v>3795</v>
      </c>
      <c r="AX6385">
        <v>55.873591900000001</v>
      </c>
      <c r="AY6385">
        <v>9.9184213099999994</v>
      </c>
      <c r="AZ6385" t="s">
        <v>62</v>
      </c>
      <c r="BA6385">
        <v>1082</v>
      </c>
      <c r="BB6385" t="s">
        <v>2852</v>
      </c>
    </row>
    <row r="6386" spans="1:54" x14ac:dyDescent="0.25">
      <c r="A6386" s="1">
        <v>45200</v>
      </c>
      <c r="B6386">
        <v>615012</v>
      </c>
      <c r="C6386" t="s">
        <v>31232</v>
      </c>
      <c r="D6386">
        <v>8700</v>
      </c>
      <c r="E6386" t="s">
        <v>10173</v>
      </c>
      <c r="F6386" t="s">
        <v>31233</v>
      </c>
      <c r="G6386">
        <v>29189889</v>
      </c>
      <c r="H6386">
        <v>1003338445</v>
      </c>
      <c r="I6386" t="s">
        <v>50940</v>
      </c>
      <c r="J6386" t="s">
        <v>31234</v>
      </c>
      <c r="K6386" t="s">
        <v>31235</v>
      </c>
      <c r="L6386" t="s">
        <v>31236</v>
      </c>
      <c r="M6386">
        <v>7169</v>
      </c>
      <c r="N6386">
        <v>5</v>
      </c>
      <c r="R6386" s="1">
        <v>43887</v>
      </c>
      <c r="S6386" t="s">
        <v>56</v>
      </c>
      <c r="T6386">
        <v>615</v>
      </c>
      <c r="U6386" t="s">
        <v>10177</v>
      </c>
      <c r="W6386">
        <v>2</v>
      </c>
      <c r="X6386" t="s">
        <v>57</v>
      </c>
      <c r="Y6386">
        <v>1</v>
      </c>
      <c r="Z6386" t="s">
        <v>46545</v>
      </c>
      <c r="AA6386">
        <v>7</v>
      </c>
      <c r="AB6386">
        <v>190704</v>
      </c>
      <c r="AC6386">
        <v>121</v>
      </c>
      <c r="AD6386" t="s">
        <v>70</v>
      </c>
      <c r="AE6386">
        <v>1012</v>
      </c>
      <c r="AF6386" t="s">
        <v>71</v>
      </c>
      <c r="AG6386">
        <v>1</v>
      </c>
      <c r="AH6386" t="s">
        <v>44482</v>
      </c>
      <c r="AI6386">
        <v>21</v>
      </c>
      <c r="AJ6386" t="s">
        <v>52613</v>
      </c>
      <c r="AK6386">
        <v>615</v>
      </c>
      <c r="AL6386" t="s">
        <v>10177</v>
      </c>
      <c r="AQ6386" t="s">
        <v>31237</v>
      </c>
      <c r="AR6386" t="s">
        <v>31238</v>
      </c>
      <c r="AS6386">
        <v>0</v>
      </c>
      <c r="AT6386" t="s">
        <v>61</v>
      </c>
      <c r="AU6386" t="s">
        <v>3786</v>
      </c>
      <c r="AW6386" t="s">
        <v>31239</v>
      </c>
      <c r="AX6386">
        <v>55.893794900000003</v>
      </c>
      <c r="AY6386">
        <v>9.7683521300000002</v>
      </c>
      <c r="AZ6386" t="s">
        <v>62</v>
      </c>
      <c r="BA6386">
        <v>1082</v>
      </c>
      <c r="BB6386" t="s">
        <v>2852</v>
      </c>
    </row>
    <row r="6387" spans="1:54" x14ac:dyDescent="0.25">
      <c r="A6387" s="1">
        <v>45200</v>
      </c>
      <c r="B6387">
        <v>615013</v>
      </c>
      <c r="C6387" t="s">
        <v>31240</v>
      </c>
      <c r="D6387">
        <v>8700</v>
      </c>
      <c r="E6387" t="s">
        <v>10173</v>
      </c>
      <c r="F6387" t="s">
        <v>31241</v>
      </c>
      <c r="I6387" t="s">
        <v>31242</v>
      </c>
      <c r="K6387" t="s">
        <v>31243</v>
      </c>
      <c r="L6387" t="s">
        <v>31244</v>
      </c>
      <c r="M6387">
        <v>8547</v>
      </c>
      <c r="N6387">
        <v>23</v>
      </c>
      <c r="R6387" s="1">
        <v>40162</v>
      </c>
      <c r="S6387" t="s">
        <v>80</v>
      </c>
      <c r="T6387">
        <v>615</v>
      </c>
      <c r="U6387" t="s">
        <v>10177</v>
      </c>
      <c r="V6387" s="1">
        <v>29738</v>
      </c>
      <c r="W6387">
        <v>2</v>
      </c>
      <c r="X6387" t="s">
        <v>57</v>
      </c>
      <c r="Y6387">
        <v>1</v>
      </c>
      <c r="Z6387" t="s">
        <v>46545</v>
      </c>
      <c r="AA6387">
        <v>7</v>
      </c>
      <c r="AB6387">
        <v>190704</v>
      </c>
      <c r="AC6387">
        <v>121</v>
      </c>
      <c r="AD6387" t="s">
        <v>70</v>
      </c>
      <c r="AE6387">
        <v>1012</v>
      </c>
      <c r="AF6387" t="s">
        <v>71</v>
      </c>
      <c r="AG6387">
        <v>3</v>
      </c>
      <c r="AH6387" t="s">
        <v>81</v>
      </c>
      <c r="AI6387">
        <v>21</v>
      </c>
      <c r="AJ6387" t="s">
        <v>52613</v>
      </c>
      <c r="AK6387">
        <v>615</v>
      </c>
      <c r="AL6387" t="s">
        <v>10177</v>
      </c>
      <c r="AS6387">
        <v>0</v>
      </c>
      <c r="AT6387" t="s">
        <v>61</v>
      </c>
      <c r="AU6387" t="s">
        <v>31245</v>
      </c>
      <c r="AX6387">
        <v>55.869344158857601</v>
      </c>
      <c r="AY6387">
        <v>9.8390463735491398</v>
      </c>
      <c r="AZ6387" t="s">
        <v>62</v>
      </c>
      <c r="BA6387">
        <v>1082</v>
      </c>
      <c r="BB6387" t="s">
        <v>2852</v>
      </c>
    </row>
    <row r="6388" spans="1:54" x14ac:dyDescent="0.25">
      <c r="A6388" s="1">
        <v>45200</v>
      </c>
      <c r="B6388">
        <v>615014</v>
      </c>
      <c r="C6388" t="s">
        <v>55058</v>
      </c>
      <c r="D6388">
        <v>8700</v>
      </c>
      <c r="E6388" t="s">
        <v>10173</v>
      </c>
      <c r="F6388" t="s">
        <v>55058</v>
      </c>
      <c r="G6388">
        <v>29189889</v>
      </c>
      <c r="H6388">
        <v>1003338597</v>
      </c>
      <c r="I6388" t="s">
        <v>46140</v>
      </c>
      <c r="J6388" t="s">
        <v>31246</v>
      </c>
      <c r="K6388" t="s">
        <v>31247</v>
      </c>
      <c r="L6388" t="s">
        <v>50941</v>
      </c>
      <c r="M6388">
        <v>8282</v>
      </c>
      <c r="N6388">
        <v>1</v>
      </c>
      <c r="R6388" s="1">
        <v>43784</v>
      </c>
      <c r="S6388" t="s">
        <v>56</v>
      </c>
      <c r="T6388">
        <v>615</v>
      </c>
      <c r="U6388" t="s">
        <v>10177</v>
      </c>
      <c r="W6388">
        <v>2</v>
      </c>
      <c r="X6388" t="s">
        <v>57</v>
      </c>
      <c r="Y6388">
        <v>1</v>
      </c>
      <c r="Z6388" t="s">
        <v>46545</v>
      </c>
      <c r="AA6388">
        <v>10</v>
      </c>
      <c r="AB6388">
        <v>195204</v>
      </c>
      <c r="AC6388">
        <v>121</v>
      </c>
      <c r="AD6388" t="s">
        <v>70</v>
      </c>
      <c r="AE6388">
        <v>1012</v>
      </c>
      <c r="AF6388" t="s">
        <v>71</v>
      </c>
      <c r="AG6388">
        <v>1</v>
      </c>
      <c r="AH6388" t="s">
        <v>44482</v>
      </c>
      <c r="AI6388">
        <v>21</v>
      </c>
      <c r="AJ6388" t="s">
        <v>52613</v>
      </c>
      <c r="AK6388">
        <v>615</v>
      </c>
      <c r="AL6388" t="s">
        <v>10177</v>
      </c>
      <c r="AQ6388" t="s">
        <v>31248</v>
      </c>
      <c r="AR6388" t="s">
        <v>31249</v>
      </c>
      <c r="AS6388">
        <v>0</v>
      </c>
      <c r="AT6388" t="s">
        <v>61</v>
      </c>
      <c r="AU6388" t="s">
        <v>50942</v>
      </c>
      <c r="AX6388">
        <v>55.839331770000001</v>
      </c>
      <c r="AY6388">
        <v>9.8143258800000002</v>
      </c>
      <c r="AZ6388" t="s">
        <v>62</v>
      </c>
      <c r="BA6388">
        <v>1082</v>
      </c>
      <c r="BB6388" t="s">
        <v>2852</v>
      </c>
    </row>
    <row r="6389" spans="1:54" x14ac:dyDescent="0.25">
      <c r="A6389" s="1">
        <v>45200</v>
      </c>
      <c r="B6389">
        <v>615015</v>
      </c>
      <c r="C6389" t="s">
        <v>31250</v>
      </c>
      <c r="D6389">
        <v>8700</v>
      </c>
      <c r="E6389" t="s">
        <v>10173</v>
      </c>
      <c r="F6389" t="s">
        <v>31251</v>
      </c>
      <c r="G6389">
        <v>29189889</v>
      </c>
      <c r="H6389">
        <v>1003337735</v>
      </c>
      <c r="I6389" t="s">
        <v>31252</v>
      </c>
      <c r="J6389" t="s">
        <v>31253</v>
      </c>
      <c r="K6389" t="s">
        <v>31254</v>
      </c>
      <c r="L6389" t="s">
        <v>31255</v>
      </c>
      <c r="M6389">
        <v>486</v>
      </c>
      <c r="N6389">
        <v>99</v>
      </c>
      <c r="R6389" s="1">
        <v>44887</v>
      </c>
      <c r="S6389" t="s">
        <v>56</v>
      </c>
      <c r="T6389">
        <v>615</v>
      </c>
      <c r="U6389" t="s">
        <v>10177</v>
      </c>
      <c r="W6389">
        <v>2</v>
      </c>
      <c r="X6389" t="s">
        <v>57</v>
      </c>
      <c r="Y6389">
        <v>1</v>
      </c>
      <c r="Z6389" t="s">
        <v>46545</v>
      </c>
      <c r="AA6389">
        <v>9</v>
      </c>
      <c r="AB6389">
        <v>197308</v>
      </c>
      <c r="AC6389">
        <v>121</v>
      </c>
      <c r="AD6389" t="s">
        <v>70</v>
      </c>
      <c r="AE6389">
        <v>1012</v>
      </c>
      <c r="AF6389" t="s">
        <v>71</v>
      </c>
      <c r="AG6389">
        <v>1</v>
      </c>
      <c r="AH6389" t="s">
        <v>44482</v>
      </c>
      <c r="AI6389">
        <v>21</v>
      </c>
      <c r="AJ6389" t="s">
        <v>52613</v>
      </c>
      <c r="AK6389">
        <v>615</v>
      </c>
      <c r="AL6389" t="s">
        <v>10177</v>
      </c>
      <c r="AQ6389" t="s">
        <v>31256</v>
      </c>
      <c r="AR6389" t="s">
        <v>31257</v>
      </c>
      <c r="AS6389">
        <v>0</v>
      </c>
      <c r="AT6389" t="s">
        <v>61</v>
      </c>
      <c r="AU6389" t="s">
        <v>31258</v>
      </c>
      <c r="AX6389">
        <v>55.835016420000002</v>
      </c>
      <c r="AY6389">
        <v>9.8346746700000001</v>
      </c>
      <c r="AZ6389" t="s">
        <v>62</v>
      </c>
      <c r="BA6389">
        <v>1082</v>
      </c>
      <c r="BB6389" t="s">
        <v>2852</v>
      </c>
    </row>
    <row r="6390" spans="1:54" x14ac:dyDescent="0.25">
      <c r="A6390" s="1">
        <v>45200</v>
      </c>
      <c r="B6390">
        <v>615016</v>
      </c>
      <c r="C6390" t="s">
        <v>31259</v>
      </c>
      <c r="D6390">
        <v>8700</v>
      </c>
      <c r="E6390" t="s">
        <v>10173</v>
      </c>
      <c r="F6390" t="s">
        <v>31260</v>
      </c>
      <c r="G6390">
        <v>51068211</v>
      </c>
      <c r="H6390">
        <v>1001961245</v>
      </c>
      <c r="I6390" t="s">
        <v>31261</v>
      </c>
      <c r="J6390" t="s">
        <v>31262</v>
      </c>
      <c r="K6390" t="s">
        <v>31263</v>
      </c>
      <c r="L6390" t="s">
        <v>31264</v>
      </c>
      <c r="M6390">
        <v>3503</v>
      </c>
      <c r="N6390">
        <v>19</v>
      </c>
      <c r="R6390" s="1">
        <v>44650</v>
      </c>
      <c r="S6390" t="s">
        <v>56</v>
      </c>
      <c r="W6390">
        <v>5</v>
      </c>
      <c r="X6390" t="s">
        <v>557</v>
      </c>
      <c r="Y6390">
        <v>1</v>
      </c>
      <c r="Z6390" t="s">
        <v>46545</v>
      </c>
      <c r="AA6390">
        <v>10</v>
      </c>
      <c r="AB6390">
        <v>183401</v>
      </c>
      <c r="AC6390">
        <v>121</v>
      </c>
      <c r="AD6390" t="s">
        <v>70</v>
      </c>
      <c r="AE6390">
        <v>1013</v>
      </c>
      <c r="AF6390" t="s">
        <v>558</v>
      </c>
      <c r="AG6390">
        <v>1</v>
      </c>
      <c r="AH6390" t="s">
        <v>44482</v>
      </c>
      <c r="AI6390">
        <v>21</v>
      </c>
      <c r="AJ6390" t="s">
        <v>52613</v>
      </c>
      <c r="AK6390">
        <v>615</v>
      </c>
      <c r="AL6390" t="s">
        <v>10177</v>
      </c>
      <c r="AQ6390" t="s">
        <v>31265</v>
      </c>
      <c r="AR6390" t="s">
        <v>31266</v>
      </c>
      <c r="AS6390">
        <v>0</v>
      </c>
      <c r="AT6390" t="s">
        <v>61</v>
      </c>
      <c r="AU6390" t="s">
        <v>31267</v>
      </c>
      <c r="AX6390">
        <v>55.863454699999998</v>
      </c>
      <c r="AY6390">
        <v>9.8573158400000001</v>
      </c>
      <c r="AZ6390" t="s">
        <v>62</v>
      </c>
      <c r="BA6390">
        <v>1082</v>
      </c>
      <c r="BB6390" t="s">
        <v>2852</v>
      </c>
    </row>
    <row r="6391" spans="1:54" x14ac:dyDescent="0.25">
      <c r="A6391" s="1">
        <v>45200</v>
      </c>
      <c r="B6391">
        <v>615017</v>
      </c>
      <c r="C6391" t="s">
        <v>31268</v>
      </c>
      <c r="D6391">
        <v>8700</v>
      </c>
      <c r="E6391" t="s">
        <v>10173</v>
      </c>
      <c r="F6391" t="s">
        <v>50943</v>
      </c>
      <c r="G6391">
        <v>66300013</v>
      </c>
      <c r="H6391">
        <v>1002228967</v>
      </c>
      <c r="I6391" t="s">
        <v>31269</v>
      </c>
      <c r="J6391" t="s">
        <v>31270</v>
      </c>
      <c r="K6391" t="s">
        <v>31271</v>
      </c>
      <c r="L6391" t="s">
        <v>31272</v>
      </c>
      <c r="M6391">
        <v>4071</v>
      </c>
      <c r="N6391">
        <v>18</v>
      </c>
      <c r="R6391" s="1">
        <v>45037</v>
      </c>
      <c r="S6391" t="s">
        <v>56</v>
      </c>
      <c r="W6391">
        <v>5</v>
      </c>
      <c r="X6391" t="s">
        <v>557</v>
      </c>
      <c r="Y6391">
        <v>1</v>
      </c>
      <c r="Z6391" t="s">
        <v>46545</v>
      </c>
      <c r="AA6391">
        <v>10</v>
      </c>
      <c r="AB6391">
        <v>187211</v>
      </c>
      <c r="AC6391">
        <v>121</v>
      </c>
      <c r="AD6391" t="s">
        <v>70</v>
      </c>
      <c r="AE6391">
        <v>1013</v>
      </c>
      <c r="AF6391" t="s">
        <v>558</v>
      </c>
      <c r="AG6391">
        <v>1</v>
      </c>
      <c r="AH6391" t="s">
        <v>44482</v>
      </c>
      <c r="AI6391">
        <v>21</v>
      </c>
      <c r="AJ6391" t="s">
        <v>52613</v>
      </c>
      <c r="AK6391">
        <v>615</v>
      </c>
      <c r="AL6391" t="s">
        <v>10177</v>
      </c>
      <c r="AQ6391" t="s">
        <v>31273</v>
      </c>
      <c r="AR6391" t="s">
        <v>31274</v>
      </c>
      <c r="AS6391">
        <v>0</v>
      </c>
      <c r="AT6391" t="s">
        <v>61</v>
      </c>
      <c r="AU6391" t="s">
        <v>11129</v>
      </c>
      <c r="AX6391">
        <v>55.863809699999997</v>
      </c>
      <c r="AY6391">
        <v>9.8504021300000009</v>
      </c>
      <c r="AZ6391" t="s">
        <v>62</v>
      </c>
      <c r="BA6391">
        <v>1082</v>
      </c>
      <c r="BB6391" t="s">
        <v>2852</v>
      </c>
    </row>
    <row r="6392" spans="1:54" x14ac:dyDescent="0.25">
      <c r="A6392" s="1">
        <v>45200</v>
      </c>
      <c r="B6392">
        <v>615018</v>
      </c>
      <c r="C6392" t="s">
        <v>31275</v>
      </c>
      <c r="D6392">
        <v>8700</v>
      </c>
      <c r="E6392" t="s">
        <v>10173</v>
      </c>
      <c r="F6392" t="s">
        <v>46141</v>
      </c>
      <c r="G6392">
        <v>29551022</v>
      </c>
      <c r="H6392">
        <v>1003334335</v>
      </c>
      <c r="I6392" t="s">
        <v>16704</v>
      </c>
      <c r="J6392" t="s">
        <v>31276</v>
      </c>
      <c r="K6392" t="s">
        <v>16705</v>
      </c>
      <c r="L6392" t="s">
        <v>45361</v>
      </c>
      <c r="M6392">
        <v>7915</v>
      </c>
      <c r="N6392">
        <v>2</v>
      </c>
      <c r="R6392" s="1">
        <v>44155</v>
      </c>
      <c r="S6392" t="s">
        <v>56</v>
      </c>
      <c r="W6392">
        <v>4</v>
      </c>
      <c r="X6392" t="s">
        <v>725</v>
      </c>
      <c r="Y6392">
        <v>1</v>
      </c>
      <c r="Z6392" t="s">
        <v>46545</v>
      </c>
      <c r="AB6392">
        <v>193211</v>
      </c>
      <c r="AC6392">
        <v>131</v>
      </c>
      <c r="AD6392" t="s">
        <v>752</v>
      </c>
      <c r="AE6392">
        <v>1061</v>
      </c>
      <c r="AF6392" t="s">
        <v>752</v>
      </c>
      <c r="AG6392">
        <v>1</v>
      </c>
      <c r="AH6392" t="s">
        <v>44482</v>
      </c>
      <c r="AI6392">
        <v>99</v>
      </c>
      <c r="AJ6392" t="s">
        <v>54511</v>
      </c>
      <c r="AK6392">
        <v>615</v>
      </c>
      <c r="AL6392" t="s">
        <v>10177</v>
      </c>
      <c r="AP6392">
        <v>281397</v>
      </c>
      <c r="AQ6392" t="s">
        <v>31277</v>
      </c>
      <c r="AR6392" t="s">
        <v>16707</v>
      </c>
      <c r="AS6392">
        <v>2</v>
      </c>
      <c r="AT6392" t="s">
        <v>1413</v>
      </c>
      <c r="AU6392" t="s">
        <v>45362</v>
      </c>
      <c r="AX6392">
        <v>55.87137705</v>
      </c>
      <c r="AY6392">
        <v>9.8267067800000003</v>
      </c>
      <c r="AZ6392" t="s">
        <v>62</v>
      </c>
      <c r="BA6392">
        <v>1082</v>
      </c>
      <c r="BB6392" t="s">
        <v>2852</v>
      </c>
    </row>
    <row r="6393" spans="1:54" x14ac:dyDescent="0.25">
      <c r="A6393" s="1">
        <v>45200</v>
      </c>
      <c r="B6393">
        <v>615019</v>
      </c>
      <c r="C6393" t="s">
        <v>31278</v>
      </c>
      <c r="D6393">
        <v>8700</v>
      </c>
      <c r="E6393" t="s">
        <v>10173</v>
      </c>
      <c r="F6393" t="s">
        <v>31279</v>
      </c>
      <c r="K6393" t="s">
        <v>31280</v>
      </c>
      <c r="R6393" s="1">
        <v>40162</v>
      </c>
      <c r="S6393" t="s">
        <v>80</v>
      </c>
      <c r="T6393">
        <v>615</v>
      </c>
      <c r="U6393" t="s">
        <v>10177</v>
      </c>
      <c r="V6393" s="1">
        <v>29007</v>
      </c>
      <c r="W6393">
        <v>2</v>
      </c>
      <c r="X6393" t="s">
        <v>57</v>
      </c>
      <c r="Y6393">
        <v>1</v>
      </c>
      <c r="Z6393" t="s">
        <v>46545</v>
      </c>
      <c r="AA6393">
        <v>8</v>
      </c>
      <c r="AC6393">
        <v>126</v>
      </c>
      <c r="AD6393" t="s">
        <v>46616</v>
      </c>
      <c r="AE6393">
        <v>1015</v>
      </c>
      <c r="AF6393" t="s">
        <v>46616</v>
      </c>
      <c r="AG6393">
        <v>3</v>
      </c>
      <c r="AH6393" t="s">
        <v>81</v>
      </c>
      <c r="AI6393">
        <v>23</v>
      </c>
      <c r="AJ6393" t="s">
        <v>692</v>
      </c>
      <c r="AK6393">
        <v>615</v>
      </c>
      <c r="AL6393" t="s">
        <v>10177</v>
      </c>
      <c r="AS6393">
        <v>0</v>
      </c>
      <c r="AT6393" t="s">
        <v>61</v>
      </c>
      <c r="AZ6393" t="s">
        <v>62</v>
      </c>
      <c r="BA6393">
        <v>1082</v>
      </c>
      <c r="BB6393" t="s">
        <v>2852</v>
      </c>
    </row>
    <row r="6394" spans="1:54" x14ac:dyDescent="0.25">
      <c r="A6394" s="1">
        <v>45200</v>
      </c>
      <c r="B6394">
        <v>615020</v>
      </c>
      <c r="C6394" t="s">
        <v>50944</v>
      </c>
      <c r="D6394">
        <v>8700</v>
      </c>
      <c r="E6394" t="s">
        <v>10173</v>
      </c>
      <c r="F6394" t="s">
        <v>50945</v>
      </c>
      <c r="G6394">
        <v>29189889</v>
      </c>
      <c r="H6394">
        <v>1003338147</v>
      </c>
      <c r="I6394" t="s">
        <v>31281</v>
      </c>
      <c r="J6394" t="s">
        <v>31282</v>
      </c>
      <c r="K6394" t="s">
        <v>31283</v>
      </c>
      <c r="L6394" t="s">
        <v>50946</v>
      </c>
      <c r="M6394">
        <v>3724</v>
      </c>
      <c r="N6394">
        <v>20</v>
      </c>
      <c r="R6394" s="1">
        <v>44314</v>
      </c>
      <c r="S6394" t="s">
        <v>851</v>
      </c>
      <c r="T6394">
        <v>615</v>
      </c>
      <c r="U6394" t="s">
        <v>10177</v>
      </c>
      <c r="W6394">
        <v>2</v>
      </c>
      <c r="X6394" t="s">
        <v>57</v>
      </c>
      <c r="Y6394">
        <v>1</v>
      </c>
      <c r="Z6394" t="s">
        <v>46545</v>
      </c>
      <c r="AA6394">
        <v>9</v>
      </c>
      <c r="AB6394">
        <v>197808</v>
      </c>
      <c r="AC6394">
        <v>121</v>
      </c>
      <c r="AD6394" t="s">
        <v>70</v>
      </c>
      <c r="AE6394">
        <v>1012</v>
      </c>
      <c r="AF6394" t="s">
        <v>71</v>
      </c>
      <c r="AG6394">
        <v>1</v>
      </c>
      <c r="AH6394" t="s">
        <v>44482</v>
      </c>
      <c r="AI6394">
        <v>21</v>
      </c>
      <c r="AJ6394" t="s">
        <v>52613</v>
      </c>
      <c r="AK6394">
        <v>615</v>
      </c>
      <c r="AL6394" t="s">
        <v>10177</v>
      </c>
      <c r="AP6394">
        <v>615032</v>
      </c>
      <c r="AQ6394" t="s">
        <v>31284</v>
      </c>
      <c r="AR6394" t="s">
        <v>31285</v>
      </c>
      <c r="AS6394">
        <v>2</v>
      </c>
      <c r="AT6394" t="s">
        <v>1413</v>
      </c>
      <c r="AU6394" t="s">
        <v>50947</v>
      </c>
      <c r="AX6394">
        <v>55.835899939999997</v>
      </c>
      <c r="AY6394">
        <v>9.85723591</v>
      </c>
      <c r="AZ6394" t="s">
        <v>62</v>
      </c>
      <c r="BA6394">
        <v>1082</v>
      </c>
      <c r="BB6394" t="s">
        <v>2852</v>
      </c>
    </row>
    <row r="6395" spans="1:54" x14ac:dyDescent="0.25">
      <c r="A6395" s="1">
        <v>45200</v>
      </c>
      <c r="B6395">
        <v>615021</v>
      </c>
      <c r="C6395" t="s">
        <v>31286</v>
      </c>
      <c r="D6395">
        <v>8700</v>
      </c>
      <c r="E6395" t="s">
        <v>10173</v>
      </c>
      <c r="F6395" t="s">
        <v>50948</v>
      </c>
      <c r="G6395">
        <v>29550980</v>
      </c>
      <c r="H6395">
        <v>1003334268</v>
      </c>
      <c r="I6395" t="s">
        <v>16704</v>
      </c>
      <c r="J6395" t="s">
        <v>31287</v>
      </c>
      <c r="K6395" t="s">
        <v>16705</v>
      </c>
      <c r="L6395" t="s">
        <v>50949</v>
      </c>
      <c r="M6395">
        <v>3670</v>
      </c>
      <c r="N6395">
        <v>1</v>
      </c>
      <c r="R6395" s="1">
        <v>44046</v>
      </c>
      <c r="S6395" t="s">
        <v>56</v>
      </c>
      <c r="W6395">
        <v>4</v>
      </c>
      <c r="X6395" t="s">
        <v>725</v>
      </c>
      <c r="Y6395">
        <v>1</v>
      </c>
      <c r="Z6395" t="s">
        <v>46545</v>
      </c>
      <c r="AB6395">
        <v>198008</v>
      </c>
      <c r="AC6395">
        <v>131</v>
      </c>
      <c r="AD6395" t="s">
        <v>752</v>
      </c>
      <c r="AE6395">
        <v>1061</v>
      </c>
      <c r="AF6395" t="s">
        <v>752</v>
      </c>
      <c r="AG6395">
        <v>1</v>
      </c>
      <c r="AH6395" t="s">
        <v>44482</v>
      </c>
      <c r="AI6395">
        <v>99</v>
      </c>
      <c r="AJ6395" t="s">
        <v>54511</v>
      </c>
      <c r="AK6395">
        <v>615</v>
      </c>
      <c r="AL6395" t="s">
        <v>10177</v>
      </c>
      <c r="AP6395">
        <v>281397</v>
      </c>
      <c r="AQ6395" t="s">
        <v>31288</v>
      </c>
      <c r="AR6395" t="s">
        <v>16707</v>
      </c>
      <c r="AS6395">
        <v>2</v>
      </c>
      <c r="AT6395" t="s">
        <v>1413</v>
      </c>
      <c r="AU6395" t="s">
        <v>50950</v>
      </c>
      <c r="AX6395">
        <v>55.843780690000003</v>
      </c>
      <c r="AY6395">
        <v>9.83063003</v>
      </c>
      <c r="AZ6395" t="s">
        <v>62</v>
      </c>
      <c r="BA6395">
        <v>1082</v>
      </c>
      <c r="BB6395" t="s">
        <v>2852</v>
      </c>
    </row>
    <row r="6396" spans="1:54" x14ac:dyDescent="0.25">
      <c r="A6396" s="1">
        <v>45200</v>
      </c>
      <c r="B6396">
        <v>615022</v>
      </c>
      <c r="C6396" t="s">
        <v>8601</v>
      </c>
      <c r="D6396">
        <v>8700</v>
      </c>
      <c r="E6396" t="s">
        <v>10173</v>
      </c>
      <c r="F6396" t="s">
        <v>8601</v>
      </c>
      <c r="G6396">
        <v>29189889</v>
      </c>
      <c r="H6396">
        <v>1003338342</v>
      </c>
      <c r="I6396" t="s">
        <v>31289</v>
      </c>
      <c r="J6396" t="s">
        <v>31290</v>
      </c>
      <c r="K6396" t="s">
        <v>12122</v>
      </c>
      <c r="L6396" t="s">
        <v>12123</v>
      </c>
      <c r="M6396">
        <v>2433</v>
      </c>
      <c r="N6396">
        <v>6</v>
      </c>
      <c r="R6396" s="1">
        <v>41116</v>
      </c>
      <c r="S6396" t="s">
        <v>56</v>
      </c>
      <c r="T6396">
        <v>615</v>
      </c>
      <c r="U6396" t="s">
        <v>10177</v>
      </c>
      <c r="V6396" s="1">
        <v>41121</v>
      </c>
      <c r="W6396">
        <v>2</v>
      </c>
      <c r="X6396" t="s">
        <v>57</v>
      </c>
      <c r="Y6396">
        <v>1</v>
      </c>
      <c r="Z6396" t="s">
        <v>46545</v>
      </c>
      <c r="AA6396">
        <v>10</v>
      </c>
      <c r="AB6396">
        <v>198108</v>
      </c>
      <c r="AC6396">
        <v>121</v>
      </c>
      <c r="AD6396" t="s">
        <v>70</v>
      </c>
      <c r="AE6396">
        <v>1012</v>
      </c>
      <c r="AF6396" t="s">
        <v>71</v>
      </c>
      <c r="AG6396">
        <v>3</v>
      </c>
      <c r="AH6396" t="s">
        <v>81</v>
      </c>
      <c r="AI6396">
        <v>21</v>
      </c>
      <c r="AJ6396" t="s">
        <v>52613</v>
      </c>
      <c r="AK6396">
        <v>615</v>
      </c>
      <c r="AL6396" t="s">
        <v>10177</v>
      </c>
      <c r="AM6396">
        <v>2</v>
      </c>
      <c r="AN6396" t="s">
        <v>119</v>
      </c>
      <c r="AO6396">
        <v>615024</v>
      </c>
      <c r="AQ6396" t="s">
        <v>31291</v>
      </c>
      <c r="AR6396" t="s">
        <v>31292</v>
      </c>
      <c r="AS6396">
        <v>0</v>
      </c>
      <c r="AT6396" t="s">
        <v>61</v>
      </c>
      <c r="AU6396" t="s">
        <v>12126</v>
      </c>
      <c r="AZ6396" t="s">
        <v>62</v>
      </c>
      <c r="BA6396">
        <v>1082</v>
      </c>
      <c r="BB6396" t="s">
        <v>2852</v>
      </c>
    </row>
    <row r="6397" spans="1:54" x14ac:dyDescent="0.25">
      <c r="A6397" s="1">
        <v>45200</v>
      </c>
      <c r="B6397">
        <v>615023</v>
      </c>
      <c r="C6397" t="s">
        <v>31293</v>
      </c>
      <c r="D6397">
        <v>8700</v>
      </c>
      <c r="E6397" t="s">
        <v>10173</v>
      </c>
      <c r="F6397" t="s">
        <v>53933</v>
      </c>
      <c r="K6397" t="s">
        <v>31294</v>
      </c>
      <c r="L6397" t="s">
        <v>31295</v>
      </c>
      <c r="R6397" s="1">
        <v>40162</v>
      </c>
      <c r="S6397" t="s">
        <v>80</v>
      </c>
      <c r="V6397" s="1">
        <v>35643</v>
      </c>
      <c r="W6397">
        <v>3</v>
      </c>
      <c r="X6397" t="s">
        <v>3496</v>
      </c>
      <c r="Y6397">
        <v>1</v>
      </c>
      <c r="Z6397" t="s">
        <v>46545</v>
      </c>
      <c r="AC6397">
        <v>126</v>
      </c>
      <c r="AD6397" t="s">
        <v>46616</v>
      </c>
      <c r="AE6397">
        <v>1015</v>
      </c>
      <c r="AF6397" t="s">
        <v>46616</v>
      </c>
      <c r="AG6397">
        <v>3</v>
      </c>
      <c r="AH6397" t="s">
        <v>81</v>
      </c>
      <c r="AI6397">
        <v>23</v>
      </c>
      <c r="AJ6397" t="s">
        <v>692</v>
      </c>
      <c r="AK6397">
        <v>615</v>
      </c>
      <c r="AL6397" t="s">
        <v>10177</v>
      </c>
      <c r="AS6397">
        <v>0</v>
      </c>
      <c r="AT6397" t="s">
        <v>61</v>
      </c>
      <c r="AU6397" t="s">
        <v>10173</v>
      </c>
      <c r="AV6397" t="s">
        <v>31295</v>
      </c>
      <c r="AZ6397" t="s">
        <v>62</v>
      </c>
      <c r="BA6397">
        <v>1082</v>
      </c>
      <c r="BB6397" t="s">
        <v>2852</v>
      </c>
    </row>
    <row r="6398" spans="1:54" x14ac:dyDescent="0.25">
      <c r="A6398" s="1">
        <v>45200</v>
      </c>
      <c r="B6398">
        <v>615024</v>
      </c>
      <c r="C6398" t="s">
        <v>12121</v>
      </c>
      <c r="D6398">
        <v>8700</v>
      </c>
      <c r="E6398" t="s">
        <v>10173</v>
      </c>
      <c r="F6398" t="s">
        <v>31296</v>
      </c>
      <c r="G6398">
        <v>29189889</v>
      </c>
      <c r="H6398">
        <v>1003338342</v>
      </c>
      <c r="I6398" t="s">
        <v>31297</v>
      </c>
      <c r="J6398" t="s">
        <v>31298</v>
      </c>
      <c r="K6398" t="s">
        <v>14005</v>
      </c>
      <c r="L6398" t="s">
        <v>12123</v>
      </c>
      <c r="M6398">
        <v>2433</v>
      </c>
      <c r="N6398">
        <v>6</v>
      </c>
      <c r="R6398" s="1">
        <v>44895</v>
      </c>
      <c r="S6398" t="s">
        <v>56</v>
      </c>
      <c r="T6398">
        <v>615</v>
      </c>
      <c r="U6398" t="s">
        <v>10177</v>
      </c>
      <c r="W6398">
        <v>2</v>
      </c>
      <c r="X6398" t="s">
        <v>57</v>
      </c>
      <c r="Y6398">
        <v>1</v>
      </c>
      <c r="Z6398" t="s">
        <v>46545</v>
      </c>
      <c r="AA6398">
        <v>9</v>
      </c>
      <c r="AB6398">
        <v>198501</v>
      </c>
      <c r="AC6398">
        <v>121</v>
      </c>
      <c r="AD6398" t="s">
        <v>70</v>
      </c>
      <c r="AE6398">
        <v>1012</v>
      </c>
      <c r="AF6398" t="s">
        <v>71</v>
      </c>
      <c r="AG6398">
        <v>1</v>
      </c>
      <c r="AH6398" t="s">
        <v>44482</v>
      </c>
      <c r="AI6398">
        <v>21</v>
      </c>
      <c r="AJ6398" t="s">
        <v>52613</v>
      </c>
      <c r="AK6398">
        <v>615</v>
      </c>
      <c r="AL6398" t="s">
        <v>10177</v>
      </c>
      <c r="AP6398">
        <v>280760</v>
      </c>
      <c r="AQ6398" t="s">
        <v>12124</v>
      </c>
      <c r="AR6398" t="s">
        <v>12125</v>
      </c>
      <c r="AS6398">
        <v>2</v>
      </c>
      <c r="AT6398" t="s">
        <v>1413</v>
      </c>
      <c r="AU6398" t="s">
        <v>12126</v>
      </c>
      <c r="AX6398">
        <v>55.872399129999998</v>
      </c>
      <c r="AY6398">
        <v>9.8393645999999997</v>
      </c>
      <c r="AZ6398" t="s">
        <v>62</v>
      </c>
      <c r="BA6398">
        <v>1082</v>
      </c>
      <c r="BB6398" t="s">
        <v>2852</v>
      </c>
    </row>
    <row r="6399" spans="1:54" x14ac:dyDescent="0.25">
      <c r="A6399" s="1">
        <v>45200</v>
      </c>
      <c r="B6399">
        <v>615025</v>
      </c>
      <c r="C6399" t="s">
        <v>4466</v>
      </c>
      <c r="D6399">
        <v>8700</v>
      </c>
      <c r="E6399" t="s">
        <v>10173</v>
      </c>
      <c r="F6399" t="s">
        <v>4467</v>
      </c>
      <c r="G6399">
        <v>29189889</v>
      </c>
      <c r="H6399">
        <v>1003338536</v>
      </c>
      <c r="I6399" t="s">
        <v>31299</v>
      </c>
      <c r="J6399" t="s">
        <v>31300</v>
      </c>
      <c r="K6399" t="s">
        <v>31301</v>
      </c>
      <c r="L6399" t="s">
        <v>31302</v>
      </c>
      <c r="M6399">
        <v>2692</v>
      </c>
      <c r="N6399">
        <v>8</v>
      </c>
      <c r="R6399" s="1">
        <v>43784</v>
      </c>
      <c r="S6399" t="s">
        <v>56</v>
      </c>
      <c r="T6399">
        <v>615</v>
      </c>
      <c r="U6399" t="s">
        <v>10177</v>
      </c>
      <c r="W6399">
        <v>2</v>
      </c>
      <c r="X6399" t="s">
        <v>57</v>
      </c>
      <c r="Y6399">
        <v>1</v>
      </c>
      <c r="Z6399" t="s">
        <v>46545</v>
      </c>
      <c r="AA6399">
        <v>7</v>
      </c>
      <c r="AB6399">
        <v>199208</v>
      </c>
      <c r="AC6399">
        <v>126</v>
      </c>
      <c r="AD6399" t="s">
        <v>46616</v>
      </c>
      <c r="AE6399">
        <v>1015</v>
      </c>
      <c r="AF6399" t="s">
        <v>46616</v>
      </c>
      <c r="AG6399">
        <v>1</v>
      </c>
      <c r="AH6399" t="s">
        <v>44482</v>
      </c>
      <c r="AI6399">
        <v>23</v>
      </c>
      <c r="AJ6399" t="s">
        <v>692</v>
      </c>
      <c r="AK6399">
        <v>615</v>
      </c>
      <c r="AL6399" t="s">
        <v>10177</v>
      </c>
      <c r="AQ6399" t="s">
        <v>31303</v>
      </c>
      <c r="AR6399" t="s">
        <v>31304</v>
      </c>
      <c r="AS6399">
        <v>0</v>
      </c>
      <c r="AT6399" t="s">
        <v>61</v>
      </c>
      <c r="AU6399" t="s">
        <v>31305</v>
      </c>
      <c r="AX6399">
        <v>55.816903760000002</v>
      </c>
      <c r="AY6399">
        <v>9.9277344900000006</v>
      </c>
      <c r="AZ6399" t="s">
        <v>62</v>
      </c>
      <c r="BA6399">
        <v>1082</v>
      </c>
      <c r="BB6399" t="s">
        <v>2852</v>
      </c>
    </row>
    <row r="6400" spans="1:54" x14ac:dyDescent="0.25">
      <c r="A6400" s="1">
        <v>45200</v>
      </c>
      <c r="B6400">
        <v>615026</v>
      </c>
      <c r="C6400" t="s">
        <v>31306</v>
      </c>
      <c r="D6400">
        <v>8700</v>
      </c>
      <c r="E6400" t="s">
        <v>10173</v>
      </c>
      <c r="F6400" t="s">
        <v>46142</v>
      </c>
      <c r="I6400" t="s">
        <v>50951</v>
      </c>
      <c r="J6400" t="s">
        <v>31307</v>
      </c>
      <c r="K6400" t="s">
        <v>31308</v>
      </c>
      <c r="L6400" t="s">
        <v>53934</v>
      </c>
      <c r="M6400">
        <v>4071</v>
      </c>
      <c r="N6400">
        <v>8</v>
      </c>
      <c r="R6400" s="1">
        <v>41652</v>
      </c>
      <c r="S6400" t="s">
        <v>56</v>
      </c>
      <c r="T6400">
        <v>615</v>
      </c>
      <c r="U6400" t="s">
        <v>10177</v>
      </c>
      <c r="V6400" s="1">
        <v>37043</v>
      </c>
      <c r="W6400">
        <v>2</v>
      </c>
      <c r="X6400" t="s">
        <v>57</v>
      </c>
      <c r="Y6400">
        <v>8</v>
      </c>
      <c r="Z6400" t="s">
        <v>44534</v>
      </c>
      <c r="AB6400">
        <v>199608</v>
      </c>
      <c r="AC6400">
        <v>127</v>
      </c>
      <c r="AD6400" t="s">
        <v>1237</v>
      </c>
      <c r="AE6400">
        <v>1052</v>
      </c>
      <c r="AF6400" t="s">
        <v>1237</v>
      </c>
      <c r="AG6400">
        <v>3</v>
      </c>
      <c r="AH6400" t="s">
        <v>81</v>
      </c>
      <c r="AI6400">
        <v>99</v>
      </c>
      <c r="AJ6400" t="s">
        <v>54511</v>
      </c>
      <c r="AK6400">
        <v>615</v>
      </c>
      <c r="AL6400" t="s">
        <v>10177</v>
      </c>
      <c r="AM6400">
        <v>2</v>
      </c>
      <c r="AN6400" t="s">
        <v>119</v>
      </c>
      <c r="AO6400">
        <v>615028</v>
      </c>
      <c r="AQ6400" t="s">
        <v>31309</v>
      </c>
      <c r="AS6400">
        <v>0</v>
      </c>
      <c r="AT6400" t="s">
        <v>61</v>
      </c>
      <c r="AU6400" t="s">
        <v>11129</v>
      </c>
      <c r="AW6400" t="s">
        <v>53935</v>
      </c>
      <c r="AX6400">
        <v>55.864026933565199</v>
      </c>
      <c r="AY6400">
        <v>9.8495518618266598</v>
      </c>
      <c r="AZ6400" t="s">
        <v>62</v>
      </c>
      <c r="BA6400">
        <v>1082</v>
      </c>
      <c r="BB6400" t="s">
        <v>2852</v>
      </c>
    </row>
    <row r="6401" spans="1:54" x14ac:dyDescent="0.25">
      <c r="A6401" s="1">
        <v>45200</v>
      </c>
      <c r="B6401">
        <v>615027</v>
      </c>
      <c r="C6401" t="s">
        <v>31310</v>
      </c>
      <c r="D6401">
        <v>8700</v>
      </c>
      <c r="E6401" t="s">
        <v>10173</v>
      </c>
      <c r="F6401" t="s">
        <v>46143</v>
      </c>
      <c r="L6401" t="s">
        <v>31311</v>
      </c>
      <c r="M6401">
        <v>194</v>
      </c>
      <c r="N6401" t="s">
        <v>31312</v>
      </c>
      <c r="R6401" s="1">
        <v>40960</v>
      </c>
      <c r="S6401" t="s">
        <v>56</v>
      </c>
      <c r="T6401">
        <v>615</v>
      </c>
      <c r="U6401" t="s">
        <v>10177</v>
      </c>
      <c r="V6401" s="1">
        <v>35582</v>
      </c>
      <c r="W6401">
        <v>3</v>
      </c>
      <c r="X6401" t="s">
        <v>3496</v>
      </c>
      <c r="Y6401">
        <v>8</v>
      </c>
      <c r="Z6401" t="s">
        <v>44534</v>
      </c>
      <c r="AB6401">
        <v>199608</v>
      </c>
      <c r="AC6401">
        <v>127</v>
      </c>
      <c r="AD6401" t="s">
        <v>1237</v>
      </c>
      <c r="AE6401">
        <v>1052</v>
      </c>
      <c r="AF6401" t="s">
        <v>1237</v>
      </c>
      <c r="AG6401">
        <v>3</v>
      </c>
      <c r="AH6401" t="s">
        <v>81</v>
      </c>
      <c r="AI6401">
        <v>99</v>
      </c>
      <c r="AJ6401" t="s">
        <v>54511</v>
      </c>
      <c r="AK6401">
        <v>615</v>
      </c>
      <c r="AL6401" t="s">
        <v>10177</v>
      </c>
      <c r="AS6401">
        <v>0</v>
      </c>
      <c r="AT6401" t="s">
        <v>61</v>
      </c>
      <c r="AU6401" t="s">
        <v>7578</v>
      </c>
      <c r="AX6401">
        <v>55.8634307909238</v>
      </c>
      <c r="AY6401">
        <v>9.8437670250618599</v>
      </c>
      <c r="AZ6401" t="s">
        <v>62</v>
      </c>
      <c r="BA6401">
        <v>1082</v>
      </c>
      <c r="BB6401" t="s">
        <v>2852</v>
      </c>
    </row>
    <row r="6402" spans="1:54" x14ac:dyDescent="0.25">
      <c r="A6402" s="1">
        <v>45200</v>
      </c>
      <c r="B6402">
        <v>615028</v>
      </c>
      <c r="C6402" t="s">
        <v>31313</v>
      </c>
      <c r="D6402">
        <v>8700</v>
      </c>
      <c r="E6402" t="s">
        <v>10173</v>
      </c>
      <c r="F6402" t="s">
        <v>31314</v>
      </c>
      <c r="G6402">
        <v>25211464</v>
      </c>
      <c r="H6402">
        <v>1008039247</v>
      </c>
      <c r="I6402" t="s">
        <v>48998</v>
      </c>
      <c r="J6402" t="s">
        <v>31315</v>
      </c>
      <c r="K6402" t="s">
        <v>31316</v>
      </c>
      <c r="L6402" t="s">
        <v>50952</v>
      </c>
      <c r="M6402">
        <v>1784</v>
      </c>
      <c r="N6402">
        <v>30</v>
      </c>
      <c r="P6402">
        <v>2</v>
      </c>
      <c r="R6402" s="1">
        <v>43794</v>
      </c>
      <c r="S6402" t="s">
        <v>56</v>
      </c>
      <c r="W6402">
        <v>0</v>
      </c>
      <c r="X6402" t="s">
        <v>1252</v>
      </c>
      <c r="Y6402">
        <v>8</v>
      </c>
      <c r="Z6402" t="s">
        <v>44534</v>
      </c>
      <c r="AB6402">
        <v>199901</v>
      </c>
      <c r="AC6402">
        <v>127</v>
      </c>
      <c r="AD6402" t="s">
        <v>1237</v>
      </c>
      <c r="AE6402">
        <v>1052</v>
      </c>
      <c r="AF6402" t="s">
        <v>1237</v>
      </c>
      <c r="AG6402">
        <v>2</v>
      </c>
      <c r="AH6402" t="s">
        <v>44524</v>
      </c>
      <c r="AI6402">
        <v>99</v>
      </c>
      <c r="AJ6402" t="s">
        <v>54511</v>
      </c>
      <c r="AK6402">
        <v>615</v>
      </c>
      <c r="AL6402" t="s">
        <v>10177</v>
      </c>
      <c r="AQ6402" t="s">
        <v>31317</v>
      </c>
      <c r="AR6402" t="s">
        <v>31318</v>
      </c>
      <c r="AS6402">
        <v>0</v>
      </c>
      <c r="AT6402" t="s">
        <v>61</v>
      </c>
      <c r="AU6402" t="s">
        <v>50953</v>
      </c>
      <c r="AX6402">
        <v>55.865855259999996</v>
      </c>
      <c r="AY6402">
        <v>9.8408265099999994</v>
      </c>
      <c r="AZ6402" t="s">
        <v>62</v>
      </c>
      <c r="BA6402">
        <v>1082</v>
      </c>
      <c r="BB6402" t="s">
        <v>2852</v>
      </c>
    </row>
    <row r="6403" spans="1:54" x14ac:dyDescent="0.25">
      <c r="A6403" s="1">
        <v>45200</v>
      </c>
      <c r="B6403">
        <v>615029</v>
      </c>
      <c r="C6403" t="s">
        <v>31319</v>
      </c>
      <c r="D6403">
        <v>8700</v>
      </c>
      <c r="E6403" t="s">
        <v>10173</v>
      </c>
      <c r="F6403" t="s">
        <v>31319</v>
      </c>
      <c r="G6403">
        <v>66294110</v>
      </c>
      <c r="H6403">
        <v>1003401663</v>
      </c>
      <c r="I6403" t="s">
        <v>31320</v>
      </c>
      <c r="J6403" t="s">
        <v>31321</v>
      </c>
      <c r="K6403" t="s">
        <v>13568</v>
      </c>
      <c r="L6403" t="s">
        <v>31322</v>
      </c>
      <c r="M6403">
        <v>7655</v>
      </c>
      <c r="N6403">
        <v>2</v>
      </c>
      <c r="R6403" s="1">
        <v>45187</v>
      </c>
      <c r="S6403" t="s">
        <v>1367</v>
      </c>
      <c r="W6403">
        <v>4</v>
      </c>
      <c r="X6403" t="s">
        <v>725</v>
      </c>
      <c r="Y6403">
        <v>1</v>
      </c>
      <c r="Z6403" t="s">
        <v>46545</v>
      </c>
      <c r="AA6403">
        <v>10</v>
      </c>
      <c r="AB6403">
        <v>200108</v>
      </c>
      <c r="AC6403">
        <v>121</v>
      </c>
      <c r="AD6403" t="s">
        <v>70</v>
      </c>
      <c r="AE6403">
        <v>1012</v>
      </c>
      <c r="AF6403" t="s">
        <v>71</v>
      </c>
      <c r="AG6403">
        <v>1</v>
      </c>
      <c r="AH6403" t="s">
        <v>44482</v>
      </c>
      <c r="AI6403">
        <v>21</v>
      </c>
      <c r="AJ6403" t="s">
        <v>52613</v>
      </c>
      <c r="AK6403">
        <v>615</v>
      </c>
      <c r="AL6403" t="s">
        <v>10177</v>
      </c>
      <c r="AP6403">
        <v>615402</v>
      </c>
      <c r="AQ6403" t="s">
        <v>13570</v>
      </c>
      <c r="AR6403" t="s">
        <v>13571</v>
      </c>
      <c r="AS6403">
        <v>2</v>
      </c>
      <c r="AT6403" t="s">
        <v>1413</v>
      </c>
      <c r="AU6403" t="s">
        <v>31323</v>
      </c>
      <c r="AX6403">
        <v>55.868407019999999</v>
      </c>
      <c r="AY6403">
        <v>9.8558118799999992</v>
      </c>
      <c r="AZ6403" t="s">
        <v>62</v>
      </c>
      <c r="BA6403">
        <v>1082</v>
      </c>
      <c r="BB6403" t="s">
        <v>2852</v>
      </c>
    </row>
    <row r="6404" spans="1:54" x14ac:dyDescent="0.25">
      <c r="A6404" s="1">
        <v>45200</v>
      </c>
      <c r="B6404">
        <v>615030</v>
      </c>
      <c r="C6404" t="s">
        <v>50954</v>
      </c>
      <c r="D6404">
        <v>8700</v>
      </c>
      <c r="E6404" t="s">
        <v>10173</v>
      </c>
      <c r="F6404" t="s">
        <v>50841</v>
      </c>
      <c r="I6404" t="s">
        <v>53908</v>
      </c>
      <c r="K6404" t="s">
        <v>31324</v>
      </c>
      <c r="L6404" t="s">
        <v>31325</v>
      </c>
      <c r="M6404">
        <v>2692</v>
      </c>
      <c r="N6404">
        <v>8</v>
      </c>
      <c r="R6404" s="1">
        <v>40162</v>
      </c>
      <c r="S6404" t="s">
        <v>80</v>
      </c>
      <c r="V6404" s="1">
        <v>38565</v>
      </c>
      <c r="W6404">
        <v>3</v>
      </c>
      <c r="X6404" t="s">
        <v>3496</v>
      </c>
      <c r="Y6404">
        <v>1</v>
      </c>
      <c r="Z6404" t="s">
        <v>46545</v>
      </c>
      <c r="AA6404">
        <v>9</v>
      </c>
      <c r="AB6404">
        <v>200308</v>
      </c>
      <c r="AC6404">
        <v>126</v>
      </c>
      <c r="AD6404" t="s">
        <v>46616</v>
      </c>
      <c r="AE6404">
        <v>1015</v>
      </c>
      <c r="AF6404" t="s">
        <v>46616</v>
      </c>
      <c r="AG6404">
        <v>3</v>
      </c>
      <c r="AH6404" t="s">
        <v>81</v>
      </c>
      <c r="AI6404">
        <v>23</v>
      </c>
      <c r="AJ6404" t="s">
        <v>692</v>
      </c>
      <c r="AK6404">
        <v>615</v>
      </c>
      <c r="AL6404" t="s">
        <v>10177</v>
      </c>
      <c r="AM6404">
        <v>1</v>
      </c>
      <c r="AN6404" t="s">
        <v>1193</v>
      </c>
      <c r="AO6404">
        <v>603006</v>
      </c>
      <c r="AQ6404" t="s">
        <v>31326</v>
      </c>
      <c r="AS6404">
        <v>0</v>
      </c>
      <c r="AT6404" t="s">
        <v>61</v>
      </c>
      <c r="AU6404" t="s">
        <v>31305</v>
      </c>
      <c r="AW6404" t="s">
        <v>31327</v>
      </c>
      <c r="AZ6404" t="s">
        <v>62</v>
      </c>
      <c r="BA6404">
        <v>1082</v>
      </c>
      <c r="BB6404" t="s">
        <v>2852</v>
      </c>
    </row>
    <row r="6405" spans="1:54" x14ac:dyDescent="0.25">
      <c r="A6405" s="1">
        <v>45200</v>
      </c>
      <c r="B6405">
        <v>615031</v>
      </c>
      <c r="C6405" t="s">
        <v>50955</v>
      </c>
      <c r="D6405">
        <v>8700</v>
      </c>
      <c r="E6405" t="s">
        <v>10173</v>
      </c>
      <c r="F6405" t="s">
        <v>50956</v>
      </c>
      <c r="G6405">
        <v>29189889</v>
      </c>
      <c r="H6405">
        <v>1003338147</v>
      </c>
      <c r="I6405" t="s">
        <v>46144</v>
      </c>
      <c r="J6405" t="s">
        <v>31282</v>
      </c>
      <c r="K6405" t="s">
        <v>31328</v>
      </c>
      <c r="L6405" t="s">
        <v>55992</v>
      </c>
      <c r="M6405">
        <v>3724</v>
      </c>
      <c r="N6405">
        <v>20</v>
      </c>
      <c r="R6405" s="1">
        <v>44531</v>
      </c>
      <c r="S6405" t="s">
        <v>56</v>
      </c>
      <c r="T6405">
        <v>615</v>
      </c>
      <c r="U6405" t="s">
        <v>10177</v>
      </c>
      <c r="W6405">
        <v>2</v>
      </c>
      <c r="X6405" t="s">
        <v>57</v>
      </c>
      <c r="Y6405">
        <v>1</v>
      </c>
      <c r="Z6405" t="s">
        <v>46545</v>
      </c>
      <c r="AA6405">
        <v>10</v>
      </c>
      <c r="AB6405">
        <v>200308</v>
      </c>
      <c r="AC6405">
        <v>126</v>
      </c>
      <c r="AD6405" t="s">
        <v>46616</v>
      </c>
      <c r="AE6405">
        <v>1015</v>
      </c>
      <c r="AF6405" t="s">
        <v>46616</v>
      </c>
      <c r="AG6405">
        <v>1</v>
      </c>
      <c r="AH6405" t="s">
        <v>44482</v>
      </c>
      <c r="AI6405">
        <v>23</v>
      </c>
      <c r="AJ6405" t="s">
        <v>692</v>
      </c>
      <c r="AK6405">
        <v>615</v>
      </c>
      <c r="AL6405" t="s">
        <v>10177</v>
      </c>
      <c r="AP6405">
        <v>615032</v>
      </c>
      <c r="AQ6405" t="s">
        <v>31284</v>
      </c>
      <c r="AR6405" t="s">
        <v>31329</v>
      </c>
      <c r="AS6405">
        <v>2</v>
      </c>
      <c r="AT6405" t="s">
        <v>1413</v>
      </c>
      <c r="AU6405" t="s">
        <v>50947</v>
      </c>
      <c r="AX6405">
        <v>55.835899939999997</v>
      </c>
      <c r="AY6405">
        <v>9.85723591</v>
      </c>
      <c r="AZ6405" t="s">
        <v>62</v>
      </c>
      <c r="BA6405">
        <v>1082</v>
      </c>
      <c r="BB6405" t="s">
        <v>2852</v>
      </c>
    </row>
    <row r="6406" spans="1:54" x14ac:dyDescent="0.25">
      <c r="A6406" s="1">
        <v>45200</v>
      </c>
      <c r="B6406">
        <v>615032</v>
      </c>
      <c r="C6406" t="s">
        <v>50957</v>
      </c>
      <c r="D6406">
        <v>8700</v>
      </c>
      <c r="E6406" t="s">
        <v>10173</v>
      </c>
      <c r="F6406" t="s">
        <v>47074</v>
      </c>
      <c r="G6406">
        <v>29189889</v>
      </c>
      <c r="H6406">
        <v>1003338147</v>
      </c>
      <c r="I6406" t="s">
        <v>31281</v>
      </c>
      <c r="J6406" t="s">
        <v>31282</v>
      </c>
      <c r="K6406" t="s">
        <v>31283</v>
      </c>
      <c r="L6406" t="s">
        <v>55992</v>
      </c>
      <c r="M6406">
        <v>3724</v>
      </c>
      <c r="N6406">
        <v>20</v>
      </c>
      <c r="R6406" s="1">
        <v>44090</v>
      </c>
      <c r="S6406" t="s">
        <v>56</v>
      </c>
      <c r="T6406">
        <v>615</v>
      </c>
      <c r="U6406" t="s">
        <v>10177</v>
      </c>
      <c r="W6406">
        <v>2</v>
      </c>
      <c r="X6406" t="s">
        <v>57</v>
      </c>
      <c r="Y6406">
        <v>1</v>
      </c>
      <c r="Z6406" t="s">
        <v>46545</v>
      </c>
      <c r="AA6406">
        <v>9</v>
      </c>
      <c r="AB6406">
        <v>197808</v>
      </c>
      <c r="AC6406">
        <v>121</v>
      </c>
      <c r="AD6406" t="s">
        <v>70</v>
      </c>
      <c r="AE6406">
        <v>1012</v>
      </c>
      <c r="AF6406" t="s">
        <v>71</v>
      </c>
      <c r="AG6406">
        <v>4</v>
      </c>
      <c r="AH6406" t="s">
        <v>44547</v>
      </c>
      <c r="AI6406">
        <v>21</v>
      </c>
      <c r="AJ6406" t="s">
        <v>52613</v>
      </c>
      <c r="AK6406">
        <v>615</v>
      </c>
      <c r="AL6406" t="s">
        <v>10177</v>
      </c>
      <c r="AQ6406" t="s">
        <v>31284</v>
      </c>
      <c r="AR6406" t="s">
        <v>31329</v>
      </c>
      <c r="AS6406">
        <v>1</v>
      </c>
      <c r="AT6406" t="s">
        <v>1446</v>
      </c>
      <c r="AU6406" t="s">
        <v>50947</v>
      </c>
      <c r="AX6406">
        <v>55.835899939999997</v>
      </c>
      <c r="AY6406">
        <v>9.85723591</v>
      </c>
      <c r="AZ6406" t="s">
        <v>62</v>
      </c>
      <c r="BA6406">
        <v>1082</v>
      </c>
      <c r="BB6406" t="s">
        <v>2852</v>
      </c>
    </row>
    <row r="6407" spans="1:54" x14ac:dyDescent="0.25">
      <c r="A6407" s="1">
        <v>45200</v>
      </c>
      <c r="B6407">
        <v>615033</v>
      </c>
      <c r="C6407" t="s">
        <v>31278</v>
      </c>
      <c r="D6407">
        <v>8700</v>
      </c>
      <c r="E6407" t="s">
        <v>10173</v>
      </c>
      <c r="F6407" t="s">
        <v>31279</v>
      </c>
      <c r="G6407">
        <v>29189889</v>
      </c>
      <c r="I6407" t="s">
        <v>46928</v>
      </c>
      <c r="J6407" t="s">
        <v>31330</v>
      </c>
      <c r="K6407" t="s">
        <v>31331</v>
      </c>
      <c r="L6407" t="s">
        <v>31332</v>
      </c>
      <c r="M6407">
        <v>2692</v>
      </c>
      <c r="N6407">
        <v>8</v>
      </c>
      <c r="R6407" s="1">
        <v>40938</v>
      </c>
      <c r="S6407" t="s">
        <v>56</v>
      </c>
      <c r="T6407">
        <v>615</v>
      </c>
      <c r="U6407" t="s">
        <v>10177</v>
      </c>
      <c r="V6407" s="1">
        <v>39630</v>
      </c>
      <c r="W6407">
        <v>2</v>
      </c>
      <c r="X6407" t="s">
        <v>57</v>
      </c>
      <c r="Y6407">
        <v>1</v>
      </c>
      <c r="Z6407" t="s">
        <v>46545</v>
      </c>
      <c r="AA6407">
        <v>11</v>
      </c>
      <c r="AB6407">
        <v>200508</v>
      </c>
      <c r="AC6407">
        <v>126</v>
      </c>
      <c r="AD6407" t="s">
        <v>46616</v>
      </c>
      <c r="AE6407">
        <v>1015</v>
      </c>
      <c r="AF6407" t="s">
        <v>46616</v>
      </c>
      <c r="AG6407">
        <v>3</v>
      </c>
      <c r="AH6407" t="s">
        <v>81</v>
      </c>
      <c r="AI6407">
        <v>99</v>
      </c>
      <c r="AJ6407" t="s">
        <v>54511</v>
      </c>
      <c r="AK6407">
        <v>615</v>
      </c>
      <c r="AL6407" t="s">
        <v>10177</v>
      </c>
      <c r="AQ6407" t="s">
        <v>31333</v>
      </c>
      <c r="AR6407" t="s">
        <v>31334</v>
      </c>
      <c r="AS6407">
        <v>0</v>
      </c>
      <c r="AT6407" t="s">
        <v>61</v>
      </c>
      <c r="AU6407" t="s">
        <v>31305</v>
      </c>
      <c r="AZ6407" t="s">
        <v>62</v>
      </c>
      <c r="BA6407">
        <v>1082</v>
      </c>
      <c r="BB6407" t="s">
        <v>2852</v>
      </c>
    </row>
    <row r="6408" spans="1:54" x14ac:dyDescent="0.25">
      <c r="A6408" s="1">
        <v>45200</v>
      </c>
      <c r="B6408">
        <v>615200</v>
      </c>
      <c r="C6408" t="s">
        <v>31335</v>
      </c>
      <c r="D6408">
        <v>8700</v>
      </c>
      <c r="E6408" t="s">
        <v>10173</v>
      </c>
      <c r="F6408" t="s">
        <v>53936</v>
      </c>
      <c r="G6408">
        <v>29189889</v>
      </c>
      <c r="H6408">
        <v>1017451371</v>
      </c>
      <c r="I6408" t="s">
        <v>46145</v>
      </c>
      <c r="J6408" t="s">
        <v>31336</v>
      </c>
      <c r="K6408" t="s">
        <v>31337</v>
      </c>
      <c r="L6408" t="s">
        <v>54668</v>
      </c>
      <c r="M6408">
        <v>6850</v>
      </c>
      <c r="N6408">
        <v>4</v>
      </c>
      <c r="R6408" s="1">
        <v>45093</v>
      </c>
      <c r="S6408" t="s">
        <v>171</v>
      </c>
      <c r="T6408">
        <v>615</v>
      </c>
      <c r="U6408" t="s">
        <v>10177</v>
      </c>
      <c r="W6408">
        <v>2</v>
      </c>
      <c r="X6408" t="s">
        <v>57</v>
      </c>
      <c r="Y6408">
        <v>1</v>
      </c>
      <c r="Z6408" t="s">
        <v>46545</v>
      </c>
      <c r="AC6408">
        <v>932</v>
      </c>
      <c r="AD6408" t="s">
        <v>52637</v>
      </c>
      <c r="AE6408">
        <v>2021</v>
      </c>
      <c r="AF6408" t="s">
        <v>52637</v>
      </c>
      <c r="AG6408">
        <v>2</v>
      </c>
      <c r="AH6408" t="s">
        <v>44524</v>
      </c>
      <c r="AI6408">
        <v>10</v>
      </c>
      <c r="AJ6408" t="s">
        <v>52638</v>
      </c>
      <c r="AK6408">
        <v>615</v>
      </c>
      <c r="AL6408" t="s">
        <v>10177</v>
      </c>
      <c r="AQ6408" t="s">
        <v>31338</v>
      </c>
      <c r="AS6408">
        <v>0</v>
      </c>
      <c r="AT6408" t="s">
        <v>61</v>
      </c>
      <c r="AU6408" t="s">
        <v>52936</v>
      </c>
      <c r="AX6408">
        <v>55.860237419999997</v>
      </c>
      <c r="AY6408">
        <v>9.8486837400000002</v>
      </c>
      <c r="AZ6408" t="s">
        <v>62</v>
      </c>
      <c r="BA6408">
        <v>1082</v>
      </c>
      <c r="BB6408" t="s">
        <v>2852</v>
      </c>
    </row>
    <row r="6409" spans="1:54" x14ac:dyDescent="0.25">
      <c r="A6409" s="1">
        <v>45200</v>
      </c>
      <c r="B6409">
        <v>615201</v>
      </c>
      <c r="D6409">
        <v>8700</v>
      </c>
      <c r="E6409" t="s">
        <v>10173</v>
      </c>
      <c r="F6409" t="s">
        <v>31339</v>
      </c>
      <c r="I6409" t="s">
        <v>50958</v>
      </c>
      <c r="K6409" t="s">
        <v>31340</v>
      </c>
      <c r="L6409" t="s">
        <v>53354</v>
      </c>
      <c r="M6409">
        <v>6850</v>
      </c>
      <c r="N6409">
        <v>4</v>
      </c>
      <c r="R6409" s="1">
        <v>40162</v>
      </c>
      <c r="S6409" t="s">
        <v>80</v>
      </c>
      <c r="T6409">
        <v>615</v>
      </c>
      <c r="U6409" t="s">
        <v>10177</v>
      </c>
      <c r="V6409" s="1">
        <v>38353</v>
      </c>
      <c r="W6409">
        <v>2</v>
      </c>
      <c r="X6409" t="s">
        <v>57</v>
      </c>
      <c r="Y6409">
        <v>1</v>
      </c>
      <c r="Z6409" t="s">
        <v>46545</v>
      </c>
      <c r="AB6409">
        <v>200409</v>
      </c>
      <c r="AC6409">
        <v>933</v>
      </c>
      <c r="AD6409" t="s">
        <v>1334</v>
      </c>
      <c r="AE6409">
        <v>2024</v>
      </c>
      <c r="AF6409" t="s">
        <v>1334</v>
      </c>
      <c r="AG6409">
        <v>3</v>
      </c>
      <c r="AH6409" t="s">
        <v>81</v>
      </c>
      <c r="AI6409">
        <v>7</v>
      </c>
      <c r="AJ6409" t="s">
        <v>1326</v>
      </c>
      <c r="AK6409">
        <v>615</v>
      </c>
      <c r="AL6409" t="s">
        <v>10177</v>
      </c>
      <c r="AQ6409" t="s">
        <v>31341</v>
      </c>
      <c r="AR6409" t="s">
        <v>31342</v>
      </c>
      <c r="AS6409">
        <v>0</v>
      </c>
      <c r="AT6409" t="s">
        <v>61</v>
      </c>
      <c r="AU6409" t="s">
        <v>52936</v>
      </c>
      <c r="AX6409">
        <v>55.860237412284803</v>
      </c>
      <c r="AY6409">
        <v>9.8486837362436699</v>
      </c>
      <c r="AZ6409" t="s">
        <v>62</v>
      </c>
      <c r="BA6409">
        <v>1082</v>
      </c>
      <c r="BB6409" t="s">
        <v>2852</v>
      </c>
    </row>
    <row r="6410" spans="1:54" x14ac:dyDescent="0.25">
      <c r="A6410" s="1">
        <v>45200</v>
      </c>
      <c r="B6410">
        <v>615202</v>
      </c>
      <c r="C6410" t="s">
        <v>31343</v>
      </c>
      <c r="D6410">
        <v>8700</v>
      </c>
      <c r="E6410" t="s">
        <v>10173</v>
      </c>
      <c r="F6410" t="s">
        <v>31343</v>
      </c>
      <c r="G6410">
        <v>29189889</v>
      </c>
      <c r="H6410">
        <v>1018849468</v>
      </c>
      <c r="I6410" t="s">
        <v>15857</v>
      </c>
      <c r="K6410" t="s">
        <v>31344</v>
      </c>
      <c r="L6410" t="s">
        <v>31345</v>
      </c>
      <c r="M6410">
        <v>1362</v>
      </c>
      <c r="N6410">
        <v>23</v>
      </c>
      <c r="R6410" s="1">
        <v>43822</v>
      </c>
      <c r="S6410" t="s">
        <v>56</v>
      </c>
      <c r="T6410">
        <v>615</v>
      </c>
      <c r="U6410" t="s">
        <v>10177</v>
      </c>
      <c r="V6410" s="1">
        <v>43830</v>
      </c>
      <c r="W6410">
        <v>2</v>
      </c>
      <c r="X6410" t="s">
        <v>57</v>
      </c>
      <c r="Y6410">
        <v>1</v>
      </c>
      <c r="Z6410" t="s">
        <v>46545</v>
      </c>
      <c r="AB6410">
        <v>200409</v>
      </c>
      <c r="AC6410">
        <v>933</v>
      </c>
      <c r="AD6410" t="s">
        <v>1334</v>
      </c>
      <c r="AE6410">
        <v>2024</v>
      </c>
      <c r="AF6410" t="s">
        <v>1334</v>
      </c>
      <c r="AG6410">
        <v>3</v>
      </c>
      <c r="AH6410" t="s">
        <v>81</v>
      </c>
      <c r="AI6410">
        <v>7</v>
      </c>
      <c r="AJ6410" t="s">
        <v>1326</v>
      </c>
      <c r="AK6410">
        <v>615</v>
      </c>
      <c r="AL6410" t="s">
        <v>10177</v>
      </c>
      <c r="AQ6410" t="s">
        <v>31346</v>
      </c>
      <c r="AR6410" t="s">
        <v>31347</v>
      </c>
      <c r="AS6410">
        <v>0</v>
      </c>
      <c r="AT6410" t="s">
        <v>61</v>
      </c>
      <c r="AU6410" t="s">
        <v>31348</v>
      </c>
      <c r="AX6410">
        <v>55.856420370000002</v>
      </c>
      <c r="AY6410">
        <v>9.8429831100000005</v>
      </c>
      <c r="AZ6410" t="s">
        <v>62</v>
      </c>
      <c r="BA6410">
        <v>1082</v>
      </c>
      <c r="BB6410" t="s">
        <v>2852</v>
      </c>
    </row>
    <row r="6411" spans="1:54" x14ac:dyDescent="0.25">
      <c r="A6411" s="1">
        <v>45200</v>
      </c>
      <c r="B6411">
        <v>615210</v>
      </c>
      <c r="C6411" t="s">
        <v>31349</v>
      </c>
      <c r="D6411">
        <v>8700</v>
      </c>
      <c r="E6411" t="s">
        <v>10173</v>
      </c>
      <c r="F6411" t="s">
        <v>31350</v>
      </c>
      <c r="G6411">
        <v>29189889</v>
      </c>
      <c r="H6411">
        <v>1008339887</v>
      </c>
      <c r="I6411" t="s">
        <v>31299</v>
      </c>
      <c r="J6411" t="s">
        <v>31336</v>
      </c>
      <c r="K6411" t="s">
        <v>14547</v>
      </c>
      <c r="L6411" t="s">
        <v>14548</v>
      </c>
      <c r="M6411">
        <v>2011</v>
      </c>
      <c r="N6411">
        <v>24</v>
      </c>
      <c r="R6411" s="1">
        <v>43501</v>
      </c>
      <c r="S6411" t="s">
        <v>56</v>
      </c>
      <c r="T6411">
        <v>615</v>
      </c>
      <c r="U6411" t="s">
        <v>10177</v>
      </c>
      <c r="W6411">
        <v>2</v>
      </c>
      <c r="X6411" t="s">
        <v>57</v>
      </c>
      <c r="Y6411">
        <v>1</v>
      </c>
      <c r="Z6411" t="s">
        <v>46545</v>
      </c>
      <c r="AB6411">
        <v>195808</v>
      </c>
      <c r="AC6411">
        <v>125</v>
      </c>
      <c r="AD6411" t="s">
        <v>1344</v>
      </c>
      <c r="AE6411">
        <v>1014</v>
      </c>
      <c r="AF6411" t="s">
        <v>1352</v>
      </c>
      <c r="AG6411">
        <v>1</v>
      </c>
      <c r="AH6411" t="s">
        <v>44482</v>
      </c>
      <c r="AI6411">
        <v>24</v>
      </c>
      <c r="AJ6411" t="s">
        <v>1344</v>
      </c>
      <c r="AK6411">
        <v>615</v>
      </c>
      <c r="AL6411" t="s">
        <v>10177</v>
      </c>
      <c r="AQ6411" t="s">
        <v>14549</v>
      </c>
      <c r="AR6411" t="s">
        <v>14550</v>
      </c>
      <c r="AS6411">
        <v>0</v>
      </c>
      <c r="AT6411" t="s">
        <v>61</v>
      </c>
      <c r="AU6411" t="s">
        <v>14551</v>
      </c>
      <c r="AX6411">
        <v>55.856718209999997</v>
      </c>
      <c r="AY6411">
        <v>9.8425414500000006</v>
      </c>
      <c r="AZ6411" t="s">
        <v>62</v>
      </c>
      <c r="BA6411">
        <v>1082</v>
      </c>
      <c r="BB6411" t="s">
        <v>2852</v>
      </c>
    </row>
    <row r="6412" spans="1:54" x14ac:dyDescent="0.25">
      <c r="A6412" s="1">
        <v>45200</v>
      </c>
      <c r="B6412">
        <v>615211</v>
      </c>
      <c r="C6412" t="s">
        <v>46136</v>
      </c>
      <c r="D6412">
        <v>8700</v>
      </c>
      <c r="E6412" t="s">
        <v>10173</v>
      </c>
      <c r="F6412" t="s">
        <v>31351</v>
      </c>
      <c r="I6412" t="s">
        <v>31352</v>
      </c>
      <c r="K6412" t="s">
        <v>31353</v>
      </c>
      <c r="L6412" t="s">
        <v>53932</v>
      </c>
      <c r="M6412">
        <v>6850</v>
      </c>
      <c r="N6412">
        <v>4</v>
      </c>
      <c r="R6412" s="1">
        <v>40162</v>
      </c>
      <c r="S6412" t="s">
        <v>80</v>
      </c>
      <c r="T6412">
        <v>615</v>
      </c>
      <c r="U6412" t="s">
        <v>10177</v>
      </c>
      <c r="V6412" s="1">
        <v>32660</v>
      </c>
      <c r="W6412">
        <v>2</v>
      </c>
      <c r="X6412" t="s">
        <v>57</v>
      </c>
      <c r="Y6412">
        <v>1</v>
      </c>
      <c r="Z6412" t="s">
        <v>46545</v>
      </c>
      <c r="AB6412">
        <v>198408</v>
      </c>
      <c r="AC6412">
        <v>125</v>
      </c>
      <c r="AD6412" t="s">
        <v>1344</v>
      </c>
      <c r="AE6412">
        <v>1014</v>
      </c>
      <c r="AF6412" t="s">
        <v>1352</v>
      </c>
      <c r="AG6412">
        <v>3</v>
      </c>
      <c r="AH6412" t="s">
        <v>81</v>
      </c>
      <c r="AI6412">
        <v>24</v>
      </c>
      <c r="AJ6412" t="s">
        <v>1344</v>
      </c>
      <c r="AK6412">
        <v>615</v>
      </c>
      <c r="AL6412" t="s">
        <v>10177</v>
      </c>
      <c r="AS6412">
        <v>0</v>
      </c>
      <c r="AT6412" t="s">
        <v>61</v>
      </c>
      <c r="AU6412" t="s">
        <v>52936</v>
      </c>
      <c r="AV6412" t="s">
        <v>52612</v>
      </c>
      <c r="AX6412">
        <v>55.860237412284803</v>
      </c>
      <c r="AY6412">
        <v>9.8486837362436699</v>
      </c>
      <c r="AZ6412" t="s">
        <v>62</v>
      </c>
      <c r="BA6412">
        <v>1082</v>
      </c>
      <c r="BB6412" t="s">
        <v>2852</v>
      </c>
    </row>
    <row r="6413" spans="1:54" x14ac:dyDescent="0.25">
      <c r="A6413" s="1">
        <v>45200</v>
      </c>
      <c r="B6413">
        <v>615247</v>
      </c>
      <c r="C6413" t="s">
        <v>31354</v>
      </c>
      <c r="D6413">
        <v>8700</v>
      </c>
      <c r="E6413" t="s">
        <v>10173</v>
      </c>
      <c r="F6413" t="s">
        <v>31354</v>
      </c>
      <c r="G6413">
        <v>29550948</v>
      </c>
      <c r="H6413">
        <v>1003334359</v>
      </c>
      <c r="I6413" t="s">
        <v>50912</v>
      </c>
      <c r="J6413" t="s">
        <v>31355</v>
      </c>
      <c r="K6413" t="s">
        <v>31356</v>
      </c>
      <c r="L6413" t="s">
        <v>55993</v>
      </c>
      <c r="M6413">
        <v>3381</v>
      </c>
      <c r="N6413">
        <v>1</v>
      </c>
      <c r="R6413" s="1">
        <v>40574</v>
      </c>
      <c r="S6413" t="s">
        <v>56</v>
      </c>
      <c r="V6413" s="1">
        <v>40575</v>
      </c>
      <c r="W6413">
        <v>4</v>
      </c>
      <c r="X6413" t="s">
        <v>725</v>
      </c>
      <c r="Y6413">
        <v>1</v>
      </c>
      <c r="Z6413" t="s">
        <v>46545</v>
      </c>
      <c r="AB6413">
        <v>195808</v>
      </c>
      <c r="AC6413">
        <v>137</v>
      </c>
      <c r="AD6413" t="s">
        <v>1410</v>
      </c>
      <c r="AE6413">
        <v>1053</v>
      </c>
      <c r="AF6413" t="s">
        <v>1410</v>
      </c>
      <c r="AG6413">
        <v>3</v>
      </c>
      <c r="AH6413" t="s">
        <v>81</v>
      </c>
      <c r="AI6413">
        <v>30</v>
      </c>
      <c r="AJ6413" t="s">
        <v>1402</v>
      </c>
      <c r="AK6413">
        <v>615</v>
      </c>
      <c r="AL6413" t="s">
        <v>10177</v>
      </c>
      <c r="AM6413">
        <v>2</v>
      </c>
      <c r="AN6413" t="s">
        <v>119</v>
      </c>
      <c r="AO6413">
        <v>615248</v>
      </c>
      <c r="AP6413">
        <v>615248</v>
      </c>
      <c r="AQ6413" t="s">
        <v>30914</v>
      </c>
      <c r="AR6413" t="s">
        <v>30915</v>
      </c>
      <c r="AS6413">
        <v>2</v>
      </c>
      <c r="AT6413" t="s">
        <v>1413</v>
      </c>
      <c r="AU6413" t="s">
        <v>31357</v>
      </c>
      <c r="AX6413">
        <v>55.857049768058701</v>
      </c>
      <c r="AY6413">
        <v>9.8478018900356599</v>
      </c>
      <c r="AZ6413" t="s">
        <v>62</v>
      </c>
      <c r="BA6413">
        <v>1082</v>
      </c>
      <c r="BB6413" t="s">
        <v>2852</v>
      </c>
    </row>
    <row r="6414" spans="1:54" x14ac:dyDescent="0.25">
      <c r="A6414" s="1">
        <v>45200</v>
      </c>
      <c r="B6414">
        <v>615248</v>
      </c>
      <c r="C6414" t="s">
        <v>31358</v>
      </c>
      <c r="D6414">
        <v>8700</v>
      </c>
      <c r="E6414" t="s">
        <v>10173</v>
      </c>
      <c r="F6414" t="s">
        <v>31359</v>
      </c>
      <c r="G6414">
        <v>29550948</v>
      </c>
      <c r="H6414">
        <v>1003334359</v>
      </c>
      <c r="I6414" t="s">
        <v>31360</v>
      </c>
      <c r="J6414" t="s">
        <v>31355</v>
      </c>
      <c r="K6414" t="s">
        <v>31356</v>
      </c>
      <c r="L6414" t="s">
        <v>31361</v>
      </c>
      <c r="M6414">
        <v>3381</v>
      </c>
      <c r="N6414" t="s">
        <v>9024</v>
      </c>
      <c r="R6414" s="1">
        <v>44277</v>
      </c>
      <c r="S6414" t="s">
        <v>56</v>
      </c>
      <c r="W6414">
        <v>4</v>
      </c>
      <c r="X6414" t="s">
        <v>725</v>
      </c>
      <c r="Y6414">
        <v>1</v>
      </c>
      <c r="Z6414" t="s">
        <v>46545</v>
      </c>
      <c r="AB6414">
        <v>200208</v>
      </c>
      <c r="AC6414">
        <v>137</v>
      </c>
      <c r="AD6414" t="s">
        <v>1410</v>
      </c>
      <c r="AE6414">
        <v>1053</v>
      </c>
      <c r="AF6414" t="s">
        <v>1410</v>
      </c>
      <c r="AG6414">
        <v>1</v>
      </c>
      <c r="AH6414" t="s">
        <v>44482</v>
      </c>
      <c r="AI6414">
        <v>30</v>
      </c>
      <c r="AJ6414" t="s">
        <v>1402</v>
      </c>
      <c r="AK6414">
        <v>615</v>
      </c>
      <c r="AL6414" t="s">
        <v>10177</v>
      </c>
      <c r="AQ6414" t="s">
        <v>31362</v>
      </c>
      <c r="AR6414" t="s">
        <v>31363</v>
      </c>
      <c r="AS6414">
        <v>0</v>
      </c>
      <c r="AT6414" t="s">
        <v>61</v>
      </c>
      <c r="AU6414" t="s">
        <v>31357</v>
      </c>
      <c r="AX6414">
        <v>55.856833000000002</v>
      </c>
      <c r="AY6414">
        <v>9.8478209700000008</v>
      </c>
      <c r="AZ6414" t="s">
        <v>62</v>
      </c>
      <c r="BA6414">
        <v>1082</v>
      </c>
      <c r="BB6414" t="s">
        <v>2852</v>
      </c>
    </row>
    <row r="6415" spans="1:54" x14ac:dyDescent="0.25">
      <c r="A6415" s="1">
        <v>45200</v>
      </c>
      <c r="B6415">
        <v>615249</v>
      </c>
      <c r="C6415" t="s">
        <v>46146</v>
      </c>
      <c r="D6415">
        <v>8700</v>
      </c>
      <c r="E6415" t="s">
        <v>10173</v>
      </c>
      <c r="F6415" t="s">
        <v>46147</v>
      </c>
      <c r="G6415">
        <v>53383211</v>
      </c>
      <c r="H6415">
        <v>1012639631</v>
      </c>
      <c r="I6415" t="s">
        <v>29629</v>
      </c>
      <c r="J6415" t="s">
        <v>31364</v>
      </c>
      <c r="K6415" t="s">
        <v>31365</v>
      </c>
      <c r="L6415" t="s">
        <v>31366</v>
      </c>
      <c r="M6415">
        <v>2375</v>
      </c>
      <c r="N6415">
        <v>3</v>
      </c>
      <c r="R6415" s="1">
        <v>44970</v>
      </c>
      <c r="S6415" t="s">
        <v>56</v>
      </c>
      <c r="W6415">
        <v>1</v>
      </c>
      <c r="X6415" t="s">
        <v>760</v>
      </c>
      <c r="Y6415">
        <v>1</v>
      </c>
      <c r="Z6415" t="s">
        <v>46545</v>
      </c>
      <c r="AB6415">
        <v>200209</v>
      </c>
      <c r="AC6415">
        <v>137</v>
      </c>
      <c r="AD6415" t="s">
        <v>1410</v>
      </c>
      <c r="AE6415">
        <v>1053</v>
      </c>
      <c r="AF6415" t="s">
        <v>1410</v>
      </c>
      <c r="AG6415">
        <v>1</v>
      </c>
      <c r="AH6415" t="s">
        <v>44482</v>
      </c>
      <c r="AI6415">
        <v>30</v>
      </c>
      <c r="AJ6415" t="s">
        <v>1402</v>
      </c>
      <c r="AK6415">
        <v>615</v>
      </c>
      <c r="AL6415" t="s">
        <v>10177</v>
      </c>
      <c r="AQ6415" t="s">
        <v>31367</v>
      </c>
      <c r="AR6415" t="s">
        <v>31368</v>
      </c>
      <c r="AS6415">
        <v>0</v>
      </c>
      <c r="AT6415" t="s">
        <v>61</v>
      </c>
      <c r="AU6415" t="s">
        <v>31369</v>
      </c>
      <c r="AX6415">
        <v>55.90445373</v>
      </c>
      <c r="AY6415">
        <v>9.7115383699999995</v>
      </c>
      <c r="AZ6415" t="s">
        <v>62</v>
      </c>
      <c r="BA6415">
        <v>1082</v>
      </c>
      <c r="BB6415" t="s">
        <v>2852</v>
      </c>
    </row>
    <row r="6416" spans="1:54" x14ac:dyDescent="0.25">
      <c r="A6416" s="1">
        <v>45200</v>
      </c>
      <c r="B6416">
        <v>615250</v>
      </c>
      <c r="C6416" t="s">
        <v>50959</v>
      </c>
      <c r="D6416">
        <v>7130</v>
      </c>
      <c r="E6416" t="s">
        <v>10137</v>
      </c>
      <c r="F6416" t="s">
        <v>50960</v>
      </c>
      <c r="G6416">
        <v>53383211</v>
      </c>
      <c r="H6416">
        <v>1003394162</v>
      </c>
      <c r="I6416" t="s">
        <v>31370</v>
      </c>
      <c r="J6416" t="s">
        <v>31371</v>
      </c>
      <c r="K6416" t="s">
        <v>31372</v>
      </c>
      <c r="L6416" t="s">
        <v>50961</v>
      </c>
      <c r="M6416">
        <v>950</v>
      </c>
      <c r="N6416">
        <v>15</v>
      </c>
      <c r="R6416" s="1">
        <v>43794</v>
      </c>
      <c r="S6416" t="s">
        <v>56</v>
      </c>
      <c r="W6416">
        <v>1</v>
      </c>
      <c r="X6416" t="s">
        <v>760</v>
      </c>
      <c r="Y6416">
        <v>1</v>
      </c>
      <c r="Z6416" t="s">
        <v>46545</v>
      </c>
      <c r="AB6416">
        <v>200604</v>
      </c>
      <c r="AC6416">
        <v>137</v>
      </c>
      <c r="AD6416" t="s">
        <v>1410</v>
      </c>
      <c r="AE6416">
        <v>1053</v>
      </c>
      <c r="AF6416" t="s">
        <v>1410</v>
      </c>
      <c r="AG6416">
        <v>1</v>
      </c>
      <c r="AH6416" t="s">
        <v>44482</v>
      </c>
      <c r="AI6416">
        <v>30</v>
      </c>
      <c r="AJ6416" t="s">
        <v>1402</v>
      </c>
      <c r="AK6416">
        <v>766</v>
      </c>
      <c r="AL6416" t="s">
        <v>10140</v>
      </c>
      <c r="AQ6416" t="s">
        <v>31373</v>
      </c>
      <c r="AR6416" t="s">
        <v>31374</v>
      </c>
      <c r="AS6416">
        <v>0</v>
      </c>
      <c r="AT6416" t="s">
        <v>61</v>
      </c>
      <c r="AU6416" t="s">
        <v>50962</v>
      </c>
      <c r="AX6416">
        <v>55.794081120000001</v>
      </c>
      <c r="AY6416">
        <v>9.9121496199999992</v>
      </c>
      <c r="AZ6416" t="s">
        <v>62</v>
      </c>
      <c r="BA6416">
        <v>1082</v>
      </c>
      <c r="BB6416" t="s">
        <v>2852</v>
      </c>
    </row>
    <row r="6417" spans="1:54" x14ac:dyDescent="0.25">
      <c r="A6417" s="1">
        <v>45200</v>
      </c>
      <c r="B6417">
        <v>615300</v>
      </c>
      <c r="C6417" t="s">
        <v>31375</v>
      </c>
      <c r="D6417">
        <v>8700</v>
      </c>
      <c r="E6417" t="s">
        <v>10173</v>
      </c>
      <c r="F6417" t="s">
        <v>31376</v>
      </c>
      <c r="G6417">
        <v>56004114</v>
      </c>
      <c r="H6417">
        <v>1003112169</v>
      </c>
      <c r="I6417" t="s">
        <v>31377</v>
      </c>
      <c r="J6417" t="s">
        <v>31378</v>
      </c>
      <c r="K6417" t="s">
        <v>31379</v>
      </c>
      <c r="L6417" t="s">
        <v>31380</v>
      </c>
      <c r="M6417">
        <v>3195</v>
      </c>
      <c r="N6417">
        <v>49</v>
      </c>
      <c r="R6417" s="1">
        <v>43686</v>
      </c>
      <c r="S6417" t="s">
        <v>56</v>
      </c>
      <c r="W6417">
        <v>4</v>
      </c>
      <c r="X6417" t="s">
        <v>725</v>
      </c>
      <c r="Y6417">
        <v>1</v>
      </c>
      <c r="Z6417" t="s">
        <v>46545</v>
      </c>
      <c r="AB6417">
        <v>195611</v>
      </c>
      <c r="AC6417">
        <v>261</v>
      </c>
      <c r="AD6417" t="s">
        <v>4220</v>
      </c>
      <c r="AE6417">
        <v>1071</v>
      </c>
      <c r="AF6417" t="s">
        <v>1688</v>
      </c>
      <c r="AG6417">
        <v>1</v>
      </c>
      <c r="AH6417" t="s">
        <v>44482</v>
      </c>
      <c r="AI6417">
        <v>99</v>
      </c>
      <c r="AJ6417" t="s">
        <v>54511</v>
      </c>
      <c r="AK6417">
        <v>615</v>
      </c>
      <c r="AL6417" t="s">
        <v>10177</v>
      </c>
      <c r="AQ6417" t="s">
        <v>31381</v>
      </c>
      <c r="AR6417" t="s">
        <v>31382</v>
      </c>
      <c r="AS6417">
        <v>0</v>
      </c>
      <c r="AT6417" t="s">
        <v>61</v>
      </c>
      <c r="AU6417" t="s">
        <v>31383</v>
      </c>
      <c r="AX6417">
        <v>55.860855749999999</v>
      </c>
      <c r="AY6417">
        <v>9.7886718199999994</v>
      </c>
      <c r="AZ6417" t="s">
        <v>62</v>
      </c>
      <c r="BA6417">
        <v>1082</v>
      </c>
      <c r="BB6417" t="s">
        <v>2852</v>
      </c>
    </row>
    <row r="6418" spans="1:54" x14ac:dyDescent="0.25">
      <c r="A6418" s="1">
        <v>45200</v>
      </c>
      <c r="B6418">
        <v>615301</v>
      </c>
      <c r="C6418" t="s">
        <v>31384</v>
      </c>
      <c r="D6418">
        <v>8700</v>
      </c>
      <c r="E6418" t="s">
        <v>10173</v>
      </c>
      <c r="F6418" t="s">
        <v>50963</v>
      </c>
      <c r="I6418" t="s">
        <v>31385</v>
      </c>
      <c r="K6418" t="s">
        <v>31386</v>
      </c>
      <c r="L6418" t="s">
        <v>31387</v>
      </c>
      <c r="M6418">
        <v>1313</v>
      </c>
      <c r="R6418" s="1">
        <v>40162</v>
      </c>
      <c r="S6418" t="s">
        <v>80</v>
      </c>
      <c r="V6418" s="1">
        <v>31199</v>
      </c>
      <c r="W6418">
        <v>5</v>
      </c>
      <c r="X6418" t="s">
        <v>557</v>
      </c>
      <c r="Y6418">
        <v>1</v>
      </c>
      <c r="Z6418" t="s">
        <v>46545</v>
      </c>
      <c r="AB6418">
        <v>198301</v>
      </c>
      <c r="AC6418">
        <v>141</v>
      </c>
      <c r="AD6418" t="s">
        <v>46688</v>
      </c>
      <c r="AE6418">
        <v>1022</v>
      </c>
      <c r="AF6418" t="s">
        <v>46688</v>
      </c>
      <c r="AG6418">
        <v>3</v>
      </c>
      <c r="AH6418" t="s">
        <v>81</v>
      </c>
      <c r="AI6418">
        <v>84</v>
      </c>
      <c r="AJ6418" t="s">
        <v>46689</v>
      </c>
      <c r="AK6418">
        <v>615</v>
      </c>
      <c r="AL6418" t="s">
        <v>10177</v>
      </c>
      <c r="AS6418">
        <v>0</v>
      </c>
      <c r="AT6418" t="s">
        <v>61</v>
      </c>
      <c r="AU6418" t="s">
        <v>31388</v>
      </c>
      <c r="AX6418">
        <v>55.866848509190298</v>
      </c>
      <c r="AY6418">
        <v>9.86011305616789</v>
      </c>
      <c r="AZ6418" t="s">
        <v>62</v>
      </c>
      <c r="BA6418">
        <v>1082</v>
      </c>
      <c r="BB6418" t="s">
        <v>2852</v>
      </c>
    </row>
    <row r="6419" spans="1:54" x14ac:dyDescent="0.25">
      <c r="A6419" s="1">
        <v>45200</v>
      </c>
      <c r="B6419">
        <v>615350</v>
      </c>
      <c r="C6419" t="s">
        <v>55059</v>
      </c>
      <c r="D6419">
        <v>8700</v>
      </c>
      <c r="E6419" t="s">
        <v>10173</v>
      </c>
      <c r="F6419" t="s">
        <v>48942</v>
      </c>
      <c r="G6419">
        <v>39815524</v>
      </c>
      <c r="H6419">
        <v>1023903233</v>
      </c>
      <c r="I6419" t="s">
        <v>48694</v>
      </c>
      <c r="J6419" t="s">
        <v>31389</v>
      </c>
      <c r="K6419" t="s">
        <v>15245</v>
      </c>
      <c r="L6419" t="s">
        <v>15246</v>
      </c>
      <c r="M6419">
        <v>275</v>
      </c>
      <c r="N6419" t="s">
        <v>7869</v>
      </c>
      <c r="P6419">
        <v>1</v>
      </c>
      <c r="R6419" s="1">
        <v>44895</v>
      </c>
      <c r="S6419" t="s">
        <v>56</v>
      </c>
      <c r="W6419">
        <v>4</v>
      </c>
      <c r="X6419" t="s">
        <v>725</v>
      </c>
      <c r="Y6419">
        <v>1</v>
      </c>
      <c r="Z6419" t="s">
        <v>46545</v>
      </c>
      <c r="AB6419">
        <v>199908</v>
      </c>
      <c r="AC6419">
        <v>149</v>
      </c>
      <c r="AD6419" t="s">
        <v>1085</v>
      </c>
      <c r="AE6419">
        <v>1027</v>
      </c>
      <c r="AF6419" t="s">
        <v>1543</v>
      </c>
      <c r="AG6419">
        <v>1</v>
      </c>
      <c r="AH6419" t="s">
        <v>44482</v>
      </c>
      <c r="AI6419">
        <v>85</v>
      </c>
      <c r="AJ6419" t="s">
        <v>1428</v>
      </c>
      <c r="AK6419">
        <v>615</v>
      </c>
      <c r="AL6419" t="s">
        <v>10177</v>
      </c>
      <c r="AP6419">
        <v>281034</v>
      </c>
      <c r="AQ6419" t="s">
        <v>15247</v>
      </c>
      <c r="AS6419">
        <v>2</v>
      </c>
      <c r="AT6419" t="s">
        <v>1413</v>
      </c>
      <c r="AU6419" t="s">
        <v>15248</v>
      </c>
      <c r="AX6419">
        <v>55.86998474</v>
      </c>
      <c r="AY6419">
        <v>9.8508659499999993</v>
      </c>
      <c r="AZ6419" t="s">
        <v>62</v>
      </c>
      <c r="BA6419">
        <v>1082</v>
      </c>
      <c r="BB6419" t="s">
        <v>2852</v>
      </c>
    </row>
    <row r="6420" spans="1:54" x14ac:dyDescent="0.25">
      <c r="A6420" s="1">
        <v>45200</v>
      </c>
      <c r="B6420">
        <v>615375</v>
      </c>
      <c r="C6420" t="s">
        <v>31390</v>
      </c>
      <c r="D6420">
        <v>8700</v>
      </c>
      <c r="E6420" t="s">
        <v>10173</v>
      </c>
      <c r="F6420" t="s">
        <v>50964</v>
      </c>
      <c r="I6420" t="s">
        <v>31391</v>
      </c>
      <c r="J6420" t="s">
        <v>31392</v>
      </c>
      <c r="K6420" t="s">
        <v>31393</v>
      </c>
      <c r="L6420" t="s">
        <v>55994</v>
      </c>
      <c r="M6420">
        <v>3381</v>
      </c>
      <c r="N6420">
        <v>2</v>
      </c>
      <c r="R6420" s="1">
        <v>40162</v>
      </c>
      <c r="S6420" t="s">
        <v>80</v>
      </c>
      <c r="V6420" s="1">
        <v>38565</v>
      </c>
      <c r="W6420">
        <v>5</v>
      </c>
      <c r="X6420" t="s">
        <v>557</v>
      </c>
      <c r="Y6420">
        <v>1</v>
      </c>
      <c r="Z6420" t="s">
        <v>46545</v>
      </c>
      <c r="AB6420">
        <v>199107</v>
      </c>
      <c r="AC6420">
        <v>147</v>
      </c>
      <c r="AD6420" t="s">
        <v>46697</v>
      </c>
      <c r="AE6420">
        <v>1021</v>
      </c>
      <c r="AF6420" t="s">
        <v>46697</v>
      </c>
      <c r="AG6420">
        <v>3</v>
      </c>
      <c r="AH6420" t="s">
        <v>81</v>
      </c>
      <c r="AI6420">
        <v>86</v>
      </c>
      <c r="AJ6420" t="s">
        <v>46697</v>
      </c>
      <c r="AK6420">
        <v>615</v>
      </c>
      <c r="AL6420" t="s">
        <v>10177</v>
      </c>
      <c r="AQ6420" t="s">
        <v>31394</v>
      </c>
      <c r="AR6420" t="s">
        <v>31395</v>
      </c>
      <c r="AS6420">
        <v>0</v>
      </c>
      <c r="AT6420" t="s">
        <v>61</v>
      </c>
      <c r="AU6420" t="s">
        <v>31357</v>
      </c>
      <c r="AX6420">
        <v>55.857055299194997</v>
      </c>
      <c r="AY6420">
        <v>9.8472204970544208</v>
      </c>
      <c r="AZ6420" t="s">
        <v>62</v>
      </c>
      <c r="BA6420">
        <v>1082</v>
      </c>
      <c r="BB6420" t="s">
        <v>2852</v>
      </c>
    </row>
    <row r="6421" spans="1:54" x14ac:dyDescent="0.25">
      <c r="A6421" s="1">
        <v>45200</v>
      </c>
      <c r="B6421">
        <v>615376</v>
      </c>
      <c r="C6421" t="s">
        <v>31396</v>
      </c>
      <c r="D6421">
        <v>8700</v>
      </c>
      <c r="E6421" t="s">
        <v>10173</v>
      </c>
      <c r="F6421" t="s">
        <v>50965</v>
      </c>
      <c r="I6421" t="s">
        <v>31397</v>
      </c>
      <c r="J6421" t="s">
        <v>31398</v>
      </c>
      <c r="K6421" t="s">
        <v>31399</v>
      </c>
      <c r="L6421" t="s">
        <v>55994</v>
      </c>
      <c r="M6421">
        <v>3381</v>
      </c>
      <c r="N6421">
        <v>2</v>
      </c>
      <c r="R6421" s="1">
        <v>40162</v>
      </c>
      <c r="S6421" t="s">
        <v>80</v>
      </c>
      <c r="V6421" s="1">
        <v>38565</v>
      </c>
      <c r="W6421">
        <v>5</v>
      </c>
      <c r="X6421" t="s">
        <v>557</v>
      </c>
      <c r="Y6421">
        <v>1</v>
      </c>
      <c r="Z6421" t="s">
        <v>46545</v>
      </c>
      <c r="AB6421">
        <v>199701</v>
      </c>
      <c r="AC6421">
        <v>147</v>
      </c>
      <c r="AD6421" t="s">
        <v>46697</v>
      </c>
      <c r="AE6421">
        <v>1021</v>
      </c>
      <c r="AF6421" t="s">
        <v>46697</v>
      </c>
      <c r="AG6421">
        <v>3</v>
      </c>
      <c r="AH6421" t="s">
        <v>81</v>
      </c>
      <c r="AI6421">
        <v>86</v>
      </c>
      <c r="AJ6421" t="s">
        <v>46697</v>
      </c>
      <c r="AK6421">
        <v>615</v>
      </c>
      <c r="AL6421" t="s">
        <v>10177</v>
      </c>
      <c r="AQ6421" t="s">
        <v>31400</v>
      </c>
      <c r="AR6421" t="s">
        <v>31401</v>
      </c>
      <c r="AS6421">
        <v>0</v>
      </c>
      <c r="AT6421" t="s">
        <v>61</v>
      </c>
      <c r="AU6421" t="s">
        <v>31357</v>
      </c>
      <c r="AX6421">
        <v>55.857055299194997</v>
      </c>
      <c r="AY6421">
        <v>9.8472204970544208</v>
      </c>
      <c r="AZ6421" t="s">
        <v>62</v>
      </c>
      <c r="BA6421">
        <v>1082</v>
      </c>
      <c r="BB6421" t="s">
        <v>2852</v>
      </c>
    </row>
    <row r="6422" spans="1:54" x14ac:dyDescent="0.25">
      <c r="A6422" s="1">
        <v>45200</v>
      </c>
      <c r="B6422">
        <v>615401</v>
      </c>
      <c r="C6422" t="s">
        <v>31402</v>
      </c>
      <c r="D6422">
        <v>8200</v>
      </c>
      <c r="E6422" t="s">
        <v>10507</v>
      </c>
      <c r="F6422" t="s">
        <v>31403</v>
      </c>
      <c r="G6422">
        <v>30773047</v>
      </c>
      <c r="H6422">
        <v>1016861843</v>
      </c>
      <c r="I6422" t="s">
        <v>50966</v>
      </c>
      <c r="J6422" t="s">
        <v>31404</v>
      </c>
      <c r="K6422" t="s">
        <v>31405</v>
      </c>
      <c r="L6422" t="s">
        <v>17999</v>
      </c>
      <c r="M6422">
        <v>3116</v>
      </c>
      <c r="N6422">
        <v>2</v>
      </c>
      <c r="R6422" s="1">
        <v>42655</v>
      </c>
      <c r="S6422" t="s">
        <v>56</v>
      </c>
      <c r="V6422" s="1">
        <v>42644</v>
      </c>
      <c r="W6422">
        <v>4</v>
      </c>
      <c r="X6422" t="s">
        <v>725</v>
      </c>
      <c r="Y6422">
        <v>4</v>
      </c>
      <c r="Z6422" t="s">
        <v>1324</v>
      </c>
      <c r="AB6422">
        <v>185701</v>
      </c>
      <c r="AC6422">
        <v>242</v>
      </c>
      <c r="AD6422" t="s">
        <v>1687</v>
      </c>
      <c r="AE6422">
        <v>1085</v>
      </c>
      <c r="AF6422" t="s">
        <v>46731</v>
      </c>
      <c r="AG6422">
        <v>3</v>
      </c>
      <c r="AH6422" t="s">
        <v>81</v>
      </c>
      <c r="AI6422">
        <v>99</v>
      </c>
      <c r="AJ6422" t="s">
        <v>54511</v>
      </c>
      <c r="AK6422">
        <v>751</v>
      </c>
      <c r="AL6422" t="s">
        <v>10168</v>
      </c>
      <c r="AM6422">
        <v>2</v>
      </c>
      <c r="AN6422" t="s">
        <v>119</v>
      </c>
      <c r="AO6422">
        <v>751446</v>
      </c>
      <c r="AP6422">
        <v>791413</v>
      </c>
      <c r="AQ6422" t="s">
        <v>31406</v>
      </c>
      <c r="AR6422" t="s">
        <v>31407</v>
      </c>
      <c r="AS6422">
        <v>2</v>
      </c>
      <c r="AT6422" t="s">
        <v>1413</v>
      </c>
      <c r="AU6422" t="s">
        <v>14590</v>
      </c>
      <c r="AX6422">
        <v>56.1924766095702</v>
      </c>
      <c r="AY6422">
        <v>10.1812972361924</v>
      </c>
      <c r="AZ6422" t="s">
        <v>62</v>
      </c>
      <c r="BA6422">
        <v>1082</v>
      </c>
      <c r="BB6422" t="s">
        <v>2852</v>
      </c>
    </row>
    <row r="6423" spans="1:54" x14ac:dyDescent="0.25">
      <c r="A6423" s="1">
        <v>45200</v>
      </c>
      <c r="B6423">
        <v>615402</v>
      </c>
      <c r="C6423" t="s">
        <v>31408</v>
      </c>
      <c r="D6423">
        <v>8700</v>
      </c>
      <c r="E6423" t="s">
        <v>10173</v>
      </c>
      <c r="F6423" t="s">
        <v>31409</v>
      </c>
      <c r="G6423">
        <v>66294110</v>
      </c>
      <c r="H6423">
        <v>1003401663</v>
      </c>
      <c r="I6423" t="s">
        <v>13567</v>
      </c>
      <c r="J6423" t="s">
        <v>31410</v>
      </c>
      <c r="K6423" t="s">
        <v>13568</v>
      </c>
      <c r="L6423" t="s">
        <v>31322</v>
      </c>
      <c r="M6423">
        <v>7655</v>
      </c>
      <c r="N6423">
        <v>2</v>
      </c>
      <c r="R6423" s="1">
        <v>44046</v>
      </c>
      <c r="S6423" t="s">
        <v>56</v>
      </c>
      <c r="W6423">
        <v>4</v>
      </c>
      <c r="X6423" t="s">
        <v>725</v>
      </c>
      <c r="Y6423">
        <v>1</v>
      </c>
      <c r="Z6423" t="s">
        <v>46545</v>
      </c>
      <c r="AB6423">
        <v>186901</v>
      </c>
      <c r="AC6423">
        <v>240</v>
      </c>
      <c r="AD6423" t="s">
        <v>2530</v>
      </c>
      <c r="AE6423">
        <v>1071</v>
      </c>
      <c r="AF6423" t="s">
        <v>1688</v>
      </c>
      <c r="AG6423">
        <v>4</v>
      </c>
      <c r="AH6423" t="s">
        <v>44547</v>
      </c>
      <c r="AI6423">
        <v>99</v>
      </c>
      <c r="AJ6423" t="s">
        <v>54511</v>
      </c>
      <c r="AK6423">
        <v>615</v>
      </c>
      <c r="AL6423" t="s">
        <v>10177</v>
      </c>
      <c r="AQ6423" t="s">
        <v>13570</v>
      </c>
      <c r="AR6423" t="s">
        <v>13571</v>
      </c>
      <c r="AS6423">
        <v>1</v>
      </c>
      <c r="AT6423" t="s">
        <v>1446</v>
      </c>
      <c r="AU6423" t="s">
        <v>31323</v>
      </c>
      <c r="AX6423">
        <v>55.868407019999999</v>
      </c>
      <c r="AY6423">
        <v>9.8558118799999992</v>
      </c>
      <c r="AZ6423" t="s">
        <v>62</v>
      </c>
      <c r="BA6423">
        <v>1082</v>
      </c>
      <c r="BB6423" t="s">
        <v>2852</v>
      </c>
    </row>
    <row r="6424" spans="1:54" x14ac:dyDescent="0.25">
      <c r="A6424" s="1">
        <v>45200</v>
      </c>
      <c r="B6424">
        <v>615403</v>
      </c>
      <c r="C6424" t="s">
        <v>31411</v>
      </c>
      <c r="D6424">
        <v>8700</v>
      </c>
      <c r="E6424" t="s">
        <v>10173</v>
      </c>
      <c r="F6424" t="s">
        <v>30829</v>
      </c>
      <c r="I6424" t="s">
        <v>50967</v>
      </c>
      <c r="K6424" t="s">
        <v>31412</v>
      </c>
      <c r="L6424" t="s">
        <v>31413</v>
      </c>
      <c r="M6424">
        <v>7299</v>
      </c>
      <c r="N6424">
        <v>11</v>
      </c>
      <c r="R6424" s="1">
        <v>40162</v>
      </c>
      <c r="S6424" t="s">
        <v>80</v>
      </c>
      <c r="V6424" s="1">
        <v>28642</v>
      </c>
      <c r="W6424">
        <v>4</v>
      </c>
      <c r="X6424" t="s">
        <v>725</v>
      </c>
      <c r="Y6424">
        <v>2</v>
      </c>
      <c r="Z6424" t="s">
        <v>1745</v>
      </c>
      <c r="AC6424">
        <v>355</v>
      </c>
      <c r="AD6424" t="s">
        <v>1734</v>
      </c>
      <c r="AE6424">
        <v>1081</v>
      </c>
      <c r="AF6424" t="s">
        <v>1735</v>
      </c>
      <c r="AG6424">
        <v>3</v>
      </c>
      <c r="AH6424" t="s">
        <v>81</v>
      </c>
      <c r="AI6424">
        <v>99</v>
      </c>
      <c r="AJ6424" t="s">
        <v>54511</v>
      </c>
      <c r="AK6424">
        <v>615</v>
      </c>
      <c r="AL6424" t="s">
        <v>10177</v>
      </c>
      <c r="AS6424">
        <v>0</v>
      </c>
      <c r="AT6424" t="s">
        <v>61</v>
      </c>
      <c r="AU6424" t="s">
        <v>6905</v>
      </c>
      <c r="AX6424">
        <v>55.861684128356401</v>
      </c>
      <c r="AY6424">
        <v>9.8575181087741104</v>
      </c>
      <c r="AZ6424" t="s">
        <v>62</v>
      </c>
      <c r="BA6424">
        <v>1082</v>
      </c>
      <c r="BB6424" t="s">
        <v>2852</v>
      </c>
    </row>
    <row r="6425" spans="1:54" x14ac:dyDescent="0.25">
      <c r="A6425" s="1">
        <v>45200</v>
      </c>
      <c r="B6425">
        <v>615404</v>
      </c>
      <c r="C6425" t="s">
        <v>31414</v>
      </c>
      <c r="D6425">
        <v>8700</v>
      </c>
      <c r="E6425" t="s">
        <v>10173</v>
      </c>
      <c r="F6425" t="s">
        <v>50968</v>
      </c>
      <c r="G6425">
        <v>30773047</v>
      </c>
      <c r="H6425">
        <v>1013860838</v>
      </c>
      <c r="I6425" t="s">
        <v>31415</v>
      </c>
      <c r="J6425" t="s">
        <v>31416</v>
      </c>
      <c r="K6425" t="s">
        <v>31417</v>
      </c>
      <c r="L6425" t="s">
        <v>55060</v>
      </c>
      <c r="M6425">
        <v>1378</v>
      </c>
      <c r="N6425">
        <v>4</v>
      </c>
      <c r="R6425" s="1">
        <v>41649</v>
      </c>
      <c r="S6425" t="s">
        <v>612</v>
      </c>
      <c r="V6425" s="1">
        <v>39814</v>
      </c>
      <c r="W6425">
        <v>4</v>
      </c>
      <c r="X6425" t="s">
        <v>725</v>
      </c>
      <c r="Y6425">
        <v>4</v>
      </c>
      <c r="Z6425" t="s">
        <v>1324</v>
      </c>
      <c r="AB6425">
        <v>191504</v>
      </c>
      <c r="AC6425">
        <v>350</v>
      </c>
      <c r="AD6425" t="s">
        <v>46746</v>
      </c>
      <c r="AE6425">
        <v>1085</v>
      </c>
      <c r="AF6425" t="s">
        <v>46731</v>
      </c>
      <c r="AG6425">
        <v>3</v>
      </c>
      <c r="AH6425" t="s">
        <v>81</v>
      </c>
      <c r="AI6425">
        <v>76</v>
      </c>
      <c r="AJ6425" t="s">
        <v>46747</v>
      </c>
      <c r="AK6425">
        <v>615</v>
      </c>
      <c r="AL6425" t="s">
        <v>10177</v>
      </c>
      <c r="AM6425">
        <v>2</v>
      </c>
      <c r="AN6425" t="s">
        <v>119</v>
      </c>
      <c r="AO6425">
        <v>791413</v>
      </c>
      <c r="AP6425">
        <v>791413</v>
      </c>
      <c r="AQ6425" t="s">
        <v>31418</v>
      </c>
      <c r="AR6425" t="s">
        <v>30946</v>
      </c>
      <c r="AS6425">
        <v>2</v>
      </c>
      <c r="AT6425" t="s">
        <v>1413</v>
      </c>
      <c r="AU6425" t="s">
        <v>54669</v>
      </c>
      <c r="AX6425">
        <v>55.871507553833403</v>
      </c>
      <c r="AY6425">
        <v>9.88608835314019</v>
      </c>
      <c r="AZ6425" t="s">
        <v>62</v>
      </c>
      <c r="BA6425">
        <v>1082</v>
      </c>
      <c r="BB6425" t="s">
        <v>2852</v>
      </c>
    </row>
    <row r="6426" spans="1:54" x14ac:dyDescent="0.25">
      <c r="A6426" s="1">
        <v>45200</v>
      </c>
      <c r="B6426">
        <v>615405</v>
      </c>
      <c r="C6426" t="s">
        <v>31419</v>
      </c>
      <c r="D6426">
        <v>8700</v>
      </c>
      <c r="E6426" t="s">
        <v>10173</v>
      </c>
      <c r="F6426" t="s">
        <v>55061</v>
      </c>
      <c r="G6426">
        <v>29225850</v>
      </c>
      <c r="H6426">
        <v>1003401651</v>
      </c>
      <c r="J6426" t="s">
        <v>31420</v>
      </c>
      <c r="K6426" t="s">
        <v>31421</v>
      </c>
      <c r="L6426" t="s">
        <v>13569</v>
      </c>
      <c r="M6426">
        <v>7890</v>
      </c>
      <c r="N6426" t="s">
        <v>1192</v>
      </c>
      <c r="R6426" s="1">
        <v>40938</v>
      </c>
      <c r="S6426" t="s">
        <v>56</v>
      </c>
      <c r="V6426" s="1">
        <v>39417</v>
      </c>
      <c r="W6426">
        <v>4</v>
      </c>
      <c r="X6426" t="s">
        <v>725</v>
      </c>
      <c r="Y6426">
        <v>1</v>
      </c>
      <c r="Z6426" t="s">
        <v>46545</v>
      </c>
      <c r="AB6426">
        <v>196304</v>
      </c>
      <c r="AC6426">
        <v>244</v>
      </c>
      <c r="AD6426" t="s">
        <v>2118</v>
      </c>
      <c r="AE6426">
        <v>1085</v>
      </c>
      <c r="AF6426" t="s">
        <v>46731</v>
      </c>
      <c r="AG6426">
        <v>3</v>
      </c>
      <c r="AH6426" t="s">
        <v>81</v>
      </c>
      <c r="AI6426">
        <v>99</v>
      </c>
      <c r="AJ6426" t="s">
        <v>54511</v>
      </c>
      <c r="AK6426">
        <v>615</v>
      </c>
      <c r="AL6426" t="s">
        <v>10177</v>
      </c>
      <c r="AQ6426" t="s">
        <v>31422</v>
      </c>
      <c r="AR6426" t="s">
        <v>31423</v>
      </c>
      <c r="AS6426">
        <v>0</v>
      </c>
      <c r="AT6426" t="s">
        <v>61</v>
      </c>
      <c r="AU6426" t="s">
        <v>13572</v>
      </c>
      <c r="AX6426">
        <v>55.860294514306602</v>
      </c>
      <c r="AY6426">
        <v>9.8728829362101305</v>
      </c>
      <c r="AZ6426" t="s">
        <v>62</v>
      </c>
      <c r="BA6426">
        <v>1082</v>
      </c>
      <c r="BB6426" t="s">
        <v>2852</v>
      </c>
    </row>
    <row r="6427" spans="1:54" x14ac:dyDescent="0.25">
      <c r="A6427" s="1">
        <v>45200</v>
      </c>
      <c r="B6427">
        <v>615406</v>
      </c>
      <c r="C6427" t="s">
        <v>30844</v>
      </c>
      <c r="D6427">
        <v>8700</v>
      </c>
      <c r="E6427" t="s">
        <v>10173</v>
      </c>
      <c r="F6427" t="s">
        <v>31424</v>
      </c>
      <c r="G6427">
        <v>29551081</v>
      </c>
      <c r="H6427">
        <v>1003334074</v>
      </c>
      <c r="I6427" t="s">
        <v>10988</v>
      </c>
      <c r="J6427" t="s">
        <v>31425</v>
      </c>
      <c r="K6427" t="s">
        <v>10989</v>
      </c>
      <c r="L6427" t="s">
        <v>31426</v>
      </c>
      <c r="M6427">
        <v>4379</v>
      </c>
      <c r="N6427">
        <v>26</v>
      </c>
      <c r="R6427" s="1">
        <v>44721</v>
      </c>
      <c r="S6427" t="s">
        <v>56</v>
      </c>
      <c r="W6427">
        <v>4</v>
      </c>
      <c r="X6427" t="s">
        <v>725</v>
      </c>
      <c r="Y6427">
        <v>1</v>
      </c>
      <c r="Z6427" t="s">
        <v>46545</v>
      </c>
      <c r="AB6427">
        <v>199101</v>
      </c>
      <c r="AC6427">
        <v>281</v>
      </c>
      <c r="AD6427" t="s">
        <v>1773</v>
      </c>
      <c r="AE6427">
        <v>1071</v>
      </c>
      <c r="AF6427" t="s">
        <v>1688</v>
      </c>
      <c r="AG6427">
        <v>1</v>
      </c>
      <c r="AH6427" t="s">
        <v>44482</v>
      </c>
      <c r="AI6427">
        <v>99</v>
      </c>
      <c r="AJ6427" t="s">
        <v>54511</v>
      </c>
      <c r="AK6427">
        <v>615</v>
      </c>
      <c r="AL6427" t="s">
        <v>10177</v>
      </c>
      <c r="AP6427">
        <v>607410</v>
      </c>
      <c r="AQ6427" t="s">
        <v>10992</v>
      </c>
      <c r="AR6427" t="s">
        <v>10993</v>
      </c>
      <c r="AS6427">
        <v>2</v>
      </c>
      <c r="AT6427" t="s">
        <v>1413</v>
      </c>
      <c r="AU6427" t="s">
        <v>31427</v>
      </c>
      <c r="AX6427">
        <v>55.863695010000001</v>
      </c>
      <c r="AY6427">
        <v>9.8399405800000004</v>
      </c>
      <c r="AZ6427" t="s">
        <v>62</v>
      </c>
      <c r="BA6427">
        <v>1082</v>
      </c>
      <c r="BB6427" t="s">
        <v>2852</v>
      </c>
    </row>
    <row r="6428" spans="1:54" x14ac:dyDescent="0.25">
      <c r="A6428" s="1">
        <v>45200</v>
      </c>
      <c r="B6428">
        <v>615407</v>
      </c>
      <c r="C6428" t="s">
        <v>31428</v>
      </c>
      <c r="D6428">
        <v>8700</v>
      </c>
      <c r="E6428" t="s">
        <v>10173</v>
      </c>
      <c r="F6428" t="s">
        <v>31429</v>
      </c>
      <c r="I6428" t="s">
        <v>31430</v>
      </c>
      <c r="J6428" t="s">
        <v>31431</v>
      </c>
      <c r="K6428" t="s">
        <v>31432</v>
      </c>
      <c r="L6428" t="s">
        <v>52612</v>
      </c>
      <c r="R6428" s="1">
        <v>40162</v>
      </c>
      <c r="S6428" t="s">
        <v>80</v>
      </c>
      <c r="V6428" s="1">
        <v>37895</v>
      </c>
      <c r="W6428">
        <v>4</v>
      </c>
      <c r="X6428" t="s">
        <v>725</v>
      </c>
      <c r="Y6428">
        <v>5</v>
      </c>
      <c r="Z6428" t="s">
        <v>54458</v>
      </c>
      <c r="AC6428">
        <v>243</v>
      </c>
      <c r="AD6428" t="s">
        <v>2065</v>
      </c>
      <c r="AE6428">
        <v>1083</v>
      </c>
      <c r="AF6428" t="s">
        <v>2066</v>
      </c>
      <c r="AG6428">
        <v>3</v>
      </c>
      <c r="AH6428" t="s">
        <v>81</v>
      </c>
      <c r="AI6428">
        <v>99</v>
      </c>
      <c r="AJ6428" t="s">
        <v>54511</v>
      </c>
      <c r="AK6428">
        <v>615</v>
      </c>
      <c r="AL6428" t="s">
        <v>10177</v>
      </c>
      <c r="AP6428">
        <v>707404</v>
      </c>
      <c r="AS6428">
        <v>2</v>
      </c>
      <c r="AT6428" t="s">
        <v>1413</v>
      </c>
      <c r="AV6428" t="s">
        <v>52612</v>
      </c>
      <c r="AZ6428" t="s">
        <v>62</v>
      </c>
      <c r="BA6428">
        <v>1082</v>
      </c>
      <c r="BB6428" t="s">
        <v>2852</v>
      </c>
    </row>
    <row r="6429" spans="1:54" x14ac:dyDescent="0.25">
      <c r="A6429" s="1">
        <v>45200</v>
      </c>
      <c r="B6429">
        <v>615408</v>
      </c>
      <c r="C6429" t="s">
        <v>31433</v>
      </c>
      <c r="D6429">
        <v>8700</v>
      </c>
      <c r="E6429" t="s">
        <v>10173</v>
      </c>
      <c r="F6429" t="s">
        <v>31434</v>
      </c>
      <c r="G6429">
        <v>29225850</v>
      </c>
      <c r="H6429">
        <v>1003399292</v>
      </c>
      <c r="I6429" t="s">
        <v>50969</v>
      </c>
      <c r="J6429" t="s">
        <v>31416</v>
      </c>
      <c r="K6429" t="s">
        <v>31417</v>
      </c>
      <c r="L6429" t="s">
        <v>31435</v>
      </c>
      <c r="M6429">
        <v>7890</v>
      </c>
      <c r="R6429" s="1">
        <v>41649</v>
      </c>
      <c r="S6429" t="s">
        <v>612</v>
      </c>
      <c r="V6429" s="1">
        <v>39448</v>
      </c>
      <c r="W6429">
        <v>5</v>
      </c>
      <c r="X6429" t="s">
        <v>557</v>
      </c>
      <c r="Y6429">
        <v>4</v>
      </c>
      <c r="Z6429" t="s">
        <v>1324</v>
      </c>
      <c r="AB6429">
        <v>200101</v>
      </c>
      <c r="AC6429">
        <v>305</v>
      </c>
      <c r="AD6429" t="s">
        <v>2417</v>
      </c>
      <c r="AE6429">
        <v>1121</v>
      </c>
      <c r="AF6429" t="s">
        <v>53100</v>
      </c>
      <c r="AG6429">
        <v>5</v>
      </c>
      <c r="AH6429" t="s">
        <v>1589</v>
      </c>
      <c r="AI6429">
        <v>76</v>
      </c>
      <c r="AJ6429" t="s">
        <v>46747</v>
      </c>
      <c r="AK6429">
        <v>615</v>
      </c>
      <c r="AL6429" t="s">
        <v>10177</v>
      </c>
      <c r="AM6429">
        <v>2</v>
      </c>
      <c r="AN6429" t="s">
        <v>119</v>
      </c>
      <c r="AO6429">
        <v>791413</v>
      </c>
      <c r="AQ6429" t="s">
        <v>31436</v>
      </c>
      <c r="AR6429" t="s">
        <v>31437</v>
      </c>
      <c r="AS6429">
        <v>1</v>
      </c>
      <c r="AT6429" t="s">
        <v>1446</v>
      </c>
      <c r="AU6429" t="s">
        <v>13572</v>
      </c>
      <c r="AZ6429" t="s">
        <v>62</v>
      </c>
      <c r="BA6429">
        <v>1082</v>
      </c>
      <c r="BB6429" t="s">
        <v>2852</v>
      </c>
    </row>
    <row r="6430" spans="1:54" x14ac:dyDescent="0.25">
      <c r="A6430" s="1">
        <v>45200</v>
      </c>
      <c r="B6430">
        <v>615409</v>
      </c>
      <c r="C6430" t="s">
        <v>50970</v>
      </c>
      <c r="D6430">
        <v>8700</v>
      </c>
      <c r="E6430" t="s">
        <v>10173</v>
      </c>
      <c r="F6430" t="s">
        <v>50971</v>
      </c>
      <c r="G6430">
        <v>30773047</v>
      </c>
      <c r="H6430">
        <v>1013860838</v>
      </c>
      <c r="I6430" t="s">
        <v>31438</v>
      </c>
      <c r="J6430" t="s">
        <v>31416</v>
      </c>
      <c r="K6430" t="s">
        <v>31417</v>
      </c>
      <c r="L6430" t="s">
        <v>55060</v>
      </c>
      <c r="M6430">
        <v>1378</v>
      </c>
      <c r="N6430">
        <v>4</v>
      </c>
      <c r="R6430" s="1">
        <v>41649</v>
      </c>
      <c r="S6430" t="s">
        <v>612</v>
      </c>
      <c r="V6430" s="1">
        <v>39814</v>
      </c>
      <c r="W6430">
        <v>4</v>
      </c>
      <c r="X6430" t="s">
        <v>725</v>
      </c>
      <c r="Y6430">
        <v>4</v>
      </c>
      <c r="Z6430" t="s">
        <v>1324</v>
      </c>
      <c r="AB6430">
        <v>200801</v>
      </c>
      <c r="AC6430">
        <v>350</v>
      </c>
      <c r="AD6430" t="s">
        <v>46746</v>
      </c>
      <c r="AE6430">
        <v>1085</v>
      </c>
      <c r="AF6430" t="s">
        <v>46731</v>
      </c>
      <c r="AG6430">
        <v>3</v>
      </c>
      <c r="AH6430" t="s">
        <v>81</v>
      </c>
      <c r="AI6430">
        <v>99</v>
      </c>
      <c r="AJ6430" t="s">
        <v>54511</v>
      </c>
      <c r="AK6430">
        <v>615</v>
      </c>
      <c r="AL6430" t="s">
        <v>10177</v>
      </c>
      <c r="AM6430">
        <v>2</v>
      </c>
      <c r="AN6430" t="s">
        <v>119</v>
      </c>
      <c r="AO6430">
        <v>791413</v>
      </c>
      <c r="AP6430">
        <v>791413</v>
      </c>
      <c r="AQ6430" t="s">
        <v>31418</v>
      </c>
      <c r="AR6430" t="s">
        <v>30946</v>
      </c>
      <c r="AS6430">
        <v>2</v>
      </c>
      <c r="AT6430" t="s">
        <v>1413</v>
      </c>
      <c r="AU6430" t="s">
        <v>54669</v>
      </c>
      <c r="AX6430">
        <v>55.871507553833403</v>
      </c>
      <c r="AY6430">
        <v>9.88608835314019</v>
      </c>
      <c r="AZ6430" t="s">
        <v>62</v>
      </c>
      <c r="BA6430">
        <v>1082</v>
      </c>
      <c r="BB6430" t="s">
        <v>2852</v>
      </c>
    </row>
    <row r="6431" spans="1:54" x14ac:dyDescent="0.25">
      <c r="A6431" s="1">
        <v>45200</v>
      </c>
      <c r="B6431">
        <v>615410</v>
      </c>
      <c r="D6431">
        <v>8700</v>
      </c>
      <c r="E6431" t="s">
        <v>10173</v>
      </c>
      <c r="F6431" t="s">
        <v>50972</v>
      </c>
      <c r="G6431">
        <v>30773047</v>
      </c>
      <c r="H6431">
        <v>1013860838</v>
      </c>
      <c r="I6431" t="s">
        <v>31438</v>
      </c>
      <c r="J6431" t="s">
        <v>31416</v>
      </c>
      <c r="K6431" t="s">
        <v>31417</v>
      </c>
      <c r="L6431" t="s">
        <v>55060</v>
      </c>
      <c r="M6431">
        <v>1378</v>
      </c>
      <c r="N6431">
        <v>4</v>
      </c>
      <c r="R6431" s="1">
        <v>41649</v>
      </c>
      <c r="S6431" t="s">
        <v>612</v>
      </c>
      <c r="V6431" s="1">
        <v>39814</v>
      </c>
      <c r="W6431">
        <v>4</v>
      </c>
      <c r="X6431" t="s">
        <v>725</v>
      </c>
      <c r="Y6431">
        <v>4</v>
      </c>
      <c r="Z6431" t="s">
        <v>1324</v>
      </c>
      <c r="AB6431">
        <v>200801</v>
      </c>
      <c r="AC6431">
        <v>350</v>
      </c>
      <c r="AD6431" t="s">
        <v>46746</v>
      </c>
      <c r="AE6431">
        <v>1085</v>
      </c>
      <c r="AF6431" t="s">
        <v>46731</v>
      </c>
      <c r="AG6431">
        <v>3</v>
      </c>
      <c r="AH6431" t="s">
        <v>81</v>
      </c>
      <c r="AI6431">
        <v>99</v>
      </c>
      <c r="AJ6431" t="s">
        <v>54511</v>
      </c>
      <c r="AK6431">
        <v>615</v>
      </c>
      <c r="AL6431" t="s">
        <v>10177</v>
      </c>
      <c r="AM6431">
        <v>2</v>
      </c>
      <c r="AN6431" t="s">
        <v>119</v>
      </c>
      <c r="AO6431">
        <v>791413</v>
      </c>
      <c r="AP6431">
        <v>791413</v>
      </c>
      <c r="AQ6431" t="s">
        <v>31418</v>
      </c>
      <c r="AR6431" t="s">
        <v>30946</v>
      </c>
      <c r="AS6431">
        <v>2</v>
      </c>
      <c r="AT6431" t="s">
        <v>1413</v>
      </c>
      <c r="AU6431" t="s">
        <v>54669</v>
      </c>
      <c r="AX6431">
        <v>55.871507553833403</v>
      </c>
      <c r="AY6431">
        <v>9.88608835314019</v>
      </c>
      <c r="AZ6431" t="s">
        <v>62</v>
      </c>
      <c r="BA6431">
        <v>1082</v>
      </c>
      <c r="BB6431" t="s">
        <v>2852</v>
      </c>
    </row>
    <row r="6432" spans="1:54" x14ac:dyDescent="0.25">
      <c r="A6432" s="1">
        <v>45200</v>
      </c>
      <c r="B6432">
        <v>615411</v>
      </c>
      <c r="D6432">
        <v>8700</v>
      </c>
      <c r="E6432" t="s">
        <v>10173</v>
      </c>
      <c r="F6432" t="s">
        <v>50973</v>
      </c>
      <c r="G6432">
        <v>30773047</v>
      </c>
      <c r="H6432">
        <v>1013860838</v>
      </c>
      <c r="I6432" t="s">
        <v>31439</v>
      </c>
      <c r="J6432" t="s">
        <v>31416</v>
      </c>
      <c r="K6432" t="s">
        <v>31417</v>
      </c>
      <c r="L6432" t="s">
        <v>55060</v>
      </c>
      <c r="M6432">
        <v>1378</v>
      </c>
      <c r="N6432">
        <v>4</v>
      </c>
      <c r="R6432" s="1">
        <v>41649</v>
      </c>
      <c r="S6432" t="s">
        <v>612</v>
      </c>
      <c r="V6432" s="1">
        <v>39814</v>
      </c>
      <c r="W6432">
        <v>4</v>
      </c>
      <c r="X6432" t="s">
        <v>725</v>
      </c>
      <c r="Y6432">
        <v>4</v>
      </c>
      <c r="Z6432" t="s">
        <v>1324</v>
      </c>
      <c r="AB6432">
        <v>200801</v>
      </c>
      <c r="AC6432">
        <v>350</v>
      </c>
      <c r="AD6432" t="s">
        <v>46746</v>
      </c>
      <c r="AE6432">
        <v>1085</v>
      </c>
      <c r="AF6432" t="s">
        <v>46731</v>
      </c>
      <c r="AG6432">
        <v>3</v>
      </c>
      <c r="AH6432" t="s">
        <v>81</v>
      </c>
      <c r="AI6432">
        <v>99</v>
      </c>
      <c r="AJ6432" t="s">
        <v>54511</v>
      </c>
      <c r="AK6432">
        <v>615</v>
      </c>
      <c r="AL6432" t="s">
        <v>10177</v>
      </c>
      <c r="AM6432">
        <v>2</v>
      </c>
      <c r="AN6432" t="s">
        <v>119</v>
      </c>
      <c r="AO6432">
        <v>791413</v>
      </c>
      <c r="AP6432">
        <v>791413</v>
      </c>
      <c r="AQ6432" t="s">
        <v>31418</v>
      </c>
      <c r="AR6432" t="s">
        <v>30946</v>
      </c>
      <c r="AS6432">
        <v>2</v>
      </c>
      <c r="AT6432" t="s">
        <v>1413</v>
      </c>
      <c r="AU6432" t="s">
        <v>54669</v>
      </c>
      <c r="AX6432">
        <v>55.871507553833403</v>
      </c>
      <c r="AY6432">
        <v>9.88608835314019</v>
      </c>
      <c r="AZ6432" t="s">
        <v>62</v>
      </c>
      <c r="BA6432">
        <v>1082</v>
      </c>
      <c r="BB6432" t="s">
        <v>2852</v>
      </c>
    </row>
    <row r="6433" spans="1:54" x14ac:dyDescent="0.25">
      <c r="A6433" s="1">
        <v>45200</v>
      </c>
      <c r="B6433">
        <v>615412</v>
      </c>
      <c r="D6433">
        <v>8700</v>
      </c>
      <c r="E6433" t="s">
        <v>10173</v>
      </c>
      <c r="F6433" t="s">
        <v>31440</v>
      </c>
      <c r="G6433">
        <v>30773047</v>
      </c>
      <c r="H6433">
        <v>1013860838</v>
      </c>
      <c r="I6433" t="s">
        <v>31441</v>
      </c>
      <c r="J6433" t="s">
        <v>31416</v>
      </c>
      <c r="K6433" t="s">
        <v>31417</v>
      </c>
      <c r="L6433" t="s">
        <v>55060</v>
      </c>
      <c r="M6433">
        <v>1378</v>
      </c>
      <c r="N6433">
        <v>4</v>
      </c>
      <c r="R6433" s="1">
        <v>41649</v>
      </c>
      <c r="S6433" t="s">
        <v>612</v>
      </c>
      <c r="V6433" s="1">
        <v>39814</v>
      </c>
      <c r="W6433">
        <v>4</v>
      </c>
      <c r="X6433" t="s">
        <v>725</v>
      </c>
      <c r="Y6433">
        <v>4</v>
      </c>
      <c r="Z6433" t="s">
        <v>1324</v>
      </c>
      <c r="AB6433">
        <v>200801</v>
      </c>
      <c r="AC6433">
        <v>350</v>
      </c>
      <c r="AD6433" t="s">
        <v>46746</v>
      </c>
      <c r="AE6433">
        <v>1085</v>
      </c>
      <c r="AF6433" t="s">
        <v>46731</v>
      </c>
      <c r="AG6433">
        <v>3</v>
      </c>
      <c r="AH6433" t="s">
        <v>81</v>
      </c>
      <c r="AI6433">
        <v>99</v>
      </c>
      <c r="AJ6433" t="s">
        <v>54511</v>
      </c>
      <c r="AK6433">
        <v>615</v>
      </c>
      <c r="AL6433" t="s">
        <v>10177</v>
      </c>
      <c r="AM6433">
        <v>2</v>
      </c>
      <c r="AN6433" t="s">
        <v>119</v>
      </c>
      <c r="AO6433">
        <v>791413</v>
      </c>
      <c r="AP6433">
        <v>791413</v>
      </c>
      <c r="AQ6433" t="s">
        <v>31418</v>
      </c>
      <c r="AR6433" t="s">
        <v>30946</v>
      </c>
      <c r="AS6433">
        <v>2</v>
      </c>
      <c r="AT6433" t="s">
        <v>1413</v>
      </c>
      <c r="AU6433" t="s">
        <v>54669</v>
      </c>
      <c r="AX6433">
        <v>55.871507553833403</v>
      </c>
      <c r="AY6433">
        <v>9.88608835314019</v>
      </c>
      <c r="AZ6433" t="s">
        <v>62</v>
      </c>
      <c r="BA6433">
        <v>1082</v>
      </c>
      <c r="BB6433" t="s">
        <v>2852</v>
      </c>
    </row>
    <row r="6434" spans="1:54" x14ac:dyDescent="0.25">
      <c r="A6434" s="1">
        <v>45200</v>
      </c>
      <c r="B6434">
        <v>615413</v>
      </c>
      <c r="C6434" t="s">
        <v>31442</v>
      </c>
      <c r="D6434">
        <v>8700</v>
      </c>
      <c r="E6434" t="s">
        <v>10173</v>
      </c>
      <c r="F6434" t="s">
        <v>31443</v>
      </c>
      <c r="G6434">
        <v>66294110</v>
      </c>
      <c r="H6434">
        <v>1016478810</v>
      </c>
      <c r="I6434" t="s">
        <v>13567</v>
      </c>
      <c r="K6434" t="s">
        <v>13568</v>
      </c>
      <c r="L6434" t="s">
        <v>31444</v>
      </c>
      <c r="M6434">
        <v>9131</v>
      </c>
      <c r="N6434">
        <v>150</v>
      </c>
      <c r="R6434" s="1">
        <v>44046</v>
      </c>
      <c r="S6434" t="s">
        <v>56</v>
      </c>
      <c r="W6434">
        <v>4</v>
      </c>
      <c r="X6434" t="s">
        <v>725</v>
      </c>
      <c r="Y6434">
        <v>1</v>
      </c>
      <c r="Z6434" t="s">
        <v>46545</v>
      </c>
      <c r="AB6434">
        <v>200801</v>
      </c>
      <c r="AC6434">
        <v>240</v>
      </c>
      <c r="AD6434" t="s">
        <v>2530</v>
      </c>
      <c r="AE6434">
        <v>1071</v>
      </c>
      <c r="AF6434" t="s">
        <v>1688</v>
      </c>
      <c r="AG6434">
        <v>1</v>
      </c>
      <c r="AH6434" t="s">
        <v>44482</v>
      </c>
      <c r="AI6434">
        <v>99</v>
      </c>
      <c r="AJ6434" t="s">
        <v>54511</v>
      </c>
      <c r="AK6434">
        <v>615</v>
      </c>
      <c r="AL6434" t="s">
        <v>10177</v>
      </c>
      <c r="AP6434">
        <v>615402</v>
      </c>
      <c r="AQ6434" t="s">
        <v>13570</v>
      </c>
      <c r="AR6434" t="s">
        <v>13571</v>
      </c>
      <c r="AS6434">
        <v>2</v>
      </c>
      <c r="AT6434" t="s">
        <v>1413</v>
      </c>
      <c r="AU6434" t="s">
        <v>18186</v>
      </c>
      <c r="AX6434">
        <v>55.830551700000001</v>
      </c>
      <c r="AY6434">
        <v>9.8014156700000008</v>
      </c>
      <c r="AZ6434" t="s">
        <v>62</v>
      </c>
      <c r="BA6434">
        <v>1082</v>
      </c>
      <c r="BB6434" t="s">
        <v>2852</v>
      </c>
    </row>
    <row r="6435" spans="1:54" x14ac:dyDescent="0.25">
      <c r="A6435" s="1">
        <v>45200</v>
      </c>
      <c r="B6435">
        <v>615414</v>
      </c>
      <c r="C6435" t="s">
        <v>31445</v>
      </c>
      <c r="D6435">
        <v>8700</v>
      </c>
      <c r="E6435" t="s">
        <v>10173</v>
      </c>
      <c r="F6435" t="s">
        <v>31446</v>
      </c>
      <c r="G6435">
        <v>17611615</v>
      </c>
      <c r="H6435">
        <v>1009802114</v>
      </c>
      <c r="I6435" t="s">
        <v>31447</v>
      </c>
      <c r="J6435" t="s">
        <v>31448</v>
      </c>
      <c r="K6435" t="s">
        <v>31449</v>
      </c>
      <c r="L6435" t="s">
        <v>31444</v>
      </c>
      <c r="M6435">
        <v>9131</v>
      </c>
      <c r="N6435">
        <v>150</v>
      </c>
      <c r="R6435" s="1">
        <v>40309</v>
      </c>
      <c r="S6435" t="s">
        <v>56</v>
      </c>
      <c r="V6435" s="1">
        <v>40148</v>
      </c>
      <c r="W6435">
        <v>4</v>
      </c>
      <c r="X6435" t="s">
        <v>725</v>
      </c>
      <c r="Y6435">
        <v>1</v>
      </c>
      <c r="Z6435" t="s">
        <v>46545</v>
      </c>
      <c r="AB6435">
        <v>200902</v>
      </c>
      <c r="AC6435">
        <v>242</v>
      </c>
      <c r="AD6435" t="s">
        <v>1687</v>
      </c>
      <c r="AE6435">
        <v>1071</v>
      </c>
      <c r="AF6435" t="s">
        <v>1688</v>
      </c>
      <c r="AG6435">
        <v>3</v>
      </c>
      <c r="AH6435" t="s">
        <v>81</v>
      </c>
      <c r="AI6435">
        <v>99</v>
      </c>
      <c r="AJ6435" t="s">
        <v>54511</v>
      </c>
      <c r="AK6435">
        <v>615</v>
      </c>
      <c r="AL6435" t="s">
        <v>10177</v>
      </c>
      <c r="AM6435">
        <v>2</v>
      </c>
      <c r="AN6435" t="s">
        <v>119</v>
      </c>
      <c r="AO6435">
        <v>743401</v>
      </c>
      <c r="AQ6435" t="s">
        <v>31450</v>
      </c>
      <c r="AR6435" t="s">
        <v>31451</v>
      </c>
      <c r="AS6435">
        <v>0</v>
      </c>
      <c r="AT6435" t="s">
        <v>61</v>
      </c>
      <c r="AU6435" t="s">
        <v>18186</v>
      </c>
      <c r="AX6435">
        <v>55.830551697623797</v>
      </c>
      <c r="AY6435">
        <v>9.8014156655574993</v>
      </c>
      <c r="AZ6435" t="s">
        <v>62</v>
      </c>
      <c r="BA6435">
        <v>1082</v>
      </c>
      <c r="BB6435" t="s">
        <v>2852</v>
      </c>
    </row>
    <row r="6436" spans="1:54" x14ac:dyDescent="0.25">
      <c r="A6436" s="1">
        <v>45200</v>
      </c>
      <c r="B6436">
        <v>615901</v>
      </c>
      <c r="C6436" t="s">
        <v>31452</v>
      </c>
      <c r="D6436">
        <v>8700</v>
      </c>
      <c r="E6436" t="s">
        <v>10173</v>
      </c>
      <c r="F6436" t="s">
        <v>46148</v>
      </c>
      <c r="G6436">
        <v>29189889</v>
      </c>
      <c r="H6436">
        <v>1003334311</v>
      </c>
      <c r="I6436" t="s">
        <v>50974</v>
      </c>
      <c r="J6436" t="s">
        <v>31453</v>
      </c>
      <c r="K6436" t="s">
        <v>31454</v>
      </c>
      <c r="L6436" t="s">
        <v>50975</v>
      </c>
      <c r="M6436">
        <v>5920</v>
      </c>
      <c r="N6436" t="s">
        <v>31455</v>
      </c>
      <c r="R6436" s="1">
        <v>44690</v>
      </c>
      <c r="S6436" t="s">
        <v>56</v>
      </c>
      <c r="T6436">
        <v>615</v>
      </c>
      <c r="U6436" t="s">
        <v>10177</v>
      </c>
      <c r="W6436">
        <v>2</v>
      </c>
      <c r="X6436" t="s">
        <v>57</v>
      </c>
      <c r="Y6436">
        <v>1</v>
      </c>
      <c r="Z6436" t="s">
        <v>46545</v>
      </c>
      <c r="AB6436">
        <v>194708</v>
      </c>
      <c r="AC6436">
        <v>128</v>
      </c>
      <c r="AD6436" t="s">
        <v>955</v>
      </c>
      <c r="AE6436">
        <v>1051</v>
      </c>
      <c r="AF6436" t="s">
        <v>955</v>
      </c>
      <c r="AG6436">
        <v>2</v>
      </c>
      <c r="AH6436" t="s">
        <v>44524</v>
      </c>
      <c r="AI6436">
        <v>27</v>
      </c>
      <c r="AJ6436" t="s">
        <v>44512</v>
      </c>
      <c r="AK6436">
        <v>615</v>
      </c>
      <c r="AL6436" t="s">
        <v>10177</v>
      </c>
      <c r="AQ6436" t="s">
        <v>31456</v>
      </c>
      <c r="AR6436" t="s">
        <v>31457</v>
      </c>
      <c r="AS6436">
        <v>0</v>
      </c>
      <c r="AT6436" t="s">
        <v>61</v>
      </c>
      <c r="AU6436" t="s">
        <v>46612</v>
      </c>
      <c r="AX6436">
        <v>55.870692169999998</v>
      </c>
      <c r="AY6436">
        <v>9.8452063200000008</v>
      </c>
      <c r="AZ6436" t="s">
        <v>62</v>
      </c>
      <c r="BA6436">
        <v>1082</v>
      </c>
      <c r="BB6436" t="s">
        <v>2852</v>
      </c>
    </row>
    <row r="6437" spans="1:54" x14ac:dyDescent="0.25">
      <c r="A6437" s="1">
        <v>45200</v>
      </c>
      <c r="B6437">
        <v>615902</v>
      </c>
      <c r="C6437" t="s">
        <v>31458</v>
      </c>
      <c r="D6437">
        <v>8700</v>
      </c>
      <c r="E6437" t="s">
        <v>10173</v>
      </c>
      <c r="F6437" t="s">
        <v>31459</v>
      </c>
      <c r="G6437">
        <v>29189889</v>
      </c>
      <c r="H6437">
        <v>1009209235</v>
      </c>
      <c r="I6437" t="s">
        <v>31460</v>
      </c>
      <c r="J6437" t="s">
        <v>31461</v>
      </c>
      <c r="K6437" t="s">
        <v>31462</v>
      </c>
      <c r="L6437" t="s">
        <v>31463</v>
      </c>
      <c r="M6437">
        <v>7169</v>
      </c>
      <c r="N6437">
        <v>5</v>
      </c>
      <c r="R6437" s="1">
        <v>43784</v>
      </c>
      <c r="S6437" t="s">
        <v>56</v>
      </c>
      <c r="T6437">
        <v>615</v>
      </c>
      <c r="U6437" t="s">
        <v>10177</v>
      </c>
      <c r="W6437">
        <v>2</v>
      </c>
      <c r="X6437" t="s">
        <v>57</v>
      </c>
      <c r="Y6437">
        <v>1</v>
      </c>
      <c r="Z6437" t="s">
        <v>46545</v>
      </c>
      <c r="AA6437">
        <v>11</v>
      </c>
      <c r="AB6437">
        <v>197608</v>
      </c>
      <c r="AC6437">
        <v>126</v>
      </c>
      <c r="AD6437" t="s">
        <v>46616</v>
      </c>
      <c r="AE6437">
        <v>1015</v>
      </c>
      <c r="AF6437" t="s">
        <v>46616</v>
      </c>
      <c r="AG6437">
        <v>1</v>
      </c>
      <c r="AH6437" t="s">
        <v>44482</v>
      </c>
      <c r="AI6437">
        <v>27</v>
      </c>
      <c r="AJ6437" t="s">
        <v>44512</v>
      </c>
      <c r="AK6437">
        <v>615</v>
      </c>
      <c r="AL6437" t="s">
        <v>10177</v>
      </c>
      <c r="AQ6437" t="s">
        <v>31464</v>
      </c>
      <c r="AR6437" t="s">
        <v>31465</v>
      </c>
      <c r="AS6437">
        <v>0</v>
      </c>
      <c r="AT6437" t="s">
        <v>61</v>
      </c>
      <c r="AU6437" t="s">
        <v>3786</v>
      </c>
      <c r="AW6437" t="s">
        <v>31239</v>
      </c>
      <c r="AX6437">
        <v>55.893794900000003</v>
      </c>
      <c r="AY6437">
        <v>9.7683521300000002</v>
      </c>
      <c r="AZ6437" t="s">
        <v>62</v>
      </c>
      <c r="BA6437">
        <v>1082</v>
      </c>
      <c r="BB6437" t="s">
        <v>2852</v>
      </c>
    </row>
    <row r="6438" spans="1:54" x14ac:dyDescent="0.25">
      <c r="A6438" s="1">
        <v>45200</v>
      </c>
      <c r="B6438">
        <v>617001</v>
      </c>
      <c r="C6438" t="s">
        <v>31466</v>
      </c>
      <c r="D6438">
        <v>7300</v>
      </c>
      <c r="E6438" t="s">
        <v>12623</v>
      </c>
      <c r="F6438" t="s">
        <v>31467</v>
      </c>
      <c r="G6438">
        <v>29189900</v>
      </c>
      <c r="H6438">
        <v>1003338767</v>
      </c>
      <c r="I6438" t="s">
        <v>31468</v>
      </c>
      <c r="J6438" t="s">
        <v>31469</v>
      </c>
      <c r="K6438" t="s">
        <v>31470</v>
      </c>
      <c r="L6438" t="s">
        <v>31471</v>
      </c>
      <c r="M6438">
        <v>1350</v>
      </c>
      <c r="N6438" t="s">
        <v>3684</v>
      </c>
      <c r="R6438" s="1">
        <v>44369</v>
      </c>
      <c r="S6438" t="s">
        <v>56</v>
      </c>
      <c r="T6438">
        <v>630</v>
      </c>
      <c r="U6438" t="s">
        <v>2864</v>
      </c>
      <c r="W6438">
        <v>2</v>
      </c>
      <c r="X6438" t="s">
        <v>57</v>
      </c>
      <c r="Y6438">
        <v>1</v>
      </c>
      <c r="Z6438" t="s">
        <v>46545</v>
      </c>
      <c r="AA6438">
        <v>6</v>
      </c>
      <c r="AB6438">
        <v>196208</v>
      </c>
      <c r="AC6438">
        <v>121</v>
      </c>
      <c r="AD6438" t="s">
        <v>70</v>
      </c>
      <c r="AE6438">
        <v>1012</v>
      </c>
      <c r="AF6438" t="s">
        <v>71</v>
      </c>
      <c r="AG6438">
        <v>1</v>
      </c>
      <c r="AH6438" t="s">
        <v>44482</v>
      </c>
      <c r="AI6438">
        <v>21</v>
      </c>
      <c r="AJ6438" t="s">
        <v>52613</v>
      </c>
      <c r="AK6438">
        <v>630</v>
      </c>
      <c r="AL6438" t="s">
        <v>2864</v>
      </c>
      <c r="AQ6438" t="s">
        <v>31472</v>
      </c>
      <c r="AR6438" t="s">
        <v>31473</v>
      </c>
      <c r="AS6438">
        <v>0</v>
      </c>
      <c r="AT6438" t="s">
        <v>61</v>
      </c>
      <c r="AU6438" t="s">
        <v>31474</v>
      </c>
      <c r="AX6438">
        <v>55.781894119999997</v>
      </c>
      <c r="AY6438">
        <v>9.4696186299999994</v>
      </c>
      <c r="AZ6438" t="s">
        <v>62</v>
      </c>
      <c r="BA6438">
        <v>1083</v>
      </c>
      <c r="BB6438" t="s">
        <v>2861</v>
      </c>
    </row>
    <row r="6439" spans="1:54" x14ac:dyDescent="0.25">
      <c r="A6439" s="1">
        <v>45200</v>
      </c>
      <c r="B6439">
        <v>617002</v>
      </c>
      <c r="C6439" t="s">
        <v>31475</v>
      </c>
      <c r="D6439">
        <v>7300</v>
      </c>
      <c r="E6439" t="s">
        <v>12623</v>
      </c>
      <c r="F6439" t="s">
        <v>31476</v>
      </c>
      <c r="G6439">
        <v>29189900</v>
      </c>
      <c r="H6439">
        <v>1003338780</v>
      </c>
      <c r="I6439" t="s">
        <v>31477</v>
      </c>
      <c r="J6439" t="s">
        <v>31478</v>
      </c>
      <c r="K6439" t="s">
        <v>31479</v>
      </c>
      <c r="L6439" t="s">
        <v>31480</v>
      </c>
      <c r="M6439">
        <v>245</v>
      </c>
      <c r="N6439" t="s">
        <v>9091</v>
      </c>
      <c r="R6439" s="1">
        <v>45016</v>
      </c>
      <c r="S6439" t="s">
        <v>56</v>
      </c>
      <c r="T6439">
        <v>630</v>
      </c>
      <c r="U6439" t="s">
        <v>2864</v>
      </c>
      <c r="W6439">
        <v>2</v>
      </c>
      <c r="X6439" t="s">
        <v>57</v>
      </c>
      <c r="Y6439">
        <v>1</v>
      </c>
      <c r="Z6439" t="s">
        <v>46545</v>
      </c>
      <c r="AA6439">
        <v>10</v>
      </c>
      <c r="AB6439">
        <v>197604</v>
      </c>
      <c r="AC6439">
        <v>121</v>
      </c>
      <c r="AD6439" t="s">
        <v>70</v>
      </c>
      <c r="AE6439">
        <v>1012</v>
      </c>
      <c r="AF6439" t="s">
        <v>71</v>
      </c>
      <c r="AG6439">
        <v>1</v>
      </c>
      <c r="AH6439" t="s">
        <v>44482</v>
      </c>
      <c r="AI6439">
        <v>25</v>
      </c>
      <c r="AJ6439" t="s">
        <v>54531</v>
      </c>
      <c r="AK6439">
        <v>630</v>
      </c>
      <c r="AL6439" t="s">
        <v>2864</v>
      </c>
      <c r="AQ6439" t="s">
        <v>31481</v>
      </c>
      <c r="AR6439" t="s">
        <v>31482</v>
      </c>
      <c r="AS6439">
        <v>0</v>
      </c>
      <c r="AT6439" t="s">
        <v>61</v>
      </c>
      <c r="AU6439" t="s">
        <v>3734</v>
      </c>
      <c r="AX6439">
        <v>55.752869850000003</v>
      </c>
      <c r="AY6439">
        <v>9.4234991000000008</v>
      </c>
      <c r="AZ6439" t="s">
        <v>62</v>
      </c>
      <c r="BA6439">
        <v>1083</v>
      </c>
      <c r="BB6439" t="s">
        <v>2861</v>
      </c>
    </row>
    <row r="6440" spans="1:54" x14ac:dyDescent="0.25">
      <c r="A6440" s="1">
        <v>45200</v>
      </c>
      <c r="B6440">
        <v>617003</v>
      </c>
      <c r="C6440" t="s">
        <v>31483</v>
      </c>
      <c r="D6440">
        <v>7300</v>
      </c>
      <c r="E6440" t="s">
        <v>12623</v>
      </c>
      <c r="F6440" t="s">
        <v>3882</v>
      </c>
      <c r="G6440">
        <v>29189900</v>
      </c>
      <c r="H6440">
        <v>1003334761</v>
      </c>
      <c r="I6440" t="s">
        <v>50976</v>
      </c>
      <c r="J6440" t="s">
        <v>31484</v>
      </c>
      <c r="K6440" t="s">
        <v>31485</v>
      </c>
      <c r="L6440" t="s">
        <v>31486</v>
      </c>
      <c r="M6440">
        <v>2098</v>
      </c>
      <c r="N6440">
        <v>25</v>
      </c>
      <c r="R6440" s="1">
        <v>43784</v>
      </c>
      <c r="S6440" t="s">
        <v>56</v>
      </c>
      <c r="T6440">
        <v>630</v>
      </c>
      <c r="U6440" t="s">
        <v>2864</v>
      </c>
      <c r="W6440">
        <v>2</v>
      </c>
      <c r="X6440" t="s">
        <v>57</v>
      </c>
      <c r="Y6440">
        <v>1</v>
      </c>
      <c r="Z6440" t="s">
        <v>46545</v>
      </c>
      <c r="AA6440">
        <v>11</v>
      </c>
      <c r="AB6440">
        <v>199410</v>
      </c>
      <c r="AC6440">
        <v>126</v>
      </c>
      <c r="AD6440" t="s">
        <v>46616</v>
      </c>
      <c r="AE6440">
        <v>1015</v>
      </c>
      <c r="AF6440" t="s">
        <v>46616</v>
      </c>
      <c r="AG6440">
        <v>1</v>
      </c>
      <c r="AH6440" t="s">
        <v>44482</v>
      </c>
      <c r="AI6440">
        <v>27</v>
      </c>
      <c r="AJ6440" t="s">
        <v>44512</v>
      </c>
      <c r="AK6440">
        <v>630</v>
      </c>
      <c r="AL6440" t="s">
        <v>2864</v>
      </c>
      <c r="AQ6440" t="s">
        <v>31487</v>
      </c>
      <c r="AR6440" t="s">
        <v>31488</v>
      </c>
      <c r="AS6440">
        <v>0</v>
      </c>
      <c r="AT6440" t="s">
        <v>61</v>
      </c>
      <c r="AU6440" t="s">
        <v>31489</v>
      </c>
      <c r="AX6440">
        <v>55.751240959999997</v>
      </c>
      <c r="AY6440">
        <v>9.4234247399999997</v>
      </c>
      <c r="AZ6440" t="s">
        <v>62</v>
      </c>
      <c r="BA6440">
        <v>1083</v>
      </c>
      <c r="BB6440" t="s">
        <v>2861</v>
      </c>
    </row>
    <row r="6441" spans="1:54" x14ac:dyDescent="0.25">
      <c r="A6441" s="1">
        <v>45200</v>
      </c>
      <c r="B6441">
        <v>617004</v>
      </c>
      <c r="C6441" t="s">
        <v>31490</v>
      </c>
      <c r="D6441">
        <v>7300</v>
      </c>
      <c r="E6441" t="s">
        <v>12623</v>
      </c>
      <c r="F6441" t="s">
        <v>31490</v>
      </c>
      <c r="G6441">
        <v>69378013</v>
      </c>
      <c r="H6441">
        <v>1010005767</v>
      </c>
      <c r="I6441" t="s">
        <v>31491</v>
      </c>
      <c r="L6441" t="s">
        <v>31492</v>
      </c>
      <c r="M6441">
        <v>1728</v>
      </c>
      <c r="N6441">
        <v>4</v>
      </c>
      <c r="R6441" s="1">
        <v>40938</v>
      </c>
      <c r="S6441" t="s">
        <v>56</v>
      </c>
      <c r="T6441">
        <v>630</v>
      </c>
      <c r="U6441" t="s">
        <v>2864</v>
      </c>
      <c r="V6441" s="1">
        <v>39661</v>
      </c>
      <c r="W6441">
        <v>2</v>
      </c>
      <c r="X6441" t="s">
        <v>57</v>
      </c>
      <c r="Y6441">
        <v>1</v>
      </c>
      <c r="Z6441" t="s">
        <v>46545</v>
      </c>
      <c r="AA6441">
        <v>10</v>
      </c>
      <c r="AB6441">
        <v>200301</v>
      </c>
      <c r="AC6441">
        <v>126</v>
      </c>
      <c r="AD6441" t="s">
        <v>46616</v>
      </c>
      <c r="AE6441">
        <v>1015</v>
      </c>
      <c r="AF6441" t="s">
        <v>46616</v>
      </c>
      <c r="AG6441">
        <v>3</v>
      </c>
      <c r="AH6441" t="s">
        <v>81</v>
      </c>
      <c r="AI6441">
        <v>29</v>
      </c>
      <c r="AJ6441" t="s">
        <v>2525</v>
      </c>
      <c r="AK6441">
        <v>630</v>
      </c>
      <c r="AL6441" t="s">
        <v>2864</v>
      </c>
      <c r="AQ6441" t="s">
        <v>31493</v>
      </c>
      <c r="AS6441">
        <v>0</v>
      </c>
      <c r="AT6441" t="s">
        <v>61</v>
      </c>
      <c r="AU6441" t="s">
        <v>13004</v>
      </c>
      <c r="AW6441" t="s">
        <v>31494</v>
      </c>
      <c r="AZ6441" t="s">
        <v>62</v>
      </c>
      <c r="BA6441">
        <v>1083</v>
      </c>
      <c r="BB6441" t="s">
        <v>2861</v>
      </c>
    </row>
    <row r="6442" spans="1:54" x14ac:dyDescent="0.25">
      <c r="A6442" s="1">
        <v>45200</v>
      </c>
      <c r="B6442">
        <v>617211</v>
      </c>
      <c r="C6442" t="s">
        <v>31495</v>
      </c>
      <c r="D6442">
        <v>7300</v>
      </c>
      <c r="E6442" t="s">
        <v>12623</v>
      </c>
      <c r="F6442" t="s">
        <v>31496</v>
      </c>
      <c r="G6442">
        <v>29189900</v>
      </c>
      <c r="H6442">
        <v>1003338809</v>
      </c>
      <c r="I6442" t="s">
        <v>50977</v>
      </c>
      <c r="K6442" t="s">
        <v>31497</v>
      </c>
      <c r="L6442" t="s">
        <v>31498</v>
      </c>
      <c r="M6442">
        <v>245</v>
      </c>
      <c r="N6442">
        <v>26</v>
      </c>
      <c r="R6442" s="1">
        <v>40162</v>
      </c>
      <c r="S6442" t="s">
        <v>80</v>
      </c>
      <c r="T6442">
        <v>630</v>
      </c>
      <c r="U6442" t="s">
        <v>2864</v>
      </c>
      <c r="V6442" s="1">
        <v>38718</v>
      </c>
      <c r="W6442">
        <v>2</v>
      </c>
      <c r="X6442" t="s">
        <v>57</v>
      </c>
      <c r="Y6442">
        <v>1</v>
      </c>
      <c r="Z6442" t="s">
        <v>46545</v>
      </c>
      <c r="AB6442">
        <v>196208</v>
      </c>
      <c r="AC6442">
        <v>125</v>
      </c>
      <c r="AD6442" t="s">
        <v>1344</v>
      </c>
      <c r="AE6442">
        <v>1014</v>
      </c>
      <c r="AF6442" t="s">
        <v>1352</v>
      </c>
      <c r="AG6442">
        <v>3</v>
      </c>
      <c r="AH6442" t="s">
        <v>81</v>
      </c>
      <c r="AI6442">
        <v>24</v>
      </c>
      <c r="AJ6442" t="s">
        <v>1344</v>
      </c>
      <c r="AK6442">
        <v>630</v>
      </c>
      <c r="AL6442" t="s">
        <v>2864</v>
      </c>
      <c r="AQ6442" t="s">
        <v>31499</v>
      </c>
      <c r="AR6442" t="s">
        <v>31500</v>
      </c>
      <c r="AS6442">
        <v>0</v>
      </c>
      <c r="AT6442" t="s">
        <v>61</v>
      </c>
      <c r="AU6442" t="s">
        <v>3734</v>
      </c>
      <c r="AX6442">
        <v>55.753072331720098</v>
      </c>
      <c r="AY6442">
        <v>9.4237333680226794</v>
      </c>
      <c r="AZ6442" t="s">
        <v>62</v>
      </c>
      <c r="BA6442">
        <v>1083</v>
      </c>
      <c r="BB6442" t="s">
        <v>2861</v>
      </c>
    </row>
    <row r="6443" spans="1:54" x14ac:dyDescent="0.25">
      <c r="A6443" s="1">
        <v>45200</v>
      </c>
      <c r="B6443">
        <v>617300</v>
      </c>
      <c r="C6443" t="s">
        <v>31501</v>
      </c>
      <c r="D6443">
        <v>7300</v>
      </c>
      <c r="E6443" t="s">
        <v>12623</v>
      </c>
      <c r="F6443" t="s">
        <v>50978</v>
      </c>
      <c r="G6443">
        <v>59799916</v>
      </c>
      <c r="H6443">
        <v>1002102986</v>
      </c>
      <c r="I6443" t="s">
        <v>46149</v>
      </c>
      <c r="J6443" t="s">
        <v>31502</v>
      </c>
      <c r="K6443" t="s">
        <v>31503</v>
      </c>
      <c r="L6443" t="s">
        <v>31504</v>
      </c>
      <c r="M6443">
        <v>242</v>
      </c>
      <c r="N6443" t="s">
        <v>3684</v>
      </c>
      <c r="R6443" s="1">
        <v>44887</v>
      </c>
      <c r="S6443" t="s">
        <v>56</v>
      </c>
      <c r="W6443">
        <v>5</v>
      </c>
      <c r="X6443" t="s">
        <v>557</v>
      </c>
      <c r="Y6443">
        <v>7</v>
      </c>
      <c r="Z6443" t="s">
        <v>1499</v>
      </c>
      <c r="AB6443">
        <v>195006</v>
      </c>
      <c r="AC6443">
        <v>141</v>
      </c>
      <c r="AD6443" t="s">
        <v>46688</v>
      </c>
      <c r="AE6443">
        <v>1022</v>
      </c>
      <c r="AF6443" t="s">
        <v>46688</v>
      </c>
      <c r="AG6443">
        <v>1</v>
      </c>
      <c r="AH6443" t="s">
        <v>44482</v>
      </c>
      <c r="AI6443">
        <v>84</v>
      </c>
      <c r="AJ6443" t="s">
        <v>46689</v>
      </c>
      <c r="AK6443">
        <v>630</v>
      </c>
      <c r="AL6443" t="s">
        <v>2864</v>
      </c>
      <c r="AQ6443" t="s">
        <v>31505</v>
      </c>
      <c r="AR6443" t="s">
        <v>31506</v>
      </c>
      <c r="AS6443">
        <v>0</v>
      </c>
      <c r="AT6443" t="s">
        <v>61</v>
      </c>
      <c r="AU6443" t="s">
        <v>31507</v>
      </c>
      <c r="AX6443">
        <v>55.771785379999997</v>
      </c>
      <c r="AY6443">
        <v>9.4721313800000004</v>
      </c>
      <c r="AZ6443" t="s">
        <v>62</v>
      </c>
      <c r="BA6443">
        <v>1083</v>
      </c>
      <c r="BB6443" t="s">
        <v>2861</v>
      </c>
    </row>
    <row r="6444" spans="1:54" x14ac:dyDescent="0.25">
      <c r="A6444" s="1">
        <v>45200</v>
      </c>
      <c r="B6444">
        <v>617375</v>
      </c>
      <c r="C6444" t="s">
        <v>31508</v>
      </c>
      <c r="D6444">
        <v>7300</v>
      </c>
      <c r="E6444" t="s">
        <v>12623</v>
      </c>
      <c r="F6444" t="s">
        <v>50979</v>
      </c>
      <c r="I6444" t="s">
        <v>31509</v>
      </c>
      <c r="J6444" t="s">
        <v>31510</v>
      </c>
      <c r="K6444" t="s">
        <v>31511</v>
      </c>
      <c r="L6444" t="s">
        <v>31512</v>
      </c>
      <c r="M6444">
        <v>2724</v>
      </c>
      <c r="N6444">
        <v>18</v>
      </c>
      <c r="R6444" s="1">
        <v>40162</v>
      </c>
      <c r="S6444" t="s">
        <v>80</v>
      </c>
      <c r="V6444" s="1">
        <v>36861</v>
      </c>
      <c r="W6444">
        <v>5</v>
      </c>
      <c r="X6444" t="s">
        <v>557</v>
      </c>
      <c r="Y6444">
        <v>1</v>
      </c>
      <c r="Z6444" t="s">
        <v>46545</v>
      </c>
      <c r="AB6444">
        <v>199301</v>
      </c>
      <c r="AC6444">
        <v>147</v>
      </c>
      <c r="AD6444" t="s">
        <v>46697</v>
      </c>
      <c r="AE6444">
        <v>1021</v>
      </c>
      <c r="AF6444" t="s">
        <v>46697</v>
      </c>
      <c r="AG6444">
        <v>3</v>
      </c>
      <c r="AH6444" t="s">
        <v>81</v>
      </c>
      <c r="AI6444">
        <v>86</v>
      </c>
      <c r="AJ6444" t="s">
        <v>46697</v>
      </c>
      <c r="AK6444">
        <v>630</v>
      </c>
      <c r="AL6444" t="s">
        <v>2864</v>
      </c>
      <c r="AQ6444" t="s">
        <v>31513</v>
      </c>
      <c r="AR6444" t="s">
        <v>31514</v>
      </c>
      <c r="AS6444">
        <v>0</v>
      </c>
      <c r="AT6444" t="s">
        <v>61</v>
      </c>
      <c r="AU6444" t="s">
        <v>18186</v>
      </c>
      <c r="AX6444">
        <v>55.756247390800397</v>
      </c>
      <c r="AY6444">
        <v>9.4246113955237991</v>
      </c>
      <c r="AZ6444" t="s">
        <v>62</v>
      </c>
      <c r="BA6444">
        <v>1083</v>
      </c>
      <c r="BB6444" t="s">
        <v>2861</v>
      </c>
    </row>
    <row r="6445" spans="1:54" x14ac:dyDescent="0.25">
      <c r="A6445" s="1">
        <v>45200</v>
      </c>
      <c r="B6445">
        <v>617401</v>
      </c>
      <c r="C6445" t="s">
        <v>46150</v>
      </c>
      <c r="D6445">
        <v>7300</v>
      </c>
      <c r="E6445" t="s">
        <v>12623</v>
      </c>
      <c r="F6445" t="s">
        <v>46151</v>
      </c>
      <c r="G6445">
        <v>30859480</v>
      </c>
      <c r="H6445">
        <v>1003403745</v>
      </c>
      <c r="I6445" t="s">
        <v>31515</v>
      </c>
      <c r="J6445" t="s">
        <v>25305</v>
      </c>
      <c r="K6445" t="s">
        <v>31516</v>
      </c>
      <c r="L6445" t="s">
        <v>31517</v>
      </c>
      <c r="M6445">
        <v>2724</v>
      </c>
      <c r="N6445">
        <v>2</v>
      </c>
      <c r="R6445" s="1">
        <v>42849</v>
      </c>
      <c r="S6445" t="s">
        <v>56</v>
      </c>
      <c r="V6445" s="1">
        <v>42826</v>
      </c>
      <c r="W6445">
        <v>4</v>
      </c>
      <c r="X6445" t="s">
        <v>725</v>
      </c>
      <c r="Y6445">
        <v>4</v>
      </c>
      <c r="Z6445" t="s">
        <v>1324</v>
      </c>
      <c r="AB6445">
        <v>184101</v>
      </c>
      <c r="AC6445">
        <v>311</v>
      </c>
      <c r="AD6445" t="s">
        <v>44573</v>
      </c>
      <c r="AE6445">
        <v>1085</v>
      </c>
      <c r="AF6445" t="s">
        <v>46731</v>
      </c>
      <c r="AG6445">
        <v>3</v>
      </c>
      <c r="AH6445" t="s">
        <v>81</v>
      </c>
      <c r="AI6445">
        <v>99</v>
      </c>
      <c r="AJ6445" t="s">
        <v>54511</v>
      </c>
      <c r="AK6445">
        <v>630</v>
      </c>
      <c r="AL6445" t="s">
        <v>2864</v>
      </c>
      <c r="AM6445">
        <v>2</v>
      </c>
      <c r="AN6445" t="s">
        <v>119</v>
      </c>
      <c r="AO6445">
        <v>280697</v>
      </c>
      <c r="AP6445">
        <v>630401</v>
      </c>
      <c r="AQ6445" t="s">
        <v>11992</v>
      </c>
      <c r="AR6445" t="s">
        <v>11993</v>
      </c>
      <c r="AS6445">
        <v>2</v>
      </c>
      <c r="AT6445" t="s">
        <v>1413</v>
      </c>
      <c r="AU6445" t="s">
        <v>18186</v>
      </c>
      <c r="AX6445">
        <v>55.755691552584103</v>
      </c>
      <c r="AY6445">
        <v>9.4202617660014401</v>
      </c>
      <c r="AZ6445" t="s">
        <v>62</v>
      </c>
      <c r="BA6445">
        <v>1083</v>
      </c>
      <c r="BB6445" t="s">
        <v>2861</v>
      </c>
    </row>
    <row r="6446" spans="1:54" x14ac:dyDescent="0.25">
      <c r="A6446" s="1">
        <v>45200</v>
      </c>
      <c r="B6446">
        <v>617402</v>
      </c>
      <c r="C6446" t="s">
        <v>46152</v>
      </c>
      <c r="D6446">
        <v>7300</v>
      </c>
      <c r="E6446" t="s">
        <v>12623</v>
      </c>
      <c r="F6446" t="s">
        <v>46153</v>
      </c>
      <c r="G6446">
        <v>30859480</v>
      </c>
      <c r="H6446">
        <v>1003403745</v>
      </c>
      <c r="I6446" t="s">
        <v>31515</v>
      </c>
      <c r="J6446" t="s">
        <v>25305</v>
      </c>
      <c r="K6446" t="s">
        <v>31518</v>
      </c>
      <c r="L6446" t="s">
        <v>31517</v>
      </c>
      <c r="M6446">
        <v>2724</v>
      </c>
      <c r="N6446">
        <v>2</v>
      </c>
      <c r="R6446" s="1">
        <v>42849</v>
      </c>
      <c r="S6446" t="s">
        <v>56</v>
      </c>
      <c r="V6446" s="1">
        <v>42826</v>
      </c>
      <c r="W6446">
        <v>4</v>
      </c>
      <c r="X6446" t="s">
        <v>725</v>
      </c>
      <c r="Y6446">
        <v>4</v>
      </c>
      <c r="Z6446" t="s">
        <v>1324</v>
      </c>
      <c r="AB6446">
        <v>198208</v>
      </c>
      <c r="AC6446">
        <v>312</v>
      </c>
      <c r="AD6446" t="s">
        <v>44564</v>
      </c>
      <c r="AE6446">
        <v>1085</v>
      </c>
      <c r="AF6446" t="s">
        <v>46731</v>
      </c>
      <c r="AG6446">
        <v>3</v>
      </c>
      <c r="AH6446" t="s">
        <v>81</v>
      </c>
      <c r="AI6446">
        <v>99</v>
      </c>
      <c r="AJ6446" t="s">
        <v>54511</v>
      </c>
      <c r="AK6446">
        <v>630</v>
      </c>
      <c r="AL6446" t="s">
        <v>2864</v>
      </c>
      <c r="AM6446">
        <v>2</v>
      </c>
      <c r="AN6446" t="s">
        <v>119</v>
      </c>
      <c r="AO6446">
        <v>280697</v>
      </c>
      <c r="AP6446">
        <v>630401</v>
      </c>
      <c r="AQ6446" t="s">
        <v>11992</v>
      </c>
      <c r="AR6446" t="s">
        <v>11993</v>
      </c>
      <c r="AS6446">
        <v>2</v>
      </c>
      <c r="AT6446" t="s">
        <v>1413</v>
      </c>
      <c r="AU6446" t="s">
        <v>18186</v>
      </c>
      <c r="AX6446">
        <v>55.755691552584103</v>
      </c>
      <c r="AY6446">
        <v>9.4202617660014401</v>
      </c>
      <c r="AZ6446" t="s">
        <v>62</v>
      </c>
      <c r="BA6446">
        <v>1083</v>
      </c>
      <c r="BB6446" t="s">
        <v>2861</v>
      </c>
    </row>
    <row r="6447" spans="1:54" x14ac:dyDescent="0.25">
      <c r="A6447" s="1">
        <v>45200</v>
      </c>
      <c r="B6447">
        <v>617403</v>
      </c>
      <c r="C6447" t="s">
        <v>31519</v>
      </c>
      <c r="D6447">
        <v>7300</v>
      </c>
      <c r="E6447" t="s">
        <v>12623</v>
      </c>
      <c r="F6447" t="s">
        <v>31520</v>
      </c>
      <c r="G6447">
        <v>25816749</v>
      </c>
      <c r="H6447">
        <v>1003403745</v>
      </c>
      <c r="I6447" t="s">
        <v>31521</v>
      </c>
      <c r="J6447" t="s">
        <v>31522</v>
      </c>
      <c r="K6447" t="s">
        <v>31523</v>
      </c>
      <c r="L6447" t="s">
        <v>31517</v>
      </c>
      <c r="M6447">
        <v>2724</v>
      </c>
      <c r="N6447">
        <v>2</v>
      </c>
      <c r="R6447" s="1">
        <v>40162</v>
      </c>
      <c r="S6447" t="s">
        <v>80</v>
      </c>
      <c r="V6447" s="1">
        <v>39052</v>
      </c>
      <c r="W6447">
        <v>4</v>
      </c>
      <c r="X6447" t="s">
        <v>725</v>
      </c>
      <c r="Y6447">
        <v>1</v>
      </c>
      <c r="Z6447" t="s">
        <v>46545</v>
      </c>
      <c r="AB6447">
        <v>200201</v>
      </c>
      <c r="AC6447">
        <v>305</v>
      </c>
      <c r="AD6447" t="s">
        <v>2417</v>
      </c>
      <c r="AE6447">
        <v>1121</v>
      </c>
      <c r="AF6447" t="s">
        <v>53100</v>
      </c>
      <c r="AG6447">
        <v>5</v>
      </c>
      <c r="AH6447" t="s">
        <v>1589</v>
      </c>
      <c r="AI6447">
        <v>99</v>
      </c>
      <c r="AJ6447" t="s">
        <v>54511</v>
      </c>
      <c r="AK6447">
        <v>630</v>
      </c>
      <c r="AL6447" t="s">
        <v>2864</v>
      </c>
      <c r="AQ6447" t="s">
        <v>31524</v>
      </c>
      <c r="AR6447" t="s">
        <v>31525</v>
      </c>
      <c r="AS6447">
        <v>1</v>
      </c>
      <c r="AT6447" t="s">
        <v>1446</v>
      </c>
      <c r="AU6447" t="s">
        <v>18186</v>
      </c>
      <c r="AX6447">
        <v>55.755691552584103</v>
      </c>
      <c r="AY6447">
        <v>9.4202617660014401</v>
      </c>
      <c r="AZ6447" t="s">
        <v>62</v>
      </c>
      <c r="BA6447">
        <v>1083</v>
      </c>
      <c r="BB6447" t="s">
        <v>2861</v>
      </c>
    </row>
    <row r="6448" spans="1:54" x14ac:dyDescent="0.25">
      <c r="A6448" s="1">
        <v>45200</v>
      </c>
      <c r="B6448">
        <v>617901</v>
      </c>
      <c r="C6448" t="s">
        <v>53937</v>
      </c>
      <c r="D6448">
        <v>7300</v>
      </c>
      <c r="E6448" t="s">
        <v>12623</v>
      </c>
      <c r="F6448" t="s">
        <v>53938</v>
      </c>
      <c r="I6448" t="s">
        <v>31526</v>
      </c>
      <c r="K6448" t="s">
        <v>31527</v>
      </c>
      <c r="L6448" t="s">
        <v>31528</v>
      </c>
      <c r="M6448">
        <v>697</v>
      </c>
      <c r="N6448">
        <v>5</v>
      </c>
      <c r="R6448" s="1">
        <v>40162</v>
      </c>
      <c r="S6448" t="s">
        <v>80</v>
      </c>
      <c r="V6448" s="1">
        <v>33756</v>
      </c>
      <c r="W6448">
        <v>3</v>
      </c>
      <c r="X6448" t="s">
        <v>3496</v>
      </c>
      <c r="Y6448">
        <v>1</v>
      </c>
      <c r="Z6448" t="s">
        <v>46545</v>
      </c>
      <c r="AB6448">
        <v>196608</v>
      </c>
      <c r="AC6448">
        <v>126</v>
      </c>
      <c r="AD6448" t="s">
        <v>46616</v>
      </c>
      <c r="AE6448">
        <v>1015</v>
      </c>
      <c r="AF6448" t="s">
        <v>46616</v>
      </c>
      <c r="AG6448">
        <v>3</v>
      </c>
      <c r="AH6448" t="s">
        <v>81</v>
      </c>
      <c r="AI6448">
        <v>29</v>
      </c>
      <c r="AJ6448" t="s">
        <v>2525</v>
      </c>
      <c r="AK6448">
        <v>630</v>
      </c>
      <c r="AL6448" t="s">
        <v>2864</v>
      </c>
      <c r="AS6448">
        <v>0</v>
      </c>
      <c r="AT6448" t="s">
        <v>61</v>
      </c>
      <c r="AU6448" t="s">
        <v>18189</v>
      </c>
      <c r="AX6448">
        <v>55.737881726774297</v>
      </c>
      <c r="AY6448">
        <v>9.4009960463423496</v>
      </c>
      <c r="AZ6448" t="s">
        <v>62</v>
      </c>
      <c r="BA6448">
        <v>1083</v>
      </c>
      <c r="BB6448" t="s">
        <v>2861</v>
      </c>
    </row>
    <row r="6449" spans="1:54" x14ac:dyDescent="0.25">
      <c r="A6449" s="1">
        <v>45200</v>
      </c>
      <c r="B6449">
        <v>619001</v>
      </c>
      <c r="C6449" t="s">
        <v>31529</v>
      </c>
      <c r="D6449">
        <v>7130</v>
      </c>
      <c r="E6449" t="s">
        <v>10137</v>
      </c>
      <c r="F6449" t="s">
        <v>31530</v>
      </c>
      <c r="I6449" t="s">
        <v>31531</v>
      </c>
      <c r="K6449" t="s">
        <v>31532</v>
      </c>
      <c r="L6449" t="s">
        <v>31533</v>
      </c>
      <c r="M6449">
        <v>1081</v>
      </c>
      <c r="N6449">
        <v>27</v>
      </c>
      <c r="R6449" s="1">
        <v>40162</v>
      </c>
      <c r="S6449" t="s">
        <v>80</v>
      </c>
      <c r="T6449">
        <v>766</v>
      </c>
      <c r="U6449" t="s">
        <v>10140</v>
      </c>
      <c r="V6449" s="1">
        <v>35217</v>
      </c>
      <c r="W6449">
        <v>2</v>
      </c>
      <c r="X6449" t="s">
        <v>57</v>
      </c>
      <c r="Y6449">
        <v>1</v>
      </c>
      <c r="Z6449" t="s">
        <v>46545</v>
      </c>
      <c r="AA6449">
        <v>4</v>
      </c>
      <c r="AB6449">
        <v>191404</v>
      </c>
      <c r="AC6449">
        <v>121</v>
      </c>
      <c r="AD6449" t="s">
        <v>70</v>
      </c>
      <c r="AE6449">
        <v>1012</v>
      </c>
      <c r="AF6449" t="s">
        <v>71</v>
      </c>
      <c r="AG6449">
        <v>3</v>
      </c>
      <c r="AH6449" t="s">
        <v>81</v>
      </c>
      <c r="AI6449">
        <v>21</v>
      </c>
      <c r="AJ6449" t="s">
        <v>52613</v>
      </c>
      <c r="AK6449">
        <v>766</v>
      </c>
      <c r="AL6449" t="s">
        <v>10140</v>
      </c>
      <c r="AS6449">
        <v>0</v>
      </c>
      <c r="AT6449" t="s">
        <v>61</v>
      </c>
      <c r="AU6449" t="s">
        <v>31534</v>
      </c>
      <c r="AX6449">
        <v>55.750079179056897</v>
      </c>
      <c r="AY6449">
        <v>9.9939903715827896</v>
      </c>
      <c r="AZ6449" t="s">
        <v>62</v>
      </c>
      <c r="BA6449">
        <v>1082</v>
      </c>
      <c r="BB6449" t="s">
        <v>2852</v>
      </c>
    </row>
    <row r="6450" spans="1:54" x14ac:dyDescent="0.25">
      <c r="A6450" s="1">
        <v>45200</v>
      </c>
      <c r="B6450">
        <v>619002</v>
      </c>
      <c r="C6450" t="s">
        <v>31535</v>
      </c>
      <c r="D6450">
        <v>7150</v>
      </c>
      <c r="E6450" t="s">
        <v>31536</v>
      </c>
      <c r="F6450" t="s">
        <v>31537</v>
      </c>
      <c r="G6450">
        <v>29189587</v>
      </c>
      <c r="H6450">
        <v>1003338883</v>
      </c>
      <c r="I6450" t="s">
        <v>50980</v>
      </c>
      <c r="J6450" t="s">
        <v>31538</v>
      </c>
      <c r="K6450" t="s">
        <v>31539</v>
      </c>
      <c r="L6450" t="s">
        <v>31540</v>
      </c>
      <c r="M6450">
        <v>81</v>
      </c>
      <c r="N6450">
        <v>47</v>
      </c>
      <c r="R6450" s="1">
        <v>44642</v>
      </c>
      <c r="S6450" t="s">
        <v>56</v>
      </c>
      <c r="T6450">
        <v>766</v>
      </c>
      <c r="U6450" t="s">
        <v>10140</v>
      </c>
      <c r="W6450">
        <v>2</v>
      </c>
      <c r="X6450" t="s">
        <v>57</v>
      </c>
      <c r="Y6450">
        <v>1</v>
      </c>
      <c r="Z6450" t="s">
        <v>46545</v>
      </c>
      <c r="AA6450">
        <v>6</v>
      </c>
      <c r="AB6450">
        <v>195508</v>
      </c>
      <c r="AC6450">
        <v>121</v>
      </c>
      <c r="AD6450" t="s">
        <v>70</v>
      </c>
      <c r="AE6450">
        <v>1012</v>
      </c>
      <c r="AF6450" t="s">
        <v>71</v>
      </c>
      <c r="AG6450">
        <v>1</v>
      </c>
      <c r="AH6450" t="s">
        <v>44482</v>
      </c>
      <c r="AI6450">
        <v>21</v>
      </c>
      <c r="AJ6450" t="s">
        <v>52613</v>
      </c>
      <c r="AK6450">
        <v>766</v>
      </c>
      <c r="AL6450" t="s">
        <v>10140</v>
      </c>
      <c r="AQ6450" t="s">
        <v>31541</v>
      </c>
      <c r="AR6450" t="s">
        <v>31542</v>
      </c>
      <c r="AS6450">
        <v>0</v>
      </c>
      <c r="AT6450" t="s">
        <v>61</v>
      </c>
      <c r="AU6450" t="s">
        <v>31543</v>
      </c>
      <c r="AX6450">
        <v>55.715062830000001</v>
      </c>
      <c r="AY6450">
        <v>9.87995293</v>
      </c>
      <c r="AZ6450" t="s">
        <v>62</v>
      </c>
      <c r="BA6450">
        <v>1082</v>
      </c>
      <c r="BB6450" t="s">
        <v>2852</v>
      </c>
    </row>
    <row r="6451" spans="1:54" x14ac:dyDescent="0.25">
      <c r="A6451" s="1">
        <v>45200</v>
      </c>
      <c r="B6451">
        <v>619003</v>
      </c>
      <c r="C6451" t="s">
        <v>31544</v>
      </c>
      <c r="D6451">
        <v>8783</v>
      </c>
      <c r="E6451" t="s">
        <v>31545</v>
      </c>
      <c r="F6451" t="s">
        <v>31546</v>
      </c>
      <c r="I6451" t="s">
        <v>31547</v>
      </c>
      <c r="K6451" t="s">
        <v>31548</v>
      </c>
      <c r="L6451" t="s">
        <v>31549</v>
      </c>
      <c r="M6451">
        <v>519</v>
      </c>
      <c r="N6451">
        <v>8</v>
      </c>
      <c r="R6451" s="1">
        <v>40162</v>
      </c>
      <c r="S6451" t="s">
        <v>80</v>
      </c>
      <c r="T6451">
        <v>766</v>
      </c>
      <c r="U6451" t="s">
        <v>10140</v>
      </c>
      <c r="V6451" s="1">
        <v>33390</v>
      </c>
      <c r="W6451">
        <v>2</v>
      </c>
      <c r="X6451" t="s">
        <v>57</v>
      </c>
      <c r="Y6451">
        <v>1</v>
      </c>
      <c r="Z6451" t="s">
        <v>46545</v>
      </c>
      <c r="AA6451">
        <v>4</v>
      </c>
      <c r="AB6451">
        <v>195808</v>
      </c>
      <c r="AC6451">
        <v>121</v>
      </c>
      <c r="AD6451" t="s">
        <v>70</v>
      </c>
      <c r="AE6451">
        <v>1012</v>
      </c>
      <c r="AF6451" t="s">
        <v>71</v>
      </c>
      <c r="AG6451">
        <v>3</v>
      </c>
      <c r="AH6451" t="s">
        <v>81</v>
      </c>
      <c r="AI6451">
        <v>22</v>
      </c>
      <c r="AJ6451" t="s">
        <v>52628</v>
      </c>
      <c r="AK6451">
        <v>766</v>
      </c>
      <c r="AL6451" t="s">
        <v>10140</v>
      </c>
      <c r="AS6451">
        <v>0</v>
      </c>
      <c r="AT6451" t="s">
        <v>61</v>
      </c>
      <c r="AU6451" t="s">
        <v>1964</v>
      </c>
      <c r="AX6451">
        <v>55.785291602498198</v>
      </c>
      <c r="AY6451">
        <v>9.8565838897278208</v>
      </c>
      <c r="AZ6451" t="s">
        <v>62</v>
      </c>
      <c r="BA6451">
        <v>1082</v>
      </c>
      <c r="BB6451" t="s">
        <v>2852</v>
      </c>
    </row>
    <row r="6452" spans="1:54" x14ac:dyDescent="0.25">
      <c r="A6452" s="1">
        <v>45200</v>
      </c>
      <c r="B6452">
        <v>619004</v>
      </c>
      <c r="C6452" t="s">
        <v>31550</v>
      </c>
      <c r="D6452">
        <v>7130</v>
      </c>
      <c r="E6452" t="s">
        <v>10137</v>
      </c>
      <c r="F6452" t="s">
        <v>31551</v>
      </c>
      <c r="G6452">
        <v>29189587</v>
      </c>
      <c r="H6452">
        <v>1003339088</v>
      </c>
      <c r="I6452" t="s">
        <v>31552</v>
      </c>
      <c r="J6452" t="s">
        <v>31553</v>
      </c>
      <c r="K6452" t="s">
        <v>31554</v>
      </c>
      <c r="L6452" t="s">
        <v>50981</v>
      </c>
      <c r="M6452">
        <v>1444</v>
      </c>
      <c r="N6452">
        <v>27</v>
      </c>
      <c r="R6452" s="1">
        <v>44033</v>
      </c>
      <c r="S6452" t="s">
        <v>2886</v>
      </c>
      <c r="T6452">
        <v>766</v>
      </c>
      <c r="U6452" t="s">
        <v>10140</v>
      </c>
      <c r="W6452">
        <v>2</v>
      </c>
      <c r="X6452" t="s">
        <v>57</v>
      </c>
      <c r="Y6452">
        <v>1</v>
      </c>
      <c r="Z6452" t="s">
        <v>46545</v>
      </c>
      <c r="AA6452">
        <v>6</v>
      </c>
      <c r="AB6452">
        <v>195304</v>
      </c>
      <c r="AC6452">
        <v>121</v>
      </c>
      <c r="AD6452" t="s">
        <v>70</v>
      </c>
      <c r="AE6452">
        <v>1012</v>
      </c>
      <c r="AF6452" t="s">
        <v>71</v>
      </c>
      <c r="AG6452">
        <v>1</v>
      </c>
      <c r="AH6452" t="s">
        <v>44482</v>
      </c>
      <c r="AI6452">
        <v>21</v>
      </c>
      <c r="AJ6452" t="s">
        <v>52613</v>
      </c>
      <c r="AK6452">
        <v>766</v>
      </c>
      <c r="AL6452" t="s">
        <v>10140</v>
      </c>
      <c r="AQ6452" t="s">
        <v>31555</v>
      </c>
      <c r="AS6452">
        <v>0</v>
      </c>
      <c r="AT6452" t="s">
        <v>61</v>
      </c>
      <c r="AU6452" t="s">
        <v>50982</v>
      </c>
      <c r="AW6452" t="s">
        <v>31556</v>
      </c>
      <c r="AX6452">
        <v>55.80707245</v>
      </c>
      <c r="AY6452">
        <v>10.00229809</v>
      </c>
      <c r="AZ6452" t="s">
        <v>62</v>
      </c>
      <c r="BA6452">
        <v>1082</v>
      </c>
      <c r="BB6452" t="s">
        <v>2852</v>
      </c>
    </row>
    <row r="6453" spans="1:54" x14ac:dyDescent="0.25">
      <c r="A6453" s="1">
        <v>45200</v>
      </c>
      <c r="B6453">
        <v>619005</v>
      </c>
      <c r="C6453" t="s">
        <v>31557</v>
      </c>
      <c r="D6453">
        <v>8783</v>
      </c>
      <c r="E6453" t="s">
        <v>31545</v>
      </c>
      <c r="F6453" t="s">
        <v>31558</v>
      </c>
      <c r="G6453">
        <v>29189587</v>
      </c>
      <c r="H6453">
        <v>1003338986</v>
      </c>
      <c r="I6453" t="s">
        <v>50919</v>
      </c>
      <c r="J6453" t="s">
        <v>31559</v>
      </c>
      <c r="K6453" t="s">
        <v>31560</v>
      </c>
      <c r="L6453" t="s">
        <v>31561</v>
      </c>
      <c r="M6453">
        <v>989</v>
      </c>
      <c r="N6453">
        <v>9</v>
      </c>
      <c r="R6453" s="1">
        <v>44369</v>
      </c>
      <c r="S6453" t="s">
        <v>56</v>
      </c>
      <c r="T6453">
        <v>766</v>
      </c>
      <c r="U6453" t="s">
        <v>10140</v>
      </c>
      <c r="W6453">
        <v>2</v>
      </c>
      <c r="X6453" t="s">
        <v>57</v>
      </c>
      <c r="Y6453">
        <v>1</v>
      </c>
      <c r="Z6453" t="s">
        <v>46545</v>
      </c>
      <c r="AA6453">
        <v>7</v>
      </c>
      <c r="AB6453">
        <v>195004</v>
      </c>
      <c r="AC6453">
        <v>121</v>
      </c>
      <c r="AD6453" t="s">
        <v>70</v>
      </c>
      <c r="AE6453">
        <v>1012</v>
      </c>
      <c r="AF6453" t="s">
        <v>71</v>
      </c>
      <c r="AG6453">
        <v>1</v>
      </c>
      <c r="AH6453" t="s">
        <v>44482</v>
      </c>
      <c r="AI6453">
        <v>21</v>
      </c>
      <c r="AJ6453" t="s">
        <v>52613</v>
      </c>
      <c r="AK6453">
        <v>766</v>
      </c>
      <c r="AL6453" t="s">
        <v>10140</v>
      </c>
      <c r="AQ6453" t="s">
        <v>31562</v>
      </c>
      <c r="AR6453" t="s">
        <v>31563</v>
      </c>
      <c r="AS6453">
        <v>0</v>
      </c>
      <c r="AT6453" t="s">
        <v>61</v>
      </c>
      <c r="AU6453" t="s">
        <v>31564</v>
      </c>
      <c r="AX6453">
        <v>55.755820360000001</v>
      </c>
      <c r="AY6453">
        <v>9.8631879399999995</v>
      </c>
      <c r="AZ6453" t="s">
        <v>62</v>
      </c>
      <c r="BA6453">
        <v>1082</v>
      </c>
      <c r="BB6453" t="s">
        <v>2852</v>
      </c>
    </row>
    <row r="6454" spans="1:54" x14ac:dyDescent="0.25">
      <c r="A6454" s="1">
        <v>45200</v>
      </c>
      <c r="B6454">
        <v>619006</v>
      </c>
      <c r="C6454" t="s">
        <v>31565</v>
      </c>
      <c r="D6454">
        <v>7130</v>
      </c>
      <c r="E6454" t="s">
        <v>10137</v>
      </c>
      <c r="F6454" t="s">
        <v>31566</v>
      </c>
      <c r="I6454" t="s">
        <v>31567</v>
      </c>
      <c r="K6454" t="s">
        <v>31568</v>
      </c>
      <c r="L6454" t="s">
        <v>50983</v>
      </c>
      <c r="M6454">
        <v>1441</v>
      </c>
      <c r="R6454" s="1">
        <v>40162</v>
      </c>
      <c r="S6454" t="s">
        <v>80</v>
      </c>
      <c r="T6454">
        <v>766</v>
      </c>
      <c r="U6454" t="s">
        <v>10140</v>
      </c>
      <c r="V6454" s="1">
        <v>29738</v>
      </c>
      <c r="W6454">
        <v>2</v>
      </c>
      <c r="X6454" t="s">
        <v>57</v>
      </c>
      <c r="Y6454">
        <v>1</v>
      </c>
      <c r="Z6454" t="s">
        <v>46545</v>
      </c>
      <c r="AA6454">
        <v>2</v>
      </c>
      <c r="AC6454">
        <v>121</v>
      </c>
      <c r="AD6454" t="s">
        <v>70</v>
      </c>
      <c r="AE6454">
        <v>1012</v>
      </c>
      <c r="AF6454" t="s">
        <v>71</v>
      </c>
      <c r="AG6454">
        <v>3</v>
      </c>
      <c r="AH6454" t="s">
        <v>81</v>
      </c>
      <c r="AI6454">
        <v>21</v>
      </c>
      <c r="AJ6454" t="s">
        <v>52613</v>
      </c>
      <c r="AK6454">
        <v>766</v>
      </c>
      <c r="AL6454" t="s">
        <v>10140</v>
      </c>
      <c r="AS6454">
        <v>0</v>
      </c>
      <c r="AT6454" t="s">
        <v>61</v>
      </c>
      <c r="AU6454" t="s">
        <v>50984</v>
      </c>
      <c r="AX6454">
        <v>55.711835821206101</v>
      </c>
      <c r="AY6454">
        <v>10.0116879715014</v>
      </c>
      <c r="AZ6454" t="s">
        <v>62</v>
      </c>
      <c r="BA6454">
        <v>1082</v>
      </c>
      <c r="BB6454" t="s">
        <v>2852</v>
      </c>
    </row>
    <row r="6455" spans="1:54" x14ac:dyDescent="0.25">
      <c r="A6455" s="1">
        <v>45200</v>
      </c>
      <c r="B6455">
        <v>619007</v>
      </c>
      <c r="C6455" t="s">
        <v>31565</v>
      </c>
      <c r="D6455">
        <v>7130</v>
      </c>
      <c r="E6455" t="s">
        <v>10137</v>
      </c>
      <c r="F6455" t="s">
        <v>31569</v>
      </c>
      <c r="G6455">
        <v>29189587</v>
      </c>
      <c r="H6455">
        <v>1003339131</v>
      </c>
      <c r="I6455" t="s">
        <v>31570</v>
      </c>
      <c r="J6455" t="s">
        <v>31571</v>
      </c>
      <c r="K6455" t="s">
        <v>31572</v>
      </c>
      <c r="L6455" t="s">
        <v>31573</v>
      </c>
      <c r="M6455">
        <v>1615</v>
      </c>
      <c r="N6455">
        <v>7</v>
      </c>
      <c r="R6455" s="1">
        <v>43839</v>
      </c>
      <c r="S6455" t="s">
        <v>56</v>
      </c>
      <c r="T6455">
        <v>766</v>
      </c>
      <c r="U6455" t="s">
        <v>10140</v>
      </c>
      <c r="W6455">
        <v>2</v>
      </c>
      <c r="X6455" t="s">
        <v>57</v>
      </c>
      <c r="Y6455">
        <v>1</v>
      </c>
      <c r="Z6455" t="s">
        <v>46545</v>
      </c>
      <c r="AA6455">
        <v>10</v>
      </c>
      <c r="AB6455">
        <v>195104</v>
      </c>
      <c r="AC6455">
        <v>121</v>
      </c>
      <c r="AD6455" t="s">
        <v>70</v>
      </c>
      <c r="AE6455">
        <v>1012</v>
      </c>
      <c r="AF6455" t="s">
        <v>71</v>
      </c>
      <c r="AG6455">
        <v>1</v>
      </c>
      <c r="AH6455" t="s">
        <v>44482</v>
      </c>
      <c r="AI6455">
        <v>21</v>
      </c>
      <c r="AJ6455" t="s">
        <v>52613</v>
      </c>
      <c r="AK6455">
        <v>766</v>
      </c>
      <c r="AL6455" t="s">
        <v>10140</v>
      </c>
      <c r="AQ6455" t="s">
        <v>31574</v>
      </c>
      <c r="AR6455" t="s">
        <v>31575</v>
      </c>
      <c r="AS6455">
        <v>0</v>
      </c>
      <c r="AT6455" t="s">
        <v>61</v>
      </c>
      <c r="AU6455" t="s">
        <v>18186</v>
      </c>
      <c r="AX6455">
        <v>55.711982419999998</v>
      </c>
      <c r="AY6455">
        <v>9.9860155299999995</v>
      </c>
      <c r="AZ6455" t="s">
        <v>62</v>
      </c>
      <c r="BA6455">
        <v>1082</v>
      </c>
      <c r="BB6455" t="s">
        <v>2852</v>
      </c>
    </row>
    <row r="6456" spans="1:54" x14ac:dyDescent="0.25">
      <c r="A6456" s="1">
        <v>45200</v>
      </c>
      <c r="B6456">
        <v>619008</v>
      </c>
      <c r="C6456" t="s">
        <v>31576</v>
      </c>
      <c r="D6456">
        <v>7130</v>
      </c>
      <c r="E6456" t="s">
        <v>10137</v>
      </c>
      <c r="F6456" t="s">
        <v>31577</v>
      </c>
      <c r="I6456" t="s">
        <v>31567</v>
      </c>
      <c r="K6456" t="s">
        <v>31578</v>
      </c>
      <c r="L6456" t="s">
        <v>31579</v>
      </c>
      <c r="M6456">
        <v>1615</v>
      </c>
      <c r="N6456">
        <v>23</v>
      </c>
      <c r="R6456" s="1">
        <v>40162</v>
      </c>
      <c r="S6456" t="s">
        <v>80</v>
      </c>
      <c r="T6456">
        <v>766</v>
      </c>
      <c r="U6456" t="s">
        <v>10140</v>
      </c>
      <c r="V6456" s="1">
        <v>29738</v>
      </c>
      <c r="W6456">
        <v>2</v>
      </c>
      <c r="X6456" t="s">
        <v>57</v>
      </c>
      <c r="Y6456">
        <v>1</v>
      </c>
      <c r="Z6456" t="s">
        <v>46545</v>
      </c>
      <c r="AA6456">
        <v>2</v>
      </c>
      <c r="AB6456">
        <v>191704</v>
      </c>
      <c r="AC6456">
        <v>121</v>
      </c>
      <c r="AD6456" t="s">
        <v>70</v>
      </c>
      <c r="AE6456">
        <v>1012</v>
      </c>
      <c r="AF6456" t="s">
        <v>71</v>
      </c>
      <c r="AG6456">
        <v>3</v>
      </c>
      <c r="AH6456" t="s">
        <v>81</v>
      </c>
      <c r="AI6456">
        <v>21</v>
      </c>
      <c r="AJ6456" t="s">
        <v>52613</v>
      </c>
      <c r="AK6456">
        <v>766</v>
      </c>
      <c r="AL6456" t="s">
        <v>10140</v>
      </c>
      <c r="AS6456">
        <v>0</v>
      </c>
      <c r="AT6456" t="s">
        <v>61</v>
      </c>
      <c r="AU6456" t="s">
        <v>18186</v>
      </c>
      <c r="AX6456">
        <v>55.7149625455272</v>
      </c>
      <c r="AY6456">
        <v>9.9516147265045998</v>
      </c>
      <c r="AZ6456" t="s">
        <v>62</v>
      </c>
      <c r="BA6456">
        <v>1082</v>
      </c>
      <c r="BB6456" t="s">
        <v>2852</v>
      </c>
    </row>
    <row r="6457" spans="1:54" x14ac:dyDescent="0.25">
      <c r="A6457" s="1">
        <v>45200</v>
      </c>
      <c r="B6457">
        <v>619009</v>
      </c>
      <c r="C6457" t="s">
        <v>55062</v>
      </c>
      <c r="D6457">
        <v>7130</v>
      </c>
      <c r="E6457" t="s">
        <v>10137</v>
      </c>
      <c r="F6457" t="s">
        <v>55063</v>
      </c>
      <c r="I6457" t="s">
        <v>31567</v>
      </c>
      <c r="K6457" t="s">
        <v>31580</v>
      </c>
      <c r="L6457" t="s">
        <v>46154</v>
      </c>
      <c r="M6457">
        <v>1225</v>
      </c>
      <c r="N6457">
        <v>2</v>
      </c>
      <c r="R6457" s="1">
        <v>40162</v>
      </c>
      <c r="S6457" t="s">
        <v>80</v>
      </c>
      <c r="T6457">
        <v>766</v>
      </c>
      <c r="U6457" t="s">
        <v>10140</v>
      </c>
      <c r="V6457" s="1">
        <v>29738</v>
      </c>
      <c r="W6457">
        <v>2</v>
      </c>
      <c r="X6457" t="s">
        <v>57</v>
      </c>
      <c r="Y6457">
        <v>1</v>
      </c>
      <c r="Z6457" t="s">
        <v>46545</v>
      </c>
      <c r="AA6457">
        <v>2</v>
      </c>
      <c r="AB6457">
        <v>191704</v>
      </c>
      <c r="AC6457">
        <v>121</v>
      </c>
      <c r="AD6457" t="s">
        <v>70</v>
      </c>
      <c r="AE6457">
        <v>1012</v>
      </c>
      <c r="AF6457" t="s">
        <v>71</v>
      </c>
      <c r="AG6457">
        <v>3</v>
      </c>
      <c r="AH6457" t="s">
        <v>81</v>
      </c>
      <c r="AI6457">
        <v>21</v>
      </c>
      <c r="AJ6457" t="s">
        <v>52613</v>
      </c>
      <c r="AK6457">
        <v>766</v>
      </c>
      <c r="AL6457" t="s">
        <v>10140</v>
      </c>
      <c r="AS6457">
        <v>0</v>
      </c>
      <c r="AT6457" t="s">
        <v>61</v>
      </c>
      <c r="AU6457" t="s">
        <v>46155</v>
      </c>
      <c r="AX6457">
        <v>55.706774607310201</v>
      </c>
      <c r="AY6457">
        <v>9.9798704488279508</v>
      </c>
      <c r="AZ6457" t="s">
        <v>62</v>
      </c>
      <c r="BA6457">
        <v>1082</v>
      </c>
      <c r="BB6457" t="s">
        <v>2852</v>
      </c>
    </row>
    <row r="6458" spans="1:54" x14ac:dyDescent="0.25">
      <c r="A6458" s="1">
        <v>45200</v>
      </c>
      <c r="B6458">
        <v>619010</v>
      </c>
      <c r="C6458" t="s">
        <v>53939</v>
      </c>
      <c r="D6458">
        <v>7130</v>
      </c>
      <c r="E6458" t="s">
        <v>10137</v>
      </c>
      <c r="F6458" t="s">
        <v>31581</v>
      </c>
      <c r="G6458">
        <v>29189587</v>
      </c>
      <c r="H6458">
        <v>1003338962</v>
      </c>
      <c r="I6458" t="s">
        <v>31582</v>
      </c>
      <c r="J6458" t="s">
        <v>31583</v>
      </c>
      <c r="K6458" t="s">
        <v>31584</v>
      </c>
      <c r="L6458" t="s">
        <v>31585</v>
      </c>
      <c r="M6458">
        <v>702</v>
      </c>
      <c r="N6458">
        <v>64</v>
      </c>
      <c r="R6458" s="1">
        <v>44033</v>
      </c>
      <c r="S6458" t="s">
        <v>2886</v>
      </c>
      <c r="T6458">
        <v>766</v>
      </c>
      <c r="U6458" t="s">
        <v>10140</v>
      </c>
      <c r="W6458">
        <v>2</v>
      </c>
      <c r="X6458" t="s">
        <v>57</v>
      </c>
      <c r="Y6458">
        <v>1</v>
      </c>
      <c r="Z6458" t="s">
        <v>46545</v>
      </c>
      <c r="AA6458">
        <v>6</v>
      </c>
      <c r="AB6458">
        <v>195908</v>
      </c>
      <c r="AC6458">
        <v>121</v>
      </c>
      <c r="AD6458" t="s">
        <v>70</v>
      </c>
      <c r="AE6458">
        <v>1012</v>
      </c>
      <c r="AF6458" t="s">
        <v>71</v>
      </c>
      <c r="AG6458">
        <v>1</v>
      </c>
      <c r="AH6458" t="s">
        <v>44482</v>
      </c>
      <c r="AI6458">
        <v>21</v>
      </c>
      <c r="AJ6458" t="s">
        <v>52613</v>
      </c>
      <c r="AK6458">
        <v>766</v>
      </c>
      <c r="AL6458" t="s">
        <v>10140</v>
      </c>
      <c r="AQ6458" t="s">
        <v>31586</v>
      </c>
      <c r="AR6458" t="s">
        <v>31587</v>
      </c>
      <c r="AS6458">
        <v>0</v>
      </c>
      <c r="AT6458" t="s">
        <v>61</v>
      </c>
      <c r="AU6458" t="s">
        <v>31588</v>
      </c>
      <c r="AX6458">
        <v>55.772492569999997</v>
      </c>
      <c r="AY6458">
        <v>9.9358794499999998</v>
      </c>
      <c r="AZ6458" t="s">
        <v>62</v>
      </c>
      <c r="BA6458">
        <v>1082</v>
      </c>
      <c r="BB6458" t="s">
        <v>2852</v>
      </c>
    </row>
    <row r="6459" spans="1:54" x14ac:dyDescent="0.25">
      <c r="A6459" s="1">
        <v>45200</v>
      </c>
      <c r="B6459">
        <v>619011</v>
      </c>
      <c r="C6459" t="s">
        <v>31589</v>
      </c>
      <c r="D6459">
        <v>7140</v>
      </c>
      <c r="E6459" t="s">
        <v>12711</v>
      </c>
      <c r="F6459" t="s">
        <v>31590</v>
      </c>
      <c r="G6459">
        <v>29189587</v>
      </c>
      <c r="H6459">
        <v>1003339155</v>
      </c>
      <c r="I6459" t="s">
        <v>31591</v>
      </c>
      <c r="J6459" t="s">
        <v>31592</v>
      </c>
      <c r="K6459" t="s">
        <v>31593</v>
      </c>
      <c r="L6459" t="s">
        <v>31594</v>
      </c>
      <c r="M6459">
        <v>1615</v>
      </c>
      <c r="N6459">
        <v>93</v>
      </c>
      <c r="R6459" s="1">
        <v>43949</v>
      </c>
      <c r="S6459" t="s">
        <v>56</v>
      </c>
      <c r="T6459">
        <v>766</v>
      </c>
      <c r="U6459" t="s">
        <v>10140</v>
      </c>
      <c r="W6459">
        <v>2</v>
      </c>
      <c r="X6459" t="s">
        <v>57</v>
      </c>
      <c r="Y6459">
        <v>1</v>
      </c>
      <c r="Z6459" t="s">
        <v>46545</v>
      </c>
      <c r="AA6459">
        <v>7</v>
      </c>
      <c r="AB6459">
        <v>195508</v>
      </c>
      <c r="AC6459">
        <v>121</v>
      </c>
      <c r="AD6459" t="s">
        <v>70</v>
      </c>
      <c r="AE6459">
        <v>1012</v>
      </c>
      <c r="AF6459" t="s">
        <v>71</v>
      </c>
      <c r="AG6459">
        <v>1</v>
      </c>
      <c r="AH6459" t="s">
        <v>44482</v>
      </c>
      <c r="AI6459">
        <v>21</v>
      </c>
      <c r="AJ6459" t="s">
        <v>52613</v>
      </c>
      <c r="AK6459">
        <v>766</v>
      </c>
      <c r="AL6459" t="s">
        <v>10140</v>
      </c>
      <c r="AQ6459" t="s">
        <v>31595</v>
      </c>
      <c r="AR6459" t="s">
        <v>31596</v>
      </c>
      <c r="AS6459">
        <v>0</v>
      </c>
      <c r="AT6459" t="s">
        <v>61</v>
      </c>
      <c r="AU6459" t="s">
        <v>18186</v>
      </c>
      <c r="AX6459">
        <v>55.705235700000003</v>
      </c>
      <c r="AY6459">
        <v>9.7970421499999993</v>
      </c>
      <c r="AZ6459" t="s">
        <v>62</v>
      </c>
      <c r="BA6459">
        <v>1082</v>
      </c>
      <c r="BB6459" t="s">
        <v>2852</v>
      </c>
    </row>
    <row r="6460" spans="1:54" x14ac:dyDescent="0.25">
      <c r="A6460" s="1">
        <v>45200</v>
      </c>
      <c r="B6460">
        <v>619012</v>
      </c>
      <c r="C6460" t="s">
        <v>29749</v>
      </c>
      <c r="D6460">
        <v>8781</v>
      </c>
      <c r="E6460" t="s">
        <v>31597</v>
      </c>
      <c r="F6460" t="s">
        <v>29750</v>
      </c>
      <c r="G6460">
        <v>29189587</v>
      </c>
      <c r="H6460">
        <v>1003338925</v>
      </c>
      <c r="I6460" t="s">
        <v>31598</v>
      </c>
      <c r="J6460" t="s">
        <v>31599</v>
      </c>
      <c r="K6460" t="s">
        <v>31600</v>
      </c>
      <c r="L6460" t="s">
        <v>31601</v>
      </c>
      <c r="M6460">
        <v>486</v>
      </c>
      <c r="N6460">
        <v>38</v>
      </c>
      <c r="R6460" s="1">
        <v>44033</v>
      </c>
      <c r="S6460" t="s">
        <v>2886</v>
      </c>
      <c r="T6460">
        <v>766</v>
      </c>
      <c r="U6460" t="s">
        <v>10140</v>
      </c>
      <c r="W6460">
        <v>2</v>
      </c>
      <c r="X6460" t="s">
        <v>57</v>
      </c>
      <c r="Y6460">
        <v>1</v>
      </c>
      <c r="Z6460" t="s">
        <v>46545</v>
      </c>
      <c r="AA6460">
        <v>6</v>
      </c>
      <c r="AB6460">
        <v>195908</v>
      </c>
      <c r="AC6460">
        <v>121</v>
      </c>
      <c r="AD6460" t="s">
        <v>70</v>
      </c>
      <c r="AE6460">
        <v>1012</v>
      </c>
      <c r="AF6460" t="s">
        <v>71</v>
      </c>
      <c r="AG6460">
        <v>1</v>
      </c>
      <c r="AH6460" t="s">
        <v>44482</v>
      </c>
      <c r="AI6460">
        <v>21</v>
      </c>
      <c r="AJ6460" t="s">
        <v>52613</v>
      </c>
      <c r="AK6460">
        <v>766</v>
      </c>
      <c r="AL6460" t="s">
        <v>10140</v>
      </c>
      <c r="AQ6460" t="s">
        <v>31602</v>
      </c>
      <c r="AR6460" t="s">
        <v>31603</v>
      </c>
      <c r="AS6460">
        <v>0</v>
      </c>
      <c r="AT6460" t="s">
        <v>61</v>
      </c>
      <c r="AU6460" t="s">
        <v>31604</v>
      </c>
      <c r="AX6460">
        <v>55.791027550000003</v>
      </c>
      <c r="AY6460">
        <v>9.8050148299999993</v>
      </c>
      <c r="AZ6460" t="s">
        <v>62</v>
      </c>
      <c r="BA6460">
        <v>1082</v>
      </c>
      <c r="BB6460" t="s">
        <v>2852</v>
      </c>
    </row>
    <row r="6461" spans="1:54" x14ac:dyDescent="0.25">
      <c r="A6461" s="1">
        <v>45200</v>
      </c>
      <c r="B6461">
        <v>619013</v>
      </c>
      <c r="C6461" t="s">
        <v>31605</v>
      </c>
      <c r="D6461">
        <v>7130</v>
      </c>
      <c r="E6461" t="s">
        <v>10137</v>
      </c>
      <c r="F6461" t="s">
        <v>31606</v>
      </c>
      <c r="I6461" t="s">
        <v>31607</v>
      </c>
      <c r="K6461" t="s">
        <v>31608</v>
      </c>
      <c r="R6461" s="1">
        <v>40162</v>
      </c>
      <c r="S6461" t="s">
        <v>80</v>
      </c>
      <c r="V6461" s="1">
        <v>28642</v>
      </c>
      <c r="W6461">
        <v>4</v>
      </c>
      <c r="X6461" t="s">
        <v>725</v>
      </c>
      <c r="Y6461">
        <v>1</v>
      </c>
      <c r="Z6461" t="s">
        <v>46545</v>
      </c>
      <c r="AC6461">
        <v>122</v>
      </c>
      <c r="AD6461" t="s">
        <v>726</v>
      </c>
      <c r="AE6461">
        <v>1013</v>
      </c>
      <c r="AF6461" t="s">
        <v>558</v>
      </c>
      <c r="AG6461">
        <v>3</v>
      </c>
      <c r="AH6461" t="s">
        <v>81</v>
      </c>
      <c r="AI6461">
        <v>26</v>
      </c>
      <c r="AJ6461" t="s">
        <v>726</v>
      </c>
      <c r="AK6461">
        <v>766</v>
      </c>
      <c r="AL6461" t="s">
        <v>10140</v>
      </c>
      <c r="AS6461">
        <v>0</v>
      </c>
      <c r="AT6461" t="s">
        <v>61</v>
      </c>
      <c r="AZ6461" t="s">
        <v>62</v>
      </c>
      <c r="BA6461">
        <v>1082</v>
      </c>
      <c r="BB6461" t="s">
        <v>2852</v>
      </c>
    </row>
    <row r="6462" spans="1:54" x14ac:dyDescent="0.25">
      <c r="A6462" s="1">
        <v>45200</v>
      </c>
      <c r="B6462">
        <v>619014</v>
      </c>
      <c r="C6462" t="s">
        <v>31609</v>
      </c>
      <c r="D6462">
        <v>7130</v>
      </c>
      <c r="E6462" t="s">
        <v>10137</v>
      </c>
      <c r="F6462" t="s">
        <v>31610</v>
      </c>
      <c r="I6462" t="s">
        <v>31611</v>
      </c>
      <c r="L6462" t="s">
        <v>31612</v>
      </c>
      <c r="M6462">
        <v>793</v>
      </c>
      <c r="N6462">
        <v>15</v>
      </c>
      <c r="R6462" s="1">
        <v>40162</v>
      </c>
      <c r="S6462" t="s">
        <v>80</v>
      </c>
      <c r="V6462" s="1">
        <v>29129</v>
      </c>
      <c r="W6462">
        <v>5</v>
      </c>
      <c r="X6462" t="s">
        <v>557</v>
      </c>
      <c r="Y6462">
        <v>1</v>
      </c>
      <c r="Z6462" t="s">
        <v>46545</v>
      </c>
      <c r="AA6462">
        <v>7</v>
      </c>
      <c r="AB6462">
        <v>197908</v>
      </c>
      <c r="AC6462">
        <v>121</v>
      </c>
      <c r="AD6462" t="s">
        <v>70</v>
      </c>
      <c r="AE6462">
        <v>1013</v>
      </c>
      <c r="AF6462" t="s">
        <v>558</v>
      </c>
      <c r="AG6462">
        <v>3</v>
      </c>
      <c r="AH6462" t="s">
        <v>81</v>
      </c>
      <c r="AI6462">
        <v>22</v>
      </c>
      <c r="AJ6462" t="s">
        <v>52628</v>
      </c>
      <c r="AK6462">
        <v>766</v>
      </c>
      <c r="AL6462" t="s">
        <v>10140</v>
      </c>
      <c r="AS6462">
        <v>0</v>
      </c>
      <c r="AT6462" t="s">
        <v>61</v>
      </c>
      <c r="AU6462" t="s">
        <v>28669</v>
      </c>
      <c r="AX6462">
        <v>55.702256577721599</v>
      </c>
      <c r="AY6462">
        <v>10.009954557037201</v>
      </c>
      <c r="AZ6462" t="s">
        <v>62</v>
      </c>
      <c r="BA6462">
        <v>1082</v>
      </c>
      <c r="BB6462" t="s">
        <v>2852</v>
      </c>
    </row>
    <row r="6463" spans="1:54" x14ac:dyDescent="0.25">
      <c r="A6463" s="1">
        <v>45200</v>
      </c>
      <c r="B6463">
        <v>619015</v>
      </c>
      <c r="C6463" t="s">
        <v>31613</v>
      </c>
      <c r="D6463">
        <v>7140</v>
      </c>
      <c r="E6463" t="s">
        <v>12711</v>
      </c>
      <c r="F6463" t="s">
        <v>31614</v>
      </c>
      <c r="G6463">
        <v>29190925</v>
      </c>
      <c r="H6463">
        <v>1003334396</v>
      </c>
      <c r="I6463" t="s">
        <v>31615</v>
      </c>
      <c r="J6463" t="s">
        <v>31616</v>
      </c>
      <c r="K6463" t="s">
        <v>31617</v>
      </c>
      <c r="L6463" t="s">
        <v>12714</v>
      </c>
      <c r="M6463">
        <v>1216</v>
      </c>
      <c r="N6463">
        <v>1</v>
      </c>
      <c r="R6463" s="1">
        <v>41456</v>
      </c>
      <c r="S6463" t="s">
        <v>56</v>
      </c>
      <c r="T6463">
        <v>1082</v>
      </c>
      <c r="U6463" t="s">
        <v>2852</v>
      </c>
      <c r="V6463" s="1">
        <v>41455</v>
      </c>
      <c r="W6463">
        <v>7</v>
      </c>
      <c r="X6463" t="s">
        <v>2845</v>
      </c>
      <c r="Y6463">
        <v>1</v>
      </c>
      <c r="Z6463" t="s">
        <v>46545</v>
      </c>
      <c r="AA6463">
        <v>11</v>
      </c>
      <c r="AB6463">
        <v>198308</v>
      </c>
      <c r="AC6463">
        <v>126</v>
      </c>
      <c r="AD6463" t="s">
        <v>46616</v>
      </c>
      <c r="AE6463">
        <v>1015</v>
      </c>
      <c r="AF6463" t="s">
        <v>46616</v>
      </c>
      <c r="AG6463">
        <v>3</v>
      </c>
      <c r="AH6463" t="s">
        <v>81</v>
      </c>
      <c r="AI6463">
        <v>27</v>
      </c>
      <c r="AJ6463" t="s">
        <v>44512</v>
      </c>
      <c r="AK6463">
        <v>766</v>
      </c>
      <c r="AL6463" t="s">
        <v>10140</v>
      </c>
      <c r="AQ6463" t="s">
        <v>31618</v>
      </c>
      <c r="AR6463" t="s">
        <v>31619</v>
      </c>
      <c r="AS6463">
        <v>0</v>
      </c>
      <c r="AT6463" t="s">
        <v>61</v>
      </c>
      <c r="AU6463" t="s">
        <v>12717</v>
      </c>
      <c r="AX6463">
        <v>55.692337011897102</v>
      </c>
      <c r="AY6463">
        <v>9.7727888647494101</v>
      </c>
      <c r="AZ6463" t="s">
        <v>62</v>
      </c>
      <c r="BA6463">
        <v>1082</v>
      </c>
      <c r="BB6463" t="s">
        <v>2852</v>
      </c>
    </row>
    <row r="6464" spans="1:54" x14ac:dyDescent="0.25">
      <c r="A6464" s="1">
        <v>45200</v>
      </c>
      <c r="B6464">
        <v>619016</v>
      </c>
      <c r="C6464" t="s">
        <v>31620</v>
      </c>
      <c r="D6464">
        <v>7130</v>
      </c>
      <c r="E6464" t="s">
        <v>10137</v>
      </c>
      <c r="F6464" t="s">
        <v>31621</v>
      </c>
      <c r="G6464">
        <v>28276109</v>
      </c>
      <c r="H6464">
        <v>1011165180</v>
      </c>
      <c r="I6464" t="s">
        <v>31622</v>
      </c>
      <c r="J6464" t="s">
        <v>31623</v>
      </c>
      <c r="K6464" t="s">
        <v>31624</v>
      </c>
      <c r="L6464" t="s">
        <v>31625</v>
      </c>
      <c r="M6464">
        <v>793</v>
      </c>
      <c r="N6464">
        <v>15</v>
      </c>
      <c r="R6464" s="1">
        <v>43784</v>
      </c>
      <c r="S6464" t="s">
        <v>56</v>
      </c>
      <c r="W6464">
        <v>6</v>
      </c>
      <c r="X6464" t="s">
        <v>1289</v>
      </c>
      <c r="Y6464">
        <v>1</v>
      </c>
      <c r="Z6464" t="s">
        <v>46545</v>
      </c>
      <c r="AA6464">
        <v>9</v>
      </c>
      <c r="AB6464">
        <v>198308</v>
      </c>
      <c r="AC6464">
        <v>129</v>
      </c>
      <c r="AD6464" t="s">
        <v>2405</v>
      </c>
      <c r="AE6464">
        <v>1016</v>
      </c>
      <c r="AF6464" t="s">
        <v>2405</v>
      </c>
      <c r="AG6464">
        <v>1</v>
      </c>
      <c r="AH6464" t="s">
        <v>44482</v>
      </c>
      <c r="AI6464">
        <v>22</v>
      </c>
      <c r="AJ6464" t="s">
        <v>52628</v>
      </c>
      <c r="AK6464">
        <v>766</v>
      </c>
      <c r="AL6464" t="s">
        <v>10140</v>
      </c>
      <c r="AQ6464" t="s">
        <v>31626</v>
      </c>
      <c r="AR6464" t="s">
        <v>31627</v>
      </c>
      <c r="AS6464">
        <v>0</v>
      </c>
      <c r="AT6464" t="s">
        <v>61</v>
      </c>
      <c r="AU6464" t="s">
        <v>28669</v>
      </c>
      <c r="AX6464">
        <v>55.702347019999998</v>
      </c>
      <c r="AY6464">
        <v>10.00991679</v>
      </c>
      <c r="AZ6464" t="s">
        <v>62</v>
      </c>
      <c r="BA6464">
        <v>1082</v>
      </c>
      <c r="BB6464" t="s">
        <v>2852</v>
      </c>
    </row>
    <row r="6465" spans="1:54" x14ac:dyDescent="0.25">
      <c r="A6465" s="1">
        <v>45200</v>
      </c>
      <c r="B6465">
        <v>619017</v>
      </c>
      <c r="C6465" t="s">
        <v>31628</v>
      </c>
      <c r="D6465">
        <v>7130</v>
      </c>
      <c r="E6465" t="s">
        <v>10137</v>
      </c>
      <c r="F6465" t="s">
        <v>50985</v>
      </c>
      <c r="G6465">
        <v>19149447</v>
      </c>
      <c r="H6465">
        <v>1003700797</v>
      </c>
      <c r="I6465" t="s">
        <v>50986</v>
      </c>
      <c r="K6465" t="s">
        <v>31532</v>
      </c>
      <c r="L6465" t="s">
        <v>31533</v>
      </c>
      <c r="M6465">
        <v>1081</v>
      </c>
      <c r="N6465">
        <v>27</v>
      </c>
      <c r="R6465" s="1">
        <v>43605</v>
      </c>
      <c r="S6465" t="s">
        <v>56</v>
      </c>
      <c r="W6465">
        <v>5</v>
      </c>
      <c r="X6465" t="s">
        <v>557</v>
      </c>
      <c r="Y6465">
        <v>1</v>
      </c>
      <c r="Z6465" t="s">
        <v>46545</v>
      </c>
      <c r="AA6465">
        <v>8</v>
      </c>
      <c r="AB6465">
        <v>199608</v>
      </c>
      <c r="AC6465">
        <v>121</v>
      </c>
      <c r="AD6465" t="s">
        <v>70</v>
      </c>
      <c r="AE6465">
        <v>1013</v>
      </c>
      <c r="AF6465" t="s">
        <v>558</v>
      </c>
      <c r="AG6465">
        <v>1</v>
      </c>
      <c r="AH6465" t="s">
        <v>44482</v>
      </c>
      <c r="AI6465">
        <v>22</v>
      </c>
      <c r="AJ6465" t="s">
        <v>52628</v>
      </c>
      <c r="AK6465">
        <v>766</v>
      </c>
      <c r="AL6465" t="s">
        <v>10140</v>
      </c>
      <c r="AQ6465" t="s">
        <v>31629</v>
      </c>
      <c r="AR6465" t="s">
        <v>31630</v>
      </c>
      <c r="AS6465">
        <v>0</v>
      </c>
      <c r="AT6465" t="s">
        <v>61</v>
      </c>
      <c r="AU6465" t="s">
        <v>31534</v>
      </c>
      <c r="AX6465">
        <v>55.75007918</v>
      </c>
      <c r="AY6465">
        <v>9.9939903700000006</v>
      </c>
      <c r="AZ6465" t="s">
        <v>62</v>
      </c>
      <c r="BA6465">
        <v>1082</v>
      </c>
      <c r="BB6465" t="s">
        <v>2852</v>
      </c>
    </row>
    <row r="6466" spans="1:54" x14ac:dyDescent="0.25">
      <c r="A6466" s="1">
        <v>45200</v>
      </c>
      <c r="B6466">
        <v>619018</v>
      </c>
      <c r="C6466" t="s">
        <v>31631</v>
      </c>
      <c r="D6466">
        <v>8700</v>
      </c>
      <c r="E6466" t="s">
        <v>10173</v>
      </c>
      <c r="F6466" t="s">
        <v>31632</v>
      </c>
      <c r="I6466" t="s">
        <v>46156</v>
      </c>
      <c r="J6466" t="s">
        <v>31633</v>
      </c>
      <c r="K6466" t="s">
        <v>31633</v>
      </c>
      <c r="L6466" t="s">
        <v>31634</v>
      </c>
      <c r="M6466">
        <v>1279</v>
      </c>
      <c r="N6466">
        <v>6</v>
      </c>
      <c r="R6466" s="1">
        <v>40162</v>
      </c>
      <c r="S6466" t="s">
        <v>80</v>
      </c>
      <c r="T6466">
        <v>766</v>
      </c>
      <c r="U6466" t="s">
        <v>10140</v>
      </c>
      <c r="V6466" s="1">
        <v>38534</v>
      </c>
      <c r="W6466">
        <v>2</v>
      </c>
      <c r="X6466" t="s">
        <v>57</v>
      </c>
      <c r="Y6466">
        <v>1</v>
      </c>
      <c r="Z6466" t="s">
        <v>46545</v>
      </c>
      <c r="AA6466">
        <v>11</v>
      </c>
      <c r="AB6466">
        <v>199808</v>
      </c>
      <c r="AC6466">
        <v>121</v>
      </c>
      <c r="AD6466" t="s">
        <v>70</v>
      </c>
      <c r="AE6466">
        <v>1012</v>
      </c>
      <c r="AF6466" t="s">
        <v>71</v>
      </c>
      <c r="AG6466">
        <v>3</v>
      </c>
      <c r="AH6466" t="s">
        <v>81</v>
      </c>
      <c r="AI6466">
        <v>21</v>
      </c>
      <c r="AJ6466" t="s">
        <v>52613</v>
      </c>
      <c r="AK6466">
        <v>766</v>
      </c>
      <c r="AL6466" t="s">
        <v>10140</v>
      </c>
      <c r="AQ6466" t="s">
        <v>31635</v>
      </c>
      <c r="AS6466">
        <v>0</v>
      </c>
      <c r="AT6466" t="s">
        <v>61</v>
      </c>
      <c r="AU6466" t="s">
        <v>3786</v>
      </c>
      <c r="AW6466" t="s">
        <v>31636</v>
      </c>
      <c r="AX6466">
        <v>55.8049787881802</v>
      </c>
      <c r="AY6466">
        <v>9.9523521135630002</v>
      </c>
      <c r="AZ6466" t="s">
        <v>62</v>
      </c>
      <c r="BA6466">
        <v>1082</v>
      </c>
      <c r="BB6466" t="s">
        <v>2852</v>
      </c>
    </row>
    <row r="6467" spans="1:54" x14ac:dyDescent="0.25">
      <c r="A6467" s="1">
        <v>45200</v>
      </c>
      <c r="B6467">
        <v>619200</v>
      </c>
      <c r="D6467">
        <v>7130</v>
      </c>
      <c r="E6467" t="s">
        <v>10137</v>
      </c>
      <c r="F6467" t="s">
        <v>52721</v>
      </c>
      <c r="I6467" t="s">
        <v>31637</v>
      </c>
      <c r="J6467" t="s">
        <v>31638</v>
      </c>
      <c r="K6467" t="s">
        <v>31639</v>
      </c>
      <c r="L6467" t="s">
        <v>13433</v>
      </c>
      <c r="M6467">
        <v>1499</v>
      </c>
      <c r="N6467">
        <v>4</v>
      </c>
      <c r="R6467" s="1">
        <v>40938</v>
      </c>
      <c r="S6467" t="s">
        <v>56</v>
      </c>
      <c r="T6467">
        <v>766</v>
      </c>
      <c r="U6467" t="s">
        <v>10140</v>
      </c>
      <c r="V6467" s="1">
        <v>39083</v>
      </c>
      <c r="W6467">
        <v>2</v>
      </c>
      <c r="X6467" t="s">
        <v>57</v>
      </c>
      <c r="Y6467">
        <v>1</v>
      </c>
      <c r="Z6467" t="s">
        <v>46545</v>
      </c>
      <c r="AB6467">
        <v>198208</v>
      </c>
      <c r="AC6467">
        <v>932</v>
      </c>
      <c r="AD6467" t="s">
        <v>52637</v>
      </c>
      <c r="AE6467">
        <v>2021</v>
      </c>
      <c r="AF6467" t="s">
        <v>52637</v>
      </c>
      <c r="AG6467">
        <v>3</v>
      </c>
      <c r="AH6467" t="s">
        <v>81</v>
      </c>
      <c r="AI6467">
        <v>10</v>
      </c>
      <c r="AJ6467" t="s">
        <v>52638</v>
      </c>
      <c r="AK6467">
        <v>766</v>
      </c>
      <c r="AL6467" t="s">
        <v>10140</v>
      </c>
      <c r="AQ6467" t="s">
        <v>31640</v>
      </c>
      <c r="AS6467">
        <v>0</v>
      </c>
      <c r="AT6467" t="s">
        <v>61</v>
      </c>
      <c r="AU6467" t="s">
        <v>13436</v>
      </c>
      <c r="AZ6467" t="s">
        <v>62</v>
      </c>
      <c r="BA6467">
        <v>1082</v>
      </c>
      <c r="BB6467" t="s">
        <v>2852</v>
      </c>
    </row>
    <row r="6468" spans="1:54" x14ac:dyDescent="0.25">
      <c r="A6468" s="1">
        <v>45200</v>
      </c>
      <c r="B6468">
        <v>619211</v>
      </c>
      <c r="C6468" t="s">
        <v>31641</v>
      </c>
      <c r="D6468">
        <v>7130</v>
      </c>
      <c r="E6468" t="s">
        <v>10137</v>
      </c>
      <c r="F6468" t="s">
        <v>31642</v>
      </c>
      <c r="I6468" t="s">
        <v>31643</v>
      </c>
      <c r="J6468" t="s">
        <v>31644</v>
      </c>
      <c r="K6468" t="s">
        <v>31644</v>
      </c>
      <c r="L6468" t="s">
        <v>31645</v>
      </c>
      <c r="M6468">
        <v>1615</v>
      </c>
      <c r="N6468">
        <v>7</v>
      </c>
      <c r="R6468" s="1">
        <v>40162</v>
      </c>
      <c r="S6468" t="s">
        <v>80</v>
      </c>
      <c r="T6468">
        <v>766</v>
      </c>
      <c r="U6468" t="s">
        <v>10140</v>
      </c>
      <c r="V6468" s="1">
        <v>35977</v>
      </c>
      <c r="W6468">
        <v>2</v>
      </c>
      <c r="X6468" t="s">
        <v>57</v>
      </c>
      <c r="Y6468">
        <v>1</v>
      </c>
      <c r="Z6468" t="s">
        <v>46545</v>
      </c>
      <c r="AB6468">
        <v>196408</v>
      </c>
      <c r="AC6468">
        <v>125</v>
      </c>
      <c r="AD6468" t="s">
        <v>1344</v>
      </c>
      <c r="AE6468">
        <v>1014</v>
      </c>
      <c r="AF6468" t="s">
        <v>1352</v>
      </c>
      <c r="AG6468">
        <v>3</v>
      </c>
      <c r="AH6468" t="s">
        <v>81</v>
      </c>
      <c r="AI6468">
        <v>24</v>
      </c>
      <c r="AJ6468" t="s">
        <v>1344</v>
      </c>
      <c r="AK6468">
        <v>766</v>
      </c>
      <c r="AL6468" t="s">
        <v>10140</v>
      </c>
      <c r="AS6468">
        <v>0</v>
      </c>
      <c r="AT6468" t="s">
        <v>61</v>
      </c>
      <c r="AU6468" t="s">
        <v>18186</v>
      </c>
      <c r="AV6468" t="s">
        <v>31569</v>
      </c>
      <c r="AX6468">
        <v>55.711982420789496</v>
      </c>
      <c r="AY6468">
        <v>9.9860155258720606</v>
      </c>
      <c r="AZ6468" t="s">
        <v>62</v>
      </c>
      <c r="BA6468">
        <v>1082</v>
      </c>
      <c r="BB6468" t="s">
        <v>2852</v>
      </c>
    </row>
    <row r="6469" spans="1:54" x14ac:dyDescent="0.25">
      <c r="A6469" s="1">
        <v>45200</v>
      </c>
      <c r="B6469">
        <v>619212</v>
      </c>
      <c r="C6469" t="s">
        <v>53940</v>
      </c>
      <c r="D6469">
        <v>7130</v>
      </c>
      <c r="E6469" t="s">
        <v>10137</v>
      </c>
      <c r="F6469" t="s">
        <v>53941</v>
      </c>
      <c r="I6469" t="s">
        <v>48402</v>
      </c>
      <c r="K6469" t="s">
        <v>31646</v>
      </c>
      <c r="L6469" t="s">
        <v>53942</v>
      </c>
      <c r="M6469">
        <v>702</v>
      </c>
      <c r="N6469">
        <v>64</v>
      </c>
      <c r="R6469" s="1">
        <v>40162</v>
      </c>
      <c r="S6469" t="s">
        <v>80</v>
      </c>
      <c r="T6469">
        <v>766</v>
      </c>
      <c r="U6469" t="s">
        <v>10140</v>
      </c>
      <c r="V6469" s="1">
        <v>35977</v>
      </c>
      <c r="W6469">
        <v>2</v>
      </c>
      <c r="X6469" t="s">
        <v>57</v>
      </c>
      <c r="Y6469">
        <v>1</v>
      </c>
      <c r="Z6469" t="s">
        <v>46545</v>
      </c>
      <c r="AB6469">
        <v>196508</v>
      </c>
      <c r="AC6469">
        <v>125</v>
      </c>
      <c r="AD6469" t="s">
        <v>1344</v>
      </c>
      <c r="AE6469">
        <v>1014</v>
      </c>
      <c r="AF6469" t="s">
        <v>1352</v>
      </c>
      <c r="AG6469">
        <v>3</v>
      </c>
      <c r="AH6469" t="s">
        <v>81</v>
      </c>
      <c r="AI6469">
        <v>24</v>
      </c>
      <c r="AJ6469" t="s">
        <v>1344</v>
      </c>
      <c r="AK6469">
        <v>766</v>
      </c>
      <c r="AL6469" t="s">
        <v>10140</v>
      </c>
      <c r="AS6469">
        <v>0</v>
      </c>
      <c r="AT6469" t="s">
        <v>61</v>
      </c>
      <c r="AU6469" t="s">
        <v>31588</v>
      </c>
      <c r="AV6469" t="s">
        <v>53943</v>
      </c>
      <c r="AW6469" t="s">
        <v>53944</v>
      </c>
      <c r="AX6469">
        <v>55.772492565278398</v>
      </c>
      <c r="AY6469">
        <v>9.9358794529327294</v>
      </c>
      <c r="AZ6469" t="s">
        <v>62</v>
      </c>
      <c r="BA6469">
        <v>1082</v>
      </c>
      <c r="BB6469" t="s">
        <v>2852</v>
      </c>
    </row>
    <row r="6470" spans="1:54" x14ac:dyDescent="0.25">
      <c r="A6470" s="1">
        <v>45200</v>
      </c>
      <c r="B6470">
        <v>619213</v>
      </c>
      <c r="C6470" t="s">
        <v>31647</v>
      </c>
      <c r="D6470">
        <v>7130</v>
      </c>
      <c r="E6470" t="s">
        <v>10137</v>
      </c>
      <c r="F6470" t="s">
        <v>31648</v>
      </c>
      <c r="G6470">
        <v>29189587</v>
      </c>
      <c r="H6470">
        <v>1003339131</v>
      </c>
      <c r="I6470" t="s">
        <v>31649</v>
      </c>
      <c r="J6470" t="s">
        <v>31650</v>
      </c>
      <c r="K6470" t="s">
        <v>31644</v>
      </c>
      <c r="L6470" t="s">
        <v>31573</v>
      </c>
      <c r="M6470">
        <v>1615</v>
      </c>
      <c r="N6470">
        <v>7</v>
      </c>
      <c r="R6470" s="1">
        <v>40162</v>
      </c>
      <c r="S6470" t="s">
        <v>80</v>
      </c>
      <c r="T6470">
        <v>766</v>
      </c>
      <c r="U6470" t="s">
        <v>10140</v>
      </c>
      <c r="V6470" s="1">
        <v>39083</v>
      </c>
      <c r="W6470">
        <v>2</v>
      </c>
      <c r="X6470" t="s">
        <v>57</v>
      </c>
      <c r="Y6470">
        <v>1</v>
      </c>
      <c r="Z6470" t="s">
        <v>46545</v>
      </c>
      <c r="AA6470">
        <v>11</v>
      </c>
      <c r="AB6470">
        <v>199808</v>
      </c>
      <c r="AC6470">
        <v>125</v>
      </c>
      <c r="AD6470" t="s">
        <v>1344</v>
      </c>
      <c r="AE6470">
        <v>1014</v>
      </c>
      <c r="AF6470" t="s">
        <v>1352</v>
      </c>
      <c r="AG6470">
        <v>3</v>
      </c>
      <c r="AH6470" t="s">
        <v>81</v>
      </c>
      <c r="AI6470">
        <v>81</v>
      </c>
      <c r="AJ6470" t="s">
        <v>6261</v>
      </c>
      <c r="AK6470">
        <v>766</v>
      </c>
      <c r="AL6470" t="s">
        <v>10140</v>
      </c>
      <c r="AQ6470" t="s">
        <v>31651</v>
      </c>
      <c r="AR6470" t="s">
        <v>31652</v>
      </c>
      <c r="AS6470">
        <v>0</v>
      </c>
      <c r="AT6470" t="s">
        <v>61</v>
      </c>
      <c r="AU6470" t="s">
        <v>18186</v>
      </c>
      <c r="AX6470">
        <v>55.711982420789496</v>
      </c>
      <c r="AY6470">
        <v>9.9860155258720606</v>
      </c>
      <c r="AZ6470" t="s">
        <v>62</v>
      </c>
      <c r="BA6470">
        <v>1082</v>
      </c>
      <c r="BB6470" t="s">
        <v>2852</v>
      </c>
    </row>
    <row r="6471" spans="1:54" x14ac:dyDescent="0.25">
      <c r="A6471" s="1">
        <v>45200</v>
      </c>
      <c r="B6471">
        <v>619247</v>
      </c>
      <c r="C6471" t="s">
        <v>31653</v>
      </c>
      <c r="D6471">
        <v>7130</v>
      </c>
      <c r="E6471" t="s">
        <v>10137</v>
      </c>
      <c r="F6471" t="s">
        <v>31653</v>
      </c>
      <c r="G6471">
        <v>69378013</v>
      </c>
      <c r="I6471" t="s">
        <v>50912</v>
      </c>
      <c r="K6471" t="s">
        <v>30913</v>
      </c>
      <c r="L6471" t="s">
        <v>46157</v>
      </c>
      <c r="M6471">
        <v>331</v>
      </c>
      <c r="N6471">
        <v>5</v>
      </c>
      <c r="R6471" s="1">
        <v>40574</v>
      </c>
      <c r="S6471" t="s">
        <v>56</v>
      </c>
      <c r="V6471" s="1">
        <v>40575</v>
      </c>
      <c r="W6471">
        <v>4</v>
      </c>
      <c r="X6471" t="s">
        <v>725</v>
      </c>
      <c r="Y6471">
        <v>1</v>
      </c>
      <c r="Z6471" t="s">
        <v>46545</v>
      </c>
      <c r="AB6471">
        <v>200208</v>
      </c>
      <c r="AC6471">
        <v>137</v>
      </c>
      <c r="AD6471" t="s">
        <v>1410</v>
      </c>
      <c r="AE6471">
        <v>1053</v>
      </c>
      <c r="AF6471" t="s">
        <v>1410</v>
      </c>
      <c r="AG6471">
        <v>3</v>
      </c>
      <c r="AH6471" t="s">
        <v>81</v>
      </c>
      <c r="AI6471">
        <v>30</v>
      </c>
      <c r="AJ6471" t="s">
        <v>1402</v>
      </c>
      <c r="AK6471">
        <v>766</v>
      </c>
      <c r="AL6471" t="s">
        <v>10140</v>
      </c>
      <c r="AM6471">
        <v>2</v>
      </c>
      <c r="AN6471" t="s">
        <v>119</v>
      </c>
      <c r="AO6471">
        <v>615248</v>
      </c>
      <c r="AP6471">
        <v>615248</v>
      </c>
      <c r="AQ6471" t="s">
        <v>30914</v>
      </c>
      <c r="AR6471" t="s">
        <v>30915</v>
      </c>
      <c r="AS6471">
        <v>2</v>
      </c>
      <c r="AT6471" t="s">
        <v>1413</v>
      </c>
      <c r="AU6471" t="s">
        <v>46158</v>
      </c>
      <c r="AW6471" t="s">
        <v>31654</v>
      </c>
      <c r="AX6471">
        <v>55.775438662527698</v>
      </c>
      <c r="AY6471">
        <v>9.9347285466952702</v>
      </c>
      <c r="AZ6471" t="s">
        <v>62</v>
      </c>
      <c r="BA6471">
        <v>1082</v>
      </c>
      <c r="BB6471" t="s">
        <v>2852</v>
      </c>
    </row>
    <row r="6472" spans="1:54" x14ac:dyDescent="0.25">
      <c r="A6472" s="1">
        <v>45200</v>
      </c>
      <c r="B6472">
        <v>619300</v>
      </c>
      <c r="C6472" t="s">
        <v>31655</v>
      </c>
      <c r="D6472">
        <v>7130</v>
      </c>
      <c r="E6472" t="s">
        <v>10137</v>
      </c>
      <c r="F6472" t="s">
        <v>46159</v>
      </c>
      <c r="G6472">
        <v>16243817</v>
      </c>
      <c r="H6472">
        <v>1001063771</v>
      </c>
      <c r="I6472" t="s">
        <v>31656</v>
      </c>
      <c r="J6472" t="s">
        <v>31657</v>
      </c>
      <c r="K6472" t="s">
        <v>31608</v>
      </c>
      <c r="L6472" t="s">
        <v>55995</v>
      </c>
      <c r="M6472">
        <v>647</v>
      </c>
      <c r="N6472">
        <v>4</v>
      </c>
      <c r="R6472" s="1">
        <v>44407</v>
      </c>
      <c r="S6472" t="s">
        <v>56</v>
      </c>
      <c r="W6472">
        <v>5</v>
      </c>
      <c r="X6472" t="s">
        <v>557</v>
      </c>
      <c r="Y6472">
        <v>1</v>
      </c>
      <c r="Z6472" t="s">
        <v>46545</v>
      </c>
      <c r="AA6472">
        <v>10</v>
      </c>
      <c r="AB6472">
        <v>195809</v>
      </c>
      <c r="AC6472">
        <v>123</v>
      </c>
      <c r="AD6472" t="s">
        <v>1507</v>
      </c>
      <c r="AE6472">
        <v>1011</v>
      </c>
      <c r="AF6472" t="s">
        <v>1507</v>
      </c>
      <c r="AG6472">
        <v>1</v>
      </c>
      <c r="AH6472" t="s">
        <v>44482</v>
      </c>
      <c r="AI6472">
        <v>80</v>
      </c>
      <c r="AJ6472" t="s">
        <v>1507</v>
      </c>
      <c r="AK6472">
        <v>766</v>
      </c>
      <c r="AL6472" t="s">
        <v>10140</v>
      </c>
      <c r="AQ6472" t="s">
        <v>31658</v>
      </c>
      <c r="AR6472" t="s">
        <v>31659</v>
      </c>
      <c r="AS6472">
        <v>0</v>
      </c>
      <c r="AT6472" t="s">
        <v>61</v>
      </c>
      <c r="AU6472" t="s">
        <v>31660</v>
      </c>
      <c r="AX6472">
        <v>55.71371654</v>
      </c>
      <c r="AY6472">
        <v>9.9889959499999996</v>
      </c>
      <c r="AZ6472" t="s">
        <v>62</v>
      </c>
      <c r="BA6472">
        <v>1082</v>
      </c>
      <c r="BB6472" t="s">
        <v>2852</v>
      </c>
    </row>
    <row r="6473" spans="1:54" x14ac:dyDescent="0.25">
      <c r="A6473" s="1">
        <v>45200</v>
      </c>
      <c r="B6473">
        <v>619301</v>
      </c>
      <c r="C6473" t="s">
        <v>31661</v>
      </c>
      <c r="D6473">
        <v>8783</v>
      </c>
      <c r="E6473" t="s">
        <v>31545</v>
      </c>
      <c r="F6473" t="s">
        <v>46160</v>
      </c>
      <c r="G6473">
        <v>10238315</v>
      </c>
      <c r="H6473">
        <v>1000041004</v>
      </c>
      <c r="I6473" t="s">
        <v>31662</v>
      </c>
      <c r="J6473" t="s">
        <v>31663</v>
      </c>
      <c r="K6473" t="s">
        <v>31664</v>
      </c>
      <c r="L6473" t="s">
        <v>31665</v>
      </c>
      <c r="M6473">
        <v>406</v>
      </c>
      <c r="N6473">
        <v>3</v>
      </c>
      <c r="R6473" s="1">
        <v>43784</v>
      </c>
      <c r="S6473" t="s">
        <v>56</v>
      </c>
      <c r="W6473">
        <v>5</v>
      </c>
      <c r="X6473" t="s">
        <v>557</v>
      </c>
      <c r="Y6473">
        <v>1</v>
      </c>
      <c r="Z6473" t="s">
        <v>46545</v>
      </c>
      <c r="AA6473">
        <v>10</v>
      </c>
      <c r="AB6473">
        <v>195511</v>
      </c>
      <c r="AC6473">
        <v>123</v>
      </c>
      <c r="AD6473" t="s">
        <v>1507</v>
      </c>
      <c r="AE6473">
        <v>1011</v>
      </c>
      <c r="AF6473" t="s">
        <v>1507</v>
      </c>
      <c r="AG6473">
        <v>1</v>
      </c>
      <c r="AH6473" t="s">
        <v>44482</v>
      </c>
      <c r="AI6473">
        <v>80</v>
      </c>
      <c r="AJ6473" t="s">
        <v>1507</v>
      </c>
      <c r="AK6473">
        <v>766</v>
      </c>
      <c r="AL6473" t="s">
        <v>10140</v>
      </c>
      <c r="AQ6473" t="s">
        <v>31666</v>
      </c>
      <c r="AR6473" t="s">
        <v>31667</v>
      </c>
      <c r="AS6473">
        <v>0</v>
      </c>
      <c r="AT6473" t="s">
        <v>61</v>
      </c>
      <c r="AU6473" t="s">
        <v>31668</v>
      </c>
      <c r="AX6473">
        <v>55.775084079999999</v>
      </c>
      <c r="AY6473">
        <v>9.8662559000000005</v>
      </c>
      <c r="AZ6473" t="s">
        <v>62</v>
      </c>
      <c r="BA6473">
        <v>1082</v>
      </c>
      <c r="BB6473" t="s">
        <v>2852</v>
      </c>
    </row>
    <row r="6474" spans="1:54" x14ac:dyDescent="0.25">
      <c r="A6474" s="1">
        <v>45200</v>
      </c>
      <c r="B6474">
        <v>619302</v>
      </c>
      <c r="C6474" t="s">
        <v>31669</v>
      </c>
      <c r="D6474">
        <v>7130</v>
      </c>
      <c r="E6474" t="s">
        <v>10137</v>
      </c>
      <c r="F6474" t="s">
        <v>31670</v>
      </c>
      <c r="I6474" t="s">
        <v>31671</v>
      </c>
      <c r="J6474" t="s">
        <v>31672</v>
      </c>
      <c r="K6474" t="s">
        <v>31673</v>
      </c>
      <c r="L6474" t="s">
        <v>31612</v>
      </c>
      <c r="M6474">
        <v>793</v>
      </c>
      <c r="N6474">
        <v>15</v>
      </c>
      <c r="R6474" s="1">
        <v>40162</v>
      </c>
      <c r="S6474" t="s">
        <v>80</v>
      </c>
      <c r="V6474" s="1">
        <v>36342</v>
      </c>
      <c r="W6474">
        <v>5</v>
      </c>
      <c r="X6474" t="s">
        <v>557</v>
      </c>
      <c r="Y6474">
        <v>1</v>
      </c>
      <c r="Z6474" t="s">
        <v>46545</v>
      </c>
      <c r="AB6474">
        <v>197708</v>
      </c>
      <c r="AC6474">
        <v>123</v>
      </c>
      <c r="AD6474" t="s">
        <v>1507</v>
      </c>
      <c r="AE6474">
        <v>1011</v>
      </c>
      <c r="AF6474" t="s">
        <v>1507</v>
      </c>
      <c r="AG6474">
        <v>3</v>
      </c>
      <c r="AH6474" t="s">
        <v>81</v>
      </c>
      <c r="AI6474">
        <v>80</v>
      </c>
      <c r="AJ6474" t="s">
        <v>1507</v>
      </c>
      <c r="AK6474">
        <v>766</v>
      </c>
      <c r="AL6474" t="s">
        <v>10140</v>
      </c>
      <c r="AS6474">
        <v>0</v>
      </c>
      <c r="AT6474" t="s">
        <v>61</v>
      </c>
      <c r="AU6474" t="s">
        <v>28669</v>
      </c>
      <c r="AX6474">
        <v>55.702256577721599</v>
      </c>
      <c r="AY6474">
        <v>10.009954557037201</v>
      </c>
      <c r="AZ6474" t="s">
        <v>62</v>
      </c>
      <c r="BA6474">
        <v>1082</v>
      </c>
      <c r="BB6474" t="s">
        <v>2852</v>
      </c>
    </row>
    <row r="6475" spans="1:54" x14ac:dyDescent="0.25">
      <c r="A6475" s="1">
        <v>45200</v>
      </c>
      <c r="B6475">
        <v>619303</v>
      </c>
      <c r="C6475" t="s">
        <v>50987</v>
      </c>
      <c r="D6475">
        <v>7130</v>
      </c>
      <c r="E6475" t="s">
        <v>10137</v>
      </c>
      <c r="F6475" t="s">
        <v>50988</v>
      </c>
      <c r="I6475" t="s">
        <v>31674</v>
      </c>
      <c r="J6475" t="s">
        <v>31675</v>
      </c>
      <c r="K6475" t="s">
        <v>31676</v>
      </c>
      <c r="L6475" t="s">
        <v>31612</v>
      </c>
      <c r="M6475">
        <v>793</v>
      </c>
      <c r="N6475">
        <v>15</v>
      </c>
      <c r="R6475" s="1">
        <v>40162</v>
      </c>
      <c r="S6475" t="s">
        <v>80</v>
      </c>
      <c r="V6475" s="1">
        <v>36586</v>
      </c>
      <c r="W6475">
        <v>5</v>
      </c>
      <c r="X6475" t="s">
        <v>557</v>
      </c>
      <c r="Y6475">
        <v>1</v>
      </c>
      <c r="Z6475" t="s">
        <v>46545</v>
      </c>
      <c r="AB6475">
        <v>197709</v>
      </c>
      <c r="AC6475">
        <v>141</v>
      </c>
      <c r="AD6475" t="s">
        <v>46688</v>
      </c>
      <c r="AE6475">
        <v>1022</v>
      </c>
      <c r="AF6475" t="s">
        <v>46688</v>
      </c>
      <c r="AG6475">
        <v>3</v>
      </c>
      <c r="AH6475" t="s">
        <v>81</v>
      </c>
      <c r="AI6475">
        <v>84</v>
      </c>
      <c r="AJ6475" t="s">
        <v>46689</v>
      </c>
      <c r="AK6475">
        <v>766</v>
      </c>
      <c r="AL6475" t="s">
        <v>10140</v>
      </c>
      <c r="AQ6475" t="s">
        <v>31677</v>
      </c>
      <c r="AS6475">
        <v>0</v>
      </c>
      <c r="AT6475" t="s">
        <v>61</v>
      </c>
      <c r="AU6475" t="s">
        <v>28669</v>
      </c>
      <c r="AX6475">
        <v>55.702256577721599</v>
      </c>
      <c r="AY6475">
        <v>10.009954557037201</v>
      </c>
      <c r="AZ6475" t="s">
        <v>62</v>
      </c>
      <c r="BA6475">
        <v>1082</v>
      </c>
      <c r="BB6475" t="s">
        <v>2852</v>
      </c>
    </row>
    <row r="6476" spans="1:54" x14ac:dyDescent="0.25">
      <c r="A6476" s="1">
        <v>45200</v>
      </c>
      <c r="B6476">
        <v>619305</v>
      </c>
      <c r="C6476" t="s">
        <v>53945</v>
      </c>
      <c r="D6476">
        <v>8783</v>
      </c>
      <c r="E6476" t="s">
        <v>31545</v>
      </c>
      <c r="F6476" t="s">
        <v>53946</v>
      </c>
      <c r="G6476">
        <v>71478017</v>
      </c>
      <c r="H6476">
        <v>1002344567</v>
      </c>
      <c r="I6476" t="s">
        <v>31678</v>
      </c>
      <c r="J6476" t="s">
        <v>31679</v>
      </c>
      <c r="K6476" t="s">
        <v>31680</v>
      </c>
      <c r="L6476" t="s">
        <v>53947</v>
      </c>
      <c r="M6476">
        <v>185</v>
      </c>
      <c r="N6476">
        <v>59</v>
      </c>
      <c r="R6476" s="1">
        <v>43784</v>
      </c>
      <c r="S6476" t="s">
        <v>56</v>
      </c>
      <c r="W6476">
        <v>5</v>
      </c>
      <c r="X6476" t="s">
        <v>557</v>
      </c>
      <c r="Y6476">
        <v>1</v>
      </c>
      <c r="Z6476" t="s">
        <v>46545</v>
      </c>
      <c r="AA6476">
        <v>10</v>
      </c>
      <c r="AB6476">
        <v>198307</v>
      </c>
      <c r="AC6476">
        <v>123</v>
      </c>
      <c r="AD6476" t="s">
        <v>1507</v>
      </c>
      <c r="AE6476">
        <v>1011</v>
      </c>
      <c r="AF6476" t="s">
        <v>1507</v>
      </c>
      <c r="AG6476">
        <v>1</v>
      </c>
      <c r="AH6476" t="s">
        <v>44482</v>
      </c>
      <c r="AI6476">
        <v>80</v>
      </c>
      <c r="AJ6476" t="s">
        <v>1507</v>
      </c>
      <c r="AK6476">
        <v>766</v>
      </c>
      <c r="AL6476" t="s">
        <v>10140</v>
      </c>
      <c r="AQ6476" t="s">
        <v>31681</v>
      </c>
      <c r="AR6476" t="s">
        <v>31682</v>
      </c>
      <c r="AS6476">
        <v>0</v>
      </c>
      <c r="AT6476" t="s">
        <v>61</v>
      </c>
      <c r="AU6476" t="s">
        <v>53948</v>
      </c>
      <c r="AX6476">
        <v>55.756400960000001</v>
      </c>
      <c r="AY6476">
        <v>9.8256749299999999</v>
      </c>
      <c r="AZ6476" t="s">
        <v>62</v>
      </c>
      <c r="BA6476">
        <v>1082</v>
      </c>
      <c r="BB6476" t="s">
        <v>2852</v>
      </c>
    </row>
    <row r="6477" spans="1:54" x14ac:dyDescent="0.25">
      <c r="A6477" s="1">
        <v>45200</v>
      </c>
      <c r="B6477">
        <v>619306</v>
      </c>
      <c r="C6477" t="s">
        <v>31683</v>
      </c>
      <c r="D6477">
        <v>7130</v>
      </c>
      <c r="E6477" t="s">
        <v>10137</v>
      </c>
      <c r="F6477" t="s">
        <v>31684</v>
      </c>
      <c r="I6477" t="s">
        <v>31685</v>
      </c>
      <c r="J6477" t="s">
        <v>31686</v>
      </c>
      <c r="K6477" t="s">
        <v>31687</v>
      </c>
      <c r="L6477" t="s">
        <v>31612</v>
      </c>
      <c r="M6477">
        <v>793</v>
      </c>
      <c r="N6477">
        <v>15</v>
      </c>
      <c r="R6477" s="1">
        <v>40162</v>
      </c>
      <c r="S6477" t="s">
        <v>80</v>
      </c>
      <c r="V6477" s="1">
        <v>35217</v>
      </c>
      <c r="W6477">
        <v>5</v>
      </c>
      <c r="X6477" t="s">
        <v>557</v>
      </c>
      <c r="Y6477">
        <v>1</v>
      </c>
      <c r="Z6477" t="s">
        <v>46545</v>
      </c>
      <c r="AB6477">
        <v>198408</v>
      </c>
      <c r="AC6477">
        <v>144</v>
      </c>
      <c r="AD6477" t="s">
        <v>52641</v>
      </c>
      <c r="AE6477">
        <v>1023</v>
      </c>
      <c r="AF6477" t="s">
        <v>1486</v>
      </c>
      <c r="AG6477">
        <v>3</v>
      </c>
      <c r="AH6477" t="s">
        <v>81</v>
      </c>
      <c r="AI6477">
        <v>82</v>
      </c>
      <c r="AJ6477" t="s">
        <v>52641</v>
      </c>
      <c r="AK6477">
        <v>766</v>
      </c>
      <c r="AL6477" t="s">
        <v>10140</v>
      </c>
      <c r="AS6477">
        <v>0</v>
      </c>
      <c r="AT6477" t="s">
        <v>61</v>
      </c>
      <c r="AU6477" t="s">
        <v>28669</v>
      </c>
      <c r="AX6477">
        <v>55.702256577721599</v>
      </c>
      <c r="AY6477">
        <v>10.009954557037201</v>
      </c>
      <c r="AZ6477" t="s">
        <v>62</v>
      </c>
      <c r="BA6477">
        <v>1082</v>
      </c>
      <c r="BB6477" t="s">
        <v>2852</v>
      </c>
    </row>
    <row r="6478" spans="1:54" x14ac:dyDescent="0.25">
      <c r="A6478" s="1">
        <v>45200</v>
      </c>
      <c r="B6478">
        <v>619307</v>
      </c>
      <c r="C6478" t="s">
        <v>31688</v>
      </c>
      <c r="D6478">
        <v>7130</v>
      </c>
      <c r="E6478" t="s">
        <v>10137</v>
      </c>
      <c r="F6478" t="s">
        <v>31689</v>
      </c>
      <c r="I6478" t="s">
        <v>31690</v>
      </c>
      <c r="J6478" t="s">
        <v>31675</v>
      </c>
      <c r="K6478" t="s">
        <v>31691</v>
      </c>
      <c r="L6478" t="s">
        <v>31612</v>
      </c>
      <c r="M6478">
        <v>793</v>
      </c>
      <c r="N6478">
        <v>15</v>
      </c>
      <c r="R6478" s="1">
        <v>40162</v>
      </c>
      <c r="S6478" t="s">
        <v>80</v>
      </c>
      <c r="V6478" s="1">
        <v>36526</v>
      </c>
      <c r="W6478">
        <v>5</v>
      </c>
      <c r="X6478" t="s">
        <v>557</v>
      </c>
      <c r="Y6478">
        <v>1</v>
      </c>
      <c r="Z6478" t="s">
        <v>46545</v>
      </c>
      <c r="AB6478">
        <v>198511</v>
      </c>
      <c r="AC6478">
        <v>123</v>
      </c>
      <c r="AD6478" t="s">
        <v>1507</v>
      </c>
      <c r="AE6478">
        <v>1011</v>
      </c>
      <c r="AF6478" t="s">
        <v>1507</v>
      </c>
      <c r="AG6478">
        <v>3</v>
      </c>
      <c r="AH6478" t="s">
        <v>81</v>
      </c>
      <c r="AI6478">
        <v>80</v>
      </c>
      <c r="AJ6478" t="s">
        <v>1507</v>
      </c>
      <c r="AK6478">
        <v>766</v>
      </c>
      <c r="AL6478" t="s">
        <v>10140</v>
      </c>
      <c r="AS6478">
        <v>0</v>
      </c>
      <c r="AT6478" t="s">
        <v>61</v>
      </c>
      <c r="AU6478" t="s">
        <v>28669</v>
      </c>
      <c r="AX6478">
        <v>55.702256577721599</v>
      </c>
      <c r="AY6478">
        <v>10.009954557037201</v>
      </c>
      <c r="AZ6478" t="s">
        <v>62</v>
      </c>
      <c r="BA6478">
        <v>1082</v>
      </c>
      <c r="BB6478" t="s">
        <v>2852</v>
      </c>
    </row>
    <row r="6479" spans="1:54" x14ac:dyDescent="0.25">
      <c r="A6479" s="1">
        <v>45200</v>
      </c>
      <c r="B6479">
        <v>619308</v>
      </c>
      <c r="C6479" t="s">
        <v>31692</v>
      </c>
      <c r="D6479">
        <v>7140</v>
      </c>
      <c r="E6479" t="s">
        <v>12711</v>
      </c>
      <c r="F6479" t="s">
        <v>31693</v>
      </c>
      <c r="G6479">
        <v>19845249</v>
      </c>
      <c r="H6479">
        <v>1004011157</v>
      </c>
      <c r="I6479" t="s">
        <v>31694</v>
      </c>
      <c r="J6479" t="s">
        <v>31695</v>
      </c>
      <c r="K6479" t="s">
        <v>31696</v>
      </c>
      <c r="L6479" t="s">
        <v>31697</v>
      </c>
      <c r="M6479">
        <v>1084</v>
      </c>
      <c r="N6479">
        <v>12</v>
      </c>
      <c r="R6479" s="1">
        <v>43784</v>
      </c>
      <c r="S6479" t="s">
        <v>56</v>
      </c>
      <c r="W6479">
        <v>5</v>
      </c>
      <c r="X6479" t="s">
        <v>557</v>
      </c>
      <c r="Y6479">
        <v>1</v>
      </c>
      <c r="Z6479" t="s">
        <v>46545</v>
      </c>
      <c r="AA6479">
        <v>10</v>
      </c>
      <c r="AB6479">
        <v>199708</v>
      </c>
      <c r="AC6479">
        <v>123</v>
      </c>
      <c r="AD6479" t="s">
        <v>1507</v>
      </c>
      <c r="AE6479">
        <v>1010</v>
      </c>
      <c r="AF6479" t="s">
        <v>44774</v>
      </c>
      <c r="AG6479">
        <v>1</v>
      </c>
      <c r="AH6479" t="s">
        <v>44482</v>
      </c>
      <c r="AI6479">
        <v>80</v>
      </c>
      <c r="AJ6479" t="s">
        <v>1507</v>
      </c>
      <c r="AK6479">
        <v>766</v>
      </c>
      <c r="AL6479" t="s">
        <v>10140</v>
      </c>
      <c r="AQ6479" t="s">
        <v>31698</v>
      </c>
      <c r="AR6479" t="s">
        <v>31699</v>
      </c>
      <c r="AS6479">
        <v>0</v>
      </c>
      <c r="AT6479" t="s">
        <v>61</v>
      </c>
      <c r="AU6479" t="s">
        <v>31700</v>
      </c>
      <c r="AX6479">
        <v>55.73102712</v>
      </c>
      <c r="AY6479">
        <v>9.8339552099999992</v>
      </c>
      <c r="AZ6479" t="s">
        <v>62</v>
      </c>
      <c r="BA6479">
        <v>1082</v>
      </c>
      <c r="BB6479" t="s">
        <v>2852</v>
      </c>
    </row>
    <row r="6480" spans="1:54" x14ac:dyDescent="0.25">
      <c r="A6480" s="1">
        <v>45200</v>
      </c>
      <c r="B6480">
        <v>619309</v>
      </c>
      <c r="C6480" t="s">
        <v>50989</v>
      </c>
      <c r="D6480">
        <v>7130</v>
      </c>
      <c r="E6480" t="s">
        <v>10137</v>
      </c>
      <c r="F6480" t="s">
        <v>50990</v>
      </c>
      <c r="I6480" t="s">
        <v>21774</v>
      </c>
      <c r="L6480" t="s">
        <v>53538</v>
      </c>
      <c r="R6480" s="1">
        <v>40162</v>
      </c>
      <c r="S6480" t="s">
        <v>80</v>
      </c>
      <c r="V6480" s="1">
        <v>36586</v>
      </c>
      <c r="W6480">
        <v>5</v>
      </c>
      <c r="X6480" t="s">
        <v>557</v>
      </c>
      <c r="Y6480">
        <v>1</v>
      </c>
      <c r="Z6480" t="s">
        <v>46545</v>
      </c>
      <c r="AB6480">
        <v>199904</v>
      </c>
      <c r="AC6480">
        <v>141</v>
      </c>
      <c r="AD6480" t="s">
        <v>46688</v>
      </c>
      <c r="AE6480">
        <v>1022</v>
      </c>
      <c r="AF6480" t="s">
        <v>46688</v>
      </c>
      <c r="AG6480">
        <v>3</v>
      </c>
      <c r="AH6480" t="s">
        <v>81</v>
      </c>
      <c r="AI6480">
        <v>84</v>
      </c>
      <c r="AJ6480" t="s">
        <v>46689</v>
      </c>
      <c r="AK6480">
        <v>766</v>
      </c>
      <c r="AL6480" t="s">
        <v>10140</v>
      </c>
      <c r="AM6480">
        <v>1</v>
      </c>
      <c r="AN6480" t="s">
        <v>1193</v>
      </c>
      <c r="AO6480">
        <v>629301</v>
      </c>
      <c r="AS6480">
        <v>0</v>
      </c>
      <c r="AT6480" t="s">
        <v>61</v>
      </c>
      <c r="AU6480" t="s">
        <v>53538</v>
      </c>
      <c r="AZ6480" t="s">
        <v>62</v>
      </c>
      <c r="BA6480">
        <v>1082</v>
      </c>
      <c r="BB6480" t="s">
        <v>2852</v>
      </c>
    </row>
    <row r="6481" spans="1:54" x14ac:dyDescent="0.25">
      <c r="A6481" s="1">
        <v>45200</v>
      </c>
      <c r="B6481">
        <v>621000</v>
      </c>
      <c r="C6481" t="s">
        <v>10157</v>
      </c>
      <c r="D6481">
        <v>6000</v>
      </c>
      <c r="E6481" t="s">
        <v>10270</v>
      </c>
      <c r="F6481" t="s">
        <v>10157</v>
      </c>
      <c r="G6481">
        <v>29189897</v>
      </c>
      <c r="K6481" t="s">
        <v>31701</v>
      </c>
      <c r="L6481" t="s">
        <v>31702</v>
      </c>
      <c r="M6481">
        <v>230</v>
      </c>
      <c r="N6481">
        <v>1</v>
      </c>
      <c r="R6481" s="1">
        <v>43794</v>
      </c>
      <c r="S6481" t="s">
        <v>56</v>
      </c>
      <c r="T6481">
        <v>621</v>
      </c>
      <c r="U6481" t="s">
        <v>10157</v>
      </c>
      <c r="W6481">
        <v>2</v>
      </c>
      <c r="X6481" t="s">
        <v>57</v>
      </c>
      <c r="Y6481">
        <v>5</v>
      </c>
      <c r="Z6481" t="s">
        <v>54458</v>
      </c>
      <c r="AB6481">
        <v>200701</v>
      </c>
      <c r="AC6481">
        <v>923</v>
      </c>
      <c r="AD6481" t="s">
        <v>58</v>
      </c>
      <c r="AE6481">
        <v>2013</v>
      </c>
      <c r="AF6481" t="s">
        <v>58</v>
      </c>
      <c r="AG6481">
        <v>1</v>
      </c>
      <c r="AH6481" t="s">
        <v>44482</v>
      </c>
      <c r="AI6481">
        <v>99</v>
      </c>
      <c r="AJ6481" t="s">
        <v>54511</v>
      </c>
      <c r="AK6481">
        <v>621</v>
      </c>
      <c r="AL6481" t="s">
        <v>10157</v>
      </c>
      <c r="AQ6481" t="s">
        <v>31703</v>
      </c>
      <c r="AR6481" t="s">
        <v>31704</v>
      </c>
      <c r="AS6481">
        <v>0</v>
      </c>
      <c r="AT6481" t="s">
        <v>61</v>
      </c>
      <c r="AU6481" t="s">
        <v>31705</v>
      </c>
      <c r="AX6481">
        <v>55.49036315</v>
      </c>
      <c r="AY6481">
        <v>9.4732829499999998</v>
      </c>
      <c r="AZ6481" t="s">
        <v>62</v>
      </c>
      <c r="BA6481">
        <v>1083</v>
      </c>
      <c r="BB6481" t="s">
        <v>2861</v>
      </c>
    </row>
    <row r="6482" spans="1:54" x14ac:dyDescent="0.25">
      <c r="A6482" s="1">
        <v>45200</v>
      </c>
      <c r="B6482">
        <v>621001</v>
      </c>
      <c r="C6482" t="s">
        <v>31706</v>
      </c>
      <c r="D6482">
        <v>6052</v>
      </c>
      <c r="E6482" t="s">
        <v>31707</v>
      </c>
      <c r="F6482" t="s">
        <v>46161</v>
      </c>
      <c r="G6482">
        <v>29189897</v>
      </c>
      <c r="H6482">
        <v>1003339532</v>
      </c>
      <c r="I6482" t="s">
        <v>31708</v>
      </c>
      <c r="K6482" t="s">
        <v>31709</v>
      </c>
      <c r="L6482" t="s">
        <v>31710</v>
      </c>
      <c r="M6482">
        <v>7930</v>
      </c>
      <c r="N6482">
        <v>3</v>
      </c>
      <c r="R6482" s="1">
        <v>45014</v>
      </c>
      <c r="S6482" t="s">
        <v>673</v>
      </c>
      <c r="T6482">
        <v>621</v>
      </c>
      <c r="U6482" t="s">
        <v>10157</v>
      </c>
      <c r="W6482">
        <v>2</v>
      </c>
      <c r="X6482" t="s">
        <v>57</v>
      </c>
      <c r="Y6482">
        <v>1</v>
      </c>
      <c r="Z6482" t="s">
        <v>46545</v>
      </c>
      <c r="AA6482">
        <v>9</v>
      </c>
      <c r="AB6482">
        <v>196508</v>
      </c>
      <c r="AC6482">
        <v>121</v>
      </c>
      <c r="AD6482" t="s">
        <v>70</v>
      </c>
      <c r="AE6482">
        <v>1012</v>
      </c>
      <c r="AF6482" t="s">
        <v>71</v>
      </c>
      <c r="AG6482">
        <v>1</v>
      </c>
      <c r="AH6482" t="s">
        <v>44482</v>
      </c>
      <c r="AI6482">
        <v>21</v>
      </c>
      <c r="AJ6482" t="s">
        <v>52613</v>
      </c>
      <c r="AK6482">
        <v>621</v>
      </c>
      <c r="AL6482" t="s">
        <v>10157</v>
      </c>
      <c r="AQ6482" t="s">
        <v>31711</v>
      </c>
      <c r="AR6482" t="s">
        <v>31712</v>
      </c>
      <c r="AS6482">
        <v>0</v>
      </c>
      <c r="AT6482" t="s">
        <v>61</v>
      </c>
      <c r="AU6482" t="s">
        <v>31713</v>
      </c>
      <c r="AX6482">
        <v>55.569002019999999</v>
      </c>
      <c r="AY6482">
        <v>9.4867505800000007</v>
      </c>
      <c r="AZ6482" t="s">
        <v>62</v>
      </c>
      <c r="BA6482">
        <v>1083</v>
      </c>
      <c r="BB6482" t="s">
        <v>2861</v>
      </c>
    </row>
    <row r="6483" spans="1:54" x14ac:dyDescent="0.25">
      <c r="A6483" s="1">
        <v>45200</v>
      </c>
      <c r="B6483">
        <v>621002</v>
      </c>
      <c r="C6483" t="s">
        <v>17540</v>
      </c>
      <c r="D6483">
        <v>6000</v>
      </c>
      <c r="E6483" t="s">
        <v>10270</v>
      </c>
      <c r="F6483" t="s">
        <v>17540</v>
      </c>
      <c r="G6483">
        <v>29189897</v>
      </c>
      <c r="H6483">
        <v>1003340127</v>
      </c>
      <c r="I6483" t="s">
        <v>11939</v>
      </c>
      <c r="J6483" t="s">
        <v>31714</v>
      </c>
      <c r="K6483" t="s">
        <v>17473</v>
      </c>
      <c r="L6483" t="s">
        <v>53402</v>
      </c>
      <c r="M6483">
        <v>5598</v>
      </c>
      <c r="N6483">
        <v>12</v>
      </c>
      <c r="R6483" s="1">
        <v>44754</v>
      </c>
      <c r="S6483" t="s">
        <v>56</v>
      </c>
      <c r="T6483">
        <v>621</v>
      </c>
      <c r="U6483" t="s">
        <v>10157</v>
      </c>
      <c r="W6483">
        <v>2</v>
      </c>
      <c r="X6483" t="s">
        <v>57</v>
      </c>
      <c r="Y6483">
        <v>1</v>
      </c>
      <c r="Z6483" t="s">
        <v>46545</v>
      </c>
      <c r="AA6483">
        <v>10</v>
      </c>
      <c r="AB6483">
        <v>196108</v>
      </c>
      <c r="AC6483">
        <v>121</v>
      </c>
      <c r="AD6483" t="s">
        <v>70</v>
      </c>
      <c r="AE6483">
        <v>1012</v>
      </c>
      <c r="AF6483" t="s">
        <v>71</v>
      </c>
      <c r="AG6483">
        <v>1</v>
      </c>
      <c r="AH6483" t="s">
        <v>44482</v>
      </c>
      <c r="AI6483">
        <v>21</v>
      </c>
      <c r="AJ6483" t="s">
        <v>52613</v>
      </c>
      <c r="AK6483">
        <v>621</v>
      </c>
      <c r="AL6483" t="s">
        <v>10157</v>
      </c>
      <c r="AQ6483" t="s">
        <v>17474</v>
      </c>
      <c r="AR6483" t="s">
        <v>17475</v>
      </c>
      <c r="AS6483">
        <v>0</v>
      </c>
      <c r="AT6483" t="s">
        <v>61</v>
      </c>
      <c r="AU6483" t="s">
        <v>53403</v>
      </c>
      <c r="AX6483">
        <v>55.526298859999997</v>
      </c>
      <c r="AY6483">
        <v>9.4667344500000006</v>
      </c>
      <c r="AZ6483" t="s">
        <v>62</v>
      </c>
      <c r="BA6483">
        <v>1083</v>
      </c>
      <c r="BB6483" t="s">
        <v>2861</v>
      </c>
    </row>
    <row r="6484" spans="1:54" x14ac:dyDescent="0.25">
      <c r="A6484" s="1">
        <v>45200</v>
      </c>
      <c r="B6484">
        <v>621003</v>
      </c>
      <c r="C6484" t="s">
        <v>46162</v>
      </c>
      <c r="D6484">
        <v>6000</v>
      </c>
      <c r="E6484" t="s">
        <v>10270</v>
      </c>
      <c r="F6484" t="s">
        <v>46163</v>
      </c>
      <c r="G6484">
        <v>29189897</v>
      </c>
      <c r="H6484">
        <v>1003339428</v>
      </c>
      <c r="I6484" t="s">
        <v>55064</v>
      </c>
      <c r="J6484" t="s">
        <v>31715</v>
      </c>
      <c r="K6484" t="s">
        <v>31716</v>
      </c>
      <c r="L6484" t="s">
        <v>46164</v>
      </c>
      <c r="M6484">
        <v>1277</v>
      </c>
      <c r="N6484">
        <v>92</v>
      </c>
      <c r="R6484" s="1">
        <v>43867</v>
      </c>
      <c r="S6484" t="s">
        <v>56</v>
      </c>
      <c r="T6484">
        <v>621</v>
      </c>
      <c r="U6484" t="s">
        <v>10157</v>
      </c>
      <c r="W6484">
        <v>2</v>
      </c>
      <c r="X6484" t="s">
        <v>57</v>
      </c>
      <c r="Y6484">
        <v>1</v>
      </c>
      <c r="Z6484" t="s">
        <v>46545</v>
      </c>
      <c r="AA6484">
        <v>10</v>
      </c>
      <c r="AB6484">
        <v>195408</v>
      </c>
      <c r="AC6484">
        <v>121</v>
      </c>
      <c r="AD6484" t="s">
        <v>70</v>
      </c>
      <c r="AE6484">
        <v>1012</v>
      </c>
      <c r="AF6484" t="s">
        <v>71</v>
      </c>
      <c r="AG6484">
        <v>1</v>
      </c>
      <c r="AH6484" t="s">
        <v>44482</v>
      </c>
      <c r="AI6484">
        <v>21</v>
      </c>
      <c r="AJ6484" t="s">
        <v>52613</v>
      </c>
      <c r="AK6484">
        <v>621</v>
      </c>
      <c r="AL6484" t="s">
        <v>10157</v>
      </c>
      <c r="AQ6484" t="s">
        <v>31717</v>
      </c>
      <c r="AR6484" t="s">
        <v>31718</v>
      </c>
      <c r="AS6484">
        <v>0</v>
      </c>
      <c r="AT6484" t="s">
        <v>61</v>
      </c>
      <c r="AU6484" t="s">
        <v>46165</v>
      </c>
      <c r="AX6484">
        <v>55.475853950000001</v>
      </c>
      <c r="AY6484">
        <v>9.4837649400000004</v>
      </c>
      <c r="AZ6484" t="s">
        <v>62</v>
      </c>
      <c r="BA6484">
        <v>1083</v>
      </c>
      <c r="BB6484" t="s">
        <v>2861</v>
      </c>
    </row>
    <row r="6485" spans="1:54" x14ac:dyDescent="0.25">
      <c r="A6485" s="1">
        <v>45200</v>
      </c>
      <c r="B6485">
        <v>621004</v>
      </c>
      <c r="C6485" t="s">
        <v>31719</v>
      </c>
      <c r="D6485">
        <v>6000</v>
      </c>
      <c r="E6485" t="s">
        <v>10270</v>
      </c>
      <c r="F6485" t="s">
        <v>31720</v>
      </c>
      <c r="G6485">
        <v>29189897</v>
      </c>
      <c r="H6485">
        <v>1003339520</v>
      </c>
      <c r="I6485" t="s">
        <v>31721</v>
      </c>
      <c r="J6485" t="s">
        <v>31722</v>
      </c>
      <c r="K6485" t="s">
        <v>31723</v>
      </c>
      <c r="L6485" t="s">
        <v>31724</v>
      </c>
      <c r="M6485">
        <v>1680</v>
      </c>
      <c r="N6485">
        <v>116</v>
      </c>
      <c r="R6485" s="1">
        <v>44680</v>
      </c>
      <c r="S6485" t="s">
        <v>56</v>
      </c>
      <c r="T6485">
        <v>621</v>
      </c>
      <c r="U6485" t="s">
        <v>10157</v>
      </c>
      <c r="W6485">
        <v>2</v>
      </c>
      <c r="X6485" t="s">
        <v>57</v>
      </c>
      <c r="Y6485">
        <v>1</v>
      </c>
      <c r="Z6485" t="s">
        <v>46545</v>
      </c>
      <c r="AA6485">
        <v>9</v>
      </c>
      <c r="AB6485">
        <v>195408</v>
      </c>
      <c r="AC6485">
        <v>121</v>
      </c>
      <c r="AD6485" t="s">
        <v>70</v>
      </c>
      <c r="AE6485">
        <v>1012</v>
      </c>
      <c r="AF6485" t="s">
        <v>71</v>
      </c>
      <c r="AG6485">
        <v>1</v>
      </c>
      <c r="AH6485" t="s">
        <v>44482</v>
      </c>
      <c r="AI6485">
        <v>21</v>
      </c>
      <c r="AJ6485" t="s">
        <v>52613</v>
      </c>
      <c r="AK6485">
        <v>621</v>
      </c>
      <c r="AL6485" t="s">
        <v>10157</v>
      </c>
      <c r="AQ6485" t="s">
        <v>31725</v>
      </c>
      <c r="AR6485" t="s">
        <v>31726</v>
      </c>
      <c r="AS6485">
        <v>0</v>
      </c>
      <c r="AT6485" t="s">
        <v>61</v>
      </c>
      <c r="AU6485" t="s">
        <v>14301</v>
      </c>
      <c r="AX6485">
        <v>55.473091940000003</v>
      </c>
      <c r="AY6485">
        <v>9.5127520800000003</v>
      </c>
      <c r="AZ6485" t="s">
        <v>62</v>
      </c>
      <c r="BA6485">
        <v>1083</v>
      </c>
      <c r="BB6485" t="s">
        <v>2861</v>
      </c>
    </row>
    <row r="6486" spans="1:54" x14ac:dyDescent="0.25">
      <c r="A6486" s="1">
        <v>45200</v>
      </c>
      <c r="B6486">
        <v>621005</v>
      </c>
      <c r="C6486" t="s">
        <v>31727</v>
      </c>
      <c r="D6486">
        <v>6000</v>
      </c>
      <c r="E6486" t="s">
        <v>10270</v>
      </c>
      <c r="F6486" t="s">
        <v>31728</v>
      </c>
      <c r="G6486">
        <v>29189897</v>
      </c>
      <c r="H6486">
        <v>1003339593</v>
      </c>
      <c r="I6486" t="s">
        <v>31729</v>
      </c>
      <c r="J6486" t="s">
        <v>31730</v>
      </c>
      <c r="K6486" t="s">
        <v>31731</v>
      </c>
      <c r="L6486" t="s">
        <v>31732</v>
      </c>
      <c r="M6486">
        <v>1991</v>
      </c>
      <c r="N6486">
        <v>108</v>
      </c>
      <c r="R6486" s="1">
        <v>41836</v>
      </c>
      <c r="S6486" t="s">
        <v>56</v>
      </c>
      <c r="T6486">
        <v>621</v>
      </c>
      <c r="U6486" t="s">
        <v>10157</v>
      </c>
      <c r="V6486" s="1">
        <v>41851</v>
      </c>
      <c r="W6486">
        <v>2</v>
      </c>
      <c r="X6486" t="s">
        <v>57</v>
      </c>
      <c r="Y6486">
        <v>1</v>
      </c>
      <c r="Z6486" t="s">
        <v>46545</v>
      </c>
      <c r="AA6486">
        <v>6</v>
      </c>
      <c r="AB6486">
        <v>196508</v>
      </c>
      <c r="AC6486">
        <v>121</v>
      </c>
      <c r="AD6486" t="s">
        <v>70</v>
      </c>
      <c r="AE6486">
        <v>1012</v>
      </c>
      <c r="AF6486" t="s">
        <v>71</v>
      </c>
      <c r="AG6486">
        <v>3</v>
      </c>
      <c r="AH6486" t="s">
        <v>81</v>
      </c>
      <c r="AI6486">
        <v>25</v>
      </c>
      <c r="AJ6486" t="s">
        <v>54531</v>
      </c>
      <c r="AK6486">
        <v>621</v>
      </c>
      <c r="AL6486" t="s">
        <v>10157</v>
      </c>
      <c r="AQ6486" t="s">
        <v>31733</v>
      </c>
      <c r="AR6486" t="s">
        <v>31734</v>
      </c>
      <c r="AS6486">
        <v>0</v>
      </c>
      <c r="AT6486" t="s">
        <v>61</v>
      </c>
      <c r="AU6486" t="s">
        <v>30387</v>
      </c>
      <c r="AX6486">
        <v>55.498566913620003</v>
      </c>
      <c r="AY6486">
        <v>9.4763061998504607</v>
      </c>
      <c r="AZ6486" t="s">
        <v>62</v>
      </c>
      <c r="BA6486">
        <v>1083</v>
      </c>
      <c r="BB6486" t="s">
        <v>2861</v>
      </c>
    </row>
    <row r="6487" spans="1:54" x14ac:dyDescent="0.25">
      <c r="A6487" s="1">
        <v>45200</v>
      </c>
      <c r="B6487">
        <v>621006</v>
      </c>
      <c r="C6487" t="s">
        <v>31735</v>
      </c>
      <c r="D6487">
        <v>6000</v>
      </c>
      <c r="E6487" t="s">
        <v>10270</v>
      </c>
      <c r="F6487" t="s">
        <v>50991</v>
      </c>
      <c r="G6487">
        <v>29189897</v>
      </c>
      <c r="H6487">
        <v>1003339635</v>
      </c>
      <c r="I6487" t="s">
        <v>31736</v>
      </c>
      <c r="J6487" t="s">
        <v>31737</v>
      </c>
      <c r="K6487" t="s">
        <v>31738</v>
      </c>
      <c r="L6487" t="s">
        <v>31739</v>
      </c>
      <c r="M6487">
        <v>2248</v>
      </c>
      <c r="N6487">
        <v>71</v>
      </c>
      <c r="R6487" s="1">
        <v>45014</v>
      </c>
      <c r="S6487" t="s">
        <v>673</v>
      </c>
      <c r="T6487">
        <v>621</v>
      </c>
      <c r="U6487" t="s">
        <v>10157</v>
      </c>
      <c r="W6487">
        <v>2</v>
      </c>
      <c r="X6487" t="s">
        <v>57</v>
      </c>
      <c r="Y6487">
        <v>1</v>
      </c>
      <c r="Z6487" t="s">
        <v>46545</v>
      </c>
      <c r="AA6487">
        <v>7</v>
      </c>
      <c r="AB6487">
        <v>196408</v>
      </c>
      <c r="AC6487">
        <v>121</v>
      </c>
      <c r="AD6487" t="s">
        <v>70</v>
      </c>
      <c r="AE6487">
        <v>1012</v>
      </c>
      <c r="AF6487" t="s">
        <v>71</v>
      </c>
      <c r="AG6487">
        <v>1</v>
      </c>
      <c r="AH6487" t="s">
        <v>44482</v>
      </c>
      <c r="AI6487">
        <v>21</v>
      </c>
      <c r="AJ6487" t="s">
        <v>52613</v>
      </c>
      <c r="AK6487">
        <v>621</v>
      </c>
      <c r="AL6487" t="s">
        <v>10157</v>
      </c>
      <c r="AQ6487" t="s">
        <v>31740</v>
      </c>
      <c r="AR6487" t="s">
        <v>31741</v>
      </c>
      <c r="AS6487">
        <v>0</v>
      </c>
      <c r="AT6487" t="s">
        <v>61</v>
      </c>
      <c r="AU6487" t="s">
        <v>31742</v>
      </c>
      <c r="AX6487">
        <v>55.530608749999999</v>
      </c>
      <c r="AY6487">
        <v>9.5344822600000008</v>
      </c>
      <c r="AZ6487" t="s">
        <v>62</v>
      </c>
      <c r="BA6487">
        <v>1083</v>
      </c>
      <c r="BB6487" t="s">
        <v>2861</v>
      </c>
    </row>
    <row r="6488" spans="1:54" x14ac:dyDescent="0.25">
      <c r="A6488" s="1">
        <v>45200</v>
      </c>
      <c r="B6488">
        <v>621007</v>
      </c>
      <c r="C6488" t="s">
        <v>31743</v>
      </c>
      <c r="D6488">
        <v>6000</v>
      </c>
      <c r="E6488" t="s">
        <v>10270</v>
      </c>
      <c r="F6488" t="s">
        <v>31744</v>
      </c>
      <c r="G6488">
        <v>29189897</v>
      </c>
      <c r="H6488">
        <v>1003340474</v>
      </c>
      <c r="I6488" t="s">
        <v>50992</v>
      </c>
      <c r="J6488" t="s">
        <v>31745</v>
      </c>
      <c r="K6488" t="s">
        <v>31746</v>
      </c>
      <c r="L6488" t="s">
        <v>31747</v>
      </c>
      <c r="M6488">
        <v>8091</v>
      </c>
      <c r="N6488">
        <v>36</v>
      </c>
      <c r="R6488" s="1">
        <v>45014</v>
      </c>
      <c r="S6488" t="s">
        <v>673</v>
      </c>
      <c r="T6488">
        <v>621</v>
      </c>
      <c r="U6488" t="s">
        <v>10157</v>
      </c>
      <c r="W6488">
        <v>2</v>
      </c>
      <c r="X6488" t="s">
        <v>57</v>
      </c>
      <c r="Y6488">
        <v>1</v>
      </c>
      <c r="Z6488" t="s">
        <v>46545</v>
      </c>
      <c r="AA6488">
        <v>7</v>
      </c>
      <c r="AB6488">
        <v>195708</v>
      </c>
      <c r="AC6488">
        <v>121</v>
      </c>
      <c r="AD6488" t="s">
        <v>70</v>
      </c>
      <c r="AE6488">
        <v>1012</v>
      </c>
      <c r="AF6488" t="s">
        <v>71</v>
      </c>
      <c r="AG6488">
        <v>1</v>
      </c>
      <c r="AH6488" t="s">
        <v>44482</v>
      </c>
      <c r="AI6488">
        <v>21</v>
      </c>
      <c r="AJ6488" t="s">
        <v>52613</v>
      </c>
      <c r="AK6488">
        <v>621</v>
      </c>
      <c r="AL6488" t="s">
        <v>10157</v>
      </c>
      <c r="AQ6488" t="s">
        <v>31748</v>
      </c>
      <c r="AR6488" t="s">
        <v>31749</v>
      </c>
      <c r="AS6488">
        <v>0</v>
      </c>
      <c r="AT6488" t="s">
        <v>61</v>
      </c>
      <c r="AU6488" t="s">
        <v>31750</v>
      </c>
      <c r="AX6488">
        <v>55.510783699999998</v>
      </c>
      <c r="AY6488">
        <v>9.4169825700000001</v>
      </c>
      <c r="AZ6488" t="s">
        <v>62</v>
      </c>
      <c r="BA6488">
        <v>1083</v>
      </c>
      <c r="BB6488" t="s">
        <v>2861</v>
      </c>
    </row>
    <row r="6489" spans="1:54" x14ac:dyDescent="0.25">
      <c r="A6489" s="1">
        <v>45200</v>
      </c>
      <c r="B6489">
        <v>621008</v>
      </c>
      <c r="C6489" t="s">
        <v>31751</v>
      </c>
      <c r="D6489">
        <v>6000</v>
      </c>
      <c r="E6489" t="s">
        <v>10270</v>
      </c>
      <c r="F6489" t="s">
        <v>31752</v>
      </c>
      <c r="G6489">
        <v>29189897</v>
      </c>
      <c r="H6489">
        <v>1003339751</v>
      </c>
      <c r="I6489" t="s">
        <v>31753</v>
      </c>
      <c r="J6489" t="s">
        <v>31754</v>
      </c>
      <c r="K6489" t="s">
        <v>31755</v>
      </c>
      <c r="L6489" t="s">
        <v>31756</v>
      </c>
      <c r="M6489">
        <v>7055</v>
      </c>
      <c r="N6489">
        <v>6</v>
      </c>
      <c r="R6489" s="1">
        <v>43805</v>
      </c>
      <c r="S6489" t="s">
        <v>56</v>
      </c>
      <c r="T6489">
        <v>621</v>
      </c>
      <c r="U6489" t="s">
        <v>10157</v>
      </c>
      <c r="W6489">
        <v>2</v>
      </c>
      <c r="X6489" t="s">
        <v>57</v>
      </c>
      <c r="Y6489">
        <v>1</v>
      </c>
      <c r="Z6489" t="s">
        <v>46545</v>
      </c>
      <c r="AA6489">
        <v>10</v>
      </c>
      <c r="AB6489">
        <v>196508</v>
      </c>
      <c r="AC6489">
        <v>126</v>
      </c>
      <c r="AD6489" t="s">
        <v>46616</v>
      </c>
      <c r="AE6489">
        <v>1015</v>
      </c>
      <c r="AF6489" t="s">
        <v>46616</v>
      </c>
      <c r="AG6489">
        <v>1</v>
      </c>
      <c r="AH6489" t="s">
        <v>44482</v>
      </c>
      <c r="AI6489">
        <v>23</v>
      </c>
      <c r="AJ6489" t="s">
        <v>692</v>
      </c>
      <c r="AK6489">
        <v>621</v>
      </c>
      <c r="AL6489" t="s">
        <v>10157</v>
      </c>
      <c r="AQ6489" t="s">
        <v>31757</v>
      </c>
      <c r="AR6489" t="s">
        <v>31758</v>
      </c>
      <c r="AS6489">
        <v>0</v>
      </c>
      <c r="AT6489" t="s">
        <v>61</v>
      </c>
      <c r="AU6489" t="s">
        <v>31759</v>
      </c>
      <c r="AX6489">
        <v>55.488266830000001</v>
      </c>
      <c r="AY6489">
        <v>9.4467139800000002</v>
      </c>
      <c r="AZ6489" t="s">
        <v>62</v>
      </c>
      <c r="BA6489">
        <v>1083</v>
      </c>
      <c r="BB6489" t="s">
        <v>2861</v>
      </c>
    </row>
    <row r="6490" spans="1:54" x14ac:dyDescent="0.25">
      <c r="A6490" s="1">
        <v>45200</v>
      </c>
      <c r="B6490">
        <v>621009</v>
      </c>
      <c r="C6490" t="s">
        <v>31760</v>
      </c>
      <c r="D6490">
        <v>6000</v>
      </c>
      <c r="E6490" t="s">
        <v>10270</v>
      </c>
      <c r="F6490" t="s">
        <v>31761</v>
      </c>
      <c r="I6490" t="s">
        <v>55065</v>
      </c>
      <c r="K6490" t="s">
        <v>31762</v>
      </c>
      <c r="L6490" t="s">
        <v>31763</v>
      </c>
      <c r="M6490">
        <v>6526</v>
      </c>
      <c r="N6490">
        <v>12</v>
      </c>
      <c r="R6490" s="1">
        <v>40162</v>
      </c>
      <c r="S6490" t="s">
        <v>80</v>
      </c>
      <c r="T6490">
        <v>621</v>
      </c>
      <c r="U6490" t="s">
        <v>10157</v>
      </c>
      <c r="V6490" s="1">
        <v>32295</v>
      </c>
      <c r="W6490">
        <v>2</v>
      </c>
      <c r="X6490" t="s">
        <v>57</v>
      </c>
      <c r="Y6490">
        <v>1</v>
      </c>
      <c r="Z6490" t="s">
        <v>46545</v>
      </c>
      <c r="AA6490">
        <v>7</v>
      </c>
      <c r="AB6490">
        <v>193604</v>
      </c>
      <c r="AC6490">
        <v>121</v>
      </c>
      <c r="AD6490" t="s">
        <v>70</v>
      </c>
      <c r="AE6490">
        <v>1012</v>
      </c>
      <c r="AF6490" t="s">
        <v>71</v>
      </c>
      <c r="AG6490">
        <v>3</v>
      </c>
      <c r="AH6490" t="s">
        <v>81</v>
      </c>
      <c r="AI6490">
        <v>21</v>
      </c>
      <c r="AJ6490" t="s">
        <v>52613</v>
      </c>
      <c r="AK6490">
        <v>621</v>
      </c>
      <c r="AL6490" t="s">
        <v>10157</v>
      </c>
      <c r="AS6490">
        <v>0</v>
      </c>
      <c r="AT6490" t="s">
        <v>61</v>
      </c>
      <c r="AU6490" t="s">
        <v>31764</v>
      </c>
      <c r="AX6490">
        <v>55.483775955006699</v>
      </c>
      <c r="AY6490">
        <v>9.4669063020917203</v>
      </c>
      <c r="AZ6490" t="s">
        <v>62</v>
      </c>
      <c r="BA6490">
        <v>1083</v>
      </c>
      <c r="BB6490" t="s">
        <v>2861</v>
      </c>
    </row>
    <row r="6491" spans="1:54" x14ac:dyDescent="0.25">
      <c r="A6491" s="1">
        <v>45200</v>
      </c>
      <c r="B6491">
        <v>621010</v>
      </c>
      <c r="C6491" t="s">
        <v>9096</v>
      </c>
      <c r="D6491">
        <v>6000</v>
      </c>
      <c r="E6491" t="s">
        <v>10270</v>
      </c>
      <c r="F6491" t="s">
        <v>31765</v>
      </c>
      <c r="I6491" t="s">
        <v>31766</v>
      </c>
      <c r="K6491" t="s">
        <v>31767</v>
      </c>
      <c r="L6491" t="s">
        <v>11172</v>
      </c>
      <c r="M6491">
        <v>7274</v>
      </c>
      <c r="N6491">
        <v>2</v>
      </c>
      <c r="R6491" s="1">
        <v>40162</v>
      </c>
      <c r="S6491" t="s">
        <v>80</v>
      </c>
      <c r="T6491">
        <v>621</v>
      </c>
      <c r="U6491" t="s">
        <v>10157</v>
      </c>
      <c r="V6491" s="1">
        <v>30468</v>
      </c>
      <c r="W6491">
        <v>2</v>
      </c>
      <c r="X6491" t="s">
        <v>57</v>
      </c>
      <c r="Y6491">
        <v>1</v>
      </c>
      <c r="Z6491" t="s">
        <v>46545</v>
      </c>
      <c r="AA6491">
        <v>10</v>
      </c>
      <c r="AC6491">
        <v>121</v>
      </c>
      <c r="AD6491" t="s">
        <v>70</v>
      </c>
      <c r="AE6491">
        <v>1012</v>
      </c>
      <c r="AF6491" t="s">
        <v>71</v>
      </c>
      <c r="AG6491">
        <v>3</v>
      </c>
      <c r="AH6491" t="s">
        <v>81</v>
      </c>
      <c r="AI6491">
        <v>21</v>
      </c>
      <c r="AJ6491" t="s">
        <v>52613</v>
      </c>
      <c r="AK6491">
        <v>621</v>
      </c>
      <c r="AL6491" t="s">
        <v>10157</v>
      </c>
      <c r="AS6491">
        <v>0</v>
      </c>
      <c r="AT6491" t="s">
        <v>61</v>
      </c>
      <c r="AU6491" t="s">
        <v>7274</v>
      </c>
      <c r="AX6491">
        <v>55.4910215521599</v>
      </c>
      <c r="AY6491">
        <v>9.4707461459532905</v>
      </c>
      <c r="AZ6491" t="s">
        <v>62</v>
      </c>
      <c r="BA6491">
        <v>1083</v>
      </c>
      <c r="BB6491" t="s">
        <v>2861</v>
      </c>
    </row>
    <row r="6492" spans="1:54" x14ac:dyDescent="0.25">
      <c r="A6492" s="1">
        <v>45200</v>
      </c>
      <c r="B6492">
        <v>621011</v>
      </c>
      <c r="C6492" t="s">
        <v>31768</v>
      </c>
      <c r="D6492">
        <v>6000</v>
      </c>
      <c r="E6492" t="s">
        <v>10270</v>
      </c>
      <c r="F6492" t="s">
        <v>31769</v>
      </c>
      <c r="G6492">
        <v>29189897</v>
      </c>
      <c r="H6492">
        <v>1003340516</v>
      </c>
      <c r="I6492" t="s">
        <v>50993</v>
      </c>
      <c r="J6492" t="s">
        <v>31770</v>
      </c>
      <c r="K6492" t="s">
        <v>31771</v>
      </c>
      <c r="L6492" t="s">
        <v>50994</v>
      </c>
      <c r="M6492">
        <v>8402</v>
      </c>
      <c r="N6492">
        <v>32</v>
      </c>
      <c r="R6492" s="1">
        <v>45014</v>
      </c>
      <c r="S6492" t="s">
        <v>673</v>
      </c>
      <c r="T6492">
        <v>621</v>
      </c>
      <c r="U6492" t="s">
        <v>10157</v>
      </c>
      <c r="W6492">
        <v>2</v>
      </c>
      <c r="X6492" t="s">
        <v>57</v>
      </c>
      <c r="Y6492">
        <v>1</v>
      </c>
      <c r="Z6492" t="s">
        <v>46545</v>
      </c>
      <c r="AA6492">
        <v>9</v>
      </c>
      <c r="AB6492">
        <v>191004</v>
      </c>
      <c r="AC6492">
        <v>121</v>
      </c>
      <c r="AD6492" t="s">
        <v>70</v>
      </c>
      <c r="AE6492">
        <v>1012</v>
      </c>
      <c r="AF6492" t="s">
        <v>71</v>
      </c>
      <c r="AG6492">
        <v>1</v>
      </c>
      <c r="AH6492" t="s">
        <v>44482</v>
      </c>
      <c r="AI6492">
        <v>21</v>
      </c>
      <c r="AJ6492" t="s">
        <v>52613</v>
      </c>
      <c r="AK6492">
        <v>621</v>
      </c>
      <c r="AL6492" t="s">
        <v>10157</v>
      </c>
      <c r="AQ6492" t="s">
        <v>31772</v>
      </c>
      <c r="AR6492" t="s">
        <v>31773</v>
      </c>
      <c r="AS6492">
        <v>0</v>
      </c>
      <c r="AT6492" t="s">
        <v>61</v>
      </c>
      <c r="AU6492" t="s">
        <v>50995</v>
      </c>
      <c r="AX6492">
        <v>55.478469949999997</v>
      </c>
      <c r="AY6492">
        <v>9.4709135199999999</v>
      </c>
      <c r="AZ6492" t="s">
        <v>62</v>
      </c>
      <c r="BA6492">
        <v>1083</v>
      </c>
      <c r="BB6492" t="s">
        <v>2861</v>
      </c>
    </row>
    <row r="6493" spans="1:54" x14ac:dyDescent="0.25">
      <c r="A6493" s="1">
        <v>45200</v>
      </c>
      <c r="B6493">
        <v>621012</v>
      </c>
      <c r="C6493" t="s">
        <v>4466</v>
      </c>
      <c r="D6493">
        <v>6000</v>
      </c>
      <c r="E6493" t="s">
        <v>10270</v>
      </c>
      <c r="F6493" t="s">
        <v>4467</v>
      </c>
      <c r="G6493">
        <v>29189897</v>
      </c>
      <c r="H6493">
        <v>1003340334</v>
      </c>
      <c r="I6493" t="s">
        <v>31774</v>
      </c>
      <c r="J6493" t="s">
        <v>31775</v>
      </c>
      <c r="K6493" t="s">
        <v>31776</v>
      </c>
      <c r="L6493" t="s">
        <v>31756</v>
      </c>
      <c r="M6493">
        <v>7055</v>
      </c>
      <c r="N6493">
        <v>6</v>
      </c>
      <c r="R6493" s="1">
        <v>43868</v>
      </c>
      <c r="S6493" t="s">
        <v>56</v>
      </c>
      <c r="T6493">
        <v>621</v>
      </c>
      <c r="U6493" t="s">
        <v>10157</v>
      </c>
      <c r="W6493">
        <v>2</v>
      </c>
      <c r="X6493" t="s">
        <v>57</v>
      </c>
      <c r="Y6493">
        <v>1</v>
      </c>
      <c r="Z6493" t="s">
        <v>46545</v>
      </c>
      <c r="AA6493">
        <v>9</v>
      </c>
      <c r="AB6493">
        <v>197408</v>
      </c>
      <c r="AC6493">
        <v>121</v>
      </c>
      <c r="AD6493" t="s">
        <v>70</v>
      </c>
      <c r="AE6493">
        <v>1012</v>
      </c>
      <c r="AF6493" t="s">
        <v>71</v>
      </c>
      <c r="AG6493">
        <v>1</v>
      </c>
      <c r="AH6493" t="s">
        <v>44482</v>
      </c>
      <c r="AI6493">
        <v>21</v>
      </c>
      <c r="AJ6493" t="s">
        <v>52613</v>
      </c>
      <c r="AK6493">
        <v>621</v>
      </c>
      <c r="AL6493" t="s">
        <v>10157</v>
      </c>
      <c r="AQ6493" t="s">
        <v>31777</v>
      </c>
      <c r="AR6493" t="s">
        <v>31778</v>
      </c>
      <c r="AS6493">
        <v>0</v>
      </c>
      <c r="AT6493" t="s">
        <v>61</v>
      </c>
      <c r="AU6493" t="s">
        <v>31759</v>
      </c>
      <c r="AX6493">
        <v>55.488266830000001</v>
      </c>
      <c r="AY6493">
        <v>9.4467139800000002</v>
      </c>
      <c r="AZ6493" t="s">
        <v>62</v>
      </c>
      <c r="BA6493">
        <v>1083</v>
      </c>
      <c r="BB6493" t="s">
        <v>2861</v>
      </c>
    </row>
    <row r="6494" spans="1:54" x14ac:dyDescent="0.25">
      <c r="A6494" s="1">
        <v>45200</v>
      </c>
      <c r="B6494">
        <v>621013</v>
      </c>
      <c r="C6494" t="s">
        <v>50996</v>
      </c>
      <c r="D6494">
        <v>6000</v>
      </c>
      <c r="E6494" t="s">
        <v>10270</v>
      </c>
      <c r="F6494" t="s">
        <v>50997</v>
      </c>
      <c r="G6494">
        <v>29189897</v>
      </c>
      <c r="H6494">
        <v>1003340024</v>
      </c>
      <c r="I6494" t="s">
        <v>31779</v>
      </c>
      <c r="J6494" t="s">
        <v>31780</v>
      </c>
      <c r="K6494" t="s">
        <v>31781</v>
      </c>
      <c r="L6494" t="s">
        <v>55996</v>
      </c>
      <c r="M6494">
        <v>5075</v>
      </c>
      <c r="N6494">
        <v>1</v>
      </c>
      <c r="R6494" s="1">
        <v>43418</v>
      </c>
      <c r="S6494" t="s">
        <v>56</v>
      </c>
      <c r="T6494">
        <v>621</v>
      </c>
      <c r="U6494" t="s">
        <v>10157</v>
      </c>
      <c r="W6494">
        <v>2</v>
      </c>
      <c r="X6494" t="s">
        <v>57</v>
      </c>
      <c r="Y6494">
        <v>1</v>
      </c>
      <c r="Z6494" t="s">
        <v>46545</v>
      </c>
      <c r="AA6494">
        <v>9</v>
      </c>
      <c r="AB6494">
        <v>196508</v>
      </c>
      <c r="AC6494">
        <v>121</v>
      </c>
      <c r="AD6494" t="s">
        <v>70</v>
      </c>
      <c r="AE6494">
        <v>1012</v>
      </c>
      <c r="AF6494" t="s">
        <v>71</v>
      </c>
      <c r="AG6494">
        <v>1</v>
      </c>
      <c r="AH6494" t="s">
        <v>44482</v>
      </c>
      <c r="AI6494">
        <v>21</v>
      </c>
      <c r="AJ6494" t="s">
        <v>52613</v>
      </c>
      <c r="AK6494">
        <v>621</v>
      </c>
      <c r="AL6494" t="s">
        <v>10157</v>
      </c>
      <c r="AQ6494" t="s">
        <v>31782</v>
      </c>
      <c r="AR6494" t="s">
        <v>31783</v>
      </c>
      <c r="AS6494">
        <v>0</v>
      </c>
      <c r="AT6494" t="s">
        <v>61</v>
      </c>
      <c r="AU6494" t="s">
        <v>50998</v>
      </c>
      <c r="AX6494">
        <v>55.50322628</v>
      </c>
      <c r="AY6494">
        <v>9.5279046300000001</v>
      </c>
      <c r="AZ6494" t="s">
        <v>62</v>
      </c>
      <c r="BA6494">
        <v>1083</v>
      </c>
      <c r="BB6494" t="s">
        <v>2861</v>
      </c>
    </row>
    <row r="6495" spans="1:54" x14ac:dyDescent="0.25">
      <c r="A6495" s="1">
        <v>45200</v>
      </c>
      <c r="B6495">
        <v>621014</v>
      </c>
      <c r="C6495" t="s">
        <v>31784</v>
      </c>
      <c r="D6495">
        <v>6091</v>
      </c>
      <c r="E6495" t="s">
        <v>31785</v>
      </c>
      <c r="F6495" t="s">
        <v>31786</v>
      </c>
      <c r="G6495">
        <v>29189897</v>
      </c>
      <c r="H6495">
        <v>1003339672</v>
      </c>
      <c r="I6495" t="s">
        <v>31787</v>
      </c>
      <c r="J6495" t="s">
        <v>31788</v>
      </c>
      <c r="K6495" t="s">
        <v>31789</v>
      </c>
      <c r="L6495" t="s">
        <v>50999</v>
      </c>
      <c r="M6495">
        <v>2336</v>
      </c>
      <c r="N6495">
        <v>5</v>
      </c>
      <c r="R6495" s="1">
        <v>44413</v>
      </c>
      <c r="S6495" t="s">
        <v>56</v>
      </c>
      <c r="T6495">
        <v>621</v>
      </c>
      <c r="U6495" t="s">
        <v>10157</v>
      </c>
      <c r="W6495">
        <v>2</v>
      </c>
      <c r="X6495" t="s">
        <v>57</v>
      </c>
      <c r="Y6495">
        <v>1</v>
      </c>
      <c r="Z6495" t="s">
        <v>46545</v>
      </c>
      <c r="AA6495">
        <v>9</v>
      </c>
      <c r="AB6495">
        <v>195708</v>
      </c>
      <c r="AC6495">
        <v>121</v>
      </c>
      <c r="AD6495" t="s">
        <v>70</v>
      </c>
      <c r="AE6495">
        <v>1012</v>
      </c>
      <c r="AF6495" t="s">
        <v>71</v>
      </c>
      <c r="AG6495">
        <v>1</v>
      </c>
      <c r="AH6495" t="s">
        <v>44482</v>
      </c>
      <c r="AI6495">
        <v>21</v>
      </c>
      <c r="AJ6495" t="s">
        <v>52613</v>
      </c>
      <c r="AK6495">
        <v>621</v>
      </c>
      <c r="AL6495" t="s">
        <v>10157</v>
      </c>
      <c r="AQ6495" t="s">
        <v>31790</v>
      </c>
      <c r="AR6495" t="s">
        <v>31791</v>
      </c>
      <c r="AS6495">
        <v>0</v>
      </c>
      <c r="AT6495" t="s">
        <v>61</v>
      </c>
      <c r="AU6495" t="s">
        <v>51000</v>
      </c>
      <c r="AX6495">
        <v>55.459358819999999</v>
      </c>
      <c r="AY6495">
        <v>9.5554626000000003</v>
      </c>
      <c r="AZ6495" t="s">
        <v>62</v>
      </c>
      <c r="BA6495">
        <v>1083</v>
      </c>
      <c r="BB6495" t="s">
        <v>2861</v>
      </c>
    </row>
    <row r="6496" spans="1:54" x14ac:dyDescent="0.25">
      <c r="A6496" s="1">
        <v>45200</v>
      </c>
      <c r="B6496">
        <v>621015</v>
      </c>
      <c r="C6496" t="s">
        <v>31792</v>
      </c>
      <c r="D6496">
        <v>6092</v>
      </c>
      <c r="E6496" t="s">
        <v>51001</v>
      </c>
      <c r="F6496" t="s">
        <v>31793</v>
      </c>
      <c r="G6496">
        <v>29189897</v>
      </c>
      <c r="H6496">
        <v>1003340462</v>
      </c>
      <c r="I6496" t="s">
        <v>31794</v>
      </c>
      <c r="J6496" t="s">
        <v>31795</v>
      </c>
      <c r="K6496" t="s">
        <v>31796</v>
      </c>
      <c r="L6496" t="s">
        <v>31797</v>
      </c>
      <c r="M6496">
        <v>7884</v>
      </c>
      <c r="N6496">
        <v>215</v>
      </c>
      <c r="R6496" s="1">
        <v>42193</v>
      </c>
      <c r="S6496" t="s">
        <v>56</v>
      </c>
      <c r="T6496">
        <v>621</v>
      </c>
      <c r="U6496" t="s">
        <v>10157</v>
      </c>
      <c r="V6496" s="1">
        <v>42216</v>
      </c>
      <c r="W6496">
        <v>2</v>
      </c>
      <c r="X6496" t="s">
        <v>57</v>
      </c>
      <c r="Y6496">
        <v>1</v>
      </c>
      <c r="Z6496" t="s">
        <v>46545</v>
      </c>
      <c r="AA6496">
        <v>6</v>
      </c>
      <c r="AB6496">
        <v>192504</v>
      </c>
      <c r="AC6496">
        <v>121</v>
      </c>
      <c r="AD6496" t="s">
        <v>70</v>
      </c>
      <c r="AE6496">
        <v>1012</v>
      </c>
      <c r="AF6496" t="s">
        <v>71</v>
      </c>
      <c r="AG6496">
        <v>3</v>
      </c>
      <c r="AH6496" t="s">
        <v>81</v>
      </c>
      <c r="AI6496">
        <v>21</v>
      </c>
      <c r="AJ6496" t="s">
        <v>52613</v>
      </c>
      <c r="AK6496">
        <v>621</v>
      </c>
      <c r="AL6496" t="s">
        <v>10157</v>
      </c>
      <c r="AM6496">
        <v>2</v>
      </c>
      <c r="AN6496" t="s">
        <v>119</v>
      </c>
      <c r="AO6496">
        <v>621014</v>
      </c>
      <c r="AQ6496" t="s">
        <v>31798</v>
      </c>
      <c r="AR6496" t="s">
        <v>31799</v>
      </c>
      <c r="AS6496">
        <v>0</v>
      </c>
      <c r="AT6496" t="s">
        <v>61</v>
      </c>
      <c r="AU6496" t="s">
        <v>31800</v>
      </c>
      <c r="AX6496">
        <v>55.460539017388299</v>
      </c>
      <c r="AY6496">
        <v>9.6161683594775607</v>
      </c>
      <c r="AZ6496" t="s">
        <v>62</v>
      </c>
      <c r="BA6496">
        <v>1083</v>
      </c>
      <c r="BB6496" t="s">
        <v>2861</v>
      </c>
    </row>
    <row r="6497" spans="1:54" x14ac:dyDescent="0.25">
      <c r="A6497" s="1">
        <v>45200</v>
      </c>
      <c r="B6497">
        <v>621016</v>
      </c>
      <c r="C6497" t="s">
        <v>17541</v>
      </c>
      <c r="D6497">
        <v>6000</v>
      </c>
      <c r="E6497" t="s">
        <v>10270</v>
      </c>
      <c r="F6497" t="s">
        <v>17541</v>
      </c>
      <c r="G6497">
        <v>29189897</v>
      </c>
      <c r="H6497">
        <v>1003339490</v>
      </c>
      <c r="I6497" t="s">
        <v>17542</v>
      </c>
      <c r="J6497" t="s">
        <v>31801</v>
      </c>
      <c r="K6497" t="s">
        <v>17543</v>
      </c>
      <c r="L6497" t="s">
        <v>17544</v>
      </c>
      <c r="M6497">
        <v>3591</v>
      </c>
      <c r="N6497">
        <v>21</v>
      </c>
      <c r="R6497" s="1">
        <v>44754</v>
      </c>
      <c r="S6497" t="s">
        <v>56</v>
      </c>
      <c r="T6497">
        <v>621</v>
      </c>
      <c r="U6497" t="s">
        <v>10157</v>
      </c>
      <c r="W6497">
        <v>2</v>
      </c>
      <c r="X6497" t="s">
        <v>57</v>
      </c>
      <c r="Y6497">
        <v>1</v>
      </c>
      <c r="Z6497" t="s">
        <v>46545</v>
      </c>
      <c r="AA6497">
        <v>9</v>
      </c>
      <c r="AB6497">
        <v>196008</v>
      </c>
      <c r="AC6497">
        <v>121</v>
      </c>
      <c r="AD6497" t="s">
        <v>70</v>
      </c>
      <c r="AE6497">
        <v>1012</v>
      </c>
      <c r="AF6497" t="s">
        <v>71</v>
      </c>
      <c r="AG6497">
        <v>1</v>
      </c>
      <c r="AH6497" t="s">
        <v>44482</v>
      </c>
      <c r="AI6497">
        <v>21</v>
      </c>
      <c r="AJ6497" t="s">
        <v>52613</v>
      </c>
      <c r="AK6497">
        <v>621</v>
      </c>
      <c r="AL6497" t="s">
        <v>10157</v>
      </c>
      <c r="AQ6497" t="s">
        <v>17545</v>
      </c>
      <c r="AR6497" t="s">
        <v>17546</v>
      </c>
      <c r="AS6497">
        <v>0</v>
      </c>
      <c r="AT6497" t="s">
        <v>61</v>
      </c>
      <c r="AU6497" t="s">
        <v>17547</v>
      </c>
      <c r="AX6497">
        <v>55.451585379999997</v>
      </c>
      <c r="AY6497">
        <v>9.4707394899999997</v>
      </c>
      <c r="AZ6497" t="s">
        <v>62</v>
      </c>
      <c r="BA6497">
        <v>1083</v>
      </c>
      <c r="BB6497" t="s">
        <v>2861</v>
      </c>
    </row>
    <row r="6498" spans="1:54" x14ac:dyDescent="0.25">
      <c r="A6498" s="1">
        <v>45200</v>
      </c>
      <c r="B6498">
        <v>621017</v>
      </c>
      <c r="C6498" t="s">
        <v>55494</v>
      </c>
      <c r="D6498">
        <v>6000</v>
      </c>
      <c r="E6498" t="s">
        <v>10270</v>
      </c>
      <c r="F6498" t="s">
        <v>31802</v>
      </c>
      <c r="G6498">
        <v>29189897</v>
      </c>
      <c r="H6498">
        <v>1003340632</v>
      </c>
      <c r="I6498" t="s">
        <v>31803</v>
      </c>
      <c r="J6498" t="s">
        <v>31804</v>
      </c>
      <c r="K6498" t="s">
        <v>31701</v>
      </c>
      <c r="L6498" t="s">
        <v>55495</v>
      </c>
      <c r="M6498">
        <v>9748</v>
      </c>
      <c r="N6498">
        <v>2</v>
      </c>
      <c r="R6498" s="1">
        <v>43784</v>
      </c>
      <c r="S6498" t="s">
        <v>56</v>
      </c>
      <c r="T6498">
        <v>621</v>
      </c>
      <c r="U6498" t="s">
        <v>10157</v>
      </c>
      <c r="W6498">
        <v>2</v>
      </c>
      <c r="X6498" t="s">
        <v>57</v>
      </c>
      <c r="Y6498">
        <v>1</v>
      </c>
      <c r="Z6498" t="s">
        <v>46545</v>
      </c>
      <c r="AA6498">
        <v>9</v>
      </c>
      <c r="AB6498">
        <v>190404</v>
      </c>
      <c r="AC6498">
        <v>121</v>
      </c>
      <c r="AD6498" t="s">
        <v>70</v>
      </c>
      <c r="AE6498">
        <v>1012</v>
      </c>
      <c r="AF6498" t="s">
        <v>71</v>
      </c>
      <c r="AG6498">
        <v>1</v>
      </c>
      <c r="AH6498" t="s">
        <v>44482</v>
      </c>
      <c r="AI6498">
        <v>21</v>
      </c>
      <c r="AJ6498" t="s">
        <v>52613</v>
      </c>
      <c r="AK6498">
        <v>621</v>
      </c>
      <c r="AL6498" t="s">
        <v>10157</v>
      </c>
      <c r="AQ6498" t="s">
        <v>31805</v>
      </c>
      <c r="AR6498" t="s">
        <v>31806</v>
      </c>
      <c r="AS6498">
        <v>0</v>
      </c>
      <c r="AT6498" t="s">
        <v>61</v>
      </c>
      <c r="AU6498" t="s">
        <v>55496</v>
      </c>
      <c r="AX6498">
        <v>55.4920215</v>
      </c>
      <c r="AY6498">
        <v>9.4653998700000006</v>
      </c>
      <c r="AZ6498" t="s">
        <v>62</v>
      </c>
      <c r="BA6498">
        <v>1083</v>
      </c>
      <c r="BB6498" t="s">
        <v>2861</v>
      </c>
    </row>
    <row r="6499" spans="1:54" x14ac:dyDescent="0.25">
      <c r="A6499" s="1">
        <v>45200</v>
      </c>
      <c r="B6499">
        <v>621018</v>
      </c>
      <c r="C6499" t="s">
        <v>46166</v>
      </c>
      <c r="D6499">
        <v>6000</v>
      </c>
      <c r="E6499" t="s">
        <v>10270</v>
      </c>
      <c r="F6499" t="s">
        <v>45401</v>
      </c>
      <c r="G6499">
        <v>29189897</v>
      </c>
      <c r="H6499">
        <v>1003340115</v>
      </c>
      <c r="I6499" t="s">
        <v>17550</v>
      </c>
      <c r="J6499" t="s">
        <v>31807</v>
      </c>
      <c r="K6499" t="s">
        <v>17551</v>
      </c>
      <c r="L6499" t="s">
        <v>45402</v>
      </c>
      <c r="M6499">
        <v>5556</v>
      </c>
      <c r="N6499">
        <v>2</v>
      </c>
      <c r="R6499" s="1">
        <v>44754</v>
      </c>
      <c r="S6499" t="s">
        <v>56</v>
      </c>
      <c r="T6499">
        <v>621</v>
      </c>
      <c r="U6499" t="s">
        <v>10157</v>
      </c>
      <c r="W6499">
        <v>2</v>
      </c>
      <c r="X6499" t="s">
        <v>57</v>
      </c>
      <c r="Y6499">
        <v>1</v>
      </c>
      <c r="Z6499" t="s">
        <v>46545</v>
      </c>
      <c r="AA6499">
        <v>10</v>
      </c>
      <c r="AB6499">
        <v>197508</v>
      </c>
      <c r="AC6499">
        <v>121</v>
      </c>
      <c r="AD6499" t="s">
        <v>70</v>
      </c>
      <c r="AE6499">
        <v>1012</v>
      </c>
      <c r="AF6499" t="s">
        <v>71</v>
      </c>
      <c r="AG6499">
        <v>1</v>
      </c>
      <c r="AH6499" t="s">
        <v>44482</v>
      </c>
      <c r="AI6499">
        <v>21</v>
      </c>
      <c r="AJ6499" t="s">
        <v>52613</v>
      </c>
      <c r="AK6499">
        <v>621</v>
      </c>
      <c r="AL6499" t="s">
        <v>10157</v>
      </c>
      <c r="AQ6499" t="s">
        <v>17552</v>
      </c>
      <c r="AR6499" t="s">
        <v>31808</v>
      </c>
      <c r="AS6499">
        <v>0</v>
      </c>
      <c r="AT6499" t="s">
        <v>61</v>
      </c>
      <c r="AU6499" t="s">
        <v>45403</v>
      </c>
      <c r="AX6499">
        <v>55.502588580000001</v>
      </c>
      <c r="AY6499">
        <v>9.4497310799999994</v>
      </c>
      <c r="AZ6499" t="s">
        <v>62</v>
      </c>
      <c r="BA6499">
        <v>1083</v>
      </c>
      <c r="BB6499" t="s">
        <v>2861</v>
      </c>
    </row>
    <row r="6500" spans="1:54" x14ac:dyDescent="0.25">
      <c r="A6500" s="1">
        <v>45200</v>
      </c>
      <c r="B6500">
        <v>621019</v>
      </c>
      <c r="C6500" t="s">
        <v>31809</v>
      </c>
      <c r="D6500">
        <v>6000</v>
      </c>
      <c r="E6500" t="s">
        <v>10270</v>
      </c>
      <c r="F6500" t="s">
        <v>31810</v>
      </c>
      <c r="G6500">
        <v>82968113</v>
      </c>
      <c r="H6500">
        <v>1003340577</v>
      </c>
      <c r="I6500" t="s">
        <v>51002</v>
      </c>
      <c r="J6500" t="s">
        <v>31811</v>
      </c>
      <c r="K6500" t="s">
        <v>31812</v>
      </c>
      <c r="L6500" t="s">
        <v>31813</v>
      </c>
      <c r="M6500">
        <v>9138</v>
      </c>
      <c r="N6500">
        <v>6</v>
      </c>
      <c r="R6500" s="1">
        <v>44991</v>
      </c>
      <c r="S6500" t="s">
        <v>56</v>
      </c>
      <c r="W6500">
        <v>5</v>
      </c>
      <c r="X6500" t="s">
        <v>557</v>
      </c>
      <c r="Y6500">
        <v>1</v>
      </c>
      <c r="Z6500" t="s">
        <v>46545</v>
      </c>
      <c r="AA6500">
        <v>10</v>
      </c>
      <c r="AB6500">
        <v>189001</v>
      </c>
      <c r="AC6500">
        <v>121</v>
      </c>
      <c r="AD6500" t="s">
        <v>70</v>
      </c>
      <c r="AE6500">
        <v>1013</v>
      </c>
      <c r="AF6500" t="s">
        <v>558</v>
      </c>
      <c r="AG6500">
        <v>1</v>
      </c>
      <c r="AH6500" t="s">
        <v>44482</v>
      </c>
      <c r="AI6500">
        <v>21</v>
      </c>
      <c r="AJ6500" t="s">
        <v>52613</v>
      </c>
      <c r="AK6500">
        <v>621</v>
      </c>
      <c r="AL6500" t="s">
        <v>10157</v>
      </c>
      <c r="AQ6500" t="s">
        <v>31814</v>
      </c>
      <c r="AR6500" t="s">
        <v>31815</v>
      </c>
      <c r="AS6500">
        <v>0</v>
      </c>
      <c r="AT6500" t="s">
        <v>61</v>
      </c>
      <c r="AU6500" t="s">
        <v>926</v>
      </c>
      <c r="AX6500">
        <v>55.49033687</v>
      </c>
      <c r="AY6500">
        <v>9.4682229200000005</v>
      </c>
      <c r="AZ6500" t="s">
        <v>62</v>
      </c>
      <c r="BA6500">
        <v>1083</v>
      </c>
      <c r="BB6500" t="s">
        <v>2861</v>
      </c>
    </row>
    <row r="6501" spans="1:54" x14ac:dyDescent="0.25">
      <c r="A6501" s="1">
        <v>45200</v>
      </c>
      <c r="B6501">
        <v>621020</v>
      </c>
      <c r="C6501" t="s">
        <v>31816</v>
      </c>
      <c r="D6501">
        <v>6000</v>
      </c>
      <c r="E6501" t="s">
        <v>10270</v>
      </c>
      <c r="F6501" t="s">
        <v>31817</v>
      </c>
      <c r="G6501">
        <v>21198811</v>
      </c>
      <c r="H6501">
        <v>1001532316</v>
      </c>
      <c r="I6501" t="s">
        <v>31818</v>
      </c>
      <c r="J6501" t="s">
        <v>31819</v>
      </c>
      <c r="K6501" t="s">
        <v>31820</v>
      </c>
      <c r="L6501" t="s">
        <v>31821</v>
      </c>
      <c r="M6501">
        <v>6932</v>
      </c>
      <c r="N6501">
        <v>4</v>
      </c>
      <c r="R6501" s="1">
        <v>43731</v>
      </c>
      <c r="S6501" t="s">
        <v>56</v>
      </c>
      <c r="W6501">
        <v>5</v>
      </c>
      <c r="X6501" t="s">
        <v>557</v>
      </c>
      <c r="Y6501">
        <v>1</v>
      </c>
      <c r="Z6501" t="s">
        <v>46545</v>
      </c>
      <c r="AA6501">
        <v>10</v>
      </c>
      <c r="AB6501">
        <v>188211</v>
      </c>
      <c r="AC6501">
        <v>121</v>
      </c>
      <c r="AD6501" t="s">
        <v>70</v>
      </c>
      <c r="AE6501">
        <v>1013</v>
      </c>
      <c r="AF6501" t="s">
        <v>558</v>
      </c>
      <c r="AG6501">
        <v>1</v>
      </c>
      <c r="AH6501" t="s">
        <v>44482</v>
      </c>
      <c r="AI6501">
        <v>21</v>
      </c>
      <c r="AJ6501" t="s">
        <v>52613</v>
      </c>
      <c r="AK6501">
        <v>621</v>
      </c>
      <c r="AL6501" t="s">
        <v>10157</v>
      </c>
      <c r="AQ6501" t="s">
        <v>31822</v>
      </c>
      <c r="AR6501" t="s">
        <v>31823</v>
      </c>
      <c r="AS6501">
        <v>0</v>
      </c>
      <c r="AT6501" t="s">
        <v>61</v>
      </c>
      <c r="AU6501" t="s">
        <v>31824</v>
      </c>
      <c r="AX6501">
        <v>55.485927459999999</v>
      </c>
      <c r="AY6501">
        <v>9.4664299100000004</v>
      </c>
      <c r="AZ6501" t="s">
        <v>62</v>
      </c>
      <c r="BA6501">
        <v>1083</v>
      </c>
      <c r="BB6501" t="s">
        <v>2861</v>
      </c>
    </row>
    <row r="6502" spans="1:54" x14ac:dyDescent="0.25">
      <c r="A6502" s="1">
        <v>45200</v>
      </c>
      <c r="B6502">
        <v>621021</v>
      </c>
      <c r="C6502" t="s">
        <v>31825</v>
      </c>
      <c r="D6502">
        <v>6000</v>
      </c>
      <c r="E6502" t="s">
        <v>10270</v>
      </c>
      <c r="F6502" t="s">
        <v>31826</v>
      </c>
      <c r="G6502">
        <v>29550905</v>
      </c>
      <c r="H6502">
        <v>1003334529</v>
      </c>
      <c r="I6502" t="s">
        <v>31827</v>
      </c>
      <c r="J6502" t="s">
        <v>31828</v>
      </c>
      <c r="K6502" t="s">
        <v>31829</v>
      </c>
      <c r="L6502" t="s">
        <v>31830</v>
      </c>
      <c r="M6502">
        <v>7423</v>
      </c>
      <c r="N6502">
        <v>10</v>
      </c>
      <c r="R6502" s="1">
        <v>43942</v>
      </c>
      <c r="S6502" t="s">
        <v>56</v>
      </c>
      <c r="W6502">
        <v>4</v>
      </c>
      <c r="X6502" t="s">
        <v>725</v>
      </c>
      <c r="Y6502">
        <v>1</v>
      </c>
      <c r="Z6502" t="s">
        <v>46545</v>
      </c>
      <c r="AB6502">
        <v>194209</v>
      </c>
      <c r="AC6502">
        <v>131</v>
      </c>
      <c r="AD6502" t="s">
        <v>752</v>
      </c>
      <c r="AE6502">
        <v>1061</v>
      </c>
      <c r="AF6502" t="s">
        <v>752</v>
      </c>
      <c r="AG6502">
        <v>1</v>
      </c>
      <c r="AH6502" t="s">
        <v>44482</v>
      </c>
      <c r="AI6502">
        <v>99</v>
      </c>
      <c r="AJ6502" t="s">
        <v>54511</v>
      </c>
      <c r="AK6502">
        <v>621</v>
      </c>
      <c r="AL6502" t="s">
        <v>10157</v>
      </c>
      <c r="AQ6502" t="s">
        <v>31831</v>
      </c>
      <c r="AR6502" t="s">
        <v>31832</v>
      </c>
      <c r="AS6502">
        <v>0</v>
      </c>
      <c r="AT6502" t="s">
        <v>61</v>
      </c>
      <c r="AU6502" t="s">
        <v>12898</v>
      </c>
      <c r="AX6502">
        <v>55.507798229999999</v>
      </c>
      <c r="AY6502">
        <v>9.4744816899999993</v>
      </c>
      <c r="AZ6502" t="s">
        <v>62</v>
      </c>
      <c r="BA6502">
        <v>1083</v>
      </c>
      <c r="BB6502" t="s">
        <v>2861</v>
      </c>
    </row>
    <row r="6503" spans="1:54" x14ac:dyDescent="0.25">
      <c r="A6503" s="1">
        <v>45200</v>
      </c>
      <c r="B6503">
        <v>621022</v>
      </c>
      <c r="C6503" t="s">
        <v>31833</v>
      </c>
      <c r="D6503">
        <v>6000</v>
      </c>
      <c r="E6503" t="s">
        <v>10270</v>
      </c>
      <c r="F6503" t="s">
        <v>31834</v>
      </c>
      <c r="G6503">
        <v>29550883</v>
      </c>
      <c r="H6503">
        <v>1003334554</v>
      </c>
      <c r="I6503" t="s">
        <v>50535</v>
      </c>
      <c r="J6503" t="s">
        <v>31835</v>
      </c>
      <c r="K6503" t="s">
        <v>31836</v>
      </c>
      <c r="L6503" t="s">
        <v>51003</v>
      </c>
      <c r="M6503">
        <v>8931</v>
      </c>
      <c r="N6503">
        <v>100</v>
      </c>
      <c r="R6503" s="1">
        <v>43690</v>
      </c>
      <c r="S6503" t="s">
        <v>56</v>
      </c>
      <c r="W6503">
        <v>4</v>
      </c>
      <c r="X6503" t="s">
        <v>725</v>
      </c>
      <c r="Y6503">
        <v>1</v>
      </c>
      <c r="Z6503" t="s">
        <v>46545</v>
      </c>
      <c r="AB6503">
        <v>197905</v>
      </c>
      <c r="AC6503">
        <v>131</v>
      </c>
      <c r="AD6503" t="s">
        <v>752</v>
      </c>
      <c r="AE6503">
        <v>1061</v>
      </c>
      <c r="AF6503" t="s">
        <v>752</v>
      </c>
      <c r="AG6503">
        <v>1</v>
      </c>
      <c r="AH6503" t="s">
        <v>44482</v>
      </c>
      <c r="AI6503">
        <v>99</v>
      </c>
      <c r="AJ6503" t="s">
        <v>54511</v>
      </c>
      <c r="AK6503">
        <v>621</v>
      </c>
      <c r="AL6503" t="s">
        <v>10157</v>
      </c>
      <c r="AQ6503" t="s">
        <v>31837</v>
      </c>
      <c r="AR6503" t="s">
        <v>31838</v>
      </c>
      <c r="AS6503">
        <v>0</v>
      </c>
      <c r="AT6503" t="s">
        <v>61</v>
      </c>
      <c r="AU6503" t="s">
        <v>48238</v>
      </c>
      <c r="AX6503">
        <v>55.485517250000001</v>
      </c>
      <c r="AY6503">
        <v>9.4563915299999994</v>
      </c>
      <c r="AZ6503" t="s">
        <v>62</v>
      </c>
      <c r="BA6503">
        <v>1083</v>
      </c>
      <c r="BB6503" t="s">
        <v>2861</v>
      </c>
    </row>
    <row r="6504" spans="1:54" x14ac:dyDescent="0.25">
      <c r="A6504" s="1">
        <v>45200</v>
      </c>
      <c r="B6504">
        <v>621023</v>
      </c>
      <c r="C6504" t="s">
        <v>51004</v>
      </c>
      <c r="D6504">
        <v>6000</v>
      </c>
      <c r="E6504" t="s">
        <v>10270</v>
      </c>
      <c r="F6504" t="s">
        <v>51005</v>
      </c>
      <c r="I6504" t="s">
        <v>31839</v>
      </c>
      <c r="K6504" t="s">
        <v>31840</v>
      </c>
      <c r="L6504" t="s">
        <v>46167</v>
      </c>
      <c r="M6504">
        <v>4112</v>
      </c>
      <c r="N6504">
        <v>15</v>
      </c>
      <c r="R6504" s="1">
        <v>40162</v>
      </c>
      <c r="S6504" t="s">
        <v>80</v>
      </c>
      <c r="T6504">
        <v>621</v>
      </c>
      <c r="U6504" t="s">
        <v>10157</v>
      </c>
      <c r="V6504" s="1">
        <v>33756</v>
      </c>
      <c r="W6504">
        <v>2</v>
      </c>
      <c r="X6504" t="s">
        <v>57</v>
      </c>
      <c r="Y6504">
        <v>1</v>
      </c>
      <c r="Z6504" t="s">
        <v>46545</v>
      </c>
      <c r="AA6504">
        <v>7</v>
      </c>
      <c r="AB6504">
        <v>197908</v>
      </c>
      <c r="AC6504">
        <v>121</v>
      </c>
      <c r="AD6504" t="s">
        <v>70</v>
      </c>
      <c r="AE6504">
        <v>1012</v>
      </c>
      <c r="AF6504" t="s">
        <v>71</v>
      </c>
      <c r="AG6504">
        <v>3</v>
      </c>
      <c r="AH6504" t="s">
        <v>81</v>
      </c>
      <c r="AI6504">
        <v>21</v>
      </c>
      <c r="AJ6504" t="s">
        <v>52613</v>
      </c>
      <c r="AK6504">
        <v>621</v>
      </c>
      <c r="AL6504" t="s">
        <v>10157</v>
      </c>
      <c r="AQ6504" t="s">
        <v>31841</v>
      </c>
      <c r="AS6504">
        <v>0</v>
      </c>
      <c r="AT6504" t="s">
        <v>61</v>
      </c>
      <c r="AU6504" t="s">
        <v>46168</v>
      </c>
      <c r="AX6504">
        <v>55.529254257500099</v>
      </c>
      <c r="AY6504">
        <v>9.4819770270949402</v>
      </c>
      <c r="AZ6504" t="s">
        <v>62</v>
      </c>
      <c r="BA6504">
        <v>1083</v>
      </c>
      <c r="BB6504" t="s">
        <v>2861</v>
      </c>
    </row>
    <row r="6505" spans="1:54" x14ac:dyDescent="0.25">
      <c r="A6505" s="1">
        <v>45200</v>
      </c>
      <c r="B6505">
        <v>621024</v>
      </c>
      <c r="C6505" t="s">
        <v>31842</v>
      </c>
      <c r="D6505">
        <v>6000</v>
      </c>
      <c r="E6505" t="s">
        <v>10270</v>
      </c>
      <c r="F6505" t="s">
        <v>31843</v>
      </c>
      <c r="G6505">
        <v>68545315</v>
      </c>
      <c r="H6505">
        <v>1002275121</v>
      </c>
      <c r="I6505" t="s">
        <v>31844</v>
      </c>
      <c r="J6505" t="s">
        <v>31845</v>
      </c>
      <c r="K6505" t="s">
        <v>31846</v>
      </c>
      <c r="L6505" t="s">
        <v>31847</v>
      </c>
      <c r="M6505">
        <v>1098</v>
      </c>
      <c r="N6505">
        <v>25</v>
      </c>
      <c r="R6505" s="1">
        <v>43719</v>
      </c>
      <c r="S6505" t="s">
        <v>641</v>
      </c>
      <c r="W6505">
        <v>5</v>
      </c>
      <c r="X6505" t="s">
        <v>557</v>
      </c>
      <c r="Y6505">
        <v>1</v>
      </c>
      <c r="Z6505" t="s">
        <v>46545</v>
      </c>
      <c r="AA6505">
        <v>9</v>
      </c>
      <c r="AB6505">
        <v>198208</v>
      </c>
      <c r="AC6505">
        <v>121</v>
      </c>
      <c r="AD6505" t="s">
        <v>70</v>
      </c>
      <c r="AE6505">
        <v>1013</v>
      </c>
      <c r="AF6505" t="s">
        <v>558</v>
      </c>
      <c r="AG6505">
        <v>1</v>
      </c>
      <c r="AH6505" t="s">
        <v>44482</v>
      </c>
      <c r="AI6505">
        <v>22</v>
      </c>
      <c r="AJ6505" t="s">
        <v>52628</v>
      </c>
      <c r="AK6505">
        <v>621</v>
      </c>
      <c r="AL6505" t="s">
        <v>10157</v>
      </c>
      <c r="AQ6505" t="s">
        <v>31848</v>
      </c>
      <c r="AR6505" t="s">
        <v>31849</v>
      </c>
      <c r="AS6505">
        <v>0</v>
      </c>
      <c r="AT6505" t="s">
        <v>61</v>
      </c>
      <c r="AU6505" t="s">
        <v>31850</v>
      </c>
      <c r="AX6505">
        <v>55.509904659999997</v>
      </c>
      <c r="AY6505">
        <v>9.4964339199999994</v>
      </c>
      <c r="AZ6505" t="s">
        <v>62</v>
      </c>
      <c r="BA6505">
        <v>1083</v>
      </c>
      <c r="BB6505" t="s">
        <v>2861</v>
      </c>
    </row>
    <row r="6506" spans="1:54" x14ac:dyDescent="0.25">
      <c r="A6506" s="1">
        <v>45200</v>
      </c>
      <c r="B6506">
        <v>621025</v>
      </c>
      <c r="C6506" t="s">
        <v>53949</v>
      </c>
      <c r="D6506">
        <v>6000</v>
      </c>
      <c r="E6506" t="s">
        <v>10270</v>
      </c>
      <c r="F6506" t="s">
        <v>53950</v>
      </c>
      <c r="G6506">
        <v>12067534</v>
      </c>
      <c r="H6506">
        <v>1000325312</v>
      </c>
      <c r="I6506" t="s">
        <v>31851</v>
      </c>
      <c r="J6506" t="s">
        <v>31852</v>
      </c>
      <c r="K6506" t="s">
        <v>31853</v>
      </c>
      <c r="L6506" t="s">
        <v>53951</v>
      </c>
      <c r="M6506">
        <v>5029</v>
      </c>
      <c r="N6506">
        <v>75</v>
      </c>
      <c r="R6506" s="1">
        <v>44438</v>
      </c>
      <c r="S6506" t="s">
        <v>56</v>
      </c>
      <c r="W6506">
        <v>5</v>
      </c>
      <c r="X6506" t="s">
        <v>557</v>
      </c>
      <c r="Y6506">
        <v>1</v>
      </c>
      <c r="Z6506" t="s">
        <v>46545</v>
      </c>
      <c r="AA6506">
        <v>9</v>
      </c>
      <c r="AB6506">
        <v>198808</v>
      </c>
      <c r="AC6506">
        <v>121</v>
      </c>
      <c r="AD6506" t="s">
        <v>70</v>
      </c>
      <c r="AE6506">
        <v>1013</v>
      </c>
      <c r="AF6506" t="s">
        <v>558</v>
      </c>
      <c r="AG6506">
        <v>1</v>
      </c>
      <c r="AH6506" t="s">
        <v>44482</v>
      </c>
      <c r="AI6506">
        <v>22</v>
      </c>
      <c r="AJ6506" t="s">
        <v>52628</v>
      </c>
      <c r="AK6506">
        <v>621</v>
      </c>
      <c r="AL6506" t="s">
        <v>10157</v>
      </c>
      <c r="AQ6506" t="s">
        <v>31854</v>
      </c>
      <c r="AR6506" t="s">
        <v>31855</v>
      </c>
      <c r="AS6506">
        <v>0</v>
      </c>
      <c r="AT6506" t="s">
        <v>61</v>
      </c>
      <c r="AU6506" t="s">
        <v>53952</v>
      </c>
      <c r="AX6506">
        <v>55.480791969999999</v>
      </c>
      <c r="AY6506">
        <v>9.4502527999999995</v>
      </c>
      <c r="AZ6506" t="s">
        <v>62</v>
      </c>
      <c r="BA6506">
        <v>1083</v>
      </c>
      <c r="BB6506" t="s">
        <v>2861</v>
      </c>
    </row>
    <row r="6507" spans="1:54" x14ac:dyDescent="0.25">
      <c r="A6507" s="1">
        <v>45200</v>
      </c>
      <c r="B6507">
        <v>621027</v>
      </c>
      <c r="C6507" t="s">
        <v>31856</v>
      </c>
      <c r="D6507">
        <v>6000</v>
      </c>
      <c r="E6507" t="s">
        <v>10270</v>
      </c>
      <c r="F6507" t="s">
        <v>31856</v>
      </c>
      <c r="G6507">
        <v>29189897</v>
      </c>
      <c r="H6507">
        <v>1003334530</v>
      </c>
      <c r="I6507" t="s">
        <v>31857</v>
      </c>
      <c r="J6507" t="s">
        <v>31858</v>
      </c>
      <c r="K6507" t="s">
        <v>31859</v>
      </c>
      <c r="L6507" t="s">
        <v>31860</v>
      </c>
      <c r="M6507">
        <v>7435</v>
      </c>
      <c r="N6507" t="s">
        <v>6585</v>
      </c>
      <c r="R6507" s="1">
        <v>44888</v>
      </c>
      <c r="S6507" t="s">
        <v>56</v>
      </c>
      <c r="T6507">
        <v>621</v>
      </c>
      <c r="U6507" t="s">
        <v>10157</v>
      </c>
      <c r="W6507">
        <v>2</v>
      </c>
      <c r="X6507" t="s">
        <v>57</v>
      </c>
      <c r="Y6507">
        <v>1</v>
      </c>
      <c r="Z6507" t="s">
        <v>46545</v>
      </c>
      <c r="AB6507">
        <v>198808</v>
      </c>
      <c r="AC6507">
        <v>128</v>
      </c>
      <c r="AD6507" t="s">
        <v>955</v>
      </c>
      <c r="AE6507">
        <v>1051</v>
      </c>
      <c r="AF6507" t="s">
        <v>955</v>
      </c>
      <c r="AG6507">
        <v>2</v>
      </c>
      <c r="AH6507" t="s">
        <v>44524</v>
      </c>
      <c r="AI6507">
        <v>27</v>
      </c>
      <c r="AJ6507" t="s">
        <v>44512</v>
      </c>
      <c r="AK6507">
        <v>621</v>
      </c>
      <c r="AL6507" t="s">
        <v>10157</v>
      </c>
      <c r="AQ6507" t="s">
        <v>31861</v>
      </c>
      <c r="AR6507" t="s">
        <v>31862</v>
      </c>
      <c r="AS6507">
        <v>0</v>
      </c>
      <c r="AT6507" t="s">
        <v>61</v>
      </c>
      <c r="AU6507" t="s">
        <v>31863</v>
      </c>
      <c r="AX6507">
        <v>55.50488052</v>
      </c>
      <c r="AY6507">
        <v>9.4711124800000004</v>
      </c>
      <c r="AZ6507" t="s">
        <v>62</v>
      </c>
      <c r="BA6507">
        <v>1083</v>
      </c>
      <c r="BB6507" t="s">
        <v>2861</v>
      </c>
    </row>
    <row r="6508" spans="1:54" x14ac:dyDescent="0.25">
      <c r="A6508" s="1">
        <v>45200</v>
      </c>
      <c r="B6508">
        <v>621028</v>
      </c>
      <c r="C6508" t="s">
        <v>53953</v>
      </c>
      <c r="D6508">
        <v>6000</v>
      </c>
      <c r="E6508" t="s">
        <v>10270</v>
      </c>
      <c r="F6508" t="s">
        <v>22896</v>
      </c>
      <c r="G6508">
        <v>26378362</v>
      </c>
      <c r="H6508">
        <v>1008843046</v>
      </c>
      <c r="I6508" t="s">
        <v>31864</v>
      </c>
      <c r="J6508" t="s">
        <v>31865</v>
      </c>
      <c r="K6508" t="s">
        <v>31866</v>
      </c>
      <c r="L6508" t="s">
        <v>31867</v>
      </c>
      <c r="M6508">
        <v>2394</v>
      </c>
      <c r="N6508">
        <v>108</v>
      </c>
      <c r="R6508" s="1">
        <v>40382</v>
      </c>
      <c r="S6508" t="s">
        <v>56</v>
      </c>
      <c r="T6508">
        <v>621</v>
      </c>
      <c r="U6508" t="s">
        <v>10157</v>
      </c>
      <c r="V6508" s="1">
        <v>40391</v>
      </c>
      <c r="W6508">
        <v>6</v>
      </c>
      <c r="X6508" t="s">
        <v>1289</v>
      </c>
      <c r="Y6508">
        <v>1</v>
      </c>
      <c r="Z6508" t="s">
        <v>46545</v>
      </c>
      <c r="AA6508">
        <v>7</v>
      </c>
      <c r="AB6508">
        <v>199108</v>
      </c>
      <c r="AC6508">
        <v>129</v>
      </c>
      <c r="AD6508" t="s">
        <v>2405</v>
      </c>
      <c r="AE6508">
        <v>1016</v>
      </c>
      <c r="AF6508" t="s">
        <v>2405</v>
      </c>
      <c r="AG6508">
        <v>3</v>
      </c>
      <c r="AH6508" t="s">
        <v>81</v>
      </c>
      <c r="AI6508">
        <v>23</v>
      </c>
      <c r="AJ6508" t="s">
        <v>692</v>
      </c>
      <c r="AK6508">
        <v>621</v>
      </c>
      <c r="AL6508" t="s">
        <v>10157</v>
      </c>
      <c r="AM6508">
        <v>2</v>
      </c>
      <c r="AN6508" t="s">
        <v>119</v>
      </c>
      <c r="AO6508">
        <v>280024</v>
      </c>
      <c r="AQ6508" t="s">
        <v>31868</v>
      </c>
      <c r="AR6508" t="s">
        <v>31869</v>
      </c>
      <c r="AS6508">
        <v>0</v>
      </c>
      <c r="AT6508" t="s">
        <v>61</v>
      </c>
      <c r="AU6508" t="s">
        <v>15275</v>
      </c>
      <c r="AX6508">
        <v>55.508164897827598</v>
      </c>
      <c r="AY6508">
        <v>9.4300589479341905</v>
      </c>
      <c r="AZ6508" t="s">
        <v>62</v>
      </c>
      <c r="BA6508">
        <v>1083</v>
      </c>
      <c r="BB6508" t="s">
        <v>2861</v>
      </c>
    </row>
    <row r="6509" spans="1:54" x14ac:dyDescent="0.25">
      <c r="A6509" s="1">
        <v>45200</v>
      </c>
      <c r="B6509">
        <v>621029</v>
      </c>
      <c r="C6509" t="s">
        <v>31870</v>
      </c>
      <c r="D6509">
        <v>6000</v>
      </c>
      <c r="E6509" t="s">
        <v>10270</v>
      </c>
      <c r="F6509" t="s">
        <v>31871</v>
      </c>
      <c r="G6509">
        <v>29189897</v>
      </c>
      <c r="H6509">
        <v>1018376128</v>
      </c>
      <c r="I6509" t="s">
        <v>46117</v>
      </c>
      <c r="J6509" t="s">
        <v>31872</v>
      </c>
      <c r="K6509" t="s">
        <v>31873</v>
      </c>
      <c r="L6509" t="s">
        <v>55497</v>
      </c>
      <c r="M6509">
        <v>9702</v>
      </c>
      <c r="N6509">
        <v>27</v>
      </c>
      <c r="R6509" s="1">
        <v>43794</v>
      </c>
      <c r="S6509" t="s">
        <v>56</v>
      </c>
      <c r="T6509">
        <v>621</v>
      </c>
      <c r="U6509" t="s">
        <v>10157</v>
      </c>
      <c r="W6509">
        <v>2</v>
      </c>
      <c r="X6509" t="s">
        <v>57</v>
      </c>
      <c r="Y6509">
        <v>8</v>
      </c>
      <c r="Z6509" t="s">
        <v>44534</v>
      </c>
      <c r="AB6509">
        <v>199601</v>
      </c>
      <c r="AC6509">
        <v>127</v>
      </c>
      <c r="AD6509" t="s">
        <v>1237</v>
      </c>
      <c r="AE6509">
        <v>1052</v>
      </c>
      <c r="AF6509" t="s">
        <v>1237</v>
      </c>
      <c r="AG6509">
        <v>1</v>
      </c>
      <c r="AH6509" t="s">
        <v>44482</v>
      </c>
      <c r="AI6509">
        <v>99</v>
      </c>
      <c r="AJ6509" t="s">
        <v>54511</v>
      </c>
      <c r="AK6509">
        <v>621</v>
      </c>
      <c r="AL6509" t="s">
        <v>10157</v>
      </c>
      <c r="AQ6509" t="s">
        <v>31874</v>
      </c>
      <c r="AR6509" t="s">
        <v>31875</v>
      </c>
      <c r="AS6509">
        <v>0</v>
      </c>
      <c r="AT6509" t="s">
        <v>61</v>
      </c>
      <c r="AU6509" t="s">
        <v>55398</v>
      </c>
      <c r="AX6509">
        <v>55.486607040000003</v>
      </c>
      <c r="AY6509">
        <v>9.4809745999999997</v>
      </c>
      <c r="AZ6509" t="s">
        <v>62</v>
      </c>
      <c r="BA6509">
        <v>1083</v>
      </c>
      <c r="BB6509" t="s">
        <v>2861</v>
      </c>
    </row>
    <row r="6510" spans="1:54" x14ac:dyDescent="0.25">
      <c r="A6510" s="1">
        <v>45200</v>
      </c>
      <c r="B6510">
        <v>621030</v>
      </c>
      <c r="C6510" t="s">
        <v>31876</v>
      </c>
      <c r="D6510">
        <v>6000</v>
      </c>
      <c r="E6510" t="s">
        <v>10270</v>
      </c>
      <c r="F6510" t="s">
        <v>31877</v>
      </c>
      <c r="G6510">
        <v>29190909</v>
      </c>
      <c r="H6510">
        <v>1013743432</v>
      </c>
      <c r="I6510" t="s">
        <v>31878</v>
      </c>
      <c r="K6510" t="s">
        <v>31879</v>
      </c>
      <c r="L6510" t="s">
        <v>31880</v>
      </c>
      <c r="M6510">
        <v>7423</v>
      </c>
      <c r="N6510">
        <v>2</v>
      </c>
      <c r="R6510" s="1">
        <v>42340</v>
      </c>
      <c r="S6510" t="s">
        <v>56</v>
      </c>
      <c r="T6510">
        <v>621</v>
      </c>
      <c r="U6510" t="s">
        <v>10157</v>
      </c>
      <c r="V6510" s="1">
        <v>42339</v>
      </c>
      <c r="W6510">
        <v>2</v>
      </c>
      <c r="X6510" t="s">
        <v>57</v>
      </c>
      <c r="Y6510">
        <v>1</v>
      </c>
      <c r="Z6510" t="s">
        <v>46545</v>
      </c>
      <c r="AA6510">
        <v>10</v>
      </c>
      <c r="AB6510">
        <v>200204</v>
      </c>
      <c r="AC6510">
        <v>129</v>
      </c>
      <c r="AD6510" t="s">
        <v>2405</v>
      </c>
      <c r="AE6510">
        <v>1016</v>
      </c>
      <c r="AF6510" t="s">
        <v>2405</v>
      </c>
      <c r="AG6510">
        <v>3</v>
      </c>
      <c r="AH6510" t="s">
        <v>81</v>
      </c>
      <c r="AI6510">
        <v>29</v>
      </c>
      <c r="AJ6510" t="s">
        <v>2525</v>
      </c>
      <c r="AK6510">
        <v>621</v>
      </c>
      <c r="AL6510" t="s">
        <v>10157</v>
      </c>
      <c r="AQ6510" t="s">
        <v>31881</v>
      </c>
      <c r="AS6510">
        <v>0</v>
      </c>
      <c r="AT6510" t="s">
        <v>61</v>
      </c>
      <c r="AU6510" t="s">
        <v>12898</v>
      </c>
      <c r="AX6510">
        <v>55.500969386711802</v>
      </c>
      <c r="AY6510">
        <v>9.4824805148992404</v>
      </c>
      <c r="AZ6510" t="s">
        <v>62</v>
      </c>
      <c r="BA6510">
        <v>1083</v>
      </c>
      <c r="BB6510" t="s">
        <v>2861</v>
      </c>
    </row>
    <row r="6511" spans="1:54" x14ac:dyDescent="0.25">
      <c r="A6511" s="1">
        <v>45200</v>
      </c>
      <c r="B6511">
        <v>621031</v>
      </c>
      <c r="C6511" t="s">
        <v>55498</v>
      </c>
      <c r="D6511">
        <v>6580</v>
      </c>
      <c r="E6511" t="s">
        <v>12794</v>
      </c>
      <c r="F6511" t="s">
        <v>55498</v>
      </c>
      <c r="G6511">
        <v>29189897</v>
      </c>
      <c r="H6511">
        <v>1014619115</v>
      </c>
      <c r="I6511" t="s">
        <v>51006</v>
      </c>
      <c r="K6511" t="s">
        <v>31882</v>
      </c>
      <c r="L6511" t="s">
        <v>46169</v>
      </c>
      <c r="M6511">
        <v>450</v>
      </c>
      <c r="N6511">
        <v>1</v>
      </c>
      <c r="R6511" s="1">
        <v>45188</v>
      </c>
      <c r="S6511" t="s">
        <v>171</v>
      </c>
      <c r="T6511">
        <v>621</v>
      </c>
      <c r="U6511" t="s">
        <v>10157</v>
      </c>
      <c r="W6511">
        <v>2</v>
      </c>
      <c r="X6511" t="s">
        <v>57</v>
      </c>
      <c r="Y6511">
        <v>1</v>
      </c>
      <c r="Z6511" t="s">
        <v>46545</v>
      </c>
      <c r="AA6511">
        <v>10</v>
      </c>
      <c r="AB6511">
        <v>200808</v>
      </c>
      <c r="AC6511">
        <v>126</v>
      </c>
      <c r="AD6511" t="s">
        <v>46616</v>
      </c>
      <c r="AE6511">
        <v>1015</v>
      </c>
      <c r="AF6511" t="s">
        <v>46616</v>
      </c>
      <c r="AG6511">
        <v>1</v>
      </c>
      <c r="AH6511" t="s">
        <v>44482</v>
      </c>
      <c r="AI6511">
        <v>99</v>
      </c>
      <c r="AJ6511" t="s">
        <v>54511</v>
      </c>
      <c r="AK6511">
        <v>621</v>
      </c>
      <c r="AL6511" t="s">
        <v>10157</v>
      </c>
      <c r="AQ6511" t="s">
        <v>31883</v>
      </c>
      <c r="AR6511" t="s">
        <v>31884</v>
      </c>
      <c r="AS6511">
        <v>0</v>
      </c>
      <c r="AT6511" t="s">
        <v>61</v>
      </c>
      <c r="AU6511" t="s">
        <v>44886</v>
      </c>
      <c r="AX6511">
        <v>55.431401030000004</v>
      </c>
      <c r="AY6511">
        <v>9.2789872300000003</v>
      </c>
      <c r="AZ6511" t="s">
        <v>62</v>
      </c>
      <c r="BA6511">
        <v>1083</v>
      </c>
      <c r="BB6511" t="s">
        <v>2861</v>
      </c>
    </row>
    <row r="6512" spans="1:54" x14ac:dyDescent="0.25">
      <c r="A6512" s="1">
        <v>45200</v>
      </c>
      <c r="B6512">
        <v>621200</v>
      </c>
      <c r="D6512">
        <v>6000</v>
      </c>
      <c r="E6512" t="s">
        <v>10270</v>
      </c>
      <c r="F6512" t="s">
        <v>52738</v>
      </c>
      <c r="G6512">
        <v>29189897</v>
      </c>
      <c r="H6512">
        <v>1003341433</v>
      </c>
      <c r="I6512" t="s">
        <v>31885</v>
      </c>
      <c r="J6512" t="s">
        <v>31886</v>
      </c>
      <c r="K6512" t="s">
        <v>31887</v>
      </c>
      <c r="L6512" t="s">
        <v>53954</v>
      </c>
      <c r="M6512">
        <v>5596</v>
      </c>
      <c r="N6512">
        <v>1</v>
      </c>
      <c r="R6512" s="1">
        <v>43794</v>
      </c>
      <c r="S6512" t="s">
        <v>56</v>
      </c>
      <c r="T6512">
        <v>621</v>
      </c>
      <c r="U6512" t="s">
        <v>10157</v>
      </c>
      <c r="W6512">
        <v>2</v>
      </c>
      <c r="X6512" t="s">
        <v>57</v>
      </c>
      <c r="Y6512">
        <v>1</v>
      </c>
      <c r="Z6512" t="s">
        <v>46545</v>
      </c>
      <c r="AC6512">
        <v>932</v>
      </c>
      <c r="AD6512" t="s">
        <v>52637</v>
      </c>
      <c r="AE6512">
        <v>2021</v>
      </c>
      <c r="AF6512" t="s">
        <v>52637</v>
      </c>
      <c r="AG6512">
        <v>1</v>
      </c>
      <c r="AH6512" t="s">
        <v>44482</v>
      </c>
      <c r="AI6512">
        <v>10</v>
      </c>
      <c r="AJ6512" t="s">
        <v>52638</v>
      </c>
      <c r="AK6512">
        <v>621</v>
      </c>
      <c r="AL6512" t="s">
        <v>10157</v>
      </c>
      <c r="AQ6512" t="s">
        <v>31888</v>
      </c>
      <c r="AS6512">
        <v>0</v>
      </c>
      <c r="AT6512" t="s">
        <v>61</v>
      </c>
      <c r="AU6512" t="s">
        <v>53955</v>
      </c>
      <c r="AX6512">
        <v>55.50033328</v>
      </c>
      <c r="AY6512">
        <v>9.4609061099999998</v>
      </c>
      <c r="AZ6512" t="s">
        <v>62</v>
      </c>
      <c r="BA6512">
        <v>1083</v>
      </c>
      <c r="BB6512" t="s">
        <v>2861</v>
      </c>
    </row>
    <row r="6513" spans="1:54" x14ac:dyDescent="0.25">
      <c r="A6513" s="1">
        <v>45200</v>
      </c>
      <c r="B6513">
        <v>621201</v>
      </c>
      <c r="C6513" t="s">
        <v>31889</v>
      </c>
      <c r="D6513">
        <v>6000</v>
      </c>
      <c r="E6513" t="s">
        <v>10270</v>
      </c>
      <c r="F6513" t="s">
        <v>31890</v>
      </c>
      <c r="G6513">
        <v>29189897</v>
      </c>
      <c r="H6513">
        <v>1016691069</v>
      </c>
      <c r="I6513" t="s">
        <v>15863</v>
      </c>
      <c r="K6513" t="s">
        <v>31891</v>
      </c>
      <c r="L6513" t="s">
        <v>12913</v>
      </c>
      <c r="M6513">
        <v>8897</v>
      </c>
      <c r="N6513">
        <v>7</v>
      </c>
      <c r="R6513" s="1">
        <v>43822</v>
      </c>
      <c r="S6513" t="s">
        <v>56</v>
      </c>
      <c r="T6513">
        <v>621</v>
      </c>
      <c r="U6513" t="s">
        <v>10157</v>
      </c>
      <c r="V6513" s="1">
        <v>43830</v>
      </c>
      <c r="W6513">
        <v>2</v>
      </c>
      <c r="X6513" t="s">
        <v>57</v>
      </c>
      <c r="Y6513">
        <v>1</v>
      </c>
      <c r="Z6513" t="s">
        <v>46545</v>
      </c>
      <c r="AB6513">
        <v>200409</v>
      </c>
      <c r="AC6513">
        <v>933</v>
      </c>
      <c r="AD6513" t="s">
        <v>1334</v>
      </c>
      <c r="AE6513">
        <v>2024</v>
      </c>
      <c r="AF6513" t="s">
        <v>1334</v>
      </c>
      <c r="AG6513">
        <v>3</v>
      </c>
      <c r="AH6513" t="s">
        <v>81</v>
      </c>
      <c r="AI6513">
        <v>7</v>
      </c>
      <c r="AJ6513" t="s">
        <v>1326</v>
      </c>
      <c r="AK6513">
        <v>621</v>
      </c>
      <c r="AL6513" t="s">
        <v>10157</v>
      </c>
      <c r="AQ6513" t="s">
        <v>31892</v>
      </c>
      <c r="AR6513" t="s">
        <v>15866</v>
      </c>
      <c r="AS6513">
        <v>0</v>
      </c>
      <c r="AT6513" t="s">
        <v>61</v>
      </c>
      <c r="AU6513" t="s">
        <v>12916</v>
      </c>
      <c r="AX6513">
        <v>55.484380190000003</v>
      </c>
      <c r="AY6513">
        <v>9.4856763199999996</v>
      </c>
      <c r="AZ6513" t="s">
        <v>62</v>
      </c>
      <c r="BA6513">
        <v>1083</v>
      </c>
      <c r="BB6513" t="s">
        <v>2861</v>
      </c>
    </row>
    <row r="6514" spans="1:54" x14ac:dyDescent="0.25">
      <c r="A6514" s="1">
        <v>45200</v>
      </c>
      <c r="B6514">
        <v>621210</v>
      </c>
      <c r="C6514" t="s">
        <v>31893</v>
      </c>
      <c r="D6514">
        <v>6000</v>
      </c>
      <c r="E6514" t="s">
        <v>10270</v>
      </c>
      <c r="F6514" t="s">
        <v>31894</v>
      </c>
      <c r="G6514">
        <v>29189897</v>
      </c>
      <c r="H6514">
        <v>1003339696</v>
      </c>
      <c r="I6514" t="s">
        <v>31895</v>
      </c>
      <c r="J6514" t="s">
        <v>31896</v>
      </c>
      <c r="K6514" t="s">
        <v>31897</v>
      </c>
      <c r="L6514" t="s">
        <v>31898</v>
      </c>
      <c r="M6514">
        <v>1415</v>
      </c>
      <c r="R6514" s="1">
        <v>40162</v>
      </c>
      <c r="S6514" t="s">
        <v>80</v>
      </c>
      <c r="T6514">
        <v>621</v>
      </c>
      <c r="U6514" t="s">
        <v>10157</v>
      </c>
      <c r="V6514" s="1">
        <v>39295</v>
      </c>
      <c r="W6514">
        <v>2</v>
      </c>
      <c r="X6514" t="s">
        <v>57</v>
      </c>
      <c r="Y6514">
        <v>1</v>
      </c>
      <c r="Z6514" t="s">
        <v>46545</v>
      </c>
      <c r="AB6514">
        <v>197808</v>
      </c>
      <c r="AC6514">
        <v>125</v>
      </c>
      <c r="AD6514" t="s">
        <v>1344</v>
      </c>
      <c r="AE6514">
        <v>1014</v>
      </c>
      <c r="AF6514" t="s">
        <v>1352</v>
      </c>
      <c r="AG6514">
        <v>3</v>
      </c>
      <c r="AH6514" t="s">
        <v>81</v>
      </c>
      <c r="AI6514">
        <v>24</v>
      </c>
      <c r="AJ6514" t="s">
        <v>1344</v>
      </c>
      <c r="AK6514">
        <v>621</v>
      </c>
      <c r="AL6514" t="s">
        <v>10157</v>
      </c>
      <c r="AM6514">
        <v>2</v>
      </c>
      <c r="AN6514" t="s">
        <v>119</v>
      </c>
      <c r="AO6514">
        <v>621211</v>
      </c>
      <c r="AQ6514" t="s">
        <v>31899</v>
      </c>
      <c r="AR6514" t="s">
        <v>31900</v>
      </c>
      <c r="AS6514">
        <v>0</v>
      </c>
      <c r="AT6514" t="s">
        <v>61</v>
      </c>
      <c r="AU6514" t="s">
        <v>31901</v>
      </c>
      <c r="AX6514">
        <v>55.507986787338503</v>
      </c>
      <c r="AY6514">
        <v>9.4656444374018101</v>
      </c>
      <c r="AZ6514" t="s">
        <v>62</v>
      </c>
      <c r="BA6514">
        <v>1083</v>
      </c>
      <c r="BB6514" t="s">
        <v>2861</v>
      </c>
    </row>
    <row r="6515" spans="1:54" x14ac:dyDescent="0.25">
      <c r="A6515" s="1">
        <v>45200</v>
      </c>
      <c r="B6515">
        <v>621211</v>
      </c>
      <c r="C6515" t="s">
        <v>31902</v>
      </c>
      <c r="D6515">
        <v>6000</v>
      </c>
      <c r="E6515" t="s">
        <v>10270</v>
      </c>
      <c r="F6515" t="s">
        <v>31903</v>
      </c>
      <c r="G6515">
        <v>29189897</v>
      </c>
      <c r="H6515">
        <v>1003339775</v>
      </c>
      <c r="I6515" t="s">
        <v>31904</v>
      </c>
      <c r="J6515" t="s">
        <v>31905</v>
      </c>
      <c r="K6515" t="s">
        <v>31906</v>
      </c>
      <c r="L6515" t="s">
        <v>31907</v>
      </c>
      <c r="M6515">
        <v>1415</v>
      </c>
      <c r="N6515" t="s">
        <v>2690</v>
      </c>
      <c r="R6515" s="1">
        <v>43784</v>
      </c>
      <c r="S6515" t="s">
        <v>56</v>
      </c>
      <c r="T6515">
        <v>621</v>
      </c>
      <c r="U6515" t="s">
        <v>10157</v>
      </c>
      <c r="W6515">
        <v>2</v>
      </c>
      <c r="X6515" t="s">
        <v>57</v>
      </c>
      <c r="Y6515">
        <v>1</v>
      </c>
      <c r="Z6515" t="s">
        <v>46545</v>
      </c>
      <c r="AB6515">
        <v>197808</v>
      </c>
      <c r="AC6515">
        <v>125</v>
      </c>
      <c r="AD6515" t="s">
        <v>1344</v>
      </c>
      <c r="AE6515">
        <v>1014</v>
      </c>
      <c r="AF6515" t="s">
        <v>1352</v>
      </c>
      <c r="AG6515">
        <v>1</v>
      </c>
      <c r="AH6515" t="s">
        <v>44482</v>
      </c>
      <c r="AI6515">
        <v>24</v>
      </c>
      <c r="AJ6515" t="s">
        <v>1344</v>
      </c>
      <c r="AK6515">
        <v>621</v>
      </c>
      <c r="AL6515" t="s">
        <v>10157</v>
      </c>
      <c r="AQ6515" t="s">
        <v>31899</v>
      </c>
      <c r="AR6515" t="s">
        <v>31900</v>
      </c>
      <c r="AS6515">
        <v>0</v>
      </c>
      <c r="AT6515" t="s">
        <v>61</v>
      </c>
      <c r="AU6515" t="s">
        <v>31901</v>
      </c>
      <c r="AX6515">
        <v>55.508047310000002</v>
      </c>
      <c r="AY6515">
        <v>9.4632146699999993</v>
      </c>
      <c r="AZ6515" t="s">
        <v>62</v>
      </c>
      <c r="BA6515">
        <v>1083</v>
      </c>
      <c r="BB6515" t="s">
        <v>2861</v>
      </c>
    </row>
    <row r="6516" spans="1:54" x14ac:dyDescent="0.25">
      <c r="A6516" s="1">
        <v>45200</v>
      </c>
      <c r="B6516">
        <v>621212</v>
      </c>
      <c r="C6516" t="s">
        <v>31908</v>
      </c>
      <c r="D6516">
        <v>6000</v>
      </c>
      <c r="E6516" t="s">
        <v>10270</v>
      </c>
      <c r="F6516" t="s">
        <v>31909</v>
      </c>
      <c r="I6516" t="s">
        <v>31910</v>
      </c>
      <c r="K6516" t="s">
        <v>31911</v>
      </c>
      <c r="L6516" t="s">
        <v>11172</v>
      </c>
      <c r="M6516">
        <v>7274</v>
      </c>
      <c r="N6516">
        <v>2</v>
      </c>
      <c r="R6516" s="1">
        <v>40162</v>
      </c>
      <c r="S6516" t="s">
        <v>80</v>
      </c>
      <c r="T6516">
        <v>621</v>
      </c>
      <c r="U6516" t="s">
        <v>10157</v>
      </c>
      <c r="V6516" s="1">
        <v>33756</v>
      </c>
      <c r="W6516">
        <v>2</v>
      </c>
      <c r="X6516" t="s">
        <v>57</v>
      </c>
      <c r="Y6516">
        <v>1</v>
      </c>
      <c r="Z6516" t="s">
        <v>46545</v>
      </c>
      <c r="AB6516">
        <v>197808</v>
      </c>
      <c r="AC6516">
        <v>125</v>
      </c>
      <c r="AD6516" t="s">
        <v>1344</v>
      </c>
      <c r="AE6516">
        <v>1014</v>
      </c>
      <c r="AF6516" t="s">
        <v>1352</v>
      </c>
      <c r="AG6516">
        <v>3</v>
      </c>
      <c r="AH6516" t="s">
        <v>81</v>
      </c>
      <c r="AI6516">
        <v>24</v>
      </c>
      <c r="AJ6516" t="s">
        <v>1344</v>
      </c>
      <c r="AK6516">
        <v>621</v>
      </c>
      <c r="AL6516" t="s">
        <v>10157</v>
      </c>
      <c r="AS6516">
        <v>0</v>
      </c>
      <c r="AT6516" t="s">
        <v>61</v>
      </c>
      <c r="AU6516" t="s">
        <v>7274</v>
      </c>
      <c r="AX6516">
        <v>55.4910215521599</v>
      </c>
      <c r="AY6516">
        <v>9.4707461459532905</v>
      </c>
      <c r="AZ6516" t="s">
        <v>62</v>
      </c>
      <c r="BA6516">
        <v>1083</v>
      </c>
      <c r="BB6516" t="s">
        <v>2861</v>
      </c>
    </row>
    <row r="6517" spans="1:54" x14ac:dyDescent="0.25">
      <c r="A6517" s="1">
        <v>45200</v>
      </c>
      <c r="B6517">
        <v>621247</v>
      </c>
      <c r="C6517" t="s">
        <v>31912</v>
      </c>
      <c r="D6517">
        <v>6000</v>
      </c>
      <c r="E6517" t="s">
        <v>10270</v>
      </c>
      <c r="F6517" t="s">
        <v>31913</v>
      </c>
      <c r="G6517">
        <v>29546061</v>
      </c>
      <c r="H6517">
        <v>1003334463</v>
      </c>
      <c r="I6517" t="s">
        <v>31914</v>
      </c>
      <c r="J6517" t="s">
        <v>31915</v>
      </c>
      <c r="K6517" t="s">
        <v>31916</v>
      </c>
      <c r="L6517" t="s">
        <v>55499</v>
      </c>
      <c r="M6517">
        <v>4480</v>
      </c>
      <c r="N6517">
        <v>16</v>
      </c>
      <c r="R6517" s="1">
        <v>43794</v>
      </c>
      <c r="S6517" t="s">
        <v>56</v>
      </c>
      <c r="W6517">
        <v>4</v>
      </c>
      <c r="X6517" t="s">
        <v>725</v>
      </c>
      <c r="Y6517">
        <v>1</v>
      </c>
      <c r="Z6517" t="s">
        <v>46545</v>
      </c>
      <c r="AB6517">
        <v>197007</v>
      </c>
      <c r="AC6517">
        <v>137</v>
      </c>
      <c r="AD6517" t="s">
        <v>1410</v>
      </c>
      <c r="AE6517">
        <v>1053</v>
      </c>
      <c r="AF6517" t="s">
        <v>1410</v>
      </c>
      <c r="AG6517">
        <v>1</v>
      </c>
      <c r="AH6517" t="s">
        <v>44482</v>
      </c>
      <c r="AI6517">
        <v>30</v>
      </c>
      <c r="AJ6517" t="s">
        <v>1402</v>
      </c>
      <c r="AK6517">
        <v>621</v>
      </c>
      <c r="AL6517" t="s">
        <v>10157</v>
      </c>
      <c r="AQ6517" t="s">
        <v>31917</v>
      </c>
      <c r="AR6517" t="s">
        <v>31918</v>
      </c>
      <c r="AS6517">
        <v>0</v>
      </c>
      <c r="AT6517" t="s">
        <v>61</v>
      </c>
      <c r="AU6517" t="s">
        <v>55500</v>
      </c>
      <c r="AX6517">
        <v>55.486641830000003</v>
      </c>
      <c r="AY6517">
        <v>9.4883276300000006</v>
      </c>
      <c r="AZ6517" t="s">
        <v>62</v>
      </c>
      <c r="BA6517">
        <v>1083</v>
      </c>
      <c r="BB6517" t="s">
        <v>2861</v>
      </c>
    </row>
    <row r="6518" spans="1:54" x14ac:dyDescent="0.25">
      <c r="A6518" s="1">
        <v>45200</v>
      </c>
      <c r="B6518">
        <v>621300</v>
      </c>
      <c r="C6518" t="s">
        <v>46170</v>
      </c>
      <c r="D6518">
        <v>6000</v>
      </c>
      <c r="E6518" t="s">
        <v>10270</v>
      </c>
      <c r="F6518" t="s">
        <v>46171</v>
      </c>
      <c r="G6518">
        <v>24990230</v>
      </c>
      <c r="H6518">
        <v>1007190383</v>
      </c>
      <c r="I6518" t="s">
        <v>31919</v>
      </c>
      <c r="J6518" t="s">
        <v>31920</v>
      </c>
      <c r="K6518" t="s">
        <v>31921</v>
      </c>
      <c r="L6518" t="s">
        <v>51007</v>
      </c>
      <c r="M6518">
        <v>8931</v>
      </c>
      <c r="N6518">
        <v>75</v>
      </c>
      <c r="R6518" s="1">
        <v>44421</v>
      </c>
      <c r="S6518" t="s">
        <v>56</v>
      </c>
      <c r="W6518">
        <v>5</v>
      </c>
      <c r="X6518" t="s">
        <v>557</v>
      </c>
      <c r="Y6518">
        <v>1</v>
      </c>
      <c r="Z6518" t="s">
        <v>46545</v>
      </c>
      <c r="AB6518">
        <v>195608</v>
      </c>
      <c r="AC6518">
        <v>123</v>
      </c>
      <c r="AD6518" t="s">
        <v>1507</v>
      </c>
      <c r="AE6518">
        <v>1011</v>
      </c>
      <c r="AF6518" t="s">
        <v>1507</v>
      </c>
      <c r="AG6518">
        <v>1</v>
      </c>
      <c r="AH6518" t="s">
        <v>44482</v>
      </c>
      <c r="AI6518">
        <v>80</v>
      </c>
      <c r="AJ6518" t="s">
        <v>1507</v>
      </c>
      <c r="AK6518">
        <v>621</v>
      </c>
      <c r="AL6518" t="s">
        <v>10157</v>
      </c>
      <c r="AQ6518" t="s">
        <v>31922</v>
      </c>
      <c r="AR6518" t="s">
        <v>31923</v>
      </c>
      <c r="AS6518">
        <v>0</v>
      </c>
      <c r="AT6518" t="s">
        <v>61</v>
      </c>
      <c r="AU6518" t="s">
        <v>48238</v>
      </c>
      <c r="AX6518">
        <v>55.483123759999998</v>
      </c>
      <c r="AY6518">
        <v>9.4551932399999998</v>
      </c>
      <c r="AZ6518" t="s">
        <v>62</v>
      </c>
      <c r="BA6518">
        <v>1083</v>
      </c>
      <c r="BB6518" t="s">
        <v>2861</v>
      </c>
    </row>
    <row r="6519" spans="1:54" x14ac:dyDescent="0.25">
      <c r="A6519" s="1">
        <v>45200</v>
      </c>
      <c r="B6519">
        <v>621301</v>
      </c>
      <c r="C6519" t="s">
        <v>51008</v>
      </c>
      <c r="D6519">
        <v>6000</v>
      </c>
      <c r="E6519" t="s">
        <v>10270</v>
      </c>
      <c r="F6519" t="s">
        <v>51009</v>
      </c>
      <c r="G6519">
        <v>21149810</v>
      </c>
      <c r="H6519">
        <v>1003002349</v>
      </c>
      <c r="I6519" t="s">
        <v>31924</v>
      </c>
      <c r="J6519" t="s">
        <v>31925</v>
      </c>
      <c r="K6519" t="s">
        <v>31926</v>
      </c>
      <c r="L6519" t="s">
        <v>53956</v>
      </c>
      <c r="M6519">
        <v>5029</v>
      </c>
      <c r="N6519">
        <v>100</v>
      </c>
      <c r="R6519" s="1">
        <v>44081</v>
      </c>
      <c r="S6519" t="s">
        <v>56</v>
      </c>
      <c r="W6519">
        <v>5</v>
      </c>
      <c r="X6519" t="s">
        <v>557</v>
      </c>
      <c r="Y6519">
        <v>7</v>
      </c>
      <c r="Z6519" t="s">
        <v>1499</v>
      </c>
      <c r="AB6519">
        <v>194908</v>
      </c>
      <c r="AC6519">
        <v>141</v>
      </c>
      <c r="AD6519" t="s">
        <v>46688</v>
      </c>
      <c r="AE6519">
        <v>1022</v>
      </c>
      <c r="AF6519" t="s">
        <v>46688</v>
      </c>
      <c r="AG6519">
        <v>1</v>
      </c>
      <c r="AH6519" t="s">
        <v>44482</v>
      </c>
      <c r="AI6519">
        <v>84</v>
      </c>
      <c r="AJ6519" t="s">
        <v>46689</v>
      </c>
      <c r="AK6519">
        <v>621</v>
      </c>
      <c r="AL6519" t="s">
        <v>10157</v>
      </c>
      <c r="AQ6519" t="s">
        <v>31927</v>
      </c>
      <c r="AR6519" t="s">
        <v>31928</v>
      </c>
      <c r="AS6519">
        <v>0</v>
      </c>
      <c r="AT6519" t="s">
        <v>61</v>
      </c>
      <c r="AU6519" t="s">
        <v>53952</v>
      </c>
      <c r="AX6519">
        <v>55.48215587</v>
      </c>
      <c r="AY6519">
        <v>9.45185399</v>
      </c>
      <c r="AZ6519" t="s">
        <v>62</v>
      </c>
      <c r="BA6519">
        <v>1083</v>
      </c>
      <c r="BB6519" t="s">
        <v>2861</v>
      </c>
    </row>
    <row r="6520" spans="1:54" x14ac:dyDescent="0.25">
      <c r="A6520" s="1">
        <v>45200</v>
      </c>
      <c r="B6520">
        <v>621302</v>
      </c>
      <c r="C6520" t="s">
        <v>31929</v>
      </c>
      <c r="D6520">
        <v>6000</v>
      </c>
      <c r="E6520" t="s">
        <v>10270</v>
      </c>
      <c r="F6520" t="s">
        <v>51010</v>
      </c>
      <c r="I6520" t="s">
        <v>31930</v>
      </c>
      <c r="J6520" t="s">
        <v>31931</v>
      </c>
      <c r="K6520" t="s">
        <v>31932</v>
      </c>
      <c r="L6520" t="s">
        <v>31933</v>
      </c>
      <c r="M6520">
        <v>7423</v>
      </c>
      <c r="N6520">
        <v>18</v>
      </c>
      <c r="R6520" s="1">
        <v>40162</v>
      </c>
      <c r="S6520" t="s">
        <v>80</v>
      </c>
      <c r="V6520" s="1">
        <v>35827</v>
      </c>
      <c r="W6520">
        <v>5</v>
      </c>
      <c r="X6520" t="s">
        <v>557</v>
      </c>
      <c r="Y6520">
        <v>1</v>
      </c>
      <c r="Z6520" t="s">
        <v>46545</v>
      </c>
      <c r="AB6520">
        <v>197202</v>
      </c>
      <c r="AC6520">
        <v>141</v>
      </c>
      <c r="AD6520" t="s">
        <v>46688</v>
      </c>
      <c r="AE6520">
        <v>1022</v>
      </c>
      <c r="AF6520" t="s">
        <v>46688</v>
      </c>
      <c r="AG6520">
        <v>3</v>
      </c>
      <c r="AH6520" t="s">
        <v>81</v>
      </c>
      <c r="AI6520">
        <v>84</v>
      </c>
      <c r="AJ6520" t="s">
        <v>46689</v>
      </c>
      <c r="AK6520">
        <v>621</v>
      </c>
      <c r="AL6520" t="s">
        <v>10157</v>
      </c>
      <c r="AQ6520" t="s">
        <v>31934</v>
      </c>
      <c r="AR6520" t="s">
        <v>31935</v>
      </c>
      <c r="AS6520">
        <v>0</v>
      </c>
      <c r="AT6520" t="s">
        <v>61</v>
      </c>
      <c r="AU6520" t="s">
        <v>12898</v>
      </c>
      <c r="AX6520">
        <v>55.508118374047399</v>
      </c>
      <c r="AY6520">
        <v>9.4693786335224495</v>
      </c>
      <c r="AZ6520" t="s">
        <v>62</v>
      </c>
      <c r="BA6520">
        <v>1083</v>
      </c>
      <c r="BB6520" t="s">
        <v>2861</v>
      </c>
    </row>
    <row r="6521" spans="1:54" x14ac:dyDescent="0.25">
      <c r="A6521" s="1">
        <v>45200</v>
      </c>
      <c r="B6521">
        <v>621303</v>
      </c>
      <c r="C6521" t="s">
        <v>31936</v>
      </c>
      <c r="D6521">
        <v>6000</v>
      </c>
      <c r="E6521" t="s">
        <v>10270</v>
      </c>
      <c r="F6521" t="s">
        <v>51011</v>
      </c>
      <c r="I6521" t="s">
        <v>31937</v>
      </c>
      <c r="J6521" t="s">
        <v>31938</v>
      </c>
      <c r="K6521" t="s">
        <v>31939</v>
      </c>
      <c r="L6521" t="s">
        <v>31940</v>
      </c>
      <c r="M6521">
        <v>2831</v>
      </c>
      <c r="R6521" s="1">
        <v>40162</v>
      </c>
      <c r="S6521" t="s">
        <v>80</v>
      </c>
      <c r="V6521" s="1">
        <v>36861</v>
      </c>
      <c r="W6521">
        <v>5</v>
      </c>
      <c r="X6521" t="s">
        <v>557</v>
      </c>
      <c r="Y6521">
        <v>1</v>
      </c>
      <c r="Z6521" t="s">
        <v>46545</v>
      </c>
      <c r="AB6521">
        <v>198302</v>
      </c>
      <c r="AC6521">
        <v>141</v>
      </c>
      <c r="AD6521" t="s">
        <v>46688</v>
      </c>
      <c r="AE6521">
        <v>1022</v>
      </c>
      <c r="AF6521" t="s">
        <v>46688</v>
      </c>
      <c r="AG6521">
        <v>3</v>
      </c>
      <c r="AH6521" t="s">
        <v>81</v>
      </c>
      <c r="AI6521">
        <v>84</v>
      </c>
      <c r="AJ6521" t="s">
        <v>46689</v>
      </c>
      <c r="AK6521">
        <v>621</v>
      </c>
      <c r="AL6521" t="s">
        <v>10157</v>
      </c>
      <c r="AQ6521" t="s">
        <v>31941</v>
      </c>
      <c r="AR6521" t="s">
        <v>31942</v>
      </c>
      <c r="AS6521">
        <v>0</v>
      </c>
      <c r="AT6521" t="s">
        <v>61</v>
      </c>
      <c r="AU6521" t="s">
        <v>26963</v>
      </c>
      <c r="AX6521">
        <v>55.501752520884999</v>
      </c>
      <c r="AY6521">
        <v>9.4953020377313795</v>
      </c>
      <c r="AZ6521" t="s">
        <v>62</v>
      </c>
      <c r="BA6521">
        <v>1083</v>
      </c>
      <c r="BB6521" t="s">
        <v>2861</v>
      </c>
    </row>
    <row r="6522" spans="1:54" x14ac:dyDescent="0.25">
      <c r="A6522" s="1">
        <v>45200</v>
      </c>
      <c r="B6522">
        <v>621304</v>
      </c>
      <c r="C6522" t="s">
        <v>31943</v>
      </c>
      <c r="D6522">
        <v>6000</v>
      </c>
      <c r="E6522" t="s">
        <v>10270</v>
      </c>
      <c r="F6522" t="s">
        <v>46172</v>
      </c>
      <c r="G6522">
        <v>75284314</v>
      </c>
      <c r="H6522">
        <v>1002455565</v>
      </c>
      <c r="I6522" t="s">
        <v>31944</v>
      </c>
      <c r="J6522" t="s">
        <v>31945</v>
      </c>
      <c r="K6522" t="s">
        <v>31946</v>
      </c>
      <c r="L6522" t="s">
        <v>31947</v>
      </c>
      <c r="M6522">
        <v>1927</v>
      </c>
      <c r="N6522">
        <v>100</v>
      </c>
      <c r="R6522" s="1">
        <v>43784</v>
      </c>
      <c r="S6522" t="s">
        <v>80</v>
      </c>
      <c r="W6522">
        <v>5</v>
      </c>
      <c r="X6522" t="s">
        <v>557</v>
      </c>
      <c r="Y6522">
        <v>1</v>
      </c>
      <c r="Z6522" t="s">
        <v>46545</v>
      </c>
      <c r="AB6522">
        <v>198412</v>
      </c>
      <c r="AC6522">
        <v>123</v>
      </c>
      <c r="AD6522" t="s">
        <v>1507</v>
      </c>
      <c r="AE6522">
        <v>1011</v>
      </c>
      <c r="AF6522" t="s">
        <v>1507</v>
      </c>
      <c r="AG6522">
        <v>1</v>
      </c>
      <c r="AH6522" t="s">
        <v>44482</v>
      </c>
      <c r="AI6522">
        <v>80</v>
      </c>
      <c r="AJ6522" t="s">
        <v>1507</v>
      </c>
      <c r="AK6522">
        <v>621</v>
      </c>
      <c r="AL6522" t="s">
        <v>10157</v>
      </c>
      <c r="AQ6522" t="s">
        <v>31948</v>
      </c>
      <c r="AR6522" t="s">
        <v>31949</v>
      </c>
      <c r="AS6522">
        <v>0</v>
      </c>
      <c r="AT6522" t="s">
        <v>61</v>
      </c>
      <c r="AU6522" t="s">
        <v>31950</v>
      </c>
      <c r="AX6522">
        <v>55.498413130000003</v>
      </c>
      <c r="AY6522">
        <v>9.5817168800000001</v>
      </c>
      <c r="AZ6522" t="s">
        <v>62</v>
      </c>
      <c r="BA6522">
        <v>1083</v>
      </c>
      <c r="BB6522" t="s">
        <v>2861</v>
      </c>
    </row>
    <row r="6523" spans="1:54" x14ac:dyDescent="0.25">
      <c r="A6523" s="1">
        <v>45200</v>
      </c>
      <c r="B6523">
        <v>621325</v>
      </c>
      <c r="C6523" t="s">
        <v>31951</v>
      </c>
      <c r="D6523">
        <v>6000</v>
      </c>
      <c r="E6523" t="s">
        <v>10270</v>
      </c>
      <c r="F6523" t="s">
        <v>31952</v>
      </c>
      <c r="G6523">
        <v>15370882</v>
      </c>
      <c r="H6523">
        <v>1000911742</v>
      </c>
      <c r="I6523" t="s">
        <v>31953</v>
      </c>
      <c r="J6523" t="s">
        <v>31954</v>
      </c>
      <c r="K6523" t="s">
        <v>31955</v>
      </c>
      <c r="L6523" t="s">
        <v>55497</v>
      </c>
      <c r="M6523">
        <v>9702</v>
      </c>
      <c r="N6523">
        <v>27</v>
      </c>
      <c r="R6523" s="1">
        <v>40162</v>
      </c>
      <c r="S6523" t="s">
        <v>80</v>
      </c>
      <c r="V6523" s="1">
        <v>38869</v>
      </c>
      <c r="W6523">
        <v>5</v>
      </c>
      <c r="X6523" t="s">
        <v>557</v>
      </c>
      <c r="Y6523">
        <v>1</v>
      </c>
      <c r="Z6523" t="s">
        <v>46545</v>
      </c>
      <c r="AB6523">
        <v>199503</v>
      </c>
      <c r="AC6523">
        <v>147</v>
      </c>
      <c r="AD6523" t="s">
        <v>46697</v>
      </c>
      <c r="AE6523">
        <v>1021</v>
      </c>
      <c r="AF6523" t="s">
        <v>46697</v>
      </c>
      <c r="AG6523">
        <v>3</v>
      </c>
      <c r="AH6523" t="s">
        <v>81</v>
      </c>
      <c r="AI6523">
        <v>99</v>
      </c>
      <c r="AJ6523" t="s">
        <v>54511</v>
      </c>
      <c r="AK6523">
        <v>621</v>
      </c>
      <c r="AL6523" t="s">
        <v>10157</v>
      </c>
      <c r="AQ6523" t="s">
        <v>31956</v>
      </c>
      <c r="AR6523" t="s">
        <v>31957</v>
      </c>
      <c r="AS6523">
        <v>0</v>
      </c>
      <c r="AT6523" t="s">
        <v>61</v>
      </c>
      <c r="AU6523" t="s">
        <v>55398</v>
      </c>
      <c r="AX6523">
        <v>55.4866070378636</v>
      </c>
      <c r="AY6523">
        <v>9.4809745993246093</v>
      </c>
      <c r="AZ6523" t="s">
        <v>62</v>
      </c>
      <c r="BA6523">
        <v>1083</v>
      </c>
      <c r="BB6523" t="s">
        <v>2861</v>
      </c>
    </row>
    <row r="6524" spans="1:54" x14ac:dyDescent="0.25">
      <c r="A6524" s="1">
        <v>45200</v>
      </c>
      <c r="B6524">
        <v>621350</v>
      </c>
      <c r="C6524" t="s">
        <v>31958</v>
      </c>
      <c r="D6524">
        <v>6000</v>
      </c>
      <c r="E6524" t="s">
        <v>10270</v>
      </c>
      <c r="F6524" t="s">
        <v>31959</v>
      </c>
      <c r="G6524">
        <v>39815575</v>
      </c>
      <c r="H6524">
        <v>1023903195</v>
      </c>
      <c r="I6524" t="s">
        <v>15271</v>
      </c>
      <c r="J6524" t="s">
        <v>31960</v>
      </c>
      <c r="K6524" t="s">
        <v>15272</v>
      </c>
      <c r="L6524" t="s">
        <v>31961</v>
      </c>
      <c r="M6524">
        <v>2394</v>
      </c>
      <c r="N6524">
        <v>138</v>
      </c>
      <c r="R6524" s="1">
        <v>44074</v>
      </c>
      <c r="S6524" t="s">
        <v>56</v>
      </c>
      <c r="W6524">
        <v>4</v>
      </c>
      <c r="X6524" t="s">
        <v>725</v>
      </c>
      <c r="Y6524">
        <v>1</v>
      </c>
      <c r="Z6524" t="s">
        <v>46545</v>
      </c>
      <c r="AB6524">
        <v>198309</v>
      </c>
      <c r="AC6524">
        <v>149</v>
      </c>
      <c r="AD6524" t="s">
        <v>1085</v>
      </c>
      <c r="AE6524">
        <v>1027</v>
      </c>
      <c r="AF6524" t="s">
        <v>1543</v>
      </c>
      <c r="AG6524">
        <v>1</v>
      </c>
      <c r="AH6524" t="s">
        <v>44482</v>
      </c>
      <c r="AI6524">
        <v>85</v>
      </c>
      <c r="AJ6524" t="s">
        <v>1428</v>
      </c>
      <c r="AK6524">
        <v>621</v>
      </c>
      <c r="AL6524" t="s">
        <v>10157</v>
      </c>
      <c r="AP6524">
        <v>281038</v>
      </c>
      <c r="AQ6524" t="s">
        <v>15274</v>
      </c>
      <c r="AR6524" t="s">
        <v>31962</v>
      </c>
      <c r="AS6524">
        <v>2</v>
      </c>
      <c r="AT6524" t="s">
        <v>1413</v>
      </c>
      <c r="AU6524" t="s">
        <v>15275</v>
      </c>
      <c r="AW6524" t="s">
        <v>31963</v>
      </c>
      <c r="AX6524">
        <v>55.508370220000003</v>
      </c>
      <c r="AY6524">
        <v>9.4233746000000007</v>
      </c>
      <c r="AZ6524" t="s">
        <v>62</v>
      </c>
      <c r="BA6524">
        <v>1083</v>
      </c>
      <c r="BB6524" t="s">
        <v>2861</v>
      </c>
    </row>
    <row r="6525" spans="1:54" x14ac:dyDescent="0.25">
      <c r="A6525" s="1">
        <v>45200</v>
      </c>
      <c r="B6525">
        <v>621375</v>
      </c>
      <c r="C6525" t="s">
        <v>31964</v>
      </c>
      <c r="D6525">
        <v>6000</v>
      </c>
      <c r="E6525" t="s">
        <v>10270</v>
      </c>
      <c r="F6525" t="s">
        <v>51012</v>
      </c>
      <c r="I6525" t="s">
        <v>31965</v>
      </c>
      <c r="J6525" t="s">
        <v>31966</v>
      </c>
      <c r="K6525" t="s">
        <v>31967</v>
      </c>
      <c r="L6525" t="s">
        <v>31968</v>
      </c>
      <c r="M6525">
        <v>6871</v>
      </c>
      <c r="N6525">
        <v>1</v>
      </c>
      <c r="R6525" s="1">
        <v>40162</v>
      </c>
      <c r="S6525" t="s">
        <v>80</v>
      </c>
      <c r="V6525" s="1">
        <v>37438</v>
      </c>
      <c r="W6525">
        <v>5</v>
      </c>
      <c r="X6525" t="s">
        <v>557</v>
      </c>
      <c r="Y6525">
        <v>1</v>
      </c>
      <c r="Z6525" t="s">
        <v>46545</v>
      </c>
      <c r="AB6525">
        <v>197909</v>
      </c>
      <c r="AC6525">
        <v>147</v>
      </c>
      <c r="AD6525" t="s">
        <v>46697</v>
      </c>
      <c r="AE6525">
        <v>1021</v>
      </c>
      <c r="AF6525" t="s">
        <v>46697</v>
      </c>
      <c r="AG6525">
        <v>3</v>
      </c>
      <c r="AH6525" t="s">
        <v>81</v>
      </c>
      <c r="AI6525">
        <v>86</v>
      </c>
      <c r="AJ6525" t="s">
        <v>46697</v>
      </c>
      <c r="AK6525">
        <v>621</v>
      </c>
      <c r="AL6525" t="s">
        <v>10157</v>
      </c>
      <c r="AQ6525" t="s">
        <v>31969</v>
      </c>
      <c r="AR6525" t="s">
        <v>31970</v>
      </c>
      <c r="AS6525">
        <v>0</v>
      </c>
      <c r="AT6525" t="s">
        <v>61</v>
      </c>
      <c r="AU6525" t="s">
        <v>31971</v>
      </c>
      <c r="AX6525">
        <v>55.488102557201699</v>
      </c>
      <c r="AY6525">
        <v>9.4625570918292201</v>
      </c>
      <c r="AZ6525" t="s">
        <v>62</v>
      </c>
      <c r="BA6525">
        <v>1083</v>
      </c>
      <c r="BB6525" t="s">
        <v>2861</v>
      </c>
    </row>
    <row r="6526" spans="1:54" x14ac:dyDescent="0.25">
      <c r="A6526" s="1">
        <v>45200</v>
      </c>
      <c r="B6526">
        <v>621376</v>
      </c>
      <c r="C6526" t="s">
        <v>31972</v>
      </c>
      <c r="D6526">
        <v>6000</v>
      </c>
      <c r="E6526" t="s">
        <v>10270</v>
      </c>
      <c r="F6526" t="s">
        <v>51013</v>
      </c>
      <c r="I6526" t="s">
        <v>31973</v>
      </c>
      <c r="J6526" t="s">
        <v>31974</v>
      </c>
      <c r="K6526" t="s">
        <v>31975</v>
      </c>
      <c r="L6526" t="s">
        <v>31976</v>
      </c>
      <c r="M6526">
        <v>4373</v>
      </c>
      <c r="R6526" s="1">
        <v>40162</v>
      </c>
      <c r="S6526" t="s">
        <v>80</v>
      </c>
      <c r="V6526" s="1">
        <v>37956</v>
      </c>
      <c r="W6526">
        <v>5</v>
      </c>
      <c r="X6526" t="s">
        <v>557</v>
      </c>
      <c r="Y6526">
        <v>1</v>
      </c>
      <c r="Z6526" t="s">
        <v>46545</v>
      </c>
      <c r="AB6526">
        <v>198205</v>
      </c>
      <c r="AC6526">
        <v>147</v>
      </c>
      <c r="AD6526" t="s">
        <v>46697</v>
      </c>
      <c r="AE6526">
        <v>1021</v>
      </c>
      <c r="AF6526" t="s">
        <v>46697</v>
      </c>
      <c r="AG6526">
        <v>3</v>
      </c>
      <c r="AH6526" t="s">
        <v>81</v>
      </c>
      <c r="AI6526">
        <v>86</v>
      </c>
      <c r="AJ6526" t="s">
        <v>46697</v>
      </c>
      <c r="AK6526">
        <v>621</v>
      </c>
      <c r="AL6526" t="s">
        <v>10157</v>
      </c>
      <c r="AQ6526" t="s">
        <v>31977</v>
      </c>
      <c r="AR6526" t="s">
        <v>31978</v>
      </c>
      <c r="AS6526">
        <v>0</v>
      </c>
      <c r="AT6526" t="s">
        <v>61</v>
      </c>
      <c r="AU6526" t="s">
        <v>21459</v>
      </c>
      <c r="AX6526">
        <v>55.4887614296102</v>
      </c>
      <c r="AY6526">
        <v>9.4755103880596501</v>
      </c>
      <c r="AZ6526" t="s">
        <v>62</v>
      </c>
      <c r="BA6526">
        <v>1083</v>
      </c>
      <c r="BB6526" t="s">
        <v>2861</v>
      </c>
    </row>
    <row r="6527" spans="1:54" x14ac:dyDescent="0.25">
      <c r="A6527" s="1">
        <v>45200</v>
      </c>
      <c r="B6527">
        <v>621377</v>
      </c>
      <c r="C6527" t="s">
        <v>31979</v>
      </c>
      <c r="D6527">
        <v>6000</v>
      </c>
      <c r="E6527" t="s">
        <v>10270</v>
      </c>
      <c r="F6527" t="s">
        <v>51014</v>
      </c>
      <c r="I6527" t="s">
        <v>31980</v>
      </c>
      <c r="J6527" t="s">
        <v>31981</v>
      </c>
      <c r="K6527" t="s">
        <v>31982</v>
      </c>
      <c r="L6527" t="s">
        <v>31983</v>
      </c>
      <c r="M6527">
        <v>6249</v>
      </c>
      <c r="N6527">
        <v>21</v>
      </c>
      <c r="R6527" s="1">
        <v>40162</v>
      </c>
      <c r="S6527" t="s">
        <v>80</v>
      </c>
      <c r="V6527" s="1">
        <v>36708</v>
      </c>
      <c r="W6527">
        <v>5</v>
      </c>
      <c r="X6527" t="s">
        <v>557</v>
      </c>
      <c r="Y6527">
        <v>1</v>
      </c>
      <c r="Z6527" t="s">
        <v>46545</v>
      </c>
      <c r="AB6527">
        <v>199508</v>
      </c>
      <c r="AC6527">
        <v>147</v>
      </c>
      <c r="AD6527" t="s">
        <v>46697</v>
      </c>
      <c r="AE6527">
        <v>1021</v>
      </c>
      <c r="AF6527" t="s">
        <v>46697</v>
      </c>
      <c r="AG6527">
        <v>3</v>
      </c>
      <c r="AH6527" t="s">
        <v>81</v>
      </c>
      <c r="AI6527">
        <v>86</v>
      </c>
      <c r="AJ6527" t="s">
        <v>46697</v>
      </c>
      <c r="AK6527">
        <v>621</v>
      </c>
      <c r="AL6527" t="s">
        <v>10157</v>
      </c>
      <c r="AS6527">
        <v>0</v>
      </c>
      <c r="AT6527" t="s">
        <v>61</v>
      </c>
      <c r="AU6527" t="s">
        <v>31984</v>
      </c>
      <c r="AX6527">
        <v>55.4791723833902</v>
      </c>
      <c r="AY6527">
        <v>9.4605320689987806</v>
      </c>
      <c r="AZ6527" t="s">
        <v>62</v>
      </c>
      <c r="BA6527">
        <v>1083</v>
      </c>
      <c r="BB6527" t="s">
        <v>2861</v>
      </c>
    </row>
    <row r="6528" spans="1:54" x14ac:dyDescent="0.25">
      <c r="A6528" s="1">
        <v>45200</v>
      </c>
      <c r="B6528">
        <v>621401</v>
      </c>
      <c r="C6528" t="s">
        <v>31985</v>
      </c>
      <c r="D6528">
        <v>6000</v>
      </c>
      <c r="E6528" t="s">
        <v>10270</v>
      </c>
      <c r="F6528" t="s">
        <v>31985</v>
      </c>
      <c r="G6528">
        <v>55960410</v>
      </c>
      <c r="H6528">
        <v>1003339465</v>
      </c>
      <c r="I6528" t="s">
        <v>12893</v>
      </c>
      <c r="J6528" t="s">
        <v>31986</v>
      </c>
      <c r="K6528" t="s">
        <v>12894</v>
      </c>
      <c r="L6528" t="s">
        <v>12895</v>
      </c>
      <c r="M6528">
        <v>7423</v>
      </c>
      <c r="N6528">
        <v>28</v>
      </c>
      <c r="R6528" s="1">
        <v>44484</v>
      </c>
      <c r="S6528" t="s">
        <v>56</v>
      </c>
      <c r="W6528">
        <v>4</v>
      </c>
      <c r="X6528" t="s">
        <v>725</v>
      </c>
      <c r="Y6528">
        <v>1</v>
      </c>
      <c r="Z6528" t="s">
        <v>46545</v>
      </c>
      <c r="AB6528">
        <v>199901</v>
      </c>
      <c r="AC6528">
        <v>242</v>
      </c>
      <c r="AD6528" t="s">
        <v>1687</v>
      </c>
      <c r="AE6528">
        <v>1071</v>
      </c>
      <c r="AF6528" t="s">
        <v>1688</v>
      </c>
      <c r="AG6528">
        <v>1</v>
      </c>
      <c r="AH6528" t="s">
        <v>44482</v>
      </c>
      <c r="AI6528">
        <v>99</v>
      </c>
      <c r="AJ6528" t="s">
        <v>54511</v>
      </c>
      <c r="AK6528">
        <v>621</v>
      </c>
      <c r="AL6528" t="s">
        <v>10157</v>
      </c>
      <c r="AQ6528" t="s">
        <v>12896</v>
      </c>
      <c r="AR6528" t="s">
        <v>12897</v>
      </c>
      <c r="AS6528">
        <v>0</v>
      </c>
      <c r="AT6528" t="s">
        <v>61</v>
      </c>
      <c r="AU6528" t="s">
        <v>12898</v>
      </c>
      <c r="AX6528">
        <v>55.509845329999997</v>
      </c>
      <c r="AY6528">
        <v>9.4682107599999998</v>
      </c>
      <c r="AZ6528" t="s">
        <v>62</v>
      </c>
      <c r="BA6528">
        <v>1083</v>
      </c>
      <c r="BB6528" t="s">
        <v>2861</v>
      </c>
    </row>
    <row r="6529" spans="1:54" x14ac:dyDescent="0.25">
      <c r="A6529" s="1">
        <v>45200</v>
      </c>
      <c r="B6529">
        <v>621402</v>
      </c>
      <c r="C6529" t="s">
        <v>31987</v>
      </c>
      <c r="D6529">
        <v>6000</v>
      </c>
      <c r="E6529" t="s">
        <v>10270</v>
      </c>
      <c r="F6529" t="s">
        <v>16971</v>
      </c>
      <c r="G6529">
        <v>19954617</v>
      </c>
      <c r="H6529">
        <v>1015699775</v>
      </c>
      <c r="I6529" t="s">
        <v>12911</v>
      </c>
      <c r="J6529" t="s">
        <v>31988</v>
      </c>
      <c r="K6529" t="s">
        <v>12912</v>
      </c>
      <c r="L6529" t="s">
        <v>12913</v>
      </c>
      <c r="M6529">
        <v>8897</v>
      </c>
      <c r="N6529">
        <v>7</v>
      </c>
      <c r="R6529" s="1">
        <v>44005</v>
      </c>
      <c r="S6529" t="s">
        <v>56</v>
      </c>
      <c r="W6529">
        <v>4</v>
      </c>
      <c r="X6529" t="s">
        <v>725</v>
      </c>
      <c r="Y6529">
        <v>1</v>
      </c>
      <c r="Z6529" t="s">
        <v>46545</v>
      </c>
      <c r="AB6529">
        <v>199901</v>
      </c>
      <c r="AC6529">
        <v>241</v>
      </c>
      <c r="AD6529" t="s">
        <v>1722</v>
      </c>
      <c r="AE6529">
        <v>1071</v>
      </c>
      <c r="AF6529" t="s">
        <v>1688</v>
      </c>
      <c r="AG6529">
        <v>4</v>
      </c>
      <c r="AH6529" t="s">
        <v>44547</v>
      </c>
      <c r="AI6529">
        <v>99</v>
      </c>
      <c r="AJ6529" t="s">
        <v>54511</v>
      </c>
      <c r="AK6529">
        <v>621</v>
      </c>
      <c r="AL6529" t="s">
        <v>10157</v>
      </c>
      <c r="AQ6529" t="s">
        <v>12914</v>
      </c>
      <c r="AR6529" t="s">
        <v>12915</v>
      </c>
      <c r="AS6529">
        <v>1</v>
      </c>
      <c r="AT6529" t="s">
        <v>1446</v>
      </c>
      <c r="AU6529" t="s">
        <v>12916</v>
      </c>
      <c r="AX6529">
        <v>55.484380190000003</v>
      </c>
      <c r="AY6529">
        <v>9.4856763199999996</v>
      </c>
      <c r="AZ6529" t="s">
        <v>62</v>
      </c>
      <c r="BA6529">
        <v>1083</v>
      </c>
      <c r="BB6529" t="s">
        <v>2861</v>
      </c>
    </row>
    <row r="6530" spans="1:54" x14ac:dyDescent="0.25">
      <c r="A6530" s="1">
        <v>45200</v>
      </c>
      <c r="B6530">
        <v>621403</v>
      </c>
      <c r="C6530" t="s">
        <v>31989</v>
      </c>
      <c r="D6530">
        <v>6000</v>
      </c>
      <c r="E6530" t="s">
        <v>10270</v>
      </c>
      <c r="F6530" t="s">
        <v>31990</v>
      </c>
      <c r="I6530" t="s">
        <v>31991</v>
      </c>
      <c r="K6530" t="s">
        <v>31992</v>
      </c>
      <c r="L6530" t="s">
        <v>31993</v>
      </c>
      <c r="M6530">
        <v>1415</v>
      </c>
      <c r="N6530">
        <v>11</v>
      </c>
      <c r="R6530" s="1">
        <v>40162</v>
      </c>
      <c r="S6530" t="s">
        <v>80</v>
      </c>
      <c r="V6530" s="1">
        <v>28976</v>
      </c>
      <c r="W6530">
        <v>4</v>
      </c>
      <c r="X6530" t="s">
        <v>725</v>
      </c>
      <c r="Y6530">
        <v>2</v>
      </c>
      <c r="Z6530" t="s">
        <v>1745</v>
      </c>
      <c r="AC6530">
        <v>355</v>
      </c>
      <c r="AD6530" t="s">
        <v>1734</v>
      </c>
      <c r="AE6530">
        <v>1081</v>
      </c>
      <c r="AF6530" t="s">
        <v>1735</v>
      </c>
      <c r="AG6530">
        <v>3</v>
      </c>
      <c r="AH6530" t="s">
        <v>81</v>
      </c>
      <c r="AI6530">
        <v>99</v>
      </c>
      <c r="AJ6530" t="s">
        <v>54511</v>
      </c>
      <c r="AK6530">
        <v>621</v>
      </c>
      <c r="AL6530" t="s">
        <v>10157</v>
      </c>
      <c r="AS6530">
        <v>0</v>
      </c>
      <c r="AT6530" t="s">
        <v>61</v>
      </c>
      <c r="AU6530" t="s">
        <v>31901</v>
      </c>
      <c r="AX6530">
        <v>55.507986787338503</v>
      </c>
      <c r="AY6530">
        <v>9.4656444374018101</v>
      </c>
      <c r="AZ6530" t="s">
        <v>62</v>
      </c>
      <c r="BA6530">
        <v>1083</v>
      </c>
      <c r="BB6530" t="s">
        <v>2861</v>
      </c>
    </row>
    <row r="6531" spans="1:54" x14ac:dyDescent="0.25">
      <c r="A6531" s="1">
        <v>45200</v>
      </c>
      <c r="B6531">
        <v>621404</v>
      </c>
      <c r="C6531" t="s">
        <v>31994</v>
      </c>
      <c r="D6531">
        <v>6000</v>
      </c>
      <c r="E6531" t="s">
        <v>10270</v>
      </c>
      <c r="F6531" t="s">
        <v>31995</v>
      </c>
      <c r="G6531">
        <v>30840402</v>
      </c>
      <c r="H6531">
        <v>1013878834</v>
      </c>
      <c r="I6531" t="s">
        <v>17968</v>
      </c>
      <c r="J6531" t="s">
        <v>31996</v>
      </c>
      <c r="K6531" t="s">
        <v>10321</v>
      </c>
      <c r="L6531" t="s">
        <v>1911</v>
      </c>
      <c r="M6531">
        <v>8950</v>
      </c>
      <c r="N6531">
        <v>2</v>
      </c>
      <c r="R6531" s="1">
        <v>44754</v>
      </c>
      <c r="S6531" t="s">
        <v>56</v>
      </c>
      <c r="W6531">
        <v>4</v>
      </c>
      <c r="X6531" t="s">
        <v>725</v>
      </c>
      <c r="Y6531">
        <v>4</v>
      </c>
      <c r="Z6531" t="s">
        <v>1324</v>
      </c>
      <c r="AB6531">
        <v>196410</v>
      </c>
      <c r="AC6531">
        <v>312</v>
      </c>
      <c r="AD6531" t="s">
        <v>44564</v>
      </c>
      <c r="AE6531">
        <v>1085</v>
      </c>
      <c r="AF6531" t="s">
        <v>46731</v>
      </c>
      <c r="AG6531">
        <v>1</v>
      </c>
      <c r="AH6531" t="s">
        <v>44482</v>
      </c>
      <c r="AI6531">
        <v>99</v>
      </c>
      <c r="AJ6531" t="s">
        <v>54511</v>
      </c>
      <c r="AK6531">
        <v>621</v>
      </c>
      <c r="AL6531" t="s">
        <v>10157</v>
      </c>
      <c r="AP6531">
        <v>561423</v>
      </c>
      <c r="AQ6531" t="s">
        <v>10324</v>
      </c>
      <c r="AR6531" t="s">
        <v>10325</v>
      </c>
      <c r="AS6531">
        <v>2</v>
      </c>
      <c r="AT6531" t="s">
        <v>1413</v>
      </c>
      <c r="AU6531" t="s">
        <v>1914</v>
      </c>
      <c r="AX6531">
        <v>55.486190550000003</v>
      </c>
      <c r="AY6531">
        <v>9.48208962</v>
      </c>
      <c r="AZ6531" t="s">
        <v>62</v>
      </c>
      <c r="BA6531">
        <v>1083</v>
      </c>
      <c r="BB6531" t="s">
        <v>2861</v>
      </c>
    </row>
    <row r="6532" spans="1:54" x14ac:dyDescent="0.25">
      <c r="A6532" s="1">
        <v>45200</v>
      </c>
      <c r="B6532">
        <v>621405</v>
      </c>
      <c r="C6532" t="s">
        <v>31997</v>
      </c>
      <c r="D6532">
        <v>6000</v>
      </c>
      <c r="E6532" t="s">
        <v>10270</v>
      </c>
      <c r="F6532" t="s">
        <v>31998</v>
      </c>
      <c r="I6532" t="s">
        <v>31999</v>
      </c>
      <c r="K6532" t="s">
        <v>32000</v>
      </c>
      <c r="L6532" t="s">
        <v>30384</v>
      </c>
      <c r="M6532">
        <v>1991</v>
      </c>
      <c r="N6532">
        <v>116</v>
      </c>
      <c r="R6532" s="1">
        <v>41771</v>
      </c>
      <c r="S6532" t="s">
        <v>612</v>
      </c>
      <c r="V6532" s="1">
        <v>33756</v>
      </c>
      <c r="W6532">
        <v>4</v>
      </c>
      <c r="X6532" t="s">
        <v>725</v>
      </c>
      <c r="Y6532">
        <v>1</v>
      </c>
      <c r="Z6532" t="s">
        <v>46545</v>
      </c>
      <c r="AB6532">
        <v>195207</v>
      </c>
      <c r="AC6532">
        <v>311</v>
      </c>
      <c r="AD6532" t="s">
        <v>44573</v>
      </c>
      <c r="AE6532">
        <v>1122</v>
      </c>
      <c r="AF6532" t="s">
        <v>54541</v>
      </c>
      <c r="AG6532">
        <v>3</v>
      </c>
      <c r="AH6532" t="s">
        <v>81</v>
      </c>
      <c r="AI6532">
        <v>99</v>
      </c>
      <c r="AJ6532" t="s">
        <v>54511</v>
      </c>
      <c r="AK6532">
        <v>621</v>
      </c>
      <c r="AL6532" t="s">
        <v>10157</v>
      </c>
      <c r="AS6532">
        <v>0</v>
      </c>
      <c r="AT6532" t="s">
        <v>61</v>
      </c>
      <c r="AU6532" t="s">
        <v>30387</v>
      </c>
      <c r="AX6532">
        <v>55.498813352153903</v>
      </c>
      <c r="AY6532">
        <v>9.4742083922524891</v>
      </c>
      <c r="AZ6532" t="s">
        <v>62</v>
      </c>
      <c r="BA6532">
        <v>1083</v>
      </c>
      <c r="BB6532" t="s">
        <v>2861</v>
      </c>
    </row>
    <row r="6533" spans="1:54" x14ac:dyDescent="0.25">
      <c r="A6533" s="1">
        <v>45200</v>
      </c>
      <c r="B6533">
        <v>621406</v>
      </c>
      <c r="C6533" t="s">
        <v>32001</v>
      </c>
      <c r="D6533">
        <v>6000</v>
      </c>
      <c r="E6533" t="s">
        <v>10270</v>
      </c>
      <c r="F6533" t="s">
        <v>32002</v>
      </c>
      <c r="G6533">
        <v>29283958</v>
      </c>
      <c r="H6533">
        <v>1008133707</v>
      </c>
      <c r="I6533" t="s">
        <v>19991</v>
      </c>
      <c r="J6533" t="s">
        <v>32003</v>
      </c>
      <c r="K6533" t="s">
        <v>14014</v>
      </c>
      <c r="L6533" t="s">
        <v>32004</v>
      </c>
      <c r="M6533">
        <v>8950</v>
      </c>
      <c r="N6533">
        <v>1</v>
      </c>
      <c r="R6533" s="1">
        <v>43794</v>
      </c>
      <c r="S6533" t="s">
        <v>56</v>
      </c>
      <c r="W6533">
        <v>4</v>
      </c>
      <c r="X6533" t="s">
        <v>725</v>
      </c>
      <c r="Y6533">
        <v>4</v>
      </c>
      <c r="Z6533" t="s">
        <v>1324</v>
      </c>
      <c r="AB6533">
        <v>198407</v>
      </c>
      <c r="AC6533">
        <v>301</v>
      </c>
      <c r="AD6533" t="s">
        <v>1853</v>
      </c>
      <c r="AE6533">
        <v>1131</v>
      </c>
      <c r="AF6533" t="s">
        <v>1853</v>
      </c>
      <c r="AG6533">
        <v>1</v>
      </c>
      <c r="AH6533" t="s">
        <v>44482</v>
      </c>
      <c r="AI6533">
        <v>99</v>
      </c>
      <c r="AJ6533" t="s">
        <v>54511</v>
      </c>
      <c r="AK6533">
        <v>621</v>
      </c>
      <c r="AL6533" t="s">
        <v>10157</v>
      </c>
      <c r="AP6533">
        <v>461437</v>
      </c>
      <c r="AQ6533" t="s">
        <v>19993</v>
      </c>
      <c r="AR6533" t="s">
        <v>14018</v>
      </c>
      <c r="AS6533">
        <v>2</v>
      </c>
      <c r="AT6533" t="s">
        <v>1413</v>
      </c>
      <c r="AU6533" t="s">
        <v>1914</v>
      </c>
      <c r="AX6533">
        <v>55.487120330000003</v>
      </c>
      <c r="AY6533">
        <v>9.4824541799999995</v>
      </c>
      <c r="AZ6533" t="s">
        <v>62</v>
      </c>
      <c r="BA6533">
        <v>1083</v>
      </c>
      <c r="BB6533" t="s">
        <v>2861</v>
      </c>
    </row>
    <row r="6534" spans="1:54" x14ac:dyDescent="0.25">
      <c r="A6534" s="1">
        <v>45200</v>
      </c>
      <c r="B6534">
        <v>621407</v>
      </c>
      <c r="C6534" t="s">
        <v>32005</v>
      </c>
      <c r="D6534">
        <v>6000</v>
      </c>
      <c r="E6534" t="s">
        <v>10270</v>
      </c>
      <c r="F6534" t="s">
        <v>32006</v>
      </c>
      <c r="G6534">
        <v>10085292</v>
      </c>
      <c r="H6534">
        <v>1003399309</v>
      </c>
      <c r="I6534" t="s">
        <v>51015</v>
      </c>
      <c r="J6534" t="s">
        <v>32007</v>
      </c>
      <c r="K6534" t="s">
        <v>29946</v>
      </c>
      <c r="L6534" t="s">
        <v>32008</v>
      </c>
      <c r="M6534">
        <v>1415</v>
      </c>
      <c r="N6534">
        <v>6</v>
      </c>
      <c r="R6534" s="1">
        <v>45055</v>
      </c>
      <c r="S6534" t="s">
        <v>6097</v>
      </c>
      <c r="W6534">
        <v>4</v>
      </c>
      <c r="X6534" t="s">
        <v>725</v>
      </c>
      <c r="Y6534">
        <v>1</v>
      </c>
      <c r="Z6534" t="s">
        <v>46545</v>
      </c>
      <c r="AB6534">
        <v>196609</v>
      </c>
      <c r="AC6534">
        <v>244</v>
      </c>
      <c r="AD6534" t="s">
        <v>2118</v>
      </c>
      <c r="AE6534">
        <v>1071</v>
      </c>
      <c r="AF6534" t="s">
        <v>1688</v>
      </c>
      <c r="AG6534">
        <v>4</v>
      </c>
      <c r="AH6534" t="s">
        <v>44547</v>
      </c>
      <c r="AI6534">
        <v>99</v>
      </c>
      <c r="AJ6534" t="s">
        <v>54511</v>
      </c>
      <c r="AK6534">
        <v>621</v>
      </c>
      <c r="AL6534" t="s">
        <v>10157</v>
      </c>
      <c r="AQ6534" t="s">
        <v>28765</v>
      </c>
      <c r="AR6534" t="s">
        <v>28766</v>
      </c>
      <c r="AS6534">
        <v>1</v>
      </c>
      <c r="AT6534" t="s">
        <v>1446</v>
      </c>
      <c r="AU6534" t="s">
        <v>31901</v>
      </c>
      <c r="AX6534">
        <v>55.507579960000001</v>
      </c>
      <c r="AY6534">
        <v>9.4617388899999995</v>
      </c>
      <c r="AZ6534" t="s">
        <v>62</v>
      </c>
      <c r="BA6534">
        <v>1083</v>
      </c>
      <c r="BB6534" t="s">
        <v>2861</v>
      </c>
    </row>
    <row r="6535" spans="1:54" x14ac:dyDescent="0.25">
      <c r="A6535" s="1">
        <v>45200</v>
      </c>
      <c r="B6535">
        <v>621408</v>
      </c>
      <c r="C6535" t="s">
        <v>32009</v>
      </c>
      <c r="D6535">
        <v>6000</v>
      </c>
      <c r="E6535" t="s">
        <v>10270</v>
      </c>
      <c r="F6535" t="s">
        <v>32010</v>
      </c>
      <c r="G6535">
        <v>18933144</v>
      </c>
      <c r="H6535">
        <v>1003827440</v>
      </c>
      <c r="I6535" t="s">
        <v>32011</v>
      </c>
      <c r="J6535" t="s">
        <v>32012</v>
      </c>
      <c r="K6535" t="s">
        <v>32013</v>
      </c>
      <c r="L6535" t="s">
        <v>55501</v>
      </c>
      <c r="M6535">
        <v>9702</v>
      </c>
      <c r="N6535">
        <v>10</v>
      </c>
      <c r="R6535" s="1">
        <v>43885</v>
      </c>
      <c r="S6535" t="s">
        <v>56</v>
      </c>
      <c r="W6535">
        <v>4</v>
      </c>
      <c r="X6535" t="s">
        <v>725</v>
      </c>
      <c r="Y6535">
        <v>4</v>
      </c>
      <c r="Z6535" t="s">
        <v>1324</v>
      </c>
      <c r="AB6535">
        <v>199601</v>
      </c>
      <c r="AC6535">
        <v>224</v>
      </c>
      <c r="AD6535" t="s">
        <v>52653</v>
      </c>
      <c r="AE6535">
        <v>1084</v>
      </c>
      <c r="AF6535" t="s">
        <v>1825</v>
      </c>
      <c r="AG6535">
        <v>1</v>
      </c>
      <c r="AH6535" t="s">
        <v>44482</v>
      </c>
      <c r="AI6535">
        <v>99</v>
      </c>
      <c r="AJ6535" t="s">
        <v>54511</v>
      </c>
      <c r="AK6535">
        <v>621</v>
      </c>
      <c r="AL6535" t="s">
        <v>10157</v>
      </c>
      <c r="AQ6535" t="s">
        <v>32014</v>
      </c>
      <c r="AR6535" t="s">
        <v>32015</v>
      </c>
      <c r="AS6535">
        <v>0</v>
      </c>
      <c r="AT6535" t="s">
        <v>61</v>
      </c>
      <c r="AU6535" t="s">
        <v>55398</v>
      </c>
      <c r="AX6535">
        <v>55.48631717</v>
      </c>
      <c r="AY6535">
        <v>9.4802811200000008</v>
      </c>
      <c r="AZ6535" t="s">
        <v>62</v>
      </c>
      <c r="BA6535">
        <v>1083</v>
      </c>
      <c r="BB6535" t="s">
        <v>2861</v>
      </c>
    </row>
    <row r="6536" spans="1:54" x14ac:dyDescent="0.25">
      <c r="A6536" s="1">
        <v>45200</v>
      </c>
      <c r="B6536">
        <v>621409</v>
      </c>
      <c r="C6536" t="s">
        <v>16970</v>
      </c>
      <c r="D6536">
        <v>6000</v>
      </c>
      <c r="E6536" t="s">
        <v>10270</v>
      </c>
      <c r="F6536" t="s">
        <v>32016</v>
      </c>
      <c r="G6536">
        <v>19954617</v>
      </c>
      <c r="H6536">
        <v>1003401705</v>
      </c>
      <c r="I6536" t="s">
        <v>12911</v>
      </c>
      <c r="J6536" t="s">
        <v>32017</v>
      </c>
      <c r="K6536" t="s">
        <v>12912</v>
      </c>
      <c r="L6536" t="s">
        <v>12913</v>
      </c>
      <c r="M6536">
        <v>8897</v>
      </c>
      <c r="N6536">
        <v>7</v>
      </c>
      <c r="R6536" s="1">
        <v>43794</v>
      </c>
      <c r="S6536" t="s">
        <v>56</v>
      </c>
      <c r="W6536">
        <v>4</v>
      </c>
      <c r="X6536" t="s">
        <v>725</v>
      </c>
      <c r="Y6536">
        <v>1</v>
      </c>
      <c r="Z6536" t="s">
        <v>46545</v>
      </c>
      <c r="AB6536">
        <v>200310</v>
      </c>
      <c r="AC6536">
        <v>241</v>
      </c>
      <c r="AD6536" t="s">
        <v>1722</v>
      </c>
      <c r="AE6536">
        <v>1071</v>
      </c>
      <c r="AF6536" t="s">
        <v>1688</v>
      </c>
      <c r="AG6536">
        <v>1</v>
      </c>
      <c r="AH6536" t="s">
        <v>44482</v>
      </c>
      <c r="AI6536">
        <v>99</v>
      </c>
      <c r="AJ6536" t="s">
        <v>54511</v>
      </c>
      <c r="AK6536">
        <v>621</v>
      </c>
      <c r="AL6536" t="s">
        <v>10157</v>
      </c>
      <c r="AP6536">
        <v>621402</v>
      </c>
      <c r="AQ6536" t="s">
        <v>12914</v>
      </c>
      <c r="AR6536" t="s">
        <v>12915</v>
      </c>
      <c r="AS6536">
        <v>2</v>
      </c>
      <c r="AT6536" t="s">
        <v>1413</v>
      </c>
      <c r="AU6536" t="s">
        <v>12916</v>
      </c>
      <c r="AX6536">
        <v>55.484380190000003</v>
      </c>
      <c r="AY6536">
        <v>9.4856763199999996</v>
      </c>
      <c r="AZ6536" t="s">
        <v>62</v>
      </c>
      <c r="BA6536">
        <v>1083</v>
      </c>
      <c r="BB6536" t="s">
        <v>2861</v>
      </c>
    </row>
    <row r="6537" spans="1:54" x14ac:dyDescent="0.25">
      <c r="A6537" s="1">
        <v>45200</v>
      </c>
      <c r="B6537">
        <v>621410</v>
      </c>
      <c r="C6537" t="s">
        <v>32018</v>
      </c>
      <c r="D6537">
        <v>6000</v>
      </c>
      <c r="E6537" t="s">
        <v>10270</v>
      </c>
      <c r="F6537" t="s">
        <v>32019</v>
      </c>
      <c r="G6537">
        <v>10085292</v>
      </c>
      <c r="H6537">
        <v>1003399309</v>
      </c>
      <c r="I6537" t="s">
        <v>50799</v>
      </c>
      <c r="J6537" t="s">
        <v>32007</v>
      </c>
      <c r="K6537" t="s">
        <v>29946</v>
      </c>
      <c r="L6537" t="s">
        <v>32020</v>
      </c>
      <c r="M6537">
        <v>1415</v>
      </c>
      <c r="N6537">
        <v>6</v>
      </c>
      <c r="R6537" s="1">
        <v>44852</v>
      </c>
      <c r="S6537" t="s">
        <v>56</v>
      </c>
      <c r="W6537">
        <v>4</v>
      </c>
      <c r="X6537" t="s">
        <v>725</v>
      </c>
      <c r="Y6537">
        <v>1</v>
      </c>
      <c r="Z6537" t="s">
        <v>46545</v>
      </c>
      <c r="AB6537">
        <v>200310</v>
      </c>
      <c r="AC6537">
        <v>244</v>
      </c>
      <c r="AD6537" t="s">
        <v>2118</v>
      </c>
      <c r="AE6537">
        <v>1071</v>
      </c>
      <c r="AF6537" t="s">
        <v>1688</v>
      </c>
      <c r="AG6537">
        <v>1</v>
      </c>
      <c r="AH6537" t="s">
        <v>44482</v>
      </c>
      <c r="AI6537">
        <v>99</v>
      </c>
      <c r="AJ6537" t="s">
        <v>54511</v>
      </c>
      <c r="AK6537">
        <v>621</v>
      </c>
      <c r="AL6537" t="s">
        <v>10157</v>
      </c>
      <c r="AP6537">
        <v>621407</v>
      </c>
      <c r="AQ6537" t="s">
        <v>28765</v>
      </c>
      <c r="AR6537" t="s">
        <v>28766</v>
      </c>
      <c r="AS6537">
        <v>2</v>
      </c>
      <c r="AT6537" t="s">
        <v>1413</v>
      </c>
      <c r="AU6537" t="s">
        <v>31901</v>
      </c>
      <c r="AX6537">
        <v>55.507579960000001</v>
      </c>
      <c r="AY6537">
        <v>9.4617388899999995</v>
      </c>
      <c r="AZ6537" t="s">
        <v>62</v>
      </c>
      <c r="BA6537">
        <v>1083</v>
      </c>
      <c r="BB6537" t="s">
        <v>2861</v>
      </c>
    </row>
    <row r="6538" spans="1:54" x14ac:dyDescent="0.25">
      <c r="A6538" s="1">
        <v>45200</v>
      </c>
      <c r="B6538">
        <v>621411</v>
      </c>
      <c r="C6538" t="s">
        <v>32021</v>
      </c>
      <c r="D6538">
        <v>6100</v>
      </c>
      <c r="E6538" t="s">
        <v>10781</v>
      </c>
      <c r="F6538" t="s">
        <v>51016</v>
      </c>
      <c r="G6538">
        <v>30840402</v>
      </c>
      <c r="H6538">
        <v>1013695209</v>
      </c>
      <c r="I6538" t="s">
        <v>50390</v>
      </c>
      <c r="K6538" t="s">
        <v>27388</v>
      </c>
      <c r="L6538" t="s">
        <v>27254</v>
      </c>
      <c r="M6538">
        <v>733</v>
      </c>
      <c r="N6538">
        <v>3</v>
      </c>
      <c r="R6538" s="1">
        <v>41649</v>
      </c>
      <c r="S6538" t="s">
        <v>612</v>
      </c>
      <c r="V6538" s="1">
        <v>40179</v>
      </c>
      <c r="W6538">
        <v>4</v>
      </c>
      <c r="X6538" t="s">
        <v>725</v>
      </c>
      <c r="Y6538">
        <v>4</v>
      </c>
      <c r="Z6538" t="s">
        <v>1324</v>
      </c>
      <c r="AB6538">
        <v>200801</v>
      </c>
      <c r="AC6538">
        <v>306</v>
      </c>
      <c r="AD6538" t="s">
        <v>46731</v>
      </c>
      <c r="AE6538">
        <v>1085</v>
      </c>
      <c r="AF6538" t="s">
        <v>46731</v>
      </c>
      <c r="AG6538">
        <v>5</v>
      </c>
      <c r="AH6538" t="s">
        <v>1589</v>
      </c>
      <c r="AI6538">
        <v>99</v>
      </c>
      <c r="AJ6538" t="s">
        <v>54511</v>
      </c>
      <c r="AK6538">
        <v>510</v>
      </c>
      <c r="AL6538" t="s">
        <v>10784</v>
      </c>
      <c r="AM6538">
        <v>2</v>
      </c>
      <c r="AN6538" t="s">
        <v>119</v>
      </c>
      <c r="AO6538">
        <v>561423</v>
      </c>
      <c r="AQ6538" t="s">
        <v>10324</v>
      </c>
      <c r="AR6538" t="s">
        <v>10325</v>
      </c>
      <c r="AS6538">
        <v>1</v>
      </c>
      <c r="AT6538" t="s">
        <v>1446</v>
      </c>
      <c r="AU6538" t="s">
        <v>17997</v>
      </c>
      <c r="AZ6538" t="s">
        <v>62</v>
      </c>
      <c r="BA6538">
        <v>1083</v>
      </c>
      <c r="BB6538" t="s">
        <v>2861</v>
      </c>
    </row>
    <row r="6539" spans="1:54" x14ac:dyDescent="0.25">
      <c r="A6539" s="1">
        <v>45200</v>
      </c>
      <c r="B6539">
        <v>621412</v>
      </c>
      <c r="C6539" t="s">
        <v>32022</v>
      </c>
      <c r="D6539">
        <v>6100</v>
      </c>
      <c r="E6539" t="s">
        <v>10781</v>
      </c>
      <c r="F6539" t="s">
        <v>32023</v>
      </c>
      <c r="G6539">
        <v>30840402</v>
      </c>
      <c r="H6539">
        <v>1013695209</v>
      </c>
      <c r="I6539" t="s">
        <v>17968</v>
      </c>
      <c r="K6539" t="s">
        <v>10321</v>
      </c>
      <c r="L6539" t="s">
        <v>17996</v>
      </c>
      <c r="M6539">
        <v>733</v>
      </c>
      <c r="N6539" t="s">
        <v>8556</v>
      </c>
      <c r="R6539" s="1">
        <v>44298</v>
      </c>
      <c r="S6539" t="s">
        <v>56</v>
      </c>
      <c r="W6539">
        <v>4</v>
      </c>
      <c r="X6539" t="s">
        <v>725</v>
      </c>
      <c r="Y6539">
        <v>4</v>
      </c>
      <c r="Z6539" t="s">
        <v>1324</v>
      </c>
      <c r="AB6539">
        <v>200801</v>
      </c>
      <c r="AC6539">
        <v>306</v>
      </c>
      <c r="AD6539" t="s">
        <v>46731</v>
      </c>
      <c r="AE6539">
        <v>1085</v>
      </c>
      <c r="AF6539" t="s">
        <v>46731</v>
      </c>
      <c r="AG6539">
        <v>1</v>
      </c>
      <c r="AH6539" t="s">
        <v>44482</v>
      </c>
      <c r="AI6539">
        <v>99</v>
      </c>
      <c r="AJ6539" t="s">
        <v>54511</v>
      </c>
      <c r="AK6539">
        <v>510</v>
      </c>
      <c r="AL6539" t="s">
        <v>10784</v>
      </c>
      <c r="AP6539">
        <v>561423</v>
      </c>
      <c r="AQ6539" t="s">
        <v>10324</v>
      </c>
      <c r="AR6539" t="s">
        <v>10325</v>
      </c>
      <c r="AS6539">
        <v>2</v>
      </c>
      <c r="AT6539" t="s">
        <v>1413</v>
      </c>
      <c r="AU6539" t="s">
        <v>17997</v>
      </c>
      <c r="AX6539">
        <v>55.255607820000002</v>
      </c>
      <c r="AY6539">
        <v>9.4853257000000006</v>
      </c>
      <c r="AZ6539" t="s">
        <v>62</v>
      </c>
      <c r="BA6539">
        <v>1083</v>
      </c>
      <c r="BB6539" t="s">
        <v>2861</v>
      </c>
    </row>
    <row r="6540" spans="1:54" x14ac:dyDescent="0.25">
      <c r="A6540" s="1">
        <v>45200</v>
      </c>
      <c r="B6540">
        <v>621413</v>
      </c>
      <c r="C6540" t="s">
        <v>32024</v>
      </c>
      <c r="D6540">
        <v>6000</v>
      </c>
      <c r="E6540" t="s">
        <v>10270</v>
      </c>
      <c r="F6540" t="s">
        <v>32025</v>
      </c>
      <c r="G6540">
        <v>31642124</v>
      </c>
      <c r="H6540">
        <v>1014693609</v>
      </c>
      <c r="I6540" t="s">
        <v>32026</v>
      </c>
      <c r="K6540" t="s">
        <v>17973</v>
      </c>
      <c r="L6540" t="s">
        <v>17974</v>
      </c>
      <c r="M6540">
        <v>4052</v>
      </c>
      <c r="N6540">
        <v>1</v>
      </c>
      <c r="R6540" s="1">
        <v>43846</v>
      </c>
      <c r="S6540" t="s">
        <v>56</v>
      </c>
      <c r="W6540">
        <v>4</v>
      </c>
      <c r="X6540" t="s">
        <v>725</v>
      </c>
      <c r="Y6540">
        <v>4</v>
      </c>
      <c r="Z6540" t="s">
        <v>1324</v>
      </c>
      <c r="AB6540">
        <v>200809</v>
      </c>
      <c r="AC6540">
        <v>307</v>
      </c>
      <c r="AD6540" t="s">
        <v>2462</v>
      </c>
      <c r="AE6540">
        <v>1086</v>
      </c>
      <c r="AF6540" t="s">
        <v>2462</v>
      </c>
      <c r="AG6540">
        <v>4</v>
      </c>
      <c r="AH6540" t="s">
        <v>44547</v>
      </c>
      <c r="AI6540">
        <v>99</v>
      </c>
      <c r="AJ6540" t="s">
        <v>54511</v>
      </c>
      <c r="AK6540">
        <v>621</v>
      </c>
      <c r="AL6540" t="s">
        <v>10157</v>
      </c>
      <c r="AQ6540" t="s">
        <v>17975</v>
      </c>
      <c r="AR6540" t="s">
        <v>17976</v>
      </c>
      <c r="AS6540">
        <v>1</v>
      </c>
      <c r="AT6540" t="s">
        <v>1446</v>
      </c>
      <c r="AU6540" t="s">
        <v>17977</v>
      </c>
      <c r="AX6540">
        <v>55.488260560000001</v>
      </c>
      <c r="AY6540">
        <v>9.4823419999999992</v>
      </c>
      <c r="AZ6540" t="s">
        <v>62</v>
      </c>
      <c r="BA6540">
        <v>1083</v>
      </c>
      <c r="BB6540" t="s">
        <v>2861</v>
      </c>
    </row>
    <row r="6541" spans="1:54" x14ac:dyDescent="0.25">
      <c r="A6541" s="1">
        <v>45200</v>
      </c>
      <c r="B6541">
        <v>621414</v>
      </c>
      <c r="C6541" t="s">
        <v>32027</v>
      </c>
      <c r="D6541">
        <v>6000</v>
      </c>
      <c r="E6541" t="s">
        <v>10270</v>
      </c>
      <c r="F6541" t="s">
        <v>16971</v>
      </c>
      <c r="I6541" t="s">
        <v>51017</v>
      </c>
      <c r="J6541" t="s">
        <v>31988</v>
      </c>
      <c r="K6541" t="s">
        <v>12912</v>
      </c>
      <c r="L6541" t="s">
        <v>32028</v>
      </c>
      <c r="M6541">
        <v>7170</v>
      </c>
      <c r="N6541">
        <v>32</v>
      </c>
      <c r="R6541" s="1">
        <v>40162</v>
      </c>
      <c r="S6541" t="s">
        <v>80</v>
      </c>
      <c r="V6541" s="1">
        <v>39753</v>
      </c>
      <c r="W6541">
        <v>4</v>
      </c>
      <c r="X6541" t="s">
        <v>725</v>
      </c>
      <c r="Y6541">
        <v>1</v>
      </c>
      <c r="Z6541" t="s">
        <v>46545</v>
      </c>
      <c r="AB6541">
        <v>200809</v>
      </c>
      <c r="AC6541">
        <v>241</v>
      </c>
      <c r="AD6541" t="s">
        <v>1722</v>
      </c>
      <c r="AE6541">
        <v>1071</v>
      </c>
      <c r="AF6541" t="s">
        <v>1688</v>
      </c>
      <c r="AG6541">
        <v>5</v>
      </c>
      <c r="AH6541" t="s">
        <v>1589</v>
      </c>
      <c r="AI6541">
        <v>99</v>
      </c>
      <c r="AJ6541" t="s">
        <v>54511</v>
      </c>
      <c r="AK6541">
        <v>621</v>
      </c>
      <c r="AL6541" t="s">
        <v>10157</v>
      </c>
      <c r="AM6541">
        <v>2</v>
      </c>
      <c r="AN6541" t="s">
        <v>119</v>
      </c>
      <c r="AO6541">
        <v>621402</v>
      </c>
      <c r="AQ6541" t="s">
        <v>12914</v>
      </c>
      <c r="AR6541" t="s">
        <v>12915</v>
      </c>
      <c r="AS6541">
        <v>1</v>
      </c>
      <c r="AT6541" t="s">
        <v>1446</v>
      </c>
      <c r="AU6541" t="s">
        <v>26971</v>
      </c>
      <c r="AZ6541" t="s">
        <v>62</v>
      </c>
      <c r="BA6541">
        <v>1083</v>
      </c>
      <c r="BB6541" t="s">
        <v>2861</v>
      </c>
    </row>
    <row r="6542" spans="1:54" x14ac:dyDescent="0.25">
      <c r="A6542" s="1">
        <v>45200</v>
      </c>
      <c r="B6542">
        <v>621415</v>
      </c>
      <c r="C6542" t="s">
        <v>32029</v>
      </c>
      <c r="D6542">
        <v>6000</v>
      </c>
      <c r="E6542" t="s">
        <v>10270</v>
      </c>
      <c r="F6542" t="s">
        <v>32025</v>
      </c>
      <c r="G6542">
        <v>31642124</v>
      </c>
      <c r="H6542">
        <v>1014693609</v>
      </c>
      <c r="J6542" t="s">
        <v>31988</v>
      </c>
      <c r="K6542" t="s">
        <v>17973</v>
      </c>
      <c r="L6542" t="s">
        <v>17974</v>
      </c>
      <c r="M6542">
        <v>4052</v>
      </c>
      <c r="N6542">
        <v>1</v>
      </c>
      <c r="R6542" s="1">
        <v>43788</v>
      </c>
      <c r="S6542" t="s">
        <v>56</v>
      </c>
      <c r="W6542">
        <v>4</v>
      </c>
      <c r="X6542" t="s">
        <v>725</v>
      </c>
      <c r="Y6542">
        <v>4</v>
      </c>
      <c r="Z6542" t="s">
        <v>1324</v>
      </c>
      <c r="AB6542">
        <v>200811</v>
      </c>
      <c r="AC6542">
        <v>307</v>
      </c>
      <c r="AD6542" t="s">
        <v>2462</v>
      </c>
      <c r="AE6542">
        <v>1086</v>
      </c>
      <c r="AF6542" t="s">
        <v>2462</v>
      </c>
      <c r="AG6542">
        <v>1</v>
      </c>
      <c r="AH6542" t="s">
        <v>44482</v>
      </c>
      <c r="AI6542">
        <v>99</v>
      </c>
      <c r="AJ6542" t="s">
        <v>54511</v>
      </c>
      <c r="AK6542">
        <v>621</v>
      </c>
      <c r="AL6542" t="s">
        <v>10157</v>
      </c>
      <c r="AP6542">
        <v>621413</v>
      </c>
      <c r="AQ6542" t="s">
        <v>17975</v>
      </c>
      <c r="AR6542" t="s">
        <v>17976</v>
      </c>
      <c r="AS6542">
        <v>2</v>
      </c>
      <c r="AT6542" t="s">
        <v>1413</v>
      </c>
      <c r="AU6542" t="s">
        <v>17977</v>
      </c>
      <c r="AX6542">
        <v>55.488260560000001</v>
      </c>
      <c r="AY6542">
        <v>9.4823419999999992</v>
      </c>
      <c r="AZ6542" t="s">
        <v>62</v>
      </c>
      <c r="BA6542">
        <v>1083</v>
      </c>
      <c r="BB6542" t="s">
        <v>2861</v>
      </c>
    </row>
    <row r="6543" spans="1:54" x14ac:dyDescent="0.25">
      <c r="A6543" s="1">
        <v>45200</v>
      </c>
      <c r="B6543">
        <v>621416</v>
      </c>
      <c r="C6543" t="s">
        <v>32030</v>
      </c>
      <c r="D6543">
        <v>6000</v>
      </c>
      <c r="E6543" t="s">
        <v>10270</v>
      </c>
      <c r="F6543" t="s">
        <v>32031</v>
      </c>
      <c r="G6543">
        <v>31642124</v>
      </c>
      <c r="H6543">
        <v>1018173367</v>
      </c>
      <c r="J6543" t="s">
        <v>31986</v>
      </c>
      <c r="K6543" t="s">
        <v>12894</v>
      </c>
      <c r="L6543" t="s">
        <v>12895</v>
      </c>
      <c r="M6543">
        <v>7423</v>
      </c>
      <c r="N6543">
        <v>28</v>
      </c>
      <c r="R6543" s="1">
        <v>41771</v>
      </c>
      <c r="S6543" t="s">
        <v>612</v>
      </c>
      <c r="V6543" s="1">
        <v>41579</v>
      </c>
      <c r="W6543">
        <v>4</v>
      </c>
      <c r="X6543" t="s">
        <v>725</v>
      </c>
      <c r="Y6543">
        <v>4</v>
      </c>
      <c r="Z6543" t="s">
        <v>1324</v>
      </c>
      <c r="AB6543">
        <v>200811</v>
      </c>
      <c r="AC6543">
        <v>307</v>
      </c>
      <c r="AD6543" t="s">
        <v>2462</v>
      </c>
      <c r="AE6543">
        <v>1086</v>
      </c>
      <c r="AF6543" t="s">
        <v>2462</v>
      </c>
      <c r="AG6543">
        <v>3</v>
      </c>
      <c r="AH6543" t="s">
        <v>81</v>
      </c>
      <c r="AI6543">
        <v>99</v>
      </c>
      <c r="AJ6543" t="s">
        <v>54511</v>
      </c>
      <c r="AK6543">
        <v>621</v>
      </c>
      <c r="AL6543" t="s">
        <v>10157</v>
      </c>
      <c r="AM6543">
        <v>2</v>
      </c>
      <c r="AN6543" t="s">
        <v>119</v>
      </c>
      <c r="AO6543">
        <v>621415</v>
      </c>
      <c r="AP6543">
        <v>621413</v>
      </c>
      <c r="AQ6543" t="s">
        <v>32032</v>
      </c>
      <c r="AR6543" t="s">
        <v>32033</v>
      </c>
      <c r="AS6543">
        <v>2</v>
      </c>
      <c r="AT6543" t="s">
        <v>1413</v>
      </c>
      <c r="AU6543" t="s">
        <v>12898</v>
      </c>
      <c r="AX6543">
        <v>55.509845357669597</v>
      </c>
      <c r="AY6543">
        <v>9.4682107550965995</v>
      </c>
      <c r="AZ6543" t="s">
        <v>62</v>
      </c>
      <c r="BA6543">
        <v>1083</v>
      </c>
      <c r="BB6543" t="s">
        <v>2861</v>
      </c>
    </row>
    <row r="6544" spans="1:54" x14ac:dyDescent="0.25">
      <c r="A6544" s="1">
        <v>45200</v>
      </c>
      <c r="B6544">
        <v>621901</v>
      </c>
      <c r="C6544" t="s">
        <v>32034</v>
      </c>
      <c r="D6544">
        <v>6000</v>
      </c>
      <c r="E6544" t="s">
        <v>10270</v>
      </c>
      <c r="F6544" t="s">
        <v>32035</v>
      </c>
      <c r="I6544" t="s">
        <v>51018</v>
      </c>
      <c r="K6544" t="s">
        <v>32036</v>
      </c>
      <c r="L6544" t="s">
        <v>51019</v>
      </c>
      <c r="M6544">
        <v>6917</v>
      </c>
      <c r="N6544">
        <v>49</v>
      </c>
      <c r="R6544" s="1">
        <v>40162</v>
      </c>
      <c r="S6544" t="s">
        <v>80</v>
      </c>
      <c r="V6544" s="1">
        <v>32295</v>
      </c>
      <c r="W6544">
        <v>3</v>
      </c>
      <c r="X6544" t="s">
        <v>3496</v>
      </c>
      <c r="Y6544">
        <v>1</v>
      </c>
      <c r="Z6544" t="s">
        <v>46545</v>
      </c>
      <c r="AB6544">
        <v>196008</v>
      </c>
      <c r="AC6544">
        <v>128</v>
      </c>
      <c r="AD6544" t="s">
        <v>955</v>
      </c>
      <c r="AE6544">
        <v>1051</v>
      </c>
      <c r="AF6544" t="s">
        <v>955</v>
      </c>
      <c r="AG6544">
        <v>3</v>
      </c>
      <c r="AH6544" t="s">
        <v>81</v>
      </c>
      <c r="AI6544">
        <v>27</v>
      </c>
      <c r="AJ6544" t="s">
        <v>44512</v>
      </c>
      <c r="AK6544">
        <v>621</v>
      </c>
      <c r="AL6544" t="s">
        <v>10157</v>
      </c>
      <c r="AS6544">
        <v>0</v>
      </c>
      <c r="AT6544" t="s">
        <v>61</v>
      </c>
      <c r="AU6544" t="s">
        <v>51020</v>
      </c>
      <c r="AZ6544" t="s">
        <v>62</v>
      </c>
      <c r="BA6544">
        <v>1083</v>
      </c>
      <c r="BB6544" t="s">
        <v>2861</v>
      </c>
    </row>
    <row r="6545" spans="1:54" x14ac:dyDescent="0.25">
      <c r="A6545" s="1">
        <v>45200</v>
      </c>
      <c r="B6545">
        <v>621902</v>
      </c>
      <c r="C6545" t="s">
        <v>32037</v>
      </c>
      <c r="D6545">
        <v>6000</v>
      </c>
      <c r="E6545" t="s">
        <v>10270</v>
      </c>
      <c r="F6545" t="s">
        <v>32038</v>
      </c>
      <c r="I6545" t="s">
        <v>51018</v>
      </c>
      <c r="K6545" t="s">
        <v>32036</v>
      </c>
      <c r="L6545" t="s">
        <v>32039</v>
      </c>
      <c r="M6545">
        <v>7435</v>
      </c>
      <c r="R6545" s="1">
        <v>40162</v>
      </c>
      <c r="S6545" t="s">
        <v>80</v>
      </c>
      <c r="V6545" s="1">
        <v>32295</v>
      </c>
      <c r="W6545">
        <v>3</v>
      </c>
      <c r="X6545" t="s">
        <v>3496</v>
      </c>
      <c r="Y6545">
        <v>1</v>
      </c>
      <c r="Z6545" t="s">
        <v>46545</v>
      </c>
      <c r="AC6545">
        <v>126</v>
      </c>
      <c r="AD6545" t="s">
        <v>46616</v>
      </c>
      <c r="AE6545">
        <v>1015</v>
      </c>
      <c r="AF6545" t="s">
        <v>46616</v>
      </c>
      <c r="AG6545">
        <v>3</v>
      </c>
      <c r="AH6545" t="s">
        <v>81</v>
      </c>
      <c r="AI6545">
        <v>27</v>
      </c>
      <c r="AJ6545" t="s">
        <v>44512</v>
      </c>
      <c r="AK6545">
        <v>621</v>
      </c>
      <c r="AL6545" t="s">
        <v>10157</v>
      </c>
      <c r="AS6545">
        <v>0</v>
      </c>
      <c r="AT6545" t="s">
        <v>61</v>
      </c>
      <c r="AU6545" t="s">
        <v>31863</v>
      </c>
      <c r="AX6545">
        <v>55.504428771672401</v>
      </c>
      <c r="AY6545">
        <v>9.4736260984355294</v>
      </c>
      <c r="AZ6545" t="s">
        <v>62</v>
      </c>
      <c r="BA6545">
        <v>1083</v>
      </c>
      <c r="BB6545" t="s">
        <v>2861</v>
      </c>
    </row>
    <row r="6546" spans="1:54" x14ac:dyDescent="0.25">
      <c r="A6546" s="1">
        <v>45200</v>
      </c>
      <c r="B6546">
        <v>621903</v>
      </c>
      <c r="C6546" t="s">
        <v>32040</v>
      </c>
      <c r="D6546">
        <v>6000</v>
      </c>
      <c r="E6546" t="s">
        <v>10270</v>
      </c>
      <c r="F6546" t="s">
        <v>32041</v>
      </c>
      <c r="I6546" t="s">
        <v>32042</v>
      </c>
      <c r="K6546" t="s">
        <v>32043</v>
      </c>
      <c r="L6546" t="s">
        <v>46164</v>
      </c>
      <c r="M6546">
        <v>1277</v>
      </c>
      <c r="N6546">
        <v>92</v>
      </c>
      <c r="R6546" s="1">
        <v>40162</v>
      </c>
      <c r="S6546" t="s">
        <v>80</v>
      </c>
      <c r="V6546" s="1">
        <v>33390</v>
      </c>
      <c r="W6546">
        <v>3</v>
      </c>
      <c r="X6546" t="s">
        <v>3496</v>
      </c>
      <c r="Y6546">
        <v>1</v>
      </c>
      <c r="Z6546" t="s">
        <v>46545</v>
      </c>
      <c r="AA6546">
        <v>11</v>
      </c>
      <c r="AB6546">
        <v>197105</v>
      </c>
      <c r="AC6546">
        <v>126</v>
      </c>
      <c r="AD6546" t="s">
        <v>46616</v>
      </c>
      <c r="AE6546">
        <v>1015</v>
      </c>
      <c r="AF6546" t="s">
        <v>46616</v>
      </c>
      <c r="AG6546">
        <v>3</v>
      </c>
      <c r="AH6546" t="s">
        <v>81</v>
      </c>
      <c r="AI6546">
        <v>27</v>
      </c>
      <c r="AJ6546" t="s">
        <v>44512</v>
      </c>
      <c r="AK6546">
        <v>621</v>
      </c>
      <c r="AL6546" t="s">
        <v>10157</v>
      </c>
      <c r="AS6546">
        <v>0</v>
      </c>
      <c r="AT6546" t="s">
        <v>61</v>
      </c>
      <c r="AU6546" t="s">
        <v>46165</v>
      </c>
      <c r="AX6546">
        <v>55.476329780570097</v>
      </c>
      <c r="AY6546">
        <v>9.4843807686110893</v>
      </c>
      <c r="AZ6546" t="s">
        <v>62</v>
      </c>
      <c r="BA6546">
        <v>1083</v>
      </c>
      <c r="BB6546" t="s">
        <v>2861</v>
      </c>
    </row>
    <row r="6547" spans="1:54" x14ac:dyDescent="0.25">
      <c r="A6547" s="1">
        <v>45200</v>
      </c>
      <c r="B6547">
        <v>621904</v>
      </c>
      <c r="C6547" t="s">
        <v>32044</v>
      </c>
      <c r="D6547">
        <v>6000</v>
      </c>
      <c r="E6547" t="s">
        <v>10270</v>
      </c>
      <c r="F6547" t="s">
        <v>32045</v>
      </c>
      <c r="I6547" t="s">
        <v>32046</v>
      </c>
      <c r="K6547" t="s">
        <v>32047</v>
      </c>
      <c r="L6547" t="s">
        <v>51021</v>
      </c>
      <c r="R6547" s="1">
        <v>40162</v>
      </c>
      <c r="S6547" t="s">
        <v>80</v>
      </c>
      <c r="V6547" s="1">
        <v>30011</v>
      </c>
      <c r="W6547">
        <v>3</v>
      </c>
      <c r="X6547" t="s">
        <v>3496</v>
      </c>
      <c r="Y6547">
        <v>1</v>
      </c>
      <c r="Z6547" t="s">
        <v>46545</v>
      </c>
      <c r="AA6547">
        <v>9</v>
      </c>
      <c r="AB6547">
        <v>192308</v>
      </c>
      <c r="AC6547">
        <v>126</v>
      </c>
      <c r="AD6547" t="s">
        <v>46616</v>
      </c>
      <c r="AE6547">
        <v>1015</v>
      </c>
      <c r="AF6547" t="s">
        <v>46616</v>
      </c>
      <c r="AG6547">
        <v>3</v>
      </c>
      <c r="AH6547" t="s">
        <v>81</v>
      </c>
      <c r="AI6547">
        <v>29</v>
      </c>
      <c r="AJ6547" t="s">
        <v>2525</v>
      </c>
      <c r="AK6547">
        <v>621</v>
      </c>
      <c r="AL6547" t="s">
        <v>10157</v>
      </c>
      <c r="AS6547">
        <v>0</v>
      </c>
      <c r="AT6547" t="s">
        <v>61</v>
      </c>
      <c r="AU6547" t="s">
        <v>51021</v>
      </c>
      <c r="AZ6547" t="s">
        <v>62</v>
      </c>
      <c r="BA6547">
        <v>1083</v>
      </c>
      <c r="BB6547" t="s">
        <v>2861</v>
      </c>
    </row>
    <row r="6548" spans="1:54" x14ac:dyDescent="0.25">
      <c r="A6548" s="1">
        <v>45200</v>
      </c>
      <c r="B6548">
        <v>621905</v>
      </c>
      <c r="C6548" t="s">
        <v>32048</v>
      </c>
      <c r="D6548">
        <v>6000</v>
      </c>
      <c r="E6548" t="s">
        <v>10270</v>
      </c>
      <c r="F6548" t="s">
        <v>32049</v>
      </c>
      <c r="G6548">
        <v>94582954</v>
      </c>
      <c r="H6548">
        <v>1003334487</v>
      </c>
      <c r="I6548" t="s">
        <v>32050</v>
      </c>
      <c r="J6548" t="s">
        <v>32051</v>
      </c>
      <c r="K6548" t="s">
        <v>32052</v>
      </c>
      <c r="L6548" t="s">
        <v>32053</v>
      </c>
      <c r="M6548">
        <v>4743</v>
      </c>
      <c r="N6548">
        <v>8</v>
      </c>
      <c r="R6548" s="1">
        <v>42235</v>
      </c>
      <c r="S6548" t="s">
        <v>56</v>
      </c>
      <c r="T6548">
        <v>621</v>
      </c>
      <c r="U6548" t="s">
        <v>10157</v>
      </c>
      <c r="V6548" s="1">
        <v>42216</v>
      </c>
      <c r="W6548">
        <v>6</v>
      </c>
      <c r="X6548" t="s">
        <v>1289</v>
      </c>
      <c r="Y6548">
        <v>1</v>
      </c>
      <c r="Z6548" t="s">
        <v>46545</v>
      </c>
      <c r="AA6548">
        <v>8</v>
      </c>
      <c r="AC6548">
        <v>129</v>
      </c>
      <c r="AD6548" t="s">
        <v>2405</v>
      </c>
      <c r="AE6548">
        <v>1016</v>
      </c>
      <c r="AF6548" t="s">
        <v>2405</v>
      </c>
      <c r="AG6548">
        <v>3</v>
      </c>
      <c r="AH6548" t="s">
        <v>81</v>
      </c>
      <c r="AI6548">
        <v>29</v>
      </c>
      <c r="AJ6548" t="s">
        <v>2525</v>
      </c>
      <c r="AK6548">
        <v>621</v>
      </c>
      <c r="AL6548" t="s">
        <v>10157</v>
      </c>
      <c r="AQ6548" t="s">
        <v>32054</v>
      </c>
      <c r="AR6548" t="s">
        <v>32055</v>
      </c>
      <c r="AS6548">
        <v>0</v>
      </c>
      <c r="AT6548" t="s">
        <v>61</v>
      </c>
      <c r="AU6548" t="s">
        <v>32056</v>
      </c>
      <c r="AX6548">
        <v>55.5683546076868</v>
      </c>
      <c r="AY6548">
        <v>9.5524211693127405</v>
      </c>
      <c r="AZ6548" t="s">
        <v>62</v>
      </c>
      <c r="BA6548">
        <v>1083</v>
      </c>
      <c r="BB6548" t="s">
        <v>2861</v>
      </c>
    </row>
    <row r="6549" spans="1:54" x14ac:dyDescent="0.25">
      <c r="A6549" s="1">
        <v>45200</v>
      </c>
      <c r="B6549">
        <v>622325</v>
      </c>
      <c r="C6549" t="s">
        <v>32057</v>
      </c>
      <c r="D6549">
        <v>7323</v>
      </c>
      <c r="E6549" t="s">
        <v>11938</v>
      </c>
      <c r="F6549" t="s">
        <v>32058</v>
      </c>
      <c r="I6549" t="s">
        <v>32059</v>
      </c>
      <c r="J6549" t="s">
        <v>31048</v>
      </c>
      <c r="K6549" t="s">
        <v>32060</v>
      </c>
      <c r="L6549" t="s">
        <v>55066</v>
      </c>
      <c r="M6549">
        <v>774</v>
      </c>
      <c r="N6549">
        <v>3</v>
      </c>
      <c r="R6549" s="1">
        <v>40162</v>
      </c>
      <c r="S6549" t="s">
        <v>80</v>
      </c>
      <c r="V6549" s="1">
        <v>38353</v>
      </c>
      <c r="W6549">
        <v>5</v>
      </c>
      <c r="X6549" t="s">
        <v>557</v>
      </c>
      <c r="Y6549">
        <v>1</v>
      </c>
      <c r="Z6549" t="s">
        <v>46545</v>
      </c>
      <c r="AB6549">
        <v>199509</v>
      </c>
      <c r="AC6549">
        <v>148</v>
      </c>
      <c r="AD6549" t="s">
        <v>1514</v>
      </c>
      <c r="AE6549">
        <v>1024</v>
      </c>
      <c r="AF6549" t="s">
        <v>1514</v>
      </c>
      <c r="AG6549">
        <v>3</v>
      </c>
      <c r="AH6549" t="s">
        <v>81</v>
      </c>
      <c r="AI6549">
        <v>99</v>
      </c>
      <c r="AJ6549" t="s">
        <v>54511</v>
      </c>
      <c r="AK6549">
        <v>530</v>
      </c>
      <c r="AL6549" t="s">
        <v>10332</v>
      </c>
      <c r="AQ6549" t="s">
        <v>32061</v>
      </c>
      <c r="AR6549" t="s">
        <v>12147</v>
      </c>
      <c r="AS6549">
        <v>0</v>
      </c>
      <c r="AT6549" t="s">
        <v>61</v>
      </c>
      <c r="AU6549" t="s">
        <v>54610</v>
      </c>
      <c r="AZ6549" t="s">
        <v>62</v>
      </c>
      <c r="BA6549">
        <v>1083</v>
      </c>
      <c r="BB6549" t="s">
        <v>2861</v>
      </c>
    </row>
    <row r="6550" spans="1:54" x14ac:dyDescent="0.25">
      <c r="A6550" s="1">
        <v>45200</v>
      </c>
      <c r="B6550">
        <v>623001</v>
      </c>
      <c r="C6550" t="s">
        <v>32062</v>
      </c>
      <c r="D6550">
        <v>6064</v>
      </c>
      <c r="E6550" t="s">
        <v>32063</v>
      </c>
      <c r="F6550" t="s">
        <v>51022</v>
      </c>
      <c r="G6550">
        <v>29189897</v>
      </c>
      <c r="H6550">
        <v>1003340681</v>
      </c>
      <c r="I6550" t="s">
        <v>32064</v>
      </c>
      <c r="J6550" t="s">
        <v>32065</v>
      </c>
      <c r="K6550" t="s">
        <v>32066</v>
      </c>
      <c r="L6550" t="s">
        <v>32067</v>
      </c>
      <c r="M6550">
        <v>2688</v>
      </c>
      <c r="N6550">
        <v>110</v>
      </c>
      <c r="R6550" s="1">
        <v>44308</v>
      </c>
      <c r="S6550" t="s">
        <v>56</v>
      </c>
      <c r="T6550">
        <v>621</v>
      </c>
      <c r="U6550" t="s">
        <v>10157</v>
      </c>
      <c r="W6550">
        <v>2</v>
      </c>
      <c r="X6550" t="s">
        <v>57</v>
      </c>
      <c r="Y6550">
        <v>1</v>
      </c>
      <c r="Z6550" t="s">
        <v>46545</v>
      </c>
      <c r="AA6550">
        <v>7</v>
      </c>
      <c r="AB6550">
        <v>196201</v>
      </c>
      <c r="AC6550">
        <v>121</v>
      </c>
      <c r="AD6550" t="s">
        <v>70</v>
      </c>
      <c r="AE6550">
        <v>1012</v>
      </c>
      <c r="AF6550" t="s">
        <v>71</v>
      </c>
      <c r="AG6550">
        <v>1</v>
      </c>
      <c r="AH6550" t="s">
        <v>44482</v>
      </c>
      <c r="AI6550">
        <v>21</v>
      </c>
      <c r="AJ6550" t="s">
        <v>52613</v>
      </c>
      <c r="AK6550">
        <v>621</v>
      </c>
      <c r="AL6550" t="s">
        <v>10157</v>
      </c>
      <c r="AQ6550" t="s">
        <v>32068</v>
      </c>
      <c r="AR6550" t="s">
        <v>32069</v>
      </c>
      <c r="AS6550">
        <v>0</v>
      </c>
      <c r="AT6550" t="s">
        <v>61</v>
      </c>
      <c r="AU6550" t="s">
        <v>32070</v>
      </c>
      <c r="AX6550">
        <v>55.54573619</v>
      </c>
      <c r="AY6550">
        <v>9.3145264900000004</v>
      </c>
      <c r="AZ6550" t="s">
        <v>62</v>
      </c>
      <c r="BA6550">
        <v>1083</v>
      </c>
      <c r="BB6550" t="s">
        <v>2861</v>
      </c>
    </row>
    <row r="6551" spans="1:54" x14ac:dyDescent="0.25">
      <c r="A6551" s="1">
        <v>45200</v>
      </c>
      <c r="B6551">
        <v>623002</v>
      </c>
      <c r="C6551" t="s">
        <v>32071</v>
      </c>
      <c r="D6551">
        <v>6640</v>
      </c>
      <c r="E6551" t="s">
        <v>12665</v>
      </c>
      <c r="F6551" t="s">
        <v>32072</v>
      </c>
      <c r="G6551">
        <v>29189897</v>
      </c>
      <c r="H6551">
        <v>1003340772</v>
      </c>
      <c r="I6551" t="s">
        <v>51023</v>
      </c>
      <c r="J6551" t="s">
        <v>32073</v>
      </c>
      <c r="K6551" t="s">
        <v>32074</v>
      </c>
      <c r="L6551" t="s">
        <v>32075</v>
      </c>
      <c r="M6551">
        <v>737</v>
      </c>
      <c r="N6551">
        <v>29</v>
      </c>
      <c r="R6551" s="1">
        <v>44272</v>
      </c>
      <c r="S6551" t="s">
        <v>56</v>
      </c>
      <c r="T6551">
        <v>621</v>
      </c>
      <c r="U6551" t="s">
        <v>10157</v>
      </c>
      <c r="W6551">
        <v>2</v>
      </c>
      <c r="X6551" t="s">
        <v>57</v>
      </c>
      <c r="Y6551">
        <v>1</v>
      </c>
      <c r="Z6551" t="s">
        <v>46545</v>
      </c>
      <c r="AA6551">
        <v>9</v>
      </c>
      <c r="AB6551">
        <v>197408</v>
      </c>
      <c r="AC6551">
        <v>121</v>
      </c>
      <c r="AD6551" t="s">
        <v>70</v>
      </c>
      <c r="AE6551">
        <v>1012</v>
      </c>
      <c r="AF6551" t="s">
        <v>71</v>
      </c>
      <c r="AG6551">
        <v>1</v>
      </c>
      <c r="AH6551" t="s">
        <v>44482</v>
      </c>
      <c r="AI6551">
        <v>21</v>
      </c>
      <c r="AJ6551" t="s">
        <v>52613</v>
      </c>
      <c r="AK6551">
        <v>621</v>
      </c>
      <c r="AL6551" t="s">
        <v>10157</v>
      </c>
      <c r="AQ6551" t="s">
        <v>32076</v>
      </c>
      <c r="AR6551" t="s">
        <v>32077</v>
      </c>
      <c r="AS6551">
        <v>0</v>
      </c>
      <c r="AT6551" t="s">
        <v>61</v>
      </c>
      <c r="AU6551" t="s">
        <v>32078</v>
      </c>
      <c r="AX6551">
        <v>55.481173660000003</v>
      </c>
      <c r="AY6551">
        <v>9.2890888300000007</v>
      </c>
      <c r="AZ6551" t="s">
        <v>62</v>
      </c>
      <c r="BA6551">
        <v>1083</v>
      </c>
      <c r="BB6551" t="s">
        <v>2861</v>
      </c>
    </row>
    <row r="6552" spans="1:54" x14ac:dyDescent="0.25">
      <c r="A6552" s="1">
        <v>45200</v>
      </c>
      <c r="B6552">
        <v>623003</v>
      </c>
      <c r="C6552" t="s">
        <v>32079</v>
      </c>
      <c r="D6552">
        <v>6640</v>
      </c>
      <c r="E6552" t="s">
        <v>12665</v>
      </c>
      <c r="F6552" t="s">
        <v>17554</v>
      </c>
      <c r="I6552" t="s">
        <v>32080</v>
      </c>
      <c r="K6552" t="s">
        <v>32081</v>
      </c>
      <c r="L6552" t="s">
        <v>17556</v>
      </c>
      <c r="M6552">
        <v>381</v>
      </c>
      <c r="N6552">
        <v>14</v>
      </c>
      <c r="R6552" s="1">
        <v>40162</v>
      </c>
      <c r="S6552" t="s">
        <v>80</v>
      </c>
      <c r="T6552">
        <v>621</v>
      </c>
      <c r="U6552" t="s">
        <v>10157</v>
      </c>
      <c r="V6552" s="1">
        <v>30468</v>
      </c>
      <c r="W6552">
        <v>2</v>
      </c>
      <c r="X6552" t="s">
        <v>57</v>
      </c>
      <c r="Y6552">
        <v>1</v>
      </c>
      <c r="Z6552" t="s">
        <v>46545</v>
      </c>
      <c r="AA6552">
        <v>7</v>
      </c>
      <c r="AB6552">
        <v>196308</v>
      </c>
      <c r="AC6552">
        <v>121</v>
      </c>
      <c r="AD6552" t="s">
        <v>70</v>
      </c>
      <c r="AE6552">
        <v>1012</v>
      </c>
      <c r="AF6552" t="s">
        <v>71</v>
      </c>
      <c r="AG6552">
        <v>3</v>
      </c>
      <c r="AH6552" t="s">
        <v>81</v>
      </c>
      <c r="AI6552">
        <v>21</v>
      </c>
      <c r="AJ6552" t="s">
        <v>52613</v>
      </c>
      <c r="AK6552">
        <v>621</v>
      </c>
      <c r="AL6552" t="s">
        <v>10157</v>
      </c>
      <c r="AS6552">
        <v>0</v>
      </c>
      <c r="AT6552" t="s">
        <v>61</v>
      </c>
      <c r="AU6552" t="s">
        <v>17559</v>
      </c>
      <c r="AX6552">
        <v>55.460284053916403</v>
      </c>
      <c r="AY6552">
        <v>9.3481086227429806</v>
      </c>
      <c r="AZ6552" t="s">
        <v>62</v>
      </c>
      <c r="BA6552">
        <v>1083</v>
      </c>
      <c r="BB6552" t="s">
        <v>2861</v>
      </c>
    </row>
    <row r="6553" spans="1:54" x14ac:dyDescent="0.25">
      <c r="A6553" s="1">
        <v>45200</v>
      </c>
      <c r="B6553">
        <v>623004</v>
      </c>
      <c r="C6553" t="s">
        <v>32082</v>
      </c>
      <c r="D6553">
        <v>6640</v>
      </c>
      <c r="E6553" t="s">
        <v>12665</v>
      </c>
      <c r="F6553" t="s">
        <v>32083</v>
      </c>
      <c r="G6553">
        <v>12533918</v>
      </c>
      <c r="H6553">
        <v>1000402220</v>
      </c>
      <c r="I6553" t="s">
        <v>50364</v>
      </c>
      <c r="J6553" t="s">
        <v>32084</v>
      </c>
      <c r="K6553" t="s">
        <v>32085</v>
      </c>
      <c r="L6553" t="s">
        <v>55997</v>
      </c>
      <c r="M6553">
        <v>485</v>
      </c>
      <c r="N6553">
        <v>44</v>
      </c>
      <c r="R6553" s="1">
        <v>40952</v>
      </c>
      <c r="S6553" t="s">
        <v>56</v>
      </c>
      <c r="V6553" s="1">
        <v>40755</v>
      </c>
      <c r="W6553">
        <v>5</v>
      </c>
      <c r="X6553" t="s">
        <v>557</v>
      </c>
      <c r="Y6553">
        <v>1</v>
      </c>
      <c r="Z6553" t="s">
        <v>46545</v>
      </c>
      <c r="AA6553">
        <v>8</v>
      </c>
      <c r="AB6553">
        <v>191805</v>
      </c>
      <c r="AC6553">
        <v>121</v>
      </c>
      <c r="AD6553" t="s">
        <v>70</v>
      </c>
      <c r="AE6553">
        <v>1013</v>
      </c>
      <c r="AF6553" t="s">
        <v>558</v>
      </c>
      <c r="AG6553">
        <v>3</v>
      </c>
      <c r="AH6553" t="s">
        <v>81</v>
      </c>
      <c r="AI6553">
        <v>21</v>
      </c>
      <c r="AJ6553" t="s">
        <v>52613</v>
      </c>
      <c r="AK6553">
        <v>621</v>
      </c>
      <c r="AL6553" t="s">
        <v>10157</v>
      </c>
      <c r="AQ6553" t="s">
        <v>32086</v>
      </c>
      <c r="AR6553" t="s">
        <v>32087</v>
      </c>
      <c r="AS6553">
        <v>0</v>
      </c>
      <c r="AT6553" t="s">
        <v>61</v>
      </c>
      <c r="AU6553" t="s">
        <v>12668</v>
      </c>
      <c r="AZ6553" t="s">
        <v>62</v>
      </c>
      <c r="BA6553">
        <v>1083</v>
      </c>
      <c r="BB6553" t="s">
        <v>2861</v>
      </c>
    </row>
    <row r="6554" spans="1:54" x14ac:dyDescent="0.25">
      <c r="A6554" s="1">
        <v>45200</v>
      </c>
      <c r="B6554">
        <v>623210</v>
      </c>
      <c r="C6554" t="s">
        <v>32088</v>
      </c>
      <c r="D6554">
        <v>6640</v>
      </c>
      <c r="E6554" t="s">
        <v>12665</v>
      </c>
      <c r="F6554" t="s">
        <v>32089</v>
      </c>
      <c r="G6554">
        <v>29189897</v>
      </c>
      <c r="H6554">
        <v>1003340784</v>
      </c>
      <c r="I6554" t="s">
        <v>32090</v>
      </c>
      <c r="J6554" t="s">
        <v>32091</v>
      </c>
      <c r="K6554" t="s">
        <v>32092</v>
      </c>
      <c r="L6554" t="s">
        <v>46173</v>
      </c>
      <c r="M6554">
        <v>516</v>
      </c>
      <c r="N6554">
        <v>2</v>
      </c>
      <c r="R6554" s="1">
        <v>40162</v>
      </c>
      <c r="S6554" t="s">
        <v>80</v>
      </c>
      <c r="T6554">
        <v>621</v>
      </c>
      <c r="U6554" t="s">
        <v>10157</v>
      </c>
      <c r="V6554" s="1">
        <v>39295</v>
      </c>
      <c r="W6554">
        <v>2</v>
      </c>
      <c r="X6554" t="s">
        <v>57</v>
      </c>
      <c r="Y6554">
        <v>1</v>
      </c>
      <c r="Z6554" t="s">
        <v>46545</v>
      </c>
      <c r="AB6554">
        <v>196609</v>
      </c>
      <c r="AC6554">
        <v>125</v>
      </c>
      <c r="AD6554" t="s">
        <v>1344</v>
      </c>
      <c r="AE6554">
        <v>1014</v>
      </c>
      <c r="AF6554" t="s">
        <v>1352</v>
      </c>
      <c r="AG6554">
        <v>3</v>
      </c>
      <c r="AH6554" t="s">
        <v>81</v>
      </c>
      <c r="AI6554">
        <v>24</v>
      </c>
      <c r="AJ6554" t="s">
        <v>1344</v>
      </c>
      <c r="AK6554">
        <v>621</v>
      </c>
      <c r="AL6554" t="s">
        <v>10157</v>
      </c>
      <c r="AM6554">
        <v>2</v>
      </c>
      <c r="AN6554" t="s">
        <v>119</v>
      </c>
      <c r="AO6554">
        <v>621211</v>
      </c>
      <c r="AQ6554" t="s">
        <v>31899</v>
      </c>
      <c r="AR6554" t="s">
        <v>31900</v>
      </c>
      <c r="AS6554">
        <v>0</v>
      </c>
      <c r="AT6554" t="s">
        <v>61</v>
      </c>
      <c r="AU6554" t="s">
        <v>44484</v>
      </c>
      <c r="AX6554">
        <v>55.480394377087002</v>
      </c>
      <c r="AY6554">
        <v>9.2928795283312198</v>
      </c>
      <c r="AZ6554" t="s">
        <v>62</v>
      </c>
      <c r="BA6554">
        <v>1083</v>
      </c>
      <c r="BB6554" t="s">
        <v>2861</v>
      </c>
    </row>
    <row r="6555" spans="1:54" x14ac:dyDescent="0.25">
      <c r="A6555" s="1">
        <v>45200</v>
      </c>
      <c r="B6555">
        <v>623300</v>
      </c>
      <c r="C6555" t="s">
        <v>32093</v>
      </c>
      <c r="D6555">
        <v>6640</v>
      </c>
      <c r="E6555" t="s">
        <v>12665</v>
      </c>
      <c r="F6555" t="s">
        <v>32094</v>
      </c>
      <c r="G6555">
        <v>19895319</v>
      </c>
      <c r="H6555">
        <v>1001518030</v>
      </c>
      <c r="I6555" t="s">
        <v>32095</v>
      </c>
      <c r="J6555" t="s">
        <v>32096</v>
      </c>
      <c r="K6555" t="s">
        <v>32097</v>
      </c>
      <c r="L6555" t="s">
        <v>55998</v>
      </c>
      <c r="M6555">
        <v>485</v>
      </c>
      <c r="N6555">
        <v>51</v>
      </c>
      <c r="R6555" s="1">
        <v>43784</v>
      </c>
      <c r="S6555" t="s">
        <v>56</v>
      </c>
      <c r="W6555">
        <v>5</v>
      </c>
      <c r="X6555" t="s">
        <v>557</v>
      </c>
      <c r="Y6555">
        <v>1</v>
      </c>
      <c r="Z6555" t="s">
        <v>46545</v>
      </c>
      <c r="AA6555">
        <v>10</v>
      </c>
      <c r="AB6555">
        <v>191405</v>
      </c>
      <c r="AC6555">
        <v>123</v>
      </c>
      <c r="AD6555" t="s">
        <v>1507</v>
      </c>
      <c r="AE6555">
        <v>1011</v>
      </c>
      <c r="AF6555" t="s">
        <v>1507</v>
      </c>
      <c r="AG6555">
        <v>1</v>
      </c>
      <c r="AH6555" t="s">
        <v>44482</v>
      </c>
      <c r="AI6555">
        <v>80</v>
      </c>
      <c r="AJ6555" t="s">
        <v>1507</v>
      </c>
      <c r="AK6555">
        <v>621</v>
      </c>
      <c r="AL6555" t="s">
        <v>10157</v>
      </c>
      <c r="AQ6555" t="s">
        <v>32098</v>
      </c>
      <c r="AR6555" t="s">
        <v>32099</v>
      </c>
      <c r="AS6555">
        <v>0</v>
      </c>
      <c r="AT6555" t="s">
        <v>61</v>
      </c>
      <c r="AU6555" t="s">
        <v>12668</v>
      </c>
      <c r="AW6555" t="s">
        <v>17553</v>
      </c>
      <c r="AX6555">
        <v>55.464251930000003</v>
      </c>
      <c r="AY6555">
        <v>9.34419529</v>
      </c>
      <c r="AZ6555" t="s">
        <v>62</v>
      </c>
      <c r="BA6555">
        <v>1083</v>
      </c>
      <c r="BB6555" t="s">
        <v>2861</v>
      </c>
    </row>
    <row r="6556" spans="1:54" x14ac:dyDescent="0.25">
      <c r="A6556" s="1">
        <v>45200</v>
      </c>
      <c r="B6556">
        <v>623301</v>
      </c>
      <c r="C6556" t="s">
        <v>32100</v>
      </c>
      <c r="D6556">
        <v>6640</v>
      </c>
      <c r="E6556" t="s">
        <v>12665</v>
      </c>
      <c r="F6556" t="s">
        <v>32101</v>
      </c>
      <c r="G6556">
        <v>61917810</v>
      </c>
      <c r="H6556">
        <v>1002143402</v>
      </c>
      <c r="I6556" t="s">
        <v>32102</v>
      </c>
      <c r="J6556" t="s">
        <v>32103</v>
      </c>
      <c r="K6556" t="s">
        <v>32104</v>
      </c>
      <c r="L6556" t="s">
        <v>32105</v>
      </c>
      <c r="M6556">
        <v>792</v>
      </c>
      <c r="N6556">
        <v>19</v>
      </c>
      <c r="R6556" s="1">
        <v>44580</v>
      </c>
      <c r="S6556" t="s">
        <v>56</v>
      </c>
      <c r="W6556">
        <v>5</v>
      </c>
      <c r="X6556" t="s">
        <v>557</v>
      </c>
      <c r="Y6556">
        <v>1</v>
      </c>
      <c r="Z6556" t="s">
        <v>46545</v>
      </c>
      <c r="AA6556">
        <v>10</v>
      </c>
      <c r="AB6556">
        <v>198008</v>
      </c>
      <c r="AC6556">
        <v>123</v>
      </c>
      <c r="AD6556" t="s">
        <v>1507</v>
      </c>
      <c r="AE6556">
        <v>1011</v>
      </c>
      <c r="AF6556" t="s">
        <v>1507</v>
      </c>
      <c r="AG6556">
        <v>1</v>
      </c>
      <c r="AH6556" t="s">
        <v>44482</v>
      </c>
      <c r="AI6556">
        <v>80</v>
      </c>
      <c r="AJ6556" t="s">
        <v>1507</v>
      </c>
      <c r="AK6556">
        <v>621</v>
      </c>
      <c r="AL6556" t="s">
        <v>10157</v>
      </c>
      <c r="AQ6556" t="s">
        <v>32106</v>
      </c>
      <c r="AR6556" t="s">
        <v>32107</v>
      </c>
      <c r="AS6556">
        <v>0</v>
      </c>
      <c r="AT6556" t="s">
        <v>61</v>
      </c>
      <c r="AU6556" t="s">
        <v>3786</v>
      </c>
      <c r="AX6556">
        <v>55.473709599999999</v>
      </c>
      <c r="AY6556">
        <v>9.2968081599999994</v>
      </c>
      <c r="AZ6556" t="s">
        <v>62</v>
      </c>
      <c r="BA6556">
        <v>1083</v>
      </c>
      <c r="BB6556" t="s">
        <v>2861</v>
      </c>
    </row>
    <row r="6557" spans="1:54" x14ac:dyDescent="0.25">
      <c r="A6557" s="1">
        <v>45200</v>
      </c>
      <c r="B6557">
        <v>623350</v>
      </c>
      <c r="C6557" t="s">
        <v>53957</v>
      </c>
      <c r="D6557">
        <v>6640</v>
      </c>
      <c r="E6557" t="s">
        <v>12665</v>
      </c>
      <c r="F6557" t="s">
        <v>53958</v>
      </c>
      <c r="G6557">
        <v>19059995</v>
      </c>
      <c r="H6557">
        <v>1003340668</v>
      </c>
      <c r="I6557" t="s">
        <v>32108</v>
      </c>
      <c r="J6557" t="s">
        <v>32109</v>
      </c>
      <c r="K6557" t="s">
        <v>32110</v>
      </c>
      <c r="L6557" t="s">
        <v>32111</v>
      </c>
      <c r="M6557">
        <v>792</v>
      </c>
      <c r="N6557">
        <v>34</v>
      </c>
      <c r="R6557" s="1">
        <v>40938</v>
      </c>
      <c r="S6557" t="s">
        <v>56</v>
      </c>
      <c r="V6557" s="1">
        <v>39264</v>
      </c>
      <c r="W6557">
        <v>5</v>
      </c>
      <c r="X6557" t="s">
        <v>557</v>
      </c>
      <c r="Y6557">
        <v>1</v>
      </c>
      <c r="Z6557" t="s">
        <v>46545</v>
      </c>
      <c r="AB6557">
        <v>199109</v>
      </c>
      <c r="AC6557">
        <v>146</v>
      </c>
      <c r="AD6557" t="s">
        <v>1428</v>
      </c>
      <c r="AE6557">
        <v>1025</v>
      </c>
      <c r="AF6557" t="s">
        <v>1428</v>
      </c>
      <c r="AG6557">
        <v>3</v>
      </c>
      <c r="AH6557" t="s">
        <v>81</v>
      </c>
      <c r="AI6557">
        <v>85</v>
      </c>
      <c r="AJ6557" t="s">
        <v>1428</v>
      </c>
      <c r="AK6557">
        <v>621</v>
      </c>
      <c r="AL6557" t="s">
        <v>10157</v>
      </c>
      <c r="AQ6557" t="s">
        <v>32112</v>
      </c>
      <c r="AR6557" t="s">
        <v>32113</v>
      </c>
      <c r="AS6557">
        <v>0</v>
      </c>
      <c r="AT6557" t="s">
        <v>61</v>
      </c>
      <c r="AU6557" t="s">
        <v>3786</v>
      </c>
      <c r="AZ6557" t="s">
        <v>62</v>
      </c>
      <c r="BA6557">
        <v>1083</v>
      </c>
      <c r="BB6557" t="s">
        <v>2861</v>
      </c>
    </row>
    <row r="6558" spans="1:54" x14ac:dyDescent="0.25">
      <c r="A6558" s="1">
        <v>45200</v>
      </c>
      <c r="B6558">
        <v>625001</v>
      </c>
      <c r="C6558" t="s">
        <v>32114</v>
      </c>
      <c r="D6558">
        <v>7361</v>
      </c>
      <c r="E6558" t="s">
        <v>32115</v>
      </c>
      <c r="F6558" t="s">
        <v>32116</v>
      </c>
      <c r="G6558">
        <v>29189617</v>
      </c>
      <c r="H6558">
        <v>1003340917</v>
      </c>
      <c r="I6558" t="s">
        <v>51024</v>
      </c>
      <c r="J6558" t="s">
        <v>32117</v>
      </c>
      <c r="K6558" t="s">
        <v>32118</v>
      </c>
      <c r="L6558" t="s">
        <v>51025</v>
      </c>
      <c r="M6558">
        <v>287</v>
      </c>
      <c r="N6558">
        <v>3</v>
      </c>
      <c r="R6558" s="1">
        <v>44656</v>
      </c>
      <c r="S6558" t="s">
        <v>56</v>
      </c>
      <c r="T6558">
        <v>756</v>
      </c>
      <c r="U6558" t="s">
        <v>10561</v>
      </c>
      <c r="W6558">
        <v>2</v>
      </c>
      <c r="X6558" t="s">
        <v>57</v>
      </c>
      <c r="Y6558">
        <v>1</v>
      </c>
      <c r="Z6558" t="s">
        <v>46545</v>
      </c>
      <c r="AA6558">
        <v>9</v>
      </c>
      <c r="AC6558">
        <v>121</v>
      </c>
      <c r="AD6558" t="s">
        <v>70</v>
      </c>
      <c r="AE6558">
        <v>1012</v>
      </c>
      <c r="AF6558" t="s">
        <v>71</v>
      </c>
      <c r="AG6558">
        <v>1</v>
      </c>
      <c r="AH6558" t="s">
        <v>44482</v>
      </c>
      <c r="AI6558">
        <v>21</v>
      </c>
      <c r="AJ6558" t="s">
        <v>52613</v>
      </c>
      <c r="AK6558">
        <v>756</v>
      </c>
      <c r="AL6558" t="s">
        <v>10561</v>
      </c>
      <c r="AQ6558" t="s">
        <v>32119</v>
      </c>
      <c r="AR6558" t="s">
        <v>32120</v>
      </c>
      <c r="AS6558">
        <v>0</v>
      </c>
      <c r="AT6558" t="s">
        <v>61</v>
      </c>
      <c r="AU6558" t="s">
        <v>51026</v>
      </c>
      <c r="AX6558">
        <v>55.984639289999997</v>
      </c>
      <c r="AY6558">
        <v>9.2843310199999998</v>
      </c>
      <c r="AZ6558" t="s">
        <v>62</v>
      </c>
      <c r="BA6558">
        <v>1082</v>
      </c>
      <c r="BB6558" t="s">
        <v>2852</v>
      </c>
    </row>
    <row r="6559" spans="1:54" x14ac:dyDescent="0.25">
      <c r="A6559" s="1">
        <v>45200</v>
      </c>
      <c r="B6559">
        <v>625002</v>
      </c>
      <c r="C6559" t="s">
        <v>32121</v>
      </c>
      <c r="D6559">
        <v>7361</v>
      </c>
      <c r="E6559" t="s">
        <v>32115</v>
      </c>
      <c r="F6559" t="s">
        <v>32122</v>
      </c>
      <c r="I6559" t="s">
        <v>51027</v>
      </c>
      <c r="J6559" t="s">
        <v>32123</v>
      </c>
      <c r="K6559" t="s">
        <v>32124</v>
      </c>
      <c r="L6559" t="s">
        <v>46174</v>
      </c>
      <c r="M6559">
        <v>792</v>
      </c>
      <c r="N6559">
        <v>30</v>
      </c>
      <c r="R6559" s="1">
        <v>40162</v>
      </c>
      <c r="S6559" t="s">
        <v>80</v>
      </c>
      <c r="T6559">
        <v>756</v>
      </c>
      <c r="U6559" t="s">
        <v>10561</v>
      </c>
      <c r="V6559" s="1">
        <v>38200</v>
      </c>
      <c r="W6559">
        <v>2</v>
      </c>
      <c r="X6559" t="s">
        <v>57</v>
      </c>
      <c r="Y6559">
        <v>1</v>
      </c>
      <c r="Z6559" t="s">
        <v>46545</v>
      </c>
      <c r="AA6559">
        <v>6</v>
      </c>
      <c r="AC6559">
        <v>121</v>
      </c>
      <c r="AD6559" t="s">
        <v>70</v>
      </c>
      <c r="AE6559">
        <v>1012</v>
      </c>
      <c r="AF6559" t="s">
        <v>71</v>
      </c>
      <c r="AG6559">
        <v>3</v>
      </c>
      <c r="AH6559" t="s">
        <v>81</v>
      </c>
      <c r="AI6559">
        <v>21</v>
      </c>
      <c r="AJ6559" t="s">
        <v>52613</v>
      </c>
      <c r="AK6559">
        <v>756</v>
      </c>
      <c r="AL6559" t="s">
        <v>10561</v>
      </c>
      <c r="AQ6559" t="s">
        <v>32125</v>
      </c>
      <c r="AS6559">
        <v>0</v>
      </c>
      <c r="AT6559" t="s">
        <v>61</v>
      </c>
      <c r="AU6559" t="s">
        <v>46175</v>
      </c>
      <c r="AW6559" t="s">
        <v>32126</v>
      </c>
      <c r="AX6559">
        <v>56.0330155977842</v>
      </c>
      <c r="AY6559">
        <v>9.3074736520092998</v>
      </c>
      <c r="AZ6559" t="s">
        <v>62</v>
      </c>
      <c r="BA6559">
        <v>1082</v>
      </c>
      <c r="BB6559" t="s">
        <v>2852</v>
      </c>
    </row>
    <row r="6560" spans="1:54" x14ac:dyDescent="0.25">
      <c r="A6560" s="1">
        <v>45200</v>
      </c>
      <c r="B6560">
        <v>625003</v>
      </c>
      <c r="C6560" t="s">
        <v>32127</v>
      </c>
      <c r="D6560">
        <v>8765</v>
      </c>
      <c r="E6560" t="s">
        <v>32128</v>
      </c>
      <c r="F6560" t="s">
        <v>32129</v>
      </c>
      <c r="I6560" t="s">
        <v>32130</v>
      </c>
      <c r="J6560" t="s">
        <v>32131</v>
      </c>
      <c r="K6560" t="s">
        <v>32132</v>
      </c>
      <c r="L6560" t="s">
        <v>51028</v>
      </c>
      <c r="M6560">
        <v>286</v>
      </c>
      <c r="N6560">
        <v>7</v>
      </c>
      <c r="R6560" s="1">
        <v>40162</v>
      </c>
      <c r="S6560" t="s">
        <v>80</v>
      </c>
      <c r="T6560">
        <v>756</v>
      </c>
      <c r="U6560" t="s">
        <v>10561</v>
      </c>
      <c r="V6560" s="1">
        <v>38200</v>
      </c>
      <c r="W6560">
        <v>2</v>
      </c>
      <c r="X6560" t="s">
        <v>57</v>
      </c>
      <c r="Y6560">
        <v>1</v>
      </c>
      <c r="Z6560" t="s">
        <v>46545</v>
      </c>
      <c r="AA6560">
        <v>6</v>
      </c>
      <c r="AC6560">
        <v>121</v>
      </c>
      <c r="AD6560" t="s">
        <v>70</v>
      </c>
      <c r="AE6560">
        <v>1012</v>
      </c>
      <c r="AF6560" t="s">
        <v>71</v>
      </c>
      <c r="AG6560">
        <v>3</v>
      </c>
      <c r="AH6560" t="s">
        <v>81</v>
      </c>
      <c r="AI6560">
        <v>21</v>
      </c>
      <c r="AJ6560" t="s">
        <v>52613</v>
      </c>
      <c r="AK6560">
        <v>756</v>
      </c>
      <c r="AL6560" t="s">
        <v>10561</v>
      </c>
      <c r="AQ6560" t="s">
        <v>32133</v>
      </c>
      <c r="AS6560">
        <v>0</v>
      </c>
      <c r="AT6560" t="s">
        <v>61</v>
      </c>
      <c r="AU6560" t="s">
        <v>51029</v>
      </c>
      <c r="AX6560">
        <v>55.931121370529397</v>
      </c>
      <c r="AY6560">
        <v>9.4929684426207199</v>
      </c>
      <c r="AZ6560" t="s">
        <v>62</v>
      </c>
      <c r="BA6560">
        <v>1082</v>
      </c>
      <c r="BB6560" t="s">
        <v>2852</v>
      </c>
    </row>
    <row r="6561" spans="1:54" x14ac:dyDescent="0.25">
      <c r="A6561" s="1">
        <v>45200</v>
      </c>
      <c r="B6561">
        <v>625004</v>
      </c>
      <c r="C6561" t="s">
        <v>32134</v>
      </c>
      <c r="D6561">
        <v>8766</v>
      </c>
      <c r="E6561" t="s">
        <v>48921</v>
      </c>
      <c r="F6561" t="s">
        <v>51030</v>
      </c>
      <c r="G6561">
        <v>29189617</v>
      </c>
      <c r="H6561">
        <v>1003340966</v>
      </c>
      <c r="I6561" t="s">
        <v>32135</v>
      </c>
      <c r="J6561" t="s">
        <v>32136</v>
      </c>
      <c r="K6561" t="s">
        <v>32137</v>
      </c>
      <c r="L6561" t="s">
        <v>32138</v>
      </c>
      <c r="M6561">
        <v>764</v>
      </c>
      <c r="N6561">
        <v>7</v>
      </c>
      <c r="R6561" s="1">
        <v>43536</v>
      </c>
      <c r="S6561" t="s">
        <v>56</v>
      </c>
      <c r="T6561">
        <v>756</v>
      </c>
      <c r="U6561" t="s">
        <v>10561</v>
      </c>
      <c r="W6561">
        <v>2</v>
      </c>
      <c r="X6561" t="s">
        <v>57</v>
      </c>
      <c r="Y6561">
        <v>1</v>
      </c>
      <c r="Z6561" t="s">
        <v>46545</v>
      </c>
      <c r="AA6561">
        <v>10</v>
      </c>
      <c r="AC6561">
        <v>121</v>
      </c>
      <c r="AD6561" t="s">
        <v>70</v>
      </c>
      <c r="AE6561">
        <v>1012</v>
      </c>
      <c r="AF6561" t="s">
        <v>71</v>
      </c>
      <c r="AG6561">
        <v>1</v>
      </c>
      <c r="AH6561" t="s">
        <v>44482</v>
      </c>
      <c r="AI6561">
        <v>21</v>
      </c>
      <c r="AJ6561" t="s">
        <v>52613</v>
      </c>
      <c r="AK6561">
        <v>756</v>
      </c>
      <c r="AL6561" t="s">
        <v>10561</v>
      </c>
      <c r="AQ6561" t="s">
        <v>32139</v>
      </c>
      <c r="AR6561" t="s">
        <v>32140</v>
      </c>
      <c r="AS6561">
        <v>0</v>
      </c>
      <c r="AT6561" t="s">
        <v>61</v>
      </c>
      <c r="AU6561" t="s">
        <v>16819</v>
      </c>
      <c r="AX6561">
        <v>55.962347010000002</v>
      </c>
      <c r="AY6561">
        <v>9.39432066</v>
      </c>
      <c r="AZ6561" t="s">
        <v>62</v>
      </c>
      <c r="BA6561">
        <v>1082</v>
      </c>
      <c r="BB6561" t="s">
        <v>2852</v>
      </c>
    </row>
    <row r="6562" spans="1:54" x14ac:dyDescent="0.25">
      <c r="A6562" s="1">
        <v>45200</v>
      </c>
      <c r="B6562">
        <v>625005</v>
      </c>
      <c r="C6562" t="s">
        <v>32141</v>
      </c>
      <c r="D6562">
        <v>7361</v>
      </c>
      <c r="E6562" t="s">
        <v>32115</v>
      </c>
      <c r="F6562" t="s">
        <v>32142</v>
      </c>
      <c r="G6562">
        <v>12294174</v>
      </c>
      <c r="H6562">
        <v>1000364508</v>
      </c>
      <c r="I6562" t="s">
        <v>51031</v>
      </c>
      <c r="K6562" t="s">
        <v>32143</v>
      </c>
      <c r="L6562" t="s">
        <v>32144</v>
      </c>
      <c r="M6562">
        <v>103</v>
      </c>
      <c r="N6562">
        <v>4</v>
      </c>
      <c r="R6562" s="1">
        <v>43784</v>
      </c>
      <c r="S6562" t="s">
        <v>56</v>
      </c>
      <c r="W6562">
        <v>5</v>
      </c>
      <c r="X6562" t="s">
        <v>557</v>
      </c>
      <c r="Y6562">
        <v>1</v>
      </c>
      <c r="Z6562" t="s">
        <v>46545</v>
      </c>
      <c r="AA6562">
        <v>8</v>
      </c>
      <c r="AB6562">
        <v>198808</v>
      </c>
      <c r="AC6562">
        <v>121</v>
      </c>
      <c r="AD6562" t="s">
        <v>70</v>
      </c>
      <c r="AE6562">
        <v>1013</v>
      </c>
      <c r="AF6562" t="s">
        <v>558</v>
      </c>
      <c r="AG6562">
        <v>1</v>
      </c>
      <c r="AH6562" t="s">
        <v>44482</v>
      </c>
      <c r="AI6562">
        <v>22</v>
      </c>
      <c r="AJ6562" t="s">
        <v>52628</v>
      </c>
      <c r="AK6562">
        <v>756</v>
      </c>
      <c r="AL6562" t="s">
        <v>10561</v>
      </c>
      <c r="AQ6562" t="s">
        <v>32145</v>
      </c>
      <c r="AR6562" t="s">
        <v>32146</v>
      </c>
      <c r="AS6562">
        <v>0</v>
      </c>
      <c r="AT6562" t="s">
        <v>61</v>
      </c>
      <c r="AU6562" t="s">
        <v>5207</v>
      </c>
      <c r="AX6562">
        <v>55.974448199999998</v>
      </c>
      <c r="AY6562">
        <v>9.3357520399999991</v>
      </c>
      <c r="AZ6562" t="s">
        <v>62</v>
      </c>
      <c r="BA6562">
        <v>1082</v>
      </c>
      <c r="BB6562" t="s">
        <v>2852</v>
      </c>
    </row>
    <row r="6563" spans="1:54" x14ac:dyDescent="0.25">
      <c r="A6563" s="1">
        <v>45200</v>
      </c>
      <c r="B6563">
        <v>625006</v>
      </c>
      <c r="C6563" t="s">
        <v>32147</v>
      </c>
      <c r="D6563">
        <v>7361</v>
      </c>
      <c r="E6563" t="s">
        <v>32115</v>
      </c>
      <c r="F6563" t="s">
        <v>32148</v>
      </c>
      <c r="G6563">
        <v>27910130</v>
      </c>
      <c r="H6563">
        <v>1010627148</v>
      </c>
      <c r="I6563" t="s">
        <v>32149</v>
      </c>
      <c r="K6563" t="s">
        <v>32124</v>
      </c>
      <c r="L6563" t="s">
        <v>46176</v>
      </c>
      <c r="M6563">
        <v>792</v>
      </c>
      <c r="N6563">
        <v>30</v>
      </c>
      <c r="R6563" s="1">
        <v>45175</v>
      </c>
      <c r="S6563" t="s">
        <v>877</v>
      </c>
      <c r="W6563">
        <v>5</v>
      </c>
      <c r="X6563" t="s">
        <v>557</v>
      </c>
      <c r="Y6563">
        <v>1</v>
      </c>
      <c r="Z6563" t="s">
        <v>46545</v>
      </c>
      <c r="AA6563">
        <v>8</v>
      </c>
      <c r="AB6563">
        <v>200408</v>
      </c>
      <c r="AC6563">
        <v>121</v>
      </c>
      <c r="AD6563" t="s">
        <v>70</v>
      </c>
      <c r="AE6563">
        <v>1013</v>
      </c>
      <c r="AF6563" t="s">
        <v>558</v>
      </c>
      <c r="AG6563">
        <v>1</v>
      </c>
      <c r="AH6563" t="s">
        <v>44482</v>
      </c>
      <c r="AI6563">
        <v>21</v>
      </c>
      <c r="AJ6563" t="s">
        <v>52613</v>
      </c>
      <c r="AK6563">
        <v>756</v>
      </c>
      <c r="AL6563" t="s">
        <v>10561</v>
      </c>
      <c r="AQ6563" t="s">
        <v>32150</v>
      </c>
      <c r="AR6563" t="s">
        <v>32151</v>
      </c>
      <c r="AS6563">
        <v>0</v>
      </c>
      <c r="AT6563" t="s">
        <v>61</v>
      </c>
      <c r="AU6563" t="s">
        <v>46175</v>
      </c>
      <c r="AW6563" t="s">
        <v>32126</v>
      </c>
      <c r="AX6563">
        <v>56.032957760000002</v>
      </c>
      <c r="AY6563">
        <v>9.3073473100000008</v>
      </c>
      <c r="AZ6563" t="s">
        <v>62</v>
      </c>
      <c r="BA6563">
        <v>1082</v>
      </c>
      <c r="BB6563" t="s">
        <v>2852</v>
      </c>
    </row>
    <row r="6564" spans="1:54" x14ac:dyDescent="0.25">
      <c r="A6564" s="1">
        <v>45200</v>
      </c>
      <c r="B6564">
        <v>625007</v>
      </c>
      <c r="C6564" t="s">
        <v>32152</v>
      </c>
      <c r="D6564">
        <v>8765</v>
      </c>
      <c r="E6564" t="s">
        <v>32128</v>
      </c>
      <c r="F6564" t="s">
        <v>32153</v>
      </c>
      <c r="G6564">
        <v>27973280</v>
      </c>
      <c r="H6564">
        <v>1010678613</v>
      </c>
      <c r="I6564" t="s">
        <v>32154</v>
      </c>
      <c r="K6564" t="s">
        <v>32132</v>
      </c>
      <c r="L6564" t="s">
        <v>51028</v>
      </c>
      <c r="M6564">
        <v>286</v>
      </c>
      <c r="N6564">
        <v>7</v>
      </c>
      <c r="R6564" s="1">
        <v>44812</v>
      </c>
      <c r="S6564" t="s">
        <v>56</v>
      </c>
      <c r="W6564">
        <v>5</v>
      </c>
      <c r="X6564" t="s">
        <v>557</v>
      </c>
      <c r="Y6564">
        <v>1</v>
      </c>
      <c r="Z6564" t="s">
        <v>46545</v>
      </c>
      <c r="AA6564">
        <v>8</v>
      </c>
      <c r="AB6564">
        <v>200408</v>
      </c>
      <c r="AC6564">
        <v>121</v>
      </c>
      <c r="AD6564" t="s">
        <v>70</v>
      </c>
      <c r="AE6564">
        <v>1013</v>
      </c>
      <c r="AF6564" t="s">
        <v>558</v>
      </c>
      <c r="AG6564">
        <v>1</v>
      </c>
      <c r="AH6564" t="s">
        <v>44482</v>
      </c>
      <c r="AI6564">
        <v>21</v>
      </c>
      <c r="AJ6564" t="s">
        <v>52613</v>
      </c>
      <c r="AK6564">
        <v>756</v>
      </c>
      <c r="AL6564" t="s">
        <v>10561</v>
      </c>
      <c r="AQ6564" t="s">
        <v>32155</v>
      </c>
      <c r="AR6564" t="s">
        <v>32156</v>
      </c>
      <c r="AS6564">
        <v>0</v>
      </c>
      <c r="AT6564" t="s">
        <v>61</v>
      </c>
      <c r="AU6564" t="s">
        <v>51029</v>
      </c>
      <c r="AX6564">
        <v>55.931119629999998</v>
      </c>
      <c r="AY6564">
        <v>9.4929651899999996</v>
      </c>
      <c r="AZ6564" t="s">
        <v>62</v>
      </c>
      <c r="BA6564">
        <v>1082</v>
      </c>
      <c r="BB6564" t="s">
        <v>2852</v>
      </c>
    </row>
    <row r="6565" spans="1:54" x14ac:dyDescent="0.25">
      <c r="A6565" s="1">
        <v>45200</v>
      </c>
      <c r="B6565">
        <v>625200</v>
      </c>
      <c r="D6565">
        <v>8766</v>
      </c>
      <c r="E6565" t="s">
        <v>48921</v>
      </c>
      <c r="F6565" t="s">
        <v>52738</v>
      </c>
      <c r="G6565">
        <v>11775071</v>
      </c>
      <c r="H6565">
        <v>1005451948</v>
      </c>
      <c r="I6565" t="s">
        <v>32157</v>
      </c>
      <c r="J6565" t="s">
        <v>32158</v>
      </c>
      <c r="K6565" t="s">
        <v>32159</v>
      </c>
      <c r="L6565" t="s">
        <v>32160</v>
      </c>
      <c r="M6565">
        <v>35</v>
      </c>
      <c r="N6565">
        <v>2</v>
      </c>
      <c r="R6565" s="1">
        <v>43794</v>
      </c>
      <c r="S6565" t="s">
        <v>56</v>
      </c>
      <c r="T6565">
        <v>756</v>
      </c>
      <c r="U6565" t="s">
        <v>10561</v>
      </c>
      <c r="W6565">
        <v>2</v>
      </c>
      <c r="X6565" t="s">
        <v>57</v>
      </c>
      <c r="Y6565">
        <v>1</v>
      </c>
      <c r="Z6565" t="s">
        <v>46545</v>
      </c>
      <c r="AC6565">
        <v>932</v>
      </c>
      <c r="AD6565" t="s">
        <v>52637</v>
      </c>
      <c r="AE6565">
        <v>2021</v>
      </c>
      <c r="AF6565" t="s">
        <v>52637</v>
      </c>
      <c r="AG6565">
        <v>2</v>
      </c>
      <c r="AH6565" t="s">
        <v>44524</v>
      </c>
      <c r="AI6565">
        <v>10</v>
      </c>
      <c r="AJ6565" t="s">
        <v>52638</v>
      </c>
      <c r="AK6565">
        <v>756</v>
      </c>
      <c r="AL6565" t="s">
        <v>10561</v>
      </c>
      <c r="AQ6565" t="s">
        <v>32161</v>
      </c>
      <c r="AR6565" t="s">
        <v>32162</v>
      </c>
      <c r="AS6565">
        <v>0</v>
      </c>
      <c r="AT6565" t="s">
        <v>61</v>
      </c>
      <c r="AU6565" t="s">
        <v>32163</v>
      </c>
      <c r="AX6565">
        <v>55.967045200000001</v>
      </c>
      <c r="AY6565">
        <v>9.3882689799999994</v>
      </c>
      <c r="AZ6565" t="s">
        <v>62</v>
      </c>
      <c r="BA6565">
        <v>1082</v>
      </c>
      <c r="BB6565" t="s">
        <v>2852</v>
      </c>
    </row>
    <row r="6566" spans="1:54" x14ac:dyDescent="0.25">
      <c r="A6566" s="1">
        <v>45200</v>
      </c>
      <c r="B6566">
        <v>625210</v>
      </c>
      <c r="C6566" t="s">
        <v>32164</v>
      </c>
      <c r="D6566">
        <v>7361</v>
      </c>
      <c r="E6566" t="s">
        <v>32115</v>
      </c>
      <c r="F6566" t="s">
        <v>32165</v>
      </c>
      <c r="G6566">
        <v>29189617</v>
      </c>
      <c r="H6566">
        <v>1003340942</v>
      </c>
      <c r="I6566" t="s">
        <v>46177</v>
      </c>
      <c r="K6566" t="s">
        <v>32166</v>
      </c>
      <c r="L6566" t="s">
        <v>51025</v>
      </c>
      <c r="M6566">
        <v>287</v>
      </c>
      <c r="N6566">
        <v>3</v>
      </c>
      <c r="R6566" s="1">
        <v>40938</v>
      </c>
      <c r="S6566" t="s">
        <v>56</v>
      </c>
      <c r="T6566">
        <v>756</v>
      </c>
      <c r="U6566" t="s">
        <v>10561</v>
      </c>
      <c r="V6566" s="1">
        <v>39295</v>
      </c>
      <c r="W6566">
        <v>2</v>
      </c>
      <c r="X6566" t="s">
        <v>57</v>
      </c>
      <c r="Y6566">
        <v>1</v>
      </c>
      <c r="Z6566" t="s">
        <v>46545</v>
      </c>
      <c r="AB6566">
        <v>196108</v>
      </c>
      <c r="AC6566">
        <v>125</v>
      </c>
      <c r="AD6566" t="s">
        <v>1344</v>
      </c>
      <c r="AE6566">
        <v>1014</v>
      </c>
      <c r="AF6566" t="s">
        <v>1352</v>
      </c>
      <c r="AG6566">
        <v>3</v>
      </c>
      <c r="AH6566" t="s">
        <v>81</v>
      </c>
      <c r="AI6566">
        <v>24</v>
      </c>
      <c r="AJ6566" t="s">
        <v>1344</v>
      </c>
      <c r="AK6566">
        <v>756</v>
      </c>
      <c r="AL6566" t="s">
        <v>10561</v>
      </c>
      <c r="AS6566">
        <v>0</v>
      </c>
      <c r="AT6566" t="s">
        <v>61</v>
      </c>
      <c r="AU6566" t="s">
        <v>51026</v>
      </c>
      <c r="AZ6566" t="s">
        <v>62</v>
      </c>
      <c r="BA6566">
        <v>1082</v>
      </c>
      <c r="BB6566" t="s">
        <v>2852</v>
      </c>
    </row>
    <row r="6567" spans="1:54" x14ac:dyDescent="0.25">
      <c r="A6567" s="1">
        <v>45200</v>
      </c>
      <c r="B6567">
        <v>625211</v>
      </c>
      <c r="C6567" t="s">
        <v>32167</v>
      </c>
      <c r="D6567">
        <v>8766</v>
      </c>
      <c r="E6567" t="s">
        <v>48921</v>
      </c>
      <c r="F6567" t="s">
        <v>51032</v>
      </c>
      <c r="G6567">
        <v>29189617</v>
      </c>
      <c r="H6567">
        <v>1003340978</v>
      </c>
      <c r="I6567" t="s">
        <v>32168</v>
      </c>
      <c r="K6567" t="s">
        <v>32169</v>
      </c>
      <c r="L6567" t="s">
        <v>11172</v>
      </c>
      <c r="M6567">
        <v>760</v>
      </c>
      <c r="N6567">
        <v>2</v>
      </c>
      <c r="R6567" s="1">
        <v>40938</v>
      </c>
      <c r="S6567" t="s">
        <v>56</v>
      </c>
      <c r="T6567">
        <v>756</v>
      </c>
      <c r="U6567" t="s">
        <v>10561</v>
      </c>
      <c r="V6567" s="1">
        <v>39295</v>
      </c>
      <c r="W6567">
        <v>2</v>
      </c>
      <c r="X6567" t="s">
        <v>57</v>
      </c>
      <c r="Y6567">
        <v>1</v>
      </c>
      <c r="Z6567" t="s">
        <v>46545</v>
      </c>
      <c r="AB6567">
        <v>196108</v>
      </c>
      <c r="AC6567">
        <v>125</v>
      </c>
      <c r="AD6567" t="s">
        <v>1344</v>
      </c>
      <c r="AE6567">
        <v>1014</v>
      </c>
      <c r="AF6567" t="s">
        <v>1352</v>
      </c>
      <c r="AG6567">
        <v>3</v>
      </c>
      <c r="AH6567" t="s">
        <v>81</v>
      </c>
      <c r="AI6567">
        <v>24</v>
      </c>
      <c r="AJ6567" t="s">
        <v>1344</v>
      </c>
      <c r="AK6567">
        <v>756</v>
      </c>
      <c r="AL6567" t="s">
        <v>10561</v>
      </c>
      <c r="AQ6567" t="s">
        <v>32170</v>
      </c>
      <c r="AS6567">
        <v>0</v>
      </c>
      <c r="AT6567" t="s">
        <v>61</v>
      </c>
      <c r="AU6567" t="s">
        <v>7274</v>
      </c>
      <c r="AZ6567" t="s">
        <v>62</v>
      </c>
      <c r="BA6567">
        <v>1082</v>
      </c>
      <c r="BB6567" t="s">
        <v>2852</v>
      </c>
    </row>
    <row r="6568" spans="1:54" x14ac:dyDescent="0.25">
      <c r="A6568" s="1">
        <v>45200</v>
      </c>
      <c r="B6568">
        <v>625247</v>
      </c>
      <c r="C6568" t="s">
        <v>46178</v>
      </c>
      <c r="D6568">
        <v>8766</v>
      </c>
      <c r="E6568" t="s">
        <v>48921</v>
      </c>
      <c r="F6568" t="s">
        <v>46179</v>
      </c>
      <c r="G6568">
        <v>53383211</v>
      </c>
      <c r="H6568">
        <v>1003394198</v>
      </c>
      <c r="I6568" t="s">
        <v>32171</v>
      </c>
      <c r="J6568" t="s">
        <v>32172</v>
      </c>
      <c r="K6568" t="s">
        <v>32173</v>
      </c>
      <c r="L6568" t="s">
        <v>32174</v>
      </c>
      <c r="M6568">
        <v>973</v>
      </c>
      <c r="N6568">
        <v>45</v>
      </c>
      <c r="R6568" s="1">
        <v>43425</v>
      </c>
      <c r="S6568" t="s">
        <v>56</v>
      </c>
      <c r="W6568">
        <v>1</v>
      </c>
      <c r="X6568" t="s">
        <v>760</v>
      </c>
      <c r="Y6568">
        <v>1</v>
      </c>
      <c r="Z6568" t="s">
        <v>46545</v>
      </c>
      <c r="AB6568">
        <v>200305</v>
      </c>
      <c r="AC6568">
        <v>137</v>
      </c>
      <c r="AD6568" t="s">
        <v>1410</v>
      </c>
      <c r="AE6568">
        <v>1053</v>
      </c>
      <c r="AF6568" t="s">
        <v>1410</v>
      </c>
      <c r="AG6568">
        <v>1</v>
      </c>
      <c r="AH6568" t="s">
        <v>44482</v>
      </c>
      <c r="AI6568">
        <v>99</v>
      </c>
      <c r="AJ6568" t="s">
        <v>54511</v>
      </c>
      <c r="AK6568">
        <v>756</v>
      </c>
      <c r="AL6568" t="s">
        <v>10561</v>
      </c>
      <c r="AQ6568" t="s">
        <v>32175</v>
      </c>
      <c r="AS6568">
        <v>0</v>
      </c>
      <c r="AT6568" t="s">
        <v>61</v>
      </c>
      <c r="AU6568" t="s">
        <v>18186</v>
      </c>
      <c r="AX6568">
        <v>55.94415592</v>
      </c>
      <c r="AY6568">
        <v>9.4078626599999993</v>
      </c>
      <c r="AZ6568" t="s">
        <v>62</v>
      </c>
      <c r="BA6568">
        <v>1082</v>
      </c>
      <c r="BB6568" t="s">
        <v>2852</v>
      </c>
    </row>
    <row r="6569" spans="1:54" x14ac:dyDescent="0.25">
      <c r="A6569" s="1">
        <v>45200</v>
      </c>
      <c r="B6569">
        <v>625300</v>
      </c>
      <c r="C6569" t="s">
        <v>32176</v>
      </c>
      <c r="D6569">
        <v>7361</v>
      </c>
      <c r="E6569" t="s">
        <v>32115</v>
      </c>
      <c r="F6569" t="s">
        <v>32177</v>
      </c>
      <c r="G6569">
        <v>40043810</v>
      </c>
      <c r="H6569">
        <v>1001791141</v>
      </c>
      <c r="I6569" t="s">
        <v>32178</v>
      </c>
      <c r="J6569" t="s">
        <v>32179</v>
      </c>
      <c r="K6569" t="s">
        <v>32180</v>
      </c>
      <c r="L6569" t="s">
        <v>32181</v>
      </c>
      <c r="M6569">
        <v>985</v>
      </c>
      <c r="N6569">
        <v>50</v>
      </c>
      <c r="R6569" s="1">
        <v>43349</v>
      </c>
      <c r="S6569" t="s">
        <v>56</v>
      </c>
      <c r="W6569">
        <v>5</v>
      </c>
      <c r="X6569" t="s">
        <v>557</v>
      </c>
      <c r="Y6569">
        <v>1</v>
      </c>
      <c r="Z6569" t="s">
        <v>46545</v>
      </c>
      <c r="AB6569">
        <v>196205</v>
      </c>
      <c r="AC6569">
        <v>123</v>
      </c>
      <c r="AD6569" t="s">
        <v>1507</v>
      </c>
      <c r="AE6569">
        <v>1011</v>
      </c>
      <c r="AF6569" t="s">
        <v>1507</v>
      </c>
      <c r="AG6569">
        <v>1</v>
      </c>
      <c r="AH6569" t="s">
        <v>44482</v>
      </c>
      <c r="AI6569">
        <v>80</v>
      </c>
      <c r="AJ6569" t="s">
        <v>1507</v>
      </c>
      <c r="AK6569">
        <v>756</v>
      </c>
      <c r="AL6569" t="s">
        <v>10561</v>
      </c>
      <c r="AQ6569" t="s">
        <v>32182</v>
      </c>
      <c r="AR6569" t="s">
        <v>32183</v>
      </c>
      <c r="AS6569">
        <v>0</v>
      </c>
      <c r="AT6569" t="s">
        <v>61</v>
      </c>
      <c r="AU6569" t="s">
        <v>1277</v>
      </c>
      <c r="AX6569">
        <v>55.98787995</v>
      </c>
      <c r="AY6569">
        <v>9.2809853499999999</v>
      </c>
      <c r="AZ6569" t="s">
        <v>62</v>
      </c>
      <c r="BA6569">
        <v>1082</v>
      </c>
      <c r="BB6569" t="s">
        <v>2852</v>
      </c>
    </row>
    <row r="6570" spans="1:54" x14ac:dyDescent="0.25">
      <c r="A6570" s="1">
        <v>45200</v>
      </c>
      <c r="B6570">
        <v>625350</v>
      </c>
      <c r="C6570" t="s">
        <v>32184</v>
      </c>
      <c r="D6570">
        <v>7430</v>
      </c>
      <c r="E6570" t="s">
        <v>10557</v>
      </c>
      <c r="F6570" t="s">
        <v>32185</v>
      </c>
      <c r="G6570">
        <v>39815532</v>
      </c>
      <c r="H6570">
        <v>1024905477</v>
      </c>
      <c r="I6570" t="s">
        <v>15250</v>
      </c>
      <c r="J6570" t="s">
        <v>32186</v>
      </c>
      <c r="K6570" t="s">
        <v>32187</v>
      </c>
      <c r="L6570" t="s">
        <v>32188</v>
      </c>
      <c r="M6570">
        <v>595</v>
      </c>
      <c r="N6570" t="s">
        <v>13534</v>
      </c>
      <c r="R6570" s="1">
        <v>44208</v>
      </c>
      <c r="S6570" t="s">
        <v>56</v>
      </c>
      <c r="W6570">
        <v>4</v>
      </c>
      <c r="X6570" t="s">
        <v>725</v>
      </c>
      <c r="Y6570">
        <v>1</v>
      </c>
      <c r="Z6570" t="s">
        <v>46545</v>
      </c>
      <c r="AB6570">
        <v>199201</v>
      </c>
      <c r="AC6570">
        <v>149</v>
      </c>
      <c r="AD6570" t="s">
        <v>1085</v>
      </c>
      <c r="AE6570">
        <v>1027</v>
      </c>
      <c r="AF6570" t="s">
        <v>1543</v>
      </c>
      <c r="AG6570">
        <v>1</v>
      </c>
      <c r="AH6570" t="s">
        <v>44482</v>
      </c>
      <c r="AI6570">
        <v>85</v>
      </c>
      <c r="AJ6570" t="s">
        <v>1428</v>
      </c>
      <c r="AK6570">
        <v>756</v>
      </c>
      <c r="AL6570" t="s">
        <v>10561</v>
      </c>
      <c r="AP6570">
        <v>281035</v>
      </c>
      <c r="AQ6570" t="s">
        <v>15253</v>
      </c>
      <c r="AS6570">
        <v>2</v>
      </c>
      <c r="AT6570" t="s">
        <v>1413</v>
      </c>
      <c r="AU6570" t="s">
        <v>29272</v>
      </c>
      <c r="AX6570">
        <v>56.137161910000003</v>
      </c>
      <c r="AY6570">
        <v>9.1413162200000002</v>
      </c>
      <c r="AZ6570" t="s">
        <v>62</v>
      </c>
      <c r="BA6570">
        <v>1082</v>
      </c>
      <c r="BB6570" t="s">
        <v>2852</v>
      </c>
    </row>
    <row r="6571" spans="1:54" x14ac:dyDescent="0.25">
      <c r="A6571" s="1">
        <v>45200</v>
      </c>
      <c r="B6571">
        <v>627001</v>
      </c>
      <c r="C6571" t="s">
        <v>32189</v>
      </c>
      <c r="D6571">
        <v>7100</v>
      </c>
      <c r="E6571" t="s">
        <v>2860</v>
      </c>
      <c r="F6571" t="s">
        <v>32190</v>
      </c>
      <c r="G6571">
        <v>29189587</v>
      </c>
      <c r="H6571">
        <v>1003341287</v>
      </c>
      <c r="I6571" t="s">
        <v>32191</v>
      </c>
      <c r="J6571" t="s">
        <v>32192</v>
      </c>
      <c r="K6571" t="s">
        <v>32193</v>
      </c>
      <c r="L6571" t="s">
        <v>53959</v>
      </c>
      <c r="M6571">
        <v>1345</v>
      </c>
      <c r="N6571">
        <v>1</v>
      </c>
      <c r="R6571" s="1">
        <v>44033</v>
      </c>
      <c r="S6571" t="s">
        <v>2886</v>
      </c>
      <c r="T6571">
        <v>766</v>
      </c>
      <c r="U6571" t="s">
        <v>10140</v>
      </c>
      <c r="W6571">
        <v>2</v>
      </c>
      <c r="X6571" t="s">
        <v>57</v>
      </c>
      <c r="Y6571">
        <v>1</v>
      </c>
      <c r="Z6571" t="s">
        <v>46545</v>
      </c>
      <c r="AA6571">
        <v>9</v>
      </c>
      <c r="AB6571">
        <v>196108</v>
      </c>
      <c r="AC6571">
        <v>121</v>
      </c>
      <c r="AD6571" t="s">
        <v>70</v>
      </c>
      <c r="AE6571">
        <v>1012</v>
      </c>
      <c r="AF6571" t="s">
        <v>71</v>
      </c>
      <c r="AG6571">
        <v>1</v>
      </c>
      <c r="AH6571" t="s">
        <v>44482</v>
      </c>
      <c r="AI6571">
        <v>21</v>
      </c>
      <c r="AJ6571" t="s">
        <v>52613</v>
      </c>
      <c r="AK6571">
        <v>766</v>
      </c>
      <c r="AL6571" t="s">
        <v>10140</v>
      </c>
      <c r="AQ6571" t="s">
        <v>32194</v>
      </c>
      <c r="AR6571" t="s">
        <v>32195</v>
      </c>
      <c r="AS6571">
        <v>0</v>
      </c>
      <c r="AT6571" t="s">
        <v>61</v>
      </c>
      <c r="AU6571" t="s">
        <v>53960</v>
      </c>
      <c r="AX6571">
        <v>55.791264409999997</v>
      </c>
      <c r="AY6571">
        <v>9.5744491899999993</v>
      </c>
      <c r="AZ6571" t="s">
        <v>62</v>
      </c>
      <c r="BA6571">
        <v>1082</v>
      </c>
      <c r="BB6571" t="s">
        <v>2852</v>
      </c>
    </row>
    <row r="6572" spans="1:54" x14ac:dyDescent="0.25">
      <c r="A6572" s="1">
        <v>45200</v>
      </c>
      <c r="B6572">
        <v>627002</v>
      </c>
      <c r="C6572" t="s">
        <v>55067</v>
      </c>
      <c r="D6572">
        <v>7160</v>
      </c>
      <c r="E6572" t="s">
        <v>48848</v>
      </c>
      <c r="F6572" t="s">
        <v>55068</v>
      </c>
      <c r="G6572">
        <v>29189587</v>
      </c>
      <c r="H6572">
        <v>1003341238</v>
      </c>
      <c r="I6572" t="s">
        <v>32196</v>
      </c>
      <c r="J6572" t="s">
        <v>32197</v>
      </c>
      <c r="K6572" t="s">
        <v>32198</v>
      </c>
      <c r="L6572" t="s">
        <v>55069</v>
      </c>
      <c r="M6572">
        <v>1280</v>
      </c>
      <c r="N6572">
        <v>103</v>
      </c>
      <c r="R6572" s="1">
        <v>44070</v>
      </c>
      <c r="S6572" t="s">
        <v>56</v>
      </c>
      <c r="T6572">
        <v>766</v>
      </c>
      <c r="U6572" t="s">
        <v>10140</v>
      </c>
      <c r="W6572">
        <v>2</v>
      </c>
      <c r="X6572" t="s">
        <v>57</v>
      </c>
      <c r="Y6572">
        <v>1</v>
      </c>
      <c r="Z6572" t="s">
        <v>46545</v>
      </c>
      <c r="AA6572">
        <v>6</v>
      </c>
      <c r="AB6572">
        <v>195608</v>
      </c>
      <c r="AC6572">
        <v>121</v>
      </c>
      <c r="AD6572" t="s">
        <v>70</v>
      </c>
      <c r="AE6572">
        <v>1012</v>
      </c>
      <c r="AF6572" t="s">
        <v>71</v>
      </c>
      <c r="AG6572">
        <v>1</v>
      </c>
      <c r="AH6572" t="s">
        <v>44482</v>
      </c>
      <c r="AI6572">
        <v>21</v>
      </c>
      <c r="AJ6572" t="s">
        <v>52613</v>
      </c>
      <c r="AK6572">
        <v>766</v>
      </c>
      <c r="AL6572" t="s">
        <v>10140</v>
      </c>
      <c r="AQ6572" t="s">
        <v>32199</v>
      </c>
      <c r="AR6572" t="s">
        <v>32200</v>
      </c>
      <c r="AS6572">
        <v>0</v>
      </c>
      <c r="AT6572" t="s">
        <v>61</v>
      </c>
      <c r="AU6572" t="s">
        <v>3786</v>
      </c>
      <c r="AX6572">
        <v>55.82957966</v>
      </c>
      <c r="AY6572">
        <v>9.5309031500000003</v>
      </c>
      <c r="AZ6572" t="s">
        <v>62</v>
      </c>
      <c r="BA6572">
        <v>1082</v>
      </c>
      <c r="BB6572" t="s">
        <v>2852</v>
      </c>
    </row>
    <row r="6573" spans="1:54" x14ac:dyDescent="0.25">
      <c r="A6573" s="1">
        <v>45200</v>
      </c>
      <c r="B6573">
        <v>627003</v>
      </c>
      <c r="C6573" t="s">
        <v>51033</v>
      </c>
      <c r="D6573">
        <v>8763</v>
      </c>
      <c r="E6573" t="s">
        <v>51034</v>
      </c>
      <c r="F6573" t="s">
        <v>51035</v>
      </c>
      <c r="G6573">
        <v>29189587</v>
      </c>
      <c r="H6573">
        <v>1003341196</v>
      </c>
      <c r="I6573" t="s">
        <v>32201</v>
      </c>
      <c r="J6573" t="s">
        <v>32202</v>
      </c>
      <c r="K6573" t="s">
        <v>32203</v>
      </c>
      <c r="L6573" t="s">
        <v>32204</v>
      </c>
      <c r="M6573">
        <v>1267</v>
      </c>
      <c r="N6573">
        <v>3</v>
      </c>
      <c r="R6573" s="1">
        <v>44033</v>
      </c>
      <c r="S6573" t="s">
        <v>2886</v>
      </c>
      <c r="T6573">
        <v>766</v>
      </c>
      <c r="U6573" t="s">
        <v>10140</v>
      </c>
      <c r="W6573">
        <v>2</v>
      </c>
      <c r="X6573" t="s">
        <v>57</v>
      </c>
      <c r="Y6573">
        <v>1</v>
      </c>
      <c r="Z6573" t="s">
        <v>46545</v>
      </c>
      <c r="AA6573">
        <v>9</v>
      </c>
      <c r="AB6573">
        <v>196008</v>
      </c>
      <c r="AC6573">
        <v>121</v>
      </c>
      <c r="AD6573" t="s">
        <v>70</v>
      </c>
      <c r="AE6573">
        <v>1012</v>
      </c>
      <c r="AF6573" t="s">
        <v>71</v>
      </c>
      <c r="AG6573">
        <v>1</v>
      </c>
      <c r="AH6573" t="s">
        <v>44482</v>
      </c>
      <c r="AI6573">
        <v>21</v>
      </c>
      <c r="AJ6573" t="s">
        <v>52613</v>
      </c>
      <c r="AK6573">
        <v>766</v>
      </c>
      <c r="AL6573" t="s">
        <v>10140</v>
      </c>
      <c r="AQ6573" t="s">
        <v>32205</v>
      </c>
      <c r="AR6573" t="s">
        <v>32206</v>
      </c>
      <c r="AS6573">
        <v>0</v>
      </c>
      <c r="AT6573" t="s">
        <v>61</v>
      </c>
      <c r="AU6573" t="s">
        <v>3942</v>
      </c>
      <c r="AX6573">
        <v>55.875236729999997</v>
      </c>
      <c r="AY6573">
        <v>9.6117475599999995</v>
      </c>
      <c r="AZ6573" t="s">
        <v>62</v>
      </c>
      <c r="BA6573">
        <v>1082</v>
      </c>
      <c r="BB6573" t="s">
        <v>2852</v>
      </c>
    </row>
    <row r="6574" spans="1:54" x14ac:dyDescent="0.25">
      <c r="A6574" s="1">
        <v>45200</v>
      </c>
      <c r="B6574">
        <v>627004</v>
      </c>
      <c r="C6574" t="s">
        <v>51036</v>
      </c>
      <c r="D6574">
        <v>7160</v>
      </c>
      <c r="E6574" t="s">
        <v>48848</v>
      </c>
      <c r="F6574" t="s">
        <v>51037</v>
      </c>
      <c r="G6574">
        <v>29189587</v>
      </c>
      <c r="H6574">
        <v>1003341263</v>
      </c>
      <c r="I6574" t="s">
        <v>53961</v>
      </c>
      <c r="J6574" t="s">
        <v>32207</v>
      </c>
      <c r="K6574" t="s">
        <v>32208</v>
      </c>
      <c r="L6574" t="s">
        <v>45831</v>
      </c>
      <c r="M6574">
        <v>1282</v>
      </c>
      <c r="N6574">
        <v>4</v>
      </c>
      <c r="R6574" s="1">
        <v>44033</v>
      </c>
      <c r="S6574" t="s">
        <v>2886</v>
      </c>
      <c r="T6574">
        <v>766</v>
      </c>
      <c r="U6574" t="s">
        <v>10140</v>
      </c>
      <c r="W6574">
        <v>2</v>
      </c>
      <c r="X6574" t="s">
        <v>57</v>
      </c>
      <c r="Y6574">
        <v>1</v>
      </c>
      <c r="Z6574" t="s">
        <v>46545</v>
      </c>
      <c r="AA6574">
        <v>10</v>
      </c>
      <c r="AB6574">
        <v>191608</v>
      </c>
      <c r="AC6574">
        <v>121</v>
      </c>
      <c r="AD6574" t="s">
        <v>70</v>
      </c>
      <c r="AE6574">
        <v>1012</v>
      </c>
      <c r="AF6574" t="s">
        <v>71</v>
      </c>
      <c r="AG6574">
        <v>1</v>
      </c>
      <c r="AH6574" t="s">
        <v>44482</v>
      </c>
      <c r="AI6574">
        <v>21</v>
      </c>
      <c r="AJ6574" t="s">
        <v>52613</v>
      </c>
      <c r="AK6574">
        <v>766</v>
      </c>
      <c r="AL6574" t="s">
        <v>10140</v>
      </c>
      <c r="AQ6574" t="s">
        <v>32209</v>
      </c>
      <c r="AR6574" t="s">
        <v>32210</v>
      </c>
      <c r="AS6574">
        <v>0</v>
      </c>
      <c r="AT6574" t="s">
        <v>61</v>
      </c>
      <c r="AU6574" t="s">
        <v>45106</v>
      </c>
      <c r="AX6574">
        <v>55.860344920000003</v>
      </c>
      <c r="AY6574">
        <v>9.4872157500000007</v>
      </c>
      <c r="AZ6574" t="s">
        <v>62</v>
      </c>
      <c r="BA6574">
        <v>1082</v>
      </c>
      <c r="BB6574" t="s">
        <v>2852</v>
      </c>
    </row>
    <row r="6575" spans="1:54" x14ac:dyDescent="0.25">
      <c r="A6575" s="1">
        <v>45200</v>
      </c>
      <c r="B6575">
        <v>627005</v>
      </c>
      <c r="C6575" t="s">
        <v>32211</v>
      </c>
      <c r="D6575">
        <v>7171</v>
      </c>
      <c r="E6575" t="s">
        <v>31096</v>
      </c>
      <c r="F6575" t="s">
        <v>32212</v>
      </c>
      <c r="G6575">
        <v>29189587</v>
      </c>
      <c r="H6575">
        <v>1003341202</v>
      </c>
      <c r="I6575" t="s">
        <v>32213</v>
      </c>
      <c r="J6575" t="s">
        <v>32214</v>
      </c>
      <c r="K6575" t="s">
        <v>32215</v>
      </c>
      <c r="L6575" t="s">
        <v>32216</v>
      </c>
      <c r="M6575">
        <v>1268</v>
      </c>
      <c r="N6575">
        <v>17</v>
      </c>
      <c r="R6575" s="1">
        <v>44033</v>
      </c>
      <c r="S6575" t="s">
        <v>2886</v>
      </c>
      <c r="T6575">
        <v>766</v>
      </c>
      <c r="U6575" t="s">
        <v>10140</v>
      </c>
      <c r="W6575">
        <v>2</v>
      </c>
      <c r="X6575" t="s">
        <v>57</v>
      </c>
      <c r="Y6575">
        <v>1</v>
      </c>
      <c r="Z6575" t="s">
        <v>46545</v>
      </c>
      <c r="AA6575">
        <v>6</v>
      </c>
      <c r="AB6575">
        <v>196008</v>
      </c>
      <c r="AC6575">
        <v>121</v>
      </c>
      <c r="AD6575" t="s">
        <v>70</v>
      </c>
      <c r="AE6575">
        <v>1012</v>
      </c>
      <c r="AF6575" t="s">
        <v>71</v>
      </c>
      <c r="AG6575">
        <v>1</v>
      </c>
      <c r="AH6575" t="s">
        <v>44482</v>
      </c>
      <c r="AI6575">
        <v>21</v>
      </c>
      <c r="AJ6575" t="s">
        <v>52613</v>
      </c>
      <c r="AK6575">
        <v>766</v>
      </c>
      <c r="AL6575" t="s">
        <v>10140</v>
      </c>
      <c r="AQ6575" t="s">
        <v>32217</v>
      </c>
      <c r="AR6575" t="s">
        <v>32218</v>
      </c>
      <c r="AS6575">
        <v>0</v>
      </c>
      <c r="AT6575" t="s">
        <v>61</v>
      </c>
      <c r="AU6575" t="s">
        <v>7274</v>
      </c>
      <c r="AX6575">
        <v>55.845389230000002</v>
      </c>
      <c r="AY6575">
        <v>9.58514087</v>
      </c>
      <c r="AZ6575" t="s">
        <v>62</v>
      </c>
      <c r="BA6575">
        <v>1082</v>
      </c>
      <c r="BB6575" t="s">
        <v>2852</v>
      </c>
    </row>
    <row r="6576" spans="1:54" x14ac:dyDescent="0.25">
      <c r="A6576" s="1">
        <v>45200</v>
      </c>
      <c r="B6576">
        <v>627006</v>
      </c>
      <c r="C6576" t="s">
        <v>32219</v>
      </c>
      <c r="D6576">
        <v>7160</v>
      </c>
      <c r="E6576" t="s">
        <v>48848</v>
      </c>
      <c r="F6576" t="s">
        <v>32220</v>
      </c>
      <c r="G6576">
        <v>29189587</v>
      </c>
      <c r="H6576">
        <v>1003341172</v>
      </c>
      <c r="I6576" t="s">
        <v>46180</v>
      </c>
      <c r="J6576" t="s">
        <v>32221</v>
      </c>
      <c r="K6576" t="s">
        <v>32222</v>
      </c>
      <c r="L6576" t="s">
        <v>32223</v>
      </c>
      <c r="M6576">
        <v>1112</v>
      </c>
      <c r="N6576">
        <v>5</v>
      </c>
      <c r="R6576" s="1">
        <v>44915</v>
      </c>
      <c r="S6576" t="s">
        <v>56</v>
      </c>
      <c r="T6576">
        <v>766</v>
      </c>
      <c r="U6576" t="s">
        <v>10140</v>
      </c>
      <c r="W6576">
        <v>2</v>
      </c>
      <c r="X6576" t="s">
        <v>57</v>
      </c>
      <c r="Y6576">
        <v>1</v>
      </c>
      <c r="Z6576" t="s">
        <v>46545</v>
      </c>
      <c r="AA6576">
        <v>6</v>
      </c>
      <c r="AB6576">
        <v>195608</v>
      </c>
      <c r="AC6576">
        <v>121</v>
      </c>
      <c r="AD6576" t="s">
        <v>70</v>
      </c>
      <c r="AE6576">
        <v>1012</v>
      </c>
      <c r="AF6576" t="s">
        <v>71</v>
      </c>
      <c r="AG6576">
        <v>1</v>
      </c>
      <c r="AH6576" t="s">
        <v>44482</v>
      </c>
      <c r="AI6576">
        <v>21</v>
      </c>
      <c r="AJ6576" t="s">
        <v>52613</v>
      </c>
      <c r="AK6576">
        <v>766</v>
      </c>
      <c r="AL6576" t="s">
        <v>10140</v>
      </c>
      <c r="AQ6576" t="s">
        <v>32224</v>
      </c>
      <c r="AR6576" t="s">
        <v>32225</v>
      </c>
      <c r="AS6576">
        <v>0</v>
      </c>
      <c r="AT6576" t="s">
        <v>61</v>
      </c>
      <c r="AU6576" t="s">
        <v>32226</v>
      </c>
      <c r="AX6576">
        <v>55.888975760000001</v>
      </c>
      <c r="AY6576">
        <v>9.5629308599999998</v>
      </c>
      <c r="AZ6576" t="s">
        <v>62</v>
      </c>
      <c r="BA6576">
        <v>1082</v>
      </c>
      <c r="BB6576" t="s">
        <v>2852</v>
      </c>
    </row>
    <row r="6577" spans="1:54" x14ac:dyDescent="0.25">
      <c r="A6577" s="1">
        <v>45200</v>
      </c>
      <c r="B6577">
        <v>627007</v>
      </c>
      <c r="C6577" t="s">
        <v>51038</v>
      </c>
      <c r="D6577">
        <v>7160</v>
      </c>
      <c r="E6577" t="s">
        <v>48848</v>
      </c>
      <c r="F6577" t="s">
        <v>51039</v>
      </c>
      <c r="G6577">
        <v>29550751</v>
      </c>
      <c r="H6577">
        <v>1003334566</v>
      </c>
      <c r="I6577" t="s">
        <v>32227</v>
      </c>
      <c r="J6577" t="s">
        <v>32228</v>
      </c>
      <c r="K6577" t="s">
        <v>32229</v>
      </c>
      <c r="L6577" t="s">
        <v>32230</v>
      </c>
      <c r="M6577">
        <v>714</v>
      </c>
      <c r="N6577">
        <v>20</v>
      </c>
      <c r="R6577" s="1">
        <v>45098</v>
      </c>
      <c r="S6577" t="s">
        <v>171</v>
      </c>
      <c r="W6577">
        <v>4</v>
      </c>
      <c r="X6577" t="s">
        <v>725</v>
      </c>
      <c r="Y6577">
        <v>1</v>
      </c>
      <c r="Z6577" t="s">
        <v>46545</v>
      </c>
      <c r="AB6577">
        <v>197908</v>
      </c>
      <c r="AC6577">
        <v>131</v>
      </c>
      <c r="AD6577" t="s">
        <v>752</v>
      </c>
      <c r="AE6577">
        <v>1061</v>
      </c>
      <c r="AF6577" t="s">
        <v>752</v>
      </c>
      <c r="AG6577">
        <v>1</v>
      </c>
      <c r="AH6577" t="s">
        <v>44482</v>
      </c>
      <c r="AI6577">
        <v>99</v>
      </c>
      <c r="AJ6577" t="s">
        <v>54511</v>
      </c>
      <c r="AK6577">
        <v>766</v>
      </c>
      <c r="AL6577" t="s">
        <v>10140</v>
      </c>
      <c r="AQ6577" t="s">
        <v>32231</v>
      </c>
      <c r="AR6577" t="s">
        <v>32232</v>
      </c>
      <c r="AS6577">
        <v>0</v>
      </c>
      <c r="AT6577" t="s">
        <v>61</v>
      </c>
      <c r="AU6577" t="s">
        <v>3889</v>
      </c>
      <c r="AX6577">
        <v>55.863357450000002</v>
      </c>
      <c r="AY6577">
        <v>9.4844268199999995</v>
      </c>
      <c r="AZ6577" t="s">
        <v>62</v>
      </c>
      <c r="BA6577">
        <v>1082</v>
      </c>
      <c r="BB6577" t="s">
        <v>2852</v>
      </c>
    </row>
    <row r="6578" spans="1:54" x14ac:dyDescent="0.25">
      <c r="A6578" s="1">
        <v>45200</v>
      </c>
      <c r="B6578">
        <v>627008</v>
      </c>
      <c r="C6578" t="s">
        <v>32233</v>
      </c>
      <c r="D6578">
        <v>7100</v>
      </c>
      <c r="E6578" t="s">
        <v>2860</v>
      </c>
      <c r="F6578" t="s">
        <v>32234</v>
      </c>
      <c r="G6578">
        <v>12344678</v>
      </c>
      <c r="H6578">
        <v>1000372183</v>
      </c>
      <c r="I6578" t="s">
        <v>51040</v>
      </c>
      <c r="J6578" t="s">
        <v>32235</v>
      </c>
      <c r="K6578" t="s">
        <v>32235</v>
      </c>
      <c r="L6578" t="s">
        <v>32236</v>
      </c>
      <c r="M6578">
        <v>2762</v>
      </c>
      <c r="N6578" t="s">
        <v>32237</v>
      </c>
      <c r="R6578" s="1">
        <v>43871</v>
      </c>
      <c r="S6578" t="s">
        <v>56</v>
      </c>
      <c r="W6578">
        <v>5</v>
      </c>
      <c r="X6578" t="s">
        <v>557</v>
      </c>
      <c r="Y6578">
        <v>1</v>
      </c>
      <c r="Z6578" t="s">
        <v>46545</v>
      </c>
      <c r="AA6578">
        <v>9</v>
      </c>
      <c r="AB6578">
        <v>198808</v>
      </c>
      <c r="AC6578">
        <v>121</v>
      </c>
      <c r="AD6578" t="s">
        <v>70</v>
      </c>
      <c r="AE6578">
        <v>1013</v>
      </c>
      <c r="AF6578" t="s">
        <v>558</v>
      </c>
      <c r="AG6578">
        <v>1</v>
      </c>
      <c r="AH6578" t="s">
        <v>44482</v>
      </c>
      <c r="AI6578">
        <v>22</v>
      </c>
      <c r="AJ6578" t="s">
        <v>52628</v>
      </c>
      <c r="AK6578">
        <v>630</v>
      </c>
      <c r="AL6578" t="s">
        <v>2864</v>
      </c>
      <c r="AQ6578" t="s">
        <v>32238</v>
      </c>
      <c r="AR6578" t="s">
        <v>32239</v>
      </c>
      <c r="AS6578">
        <v>0</v>
      </c>
      <c r="AT6578" t="s">
        <v>61</v>
      </c>
      <c r="AU6578" t="s">
        <v>32240</v>
      </c>
      <c r="AX6578">
        <v>55.762427150000001</v>
      </c>
      <c r="AY6578">
        <v>9.5345609600000003</v>
      </c>
      <c r="AZ6578" t="s">
        <v>62</v>
      </c>
      <c r="BA6578">
        <v>1083</v>
      </c>
      <c r="BB6578" t="s">
        <v>2861</v>
      </c>
    </row>
    <row r="6579" spans="1:54" x14ac:dyDescent="0.25">
      <c r="A6579" s="1">
        <v>45200</v>
      </c>
      <c r="B6579">
        <v>627211</v>
      </c>
      <c r="C6579" t="s">
        <v>51041</v>
      </c>
      <c r="D6579">
        <v>7160</v>
      </c>
      <c r="E6579" t="s">
        <v>48848</v>
      </c>
      <c r="F6579" t="s">
        <v>51042</v>
      </c>
      <c r="G6579">
        <v>29189587</v>
      </c>
      <c r="H6579">
        <v>1000923817</v>
      </c>
      <c r="I6579" t="s">
        <v>32241</v>
      </c>
      <c r="J6579" t="s">
        <v>32242</v>
      </c>
      <c r="K6579" t="s">
        <v>32243</v>
      </c>
      <c r="L6579" t="s">
        <v>45831</v>
      </c>
      <c r="M6579">
        <v>1282</v>
      </c>
      <c r="N6579">
        <v>4</v>
      </c>
      <c r="R6579" s="1">
        <v>40162</v>
      </c>
      <c r="S6579" t="s">
        <v>80</v>
      </c>
      <c r="T6579">
        <v>766</v>
      </c>
      <c r="U6579" t="s">
        <v>10140</v>
      </c>
      <c r="V6579" s="1">
        <v>39083</v>
      </c>
      <c r="W6579">
        <v>2</v>
      </c>
      <c r="X6579" t="s">
        <v>57</v>
      </c>
      <c r="Y6579">
        <v>1</v>
      </c>
      <c r="Z6579" t="s">
        <v>46545</v>
      </c>
      <c r="AB6579">
        <v>196108</v>
      </c>
      <c r="AC6579">
        <v>125</v>
      </c>
      <c r="AD6579" t="s">
        <v>1344</v>
      </c>
      <c r="AE6579">
        <v>1014</v>
      </c>
      <c r="AF6579" t="s">
        <v>1352</v>
      </c>
      <c r="AG6579">
        <v>3</v>
      </c>
      <c r="AH6579" t="s">
        <v>81</v>
      </c>
      <c r="AI6579">
        <v>24</v>
      </c>
      <c r="AJ6579" t="s">
        <v>1344</v>
      </c>
      <c r="AK6579">
        <v>766</v>
      </c>
      <c r="AL6579" t="s">
        <v>10140</v>
      </c>
      <c r="AM6579">
        <v>2</v>
      </c>
      <c r="AN6579" t="s">
        <v>119</v>
      </c>
      <c r="AO6579">
        <v>613210</v>
      </c>
      <c r="AQ6579" t="s">
        <v>32244</v>
      </c>
      <c r="AR6579" t="s">
        <v>32245</v>
      </c>
      <c r="AS6579">
        <v>0</v>
      </c>
      <c r="AT6579" t="s">
        <v>61</v>
      </c>
      <c r="AU6579" t="s">
        <v>45106</v>
      </c>
      <c r="AX6579">
        <v>55.860338926529799</v>
      </c>
      <c r="AY6579">
        <v>9.4871846812593095</v>
      </c>
      <c r="AZ6579" t="s">
        <v>62</v>
      </c>
      <c r="BA6579">
        <v>1082</v>
      </c>
      <c r="BB6579" t="s">
        <v>2852</v>
      </c>
    </row>
    <row r="6580" spans="1:54" x14ac:dyDescent="0.25">
      <c r="A6580" s="1">
        <v>45200</v>
      </c>
      <c r="B6580">
        <v>627212</v>
      </c>
      <c r="C6580" t="s">
        <v>51043</v>
      </c>
      <c r="D6580">
        <v>8763</v>
      </c>
      <c r="E6580" t="s">
        <v>51034</v>
      </c>
      <c r="F6580" t="s">
        <v>51044</v>
      </c>
      <c r="I6580" t="s">
        <v>32241</v>
      </c>
      <c r="K6580" t="s">
        <v>32246</v>
      </c>
      <c r="L6580" t="s">
        <v>51035</v>
      </c>
      <c r="R6580" s="1">
        <v>40162</v>
      </c>
      <c r="S6580" t="s">
        <v>80</v>
      </c>
      <c r="T6580">
        <v>630</v>
      </c>
      <c r="U6580" t="s">
        <v>2864</v>
      </c>
      <c r="V6580" s="1">
        <v>30682</v>
      </c>
      <c r="W6580">
        <v>2</v>
      </c>
      <c r="X6580" t="s">
        <v>57</v>
      </c>
      <c r="Y6580">
        <v>1</v>
      </c>
      <c r="Z6580" t="s">
        <v>46545</v>
      </c>
      <c r="AB6580">
        <v>196208</v>
      </c>
      <c r="AC6580">
        <v>125</v>
      </c>
      <c r="AD6580" t="s">
        <v>1344</v>
      </c>
      <c r="AE6580">
        <v>1014</v>
      </c>
      <c r="AF6580" t="s">
        <v>1352</v>
      </c>
      <c r="AG6580">
        <v>3</v>
      </c>
      <c r="AH6580" t="s">
        <v>81</v>
      </c>
      <c r="AI6580">
        <v>24</v>
      </c>
      <c r="AJ6580" t="s">
        <v>1344</v>
      </c>
      <c r="AK6580">
        <v>630</v>
      </c>
      <c r="AL6580" t="s">
        <v>2864</v>
      </c>
      <c r="AS6580">
        <v>0</v>
      </c>
      <c r="AT6580" t="s">
        <v>61</v>
      </c>
      <c r="AV6580" t="s">
        <v>51035</v>
      </c>
      <c r="AZ6580" t="s">
        <v>62</v>
      </c>
      <c r="BA6580">
        <v>1083</v>
      </c>
      <c r="BB6580" t="s">
        <v>2861</v>
      </c>
    </row>
    <row r="6581" spans="1:54" x14ac:dyDescent="0.25">
      <c r="A6581" s="1">
        <v>45200</v>
      </c>
      <c r="B6581">
        <v>627247</v>
      </c>
      <c r="C6581" t="s">
        <v>51045</v>
      </c>
      <c r="D6581">
        <v>7160</v>
      </c>
      <c r="E6581" t="s">
        <v>48848</v>
      </c>
      <c r="F6581" t="s">
        <v>51046</v>
      </c>
      <c r="G6581">
        <v>16643041</v>
      </c>
      <c r="H6581">
        <v>1002960084</v>
      </c>
      <c r="I6581" t="s">
        <v>50912</v>
      </c>
      <c r="K6581" t="s">
        <v>30913</v>
      </c>
      <c r="L6581" t="s">
        <v>32247</v>
      </c>
      <c r="M6581">
        <v>1680</v>
      </c>
      <c r="N6581">
        <v>40</v>
      </c>
      <c r="R6581" s="1">
        <v>40574</v>
      </c>
      <c r="S6581" t="s">
        <v>56</v>
      </c>
      <c r="V6581" s="1">
        <v>40575</v>
      </c>
      <c r="W6581">
        <v>4</v>
      </c>
      <c r="X6581" t="s">
        <v>725</v>
      </c>
      <c r="Y6581">
        <v>1</v>
      </c>
      <c r="Z6581" t="s">
        <v>46545</v>
      </c>
      <c r="AB6581">
        <v>200208</v>
      </c>
      <c r="AC6581">
        <v>137</v>
      </c>
      <c r="AD6581" t="s">
        <v>1410</v>
      </c>
      <c r="AE6581">
        <v>1053</v>
      </c>
      <c r="AF6581" t="s">
        <v>1410</v>
      </c>
      <c r="AG6581">
        <v>3</v>
      </c>
      <c r="AH6581" t="s">
        <v>81</v>
      </c>
      <c r="AI6581">
        <v>30</v>
      </c>
      <c r="AJ6581" t="s">
        <v>1402</v>
      </c>
      <c r="AK6581">
        <v>766</v>
      </c>
      <c r="AL6581" t="s">
        <v>10140</v>
      </c>
      <c r="AM6581">
        <v>2</v>
      </c>
      <c r="AN6581" t="s">
        <v>119</v>
      </c>
      <c r="AO6581">
        <v>615248</v>
      </c>
      <c r="AP6581">
        <v>615248</v>
      </c>
      <c r="AQ6581" t="s">
        <v>30914</v>
      </c>
      <c r="AR6581" t="s">
        <v>30915</v>
      </c>
      <c r="AS6581">
        <v>2</v>
      </c>
      <c r="AT6581" t="s">
        <v>1413</v>
      </c>
      <c r="AU6581" t="s">
        <v>32248</v>
      </c>
      <c r="AX6581">
        <v>55.852663373412703</v>
      </c>
      <c r="AY6581">
        <v>9.4733155865935803</v>
      </c>
      <c r="AZ6581" t="s">
        <v>62</v>
      </c>
      <c r="BA6581">
        <v>1082</v>
      </c>
      <c r="BB6581" t="s">
        <v>2852</v>
      </c>
    </row>
    <row r="6582" spans="1:54" x14ac:dyDescent="0.25">
      <c r="A6582" s="1">
        <v>45200</v>
      </c>
      <c r="B6582">
        <v>627300</v>
      </c>
      <c r="C6582" t="s">
        <v>32249</v>
      </c>
      <c r="D6582">
        <v>8762</v>
      </c>
      <c r="E6582" t="s">
        <v>32250</v>
      </c>
      <c r="F6582" t="s">
        <v>32251</v>
      </c>
      <c r="G6582">
        <v>33766513</v>
      </c>
      <c r="H6582">
        <v>1001709980</v>
      </c>
      <c r="I6582" t="s">
        <v>32252</v>
      </c>
      <c r="J6582" t="s">
        <v>32253</v>
      </c>
      <c r="K6582" t="s">
        <v>32254</v>
      </c>
      <c r="L6582" t="s">
        <v>31154</v>
      </c>
      <c r="M6582">
        <v>1274</v>
      </c>
      <c r="N6582">
        <v>1</v>
      </c>
      <c r="R6582" s="1">
        <v>44802</v>
      </c>
      <c r="S6582" t="s">
        <v>56</v>
      </c>
      <c r="W6582">
        <v>5</v>
      </c>
      <c r="X6582" t="s">
        <v>557</v>
      </c>
      <c r="Y6582">
        <v>1</v>
      </c>
      <c r="Z6582" t="s">
        <v>46545</v>
      </c>
      <c r="AA6582">
        <v>10</v>
      </c>
      <c r="AB6582">
        <v>189308</v>
      </c>
      <c r="AC6582">
        <v>123</v>
      </c>
      <c r="AD6582" t="s">
        <v>1507</v>
      </c>
      <c r="AE6582">
        <v>1011</v>
      </c>
      <c r="AF6582" t="s">
        <v>1507</v>
      </c>
      <c r="AG6582">
        <v>1</v>
      </c>
      <c r="AH6582" t="s">
        <v>44482</v>
      </c>
      <c r="AI6582">
        <v>80</v>
      </c>
      <c r="AJ6582" t="s">
        <v>1507</v>
      </c>
      <c r="AK6582">
        <v>766</v>
      </c>
      <c r="AL6582" t="s">
        <v>10140</v>
      </c>
      <c r="AQ6582" t="s">
        <v>32255</v>
      </c>
      <c r="AR6582" t="s">
        <v>32256</v>
      </c>
      <c r="AS6582">
        <v>0</v>
      </c>
      <c r="AT6582" t="s">
        <v>61</v>
      </c>
      <c r="AU6582" t="s">
        <v>4321</v>
      </c>
      <c r="AX6582">
        <v>55.870267869999999</v>
      </c>
      <c r="AY6582">
        <v>9.6616541500000004</v>
      </c>
      <c r="AZ6582" t="s">
        <v>62</v>
      </c>
      <c r="BA6582">
        <v>1082</v>
      </c>
      <c r="BB6582" t="s">
        <v>2852</v>
      </c>
    </row>
    <row r="6583" spans="1:54" x14ac:dyDescent="0.25">
      <c r="A6583" s="1">
        <v>45200</v>
      </c>
      <c r="B6583">
        <v>627301</v>
      </c>
      <c r="C6583" t="s">
        <v>32257</v>
      </c>
      <c r="D6583">
        <v>7171</v>
      </c>
      <c r="E6583" t="s">
        <v>31096</v>
      </c>
      <c r="F6583" t="s">
        <v>51047</v>
      </c>
      <c r="G6583">
        <v>16011118</v>
      </c>
      <c r="H6583">
        <v>1001017956</v>
      </c>
      <c r="I6583" t="s">
        <v>32258</v>
      </c>
      <c r="J6583" t="s">
        <v>32259</v>
      </c>
      <c r="K6583" t="s">
        <v>32260</v>
      </c>
      <c r="L6583" t="s">
        <v>51048</v>
      </c>
      <c r="M6583">
        <v>620</v>
      </c>
      <c r="N6583">
        <v>11</v>
      </c>
      <c r="R6583" s="1">
        <v>43794</v>
      </c>
      <c r="S6583" t="s">
        <v>80</v>
      </c>
      <c r="W6583">
        <v>5</v>
      </c>
      <c r="X6583" t="s">
        <v>557</v>
      </c>
      <c r="Y6583">
        <v>7</v>
      </c>
      <c r="Z6583" t="s">
        <v>1499</v>
      </c>
      <c r="AB6583">
        <v>184901</v>
      </c>
      <c r="AC6583">
        <v>141</v>
      </c>
      <c r="AD6583" t="s">
        <v>46688</v>
      </c>
      <c r="AE6583">
        <v>1022</v>
      </c>
      <c r="AF6583" t="s">
        <v>46688</v>
      </c>
      <c r="AG6583">
        <v>1</v>
      </c>
      <c r="AH6583" t="s">
        <v>44482</v>
      </c>
      <c r="AI6583">
        <v>84</v>
      </c>
      <c r="AJ6583" t="s">
        <v>46689</v>
      </c>
      <c r="AK6583">
        <v>766</v>
      </c>
      <c r="AL6583" t="s">
        <v>10140</v>
      </c>
      <c r="AQ6583" t="s">
        <v>32261</v>
      </c>
      <c r="AR6583" t="s">
        <v>32262</v>
      </c>
      <c r="AS6583">
        <v>0</v>
      </c>
      <c r="AT6583" t="s">
        <v>61</v>
      </c>
      <c r="AU6583" t="s">
        <v>48048</v>
      </c>
      <c r="AX6583">
        <v>55.84432983</v>
      </c>
      <c r="AY6583">
        <v>9.5891210000000004</v>
      </c>
      <c r="AZ6583" t="s">
        <v>62</v>
      </c>
      <c r="BA6583">
        <v>1082</v>
      </c>
      <c r="BB6583" t="s">
        <v>2852</v>
      </c>
    </row>
    <row r="6584" spans="1:54" x14ac:dyDescent="0.25">
      <c r="A6584" s="1">
        <v>45200</v>
      </c>
      <c r="B6584">
        <v>627350</v>
      </c>
      <c r="C6584" t="s">
        <v>51049</v>
      </c>
      <c r="D6584">
        <v>7160</v>
      </c>
      <c r="E6584" t="s">
        <v>48848</v>
      </c>
      <c r="F6584" t="s">
        <v>51050</v>
      </c>
      <c r="G6584">
        <v>15745681</v>
      </c>
      <c r="H6584">
        <v>1000971477</v>
      </c>
      <c r="I6584" t="s">
        <v>32263</v>
      </c>
      <c r="J6584" t="s">
        <v>32264</v>
      </c>
      <c r="K6584" t="s">
        <v>32265</v>
      </c>
      <c r="L6584" t="s">
        <v>32266</v>
      </c>
      <c r="M6584">
        <v>1510</v>
      </c>
      <c r="N6584">
        <v>25</v>
      </c>
      <c r="R6584" s="1">
        <v>40938</v>
      </c>
      <c r="S6584" t="s">
        <v>56</v>
      </c>
      <c r="V6584" s="1">
        <v>39600</v>
      </c>
      <c r="W6584">
        <v>5</v>
      </c>
      <c r="X6584" t="s">
        <v>557</v>
      </c>
      <c r="Y6584">
        <v>1</v>
      </c>
      <c r="Z6584" t="s">
        <v>46545</v>
      </c>
      <c r="AB6584">
        <v>199112</v>
      </c>
      <c r="AC6584">
        <v>146</v>
      </c>
      <c r="AD6584" t="s">
        <v>1428</v>
      </c>
      <c r="AE6584">
        <v>1025</v>
      </c>
      <c r="AF6584" t="s">
        <v>1428</v>
      </c>
      <c r="AG6584">
        <v>3</v>
      </c>
      <c r="AH6584" t="s">
        <v>81</v>
      </c>
      <c r="AI6584">
        <v>85</v>
      </c>
      <c r="AJ6584" t="s">
        <v>1428</v>
      </c>
      <c r="AK6584">
        <v>766</v>
      </c>
      <c r="AL6584" t="s">
        <v>10140</v>
      </c>
      <c r="AQ6584" t="s">
        <v>32267</v>
      </c>
      <c r="AR6584" t="s">
        <v>32268</v>
      </c>
      <c r="AS6584">
        <v>0</v>
      </c>
      <c r="AT6584" t="s">
        <v>61</v>
      </c>
      <c r="AU6584" t="s">
        <v>7115</v>
      </c>
      <c r="AZ6584" t="s">
        <v>62</v>
      </c>
      <c r="BA6584">
        <v>1082</v>
      </c>
      <c r="BB6584" t="s">
        <v>2852</v>
      </c>
    </row>
    <row r="6585" spans="1:54" x14ac:dyDescent="0.25">
      <c r="A6585" s="1">
        <v>45200</v>
      </c>
      <c r="B6585">
        <v>627375</v>
      </c>
      <c r="C6585" t="s">
        <v>51051</v>
      </c>
      <c r="D6585">
        <v>7160</v>
      </c>
      <c r="E6585" t="s">
        <v>48848</v>
      </c>
      <c r="F6585" t="s">
        <v>51052</v>
      </c>
      <c r="G6585">
        <v>19269906</v>
      </c>
      <c r="H6585">
        <v>1003746525</v>
      </c>
      <c r="I6585" t="s">
        <v>32269</v>
      </c>
      <c r="J6585" t="s">
        <v>32270</v>
      </c>
      <c r="K6585" t="s">
        <v>32271</v>
      </c>
      <c r="L6585" t="s">
        <v>32272</v>
      </c>
      <c r="M6585">
        <v>162</v>
      </c>
      <c r="N6585">
        <v>22</v>
      </c>
      <c r="R6585" s="1">
        <v>44564</v>
      </c>
      <c r="S6585" t="s">
        <v>56</v>
      </c>
      <c r="V6585" s="1">
        <v>44561</v>
      </c>
      <c r="W6585">
        <v>0</v>
      </c>
      <c r="X6585" t="s">
        <v>1252</v>
      </c>
      <c r="Y6585">
        <v>1</v>
      </c>
      <c r="Z6585" t="s">
        <v>46545</v>
      </c>
      <c r="AB6585">
        <v>199101</v>
      </c>
      <c r="AC6585">
        <v>147</v>
      </c>
      <c r="AD6585" t="s">
        <v>46697</v>
      </c>
      <c r="AE6585">
        <v>1021</v>
      </c>
      <c r="AF6585" t="s">
        <v>46697</v>
      </c>
      <c r="AG6585">
        <v>3</v>
      </c>
      <c r="AH6585" t="s">
        <v>81</v>
      </c>
      <c r="AI6585">
        <v>86</v>
      </c>
      <c r="AJ6585" t="s">
        <v>46697</v>
      </c>
      <c r="AK6585">
        <v>766</v>
      </c>
      <c r="AL6585" t="s">
        <v>10140</v>
      </c>
      <c r="AQ6585" t="s">
        <v>32273</v>
      </c>
      <c r="AR6585" t="s">
        <v>32274</v>
      </c>
      <c r="AS6585">
        <v>0</v>
      </c>
      <c r="AT6585" t="s">
        <v>61</v>
      </c>
      <c r="AU6585" t="s">
        <v>1494</v>
      </c>
      <c r="AX6585">
        <v>55.851151450000003</v>
      </c>
      <c r="AY6585">
        <v>9.4825860199999994</v>
      </c>
      <c r="AZ6585" t="s">
        <v>62</v>
      </c>
      <c r="BA6585">
        <v>1082</v>
      </c>
      <c r="BB6585" t="s">
        <v>2852</v>
      </c>
    </row>
    <row r="6586" spans="1:54" x14ac:dyDescent="0.25">
      <c r="A6586" s="1">
        <v>45200</v>
      </c>
      <c r="B6586">
        <v>629001</v>
      </c>
      <c r="C6586" t="s">
        <v>32275</v>
      </c>
      <c r="D6586">
        <v>6580</v>
      </c>
      <c r="E6586" t="s">
        <v>12794</v>
      </c>
      <c r="F6586" t="s">
        <v>32275</v>
      </c>
      <c r="G6586">
        <v>29189897</v>
      </c>
      <c r="H6586">
        <v>1003341366</v>
      </c>
      <c r="I6586" t="s">
        <v>46181</v>
      </c>
      <c r="J6586" t="s">
        <v>32276</v>
      </c>
      <c r="K6586" t="s">
        <v>32277</v>
      </c>
      <c r="L6586" t="s">
        <v>30253</v>
      </c>
      <c r="M6586">
        <v>370</v>
      </c>
      <c r="N6586">
        <v>45</v>
      </c>
      <c r="R6586" s="1">
        <v>43784</v>
      </c>
      <c r="S6586" t="s">
        <v>56</v>
      </c>
      <c r="T6586">
        <v>621</v>
      </c>
      <c r="U6586" t="s">
        <v>10157</v>
      </c>
      <c r="W6586">
        <v>2</v>
      </c>
      <c r="X6586" t="s">
        <v>57</v>
      </c>
      <c r="Y6586">
        <v>1</v>
      </c>
      <c r="Z6586" t="s">
        <v>46545</v>
      </c>
      <c r="AA6586">
        <v>10</v>
      </c>
      <c r="AC6586">
        <v>121</v>
      </c>
      <c r="AD6586" t="s">
        <v>70</v>
      </c>
      <c r="AE6586">
        <v>1012</v>
      </c>
      <c r="AF6586" t="s">
        <v>71</v>
      </c>
      <c r="AG6586">
        <v>1</v>
      </c>
      <c r="AH6586" t="s">
        <v>44482</v>
      </c>
      <c r="AI6586">
        <v>21</v>
      </c>
      <c r="AJ6586" t="s">
        <v>52613</v>
      </c>
      <c r="AK6586">
        <v>621</v>
      </c>
      <c r="AL6586" t="s">
        <v>10157</v>
      </c>
      <c r="AQ6586" t="s">
        <v>32278</v>
      </c>
      <c r="AR6586" t="s">
        <v>32279</v>
      </c>
      <c r="AS6586">
        <v>0</v>
      </c>
      <c r="AT6586" t="s">
        <v>61</v>
      </c>
      <c r="AU6586" t="s">
        <v>22168</v>
      </c>
      <c r="AX6586">
        <v>55.428694210000003</v>
      </c>
      <c r="AY6586">
        <v>9.2764237600000001</v>
      </c>
      <c r="AZ6586" t="s">
        <v>62</v>
      </c>
      <c r="BA6586">
        <v>1083</v>
      </c>
      <c r="BB6586" t="s">
        <v>2861</v>
      </c>
    </row>
    <row r="6587" spans="1:54" x14ac:dyDescent="0.25">
      <c r="A6587" s="1">
        <v>45200</v>
      </c>
      <c r="B6587">
        <v>629002</v>
      </c>
      <c r="C6587" t="s">
        <v>55070</v>
      </c>
      <c r="D6587">
        <v>6580</v>
      </c>
      <c r="E6587" t="s">
        <v>12794</v>
      </c>
      <c r="F6587" t="s">
        <v>55070</v>
      </c>
      <c r="G6587">
        <v>29189897</v>
      </c>
      <c r="H6587">
        <v>1003341500</v>
      </c>
      <c r="I6587" t="s">
        <v>46182</v>
      </c>
      <c r="J6587" t="s">
        <v>32280</v>
      </c>
      <c r="K6587" t="s">
        <v>32281</v>
      </c>
      <c r="L6587" t="s">
        <v>32282</v>
      </c>
      <c r="M6587">
        <v>861</v>
      </c>
      <c r="N6587">
        <v>14</v>
      </c>
      <c r="R6587" s="1">
        <v>44279</v>
      </c>
      <c r="S6587" t="s">
        <v>56</v>
      </c>
      <c r="T6587">
        <v>621</v>
      </c>
      <c r="U6587" t="s">
        <v>10157</v>
      </c>
      <c r="W6587">
        <v>2</v>
      </c>
      <c r="X6587" t="s">
        <v>57</v>
      </c>
      <c r="Y6587">
        <v>1</v>
      </c>
      <c r="Z6587" t="s">
        <v>46545</v>
      </c>
      <c r="AA6587">
        <v>7</v>
      </c>
      <c r="AB6587">
        <v>196008</v>
      </c>
      <c r="AC6587">
        <v>121</v>
      </c>
      <c r="AD6587" t="s">
        <v>70</v>
      </c>
      <c r="AE6587">
        <v>1012</v>
      </c>
      <c r="AF6587" t="s">
        <v>71</v>
      </c>
      <c r="AG6587">
        <v>1</v>
      </c>
      <c r="AH6587" t="s">
        <v>44482</v>
      </c>
      <c r="AI6587">
        <v>21</v>
      </c>
      <c r="AJ6587" t="s">
        <v>52613</v>
      </c>
      <c r="AK6587">
        <v>621</v>
      </c>
      <c r="AL6587" t="s">
        <v>10157</v>
      </c>
      <c r="AQ6587" t="s">
        <v>32283</v>
      </c>
      <c r="AR6587" t="s">
        <v>32284</v>
      </c>
      <c r="AS6587">
        <v>0</v>
      </c>
      <c r="AT6587" t="s">
        <v>61</v>
      </c>
      <c r="AU6587" t="s">
        <v>32285</v>
      </c>
      <c r="AX6587">
        <v>55.402179089999997</v>
      </c>
      <c r="AY6587">
        <v>9.3770870899999998</v>
      </c>
      <c r="AZ6587" t="s">
        <v>62</v>
      </c>
      <c r="BA6587">
        <v>1083</v>
      </c>
      <c r="BB6587" t="s">
        <v>2861</v>
      </c>
    </row>
    <row r="6588" spans="1:54" x14ac:dyDescent="0.25">
      <c r="A6588" s="1">
        <v>45200</v>
      </c>
      <c r="B6588">
        <v>629003</v>
      </c>
      <c r="C6588" t="s">
        <v>53962</v>
      </c>
      <c r="D6588">
        <v>6580</v>
      </c>
      <c r="E6588" t="s">
        <v>12794</v>
      </c>
      <c r="F6588" t="s">
        <v>53963</v>
      </c>
      <c r="G6588">
        <v>29189897</v>
      </c>
      <c r="H6588">
        <v>1003341536</v>
      </c>
      <c r="I6588" t="s">
        <v>32286</v>
      </c>
      <c r="J6588" t="s">
        <v>32287</v>
      </c>
      <c r="K6588" t="s">
        <v>32288</v>
      </c>
      <c r="L6588" t="s">
        <v>55071</v>
      </c>
      <c r="M6588">
        <v>1107</v>
      </c>
      <c r="N6588">
        <v>80</v>
      </c>
      <c r="R6588" s="1">
        <v>40732</v>
      </c>
      <c r="S6588" t="s">
        <v>56</v>
      </c>
      <c r="T6588">
        <v>621</v>
      </c>
      <c r="U6588" t="s">
        <v>10157</v>
      </c>
      <c r="V6588" s="1">
        <v>40755</v>
      </c>
      <c r="W6588">
        <v>2</v>
      </c>
      <c r="X6588" t="s">
        <v>57</v>
      </c>
      <c r="Y6588">
        <v>1</v>
      </c>
      <c r="Z6588" t="s">
        <v>46545</v>
      </c>
      <c r="AA6588">
        <v>7</v>
      </c>
      <c r="AB6588">
        <v>197308</v>
      </c>
      <c r="AC6588">
        <v>121</v>
      </c>
      <c r="AD6588" t="s">
        <v>70</v>
      </c>
      <c r="AE6588">
        <v>1012</v>
      </c>
      <c r="AF6588" t="s">
        <v>71</v>
      </c>
      <c r="AG6588">
        <v>3</v>
      </c>
      <c r="AH6588" t="s">
        <v>81</v>
      </c>
      <c r="AI6588">
        <v>21</v>
      </c>
      <c r="AJ6588" t="s">
        <v>52613</v>
      </c>
      <c r="AK6588">
        <v>621</v>
      </c>
      <c r="AL6588" t="s">
        <v>10157</v>
      </c>
      <c r="AM6588">
        <v>2</v>
      </c>
      <c r="AN6588" t="s">
        <v>119</v>
      </c>
      <c r="AO6588">
        <v>629001</v>
      </c>
      <c r="AQ6588" t="s">
        <v>32289</v>
      </c>
      <c r="AR6588" t="s">
        <v>32290</v>
      </c>
      <c r="AS6588">
        <v>0</v>
      </c>
      <c r="AT6588" t="s">
        <v>61</v>
      </c>
      <c r="AU6588" t="s">
        <v>54610</v>
      </c>
      <c r="AX6588">
        <v>55.421913568826298</v>
      </c>
      <c r="AY6588">
        <v>9.2935991877631903</v>
      </c>
      <c r="AZ6588" t="s">
        <v>62</v>
      </c>
      <c r="BA6588">
        <v>1083</v>
      </c>
      <c r="BB6588" t="s">
        <v>2861</v>
      </c>
    </row>
    <row r="6589" spans="1:54" x14ac:dyDescent="0.25">
      <c r="A6589" s="1">
        <v>45200</v>
      </c>
      <c r="B6589">
        <v>629004</v>
      </c>
      <c r="C6589" t="s">
        <v>32291</v>
      </c>
      <c r="D6589">
        <v>6640</v>
      </c>
      <c r="E6589" t="s">
        <v>12665</v>
      </c>
      <c r="F6589" t="s">
        <v>17554</v>
      </c>
      <c r="G6589">
        <v>29189897</v>
      </c>
      <c r="H6589">
        <v>1006401974</v>
      </c>
      <c r="I6589" t="s">
        <v>17555</v>
      </c>
      <c r="J6589" t="s">
        <v>32292</v>
      </c>
      <c r="K6589" t="s">
        <v>32293</v>
      </c>
      <c r="L6589" t="s">
        <v>17556</v>
      </c>
      <c r="M6589">
        <v>381</v>
      </c>
      <c r="N6589">
        <v>14</v>
      </c>
      <c r="R6589" s="1">
        <v>44754</v>
      </c>
      <c r="S6589" t="s">
        <v>56</v>
      </c>
      <c r="T6589">
        <v>621</v>
      </c>
      <c r="U6589" t="s">
        <v>10157</v>
      </c>
      <c r="W6589">
        <v>2</v>
      </c>
      <c r="X6589" t="s">
        <v>57</v>
      </c>
      <c r="Y6589">
        <v>1</v>
      </c>
      <c r="Z6589" t="s">
        <v>46545</v>
      </c>
      <c r="AA6589">
        <v>7</v>
      </c>
      <c r="AB6589">
        <v>198308</v>
      </c>
      <c r="AC6589">
        <v>121</v>
      </c>
      <c r="AD6589" t="s">
        <v>70</v>
      </c>
      <c r="AE6589">
        <v>1012</v>
      </c>
      <c r="AF6589" t="s">
        <v>71</v>
      </c>
      <c r="AG6589">
        <v>1</v>
      </c>
      <c r="AH6589" t="s">
        <v>44482</v>
      </c>
      <c r="AI6589">
        <v>21</v>
      </c>
      <c r="AJ6589" t="s">
        <v>52613</v>
      </c>
      <c r="AK6589">
        <v>621</v>
      </c>
      <c r="AL6589" t="s">
        <v>10157</v>
      </c>
      <c r="AQ6589" t="s">
        <v>17557</v>
      </c>
      <c r="AR6589" t="s">
        <v>17558</v>
      </c>
      <c r="AS6589">
        <v>0</v>
      </c>
      <c r="AT6589" t="s">
        <v>61</v>
      </c>
      <c r="AU6589" t="s">
        <v>17559</v>
      </c>
      <c r="AX6589">
        <v>55.460456149999999</v>
      </c>
      <c r="AY6589">
        <v>9.3480100299999993</v>
      </c>
      <c r="AZ6589" t="s">
        <v>62</v>
      </c>
      <c r="BA6589">
        <v>1083</v>
      </c>
      <c r="BB6589" t="s">
        <v>2861</v>
      </c>
    </row>
    <row r="6590" spans="1:54" x14ac:dyDescent="0.25">
      <c r="A6590" s="1">
        <v>45200</v>
      </c>
      <c r="B6590">
        <v>629005</v>
      </c>
      <c r="C6590" t="s">
        <v>51053</v>
      </c>
      <c r="D6590">
        <v>6640</v>
      </c>
      <c r="E6590" t="s">
        <v>12665</v>
      </c>
      <c r="F6590" t="s">
        <v>51054</v>
      </c>
      <c r="G6590">
        <v>29189897</v>
      </c>
      <c r="I6590" t="s">
        <v>32294</v>
      </c>
      <c r="K6590" t="s">
        <v>32295</v>
      </c>
      <c r="L6590" t="s">
        <v>17556</v>
      </c>
      <c r="M6590">
        <v>381</v>
      </c>
      <c r="N6590">
        <v>14</v>
      </c>
      <c r="R6590" s="1">
        <v>40162</v>
      </c>
      <c r="S6590" t="s">
        <v>80</v>
      </c>
      <c r="T6590">
        <v>621</v>
      </c>
      <c r="U6590" t="s">
        <v>10157</v>
      </c>
      <c r="V6590" s="1">
        <v>39295</v>
      </c>
      <c r="W6590">
        <v>2</v>
      </c>
      <c r="X6590" t="s">
        <v>57</v>
      </c>
      <c r="Y6590">
        <v>1</v>
      </c>
      <c r="Z6590" t="s">
        <v>46545</v>
      </c>
      <c r="AA6590">
        <v>3</v>
      </c>
      <c r="AB6590">
        <v>200308</v>
      </c>
      <c r="AC6590">
        <v>126</v>
      </c>
      <c r="AD6590" t="s">
        <v>46616</v>
      </c>
      <c r="AE6590">
        <v>1015</v>
      </c>
      <c r="AF6590" t="s">
        <v>46616</v>
      </c>
      <c r="AG6590">
        <v>3</v>
      </c>
      <c r="AH6590" t="s">
        <v>81</v>
      </c>
      <c r="AI6590">
        <v>27</v>
      </c>
      <c r="AJ6590" t="s">
        <v>44512</v>
      </c>
      <c r="AK6590">
        <v>621</v>
      </c>
      <c r="AL6590" t="s">
        <v>10157</v>
      </c>
      <c r="AM6590">
        <v>2</v>
      </c>
      <c r="AN6590" t="s">
        <v>119</v>
      </c>
      <c r="AO6590">
        <v>629004</v>
      </c>
      <c r="AQ6590" t="s">
        <v>32296</v>
      </c>
      <c r="AR6590" t="s">
        <v>32297</v>
      </c>
      <c r="AS6590">
        <v>0</v>
      </c>
      <c r="AT6590" t="s">
        <v>61</v>
      </c>
      <c r="AU6590" t="s">
        <v>17559</v>
      </c>
      <c r="AX6590">
        <v>55.460284053916403</v>
      </c>
      <c r="AY6590">
        <v>9.3481086227429806</v>
      </c>
      <c r="AZ6590" t="s">
        <v>62</v>
      </c>
      <c r="BA6590">
        <v>1083</v>
      </c>
      <c r="BB6590" t="s">
        <v>2861</v>
      </c>
    </row>
    <row r="6591" spans="1:54" x14ac:dyDescent="0.25">
      <c r="A6591" s="1">
        <v>45200</v>
      </c>
      <c r="B6591">
        <v>629200</v>
      </c>
      <c r="D6591">
        <v>6640</v>
      </c>
      <c r="E6591" t="s">
        <v>12665</v>
      </c>
      <c r="F6591" t="s">
        <v>32298</v>
      </c>
      <c r="G6591">
        <v>29189897</v>
      </c>
      <c r="K6591" t="s">
        <v>32299</v>
      </c>
      <c r="L6591" t="s">
        <v>32300</v>
      </c>
      <c r="M6591">
        <v>869</v>
      </c>
      <c r="N6591">
        <v>3</v>
      </c>
      <c r="P6591">
        <v>2</v>
      </c>
      <c r="R6591" s="1">
        <v>40938</v>
      </c>
      <c r="S6591" t="s">
        <v>56</v>
      </c>
      <c r="T6591">
        <v>621</v>
      </c>
      <c r="U6591" t="s">
        <v>10157</v>
      </c>
      <c r="V6591" s="1">
        <v>39083</v>
      </c>
      <c r="W6591">
        <v>2</v>
      </c>
      <c r="X6591" t="s">
        <v>57</v>
      </c>
      <c r="Y6591">
        <v>1</v>
      </c>
      <c r="Z6591" t="s">
        <v>46545</v>
      </c>
      <c r="AC6591">
        <v>932</v>
      </c>
      <c r="AD6591" t="s">
        <v>52637</v>
      </c>
      <c r="AE6591">
        <v>2021</v>
      </c>
      <c r="AF6591" t="s">
        <v>52637</v>
      </c>
      <c r="AG6591">
        <v>3</v>
      </c>
      <c r="AH6591" t="s">
        <v>81</v>
      </c>
      <c r="AI6591">
        <v>10</v>
      </c>
      <c r="AJ6591" t="s">
        <v>52638</v>
      </c>
      <c r="AK6591">
        <v>621</v>
      </c>
      <c r="AL6591" t="s">
        <v>10157</v>
      </c>
      <c r="AQ6591" t="s">
        <v>32301</v>
      </c>
      <c r="AR6591" t="s">
        <v>32302</v>
      </c>
      <c r="AS6591">
        <v>0</v>
      </c>
      <c r="AT6591" t="s">
        <v>61</v>
      </c>
      <c r="AU6591" t="s">
        <v>18502</v>
      </c>
      <c r="AZ6591" t="s">
        <v>62</v>
      </c>
      <c r="BA6591">
        <v>1083</v>
      </c>
      <c r="BB6591" t="s">
        <v>2861</v>
      </c>
    </row>
    <row r="6592" spans="1:54" x14ac:dyDescent="0.25">
      <c r="A6592" s="1">
        <v>45200</v>
      </c>
      <c r="B6592">
        <v>629210</v>
      </c>
      <c r="C6592" t="s">
        <v>32303</v>
      </c>
      <c r="D6592">
        <v>6580</v>
      </c>
      <c r="E6592" t="s">
        <v>12794</v>
      </c>
      <c r="F6592" t="s">
        <v>32304</v>
      </c>
      <c r="G6592">
        <v>29189897</v>
      </c>
      <c r="H6592">
        <v>1003341391</v>
      </c>
      <c r="I6592" t="s">
        <v>45880</v>
      </c>
      <c r="J6592" t="s">
        <v>30251</v>
      </c>
      <c r="K6592" t="s">
        <v>30251</v>
      </c>
      <c r="L6592" t="s">
        <v>51055</v>
      </c>
      <c r="M6592">
        <v>691</v>
      </c>
      <c r="N6592">
        <v>9</v>
      </c>
      <c r="R6592" s="1">
        <v>42314</v>
      </c>
      <c r="S6592" t="s">
        <v>56</v>
      </c>
      <c r="T6592">
        <v>621</v>
      </c>
      <c r="U6592" t="s">
        <v>10157</v>
      </c>
      <c r="V6592" s="1">
        <v>42310</v>
      </c>
      <c r="W6592">
        <v>2</v>
      </c>
      <c r="X6592" t="s">
        <v>57</v>
      </c>
      <c r="Y6592">
        <v>1</v>
      </c>
      <c r="Z6592" t="s">
        <v>46545</v>
      </c>
      <c r="AB6592">
        <v>195504</v>
      </c>
      <c r="AC6592">
        <v>125</v>
      </c>
      <c r="AD6592" t="s">
        <v>1344</v>
      </c>
      <c r="AE6592">
        <v>1014</v>
      </c>
      <c r="AF6592" t="s">
        <v>1352</v>
      </c>
      <c r="AG6592">
        <v>3</v>
      </c>
      <c r="AH6592" t="s">
        <v>81</v>
      </c>
      <c r="AI6592">
        <v>24</v>
      </c>
      <c r="AJ6592" t="s">
        <v>1344</v>
      </c>
      <c r="AK6592">
        <v>621</v>
      </c>
      <c r="AL6592" t="s">
        <v>10157</v>
      </c>
      <c r="AM6592">
        <v>2</v>
      </c>
      <c r="AN6592" t="s">
        <v>119</v>
      </c>
      <c r="AO6592">
        <v>621211</v>
      </c>
      <c r="AQ6592" t="s">
        <v>31899</v>
      </c>
      <c r="AR6592" t="s">
        <v>32305</v>
      </c>
      <c r="AS6592">
        <v>0</v>
      </c>
      <c r="AT6592" t="s">
        <v>61</v>
      </c>
      <c r="AU6592" t="s">
        <v>46764</v>
      </c>
      <c r="AX6592">
        <v>55.427028336978601</v>
      </c>
      <c r="AY6592">
        <v>9.2826335624926894</v>
      </c>
      <c r="AZ6592" t="s">
        <v>62</v>
      </c>
      <c r="BA6592">
        <v>1083</v>
      </c>
      <c r="BB6592" t="s">
        <v>2861</v>
      </c>
    </row>
    <row r="6593" spans="1:54" x14ac:dyDescent="0.25">
      <c r="A6593" s="1">
        <v>45200</v>
      </c>
      <c r="B6593">
        <v>629300</v>
      </c>
      <c r="C6593" t="s">
        <v>32306</v>
      </c>
      <c r="D6593">
        <v>6580</v>
      </c>
      <c r="E6593" t="s">
        <v>12794</v>
      </c>
      <c r="F6593" t="s">
        <v>32307</v>
      </c>
      <c r="I6593" t="s">
        <v>53964</v>
      </c>
      <c r="J6593" t="s">
        <v>32308</v>
      </c>
      <c r="K6593" t="s">
        <v>12797</v>
      </c>
      <c r="L6593" t="s">
        <v>45156</v>
      </c>
      <c r="M6593">
        <v>559</v>
      </c>
      <c r="N6593">
        <v>8</v>
      </c>
      <c r="R6593" s="1">
        <v>40162</v>
      </c>
      <c r="S6593" t="s">
        <v>80</v>
      </c>
      <c r="V6593" s="1">
        <v>36342</v>
      </c>
      <c r="W6593">
        <v>5</v>
      </c>
      <c r="X6593" t="s">
        <v>557</v>
      </c>
      <c r="Y6593">
        <v>1</v>
      </c>
      <c r="Z6593" t="s">
        <v>46545</v>
      </c>
      <c r="AB6593">
        <v>197709</v>
      </c>
      <c r="AC6593">
        <v>123</v>
      </c>
      <c r="AD6593" t="s">
        <v>1507</v>
      </c>
      <c r="AE6593">
        <v>1011</v>
      </c>
      <c r="AF6593" t="s">
        <v>1507</v>
      </c>
      <c r="AG6593">
        <v>3</v>
      </c>
      <c r="AH6593" t="s">
        <v>81</v>
      </c>
      <c r="AI6593">
        <v>80</v>
      </c>
      <c r="AJ6593" t="s">
        <v>1507</v>
      </c>
      <c r="AK6593">
        <v>621</v>
      </c>
      <c r="AL6593" t="s">
        <v>10157</v>
      </c>
      <c r="AQ6593" t="s">
        <v>32309</v>
      </c>
      <c r="AR6593" t="s">
        <v>32310</v>
      </c>
      <c r="AS6593">
        <v>0</v>
      </c>
      <c r="AT6593" t="s">
        <v>61</v>
      </c>
      <c r="AU6593" t="s">
        <v>45157</v>
      </c>
      <c r="AX6593">
        <v>55.432413258987197</v>
      </c>
      <c r="AY6593">
        <v>9.3068001488099092</v>
      </c>
      <c r="AZ6593" t="s">
        <v>62</v>
      </c>
      <c r="BA6593">
        <v>1083</v>
      </c>
      <c r="BB6593" t="s">
        <v>2861</v>
      </c>
    </row>
    <row r="6594" spans="1:54" x14ac:dyDescent="0.25">
      <c r="A6594" s="1">
        <v>45200</v>
      </c>
      <c r="B6594">
        <v>629301</v>
      </c>
      <c r="C6594" t="s">
        <v>32311</v>
      </c>
      <c r="D6594">
        <v>6580</v>
      </c>
      <c r="E6594" t="s">
        <v>12794</v>
      </c>
      <c r="F6594" t="s">
        <v>51056</v>
      </c>
      <c r="I6594" t="s">
        <v>51057</v>
      </c>
      <c r="J6594" t="s">
        <v>32312</v>
      </c>
      <c r="K6594" t="s">
        <v>32313</v>
      </c>
      <c r="L6594" t="s">
        <v>45156</v>
      </c>
      <c r="M6594">
        <v>559</v>
      </c>
      <c r="N6594">
        <v>8</v>
      </c>
      <c r="R6594" s="1">
        <v>40162</v>
      </c>
      <c r="S6594" t="s">
        <v>80</v>
      </c>
      <c r="V6594" s="1">
        <v>36404</v>
      </c>
      <c r="W6594">
        <v>5</v>
      </c>
      <c r="X6594" t="s">
        <v>557</v>
      </c>
      <c r="Y6594">
        <v>1</v>
      </c>
      <c r="Z6594" t="s">
        <v>46545</v>
      </c>
      <c r="AB6594">
        <v>197901</v>
      </c>
      <c r="AC6594">
        <v>141</v>
      </c>
      <c r="AD6594" t="s">
        <v>46688</v>
      </c>
      <c r="AE6594">
        <v>1022</v>
      </c>
      <c r="AF6594" t="s">
        <v>46688</v>
      </c>
      <c r="AG6594">
        <v>3</v>
      </c>
      <c r="AH6594" t="s">
        <v>81</v>
      </c>
      <c r="AI6594">
        <v>84</v>
      </c>
      <c r="AJ6594" t="s">
        <v>46689</v>
      </c>
      <c r="AK6594">
        <v>621</v>
      </c>
      <c r="AL6594" t="s">
        <v>10157</v>
      </c>
      <c r="AM6594">
        <v>2</v>
      </c>
      <c r="AN6594" t="s">
        <v>119</v>
      </c>
      <c r="AO6594">
        <v>619309</v>
      </c>
      <c r="AS6594">
        <v>0</v>
      </c>
      <c r="AT6594" t="s">
        <v>61</v>
      </c>
      <c r="AU6594" t="s">
        <v>45157</v>
      </c>
      <c r="AX6594">
        <v>55.432413258987197</v>
      </c>
      <c r="AY6594">
        <v>9.3068001488099092</v>
      </c>
      <c r="AZ6594" t="s">
        <v>62</v>
      </c>
      <c r="BA6594">
        <v>1083</v>
      </c>
      <c r="BB6594" t="s">
        <v>2861</v>
      </c>
    </row>
    <row r="6595" spans="1:54" x14ac:dyDescent="0.25">
      <c r="A6595" s="1">
        <v>45200</v>
      </c>
      <c r="B6595">
        <v>629375</v>
      </c>
      <c r="C6595" t="s">
        <v>32314</v>
      </c>
      <c r="D6595">
        <v>6580</v>
      </c>
      <c r="E6595" t="s">
        <v>12794</v>
      </c>
      <c r="F6595" t="s">
        <v>51058</v>
      </c>
      <c r="I6595" t="s">
        <v>32315</v>
      </c>
      <c r="J6595" t="s">
        <v>32316</v>
      </c>
      <c r="K6595" t="s">
        <v>32317</v>
      </c>
      <c r="L6595" t="s">
        <v>51059</v>
      </c>
      <c r="M6595">
        <v>895</v>
      </c>
      <c r="R6595" s="1">
        <v>40162</v>
      </c>
      <c r="S6595" t="s">
        <v>80</v>
      </c>
      <c r="V6595" s="1">
        <v>36161</v>
      </c>
      <c r="W6595">
        <v>5</v>
      </c>
      <c r="X6595" t="s">
        <v>557</v>
      </c>
      <c r="Y6595">
        <v>1</v>
      </c>
      <c r="Z6595" t="s">
        <v>46545</v>
      </c>
      <c r="AB6595">
        <v>199601</v>
      </c>
      <c r="AC6595">
        <v>147</v>
      </c>
      <c r="AD6595" t="s">
        <v>46697</v>
      </c>
      <c r="AE6595">
        <v>1021</v>
      </c>
      <c r="AF6595" t="s">
        <v>46697</v>
      </c>
      <c r="AG6595">
        <v>3</v>
      </c>
      <c r="AH6595" t="s">
        <v>81</v>
      </c>
      <c r="AI6595">
        <v>86</v>
      </c>
      <c r="AJ6595" t="s">
        <v>46697</v>
      </c>
      <c r="AK6595">
        <v>621</v>
      </c>
      <c r="AL6595" t="s">
        <v>10157</v>
      </c>
      <c r="AM6595">
        <v>1</v>
      </c>
      <c r="AN6595" t="s">
        <v>1193</v>
      </c>
      <c r="AO6595">
        <v>575375</v>
      </c>
      <c r="AS6595">
        <v>0</v>
      </c>
      <c r="AT6595" t="s">
        <v>61</v>
      </c>
      <c r="AU6595" t="s">
        <v>47873</v>
      </c>
      <c r="AX6595">
        <v>55.425526283622403</v>
      </c>
      <c r="AY6595">
        <v>9.2818857929427097</v>
      </c>
      <c r="AZ6595" t="s">
        <v>62</v>
      </c>
      <c r="BA6595">
        <v>1083</v>
      </c>
      <c r="BB6595" t="s">
        <v>2861</v>
      </c>
    </row>
    <row r="6596" spans="1:54" x14ac:dyDescent="0.25">
      <c r="A6596" s="1">
        <v>45200</v>
      </c>
      <c r="B6596">
        <v>630000</v>
      </c>
      <c r="C6596" t="s">
        <v>2864</v>
      </c>
      <c r="D6596">
        <v>7100</v>
      </c>
      <c r="E6596" t="s">
        <v>2860</v>
      </c>
      <c r="F6596" t="s">
        <v>2864</v>
      </c>
      <c r="G6596">
        <v>29189900</v>
      </c>
      <c r="K6596" t="s">
        <v>15870</v>
      </c>
      <c r="L6596" t="s">
        <v>53311</v>
      </c>
      <c r="M6596">
        <v>2108</v>
      </c>
      <c r="N6596">
        <v>1</v>
      </c>
      <c r="R6596" s="1">
        <v>43794</v>
      </c>
      <c r="S6596" t="s">
        <v>80</v>
      </c>
      <c r="T6596">
        <v>630</v>
      </c>
      <c r="U6596" t="s">
        <v>2864</v>
      </c>
      <c r="W6596">
        <v>2</v>
      </c>
      <c r="X6596" t="s">
        <v>57</v>
      </c>
      <c r="Y6596">
        <v>5</v>
      </c>
      <c r="Z6596" t="s">
        <v>54458</v>
      </c>
      <c r="AB6596">
        <v>200701</v>
      </c>
      <c r="AC6596">
        <v>923</v>
      </c>
      <c r="AD6596" t="s">
        <v>58</v>
      </c>
      <c r="AE6596">
        <v>2013</v>
      </c>
      <c r="AF6596" t="s">
        <v>58</v>
      </c>
      <c r="AG6596">
        <v>1</v>
      </c>
      <c r="AH6596" t="s">
        <v>44482</v>
      </c>
      <c r="AI6596">
        <v>99</v>
      </c>
      <c r="AJ6596" t="s">
        <v>54511</v>
      </c>
      <c r="AK6596">
        <v>630</v>
      </c>
      <c r="AL6596" t="s">
        <v>2864</v>
      </c>
      <c r="AQ6596" t="s">
        <v>32318</v>
      </c>
      <c r="AR6596" t="s">
        <v>15872</v>
      </c>
      <c r="AS6596">
        <v>0</v>
      </c>
      <c r="AT6596" t="s">
        <v>61</v>
      </c>
      <c r="AU6596" t="s">
        <v>7274</v>
      </c>
      <c r="AV6596" t="s">
        <v>52612</v>
      </c>
      <c r="AX6596">
        <v>55.710681360000002</v>
      </c>
      <c r="AY6596">
        <v>9.5290560600000003</v>
      </c>
      <c r="AZ6596" t="s">
        <v>62</v>
      </c>
      <c r="BA6596">
        <v>1083</v>
      </c>
      <c r="BB6596" t="s">
        <v>2861</v>
      </c>
    </row>
    <row r="6597" spans="1:54" x14ac:dyDescent="0.25">
      <c r="A6597" s="1">
        <v>45200</v>
      </c>
      <c r="B6597">
        <v>630001</v>
      </c>
      <c r="D6597">
        <v>7323</v>
      </c>
      <c r="E6597" t="s">
        <v>11938</v>
      </c>
      <c r="F6597" t="s">
        <v>32319</v>
      </c>
      <c r="G6597">
        <v>26254779</v>
      </c>
      <c r="H6597">
        <v>1008694318</v>
      </c>
      <c r="I6597" t="s">
        <v>51060</v>
      </c>
      <c r="K6597" t="s">
        <v>32320</v>
      </c>
      <c r="L6597" t="s">
        <v>32321</v>
      </c>
      <c r="M6597">
        <v>1933</v>
      </c>
      <c r="N6597" t="s">
        <v>32322</v>
      </c>
      <c r="R6597" s="1">
        <v>40466</v>
      </c>
      <c r="S6597" t="s">
        <v>56</v>
      </c>
      <c r="V6597" s="1">
        <v>40452</v>
      </c>
      <c r="W6597">
        <v>5</v>
      </c>
      <c r="X6597" t="s">
        <v>557</v>
      </c>
      <c r="Y6597">
        <v>1</v>
      </c>
      <c r="Z6597" t="s">
        <v>46545</v>
      </c>
      <c r="AB6597">
        <v>200110</v>
      </c>
      <c r="AC6597">
        <v>129</v>
      </c>
      <c r="AD6597" t="s">
        <v>2405</v>
      </c>
      <c r="AE6597">
        <v>1016</v>
      </c>
      <c r="AF6597" t="s">
        <v>2405</v>
      </c>
      <c r="AG6597">
        <v>3</v>
      </c>
      <c r="AH6597" t="s">
        <v>81</v>
      </c>
      <c r="AI6597">
        <v>99</v>
      </c>
      <c r="AJ6597" t="s">
        <v>54511</v>
      </c>
      <c r="AK6597">
        <v>630</v>
      </c>
      <c r="AL6597" t="s">
        <v>2864</v>
      </c>
      <c r="AQ6597" t="s">
        <v>32323</v>
      </c>
      <c r="AR6597" t="s">
        <v>32324</v>
      </c>
      <c r="AS6597">
        <v>0</v>
      </c>
      <c r="AT6597" t="s">
        <v>61</v>
      </c>
      <c r="AU6597" t="s">
        <v>18564</v>
      </c>
      <c r="AX6597">
        <v>55.8178979997246</v>
      </c>
      <c r="AY6597">
        <v>9.3361015172490998</v>
      </c>
      <c r="AZ6597" t="s">
        <v>62</v>
      </c>
      <c r="BA6597">
        <v>1083</v>
      </c>
      <c r="BB6597" t="s">
        <v>2861</v>
      </c>
    </row>
    <row r="6598" spans="1:54" x14ac:dyDescent="0.25">
      <c r="A6598" s="1">
        <v>45200</v>
      </c>
      <c r="B6598">
        <v>630002</v>
      </c>
      <c r="D6598">
        <v>7182</v>
      </c>
      <c r="E6598" t="s">
        <v>11930</v>
      </c>
      <c r="F6598" t="s">
        <v>32325</v>
      </c>
      <c r="G6598">
        <v>31981441</v>
      </c>
      <c r="H6598">
        <v>1015124586</v>
      </c>
      <c r="I6598" t="s">
        <v>32326</v>
      </c>
      <c r="K6598" t="s">
        <v>32327</v>
      </c>
      <c r="L6598" t="s">
        <v>32328</v>
      </c>
      <c r="M6598">
        <v>261</v>
      </c>
      <c r="N6598">
        <v>21</v>
      </c>
      <c r="R6598" s="1">
        <v>42999</v>
      </c>
      <c r="S6598" t="s">
        <v>56</v>
      </c>
      <c r="T6598">
        <v>630</v>
      </c>
      <c r="U6598" t="s">
        <v>2864</v>
      </c>
      <c r="V6598" s="1">
        <v>42979</v>
      </c>
      <c r="W6598">
        <v>6</v>
      </c>
      <c r="X6598" t="s">
        <v>1289</v>
      </c>
      <c r="Y6598">
        <v>1</v>
      </c>
      <c r="Z6598" t="s">
        <v>46545</v>
      </c>
      <c r="AB6598">
        <v>200011</v>
      </c>
      <c r="AC6598">
        <v>129</v>
      </c>
      <c r="AD6598" t="s">
        <v>2405</v>
      </c>
      <c r="AE6598">
        <v>1016</v>
      </c>
      <c r="AF6598" t="s">
        <v>2405</v>
      </c>
      <c r="AG6598">
        <v>3</v>
      </c>
      <c r="AH6598" t="s">
        <v>81</v>
      </c>
      <c r="AI6598">
        <v>99</v>
      </c>
      <c r="AJ6598" t="s">
        <v>54511</v>
      </c>
      <c r="AK6598">
        <v>630</v>
      </c>
      <c r="AL6598" t="s">
        <v>2864</v>
      </c>
      <c r="AQ6598" t="s">
        <v>32329</v>
      </c>
      <c r="AR6598" t="s">
        <v>32330</v>
      </c>
      <c r="AS6598">
        <v>0</v>
      </c>
      <c r="AT6598" t="s">
        <v>61</v>
      </c>
      <c r="AU6598" t="s">
        <v>32331</v>
      </c>
      <c r="AX6598">
        <v>55.691684280028497</v>
      </c>
      <c r="AY6598">
        <v>9.3526769380438104</v>
      </c>
      <c r="AZ6598" t="s">
        <v>62</v>
      </c>
      <c r="BA6598">
        <v>1083</v>
      </c>
      <c r="BB6598" t="s">
        <v>2861</v>
      </c>
    </row>
    <row r="6599" spans="1:54" x14ac:dyDescent="0.25">
      <c r="A6599" s="1">
        <v>45200</v>
      </c>
      <c r="B6599">
        <v>630003</v>
      </c>
      <c r="C6599" t="s">
        <v>53938</v>
      </c>
      <c r="D6599">
        <v>7300</v>
      </c>
      <c r="E6599" t="s">
        <v>12623</v>
      </c>
      <c r="F6599" t="s">
        <v>53965</v>
      </c>
      <c r="G6599">
        <v>29189900</v>
      </c>
      <c r="H6599">
        <v>1003334372</v>
      </c>
      <c r="I6599" t="s">
        <v>32332</v>
      </c>
      <c r="J6599" t="s">
        <v>32333</v>
      </c>
      <c r="K6599" t="s">
        <v>32334</v>
      </c>
      <c r="L6599" t="s">
        <v>53966</v>
      </c>
      <c r="M6599">
        <v>2975</v>
      </c>
      <c r="N6599">
        <v>5</v>
      </c>
      <c r="R6599" s="1">
        <v>43784</v>
      </c>
      <c r="S6599" t="s">
        <v>612</v>
      </c>
      <c r="T6599">
        <v>630</v>
      </c>
      <c r="U6599" t="s">
        <v>2864</v>
      </c>
      <c r="W6599">
        <v>2</v>
      </c>
      <c r="X6599" t="s">
        <v>57</v>
      </c>
      <c r="Y6599">
        <v>1</v>
      </c>
      <c r="Z6599" t="s">
        <v>46545</v>
      </c>
      <c r="AB6599">
        <v>200708</v>
      </c>
      <c r="AC6599">
        <v>129</v>
      </c>
      <c r="AD6599" t="s">
        <v>2405</v>
      </c>
      <c r="AE6599">
        <v>1016</v>
      </c>
      <c r="AF6599" t="s">
        <v>2405</v>
      </c>
      <c r="AG6599">
        <v>1</v>
      </c>
      <c r="AH6599" t="s">
        <v>44482</v>
      </c>
      <c r="AI6599">
        <v>99</v>
      </c>
      <c r="AJ6599" t="s">
        <v>54511</v>
      </c>
      <c r="AK6599">
        <v>630</v>
      </c>
      <c r="AL6599" t="s">
        <v>2864</v>
      </c>
      <c r="AQ6599" t="s">
        <v>32335</v>
      </c>
      <c r="AR6599" t="s">
        <v>32336</v>
      </c>
      <c r="AS6599">
        <v>0</v>
      </c>
      <c r="AT6599" t="s">
        <v>61</v>
      </c>
      <c r="AU6599" t="s">
        <v>53967</v>
      </c>
      <c r="AX6599">
        <v>55.737739259999998</v>
      </c>
      <c r="AY6599">
        <v>9.40211972</v>
      </c>
      <c r="AZ6599" t="s">
        <v>62</v>
      </c>
      <c r="BA6599">
        <v>1083</v>
      </c>
      <c r="BB6599" t="s">
        <v>2861</v>
      </c>
    </row>
    <row r="6600" spans="1:54" x14ac:dyDescent="0.25">
      <c r="A6600" s="1">
        <v>45200</v>
      </c>
      <c r="B6600">
        <v>630004</v>
      </c>
      <c r="C6600" t="s">
        <v>32337</v>
      </c>
      <c r="D6600">
        <v>7300</v>
      </c>
      <c r="E6600" t="s">
        <v>12623</v>
      </c>
      <c r="F6600" t="s">
        <v>32337</v>
      </c>
      <c r="G6600">
        <v>29189900</v>
      </c>
      <c r="I6600" t="s">
        <v>31468</v>
      </c>
      <c r="L6600" t="s">
        <v>32338</v>
      </c>
      <c r="M6600">
        <v>2724</v>
      </c>
      <c r="N6600">
        <v>2</v>
      </c>
      <c r="R6600" s="1">
        <v>40449</v>
      </c>
      <c r="S6600" t="s">
        <v>56</v>
      </c>
      <c r="T6600">
        <v>630</v>
      </c>
      <c r="U6600" t="s">
        <v>2864</v>
      </c>
      <c r="V6600" s="1">
        <v>40299</v>
      </c>
      <c r="W6600">
        <v>2</v>
      </c>
      <c r="X6600" t="s">
        <v>57</v>
      </c>
      <c r="Y6600">
        <v>1</v>
      </c>
      <c r="Z6600" t="s">
        <v>46545</v>
      </c>
      <c r="AA6600">
        <v>9</v>
      </c>
      <c r="AB6600">
        <v>200906</v>
      </c>
      <c r="AC6600">
        <v>121</v>
      </c>
      <c r="AD6600" t="s">
        <v>70</v>
      </c>
      <c r="AE6600">
        <v>1012</v>
      </c>
      <c r="AF6600" t="s">
        <v>71</v>
      </c>
      <c r="AG6600">
        <v>3</v>
      </c>
      <c r="AH6600" t="s">
        <v>81</v>
      </c>
      <c r="AI6600">
        <v>99</v>
      </c>
      <c r="AJ6600" t="s">
        <v>54511</v>
      </c>
      <c r="AK6600">
        <v>630</v>
      </c>
      <c r="AL6600" t="s">
        <v>2864</v>
      </c>
      <c r="AQ6600" t="s">
        <v>32339</v>
      </c>
      <c r="AR6600" t="s">
        <v>32340</v>
      </c>
      <c r="AS6600">
        <v>0</v>
      </c>
      <c r="AT6600" t="s">
        <v>61</v>
      </c>
      <c r="AU6600" t="s">
        <v>18186</v>
      </c>
      <c r="AV6600" t="s">
        <v>32341</v>
      </c>
      <c r="AX6600">
        <v>55.755691552584103</v>
      </c>
      <c r="AY6600">
        <v>9.4202617660014401</v>
      </c>
      <c r="AZ6600" t="s">
        <v>62</v>
      </c>
      <c r="BA6600">
        <v>1083</v>
      </c>
      <c r="BB6600" t="s">
        <v>2861</v>
      </c>
    </row>
    <row r="6601" spans="1:54" x14ac:dyDescent="0.25">
      <c r="A6601" s="1">
        <v>45200</v>
      </c>
      <c r="B6601">
        <v>630005</v>
      </c>
      <c r="C6601" t="s">
        <v>32342</v>
      </c>
      <c r="D6601">
        <v>7100</v>
      </c>
      <c r="E6601" t="s">
        <v>2860</v>
      </c>
      <c r="F6601" t="s">
        <v>32343</v>
      </c>
      <c r="G6601">
        <v>29189900</v>
      </c>
      <c r="H6601">
        <v>1003342155</v>
      </c>
      <c r="I6601" t="s">
        <v>32344</v>
      </c>
      <c r="J6601" t="s">
        <v>32345</v>
      </c>
      <c r="K6601" t="s">
        <v>32346</v>
      </c>
      <c r="L6601" t="s">
        <v>32347</v>
      </c>
      <c r="M6601">
        <v>1171</v>
      </c>
      <c r="N6601">
        <v>20</v>
      </c>
      <c r="R6601" s="1">
        <v>41137</v>
      </c>
      <c r="S6601" t="s">
        <v>56</v>
      </c>
      <c r="T6601">
        <v>630</v>
      </c>
      <c r="U6601" t="s">
        <v>2864</v>
      </c>
      <c r="V6601" s="1">
        <v>41122</v>
      </c>
      <c r="W6601">
        <v>2</v>
      </c>
      <c r="X6601" t="s">
        <v>57</v>
      </c>
      <c r="Y6601">
        <v>1</v>
      </c>
      <c r="Z6601" t="s">
        <v>46545</v>
      </c>
      <c r="AA6601">
        <v>10</v>
      </c>
      <c r="AB6601">
        <v>200912</v>
      </c>
      <c r="AC6601">
        <v>126</v>
      </c>
      <c r="AD6601" t="s">
        <v>46616</v>
      </c>
      <c r="AE6601">
        <v>1015</v>
      </c>
      <c r="AF6601" t="s">
        <v>46616</v>
      </c>
      <c r="AG6601">
        <v>3</v>
      </c>
      <c r="AH6601" t="s">
        <v>81</v>
      </c>
      <c r="AI6601">
        <v>99</v>
      </c>
      <c r="AJ6601" t="s">
        <v>54511</v>
      </c>
      <c r="AK6601">
        <v>630</v>
      </c>
      <c r="AL6601" t="s">
        <v>2864</v>
      </c>
      <c r="AM6601">
        <v>2</v>
      </c>
      <c r="AN6601" t="s">
        <v>119</v>
      </c>
      <c r="AO6601">
        <v>631013</v>
      </c>
      <c r="AQ6601" t="s">
        <v>32348</v>
      </c>
      <c r="AR6601" t="s">
        <v>32349</v>
      </c>
      <c r="AS6601">
        <v>0</v>
      </c>
      <c r="AT6601" t="s">
        <v>61</v>
      </c>
      <c r="AU6601" t="s">
        <v>32350</v>
      </c>
      <c r="AZ6601" t="s">
        <v>62</v>
      </c>
      <c r="BA6601">
        <v>1083</v>
      </c>
      <c r="BB6601" t="s">
        <v>2861</v>
      </c>
    </row>
    <row r="6602" spans="1:54" x14ac:dyDescent="0.25">
      <c r="A6602" s="1">
        <v>45200</v>
      </c>
      <c r="B6602">
        <v>630247</v>
      </c>
      <c r="C6602" t="s">
        <v>32351</v>
      </c>
      <c r="D6602">
        <v>7323</v>
      </c>
      <c r="E6602" t="s">
        <v>11938</v>
      </c>
      <c r="F6602" t="s">
        <v>32352</v>
      </c>
      <c r="G6602">
        <v>14966706</v>
      </c>
      <c r="H6602">
        <v>1000836916</v>
      </c>
      <c r="I6602" t="s">
        <v>12143</v>
      </c>
      <c r="J6602" t="s">
        <v>32353</v>
      </c>
      <c r="K6602" t="s">
        <v>12144</v>
      </c>
      <c r="L6602" t="s">
        <v>31049</v>
      </c>
      <c r="M6602">
        <v>963</v>
      </c>
      <c r="N6602">
        <v>3</v>
      </c>
      <c r="R6602" s="1">
        <v>43794</v>
      </c>
      <c r="S6602" t="s">
        <v>56</v>
      </c>
      <c r="W6602">
        <v>4</v>
      </c>
      <c r="X6602" t="s">
        <v>725</v>
      </c>
      <c r="Y6602">
        <v>1</v>
      </c>
      <c r="Z6602" t="s">
        <v>46545</v>
      </c>
      <c r="AB6602">
        <v>200903</v>
      </c>
      <c r="AC6602">
        <v>137</v>
      </c>
      <c r="AD6602" t="s">
        <v>1410</v>
      </c>
      <c r="AE6602">
        <v>1053</v>
      </c>
      <c r="AF6602" t="s">
        <v>1410</v>
      </c>
      <c r="AG6602">
        <v>1</v>
      </c>
      <c r="AH6602" t="s">
        <v>44482</v>
      </c>
      <c r="AI6602">
        <v>99</v>
      </c>
      <c r="AJ6602" t="s">
        <v>54511</v>
      </c>
      <c r="AK6602">
        <v>630</v>
      </c>
      <c r="AL6602" t="s">
        <v>2864</v>
      </c>
      <c r="AP6602">
        <v>631402</v>
      </c>
      <c r="AQ6602" t="s">
        <v>16292</v>
      </c>
      <c r="AR6602" t="s">
        <v>16293</v>
      </c>
      <c r="AS6602">
        <v>2</v>
      </c>
      <c r="AT6602" t="s">
        <v>1413</v>
      </c>
      <c r="AU6602" t="s">
        <v>31050</v>
      </c>
      <c r="AX6602">
        <v>55.858557339999997</v>
      </c>
      <c r="AY6602">
        <v>9.2482233100000002</v>
      </c>
      <c r="AZ6602" t="s">
        <v>62</v>
      </c>
      <c r="BA6602">
        <v>1083</v>
      </c>
      <c r="BB6602" t="s">
        <v>2861</v>
      </c>
    </row>
    <row r="6603" spans="1:54" x14ac:dyDescent="0.25">
      <c r="A6603" s="1">
        <v>45200</v>
      </c>
      <c r="B6603">
        <v>630248</v>
      </c>
      <c r="C6603" t="s">
        <v>32354</v>
      </c>
      <c r="D6603">
        <v>7100</v>
      </c>
      <c r="E6603" t="s">
        <v>2860</v>
      </c>
      <c r="F6603" t="s">
        <v>32355</v>
      </c>
      <c r="G6603">
        <v>37129712</v>
      </c>
      <c r="H6603">
        <v>1003401717</v>
      </c>
      <c r="I6603" t="s">
        <v>16289</v>
      </c>
      <c r="J6603" t="s">
        <v>32356</v>
      </c>
      <c r="K6603" t="s">
        <v>16290</v>
      </c>
      <c r="L6603" t="s">
        <v>16291</v>
      </c>
      <c r="M6603">
        <v>228</v>
      </c>
      <c r="N6603">
        <v>48</v>
      </c>
      <c r="R6603" s="1">
        <v>43794</v>
      </c>
      <c r="S6603" t="s">
        <v>56</v>
      </c>
      <c r="W6603">
        <v>4</v>
      </c>
      <c r="X6603" t="s">
        <v>725</v>
      </c>
      <c r="Y6603">
        <v>1</v>
      </c>
      <c r="Z6603" t="s">
        <v>46545</v>
      </c>
      <c r="AB6603">
        <v>200903</v>
      </c>
      <c r="AC6603">
        <v>137</v>
      </c>
      <c r="AD6603" t="s">
        <v>1410</v>
      </c>
      <c r="AE6603">
        <v>1053</v>
      </c>
      <c r="AF6603" t="s">
        <v>1410</v>
      </c>
      <c r="AG6603">
        <v>1</v>
      </c>
      <c r="AH6603" t="s">
        <v>44482</v>
      </c>
      <c r="AI6603">
        <v>99</v>
      </c>
      <c r="AJ6603" t="s">
        <v>54511</v>
      </c>
      <c r="AK6603">
        <v>630</v>
      </c>
      <c r="AL6603" t="s">
        <v>2864</v>
      </c>
      <c r="AP6603">
        <v>631402</v>
      </c>
      <c r="AQ6603" t="s">
        <v>16292</v>
      </c>
      <c r="AR6603" t="s">
        <v>16293</v>
      </c>
      <c r="AS6603">
        <v>2</v>
      </c>
      <c r="AT6603" t="s">
        <v>1413</v>
      </c>
      <c r="AU6603" t="s">
        <v>15268</v>
      </c>
      <c r="AX6603">
        <v>55.710442839999999</v>
      </c>
      <c r="AY6603">
        <v>9.5224325200000006</v>
      </c>
      <c r="AZ6603" t="s">
        <v>62</v>
      </c>
      <c r="BA6603">
        <v>1083</v>
      </c>
      <c r="BB6603" t="s">
        <v>2861</v>
      </c>
    </row>
    <row r="6604" spans="1:54" x14ac:dyDescent="0.25">
      <c r="A6604" s="1">
        <v>45200</v>
      </c>
      <c r="B6604">
        <v>630300</v>
      </c>
      <c r="C6604" t="s">
        <v>32357</v>
      </c>
      <c r="D6604">
        <v>7100</v>
      </c>
      <c r="E6604" t="s">
        <v>2860</v>
      </c>
      <c r="F6604" t="s">
        <v>51061</v>
      </c>
      <c r="G6604">
        <v>36850728</v>
      </c>
      <c r="H6604">
        <v>1001749552</v>
      </c>
      <c r="I6604" t="s">
        <v>32358</v>
      </c>
      <c r="J6604" t="s">
        <v>32359</v>
      </c>
      <c r="K6604" t="s">
        <v>32360</v>
      </c>
      <c r="L6604" t="s">
        <v>55072</v>
      </c>
      <c r="M6604">
        <v>2869</v>
      </c>
      <c r="N6604">
        <v>28</v>
      </c>
      <c r="R6604" s="1">
        <v>44120</v>
      </c>
      <c r="S6604" t="s">
        <v>56</v>
      </c>
      <c r="W6604">
        <v>5</v>
      </c>
      <c r="X6604" t="s">
        <v>557</v>
      </c>
      <c r="Y6604">
        <v>1</v>
      </c>
      <c r="Z6604" t="s">
        <v>46545</v>
      </c>
      <c r="AB6604">
        <v>200609</v>
      </c>
      <c r="AC6604">
        <v>123</v>
      </c>
      <c r="AD6604" t="s">
        <v>1507</v>
      </c>
      <c r="AE6604">
        <v>1011</v>
      </c>
      <c r="AF6604" t="s">
        <v>1507</v>
      </c>
      <c r="AG6604">
        <v>1</v>
      </c>
      <c r="AH6604" t="s">
        <v>44482</v>
      </c>
      <c r="AI6604">
        <v>99</v>
      </c>
      <c r="AJ6604" t="s">
        <v>54511</v>
      </c>
      <c r="AK6604">
        <v>630</v>
      </c>
      <c r="AL6604" t="s">
        <v>2864</v>
      </c>
      <c r="AQ6604" t="s">
        <v>32361</v>
      </c>
      <c r="AR6604" t="s">
        <v>32362</v>
      </c>
      <c r="AS6604">
        <v>0</v>
      </c>
      <c r="AT6604" t="s">
        <v>61</v>
      </c>
      <c r="AU6604" t="s">
        <v>55073</v>
      </c>
      <c r="AX6604">
        <v>55.716876550000002</v>
      </c>
      <c r="AY6604">
        <v>9.5852679900000002</v>
      </c>
      <c r="AZ6604" t="s">
        <v>62</v>
      </c>
      <c r="BA6604">
        <v>1083</v>
      </c>
      <c r="BB6604" t="s">
        <v>2861</v>
      </c>
    </row>
    <row r="6605" spans="1:54" x14ac:dyDescent="0.25">
      <c r="A6605" s="1">
        <v>45200</v>
      </c>
      <c r="B6605">
        <v>630375</v>
      </c>
      <c r="C6605" t="s">
        <v>32363</v>
      </c>
      <c r="D6605">
        <v>7100</v>
      </c>
      <c r="E6605" t="s">
        <v>2860</v>
      </c>
      <c r="F6605" t="s">
        <v>32364</v>
      </c>
      <c r="G6605">
        <v>31964660</v>
      </c>
      <c r="H6605">
        <v>1015092528</v>
      </c>
      <c r="I6605" t="s">
        <v>19723</v>
      </c>
      <c r="K6605" t="s">
        <v>29382</v>
      </c>
      <c r="L6605" t="s">
        <v>32365</v>
      </c>
      <c r="M6605">
        <v>228</v>
      </c>
      <c r="N6605" t="s">
        <v>9213</v>
      </c>
      <c r="R6605" s="1">
        <v>44887</v>
      </c>
      <c r="S6605" t="s">
        <v>56</v>
      </c>
      <c r="W6605">
        <v>5</v>
      </c>
      <c r="X6605" t="s">
        <v>557</v>
      </c>
      <c r="Y6605">
        <v>1</v>
      </c>
      <c r="Z6605" t="s">
        <v>46545</v>
      </c>
      <c r="AB6605">
        <v>200901</v>
      </c>
      <c r="AC6605">
        <v>147</v>
      </c>
      <c r="AD6605" t="s">
        <v>46697</v>
      </c>
      <c r="AE6605">
        <v>1021</v>
      </c>
      <c r="AF6605" t="s">
        <v>46697</v>
      </c>
      <c r="AG6605">
        <v>1</v>
      </c>
      <c r="AH6605" t="s">
        <v>44482</v>
      </c>
      <c r="AI6605">
        <v>99</v>
      </c>
      <c r="AJ6605" t="s">
        <v>54511</v>
      </c>
      <c r="AK6605">
        <v>630</v>
      </c>
      <c r="AL6605" t="s">
        <v>2864</v>
      </c>
      <c r="AQ6605" t="s">
        <v>32366</v>
      </c>
      <c r="AR6605" t="s">
        <v>32367</v>
      </c>
      <c r="AS6605">
        <v>0</v>
      </c>
      <c r="AT6605" t="s">
        <v>61</v>
      </c>
      <c r="AU6605" t="s">
        <v>15268</v>
      </c>
      <c r="AX6605">
        <v>55.708902620000003</v>
      </c>
      <c r="AY6605">
        <v>9.5241652999999999</v>
      </c>
      <c r="AZ6605" t="s">
        <v>62</v>
      </c>
      <c r="BA6605">
        <v>1083</v>
      </c>
      <c r="BB6605" t="s">
        <v>2861</v>
      </c>
    </row>
    <row r="6606" spans="1:54" x14ac:dyDescent="0.25">
      <c r="A6606" s="1">
        <v>45200</v>
      </c>
      <c r="B6606">
        <v>630401</v>
      </c>
      <c r="C6606" t="s">
        <v>32368</v>
      </c>
      <c r="D6606">
        <v>5230</v>
      </c>
      <c r="E6606" t="s">
        <v>11788</v>
      </c>
      <c r="F6606" t="s">
        <v>51062</v>
      </c>
      <c r="G6606">
        <v>30859480</v>
      </c>
      <c r="H6606">
        <v>1021437405</v>
      </c>
      <c r="I6606" t="s">
        <v>2033</v>
      </c>
      <c r="K6606" t="s">
        <v>13714</v>
      </c>
      <c r="L6606" t="s">
        <v>55880</v>
      </c>
      <c r="M6606">
        <v>5714</v>
      </c>
      <c r="N6606">
        <v>1</v>
      </c>
      <c r="R6606" s="1">
        <v>43756</v>
      </c>
      <c r="S6606" t="s">
        <v>56</v>
      </c>
      <c r="W6606">
        <v>4</v>
      </c>
      <c r="X6606" t="s">
        <v>725</v>
      </c>
      <c r="Y6606">
        <v>4</v>
      </c>
      <c r="Z6606" t="s">
        <v>1324</v>
      </c>
      <c r="AB6606">
        <v>200801</v>
      </c>
      <c r="AC6606">
        <v>306</v>
      </c>
      <c r="AD6606" t="s">
        <v>46731</v>
      </c>
      <c r="AE6606">
        <v>1085</v>
      </c>
      <c r="AF6606" t="s">
        <v>46731</v>
      </c>
      <c r="AG6606">
        <v>4</v>
      </c>
      <c r="AH6606" t="s">
        <v>44547</v>
      </c>
      <c r="AI6606">
        <v>99</v>
      </c>
      <c r="AJ6606" t="s">
        <v>54511</v>
      </c>
      <c r="AK6606">
        <v>461</v>
      </c>
      <c r="AL6606" t="s">
        <v>10612</v>
      </c>
      <c r="AQ6606" t="s">
        <v>11992</v>
      </c>
      <c r="AR6606" t="s">
        <v>11993</v>
      </c>
      <c r="AS6606">
        <v>1</v>
      </c>
      <c r="AT6606" t="s">
        <v>1446</v>
      </c>
      <c r="AU6606" t="s">
        <v>55881</v>
      </c>
      <c r="AX6606">
        <v>55.372920960000002</v>
      </c>
      <c r="AY6606">
        <v>10.3995923</v>
      </c>
      <c r="AZ6606" t="s">
        <v>62</v>
      </c>
      <c r="BA6606">
        <v>1083</v>
      </c>
      <c r="BB6606" t="s">
        <v>2861</v>
      </c>
    </row>
    <row r="6607" spans="1:54" x14ac:dyDescent="0.25">
      <c r="A6607" s="1">
        <v>45200</v>
      </c>
      <c r="B6607">
        <v>630402</v>
      </c>
      <c r="C6607" t="s">
        <v>32369</v>
      </c>
      <c r="D6607">
        <v>5220</v>
      </c>
      <c r="E6607" t="s">
        <v>54785</v>
      </c>
      <c r="F6607" t="s">
        <v>32370</v>
      </c>
      <c r="G6607">
        <v>30859480</v>
      </c>
      <c r="H6607">
        <v>1009769788</v>
      </c>
      <c r="I6607" t="s">
        <v>25290</v>
      </c>
      <c r="K6607" t="s">
        <v>25287</v>
      </c>
      <c r="L6607" t="s">
        <v>53361</v>
      </c>
      <c r="M6607">
        <v>733</v>
      </c>
      <c r="N6607">
        <v>4</v>
      </c>
      <c r="R6607" s="1">
        <v>42849</v>
      </c>
      <c r="S6607" t="s">
        <v>56</v>
      </c>
      <c r="V6607" s="1">
        <v>42826</v>
      </c>
      <c r="W6607">
        <v>4</v>
      </c>
      <c r="X6607" t="s">
        <v>725</v>
      </c>
      <c r="Y6607">
        <v>4</v>
      </c>
      <c r="Z6607" t="s">
        <v>1324</v>
      </c>
      <c r="AB6607">
        <v>200901</v>
      </c>
      <c r="AC6607">
        <v>285</v>
      </c>
      <c r="AD6607" t="s">
        <v>1762</v>
      </c>
      <c r="AE6607">
        <v>1085</v>
      </c>
      <c r="AF6607" t="s">
        <v>46731</v>
      </c>
      <c r="AG6607">
        <v>3</v>
      </c>
      <c r="AH6607" t="s">
        <v>81</v>
      </c>
      <c r="AI6607">
        <v>99</v>
      </c>
      <c r="AJ6607" t="s">
        <v>54511</v>
      </c>
      <c r="AK6607">
        <v>461</v>
      </c>
      <c r="AL6607" t="s">
        <v>10612</v>
      </c>
      <c r="AM6607">
        <v>2</v>
      </c>
      <c r="AN6607" t="s">
        <v>119</v>
      </c>
      <c r="AO6607">
        <v>280696</v>
      </c>
      <c r="AP6607">
        <v>630401</v>
      </c>
      <c r="AQ6607" t="s">
        <v>11992</v>
      </c>
      <c r="AS6607">
        <v>2</v>
      </c>
      <c r="AT6607" t="s">
        <v>1413</v>
      </c>
      <c r="AU6607" t="s">
        <v>53362</v>
      </c>
      <c r="AX6607">
        <v>55.389788485087401</v>
      </c>
      <c r="AY6607">
        <v>10.440197575983801</v>
      </c>
      <c r="AZ6607" t="s">
        <v>62</v>
      </c>
      <c r="BA6607">
        <v>1083</v>
      </c>
      <c r="BB6607" t="s">
        <v>2861</v>
      </c>
    </row>
    <row r="6608" spans="1:54" x14ac:dyDescent="0.25">
      <c r="A6608" s="1">
        <v>45200</v>
      </c>
      <c r="B6608">
        <v>631001</v>
      </c>
      <c r="C6608" t="s">
        <v>11923</v>
      </c>
      <c r="D6608">
        <v>7100</v>
      </c>
      <c r="E6608" t="s">
        <v>2860</v>
      </c>
      <c r="F6608" t="s">
        <v>11924</v>
      </c>
      <c r="G6608">
        <v>29189900</v>
      </c>
      <c r="H6608">
        <v>1003341688</v>
      </c>
      <c r="I6608" t="s">
        <v>11925</v>
      </c>
      <c r="J6608" t="s">
        <v>32371</v>
      </c>
      <c r="K6608" t="s">
        <v>11926</v>
      </c>
      <c r="L6608" t="s">
        <v>32372</v>
      </c>
      <c r="M6608">
        <v>397</v>
      </c>
      <c r="N6608" t="s">
        <v>32237</v>
      </c>
      <c r="R6608" s="1">
        <v>45005</v>
      </c>
      <c r="S6608" t="s">
        <v>56</v>
      </c>
      <c r="T6608">
        <v>630</v>
      </c>
      <c r="U6608" t="s">
        <v>2864</v>
      </c>
      <c r="V6608" s="1">
        <v>44986</v>
      </c>
      <c r="W6608">
        <v>2</v>
      </c>
      <c r="X6608" t="s">
        <v>57</v>
      </c>
      <c r="Y6608">
        <v>1</v>
      </c>
      <c r="Z6608" t="s">
        <v>46545</v>
      </c>
      <c r="AA6608">
        <v>10</v>
      </c>
      <c r="AB6608">
        <v>195404</v>
      </c>
      <c r="AC6608">
        <v>121</v>
      </c>
      <c r="AD6608" t="s">
        <v>70</v>
      </c>
      <c r="AE6608">
        <v>1012</v>
      </c>
      <c r="AF6608" t="s">
        <v>71</v>
      </c>
      <c r="AG6608">
        <v>3</v>
      </c>
      <c r="AH6608" t="s">
        <v>81</v>
      </c>
      <c r="AI6608">
        <v>21</v>
      </c>
      <c r="AJ6608" t="s">
        <v>52613</v>
      </c>
      <c r="AK6608">
        <v>630</v>
      </c>
      <c r="AL6608" t="s">
        <v>2864</v>
      </c>
      <c r="AM6608">
        <v>2</v>
      </c>
      <c r="AN6608" t="s">
        <v>119</v>
      </c>
      <c r="AO6608">
        <v>281813</v>
      </c>
      <c r="AP6608">
        <v>281813</v>
      </c>
      <c r="AQ6608" t="s">
        <v>11928</v>
      </c>
      <c r="AR6608" t="s">
        <v>11929</v>
      </c>
      <c r="AS6608">
        <v>2</v>
      </c>
      <c r="AT6608" t="s">
        <v>1413</v>
      </c>
      <c r="AU6608" t="s">
        <v>2867</v>
      </c>
      <c r="AX6608">
        <v>55.704305529999999</v>
      </c>
      <c r="AY6608">
        <v>9.5260608900000001</v>
      </c>
      <c r="AZ6608" t="s">
        <v>62</v>
      </c>
      <c r="BA6608">
        <v>1083</v>
      </c>
      <c r="BB6608" t="s">
        <v>2861</v>
      </c>
    </row>
    <row r="6609" spans="1:54" x14ac:dyDescent="0.25">
      <c r="A6609" s="1">
        <v>45200</v>
      </c>
      <c r="B6609">
        <v>631002</v>
      </c>
      <c r="C6609" t="s">
        <v>32373</v>
      </c>
      <c r="D6609">
        <v>7120</v>
      </c>
      <c r="E6609" t="s">
        <v>54732</v>
      </c>
      <c r="F6609" t="s">
        <v>32374</v>
      </c>
      <c r="G6609">
        <v>29189900</v>
      </c>
      <c r="H6609">
        <v>1003341780</v>
      </c>
      <c r="I6609" t="s">
        <v>23159</v>
      </c>
      <c r="J6609" t="s">
        <v>32375</v>
      </c>
      <c r="K6609" t="s">
        <v>32376</v>
      </c>
      <c r="L6609" t="s">
        <v>32377</v>
      </c>
      <c r="M6609">
        <v>548</v>
      </c>
      <c r="N6609">
        <v>79</v>
      </c>
      <c r="R6609" s="1">
        <v>44963</v>
      </c>
      <c r="S6609" t="s">
        <v>56</v>
      </c>
      <c r="T6609">
        <v>630</v>
      </c>
      <c r="U6609" t="s">
        <v>2864</v>
      </c>
      <c r="W6609">
        <v>2</v>
      </c>
      <c r="X6609" t="s">
        <v>57</v>
      </c>
      <c r="Y6609">
        <v>1</v>
      </c>
      <c r="Z6609" t="s">
        <v>46545</v>
      </c>
      <c r="AA6609">
        <v>6</v>
      </c>
      <c r="AB6609">
        <v>196308</v>
      </c>
      <c r="AC6609">
        <v>121</v>
      </c>
      <c r="AD6609" t="s">
        <v>70</v>
      </c>
      <c r="AE6609">
        <v>1012</v>
      </c>
      <c r="AF6609" t="s">
        <v>71</v>
      </c>
      <c r="AG6609">
        <v>1</v>
      </c>
      <c r="AH6609" t="s">
        <v>44482</v>
      </c>
      <c r="AI6609">
        <v>22</v>
      </c>
      <c r="AJ6609" t="s">
        <v>52628</v>
      </c>
      <c r="AK6609">
        <v>630</v>
      </c>
      <c r="AL6609" t="s">
        <v>2864</v>
      </c>
      <c r="AQ6609" t="s">
        <v>32378</v>
      </c>
      <c r="AR6609" t="s">
        <v>32379</v>
      </c>
      <c r="AS6609">
        <v>0</v>
      </c>
      <c r="AT6609" t="s">
        <v>61</v>
      </c>
      <c r="AU6609" t="s">
        <v>32380</v>
      </c>
      <c r="AX6609">
        <v>55.743278680000003</v>
      </c>
      <c r="AY6609">
        <v>9.6558455799999994</v>
      </c>
      <c r="AZ6609" t="s">
        <v>62</v>
      </c>
      <c r="BA6609">
        <v>1083</v>
      </c>
      <c r="BB6609" t="s">
        <v>2861</v>
      </c>
    </row>
    <row r="6610" spans="1:54" x14ac:dyDescent="0.25">
      <c r="A6610" s="1">
        <v>45200</v>
      </c>
      <c r="B6610">
        <v>631003</v>
      </c>
      <c r="C6610" t="s">
        <v>32381</v>
      </c>
      <c r="D6610">
        <v>7100</v>
      </c>
      <c r="E6610" t="s">
        <v>2860</v>
      </c>
      <c r="F6610" t="s">
        <v>32382</v>
      </c>
      <c r="G6610">
        <v>29189900</v>
      </c>
      <c r="H6610">
        <v>1003342556</v>
      </c>
      <c r="I6610" t="s">
        <v>32383</v>
      </c>
      <c r="J6610" t="s">
        <v>32384</v>
      </c>
      <c r="K6610" t="s">
        <v>32385</v>
      </c>
      <c r="L6610" t="s">
        <v>46183</v>
      </c>
      <c r="M6610">
        <v>2172</v>
      </c>
      <c r="N6610" t="s">
        <v>5114</v>
      </c>
      <c r="R6610" s="1">
        <v>44369</v>
      </c>
      <c r="S6610" t="s">
        <v>56</v>
      </c>
      <c r="T6610">
        <v>630</v>
      </c>
      <c r="U6610" t="s">
        <v>2864</v>
      </c>
      <c r="W6610">
        <v>2</v>
      </c>
      <c r="X6610" t="s">
        <v>57</v>
      </c>
      <c r="Y6610">
        <v>1</v>
      </c>
      <c r="Z6610" t="s">
        <v>46545</v>
      </c>
      <c r="AA6610">
        <v>6</v>
      </c>
      <c r="AB6610">
        <v>191204</v>
      </c>
      <c r="AC6610">
        <v>121</v>
      </c>
      <c r="AD6610" t="s">
        <v>70</v>
      </c>
      <c r="AE6610">
        <v>1012</v>
      </c>
      <c r="AF6610" t="s">
        <v>71</v>
      </c>
      <c r="AG6610">
        <v>1</v>
      </c>
      <c r="AH6610" t="s">
        <v>44482</v>
      </c>
      <c r="AI6610">
        <v>21</v>
      </c>
      <c r="AJ6610" t="s">
        <v>52613</v>
      </c>
      <c r="AK6610">
        <v>630</v>
      </c>
      <c r="AL6610" t="s">
        <v>2864</v>
      </c>
      <c r="AQ6610" t="s">
        <v>32386</v>
      </c>
      <c r="AR6610" t="s">
        <v>32387</v>
      </c>
      <c r="AS6610">
        <v>0</v>
      </c>
      <c r="AT6610" t="s">
        <v>61</v>
      </c>
      <c r="AU6610" t="s">
        <v>46184</v>
      </c>
      <c r="AX6610">
        <v>55.740384730000002</v>
      </c>
      <c r="AY6610">
        <v>9.5337217899999995</v>
      </c>
      <c r="AZ6610" t="s">
        <v>62</v>
      </c>
      <c r="BA6610">
        <v>1083</v>
      </c>
      <c r="BB6610" t="s">
        <v>2861</v>
      </c>
    </row>
    <row r="6611" spans="1:54" x14ac:dyDescent="0.25">
      <c r="A6611" s="1">
        <v>45200</v>
      </c>
      <c r="B6611">
        <v>631004</v>
      </c>
      <c r="C6611" t="s">
        <v>32388</v>
      </c>
      <c r="D6611">
        <v>7100</v>
      </c>
      <c r="E6611" t="s">
        <v>2860</v>
      </c>
      <c r="F6611" t="s">
        <v>32389</v>
      </c>
      <c r="I6611" t="s">
        <v>32390</v>
      </c>
      <c r="K6611" t="s">
        <v>32391</v>
      </c>
      <c r="L6611" t="s">
        <v>32392</v>
      </c>
      <c r="R6611" s="1">
        <v>40162</v>
      </c>
      <c r="S6611" t="s">
        <v>80</v>
      </c>
      <c r="T6611">
        <v>630</v>
      </c>
      <c r="U6611" t="s">
        <v>2864</v>
      </c>
      <c r="V6611" s="1">
        <v>32660</v>
      </c>
      <c r="W6611">
        <v>2</v>
      </c>
      <c r="X6611" t="s">
        <v>57</v>
      </c>
      <c r="Y6611">
        <v>1</v>
      </c>
      <c r="Z6611" t="s">
        <v>46545</v>
      </c>
      <c r="AA6611">
        <v>7</v>
      </c>
      <c r="AB6611">
        <v>195508</v>
      </c>
      <c r="AC6611">
        <v>121</v>
      </c>
      <c r="AD6611" t="s">
        <v>70</v>
      </c>
      <c r="AE6611">
        <v>1012</v>
      </c>
      <c r="AF6611" t="s">
        <v>71</v>
      </c>
      <c r="AG6611">
        <v>3</v>
      </c>
      <c r="AH6611" t="s">
        <v>81</v>
      </c>
      <c r="AI6611">
        <v>21</v>
      </c>
      <c r="AJ6611" t="s">
        <v>52613</v>
      </c>
      <c r="AK6611">
        <v>630</v>
      </c>
      <c r="AL6611" t="s">
        <v>2864</v>
      </c>
      <c r="AS6611">
        <v>0</v>
      </c>
      <c r="AT6611" t="s">
        <v>61</v>
      </c>
      <c r="AU6611" t="s">
        <v>32392</v>
      </c>
      <c r="AX6611">
        <v>55.735492171005603</v>
      </c>
      <c r="AY6611">
        <v>9.5111649587595508</v>
      </c>
      <c r="AZ6611" t="s">
        <v>62</v>
      </c>
      <c r="BA6611">
        <v>1083</v>
      </c>
      <c r="BB6611" t="s">
        <v>2861</v>
      </c>
    </row>
    <row r="6612" spans="1:54" x14ac:dyDescent="0.25">
      <c r="A6612" s="1">
        <v>45200</v>
      </c>
      <c r="B6612">
        <v>631005</v>
      </c>
      <c r="C6612" t="s">
        <v>51063</v>
      </c>
      <c r="D6612">
        <v>7100</v>
      </c>
      <c r="E6612" t="s">
        <v>2860</v>
      </c>
      <c r="F6612" t="s">
        <v>51064</v>
      </c>
      <c r="G6612">
        <v>29189900</v>
      </c>
      <c r="H6612">
        <v>1003342106</v>
      </c>
      <c r="I6612" t="s">
        <v>32393</v>
      </c>
      <c r="J6612" t="s">
        <v>32394</v>
      </c>
      <c r="K6612" t="s">
        <v>32395</v>
      </c>
      <c r="L6612" t="s">
        <v>51065</v>
      </c>
      <c r="M6612">
        <v>1169</v>
      </c>
      <c r="N6612">
        <v>3</v>
      </c>
      <c r="R6612" s="1">
        <v>43774</v>
      </c>
      <c r="S6612" t="s">
        <v>56</v>
      </c>
      <c r="T6612">
        <v>630</v>
      </c>
      <c r="U6612" t="s">
        <v>2864</v>
      </c>
      <c r="W6612">
        <v>2</v>
      </c>
      <c r="X6612" t="s">
        <v>57</v>
      </c>
      <c r="Y6612">
        <v>1</v>
      </c>
      <c r="Z6612" t="s">
        <v>46545</v>
      </c>
      <c r="AA6612">
        <v>6</v>
      </c>
      <c r="AB6612">
        <v>196408</v>
      </c>
      <c r="AC6612">
        <v>121</v>
      </c>
      <c r="AD6612" t="s">
        <v>70</v>
      </c>
      <c r="AE6612">
        <v>1012</v>
      </c>
      <c r="AF6612" t="s">
        <v>71</v>
      </c>
      <c r="AG6612">
        <v>1</v>
      </c>
      <c r="AH6612" t="s">
        <v>44482</v>
      </c>
      <c r="AI6612">
        <v>21</v>
      </c>
      <c r="AJ6612" t="s">
        <v>52613</v>
      </c>
      <c r="AK6612">
        <v>630</v>
      </c>
      <c r="AL6612" t="s">
        <v>2864</v>
      </c>
      <c r="AQ6612" t="s">
        <v>32396</v>
      </c>
      <c r="AR6612" t="s">
        <v>32397</v>
      </c>
      <c r="AS6612">
        <v>0</v>
      </c>
      <c r="AT6612" t="s">
        <v>61</v>
      </c>
      <c r="AU6612" t="s">
        <v>32398</v>
      </c>
      <c r="AW6612" t="s">
        <v>50950</v>
      </c>
      <c r="AX6612">
        <v>55.656459740000003</v>
      </c>
      <c r="AY6612">
        <v>9.5015833999999995</v>
      </c>
      <c r="AZ6612" t="s">
        <v>62</v>
      </c>
      <c r="BA6612">
        <v>1083</v>
      </c>
      <c r="BB6612" t="s">
        <v>2861</v>
      </c>
    </row>
    <row r="6613" spans="1:54" x14ac:dyDescent="0.25">
      <c r="A6613" s="1">
        <v>45200</v>
      </c>
      <c r="B6613">
        <v>631006</v>
      </c>
      <c r="C6613" t="s">
        <v>32399</v>
      </c>
      <c r="D6613">
        <v>7120</v>
      </c>
      <c r="E6613" t="s">
        <v>54732</v>
      </c>
      <c r="F6613" t="s">
        <v>32400</v>
      </c>
      <c r="G6613">
        <v>29189900</v>
      </c>
      <c r="H6613">
        <v>1003342192</v>
      </c>
      <c r="I6613" t="s">
        <v>32401</v>
      </c>
      <c r="J6613" t="s">
        <v>32402</v>
      </c>
      <c r="K6613" t="s">
        <v>32403</v>
      </c>
      <c r="L6613" t="s">
        <v>32404</v>
      </c>
      <c r="M6613">
        <v>1276</v>
      </c>
      <c r="N6613" t="s">
        <v>32405</v>
      </c>
      <c r="R6613" s="1">
        <v>43784</v>
      </c>
      <c r="S6613" t="s">
        <v>56</v>
      </c>
      <c r="T6613">
        <v>630</v>
      </c>
      <c r="U6613" t="s">
        <v>2864</v>
      </c>
      <c r="W6613">
        <v>2</v>
      </c>
      <c r="X6613" t="s">
        <v>57</v>
      </c>
      <c r="Y6613">
        <v>1</v>
      </c>
      <c r="Z6613" t="s">
        <v>46545</v>
      </c>
      <c r="AA6613">
        <v>9</v>
      </c>
      <c r="AB6613">
        <v>196608</v>
      </c>
      <c r="AC6613">
        <v>121</v>
      </c>
      <c r="AD6613" t="s">
        <v>70</v>
      </c>
      <c r="AE6613">
        <v>1012</v>
      </c>
      <c r="AF6613" t="s">
        <v>71</v>
      </c>
      <c r="AG6613">
        <v>1</v>
      </c>
      <c r="AH6613" t="s">
        <v>44482</v>
      </c>
      <c r="AI6613">
        <v>21</v>
      </c>
      <c r="AJ6613" t="s">
        <v>52613</v>
      </c>
      <c r="AK6613">
        <v>630</v>
      </c>
      <c r="AL6613" t="s">
        <v>2864</v>
      </c>
      <c r="AQ6613" t="s">
        <v>32406</v>
      </c>
      <c r="AR6613" t="s">
        <v>32407</v>
      </c>
      <c r="AS6613">
        <v>0</v>
      </c>
      <c r="AT6613" t="s">
        <v>61</v>
      </c>
      <c r="AU6613" t="s">
        <v>14267</v>
      </c>
      <c r="AX6613">
        <v>55.711232099999997</v>
      </c>
      <c r="AY6613">
        <v>9.6044910100000003</v>
      </c>
      <c r="AZ6613" t="s">
        <v>62</v>
      </c>
      <c r="BA6613">
        <v>1083</v>
      </c>
      <c r="BB6613" t="s">
        <v>2861</v>
      </c>
    </row>
    <row r="6614" spans="1:54" x14ac:dyDescent="0.25">
      <c r="A6614" s="1">
        <v>45200</v>
      </c>
      <c r="B6614">
        <v>631007</v>
      </c>
      <c r="C6614" t="s">
        <v>32408</v>
      </c>
      <c r="D6614">
        <v>7100</v>
      </c>
      <c r="E6614" t="s">
        <v>2860</v>
      </c>
      <c r="F6614" t="s">
        <v>32409</v>
      </c>
      <c r="K6614" t="s">
        <v>32410</v>
      </c>
      <c r="L6614" t="s">
        <v>21459</v>
      </c>
      <c r="M6614">
        <v>1318</v>
      </c>
      <c r="R6614" s="1">
        <v>40162</v>
      </c>
      <c r="S6614" t="s">
        <v>80</v>
      </c>
      <c r="T6614">
        <v>630</v>
      </c>
      <c r="U6614" t="s">
        <v>2864</v>
      </c>
      <c r="V6614" s="1">
        <v>28642</v>
      </c>
      <c r="W6614">
        <v>2</v>
      </c>
      <c r="X6614" t="s">
        <v>57</v>
      </c>
      <c r="Y6614">
        <v>1</v>
      </c>
      <c r="Z6614" t="s">
        <v>46545</v>
      </c>
      <c r="AA6614">
        <v>10</v>
      </c>
      <c r="AC6614">
        <v>121</v>
      </c>
      <c r="AD6614" t="s">
        <v>70</v>
      </c>
      <c r="AE6614">
        <v>1012</v>
      </c>
      <c r="AF6614" t="s">
        <v>71</v>
      </c>
      <c r="AG6614">
        <v>3</v>
      </c>
      <c r="AH6614" t="s">
        <v>81</v>
      </c>
      <c r="AI6614">
        <v>21</v>
      </c>
      <c r="AJ6614" t="s">
        <v>52613</v>
      </c>
      <c r="AK6614">
        <v>630</v>
      </c>
      <c r="AL6614" t="s">
        <v>2864</v>
      </c>
      <c r="AS6614">
        <v>0</v>
      </c>
      <c r="AT6614" t="s">
        <v>61</v>
      </c>
      <c r="AU6614" t="s">
        <v>21459</v>
      </c>
      <c r="AX6614">
        <v>55.708496996789897</v>
      </c>
      <c r="AY6614">
        <v>9.5293294181717094</v>
      </c>
      <c r="AZ6614" t="s">
        <v>62</v>
      </c>
      <c r="BA6614">
        <v>1083</v>
      </c>
      <c r="BB6614" t="s">
        <v>2861</v>
      </c>
    </row>
    <row r="6615" spans="1:54" x14ac:dyDescent="0.25">
      <c r="A6615" s="1">
        <v>45200</v>
      </c>
      <c r="B6615">
        <v>631008</v>
      </c>
      <c r="C6615" t="s">
        <v>32411</v>
      </c>
      <c r="D6615">
        <v>7100</v>
      </c>
      <c r="E6615" t="s">
        <v>2860</v>
      </c>
      <c r="F6615" t="s">
        <v>32412</v>
      </c>
      <c r="G6615">
        <v>29189900</v>
      </c>
      <c r="H6615">
        <v>1003342593</v>
      </c>
      <c r="I6615" t="s">
        <v>11925</v>
      </c>
      <c r="J6615" t="s">
        <v>32413</v>
      </c>
      <c r="K6615" t="s">
        <v>11926</v>
      </c>
      <c r="L6615" t="s">
        <v>18173</v>
      </c>
      <c r="M6615">
        <v>2333</v>
      </c>
      <c r="N6615" t="s">
        <v>18174</v>
      </c>
      <c r="R6615" s="1">
        <v>45005</v>
      </c>
      <c r="S6615" t="s">
        <v>56</v>
      </c>
      <c r="T6615">
        <v>630</v>
      </c>
      <c r="U6615" t="s">
        <v>2864</v>
      </c>
      <c r="V6615" s="1">
        <v>44986</v>
      </c>
      <c r="W6615">
        <v>2</v>
      </c>
      <c r="X6615" t="s">
        <v>57</v>
      </c>
      <c r="Y6615">
        <v>1</v>
      </c>
      <c r="Z6615" t="s">
        <v>46545</v>
      </c>
      <c r="AA6615">
        <v>9</v>
      </c>
      <c r="AB6615">
        <v>190212</v>
      </c>
      <c r="AC6615">
        <v>121</v>
      </c>
      <c r="AD6615" t="s">
        <v>70</v>
      </c>
      <c r="AE6615">
        <v>1012</v>
      </c>
      <c r="AF6615" t="s">
        <v>71</v>
      </c>
      <c r="AG6615">
        <v>3</v>
      </c>
      <c r="AH6615" t="s">
        <v>81</v>
      </c>
      <c r="AI6615">
        <v>21</v>
      </c>
      <c r="AJ6615" t="s">
        <v>52613</v>
      </c>
      <c r="AK6615">
        <v>630</v>
      </c>
      <c r="AL6615" t="s">
        <v>2864</v>
      </c>
      <c r="AM6615">
        <v>2</v>
      </c>
      <c r="AN6615" t="s">
        <v>119</v>
      </c>
      <c r="AO6615">
        <v>281813</v>
      </c>
      <c r="AP6615">
        <v>281813</v>
      </c>
      <c r="AQ6615" t="s">
        <v>11928</v>
      </c>
      <c r="AR6615" t="s">
        <v>11929</v>
      </c>
      <c r="AS6615">
        <v>2</v>
      </c>
      <c r="AT6615" t="s">
        <v>1413</v>
      </c>
      <c r="AU6615" t="s">
        <v>1439</v>
      </c>
      <c r="AX6615">
        <v>55.709455239999997</v>
      </c>
      <c r="AY6615">
        <v>9.5406964599999995</v>
      </c>
      <c r="AZ6615" t="s">
        <v>62</v>
      </c>
      <c r="BA6615">
        <v>1083</v>
      </c>
      <c r="BB6615" t="s">
        <v>2861</v>
      </c>
    </row>
    <row r="6616" spans="1:54" x14ac:dyDescent="0.25">
      <c r="A6616" s="1">
        <v>45200</v>
      </c>
      <c r="B6616">
        <v>631009</v>
      </c>
      <c r="C6616" t="s">
        <v>51066</v>
      </c>
      <c r="D6616">
        <v>7100</v>
      </c>
      <c r="E6616" t="s">
        <v>2860</v>
      </c>
      <c r="F6616" t="s">
        <v>51067</v>
      </c>
      <c r="G6616">
        <v>29189900</v>
      </c>
      <c r="H6616">
        <v>1003342660</v>
      </c>
      <c r="I6616" t="s">
        <v>51068</v>
      </c>
      <c r="J6616" t="s">
        <v>32414</v>
      </c>
      <c r="K6616" t="s">
        <v>32415</v>
      </c>
      <c r="L6616" t="s">
        <v>32416</v>
      </c>
      <c r="M6616">
        <v>2440</v>
      </c>
      <c r="N6616" t="s">
        <v>6585</v>
      </c>
      <c r="R6616" s="1">
        <v>45104</v>
      </c>
      <c r="S6616" t="s">
        <v>673</v>
      </c>
      <c r="T6616">
        <v>630</v>
      </c>
      <c r="U6616" t="s">
        <v>2864</v>
      </c>
      <c r="W6616">
        <v>2</v>
      </c>
      <c r="X6616" t="s">
        <v>57</v>
      </c>
      <c r="Y6616">
        <v>1</v>
      </c>
      <c r="Z6616" t="s">
        <v>46545</v>
      </c>
      <c r="AA6616">
        <v>10</v>
      </c>
      <c r="AB6616">
        <v>196808</v>
      </c>
      <c r="AC6616">
        <v>121</v>
      </c>
      <c r="AD6616" t="s">
        <v>70</v>
      </c>
      <c r="AE6616">
        <v>1012</v>
      </c>
      <c r="AF6616" t="s">
        <v>71</v>
      </c>
      <c r="AG6616">
        <v>1</v>
      </c>
      <c r="AH6616" t="s">
        <v>44482</v>
      </c>
      <c r="AI6616">
        <v>21</v>
      </c>
      <c r="AJ6616" t="s">
        <v>52613</v>
      </c>
      <c r="AK6616">
        <v>630</v>
      </c>
      <c r="AL6616" t="s">
        <v>2864</v>
      </c>
      <c r="AQ6616" t="s">
        <v>32417</v>
      </c>
      <c r="AR6616" t="s">
        <v>32418</v>
      </c>
      <c r="AS6616">
        <v>0</v>
      </c>
      <c r="AT6616" t="s">
        <v>61</v>
      </c>
      <c r="AU6616" t="s">
        <v>32419</v>
      </c>
      <c r="AX6616">
        <v>55.690042660000003</v>
      </c>
      <c r="AY6616">
        <v>9.5545995000000001</v>
      </c>
      <c r="AZ6616" t="s">
        <v>62</v>
      </c>
      <c r="BA6616">
        <v>1083</v>
      </c>
      <c r="BB6616" t="s">
        <v>2861</v>
      </c>
    </row>
    <row r="6617" spans="1:54" x14ac:dyDescent="0.25">
      <c r="A6617" s="1">
        <v>45200</v>
      </c>
      <c r="B6617">
        <v>631010</v>
      </c>
      <c r="C6617" t="s">
        <v>32420</v>
      </c>
      <c r="D6617">
        <v>7100</v>
      </c>
      <c r="E6617" t="s">
        <v>2860</v>
      </c>
      <c r="F6617" t="s">
        <v>32421</v>
      </c>
      <c r="I6617" t="s">
        <v>32422</v>
      </c>
      <c r="K6617" t="s">
        <v>32423</v>
      </c>
      <c r="L6617" t="s">
        <v>32424</v>
      </c>
      <c r="M6617">
        <v>1740</v>
      </c>
      <c r="R6617" s="1">
        <v>40162</v>
      </c>
      <c r="S6617" t="s">
        <v>80</v>
      </c>
      <c r="T6617">
        <v>630</v>
      </c>
      <c r="U6617" t="s">
        <v>2864</v>
      </c>
      <c r="V6617" s="1">
        <v>32660</v>
      </c>
      <c r="W6617">
        <v>2</v>
      </c>
      <c r="X6617" t="s">
        <v>57</v>
      </c>
      <c r="Y6617">
        <v>1</v>
      </c>
      <c r="Z6617" t="s">
        <v>46545</v>
      </c>
      <c r="AA6617">
        <v>10</v>
      </c>
      <c r="AB6617">
        <v>191704</v>
      </c>
      <c r="AC6617">
        <v>121</v>
      </c>
      <c r="AD6617" t="s">
        <v>70</v>
      </c>
      <c r="AE6617">
        <v>1012</v>
      </c>
      <c r="AF6617" t="s">
        <v>71</v>
      </c>
      <c r="AG6617">
        <v>3</v>
      </c>
      <c r="AH6617" t="s">
        <v>81</v>
      </c>
      <c r="AI6617">
        <v>21</v>
      </c>
      <c r="AJ6617" t="s">
        <v>52613</v>
      </c>
      <c r="AK6617">
        <v>630</v>
      </c>
      <c r="AL6617" t="s">
        <v>2864</v>
      </c>
      <c r="AS6617">
        <v>0</v>
      </c>
      <c r="AT6617" t="s">
        <v>61</v>
      </c>
      <c r="AU6617" t="s">
        <v>32424</v>
      </c>
      <c r="AX6617">
        <v>55.711872712099499</v>
      </c>
      <c r="AY6617">
        <v>9.5298560234605496</v>
      </c>
      <c r="AZ6617" t="s">
        <v>62</v>
      </c>
      <c r="BA6617">
        <v>1083</v>
      </c>
      <c r="BB6617" t="s">
        <v>2861</v>
      </c>
    </row>
    <row r="6618" spans="1:54" x14ac:dyDescent="0.25">
      <c r="A6618" s="1">
        <v>45200</v>
      </c>
      <c r="B6618">
        <v>631011</v>
      </c>
      <c r="C6618" t="s">
        <v>32425</v>
      </c>
      <c r="D6618">
        <v>7100</v>
      </c>
      <c r="E6618" t="s">
        <v>2860</v>
      </c>
      <c r="F6618" t="s">
        <v>32425</v>
      </c>
      <c r="G6618">
        <v>29189900</v>
      </c>
      <c r="H6618">
        <v>1003342283</v>
      </c>
      <c r="I6618" t="s">
        <v>32426</v>
      </c>
      <c r="J6618" t="s">
        <v>32427</v>
      </c>
      <c r="K6618" t="s">
        <v>32428</v>
      </c>
      <c r="L6618" t="s">
        <v>32429</v>
      </c>
      <c r="M6618">
        <v>1595</v>
      </c>
      <c r="N6618">
        <v>5</v>
      </c>
      <c r="R6618" s="1">
        <v>43630</v>
      </c>
      <c r="S6618" t="s">
        <v>56</v>
      </c>
      <c r="T6618">
        <v>630</v>
      </c>
      <c r="U6618" t="s">
        <v>2864</v>
      </c>
      <c r="W6618">
        <v>2</v>
      </c>
      <c r="X6618" t="s">
        <v>57</v>
      </c>
      <c r="Y6618">
        <v>1</v>
      </c>
      <c r="Z6618" t="s">
        <v>46545</v>
      </c>
      <c r="AA6618">
        <v>9</v>
      </c>
      <c r="AB6618">
        <v>195508</v>
      </c>
      <c r="AC6618">
        <v>121</v>
      </c>
      <c r="AD6618" t="s">
        <v>70</v>
      </c>
      <c r="AE6618">
        <v>1012</v>
      </c>
      <c r="AF6618" t="s">
        <v>71</v>
      </c>
      <c r="AG6618">
        <v>1</v>
      </c>
      <c r="AH6618" t="s">
        <v>44482</v>
      </c>
      <c r="AI6618">
        <v>21</v>
      </c>
      <c r="AJ6618" t="s">
        <v>52613</v>
      </c>
      <c r="AK6618">
        <v>630</v>
      </c>
      <c r="AL6618" t="s">
        <v>2864</v>
      </c>
      <c r="AQ6618" t="s">
        <v>32430</v>
      </c>
      <c r="AR6618" t="s">
        <v>32431</v>
      </c>
      <c r="AS6618">
        <v>0</v>
      </c>
      <c r="AT6618" t="s">
        <v>61</v>
      </c>
      <c r="AU6618" t="s">
        <v>32432</v>
      </c>
      <c r="AX6618">
        <v>55.720258299999998</v>
      </c>
      <c r="AY6618">
        <v>9.5582904400000004</v>
      </c>
      <c r="AZ6618" t="s">
        <v>62</v>
      </c>
      <c r="BA6618">
        <v>1083</v>
      </c>
      <c r="BB6618" t="s">
        <v>2861</v>
      </c>
    </row>
    <row r="6619" spans="1:54" x14ac:dyDescent="0.25">
      <c r="A6619" s="1">
        <v>45200</v>
      </c>
      <c r="B6619">
        <v>631012</v>
      </c>
      <c r="C6619" t="s">
        <v>32433</v>
      </c>
      <c r="D6619">
        <v>7100</v>
      </c>
      <c r="E6619" t="s">
        <v>2860</v>
      </c>
      <c r="F6619" t="s">
        <v>32434</v>
      </c>
      <c r="G6619">
        <v>29189900</v>
      </c>
      <c r="H6619">
        <v>1003342416</v>
      </c>
      <c r="I6619" t="s">
        <v>32435</v>
      </c>
      <c r="J6619" t="s">
        <v>32436</v>
      </c>
      <c r="K6619" t="s">
        <v>32437</v>
      </c>
      <c r="L6619" t="s">
        <v>32438</v>
      </c>
      <c r="M6619">
        <v>1838</v>
      </c>
      <c r="N6619" t="s">
        <v>15302</v>
      </c>
      <c r="R6619" s="1">
        <v>44375</v>
      </c>
      <c r="S6619" t="s">
        <v>56</v>
      </c>
      <c r="T6619">
        <v>630</v>
      </c>
      <c r="U6619" t="s">
        <v>2864</v>
      </c>
      <c r="W6619">
        <v>2</v>
      </c>
      <c r="X6619" t="s">
        <v>57</v>
      </c>
      <c r="Y6619">
        <v>1</v>
      </c>
      <c r="Z6619" t="s">
        <v>46545</v>
      </c>
      <c r="AA6619">
        <v>9</v>
      </c>
      <c r="AB6619">
        <v>196508</v>
      </c>
      <c r="AC6619">
        <v>121</v>
      </c>
      <c r="AD6619" t="s">
        <v>70</v>
      </c>
      <c r="AE6619">
        <v>1012</v>
      </c>
      <c r="AF6619" t="s">
        <v>71</v>
      </c>
      <c r="AG6619">
        <v>1</v>
      </c>
      <c r="AH6619" t="s">
        <v>44482</v>
      </c>
      <c r="AI6619">
        <v>21</v>
      </c>
      <c r="AJ6619" t="s">
        <v>52613</v>
      </c>
      <c r="AK6619">
        <v>630</v>
      </c>
      <c r="AL6619" t="s">
        <v>2864</v>
      </c>
      <c r="AQ6619" t="s">
        <v>32439</v>
      </c>
      <c r="AR6619" t="s">
        <v>32440</v>
      </c>
      <c r="AS6619">
        <v>0</v>
      </c>
      <c r="AT6619" t="s">
        <v>61</v>
      </c>
      <c r="AU6619" t="s">
        <v>17223</v>
      </c>
      <c r="AX6619">
        <v>55.72322913</v>
      </c>
      <c r="AY6619">
        <v>9.5116688099999998</v>
      </c>
      <c r="AZ6619" t="s">
        <v>62</v>
      </c>
      <c r="BA6619">
        <v>1083</v>
      </c>
      <c r="BB6619" t="s">
        <v>2861</v>
      </c>
    </row>
    <row r="6620" spans="1:54" x14ac:dyDescent="0.25">
      <c r="A6620" s="1">
        <v>45200</v>
      </c>
      <c r="B6620">
        <v>631013</v>
      </c>
      <c r="C6620" t="s">
        <v>32441</v>
      </c>
      <c r="D6620">
        <v>7100</v>
      </c>
      <c r="E6620" t="s">
        <v>2860</v>
      </c>
      <c r="F6620" t="s">
        <v>32442</v>
      </c>
      <c r="G6620">
        <v>29189900</v>
      </c>
      <c r="H6620">
        <v>1003342155</v>
      </c>
      <c r="I6620" t="s">
        <v>29608</v>
      </c>
      <c r="J6620" t="s">
        <v>32345</v>
      </c>
      <c r="K6620" t="s">
        <v>32443</v>
      </c>
      <c r="L6620" t="s">
        <v>32444</v>
      </c>
      <c r="M6620">
        <v>1171</v>
      </c>
      <c r="N6620" t="s">
        <v>3652</v>
      </c>
      <c r="R6620" s="1">
        <v>44370</v>
      </c>
      <c r="S6620" t="s">
        <v>56</v>
      </c>
      <c r="T6620">
        <v>630</v>
      </c>
      <c r="U6620" t="s">
        <v>2864</v>
      </c>
      <c r="W6620">
        <v>2</v>
      </c>
      <c r="X6620" t="s">
        <v>57</v>
      </c>
      <c r="Y6620">
        <v>1</v>
      </c>
      <c r="Z6620" t="s">
        <v>46545</v>
      </c>
      <c r="AA6620">
        <v>7</v>
      </c>
      <c r="AB6620">
        <v>196309</v>
      </c>
      <c r="AC6620">
        <v>121</v>
      </c>
      <c r="AD6620" t="s">
        <v>70</v>
      </c>
      <c r="AE6620">
        <v>1012</v>
      </c>
      <c r="AF6620" t="s">
        <v>71</v>
      </c>
      <c r="AG6620">
        <v>1</v>
      </c>
      <c r="AH6620" t="s">
        <v>44482</v>
      </c>
      <c r="AI6620">
        <v>21</v>
      </c>
      <c r="AJ6620" t="s">
        <v>52613</v>
      </c>
      <c r="AK6620">
        <v>630</v>
      </c>
      <c r="AL6620" t="s">
        <v>2864</v>
      </c>
      <c r="AQ6620" t="s">
        <v>32348</v>
      </c>
      <c r="AR6620" t="s">
        <v>32349</v>
      </c>
      <c r="AS6620">
        <v>0</v>
      </c>
      <c r="AT6620" t="s">
        <v>61</v>
      </c>
      <c r="AU6620" t="s">
        <v>32350</v>
      </c>
      <c r="AX6620">
        <v>55.70752787</v>
      </c>
      <c r="AY6620">
        <v>9.4401529899999996</v>
      </c>
      <c r="AZ6620" t="s">
        <v>62</v>
      </c>
      <c r="BA6620">
        <v>1083</v>
      </c>
      <c r="BB6620" t="s">
        <v>2861</v>
      </c>
    </row>
    <row r="6621" spans="1:54" x14ac:dyDescent="0.25">
      <c r="A6621" s="1">
        <v>45200</v>
      </c>
      <c r="B6621">
        <v>631014</v>
      </c>
      <c r="C6621" t="s">
        <v>49440</v>
      </c>
      <c r="D6621">
        <v>7100</v>
      </c>
      <c r="E6621" t="s">
        <v>2860</v>
      </c>
      <c r="F6621" t="s">
        <v>49441</v>
      </c>
      <c r="G6621">
        <v>29189900</v>
      </c>
      <c r="H6621">
        <v>1003342623</v>
      </c>
      <c r="I6621" t="s">
        <v>32445</v>
      </c>
      <c r="J6621" t="s">
        <v>32446</v>
      </c>
      <c r="K6621" t="s">
        <v>32447</v>
      </c>
      <c r="L6621" t="s">
        <v>51069</v>
      </c>
      <c r="M6621">
        <v>2416</v>
      </c>
      <c r="N6621">
        <v>117</v>
      </c>
      <c r="R6621" s="1">
        <v>44607</v>
      </c>
      <c r="S6621" t="s">
        <v>56</v>
      </c>
      <c r="T6621">
        <v>630</v>
      </c>
      <c r="U6621" t="s">
        <v>2864</v>
      </c>
      <c r="W6621">
        <v>2</v>
      </c>
      <c r="X6621" t="s">
        <v>57</v>
      </c>
      <c r="Y6621">
        <v>1</v>
      </c>
      <c r="Z6621" t="s">
        <v>46545</v>
      </c>
      <c r="AA6621">
        <v>9</v>
      </c>
      <c r="AB6621">
        <v>192808</v>
      </c>
      <c r="AC6621">
        <v>121</v>
      </c>
      <c r="AD6621" t="s">
        <v>70</v>
      </c>
      <c r="AE6621">
        <v>1012</v>
      </c>
      <c r="AF6621" t="s">
        <v>71</v>
      </c>
      <c r="AG6621">
        <v>1</v>
      </c>
      <c r="AH6621" t="s">
        <v>44482</v>
      </c>
      <c r="AI6621">
        <v>21</v>
      </c>
      <c r="AJ6621" t="s">
        <v>52613</v>
      </c>
      <c r="AK6621">
        <v>630</v>
      </c>
      <c r="AL6621" t="s">
        <v>2864</v>
      </c>
      <c r="AQ6621" t="s">
        <v>32448</v>
      </c>
      <c r="AR6621" t="s">
        <v>32449</v>
      </c>
      <c r="AS6621">
        <v>0</v>
      </c>
      <c r="AT6621" t="s">
        <v>61</v>
      </c>
      <c r="AU6621" t="s">
        <v>51070</v>
      </c>
      <c r="AX6621">
        <v>55.69229224</v>
      </c>
      <c r="AY6621">
        <v>9.5293430200000007</v>
      </c>
      <c r="AZ6621" t="s">
        <v>62</v>
      </c>
      <c r="BA6621">
        <v>1083</v>
      </c>
      <c r="BB6621" t="s">
        <v>2861</v>
      </c>
    </row>
    <row r="6622" spans="1:54" x14ac:dyDescent="0.25">
      <c r="A6622" s="1">
        <v>45200</v>
      </c>
      <c r="B6622">
        <v>631015</v>
      </c>
      <c r="C6622" t="s">
        <v>32450</v>
      </c>
      <c r="D6622">
        <v>7100</v>
      </c>
      <c r="E6622" t="s">
        <v>2860</v>
      </c>
      <c r="F6622" t="s">
        <v>32451</v>
      </c>
      <c r="G6622">
        <v>29189900</v>
      </c>
      <c r="H6622">
        <v>1003342763</v>
      </c>
      <c r="I6622" t="s">
        <v>32452</v>
      </c>
      <c r="J6622" t="s">
        <v>32453</v>
      </c>
      <c r="K6622" t="s">
        <v>32454</v>
      </c>
      <c r="L6622" t="s">
        <v>32455</v>
      </c>
      <c r="M6622">
        <v>2805</v>
      </c>
      <c r="N6622">
        <v>56</v>
      </c>
      <c r="R6622" s="1">
        <v>43185</v>
      </c>
      <c r="S6622" t="s">
        <v>56</v>
      </c>
      <c r="T6622">
        <v>630</v>
      </c>
      <c r="U6622" t="s">
        <v>2864</v>
      </c>
      <c r="W6622">
        <v>2</v>
      </c>
      <c r="X6622" t="s">
        <v>57</v>
      </c>
      <c r="Y6622">
        <v>1</v>
      </c>
      <c r="Z6622" t="s">
        <v>46545</v>
      </c>
      <c r="AA6622">
        <v>9</v>
      </c>
      <c r="AB6622">
        <v>193908</v>
      </c>
      <c r="AC6622">
        <v>121</v>
      </c>
      <c r="AD6622" t="s">
        <v>70</v>
      </c>
      <c r="AE6622">
        <v>1012</v>
      </c>
      <c r="AF6622" t="s">
        <v>71</v>
      </c>
      <c r="AG6622">
        <v>1</v>
      </c>
      <c r="AH6622" t="s">
        <v>44482</v>
      </c>
      <c r="AI6622">
        <v>21</v>
      </c>
      <c r="AJ6622" t="s">
        <v>52613</v>
      </c>
      <c r="AK6622">
        <v>630</v>
      </c>
      <c r="AL6622" t="s">
        <v>2864</v>
      </c>
      <c r="AQ6622" t="s">
        <v>32456</v>
      </c>
      <c r="AR6622" t="s">
        <v>32457</v>
      </c>
      <c r="AS6622">
        <v>0</v>
      </c>
      <c r="AT6622" t="s">
        <v>61</v>
      </c>
      <c r="AU6622" t="s">
        <v>32458</v>
      </c>
      <c r="AX6622">
        <v>55.679493049999998</v>
      </c>
      <c r="AY6622">
        <v>9.5633857100000004</v>
      </c>
      <c r="AZ6622" t="s">
        <v>62</v>
      </c>
      <c r="BA6622">
        <v>1083</v>
      </c>
      <c r="BB6622" t="s">
        <v>2861</v>
      </c>
    </row>
    <row r="6623" spans="1:54" x14ac:dyDescent="0.25">
      <c r="A6623" s="1">
        <v>45200</v>
      </c>
      <c r="B6623">
        <v>631016</v>
      </c>
      <c r="C6623" t="s">
        <v>5365</v>
      </c>
      <c r="D6623">
        <v>7100</v>
      </c>
      <c r="E6623" t="s">
        <v>2860</v>
      </c>
      <c r="F6623" t="s">
        <v>5366</v>
      </c>
      <c r="G6623">
        <v>29189900</v>
      </c>
      <c r="H6623">
        <v>1003342805</v>
      </c>
      <c r="I6623" t="s">
        <v>32459</v>
      </c>
      <c r="J6623" t="s">
        <v>32460</v>
      </c>
      <c r="K6623" t="s">
        <v>32461</v>
      </c>
      <c r="L6623" t="s">
        <v>53968</v>
      </c>
      <c r="M6623">
        <v>2848</v>
      </c>
      <c r="N6623">
        <v>6</v>
      </c>
      <c r="R6623" s="1">
        <v>41114</v>
      </c>
      <c r="S6623" t="s">
        <v>56</v>
      </c>
      <c r="T6623">
        <v>630</v>
      </c>
      <c r="U6623" t="s">
        <v>2864</v>
      </c>
      <c r="V6623" s="1">
        <v>41121</v>
      </c>
      <c r="W6623">
        <v>2</v>
      </c>
      <c r="X6623" t="s">
        <v>57</v>
      </c>
      <c r="Y6623">
        <v>1</v>
      </c>
      <c r="Z6623" t="s">
        <v>46545</v>
      </c>
      <c r="AA6623">
        <v>10</v>
      </c>
      <c r="AB6623">
        <v>197001</v>
      </c>
      <c r="AC6623">
        <v>126</v>
      </c>
      <c r="AD6623" t="s">
        <v>46616</v>
      </c>
      <c r="AE6623">
        <v>1015</v>
      </c>
      <c r="AF6623" t="s">
        <v>46616</v>
      </c>
      <c r="AG6623">
        <v>3</v>
      </c>
      <c r="AH6623" t="s">
        <v>81</v>
      </c>
      <c r="AI6623">
        <v>23</v>
      </c>
      <c r="AJ6623" t="s">
        <v>692</v>
      </c>
      <c r="AK6623">
        <v>630</v>
      </c>
      <c r="AL6623" t="s">
        <v>2864</v>
      </c>
      <c r="AM6623">
        <v>2</v>
      </c>
      <c r="AN6623" t="s">
        <v>119</v>
      </c>
      <c r="AO6623">
        <v>280331</v>
      </c>
      <c r="AQ6623" t="s">
        <v>32462</v>
      </c>
      <c r="AR6623" t="s">
        <v>32463</v>
      </c>
      <c r="AS6623">
        <v>0</v>
      </c>
      <c r="AT6623" t="s">
        <v>61</v>
      </c>
      <c r="AU6623" t="s">
        <v>32464</v>
      </c>
      <c r="AZ6623" t="s">
        <v>62</v>
      </c>
      <c r="BA6623">
        <v>1083</v>
      </c>
      <c r="BB6623" t="s">
        <v>2861</v>
      </c>
    </row>
    <row r="6624" spans="1:54" x14ac:dyDescent="0.25">
      <c r="A6624" s="1">
        <v>45200</v>
      </c>
      <c r="B6624">
        <v>631017</v>
      </c>
      <c r="C6624" t="s">
        <v>46185</v>
      </c>
      <c r="D6624">
        <v>7120</v>
      </c>
      <c r="E6624" t="s">
        <v>54732</v>
      </c>
      <c r="F6624" t="s">
        <v>46186</v>
      </c>
      <c r="G6624">
        <v>29189900</v>
      </c>
      <c r="H6624">
        <v>1003342374</v>
      </c>
      <c r="I6624" t="s">
        <v>17065</v>
      </c>
      <c r="J6624" t="s">
        <v>32465</v>
      </c>
      <c r="K6624" t="s">
        <v>32466</v>
      </c>
      <c r="L6624" t="s">
        <v>51071</v>
      </c>
      <c r="M6624">
        <v>1775</v>
      </c>
      <c r="N6624">
        <v>157</v>
      </c>
      <c r="R6624" s="1">
        <v>44167</v>
      </c>
      <c r="S6624" t="s">
        <v>56</v>
      </c>
      <c r="T6624">
        <v>630</v>
      </c>
      <c r="U6624" t="s">
        <v>2864</v>
      </c>
      <c r="W6624">
        <v>2</v>
      </c>
      <c r="X6624" t="s">
        <v>57</v>
      </c>
      <c r="Y6624">
        <v>1</v>
      </c>
      <c r="Z6624" t="s">
        <v>46545</v>
      </c>
      <c r="AA6624">
        <v>10</v>
      </c>
      <c r="AB6624">
        <v>197308</v>
      </c>
      <c r="AC6624">
        <v>121</v>
      </c>
      <c r="AD6624" t="s">
        <v>70</v>
      </c>
      <c r="AE6624">
        <v>1012</v>
      </c>
      <c r="AF6624" t="s">
        <v>71</v>
      </c>
      <c r="AG6624">
        <v>1</v>
      </c>
      <c r="AH6624" t="s">
        <v>44482</v>
      </c>
      <c r="AI6624">
        <v>21</v>
      </c>
      <c r="AJ6624" t="s">
        <v>52613</v>
      </c>
      <c r="AK6624">
        <v>630</v>
      </c>
      <c r="AL6624" t="s">
        <v>2864</v>
      </c>
      <c r="AQ6624" t="s">
        <v>32467</v>
      </c>
      <c r="AR6624" t="s">
        <v>32468</v>
      </c>
      <c r="AS6624">
        <v>0</v>
      </c>
      <c r="AT6624" t="s">
        <v>61</v>
      </c>
      <c r="AU6624" t="s">
        <v>50268</v>
      </c>
      <c r="AX6624">
        <v>55.719324700000001</v>
      </c>
      <c r="AY6624">
        <v>9.5923280799999997</v>
      </c>
      <c r="AZ6624" t="s">
        <v>62</v>
      </c>
      <c r="BA6624">
        <v>1083</v>
      </c>
      <c r="BB6624" t="s">
        <v>2861</v>
      </c>
    </row>
    <row r="6625" spans="1:54" x14ac:dyDescent="0.25">
      <c r="A6625" s="1">
        <v>45200</v>
      </c>
      <c r="B6625">
        <v>631018</v>
      </c>
      <c r="C6625" t="s">
        <v>32469</v>
      </c>
      <c r="D6625">
        <v>7100</v>
      </c>
      <c r="E6625" t="s">
        <v>2860</v>
      </c>
      <c r="F6625" t="s">
        <v>32470</v>
      </c>
      <c r="G6625">
        <v>44448416</v>
      </c>
      <c r="H6625">
        <v>1001852585</v>
      </c>
      <c r="I6625" t="s">
        <v>32471</v>
      </c>
      <c r="J6625" t="s">
        <v>32472</v>
      </c>
      <c r="K6625" t="s">
        <v>32473</v>
      </c>
      <c r="L6625" t="s">
        <v>32474</v>
      </c>
      <c r="M6625">
        <v>931</v>
      </c>
      <c r="N6625">
        <v>3</v>
      </c>
      <c r="R6625" s="1">
        <v>43784</v>
      </c>
      <c r="S6625" t="s">
        <v>56</v>
      </c>
      <c r="W6625">
        <v>5</v>
      </c>
      <c r="X6625" t="s">
        <v>557</v>
      </c>
      <c r="Y6625">
        <v>1</v>
      </c>
      <c r="Z6625" t="s">
        <v>46545</v>
      </c>
      <c r="AA6625">
        <v>10</v>
      </c>
      <c r="AB6625">
        <v>188209</v>
      </c>
      <c r="AC6625">
        <v>121</v>
      </c>
      <c r="AD6625" t="s">
        <v>70</v>
      </c>
      <c r="AE6625">
        <v>1013</v>
      </c>
      <c r="AF6625" t="s">
        <v>558</v>
      </c>
      <c r="AG6625">
        <v>1</v>
      </c>
      <c r="AH6625" t="s">
        <v>44482</v>
      </c>
      <c r="AI6625">
        <v>21</v>
      </c>
      <c r="AJ6625" t="s">
        <v>52613</v>
      </c>
      <c r="AK6625">
        <v>630</v>
      </c>
      <c r="AL6625" t="s">
        <v>2864</v>
      </c>
      <c r="AQ6625" t="s">
        <v>32475</v>
      </c>
      <c r="AR6625" t="s">
        <v>32476</v>
      </c>
      <c r="AS6625">
        <v>0</v>
      </c>
      <c r="AT6625" t="s">
        <v>61</v>
      </c>
      <c r="AU6625" t="s">
        <v>32477</v>
      </c>
      <c r="AX6625">
        <v>55.711197370000001</v>
      </c>
      <c r="AY6625">
        <v>9.5386146699999994</v>
      </c>
      <c r="AZ6625" t="s">
        <v>62</v>
      </c>
      <c r="BA6625">
        <v>1083</v>
      </c>
      <c r="BB6625" t="s">
        <v>2861</v>
      </c>
    </row>
    <row r="6626" spans="1:54" x14ac:dyDescent="0.25">
      <c r="A6626" s="1">
        <v>45200</v>
      </c>
      <c r="B6626">
        <v>631019</v>
      </c>
      <c r="C6626" t="s">
        <v>32478</v>
      </c>
      <c r="D6626">
        <v>7100</v>
      </c>
      <c r="E6626" t="s">
        <v>2860</v>
      </c>
      <c r="F6626" t="s">
        <v>32479</v>
      </c>
      <c r="G6626">
        <v>41346515</v>
      </c>
      <c r="H6626">
        <v>1001809332</v>
      </c>
      <c r="I6626" t="s">
        <v>32480</v>
      </c>
      <c r="J6626" t="s">
        <v>32481</v>
      </c>
      <c r="K6626" t="s">
        <v>32482</v>
      </c>
      <c r="L6626" t="s">
        <v>32483</v>
      </c>
      <c r="M6626">
        <v>196</v>
      </c>
      <c r="N6626" t="s">
        <v>5224</v>
      </c>
      <c r="R6626" s="1">
        <v>44222</v>
      </c>
      <c r="S6626" t="s">
        <v>56</v>
      </c>
      <c r="W6626">
        <v>5</v>
      </c>
      <c r="X6626" t="s">
        <v>557</v>
      </c>
      <c r="Y6626">
        <v>1</v>
      </c>
      <c r="Z6626" t="s">
        <v>46545</v>
      </c>
      <c r="AA6626">
        <v>10</v>
      </c>
      <c r="AB6626">
        <v>190510</v>
      </c>
      <c r="AC6626">
        <v>121</v>
      </c>
      <c r="AD6626" t="s">
        <v>70</v>
      </c>
      <c r="AE6626">
        <v>1013</v>
      </c>
      <c r="AF6626" t="s">
        <v>558</v>
      </c>
      <c r="AG6626">
        <v>1</v>
      </c>
      <c r="AH6626" t="s">
        <v>44482</v>
      </c>
      <c r="AI6626">
        <v>21</v>
      </c>
      <c r="AJ6626" t="s">
        <v>52613</v>
      </c>
      <c r="AK6626">
        <v>630</v>
      </c>
      <c r="AL6626" t="s">
        <v>2864</v>
      </c>
      <c r="AQ6626" t="s">
        <v>32484</v>
      </c>
      <c r="AR6626" t="s">
        <v>32485</v>
      </c>
      <c r="AS6626">
        <v>0</v>
      </c>
      <c r="AT6626" t="s">
        <v>61</v>
      </c>
      <c r="AU6626" t="s">
        <v>32486</v>
      </c>
      <c r="AX6626">
        <v>55.707600560000003</v>
      </c>
      <c r="AY6626">
        <v>9.5316639900000002</v>
      </c>
      <c r="AZ6626" t="s">
        <v>62</v>
      </c>
      <c r="BA6626">
        <v>1083</v>
      </c>
      <c r="BB6626" t="s">
        <v>2861</v>
      </c>
    </row>
    <row r="6627" spans="1:54" x14ac:dyDescent="0.25">
      <c r="A6627" s="1">
        <v>45200</v>
      </c>
      <c r="B6627">
        <v>631020</v>
      </c>
      <c r="C6627" t="s">
        <v>32487</v>
      </c>
      <c r="D6627">
        <v>7100</v>
      </c>
      <c r="E6627" t="s">
        <v>2860</v>
      </c>
      <c r="F6627" t="s">
        <v>32488</v>
      </c>
      <c r="I6627" t="s">
        <v>32489</v>
      </c>
      <c r="K6627" t="s">
        <v>32490</v>
      </c>
      <c r="L6627" t="s">
        <v>2867</v>
      </c>
      <c r="M6627">
        <v>397</v>
      </c>
      <c r="R6627" s="1">
        <v>40162</v>
      </c>
      <c r="S6627" t="s">
        <v>80</v>
      </c>
      <c r="T6627">
        <v>630</v>
      </c>
      <c r="U6627" t="s">
        <v>2864</v>
      </c>
      <c r="V6627" s="1">
        <v>28825</v>
      </c>
      <c r="W6627">
        <v>2</v>
      </c>
      <c r="X6627" t="s">
        <v>57</v>
      </c>
      <c r="Y6627">
        <v>1</v>
      </c>
      <c r="Z6627" t="s">
        <v>46545</v>
      </c>
      <c r="AC6627">
        <v>122</v>
      </c>
      <c r="AD6627" t="s">
        <v>726</v>
      </c>
      <c r="AE6627">
        <v>1013</v>
      </c>
      <c r="AF6627" t="s">
        <v>558</v>
      </c>
      <c r="AG6627">
        <v>3</v>
      </c>
      <c r="AH6627" t="s">
        <v>81</v>
      </c>
      <c r="AI6627">
        <v>26</v>
      </c>
      <c r="AJ6627" t="s">
        <v>726</v>
      </c>
      <c r="AK6627">
        <v>630</v>
      </c>
      <c r="AL6627" t="s">
        <v>2864</v>
      </c>
      <c r="AS6627">
        <v>0</v>
      </c>
      <c r="AT6627" t="s">
        <v>61</v>
      </c>
      <c r="AU6627" t="s">
        <v>2867</v>
      </c>
      <c r="AX6627">
        <v>55.703361858016798</v>
      </c>
      <c r="AY6627">
        <v>9.5236672600302299</v>
      </c>
      <c r="AZ6627" t="s">
        <v>62</v>
      </c>
      <c r="BA6627">
        <v>1083</v>
      </c>
      <c r="BB6627" t="s">
        <v>2861</v>
      </c>
    </row>
    <row r="6628" spans="1:54" x14ac:dyDescent="0.25">
      <c r="A6628" s="1">
        <v>45200</v>
      </c>
      <c r="B6628">
        <v>631021</v>
      </c>
      <c r="C6628" t="s">
        <v>51072</v>
      </c>
      <c r="D6628">
        <v>7100</v>
      </c>
      <c r="E6628" t="s">
        <v>2860</v>
      </c>
      <c r="F6628" t="s">
        <v>51073</v>
      </c>
      <c r="G6628">
        <v>29550697</v>
      </c>
      <c r="H6628">
        <v>1003334785</v>
      </c>
      <c r="I6628" t="s">
        <v>32491</v>
      </c>
      <c r="J6628" t="s">
        <v>32492</v>
      </c>
      <c r="K6628" t="s">
        <v>32493</v>
      </c>
      <c r="L6628" t="s">
        <v>49665</v>
      </c>
      <c r="M6628">
        <v>2002</v>
      </c>
      <c r="N6628" t="s">
        <v>9485</v>
      </c>
      <c r="R6628" s="1">
        <v>45048</v>
      </c>
      <c r="S6628" t="s">
        <v>6097</v>
      </c>
      <c r="W6628">
        <v>4</v>
      </c>
      <c r="X6628" t="s">
        <v>725</v>
      </c>
      <c r="Y6628">
        <v>1</v>
      </c>
      <c r="Z6628" t="s">
        <v>46545</v>
      </c>
      <c r="AB6628">
        <v>196508</v>
      </c>
      <c r="AC6628">
        <v>131</v>
      </c>
      <c r="AD6628" t="s">
        <v>752</v>
      </c>
      <c r="AE6628">
        <v>1061</v>
      </c>
      <c r="AF6628" t="s">
        <v>752</v>
      </c>
      <c r="AG6628">
        <v>1</v>
      </c>
      <c r="AH6628" t="s">
        <v>44482</v>
      </c>
      <c r="AI6628">
        <v>99</v>
      </c>
      <c r="AJ6628" t="s">
        <v>54511</v>
      </c>
      <c r="AK6628">
        <v>630</v>
      </c>
      <c r="AL6628" t="s">
        <v>2864</v>
      </c>
      <c r="AQ6628" t="s">
        <v>32494</v>
      </c>
      <c r="AR6628" t="s">
        <v>32495</v>
      </c>
      <c r="AS6628">
        <v>0</v>
      </c>
      <c r="AT6628" t="s">
        <v>61</v>
      </c>
      <c r="AU6628" t="s">
        <v>49637</v>
      </c>
      <c r="AX6628">
        <v>55.710343549999997</v>
      </c>
      <c r="AY6628">
        <v>9.55464862</v>
      </c>
      <c r="AZ6628" t="s">
        <v>62</v>
      </c>
      <c r="BA6628">
        <v>1083</v>
      </c>
      <c r="BB6628" t="s">
        <v>2861</v>
      </c>
    </row>
    <row r="6629" spans="1:54" x14ac:dyDescent="0.25">
      <c r="A6629" s="1">
        <v>45200</v>
      </c>
      <c r="B6629">
        <v>631022</v>
      </c>
      <c r="C6629" t="s">
        <v>32496</v>
      </c>
      <c r="D6629">
        <v>7100</v>
      </c>
      <c r="E6629" t="s">
        <v>2860</v>
      </c>
      <c r="F6629" t="s">
        <v>32497</v>
      </c>
      <c r="G6629">
        <v>29550646</v>
      </c>
      <c r="H6629">
        <v>1003334839</v>
      </c>
      <c r="I6629" t="s">
        <v>32498</v>
      </c>
      <c r="J6629" t="s">
        <v>32499</v>
      </c>
      <c r="K6629" t="s">
        <v>32500</v>
      </c>
      <c r="L6629" t="s">
        <v>32501</v>
      </c>
      <c r="M6629">
        <v>2773</v>
      </c>
      <c r="N6629">
        <v>61</v>
      </c>
      <c r="R6629" s="1">
        <v>43794</v>
      </c>
      <c r="S6629" t="s">
        <v>56</v>
      </c>
      <c r="W6629">
        <v>4</v>
      </c>
      <c r="X6629" t="s">
        <v>725</v>
      </c>
      <c r="Y6629">
        <v>1</v>
      </c>
      <c r="Z6629" t="s">
        <v>46545</v>
      </c>
      <c r="AB6629">
        <v>197308</v>
      </c>
      <c r="AC6629">
        <v>131</v>
      </c>
      <c r="AD6629" t="s">
        <v>752</v>
      </c>
      <c r="AE6629">
        <v>1061</v>
      </c>
      <c r="AF6629" t="s">
        <v>752</v>
      </c>
      <c r="AG6629">
        <v>1</v>
      </c>
      <c r="AH6629" t="s">
        <v>44482</v>
      </c>
      <c r="AI6629">
        <v>99</v>
      </c>
      <c r="AJ6629" t="s">
        <v>54511</v>
      </c>
      <c r="AK6629">
        <v>630</v>
      </c>
      <c r="AL6629" t="s">
        <v>2864</v>
      </c>
      <c r="AQ6629" t="s">
        <v>32502</v>
      </c>
      <c r="AR6629" t="s">
        <v>32503</v>
      </c>
      <c r="AS6629">
        <v>0</v>
      </c>
      <c r="AT6629" t="s">
        <v>61</v>
      </c>
      <c r="AU6629" t="s">
        <v>10994</v>
      </c>
      <c r="AX6629">
        <v>55.707331359999998</v>
      </c>
      <c r="AY6629">
        <v>9.5144228200000001</v>
      </c>
      <c r="AZ6629" t="s">
        <v>62</v>
      </c>
      <c r="BA6629">
        <v>1083</v>
      </c>
      <c r="BB6629" t="s">
        <v>2861</v>
      </c>
    </row>
    <row r="6630" spans="1:54" x14ac:dyDescent="0.25">
      <c r="A6630" s="1">
        <v>45200</v>
      </c>
      <c r="B6630">
        <v>631023</v>
      </c>
      <c r="C6630" t="s">
        <v>32504</v>
      </c>
      <c r="D6630">
        <v>7100</v>
      </c>
      <c r="E6630" t="s">
        <v>2860</v>
      </c>
      <c r="F6630" t="s">
        <v>32505</v>
      </c>
      <c r="G6630">
        <v>39964619</v>
      </c>
      <c r="H6630">
        <v>1001790303</v>
      </c>
      <c r="I6630" t="s">
        <v>32506</v>
      </c>
      <c r="J6630" t="s">
        <v>32507</v>
      </c>
      <c r="K6630" t="s">
        <v>32508</v>
      </c>
      <c r="L6630" t="s">
        <v>32509</v>
      </c>
      <c r="M6630">
        <v>988</v>
      </c>
      <c r="N6630" t="s">
        <v>32510</v>
      </c>
      <c r="R6630" s="1">
        <v>45048</v>
      </c>
      <c r="S6630" t="s">
        <v>6097</v>
      </c>
      <c r="W6630">
        <v>5</v>
      </c>
      <c r="X6630" t="s">
        <v>557</v>
      </c>
      <c r="Y6630">
        <v>1</v>
      </c>
      <c r="Z6630" t="s">
        <v>46545</v>
      </c>
      <c r="AA6630">
        <v>9</v>
      </c>
      <c r="AB6630">
        <v>197208</v>
      </c>
      <c r="AC6630">
        <v>121</v>
      </c>
      <c r="AD6630" t="s">
        <v>70</v>
      </c>
      <c r="AE6630">
        <v>1013</v>
      </c>
      <c r="AF6630" t="s">
        <v>558</v>
      </c>
      <c r="AG6630">
        <v>1</v>
      </c>
      <c r="AH6630" t="s">
        <v>44482</v>
      </c>
      <c r="AI6630">
        <v>22</v>
      </c>
      <c r="AJ6630" t="s">
        <v>52628</v>
      </c>
      <c r="AK6630">
        <v>630</v>
      </c>
      <c r="AL6630" t="s">
        <v>2864</v>
      </c>
      <c r="AQ6630" t="s">
        <v>32511</v>
      </c>
      <c r="AR6630" t="s">
        <v>32512</v>
      </c>
      <c r="AS6630">
        <v>0</v>
      </c>
      <c r="AT6630" t="s">
        <v>61</v>
      </c>
      <c r="AU6630" t="s">
        <v>11593</v>
      </c>
      <c r="AX6630">
        <v>55.714600859999997</v>
      </c>
      <c r="AY6630">
        <v>9.5468400100000004</v>
      </c>
      <c r="AZ6630" t="s">
        <v>62</v>
      </c>
      <c r="BA6630">
        <v>1083</v>
      </c>
      <c r="BB6630" t="s">
        <v>2861</v>
      </c>
    </row>
    <row r="6631" spans="1:54" x14ac:dyDescent="0.25">
      <c r="A6631" s="1">
        <v>45200</v>
      </c>
      <c r="B6631">
        <v>631024</v>
      </c>
      <c r="C6631" t="s">
        <v>32513</v>
      </c>
      <c r="D6631">
        <v>7100</v>
      </c>
      <c r="E6631" t="s">
        <v>2860</v>
      </c>
      <c r="F6631" t="s">
        <v>32514</v>
      </c>
      <c r="G6631">
        <v>81543313</v>
      </c>
      <c r="H6631">
        <v>1002624820</v>
      </c>
      <c r="I6631" t="s">
        <v>32515</v>
      </c>
      <c r="J6631" t="s">
        <v>32516</v>
      </c>
      <c r="K6631" t="s">
        <v>32517</v>
      </c>
      <c r="L6631" t="s">
        <v>32518</v>
      </c>
      <c r="M6631">
        <v>2348</v>
      </c>
      <c r="N6631">
        <v>4</v>
      </c>
      <c r="R6631" s="1">
        <v>44824</v>
      </c>
      <c r="S6631" t="s">
        <v>56</v>
      </c>
      <c r="W6631">
        <v>5</v>
      </c>
      <c r="X6631" t="s">
        <v>557</v>
      </c>
      <c r="Y6631">
        <v>1</v>
      </c>
      <c r="Z6631" t="s">
        <v>46545</v>
      </c>
      <c r="AA6631">
        <v>10</v>
      </c>
      <c r="AB6631">
        <v>197708</v>
      </c>
      <c r="AC6631">
        <v>121</v>
      </c>
      <c r="AD6631" t="s">
        <v>70</v>
      </c>
      <c r="AE6631">
        <v>1013</v>
      </c>
      <c r="AF6631" t="s">
        <v>558</v>
      </c>
      <c r="AG6631">
        <v>1</v>
      </c>
      <c r="AH6631" t="s">
        <v>44482</v>
      </c>
      <c r="AI6631">
        <v>21</v>
      </c>
      <c r="AJ6631" t="s">
        <v>52613</v>
      </c>
      <c r="AK6631">
        <v>630</v>
      </c>
      <c r="AL6631" t="s">
        <v>2864</v>
      </c>
      <c r="AQ6631" t="s">
        <v>32519</v>
      </c>
      <c r="AR6631" t="s">
        <v>32520</v>
      </c>
      <c r="AS6631">
        <v>0</v>
      </c>
      <c r="AT6631" t="s">
        <v>61</v>
      </c>
      <c r="AU6631" t="s">
        <v>32521</v>
      </c>
      <c r="AX6631">
        <v>55.67207853</v>
      </c>
      <c r="AY6631">
        <v>9.5338031300000008</v>
      </c>
      <c r="AZ6631" t="s">
        <v>62</v>
      </c>
      <c r="BA6631">
        <v>1083</v>
      </c>
      <c r="BB6631" t="s">
        <v>2861</v>
      </c>
    </row>
    <row r="6632" spans="1:54" x14ac:dyDescent="0.25">
      <c r="A6632" s="1">
        <v>45200</v>
      </c>
      <c r="B6632">
        <v>631025</v>
      </c>
      <c r="C6632" t="s">
        <v>51074</v>
      </c>
      <c r="D6632">
        <v>7100</v>
      </c>
      <c r="E6632" t="s">
        <v>2860</v>
      </c>
      <c r="F6632" t="s">
        <v>51075</v>
      </c>
      <c r="I6632" t="s">
        <v>32522</v>
      </c>
      <c r="K6632" t="s">
        <v>32523</v>
      </c>
      <c r="L6632" t="s">
        <v>32524</v>
      </c>
      <c r="M6632">
        <v>228</v>
      </c>
      <c r="N6632">
        <v>76</v>
      </c>
      <c r="Q6632" t="s">
        <v>1653</v>
      </c>
      <c r="R6632" s="1">
        <v>40162</v>
      </c>
      <c r="S6632" t="s">
        <v>80</v>
      </c>
      <c r="V6632" s="1">
        <v>31564</v>
      </c>
      <c r="W6632">
        <v>3</v>
      </c>
      <c r="X6632" t="s">
        <v>3496</v>
      </c>
      <c r="Y6632">
        <v>1</v>
      </c>
      <c r="Z6632" t="s">
        <v>46545</v>
      </c>
      <c r="AB6632">
        <v>198001</v>
      </c>
      <c r="AC6632">
        <v>126</v>
      </c>
      <c r="AD6632" t="s">
        <v>46616</v>
      </c>
      <c r="AE6632">
        <v>1015</v>
      </c>
      <c r="AF6632" t="s">
        <v>46616</v>
      </c>
      <c r="AG6632">
        <v>3</v>
      </c>
      <c r="AH6632" t="s">
        <v>81</v>
      </c>
      <c r="AI6632">
        <v>27</v>
      </c>
      <c r="AJ6632" t="s">
        <v>44512</v>
      </c>
      <c r="AK6632">
        <v>630</v>
      </c>
      <c r="AL6632" t="s">
        <v>2864</v>
      </c>
      <c r="AS6632">
        <v>0</v>
      </c>
      <c r="AT6632" t="s">
        <v>61</v>
      </c>
      <c r="AU6632" t="s">
        <v>15268</v>
      </c>
      <c r="AX6632">
        <v>55.7047909549024</v>
      </c>
      <c r="AY6632">
        <v>9.5223114971795209</v>
      </c>
      <c r="AZ6632" t="s">
        <v>62</v>
      </c>
      <c r="BA6632">
        <v>1083</v>
      </c>
      <c r="BB6632" t="s">
        <v>2861</v>
      </c>
    </row>
    <row r="6633" spans="1:54" x14ac:dyDescent="0.25">
      <c r="A6633" s="1">
        <v>45200</v>
      </c>
      <c r="B6633">
        <v>631026</v>
      </c>
      <c r="C6633" t="s">
        <v>32525</v>
      </c>
      <c r="D6633">
        <v>7100</v>
      </c>
      <c r="E6633" t="s">
        <v>2860</v>
      </c>
      <c r="F6633" t="s">
        <v>32526</v>
      </c>
      <c r="I6633" t="s">
        <v>32527</v>
      </c>
      <c r="K6633" t="s">
        <v>32528</v>
      </c>
      <c r="L6633" t="s">
        <v>32529</v>
      </c>
      <c r="M6633">
        <v>2773</v>
      </c>
      <c r="N6633">
        <v>41</v>
      </c>
      <c r="R6633" s="1">
        <v>40162</v>
      </c>
      <c r="S6633" t="s">
        <v>80</v>
      </c>
      <c r="V6633" s="1">
        <v>32660</v>
      </c>
      <c r="W6633">
        <v>3</v>
      </c>
      <c r="X6633" t="s">
        <v>3496</v>
      </c>
      <c r="Y6633">
        <v>1</v>
      </c>
      <c r="Z6633" t="s">
        <v>46545</v>
      </c>
      <c r="AB6633">
        <v>197108</v>
      </c>
      <c r="AC6633">
        <v>126</v>
      </c>
      <c r="AD6633" t="s">
        <v>46616</v>
      </c>
      <c r="AE6633">
        <v>1015</v>
      </c>
      <c r="AF6633" t="s">
        <v>46616</v>
      </c>
      <c r="AG6633">
        <v>3</v>
      </c>
      <c r="AH6633" t="s">
        <v>81</v>
      </c>
      <c r="AI6633">
        <v>27</v>
      </c>
      <c r="AJ6633" t="s">
        <v>44512</v>
      </c>
      <c r="AK6633">
        <v>630</v>
      </c>
      <c r="AL6633" t="s">
        <v>2864</v>
      </c>
      <c r="AS6633">
        <v>0</v>
      </c>
      <c r="AT6633" t="s">
        <v>61</v>
      </c>
      <c r="AU6633" t="s">
        <v>10994</v>
      </c>
      <c r="AZ6633" t="s">
        <v>62</v>
      </c>
      <c r="BA6633">
        <v>1083</v>
      </c>
      <c r="BB6633" t="s">
        <v>2861</v>
      </c>
    </row>
    <row r="6634" spans="1:54" x14ac:dyDescent="0.25">
      <c r="A6634" s="1">
        <v>45200</v>
      </c>
      <c r="B6634">
        <v>631027</v>
      </c>
      <c r="C6634" t="s">
        <v>32530</v>
      </c>
      <c r="D6634">
        <v>6000</v>
      </c>
      <c r="E6634" t="s">
        <v>10270</v>
      </c>
      <c r="F6634" t="s">
        <v>32531</v>
      </c>
      <c r="I6634" t="s">
        <v>31878</v>
      </c>
      <c r="J6634" t="s">
        <v>32532</v>
      </c>
      <c r="K6634" t="s">
        <v>32533</v>
      </c>
      <c r="L6634" t="s">
        <v>31880</v>
      </c>
      <c r="M6634">
        <v>7423</v>
      </c>
      <c r="N6634">
        <v>2</v>
      </c>
      <c r="R6634" s="1">
        <v>40162</v>
      </c>
      <c r="S6634" t="s">
        <v>80</v>
      </c>
      <c r="T6634">
        <v>630</v>
      </c>
      <c r="U6634" t="s">
        <v>2864</v>
      </c>
      <c r="V6634" s="1">
        <v>38534</v>
      </c>
      <c r="W6634">
        <v>2</v>
      </c>
      <c r="X6634" t="s">
        <v>57</v>
      </c>
      <c r="Y6634">
        <v>1</v>
      </c>
      <c r="Z6634" t="s">
        <v>46545</v>
      </c>
      <c r="AA6634">
        <v>7</v>
      </c>
      <c r="AB6634">
        <v>196608</v>
      </c>
      <c r="AC6634">
        <v>121</v>
      </c>
      <c r="AD6634" t="s">
        <v>70</v>
      </c>
      <c r="AE6634">
        <v>1012</v>
      </c>
      <c r="AF6634" t="s">
        <v>71</v>
      </c>
      <c r="AG6634">
        <v>3</v>
      </c>
      <c r="AH6634" t="s">
        <v>81</v>
      </c>
      <c r="AI6634">
        <v>22</v>
      </c>
      <c r="AJ6634" t="s">
        <v>52628</v>
      </c>
      <c r="AK6634">
        <v>621</v>
      </c>
      <c r="AL6634" t="s">
        <v>10157</v>
      </c>
      <c r="AQ6634" t="s">
        <v>32534</v>
      </c>
      <c r="AR6634" t="s">
        <v>32535</v>
      </c>
      <c r="AS6634">
        <v>0</v>
      </c>
      <c r="AT6634" t="s">
        <v>61</v>
      </c>
      <c r="AU6634" t="s">
        <v>12898</v>
      </c>
      <c r="AX6634">
        <v>55.500969386711802</v>
      </c>
      <c r="AY6634">
        <v>9.4824805148992404</v>
      </c>
      <c r="AZ6634" t="s">
        <v>62</v>
      </c>
      <c r="BA6634">
        <v>1083</v>
      </c>
      <c r="BB6634" t="s">
        <v>2861</v>
      </c>
    </row>
    <row r="6635" spans="1:54" x14ac:dyDescent="0.25">
      <c r="A6635" s="1">
        <v>45200</v>
      </c>
      <c r="B6635">
        <v>631029</v>
      </c>
      <c r="C6635" t="s">
        <v>32536</v>
      </c>
      <c r="D6635">
        <v>7100</v>
      </c>
      <c r="E6635" t="s">
        <v>2860</v>
      </c>
      <c r="F6635" t="s">
        <v>32537</v>
      </c>
      <c r="G6635">
        <v>77951210</v>
      </c>
      <c r="H6635">
        <v>1002534683</v>
      </c>
      <c r="I6635" t="s">
        <v>32538</v>
      </c>
      <c r="J6635" t="s">
        <v>32539</v>
      </c>
      <c r="K6635" t="s">
        <v>32540</v>
      </c>
      <c r="L6635" t="s">
        <v>32541</v>
      </c>
      <c r="M6635">
        <v>787</v>
      </c>
      <c r="N6635">
        <v>17</v>
      </c>
      <c r="R6635" s="1">
        <v>44256</v>
      </c>
      <c r="S6635" t="s">
        <v>56</v>
      </c>
      <c r="W6635">
        <v>5</v>
      </c>
      <c r="X6635" t="s">
        <v>557</v>
      </c>
      <c r="Y6635">
        <v>1</v>
      </c>
      <c r="Z6635" t="s">
        <v>46545</v>
      </c>
      <c r="AA6635">
        <v>9</v>
      </c>
      <c r="AB6635">
        <v>198508</v>
      </c>
      <c r="AC6635">
        <v>121</v>
      </c>
      <c r="AD6635" t="s">
        <v>70</v>
      </c>
      <c r="AE6635">
        <v>1013</v>
      </c>
      <c r="AF6635" t="s">
        <v>558</v>
      </c>
      <c r="AG6635">
        <v>1</v>
      </c>
      <c r="AH6635" t="s">
        <v>44482</v>
      </c>
      <c r="AI6635">
        <v>22</v>
      </c>
      <c r="AJ6635" t="s">
        <v>52628</v>
      </c>
      <c r="AK6635">
        <v>630</v>
      </c>
      <c r="AL6635" t="s">
        <v>2864</v>
      </c>
      <c r="AQ6635" t="s">
        <v>32542</v>
      </c>
      <c r="AR6635" t="s">
        <v>32543</v>
      </c>
      <c r="AS6635">
        <v>0</v>
      </c>
      <c r="AT6635" t="s">
        <v>61</v>
      </c>
      <c r="AU6635" t="s">
        <v>32544</v>
      </c>
      <c r="AX6635">
        <v>55.724724809999998</v>
      </c>
      <c r="AY6635">
        <v>9.5570645400000007</v>
      </c>
      <c r="AZ6635" t="s">
        <v>62</v>
      </c>
      <c r="BA6635">
        <v>1083</v>
      </c>
      <c r="BB6635" t="s">
        <v>2861</v>
      </c>
    </row>
    <row r="6636" spans="1:54" x14ac:dyDescent="0.25">
      <c r="A6636" s="1">
        <v>45200</v>
      </c>
      <c r="B6636">
        <v>631030</v>
      </c>
      <c r="C6636" t="s">
        <v>32545</v>
      </c>
      <c r="D6636">
        <v>7100</v>
      </c>
      <c r="E6636" t="s">
        <v>2860</v>
      </c>
      <c r="F6636" t="s">
        <v>32546</v>
      </c>
      <c r="G6636">
        <v>29189900</v>
      </c>
      <c r="H6636">
        <v>1003334803</v>
      </c>
      <c r="I6636" t="s">
        <v>32547</v>
      </c>
      <c r="J6636" t="s">
        <v>32548</v>
      </c>
      <c r="K6636" t="s">
        <v>32549</v>
      </c>
      <c r="L6636" t="s">
        <v>32550</v>
      </c>
      <c r="M6636">
        <v>2247</v>
      </c>
      <c r="N6636">
        <v>6</v>
      </c>
      <c r="R6636" s="1">
        <v>44298</v>
      </c>
      <c r="S6636" t="s">
        <v>56</v>
      </c>
      <c r="T6636">
        <v>630</v>
      </c>
      <c r="U6636" t="s">
        <v>2864</v>
      </c>
      <c r="W6636">
        <v>2</v>
      </c>
      <c r="X6636" t="s">
        <v>57</v>
      </c>
      <c r="Y6636">
        <v>1</v>
      </c>
      <c r="Z6636" t="s">
        <v>46545</v>
      </c>
      <c r="AB6636">
        <v>198608</v>
      </c>
      <c r="AC6636">
        <v>128</v>
      </c>
      <c r="AD6636" t="s">
        <v>955</v>
      </c>
      <c r="AE6636">
        <v>1051</v>
      </c>
      <c r="AF6636" t="s">
        <v>955</v>
      </c>
      <c r="AG6636">
        <v>2</v>
      </c>
      <c r="AH6636" t="s">
        <v>44524</v>
      </c>
      <c r="AI6636">
        <v>27</v>
      </c>
      <c r="AJ6636" t="s">
        <v>44512</v>
      </c>
      <c r="AK6636">
        <v>630</v>
      </c>
      <c r="AL6636" t="s">
        <v>2864</v>
      </c>
      <c r="AQ6636" t="s">
        <v>32551</v>
      </c>
      <c r="AR6636" t="s">
        <v>32552</v>
      </c>
      <c r="AS6636">
        <v>0</v>
      </c>
      <c r="AT6636" t="s">
        <v>61</v>
      </c>
      <c r="AU6636" t="s">
        <v>13941</v>
      </c>
      <c r="AX6636">
        <v>55.695841360000003</v>
      </c>
      <c r="AY6636">
        <v>9.5118642599999994</v>
      </c>
      <c r="AZ6636" t="s">
        <v>62</v>
      </c>
      <c r="BA6636">
        <v>1083</v>
      </c>
      <c r="BB6636" t="s">
        <v>2861</v>
      </c>
    </row>
    <row r="6637" spans="1:54" x14ac:dyDescent="0.25">
      <c r="A6637" s="1">
        <v>45200</v>
      </c>
      <c r="B6637">
        <v>631031</v>
      </c>
      <c r="C6637" t="s">
        <v>32553</v>
      </c>
      <c r="D6637">
        <v>7100</v>
      </c>
      <c r="E6637" t="s">
        <v>2860</v>
      </c>
      <c r="F6637" t="s">
        <v>32554</v>
      </c>
      <c r="L6637" t="s">
        <v>32555</v>
      </c>
      <c r="M6637">
        <v>2047</v>
      </c>
      <c r="N6637">
        <v>16</v>
      </c>
      <c r="R6637" s="1">
        <v>40960</v>
      </c>
      <c r="S6637" t="s">
        <v>56</v>
      </c>
      <c r="T6637">
        <v>630</v>
      </c>
      <c r="U6637" t="s">
        <v>2864</v>
      </c>
      <c r="V6637" s="1">
        <v>35582</v>
      </c>
      <c r="W6637">
        <v>3</v>
      </c>
      <c r="X6637" t="s">
        <v>3496</v>
      </c>
      <c r="Y6637">
        <v>8</v>
      </c>
      <c r="Z6637" t="s">
        <v>44534</v>
      </c>
      <c r="AB6637">
        <v>199608</v>
      </c>
      <c r="AC6637">
        <v>127</v>
      </c>
      <c r="AD6637" t="s">
        <v>1237</v>
      </c>
      <c r="AE6637">
        <v>1052</v>
      </c>
      <c r="AF6637" t="s">
        <v>1237</v>
      </c>
      <c r="AG6637">
        <v>3</v>
      </c>
      <c r="AH6637" t="s">
        <v>81</v>
      </c>
      <c r="AI6637">
        <v>99</v>
      </c>
      <c r="AJ6637" t="s">
        <v>54511</v>
      </c>
      <c r="AK6637">
        <v>630</v>
      </c>
      <c r="AL6637" t="s">
        <v>2864</v>
      </c>
      <c r="AS6637">
        <v>0</v>
      </c>
      <c r="AT6637" t="s">
        <v>61</v>
      </c>
      <c r="AU6637" t="s">
        <v>32556</v>
      </c>
      <c r="AZ6637" t="s">
        <v>62</v>
      </c>
      <c r="BA6637">
        <v>1083</v>
      </c>
      <c r="BB6637" t="s">
        <v>2861</v>
      </c>
    </row>
    <row r="6638" spans="1:54" x14ac:dyDescent="0.25">
      <c r="A6638" s="1">
        <v>45200</v>
      </c>
      <c r="B6638">
        <v>631032</v>
      </c>
      <c r="C6638" t="s">
        <v>32557</v>
      </c>
      <c r="D6638">
        <v>7100</v>
      </c>
      <c r="E6638" t="s">
        <v>2860</v>
      </c>
      <c r="F6638" t="s">
        <v>51076</v>
      </c>
      <c r="G6638">
        <v>15219416</v>
      </c>
      <c r="H6638">
        <v>1000882913</v>
      </c>
      <c r="J6638" t="s">
        <v>32558</v>
      </c>
      <c r="K6638" t="s">
        <v>32559</v>
      </c>
      <c r="L6638" t="s">
        <v>53969</v>
      </c>
      <c r="M6638">
        <v>2286</v>
      </c>
      <c r="N6638">
        <v>13</v>
      </c>
      <c r="R6638" s="1">
        <v>40960</v>
      </c>
      <c r="S6638" t="s">
        <v>56</v>
      </c>
      <c r="T6638">
        <v>630</v>
      </c>
      <c r="U6638" t="s">
        <v>2864</v>
      </c>
      <c r="V6638" s="1">
        <v>39995</v>
      </c>
      <c r="W6638">
        <v>2</v>
      </c>
      <c r="X6638" t="s">
        <v>57</v>
      </c>
      <c r="Y6638">
        <v>8</v>
      </c>
      <c r="Z6638" t="s">
        <v>44534</v>
      </c>
      <c r="AB6638">
        <v>199608</v>
      </c>
      <c r="AC6638">
        <v>127</v>
      </c>
      <c r="AD6638" t="s">
        <v>1237</v>
      </c>
      <c r="AE6638">
        <v>1052</v>
      </c>
      <c r="AF6638" t="s">
        <v>1237</v>
      </c>
      <c r="AG6638">
        <v>3</v>
      </c>
      <c r="AH6638" t="s">
        <v>81</v>
      </c>
      <c r="AI6638">
        <v>99</v>
      </c>
      <c r="AJ6638" t="s">
        <v>54511</v>
      </c>
      <c r="AK6638">
        <v>630</v>
      </c>
      <c r="AL6638" t="s">
        <v>2864</v>
      </c>
      <c r="AQ6638" t="s">
        <v>29383</v>
      </c>
      <c r="AR6638" t="s">
        <v>32560</v>
      </c>
      <c r="AS6638">
        <v>0</v>
      </c>
      <c r="AT6638" t="s">
        <v>61</v>
      </c>
      <c r="AU6638" t="s">
        <v>32561</v>
      </c>
      <c r="AZ6638" t="s">
        <v>62</v>
      </c>
      <c r="BA6638">
        <v>1083</v>
      </c>
      <c r="BB6638" t="s">
        <v>2861</v>
      </c>
    </row>
    <row r="6639" spans="1:54" x14ac:dyDescent="0.25">
      <c r="A6639" s="1">
        <v>45200</v>
      </c>
      <c r="B6639">
        <v>631033</v>
      </c>
      <c r="C6639" t="s">
        <v>32562</v>
      </c>
      <c r="D6639">
        <v>7100</v>
      </c>
      <c r="E6639" t="s">
        <v>2860</v>
      </c>
      <c r="F6639" t="s">
        <v>32563</v>
      </c>
      <c r="G6639">
        <v>29189900</v>
      </c>
      <c r="H6639">
        <v>1022219940</v>
      </c>
      <c r="I6639" t="s">
        <v>51077</v>
      </c>
      <c r="J6639" t="s">
        <v>30754</v>
      </c>
      <c r="K6639" t="s">
        <v>32564</v>
      </c>
      <c r="L6639" t="s">
        <v>11927</v>
      </c>
      <c r="M6639">
        <v>397</v>
      </c>
      <c r="N6639" t="s">
        <v>751</v>
      </c>
      <c r="R6639" s="1">
        <v>44152</v>
      </c>
      <c r="S6639" t="s">
        <v>56</v>
      </c>
      <c r="T6639">
        <v>630</v>
      </c>
      <c r="U6639" t="s">
        <v>2864</v>
      </c>
      <c r="W6639">
        <v>2</v>
      </c>
      <c r="X6639" t="s">
        <v>57</v>
      </c>
      <c r="Y6639">
        <v>8</v>
      </c>
      <c r="Z6639" t="s">
        <v>44534</v>
      </c>
      <c r="AB6639">
        <v>199608</v>
      </c>
      <c r="AC6639">
        <v>127</v>
      </c>
      <c r="AD6639" t="s">
        <v>1237</v>
      </c>
      <c r="AE6639">
        <v>1052</v>
      </c>
      <c r="AF6639" t="s">
        <v>1237</v>
      </c>
      <c r="AG6639">
        <v>2</v>
      </c>
      <c r="AH6639" t="s">
        <v>44524</v>
      </c>
      <c r="AI6639">
        <v>99</v>
      </c>
      <c r="AJ6639" t="s">
        <v>54511</v>
      </c>
      <c r="AK6639">
        <v>630</v>
      </c>
      <c r="AL6639" t="s">
        <v>2864</v>
      </c>
      <c r="AQ6639" t="s">
        <v>32565</v>
      </c>
      <c r="AR6639" t="s">
        <v>32566</v>
      </c>
      <c r="AS6639">
        <v>0</v>
      </c>
      <c r="AT6639" t="s">
        <v>61</v>
      </c>
      <c r="AU6639" t="s">
        <v>2867</v>
      </c>
      <c r="AX6639">
        <v>55.703482510000001</v>
      </c>
      <c r="AY6639">
        <v>9.5256688900000004</v>
      </c>
      <c r="AZ6639" t="s">
        <v>62</v>
      </c>
      <c r="BA6639">
        <v>1083</v>
      </c>
      <c r="BB6639" t="s">
        <v>2861</v>
      </c>
    </row>
    <row r="6640" spans="1:54" x14ac:dyDescent="0.25">
      <c r="A6640" s="1">
        <v>45200</v>
      </c>
      <c r="B6640">
        <v>631034</v>
      </c>
      <c r="C6640" t="s">
        <v>32567</v>
      </c>
      <c r="D6640">
        <v>7100</v>
      </c>
      <c r="E6640" t="s">
        <v>2860</v>
      </c>
      <c r="F6640" t="s">
        <v>32568</v>
      </c>
      <c r="G6640">
        <v>29189900</v>
      </c>
      <c r="H6640">
        <v>1005091893</v>
      </c>
      <c r="I6640" t="s">
        <v>32569</v>
      </c>
      <c r="J6640" t="s">
        <v>32570</v>
      </c>
      <c r="K6640" t="s">
        <v>32571</v>
      </c>
      <c r="L6640" t="s">
        <v>32572</v>
      </c>
      <c r="M6640">
        <v>1740</v>
      </c>
      <c r="N6640" t="s">
        <v>12408</v>
      </c>
      <c r="R6640" s="1">
        <v>44845</v>
      </c>
      <c r="S6640" t="s">
        <v>56</v>
      </c>
      <c r="T6640">
        <v>630</v>
      </c>
      <c r="U6640" t="s">
        <v>2864</v>
      </c>
      <c r="W6640">
        <v>2</v>
      </c>
      <c r="X6640" t="s">
        <v>57</v>
      </c>
      <c r="Y6640">
        <v>1</v>
      </c>
      <c r="Z6640" t="s">
        <v>46545</v>
      </c>
      <c r="AA6640">
        <v>10</v>
      </c>
      <c r="AB6640">
        <v>199808</v>
      </c>
      <c r="AC6640">
        <v>121</v>
      </c>
      <c r="AD6640" t="s">
        <v>70</v>
      </c>
      <c r="AE6640">
        <v>1012</v>
      </c>
      <c r="AF6640" t="s">
        <v>71</v>
      </c>
      <c r="AG6640">
        <v>1</v>
      </c>
      <c r="AH6640" t="s">
        <v>44482</v>
      </c>
      <c r="AI6640">
        <v>21</v>
      </c>
      <c r="AJ6640" t="s">
        <v>52613</v>
      </c>
      <c r="AK6640">
        <v>630</v>
      </c>
      <c r="AL6640" t="s">
        <v>2864</v>
      </c>
      <c r="AQ6640" t="s">
        <v>32573</v>
      </c>
      <c r="AR6640" t="s">
        <v>32574</v>
      </c>
      <c r="AS6640">
        <v>0</v>
      </c>
      <c r="AT6640" t="s">
        <v>61</v>
      </c>
      <c r="AU6640" t="s">
        <v>32424</v>
      </c>
      <c r="AX6640">
        <v>55.712278249999997</v>
      </c>
      <c r="AY6640">
        <v>9.5277220699999994</v>
      </c>
      <c r="AZ6640" t="s">
        <v>62</v>
      </c>
      <c r="BA6640">
        <v>1083</v>
      </c>
      <c r="BB6640" t="s">
        <v>2861</v>
      </c>
    </row>
    <row r="6641" spans="1:54" x14ac:dyDescent="0.25">
      <c r="A6641" s="1">
        <v>45200</v>
      </c>
      <c r="B6641">
        <v>631200</v>
      </c>
      <c r="C6641" t="s">
        <v>32575</v>
      </c>
      <c r="D6641">
        <v>7100</v>
      </c>
      <c r="E6641" t="s">
        <v>2860</v>
      </c>
      <c r="F6641" t="s">
        <v>51078</v>
      </c>
      <c r="G6641">
        <v>29189900</v>
      </c>
      <c r="H6641">
        <v>1018571583</v>
      </c>
      <c r="I6641" t="s">
        <v>51079</v>
      </c>
      <c r="J6641" t="s">
        <v>32576</v>
      </c>
      <c r="K6641" t="s">
        <v>32577</v>
      </c>
      <c r="L6641" t="s">
        <v>32578</v>
      </c>
      <c r="M6641">
        <v>965</v>
      </c>
      <c r="N6641" t="s">
        <v>32579</v>
      </c>
      <c r="R6641" s="1">
        <v>43433</v>
      </c>
      <c r="S6641" t="s">
        <v>56</v>
      </c>
      <c r="T6641">
        <v>630</v>
      </c>
      <c r="U6641" t="s">
        <v>2864</v>
      </c>
      <c r="W6641">
        <v>2</v>
      </c>
      <c r="X6641" t="s">
        <v>57</v>
      </c>
      <c r="Y6641">
        <v>1</v>
      </c>
      <c r="Z6641" t="s">
        <v>46545</v>
      </c>
      <c r="AC6641">
        <v>932</v>
      </c>
      <c r="AD6641" t="s">
        <v>52637</v>
      </c>
      <c r="AE6641">
        <v>2021</v>
      </c>
      <c r="AF6641" t="s">
        <v>52637</v>
      </c>
      <c r="AG6641">
        <v>2</v>
      </c>
      <c r="AH6641" t="s">
        <v>44524</v>
      </c>
      <c r="AI6641">
        <v>10</v>
      </c>
      <c r="AJ6641" t="s">
        <v>52638</v>
      </c>
      <c r="AK6641">
        <v>630</v>
      </c>
      <c r="AL6641" t="s">
        <v>2864</v>
      </c>
      <c r="AQ6641" t="s">
        <v>32580</v>
      </c>
      <c r="AR6641" t="s">
        <v>32581</v>
      </c>
      <c r="AS6641">
        <v>0</v>
      </c>
      <c r="AT6641" t="s">
        <v>61</v>
      </c>
      <c r="AU6641" t="s">
        <v>32582</v>
      </c>
      <c r="AX6641">
        <v>55.677755189999999</v>
      </c>
      <c r="AY6641">
        <v>9.5793633699999994</v>
      </c>
      <c r="AZ6641" t="s">
        <v>62</v>
      </c>
      <c r="BA6641">
        <v>1083</v>
      </c>
      <c r="BB6641" t="s">
        <v>2861</v>
      </c>
    </row>
    <row r="6642" spans="1:54" x14ac:dyDescent="0.25">
      <c r="A6642" s="1">
        <v>45200</v>
      </c>
      <c r="B6642">
        <v>631201</v>
      </c>
      <c r="C6642" t="s">
        <v>32583</v>
      </c>
      <c r="D6642">
        <v>7100</v>
      </c>
      <c r="E6642" t="s">
        <v>2860</v>
      </c>
      <c r="F6642" t="s">
        <v>32584</v>
      </c>
      <c r="G6642">
        <v>30859480</v>
      </c>
      <c r="H6642">
        <v>1013776292</v>
      </c>
      <c r="I6642" t="s">
        <v>32585</v>
      </c>
      <c r="J6642" t="s">
        <v>32586</v>
      </c>
      <c r="K6642" t="s">
        <v>25098</v>
      </c>
      <c r="L6642" t="s">
        <v>13718</v>
      </c>
      <c r="M6642">
        <v>2773</v>
      </c>
      <c r="N6642" t="s">
        <v>13719</v>
      </c>
      <c r="R6642" s="1">
        <v>44249</v>
      </c>
      <c r="S6642" t="s">
        <v>851</v>
      </c>
      <c r="W6642">
        <v>4</v>
      </c>
      <c r="X6642" t="s">
        <v>725</v>
      </c>
      <c r="Y6642">
        <v>4</v>
      </c>
      <c r="Z6642" t="s">
        <v>1324</v>
      </c>
      <c r="AC6642">
        <v>931</v>
      </c>
      <c r="AD6642" t="s">
        <v>1467</v>
      </c>
      <c r="AE6642">
        <v>2022</v>
      </c>
      <c r="AF6642" t="s">
        <v>1467</v>
      </c>
      <c r="AG6642">
        <v>2</v>
      </c>
      <c r="AH6642" t="s">
        <v>44524</v>
      </c>
      <c r="AI6642">
        <v>7</v>
      </c>
      <c r="AJ6642" t="s">
        <v>1326</v>
      </c>
      <c r="AK6642">
        <v>630</v>
      </c>
      <c r="AL6642" t="s">
        <v>2864</v>
      </c>
      <c r="AP6642">
        <v>630401</v>
      </c>
      <c r="AQ6642" t="s">
        <v>25099</v>
      </c>
      <c r="AR6642" t="s">
        <v>25100</v>
      </c>
      <c r="AS6642">
        <v>2</v>
      </c>
      <c r="AT6642" t="s">
        <v>1413</v>
      </c>
      <c r="AU6642" t="s">
        <v>10994</v>
      </c>
      <c r="AX6642">
        <v>55.707396009999997</v>
      </c>
      <c r="AY6642">
        <v>9.5171505500000002</v>
      </c>
      <c r="AZ6642" t="s">
        <v>62</v>
      </c>
      <c r="BA6642">
        <v>1083</v>
      </c>
      <c r="BB6642" t="s">
        <v>2861</v>
      </c>
    </row>
    <row r="6643" spans="1:54" x14ac:dyDescent="0.25">
      <c r="A6643" s="1">
        <v>45200</v>
      </c>
      <c r="B6643">
        <v>631202</v>
      </c>
      <c r="C6643" t="s">
        <v>32587</v>
      </c>
      <c r="D6643">
        <v>7100</v>
      </c>
      <c r="E6643" t="s">
        <v>2860</v>
      </c>
      <c r="F6643" t="s">
        <v>32587</v>
      </c>
      <c r="G6643">
        <v>29189900</v>
      </c>
      <c r="H6643">
        <v>1013532172</v>
      </c>
      <c r="I6643" t="s">
        <v>32588</v>
      </c>
      <c r="J6643" t="s">
        <v>32589</v>
      </c>
      <c r="K6643" t="s">
        <v>32590</v>
      </c>
      <c r="L6643" t="s">
        <v>16291</v>
      </c>
      <c r="M6643">
        <v>228</v>
      </c>
      <c r="N6643">
        <v>48</v>
      </c>
      <c r="R6643" s="1">
        <v>43822</v>
      </c>
      <c r="S6643" t="s">
        <v>56</v>
      </c>
      <c r="T6643">
        <v>630</v>
      </c>
      <c r="U6643" t="s">
        <v>2864</v>
      </c>
      <c r="V6643" s="1">
        <v>43830</v>
      </c>
      <c r="W6643">
        <v>2</v>
      </c>
      <c r="X6643" t="s">
        <v>57</v>
      </c>
      <c r="Y6643">
        <v>1</v>
      </c>
      <c r="Z6643" t="s">
        <v>46545</v>
      </c>
      <c r="AB6643">
        <v>200409</v>
      </c>
      <c r="AC6643">
        <v>933</v>
      </c>
      <c r="AD6643" t="s">
        <v>1334</v>
      </c>
      <c r="AE6643">
        <v>2024</v>
      </c>
      <c r="AF6643" t="s">
        <v>1334</v>
      </c>
      <c r="AG6643">
        <v>3</v>
      </c>
      <c r="AH6643" t="s">
        <v>81</v>
      </c>
      <c r="AI6643">
        <v>7</v>
      </c>
      <c r="AJ6643" t="s">
        <v>1326</v>
      </c>
      <c r="AK6643">
        <v>630</v>
      </c>
      <c r="AL6643" t="s">
        <v>2864</v>
      </c>
      <c r="AQ6643" t="s">
        <v>32591</v>
      </c>
      <c r="AR6643" t="s">
        <v>32592</v>
      </c>
      <c r="AS6643">
        <v>0</v>
      </c>
      <c r="AT6643" t="s">
        <v>61</v>
      </c>
      <c r="AU6643" t="s">
        <v>15268</v>
      </c>
      <c r="AX6643">
        <v>55.710442839999999</v>
      </c>
      <c r="AY6643">
        <v>9.5224325200000006</v>
      </c>
      <c r="AZ6643" t="s">
        <v>62</v>
      </c>
      <c r="BA6643">
        <v>1083</v>
      </c>
      <c r="BB6643" t="s">
        <v>2861</v>
      </c>
    </row>
    <row r="6644" spans="1:54" x14ac:dyDescent="0.25">
      <c r="A6644" s="1">
        <v>45200</v>
      </c>
      <c r="B6644">
        <v>631211</v>
      </c>
      <c r="C6644" t="s">
        <v>32593</v>
      </c>
      <c r="D6644">
        <v>7100</v>
      </c>
      <c r="E6644" t="s">
        <v>2860</v>
      </c>
      <c r="F6644" t="s">
        <v>32594</v>
      </c>
      <c r="G6644">
        <v>29189900</v>
      </c>
      <c r="H6644">
        <v>1003342313</v>
      </c>
      <c r="I6644" t="s">
        <v>32595</v>
      </c>
      <c r="J6644" t="s">
        <v>32596</v>
      </c>
      <c r="K6644" t="s">
        <v>32597</v>
      </c>
      <c r="L6644" t="s">
        <v>53970</v>
      </c>
      <c r="M6644">
        <v>2666</v>
      </c>
      <c r="N6644">
        <v>1</v>
      </c>
      <c r="R6644" s="1">
        <v>43784</v>
      </c>
      <c r="S6644" t="s">
        <v>80</v>
      </c>
      <c r="T6644">
        <v>630</v>
      </c>
      <c r="U6644" t="s">
        <v>2864</v>
      </c>
      <c r="W6644">
        <v>2</v>
      </c>
      <c r="X6644" t="s">
        <v>57</v>
      </c>
      <c r="Y6644">
        <v>1</v>
      </c>
      <c r="Z6644" t="s">
        <v>46545</v>
      </c>
      <c r="AB6644">
        <v>194310</v>
      </c>
      <c r="AC6644">
        <v>125</v>
      </c>
      <c r="AD6644" t="s">
        <v>1344</v>
      </c>
      <c r="AE6644">
        <v>1014</v>
      </c>
      <c r="AF6644" t="s">
        <v>1352</v>
      </c>
      <c r="AG6644">
        <v>1</v>
      </c>
      <c r="AH6644" t="s">
        <v>44482</v>
      </c>
      <c r="AI6644">
        <v>24</v>
      </c>
      <c r="AJ6644" t="s">
        <v>1344</v>
      </c>
      <c r="AK6644">
        <v>630</v>
      </c>
      <c r="AL6644" t="s">
        <v>2864</v>
      </c>
      <c r="AQ6644" t="s">
        <v>32598</v>
      </c>
      <c r="AR6644" t="s">
        <v>32599</v>
      </c>
      <c r="AS6644">
        <v>0</v>
      </c>
      <c r="AT6644" t="s">
        <v>61</v>
      </c>
      <c r="AU6644" t="s">
        <v>53971</v>
      </c>
      <c r="AX6644">
        <v>55.706290670000001</v>
      </c>
      <c r="AY6644">
        <v>9.5275949000000004</v>
      </c>
      <c r="AZ6644" t="s">
        <v>62</v>
      </c>
      <c r="BA6644">
        <v>1083</v>
      </c>
      <c r="BB6644" t="s">
        <v>2861</v>
      </c>
    </row>
    <row r="6645" spans="1:54" x14ac:dyDescent="0.25">
      <c r="A6645" s="1">
        <v>45200</v>
      </c>
      <c r="B6645">
        <v>631247</v>
      </c>
      <c r="C6645" t="s">
        <v>32600</v>
      </c>
      <c r="D6645">
        <v>7100</v>
      </c>
      <c r="E6645" t="s">
        <v>2860</v>
      </c>
      <c r="F6645" t="s">
        <v>32601</v>
      </c>
      <c r="G6645">
        <v>29550611</v>
      </c>
      <c r="H6645">
        <v>1012319858</v>
      </c>
      <c r="I6645" t="s">
        <v>32602</v>
      </c>
      <c r="J6645" t="s">
        <v>32356</v>
      </c>
      <c r="K6645" t="s">
        <v>32603</v>
      </c>
      <c r="L6645" t="s">
        <v>25452</v>
      </c>
      <c r="M6645">
        <v>228</v>
      </c>
      <c r="N6645">
        <v>25</v>
      </c>
      <c r="R6645" s="1">
        <v>40931</v>
      </c>
      <c r="S6645" t="s">
        <v>56</v>
      </c>
      <c r="V6645" s="1">
        <v>40908</v>
      </c>
      <c r="W6645">
        <v>4</v>
      </c>
      <c r="X6645" t="s">
        <v>725</v>
      </c>
      <c r="Y6645">
        <v>1</v>
      </c>
      <c r="Z6645" t="s">
        <v>46545</v>
      </c>
      <c r="AB6645">
        <v>197808</v>
      </c>
      <c r="AC6645">
        <v>137</v>
      </c>
      <c r="AD6645" t="s">
        <v>1410</v>
      </c>
      <c r="AE6645">
        <v>1053</v>
      </c>
      <c r="AF6645" t="s">
        <v>1410</v>
      </c>
      <c r="AG6645">
        <v>3</v>
      </c>
      <c r="AH6645" t="s">
        <v>81</v>
      </c>
      <c r="AI6645">
        <v>30</v>
      </c>
      <c r="AJ6645" t="s">
        <v>1402</v>
      </c>
      <c r="AK6645">
        <v>630</v>
      </c>
      <c r="AL6645" t="s">
        <v>2864</v>
      </c>
      <c r="AP6645">
        <v>631402</v>
      </c>
      <c r="AQ6645" t="s">
        <v>32604</v>
      </c>
      <c r="AR6645" t="s">
        <v>32605</v>
      </c>
      <c r="AS6645">
        <v>2</v>
      </c>
      <c r="AT6645" t="s">
        <v>1413</v>
      </c>
      <c r="AU6645" t="s">
        <v>15268</v>
      </c>
      <c r="AX6645">
        <v>55.706783572673999</v>
      </c>
      <c r="AY6645">
        <v>9.5227910646858103</v>
      </c>
      <c r="AZ6645" t="s">
        <v>62</v>
      </c>
      <c r="BA6645">
        <v>1083</v>
      </c>
      <c r="BB6645" t="s">
        <v>2861</v>
      </c>
    </row>
    <row r="6646" spans="1:54" x14ac:dyDescent="0.25">
      <c r="A6646" s="1">
        <v>45200</v>
      </c>
      <c r="B6646">
        <v>631300</v>
      </c>
      <c r="C6646" t="s">
        <v>32606</v>
      </c>
      <c r="D6646">
        <v>7100</v>
      </c>
      <c r="E6646" t="s">
        <v>2860</v>
      </c>
      <c r="F6646" t="s">
        <v>32607</v>
      </c>
      <c r="G6646">
        <v>68068428</v>
      </c>
      <c r="H6646">
        <v>1002264673</v>
      </c>
      <c r="I6646" t="s">
        <v>32608</v>
      </c>
      <c r="J6646" t="s">
        <v>32609</v>
      </c>
      <c r="K6646" t="s">
        <v>32610</v>
      </c>
      <c r="L6646" t="s">
        <v>32611</v>
      </c>
      <c r="M6646">
        <v>780</v>
      </c>
      <c r="N6646">
        <v>176</v>
      </c>
      <c r="R6646" s="1">
        <v>45159</v>
      </c>
      <c r="S6646" t="s">
        <v>6399</v>
      </c>
      <c r="W6646">
        <v>5</v>
      </c>
      <c r="X6646" t="s">
        <v>557</v>
      </c>
      <c r="Y6646">
        <v>1</v>
      </c>
      <c r="Z6646" t="s">
        <v>46545</v>
      </c>
      <c r="AA6646">
        <v>10</v>
      </c>
      <c r="AB6646">
        <v>193411</v>
      </c>
      <c r="AC6646">
        <v>123</v>
      </c>
      <c r="AD6646" t="s">
        <v>1507</v>
      </c>
      <c r="AE6646">
        <v>1011</v>
      </c>
      <c r="AF6646" t="s">
        <v>1507</v>
      </c>
      <c r="AG6646">
        <v>1</v>
      </c>
      <c r="AH6646" t="s">
        <v>44482</v>
      </c>
      <c r="AI6646">
        <v>80</v>
      </c>
      <c r="AJ6646" t="s">
        <v>1507</v>
      </c>
      <c r="AK6646">
        <v>630</v>
      </c>
      <c r="AL6646" t="s">
        <v>2864</v>
      </c>
      <c r="AQ6646" t="s">
        <v>32612</v>
      </c>
      <c r="AR6646" t="s">
        <v>32613</v>
      </c>
      <c r="AS6646">
        <v>0</v>
      </c>
      <c r="AT6646" t="s">
        <v>61</v>
      </c>
      <c r="AU6646" t="s">
        <v>32614</v>
      </c>
      <c r="AX6646">
        <v>55.727265369999998</v>
      </c>
      <c r="AY6646">
        <v>9.5325877999999999</v>
      </c>
      <c r="AZ6646" t="s">
        <v>62</v>
      </c>
      <c r="BA6646">
        <v>1083</v>
      </c>
      <c r="BB6646" t="s">
        <v>2861</v>
      </c>
    </row>
    <row r="6647" spans="1:54" x14ac:dyDescent="0.25">
      <c r="A6647" s="1">
        <v>45200</v>
      </c>
      <c r="B6647">
        <v>631301</v>
      </c>
      <c r="C6647" t="s">
        <v>32615</v>
      </c>
      <c r="D6647">
        <v>7100</v>
      </c>
      <c r="E6647" t="s">
        <v>2860</v>
      </c>
      <c r="F6647" t="s">
        <v>51080</v>
      </c>
      <c r="G6647">
        <v>23172119</v>
      </c>
      <c r="H6647">
        <v>1001556838</v>
      </c>
      <c r="I6647" t="s">
        <v>32616</v>
      </c>
      <c r="J6647" t="s">
        <v>32617</v>
      </c>
      <c r="K6647" t="s">
        <v>32618</v>
      </c>
      <c r="L6647" t="s">
        <v>51081</v>
      </c>
      <c r="M6647">
        <v>341</v>
      </c>
      <c r="N6647">
        <v>18</v>
      </c>
      <c r="R6647" s="1">
        <v>43794</v>
      </c>
      <c r="S6647" t="s">
        <v>597</v>
      </c>
      <c r="W6647">
        <v>5</v>
      </c>
      <c r="X6647" t="s">
        <v>557</v>
      </c>
      <c r="Y6647">
        <v>1</v>
      </c>
      <c r="Z6647" t="s">
        <v>46545</v>
      </c>
      <c r="AB6647">
        <v>194405</v>
      </c>
      <c r="AC6647">
        <v>144</v>
      </c>
      <c r="AD6647" t="s">
        <v>52641</v>
      </c>
      <c r="AE6647">
        <v>1023</v>
      </c>
      <c r="AF6647" t="s">
        <v>1486</v>
      </c>
      <c r="AG6647">
        <v>1</v>
      </c>
      <c r="AH6647" t="s">
        <v>44482</v>
      </c>
      <c r="AI6647">
        <v>82</v>
      </c>
      <c r="AJ6647" t="s">
        <v>52641</v>
      </c>
      <c r="AK6647">
        <v>630</v>
      </c>
      <c r="AL6647" t="s">
        <v>2864</v>
      </c>
      <c r="AQ6647" t="s">
        <v>32619</v>
      </c>
      <c r="AR6647" t="s">
        <v>32620</v>
      </c>
      <c r="AS6647">
        <v>0</v>
      </c>
      <c r="AT6647" t="s">
        <v>61</v>
      </c>
      <c r="AU6647" t="s">
        <v>51082</v>
      </c>
      <c r="AX6647">
        <v>55.699064829999998</v>
      </c>
      <c r="AY6647">
        <v>9.5277744099999992</v>
      </c>
      <c r="AZ6647" t="s">
        <v>62</v>
      </c>
      <c r="BA6647">
        <v>1083</v>
      </c>
      <c r="BB6647" t="s">
        <v>2861</v>
      </c>
    </row>
    <row r="6648" spans="1:54" x14ac:dyDescent="0.25">
      <c r="A6648" s="1">
        <v>45200</v>
      </c>
      <c r="B6648">
        <v>631302</v>
      </c>
      <c r="C6648" t="s">
        <v>32621</v>
      </c>
      <c r="D6648">
        <v>7100</v>
      </c>
      <c r="E6648" t="s">
        <v>2860</v>
      </c>
      <c r="F6648" t="s">
        <v>13902</v>
      </c>
      <c r="G6648">
        <v>45609510</v>
      </c>
      <c r="H6648">
        <v>1001871837</v>
      </c>
      <c r="I6648" t="s">
        <v>48522</v>
      </c>
      <c r="J6648" t="s">
        <v>32622</v>
      </c>
      <c r="K6648" t="s">
        <v>13903</v>
      </c>
      <c r="L6648" t="s">
        <v>48523</v>
      </c>
      <c r="M6648">
        <v>1093</v>
      </c>
      <c r="N6648">
        <v>9</v>
      </c>
      <c r="R6648" s="1">
        <v>43794</v>
      </c>
      <c r="S6648" t="s">
        <v>56</v>
      </c>
      <c r="W6648">
        <v>5</v>
      </c>
      <c r="X6648" t="s">
        <v>557</v>
      </c>
      <c r="Y6648">
        <v>1</v>
      </c>
      <c r="Z6648" t="s">
        <v>46545</v>
      </c>
      <c r="AA6648">
        <v>10</v>
      </c>
      <c r="AB6648">
        <v>196808</v>
      </c>
      <c r="AC6648">
        <v>144</v>
      </c>
      <c r="AD6648" t="s">
        <v>52641</v>
      </c>
      <c r="AE6648">
        <v>1023</v>
      </c>
      <c r="AF6648" t="s">
        <v>1486</v>
      </c>
      <c r="AG6648">
        <v>1</v>
      </c>
      <c r="AH6648" t="s">
        <v>44482</v>
      </c>
      <c r="AI6648">
        <v>82</v>
      </c>
      <c r="AJ6648" t="s">
        <v>52641</v>
      </c>
      <c r="AK6648">
        <v>630</v>
      </c>
      <c r="AL6648" t="s">
        <v>2864</v>
      </c>
      <c r="AQ6648" t="s">
        <v>13904</v>
      </c>
      <c r="AR6648" t="s">
        <v>13905</v>
      </c>
      <c r="AS6648">
        <v>0</v>
      </c>
      <c r="AT6648" t="s">
        <v>61</v>
      </c>
      <c r="AU6648" t="s">
        <v>47653</v>
      </c>
      <c r="AX6648">
        <v>55.671644649999998</v>
      </c>
      <c r="AY6648">
        <v>9.5777004399999992</v>
      </c>
      <c r="AZ6648" t="s">
        <v>62</v>
      </c>
      <c r="BA6648">
        <v>1083</v>
      </c>
      <c r="BB6648" t="s">
        <v>2861</v>
      </c>
    </row>
    <row r="6649" spans="1:54" x14ac:dyDescent="0.25">
      <c r="A6649" s="1">
        <v>45200</v>
      </c>
      <c r="B6649">
        <v>631303</v>
      </c>
      <c r="C6649" t="s">
        <v>32623</v>
      </c>
      <c r="D6649">
        <v>7100</v>
      </c>
      <c r="E6649" t="s">
        <v>2860</v>
      </c>
      <c r="F6649" t="s">
        <v>51083</v>
      </c>
      <c r="G6649">
        <v>36850728</v>
      </c>
      <c r="H6649">
        <v>1001749552</v>
      </c>
      <c r="I6649" t="s">
        <v>32624</v>
      </c>
      <c r="J6649" t="s">
        <v>32359</v>
      </c>
      <c r="K6649" t="s">
        <v>32360</v>
      </c>
      <c r="L6649" t="s">
        <v>55072</v>
      </c>
      <c r="M6649">
        <v>2869</v>
      </c>
      <c r="N6649">
        <v>28</v>
      </c>
      <c r="R6649" s="1">
        <v>44120</v>
      </c>
      <c r="S6649" t="s">
        <v>56</v>
      </c>
      <c r="W6649">
        <v>5</v>
      </c>
      <c r="X6649" t="s">
        <v>557</v>
      </c>
      <c r="Y6649">
        <v>7</v>
      </c>
      <c r="Z6649" t="s">
        <v>1499</v>
      </c>
      <c r="AB6649">
        <v>194208</v>
      </c>
      <c r="AC6649">
        <v>141</v>
      </c>
      <c r="AD6649" t="s">
        <v>46688</v>
      </c>
      <c r="AE6649">
        <v>1022</v>
      </c>
      <c r="AF6649" t="s">
        <v>46688</v>
      </c>
      <c r="AG6649">
        <v>1</v>
      </c>
      <c r="AH6649" t="s">
        <v>44482</v>
      </c>
      <c r="AI6649">
        <v>84</v>
      </c>
      <c r="AJ6649" t="s">
        <v>46689</v>
      </c>
      <c r="AK6649">
        <v>630</v>
      </c>
      <c r="AL6649" t="s">
        <v>2864</v>
      </c>
      <c r="AQ6649" t="s">
        <v>32625</v>
      </c>
      <c r="AR6649" t="s">
        <v>32626</v>
      </c>
      <c r="AS6649">
        <v>0</v>
      </c>
      <c r="AT6649" t="s">
        <v>61</v>
      </c>
      <c r="AU6649" t="s">
        <v>55073</v>
      </c>
      <c r="AX6649">
        <v>55.716876550000002</v>
      </c>
      <c r="AY6649">
        <v>9.5852679900000002</v>
      </c>
      <c r="AZ6649" t="s">
        <v>62</v>
      </c>
      <c r="BA6649">
        <v>1083</v>
      </c>
      <c r="BB6649" t="s">
        <v>2861</v>
      </c>
    </row>
    <row r="6650" spans="1:54" x14ac:dyDescent="0.25">
      <c r="A6650" s="1">
        <v>45200</v>
      </c>
      <c r="B6650">
        <v>631325</v>
      </c>
      <c r="C6650" t="s">
        <v>32627</v>
      </c>
      <c r="D6650">
        <v>7100</v>
      </c>
      <c r="E6650" t="s">
        <v>2860</v>
      </c>
      <c r="F6650" t="s">
        <v>32627</v>
      </c>
      <c r="I6650" t="s">
        <v>51084</v>
      </c>
      <c r="J6650" t="s">
        <v>32628</v>
      </c>
      <c r="K6650" t="s">
        <v>32559</v>
      </c>
      <c r="L6650" t="s">
        <v>53972</v>
      </c>
      <c r="M6650">
        <v>2286</v>
      </c>
      <c r="N6650">
        <v>13</v>
      </c>
      <c r="R6650" s="1">
        <v>40162</v>
      </c>
      <c r="S6650" t="s">
        <v>80</v>
      </c>
      <c r="V6650" s="1">
        <v>36130</v>
      </c>
      <c r="W6650">
        <v>5</v>
      </c>
      <c r="X6650" t="s">
        <v>557</v>
      </c>
      <c r="Y6650">
        <v>1</v>
      </c>
      <c r="Z6650" t="s">
        <v>46545</v>
      </c>
      <c r="AB6650">
        <v>199606</v>
      </c>
      <c r="AC6650">
        <v>148</v>
      </c>
      <c r="AD6650" t="s">
        <v>1514</v>
      </c>
      <c r="AE6650">
        <v>1024</v>
      </c>
      <c r="AF6650" t="s">
        <v>1514</v>
      </c>
      <c r="AG6650">
        <v>3</v>
      </c>
      <c r="AH6650" t="s">
        <v>81</v>
      </c>
      <c r="AI6650">
        <v>99</v>
      </c>
      <c r="AJ6650" t="s">
        <v>54511</v>
      </c>
      <c r="AK6650">
        <v>630</v>
      </c>
      <c r="AL6650" t="s">
        <v>2864</v>
      </c>
      <c r="AS6650">
        <v>0</v>
      </c>
      <c r="AT6650" t="s">
        <v>61</v>
      </c>
      <c r="AU6650" t="s">
        <v>32561</v>
      </c>
      <c r="AX6650">
        <v>55.712382883744198</v>
      </c>
      <c r="AY6650">
        <v>9.5350172825173498</v>
      </c>
      <c r="AZ6650" t="s">
        <v>62</v>
      </c>
      <c r="BA6650">
        <v>1083</v>
      </c>
      <c r="BB6650" t="s">
        <v>2861</v>
      </c>
    </row>
    <row r="6651" spans="1:54" x14ac:dyDescent="0.25">
      <c r="A6651" s="1">
        <v>45200</v>
      </c>
      <c r="B6651">
        <v>631350</v>
      </c>
      <c r="C6651" t="s">
        <v>32629</v>
      </c>
      <c r="D6651">
        <v>7100</v>
      </c>
      <c r="E6651" t="s">
        <v>2860</v>
      </c>
      <c r="F6651" t="s">
        <v>32630</v>
      </c>
      <c r="G6651">
        <v>39815559</v>
      </c>
      <c r="H6651">
        <v>1024527669</v>
      </c>
      <c r="I6651" t="s">
        <v>15263</v>
      </c>
      <c r="J6651" t="s">
        <v>32631</v>
      </c>
      <c r="K6651" t="s">
        <v>24266</v>
      </c>
      <c r="L6651" t="s">
        <v>32632</v>
      </c>
      <c r="M6651">
        <v>2031</v>
      </c>
      <c r="N6651">
        <v>61</v>
      </c>
      <c r="R6651" s="1">
        <v>44466</v>
      </c>
      <c r="S6651" t="s">
        <v>56</v>
      </c>
      <c r="W6651">
        <v>4</v>
      </c>
      <c r="X6651" t="s">
        <v>725</v>
      </c>
      <c r="Y6651">
        <v>1</v>
      </c>
      <c r="Z6651" t="s">
        <v>46545</v>
      </c>
      <c r="AB6651">
        <v>198103</v>
      </c>
      <c r="AC6651">
        <v>149</v>
      </c>
      <c r="AD6651" t="s">
        <v>1085</v>
      </c>
      <c r="AE6651">
        <v>1027</v>
      </c>
      <c r="AF6651" t="s">
        <v>1543</v>
      </c>
      <c r="AG6651">
        <v>1</v>
      </c>
      <c r="AH6651" t="s">
        <v>44482</v>
      </c>
      <c r="AI6651">
        <v>85</v>
      </c>
      <c r="AJ6651" t="s">
        <v>1428</v>
      </c>
      <c r="AK6651">
        <v>630</v>
      </c>
      <c r="AL6651" t="s">
        <v>2864</v>
      </c>
      <c r="AP6651">
        <v>281037</v>
      </c>
      <c r="AQ6651" t="s">
        <v>15267</v>
      </c>
      <c r="AR6651" t="s">
        <v>24267</v>
      </c>
      <c r="AS6651">
        <v>2</v>
      </c>
      <c r="AT6651" t="s">
        <v>1413</v>
      </c>
      <c r="AU6651" t="s">
        <v>32633</v>
      </c>
      <c r="AX6651">
        <v>55.697274700000001</v>
      </c>
      <c r="AY6651">
        <v>9.4724423800000004</v>
      </c>
      <c r="AZ6651" t="s">
        <v>62</v>
      </c>
      <c r="BA6651">
        <v>1083</v>
      </c>
      <c r="BB6651" t="s">
        <v>2861</v>
      </c>
    </row>
    <row r="6652" spans="1:54" x14ac:dyDescent="0.25">
      <c r="A6652" s="1">
        <v>45200</v>
      </c>
      <c r="B6652">
        <v>631351</v>
      </c>
      <c r="C6652" t="s">
        <v>32634</v>
      </c>
      <c r="D6652">
        <v>7100</v>
      </c>
      <c r="E6652" t="s">
        <v>2860</v>
      </c>
      <c r="F6652" t="s">
        <v>32635</v>
      </c>
      <c r="G6652">
        <v>39815559</v>
      </c>
      <c r="H6652">
        <v>1023903209</v>
      </c>
      <c r="I6652" t="s">
        <v>15263</v>
      </c>
      <c r="J6652" t="s">
        <v>32636</v>
      </c>
      <c r="K6652" t="s">
        <v>24266</v>
      </c>
      <c r="L6652" t="s">
        <v>15265</v>
      </c>
      <c r="M6652">
        <v>228</v>
      </c>
      <c r="N6652" t="s">
        <v>15266</v>
      </c>
      <c r="R6652" s="1">
        <v>44466</v>
      </c>
      <c r="S6652" t="s">
        <v>56</v>
      </c>
      <c r="W6652">
        <v>4</v>
      </c>
      <c r="X6652" t="s">
        <v>725</v>
      </c>
      <c r="Y6652">
        <v>1</v>
      </c>
      <c r="Z6652" t="s">
        <v>46545</v>
      </c>
      <c r="AB6652">
        <v>199106</v>
      </c>
      <c r="AC6652">
        <v>149</v>
      </c>
      <c r="AD6652" t="s">
        <v>1085</v>
      </c>
      <c r="AE6652">
        <v>1027</v>
      </c>
      <c r="AF6652" t="s">
        <v>1543</v>
      </c>
      <c r="AG6652">
        <v>1</v>
      </c>
      <c r="AH6652" t="s">
        <v>44482</v>
      </c>
      <c r="AI6652">
        <v>85</v>
      </c>
      <c r="AJ6652" t="s">
        <v>1428</v>
      </c>
      <c r="AK6652">
        <v>630</v>
      </c>
      <c r="AL6652" t="s">
        <v>2864</v>
      </c>
      <c r="AP6652">
        <v>281037</v>
      </c>
      <c r="AQ6652" t="s">
        <v>15267</v>
      </c>
      <c r="AR6652" t="s">
        <v>24267</v>
      </c>
      <c r="AS6652">
        <v>2</v>
      </c>
      <c r="AT6652" t="s">
        <v>1413</v>
      </c>
      <c r="AU6652" t="s">
        <v>15268</v>
      </c>
      <c r="AX6652">
        <v>55.708691709999997</v>
      </c>
      <c r="AY6652">
        <v>9.5254530000000006</v>
      </c>
      <c r="AZ6652" t="s">
        <v>62</v>
      </c>
      <c r="BA6652">
        <v>1083</v>
      </c>
      <c r="BB6652" t="s">
        <v>2861</v>
      </c>
    </row>
    <row r="6653" spans="1:54" x14ac:dyDescent="0.25">
      <c r="A6653" s="1">
        <v>45200</v>
      </c>
      <c r="B6653">
        <v>631352</v>
      </c>
      <c r="C6653" t="s">
        <v>51085</v>
      </c>
      <c r="D6653">
        <v>7100</v>
      </c>
      <c r="E6653" t="s">
        <v>2860</v>
      </c>
      <c r="F6653" t="s">
        <v>46187</v>
      </c>
      <c r="I6653" t="s">
        <v>32637</v>
      </c>
      <c r="K6653" t="s">
        <v>32638</v>
      </c>
      <c r="L6653" t="s">
        <v>32639</v>
      </c>
      <c r="M6653">
        <v>1700</v>
      </c>
      <c r="N6653">
        <v>16</v>
      </c>
      <c r="R6653" s="1">
        <v>40162</v>
      </c>
      <c r="S6653" t="s">
        <v>80</v>
      </c>
      <c r="V6653" s="1">
        <v>34700</v>
      </c>
      <c r="W6653">
        <v>5</v>
      </c>
      <c r="X6653" t="s">
        <v>557</v>
      </c>
      <c r="Y6653">
        <v>1</v>
      </c>
      <c r="Z6653" t="s">
        <v>46545</v>
      </c>
      <c r="AB6653">
        <v>199109</v>
      </c>
      <c r="AC6653">
        <v>146</v>
      </c>
      <c r="AD6653" t="s">
        <v>1428</v>
      </c>
      <c r="AE6653">
        <v>1025</v>
      </c>
      <c r="AF6653" t="s">
        <v>1428</v>
      </c>
      <c r="AG6653">
        <v>3</v>
      </c>
      <c r="AH6653" t="s">
        <v>81</v>
      </c>
      <c r="AI6653">
        <v>85</v>
      </c>
      <c r="AJ6653" t="s">
        <v>1428</v>
      </c>
      <c r="AK6653">
        <v>630</v>
      </c>
      <c r="AL6653" t="s">
        <v>2864</v>
      </c>
      <c r="AS6653">
        <v>0</v>
      </c>
      <c r="AT6653" t="s">
        <v>61</v>
      </c>
      <c r="AU6653" t="s">
        <v>32640</v>
      </c>
      <c r="AX6653">
        <v>55.726977388620298</v>
      </c>
      <c r="AY6653">
        <v>9.5680575660344296</v>
      </c>
      <c r="AZ6653" t="s">
        <v>62</v>
      </c>
      <c r="BA6653">
        <v>1083</v>
      </c>
      <c r="BB6653" t="s">
        <v>2861</v>
      </c>
    </row>
    <row r="6654" spans="1:54" x14ac:dyDescent="0.25">
      <c r="A6654" s="1">
        <v>45200</v>
      </c>
      <c r="B6654">
        <v>631375</v>
      </c>
      <c r="C6654" t="s">
        <v>32641</v>
      </c>
      <c r="D6654">
        <v>7100</v>
      </c>
      <c r="E6654" t="s">
        <v>2860</v>
      </c>
      <c r="F6654" t="s">
        <v>51086</v>
      </c>
      <c r="I6654" t="s">
        <v>51084</v>
      </c>
      <c r="J6654" t="s">
        <v>32642</v>
      </c>
      <c r="K6654" t="s">
        <v>32559</v>
      </c>
      <c r="L6654" t="s">
        <v>53969</v>
      </c>
      <c r="M6654">
        <v>2286</v>
      </c>
      <c r="N6654">
        <v>13</v>
      </c>
      <c r="R6654" s="1">
        <v>40162</v>
      </c>
      <c r="S6654" t="s">
        <v>80</v>
      </c>
      <c r="V6654" s="1">
        <v>35431</v>
      </c>
      <c r="W6654">
        <v>5</v>
      </c>
      <c r="X6654" t="s">
        <v>557</v>
      </c>
      <c r="Y6654">
        <v>1</v>
      </c>
      <c r="Z6654" t="s">
        <v>46545</v>
      </c>
      <c r="AB6654">
        <v>199107</v>
      </c>
      <c r="AC6654">
        <v>147</v>
      </c>
      <c r="AD6654" t="s">
        <v>46697</v>
      </c>
      <c r="AE6654">
        <v>1021</v>
      </c>
      <c r="AF6654" t="s">
        <v>46697</v>
      </c>
      <c r="AG6654">
        <v>3</v>
      </c>
      <c r="AH6654" t="s">
        <v>81</v>
      </c>
      <c r="AI6654">
        <v>86</v>
      </c>
      <c r="AJ6654" t="s">
        <v>46697</v>
      </c>
      <c r="AK6654">
        <v>630</v>
      </c>
      <c r="AL6654" t="s">
        <v>2864</v>
      </c>
      <c r="AS6654">
        <v>0</v>
      </c>
      <c r="AT6654" t="s">
        <v>61</v>
      </c>
      <c r="AU6654" t="s">
        <v>32561</v>
      </c>
      <c r="AX6654">
        <v>55.712382883744198</v>
      </c>
      <c r="AY6654">
        <v>9.5350172825173498</v>
      </c>
      <c r="AZ6654" t="s">
        <v>62</v>
      </c>
      <c r="BA6654">
        <v>1083</v>
      </c>
      <c r="BB6654" t="s">
        <v>2861</v>
      </c>
    </row>
    <row r="6655" spans="1:54" x14ac:dyDescent="0.25">
      <c r="A6655" s="1">
        <v>45200</v>
      </c>
      <c r="B6655">
        <v>631376</v>
      </c>
      <c r="C6655" t="s">
        <v>32643</v>
      </c>
      <c r="D6655">
        <v>7100</v>
      </c>
      <c r="E6655" t="s">
        <v>2860</v>
      </c>
      <c r="F6655" t="s">
        <v>51087</v>
      </c>
      <c r="I6655" t="s">
        <v>48522</v>
      </c>
      <c r="K6655" t="s">
        <v>32644</v>
      </c>
      <c r="L6655" t="s">
        <v>53972</v>
      </c>
      <c r="M6655">
        <v>2286</v>
      </c>
      <c r="N6655">
        <v>13</v>
      </c>
      <c r="R6655" s="1">
        <v>40162</v>
      </c>
      <c r="S6655" t="s">
        <v>80</v>
      </c>
      <c r="V6655" s="1">
        <v>35431</v>
      </c>
      <c r="W6655">
        <v>5</v>
      </c>
      <c r="X6655" t="s">
        <v>557</v>
      </c>
      <c r="Y6655">
        <v>1</v>
      </c>
      <c r="Z6655" t="s">
        <v>46545</v>
      </c>
      <c r="AB6655">
        <v>199107</v>
      </c>
      <c r="AC6655">
        <v>147</v>
      </c>
      <c r="AD6655" t="s">
        <v>46697</v>
      </c>
      <c r="AE6655">
        <v>1021</v>
      </c>
      <c r="AF6655" t="s">
        <v>46697</v>
      </c>
      <c r="AG6655">
        <v>3</v>
      </c>
      <c r="AH6655" t="s">
        <v>81</v>
      </c>
      <c r="AI6655">
        <v>86</v>
      </c>
      <c r="AJ6655" t="s">
        <v>46697</v>
      </c>
      <c r="AK6655">
        <v>630</v>
      </c>
      <c r="AL6655" t="s">
        <v>2864</v>
      </c>
      <c r="AS6655">
        <v>0</v>
      </c>
      <c r="AT6655" t="s">
        <v>61</v>
      </c>
      <c r="AU6655" t="s">
        <v>32561</v>
      </c>
      <c r="AX6655">
        <v>55.712382883744198</v>
      </c>
      <c r="AY6655">
        <v>9.5350172825173498</v>
      </c>
      <c r="AZ6655" t="s">
        <v>62</v>
      </c>
      <c r="BA6655">
        <v>1083</v>
      </c>
      <c r="BB6655" t="s">
        <v>2861</v>
      </c>
    </row>
    <row r="6656" spans="1:54" x14ac:dyDescent="0.25">
      <c r="A6656" s="1">
        <v>45200</v>
      </c>
      <c r="B6656">
        <v>631378</v>
      </c>
      <c r="C6656" t="s">
        <v>32645</v>
      </c>
      <c r="D6656">
        <v>7100</v>
      </c>
      <c r="E6656" t="s">
        <v>2860</v>
      </c>
      <c r="F6656" t="s">
        <v>51088</v>
      </c>
      <c r="G6656">
        <v>72724712</v>
      </c>
      <c r="H6656">
        <v>1002380959</v>
      </c>
      <c r="I6656" t="s">
        <v>32646</v>
      </c>
      <c r="J6656" t="s">
        <v>32558</v>
      </c>
      <c r="K6656" t="s">
        <v>32559</v>
      </c>
      <c r="L6656" t="s">
        <v>53969</v>
      </c>
      <c r="M6656">
        <v>2286</v>
      </c>
      <c r="N6656">
        <v>13</v>
      </c>
      <c r="R6656" s="1">
        <v>41052</v>
      </c>
      <c r="S6656" t="s">
        <v>56</v>
      </c>
      <c r="V6656" s="1">
        <v>41030</v>
      </c>
      <c r="W6656">
        <v>5</v>
      </c>
      <c r="X6656" t="s">
        <v>557</v>
      </c>
      <c r="Y6656">
        <v>1</v>
      </c>
      <c r="Z6656" t="s">
        <v>46545</v>
      </c>
      <c r="AB6656">
        <v>199701</v>
      </c>
      <c r="AC6656">
        <v>147</v>
      </c>
      <c r="AD6656" t="s">
        <v>46697</v>
      </c>
      <c r="AE6656">
        <v>1021</v>
      </c>
      <c r="AF6656" t="s">
        <v>46697</v>
      </c>
      <c r="AG6656">
        <v>3</v>
      </c>
      <c r="AH6656" t="s">
        <v>81</v>
      </c>
      <c r="AI6656">
        <v>86</v>
      </c>
      <c r="AJ6656" t="s">
        <v>46697</v>
      </c>
      <c r="AK6656">
        <v>630</v>
      </c>
      <c r="AL6656" t="s">
        <v>2864</v>
      </c>
      <c r="AQ6656" t="s">
        <v>32647</v>
      </c>
      <c r="AR6656" t="s">
        <v>32648</v>
      </c>
      <c r="AS6656">
        <v>0</v>
      </c>
      <c r="AT6656" t="s">
        <v>61</v>
      </c>
      <c r="AU6656" t="s">
        <v>32561</v>
      </c>
      <c r="AZ6656" t="s">
        <v>62</v>
      </c>
      <c r="BA6656">
        <v>1083</v>
      </c>
      <c r="BB6656" t="s">
        <v>2861</v>
      </c>
    </row>
    <row r="6657" spans="1:54" x14ac:dyDescent="0.25">
      <c r="A6657" s="1">
        <v>45200</v>
      </c>
      <c r="B6657">
        <v>631401</v>
      </c>
      <c r="C6657" t="s">
        <v>32649</v>
      </c>
      <c r="D6657">
        <v>7100</v>
      </c>
      <c r="E6657" t="s">
        <v>2860</v>
      </c>
      <c r="F6657" t="s">
        <v>32650</v>
      </c>
      <c r="G6657">
        <v>15074671</v>
      </c>
      <c r="H6657">
        <v>1003401729</v>
      </c>
      <c r="I6657" t="s">
        <v>53973</v>
      </c>
      <c r="J6657" t="s">
        <v>32651</v>
      </c>
      <c r="K6657" t="s">
        <v>32652</v>
      </c>
      <c r="L6657" t="s">
        <v>32653</v>
      </c>
      <c r="M6657">
        <v>228</v>
      </c>
      <c r="N6657">
        <v>36</v>
      </c>
      <c r="R6657" s="1">
        <v>40938</v>
      </c>
      <c r="S6657" t="s">
        <v>56</v>
      </c>
      <c r="V6657" s="1">
        <v>39753</v>
      </c>
      <c r="W6657">
        <v>4</v>
      </c>
      <c r="X6657" t="s">
        <v>725</v>
      </c>
      <c r="Y6657">
        <v>1</v>
      </c>
      <c r="Z6657" t="s">
        <v>46545</v>
      </c>
      <c r="AC6657">
        <v>242</v>
      </c>
      <c r="AD6657" t="s">
        <v>1687</v>
      </c>
      <c r="AE6657">
        <v>1071</v>
      </c>
      <c r="AF6657" t="s">
        <v>1688</v>
      </c>
      <c r="AG6657">
        <v>5</v>
      </c>
      <c r="AH6657" t="s">
        <v>1589</v>
      </c>
      <c r="AI6657">
        <v>99</v>
      </c>
      <c r="AJ6657" t="s">
        <v>54511</v>
      </c>
      <c r="AK6657">
        <v>630</v>
      </c>
      <c r="AL6657" t="s">
        <v>2864</v>
      </c>
      <c r="AM6657">
        <v>2</v>
      </c>
      <c r="AN6657" t="s">
        <v>119</v>
      </c>
      <c r="AO6657">
        <v>461452</v>
      </c>
      <c r="AQ6657" t="s">
        <v>32654</v>
      </c>
      <c r="AS6657">
        <v>1</v>
      </c>
      <c r="AT6657" t="s">
        <v>1446</v>
      </c>
      <c r="AU6657" t="s">
        <v>15268</v>
      </c>
      <c r="AZ6657" t="s">
        <v>62</v>
      </c>
      <c r="BA6657">
        <v>1083</v>
      </c>
      <c r="BB6657" t="s">
        <v>2861</v>
      </c>
    </row>
    <row r="6658" spans="1:54" x14ac:dyDescent="0.25">
      <c r="A6658" s="1">
        <v>45200</v>
      </c>
      <c r="B6658">
        <v>631402</v>
      </c>
      <c r="C6658" t="s">
        <v>32354</v>
      </c>
      <c r="D6658">
        <v>7100</v>
      </c>
      <c r="E6658" t="s">
        <v>2860</v>
      </c>
      <c r="F6658" t="s">
        <v>32354</v>
      </c>
      <c r="G6658">
        <v>37129712</v>
      </c>
      <c r="H6658">
        <v>1003401717</v>
      </c>
      <c r="I6658" t="s">
        <v>16289</v>
      </c>
      <c r="J6658" t="s">
        <v>25451</v>
      </c>
      <c r="K6658" t="s">
        <v>16290</v>
      </c>
      <c r="L6658" t="s">
        <v>16291</v>
      </c>
      <c r="M6658">
        <v>228</v>
      </c>
      <c r="N6658">
        <v>48</v>
      </c>
      <c r="R6658" s="1">
        <v>43794</v>
      </c>
      <c r="S6658" t="s">
        <v>56</v>
      </c>
      <c r="W6658">
        <v>4</v>
      </c>
      <c r="X6658" t="s">
        <v>725</v>
      </c>
      <c r="Y6658">
        <v>1</v>
      </c>
      <c r="Z6658" t="s">
        <v>46545</v>
      </c>
      <c r="AB6658">
        <v>196508</v>
      </c>
      <c r="AC6658">
        <v>241</v>
      </c>
      <c r="AD6658" t="s">
        <v>1722</v>
      </c>
      <c r="AE6658">
        <v>1071</v>
      </c>
      <c r="AF6658" t="s">
        <v>1688</v>
      </c>
      <c r="AG6658">
        <v>4</v>
      </c>
      <c r="AH6658" t="s">
        <v>44547</v>
      </c>
      <c r="AI6658">
        <v>99</v>
      </c>
      <c r="AJ6658" t="s">
        <v>54511</v>
      </c>
      <c r="AK6658">
        <v>630</v>
      </c>
      <c r="AL6658" t="s">
        <v>2864</v>
      </c>
      <c r="AQ6658" t="s">
        <v>16292</v>
      </c>
      <c r="AR6658" t="s">
        <v>16293</v>
      </c>
      <c r="AS6658">
        <v>1</v>
      </c>
      <c r="AT6658" t="s">
        <v>1446</v>
      </c>
      <c r="AU6658" t="s">
        <v>15268</v>
      </c>
      <c r="AX6658">
        <v>55.710442839999999</v>
      </c>
      <c r="AY6658">
        <v>9.5224325200000006</v>
      </c>
      <c r="AZ6658" t="s">
        <v>62</v>
      </c>
      <c r="BA6658">
        <v>1083</v>
      </c>
      <c r="BB6658" t="s">
        <v>2861</v>
      </c>
    </row>
    <row r="6659" spans="1:54" x14ac:dyDescent="0.25">
      <c r="A6659" s="1">
        <v>45200</v>
      </c>
      <c r="B6659">
        <v>631403</v>
      </c>
      <c r="C6659" t="s">
        <v>32655</v>
      </c>
      <c r="D6659">
        <v>7100</v>
      </c>
      <c r="E6659" t="s">
        <v>2860</v>
      </c>
      <c r="F6659" t="s">
        <v>32656</v>
      </c>
      <c r="G6659">
        <v>30859480</v>
      </c>
      <c r="H6659">
        <v>1013776292</v>
      </c>
      <c r="I6659" t="s">
        <v>32657</v>
      </c>
      <c r="J6659" t="s">
        <v>32658</v>
      </c>
      <c r="K6659" t="s">
        <v>32659</v>
      </c>
      <c r="L6659" t="s">
        <v>13718</v>
      </c>
      <c r="M6659">
        <v>2773</v>
      </c>
      <c r="N6659" t="s">
        <v>13719</v>
      </c>
      <c r="R6659" s="1">
        <v>42849</v>
      </c>
      <c r="S6659" t="s">
        <v>56</v>
      </c>
      <c r="V6659" s="1">
        <v>42826</v>
      </c>
      <c r="W6659">
        <v>4</v>
      </c>
      <c r="X6659" t="s">
        <v>725</v>
      </c>
      <c r="Y6659">
        <v>4</v>
      </c>
      <c r="Z6659" t="s">
        <v>1324</v>
      </c>
      <c r="AB6659">
        <v>195807</v>
      </c>
      <c r="AC6659">
        <v>380</v>
      </c>
      <c r="AD6659" t="s">
        <v>1863</v>
      </c>
      <c r="AE6659">
        <v>1085</v>
      </c>
      <c r="AF6659" t="s">
        <v>46731</v>
      </c>
      <c r="AG6659">
        <v>3</v>
      </c>
      <c r="AH6659" t="s">
        <v>81</v>
      </c>
      <c r="AI6659">
        <v>99</v>
      </c>
      <c r="AJ6659" t="s">
        <v>54511</v>
      </c>
      <c r="AK6659">
        <v>630</v>
      </c>
      <c r="AL6659" t="s">
        <v>2864</v>
      </c>
      <c r="AM6659">
        <v>2</v>
      </c>
      <c r="AN6659" t="s">
        <v>119</v>
      </c>
      <c r="AO6659">
        <v>280698</v>
      </c>
      <c r="AP6659">
        <v>630401</v>
      </c>
      <c r="AQ6659" t="s">
        <v>11992</v>
      </c>
      <c r="AR6659" t="s">
        <v>11993</v>
      </c>
      <c r="AS6659">
        <v>2</v>
      </c>
      <c r="AT6659" t="s">
        <v>1413</v>
      </c>
      <c r="AU6659" t="s">
        <v>10994</v>
      </c>
      <c r="AX6659">
        <v>55.707396042121999</v>
      </c>
      <c r="AY6659">
        <v>9.5171505546329307</v>
      </c>
      <c r="AZ6659" t="s">
        <v>62</v>
      </c>
      <c r="BA6659">
        <v>1083</v>
      </c>
      <c r="BB6659" t="s">
        <v>2861</v>
      </c>
    </row>
    <row r="6660" spans="1:54" x14ac:dyDescent="0.25">
      <c r="A6660" s="1">
        <v>45200</v>
      </c>
      <c r="B6660">
        <v>631404</v>
      </c>
      <c r="C6660" t="s">
        <v>32660</v>
      </c>
      <c r="D6660">
        <v>7100</v>
      </c>
      <c r="E6660" t="s">
        <v>2860</v>
      </c>
      <c r="F6660" t="s">
        <v>46188</v>
      </c>
      <c r="I6660" t="s">
        <v>32661</v>
      </c>
      <c r="K6660" t="s">
        <v>32662</v>
      </c>
      <c r="L6660" t="s">
        <v>32663</v>
      </c>
      <c r="M6660">
        <v>1225</v>
      </c>
      <c r="N6660">
        <v>25</v>
      </c>
      <c r="R6660" s="1">
        <v>40162</v>
      </c>
      <c r="S6660" t="s">
        <v>80</v>
      </c>
      <c r="V6660" s="1">
        <v>33756</v>
      </c>
      <c r="W6660">
        <v>3</v>
      </c>
      <c r="X6660" t="s">
        <v>3496</v>
      </c>
      <c r="Y6660">
        <v>1</v>
      </c>
      <c r="Z6660" t="s">
        <v>46545</v>
      </c>
      <c r="AB6660">
        <v>197505</v>
      </c>
      <c r="AC6660">
        <v>281</v>
      </c>
      <c r="AD6660" t="s">
        <v>1773</v>
      </c>
      <c r="AE6660">
        <v>1073</v>
      </c>
      <c r="AF6660" t="s">
        <v>52650</v>
      </c>
      <c r="AG6660">
        <v>3</v>
      </c>
      <c r="AH6660" t="s">
        <v>81</v>
      </c>
      <c r="AI6660">
        <v>99</v>
      </c>
      <c r="AJ6660" t="s">
        <v>54511</v>
      </c>
      <c r="AK6660">
        <v>630</v>
      </c>
      <c r="AL6660" t="s">
        <v>2864</v>
      </c>
      <c r="AS6660">
        <v>0</v>
      </c>
      <c r="AT6660" t="s">
        <v>61</v>
      </c>
      <c r="AU6660" t="s">
        <v>32664</v>
      </c>
      <c r="AX6660">
        <v>55.714020158016602</v>
      </c>
      <c r="AY6660">
        <v>9.5408571667223807</v>
      </c>
      <c r="AZ6660" t="s">
        <v>62</v>
      </c>
      <c r="BA6660">
        <v>1083</v>
      </c>
      <c r="BB6660" t="s">
        <v>2861</v>
      </c>
    </row>
    <row r="6661" spans="1:54" x14ac:dyDescent="0.25">
      <c r="A6661" s="1">
        <v>45200</v>
      </c>
      <c r="B6661">
        <v>631405</v>
      </c>
      <c r="C6661" t="s">
        <v>32665</v>
      </c>
      <c r="D6661">
        <v>7100</v>
      </c>
      <c r="E6661" t="s">
        <v>2860</v>
      </c>
      <c r="F6661" t="s">
        <v>32666</v>
      </c>
      <c r="I6661" t="s">
        <v>32667</v>
      </c>
      <c r="K6661" t="s">
        <v>32668</v>
      </c>
      <c r="L6661" t="s">
        <v>32669</v>
      </c>
      <c r="M6661">
        <v>631</v>
      </c>
      <c r="N6661">
        <v>99</v>
      </c>
      <c r="R6661" s="1">
        <v>40162</v>
      </c>
      <c r="S6661" t="s">
        <v>80</v>
      </c>
      <c r="V6661" s="1">
        <v>31747</v>
      </c>
      <c r="W6661">
        <v>4</v>
      </c>
      <c r="X6661" t="s">
        <v>725</v>
      </c>
      <c r="Y6661">
        <v>2</v>
      </c>
      <c r="Z6661" t="s">
        <v>1745</v>
      </c>
      <c r="AB6661">
        <v>195904</v>
      </c>
      <c r="AC6661">
        <v>249</v>
      </c>
      <c r="AD6661" t="s">
        <v>54552</v>
      </c>
      <c r="AE6661">
        <v>1122</v>
      </c>
      <c r="AF6661" t="s">
        <v>54541</v>
      </c>
      <c r="AG6661">
        <v>3</v>
      </c>
      <c r="AH6661" t="s">
        <v>81</v>
      </c>
      <c r="AI6661">
        <v>99</v>
      </c>
      <c r="AJ6661" t="s">
        <v>54511</v>
      </c>
      <c r="AK6661">
        <v>630</v>
      </c>
      <c r="AL6661" t="s">
        <v>2864</v>
      </c>
      <c r="AS6661">
        <v>0</v>
      </c>
      <c r="AT6661" t="s">
        <v>61</v>
      </c>
      <c r="AU6661" t="s">
        <v>7474</v>
      </c>
      <c r="AX6661">
        <v>55.689272703071303</v>
      </c>
      <c r="AY6661">
        <v>9.5530208287722598</v>
      </c>
      <c r="AZ6661" t="s">
        <v>62</v>
      </c>
      <c r="BA6661">
        <v>1083</v>
      </c>
      <c r="BB6661" t="s">
        <v>2861</v>
      </c>
    </row>
    <row r="6662" spans="1:54" x14ac:dyDescent="0.25">
      <c r="A6662" s="1">
        <v>45200</v>
      </c>
      <c r="B6662">
        <v>631408</v>
      </c>
      <c r="C6662" t="s">
        <v>32670</v>
      </c>
      <c r="D6662">
        <v>7100</v>
      </c>
      <c r="E6662" t="s">
        <v>2860</v>
      </c>
      <c r="F6662" t="s">
        <v>32671</v>
      </c>
      <c r="R6662" s="1">
        <v>40162</v>
      </c>
      <c r="S6662" t="s">
        <v>80</v>
      </c>
      <c r="V6662" s="1">
        <v>29738</v>
      </c>
      <c r="W6662">
        <v>1</v>
      </c>
      <c r="X6662" t="s">
        <v>760</v>
      </c>
      <c r="Y6662">
        <v>1</v>
      </c>
      <c r="Z6662" t="s">
        <v>46545</v>
      </c>
      <c r="AC6662">
        <v>311</v>
      </c>
      <c r="AD6662" t="s">
        <v>44573</v>
      </c>
      <c r="AE6662">
        <v>1122</v>
      </c>
      <c r="AF6662" t="s">
        <v>54541</v>
      </c>
      <c r="AG6662">
        <v>3</v>
      </c>
      <c r="AH6662" t="s">
        <v>81</v>
      </c>
      <c r="AI6662">
        <v>99</v>
      </c>
      <c r="AJ6662" t="s">
        <v>54511</v>
      </c>
      <c r="AK6662">
        <v>630</v>
      </c>
      <c r="AL6662" t="s">
        <v>2864</v>
      </c>
      <c r="AS6662">
        <v>0</v>
      </c>
      <c r="AT6662" t="s">
        <v>61</v>
      </c>
      <c r="AZ6662" t="s">
        <v>62</v>
      </c>
      <c r="BA6662">
        <v>1083</v>
      </c>
      <c r="BB6662" t="s">
        <v>2861</v>
      </c>
    </row>
    <row r="6663" spans="1:54" x14ac:dyDescent="0.25">
      <c r="A6663" s="1">
        <v>45200</v>
      </c>
      <c r="B6663">
        <v>631409</v>
      </c>
      <c r="C6663" t="s">
        <v>32672</v>
      </c>
      <c r="D6663">
        <v>7100</v>
      </c>
      <c r="E6663" t="s">
        <v>2860</v>
      </c>
      <c r="F6663" t="s">
        <v>32673</v>
      </c>
      <c r="I6663" t="s">
        <v>13794</v>
      </c>
      <c r="K6663" t="s">
        <v>32674</v>
      </c>
      <c r="L6663" t="s">
        <v>32675</v>
      </c>
      <c r="M6663">
        <v>1740</v>
      </c>
      <c r="N6663">
        <v>35</v>
      </c>
      <c r="R6663" s="1">
        <v>40162</v>
      </c>
      <c r="S6663" t="s">
        <v>80</v>
      </c>
      <c r="V6663" s="1">
        <v>34639</v>
      </c>
      <c r="W6663">
        <v>3</v>
      </c>
      <c r="X6663" t="s">
        <v>3496</v>
      </c>
      <c r="Y6663">
        <v>1</v>
      </c>
      <c r="Z6663" t="s">
        <v>46545</v>
      </c>
      <c r="AB6663">
        <v>199101</v>
      </c>
      <c r="AC6663">
        <v>281</v>
      </c>
      <c r="AD6663" t="s">
        <v>1773</v>
      </c>
      <c r="AE6663">
        <v>1073</v>
      </c>
      <c r="AF6663" t="s">
        <v>52650</v>
      </c>
      <c r="AG6663">
        <v>3</v>
      </c>
      <c r="AH6663" t="s">
        <v>81</v>
      </c>
      <c r="AI6663">
        <v>99</v>
      </c>
      <c r="AJ6663" t="s">
        <v>54511</v>
      </c>
      <c r="AK6663">
        <v>630</v>
      </c>
      <c r="AL6663" t="s">
        <v>2864</v>
      </c>
      <c r="AS6663">
        <v>0</v>
      </c>
      <c r="AT6663" t="s">
        <v>61</v>
      </c>
      <c r="AU6663" t="s">
        <v>32424</v>
      </c>
      <c r="AX6663">
        <v>55.712400527924601</v>
      </c>
      <c r="AY6663">
        <v>9.5276584754806599</v>
      </c>
      <c r="AZ6663" t="s">
        <v>62</v>
      </c>
      <c r="BA6663">
        <v>1083</v>
      </c>
      <c r="BB6663" t="s">
        <v>2861</v>
      </c>
    </row>
    <row r="6664" spans="1:54" x14ac:dyDescent="0.25">
      <c r="A6664" s="1">
        <v>45200</v>
      </c>
      <c r="B6664">
        <v>631410</v>
      </c>
      <c r="C6664" t="s">
        <v>32676</v>
      </c>
      <c r="D6664">
        <v>7100</v>
      </c>
      <c r="E6664" t="s">
        <v>2860</v>
      </c>
      <c r="F6664" t="s">
        <v>32677</v>
      </c>
      <c r="I6664" t="s">
        <v>32678</v>
      </c>
      <c r="K6664" t="s">
        <v>32679</v>
      </c>
      <c r="L6664" t="s">
        <v>16427</v>
      </c>
      <c r="M6664">
        <v>2108</v>
      </c>
      <c r="N6664">
        <v>1</v>
      </c>
      <c r="R6664" s="1">
        <v>40162</v>
      </c>
      <c r="S6664" t="s">
        <v>80</v>
      </c>
      <c r="V6664" s="1">
        <v>37895</v>
      </c>
      <c r="W6664">
        <v>4</v>
      </c>
      <c r="X6664" t="s">
        <v>725</v>
      </c>
      <c r="Y6664">
        <v>5</v>
      </c>
      <c r="Z6664" t="s">
        <v>54458</v>
      </c>
      <c r="AC6664">
        <v>243</v>
      </c>
      <c r="AD6664" t="s">
        <v>2065</v>
      </c>
      <c r="AE6664">
        <v>1083</v>
      </c>
      <c r="AF6664" t="s">
        <v>2066</v>
      </c>
      <c r="AG6664">
        <v>3</v>
      </c>
      <c r="AH6664" t="s">
        <v>81</v>
      </c>
      <c r="AI6664">
        <v>99</v>
      </c>
      <c r="AJ6664" t="s">
        <v>54511</v>
      </c>
      <c r="AK6664">
        <v>630</v>
      </c>
      <c r="AL6664" t="s">
        <v>2864</v>
      </c>
      <c r="AP6664">
        <v>707404</v>
      </c>
      <c r="AQ6664" t="s">
        <v>32680</v>
      </c>
      <c r="AS6664">
        <v>2</v>
      </c>
      <c r="AT6664" t="s">
        <v>1413</v>
      </c>
      <c r="AU6664" t="s">
        <v>7274</v>
      </c>
      <c r="AX6664">
        <v>55.710681428130201</v>
      </c>
      <c r="AY6664">
        <v>9.5290562870042699</v>
      </c>
      <c r="AZ6664" t="s">
        <v>62</v>
      </c>
      <c r="BA6664">
        <v>1083</v>
      </c>
      <c r="BB6664" t="s">
        <v>2861</v>
      </c>
    </row>
    <row r="6665" spans="1:54" x14ac:dyDescent="0.25">
      <c r="A6665" s="1">
        <v>45200</v>
      </c>
      <c r="B6665">
        <v>631411</v>
      </c>
      <c r="C6665" t="s">
        <v>32681</v>
      </c>
      <c r="D6665">
        <v>7100</v>
      </c>
      <c r="E6665" t="s">
        <v>2860</v>
      </c>
      <c r="F6665" t="s">
        <v>32682</v>
      </c>
      <c r="G6665">
        <v>10085292</v>
      </c>
      <c r="H6665">
        <v>1007535577</v>
      </c>
      <c r="I6665" t="s">
        <v>50906</v>
      </c>
      <c r="J6665" t="s">
        <v>32683</v>
      </c>
      <c r="K6665" t="s">
        <v>29946</v>
      </c>
      <c r="L6665" t="s">
        <v>32684</v>
      </c>
      <c r="M6665">
        <v>988</v>
      </c>
      <c r="N6665">
        <v>72</v>
      </c>
      <c r="R6665" s="1">
        <v>40938</v>
      </c>
      <c r="S6665" t="s">
        <v>56</v>
      </c>
      <c r="V6665" s="1">
        <v>39264</v>
      </c>
      <c r="W6665">
        <v>4</v>
      </c>
      <c r="X6665" t="s">
        <v>725</v>
      </c>
      <c r="Y6665">
        <v>1</v>
      </c>
      <c r="Z6665" t="s">
        <v>46545</v>
      </c>
      <c r="AB6665">
        <v>200310</v>
      </c>
      <c r="AC6665">
        <v>244</v>
      </c>
      <c r="AD6665" t="s">
        <v>2118</v>
      </c>
      <c r="AE6665">
        <v>1071</v>
      </c>
      <c r="AF6665" t="s">
        <v>1688</v>
      </c>
      <c r="AG6665">
        <v>3</v>
      </c>
      <c r="AH6665" t="s">
        <v>81</v>
      </c>
      <c r="AI6665">
        <v>99</v>
      </c>
      <c r="AJ6665" t="s">
        <v>54511</v>
      </c>
      <c r="AK6665">
        <v>630</v>
      </c>
      <c r="AL6665" t="s">
        <v>2864</v>
      </c>
      <c r="AM6665">
        <v>2</v>
      </c>
      <c r="AN6665" t="s">
        <v>119</v>
      </c>
      <c r="AO6665">
        <v>621410</v>
      </c>
      <c r="AP6665">
        <v>621407</v>
      </c>
      <c r="AQ6665" t="s">
        <v>28765</v>
      </c>
      <c r="AR6665" t="s">
        <v>28766</v>
      </c>
      <c r="AS6665">
        <v>2</v>
      </c>
      <c r="AT6665" t="s">
        <v>1413</v>
      </c>
      <c r="AU6665" t="s">
        <v>11593</v>
      </c>
      <c r="AZ6665" t="s">
        <v>62</v>
      </c>
      <c r="BA6665">
        <v>1083</v>
      </c>
      <c r="BB6665" t="s">
        <v>2861</v>
      </c>
    </row>
    <row r="6666" spans="1:54" x14ac:dyDescent="0.25">
      <c r="A6666" s="1">
        <v>45200</v>
      </c>
      <c r="B6666">
        <v>631412</v>
      </c>
      <c r="C6666" t="s">
        <v>51089</v>
      </c>
      <c r="D6666">
        <v>7100</v>
      </c>
      <c r="E6666" t="s">
        <v>2860</v>
      </c>
      <c r="F6666" t="s">
        <v>32685</v>
      </c>
      <c r="G6666">
        <v>28859112</v>
      </c>
      <c r="H6666">
        <v>1011512719</v>
      </c>
      <c r="I6666" t="s">
        <v>32686</v>
      </c>
      <c r="J6666" t="s">
        <v>32687</v>
      </c>
      <c r="K6666" t="s">
        <v>32688</v>
      </c>
      <c r="L6666" t="s">
        <v>32689</v>
      </c>
      <c r="M6666">
        <v>2670</v>
      </c>
      <c r="N6666" t="s">
        <v>32690</v>
      </c>
      <c r="R6666" s="1">
        <v>41360</v>
      </c>
      <c r="S6666" t="s">
        <v>56</v>
      </c>
      <c r="V6666" s="1">
        <v>40178</v>
      </c>
      <c r="W6666">
        <v>0</v>
      </c>
      <c r="X6666" t="s">
        <v>1252</v>
      </c>
      <c r="Y6666">
        <v>0</v>
      </c>
      <c r="Z6666" t="s">
        <v>54560</v>
      </c>
      <c r="AB6666">
        <v>200402</v>
      </c>
      <c r="AC6666">
        <v>244</v>
      </c>
      <c r="AD6666" t="s">
        <v>2118</v>
      </c>
      <c r="AE6666">
        <v>1072</v>
      </c>
      <c r="AF6666" t="s">
        <v>2143</v>
      </c>
      <c r="AG6666">
        <v>3</v>
      </c>
      <c r="AH6666" t="s">
        <v>81</v>
      </c>
      <c r="AI6666">
        <v>99</v>
      </c>
      <c r="AJ6666" t="s">
        <v>54511</v>
      </c>
      <c r="AK6666">
        <v>630</v>
      </c>
      <c r="AL6666" t="s">
        <v>2864</v>
      </c>
      <c r="AQ6666" t="s">
        <v>32691</v>
      </c>
      <c r="AR6666" t="s">
        <v>32692</v>
      </c>
      <c r="AS6666">
        <v>0</v>
      </c>
      <c r="AT6666" t="s">
        <v>61</v>
      </c>
      <c r="AU6666" t="s">
        <v>32693</v>
      </c>
      <c r="AX6666">
        <v>55.712437811557201</v>
      </c>
      <c r="AY6666">
        <v>9.5330623156808993</v>
      </c>
      <c r="AZ6666" t="s">
        <v>62</v>
      </c>
      <c r="BA6666">
        <v>1083</v>
      </c>
      <c r="BB6666" t="s">
        <v>2861</v>
      </c>
    </row>
    <row r="6667" spans="1:54" x14ac:dyDescent="0.25">
      <c r="A6667" s="1">
        <v>45200</v>
      </c>
      <c r="B6667">
        <v>631413</v>
      </c>
      <c r="C6667" t="s">
        <v>32694</v>
      </c>
      <c r="D6667">
        <v>7100</v>
      </c>
      <c r="E6667" t="s">
        <v>2860</v>
      </c>
      <c r="F6667" t="s">
        <v>32695</v>
      </c>
      <c r="G6667">
        <v>35228616</v>
      </c>
      <c r="H6667">
        <v>1015010092</v>
      </c>
      <c r="I6667" t="s">
        <v>48337</v>
      </c>
      <c r="J6667" t="s">
        <v>32651</v>
      </c>
      <c r="K6667" t="s">
        <v>12688</v>
      </c>
      <c r="L6667" t="s">
        <v>32696</v>
      </c>
      <c r="M6667">
        <v>228</v>
      </c>
      <c r="N6667">
        <v>36</v>
      </c>
      <c r="R6667" s="1">
        <v>44847</v>
      </c>
      <c r="S6667" t="s">
        <v>56</v>
      </c>
      <c r="W6667">
        <v>4</v>
      </c>
      <c r="X6667" t="s">
        <v>725</v>
      </c>
      <c r="Y6667">
        <v>1</v>
      </c>
      <c r="Z6667" t="s">
        <v>46545</v>
      </c>
      <c r="AB6667">
        <v>200606</v>
      </c>
      <c r="AC6667">
        <v>242</v>
      </c>
      <c r="AD6667" t="s">
        <v>1687</v>
      </c>
      <c r="AE6667">
        <v>1071</v>
      </c>
      <c r="AF6667" t="s">
        <v>1688</v>
      </c>
      <c r="AG6667">
        <v>1</v>
      </c>
      <c r="AH6667" t="s">
        <v>44482</v>
      </c>
      <c r="AI6667">
        <v>99</v>
      </c>
      <c r="AJ6667" t="s">
        <v>54511</v>
      </c>
      <c r="AK6667">
        <v>630</v>
      </c>
      <c r="AL6667" t="s">
        <v>2864</v>
      </c>
      <c r="AP6667">
        <v>461452</v>
      </c>
      <c r="AQ6667" t="s">
        <v>12689</v>
      </c>
      <c r="AR6667" t="s">
        <v>14950</v>
      </c>
      <c r="AS6667">
        <v>2</v>
      </c>
      <c r="AT6667" t="s">
        <v>1413</v>
      </c>
      <c r="AU6667" t="s">
        <v>15268</v>
      </c>
      <c r="AX6667">
        <v>55.711719850000001</v>
      </c>
      <c r="AY6667">
        <v>9.5211018099999993</v>
      </c>
      <c r="AZ6667" t="s">
        <v>62</v>
      </c>
      <c r="BA6667">
        <v>1083</v>
      </c>
      <c r="BB6667" t="s">
        <v>2861</v>
      </c>
    </row>
    <row r="6668" spans="1:54" x14ac:dyDescent="0.25">
      <c r="A6668" s="1">
        <v>45200</v>
      </c>
      <c r="B6668">
        <v>631414</v>
      </c>
      <c r="C6668" t="s">
        <v>46189</v>
      </c>
      <c r="D6668">
        <v>7100</v>
      </c>
      <c r="E6668" t="s">
        <v>2860</v>
      </c>
      <c r="F6668" t="s">
        <v>46189</v>
      </c>
      <c r="J6668" t="s">
        <v>32658</v>
      </c>
      <c r="K6668" t="s">
        <v>32697</v>
      </c>
      <c r="L6668" t="s">
        <v>18065</v>
      </c>
      <c r="M6668">
        <v>2237</v>
      </c>
      <c r="N6668">
        <v>8</v>
      </c>
      <c r="R6668" s="1">
        <v>41649</v>
      </c>
      <c r="S6668" t="s">
        <v>612</v>
      </c>
      <c r="V6668" s="1">
        <v>39448</v>
      </c>
      <c r="W6668">
        <v>4</v>
      </c>
      <c r="X6668" t="s">
        <v>725</v>
      </c>
      <c r="Y6668">
        <v>4</v>
      </c>
      <c r="Z6668" t="s">
        <v>1324</v>
      </c>
      <c r="AB6668">
        <v>200601</v>
      </c>
      <c r="AC6668">
        <v>305</v>
      </c>
      <c r="AD6668" t="s">
        <v>2417</v>
      </c>
      <c r="AE6668">
        <v>1121</v>
      </c>
      <c r="AF6668" t="s">
        <v>53100</v>
      </c>
      <c r="AG6668">
        <v>5</v>
      </c>
      <c r="AH6668" t="s">
        <v>1589</v>
      </c>
      <c r="AI6668">
        <v>99</v>
      </c>
      <c r="AJ6668" t="s">
        <v>54511</v>
      </c>
      <c r="AK6668">
        <v>630</v>
      </c>
      <c r="AL6668" t="s">
        <v>2864</v>
      </c>
      <c r="AM6668">
        <v>2</v>
      </c>
      <c r="AN6668" t="s">
        <v>119</v>
      </c>
      <c r="AO6668">
        <v>630401</v>
      </c>
      <c r="AQ6668" t="s">
        <v>11992</v>
      </c>
      <c r="AR6668" t="s">
        <v>32698</v>
      </c>
      <c r="AS6668">
        <v>1</v>
      </c>
      <c r="AT6668" t="s">
        <v>1446</v>
      </c>
      <c r="AU6668" t="s">
        <v>18067</v>
      </c>
      <c r="AX6668">
        <v>55.681306532999301</v>
      </c>
      <c r="AY6668">
        <v>9.5655516006218306</v>
      </c>
      <c r="AZ6668" t="s">
        <v>62</v>
      </c>
      <c r="BA6668">
        <v>1083</v>
      </c>
      <c r="BB6668" t="s">
        <v>2861</v>
      </c>
    </row>
    <row r="6669" spans="1:54" x14ac:dyDescent="0.25">
      <c r="A6669" s="1">
        <v>45200</v>
      </c>
      <c r="B6669">
        <v>631901</v>
      </c>
      <c r="C6669" t="s">
        <v>32699</v>
      </c>
      <c r="D6669">
        <v>7100</v>
      </c>
      <c r="E6669" t="s">
        <v>2860</v>
      </c>
      <c r="F6669" t="s">
        <v>51090</v>
      </c>
      <c r="I6669" t="s">
        <v>32700</v>
      </c>
      <c r="K6669" t="s">
        <v>32701</v>
      </c>
      <c r="L6669" t="s">
        <v>55999</v>
      </c>
      <c r="N6669">
        <v>58</v>
      </c>
      <c r="R6669" s="1">
        <v>40162</v>
      </c>
      <c r="S6669" t="s">
        <v>80</v>
      </c>
      <c r="V6669" s="1">
        <v>34486</v>
      </c>
      <c r="W6669">
        <v>3</v>
      </c>
      <c r="X6669" t="s">
        <v>3496</v>
      </c>
      <c r="Y6669">
        <v>1</v>
      </c>
      <c r="Z6669" t="s">
        <v>46545</v>
      </c>
      <c r="AA6669">
        <v>10</v>
      </c>
      <c r="AB6669">
        <v>196704</v>
      </c>
      <c r="AC6669">
        <v>126</v>
      </c>
      <c r="AD6669" t="s">
        <v>46616</v>
      </c>
      <c r="AE6669">
        <v>1015</v>
      </c>
      <c r="AF6669" t="s">
        <v>46616</v>
      </c>
      <c r="AG6669">
        <v>3</v>
      </c>
      <c r="AH6669" t="s">
        <v>81</v>
      </c>
      <c r="AI6669">
        <v>27</v>
      </c>
      <c r="AJ6669" t="s">
        <v>44512</v>
      </c>
      <c r="AK6669">
        <v>630</v>
      </c>
      <c r="AL6669" t="s">
        <v>2864</v>
      </c>
      <c r="AS6669">
        <v>0</v>
      </c>
      <c r="AT6669" t="s">
        <v>61</v>
      </c>
      <c r="AU6669" t="s">
        <v>56000</v>
      </c>
      <c r="AZ6669" t="s">
        <v>62</v>
      </c>
      <c r="BA6669">
        <v>1083</v>
      </c>
      <c r="BB6669" t="s">
        <v>2861</v>
      </c>
    </row>
    <row r="6670" spans="1:54" x14ac:dyDescent="0.25">
      <c r="A6670" s="1">
        <v>45200</v>
      </c>
      <c r="B6670">
        <v>631902</v>
      </c>
      <c r="C6670" t="s">
        <v>32702</v>
      </c>
      <c r="D6670">
        <v>7120</v>
      </c>
      <c r="E6670" t="s">
        <v>54732</v>
      </c>
      <c r="F6670" t="s">
        <v>51091</v>
      </c>
      <c r="G6670">
        <v>14435476</v>
      </c>
      <c r="H6670">
        <v>1003334815</v>
      </c>
      <c r="I6670" t="s">
        <v>32703</v>
      </c>
      <c r="J6670" t="s">
        <v>32704</v>
      </c>
      <c r="K6670" t="s">
        <v>32705</v>
      </c>
      <c r="L6670" t="s">
        <v>32706</v>
      </c>
      <c r="M6670">
        <v>2255</v>
      </c>
      <c r="N6670" t="s">
        <v>32707</v>
      </c>
      <c r="R6670" s="1">
        <v>44748</v>
      </c>
      <c r="S6670" t="s">
        <v>56</v>
      </c>
      <c r="T6670">
        <v>630</v>
      </c>
      <c r="U6670" t="s">
        <v>2864</v>
      </c>
      <c r="W6670">
        <v>6</v>
      </c>
      <c r="X6670" t="s">
        <v>1289</v>
      </c>
      <c r="Y6670">
        <v>1</v>
      </c>
      <c r="Z6670" t="s">
        <v>46545</v>
      </c>
      <c r="AA6670">
        <v>9</v>
      </c>
      <c r="AB6670">
        <v>190011</v>
      </c>
      <c r="AC6670">
        <v>129</v>
      </c>
      <c r="AD6670" t="s">
        <v>2405</v>
      </c>
      <c r="AE6670">
        <v>1016</v>
      </c>
      <c r="AF6670" t="s">
        <v>2405</v>
      </c>
      <c r="AG6670">
        <v>1</v>
      </c>
      <c r="AH6670" t="s">
        <v>44482</v>
      </c>
      <c r="AI6670">
        <v>29</v>
      </c>
      <c r="AJ6670" t="s">
        <v>2525</v>
      </c>
      <c r="AK6670">
        <v>630</v>
      </c>
      <c r="AL6670" t="s">
        <v>2864</v>
      </c>
      <c r="AQ6670" t="s">
        <v>32708</v>
      </c>
      <c r="AR6670" t="s">
        <v>32709</v>
      </c>
      <c r="AS6670">
        <v>0</v>
      </c>
      <c r="AT6670" t="s">
        <v>61</v>
      </c>
      <c r="AU6670" t="s">
        <v>32710</v>
      </c>
      <c r="AX6670">
        <v>55.713318600000001</v>
      </c>
      <c r="AY6670">
        <v>9.5961140100000009</v>
      </c>
      <c r="AZ6670" t="s">
        <v>62</v>
      </c>
      <c r="BA6670">
        <v>1083</v>
      </c>
      <c r="BB6670" t="s">
        <v>2861</v>
      </c>
    </row>
    <row r="6671" spans="1:54" x14ac:dyDescent="0.25">
      <c r="A6671" s="1">
        <v>45200</v>
      </c>
      <c r="B6671">
        <v>650200</v>
      </c>
      <c r="D6671">
        <v>6950</v>
      </c>
      <c r="E6671" t="s">
        <v>48414</v>
      </c>
      <c r="F6671" t="s">
        <v>49575</v>
      </c>
      <c r="I6671" t="s">
        <v>51092</v>
      </c>
      <c r="J6671" t="s">
        <v>32711</v>
      </c>
      <c r="K6671" t="s">
        <v>32712</v>
      </c>
      <c r="L6671" t="s">
        <v>55074</v>
      </c>
      <c r="M6671">
        <v>2471</v>
      </c>
      <c r="N6671">
        <v>48</v>
      </c>
      <c r="R6671" s="1">
        <v>40162</v>
      </c>
      <c r="S6671" t="s">
        <v>80</v>
      </c>
      <c r="V6671" s="1">
        <v>39083</v>
      </c>
      <c r="W6671">
        <v>3</v>
      </c>
      <c r="X6671" t="s">
        <v>3496</v>
      </c>
      <c r="Y6671">
        <v>1</v>
      </c>
      <c r="Z6671" t="s">
        <v>46545</v>
      </c>
      <c r="AC6671">
        <v>931</v>
      </c>
      <c r="AD6671" t="s">
        <v>1467</v>
      </c>
      <c r="AE6671">
        <v>2022</v>
      </c>
      <c r="AF6671" t="s">
        <v>1467</v>
      </c>
      <c r="AG6671">
        <v>3</v>
      </c>
      <c r="AH6671" t="s">
        <v>81</v>
      </c>
      <c r="AI6671">
        <v>7</v>
      </c>
      <c r="AJ6671" t="s">
        <v>1326</v>
      </c>
      <c r="AK6671">
        <v>760</v>
      </c>
      <c r="AL6671" t="s">
        <v>48200</v>
      </c>
      <c r="AQ6671" t="s">
        <v>32713</v>
      </c>
      <c r="AR6671" t="s">
        <v>32714</v>
      </c>
      <c r="AS6671">
        <v>0</v>
      </c>
      <c r="AT6671" t="s">
        <v>61</v>
      </c>
      <c r="AU6671" t="s">
        <v>54610</v>
      </c>
      <c r="AX6671">
        <v>56.0917886522478</v>
      </c>
      <c r="AY6671">
        <v>8.2494299842892396</v>
      </c>
      <c r="AZ6671" t="s">
        <v>62</v>
      </c>
      <c r="BA6671">
        <v>1082</v>
      </c>
      <c r="BB6671" t="s">
        <v>2852</v>
      </c>
    </row>
    <row r="6672" spans="1:54" x14ac:dyDescent="0.25">
      <c r="A6672" s="1">
        <v>45200</v>
      </c>
      <c r="B6672">
        <v>650201</v>
      </c>
      <c r="C6672" t="s">
        <v>32715</v>
      </c>
      <c r="D6672">
        <v>7400</v>
      </c>
      <c r="E6672" t="s">
        <v>11101</v>
      </c>
      <c r="F6672" t="s">
        <v>32716</v>
      </c>
      <c r="G6672">
        <v>39440636</v>
      </c>
      <c r="H6672">
        <v>1023644629</v>
      </c>
      <c r="I6672" t="s">
        <v>51093</v>
      </c>
      <c r="K6672" t="s">
        <v>1322</v>
      </c>
      <c r="L6672" t="s">
        <v>32717</v>
      </c>
      <c r="M6672">
        <v>501</v>
      </c>
      <c r="N6672">
        <v>40</v>
      </c>
      <c r="R6672" s="1">
        <v>43854</v>
      </c>
      <c r="S6672" t="s">
        <v>56</v>
      </c>
      <c r="W6672">
        <v>1</v>
      </c>
      <c r="X6672" t="s">
        <v>760</v>
      </c>
      <c r="Y6672">
        <v>4</v>
      </c>
      <c r="Z6672" t="s">
        <v>1324</v>
      </c>
      <c r="AB6672">
        <v>200406</v>
      </c>
      <c r="AC6672">
        <v>934</v>
      </c>
      <c r="AD6672" t="s">
        <v>1325</v>
      </c>
      <c r="AE6672">
        <v>2023</v>
      </c>
      <c r="AF6672" t="s">
        <v>1325</v>
      </c>
      <c r="AG6672">
        <v>2</v>
      </c>
      <c r="AH6672" t="s">
        <v>44524</v>
      </c>
      <c r="AI6672">
        <v>7</v>
      </c>
      <c r="AJ6672" t="s">
        <v>1326</v>
      </c>
      <c r="AK6672">
        <v>657</v>
      </c>
      <c r="AL6672" t="s">
        <v>10242</v>
      </c>
      <c r="AQ6672" t="s">
        <v>32718</v>
      </c>
      <c r="AR6672" t="s">
        <v>32719</v>
      </c>
      <c r="AS6672">
        <v>0</v>
      </c>
      <c r="AT6672" t="s">
        <v>61</v>
      </c>
      <c r="AU6672" t="s">
        <v>18092</v>
      </c>
      <c r="AX6672">
        <v>56.128805180000001</v>
      </c>
      <c r="AY6672">
        <v>9.0255612000000003</v>
      </c>
      <c r="AZ6672" t="s">
        <v>62</v>
      </c>
      <c r="BA6672">
        <v>1082</v>
      </c>
      <c r="BB6672" t="s">
        <v>2852</v>
      </c>
    </row>
    <row r="6673" spans="1:54" x14ac:dyDescent="0.25">
      <c r="A6673" s="1">
        <v>45200</v>
      </c>
      <c r="B6673">
        <v>651001</v>
      </c>
      <c r="C6673" t="s">
        <v>32720</v>
      </c>
      <c r="D6673">
        <v>7490</v>
      </c>
      <c r="E6673" t="s">
        <v>13619</v>
      </c>
      <c r="F6673" t="s">
        <v>32721</v>
      </c>
      <c r="G6673">
        <v>29189919</v>
      </c>
      <c r="H6673">
        <v>1003343928</v>
      </c>
      <c r="I6673" t="s">
        <v>32722</v>
      </c>
      <c r="J6673" t="s">
        <v>32723</v>
      </c>
      <c r="K6673" t="s">
        <v>13622</v>
      </c>
      <c r="L6673" t="s">
        <v>13623</v>
      </c>
      <c r="M6673">
        <v>646</v>
      </c>
      <c r="N6673">
        <v>4</v>
      </c>
      <c r="R6673" s="1">
        <v>43670</v>
      </c>
      <c r="S6673" t="s">
        <v>56</v>
      </c>
      <c r="T6673">
        <v>657</v>
      </c>
      <c r="U6673" t="s">
        <v>10242</v>
      </c>
      <c r="V6673" s="1">
        <v>43677</v>
      </c>
      <c r="W6673">
        <v>2</v>
      </c>
      <c r="X6673" t="s">
        <v>57</v>
      </c>
      <c r="Y6673">
        <v>1</v>
      </c>
      <c r="Z6673" t="s">
        <v>46545</v>
      </c>
      <c r="AA6673">
        <v>10</v>
      </c>
      <c r="AB6673">
        <v>192508</v>
      </c>
      <c r="AC6673">
        <v>121</v>
      </c>
      <c r="AD6673" t="s">
        <v>70</v>
      </c>
      <c r="AE6673">
        <v>1012</v>
      </c>
      <c r="AF6673" t="s">
        <v>71</v>
      </c>
      <c r="AG6673">
        <v>3</v>
      </c>
      <c r="AH6673" t="s">
        <v>81</v>
      </c>
      <c r="AI6673">
        <v>21</v>
      </c>
      <c r="AJ6673" t="s">
        <v>52613</v>
      </c>
      <c r="AK6673">
        <v>657</v>
      </c>
      <c r="AL6673" t="s">
        <v>10242</v>
      </c>
      <c r="AM6673">
        <v>2</v>
      </c>
      <c r="AN6673" t="s">
        <v>119</v>
      </c>
      <c r="AO6673">
        <v>280679</v>
      </c>
      <c r="AP6673">
        <v>280679</v>
      </c>
      <c r="AQ6673" t="s">
        <v>32724</v>
      </c>
      <c r="AR6673" t="s">
        <v>32725</v>
      </c>
      <c r="AS6673">
        <v>2</v>
      </c>
      <c r="AT6673" t="s">
        <v>1413</v>
      </c>
      <c r="AU6673" t="s">
        <v>13625</v>
      </c>
      <c r="AX6673">
        <v>56.265252969999999</v>
      </c>
      <c r="AY6673">
        <v>8.7990733799999994</v>
      </c>
      <c r="AZ6673" t="s">
        <v>62</v>
      </c>
      <c r="BA6673">
        <v>1082</v>
      </c>
      <c r="BB6673" t="s">
        <v>2852</v>
      </c>
    </row>
    <row r="6674" spans="1:54" x14ac:dyDescent="0.25">
      <c r="A6674" s="1">
        <v>45200</v>
      </c>
      <c r="B6674">
        <v>651002</v>
      </c>
      <c r="C6674" t="s">
        <v>32726</v>
      </c>
      <c r="D6674">
        <v>7540</v>
      </c>
      <c r="E6674" t="s">
        <v>11180</v>
      </c>
      <c r="F6674" t="s">
        <v>32727</v>
      </c>
      <c r="G6674">
        <v>29189919</v>
      </c>
      <c r="H6674">
        <v>1003343813</v>
      </c>
      <c r="I6674" t="s">
        <v>13472</v>
      </c>
      <c r="J6674" t="s">
        <v>32728</v>
      </c>
      <c r="K6674" t="s">
        <v>32729</v>
      </c>
      <c r="L6674" t="s">
        <v>32730</v>
      </c>
      <c r="M6674">
        <v>123</v>
      </c>
      <c r="N6674">
        <v>76</v>
      </c>
      <c r="R6674" s="1">
        <v>42186</v>
      </c>
      <c r="S6674" t="s">
        <v>56</v>
      </c>
      <c r="T6674">
        <v>657</v>
      </c>
      <c r="U6674" t="s">
        <v>10242</v>
      </c>
      <c r="V6674" s="1">
        <v>42216</v>
      </c>
      <c r="W6674">
        <v>2</v>
      </c>
      <c r="X6674" t="s">
        <v>57</v>
      </c>
      <c r="Y6674">
        <v>1</v>
      </c>
      <c r="Z6674" t="s">
        <v>46545</v>
      </c>
      <c r="AA6674">
        <v>6</v>
      </c>
      <c r="AB6674">
        <v>195808</v>
      </c>
      <c r="AC6674">
        <v>121</v>
      </c>
      <c r="AD6674" t="s">
        <v>70</v>
      </c>
      <c r="AE6674">
        <v>1012</v>
      </c>
      <c r="AF6674" t="s">
        <v>71</v>
      </c>
      <c r="AG6674">
        <v>3</v>
      </c>
      <c r="AH6674" t="s">
        <v>81</v>
      </c>
      <c r="AI6674">
        <v>21</v>
      </c>
      <c r="AJ6674" t="s">
        <v>52613</v>
      </c>
      <c r="AK6674">
        <v>657</v>
      </c>
      <c r="AL6674" t="s">
        <v>10242</v>
      </c>
      <c r="AQ6674" t="s">
        <v>32731</v>
      </c>
      <c r="AR6674" t="s">
        <v>32732</v>
      </c>
      <c r="AS6674">
        <v>0</v>
      </c>
      <c r="AT6674" t="s">
        <v>61</v>
      </c>
      <c r="AU6674" t="s">
        <v>1494</v>
      </c>
      <c r="AX6674">
        <v>56.329125583716603</v>
      </c>
      <c r="AY6674">
        <v>8.9284226211303501</v>
      </c>
      <c r="AZ6674" t="s">
        <v>62</v>
      </c>
      <c r="BA6674">
        <v>1082</v>
      </c>
      <c r="BB6674" t="s">
        <v>2852</v>
      </c>
    </row>
    <row r="6675" spans="1:54" x14ac:dyDescent="0.25">
      <c r="A6675" s="1">
        <v>45200</v>
      </c>
      <c r="B6675">
        <v>651003</v>
      </c>
      <c r="C6675" t="s">
        <v>32733</v>
      </c>
      <c r="D6675">
        <v>7540</v>
      </c>
      <c r="E6675" t="s">
        <v>11180</v>
      </c>
      <c r="F6675" t="s">
        <v>32734</v>
      </c>
      <c r="G6675">
        <v>29189919</v>
      </c>
      <c r="H6675">
        <v>1003344006</v>
      </c>
      <c r="I6675" t="s">
        <v>32735</v>
      </c>
      <c r="J6675" t="s">
        <v>32736</v>
      </c>
      <c r="K6675" t="s">
        <v>32737</v>
      </c>
      <c r="L6675" t="s">
        <v>46190</v>
      </c>
      <c r="M6675">
        <v>951</v>
      </c>
      <c r="N6675">
        <v>1</v>
      </c>
      <c r="R6675" s="1">
        <v>44522</v>
      </c>
      <c r="S6675" t="s">
        <v>56</v>
      </c>
      <c r="T6675">
        <v>657</v>
      </c>
      <c r="U6675" t="s">
        <v>10242</v>
      </c>
      <c r="W6675">
        <v>2</v>
      </c>
      <c r="X6675" t="s">
        <v>57</v>
      </c>
      <c r="Y6675">
        <v>1</v>
      </c>
      <c r="Z6675" t="s">
        <v>46545</v>
      </c>
      <c r="AA6675">
        <v>9</v>
      </c>
      <c r="AB6675">
        <v>195808</v>
      </c>
      <c r="AC6675">
        <v>121</v>
      </c>
      <c r="AD6675" t="s">
        <v>70</v>
      </c>
      <c r="AE6675">
        <v>1012</v>
      </c>
      <c r="AF6675" t="s">
        <v>71</v>
      </c>
      <c r="AG6675">
        <v>1</v>
      </c>
      <c r="AH6675" t="s">
        <v>44482</v>
      </c>
      <c r="AI6675">
        <v>21</v>
      </c>
      <c r="AJ6675" t="s">
        <v>52613</v>
      </c>
      <c r="AK6675">
        <v>657</v>
      </c>
      <c r="AL6675" t="s">
        <v>10242</v>
      </c>
      <c r="AQ6675" t="s">
        <v>32738</v>
      </c>
      <c r="AR6675" t="s">
        <v>32739</v>
      </c>
      <c r="AS6675">
        <v>0</v>
      </c>
      <c r="AT6675" t="s">
        <v>61</v>
      </c>
      <c r="AU6675" t="s">
        <v>45106</v>
      </c>
      <c r="AX6675">
        <v>56.388682690000003</v>
      </c>
      <c r="AY6675">
        <v>8.9980696600000005</v>
      </c>
      <c r="AZ6675" t="s">
        <v>62</v>
      </c>
      <c r="BA6675">
        <v>1082</v>
      </c>
      <c r="BB6675" t="s">
        <v>2852</v>
      </c>
    </row>
    <row r="6676" spans="1:54" x14ac:dyDescent="0.25">
      <c r="A6676" s="1">
        <v>45200</v>
      </c>
      <c r="B6676">
        <v>651004</v>
      </c>
      <c r="C6676" t="s">
        <v>32740</v>
      </c>
      <c r="D6676">
        <v>7490</v>
      </c>
      <c r="E6676" t="s">
        <v>13619</v>
      </c>
      <c r="F6676" t="s">
        <v>32741</v>
      </c>
      <c r="G6676">
        <v>29189919</v>
      </c>
      <c r="H6676">
        <v>1003343874</v>
      </c>
      <c r="I6676" t="s">
        <v>32722</v>
      </c>
      <c r="J6676" t="s">
        <v>32742</v>
      </c>
      <c r="K6676" t="s">
        <v>32743</v>
      </c>
      <c r="L6676" t="s">
        <v>32744</v>
      </c>
      <c r="M6676">
        <v>438</v>
      </c>
      <c r="N6676">
        <v>15</v>
      </c>
      <c r="R6676" s="1">
        <v>43670</v>
      </c>
      <c r="S6676" t="s">
        <v>56</v>
      </c>
      <c r="T6676">
        <v>657</v>
      </c>
      <c r="U6676" t="s">
        <v>10242</v>
      </c>
      <c r="V6676" s="1">
        <v>43677</v>
      </c>
      <c r="W6676">
        <v>2</v>
      </c>
      <c r="X6676" t="s">
        <v>57</v>
      </c>
      <c r="Y6676">
        <v>1</v>
      </c>
      <c r="Z6676" t="s">
        <v>46545</v>
      </c>
      <c r="AA6676">
        <v>6</v>
      </c>
      <c r="AB6676">
        <v>195608</v>
      </c>
      <c r="AC6676">
        <v>121</v>
      </c>
      <c r="AD6676" t="s">
        <v>70</v>
      </c>
      <c r="AE6676">
        <v>1012</v>
      </c>
      <c r="AF6676" t="s">
        <v>71</v>
      </c>
      <c r="AG6676">
        <v>3</v>
      </c>
      <c r="AH6676" t="s">
        <v>81</v>
      </c>
      <c r="AI6676">
        <v>21</v>
      </c>
      <c r="AJ6676" t="s">
        <v>52613</v>
      </c>
      <c r="AK6676">
        <v>657</v>
      </c>
      <c r="AL6676" t="s">
        <v>10242</v>
      </c>
      <c r="AM6676">
        <v>2</v>
      </c>
      <c r="AN6676" t="s">
        <v>119</v>
      </c>
      <c r="AO6676">
        <v>280679</v>
      </c>
      <c r="AP6676">
        <v>280679</v>
      </c>
      <c r="AQ6676" t="s">
        <v>13624</v>
      </c>
      <c r="AR6676" t="s">
        <v>32745</v>
      </c>
      <c r="AS6676">
        <v>2</v>
      </c>
      <c r="AT6676" t="s">
        <v>1413</v>
      </c>
      <c r="AU6676" t="s">
        <v>7088</v>
      </c>
      <c r="AX6676">
        <v>56.315461800000001</v>
      </c>
      <c r="AY6676">
        <v>8.8555997200000007</v>
      </c>
      <c r="AZ6676" t="s">
        <v>62</v>
      </c>
      <c r="BA6676">
        <v>1082</v>
      </c>
      <c r="BB6676" t="s">
        <v>2852</v>
      </c>
    </row>
    <row r="6677" spans="1:54" x14ac:dyDescent="0.25">
      <c r="A6677" s="1">
        <v>45200</v>
      </c>
      <c r="B6677">
        <v>651005</v>
      </c>
      <c r="C6677" t="s">
        <v>32746</v>
      </c>
      <c r="D6677">
        <v>7490</v>
      </c>
      <c r="E6677" t="s">
        <v>13619</v>
      </c>
      <c r="F6677" t="s">
        <v>32747</v>
      </c>
      <c r="G6677">
        <v>12176449</v>
      </c>
      <c r="H6677">
        <v>1000344431</v>
      </c>
      <c r="I6677" t="s">
        <v>32748</v>
      </c>
      <c r="J6677" t="s">
        <v>32749</v>
      </c>
      <c r="K6677" t="s">
        <v>32749</v>
      </c>
      <c r="L6677" t="s">
        <v>54759</v>
      </c>
      <c r="M6677">
        <v>1335</v>
      </c>
      <c r="N6677">
        <v>11</v>
      </c>
      <c r="R6677" s="1">
        <v>43762</v>
      </c>
      <c r="S6677" t="s">
        <v>56</v>
      </c>
      <c r="W6677">
        <v>5</v>
      </c>
      <c r="X6677" t="s">
        <v>557</v>
      </c>
      <c r="Y6677">
        <v>1</v>
      </c>
      <c r="Z6677" t="s">
        <v>46545</v>
      </c>
      <c r="AA6677">
        <v>9</v>
      </c>
      <c r="AB6677">
        <v>198808</v>
      </c>
      <c r="AC6677">
        <v>121</v>
      </c>
      <c r="AD6677" t="s">
        <v>70</v>
      </c>
      <c r="AE6677">
        <v>1013</v>
      </c>
      <c r="AF6677" t="s">
        <v>558</v>
      </c>
      <c r="AG6677">
        <v>1</v>
      </c>
      <c r="AH6677" t="s">
        <v>44482</v>
      </c>
      <c r="AI6677">
        <v>22</v>
      </c>
      <c r="AJ6677" t="s">
        <v>52628</v>
      </c>
      <c r="AK6677">
        <v>657</v>
      </c>
      <c r="AL6677" t="s">
        <v>10242</v>
      </c>
      <c r="AQ6677" t="s">
        <v>32750</v>
      </c>
      <c r="AR6677" t="s">
        <v>32751</v>
      </c>
      <c r="AS6677">
        <v>0</v>
      </c>
      <c r="AT6677" t="s">
        <v>61</v>
      </c>
      <c r="AU6677" t="s">
        <v>54610</v>
      </c>
      <c r="AX6677">
        <v>56.26189454</v>
      </c>
      <c r="AY6677">
        <v>8.8005795500000001</v>
      </c>
      <c r="AZ6677" t="s">
        <v>62</v>
      </c>
      <c r="BA6677">
        <v>1082</v>
      </c>
      <c r="BB6677" t="s">
        <v>2852</v>
      </c>
    </row>
    <row r="6678" spans="1:54" x14ac:dyDescent="0.25">
      <c r="A6678" s="1">
        <v>45200</v>
      </c>
      <c r="B6678">
        <v>651200</v>
      </c>
      <c r="C6678" t="s">
        <v>32752</v>
      </c>
      <c r="D6678">
        <v>7490</v>
      </c>
      <c r="E6678" t="s">
        <v>13619</v>
      </c>
      <c r="F6678" t="s">
        <v>32753</v>
      </c>
      <c r="G6678">
        <v>29189919</v>
      </c>
      <c r="H6678">
        <v>1003344031</v>
      </c>
      <c r="I6678" t="s">
        <v>32754</v>
      </c>
      <c r="J6678" t="s">
        <v>32755</v>
      </c>
      <c r="K6678" t="s">
        <v>32756</v>
      </c>
      <c r="L6678" t="s">
        <v>55075</v>
      </c>
      <c r="M6678">
        <v>1335</v>
      </c>
      <c r="N6678">
        <v>5</v>
      </c>
      <c r="R6678" s="1">
        <v>40938</v>
      </c>
      <c r="S6678" t="s">
        <v>56</v>
      </c>
      <c r="T6678">
        <v>657</v>
      </c>
      <c r="U6678" t="s">
        <v>10242</v>
      </c>
      <c r="V6678" s="1">
        <v>39083</v>
      </c>
      <c r="W6678">
        <v>2</v>
      </c>
      <c r="X6678" t="s">
        <v>57</v>
      </c>
      <c r="Y6678">
        <v>1</v>
      </c>
      <c r="Z6678" t="s">
        <v>46545</v>
      </c>
      <c r="AB6678">
        <v>200303</v>
      </c>
      <c r="AC6678">
        <v>932</v>
      </c>
      <c r="AD6678" t="s">
        <v>52637</v>
      </c>
      <c r="AE6678">
        <v>2021</v>
      </c>
      <c r="AF6678" t="s">
        <v>52637</v>
      </c>
      <c r="AG6678">
        <v>3</v>
      </c>
      <c r="AH6678" t="s">
        <v>81</v>
      </c>
      <c r="AI6678">
        <v>10</v>
      </c>
      <c r="AJ6678" t="s">
        <v>52638</v>
      </c>
      <c r="AK6678">
        <v>657</v>
      </c>
      <c r="AL6678" t="s">
        <v>10242</v>
      </c>
      <c r="AQ6678" t="s">
        <v>32757</v>
      </c>
      <c r="AR6678" t="s">
        <v>32758</v>
      </c>
      <c r="AS6678">
        <v>0</v>
      </c>
      <c r="AT6678" t="s">
        <v>61</v>
      </c>
      <c r="AU6678" t="s">
        <v>54610</v>
      </c>
      <c r="AZ6678" t="s">
        <v>62</v>
      </c>
      <c r="BA6678">
        <v>1082</v>
      </c>
      <c r="BB6678" t="s">
        <v>2852</v>
      </c>
    </row>
    <row r="6679" spans="1:54" x14ac:dyDescent="0.25">
      <c r="A6679" s="1">
        <v>45200</v>
      </c>
      <c r="B6679">
        <v>651210</v>
      </c>
      <c r="C6679" t="s">
        <v>32759</v>
      </c>
      <c r="D6679">
        <v>7490</v>
      </c>
      <c r="E6679" t="s">
        <v>13619</v>
      </c>
      <c r="F6679" t="s">
        <v>32760</v>
      </c>
      <c r="I6679" t="s">
        <v>51094</v>
      </c>
      <c r="J6679" t="s">
        <v>32723</v>
      </c>
      <c r="K6679" t="s">
        <v>32761</v>
      </c>
      <c r="L6679" t="s">
        <v>32762</v>
      </c>
      <c r="N6679">
        <v>1</v>
      </c>
      <c r="R6679" s="1">
        <v>40938</v>
      </c>
      <c r="S6679" t="s">
        <v>56</v>
      </c>
      <c r="T6679">
        <v>657</v>
      </c>
      <c r="U6679" t="s">
        <v>10242</v>
      </c>
      <c r="V6679" s="1">
        <v>39295</v>
      </c>
      <c r="W6679">
        <v>2</v>
      </c>
      <c r="X6679" t="s">
        <v>57</v>
      </c>
      <c r="Y6679">
        <v>1</v>
      </c>
      <c r="Z6679" t="s">
        <v>46545</v>
      </c>
      <c r="AB6679">
        <v>195508</v>
      </c>
      <c r="AC6679">
        <v>125</v>
      </c>
      <c r="AD6679" t="s">
        <v>1344</v>
      </c>
      <c r="AE6679">
        <v>1014</v>
      </c>
      <c r="AF6679" t="s">
        <v>1352</v>
      </c>
      <c r="AG6679">
        <v>3</v>
      </c>
      <c r="AH6679" t="s">
        <v>81</v>
      </c>
      <c r="AI6679">
        <v>24</v>
      </c>
      <c r="AJ6679" t="s">
        <v>1344</v>
      </c>
      <c r="AK6679">
        <v>657</v>
      </c>
      <c r="AL6679" t="s">
        <v>10242</v>
      </c>
      <c r="AQ6679" t="s">
        <v>32763</v>
      </c>
      <c r="AR6679" t="s">
        <v>32764</v>
      </c>
      <c r="AS6679">
        <v>0</v>
      </c>
      <c r="AT6679" t="s">
        <v>61</v>
      </c>
      <c r="AU6679" t="s">
        <v>13619</v>
      </c>
      <c r="AV6679" t="s">
        <v>32765</v>
      </c>
      <c r="AZ6679" t="s">
        <v>62</v>
      </c>
      <c r="BA6679">
        <v>1082</v>
      </c>
      <c r="BB6679" t="s">
        <v>2852</v>
      </c>
    </row>
    <row r="6680" spans="1:54" x14ac:dyDescent="0.25">
      <c r="A6680" s="1">
        <v>45200</v>
      </c>
      <c r="B6680">
        <v>653001</v>
      </c>
      <c r="C6680" t="s">
        <v>53974</v>
      </c>
      <c r="D6680">
        <v>7330</v>
      </c>
      <c r="E6680" t="s">
        <v>17824</v>
      </c>
      <c r="F6680" t="s">
        <v>53975</v>
      </c>
      <c r="G6680">
        <v>29189617</v>
      </c>
      <c r="H6680">
        <v>1003344043</v>
      </c>
      <c r="I6680" t="s">
        <v>17825</v>
      </c>
      <c r="K6680" t="s">
        <v>32766</v>
      </c>
      <c r="L6680" t="s">
        <v>53976</v>
      </c>
      <c r="M6680">
        <v>59</v>
      </c>
      <c r="N6680">
        <v>4</v>
      </c>
      <c r="R6680" s="1">
        <v>44755</v>
      </c>
      <c r="S6680" t="s">
        <v>56</v>
      </c>
      <c r="T6680">
        <v>756</v>
      </c>
      <c r="U6680" t="s">
        <v>10561</v>
      </c>
      <c r="W6680">
        <v>2</v>
      </c>
      <c r="X6680" t="s">
        <v>57</v>
      </c>
      <c r="Y6680">
        <v>1</v>
      </c>
      <c r="Z6680" t="s">
        <v>46545</v>
      </c>
      <c r="AA6680">
        <v>6</v>
      </c>
      <c r="AB6680">
        <v>196708</v>
      </c>
      <c r="AC6680">
        <v>121</v>
      </c>
      <c r="AD6680" t="s">
        <v>70</v>
      </c>
      <c r="AE6680">
        <v>1012</v>
      </c>
      <c r="AF6680" t="s">
        <v>71</v>
      </c>
      <c r="AG6680">
        <v>1</v>
      </c>
      <c r="AH6680" t="s">
        <v>44482</v>
      </c>
      <c r="AI6680">
        <v>21</v>
      </c>
      <c r="AJ6680" t="s">
        <v>52613</v>
      </c>
      <c r="AK6680">
        <v>756</v>
      </c>
      <c r="AL6680" t="s">
        <v>10561</v>
      </c>
      <c r="AP6680">
        <v>281687</v>
      </c>
      <c r="AQ6680" t="s">
        <v>32767</v>
      </c>
      <c r="AR6680" t="s">
        <v>32768</v>
      </c>
      <c r="AS6680">
        <v>2</v>
      </c>
      <c r="AT6680" t="s">
        <v>1413</v>
      </c>
      <c r="AU6680" t="s">
        <v>53977</v>
      </c>
      <c r="AX6680">
        <v>55.862277509999998</v>
      </c>
      <c r="AY6680">
        <v>9.0081608000000006</v>
      </c>
      <c r="AZ6680" t="s">
        <v>62</v>
      </c>
      <c r="BA6680">
        <v>1082</v>
      </c>
      <c r="BB6680" t="s">
        <v>2852</v>
      </c>
    </row>
    <row r="6681" spans="1:54" x14ac:dyDescent="0.25">
      <c r="A6681" s="1">
        <v>45200</v>
      </c>
      <c r="B6681">
        <v>653002</v>
      </c>
      <c r="C6681" t="s">
        <v>32769</v>
      </c>
      <c r="D6681">
        <v>7330</v>
      </c>
      <c r="E6681" t="s">
        <v>17824</v>
      </c>
      <c r="F6681" t="s">
        <v>32770</v>
      </c>
      <c r="G6681">
        <v>29189617</v>
      </c>
      <c r="H6681">
        <v>1003344092</v>
      </c>
      <c r="I6681" t="s">
        <v>17825</v>
      </c>
      <c r="J6681" t="s">
        <v>32771</v>
      </c>
      <c r="K6681" t="s">
        <v>32772</v>
      </c>
      <c r="L6681" t="s">
        <v>56001</v>
      </c>
      <c r="M6681">
        <v>166</v>
      </c>
      <c r="N6681" t="s">
        <v>2869</v>
      </c>
      <c r="R6681" s="1">
        <v>44755</v>
      </c>
      <c r="S6681" t="s">
        <v>56</v>
      </c>
      <c r="T6681">
        <v>756</v>
      </c>
      <c r="U6681" t="s">
        <v>10561</v>
      </c>
      <c r="W6681">
        <v>2</v>
      </c>
      <c r="X6681" t="s">
        <v>57</v>
      </c>
      <c r="Y6681">
        <v>1</v>
      </c>
      <c r="Z6681" t="s">
        <v>46545</v>
      </c>
      <c r="AA6681">
        <v>6</v>
      </c>
      <c r="AB6681">
        <v>196708</v>
      </c>
      <c r="AC6681">
        <v>121</v>
      </c>
      <c r="AD6681" t="s">
        <v>70</v>
      </c>
      <c r="AE6681">
        <v>1012</v>
      </c>
      <c r="AF6681" t="s">
        <v>71</v>
      </c>
      <c r="AG6681">
        <v>1</v>
      </c>
      <c r="AH6681" t="s">
        <v>44482</v>
      </c>
      <c r="AI6681">
        <v>21</v>
      </c>
      <c r="AJ6681" t="s">
        <v>52613</v>
      </c>
      <c r="AK6681">
        <v>756</v>
      </c>
      <c r="AL6681" t="s">
        <v>10561</v>
      </c>
      <c r="AP6681">
        <v>281687</v>
      </c>
      <c r="AQ6681" t="s">
        <v>32767</v>
      </c>
      <c r="AR6681" t="s">
        <v>32773</v>
      </c>
      <c r="AS6681">
        <v>2</v>
      </c>
      <c r="AT6681" t="s">
        <v>1413</v>
      </c>
      <c r="AU6681" t="s">
        <v>56002</v>
      </c>
      <c r="AX6681">
        <v>55.942669909999999</v>
      </c>
      <c r="AY6681">
        <v>9.1374152800000008</v>
      </c>
      <c r="AZ6681" t="s">
        <v>62</v>
      </c>
      <c r="BA6681">
        <v>1082</v>
      </c>
      <c r="BB6681" t="s">
        <v>2852</v>
      </c>
    </row>
    <row r="6682" spans="1:54" x14ac:dyDescent="0.25">
      <c r="A6682" s="1">
        <v>45200</v>
      </c>
      <c r="B6682">
        <v>653003</v>
      </c>
      <c r="C6682" t="s">
        <v>32774</v>
      </c>
      <c r="D6682">
        <v>7330</v>
      </c>
      <c r="E6682" t="s">
        <v>17824</v>
      </c>
      <c r="F6682" t="s">
        <v>32774</v>
      </c>
      <c r="G6682">
        <v>29189617</v>
      </c>
      <c r="H6682">
        <v>1003344201</v>
      </c>
      <c r="I6682" t="s">
        <v>17825</v>
      </c>
      <c r="J6682" t="s">
        <v>32775</v>
      </c>
      <c r="K6682" t="s">
        <v>17826</v>
      </c>
      <c r="L6682" t="s">
        <v>17827</v>
      </c>
      <c r="M6682">
        <v>368</v>
      </c>
      <c r="N6682">
        <v>16</v>
      </c>
      <c r="R6682" s="1">
        <v>45055</v>
      </c>
      <c r="S6682" t="s">
        <v>56</v>
      </c>
      <c r="T6682">
        <v>756</v>
      </c>
      <c r="U6682" t="s">
        <v>10561</v>
      </c>
      <c r="W6682">
        <v>2</v>
      </c>
      <c r="X6682" t="s">
        <v>57</v>
      </c>
      <c r="Y6682">
        <v>1</v>
      </c>
      <c r="Z6682" t="s">
        <v>46545</v>
      </c>
      <c r="AA6682">
        <v>10</v>
      </c>
      <c r="AB6682">
        <v>195408</v>
      </c>
      <c r="AC6682">
        <v>121</v>
      </c>
      <c r="AD6682" t="s">
        <v>70</v>
      </c>
      <c r="AE6682">
        <v>1012</v>
      </c>
      <c r="AF6682" t="s">
        <v>71</v>
      </c>
      <c r="AG6682">
        <v>1</v>
      </c>
      <c r="AH6682" t="s">
        <v>44482</v>
      </c>
      <c r="AI6682">
        <v>21</v>
      </c>
      <c r="AJ6682" t="s">
        <v>52613</v>
      </c>
      <c r="AK6682">
        <v>756</v>
      </c>
      <c r="AL6682" t="s">
        <v>10561</v>
      </c>
      <c r="AP6682">
        <v>281687</v>
      </c>
      <c r="AQ6682" t="s">
        <v>32776</v>
      </c>
      <c r="AR6682" t="s">
        <v>32777</v>
      </c>
      <c r="AS6682">
        <v>2</v>
      </c>
      <c r="AT6682" t="s">
        <v>1413</v>
      </c>
      <c r="AU6682" t="s">
        <v>17829</v>
      </c>
      <c r="AX6682">
        <v>55.940484820000002</v>
      </c>
      <c r="AY6682">
        <v>9.1261645999999992</v>
      </c>
      <c r="AZ6682" t="s">
        <v>62</v>
      </c>
      <c r="BA6682">
        <v>1082</v>
      </c>
      <c r="BB6682" t="s">
        <v>2852</v>
      </c>
    </row>
    <row r="6683" spans="1:54" x14ac:dyDescent="0.25">
      <c r="A6683" s="1">
        <v>45200</v>
      </c>
      <c r="B6683">
        <v>653004</v>
      </c>
      <c r="C6683" t="s">
        <v>32778</v>
      </c>
      <c r="D6683">
        <v>7330</v>
      </c>
      <c r="E6683" t="s">
        <v>17824</v>
      </c>
      <c r="F6683" t="s">
        <v>32779</v>
      </c>
      <c r="I6683" t="s">
        <v>32780</v>
      </c>
      <c r="J6683" t="s">
        <v>32781</v>
      </c>
      <c r="K6683" t="s">
        <v>32782</v>
      </c>
      <c r="L6683" t="s">
        <v>32783</v>
      </c>
      <c r="M6683">
        <v>246</v>
      </c>
      <c r="N6683">
        <v>4</v>
      </c>
      <c r="R6683" s="1">
        <v>40162</v>
      </c>
      <c r="S6683" t="s">
        <v>80</v>
      </c>
      <c r="T6683">
        <v>756</v>
      </c>
      <c r="U6683" t="s">
        <v>10561</v>
      </c>
      <c r="V6683" s="1">
        <v>38534</v>
      </c>
      <c r="W6683">
        <v>2</v>
      </c>
      <c r="X6683" t="s">
        <v>57</v>
      </c>
      <c r="Y6683">
        <v>1</v>
      </c>
      <c r="Z6683" t="s">
        <v>46545</v>
      </c>
      <c r="AA6683">
        <v>7</v>
      </c>
      <c r="AB6683">
        <v>195308</v>
      </c>
      <c r="AC6683">
        <v>121</v>
      </c>
      <c r="AD6683" t="s">
        <v>70</v>
      </c>
      <c r="AE6683">
        <v>1012</v>
      </c>
      <c r="AF6683" t="s">
        <v>71</v>
      </c>
      <c r="AG6683">
        <v>3</v>
      </c>
      <c r="AH6683" t="s">
        <v>81</v>
      </c>
      <c r="AI6683">
        <v>21</v>
      </c>
      <c r="AJ6683" t="s">
        <v>52613</v>
      </c>
      <c r="AK6683">
        <v>756</v>
      </c>
      <c r="AL6683" t="s">
        <v>10561</v>
      </c>
      <c r="AQ6683" t="s">
        <v>32784</v>
      </c>
      <c r="AR6683" t="s">
        <v>32785</v>
      </c>
      <c r="AS6683">
        <v>0</v>
      </c>
      <c r="AT6683" t="s">
        <v>61</v>
      </c>
      <c r="AU6683" t="s">
        <v>32786</v>
      </c>
      <c r="AX6683">
        <v>55.935156495151702</v>
      </c>
      <c r="AY6683">
        <v>9.0513491158625001</v>
      </c>
      <c r="AZ6683" t="s">
        <v>62</v>
      </c>
      <c r="BA6683">
        <v>1082</v>
      </c>
      <c r="BB6683" t="s">
        <v>2852</v>
      </c>
    </row>
    <row r="6684" spans="1:54" x14ac:dyDescent="0.25">
      <c r="A6684" s="1">
        <v>45200</v>
      </c>
      <c r="B6684">
        <v>653005</v>
      </c>
      <c r="C6684" t="s">
        <v>32787</v>
      </c>
      <c r="D6684">
        <v>7330</v>
      </c>
      <c r="E6684" t="s">
        <v>17824</v>
      </c>
      <c r="F6684" t="s">
        <v>32788</v>
      </c>
      <c r="I6684" t="s">
        <v>46191</v>
      </c>
      <c r="K6684" t="s">
        <v>32789</v>
      </c>
      <c r="L6684" t="s">
        <v>13588</v>
      </c>
      <c r="M6684">
        <v>338</v>
      </c>
      <c r="R6684" s="1">
        <v>40162</v>
      </c>
      <c r="S6684" t="s">
        <v>80</v>
      </c>
      <c r="V6684" s="1">
        <v>28642</v>
      </c>
      <c r="W6684">
        <v>4</v>
      </c>
      <c r="X6684" t="s">
        <v>725</v>
      </c>
      <c r="Y6684">
        <v>1</v>
      </c>
      <c r="Z6684" t="s">
        <v>46545</v>
      </c>
      <c r="AC6684">
        <v>122</v>
      </c>
      <c r="AD6684" t="s">
        <v>726</v>
      </c>
      <c r="AE6684">
        <v>1013</v>
      </c>
      <c r="AF6684" t="s">
        <v>558</v>
      </c>
      <c r="AG6684">
        <v>3</v>
      </c>
      <c r="AH6684" t="s">
        <v>81</v>
      </c>
      <c r="AI6684">
        <v>26</v>
      </c>
      <c r="AJ6684" t="s">
        <v>726</v>
      </c>
      <c r="AK6684">
        <v>756</v>
      </c>
      <c r="AL6684" t="s">
        <v>10561</v>
      </c>
      <c r="AS6684">
        <v>0</v>
      </c>
      <c r="AT6684" t="s">
        <v>61</v>
      </c>
      <c r="AU6684" t="s">
        <v>13588</v>
      </c>
      <c r="AX6684">
        <v>55.9713945211506</v>
      </c>
      <c r="AY6684">
        <v>9.0808334329967995</v>
      </c>
      <c r="AZ6684" t="s">
        <v>62</v>
      </c>
      <c r="BA6684">
        <v>1082</v>
      </c>
      <c r="BB6684" t="s">
        <v>2852</v>
      </c>
    </row>
    <row r="6685" spans="1:54" x14ac:dyDescent="0.25">
      <c r="A6685" s="1">
        <v>45200</v>
      </c>
      <c r="B6685">
        <v>653006</v>
      </c>
      <c r="C6685" t="s">
        <v>32790</v>
      </c>
      <c r="D6685">
        <v>7330</v>
      </c>
      <c r="E6685" t="s">
        <v>17824</v>
      </c>
      <c r="F6685" t="s">
        <v>32791</v>
      </c>
      <c r="G6685">
        <v>28232160</v>
      </c>
      <c r="H6685">
        <v>1011073456</v>
      </c>
      <c r="I6685" t="s">
        <v>32792</v>
      </c>
      <c r="J6685" t="s">
        <v>32793</v>
      </c>
      <c r="K6685" t="s">
        <v>32782</v>
      </c>
      <c r="L6685" t="s">
        <v>32794</v>
      </c>
      <c r="M6685">
        <v>246</v>
      </c>
      <c r="N6685">
        <v>4</v>
      </c>
      <c r="R6685" s="1">
        <v>44504</v>
      </c>
      <c r="S6685" t="s">
        <v>56</v>
      </c>
      <c r="W6685">
        <v>5</v>
      </c>
      <c r="X6685" t="s">
        <v>557</v>
      </c>
      <c r="Y6685">
        <v>1</v>
      </c>
      <c r="Z6685" t="s">
        <v>46545</v>
      </c>
      <c r="AA6685">
        <v>9</v>
      </c>
      <c r="AB6685">
        <v>200508</v>
      </c>
      <c r="AC6685">
        <v>121</v>
      </c>
      <c r="AD6685" t="s">
        <v>70</v>
      </c>
      <c r="AE6685">
        <v>1013</v>
      </c>
      <c r="AF6685" t="s">
        <v>558</v>
      </c>
      <c r="AG6685">
        <v>1</v>
      </c>
      <c r="AH6685" t="s">
        <v>44482</v>
      </c>
      <c r="AI6685">
        <v>21</v>
      </c>
      <c r="AJ6685" t="s">
        <v>52613</v>
      </c>
      <c r="AK6685">
        <v>756</v>
      </c>
      <c r="AL6685" t="s">
        <v>10561</v>
      </c>
      <c r="AQ6685" t="s">
        <v>32795</v>
      </c>
      <c r="AR6685" t="s">
        <v>32796</v>
      </c>
      <c r="AS6685">
        <v>0</v>
      </c>
      <c r="AT6685" t="s">
        <v>61</v>
      </c>
      <c r="AU6685" t="s">
        <v>32786</v>
      </c>
      <c r="AW6685" t="s">
        <v>32797</v>
      </c>
      <c r="AX6685">
        <v>55.935338080000001</v>
      </c>
      <c r="AY6685">
        <v>9.0520155399999993</v>
      </c>
      <c r="AZ6685" t="s">
        <v>62</v>
      </c>
      <c r="BA6685">
        <v>1082</v>
      </c>
      <c r="BB6685" t="s">
        <v>2852</v>
      </c>
    </row>
    <row r="6686" spans="1:54" x14ac:dyDescent="0.25">
      <c r="A6686" s="1">
        <v>45200</v>
      </c>
      <c r="B6686">
        <v>653210</v>
      </c>
      <c r="C6686" t="s">
        <v>32798</v>
      </c>
      <c r="D6686">
        <v>7330</v>
      </c>
      <c r="E6686" t="s">
        <v>17824</v>
      </c>
      <c r="F6686" t="s">
        <v>32799</v>
      </c>
      <c r="G6686">
        <v>29189617</v>
      </c>
      <c r="H6686">
        <v>1003344110</v>
      </c>
      <c r="I6686" t="s">
        <v>32800</v>
      </c>
      <c r="K6686" t="s">
        <v>32801</v>
      </c>
      <c r="L6686" t="s">
        <v>46192</v>
      </c>
      <c r="M6686">
        <v>678</v>
      </c>
      <c r="N6686" t="s">
        <v>11104</v>
      </c>
      <c r="R6686" s="1">
        <v>40938</v>
      </c>
      <c r="S6686" t="s">
        <v>56</v>
      </c>
      <c r="T6686">
        <v>756</v>
      </c>
      <c r="U6686" t="s">
        <v>10561</v>
      </c>
      <c r="V6686" s="1">
        <v>39295</v>
      </c>
      <c r="W6686">
        <v>2</v>
      </c>
      <c r="X6686" t="s">
        <v>57</v>
      </c>
      <c r="Y6686">
        <v>1</v>
      </c>
      <c r="Z6686" t="s">
        <v>46545</v>
      </c>
      <c r="AB6686">
        <v>196208</v>
      </c>
      <c r="AC6686">
        <v>125</v>
      </c>
      <c r="AD6686" t="s">
        <v>1344</v>
      </c>
      <c r="AE6686">
        <v>1014</v>
      </c>
      <c r="AF6686" t="s">
        <v>1352</v>
      </c>
      <c r="AG6686">
        <v>3</v>
      </c>
      <c r="AH6686" t="s">
        <v>81</v>
      </c>
      <c r="AI6686">
        <v>24</v>
      </c>
      <c r="AJ6686" t="s">
        <v>1344</v>
      </c>
      <c r="AK6686">
        <v>756</v>
      </c>
      <c r="AL6686" t="s">
        <v>10561</v>
      </c>
      <c r="AQ6686" t="s">
        <v>32802</v>
      </c>
      <c r="AR6686" t="s">
        <v>32803</v>
      </c>
      <c r="AS6686">
        <v>0</v>
      </c>
      <c r="AT6686" t="s">
        <v>61</v>
      </c>
      <c r="AU6686" t="s">
        <v>46193</v>
      </c>
      <c r="AX6686">
        <v>55.9428649195467</v>
      </c>
      <c r="AY6686">
        <v>9.1207351419654792</v>
      </c>
      <c r="AZ6686" t="s">
        <v>62</v>
      </c>
      <c r="BA6686">
        <v>1082</v>
      </c>
      <c r="BB6686" t="s">
        <v>2852</v>
      </c>
    </row>
    <row r="6687" spans="1:54" x14ac:dyDescent="0.25">
      <c r="A6687" s="1">
        <v>45200</v>
      </c>
      <c r="B6687">
        <v>653301</v>
      </c>
      <c r="C6687" t="s">
        <v>32804</v>
      </c>
      <c r="D6687">
        <v>7330</v>
      </c>
      <c r="E6687" t="s">
        <v>17824</v>
      </c>
      <c r="F6687" t="s">
        <v>51095</v>
      </c>
      <c r="G6687">
        <v>14690131</v>
      </c>
      <c r="H6687">
        <v>1000785812</v>
      </c>
      <c r="I6687" t="s">
        <v>32805</v>
      </c>
      <c r="J6687" t="s">
        <v>32806</v>
      </c>
      <c r="K6687" t="s">
        <v>32807</v>
      </c>
      <c r="L6687" t="s">
        <v>32808</v>
      </c>
      <c r="M6687">
        <v>338</v>
      </c>
      <c r="N6687" t="s">
        <v>32809</v>
      </c>
      <c r="R6687" s="1">
        <v>44888</v>
      </c>
      <c r="S6687" t="s">
        <v>56</v>
      </c>
      <c r="W6687">
        <v>5</v>
      </c>
      <c r="X6687" t="s">
        <v>557</v>
      </c>
      <c r="Y6687">
        <v>7</v>
      </c>
      <c r="Z6687" t="s">
        <v>1499</v>
      </c>
      <c r="AB6687">
        <v>199308</v>
      </c>
      <c r="AC6687">
        <v>141</v>
      </c>
      <c r="AD6687" t="s">
        <v>46688</v>
      </c>
      <c r="AE6687">
        <v>1022</v>
      </c>
      <c r="AF6687" t="s">
        <v>46688</v>
      </c>
      <c r="AG6687">
        <v>1</v>
      </c>
      <c r="AH6687" t="s">
        <v>44482</v>
      </c>
      <c r="AI6687">
        <v>84</v>
      </c>
      <c r="AJ6687" t="s">
        <v>46689</v>
      </c>
      <c r="AK6687">
        <v>756</v>
      </c>
      <c r="AL6687" t="s">
        <v>10561</v>
      </c>
      <c r="AQ6687" t="s">
        <v>32810</v>
      </c>
      <c r="AR6687" t="s">
        <v>32811</v>
      </c>
      <c r="AS6687">
        <v>0</v>
      </c>
      <c r="AT6687" t="s">
        <v>61</v>
      </c>
      <c r="AU6687" t="s">
        <v>13588</v>
      </c>
      <c r="AX6687">
        <v>55.946761340000002</v>
      </c>
      <c r="AY6687">
        <v>9.1230388900000001</v>
      </c>
      <c r="AZ6687" t="s">
        <v>62</v>
      </c>
      <c r="BA6687">
        <v>1082</v>
      </c>
      <c r="BB6687" t="s">
        <v>2852</v>
      </c>
    </row>
    <row r="6688" spans="1:54" x14ac:dyDescent="0.25">
      <c r="A6688" s="1">
        <v>45200</v>
      </c>
      <c r="B6688">
        <v>653302</v>
      </c>
      <c r="C6688" t="s">
        <v>32812</v>
      </c>
      <c r="D6688">
        <v>7330</v>
      </c>
      <c r="E6688" t="s">
        <v>17824</v>
      </c>
      <c r="F6688" t="s">
        <v>51096</v>
      </c>
      <c r="I6688" t="s">
        <v>51097</v>
      </c>
      <c r="J6688" t="s">
        <v>32813</v>
      </c>
      <c r="K6688" t="s">
        <v>32814</v>
      </c>
      <c r="L6688" t="s">
        <v>51098</v>
      </c>
      <c r="M6688">
        <v>373</v>
      </c>
      <c r="N6688">
        <v>6</v>
      </c>
      <c r="R6688" s="1">
        <v>40162</v>
      </c>
      <c r="S6688" t="s">
        <v>80</v>
      </c>
      <c r="V6688" s="1">
        <v>37226</v>
      </c>
      <c r="W6688">
        <v>5</v>
      </c>
      <c r="X6688" t="s">
        <v>557</v>
      </c>
      <c r="Y6688">
        <v>1</v>
      </c>
      <c r="Z6688" t="s">
        <v>46545</v>
      </c>
      <c r="AB6688">
        <v>199308</v>
      </c>
      <c r="AC6688">
        <v>141</v>
      </c>
      <c r="AD6688" t="s">
        <v>46688</v>
      </c>
      <c r="AE6688">
        <v>1022</v>
      </c>
      <c r="AF6688" t="s">
        <v>46688</v>
      </c>
      <c r="AG6688">
        <v>3</v>
      </c>
      <c r="AH6688" t="s">
        <v>81</v>
      </c>
      <c r="AI6688">
        <v>84</v>
      </c>
      <c r="AJ6688" t="s">
        <v>46689</v>
      </c>
      <c r="AK6688">
        <v>756</v>
      </c>
      <c r="AL6688" t="s">
        <v>10561</v>
      </c>
      <c r="AQ6688" t="s">
        <v>32815</v>
      </c>
      <c r="AR6688" t="s">
        <v>32816</v>
      </c>
      <c r="AS6688">
        <v>0</v>
      </c>
      <c r="AT6688" t="s">
        <v>61</v>
      </c>
      <c r="AU6688" t="s">
        <v>50784</v>
      </c>
      <c r="AZ6688" t="s">
        <v>62</v>
      </c>
      <c r="BA6688">
        <v>1082</v>
      </c>
      <c r="BB6688" t="s">
        <v>2852</v>
      </c>
    </row>
    <row r="6689" spans="1:54" x14ac:dyDescent="0.25">
      <c r="A6689" s="1">
        <v>45200</v>
      </c>
      <c r="B6689">
        <v>653401</v>
      </c>
      <c r="C6689" t="s">
        <v>32817</v>
      </c>
      <c r="D6689">
        <v>7330</v>
      </c>
      <c r="E6689" t="s">
        <v>17824</v>
      </c>
      <c r="F6689" t="s">
        <v>32818</v>
      </c>
      <c r="I6689" t="s">
        <v>32819</v>
      </c>
      <c r="K6689" t="s">
        <v>32820</v>
      </c>
      <c r="L6689" t="s">
        <v>32821</v>
      </c>
      <c r="M6689">
        <v>338</v>
      </c>
      <c r="R6689" s="1">
        <v>40162</v>
      </c>
      <c r="S6689" t="s">
        <v>80</v>
      </c>
      <c r="V6689" s="1">
        <v>33970</v>
      </c>
      <c r="W6689">
        <v>3</v>
      </c>
      <c r="X6689" t="s">
        <v>3496</v>
      </c>
      <c r="Y6689">
        <v>1</v>
      </c>
      <c r="Z6689" t="s">
        <v>46545</v>
      </c>
      <c r="AB6689">
        <v>197010</v>
      </c>
      <c r="AC6689">
        <v>281</v>
      </c>
      <c r="AD6689" t="s">
        <v>1773</v>
      </c>
      <c r="AE6689">
        <v>1073</v>
      </c>
      <c r="AF6689" t="s">
        <v>52650</v>
      </c>
      <c r="AG6689">
        <v>3</v>
      </c>
      <c r="AH6689" t="s">
        <v>81</v>
      </c>
      <c r="AI6689">
        <v>99</v>
      </c>
      <c r="AJ6689" t="s">
        <v>54511</v>
      </c>
      <c r="AK6689">
        <v>756</v>
      </c>
      <c r="AL6689" t="s">
        <v>10561</v>
      </c>
      <c r="AS6689">
        <v>0</v>
      </c>
      <c r="AT6689" t="s">
        <v>61</v>
      </c>
      <c r="AU6689" t="s">
        <v>13588</v>
      </c>
      <c r="AX6689">
        <v>55.9713945211506</v>
      </c>
      <c r="AY6689">
        <v>9.0808334329967995</v>
      </c>
      <c r="AZ6689" t="s">
        <v>62</v>
      </c>
      <c r="BA6689">
        <v>1082</v>
      </c>
      <c r="BB6689" t="s">
        <v>2852</v>
      </c>
    </row>
    <row r="6690" spans="1:54" x14ac:dyDescent="0.25">
      <c r="A6690" s="1">
        <v>45200</v>
      </c>
      <c r="B6690">
        <v>653402</v>
      </c>
      <c r="C6690" t="s">
        <v>32822</v>
      </c>
      <c r="D6690">
        <v>7330</v>
      </c>
      <c r="E6690" t="s">
        <v>17824</v>
      </c>
      <c r="F6690" t="s">
        <v>51099</v>
      </c>
      <c r="I6690" t="s">
        <v>32823</v>
      </c>
      <c r="J6690" t="s">
        <v>32824</v>
      </c>
      <c r="K6690" t="s">
        <v>32820</v>
      </c>
      <c r="L6690" t="s">
        <v>32821</v>
      </c>
      <c r="M6690">
        <v>338</v>
      </c>
      <c r="R6690" s="1">
        <v>40162</v>
      </c>
      <c r="S6690" t="s">
        <v>80</v>
      </c>
      <c r="V6690" s="1">
        <v>34578</v>
      </c>
      <c r="W6690">
        <v>3</v>
      </c>
      <c r="X6690" t="s">
        <v>3496</v>
      </c>
      <c r="Y6690">
        <v>5</v>
      </c>
      <c r="Z6690" t="s">
        <v>54458</v>
      </c>
      <c r="AB6690">
        <v>199301</v>
      </c>
      <c r="AC6690">
        <v>281</v>
      </c>
      <c r="AD6690" t="s">
        <v>1773</v>
      </c>
      <c r="AE6690">
        <v>1073</v>
      </c>
      <c r="AF6690" t="s">
        <v>52650</v>
      </c>
      <c r="AG6690">
        <v>3</v>
      </c>
      <c r="AH6690" t="s">
        <v>81</v>
      </c>
      <c r="AI6690">
        <v>99</v>
      </c>
      <c r="AJ6690" t="s">
        <v>54511</v>
      </c>
      <c r="AK6690">
        <v>756</v>
      </c>
      <c r="AL6690" t="s">
        <v>10561</v>
      </c>
      <c r="AS6690">
        <v>0</v>
      </c>
      <c r="AT6690" t="s">
        <v>61</v>
      </c>
      <c r="AU6690" t="s">
        <v>13588</v>
      </c>
      <c r="AX6690">
        <v>55.9713945211506</v>
      </c>
      <c r="AY6690">
        <v>9.0808334329967995</v>
      </c>
      <c r="AZ6690" t="s">
        <v>62</v>
      </c>
      <c r="BA6690">
        <v>1082</v>
      </c>
      <c r="BB6690" t="s">
        <v>2852</v>
      </c>
    </row>
    <row r="6691" spans="1:54" x14ac:dyDescent="0.25">
      <c r="A6691" s="1">
        <v>45200</v>
      </c>
      <c r="B6691">
        <v>653403</v>
      </c>
      <c r="C6691" t="s">
        <v>32825</v>
      </c>
      <c r="D6691">
        <v>7330</v>
      </c>
      <c r="E6691" t="s">
        <v>17824</v>
      </c>
      <c r="F6691" t="s">
        <v>51100</v>
      </c>
      <c r="I6691" t="s">
        <v>32826</v>
      </c>
      <c r="J6691" t="s">
        <v>32824</v>
      </c>
      <c r="K6691" t="s">
        <v>32820</v>
      </c>
      <c r="L6691" t="s">
        <v>32821</v>
      </c>
      <c r="M6691">
        <v>338</v>
      </c>
      <c r="R6691" s="1">
        <v>40162</v>
      </c>
      <c r="S6691" t="s">
        <v>80</v>
      </c>
      <c r="V6691" s="1">
        <v>37165</v>
      </c>
      <c r="W6691">
        <v>3</v>
      </c>
      <c r="X6691" t="s">
        <v>3496</v>
      </c>
      <c r="Y6691">
        <v>1</v>
      </c>
      <c r="Z6691" t="s">
        <v>46545</v>
      </c>
      <c r="AB6691">
        <v>199411</v>
      </c>
      <c r="AC6691">
        <v>281</v>
      </c>
      <c r="AD6691" t="s">
        <v>1773</v>
      </c>
      <c r="AE6691">
        <v>1073</v>
      </c>
      <c r="AF6691" t="s">
        <v>52650</v>
      </c>
      <c r="AG6691">
        <v>3</v>
      </c>
      <c r="AH6691" t="s">
        <v>81</v>
      </c>
      <c r="AI6691">
        <v>99</v>
      </c>
      <c r="AJ6691" t="s">
        <v>54511</v>
      </c>
      <c r="AK6691">
        <v>756</v>
      </c>
      <c r="AL6691" t="s">
        <v>10561</v>
      </c>
      <c r="AQ6691" t="s">
        <v>32827</v>
      </c>
      <c r="AS6691">
        <v>0</v>
      </c>
      <c r="AT6691" t="s">
        <v>61</v>
      </c>
      <c r="AU6691" t="s">
        <v>13588</v>
      </c>
      <c r="AX6691">
        <v>55.9713945211506</v>
      </c>
      <c r="AY6691">
        <v>9.0808334329967995</v>
      </c>
      <c r="AZ6691" t="s">
        <v>62</v>
      </c>
      <c r="BA6691">
        <v>1082</v>
      </c>
      <c r="BB6691" t="s">
        <v>2852</v>
      </c>
    </row>
    <row r="6692" spans="1:54" x14ac:dyDescent="0.25">
      <c r="A6692" s="1">
        <v>45200</v>
      </c>
      <c r="B6692">
        <v>655001</v>
      </c>
      <c r="C6692" t="s">
        <v>32828</v>
      </c>
      <c r="D6692">
        <v>6893</v>
      </c>
      <c r="E6692" t="s">
        <v>32829</v>
      </c>
      <c r="F6692" t="s">
        <v>32830</v>
      </c>
      <c r="I6692" t="s">
        <v>32831</v>
      </c>
      <c r="K6692" t="s">
        <v>32832</v>
      </c>
      <c r="L6692" t="s">
        <v>32833</v>
      </c>
      <c r="M6692">
        <v>614</v>
      </c>
      <c r="N6692">
        <v>19</v>
      </c>
      <c r="R6692" s="1">
        <v>40162</v>
      </c>
      <c r="S6692" t="s">
        <v>80</v>
      </c>
      <c r="T6692">
        <v>760</v>
      </c>
      <c r="U6692" t="s">
        <v>48200</v>
      </c>
      <c r="V6692" s="1">
        <v>33025</v>
      </c>
      <c r="W6692">
        <v>2</v>
      </c>
      <c r="X6692" t="s">
        <v>57</v>
      </c>
      <c r="Y6692">
        <v>1</v>
      </c>
      <c r="Z6692" t="s">
        <v>46545</v>
      </c>
      <c r="AA6692">
        <v>5</v>
      </c>
      <c r="AB6692">
        <v>190408</v>
      </c>
      <c r="AC6692">
        <v>121</v>
      </c>
      <c r="AD6692" t="s">
        <v>70</v>
      </c>
      <c r="AE6692">
        <v>1012</v>
      </c>
      <c r="AF6692" t="s">
        <v>71</v>
      </c>
      <c r="AG6692">
        <v>3</v>
      </c>
      <c r="AH6692" t="s">
        <v>81</v>
      </c>
      <c r="AI6692">
        <v>22</v>
      </c>
      <c r="AJ6692" t="s">
        <v>52628</v>
      </c>
      <c r="AK6692">
        <v>760</v>
      </c>
      <c r="AL6692" t="s">
        <v>48200</v>
      </c>
      <c r="AS6692">
        <v>0</v>
      </c>
      <c r="AT6692" t="s">
        <v>61</v>
      </c>
      <c r="AU6692" t="s">
        <v>14839</v>
      </c>
      <c r="AX6692">
        <v>55.849418158299997</v>
      </c>
      <c r="AY6692">
        <v>8.3732680153207397</v>
      </c>
      <c r="AZ6692" t="s">
        <v>62</v>
      </c>
      <c r="BA6692">
        <v>1082</v>
      </c>
      <c r="BB6692" t="s">
        <v>2852</v>
      </c>
    </row>
    <row r="6693" spans="1:54" x14ac:dyDescent="0.25">
      <c r="A6693" s="1">
        <v>45200</v>
      </c>
      <c r="B6693">
        <v>655002</v>
      </c>
      <c r="C6693" t="s">
        <v>32834</v>
      </c>
      <c r="D6693">
        <v>6880</v>
      </c>
      <c r="E6693" t="s">
        <v>15197</v>
      </c>
      <c r="F6693" t="s">
        <v>32835</v>
      </c>
      <c r="G6693">
        <v>29189609</v>
      </c>
      <c r="H6693">
        <v>1003344419</v>
      </c>
      <c r="I6693" t="s">
        <v>32836</v>
      </c>
      <c r="J6693" t="s">
        <v>32837</v>
      </c>
      <c r="K6693" t="s">
        <v>32838</v>
      </c>
      <c r="L6693" t="s">
        <v>10927</v>
      </c>
      <c r="M6693">
        <v>1761</v>
      </c>
      <c r="N6693">
        <v>2</v>
      </c>
      <c r="R6693" s="1">
        <v>40938</v>
      </c>
      <c r="S6693" t="s">
        <v>56</v>
      </c>
      <c r="T6693">
        <v>760</v>
      </c>
      <c r="U6693" t="s">
        <v>48200</v>
      </c>
      <c r="V6693" s="1">
        <v>39661</v>
      </c>
      <c r="W6693">
        <v>2</v>
      </c>
      <c r="X6693" t="s">
        <v>57</v>
      </c>
      <c r="Y6693">
        <v>1</v>
      </c>
      <c r="Z6693" t="s">
        <v>46545</v>
      </c>
      <c r="AA6693">
        <v>6</v>
      </c>
      <c r="AB6693">
        <v>195708</v>
      </c>
      <c r="AC6693">
        <v>121</v>
      </c>
      <c r="AD6693" t="s">
        <v>70</v>
      </c>
      <c r="AE6693">
        <v>1012</v>
      </c>
      <c r="AF6693" t="s">
        <v>71</v>
      </c>
      <c r="AG6693">
        <v>3</v>
      </c>
      <c r="AH6693" t="s">
        <v>81</v>
      </c>
      <c r="AI6693">
        <v>22</v>
      </c>
      <c r="AJ6693" t="s">
        <v>52628</v>
      </c>
      <c r="AK6693">
        <v>760</v>
      </c>
      <c r="AL6693" t="s">
        <v>48200</v>
      </c>
      <c r="AQ6693" t="s">
        <v>32839</v>
      </c>
      <c r="AR6693" t="s">
        <v>32840</v>
      </c>
      <c r="AS6693">
        <v>0</v>
      </c>
      <c r="AT6693" t="s">
        <v>61</v>
      </c>
      <c r="AU6693" t="s">
        <v>3786</v>
      </c>
      <c r="AZ6693" t="s">
        <v>62</v>
      </c>
      <c r="BA6693">
        <v>1082</v>
      </c>
      <c r="BB6693" t="s">
        <v>2852</v>
      </c>
    </row>
    <row r="6694" spans="1:54" x14ac:dyDescent="0.25">
      <c r="A6694" s="1">
        <v>45200</v>
      </c>
      <c r="B6694">
        <v>655003</v>
      </c>
      <c r="C6694" t="s">
        <v>32841</v>
      </c>
      <c r="D6694">
        <v>6880</v>
      </c>
      <c r="E6694" t="s">
        <v>15197</v>
      </c>
      <c r="F6694" t="s">
        <v>32842</v>
      </c>
      <c r="I6694" t="s">
        <v>32843</v>
      </c>
      <c r="J6694" t="s">
        <v>32844</v>
      </c>
      <c r="K6694" t="s">
        <v>32845</v>
      </c>
      <c r="L6694" t="s">
        <v>32846</v>
      </c>
      <c r="M6694">
        <v>623</v>
      </c>
      <c r="N6694">
        <v>4</v>
      </c>
      <c r="R6694" s="1">
        <v>40162</v>
      </c>
      <c r="S6694" t="s">
        <v>80</v>
      </c>
      <c r="T6694">
        <v>760</v>
      </c>
      <c r="U6694" t="s">
        <v>48200</v>
      </c>
      <c r="V6694" s="1">
        <v>38534</v>
      </c>
      <c r="W6694">
        <v>2</v>
      </c>
      <c r="X6694" t="s">
        <v>57</v>
      </c>
      <c r="Y6694">
        <v>1</v>
      </c>
      <c r="Z6694" t="s">
        <v>46545</v>
      </c>
      <c r="AA6694">
        <v>7</v>
      </c>
      <c r="AB6694">
        <v>196108</v>
      </c>
      <c r="AC6694">
        <v>121</v>
      </c>
      <c r="AD6694" t="s">
        <v>70</v>
      </c>
      <c r="AE6694">
        <v>1012</v>
      </c>
      <c r="AF6694" t="s">
        <v>71</v>
      </c>
      <c r="AG6694">
        <v>3</v>
      </c>
      <c r="AH6694" t="s">
        <v>81</v>
      </c>
      <c r="AI6694">
        <v>22</v>
      </c>
      <c r="AJ6694" t="s">
        <v>52628</v>
      </c>
      <c r="AK6694">
        <v>760</v>
      </c>
      <c r="AL6694" t="s">
        <v>48200</v>
      </c>
      <c r="AQ6694" t="s">
        <v>32847</v>
      </c>
      <c r="AR6694" t="s">
        <v>32848</v>
      </c>
      <c r="AS6694">
        <v>0</v>
      </c>
      <c r="AT6694" t="s">
        <v>61</v>
      </c>
      <c r="AU6694" t="s">
        <v>32849</v>
      </c>
      <c r="AX6694">
        <v>55.800695055331701</v>
      </c>
      <c r="AY6694">
        <v>8.4889938345537495</v>
      </c>
      <c r="AZ6694" t="s">
        <v>62</v>
      </c>
      <c r="BA6694">
        <v>1082</v>
      </c>
      <c r="BB6694" t="s">
        <v>2852</v>
      </c>
    </row>
    <row r="6695" spans="1:54" x14ac:dyDescent="0.25">
      <c r="A6695" s="1">
        <v>45200</v>
      </c>
      <c r="B6695">
        <v>655004</v>
      </c>
      <c r="C6695" t="s">
        <v>51101</v>
      </c>
      <c r="D6695">
        <v>6880</v>
      </c>
      <c r="E6695" t="s">
        <v>15197</v>
      </c>
      <c r="F6695" t="s">
        <v>51102</v>
      </c>
      <c r="I6695" t="s">
        <v>32850</v>
      </c>
      <c r="J6695" t="s">
        <v>32851</v>
      </c>
      <c r="K6695" t="s">
        <v>32852</v>
      </c>
      <c r="L6695" t="s">
        <v>51103</v>
      </c>
      <c r="M6695">
        <v>1249</v>
      </c>
      <c r="N6695">
        <v>53</v>
      </c>
      <c r="R6695" s="1">
        <v>40162</v>
      </c>
      <c r="S6695" t="s">
        <v>80</v>
      </c>
      <c r="T6695">
        <v>760</v>
      </c>
      <c r="U6695" t="s">
        <v>48200</v>
      </c>
      <c r="V6695" s="1">
        <v>38200</v>
      </c>
      <c r="W6695">
        <v>2</v>
      </c>
      <c r="X6695" t="s">
        <v>57</v>
      </c>
      <c r="Y6695">
        <v>1</v>
      </c>
      <c r="Z6695" t="s">
        <v>46545</v>
      </c>
      <c r="AA6695">
        <v>7</v>
      </c>
      <c r="AB6695">
        <v>196908</v>
      </c>
      <c r="AC6695">
        <v>121</v>
      </c>
      <c r="AD6695" t="s">
        <v>70</v>
      </c>
      <c r="AE6695">
        <v>1012</v>
      </c>
      <c r="AF6695" t="s">
        <v>71</v>
      </c>
      <c r="AG6695">
        <v>3</v>
      </c>
      <c r="AH6695" t="s">
        <v>81</v>
      </c>
      <c r="AI6695">
        <v>21</v>
      </c>
      <c r="AJ6695" t="s">
        <v>52613</v>
      </c>
      <c r="AK6695">
        <v>760</v>
      </c>
      <c r="AL6695" t="s">
        <v>48200</v>
      </c>
      <c r="AQ6695" t="s">
        <v>32847</v>
      </c>
      <c r="AS6695">
        <v>0</v>
      </c>
      <c r="AT6695" t="s">
        <v>61</v>
      </c>
      <c r="AU6695" t="s">
        <v>51104</v>
      </c>
      <c r="AX6695">
        <v>55.902684046707201</v>
      </c>
      <c r="AY6695">
        <v>8.5061217515082301</v>
      </c>
      <c r="AZ6695" t="s">
        <v>62</v>
      </c>
      <c r="BA6695">
        <v>1082</v>
      </c>
      <c r="BB6695" t="s">
        <v>2852</v>
      </c>
    </row>
    <row r="6696" spans="1:54" x14ac:dyDescent="0.25">
      <c r="A6696" s="1">
        <v>45200</v>
      </c>
      <c r="B6696">
        <v>655005</v>
      </c>
      <c r="C6696" t="s">
        <v>32853</v>
      </c>
      <c r="D6696">
        <v>6893</v>
      </c>
      <c r="E6696" t="s">
        <v>32829</v>
      </c>
      <c r="F6696" t="s">
        <v>32854</v>
      </c>
      <c r="G6696">
        <v>29189609</v>
      </c>
      <c r="H6696">
        <v>1003344493</v>
      </c>
      <c r="I6696" t="s">
        <v>32855</v>
      </c>
      <c r="J6696" t="s">
        <v>32856</v>
      </c>
      <c r="K6696" t="s">
        <v>32857</v>
      </c>
      <c r="L6696" t="s">
        <v>32858</v>
      </c>
      <c r="M6696">
        <v>1306</v>
      </c>
      <c r="N6696">
        <v>30</v>
      </c>
      <c r="R6696" s="1">
        <v>43784</v>
      </c>
      <c r="S6696" t="s">
        <v>80</v>
      </c>
      <c r="T6696">
        <v>760</v>
      </c>
      <c r="U6696" t="s">
        <v>48200</v>
      </c>
      <c r="W6696">
        <v>2</v>
      </c>
      <c r="X6696" t="s">
        <v>57</v>
      </c>
      <c r="Y6696">
        <v>1</v>
      </c>
      <c r="Z6696" t="s">
        <v>46545</v>
      </c>
      <c r="AA6696">
        <v>6</v>
      </c>
      <c r="AB6696">
        <v>193208</v>
      </c>
      <c r="AC6696">
        <v>121</v>
      </c>
      <c r="AD6696" t="s">
        <v>70</v>
      </c>
      <c r="AE6696">
        <v>1012</v>
      </c>
      <c r="AF6696" t="s">
        <v>71</v>
      </c>
      <c r="AG6696">
        <v>1</v>
      </c>
      <c r="AH6696" t="s">
        <v>44482</v>
      </c>
      <c r="AI6696">
        <v>21</v>
      </c>
      <c r="AJ6696" t="s">
        <v>52613</v>
      </c>
      <c r="AK6696">
        <v>760</v>
      </c>
      <c r="AL6696" t="s">
        <v>48200</v>
      </c>
      <c r="AQ6696" t="s">
        <v>32859</v>
      </c>
      <c r="AR6696" t="s">
        <v>32860</v>
      </c>
      <c r="AS6696">
        <v>0</v>
      </c>
      <c r="AT6696" t="s">
        <v>61</v>
      </c>
      <c r="AU6696" t="s">
        <v>32861</v>
      </c>
      <c r="AX6696">
        <v>55.836469940000001</v>
      </c>
      <c r="AY6696">
        <v>8.3193613000000006</v>
      </c>
      <c r="AZ6696" t="s">
        <v>62</v>
      </c>
      <c r="BA6696">
        <v>1082</v>
      </c>
      <c r="BB6696" t="s">
        <v>2852</v>
      </c>
    </row>
    <row r="6697" spans="1:54" x14ac:dyDescent="0.25">
      <c r="A6697" s="1">
        <v>45200</v>
      </c>
      <c r="B6697">
        <v>655006</v>
      </c>
      <c r="C6697" t="s">
        <v>32862</v>
      </c>
      <c r="D6697">
        <v>6893</v>
      </c>
      <c r="E6697" t="s">
        <v>32829</v>
      </c>
      <c r="F6697" t="s">
        <v>32863</v>
      </c>
      <c r="I6697" t="s">
        <v>51105</v>
      </c>
      <c r="K6697" t="s">
        <v>32857</v>
      </c>
      <c r="L6697" t="s">
        <v>32864</v>
      </c>
      <c r="N6697">
        <v>27</v>
      </c>
      <c r="R6697" s="1">
        <v>40162</v>
      </c>
      <c r="S6697" t="s">
        <v>80</v>
      </c>
      <c r="T6697">
        <v>760</v>
      </c>
      <c r="U6697" t="s">
        <v>48200</v>
      </c>
      <c r="V6697" s="1">
        <v>31382</v>
      </c>
      <c r="W6697">
        <v>2</v>
      </c>
      <c r="X6697" t="s">
        <v>57</v>
      </c>
      <c r="Y6697">
        <v>1</v>
      </c>
      <c r="Z6697" t="s">
        <v>46545</v>
      </c>
      <c r="AA6697">
        <v>7</v>
      </c>
      <c r="AB6697">
        <v>195408</v>
      </c>
      <c r="AC6697">
        <v>121</v>
      </c>
      <c r="AD6697" t="s">
        <v>70</v>
      </c>
      <c r="AE6697">
        <v>1012</v>
      </c>
      <c r="AF6697" t="s">
        <v>71</v>
      </c>
      <c r="AG6697">
        <v>3</v>
      </c>
      <c r="AH6697" t="s">
        <v>81</v>
      </c>
      <c r="AI6697">
        <v>21</v>
      </c>
      <c r="AJ6697" t="s">
        <v>52613</v>
      </c>
      <c r="AK6697">
        <v>760</v>
      </c>
      <c r="AL6697" t="s">
        <v>48200</v>
      </c>
      <c r="AS6697">
        <v>0</v>
      </c>
      <c r="AT6697" t="s">
        <v>61</v>
      </c>
      <c r="AU6697" t="s">
        <v>32865</v>
      </c>
      <c r="AZ6697" t="s">
        <v>62</v>
      </c>
      <c r="BA6697">
        <v>1082</v>
      </c>
      <c r="BB6697" t="s">
        <v>2852</v>
      </c>
    </row>
    <row r="6698" spans="1:54" x14ac:dyDescent="0.25">
      <c r="A6698" s="1">
        <v>45200</v>
      </c>
      <c r="B6698">
        <v>655007</v>
      </c>
      <c r="C6698" t="s">
        <v>32866</v>
      </c>
      <c r="D6698">
        <v>6893</v>
      </c>
      <c r="E6698" t="s">
        <v>32829</v>
      </c>
      <c r="F6698" t="s">
        <v>32867</v>
      </c>
      <c r="I6698" t="s">
        <v>32868</v>
      </c>
      <c r="K6698" t="s">
        <v>32869</v>
      </c>
      <c r="L6698" t="s">
        <v>51106</v>
      </c>
      <c r="M6698">
        <v>439</v>
      </c>
      <c r="N6698">
        <v>9</v>
      </c>
      <c r="R6698" s="1">
        <v>40162</v>
      </c>
      <c r="S6698" t="s">
        <v>80</v>
      </c>
      <c r="T6698">
        <v>760</v>
      </c>
      <c r="U6698" t="s">
        <v>48200</v>
      </c>
      <c r="V6698" s="1">
        <v>32295</v>
      </c>
      <c r="W6698">
        <v>2</v>
      </c>
      <c r="X6698" t="s">
        <v>57</v>
      </c>
      <c r="Y6698">
        <v>1</v>
      </c>
      <c r="Z6698" t="s">
        <v>46545</v>
      </c>
      <c r="AA6698">
        <v>7</v>
      </c>
      <c r="AB6698">
        <v>195408</v>
      </c>
      <c r="AC6698">
        <v>121</v>
      </c>
      <c r="AD6698" t="s">
        <v>70</v>
      </c>
      <c r="AE6698">
        <v>1012</v>
      </c>
      <c r="AF6698" t="s">
        <v>71</v>
      </c>
      <c r="AG6698">
        <v>3</v>
      </c>
      <c r="AH6698" t="s">
        <v>81</v>
      </c>
      <c r="AI6698">
        <v>22</v>
      </c>
      <c r="AJ6698" t="s">
        <v>52628</v>
      </c>
      <c r="AK6698">
        <v>760</v>
      </c>
      <c r="AL6698" t="s">
        <v>48200</v>
      </c>
      <c r="AS6698">
        <v>0</v>
      </c>
      <c r="AT6698" t="s">
        <v>61</v>
      </c>
      <c r="AU6698" t="s">
        <v>51107</v>
      </c>
      <c r="AX6698">
        <v>55.846298844116497</v>
      </c>
      <c r="AY6698">
        <v>8.4087370735598093</v>
      </c>
      <c r="AZ6698" t="s">
        <v>62</v>
      </c>
      <c r="BA6698">
        <v>1082</v>
      </c>
      <c r="BB6698" t="s">
        <v>2852</v>
      </c>
    </row>
    <row r="6699" spans="1:54" x14ac:dyDescent="0.25">
      <c r="A6699" s="1">
        <v>45200</v>
      </c>
      <c r="B6699">
        <v>655008</v>
      </c>
      <c r="C6699" t="s">
        <v>32870</v>
      </c>
      <c r="D6699">
        <v>6880</v>
      </c>
      <c r="E6699" t="s">
        <v>15197</v>
      </c>
      <c r="F6699" t="s">
        <v>32871</v>
      </c>
      <c r="G6699">
        <v>29189609</v>
      </c>
      <c r="H6699">
        <v>1003344353</v>
      </c>
      <c r="I6699" t="s">
        <v>51108</v>
      </c>
      <c r="J6699" t="s">
        <v>32872</v>
      </c>
      <c r="K6699" t="s">
        <v>32873</v>
      </c>
      <c r="L6699" t="s">
        <v>32874</v>
      </c>
      <c r="M6699">
        <v>2229</v>
      </c>
      <c r="N6699">
        <v>11</v>
      </c>
      <c r="R6699" s="1">
        <v>44278</v>
      </c>
      <c r="S6699" t="s">
        <v>56</v>
      </c>
      <c r="T6699">
        <v>760</v>
      </c>
      <c r="U6699" t="s">
        <v>48200</v>
      </c>
      <c r="W6699">
        <v>2</v>
      </c>
      <c r="X6699" t="s">
        <v>57</v>
      </c>
      <c r="Y6699">
        <v>1</v>
      </c>
      <c r="Z6699" t="s">
        <v>46545</v>
      </c>
      <c r="AA6699">
        <v>9</v>
      </c>
      <c r="AC6699">
        <v>121</v>
      </c>
      <c r="AD6699" t="s">
        <v>70</v>
      </c>
      <c r="AE6699">
        <v>1012</v>
      </c>
      <c r="AF6699" t="s">
        <v>71</v>
      </c>
      <c r="AG6699">
        <v>1</v>
      </c>
      <c r="AH6699" t="s">
        <v>44482</v>
      </c>
      <c r="AI6699">
        <v>21</v>
      </c>
      <c r="AJ6699" t="s">
        <v>52613</v>
      </c>
      <c r="AK6699">
        <v>760</v>
      </c>
      <c r="AL6699" t="s">
        <v>48200</v>
      </c>
      <c r="AQ6699" t="s">
        <v>32875</v>
      </c>
      <c r="AR6699" t="s">
        <v>32876</v>
      </c>
      <c r="AS6699">
        <v>0</v>
      </c>
      <c r="AT6699" t="s">
        <v>61</v>
      </c>
      <c r="AU6699" t="s">
        <v>29704</v>
      </c>
      <c r="AX6699">
        <v>55.903051300000001</v>
      </c>
      <c r="AY6699">
        <v>8.5182406200000003</v>
      </c>
      <c r="AZ6699" t="s">
        <v>62</v>
      </c>
      <c r="BA6699">
        <v>1082</v>
      </c>
      <c r="BB6699" t="s">
        <v>2852</v>
      </c>
    </row>
    <row r="6700" spans="1:54" x14ac:dyDescent="0.25">
      <c r="A6700" s="1">
        <v>45200</v>
      </c>
      <c r="B6700">
        <v>655009</v>
      </c>
      <c r="C6700" t="s">
        <v>55502</v>
      </c>
      <c r="D6700">
        <v>6880</v>
      </c>
      <c r="E6700" t="s">
        <v>15197</v>
      </c>
      <c r="F6700" t="s">
        <v>55503</v>
      </c>
      <c r="G6700">
        <v>29189609</v>
      </c>
      <c r="H6700">
        <v>1003344432</v>
      </c>
      <c r="I6700" t="s">
        <v>51109</v>
      </c>
      <c r="J6700" t="s">
        <v>32877</v>
      </c>
      <c r="K6700" t="s">
        <v>32878</v>
      </c>
      <c r="L6700" t="s">
        <v>51110</v>
      </c>
      <c r="M6700">
        <v>2196</v>
      </c>
      <c r="N6700">
        <v>26</v>
      </c>
      <c r="R6700" s="1">
        <v>43784</v>
      </c>
      <c r="S6700" t="s">
        <v>56</v>
      </c>
      <c r="T6700">
        <v>760</v>
      </c>
      <c r="U6700" t="s">
        <v>48200</v>
      </c>
      <c r="W6700">
        <v>2</v>
      </c>
      <c r="X6700" t="s">
        <v>57</v>
      </c>
      <c r="Y6700">
        <v>1</v>
      </c>
      <c r="Z6700" t="s">
        <v>46545</v>
      </c>
      <c r="AA6700">
        <v>7</v>
      </c>
      <c r="AB6700">
        <v>194208</v>
      </c>
      <c r="AC6700">
        <v>121</v>
      </c>
      <c r="AD6700" t="s">
        <v>70</v>
      </c>
      <c r="AE6700">
        <v>1012</v>
      </c>
      <c r="AF6700" t="s">
        <v>71</v>
      </c>
      <c r="AG6700">
        <v>1</v>
      </c>
      <c r="AH6700" t="s">
        <v>44482</v>
      </c>
      <c r="AI6700">
        <v>22</v>
      </c>
      <c r="AJ6700" t="s">
        <v>52628</v>
      </c>
      <c r="AK6700">
        <v>760</v>
      </c>
      <c r="AL6700" t="s">
        <v>48200</v>
      </c>
      <c r="AQ6700" t="s">
        <v>32879</v>
      </c>
      <c r="AR6700" t="s">
        <v>32880</v>
      </c>
      <c r="AS6700">
        <v>0</v>
      </c>
      <c r="AT6700" t="s">
        <v>61</v>
      </c>
      <c r="AU6700" t="s">
        <v>51111</v>
      </c>
      <c r="AX6700">
        <v>55.871441160000003</v>
      </c>
      <c r="AY6700">
        <v>8.5944007199999994</v>
      </c>
      <c r="AZ6700" t="s">
        <v>62</v>
      </c>
      <c r="BA6700">
        <v>1082</v>
      </c>
      <c r="BB6700" t="s">
        <v>2852</v>
      </c>
    </row>
    <row r="6701" spans="1:54" x14ac:dyDescent="0.25">
      <c r="A6701" s="1">
        <v>45200</v>
      </c>
      <c r="B6701">
        <v>655010</v>
      </c>
      <c r="C6701" t="s">
        <v>32881</v>
      </c>
      <c r="D6701">
        <v>6880</v>
      </c>
      <c r="E6701" t="s">
        <v>15197</v>
      </c>
      <c r="F6701" t="s">
        <v>32882</v>
      </c>
      <c r="G6701">
        <v>29550549</v>
      </c>
      <c r="H6701">
        <v>1003342908</v>
      </c>
      <c r="I6701" t="s">
        <v>32883</v>
      </c>
      <c r="J6701" t="s">
        <v>32884</v>
      </c>
      <c r="K6701" t="s">
        <v>32885</v>
      </c>
      <c r="L6701" t="s">
        <v>32886</v>
      </c>
      <c r="M6701">
        <v>1752</v>
      </c>
      <c r="N6701">
        <v>15</v>
      </c>
      <c r="R6701" s="1">
        <v>43794</v>
      </c>
      <c r="S6701" t="s">
        <v>56</v>
      </c>
      <c r="W6701">
        <v>4</v>
      </c>
      <c r="X6701" t="s">
        <v>725</v>
      </c>
      <c r="Y6701">
        <v>1</v>
      </c>
      <c r="Z6701" t="s">
        <v>46545</v>
      </c>
      <c r="AC6701">
        <v>131</v>
      </c>
      <c r="AD6701" t="s">
        <v>752</v>
      </c>
      <c r="AE6701">
        <v>1061</v>
      </c>
      <c r="AF6701" t="s">
        <v>752</v>
      </c>
      <c r="AG6701">
        <v>1</v>
      </c>
      <c r="AH6701" t="s">
        <v>44482</v>
      </c>
      <c r="AI6701">
        <v>99</v>
      </c>
      <c r="AJ6701" t="s">
        <v>54511</v>
      </c>
      <c r="AK6701">
        <v>760</v>
      </c>
      <c r="AL6701" t="s">
        <v>48200</v>
      </c>
      <c r="AP6701">
        <v>760002</v>
      </c>
      <c r="AQ6701" t="s">
        <v>32887</v>
      </c>
      <c r="AR6701" t="s">
        <v>32888</v>
      </c>
      <c r="AS6701">
        <v>2</v>
      </c>
      <c r="AT6701" t="s">
        <v>1413</v>
      </c>
      <c r="AU6701" t="s">
        <v>7274</v>
      </c>
      <c r="AX6701">
        <v>55.905639610000001</v>
      </c>
      <c r="AY6701">
        <v>8.5228890400000008</v>
      </c>
      <c r="AZ6701" t="s">
        <v>62</v>
      </c>
      <c r="BA6701">
        <v>1082</v>
      </c>
      <c r="BB6701" t="s">
        <v>2852</v>
      </c>
    </row>
    <row r="6702" spans="1:54" x14ac:dyDescent="0.25">
      <c r="A6702" s="1">
        <v>45200</v>
      </c>
      <c r="B6702">
        <v>655011</v>
      </c>
      <c r="C6702" t="s">
        <v>32889</v>
      </c>
      <c r="D6702">
        <v>6880</v>
      </c>
      <c r="E6702" t="s">
        <v>15197</v>
      </c>
      <c r="F6702" t="s">
        <v>32890</v>
      </c>
      <c r="I6702" t="s">
        <v>51112</v>
      </c>
      <c r="K6702" t="s">
        <v>32891</v>
      </c>
      <c r="L6702" t="s">
        <v>32892</v>
      </c>
      <c r="M6702">
        <v>2058</v>
      </c>
      <c r="N6702">
        <v>73</v>
      </c>
      <c r="R6702" s="1">
        <v>40162</v>
      </c>
      <c r="S6702" t="s">
        <v>80</v>
      </c>
      <c r="V6702" s="1">
        <v>32540</v>
      </c>
      <c r="W6702">
        <v>3</v>
      </c>
      <c r="X6702" t="s">
        <v>3496</v>
      </c>
      <c r="Y6702">
        <v>1</v>
      </c>
      <c r="Z6702" t="s">
        <v>46545</v>
      </c>
      <c r="AA6702">
        <v>7</v>
      </c>
      <c r="AB6702">
        <v>197008</v>
      </c>
      <c r="AC6702">
        <v>126</v>
      </c>
      <c r="AD6702" t="s">
        <v>46616</v>
      </c>
      <c r="AE6702">
        <v>1015</v>
      </c>
      <c r="AF6702" t="s">
        <v>46616</v>
      </c>
      <c r="AG6702">
        <v>3</v>
      </c>
      <c r="AH6702" t="s">
        <v>81</v>
      </c>
      <c r="AI6702">
        <v>23</v>
      </c>
      <c r="AJ6702" t="s">
        <v>692</v>
      </c>
      <c r="AK6702">
        <v>760</v>
      </c>
      <c r="AL6702" t="s">
        <v>48200</v>
      </c>
      <c r="AS6702">
        <v>0</v>
      </c>
      <c r="AT6702" t="s">
        <v>61</v>
      </c>
      <c r="AU6702" t="s">
        <v>32893</v>
      </c>
      <c r="AX6702">
        <v>55.891676659507198</v>
      </c>
      <c r="AY6702">
        <v>8.4142275483305298</v>
      </c>
      <c r="AZ6702" t="s">
        <v>62</v>
      </c>
      <c r="BA6702">
        <v>1082</v>
      </c>
      <c r="BB6702" t="s">
        <v>2852</v>
      </c>
    </row>
    <row r="6703" spans="1:54" x14ac:dyDescent="0.25">
      <c r="A6703" s="1">
        <v>45200</v>
      </c>
      <c r="B6703">
        <v>655012</v>
      </c>
      <c r="C6703" t="s">
        <v>32894</v>
      </c>
      <c r="D6703">
        <v>6893</v>
      </c>
      <c r="E6703" t="s">
        <v>32829</v>
      </c>
      <c r="F6703" t="s">
        <v>32895</v>
      </c>
      <c r="G6703">
        <v>12314337</v>
      </c>
      <c r="H6703">
        <v>1000367581</v>
      </c>
      <c r="I6703" t="s">
        <v>32896</v>
      </c>
      <c r="J6703" t="s">
        <v>32897</v>
      </c>
      <c r="K6703" t="s">
        <v>32869</v>
      </c>
      <c r="L6703" t="s">
        <v>51113</v>
      </c>
      <c r="M6703">
        <v>439</v>
      </c>
      <c r="N6703">
        <v>9</v>
      </c>
      <c r="R6703" s="1">
        <v>43000</v>
      </c>
      <c r="S6703" t="s">
        <v>56</v>
      </c>
      <c r="V6703" s="1">
        <v>42947</v>
      </c>
      <c r="W6703">
        <v>5</v>
      </c>
      <c r="X6703" t="s">
        <v>557</v>
      </c>
      <c r="Y6703">
        <v>1</v>
      </c>
      <c r="Z6703" t="s">
        <v>46545</v>
      </c>
      <c r="AA6703">
        <v>9</v>
      </c>
      <c r="AB6703">
        <v>198808</v>
      </c>
      <c r="AC6703">
        <v>121</v>
      </c>
      <c r="AD6703" t="s">
        <v>70</v>
      </c>
      <c r="AE6703">
        <v>1013</v>
      </c>
      <c r="AF6703" t="s">
        <v>558</v>
      </c>
      <c r="AG6703">
        <v>3</v>
      </c>
      <c r="AH6703" t="s">
        <v>81</v>
      </c>
      <c r="AI6703">
        <v>21</v>
      </c>
      <c r="AJ6703" t="s">
        <v>52613</v>
      </c>
      <c r="AK6703">
        <v>760</v>
      </c>
      <c r="AL6703" t="s">
        <v>48200</v>
      </c>
      <c r="AQ6703" t="s">
        <v>32898</v>
      </c>
      <c r="AR6703" t="s">
        <v>32899</v>
      </c>
      <c r="AS6703">
        <v>0</v>
      </c>
      <c r="AT6703" t="s">
        <v>61</v>
      </c>
      <c r="AU6703" t="s">
        <v>51107</v>
      </c>
      <c r="AW6703" t="s">
        <v>32900</v>
      </c>
      <c r="AX6703">
        <v>55.822785619999998</v>
      </c>
      <c r="AY6703">
        <v>8.4107109199999996</v>
      </c>
      <c r="AZ6703" t="s">
        <v>62</v>
      </c>
      <c r="BA6703">
        <v>1082</v>
      </c>
      <c r="BB6703" t="s">
        <v>2852</v>
      </c>
    </row>
    <row r="6704" spans="1:54" x14ac:dyDescent="0.25">
      <c r="A6704" s="1">
        <v>45200</v>
      </c>
      <c r="B6704">
        <v>655013</v>
      </c>
      <c r="C6704" t="s">
        <v>32901</v>
      </c>
      <c r="D6704">
        <v>6880</v>
      </c>
      <c r="E6704" t="s">
        <v>15197</v>
      </c>
      <c r="F6704" t="s">
        <v>32902</v>
      </c>
      <c r="G6704">
        <v>28277172</v>
      </c>
      <c r="H6704">
        <v>1011193133</v>
      </c>
      <c r="I6704" t="s">
        <v>28947</v>
      </c>
      <c r="K6704" t="s">
        <v>32845</v>
      </c>
      <c r="L6704" t="s">
        <v>32903</v>
      </c>
      <c r="M6704">
        <v>623</v>
      </c>
      <c r="N6704" t="s">
        <v>5312</v>
      </c>
      <c r="R6704" s="1">
        <v>43195</v>
      </c>
      <c r="S6704" t="s">
        <v>56</v>
      </c>
      <c r="W6704">
        <v>5</v>
      </c>
      <c r="X6704" t="s">
        <v>557</v>
      </c>
      <c r="Y6704">
        <v>1</v>
      </c>
      <c r="Z6704" t="s">
        <v>46545</v>
      </c>
      <c r="AA6704">
        <v>9</v>
      </c>
      <c r="AB6704">
        <v>200508</v>
      </c>
      <c r="AC6704">
        <v>121</v>
      </c>
      <c r="AD6704" t="s">
        <v>70</v>
      </c>
      <c r="AE6704">
        <v>1013</v>
      </c>
      <c r="AF6704" t="s">
        <v>558</v>
      </c>
      <c r="AG6704">
        <v>1</v>
      </c>
      <c r="AH6704" t="s">
        <v>44482</v>
      </c>
      <c r="AI6704">
        <v>21</v>
      </c>
      <c r="AJ6704" t="s">
        <v>52613</v>
      </c>
      <c r="AK6704">
        <v>760</v>
      </c>
      <c r="AL6704" t="s">
        <v>48200</v>
      </c>
      <c r="AQ6704" t="s">
        <v>32904</v>
      </c>
      <c r="AR6704" t="s">
        <v>32905</v>
      </c>
      <c r="AS6704">
        <v>0</v>
      </c>
      <c r="AT6704" t="s">
        <v>61</v>
      </c>
      <c r="AU6704" t="s">
        <v>32849</v>
      </c>
      <c r="AW6704" t="s">
        <v>32906</v>
      </c>
      <c r="AX6704">
        <v>55.801055990000002</v>
      </c>
      <c r="AY6704">
        <v>8.4888189000000001</v>
      </c>
      <c r="AZ6704" t="s">
        <v>62</v>
      </c>
      <c r="BA6704">
        <v>1082</v>
      </c>
      <c r="BB6704" t="s">
        <v>2852</v>
      </c>
    </row>
    <row r="6705" spans="1:54" x14ac:dyDescent="0.25">
      <c r="A6705" s="1">
        <v>45200</v>
      </c>
      <c r="B6705">
        <v>655200</v>
      </c>
      <c r="D6705">
        <v>6880</v>
      </c>
      <c r="E6705" t="s">
        <v>15197</v>
      </c>
      <c r="F6705" t="s">
        <v>53978</v>
      </c>
      <c r="I6705" t="s">
        <v>53979</v>
      </c>
      <c r="J6705" t="s">
        <v>32907</v>
      </c>
      <c r="K6705" t="s">
        <v>32908</v>
      </c>
      <c r="L6705" t="s">
        <v>32909</v>
      </c>
      <c r="M6705">
        <v>2110</v>
      </c>
      <c r="N6705">
        <v>6</v>
      </c>
      <c r="R6705" s="1">
        <v>40938</v>
      </c>
      <c r="S6705" t="s">
        <v>56</v>
      </c>
      <c r="T6705">
        <v>760</v>
      </c>
      <c r="U6705" t="s">
        <v>48200</v>
      </c>
      <c r="V6705" s="1">
        <v>39052</v>
      </c>
      <c r="W6705">
        <v>2</v>
      </c>
      <c r="X6705" t="s">
        <v>57</v>
      </c>
      <c r="Y6705">
        <v>1</v>
      </c>
      <c r="Z6705" t="s">
        <v>46545</v>
      </c>
      <c r="AB6705">
        <v>199308</v>
      </c>
      <c r="AC6705">
        <v>932</v>
      </c>
      <c r="AD6705" t="s">
        <v>52637</v>
      </c>
      <c r="AE6705">
        <v>2021</v>
      </c>
      <c r="AF6705" t="s">
        <v>52637</v>
      </c>
      <c r="AG6705">
        <v>3</v>
      </c>
      <c r="AH6705" t="s">
        <v>81</v>
      </c>
      <c r="AI6705">
        <v>10</v>
      </c>
      <c r="AJ6705" t="s">
        <v>52638</v>
      </c>
      <c r="AK6705">
        <v>760</v>
      </c>
      <c r="AL6705" t="s">
        <v>48200</v>
      </c>
      <c r="AQ6705" t="s">
        <v>32910</v>
      </c>
      <c r="AS6705">
        <v>0</v>
      </c>
      <c r="AT6705" t="s">
        <v>61</v>
      </c>
      <c r="AU6705" t="s">
        <v>11858</v>
      </c>
      <c r="AZ6705" t="s">
        <v>62</v>
      </c>
      <c r="BA6705">
        <v>1082</v>
      </c>
      <c r="BB6705" t="s">
        <v>2852</v>
      </c>
    </row>
    <row r="6706" spans="1:54" x14ac:dyDescent="0.25">
      <c r="A6706" s="1">
        <v>45200</v>
      </c>
      <c r="B6706">
        <v>655210</v>
      </c>
      <c r="C6706" t="s">
        <v>32911</v>
      </c>
      <c r="D6706">
        <v>6880</v>
      </c>
      <c r="E6706" t="s">
        <v>15197</v>
      </c>
      <c r="F6706" t="s">
        <v>32912</v>
      </c>
      <c r="G6706">
        <v>40903828</v>
      </c>
      <c r="H6706">
        <v>1004029450</v>
      </c>
      <c r="I6706" t="s">
        <v>32913</v>
      </c>
      <c r="J6706" t="s">
        <v>32914</v>
      </c>
      <c r="K6706" t="s">
        <v>32915</v>
      </c>
      <c r="L6706" t="s">
        <v>51103</v>
      </c>
      <c r="M6706">
        <v>1249</v>
      </c>
      <c r="N6706">
        <v>53</v>
      </c>
      <c r="R6706" s="1">
        <v>40162</v>
      </c>
      <c r="S6706" t="s">
        <v>80</v>
      </c>
      <c r="T6706">
        <v>760</v>
      </c>
      <c r="U6706" t="s">
        <v>48200</v>
      </c>
      <c r="V6706" s="1">
        <v>39083</v>
      </c>
      <c r="W6706">
        <v>2</v>
      </c>
      <c r="X6706" t="s">
        <v>57</v>
      </c>
      <c r="Y6706">
        <v>1</v>
      </c>
      <c r="Z6706" t="s">
        <v>46545</v>
      </c>
      <c r="AB6706">
        <v>196608</v>
      </c>
      <c r="AC6706">
        <v>125</v>
      </c>
      <c r="AD6706" t="s">
        <v>1344</v>
      </c>
      <c r="AE6706">
        <v>1014</v>
      </c>
      <c r="AF6706" t="s">
        <v>1352</v>
      </c>
      <c r="AG6706">
        <v>3</v>
      </c>
      <c r="AH6706" t="s">
        <v>81</v>
      </c>
      <c r="AI6706">
        <v>24</v>
      </c>
      <c r="AJ6706" t="s">
        <v>1344</v>
      </c>
      <c r="AK6706">
        <v>760</v>
      </c>
      <c r="AL6706" t="s">
        <v>48200</v>
      </c>
      <c r="AM6706">
        <v>2</v>
      </c>
      <c r="AN6706" t="s">
        <v>119</v>
      </c>
      <c r="AO6706">
        <v>681210</v>
      </c>
      <c r="AQ6706" t="s">
        <v>32916</v>
      </c>
      <c r="AR6706" t="s">
        <v>32917</v>
      </c>
      <c r="AS6706">
        <v>0</v>
      </c>
      <c r="AT6706" t="s">
        <v>61</v>
      </c>
      <c r="AU6706" t="s">
        <v>51104</v>
      </c>
      <c r="AX6706">
        <v>55.902684046707201</v>
      </c>
      <c r="AY6706">
        <v>8.5061217515082301</v>
      </c>
      <c r="AZ6706" t="s">
        <v>62</v>
      </c>
      <c r="BA6706">
        <v>1082</v>
      </c>
      <c r="BB6706" t="s">
        <v>2852</v>
      </c>
    </row>
    <row r="6707" spans="1:54" x14ac:dyDescent="0.25">
      <c r="A6707" s="1">
        <v>45200</v>
      </c>
      <c r="B6707">
        <v>655211</v>
      </c>
      <c r="C6707" t="s">
        <v>32918</v>
      </c>
      <c r="D6707">
        <v>6880</v>
      </c>
      <c r="E6707" t="s">
        <v>15197</v>
      </c>
      <c r="F6707" t="s">
        <v>32919</v>
      </c>
      <c r="I6707" t="s">
        <v>32920</v>
      </c>
      <c r="K6707" t="s">
        <v>32832</v>
      </c>
      <c r="L6707" t="s">
        <v>32921</v>
      </c>
      <c r="N6707">
        <v>19</v>
      </c>
      <c r="R6707" s="1">
        <v>40162</v>
      </c>
      <c r="S6707" t="s">
        <v>80</v>
      </c>
      <c r="T6707">
        <v>760</v>
      </c>
      <c r="U6707" t="s">
        <v>48200</v>
      </c>
      <c r="V6707" s="1">
        <v>31564</v>
      </c>
      <c r="W6707">
        <v>2</v>
      </c>
      <c r="X6707" t="s">
        <v>57</v>
      </c>
      <c r="Y6707">
        <v>1</v>
      </c>
      <c r="Z6707" t="s">
        <v>46545</v>
      </c>
      <c r="AB6707">
        <v>196608</v>
      </c>
      <c r="AC6707">
        <v>125</v>
      </c>
      <c r="AD6707" t="s">
        <v>1344</v>
      </c>
      <c r="AE6707">
        <v>1014</v>
      </c>
      <c r="AF6707" t="s">
        <v>1352</v>
      </c>
      <c r="AG6707">
        <v>3</v>
      </c>
      <c r="AH6707" t="s">
        <v>81</v>
      </c>
      <c r="AI6707">
        <v>24</v>
      </c>
      <c r="AJ6707" t="s">
        <v>1344</v>
      </c>
      <c r="AK6707">
        <v>760</v>
      </c>
      <c r="AL6707" t="s">
        <v>48200</v>
      </c>
      <c r="AS6707">
        <v>0</v>
      </c>
      <c r="AT6707" t="s">
        <v>61</v>
      </c>
      <c r="AU6707" t="s">
        <v>4928</v>
      </c>
      <c r="AZ6707" t="s">
        <v>62</v>
      </c>
      <c r="BA6707">
        <v>1082</v>
      </c>
      <c r="BB6707" t="s">
        <v>2852</v>
      </c>
    </row>
    <row r="6708" spans="1:54" x14ac:dyDescent="0.25">
      <c r="A6708" s="1">
        <v>45200</v>
      </c>
      <c r="B6708">
        <v>655300</v>
      </c>
      <c r="C6708" t="s">
        <v>32922</v>
      </c>
      <c r="D6708">
        <v>6880</v>
      </c>
      <c r="E6708" t="s">
        <v>15197</v>
      </c>
      <c r="F6708" t="s">
        <v>53980</v>
      </c>
      <c r="G6708">
        <v>40896112</v>
      </c>
      <c r="H6708">
        <v>1001802971</v>
      </c>
      <c r="I6708" t="s">
        <v>32923</v>
      </c>
      <c r="J6708" t="s">
        <v>32924</v>
      </c>
      <c r="K6708" t="s">
        <v>32925</v>
      </c>
      <c r="L6708" t="s">
        <v>53981</v>
      </c>
      <c r="M6708">
        <v>187</v>
      </c>
      <c r="N6708">
        <v>19</v>
      </c>
      <c r="R6708" s="1">
        <v>44692</v>
      </c>
      <c r="S6708" t="s">
        <v>56</v>
      </c>
      <c r="W6708">
        <v>5</v>
      </c>
      <c r="X6708" t="s">
        <v>557</v>
      </c>
      <c r="Y6708">
        <v>1</v>
      </c>
      <c r="Z6708" t="s">
        <v>46545</v>
      </c>
      <c r="AA6708">
        <v>10</v>
      </c>
      <c r="AB6708">
        <v>195011</v>
      </c>
      <c r="AC6708">
        <v>123</v>
      </c>
      <c r="AD6708" t="s">
        <v>1507</v>
      </c>
      <c r="AE6708">
        <v>1011</v>
      </c>
      <c r="AF6708" t="s">
        <v>1507</v>
      </c>
      <c r="AG6708">
        <v>1</v>
      </c>
      <c r="AH6708" t="s">
        <v>44482</v>
      </c>
      <c r="AI6708">
        <v>80</v>
      </c>
      <c r="AJ6708" t="s">
        <v>1507</v>
      </c>
      <c r="AK6708">
        <v>760</v>
      </c>
      <c r="AL6708" t="s">
        <v>48200</v>
      </c>
      <c r="AQ6708" t="s">
        <v>32926</v>
      </c>
      <c r="AR6708" t="s">
        <v>32927</v>
      </c>
      <c r="AS6708">
        <v>0</v>
      </c>
      <c r="AT6708" t="s">
        <v>61</v>
      </c>
      <c r="AU6708" t="s">
        <v>53982</v>
      </c>
      <c r="AX6708">
        <v>55.888746959999999</v>
      </c>
      <c r="AY6708">
        <v>8.5041034100000008</v>
      </c>
      <c r="AZ6708" t="s">
        <v>62</v>
      </c>
      <c r="BA6708">
        <v>1082</v>
      </c>
      <c r="BB6708" t="s">
        <v>2852</v>
      </c>
    </row>
    <row r="6709" spans="1:54" x14ac:dyDescent="0.25">
      <c r="A6709" s="1">
        <v>45200</v>
      </c>
      <c r="B6709">
        <v>655301</v>
      </c>
      <c r="C6709" t="s">
        <v>32928</v>
      </c>
      <c r="D6709">
        <v>6880</v>
      </c>
      <c r="E6709" t="s">
        <v>15197</v>
      </c>
      <c r="F6709" t="s">
        <v>32929</v>
      </c>
      <c r="I6709" t="s">
        <v>55076</v>
      </c>
      <c r="J6709" t="s">
        <v>32930</v>
      </c>
      <c r="K6709" t="s">
        <v>32931</v>
      </c>
      <c r="L6709" t="s">
        <v>32932</v>
      </c>
      <c r="M6709">
        <v>772</v>
      </c>
      <c r="N6709">
        <v>9</v>
      </c>
      <c r="R6709" s="1">
        <v>40162</v>
      </c>
      <c r="S6709" t="s">
        <v>80</v>
      </c>
      <c r="V6709" s="1">
        <v>38078</v>
      </c>
      <c r="W6709">
        <v>5</v>
      </c>
      <c r="X6709" t="s">
        <v>557</v>
      </c>
      <c r="Y6709">
        <v>1</v>
      </c>
      <c r="Z6709" t="s">
        <v>46545</v>
      </c>
      <c r="AB6709">
        <v>196107</v>
      </c>
      <c r="AC6709">
        <v>123</v>
      </c>
      <c r="AD6709" t="s">
        <v>1507</v>
      </c>
      <c r="AE6709">
        <v>1011</v>
      </c>
      <c r="AF6709" t="s">
        <v>1507</v>
      </c>
      <c r="AG6709">
        <v>3</v>
      </c>
      <c r="AH6709" t="s">
        <v>81</v>
      </c>
      <c r="AI6709">
        <v>80</v>
      </c>
      <c r="AJ6709" t="s">
        <v>1507</v>
      </c>
      <c r="AK6709">
        <v>760</v>
      </c>
      <c r="AL6709" t="s">
        <v>48200</v>
      </c>
      <c r="AQ6709" t="s">
        <v>32933</v>
      </c>
      <c r="AR6709" t="s">
        <v>32934</v>
      </c>
      <c r="AS6709">
        <v>0</v>
      </c>
      <c r="AT6709" t="s">
        <v>61</v>
      </c>
      <c r="AU6709" t="s">
        <v>13588</v>
      </c>
      <c r="AX6709">
        <v>55.882323930090998</v>
      </c>
      <c r="AY6709">
        <v>8.7897194327244108</v>
      </c>
      <c r="AZ6709" t="s">
        <v>62</v>
      </c>
      <c r="BA6709">
        <v>1082</v>
      </c>
      <c r="BB6709" t="s">
        <v>2852</v>
      </c>
    </row>
    <row r="6710" spans="1:54" x14ac:dyDescent="0.25">
      <c r="A6710" s="1">
        <v>45200</v>
      </c>
      <c r="B6710">
        <v>655302</v>
      </c>
      <c r="C6710" t="s">
        <v>53983</v>
      </c>
      <c r="D6710">
        <v>6880</v>
      </c>
      <c r="E6710" t="s">
        <v>15197</v>
      </c>
      <c r="F6710" t="s">
        <v>53984</v>
      </c>
      <c r="G6710">
        <v>84540714</v>
      </c>
      <c r="H6710">
        <v>1002697493</v>
      </c>
      <c r="I6710" t="s">
        <v>49175</v>
      </c>
      <c r="J6710" t="s">
        <v>32935</v>
      </c>
      <c r="K6710" t="s">
        <v>32936</v>
      </c>
      <c r="L6710" t="s">
        <v>32937</v>
      </c>
      <c r="M6710">
        <v>2229</v>
      </c>
      <c r="N6710">
        <v>68</v>
      </c>
      <c r="R6710" s="1">
        <v>44211</v>
      </c>
      <c r="S6710" t="s">
        <v>56</v>
      </c>
      <c r="W6710">
        <v>5</v>
      </c>
      <c r="X6710" t="s">
        <v>557</v>
      </c>
      <c r="Y6710">
        <v>1</v>
      </c>
      <c r="Z6710" t="s">
        <v>46545</v>
      </c>
      <c r="AA6710">
        <v>10</v>
      </c>
      <c r="AB6710">
        <v>197808</v>
      </c>
      <c r="AC6710">
        <v>123</v>
      </c>
      <c r="AD6710" t="s">
        <v>1507</v>
      </c>
      <c r="AE6710">
        <v>1011</v>
      </c>
      <c r="AF6710" t="s">
        <v>1507</v>
      </c>
      <c r="AG6710">
        <v>1</v>
      </c>
      <c r="AH6710" t="s">
        <v>44482</v>
      </c>
      <c r="AI6710">
        <v>80</v>
      </c>
      <c r="AJ6710" t="s">
        <v>1507</v>
      </c>
      <c r="AK6710">
        <v>760</v>
      </c>
      <c r="AL6710" t="s">
        <v>48200</v>
      </c>
      <c r="AQ6710" t="s">
        <v>32938</v>
      </c>
      <c r="AR6710" t="s">
        <v>32939</v>
      </c>
      <c r="AS6710">
        <v>0</v>
      </c>
      <c r="AT6710" t="s">
        <v>61</v>
      </c>
      <c r="AU6710" t="s">
        <v>29704</v>
      </c>
      <c r="AX6710">
        <v>55.897948640000003</v>
      </c>
      <c r="AY6710">
        <v>8.5132705299999998</v>
      </c>
      <c r="AZ6710" t="s">
        <v>62</v>
      </c>
      <c r="BA6710">
        <v>1082</v>
      </c>
      <c r="BB6710" t="s">
        <v>2852</v>
      </c>
    </row>
    <row r="6711" spans="1:54" x14ac:dyDescent="0.25">
      <c r="A6711" s="1">
        <v>45200</v>
      </c>
      <c r="B6711">
        <v>655303</v>
      </c>
      <c r="C6711" t="s">
        <v>32940</v>
      </c>
      <c r="D6711">
        <v>6880</v>
      </c>
      <c r="E6711" t="s">
        <v>15197</v>
      </c>
      <c r="F6711" t="s">
        <v>32941</v>
      </c>
      <c r="G6711">
        <v>13358494</v>
      </c>
      <c r="H6711">
        <v>1000549256</v>
      </c>
      <c r="I6711" t="s">
        <v>48290</v>
      </c>
      <c r="J6711" t="s">
        <v>32942</v>
      </c>
      <c r="K6711" t="s">
        <v>32891</v>
      </c>
      <c r="L6711" t="s">
        <v>32943</v>
      </c>
      <c r="M6711">
        <v>2058</v>
      </c>
      <c r="N6711">
        <v>73</v>
      </c>
      <c r="R6711" s="1">
        <v>43237</v>
      </c>
      <c r="S6711" t="s">
        <v>56</v>
      </c>
      <c r="V6711" s="1">
        <v>42947</v>
      </c>
      <c r="W6711">
        <v>5</v>
      </c>
      <c r="X6711" t="s">
        <v>557</v>
      </c>
      <c r="Y6711">
        <v>1</v>
      </c>
      <c r="Z6711" t="s">
        <v>46545</v>
      </c>
      <c r="AA6711">
        <v>10</v>
      </c>
      <c r="AB6711">
        <v>199008</v>
      </c>
      <c r="AC6711">
        <v>123</v>
      </c>
      <c r="AD6711" t="s">
        <v>1507</v>
      </c>
      <c r="AE6711">
        <v>1011</v>
      </c>
      <c r="AF6711" t="s">
        <v>1507</v>
      </c>
      <c r="AG6711">
        <v>3</v>
      </c>
      <c r="AH6711" t="s">
        <v>81</v>
      </c>
      <c r="AI6711">
        <v>80</v>
      </c>
      <c r="AJ6711" t="s">
        <v>1507</v>
      </c>
      <c r="AK6711">
        <v>760</v>
      </c>
      <c r="AL6711" t="s">
        <v>48200</v>
      </c>
      <c r="AQ6711" t="s">
        <v>32944</v>
      </c>
      <c r="AR6711" t="s">
        <v>32945</v>
      </c>
      <c r="AS6711">
        <v>0</v>
      </c>
      <c r="AT6711" t="s">
        <v>61</v>
      </c>
      <c r="AU6711" t="s">
        <v>32893</v>
      </c>
      <c r="AW6711" t="s">
        <v>32946</v>
      </c>
      <c r="AX6711">
        <v>55.891676660000002</v>
      </c>
      <c r="AY6711">
        <v>8.4142275499999997</v>
      </c>
      <c r="AZ6711" t="s">
        <v>62</v>
      </c>
      <c r="BA6711">
        <v>1082</v>
      </c>
      <c r="BB6711" t="s">
        <v>2852</v>
      </c>
    </row>
    <row r="6712" spans="1:54" x14ac:dyDescent="0.25">
      <c r="A6712" s="1">
        <v>45200</v>
      </c>
      <c r="B6712">
        <v>655304</v>
      </c>
      <c r="C6712" t="s">
        <v>32947</v>
      </c>
      <c r="D6712">
        <v>6893</v>
      </c>
      <c r="E6712" t="s">
        <v>32829</v>
      </c>
      <c r="F6712" t="s">
        <v>32948</v>
      </c>
      <c r="G6712">
        <v>13198373</v>
      </c>
      <c r="H6712">
        <v>1000518888</v>
      </c>
      <c r="I6712" t="s">
        <v>51114</v>
      </c>
      <c r="J6712" t="s">
        <v>32949</v>
      </c>
      <c r="K6712" t="s">
        <v>32950</v>
      </c>
      <c r="L6712" t="s">
        <v>32951</v>
      </c>
      <c r="M6712">
        <v>62</v>
      </c>
      <c r="N6712">
        <v>27</v>
      </c>
      <c r="R6712" s="1">
        <v>43784</v>
      </c>
      <c r="S6712" t="s">
        <v>56</v>
      </c>
      <c r="W6712">
        <v>5</v>
      </c>
      <c r="X6712" t="s">
        <v>557</v>
      </c>
      <c r="Y6712">
        <v>1</v>
      </c>
      <c r="Z6712" t="s">
        <v>46545</v>
      </c>
      <c r="AA6712">
        <v>8</v>
      </c>
      <c r="AB6712">
        <v>199008</v>
      </c>
      <c r="AC6712">
        <v>123</v>
      </c>
      <c r="AD6712" t="s">
        <v>1507</v>
      </c>
      <c r="AE6712">
        <v>1010</v>
      </c>
      <c r="AF6712" t="s">
        <v>44774</v>
      </c>
      <c r="AG6712">
        <v>1</v>
      </c>
      <c r="AH6712" t="s">
        <v>44482</v>
      </c>
      <c r="AI6712">
        <v>80</v>
      </c>
      <c r="AJ6712" t="s">
        <v>1507</v>
      </c>
      <c r="AK6712">
        <v>760</v>
      </c>
      <c r="AL6712" t="s">
        <v>48200</v>
      </c>
      <c r="AQ6712" t="s">
        <v>32952</v>
      </c>
      <c r="AR6712" t="s">
        <v>32953</v>
      </c>
      <c r="AS6712">
        <v>0</v>
      </c>
      <c r="AT6712" t="s">
        <v>61</v>
      </c>
      <c r="AU6712" t="s">
        <v>32954</v>
      </c>
      <c r="AX6712">
        <v>55.811535069999998</v>
      </c>
      <c r="AY6712">
        <v>8.2955163499999998</v>
      </c>
      <c r="AZ6712" t="s">
        <v>62</v>
      </c>
      <c r="BA6712">
        <v>1082</v>
      </c>
      <c r="BB6712" t="s">
        <v>2852</v>
      </c>
    </row>
    <row r="6713" spans="1:54" x14ac:dyDescent="0.25">
      <c r="A6713" s="1">
        <v>45200</v>
      </c>
      <c r="B6713">
        <v>655305</v>
      </c>
      <c r="C6713" t="s">
        <v>32955</v>
      </c>
      <c r="D6713">
        <v>6893</v>
      </c>
      <c r="E6713" t="s">
        <v>32829</v>
      </c>
      <c r="F6713" t="s">
        <v>32956</v>
      </c>
      <c r="G6713">
        <v>19666034</v>
      </c>
      <c r="H6713">
        <v>1003921657</v>
      </c>
      <c r="I6713" t="s">
        <v>32957</v>
      </c>
      <c r="J6713" t="s">
        <v>32958</v>
      </c>
      <c r="K6713" t="s">
        <v>32959</v>
      </c>
      <c r="L6713" t="s">
        <v>32960</v>
      </c>
      <c r="M6713">
        <v>1138</v>
      </c>
      <c r="N6713">
        <v>1</v>
      </c>
      <c r="R6713" s="1">
        <v>45072</v>
      </c>
      <c r="S6713" t="s">
        <v>673</v>
      </c>
      <c r="W6713">
        <v>5</v>
      </c>
      <c r="X6713" t="s">
        <v>557</v>
      </c>
      <c r="Y6713">
        <v>1</v>
      </c>
      <c r="Z6713" t="s">
        <v>46545</v>
      </c>
      <c r="AA6713">
        <v>11</v>
      </c>
      <c r="AB6713">
        <v>199708</v>
      </c>
      <c r="AC6713">
        <v>123</v>
      </c>
      <c r="AD6713" t="s">
        <v>1507</v>
      </c>
      <c r="AE6713">
        <v>1010</v>
      </c>
      <c r="AF6713" t="s">
        <v>44774</v>
      </c>
      <c r="AG6713">
        <v>1</v>
      </c>
      <c r="AH6713" t="s">
        <v>44482</v>
      </c>
      <c r="AI6713">
        <v>80</v>
      </c>
      <c r="AJ6713" t="s">
        <v>1507</v>
      </c>
      <c r="AK6713">
        <v>760</v>
      </c>
      <c r="AL6713" t="s">
        <v>48200</v>
      </c>
      <c r="AQ6713" t="s">
        <v>32961</v>
      </c>
      <c r="AR6713" t="s">
        <v>32962</v>
      </c>
      <c r="AS6713">
        <v>0</v>
      </c>
      <c r="AT6713" t="s">
        <v>61</v>
      </c>
      <c r="AU6713" t="s">
        <v>32963</v>
      </c>
      <c r="AW6713" t="s">
        <v>32964</v>
      </c>
      <c r="AX6713">
        <v>55.84040478</v>
      </c>
      <c r="AY6713">
        <v>8.3042175599999997</v>
      </c>
      <c r="AZ6713" t="s">
        <v>62</v>
      </c>
      <c r="BA6713">
        <v>1082</v>
      </c>
      <c r="BB6713" t="s">
        <v>2852</v>
      </c>
    </row>
    <row r="6714" spans="1:54" x14ac:dyDescent="0.25">
      <c r="A6714" s="1">
        <v>45200</v>
      </c>
      <c r="B6714">
        <v>657000</v>
      </c>
      <c r="C6714" t="s">
        <v>10242</v>
      </c>
      <c r="D6714">
        <v>7400</v>
      </c>
      <c r="E6714" t="s">
        <v>11101</v>
      </c>
      <c r="F6714" t="s">
        <v>10242</v>
      </c>
      <c r="G6714">
        <v>29189919</v>
      </c>
      <c r="K6714" t="s">
        <v>15875</v>
      </c>
      <c r="L6714" t="s">
        <v>53985</v>
      </c>
      <c r="M6714">
        <v>8597</v>
      </c>
      <c r="N6714">
        <v>2</v>
      </c>
      <c r="R6714" s="1">
        <v>43794</v>
      </c>
      <c r="S6714" t="s">
        <v>3405</v>
      </c>
      <c r="T6714">
        <v>657</v>
      </c>
      <c r="U6714" t="s">
        <v>10242</v>
      </c>
      <c r="W6714">
        <v>2</v>
      </c>
      <c r="X6714" t="s">
        <v>57</v>
      </c>
      <c r="Y6714">
        <v>5</v>
      </c>
      <c r="Z6714" t="s">
        <v>54458</v>
      </c>
      <c r="AB6714">
        <v>200701</v>
      </c>
      <c r="AC6714">
        <v>923</v>
      </c>
      <c r="AD6714" t="s">
        <v>58</v>
      </c>
      <c r="AE6714">
        <v>2013</v>
      </c>
      <c r="AF6714" t="s">
        <v>58</v>
      </c>
      <c r="AG6714">
        <v>1</v>
      </c>
      <c r="AH6714" t="s">
        <v>44482</v>
      </c>
      <c r="AI6714">
        <v>99</v>
      </c>
      <c r="AJ6714" t="s">
        <v>54511</v>
      </c>
      <c r="AK6714">
        <v>657</v>
      </c>
      <c r="AL6714" t="s">
        <v>10242</v>
      </c>
      <c r="AQ6714" t="s">
        <v>15876</v>
      </c>
      <c r="AR6714" t="s">
        <v>15877</v>
      </c>
      <c r="AS6714">
        <v>0</v>
      </c>
      <c r="AT6714" t="s">
        <v>61</v>
      </c>
      <c r="AU6714" t="s">
        <v>7012</v>
      </c>
      <c r="AV6714" t="s">
        <v>52612</v>
      </c>
      <c r="AX6714">
        <v>56.136468039999997</v>
      </c>
      <c r="AY6714">
        <v>8.9755105000000004</v>
      </c>
      <c r="AZ6714" t="s">
        <v>62</v>
      </c>
      <c r="BA6714">
        <v>1082</v>
      </c>
      <c r="BB6714" t="s">
        <v>2852</v>
      </c>
    </row>
    <row r="6715" spans="1:54" x14ac:dyDescent="0.25">
      <c r="A6715" s="1">
        <v>45200</v>
      </c>
      <c r="B6715">
        <v>657001</v>
      </c>
      <c r="C6715" t="s">
        <v>32965</v>
      </c>
      <c r="D6715">
        <v>7400</v>
      </c>
      <c r="E6715" t="s">
        <v>11101</v>
      </c>
      <c r="F6715" t="s">
        <v>46194</v>
      </c>
      <c r="G6715">
        <v>29189919</v>
      </c>
      <c r="H6715">
        <v>1003344626</v>
      </c>
      <c r="I6715" t="s">
        <v>32966</v>
      </c>
      <c r="J6715" t="s">
        <v>32967</v>
      </c>
      <c r="K6715" t="s">
        <v>32968</v>
      </c>
      <c r="L6715" t="s">
        <v>32969</v>
      </c>
      <c r="M6715">
        <v>1196</v>
      </c>
      <c r="N6715">
        <v>2</v>
      </c>
      <c r="R6715" s="1">
        <v>43670</v>
      </c>
      <c r="S6715" t="s">
        <v>56</v>
      </c>
      <c r="T6715">
        <v>657</v>
      </c>
      <c r="U6715" t="s">
        <v>10242</v>
      </c>
      <c r="V6715" s="1">
        <v>43677</v>
      </c>
      <c r="W6715">
        <v>2</v>
      </c>
      <c r="X6715" t="s">
        <v>57</v>
      </c>
      <c r="Y6715">
        <v>1</v>
      </c>
      <c r="Z6715" t="s">
        <v>46545</v>
      </c>
      <c r="AA6715">
        <v>6</v>
      </c>
      <c r="AB6715">
        <v>196008</v>
      </c>
      <c r="AC6715">
        <v>121</v>
      </c>
      <c r="AD6715" t="s">
        <v>70</v>
      </c>
      <c r="AE6715">
        <v>1012</v>
      </c>
      <c r="AF6715" t="s">
        <v>71</v>
      </c>
      <c r="AG6715">
        <v>3</v>
      </c>
      <c r="AH6715" t="s">
        <v>81</v>
      </c>
      <c r="AI6715">
        <v>21</v>
      </c>
      <c r="AJ6715" t="s">
        <v>52613</v>
      </c>
      <c r="AK6715">
        <v>657</v>
      </c>
      <c r="AL6715" t="s">
        <v>10242</v>
      </c>
      <c r="AM6715">
        <v>2</v>
      </c>
      <c r="AN6715" t="s">
        <v>119</v>
      </c>
      <c r="AO6715">
        <v>280678</v>
      </c>
      <c r="AP6715">
        <v>280678</v>
      </c>
      <c r="AQ6715" t="s">
        <v>32970</v>
      </c>
      <c r="AR6715" t="s">
        <v>32971</v>
      </c>
      <c r="AS6715">
        <v>2</v>
      </c>
      <c r="AT6715" t="s">
        <v>1413</v>
      </c>
      <c r="AU6715" t="s">
        <v>32972</v>
      </c>
      <c r="AW6715" t="s">
        <v>32973</v>
      </c>
      <c r="AX6715">
        <v>56.011689519999997</v>
      </c>
      <c r="AY6715">
        <v>8.9850927800000004</v>
      </c>
      <c r="AZ6715" t="s">
        <v>62</v>
      </c>
      <c r="BA6715">
        <v>1082</v>
      </c>
      <c r="BB6715" t="s">
        <v>2852</v>
      </c>
    </row>
    <row r="6716" spans="1:54" x14ac:dyDescent="0.25">
      <c r="A6716" s="1">
        <v>45200</v>
      </c>
      <c r="B6716">
        <v>657002</v>
      </c>
      <c r="C6716" t="s">
        <v>32974</v>
      </c>
      <c r="D6716">
        <v>7400</v>
      </c>
      <c r="E6716" t="s">
        <v>11101</v>
      </c>
      <c r="F6716" t="s">
        <v>32975</v>
      </c>
      <c r="K6716" t="s">
        <v>32976</v>
      </c>
      <c r="L6716" t="s">
        <v>32977</v>
      </c>
      <c r="M6716">
        <v>469</v>
      </c>
      <c r="N6716">
        <v>3</v>
      </c>
      <c r="R6716" s="1">
        <v>40162</v>
      </c>
      <c r="S6716" t="s">
        <v>80</v>
      </c>
      <c r="T6716">
        <v>657</v>
      </c>
      <c r="U6716" t="s">
        <v>10242</v>
      </c>
      <c r="V6716" s="1">
        <v>27546</v>
      </c>
      <c r="W6716">
        <v>2</v>
      </c>
      <c r="X6716" t="s">
        <v>57</v>
      </c>
      <c r="Y6716">
        <v>1</v>
      </c>
      <c r="Z6716" t="s">
        <v>46545</v>
      </c>
      <c r="AC6716">
        <v>121</v>
      </c>
      <c r="AD6716" t="s">
        <v>70</v>
      </c>
      <c r="AE6716">
        <v>1012</v>
      </c>
      <c r="AF6716" t="s">
        <v>71</v>
      </c>
      <c r="AG6716">
        <v>3</v>
      </c>
      <c r="AH6716" t="s">
        <v>81</v>
      </c>
      <c r="AI6716">
        <v>21</v>
      </c>
      <c r="AJ6716" t="s">
        <v>52613</v>
      </c>
      <c r="AK6716">
        <v>657</v>
      </c>
      <c r="AL6716" t="s">
        <v>10242</v>
      </c>
      <c r="AS6716">
        <v>0</v>
      </c>
      <c r="AT6716" t="s">
        <v>61</v>
      </c>
      <c r="AU6716" t="s">
        <v>32978</v>
      </c>
      <c r="AX6716">
        <v>56.1370893654829</v>
      </c>
      <c r="AY6716">
        <v>8.9732677899583795</v>
      </c>
      <c r="AZ6716" t="s">
        <v>62</v>
      </c>
      <c r="BA6716">
        <v>1082</v>
      </c>
      <c r="BB6716" t="s">
        <v>2852</v>
      </c>
    </row>
    <row r="6717" spans="1:54" x14ac:dyDescent="0.25">
      <c r="A6717" s="1">
        <v>45200</v>
      </c>
      <c r="B6717">
        <v>657003</v>
      </c>
      <c r="C6717" t="s">
        <v>32979</v>
      </c>
      <c r="D6717">
        <v>7330</v>
      </c>
      <c r="E6717" t="s">
        <v>17824</v>
      </c>
      <c r="F6717" t="s">
        <v>32980</v>
      </c>
      <c r="G6717">
        <v>29189919</v>
      </c>
      <c r="H6717">
        <v>1003344560</v>
      </c>
      <c r="I6717" t="s">
        <v>51115</v>
      </c>
      <c r="J6717" t="s">
        <v>32981</v>
      </c>
      <c r="K6717" t="s">
        <v>32982</v>
      </c>
      <c r="L6717" t="s">
        <v>32983</v>
      </c>
      <c r="M6717">
        <v>715</v>
      </c>
      <c r="N6717">
        <v>4</v>
      </c>
      <c r="R6717" s="1">
        <v>40829</v>
      </c>
      <c r="S6717" t="s">
        <v>56</v>
      </c>
      <c r="T6717">
        <v>657</v>
      </c>
      <c r="U6717" t="s">
        <v>10242</v>
      </c>
      <c r="V6717" s="1">
        <v>40756</v>
      </c>
      <c r="W6717">
        <v>2</v>
      </c>
      <c r="X6717" t="s">
        <v>57</v>
      </c>
      <c r="Y6717">
        <v>1</v>
      </c>
      <c r="Z6717" t="s">
        <v>46545</v>
      </c>
      <c r="AA6717">
        <v>6</v>
      </c>
      <c r="AB6717">
        <v>196008</v>
      </c>
      <c r="AC6717">
        <v>121</v>
      </c>
      <c r="AD6717" t="s">
        <v>70</v>
      </c>
      <c r="AE6717">
        <v>1012</v>
      </c>
      <c r="AF6717" t="s">
        <v>71</v>
      </c>
      <c r="AG6717">
        <v>3</v>
      </c>
      <c r="AH6717" t="s">
        <v>81</v>
      </c>
      <c r="AI6717">
        <v>22</v>
      </c>
      <c r="AJ6717" t="s">
        <v>52628</v>
      </c>
      <c r="AK6717">
        <v>657</v>
      </c>
      <c r="AL6717" t="s">
        <v>10242</v>
      </c>
      <c r="AQ6717" t="s">
        <v>32984</v>
      </c>
      <c r="AR6717" t="s">
        <v>32985</v>
      </c>
      <c r="AS6717">
        <v>0</v>
      </c>
      <c r="AT6717" t="s">
        <v>61</v>
      </c>
      <c r="AU6717" t="s">
        <v>32986</v>
      </c>
      <c r="AW6717" t="s">
        <v>32987</v>
      </c>
      <c r="AX6717">
        <v>56.007824687882099</v>
      </c>
      <c r="AY6717">
        <v>9.1069486117430305</v>
      </c>
      <c r="AZ6717" t="s">
        <v>62</v>
      </c>
      <c r="BA6717">
        <v>1082</v>
      </c>
      <c r="BB6717" t="s">
        <v>2852</v>
      </c>
    </row>
    <row r="6718" spans="1:54" x14ac:dyDescent="0.25">
      <c r="A6718" s="1">
        <v>45200</v>
      </c>
      <c r="B6718">
        <v>657004</v>
      </c>
      <c r="C6718" t="s">
        <v>32988</v>
      </c>
      <c r="D6718">
        <v>7400</v>
      </c>
      <c r="E6718" t="s">
        <v>11101</v>
      </c>
      <c r="F6718" t="s">
        <v>51116</v>
      </c>
      <c r="G6718">
        <v>29189919</v>
      </c>
      <c r="H6718">
        <v>1003344894</v>
      </c>
      <c r="I6718" t="s">
        <v>32989</v>
      </c>
      <c r="J6718" t="s">
        <v>32990</v>
      </c>
      <c r="K6718" t="s">
        <v>32991</v>
      </c>
      <c r="L6718" t="s">
        <v>46195</v>
      </c>
      <c r="M6718">
        <v>8695</v>
      </c>
      <c r="N6718" t="s">
        <v>6585</v>
      </c>
      <c r="R6718" s="1">
        <v>44643</v>
      </c>
      <c r="S6718" t="s">
        <v>56</v>
      </c>
      <c r="T6718">
        <v>657</v>
      </c>
      <c r="U6718" t="s">
        <v>10242</v>
      </c>
      <c r="W6718">
        <v>2</v>
      </c>
      <c r="X6718" t="s">
        <v>57</v>
      </c>
      <c r="Y6718">
        <v>1</v>
      </c>
      <c r="Z6718" t="s">
        <v>46545</v>
      </c>
      <c r="AA6718">
        <v>6</v>
      </c>
      <c r="AC6718">
        <v>121</v>
      </c>
      <c r="AD6718" t="s">
        <v>70</v>
      </c>
      <c r="AE6718">
        <v>1012</v>
      </c>
      <c r="AF6718" t="s">
        <v>71</v>
      </c>
      <c r="AG6718">
        <v>1</v>
      </c>
      <c r="AH6718" t="s">
        <v>44482</v>
      </c>
      <c r="AI6718">
        <v>21</v>
      </c>
      <c r="AJ6718" t="s">
        <v>52613</v>
      </c>
      <c r="AK6718">
        <v>657</v>
      </c>
      <c r="AL6718" t="s">
        <v>10242</v>
      </c>
      <c r="AQ6718" t="s">
        <v>32992</v>
      </c>
      <c r="AR6718" t="s">
        <v>32993</v>
      </c>
      <c r="AS6718">
        <v>0</v>
      </c>
      <c r="AT6718" t="s">
        <v>61</v>
      </c>
      <c r="AU6718" t="s">
        <v>46196</v>
      </c>
      <c r="AX6718">
        <v>56.168407209999998</v>
      </c>
      <c r="AY6718">
        <v>8.9710030599999993</v>
      </c>
      <c r="AZ6718" t="s">
        <v>62</v>
      </c>
      <c r="BA6718">
        <v>1082</v>
      </c>
      <c r="BB6718" t="s">
        <v>2852</v>
      </c>
    </row>
    <row r="6719" spans="1:54" x14ac:dyDescent="0.25">
      <c r="A6719" s="1">
        <v>45200</v>
      </c>
      <c r="B6719">
        <v>657005</v>
      </c>
      <c r="C6719" t="s">
        <v>32994</v>
      </c>
      <c r="D6719">
        <v>7400</v>
      </c>
      <c r="E6719" t="s">
        <v>11101</v>
      </c>
      <c r="F6719" t="s">
        <v>32995</v>
      </c>
      <c r="G6719">
        <v>29189919</v>
      </c>
      <c r="H6719">
        <v>1003344754</v>
      </c>
      <c r="I6719" t="s">
        <v>32996</v>
      </c>
      <c r="J6719" t="s">
        <v>32997</v>
      </c>
      <c r="K6719" t="s">
        <v>32998</v>
      </c>
      <c r="L6719" t="s">
        <v>32999</v>
      </c>
      <c r="M6719">
        <v>2680</v>
      </c>
      <c r="N6719">
        <v>1</v>
      </c>
      <c r="R6719" s="1">
        <v>43670</v>
      </c>
      <c r="S6719" t="s">
        <v>56</v>
      </c>
      <c r="T6719">
        <v>657</v>
      </c>
      <c r="U6719" t="s">
        <v>10242</v>
      </c>
      <c r="V6719" s="1">
        <v>43677</v>
      </c>
      <c r="W6719">
        <v>2</v>
      </c>
      <c r="X6719" t="s">
        <v>57</v>
      </c>
      <c r="Y6719">
        <v>1</v>
      </c>
      <c r="Z6719" t="s">
        <v>46545</v>
      </c>
      <c r="AA6719">
        <v>9</v>
      </c>
      <c r="AB6719">
        <v>190804</v>
      </c>
      <c r="AC6719">
        <v>121</v>
      </c>
      <c r="AD6719" t="s">
        <v>70</v>
      </c>
      <c r="AE6719">
        <v>1012</v>
      </c>
      <c r="AF6719" t="s">
        <v>71</v>
      </c>
      <c r="AG6719">
        <v>3</v>
      </c>
      <c r="AH6719" t="s">
        <v>81</v>
      </c>
      <c r="AI6719">
        <v>21</v>
      </c>
      <c r="AJ6719" t="s">
        <v>52613</v>
      </c>
      <c r="AK6719">
        <v>657</v>
      </c>
      <c r="AL6719" t="s">
        <v>10242</v>
      </c>
      <c r="AM6719">
        <v>2</v>
      </c>
      <c r="AN6719" t="s">
        <v>119</v>
      </c>
      <c r="AO6719">
        <v>281054</v>
      </c>
      <c r="AP6719">
        <v>281054</v>
      </c>
      <c r="AQ6719" t="s">
        <v>33000</v>
      </c>
      <c r="AR6719" t="s">
        <v>33001</v>
      </c>
      <c r="AS6719">
        <v>2</v>
      </c>
      <c r="AT6719" t="s">
        <v>1413</v>
      </c>
      <c r="AU6719" t="s">
        <v>33002</v>
      </c>
      <c r="AX6719">
        <v>56.134668150000003</v>
      </c>
      <c r="AY6719">
        <v>9.0491491899999996</v>
      </c>
      <c r="AZ6719" t="s">
        <v>62</v>
      </c>
      <c r="BA6719">
        <v>1082</v>
      </c>
      <c r="BB6719" t="s">
        <v>2852</v>
      </c>
    </row>
    <row r="6720" spans="1:54" x14ac:dyDescent="0.25">
      <c r="A6720" s="1">
        <v>45200</v>
      </c>
      <c r="B6720">
        <v>657006</v>
      </c>
      <c r="C6720" t="s">
        <v>33003</v>
      </c>
      <c r="D6720">
        <v>7400</v>
      </c>
      <c r="E6720" t="s">
        <v>11101</v>
      </c>
      <c r="F6720" t="s">
        <v>33004</v>
      </c>
      <c r="I6720" t="s">
        <v>33005</v>
      </c>
      <c r="J6720" t="s">
        <v>33006</v>
      </c>
      <c r="K6720" t="s">
        <v>33007</v>
      </c>
      <c r="L6720" t="s">
        <v>33008</v>
      </c>
      <c r="M6720">
        <v>2798</v>
      </c>
      <c r="N6720">
        <v>48</v>
      </c>
      <c r="R6720" s="1">
        <v>40162</v>
      </c>
      <c r="S6720" t="s">
        <v>80</v>
      </c>
      <c r="T6720">
        <v>657</v>
      </c>
      <c r="U6720" t="s">
        <v>10242</v>
      </c>
      <c r="V6720" s="1">
        <v>37469</v>
      </c>
      <c r="W6720">
        <v>2</v>
      </c>
      <c r="X6720" t="s">
        <v>57</v>
      </c>
      <c r="Y6720">
        <v>1</v>
      </c>
      <c r="Z6720" t="s">
        <v>46545</v>
      </c>
      <c r="AA6720">
        <v>5</v>
      </c>
      <c r="AC6720">
        <v>121</v>
      </c>
      <c r="AD6720" t="s">
        <v>70</v>
      </c>
      <c r="AE6720">
        <v>1012</v>
      </c>
      <c r="AF6720" t="s">
        <v>71</v>
      </c>
      <c r="AG6720">
        <v>3</v>
      </c>
      <c r="AH6720" t="s">
        <v>81</v>
      </c>
      <c r="AI6720">
        <v>22</v>
      </c>
      <c r="AJ6720" t="s">
        <v>52628</v>
      </c>
      <c r="AK6720">
        <v>657</v>
      </c>
      <c r="AL6720" t="s">
        <v>10242</v>
      </c>
      <c r="AS6720">
        <v>0</v>
      </c>
      <c r="AT6720" t="s">
        <v>61</v>
      </c>
      <c r="AU6720" t="s">
        <v>33009</v>
      </c>
      <c r="AZ6720" t="s">
        <v>62</v>
      </c>
      <c r="BA6720">
        <v>1082</v>
      </c>
      <c r="BB6720" t="s">
        <v>2852</v>
      </c>
    </row>
    <row r="6721" spans="1:54" x14ac:dyDescent="0.25">
      <c r="A6721" s="1">
        <v>45200</v>
      </c>
      <c r="B6721">
        <v>657007</v>
      </c>
      <c r="C6721" t="s">
        <v>33010</v>
      </c>
      <c r="D6721">
        <v>7400</v>
      </c>
      <c r="E6721" t="s">
        <v>11101</v>
      </c>
      <c r="F6721" t="s">
        <v>33011</v>
      </c>
      <c r="G6721">
        <v>29189919</v>
      </c>
      <c r="H6721">
        <v>1003345075</v>
      </c>
      <c r="I6721" t="s">
        <v>33012</v>
      </c>
      <c r="J6721" t="s">
        <v>33013</v>
      </c>
      <c r="K6721" t="s">
        <v>33014</v>
      </c>
      <c r="L6721" t="s">
        <v>46197</v>
      </c>
      <c r="M6721">
        <v>6955</v>
      </c>
      <c r="N6721">
        <v>84</v>
      </c>
      <c r="R6721" s="1">
        <v>43204</v>
      </c>
      <c r="S6721" t="s">
        <v>56</v>
      </c>
      <c r="T6721">
        <v>657</v>
      </c>
      <c r="U6721" t="s">
        <v>10242</v>
      </c>
      <c r="W6721">
        <v>2</v>
      </c>
      <c r="X6721" t="s">
        <v>57</v>
      </c>
      <c r="Y6721">
        <v>1</v>
      </c>
      <c r="Z6721" t="s">
        <v>46545</v>
      </c>
      <c r="AA6721">
        <v>9</v>
      </c>
      <c r="AB6721">
        <v>195608</v>
      </c>
      <c r="AC6721">
        <v>121</v>
      </c>
      <c r="AD6721" t="s">
        <v>70</v>
      </c>
      <c r="AE6721">
        <v>1012</v>
      </c>
      <c r="AF6721" t="s">
        <v>71</v>
      </c>
      <c r="AG6721">
        <v>1</v>
      </c>
      <c r="AH6721" t="s">
        <v>44482</v>
      </c>
      <c r="AI6721">
        <v>21</v>
      </c>
      <c r="AJ6721" t="s">
        <v>52613</v>
      </c>
      <c r="AK6721">
        <v>657</v>
      </c>
      <c r="AL6721" t="s">
        <v>10242</v>
      </c>
      <c r="AQ6721" t="s">
        <v>33015</v>
      </c>
      <c r="AR6721" t="s">
        <v>33016</v>
      </c>
      <c r="AS6721">
        <v>0</v>
      </c>
      <c r="AT6721" t="s">
        <v>61</v>
      </c>
      <c r="AU6721" t="s">
        <v>44486</v>
      </c>
      <c r="AX6721">
        <v>56.140812220000001</v>
      </c>
      <c r="AY6721">
        <v>8.9926809799999994</v>
      </c>
      <c r="AZ6721" t="s">
        <v>62</v>
      </c>
      <c r="BA6721">
        <v>1082</v>
      </c>
      <c r="BB6721" t="s">
        <v>2852</v>
      </c>
    </row>
    <row r="6722" spans="1:54" x14ac:dyDescent="0.25">
      <c r="A6722" s="1">
        <v>45200</v>
      </c>
      <c r="B6722">
        <v>657008</v>
      </c>
      <c r="C6722" t="s">
        <v>33017</v>
      </c>
      <c r="D6722">
        <v>7451</v>
      </c>
      <c r="E6722" t="s">
        <v>13627</v>
      </c>
      <c r="F6722" t="s">
        <v>33018</v>
      </c>
      <c r="G6722">
        <v>29189919</v>
      </c>
      <c r="H6722">
        <v>1003344821</v>
      </c>
      <c r="I6722" t="s">
        <v>13629</v>
      </c>
      <c r="J6722" t="s">
        <v>33019</v>
      </c>
      <c r="K6722" t="s">
        <v>33020</v>
      </c>
      <c r="L6722" t="s">
        <v>33021</v>
      </c>
      <c r="M6722">
        <v>3510</v>
      </c>
      <c r="N6722">
        <v>32</v>
      </c>
      <c r="R6722" s="1">
        <v>43670</v>
      </c>
      <c r="S6722" t="s">
        <v>56</v>
      </c>
      <c r="T6722">
        <v>657</v>
      </c>
      <c r="U6722" t="s">
        <v>10242</v>
      </c>
      <c r="V6722" s="1">
        <v>43677</v>
      </c>
      <c r="W6722">
        <v>2</v>
      </c>
      <c r="X6722" t="s">
        <v>57</v>
      </c>
      <c r="Y6722">
        <v>1</v>
      </c>
      <c r="Z6722" t="s">
        <v>46545</v>
      </c>
      <c r="AA6722">
        <v>6</v>
      </c>
      <c r="AB6722">
        <v>194603</v>
      </c>
      <c r="AC6722">
        <v>121</v>
      </c>
      <c r="AD6722" t="s">
        <v>70</v>
      </c>
      <c r="AE6722">
        <v>1012</v>
      </c>
      <c r="AF6722" t="s">
        <v>71</v>
      </c>
      <c r="AG6722">
        <v>3</v>
      </c>
      <c r="AH6722" t="s">
        <v>81</v>
      </c>
      <c r="AI6722">
        <v>21</v>
      </c>
      <c r="AJ6722" t="s">
        <v>52613</v>
      </c>
      <c r="AK6722">
        <v>657</v>
      </c>
      <c r="AL6722" t="s">
        <v>10242</v>
      </c>
      <c r="AM6722">
        <v>2</v>
      </c>
      <c r="AN6722" t="s">
        <v>119</v>
      </c>
      <c r="AO6722">
        <v>280680</v>
      </c>
      <c r="AP6722">
        <v>280680</v>
      </c>
      <c r="AQ6722" t="s">
        <v>13631</v>
      </c>
      <c r="AR6722" t="s">
        <v>33022</v>
      </c>
      <c r="AS6722">
        <v>2</v>
      </c>
      <c r="AT6722" t="s">
        <v>1413</v>
      </c>
      <c r="AU6722" t="s">
        <v>33023</v>
      </c>
      <c r="AX6722">
        <v>56.236674620000002</v>
      </c>
      <c r="AY6722">
        <v>9.0885972499999994</v>
      </c>
      <c r="AZ6722" t="s">
        <v>62</v>
      </c>
      <c r="BA6722">
        <v>1082</v>
      </c>
      <c r="BB6722" t="s">
        <v>2852</v>
      </c>
    </row>
    <row r="6723" spans="1:54" x14ac:dyDescent="0.25">
      <c r="A6723" s="1">
        <v>45200</v>
      </c>
      <c r="B6723">
        <v>657009</v>
      </c>
      <c r="C6723" t="s">
        <v>51117</v>
      </c>
      <c r="D6723">
        <v>7400</v>
      </c>
      <c r="E6723" t="s">
        <v>11101</v>
      </c>
      <c r="F6723" t="s">
        <v>51118</v>
      </c>
      <c r="G6723">
        <v>29189919</v>
      </c>
      <c r="H6723">
        <v>1003345269</v>
      </c>
      <c r="I6723" t="s">
        <v>32966</v>
      </c>
      <c r="J6723" t="s">
        <v>33024</v>
      </c>
      <c r="K6723" t="s">
        <v>13614</v>
      </c>
      <c r="L6723" t="s">
        <v>51119</v>
      </c>
      <c r="M6723">
        <v>9097</v>
      </c>
      <c r="N6723">
        <v>3</v>
      </c>
      <c r="R6723" s="1">
        <v>43670</v>
      </c>
      <c r="S6723" t="s">
        <v>56</v>
      </c>
      <c r="T6723">
        <v>657</v>
      </c>
      <c r="U6723" t="s">
        <v>10242</v>
      </c>
      <c r="V6723" s="1">
        <v>43677</v>
      </c>
      <c r="W6723">
        <v>2</v>
      </c>
      <c r="X6723" t="s">
        <v>57</v>
      </c>
      <c r="Y6723">
        <v>1</v>
      </c>
      <c r="Z6723" t="s">
        <v>46545</v>
      </c>
      <c r="AA6723">
        <v>6</v>
      </c>
      <c r="AC6723">
        <v>121</v>
      </c>
      <c r="AD6723" t="s">
        <v>70</v>
      </c>
      <c r="AE6723">
        <v>1012</v>
      </c>
      <c r="AF6723" t="s">
        <v>71</v>
      </c>
      <c r="AG6723">
        <v>3</v>
      </c>
      <c r="AH6723" t="s">
        <v>81</v>
      </c>
      <c r="AI6723">
        <v>21</v>
      </c>
      <c r="AJ6723" t="s">
        <v>52613</v>
      </c>
      <c r="AK6723">
        <v>657</v>
      </c>
      <c r="AL6723" t="s">
        <v>10242</v>
      </c>
      <c r="AM6723">
        <v>2</v>
      </c>
      <c r="AN6723" t="s">
        <v>119</v>
      </c>
      <c r="AO6723">
        <v>280678</v>
      </c>
      <c r="AP6723">
        <v>280678</v>
      </c>
      <c r="AQ6723" t="s">
        <v>32970</v>
      </c>
      <c r="AR6723" t="s">
        <v>32971</v>
      </c>
      <c r="AS6723">
        <v>2</v>
      </c>
      <c r="AT6723" t="s">
        <v>1413</v>
      </c>
      <c r="AU6723" t="s">
        <v>13617</v>
      </c>
      <c r="AW6723" t="s">
        <v>51120</v>
      </c>
      <c r="AX6723">
        <v>56.063389579999999</v>
      </c>
      <c r="AY6723">
        <v>9.0848855999999998</v>
      </c>
      <c r="AZ6723" t="s">
        <v>62</v>
      </c>
      <c r="BA6723">
        <v>1082</v>
      </c>
      <c r="BB6723" t="s">
        <v>2852</v>
      </c>
    </row>
    <row r="6724" spans="1:54" x14ac:dyDescent="0.25">
      <c r="A6724" s="1">
        <v>45200</v>
      </c>
      <c r="B6724">
        <v>657010</v>
      </c>
      <c r="C6724" t="s">
        <v>33025</v>
      </c>
      <c r="D6724">
        <v>7400</v>
      </c>
      <c r="E6724" t="s">
        <v>11101</v>
      </c>
      <c r="F6724" t="s">
        <v>33026</v>
      </c>
      <c r="G6724">
        <v>29189919</v>
      </c>
      <c r="H6724">
        <v>1003345142</v>
      </c>
      <c r="I6724" t="s">
        <v>33027</v>
      </c>
      <c r="J6724" t="s">
        <v>33028</v>
      </c>
      <c r="K6724" t="s">
        <v>33029</v>
      </c>
      <c r="L6724" t="s">
        <v>46198</v>
      </c>
      <c r="M6724">
        <v>7108</v>
      </c>
      <c r="N6724">
        <v>17</v>
      </c>
      <c r="R6724" s="1">
        <v>43784</v>
      </c>
      <c r="S6724" t="s">
        <v>56</v>
      </c>
      <c r="T6724">
        <v>657</v>
      </c>
      <c r="U6724" t="s">
        <v>10242</v>
      </c>
      <c r="W6724">
        <v>2</v>
      </c>
      <c r="X6724" t="s">
        <v>57</v>
      </c>
      <c r="Y6724">
        <v>1</v>
      </c>
      <c r="Z6724" t="s">
        <v>46545</v>
      </c>
      <c r="AA6724">
        <v>9</v>
      </c>
      <c r="AB6724">
        <v>191604</v>
      </c>
      <c r="AC6724">
        <v>121</v>
      </c>
      <c r="AD6724" t="s">
        <v>70</v>
      </c>
      <c r="AE6724">
        <v>1012</v>
      </c>
      <c r="AF6724" t="s">
        <v>71</v>
      </c>
      <c r="AG6724">
        <v>1</v>
      </c>
      <c r="AH6724" t="s">
        <v>44482</v>
      </c>
      <c r="AI6724">
        <v>21</v>
      </c>
      <c r="AJ6724" t="s">
        <v>52613</v>
      </c>
      <c r="AK6724">
        <v>657</v>
      </c>
      <c r="AL6724" t="s">
        <v>10242</v>
      </c>
      <c r="AQ6724" t="s">
        <v>33030</v>
      </c>
      <c r="AR6724" t="s">
        <v>33031</v>
      </c>
      <c r="AS6724">
        <v>0</v>
      </c>
      <c r="AT6724" t="s">
        <v>61</v>
      </c>
      <c r="AU6724" t="s">
        <v>45106</v>
      </c>
      <c r="AW6724" t="s">
        <v>33032</v>
      </c>
      <c r="AX6724">
        <v>56.106704319999999</v>
      </c>
      <c r="AY6724">
        <v>8.9838714399999997</v>
      </c>
      <c r="AZ6724" t="s">
        <v>62</v>
      </c>
      <c r="BA6724">
        <v>1082</v>
      </c>
      <c r="BB6724" t="s">
        <v>2852</v>
      </c>
    </row>
    <row r="6725" spans="1:54" x14ac:dyDescent="0.25">
      <c r="A6725" s="1">
        <v>45200</v>
      </c>
      <c r="B6725">
        <v>657011</v>
      </c>
      <c r="C6725" t="s">
        <v>51121</v>
      </c>
      <c r="D6725">
        <v>7400</v>
      </c>
      <c r="E6725" t="s">
        <v>11101</v>
      </c>
      <c r="F6725" t="s">
        <v>51122</v>
      </c>
      <c r="I6725" t="s">
        <v>33033</v>
      </c>
      <c r="K6725" t="s">
        <v>33034</v>
      </c>
      <c r="L6725" t="s">
        <v>51123</v>
      </c>
      <c r="M6725">
        <v>5735</v>
      </c>
      <c r="N6725">
        <v>7</v>
      </c>
      <c r="R6725" s="1">
        <v>40162</v>
      </c>
      <c r="S6725" t="s">
        <v>80</v>
      </c>
      <c r="T6725">
        <v>657</v>
      </c>
      <c r="U6725" t="s">
        <v>10242</v>
      </c>
      <c r="V6725" s="1">
        <v>32295</v>
      </c>
      <c r="W6725">
        <v>2</v>
      </c>
      <c r="X6725" t="s">
        <v>57</v>
      </c>
      <c r="Y6725">
        <v>1</v>
      </c>
      <c r="Z6725" t="s">
        <v>46545</v>
      </c>
      <c r="AA6725">
        <v>10</v>
      </c>
      <c r="AB6725">
        <v>191704</v>
      </c>
      <c r="AC6725">
        <v>121</v>
      </c>
      <c r="AD6725" t="s">
        <v>70</v>
      </c>
      <c r="AE6725">
        <v>1012</v>
      </c>
      <c r="AF6725" t="s">
        <v>71</v>
      </c>
      <c r="AG6725">
        <v>3</v>
      </c>
      <c r="AH6725" t="s">
        <v>81</v>
      </c>
      <c r="AI6725">
        <v>21</v>
      </c>
      <c r="AJ6725" t="s">
        <v>52613</v>
      </c>
      <c r="AK6725">
        <v>657</v>
      </c>
      <c r="AL6725" t="s">
        <v>10242</v>
      </c>
      <c r="AS6725">
        <v>0</v>
      </c>
      <c r="AT6725" t="s">
        <v>61</v>
      </c>
      <c r="AU6725" t="s">
        <v>46764</v>
      </c>
      <c r="AZ6725" t="s">
        <v>62</v>
      </c>
      <c r="BA6725">
        <v>1082</v>
      </c>
      <c r="BB6725" t="s">
        <v>2852</v>
      </c>
    </row>
    <row r="6726" spans="1:54" x14ac:dyDescent="0.25">
      <c r="A6726" s="1">
        <v>45200</v>
      </c>
      <c r="B6726">
        <v>657012</v>
      </c>
      <c r="C6726" t="s">
        <v>46199</v>
      </c>
      <c r="D6726">
        <v>7451</v>
      </c>
      <c r="E6726" t="s">
        <v>13627</v>
      </c>
      <c r="F6726" t="s">
        <v>46200</v>
      </c>
      <c r="I6726" t="s">
        <v>33035</v>
      </c>
      <c r="J6726" t="s">
        <v>33036</v>
      </c>
      <c r="K6726" t="s">
        <v>33037</v>
      </c>
      <c r="L6726" t="s">
        <v>46201</v>
      </c>
      <c r="M6726">
        <v>3020</v>
      </c>
      <c r="N6726">
        <v>35</v>
      </c>
      <c r="R6726" s="1">
        <v>40162</v>
      </c>
      <c r="S6726" t="s">
        <v>80</v>
      </c>
      <c r="T6726">
        <v>657</v>
      </c>
      <c r="U6726" t="s">
        <v>10242</v>
      </c>
      <c r="V6726" s="1">
        <v>37469</v>
      </c>
      <c r="W6726">
        <v>2</v>
      </c>
      <c r="X6726" t="s">
        <v>57</v>
      </c>
      <c r="Y6726">
        <v>1</v>
      </c>
      <c r="Z6726" t="s">
        <v>46545</v>
      </c>
      <c r="AA6726">
        <v>6</v>
      </c>
      <c r="AB6726">
        <v>195504</v>
      </c>
      <c r="AC6726">
        <v>121</v>
      </c>
      <c r="AD6726" t="s">
        <v>70</v>
      </c>
      <c r="AE6726">
        <v>1012</v>
      </c>
      <c r="AF6726" t="s">
        <v>71</v>
      </c>
      <c r="AG6726">
        <v>3</v>
      </c>
      <c r="AH6726" t="s">
        <v>81</v>
      </c>
      <c r="AI6726">
        <v>22</v>
      </c>
      <c r="AJ6726" t="s">
        <v>52628</v>
      </c>
      <c r="AK6726">
        <v>657</v>
      </c>
      <c r="AL6726" t="s">
        <v>10242</v>
      </c>
      <c r="AS6726">
        <v>0</v>
      </c>
      <c r="AT6726" t="s">
        <v>61</v>
      </c>
      <c r="AU6726" t="s">
        <v>33038</v>
      </c>
      <c r="AW6726" t="s">
        <v>46202</v>
      </c>
      <c r="AX6726">
        <v>56.270465499542901</v>
      </c>
      <c r="AY6726">
        <v>8.9941803978204096</v>
      </c>
      <c r="AZ6726" t="s">
        <v>62</v>
      </c>
      <c r="BA6726">
        <v>1082</v>
      </c>
      <c r="BB6726" t="s">
        <v>2852</v>
      </c>
    </row>
    <row r="6727" spans="1:54" x14ac:dyDescent="0.25">
      <c r="A6727" s="1">
        <v>45200</v>
      </c>
      <c r="B6727">
        <v>657013</v>
      </c>
      <c r="C6727" t="s">
        <v>55077</v>
      </c>
      <c r="D6727">
        <v>7400</v>
      </c>
      <c r="E6727" t="s">
        <v>11101</v>
      </c>
      <c r="F6727" t="s">
        <v>55078</v>
      </c>
      <c r="G6727">
        <v>29189919</v>
      </c>
      <c r="H6727">
        <v>1003345026</v>
      </c>
      <c r="I6727" t="s">
        <v>33039</v>
      </c>
      <c r="K6727" t="s">
        <v>33040</v>
      </c>
      <c r="L6727" t="s">
        <v>33041</v>
      </c>
      <c r="M6727">
        <v>7090</v>
      </c>
      <c r="N6727">
        <v>7</v>
      </c>
      <c r="R6727" s="1">
        <v>43784</v>
      </c>
      <c r="S6727" t="s">
        <v>56</v>
      </c>
      <c r="T6727">
        <v>657</v>
      </c>
      <c r="U6727" t="s">
        <v>10242</v>
      </c>
      <c r="W6727">
        <v>2</v>
      </c>
      <c r="X6727" t="s">
        <v>57</v>
      </c>
      <c r="Y6727">
        <v>1</v>
      </c>
      <c r="Z6727" t="s">
        <v>46545</v>
      </c>
      <c r="AA6727">
        <v>6</v>
      </c>
      <c r="AB6727">
        <v>196208</v>
      </c>
      <c r="AC6727">
        <v>121</v>
      </c>
      <c r="AD6727" t="s">
        <v>70</v>
      </c>
      <c r="AE6727">
        <v>1012</v>
      </c>
      <c r="AF6727" t="s">
        <v>71</v>
      </c>
      <c r="AG6727">
        <v>1</v>
      </c>
      <c r="AH6727" t="s">
        <v>44482</v>
      </c>
      <c r="AI6727">
        <v>21</v>
      </c>
      <c r="AJ6727" t="s">
        <v>52613</v>
      </c>
      <c r="AK6727">
        <v>657</v>
      </c>
      <c r="AL6727" t="s">
        <v>10242</v>
      </c>
      <c r="AQ6727" t="s">
        <v>33042</v>
      </c>
      <c r="AR6727" t="s">
        <v>33043</v>
      </c>
      <c r="AS6727">
        <v>0</v>
      </c>
      <c r="AT6727" t="s">
        <v>61</v>
      </c>
      <c r="AU6727" t="s">
        <v>20667</v>
      </c>
      <c r="AW6727" t="s">
        <v>33044</v>
      </c>
      <c r="AX6727">
        <v>56.212918090000002</v>
      </c>
      <c r="AY6727">
        <v>8.8513165800000007</v>
      </c>
      <c r="AZ6727" t="s">
        <v>62</v>
      </c>
      <c r="BA6727">
        <v>1082</v>
      </c>
      <c r="BB6727" t="s">
        <v>2852</v>
      </c>
    </row>
    <row r="6728" spans="1:54" x14ac:dyDescent="0.25">
      <c r="A6728" s="1">
        <v>45200</v>
      </c>
      <c r="B6728">
        <v>657014</v>
      </c>
      <c r="C6728" t="s">
        <v>33045</v>
      </c>
      <c r="D6728">
        <v>7400</v>
      </c>
      <c r="E6728" t="s">
        <v>11101</v>
      </c>
      <c r="F6728" t="s">
        <v>33046</v>
      </c>
      <c r="G6728">
        <v>29189919</v>
      </c>
      <c r="H6728">
        <v>1003345129</v>
      </c>
      <c r="I6728" t="s">
        <v>33047</v>
      </c>
      <c r="J6728" t="s">
        <v>33048</v>
      </c>
      <c r="K6728" t="s">
        <v>33049</v>
      </c>
      <c r="L6728" t="s">
        <v>33050</v>
      </c>
      <c r="M6728">
        <v>7383</v>
      </c>
      <c r="N6728">
        <v>75</v>
      </c>
      <c r="R6728" s="1">
        <v>43784</v>
      </c>
      <c r="S6728" t="s">
        <v>1808</v>
      </c>
      <c r="T6728">
        <v>657</v>
      </c>
      <c r="U6728" t="s">
        <v>10242</v>
      </c>
      <c r="W6728">
        <v>2</v>
      </c>
      <c r="X6728" t="s">
        <v>57</v>
      </c>
      <c r="Y6728">
        <v>1</v>
      </c>
      <c r="Z6728" t="s">
        <v>46545</v>
      </c>
      <c r="AA6728">
        <v>9</v>
      </c>
      <c r="AB6728">
        <v>196208</v>
      </c>
      <c r="AC6728">
        <v>121</v>
      </c>
      <c r="AD6728" t="s">
        <v>70</v>
      </c>
      <c r="AE6728">
        <v>1012</v>
      </c>
      <c r="AF6728" t="s">
        <v>71</v>
      </c>
      <c r="AG6728">
        <v>1</v>
      </c>
      <c r="AH6728" t="s">
        <v>44482</v>
      </c>
      <c r="AI6728">
        <v>21</v>
      </c>
      <c r="AJ6728" t="s">
        <v>52613</v>
      </c>
      <c r="AK6728">
        <v>657</v>
      </c>
      <c r="AL6728" t="s">
        <v>10242</v>
      </c>
      <c r="AQ6728" t="s">
        <v>33051</v>
      </c>
      <c r="AR6728" t="s">
        <v>33052</v>
      </c>
      <c r="AS6728">
        <v>0</v>
      </c>
      <c r="AT6728" t="s">
        <v>61</v>
      </c>
      <c r="AU6728" t="s">
        <v>33053</v>
      </c>
      <c r="AX6728">
        <v>56.128253899999997</v>
      </c>
      <c r="AY6728">
        <v>8.8854283499999998</v>
      </c>
      <c r="AZ6728" t="s">
        <v>62</v>
      </c>
      <c r="BA6728">
        <v>1082</v>
      </c>
      <c r="BB6728" t="s">
        <v>2852</v>
      </c>
    </row>
    <row r="6729" spans="1:54" x14ac:dyDescent="0.25">
      <c r="A6729" s="1">
        <v>45200</v>
      </c>
      <c r="B6729">
        <v>657015</v>
      </c>
      <c r="C6729" t="s">
        <v>53986</v>
      </c>
      <c r="D6729">
        <v>7400</v>
      </c>
      <c r="E6729" t="s">
        <v>11101</v>
      </c>
      <c r="F6729" t="s">
        <v>33054</v>
      </c>
      <c r="I6729" t="s">
        <v>4761</v>
      </c>
      <c r="J6729" t="s">
        <v>33055</v>
      </c>
      <c r="K6729" t="s">
        <v>33056</v>
      </c>
      <c r="L6729" t="s">
        <v>51124</v>
      </c>
      <c r="M6729">
        <v>5165</v>
      </c>
      <c r="R6729" s="1">
        <v>40162</v>
      </c>
      <c r="S6729" t="s">
        <v>80</v>
      </c>
      <c r="T6729">
        <v>657</v>
      </c>
      <c r="U6729" t="s">
        <v>10242</v>
      </c>
      <c r="V6729" s="1">
        <v>37653</v>
      </c>
      <c r="W6729">
        <v>2</v>
      </c>
      <c r="X6729" t="s">
        <v>57</v>
      </c>
      <c r="Y6729">
        <v>1</v>
      </c>
      <c r="Z6729" t="s">
        <v>46545</v>
      </c>
      <c r="AA6729">
        <v>6</v>
      </c>
      <c r="AB6729">
        <v>192502</v>
      </c>
      <c r="AC6729">
        <v>121</v>
      </c>
      <c r="AD6729" t="s">
        <v>70</v>
      </c>
      <c r="AE6729">
        <v>1012</v>
      </c>
      <c r="AF6729" t="s">
        <v>71</v>
      </c>
      <c r="AG6729">
        <v>3</v>
      </c>
      <c r="AH6729" t="s">
        <v>81</v>
      </c>
      <c r="AI6729">
        <v>22</v>
      </c>
      <c r="AJ6729" t="s">
        <v>52628</v>
      </c>
      <c r="AK6729">
        <v>657</v>
      </c>
      <c r="AL6729" t="s">
        <v>10242</v>
      </c>
      <c r="AS6729">
        <v>0</v>
      </c>
      <c r="AT6729" t="s">
        <v>61</v>
      </c>
      <c r="AU6729" t="s">
        <v>51125</v>
      </c>
      <c r="AW6729" t="s">
        <v>33057</v>
      </c>
      <c r="AX6729">
        <v>56.091949396897597</v>
      </c>
      <c r="AY6729">
        <v>8.9102119631351595</v>
      </c>
      <c r="AZ6729" t="s">
        <v>62</v>
      </c>
      <c r="BA6729">
        <v>1082</v>
      </c>
      <c r="BB6729" t="s">
        <v>2852</v>
      </c>
    </row>
    <row r="6730" spans="1:54" x14ac:dyDescent="0.25">
      <c r="A6730" s="1">
        <v>45200</v>
      </c>
      <c r="B6730">
        <v>657016</v>
      </c>
      <c r="C6730" t="s">
        <v>33058</v>
      </c>
      <c r="D6730">
        <v>7451</v>
      </c>
      <c r="E6730" t="s">
        <v>13627</v>
      </c>
      <c r="F6730" t="s">
        <v>33059</v>
      </c>
      <c r="G6730">
        <v>29189919</v>
      </c>
      <c r="H6730">
        <v>1003344948</v>
      </c>
      <c r="I6730" t="s">
        <v>13629</v>
      </c>
      <c r="K6730" t="s">
        <v>13630</v>
      </c>
      <c r="L6730" t="s">
        <v>48471</v>
      </c>
      <c r="M6730">
        <v>5660</v>
      </c>
      <c r="N6730">
        <v>13</v>
      </c>
      <c r="R6730" s="1">
        <v>43670</v>
      </c>
      <c r="S6730" t="s">
        <v>56</v>
      </c>
      <c r="T6730">
        <v>657</v>
      </c>
      <c r="U6730" t="s">
        <v>10242</v>
      </c>
      <c r="V6730" s="1">
        <v>43677</v>
      </c>
      <c r="W6730">
        <v>2</v>
      </c>
      <c r="X6730" t="s">
        <v>57</v>
      </c>
      <c r="Y6730">
        <v>1</v>
      </c>
      <c r="Z6730" t="s">
        <v>46545</v>
      </c>
      <c r="AA6730">
        <v>9</v>
      </c>
      <c r="AB6730">
        <v>195504</v>
      </c>
      <c r="AC6730">
        <v>121</v>
      </c>
      <c r="AD6730" t="s">
        <v>70</v>
      </c>
      <c r="AE6730">
        <v>1012</v>
      </c>
      <c r="AF6730" t="s">
        <v>71</v>
      </c>
      <c r="AG6730">
        <v>3</v>
      </c>
      <c r="AH6730" t="s">
        <v>81</v>
      </c>
      <c r="AI6730">
        <v>21</v>
      </c>
      <c r="AJ6730" t="s">
        <v>52613</v>
      </c>
      <c r="AK6730">
        <v>657</v>
      </c>
      <c r="AL6730" t="s">
        <v>10242</v>
      </c>
      <c r="AM6730">
        <v>2</v>
      </c>
      <c r="AN6730" t="s">
        <v>119</v>
      </c>
      <c r="AO6730">
        <v>280680</v>
      </c>
      <c r="AP6730">
        <v>280680</v>
      </c>
      <c r="AQ6730" t="s">
        <v>13631</v>
      </c>
      <c r="AR6730" t="s">
        <v>33022</v>
      </c>
      <c r="AS6730">
        <v>2</v>
      </c>
      <c r="AT6730" t="s">
        <v>1413</v>
      </c>
      <c r="AU6730" t="s">
        <v>48472</v>
      </c>
      <c r="AX6730">
        <v>56.203180400000001</v>
      </c>
      <c r="AY6730">
        <v>9.0199849400000005</v>
      </c>
      <c r="AZ6730" t="s">
        <v>62</v>
      </c>
      <c r="BA6730">
        <v>1082</v>
      </c>
      <c r="BB6730" t="s">
        <v>2852</v>
      </c>
    </row>
    <row r="6731" spans="1:54" x14ac:dyDescent="0.25">
      <c r="A6731" s="1">
        <v>45200</v>
      </c>
      <c r="B6731">
        <v>657017</v>
      </c>
      <c r="C6731" t="s">
        <v>51126</v>
      </c>
      <c r="D6731">
        <v>7400</v>
      </c>
      <c r="E6731" t="s">
        <v>11101</v>
      </c>
      <c r="F6731" t="s">
        <v>53987</v>
      </c>
      <c r="G6731">
        <v>29189919</v>
      </c>
      <c r="H6731">
        <v>1003345178</v>
      </c>
      <c r="I6731" t="s">
        <v>33060</v>
      </c>
      <c r="J6731" t="s">
        <v>33061</v>
      </c>
      <c r="K6731" t="s">
        <v>33062</v>
      </c>
      <c r="L6731" t="s">
        <v>51127</v>
      </c>
      <c r="M6731">
        <v>8093</v>
      </c>
      <c r="N6731">
        <v>70</v>
      </c>
      <c r="R6731" s="1">
        <v>44036</v>
      </c>
      <c r="S6731" t="s">
        <v>56</v>
      </c>
      <c r="T6731">
        <v>657</v>
      </c>
      <c r="U6731" t="s">
        <v>10242</v>
      </c>
      <c r="V6731" s="1">
        <v>43830</v>
      </c>
      <c r="W6731">
        <v>2</v>
      </c>
      <c r="X6731" t="s">
        <v>57</v>
      </c>
      <c r="Y6731">
        <v>1</v>
      </c>
      <c r="Z6731" t="s">
        <v>46545</v>
      </c>
      <c r="AA6731">
        <v>10</v>
      </c>
      <c r="AB6731">
        <v>196808</v>
      </c>
      <c r="AC6731">
        <v>121</v>
      </c>
      <c r="AD6731" t="s">
        <v>70</v>
      </c>
      <c r="AE6731">
        <v>1012</v>
      </c>
      <c r="AF6731" t="s">
        <v>71</v>
      </c>
      <c r="AG6731">
        <v>3</v>
      </c>
      <c r="AH6731" t="s">
        <v>81</v>
      </c>
      <c r="AI6731">
        <v>21</v>
      </c>
      <c r="AJ6731" t="s">
        <v>52613</v>
      </c>
      <c r="AK6731">
        <v>657</v>
      </c>
      <c r="AL6731" t="s">
        <v>10242</v>
      </c>
      <c r="AQ6731" t="s">
        <v>33063</v>
      </c>
      <c r="AR6731" t="s">
        <v>33064</v>
      </c>
      <c r="AS6731">
        <v>0</v>
      </c>
      <c r="AT6731" t="s">
        <v>61</v>
      </c>
      <c r="AU6731" t="s">
        <v>51128</v>
      </c>
      <c r="AX6731">
        <v>56.150710029999999</v>
      </c>
      <c r="AY6731">
        <v>8.9597763500000003</v>
      </c>
      <c r="AZ6731" t="s">
        <v>62</v>
      </c>
      <c r="BA6731">
        <v>1082</v>
      </c>
      <c r="BB6731" t="s">
        <v>2852</v>
      </c>
    </row>
    <row r="6732" spans="1:54" x14ac:dyDescent="0.25">
      <c r="A6732" s="1">
        <v>45200</v>
      </c>
      <c r="B6732">
        <v>657018</v>
      </c>
      <c r="C6732" t="s">
        <v>51129</v>
      </c>
      <c r="D6732">
        <v>7400</v>
      </c>
      <c r="E6732" t="s">
        <v>11101</v>
      </c>
      <c r="F6732" t="s">
        <v>51130</v>
      </c>
      <c r="G6732">
        <v>29189919</v>
      </c>
      <c r="H6732">
        <v>1003345038</v>
      </c>
      <c r="I6732" t="s">
        <v>33065</v>
      </c>
      <c r="J6732" t="s">
        <v>33066</v>
      </c>
      <c r="K6732" t="s">
        <v>33067</v>
      </c>
      <c r="L6732" t="s">
        <v>33068</v>
      </c>
      <c r="M6732">
        <v>2042</v>
      </c>
      <c r="N6732">
        <v>20</v>
      </c>
      <c r="R6732" s="1">
        <v>43784</v>
      </c>
      <c r="S6732" t="s">
        <v>56</v>
      </c>
      <c r="T6732">
        <v>657</v>
      </c>
      <c r="U6732" t="s">
        <v>10242</v>
      </c>
      <c r="W6732">
        <v>2</v>
      </c>
      <c r="X6732" t="s">
        <v>57</v>
      </c>
      <c r="Y6732">
        <v>1</v>
      </c>
      <c r="Z6732" t="s">
        <v>46545</v>
      </c>
      <c r="AA6732">
        <v>6</v>
      </c>
      <c r="AB6732">
        <v>190704</v>
      </c>
      <c r="AC6732">
        <v>121</v>
      </c>
      <c r="AD6732" t="s">
        <v>70</v>
      </c>
      <c r="AE6732">
        <v>1012</v>
      </c>
      <c r="AF6732" t="s">
        <v>71</v>
      </c>
      <c r="AG6732">
        <v>1</v>
      </c>
      <c r="AH6732" t="s">
        <v>44482</v>
      </c>
      <c r="AI6732">
        <v>21</v>
      </c>
      <c r="AJ6732" t="s">
        <v>52613</v>
      </c>
      <c r="AK6732">
        <v>657</v>
      </c>
      <c r="AL6732" t="s">
        <v>10242</v>
      </c>
      <c r="AQ6732" t="s">
        <v>33069</v>
      </c>
      <c r="AR6732" t="s">
        <v>33070</v>
      </c>
      <c r="AS6732">
        <v>0</v>
      </c>
      <c r="AT6732" t="s">
        <v>61</v>
      </c>
      <c r="AU6732" t="s">
        <v>33071</v>
      </c>
      <c r="AX6732">
        <v>56.163307359999997</v>
      </c>
      <c r="AY6732">
        <v>8.9356539999999995</v>
      </c>
      <c r="AZ6732" t="s">
        <v>62</v>
      </c>
      <c r="BA6732">
        <v>1082</v>
      </c>
      <c r="BB6732" t="s">
        <v>2852</v>
      </c>
    </row>
    <row r="6733" spans="1:54" x14ac:dyDescent="0.25">
      <c r="A6733" s="1">
        <v>45200</v>
      </c>
      <c r="B6733">
        <v>657019</v>
      </c>
      <c r="C6733" t="s">
        <v>4590</v>
      </c>
      <c r="D6733">
        <v>7400</v>
      </c>
      <c r="E6733" t="s">
        <v>11101</v>
      </c>
      <c r="F6733" t="s">
        <v>29141</v>
      </c>
      <c r="G6733">
        <v>29189919</v>
      </c>
      <c r="H6733">
        <v>1003345245</v>
      </c>
      <c r="I6733" t="s">
        <v>33072</v>
      </c>
      <c r="J6733" t="s">
        <v>33073</v>
      </c>
      <c r="K6733" t="s">
        <v>33074</v>
      </c>
      <c r="L6733" t="s">
        <v>33075</v>
      </c>
      <c r="M6733">
        <v>2158</v>
      </c>
      <c r="N6733">
        <v>35</v>
      </c>
      <c r="R6733" s="1">
        <v>43014</v>
      </c>
      <c r="S6733" t="s">
        <v>56</v>
      </c>
      <c r="T6733">
        <v>657</v>
      </c>
      <c r="U6733" t="s">
        <v>10242</v>
      </c>
      <c r="W6733">
        <v>2</v>
      </c>
      <c r="X6733" t="s">
        <v>57</v>
      </c>
      <c r="Y6733">
        <v>1</v>
      </c>
      <c r="Z6733" t="s">
        <v>46545</v>
      </c>
      <c r="AA6733">
        <v>9</v>
      </c>
      <c r="AC6733">
        <v>121</v>
      </c>
      <c r="AD6733" t="s">
        <v>70</v>
      </c>
      <c r="AE6733">
        <v>1012</v>
      </c>
      <c r="AF6733" t="s">
        <v>71</v>
      </c>
      <c r="AG6733">
        <v>1</v>
      </c>
      <c r="AH6733" t="s">
        <v>44482</v>
      </c>
      <c r="AI6733">
        <v>21</v>
      </c>
      <c r="AJ6733" t="s">
        <v>52613</v>
      </c>
      <c r="AK6733">
        <v>657</v>
      </c>
      <c r="AL6733" t="s">
        <v>10242</v>
      </c>
      <c r="AQ6733" t="s">
        <v>33076</v>
      </c>
      <c r="AR6733" t="s">
        <v>33077</v>
      </c>
      <c r="AS6733">
        <v>0</v>
      </c>
      <c r="AT6733" t="s">
        <v>61</v>
      </c>
      <c r="AU6733" t="s">
        <v>16348</v>
      </c>
      <c r="AX6733">
        <v>56.136385259999997</v>
      </c>
      <c r="AY6733">
        <v>8.95519292</v>
      </c>
      <c r="AZ6733" t="s">
        <v>62</v>
      </c>
      <c r="BA6733">
        <v>1082</v>
      </c>
      <c r="BB6733" t="s">
        <v>2852</v>
      </c>
    </row>
    <row r="6734" spans="1:54" x14ac:dyDescent="0.25">
      <c r="A6734" s="1">
        <v>45200</v>
      </c>
      <c r="B6734">
        <v>657020</v>
      </c>
      <c r="C6734" t="s">
        <v>33078</v>
      </c>
      <c r="D6734">
        <v>7400</v>
      </c>
      <c r="E6734" t="s">
        <v>11101</v>
      </c>
      <c r="F6734" t="s">
        <v>33079</v>
      </c>
      <c r="G6734">
        <v>29189919</v>
      </c>
      <c r="H6734">
        <v>1003345099</v>
      </c>
      <c r="I6734" t="s">
        <v>48704</v>
      </c>
      <c r="J6734" t="s">
        <v>33080</v>
      </c>
      <c r="K6734" t="s">
        <v>33081</v>
      </c>
      <c r="L6734" t="s">
        <v>33082</v>
      </c>
      <c r="M6734">
        <v>7040</v>
      </c>
      <c r="N6734">
        <v>2</v>
      </c>
      <c r="R6734" s="1">
        <v>43670</v>
      </c>
      <c r="S6734" t="s">
        <v>56</v>
      </c>
      <c r="T6734">
        <v>657</v>
      </c>
      <c r="U6734" t="s">
        <v>10242</v>
      </c>
      <c r="V6734" s="1">
        <v>43677</v>
      </c>
      <c r="W6734">
        <v>2</v>
      </c>
      <c r="X6734" t="s">
        <v>57</v>
      </c>
      <c r="Y6734">
        <v>1</v>
      </c>
      <c r="Z6734" t="s">
        <v>46545</v>
      </c>
      <c r="AA6734">
        <v>9</v>
      </c>
      <c r="AB6734">
        <v>197208</v>
      </c>
      <c r="AC6734">
        <v>121</v>
      </c>
      <c r="AD6734" t="s">
        <v>70</v>
      </c>
      <c r="AE6734">
        <v>1012</v>
      </c>
      <c r="AF6734" t="s">
        <v>71</v>
      </c>
      <c r="AG6734">
        <v>3</v>
      </c>
      <c r="AH6734" t="s">
        <v>81</v>
      </c>
      <c r="AI6734">
        <v>21</v>
      </c>
      <c r="AJ6734" t="s">
        <v>52613</v>
      </c>
      <c r="AK6734">
        <v>657</v>
      </c>
      <c r="AL6734" t="s">
        <v>10242</v>
      </c>
      <c r="AM6734">
        <v>2</v>
      </c>
      <c r="AN6734" t="s">
        <v>119</v>
      </c>
      <c r="AO6734">
        <v>281054</v>
      </c>
      <c r="AP6734">
        <v>281054</v>
      </c>
      <c r="AQ6734" t="s">
        <v>33083</v>
      </c>
      <c r="AR6734" t="s">
        <v>33084</v>
      </c>
      <c r="AS6734">
        <v>2</v>
      </c>
      <c r="AT6734" t="s">
        <v>1413</v>
      </c>
      <c r="AU6734" t="s">
        <v>3942</v>
      </c>
      <c r="AW6734" t="s">
        <v>33085</v>
      </c>
      <c r="AX6734">
        <v>56.143529540000003</v>
      </c>
      <c r="AY6734">
        <v>9.0519907199999992</v>
      </c>
      <c r="AZ6734" t="s">
        <v>62</v>
      </c>
      <c r="BA6734">
        <v>1082</v>
      </c>
      <c r="BB6734" t="s">
        <v>2852</v>
      </c>
    </row>
    <row r="6735" spans="1:54" x14ac:dyDescent="0.25">
      <c r="A6735" s="1">
        <v>45200</v>
      </c>
      <c r="B6735">
        <v>657021</v>
      </c>
      <c r="C6735" t="s">
        <v>33086</v>
      </c>
      <c r="D6735">
        <v>7400</v>
      </c>
      <c r="E6735" t="s">
        <v>11101</v>
      </c>
      <c r="F6735" t="s">
        <v>33087</v>
      </c>
      <c r="G6735">
        <v>29189919</v>
      </c>
      <c r="H6735">
        <v>1003345233</v>
      </c>
      <c r="I6735" t="s">
        <v>33088</v>
      </c>
      <c r="J6735" t="s">
        <v>33089</v>
      </c>
      <c r="K6735" t="s">
        <v>33090</v>
      </c>
      <c r="L6735" t="s">
        <v>33091</v>
      </c>
      <c r="M6735">
        <v>8820</v>
      </c>
      <c r="N6735">
        <v>345</v>
      </c>
      <c r="R6735" s="1">
        <v>42186</v>
      </c>
      <c r="S6735" t="s">
        <v>56</v>
      </c>
      <c r="T6735">
        <v>657</v>
      </c>
      <c r="U6735" t="s">
        <v>10242</v>
      </c>
      <c r="V6735" s="1">
        <v>42216</v>
      </c>
      <c r="W6735">
        <v>2</v>
      </c>
      <c r="X6735" t="s">
        <v>57</v>
      </c>
      <c r="Y6735">
        <v>1</v>
      </c>
      <c r="Z6735" t="s">
        <v>46545</v>
      </c>
      <c r="AA6735">
        <v>6</v>
      </c>
      <c r="AB6735">
        <v>197208</v>
      </c>
      <c r="AC6735">
        <v>121</v>
      </c>
      <c r="AD6735" t="s">
        <v>70</v>
      </c>
      <c r="AE6735">
        <v>1012</v>
      </c>
      <c r="AF6735" t="s">
        <v>71</v>
      </c>
      <c r="AG6735">
        <v>3</v>
      </c>
      <c r="AH6735" t="s">
        <v>81</v>
      </c>
      <c r="AI6735">
        <v>21</v>
      </c>
      <c r="AJ6735" t="s">
        <v>52613</v>
      </c>
      <c r="AK6735">
        <v>657</v>
      </c>
      <c r="AL6735" t="s">
        <v>10242</v>
      </c>
      <c r="AQ6735" t="s">
        <v>33092</v>
      </c>
      <c r="AR6735" t="s">
        <v>33093</v>
      </c>
      <c r="AS6735">
        <v>0</v>
      </c>
      <c r="AT6735" t="s">
        <v>61</v>
      </c>
      <c r="AU6735" t="s">
        <v>33094</v>
      </c>
      <c r="AX6735">
        <v>56.132823171930298</v>
      </c>
      <c r="AY6735">
        <v>8.9996445105623408</v>
      </c>
      <c r="AZ6735" t="s">
        <v>62</v>
      </c>
      <c r="BA6735">
        <v>1082</v>
      </c>
      <c r="BB6735" t="s">
        <v>2852</v>
      </c>
    </row>
    <row r="6736" spans="1:54" x14ac:dyDescent="0.25">
      <c r="A6736" s="1">
        <v>45200</v>
      </c>
      <c r="B6736">
        <v>657022</v>
      </c>
      <c r="C6736" t="s">
        <v>53988</v>
      </c>
      <c r="D6736">
        <v>7400</v>
      </c>
      <c r="E6736" t="s">
        <v>11101</v>
      </c>
      <c r="F6736" t="s">
        <v>53989</v>
      </c>
      <c r="G6736">
        <v>29189919</v>
      </c>
      <c r="H6736">
        <v>1003345191</v>
      </c>
      <c r="I6736" t="s">
        <v>51131</v>
      </c>
      <c r="J6736" t="s">
        <v>33095</v>
      </c>
      <c r="K6736" t="s">
        <v>33096</v>
      </c>
      <c r="L6736" t="s">
        <v>33097</v>
      </c>
      <c r="M6736">
        <v>8480</v>
      </c>
      <c r="N6736">
        <v>25</v>
      </c>
      <c r="R6736" s="1">
        <v>43784</v>
      </c>
      <c r="S6736" t="s">
        <v>56</v>
      </c>
      <c r="T6736">
        <v>657</v>
      </c>
      <c r="U6736" t="s">
        <v>10242</v>
      </c>
      <c r="W6736">
        <v>2</v>
      </c>
      <c r="X6736" t="s">
        <v>57</v>
      </c>
      <c r="Y6736">
        <v>1</v>
      </c>
      <c r="Z6736" t="s">
        <v>46545</v>
      </c>
      <c r="AA6736">
        <v>9</v>
      </c>
      <c r="AB6736">
        <v>197308</v>
      </c>
      <c r="AC6736">
        <v>121</v>
      </c>
      <c r="AD6736" t="s">
        <v>70</v>
      </c>
      <c r="AE6736">
        <v>1012</v>
      </c>
      <c r="AF6736" t="s">
        <v>71</v>
      </c>
      <c r="AG6736">
        <v>1</v>
      </c>
      <c r="AH6736" t="s">
        <v>44482</v>
      </c>
      <c r="AI6736">
        <v>21</v>
      </c>
      <c r="AJ6736" t="s">
        <v>52613</v>
      </c>
      <c r="AK6736">
        <v>657</v>
      </c>
      <c r="AL6736" t="s">
        <v>10242</v>
      </c>
      <c r="AQ6736" t="s">
        <v>33098</v>
      </c>
      <c r="AR6736" t="s">
        <v>53990</v>
      </c>
      <c r="AS6736">
        <v>0</v>
      </c>
      <c r="AT6736" t="s">
        <v>61</v>
      </c>
      <c r="AU6736" t="s">
        <v>33099</v>
      </c>
      <c r="AX6736">
        <v>56.152010609999998</v>
      </c>
      <c r="AY6736">
        <v>8.9297179</v>
      </c>
      <c r="AZ6736" t="s">
        <v>62</v>
      </c>
      <c r="BA6736">
        <v>1082</v>
      </c>
      <c r="BB6736" t="s">
        <v>2852</v>
      </c>
    </row>
    <row r="6737" spans="1:54" x14ac:dyDescent="0.25">
      <c r="A6737" s="1">
        <v>45200</v>
      </c>
      <c r="B6737">
        <v>657023</v>
      </c>
      <c r="C6737" t="s">
        <v>53991</v>
      </c>
      <c r="D6737">
        <v>7400</v>
      </c>
      <c r="E6737" t="s">
        <v>11101</v>
      </c>
      <c r="F6737" t="s">
        <v>53992</v>
      </c>
      <c r="G6737">
        <v>29189919</v>
      </c>
      <c r="H6737">
        <v>1003344584</v>
      </c>
      <c r="I6737" t="s">
        <v>55079</v>
      </c>
      <c r="J6737" t="s">
        <v>33100</v>
      </c>
      <c r="K6737" t="s">
        <v>33101</v>
      </c>
      <c r="L6737" t="s">
        <v>33102</v>
      </c>
      <c r="M6737">
        <v>785</v>
      </c>
      <c r="N6737">
        <v>4</v>
      </c>
      <c r="R6737" s="1">
        <v>43784</v>
      </c>
      <c r="S6737" t="s">
        <v>56</v>
      </c>
      <c r="T6737">
        <v>657</v>
      </c>
      <c r="U6737" t="s">
        <v>10242</v>
      </c>
      <c r="W6737">
        <v>2</v>
      </c>
      <c r="X6737" t="s">
        <v>57</v>
      </c>
      <c r="Y6737">
        <v>1</v>
      </c>
      <c r="Z6737" t="s">
        <v>46545</v>
      </c>
      <c r="AA6737">
        <v>9</v>
      </c>
      <c r="AB6737">
        <v>196308</v>
      </c>
      <c r="AC6737">
        <v>121</v>
      </c>
      <c r="AD6737" t="s">
        <v>70</v>
      </c>
      <c r="AE6737">
        <v>1012</v>
      </c>
      <c r="AF6737" t="s">
        <v>71</v>
      </c>
      <c r="AG6737">
        <v>1</v>
      </c>
      <c r="AH6737" t="s">
        <v>44482</v>
      </c>
      <c r="AI6737">
        <v>21</v>
      </c>
      <c r="AJ6737" t="s">
        <v>52613</v>
      </c>
      <c r="AK6737">
        <v>657</v>
      </c>
      <c r="AL6737" t="s">
        <v>10242</v>
      </c>
      <c r="AQ6737" t="s">
        <v>33103</v>
      </c>
      <c r="AR6737" t="s">
        <v>33104</v>
      </c>
      <c r="AS6737">
        <v>0</v>
      </c>
      <c r="AT6737" t="s">
        <v>61</v>
      </c>
      <c r="AU6737" t="s">
        <v>13865</v>
      </c>
      <c r="AX6737">
        <v>56.143485609999999</v>
      </c>
      <c r="AY6737">
        <v>8.9653761000000003</v>
      </c>
      <c r="AZ6737" t="s">
        <v>62</v>
      </c>
      <c r="BA6737">
        <v>1082</v>
      </c>
      <c r="BB6737" t="s">
        <v>2852</v>
      </c>
    </row>
    <row r="6738" spans="1:54" x14ac:dyDescent="0.25">
      <c r="A6738" s="1">
        <v>45200</v>
      </c>
      <c r="B6738">
        <v>657024</v>
      </c>
      <c r="C6738" t="s">
        <v>33105</v>
      </c>
      <c r="D6738">
        <v>7400</v>
      </c>
      <c r="E6738" t="s">
        <v>11101</v>
      </c>
      <c r="F6738" t="s">
        <v>33106</v>
      </c>
      <c r="G6738">
        <v>44693518</v>
      </c>
      <c r="H6738">
        <v>1003082540</v>
      </c>
      <c r="I6738" t="s">
        <v>33107</v>
      </c>
      <c r="J6738" t="s">
        <v>33108</v>
      </c>
      <c r="K6738" t="s">
        <v>33109</v>
      </c>
      <c r="L6738" t="s">
        <v>33110</v>
      </c>
      <c r="M6738">
        <v>8573</v>
      </c>
      <c r="N6738">
        <v>1</v>
      </c>
      <c r="R6738" s="1">
        <v>44314</v>
      </c>
      <c r="S6738" t="s">
        <v>851</v>
      </c>
      <c r="W6738">
        <v>5</v>
      </c>
      <c r="X6738" t="s">
        <v>557</v>
      </c>
      <c r="Y6738">
        <v>1</v>
      </c>
      <c r="Z6738" t="s">
        <v>46545</v>
      </c>
      <c r="AA6738">
        <v>8</v>
      </c>
      <c r="AB6738">
        <v>194811</v>
      </c>
      <c r="AC6738">
        <v>121</v>
      </c>
      <c r="AD6738" t="s">
        <v>70</v>
      </c>
      <c r="AE6738">
        <v>1013</v>
      </c>
      <c r="AF6738" t="s">
        <v>558</v>
      </c>
      <c r="AG6738">
        <v>1</v>
      </c>
      <c r="AH6738" t="s">
        <v>44482</v>
      </c>
      <c r="AI6738">
        <v>21</v>
      </c>
      <c r="AJ6738" t="s">
        <v>52613</v>
      </c>
      <c r="AK6738">
        <v>657</v>
      </c>
      <c r="AL6738" t="s">
        <v>10242</v>
      </c>
      <c r="AQ6738" t="s">
        <v>33111</v>
      </c>
      <c r="AR6738" t="s">
        <v>33112</v>
      </c>
      <c r="AS6738">
        <v>0</v>
      </c>
      <c r="AT6738" t="s">
        <v>61</v>
      </c>
      <c r="AU6738" t="s">
        <v>33113</v>
      </c>
      <c r="AX6738">
        <v>56.133721100000002</v>
      </c>
      <c r="AY6738">
        <v>9.0554494400000003</v>
      </c>
      <c r="AZ6738" t="s">
        <v>62</v>
      </c>
      <c r="BA6738">
        <v>1082</v>
      </c>
      <c r="BB6738" t="s">
        <v>2852</v>
      </c>
    </row>
    <row r="6739" spans="1:54" x14ac:dyDescent="0.25">
      <c r="A6739" s="1">
        <v>45200</v>
      </c>
      <c r="B6739">
        <v>657025</v>
      </c>
      <c r="C6739" t="s">
        <v>33114</v>
      </c>
      <c r="D6739">
        <v>7400</v>
      </c>
      <c r="E6739" t="s">
        <v>11101</v>
      </c>
      <c r="F6739" t="s">
        <v>33115</v>
      </c>
      <c r="G6739">
        <v>32627110</v>
      </c>
      <c r="H6739">
        <v>1001693172</v>
      </c>
      <c r="I6739" t="s">
        <v>33116</v>
      </c>
      <c r="J6739" t="s">
        <v>33117</v>
      </c>
      <c r="K6739" t="s">
        <v>33118</v>
      </c>
      <c r="L6739" t="s">
        <v>55080</v>
      </c>
      <c r="M6739">
        <v>2615</v>
      </c>
      <c r="N6739">
        <v>68</v>
      </c>
      <c r="R6739" s="1">
        <v>44298</v>
      </c>
      <c r="S6739" t="s">
        <v>56</v>
      </c>
      <c r="W6739">
        <v>5</v>
      </c>
      <c r="X6739" t="s">
        <v>557</v>
      </c>
      <c r="Y6739">
        <v>1</v>
      </c>
      <c r="Z6739" t="s">
        <v>46545</v>
      </c>
      <c r="AA6739">
        <v>10</v>
      </c>
      <c r="AB6739">
        <v>190808</v>
      </c>
      <c r="AC6739">
        <v>121</v>
      </c>
      <c r="AD6739" t="s">
        <v>70</v>
      </c>
      <c r="AE6739">
        <v>1013</v>
      </c>
      <c r="AF6739" t="s">
        <v>558</v>
      </c>
      <c r="AG6739">
        <v>1</v>
      </c>
      <c r="AH6739" t="s">
        <v>44482</v>
      </c>
      <c r="AI6739">
        <v>21</v>
      </c>
      <c r="AJ6739" t="s">
        <v>52613</v>
      </c>
      <c r="AK6739">
        <v>657</v>
      </c>
      <c r="AL6739" t="s">
        <v>10242</v>
      </c>
      <c r="AQ6739" t="s">
        <v>33119</v>
      </c>
      <c r="AR6739" t="s">
        <v>33120</v>
      </c>
      <c r="AS6739">
        <v>0</v>
      </c>
      <c r="AT6739" t="s">
        <v>61</v>
      </c>
      <c r="AU6739" t="s">
        <v>54581</v>
      </c>
      <c r="AX6739">
        <v>56.138528000000001</v>
      </c>
      <c r="AY6739">
        <v>8.9868746300000009</v>
      </c>
      <c r="AZ6739" t="s">
        <v>62</v>
      </c>
      <c r="BA6739">
        <v>1082</v>
      </c>
      <c r="BB6739" t="s">
        <v>2852</v>
      </c>
    </row>
    <row r="6740" spans="1:54" x14ac:dyDescent="0.25">
      <c r="A6740" s="1">
        <v>45200</v>
      </c>
      <c r="B6740">
        <v>657026</v>
      </c>
      <c r="C6740" t="s">
        <v>51132</v>
      </c>
      <c r="D6740">
        <v>7400</v>
      </c>
      <c r="E6740" t="s">
        <v>11101</v>
      </c>
      <c r="F6740" t="s">
        <v>51133</v>
      </c>
      <c r="G6740">
        <v>17836579</v>
      </c>
      <c r="H6740">
        <v>1001370135</v>
      </c>
      <c r="I6740" t="s">
        <v>55081</v>
      </c>
      <c r="J6740" t="s">
        <v>33121</v>
      </c>
      <c r="K6740" t="s">
        <v>33122</v>
      </c>
      <c r="L6740" t="s">
        <v>51134</v>
      </c>
      <c r="M6740">
        <v>6790</v>
      </c>
      <c r="N6740">
        <v>5</v>
      </c>
      <c r="R6740" s="1">
        <v>40938</v>
      </c>
      <c r="S6740" t="s">
        <v>56</v>
      </c>
      <c r="V6740" s="1">
        <v>40026</v>
      </c>
      <c r="W6740">
        <v>5</v>
      </c>
      <c r="X6740" t="s">
        <v>557</v>
      </c>
      <c r="Y6740">
        <v>1</v>
      </c>
      <c r="Z6740" t="s">
        <v>46545</v>
      </c>
      <c r="AA6740">
        <v>8</v>
      </c>
      <c r="AC6740">
        <v>121</v>
      </c>
      <c r="AD6740" t="s">
        <v>70</v>
      </c>
      <c r="AE6740">
        <v>1013</v>
      </c>
      <c r="AF6740" t="s">
        <v>558</v>
      </c>
      <c r="AG6740">
        <v>3</v>
      </c>
      <c r="AH6740" t="s">
        <v>81</v>
      </c>
      <c r="AI6740">
        <v>22</v>
      </c>
      <c r="AJ6740" t="s">
        <v>52628</v>
      </c>
      <c r="AK6740">
        <v>657</v>
      </c>
      <c r="AL6740" t="s">
        <v>10242</v>
      </c>
      <c r="AQ6740" t="s">
        <v>33123</v>
      </c>
      <c r="AR6740" t="s">
        <v>33124</v>
      </c>
      <c r="AS6740">
        <v>0</v>
      </c>
      <c r="AT6740" t="s">
        <v>61</v>
      </c>
      <c r="AU6740" t="s">
        <v>33125</v>
      </c>
      <c r="AW6740" t="s">
        <v>51135</v>
      </c>
      <c r="AZ6740" t="s">
        <v>62</v>
      </c>
      <c r="BA6740">
        <v>1082</v>
      </c>
      <c r="BB6740" t="s">
        <v>2852</v>
      </c>
    </row>
    <row r="6741" spans="1:54" x14ac:dyDescent="0.25">
      <c r="A6741" s="1">
        <v>45200</v>
      </c>
      <c r="B6741">
        <v>657027</v>
      </c>
      <c r="C6741" t="s">
        <v>33126</v>
      </c>
      <c r="D6741">
        <v>7400</v>
      </c>
      <c r="E6741" t="s">
        <v>11101</v>
      </c>
      <c r="F6741" t="s">
        <v>33127</v>
      </c>
      <c r="G6741">
        <v>46608119</v>
      </c>
      <c r="H6741">
        <v>1001883962</v>
      </c>
      <c r="I6741" t="s">
        <v>33128</v>
      </c>
      <c r="J6741" t="s">
        <v>33129</v>
      </c>
      <c r="K6741" t="s">
        <v>33130</v>
      </c>
      <c r="L6741" t="s">
        <v>53993</v>
      </c>
      <c r="M6741">
        <v>832</v>
      </c>
      <c r="N6741">
        <v>4</v>
      </c>
      <c r="R6741" s="1">
        <v>43784</v>
      </c>
      <c r="S6741" t="s">
        <v>80</v>
      </c>
      <c r="W6741">
        <v>5</v>
      </c>
      <c r="X6741" t="s">
        <v>557</v>
      </c>
      <c r="Y6741">
        <v>1</v>
      </c>
      <c r="Z6741" t="s">
        <v>46545</v>
      </c>
      <c r="AA6741">
        <v>10</v>
      </c>
      <c r="AB6741">
        <v>197308</v>
      </c>
      <c r="AC6741">
        <v>121</v>
      </c>
      <c r="AD6741" t="s">
        <v>70</v>
      </c>
      <c r="AE6741">
        <v>1013</v>
      </c>
      <c r="AF6741" t="s">
        <v>558</v>
      </c>
      <c r="AG6741">
        <v>1</v>
      </c>
      <c r="AH6741" t="s">
        <v>44482</v>
      </c>
      <c r="AI6741">
        <v>21</v>
      </c>
      <c r="AJ6741" t="s">
        <v>52613</v>
      </c>
      <c r="AK6741">
        <v>657</v>
      </c>
      <c r="AL6741" t="s">
        <v>10242</v>
      </c>
      <c r="AQ6741" t="s">
        <v>33131</v>
      </c>
      <c r="AR6741" t="s">
        <v>33132</v>
      </c>
      <c r="AS6741">
        <v>0</v>
      </c>
      <c r="AT6741" t="s">
        <v>61</v>
      </c>
      <c r="AU6741" t="s">
        <v>53994</v>
      </c>
      <c r="AX6741">
        <v>56.14830328</v>
      </c>
      <c r="AY6741">
        <v>8.9680536100000001</v>
      </c>
      <c r="AZ6741" t="s">
        <v>62</v>
      </c>
      <c r="BA6741">
        <v>1082</v>
      </c>
      <c r="BB6741" t="s">
        <v>2852</v>
      </c>
    </row>
    <row r="6742" spans="1:54" x14ac:dyDescent="0.25">
      <c r="A6742" s="1">
        <v>45200</v>
      </c>
      <c r="B6742">
        <v>657028</v>
      </c>
      <c r="C6742" t="s">
        <v>33133</v>
      </c>
      <c r="D6742">
        <v>7400</v>
      </c>
      <c r="E6742" t="s">
        <v>11101</v>
      </c>
      <c r="F6742" t="s">
        <v>33134</v>
      </c>
      <c r="I6742" t="s">
        <v>51136</v>
      </c>
      <c r="K6742" t="s">
        <v>33135</v>
      </c>
      <c r="L6742" t="s">
        <v>55082</v>
      </c>
      <c r="M6742">
        <v>2615</v>
      </c>
      <c r="N6742">
        <v>68</v>
      </c>
      <c r="R6742" s="1">
        <v>40162</v>
      </c>
      <c r="S6742" t="s">
        <v>80</v>
      </c>
      <c r="V6742" s="1">
        <v>30103</v>
      </c>
      <c r="W6742">
        <v>4</v>
      </c>
      <c r="X6742" t="s">
        <v>725</v>
      </c>
      <c r="Y6742">
        <v>1</v>
      </c>
      <c r="Z6742" t="s">
        <v>46545</v>
      </c>
      <c r="AB6742">
        <v>194608</v>
      </c>
      <c r="AC6742">
        <v>122</v>
      </c>
      <c r="AD6742" t="s">
        <v>726</v>
      </c>
      <c r="AE6742">
        <v>1013</v>
      </c>
      <c r="AF6742" t="s">
        <v>558</v>
      </c>
      <c r="AG6742">
        <v>3</v>
      </c>
      <c r="AH6742" t="s">
        <v>81</v>
      </c>
      <c r="AI6742">
        <v>26</v>
      </c>
      <c r="AJ6742" t="s">
        <v>726</v>
      </c>
      <c r="AK6742">
        <v>657</v>
      </c>
      <c r="AL6742" t="s">
        <v>10242</v>
      </c>
      <c r="AS6742">
        <v>0</v>
      </c>
      <c r="AT6742" t="s">
        <v>61</v>
      </c>
      <c r="AU6742" t="s">
        <v>55083</v>
      </c>
      <c r="AX6742">
        <v>56.1385280585285</v>
      </c>
      <c r="AY6742">
        <v>8.9868747767900903</v>
      </c>
      <c r="AZ6742" t="s">
        <v>62</v>
      </c>
      <c r="BA6742">
        <v>1082</v>
      </c>
      <c r="BB6742" t="s">
        <v>2852</v>
      </c>
    </row>
    <row r="6743" spans="1:54" x14ac:dyDescent="0.25">
      <c r="A6743" s="1">
        <v>45200</v>
      </c>
      <c r="B6743">
        <v>657030</v>
      </c>
      <c r="C6743" t="s">
        <v>33136</v>
      </c>
      <c r="D6743">
        <v>7400</v>
      </c>
      <c r="E6743" t="s">
        <v>11101</v>
      </c>
      <c r="F6743" t="s">
        <v>33137</v>
      </c>
      <c r="G6743">
        <v>29547823</v>
      </c>
      <c r="H6743">
        <v>1003343023</v>
      </c>
      <c r="I6743" t="s">
        <v>33138</v>
      </c>
      <c r="J6743" t="s">
        <v>33139</v>
      </c>
      <c r="K6743" t="s">
        <v>33140</v>
      </c>
      <c r="L6743" t="s">
        <v>33141</v>
      </c>
      <c r="M6743">
        <v>2639</v>
      </c>
      <c r="N6743">
        <v>8</v>
      </c>
      <c r="R6743" s="1">
        <v>44116</v>
      </c>
      <c r="S6743" t="s">
        <v>56</v>
      </c>
      <c r="W6743">
        <v>4</v>
      </c>
      <c r="X6743" t="s">
        <v>725</v>
      </c>
      <c r="Y6743">
        <v>1</v>
      </c>
      <c r="Z6743" t="s">
        <v>46545</v>
      </c>
      <c r="AB6743">
        <v>192308</v>
      </c>
      <c r="AC6743">
        <v>131</v>
      </c>
      <c r="AD6743" t="s">
        <v>752</v>
      </c>
      <c r="AE6743">
        <v>1061</v>
      </c>
      <c r="AF6743" t="s">
        <v>752</v>
      </c>
      <c r="AG6743">
        <v>1</v>
      </c>
      <c r="AH6743" t="s">
        <v>44482</v>
      </c>
      <c r="AI6743">
        <v>99</v>
      </c>
      <c r="AJ6743" t="s">
        <v>54511</v>
      </c>
      <c r="AK6743">
        <v>657</v>
      </c>
      <c r="AL6743" t="s">
        <v>10242</v>
      </c>
      <c r="AQ6743" t="s">
        <v>33142</v>
      </c>
      <c r="AR6743" t="s">
        <v>33143</v>
      </c>
      <c r="AS6743">
        <v>0</v>
      </c>
      <c r="AT6743" t="s">
        <v>61</v>
      </c>
      <c r="AU6743" t="s">
        <v>33144</v>
      </c>
      <c r="AX6743">
        <v>56.146776850000002</v>
      </c>
      <c r="AY6743">
        <v>8.9783210499999999</v>
      </c>
      <c r="AZ6743" t="s">
        <v>62</v>
      </c>
      <c r="BA6743">
        <v>1082</v>
      </c>
      <c r="BB6743" t="s">
        <v>2852</v>
      </c>
    </row>
    <row r="6744" spans="1:54" x14ac:dyDescent="0.25">
      <c r="A6744" s="1">
        <v>45200</v>
      </c>
      <c r="B6744">
        <v>657031</v>
      </c>
      <c r="C6744" t="s">
        <v>33145</v>
      </c>
      <c r="D6744">
        <v>7400</v>
      </c>
      <c r="E6744" t="s">
        <v>11101</v>
      </c>
      <c r="F6744" t="s">
        <v>33146</v>
      </c>
      <c r="G6744">
        <v>29189919</v>
      </c>
      <c r="H6744">
        <v>1003344651</v>
      </c>
      <c r="I6744" t="s">
        <v>33147</v>
      </c>
      <c r="J6744" t="s">
        <v>33148</v>
      </c>
      <c r="K6744" t="s">
        <v>33149</v>
      </c>
      <c r="L6744" t="s">
        <v>33150</v>
      </c>
      <c r="M6744">
        <v>1432</v>
      </c>
      <c r="N6744">
        <v>21</v>
      </c>
      <c r="R6744" s="1">
        <v>43784</v>
      </c>
      <c r="S6744" t="s">
        <v>56</v>
      </c>
      <c r="T6744">
        <v>657</v>
      </c>
      <c r="U6744" t="s">
        <v>10242</v>
      </c>
      <c r="W6744">
        <v>2</v>
      </c>
      <c r="X6744" t="s">
        <v>57</v>
      </c>
      <c r="Y6744">
        <v>1</v>
      </c>
      <c r="Z6744" t="s">
        <v>46545</v>
      </c>
      <c r="AA6744">
        <v>6</v>
      </c>
      <c r="AB6744">
        <v>197708</v>
      </c>
      <c r="AC6744">
        <v>121</v>
      </c>
      <c r="AD6744" t="s">
        <v>70</v>
      </c>
      <c r="AE6744">
        <v>1012</v>
      </c>
      <c r="AF6744" t="s">
        <v>71</v>
      </c>
      <c r="AG6744">
        <v>1</v>
      </c>
      <c r="AH6744" t="s">
        <v>44482</v>
      </c>
      <c r="AI6744">
        <v>21</v>
      </c>
      <c r="AJ6744" t="s">
        <v>52613</v>
      </c>
      <c r="AK6744">
        <v>657</v>
      </c>
      <c r="AL6744" t="s">
        <v>10242</v>
      </c>
      <c r="AQ6744" t="s">
        <v>33151</v>
      </c>
      <c r="AR6744" t="s">
        <v>33152</v>
      </c>
      <c r="AS6744">
        <v>0</v>
      </c>
      <c r="AT6744" t="s">
        <v>61</v>
      </c>
      <c r="AU6744" t="s">
        <v>33153</v>
      </c>
      <c r="AW6744" t="s">
        <v>33154</v>
      </c>
      <c r="AX6744">
        <v>56.136766530000003</v>
      </c>
      <c r="AY6744">
        <v>8.8972086899999994</v>
      </c>
      <c r="AZ6744" t="s">
        <v>62</v>
      </c>
      <c r="BA6744">
        <v>1082</v>
      </c>
      <c r="BB6744" t="s">
        <v>2852</v>
      </c>
    </row>
    <row r="6745" spans="1:54" x14ac:dyDescent="0.25">
      <c r="A6745" s="1">
        <v>45200</v>
      </c>
      <c r="B6745">
        <v>657032</v>
      </c>
      <c r="C6745" t="s">
        <v>53995</v>
      </c>
      <c r="D6745">
        <v>7400</v>
      </c>
      <c r="E6745" t="s">
        <v>11101</v>
      </c>
      <c r="F6745" t="s">
        <v>53996</v>
      </c>
      <c r="G6745">
        <v>29189919</v>
      </c>
      <c r="H6745">
        <v>1003344833</v>
      </c>
      <c r="I6745" t="s">
        <v>33155</v>
      </c>
      <c r="J6745" t="s">
        <v>33156</v>
      </c>
      <c r="K6745" t="s">
        <v>33157</v>
      </c>
      <c r="L6745" t="s">
        <v>33158</v>
      </c>
      <c r="M6745">
        <v>3568</v>
      </c>
      <c r="N6745">
        <v>2</v>
      </c>
      <c r="R6745" s="1">
        <v>44378</v>
      </c>
      <c r="S6745" t="s">
        <v>8259</v>
      </c>
      <c r="T6745">
        <v>657</v>
      </c>
      <c r="U6745" t="s">
        <v>10242</v>
      </c>
      <c r="W6745">
        <v>2</v>
      </c>
      <c r="X6745" t="s">
        <v>57</v>
      </c>
      <c r="Y6745">
        <v>1</v>
      </c>
      <c r="Z6745" t="s">
        <v>46545</v>
      </c>
      <c r="AA6745">
        <v>6</v>
      </c>
      <c r="AB6745">
        <v>197708</v>
      </c>
      <c r="AC6745">
        <v>121</v>
      </c>
      <c r="AD6745" t="s">
        <v>70</v>
      </c>
      <c r="AE6745">
        <v>1012</v>
      </c>
      <c r="AF6745" t="s">
        <v>71</v>
      </c>
      <c r="AG6745">
        <v>1</v>
      </c>
      <c r="AH6745" t="s">
        <v>44482</v>
      </c>
      <c r="AI6745">
        <v>21</v>
      </c>
      <c r="AJ6745" t="s">
        <v>52613</v>
      </c>
      <c r="AK6745">
        <v>657</v>
      </c>
      <c r="AL6745" t="s">
        <v>10242</v>
      </c>
      <c r="AQ6745" t="s">
        <v>33159</v>
      </c>
      <c r="AR6745" t="s">
        <v>33160</v>
      </c>
      <c r="AS6745">
        <v>0</v>
      </c>
      <c r="AT6745" t="s">
        <v>61</v>
      </c>
      <c r="AU6745" t="s">
        <v>33161</v>
      </c>
      <c r="AX6745">
        <v>56.103477929999997</v>
      </c>
      <c r="AY6745">
        <v>8.9704906999999992</v>
      </c>
      <c r="AZ6745" t="s">
        <v>62</v>
      </c>
      <c r="BA6745">
        <v>1082</v>
      </c>
      <c r="BB6745" t="s">
        <v>2852</v>
      </c>
    </row>
    <row r="6746" spans="1:54" x14ac:dyDescent="0.25">
      <c r="A6746" s="1">
        <v>45200</v>
      </c>
      <c r="B6746">
        <v>657033</v>
      </c>
      <c r="C6746" t="s">
        <v>51137</v>
      </c>
      <c r="D6746">
        <v>7400</v>
      </c>
      <c r="E6746" t="s">
        <v>11101</v>
      </c>
      <c r="F6746" t="s">
        <v>51138</v>
      </c>
      <c r="I6746" t="s">
        <v>33162</v>
      </c>
      <c r="K6746" t="s">
        <v>33163</v>
      </c>
      <c r="L6746" t="s">
        <v>33164</v>
      </c>
      <c r="M6746">
        <v>727</v>
      </c>
      <c r="N6746">
        <v>45</v>
      </c>
      <c r="R6746" s="1">
        <v>40162</v>
      </c>
      <c r="S6746" t="s">
        <v>80</v>
      </c>
      <c r="V6746" s="1">
        <v>33756</v>
      </c>
      <c r="W6746">
        <v>3</v>
      </c>
      <c r="X6746" t="s">
        <v>3496</v>
      </c>
      <c r="Y6746">
        <v>1</v>
      </c>
      <c r="Z6746" t="s">
        <v>46545</v>
      </c>
      <c r="AB6746">
        <v>198001</v>
      </c>
      <c r="AC6746">
        <v>126</v>
      </c>
      <c r="AD6746" t="s">
        <v>46616</v>
      </c>
      <c r="AE6746">
        <v>1015</v>
      </c>
      <c r="AF6746" t="s">
        <v>46616</v>
      </c>
      <c r="AG6746">
        <v>3</v>
      </c>
      <c r="AH6746" t="s">
        <v>81</v>
      </c>
      <c r="AI6746">
        <v>27</v>
      </c>
      <c r="AJ6746" t="s">
        <v>44512</v>
      </c>
      <c r="AK6746">
        <v>657</v>
      </c>
      <c r="AL6746" t="s">
        <v>10242</v>
      </c>
      <c r="AS6746">
        <v>0</v>
      </c>
      <c r="AT6746" t="s">
        <v>61</v>
      </c>
      <c r="AU6746" t="s">
        <v>1494</v>
      </c>
      <c r="AX6746">
        <v>56.136107303595502</v>
      </c>
      <c r="AY6746">
        <v>8.9698608076461905</v>
      </c>
      <c r="AZ6746" t="s">
        <v>62</v>
      </c>
      <c r="BA6746">
        <v>1082</v>
      </c>
      <c r="BB6746" t="s">
        <v>2852</v>
      </c>
    </row>
    <row r="6747" spans="1:54" x14ac:dyDescent="0.25">
      <c r="A6747" s="1">
        <v>45200</v>
      </c>
      <c r="B6747">
        <v>657034</v>
      </c>
      <c r="C6747" t="s">
        <v>33165</v>
      </c>
      <c r="D6747">
        <v>7400</v>
      </c>
      <c r="E6747" t="s">
        <v>11101</v>
      </c>
      <c r="F6747" t="s">
        <v>33166</v>
      </c>
      <c r="I6747" t="s">
        <v>33167</v>
      </c>
      <c r="K6747" t="s">
        <v>33168</v>
      </c>
      <c r="L6747" t="s">
        <v>33164</v>
      </c>
      <c r="M6747">
        <v>727</v>
      </c>
      <c r="N6747">
        <v>45</v>
      </c>
      <c r="R6747" s="1">
        <v>40162</v>
      </c>
      <c r="S6747" t="s">
        <v>80</v>
      </c>
      <c r="V6747" s="1">
        <v>33756</v>
      </c>
      <c r="W6747">
        <v>3</v>
      </c>
      <c r="X6747" t="s">
        <v>3496</v>
      </c>
      <c r="Y6747">
        <v>1</v>
      </c>
      <c r="Z6747" t="s">
        <v>46545</v>
      </c>
      <c r="AB6747">
        <v>198001</v>
      </c>
      <c r="AC6747">
        <v>126</v>
      </c>
      <c r="AD6747" t="s">
        <v>46616</v>
      </c>
      <c r="AE6747">
        <v>1015</v>
      </c>
      <c r="AF6747" t="s">
        <v>46616</v>
      </c>
      <c r="AG6747">
        <v>3</v>
      </c>
      <c r="AH6747" t="s">
        <v>81</v>
      </c>
      <c r="AI6747">
        <v>27</v>
      </c>
      <c r="AJ6747" t="s">
        <v>44512</v>
      </c>
      <c r="AK6747">
        <v>657</v>
      </c>
      <c r="AL6747" t="s">
        <v>10242</v>
      </c>
      <c r="AS6747">
        <v>0</v>
      </c>
      <c r="AT6747" t="s">
        <v>61</v>
      </c>
      <c r="AU6747" t="s">
        <v>1494</v>
      </c>
      <c r="AX6747">
        <v>56.136107303595502</v>
      </c>
      <c r="AY6747">
        <v>8.9698608076461905</v>
      </c>
      <c r="AZ6747" t="s">
        <v>62</v>
      </c>
      <c r="BA6747">
        <v>1082</v>
      </c>
      <c r="BB6747" t="s">
        <v>2852</v>
      </c>
    </row>
    <row r="6748" spans="1:54" x14ac:dyDescent="0.25">
      <c r="A6748" s="1">
        <v>45200</v>
      </c>
      <c r="B6748">
        <v>657035</v>
      </c>
      <c r="C6748" t="s">
        <v>33169</v>
      </c>
      <c r="D6748">
        <v>7451</v>
      </c>
      <c r="E6748" t="s">
        <v>13627</v>
      </c>
      <c r="F6748" t="s">
        <v>33170</v>
      </c>
      <c r="G6748">
        <v>29189919</v>
      </c>
      <c r="H6748">
        <v>1003345087</v>
      </c>
      <c r="I6748" t="s">
        <v>46203</v>
      </c>
      <c r="J6748" t="s">
        <v>33171</v>
      </c>
      <c r="K6748" t="s">
        <v>33172</v>
      </c>
      <c r="L6748" t="s">
        <v>33173</v>
      </c>
      <c r="M6748">
        <v>6970</v>
      </c>
      <c r="N6748">
        <v>33</v>
      </c>
      <c r="R6748" s="1">
        <v>45078</v>
      </c>
      <c r="S6748" t="s">
        <v>171</v>
      </c>
      <c r="T6748">
        <v>657</v>
      </c>
      <c r="U6748" t="s">
        <v>10242</v>
      </c>
      <c r="W6748">
        <v>2</v>
      </c>
      <c r="X6748" t="s">
        <v>57</v>
      </c>
      <c r="Y6748">
        <v>1</v>
      </c>
      <c r="Z6748" t="s">
        <v>46545</v>
      </c>
      <c r="AA6748">
        <v>6</v>
      </c>
      <c r="AB6748">
        <v>198008</v>
      </c>
      <c r="AC6748">
        <v>121</v>
      </c>
      <c r="AD6748" t="s">
        <v>70</v>
      </c>
      <c r="AE6748">
        <v>1012</v>
      </c>
      <c r="AF6748" t="s">
        <v>71</v>
      </c>
      <c r="AG6748">
        <v>1</v>
      </c>
      <c r="AH6748" t="s">
        <v>44482</v>
      </c>
      <c r="AI6748">
        <v>21</v>
      </c>
      <c r="AJ6748" t="s">
        <v>52613</v>
      </c>
      <c r="AK6748">
        <v>657</v>
      </c>
      <c r="AL6748" t="s">
        <v>10242</v>
      </c>
      <c r="AQ6748" t="s">
        <v>33174</v>
      </c>
      <c r="AR6748" t="s">
        <v>33175</v>
      </c>
      <c r="AS6748">
        <v>0</v>
      </c>
      <c r="AT6748" t="s">
        <v>61</v>
      </c>
      <c r="AU6748" t="s">
        <v>33176</v>
      </c>
      <c r="AX6748">
        <v>56.206928499999997</v>
      </c>
      <c r="AY6748">
        <v>8.9974689800000007</v>
      </c>
      <c r="AZ6748" t="s">
        <v>62</v>
      </c>
      <c r="BA6748">
        <v>1082</v>
      </c>
      <c r="BB6748" t="s">
        <v>2852</v>
      </c>
    </row>
    <row r="6749" spans="1:54" x14ac:dyDescent="0.25">
      <c r="A6749" s="1">
        <v>45200</v>
      </c>
      <c r="B6749">
        <v>657036</v>
      </c>
      <c r="C6749" t="s">
        <v>3447</v>
      </c>
      <c r="D6749">
        <v>7400</v>
      </c>
      <c r="E6749" t="s">
        <v>11101</v>
      </c>
      <c r="F6749" t="s">
        <v>3447</v>
      </c>
      <c r="G6749">
        <v>10294193</v>
      </c>
      <c r="H6749">
        <v>1000051599</v>
      </c>
      <c r="I6749" t="s">
        <v>33177</v>
      </c>
      <c r="K6749" t="s">
        <v>33178</v>
      </c>
      <c r="L6749" t="s">
        <v>51139</v>
      </c>
      <c r="M6749">
        <v>5735</v>
      </c>
      <c r="N6749">
        <v>99</v>
      </c>
      <c r="R6749" s="1">
        <v>45072</v>
      </c>
      <c r="S6749" t="s">
        <v>673</v>
      </c>
      <c r="W6749">
        <v>5</v>
      </c>
      <c r="X6749" t="s">
        <v>557</v>
      </c>
      <c r="Y6749">
        <v>1</v>
      </c>
      <c r="Z6749" t="s">
        <v>46545</v>
      </c>
      <c r="AA6749">
        <v>9</v>
      </c>
      <c r="AB6749">
        <v>198608</v>
      </c>
      <c r="AC6749">
        <v>121</v>
      </c>
      <c r="AD6749" t="s">
        <v>70</v>
      </c>
      <c r="AE6749">
        <v>1013</v>
      </c>
      <c r="AF6749" t="s">
        <v>558</v>
      </c>
      <c r="AG6749">
        <v>1</v>
      </c>
      <c r="AH6749" t="s">
        <v>44482</v>
      </c>
      <c r="AI6749">
        <v>22</v>
      </c>
      <c r="AJ6749" t="s">
        <v>52628</v>
      </c>
      <c r="AK6749">
        <v>657</v>
      </c>
      <c r="AL6749" t="s">
        <v>10242</v>
      </c>
      <c r="AQ6749" t="s">
        <v>33179</v>
      </c>
      <c r="AR6749" t="s">
        <v>33180</v>
      </c>
      <c r="AS6749">
        <v>0</v>
      </c>
      <c r="AT6749" t="s">
        <v>61</v>
      </c>
      <c r="AU6749" t="s">
        <v>46764</v>
      </c>
      <c r="AX6749">
        <v>56.142051199999997</v>
      </c>
      <c r="AY6749">
        <v>8.9797144699999993</v>
      </c>
      <c r="AZ6749" t="s">
        <v>62</v>
      </c>
      <c r="BA6749">
        <v>1082</v>
      </c>
      <c r="BB6749" t="s">
        <v>2852</v>
      </c>
    </row>
    <row r="6750" spans="1:54" x14ac:dyDescent="0.25">
      <c r="A6750" s="1">
        <v>45200</v>
      </c>
      <c r="B6750">
        <v>657037</v>
      </c>
      <c r="C6750" t="s">
        <v>33181</v>
      </c>
      <c r="D6750">
        <v>7400</v>
      </c>
      <c r="E6750" t="s">
        <v>11101</v>
      </c>
      <c r="F6750" t="s">
        <v>51140</v>
      </c>
      <c r="G6750">
        <v>11574580</v>
      </c>
      <c r="H6750">
        <v>1000258707</v>
      </c>
      <c r="I6750" t="s">
        <v>33182</v>
      </c>
      <c r="J6750" t="s">
        <v>33183</v>
      </c>
      <c r="K6750" t="s">
        <v>33184</v>
      </c>
      <c r="L6750" t="s">
        <v>33185</v>
      </c>
      <c r="M6750">
        <v>3730</v>
      </c>
      <c r="N6750">
        <v>5</v>
      </c>
      <c r="R6750" s="1">
        <v>43787</v>
      </c>
      <c r="S6750" t="s">
        <v>80</v>
      </c>
      <c r="W6750">
        <v>5</v>
      </c>
      <c r="X6750" t="s">
        <v>557</v>
      </c>
      <c r="Y6750">
        <v>1</v>
      </c>
      <c r="Z6750" t="s">
        <v>46545</v>
      </c>
      <c r="AA6750">
        <v>9</v>
      </c>
      <c r="AB6750">
        <v>198708</v>
      </c>
      <c r="AC6750">
        <v>121</v>
      </c>
      <c r="AD6750" t="s">
        <v>70</v>
      </c>
      <c r="AE6750">
        <v>1013</v>
      </c>
      <c r="AF6750" t="s">
        <v>558</v>
      </c>
      <c r="AG6750">
        <v>1</v>
      </c>
      <c r="AH6750" t="s">
        <v>44482</v>
      </c>
      <c r="AI6750">
        <v>21</v>
      </c>
      <c r="AJ6750" t="s">
        <v>52613</v>
      </c>
      <c r="AK6750">
        <v>657</v>
      </c>
      <c r="AL6750" t="s">
        <v>10242</v>
      </c>
      <c r="AQ6750" t="s">
        <v>33186</v>
      </c>
      <c r="AR6750" t="s">
        <v>33187</v>
      </c>
      <c r="AS6750">
        <v>0</v>
      </c>
      <c r="AT6750" t="s">
        <v>61</v>
      </c>
      <c r="AU6750" t="s">
        <v>33188</v>
      </c>
      <c r="AX6750">
        <v>56.135405480000003</v>
      </c>
      <c r="AY6750">
        <v>8.9927951200000003</v>
      </c>
      <c r="AZ6750" t="s">
        <v>62</v>
      </c>
      <c r="BA6750">
        <v>1082</v>
      </c>
      <c r="BB6750" t="s">
        <v>2852</v>
      </c>
    </row>
    <row r="6751" spans="1:54" x14ac:dyDescent="0.25">
      <c r="A6751" s="1">
        <v>45200</v>
      </c>
      <c r="B6751">
        <v>657038</v>
      </c>
      <c r="C6751" t="s">
        <v>53997</v>
      </c>
      <c r="D6751">
        <v>7400</v>
      </c>
      <c r="E6751" t="s">
        <v>11101</v>
      </c>
      <c r="F6751" t="s">
        <v>53998</v>
      </c>
      <c r="I6751" t="s">
        <v>33189</v>
      </c>
      <c r="K6751" t="s">
        <v>33190</v>
      </c>
      <c r="L6751" t="s">
        <v>53999</v>
      </c>
      <c r="M6751">
        <v>7210</v>
      </c>
      <c r="N6751">
        <v>23</v>
      </c>
      <c r="R6751" s="1">
        <v>40162</v>
      </c>
      <c r="S6751" t="s">
        <v>80</v>
      </c>
      <c r="V6751" s="1">
        <v>32660</v>
      </c>
      <c r="W6751">
        <v>5</v>
      </c>
      <c r="X6751" t="s">
        <v>557</v>
      </c>
      <c r="Y6751">
        <v>1</v>
      </c>
      <c r="Z6751" t="s">
        <v>46545</v>
      </c>
      <c r="AB6751">
        <v>198708</v>
      </c>
      <c r="AC6751">
        <v>121</v>
      </c>
      <c r="AD6751" t="s">
        <v>70</v>
      </c>
      <c r="AE6751">
        <v>1013</v>
      </c>
      <c r="AF6751" t="s">
        <v>558</v>
      </c>
      <c r="AG6751">
        <v>3</v>
      </c>
      <c r="AH6751" t="s">
        <v>81</v>
      </c>
      <c r="AI6751">
        <v>22</v>
      </c>
      <c r="AJ6751" t="s">
        <v>52628</v>
      </c>
      <c r="AK6751">
        <v>657</v>
      </c>
      <c r="AL6751" t="s">
        <v>10242</v>
      </c>
      <c r="AS6751">
        <v>0</v>
      </c>
      <c r="AT6751" t="s">
        <v>61</v>
      </c>
      <c r="AU6751" t="s">
        <v>53266</v>
      </c>
      <c r="AX6751">
        <v>56.083394681801501</v>
      </c>
      <c r="AY6751">
        <v>8.9874346187322498</v>
      </c>
      <c r="AZ6751" t="s">
        <v>62</v>
      </c>
      <c r="BA6751">
        <v>1082</v>
      </c>
      <c r="BB6751" t="s">
        <v>2852</v>
      </c>
    </row>
    <row r="6752" spans="1:54" x14ac:dyDescent="0.25">
      <c r="A6752" s="1">
        <v>45200</v>
      </c>
      <c r="B6752">
        <v>657039</v>
      </c>
      <c r="C6752" t="s">
        <v>46204</v>
      </c>
      <c r="D6752">
        <v>7400</v>
      </c>
      <c r="E6752" t="s">
        <v>11101</v>
      </c>
      <c r="F6752" t="s">
        <v>46205</v>
      </c>
      <c r="G6752">
        <v>20699310</v>
      </c>
      <c r="H6752">
        <v>1012564275</v>
      </c>
      <c r="I6752" t="s">
        <v>16608</v>
      </c>
      <c r="J6752" t="s">
        <v>33191</v>
      </c>
      <c r="K6752" t="s">
        <v>33192</v>
      </c>
      <c r="L6752" t="s">
        <v>17420</v>
      </c>
      <c r="M6752">
        <v>5153</v>
      </c>
      <c r="N6752" t="s">
        <v>9024</v>
      </c>
      <c r="P6752">
        <v>1</v>
      </c>
      <c r="R6752" s="1">
        <v>43801</v>
      </c>
      <c r="S6752" t="s">
        <v>56</v>
      </c>
      <c r="T6752">
        <v>657</v>
      </c>
      <c r="U6752" t="s">
        <v>10242</v>
      </c>
      <c r="W6752">
        <v>0</v>
      </c>
      <c r="X6752" t="s">
        <v>1252</v>
      </c>
      <c r="Y6752">
        <v>8</v>
      </c>
      <c r="Z6752" t="s">
        <v>44534</v>
      </c>
      <c r="AB6752">
        <v>199608</v>
      </c>
      <c r="AC6752">
        <v>127</v>
      </c>
      <c r="AD6752" t="s">
        <v>1237</v>
      </c>
      <c r="AE6752">
        <v>1052</v>
      </c>
      <c r="AF6752" t="s">
        <v>1237</v>
      </c>
      <c r="AG6752">
        <v>2</v>
      </c>
      <c r="AH6752" t="s">
        <v>44524</v>
      </c>
      <c r="AI6752">
        <v>99</v>
      </c>
      <c r="AJ6752" t="s">
        <v>54511</v>
      </c>
      <c r="AK6752">
        <v>657</v>
      </c>
      <c r="AL6752" t="s">
        <v>10242</v>
      </c>
      <c r="AQ6752" t="s">
        <v>33193</v>
      </c>
      <c r="AR6752" t="s">
        <v>33194</v>
      </c>
      <c r="AS6752">
        <v>0</v>
      </c>
      <c r="AT6752" t="s">
        <v>61</v>
      </c>
      <c r="AU6752" t="s">
        <v>12866</v>
      </c>
      <c r="AX6752">
        <v>56.135341539999999</v>
      </c>
      <c r="AY6752">
        <v>8.9994957299999996</v>
      </c>
      <c r="AZ6752" t="s">
        <v>62</v>
      </c>
      <c r="BA6752">
        <v>1082</v>
      </c>
      <c r="BB6752" t="s">
        <v>2852</v>
      </c>
    </row>
    <row r="6753" spans="1:54" x14ac:dyDescent="0.25">
      <c r="A6753" s="1">
        <v>45200</v>
      </c>
      <c r="B6753">
        <v>657040</v>
      </c>
      <c r="C6753" t="s">
        <v>33195</v>
      </c>
      <c r="D6753">
        <v>7400</v>
      </c>
      <c r="E6753" t="s">
        <v>11101</v>
      </c>
      <c r="F6753" t="s">
        <v>33196</v>
      </c>
      <c r="G6753">
        <v>29189919</v>
      </c>
      <c r="H6753">
        <v>1003344523</v>
      </c>
      <c r="I6753" t="s">
        <v>33197</v>
      </c>
      <c r="K6753" t="s">
        <v>33198</v>
      </c>
      <c r="L6753" t="s">
        <v>33199</v>
      </c>
      <c r="M6753">
        <v>8820</v>
      </c>
      <c r="N6753">
        <v>343</v>
      </c>
      <c r="R6753" s="1">
        <v>40728</v>
      </c>
      <c r="S6753" t="s">
        <v>56</v>
      </c>
      <c r="T6753">
        <v>657</v>
      </c>
      <c r="U6753" t="s">
        <v>10242</v>
      </c>
      <c r="V6753" s="1">
        <v>40755</v>
      </c>
      <c r="W6753">
        <v>2</v>
      </c>
      <c r="X6753" t="s">
        <v>57</v>
      </c>
      <c r="Y6753">
        <v>1</v>
      </c>
      <c r="Z6753" t="s">
        <v>46545</v>
      </c>
      <c r="AA6753">
        <v>10</v>
      </c>
      <c r="AB6753">
        <v>200108</v>
      </c>
      <c r="AC6753">
        <v>121</v>
      </c>
      <c r="AD6753" t="s">
        <v>70</v>
      </c>
      <c r="AE6753">
        <v>1012</v>
      </c>
      <c r="AF6753" t="s">
        <v>71</v>
      </c>
      <c r="AG6753">
        <v>3</v>
      </c>
      <c r="AH6753" t="s">
        <v>81</v>
      </c>
      <c r="AI6753">
        <v>21</v>
      </c>
      <c r="AJ6753" t="s">
        <v>52613</v>
      </c>
      <c r="AK6753">
        <v>657</v>
      </c>
      <c r="AL6753" t="s">
        <v>10242</v>
      </c>
      <c r="AQ6753" t="s">
        <v>33200</v>
      </c>
      <c r="AR6753" t="s">
        <v>33201</v>
      </c>
      <c r="AS6753">
        <v>0</v>
      </c>
      <c r="AT6753" t="s">
        <v>61</v>
      </c>
      <c r="AU6753" t="s">
        <v>33094</v>
      </c>
      <c r="AZ6753" t="s">
        <v>62</v>
      </c>
      <c r="BA6753">
        <v>1082</v>
      </c>
      <c r="BB6753" t="s">
        <v>2852</v>
      </c>
    </row>
    <row r="6754" spans="1:54" x14ac:dyDescent="0.25">
      <c r="A6754" s="1">
        <v>45200</v>
      </c>
      <c r="B6754">
        <v>657041</v>
      </c>
      <c r="C6754" t="s">
        <v>46206</v>
      </c>
      <c r="D6754">
        <v>7451</v>
      </c>
      <c r="E6754" t="s">
        <v>13627</v>
      </c>
      <c r="F6754" t="s">
        <v>46207</v>
      </c>
      <c r="G6754">
        <v>37921319</v>
      </c>
      <c r="H6754">
        <v>1003344808</v>
      </c>
      <c r="I6754" t="s">
        <v>33202</v>
      </c>
      <c r="J6754" t="s">
        <v>33036</v>
      </c>
      <c r="K6754" t="s">
        <v>33037</v>
      </c>
      <c r="L6754" t="s">
        <v>46208</v>
      </c>
      <c r="M6754">
        <v>3020</v>
      </c>
      <c r="N6754">
        <v>33</v>
      </c>
      <c r="R6754" s="1">
        <v>40162</v>
      </c>
      <c r="S6754" t="s">
        <v>80</v>
      </c>
      <c r="V6754" s="1">
        <v>38930</v>
      </c>
      <c r="W6754">
        <v>5</v>
      </c>
      <c r="X6754" t="s">
        <v>557</v>
      </c>
      <c r="Y6754">
        <v>1</v>
      </c>
      <c r="Z6754" t="s">
        <v>46545</v>
      </c>
      <c r="AA6754">
        <v>7</v>
      </c>
      <c r="AB6754">
        <v>200208</v>
      </c>
      <c r="AC6754">
        <v>121</v>
      </c>
      <c r="AD6754" t="s">
        <v>70</v>
      </c>
      <c r="AE6754">
        <v>1013</v>
      </c>
      <c r="AF6754" t="s">
        <v>558</v>
      </c>
      <c r="AG6754">
        <v>3</v>
      </c>
      <c r="AH6754" t="s">
        <v>81</v>
      </c>
      <c r="AI6754">
        <v>21</v>
      </c>
      <c r="AJ6754" t="s">
        <v>52613</v>
      </c>
      <c r="AK6754">
        <v>657</v>
      </c>
      <c r="AL6754" t="s">
        <v>10242</v>
      </c>
      <c r="AQ6754" t="s">
        <v>33203</v>
      </c>
      <c r="AR6754" t="s">
        <v>33204</v>
      </c>
      <c r="AS6754">
        <v>0</v>
      </c>
      <c r="AT6754" t="s">
        <v>61</v>
      </c>
      <c r="AU6754" t="s">
        <v>33038</v>
      </c>
      <c r="AW6754" t="s">
        <v>46209</v>
      </c>
      <c r="AZ6754" t="s">
        <v>62</v>
      </c>
      <c r="BA6754">
        <v>1082</v>
      </c>
      <c r="BB6754" t="s">
        <v>2852</v>
      </c>
    </row>
    <row r="6755" spans="1:54" x14ac:dyDescent="0.25">
      <c r="A6755" s="1">
        <v>45200</v>
      </c>
      <c r="B6755">
        <v>657042</v>
      </c>
      <c r="C6755" t="s">
        <v>54000</v>
      </c>
      <c r="D6755">
        <v>7400</v>
      </c>
      <c r="E6755" t="s">
        <v>11101</v>
      </c>
      <c r="F6755" t="s">
        <v>54001</v>
      </c>
      <c r="G6755">
        <v>26633737</v>
      </c>
      <c r="H6755">
        <v>1009139067</v>
      </c>
      <c r="I6755" t="s">
        <v>33205</v>
      </c>
      <c r="J6755" t="s">
        <v>33055</v>
      </c>
      <c r="K6755" t="s">
        <v>33056</v>
      </c>
      <c r="L6755" t="s">
        <v>54002</v>
      </c>
      <c r="M6755">
        <v>5165</v>
      </c>
      <c r="N6755" t="s">
        <v>33206</v>
      </c>
      <c r="R6755" s="1">
        <v>44809</v>
      </c>
      <c r="S6755" t="s">
        <v>56</v>
      </c>
      <c r="W6755">
        <v>5</v>
      </c>
      <c r="X6755" t="s">
        <v>557</v>
      </c>
      <c r="Y6755">
        <v>1</v>
      </c>
      <c r="Z6755" t="s">
        <v>46545</v>
      </c>
      <c r="AA6755">
        <v>9</v>
      </c>
      <c r="AB6755">
        <v>200208</v>
      </c>
      <c r="AC6755">
        <v>121</v>
      </c>
      <c r="AD6755" t="s">
        <v>70</v>
      </c>
      <c r="AE6755">
        <v>1013</v>
      </c>
      <c r="AF6755" t="s">
        <v>558</v>
      </c>
      <c r="AG6755">
        <v>1</v>
      </c>
      <c r="AH6755" t="s">
        <v>44482</v>
      </c>
      <c r="AI6755">
        <v>21</v>
      </c>
      <c r="AJ6755" t="s">
        <v>52613</v>
      </c>
      <c r="AK6755">
        <v>657</v>
      </c>
      <c r="AL6755" t="s">
        <v>10242</v>
      </c>
      <c r="AQ6755" t="s">
        <v>33207</v>
      </c>
      <c r="AR6755" t="s">
        <v>33208</v>
      </c>
      <c r="AS6755">
        <v>0</v>
      </c>
      <c r="AT6755" t="s">
        <v>61</v>
      </c>
      <c r="AU6755" t="s">
        <v>51125</v>
      </c>
      <c r="AW6755" t="s">
        <v>54003</v>
      </c>
      <c r="AX6755">
        <v>56.089808619999999</v>
      </c>
      <c r="AY6755">
        <v>8.90764684</v>
      </c>
      <c r="AZ6755" t="s">
        <v>62</v>
      </c>
      <c r="BA6755">
        <v>1082</v>
      </c>
      <c r="BB6755" t="s">
        <v>2852</v>
      </c>
    </row>
    <row r="6756" spans="1:54" x14ac:dyDescent="0.25">
      <c r="A6756" s="1">
        <v>45200</v>
      </c>
      <c r="B6756">
        <v>657099</v>
      </c>
      <c r="C6756" t="s">
        <v>33209</v>
      </c>
      <c r="D6756">
        <v>7400</v>
      </c>
      <c r="E6756" t="s">
        <v>11101</v>
      </c>
      <c r="F6756" t="s">
        <v>33210</v>
      </c>
      <c r="L6756" t="s">
        <v>44486</v>
      </c>
      <c r="M6756">
        <v>6955</v>
      </c>
      <c r="R6756" s="1">
        <v>40162</v>
      </c>
      <c r="S6756" t="s">
        <v>80</v>
      </c>
      <c r="T6756">
        <v>657</v>
      </c>
      <c r="U6756" t="s">
        <v>10242</v>
      </c>
      <c r="V6756" s="1">
        <v>28642</v>
      </c>
      <c r="W6756">
        <v>2</v>
      </c>
      <c r="X6756" t="s">
        <v>57</v>
      </c>
      <c r="Y6756">
        <v>1</v>
      </c>
      <c r="Z6756" t="s">
        <v>46545</v>
      </c>
      <c r="AC6756">
        <v>122</v>
      </c>
      <c r="AD6756" t="s">
        <v>726</v>
      </c>
      <c r="AE6756">
        <v>1013</v>
      </c>
      <c r="AF6756" t="s">
        <v>558</v>
      </c>
      <c r="AG6756">
        <v>3</v>
      </c>
      <c r="AH6756" t="s">
        <v>81</v>
      </c>
      <c r="AI6756">
        <v>26</v>
      </c>
      <c r="AJ6756" t="s">
        <v>726</v>
      </c>
      <c r="AK6756">
        <v>657</v>
      </c>
      <c r="AL6756" t="s">
        <v>10242</v>
      </c>
      <c r="AS6756">
        <v>0</v>
      </c>
      <c r="AT6756" t="s">
        <v>61</v>
      </c>
      <c r="AU6756" t="s">
        <v>44486</v>
      </c>
      <c r="AX6756">
        <v>56.133289736756304</v>
      </c>
      <c r="AY6756">
        <v>8.9833715166697505</v>
      </c>
      <c r="AZ6756" t="s">
        <v>62</v>
      </c>
      <c r="BA6756">
        <v>1082</v>
      </c>
      <c r="BB6756" t="s">
        <v>2852</v>
      </c>
    </row>
    <row r="6757" spans="1:54" x14ac:dyDescent="0.25">
      <c r="A6757" s="1">
        <v>45200</v>
      </c>
      <c r="B6757">
        <v>657100</v>
      </c>
      <c r="C6757" t="s">
        <v>51141</v>
      </c>
      <c r="D6757">
        <v>7400</v>
      </c>
      <c r="E6757" t="s">
        <v>11101</v>
      </c>
      <c r="F6757" t="s">
        <v>33211</v>
      </c>
      <c r="G6757">
        <v>29189919</v>
      </c>
      <c r="H6757">
        <v>1003342829</v>
      </c>
      <c r="I6757" t="s">
        <v>33212</v>
      </c>
      <c r="J6757" t="s">
        <v>33213</v>
      </c>
      <c r="K6757" t="s">
        <v>33214</v>
      </c>
      <c r="L6757" t="s">
        <v>33215</v>
      </c>
      <c r="M6757">
        <v>703</v>
      </c>
      <c r="N6757">
        <v>8</v>
      </c>
      <c r="R6757" s="1">
        <v>43794</v>
      </c>
      <c r="S6757" t="s">
        <v>56</v>
      </c>
      <c r="T6757">
        <v>657</v>
      </c>
      <c r="U6757" t="s">
        <v>10242</v>
      </c>
      <c r="W6757">
        <v>2</v>
      </c>
      <c r="X6757" t="s">
        <v>57</v>
      </c>
      <c r="Y6757">
        <v>1</v>
      </c>
      <c r="Z6757" t="s">
        <v>46545</v>
      </c>
      <c r="AB6757">
        <v>199208</v>
      </c>
      <c r="AC6757">
        <v>128</v>
      </c>
      <c r="AD6757" t="s">
        <v>955</v>
      </c>
      <c r="AE6757">
        <v>1051</v>
      </c>
      <c r="AF6757" t="s">
        <v>955</v>
      </c>
      <c r="AG6757">
        <v>2</v>
      </c>
      <c r="AH6757" t="s">
        <v>44524</v>
      </c>
      <c r="AI6757">
        <v>27</v>
      </c>
      <c r="AJ6757" t="s">
        <v>44512</v>
      </c>
      <c r="AK6757">
        <v>657</v>
      </c>
      <c r="AL6757" t="s">
        <v>10242</v>
      </c>
      <c r="AQ6757" t="s">
        <v>33216</v>
      </c>
      <c r="AR6757" t="s">
        <v>33217</v>
      </c>
      <c r="AS6757">
        <v>0</v>
      </c>
      <c r="AT6757" t="s">
        <v>61</v>
      </c>
      <c r="AU6757" t="s">
        <v>33218</v>
      </c>
      <c r="AX6757">
        <v>56.14851891</v>
      </c>
      <c r="AY6757">
        <v>8.9617139800000007</v>
      </c>
      <c r="AZ6757" t="s">
        <v>62</v>
      </c>
      <c r="BA6757">
        <v>1082</v>
      </c>
      <c r="BB6757" t="s">
        <v>2852</v>
      </c>
    </row>
    <row r="6758" spans="1:54" x14ac:dyDescent="0.25">
      <c r="A6758" s="1">
        <v>45200</v>
      </c>
      <c r="B6758">
        <v>657101</v>
      </c>
      <c r="C6758" t="s">
        <v>33219</v>
      </c>
      <c r="D6758">
        <v>7400</v>
      </c>
      <c r="E6758" t="s">
        <v>11101</v>
      </c>
      <c r="F6758" t="s">
        <v>33219</v>
      </c>
      <c r="G6758">
        <v>29546363</v>
      </c>
      <c r="H6758">
        <v>1003342945</v>
      </c>
      <c r="I6758" t="s">
        <v>33220</v>
      </c>
      <c r="J6758" t="s">
        <v>33221</v>
      </c>
      <c r="K6758" t="s">
        <v>33222</v>
      </c>
      <c r="L6758" t="s">
        <v>16763</v>
      </c>
      <c r="M6758">
        <v>785</v>
      </c>
      <c r="N6758">
        <v>2</v>
      </c>
      <c r="R6758" s="1">
        <v>40504</v>
      </c>
      <c r="S6758" t="s">
        <v>56</v>
      </c>
      <c r="V6758" s="1">
        <v>40465</v>
      </c>
      <c r="W6758">
        <v>4</v>
      </c>
      <c r="X6758" t="s">
        <v>725</v>
      </c>
      <c r="Y6758">
        <v>1</v>
      </c>
      <c r="Z6758" t="s">
        <v>46545</v>
      </c>
      <c r="AB6758">
        <v>198908</v>
      </c>
      <c r="AC6758">
        <v>131</v>
      </c>
      <c r="AD6758" t="s">
        <v>752</v>
      </c>
      <c r="AE6758">
        <v>1061</v>
      </c>
      <c r="AF6758" t="s">
        <v>752</v>
      </c>
      <c r="AG6758">
        <v>3</v>
      </c>
      <c r="AH6758" t="s">
        <v>81</v>
      </c>
      <c r="AI6758">
        <v>33</v>
      </c>
      <c r="AJ6758" t="s">
        <v>836</v>
      </c>
      <c r="AK6758">
        <v>657</v>
      </c>
      <c r="AL6758" t="s">
        <v>10242</v>
      </c>
      <c r="AM6758">
        <v>2</v>
      </c>
      <c r="AN6758" t="s">
        <v>119</v>
      </c>
      <c r="AO6758">
        <v>657248</v>
      </c>
      <c r="AP6758">
        <v>657248</v>
      </c>
      <c r="AQ6758" t="s">
        <v>33223</v>
      </c>
      <c r="AR6758" t="s">
        <v>33224</v>
      </c>
      <c r="AS6758">
        <v>2</v>
      </c>
      <c r="AT6758" t="s">
        <v>1413</v>
      </c>
      <c r="AU6758" t="s">
        <v>13865</v>
      </c>
      <c r="AX6758">
        <v>56.143928859227401</v>
      </c>
      <c r="AY6758">
        <v>8.9680298307720694</v>
      </c>
      <c r="AZ6758" t="s">
        <v>62</v>
      </c>
      <c r="BA6758">
        <v>1082</v>
      </c>
      <c r="BB6758" t="s">
        <v>2852</v>
      </c>
    </row>
    <row r="6759" spans="1:54" x14ac:dyDescent="0.25">
      <c r="A6759" s="1">
        <v>45200</v>
      </c>
      <c r="B6759">
        <v>657102</v>
      </c>
      <c r="C6759" t="s">
        <v>33225</v>
      </c>
      <c r="D6759">
        <v>7400</v>
      </c>
      <c r="E6759" t="s">
        <v>11101</v>
      </c>
      <c r="F6759" t="s">
        <v>33225</v>
      </c>
      <c r="G6759">
        <v>82165819</v>
      </c>
      <c r="H6759">
        <v>1002638893</v>
      </c>
      <c r="J6759" t="s">
        <v>33226</v>
      </c>
      <c r="K6759" t="s">
        <v>33227</v>
      </c>
      <c r="L6759" t="s">
        <v>33228</v>
      </c>
      <c r="M6759">
        <v>8973</v>
      </c>
      <c r="N6759">
        <v>41</v>
      </c>
      <c r="R6759" s="1">
        <v>43794</v>
      </c>
      <c r="S6759" t="s">
        <v>80</v>
      </c>
      <c r="T6759">
        <v>657</v>
      </c>
      <c r="U6759" t="s">
        <v>10242</v>
      </c>
      <c r="W6759">
        <v>2</v>
      </c>
      <c r="X6759" t="s">
        <v>57</v>
      </c>
      <c r="Y6759">
        <v>1</v>
      </c>
      <c r="Z6759" t="s">
        <v>46545</v>
      </c>
      <c r="AB6759">
        <v>200811</v>
      </c>
      <c r="AC6759">
        <v>127</v>
      </c>
      <c r="AD6759" t="s">
        <v>1237</v>
      </c>
      <c r="AE6759">
        <v>1052</v>
      </c>
      <c r="AF6759" t="s">
        <v>1237</v>
      </c>
      <c r="AG6759">
        <v>1</v>
      </c>
      <c r="AH6759" t="s">
        <v>44482</v>
      </c>
      <c r="AI6759">
        <v>99</v>
      </c>
      <c r="AJ6759" t="s">
        <v>54511</v>
      </c>
      <c r="AK6759">
        <v>657</v>
      </c>
      <c r="AL6759" t="s">
        <v>10242</v>
      </c>
      <c r="AQ6759" t="s">
        <v>33229</v>
      </c>
      <c r="AR6759" t="s">
        <v>33230</v>
      </c>
      <c r="AS6759">
        <v>0</v>
      </c>
      <c r="AT6759" t="s">
        <v>61</v>
      </c>
      <c r="AU6759" t="s">
        <v>1277</v>
      </c>
      <c r="AX6759">
        <v>56.135959270000001</v>
      </c>
      <c r="AY6759">
        <v>8.9624173900000006</v>
      </c>
      <c r="AZ6759" t="s">
        <v>62</v>
      </c>
      <c r="BA6759">
        <v>1082</v>
      </c>
      <c r="BB6759" t="s">
        <v>2852</v>
      </c>
    </row>
    <row r="6760" spans="1:54" x14ac:dyDescent="0.25">
      <c r="A6760" s="1">
        <v>45200</v>
      </c>
      <c r="B6760">
        <v>657104</v>
      </c>
      <c r="C6760" t="s">
        <v>33231</v>
      </c>
      <c r="D6760">
        <v>7400</v>
      </c>
      <c r="E6760" t="s">
        <v>11101</v>
      </c>
      <c r="F6760" t="s">
        <v>33231</v>
      </c>
      <c r="G6760">
        <v>28442815</v>
      </c>
      <c r="H6760">
        <v>1002961845</v>
      </c>
      <c r="I6760" t="s">
        <v>51142</v>
      </c>
      <c r="J6760" t="s">
        <v>33232</v>
      </c>
      <c r="K6760" t="s">
        <v>33233</v>
      </c>
      <c r="L6760" t="s">
        <v>33234</v>
      </c>
      <c r="M6760">
        <v>727</v>
      </c>
      <c r="N6760">
        <v>27</v>
      </c>
      <c r="R6760" s="1">
        <v>43794</v>
      </c>
      <c r="S6760" t="s">
        <v>612</v>
      </c>
      <c r="W6760">
        <v>5</v>
      </c>
      <c r="X6760" t="s">
        <v>557</v>
      </c>
      <c r="Y6760">
        <v>1</v>
      </c>
      <c r="Z6760" t="s">
        <v>46545</v>
      </c>
      <c r="AB6760">
        <v>200811</v>
      </c>
      <c r="AC6760">
        <v>127</v>
      </c>
      <c r="AD6760" t="s">
        <v>1237</v>
      </c>
      <c r="AE6760">
        <v>1052</v>
      </c>
      <c r="AF6760" t="s">
        <v>1237</v>
      </c>
      <c r="AG6760">
        <v>1</v>
      </c>
      <c r="AH6760" t="s">
        <v>44482</v>
      </c>
      <c r="AI6760">
        <v>99</v>
      </c>
      <c r="AJ6760" t="s">
        <v>54511</v>
      </c>
      <c r="AK6760">
        <v>657</v>
      </c>
      <c r="AL6760" t="s">
        <v>10242</v>
      </c>
      <c r="AQ6760" t="s">
        <v>33235</v>
      </c>
      <c r="AR6760" t="s">
        <v>33236</v>
      </c>
      <c r="AS6760">
        <v>0</v>
      </c>
      <c r="AT6760" t="s">
        <v>61</v>
      </c>
      <c r="AU6760" t="s">
        <v>1494</v>
      </c>
      <c r="AX6760">
        <v>56.136076709999998</v>
      </c>
      <c r="AY6760">
        <v>8.9719050300000003</v>
      </c>
      <c r="AZ6760" t="s">
        <v>62</v>
      </c>
      <c r="BA6760">
        <v>1082</v>
      </c>
      <c r="BB6760" t="s">
        <v>2852</v>
      </c>
    </row>
    <row r="6761" spans="1:54" x14ac:dyDescent="0.25">
      <c r="A6761" s="1">
        <v>45200</v>
      </c>
      <c r="B6761">
        <v>657105</v>
      </c>
      <c r="C6761" t="s">
        <v>51143</v>
      </c>
      <c r="D6761">
        <v>7400</v>
      </c>
      <c r="E6761" t="s">
        <v>11101</v>
      </c>
      <c r="F6761" t="s">
        <v>51144</v>
      </c>
      <c r="G6761">
        <v>29190925</v>
      </c>
      <c r="H6761">
        <v>1003343060</v>
      </c>
      <c r="I6761" t="s">
        <v>33237</v>
      </c>
      <c r="K6761" t="s">
        <v>33238</v>
      </c>
      <c r="L6761" t="s">
        <v>33239</v>
      </c>
      <c r="M6761">
        <v>175</v>
      </c>
      <c r="N6761">
        <v>6</v>
      </c>
      <c r="R6761" s="1">
        <v>40869</v>
      </c>
      <c r="S6761" t="s">
        <v>56</v>
      </c>
      <c r="T6761">
        <v>1082</v>
      </c>
      <c r="U6761" t="s">
        <v>2852</v>
      </c>
      <c r="V6761" s="1">
        <v>40787</v>
      </c>
      <c r="W6761">
        <v>7</v>
      </c>
      <c r="X6761" t="s">
        <v>2845</v>
      </c>
      <c r="Y6761">
        <v>1</v>
      </c>
      <c r="Z6761" t="s">
        <v>46545</v>
      </c>
      <c r="AB6761">
        <v>200911</v>
      </c>
      <c r="AC6761">
        <v>129</v>
      </c>
      <c r="AD6761" t="s">
        <v>2405</v>
      </c>
      <c r="AE6761">
        <v>1016</v>
      </c>
      <c r="AF6761" t="s">
        <v>2405</v>
      </c>
      <c r="AG6761">
        <v>3</v>
      </c>
      <c r="AH6761" t="s">
        <v>81</v>
      </c>
      <c r="AI6761">
        <v>99</v>
      </c>
      <c r="AJ6761" t="s">
        <v>54511</v>
      </c>
      <c r="AK6761">
        <v>657</v>
      </c>
      <c r="AL6761" t="s">
        <v>10242</v>
      </c>
      <c r="AQ6761" t="s">
        <v>33240</v>
      </c>
      <c r="AR6761" t="s">
        <v>2857</v>
      </c>
      <c r="AS6761">
        <v>0</v>
      </c>
      <c r="AT6761" t="s">
        <v>61</v>
      </c>
      <c r="AU6761" t="s">
        <v>33241</v>
      </c>
      <c r="AX6761">
        <v>56.151692919738998</v>
      </c>
      <c r="AY6761">
        <v>8.9864631479121293</v>
      </c>
      <c r="AZ6761" t="s">
        <v>62</v>
      </c>
      <c r="BA6761">
        <v>1082</v>
      </c>
      <c r="BB6761" t="s">
        <v>2852</v>
      </c>
    </row>
    <row r="6762" spans="1:54" x14ac:dyDescent="0.25">
      <c r="A6762" s="1">
        <v>45200</v>
      </c>
      <c r="B6762">
        <v>657200</v>
      </c>
      <c r="C6762" t="s">
        <v>1297</v>
      </c>
      <c r="D6762">
        <v>7400</v>
      </c>
      <c r="E6762" t="s">
        <v>11101</v>
      </c>
      <c r="F6762" t="s">
        <v>52721</v>
      </c>
      <c r="G6762">
        <v>29189919</v>
      </c>
      <c r="H6762">
        <v>1007524710</v>
      </c>
      <c r="I6762" t="s">
        <v>33242</v>
      </c>
      <c r="J6762" t="s">
        <v>33243</v>
      </c>
      <c r="K6762" t="s">
        <v>15875</v>
      </c>
      <c r="L6762" t="s">
        <v>14894</v>
      </c>
      <c r="M6762">
        <v>8597</v>
      </c>
      <c r="N6762">
        <v>1</v>
      </c>
      <c r="R6762" s="1">
        <v>41606</v>
      </c>
      <c r="S6762" t="s">
        <v>56</v>
      </c>
      <c r="T6762">
        <v>657</v>
      </c>
      <c r="U6762" t="s">
        <v>10242</v>
      </c>
      <c r="V6762" s="1">
        <v>41579</v>
      </c>
      <c r="W6762">
        <v>2</v>
      </c>
      <c r="X6762" t="s">
        <v>57</v>
      </c>
      <c r="Y6762">
        <v>1</v>
      </c>
      <c r="Z6762" t="s">
        <v>46545</v>
      </c>
      <c r="AC6762">
        <v>932</v>
      </c>
      <c r="AD6762" t="s">
        <v>52637</v>
      </c>
      <c r="AE6762">
        <v>2021</v>
      </c>
      <c r="AF6762" t="s">
        <v>52637</v>
      </c>
      <c r="AG6762">
        <v>3</v>
      </c>
      <c r="AH6762" t="s">
        <v>81</v>
      </c>
      <c r="AI6762">
        <v>10</v>
      </c>
      <c r="AJ6762" t="s">
        <v>52638</v>
      </c>
      <c r="AK6762">
        <v>657</v>
      </c>
      <c r="AL6762" t="s">
        <v>10242</v>
      </c>
      <c r="AQ6762" t="s">
        <v>33244</v>
      </c>
      <c r="AR6762" t="s">
        <v>15877</v>
      </c>
      <c r="AS6762">
        <v>0</v>
      </c>
      <c r="AT6762" t="s">
        <v>61</v>
      </c>
      <c r="AU6762" t="s">
        <v>7012</v>
      </c>
      <c r="AX6762">
        <v>56.136162028067197</v>
      </c>
      <c r="AY6762">
        <v>8.9754574212236005</v>
      </c>
      <c r="AZ6762" t="s">
        <v>62</v>
      </c>
      <c r="BA6762">
        <v>1082</v>
      </c>
      <c r="BB6762" t="s">
        <v>2852</v>
      </c>
    </row>
    <row r="6763" spans="1:54" x14ac:dyDescent="0.25">
      <c r="A6763" s="1">
        <v>45200</v>
      </c>
      <c r="B6763">
        <v>657201</v>
      </c>
      <c r="C6763" t="s">
        <v>33245</v>
      </c>
      <c r="D6763">
        <v>7400</v>
      </c>
      <c r="E6763" t="s">
        <v>11101</v>
      </c>
      <c r="F6763" t="s">
        <v>33246</v>
      </c>
      <c r="G6763">
        <v>30773047</v>
      </c>
      <c r="H6763">
        <v>1013864442</v>
      </c>
      <c r="I6763" t="s">
        <v>33247</v>
      </c>
      <c r="J6763" t="s">
        <v>33248</v>
      </c>
      <c r="K6763" t="s">
        <v>33249</v>
      </c>
      <c r="L6763" t="s">
        <v>33250</v>
      </c>
      <c r="M6763">
        <v>5</v>
      </c>
      <c r="N6763">
        <v>97</v>
      </c>
      <c r="R6763" s="1">
        <v>41649</v>
      </c>
      <c r="S6763" t="s">
        <v>612</v>
      </c>
      <c r="V6763" s="1">
        <v>41426</v>
      </c>
      <c r="W6763">
        <v>4</v>
      </c>
      <c r="X6763" t="s">
        <v>725</v>
      </c>
      <c r="Y6763">
        <v>4</v>
      </c>
      <c r="Z6763" t="s">
        <v>1324</v>
      </c>
      <c r="AC6763">
        <v>931</v>
      </c>
      <c r="AD6763" t="s">
        <v>1467</v>
      </c>
      <c r="AE6763">
        <v>2022</v>
      </c>
      <c r="AF6763" t="s">
        <v>1467</v>
      </c>
      <c r="AG6763">
        <v>3</v>
      </c>
      <c r="AH6763" t="s">
        <v>81</v>
      </c>
      <c r="AI6763">
        <v>7</v>
      </c>
      <c r="AJ6763" t="s">
        <v>1326</v>
      </c>
      <c r="AK6763">
        <v>657</v>
      </c>
      <c r="AL6763" t="s">
        <v>10242</v>
      </c>
      <c r="AM6763">
        <v>2</v>
      </c>
      <c r="AN6763" t="s">
        <v>119</v>
      </c>
      <c r="AO6763">
        <v>791413</v>
      </c>
      <c r="AP6763">
        <v>791413</v>
      </c>
      <c r="AQ6763" t="s">
        <v>33251</v>
      </c>
      <c r="AR6763" t="s">
        <v>33252</v>
      </c>
      <c r="AS6763">
        <v>2</v>
      </c>
      <c r="AT6763" t="s">
        <v>1413</v>
      </c>
      <c r="AU6763" t="s">
        <v>33253</v>
      </c>
      <c r="AX6763">
        <v>56.144967540424098</v>
      </c>
      <c r="AY6763">
        <v>8.9649520617250396</v>
      </c>
      <c r="AZ6763" t="s">
        <v>62</v>
      </c>
      <c r="BA6763">
        <v>1082</v>
      </c>
      <c r="BB6763" t="s">
        <v>2852</v>
      </c>
    </row>
    <row r="6764" spans="1:54" x14ac:dyDescent="0.25">
      <c r="A6764" s="1">
        <v>45200</v>
      </c>
      <c r="B6764">
        <v>657202</v>
      </c>
      <c r="D6764">
        <v>7400</v>
      </c>
      <c r="E6764" t="s">
        <v>11101</v>
      </c>
      <c r="F6764" t="s">
        <v>33254</v>
      </c>
      <c r="G6764">
        <v>29189919</v>
      </c>
      <c r="H6764">
        <v>1011583446</v>
      </c>
      <c r="I6764" t="s">
        <v>33255</v>
      </c>
      <c r="K6764" t="s">
        <v>15875</v>
      </c>
      <c r="L6764" t="s">
        <v>33256</v>
      </c>
      <c r="M6764">
        <v>2210</v>
      </c>
      <c r="N6764" t="s">
        <v>6585</v>
      </c>
      <c r="P6764">
        <v>1</v>
      </c>
      <c r="R6764" s="1">
        <v>43822</v>
      </c>
      <c r="S6764" t="s">
        <v>56</v>
      </c>
      <c r="T6764">
        <v>657</v>
      </c>
      <c r="U6764" t="s">
        <v>10242</v>
      </c>
      <c r="V6764" s="1">
        <v>43830</v>
      </c>
      <c r="W6764">
        <v>2</v>
      </c>
      <c r="X6764" t="s">
        <v>57</v>
      </c>
      <c r="Y6764">
        <v>1</v>
      </c>
      <c r="Z6764" t="s">
        <v>46545</v>
      </c>
      <c r="AB6764">
        <v>200409</v>
      </c>
      <c r="AC6764">
        <v>933</v>
      </c>
      <c r="AD6764" t="s">
        <v>1334</v>
      </c>
      <c r="AE6764">
        <v>2024</v>
      </c>
      <c r="AF6764" t="s">
        <v>1334</v>
      </c>
      <c r="AG6764">
        <v>3</v>
      </c>
      <c r="AH6764" t="s">
        <v>81</v>
      </c>
      <c r="AI6764">
        <v>7</v>
      </c>
      <c r="AJ6764" t="s">
        <v>1326</v>
      </c>
      <c r="AK6764">
        <v>657</v>
      </c>
      <c r="AL6764" t="s">
        <v>10242</v>
      </c>
      <c r="AQ6764" t="s">
        <v>33257</v>
      </c>
      <c r="AR6764" t="s">
        <v>33258</v>
      </c>
      <c r="AS6764">
        <v>0</v>
      </c>
      <c r="AT6764" t="s">
        <v>61</v>
      </c>
      <c r="AU6764" t="s">
        <v>33259</v>
      </c>
      <c r="AX6764">
        <v>56.13232653</v>
      </c>
      <c r="AY6764">
        <v>8.9774003699999998</v>
      </c>
      <c r="AZ6764" t="s">
        <v>62</v>
      </c>
      <c r="BA6764">
        <v>1082</v>
      </c>
      <c r="BB6764" t="s">
        <v>2852</v>
      </c>
    </row>
    <row r="6765" spans="1:54" x14ac:dyDescent="0.25">
      <c r="A6765" s="1">
        <v>45200</v>
      </c>
      <c r="B6765">
        <v>657210</v>
      </c>
      <c r="C6765" t="s">
        <v>33260</v>
      </c>
      <c r="D6765">
        <v>7400</v>
      </c>
      <c r="E6765" t="s">
        <v>11101</v>
      </c>
      <c r="F6765" t="s">
        <v>33260</v>
      </c>
      <c r="G6765">
        <v>29189919</v>
      </c>
      <c r="H6765">
        <v>1003344523</v>
      </c>
      <c r="I6765" t="s">
        <v>33261</v>
      </c>
      <c r="J6765" t="s">
        <v>33262</v>
      </c>
      <c r="K6765" t="s">
        <v>33263</v>
      </c>
      <c r="L6765" t="s">
        <v>33264</v>
      </c>
      <c r="M6765">
        <v>2158</v>
      </c>
      <c r="N6765">
        <v>76</v>
      </c>
      <c r="R6765" s="1">
        <v>45182</v>
      </c>
      <c r="S6765" t="s">
        <v>1367</v>
      </c>
      <c r="T6765">
        <v>657</v>
      </c>
      <c r="U6765" t="s">
        <v>10242</v>
      </c>
      <c r="W6765">
        <v>2</v>
      </c>
      <c r="X6765" t="s">
        <v>57</v>
      </c>
      <c r="Y6765">
        <v>1</v>
      </c>
      <c r="Z6765" t="s">
        <v>46545</v>
      </c>
      <c r="AB6765">
        <v>195509</v>
      </c>
      <c r="AC6765">
        <v>125</v>
      </c>
      <c r="AD6765" t="s">
        <v>1344</v>
      </c>
      <c r="AE6765">
        <v>1014</v>
      </c>
      <c r="AF6765" t="s">
        <v>1352</v>
      </c>
      <c r="AG6765">
        <v>1</v>
      </c>
      <c r="AH6765" t="s">
        <v>44482</v>
      </c>
      <c r="AI6765">
        <v>24</v>
      </c>
      <c r="AJ6765" t="s">
        <v>1344</v>
      </c>
      <c r="AK6765">
        <v>657</v>
      </c>
      <c r="AL6765" t="s">
        <v>10242</v>
      </c>
      <c r="AQ6765" t="s">
        <v>33265</v>
      </c>
      <c r="AR6765" t="s">
        <v>33266</v>
      </c>
      <c r="AS6765">
        <v>0</v>
      </c>
      <c r="AT6765" t="s">
        <v>61</v>
      </c>
      <c r="AU6765" t="s">
        <v>16348</v>
      </c>
      <c r="AX6765">
        <v>56.137719920000002</v>
      </c>
      <c r="AY6765">
        <v>8.9522650299999995</v>
      </c>
      <c r="AZ6765" t="s">
        <v>62</v>
      </c>
      <c r="BA6765">
        <v>1082</v>
      </c>
      <c r="BB6765" t="s">
        <v>2852</v>
      </c>
    </row>
    <row r="6766" spans="1:54" x14ac:dyDescent="0.25">
      <c r="A6766" s="1">
        <v>45200</v>
      </c>
      <c r="B6766">
        <v>657211</v>
      </c>
      <c r="C6766" t="s">
        <v>33267</v>
      </c>
      <c r="D6766">
        <v>7400</v>
      </c>
      <c r="E6766" t="s">
        <v>11101</v>
      </c>
      <c r="F6766" t="s">
        <v>33268</v>
      </c>
      <c r="I6766" t="s">
        <v>33269</v>
      </c>
      <c r="J6766" t="s">
        <v>33270</v>
      </c>
      <c r="K6766" t="s">
        <v>33271</v>
      </c>
      <c r="L6766" t="s">
        <v>33272</v>
      </c>
      <c r="M6766">
        <v>7040</v>
      </c>
      <c r="N6766">
        <v>2</v>
      </c>
      <c r="R6766" s="1">
        <v>40162</v>
      </c>
      <c r="S6766" t="s">
        <v>80</v>
      </c>
      <c r="T6766">
        <v>657</v>
      </c>
      <c r="U6766" t="s">
        <v>10242</v>
      </c>
      <c r="V6766" s="1">
        <v>37803</v>
      </c>
      <c r="W6766">
        <v>2</v>
      </c>
      <c r="X6766" t="s">
        <v>57</v>
      </c>
      <c r="Y6766">
        <v>1</v>
      </c>
      <c r="Z6766" t="s">
        <v>46545</v>
      </c>
      <c r="AB6766">
        <v>196509</v>
      </c>
      <c r="AC6766">
        <v>125</v>
      </c>
      <c r="AD6766" t="s">
        <v>1344</v>
      </c>
      <c r="AE6766">
        <v>1014</v>
      </c>
      <c r="AF6766" t="s">
        <v>1352</v>
      </c>
      <c r="AG6766">
        <v>3</v>
      </c>
      <c r="AH6766" t="s">
        <v>81</v>
      </c>
      <c r="AI6766">
        <v>24</v>
      </c>
      <c r="AJ6766" t="s">
        <v>1344</v>
      </c>
      <c r="AK6766">
        <v>657</v>
      </c>
      <c r="AL6766" t="s">
        <v>10242</v>
      </c>
      <c r="AM6766">
        <v>2</v>
      </c>
      <c r="AN6766" t="s">
        <v>119</v>
      </c>
      <c r="AO6766">
        <v>657210</v>
      </c>
      <c r="AS6766">
        <v>0</v>
      </c>
      <c r="AT6766" t="s">
        <v>61</v>
      </c>
      <c r="AU6766" t="s">
        <v>3942</v>
      </c>
      <c r="AV6766" t="s">
        <v>33079</v>
      </c>
      <c r="AX6766">
        <v>56.1435295692959</v>
      </c>
      <c r="AY6766">
        <v>9.0519907534249509</v>
      </c>
      <c r="AZ6766" t="s">
        <v>62</v>
      </c>
      <c r="BA6766">
        <v>1082</v>
      </c>
      <c r="BB6766" t="s">
        <v>2852</v>
      </c>
    </row>
    <row r="6767" spans="1:54" x14ac:dyDescent="0.25">
      <c r="A6767" s="1">
        <v>45200</v>
      </c>
      <c r="B6767">
        <v>657212</v>
      </c>
      <c r="C6767" t="s">
        <v>33273</v>
      </c>
      <c r="D6767">
        <v>7400</v>
      </c>
      <c r="E6767" t="s">
        <v>11101</v>
      </c>
      <c r="F6767" t="s">
        <v>33274</v>
      </c>
      <c r="I6767" t="s">
        <v>33275</v>
      </c>
      <c r="J6767" t="s">
        <v>33276</v>
      </c>
      <c r="K6767" t="s">
        <v>33277</v>
      </c>
      <c r="L6767" t="s">
        <v>46210</v>
      </c>
      <c r="M6767">
        <v>7108</v>
      </c>
      <c r="N6767">
        <v>17</v>
      </c>
      <c r="R6767" s="1">
        <v>40162</v>
      </c>
      <c r="S6767" t="s">
        <v>80</v>
      </c>
      <c r="T6767">
        <v>657</v>
      </c>
      <c r="U6767" t="s">
        <v>10242</v>
      </c>
      <c r="V6767" s="1">
        <v>37803</v>
      </c>
      <c r="W6767">
        <v>2</v>
      </c>
      <c r="X6767" t="s">
        <v>57</v>
      </c>
      <c r="Y6767">
        <v>1</v>
      </c>
      <c r="Z6767" t="s">
        <v>46545</v>
      </c>
      <c r="AB6767">
        <v>196510</v>
      </c>
      <c r="AC6767">
        <v>125</v>
      </c>
      <c r="AD6767" t="s">
        <v>1344</v>
      </c>
      <c r="AE6767">
        <v>1014</v>
      </c>
      <c r="AF6767" t="s">
        <v>1352</v>
      </c>
      <c r="AG6767">
        <v>3</v>
      </c>
      <c r="AH6767" t="s">
        <v>81</v>
      </c>
      <c r="AI6767">
        <v>24</v>
      </c>
      <c r="AJ6767" t="s">
        <v>1344</v>
      </c>
      <c r="AK6767">
        <v>657</v>
      </c>
      <c r="AL6767" t="s">
        <v>10242</v>
      </c>
      <c r="AM6767">
        <v>2</v>
      </c>
      <c r="AN6767" t="s">
        <v>119</v>
      </c>
      <c r="AO6767">
        <v>657210</v>
      </c>
      <c r="AR6767" t="s">
        <v>33278</v>
      </c>
      <c r="AS6767">
        <v>0</v>
      </c>
      <c r="AT6767" t="s">
        <v>61</v>
      </c>
      <c r="AU6767" t="s">
        <v>45106</v>
      </c>
      <c r="AX6767">
        <v>56.107110783474603</v>
      </c>
      <c r="AY6767">
        <v>8.9834599003471602</v>
      </c>
      <c r="AZ6767" t="s">
        <v>62</v>
      </c>
      <c r="BA6767">
        <v>1082</v>
      </c>
      <c r="BB6767" t="s">
        <v>2852</v>
      </c>
    </row>
    <row r="6768" spans="1:54" x14ac:dyDescent="0.25">
      <c r="A6768" s="1">
        <v>45200</v>
      </c>
      <c r="B6768">
        <v>657213</v>
      </c>
      <c r="C6768" t="s">
        <v>33279</v>
      </c>
      <c r="D6768">
        <v>7400</v>
      </c>
      <c r="E6768" t="s">
        <v>11101</v>
      </c>
      <c r="F6768" t="s">
        <v>33280</v>
      </c>
      <c r="I6768" t="s">
        <v>46211</v>
      </c>
      <c r="J6768" t="s">
        <v>33281</v>
      </c>
      <c r="K6768" t="s">
        <v>33282</v>
      </c>
      <c r="L6768" t="s">
        <v>30618</v>
      </c>
      <c r="M6768">
        <v>7088</v>
      </c>
      <c r="N6768">
        <v>3</v>
      </c>
      <c r="R6768" s="1">
        <v>40162</v>
      </c>
      <c r="S6768" t="s">
        <v>80</v>
      </c>
      <c r="T6768">
        <v>657</v>
      </c>
      <c r="U6768" t="s">
        <v>10242</v>
      </c>
      <c r="V6768" s="1">
        <v>37803</v>
      </c>
      <c r="W6768">
        <v>2</v>
      </c>
      <c r="X6768" t="s">
        <v>57</v>
      </c>
      <c r="Y6768">
        <v>1</v>
      </c>
      <c r="Z6768" t="s">
        <v>46545</v>
      </c>
      <c r="AB6768">
        <v>197008</v>
      </c>
      <c r="AC6768">
        <v>125</v>
      </c>
      <c r="AD6768" t="s">
        <v>1344</v>
      </c>
      <c r="AE6768">
        <v>1014</v>
      </c>
      <c r="AF6768" t="s">
        <v>1352</v>
      </c>
      <c r="AG6768">
        <v>3</v>
      </c>
      <c r="AH6768" t="s">
        <v>81</v>
      </c>
      <c r="AI6768">
        <v>24</v>
      </c>
      <c r="AJ6768" t="s">
        <v>1344</v>
      </c>
      <c r="AK6768">
        <v>657</v>
      </c>
      <c r="AL6768" t="s">
        <v>10242</v>
      </c>
      <c r="AM6768">
        <v>2</v>
      </c>
      <c r="AN6768" t="s">
        <v>119</v>
      </c>
      <c r="AO6768">
        <v>657210</v>
      </c>
      <c r="AR6768" t="s">
        <v>33283</v>
      </c>
      <c r="AS6768">
        <v>0</v>
      </c>
      <c r="AT6768" t="s">
        <v>61</v>
      </c>
      <c r="AU6768" t="s">
        <v>4321</v>
      </c>
      <c r="AZ6768" t="s">
        <v>62</v>
      </c>
      <c r="BA6768">
        <v>1082</v>
      </c>
      <c r="BB6768" t="s">
        <v>2852</v>
      </c>
    </row>
    <row r="6769" spans="1:54" x14ac:dyDescent="0.25">
      <c r="A6769" s="1">
        <v>45200</v>
      </c>
      <c r="B6769">
        <v>657214</v>
      </c>
      <c r="C6769" t="s">
        <v>33284</v>
      </c>
      <c r="D6769">
        <v>7451</v>
      </c>
      <c r="E6769" t="s">
        <v>13627</v>
      </c>
      <c r="F6769" t="s">
        <v>33285</v>
      </c>
      <c r="I6769" t="s">
        <v>33286</v>
      </c>
      <c r="J6769" t="s">
        <v>33287</v>
      </c>
      <c r="K6769" t="s">
        <v>33288</v>
      </c>
      <c r="L6769" t="s">
        <v>48471</v>
      </c>
      <c r="M6769">
        <v>5660</v>
      </c>
      <c r="N6769">
        <v>13</v>
      </c>
      <c r="R6769" s="1">
        <v>40162</v>
      </c>
      <c r="S6769" t="s">
        <v>80</v>
      </c>
      <c r="T6769">
        <v>657</v>
      </c>
      <c r="U6769" t="s">
        <v>10242</v>
      </c>
      <c r="V6769" s="1">
        <v>37803</v>
      </c>
      <c r="W6769">
        <v>2</v>
      </c>
      <c r="X6769" t="s">
        <v>57</v>
      </c>
      <c r="Y6769">
        <v>1</v>
      </c>
      <c r="Z6769" t="s">
        <v>46545</v>
      </c>
      <c r="AB6769">
        <v>197008</v>
      </c>
      <c r="AC6769">
        <v>125</v>
      </c>
      <c r="AD6769" t="s">
        <v>1344</v>
      </c>
      <c r="AE6769">
        <v>1014</v>
      </c>
      <c r="AF6769" t="s">
        <v>1352</v>
      </c>
      <c r="AG6769">
        <v>3</v>
      </c>
      <c r="AH6769" t="s">
        <v>81</v>
      </c>
      <c r="AI6769">
        <v>24</v>
      </c>
      <c r="AJ6769" t="s">
        <v>1344</v>
      </c>
      <c r="AK6769">
        <v>657</v>
      </c>
      <c r="AL6769" t="s">
        <v>10242</v>
      </c>
      <c r="AM6769">
        <v>2</v>
      </c>
      <c r="AN6769" t="s">
        <v>119</v>
      </c>
      <c r="AO6769">
        <v>657210</v>
      </c>
      <c r="AR6769" t="s">
        <v>33289</v>
      </c>
      <c r="AS6769">
        <v>0</v>
      </c>
      <c r="AT6769" t="s">
        <v>61</v>
      </c>
      <c r="AU6769" t="s">
        <v>48472</v>
      </c>
      <c r="AX6769">
        <v>56.203101343090196</v>
      </c>
      <c r="AY6769">
        <v>9.0201526774572294</v>
      </c>
      <c r="AZ6769" t="s">
        <v>62</v>
      </c>
      <c r="BA6769">
        <v>1082</v>
      </c>
      <c r="BB6769" t="s">
        <v>2852</v>
      </c>
    </row>
    <row r="6770" spans="1:54" x14ac:dyDescent="0.25">
      <c r="A6770" s="1">
        <v>45200</v>
      </c>
      <c r="B6770">
        <v>657247</v>
      </c>
      <c r="C6770" t="s">
        <v>33290</v>
      </c>
      <c r="D6770">
        <v>7400</v>
      </c>
      <c r="E6770" t="s">
        <v>11101</v>
      </c>
      <c r="F6770" t="s">
        <v>33291</v>
      </c>
      <c r="G6770">
        <v>29546363</v>
      </c>
      <c r="H6770">
        <v>1003342945</v>
      </c>
      <c r="I6770" t="s">
        <v>33220</v>
      </c>
      <c r="J6770" t="s">
        <v>33221</v>
      </c>
      <c r="K6770" t="s">
        <v>33222</v>
      </c>
      <c r="L6770" t="s">
        <v>16763</v>
      </c>
      <c r="M6770">
        <v>785</v>
      </c>
      <c r="N6770">
        <v>2</v>
      </c>
      <c r="R6770" s="1">
        <v>40504</v>
      </c>
      <c r="S6770" t="s">
        <v>56</v>
      </c>
      <c r="V6770" s="1">
        <v>40465</v>
      </c>
      <c r="W6770">
        <v>4</v>
      </c>
      <c r="X6770" t="s">
        <v>725</v>
      </c>
      <c r="Y6770">
        <v>1</v>
      </c>
      <c r="Z6770" t="s">
        <v>46545</v>
      </c>
      <c r="AB6770">
        <v>197808</v>
      </c>
      <c r="AC6770">
        <v>137</v>
      </c>
      <c r="AD6770" t="s">
        <v>1410</v>
      </c>
      <c r="AE6770">
        <v>1053</v>
      </c>
      <c r="AF6770" t="s">
        <v>1410</v>
      </c>
      <c r="AG6770">
        <v>3</v>
      </c>
      <c r="AH6770" t="s">
        <v>81</v>
      </c>
      <c r="AI6770">
        <v>30</v>
      </c>
      <c r="AJ6770" t="s">
        <v>1402</v>
      </c>
      <c r="AK6770">
        <v>657</v>
      </c>
      <c r="AL6770" t="s">
        <v>10242</v>
      </c>
      <c r="AM6770">
        <v>2</v>
      </c>
      <c r="AN6770" t="s">
        <v>119</v>
      </c>
      <c r="AO6770">
        <v>657248</v>
      </c>
      <c r="AP6770">
        <v>657248</v>
      </c>
      <c r="AQ6770" t="s">
        <v>33223</v>
      </c>
      <c r="AR6770" t="s">
        <v>33224</v>
      </c>
      <c r="AS6770">
        <v>2</v>
      </c>
      <c r="AT6770" t="s">
        <v>1413</v>
      </c>
      <c r="AU6770" t="s">
        <v>13865</v>
      </c>
      <c r="AX6770">
        <v>56.143928859227401</v>
      </c>
      <c r="AY6770">
        <v>8.9680298307720694</v>
      </c>
      <c r="AZ6770" t="s">
        <v>62</v>
      </c>
      <c r="BA6770">
        <v>1082</v>
      </c>
      <c r="BB6770" t="s">
        <v>2852</v>
      </c>
    </row>
    <row r="6771" spans="1:54" x14ac:dyDescent="0.25">
      <c r="A6771" s="1">
        <v>45200</v>
      </c>
      <c r="B6771">
        <v>657248</v>
      </c>
      <c r="C6771" t="s">
        <v>33292</v>
      </c>
      <c r="D6771">
        <v>7400</v>
      </c>
      <c r="E6771" t="s">
        <v>11101</v>
      </c>
      <c r="F6771" t="s">
        <v>33293</v>
      </c>
      <c r="G6771">
        <v>29546363</v>
      </c>
      <c r="H6771">
        <v>1003342945</v>
      </c>
      <c r="I6771" t="s">
        <v>51145</v>
      </c>
      <c r="J6771" t="s">
        <v>33221</v>
      </c>
      <c r="K6771" t="s">
        <v>33222</v>
      </c>
      <c r="L6771" t="s">
        <v>16763</v>
      </c>
      <c r="M6771">
        <v>785</v>
      </c>
      <c r="N6771">
        <v>2</v>
      </c>
      <c r="R6771" s="1">
        <v>44144</v>
      </c>
      <c r="S6771" t="s">
        <v>56</v>
      </c>
      <c r="W6771">
        <v>4</v>
      </c>
      <c r="X6771" t="s">
        <v>725</v>
      </c>
      <c r="Y6771">
        <v>1</v>
      </c>
      <c r="Z6771" t="s">
        <v>46545</v>
      </c>
      <c r="AB6771">
        <v>200310</v>
      </c>
      <c r="AC6771">
        <v>137</v>
      </c>
      <c r="AD6771" t="s">
        <v>1410</v>
      </c>
      <c r="AE6771">
        <v>1053</v>
      </c>
      <c r="AF6771" t="s">
        <v>1410</v>
      </c>
      <c r="AG6771">
        <v>1</v>
      </c>
      <c r="AH6771" t="s">
        <v>44482</v>
      </c>
      <c r="AI6771">
        <v>30</v>
      </c>
      <c r="AJ6771" t="s">
        <v>1402</v>
      </c>
      <c r="AK6771">
        <v>657</v>
      </c>
      <c r="AL6771" t="s">
        <v>10242</v>
      </c>
      <c r="AQ6771" t="s">
        <v>33294</v>
      </c>
      <c r="AR6771" t="s">
        <v>33224</v>
      </c>
      <c r="AS6771">
        <v>0</v>
      </c>
      <c r="AT6771" t="s">
        <v>61</v>
      </c>
      <c r="AU6771" t="s">
        <v>13865</v>
      </c>
      <c r="AX6771">
        <v>56.143910949999999</v>
      </c>
      <c r="AY6771">
        <v>8.9678499699999996</v>
      </c>
      <c r="AZ6771" t="s">
        <v>62</v>
      </c>
      <c r="BA6771">
        <v>1082</v>
      </c>
      <c r="BB6771" t="s">
        <v>2852</v>
      </c>
    </row>
    <row r="6772" spans="1:54" x14ac:dyDescent="0.25">
      <c r="A6772" s="1">
        <v>45200</v>
      </c>
      <c r="B6772">
        <v>657300</v>
      </c>
      <c r="C6772" t="s">
        <v>33295</v>
      </c>
      <c r="D6772">
        <v>7400</v>
      </c>
      <c r="E6772" t="s">
        <v>11101</v>
      </c>
      <c r="F6772" t="s">
        <v>33296</v>
      </c>
      <c r="G6772">
        <v>44693518</v>
      </c>
      <c r="H6772">
        <v>1003082540</v>
      </c>
      <c r="I6772" t="s">
        <v>33107</v>
      </c>
      <c r="J6772" t="s">
        <v>33108</v>
      </c>
      <c r="K6772" t="s">
        <v>33109</v>
      </c>
      <c r="L6772" t="s">
        <v>33297</v>
      </c>
      <c r="M6772">
        <v>8573</v>
      </c>
      <c r="N6772">
        <v>2</v>
      </c>
      <c r="R6772" s="1">
        <v>44315</v>
      </c>
      <c r="S6772" t="s">
        <v>80</v>
      </c>
      <c r="W6772">
        <v>5</v>
      </c>
      <c r="X6772" t="s">
        <v>557</v>
      </c>
      <c r="Y6772">
        <v>1</v>
      </c>
      <c r="Z6772" t="s">
        <v>46545</v>
      </c>
      <c r="AB6772">
        <v>195911</v>
      </c>
      <c r="AC6772">
        <v>123</v>
      </c>
      <c r="AD6772" t="s">
        <v>1507</v>
      </c>
      <c r="AE6772">
        <v>1011</v>
      </c>
      <c r="AF6772" t="s">
        <v>1507</v>
      </c>
      <c r="AG6772">
        <v>1</v>
      </c>
      <c r="AH6772" t="s">
        <v>44482</v>
      </c>
      <c r="AI6772">
        <v>80</v>
      </c>
      <c r="AJ6772" t="s">
        <v>1507</v>
      </c>
      <c r="AK6772">
        <v>657</v>
      </c>
      <c r="AL6772" t="s">
        <v>10242</v>
      </c>
      <c r="AQ6772" t="s">
        <v>33298</v>
      </c>
      <c r="AR6772" t="s">
        <v>33112</v>
      </c>
      <c r="AS6772">
        <v>0</v>
      </c>
      <c r="AT6772" t="s">
        <v>61</v>
      </c>
      <c r="AU6772" t="s">
        <v>33113</v>
      </c>
      <c r="AX6772">
        <v>56.133910839999999</v>
      </c>
      <c r="AY6772">
        <v>9.0566677700000007</v>
      </c>
      <c r="AZ6772" t="s">
        <v>62</v>
      </c>
      <c r="BA6772">
        <v>1082</v>
      </c>
      <c r="BB6772" t="s">
        <v>2852</v>
      </c>
    </row>
    <row r="6773" spans="1:54" x14ac:dyDescent="0.25">
      <c r="A6773" s="1">
        <v>45200</v>
      </c>
      <c r="B6773">
        <v>657301</v>
      </c>
      <c r="C6773" t="s">
        <v>33299</v>
      </c>
      <c r="D6773">
        <v>7400</v>
      </c>
      <c r="E6773" t="s">
        <v>11101</v>
      </c>
      <c r="F6773" t="s">
        <v>33300</v>
      </c>
      <c r="I6773" t="s">
        <v>33301</v>
      </c>
      <c r="J6773" t="s">
        <v>33302</v>
      </c>
      <c r="K6773" t="s">
        <v>33303</v>
      </c>
      <c r="L6773" t="s">
        <v>33304</v>
      </c>
      <c r="M6773">
        <v>2680</v>
      </c>
      <c r="N6773">
        <v>7</v>
      </c>
      <c r="R6773" s="1">
        <v>40162</v>
      </c>
      <c r="S6773" t="s">
        <v>80</v>
      </c>
      <c r="V6773" s="1">
        <v>35765</v>
      </c>
      <c r="W6773">
        <v>5</v>
      </c>
      <c r="X6773" t="s">
        <v>557</v>
      </c>
      <c r="Y6773">
        <v>1</v>
      </c>
      <c r="Z6773" t="s">
        <v>46545</v>
      </c>
      <c r="AB6773">
        <v>193905</v>
      </c>
      <c r="AC6773">
        <v>144</v>
      </c>
      <c r="AD6773" t="s">
        <v>52641</v>
      </c>
      <c r="AE6773">
        <v>1023</v>
      </c>
      <c r="AF6773" t="s">
        <v>1486</v>
      </c>
      <c r="AG6773">
        <v>3</v>
      </c>
      <c r="AH6773" t="s">
        <v>81</v>
      </c>
      <c r="AI6773">
        <v>82</v>
      </c>
      <c r="AJ6773" t="s">
        <v>52641</v>
      </c>
      <c r="AK6773">
        <v>657</v>
      </c>
      <c r="AL6773" t="s">
        <v>10242</v>
      </c>
      <c r="AS6773">
        <v>0</v>
      </c>
      <c r="AT6773" t="s">
        <v>61</v>
      </c>
      <c r="AU6773" t="s">
        <v>33002</v>
      </c>
      <c r="AX6773">
        <v>56.134010768567499</v>
      </c>
      <c r="AY6773">
        <v>9.0514660657754398</v>
      </c>
      <c r="AZ6773" t="s">
        <v>62</v>
      </c>
      <c r="BA6773">
        <v>1082</v>
      </c>
      <c r="BB6773" t="s">
        <v>2852</v>
      </c>
    </row>
    <row r="6774" spans="1:54" x14ac:dyDescent="0.25">
      <c r="A6774" s="1">
        <v>45200</v>
      </c>
      <c r="B6774">
        <v>657302</v>
      </c>
      <c r="C6774" t="s">
        <v>54004</v>
      </c>
      <c r="D6774">
        <v>7400</v>
      </c>
      <c r="E6774" t="s">
        <v>11101</v>
      </c>
      <c r="F6774" t="s">
        <v>54005</v>
      </c>
      <c r="G6774">
        <v>33979916</v>
      </c>
      <c r="H6774">
        <v>1001712888</v>
      </c>
      <c r="I6774" t="s">
        <v>33305</v>
      </c>
      <c r="J6774" t="s">
        <v>33306</v>
      </c>
      <c r="K6774" t="s">
        <v>15023</v>
      </c>
      <c r="L6774" t="s">
        <v>53265</v>
      </c>
      <c r="M6774">
        <v>7210</v>
      </c>
      <c r="N6774">
        <v>23</v>
      </c>
      <c r="R6774" s="1">
        <v>43003</v>
      </c>
      <c r="S6774" t="s">
        <v>56</v>
      </c>
      <c r="W6774">
        <v>5</v>
      </c>
      <c r="X6774" t="s">
        <v>557</v>
      </c>
      <c r="Y6774">
        <v>7</v>
      </c>
      <c r="Z6774" t="s">
        <v>1499</v>
      </c>
      <c r="AB6774">
        <v>197210</v>
      </c>
      <c r="AC6774">
        <v>141</v>
      </c>
      <c r="AD6774" t="s">
        <v>46688</v>
      </c>
      <c r="AE6774">
        <v>1022</v>
      </c>
      <c r="AF6774" t="s">
        <v>46688</v>
      </c>
      <c r="AG6774">
        <v>1</v>
      </c>
      <c r="AH6774" t="s">
        <v>44482</v>
      </c>
      <c r="AI6774">
        <v>84</v>
      </c>
      <c r="AJ6774" t="s">
        <v>46689</v>
      </c>
      <c r="AK6774">
        <v>657</v>
      </c>
      <c r="AL6774" t="s">
        <v>10242</v>
      </c>
      <c r="AQ6774" t="s">
        <v>15024</v>
      </c>
      <c r="AR6774" t="s">
        <v>15025</v>
      </c>
      <c r="AS6774">
        <v>0</v>
      </c>
      <c r="AT6774" t="s">
        <v>61</v>
      </c>
      <c r="AU6774" t="s">
        <v>53266</v>
      </c>
      <c r="AX6774">
        <v>56.083394650000002</v>
      </c>
      <c r="AY6774">
        <v>8.9874345699999996</v>
      </c>
      <c r="AZ6774" t="s">
        <v>62</v>
      </c>
      <c r="BA6774">
        <v>1082</v>
      </c>
      <c r="BB6774" t="s">
        <v>2852</v>
      </c>
    </row>
    <row r="6775" spans="1:54" x14ac:dyDescent="0.25">
      <c r="A6775" s="1">
        <v>45200</v>
      </c>
      <c r="B6775">
        <v>657303</v>
      </c>
      <c r="C6775" t="s">
        <v>33307</v>
      </c>
      <c r="D6775">
        <v>7400</v>
      </c>
      <c r="E6775" t="s">
        <v>11101</v>
      </c>
      <c r="F6775" t="s">
        <v>33308</v>
      </c>
      <c r="G6775">
        <v>66799158</v>
      </c>
      <c r="H6775">
        <v>1002238730</v>
      </c>
      <c r="I6775" t="s">
        <v>33309</v>
      </c>
      <c r="J6775" t="s">
        <v>33302</v>
      </c>
      <c r="K6775" t="s">
        <v>33303</v>
      </c>
      <c r="L6775" t="s">
        <v>33310</v>
      </c>
      <c r="M6775">
        <v>2680</v>
      </c>
      <c r="N6775">
        <v>7</v>
      </c>
      <c r="R6775" s="1">
        <v>44840</v>
      </c>
      <c r="S6775" t="s">
        <v>56</v>
      </c>
      <c r="W6775">
        <v>4</v>
      </c>
      <c r="X6775" t="s">
        <v>725</v>
      </c>
      <c r="Y6775">
        <v>1</v>
      </c>
      <c r="Z6775" t="s">
        <v>46545</v>
      </c>
      <c r="AB6775">
        <v>193811</v>
      </c>
      <c r="AC6775">
        <v>261</v>
      </c>
      <c r="AD6775" t="s">
        <v>4220</v>
      </c>
      <c r="AE6775">
        <v>1071</v>
      </c>
      <c r="AF6775" t="s">
        <v>1688</v>
      </c>
      <c r="AG6775">
        <v>1</v>
      </c>
      <c r="AH6775" t="s">
        <v>44482</v>
      </c>
      <c r="AI6775">
        <v>99</v>
      </c>
      <c r="AJ6775" t="s">
        <v>54511</v>
      </c>
      <c r="AK6775">
        <v>657</v>
      </c>
      <c r="AL6775" t="s">
        <v>10242</v>
      </c>
      <c r="AP6775">
        <v>281009</v>
      </c>
      <c r="AQ6775" t="s">
        <v>33311</v>
      </c>
      <c r="AR6775" t="s">
        <v>33312</v>
      </c>
      <c r="AS6775">
        <v>2</v>
      </c>
      <c r="AT6775" t="s">
        <v>1413</v>
      </c>
      <c r="AU6775" t="s">
        <v>33002</v>
      </c>
      <c r="AW6775" t="s">
        <v>33313</v>
      </c>
      <c r="AX6775">
        <v>56.134010689999997</v>
      </c>
      <c r="AY6775">
        <v>9.05146607</v>
      </c>
      <c r="AZ6775" t="s">
        <v>62</v>
      </c>
      <c r="BA6775">
        <v>1082</v>
      </c>
      <c r="BB6775" t="s">
        <v>2852</v>
      </c>
    </row>
    <row r="6776" spans="1:54" x14ac:dyDescent="0.25">
      <c r="A6776" s="1">
        <v>45200</v>
      </c>
      <c r="B6776">
        <v>657304</v>
      </c>
      <c r="C6776" t="s">
        <v>33314</v>
      </c>
      <c r="D6776">
        <v>7400</v>
      </c>
      <c r="E6776" t="s">
        <v>11101</v>
      </c>
      <c r="F6776" t="s">
        <v>51146</v>
      </c>
      <c r="G6776">
        <v>27106153</v>
      </c>
      <c r="H6776">
        <v>1001608136</v>
      </c>
      <c r="I6776" t="s">
        <v>33315</v>
      </c>
      <c r="J6776" t="s">
        <v>33316</v>
      </c>
      <c r="K6776" t="s">
        <v>33317</v>
      </c>
      <c r="L6776" t="s">
        <v>47652</v>
      </c>
      <c r="M6776">
        <v>3410</v>
      </c>
      <c r="N6776">
        <v>11</v>
      </c>
      <c r="R6776" s="1">
        <v>40938</v>
      </c>
      <c r="S6776" t="s">
        <v>56</v>
      </c>
      <c r="V6776" s="1">
        <v>39083</v>
      </c>
      <c r="W6776">
        <v>5</v>
      </c>
      <c r="X6776" t="s">
        <v>557</v>
      </c>
      <c r="Y6776">
        <v>1</v>
      </c>
      <c r="Z6776" t="s">
        <v>46545</v>
      </c>
      <c r="AB6776">
        <v>196108</v>
      </c>
      <c r="AC6776">
        <v>141</v>
      </c>
      <c r="AD6776" t="s">
        <v>46688</v>
      </c>
      <c r="AE6776">
        <v>1022</v>
      </c>
      <c r="AF6776" t="s">
        <v>46688</v>
      </c>
      <c r="AG6776">
        <v>3</v>
      </c>
      <c r="AH6776" t="s">
        <v>81</v>
      </c>
      <c r="AI6776">
        <v>84</v>
      </c>
      <c r="AJ6776" t="s">
        <v>46689</v>
      </c>
      <c r="AK6776">
        <v>657</v>
      </c>
      <c r="AL6776" t="s">
        <v>10242</v>
      </c>
      <c r="AQ6776" t="s">
        <v>33318</v>
      </c>
      <c r="AR6776" t="s">
        <v>33319</v>
      </c>
      <c r="AS6776">
        <v>0</v>
      </c>
      <c r="AT6776" t="s">
        <v>61</v>
      </c>
      <c r="AU6776" t="s">
        <v>47653</v>
      </c>
      <c r="AZ6776" t="s">
        <v>62</v>
      </c>
      <c r="BA6776">
        <v>1082</v>
      </c>
      <c r="BB6776" t="s">
        <v>2852</v>
      </c>
    </row>
    <row r="6777" spans="1:54" x14ac:dyDescent="0.25">
      <c r="A6777" s="1">
        <v>45200</v>
      </c>
      <c r="B6777">
        <v>657305</v>
      </c>
      <c r="C6777" t="s">
        <v>33320</v>
      </c>
      <c r="D6777">
        <v>7400</v>
      </c>
      <c r="E6777" t="s">
        <v>11101</v>
      </c>
      <c r="F6777" t="s">
        <v>33321</v>
      </c>
      <c r="I6777" t="s">
        <v>48402</v>
      </c>
      <c r="J6777" t="s">
        <v>33302</v>
      </c>
      <c r="K6777" t="s">
        <v>33303</v>
      </c>
      <c r="L6777" t="s">
        <v>33322</v>
      </c>
      <c r="M6777">
        <v>2680</v>
      </c>
      <c r="N6777">
        <v>7</v>
      </c>
      <c r="R6777" s="1">
        <v>40162</v>
      </c>
      <c r="S6777" t="s">
        <v>80</v>
      </c>
      <c r="V6777" s="1">
        <v>38200</v>
      </c>
      <c r="W6777">
        <v>4</v>
      </c>
      <c r="X6777" t="s">
        <v>725</v>
      </c>
      <c r="Y6777">
        <v>1</v>
      </c>
      <c r="Z6777" t="s">
        <v>46545</v>
      </c>
      <c r="AB6777">
        <v>193811</v>
      </c>
      <c r="AC6777">
        <v>261</v>
      </c>
      <c r="AD6777" t="s">
        <v>4220</v>
      </c>
      <c r="AE6777">
        <v>1071</v>
      </c>
      <c r="AF6777" t="s">
        <v>1688</v>
      </c>
      <c r="AG6777">
        <v>3</v>
      </c>
      <c r="AH6777" t="s">
        <v>81</v>
      </c>
      <c r="AI6777">
        <v>99</v>
      </c>
      <c r="AJ6777" t="s">
        <v>54511</v>
      </c>
      <c r="AK6777">
        <v>657</v>
      </c>
      <c r="AL6777" t="s">
        <v>10242</v>
      </c>
      <c r="AM6777">
        <v>2</v>
      </c>
      <c r="AN6777" t="s">
        <v>119</v>
      </c>
      <c r="AO6777">
        <v>657303</v>
      </c>
      <c r="AQ6777" t="s">
        <v>33311</v>
      </c>
      <c r="AR6777" t="s">
        <v>33312</v>
      </c>
      <c r="AS6777">
        <v>0</v>
      </c>
      <c r="AT6777" t="s">
        <v>61</v>
      </c>
      <c r="AU6777" t="s">
        <v>33002</v>
      </c>
      <c r="AX6777">
        <v>56.134010768567499</v>
      </c>
      <c r="AY6777">
        <v>9.0514660657754398</v>
      </c>
      <c r="AZ6777" t="s">
        <v>62</v>
      </c>
      <c r="BA6777">
        <v>1082</v>
      </c>
      <c r="BB6777" t="s">
        <v>2852</v>
      </c>
    </row>
    <row r="6778" spans="1:54" x14ac:dyDescent="0.25">
      <c r="A6778" s="1">
        <v>45200</v>
      </c>
      <c r="B6778">
        <v>657350</v>
      </c>
      <c r="C6778" t="s">
        <v>33323</v>
      </c>
      <c r="D6778">
        <v>7400</v>
      </c>
      <c r="E6778" t="s">
        <v>11101</v>
      </c>
      <c r="F6778" t="s">
        <v>33324</v>
      </c>
      <c r="G6778">
        <v>39815532</v>
      </c>
      <c r="H6778">
        <v>1023903225</v>
      </c>
      <c r="I6778" t="s">
        <v>15250</v>
      </c>
      <c r="J6778" t="s">
        <v>33325</v>
      </c>
      <c r="K6778" t="s">
        <v>32187</v>
      </c>
      <c r="L6778" t="s">
        <v>15252</v>
      </c>
      <c r="M6778">
        <v>2475</v>
      </c>
      <c r="N6778">
        <v>2</v>
      </c>
      <c r="R6778" s="1">
        <v>44208</v>
      </c>
      <c r="S6778" t="s">
        <v>56</v>
      </c>
      <c r="W6778">
        <v>4</v>
      </c>
      <c r="X6778" t="s">
        <v>725</v>
      </c>
      <c r="Y6778">
        <v>1</v>
      </c>
      <c r="Z6778" t="s">
        <v>46545</v>
      </c>
      <c r="AB6778">
        <v>198204</v>
      </c>
      <c r="AC6778">
        <v>149</v>
      </c>
      <c r="AD6778" t="s">
        <v>1085</v>
      </c>
      <c r="AE6778">
        <v>1027</v>
      </c>
      <c r="AF6778" t="s">
        <v>1543</v>
      </c>
      <c r="AG6778">
        <v>1</v>
      </c>
      <c r="AH6778" t="s">
        <v>44482</v>
      </c>
      <c r="AI6778">
        <v>85</v>
      </c>
      <c r="AJ6778" t="s">
        <v>1428</v>
      </c>
      <c r="AK6778">
        <v>657</v>
      </c>
      <c r="AL6778" t="s">
        <v>10242</v>
      </c>
      <c r="AP6778">
        <v>281035</v>
      </c>
      <c r="AQ6778" t="s">
        <v>15253</v>
      </c>
      <c r="AS6778">
        <v>2</v>
      </c>
      <c r="AT6778" t="s">
        <v>1413</v>
      </c>
      <c r="AU6778" t="s">
        <v>15255</v>
      </c>
      <c r="AX6778">
        <v>56.153022749999998</v>
      </c>
      <c r="AY6778">
        <v>8.9849020799999995</v>
      </c>
      <c r="AZ6778" t="s">
        <v>62</v>
      </c>
      <c r="BA6778">
        <v>1082</v>
      </c>
      <c r="BB6778" t="s">
        <v>2852</v>
      </c>
    </row>
    <row r="6779" spans="1:54" x14ac:dyDescent="0.25">
      <c r="A6779" s="1">
        <v>45200</v>
      </c>
      <c r="B6779">
        <v>657375</v>
      </c>
      <c r="C6779" t="s">
        <v>33326</v>
      </c>
      <c r="D6779">
        <v>7400</v>
      </c>
      <c r="E6779" t="s">
        <v>11101</v>
      </c>
      <c r="F6779" t="s">
        <v>51147</v>
      </c>
      <c r="G6779">
        <v>13886830</v>
      </c>
      <c r="H6779">
        <v>1004005237</v>
      </c>
      <c r="I6779" t="s">
        <v>33327</v>
      </c>
      <c r="J6779" t="s">
        <v>33328</v>
      </c>
      <c r="K6779" t="s">
        <v>33329</v>
      </c>
      <c r="L6779" t="s">
        <v>51148</v>
      </c>
      <c r="M6779">
        <v>6953</v>
      </c>
      <c r="N6779">
        <v>3</v>
      </c>
      <c r="R6779" s="1">
        <v>43794</v>
      </c>
      <c r="S6779" t="s">
        <v>80</v>
      </c>
      <c r="W6779">
        <v>5</v>
      </c>
      <c r="X6779" t="s">
        <v>557</v>
      </c>
      <c r="Y6779">
        <v>1</v>
      </c>
      <c r="Z6779" t="s">
        <v>46545</v>
      </c>
      <c r="AB6779">
        <v>199107</v>
      </c>
      <c r="AC6779">
        <v>147</v>
      </c>
      <c r="AD6779" t="s">
        <v>46697</v>
      </c>
      <c r="AE6779">
        <v>1021</v>
      </c>
      <c r="AF6779" t="s">
        <v>46697</v>
      </c>
      <c r="AG6779">
        <v>2</v>
      </c>
      <c r="AH6779" t="s">
        <v>44524</v>
      </c>
      <c r="AI6779">
        <v>86</v>
      </c>
      <c r="AJ6779" t="s">
        <v>46697</v>
      </c>
      <c r="AK6779">
        <v>657</v>
      </c>
      <c r="AL6779" t="s">
        <v>10242</v>
      </c>
      <c r="AQ6779" t="s">
        <v>33330</v>
      </c>
      <c r="AR6779" t="s">
        <v>33331</v>
      </c>
      <c r="AS6779">
        <v>0</v>
      </c>
      <c r="AT6779" t="s">
        <v>61</v>
      </c>
      <c r="AU6779" t="s">
        <v>51149</v>
      </c>
      <c r="AX6779">
        <v>56.135791279999999</v>
      </c>
      <c r="AY6779">
        <v>8.9855579199999998</v>
      </c>
      <c r="AZ6779" t="s">
        <v>62</v>
      </c>
      <c r="BA6779">
        <v>1082</v>
      </c>
      <c r="BB6779" t="s">
        <v>2852</v>
      </c>
    </row>
    <row r="6780" spans="1:54" x14ac:dyDescent="0.25">
      <c r="A6780" s="1">
        <v>45200</v>
      </c>
      <c r="B6780">
        <v>657376</v>
      </c>
      <c r="C6780" t="s">
        <v>33332</v>
      </c>
      <c r="D6780">
        <v>7400</v>
      </c>
      <c r="E6780" t="s">
        <v>11101</v>
      </c>
      <c r="F6780" t="s">
        <v>51150</v>
      </c>
      <c r="I6780" t="s">
        <v>51151</v>
      </c>
      <c r="J6780" t="s">
        <v>33333</v>
      </c>
      <c r="K6780" t="s">
        <v>33334</v>
      </c>
      <c r="L6780" t="s">
        <v>33335</v>
      </c>
      <c r="M6780">
        <v>9184</v>
      </c>
      <c r="N6780">
        <v>1</v>
      </c>
      <c r="R6780" s="1">
        <v>40162</v>
      </c>
      <c r="S6780" t="s">
        <v>80</v>
      </c>
      <c r="V6780" s="1">
        <v>36770</v>
      </c>
      <c r="W6780">
        <v>5</v>
      </c>
      <c r="X6780" t="s">
        <v>557</v>
      </c>
      <c r="Y6780">
        <v>1</v>
      </c>
      <c r="Z6780" t="s">
        <v>46545</v>
      </c>
      <c r="AB6780">
        <v>199107</v>
      </c>
      <c r="AC6780">
        <v>147</v>
      </c>
      <c r="AD6780" t="s">
        <v>46697</v>
      </c>
      <c r="AE6780">
        <v>1021</v>
      </c>
      <c r="AF6780" t="s">
        <v>46697</v>
      </c>
      <c r="AG6780">
        <v>3</v>
      </c>
      <c r="AH6780" t="s">
        <v>81</v>
      </c>
      <c r="AI6780">
        <v>86</v>
      </c>
      <c r="AJ6780" t="s">
        <v>46697</v>
      </c>
      <c r="AK6780">
        <v>657</v>
      </c>
      <c r="AL6780" t="s">
        <v>10242</v>
      </c>
      <c r="AQ6780" t="s">
        <v>33336</v>
      </c>
      <c r="AS6780">
        <v>0</v>
      </c>
      <c r="AT6780" t="s">
        <v>61</v>
      </c>
      <c r="AU6780" t="s">
        <v>10534</v>
      </c>
      <c r="AX6780">
        <v>56.143396539314502</v>
      </c>
      <c r="AY6780">
        <v>8.9828530453238908</v>
      </c>
      <c r="AZ6780" t="s">
        <v>62</v>
      </c>
      <c r="BA6780">
        <v>1082</v>
      </c>
      <c r="BB6780" t="s">
        <v>2852</v>
      </c>
    </row>
    <row r="6781" spans="1:54" x14ac:dyDescent="0.25">
      <c r="A6781" s="1">
        <v>45200</v>
      </c>
      <c r="B6781">
        <v>657377</v>
      </c>
      <c r="C6781" t="s">
        <v>9203</v>
      </c>
      <c r="D6781">
        <v>7400</v>
      </c>
      <c r="E6781" t="s">
        <v>11101</v>
      </c>
      <c r="F6781" t="s">
        <v>51152</v>
      </c>
      <c r="L6781" t="s">
        <v>33337</v>
      </c>
      <c r="M6781">
        <v>1771</v>
      </c>
      <c r="N6781">
        <v>6</v>
      </c>
      <c r="R6781" s="1">
        <v>40162</v>
      </c>
      <c r="S6781" t="s">
        <v>80</v>
      </c>
      <c r="V6781" s="1">
        <v>34851</v>
      </c>
      <c r="W6781">
        <v>5</v>
      </c>
      <c r="X6781" t="s">
        <v>557</v>
      </c>
      <c r="Y6781">
        <v>1</v>
      </c>
      <c r="Z6781" t="s">
        <v>46545</v>
      </c>
      <c r="AC6781">
        <v>147</v>
      </c>
      <c r="AD6781" t="s">
        <v>46697</v>
      </c>
      <c r="AE6781">
        <v>1021</v>
      </c>
      <c r="AF6781" t="s">
        <v>46697</v>
      </c>
      <c r="AG6781">
        <v>3</v>
      </c>
      <c r="AH6781" t="s">
        <v>81</v>
      </c>
      <c r="AI6781">
        <v>86</v>
      </c>
      <c r="AJ6781" t="s">
        <v>46697</v>
      </c>
      <c r="AK6781">
        <v>657</v>
      </c>
      <c r="AL6781" t="s">
        <v>10242</v>
      </c>
      <c r="AS6781">
        <v>0</v>
      </c>
      <c r="AT6781" t="s">
        <v>61</v>
      </c>
      <c r="AU6781" t="s">
        <v>33338</v>
      </c>
      <c r="AX6781">
        <v>56.135000859227603</v>
      </c>
      <c r="AY6781">
        <v>8.9800042260046702</v>
      </c>
      <c r="AZ6781" t="s">
        <v>62</v>
      </c>
      <c r="BA6781">
        <v>1082</v>
      </c>
      <c r="BB6781" t="s">
        <v>2852</v>
      </c>
    </row>
    <row r="6782" spans="1:54" x14ac:dyDescent="0.25">
      <c r="A6782" s="1">
        <v>45200</v>
      </c>
      <c r="B6782">
        <v>657378</v>
      </c>
      <c r="C6782" t="s">
        <v>33339</v>
      </c>
      <c r="D6782">
        <v>7400</v>
      </c>
      <c r="E6782" t="s">
        <v>11101</v>
      </c>
      <c r="F6782" t="s">
        <v>51153</v>
      </c>
      <c r="G6782">
        <v>19285472</v>
      </c>
      <c r="H6782">
        <v>1003753581</v>
      </c>
      <c r="I6782" t="s">
        <v>51154</v>
      </c>
      <c r="J6782" t="s">
        <v>33340</v>
      </c>
      <c r="K6782" t="s">
        <v>33340</v>
      </c>
      <c r="L6782" t="s">
        <v>51155</v>
      </c>
      <c r="M6782">
        <v>6005</v>
      </c>
      <c r="N6782">
        <v>28</v>
      </c>
      <c r="R6782" s="1">
        <v>43004</v>
      </c>
      <c r="S6782" t="s">
        <v>56</v>
      </c>
      <c r="V6782" s="1">
        <v>42979</v>
      </c>
      <c r="W6782">
        <v>5</v>
      </c>
      <c r="X6782" t="s">
        <v>557</v>
      </c>
      <c r="Y6782">
        <v>1</v>
      </c>
      <c r="Z6782" t="s">
        <v>46545</v>
      </c>
      <c r="AB6782">
        <v>199608</v>
      </c>
      <c r="AC6782">
        <v>147</v>
      </c>
      <c r="AD6782" t="s">
        <v>46697</v>
      </c>
      <c r="AE6782">
        <v>1021</v>
      </c>
      <c r="AF6782" t="s">
        <v>46697</v>
      </c>
      <c r="AG6782">
        <v>3</v>
      </c>
      <c r="AH6782" t="s">
        <v>81</v>
      </c>
      <c r="AI6782">
        <v>86</v>
      </c>
      <c r="AJ6782" t="s">
        <v>46697</v>
      </c>
      <c r="AK6782">
        <v>657</v>
      </c>
      <c r="AL6782" t="s">
        <v>10242</v>
      </c>
      <c r="AQ6782" t="s">
        <v>33341</v>
      </c>
      <c r="AR6782" t="s">
        <v>33342</v>
      </c>
      <c r="AS6782">
        <v>0</v>
      </c>
      <c r="AT6782" t="s">
        <v>61</v>
      </c>
      <c r="AU6782" t="s">
        <v>51156</v>
      </c>
      <c r="AW6782" t="s">
        <v>33313</v>
      </c>
      <c r="AX6782">
        <v>56.137596003272499</v>
      </c>
      <c r="AY6782">
        <v>9.0633121574940994</v>
      </c>
      <c r="AZ6782" t="s">
        <v>62</v>
      </c>
      <c r="BA6782">
        <v>1082</v>
      </c>
      <c r="BB6782" t="s">
        <v>2852</v>
      </c>
    </row>
    <row r="6783" spans="1:54" x14ac:dyDescent="0.25">
      <c r="A6783" s="1">
        <v>45200</v>
      </c>
      <c r="B6783">
        <v>657379</v>
      </c>
      <c r="C6783" t="s">
        <v>33343</v>
      </c>
      <c r="D6783">
        <v>7400</v>
      </c>
      <c r="E6783" t="s">
        <v>11101</v>
      </c>
      <c r="F6783" t="s">
        <v>51157</v>
      </c>
      <c r="I6783" t="s">
        <v>33344</v>
      </c>
      <c r="J6783" t="s">
        <v>33232</v>
      </c>
      <c r="K6783" t="s">
        <v>33233</v>
      </c>
      <c r="L6783" t="s">
        <v>33345</v>
      </c>
      <c r="M6783">
        <v>727</v>
      </c>
      <c r="N6783">
        <v>27</v>
      </c>
      <c r="R6783" s="1">
        <v>40162</v>
      </c>
      <c r="S6783" t="s">
        <v>80</v>
      </c>
      <c r="V6783" s="1">
        <v>37591</v>
      </c>
      <c r="W6783">
        <v>5</v>
      </c>
      <c r="X6783" t="s">
        <v>557</v>
      </c>
      <c r="Y6783">
        <v>1</v>
      </c>
      <c r="Z6783" t="s">
        <v>46545</v>
      </c>
      <c r="AB6783">
        <v>199701</v>
      </c>
      <c r="AC6783">
        <v>147</v>
      </c>
      <c r="AD6783" t="s">
        <v>46697</v>
      </c>
      <c r="AE6783">
        <v>1021</v>
      </c>
      <c r="AF6783" t="s">
        <v>46697</v>
      </c>
      <c r="AG6783">
        <v>3</v>
      </c>
      <c r="AH6783" t="s">
        <v>81</v>
      </c>
      <c r="AI6783">
        <v>86</v>
      </c>
      <c r="AJ6783" t="s">
        <v>46697</v>
      </c>
      <c r="AK6783">
        <v>657</v>
      </c>
      <c r="AL6783" t="s">
        <v>10242</v>
      </c>
      <c r="AQ6783" t="s">
        <v>33346</v>
      </c>
      <c r="AS6783">
        <v>0</v>
      </c>
      <c r="AT6783" t="s">
        <v>61</v>
      </c>
      <c r="AU6783" t="s">
        <v>1494</v>
      </c>
      <c r="AX6783">
        <v>56.136076707054698</v>
      </c>
      <c r="AY6783">
        <v>8.9719050967088396</v>
      </c>
      <c r="AZ6783" t="s">
        <v>62</v>
      </c>
      <c r="BA6783">
        <v>1082</v>
      </c>
      <c r="BB6783" t="s">
        <v>2852</v>
      </c>
    </row>
    <row r="6784" spans="1:54" x14ac:dyDescent="0.25">
      <c r="A6784" s="1">
        <v>45200</v>
      </c>
      <c r="B6784">
        <v>657401</v>
      </c>
      <c r="C6784" t="s">
        <v>33347</v>
      </c>
      <c r="D6784">
        <v>7400</v>
      </c>
      <c r="E6784" t="s">
        <v>11101</v>
      </c>
      <c r="F6784" t="s">
        <v>15142</v>
      </c>
      <c r="G6784">
        <v>17783092</v>
      </c>
      <c r="H6784">
        <v>1003401730</v>
      </c>
      <c r="I6784" t="s">
        <v>15143</v>
      </c>
      <c r="J6784" t="s">
        <v>33348</v>
      </c>
      <c r="K6784" t="s">
        <v>15144</v>
      </c>
      <c r="L6784" t="s">
        <v>15145</v>
      </c>
      <c r="M6784">
        <v>4645</v>
      </c>
      <c r="N6784">
        <v>21</v>
      </c>
      <c r="R6784" s="1">
        <v>44861</v>
      </c>
      <c r="S6784" t="s">
        <v>56</v>
      </c>
      <c r="W6784">
        <v>4</v>
      </c>
      <c r="X6784" t="s">
        <v>725</v>
      </c>
      <c r="Y6784">
        <v>1</v>
      </c>
      <c r="Z6784" t="s">
        <v>46545</v>
      </c>
      <c r="AB6784">
        <v>187601</v>
      </c>
      <c r="AC6784">
        <v>242</v>
      </c>
      <c r="AD6784" t="s">
        <v>1687</v>
      </c>
      <c r="AE6784">
        <v>1071</v>
      </c>
      <c r="AF6784" t="s">
        <v>1688</v>
      </c>
      <c r="AG6784">
        <v>1</v>
      </c>
      <c r="AH6784" t="s">
        <v>44482</v>
      </c>
      <c r="AI6784">
        <v>99</v>
      </c>
      <c r="AJ6784" t="s">
        <v>54511</v>
      </c>
      <c r="AK6784">
        <v>657</v>
      </c>
      <c r="AL6784" t="s">
        <v>10242</v>
      </c>
      <c r="AP6784">
        <v>281009</v>
      </c>
      <c r="AQ6784" t="s">
        <v>15146</v>
      </c>
      <c r="AR6784" t="s">
        <v>15147</v>
      </c>
      <c r="AS6784">
        <v>2</v>
      </c>
      <c r="AT6784" t="s">
        <v>1413</v>
      </c>
      <c r="AU6784" t="s">
        <v>15148</v>
      </c>
      <c r="AX6784">
        <v>56.148888550000002</v>
      </c>
      <c r="AY6784">
        <v>8.9867613300000002</v>
      </c>
      <c r="AZ6784" t="s">
        <v>62</v>
      </c>
      <c r="BA6784">
        <v>1082</v>
      </c>
      <c r="BB6784" t="s">
        <v>2852</v>
      </c>
    </row>
    <row r="6785" spans="1:54" x14ac:dyDescent="0.25">
      <c r="A6785" s="1">
        <v>45200</v>
      </c>
      <c r="B6785">
        <v>657402</v>
      </c>
      <c r="C6785" t="s">
        <v>33349</v>
      </c>
      <c r="D6785">
        <v>7400</v>
      </c>
      <c r="E6785" t="s">
        <v>11101</v>
      </c>
      <c r="F6785" t="s">
        <v>33350</v>
      </c>
      <c r="G6785">
        <v>17783092</v>
      </c>
      <c r="H6785">
        <v>1003401730</v>
      </c>
      <c r="I6785" t="s">
        <v>15143</v>
      </c>
      <c r="J6785" t="s">
        <v>33351</v>
      </c>
      <c r="K6785" t="s">
        <v>15144</v>
      </c>
      <c r="L6785" t="s">
        <v>15145</v>
      </c>
      <c r="M6785">
        <v>4645</v>
      </c>
      <c r="N6785">
        <v>21</v>
      </c>
      <c r="R6785" s="1">
        <v>44861</v>
      </c>
      <c r="S6785" t="s">
        <v>56</v>
      </c>
      <c r="W6785">
        <v>4</v>
      </c>
      <c r="X6785" t="s">
        <v>725</v>
      </c>
      <c r="Y6785">
        <v>1</v>
      </c>
      <c r="Z6785" t="s">
        <v>46545</v>
      </c>
      <c r="AC6785">
        <v>242</v>
      </c>
      <c r="AD6785" t="s">
        <v>1687</v>
      </c>
      <c r="AE6785">
        <v>1071</v>
      </c>
      <c r="AF6785" t="s">
        <v>1688</v>
      </c>
      <c r="AG6785">
        <v>1</v>
      </c>
      <c r="AH6785" t="s">
        <v>44482</v>
      </c>
      <c r="AI6785">
        <v>99</v>
      </c>
      <c r="AJ6785" t="s">
        <v>54511</v>
      </c>
      <c r="AK6785">
        <v>657</v>
      </c>
      <c r="AL6785" t="s">
        <v>10242</v>
      </c>
      <c r="AP6785">
        <v>281009</v>
      </c>
      <c r="AQ6785" t="s">
        <v>15146</v>
      </c>
      <c r="AR6785" t="s">
        <v>15147</v>
      </c>
      <c r="AS6785">
        <v>2</v>
      </c>
      <c r="AT6785" t="s">
        <v>1413</v>
      </c>
      <c r="AU6785" t="s">
        <v>15148</v>
      </c>
      <c r="AX6785">
        <v>56.148888550000002</v>
      </c>
      <c r="AY6785">
        <v>8.9867613300000002</v>
      </c>
      <c r="AZ6785" t="s">
        <v>62</v>
      </c>
      <c r="BA6785">
        <v>1082</v>
      </c>
      <c r="BB6785" t="s">
        <v>2852</v>
      </c>
    </row>
    <row r="6786" spans="1:54" x14ac:dyDescent="0.25">
      <c r="A6786" s="1">
        <v>45200</v>
      </c>
      <c r="B6786">
        <v>657403</v>
      </c>
      <c r="C6786" t="s">
        <v>33352</v>
      </c>
      <c r="D6786">
        <v>7400</v>
      </c>
      <c r="E6786" t="s">
        <v>11101</v>
      </c>
      <c r="F6786" t="s">
        <v>33353</v>
      </c>
      <c r="G6786">
        <v>30773047</v>
      </c>
      <c r="H6786">
        <v>1015501126</v>
      </c>
      <c r="I6786" t="s">
        <v>12566</v>
      </c>
      <c r="J6786" t="s">
        <v>33354</v>
      </c>
      <c r="K6786" t="s">
        <v>10286</v>
      </c>
      <c r="L6786" t="s">
        <v>18091</v>
      </c>
      <c r="M6786">
        <v>501</v>
      </c>
      <c r="N6786">
        <v>5</v>
      </c>
      <c r="R6786" s="1">
        <v>43794</v>
      </c>
      <c r="S6786" t="s">
        <v>56</v>
      </c>
      <c r="W6786">
        <v>4</v>
      </c>
      <c r="X6786" t="s">
        <v>725</v>
      </c>
      <c r="Y6786">
        <v>4</v>
      </c>
      <c r="Z6786" t="s">
        <v>1324</v>
      </c>
      <c r="AB6786">
        <v>196808</v>
      </c>
      <c r="AC6786">
        <v>242</v>
      </c>
      <c r="AD6786" t="s">
        <v>1687</v>
      </c>
      <c r="AE6786">
        <v>1085</v>
      </c>
      <c r="AF6786" t="s">
        <v>46731</v>
      </c>
      <c r="AG6786">
        <v>1</v>
      </c>
      <c r="AH6786" t="s">
        <v>44482</v>
      </c>
      <c r="AI6786">
        <v>99</v>
      </c>
      <c r="AJ6786" t="s">
        <v>54511</v>
      </c>
      <c r="AK6786">
        <v>657</v>
      </c>
      <c r="AL6786" t="s">
        <v>10242</v>
      </c>
      <c r="AP6786">
        <v>791413</v>
      </c>
      <c r="AQ6786" t="s">
        <v>12568</v>
      </c>
      <c r="AR6786" t="s">
        <v>33355</v>
      </c>
      <c r="AS6786">
        <v>2</v>
      </c>
      <c r="AT6786" t="s">
        <v>1413</v>
      </c>
      <c r="AU6786" t="s">
        <v>18092</v>
      </c>
      <c r="AX6786">
        <v>56.131836049999997</v>
      </c>
      <c r="AY6786">
        <v>9.0249466900000002</v>
      </c>
      <c r="AZ6786" t="s">
        <v>62</v>
      </c>
      <c r="BA6786">
        <v>1082</v>
      </c>
      <c r="BB6786" t="s">
        <v>2852</v>
      </c>
    </row>
    <row r="6787" spans="1:54" x14ac:dyDescent="0.25">
      <c r="A6787" s="1">
        <v>45200</v>
      </c>
      <c r="B6787">
        <v>657404</v>
      </c>
      <c r="C6787" t="s">
        <v>33356</v>
      </c>
      <c r="D6787">
        <v>7400</v>
      </c>
      <c r="E6787" t="s">
        <v>11101</v>
      </c>
      <c r="F6787" t="s">
        <v>33357</v>
      </c>
      <c r="I6787" t="s">
        <v>33358</v>
      </c>
      <c r="K6787" t="s">
        <v>33359</v>
      </c>
      <c r="L6787" t="s">
        <v>33360</v>
      </c>
      <c r="M6787">
        <v>8457</v>
      </c>
      <c r="N6787">
        <v>45</v>
      </c>
      <c r="R6787" s="1">
        <v>40162</v>
      </c>
      <c r="S6787" t="s">
        <v>80</v>
      </c>
      <c r="V6787" s="1">
        <v>29373</v>
      </c>
      <c r="W6787">
        <v>4</v>
      </c>
      <c r="X6787" t="s">
        <v>725</v>
      </c>
      <c r="Y6787">
        <v>1</v>
      </c>
      <c r="Z6787" t="s">
        <v>46545</v>
      </c>
      <c r="AC6787">
        <v>242</v>
      </c>
      <c r="AD6787" t="s">
        <v>1687</v>
      </c>
      <c r="AE6787">
        <v>1071</v>
      </c>
      <c r="AF6787" t="s">
        <v>1688</v>
      </c>
      <c r="AG6787">
        <v>3</v>
      </c>
      <c r="AH6787" t="s">
        <v>81</v>
      </c>
      <c r="AI6787">
        <v>99</v>
      </c>
      <c r="AJ6787" t="s">
        <v>54511</v>
      </c>
      <c r="AK6787">
        <v>657</v>
      </c>
      <c r="AL6787" t="s">
        <v>10242</v>
      </c>
      <c r="AS6787">
        <v>0</v>
      </c>
      <c r="AT6787" t="s">
        <v>61</v>
      </c>
      <c r="AU6787" t="s">
        <v>18897</v>
      </c>
      <c r="AX6787">
        <v>56.147887720364103</v>
      </c>
      <c r="AY6787">
        <v>8.9907849007298708</v>
      </c>
      <c r="AZ6787" t="s">
        <v>62</v>
      </c>
      <c r="BA6787">
        <v>1082</v>
      </c>
      <c r="BB6787" t="s">
        <v>2852</v>
      </c>
    </row>
    <row r="6788" spans="1:54" x14ac:dyDescent="0.25">
      <c r="A6788" s="1">
        <v>45200</v>
      </c>
      <c r="B6788">
        <v>657405</v>
      </c>
      <c r="C6788" t="s">
        <v>33361</v>
      </c>
      <c r="D6788">
        <v>7400</v>
      </c>
      <c r="E6788" t="s">
        <v>11101</v>
      </c>
      <c r="F6788" t="s">
        <v>33362</v>
      </c>
      <c r="I6788" t="s">
        <v>33363</v>
      </c>
      <c r="J6788" t="s">
        <v>33364</v>
      </c>
      <c r="K6788" t="s">
        <v>33365</v>
      </c>
      <c r="L6788" t="s">
        <v>33366</v>
      </c>
      <c r="M6788">
        <v>2533</v>
      </c>
      <c r="N6788">
        <v>10</v>
      </c>
      <c r="R6788" s="1">
        <v>40162</v>
      </c>
      <c r="S6788" t="s">
        <v>80</v>
      </c>
      <c r="V6788" s="1">
        <v>35370</v>
      </c>
      <c r="W6788">
        <v>3</v>
      </c>
      <c r="X6788" t="s">
        <v>3496</v>
      </c>
      <c r="Y6788">
        <v>1</v>
      </c>
      <c r="Z6788" t="s">
        <v>46545</v>
      </c>
      <c r="AB6788">
        <v>195807</v>
      </c>
      <c r="AC6788">
        <v>380</v>
      </c>
      <c r="AD6788" t="s">
        <v>1863</v>
      </c>
      <c r="AE6788">
        <v>1122</v>
      </c>
      <c r="AF6788" t="s">
        <v>54541</v>
      </c>
      <c r="AG6788">
        <v>3</v>
      </c>
      <c r="AH6788" t="s">
        <v>81</v>
      </c>
      <c r="AI6788">
        <v>99</v>
      </c>
      <c r="AJ6788" t="s">
        <v>54511</v>
      </c>
      <c r="AK6788">
        <v>657</v>
      </c>
      <c r="AL6788" t="s">
        <v>10242</v>
      </c>
      <c r="AS6788">
        <v>0</v>
      </c>
      <c r="AT6788" t="s">
        <v>61</v>
      </c>
      <c r="AU6788" t="s">
        <v>17349</v>
      </c>
      <c r="AX6788">
        <v>56.142742469249001</v>
      </c>
      <c r="AY6788">
        <v>8.9687652000431903</v>
      </c>
      <c r="AZ6788" t="s">
        <v>62</v>
      </c>
      <c r="BA6788">
        <v>1082</v>
      </c>
      <c r="BB6788" t="s">
        <v>2852</v>
      </c>
    </row>
    <row r="6789" spans="1:54" x14ac:dyDescent="0.25">
      <c r="A6789" s="1">
        <v>45200</v>
      </c>
      <c r="B6789">
        <v>657406</v>
      </c>
      <c r="C6789" t="s">
        <v>33367</v>
      </c>
      <c r="D6789">
        <v>7400</v>
      </c>
      <c r="E6789" t="s">
        <v>11101</v>
      </c>
      <c r="F6789" t="s">
        <v>33368</v>
      </c>
      <c r="I6789" t="s">
        <v>33220</v>
      </c>
      <c r="K6789" t="s">
        <v>33369</v>
      </c>
      <c r="L6789" t="s">
        <v>16763</v>
      </c>
      <c r="M6789">
        <v>785</v>
      </c>
      <c r="N6789">
        <v>2</v>
      </c>
      <c r="R6789" s="1">
        <v>40162</v>
      </c>
      <c r="S6789" t="s">
        <v>80</v>
      </c>
      <c r="V6789" s="1">
        <v>33756</v>
      </c>
      <c r="W6789">
        <v>4</v>
      </c>
      <c r="X6789" t="s">
        <v>725</v>
      </c>
      <c r="Y6789">
        <v>1</v>
      </c>
      <c r="Z6789" t="s">
        <v>46545</v>
      </c>
      <c r="AB6789">
        <v>196708</v>
      </c>
      <c r="AC6789">
        <v>311</v>
      </c>
      <c r="AD6789" t="s">
        <v>44573</v>
      </c>
      <c r="AE6789">
        <v>1122</v>
      </c>
      <c r="AF6789" t="s">
        <v>54541</v>
      </c>
      <c r="AG6789">
        <v>3</v>
      </c>
      <c r="AH6789" t="s">
        <v>81</v>
      </c>
      <c r="AI6789">
        <v>99</v>
      </c>
      <c r="AJ6789" t="s">
        <v>54511</v>
      </c>
      <c r="AK6789">
        <v>657</v>
      </c>
      <c r="AL6789" t="s">
        <v>10242</v>
      </c>
      <c r="AS6789">
        <v>0</v>
      </c>
      <c r="AT6789" t="s">
        <v>61</v>
      </c>
      <c r="AU6789" t="s">
        <v>13865</v>
      </c>
      <c r="AX6789">
        <v>56.143928859227401</v>
      </c>
      <c r="AY6789">
        <v>8.9680298307720694</v>
      </c>
      <c r="AZ6789" t="s">
        <v>62</v>
      </c>
      <c r="BA6789">
        <v>1082</v>
      </c>
      <c r="BB6789" t="s">
        <v>2852</v>
      </c>
    </row>
    <row r="6790" spans="1:54" x14ac:dyDescent="0.25">
      <c r="A6790" s="1">
        <v>45200</v>
      </c>
      <c r="B6790">
        <v>657407</v>
      </c>
      <c r="C6790" t="s">
        <v>33370</v>
      </c>
      <c r="D6790">
        <v>7400</v>
      </c>
      <c r="E6790" t="s">
        <v>11101</v>
      </c>
      <c r="F6790" t="s">
        <v>51158</v>
      </c>
      <c r="I6790" t="s">
        <v>55504</v>
      </c>
      <c r="J6790" t="s">
        <v>33371</v>
      </c>
      <c r="K6790" t="s">
        <v>33372</v>
      </c>
      <c r="L6790" t="s">
        <v>33373</v>
      </c>
      <c r="M6790">
        <v>501</v>
      </c>
      <c r="N6790">
        <v>15</v>
      </c>
      <c r="R6790" s="1">
        <v>41649</v>
      </c>
      <c r="S6790" t="s">
        <v>612</v>
      </c>
      <c r="V6790" s="1">
        <v>35582</v>
      </c>
      <c r="W6790">
        <v>4</v>
      </c>
      <c r="X6790" t="s">
        <v>725</v>
      </c>
      <c r="Y6790">
        <v>4</v>
      </c>
      <c r="Z6790" t="s">
        <v>1324</v>
      </c>
      <c r="AB6790">
        <v>197203</v>
      </c>
      <c r="AC6790">
        <v>305</v>
      </c>
      <c r="AD6790" t="s">
        <v>2417</v>
      </c>
      <c r="AE6790">
        <v>1131</v>
      </c>
      <c r="AF6790" t="s">
        <v>1853</v>
      </c>
      <c r="AG6790">
        <v>3</v>
      </c>
      <c r="AH6790" t="s">
        <v>81</v>
      </c>
      <c r="AI6790">
        <v>99</v>
      </c>
      <c r="AJ6790" t="s">
        <v>54511</v>
      </c>
      <c r="AK6790">
        <v>657</v>
      </c>
      <c r="AL6790" t="s">
        <v>10242</v>
      </c>
      <c r="AM6790">
        <v>2</v>
      </c>
      <c r="AN6790" t="s">
        <v>119</v>
      </c>
      <c r="AO6790">
        <v>657410</v>
      </c>
      <c r="AS6790">
        <v>0</v>
      </c>
      <c r="AT6790" t="s">
        <v>61</v>
      </c>
      <c r="AU6790" t="s">
        <v>18092</v>
      </c>
      <c r="AX6790">
        <v>56.129434698643401</v>
      </c>
      <c r="AY6790">
        <v>9.0271103510383703</v>
      </c>
      <c r="AZ6790" t="s">
        <v>62</v>
      </c>
      <c r="BA6790">
        <v>1082</v>
      </c>
      <c r="BB6790" t="s">
        <v>2852</v>
      </c>
    </row>
    <row r="6791" spans="1:54" x14ac:dyDescent="0.25">
      <c r="A6791" s="1">
        <v>45200</v>
      </c>
      <c r="B6791">
        <v>657408</v>
      </c>
      <c r="C6791" t="s">
        <v>51159</v>
      </c>
      <c r="D6791">
        <v>7400</v>
      </c>
      <c r="E6791" t="s">
        <v>11101</v>
      </c>
      <c r="F6791" t="s">
        <v>51160</v>
      </c>
      <c r="I6791" t="s">
        <v>33374</v>
      </c>
      <c r="J6791" t="s">
        <v>33375</v>
      </c>
      <c r="K6791" t="s">
        <v>33376</v>
      </c>
      <c r="L6791" t="s">
        <v>33377</v>
      </c>
      <c r="M6791">
        <v>4645</v>
      </c>
      <c r="N6791">
        <v>25</v>
      </c>
      <c r="R6791" s="1">
        <v>40162</v>
      </c>
      <c r="S6791" t="s">
        <v>80</v>
      </c>
      <c r="V6791" s="1">
        <v>38139</v>
      </c>
      <c r="W6791">
        <v>4</v>
      </c>
      <c r="X6791" t="s">
        <v>725</v>
      </c>
      <c r="Y6791">
        <v>1</v>
      </c>
      <c r="Z6791" t="s">
        <v>46545</v>
      </c>
      <c r="AB6791">
        <v>196110</v>
      </c>
      <c r="AC6791">
        <v>244</v>
      </c>
      <c r="AD6791" t="s">
        <v>2118</v>
      </c>
      <c r="AE6791">
        <v>1071</v>
      </c>
      <c r="AF6791" t="s">
        <v>1688</v>
      </c>
      <c r="AG6791">
        <v>3</v>
      </c>
      <c r="AH6791" t="s">
        <v>81</v>
      </c>
      <c r="AI6791">
        <v>99</v>
      </c>
      <c r="AJ6791" t="s">
        <v>54511</v>
      </c>
      <c r="AK6791">
        <v>657</v>
      </c>
      <c r="AL6791" t="s">
        <v>10242</v>
      </c>
      <c r="AQ6791" t="s">
        <v>33378</v>
      </c>
      <c r="AR6791" t="s">
        <v>33379</v>
      </c>
      <c r="AS6791">
        <v>0</v>
      </c>
      <c r="AT6791" t="s">
        <v>61</v>
      </c>
      <c r="AU6791" t="s">
        <v>15148</v>
      </c>
      <c r="AX6791">
        <v>56.151232603585498</v>
      </c>
      <c r="AY6791">
        <v>8.9846772380907005</v>
      </c>
      <c r="AZ6791" t="s">
        <v>62</v>
      </c>
      <c r="BA6791">
        <v>1082</v>
      </c>
      <c r="BB6791" t="s">
        <v>2852</v>
      </c>
    </row>
    <row r="6792" spans="1:54" x14ac:dyDescent="0.25">
      <c r="A6792" s="1">
        <v>45200</v>
      </c>
      <c r="B6792">
        <v>657409</v>
      </c>
      <c r="C6792" t="s">
        <v>33380</v>
      </c>
      <c r="D6792">
        <v>7400</v>
      </c>
      <c r="E6792" t="s">
        <v>11101</v>
      </c>
      <c r="F6792" t="s">
        <v>33381</v>
      </c>
      <c r="I6792" t="s">
        <v>33382</v>
      </c>
      <c r="J6792" t="s">
        <v>33383</v>
      </c>
      <c r="K6792" t="s">
        <v>33384</v>
      </c>
      <c r="L6792" t="s">
        <v>33385</v>
      </c>
      <c r="M6792">
        <v>501</v>
      </c>
      <c r="N6792">
        <v>7</v>
      </c>
      <c r="R6792" s="1">
        <v>41649</v>
      </c>
      <c r="S6792" t="s">
        <v>612</v>
      </c>
      <c r="V6792" s="1">
        <v>37043</v>
      </c>
      <c r="W6792">
        <v>4</v>
      </c>
      <c r="X6792" t="s">
        <v>725</v>
      </c>
      <c r="Y6792">
        <v>4</v>
      </c>
      <c r="Z6792" t="s">
        <v>1324</v>
      </c>
      <c r="AB6792">
        <v>197901</v>
      </c>
      <c r="AC6792">
        <v>339</v>
      </c>
      <c r="AD6792" t="s">
        <v>55084</v>
      </c>
      <c r="AE6792">
        <v>1071</v>
      </c>
      <c r="AF6792" t="s">
        <v>1688</v>
      </c>
      <c r="AG6792">
        <v>3</v>
      </c>
      <c r="AH6792" t="s">
        <v>81</v>
      </c>
      <c r="AI6792">
        <v>99</v>
      </c>
      <c r="AJ6792" t="s">
        <v>54511</v>
      </c>
      <c r="AK6792">
        <v>657</v>
      </c>
      <c r="AL6792" t="s">
        <v>10242</v>
      </c>
      <c r="AM6792">
        <v>2</v>
      </c>
      <c r="AN6792" t="s">
        <v>119</v>
      </c>
      <c r="AO6792">
        <v>657403</v>
      </c>
      <c r="AQ6792" t="s">
        <v>33386</v>
      </c>
      <c r="AS6792">
        <v>0</v>
      </c>
      <c r="AT6792" t="s">
        <v>61</v>
      </c>
      <c r="AU6792" t="s">
        <v>18092</v>
      </c>
      <c r="AW6792" t="s">
        <v>33387</v>
      </c>
      <c r="AX6792">
        <v>56.131239101469802</v>
      </c>
      <c r="AY6792">
        <v>9.0253580249947003</v>
      </c>
      <c r="AZ6792" t="s">
        <v>62</v>
      </c>
      <c r="BA6792">
        <v>1082</v>
      </c>
      <c r="BB6792" t="s">
        <v>2852</v>
      </c>
    </row>
    <row r="6793" spans="1:54" x14ac:dyDescent="0.25">
      <c r="A6793" s="1">
        <v>45200</v>
      </c>
      <c r="B6793">
        <v>657410</v>
      </c>
      <c r="C6793" t="s">
        <v>33388</v>
      </c>
      <c r="D6793">
        <v>7400</v>
      </c>
      <c r="E6793" t="s">
        <v>11101</v>
      </c>
      <c r="F6793" t="s">
        <v>33389</v>
      </c>
      <c r="G6793">
        <v>31119103</v>
      </c>
      <c r="H6793">
        <v>1003403307</v>
      </c>
      <c r="I6793" t="s">
        <v>33390</v>
      </c>
      <c r="J6793" t="s">
        <v>33372</v>
      </c>
      <c r="K6793" t="s">
        <v>33391</v>
      </c>
      <c r="L6793" t="s">
        <v>33392</v>
      </c>
      <c r="M6793">
        <v>501</v>
      </c>
      <c r="N6793">
        <v>15</v>
      </c>
      <c r="R6793" s="1">
        <v>44895</v>
      </c>
      <c r="S6793" t="s">
        <v>56</v>
      </c>
      <c r="W6793">
        <v>4</v>
      </c>
      <c r="X6793" t="s">
        <v>725</v>
      </c>
      <c r="Y6793">
        <v>4</v>
      </c>
      <c r="Z6793" t="s">
        <v>1324</v>
      </c>
      <c r="AB6793">
        <v>199501</v>
      </c>
      <c r="AC6793">
        <v>301</v>
      </c>
      <c r="AD6793" t="s">
        <v>1853</v>
      </c>
      <c r="AE6793">
        <v>1131</v>
      </c>
      <c r="AF6793" t="s">
        <v>1853</v>
      </c>
      <c r="AG6793">
        <v>1</v>
      </c>
      <c r="AH6793" t="s">
        <v>44482</v>
      </c>
      <c r="AI6793">
        <v>99</v>
      </c>
      <c r="AJ6793" t="s">
        <v>54511</v>
      </c>
      <c r="AK6793">
        <v>657</v>
      </c>
      <c r="AL6793" t="s">
        <v>10242</v>
      </c>
      <c r="AP6793">
        <v>751465</v>
      </c>
      <c r="AQ6793" t="s">
        <v>33393</v>
      </c>
      <c r="AR6793" t="s">
        <v>33394</v>
      </c>
      <c r="AS6793">
        <v>2</v>
      </c>
      <c r="AT6793" t="s">
        <v>1413</v>
      </c>
      <c r="AU6793" t="s">
        <v>18092</v>
      </c>
      <c r="AW6793" t="s">
        <v>33387</v>
      </c>
      <c r="AX6793">
        <v>56.129434680000003</v>
      </c>
      <c r="AY6793">
        <v>9.0271102200000009</v>
      </c>
      <c r="AZ6793" t="s">
        <v>62</v>
      </c>
      <c r="BA6793">
        <v>1082</v>
      </c>
      <c r="BB6793" t="s">
        <v>2852</v>
      </c>
    </row>
    <row r="6794" spans="1:54" x14ac:dyDescent="0.25">
      <c r="A6794" s="1">
        <v>45200</v>
      </c>
      <c r="B6794">
        <v>657412</v>
      </c>
      <c r="C6794" t="s">
        <v>33395</v>
      </c>
      <c r="D6794">
        <v>7400</v>
      </c>
      <c r="E6794" t="s">
        <v>11101</v>
      </c>
      <c r="F6794" t="s">
        <v>33396</v>
      </c>
      <c r="G6794">
        <v>29550468</v>
      </c>
      <c r="H6794">
        <v>1003343011</v>
      </c>
      <c r="I6794" t="s">
        <v>33397</v>
      </c>
      <c r="J6794" t="s">
        <v>33398</v>
      </c>
      <c r="K6794" t="s">
        <v>17347</v>
      </c>
      <c r="L6794" t="s">
        <v>17348</v>
      </c>
      <c r="M6794">
        <v>2533</v>
      </c>
      <c r="N6794">
        <v>10</v>
      </c>
      <c r="R6794" s="1">
        <v>44700</v>
      </c>
      <c r="S6794" t="s">
        <v>8259</v>
      </c>
      <c r="W6794">
        <v>4</v>
      </c>
      <c r="X6794" t="s">
        <v>725</v>
      </c>
      <c r="Y6794">
        <v>1</v>
      </c>
      <c r="Z6794" t="s">
        <v>46545</v>
      </c>
      <c r="AB6794">
        <v>199101</v>
      </c>
      <c r="AC6794">
        <v>281</v>
      </c>
      <c r="AD6794" t="s">
        <v>1773</v>
      </c>
      <c r="AE6794">
        <v>1071</v>
      </c>
      <c r="AF6794" t="s">
        <v>1688</v>
      </c>
      <c r="AG6794">
        <v>4</v>
      </c>
      <c r="AH6794" t="s">
        <v>44547</v>
      </c>
      <c r="AI6794">
        <v>99</v>
      </c>
      <c r="AJ6794" t="s">
        <v>54511</v>
      </c>
      <c r="AK6794">
        <v>657</v>
      </c>
      <c r="AL6794" t="s">
        <v>10242</v>
      </c>
      <c r="AQ6794" t="s">
        <v>13371</v>
      </c>
      <c r="AR6794" t="s">
        <v>13372</v>
      </c>
      <c r="AS6794">
        <v>1</v>
      </c>
      <c r="AT6794" t="s">
        <v>1446</v>
      </c>
      <c r="AU6794" t="s">
        <v>17349</v>
      </c>
      <c r="AX6794">
        <v>56.14274245</v>
      </c>
      <c r="AY6794">
        <v>8.9687652</v>
      </c>
      <c r="AZ6794" t="s">
        <v>62</v>
      </c>
      <c r="BA6794">
        <v>1082</v>
      </c>
      <c r="BB6794" t="s">
        <v>2852</v>
      </c>
    </row>
    <row r="6795" spans="1:54" x14ac:dyDescent="0.25">
      <c r="A6795" s="1">
        <v>45200</v>
      </c>
      <c r="B6795">
        <v>657413</v>
      </c>
      <c r="C6795" t="s">
        <v>33399</v>
      </c>
      <c r="D6795">
        <v>7400</v>
      </c>
      <c r="E6795" t="s">
        <v>11101</v>
      </c>
      <c r="F6795" t="s">
        <v>33400</v>
      </c>
      <c r="I6795" t="s">
        <v>51161</v>
      </c>
      <c r="J6795" t="s">
        <v>33401</v>
      </c>
      <c r="K6795" t="s">
        <v>15875</v>
      </c>
      <c r="L6795" t="s">
        <v>52612</v>
      </c>
      <c r="R6795" s="1">
        <v>40162</v>
      </c>
      <c r="S6795" t="s">
        <v>80</v>
      </c>
      <c r="V6795" s="1">
        <v>37895</v>
      </c>
      <c r="W6795">
        <v>4</v>
      </c>
      <c r="X6795" t="s">
        <v>725</v>
      </c>
      <c r="Y6795">
        <v>5</v>
      </c>
      <c r="Z6795" t="s">
        <v>54458</v>
      </c>
      <c r="AB6795">
        <v>197508</v>
      </c>
      <c r="AC6795">
        <v>243</v>
      </c>
      <c r="AD6795" t="s">
        <v>2065</v>
      </c>
      <c r="AE6795">
        <v>1083</v>
      </c>
      <c r="AF6795" t="s">
        <v>2066</v>
      </c>
      <c r="AG6795">
        <v>3</v>
      </c>
      <c r="AH6795" t="s">
        <v>81</v>
      </c>
      <c r="AI6795">
        <v>99</v>
      </c>
      <c r="AJ6795" t="s">
        <v>54511</v>
      </c>
      <c r="AK6795">
        <v>657</v>
      </c>
      <c r="AL6795" t="s">
        <v>10242</v>
      </c>
      <c r="AP6795">
        <v>707404</v>
      </c>
      <c r="AQ6795" t="s">
        <v>33402</v>
      </c>
      <c r="AS6795">
        <v>2</v>
      </c>
      <c r="AT6795" t="s">
        <v>1413</v>
      </c>
      <c r="AV6795" t="s">
        <v>52612</v>
      </c>
      <c r="AZ6795" t="s">
        <v>62</v>
      </c>
      <c r="BA6795">
        <v>1082</v>
      </c>
      <c r="BB6795" t="s">
        <v>2852</v>
      </c>
    </row>
    <row r="6796" spans="1:54" x14ac:dyDescent="0.25">
      <c r="A6796" s="1">
        <v>45200</v>
      </c>
      <c r="B6796">
        <v>657414</v>
      </c>
      <c r="C6796" t="s">
        <v>33403</v>
      </c>
      <c r="D6796">
        <v>7400</v>
      </c>
      <c r="E6796" t="s">
        <v>11101</v>
      </c>
      <c r="F6796" t="s">
        <v>33403</v>
      </c>
      <c r="L6796" t="s">
        <v>33373</v>
      </c>
      <c r="M6796">
        <v>501</v>
      </c>
      <c r="N6796">
        <v>15</v>
      </c>
      <c r="R6796" s="1">
        <v>40162</v>
      </c>
      <c r="S6796" t="s">
        <v>80</v>
      </c>
      <c r="V6796" s="1">
        <v>37257</v>
      </c>
      <c r="W6796">
        <v>4</v>
      </c>
      <c r="X6796" t="s">
        <v>725</v>
      </c>
      <c r="Y6796">
        <v>1</v>
      </c>
      <c r="Z6796" t="s">
        <v>46545</v>
      </c>
      <c r="AB6796">
        <v>200201</v>
      </c>
      <c r="AC6796">
        <v>305</v>
      </c>
      <c r="AD6796" t="s">
        <v>2417</v>
      </c>
      <c r="AE6796">
        <v>1121</v>
      </c>
      <c r="AF6796" t="s">
        <v>53100</v>
      </c>
      <c r="AG6796">
        <v>5</v>
      </c>
      <c r="AH6796" t="s">
        <v>1589</v>
      </c>
      <c r="AI6796">
        <v>99</v>
      </c>
      <c r="AJ6796" t="s">
        <v>54511</v>
      </c>
      <c r="AK6796">
        <v>657</v>
      </c>
      <c r="AL6796" t="s">
        <v>10242</v>
      </c>
      <c r="AS6796">
        <v>1</v>
      </c>
      <c r="AT6796" t="s">
        <v>1446</v>
      </c>
      <c r="AU6796" t="s">
        <v>18092</v>
      </c>
      <c r="AX6796">
        <v>56.129434698643401</v>
      </c>
      <c r="AY6796">
        <v>9.0271103510383703</v>
      </c>
      <c r="AZ6796" t="s">
        <v>62</v>
      </c>
      <c r="BA6796">
        <v>1082</v>
      </c>
      <c r="BB6796" t="s">
        <v>2852</v>
      </c>
    </row>
    <row r="6797" spans="1:54" x14ac:dyDescent="0.25">
      <c r="A6797" s="1">
        <v>45200</v>
      </c>
      <c r="B6797">
        <v>657415</v>
      </c>
      <c r="C6797" t="s">
        <v>33404</v>
      </c>
      <c r="D6797">
        <v>7400</v>
      </c>
      <c r="E6797" t="s">
        <v>11101</v>
      </c>
      <c r="F6797" t="s">
        <v>33405</v>
      </c>
      <c r="G6797">
        <v>17783092</v>
      </c>
      <c r="H6797">
        <v>1003401730</v>
      </c>
      <c r="I6797" t="s">
        <v>15143</v>
      </c>
      <c r="J6797" t="s">
        <v>33406</v>
      </c>
      <c r="K6797" t="s">
        <v>15144</v>
      </c>
      <c r="L6797" t="s">
        <v>33407</v>
      </c>
      <c r="M6797">
        <v>4645</v>
      </c>
      <c r="N6797">
        <v>21</v>
      </c>
      <c r="R6797" s="1">
        <v>44881</v>
      </c>
      <c r="S6797" t="s">
        <v>56</v>
      </c>
      <c r="W6797">
        <v>4</v>
      </c>
      <c r="X6797" t="s">
        <v>725</v>
      </c>
      <c r="Y6797">
        <v>1</v>
      </c>
      <c r="Z6797" t="s">
        <v>46545</v>
      </c>
      <c r="AB6797">
        <v>200501</v>
      </c>
      <c r="AC6797">
        <v>241</v>
      </c>
      <c r="AD6797" t="s">
        <v>1722</v>
      </c>
      <c r="AE6797">
        <v>1071</v>
      </c>
      <c r="AF6797" t="s">
        <v>1688</v>
      </c>
      <c r="AG6797">
        <v>1</v>
      </c>
      <c r="AH6797" t="s">
        <v>44482</v>
      </c>
      <c r="AI6797">
        <v>99</v>
      </c>
      <c r="AJ6797" t="s">
        <v>54511</v>
      </c>
      <c r="AK6797">
        <v>657</v>
      </c>
      <c r="AL6797" t="s">
        <v>10242</v>
      </c>
      <c r="AP6797">
        <v>281009</v>
      </c>
      <c r="AQ6797" t="s">
        <v>15146</v>
      </c>
      <c r="AR6797" t="s">
        <v>15147</v>
      </c>
      <c r="AS6797">
        <v>2</v>
      </c>
      <c r="AT6797" t="s">
        <v>1413</v>
      </c>
      <c r="AU6797" t="s">
        <v>15148</v>
      </c>
      <c r="AW6797" t="s">
        <v>33408</v>
      </c>
      <c r="AX6797">
        <v>56.148888550000002</v>
      </c>
      <c r="AY6797">
        <v>8.9867613300000002</v>
      </c>
      <c r="AZ6797" t="s">
        <v>62</v>
      </c>
      <c r="BA6797">
        <v>1082</v>
      </c>
      <c r="BB6797" t="s">
        <v>2852</v>
      </c>
    </row>
    <row r="6798" spans="1:54" x14ac:dyDescent="0.25">
      <c r="A6798" s="1">
        <v>45200</v>
      </c>
      <c r="B6798">
        <v>657416</v>
      </c>
      <c r="C6798" t="s">
        <v>33409</v>
      </c>
      <c r="D6798">
        <v>7400</v>
      </c>
      <c r="E6798" t="s">
        <v>11101</v>
      </c>
      <c r="F6798" t="s">
        <v>33410</v>
      </c>
      <c r="G6798">
        <v>17783092</v>
      </c>
      <c r="H6798">
        <v>1003401730</v>
      </c>
      <c r="I6798" t="s">
        <v>15143</v>
      </c>
      <c r="K6798" t="s">
        <v>15144</v>
      </c>
      <c r="L6798" t="s">
        <v>15145</v>
      </c>
      <c r="M6798">
        <v>4645</v>
      </c>
      <c r="N6798">
        <v>21</v>
      </c>
      <c r="R6798" s="1">
        <v>44861</v>
      </c>
      <c r="S6798" t="s">
        <v>56</v>
      </c>
      <c r="W6798">
        <v>4</v>
      </c>
      <c r="X6798" t="s">
        <v>725</v>
      </c>
      <c r="Y6798">
        <v>1</v>
      </c>
      <c r="Z6798" t="s">
        <v>46545</v>
      </c>
      <c r="AB6798">
        <v>200612</v>
      </c>
      <c r="AC6798">
        <v>242</v>
      </c>
      <c r="AD6798" t="s">
        <v>1687</v>
      </c>
      <c r="AE6798">
        <v>1071</v>
      </c>
      <c r="AF6798" t="s">
        <v>1688</v>
      </c>
      <c r="AG6798">
        <v>1</v>
      </c>
      <c r="AH6798" t="s">
        <v>44482</v>
      </c>
      <c r="AI6798">
        <v>99</v>
      </c>
      <c r="AJ6798" t="s">
        <v>54511</v>
      </c>
      <c r="AK6798">
        <v>657</v>
      </c>
      <c r="AL6798" t="s">
        <v>10242</v>
      </c>
      <c r="AP6798">
        <v>281009</v>
      </c>
      <c r="AQ6798" t="s">
        <v>15146</v>
      </c>
      <c r="AR6798" t="s">
        <v>15147</v>
      </c>
      <c r="AS6798">
        <v>2</v>
      </c>
      <c r="AT6798" t="s">
        <v>1413</v>
      </c>
      <c r="AU6798" t="s">
        <v>15148</v>
      </c>
      <c r="AX6798">
        <v>56.148888550000002</v>
      </c>
      <c r="AY6798">
        <v>8.9867613300000002</v>
      </c>
      <c r="AZ6798" t="s">
        <v>62</v>
      </c>
      <c r="BA6798">
        <v>1082</v>
      </c>
      <c r="BB6798" t="s">
        <v>2852</v>
      </c>
    </row>
    <row r="6799" spans="1:54" x14ac:dyDescent="0.25">
      <c r="A6799" s="1">
        <v>45200</v>
      </c>
      <c r="B6799">
        <v>657417</v>
      </c>
      <c r="C6799" t="s">
        <v>33411</v>
      </c>
      <c r="D6799">
        <v>7400</v>
      </c>
      <c r="E6799" t="s">
        <v>11101</v>
      </c>
      <c r="F6799" t="s">
        <v>33412</v>
      </c>
      <c r="G6799">
        <v>17783092</v>
      </c>
      <c r="H6799">
        <v>1003401742</v>
      </c>
      <c r="I6799" t="s">
        <v>15143</v>
      </c>
      <c r="K6799" t="s">
        <v>15144</v>
      </c>
      <c r="L6799" t="s">
        <v>33360</v>
      </c>
      <c r="M6799">
        <v>8457</v>
      </c>
      <c r="N6799">
        <v>45</v>
      </c>
      <c r="R6799" s="1">
        <v>44861</v>
      </c>
      <c r="S6799" t="s">
        <v>56</v>
      </c>
      <c r="W6799">
        <v>4</v>
      </c>
      <c r="X6799" t="s">
        <v>725</v>
      </c>
      <c r="Y6799">
        <v>1</v>
      </c>
      <c r="Z6799" t="s">
        <v>46545</v>
      </c>
      <c r="AB6799">
        <v>200612</v>
      </c>
      <c r="AC6799">
        <v>241</v>
      </c>
      <c r="AD6799" t="s">
        <v>1722</v>
      </c>
      <c r="AE6799">
        <v>1071</v>
      </c>
      <c r="AF6799" t="s">
        <v>1688</v>
      </c>
      <c r="AG6799">
        <v>1</v>
      </c>
      <c r="AH6799" t="s">
        <v>44482</v>
      </c>
      <c r="AI6799">
        <v>99</v>
      </c>
      <c r="AJ6799" t="s">
        <v>54511</v>
      </c>
      <c r="AK6799">
        <v>657</v>
      </c>
      <c r="AL6799" t="s">
        <v>10242</v>
      </c>
      <c r="AP6799">
        <v>281009</v>
      </c>
      <c r="AQ6799" t="s">
        <v>15146</v>
      </c>
      <c r="AR6799" t="s">
        <v>15147</v>
      </c>
      <c r="AS6799">
        <v>2</v>
      </c>
      <c r="AT6799" t="s">
        <v>1413</v>
      </c>
      <c r="AU6799" t="s">
        <v>18897</v>
      </c>
      <c r="AX6799">
        <v>56.14769579</v>
      </c>
      <c r="AY6799">
        <v>8.9902228799999993</v>
      </c>
      <c r="AZ6799" t="s">
        <v>62</v>
      </c>
      <c r="BA6799">
        <v>1082</v>
      </c>
      <c r="BB6799" t="s">
        <v>2852</v>
      </c>
    </row>
    <row r="6800" spans="1:54" x14ac:dyDescent="0.25">
      <c r="A6800" s="1">
        <v>45200</v>
      </c>
      <c r="B6800">
        <v>657418</v>
      </c>
      <c r="C6800" t="s">
        <v>33413</v>
      </c>
      <c r="D6800">
        <v>7400</v>
      </c>
      <c r="E6800" t="s">
        <v>11101</v>
      </c>
      <c r="F6800" t="s">
        <v>33414</v>
      </c>
      <c r="G6800">
        <v>31653347</v>
      </c>
      <c r="H6800">
        <v>1014728992</v>
      </c>
      <c r="I6800" t="s">
        <v>33415</v>
      </c>
      <c r="J6800" t="s">
        <v>33351</v>
      </c>
      <c r="K6800" t="s">
        <v>33416</v>
      </c>
      <c r="L6800" t="s">
        <v>33417</v>
      </c>
      <c r="M6800">
        <v>2134</v>
      </c>
      <c r="N6800">
        <v>2</v>
      </c>
      <c r="R6800" s="1">
        <v>44250</v>
      </c>
      <c r="S6800" t="s">
        <v>56</v>
      </c>
      <c r="W6800">
        <v>4</v>
      </c>
      <c r="X6800" t="s">
        <v>725</v>
      </c>
      <c r="Y6800">
        <v>4</v>
      </c>
      <c r="Z6800" t="s">
        <v>1324</v>
      </c>
      <c r="AB6800">
        <v>200809</v>
      </c>
      <c r="AC6800">
        <v>307</v>
      </c>
      <c r="AD6800" t="s">
        <v>2462</v>
      </c>
      <c r="AE6800">
        <v>1086</v>
      </c>
      <c r="AF6800" t="s">
        <v>2462</v>
      </c>
      <c r="AG6800">
        <v>4</v>
      </c>
      <c r="AH6800" t="s">
        <v>44547</v>
      </c>
      <c r="AI6800">
        <v>99</v>
      </c>
      <c r="AJ6800" t="s">
        <v>54511</v>
      </c>
      <c r="AK6800">
        <v>657</v>
      </c>
      <c r="AL6800" t="s">
        <v>10242</v>
      </c>
      <c r="AQ6800" t="s">
        <v>33418</v>
      </c>
      <c r="AR6800" t="s">
        <v>33419</v>
      </c>
      <c r="AS6800">
        <v>1</v>
      </c>
      <c r="AT6800" t="s">
        <v>1446</v>
      </c>
      <c r="AU6800" t="s">
        <v>14839</v>
      </c>
      <c r="AX6800">
        <v>56.143200360000002</v>
      </c>
      <c r="AY6800">
        <v>8.9800176100000009</v>
      </c>
      <c r="AZ6800" t="s">
        <v>62</v>
      </c>
      <c r="BA6800">
        <v>1082</v>
      </c>
      <c r="BB6800" t="s">
        <v>2852</v>
      </c>
    </row>
    <row r="6801" spans="1:54" x14ac:dyDescent="0.25">
      <c r="A6801" s="1">
        <v>45200</v>
      </c>
      <c r="B6801">
        <v>657419</v>
      </c>
      <c r="C6801" t="s">
        <v>33420</v>
      </c>
      <c r="D6801">
        <v>7400</v>
      </c>
      <c r="E6801" t="s">
        <v>11101</v>
      </c>
      <c r="F6801" t="s">
        <v>33421</v>
      </c>
      <c r="G6801">
        <v>31653347</v>
      </c>
      <c r="H6801">
        <v>1014728992</v>
      </c>
      <c r="I6801" t="s">
        <v>33422</v>
      </c>
      <c r="J6801" t="s">
        <v>33348</v>
      </c>
      <c r="K6801" t="s">
        <v>33416</v>
      </c>
      <c r="L6801" t="s">
        <v>33417</v>
      </c>
      <c r="M6801">
        <v>2134</v>
      </c>
      <c r="N6801">
        <v>2</v>
      </c>
      <c r="R6801" s="1">
        <v>43887</v>
      </c>
      <c r="S6801" t="s">
        <v>56</v>
      </c>
      <c r="W6801">
        <v>4</v>
      </c>
      <c r="X6801" t="s">
        <v>725</v>
      </c>
      <c r="Y6801">
        <v>4</v>
      </c>
      <c r="Z6801" t="s">
        <v>1324</v>
      </c>
      <c r="AB6801">
        <v>200811</v>
      </c>
      <c r="AC6801">
        <v>307</v>
      </c>
      <c r="AD6801" t="s">
        <v>2462</v>
      </c>
      <c r="AE6801">
        <v>1086</v>
      </c>
      <c r="AF6801" t="s">
        <v>2462</v>
      </c>
      <c r="AG6801">
        <v>1</v>
      </c>
      <c r="AH6801" t="s">
        <v>44482</v>
      </c>
      <c r="AI6801">
        <v>99</v>
      </c>
      <c r="AJ6801" t="s">
        <v>54511</v>
      </c>
      <c r="AK6801">
        <v>657</v>
      </c>
      <c r="AL6801" t="s">
        <v>10242</v>
      </c>
      <c r="AP6801">
        <v>657418</v>
      </c>
      <c r="AQ6801" t="s">
        <v>33418</v>
      </c>
      <c r="AR6801" t="s">
        <v>33419</v>
      </c>
      <c r="AS6801">
        <v>2</v>
      </c>
      <c r="AT6801" t="s">
        <v>1413</v>
      </c>
      <c r="AU6801" t="s">
        <v>14839</v>
      </c>
      <c r="AX6801">
        <v>56.143202029999998</v>
      </c>
      <c r="AY6801">
        <v>8.9800838499999998</v>
      </c>
      <c r="AZ6801" t="s">
        <v>62</v>
      </c>
      <c r="BA6801">
        <v>1082</v>
      </c>
      <c r="BB6801" t="s">
        <v>2852</v>
      </c>
    </row>
    <row r="6802" spans="1:54" x14ac:dyDescent="0.25">
      <c r="A6802" s="1">
        <v>45200</v>
      </c>
      <c r="B6802">
        <v>657420</v>
      </c>
      <c r="C6802" t="s">
        <v>33423</v>
      </c>
      <c r="D6802">
        <v>7500</v>
      </c>
      <c r="E6802" t="s">
        <v>10449</v>
      </c>
      <c r="F6802" t="s">
        <v>33424</v>
      </c>
      <c r="G6802">
        <v>31653347</v>
      </c>
      <c r="H6802">
        <v>1016354097</v>
      </c>
      <c r="I6802" t="s">
        <v>33422</v>
      </c>
      <c r="J6802" t="s">
        <v>33351</v>
      </c>
      <c r="K6802" t="s">
        <v>33416</v>
      </c>
      <c r="L6802" t="s">
        <v>33425</v>
      </c>
      <c r="M6802">
        <v>7920</v>
      </c>
      <c r="N6802">
        <v>4</v>
      </c>
      <c r="R6802" s="1">
        <v>43794</v>
      </c>
      <c r="S6802" t="s">
        <v>56</v>
      </c>
      <c r="W6802">
        <v>4</v>
      </c>
      <c r="X6802" t="s">
        <v>725</v>
      </c>
      <c r="Y6802">
        <v>4</v>
      </c>
      <c r="Z6802" t="s">
        <v>1324</v>
      </c>
      <c r="AB6802">
        <v>200811</v>
      </c>
      <c r="AC6802">
        <v>307</v>
      </c>
      <c r="AD6802" t="s">
        <v>2462</v>
      </c>
      <c r="AE6802">
        <v>1086</v>
      </c>
      <c r="AF6802" t="s">
        <v>2462</v>
      </c>
      <c r="AG6802">
        <v>1</v>
      </c>
      <c r="AH6802" t="s">
        <v>44482</v>
      </c>
      <c r="AI6802">
        <v>99</v>
      </c>
      <c r="AJ6802" t="s">
        <v>54511</v>
      </c>
      <c r="AK6802">
        <v>661</v>
      </c>
      <c r="AL6802" t="s">
        <v>10453</v>
      </c>
      <c r="AP6802">
        <v>657418</v>
      </c>
      <c r="AQ6802" t="s">
        <v>33418</v>
      </c>
      <c r="AR6802" t="s">
        <v>33419</v>
      </c>
      <c r="AS6802">
        <v>2</v>
      </c>
      <c r="AT6802" t="s">
        <v>1413</v>
      </c>
      <c r="AU6802" t="s">
        <v>33426</v>
      </c>
      <c r="AX6802">
        <v>56.37579539</v>
      </c>
      <c r="AY6802">
        <v>8.6048157599999993</v>
      </c>
      <c r="AZ6802" t="s">
        <v>62</v>
      </c>
      <c r="BA6802">
        <v>1082</v>
      </c>
      <c r="BB6802" t="s">
        <v>2852</v>
      </c>
    </row>
    <row r="6803" spans="1:54" x14ac:dyDescent="0.25">
      <c r="A6803" s="1">
        <v>45200</v>
      </c>
      <c r="B6803">
        <v>657901</v>
      </c>
      <c r="C6803" t="s">
        <v>33427</v>
      </c>
      <c r="D6803">
        <v>7400</v>
      </c>
      <c r="E6803" t="s">
        <v>11101</v>
      </c>
      <c r="F6803" t="s">
        <v>33428</v>
      </c>
      <c r="G6803">
        <v>29189919</v>
      </c>
      <c r="H6803">
        <v>1003343059</v>
      </c>
      <c r="I6803" t="s">
        <v>33429</v>
      </c>
      <c r="J6803" t="s">
        <v>33430</v>
      </c>
      <c r="K6803" t="s">
        <v>33431</v>
      </c>
      <c r="L6803" t="s">
        <v>54006</v>
      </c>
      <c r="M6803">
        <v>4680</v>
      </c>
      <c r="N6803">
        <v>8</v>
      </c>
      <c r="R6803" s="1">
        <v>43794</v>
      </c>
      <c r="S6803" t="s">
        <v>56</v>
      </c>
      <c r="T6803">
        <v>657</v>
      </c>
      <c r="U6803" t="s">
        <v>10242</v>
      </c>
      <c r="W6803">
        <v>2</v>
      </c>
      <c r="X6803" t="s">
        <v>57</v>
      </c>
      <c r="Y6803">
        <v>1</v>
      </c>
      <c r="Z6803" t="s">
        <v>46545</v>
      </c>
      <c r="AB6803">
        <v>195908</v>
      </c>
      <c r="AC6803">
        <v>149</v>
      </c>
      <c r="AD6803" t="s">
        <v>1085</v>
      </c>
      <c r="AE6803">
        <v>1026</v>
      </c>
      <c r="AF6803" t="s">
        <v>44530</v>
      </c>
      <c r="AG6803">
        <v>2</v>
      </c>
      <c r="AH6803" t="s">
        <v>44524</v>
      </c>
      <c r="AI6803">
        <v>27</v>
      </c>
      <c r="AJ6803" t="s">
        <v>44512</v>
      </c>
      <c r="AK6803">
        <v>657</v>
      </c>
      <c r="AL6803" t="s">
        <v>10242</v>
      </c>
      <c r="AQ6803" t="s">
        <v>33432</v>
      </c>
      <c r="AR6803" t="s">
        <v>33433</v>
      </c>
      <c r="AS6803">
        <v>0</v>
      </c>
      <c r="AT6803" t="s">
        <v>61</v>
      </c>
      <c r="AU6803" t="s">
        <v>54007</v>
      </c>
      <c r="AX6803">
        <v>56.131386980000002</v>
      </c>
      <c r="AY6803">
        <v>8.9656698000000006</v>
      </c>
      <c r="AZ6803" t="s">
        <v>62</v>
      </c>
      <c r="BA6803">
        <v>1082</v>
      </c>
      <c r="BB6803" t="s">
        <v>2852</v>
      </c>
    </row>
    <row r="6804" spans="1:54" x14ac:dyDescent="0.25">
      <c r="A6804" s="1">
        <v>45200</v>
      </c>
      <c r="B6804">
        <v>657902</v>
      </c>
      <c r="C6804" t="s">
        <v>19787</v>
      </c>
      <c r="D6804">
        <v>7400</v>
      </c>
      <c r="E6804" t="s">
        <v>11101</v>
      </c>
      <c r="F6804" t="s">
        <v>19787</v>
      </c>
      <c r="G6804">
        <v>29189919</v>
      </c>
      <c r="H6804">
        <v>1003342842</v>
      </c>
      <c r="I6804" t="s">
        <v>32989</v>
      </c>
      <c r="J6804" t="s">
        <v>33434</v>
      </c>
      <c r="K6804" t="s">
        <v>33435</v>
      </c>
      <c r="L6804" t="s">
        <v>33436</v>
      </c>
      <c r="M6804">
        <v>8820</v>
      </c>
      <c r="N6804">
        <v>347</v>
      </c>
      <c r="R6804" s="1">
        <v>44846</v>
      </c>
      <c r="S6804" t="s">
        <v>56</v>
      </c>
      <c r="T6804">
        <v>657</v>
      </c>
      <c r="U6804" t="s">
        <v>10242</v>
      </c>
      <c r="W6804">
        <v>2</v>
      </c>
      <c r="X6804" t="s">
        <v>57</v>
      </c>
      <c r="Y6804">
        <v>1</v>
      </c>
      <c r="Z6804" t="s">
        <v>46545</v>
      </c>
      <c r="AA6804">
        <v>10</v>
      </c>
      <c r="AB6804">
        <v>197503</v>
      </c>
      <c r="AC6804">
        <v>126</v>
      </c>
      <c r="AD6804" t="s">
        <v>46616</v>
      </c>
      <c r="AE6804">
        <v>1015</v>
      </c>
      <c r="AF6804" t="s">
        <v>46616</v>
      </c>
      <c r="AG6804">
        <v>1</v>
      </c>
      <c r="AH6804" t="s">
        <v>44482</v>
      </c>
      <c r="AI6804">
        <v>27</v>
      </c>
      <c r="AJ6804" t="s">
        <v>44512</v>
      </c>
      <c r="AK6804">
        <v>657</v>
      </c>
      <c r="AL6804" t="s">
        <v>10242</v>
      </c>
      <c r="AQ6804" t="s">
        <v>33437</v>
      </c>
      <c r="AR6804" t="s">
        <v>33438</v>
      </c>
      <c r="AS6804">
        <v>0</v>
      </c>
      <c r="AT6804" t="s">
        <v>61</v>
      </c>
      <c r="AU6804" t="s">
        <v>33094</v>
      </c>
      <c r="AX6804">
        <v>56.13280838</v>
      </c>
      <c r="AY6804">
        <v>9.00012598</v>
      </c>
      <c r="AZ6804" t="s">
        <v>62</v>
      </c>
      <c r="BA6804">
        <v>1082</v>
      </c>
      <c r="BB6804" t="s">
        <v>2852</v>
      </c>
    </row>
    <row r="6805" spans="1:54" x14ac:dyDescent="0.25">
      <c r="A6805" s="1">
        <v>45200</v>
      </c>
      <c r="B6805">
        <v>659001</v>
      </c>
      <c r="C6805" t="s">
        <v>33439</v>
      </c>
      <c r="D6805">
        <v>6950</v>
      </c>
      <c r="E6805" t="s">
        <v>48414</v>
      </c>
      <c r="F6805" t="s">
        <v>33440</v>
      </c>
      <c r="G6805">
        <v>29189609</v>
      </c>
      <c r="H6805">
        <v>1003345348</v>
      </c>
      <c r="I6805" t="s">
        <v>33441</v>
      </c>
      <c r="J6805" t="s">
        <v>33442</v>
      </c>
      <c r="K6805" t="s">
        <v>33443</v>
      </c>
      <c r="L6805" t="s">
        <v>33444</v>
      </c>
      <c r="M6805">
        <v>1045</v>
      </c>
      <c r="N6805">
        <v>85</v>
      </c>
      <c r="R6805" s="1">
        <v>43787</v>
      </c>
      <c r="S6805" t="s">
        <v>56</v>
      </c>
      <c r="T6805">
        <v>760</v>
      </c>
      <c r="U6805" t="s">
        <v>48200</v>
      </c>
      <c r="W6805">
        <v>2</v>
      </c>
      <c r="X6805" t="s">
        <v>57</v>
      </c>
      <c r="Y6805">
        <v>1</v>
      </c>
      <c r="Z6805" t="s">
        <v>46545</v>
      </c>
      <c r="AA6805">
        <v>7</v>
      </c>
      <c r="AB6805">
        <v>196508</v>
      </c>
      <c r="AC6805">
        <v>121</v>
      </c>
      <c r="AD6805" t="s">
        <v>70</v>
      </c>
      <c r="AE6805">
        <v>1012</v>
      </c>
      <c r="AF6805" t="s">
        <v>71</v>
      </c>
      <c r="AG6805">
        <v>1</v>
      </c>
      <c r="AH6805" t="s">
        <v>44482</v>
      </c>
      <c r="AI6805">
        <v>21</v>
      </c>
      <c r="AJ6805" t="s">
        <v>52613</v>
      </c>
      <c r="AK6805">
        <v>760</v>
      </c>
      <c r="AL6805" t="s">
        <v>48200</v>
      </c>
      <c r="AQ6805" t="s">
        <v>33445</v>
      </c>
      <c r="AR6805" t="s">
        <v>33446</v>
      </c>
      <c r="AS6805">
        <v>0</v>
      </c>
      <c r="AT6805" t="s">
        <v>61</v>
      </c>
      <c r="AU6805" t="s">
        <v>17535</v>
      </c>
      <c r="AX6805">
        <v>56.129014499999997</v>
      </c>
      <c r="AY6805">
        <v>8.1780126400000004</v>
      </c>
      <c r="AZ6805" t="s">
        <v>62</v>
      </c>
      <c r="BA6805">
        <v>1082</v>
      </c>
      <c r="BB6805" t="s">
        <v>2852</v>
      </c>
    </row>
    <row r="6806" spans="1:54" x14ac:dyDescent="0.25">
      <c r="A6806" s="1">
        <v>45200</v>
      </c>
      <c r="B6806">
        <v>659002</v>
      </c>
      <c r="C6806" t="s">
        <v>33447</v>
      </c>
      <c r="D6806">
        <v>6960</v>
      </c>
      <c r="E6806" t="s">
        <v>33448</v>
      </c>
      <c r="F6806" t="s">
        <v>33449</v>
      </c>
      <c r="G6806">
        <v>29189609</v>
      </c>
      <c r="H6806">
        <v>1003345385</v>
      </c>
      <c r="I6806" t="s">
        <v>33450</v>
      </c>
      <c r="K6806" t="s">
        <v>33451</v>
      </c>
      <c r="L6806" t="s">
        <v>10927</v>
      </c>
      <c r="M6806">
        <v>1759</v>
      </c>
      <c r="N6806">
        <v>2</v>
      </c>
      <c r="R6806" s="1">
        <v>44271</v>
      </c>
      <c r="S6806" t="s">
        <v>56</v>
      </c>
      <c r="T6806">
        <v>760</v>
      </c>
      <c r="U6806" t="s">
        <v>48200</v>
      </c>
      <c r="W6806">
        <v>2</v>
      </c>
      <c r="X6806" t="s">
        <v>57</v>
      </c>
      <c r="Y6806">
        <v>1</v>
      </c>
      <c r="Z6806" t="s">
        <v>46545</v>
      </c>
      <c r="AA6806">
        <v>10</v>
      </c>
      <c r="AB6806">
        <v>194908</v>
      </c>
      <c r="AC6806">
        <v>121</v>
      </c>
      <c r="AD6806" t="s">
        <v>70</v>
      </c>
      <c r="AE6806">
        <v>1012</v>
      </c>
      <c r="AF6806" t="s">
        <v>71</v>
      </c>
      <c r="AG6806">
        <v>1</v>
      </c>
      <c r="AH6806" t="s">
        <v>44482</v>
      </c>
      <c r="AI6806">
        <v>21</v>
      </c>
      <c r="AJ6806" t="s">
        <v>52613</v>
      </c>
      <c r="AK6806">
        <v>760</v>
      </c>
      <c r="AL6806" t="s">
        <v>48200</v>
      </c>
      <c r="AQ6806" t="s">
        <v>33452</v>
      </c>
      <c r="AR6806" t="s">
        <v>33453</v>
      </c>
      <c r="AS6806">
        <v>0</v>
      </c>
      <c r="AT6806" t="s">
        <v>61</v>
      </c>
      <c r="AU6806" t="s">
        <v>3786</v>
      </c>
      <c r="AX6806">
        <v>56.007521300000001</v>
      </c>
      <c r="AY6806">
        <v>8.1286651800000005</v>
      </c>
      <c r="AZ6806" t="s">
        <v>62</v>
      </c>
      <c r="BA6806">
        <v>1082</v>
      </c>
      <c r="BB6806" t="s">
        <v>2852</v>
      </c>
    </row>
    <row r="6807" spans="1:54" x14ac:dyDescent="0.25">
      <c r="A6807" s="1">
        <v>45200</v>
      </c>
      <c r="B6807">
        <v>659003</v>
      </c>
      <c r="C6807" t="s">
        <v>9886</v>
      </c>
      <c r="D6807">
        <v>6960</v>
      </c>
      <c r="E6807" t="s">
        <v>33448</v>
      </c>
      <c r="F6807" t="s">
        <v>9887</v>
      </c>
      <c r="I6807" t="s">
        <v>33454</v>
      </c>
      <c r="J6807" t="s">
        <v>33455</v>
      </c>
      <c r="K6807" t="s">
        <v>33456</v>
      </c>
      <c r="L6807" t="s">
        <v>33457</v>
      </c>
      <c r="M6807">
        <v>688</v>
      </c>
      <c r="N6807">
        <v>70</v>
      </c>
      <c r="R6807" s="1">
        <v>40162</v>
      </c>
      <c r="S6807" t="s">
        <v>80</v>
      </c>
      <c r="T6807">
        <v>760</v>
      </c>
      <c r="U6807" t="s">
        <v>48200</v>
      </c>
      <c r="V6807" s="1">
        <v>38534</v>
      </c>
      <c r="W6807">
        <v>2</v>
      </c>
      <c r="X6807" t="s">
        <v>57</v>
      </c>
      <c r="Y6807">
        <v>1</v>
      </c>
      <c r="Z6807" t="s">
        <v>46545</v>
      </c>
      <c r="AA6807">
        <v>6</v>
      </c>
      <c r="AB6807">
        <v>198108</v>
      </c>
      <c r="AC6807">
        <v>121</v>
      </c>
      <c r="AD6807" t="s">
        <v>70</v>
      </c>
      <c r="AE6807">
        <v>1012</v>
      </c>
      <c r="AF6807" t="s">
        <v>71</v>
      </c>
      <c r="AG6807">
        <v>3</v>
      </c>
      <c r="AH6807" t="s">
        <v>81</v>
      </c>
      <c r="AI6807">
        <v>21</v>
      </c>
      <c r="AJ6807" t="s">
        <v>52613</v>
      </c>
      <c r="AK6807">
        <v>760</v>
      </c>
      <c r="AL6807" t="s">
        <v>48200</v>
      </c>
      <c r="AP6807">
        <v>659002</v>
      </c>
      <c r="AQ6807" t="s">
        <v>33458</v>
      </c>
      <c r="AS6807">
        <v>2</v>
      </c>
      <c r="AT6807" t="s">
        <v>1413</v>
      </c>
      <c r="AU6807" t="s">
        <v>33459</v>
      </c>
      <c r="AX6807">
        <v>56.019052898832498</v>
      </c>
      <c r="AY6807">
        <v>8.1269281921840797</v>
      </c>
      <c r="AZ6807" t="s">
        <v>62</v>
      </c>
      <c r="BA6807">
        <v>1082</v>
      </c>
      <c r="BB6807" t="s">
        <v>2852</v>
      </c>
    </row>
    <row r="6808" spans="1:54" x14ac:dyDescent="0.25">
      <c r="A6808" s="1">
        <v>45200</v>
      </c>
      <c r="B6808">
        <v>659210</v>
      </c>
      <c r="C6808" t="s">
        <v>33460</v>
      </c>
      <c r="D6808">
        <v>6960</v>
      </c>
      <c r="E6808" t="s">
        <v>33448</v>
      </c>
      <c r="F6808" t="s">
        <v>33461</v>
      </c>
      <c r="I6808" t="s">
        <v>33462</v>
      </c>
      <c r="K6808" t="s">
        <v>33463</v>
      </c>
      <c r="L6808" t="s">
        <v>10927</v>
      </c>
      <c r="M6808">
        <v>1759</v>
      </c>
      <c r="N6808">
        <v>2</v>
      </c>
      <c r="R6808" s="1">
        <v>40162</v>
      </c>
      <c r="S6808" t="s">
        <v>80</v>
      </c>
      <c r="T6808">
        <v>760</v>
      </c>
      <c r="U6808" t="s">
        <v>48200</v>
      </c>
      <c r="V6808" s="1">
        <v>39083</v>
      </c>
      <c r="W6808">
        <v>2</v>
      </c>
      <c r="X6808" t="s">
        <v>57</v>
      </c>
      <c r="Y6808">
        <v>1</v>
      </c>
      <c r="Z6808" t="s">
        <v>46545</v>
      </c>
      <c r="AB6808">
        <v>196108</v>
      </c>
      <c r="AC6808">
        <v>125</v>
      </c>
      <c r="AD6808" t="s">
        <v>1344</v>
      </c>
      <c r="AE6808">
        <v>1014</v>
      </c>
      <c r="AF6808" t="s">
        <v>1352</v>
      </c>
      <c r="AG6808">
        <v>3</v>
      </c>
      <c r="AH6808" t="s">
        <v>81</v>
      </c>
      <c r="AI6808">
        <v>24</v>
      </c>
      <c r="AJ6808" t="s">
        <v>1344</v>
      </c>
      <c r="AK6808">
        <v>760</v>
      </c>
      <c r="AL6808" t="s">
        <v>48200</v>
      </c>
      <c r="AM6808">
        <v>2</v>
      </c>
      <c r="AN6808" t="s">
        <v>119</v>
      </c>
      <c r="AO6808">
        <v>681210</v>
      </c>
      <c r="AQ6808" t="s">
        <v>33464</v>
      </c>
      <c r="AS6808">
        <v>0</v>
      </c>
      <c r="AT6808" t="s">
        <v>61</v>
      </c>
      <c r="AU6808" t="s">
        <v>3786</v>
      </c>
      <c r="AX6808">
        <v>56.007520377135897</v>
      </c>
      <c r="AY6808">
        <v>8.12866199619668</v>
      </c>
      <c r="AZ6808" t="s">
        <v>62</v>
      </c>
      <c r="BA6808">
        <v>1082</v>
      </c>
      <c r="BB6808" t="s">
        <v>2852</v>
      </c>
    </row>
    <row r="6809" spans="1:54" x14ac:dyDescent="0.25">
      <c r="A6809" s="1">
        <v>45200</v>
      </c>
      <c r="B6809">
        <v>659301</v>
      </c>
      <c r="C6809" t="s">
        <v>33465</v>
      </c>
      <c r="D6809">
        <v>6950</v>
      </c>
      <c r="E6809" t="s">
        <v>48414</v>
      </c>
      <c r="F6809" t="s">
        <v>33466</v>
      </c>
      <c r="I6809" t="s">
        <v>33467</v>
      </c>
      <c r="K6809" t="s">
        <v>33468</v>
      </c>
      <c r="L6809" t="s">
        <v>51162</v>
      </c>
      <c r="M6809">
        <v>1191</v>
      </c>
      <c r="N6809">
        <v>77</v>
      </c>
      <c r="R6809" s="1">
        <v>40162</v>
      </c>
      <c r="S6809" t="s">
        <v>80</v>
      </c>
      <c r="V6809" s="1">
        <v>30773</v>
      </c>
      <c r="W6809">
        <v>5</v>
      </c>
      <c r="X6809" t="s">
        <v>557</v>
      </c>
      <c r="Y6809">
        <v>1</v>
      </c>
      <c r="Z6809" t="s">
        <v>46545</v>
      </c>
      <c r="AB6809">
        <v>198008</v>
      </c>
      <c r="AC6809">
        <v>123</v>
      </c>
      <c r="AD6809" t="s">
        <v>1507</v>
      </c>
      <c r="AE6809">
        <v>1011</v>
      </c>
      <c r="AF6809" t="s">
        <v>1507</v>
      </c>
      <c r="AG6809">
        <v>3</v>
      </c>
      <c r="AH6809" t="s">
        <v>81</v>
      </c>
      <c r="AI6809">
        <v>80</v>
      </c>
      <c r="AJ6809" t="s">
        <v>1507</v>
      </c>
      <c r="AK6809">
        <v>760</v>
      </c>
      <c r="AL6809" t="s">
        <v>48200</v>
      </c>
      <c r="AS6809">
        <v>0</v>
      </c>
      <c r="AT6809" t="s">
        <v>61</v>
      </c>
      <c r="AU6809" t="s">
        <v>33469</v>
      </c>
      <c r="AX6809">
        <v>56.119832178032098</v>
      </c>
      <c r="AY6809">
        <v>8.1155827504355091</v>
      </c>
      <c r="AZ6809" t="s">
        <v>62</v>
      </c>
      <c r="BA6809">
        <v>1082</v>
      </c>
      <c r="BB6809" t="s">
        <v>2852</v>
      </c>
    </row>
    <row r="6810" spans="1:54" x14ac:dyDescent="0.25">
      <c r="A6810" s="1">
        <v>45200</v>
      </c>
      <c r="B6810">
        <v>659350</v>
      </c>
      <c r="C6810" t="s">
        <v>33470</v>
      </c>
      <c r="D6810">
        <v>6960</v>
      </c>
      <c r="E6810" t="s">
        <v>33448</v>
      </c>
      <c r="F6810" t="s">
        <v>33471</v>
      </c>
      <c r="I6810" t="s">
        <v>54008</v>
      </c>
      <c r="J6810" t="s">
        <v>33472</v>
      </c>
      <c r="K6810" t="s">
        <v>33473</v>
      </c>
      <c r="L6810" t="s">
        <v>33474</v>
      </c>
      <c r="M6810">
        <v>806</v>
      </c>
      <c r="N6810">
        <v>10</v>
      </c>
      <c r="R6810" s="1">
        <v>40162</v>
      </c>
      <c r="S6810" t="s">
        <v>80</v>
      </c>
      <c r="V6810" s="1">
        <v>36251</v>
      </c>
      <c r="W6810">
        <v>5</v>
      </c>
      <c r="X6810" t="s">
        <v>557</v>
      </c>
      <c r="Y6810">
        <v>1</v>
      </c>
      <c r="Z6810" t="s">
        <v>46545</v>
      </c>
      <c r="AB6810">
        <v>198110</v>
      </c>
      <c r="AC6810">
        <v>146</v>
      </c>
      <c r="AD6810" t="s">
        <v>1428</v>
      </c>
      <c r="AE6810">
        <v>1025</v>
      </c>
      <c r="AF6810" t="s">
        <v>1428</v>
      </c>
      <c r="AG6810">
        <v>3</v>
      </c>
      <c r="AH6810" t="s">
        <v>81</v>
      </c>
      <c r="AI6810">
        <v>85</v>
      </c>
      <c r="AJ6810" t="s">
        <v>1428</v>
      </c>
      <c r="AK6810">
        <v>760</v>
      </c>
      <c r="AL6810" t="s">
        <v>48200</v>
      </c>
      <c r="AS6810">
        <v>0</v>
      </c>
      <c r="AT6810" t="s">
        <v>61</v>
      </c>
      <c r="AU6810" t="s">
        <v>33475</v>
      </c>
      <c r="AX6810">
        <v>56.029532383926103</v>
      </c>
      <c r="AY6810">
        <v>8.1203658482430505</v>
      </c>
      <c r="AZ6810" t="s">
        <v>62</v>
      </c>
      <c r="BA6810">
        <v>1082</v>
      </c>
      <c r="BB6810" t="s">
        <v>2852</v>
      </c>
    </row>
    <row r="6811" spans="1:54" x14ac:dyDescent="0.25">
      <c r="A6811" s="1">
        <v>45200</v>
      </c>
      <c r="B6811">
        <v>661000</v>
      </c>
      <c r="C6811" t="s">
        <v>33476</v>
      </c>
      <c r="D6811">
        <v>7500</v>
      </c>
      <c r="E6811" t="s">
        <v>10449</v>
      </c>
      <c r="F6811" t="s">
        <v>10453</v>
      </c>
      <c r="G6811">
        <v>29189927</v>
      </c>
      <c r="H6811">
        <v>1003345920</v>
      </c>
      <c r="K6811" t="s">
        <v>33477</v>
      </c>
      <c r="L6811" t="s">
        <v>54009</v>
      </c>
      <c r="M6811">
        <v>3202</v>
      </c>
      <c r="N6811">
        <v>11</v>
      </c>
      <c r="R6811" s="1">
        <v>43432</v>
      </c>
      <c r="S6811" t="s">
        <v>56</v>
      </c>
      <c r="T6811">
        <v>661</v>
      </c>
      <c r="U6811" t="s">
        <v>10453</v>
      </c>
      <c r="W6811">
        <v>2</v>
      </c>
      <c r="X6811" t="s">
        <v>57</v>
      </c>
      <c r="Y6811">
        <v>5</v>
      </c>
      <c r="Z6811" t="s">
        <v>54458</v>
      </c>
      <c r="AB6811">
        <v>200701</v>
      </c>
      <c r="AC6811">
        <v>923</v>
      </c>
      <c r="AD6811" t="s">
        <v>58</v>
      </c>
      <c r="AE6811">
        <v>2013</v>
      </c>
      <c r="AF6811" t="s">
        <v>58</v>
      </c>
      <c r="AG6811">
        <v>1</v>
      </c>
      <c r="AH6811" t="s">
        <v>44482</v>
      </c>
      <c r="AI6811">
        <v>99</v>
      </c>
      <c r="AJ6811" t="s">
        <v>54511</v>
      </c>
      <c r="AK6811">
        <v>661</v>
      </c>
      <c r="AL6811" t="s">
        <v>10453</v>
      </c>
      <c r="AQ6811" t="s">
        <v>33478</v>
      </c>
      <c r="AR6811" t="s">
        <v>13815</v>
      </c>
      <c r="AS6811">
        <v>0</v>
      </c>
      <c r="AT6811" t="s">
        <v>61</v>
      </c>
      <c r="AU6811" t="s">
        <v>44975</v>
      </c>
      <c r="AV6811" t="s">
        <v>52612</v>
      </c>
      <c r="AX6811">
        <v>56.360050479999998</v>
      </c>
      <c r="AY6811">
        <v>8.6158213400000001</v>
      </c>
      <c r="AZ6811" t="s">
        <v>62</v>
      </c>
      <c r="BA6811">
        <v>1082</v>
      </c>
      <c r="BB6811" t="s">
        <v>2852</v>
      </c>
    </row>
    <row r="6812" spans="1:54" x14ac:dyDescent="0.25">
      <c r="A6812" s="1">
        <v>45200</v>
      </c>
      <c r="B6812">
        <v>661001</v>
      </c>
      <c r="C6812" t="s">
        <v>33479</v>
      </c>
      <c r="D6812">
        <v>7500</v>
      </c>
      <c r="E6812" t="s">
        <v>10449</v>
      </c>
      <c r="F6812" t="s">
        <v>51163</v>
      </c>
      <c r="G6812">
        <v>29189927</v>
      </c>
      <c r="H6812">
        <v>1003345634</v>
      </c>
      <c r="I6812" t="s">
        <v>33480</v>
      </c>
      <c r="J6812" t="s">
        <v>33481</v>
      </c>
      <c r="K6812" t="s">
        <v>33482</v>
      </c>
      <c r="L6812" t="s">
        <v>33483</v>
      </c>
      <c r="M6812">
        <v>725</v>
      </c>
      <c r="N6812">
        <v>1</v>
      </c>
      <c r="R6812" s="1">
        <v>44964</v>
      </c>
      <c r="S6812" t="s">
        <v>673</v>
      </c>
      <c r="T6812">
        <v>661</v>
      </c>
      <c r="U6812" t="s">
        <v>10453</v>
      </c>
      <c r="W6812">
        <v>2</v>
      </c>
      <c r="X6812" t="s">
        <v>57</v>
      </c>
      <c r="Y6812">
        <v>1</v>
      </c>
      <c r="Z6812" t="s">
        <v>46545</v>
      </c>
      <c r="AA6812">
        <v>7</v>
      </c>
      <c r="AB6812">
        <v>196208</v>
      </c>
      <c r="AC6812">
        <v>121</v>
      </c>
      <c r="AD6812" t="s">
        <v>70</v>
      </c>
      <c r="AE6812">
        <v>1012</v>
      </c>
      <c r="AF6812" t="s">
        <v>71</v>
      </c>
      <c r="AG6812">
        <v>1</v>
      </c>
      <c r="AH6812" t="s">
        <v>44482</v>
      </c>
      <c r="AI6812">
        <v>21</v>
      </c>
      <c r="AJ6812" t="s">
        <v>52613</v>
      </c>
      <c r="AK6812">
        <v>661</v>
      </c>
      <c r="AL6812" t="s">
        <v>10453</v>
      </c>
      <c r="AQ6812" t="s">
        <v>33484</v>
      </c>
      <c r="AR6812" t="s">
        <v>33485</v>
      </c>
      <c r="AS6812">
        <v>0</v>
      </c>
      <c r="AT6812" t="s">
        <v>61</v>
      </c>
      <c r="AU6812" t="s">
        <v>33486</v>
      </c>
      <c r="AX6812">
        <v>56.404972739999998</v>
      </c>
      <c r="AY6812">
        <v>8.7539157999999997</v>
      </c>
      <c r="AZ6812" t="s">
        <v>62</v>
      </c>
      <c r="BA6812">
        <v>1082</v>
      </c>
      <c r="BB6812" t="s">
        <v>2852</v>
      </c>
    </row>
    <row r="6813" spans="1:54" x14ac:dyDescent="0.25">
      <c r="A6813" s="1">
        <v>45200</v>
      </c>
      <c r="B6813">
        <v>661002</v>
      </c>
      <c r="C6813" t="s">
        <v>33487</v>
      </c>
      <c r="D6813">
        <v>7500</v>
      </c>
      <c r="E6813" t="s">
        <v>10449</v>
      </c>
      <c r="F6813" t="s">
        <v>33488</v>
      </c>
      <c r="G6813">
        <v>29189927</v>
      </c>
      <c r="H6813">
        <v>1003345865</v>
      </c>
      <c r="I6813" t="s">
        <v>33489</v>
      </c>
      <c r="J6813" t="s">
        <v>33490</v>
      </c>
      <c r="K6813" t="s">
        <v>33491</v>
      </c>
      <c r="L6813" t="s">
        <v>33492</v>
      </c>
      <c r="M6813">
        <v>6033</v>
      </c>
      <c r="N6813" t="s">
        <v>8556</v>
      </c>
      <c r="R6813" s="1">
        <v>44622</v>
      </c>
      <c r="S6813" t="s">
        <v>56</v>
      </c>
      <c r="T6813">
        <v>661</v>
      </c>
      <c r="U6813" t="s">
        <v>10453</v>
      </c>
      <c r="W6813">
        <v>2</v>
      </c>
      <c r="X6813" t="s">
        <v>57</v>
      </c>
      <c r="Y6813">
        <v>1</v>
      </c>
      <c r="Z6813" t="s">
        <v>46545</v>
      </c>
      <c r="AA6813">
        <v>9</v>
      </c>
      <c r="AB6813">
        <v>199001</v>
      </c>
      <c r="AC6813">
        <v>121</v>
      </c>
      <c r="AD6813" t="s">
        <v>70</v>
      </c>
      <c r="AE6813">
        <v>1012</v>
      </c>
      <c r="AF6813" t="s">
        <v>71</v>
      </c>
      <c r="AG6813">
        <v>1</v>
      </c>
      <c r="AH6813" t="s">
        <v>44482</v>
      </c>
      <c r="AI6813">
        <v>21</v>
      </c>
      <c r="AJ6813" t="s">
        <v>52613</v>
      </c>
      <c r="AK6813">
        <v>661</v>
      </c>
      <c r="AL6813" t="s">
        <v>10453</v>
      </c>
      <c r="AQ6813" t="s">
        <v>33493</v>
      </c>
      <c r="AR6813" t="s">
        <v>33494</v>
      </c>
      <c r="AS6813">
        <v>0</v>
      </c>
      <c r="AT6813" t="s">
        <v>61</v>
      </c>
      <c r="AU6813" t="s">
        <v>33495</v>
      </c>
      <c r="AX6813">
        <v>56.367533039999998</v>
      </c>
      <c r="AY6813">
        <v>8.6303368099999993</v>
      </c>
      <c r="AZ6813" t="s">
        <v>62</v>
      </c>
      <c r="BA6813">
        <v>1082</v>
      </c>
      <c r="BB6813" t="s">
        <v>2852</v>
      </c>
    </row>
    <row r="6814" spans="1:54" x14ac:dyDescent="0.25">
      <c r="A6814" s="1">
        <v>45200</v>
      </c>
      <c r="B6814">
        <v>661003</v>
      </c>
      <c r="C6814" t="s">
        <v>54010</v>
      </c>
      <c r="D6814">
        <v>7500</v>
      </c>
      <c r="E6814" t="s">
        <v>10449</v>
      </c>
      <c r="F6814" t="s">
        <v>54010</v>
      </c>
      <c r="G6814">
        <v>29189927</v>
      </c>
      <c r="H6814">
        <v>1003345798</v>
      </c>
      <c r="I6814" t="s">
        <v>33496</v>
      </c>
      <c r="J6814" t="s">
        <v>33497</v>
      </c>
      <c r="K6814" t="s">
        <v>33498</v>
      </c>
      <c r="L6814" t="s">
        <v>54011</v>
      </c>
      <c r="M6814">
        <v>2290</v>
      </c>
      <c r="N6814">
        <v>3</v>
      </c>
      <c r="R6814" s="1">
        <v>44879</v>
      </c>
      <c r="S6814" t="s">
        <v>56</v>
      </c>
      <c r="T6814">
        <v>661</v>
      </c>
      <c r="U6814" t="s">
        <v>10453</v>
      </c>
      <c r="W6814">
        <v>2</v>
      </c>
      <c r="X6814" t="s">
        <v>57</v>
      </c>
      <c r="Y6814">
        <v>1</v>
      </c>
      <c r="Z6814" t="s">
        <v>46545</v>
      </c>
      <c r="AA6814">
        <v>7</v>
      </c>
      <c r="AB6814">
        <v>196108</v>
      </c>
      <c r="AC6814">
        <v>121</v>
      </c>
      <c r="AD6814" t="s">
        <v>70</v>
      </c>
      <c r="AE6814">
        <v>1012</v>
      </c>
      <c r="AF6814" t="s">
        <v>71</v>
      </c>
      <c r="AG6814">
        <v>1</v>
      </c>
      <c r="AH6814" t="s">
        <v>44482</v>
      </c>
      <c r="AI6814">
        <v>21</v>
      </c>
      <c r="AJ6814" t="s">
        <v>52613</v>
      </c>
      <c r="AK6814">
        <v>661</v>
      </c>
      <c r="AL6814" t="s">
        <v>10453</v>
      </c>
      <c r="AQ6814" t="s">
        <v>33499</v>
      </c>
      <c r="AR6814" t="s">
        <v>33500</v>
      </c>
      <c r="AS6814">
        <v>0</v>
      </c>
      <c r="AT6814" t="s">
        <v>61</v>
      </c>
      <c r="AU6814" t="s">
        <v>54012</v>
      </c>
      <c r="AX6814">
        <v>56.333102599999997</v>
      </c>
      <c r="AY6814">
        <v>8.6620160300000002</v>
      </c>
      <c r="AZ6814" t="s">
        <v>62</v>
      </c>
      <c r="BA6814">
        <v>1082</v>
      </c>
      <c r="BB6814" t="s">
        <v>2852</v>
      </c>
    </row>
    <row r="6815" spans="1:54" x14ac:dyDescent="0.25">
      <c r="A6815" s="1">
        <v>45200</v>
      </c>
      <c r="B6815">
        <v>661004</v>
      </c>
      <c r="C6815" t="s">
        <v>54013</v>
      </c>
      <c r="D6815">
        <v>7500</v>
      </c>
      <c r="E6815" t="s">
        <v>10449</v>
      </c>
      <c r="F6815" t="s">
        <v>54014</v>
      </c>
      <c r="G6815">
        <v>29189927</v>
      </c>
      <c r="H6815">
        <v>1003345890</v>
      </c>
      <c r="I6815" t="s">
        <v>33501</v>
      </c>
      <c r="J6815" t="s">
        <v>33502</v>
      </c>
      <c r="K6815" t="s">
        <v>33503</v>
      </c>
      <c r="L6815" t="s">
        <v>33504</v>
      </c>
      <c r="M6815">
        <v>2991</v>
      </c>
      <c r="N6815">
        <v>27</v>
      </c>
      <c r="R6815" s="1">
        <v>44649</v>
      </c>
      <c r="S6815" t="s">
        <v>56</v>
      </c>
      <c r="T6815">
        <v>661</v>
      </c>
      <c r="U6815" t="s">
        <v>10453</v>
      </c>
      <c r="W6815">
        <v>2</v>
      </c>
      <c r="X6815" t="s">
        <v>57</v>
      </c>
      <c r="Y6815">
        <v>1</v>
      </c>
      <c r="Z6815" t="s">
        <v>46545</v>
      </c>
      <c r="AA6815">
        <v>7</v>
      </c>
      <c r="AB6815">
        <v>195408</v>
      </c>
      <c r="AC6815">
        <v>121</v>
      </c>
      <c r="AD6815" t="s">
        <v>70</v>
      </c>
      <c r="AE6815">
        <v>1012</v>
      </c>
      <c r="AF6815" t="s">
        <v>71</v>
      </c>
      <c r="AG6815">
        <v>1</v>
      </c>
      <c r="AH6815" t="s">
        <v>44482</v>
      </c>
      <c r="AI6815">
        <v>21</v>
      </c>
      <c r="AJ6815" t="s">
        <v>52613</v>
      </c>
      <c r="AK6815">
        <v>661</v>
      </c>
      <c r="AL6815" t="s">
        <v>10453</v>
      </c>
      <c r="AQ6815" t="s">
        <v>33505</v>
      </c>
      <c r="AR6815" t="s">
        <v>33506</v>
      </c>
      <c r="AS6815">
        <v>0</v>
      </c>
      <c r="AT6815" t="s">
        <v>61</v>
      </c>
      <c r="AU6815" t="s">
        <v>33507</v>
      </c>
      <c r="AX6815">
        <v>56.338166700000002</v>
      </c>
      <c r="AY6815">
        <v>8.4866871699999997</v>
      </c>
      <c r="AZ6815" t="s">
        <v>62</v>
      </c>
      <c r="BA6815">
        <v>1082</v>
      </c>
      <c r="BB6815" t="s">
        <v>2852</v>
      </c>
    </row>
    <row r="6816" spans="1:54" x14ac:dyDescent="0.25">
      <c r="A6816" s="1">
        <v>45200</v>
      </c>
      <c r="B6816">
        <v>661005</v>
      </c>
      <c r="C6816" t="s">
        <v>33508</v>
      </c>
      <c r="D6816">
        <v>7500</v>
      </c>
      <c r="E6816" t="s">
        <v>10449</v>
      </c>
      <c r="F6816" t="s">
        <v>33509</v>
      </c>
      <c r="G6816">
        <v>29189927</v>
      </c>
      <c r="H6816">
        <v>1003346010</v>
      </c>
      <c r="I6816" t="s">
        <v>33510</v>
      </c>
      <c r="J6816" t="s">
        <v>33511</v>
      </c>
      <c r="K6816" t="s">
        <v>33512</v>
      </c>
      <c r="L6816" t="s">
        <v>33513</v>
      </c>
      <c r="M6816">
        <v>4240</v>
      </c>
      <c r="N6816">
        <v>3</v>
      </c>
      <c r="R6816" s="1">
        <v>44622</v>
      </c>
      <c r="S6816" t="s">
        <v>56</v>
      </c>
      <c r="T6816">
        <v>661</v>
      </c>
      <c r="U6816" t="s">
        <v>10453</v>
      </c>
      <c r="W6816">
        <v>2</v>
      </c>
      <c r="X6816" t="s">
        <v>57</v>
      </c>
      <c r="Y6816">
        <v>1</v>
      </c>
      <c r="Z6816" t="s">
        <v>46545</v>
      </c>
      <c r="AA6816">
        <v>10</v>
      </c>
      <c r="AB6816">
        <v>195408</v>
      </c>
      <c r="AC6816">
        <v>121</v>
      </c>
      <c r="AD6816" t="s">
        <v>70</v>
      </c>
      <c r="AE6816">
        <v>1012</v>
      </c>
      <c r="AF6816" t="s">
        <v>71</v>
      </c>
      <c r="AG6816">
        <v>1</v>
      </c>
      <c r="AH6816" t="s">
        <v>44482</v>
      </c>
      <c r="AI6816">
        <v>21</v>
      </c>
      <c r="AJ6816" t="s">
        <v>52613</v>
      </c>
      <c r="AK6816">
        <v>661</v>
      </c>
      <c r="AL6816" t="s">
        <v>10453</v>
      </c>
      <c r="AQ6816" t="s">
        <v>33514</v>
      </c>
      <c r="AR6816" t="s">
        <v>33515</v>
      </c>
      <c r="AS6816">
        <v>0</v>
      </c>
      <c r="AT6816" t="s">
        <v>61</v>
      </c>
      <c r="AU6816" t="s">
        <v>33516</v>
      </c>
      <c r="AX6816">
        <v>56.365898829999999</v>
      </c>
      <c r="AY6816">
        <v>8.6927502899999993</v>
      </c>
      <c r="AZ6816" t="s">
        <v>62</v>
      </c>
      <c r="BA6816">
        <v>1082</v>
      </c>
      <c r="BB6816" t="s">
        <v>2852</v>
      </c>
    </row>
    <row r="6817" spans="1:54" x14ac:dyDescent="0.25">
      <c r="A6817" s="1">
        <v>45200</v>
      </c>
      <c r="B6817">
        <v>661006</v>
      </c>
      <c r="C6817" t="s">
        <v>54015</v>
      </c>
      <c r="D6817">
        <v>7500</v>
      </c>
      <c r="E6817" t="s">
        <v>10449</v>
      </c>
      <c r="F6817" t="s">
        <v>54016</v>
      </c>
      <c r="I6817" t="s">
        <v>46212</v>
      </c>
      <c r="K6817" t="s">
        <v>33517</v>
      </c>
      <c r="L6817" t="s">
        <v>54017</v>
      </c>
      <c r="M6817">
        <v>4127</v>
      </c>
      <c r="N6817">
        <v>6</v>
      </c>
      <c r="R6817" s="1">
        <v>40162</v>
      </c>
      <c r="S6817" t="s">
        <v>80</v>
      </c>
      <c r="T6817">
        <v>661</v>
      </c>
      <c r="U6817" t="s">
        <v>10453</v>
      </c>
      <c r="V6817" s="1">
        <v>33390</v>
      </c>
      <c r="W6817">
        <v>2</v>
      </c>
      <c r="X6817" t="s">
        <v>57</v>
      </c>
      <c r="Y6817">
        <v>1</v>
      </c>
      <c r="Z6817" t="s">
        <v>46545</v>
      </c>
      <c r="AA6817">
        <v>7</v>
      </c>
      <c r="AB6817">
        <v>196208</v>
      </c>
      <c r="AC6817">
        <v>121</v>
      </c>
      <c r="AD6817" t="s">
        <v>70</v>
      </c>
      <c r="AE6817">
        <v>1012</v>
      </c>
      <c r="AF6817" t="s">
        <v>71</v>
      </c>
      <c r="AG6817">
        <v>3</v>
      </c>
      <c r="AH6817" t="s">
        <v>81</v>
      </c>
      <c r="AI6817">
        <v>21</v>
      </c>
      <c r="AJ6817" t="s">
        <v>52613</v>
      </c>
      <c r="AK6817">
        <v>661</v>
      </c>
      <c r="AL6817" t="s">
        <v>10453</v>
      </c>
      <c r="AS6817">
        <v>0</v>
      </c>
      <c r="AT6817" t="s">
        <v>61</v>
      </c>
      <c r="AU6817" t="s">
        <v>54018</v>
      </c>
      <c r="AX6817">
        <v>56.385328804845997</v>
      </c>
      <c r="AY6817">
        <v>8.6143624632448805</v>
      </c>
      <c r="AZ6817" t="s">
        <v>62</v>
      </c>
      <c r="BA6817">
        <v>1082</v>
      </c>
      <c r="BB6817" t="s">
        <v>2852</v>
      </c>
    </row>
    <row r="6818" spans="1:54" x14ac:dyDescent="0.25">
      <c r="A6818" s="1">
        <v>45200</v>
      </c>
      <c r="B6818">
        <v>661007</v>
      </c>
      <c r="C6818" t="s">
        <v>33518</v>
      </c>
      <c r="D6818">
        <v>7500</v>
      </c>
      <c r="E6818" t="s">
        <v>10449</v>
      </c>
      <c r="F6818" t="s">
        <v>51164</v>
      </c>
      <c r="G6818">
        <v>29189927</v>
      </c>
      <c r="H6818">
        <v>1003346174</v>
      </c>
      <c r="I6818" t="s">
        <v>51165</v>
      </c>
      <c r="J6818" t="s">
        <v>33519</v>
      </c>
      <c r="K6818" t="s">
        <v>33520</v>
      </c>
      <c r="L6818" t="s">
        <v>33521</v>
      </c>
      <c r="M6818">
        <v>6521</v>
      </c>
      <c r="N6818">
        <v>3</v>
      </c>
      <c r="R6818" s="1">
        <v>44649</v>
      </c>
      <c r="S6818" t="s">
        <v>56</v>
      </c>
      <c r="T6818">
        <v>661</v>
      </c>
      <c r="U6818" t="s">
        <v>10453</v>
      </c>
      <c r="W6818">
        <v>2</v>
      </c>
      <c r="X6818" t="s">
        <v>57</v>
      </c>
      <c r="Y6818">
        <v>1</v>
      </c>
      <c r="Z6818" t="s">
        <v>46545</v>
      </c>
      <c r="AA6818">
        <v>7</v>
      </c>
      <c r="AB6818">
        <v>196308</v>
      </c>
      <c r="AC6818">
        <v>121</v>
      </c>
      <c r="AD6818" t="s">
        <v>70</v>
      </c>
      <c r="AE6818">
        <v>1012</v>
      </c>
      <c r="AF6818" t="s">
        <v>71</v>
      </c>
      <c r="AG6818">
        <v>1</v>
      </c>
      <c r="AH6818" t="s">
        <v>44482</v>
      </c>
      <c r="AI6818">
        <v>22</v>
      </c>
      <c r="AJ6818" t="s">
        <v>52628</v>
      </c>
      <c r="AK6818">
        <v>661</v>
      </c>
      <c r="AL6818" t="s">
        <v>10453</v>
      </c>
      <c r="AQ6818" t="s">
        <v>33522</v>
      </c>
      <c r="AR6818" t="s">
        <v>33523</v>
      </c>
      <c r="AS6818">
        <v>0</v>
      </c>
      <c r="AT6818" t="s">
        <v>61</v>
      </c>
      <c r="AU6818" t="s">
        <v>33524</v>
      </c>
      <c r="AX6818">
        <v>56.397230499999999</v>
      </c>
      <c r="AY6818">
        <v>8.5448021700000005</v>
      </c>
      <c r="AZ6818" t="s">
        <v>62</v>
      </c>
      <c r="BA6818">
        <v>1082</v>
      </c>
      <c r="BB6818" t="s">
        <v>2852</v>
      </c>
    </row>
    <row r="6819" spans="1:54" x14ac:dyDescent="0.25">
      <c r="A6819" s="1">
        <v>45200</v>
      </c>
      <c r="B6819">
        <v>661008</v>
      </c>
      <c r="C6819" t="s">
        <v>33525</v>
      </c>
      <c r="D6819">
        <v>7500</v>
      </c>
      <c r="E6819" t="s">
        <v>10449</v>
      </c>
      <c r="F6819" t="s">
        <v>51166</v>
      </c>
      <c r="G6819">
        <v>29189927</v>
      </c>
      <c r="H6819">
        <v>1003346198</v>
      </c>
      <c r="I6819" t="s">
        <v>33526</v>
      </c>
      <c r="J6819" t="s">
        <v>33527</v>
      </c>
      <c r="K6819" t="s">
        <v>33528</v>
      </c>
      <c r="L6819" t="s">
        <v>4083</v>
      </c>
      <c r="M6819">
        <v>6620</v>
      </c>
      <c r="N6819">
        <v>7</v>
      </c>
      <c r="R6819" s="1">
        <v>44622</v>
      </c>
      <c r="S6819" t="s">
        <v>56</v>
      </c>
      <c r="T6819">
        <v>661</v>
      </c>
      <c r="U6819" t="s">
        <v>10453</v>
      </c>
      <c r="W6819">
        <v>2</v>
      </c>
      <c r="X6819" t="s">
        <v>57</v>
      </c>
      <c r="Y6819">
        <v>1</v>
      </c>
      <c r="Z6819" t="s">
        <v>46545</v>
      </c>
      <c r="AA6819">
        <v>7</v>
      </c>
      <c r="AB6819">
        <v>195208</v>
      </c>
      <c r="AC6819">
        <v>121</v>
      </c>
      <c r="AD6819" t="s">
        <v>70</v>
      </c>
      <c r="AE6819">
        <v>1012</v>
      </c>
      <c r="AF6819" t="s">
        <v>71</v>
      </c>
      <c r="AG6819">
        <v>1</v>
      </c>
      <c r="AH6819" t="s">
        <v>44482</v>
      </c>
      <c r="AI6819">
        <v>21</v>
      </c>
      <c r="AJ6819" t="s">
        <v>52613</v>
      </c>
      <c r="AK6819">
        <v>661</v>
      </c>
      <c r="AL6819" t="s">
        <v>10453</v>
      </c>
      <c r="AQ6819" t="s">
        <v>33529</v>
      </c>
      <c r="AR6819" t="s">
        <v>33530</v>
      </c>
      <c r="AS6819">
        <v>0</v>
      </c>
      <c r="AT6819" t="s">
        <v>61</v>
      </c>
      <c r="AU6819" t="s">
        <v>3786</v>
      </c>
      <c r="AX6819">
        <v>56.314542889999998</v>
      </c>
      <c r="AY6819">
        <v>8.6052016400000007</v>
      </c>
      <c r="AZ6819" t="s">
        <v>62</v>
      </c>
      <c r="BA6819">
        <v>1082</v>
      </c>
      <c r="BB6819" t="s">
        <v>2852</v>
      </c>
    </row>
    <row r="6820" spans="1:54" x14ac:dyDescent="0.25">
      <c r="A6820" s="1">
        <v>45200</v>
      </c>
      <c r="B6820">
        <v>661009</v>
      </c>
      <c r="C6820" t="s">
        <v>51167</v>
      </c>
      <c r="D6820">
        <v>7500</v>
      </c>
      <c r="E6820" t="s">
        <v>10449</v>
      </c>
      <c r="F6820" t="s">
        <v>51168</v>
      </c>
      <c r="G6820">
        <v>29189927</v>
      </c>
      <c r="H6820">
        <v>1003345683</v>
      </c>
      <c r="I6820" t="s">
        <v>33531</v>
      </c>
      <c r="J6820" t="s">
        <v>33532</v>
      </c>
      <c r="K6820" t="s">
        <v>33533</v>
      </c>
      <c r="L6820" t="s">
        <v>51169</v>
      </c>
      <c r="M6820">
        <v>1324</v>
      </c>
      <c r="N6820">
        <v>7</v>
      </c>
      <c r="R6820" s="1">
        <v>41116</v>
      </c>
      <c r="S6820" t="s">
        <v>56</v>
      </c>
      <c r="T6820">
        <v>661</v>
      </c>
      <c r="U6820" t="s">
        <v>10453</v>
      </c>
      <c r="V6820" s="1">
        <v>41121</v>
      </c>
      <c r="W6820">
        <v>2</v>
      </c>
      <c r="X6820" t="s">
        <v>57</v>
      </c>
      <c r="Y6820">
        <v>1</v>
      </c>
      <c r="Z6820" t="s">
        <v>46545</v>
      </c>
      <c r="AA6820">
        <v>9</v>
      </c>
      <c r="AB6820">
        <v>195908</v>
      </c>
      <c r="AC6820">
        <v>121</v>
      </c>
      <c r="AD6820" t="s">
        <v>70</v>
      </c>
      <c r="AE6820">
        <v>1012</v>
      </c>
      <c r="AF6820" t="s">
        <v>71</v>
      </c>
      <c r="AG6820">
        <v>3</v>
      </c>
      <c r="AH6820" t="s">
        <v>81</v>
      </c>
      <c r="AI6820">
        <v>21</v>
      </c>
      <c r="AJ6820" t="s">
        <v>52613</v>
      </c>
      <c r="AK6820">
        <v>661</v>
      </c>
      <c r="AL6820" t="s">
        <v>10453</v>
      </c>
      <c r="AM6820">
        <v>2</v>
      </c>
      <c r="AN6820" t="s">
        <v>119</v>
      </c>
      <c r="AO6820">
        <v>661012</v>
      </c>
      <c r="AQ6820" t="s">
        <v>33534</v>
      </c>
      <c r="AR6820" t="s">
        <v>33535</v>
      </c>
      <c r="AS6820">
        <v>0</v>
      </c>
      <c r="AT6820" t="s">
        <v>61</v>
      </c>
      <c r="AU6820" t="s">
        <v>48037</v>
      </c>
      <c r="AZ6820" t="s">
        <v>62</v>
      </c>
      <c r="BA6820">
        <v>1082</v>
      </c>
      <c r="BB6820" t="s">
        <v>2852</v>
      </c>
    </row>
    <row r="6821" spans="1:54" x14ac:dyDescent="0.25">
      <c r="A6821" s="1">
        <v>45200</v>
      </c>
      <c r="B6821">
        <v>661010</v>
      </c>
      <c r="C6821" t="s">
        <v>47902</v>
      </c>
      <c r="D6821">
        <v>7500</v>
      </c>
      <c r="E6821" t="s">
        <v>10449</v>
      </c>
      <c r="F6821" t="s">
        <v>47903</v>
      </c>
      <c r="G6821">
        <v>29189927</v>
      </c>
      <c r="H6821">
        <v>1003345701</v>
      </c>
      <c r="I6821" t="s">
        <v>33531</v>
      </c>
      <c r="J6821" t="s">
        <v>33536</v>
      </c>
      <c r="K6821" t="s">
        <v>15881</v>
      </c>
      <c r="L6821" t="s">
        <v>51170</v>
      </c>
      <c r="M6821">
        <v>1324</v>
      </c>
      <c r="N6821">
        <v>54</v>
      </c>
      <c r="R6821" s="1">
        <v>43082</v>
      </c>
      <c r="S6821" t="s">
        <v>56</v>
      </c>
      <c r="T6821">
        <v>661</v>
      </c>
      <c r="U6821" t="s">
        <v>10453</v>
      </c>
      <c r="V6821" s="1">
        <v>42978</v>
      </c>
      <c r="W6821">
        <v>2</v>
      </c>
      <c r="X6821" t="s">
        <v>57</v>
      </c>
      <c r="Y6821">
        <v>1</v>
      </c>
      <c r="Z6821" t="s">
        <v>46545</v>
      </c>
      <c r="AA6821">
        <v>10</v>
      </c>
      <c r="AB6821">
        <v>196508</v>
      </c>
      <c r="AC6821">
        <v>121</v>
      </c>
      <c r="AD6821" t="s">
        <v>70</v>
      </c>
      <c r="AE6821">
        <v>1012</v>
      </c>
      <c r="AF6821" t="s">
        <v>71</v>
      </c>
      <c r="AG6821">
        <v>3</v>
      </c>
      <c r="AH6821" t="s">
        <v>81</v>
      </c>
      <c r="AI6821">
        <v>21</v>
      </c>
      <c r="AJ6821" t="s">
        <v>52613</v>
      </c>
      <c r="AK6821">
        <v>661</v>
      </c>
      <c r="AL6821" t="s">
        <v>10453</v>
      </c>
      <c r="AQ6821" t="s">
        <v>33537</v>
      </c>
      <c r="AR6821" t="s">
        <v>33538</v>
      </c>
      <c r="AS6821">
        <v>0</v>
      </c>
      <c r="AT6821" t="s">
        <v>61</v>
      </c>
      <c r="AU6821" t="s">
        <v>48037</v>
      </c>
      <c r="AX6821">
        <v>56.368896921232</v>
      </c>
      <c r="AY6821">
        <v>8.6064692369907405</v>
      </c>
      <c r="AZ6821" t="s">
        <v>62</v>
      </c>
      <c r="BA6821">
        <v>1082</v>
      </c>
      <c r="BB6821" t="s">
        <v>2852</v>
      </c>
    </row>
    <row r="6822" spans="1:54" x14ac:dyDescent="0.25">
      <c r="A6822" s="1">
        <v>45200</v>
      </c>
      <c r="B6822">
        <v>661011</v>
      </c>
      <c r="C6822" t="s">
        <v>33539</v>
      </c>
      <c r="D6822">
        <v>7500</v>
      </c>
      <c r="E6822" t="s">
        <v>10449</v>
      </c>
      <c r="F6822" t="s">
        <v>51171</v>
      </c>
      <c r="G6822">
        <v>29189927</v>
      </c>
      <c r="H6822">
        <v>1003346344</v>
      </c>
      <c r="I6822" t="s">
        <v>33540</v>
      </c>
      <c r="J6822" t="s">
        <v>33541</v>
      </c>
      <c r="K6822" t="s">
        <v>33542</v>
      </c>
      <c r="L6822" t="s">
        <v>33543</v>
      </c>
      <c r="M6822">
        <v>8343</v>
      </c>
      <c r="N6822">
        <v>203</v>
      </c>
      <c r="R6822" s="1">
        <v>44622</v>
      </c>
      <c r="S6822" t="s">
        <v>56</v>
      </c>
      <c r="T6822">
        <v>661</v>
      </c>
      <c r="U6822" t="s">
        <v>10453</v>
      </c>
      <c r="W6822">
        <v>2</v>
      </c>
      <c r="X6822" t="s">
        <v>57</v>
      </c>
      <c r="Y6822">
        <v>1</v>
      </c>
      <c r="Z6822" t="s">
        <v>46545</v>
      </c>
      <c r="AA6822">
        <v>7</v>
      </c>
      <c r="AB6822">
        <v>195908</v>
      </c>
      <c r="AC6822">
        <v>121</v>
      </c>
      <c r="AD6822" t="s">
        <v>70</v>
      </c>
      <c r="AE6822">
        <v>1012</v>
      </c>
      <c r="AF6822" t="s">
        <v>71</v>
      </c>
      <c r="AG6822">
        <v>1</v>
      </c>
      <c r="AH6822" t="s">
        <v>44482</v>
      </c>
      <c r="AI6822">
        <v>21</v>
      </c>
      <c r="AJ6822" t="s">
        <v>52613</v>
      </c>
      <c r="AK6822">
        <v>661</v>
      </c>
      <c r="AL6822" t="s">
        <v>10453</v>
      </c>
      <c r="AQ6822" t="s">
        <v>33544</v>
      </c>
      <c r="AR6822" t="s">
        <v>33545</v>
      </c>
      <c r="AS6822">
        <v>0</v>
      </c>
      <c r="AT6822" t="s">
        <v>61</v>
      </c>
      <c r="AU6822" t="s">
        <v>10534</v>
      </c>
      <c r="AX6822">
        <v>56.391086340000001</v>
      </c>
      <c r="AY6822">
        <v>8.7991772800000003</v>
      </c>
      <c r="AZ6822" t="s">
        <v>62</v>
      </c>
      <c r="BA6822">
        <v>1082</v>
      </c>
      <c r="BB6822" t="s">
        <v>2852</v>
      </c>
    </row>
    <row r="6823" spans="1:54" x14ac:dyDescent="0.25">
      <c r="A6823" s="1">
        <v>45200</v>
      </c>
      <c r="B6823">
        <v>661012</v>
      </c>
      <c r="C6823" t="s">
        <v>51172</v>
      </c>
      <c r="D6823">
        <v>7500</v>
      </c>
      <c r="E6823" t="s">
        <v>10449</v>
      </c>
      <c r="F6823" t="s">
        <v>51173</v>
      </c>
      <c r="G6823">
        <v>29189927</v>
      </c>
      <c r="H6823">
        <v>1003346277</v>
      </c>
      <c r="I6823" t="s">
        <v>51174</v>
      </c>
      <c r="J6823" t="s">
        <v>33546</v>
      </c>
      <c r="K6823" t="s">
        <v>33547</v>
      </c>
      <c r="L6823" t="s">
        <v>33548</v>
      </c>
      <c r="M6823">
        <v>7329</v>
      </c>
      <c r="N6823">
        <v>25</v>
      </c>
      <c r="R6823" s="1">
        <v>44649</v>
      </c>
      <c r="S6823" t="s">
        <v>56</v>
      </c>
      <c r="T6823">
        <v>661</v>
      </c>
      <c r="U6823" t="s">
        <v>10453</v>
      </c>
      <c r="W6823">
        <v>2</v>
      </c>
      <c r="X6823" t="s">
        <v>57</v>
      </c>
      <c r="Y6823">
        <v>1</v>
      </c>
      <c r="Z6823" t="s">
        <v>46545</v>
      </c>
      <c r="AA6823">
        <v>9</v>
      </c>
      <c r="AB6823">
        <v>195208</v>
      </c>
      <c r="AC6823">
        <v>121</v>
      </c>
      <c r="AD6823" t="s">
        <v>70</v>
      </c>
      <c r="AE6823">
        <v>1012</v>
      </c>
      <c r="AF6823" t="s">
        <v>71</v>
      </c>
      <c r="AG6823">
        <v>1</v>
      </c>
      <c r="AH6823" t="s">
        <v>44482</v>
      </c>
      <c r="AI6823">
        <v>21</v>
      </c>
      <c r="AJ6823" t="s">
        <v>52613</v>
      </c>
      <c r="AK6823">
        <v>661</v>
      </c>
      <c r="AL6823" t="s">
        <v>10453</v>
      </c>
      <c r="AQ6823" t="s">
        <v>33549</v>
      </c>
      <c r="AR6823" t="s">
        <v>33494</v>
      </c>
      <c r="AS6823">
        <v>0</v>
      </c>
      <c r="AT6823" t="s">
        <v>61</v>
      </c>
      <c r="AU6823" t="s">
        <v>51175</v>
      </c>
      <c r="AX6823">
        <v>56.35337303</v>
      </c>
      <c r="AY6823">
        <v>8.6146387400000002</v>
      </c>
      <c r="AZ6823" t="s">
        <v>62</v>
      </c>
      <c r="BA6823">
        <v>1082</v>
      </c>
      <c r="BB6823" t="s">
        <v>2852</v>
      </c>
    </row>
    <row r="6824" spans="1:54" x14ac:dyDescent="0.25">
      <c r="A6824" s="1">
        <v>45200</v>
      </c>
      <c r="B6824">
        <v>661013</v>
      </c>
      <c r="C6824" t="s">
        <v>33550</v>
      </c>
      <c r="D6824">
        <v>7500</v>
      </c>
      <c r="E6824" t="s">
        <v>10449</v>
      </c>
      <c r="F6824" t="s">
        <v>33551</v>
      </c>
      <c r="G6824">
        <v>29189927</v>
      </c>
      <c r="H6824">
        <v>1003346228</v>
      </c>
      <c r="I6824" t="s">
        <v>33552</v>
      </c>
      <c r="J6824" t="s">
        <v>33553</v>
      </c>
      <c r="K6824" t="s">
        <v>33554</v>
      </c>
      <c r="L6824" t="s">
        <v>46190</v>
      </c>
      <c r="M6824">
        <v>6622</v>
      </c>
      <c r="N6824">
        <v>1</v>
      </c>
      <c r="R6824" s="1">
        <v>44649</v>
      </c>
      <c r="S6824" t="s">
        <v>56</v>
      </c>
      <c r="T6824">
        <v>661</v>
      </c>
      <c r="U6824" t="s">
        <v>10453</v>
      </c>
      <c r="W6824">
        <v>2</v>
      </c>
      <c r="X6824" t="s">
        <v>57</v>
      </c>
      <c r="Y6824">
        <v>1</v>
      </c>
      <c r="Z6824" t="s">
        <v>46545</v>
      </c>
      <c r="AA6824">
        <v>10</v>
      </c>
      <c r="AB6824">
        <v>196408</v>
      </c>
      <c r="AC6824">
        <v>121</v>
      </c>
      <c r="AD6824" t="s">
        <v>70</v>
      </c>
      <c r="AE6824">
        <v>1012</v>
      </c>
      <c r="AF6824" t="s">
        <v>71</v>
      </c>
      <c r="AG6824">
        <v>1</v>
      </c>
      <c r="AH6824" t="s">
        <v>44482</v>
      </c>
      <c r="AI6824">
        <v>21</v>
      </c>
      <c r="AJ6824" t="s">
        <v>52613</v>
      </c>
      <c r="AK6824">
        <v>661</v>
      </c>
      <c r="AL6824" t="s">
        <v>10453</v>
      </c>
      <c r="AQ6824" t="s">
        <v>33555</v>
      </c>
      <c r="AR6824" t="s">
        <v>33556</v>
      </c>
      <c r="AS6824">
        <v>0</v>
      </c>
      <c r="AT6824" t="s">
        <v>61</v>
      </c>
      <c r="AU6824" t="s">
        <v>45106</v>
      </c>
      <c r="AX6824">
        <v>56.32262601</v>
      </c>
      <c r="AY6824">
        <v>8.7107491899999996</v>
      </c>
      <c r="AZ6824" t="s">
        <v>62</v>
      </c>
      <c r="BA6824">
        <v>1082</v>
      </c>
      <c r="BB6824" t="s">
        <v>2852</v>
      </c>
    </row>
    <row r="6825" spans="1:54" x14ac:dyDescent="0.25">
      <c r="A6825" s="1">
        <v>45200</v>
      </c>
      <c r="B6825">
        <v>661014</v>
      </c>
      <c r="C6825" t="s">
        <v>33557</v>
      </c>
      <c r="D6825">
        <v>7500</v>
      </c>
      <c r="E6825" t="s">
        <v>10449</v>
      </c>
      <c r="F6825" t="s">
        <v>51176</v>
      </c>
      <c r="G6825">
        <v>29189927</v>
      </c>
      <c r="H6825">
        <v>1003346095</v>
      </c>
      <c r="I6825" t="s">
        <v>33558</v>
      </c>
      <c r="J6825" t="s">
        <v>33559</v>
      </c>
      <c r="K6825" t="s">
        <v>33560</v>
      </c>
      <c r="L6825" t="s">
        <v>51177</v>
      </c>
      <c r="M6825">
        <v>5612</v>
      </c>
      <c r="N6825">
        <v>57</v>
      </c>
      <c r="R6825" s="1">
        <v>44622</v>
      </c>
      <c r="S6825" t="s">
        <v>56</v>
      </c>
      <c r="T6825">
        <v>661</v>
      </c>
      <c r="U6825" t="s">
        <v>10453</v>
      </c>
      <c r="W6825">
        <v>2</v>
      </c>
      <c r="X6825" t="s">
        <v>57</v>
      </c>
      <c r="Y6825">
        <v>1</v>
      </c>
      <c r="Z6825" t="s">
        <v>46545</v>
      </c>
      <c r="AA6825">
        <v>9</v>
      </c>
      <c r="AB6825">
        <v>197208</v>
      </c>
      <c r="AC6825">
        <v>121</v>
      </c>
      <c r="AD6825" t="s">
        <v>70</v>
      </c>
      <c r="AE6825">
        <v>1012</v>
      </c>
      <c r="AF6825" t="s">
        <v>71</v>
      </c>
      <c r="AG6825">
        <v>1</v>
      </c>
      <c r="AH6825" t="s">
        <v>44482</v>
      </c>
      <c r="AI6825">
        <v>21</v>
      </c>
      <c r="AJ6825" t="s">
        <v>52613</v>
      </c>
      <c r="AK6825">
        <v>661</v>
      </c>
      <c r="AL6825" t="s">
        <v>10453</v>
      </c>
      <c r="AQ6825" t="s">
        <v>33561</v>
      </c>
      <c r="AR6825" t="s">
        <v>33494</v>
      </c>
      <c r="AS6825">
        <v>0</v>
      </c>
      <c r="AT6825" t="s">
        <v>61</v>
      </c>
      <c r="AU6825" t="s">
        <v>51178</v>
      </c>
      <c r="AX6825">
        <v>56.376311059999999</v>
      </c>
      <c r="AY6825">
        <v>8.5927677899999999</v>
      </c>
      <c r="AZ6825" t="s">
        <v>62</v>
      </c>
      <c r="BA6825">
        <v>1082</v>
      </c>
      <c r="BB6825" t="s">
        <v>2852</v>
      </c>
    </row>
    <row r="6826" spans="1:54" x14ac:dyDescent="0.25">
      <c r="A6826" s="1">
        <v>45200</v>
      </c>
      <c r="B6826">
        <v>661015</v>
      </c>
      <c r="C6826" t="s">
        <v>33562</v>
      </c>
      <c r="D6826">
        <v>7500</v>
      </c>
      <c r="E6826" t="s">
        <v>10449</v>
      </c>
      <c r="F6826" t="s">
        <v>33563</v>
      </c>
      <c r="G6826">
        <v>29546282</v>
      </c>
      <c r="H6826">
        <v>1003343102</v>
      </c>
      <c r="I6826" t="s">
        <v>33564</v>
      </c>
      <c r="J6826" t="s">
        <v>33565</v>
      </c>
      <c r="K6826" t="s">
        <v>33566</v>
      </c>
      <c r="L6826" t="s">
        <v>51179</v>
      </c>
      <c r="M6826">
        <v>1324</v>
      </c>
      <c r="N6826">
        <v>64</v>
      </c>
      <c r="R6826" s="1">
        <v>43794</v>
      </c>
      <c r="S6826" t="s">
        <v>56</v>
      </c>
      <c r="W6826">
        <v>4</v>
      </c>
      <c r="X6826" t="s">
        <v>725</v>
      </c>
      <c r="Y6826">
        <v>1</v>
      </c>
      <c r="Z6826" t="s">
        <v>46545</v>
      </c>
      <c r="AB6826">
        <v>196308</v>
      </c>
      <c r="AC6826">
        <v>131</v>
      </c>
      <c r="AD6826" t="s">
        <v>752</v>
      </c>
      <c r="AE6826">
        <v>1061</v>
      </c>
      <c r="AF6826" t="s">
        <v>752</v>
      </c>
      <c r="AG6826">
        <v>1</v>
      </c>
      <c r="AH6826" t="s">
        <v>44482</v>
      </c>
      <c r="AI6826">
        <v>99</v>
      </c>
      <c r="AJ6826" t="s">
        <v>54511</v>
      </c>
      <c r="AK6826">
        <v>661</v>
      </c>
      <c r="AL6826" t="s">
        <v>10453</v>
      </c>
      <c r="AQ6826" t="s">
        <v>33567</v>
      </c>
      <c r="AR6826" t="s">
        <v>33568</v>
      </c>
      <c r="AS6826">
        <v>0</v>
      </c>
      <c r="AT6826" t="s">
        <v>61</v>
      </c>
      <c r="AU6826" t="s">
        <v>48037</v>
      </c>
      <c r="AX6826">
        <v>56.369817339999997</v>
      </c>
      <c r="AY6826">
        <v>8.6046486899999994</v>
      </c>
      <c r="AZ6826" t="s">
        <v>62</v>
      </c>
      <c r="BA6826">
        <v>1082</v>
      </c>
      <c r="BB6826" t="s">
        <v>2852</v>
      </c>
    </row>
    <row r="6827" spans="1:54" x14ac:dyDescent="0.25">
      <c r="A6827" s="1">
        <v>45200</v>
      </c>
      <c r="B6827">
        <v>661016</v>
      </c>
      <c r="C6827" t="s">
        <v>33569</v>
      </c>
      <c r="D6827">
        <v>7500</v>
      </c>
      <c r="E6827" t="s">
        <v>10449</v>
      </c>
      <c r="F6827" t="s">
        <v>33570</v>
      </c>
      <c r="G6827">
        <v>81201412</v>
      </c>
      <c r="H6827">
        <v>1002615822</v>
      </c>
      <c r="I6827" t="s">
        <v>51180</v>
      </c>
      <c r="J6827" t="s">
        <v>33571</v>
      </c>
      <c r="K6827" t="s">
        <v>33572</v>
      </c>
      <c r="L6827" t="s">
        <v>33573</v>
      </c>
      <c r="M6827">
        <v>7920</v>
      </c>
      <c r="N6827">
        <v>16</v>
      </c>
      <c r="R6827" s="1">
        <v>43787</v>
      </c>
      <c r="S6827" t="s">
        <v>56</v>
      </c>
      <c r="W6827">
        <v>5</v>
      </c>
      <c r="X6827" t="s">
        <v>557</v>
      </c>
      <c r="Y6827">
        <v>1</v>
      </c>
      <c r="Z6827" t="s">
        <v>46545</v>
      </c>
      <c r="AA6827">
        <v>9</v>
      </c>
      <c r="AB6827">
        <v>197708</v>
      </c>
      <c r="AC6827">
        <v>121</v>
      </c>
      <c r="AD6827" t="s">
        <v>70</v>
      </c>
      <c r="AE6827">
        <v>1013</v>
      </c>
      <c r="AF6827" t="s">
        <v>558</v>
      </c>
      <c r="AG6827">
        <v>1</v>
      </c>
      <c r="AH6827" t="s">
        <v>44482</v>
      </c>
      <c r="AI6827">
        <v>21</v>
      </c>
      <c r="AJ6827" t="s">
        <v>52613</v>
      </c>
      <c r="AK6827">
        <v>661</v>
      </c>
      <c r="AL6827" t="s">
        <v>10453</v>
      </c>
      <c r="AQ6827" t="s">
        <v>33574</v>
      </c>
      <c r="AS6827">
        <v>0</v>
      </c>
      <c r="AT6827" t="s">
        <v>61</v>
      </c>
      <c r="AU6827" t="s">
        <v>33426</v>
      </c>
      <c r="AX6827">
        <v>56.381778179999998</v>
      </c>
      <c r="AY6827">
        <v>8.6045296800000006</v>
      </c>
      <c r="AZ6827" t="s">
        <v>62</v>
      </c>
      <c r="BA6827">
        <v>1082</v>
      </c>
      <c r="BB6827" t="s">
        <v>2852</v>
      </c>
    </row>
    <row r="6828" spans="1:54" x14ac:dyDescent="0.25">
      <c r="A6828" s="1">
        <v>45200</v>
      </c>
      <c r="B6828">
        <v>661017</v>
      </c>
      <c r="C6828" t="s">
        <v>44978</v>
      </c>
      <c r="D6828">
        <v>7500</v>
      </c>
      <c r="E6828" t="s">
        <v>10449</v>
      </c>
      <c r="F6828" t="s">
        <v>44979</v>
      </c>
      <c r="G6828">
        <v>29189927</v>
      </c>
      <c r="H6828">
        <v>1003345579</v>
      </c>
      <c r="I6828" t="s">
        <v>33575</v>
      </c>
      <c r="J6828" t="s">
        <v>33576</v>
      </c>
      <c r="K6828" t="s">
        <v>33577</v>
      </c>
      <c r="L6828" t="s">
        <v>17888</v>
      </c>
      <c r="M6828">
        <v>361</v>
      </c>
      <c r="N6828">
        <v>24</v>
      </c>
      <c r="R6828" s="1">
        <v>43082</v>
      </c>
      <c r="S6828" t="s">
        <v>56</v>
      </c>
      <c r="T6828">
        <v>661</v>
      </c>
      <c r="U6828" t="s">
        <v>10453</v>
      </c>
      <c r="V6828" s="1">
        <v>42947</v>
      </c>
      <c r="W6828">
        <v>2</v>
      </c>
      <c r="X6828" t="s">
        <v>57</v>
      </c>
      <c r="Y6828">
        <v>1</v>
      </c>
      <c r="Z6828" t="s">
        <v>46545</v>
      </c>
      <c r="AA6828">
        <v>6</v>
      </c>
      <c r="AB6828">
        <v>198008</v>
      </c>
      <c r="AC6828">
        <v>121</v>
      </c>
      <c r="AD6828" t="s">
        <v>70</v>
      </c>
      <c r="AE6828">
        <v>1012</v>
      </c>
      <c r="AF6828" t="s">
        <v>71</v>
      </c>
      <c r="AG6828">
        <v>3</v>
      </c>
      <c r="AH6828" t="s">
        <v>81</v>
      </c>
      <c r="AI6828">
        <v>22</v>
      </c>
      <c r="AJ6828" t="s">
        <v>52628</v>
      </c>
      <c r="AK6828">
        <v>661</v>
      </c>
      <c r="AL6828" t="s">
        <v>10453</v>
      </c>
      <c r="AQ6828" t="s">
        <v>33578</v>
      </c>
      <c r="AR6828" t="s">
        <v>33579</v>
      </c>
      <c r="AS6828">
        <v>0</v>
      </c>
      <c r="AT6828" t="s">
        <v>61</v>
      </c>
      <c r="AU6828" t="s">
        <v>17890</v>
      </c>
      <c r="AX6828">
        <v>56.377389792975698</v>
      </c>
      <c r="AY6828">
        <v>8.5790630127546894</v>
      </c>
      <c r="AZ6828" t="s">
        <v>62</v>
      </c>
      <c r="BA6828">
        <v>1082</v>
      </c>
      <c r="BB6828" t="s">
        <v>2852</v>
      </c>
    </row>
    <row r="6829" spans="1:54" x14ac:dyDescent="0.25">
      <c r="A6829" s="1">
        <v>45200</v>
      </c>
      <c r="B6829">
        <v>661018</v>
      </c>
      <c r="C6829" t="s">
        <v>33580</v>
      </c>
      <c r="D6829">
        <v>7500</v>
      </c>
      <c r="E6829" t="s">
        <v>10449</v>
      </c>
      <c r="F6829" t="s">
        <v>33581</v>
      </c>
      <c r="G6829">
        <v>65455714</v>
      </c>
      <c r="H6829">
        <v>1002209113</v>
      </c>
      <c r="I6829" t="s">
        <v>33582</v>
      </c>
      <c r="J6829" t="s">
        <v>33583</v>
      </c>
      <c r="K6829" t="s">
        <v>33584</v>
      </c>
      <c r="L6829" t="s">
        <v>54019</v>
      </c>
      <c r="M6829">
        <v>4088</v>
      </c>
      <c r="N6829">
        <v>102</v>
      </c>
      <c r="R6829" s="1">
        <v>45030</v>
      </c>
      <c r="S6829" t="s">
        <v>56</v>
      </c>
      <c r="W6829">
        <v>5</v>
      </c>
      <c r="X6829" t="s">
        <v>557</v>
      </c>
      <c r="Y6829">
        <v>1</v>
      </c>
      <c r="Z6829" t="s">
        <v>46545</v>
      </c>
      <c r="AA6829">
        <v>9</v>
      </c>
      <c r="AB6829">
        <v>198108</v>
      </c>
      <c r="AC6829">
        <v>121</v>
      </c>
      <c r="AD6829" t="s">
        <v>70</v>
      </c>
      <c r="AE6829">
        <v>1013</v>
      </c>
      <c r="AF6829" t="s">
        <v>558</v>
      </c>
      <c r="AG6829">
        <v>1</v>
      </c>
      <c r="AH6829" t="s">
        <v>44482</v>
      </c>
      <c r="AI6829">
        <v>22</v>
      </c>
      <c r="AJ6829" t="s">
        <v>52628</v>
      </c>
      <c r="AK6829">
        <v>661</v>
      </c>
      <c r="AL6829" t="s">
        <v>10453</v>
      </c>
      <c r="AQ6829" t="s">
        <v>33585</v>
      </c>
      <c r="AR6829" t="s">
        <v>33586</v>
      </c>
      <c r="AS6829">
        <v>0</v>
      </c>
      <c r="AT6829" t="s">
        <v>61</v>
      </c>
      <c r="AU6829" t="s">
        <v>54020</v>
      </c>
      <c r="AX6829">
        <v>56.36677014</v>
      </c>
      <c r="AY6829">
        <v>8.6449922600000004</v>
      </c>
      <c r="AZ6829" t="s">
        <v>62</v>
      </c>
      <c r="BA6829">
        <v>1082</v>
      </c>
      <c r="BB6829" t="s">
        <v>2852</v>
      </c>
    </row>
    <row r="6830" spans="1:54" x14ac:dyDescent="0.25">
      <c r="A6830" s="1">
        <v>45200</v>
      </c>
      <c r="B6830">
        <v>661019</v>
      </c>
      <c r="C6830" t="s">
        <v>54021</v>
      </c>
      <c r="D6830">
        <v>7500</v>
      </c>
      <c r="E6830" t="s">
        <v>10449</v>
      </c>
      <c r="F6830" t="s">
        <v>54022</v>
      </c>
      <c r="I6830" t="s">
        <v>33587</v>
      </c>
      <c r="J6830" t="s">
        <v>33588</v>
      </c>
      <c r="K6830" t="s">
        <v>33589</v>
      </c>
      <c r="L6830" t="s">
        <v>54017</v>
      </c>
      <c r="M6830">
        <v>4127</v>
      </c>
      <c r="N6830">
        <v>6</v>
      </c>
      <c r="R6830" s="1">
        <v>40162</v>
      </c>
      <c r="S6830" t="s">
        <v>80</v>
      </c>
      <c r="V6830" s="1">
        <v>38200</v>
      </c>
      <c r="W6830">
        <v>3</v>
      </c>
      <c r="X6830" t="s">
        <v>3496</v>
      </c>
      <c r="Y6830">
        <v>1</v>
      </c>
      <c r="Z6830" t="s">
        <v>46545</v>
      </c>
      <c r="AB6830">
        <v>199108</v>
      </c>
      <c r="AC6830">
        <v>128</v>
      </c>
      <c r="AD6830" t="s">
        <v>955</v>
      </c>
      <c r="AE6830">
        <v>1051</v>
      </c>
      <c r="AF6830" t="s">
        <v>955</v>
      </c>
      <c r="AG6830">
        <v>3</v>
      </c>
      <c r="AH6830" t="s">
        <v>81</v>
      </c>
      <c r="AI6830">
        <v>27</v>
      </c>
      <c r="AJ6830" t="s">
        <v>44512</v>
      </c>
      <c r="AK6830">
        <v>661</v>
      </c>
      <c r="AL6830" t="s">
        <v>10453</v>
      </c>
      <c r="AQ6830" t="s">
        <v>33590</v>
      </c>
      <c r="AS6830">
        <v>0</v>
      </c>
      <c r="AT6830" t="s">
        <v>61</v>
      </c>
      <c r="AU6830" t="s">
        <v>54018</v>
      </c>
      <c r="AX6830">
        <v>56.385328804845997</v>
      </c>
      <c r="AY6830">
        <v>8.6143624632448805</v>
      </c>
      <c r="AZ6830" t="s">
        <v>62</v>
      </c>
      <c r="BA6830">
        <v>1082</v>
      </c>
      <c r="BB6830" t="s">
        <v>2852</v>
      </c>
    </row>
    <row r="6831" spans="1:54" x14ac:dyDescent="0.25">
      <c r="A6831" s="1">
        <v>45200</v>
      </c>
      <c r="B6831">
        <v>661020</v>
      </c>
      <c r="C6831" t="s">
        <v>54023</v>
      </c>
      <c r="D6831">
        <v>7500</v>
      </c>
      <c r="E6831" t="s">
        <v>10449</v>
      </c>
      <c r="F6831" t="s">
        <v>33591</v>
      </c>
      <c r="G6831">
        <v>19404404</v>
      </c>
      <c r="H6831">
        <v>1003800794</v>
      </c>
      <c r="I6831" t="s">
        <v>33592</v>
      </c>
      <c r="J6831" t="s">
        <v>33593</v>
      </c>
      <c r="K6831" t="s">
        <v>33594</v>
      </c>
      <c r="L6831" t="s">
        <v>51181</v>
      </c>
      <c r="M6831">
        <v>1125</v>
      </c>
      <c r="N6831">
        <v>4</v>
      </c>
      <c r="R6831" s="1">
        <v>43787</v>
      </c>
      <c r="S6831" t="s">
        <v>80</v>
      </c>
      <c r="W6831">
        <v>5</v>
      </c>
      <c r="X6831" t="s">
        <v>557</v>
      </c>
      <c r="Y6831">
        <v>1</v>
      </c>
      <c r="Z6831" t="s">
        <v>46545</v>
      </c>
      <c r="AA6831">
        <v>10</v>
      </c>
      <c r="AB6831">
        <v>199608</v>
      </c>
      <c r="AC6831">
        <v>121</v>
      </c>
      <c r="AD6831" t="s">
        <v>70</v>
      </c>
      <c r="AE6831">
        <v>1013</v>
      </c>
      <c r="AF6831" t="s">
        <v>558</v>
      </c>
      <c r="AG6831">
        <v>1</v>
      </c>
      <c r="AH6831" t="s">
        <v>44482</v>
      </c>
      <c r="AI6831">
        <v>22</v>
      </c>
      <c r="AJ6831" t="s">
        <v>52628</v>
      </c>
      <c r="AK6831">
        <v>661</v>
      </c>
      <c r="AL6831" t="s">
        <v>10453</v>
      </c>
      <c r="AQ6831" t="s">
        <v>33595</v>
      </c>
      <c r="AR6831" t="s">
        <v>33596</v>
      </c>
      <c r="AS6831">
        <v>0</v>
      </c>
      <c r="AT6831" t="s">
        <v>61</v>
      </c>
      <c r="AU6831" t="s">
        <v>51182</v>
      </c>
      <c r="AX6831">
        <v>56.356894359999998</v>
      </c>
      <c r="AY6831">
        <v>8.6181351100000008</v>
      </c>
      <c r="AZ6831" t="s">
        <v>62</v>
      </c>
      <c r="BA6831">
        <v>1082</v>
      </c>
      <c r="BB6831" t="s">
        <v>2852</v>
      </c>
    </row>
    <row r="6832" spans="1:54" x14ac:dyDescent="0.25">
      <c r="A6832" s="1">
        <v>45200</v>
      </c>
      <c r="B6832">
        <v>661021</v>
      </c>
      <c r="C6832" t="s">
        <v>33597</v>
      </c>
      <c r="D6832">
        <v>7500</v>
      </c>
      <c r="E6832" t="s">
        <v>10449</v>
      </c>
      <c r="F6832" t="s">
        <v>33598</v>
      </c>
      <c r="G6832">
        <v>29189927</v>
      </c>
      <c r="H6832">
        <v>1000395685</v>
      </c>
      <c r="I6832" t="s">
        <v>33599</v>
      </c>
      <c r="K6832" t="s">
        <v>33600</v>
      </c>
      <c r="L6832" t="s">
        <v>33601</v>
      </c>
      <c r="M6832">
        <v>1074</v>
      </c>
      <c r="N6832" t="s">
        <v>11565</v>
      </c>
      <c r="R6832" s="1">
        <v>43794</v>
      </c>
      <c r="S6832" t="s">
        <v>851</v>
      </c>
      <c r="T6832">
        <v>661</v>
      </c>
      <c r="U6832" t="s">
        <v>10453</v>
      </c>
      <c r="W6832">
        <v>2</v>
      </c>
      <c r="X6832" t="s">
        <v>57</v>
      </c>
      <c r="Y6832">
        <v>8</v>
      </c>
      <c r="Z6832" t="s">
        <v>44534</v>
      </c>
      <c r="AB6832">
        <v>199608</v>
      </c>
      <c r="AC6832">
        <v>127</v>
      </c>
      <c r="AD6832" t="s">
        <v>1237</v>
      </c>
      <c r="AE6832">
        <v>1052</v>
      </c>
      <c r="AF6832" t="s">
        <v>1237</v>
      </c>
      <c r="AG6832">
        <v>2</v>
      </c>
      <c r="AH6832" t="s">
        <v>44524</v>
      </c>
      <c r="AI6832">
        <v>99</v>
      </c>
      <c r="AJ6832" t="s">
        <v>54511</v>
      </c>
      <c r="AK6832">
        <v>661</v>
      </c>
      <c r="AL6832" t="s">
        <v>10453</v>
      </c>
      <c r="AQ6832" t="s">
        <v>33602</v>
      </c>
      <c r="AR6832" t="s">
        <v>33603</v>
      </c>
      <c r="AS6832">
        <v>0</v>
      </c>
      <c r="AT6832" t="s">
        <v>61</v>
      </c>
      <c r="AU6832" t="s">
        <v>24782</v>
      </c>
      <c r="AX6832">
        <v>56.360751929999999</v>
      </c>
      <c r="AY6832">
        <v>8.6212996400000002</v>
      </c>
      <c r="AZ6832" t="s">
        <v>62</v>
      </c>
      <c r="BA6832">
        <v>1082</v>
      </c>
      <c r="BB6832" t="s">
        <v>2852</v>
      </c>
    </row>
    <row r="6833" spans="1:54" x14ac:dyDescent="0.25">
      <c r="A6833" s="1">
        <v>45200</v>
      </c>
      <c r="B6833">
        <v>661200</v>
      </c>
      <c r="D6833">
        <v>7500</v>
      </c>
      <c r="E6833" t="s">
        <v>10449</v>
      </c>
      <c r="F6833" t="s">
        <v>52721</v>
      </c>
      <c r="G6833">
        <v>29189927</v>
      </c>
      <c r="I6833" t="s">
        <v>21672</v>
      </c>
      <c r="J6833" t="s">
        <v>33604</v>
      </c>
      <c r="K6833" t="s">
        <v>33605</v>
      </c>
      <c r="L6833" t="s">
        <v>45202</v>
      </c>
      <c r="M6833">
        <v>3202</v>
      </c>
      <c r="N6833">
        <v>11</v>
      </c>
      <c r="R6833" s="1">
        <v>43794</v>
      </c>
      <c r="S6833" t="s">
        <v>80</v>
      </c>
      <c r="T6833">
        <v>661</v>
      </c>
      <c r="U6833" t="s">
        <v>10453</v>
      </c>
      <c r="W6833">
        <v>2</v>
      </c>
      <c r="X6833" t="s">
        <v>57</v>
      </c>
      <c r="Y6833">
        <v>1</v>
      </c>
      <c r="Z6833" t="s">
        <v>46545</v>
      </c>
      <c r="AC6833">
        <v>932</v>
      </c>
      <c r="AD6833" t="s">
        <v>52637</v>
      </c>
      <c r="AE6833">
        <v>2021</v>
      </c>
      <c r="AF6833" t="s">
        <v>52637</v>
      </c>
      <c r="AG6833">
        <v>2</v>
      </c>
      <c r="AH6833" t="s">
        <v>44524</v>
      </c>
      <c r="AI6833">
        <v>10</v>
      </c>
      <c r="AJ6833" t="s">
        <v>52638</v>
      </c>
      <c r="AK6833">
        <v>661</v>
      </c>
      <c r="AL6833" t="s">
        <v>10453</v>
      </c>
      <c r="AQ6833" t="s">
        <v>33606</v>
      </c>
      <c r="AS6833">
        <v>0</v>
      </c>
      <c r="AT6833" t="s">
        <v>61</v>
      </c>
      <c r="AU6833" t="s">
        <v>44975</v>
      </c>
      <c r="AX6833">
        <v>56.360050479999998</v>
      </c>
      <c r="AY6833">
        <v>8.6158213400000001</v>
      </c>
      <c r="AZ6833" t="s">
        <v>62</v>
      </c>
      <c r="BA6833">
        <v>1082</v>
      </c>
      <c r="BB6833" t="s">
        <v>2852</v>
      </c>
    </row>
    <row r="6834" spans="1:54" x14ac:dyDescent="0.25">
      <c r="A6834" s="1">
        <v>45200</v>
      </c>
      <c r="B6834">
        <v>661201</v>
      </c>
      <c r="C6834" t="s">
        <v>33607</v>
      </c>
      <c r="D6834">
        <v>7500</v>
      </c>
      <c r="E6834" t="s">
        <v>10449</v>
      </c>
      <c r="F6834" t="s">
        <v>15879</v>
      </c>
      <c r="G6834">
        <v>29189927</v>
      </c>
      <c r="H6834">
        <v>1011381568</v>
      </c>
      <c r="I6834" t="s">
        <v>15880</v>
      </c>
      <c r="J6834" t="s">
        <v>33608</v>
      </c>
      <c r="K6834" t="s">
        <v>15881</v>
      </c>
      <c r="L6834" t="s">
        <v>48775</v>
      </c>
      <c r="M6834">
        <v>1324</v>
      </c>
      <c r="N6834" t="s">
        <v>15882</v>
      </c>
      <c r="R6834" s="1">
        <v>43787</v>
      </c>
      <c r="S6834" t="s">
        <v>56</v>
      </c>
      <c r="T6834">
        <v>661</v>
      </c>
      <c r="U6834" t="s">
        <v>10453</v>
      </c>
      <c r="V6834" s="1">
        <v>43770</v>
      </c>
      <c r="W6834">
        <v>2</v>
      </c>
      <c r="X6834" t="s">
        <v>57</v>
      </c>
      <c r="Y6834">
        <v>1</v>
      </c>
      <c r="Z6834" t="s">
        <v>46545</v>
      </c>
      <c r="AB6834">
        <v>200409</v>
      </c>
      <c r="AC6834">
        <v>999</v>
      </c>
      <c r="AD6834" t="s">
        <v>55342</v>
      </c>
      <c r="AE6834">
        <v>2025</v>
      </c>
      <c r="AF6834" t="s">
        <v>15598</v>
      </c>
      <c r="AG6834">
        <v>3</v>
      </c>
      <c r="AH6834" t="s">
        <v>81</v>
      </c>
      <c r="AI6834">
        <v>7</v>
      </c>
      <c r="AJ6834" t="s">
        <v>1326</v>
      </c>
      <c r="AK6834">
        <v>661</v>
      </c>
      <c r="AL6834" t="s">
        <v>10453</v>
      </c>
      <c r="AM6834">
        <v>2</v>
      </c>
      <c r="AN6834" t="s">
        <v>119</v>
      </c>
      <c r="AO6834">
        <v>281180</v>
      </c>
      <c r="AQ6834" t="s">
        <v>33609</v>
      </c>
      <c r="AR6834" t="s">
        <v>15884</v>
      </c>
      <c r="AS6834">
        <v>0</v>
      </c>
      <c r="AT6834" t="s">
        <v>61</v>
      </c>
      <c r="AU6834" t="s">
        <v>48037</v>
      </c>
      <c r="AV6834" t="s">
        <v>48776</v>
      </c>
      <c r="AX6834">
        <v>56.36968057</v>
      </c>
      <c r="AY6834">
        <v>8.6072270799999995</v>
      </c>
      <c r="AZ6834" t="s">
        <v>62</v>
      </c>
      <c r="BA6834">
        <v>1082</v>
      </c>
      <c r="BB6834" t="s">
        <v>2852</v>
      </c>
    </row>
    <row r="6835" spans="1:54" x14ac:dyDescent="0.25">
      <c r="A6835" s="1">
        <v>45200</v>
      </c>
      <c r="B6835">
        <v>661210</v>
      </c>
      <c r="C6835" t="s">
        <v>33610</v>
      </c>
      <c r="D6835">
        <v>7500</v>
      </c>
      <c r="E6835" t="s">
        <v>10449</v>
      </c>
      <c r="F6835" t="s">
        <v>33611</v>
      </c>
      <c r="G6835">
        <v>29189927</v>
      </c>
      <c r="H6835">
        <v>1024812673</v>
      </c>
      <c r="I6835" t="s">
        <v>48917</v>
      </c>
      <c r="J6835" t="s">
        <v>33612</v>
      </c>
      <c r="K6835" t="s">
        <v>16782</v>
      </c>
      <c r="L6835" t="s">
        <v>48918</v>
      </c>
      <c r="M6835">
        <v>1324</v>
      </c>
      <c r="N6835" t="s">
        <v>16783</v>
      </c>
      <c r="R6835" s="1">
        <v>44148</v>
      </c>
      <c r="S6835" t="s">
        <v>56</v>
      </c>
      <c r="T6835">
        <v>661</v>
      </c>
      <c r="U6835" t="s">
        <v>10453</v>
      </c>
      <c r="W6835">
        <v>2</v>
      </c>
      <c r="X6835" t="s">
        <v>57</v>
      </c>
      <c r="Y6835">
        <v>1</v>
      </c>
      <c r="Z6835" t="s">
        <v>46545</v>
      </c>
      <c r="AB6835">
        <v>196208</v>
      </c>
      <c r="AC6835">
        <v>125</v>
      </c>
      <c r="AD6835" t="s">
        <v>1344</v>
      </c>
      <c r="AE6835">
        <v>1014</v>
      </c>
      <c r="AF6835" t="s">
        <v>1352</v>
      </c>
      <c r="AG6835">
        <v>1</v>
      </c>
      <c r="AH6835" t="s">
        <v>44482</v>
      </c>
      <c r="AI6835">
        <v>24</v>
      </c>
      <c r="AJ6835" t="s">
        <v>1344</v>
      </c>
      <c r="AK6835">
        <v>661</v>
      </c>
      <c r="AL6835" t="s">
        <v>10453</v>
      </c>
      <c r="AP6835">
        <v>281421</v>
      </c>
      <c r="AQ6835" t="s">
        <v>33613</v>
      </c>
      <c r="AR6835" t="s">
        <v>33614</v>
      </c>
      <c r="AS6835">
        <v>2</v>
      </c>
      <c r="AT6835" t="s">
        <v>1413</v>
      </c>
      <c r="AU6835" t="s">
        <v>48037</v>
      </c>
      <c r="AX6835">
        <v>56.369917239999999</v>
      </c>
      <c r="AY6835">
        <v>8.6080859099999998</v>
      </c>
      <c r="AZ6835" t="s">
        <v>62</v>
      </c>
      <c r="BA6835">
        <v>1082</v>
      </c>
      <c r="BB6835" t="s">
        <v>2852</v>
      </c>
    </row>
    <row r="6836" spans="1:54" x14ac:dyDescent="0.25">
      <c r="A6836" s="1">
        <v>45200</v>
      </c>
      <c r="B6836">
        <v>661247</v>
      </c>
      <c r="C6836" t="s">
        <v>33615</v>
      </c>
      <c r="D6836">
        <v>7500</v>
      </c>
      <c r="E6836" t="s">
        <v>10449</v>
      </c>
      <c r="F6836" t="s">
        <v>33615</v>
      </c>
      <c r="G6836">
        <v>29548404</v>
      </c>
      <c r="H6836">
        <v>1003343266</v>
      </c>
      <c r="I6836" t="s">
        <v>33616</v>
      </c>
      <c r="J6836" t="s">
        <v>33617</v>
      </c>
      <c r="K6836" t="s">
        <v>33618</v>
      </c>
      <c r="L6836" t="s">
        <v>33619</v>
      </c>
      <c r="M6836">
        <v>7920</v>
      </c>
      <c r="N6836">
        <v>8</v>
      </c>
      <c r="R6836" s="1">
        <v>44089</v>
      </c>
      <c r="S6836" t="s">
        <v>56</v>
      </c>
      <c r="W6836">
        <v>4</v>
      </c>
      <c r="X6836" t="s">
        <v>725</v>
      </c>
      <c r="Y6836">
        <v>1</v>
      </c>
      <c r="Z6836" t="s">
        <v>46545</v>
      </c>
      <c r="AB6836">
        <v>197808</v>
      </c>
      <c r="AC6836">
        <v>137</v>
      </c>
      <c r="AD6836" t="s">
        <v>1410</v>
      </c>
      <c r="AE6836">
        <v>1053</v>
      </c>
      <c r="AF6836" t="s">
        <v>1410</v>
      </c>
      <c r="AG6836">
        <v>1</v>
      </c>
      <c r="AH6836" t="s">
        <v>44482</v>
      </c>
      <c r="AI6836">
        <v>30</v>
      </c>
      <c r="AJ6836" t="s">
        <v>1402</v>
      </c>
      <c r="AK6836">
        <v>661</v>
      </c>
      <c r="AL6836" t="s">
        <v>10453</v>
      </c>
      <c r="AP6836">
        <v>661248</v>
      </c>
      <c r="AQ6836" t="s">
        <v>33620</v>
      </c>
      <c r="AR6836" t="s">
        <v>33621</v>
      </c>
      <c r="AS6836">
        <v>2</v>
      </c>
      <c r="AT6836" t="s">
        <v>1413</v>
      </c>
      <c r="AU6836" t="s">
        <v>33426</v>
      </c>
      <c r="AX6836">
        <v>56.37718606</v>
      </c>
      <c r="AY6836">
        <v>8.6044817099999999</v>
      </c>
      <c r="AZ6836" t="s">
        <v>62</v>
      </c>
      <c r="BA6836">
        <v>1082</v>
      </c>
      <c r="BB6836" t="s">
        <v>2852</v>
      </c>
    </row>
    <row r="6837" spans="1:54" x14ac:dyDescent="0.25">
      <c r="A6837" s="1">
        <v>45200</v>
      </c>
      <c r="B6837">
        <v>661248</v>
      </c>
      <c r="C6837" t="s">
        <v>33622</v>
      </c>
      <c r="D6837">
        <v>7500</v>
      </c>
      <c r="E6837" t="s">
        <v>10449</v>
      </c>
      <c r="F6837" t="s">
        <v>33623</v>
      </c>
      <c r="G6837">
        <v>29548404</v>
      </c>
      <c r="H6837">
        <v>1003343266</v>
      </c>
      <c r="I6837" t="s">
        <v>33616</v>
      </c>
      <c r="J6837" t="s">
        <v>33617</v>
      </c>
      <c r="K6837" t="s">
        <v>33618</v>
      </c>
      <c r="L6837" t="s">
        <v>33619</v>
      </c>
      <c r="M6837">
        <v>7920</v>
      </c>
      <c r="N6837">
        <v>8</v>
      </c>
      <c r="R6837" s="1">
        <v>44089</v>
      </c>
      <c r="S6837" t="s">
        <v>56</v>
      </c>
      <c r="W6837">
        <v>4</v>
      </c>
      <c r="X6837" t="s">
        <v>725</v>
      </c>
      <c r="Y6837">
        <v>1</v>
      </c>
      <c r="Z6837" t="s">
        <v>46545</v>
      </c>
      <c r="AB6837">
        <v>200203</v>
      </c>
      <c r="AC6837">
        <v>137</v>
      </c>
      <c r="AD6837" t="s">
        <v>1410</v>
      </c>
      <c r="AE6837">
        <v>1053</v>
      </c>
      <c r="AF6837" t="s">
        <v>1410</v>
      </c>
      <c r="AG6837">
        <v>4</v>
      </c>
      <c r="AH6837" t="s">
        <v>44547</v>
      </c>
      <c r="AI6837">
        <v>30</v>
      </c>
      <c r="AJ6837" t="s">
        <v>1402</v>
      </c>
      <c r="AK6837">
        <v>661</v>
      </c>
      <c r="AL6837" t="s">
        <v>10453</v>
      </c>
      <c r="AQ6837" t="s">
        <v>33620</v>
      </c>
      <c r="AR6837" t="s">
        <v>33621</v>
      </c>
      <c r="AS6837">
        <v>1</v>
      </c>
      <c r="AT6837" t="s">
        <v>1446</v>
      </c>
      <c r="AU6837" t="s">
        <v>33426</v>
      </c>
      <c r="AX6837">
        <v>56.37718606</v>
      </c>
      <c r="AY6837">
        <v>8.6044817099999999</v>
      </c>
      <c r="AZ6837" t="s">
        <v>62</v>
      </c>
      <c r="BA6837">
        <v>1082</v>
      </c>
      <c r="BB6837" t="s">
        <v>2852</v>
      </c>
    </row>
    <row r="6838" spans="1:54" x14ac:dyDescent="0.25">
      <c r="A6838" s="1">
        <v>45200</v>
      </c>
      <c r="B6838">
        <v>661300</v>
      </c>
      <c r="C6838" t="s">
        <v>54024</v>
      </c>
      <c r="D6838">
        <v>7500</v>
      </c>
      <c r="E6838" t="s">
        <v>10449</v>
      </c>
      <c r="F6838" t="s">
        <v>54025</v>
      </c>
      <c r="G6838">
        <v>31068517</v>
      </c>
      <c r="H6838">
        <v>1001670691</v>
      </c>
      <c r="I6838" t="s">
        <v>33624</v>
      </c>
      <c r="J6838" t="s">
        <v>33625</v>
      </c>
      <c r="K6838" t="s">
        <v>33626</v>
      </c>
      <c r="L6838" t="s">
        <v>54026</v>
      </c>
      <c r="M6838">
        <v>4088</v>
      </c>
      <c r="N6838">
        <v>72</v>
      </c>
      <c r="R6838" s="1">
        <v>43787</v>
      </c>
      <c r="S6838" t="s">
        <v>56</v>
      </c>
      <c r="W6838">
        <v>5</v>
      </c>
      <c r="X6838" t="s">
        <v>557</v>
      </c>
      <c r="Y6838">
        <v>1</v>
      </c>
      <c r="Z6838" t="s">
        <v>46545</v>
      </c>
      <c r="AA6838">
        <v>10</v>
      </c>
      <c r="AB6838">
        <v>196808</v>
      </c>
      <c r="AC6838">
        <v>123</v>
      </c>
      <c r="AD6838" t="s">
        <v>1507</v>
      </c>
      <c r="AE6838">
        <v>1011</v>
      </c>
      <c r="AF6838" t="s">
        <v>1507</v>
      </c>
      <c r="AG6838">
        <v>1</v>
      </c>
      <c r="AH6838" t="s">
        <v>44482</v>
      </c>
      <c r="AI6838">
        <v>80</v>
      </c>
      <c r="AJ6838" t="s">
        <v>1507</v>
      </c>
      <c r="AK6838">
        <v>661</v>
      </c>
      <c r="AL6838" t="s">
        <v>10453</v>
      </c>
      <c r="AQ6838" t="s">
        <v>33627</v>
      </c>
      <c r="AR6838" t="s">
        <v>54027</v>
      </c>
      <c r="AS6838">
        <v>0</v>
      </c>
      <c r="AT6838" t="s">
        <v>61</v>
      </c>
      <c r="AU6838" t="s">
        <v>54020</v>
      </c>
      <c r="AX6838">
        <v>56.36488619</v>
      </c>
      <c r="AY6838">
        <v>8.6354250300000004</v>
      </c>
      <c r="AZ6838" t="s">
        <v>62</v>
      </c>
      <c r="BA6838">
        <v>1082</v>
      </c>
      <c r="BB6838" t="s">
        <v>2852</v>
      </c>
    </row>
    <row r="6839" spans="1:54" x14ac:dyDescent="0.25">
      <c r="A6839" s="1">
        <v>45200</v>
      </c>
      <c r="B6839">
        <v>661301</v>
      </c>
      <c r="C6839" t="s">
        <v>33628</v>
      </c>
      <c r="D6839">
        <v>7500</v>
      </c>
      <c r="E6839" t="s">
        <v>10449</v>
      </c>
      <c r="F6839" t="s">
        <v>51183</v>
      </c>
      <c r="I6839" t="s">
        <v>33629</v>
      </c>
      <c r="J6839" t="s">
        <v>33630</v>
      </c>
      <c r="K6839" t="s">
        <v>33631</v>
      </c>
      <c r="L6839" t="s">
        <v>33632</v>
      </c>
      <c r="M6839">
        <v>8193</v>
      </c>
      <c r="N6839">
        <v>11</v>
      </c>
      <c r="P6839">
        <v>1</v>
      </c>
      <c r="R6839" s="1">
        <v>40162</v>
      </c>
      <c r="S6839" t="s">
        <v>80</v>
      </c>
      <c r="V6839" s="1">
        <v>38018</v>
      </c>
      <c r="W6839">
        <v>5</v>
      </c>
      <c r="X6839" t="s">
        <v>557</v>
      </c>
      <c r="Y6839">
        <v>1</v>
      </c>
      <c r="Z6839" t="s">
        <v>46545</v>
      </c>
      <c r="AB6839">
        <v>197308</v>
      </c>
      <c r="AC6839">
        <v>141</v>
      </c>
      <c r="AD6839" t="s">
        <v>46688</v>
      </c>
      <c r="AE6839">
        <v>1022</v>
      </c>
      <c r="AF6839" t="s">
        <v>46688</v>
      </c>
      <c r="AG6839">
        <v>3</v>
      </c>
      <c r="AH6839" t="s">
        <v>81</v>
      </c>
      <c r="AI6839">
        <v>84</v>
      </c>
      <c r="AJ6839" t="s">
        <v>46689</v>
      </c>
      <c r="AK6839">
        <v>661</v>
      </c>
      <c r="AL6839" t="s">
        <v>10453</v>
      </c>
      <c r="AQ6839" t="s">
        <v>33633</v>
      </c>
      <c r="AR6839" t="s">
        <v>33634</v>
      </c>
      <c r="AS6839">
        <v>0</v>
      </c>
      <c r="AT6839" t="s">
        <v>61</v>
      </c>
      <c r="AU6839" t="s">
        <v>1277</v>
      </c>
      <c r="AX6839">
        <v>56.3581058323037</v>
      </c>
      <c r="AY6839">
        <v>8.6154615386799094</v>
      </c>
      <c r="AZ6839" t="s">
        <v>62</v>
      </c>
      <c r="BA6839">
        <v>1082</v>
      </c>
      <c r="BB6839" t="s">
        <v>2852</v>
      </c>
    </row>
    <row r="6840" spans="1:54" x14ac:dyDescent="0.25">
      <c r="A6840" s="1">
        <v>45200</v>
      </c>
      <c r="B6840">
        <v>661302</v>
      </c>
      <c r="C6840" t="s">
        <v>54028</v>
      </c>
      <c r="D6840">
        <v>7500</v>
      </c>
      <c r="E6840" t="s">
        <v>10449</v>
      </c>
      <c r="F6840" t="s">
        <v>54029</v>
      </c>
      <c r="G6840">
        <v>28311257</v>
      </c>
      <c r="H6840">
        <v>1015611584</v>
      </c>
      <c r="I6840" t="s">
        <v>10451</v>
      </c>
      <c r="J6840" t="s">
        <v>33635</v>
      </c>
      <c r="K6840" t="s">
        <v>10452</v>
      </c>
      <c r="L6840" t="s">
        <v>15228</v>
      </c>
      <c r="M6840">
        <v>6570</v>
      </c>
      <c r="N6840">
        <v>112</v>
      </c>
      <c r="R6840" s="1">
        <v>44564</v>
      </c>
      <c r="S6840" t="s">
        <v>56</v>
      </c>
      <c r="V6840" s="1">
        <v>44561</v>
      </c>
      <c r="W6840">
        <v>4</v>
      </c>
      <c r="X6840" t="s">
        <v>725</v>
      </c>
      <c r="Y6840">
        <v>1</v>
      </c>
      <c r="Z6840" t="s">
        <v>46545</v>
      </c>
      <c r="AB6840">
        <v>194710</v>
      </c>
      <c r="AC6840">
        <v>261</v>
      </c>
      <c r="AD6840" t="s">
        <v>4220</v>
      </c>
      <c r="AE6840">
        <v>1071</v>
      </c>
      <c r="AF6840" t="s">
        <v>1688</v>
      </c>
      <c r="AG6840">
        <v>3</v>
      </c>
      <c r="AH6840" t="s">
        <v>81</v>
      </c>
      <c r="AI6840">
        <v>99</v>
      </c>
      <c r="AJ6840" t="s">
        <v>54511</v>
      </c>
      <c r="AK6840">
        <v>661</v>
      </c>
      <c r="AL6840" t="s">
        <v>10453</v>
      </c>
      <c r="AM6840">
        <v>2</v>
      </c>
      <c r="AN6840" t="s">
        <v>119</v>
      </c>
      <c r="AO6840">
        <v>280052</v>
      </c>
      <c r="AP6840">
        <v>280052</v>
      </c>
      <c r="AQ6840" t="s">
        <v>10454</v>
      </c>
      <c r="AR6840" t="s">
        <v>10455</v>
      </c>
      <c r="AS6840">
        <v>2</v>
      </c>
      <c r="AT6840" t="s">
        <v>1413</v>
      </c>
      <c r="AU6840" t="s">
        <v>15231</v>
      </c>
      <c r="AX6840">
        <v>56.374066290000002</v>
      </c>
      <c r="AY6840">
        <v>8.6397090599999995</v>
      </c>
      <c r="AZ6840" t="s">
        <v>62</v>
      </c>
      <c r="BA6840">
        <v>1082</v>
      </c>
      <c r="BB6840" t="s">
        <v>2852</v>
      </c>
    </row>
    <row r="6841" spans="1:54" x14ac:dyDescent="0.25">
      <c r="A6841" s="1">
        <v>45200</v>
      </c>
      <c r="B6841">
        <v>661303</v>
      </c>
      <c r="C6841" t="s">
        <v>33636</v>
      </c>
      <c r="D6841">
        <v>7500</v>
      </c>
      <c r="E6841" t="s">
        <v>10449</v>
      </c>
      <c r="F6841" t="s">
        <v>33637</v>
      </c>
      <c r="G6841">
        <v>27884954</v>
      </c>
      <c r="H6841">
        <v>1010727177</v>
      </c>
      <c r="I6841" t="s">
        <v>51184</v>
      </c>
      <c r="K6841" t="s">
        <v>33638</v>
      </c>
      <c r="L6841" t="s">
        <v>54030</v>
      </c>
      <c r="M6841">
        <v>432</v>
      </c>
      <c r="N6841">
        <v>18</v>
      </c>
      <c r="R6841" s="1">
        <v>44074</v>
      </c>
      <c r="S6841" t="s">
        <v>56</v>
      </c>
      <c r="W6841">
        <v>5</v>
      </c>
      <c r="X6841" t="s">
        <v>557</v>
      </c>
      <c r="Y6841">
        <v>1</v>
      </c>
      <c r="Z6841" t="s">
        <v>46545</v>
      </c>
      <c r="AA6841">
        <v>10</v>
      </c>
      <c r="AB6841">
        <v>200408</v>
      </c>
      <c r="AC6841">
        <v>123</v>
      </c>
      <c r="AD6841" t="s">
        <v>1507</v>
      </c>
      <c r="AE6841">
        <v>1011</v>
      </c>
      <c r="AF6841" t="s">
        <v>1507</v>
      </c>
      <c r="AG6841">
        <v>1</v>
      </c>
      <c r="AH6841" t="s">
        <v>44482</v>
      </c>
      <c r="AI6841">
        <v>80</v>
      </c>
      <c r="AJ6841" t="s">
        <v>1507</v>
      </c>
      <c r="AK6841">
        <v>661</v>
      </c>
      <c r="AL6841" t="s">
        <v>10453</v>
      </c>
      <c r="AQ6841" t="s">
        <v>33639</v>
      </c>
      <c r="AR6841" t="s">
        <v>33640</v>
      </c>
      <c r="AS6841">
        <v>0</v>
      </c>
      <c r="AT6841" t="s">
        <v>61</v>
      </c>
      <c r="AU6841" t="s">
        <v>54031</v>
      </c>
      <c r="AX6841">
        <v>56.359714330000003</v>
      </c>
      <c r="AY6841">
        <v>8.5979856100000003</v>
      </c>
      <c r="AZ6841" t="s">
        <v>62</v>
      </c>
      <c r="BA6841">
        <v>1082</v>
      </c>
      <c r="BB6841" t="s">
        <v>2852</v>
      </c>
    </row>
    <row r="6842" spans="1:54" x14ac:dyDescent="0.25">
      <c r="A6842" s="1">
        <v>45200</v>
      </c>
      <c r="B6842">
        <v>661350</v>
      </c>
      <c r="C6842" t="s">
        <v>51185</v>
      </c>
      <c r="D6842">
        <v>7500</v>
      </c>
      <c r="E6842" t="s">
        <v>10449</v>
      </c>
      <c r="F6842" t="s">
        <v>51186</v>
      </c>
      <c r="I6842" t="s">
        <v>51187</v>
      </c>
      <c r="K6842" t="s">
        <v>33641</v>
      </c>
      <c r="L6842" t="s">
        <v>54032</v>
      </c>
      <c r="M6842">
        <v>1935</v>
      </c>
      <c r="N6842">
        <v>11</v>
      </c>
      <c r="R6842" s="1">
        <v>40162</v>
      </c>
      <c r="S6842" t="s">
        <v>80</v>
      </c>
      <c r="V6842" s="1">
        <v>34516</v>
      </c>
      <c r="W6842">
        <v>5</v>
      </c>
      <c r="X6842" t="s">
        <v>557</v>
      </c>
      <c r="Y6842">
        <v>1</v>
      </c>
      <c r="Z6842" t="s">
        <v>46545</v>
      </c>
      <c r="AB6842">
        <v>198409</v>
      </c>
      <c r="AC6842">
        <v>146</v>
      </c>
      <c r="AD6842" t="s">
        <v>1428</v>
      </c>
      <c r="AE6842">
        <v>1025</v>
      </c>
      <c r="AF6842" t="s">
        <v>1428</v>
      </c>
      <c r="AG6842">
        <v>3</v>
      </c>
      <c r="AH6842" t="s">
        <v>81</v>
      </c>
      <c r="AI6842">
        <v>85</v>
      </c>
      <c r="AJ6842" t="s">
        <v>1428</v>
      </c>
      <c r="AK6842">
        <v>661</v>
      </c>
      <c r="AL6842" t="s">
        <v>10453</v>
      </c>
      <c r="AS6842">
        <v>0</v>
      </c>
      <c r="AT6842" t="s">
        <v>61</v>
      </c>
      <c r="AU6842" t="s">
        <v>54033</v>
      </c>
      <c r="AZ6842" t="s">
        <v>62</v>
      </c>
      <c r="BA6842">
        <v>1082</v>
      </c>
      <c r="BB6842" t="s">
        <v>2852</v>
      </c>
    </row>
    <row r="6843" spans="1:54" x14ac:dyDescent="0.25">
      <c r="A6843" s="1">
        <v>45200</v>
      </c>
      <c r="B6843">
        <v>661351</v>
      </c>
      <c r="C6843" t="s">
        <v>33642</v>
      </c>
      <c r="D6843">
        <v>7500</v>
      </c>
      <c r="E6843" t="s">
        <v>10449</v>
      </c>
      <c r="F6843" t="s">
        <v>33643</v>
      </c>
      <c r="I6843" t="s">
        <v>33644</v>
      </c>
      <c r="J6843" t="s">
        <v>33612</v>
      </c>
      <c r="K6843" t="s">
        <v>16782</v>
      </c>
      <c r="L6843" t="s">
        <v>33645</v>
      </c>
      <c r="M6843">
        <v>1074</v>
      </c>
      <c r="N6843">
        <v>24</v>
      </c>
      <c r="R6843" s="1">
        <v>40162</v>
      </c>
      <c r="S6843" t="s">
        <v>80</v>
      </c>
      <c r="V6843" s="1">
        <v>35796</v>
      </c>
      <c r="W6843">
        <v>5</v>
      </c>
      <c r="X6843" t="s">
        <v>557</v>
      </c>
      <c r="Y6843">
        <v>1</v>
      </c>
      <c r="Z6843" t="s">
        <v>46545</v>
      </c>
      <c r="AB6843">
        <v>199108</v>
      </c>
      <c r="AC6843">
        <v>146</v>
      </c>
      <c r="AD6843" t="s">
        <v>1428</v>
      </c>
      <c r="AE6843">
        <v>1025</v>
      </c>
      <c r="AF6843" t="s">
        <v>1428</v>
      </c>
      <c r="AG6843">
        <v>3</v>
      </c>
      <c r="AH6843" t="s">
        <v>81</v>
      </c>
      <c r="AI6843">
        <v>85</v>
      </c>
      <c r="AJ6843" t="s">
        <v>1428</v>
      </c>
      <c r="AK6843">
        <v>661</v>
      </c>
      <c r="AL6843" t="s">
        <v>10453</v>
      </c>
      <c r="AS6843">
        <v>0</v>
      </c>
      <c r="AT6843" t="s">
        <v>61</v>
      </c>
      <c r="AU6843" t="s">
        <v>24782</v>
      </c>
      <c r="AX6843">
        <v>56.359636841237901</v>
      </c>
      <c r="AY6843">
        <v>8.6224348283433496</v>
      </c>
      <c r="AZ6843" t="s">
        <v>62</v>
      </c>
      <c r="BA6843">
        <v>1082</v>
      </c>
      <c r="BB6843" t="s">
        <v>2852</v>
      </c>
    </row>
    <row r="6844" spans="1:54" x14ac:dyDescent="0.25">
      <c r="A6844" s="1">
        <v>45200</v>
      </c>
      <c r="B6844">
        <v>661375</v>
      </c>
      <c r="C6844" t="s">
        <v>33646</v>
      </c>
      <c r="D6844">
        <v>7500</v>
      </c>
      <c r="E6844" t="s">
        <v>10449</v>
      </c>
      <c r="F6844" t="s">
        <v>51188</v>
      </c>
      <c r="I6844" t="s">
        <v>33647</v>
      </c>
      <c r="J6844" t="s">
        <v>33648</v>
      </c>
      <c r="K6844" t="s">
        <v>33649</v>
      </c>
      <c r="L6844" t="s">
        <v>33650</v>
      </c>
      <c r="M6844">
        <v>1074</v>
      </c>
      <c r="R6844" s="1">
        <v>40162</v>
      </c>
      <c r="S6844" t="s">
        <v>80</v>
      </c>
      <c r="V6844" s="1">
        <v>38657</v>
      </c>
      <c r="W6844">
        <v>5</v>
      </c>
      <c r="X6844" t="s">
        <v>557</v>
      </c>
      <c r="Y6844">
        <v>1</v>
      </c>
      <c r="Z6844" t="s">
        <v>46545</v>
      </c>
      <c r="AB6844">
        <v>199107</v>
      </c>
      <c r="AC6844">
        <v>147</v>
      </c>
      <c r="AD6844" t="s">
        <v>46697</v>
      </c>
      <c r="AE6844">
        <v>1021</v>
      </c>
      <c r="AF6844" t="s">
        <v>46697</v>
      </c>
      <c r="AG6844">
        <v>3</v>
      </c>
      <c r="AH6844" t="s">
        <v>81</v>
      </c>
      <c r="AI6844">
        <v>86</v>
      </c>
      <c r="AJ6844" t="s">
        <v>46697</v>
      </c>
      <c r="AK6844">
        <v>661</v>
      </c>
      <c r="AL6844" t="s">
        <v>10453</v>
      </c>
      <c r="AQ6844" t="s">
        <v>33651</v>
      </c>
      <c r="AS6844">
        <v>0</v>
      </c>
      <c r="AT6844" t="s">
        <v>61</v>
      </c>
      <c r="AU6844" t="s">
        <v>24782</v>
      </c>
      <c r="AZ6844" t="s">
        <v>62</v>
      </c>
      <c r="BA6844">
        <v>1082</v>
      </c>
      <c r="BB6844" t="s">
        <v>2852</v>
      </c>
    </row>
    <row r="6845" spans="1:54" x14ac:dyDescent="0.25">
      <c r="A6845" s="1">
        <v>45200</v>
      </c>
      <c r="B6845">
        <v>661376</v>
      </c>
      <c r="C6845" t="s">
        <v>33652</v>
      </c>
      <c r="D6845">
        <v>7500</v>
      </c>
      <c r="E6845" t="s">
        <v>10449</v>
      </c>
      <c r="F6845" t="s">
        <v>51189</v>
      </c>
      <c r="I6845" t="s">
        <v>51190</v>
      </c>
      <c r="J6845" t="s">
        <v>33653</v>
      </c>
      <c r="K6845" t="s">
        <v>15507</v>
      </c>
      <c r="L6845" t="s">
        <v>53283</v>
      </c>
      <c r="M6845">
        <v>646</v>
      </c>
      <c r="N6845">
        <v>2</v>
      </c>
      <c r="R6845" s="1">
        <v>40162</v>
      </c>
      <c r="S6845" t="s">
        <v>80</v>
      </c>
      <c r="V6845" s="1">
        <v>36342</v>
      </c>
      <c r="W6845">
        <v>5</v>
      </c>
      <c r="X6845" t="s">
        <v>557</v>
      </c>
      <c r="Y6845">
        <v>1</v>
      </c>
      <c r="Z6845" t="s">
        <v>46545</v>
      </c>
      <c r="AB6845">
        <v>199601</v>
      </c>
      <c r="AC6845">
        <v>147</v>
      </c>
      <c r="AD6845" t="s">
        <v>46697</v>
      </c>
      <c r="AE6845">
        <v>1021</v>
      </c>
      <c r="AF6845" t="s">
        <v>46697</v>
      </c>
      <c r="AG6845">
        <v>3</v>
      </c>
      <c r="AH6845" t="s">
        <v>81</v>
      </c>
      <c r="AI6845">
        <v>86</v>
      </c>
      <c r="AJ6845" t="s">
        <v>46697</v>
      </c>
      <c r="AK6845">
        <v>661</v>
      </c>
      <c r="AL6845" t="s">
        <v>10453</v>
      </c>
      <c r="AS6845">
        <v>0</v>
      </c>
      <c r="AT6845" t="s">
        <v>61</v>
      </c>
      <c r="AU6845" t="s">
        <v>52773</v>
      </c>
      <c r="AX6845">
        <v>56.3549964944851</v>
      </c>
      <c r="AY6845">
        <v>8.6200126586701593</v>
      </c>
      <c r="AZ6845" t="s">
        <v>62</v>
      </c>
      <c r="BA6845">
        <v>1082</v>
      </c>
      <c r="BB6845" t="s">
        <v>2852</v>
      </c>
    </row>
    <row r="6846" spans="1:54" x14ac:dyDescent="0.25">
      <c r="A6846" s="1">
        <v>45200</v>
      </c>
      <c r="B6846">
        <v>661377</v>
      </c>
      <c r="C6846" t="s">
        <v>33654</v>
      </c>
      <c r="D6846">
        <v>7500</v>
      </c>
      <c r="E6846" t="s">
        <v>10449</v>
      </c>
      <c r="F6846" t="s">
        <v>51191</v>
      </c>
      <c r="I6846" t="s">
        <v>51190</v>
      </c>
      <c r="K6846" t="s">
        <v>15507</v>
      </c>
      <c r="L6846" t="s">
        <v>53283</v>
      </c>
      <c r="M6846">
        <v>646</v>
      </c>
      <c r="N6846">
        <v>2</v>
      </c>
      <c r="R6846" s="1">
        <v>40162</v>
      </c>
      <c r="S6846" t="s">
        <v>80</v>
      </c>
      <c r="V6846" s="1">
        <v>36892</v>
      </c>
      <c r="W6846">
        <v>5</v>
      </c>
      <c r="X6846" t="s">
        <v>557</v>
      </c>
      <c r="Y6846">
        <v>1</v>
      </c>
      <c r="Z6846" t="s">
        <v>46545</v>
      </c>
      <c r="AB6846">
        <v>200012</v>
      </c>
      <c r="AC6846">
        <v>147</v>
      </c>
      <c r="AD6846" t="s">
        <v>46697</v>
      </c>
      <c r="AE6846">
        <v>1021</v>
      </c>
      <c r="AF6846" t="s">
        <v>46697</v>
      </c>
      <c r="AG6846">
        <v>3</v>
      </c>
      <c r="AH6846" t="s">
        <v>81</v>
      </c>
      <c r="AI6846">
        <v>86</v>
      </c>
      <c r="AJ6846" t="s">
        <v>46697</v>
      </c>
      <c r="AK6846">
        <v>661</v>
      </c>
      <c r="AL6846" t="s">
        <v>10453</v>
      </c>
      <c r="AQ6846" t="s">
        <v>33655</v>
      </c>
      <c r="AS6846">
        <v>0</v>
      </c>
      <c r="AT6846" t="s">
        <v>61</v>
      </c>
      <c r="AU6846" t="s">
        <v>52773</v>
      </c>
      <c r="AX6846">
        <v>56.3549964944851</v>
      </c>
      <c r="AY6846">
        <v>8.6200126586701593</v>
      </c>
      <c r="AZ6846" t="s">
        <v>62</v>
      </c>
      <c r="BA6846">
        <v>1082</v>
      </c>
      <c r="BB6846" t="s">
        <v>2852</v>
      </c>
    </row>
    <row r="6847" spans="1:54" x14ac:dyDescent="0.25">
      <c r="A6847" s="1">
        <v>45200</v>
      </c>
      <c r="B6847">
        <v>661401</v>
      </c>
      <c r="C6847" t="s">
        <v>33656</v>
      </c>
      <c r="D6847">
        <v>7500</v>
      </c>
      <c r="E6847" t="s">
        <v>10449</v>
      </c>
      <c r="F6847" t="s">
        <v>33657</v>
      </c>
      <c r="I6847" t="s">
        <v>33658</v>
      </c>
      <c r="J6847" t="s">
        <v>33659</v>
      </c>
      <c r="K6847" t="s">
        <v>10452</v>
      </c>
      <c r="L6847" t="s">
        <v>51192</v>
      </c>
      <c r="M6847">
        <v>5612</v>
      </c>
      <c r="N6847">
        <v>25</v>
      </c>
      <c r="R6847" s="1">
        <v>40162</v>
      </c>
      <c r="S6847" t="s">
        <v>80</v>
      </c>
      <c r="V6847" s="1">
        <v>36312</v>
      </c>
      <c r="W6847">
        <v>4</v>
      </c>
      <c r="X6847" t="s">
        <v>725</v>
      </c>
      <c r="Y6847">
        <v>1</v>
      </c>
      <c r="Z6847" t="s">
        <v>46545</v>
      </c>
      <c r="AB6847">
        <v>186201</v>
      </c>
      <c r="AC6847">
        <v>242</v>
      </c>
      <c r="AD6847" t="s">
        <v>1687</v>
      </c>
      <c r="AE6847">
        <v>1071</v>
      </c>
      <c r="AF6847" t="s">
        <v>1688</v>
      </c>
      <c r="AG6847">
        <v>3</v>
      </c>
      <c r="AH6847" t="s">
        <v>81</v>
      </c>
      <c r="AI6847">
        <v>99</v>
      </c>
      <c r="AJ6847" t="s">
        <v>54511</v>
      </c>
      <c r="AK6847">
        <v>661</v>
      </c>
      <c r="AL6847" t="s">
        <v>10453</v>
      </c>
      <c r="AM6847">
        <v>2</v>
      </c>
      <c r="AN6847" t="s">
        <v>119</v>
      </c>
      <c r="AO6847">
        <v>661411</v>
      </c>
      <c r="AQ6847" t="s">
        <v>33660</v>
      </c>
      <c r="AS6847">
        <v>0</v>
      </c>
      <c r="AT6847" t="s">
        <v>61</v>
      </c>
      <c r="AU6847" t="s">
        <v>51178</v>
      </c>
      <c r="AX6847">
        <v>56.374229542267599</v>
      </c>
      <c r="AY6847">
        <v>8.6043426572642705</v>
      </c>
      <c r="AZ6847" t="s">
        <v>62</v>
      </c>
      <c r="BA6847">
        <v>1082</v>
      </c>
      <c r="BB6847" t="s">
        <v>2852</v>
      </c>
    </row>
    <row r="6848" spans="1:54" x14ac:dyDescent="0.25">
      <c r="A6848" s="1">
        <v>45200</v>
      </c>
      <c r="B6848">
        <v>661402</v>
      </c>
      <c r="C6848" t="s">
        <v>33661</v>
      </c>
      <c r="D6848">
        <v>7500</v>
      </c>
      <c r="E6848" t="s">
        <v>10449</v>
      </c>
      <c r="F6848" t="s">
        <v>33662</v>
      </c>
      <c r="G6848">
        <v>28311257</v>
      </c>
      <c r="H6848">
        <v>1003401778</v>
      </c>
      <c r="I6848" t="s">
        <v>10451</v>
      </c>
      <c r="J6848" t="s">
        <v>33663</v>
      </c>
      <c r="K6848" t="s">
        <v>10452</v>
      </c>
      <c r="L6848" t="s">
        <v>48438</v>
      </c>
      <c r="M6848">
        <v>1324</v>
      </c>
      <c r="N6848">
        <v>70</v>
      </c>
      <c r="R6848" s="1">
        <v>44861</v>
      </c>
      <c r="S6848" t="s">
        <v>56</v>
      </c>
      <c r="W6848">
        <v>4</v>
      </c>
      <c r="X6848" t="s">
        <v>725</v>
      </c>
      <c r="Y6848">
        <v>1</v>
      </c>
      <c r="Z6848" t="s">
        <v>46545</v>
      </c>
      <c r="AB6848">
        <v>189101</v>
      </c>
      <c r="AC6848">
        <v>241</v>
      </c>
      <c r="AD6848" t="s">
        <v>1722</v>
      </c>
      <c r="AE6848">
        <v>1071</v>
      </c>
      <c r="AF6848" t="s">
        <v>1688</v>
      </c>
      <c r="AG6848">
        <v>1</v>
      </c>
      <c r="AH6848" t="s">
        <v>44482</v>
      </c>
      <c r="AI6848">
        <v>99</v>
      </c>
      <c r="AJ6848" t="s">
        <v>54511</v>
      </c>
      <c r="AK6848">
        <v>661</v>
      </c>
      <c r="AL6848" t="s">
        <v>10453</v>
      </c>
      <c r="AP6848">
        <v>280052</v>
      </c>
      <c r="AQ6848" t="s">
        <v>10454</v>
      </c>
      <c r="AR6848" t="s">
        <v>10455</v>
      </c>
      <c r="AS6848">
        <v>2</v>
      </c>
      <c r="AT6848" t="s">
        <v>1413</v>
      </c>
      <c r="AU6848" t="s">
        <v>48037</v>
      </c>
      <c r="AX6848">
        <v>56.372312880000003</v>
      </c>
      <c r="AY6848">
        <v>8.6040034199999997</v>
      </c>
      <c r="AZ6848" t="s">
        <v>62</v>
      </c>
      <c r="BA6848">
        <v>1082</v>
      </c>
      <c r="BB6848" t="s">
        <v>2852</v>
      </c>
    </row>
    <row r="6849" spans="1:54" x14ac:dyDescent="0.25">
      <c r="A6849" s="1">
        <v>45200</v>
      </c>
      <c r="B6849">
        <v>661403</v>
      </c>
      <c r="C6849" t="s">
        <v>33664</v>
      </c>
      <c r="D6849">
        <v>7500</v>
      </c>
      <c r="E6849" t="s">
        <v>10449</v>
      </c>
      <c r="F6849" t="s">
        <v>33665</v>
      </c>
      <c r="I6849" t="s">
        <v>33658</v>
      </c>
      <c r="K6849" t="s">
        <v>33666</v>
      </c>
      <c r="L6849" t="s">
        <v>51192</v>
      </c>
      <c r="M6849">
        <v>5612</v>
      </c>
      <c r="N6849">
        <v>25</v>
      </c>
      <c r="R6849" s="1">
        <v>40162</v>
      </c>
      <c r="S6849" t="s">
        <v>80</v>
      </c>
      <c r="V6849" s="1">
        <v>33970</v>
      </c>
      <c r="W6849">
        <v>4</v>
      </c>
      <c r="X6849" t="s">
        <v>725</v>
      </c>
      <c r="Y6849">
        <v>2</v>
      </c>
      <c r="Z6849" t="s">
        <v>1745</v>
      </c>
      <c r="AC6849">
        <v>355</v>
      </c>
      <c r="AD6849" t="s">
        <v>1734</v>
      </c>
      <c r="AE6849">
        <v>1081</v>
      </c>
      <c r="AF6849" t="s">
        <v>1735</v>
      </c>
      <c r="AG6849">
        <v>3</v>
      </c>
      <c r="AH6849" t="s">
        <v>81</v>
      </c>
      <c r="AI6849">
        <v>99</v>
      </c>
      <c r="AJ6849" t="s">
        <v>54511</v>
      </c>
      <c r="AK6849">
        <v>661</v>
      </c>
      <c r="AL6849" t="s">
        <v>10453</v>
      </c>
      <c r="AS6849">
        <v>0</v>
      </c>
      <c r="AT6849" t="s">
        <v>61</v>
      </c>
      <c r="AU6849" t="s">
        <v>51178</v>
      </c>
      <c r="AX6849">
        <v>56.374229542267599</v>
      </c>
      <c r="AY6849">
        <v>8.6043426572642705</v>
      </c>
      <c r="AZ6849" t="s">
        <v>62</v>
      </c>
      <c r="BA6849">
        <v>1082</v>
      </c>
      <c r="BB6849" t="s">
        <v>2852</v>
      </c>
    </row>
    <row r="6850" spans="1:54" x14ac:dyDescent="0.25">
      <c r="A6850" s="1">
        <v>45200</v>
      </c>
      <c r="B6850">
        <v>661404</v>
      </c>
      <c r="C6850" t="s">
        <v>33667</v>
      </c>
      <c r="D6850">
        <v>7500</v>
      </c>
      <c r="E6850" t="s">
        <v>10449</v>
      </c>
      <c r="F6850" t="s">
        <v>33668</v>
      </c>
      <c r="G6850">
        <v>30773047</v>
      </c>
      <c r="H6850">
        <v>1013860668</v>
      </c>
      <c r="I6850" t="s">
        <v>33669</v>
      </c>
      <c r="J6850" t="s">
        <v>33670</v>
      </c>
      <c r="K6850" t="s">
        <v>33671</v>
      </c>
      <c r="L6850" t="s">
        <v>33672</v>
      </c>
      <c r="M6850">
        <v>2060</v>
      </c>
      <c r="N6850">
        <v>1</v>
      </c>
      <c r="R6850" s="1">
        <v>42655</v>
      </c>
      <c r="S6850" t="s">
        <v>56</v>
      </c>
      <c r="V6850" s="1">
        <v>42644</v>
      </c>
      <c r="W6850">
        <v>4</v>
      </c>
      <c r="X6850" t="s">
        <v>725</v>
      </c>
      <c r="Y6850">
        <v>4</v>
      </c>
      <c r="Z6850" t="s">
        <v>1324</v>
      </c>
      <c r="AB6850">
        <v>196702</v>
      </c>
      <c r="AC6850">
        <v>383</v>
      </c>
      <c r="AD6850" t="s">
        <v>1799</v>
      </c>
      <c r="AE6850">
        <v>1085</v>
      </c>
      <c r="AF6850" t="s">
        <v>46731</v>
      </c>
      <c r="AG6850">
        <v>3</v>
      </c>
      <c r="AH6850" t="s">
        <v>81</v>
      </c>
      <c r="AI6850">
        <v>99</v>
      </c>
      <c r="AJ6850" t="s">
        <v>54511</v>
      </c>
      <c r="AK6850">
        <v>661</v>
      </c>
      <c r="AL6850" t="s">
        <v>10453</v>
      </c>
      <c r="AM6850">
        <v>2</v>
      </c>
      <c r="AN6850" t="s">
        <v>119</v>
      </c>
      <c r="AO6850">
        <v>661406</v>
      </c>
      <c r="AP6850">
        <v>791413</v>
      </c>
      <c r="AQ6850" t="s">
        <v>33673</v>
      </c>
      <c r="AR6850" t="s">
        <v>33674</v>
      </c>
      <c r="AS6850">
        <v>2</v>
      </c>
      <c r="AT6850" t="s">
        <v>1413</v>
      </c>
      <c r="AU6850" t="s">
        <v>10504</v>
      </c>
      <c r="AX6850">
        <v>56.370727916009898</v>
      </c>
      <c r="AY6850">
        <v>8.6171015167390905</v>
      </c>
      <c r="AZ6850" t="s">
        <v>62</v>
      </c>
      <c r="BA6850">
        <v>1082</v>
      </c>
      <c r="BB6850" t="s">
        <v>2852</v>
      </c>
    </row>
    <row r="6851" spans="1:54" x14ac:dyDescent="0.25">
      <c r="A6851" s="1">
        <v>45200</v>
      </c>
      <c r="B6851">
        <v>661405</v>
      </c>
      <c r="C6851" t="s">
        <v>55085</v>
      </c>
      <c r="D6851">
        <v>7500</v>
      </c>
      <c r="E6851" t="s">
        <v>10449</v>
      </c>
      <c r="F6851" t="s">
        <v>55086</v>
      </c>
      <c r="I6851" t="s">
        <v>33675</v>
      </c>
      <c r="J6851" t="s">
        <v>33676</v>
      </c>
      <c r="K6851" t="s">
        <v>33677</v>
      </c>
      <c r="L6851" t="s">
        <v>51193</v>
      </c>
      <c r="M6851">
        <v>1324</v>
      </c>
      <c r="N6851">
        <v>66</v>
      </c>
      <c r="R6851" s="1">
        <v>40436</v>
      </c>
      <c r="S6851" t="s">
        <v>56</v>
      </c>
      <c r="V6851" s="1">
        <v>34912</v>
      </c>
      <c r="W6851">
        <v>4</v>
      </c>
      <c r="X6851" t="s">
        <v>725</v>
      </c>
      <c r="Y6851">
        <v>1</v>
      </c>
      <c r="Z6851" t="s">
        <v>46545</v>
      </c>
      <c r="AB6851">
        <v>197108</v>
      </c>
      <c r="AC6851">
        <v>263</v>
      </c>
      <c r="AD6851" t="s">
        <v>54555</v>
      </c>
      <c r="AE6851">
        <v>1122</v>
      </c>
      <c r="AF6851" t="s">
        <v>54541</v>
      </c>
      <c r="AG6851">
        <v>3</v>
      </c>
      <c r="AH6851" t="s">
        <v>81</v>
      </c>
      <c r="AI6851">
        <v>99</v>
      </c>
      <c r="AJ6851" t="s">
        <v>54511</v>
      </c>
      <c r="AK6851">
        <v>661</v>
      </c>
      <c r="AL6851" t="s">
        <v>10453</v>
      </c>
      <c r="AS6851">
        <v>0</v>
      </c>
      <c r="AT6851" t="s">
        <v>61</v>
      </c>
      <c r="AU6851" t="s">
        <v>48037</v>
      </c>
      <c r="AX6851">
        <v>56.371094287589699</v>
      </c>
      <c r="AY6851">
        <v>8.6035457526570802</v>
      </c>
      <c r="AZ6851" t="s">
        <v>62</v>
      </c>
      <c r="BA6851">
        <v>1082</v>
      </c>
      <c r="BB6851" t="s">
        <v>2852</v>
      </c>
    </row>
    <row r="6852" spans="1:54" x14ac:dyDescent="0.25">
      <c r="A6852" s="1">
        <v>45200</v>
      </c>
      <c r="B6852">
        <v>661406</v>
      </c>
      <c r="C6852" t="s">
        <v>33678</v>
      </c>
      <c r="D6852">
        <v>7500</v>
      </c>
      <c r="E6852" t="s">
        <v>10449</v>
      </c>
      <c r="F6852" t="s">
        <v>33679</v>
      </c>
      <c r="G6852">
        <v>30773047</v>
      </c>
      <c r="H6852">
        <v>1013860668</v>
      </c>
      <c r="I6852" t="s">
        <v>12566</v>
      </c>
      <c r="J6852" t="s">
        <v>33670</v>
      </c>
      <c r="K6852" t="s">
        <v>10286</v>
      </c>
      <c r="L6852" t="s">
        <v>33680</v>
      </c>
      <c r="M6852">
        <v>2060</v>
      </c>
      <c r="N6852" t="s">
        <v>6585</v>
      </c>
      <c r="R6852" s="1">
        <v>44216</v>
      </c>
      <c r="S6852" t="s">
        <v>56</v>
      </c>
      <c r="W6852">
        <v>4</v>
      </c>
      <c r="X6852" t="s">
        <v>725</v>
      </c>
      <c r="Y6852">
        <v>4</v>
      </c>
      <c r="Z6852" t="s">
        <v>1324</v>
      </c>
      <c r="AB6852">
        <v>196508</v>
      </c>
      <c r="AC6852">
        <v>312</v>
      </c>
      <c r="AD6852" t="s">
        <v>44564</v>
      </c>
      <c r="AE6852">
        <v>1085</v>
      </c>
      <c r="AF6852" t="s">
        <v>46731</v>
      </c>
      <c r="AG6852">
        <v>1</v>
      </c>
      <c r="AH6852" t="s">
        <v>44482</v>
      </c>
      <c r="AI6852">
        <v>99</v>
      </c>
      <c r="AJ6852" t="s">
        <v>54511</v>
      </c>
      <c r="AK6852">
        <v>661</v>
      </c>
      <c r="AL6852" t="s">
        <v>10453</v>
      </c>
      <c r="AP6852">
        <v>791413</v>
      </c>
      <c r="AQ6852" t="s">
        <v>12568</v>
      </c>
      <c r="AR6852" t="s">
        <v>12569</v>
      </c>
      <c r="AS6852">
        <v>2</v>
      </c>
      <c r="AT6852" t="s">
        <v>1413</v>
      </c>
      <c r="AU6852" t="s">
        <v>10504</v>
      </c>
      <c r="AX6852">
        <v>56.371012780000001</v>
      </c>
      <c r="AY6852">
        <v>8.6193658400000004</v>
      </c>
      <c r="AZ6852" t="s">
        <v>62</v>
      </c>
      <c r="BA6852">
        <v>1082</v>
      </c>
      <c r="BB6852" t="s">
        <v>2852</v>
      </c>
    </row>
    <row r="6853" spans="1:54" x14ac:dyDescent="0.25">
      <c r="A6853" s="1">
        <v>45200</v>
      </c>
      <c r="B6853">
        <v>661407</v>
      </c>
      <c r="C6853" t="s">
        <v>33681</v>
      </c>
      <c r="D6853">
        <v>7500</v>
      </c>
      <c r="E6853" t="s">
        <v>10449</v>
      </c>
      <c r="F6853" t="s">
        <v>33682</v>
      </c>
      <c r="G6853">
        <v>30773047</v>
      </c>
      <c r="H6853">
        <v>1013860668</v>
      </c>
      <c r="I6853" t="s">
        <v>51194</v>
      </c>
      <c r="J6853" t="s">
        <v>33670</v>
      </c>
      <c r="K6853" t="s">
        <v>33683</v>
      </c>
      <c r="L6853" t="s">
        <v>33672</v>
      </c>
      <c r="M6853">
        <v>2060</v>
      </c>
      <c r="N6853">
        <v>1</v>
      </c>
      <c r="R6853" s="1">
        <v>42655</v>
      </c>
      <c r="S6853" t="s">
        <v>56</v>
      </c>
      <c r="V6853" s="1">
        <v>42644</v>
      </c>
      <c r="W6853">
        <v>4</v>
      </c>
      <c r="X6853" t="s">
        <v>725</v>
      </c>
      <c r="Y6853">
        <v>4</v>
      </c>
      <c r="Z6853" t="s">
        <v>1324</v>
      </c>
      <c r="AB6853">
        <v>195804</v>
      </c>
      <c r="AC6853">
        <v>380</v>
      </c>
      <c r="AD6853" t="s">
        <v>1863</v>
      </c>
      <c r="AE6853">
        <v>1085</v>
      </c>
      <c r="AF6853" t="s">
        <v>46731</v>
      </c>
      <c r="AG6853">
        <v>3</v>
      </c>
      <c r="AH6853" t="s">
        <v>81</v>
      </c>
      <c r="AI6853">
        <v>99</v>
      </c>
      <c r="AJ6853" t="s">
        <v>54511</v>
      </c>
      <c r="AK6853">
        <v>661</v>
      </c>
      <c r="AL6853" t="s">
        <v>10453</v>
      </c>
      <c r="AM6853">
        <v>2</v>
      </c>
      <c r="AN6853" t="s">
        <v>119</v>
      </c>
      <c r="AO6853">
        <v>661406</v>
      </c>
      <c r="AP6853">
        <v>791413</v>
      </c>
      <c r="AQ6853" t="s">
        <v>33684</v>
      </c>
      <c r="AR6853" t="s">
        <v>10179</v>
      </c>
      <c r="AS6853">
        <v>2</v>
      </c>
      <c r="AT6853" t="s">
        <v>1413</v>
      </c>
      <c r="AU6853" t="s">
        <v>10504</v>
      </c>
      <c r="AX6853">
        <v>56.370727916009898</v>
      </c>
      <c r="AY6853">
        <v>8.6171015167390905</v>
      </c>
      <c r="AZ6853" t="s">
        <v>62</v>
      </c>
      <c r="BA6853">
        <v>1082</v>
      </c>
      <c r="BB6853" t="s">
        <v>2852</v>
      </c>
    </row>
    <row r="6854" spans="1:54" x14ac:dyDescent="0.25">
      <c r="A6854" s="1">
        <v>45200</v>
      </c>
      <c r="B6854">
        <v>661408</v>
      </c>
      <c r="C6854" t="s">
        <v>51159</v>
      </c>
      <c r="D6854">
        <v>7500</v>
      </c>
      <c r="E6854" t="s">
        <v>10449</v>
      </c>
      <c r="F6854" t="s">
        <v>51160</v>
      </c>
      <c r="G6854">
        <v>26722454</v>
      </c>
      <c r="H6854">
        <v>1003399322</v>
      </c>
      <c r="I6854" t="s">
        <v>33374</v>
      </c>
      <c r="J6854" t="s">
        <v>33685</v>
      </c>
      <c r="K6854" t="s">
        <v>33376</v>
      </c>
      <c r="L6854" t="s">
        <v>54034</v>
      </c>
      <c r="M6854">
        <v>356</v>
      </c>
      <c r="N6854">
        <v>5</v>
      </c>
      <c r="R6854" s="1">
        <v>40162</v>
      </c>
      <c r="S6854" t="s">
        <v>80</v>
      </c>
      <c r="V6854" s="1">
        <v>37956</v>
      </c>
      <c r="W6854">
        <v>4</v>
      </c>
      <c r="X6854" t="s">
        <v>725</v>
      </c>
      <c r="Y6854">
        <v>1</v>
      </c>
      <c r="Z6854" t="s">
        <v>46545</v>
      </c>
      <c r="AB6854">
        <v>197304</v>
      </c>
      <c r="AC6854">
        <v>244</v>
      </c>
      <c r="AD6854" t="s">
        <v>2118</v>
      </c>
      <c r="AE6854">
        <v>1071</v>
      </c>
      <c r="AF6854" t="s">
        <v>1688</v>
      </c>
      <c r="AG6854">
        <v>3</v>
      </c>
      <c r="AH6854" t="s">
        <v>81</v>
      </c>
      <c r="AI6854">
        <v>99</v>
      </c>
      <c r="AJ6854" t="s">
        <v>54511</v>
      </c>
      <c r="AK6854">
        <v>661</v>
      </c>
      <c r="AL6854" t="s">
        <v>10453</v>
      </c>
      <c r="AM6854">
        <v>2</v>
      </c>
      <c r="AN6854" t="s">
        <v>119</v>
      </c>
      <c r="AO6854">
        <v>661411</v>
      </c>
      <c r="AS6854">
        <v>0</v>
      </c>
      <c r="AT6854" t="s">
        <v>61</v>
      </c>
      <c r="AU6854" t="s">
        <v>54035</v>
      </c>
      <c r="AX6854">
        <v>56.383635170731303</v>
      </c>
      <c r="AY6854">
        <v>8.6054309511264808</v>
      </c>
      <c r="AZ6854" t="s">
        <v>62</v>
      </c>
      <c r="BA6854">
        <v>1082</v>
      </c>
      <c r="BB6854" t="s">
        <v>2852</v>
      </c>
    </row>
    <row r="6855" spans="1:54" x14ac:dyDescent="0.25">
      <c r="A6855" s="1">
        <v>45200</v>
      </c>
      <c r="B6855">
        <v>661409</v>
      </c>
      <c r="C6855" t="s">
        <v>33686</v>
      </c>
      <c r="D6855">
        <v>7500</v>
      </c>
      <c r="E6855" t="s">
        <v>10449</v>
      </c>
      <c r="F6855" t="s">
        <v>51195</v>
      </c>
      <c r="I6855" t="s">
        <v>32826</v>
      </c>
      <c r="J6855" t="s">
        <v>33687</v>
      </c>
      <c r="K6855" t="s">
        <v>33688</v>
      </c>
      <c r="L6855" t="s">
        <v>54036</v>
      </c>
      <c r="M6855">
        <v>4088</v>
      </c>
      <c r="R6855" s="1">
        <v>40162</v>
      </c>
      <c r="S6855" t="s">
        <v>80</v>
      </c>
      <c r="V6855" s="1">
        <v>35370</v>
      </c>
      <c r="W6855">
        <v>3</v>
      </c>
      <c r="X6855" t="s">
        <v>3496</v>
      </c>
      <c r="Y6855">
        <v>1</v>
      </c>
      <c r="Z6855" t="s">
        <v>46545</v>
      </c>
      <c r="AB6855">
        <v>199101</v>
      </c>
      <c r="AC6855">
        <v>281</v>
      </c>
      <c r="AD6855" t="s">
        <v>1773</v>
      </c>
      <c r="AE6855">
        <v>1073</v>
      </c>
      <c r="AF6855" t="s">
        <v>52650</v>
      </c>
      <c r="AG6855">
        <v>3</v>
      </c>
      <c r="AH6855" t="s">
        <v>81</v>
      </c>
      <c r="AI6855">
        <v>99</v>
      </c>
      <c r="AJ6855" t="s">
        <v>54511</v>
      </c>
      <c r="AK6855">
        <v>661</v>
      </c>
      <c r="AL6855" t="s">
        <v>10453</v>
      </c>
      <c r="AP6855">
        <v>657412</v>
      </c>
      <c r="AS6855">
        <v>0</v>
      </c>
      <c r="AT6855" t="s">
        <v>61</v>
      </c>
      <c r="AU6855" t="s">
        <v>54020</v>
      </c>
      <c r="AX6855">
        <v>56.363175647966898</v>
      </c>
      <c r="AY6855">
        <v>8.6635230227161806</v>
      </c>
      <c r="AZ6855" t="s">
        <v>62</v>
      </c>
      <c r="BA6855">
        <v>1082</v>
      </c>
      <c r="BB6855" t="s">
        <v>2852</v>
      </c>
    </row>
    <row r="6856" spans="1:54" x14ac:dyDescent="0.25">
      <c r="A6856" s="1">
        <v>45200</v>
      </c>
      <c r="B6856">
        <v>661410</v>
      </c>
      <c r="C6856" t="s">
        <v>33689</v>
      </c>
      <c r="D6856">
        <v>7500</v>
      </c>
      <c r="E6856" t="s">
        <v>10449</v>
      </c>
      <c r="F6856" t="s">
        <v>33690</v>
      </c>
      <c r="I6856" t="s">
        <v>33691</v>
      </c>
      <c r="J6856" t="s">
        <v>33692</v>
      </c>
      <c r="K6856" t="s">
        <v>33693</v>
      </c>
      <c r="L6856" t="s">
        <v>10453</v>
      </c>
      <c r="R6856" s="1">
        <v>40162</v>
      </c>
      <c r="S6856" t="s">
        <v>80</v>
      </c>
      <c r="V6856" s="1">
        <v>37895</v>
      </c>
      <c r="W6856">
        <v>4</v>
      </c>
      <c r="X6856" t="s">
        <v>725</v>
      </c>
      <c r="Y6856">
        <v>5</v>
      </c>
      <c r="Z6856" t="s">
        <v>54458</v>
      </c>
      <c r="AB6856">
        <v>196709</v>
      </c>
      <c r="AC6856">
        <v>243</v>
      </c>
      <c r="AD6856" t="s">
        <v>2065</v>
      </c>
      <c r="AE6856">
        <v>1083</v>
      </c>
      <c r="AF6856" t="s">
        <v>2066</v>
      </c>
      <c r="AG6856">
        <v>3</v>
      </c>
      <c r="AH6856" t="s">
        <v>81</v>
      </c>
      <c r="AI6856">
        <v>99</v>
      </c>
      <c r="AJ6856" t="s">
        <v>54511</v>
      </c>
      <c r="AK6856">
        <v>661</v>
      </c>
      <c r="AL6856" t="s">
        <v>10453</v>
      </c>
      <c r="AP6856">
        <v>707404</v>
      </c>
      <c r="AQ6856" t="s">
        <v>33694</v>
      </c>
      <c r="AR6856" t="s">
        <v>33695</v>
      </c>
      <c r="AS6856">
        <v>2</v>
      </c>
      <c r="AT6856" t="s">
        <v>1413</v>
      </c>
      <c r="AU6856" t="s">
        <v>10449</v>
      </c>
      <c r="AZ6856" t="s">
        <v>62</v>
      </c>
      <c r="BA6856">
        <v>1082</v>
      </c>
      <c r="BB6856" t="s">
        <v>2852</v>
      </c>
    </row>
    <row r="6857" spans="1:54" x14ac:dyDescent="0.25">
      <c r="A6857" s="1">
        <v>45200</v>
      </c>
      <c r="B6857">
        <v>661411</v>
      </c>
      <c r="C6857" t="s">
        <v>33696</v>
      </c>
      <c r="D6857">
        <v>7500</v>
      </c>
      <c r="E6857" t="s">
        <v>10449</v>
      </c>
      <c r="F6857" t="s">
        <v>33657</v>
      </c>
      <c r="G6857">
        <v>28311257</v>
      </c>
      <c r="H6857">
        <v>1003401778</v>
      </c>
      <c r="I6857" t="s">
        <v>55087</v>
      </c>
      <c r="J6857" t="s">
        <v>33659</v>
      </c>
      <c r="K6857" t="s">
        <v>10452</v>
      </c>
      <c r="L6857" t="s">
        <v>48036</v>
      </c>
      <c r="M6857">
        <v>1324</v>
      </c>
      <c r="N6857">
        <v>70</v>
      </c>
      <c r="R6857" s="1">
        <v>40364</v>
      </c>
      <c r="S6857" t="s">
        <v>56</v>
      </c>
      <c r="V6857" s="1">
        <v>40360</v>
      </c>
      <c r="W6857">
        <v>4</v>
      </c>
      <c r="X6857" t="s">
        <v>725</v>
      </c>
      <c r="Y6857">
        <v>1</v>
      </c>
      <c r="Z6857" t="s">
        <v>46545</v>
      </c>
      <c r="AB6857">
        <v>186201</v>
      </c>
      <c r="AC6857">
        <v>242</v>
      </c>
      <c r="AD6857" t="s">
        <v>1687</v>
      </c>
      <c r="AE6857">
        <v>1071</v>
      </c>
      <c r="AF6857" t="s">
        <v>1688</v>
      </c>
      <c r="AG6857">
        <v>5</v>
      </c>
      <c r="AH6857" t="s">
        <v>1589</v>
      </c>
      <c r="AI6857">
        <v>99</v>
      </c>
      <c r="AJ6857" t="s">
        <v>54511</v>
      </c>
      <c r="AK6857">
        <v>661</v>
      </c>
      <c r="AL6857" t="s">
        <v>10453</v>
      </c>
      <c r="AM6857">
        <v>2</v>
      </c>
      <c r="AN6857" t="s">
        <v>119</v>
      </c>
      <c r="AO6857">
        <v>280052</v>
      </c>
      <c r="AQ6857" t="s">
        <v>33697</v>
      </c>
      <c r="AR6857" t="s">
        <v>33698</v>
      </c>
      <c r="AS6857">
        <v>1</v>
      </c>
      <c r="AT6857" t="s">
        <v>1446</v>
      </c>
      <c r="AU6857" t="s">
        <v>48037</v>
      </c>
      <c r="AX6857">
        <v>56.372309340650702</v>
      </c>
      <c r="AY6857">
        <v>8.6039929349224291</v>
      </c>
      <c r="AZ6857" t="s">
        <v>62</v>
      </c>
      <c r="BA6857">
        <v>1082</v>
      </c>
      <c r="BB6857" t="s">
        <v>2852</v>
      </c>
    </row>
    <row r="6858" spans="1:54" x14ac:dyDescent="0.25">
      <c r="A6858" s="1">
        <v>45200</v>
      </c>
      <c r="B6858">
        <v>661412</v>
      </c>
      <c r="C6858" t="s">
        <v>33699</v>
      </c>
      <c r="D6858">
        <v>7500</v>
      </c>
      <c r="E6858" t="s">
        <v>10449</v>
      </c>
      <c r="F6858" t="s">
        <v>33699</v>
      </c>
      <c r="I6858" t="s">
        <v>51196</v>
      </c>
      <c r="J6858" t="s">
        <v>33700</v>
      </c>
      <c r="K6858" t="s">
        <v>33701</v>
      </c>
      <c r="L6858" t="s">
        <v>33702</v>
      </c>
      <c r="M6858">
        <v>2060</v>
      </c>
      <c r="N6858">
        <v>1</v>
      </c>
      <c r="R6858" s="1">
        <v>41649</v>
      </c>
      <c r="S6858" t="s">
        <v>612</v>
      </c>
      <c r="V6858" s="1">
        <v>39448</v>
      </c>
      <c r="W6858">
        <v>4</v>
      </c>
      <c r="X6858" t="s">
        <v>725</v>
      </c>
      <c r="Y6858">
        <v>4</v>
      </c>
      <c r="Z6858" t="s">
        <v>1324</v>
      </c>
      <c r="AB6858">
        <v>200101</v>
      </c>
      <c r="AC6858">
        <v>305</v>
      </c>
      <c r="AD6858" t="s">
        <v>2417</v>
      </c>
      <c r="AE6858">
        <v>1121</v>
      </c>
      <c r="AF6858" t="s">
        <v>53100</v>
      </c>
      <c r="AG6858">
        <v>5</v>
      </c>
      <c r="AH6858" t="s">
        <v>1589</v>
      </c>
      <c r="AI6858">
        <v>99</v>
      </c>
      <c r="AJ6858" t="s">
        <v>54511</v>
      </c>
      <c r="AK6858">
        <v>661</v>
      </c>
      <c r="AL6858" t="s">
        <v>10453</v>
      </c>
      <c r="AM6858">
        <v>2</v>
      </c>
      <c r="AN6858" t="s">
        <v>119</v>
      </c>
      <c r="AO6858">
        <v>791413</v>
      </c>
      <c r="AQ6858" t="s">
        <v>33703</v>
      </c>
      <c r="AR6858" t="s">
        <v>33704</v>
      </c>
      <c r="AS6858">
        <v>1</v>
      </c>
      <c r="AT6858" t="s">
        <v>1446</v>
      </c>
      <c r="AU6858" t="s">
        <v>33705</v>
      </c>
      <c r="AX6858">
        <v>56.370727916009898</v>
      </c>
      <c r="AY6858">
        <v>8.6171015167390905</v>
      </c>
      <c r="AZ6858" t="s">
        <v>62</v>
      </c>
      <c r="BA6858">
        <v>1082</v>
      </c>
      <c r="BB6858" t="s">
        <v>2852</v>
      </c>
    </row>
    <row r="6859" spans="1:54" x14ac:dyDescent="0.25">
      <c r="A6859" s="1">
        <v>45200</v>
      </c>
      <c r="B6859">
        <v>661413</v>
      </c>
      <c r="C6859" t="s">
        <v>33706</v>
      </c>
      <c r="D6859">
        <v>8260</v>
      </c>
      <c r="E6859" t="s">
        <v>10798</v>
      </c>
      <c r="F6859" t="s">
        <v>33707</v>
      </c>
      <c r="G6859">
        <v>55835217</v>
      </c>
      <c r="H6859">
        <v>1009682259</v>
      </c>
      <c r="I6859" t="s">
        <v>51197</v>
      </c>
      <c r="J6859" t="s">
        <v>33708</v>
      </c>
      <c r="K6859" t="s">
        <v>33709</v>
      </c>
      <c r="L6859" t="s">
        <v>51198</v>
      </c>
      <c r="M6859">
        <v>8235</v>
      </c>
      <c r="N6859">
        <v>16</v>
      </c>
      <c r="P6859">
        <v>3</v>
      </c>
      <c r="R6859" s="1">
        <v>40938</v>
      </c>
      <c r="S6859" t="s">
        <v>56</v>
      </c>
      <c r="V6859" s="1">
        <v>39448</v>
      </c>
      <c r="W6859">
        <v>4</v>
      </c>
      <c r="X6859" t="s">
        <v>725</v>
      </c>
      <c r="Y6859">
        <v>5</v>
      </c>
      <c r="Z6859" t="s">
        <v>54458</v>
      </c>
      <c r="AB6859">
        <v>200310</v>
      </c>
      <c r="AC6859">
        <v>243</v>
      </c>
      <c r="AD6859" t="s">
        <v>2065</v>
      </c>
      <c r="AE6859">
        <v>1083</v>
      </c>
      <c r="AF6859" t="s">
        <v>2066</v>
      </c>
      <c r="AG6859">
        <v>3</v>
      </c>
      <c r="AH6859" t="s">
        <v>81</v>
      </c>
      <c r="AI6859">
        <v>99</v>
      </c>
      <c r="AJ6859" t="s">
        <v>54511</v>
      </c>
      <c r="AK6859">
        <v>751</v>
      </c>
      <c r="AL6859" t="s">
        <v>10168</v>
      </c>
      <c r="AQ6859" t="s">
        <v>33710</v>
      </c>
      <c r="AR6859" t="s">
        <v>33711</v>
      </c>
      <c r="AS6859">
        <v>0</v>
      </c>
      <c r="AT6859" t="s">
        <v>61</v>
      </c>
      <c r="AU6859" t="s">
        <v>48512</v>
      </c>
      <c r="AZ6859" t="s">
        <v>62</v>
      </c>
      <c r="BA6859">
        <v>1082</v>
      </c>
      <c r="BB6859" t="s">
        <v>2852</v>
      </c>
    </row>
    <row r="6860" spans="1:54" x14ac:dyDescent="0.25">
      <c r="A6860" s="1">
        <v>45200</v>
      </c>
      <c r="B6860">
        <v>661414</v>
      </c>
      <c r="C6860" t="s">
        <v>33712</v>
      </c>
      <c r="D6860">
        <v>7500</v>
      </c>
      <c r="E6860" t="s">
        <v>10449</v>
      </c>
      <c r="F6860" t="s">
        <v>33713</v>
      </c>
      <c r="G6860">
        <v>28311257</v>
      </c>
      <c r="H6860">
        <v>1003401778</v>
      </c>
      <c r="I6860" t="s">
        <v>10451</v>
      </c>
      <c r="J6860" t="s">
        <v>33659</v>
      </c>
      <c r="K6860" t="s">
        <v>10452</v>
      </c>
      <c r="L6860" t="s">
        <v>48036</v>
      </c>
      <c r="M6860">
        <v>1324</v>
      </c>
      <c r="N6860">
        <v>70</v>
      </c>
      <c r="R6860" s="1">
        <v>44377</v>
      </c>
      <c r="S6860" t="s">
        <v>56</v>
      </c>
      <c r="W6860">
        <v>4</v>
      </c>
      <c r="X6860" t="s">
        <v>725</v>
      </c>
      <c r="Y6860">
        <v>1</v>
      </c>
      <c r="Z6860" t="s">
        <v>46545</v>
      </c>
      <c r="AB6860">
        <v>186201</v>
      </c>
      <c r="AC6860">
        <v>242</v>
      </c>
      <c r="AD6860" t="s">
        <v>1687</v>
      </c>
      <c r="AE6860">
        <v>1071</v>
      </c>
      <c r="AF6860" t="s">
        <v>1688</v>
      </c>
      <c r="AG6860">
        <v>1</v>
      </c>
      <c r="AH6860" t="s">
        <v>44482</v>
      </c>
      <c r="AI6860">
        <v>99</v>
      </c>
      <c r="AJ6860" t="s">
        <v>54511</v>
      </c>
      <c r="AK6860">
        <v>661</v>
      </c>
      <c r="AL6860" t="s">
        <v>10453</v>
      </c>
      <c r="AP6860">
        <v>280052</v>
      </c>
      <c r="AQ6860" t="s">
        <v>10454</v>
      </c>
      <c r="AR6860" t="s">
        <v>10455</v>
      </c>
      <c r="AS6860">
        <v>2</v>
      </c>
      <c r="AT6860" t="s">
        <v>1413</v>
      </c>
      <c r="AU6860" t="s">
        <v>48037</v>
      </c>
      <c r="AX6860">
        <v>56.372312880000003</v>
      </c>
      <c r="AY6860">
        <v>8.6040034199999997</v>
      </c>
      <c r="AZ6860" t="s">
        <v>62</v>
      </c>
      <c r="BA6860">
        <v>1082</v>
      </c>
      <c r="BB6860" t="s">
        <v>2852</v>
      </c>
    </row>
    <row r="6861" spans="1:54" x14ac:dyDescent="0.25">
      <c r="A6861" s="1">
        <v>45200</v>
      </c>
      <c r="B6861">
        <v>661415</v>
      </c>
      <c r="C6861" t="s">
        <v>33714</v>
      </c>
      <c r="D6861">
        <v>7500</v>
      </c>
      <c r="E6861" t="s">
        <v>10449</v>
      </c>
      <c r="F6861" t="s">
        <v>54037</v>
      </c>
      <c r="G6861">
        <v>30773047</v>
      </c>
      <c r="H6861">
        <v>1013860668</v>
      </c>
      <c r="I6861" t="s">
        <v>51199</v>
      </c>
      <c r="J6861" t="s">
        <v>33670</v>
      </c>
      <c r="K6861" t="s">
        <v>33715</v>
      </c>
      <c r="L6861" t="s">
        <v>33672</v>
      </c>
      <c r="M6861">
        <v>2060</v>
      </c>
      <c r="N6861" t="s">
        <v>6585</v>
      </c>
      <c r="R6861" s="1">
        <v>42662</v>
      </c>
      <c r="S6861" t="s">
        <v>56</v>
      </c>
      <c r="V6861" s="1">
        <v>42681</v>
      </c>
      <c r="W6861">
        <v>4</v>
      </c>
      <c r="X6861" t="s">
        <v>725</v>
      </c>
      <c r="Y6861">
        <v>4</v>
      </c>
      <c r="Z6861" t="s">
        <v>1324</v>
      </c>
      <c r="AB6861">
        <v>200511</v>
      </c>
      <c r="AC6861">
        <v>333</v>
      </c>
      <c r="AD6861" t="s">
        <v>46738</v>
      </c>
      <c r="AE6861">
        <v>1085</v>
      </c>
      <c r="AF6861" t="s">
        <v>46731</v>
      </c>
      <c r="AG6861">
        <v>3</v>
      </c>
      <c r="AH6861" t="s">
        <v>81</v>
      </c>
      <c r="AI6861">
        <v>99</v>
      </c>
      <c r="AJ6861" t="s">
        <v>54511</v>
      </c>
      <c r="AK6861">
        <v>661</v>
      </c>
      <c r="AL6861" t="s">
        <v>10453</v>
      </c>
      <c r="AM6861">
        <v>2</v>
      </c>
      <c r="AN6861" t="s">
        <v>119</v>
      </c>
      <c r="AO6861">
        <v>661406</v>
      </c>
      <c r="AP6861">
        <v>791413</v>
      </c>
      <c r="AQ6861" t="s">
        <v>33716</v>
      </c>
      <c r="AR6861" t="s">
        <v>33717</v>
      </c>
      <c r="AS6861">
        <v>2</v>
      </c>
      <c r="AT6861" t="s">
        <v>1413</v>
      </c>
      <c r="AU6861" t="s">
        <v>10504</v>
      </c>
      <c r="AX6861">
        <v>56.371012780574901</v>
      </c>
      <c r="AY6861">
        <v>8.6193658360456205</v>
      </c>
      <c r="AZ6861" t="s">
        <v>62</v>
      </c>
      <c r="BA6861">
        <v>1082</v>
      </c>
      <c r="BB6861" t="s">
        <v>2852</v>
      </c>
    </row>
    <row r="6862" spans="1:54" x14ac:dyDescent="0.25">
      <c r="A6862" s="1">
        <v>45200</v>
      </c>
      <c r="B6862">
        <v>661416</v>
      </c>
      <c r="C6862" t="s">
        <v>33718</v>
      </c>
      <c r="D6862">
        <v>7500</v>
      </c>
      <c r="E6862" t="s">
        <v>10449</v>
      </c>
      <c r="F6862" t="s">
        <v>33719</v>
      </c>
      <c r="G6862">
        <v>30773047</v>
      </c>
      <c r="H6862">
        <v>1013860668</v>
      </c>
      <c r="I6862" t="s">
        <v>33720</v>
      </c>
      <c r="J6862" t="s">
        <v>33670</v>
      </c>
      <c r="K6862" t="s">
        <v>33721</v>
      </c>
      <c r="L6862" t="s">
        <v>33672</v>
      </c>
      <c r="M6862">
        <v>2060</v>
      </c>
      <c r="N6862" t="s">
        <v>6585</v>
      </c>
      <c r="R6862" s="1">
        <v>42655</v>
      </c>
      <c r="S6862" t="s">
        <v>56</v>
      </c>
      <c r="V6862" s="1">
        <v>42644</v>
      </c>
      <c r="W6862">
        <v>4</v>
      </c>
      <c r="X6862" t="s">
        <v>725</v>
      </c>
      <c r="Y6862">
        <v>4</v>
      </c>
      <c r="Z6862" t="s">
        <v>1324</v>
      </c>
      <c r="AB6862">
        <v>200801</v>
      </c>
      <c r="AC6862">
        <v>383</v>
      </c>
      <c r="AD6862" t="s">
        <v>1799</v>
      </c>
      <c r="AE6862">
        <v>1085</v>
      </c>
      <c r="AF6862" t="s">
        <v>46731</v>
      </c>
      <c r="AG6862">
        <v>3</v>
      </c>
      <c r="AH6862" t="s">
        <v>81</v>
      </c>
      <c r="AI6862">
        <v>99</v>
      </c>
      <c r="AJ6862" t="s">
        <v>54511</v>
      </c>
      <c r="AK6862">
        <v>661</v>
      </c>
      <c r="AL6862" t="s">
        <v>10453</v>
      </c>
      <c r="AM6862">
        <v>2</v>
      </c>
      <c r="AN6862" t="s">
        <v>119</v>
      </c>
      <c r="AO6862">
        <v>661406</v>
      </c>
      <c r="AP6862">
        <v>791413</v>
      </c>
      <c r="AQ6862" t="s">
        <v>33722</v>
      </c>
      <c r="AR6862" t="s">
        <v>33723</v>
      </c>
      <c r="AS6862">
        <v>2</v>
      </c>
      <c r="AT6862" t="s">
        <v>1413</v>
      </c>
      <c r="AU6862" t="s">
        <v>10504</v>
      </c>
      <c r="AX6862">
        <v>56.371012780574901</v>
      </c>
      <c r="AY6862">
        <v>8.6193658360456205</v>
      </c>
      <c r="AZ6862" t="s">
        <v>62</v>
      </c>
      <c r="BA6862">
        <v>1082</v>
      </c>
      <c r="BB6862" t="s">
        <v>2852</v>
      </c>
    </row>
    <row r="6863" spans="1:54" x14ac:dyDescent="0.25">
      <c r="A6863" s="1">
        <v>45200</v>
      </c>
      <c r="B6863">
        <v>661901</v>
      </c>
      <c r="C6863" t="s">
        <v>33724</v>
      </c>
      <c r="D6863">
        <v>7500</v>
      </c>
      <c r="E6863" t="s">
        <v>10449</v>
      </c>
      <c r="F6863" t="s">
        <v>17880</v>
      </c>
      <c r="G6863">
        <v>29189927</v>
      </c>
      <c r="H6863">
        <v>1003343217</v>
      </c>
      <c r="I6863" t="s">
        <v>17881</v>
      </c>
      <c r="K6863" t="s">
        <v>17882</v>
      </c>
      <c r="L6863" t="s">
        <v>17883</v>
      </c>
      <c r="M6863">
        <v>5717</v>
      </c>
      <c r="N6863">
        <v>2</v>
      </c>
      <c r="R6863" s="1">
        <v>45194</v>
      </c>
      <c r="S6863" t="s">
        <v>6399</v>
      </c>
      <c r="T6863">
        <v>661</v>
      </c>
      <c r="U6863" t="s">
        <v>10453</v>
      </c>
      <c r="W6863">
        <v>2</v>
      </c>
      <c r="X6863" t="s">
        <v>57</v>
      </c>
      <c r="Y6863">
        <v>1</v>
      </c>
      <c r="Z6863" t="s">
        <v>46545</v>
      </c>
      <c r="AA6863">
        <v>11</v>
      </c>
      <c r="AB6863">
        <v>196711</v>
      </c>
      <c r="AC6863">
        <v>126</v>
      </c>
      <c r="AD6863" t="s">
        <v>46616</v>
      </c>
      <c r="AE6863">
        <v>1015</v>
      </c>
      <c r="AF6863" t="s">
        <v>46616</v>
      </c>
      <c r="AG6863">
        <v>1</v>
      </c>
      <c r="AH6863" t="s">
        <v>44482</v>
      </c>
      <c r="AI6863">
        <v>27</v>
      </c>
      <c r="AJ6863" t="s">
        <v>44512</v>
      </c>
      <c r="AK6863">
        <v>661</v>
      </c>
      <c r="AL6863" t="s">
        <v>10453</v>
      </c>
      <c r="AM6863">
        <v>1</v>
      </c>
      <c r="AN6863" t="s">
        <v>1193</v>
      </c>
      <c r="AO6863">
        <v>281701</v>
      </c>
      <c r="AQ6863" t="s">
        <v>17884</v>
      </c>
      <c r="AR6863" t="s">
        <v>17885</v>
      </c>
      <c r="AS6863">
        <v>0</v>
      </c>
      <c r="AT6863" t="s">
        <v>61</v>
      </c>
      <c r="AU6863" t="s">
        <v>6969</v>
      </c>
      <c r="AX6863">
        <v>56.362845100000001</v>
      </c>
      <c r="AY6863">
        <v>8.6082961900000008</v>
      </c>
      <c r="AZ6863" t="s">
        <v>62</v>
      </c>
      <c r="BA6863">
        <v>1082</v>
      </c>
      <c r="BB6863" t="s">
        <v>2852</v>
      </c>
    </row>
    <row r="6864" spans="1:54" x14ac:dyDescent="0.25">
      <c r="A6864" s="1">
        <v>45200</v>
      </c>
      <c r="B6864">
        <v>661902</v>
      </c>
      <c r="C6864" t="s">
        <v>54038</v>
      </c>
      <c r="D6864">
        <v>7500</v>
      </c>
      <c r="E6864" t="s">
        <v>10449</v>
      </c>
      <c r="F6864" t="s">
        <v>54039</v>
      </c>
      <c r="G6864">
        <v>29189927</v>
      </c>
      <c r="H6864">
        <v>1003346071</v>
      </c>
      <c r="I6864" t="s">
        <v>46213</v>
      </c>
      <c r="J6864" t="s">
        <v>33725</v>
      </c>
      <c r="K6864" t="s">
        <v>33726</v>
      </c>
      <c r="L6864" t="s">
        <v>33727</v>
      </c>
      <c r="M6864">
        <v>2278</v>
      </c>
      <c r="N6864">
        <v>4</v>
      </c>
      <c r="R6864" s="1">
        <v>43794</v>
      </c>
      <c r="S6864" t="s">
        <v>80</v>
      </c>
      <c r="T6864">
        <v>661</v>
      </c>
      <c r="U6864" t="s">
        <v>10453</v>
      </c>
      <c r="W6864">
        <v>2</v>
      </c>
      <c r="X6864" t="s">
        <v>57</v>
      </c>
      <c r="Y6864">
        <v>0</v>
      </c>
      <c r="Z6864" t="s">
        <v>54560</v>
      </c>
      <c r="AC6864">
        <v>931</v>
      </c>
      <c r="AD6864" t="s">
        <v>1467</v>
      </c>
      <c r="AE6864">
        <v>2022</v>
      </c>
      <c r="AF6864" t="s">
        <v>1467</v>
      </c>
      <c r="AG6864">
        <v>1</v>
      </c>
      <c r="AH6864" t="s">
        <v>44482</v>
      </c>
      <c r="AI6864">
        <v>99</v>
      </c>
      <c r="AJ6864" t="s">
        <v>54511</v>
      </c>
      <c r="AK6864">
        <v>661</v>
      </c>
      <c r="AL6864" t="s">
        <v>10453</v>
      </c>
      <c r="AQ6864" t="s">
        <v>33728</v>
      </c>
      <c r="AR6864" t="s">
        <v>33729</v>
      </c>
      <c r="AS6864">
        <v>0</v>
      </c>
      <c r="AT6864" t="s">
        <v>61</v>
      </c>
      <c r="AU6864" t="s">
        <v>33730</v>
      </c>
      <c r="AX6864">
        <v>56.385023410000002</v>
      </c>
      <c r="AY6864">
        <v>8.5861768999999999</v>
      </c>
      <c r="AZ6864" t="s">
        <v>62</v>
      </c>
      <c r="BA6864">
        <v>1082</v>
      </c>
      <c r="BB6864" t="s">
        <v>2852</v>
      </c>
    </row>
    <row r="6865" spans="1:54" x14ac:dyDescent="0.25">
      <c r="A6865" s="1">
        <v>45200</v>
      </c>
      <c r="B6865">
        <v>663001</v>
      </c>
      <c r="C6865" t="s">
        <v>33731</v>
      </c>
      <c r="D6865">
        <v>7441</v>
      </c>
      <c r="E6865" t="s">
        <v>33732</v>
      </c>
      <c r="F6865" t="s">
        <v>33733</v>
      </c>
      <c r="G6865">
        <v>29189617</v>
      </c>
      <c r="H6865">
        <v>1003346666</v>
      </c>
      <c r="I6865" t="s">
        <v>33734</v>
      </c>
      <c r="J6865" t="s">
        <v>33735</v>
      </c>
      <c r="K6865" t="s">
        <v>33736</v>
      </c>
      <c r="L6865" t="s">
        <v>33737</v>
      </c>
      <c r="M6865">
        <v>807</v>
      </c>
      <c r="N6865">
        <v>10</v>
      </c>
      <c r="R6865" s="1">
        <v>43446</v>
      </c>
      <c r="S6865" t="s">
        <v>56</v>
      </c>
      <c r="T6865">
        <v>756</v>
      </c>
      <c r="U6865" t="s">
        <v>10561</v>
      </c>
      <c r="W6865">
        <v>2</v>
      </c>
      <c r="X6865" t="s">
        <v>57</v>
      </c>
      <c r="Y6865">
        <v>1</v>
      </c>
      <c r="Z6865" t="s">
        <v>46545</v>
      </c>
      <c r="AA6865">
        <v>9</v>
      </c>
      <c r="AB6865">
        <v>195408</v>
      </c>
      <c r="AC6865">
        <v>121</v>
      </c>
      <c r="AD6865" t="s">
        <v>70</v>
      </c>
      <c r="AE6865">
        <v>1012</v>
      </c>
      <c r="AF6865" t="s">
        <v>71</v>
      </c>
      <c r="AG6865">
        <v>1</v>
      </c>
      <c r="AH6865" t="s">
        <v>44482</v>
      </c>
      <c r="AI6865">
        <v>21</v>
      </c>
      <c r="AJ6865" t="s">
        <v>52613</v>
      </c>
      <c r="AK6865">
        <v>756</v>
      </c>
      <c r="AL6865" t="s">
        <v>10561</v>
      </c>
      <c r="AQ6865" t="s">
        <v>33738</v>
      </c>
      <c r="AR6865" t="s">
        <v>33739</v>
      </c>
      <c r="AS6865">
        <v>0</v>
      </c>
      <c r="AT6865" t="s">
        <v>61</v>
      </c>
      <c r="AU6865" t="s">
        <v>33740</v>
      </c>
      <c r="AX6865">
        <v>56.141688209999998</v>
      </c>
      <c r="AY6865">
        <v>9.2773414699999996</v>
      </c>
      <c r="AZ6865" t="s">
        <v>62</v>
      </c>
      <c r="BA6865">
        <v>1082</v>
      </c>
      <c r="BB6865" t="s">
        <v>2852</v>
      </c>
    </row>
    <row r="6866" spans="1:54" x14ac:dyDescent="0.25">
      <c r="A6866" s="1">
        <v>45200</v>
      </c>
      <c r="B6866">
        <v>663002</v>
      </c>
      <c r="C6866" t="s">
        <v>33741</v>
      </c>
      <c r="D6866">
        <v>7442</v>
      </c>
      <c r="E6866" t="s">
        <v>33742</v>
      </c>
      <c r="F6866" t="s">
        <v>33743</v>
      </c>
      <c r="G6866">
        <v>29189617</v>
      </c>
      <c r="H6866">
        <v>1003346502</v>
      </c>
      <c r="I6866" t="s">
        <v>51200</v>
      </c>
      <c r="J6866" t="s">
        <v>33744</v>
      </c>
      <c r="K6866" t="s">
        <v>33745</v>
      </c>
      <c r="L6866" t="s">
        <v>33746</v>
      </c>
      <c r="M6866">
        <v>251</v>
      </c>
      <c r="N6866">
        <v>97</v>
      </c>
      <c r="R6866" s="1">
        <v>43787</v>
      </c>
      <c r="S6866" t="s">
        <v>1808</v>
      </c>
      <c r="T6866">
        <v>756</v>
      </c>
      <c r="U6866" t="s">
        <v>10561</v>
      </c>
      <c r="W6866">
        <v>2</v>
      </c>
      <c r="X6866" t="s">
        <v>57</v>
      </c>
      <c r="Y6866">
        <v>1</v>
      </c>
      <c r="Z6866" t="s">
        <v>46545</v>
      </c>
      <c r="AA6866">
        <v>9</v>
      </c>
      <c r="AB6866">
        <v>195608</v>
      </c>
      <c r="AC6866">
        <v>121</v>
      </c>
      <c r="AD6866" t="s">
        <v>70</v>
      </c>
      <c r="AE6866">
        <v>1012</v>
      </c>
      <c r="AF6866" t="s">
        <v>71</v>
      </c>
      <c r="AG6866">
        <v>1</v>
      </c>
      <c r="AH6866" t="s">
        <v>44482</v>
      </c>
      <c r="AI6866">
        <v>21</v>
      </c>
      <c r="AJ6866" t="s">
        <v>52613</v>
      </c>
      <c r="AK6866">
        <v>756</v>
      </c>
      <c r="AL6866" t="s">
        <v>10561</v>
      </c>
      <c r="AQ6866" t="s">
        <v>33747</v>
      </c>
      <c r="AR6866" t="s">
        <v>33748</v>
      </c>
      <c r="AS6866">
        <v>0</v>
      </c>
      <c r="AT6866" t="s">
        <v>61</v>
      </c>
      <c r="AU6866" t="s">
        <v>33749</v>
      </c>
      <c r="AX6866">
        <v>56.170465810000003</v>
      </c>
      <c r="AY6866">
        <v>9.3434184699999996</v>
      </c>
      <c r="AZ6866" t="s">
        <v>62</v>
      </c>
      <c r="BA6866">
        <v>1082</v>
      </c>
      <c r="BB6866" t="s">
        <v>2852</v>
      </c>
    </row>
    <row r="6867" spans="1:54" x14ac:dyDescent="0.25">
      <c r="A6867" s="1">
        <v>45200</v>
      </c>
      <c r="B6867">
        <v>663003</v>
      </c>
      <c r="C6867" t="s">
        <v>55088</v>
      </c>
      <c r="D6867">
        <v>7430</v>
      </c>
      <c r="E6867" t="s">
        <v>10557</v>
      </c>
      <c r="F6867" t="s">
        <v>55089</v>
      </c>
      <c r="G6867">
        <v>29189617</v>
      </c>
      <c r="H6867">
        <v>1003346460</v>
      </c>
      <c r="I6867" t="s">
        <v>51201</v>
      </c>
      <c r="J6867" t="s">
        <v>33750</v>
      </c>
      <c r="K6867" t="s">
        <v>33751</v>
      </c>
      <c r="L6867" t="s">
        <v>33752</v>
      </c>
      <c r="M6867">
        <v>205</v>
      </c>
      <c r="N6867">
        <v>10</v>
      </c>
      <c r="R6867" s="1">
        <v>44300</v>
      </c>
      <c r="S6867" t="s">
        <v>56</v>
      </c>
      <c r="T6867">
        <v>756</v>
      </c>
      <c r="U6867" t="s">
        <v>10561</v>
      </c>
      <c r="W6867">
        <v>2</v>
      </c>
      <c r="X6867" t="s">
        <v>57</v>
      </c>
      <c r="Y6867">
        <v>1</v>
      </c>
      <c r="Z6867" t="s">
        <v>46545</v>
      </c>
      <c r="AA6867">
        <v>9</v>
      </c>
      <c r="AB6867">
        <v>196108</v>
      </c>
      <c r="AC6867">
        <v>121</v>
      </c>
      <c r="AD6867" t="s">
        <v>70</v>
      </c>
      <c r="AE6867">
        <v>1012</v>
      </c>
      <c r="AF6867" t="s">
        <v>71</v>
      </c>
      <c r="AG6867">
        <v>1</v>
      </c>
      <c r="AH6867" t="s">
        <v>44482</v>
      </c>
      <c r="AI6867">
        <v>21</v>
      </c>
      <c r="AJ6867" t="s">
        <v>52613</v>
      </c>
      <c r="AK6867">
        <v>756</v>
      </c>
      <c r="AL6867" t="s">
        <v>10561</v>
      </c>
      <c r="AQ6867" t="s">
        <v>33753</v>
      </c>
      <c r="AR6867" t="s">
        <v>33754</v>
      </c>
      <c r="AS6867">
        <v>0</v>
      </c>
      <c r="AT6867" t="s">
        <v>61</v>
      </c>
      <c r="AU6867" t="s">
        <v>18925</v>
      </c>
      <c r="AX6867">
        <v>56.13847002</v>
      </c>
      <c r="AY6867">
        <v>9.1637888000000007</v>
      </c>
      <c r="AZ6867" t="s">
        <v>62</v>
      </c>
      <c r="BA6867">
        <v>1082</v>
      </c>
      <c r="BB6867" t="s">
        <v>2852</v>
      </c>
    </row>
    <row r="6868" spans="1:54" x14ac:dyDescent="0.25">
      <c r="A6868" s="1">
        <v>45200</v>
      </c>
      <c r="B6868">
        <v>663004</v>
      </c>
      <c r="C6868" t="s">
        <v>33755</v>
      </c>
      <c r="D6868">
        <v>7430</v>
      </c>
      <c r="E6868" t="s">
        <v>10557</v>
      </c>
      <c r="F6868" t="s">
        <v>33756</v>
      </c>
      <c r="G6868">
        <v>29189617</v>
      </c>
      <c r="H6868">
        <v>1003346794</v>
      </c>
      <c r="I6868" t="s">
        <v>33757</v>
      </c>
      <c r="J6868" t="s">
        <v>33758</v>
      </c>
      <c r="K6868" t="s">
        <v>33759</v>
      </c>
      <c r="L6868" t="s">
        <v>33760</v>
      </c>
      <c r="M6868">
        <v>987</v>
      </c>
      <c r="N6868">
        <v>47</v>
      </c>
      <c r="R6868" s="1">
        <v>43082</v>
      </c>
      <c r="S6868" t="s">
        <v>56</v>
      </c>
      <c r="T6868">
        <v>756</v>
      </c>
      <c r="U6868" t="s">
        <v>10561</v>
      </c>
      <c r="V6868" s="1">
        <v>42947</v>
      </c>
      <c r="W6868">
        <v>2</v>
      </c>
      <c r="X6868" t="s">
        <v>57</v>
      </c>
      <c r="Y6868">
        <v>1</v>
      </c>
      <c r="Z6868" t="s">
        <v>46545</v>
      </c>
      <c r="AA6868">
        <v>9</v>
      </c>
      <c r="AB6868">
        <v>191203</v>
      </c>
      <c r="AC6868">
        <v>121</v>
      </c>
      <c r="AD6868" t="s">
        <v>70</v>
      </c>
      <c r="AE6868">
        <v>1012</v>
      </c>
      <c r="AF6868" t="s">
        <v>71</v>
      </c>
      <c r="AG6868">
        <v>3</v>
      </c>
      <c r="AH6868" t="s">
        <v>81</v>
      </c>
      <c r="AI6868">
        <v>21</v>
      </c>
      <c r="AJ6868" t="s">
        <v>52613</v>
      </c>
      <c r="AK6868">
        <v>756</v>
      </c>
      <c r="AL6868" t="s">
        <v>10561</v>
      </c>
      <c r="AQ6868" t="s">
        <v>33761</v>
      </c>
      <c r="AR6868" t="s">
        <v>33762</v>
      </c>
      <c r="AS6868">
        <v>0</v>
      </c>
      <c r="AT6868" t="s">
        <v>61</v>
      </c>
      <c r="AU6868" t="s">
        <v>1277</v>
      </c>
      <c r="AZ6868" t="s">
        <v>62</v>
      </c>
      <c r="BA6868">
        <v>1082</v>
      </c>
      <c r="BB6868" t="s">
        <v>2852</v>
      </c>
    </row>
    <row r="6869" spans="1:54" x14ac:dyDescent="0.25">
      <c r="A6869" s="1">
        <v>45200</v>
      </c>
      <c r="B6869">
        <v>663005</v>
      </c>
      <c r="C6869" t="s">
        <v>33763</v>
      </c>
      <c r="D6869">
        <v>7430</v>
      </c>
      <c r="E6869" t="s">
        <v>10557</v>
      </c>
      <c r="F6869" t="s">
        <v>33764</v>
      </c>
      <c r="G6869">
        <v>29189617</v>
      </c>
      <c r="H6869">
        <v>1003346393</v>
      </c>
      <c r="I6869" t="s">
        <v>46214</v>
      </c>
      <c r="J6869" t="s">
        <v>33765</v>
      </c>
      <c r="K6869" t="s">
        <v>33766</v>
      </c>
      <c r="L6869" t="s">
        <v>33767</v>
      </c>
      <c r="M6869">
        <v>100</v>
      </c>
      <c r="N6869">
        <v>41</v>
      </c>
      <c r="R6869" s="1">
        <v>45077</v>
      </c>
      <c r="S6869" t="s">
        <v>171</v>
      </c>
      <c r="T6869">
        <v>756</v>
      </c>
      <c r="U6869" t="s">
        <v>10561</v>
      </c>
      <c r="W6869">
        <v>2</v>
      </c>
      <c r="X6869" t="s">
        <v>57</v>
      </c>
      <c r="Y6869">
        <v>1</v>
      </c>
      <c r="Z6869" t="s">
        <v>46545</v>
      </c>
      <c r="AA6869">
        <v>7</v>
      </c>
      <c r="AB6869">
        <v>195808</v>
      </c>
      <c r="AC6869">
        <v>121</v>
      </c>
      <c r="AD6869" t="s">
        <v>70</v>
      </c>
      <c r="AE6869">
        <v>1012</v>
      </c>
      <c r="AF6869" t="s">
        <v>71</v>
      </c>
      <c r="AG6869">
        <v>1</v>
      </c>
      <c r="AH6869" t="s">
        <v>44482</v>
      </c>
      <c r="AI6869">
        <v>21</v>
      </c>
      <c r="AJ6869" t="s">
        <v>52613</v>
      </c>
      <c r="AK6869">
        <v>756</v>
      </c>
      <c r="AL6869" t="s">
        <v>10561</v>
      </c>
      <c r="AQ6869" t="s">
        <v>33768</v>
      </c>
      <c r="AR6869" t="s">
        <v>33769</v>
      </c>
      <c r="AS6869">
        <v>0</v>
      </c>
      <c r="AT6869" t="s">
        <v>61</v>
      </c>
      <c r="AU6869" t="s">
        <v>3795</v>
      </c>
      <c r="AX6869">
        <v>56.098609709999998</v>
      </c>
      <c r="AY6869">
        <v>9.2001552100000001</v>
      </c>
      <c r="AZ6869" t="s">
        <v>62</v>
      </c>
      <c r="BA6869">
        <v>1082</v>
      </c>
      <c r="BB6869" t="s">
        <v>2852</v>
      </c>
    </row>
    <row r="6870" spans="1:54" x14ac:dyDescent="0.25">
      <c r="A6870" s="1">
        <v>45200</v>
      </c>
      <c r="B6870">
        <v>663006</v>
      </c>
      <c r="C6870" t="s">
        <v>33770</v>
      </c>
      <c r="D6870">
        <v>7430</v>
      </c>
      <c r="E6870" t="s">
        <v>10557</v>
      </c>
      <c r="F6870" t="s">
        <v>33771</v>
      </c>
      <c r="G6870">
        <v>29189617</v>
      </c>
      <c r="H6870">
        <v>1003346526</v>
      </c>
      <c r="I6870" t="s">
        <v>33772</v>
      </c>
      <c r="J6870" t="s">
        <v>33773</v>
      </c>
      <c r="K6870" t="s">
        <v>13237</v>
      </c>
      <c r="L6870" t="s">
        <v>45178</v>
      </c>
      <c r="M6870">
        <v>303</v>
      </c>
      <c r="N6870">
        <v>8</v>
      </c>
      <c r="R6870" s="1">
        <v>43787</v>
      </c>
      <c r="S6870" t="s">
        <v>80</v>
      </c>
      <c r="T6870">
        <v>756</v>
      </c>
      <c r="U6870" t="s">
        <v>10561</v>
      </c>
      <c r="W6870">
        <v>2</v>
      </c>
      <c r="X6870" t="s">
        <v>57</v>
      </c>
      <c r="Y6870">
        <v>1</v>
      </c>
      <c r="Z6870" t="s">
        <v>46545</v>
      </c>
      <c r="AA6870">
        <v>10</v>
      </c>
      <c r="AB6870">
        <v>197308</v>
      </c>
      <c r="AC6870">
        <v>121</v>
      </c>
      <c r="AD6870" t="s">
        <v>70</v>
      </c>
      <c r="AE6870">
        <v>1012</v>
      </c>
      <c r="AF6870" t="s">
        <v>71</v>
      </c>
      <c r="AG6870">
        <v>1</v>
      </c>
      <c r="AH6870" t="s">
        <v>44482</v>
      </c>
      <c r="AI6870">
        <v>21</v>
      </c>
      <c r="AJ6870" t="s">
        <v>52613</v>
      </c>
      <c r="AK6870">
        <v>756</v>
      </c>
      <c r="AL6870" t="s">
        <v>10561</v>
      </c>
      <c r="AQ6870" t="s">
        <v>13238</v>
      </c>
      <c r="AR6870" t="s">
        <v>33774</v>
      </c>
      <c r="AS6870">
        <v>0</v>
      </c>
      <c r="AT6870" t="s">
        <v>61</v>
      </c>
      <c r="AU6870" t="s">
        <v>45039</v>
      </c>
      <c r="AX6870">
        <v>56.148266880000001</v>
      </c>
      <c r="AY6870">
        <v>9.1457220899999996</v>
      </c>
      <c r="AZ6870" t="s">
        <v>62</v>
      </c>
      <c r="BA6870">
        <v>1082</v>
      </c>
      <c r="BB6870" t="s">
        <v>2852</v>
      </c>
    </row>
    <row r="6871" spans="1:54" x14ac:dyDescent="0.25">
      <c r="A6871" s="1">
        <v>45200</v>
      </c>
      <c r="B6871">
        <v>663007</v>
      </c>
      <c r="C6871" t="s">
        <v>33775</v>
      </c>
      <c r="D6871">
        <v>7430</v>
      </c>
      <c r="E6871" t="s">
        <v>10557</v>
      </c>
      <c r="F6871" t="s">
        <v>33776</v>
      </c>
      <c r="G6871">
        <v>29548390</v>
      </c>
      <c r="H6871">
        <v>1003343278</v>
      </c>
      <c r="I6871" t="s">
        <v>33777</v>
      </c>
      <c r="J6871" t="s">
        <v>33778</v>
      </c>
      <c r="K6871" t="s">
        <v>33779</v>
      </c>
      <c r="L6871" t="s">
        <v>51202</v>
      </c>
      <c r="M6871">
        <v>114</v>
      </c>
      <c r="N6871">
        <v>6</v>
      </c>
      <c r="R6871" s="1">
        <v>43794</v>
      </c>
      <c r="S6871" t="s">
        <v>56</v>
      </c>
      <c r="W6871">
        <v>4</v>
      </c>
      <c r="X6871" t="s">
        <v>725</v>
      </c>
      <c r="Y6871">
        <v>1</v>
      </c>
      <c r="Z6871" t="s">
        <v>46545</v>
      </c>
      <c r="AB6871">
        <v>197308</v>
      </c>
      <c r="AC6871">
        <v>131</v>
      </c>
      <c r="AD6871" t="s">
        <v>752</v>
      </c>
      <c r="AE6871">
        <v>1061</v>
      </c>
      <c r="AF6871" t="s">
        <v>752</v>
      </c>
      <c r="AG6871">
        <v>1</v>
      </c>
      <c r="AH6871" t="s">
        <v>44482</v>
      </c>
      <c r="AI6871">
        <v>99</v>
      </c>
      <c r="AJ6871" t="s">
        <v>54511</v>
      </c>
      <c r="AK6871">
        <v>756</v>
      </c>
      <c r="AL6871" t="s">
        <v>10561</v>
      </c>
      <c r="AQ6871" t="s">
        <v>33780</v>
      </c>
      <c r="AR6871" t="s">
        <v>33781</v>
      </c>
      <c r="AS6871">
        <v>0</v>
      </c>
      <c r="AT6871" t="s">
        <v>61</v>
      </c>
      <c r="AU6871" t="s">
        <v>51203</v>
      </c>
      <c r="AX6871">
        <v>56.135411650000002</v>
      </c>
      <c r="AY6871">
        <v>9.1271972199999993</v>
      </c>
      <c r="AZ6871" t="s">
        <v>62</v>
      </c>
      <c r="BA6871">
        <v>1082</v>
      </c>
      <c r="BB6871" t="s">
        <v>2852</v>
      </c>
    </row>
    <row r="6872" spans="1:54" x14ac:dyDescent="0.25">
      <c r="A6872" s="1">
        <v>45200</v>
      </c>
      <c r="B6872">
        <v>663008</v>
      </c>
      <c r="C6872" t="s">
        <v>54040</v>
      </c>
      <c r="D6872">
        <v>7430</v>
      </c>
      <c r="E6872" t="s">
        <v>10557</v>
      </c>
      <c r="F6872" t="s">
        <v>54041</v>
      </c>
      <c r="G6872">
        <v>29189617</v>
      </c>
      <c r="H6872">
        <v>1003346587</v>
      </c>
      <c r="I6872" t="s">
        <v>32996</v>
      </c>
      <c r="J6872" t="s">
        <v>33782</v>
      </c>
      <c r="K6872" t="s">
        <v>33783</v>
      </c>
      <c r="L6872" t="s">
        <v>56003</v>
      </c>
      <c r="M6872">
        <v>364</v>
      </c>
      <c r="N6872">
        <v>9</v>
      </c>
      <c r="R6872" s="1">
        <v>44209</v>
      </c>
      <c r="S6872" t="s">
        <v>56</v>
      </c>
      <c r="T6872">
        <v>756</v>
      </c>
      <c r="U6872" t="s">
        <v>10561</v>
      </c>
      <c r="W6872">
        <v>2</v>
      </c>
      <c r="X6872" t="s">
        <v>57</v>
      </c>
      <c r="Y6872">
        <v>1</v>
      </c>
      <c r="Z6872" t="s">
        <v>46545</v>
      </c>
      <c r="AA6872">
        <v>9</v>
      </c>
      <c r="AB6872">
        <v>197908</v>
      </c>
      <c r="AC6872">
        <v>121</v>
      </c>
      <c r="AD6872" t="s">
        <v>70</v>
      </c>
      <c r="AE6872">
        <v>1012</v>
      </c>
      <c r="AF6872" t="s">
        <v>71</v>
      </c>
      <c r="AG6872">
        <v>1</v>
      </c>
      <c r="AH6872" t="s">
        <v>44482</v>
      </c>
      <c r="AI6872">
        <v>21</v>
      </c>
      <c r="AJ6872" t="s">
        <v>52613</v>
      </c>
      <c r="AK6872">
        <v>756</v>
      </c>
      <c r="AL6872" t="s">
        <v>10561</v>
      </c>
      <c r="AQ6872" t="s">
        <v>33784</v>
      </c>
      <c r="AR6872" t="s">
        <v>33785</v>
      </c>
      <c r="AS6872">
        <v>0</v>
      </c>
      <c r="AT6872" t="s">
        <v>61</v>
      </c>
      <c r="AU6872" t="s">
        <v>54042</v>
      </c>
      <c r="AX6872">
        <v>56.126256939999998</v>
      </c>
      <c r="AY6872">
        <v>9.1541519600000001</v>
      </c>
      <c r="AZ6872" t="s">
        <v>62</v>
      </c>
      <c r="BA6872">
        <v>1082</v>
      </c>
      <c r="BB6872" t="s">
        <v>2852</v>
      </c>
    </row>
    <row r="6873" spans="1:54" x14ac:dyDescent="0.25">
      <c r="A6873" s="1">
        <v>45200</v>
      </c>
      <c r="B6873">
        <v>663009</v>
      </c>
      <c r="C6873" t="s">
        <v>51204</v>
      </c>
      <c r="D6873">
        <v>7430</v>
      </c>
      <c r="E6873" t="s">
        <v>10557</v>
      </c>
      <c r="F6873" t="s">
        <v>51205</v>
      </c>
      <c r="I6873" t="s">
        <v>51206</v>
      </c>
      <c r="J6873" t="s">
        <v>33786</v>
      </c>
      <c r="K6873" t="s">
        <v>33787</v>
      </c>
      <c r="L6873" t="s">
        <v>51207</v>
      </c>
      <c r="M6873">
        <v>114</v>
      </c>
      <c r="N6873">
        <v>26</v>
      </c>
      <c r="R6873" s="1">
        <v>40162</v>
      </c>
      <c r="S6873" t="s">
        <v>80</v>
      </c>
      <c r="T6873">
        <v>756</v>
      </c>
      <c r="U6873" t="s">
        <v>10561</v>
      </c>
      <c r="V6873" s="1">
        <v>38169</v>
      </c>
      <c r="W6873">
        <v>2</v>
      </c>
      <c r="X6873" t="s">
        <v>57</v>
      </c>
      <c r="Y6873">
        <v>1</v>
      </c>
      <c r="Z6873" t="s">
        <v>46545</v>
      </c>
      <c r="AA6873">
        <v>10</v>
      </c>
      <c r="AB6873">
        <v>198908</v>
      </c>
      <c r="AC6873">
        <v>126</v>
      </c>
      <c r="AD6873" t="s">
        <v>46616</v>
      </c>
      <c r="AE6873">
        <v>1015</v>
      </c>
      <c r="AF6873" t="s">
        <v>46616</v>
      </c>
      <c r="AG6873">
        <v>3</v>
      </c>
      <c r="AH6873" t="s">
        <v>81</v>
      </c>
      <c r="AI6873">
        <v>23</v>
      </c>
      <c r="AJ6873" t="s">
        <v>692</v>
      </c>
      <c r="AK6873">
        <v>756</v>
      </c>
      <c r="AL6873" t="s">
        <v>10561</v>
      </c>
      <c r="AQ6873" t="s">
        <v>33788</v>
      </c>
      <c r="AS6873">
        <v>0</v>
      </c>
      <c r="AT6873" t="s">
        <v>61</v>
      </c>
      <c r="AU6873" t="s">
        <v>51203</v>
      </c>
      <c r="AX6873">
        <v>56.133525819231501</v>
      </c>
      <c r="AY6873">
        <v>9.1216393148811292</v>
      </c>
      <c r="AZ6873" t="s">
        <v>62</v>
      </c>
      <c r="BA6873">
        <v>1082</v>
      </c>
      <c r="BB6873" t="s">
        <v>2852</v>
      </c>
    </row>
    <row r="6874" spans="1:54" x14ac:dyDescent="0.25">
      <c r="A6874" s="1">
        <v>45200</v>
      </c>
      <c r="B6874">
        <v>663010</v>
      </c>
      <c r="C6874" t="s">
        <v>33789</v>
      </c>
      <c r="D6874">
        <v>7430</v>
      </c>
      <c r="E6874" t="s">
        <v>10557</v>
      </c>
      <c r="F6874" t="s">
        <v>33790</v>
      </c>
      <c r="G6874">
        <v>29189617</v>
      </c>
      <c r="H6874">
        <v>1009129274</v>
      </c>
      <c r="I6874" t="s">
        <v>51208</v>
      </c>
      <c r="K6874" t="s">
        <v>33791</v>
      </c>
      <c r="L6874" t="s">
        <v>33792</v>
      </c>
      <c r="M6874">
        <v>457</v>
      </c>
      <c r="N6874">
        <v>61</v>
      </c>
      <c r="R6874" s="1">
        <v>44809</v>
      </c>
      <c r="S6874" t="s">
        <v>56</v>
      </c>
      <c r="T6874">
        <v>756</v>
      </c>
      <c r="U6874" t="s">
        <v>10561</v>
      </c>
      <c r="W6874">
        <v>2</v>
      </c>
      <c r="X6874" t="s">
        <v>57</v>
      </c>
      <c r="Y6874">
        <v>1</v>
      </c>
      <c r="Z6874" t="s">
        <v>46545</v>
      </c>
      <c r="AA6874">
        <v>10</v>
      </c>
      <c r="AB6874">
        <v>200108</v>
      </c>
      <c r="AC6874">
        <v>121</v>
      </c>
      <c r="AD6874" t="s">
        <v>70</v>
      </c>
      <c r="AE6874">
        <v>1012</v>
      </c>
      <c r="AF6874" t="s">
        <v>71</v>
      </c>
      <c r="AG6874">
        <v>1</v>
      </c>
      <c r="AH6874" t="s">
        <v>44482</v>
      </c>
      <c r="AI6874">
        <v>21</v>
      </c>
      <c r="AJ6874" t="s">
        <v>52613</v>
      </c>
      <c r="AK6874">
        <v>756</v>
      </c>
      <c r="AL6874" t="s">
        <v>10561</v>
      </c>
      <c r="AQ6874" t="s">
        <v>33793</v>
      </c>
      <c r="AR6874" t="s">
        <v>33794</v>
      </c>
      <c r="AS6874">
        <v>0</v>
      </c>
      <c r="AT6874" t="s">
        <v>61</v>
      </c>
      <c r="AU6874" t="s">
        <v>5642</v>
      </c>
      <c r="AX6874">
        <v>56.136851190000002</v>
      </c>
      <c r="AY6874">
        <v>9.1476387799999994</v>
      </c>
      <c r="AZ6874" t="s">
        <v>62</v>
      </c>
      <c r="BA6874">
        <v>1082</v>
      </c>
      <c r="BB6874" t="s">
        <v>2852</v>
      </c>
    </row>
    <row r="6875" spans="1:54" x14ac:dyDescent="0.25">
      <c r="A6875" s="1">
        <v>45200</v>
      </c>
      <c r="B6875">
        <v>663011</v>
      </c>
      <c r="C6875" t="s">
        <v>33795</v>
      </c>
      <c r="D6875">
        <v>7441</v>
      </c>
      <c r="E6875" t="s">
        <v>33732</v>
      </c>
      <c r="F6875" t="s">
        <v>54043</v>
      </c>
      <c r="G6875">
        <v>10198844</v>
      </c>
      <c r="H6875">
        <v>1000034575</v>
      </c>
      <c r="I6875" t="s">
        <v>51209</v>
      </c>
      <c r="J6875" t="s">
        <v>33796</v>
      </c>
      <c r="K6875" t="s">
        <v>33797</v>
      </c>
      <c r="L6875" t="s">
        <v>33798</v>
      </c>
      <c r="M6875">
        <v>122</v>
      </c>
      <c r="N6875">
        <v>46</v>
      </c>
      <c r="R6875" s="1">
        <v>44021</v>
      </c>
      <c r="S6875" t="s">
        <v>2886</v>
      </c>
      <c r="T6875">
        <v>756</v>
      </c>
      <c r="U6875" t="s">
        <v>10561</v>
      </c>
      <c r="W6875">
        <v>2</v>
      </c>
      <c r="X6875" t="s">
        <v>57</v>
      </c>
      <c r="Y6875">
        <v>1</v>
      </c>
      <c r="Z6875" t="s">
        <v>46545</v>
      </c>
      <c r="AA6875">
        <v>10</v>
      </c>
      <c r="AB6875">
        <v>200108</v>
      </c>
      <c r="AC6875">
        <v>129</v>
      </c>
      <c r="AD6875" t="s">
        <v>2405</v>
      </c>
      <c r="AE6875">
        <v>1016</v>
      </c>
      <c r="AF6875" t="s">
        <v>2405</v>
      </c>
      <c r="AG6875">
        <v>1</v>
      </c>
      <c r="AH6875" t="s">
        <v>44482</v>
      </c>
      <c r="AI6875">
        <v>29</v>
      </c>
      <c r="AJ6875" t="s">
        <v>2525</v>
      </c>
      <c r="AK6875">
        <v>756</v>
      </c>
      <c r="AL6875" t="s">
        <v>10561</v>
      </c>
      <c r="AQ6875" t="s">
        <v>33799</v>
      </c>
      <c r="AR6875" t="s">
        <v>33800</v>
      </c>
      <c r="AS6875">
        <v>0</v>
      </c>
      <c r="AT6875" t="s">
        <v>61</v>
      </c>
      <c r="AU6875" t="s">
        <v>33801</v>
      </c>
      <c r="AX6875">
        <v>56.10186083</v>
      </c>
      <c r="AY6875">
        <v>9.4125470500000006</v>
      </c>
      <c r="AZ6875" t="s">
        <v>62</v>
      </c>
      <c r="BA6875">
        <v>1082</v>
      </c>
      <c r="BB6875" t="s">
        <v>2852</v>
      </c>
    </row>
    <row r="6876" spans="1:54" x14ac:dyDescent="0.25">
      <c r="A6876" s="1">
        <v>45200</v>
      </c>
      <c r="B6876">
        <v>663200</v>
      </c>
      <c r="D6876">
        <v>7430</v>
      </c>
      <c r="E6876" t="s">
        <v>10557</v>
      </c>
      <c r="F6876" t="s">
        <v>52738</v>
      </c>
      <c r="I6876" t="s">
        <v>33802</v>
      </c>
      <c r="J6876" t="s">
        <v>33803</v>
      </c>
      <c r="K6876" t="s">
        <v>33804</v>
      </c>
      <c r="L6876" t="s">
        <v>33805</v>
      </c>
      <c r="M6876">
        <v>914</v>
      </c>
      <c r="N6876">
        <v>6</v>
      </c>
      <c r="R6876" s="1">
        <v>41052</v>
      </c>
      <c r="S6876" t="s">
        <v>56</v>
      </c>
      <c r="T6876">
        <v>756</v>
      </c>
      <c r="U6876" t="s">
        <v>10561</v>
      </c>
      <c r="V6876" s="1">
        <v>41030</v>
      </c>
      <c r="W6876">
        <v>2</v>
      </c>
      <c r="X6876" t="s">
        <v>57</v>
      </c>
      <c r="Y6876">
        <v>1</v>
      </c>
      <c r="Z6876" t="s">
        <v>46545</v>
      </c>
      <c r="AC6876">
        <v>932</v>
      </c>
      <c r="AD6876" t="s">
        <v>52637</v>
      </c>
      <c r="AE6876">
        <v>2021</v>
      </c>
      <c r="AF6876" t="s">
        <v>52637</v>
      </c>
      <c r="AG6876">
        <v>3</v>
      </c>
      <c r="AH6876" t="s">
        <v>81</v>
      </c>
      <c r="AI6876">
        <v>10</v>
      </c>
      <c r="AJ6876" t="s">
        <v>52638</v>
      </c>
      <c r="AK6876">
        <v>756</v>
      </c>
      <c r="AL6876" t="s">
        <v>10561</v>
      </c>
      <c r="AQ6876" t="s">
        <v>33806</v>
      </c>
      <c r="AS6876">
        <v>0</v>
      </c>
      <c r="AT6876" t="s">
        <v>61</v>
      </c>
      <c r="AU6876" t="s">
        <v>7012</v>
      </c>
      <c r="AZ6876" t="s">
        <v>62</v>
      </c>
      <c r="BA6876">
        <v>1082</v>
      </c>
      <c r="BB6876" t="s">
        <v>2852</v>
      </c>
    </row>
    <row r="6877" spans="1:54" x14ac:dyDescent="0.25">
      <c r="A6877" s="1">
        <v>45200</v>
      </c>
      <c r="B6877">
        <v>663210</v>
      </c>
      <c r="C6877" t="s">
        <v>33807</v>
      </c>
      <c r="D6877">
        <v>7430</v>
      </c>
      <c r="E6877" t="s">
        <v>10557</v>
      </c>
      <c r="F6877" t="s">
        <v>33808</v>
      </c>
      <c r="G6877">
        <v>29189617</v>
      </c>
      <c r="H6877">
        <v>1003346472</v>
      </c>
      <c r="I6877" t="s">
        <v>51210</v>
      </c>
      <c r="J6877" t="s">
        <v>33809</v>
      </c>
      <c r="K6877" t="s">
        <v>33810</v>
      </c>
      <c r="L6877" t="s">
        <v>33792</v>
      </c>
      <c r="M6877">
        <v>457</v>
      </c>
      <c r="N6877">
        <v>61</v>
      </c>
      <c r="R6877" s="1">
        <v>43511</v>
      </c>
      <c r="S6877" t="s">
        <v>56</v>
      </c>
      <c r="T6877">
        <v>756</v>
      </c>
      <c r="U6877" t="s">
        <v>10561</v>
      </c>
      <c r="W6877">
        <v>2</v>
      </c>
      <c r="X6877" t="s">
        <v>57</v>
      </c>
      <c r="Y6877">
        <v>1</v>
      </c>
      <c r="Z6877" t="s">
        <v>46545</v>
      </c>
      <c r="AB6877">
        <v>195208</v>
      </c>
      <c r="AC6877">
        <v>125</v>
      </c>
      <c r="AD6877" t="s">
        <v>1344</v>
      </c>
      <c r="AE6877">
        <v>1014</v>
      </c>
      <c r="AF6877" t="s">
        <v>1352</v>
      </c>
      <c r="AG6877">
        <v>1</v>
      </c>
      <c r="AH6877" t="s">
        <v>44482</v>
      </c>
      <c r="AI6877">
        <v>24</v>
      </c>
      <c r="AJ6877" t="s">
        <v>1344</v>
      </c>
      <c r="AK6877">
        <v>756</v>
      </c>
      <c r="AL6877" t="s">
        <v>10561</v>
      </c>
      <c r="AQ6877" t="s">
        <v>33811</v>
      </c>
      <c r="AR6877" t="s">
        <v>33812</v>
      </c>
      <c r="AS6877">
        <v>0</v>
      </c>
      <c r="AT6877" t="s">
        <v>61</v>
      </c>
      <c r="AU6877" t="s">
        <v>5642</v>
      </c>
      <c r="AX6877">
        <v>56.136851190000002</v>
      </c>
      <c r="AY6877">
        <v>9.1476387799999994</v>
      </c>
      <c r="AZ6877" t="s">
        <v>62</v>
      </c>
      <c r="BA6877">
        <v>1082</v>
      </c>
      <c r="BB6877" t="s">
        <v>2852</v>
      </c>
    </row>
    <row r="6878" spans="1:54" x14ac:dyDescent="0.25">
      <c r="A6878" s="1">
        <v>45200</v>
      </c>
      <c r="B6878">
        <v>663300</v>
      </c>
      <c r="C6878" t="s">
        <v>33813</v>
      </c>
      <c r="D6878">
        <v>7441</v>
      </c>
      <c r="E6878" t="s">
        <v>33732</v>
      </c>
      <c r="F6878" t="s">
        <v>33814</v>
      </c>
      <c r="G6878">
        <v>63089028</v>
      </c>
      <c r="H6878">
        <v>1002164226</v>
      </c>
      <c r="I6878" t="s">
        <v>33815</v>
      </c>
      <c r="J6878" t="s">
        <v>33816</v>
      </c>
      <c r="K6878" t="s">
        <v>33817</v>
      </c>
      <c r="L6878" t="s">
        <v>33818</v>
      </c>
      <c r="M6878">
        <v>781</v>
      </c>
      <c r="N6878" t="s">
        <v>7869</v>
      </c>
      <c r="R6878" s="1">
        <v>44894</v>
      </c>
      <c r="S6878" t="s">
        <v>56</v>
      </c>
      <c r="W6878">
        <v>5</v>
      </c>
      <c r="X6878" t="s">
        <v>557</v>
      </c>
      <c r="Y6878">
        <v>1</v>
      </c>
      <c r="Z6878" t="s">
        <v>46545</v>
      </c>
      <c r="AB6878">
        <v>198108</v>
      </c>
      <c r="AC6878">
        <v>123</v>
      </c>
      <c r="AD6878" t="s">
        <v>1507</v>
      </c>
      <c r="AE6878">
        <v>1011</v>
      </c>
      <c r="AF6878" t="s">
        <v>1507</v>
      </c>
      <c r="AG6878">
        <v>1</v>
      </c>
      <c r="AH6878" t="s">
        <v>44482</v>
      </c>
      <c r="AI6878">
        <v>80</v>
      </c>
      <c r="AJ6878" t="s">
        <v>1507</v>
      </c>
      <c r="AK6878">
        <v>756</v>
      </c>
      <c r="AL6878" t="s">
        <v>10561</v>
      </c>
      <c r="AQ6878" t="s">
        <v>33819</v>
      </c>
      <c r="AR6878" t="s">
        <v>33820</v>
      </c>
      <c r="AS6878">
        <v>0</v>
      </c>
      <c r="AT6878" t="s">
        <v>61</v>
      </c>
      <c r="AU6878" t="s">
        <v>33821</v>
      </c>
      <c r="AX6878">
        <v>56.160773280000001</v>
      </c>
      <c r="AY6878">
        <v>9.2354049600000003</v>
      </c>
      <c r="AZ6878" t="s">
        <v>62</v>
      </c>
      <c r="BA6878">
        <v>1082</v>
      </c>
      <c r="BB6878" t="s">
        <v>2852</v>
      </c>
    </row>
    <row r="6879" spans="1:54" x14ac:dyDescent="0.25">
      <c r="A6879" s="1">
        <v>45200</v>
      </c>
      <c r="B6879">
        <v>663301</v>
      </c>
      <c r="C6879" t="s">
        <v>51211</v>
      </c>
      <c r="D6879">
        <v>7430</v>
      </c>
      <c r="E6879" t="s">
        <v>10557</v>
      </c>
      <c r="F6879" t="s">
        <v>51212</v>
      </c>
      <c r="G6879">
        <v>16344540</v>
      </c>
      <c r="H6879">
        <v>1001083460</v>
      </c>
      <c r="I6879" t="s">
        <v>54779</v>
      </c>
      <c r="J6879" t="s">
        <v>33822</v>
      </c>
      <c r="K6879" t="s">
        <v>16032</v>
      </c>
      <c r="L6879" t="s">
        <v>46215</v>
      </c>
      <c r="M6879">
        <v>303</v>
      </c>
      <c r="N6879">
        <v>40</v>
      </c>
      <c r="R6879" s="1">
        <v>44881</v>
      </c>
      <c r="S6879" t="s">
        <v>56</v>
      </c>
      <c r="W6879">
        <v>5</v>
      </c>
      <c r="X6879" t="s">
        <v>557</v>
      </c>
      <c r="Y6879">
        <v>7</v>
      </c>
      <c r="Z6879" t="s">
        <v>1499</v>
      </c>
      <c r="AB6879">
        <v>199401</v>
      </c>
      <c r="AC6879">
        <v>141</v>
      </c>
      <c r="AD6879" t="s">
        <v>46688</v>
      </c>
      <c r="AE6879">
        <v>1022</v>
      </c>
      <c r="AF6879" t="s">
        <v>46688</v>
      </c>
      <c r="AG6879">
        <v>1</v>
      </c>
      <c r="AH6879" t="s">
        <v>44482</v>
      </c>
      <c r="AI6879">
        <v>84</v>
      </c>
      <c r="AJ6879" t="s">
        <v>46689</v>
      </c>
      <c r="AK6879">
        <v>756</v>
      </c>
      <c r="AL6879" t="s">
        <v>10561</v>
      </c>
      <c r="AQ6879" t="s">
        <v>16033</v>
      </c>
      <c r="AR6879" t="s">
        <v>16034</v>
      </c>
      <c r="AS6879">
        <v>0</v>
      </c>
      <c r="AT6879" t="s">
        <v>61</v>
      </c>
      <c r="AU6879" t="s">
        <v>45039</v>
      </c>
      <c r="AX6879">
        <v>56.148673100000003</v>
      </c>
      <c r="AY6879">
        <v>9.14238456</v>
      </c>
      <c r="AZ6879" t="s">
        <v>62</v>
      </c>
      <c r="BA6879">
        <v>1082</v>
      </c>
      <c r="BB6879" t="s">
        <v>2852</v>
      </c>
    </row>
    <row r="6880" spans="1:54" x14ac:dyDescent="0.25">
      <c r="A6880" s="1">
        <v>45200</v>
      </c>
      <c r="B6880">
        <v>663302</v>
      </c>
      <c r="C6880" t="s">
        <v>46216</v>
      </c>
      <c r="D6880">
        <v>7430</v>
      </c>
      <c r="E6880" t="s">
        <v>10557</v>
      </c>
      <c r="F6880" t="s">
        <v>46217</v>
      </c>
      <c r="G6880">
        <v>16344540</v>
      </c>
      <c r="H6880">
        <v>1001083460</v>
      </c>
      <c r="I6880" t="s">
        <v>54779</v>
      </c>
      <c r="J6880" t="s">
        <v>33822</v>
      </c>
      <c r="K6880" t="s">
        <v>16032</v>
      </c>
      <c r="L6880" t="s">
        <v>46215</v>
      </c>
      <c r="M6880">
        <v>303</v>
      </c>
      <c r="N6880">
        <v>40</v>
      </c>
      <c r="R6880" s="1">
        <v>43717</v>
      </c>
      <c r="S6880" t="s">
        <v>56</v>
      </c>
      <c r="W6880">
        <v>5</v>
      </c>
      <c r="X6880" t="s">
        <v>557</v>
      </c>
      <c r="Y6880">
        <v>1</v>
      </c>
      <c r="Z6880" t="s">
        <v>46545</v>
      </c>
      <c r="AA6880">
        <v>10</v>
      </c>
      <c r="AB6880">
        <v>200408</v>
      </c>
      <c r="AC6880">
        <v>123</v>
      </c>
      <c r="AD6880" t="s">
        <v>1507</v>
      </c>
      <c r="AE6880">
        <v>1011</v>
      </c>
      <c r="AF6880" t="s">
        <v>1507</v>
      </c>
      <c r="AG6880">
        <v>1</v>
      </c>
      <c r="AH6880" t="s">
        <v>44482</v>
      </c>
      <c r="AI6880">
        <v>80</v>
      </c>
      <c r="AJ6880" t="s">
        <v>1507</v>
      </c>
      <c r="AK6880">
        <v>756</v>
      </c>
      <c r="AL6880" t="s">
        <v>10561</v>
      </c>
      <c r="AQ6880" t="s">
        <v>16033</v>
      </c>
      <c r="AR6880" t="s">
        <v>16034</v>
      </c>
      <c r="AS6880">
        <v>0</v>
      </c>
      <c r="AT6880" t="s">
        <v>61</v>
      </c>
      <c r="AU6880" t="s">
        <v>45039</v>
      </c>
      <c r="AX6880">
        <v>56.148673100000003</v>
      </c>
      <c r="AY6880">
        <v>9.14238456</v>
      </c>
      <c r="AZ6880" t="s">
        <v>62</v>
      </c>
      <c r="BA6880">
        <v>1082</v>
      </c>
      <c r="BB6880" t="s">
        <v>2852</v>
      </c>
    </row>
    <row r="6881" spans="1:54" x14ac:dyDescent="0.25">
      <c r="A6881" s="1">
        <v>45200</v>
      </c>
      <c r="B6881">
        <v>663375</v>
      </c>
      <c r="C6881" t="s">
        <v>33823</v>
      </c>
      <c r="D6881">
        <v>7430</v>
      </c>
      <c r="E6881" t="s">
        <v>10557</v>
      </c>
      <c r="F6881" t="s">
        <v>51213</v>
      </c>
      <c r="I6881" t="s">
        <v>51214</v>
      </c>
      <c r="J6881" t="s">
        <v>33824</v>
      </c>
      <c r="K6881" t="s">
        <v>33825</v>
      </c>
      <c r="L6881" t="s">
        <v>33826</v>
      </c>
      <c r="N6881">
        <v>45</v>
      </c>
      <c r="R6881" s="1">
        <v>40162</v>
      </c>
      <c r="S6881" t="s">
        <v>80</v>
      </c>
      <c r="V6881" s="1">
        <v>36617</v>
      </c>
      <c r="W6881">
        <v>5</v>
      </c>
      <c r="X6881" t="s">
        <v>557</v>
      </c>
      <c r="Y6881">
        <v>1</v>
      </c>
      <c r="Z6881" t="s">
        <v>46545</v>
      </c>
      <c r="AB6881">
        <v>199203</v>
      </c>
      <c r="AC6881">
        <v>147</v>
      </c>
      <c r="AD6881" t="s">
        <v>46697</v>
      </c>
      <c r="AE6881">
        <v>1021</v>
      </c>
      <c r="AF6881" t="s">
        <v>46697</v>
      </c>
      <c r="AG6881">
        <v>3</v>
      </c>
      <c r="AH6881" t="s">
        <v>81</v>
      </c>
      <c r="AI6881">
        <v>86</v>
      </c>
      <c r="AJ6881" t="s">
        <v>46697</v>
      </c>
      <c r="AK6881">
        <v>756</v>
      </c>
      <c r="AL6881" t="s">
        <v>10561</v>
      </c>
      <c r="AS6881">
        <v>0</v>
      </c>
      <c r="AT6881" t="s">
        <v>61</v>
      </c>
      <c r="AU6881" t="s">
        <v>33827</v>
      </c>
      <c r="AZ6881" t="s">
        <v>62</v>
      </c>
      <c r="BA6881">
        <v>1082</v>
      </c>
      <c r="BB6881" t="s">
        <v>2852</v>
      </c>
    </row>
    <row r="6882" spans="1:54" x14ac:dyDescent="0.25">
      <c r="A6882" s="1">
        <v>45200</v>
      </c>
      <c r="B6882">
        <v>663401</v>
      </c>
      <c r="C6882" t="s">
        <v>33828</v>
      </c>
      <c r="D6882">
        <v>7430</v>
      </c>
      <c r="E6882" t="s">
        <v>10557</v>
      </c>
      <c r="F6882" t="s">
        <v>33829</v>
      </c>
      <c r="G6882">
        <v>17783092</v>
      </c>
      <c r="H6882">
        <v>1003401791</v>
      </c>
      <c r="I6882" t="s">
        <v>33830</v>
      </c>
      <c r="J6882" t="s">
        <v>33831</v>
      </c>
      <c r="K6882" t="s">
        <v>15144</v>
      </c>
      <c r="L6882" t="s">
        <v>51215</v>
      </c>
      <c r="M6882">
        <v>114</v>
      </c>
      <c r="N6882">
        <v>12</v>
      </c>
      <c r="R6882" s="1">
        <v>44881</v>
      </c>
      <c r="S6882" t="s">
        <v>56</v>
      </c>
      <c r="W6882">
        <v>4</v>
      </c>
      <c r="X6882" t="s">
        <v>725</v>
      </c>
      <c r="Y6882">
        <v>1</v>
      </c>
      <c r="Z6882" t="s">
        <v>46545</v>
      </c>
      <c r="AB6882">
        <v>196610</v>
      </c>
      <c r="AC6882">
        <v>241</v>
      </c>
      <c r="AD6882" t="s">
        <v>1722</v>
      </c>
      <c r="AE6882">
        <v>1071</v>
      </c>
      <c r="AF6882" t="s">
        <v>1688</v>
      </c>
      <c r="AG6882">
        <v>1</v>
      </c>
      <c r="AH6882" t="s">
        <v>44482</v>
      </c>
      <c r="AI6882">
        <v>99</v>
      </c>
      <c r="AJ6882" t="s">
        <v>54511</v>
      </c>
      <c r="AK6882">
        <v>756</v>
      </c>
      <c r="AL6882" t="s">
        <v>10561</v>
      </c>
      <c r="AP6882">
        <v>281009</v>
      </c>
      <c r="AQ6882" t="s">
        <v>15146</v>
      </c>
      <c r="AR6882" t="s">
        <v>15147</v>
      </c>
      <c r="AS6882">
        <v>2</v>
      </c>
      <c r="AT6882" t="s">
        <v>1413</v>
      </c>
      <c r="AU6882" t="s">
        <v>51203</v>
      </c>
      <c r="AX6882">
        <v>56.132887940000003</v>
      </c>
      <c r="AY6882">
        <v>9.1258883100000006</v>
      </c>
      <c r="AZ6882" t="s">
        <v>62</v>
      </c>
      <c r="BA6882">
        <v>1082</v>
      </c>
      <c r="BB6882" t="s">
        <v>2852</v>
      </c>
    </row>
    <row r="6883" spans="1:54" x14ac:dyDescent="0.25">
      <c r="A6883" s="1">
        <v>45200</v>
      </c>
      <c r="B6883">
        <v>663402</v>
      </c>
      <c r="C6883" t="s">
        <v>33832</v>
      </c>
      <c r="D6883">
        <v>7430</v>
      </c>
      <c r="E6883" t="s">
        <v>10557</v>
      </c>
      <c r="F6883" t="s">
        <v>33833</v>
      </c>
      <c r="G6883">
        <v>30773047</v>
      </c>
      <c r="H6883">
        <v>1013864345</v>
      </c>
      <c r="I6883" t="s">
        <v>12566</v>
      </c>
      <c r="J6883" t="s">
        <v>33834</v>
      </c>
      <c r="K6883" t="s">
        <v>10286</v>
      </c>
      <c r="L6883" t="s">
        <v>51216</v>
      </c>
      <c r="M6883">
        <v>114</v>
      </c>
      <c r="N6883">
        <v>10</v>
      </c>
      <c r="R6883" s="1">
        <v>43794</v>
      </c>
      <c r="S6883" t="s">
        <v>56</v>
      </c>
      <c r="W6883">
        <v>4</v>
      </c>
      <c r="X6883" t="s">
        <v>725</v>
      </c>
      <c r="Y6883">
        <v>4</v>
      </c>
      <c r="Z6883" t="s">
        <v>1324</v>
      </c>
      <c r="AB6883">
        <v>196507</v>
      </c>
      <c r="AC6883">
        <v>312</v>
      </c>
      <c r="AD6883" t="s">
        <v>44564</v>
      </c>
      <c r="AE6883">
        <v>1085</v>
      </c>
      <c r="AF6883" t="s">
        <v>46731</v>
      </c>
      <c r="AG6883">
        <v>1</v>
      </c>
      <c r="AH6883" t="s">
        <v>44482</v>
      </c>
      <c r="AI6883">
        <v>99</v>
      </c>
      <c r="AJ6883" t="s">
        <v>54511</v>
      </c>
      <c r="AK6883">
        <v>756</v>
      </c>
      <c r="AL6883" t="s">
        <v>10561</v>
      </c>
      <c r="AP6883">
        <v>791413</v>
      </c>
      <c r="AQ6883" t="s">
        <v>12568</v>
      </c>
      <c r="AR6883" t="s">
        <v>12569</v>
      </c>
      <c r="AS6883">
        <v>2</v>
      </c>
      <c r="AT6883" t="s">
        <v>1413</v>
      </c>
      <c r="AU6883" t="s">
        <v>51203</v>
      </c>
      <c r="AX6883">
        <v>56.133844490000001</v>
      </c>
      <c r="AY6883">
        <v>9.1263602099999996</v>
      </c>
      <c r="AZ6883" t="s">
        <v>62</v>
      </c>
      <c r="BA6883">
        <v>1082</v>
      </c>
      <c r="BB6883" t="s">
        <v>2852</v>
      </c>
    </row>
    <row r="6884" spans="1:54" x14ac:dyDescent="0.25">
      <c r="A6884" s="1">
        <v>45200</v>
      </c>
      <c r="B6884">
        <v>663403</v>
      </c>
      <c r="C6884" t="s">
        <v>33835</v>
      </c>
      <c r="D6884">
        <v>7430</v>
      </c>
      <c r="E6884" t="s">
        <v>10557</v>
      </c>
      <c r="F6884" t="s">
        <v>33836</v>
      </c>
      <c r="G6884">
        <v>17783092</v>
      </c>
      <c r="H6884">
        <v>1003401791</v>
      </c>
      <c r="I6884" t="s">
        <v>15143</v>
      </c>
      <c r="K6884" t="s">
        <v>15144</v>
      </c>
      <c r="L6884" t="s">
        <v>51215</v>
      </c>
      <c r="M6884">
        <v>114</v>
      </c>
      <c r="N6884">
        <v>12</v>
      </c>
      <c r="R6884" s="1">
        <v>44861</v>
      </c>
      <c r="S6884" t="s">
        <v>56</v>
      </c>
      <c r="W6884">
        <v>4</v>
      </c>
      <c r="X6884" t="s">
        <v>725</v>
      </c>
      <c r="Y6884">
        <v>1</v>
      </c>
      <c r="Z6884" t="s">
        <v>46545</v>
      </c>
      <c r="AB6884">
        <v>200612</v>
      </c>
      <c r="AC6884">
        <v>241</v>
      </c>
      <c r="AD6884" t="s">
        <v>1722</v>
      </c>
      <c r="AE6884">
        <v>1071</v>
      </c>
      <c r="AF6884" t="s">
        <v>1688</v>
      </c>
      <c r="AG6884">
        <v>1</v>
      </c>
      <c r="AH6884" t="s">
        <v>44482</v>
      </c>
      <c r="AI6884">
        <v>99</v>
      </c>
      <c r="AJ6884" t="s">
        <v>54511</v>
      </c>
      <c r="AK6884">
        <v>756</v>
      </c>
      <c r="AL6884" t="s">
        <v>10561</v>
      </c>
      <c r="AP6884">
        <v>281009</v>
      </c>
      <c r="AQ6884" t="s">
        <v>15146</v>
      </c>
      <c r="AR6884" t="s">
        <v>15147</v>
      </c>
      <c r="AS6884">
        <v>2</v>
      </c>
      <c r="AT6884" t="s">
        <v>1413</v>
      </c>
      <c r="AU6884" t="s">
        <v>51203</v>
      </c>
      <c r="AX6884">
        <v>56.132887940000003</v>
      </c>
      <c r="AY6884">
        <v>9.1258883100000006</v>
      </c>
      <c r="AZ6884" t="s">
        <v>62</v>
      </c>
      <c r="BA6884">
        <v>1082</v>
      </c>
      <c r="BB6884" t="s">
        <v>2852</v>
      </c>
    </row>
    <row r="6885" spans="1:54" x14ac:dyDescent="0.25">
      <c r="A6885" s="1">
        <v>45200</v>
      </c>
      <c r="B6885">
        <v>665000</v>
      </c>
      <c r="C6885" t="s">
        <v>12729</v>
      </c>
      <c r="D6885">
        <v>7620</v>
      </c>
      <c r="E6885" t="s">
        <v>12724</v>
      </c>
      <c r="F6885" t="s">
        <v>12729</v>
      </c>
      <c r="G6885">
        <v>29189935</v>
      </c>
      <c r="K6885" t="s">
        <v>15887</v>
      </c>
      <c r="L6885" t="s">
        <v>53312</v>
      </c>
      <c r="M6885">
        <v>1590</v>
      </c>
      <c r="N6885">
        <v>2</v>
      </c>
      <c r="R6885" s="1">
        <v>43794</v>
      </c>
      <c r="S6885" t="s">
        <v>80</v>
      </c>
      <c r="T6885">
        <v>665</v>
      </c>
      <c r="U6885" t="s">
        <v>12729</v>
      </c>
      <c r="W6885">
        <v>2</v>
      </c>
      <c r="X6885" t="s">
        <v>57</v>
      </c>
      <c r="Y6885">
        <v>5</v>
      </c>
      <c r="Z6885" t="s">
        <v>54458</v>
      </c>
      <c r="AB6885">
        <v>200701</v>
      </c>
      <c r="AC6885">
        <v>923</v>
      </c>
      <c r="AD6885" t="s">
        <v>58</v>
      </c>
      <c r="AE6885">
        <v>2013</v>
      </c>
      <c r="AF6885" t="s">
        <v>58</v>
      </c>
      <c r="AG6885">
        <v>1</v>
      </c>
      <c r="AH6885" t="s">
        <v>44482</v>
      </c>
      <c r="AI6885">
        <v>99</v>
      </c>
      <c r="AJ6885" t="s">
        <v>54511</v>
      </c>
      <c r="AK6885">
        <v>665</v>
      </c>
      <c r="AL6885" t="s">
        <v>12729</v>
      </c>
      <c r="AQ6885" t="s">
        <v>33837</v>
      </c>
      <c r="AR6885" t="s">
        <v>15889</v>
      </c>
      <c r="AS6885">
        <v>0</v>
      </c>
      <c r="AT6885" t="s">
        <v>61</v>
      </c>
      <c r="AU6885" t="s">
        <v>53313</v>
      </c>
      <c r="AV6885" t="s">
        <v>52612</v>
      </c>
      <c r="AX6885">
        <v>56.549564050000001</v>
      </c>
      <c r="AY6885">
        <v>8.3113134899999999</v>
      </c>
      <c r="AZ6885" t="s">
        <v>62</v>
      </c>
      <c r="BA6885">
        <v>1082</v>
      </c>
      <c r="BB6885" t="s">
        <v>2852</v>
      </c>
    </row>
    <row r="6886" spans="1:54" x14ac:dyDescent="0.25">
      <c r="A6886" s="1">
        <v>45200</v>
      </c>
      <c r="B6886">
        <v>665001</v>
      </c>
      <c r="C6886" t="s">
        <v>51217</v>
      </c>
      <c r="D6886">
        <v>7650</v>
      </c>
      <c r="E6886" t="s">
        <v>51218</v>
      </c>
      <c r="F6886" t="s">
        <v>51219</v>
      </c>
      <c r="G6886">
        <v>29189935</v>
      </c>
      <c r="H6886">
        <v>1003346939</v>
      </c>
      <c r="I6886" t="s">
        <v>51220</v>
      </c>
      <c r="J6886" t="s">
        <v>33838</v>
      </c>
      <c r="K6886" t="s">
        <v>33839</v>
      </c>
      <c r="L6886" t="s">
        <v>54044</v>
      </c>
      <c r="M6886">
        <v>415</v>
      </c>
      <c r="N6886">
        <v>143</v>
      </c>
      <c r="R6886" s="1">
        <v>40854</v>
      </c>
      <c r="S6886" t="s">
        <v>56</v>
      </c>
      <c r="T6886">
        <v>665</v>
      </c>
      <c r="U6886" t="s">
        <v>12729</v>
      </c>
      <c r="V6886" s="1">
        <v>39661</v>
      </c>
      <c r="W6886">
        <v>2</v>
      </c>
      <c r="X6886" t="s">
        <v>57</v>
      </c>
      <c r="Y6886">
        <v>1</v>
      </c>
      <c r="Z6886" t="s">
        <v>46545</v>
      </c>
      <c r="AA6886">
        <v>9</v>
      </c>
      <c r="AC6886">
        <v>121</v>
      </c>
      <c r="AD6886" t="s">
        <v>70</v>
      </c>
      <c r="AE6886">
        <v>1012</v>
      </c>
      <c r="AF6886" t="s">
        <v>71</v>
      </c>
      <c r="AG6886">
        <v>3</v>
      </c>
      <c r="AH6886" t="s">
        <v>81</v>
      </c>
      <c r="AI6886">
        <v>21</v>
      </c>
      <c r="AJ6886" t="s">
        <v>52613</v>
      </c>
      <c r="AK6886">
        <v>665</v>
      </c>
      <c r="AL6886" t="s">
        <v>12729</v>
      </c>
      <c r="AQ6886" t="s">
        <v>33840</v>
      </c>
      <c r="AR6886" t="s">
        <v>33841</v>
      </c>
      <c r="AS6886">
        <v>0</v>
      </c>
      <c r="AT6886" t="s">
        <v>61</v>
      </c>
      <c r="AU6886" t="s">
        <v>53869</v>
      </c>
      <c r="AX6886">
        <v>56.438481609555801</v>
      </c>
      <c r="AY6886">
        <v>8.2017358609821294</v>
      </c>
      <c r="AZ6886" t="s">
        <v>62</v>
      </c>
      <c r="BA6886">
        <v>1082</v>
      </c>
      <c r="BB6886" t="s">
        <v>2852</v>
      </c>
    </row>
    <row r="6887" spans="1:54" x14ac:dyDescent="0.25">
      <c r="A6887" s="1">
        <v>45200</v>
      </c>
      <c r="B6887">
        <v>665002</v>
      </c>
      <c r="C6887" t="s">
        <v>33842</v>
      </c>
      <c r="D6887">
        <v>7620</v>
      </c>
      <c r="E6887" t="s">
        <v>12724</v>
      </c>
      <c r="F6887" t="s">
        <v>33843</v>
      </c>
      <c r="G6887">
        <v>29189935</v>
      </c>
      <c r="H6887">
        <v>1003346927</v>
      </c>
      <c r="I6887" t="s">
        <v>33844</v>
      </c>
      <c r="J6887" t="s">
        <v>33845</v>
      </c>
      <c r="K6887" t="s">
        <v>33846</v>
      </c>
      <c r="L6887" t="s">
        <v>33847</v>
      </c>
      <c r="M6887">
        <v>301</v>
      </c>
      <c r="N6887">
        <v>3</v>
      </c>
      <c r="R6887" s="1">
        <v>44466</v>
      </c>
      <c r="S6887" t="s">
        <v>56</v>
      </c>
      <c r="T6887">
        <v>665</v>
      </c>
      <c r="U6887" t="s">
        <v>12729</v>
      </c>
      <c r="W6887">
        <v>2</v>
      </c>
      <c r="X6887" t="s">
        <v>57</v>
      </c>
      <c r="Y6887">
        <v>1</v>
      </c>
      <c r="Z6887" t="s">
        <v>46545</v>
      </c>
      <c r="AA6887">
        <v>10</v>
      </c>
      <c r="AB6887">
        <v>196608</v>
      </c>
      <c r="AC6887">
        <v>121</v>
      </c>
      <c r="AD6887" t="s">
        <v>70</v>
      </c>
      <c r="AE6887">
        <v>1012</v>
      </c>
      <c r="AF6887" t="s">
        <v>71</v>
      </c>
      <c r="AG6887">
        <v>1</v>
      </c>
      <c r="AH6887" t="s">
        <v>44482</v>
      </c>
      <c r="AI6887">
        <v>21</v>
      </c>
      <c r="AJ6887" t="s">
        <v>52613</v>
      </c>
      <c r="AK6887">
        <v>665</v>
      </c>
      <c r="AL6887" t="s">
        <v>12729</v>
      </c>
      <c r="AQ6887" t="s">
        <v>33848</v>
      </c>
      <c r="AR6887" t="s">
        <v>33849</v>
      </c>
      <c r="AS6887">
        <v>0</v>
      </c>
      <c r="AT6887" t="s">
        <v>61</v>
      </c>
      <c r="AU6887" t="s">
        <v>33850</v>
      </c>
      <c r="AX6887">
        <v>56.541707240000001</v>
      </c>
      <c r="AY6887">
        <v>8.3003978899999993</v>
      </c>
      <c r="AZ6887" t="s">
        <v>62</v>
      </c>
      <c r="BA6887">
        <v>1082</v>
      </c>
      <c r="BB6887" t="s">
        <v>2852</v>
      </c>
    </row>
    <row r="6888" spans="1:54" x14ac:dyDescent="0.25">
      <c r="A6888" s="1">
        <v>45200</v>
      </c>
      <c r="B6888">
        <v>665003</v>
      </c>
      <c r="C6888" t="s">
        <v>33851</v>
      </c>
      <c r="D6888">
        <v>7620</v>
      </c>
      <c r="E6888" t="s">
        <v>12724</v>
      </c>
      <c r="F6888" t="s">
        <v>33852</v>
      </c>
      <c r="G6888">
        <v>29189935</v>
      </c>
      <c r="H6888">
        <v>1003346897</v>
      </c>
      <c r="I6888" t="s">
        <v>51221</v>
      </c>
      <c r="J6888" t="s">
        <v>33853</v>
      </c>
      <c r="K6888" t="s">
        <v>33854</v>
      </c>
      <c r="L6888" t="s">
        <v>33855</v>
      </c>
      <c r="M6888">
        <v>65</v>
      </c>
      <c r="N6888">
        <v>92</v>
      </c>
      <c r="R6888" s="1">
        <v>44956</v>
      </c>
      <c r="S6888" t="s">
        <v>673</v>
      </c>
      <c r="T6888">
        <v>665</v>
      </c>
      <c r="U6888" t="s">
        <v>12729</v>
      </c>
      <c r="W6888">
        <v>2</v>
      </c>
      <c r="X6888" t="s">
        <v>57</v>
      </c>
      <c r="Y6888">
        <v>1</v>
      </c>
      <c r="Z6888" t="s">
        <v>46545</v>
      </c>
      <c r="AA6888">
        <v>6</v>
      </c>
      <c r="AC6888">
        <v>121</v>
      </c>
      <c r="AD6888" t="s">
        <v>70</v>
      </c>
      <c r="AE6888">
        <v>1012</v>
      </c>
      <c r="AF6888" t="s">
        <v>71</v>
      </c>
      <c r="AG6888">
        <v>1</v>
      </c>
      <c r="AH6888" t="s">
        <v>44482</v>
      </c>
      <c r="AI6888">
        <v>21</v>
      </c>
      <c r="AJ6888" t="s">
        <v>52613</v>
      </c>
      <c r="AK6888">
        <v>665</v>
      </c>
      <c r="AL6888" t="s">
        <v>12729</v>
      </c>
      <c r="AQ6888" t="s">
        <v>33856</v>
      </c>
      <c r="AR6888" t="s">
        <v>33857</v>
      </c>
      <c r="AS6888">
        <v>0</v>
      </c>
      <c r="AT6888" t="s">
        <v>61</v>
      </c>
      <c r="AU6888" t="s">
        <v>12385</v>
      </c>
      <c r="AX6888">
        <v>56.486306159999998</v>
      </c>
      <c r="AY6888">
        <v>8.2083078100000009</v>
      </c>
      <c r="AZ6888" t="s">
        <v>62</v>
      </c>
      <c r="BA6888">
        <v>1082</v>
      </c>
      <c r="BB6888" t="s">
        <v>2852</v>
      </c>
    </row>
    <row r="6889" spans="1:54" x14ac:dyDescent="0.25">
      <c r="A6889" s="1">
        <v>45200</v>
      </c>
      <c r="B6889">
        <v>665004</v>
      </c>
      <c r="C6889" t="s">
        <v>33858</v>
      </c>
      <c r="D6889">
        <v>7620</v>
      </c>
      <c r="E6889" t="s">
        <v>12724</v>
      </c>
      <c r="F6889" t="s">
        <v>33859</v>
      </c>
      <c r="G6889">
        <v>29189935</v>
      </c>
      <c r="H6889">
        <v>1003346940</v>
      </c>
      <c r="I6889" t="s">
        <v>33860</v>
      </c>
      <c r="J6889" t="s">
        <v>33861</v>
      </c>
      <c r="K6889" t="s">
        <v>33862</v>
      </c>
      <c r="L6889" t="s">
        <v>33863</v>
      </c>
      <c r="M6889">
        <v>425</v>
      </c>
      <c r="N6889">
        <v>32</v>
      </c>
      <c r="R6889" s="1">
        <v>40162</v>
      </c>
      <c r="S6889" t="s">
        <v>80</v>
      </c>
      <c r="T6889">
        <v>665</v>
      </c>
      <c r="U6889" t="s">
        <v>12729</v>
      </c>
      <c r="V6889" s="1">
        <v>39661</v>
      </c>
      <c r="W6889">
        <v>2</v>
      </c>
      <c r="X6889" t="s">
        <v>57</v>
      </c>
      <c r="Y6889">
        <v>1</v>
      </c>
      <c r="Z6889" t="s">
        <v>46545</v>
      </c>
      <c r="AA6889">
        <v>6</v>
      </c>
      <c r="AC6889">
        <v>121</v>
      </c>
      <c r="AD6889" t="s">
        <v>70</v>
      </c>
      <c r="AE6889">
        <v>1012</v>
      </c>
      <c r="AF6889" t="s">
        <v>71</v>
      </c>
      <c r="AG6889">
        <v>3</v>
      </c>
      <c r="AH6889" t="s">
        <v>81</v>
      </c>
      <c r="AI6889">
        <v>22</v>
      </c>
      <c r="AJ6889" t="s">
        <v>52628</v>
      </c>
      <c r="AK6889">
        <v>665</v>
      </c>
      <c r="AL6889" t="s">
        <v>12729</v>
      </c>
      <c r="AQ6889" t="s">
        <v>33864</v>
      </c>
      <c r="AR6889" t="s">
        <v>33865</v>
      </c>
      <c r="AS6889">
        <v>0</v>
      </c>
      <c r="AT6889" t="s">
        <v>61</v>
      </c>
      <c r="AU6889" t="s">
        <v>33866</v>
      </c>
      <c r="AX6889">
        <v>56.526202287613799</v>
      </c>
      <c r="AY6889">
        <v>8.3789970610037194</v>
      </c>
      <c r="AZ6889" t="s">
        <v>62</v>
      </c>
      <c r="BA6889">
        <v>1082</v>
      </c>
      <c r="BB6889" t="s">
        <v>2852</v>
      </c>
    </row>
    <row r="6890" spans="1:54" x14ac:dyDescent="0.25">
      <c r="A6890" s="1">
        <v>45200</v>
      </c>
      <c r="B6890">
        <v>665005</v>
      </c>
      <c r="C6890" t="s">
        <v>51222</v>
      </c>
      <c r="D6890">
        <v>7660</v>
      </c>
      <c r="E6890" t="s">
        <v>46218</v>
      </c>
      <c r="F6890" t="s">
        <v>51222</v>
      </c>
      <c r="G6890">
        <v>29189935</v>
      </c>
      <c r="H6890">
        <v>1003346915</v>
      </c>
      <c r="I6890" t="s">
        <v>51223</v>
      </c>
      <c r="K6890" t="s">
        <v>33867</v>
      </c>
      <c r="L6890" t="s">
        <v>33868</v>
      </c>
      <c r="M6890">
        <v>220</v>
      </c>
      <c r="N6890">
        <v>67</v>
      </c>
      <c r="R6890" s="1">
        <v>43843</v>
      </c>
      <c r="S6890" t="s">
        <v>56</v>
      </c>
      <c r="T6890">
        <v>665</v>
      </c>
      <c r="U6890" t="s">
        <v>12729</v>
      </c>
      <c r="W6890">
        <v>2</v>
      </c>
      <c r="X6890" t="s">
        <v>57</v>
      </c>
      <c r="Y6890">
        <v>1</v>
      </c>
      <c r="Z6890" t="s">
        <v>46545</v>
      </c>
      <c r="AA6890">
        <v>9</v>
      </c>
      <c r="AC6890">
        <v>121</v>
      </c>
      <c r="AD6890" t="s">
        <v>70</v>
      </c>
      <c r="AE6890">
        <v>1012</v>
      </c>
      <c r="AF6890" t="s">
        <v>71</v>
      </c>
      <c r="AG6890">
        <v>1</v>
      </c>
      <c r="AH6890" t="s">
        <v>44482</v>
      </c>
      <c r="AI6890">
        <v>21</v>
      </c>
      <c r="AJ6890" t="s">
        <v>52613</v>
      </c>
      <c r="AK6890">
        <v>665</v>
      </c>
      <c r="AL6890" t="s">
        <v>12729</v>
      </c>
      <c r="AQ6890" t="s">
        <v>33869</v>
      </c>
      <c r="AR6890" t="s">
        <v>33870</v>
      </c>
      <c r="AS6890">
        <v>0</v>
      </c>
      <c r="AT6890" t="s">
        <v>61</v>
      </c>
      <c r="AU6890" t="s">
        <v>9216</v>
      </c>
      <c r="AX6890">
        <v>56.419375479999999</v>
      </c>
      <c r="AY6890">
        <v>8.3057204500000008</v>
      </c>
      <c r="AZ6890" t="s">
        <v>62</v>
      </c>
      <c r="BA6890">
        <v>1082</v>
      </c>
      <c r="BB6890" t="s">
        <v>2852</v>
      </c>
    </row>
    <row r="6891" spans="1:54" x14ac:dyDescent="0.25">
      <c r="A6891" s="1">
        <v>45200</v>
      </c>
      <c r="B6891">
        <v>665006</v>
      </c>
      <c r="C6891" t="s">
        <v>33871</v>
      </c>
      <c r="D6891">
        <v>7620</v>
      </c>
      <c r="E6891" t="s">
        <v>12724</v>
      </c>
      <c r="F6891" t="s">
        <v>33872</v>
      </c>
      <c r="G6891">
        <v>29189935</v>
      </c>
      <c r="H6891">
        <v>1003347236</v>
      </c>
      <c r="I6891" t="s">
        <v>33860</v>
      </c>
      <c r="K6891" t="s">
        <v>33873</v>
      </c>
      <c r="L6891" t="s">
        <v>33874</v>
      </c>
      <c r="M6891">
        <v>2200</v>
      </c>
      <c r="N6891">
        <v>19</v>
      </c>
      <c r="R6891" s="1">
        <v>40848</v>
      </c>
      <c r="S6891" t="s">
        <v>56</v>
      </c>
      <c r="T6891">
        <v>665</v>
      </c>
      <c r="U6891" t="s">
        <v>12729</v>
      </c>
      <c r="V6891" s="1">
        <v>40756</v>
      </c>
      <c r="W6891">
        <v>2</v>
      </c>
      <c r="X6891" t="s">
        <v>57</v>
      </c>
      <c r="Y6891">
        <v>1</v>
      </c>
      <c r="Z6891" t="s">
        <v>46545</v>
      </c>
      <c r="AA6891">
        <v>6</v>
      </c>
      <c r="AB6891">
        <v>195908</v>
      </c>
      <c r="AC6891">
        <v>121</v>
      </c>
      <c r="AD6891" t="s">
        <v>70</v>
      </c>
      <c r="AE6891">
        <v>1012</v>
      </c>
      <c r="AF6891" t="s">
        <v>71</v>
      </c>
      <c r="AG6891">
        <v>3</v>
      </c>
      <c r="AH6891" t="s">
        <v>81</v>
      </c>
      <c r="AI6891">
        <v>22</v>
      </c>
      <c r="AJ6891" t="s">
        <v>52628</v>
      </c>
      <c r="AK6891">
        <v>665</v>
      </c>
      <c r="AL6891" t="s">
        <v>12729</v>
      </c>
      <c r="AQ6891" t="s">
        <v>33875</v>
      </c>
      <c r="AR6891" t="s">
        <v>33876</v>
      </c>
      <c r="AS6891">
        <v>0</v>
      </c>
      <c r="AT6891" t="s">
        <v>61</v>
      </c>
      <c r="AU6891" t="s">
        <v>16015</v>
      </c>
      <c r="AX6891">
        <v>56.521872119716697</v>
      </c>
      <c r="AY6891">
        <v>8.4583224271590094</v>
      </c>
      <c r="AZ6891" t="s">
        <v>62</v>
      </c>
      <c r="BA6891">
        <v>1082</v>
      </c>
      <c r="BB6891" t="s">
        <v>2852</v>
      </c>
    </row>
    <row r="6892" spans="1:54" x14ac:dyDescent="0.25">
      <c r="A6892" s="1">
        <v>45200</v>
      </c>
      <c r="B6892">
        <v>665007</v>
      </c>
      <c r="C6892" t="s">
        <v>33877</v>
      </c>
      <c r="D6892">
        <v>7620</v>
      </c>
      <c r="E6892" t="s">
        <v>12724</v>
      </c>
      <c r="F6892" t="s">
        <v>33878</v>
      </c>
      <c r="G6892">
        <v>29189935</v>
      </c>
      <c r="H6892">
        <v>1003347030</v>
      </c>
      <c r="I6892" t="s">
        <v>33879</v>
      </c>
      <c r="J6892" t="s">
        <v>33880</v>
      </c>
      <c r="K6892" t="s">
        <v>33881</v>
      </c>
      <c r="L6892" t="s">
        <v>33882</v>
      </c>
      <c r="M6892">
        <v>1346</v>
      </c>
      <c r="N6892" t="s">
        <v>3620</v>
      </c>
      <c r="R6892" s="1">
        <v>44466</v>
      </c>
      <c r="S6892" t="s">
        <v>56</v>
      </c>
      <c r="T6892">
        <v>665</v>
      </c>
      <c r="U6892" t="s">
        <v>12729</v>
      </c>
      <c r="V6892" s="1">
        <v>44408</v>
      </c>
      <c r="W6892">
        <v>2</v>
      </c>
      <c r="X6892" t="s">
        <v>57</v>
      </c>
      <c r="Y6892">
        <v>1</v>
      </c>
      <c r="Z6892" t="s">
        <v>46545</v>
      </c>
      <c r="AA6892">
        <v>6</v>
      </c>
      <c r="AB6892">
        <v>196508</v>
      </c>
      <c r="AC6892">
        <v>121</v>
      </c>
      <c r="AD6892" t="s">
        <v>70</v>
      </c>
      <c r="AE6892">
        <v>1012</v>
      </c>
      <c r="AF6892" t="s">
        <v>71</v>
      </c>
      <c r="AG6892">
        <v>3</v>
      </c>
      <c r="AH6892" t="s">
        <v>81</v>
      </c>
      <c r="AI6892">
        <v>21</v>
      </c>
      <c r="AJ6892" t="s">
        <v>52613</v>
      </c>
      <c r="AK6892">
        <v>665</v>
      </c>
      <c r="AL6892" t="s">
        <v>12729</v>
      </c>
      <c r="AM6892">
        <v>2</v>
      </c>
      <c r="AN6892" t="s">
        <v>119</v>
      </c>
      <c r="AO6892">
        <v>665002</v>
      </c>
      <c r="AQ6892" t="s">
        <v>33883</v>
      </c>
      <c r="AR6892" t="s">
        <v>33884</v>
      </c>
      <c r="AS6892">
        <v>0</v>
      </c>
      <c r="AT6892" t="s">
        <v>61</v>
      </c>
      <c r="AU6892" t="s">
        <v>33885</v>
      </c>
      <c r="AW6892" t="s">
        <v>33886</v>
      </c>
      <c r="AX6892">
        <v>56.55660949</v>
      </c>
      <c r="AY6892">
        <v>8.2254560899999998</v>
      </c>
      <c r="AZ6892" t="s">
        <v>62</v>
      </c>
      <c r="BA6892">
        <v>1082</v>
      </c>
      <c r="BB6892" t="s">
        <v>2852</v>
      </c>
    </row>
    <row r="6893" spans="1:54" x14ac:dyDescent="0.25">
      <c r="A6893" s="1">
        <v>45200</v>
      </c>
      <c r="B6893">
        <v>665008</v>
      </c>
      <c r="C6893" t="s">
        <v>33887</v>
      </c>
      <c r="D6893">
        <v>7620</v>
      </c>
      <c r="E6893" t="s">
        <v>12724</v>
      </c>
      <c r="F6893" t="s">
        <v>33888</v>
      </c>
      <c r="I6893" t="s">
        <v>51224</v>
      </c>
      <c r="K6893" t="s">
        <v>33889</v>
      </c>
      <c r="L6893" t="s">
        <v>10713</v>
      </c>
      <c r="M6893">
        <v>1816</v>
      </c>
      <c r="N6893">
        <v>6</v>
      </c>
      <c r="R6893" s="1">
        <v>40162</v>
      </c>
      <c r="S6893" t="s">
        <v>80</v>
      </c>
      <c r="T6893">
        <v>665</v>
      </c>
      <c r="U6893" t="s">
        <v>12729</v>
      </c>
      <c r="V6893" s="1">
        <v>28642</v>
      </c>
      <c r="W6893">
        <v>2</v>
      </c>
      <c r="X6893" t="s">
        <v>57</v>
      </c>
      <c r="Y6893">
        <v>1</v>
      </c>
      <c r="Z6893" t="s">
        <v>46545</v>
      </c>
      <c r="AA6893">
        <v>4</v>
      </c>
      <c r="AC6893">
        <v>121</v>
      </c>
      <c r="AD6893" t="s">
        <v>70</v>
      </c>
      <c r="AE6893">
        <v>1012</v>
      </c>
      <c r="AF6893" t="s">
        <v>71</v>
      </c>
      <c r="AG6893">
        <v>3</v>
      </c>
      <c r="AH6893" t="s">
        <v>81</v>
      </c>
      <c r="AI6893">
        <v>21</v>
      </c>
      <c r="AJ6893" t="s">
        <v>52613</v>
      </c>
      <c r="AK6893">
        <v>665</v>
      </c>
      <c r="AL6893" t="s">
        <v>12729</v>
      </c>
      <c r="AS6893">
        <v>0</v>
      </c>
      <c r="AT6893" t="s">
        <v>61</v>
      </c>
      <c r="AU6893" t="s">
        <v>7274</v>
      </c>
      <c r="AX6893">
        <v>56.549177714097503</v>
      </c>
      <c r="AY6893">
        <v>8.3097905473728009</v>
      </c>
      <c r="AZ6893" t="s">
        <v>62</v>
      </c>
      <c r="BA6893">
        <v>1082</v>
      </c>
      <c r="BB6893" t="s">
        <v>2852</v>
      </c>
    </row>
    <row r="6894" spans="1:54" x14ac:dyDescent="0.25">
      <c r="A6894" s="1">
        <v>45200</v>
      </c>
      <c r="B6894">
        <v>665009</v>
      </c>
      <c r="C6894" t="s">
        <v>33890</v>
      </c>
      <c r="D6894">
        <v>7620</v>
      </c>
      <c r="E6894" t="s">
        <v>12724</v>
      </c>
      <c r="F6894" t="s">
        <v>33891</v>
      </c>
      <c r="G6894">
        <v>29189935</v>
      </c>
      <c r="H6894">
        <v>1003347017</v>
      </c>
      <c r="I6894" t="s">
        <v>46219</v>
      </c>
      <c r="J6894" t="s">
        <v>33892</v>
      </c>
      <c r="K6894" t="s">
        <v>33893</v>
      </c>
      <c r="L6894" t="s">
        <v>33894</v>
      </c>
      <c r="M6894">
        <v>1185</v>
      </c>
      <c r="N6894">
        <v>80</v>
      </c>
      <c r="R6894" s="1">
        <v>40854</v>
      </c>
      <c r="S6894" t="s">
        <v>56</v>
      </c>
      <c r="T6894">
        <v>665</v>
      </c>
      <c r="U6894" t="s">
        <v>12729</v>
      </c>
      <c r="V6894" s="1">
        <v>39661</v>
      </c>
      <c r="W6894">
        <v>2</v>
      </c>
      <c r="X6894" t="s">
        <v>57</v>
      </c>
      <c r="Y6894">
        <v>1</v>
      </c>
      <c r="Z6894" t="s">
        <v>46545</v>
      </c>
      <c r="AA6894">
        <v>6</v>
      </c>
      <c r="AB6894">
        <v>196008</v>
      </c>
      <c r="AC6894">
        <v>121</v>
      </c>
      <c r="AD6894" t="s">
        <v>70</v>
      </c>
      <c r="AE6894">
        <v>1012</v>
      </c>
      <c r="AF6894" t="s">
        <v>71</v>
      </c>
      <c r="AG6894">
        <v>3</v>
      </c>
      <c r="AH6894" t="s">
        <v>81</v>
      </c>
      <c r="AI6894">
        <v>22</v>
      </c>
      <c r="AJ6894" t="s">
        <v>52628</v>
      </c>
      <c r="AK6894">
        <v>665</v>
      </c>
      <c r="AL6894" t="s">
        <v>12729</v>
      </c>
      <c r="AM6894">
        <v>2</v>
      </c>
      <c r="AN6894" t="s">
        <v>119</v>
      </c>
      <c r="AO6894">
        <v>665003</v>
      </c>
      <c r="AQ6894" t="s">
        <v>33895</v>
      </c>
      <c r="AR6894" t="s">
        <v>33896</v>
      </c>
      <c r="AS6894">
        <v>0</v>
      </c>
      <c r="AT6894" t="s">
        <v>61</v>
      </c>
      <c r="AU6894" t="s">
        <v>33897</v>
      </c>
      <c r="AX6894">
        <v>56.501608989562598</v>
      </c>
      <c r="AY6894">
        <v>8.2665116378234007</v>
      </c>
      <c r="AZ6894" t="s">
        <v>62</v>
      </c>
      <c r="BA6894">
        <v>1082</v>
      </c>
      <c r="BB6894" t="s">
        <v>2852</v>
      </c>
    </row>
    <row r="6895" spans="1:54" x14ac:dyDescent="0.25">
      <c r="A6895" s="1">
        <v>45200</v>
      </c>
      <c r="B6895">
        <v>665010</v>
      </c>
      <c r="C6895" t="s">
        <v>51225</v>
      </c>
      <c r="D6895">
        <v>7660</v>
      </c>
      <c r="E6895" t="s">
        <v>46218</v>
      </c>
      <c r="F6895" t="s">
        <v>51226</v>
      </c>
      <c r="G6895">
        <v>29189935</v>
      </c>
      <c r="H6895">
        <v>1003346964</v>
      </c>
      <c r="I6895" t="s">
        <v>33898</v>
      </c>
      <c r="J6895" t="s">
        <v>33899</v>
      </c>
      <c r="K6895" t="s">
        <v>33900</v>
      </c>
      <c r="L6895" t="s">
        <v>54045</v>
      </c>
      <c r="M6895">
        <v>775</v>
      </c>
      <c r="N6895">
        <v>156</v>
      </c>
      <c r="R6895" s="1">
        <v>41159</v>
      </c>
      <c r="S6895" t="s">
        <v>56</v>
      </c>
      <c r="T6895">
        <v>665</v>
      </c>
      <c r="U6895" t="s">
        <v>12729</v>
      </c>
      <c r="V6895" s="1">
        <v>41121</v>
      </c>
      <c r="W6895">
        <v>2</v>
      </c>
      <c r="X6895" t="s">
        <v>57</v>
      </c>
      <c r="Y6895">
        <v>1</v>
      </c>
      <c r="Z6895" t="s">
        <v>46545</v>
      </c>
      <c r="AA6895">
        <v>3</v>
      </c>
      <c r="AC6895">
        <v>121</v>
      </c>
      <c r="AD6895" t="s">
        <v>70</v>
      </c>
      <c r="AE6895">
        <v>1012</v>
      </c>
      <c r="AF6895" t="s">
        <v>71</v>
      </c>
      <c r="AG6895">
        <v>3</v>
      </c>
      <c r="AH6895" t="s">
        <v>81</v>
      </c>
      <c r="AI6895">
        <v>22</v>
      </c>
      <c r="AJ6895" t="s">
        <v>52628</v>
      </c>
      <c r="AK6895">
        <v>665</v>
      </c>
      <c r="AL6895" t="s">
        <v>12729</v>
      </c>
      <c r="AM6895">
        <v>2</v>
      </c>
      <c r="AN6895" t="s">
        <v>119</v>
      </c>
      <c r="AO6895">
        <v>665005</v>
      </c>
      <c r="AQ6895" t="s">
        <v>33901</v>
      </c>
      <c r="AR6895" t="s">
        <v>33902</v>
      </c>
      <c r="AS6895">
        <v>0</v>
      </c>
      <c r="AT6895" t="s">
        <v>61</v>
      </c>
      <c r="AU6895" t="s">
        <v>54046</v>
      </c>
      <c r="AZ6895" t="s">
        <v>62</v>
      </c>
      <c r="BA6895">
        <v>1082</v>
      </c>
      <c r="BB6895" t="s">
        <v>2852</v>
      </c>
    </row>
    <row r="6896" spans="1:54" x14ac:dyDescent="0.25">
      <c r="A6896" s="1">
        <v>45200</v>
      </c>
      <c r="B6896">
        <v>665011</v>
      </c>
      <c r="C6896" t="s">
        <v>51227</v>
      </c>
      <c r="D6896">
        <v>7620</v>
      </c>
      <c r="E6896" t="s">
        <v>12724</v>
      </c>
      <c r="F6896" t="s">
        <v>51228</v>
      </c>
      <c r="I6896" t="s">
        <v>33903</v>
      </c>
      <c r="J6896" t="s">
        <v>33904</v>
      </c>
      <c r="K6896" t="s">
        <v>33905</v>
      </c>
      <c r="L6896" t="s">
        <v>33906</v>
      </c>
      <c r="M6896">
        <v>1360</v>
      </c>
      <c r="N6896">
        <v>34</v>
      </c>
      <c r="R6896" s="1">
        <v>40162</v>
      </c>
      <c r="S6896" t="s">
        <v>80</v>
      </c>
      <c r="T6896">
        <v>665</v>
      </c>
      <c r="U6896" t="s">
        <v>12729</v>
      </c>
      <c r="V6896" s="1">
        <v>35582</v>
      </c>
      <c r="W6896">
        <v>2</v>
      </c>
      <c r="X6896" t="s">
        <v>57</v>
      </c>
      <c r="Y6896">
        <v>1</v>
      </c>
      <c r="Z6896" t="s">
        <v>46545</v>
      </c>
      <c r="AA6896">
        <v>7</v>
      </c>
      <c r="AC6896">
        <v>121</v>
      </c>
      <c r="AD6896" t="s">
        <v>70</v>
      </c>
      <c r="AE6896">
        <v>1012</v>
      </c>
      <c r="AF6896" t="s">
        <v>71</v>
      </c>
      <c r="AG6896">
        <v>3</v>
      </c>
      <c r="AH6896" t="s">
        <v>81</v>
      </c>
      <c r="AI6896">
        <v>21</v>
      </c>
      <c r="AJ6896" t="s">
        <v>52613</v>
      </c>
      <c r="AK6896">
        <v>665</v>
      </c>
      <c r="AL6896" t="s">
        <v>12729</v>
      </c>
      <c r="AS6896">
        <v>0</v>
      </c>
      <c r="AT6896" t="s">
        <v>61</v>
      </c>
      <c r="AU6896" t="s">
        <v>33907</v>
      </c>
      <c r="AX6896">
        <v>56.5574139558924</v>
      </c>
      <c r="AY6896">
        <v>8.3372309015136903</v>
      </c>
      <c r="AZ6896" t="s">
        <v>62</v>
      </c>
      <c r="BA6896">
        <v>1082</v>
      </c>
      <c r="BB6896" t="s">
        <v>2852</v>
      </c>
    </row>
    <row r="6897" spans="1:54" x14ac:dyDescent="0.25">
      <c r="A6897" s="1">
        <v>45200</v>
      </c>
      <c r="B6897">
        <v>665012</v>
      </c>
      <c r="C6897" t="s">
        <v>33908</v>
      </c>
      <c r="D6897">
        <v>7620</v>
      </c>
      <c r="E6897" t="s">
        <v>12724</v>
      </c>
      <c r="F6897" t="s">
        <v>51229</v>
      </c>
      <c r="G6897">
        <v>29189935</v>
      </c>
      <c r="H6897">
        <v>1003347194</v>
      </c>
      <c r="I6897" t="s">
        <v>51230</v>
      </c>
      <c r="J6897" t="s">
        <v>33909</v>
      </c>
      <c r="K6897" t="s">
        <v>33910</v>
      </c>
      <c r="L6897" t="s">
        <v>46220</v>
      </c>
      <c r="M6897">
        <v>1824</v>
      </c>
      <c r="N6897">
        <v>11</v>
      </c>
      <c r="R6897" s="1">
        <v>44594</v>
      </c>
      <c r="S6897" t="s">
        <v>56</v>
      </c>
      <c r="T6897">
        <v>665</v>
      </c>
      <c r="U6897" t="s">
        <v>12729</v>
      </c>
      <c r="W6897">
        <v>2</v>
      </c>
      <c r="X6897" t="s">
        <v>57</v>
      </c>
      <c r="Y6897">
        <v>1</v>
      </c>
      <c r="Z6897" t="s">
        <v>46545</v>
      </c>
      <c r="AA6897">
        <v>9</v>
      </c>
      <c r="AB6897">
        <v>197808</v>
      </c>
      <c r="AC6897">
        <v>121</v>
      </c>
      <c r="AD6897" t="s">
        <v>70</v>
      </c>
      <c r="AE6897">
        <v>1012</v>
      </c>
      <c r="AF6897" t="s">
        <v>71</v>
      </c>
      <c r="AG6897">
        <v>1</v>
      </c>
      <c r="AH6897" t="s">
        <v>44482</v>
      </c>
      <c r="AI6897">
        <v>25</v>
      </c>
      <c r="AJ6897" t="s">
        <v>54531</v>
      </c>
      <c r="AK6897">
        <v>665</v>
      </c>
      <c r="AL6897" t="s">
        <v>12729</v>
      </c>
      <c r="AQ6897" t="s">
        <v>33911</v>
      </c>
      <c r="AR6897" t="s">
        <v>33912</v>
      </c>
      <c r="AS6897">
        <v>0</v>
      </c>
      <c r="AT6897" t="s">
        <v>61</v>
      </c>
      <c r="AU6897" t="s">
        <v>45106</v>
      </c>
      <c r="AX6897">
        <v>56.549947299999999</v>
      </c>
      <c r="AY6897">
        <v>8.4212180700000001</v>
      </c>
      <c r="AZ6897" t="s">
        <v>62</v>
      </c>
      <c r="BA6897">
        <v>1082</v>
      </c>
      <c r="BB6897" t="s">
        <v>2852</v>
      </c>
    </row>
    <row r="6898" spans="1:54" x14ac:dyDescent="0.25">
      <c r="A6898" s="1">
        <v>45200</v>
      </c>
      <c r="B6898">
        <v>665013</v>
      </c>
      <c r="C6898" t="s">
        <v>33913</v>
      </c>
      <c r="D6898">
        <v>7570</v>
      </c>
      <c r="E6898" t="s">
        <v>33914</v>
      </c>
      <c r="F6898" t="s">
        <v>33915</v>
      </c>
      <c r="I6898" t="s">
        <v>33916</v>
      </c>
      <c r="K6898" t="s">
        <v>33917</v>
      </c>
      <c r="L6898" t="s">
        <v>33918</v>
      </c>
      <c r="M6898">
        <v>1344</v>
      </c>
      <c r="R6898" s="1">
        <v>40162</v>
      </c>
      <c r="S6898" t="s">
        <v>80</v>
      </c>
      <c r="T6898">
        <v>665</v>
      </c>
      <c r="U6898" t="s">
        <v>12729</v>
      </c>
      <c r="V6898" s="1">
        <v>31564</v>
      </c>
      <c r="W6898">
        <v>2</v>
      </c>
      <c r="X6898" t="s">
        <v>57</v>
      </c>
      <c r="Y6898">
        <v>1</v>
      </c>
      <c r="Z6898" t="s">
        <v>46545</v>
      </c>
      <c r="AA6898">
        <v>7</v>
      </c>
      <c r="AB6898">
        <v>190608</v>
      </c>
      <c r="AC6898">
        <v>121</v>
      </c>
      <c r="AD6898" t="s">
        <v>70</v>
      </c>
      <c r="AE6898">
        <v>1012</v>
      </c>
      <c r="AF6898" t="s">
        <v>71</v>
      </c>
      <c r="AG6898">
        <v>3</v>
      </c>
      <c r="AH6898" t="s">
        <v>81</v>
      </c>
      <c r="AI6898">
        <v>22</v>
      </c>
      <c r="AJ6898" t="s">
        <v>52628</v>
      </c>
      <c r="AK6898">
        <v>665</v>
      </c>
      <c r="AL6898" t="s">
        <v>12729</v>
      </c>
      <c r="AS6898">
        <v>0</v>
      </c>
      <c r="AT6898" t="s">
        <v>61</v>
      </c>
      <c r="AU6898" t="s">
        <v>33919</v>
      </c>
      <c r="AX6898">
        <v>56.396115854412002</v>
      </c>
      <c r="AY6898">
        <v>8.1761967705774996</v>
      </c>
      <c r="AZ6898" t="s">
        <v>62</v>
      </c>
      <c r="BA6898">
        <v>1082</v>
      </c>
      <c r="BB6898" t="s">
        <v>2852</v>
      </c>
    </row>
    <row r="6899" spans="1:54" x14ac:dyDescent="0.25">
      <c r="A6899" s="1">
        <v>45200</v>
      </c>
      <c r="B6899">
        <v>665014</v>
      </c>
      <c r="C6899" t="s">
        <v>33920</v>
      </c>
      <c r="D6899">
        <v>7620</v>
      </c>
      <c r="E6899" t="s">
        <v>12724</v>
      </c>
      <c r="F6899" t="s">
        <v>33921</v>
      </c>
      <c r="G6899">
        <v>18005719</v>
      </c>
      <c r="H6899">
        <v>1001409552</v>
      </c>
      <c r="I6899" t="s">
        <v>51231</v>
      </c>
      <c r="K6899" t="s">
        <v>33922</v>
      </c>
      <c r="L6899" t="s">
        <v>51232</v>
      </c>
      <c r="M6899">
        <v>280</v>
      </c>
      <c r="N6899">
        <v>52</v>
      </c>
      <c r="R6899" s="1">
        <v>42909</v>
      </c>
      <c r="S6899" t="s">
        <v>56</v>
      </c>
      <c r="V6899" s="1">
        <v>42582</v>
      </c>
      <c r="W6899">
        <v>5</v>
      </c>
      <c r="X6899" t="s">
        <v>557</v>
      </c>
      <c r="Y6899">
        <v>1</v>
      </c>
      <c r="Z6899" t="s">
        <v>46545</v>
      </c>
      <c r="AA6899">
        <v>8</v>
      </c>
      <c r="AB6899">
        <v>190303</v>
      </c>
      <c r="AC6899">
        <v>121</v>
      </c>
      <c r="AD6899" t="s">
        <v>70</v>
      </c>
      <c r="AE6899">
        <v>1013</v>
      </c>
      <c r="AF6899" t="s">
        <v>558</v>
      </c>
      <c r="AG6899">
        <v>3</v>
      </c>
      <c r="AH6899" t="s">
        <v>81</v>
      </c>
      <c r="AI6899">
        <v>22</v>
      </c>
      <c r="AJ6899" t="s">
        <v>52628</v>
      </c>
      <c r="AK6899">
        <v>665</v>
      </c>
      <c r="AL6899" t="s">
        <v>12729</v>
      </c>
      <c r="AQ6899" t="s">
        <v>33923</v>
      </c>
      <c r="AR6899" t="s">
        <v>33924</v>
      </c>
      <c r="AS6899">
        <v>0</v>
      </c>
      <c r="AT6899" t="s">
        <v>61</v>
      </c>
      <c r="AU6899" t="s">
        <v>51233</v>
      </c>
      <c r="AZ6899" t="s">
        <v>62</v>
      </c>
      <c r="BA6899">
        <v>1082</v>
      </c>
      <c r="BB6899" t="s">
        <v>2852</v>
      </c>
    </row>
    <row r="6900" spans="1:54" x14ac:dyDescent="0.25">
      <c r="A6900" s="1">
        <v>45200</v>
      </c>
      <c r="B6900">
        <v>665015</v>
      </c>
      <c r="C6900" t="s">
        <v>51234</v>
      </c>
      <c r="D6900">
        <v>7650</v>
      </c>
      <c r="E6900" t="s">
        <v>51218</v>
      </c>
      <c r="F6900" t="s">
        <v>51235</v>
      </c>
      <c r="G6900">
        <v>45633918</v>
      </c>
      <c r="H6900">
        <v>1001872043</v>
      </c>
      <c r="I6900" t="s">
        <v>55090</v>
      </c>
      <c r="J6900" t="s">
        <v>33925</v>
      </c>
      <c r="K6900" t="s">
        <v>33926</v>
      </c>
      <c r="L6900" t="s">
        <v>51236</v>
      </c>
      <c r="M6900">
        <v>915</v>
      </c>
      <c r="N6900">
        <v>13</v>
      </c>
      <c r="R6900" s="1">
        <v>45099</v>
      </c>
      <c r="S6900" t="s">
        <v>6399</v>
      </c>
      <c r="W6900">
        <v>5</v>
      </c>
      <c r="X6900" t="s">
        <v>557</v>
      </c>
      <c r="Y6900">
        <v>1</v>
      </c>
      <c r="Z6900" t="s">
        <v>46545</v>
      </c>
      <c r="AA6900">
        <v>9</v>
      </c>
      <c r="AB6900">
        <v>187701</v>
      </c>
      <c r="AC6900">
        <v>121</v>
      </c>
      <c r="AD6900" t="s">
        <v>70</v>
      </c>
      <c r="AE6900">
        <v>1013</v>
      </c>
      <c r="AF6900" t="s">
        <v>558</v>
      </c>
      <c r="AG6900">
        <v>1</v>
      </c>
      <c r="AH6900" t="s">
        <v>44482</v>
      </c>
      <c r="AI6900">
        <v>21</v>
      </c>
      <c r="AJ6900" t="s">
        <v>52613</v>
      </c>
      <c r="AK6900">
        <v>665</v>
      </c>
      <c r="AL6900" t="s">
        <v>12729</v>
      </c>
      <c r="AQ6900" t="s">
        <v>33927</v>
      </c>
      <c r="AR6900" t="s">
        <v>33928</v>
      </c>
      <c r="AS6900">
        <v>0</v>
      </c>
      <c r="AT6900" t="s">
        <v>61</v>
      </c>
      <c r="AU6900" t="s">
        <v>51237</v>
      </c>
      <c r="AX6900">
        <v>56.435209139999998</v>
      </c>
      <c r="AY6900">
        <v>8.2011920800000002</v>
      </c>
      <c r="AZ6900" t="s">
        <v>62</v>
      </c>
      <c r="BA6900">
        <v>1082</v>
      </c>
      <c r="BB6900" t="s">
        <v>2852</v>
      </c>
    </row>
    <row r="6901" spans="1:54" x14ac:dyDescent="0.25">
      <c r="A6901" s="1">
        <v>45200</v>
      </c>
      <c r="B6901">
        <v>665016</v>
      </c>
      <c r="C6901" t="s">
        <v>33929</v>
      </c>
      <c r="D6901">
        <v>7620</v>
      </c>
      <c r="E6901" t="s">
        <v>12724</v>
      </c>
      <c r="F6901" t="s">
        <v>33930</v>
      </c>
      <c r="G6901">
        <v>31058716</v>
      </c>
      <c r="H6901">
        <v>1001670538</v>
      </c>
      <c r="I6901" t="s">
        <v>46221</v>
      </c>
      <c r="J6901" t="s">
        <v>33931</v>
      </c>
      <c r="K6901" t="s">
        <v>33932</v>
      </c>
      <c r="L6901" t="s">
        <v>51238</v>
      </c>
      <c r="M6901">
        <v>2330</v>
      </c>
      <c r="N6901">
        <v>11</v>
      </c>
      <c r="R6901" s="1">
        <v>45072</v>
      </c>
      <c r="S6901" t="s">
        <v>673</v>
      </c>
      <c r="W6901">
        <v>5</v>
      </c>
      <c r="X6901" t="s">
        <v>557</v>
      </c>
      <c r="Y6901">
        <v>1</v>
      </c>
      <c r="Z6901" t="s">
        <v>46545</v>
      </c>
      <c r="AA6901">
        <v>9</v>
      </c>
      <c r="AB6901">
        <v>188405</v>
      </c>
      <c r="AC6901">
        <v>121</v>
      </c>
      <c r="AD6901" t="s">
        <v>70</v>
      </c>
      <c r="AE6901">
        <v>1013</v>
      </c>
      <c r="AF6901" t="s">
        <v>558</v>
      </c>
      <c r="AG6901">
        <v>1</v>
      </c>
      <c r="AH6901" t="s">
        <v>44482</v>
      </c>
      <c r="AI6901">
        <v>22</v>
      </c>
      <c r="AJ6901" t="s">
        <v>52628</v>
      </c>
      <c r="AK6901">
        <v>665</v>
      </c>
      <c r="AL6901" t="s">
        <v>12729</v>
      </c>
      <c r="AQ6901" t="s">
        <v>33933</v>
      </c>
      <c r="AR6901" t="s">
        <v>33934</v>
      </c>
      <c r="AS6901">
        <v>0</v>
      </c>
      <c r="AT6901" t="s">
        <v>61</v>
      </c>
      <c r="AU6901" t="s">
        <v>51239</v>
      </c>
      <c r="AW6901" t="s">
        <v>33935</v>
      </c>
      <c r="AX6901">
        <v>56.473590129999998</v>
      </c>
      <c r="AY6901">
        <v>8.1388280900000005</v>
      </c>
      <c r="AZ6901" t="s">
        <v>62</v>
      </c>
      <c r="BA6901">
        <v>1082</v>
      </c>
      <c r="BB6901" t="s">
        <v>2852</v>
      </c>
    </row>
    <row r="6902" spans="1:54" x14ac:dyDescent="0.25">
      <c r="A6902" s="1">
        <v>45200</v>
      </c>
      <c r="B6902">
        <v>665017</v>
      </c>
      <c r="C6902" t="s">
        <v>33936</v>
      </c>
      <c r="D6902">
        <v>7620</v>
      </c>
      <c r="E6902" t="s">
        <v>12724</v>
      </c>
      <c r="F6902" t="s">
        <v>33937</v>
      </c>
      <c r="I6902" t="s">
        <v>46222</v>
      </c>
      <c r="K6902" t="s">
        <v>33938</v>
      </c>
      <c r="L6902" t="s">
        <v>51240</v>
      </c>
      <c r="R6902" s="1">
        <v>40162</v>
      </c>
      <c r="S6902" t="s">
        <v>80</v>
      </c>
      <c r="V6902" s="1">
        <v>27912</v>
      </c>
      <c r="W6902">
        <v>4</v>
      </c>
      <c r="X6902" t="s">
        <v>725</v>
      </c>
      <c r="Y6902">
        <v>1</v>
      </c>
      <c r="Z6902" t="s">
        <v>46545</v>
      </c>
      <c r="AB6902">
        <v>197008</v>
      </c>
      <c r="AC6902">
        <v>122</v>
      </c>
      <c r="AD6902" t="s">
        <v>726</v>
      </c>
      <c r="AE6902">
        <v>1013</v>
      </c>
      <c r="AF6902" t="s">
        <v>558</v>
      </c>
      <c r="AG6902">
        <v>3</v>
      </c>
      <c r="AH6902" t="s">
        <v>81</v>
      </c>
      <c r="AI6902">
        <v>26</v>
      </c>
      <c r="AJ6902" t="s">
        <v>726</v>
      </c>
      <c r="AK6902">
        <v>665</v>
      </c>
      <c r="AL6902" t="s">
        <v>12729</v>
      </c>
      <c r="AS6902">
        <v>0</v>
      </c>
      <c r="AT6902" t="s">
        <v>61</v>
      </c>
      <c r="AU6902" t="s">
        <v>51240</v>
      </c>
      <c r="AZ6902" t="s">
        <v>62</v>
      </c>
      <c r="BA6902">
        <v>1082</v>
      </c>
      <c r="BB6902" t="s">
        <v>2852</v>
      </c>
    </row>
    <row r="6903" spans="1:54" x14ac:dyDescent="0.25">
      <c r="A6903" s="1">
        <v>45200</v>
      </c>
      <c r="B6903">
        <v>665019</v>
      </c>
      <c r="C6903" t="s">
        <v>33939</v>
      </c>
      <c r="D6903">
        <v>7620</v>
      </c>
      <c r="E6903" t="s">
        <v>12724</v>
      </c>
      <c r="F6903" t="s">
        <v>33940</v>
      </c>
      <c r="I6903" t="s">
        <v>33941</v>
      </c>
      <c r="K6903" t="s">
        <v>33942</v>
      </c>
      <c r="L6903" t="s">
        <v>54047</v>
      </c>
      <c r="M6903">
        <v>1495</v>
      </c>
      <c r="N6903">
        <v>3</v>
      </c>
      <c r="R6903" s="1">
        <v>40162</v>
      </c>
      <c r="S6903" t="s">
        <v>80</v>
      </c>
      <c r="V6903" s="1">
        <v>32295</v>
      </c>
      <c r="W6903">
        <v>3</v>
      </c>
      <c r="X6903" t="s">
        <v>3496</v>
      </c>
      <c r="Y6903">
        <v>1</v>
      </c>
      <c r="Z6903" t="s">
        <v>46545</v>
      </c>
      <c r="AA6903">
        <v>9</v>
      </c>
      <c r="AB6903">
        <v>197002</v>
      </c>
      <c r="AC6903">
        <v>126</v>
      </c>
      <c r="AD6903" t="s">
        <v>46616</v>
      </c>
      <c r="AE6903">
        <v>1015</v>
      </c>
      <c r="AF6903" t="s">
        <v>46616</v>
      </c>
      <c r="AG6903">
        <v>3</v>
      </c>
      <c r="AH6903" t="s">
        <v>81</v>
      </c>
      <c r="AI6903">
        <v>23</v>
      </c>
      <c r="AJ6903" t="s">
        <v>692</v>
      </c>
      <c r="AK6903">
        <v>665</v>
      </c>
      <c r="AL6903" t="s">
        <v>12729</v>
      </c>
      <c r="AS6903">
        <v>0</v>
      </c>
      <c r="AT6903" t="s">
        <v>61</v>
      </c>
      <c r="AU6903" t="s">
        <v>54048</v>
      </c>
      <c r="AX6903">
        <v>56.586333612927199</v>
      </c>
      <c r="AY6903">
        <v>8.2163097928105095</v>
      </c>
      <c r="AZ6903" t="s">
        <v>62</v>
      </c>
      <c r="BA6903">
        <v>1082</v>
      </c>
      <c r="BB6903" t="s">
        <v>2852</v>
      </c>
    </row>
    <row r="6904" spans="1:54" x14ac:dyDescent="0.25">
      <c r="A6904" s="1">
        <v>45200</v>
      </c>
      <c r="B6904">
        <v>665020</v>
      </c>
      <c r="C6904" t="s">
        <v>33943</v>
      </c>
      <c r="D6904">
        <v>7620</v>
      </c>
      <c r="E6904" t="s">
        <v>12724</v>
      </c>
      <c r="F6904" t="s">
        <v>33944</v>
      </c>
      <c r="G6904">
        <v>29189935</v>
      </c>
      <c r="H6904">
        <v>1003347054</v>
      </c>
      <c r="I6904" t="s">
        <v>33945</v>
      </c>
      <c r="J6904" t="s">
        <v>33946</v>
      </c>
      <c r="K6904" t="s">
        <v>33947</v>
      </c>
      <c r="L6904" t="s">
        <v>33948</v>
      </c>
      <c r="M6904">
        <v>1360</v>
      </c>
      <c r="N6904">
        <v>10</v>
      </c>
      <c r="R6904" s="1">
        <v>44201</v>
      </c>
      <c r="S6904" t="s">
        <v>56</v>
      </c>
      <c r="T6904">
        <v>665</v>
      </c>
      <c r="U6904" t="s">
        <v>12729</v>
      </c>
      <c r="W6904">
        <v>2</v>
      </c>
      <c r="X6904" t="s">
        <v>57</v>
      </c>
      <c r="Y6904">
        <v>1</v>
      </c>
      <c r="Z6904" t="s">
        <v>46545</v>
      </c>
      <c r="AA6904">
        <v>9</v>
      </c>
      <c r="AB6904">
        <v>197208</v>
      </c>
      <c r="AC6904">
        <v>121</v>
      </c>
      <c r="AD6904" t="s">
        <v>70</v>
      </c>
      <c r="AE6904">
        <v>1012</v>
      </c>
      <c r="AF6904" t="s">
        <v>71</v>
      </c>
      <c r="AG6904">
        <v>1</v>
      </c>
      <c r="AH6904" t="s">
        <v>44482</v>
      </c>
      <c r="AI6904">
        <v>21</v>
      </c>
      <c r="AJ6904" t="s">
        <v>52613</v>
      </c>
      <c r="AK6904">
        <v>665</v>
      </c>
      <c r="AL6904" t="s">
        <v>12729</v>
      </c>
      <c r="AQ6904" t="s">
        <v>33949</v>
      </c>
      <c r="AR6904" t="s">
        <v>33950</v>
      </c>
      <c r="AS6904">
        <v>0</v>
      </c>
      <c r="AT6904" t="s">
        <v>61</v>
      </c>
      <c r="AU6904" t="s">
        <v>33907</v>
      </c>
      <c r="AX6904">
        <v>56.553148380000003</v>
      </c>
      <c r="AY6904">
        <v>8.3273144699999992</v>
      </c>
      <c r="AZ6904" t="s">
        <v>62</v>
      </c>
      <c r="BA6904">
        <v>1082</v>
      </c>
      <c r="BB6904" t="s">
        <v>2852</v>
      </c>
    </row>
    <row r="6905" spans="1:54" x14ac:dyDescent="0.25">
      <c r="A6905" s="1">
        <v>45200</v>
      </c>
      <c r="B6905">
        <v>665021</v>
      </c>
      <c r="C6905" t="s">
        <v>33951</v>
      </c>
      <c r="D6905">
        <v>7620</v>
      </c>
      <c r="E6905" t="s">
        <v>12724</v>
      </c>
      <c r="F6905" t="s">
        <v>33952</v>
      </c>
      <c r="G6905">
        <v>29548382</v>
      </c>
      <c r="H6905">
        <v>1003343400</v>
      </c>
      <c r="I6905" t="s">
        <v>12726</v>
      </c>
      <c r="J6905" t="s">
        <v>33953</v>
      </c>
      <c r="K6905" t="s">
        <v>12727</v>
      </c>
      <c r="L6905" t="s">
        <v>12728</v>
      </c>
      <c r="M6905">
        <v>1685</v>
      </c>
      <c r="N6905">
        <v>30</v>
      </c>
      <c r="R6905" s="1">
        <v>43794</v>
      </c>
      <c r="S6905" t="s">
        <v>56</v>
      </c>
      <c r="W6905">
        <v>4</v>
      </c>
      <c r="X6905" t="s">
        <v>725</v>
      </c>
      <c r="Y6905">
        <v>1</v>
      </c>
      <c r="Z6905" t="s">
        <v>46545</v>
      </c>
      <c r="AB6905">
        <v>197908</v>
      </c>
      <c r="AC6905">
        <v>131</v>
      </c>
      <c r="AD6905" t="s">
        <v>752</v>
      </c>
      <c r="AE6905">
        <v>1061</v>
      </c>
      <c r="AF6905" t="s">
        <v>752</v>
      </c>
      <c r="AG6905">
        <v>1</v>
      </c>
      <c r="AH6905" t="s">
        <v>44482</v>
      </c>
      <c r="AI6905">
        <v>99</v>
      </c>
      <c r="AJ6905" t="s">
        <v>54511</v>
      </c>
      <c r="AK6905">
        <v>665</v>
      </c>
      <c r="AL6905" t="s">
        <v>12729</v>
      </c>
      <c r="AP6905">
        <v>280479</v>
      </c>
      <c r="AQ6905" t="s">
        <v>12730</v>
      </c>
      <c r="AR6905" t="s">
        <v>12731</v>
      </c>
      <c r="AS6905">
        <v>2</v>
      </c>
      <c r="AT6905" t="s">
        <v>1413</v>
      </c>
      <c r="AU6905" t="s">
        <v>12732</v>
      </c>
      <c r="AX6905">
        <v>56.541150010000003</v>
      </c>
      <c r="AY6905">
        <v>8.3038039099999992</v>
      </c>
      <c r="AZ6905" t="s">
        <v>62</v>
      </c>
      <c r="BA6905">
        <v>1082</v>
      </c>
      <c r="BB6905" t="s">
        <v>2852</v>
      </c>
    </row>
    <row r="6906" spans="1:54" x14ac:dyDescent="0.25">
      <c r="A6906" s="1">
        <v>45200</v>
      </c>
      <c r="B6906">
        <v>665022</v>
      </c>
      <c r="C6906" t="s">
        <v>33954</v>
      </c>
      <c r="D6906">
        <v>7620</v>
      </c>
      <c r="E6906" t="s">
        <v>12724</v>
      </c>
      <c r="F6906" t="s">
        <v>33955</v>
      </c>
      <c r="I6906" t="s">
        <v>33956</v>
      </c>
      <c r="K6906" t="s">
        <v>33957</v>
      </c>
      <c r="L6906" t="s">
        <v>46223</v>
      </c>
      <c r="M6906">
        <v>2370</v>
      </c>
      <c r="N6906">
        <v>4</v>
      </c>
      <c r="R6906" s="1">
        <v>40162</v>
      </c>
      <c r="S6906" t="s">
        <v>80</v>
      </c>
      <c r="V6906" s="1">
        <v>33756</v>
      </c>
      <c r="W6906">
        <v>5</v>
      </c>
      <c r="X6906" t="s">
        <v>557</v>
      </c>
      <c r="Y6906">
        <v>1</v>
      </c>
      <c r="Z6906" t="s">
        <v>46545</v>
      </c>
      <c r="AA6906">
        <v>7</v>
      </c>
      <c r="AB6906">
        <v>198908</v>
      </c>
      <c r="AC6906">
        <v>121</v>
      </c>
      <c r="AD6906" t="s">
        <v>70</v>
      </c>
      <c r="AE6906">
        <v>1013</v>
      </c>
      <c r="AF6906" t="s">
        <v>558</v>
      </c>
      <c r="AG6906">
        <v>3</v>
      </c>
      <c r="AH6906" t="s">
        <v>81</v>
      </c>
      <c r="AI6906">
        <v>22</v>
      </c>
      <c r="AJ6906" t="s">
        <v>52628</v>
      </c>
      <c r="AK6906">
        <v>665</v>
      </c>
      <c r="AL6906" t="s">
        <v>12729</v>
      </c>
      <c r="AS6906">
        <v>0</v>
      </c>
      <c r="AT6906" t="s">
        <v>61</v>
      </c>
      <c r="AU6906" t="s">
        <v>46224</v>
      </c>
      <c r="AX6906">
        <v>56.549352379067003</v>
      </c>
      <c r="AY6906">
        <v>8.3136054511081205</v>
      </c>
      <c r="AZ6906" t="s">
        <v>62</v>
      </c>
      <c r="BA6906">
        <v>1082</v>
      </c>
      <c r="BB6906" t="s">
        <v>2852</v>
      </c>
    </row>
    <row r="6907" spans="1:54" x14ac:dyDescent="0.25">
      <c r="A6907" s="1">
        <v>45200</v>
      </c>
      <c r="B6907">
        <v>665023</v>
      </c>
      <c r="C6907" t="s">
        <v>33958</v>
      </c>
      <c r="D6907">
        <v>7620</v>
      </c>
      <c r="E6907" t="s">
        <v>12724</v>
      </c>
      <c r="F6907" t="s">
        <v>33959</v>
      </c>
      <c r="G6907">
        <v>30469178</v>
      </c>
      <c r="H6907">
        <v>1013367546</v>
      </c>
      <c r="I6907" t="s">
        <v>33960</v>
      </c>
      <c r="K6907" t="s">
        <v>33961</v>
      </c>
      <c r="L6907" t="s">
        <v>33962</v>
      </c>
      <c r="M6907">
        <v>925</v>
      </c>
      <c r="N6907">
        <v>25</v>
      </c>
      <c r="R6907" s="1">
        <v>43495</v>
      </c>
      <c r="S6907" t="s">
        <v>56</v>
      </c>
      <c r="V6907" s="1">
        <v>43433</v>
      </c>
      <c r="W6907">
        <v>5</v>
      </c>
      <c r="X6907" t="s">
        <v>557</v>
      </c>
      <c r="Y6907">
        <v>1</v>
      </c>
      <c r="Z6907" t="s">
        <v>46545</v>
      </c>
      <c r="AA6907">
        <v>9</v>
      </c>
      <c r="AB6907">
        <v>200708</v>
      </c>
      <c r="AC6907">
        <v>121</v>
      </c>
      <c r="AD6907" t="s">
        <v>70</v>
      </c>
      <c r="AE6907">
        <v>1013</v>
      </c>
      <c r="AF6907" t="s">
        <v>558</v>
      </c>
      <c r="AG6907">
        <v>3</v>
      </c>
      <c r="AH6907" t="s">
        <v>81</v>
      </c>
      <c r="AI6907">
        <v>99</v>
      </c>
      <c r="AJ6907" t="s">
        <v>54511</v>
      </c>
      <c r="AK6907">
        <v>665</v>
      </c>
      <c r="AL6907" t="s">
        <v>12729</v>
      </c>
      <c r="AQ6907" t="s">
        <v>33963</v>
      </c>
      <c r="AR6907" t="s">
        <v>33964</v>
      </c>
      <c r="AS6907">
        <v>0</v>
      </c>
      <c r="AT6907" t="s">
        <v>61</v>
      </c>
      <c r="AU6907" t="s">
        <v>3878</v>
      </c>
      <c r="AX6907">
        <v>56.543592910000001</v>
      </c>
      <c r="AY6907">
        <v>8.3012011700000006</v>
      </c>
      <c r="AZ6907" t="s">
        <v>62</v>
      </c>
      <c r="BA6907">
        <v>1082</v>
      </c>
      <c r="BB6907" t="s">
        <v>2852</v>
      </c>
    </row>
    <row r="6908" spans="1:54" x14ac:dyDescent="0.25">
      <c r="A6908" s="1">
        <v>45200</v>
      </c>
      <c r="B6908">
        <v>665024</v>
      </c>
      <c r="C6908" t="s">
        <v>33965</v>
      </c>
      <c r="D6908">
        <v>7620</v>
      </c>
      <c r="E6908" t="s">
        <v>12724</v>
      </c>
      <c r="F6908" t="s">
        <v>33965</v>
      </c>
      <c r="G6908">
        <v>31102359</v>
      </c>
      <c r="H6908">
        <v>1014102481</v>
      </c>
      <c r="I6908" t="s">
        <v>51241</v>
      </c>
      <c r="K6908" t="s">
        <v>33966</v>
      </c>
      <c r="L6908" t="s">
        <v>33863</v>
      </c>
      <c r="M6908">
        <v>425</v>
      </c>
      <c r="N6908">
        <v>32</v>
      </c>
      <c r="R6908" s="1">
        <v>45177</v>
      </c>
      <c r="S6908" t="s">
        <v>171</v>
      </c>
      <c r="W6908">
        <v>5</v>
      </c>
      <c r="X6908" t="s">
        <v>557</v>
      </c>
      <c r="Y6908">
        <v>1</v>
      </c>
      <c r="Z6908" t="s">
        <v>46545</v>
      </c>
      <c r="AA6908">
        <v>9</v>
      </c>
      <c r="AB6908">
        <v>200808</v>
      </c>
      <c r="AC6908">
        <v>121</v>
      </c>
      <c r="AD6908" t="s">
        <v>70</v>
      </c>
      <c r="AE6908">
        <v>1013</v>
      </c>
      <c r="AF6908" t="s">
        <v>558</v>
      </c>
      <c r="AG6908">
        <v>1</v>
      </c>
      <c r="AH6908" t="s">
        <v>44482</v>
      </c>
      <c r="AI6908">
        <v>21</v>
      </c>
      <c r="AJ6908" t="s">
        <v>52613</v>
      </c>
      <c r="AK6908">
        <v>665</v>
      </c>
      <c r="AL6908" t="s">
        <v>12729</v>
      </c>
      <c r="AQ6908" t="s">
        <v>33967</v>
      </c>
      <c r="AR6908" t="s">
        <v>33968</v>
      </c>
      <c r="AS6908">
        <v>0</v>
      </c>
      <c r="AT6908" t="s">
        <v>61</v>
      </c>
      <c r="AU6908" t="s">
        <v>33866</v>
      </c>
      <c r="AX6908">
        <v>56.52640778</v>
      </c>
      <c r="AY6908">
        <v>8.3790185699999995</v>
      </c>
      <c r="AZ6908" t="s">
        <v>62</v>
      </c>
      <c r="BA6908">
        <v>1082</v>
      </c>
      <c r="BB6908" t="s">
        <v>2852</v>
      </c>
    </row>
    <row r="6909" spans="1:54" x14ac:dyDescent="0.25">
      <c r="A6909" s="1">
        <v>45200</v>
      </c>
      <c r="B6909">
        <v>665025</v>
      </c>
      <c r="C6909" t="s">
        <v>33969</v>
      </c>
      <c r="D6909">
        <v>7620</v>
      </c>
      <c r="E6909" t="s">
        <v>12724</v>
      </c>
      <c r="F6909" t="s">
        <v>51242</v>
      </c>
      <c r="G6909">
        <v>30773047</v>
      </c>
      <c r="H6909">
        <v>1013874286</v>
      </c>
      <c r="I6909" t="s">
        <v>12566</v>
      </c>
      <c r="J6909" t="s">
        <v>33970</v>
      </c>
      <c r="K6909" t="s">
        <v>10286</v>
      </c>
      <c r="L6909" t="s">
        <v>17980</v>
      </c>
      <c r="M6909">
        <v>2035</v>
      </c>
      <c r="N6909">
        <v>5</v>
      </c>
      <c r="R6909" s="1">
        <v>43683</v>
      </c>
      <c r="S6909" t="s">
        <v>56</v>
      </c>
      <c r="W6909">
        <v>4</v>
      </c>
      <c r="X6909" t="s">
        <v>725</v>
      </c>
      <c r="Y6909">
        <v>4</v>
      </c>
      <c r="Z6909" t="s">
        <v>1324</v>
      </c>
      <c r="AB6909">
        <v>200908</v>
      </c>
      <c r="AC6909">
        <v>306</v>
      </c>
      <c r="AD6909" t="s">
        <v>46731</v>
      </c>
      <c r="AE6909">
        <v>1085</v>
      </c>
      <c r="AF6909" t="s">
        <v>46731</v>
      </c>
      <c r="AG6909">
        <v>1</v>
      </c>
      <c r="AH6909" t="s">
        <v>44482</v>
      </c>
      <c r="AI6909">
        <v>99</v>
      </c>
      <c r="AJ6909" t="s">
        <v>54511</v>
      </c>
      <c r="AK6909">
        <v>665</v>
      </c>
      <c r="AL6909" t="s">
        <v>12729</v>
      </c>
      <c r="AP6909">
        <v>791413</v>
      </c>
      <c r="AQ6909" t="s">
        <v>12568</v>
      </c>
      <c r="AR6909" t="s">
        <v>12569</v>
      </c>
      <c r="AS6909">
        <v>2</v>
      </c>
      <c r="AT6909" t="s">
        <v>1413</v>
      </c>
      <c r="AU6909" t="s">
        <v>12220</v>
      </c>
      <c r="AX6909">
        <v>56.547318199999999</v>
      </c>
      <c r="AY6909">
        <v>8.42038346</v>
      </c>
      <c r="AZ6909" t="s">
        <v>62</v>
      </c>
      <c r="BA6909">
        <v>1082</v>
      </c>
      <c r="BB6909" t="s">
        <v>2852</v>
      </c>
    </row>
    <row r="6910" spans="1:54" x14ac:dyDescent="0.25">
      <c r="A6910" s="1">
        <v>45200</v>
      </c>
      <c r="B6910">
        <v>665026</v>
      </c>
      <c r="C6910" t="s">
        <v>33971</v>
      </c>
      <c r="D6910">
        <v>7620</v>
      </c>
      <c r="E6910" t="s">
        <v>12724</v>
      </c>
      <c r="F6910" t="s">
        <v>33971</v>
      </c>
      <c r="G6910">
        <v>29189935</v>
      </c>
      <c r="H6910">
        <v>1021572442</v>
      </c>
      <c r="I6910" t="s">
        <v>46225</v>
      </c>
      <c r="K6910" t="s">
        <v>33972</v>
      </c>
      <c r="L6910" t="s">
        <v>33906</v>
      </c>
      <c r="M6910">
        <v>1360</v>
      </c>
      <c r="N6910">
        <v>34</v>
      </c>
      <c r="R6910" s="1">
        <v>43794</v>
      </c>
      <c r="S6910" t="s">
        <v>56</v>
      </c>
      <c r="T6910">
        <v>665</v>
      </c>
      <c r="U6910" t="s">
        <v>12729</v>
      </c>
      <c r="W6910">
        <v>2</v>
      </c>
      <c r="X6910" t="s">
        <v>57</v>
      </c>
      <c r="Y6910">
        <v>1</v>
      </c>
      <c r="Z6910" t="s">
        <v>46545</v>
      </c>
      <c r="AB6910">
        <v>200911</v>
      </c>
      <c r="AC6910">
        <v>149</v>
      </c>
      <c r="AD6910" t="s">
        <v>1085</v>
      </c>
      <c r="AE6910">
        <v>1026</v>
      </c>
      <c r="AF6910" t="s">
        <v>44530</v>
      </c>
      <c r="AG6910">
        <v>1</v>
      </c>
      <c r="AH6910" t="s">
        <v>44482</v>
      </c>
      <c r="AI6910">
        <v>99</v>
      </c>
      <c r="AJ6910" t="s">
        <v>54511</v>
      </c>
      <c r="AK6910">
        <v>665</v>
      </c>
      <c r="AL6910" t="s">
        <v>12729</v>
      </c>
      <c r="AQ6910" t="s">
        <v>33973</v>
      </c>
      <c r="AR6910" t="s">
        <v>33974</v>
      </c>
      <c r="AS6910">
        <v>0</v>
      </c>
      <c r="AT6910" t="s">
        <v>61</v>
      </c>
      <c r="AU6910" t="s">
        <v>33907</v>
      </c>
      <c r="AX6910">
        <v>56.557413959999998</v>
      </c>
      <c r="AY6910">
        <v>8.3372308999999998</v>
      </c>
      <c r="AZ6910" t="s">
        <v>62</v>
      </c>
      <c r="BA6910">
        <v>1082</v>
      </c>
      <c r="BB6910" t="s">
        <v>2852</v>
      </c>
    </row>
    <row r="6911" spans="1:54" x14ac:dyDescent="0.25">
      <c r="A6911" s="1">
        <v>45200</v>
      </c>
      <c r="B6911">
        <v>665200</v>
      </c>
      <c r="D6911">
        <v>7620</v>
      </c>
      <c r="E6911" t="s">
        <v>12724</v>
      </c>
      <c r="F6911" t="s">
        <v>51243</v>
      </c>
      <c r="G6911">
        <v>29189935</v>
      </c>
      <c r="H6911">
        <v>1003347091</v>
      </c>
      <c r="I6911" t="s">
        <v>51244</v>
      </c>
      <c r="J6911" t="s">
        <v>33975</v>
      </c>
      <c r="K6911" t="s">
        <v>15887</v>
      </c>
      <c r="L6911" t="s">
        <v>53562</v>
      </c>
      <c r="M6911">
        <v>1590</v>
      </c>
      <c r="N6911">
        <v>2</v>
      </c>
      <c r="R6911" s="1">
        <v>43794</v>
      </c>
      <c r="S6911" t="s">
        <v>612</v>
      </c>
      <c r="T6911">
        <v>665</v>
      </c>
      <c r="U6911" t="s">
        <v>12729</v>
      </c>
      <c r="W6911">
        <v>2</v>
      </c>
      <c r="X6911" t="s">
        <v>57</v>
      </c>
      <c r="Y6911">
        <v>1</v>
      </c>
      <c r="Z6911" t="s">
        <v>46545</v>
      </c>
      <c r="AC6911">
        <v>932</v>
      </c>
      <c r="AD6911" t="s">
        <v>52637</v>
      </c>
      <c r="AE6911">
        <v>2021</v>
      </c>
      <c r="AF6911" t="s">
        <v>52637</v>
      </c>
      <c r="AG6911">
        <v>2</v>
      </c>
      <c r="AH6911" t="s">
        <v>44524</v>
      </c>
      <c r="AI6911">
        <v>10</v>
      </c>
      <c r="AJ6911" t="s">
        <v>52638</v>
      </c>
      <c r="AK6911">
        <v>665</v>
      </c>
      <c r="AL6911" t="s">
        <v>12729</v>
      </c>
      <c r="AQ6911" t="s">
        <v>33976</v>
      </c>
      <c r="AS6911">
        <v>0</v>
      </c>
      <c r="AT6911" t="s">
        <v>61</v>
      </c>
      <c r="AU6911" t="s">
        <v>53313</v>
      </c>
      <c r="AX6911">
        <v>56.549564050000001</v>
      </c>
      <c r="AY6911">
        <v>8.3113134899999999</v>
      </c>
      <c r="AZ6911" t="s">
        <v>62</v>
      </c>
      <c r="BA6911">
        <v>1082</v>
      </c>
      <c r="BB6911" t="s">
        <v>2852</v>
      </c>
    </row>
    <row r="6912" spans="1:54" x14ac:dyDescent="0.25">
      <c r="A6912" s="1">
        <v>45200</v>
      </c>
      <c r="B6912">
        <v>665210</v>
      </c>
      <c r="C6912" t="s">
        <v>33977</v>
      </c>
      <c r="D6912">
        <v>7620</v>
      </c>
      <c r="E6912" t="s">
        <v>12724</v>
      </c>
      <c r="F6912" t="s">
        <v>33978</v>
      </c>
      <c r="G6912">
        <v>29189935</v>
      </c>
      <c r="H6912">
        <v>1019158078</v>
      </c>
      <c r="I6912" t="s">
        <v>33979</v>
      </c>
      <c r="J6912" t="s">
        <v>33980</v>
      </c>
      <c r="K6912" t="s">
        <v>33981</v>
      </c>
      <c r="L6912" t="s">
        <v>55091</v>
      </c>
      <c r="M6912">
        <v>2445</v>
      </c>
      <c r="N6912">
        <v>50</v>
      </c>
      <c r="R6912" s="1">
        <v>43511</v>
      </c>
      <c r="S6912" t="s">
        <v>56</v>
      </c>
      <c r="T6912">
        <v>665</v>
      </c>
      <c r="U6912" t="s">
        <v>12729</v>
      </c>
      <c r="W6912">
        <v>2</v>
      </c>
      <c r="X6912" t="s">
        <v>57</v>
      </c>
      <c r="Y6912">
        <v>1</v>
      </c>
      <c r="Z6912" t="s">
        <v>46545</v>
      </c>
      <c r="AB6912">
        <v>197808</v>
      </c>
      <c r="AC6912">
        <v>125</v>
      </c>
      <c r="AD6912" t="s">
        <v>1344</v>
      </c>
      <c r="AE6912">
        <v>1014</v>
      </c>
      <c r="AF6912" t="s">
        <v>1352</v>
      </c>
      <c r="AG6912">
        <v>1</v>
      </c>
      <c r="AH6912" t="s">
        <v>44482</v>
      </c>
      <c r="AI6912">
        <v>24</v>
      </c>
      <c r="AJ6912" t="s">
        <v>1344</v>
      </c>
      <c r="AK6912">
        <v>665</v>
      </c>
      <c r="AL6912" t="s">
        <v>12729</v>
      </c>
      <c r="AQ6912" t="s">
        <v>33982</v>
      </c>
      <c r="AR6912" t="s">
        <v>33983</v>
      </c>
      <c r="AS6912">
        <v>0</v>
      </c>
      <c r="AT6912" t="s">
        <v>61</v>
      </c>
      <c r="AU6912" t="s">
        <v>54610</v>
      </c>
      <c r="AX6912">
        <v>56.550456099999998</v>
      </c>
      <c r="AY6912">
        <v>8.3182226799999999</v>
      </c>
      <c r="AZ6912" t="s">
        <v>62</v>
      </c>
      <c r="BA6912">
        <v>1082</v>
      </c>
      <c r="BB6912" t="s">
        <v>2852</v>
      </c>
    </row>
    <row r="6913" spans="1:54" x14ac:dyDescent="0.25">
      <c r="A6913" s="1">
        <v>45200</v>
      </c>
      <c r="B6913">
        <v>665247</v>
      </c>
      <c r="C6913" t="s">
        <v>33984</v>
      </c>
      <c r="D6913">
        <v>7620</v>
      </c>
      <c r="E6913" t="s">
        <v>12724</v>
      </c>
      <c r="F6913" t="s">
        <v>33984</v>
      </c>
      <c r="G6913">
        <v>29548404</v>
      </c>
      <c r="H6913">
        <v>1003343710</v>
      </c>
      <c r="I6913" t="s">
        <v>33616</v>
      </c>
      <c r="J6913" t="s">
        <v>33985</v>
      </c>
      <c r="K6913" t="s">
        <v>33986</v>
      </c>
      <c r="L6913" t="s">
        <v>33987</v>
      </c>
      <c r="M6913">
        <v>1685</v>
      </c>
      <c r="N6913">
        <v>32</v>
      </c>
      <c r="R6913" s="1">
        <v>44089</v>
      </c>
      <c r="S6913" t="s">
        <v>56</v>
      </c>
      <c r="W6913">
        <v>4</v>
      </c>
      <c r="X6913" t="s">
        <v>725</v>
      </c>
      <c r="Y6913">
        <v>1</v>
      </c>
      <c r="Z6913" t="s">
        <v>46545</v>
      </c>
      <c r="AB6913">
        <v>197808</v>
      </c>
      <c r="AC6913">
        <v>137</v>
      </c>
      <c r="AD6913" t="s">
        <v>1410</v>
      </c>
      <c r="AE6913">
        <v>1053</v>
      </c>
      <c r="AF6913" t="s">
        <v>1410</v>
      </c>
      <c r="AG6913">
        <v>1</v>
      </c>
      <c r="AH6913" t="s">
        <v>44482</v>
      </c>
      <c r="AI6913">
        <v>30</v>
      </c>
      <c r="AJ6913" t="s">
        <v>1402</v>
      </c>
      <c r="AK6913">
        <v>665</v>
      </c>
      <c r="AL6913" t="s">
        <v>12729</v>
      </c>
      <c r="AP6913">
        <v>661248</v>
      </c>
      <c r="AQ6913" t="s">
        <v>33620</v>
      </c>
      <c r="AR6913" t="s">
        <v>33621</v>
      </c>
      <c r="AS6913">
        <v>2</v>
      </c>
      <c r="AT6913" t="s">
        <v>1413</v>
      </c>
      <c r="AU6913" t="s">
        <v>12732</v>
      </c>
      <c r="AX6913">
        <v>56.54051011</v>
      </c>
      <c r="AY6913">
        <v>8.3038312600000008</v>
      </c>
      <c r="AZ6913" t="s">
        <v>62</v>
      </c>
      <c r="BA6913">
        <v>1082</v>
      </c>
      <c r="BB6913" t="s">
        <v>2852</v>
      </c>
    </row>
    <row r="6914" spans="1:54" x14ac:dyDescent="0.25">
      <c r="A6914" s="1">
        <v>45200</v>
      </c>
      <c r="B6914">
        <v>665301</v>
      </c>
      <c r="C6914" t="s">
        <v>33988</v>
      </c>
      <c r="D6914">
        <v>7620</v>
      </c>
      <c r="E6914" t="s">
        <v>12724</v>
      </c>
      <c r="F6914" t="s">
        <v>51245</v>
      </c>
      <c r="G6914">
        <v>41495928</v>
      </c>
      <c r="H6914">
        <v>1001811439</v>
      </c>
      <c r="I6914" t="s">
        <v>33989</v>
      </c>
      <c r="J6914" t="s">
        <v>33990</v>
      </c>
      <c r="K6914" t="s">
        <v>33991</v>
      </c>
      <c r="L6914" t="s">
        <v>33992</v>
      </c>
      <c r="M6914">
        <v>980</v>
      </c>
      <c r="N6914">
        <v>16</v>
      </c>
      <c r="R6914" s="1">
        <v>43787</v>
      </c>
      <c r="S6914" t="s">
        <v>80</v>
      </c>
      <c r="W6914">
        <v>5</v>
      </c>
      <c r="X6914" t="s">
        <v>557</v>
      </c>
      <c r="Y6914">
        <v>1</v>
      </c>
      <c r="Z6914" t="s">
        <v>46545</v>
      </c>
      <c r="AB6914">
        <v>193511</v>
      </c>
      <c r="AC6914">
        <v>123</v>
      </c>
      <c r="AD6914" t="s">
        <v>1507</v>
      </c>
      <c r="AE6914">
        <v>1011</v>
      </c>
      <c r="AF6914" t="s">
        <v>1507</v>
      </c>
      <c r="AG6914">
        <v>1</v>
      </c>
      <c r="AH6914" t="s">
        <v>44482</v>
      </c>
      <c r="AI6914">
        <v>80</v>
      </c>
      <c r="AJ6914" t="s">
        <v>1507</v>
      </c>
      <c r="AK6914">
        <v>665</v>
      </c>
      <c r="AL6914" t="s">
        <v>12729</v>
      </c>
      <c r="AQ6914" t="s">
        <v>33993</v>
      </c>
      <c r="AR6914" t="s">
        <v>33994</v>
      </c>
      <c r="AS6914">
        <v>0</v>
      </c>
      <c r="AT6914" t="s">
        <v>61</v>
      </c>
      <c r="AU6914" t="s">
        <v>33995</v>
      </c>
      <c r="AX6914">
        <v>56.557876649999997</v>
      </c>
      <c r="AY6914">
        <v>8.4128951599999997</v>
      </c>
      <c r="AZ6914" t="s">
        <v>62</v>
      </c>
      <c r="BA6914">
        <v>1082</v>
      </c>
      <c r="BB6914" t="s">
        <v>2852</v>
      </c>
    </row>
    <row r="6915" spans="1:54" x14ac:dyDescent="0.25">
      <c r="A6915" s="1">
        <v>45200</v>
      </c>
      <c r="B6915">
        <v>665302</v>
      </c>
      <c r="C6915" t="s">
        <v>33996</v>
      </c>
      <c r="D6915">
        <v>7620</v>
      </c>
      <c r="E6915" t="s">
        <v>12724</v>
      </c>
      <c r="F6915" t="s">
        <v>46226</v>
      </c>
      <c r="G6915">
        <v>54801610</v>
      </c>
      <c r="H6915">
        <v>1002024888</v>
      </c>
      <c r="I6915" t="s">
        <v>33997</v>
      </c>
      <c r="J6915" t="s">
        <v>33998</v>
      </c>
      <c r="K6915" t="s">
        <v>33999</v>
      </c>
      <c r="L6915" t="s">
        <v>34000</v>
      </c>
      <c r="M6915">
        <v>1145</v>
      </c>
      <c r="N6915">
        <v>15</v>
      </c>
      <c r="R6915" s="1">
        <v>43388</v>
      </c>
      <c r="S6915" t="s">
        <v>56</v>
      </c>
      <c r="W6915">
        <v>5</v>
      </c>
      <c r="X6915" t="s">
        <v>557</v>
      </c>
      <c r="Y6915">
        <v>1</v>
      </c>
      <c r="Z6915" t="s">
        <v>46545</v>
      </c>
      <c r="AA6915">
        <v>10</v>
      </c>
      <c r="AB6915">
        <v>195912</v>
      </c>
      <c r="AC6915">
        <v>123</v>
      </c>
      <c r="AD6915" t="s">
        <v>1507</v>
      </c>
      <c r="AE6915">
        <v>1011</v>
      </c>
      <c r="AF6915" t="s">
        <v>1507</v>
      </c>
      <c r="AG6915">
        <v>1</v>
      </c>
      <c r="AH6915" t="s">
        <v>44482</v>
      </c>
      <c r="AI6915">
        <v>80</v>
      </c>
      <c r="AJ6915" t="s">
        <v>1507</v>
      </c>
      <c r="AK6915">
        <v>665</v>
      </c>
      <c r="AL6915" t="s">
        <v>12729</v>
      </c>
      <c r="AQ6915" t="s">
        <v>34001</v>
      </c>
      <c r="AR6915" t="s">
        <v>34002</v>
      </c>
      <c r="AS6915">
        <v>0</v>
      </c>
      <c r="AT6915" t="s">
        <v>61</v>
      </c>
      <c r="AU6915" t="s">
        <v>34003</v>
      </c>
      <c r="AX6915">
        <v>56.497275819999999</v>
      </c>
      <c r="AY6915">
        <v>8.2557950499999997</v>
      </c>
      <c r="AZ6915" t="s">
        <v>62</v>
      </c>
      <c r="BA6915">
        <v>1082</v>
      </c>
      <c r="BB6915" t="s">
        <v>2852</v>
      </c>
    </row>
    <row r="6916" spans="1:54" x14ac:dyDescent="0.25">
      <c r="A6916" s="1">
        <v>45200</v>
      </c>
      <c r="B6916">
        <v>665303</v>
      </c>
      <c r="C6916" t="s">
        <v>34004</v>
      </c>
      <c r="D6916">
        <v>7620</v>
      </c>
      <c r="E6916" t="s">
        <v>12724</v>
      </c>
      <c r="F6916" t="s">
        <v>51246</v>
      </c>
      <c r="G6916">
        <v>48213316</v>
      </c>
      <c r="H6916">
        <v>1001910301</v>
      </c>
      <c r="I6916" t="s">
        <v>34005</v>
      </c>
      <c r="J6916" t="s">
        <v>34006</v>
      </c>
      <c r="K6916" t="s">
        <v>34007</v>
      </c>
      <c r="L6916" t="s">
        <v>51247</v>
      </c>
      <c r="M6916">
        <v>335</v>
      </c>
      <c r="N6916">
        <v>22</v>
      </c>
      <c r="R6916" s="1">
        <v>43990</v>
      </c>
      <c r="S6916" t="s">
        <v>56</v>
      </c>
      <c r="W6916">
        <v>5</v>
      </c>
      <c r="X6916" t="s">
        <v>557</v>
      </c>
      <c r="Y6916">
        <v>7</v>
      </c>
      <c r="Z6916" t="s">
        <v>1499</v>
      </c>
      <c r="AB6916">
        <v>197104</v>
      </c>
      <c r="AC6916">
        <v>141</v>
      </c>
      <c r="AD6916" t="s">
        <v>46688</v>
      </c>
      <c r="AE6916">
        <v>1022</v>
      </c>
      <c r="AF6916" t="s">
        <v>46688</v>
      </c>
      <c r="AG6916">
        <v>2</v>
      </c>
      <c r="AH6916" t="s">
        <v>44524</v>
      </c>
      <c r="AI6916">
        <v>84</v>
      </c>
      <c r="AJ6916" t="s">
        <v>46689</v>
      </c>
      <c r="AK6916">
        <v>665</v>
      </c>
      <c r="AL6916" t="s">
        <v>12729</v>
      </c>
      <c r="AQ6916" t="s">
        <v>34008</v>
      </c>
      <c r="AR6916" t="s">
        <v>34009</v>
      </c>
      <c r="AS6916">
        <v>0</v>
      </c>
      <c r="AT6916" t="s">
        <v>61</v>
      </c>
      <c r="AU6916" t="s">
        <v>34010</v>
      </c>
      <c r="AW6916" t="s">
        <v>51240</v>
      </c>
      <c r="AX6916">
        <v>56.546486739999999</v>
      </c>
      <c r="AY6916">
        <v>8.4143918099999997</v>
      </c>
      <c r="AZ6916" t="s">
        <v>62</v>
      </c>
      <c r="BA6916">
        <v>1082</v>
      </c>
      <c r="BB6916" t="s">
        <v>2852</v>
      </c>
    </row>
    <row r="6917" spans="1:54" x14ac:dyDescent="0.25">
      <c r="A6917" s="1">
        <v>45200</v>
      </c>
      <c r="B6917">
        <v>665304</v>
      </c>
      <c r="C6917" t="s">
        <v>34011</v>
      </c>
      <c r="D6917">
        <v>7620</v>
      </c>
      <c r="E6917" t="s">
        <v>12724</v>
      </c>
      <c r="F6917" t="s">
        <v>51248</v>
      </c>
      <c r="I6917" t="s">
        <v>34012</v>
      </c>
      <c r="K6917" t="s">
        <v>34013</v>
      </c>
      <c r="L6917" t="s">
        <v>34014</v>
      </c>
      <c r="M6917">
        <v>980</v>
      </c>
      <c r="R6917" s="1">
        <v>40162</v>
      </c>
      <c r="S6917" t="s">
        <v>80</v>
      </c>
      <c r="V6917" s="1">
        <v>33025</v>
      </c>
      <c r="W6917">
        <v>5</v>
      </c>
      <c r="X6917" t="s">
        <v>557</v>
      </c>
      <c r="Y6917">
        <v>1</v>
      </c>
      <c r="Z6917" t="s">
        <v>46545</v>
      </c>
      <c r="AC6917">
        <v>141</v>
      </c>
      <c r="AD6917" t="s">
        <v>46688</v>
      </c>
      <c r="AE6917">
        <v>1022</v>
      </c>
      <c r="AF6917" t="s">
        <v>46688</v>
      </c>
      <c r="AG6917">
        <v>3</v>
      </c>
      <c r="AH6917" t="s">
        <v>81</v>
      </c>
      <c r="AI6917">
        <v>84</v>
      </c>
      <c r="AJ6917" t="s">
        <v>46689</v>
      </c>
      <c r="AK6917">
        <v>665</v>
      </c>
      <c r="AL6917" t="s">
        <v>12729</v>
      </c>
      <c r="AS6917">
        <v>0</v>
      </c>
      <c r="AT6917" t="s">
        <v>61</v>
      </c>
      <c r="AU6917" t="s">
        <v>33995</v>
      </c>
      <c r="AX6917">
        <v>56.558806216021502</v>
      </c>
      <c r="AY6917">
        <v>8.41372451278367</v>
      </c>
      <c r="AZ6917" t="s">
        <v>62</v>
      </c>
      <c r="BA6917">
        <v>1082</v>
      </c>
      <c r="BB6917" t="s">
        <v>2852</v>
      </c>
    </row>
    <row r="6918" spans="1:54" x14ac:dyDescent="0.25">
      <c r="A6918" s="1">
        <v>45200</v>
      </c>
      <c r="B6918">
        <v>665305</v>
      </c>
      <c r="C6918" t="s">
        <v>34015</v>
      </c>
      <c r="D6918">
        <v>7620</v>
      </c>
      <c r="E6918" t="s">
        <v>12724</v>
      </c>
      <c r="F6918" t="s">
        <v>34016</v>
      </c>
      <c r="I6918" t="s">
        <v>51249</v>
      </c>
      <c r="J6918" t="s">
        <v>34017</v>
      </c>
      <c r="K6918" t="s">
        <v>34018</v>
      </c>
      <c r="L6918" t="s">
        <v>54049</v>
      </c>
      <c r="M6918">
        <v>1395</v>
      </c>
      <c r="N6918">
        <v>2</v>
      </c>
      <c r="R6918" s="1">
        <v>40162</v>
      </c>
      <c r="S6918" t="s">
        <v>80</v>
      </c>
      <c r="V6918" s="1">
        <v>38200</v>
      </c>
      <c r="W6918">
        <v>4</v>
      </c>
      <c r="X6918" t="s">
        <v>725</v>
      </c>
      <c r="Y6918">
        <v>1</v>
      </c>
      <c r="Z6918" t="s">
        <v>46545</v>
      </c>
      <c r="AB6918">
        <v>197711</v>
      </c>
      <c r="AC6918">
        <v>261</v>
      </c>
      <c r="AD6918" t="s">
        <v>4220</v>
      </c>
      <c r="AE6918">
        <v>1071</v>
      </c>
      <c r="AF6918" t="s">
        <v>1688</v>
      </c>
      <c r="AG6918">
        <v>3</v>
      </c>
      <c r="AH6918" t="s">
        <v>81</v>
      </c>
      <c r="AI6918">
        <v>99</v>
      </c>
      <c r="AJ6918" t="s">
        <v>54511</v>
      </c>
      <c r="AK6918">
        <v>665</v>
      </c>
      <c r="AL6918" t="s">
        <v>12729</v>
      </c>
      <c r="AQ6918" t="s">
        <v>34019</v>
      </c>
      <c r="AR6918" t="s">
        <v>33312</v>
      </c>
      <c r="AS6918">
        <v>0</v>
      </c>
      <c r="AT6918" t="s">
        <v>61</v>
      </c>
      <c r="AU6918" t="s">
        <v>54050</v>
      </c>
      <c r="AW6918" t="s">
        <v>51240</v>
      </c>
      <c r="AX6918">
        <v>56.558105325881797</v>
      </c>
      <c r="AY6918">
        <v>8.4085217959378493</v>
      </c>
      <c r="AZ6918" t="s">
        <v>62</v>
      </c>
      <c r="BA6918">
        <v>1082</v>
      </c>
      <c r="BB6918" t="s">
        <v>2852</v>
      </c>
    </row>
    <row r="6919" spans="1:54" x14ac:dyDescent="0.25">
      <c r="A6919" s="1">
        <v>45200</v>
      </c>
      <c r="B6919">
        <v>665306</v>
      </c>
      <c r="C6919" t="s">
        <v>51250</v>
      </c>
      <c r="D6919">
        <v>7650</v>
      </c>
      <c r="E6919" t="s">
        <v>51218</v>
      </c>
      <c r="F6919" t="s">
        <v>51251</v>
      </c>
      <c r="G6919">
        <v>45633918</v>
      </c>
      <c r="H6919">
        <v>1001872043</v>
      </c>
      <c r="I6919" t="s">
        <v>55090</v>
      </c>
      <c r="J6919" t="s">
        <v>34020</v>
      </c>
      <c r="K6919" t="s">
        <v>34021</v>
      </c>
      <c r="L6919" t="s">
        <v>51236</v>
      </c>
      <c r="M6919">
        <v>915</v>
      </c>
      <c r="N6919">
        <v>13</v>
      </c>
      <c r="R6919" s="1">
        <v>45098</v>
      </c>
      <c r="S6919" t="s">
        <v>12044</v>
      </c>
      <c r="W6919">
        <v>5</v>
      </c>
      <c r="X6919" t="s">
        <v>557</v>
      </c>
      <c r="Y6919">
        <v>1</v>
      </c>
      <c r="Z6919" t="s">
        <v>46545</v>
      </c>
      <c r="AA6919">
        <v>10</v>
      </c>
      <c r="AB6919">
        <v>198308</v>
      </c>
      <c r="AC6919">
        <v>123</v>
      </c>
      <c r="AD6919" t="s">
        <v>1507</v>
      </c>
      <c r="AE6919">
        <v>1011</v>
      </c>
      <c r="AF6919" t="s">
        <v>1507</v>
      </c>
      <c r="AG6919">
        <v>1</v>
      </c>
      <c r="AH6919" t="s">
        <v>44482</v>
      </c>
      <c r="AI6919">
        <v>80</v>
      </c>
      <c r="AJ6919" t="s">
        <v>1507</v>
      </c>
      <c r="AK6919">
        <v>665</v>
      </c>
      <c r="AL6919" t="s">
        <v>12729</v>
      </c>
      <c r="AQ6919" t="s">
        <v>33927</v>
      </c>
      <c r="AR6919" t="s">
        <v>34022</v>
      </c>
      <c r="AS6919">
        <v>0</v>
      </c>
      <c r="AT6919" t="s">
        <v>61</v>
      </c>
      <c r="AU6919" t="s">
        <v>51237</v>
      </c>
      <c r="AX6919">
        <v>56.435209139999998</v>
      </c>
      <c r="AY6919">
        <v>8.2011920800000002</v>
      </c>
      <c r="AZ6919" t="s">
        <v>62</v>
      </c>
      <c r="BA6919">
        <v>1082</v>
      </c>
      <c r="BB6919" t="s">
        <v>2852</v>
      </c>
    </row>
    <row r="6920" spans="1:54" x14ac:dyDescent="0.25">
      <c r="A6920" s="1">
        <v>45200</v>
      </c>
      <c r="B6920">
        <v>665307</v>
      </c>
      <c r="C6920" t="s">
        <v>46227</v>
      </c>
      <c r="D6920">
        <v>7620</v>
      </c>
      <c r="E6920" t="s">
        <v>12724</v>
      </c>
      <c r="F6920" t="s">
        <v>46228</v>
      </c>
      <c r="G6920">
        <v>10878047</v>
      </c>
      <c r="H6920">
        <v>1000146520</v>
      </c>
      <c r="I6920" t="s">
        <v>17891</v>
      </c>
      <c r="J6920" t="s">
        <v>34023</v>
      </c>
      <c r="K6920" t="s">
        <v>34024</v>
      </c>
      <c r="L6920" t="s">
        <v>51252</v>
      </c>
      <c r="M6920">
        <v>1061</v>
      </c>
      <c r="N6920" t="s">
        <v>13534</v>
      </c>
      <c r="R6920" s="1">
        <v>45027</v>
      </c>
      <c r="S6920" t="s">
        <v>56</v>
      </c>
      <c r="W6920">
        <v>5</v>
      </c>
      <c r="X6920" t="s">
        <v>557</v>
      </c>
      <c r="Y6920">
        <v>1</v>
      </c>
      <c r="Z6920" t="s">
        <v>46545</v>
      </c>
      <c r="AA6920">
        <v>10</v>
      </c>
      <c r="AB6920">
        <v>198708</v>
      </c>
      <c r="AC6920">
        <v>123</v>
      </c>
      <c r="AD6920" t="s">
        <v>1507</v>
      </c>
      <c r="AE6920">
        <v>1010</v>
      </c>
      <c r="AF6920" t="s">
        <v>44774</v>
      </c>
      <c r="AG6920">
        <v>1</v>
      </c>
      <c r="AH6920" t="s">
        <v>44482</v>
      </c>
      <c r="AI6920">
        <v>80</v>
      </c>
      <c r="AJ6920" t="s">
        <v>1507</v>
      </c>
      <c r="AK6920">
        <v>665</v>
      </c>
      <c r="AL6920" t="s">
        <v>12729</v>
      </c>
      <c r="AQ6920" t="s">
        <v>34025</v>
      </c>
      <c r="AR6920" t="s">
        <v>34026</v>
      </c>
      <c r="AS6920">
        <v>0</v>
      </c>
      <c r="AT6920" t="s">
        <v>61</v>
      </c>
      <c r="AU6920" t="s">
        <v>12846</v>
      </c>
      <c r="AW6920" t="s">
        <v>51240</v>
      </c>
      <c r="AX6920">
        <v>56.544698259999997</v>
      </c>
      <c r="AY6920">
        <v>8.4183205999999995</v>
      </c>
      <c r="AZ6920" t="s">
        <v>62</v>
      </c>
      <c r="BA6920">
        <v>1082</v>
      </c>
      <c r="BB6920" t="s">
        <v>2852</v>
      </c>
    </row>
    <row r="6921" spans="1:54" x14ac:dyDescent="0.25">
      <c r="A6921" s="1">
        <v>45200</v>
      </c>
      <c r="B6921">
        <v>665308</v>
      </c>
      <c r="C6921" t="s">
        <v>50485</v>
      </c>
      <c r="D6921">
        <v>7620</v>
      </c>
      <c r="E6921" t="s">
        <v>12724</v>
      </c>
      <c r="F6921" t="s">
        <v>50486</v>
      </c>
      <c r="I6921" t="s">
        <v>34027</v>
      </c>
      <c r="J6921" t="s">
        <v>34028</v>
      </c>
      <c r="K6921" t="s">
        <v>34029</v>
      </c>
      <c r="L6921" t="s">
        <v>54051</v>
      </c>
      <c r="M6921">
        <v>1495</v>
      </c>
      <c r="N6921">
        <v>3</v>
      </c>
      <c r="R6921" s="1">
        <v>40162</v>
      </c>
      <c r="S6921" t="s">
        <v>80</v>
      </c>
      <c r="V6921" s="1">
        <v>36465</v>
      </c>
      <c r="W6921">
        <v>5</v>
      </c>
      <c r="X6921" t="s">
        <v>557</v>
      </c>
      <c r="Y6921">
        <v>1</v>
      </c>
      <c r="Z6921" t="s">
        <v>46545</v>
      </c>
      <c r="AB6921">
        <v>198608</v>
      </c>
      <c r="AC6921">
        <v>123</v>
      </c>
      <c r="AD6921" t="s">
        <v>1507</v>
      </c>
      <c r="AE6921">
        <v>1011</v>
      </c>
      <c r="AF6921" t="s">
        <v>1507</v>
      </c>
      <c r="AG6921">
        <v>3</v>
      </c>
      <c r="AH6921" t="s">
        <v>81</v>
      </c>
      <c r="AI6921">
        <v>80</v>
      </c>
      <c r="AJ6921" t="s">
        <v>1507</v>
      </c>
      <c r="AK6921">
        <v>665</v>
      </c>
      <c r="AL6921" t="s">
        <v>12729</v>
      </c>
      <c r="AQ6921" t="s">
        <v>34030</v>
      </c>
      <c r="AR6921" t="s">
        <v>34031</v>
      </c>
      <c r="AS6921">
        <v>0</v>
      </c>
      <c r="AT6921" t="s">
        <v>61</v>
      </c>
      <c r="AU6921" t="s">
        <v>54048</v>
      </c>
      <c r="AW6921" t="s">
        <v>34032</v>
      </c>
      <c r="AX6921">
        <v>56.586333612927199</v>
      </c>
      <c r="AY6921">
        <v>8.2163097928105095</v>
      </c>
      <c r="AZ6921" t="s">
        <v>62</v>
      </c>
      <c r="BA6921">
        <v>1082</v>
      </c>
      <c r="BB6921" t="s">
        <v>2852</v>
      </c>
    </row>
    <row r="6922" spans="1:54" x14ac:dyDescent="0.25">
      <c r="A6922" s="1">
        <v>45200</v>
      </c>
      <c r="B6922">
        <v>665309</v>
      </c>
      <c r="C6922" t="s">
        <v>34033</v>
      </c>
      <c r="D6922">
        <v>7620</v>
      </c>
      <c r="E6922" t="s">
        <v>12724</v>
      </c>
      <c r="F6922" t="s">
        <v>34034</v>
      </c>
      <c r="G6922">
        <v>27133290</v>
      </c>
      <c r="H6922">
        <v>1009899584</v>
      </c>
      <c r="I6922" t="s">
        <v>34035</v>
      </c>
      <c r="J6922" t="s">
        <v>34017</v>
      </c>
      <c r="K6922" t="s">
        <v>34018</v>
      </c>
      <c r="L6922" t="s">
        <v>51253</v>
      </c>
      <c r="M6922">
        <v>1667</v>
      </c>
      <c r="N6922">
        <v>80</v>
      </c>
      <c r="R6922" s="1">
        <v>45195</v>
      </c>
      <c r="S6922" t="s">
        <v>6399</v>
      </c>
      <c r="W6922">
        <v>5</v>
      </c>
      <c r="X6922" t="s">
        <v>557</v>
      </c>
      <c r="Y6922">
        <v>1</v>
      </c>
      <c r="Z6922" t="s">
        <v>46545</v>
      </c>
      <c r="AA6922">
        <v>10</v>
      </c>
      <c r="AB6922">
        <v>200309</v>
      </c>
      <c r="AC6922">
        <v>123</v>
      </c>
      <c r="AD6922" t="s">
        <v>1507</v>
      </c>
      <c r="AE6922">
        <v>1011</v>
      </c>
      <c r="AF6922" t="s">
        <v>1507</v>
      </c>
      <c r="AG6922">
        <v>1</v>
      </c>
      <c r="AH6922" t="s">
        <v>44482</v>
      </c>
      <c r="AI6922">
        <v>80</v>
      </c>
      <c r="AJ6922" t="s">
        <v>1507</v>
      </c>
      <c r="AK6922">
        <v>665</v>
      </c>
      <c r="AL6922" t="s">
        <v>12729</v>
      </c>
      <c r="AQ6922" t="s">
        <v>34036</v>
      </c>
      <c r="AR6922" t="s">
        <v>34037</v>
      </c>
      <c r="AS6922">
        <v>0</v>
      </c>
      <c r="AT6922" t="s">
        <v>61</v>
      </c>
      <c r="AU6922" t="s">
        <v>17355</v>
      </c>
      <c r="AW6922" t="s">
        <v>51254</v>
      </c>
      <c r="AX6922">
        <v>56.558400769999999</v>
      </c>
      <c r="AY6922">
        <v>8.4088892699999995</v>
      </c>
      <c r="AZ6922" t="s">
        <v>62</v>
      </c>
      <c r="BA6922">
        <v>1082</v>
      </c>
      <c r="BB6922" t="s">
        <v>2852</v>
      </c>
    </row>
    <row r="6923" spans="1:54" x14ac:dyDescent="0.25">
      <c r="A6923" s="1">
        <v>45200</v>
      </c>
      <c r="B6923">
        <v>665310</v>
      </c>
      <c r="D6923">
        <v>7620</v>
      </c>
      <c r="E6923" t="s">
        <v>12724</v>
      </c>
      <c r="F6923" t="s">
        <v>51255</v>
      </c>
      <c r="G6923">
        <v>29737908</v>
      </c>
      <c r="H6923">
        <v>1012619916</v>
      </c>
      <c r="I6923" t="s">
        <v>34038</v>
      </c>
      <c r="J6923" t="s">
        <v>34039</v>
      </c>
      <c r="K6923" t="s">
        <v>34040</v>
      </c>
      <c r="L6923" t="s">
        <v>51256</v>
      </c>
      <c r="M6923">
        <v>880</v>
      </c>
      <c r="N6923">
        <v>2</v>
      </c>
      <c r="R6923" s="1">
        <v>44846</v>
      </c>
      <c r="S6923" t="s">
        <v>56</v>
      </c>
      <c r="V6923" s="1">
        <v>44835</v>
      </c>
      <c r="W6923">
        <v>5</v>
      </c>
      <c r="X6923" t="s">
        <v>557</v>
      </c>
      <c r="Y6923">
        <v>7</v>
      </c>
      <c r="Z6923" t="s">
        <v>1499</v>
      </c>
      <c r="AB6923">
        <v>200511</v>
      </c>
      <c r="AC6923">
        <v>141</v>
      </c>
      <c r="AD6923" t="s">
        <v>46688</v>
      </c>
      <c r="AE6923">
        <v>1022</v>
      </c>
      <c r="AF6923" t="s">
        <v>46688</v>
      </c>
      <c r="AG6923">
        <v>3</v>
      </c>
      <c r="AH6923" t="s">
        <v>81</v>
      </c>
      <c r="AI6923">
        <v>99</v>
      </c>
      <c r="AJ6923" t="s">
        <v>54511</v>
      </c>
      <c r="AK6923">
        <v>665</v>
      </c>
      <c r="AL6923" t="s">
        <v>12729</v>
      </c>
      <c r="AQ6923" t="s">
        <v>34041</v>
      </c>
      <c r="AR6923" t="s">
        <v>34042</v>
      </c>
      <c r="AS6923">
        <v>0</v>
      </c>
      <c r="AT6923" t="s">
        <v>61</v>
      </c>
      <c r="AU6923" t="s">
        <v>51257</v>
      </c>
      <c r="AX6923">
        <v>56.520744989999997</v>
      </c>
      <c r="AY6923">
        <v>8.46041797</v>
      </c>
      <c r="AZ6923" t="s">
        <v>62</v>
      </c>
      <c r="BA6923">
        <v>1082</v>
      </c>
      <c r="BB6923" t="s">
        <v>2852</v>
      </c>
    </row>
    <row r="6924" spans="1:54" x14ac:dyDescent="0.25">
      <c r="A6924" s="1">
        <v>45200</v>
      </c>
      <c r="B6924">
        <v>665350</v>
      </c>
      <c r="C6924" t="s">
        <v>34043</v>
      </c>
      <c r="D6924">
        <v>7620</v>
      </c>
      <c r="E6924" t="s">
        <v>12724</v>
      </c>
      <c r="F6924" t="s">
        <v>34044</v>
      </c>
      <c r="G6924">
        <v>39815451</v>
      </c>
      <c r="H6924">
        <v>1024507749</v>
      </c>
      <c r="I6924" t="s">
        <v>15257</v>
      </c>
      <c r="J6924" t="s">
        <v>34045</v>
      </c>
      <c r="K6924" t="s">
        <v>15227</v>
      </c>
      <c r="L6924" t="s">
        <v>34046</v>
      </c>
      <c r="M6924">
        <v>693</v>
      </c>
      <c r="N6924">
        <v>72</v>
      </c>
      <c r="R6924" s="1">
        <v>44349</v>
      </c>
      <c r="S6924" t="s">
        <v>56</v>
      </c>
      <c r="W6924">
        <v>4</v>
      </c>
      <c r="X6924" t="s">
        <v>725</v>
      </c>
      <c r="Y6924">
        <v>1</v>
      </c>
      <c r="Z6924" t="s">
        <v>46545</v>
      </c>
      <c r="AB6924">
        <v>198601</v>
      </c>
      <c r="AC6924">
        <v>149</v>
      </c>
      <c r="AD6924" t="s">
        <v>1085</v>
      </c>
      <c r="AE6924">
        <v>1027</v>
      </c>
      <c r="AF6924" t="s">
        <v>1543</v>
      </c>
      <c r="AG6924">
        <v>1</v>
      </c>
      <c r="AH6924" t="s">
        <v>44482</v>
      </c>
      <c r="AI6924">
        <v>85</v>
      </c>
      <c r="AJ6924" t="s">
        <v>1428</v>
      </c>
      <c r="AK6924">
        <v>665</v>
      </c>
      <c r="AL6924" t="s">
        <v>12729</v>
      </c>
      <c r="AP6924">
        <v>281030</v>
      </c>
      <c r="AQ6924" t="s">
        <v>15229</v>
      </c>
      <c r="AR6924" t="s">
        <v>15230</v>
      </c>
      <c r="AS6924">
        <v>2</v>
      </c>
      <c r="AT6924" t="s">
        <v>1413</v>
      </c>
      <c r="AU6924" t="s">
        <v>34047</v>
      </c>
      <c r="AX6924">
        <v>56.550026580000001</v>
      </c>
      <c r="AY6924">
        <v>8.3018451899999999</v>
      </c>
      <c r="AZ6924" t="s">
        <v>62</v>
      </c>
      <c r="BA6924">
        <v>1082</v>
      </c>
      <c r="BB6924" t="s">
        <v>2852</v>
      </c>
    </row>
    <row r="6925" spans="1:54" x14ac:dyDescent="0.25">
      <c r="A6925" s="1">
        <v>45200</v>
      </c>
      <c r="B6925">
        <v>665375</v>
      </c>
      <c r="C6925" t="s">
        <v>51258</v>
      </c>
      <c r="D6925">
        <v>7620</v>
      </c>
      <c r="E6925" t="s">
        <v>12724</v>
      </c>
      <c r="F6925" t="s">
        <v>51259</v>
      </c>
      <c r="I6925" t="s">
        <v>34048</v>
      </c>
      <c r="J6925" t="s">
        <v>34049</v>
      </c>
      <c r="K6925" t="s">
        <v>34050</v>
      </c>
      <c r="L6925" t="s">
        <v>34051</v>
      </c>
      <c r="M6925">
        <v>185</v>
      </c>
      <c r="N6925">
        <v>5</v>
      </c>
      <c r="R6925" s="1">
        <v>40162</v>
      </c>
      <c r="S6925" t="s">
        <v>80</v>
      </c>
      <c r="V6925" s="1">
        <v>38353</v>
      </c>
      <c r="W6925">
        <v>5</v>
      </c>
      <c r="X6925" t="s">
        <v>557</v>
      </c>
      <c r="Y6925">
        <v>1</v>
      </c>
      <c r="Z6925" t="s">
        <v>46545</v>
      </c>
      <c r="AB6925">
        <v>198209</v>
      </c>
      <c r="AC6925">
        <v>147</v>
      </c>
      <c r="AD6925" t="s">
        <v>46697</v>
      </c>
      <c r="AE6925">
        <v>1021</v>
      </c>
      <c r="AF6925" t="s">
        <v>46697</v>
      </c>
      <c r="AG6925">
        <v>3</v>
      </c>
      <c r="AH6925" t="s">
        <v>81</v>
      </c>
      <c r="AI6925">
        <v>86</v>
      </c>
      <c r="AJ6925" t="s">
        <v>46697</v>
      </c>
      <c r="AK6925">
        <v>665</v>
      </c>
      <c r="AL6925" t="s">
        <v>12729</v>
      </c>
      <c r="AQ6925" t="s">
        <v>34052</v>
      </c>
      <c r="AS6925">
        <v>0</v>
      </c>
      <c r="AT6925" t="s">
        <v>61</v>
      </c>
      <c r="AU6925" t="s">
        <v>34053</v>
      </c>
      <c r="AW6925" t="s">
        <v>34054</v>
      </c>
      <c r="AX6925">
        <v>56.522527067960802</v>
      </c>
      <c r="AY6925">
        <v>8.223989857167</v>
      </c>
      <c r="AZ6925" t="s">
        <v>62</v>
      </c>
      <c r="BA6925">
        <v>1082</v>
      </c>
      <c r="BB6925" t="s">
        <v>2852</v>
      </c>
    </row>
    <row r="6926" spans="1:54" x14ac:dyDescent="0.25">
      <c r="A6926" s="1">
        <v>45200</v>
      </c>
      <c r="B6926">
        <v>665401</v>
      </c>
      <c r="C6926" t="s">
        <v>34055</v>
      </c>
      <c r="D6926">
        <v>7620</v>
      </c>
      <c r="E6926" t="s">
        <v>12724</v>
      </c>
      <c r="F6926" t="s">
        <v>34056</v>
      </c>
      <c r="G6926">
        <v>29548382</v>
      </c>
      <c r="H6926">
        <v>1003343400</v>
      </c>
      <c r="I6926" t="s">
        <v>12726</v>
      </c>
      <c r="J6926" t="s">
        <v>34057</v>
      </c>
      <c r="K6926" t="s">
        <v>12727</v>
      </c>
      <c r="L6926" t="s">
        <v>12728</v>
      </c>
      <c r="M6926">
        <v>1685</v>
      </c>
      <c r="N6926">
        <v>30</v>
      </c>
      <c r="R6926" s="1">
        <v>43794</v>
      </c>
      <c r="S6926" t="s">
        <v>56</v>
      </c>
      <c r="W6926">
        <v>4</v>
      </c>
      <c r="X6926" t="s">
        <v>725</v>
      </c>
      <c r="Y6926">
        <v>1</v>
      </c>
      <c r="Z6926" t="s">
        <v>46545</v>
      </c>
      <c r="AC6926">
        <v>241</v>
      </c>
      <c r="AD6926" t="s">
        <v>1722</v>
      </c>
      <c r="AE6926">
        <v>1071</v>
      </c>
      <c r="AF6926" t="s">
        <v>1688</v>
      </c>
      <c r="AG6926">
        <v>1</v>
      </c>
      <c r="AH6926" t="s">
        <v>44482</v>
      </c>
      <c r="AI6926">
        <v>99</v>
      </c>
      <c r="AJ6926" t="s">
        <v>54511</v>
      </c>
      <c r="AK6926">
        <v>665</v>
      </c>
      <c r="AL6926" t="s">
        <v>12729</v>
      </c>
      <c r="AP6926">
        <v>280479</v>
      </c>
      <c r="AQ6926" t="s">
        <v>12730</v>
      </c>
      <c r="AR6926" t="s">
        <v>12731</v>
      </c>
      <c r="AS6926">
        <v>2</v>
      </c>
      <c r="AT6926" t="s">
        <v>1413</v>
      </c>
      <c r="AU6926" t="s">
        <v>12732</v>
      </c>
      <c r="AX6926">
        <v>56.541150010000003</v>
      </c>
      <c r="AY6926">
        <v>8.3038039099999992</v>
      </c>
      <c r="AZ6926" t="s">
        <v>62</v>
      </c>
      <c r="BA6926">
        <v>1082</v>
      </c>
      <c r="BB6926" t="s">
        <v>2852</v>
      </c>
    </row>
    <row r="6927" spans="1:54" x14ac:dyDescent="0.25">
      <c r="A6927" s="1">
        <v>45200</v>
      </c>
      <c r="B6927">
        <v>665402</v>
      </c>
      <c r="C6927" t="s">
        <v>34058</v>
      </c>
      <c r="D6927">
        <v>7620</v>
      </c>
      <c r="E6927" t="s">
        <v>12724</v>
      </c>
      <c r="F6927" t="s">
        <v>51260</v>
      </c>
      <c r="G6927">
        <v>30773047</v>
      </c>
      <c r="H6927">
        <v>1013874286</v>
      </c>
      <c r="I6927" t="s">
        <v>12566</v>
      </c>
      <c r="J6927" t="s">
        <v>34059</v>
      </c>
      <c r="K6927" t="s">
        <v>17979</v>
      </c>
      <c r="L6927" t="s">
        <v>17980</v>
      </c>
      <c r="M6927">
        <v>2035</v>
      </c>
      <c r="N6927">
        <v>5</v>
      </c>
      <c r="R6927" s="1">
        <v>43794</v>
      </c>
      <c r="S6927" t="s">
        <v>56</v>
      </c>
      <c r="W6927">
        <v>4</v>
      </c>
      <c r="X6927" t="s">
        <v>725</v>
      </c>
      <c r="Y6927">
        <v>4</v>
      </c>
      <c r="Z6927" t="s">
        <v>1324</v>
      </c>
      <c r="AB6927">
        <v>196608</v>
      </c>
      <c r="AC6927">
        <v>311</v>
      </c>
      <c r="AD6927" t="s">
        <v>44573</v>
      </c>
      <c r="AE6927">
        <v>1085</v>
      </c>
      <c r="AF6927" t="s">
        <v>46731</v>
      </c>
      <c r="AG6927">
        <v>1</v>
      </c>
      <c r="AH6927" t="s">
        <v>44482</v>
      </c>
      <c r="AI6927">
        <v>33</v>
      </c>
      <c r="AJ6927" t="s">
        <v>836</v>
      </c>
      <c r="AK6927">
        <v>665</v>
      </c>
      <c r="AL6927" t="s">
        <v>12729</v>
      </c>
      <c r="AP6927">
        <v>791413</v>
      </c>
      <c r="AQ6927" t="s">
        <v>12568</v>
      </c>
      <c r="AR6927" t="s">
        <v>12569</v>
      </c>
      <c r="AS6927">
        <v>2</v>
      </c>
      <c r="AT6927" t="s">
        <v>1413</v>
      </c>
      <c r="AU6927" t="s">
        <v>12220</v>
      </c>
      <c r="AX6927">
        <v>56.547318199999999</v>
      </c>
      <c r="AY6927">
        <v>8.42038346</v>
      </c>
      <c r="AZ6927" t="s">
        <v>62</v>
      </c>
      <c r="BA6927">
        <v>1082</v>
      </c>
      <c r="BB6927" t="s">
        <v>2852</v>
      </c>
    </row>
    <row r="6928" spans="1:54" x14ac:dyDescent="0.25">
      <c r="A6928" s="1">
        <v>45200</v>
      </c>
      <c r="B6928">
        <v>665403</v>
      </c>
      <c r="C6928" t="s">
        <v>34060</v>
      </c>
      <c r="D6928">
        <v>7620</v>
      </c>
      <c r="E6928" t="s">
        <v>12724</v>
      </c>
      <c r="F6928" t="s">
        <v>34061</v>
      </c>
      <c r="R6928" s="1">
        <v>40162</v>
      </c>
      <c r="S6928" t="s">
        <v>80</v>
      </c>
      <c r="V6928" s="1">
        <v>28126</v>
      </c>
      <c r="W6928">
        <v>4</v>
      </c>
      <c r="X6928" t="s">
        <v>725</v>
      </c>
      <c r="Y6928">
        <v>1</v>
      </c>
      <c r="Z6928" t="s">
        <v>46545</v>
      </c>
      <c r="AC6928">
        <v>244</v>
      </c>
      <c r="AD6928" t="s">
        <v>2118</v>
      </c>
      <c r="AE6928">
        <v>1071</v>
      </c>
      <c r="AF6928" t="s">
        <v>1688</v>
      </c>
      <c r="AG6928">
        <v>3</v>
      </c>
      <c r="AH6928" t="s">
        <v>81</v>
      </c>
      <c r="AI6928">
        <v>99</v>
      </c>
      <c r="AJ6928" t="s">
        <v>54511</v>
      </c>
      <c r="AK6928">
        <v>665</v>
      </c>
      <c r="AL6928" t="s">
        <v>12729</v>
      </c>
      <c r="AS6928">
        <v>0</v>
      </c>
      <c r="AT6928" t="s">
        <v>61</v>
      </c>
      <c r="AZ6928" t="s">
        <v>62</v>
      </c>
      <c r="BA6928">
        <v>1082</v>
      </c>
      <c r="BB6928" t="s">
        <v>2852</v>
      </c>
    </row>
    <row r="6929" spans="1:54" x14ac:dyDescent="0.25">
      <c r="A6929" s="1">
        <v>45200</v>
      </c>
      <c r="B6929">
        <v>667001</v>
      </c>
      <c r="C6929" t="s">
        <v>46229</v>
      </c>
      <c r="D6929">
        <v>6950</v>
      </c>
      <c r="E6929" t="s">
        <v>48414</v>
      </c>
      <c r="F6929" t="s">
        <v>51261</v>
      </c>
      <c r="G6929">
        <v>29189609</v>
      </c>
      <c r="H6929">
        <v>1003347625</v>
      </c>
      <c r="I6929" t="s">
        <v>51262</v>
      </c>
      <c r="J6929" t="s">
        <v>34062</v>
      </c>
      <c r="K6929" t="s">
        <v>34063</v>
      </c>
      <c r="L6929" t="s">
        <v>51263</v>
      </c>
      <c r="M6929">
        <v>1998</v>
      </c>
      <c r="N6929">
        <v>3</v>
      </c>
      <c r="R6929" s="1">
        <v>44048</v>
      </c>
      <c r="S6929" t="s">
        <v>56</v>
      </c>
      <c r="T6929">
        <v>760</v>
      </c>
      <c r="U6929" t="s">
        <v>48200</v>
      </c>
      <c r="W6929">
        <v>2</v>
      </c>
      <c r="X6929" t="s">
        <v>57</v>
      </c>
      <c r="Y6929">
        <v>1</v>
      </c>
      <c r="Z6929" t="s">
        <v>46545</v>
      </c>
      <c r="AA6929">
        <v>6</v>
      </c>
      <c r="AB6929">
        <v>196908</v>
      </c>
      <c r="AC6929">
        <v>121</v>
      </c>
      <c r="AD6929" t="s">
        <v>70</v>
      </c>
      <c r="AE6929">
        <v>1012</v>
      </c>
      <c r="AF6929" t="s">
        <v>71</v>
      </c>
      <c r="AG6929">
        <v>1</v>
      </c>
      <c r="AH6929" t="s">
        <v>44482</v>
      </c>
      <c r="AI6929">
        <v>21</v>
      </c>
      <c r="AJ6929" t="s">
        <v>52613</v>
      </c>
      <c r="AK6929">
        <v>760</v>
      </c>
      <c r="AL6929" t="s">
        <v>48200</v>
      </c>
      <c r="AP6929">
        <v>281437</v>
      </c>
      <c r="AQ6929" t="s">
        <v>34064</v>
      </c>
      <c r="AR6929" t="s">
        <v>34065</v>
      </c>
      <c r="AS6929">
        <v>2</v>
      </c>
      <c r="AT6929" t="s">
        <v>1413</v>
      </c>
      <c r="AU6929" t="s">
        <v>51264</v>
      </c>
      <c r="AX6929">
        <v>56.081874450000001</v>
      </c>
      <c r="AY6929">
        <v>8.2629209600000006</v>
      </c>
      <c r="AZ6929" t="s">
        <v>62</v>
      </c>
      <c r="BA6929">
        <v>1082</v>
      </c>
      <c r="BB6929" t="s">
        <v>2852</v>
      </c>
    </row>
    <row r="6930" spans="1:54" x14ac:dyDescent="0.25">
      <c r="A6930" s="1">
        <v>45200</v>
      </c>
      <c r="B6930">
        <v>667002</v>
      </c>
      <c r="C6930" t="s">
        <v>34066</v>
      </c>
      <c r="D6930">
        <v>6950</v>
      </c>
      <c r="E6930" t="s">
        <v>48414</v>
      </c>
      <c r="F6930" t="s">
        <v>34067</v>
      </c>
      <c r="G6930">
        <v>29189609</v>
      </c>
      <c r="H6930">
        <v>1003347352</v>
      </c>
      <c r="I6930" t="s">
        <v>34068</v>
      </c>
      <c r="J6930" t="s">
        <v>34069</v>
      </c>
      <c r="K6930" t="s">
        <v>34070</v>
      </c>
      <c r="L6930" t="s">
        <v>46230</v>
      </c>
      <c r="M6930">
        <v>21</v>
      </c>
      <c r="N6930">
        <v>13</v>
      </c>
      <c r="R6930" s="1">
        <v>44449</v>
      </c>
      <c r="S6930" t="s">
        <v>56</v>
      </c>
      <c r="T6930">
        <v>760</v>
      </c>
      <c r="U6930" t="s">
        <v>48200</v>
      </c>
      <c r="W6930">
        <v>2</v>
      </c>
      <c r="X6930" t="s">
        <v>57</v>
      </c>
      <c r="Y6930">
        <v>1</v>
      </c>
      <c r="Z6930" t="s">
        <v>46545</v>
      </c>
      <c r="AA6930">
        <v>7</v>
      </c>
      <c r="AC6930">
        <v>121</v>
      </c>
      <c r="AD6930" t="s">
        <v>70</v>
      </c>
      <c r="AE6930">
        <v>1012</v>
      </c>
      <c r="AF6930" t="s">
        <v>71</v>
      </c>
      <c r="AG6930">
        <v>1</v>
      </c>
      <c r="AH6930" t="s">
        <v>44482</v>
      </c>
      <c r="AI6930">
        <v>22</v>
      </c>
      <c r="AJ6930" t="s">
        <v>52628</v>
      </c>
      <c r="AK6930">
        <v>760</v>
      </c>
      <c r="AL6930" t="s">
        <v>48200</v>
      </c>
      <c r="AQ6930" t="s">
        <v>34071</v>
      </c>
      <c r="AR6930" t="s">
        <v>34072</v>
      </c>
      <c r="AS6930">
        <v>0</v>
      </c>
      <c r="AT6930" t="s">
        <v>61</v>
      </c>
      <c r="AU6930" t="s">
        <v>46231</v>
      </c>
      <c r="AX6930">
        <v>56.144853740000002</v>
      </c>
      <c r="AY6930">
        <v>8.28036919</v>
      </c>
      <c r="AZ6930" t="s">
        <v>62</v>
      </c>
      <c r="BA6930">
        <v>1082</v>
      </c>
      <c r="BB6930" t="s">
        <v>2852</v>
      </c>
    </row>
    <row r="6931" spans="1:54" x14ac:dyDescent="0.25">
      <c r="A6931" s="1">
        <v>45200</v>
      </c>
      <c r="B6931">
        <v>667003</v>
      </c>
      <c r="C6931" t="s">
        <v>32388</v>
      </c>
      <c r="D6931">
        <v>6971</v>
      </c>
      <c r="E6931" t="s">
        <v>34073</v>
      </c>
      <c r="F6931" t="s">
        <v>32389</v>
      </c>
      <c r="I6931" t="s">
        <v>34074</v>
      </c>
      <c r="K6931" t="s">
        <v>34075</v>
      </c>
      <c r="L6931" t="s">
        <v>34076</v>
      </c>
      <c r="M6931">
        <v>830</v>
      </c>
      <c r="N6931">
        <v>2</v>
      </c>
      <c r="R6931" s="1">
        <v>40162</v>
      </c>
      <c r="S6931" t="s">
        <v>80</v>
      </c>
      <c r="T6931">
        <v>760</v>
      </c>
      <c r="U6931" t="s">
        <v>48200</v>
      </c>
      <c r="V6931" s="1">
        <v>33756</v>
      </c>
      <c r="W6931">
        <v>2</v>
      </c>
      <c r="X6931" t="s">
        <v>57</v>
      </c>
      <c r="Y6931">
        <v>1</v>
      </c>
      <c r="Z6931" t="s">
        <v>46545</v>
      </c>
      <c r="AA6931">
        <v>3</v>
      </c>
      <c r="AB6931">
        <v>192408</v>
      </c>
      <c r="AC6931">
        <v>121</v>
      </c>
      <c r="AD6931" t="s">
        <v>70</v>
      </c>
      <c r="AE6931">
        <v>1012</v>
      </c>
      <c r="AF6931" t="s">
        <v>71</v>
      </c>
      <c r="AG6931">
        <v>3</v>
      </c>
      <c r="AH6931" t="s">
        <v>81</v>
      </c>
      <c r="AI6931">
        <v>22</v>
      </c>
      <c r="AJ6931" t="s">
        <v>52628</v>
      </c>
      <c r="AK6931">
        <v>760</v>
      </c>
      <c r="AL6931" t="s">
        <v>48200</v>
      </c>
      <c r="AS6931">
        <v>0</v>
      </c>
      <c r="AT6931" t="s">
        <v>61</v>
      </c>
      <c r="AU6931" t="s">
        <v>34077</v>
      </c>
      <c r="AX6931">
        <v>56.143553186683697</v>
      </c>
      <c r="AY6931">
        <v>8.4311666164176504</v>
      </c>
      <c r="AZ6931" t="s">
        <v>62</v>
      </c>
      <c r="BA6931">
        <v>1082</v>
      </c>
      <c r="BB6931" t="s">
        <v>2852</v>
      </c>
    </row>
    <row r="6932" spans="1:54" x14ac:dyDescent="0.25">
      <c r="A6932" s="1">
        <v>45200</v>
      </c>
      <c r="B6932">
        <v>667004</v>
      </c>
      <c r="C6932" t="s">
        <v>51265</v>
      </c>
      <c r="D6932">
        <v>6940</v>
      </c>
      <c r="E6932" t="s">
        <v>17601</v>
      </c>
      <c r="F6932" t="s">
        <v>51266</v>
      </c>
      <c r="G6932">
        <v>29189609</v>
      </c>
      <c r="H6932">
        <v>1003347340</v>
      </c>
      <c r="I6932" t="s">
        <v>34068</v>
      </c>
      <c r="J6932" t="s">
        <v>34078</v>
      </c>
      <c r="K6932" t="s">
        <v>34079</v>
      </c>
      <c r="L6932" t="s">
        <v>17604</v>
      </c>
      <c r="M6932">
        <v>15</v>
      </c>
      <c r="N6932">
        <v>45</v>
      </c>
      <c r="R6932" s="1">
        <v>44376</v>
      </c>
      <c r="S6932" t="s">
        <v>56</v>
      </c>
      <c r="T6932">
        <v>760</v>
      </c>
      <c r="U6932" t="s">
        <v>48200</v>
      </c>
      <c r="V6932" s="1">
        <v>44408</v>
      </c>
      <c r="W6932">
        <v>2</v>
      </c>
      <c r="X6932" t="s">
        <v>57</v>
      </c>
      <c r="Y6932">
        <v>1</v>
      </c>
      <c r="Z6932" t="s">
        <v>46545</v>
      </c>
      <c r="AA6932">
        <v>7</v>
      </c>
      <c r="AB6932">
        <v>195408</v>
      </c>
      <c r="AC6932">
        <v>121</v>
      </c>
      <c r="AD6932" t="s">
        <v>70</v>
      </c>
      <c r="AE6932">
        <v>1012</v>
      </c>
      <c r="AF6932" t="s">
        <v>71</v>
      </c>
      <c r="AG6932">
        <v>3</v>
      </c>
      <c r="AH6932" t="s">
        <v>81</v>
      </c>
      <c r="AI6932">
        <v>22</v>
      </c>
      <c r="AJ6932" t="s">
        <v>52628</v>
      </c>
      <c r="AK6932">
        <v>760</v>
      </c>
      <c r="AL6932" t="s">
        <v>48200</v>
      </c>
      <c r="AQ6932" t="s">
        <v>34080</v>
      </c>
      <c r="AR6932" t="s">
        <v>34081</v>
      </c>
      <c r="AS6932">
        <v>0</v>
      </c>
      <c r="AT6932" t="s">
        <v>61</v>
      </c>
      <c r="AU6932" t="s">
        <v>17607</v>
      </c>
      <c r="AX6932">
        <v>56.053516639999998</v>
      </c>
      <c r="AY6932">
        <v>8.4066084300000004</v>
      </c>
      <c r="AZ6932" t="s">
        <v>62</v>
      </c>
      <c r="BA6932">
        <v>1082</v>
      </c>
      <c r="BB6932" t="s">
        <v>2852</v>
      </c>
    </row>
    <row r="6933" spans="1:54" x14ac:dyDescent="0.25">
      <c r="A6933" s="1">
        <v>45200</v>
      </c>
      <c r="B6933">
        <v>667005</v>
      </c>
      <c r="C6933" t="s">
        <v>34082</v>
      </c>
      <c r="D6933">
        <v>6940</v>
      </c>
      <c r="E6933" t="s">
        <v>17601</v>
      </c>
      <c r="F6933" t="s">
        <v>34083</v>
      </c>
      <c r="G6933">
        <v>29189609</v>
      </c>
      <c r="H6933">
        <v>1003347558</v>
      </c>
      <c r="I6933" t="s">
        <v>34084</v>
      </c>
      <c r="J6933" t="s">
        <v>34085</v>
      </c>
      <c r="K6933" t="s">
        <v>34086</v>
      </c>
      <c r="L6933" t="s">
        <v>34087</v>
      </c>
      <c r="M6933">
        <v>1753</v>
      </c>
      <c r="N6933">
        <v>34</v>
      </c>
      <c r="R6933" s="1">
        <v>44278</v>
      </c>
      <c r="S6933" t="s">
        <v>56</v>
      </c>
      <c r="T6933">
        <v>760</v>
      </c>
      <c r="U6933" t="s">
        <v>48200</v>
      </c>
      <c r="W6933">
        <v>2</v>
      </c>
      <c r="X6933" t="s">
        <v>57</v>
      </c>
      <c r="Y6933">
        <v>1</v>
      </c>
      <c r="Z6933" t="s">
        <v>46545</v>
      </c>
      <c r="AA6933">
        <v>9</v>
      </c>
      <c r="AB6933">
        <v>191008</v>
      </c>
      <c r="AC6933">
        <v>121</v>
      </c>
      <c r="AD6933" t="s">
        <v>70</v>
      </c>
      <c r="AE6933">
        <v>1012</v>
      </c>
      <c r="AF6933" t="s">
        <v>71</v>
      </c>
      <c r="AG6933">
        <v>1</v>
      </c>
      <c r="AH6933" t="s">
        <v>44482</v>
      </c>
      <c r="AI6933">
        <v>21</v>
      </c>
      <c r="AJ6933" t="s">
        <v>52613</v>
      </c>
      <c r="AK6933">
        <v>760</v>
      </c>
      <c r="AL6933" t="s">
        <v>48200</v>
      </c>
      <c r="AQ6933" t="s">
        <v>34088</v>
      </c>
      <c r="AR6933" t="s">
        <v>34089</v>
      </c>
      <c r="AS6933">
        <v>0</v>
      </c>
      <c r="AT6933" t="s">
        <v>61</v>
      </c>
      <c r="AU6933" t="s">
        <v>7274</v>
      </c>
      <c r="AX6933">
        <v>56.031107249999998</v>
      </c>
      <c r="AY6933">
        <v>8.3900055099999999</v>
      </c>
      <c r="AZ6933" t="s">
        <v>62</v>
      </c>
      <c r="BA6933">
        <v>1082</v>
      </c>
      <c r="BB6933" t="s">
        <v>2852</v>
      </c>
    </row>
    <row r="6934" spans="1:54" x14ac:dyDescent="0.25">
      <c r="A6934" s="1">
        <v>45200</v>
      </c>
      <c r="B6934">
        <v>667006</v>
      </c>
      <c r="C6934" t="s">
        <v>34090</v>
      </c>
      <c r="D6934">
        <v>6950</v>
      </c>
      <c r="E6934" t="s">
        <v>48414</v>
      </c>
      <c r="F6934" t="s">
        <v>34091</v>
      </c>
      <c r="I6934" t="s">
        <v>51267</v>
      </c>
      <c r="K6934" t="s">
        <v>34092</v>
      </c>
      <c r="L6934" t="s">
        <v>46232</v>
      </c>
      <c r="M6934">
        <v>1208</v>
      </c>
      <c r="R6934" s="1">
        <v>40162</v>
      </c>
      <c r="S6934" t="s">
        <v>80</v>
      </c>
      <c r="T6934">
        <v>760</v>
      </c>
      <c r="U6934" t="s">
        <v>48200</v>
      </c>
      <c r="V6934" s="1">
        <v>33756</v>
      </c>
      <c r="W6934">
        <v>2</v>
      </c>
      <c r="X6934" t="s">
        <v>57</v>
      </c>
      <c r="Y6934">
        <v>1</v>
      </c>
      <c r="Z6934" t="s">
        <v>46545</v>
      </c>
      <c r="AA6934">
        <v>7</v>
      </c>
      <c r="AB6934">
        <v>195308</v>
      </c>
      <c r="AC6934">
        <v>121</v>
      </c>
      <c r="AD6934" t="s">
        <v>70</v>
      </c>
      <c r="AE6934">
        <v>1012</v>
      </c>
      <c r="AF6934" t="s">
        <v>71</v>
      </c>
      <c r="AG6934">
        <v>3</v>
      </c>
      <c r="AH6934" t="s">
        <v>81</v>
      </c>
      <c r="AI6934">
        <v>22</v>
      </c>
      <c r="AJ6934" t="s">
        <v>52628</v>
      </c>
      <c r="AK6934">
        <v>760</v>
      </c>
      <c r="AL6934" t="s">
        <v>48200</v>
      </c>
      <c r="AS6934">
        <v>0</v>
      </c>
      <c r="AT6934" t="s">
        <v>61</v>
      </c>
      <c r="AU6934" t="s">
        <v>46233</v>
      </c>
      <c r="AX6934">
        <v>56.133963370813802</v>
      </c>
      <c r="AY6934">
        <v>8.3071725461257095</v>
      </c>
      <c r="AZ6934" t="s">
        <v>62</v>
      </c>
      <c r="BA6934">
        <v>1082</v>
      </c>
      <c r="BB6934" t="s">
        <v>2852</v>
      </c>
    </row>
    <row r="6935" spans="1:54" x14ac:dyDescent="0.25">
      <c r="A6935" s="1">
        <v>45200</v>
      </c>
      <c r="B6935">
        <v>667007</v>
      </c>
      <c r="C6935" t="s">
        <v>34093</v>
      </c>
      <c r="D6935">
        <v>6950</v>
      </c>
      <c r="E6935" t="s">
        <v>48414</v>
      </c>
      <c r="F6935" t="s">
        <v>34094</v>
      </c>
      <c r="G6935">
        <v>29189609</v>
      </c>
      <c r="H6935">
        <v>1003347510</v>
      </c>
      <c r="I6935" t="s">
        <v>34095</v>
      </c>
      <c r="J6935" t="s">
        <v>34096</v>
      </c>
      <c r="K6935" t="s">
        <v>16860</v>
      </c>
      <c r="L6935" t="s">
        <v>16861</v>
      </c>
      <c r="M6935">
        <v>1608</v>
      </c>
      <c r="N6935">
        <v>1</v>
      </c>
      <c r="R6935" s="1">
        <v>40380</v>
      </c>
      <c r="S6935" t="s">
        <v>56</v>
      </c>
      <c r="T6935">
        <v>760</v>
      </c>
      <c r="U6935" t="s">
        <v>48200</v>
      </c>
      <c r="V6935" s="1">
        <v>40391</v>
      </c>
      <c r="W6935">
        <v>2</v>
      </c>
      <c r="X6935" t="s">
        <v>57</v>
      </c>
      <c r="Y6935">
        <v>1</v>
      </c>
      <c r="Z6935" t="s">
        <v>46545</v>
      </c>
      <c r="AA6935">
        <v>7</v>
      </c>
      <c r="AB6935">
        <v>191108</v>
      </c>
      <c r="AC6935">
        <v>121</v>
      </c>
      <c r="AD6935" t="s">
        <v>70</v>
      </c>
      <c r="AE6935">
        <v>1012</v>
      </c>
      <c r="AF6935" t="s">
        <v>71</v>
      </c>
      <c r="AG6935">
        <v>3</v>
      </c>
      <c r="AH6935" t="s">
        <v>81</v>
      </c>
      <c r="AI6935">
        <v>21</v>
      </c>
      <c r="AJ6935" t="s">
        <v>52613</v>
      </c>
      <c r="AK6935">
        <v>760</v>
      </c>
      <c r="AL6935" t="s">
        <v>48200</v>
      </c>
      <c r="AM6935">
        <v>2</v>
      </c>
      <c r="AN6935" t="s">
        <v>119</v>
      </c>
      <c r="AO6935">
        <v>667008</v>
      </c>
      <c r="AQ6935" t="s">
        <v>34097</v>
      </c>
      <c r="AR6935" t="s">
        <v>34098</v>
      </c>
      <c r="AS6935">
        <v>0</v>
      </c>
      <c r="AT6935" t="s">
        <v>61</v>
      </c>
      <c r="AU6935" t="s">
        <v>16864</v>
      </c>
      <c r="AX6935">
        <v>56.094452805111203</v>
      </c>
      <c r="AY6935">
        <v>8.26751759050053</v>
      </c>
      <c r="AZ6935" t="s">
        <v>62</v>
      </c>
      <c r="BA6935">
        <v>1082</v>
      </c>
      <c r="BB6935" t="s">
        <v>2852</v>
      </c>
    </row>
    <row r="6936" spans="1:54" x14ac:dyDescent="0.25">
      <c r="A6936" s="1">
        <v>45200</v>
      </c>
      <c r="B6936">
        <v>667008</v>
      </c>
      <c r="C6936" t="s">
        <v>34099</v>
      </c>
      <c r="D6936">
        <v>6950</v>
      </c>
      <c r="E6936" t="s">
        <v>48414</v>
      </c>
      <c r="F6936" t="s">
        <v>51268</v>
      </c>
      <c r="G6936">
        <v>29189609</v>
      </c>
      <c r="H6936">
        <v>1003347510</v>
      </c>
      <c r="I6936" t="s">
        <v>34100</v>
      </c>
      <c r="J6936" t="s">
        <v>34101</v>
      </c>
      <c r="K6936" t="s">
        <v>16860</v>
      </c>
      <c r="L6936" t="s">
        <v>16861</v>
      </c>
      <c r="M6936">
        <v>1608</v>
      </c>
      <c r="N6936">
        <v>1</v>
      </c>
      <c r="R6936" s="1">
        <v>44278</v>
      </c>
      <c r="S6936" t="s">
        <v>56</v>
      </c>
      <c r="T6936">
        <v>760</v>
      </c>
      <c r="U6936" t="s">
        <v>48200</v>
      </c>
      <c r="W6936">
        <v>2</v>
      </c>
      <c r="X6936" t="s">
        <v>57</v>
      </c>
      <c r="Y6936">
        <v>1</v>
      </c>
      <c r="Z6936" t="s">
        <v>46545</v>
      </c>
      <c r="AA6936">
        <v>9</v>
      </c>
      <c r="AB6936">
        <v>192008</v>
      </c>
      <c r="AC6936">
        <v>121</v>
      </c>
      <c r="AD6936" t="s">
        <v>70</v>
      </c>
      <c r="AE6936">
        <v>1012</v>
      </c>
      <c r="AF6936" t="s">
        <v>71</v>
      </c>
      <c r="AG6936">
        <v>1</v>
      </c>
      <c r="AH6936" t="s">
        <v>44482</v>
      </c>
      <c r="AI6936">
        <v>22</v>
      </c>
      <c r="AJ6936" t="s">
        <v>52628</v>
      </c>
      <c r="AK6936">
        <v>760</v>
      </c>
      <c r="AL6936" t="s">
        <v>48200</v>
      </c>
      <c r="AP6936">
        <v>281437</v>
      </c>
      <c r="AQ6936" t="s">
        <v>16862</v>
      </c>
      <c r="AR6936" t="s">
        <v>34102</v>
      </c>
      <c r="AS6936">
        <v>2</v>
      </c>
      <c r="AT6936" t="s">
        <v>1413</v>
      </c>
      <c r="AU6936" t="s">
        <v>16864</v>
      </c>
      <c r="AX6936">
        <v>56.09556078</v>
      </c>
      <c r="AY6936">
        <v>8.2685675700000001</v>
      </c>
      <c r="AZ6936" t="s">
        <v>62</v>
      </c>
      <c r="BA6936">
        <v>1082</v>
      </c>
      <c r="BB6936" t="s">
        <v>2852</v>
      </c>
    </row>
    <row r="6937" spans="1:54" x14ac:dyDescent="0.25">
      <c r="A6937" s="1">
        <v>45200</v>
      </c>
      <c r="B6937">
        <v>667009</v>
      </c>
      <c r="C6937" t="s">
        <v>34103</v>
      </c>
      <c r="D6937">
        <v>6980</v>
      </c>
      <c r="E6937" t="s">
        <v>13038</v>
      </c>
      <c r="F6937" t="s">
        <v>51269</v>
      </c>
      <c r="G6937">
        <v>29189609</v>
      </c>
      <c r="H6937">
        <v>1003347741</v>
      </c>
      <c r="I6937" t="s">
        <v>34104</v>
      </c>
      <c r="J6937" t="s">
        <v>34105</v>
      </c>
      <c r="K6937" t="s">
        <v>13040</v>
      </c>
      <c r="L6937" t="s">
        <v>34106</v>
      </c>
      <c r="M6937">
        <v>1730</v>
      </c>
      <c r="N6937">
        <v>22</v>
      </c>
      <c r="R6937" s="1">
        <v>41898</v>
      </c>
      <c r="S6937" t="s">
        <v>56</v>
      </c>
      <c r="T6937">
        <v>760</v>
      </c>
      <c r="U6937" t="s">
        <v>48200</v>
      </c>
      <c r="V6937" s="1">
        <v>41851</v>
      </c>
      <c r="W6937">
        <v>2</v>
      </c>
      <c r="X6937" t="s">
        <v>57</v>
      </c>
      <c r="Y6937">
        <v>1</v>
      </c>
      <c r="Z6937" t="s">
        <v>46545</v>
      </c>
      <c r="AA6937">
        <v>7</v>
      </c>
      <c r="AB6937">
        <v>196208</v>
      </c>
      <c r="AC6937">
        <v>121</v>
      </c>
      <c r="AD6937" t="s">
        <v>70</v>
      </c>
      <c r="AE6937">
        <v>1012</v>
      </c>
      <c r="AF6937" t="s">
        <v>71</v>
      </c>
      <c r="AG6937">
        <v>3</v>
      </c>
      <c r="AH6937" t="s">
        <v>81</v>
      </c>
      <c r="AI6937">
        <v>22</v>
      </c>
      <c r="AJ6937" t="s">
        <v>52628</v>
      </c>
      <c r="AK6937">
        <v>760</v>
      </c>
      <c r="AL6937" t="s">
        <v>48200</v>
      </c>
      <c r="AQ6937" t="s">
        <v>13042</v>
      </c>
      <c r="AR6937" t="s">
        <v>34107</v>
      </c>
      <c r="AS6937">
        <v>0</v>
      </c>
      <c r="AT6937" t="s">
        <v>61</v>
      </c>
      <c r="AU6937" t="s">
        <v>13044</v>
      </c>
      <c r="AX6937">
        <v>56.199803194383499</v>
      </c>
      <c r="AY6937">
        <v>8.2051802402763201</v>
      </c>
      <c r="AZ6937" t="s">
        <v>62</v>
      </c>
      <c r="BA6937">
        <v>1082</v>
      </c>
      <c r="BB6937" t="s">
        <v>2852</v>
      </c>
    </row>
    <row r="6938" spans="1:54" x14ac:dyDescent="0.25">
      <c r="A6938" s="1">
        <v>45200</v>
      </c>
      <c r="B6938">
        <v>667010</v>
      </c>
      <c r="C6938" t="s">
        <v>34108</v>
      </c>
      <c r="D6938">
        <v>6980</v>
      </c>
      <c r="E6938" t="s">
        <v>13038</v>
      </c>
      <c r="F6938" t="s">
        <v>34109</v>
      </c>
      <c r="I6938" t="s">
        <v>34110</v>
      </c>
      <c r="K6938" t="s">
        <v>34111</v>
      </c>
      <c r="L6938" t="s">
        <v>34112</v>
      </c>
      <c r="M6938">
        <v>2134</v>
      </c>
      <c r="N6938">
        <v>42</v>
      </c>
      <c r="R6938" s="1">
        <v>40162</v>
      </c>
      <c r="S6938" t="s">
        <v>80</v>
      </c>
      <c r="T6938">
        <v>760</v>
      </c>
      <c r="U6938" t="s">
        <v>48200</v>
      </c>
      <c r="V6938" s="1">
        <v>33756</v>
      </c>
      <c r="W6938">
        <v>2</v>
      </c>
      <c r="X6938" t="s">
        <v>57</v>
      </c>
      <c r="Y6938">
        <v>1</v>
      </c>
      <c r="Z6938" t="s">
        <v>46545</v>
      </c>
      <c r="AA6938">
        <v>7</v>
      </c>
      <c r="AB6938">
        <v>192508</v>
      </c>
      <c r="AC6938">
        <v>121</v>
      </c>
      <c r="AD6938" t="s">
        <v>70</v>
      </c>
      <c r="AE6938">
        <v>1012</v>
      </c>
      <c r="AF6938" t="s">
        <v>71</v>
      </c>
      <c r="AG6938">
        <v>3</v>
      </c>
      <c r="AH6938" t="s">
        <v>81</v>
      </c>
      <c r="AI6938">
        <v>22</v>
      </c>
      <c r="AJ6938" t="s">
        <v>52628</v>
      </c>
      <c r="AK6938">
        <v>760</v>
      </c>
      <c r="AL6938" t="s">
        <v>48200</v>
      </c>
      <c r="AS6938">
        <v>0</v>
      </c>
      <c r="AT6938" t="s">
        <v>61</v>
      </c>
      <c r="AU6938" t="s">
        <v>34113</v>
      </c>
      <c r="AZ6938" t="s">
        <v>62</v>
      </c>
      <c r="BA6938">
        <v>1082</v>
      </c>
      <c r="BB6938" t="s">
        <v>2852</v>
      </c>
    </row>
    <row r="6939" spans="1:54" x14ac:dyDescent="0.25">
      <c r="A6939" s="1">
        <v>45200</v>
      </c>
      <c r="B6939">
        <v>667011</v>
      </c>
      <c r="C6939" t="s">
        <v>51270</v>
      </c>
      <c r="D6939">
        <v>6990</v>
      </c>
      <c r="E6939" t="s">
        <v>10836</v>
      </c>
      <c r="F6939" t="s">
        <v>51271</v>
      </c>
      <c r="I6939" t="s">
        <v>34114</v>
      </c>
      <c r="K6939" t="s">
        <v>34115</v>
      </c>
      <c r="L6939" t="s">
        <v>34116</v>
      </c>
      <c r="M6939">
        <v>2330</v>
      </c>
      <c r="N6939">
        <v>51</v>
      </c>
      <c r="R6939" s="1">
        <v>40162</v>
      </c>
      <c r="S6939" t="s">
        <v>80</v>
      </c>
      <c r="T6939">
        <v>760</v>
      </c>
      <c r="U6939" t="s">
        <v>48200</v>
      </c>
      <c r="V6939" s="1">
        <v>33756</v>
      </c>
      <c r="W6939">
        <v>2</v>
      </c>
      <c r="X6939" t="s">
        <v>57</v>
      </c>
      <c r="Y6939">
        <v>1</v>
      </c>
      <c r="Z6939" t="s">
        <v>46545</v>
      </c>
      <c r="AA6939">
        <v>3</v>
      </c>
      <c r="AB6939">
        <v>196208</v>
      </c>
      <c r="AC6939">
        <v>121</v>
      </c>
      <c r="AD6939" t="s">
        <v>70</v>
      </c>
      <c r="AE6939">
        <v>1012</v>
      </c>
      <c r="AF6939" t="s">
        <v>71</v>
      </c>
      <c r="AG6939">
        <v>3</v>
      </c>
      <c r="AH6939" t="s">
        <v>81</v>
      </c>
      <c r="AI6939">
        <v>22</v>
      </c>
      <c r="AJ6939" t="s">
        <v>52628</v>
      </c>
      <c r="AK6939">
        <v>760</v>
      </c>
      <c r="AL6939" t="s">
        <v>48200</v>
      </c>
      <c r="AS6939">
        <v>0</v>
      </c>
      <c r="AT6939" t="s">
        <v>61</v>
      </c>
      <c r="AU6939" t="s">
        <v>34117</v>
      </c>
      <c r="AZ6939" t="s">
        <v>62</v>
      </c>
      <c r="BA6939">
        <v>1082</v>
      </c>
      <c r="BB6939" t="s">
        <v>2852</v>
      </c>
    </row>
    <row r="6940" spans="1:54" x14ac:dyDescent="0.25">
      <c r="A6940" s="1">
        <v>45200</v>
      </c>
      <c r="B6940">
        <v>667012</v>
      </c>
      <c r="C6940" t="s">
        <v>34118</v>
      </c>
      <c r="D6940">
        <v>6950</v>
      </c>
      <c r="E6940" t="s">
        <v>48414</v>
      </c>
      <c r="F6940" t="s">
        <v>34119</v>
      </c>
      <c r="I6940" t="s">
        <v>34120</v>
      </c>
      <c r="K6940" t="s">
        <v>34121</v>
      </c>
      <c r="L6940" t="s">
        <v>34122</v>
      </c>
      <c r="M6940">
        <v>1642</v>
      </c>
      <c r="R6940" s="1">
        <v>40162</v>
      </c>
      <c r="S6940" t="s">
        <v>80</v>
      </c>
      <c r="T6940">
        <v>760</v>
      </c>
      <c r="U6940" t="s">
        <v>48200</v>
      </c>
      <c r="V6940" s="1">
        <v>33756</v>
      </c>
      <c r="W6940">
        <v>2</v>
      </c>
      <c r="X6940" t="s">
        <v>57</v>
      </c>
      <c r="Y6940">
        <v>1</v>
      </c>
      <c r="Z6940" t="s">
        <v>46545</v>
      </c>
      <c r="AA6940">
        <v>7</v>
      </c>
      <c r="AB6940">
        <v>196608</v>
      </c>
      <c r="AC6940">
        <v>121</v>
      </c>
      <c r="AD6940" t="s">
        <v>70</v>
      </c>
      <c r="AE6940">
        <v>1012</v>
      </c>
      <c r="AF6940" t="s">
        <v>71</v>
      </c>
      <c r="AG6940">
        <v>3</v>
      </c>
      <c r="AH6940" t="s">
        <v>81</v>
      </c>
      <c r="AI6940">
        <v>21</v>
      </c>
      <c r="AJ6940" t="s">
        <v>52613</v>
      </c>
      <c r="AK6940">
        <v>760</v>
      </c>
      <c r="AL6940" t="s">
        <v>48200</v>
      </c>
      <c r="AS6940">
        <v>0</v>
      </c>
      <c r="AT6940" t="s">
        <v>61</v>
      </c>
      <c r="AU6940" t="s">
        <v>34123</v>
      </c>
      <c r="AX6940">
        <v>56.052176964934702</v>
      </c>
      <c r="AY6940">
        <v>8.3318397442285601</v>
      </c>
      <c r="AZ6940" t="s">
        <v>62</v>
      </c>
      <c r="BA6940">
        <v>1082</v>
      </c>
      <c r="BB6940" t="s">
        <v>2852</v>
      </c>
    </row>
    <row r="6941" spans="1:54" x14ac:dyDescent="0.25">
      <c r="A6941" s="1">
        <v>45200</v>
      </c>
      <c r="B6941">
        <v>667013</v>
      </c>
      <c r="C6941" t="s">
        <v>55092</v>
      </c>
      <c r="D6941">
        <v>6950</v>
      </c>
      <c r="E6941" t="s">
        <v>48414</v>
      </c>
      <c r="F6941" t="s">
        <v>55093</v>
      </c>
      <c r="I6941" t="s">
        <v>34124</v>
      </c>
      <c r="K6941" t="s">
        <v>34125</v>
      </c>
      <c r="L6941" t="s">
        <v>34126</v>
      </c>
      <c r="M6941">
        <v>268</v>
      </c>
      <c r="N6941">
        <v>9</v>
      </c>
      <c r="R6941" s="1">
        <v>40162</v>
      </c>
      <c r="S6941" t="s">
        <v>80</v>
      </c>
      <c r="T6941">
        <v>760</v>
      </c>
      <c r="U6941" t="s">
        <v>48200</v>
      </c>
      <c r="V6941" s="1">
        <v>33756</v>
      </c>
      <c r="W6941">
        <v>2</v>
      </c>
      <c r="X6941" t="s">
        <v>57</v>
      </c>
      <c r="Y6941">
        <v>1</v>
      </c>
      <c r="Z6941" t="s">
        <v>46545</v>
      </c>
      <c r="AA6941">
        <v>7</v>
      </c>
      <c r="AB6941">
        <v>196608</v>
      </c>
      <c r="AC6941">
        <v>121</v>
      </c>
      <c r="AD6941" t="s">
        <v>70</v>
      </c>
      <c r="AE6941">
        <v>1012</v>
      </c>
      <c r="AF6941" t="s">
        <v>71</v>
      </c>
      <c r="AG6941">
        <v>3</v>
      </c>
      <c r="AH6941" t="s">
        <v>81</v>
      </c>
      <c r="AI6941">
        <v>22</v>
      </c>
      <c r="AJ6941" t="s">
        <v>52628</v>
      </c>
      <c r="AK6941">
        <v>760</v>
      </c>
      <c r="AL6941" t="s">
        <v>48200</v>
      </c>
      <c r="AS6941">
        <v>0</v>
      </c>
      <c r="AT6941" t="s">
        <v>61</v>
      </c>
      <c r="AU6941" t="s">
        <v>23814</v>
      </c>
      <c r="AX6941">
        <v>56.109827743830103</v>
      </c>
      <c r="AY6941">
        <v>8.4214013493733795</v>
      </c>
      <c r="AZ6941" t="s">
        <v>62</v>
      </c>
      <c r="BA6941">
        <v>1082</v>
      </c>
      <c r="BB6941" t="s">
        <v>2852</v>
      </c>
    </row>
    <row r="6942" spans="1:54" x14ac:dyDescent="0.25">
      <c r="A6942" s="1">
        <v>45200</v>
      </c>
      <c r="B6942">
        <v>667014</v>
      </c>
      <c r="C6942" t="s">
        <v>34127</v>
      </c>
      <c r="D6942">
        <v>6980</v>
      </c>
      <c r="E6942" t="s">
        <v>13038</v>
      </c>
      <c r="F6942" t="s">
        <v>34128</v>
      </c>
      <c r="G6942">
        <v>29189609</v>
      </c>
      <c r="H6942">
        <v>1003347571</v>
      </c>
      <c r="I6942" t="s">
        <v>34129</v>
      </c>
      <c r="J6942" t="s">
        <v>34130</v>
      </c>
      <c r="K6942" t="s">
        <v>34131</v>
      </c>
      <c r="L6942" t="s">
        <v>34132</v>
      </c>
      <c r="M6942">
        <v>441</v>
      </c>
      <c r="N6942">
        <v>1</v>
      </c>
      <c r="R6942" s="1">
        <v>45146</v>
      </c>
      <c r="S6942" t="s">
        <v>1367</v>
      </c>
      <c r="T6942">
        <v>760</v>
      </c>
      <c r="U6942" t="s">
        <v>48200</v>
      </c>
      <c r="W6942">
        <v>2</v>
      </c>
      <c r="X6942" t="s">
        <v>57</v>
      </c>
      <c r="Y6942">
        <v>1</v>
      </c>
      <c r="Z6942" t="s">
        <v>46545</v>
      </c>
      <c r="AA6942">
        <v>9</v>
      </c>
      <c r="AB6942">
        <v>195608</v>
      </c>
      <c r="AC6942">
        <v>121</v>
      </c>
      <c r="AD6942" t="s">
        <v>70</v>
      </c>
      <c r="AE6942">
        <v>1012</v>
      </c>
      <c r="AF6942" t="s">
        <v>71</v>
      </c>
      <c r="AG6942">
        <v>1</v>
      </c>
      <c r="AH6942" t="s">
        <v>44482</v>
      </c>
      <c r="AI6942">
        <v>21</v>
      </c>
      <c r="AJ6942" t="s">
        <v>52613</v>
      </c>
      <c r="AK6942">
        <v>760</v>
      </c>
      <c r="AL6942" t="s">
        <v>48200</v>
      </c>
      <c r="AQ6942" t="s">
        <v>34133</v>
      </c>
      <c r="AR6942" t="s">
        <v>34134</v>
      </c>
      <c r="AS6942">
        <v>0</v>
      </c>
      <c r="AT6942" t="s">
        <v>61</v>
      </c>
      <c r="AU6942" t="s">
        <v>34135</v>
      </c>
      <c r="AX6942">
        <v>56.196983119999999</v>
      </c>
      <c r="AY6942">
        <v>8.3083735799999996</v>
      </c>
      <c r="AZ6942" t="s">
        <v>62</v>
      </c>
      <c r="BA6942">
        <v>1082</v>
      </c>
      <c r="BB6942" t="s">
        <v>2852</v>
      </c>
    </row>
    <row r="6943" spans="1:54" x14ac:dyDescent="0.25">
      <c r="A6943" s="1">
        <v>45200</v>
      </c>
      <c r="B6943">
        <v>667015</v>
      </c>
      <c r="C6943" t="s">
        <v>51272</v>
      </c>
      <c r="D6943">
        <v>6950</v>
      </c>
      <c r="E6943" t="s">
        <v>48414</v>
      </c>
      <c r="F6943" t="s">
        <v>51273</v>
      </c>
      <c r="G6943">
        <v>29542937</v>
      </c>
      <c r="H6943">
        <v>1003343539</v>
      </c>
      <c r="I6943" t="s">
        <v>34136</v>
      </c>
      <c r="J6943" t="s">
        <v>34137</v>
      </c>
      <c r="K6943" t="s">
        <v>34138</v>
      </c>
      <c r="L6943" t="s">
        <v>17287</v>
      </c>
      <c r="M6943">
        <v>2234</v>
      </c>
      <c r="N6943">
        <v>24</v>
      </c>
      <c r="R6943" s="1">
        <v>43794</v>
      </c>
      <c r="S6943" t="s">
        <v>612</v>
      </c>
      <c r="W6943">
        <v>4</v>
      </c>
      <c r="X6943" t="s">
        <v>725</v>
      </c>
      <c r="Y6943">
        <v>1</v>
      </c>
      <c r="Z6943" t="s">
        <v>46545</v>
      </c>
      <c r="AB6943">
        <v>197908</v>
      </c>
      <c r="AC6943">
        <v>131</v>
      </c>
      <c r="AD6943" t="s">
        <v>752</v>
      </c>
      <c r="AE6943">
        <v>1061</v>
      </c>
      <c r="AF6943" t="s">
        <v>752</v>
      </c>
      <c r="AG6943">
        <v>1</v>
      </c>
      <c r="AH6943" t="s">
        <v>44482</v>
      </c>
      <c r="AI6943">
        <v>99</v>
      </c>
      <c r="AJ6943" t="s">
        <v>54511</v>
      </c>
      <c r="AK6943">
        <v>760</v>
      </c>
      <c r="AL6943" t="s">
        <v>48200</v>
      </c>
      <c r="AQ6943" t="s">
        <v>34139</v>
      </c>
      <c r="AR6943" t="s">
        <v>34140</v>
      </c>
      <c r="AS6943">
        <v>0</v>
      </c>
      <c r="AT6943" t="s">
        <v>61</v>
      </c>
      <c r="AU6943" t="s">
        <v>13175</v>
      </c>
      <c r="AX6943">
        <v>56.093711659999997</v>
      </c>
      <c r="AY6943">
        <v>8.2603322600000002</v>
      </c>
      <c r="AZ6943" t="s">
        <v>62</v>
      </c>
      <c r="BA6943">
        <v>1082</v>
      </c>
      <c r="BB6943" t="s">
        <v>2852</v>
      </c>
    </row>
    <row r="6944" spans="1:54" x14ac:dyDescent="0.25">
      <c r="A6944" s="1">
        <v>45200</v>
      </c>
      <c r="B6944">
        <v>667016</v>
      </c>
      <c r="C6944" t="s">
        <v>34141</v>
      </c>
      <c r="D6944">
        <v>6950</v>
      </c>
      <c r="E6944" t="s">
        <v>48414</v>
      </c>
      <c r="F6944" t="s">
        <v>34142</v>
      </c>
      <c r="G6944">
        <v>86040816</v>
      </c>
      <c r="H6944">
        <v>1002736825</v>
      </c>
      <c r="I6944" t="s">
        <v>34143</v>
      </c>
      <c r="J6944" t="s">
        <v>34144</v>
      </c>
      <c r="K6944" t="s">
        <v>34145</v>
      </c>
      <c r="L6944" t="s">
        <v>34146</v>
      </c>
      <c r="M6944">
        <v>2234</v>
      </c>
      <c r="N6944">
        <v>28</v>
      </c>
      <c r="R6944" s="1">
        <v>44068</v>
      </c>
      <c r="S6944" t="s">
        <v>56</v>
      </c>
      <c r="W6944">
        <v>5</v>
      </c>
      <c r="X6944" t="s">
        <v>557</v>
      </c>
      <c r="Y6944">
        <v>1</v>
      </c>
      <c r="Z6944" t="s">
        <v>46545</v>
      </c>
      <c r="AB6944">
        <v>197908</v>
      </c>
      <c r="AC6944">
        <v>131</v>
      </c>
      <c r="AD6944" t="s">
        <v>752</v>
      </c>
      <c r="AE6944">
        <v>1062</v>
      </c>
      <c r="AF6944" t="s">
        <v>753</v>
      </c>
      <c r="AG6944">
        <v>1</v>
      </c>
      <c r="AH6944" t="s">
        <v>44482</v>
      </c>
      <c r="AI6944">
        <v>99</v>
      </c>
      <c r="AJ6944" t="s">
        <v>54511</v>
      </c>
      <c r="AK6944">
        <v>760</v>
      </c>
      <c r="AL6944" t="s">
        <v>48200</v>
      </c>
      <c r="AQ6944" t="s">
        <v>34147</v>
      </c>
      <c r="AR6944" t="s">
        <v>34148</v>
      </c>
      <c r="AS6944">
        <v>0</v>
      </c>
      <c r="AT6944" t="s">
        <v>61</v>
      </c>
      <c r="AU6944" t="s">
        <v>13175</v>
      </c>
      <c r="AX6944">
        <v>56.092564400000001</v>
      </c>
      <c r="AY6944">
        <v>8.2622627400000006</v>
      </c>
      <c r="AZ6944" t="s">
        <v>62</v>
      </c>
      <c r="BA6944">
        <v>1082</v>
      </c>
      <c r="BB6944" t="s">
        <v>2852</v>
      </c>
    </row>
    <row r="6945" spans="1:54" x14ac:dyDescent="0.25">
      <c r="A6945" s="1">
        <v>45200</v>
      </c>
      <c r="B6945">
        <v>667017</v>
      </c>
      <c r="C6945" t="s">
        <v>34149</v>
      </c>
      <c r="D6945">
        <v>6950</v>
      </c>
      <c r="E6945" t="s">
        <v>48414</v>
      </c>
      <c r="F6945" t="s">
        <v>46234</v>
      </c>
      <c r="G6945">
        <v>29189609</v>
      </c>
      <c r="H6945">
        <v>1003347479</v>
      </c>
      <c r="I6945" t="s">
        <v>34150</v>
      </c>
      <c r="J6945" t="s">
        <v>34151</v>
      </c>
      <c r="K6945" t="s">
        <v>34152</v>
      </c>
      <c r="L6945" t="s">
        <v>46235</v>
      </c>
      <c r="M6945">
        <v>1017</v>
      </c>
      <c r="N6945">
        <v>7</v>
      </c>
      <c r="R6945" s="1">
        <v>44272</v>
      </c>
      <c r="S6945" t="s">
        <v>56</v>
      </c>
      <c r="T6945">
        <v>760</v>
      </c>
      <c r="U6945" t="s">
        <v>48200</v>
      </c>
      <c r="W6945">
        <v>2</v>
      </c>
      <c r="X6945" t="s">
        <v>57</v>
      </c>
      <c r="Y6945">
        <v>1</v>
      </c>
      <c r="Z6945" t="s">
        <v>46545</v>
      </c>
      <c r="AA6945">
        <v>10</v>
      </c>
      <c r="AB6945">
        <v>198208</v>
      </c>
      <c r="AC6945">
        <v>126</v>
      </c>
      <c r="AD6945" t="s">
        <v>46616</v>
      </c>
      <c r="AE6945">
        <v>1015</v>
      </c>
      <c r="AF6945" t="s">
        <v>46616</v>
      </c>
      <c r="AG6945">
        <v>1</v>
      </c>
      <c r="AH6945" t="s">
        <v>44482</v>
      </c>
      <c r="AI6945">
        <v>23</v>
      </c>
      <c r="AJ6945" t="s">
        <v>692</v>
      </c>
      <c r="AK6945">
        <v>760</v>
      </c>
      <c r="AL6945" t="s">
        <v>48200</v>
      </c>
      <c r="AQ6945" t="s">
        <v>34153</v>
      </c>
      <c r="AR6945" t="s">
        <v>34154</v>
      </c>
      <c r="AS6945">
        <v>0</v>
      </c>
      <c r="AT6945" t="s">
        <v>61</v>
      </c>
      <c r="AU6945" t="s">
        <v>46236</v>
      </c>
      <c r="AX6945">
        <v>56.098508809999998</v>
      </c>
      <c r="AY6945">
        <v>8.2508990699999991</v>
      </c>
      <c r="AZ6945" t="s">
        <v>62</v>
      </c>
      <c r="BA6945">
        <v>1082</v>
      </c>
      <c r="BB6945" t="s">
        <v>2852</v>
      </c>
    </row>
    <row r="6946" spans="1:54" x14ac:dyDescent="0.25">
      <c r="A6946" s="1">
        <v>45200</v>
      </c>
      <c r="B6946">
        <v>667018</v>
      </c>
      <c r="C6946" t="s">
        <v>34155</v>
      </c>
      <c r="D6946">
        <v>6950</v>
      </c>
      <c r="E6946" t="s">
        <v>48414</v>
      </c>
      <c r="F6946" t="s">
        <v>34156</v>
      </c>
      <c r="G6946">
        <v>16257079</v>
      </c>
      <c r="H6946">
        <v>1001066344</v>
      </c>
      <c r="I6946" t="s">
        <v>34157</v>
      </c>
      <c r="J6946" t="s">
        <v>34158</v>
      </c>
      <c r="K6946" t="s">
        <v>34121</v>
      </c>
      <c r="L6946" t="s">
        <v>34159</v>
      </c>
      <c r="M6946">
        <v>1642</v>
      </c>
      <c r="N6946" t="s">
        <v>5114</v>
      </c>
      <c r="R6946" s="1">
        <v>45048</v>
      </c>
      <c r="S6946" t="s">
        <v>6097</v>
      </c>
      <c r="W6946">
        <v>5</v>
      </c>
      <c r="X6946" t="s">
        <v>557</v>
      </c>
      <c r="Y6946">
        <v>1</v>
      </c>
      <c r="Z6946" t="s">
        <v>46545</v>
      </c>
      <c r="AA6946">
        <v>8</v>
      </c>
      <c r="AB6946">
        <v>199208</v>
      </c>
      <c r="AC6946">
        <v>121</v>
      </c>
      <c r="AD6946" t="s">
        <v>70</v>
      </c>
      <c r="AE6946">
        <v>1013</v>
      </c>
      <c r="AF6946" t="s">
        <v>558</v>
      </c>
      <c r="AG6946">
        <v>1</v>
      </c>
      <c r="AH6946" t="s">
        <v>44482</v>
      </c>
      <c r="AI6946">
        <v>22</v>
      </c>
      <c r="AJ6946" t="s">
        <v>52628</v>
      </c>
      <c r="AK6946">
        <v>760</v>
      </c>
      <c r="AL6946" t="s">
        <v>48200</v>
      </c>
      <c r="AQ6946" t="s">
        <v>34160</v>
      </c>
      <c r="AR6946" t="s">
        <v>34161</v>
      </c>
      <c r="AS6946">
        <v>0</v>
      </c>
      <c r="AT6946" t="s">
        <v>61</v>
      </c>
      <c r="AU6946" t="s">
        <v>34123</v>
      </c>
      <c r="AW6946" t="s">
        <v>34162</v>
      </c>
      <c r="AX6946">
        <v>56.053907670000001</v>
      </c>
      <c r="AY6946">
        <v>8.3134622900000004</v>
      </c>
      <c r="AZ6946" t="s">
        <v>62</v>
      </c>
      <c r="BA6946">
        <v>1082</v>
      </c>
      <c r="BB6946" t="s">
        <v>2852</v>
      </c>
    </row>
    <row r="6947" spans="1:54" x14ac:dyDescent="0.25">
      <c r="A6947" s="1">
        <v>45200</v>
      </c>
      <c r="B6947">
        <v>667019</v>
      </c>
      <c r="C6947" t="s">
        <v>55094</v>
      </c>
      <c r="D6947">
        <v>6950</v>
      </c>
      <c r="E6947" t="s">
        <v>48414</v>
      </c>
      <c r="F6947" t="s">
        <v>55095</v>
      </c>
      <c r="G6947">
        <v>16177342</v>
      </c>
      <c r="H6947">
        <v>1001049174</v>
      </c>
      <c r="I6947" t="s">
        <v>34163</v>
      </c>
      <c r="J6947" t="s">
        <v>34164</v>
      </c>
      <c r="K6947" t="s">
        <v>34125</v>
      </c>
      <c r="L6947" t="s">
        <v>55096</v>
      </c>
      <c r="M6947">
        <v>268</v>
      </c>
      <c r="N6947">
        <v>9</v>
      </c>
      <c r="R6947" s="1">
        <v>44055</v>
      </c>
      <c r="S6947" t="s">
        <v>56</v>
      </c>
      <c r="W6947">
        <v>5</v>
      </c>
      <c r="X6947" t="s">
        <v>557</v>
      </c>
      <c r="Y6947">
        <v>1</v>
      </c>
      <c r="Z6947" t="s">
        <v>46545</v>
      </c>
      <c r="AA6947">
        <v>8</v>
      </c>
      <c r="AB6947">
        <v>199208</v>
      </c>
      <c r="AC6947">
        <v>121</v>
      </c>
      <c r="AD6947" t="s">
        <v>70</v>
      </c>
      <c r="AE6947">
        <v>1013</v>
      </c>
      <c r="AF6947" t="s">
        <v>558</v>
      </c>
      <c r="AG6947">
        <v>1</v>
      </c>
      <c r="AH6947" t="s">
        <v>44482</v>
      </c>
      <c r="AI6947">
        <v>22</v>
      </c>
      <c r="AJ6947" t="s">
        <v>52628</v>
      </c>
      <c r="AK6947">
        <v>760</v>
      </c>
      <c r="AL6947" t="s">
        <v>48200</v>
      </c>
      <c r="AQ6947" t="s">
        <v>34165</v>
      </c>
      <c r="AR6947" t="s">
        <v>34166</v>
      </c>
      <c r="AS6947">
        <v>0</v>
      </c>
      <c r="AT6947" t="s">
        <v>61</v>
      </c>
      <c r="AU6947" t="s">
        <v>23814</v>
      </c>
      <c r="AW6947" t="s">
        <v>55097</v>
      </c>
      <c r="AX6947">
        <v>56.109827750000001</v>
      </c>
      <c r="AY6947">
        <v>8.42140135</v>
      </c>
      <c r="AZ6947" t="s">
        <v>62</v>
      </c>
      <c r="BA6947">
        <v>1082</v>
      </c>
      <c r="BB6947" t="s">
        <v>2852</v>
      </c>
    </row>
    <row r="6948" spans="1:54" x14ac:dyDescent="0.25">
      <c r="A6948" s="1">
        <v>45200</v>
      </c>
      <c r="B6948">
        <v>667020</v>
      </c>
      <c r="C6948" t="s">
        <v>34090</v>
      </c>
      <c r="D6948">
        <v>6950</v>
      </c>
      <c r="E6948" t="s">
        <v>48414</v>
      </c>
      <c r="F6948" t="s">
        <v>34167</v>
      </c>
      <c r="G6948">
        <v>16230588</v>
      </c>
      <c r="H6948">
        <v>1001060802</v>
      </c>
      <c r="I6948" t="s">
        <v>34168</v>
      </c>
      <c r="J6948" t="s">
        <v>34169</v>
      </c>
      <c r="K6948" t="s">
        <v>34092</v>
      </c>
      <c r="L6948" t="s">
        <v>46237</v>
      </c>
      <c r="M6948">
        <v>1208</v>
      </c>
      <c r="N6948">
        <v>14</v>
      </c>
      <c r="R6948" s="1">
        <v>41611</v>
      </c>
      <c r="S6948" t="s">
        <v>56</v>
      </c>
      <c r="V6948" s="1">
        <v>41389</v>
      </c>
      <c r="W6948">
        <v>5</v>
      </c>
      <c r="X6948" t="s">
        <v>557</v>
      </c>
      <c r="Y6948">
        <v>1</v>
      </c>
      <c r="Z6948" t="s">
        <v>46545</v>
      </c>
      <c r="AA6948">
        <v>7</v>
      </c>
      <c r="AB6948">
        <v>199208</v>
      </c>
      <c r="AC6948">
        <v>121</v>
      </c>
      <c r="AD6948" t="s">
        <v>70</v>
      </c>
      <c r="AE6948">
        <v>1013</v>
      </c>
      <c r="AF6948" t="s">
        <v>558</v>
      </c>
      <c r="AG6948">
        <v>3</v>
      </c>
      <c r="AH6948" t="s">
        <v>81</v>
      </c>
      <c r="AI6948">
        <v>22</v>
      </c>
      <c r="AJ6948" t="s">
        <v>52628</v>
      </c>
      <c r="AK6948">
        <v>760</v>
      </c>
      <c r="AL6948" t="s">
        <v>48200</v>
      </c>
      <c r="AQ6948" t="s">
        <v>34170</v>
      </c>
      <c r="AR6948" t="s">
        <v>34171</v>
      </c>
      <c r="AS6948">
        <v>0</v>
      </c>
      <c r="AT6948" t="s">
        <v>61</v>
      </c>
      <c r="AU6948" t="s">
        <v>46233</v>
      </c>
      <c r="AW6948" t="s">
        <v>34172</v>
      </c>
      <c r="AZ6948" t="s">
        <v>62</v>
      </c>
      <c r="BA6948">
        <v>1082</v>
      </c>
      <c r="BB6948" t="s">
        <v>2852</v>
      </c>
    </row>
    <row r="6949" spans="1:54" x14ac:dyDescent="0.25">
      <c r="A6949" s="1">
        <v>45200</v>
      </c>
      <c r="B6949">
        <v>667021</v>
      </c>
      <c r="C6949" t="s">
        <v>34173</v>
      </c>
      <c r="D6949">
        <v>6980</v>
      </c>
      <c r="E6949" t="s">
        <v>13038</v>
      </c>
      <c r="F6949" t="s">
        <v>34174</v>
      </c>
      <c r="G6949">
        <v>16009881</v>
      </c>
      <c r="H6949">
        <v>1001017749</v>
      </c>
      <c r="I6949" t="s">
        <v>51274</v>
      </c>
      <c r="J6949" t="s">
        <v>34175</v>
      </c>
      <c r="K6949" t="s">
        <v>34111</v>
      </c>
      <c r="L6949" t="s">
        <v>34176</v>
      </c>
      <c r="M6949">
        <v>2134</v>
      </c>
      <c r="N6949">
        <v>44</v>
      </c>
      <c r="R6949" s="1">
        <v>43133</v>
      </c>
      <c r="S6949" t="s">
        <v>56</v>
      </c>
      <c r="W6949">
        <v>5</v>
      </c>
      <c r="X6949" t="s">
        <v>557</v>
      </c>
      <c r="Y6949">
        <v>1</v>
      </c>
      <c r="Z6949" t="s">
        <v>46545</v>
      </c>
      <c r="AA6949">
        <v>8</v>
      </c>
      <c r="AB6949">
        <v>199208</v>
      </c>
      <c r="AC6949">
        <v>121</v>
      </c>
      <c r="AD6949" t="s">
        <v>70</v>
      </c>
      <c r="AE6949">
        <v>1013</v>
      </c>
      <c r="AF6949" t="s">
        <v>558</v>
      </c>
      <c r="AG6949">
        <v>1</v>
      </c>
      <c r="AH6949" t="s">
        <v>44482</v>
      </c>
      <c r="AI6949">
        <v>22</v>
      </c>
      <c r="AJ6949" t="s">
        <v>52628</v>
      </c>
      <c r="AK6949">
        <v>760</v>
      </c>
      <c r="AL6949" t="s">
        <v>48200</v>
      </c>
      <c r="AQ6949" t="s">
        <v>34177</v>
      </c>
      <c r="AR6949" t="s">
        <v>34178</v>
      </c>
      <c r="AS6949">
        <v>0</v>
      </c>
      <c r="AT6949" t="s">
        <v>61</v>
      </c>
      <c r="AU6949" t="s">
        <v>34113</v>
      </c>
      <c r="AW6949" t="s">
        <v>34179</v>
      </c>
      <c r="AX6949">
        <v>56.200739669999997</v>
      </c>
      <c r="AY6949">
        <v>8.4160509000000001</v>
      </c>
      <c r="AZ6949" t="s">
        <v>62</v>
      </c>
      <c r="BA6949">
        <v>1082</v>
      </c>
      <c r="BB6949" t="s">
        <v>2852</v>
      </c>
    </row>
    <row r="6950" spans="1:54" x14ac:dyDescent="0.25">
      <c r="A6950" s="1">
        <v>45200</v>
      </c>
      <c r="B6950">
        <v>667200</v>
      </c>
      <c r="D6950">
        <v>6950</v>
      </c>
      <c r="E6950" t="s">
        <v>48414</v>
      </c>
      <c r="F6950" t="s">
        <v>54052</v>
      </c>
      <c r="G6950">
        <v>29189609</v>
      </c>
      <c r="H6950">
        <v>1010637135</v>
      </c>
      <c r="I6950" t="s">
        <v>34180</v>
      </c>
      <c r="J6950" t="s">
        <v>34181</v>
      </c>
      <c r="K6950" t="s">
        <v>34182</v>
      </c>
      <c r="L6950" t="s">
        <v>51275</v>
      </c>
      <c r="M6950">
        <v>1652</v>
      </c>
      <c r="N6950">
        <v>4</v>
      </c>
      <c r="R6950" s="1">
        <v>40938</v>
      </c>
      <c r="S6950" t="s">
        <v>56</v>
      </c>
      <c r="T6950">
        <v>760</v>
      </c>
      <c r="U6950" t="s">
        <v>48200</v>
      </c>
      <c r="V6950" s="1">
        <v>39052</v>
      </c>
      <c r="W6950">
        <v>2</v>
      </c>
      <c r="X6950" t="s">
        <v>57</v>
      </c>
      <c r="Y6950">
        <v>1</v>
      </c>
      <c r="Z6950" t="s">
        <v>46545</v>
      </c>
      <c r="AC6950">
        <v>932</v>
      </c>
      <c r="AD6950" t="s">
        <v>52637</v>
      </c>
      <c r="AE6950">
        <v>2021</v>
      </c>
      <c r="AF6950" t="s">
        <v>52637</v>
      </c>
      <c r="AG6950">
        <v>3</v>
      </c>
      <c r="AH6950" t="s">
        <v>81</v>
      </c>
      <c r="AI6950">
        <v>10</v>
      </c>
      <c r="AJ6950" t="s">
        <v>52638</v>
      </c>
      <c r="AK6950">
        <v>760</v>
      </c>
      <c r="AL6950" t="s">
        <v>48200</v>
      </c>
      <c r="AQ6950" t="s">
        <v>34183</v>
      </c>
      <c r="AR6950" t="s">
        <v>34184</v>
      </c>
      <c r="AS6950">
        <v>0</v>
      </c>
      <c r="AT6950" t="s">
        <v>61</v>
      </c>
      <c r="AU6950" t="s">
        <v>51276</v>
      </c>
      <c r="AZ6950" t="s">
        <v>62</v>
      </c>
      <c r="BA6950">
        <v>1082</v>
      </c>
      <c r="BB6950" t="s">
        <v>2852</v>
      </c>
    </row>
    <row r="6951" spans="1:54" x14ac:dyDescent="0.25">
      <c r="A6951" s="1">
        <v>45200</v>
      </c>
      <c r="B6951">
        <v>667210</v>
      </c>
      <c r="C6951" t="s">
        <v>51277</v>
      </c>
      <c r="D6951">
        <v>6950</v>
      </c>
      <c r="E6951" t="s">
        <v>48414</v>
      </c>
      <c r="F6951" t="s">
        <v>51278</v>
      </c>
      <c r="G6951">
        <v>37354228</v>
      </c>
      <c r="H6951">
        <v>1003347601</v>
      </c>
      <c r="I6951" t="s">
        <v>34185</v>
      </c>
      <c r="J6951" t="s">
        <v>34186</v>
      </c>
      <c r="K6951" t="s">
        <v>34187</v>
      </c>
      <c r="L6951" t="s">
        <v>45831</v>
      </c>
      <c r="M6951">
        <v>1763</v>
      </c>
      <c r="N6951">
        <v>4</v>
      </c>
      <c r="R6951" s="1">
        <v>40162</v>
      </c>
      <c r="S6951" t="s">
        <v>80</v>
      </c>
      <c r="T6951">
        <v>760</v>
      </c>
      <c r="U6951" t="s">
        <v>48200</v>
      </c>
      <c r="V6951" s="1">
        <v>39083</v>
      </c>
      <c r="W6951">
        <v>2</v>
      </c>
      <c r="X6951" t="s">
        <v>57</v>
      </c>
      <c r="Y6951">
        <v>1</v>
      </c>
      <c r="Z6951" t="s">
        <v>46545</v>
      </c>
      <c r="AB6951">
        <v>194311</v>
      </c>
      <c r="AC6951">
        <v>125</v>
      </c>
      <c r="AD6951" t="s">
        <v>1344</v>
      </c>
      <c r="AE6951">
        <v>1014</v>
      </c>
      <c r="AF6951" t="s">
        <v>1352</v>
      </c>
      <c r="AG6951">
        <v>3</v>
      </c>
      <c r="AH6951" t="s">
        <v>81</v>
      </c>
      <c r="AI6951">
        <v>24</v>
      </c>
      <c r="AJ6951" t="s">
        <v>1344</v>
      </c>
      <c r="AK6951">
        <v>760</v>
      </c>
      <c r="AL6951" t="s">
        <v>48200</v>
      </c>
      <c r="AM6951">
        <v>2</v>
      </c>
      <c r="AN6951" t="s">
        <v>119</v>
      </c>
      <c r="AO6951">
        <v>681210</v>
      </c>
      <c r="AQ6951" t="s">
        <v>34188</v>
      </c>
      <c r="AR6951" t="s">
        <v>34189</v>
      </c>
      <c r="AS6951">
        <v>0</v>
      </c>
      <c r="AT6951" t="s">
        <v>61</v>
      </c>
      <c r="AU6951" t="s">
        <v>45106</v>
      </c>
      <c r="AX6951">
        <v>56.092445040725501</v>
      </c>
      <c r="AY6951">
        <v>8.2432804538324902</v>
      </c>
      <c r="AZ6951" t="s">
        <v>62</v>
      </c>
      <c r="BA6951">
        <v>1082</v>
      </c>
      <c r="BB6951" t="s">
        <v>2852</v>
      </c>
    </row>
    <row r="6952" spans="1:54" x14ac:dyDescent="0.25">
      <c r="A6952" s="1">
        <v>45200</v>
      </c>
      <c r="B6952">
        <v>667247</v>
      </c>
      <c r="C6952" t="s">
        <v>51279</v>
      </c>
      <c r="D6952">
        <v>6950</v>
      </c>
      <c r="E6952" t="s">
        <v>48414</v>
      </c>
      <c r="F6952" t="s">
        <v>51280</v>
      </c>
      <c r="G6952">
        <v>16013307</v>
      </c>
      <c r="H6952">
        <v>1018478419</v>
      </c>
      <c r="I6952" t="s">
        <v>13170</v>
      </c>
      <c r="J6952" t="s">
        <v>34190</v>
      </c>
      <c r="K6952" t="s">
        <v>34191</v>
      </c>
      <c r="L6952" t="s">
        <v>17287</v>
      </c>
      <c r="M6952">
        <v>2234</v>
      </c>
      <c r="N6952">
        <v>24</v>
      </c>
      <c r="R6952" s="1">
        <v>43810</v>
      </c>
      <c r="S6952" t="s">
        <v>56</v>
      </c>
      <c r="W6952">
        <v>4</v>
      </c>
      <c r="X6952" t="s">
        <v>725</v>
      </c>
      <c r="Y6952">
        <v>1</v>
      </c>
      <c r="Z6952" t="s">
        <v>46545</v>
      </c>
      <c r="AB6952">
        <v>197808</v>
      </c>
      <c r="AC6952">
        <v>137</v>
      </c>
      <c r="AD6952" t="s">
        <v>1410</v>
      </c>
      <c r="AE6952">
        <v>1053</v>
      </c>
      <c r="AF6952" t="s">
        <v>1410</v>
      </c>
      <c r="AG6952">
        <v>1</v>
      </c>
      <c r="AH6952" t="s">
        <v>44482</v>
      </c>
      <c r="AI6952">
        <v>30</v>
      </c>
      <c r="AJ6952" t="s">
        <v>1402</v>
      </c>
      <c r="AK6952">
        <v>760</v>
      </c>
      <c r="AL6952" t="s">
        <v>48200</v>
      </c>
      <c r="AP6952">
        <v>760401</v>
      </c>
      <c r="AQ6952" t="s">
        <v>13173</v>
      </c>
      <c r="AR6952" t="s">
        <v>13174</v>
      </c>
      <c r="AS6952">
        <v>2</v>
      </c>
      <c r="AT6952" t="s">
        <v>1413</v>
      </c>
      <c r="AU6952" t="s">
        <v>13175</v>
      </c>
      <c r="AX6952">
        <v>56.093711659999997</v>
      </c>
      <c r="AY6952">
        <v>8.2603322600000002</v>
      </c>
      <c r="AZ6952" t="s">
        <v>62</v>
      </c>
      <c r="BA6952">
        <v>1082</v>
      </c>
      <c r="BB6952" t="s">
        <v>2852</v>
      </c>
    </row>
    <row r="6953" spans="1:54" x14ac:dyDescent="0.25">
      <c r="A6953" s="1">
        <v>45200</v>
      </c>
      <c r="B6953">
        <v>667300</v>
      </c>
      <c r="C6953" t="s">
        <v>34192</v>
      </c>
      <c r="D6953">
        <v>6950</v>
      </c>
      <c r="E6953" t="s">
        <v>48414</v>
      </c>
      <c r="F6953" t="s">
        <v>34193</v>
      </c>
      <c r="G6953">
        <v>37533912</v>
      </c>
      <c r="H6953">
        <v>1001756819</v>
      </c>
      <c r="I6953" t="s">
        <v>51281</v>
      </c>
      <c r="J6953" t="s">
        <v>34194</v>
      </c>
      <c r="K6953" t="s">
        <v>34195</v>
      </c>
      <c r="L6953" t="s">
        <v>34196</v>
      </c>
      <c r="M6953">
        <v>2293</v>
      </c>
      <c r="N6953">
        <v>48</v>
      </c>
      <c r="R6953" s="1">
        <v>43787</v>
      </c>
      <c r="S6953" t="s">
        <v>56</v>
      </c>
      <c r="W6953">
        <v>5</v>
      </c>
      <c r="X6953" t="s">
        <v>557</v>
      </c>
      <c r="Y6953">
        <v>1</v>
      </c>
      <c r="Z6953" t="s">
        <v>46545</v>
      </c>
      <c r="AA6953">
        <v>10</v>
      </c>
      <c r="AB6953">
        <v>194611</v>
      </c>
      <c r="AC6953">
        <v>123</v>
      </c>
      <c r="AD6953" t="s">
        <v>1507</v>
      </c>
      <c r="AE6953">
        <v>1011</v>
      </c>
      <c r="AF6953" t="s">
        <v>1507</v>
      </c>
      <c r="AG6953">
        <v>1</v>
      </c>
      <c r="AH6953" t="s">
        <v>44482</v>
      </c>
      <c r="AI6953">
        <v>80</v>
      </c>
      <c r="AJ6953" t="s">
        <v>1507</v>
      </c>
      <c r="AK6953">
        <v>760</v>
      </c>
      <c r="AL6953" t="s">
        <v>48200</v>
      </c>
      <c r="AQ6953" t="s">
        <v>34197</v>
      </c>
      <c r="AR6953" t="s">
        <v>34198</v>
      </c>
      <c r="AS6953">
        <v>0</v>
      </c>
      <c r="AT6953" t="s">
        <v>61</v>
      </c>
      <c r="AU6953" t="s">
        <v>34199</v>
      </c>
      <c r="AX6953">
        <v>56.047358789999997</v>
      </c>
      <c r="AY6953">
        <v>8.3133585399999994</v>
      </c>
      <c r="AZ6953" t="s">
        <v>62</v>
      </c>
      <c r="BA6953">
        <v>1082</v>
      </c>
      <c r="BB6953" t="s">
        <v>2852</v>
      </c>
    </row>
    <row r="6954" spans="1:54" x14ac:dyDescent="0.25">
      <c r="A6954" s="1">
        <v>45200</v>
      </c>
      <c r="B6954">
        <v>667301</v>
      </c>
      <c r="C6954" t="s">
        <v>34200</v>
      </c>
      <c r="D6954">
        <v>6950</v>
      </c>
      <c r="E6954" t="s">
        <v>48414</v>
      </c>
      <c r="F6954" t="s">
        <v>51282</v>
      </c>
      <c r="G6954">
        <v>68691451</v>
      </c>
      <c r="H6954">
        <v>1002278673</v>
      </c>
      <c r="I6954" t="s">
        <v>34201</v>
      </c>
      <c r="J6954" t="s">
        <v>34202</v>
      </c>
      <c r="K6954" t="s">
        <v>34203</v>
      </c>
      <c r="L6954" t="s">
        <v>34204</v>
      </c>
      <c r="M6954">
        <v>1791</v>
      </c>
      <c r="N6954">
        <v>8</v>
      </c>
      <c r="R6954" s="1">
        <v>43978</v>
      </c>
      <c r="S6954" t="s">
        <v>56</v>
      </c>
      <c r="W6954">
        <v>5</v>
      </c>
      <c r="X6954" t="s">
        <v>557</v>
      </c>
      <c r="Y6954">
        <v>7</v>
      </c>
      <c r="Z6954" t="s">
        <v>1499</v>
      </c>
      <c r="AB6954">
        <v>196905</v>
      </c>
      <c r="AC6954">
        <v>141</v>
      </c>
      <c r="AD6954" t="s">
        <v>46688</v>
      </c>
      <c r="AE6954">
        <v>1022</v>
      </c>
      <c r="AF6954" t="s">
        <v>46688</v>
      </c>
      <c r="AG6954">
        <v>1</v>
      </c>
      <c r="AH6954" t="s">
        <v>44482</v>
      </c>
      <c r="AI6954">
        <v>84</v>
      </c>
      <c r="AJ6954" t="s">
        <v>46689</v>
      </c>
      <c r="AK6954">
        <v>760</v>
      </c>
      <c r="AL6954" t="s">
        <v>48200</v>
      </c>
      <c r="AQ6954" t="s">
        <v>34205</v>
      </c>
      <c r="AR6954" t="s">
        <v>34206</v>
      </c>
      <c r="AS6954">
        <v>0</v>
      </c>
      <c r="AT6954" t="s">
        <v>61</v>
      </c>
      <c r="AU6954" t="s">
        <v>34207</v>
      </c>
      <c r="AX6954">
        <v>56.066390210000002</v>
      </c>
      <c r="AY6954">
        <v>8.3148413800000007</v>
      </c>
      <c r="AZ6954" t="s">
        <v>62</v>
      </c>
      <c r="BA6954">
        <v>1082</v>
      </c>
      <c r="BB6954" t="s">
        <v>2852</v>
      </c>
    </row>
    <row r="6955" spans="1:54" x14ac:dyDescent="0.25">
      <c r="A6955" s="1">
        <v>45200</v>
      </c>
      <c r="B6955">
        <v>667302</v>
      </c>
      <c r="C6955" t="s">
        <v>33465</v>
      </c>
      <c r="D6955">
        <v>6950</v>
      </c>
      <c r="E6955" t="s">
        <v>48414</v>
      </c>
      <c r="F6955" t="s">
        <v>33466</v>
      </c>
      <c r="I6955" t="s">
        <v>33467</v>
      </c>
      <c r="K6955" t="s">
        <v>33468</v>
      </c>
      <c r="L6955" t="s">
        <v>51283</v>
      </c>
      <c r="N6955">
        <v>77</v>
      </c>
      <c r="R6955" s="1">
        <v>40162</v>
      </c>
      <c r="S6955" t="s">
        <v>80</v>
      </c>
      <c r="V6955" s="1">
        <v>30103</v>
      </c>
      <c r="W6955">
        <v>5</v>
      </c>
      <c r="X6955" t="s">
        <v>557</v>
      </c>
      <c r="Y6955">
        <v>1</v>
      </c>
      <c r="Z6955" t="s">
        <v>46545</v>
      </c>
      <c r="AB6955">
        <v>198008</v>
      </c>
      <c r="AC6955">
        <v>123</v>
      </c>
      <c r="AD6955" t="s">
        <v>1507</v>
      </c>
      <c r="AE6955">
        <v>1011</v>
      </c>
      <c r="AF6955" t="s">
        <v>1507</v>
      </c>
      <c r="AG6955">
        <v>3</v>
      </c>
      <c r="AH6955" t="s">
        <v>81</v>
      </c>
      <c r="AI6955">
        <v>80</v>
      </c>
      <c r="AJ6955" t="s">
        <v>1507</v>
      </c>
      <c r="AK6955">
        <v>760</v>
      </c>
      <c r="AL6955" t="s">
        <v>48200</v>
      </c>
      <c r="AS6955">
        <v>0</v>
      </c>
      <c r="AT6955" t="s">
        <v>61</v>
      </c>
      <c r="AU6955" t="s">
        <v>34208</v>
      </c>
      <c r="AZ6955" t="s">
        <v>62</v>
      </c>
      <c r="BA6955">
        <v>1082</v>
      </c>
      <c r="BB6955" t="s">
        <v>2852</v>
      </c>
    </row>
    <row r="6956" spans="1:54" x14ac:dyDescent="0.25">
      <c r="A6956" s="1">
        <v>45200</v>
      </c>
      <c r="B6956">
        <v>667303</v>
      </c>
      <c r="C6956" t="s">
        <v>51284</v>
      </c>
      <c r="D6956">
        <v>6990</v>
      </c>
      <c r="E6956" t="s">
        <v>10836</v>
      </c>
      <c r="F6956" t="s">
        <v>51285</v>
      </c>
      <c r="G6956">
        <v>15888792</v>
      </c>
      <c r="H6956">
        <v>1000995586</v>
      </c>
      <c r="I6956" t="s">
        <v>34209</v>
      </c>
      <c r="J6956" t="s">
        <v>34210</v>
      </c>
      <c r="K6956" t="s">
        <v>34211</v>
      </c>
      <c r="L6956" t="s">
        <v>51286</v>
      </c>
      <c r="M6956">
        <v>2362</v>
      </c>
      <c r="N6956">
        <v>2</v>
      </c>
      <c r="R6956" s="1">
        <v>43787</v>
      </c>
      <c r="S6956" t="s">
        <v>56</v>
      </c>
      <c r="W6956">
        <v>5</v>
      </c>
      <c r="X6956" t="s">
        <v>557</v>
      </c>
      <c r="Y6956">
        <v>1</v>
      </c>
      <c r="Z6956" t="s">
        <v>46545</v>
      </c>
      <c r="AA6956">
        <v>10</v>
      </c>
      <c r="AB6956">
        <v>199208</v>
      </c>
      <c r="AC6956">
        <v>123</v>
      </c>
      <c r="AD6956" t="s">
        <v>1507</v>
      </c>
      <c r="AE6956">
        <v>1011</v>
      </c>
      <c r="AF6956" t="s">
        <v>1507</v>
      </c>
      <c r="AG6956">
        <v>1</v>
      </c>
      <c r="AH6956" t="s">
        <v>44482</v>
      </c>
      <c r="AI6956">
        <v>80</v>
      </c>
      <c r="AJ6956" t="s">
        <v>1507</v>
      </c>
      <c r="AK6956">
        <v>760</v>
      </c>
      <c r="AL6956" t="s">
        <v>48200</v>
      </c>
      <c r="AQ6956" t="s">
        <v>34212</v>
      </c>
      <c r="AR6956" t="s">
        <v>34213</v>
      </c>
      <c r="AS6956">
        <v>0</v>
      </c>
      <c r="AT6956" t="s">
        <v>61</v>
      </c>
      <c r="AU6956" t="s">
        <v>51287</v>
      </c>
      <c r="AX6956">
        <v>56.235020980000002</v>
      </c>
      <c r="AY6956">
        <v>8.2022322400000007</v>
      </c>
      <c r="AZ6956" t="s">
        <v>62</v>
      </c>
      <c r="BA6956">
        <v>1082</v>
      </c>
      <c r="BB6956" t="s">
        <v>2852</v>
      </c>
    </row>
    <row r="6957" spans="1:54" x14ac:dyDescent="0.25">
      <c r="A6957" s="1">
        <v>45200</v>
      </c>
      <c r="B6957">
        <v>667350</v>
      </c>
      <c r="C6957" t="s">
        <v>34214</v>
      </c>
      <c r="D6957">
        <v>6950</v>
      </c>
      <c r="E6957" t="s">
        <v>48414</v>
      </c>
      <c r="F6957" t="s">
        <v>51288</v>
      </c>
      <c r="I6957" t="s">
        <v>34215</v>
      </c>
      <c r="J6957" t="s">
        <v>34216</v>
      </c>
      <c r="K6957" t="s">
        <v>34217</v>
      </c>
      <c r="L6957" t="s">
        <v>34218</v>
      </c>
      <c r="M6957">
        <v>152</v>
      </c>
      <c r="N6957">
        <v>32</v>
      </c>
      <c r="R6957" s="1">
        <v>40162</v>
      </c>
      <c r="S6957" t="s">
        <v>80</v>
      </c>
      <c r="V6957" s="1">
        <v>37226</v>
      </c>
      <c r="W6957">
        <v>5</v>
      </c>
      <c r="X6957" t="s">
        <v>557</v>
      </c>
      <c r="Y6957">
        <v>1</v>
      </c>
      <c r="Z6957" t="s">
        <v>46545</v>
      </c>
      <c r="AB6957">
        <v>199112</v>
      </c>
      <c r="AC6957">
        <v>146</v>
      </c>
      <c r="AD6957" t="s">
        <v>1428</v>
      </c>
      <c r="AE6957">
        <v>1025</v>
      </c>
      <c r="AF6957" t="s">
        <v>1428</v>
      </c>
      <c r="AG6957">
        <v>3</v>
      </c>
      <c r="AH6957" t="s">
        <v>81</v>
      </c>
      <c r="AI6957">
        <v>85</v>
      </c>
      <c r="AJ6957" t="s">
        <v>1428</v>
      </c>
      <c r="AK6957">
        <v>760</v>
      </c>
      <c r="AL6957" t="s">
        <v>48200</v>
      </c>
      <c r="AQ6957" t="s">
        <v>34219</v>
      </c>
      <c r="AR6957" t="s">
        <v>34220</v>
      </c>
      <c r="AS6957">
        <v>0</v>
      </c>
      <c r="AT6957" t="s">
        <v>61</v>
      </c>
      <c r="AU6957" t="s">
        <v>34221</v>
      </c>
      <c r="AX6957">
        <v>56.088742767362298</v>
      </c>
      <c r="AY6957">
        <v>8.2776272556626704</v>
      </c>
      <c r="AZ6957" t="s">
        <v>62</v>
      </c>
      <c r="BA6957">
        <v>1082</v>
      </c>
      <c r="BB6957" t="s">
        <v>2852</v>
      </c>
    </row>
    <row r="6958" spans="1:54" x14ac:dyDescent="0.25">
      <c r="A6958" s="1">
        <v>45200</v>
      </c>
      <c r="B6958">
        <v>667351</v>
      </c>
      <c r="C6958" t="s">
        <v>51289</v>
      </c>
      <c r="D6958">
        <v>6950</v>
      </c>
      <c r="E6958" t="s">
        <v>48414</v>
      </c>
      <c r="F6958" t="s">
        <v>51290</v>
      </c>
      <c r="G6958">
        <v>27562094</v>
      </c>
      <c r="H6958">
        <v>1005742643</v>
      </c>
      <c r="I6958" t="s">
        <v>34222</v>
      </c>
      <c r="K6958" t="s">
        <v>34217</v>
      </c>
      <c r="L6958" t="s">
        <v>34218</v>
      </c>
      <c r="M6958">
        <v>152</v>
      </c>
      <c r="N6958">
        <v>32</v>
      </c>
      <c r="R6958" s="1">
        <v>40938</v>
      </c>
      <c r="S6958" t="s">
        <v>56</v>
      </c>
      <c r="V6958" s="1">
        <v>39052</v>
      </c>
      <c r="W6958">
        <v>5</v>
      </c>
      <c r="X6958" t="s">
        <v>557</v>
      </c>
      <c r="Y6958">
        <v>1</v>
      </c>
      <c r="Z6958" t="s">
        <v>46545</v>
      </c>
      <c r="AB6958">
        <v>200312</v>
      </c>
      <c r="AC6958">
        <v>146</v>
      </c>
      <c r="AD6958" t="s">
        <v>1428</v>
      </c>
      <c r="AE6958">
        <v>1025</v>
      </c>
      <c r="AF6958" t="s">
        <v>1428</v>
      </c>
      <c r="AG6958">
        <v>3</v>
      </c>
      <c r="AH6958" t="s">
        <v>81</v>
      </c>
      <c r="AI6958">
        <v>85</v>
      </c>
      <c r="AJ6958" t="s">
        <v>1428</v>
      </c>
      <c r="AK6958">
        <v>760</v>
      </c>
      <c r="AL6958" t="s">
        <v>48200</v>
      </c>
      <c r="AM6958">
        <v>2</v>
      </c>
      <c r="AN6958" t="s">
        <v>119</v>
      </c>
      <c r="AO6958">
        <v>669350</v>
      </c>
      <c r="AQ6958" t="s">
        <v>34223</v>
      </c>
      <c r="AR6958" t="s">
        <v>34224</v>
      </c>
      <c r="AS6958">
        <v>0</v>
      </c>
      <c r="AT6958" t="s">
        <v>61</v>
      </c>
      <c r="AU6958" t="s">
        <v>34221</v>
      </c>
      <c r="AZ6958" t="s">
        <v>62</v>
      </c>
      <c r="BA6958">
        <v>1082</v>
      </c>
      <c r="BB6958" t="s">
        <v>2852</v>
      </c>
    </row>
    <row r="6959" spans="1:54" x14ac:dyDescent="0.25">
      <c r="A6959" s="1">
        <v>45200</v>
      </c>
      <c r="B6959">
        <v>667375</v>
      </c>
      <c r="C6959" t="s">
        <v>34225</v>
      </c>
      <c r="D6959">
        <v>6980</v>
      </c>
      <c r="E6959" t="s">
        <v>13038</v>
      </c>
      <c r="F6959" t="s">
        <v>51291</v>
      </c>
      <c r="I6959" t="s">
        <v>34226</v>
      </c>
      <c r="J6959" t="s">
        <v>34227</v>
      </c>
      <c r="K6959" t="s">
        <v>34228</v>
      </c>
      <c r="L6959" t="s">
        <v>34229</v>
      </c>
      <c r="M6959">
        <v>2087</v>
      </c>
      <c r="R6959" s="1">
        <v>40162</v>
      </c>
      <c r="S6959" t="s">
        <v>80</v>
      </c>
      <c r="V6959" s="1">
        <v>37226</v>
      </c>
      <c r="W6959">
        <v>5</v>
      </c>
      <c r="X6959" t="s">
        <v>557</v>
      </c>
      <c r="Y6959">
        <v>1</v>
      </c>
      <c r="Z6959" t="s">
        <v>46545</v>
      </c>
      <c r="AB6959">
        <v>198501</v>
      </c>
      <c r="AC6959">
        <v>147</v>
      </c>
      <c r="AD6959" t="s">
        <v>46697</v>
      </c>
      <c r="AE6959">
        <v>1021</v>
      </c>
      <c r="AF6959" t="s">
        <v>46697</v>
      </c>
      <c r="AG6959">
        <v>3</v>
      </c>
      <c r="AH6959" t="s">
        <v>81</v>
      </c>
      <c r="AI6959">
        <v>86</v>
      </c>
      <c r="AJ6959" t="s">
        <v>46697</v>
      </c>
      <c r="AK6959">
        <v>760</v>
      </c>
      <c r="AL6959" t="s">
        <v>48200</v>
      </c>
      <c r="AQ6959" t="s">
        <v>34230</v>
      </c>
      <c r="AS6959">
        <v>0</v>
      </c>
      <c r="AT6959" t="s">
        <v>61</v>
      </c>
      <c r="AU6959" t="s">
        <v>34231</v>
      </c>
      <c r="AX6959">
        <v>56.2246441647494</v>
      </c>
      <c r="AY6959">
        <v>8.2712204587155007</v>
      </c>
      <c r="AZ6959" t="s">
        <v>62</v>
      </c>
      <c r="BA6959">
        <v>1082</v>
      </c>
      <c r="BB6959" t="s">
        <v>2852</v>
      </c>
    </row>
    <row r="6960" spans="1:54" x14ac:dyDescent="0.25">
      <c r="A6960" s="1">
        <v>45200</v>
      </c>
      <c r="B6960">
        <v>667401</v>
      </c>
      <c r="C6960" t="s">
        <v>34232</v>
      </c>
      <c r="D6960">
        <v>6950</v>
      </c>
      <c r="E6960" t="s">
        <v>48414</v>
      </c>
      <c r="F6960" t="s">
        <v>51292</v>
      </c>
      <c r="G6960">
        <v>16013307</v>
      </c>
      <c r="H6960">
        <v>1018668587</v>
      </c>
      <c r="I6960" t="s">
        <v>13170</v>
      </c>
      <c r="J6960" t="s">
        <v>34233</v>
      </c>
      <c r="K6960" t="s">
        <v>13171</v>
      </c>
      <c r="L6960" t="s">
        <v>13172</v>
      </c>
      <c r="M6960">
        <v>2234</v>
      </c>
      <c r="N6960">
        <v>20</v>
      </c>
      <c r="R6960" s="1">
        <v>43810</v>
      </c>
      <c r="S6960" t="s">
        <v>56</v>
      </c>
      <c r="W6960">
        <v>4</v>
      </c>
      <c r="X6960" t="s">
        <v>725</v>
      </c>
      <c r="Y6960">
        <v>1</v>
      </c>
      <c r="Z6960" t="s">
        <v>46545</v>
      </c>
      <c r="AB6960">
        <v>189201</v>
      </c>
      <c r="AC6960">
        <v>241</v>
      </c>
      <c r="AD6960" t="s">
        <v>1722</v>
      </c>
      <c r="AE6960">
        <v>1071</v>
      </c>
      <c r="AF6960" t="s">
        <v>1688</v>
      </c>
      <c r="AG6960">
        <v>1</v>
      </c>
      <c r="AH6960" t="s">
        <v>44482</v>
      </c>
      <c r="AI6960">
        <v>99</v>
      </c>
      <c r="AJ6960" t="s">
        <v>54511</v>
      </c>
      <c r="AK6960">
        <v>760</v>
      </c>
      <c r="AL6960" t="s">
        <v>48200</v>
      </c>
      <c r="AP6960">
        <v>760401</v>
      </c>
      <c r="AQ6960" t="s">
        <v>13173</v>
      </c>
      <c r="AR6960" t="s">
        <v>13174</v>
      </c>
      <c r="AS6960">
        <v>2</v>
      </c>
      <c r="AT6960" t="s">
        <v>1413</v>
      </c>
      <c r="AU6960" t="s">
        <v>13175</v>
      </c>
      <c r="AX6960">
        <v>56.094848300000002</v>
      </c>
      <c r="AY6960">
        <v>8.2591222900000005</v>
      </c>
      <c r="AZ6960" t="s">
        <v>62</v>
      </c>
      <c r="BA6960">
        <v>1082</v>
      </c>
      <c r="BB6960" t="s">
        <v>2852</v>
      </c>
    </row>
    <row r="6961" spans="1:54" x14ac:dyDescent="0.25">
      <c r="A6961" s="1">
        <v>45200</v>
      </c>
      <c r="B6961">
        <v>669001</v>
      </c>
      <c r="C6961" t="s">
        <v>34234</v>
      </c>
      <c r="D6961">
        <v>6900</v>
      </c>
      <c r="E6961" t="s">
        <v>11527</v>
      </c>
      <c r="F6961" t="s">
        <v>34235</v>
      </c>
      <c r="G6961">
        <v>29189609</v>
      </c>
      <c r="H6961">
        <v>1003347856</v>
      </c>
      <c r="I6961" t="s">
        <v>34236</v>
      </c>
      <c r="J6961" t="s">
        <v>34237</v>
      </c>
      <c r="K6961" t="s">
        <v>34238</v>
      </c>
      <c r="L6961" t="s">
        <v>46238</v>
      </c>
      <c r="M6961">
        <v>1764</v>
      </c>
      <c r="N6961" t="s">
        <v>15471</v>
      </c>
      <c r="R6961" s="1">
        <v>44370</v>
      </c>
      <c r="S6961" t="s">
        <v>56</v>
      </c>
      <c r="T6961">
        <v>760</v>
      </c>
      <c r="U6961" t="s">
        <v>48200</v>
      </c>
      <c r="W6961">
        <v>2</v>
      </c>
      <c r="X6961" t="s">
        <v>57</v>
      </c>
      <c r="Y6961">
        <v>1</v>
      </c>
      <c r="Z6961" t="s">
        <v>46545</v>
      </c>
      <c r="AA6961">
        <v>7</v>
      </c>
      <c r="AB6961">
        <v>191010</v>
      </c>
      <c r="AC6961">
        <v>121</v>
      </c>
      <c r="AD6961" t="s">
        <v>70</v>
      </c>
      <c r="AE6961">
        <v>1012</v>
      </c>
      <c r="AF6961" t="s">
        <v>71</v>
      </c>
      <c r="AG6961">
        <v>1</v>
      </c>
      <c r="AH6961" t="s">
        <v>44482</v>
      </c>
      <c r="AI6961">
        <v>21</v>
      </c>
      <c r="AJ6961" t="s">
        <v>52613</v>
      </c>
      <c r="AK6961">
        <v>760</v>
      </c>
      <c r="AL6961" t="s">
        <v>48200</v>
      </c>
      <c r="AQ6961" t="s">
        <v>34239</v>
      </c>
      <c r="AR6961" t="s">
        <v>34240</v>
      </c>
      <c r="AS6961">
        <v>0</v>
      </c>
      <c r="AT6961" t="s">
        <v>61</v>
      </c>
      <c r="AU6961" t="s">
        <v>45106</v>
      </c>
      <c r="AW6961" t="s">
        <v>34241</v>
      </c>
      <c r="AX6961">
        <v>55.956804339999998</v>
      </c>
      <c r="AY6961">
        <v>8.6511454000000008</v>
      </c>
      <c r="AZ6961" t="s">
        <v>62</v>
      </c>
      <c r="BA6961">
        <v>1082</v>
      </c>
      <c r="BB6961" t="s">
        <v>2852</v>
      </c>
    </row>
    <row r="6962" spans="1:54" x14ac:dyDescent="0.25">
      <c r="A6962" s="1">
        <v>45200</v>
      </c>
      <c r="B6962">
        <v>669002</v>
      </c>
      <c r="C6962" t="s">
        <v>21501</v>
      </c>
      <c r="D6962">
        <v>6900</v>
      </c>
      <c r="E6962" t="s">
        <v>11527</v>
      </c>
      <c r="F6962" t="s">
        <v>2418</v>
      </c>
      <c r="I6962" t="s">
        <v>34242</v>
      </c>
      <c r="K6962" t="s">
        <v>34243</v>
      </c>
      <c r="L6962" t="s">
        <v>34244</v>
      </c>
      <c r="M6962">
        <v>215</v>
      </c>
      <c r="N6962">
        <v>108</v>
      </c>
      <c r="R6962" s="1">
        <v>40162</v>
      </c>
      <c r="S6962" t="s">
        <v>80</v>
      </c>
      <c r="T6962">
        <v>760</v>
      </c>
      <c r="U6962" t="s">
        <v>48200</v>
      </c>
      <c r="V6962" s="1">
        <v>32660</v>
      </c>
      <c r="W6962">
        <v>2</v>
      </c>
      <c r="X6962" t="s">
        <v>57</v>
      </c>
      <c r="Y6962">
        <v>1</v>
      </c>
      <c r="Z6962" t="s">
        <v>46545</v>
      </c>
      <c r="AA6962">
        <v>10</v>
      </c>
      <c r="AB6962">
        <v>193204</v>
      </c>
      <c r="AC6962">
        <v>121</v>
      </c>
      <c r="AD6962" t="s">
        <v>70</v>
      </c>
      <c r="AE6962">
        <v>1012</v>
      </c>
      <c r="AF6962" t="s">
        <v>71</v>
      </c>
      <c r="AG6962">
        <v>3</v>
      </c>
      <c r="AH6962" t="s">
        <v>81</v>
      </c>
      <c r="AI6962">
        <v>21</v>
      </c>
      <c r="AJ6962" t="s">
        <v>52613</v>
      </c>
      <c r="AK6962">
        <v>760</v>
      </c>
      <c r="AL6962" t="s">
        <v>48200</v>
      </c>
      <c r="AS6962">
        <v>0</v>
      </c>
      <c r="AT6962" t="s">
        <v>61</v>
      </c>
      <c r="AU6962" t="s">
        <v>1494</v>
      </c>
      <c r="AX6962">
        <v>55.950939296872399</v>
      </c>
      <c r="AY6962">
        <v>8.4895615548513792</v>
      </c>
      <c r="AZ6962" t="s">
        <v>62</v>
      </c>
      <c r="BA6962">
        <v>1082</v>
      </c>
      <c r="BB6962" t="s">
        <v>2852</v>
      </c>
    </row>
    <row r="6963" spans="1:54" x14ac:dyDescent="0.25">
      <c r="A6963" s="1">
        <v>45200</v>
      </c>
      <c r="B6963">
        <v>669003</v>
      </c>
      <c r="C6963" t="s">
        <v>486</v>
      </c>
      <c r="D6963">
        <v>6900</v>
      </c>
      <c r="E6963" t="s">
        <v>11527</v>
      </c>
      <c r="F6963" t="s">
        <v>54053</v>
      </c>
      <c r="G6963">
        <v>29189609</v>
      </c>
      <c r="H6963">
        <v>1003347947</v>
      </c>
      <c r="I6963" t="s">
        <v>17529</v>
      </c>
      <c r="J6963" t="s">
        <v>34245</v>
      </c>
      <c r="K6963" t="s">
        <v>34246</v>
      </c>
      <c r="L6963" t="s">
        <v>34247</v>
      </c>
      <c r="M6963">
        <v>419</v>
      </c>
      <c r="N6963">
        <v>10</v>
      </c>
      <c r="R6963" s="1">
        <v>44530</v>
      </c>
      <c r="S6963" t="s">
        <v>56</v>
      </c>
      <c r="T6963">
        <v>760</v>
      </c>
      <c r="U6963" t="s">
        <v>48200</v>
      </c>
      <c r="W6963">
        <v>2</v>
      </c>
      <c r="X6963" t="s">
        <v>57</v>
      </c>
      <c r="Y6963">
        <v>1</v>
      </c>
      <c r="Z6963" t="s">
        <v>46545</v>
      </c>
      <c r="AA6963">
        <v>9</v>
      </c>
      <c r="AB6963">
        <v>190704</v>
      </c>
      <c r="AC6963">
        <v>121</v>
      </c>
      <c r="AD6963" t="s">
        <v>70</v>
      </c>
      <c r="AE6963">
        <v>1012</v>
      </c>
      <c r="AF6963" t="s">
        <v>71</v>
      </c>
      <c r="AG6963">
        <v>1</v>
      </c>
      <c r="AH6963" t="s">
        <v>44482</v>
      </c>
      <c r="AI6963">
        <v>21</v>
      </c>
      <c r="AJ6963" t="s">
        <v>52613</v>
      </c>
      <c r="AK6963">
        <v>760</v>
      </c>
      <c r="AL6963" t="s">
        <v>48200</v>
      </c>
      <c r="AP6963">
        <v>281613</v>
      </c>
      <c r="AQ6963" t="s">
        <v>17533</v>
      </c>
      <c r="AR6963" t="s">
        <v>17534</v>
      </c>
      <c r="AS6963">
        <v>2</v>
      </c>
      <c r="AT6963" t="s">
        <v>1413</v>
      </c>
      <c r="AU6963" t="s">
        <v>486</v>
      </c>
      <c r="AX6963">
        <v>55.946351329999999</v>
      </c>
      <c r="AY6963">
        <v>8.4994476500000005</v>
      </c>
      <c r="AZ6963" t="s">
        <v>62</v>
      </c>
      <c r="BA6963">
        <v>1082</v>
      </c>
      <c r="BB6963" t="s">
        <v>2852</v>
      </c>
    </row>
    <row r="6964" spans="1:54" x14ac:dyDescent="0.25">
      <c r="A6964" s="1">
        <v>45200</v>
      </c>
      <c r="B6964">
        <v>669004</v>
      </c>
      <c r="C6964" t="s">
        <v>34248</v>
      </c>
      <c r="D6964">
        <v>6900</v>
      </c>
      <c r="E6964" t="s">
        <v>11527</v>
      </c>
      <c r="F6964" t="s">
        <v>34249</v>
      </c>
      <c r="G6964">
        <v>29189609</v>
      </c>
      <c r="H6964">
        <v>1003347996</v>
      </c>
      <c r="I6964" t="s">
        <v>33128</v>
      </c>
      <c r="K6964" t="s">
        <v>34250</v>
      </c>
      <c r="L6964" t="s">
        <v>34251</v>
      </c>
      <c r="M6964">
        <v>989</v>
      </c>
      <c r="N6964">
        <v>65</v>
      </c>
      <c r="R6964" s="1">
        <v>44797</v>
      </c>
      <c r="S6964" t="s">
        <v>56</v>
      </c>
      <c r="T6964">
        <v>760</v>
      </c>
      <c r="U6964" t="s">
        <v>48200</v>
      </c>
      <c r="W6964">
        <v>2</v>
      </c>
      <c r="X6964" t="s">
        <v>57</v>
      </c>
      <c r="Y6964">
        <v>1</v>
      </c>
      <c r="Z6964" t="s">
        <v>46545</v>
      </c>
      <c r="AA6964">
        <v>7</v>
      </c>
      <c r="AB6964">
        <v>196308</v>
      </c>
      <c r="AC6964">
        <v>121</v>
      </c>
      <c r="AD6964" t="s">
        <v>70</v>
      </c>
      <c r="AE6964">
        <v>1012</v>
      </c>
      <c r="AF6964" t="s">
        <v>71</v>
      </c>
      <c r="AG6964">
        <v>1</v>
      </c>
      <c r="AH6964" t="s">
        <v>44482</v>
      </c>
      <c r="AI6964">
        <v>21</v>
      </c>
      <c r="AJ6964" t="s">
        <v>52613</v>
      </c>
      <c r="AK6964">
        <v>760</v>
      </c>
      <c r="AL6964" t="s">
        <v>48200</v>
      </c>
      <c r="AQ6964" t="s">
        <v>34252</v>
      </c>
      <c r="AR6964" t="s">
        <v>34253</v>
      </c>
      <c r="AS6964">
        <v>0</v>
      </c>
      <c r="AT6964" t="s">
        <v>61</v>
      </c>
      <c r="AU6964" t="s">
        <v>34254</v>
      </c>
      <c r="AX6964">
        <v>55.964381520000003</v>
      </c>
      <c r="AY6964">
        <v>8.3704319999999992</v>
      </c>
      <c r="AZ6964" t="s">
        <v>62</v>
      </c>
      <c r="BA6964">
        <v>1082</v>
      </c>
      <c r="BB6964" t="s">
        <v>2852</v>
      </c>
    </row>
    <row r="6965" spans="1:54" x14ac:dyDescent="0.25">
      <c r="A6965" s="1">
        <v>45200</v>
      </c>
      <c r="B6965">
        <v>669005</v>
      </c>
      <c r="C6965" t="s">
        <v>34255</v>
      </c>
      <c r="D6965">
        <v>6900</v>
      </c>
      <c r="E6965" t="s">
        <v>11527</v>
      </c>
      <c r="F6965" t="s">
        <v>34256</v>
      </c>
      <c r="I6965" t="s">
        <v>51293</v>
      </c>
      <c r="K6965" t="s">
        <v>34257</v>
      </c>
      <c r="L6965" t="s">
        <v>34258</v>
      </c>
      <c r="M6965">
        <v>2200</v>
      </c>
      <c r="R6965" s="1">
        <v>40162</v>
      </c>
      <c r="S6965" t="s">
        <v>80</v>
      </c>
      <c r="T6965">
        <v>760</v>
      </c>
      <c r="U6965" t="s">
        <v>48200</v>
      </c>
      <c r="V6965" s="1">
        <v>31564</v>
      </c>
      <c r="W6965">
        <v>2</v>
      </c>
      <c r="X6965" t="s">
        <v>57</v>
      </c>
      <c r="Y6965">
        <v>1</v>
      </c>
      <c r="Z6965" t="s">
        <v>46545</v>
      </c>
      <c r="AA6965">
        <v>5</v>
      </c>
      <c r="AB6965">
        <v>193510</v>
      </c>
      <c r="AC6965">
        <v>121</v>
      </c>
      <c r="AD6965" t="s">
        <v>70</v>
      </c>
      <c r="AE6965">
        <v>1012</v>
      </c>
      <c r="AF6965" t="s">
        <v>71</v>
      </c>
      <c r="AG6965">
        <v>3</v>
      </c>
      <c r="AH6965" t="s">
        <v>81</v>
      </c>
      <c r="AI6965">
        <v>22</v>
      </c>
      <c r="AJ6965" t="s">
        <v>52628</v>
      </c>
      <c r="AK6965">
        <v>760</v>
      </c>
      <c r="AL6965" t="s">
        <v>48200</v>
      </c>
      <c r="AS6965">
        <v>0</v>
      </c>
      <c r="AT6965" t="s">
        <v>61</v>
      </c>
      <c r="AU6965" t="s">
        <v>34259</v>
      </c>
      <c r="AX6965">
        <v>56.019198315763802</v>
      </c>
      <c r="AY6965">
        <v>8.4043118227403308</v>
      </c>
      <c r="AZ6965" t="s">
        <v>62</v>
      </c>
      <c r="BA6965">
        <v>1082</v>
      </c>
      <c r="BB6965" t="s">
        <v>2852</v>
      </c>
    </row>
    <row r="6966" spans="1:54" x14ac:dyDescent="0.25">
      <c r="A6966" s="1">
        <v>45200</v>
      </c>
      <c r="B6966">
        <v>669006</v>
      </c>
      <c r="C6966" t="s">
        <v>34260</v>
      </c>
      <c r="D6966">
        <v>6900</v>
      </c>
      <c r="E6966" t="s">
        <v>11527</v>
      </c>
      <c r="F6966" t="s">
        <v>34261</v>
      </c>
      <c r="G6966">
        <v>29189609</v>
      </c>
      <c r="H6966">
        <v>1003347820</v>
      </c>
      <c r="I6966" t="s">
        <v>51294</v>
      </c>
      <c r="J6966" t="s">
        <v>34262</v>
      </c>
      <c r="K6966" t="s">
        <v>34263</v>
      </c>
      <c r="L6966" t="s">
        <v>46239</v>
      </c>
      <c r="M6966">
        <v>145</v>
      </c>
      <c r="N6966">
        <v>31</v>
      </c>
      <c r="R6966" s="1">
        <v>44620</v>
      </c>
      <c r="S6966" t="s">
        <v>56</v>
      </c>
      <c r="T6966">
        <v>760</v>
      </c>
      <c r="U6966" t="s">
        <v>48200</v>
      </c>
      <c r="W6966">
        <v>2</v>
      </c>
      <c r="X6966" t="s">
        <v>57</v>
      </c>
      <c r="Y6966">
        <v>1</v>
      </c>
      <c r="Z6966" t="s">
        <v>46545</v>
      </c>
      <c r="AA6966">
        <v>7</v>
      </c>
      <c r="AB6966">
        <v>196608</v>
      </c>
      <c r="AC6966">
        <v>121</v>
      </c>
      <c r="AD6966" t="s">
        <v>70</v>
      </c>
      <c r="AE6966">
        <v>1012</v>
      </c>
      <c r="AF6966" t="s">
        <v>71</v>
      </c>
      <c r="AG6966">
        <v>1</v>
      </c>
      <c r="AH6966" t="s">
        <v>44482</v>
      </c>
      <c r="AI6966">
        <v>22</v>
      </c>
      <c r="AJ6966" t="s">
        <v>52628</v>
      </c>
      <c r="AK6966">
        <v>760</v>
      </c>
      <c r="AL6966" t="s">
        <v>48200</v>
      </c>
      <c r="AQ6966" t="s">
        <v>34264</v>
      </c>
      <c r="AR6966" t="s">
        <v>34265</v>
      </c>
      <c r="AS6966">
        <v>0</v>
      </c>
      <c r="AT6966" t="s">
        <v>61</v>
      </c>
      <c r="AU6966" t="s">
        <v>45115</v>
      </c>
      <c r="AX6966">
        <v>56.003156820000001</v>
      </c>
      <c r="AY6966">
        <v>8.60078824</v>
      </c>
      <c r="AZ6966" t="s">
        <v>62</v>
      </c>
      <c r="BA6966">
        <v>1082</v>
      </c>
      <c r="BB6966" t="s">
        <v>2852</v>
      </c>
    </row>
    <row r="6967" spans="1:54" x14ac:dyDescent="0.25">
      <c r="A6967" s="1">
        <v>45200</v>
      </c>
      <c r="B6967">
        <v>669007</v>
      </c>
      <c r="C6967" t="s">
        <v>51295</v>
      </c>
      <c r="D6967">
        <v>6900</v>
      </c>
      <c r="E6967" t="s">
        <v>11527</v>
      </c>
      <c r="F6967" t="s">
        <v>51296</v>
      </c>
      <c r="G6967">
        <v>29189609</v>
      </c>
      <c r="H6967">
        <v>1003348104</v>
      </c>
      <c r="I6967" t="s">
        <v>34266</v>
      </c>
      <c r="J6967" t="s">
        <v>34267</v>
      </c>
      <c r="K6967" t="s">
        <v>34268</v>
      </c>
      <c r="L6967" t="s">
        <v>34269</v>
      </c>
      <c r="M6967">
        <v>2186</v>
      </c>
      <c r="N6967" t="s">
        <v>1123</v>
      </c>
      <c r="R6967" s="1">
        <v>44370</v>
      </c>
      <c r="S6967" t="s">
        <v>56</v>
      </c>
      <c r="T6967">
        <v>760</v>
      </c>
      <c r="U6967" t="s">
        <v>48200</v>
      </c>
      <c r="W6967">
        <v>2</v>
      </c>
      <c r="X6967" t="s">
        <v>57</v>
      </c>
      <c r="Y6967">
        <v>1</v>
      </c>
      <c r="Z6967" t="s">
        <v>46545</v>
      </c>
      <c r="AA6967">
        <v>7</v>
      </c>
      <c r="AB6967">
        <v>197108</v>
      </c>
      <c r="AC6967">
        <v>121</v>
      </c>
      <c r="AD6967" t="s">
        <v>70</v>
      </c>
      <c r="AE6967">
        <v>1012</v>
      </c>
      <c r="AF6967" t="s">
        <v>71</v>
      </c>
      <c r="AG6967">
        <v>1</v>
      </c>
      <c r="AH6967" t="s">
        <v>44482</v>
      </c>
      <c r="AI6967">
        <v>21</v>
      </c>
      <c r="AJ6967" t="s">
        <v>52613</v>
      </c>
      <c r="AK6967">
        <v>760</v>
      </c>
      <c r="AL6967" t="s">
        <v>48200</v>
      </c>
      <c r="AQ6967" t="s">
        <v>34270</v>
      </c>
      <c r="AR6967" t="s">
        <v>34271</v>
      </c>
      <c r="AS6967">
        <v>0</v>
      </c>
      <c r="AT6967" t="s">
        <v>61</v>
      </c>
      <c r="AU6967" t="s">
        <v>34272</v>
      </c>
      <c r="AX6967">
        <v>56.022476689999998</v>
      </c>
      <c r="AY6967">
        <v>8.5310358399999995</v>
      </c>
      <c r="AZ6967" t="s">
        <v>62</v>
      </c>
      <c r="BA6967">
        <v>1082</v>
      </c>
      <c r="BB6967" t="s">
        <v>2852</v>
      </c>
    </row>
    <row r="6968" spans="1:54" x14ac:dyDescent="0.25">
      <c r="A6968" s="1">
        <v>45200</v>
      </c>
      <c r="B6968">
        <v>669008</v>
      </c>
      <c r="C6968" t="s">
        <v>34273</v>
      </c>
      <c r="D6968">
        <v>6900</v>
      </c>
      <c r="E6968" t="s">
        <v>11527</v>
      </c>
      <c r="F6968" t="s">
        <v>54054</v>
      </c>
      <c r="G6968">
        <v>29189609</v>
      </c>
      <c r="H6968">
        <v>1003347807</v>
      </c>
      <c r="I6968" t="s">
        <v>17529</v>
      </c>
      <c r="J6968" t="s">
        <v>34274</v>
      </c>
      <c r="K6968" t="s">
        <v>17530</v>
      </c>
      <c r="L6968" t="s">
        <v>34275</v>
      </c>
      <c r="M6968">
        <v>48</v>
      </c>
      <c r="N6968" t="s">
        <v>12408</v>
      </c>
      <c r="R6968" s="1">
        <v>45048</v>
      </c>
      <c r="S6968" t="s">
        <v>6097</v>
      </c>
      <c r="T6968">
        <v>760</v>
      </c>
      <c r="U6968" t="s">
        <v>48200</v>
      </c>
      <c r="W6968">
        <v>2</v>
      </c>
      <c r="X6968" t="s">
        <v>57</v>
      </c>
      <c r="Y6968">
        <v>1</v>
      </c>
      <c r="Z6968" t="s">
        <v>46545</v>
      </c>
      <c r="AA6968">
        <v>10</v>
      </c>
      <c r="AB6968">
        <v>197308</v>
      </c>
      <c r="AC6968">
        <v>121</v>
      </c>
      <c r="AD6968" t="s">
        <v>70</v>
      </c>
      <c r="AE6968">
        <v>1012</v>
      </c>
      <c r="AF6968" t="s">
        <v>71</v>
      </c>
      <c r="AG6968">
        <v>1</v>
      </c>
      <c r="AH6968" t="s">
        <v>44482</v>
      </c>
      <c r="AI6968">
        <v>21</v>
      </c>
      <c r="AJ6968" t="s">
        <v>52613</v>
      </c>
      <c r="AK6968">
        <v>760</v>
      </c>
      <c r="AL6968" t="s">
        <v>48200</v>
      </c>
      <c r="AP6968">
        <v>281613</v>
      </c>
      <c r="AQ6968" t="s">
        <v>34276</v>
      </c>
      <c r="AR6968" t="s">
        <v>34277</v>
      </c>
      <c r="AS6968">
        <v>2</v>
      </c>
      <c r="AT6968" t="s">
        <v>1413</v>
      </c>
      <c r="AU6968" t="s">
        <v>34278</v>
      </c>
      <c r="AX6968">
        <v>55.94297229</v>
      </c>
      <c r="AY6968">
        <v>8.4865413600000004</v>
      </c>
      <c r="AZ6968" t="s">
        <v>62</v>
      </c>
      <c r="BA6968">
        <v>1082</v>
      </c>
      <c r="BB6968" t="s">
        <v>2852</v>
      </c>
    </row>
    <row r="6969" spans="1:54" x14ac:dyDescent="0.25">
      <c r="A6969" s="1">
        <v>45200</v>
      </c>
      <c r="B6969">
        <v>669009</v>
      </c>
      <c r="C6969" t="s">
        <v>34279</v>
      </c>
      <c r="D6969">
        <v>6900</v>
      </c>
      <c r="E6969" t="s">
        <v>11527</v>
      </c>
      <c r="F6969" t="s">
        <v>34280</v>
      </c>
      <c r="I6969" t="s">
        <v>34281</v>
      </c>
      <c r="K6969" t="s">
        <v>34282</v>
      </c>
      <c r="L6969" t="s">
        <v>56004</v>
      </c>
      <c r="M6969">
        <v>2494</v>
      </c>
      <c r="R6969" s="1">
        <v>40162</v>
      </c>
      <c r="S6969" t="s">
        <v>80</v>
      </c>
      <c r="V6969" s="1">
        <v>29007</v>
      </c>
      <c r="W6969">
        <v>4</v>
      </c>
      <c r="X6969" t="s">
        <v>725</v>
      </c>
      <c r="Y6969">
        <v>1</v>
      </c>
      <c r="Z6969" t="s">
        <v>46545</v>
      </c>
      <c r="AC6969">
        <v>122</v>
      </c>
      <c r="AD6969" t="s">
        <v>726</v>
      </c>
      <c r="AE6969">
        <v>1013</v>
      </c>
      <c r="AF6969" t="s">
        <v>558</v>
      </c>
      <c r="AG6969">
        <v>3</v>
      </c>
      <c r="AH6969" t="s">
        <v>81</v>
      </c>
      <c r="AI6969">
        <v>26</v>
      </c>
      <c r="AJ6969" t="s">
        <v>726</v>
      </c>
      <c r="AK6969">
        <v>760</v>
      </c>
      <c r="AL6969" t="s">
        <v>48200</v>
      </c>
      <c r="AS6969">
        <v>0</v>
      </c>
      <c r="AT6969" t="s">
        <v>61</v>
      </c>
      <c r="AU6969" t="s">
        <v>54681</v>
      </c>
      <c r="AX6969">
        <v>55.9499872264348</v>
      </c>
      <c r="AY6969">
        <v>8.5039958093518297</v>
      </c>
      <c r="AZ6969" t="s">
        <v>62</v>
      </c>
      <c r="BA6969">
        <v>1082</v>
      </c>
      <c r="BB6969" t="s">
        <v>2852</v>
      </c>
    </row>
    <row r="6970" spans="1:54" x14ac:dyDescent="0.25">
      <c r="A6970" s="1">
        <v>45200</v>
      </c>
      <c r="B6970">
        <v>669010</v>
      </c>
      <c r="C6970" t="s">
        <v>34283</v>
      </c>
      <c r="D6970">
        <v>6900</v>
      </c>
      <c r="E6970" t="s">
        <v>11527</v>
      </c>
      <c r="F6970" t="s">
        <v>34284</v>
      </c>
      <c r="G6970">
        <v>49175310</v>
      </c>
      <c r="H6970">
        <v>1001928034</v>
      </c>
      <c r="I6970" t="s">
        <v>34285</v>
      </c>
      <c r="J6970" t="s">
        <v>34286</v>
      </c>
      <c r="K6970" t="s">
        <v>34287</v>
      </c>
      <c r="L6970" t="s">
        <v>34288</v>
      </c>
      <c r="M6970">
        <v>455</v>
      </c>
      <c r="N6970">
        <v>18</v>
      </c>
      <c r="R6970" s="1">
        <v>43787</v>
      </c>
      <c r="S6970" t="s">
        <v>56</v>
      </c>
      <c r="W6970">
        <v>5</v>
      </c>
      <c r="X6970" t="s">
        <v>557</v>
      </c>
      <c r="Y6970">
        <v>1</v>
      </c>
      <c r="Z6970" t="s">
        <v>46545</v>
      </c>
      <c r="AA6970">
        <v>9</v>
      </c>
      <c r="AB6970">
        <v>197408</v>
      </c>
      <c r="AC6970">
        <v>121</v>
      </c>
      <c r="AD6970" t="s">
        <v>70</v>
      </c>
      <c r="AE6970">
        <v>1013</v>
      </c>
      <c r="AF6970" t="s">
        <v>558</v>
      </c>
      <c r="AG6970">
        <v>1</v>
      </c>
      <c r="AH6970" t="s">
        <v>44482</v>
      </c>
      <c r="AI6970">
        <v>21</v>
      </c>
      <c r="AJ6970" t="s">
        <v>52613</v>
      </c>
      <c r="AK6970">
        <v>760</v>
      </c>
      <c r="AL6970" t="s">
        <v>48200</v>
      </c>
      <c r="AQ6970" t="s">
        <v>34289</v>
      </c>
      <c r="AR6970" t="s">
        <v>34290</v>
      </c>
      <c r="AS6970">
        <v>0</v>
      </c>
      <c r="AT6970" t="s">
        <v>61</v>
      </c>
      <c r="AU6970" t="s">
        <v>34291</v>
      </c>
      <c r="AX6970">
        <v>55.941256590000002</v>
      </c>
      <c r="AY6970">
        <v>8.5109543199999997</v>
      </c>
      <c r="AZ6970" t="s">
        <v>62</v>
      </c>
      <c r="BA6970">
        <v>1082</v>
      </c>
      <c r="BB6970" t="s">
        <v>2852</v>
      </c>
    </row>
    <row r="6971" spans="1:54" x14ac:dyDescent="0.25">
      <c r="A6971" s="1">
        <v>45200</v>
      </c>
      <c r="B6971">
        <v>669011</v>
      </c>
      <c r="C6971" t="s">
        <v>54055</v>
      </c>
      <c r="D6971">
        <v>6900</v>
      </c>
      <c r="E6971" t="s">
        <v>11527</v>
      </c>
      <c r="F6971" t="s">
        <v>54056</v>
      </c>
      <c r="G6971">
        <v>29189609</v>
      </c>
      <c r="H6971">
        <v>1003347923</v>
      </c>
      <c r="I6971" t="s">
        <v>34292</v>
      </c>
      <c r="J6971" t="s">
        <v>34293</v>
      </c>
      <c r="K6971" t="s">
        <v>34294</v>
      </c>
      <c r="L6971" t="s">
        <v>54057</v>
      </c>
      <c r="M6971">
        <v>274</v>
      </c>
      <c r="N6971">
        <v>30</v>
      </c>
      <c r="R6971" s="1">
        <v>42143</v>
      </c>
      <c r="S6971" t="s">
        <v>56</v>
      </c>
      <c r="T6971">
        <v>760</v>
      </c>
      <c r="U6971" t="s">
        <v>48200</v>
      </c>
      <c r="V6971" s="1">
        <v>41852</v>
      </c>
      <c r="W6971">
        <v>6</v>
      </c>
      <c r="X6971" t="s">
        <v>1289</v>
      </c>
      <c r="Y6971">
        <v>1</v>
      </c>
      <c r="Z6971" t="s">
        <v>46545</v>
      </c>
      <c r="AA6971">
        <v>8</v>
      </c>
      <c r="AB6971">
        <v>198708</v>
      </c>
      <c r="AC6971">
        <v>126</v>
      </c>
      <c r="AD6971" t="s">
        <v>46616</v>
      </c>
      <c r="AE6971">
        <v>1015</v>
      </c>
      <c r="AF6971" t="s">
        <v>46616</v>
      </c>
      <c r="AG6971">
        <v>3</v>
      </c>
      <c r="AH6971" t="s">
        <v>81</v>
      </c>
      <c r="AI6971">
        <v>23</v>
      </c>
      <c r="AJ6971" t="s">
        <v>692</v>
      </c>
      <c r="AK6971">
        <v>760</v>
      </c>
      <c r="AL6971" t="s">
        <v>48200</v>
      </c>
      <c r="AQ6971" t="s">
        <v>34295</v>
      </c>
      <c r="AR6971" t="s">
        <v>34296</v>
      </c>
      <c r="AS6971">
        <v>0</v>
      </c>
      <c r="AT6971" t="s">
        <v>61</v>
      </c>
      <c r="AU6971" t="s">
        <v>53107</v>
      </c>
      <c r="AX6971">
        <v>55.955161303078199</v>
      </c>
      <c r="AY6971">
        <v>8.4979042666632107</v>
      </c>
      <c r="AZ6971" t="s">
        <v>62</v>
      </c>
      <c r="BA6971">
        <v>1082</v>
      </c>
      <c r="BB6971" t="s">
        <v>2852</v>
      </c>
    </row>
    <row r="6972" spans="1:54" x14ac:dyDescent="0.25">
      <c r="A6972" s="1">
        <v>45200</v>
      </c>
      <c r="B6972">
        <v>669012</v>
      </c>
      <c r="C6972" t="s">
        <v>34297</v>
      </c>
      <c r="D6972">
        <v>6900</v>
      </c>
      <c r="E6972" t="s">
        <v>11527</v>
      </c>
      <c r="F6972" t="s">
        <v>34298</v>
      </c>
      <c r="I6972" t="s">
        <v>51297</v>
      </c>
      <c r="J6972" t="s">
        <v>34299</v>
      </c>
      <c r="K6972" t="s">
        <v>34300</v>
      </c>
      <c r="L6972" t="s">
        <v>56005</v>
      </c>
      <c r="N6972">
        <v>3</v>
      </c>
      <c r="R6972" s="1">
        <v>40162</v>
      </c>
      <c r="S6972" t="s">
        <v>80</v>
      </c>
      <c r="V6972" s="1">
        <v>38200</v>
      </c>
      <c r="W6972">
        <v>3</v>
      </c>
      <c r="X6972" t="s">
        <v>3496</v>
      </c>
      <c r="Y6972">
        <v>1</v>
      </c>
      <c r="Z6972" t="s">
        <v>46545</v>
      </c>
      <c r="AB6972">
        <v>198308</v>
      </c>
      <c r="AC6972">
        <v>128</v>
      </c>
      <c r="AD6972" t="s">
        <v>955</v>
      </c>
      <c r="AE6972">
        <v>1051</v>
      </c>
      <c r="AF6972" t="s">
        <v>955</v>
      </c>
      <c r="AG6972">
        <v>3</v>
      </c>
      <c r="AH6972" t="s">
        <v>81</v>
      </c>
      <c r="AI6972">
        <v>27</v>
      </c>
      <c r="AJ6972" t="s">
        <v>44512</v>
      </c>
      <c r="AK6972">
        <v>760</v>
      </c>
      <c r="AL6972" t="s">
        <v>48200</v>
      </c>
      <c r="AQ6972" t="s">
        <v>34301</v>
      </c>
      <c r="AS6972">
        <v>0</v>
      </c>
      <c r="AT6972" t="s">
        <v>61</v>
      </c>
      <c r="AU6972" t="s">
        <v>55776</v>
      </c>
      <c r="AX6972">
        <v>55.9507232938643</v>
      </c>
      <c r="AY6972">
        <v>8.4993305568152504</v>
      </c>
      <c r="AZ6972" t="s">
        <v>62</v>
      </c>
      <c r="BA6972">
        <v>1082</v>
      </c>
      <c r="BB6972" t="s">
        <v>2852</v>
      </c>
    </row>
    <row r="6973" spans="1:54" x14ac:dyDescent="0.25">
      <c r="A6973" s="1">
        <v>45200</v>
      </c>
      <c r="B6973">
        <v>669013</v>
      </c>
      <c r="C6973" t="s">
        <v>34302</v>
      </c>
      <c r="D6973">
        <v>6900</v>
      </c>
      <c r="E6973" t="s">
        <v>11527</v>
      </c>
      <c r="F6973" t="s">
        <v>34303</v>
      </c>
      <c r="G6973">
        <v>16013307</v>
      </c>
      <c r="H6973">
        <v>1013026013</v>
      </c>
      <c r="I6973" t="s">
        <v>34304</v>
      </c>
      <c r="J6973" t="s">
        <v>34305</v>
      </c>
      <c r="K6973" t="s">
        <v>34306</v>
      </c>
      <c r="L6973" t="s">
        <v>16905</v>
      </c>
      <c r="M6973">
        <v>1749</v>
      </c>
      <c r="N6973">
        <v>5</v>
      </c>
      <c r="R6973" s="1">
        <v>41606</v>
      </c>
      <c r="S6973" t="s">
        <v>56</v>
      </c>
      <c r="T6973">
        <v>760</v>
      </c>
      <c r="U6973" t="s">
        <v>48200</v>
      </c>
      <c r="V6973" s="1">
        <v>41579</v>
      </c>
      <c r="W6973">
        <v>2</v>
      </c>
      <c r="X6973" t="s">
        <v>57</v>
      </c>
      <c r="Y6973">
        <v>8</v>
      </c>
      <c r="Z6973" t="s">
        <v>44534</v>
      </c>
      <c r="AB6973">
        <v>199608</v>
      </c>
      <c r="AC6973">
        <v>127</v>
      </c>
      <c r="AD6973" t="s">
        <v>1237</v>
      </c>
      <c r="AE6973">
        <v>1052</v>
      </c>
      <c r="AF6973" t="s">
        <v>1237</v>
      </c>
      <c r="AG6973">
        <v>3</v>
      </c>
      <c r="AH6973" t="s">
        <v>81</v>
      </c>
      <c r="AI6973">
        <v>99</v>
      </c>
      <c r="AJ6973" t="s">
        <v>54511</v>
      </c>
      <c r="AK6973">
        <v>760</v>
      </c>
      <c r="AL6973" t="s">
        <v>48200</v>
      </c>
      <c r="AQ6973" t="s">
        <v>34307</v>
      </c>
      <c r="AR6973" t="s">
        <v>34308</v>
      </c>
      <c r="AS6973">
        <v>0</v>
      </c>
      <c r="AT6973" t="s">
        <v>61</v>
      </c>
      <c r="AU6973" t="s">
        <v>16906</v>
      </c>
      <c r="AX6973">
        <v>55.941584424908001</v>
      </c>
      <c r="AY6973">
        <v>8.5161595206454699</v>
      </c>
      <c r="AZ6973" t="s">
        <v>62</v>
      </c>
      <c r="BA6973">
        <v>1082</v>
      </c>
      <c r="BB6973" t="s">
        <v>2852</v>
      </c>
    </row>
    <row r="6974" spans="1:54" x14ac:dyDescent="0.25">
      <c r="A6974" s="1">
        <v>45200</v>
      </c>
      <c r="B6974">
        <v>669014</v>
      </c>
      <c r="C6974" t="s">
        <v>34309</v>
      </c>
      <c r="D6974">
        <v>6900</v>
      </c>
      <c r="E6974" t="s">
        <v>11527</v>
      </c>
      <c r="F6974" t="s">
        <v>34303</v>
      </c>
      <c r="J6974" t="s">
        <v>34305</v>
      </c>
      <c r="K6974" t="s">
        <v>34310</v>
      </c>
      <c r="L6974" t="s">
        <v>11530</v>
      </c>
      <c r="M6974">
        <v>2404</v>
      </c>
      <c r="N6974">
        <v>6</v>
      </c>
      <c r="R6974" s="1">
        <v>40960</v>
      </c>
      <c r="S6974" t="s">
        <v>56</v>
      </c>
      <c r="T6974">
        <v>760</v>
      </c>
      <c r="U6974" t="s">
        <v>48200</v>
      </c>
      <c r="V6974" s="1">
        <v>36951</v>
      </c>
      <c r="W6974">
        <v>3</v>
      </c>
      <c r="X6974" t="s">
        <v>3496</v>
      </c>
      <c r="Y6974">
        <v>8</v>
      </c>
      <c r="Z6974" t="s">
        <v>44534</v>
      </c>
      <c r="AB6974">
        <v>200103</v>
      </c>
      <c r="AC6974">
        <v>127</v>
      </c>
      <c r="AD6974" t="s">
        <v>1237</v>
      </c>
      <c r="AE6974">
        <v>1052</v>
      </c>
      <c r="AF6974" t="s">
        <v>1237</v>
      </c>
      <c r="AG6974">
        <v>3</v>
      </c>
      <c r="AH6974" t="s">
        <v>81</v>
      </c>
      <c r="AI6974">
        <v>99</v>
      </c>
      <c r="AJ6974" t="s">
        <v>54511</v>
      </c>
      <c r="AK6974">
        <v>760</v>
      </c>
      <c r="AL6974" t="s">
        <v>48200</v>
      </c>
      <c r="AQ6974" t="s">
        <v>34311</v>
      </c>
      <c r="AS6974">
        <v>0</v>
      </c>
      <c r="AT6974" t="s">
        <v>61</v>
      </c>
      <c r="AU6974" t="s">
        <v>11533</v>
      </c>
      <c r="AZ6974" t="s">
        <v>62</v>
      </c>
      <c r="BA6974">
        <v>1082</v>
      </c>
      <c r="BB6974" t="s">
        <v>2852</v>
      </c>
    </row>
    <row r="6975" spans="1:54" x14ac:dyDescent="0.25">
      <c r="A6975" s="1">
        <v>45200</v>
      </c>
      <c r="B6975">
        <v>669200</v>
      </c>
      <c r="D6975">
        <v>6900</v>
      </c>
      <c r="E6975" t="s">
        <v>11527</v>
      </c>
      <c r="F6975" t="s">
        <v>54058</v>
      </c>
      <c r="I6975" t="s">
        <v>34312</v>
      </c>
      <c r="K6975" t="s">
        <v>34313</v>
      </c>
      <c r="L6975" t="s">
        <v>34314</v>
      </c>
      <c r="M6975">
        <v>474</v>
      </c>
      <c r="N6975">
        <v>9</v>
      </c>
      <c r="R6975" s="1">
        <v>40162</v>
      </c>
      <c r="S6975" t="s">
        <v>80</v>
      </c>
      <c r="T6975">
        <v>760</v>
      </c>
      <c r="U6975" t="s">
        <v>48200</v>
      </c>
      <c r="V6975" s="1">
        <v>34151</v>
      </c>
      <c r="W6975">
        <v>2</v>
      </c>
      <c r="X6975" t="s">
        <v>57</v>
      </c>
      <c r="Y6975">
        <v>1</v>
      </c>
      <c r="Z6975" t="s">
        <v>46545</v>
      </c>
      <c r="AC6975">
        <v>932</v>
      </c>
      <c r="AD6975" t="s">
        <v>52637</v>
      </c>
      <c r="AE6975">
        <v>2021</v>
      </c>
      <c r="AF6975" t="s">
        <v>52637</v>
      </c>
      <c r="AG6975">
        <v>3</v>
      </c>
      <c r="AH6975" t="s">
        <v>81</v>
      </c>
      <c r="AI6975">
        <v>10</v>
      </c>
      <c r="AJ6975" t="s">
        <v>52638</v>
      </c>
      <c r="AK6975">
        <v>760</v>
      </c>
      <c r="AL6975" t="s">
        <v>48200</v>
      </c>
      <c r="AS6975">
        <v>0</v>
      </c>
      <c r="AT6975" t="s">
        <v>61</v>
      </c>
      <c r="AU6975" t="s">
        <v>34315</v>
      </c>
      <c r="AX6975">
        <v>55.947363497843703</v>
      </c>
      <c r="AY6975">
        <v>8.4962047364541107</v>
      </c>
      <c r="AZ6975" t="s">
        <v>62</v>
      </c>
      <c r="BA6975">
        <v>1082</v>
      </c>
      <c r="BB6975" t="s">
        <v>2852</v>
      </c>
    </row>
    <row r="6976" spans="1:54" x14ac:dyDescent="0.25">
      <c r="A6976" s="1">
        <v>45200</v>
      </c>
      <c r="B6976">
        <v>669201</v>
      </c>
      <c r="C6976" t="s">
        <v>34316</v>
      </c>
      <c r="D6976">
        <v>6920</v>
      </c>
      <c r="E6976" t="s">
        <v>45313</v>
      </c>
      <c r="F6976" t="s">
        <v>51298</v>
      </c>
      <c r="G6976">
        <v>29189609</v>
      </c>
      <c r="H6976">
        <v>1014257124</v>
      </c>
      <c r="I6976" t="s">
        <v>15951</v>
      </c>
      <c r="K6976" t="s">
        <v>15952</v>
      </c>
      <c r="L6976" t="s">
        <v>34317</v>
      </c>
      <c r="M6976">
        <v>364</v>
      </c>
      <c r="N6976">
        <v>9</v>
      </c>
      <c r="R6976" s="1">
        <v>43822</v>
      </c>
      <c r="S6976" t="s">
        <v>56</v>
      </c>
      <c r="T6976">
        <v>760</v>
      </c>
      <c r="U6976" t="s">
        <v>48200</v>
      </c>
      <c r="V6976" s="1">
        <v>43830</v>
      </c>
      <c r="W6976">
        <v>2</v>
      </c>
      <c r="X6976" t="s">
        <v>57</v>
      </c>
      <c r="Y6976">
        <v>1</v>
      </c>
      <c r="Z6976" t="s">
        <v>46545</v>
      </c>
      <c r="AB6976">
        <v>200409</v>
      </c>
      <c r="AC6976">
        <v>933</v>
      </c>
      <c r="AD6976" t="s">
        <v>1334</v>
      </c>
      <c r="AE6976">
        <v>2024</v>
      </c>
      <c r="AF6976" t="s">
        <v>1334</v>
      </c>
      <c r="AG6976">
        <v>3</v>
      </c>
      <c r="AH6976" t="s">
        <v>81</v>
      </c>
      <c r="AI6976">
        <v>7</v>
      </c>
      <c r="AJ6976" t="s">
        <v>1326</v>
      </c>
      <c r="AK6976">
        <v>760</v>
      </c>
      <c r="AL6976" t="s">
        <v>48200</v>
      </c>
      <c r="AQ6976" t="s">
        <v>34318</v>
      </c>
      <c r="AR6976" t="s">
        <v>34319</v>
      </c>
      <c r="AS6976">
        <v>0</v>
      </c>
      <c r="AT6976" t="s">
        <v>61</v>
      </c>
      <c r="AU6976" t="s">
        <v>15955</v>
      </c>
      <c r="AX6976">
        <v>56.089842300000001</v>
      </c>
      <c r="AY6976">
        <v>8.6342777000000002</v>
      </c>
      <c r="AZ6976" t="s">
        <v>62</v>
      </c>
      <c r="BA6976">
        <v>1082</v>
      </c>
      <c r="BB6976" t="s">
        <v>2852</v>
      </c>
    </row>
    <row r="6977" spans="1:54" x14ac:dyDescent="0.25">
      <c r="A6977" s="1">
        <v>45200</v>
      </c>
      <c r="B6977">
        <v>669210</v>
      </c>
      <c r="C6977" t="s">
        <v>34320</v>
      </c>
      <c r="D6977">
        <v>6900</v>
      </c>
      <c r="E6977" t="s">
        <v>11527</v>
      </c>
      <c r="F6977" t="s">
        <v>34321</v>
      </c>
      <c r="G6977">
        <v>34823014</v>
      </c>
      <c r="H6977">
        <v>1003347935</v>
      </c>
      <c r="I6977" t="s">
        <v>46240</v>
      </c>
      <c r="J6977" t="s">
        <v>34322</v>
      </c>
      <c r="K6977" t="s">
        <v>34323</v>
      </c>
      <c r="L6977" t="s">
        <v>34324</v>
      </c>
      <c r="N6977">
        <v>35</v>
      </c>
      <c r="R6977" s="1">
        <v>40162</v>
      </c>
      <c r="S6977" t="s">
        <v>80</v>
      </c>
      <c r="T6977">
        <v>760</v>
      </c>
      <c r="U6977" t="s">
        <v>48200</v>
      </c>
      <c r="V6977" s="1">
        <v>39083</v>
      </c>
      <c r="W6977">
        <v>2</v>
      </c>
      <c r="X6977" t="s">
        <v>57</v>
      </c>
      <c r="Y6977">
        <v>1</v>
      </c>
      <c r="Z6977" t="s">
        <v>46545</v>
      </c>
      <c r="AB6977">
        <v>193610</v>
      </c>
      <c r="AC6977">
        <v>125</v>
      </c>
      <c r="AD6977" t="s">
        <v>1344</v>
      </c>
      <c r="AE6977">
        <v>1014</v>
      </c>
      <c r="AF6977" t="s">
        <v>1352</v>
      </c>
      <c r="AG6977">
        <v>3</v>
      </c>
      <c r="AH6977" t="s">
        <v>81</v>
      </c>
      <c r="AI6977">
        <v>24</v>
      </c>
      <c r="AJ6977" t="s">
        <v>1344</v>
      </c>
      <c r="AK6977">
        <v>760</v>
      </c>
      <c r="AL6977" t="s">
        <v>48200</v>
      </c>
      <c r="AM6977">
        <v>2</v>
      </c>
      <c r="AN6977" t="s">
        <v>119</v>
      </c>
      <c r="AO6977">
        <v>681210</v>
      </c>
      <c r="AQ6977" t="s">
        <v>34325</v>
      </c>
      <c r="AR6977" t="s">
        <v>34326</v>
      </c>
      <c r="AS6977">
        <v>0</v>
      </c>
      <c r="AT6977" t="s">
        <v>61</v>
      </c>
      <c r="AU6977" t="s">
        <v>34327</v>
      </c>
      <c r="AV6977" t="s">
        <v>34328</v>
      </c>
      <c r="AZ6977" t="s">
        <v>62</v>
      </c>
      <c r="BA6977">
        <v>1082</v>
      </c>
      <c r="BB6977" t="s">
        <v>2852</v>
      </c>
    </row>
    <row r="6978" spans="1:54" x14ac:dyDescent="0.25">
      <c r="A6978" s="1">
        <v>45200</v>
      </c>
      <c r="B6978">
        <v>669247</v>
      </c>
      <c r="C6978" t="s">
        <v>34329</v>
      </c>
      <c r="D6978">
        <v>6900</v>
      </c>
      <c r="E6978" t="s">
        <v>11527</v>
      </c>
      <c r="F6978" t="s">
        <v>34329</v>
      </c>
      <c r="G6978">
        <v>16013307</v>
      </c>
      <c r="H6978">
        <v>1003401845</v>
      </c>
      <c r="I6978" t="s">
        <v>13170</v>
      </c>
      <c r="J6978" t="s">
        <v>34330</v>
      </c>
      <c r="K6978" t="s">
        <v>34331</v>
      </c>
      <c r="L6978" t="s">
        <v>16905</v>
      </c>
      <c r="M6978">
        <v>1749</v>
      </c>
      <c r="N6978">
        <v>5</v>
      </c>
      <c r="R6978" s="1">
        <v>43810</v>
      </c>
      <c r="S6978" t="s">
        <v>56</v>
      </c>
      <c r="W6978">
        <v>4</v>
      </c>
      <c r="X6978" t="s">
        <v>725</v>
      </c>
      <c r="Y6978">
        <v>1</v>
      </c>
      <c r="Z6978" t="s">
        <v>46545</v>
      </c>
      <c r="AB6978">
        <v>197808</v>
      </c>
      <c r="AC6978">
        <v>137</v>
      </c>
      <c r="AD6978" t="s">
        <v>1410</v>
      </c>
      <c r="AE6978">
        <v>1053</v>
      </c>
      <c r="AF6978" t="s">
        <v>1410</v>
      </c>
      <c r="AG6978">
        <v>1</v>
      </c>
      <c r="AH6978" t="s">
        <v>44482</v>
      </c>
      <c r="AI6978">
        <v>30</v>
      </c>
      <c r="AJ6978" t="s">
        <v>1402</v>
      </c>
      <c r="AK6978">
        <v>760</v>
      </c>
      <c r="AL6978" t="s">
        <v>48200</v>
      </c>
      <c r="AP6978">
        <v>760401</v>
      </c>
      <c r="AQ6978" t="s">
        <v>13173</v>
      </c>
      <c r="AR6978" t="s">
        <v>13174</v>
      </c>
      <c r="AS6978">
        <v>2</v>
      </c>
      <c r="AT6978" t="s">
        <v>1413</v>
      </c>
      <c r="AU6978" t="s">
        <v>16906</v>
      </c>
      <c r="AX6978">
        <v>55.94184121</v>
      </c>
      <c r="AY6978">
        <v>8.5158814300000003</v>
      </c>
      <c r="AZ6978" t="s">
        <v>62</v>
      </c>
      <c r="BA6978">
        <v>1082</v>
      </c>
      <c r="BB6978" t="s">
        <v>2852</v>
      </c>
    </row>
    <row r="6979" spans="1:54" x14ac:dyDescent="0.25">
      <c r="A6979" s="1">
        <v>45200</v>
      </c>
      <c r="B6979">
        <v>669248</v>
      </c>
      <c r="C6979" t="s">
        <v>34332</v>
      </c>
      <c r="D6979">
        <v>6900</v>
      </c>
      <c r="E6979" t="s">
        <v>11527</v>
      </c>
      <c r="F6979" t="s">
        <v>51299</v>
      </c>
      <c r="G6979">
        <v>31876516</v>
      </c>
      <c r="H6979">
        <v>1003343588</v>
      </c>
      <c r="I6979" t="s">
        <v>34333</v>
      </c>
      <c r="J6979" t="s">
        <v>34305</v>
      </c>
      <c r="K6979" t="s">
        <v>32885</v>
      </c>
      <c r="L6979" t="s">
        <v>11530</v>
      </c>
      <c r="M6979">
        <v>2404</v>
      </c>
      <c r="N6979">
        <v>6</v>
      </c>
      <c r="R6979" s="1">
        <v>40162</v>
      </c>
      <c r="S6979" t="s">
        <v>80</v>
      </c>
      <c r="V6979" s="1">
        <v>39083</v>
      </c>
      <c r="W6979">
        <v>4</v>
      </c>
      <c r="X6979" t="s">
        <v>725</v>
      </c>
      <c r="Y6979">
        <v>1</v>
      </c>
      <c r="Z6979" t="s">
        <v>46545</v>
      </c>
      <c r="AB6979">
        <v>200204</v>
      </c>
      <c r="AC6979">
        <v>137</v>
      </c>
      <c r="AD6979" t="s">
        <v>1410</v>
      </c>
      <c r="AE6979">
        <v>1053</v>
      </c>
      <c r="AF6979" t="s">
        <v>1410</v>
      </c>
      <c r="AG6979">
        <v>5</v>
      </c>
      <c r="AH6979" t="s">
        <v>1589</v>
      </c>
      <c r="AI6979">
        <v>30</v>
      </c>
      <c r="AJ6979" t="s">
        <v>1402</v>
      </c>
      <c r="AK6979">
        <v>760</v>
      </c>
      <c r="AL6979" t="s">
        <v>48200</v>
      </c>
      <c r="AQ6979" t="s">
        <v>34334</v>
      </c>
      <c r="AR6979" t="s">
        <v>34335</v>
      </c>
      <c r="AS6979">
        <v>1</v>
      </c>
      <c r="AT6979" t="s">
        <v>1446</v>
      </c>
      <c r="AU6979" t="s">
        <v>11533</v>
      </c>
      <c r="AX6979">
        <v>55.951454991942498</v>
      </c>
      <c r="AY6979">
        <v>8.4899178094195697</v>
      </c>
      <c r="AZ6979" t="s">
        <v>62</v>
      </c>
      <c r="BA6979">
        <v>1082</v>
      </c>
      <c r="BB6979" t="s">
        <v>2852</v>
      </c>
    </row>
    <row r="6980" spans="1:54" x14ac:dyDescent="0.25">
      <c r="A6980" s="1">
        <v>45200</v>
      </c>
      <c r="B6980">
        <v>669300</v>
      </c>
      <c r="C6980" t="s">
        <v>34336</v>
      </c>
      <c r="D6980">
        <v>6900</v>
      </c>
      <c r="E6980" t="s">
        <v>11527</v>
      </c>
      <c r="F6980" t="s">
        <v>34337</v>
      </c>
      <c r="I6980" t="s">
        <v>34338</v>
      </c>
      <c r="J6980" t="s">
        <v>34339</v>
      </c>
      <c r="K6980" t="s">
        <v>34340</v>
      </c>
      <c r="L6980" t="s">
        <v>34341</v>
      </c>
      <c r="M6980">
        <v>2324</v>
      </c>
      <c r="N6980">
        <v>42</v>
      </c>
      <c r="R6980" s="1">
        <v>40162</v>
      </c>
      <c r="S6980" t="s">
        <v>80</v>
      </c>
      <c r="V6980" s="1">
        <v>38200</v>
      </c>
      <c r="W6980">
        <v>4</v>
      </c>
      <c r="X6980" t="s">
        <v>725</v>
      </c>
      <c r="Y6980">
        <v>1</v>
      </c>
      <c r="Z6980" t="s">
        <v>46545</v>
      </c>
      <c r="AB6980">
        <v>190708</v>
      </c>
      <c r="AC6980">
        <v>261</v>
      </c>
      <c r="AD6980" t="s">
        <v>4220</v>
      </c>
      <c r="AE6980">
        <v>1071</v>
      </c>
      <c r="AF6980" t="s">
        <v>1688</v>
      </c>
      <c r="AG6980">
        <v>3</v>
      </c>
      <c r="AH6980" t="s">
        <v>81</v>
      </c>
      <c r="AI6980">
        <v>99</v>
      </c>
      <c r="AJ6980" t="s">
        <v>54511</v>
      </c>
      <c r="AK6980">
        <v>760</v>
      </c>
      <c r="AL6980" t="s">
        <v>48200</v>
      </c>
      <c r="AM6980">
        <v>2</v>
      </c>
      <c r="AN6980" t="s">
        <v>119</v>
      </c>
      <c r="AO6980">
        <v>657303</v>
      </c>
      <c r="AP6980">
        <v>657305</v>
      </c>
      <c r="AQ6980" t="s">
        <v>34342</v>
      </c>
      <c r="AR6980" t="s">
        <v>34343</v>
      </c>
      <c r="AS6980">
        <v>2</v>
      </c>
      <c r="AT6980" t="s">
        <v>1413</v>
      </c>
      <c r="AU6980" t="s">
        <v>1277</v>
      </c>
      <c r="AW6980" t="s">
        <v>34241</v>
      </c>
      <c r="AX6980">
        <v>55.956882462718397</v>
      </c>
      <c r="AY6980">
        <v>8.6287984084203604</v>
      </c>
      <c r="AZ6980" t="s">
        <v>62</v>
      </c>
      <c r="BA6980">
        <v>1082</v>
      </c>
      <c r="BB6980" t="s">
        <v>2852</v>
      </c>
    </row>
    <row r="6981" spans="1:54" x14ac:dyDescent="0.25">
      <c r="A6981" s="1">
        <v>45200</v>
      </c>
      <c r="B6981">
        <v>669301</v>
      </c>
      <c r="C6981" t="s">
        <v>46241</v>
      </c>
      <c r="D6981">
        <v>6900</v>
      </c>
      <c r="E6981" t="s">
        <v>11527</v>
      </c>
      <c r="F6981" t="s">
        <v>46242</v>
      </c>
      <c r="G6981">
        <v>49204418</v>
      </c>
      <c r="H6981">
        <v>1001928691</v>
      </c>
      <c r="I6981" t="s">
        <v>34344</v>
      </c>
      <c r="J6981" t="s">
        <v>34345</v>
      </c>
      <c r="K6981" t="s">
        <v>34346</v>
      </c>
      <c r="L6981" t="s">
        <v>34347</v>
      </c>
      <c r="M6981">
        <v>75</v>
      </c>
      <c r="N6981">
        <v>3</v>
      </c>
      <c r="R6981" s="1">
        <v>43194</v>
      </c>
      <c r="S6981" t="s">
        <v>641</v>
      </c>
      <c r="W6981">
        <v>5</v>
      </c>
      <c r="X6981" t="s">
        <v>557</v>
      </c>
      <c r="Y6981">
        <v>1</v>
      </c>
      <c r="Z6981" t="s">
        <v>46545</v>
      </c>
      <c r="AA6981">
        <v>10</v>
      </c>
      <c r="AB6981">
        <v>197408</v>
      </c>
      <c r="AC6981">
        <v>123</v>
      </c>
      <c r="AD6981" t="s">
        <v>1507</v>
      </c>
      <c r="AE6981">
        <v>1011</v>
      </c>
      <c r="AF6981" t="s">
        <v>1507</v>
      </c>
      <c r="AG6981">
        <v>1</v>
      </c>
      <c r="AH6981" t="s">
        <v>44482</v>
      </c>
      <c r="AI6981">
        <v>80</v>
      </c>
      <c r="AJ6981" t="s">
        <v>1507</v>
      </c>
      <c r="AK6981">
        <v>760</v>
      </c>
      <c r="AL6981" t="s">
        <v>48200</v>
      </c>
      <c r="AQ6981" t="s">
        <v>34348</v>
      </c>
      <c r="AR6981" t="s">
        <v>34349</v>
      </c>
      <c r="AS6981">
        <v>0</v>
      </c>
      <c r="AT6981" t="s">
        <v>61</v>
      </c>
      <c r="AU6981" t="s">
        <v>34350</v>
      </c>
      <c r="AX6981">
        <v>56.023011490000002</v>
      </c>
      <c r="AY6981">
        <v>8.5490154</v>
      </c>
      <c r="AZ6981" t="s">
        <v>62</v>
      </c>
      <c r="BA6981">
        <v>1082</v>
      </c>
      <c r="BB6981" t="s">
        <v>2852</v>
      </c>
    </row>
    <row r="6982" spans="1:54" x14ac:dyDescent="0.25">
      <c r="A6982" s="1">
        <v>45200</v>
      </c>
      <c r="B6982">
        <v>669302</v>
      </c>
      <c r="C6982" t="s">
        <v>34351</v>
      </c>
      <c r="D6982">
        <v>6900</v>
      </c>
      <c r="E6982" t="s">
        <v>11527</v>
      </c>
      <c r="F6982" t="s">
        <v>34352</v>
      </c>
      <c r="G6982">
        <v>10910196</v>
      </c>
      <c r="H6982">
        <v>1000151626</v>
      </c>
      <c r="I6982" t="s">
        <v>34353</v>
      </c>
      <c r="J6982" t="s">
        <v>34354</v>
      </c>
      <c r="K6982" t="s">
        <v>34355</v>
      </c>
      <c r="L6982" t="s">
        <v>34356</v>
      </c>
      <c r="M6982">
        <v>2200</v>
      </c>
      <c r="N6982" t="s">
        <v>2789</v>
      </c>
      <c r="R6982" s="1">
        <v>44888</v>
      </c>
      <c r="S6982" t="s">
        <v>56</v>
      </c>
      <c r="W6982">
        <v>5</v>
      </c>
      <c r="X6982" t="s">
        <v>557</v>
      </c>
      <c r="Y6982">
        <v>1</v>
      </c>
      <c r="Z6982" t="s">
        <v>46545</v>
      </c>
      <c r="AA6982">
        <v>10</v>
      </c>
      <c r="AB6982">
        <v>198708</v>
      </c>
      <c r="AC6982">
        <v>123</v>
      </c>
      <c r="AD6982" t="s">
        <v>1507</v>
      </c>
      <c r="AE6982">
        <v>1011</v>
      </c>
      <c r="AF6982" t="s">
        <v>1507</v>
      </c>
      <c r="AG6982">
        <v>1</v>
      </c>
      <c r="AH6982" t="s">
        <v>44482</v>
      </c>
      <c r="AI6982">
        <v>80</v>
      </c>
      <c r="AJ6982" t="s">
        <v>1507</v>
      </c>
      <c r="AK6982">
        <v>760</v>
      </c>
      <c r="AL6982" t="s">
        <v>48200</v>
      </c>
      <c r="AQ6982" t="s">
        <v>34357</v>
      </c>
      <c r="AR6982" t="s">
        <v>34358</v>
      </c>
      <c r="AS6982">
        <v>0</v>
      </c>
      <c r="AT6982" t="s">
        <v>61</v>
      </c>
      <c r="AU6982" t="s">
        <v>34259</v>
      </c>
      <c r="AW6982" t="s">
        <v>34359</v>
      </c>
      <c r="AX6982">
        <v>56.006567099999998</v>
      </c>
      <c r="AY6982">
        <v>8.4178121899999994</v>
      </c>
      <c r="AZ6982" t="s">
        <v>62</v>
      </c>
      <c r="BA6982">
        <v>1082</v>
      </c>
      <c r="BB6982" t="s">
        <v>2852</v>
      </c>
    </row>
    <row r="6983" spans="1:54" x14ac:dyDescent="0.25">
      <c r="A6983" s="1">
        <v>45200</v>
      </c>
      <c r="B6983">
        <v>669303</v>
      </c>
      <c r="C6983" t="s">
        <v>34360</v>
      </c>
      <c r="D6983">
        <v>6900</v>
      </c>
      <c r="E6983" t="s">
        <v>11527</v>
      </c>
      <c r="F6983" t="s">
        <v>54059</v>
      </c>
      <c r="G6983">
        <v>14189432</v>
      </c>
      <c r="H6983">
        <v>1000695444</v>
      </c>
      <c r="I6983" t="s">
        <v>34361</v>
      </c>
      <c r="J6983" t="s">
        <v>34362</v>
      </c>
      <c r="K6983" t="s">
        <v>34363</v>
      </c>
      <c r="L6983" t="s">
        <v>34364</v>
      </c>
      <c r="M6983">
        <v>1749</v>
      </c>
      <c r="N6983">
        <v>11</v>
      </c>
      <c r="R6983" s="1">
        <v>44407</v>
      </c>
      <c r="S6983" t="s">
        <v>56</v>
      </c>
      <c r="W6983">
        <v>5</v>
      </c>
      <c r="X6983" t="s">
        <v>557</v>
      </c>
      <c r="Y6983">
        <v>1</v>
      </c>
      <c r="Z6983" t="s">
        <v>46545</v>
      </c>
      <c r="AA6983">
        <v>10</v>
      </c>
      <c r="AB6983">
        <v>199008</v>
      </c>
      <c r="AC6983">
        <v>123</v>
      </c>
      <c r="AD6983" t="s">
        <v>1507</v>
      </c>
      <c r="AE6983">
        <v>1011</v>
      </c>
      <c r="AF6983" t="s">
        <v>1507</v>
      </c>
      <c r="AG6983">
        <v>1</v>
      </c>
      <c r="AH6983" t="s">
        <v>44482</v>
      </c>
      <c r="AI6983">
        <v>80</v>
      </c>
      <c r="AJ6983" t="s">
        <v>1507</v>
      </c>
      <c r="AK6983">
        <v>760</v>
      </c>
      <c r="AL6983" t="s">
        <v>48200</v>
      </c>
      <c r="AQ6983" t="s">
        <v>34365</v>
      </c>
      <c r="AR6983" t="s">
        <v>34366</v>
      </c>
      <c r="AS6983">
        <v>0</v>
      </c>
      <c r="AT6983" t="s">
        <v>61</v>
      </c>
      <c r="AU6983" t="s">
        <v>16906</v>
      </c>
      <c r="AX6983">
        <v>55.941616349999997</v>
      </c>
      <c r="AY6983">
        <v>8.5147031700000007</v>
      </c>
      <c r="AZ6983" t="s">
        <v>62</v>
      </c>
      <c r="BA6983">
        <v>1082</v>
      </c>
      <c r="BB6983" t="s">
        <v>2852</v>
      </c>
    </row>
    <row r="6984" spans="1:54" x14ac:dyDescent="0.25">
      <c r="A6984" s="1">
        <v>45200</v>
      </c>
      <c r="B6984">
        <v>669304</v>
      </c>
      <c r="C6984" t="s">
        <v>34367</v>
      </c>
      <c r="D6984">
        <v>6900</v>
      </c>
      <c r="E6984" t="s">
        <v>11527</v>
      </c>
      <c r="F6984" t="s">
        <v>34368</v>
      </c>
      <c r="G6984">
        <v>27131670</v>
      </c>
      <c r="H6984">
        <v>1009840024</v>
      </c>
      <c r="I6984" t="s">
        <v>34369</v>
      </c>
      <c r="K6984" t="s">
        <v>34370</v>
      </c>
      <c r="L6984" t="s">
        <v>34371</v>
      </c>
      <c r="M6984">
        <v>770</v>
      </c>
      <c r="N6984">
        <v>7</v>
      </c>
      <c r="R6984" s="1">
        <v>43245</v>
      </c>
      <c r="S6984" t="s">
        <v>597</v>
      </c>
      <c r="W6984">
        <v>5</v>
      </c>
      <c r="X6984" t="s">
        <v>557</v>
      </c>
      <c r="Y6984">
        <v>1</v>
      </c>
      <c r="Z6984" t="s">
        <v>46545</v>
      </c>
      <c r="AA6984">
        <v>10</v>
      </c>
      <c r="AB6984">
        <v>200308</v>
      </c>
      <c r="AC6984">
        <v>123</v>
      </c>
      <c r="AD6984" t="s">
        <v>1507</v>
      </c>
      <c r="AE6984">
        <v>1010</v>
      </c>
      <c r="AF6984" t="s">
        <v>44774</v>
      </c>
      <c r="AG6984">
        <v>1</v>
      </c>
      <c r="AH6984" t="s">
        <v>44482</v>
      </c>
      <c r="AI6984">
        <v>80</v>
      </c>
      <c r="AJ6984" t="s">
        <v>1507</v>
      </c>
      <c r="AK6984">
        <v>760</v>
      </c>
      <c r="AL6984" t="s">
        <v>48200</v>
      </c>
      <c r="AQ6984" t="s">
        <v>34372</v>
      </c>
      <c r="AR6984" t="s">
        <v>34373</v>
      </c>
      <c r="AS6984">
        <v>0</v>
      </c>
      <c r="AT6984" t="s">
        <v>61</v>
      </c>
      <c r="AU6984" t="s">
        <v>34374</v>
      </c>
      <c r="AX6984">
        <v>56.05753155</v>
      </c>
      <c r="AY6984">
        <v>8.50745313</v>
      </c>
      <c r="AZ6984" t="s">
        <v>62</v>
      </c>
      <c r="BA6984">
        <v>1082</v>
      </c>
      <c r="BB6984" t="s">
        <v>2852</v>
      </c>
    </row>
    <row r="6985" spans="1:54" x14ac:dyDescent="0.25">
      <c r="A6985" s="1">
        <v>45200</v>
      </c>
      <c r="B6985">
        <v>669350</v>
      </c>
      <c r="C6985" t="s">
        <v>51300</v>
      </c>
      <c r="D6985">
        <v>6900</v>
      </c>
      <c r="E6985" t="s">
        <v>11527</v>
      </c>
      <c r="F6985" t="s">
        <v>51301</v>
      </c>
      <c r="G6985">
        <v>39815532</v>
      </c>
      <c r="H6985">
        <v>1003628594</v>
      </c>
      <c r="I6985" t="s">
        <v>15250</v>
      </c>
      <c r="J6985" t="s">
        <v>34216</v>
      </c>
      <c r="K6985" t="s">
        <v>32187</v>
      </c>
      <c r="L6985" t="s">
        <v>34375</v>
      </c>
      <c r="M6985">
        <v>943</v>
      </c>
      <c r="N6985">
        <v>11</v>
      </c>
      <c r="R6985" s="1">
        <v>44650</v>
      </c>
      <c r="S6985" t="s">
        <v>56</v>
      </c>
      <c r="W6985">
        <v>4</v>
      </c>
      <c r="X6985" t="s">
        <v>725</v>
      </c>
      <c r="Y6985">
        <v>1</v>
      </c>
      <c r="Z6985" t="s">
        <v>46545</v>
      </c>
      <c r="AB6985">
        <v>198212</v>
      </c>
      <c r="AC6985">
        <v>149</v>
      </c>
      <c r="AD6985" t="s">
        <v>1085</v>
      </c>
      <c r="AE6985">
        <v>1027</v>
      </c>
      <c r="AF6985" t="s">
        <v>1543</v>
      </c>
      <c r="AG6985">
        <v>1</v>
      </c>
      <c r="AH6985" t="s">
        <v>44482</v>
      </c>
      <c r="AI6985">
        <v>85</v>
      </c>
      <c r="AJ6985" t="s">
        <v>1428</v>
      </c>
      <c r="AK6985">
        <v>760</v>
      </c>
      <c r="AL6985" t="s">
        <v>48200</v>
      </c>
      <c r="AP6985">
        <v>281035</v>
      </c>
      <c r="AQ6985" t="s">
        <v>15253</v>
      </c>
      <c r="AR6985" t="s">
        <v>15254</v>
      </c>
      <c r="AS6985">
        <v>2</v>
      </c>
      <c r="AT6985" t="s">
        <v>1413</v>
      </c>
      <c r="AU6985" t="s">
        <v>34376</v>
      </c>
      <c r="AX6985">
        <v>55.959757459999999</v>
      </c>
      <c r="AY6985">
        <v>8.4967623099999994</v>
      </c>
      <c r="AZ6985" t="s">
        <v>62</v>
      </c>
      <c r="BA6985">
        <v>1082</v>
      </c>
      <c r="BB6985" t="s">
        <v>2852</v>
      </c>
    </row>
    <row r="6986" spans="1:54" x14ac:dyDescent="0.25">
      <c r="A6986" s="1">
        <v>45200</v>
      </c>
      <c r="B6986">
        <v>669375</v>
      </c>
      <c r="C6986" t="s">
        <v>34377</v>
      </c>
      <c r="D6986">
        <v>6900</v>
      </c>
      <c r="E6986" t="s">
        <v>11527</v>
      </c>
      <c r="F6986" t="s">
        <v>51302</v>
      </c>
      <c r="I6986" t="s">
        <v>34378</v>
      </c>
      <c r="J6986" t="s">
        <v>34379</v>
      </c>
      <c r="K6986" t="s">
        <v>34380</v>
      </c>
      <c r="L6986" t="s">
        <v>34381</v>
      </c>
      <c r="M6986">
        <v>2404</v>
      </c>
      <c r="N6986">
        <v>4</v>
      </c>
      <c r="R6986" s="1">
        <v>40162</v>
      </c>
      <c r="S6986" t="s">
        <v>80</v>
      </c>
      <c r="V6986" s="1">
        <v>37226</v>
      </c>
      <c r="W6986">
        <v>5</v>
      </c>
      <c r="X6986" t="s">
        <v>557</v>
      </c>
      <c r="Y6986">
        <v>1</v>
      </c>
      <c r="Z6986" t="s">
        <v>46545</v>
      </c>
      <c r="AB6986">
        <v>199002</v>
      </c>
      <c r="AC6986">
        <v>147</v>
      </c>
      <c r="AD6986" t="s">
        <v>46697</v>
      </c>
      <c r="AE6986">
        <v>1021</v>
      </c>
      <c r="AF6986" t="s">
        <v>46697</v>
      </c>
      <c r="AG6986">
        <v>3</v>
      </c>
      <c r="AH6986" t="s">
        <v>81</v>
      </c>
      <c r="AI6986">
        <v>86</v>
      </c>
      <c r="AJ6986" t="s">
        <v>46697</v>
      </c>
      <c r="AK6986">
        <v>760</v>
      </c>
      <c r="AL6986" t="s">
        <v>48200</v>
      </c>
      <c r="AQ6986" t="s">
        <v>34382</v>
      </c>
      <c r="AS6986">
        <v>0</v>
      </c>
      <c r="AT6986" t="s">
        <v>61</v>
      </c>
      <c r="AU6986" t="s">
        <v>11533</v>
      </c>
      <c r="AZ6986" t="s">
        <v>62</v>
      </c>
      <c r="BA6986">
        <v>1082</v>
      </c>
      <c r="BB6986" t="s">
        <v>2852</v>
      </c>
    </row>
    <row r="6987" spans="1:54" x14ac:dyDescent="0.25">
      <c r="A6987" s="1">
        <v>45200</v>
      </c>
      <c r="B6987">
        <v>669401</v>
      </c>
      <c r="C6987" t="s">
        <v>34383</v>
      </c>
      <c r="D6987">
        <v>6900</v>
      </c>
      <c r="E6987" t="s">
        <v>11527</v>
      </c>
      <c r="F6987" t="s">
        <v>34384</v>
      </c>
      <c r="G6987">
        <v>16013307</v>
      </c>
      <c r="H6987">
        <v>1003401845</v>
      </c>
      <c r="I6987" t="s">
        <v>13170</v>
      </c>
      <c r="J6987" t="s">
        <v>34330</v>
      </c>
      <c r="K6987" t="s">
        <v>16904</v>
      </c>
      <c r="L6987" t="s">
        <v>16905</v>
      </c>
      <c r="M6987">
        <v>1749</v>
      </c>
      <c r="N6987">
        <v>5</v>
      </c>
      <c r="R6987" s="1">
        <v>43997</v>
      </c>
      <c r="S6987" t="s">
        <v>56</v>
      </c>
      <c r="W6987">
        <v>4</v>
      </c>
      <c r="X6987" t="s">
        <v>725</v>
      </c>
      <c r="Y6987">
        <v>1</v>
      </c>
      <c r="Z6987" t="s">
        <v>46545</v>
      </c>
      <c r="AB6987">
        <v>189401</v>
      </c>
      <c r="AC6987">
        <v>242</v>
      </c>
      <c r="AD6987" t="s">
        <v>1687</v>
      </c>
      <c r="AE6987">
        <v>1071</v>
      </c>
      <c r="AF6987" t="s">
        <v>1688</v>
      </c>
      <c r="AG6987">
        <v>1</v>
      </c>
      <c r="AH6987" t="s">
        <v>44482</v>
      </c>
      <c r="AI6987">
        <v>99</v>
      </c>
      <c r="AJ6987" t="s">
        <v>54511</v>
      </c>
      <c r="AK6987">
        <v>760</v>
      </c>
      <c r="AL6987" t="s">
        <v>48200</v>
      </c>
      <c r="AP6987">
        <v>760401</v>
      </c>
      <c r="AQ6987" t="s">
        <v>13173</v>
      </c>
      <c r="AR6987" t="s">
        <v>13174</v>
      </c>
      <c r="AS6987">
        <v>2</v>
      </c>
      <c r="AT6987" t="s">
        <v>1413</v>
      </c>
      <c r="AU6987" t="s">
        <v>16906</v>
      </c>
      <c r="AX6987">
        <v>55.94184121</v>
      </c>
      <c r="AY6987">
        <v>8.5158814300000003</v>
      </c>
      <c r="AZ6987" t="s">
        <v>62</v>
      </c>
      <c r="BA6987">
        <v>1082</v>
      </c>
      <c r="BB6987" t="s">
        <v>2852</v>
      </c>
    </row>
    <row r="6988" spans="1:54" x14ac:dyDescent="0.25">
      <c r="A6988" s="1">
        <v>45200</v>
      </c>
      <c r="B6988">
        <v>669402</v>
      </c>
      <c r="C6988" t="s">
        <v>34385</v>
      </c>
      <c r="D6988">
        <v>6900</v>
      </c>
      <c r="E6988" t="s">
        <v>11527</v>
      </c>
      <c r="F6988" t="s">
        <v>34386</v>
      </c>
      <c r="G6988">
        <v>16013307</v>
      </c>
      <c r="H6988">
        <v>1018668595</v>
      </c>
      <c r="I6988" t="s">
        <v>13170</v>
      </c>
      <c r="J6988" t="s">
        <v>34387</v>
      </c>
      <c r="K6988" t="s">
        <v>13178</v>
      </c>
      <c r="L6988" t="s">
        <v>55378</v>
      </c>
      <c r="M6988">
        <v>2504</v>
      </c>
      <c r="N6988">
        <v>14</v>
      </c>
      <c r="R6988" s="1">
        <v>43997</v>
      </c>
      <c r="S6988" t="s">
        <v>56</v>
      </c>
      <c r="W6988">
        <v>4</v>
      </c>
      <c r="X6988" t="s">
        <v>725</v>
      </c>
      <c r="Y6988">
        <v>1</v>
      </c>
      <c r="Z6988" t="s">
        <v>46545</v>
      </c>
      <c r="AB6988">
        <v>196410</v>
      </c>
      <c r="AC6988">
        <v>241</v>
      </c>
      <c r="AD6988" t="s">
        <v>1722</v>
      </c>
      <c r="AE6988">
        <v>1071</v>
      </c>
      <c r="AF6988" t="s">
        <v>1688</v>
      </c>
      <c r="AG6988">
        <v>1</v>
      </c>
      <c r="AH6988" t="s">
        <v>44482</v>
      </c>
      <c r="AI6988">
        <v>99</v>
      </c>
      <c r="AJ6988" t="s">
        <v>54511</v>
      </c>
      <c r="AK6988">
        <v>760</v>
      </c>
      <c r="AL6988" t="s">
        <v>48200</v>
      </c>
      <c r="AP6988">
        <v>760401</v>
      </c>
      <c r="AQ6988" t="s">
        <v>13173</v>
      </c>
      <c r="AR6988" t="s">
        <v>13174</v>
      </c>
      <c r="AS6988">
        <v>2</v>
      </c>
      <c r="AT6988" t="s">
        <v>1413</v>
      </c>
      <c r="AU6988" t="s">
        <v>55379</v>
      </c>
      <c r="AX6988">
        <v>55.942516400000002</v>
      </c>
      <c r="AY6988">
        <v>8.5115665299999996</v>
      </c>
      <c r="AZ6988" t="s">
        <v>62</v>
      </c>
      <c r="BA6988">
        <v>1082</v>
      </c>
      <c r="BB6988" t="s">
        <v>2852</v>
      </c>
    </row>
    <row r="6989" spans="1:54" x14ac:dyDescent="0.25">
      <c r="A6989" s="1">
        <v>45200</v>
      </c>
      <c r="B6989">
        <v>669403</v>
      </c>
      <c r="C6989" t="s">
        <v>34388</v>
      </c>
      <c r="D6989">
        <v>6900</v>
      </c>
      <c r="E6989" t="s">
        <v>11527</v>
      </c>
      <c r="F6989" t="s">
        <v>34389</v>
      </c>
      <c r="G6989">
        <v>27641679</v>
      </c>
      <c r="H6989">
        <v>1010450442</v>
      </c>
      <c r="I6989" t="s">
        <v>34390</v>
      </c>
      <c r="K6989" t="s">
        <v>34391</v>
      </c>
      <c r="L6989" t="s">
        <v>34392</v>
      </c>
      <c r="M6989">
        <v>70</v>
      </c>
      <c r="N6989" t="s">
        <v>5224</v>
      </c>
      <c r="R6989" s="1">
        <v>44313</v>
      </c>
      <c r="S6989" t="s">
        <v>56</v>
      </c>
      <c r="W6989">
        <v>0</v>
      </c>
      <c r="X6989" t="s">
        <v>1252</v>
      </c>
      <c r="Y6989">
        <v>1</v>
      </c>
      <c r="Z6989" t="s">
        <v>46545</v>
      </c>
      <c r="AB6989">
        <v>200401</v>
      </c>
      <c r="AC6989">
        <v>246</v>
      </c>
      <c r="AD6989" t="s">
        <v>3685</v>
      </c>
      <c r="AE6989">
        <v>1072</v>
      </c>
      <c r="AF6989" t="s">
        <v>2143</v>
      </c>
      <c r="AG6989">
        <v>1</v>
      </c>
      <c r="AH6989" t="s">
        <v>44482</v>
      </c>
      <c r="AI6989">
        <v>99</v>
      </c>
      <c r="AJ6989" t="s">
        <v>54511</v>
      </c>
      <c r="AK6989">
        <v>760</v>
      </c>
      <c r="AL6989" t="s">
        <v>48200</v>
      </c>
      <c r="AQ6989" t="s">
        <v>34393</v>
      </c>
      <c r="AR6989" t="s">
        <v>34394</v>
      </c>
      <c r="AS6989">
        <v>0</v>
      </c>
      <c r="AT6989" t="s">
        <v>61</v>
      </c>
      <c r="AU6989" t="s">
        <v>34395</v>
      </c>
      <c r="AX6989">
        <v>55.957498389999998</v>
      </c>
      <c r="AY6989">
        <v>8.5215520900000001</v>
      </c>
      <c r="AZ6989" t="s">
        <v>62</v>
      </c>
      <c r="BA6989">
        <v>1082</v>
      </c>
      <c r="BB6989" t="s">
        <v>2852</v>
      </c>
    </row>
    <row r="6990" spans="1:54" x14ac:dyDescent="0.25">
      <c r="A6990" s="1">
        <v>45200</v>
      </c>
      <c r="B6990">
        <v>669404</v>
      </c>
      <c r="C6990" t="s">
        <v>34396</v>
      </c>
      <c r="D6990">
        <v>6900</v>
      </c>
      <c r="E6990" t="s">
        <v>11527</v>
      </c>
      <c r="F6990" t="s">
        <v>34397</v>
      </c>
      <c r="G6990">
        <v>27641679</v>
      </c>
      <c r="H6990">
        <v>1010450442</v>
      </c>
      <c r="I6990" t="s">
        <v>34398</v>
      </c>
      <c r="K6990" t="s">
        <v>34399</v>
      </c>
      <c r="L6990" t="s">
        <v>34400</v>
      </c>
      <c r="M6990">
        <v>70</v>
      </c>
      <c r="N6990" t="s">
        <v>5224</v>
      </c>
      <c r="R6990" s="1">
        <v>40339</v>
      </c>
      <c r="S6990" t="s">
        <v>56</v>
      </c>
      <c r="V6990" s="1">
        <v>40210</v>
      </c>
      <c r="W6990">
        <v>5</v>
      </c>
      <c r="X6990" t="s">
        <v>557</v>
      </c>
      <c r="Y6990">
        <v>1</v>
      </c>
      <c r="Z6990" t="s">
        <v>46545</v>
      </c>
      <c r="AB6990">
        <v>200404</v>
      </c>
      <c r="AC6990">
        <v>246</v>
      </c>
      <c r="AD6990" t="s">
        <v>3685</v>
      </c>
      <c r="AE6990">
        <v>1072</v>
      </c>
      <c r="AF6990" t="s">
        <v>2143</v>
      </c>
      <c r="AG6990">
        <v>3</v>
      </c>
      <c r="AH6990" t="s">
        <v>81</v>
      </c>
      <c r="AI6990">
        <v>99</v>
      </c>
      <c r="AJ6990" t="s">
        <v>54511</v>
      </c>
      <c r="AK6990">
        <v>760</v>
      </c>
      <c r="AL6990" t="s">
        <v>48200</v>
      </c>
      <c r="AM6990">
        <v>2</v>
      </c>
      <c r="AN6990" t="s">
        <v>119</v>
      </c>
      <c r="AO6990">
        <v>669403</v>
      </c>
      <c r="AQ6990" t="s">
        <v>34401</v>
      </c>
      <c r="AR6990" t="s">
        <v>34402</v>
      </c>
      <c r="AS6990">
        <v>0</v>
      </c>
      <c r="AT6990" t="s">
        <v>61</v>
      </c>
      <c r="AU6990" t="s">
        <v>34395</v>
      </c>
      <c r="AX6990">
        <v>55.9558902192951</v>
      </c>
      <c r="AY6990">
        <v>8.7249605022782593</v>
      </c>
      <c r="AZ6990" t="s">
        <v>62</v>
      </c>
      <c r="BA6990">
        <v>1082</v>
      </c>
      <c r="BB6990" t="s">
        <v>2852</v>
      </c>
    </row>
    <row r="6991" spans="1:54" x14ac:dyDescent="0.25">
      <c r="A6991" s="1">
        <v>45200</v>
      </c>
      <c r="B6991">
        <v>669901</v>
      </c>
      <c r="C6991" t="s">
        <v>54060</v>
      </c>
      <c r="D6991">
        <v>6900</v>
      </c>
      <c r="E6991" t="s">
        <v>11527</v>
      </c>
      <c r="F6991" t="s">
        <v>54061</v>
      </c>
      <c r="G6991">
        <v>29189609</v>
      </c>
      <c r="H6991">
        <v>1003343618</v>
      </c>
      <c r="I6991" t="s">
        <v>15198</v>
      </c>
      <c r="J6991" t="s">
        <v>34403</v>
      </c>
      <c r="K6991" t="s">
        <v>15199</v>
      </c>
      <c r="L6991" t="s">
        <v>34404</v>
      </c>
      <c r="M6991">
        <v>1043</v>
      </c>
      <c r="N6991">
        <v>65</v>
      </c>
      <c r="R6991" s="1">
        <v>44307</v>
      </c>
      <c r="S6991" t="s">
        <v>56</v>
      </c>
      <c r="T6991">
        <v>760</v>
      </c>
      <c r="U6991" t="s">
        <v>48200</v>
      </c>
      <c r="W6991">
        <v>2</v>
      </c>
      <c r="X6991" t="s">
        <v>57</v>
      </c>
      <c r="Y6991">
        <v>1</v>
      </c>
      <c r="Z6991" t="s">
        <v>46545</v>
      </c>
      <c r="AA6991">
        <v>10</v>
      </c>
      <c r="AB6991">
        <v>196011</v>
      </c>
      <c r="AC6991">
        <v>126</v>
      </c>
      <c r="AD6991" t="s">
        <v>46616</v>
      </c>
      <c r="AE6991">
        <v>1015</v>
      </c>
      <c r="AF6991" t="s">
        <v>46616</v>
      </c>
      <c r="AG6991">
        <v>1</v>
      </c>
      <c r="AH6991" t="s">
        <v>44482</v>
      </c>
      <c r="AI6991">
        <v>27</v>
      </c>
      <c r="AJ6991" t="s">
        <v>44512</v>
      </c>
      <c r="AK6991">
        <v>760</v>
      </c>
      <c r="AL6991" t="s">
        <v>48200</v>
      </c>
      <c r="AQ6991" t="s">
        <v>34405</v>
      </c>
      <c r="AR6991" t="s">
        <v>34406</v>
      </c>
      <c r="AS6991">
        <v>0</v>
      </c>
      <c r="AT6991" t="s">
        <v>61</v>
      </c>
      <c r="AU6991" t="s">
        <v>17535</v>
      </c>
      <c r="AX6991">
        <v>55.943318349999998</v>
      </c>
      <c r="AY6991">
        <v>8.4885181500000009</v>
      </c>
      <c r="AZ6991" t="s">
        <v>62</v>
      </c>
      <c r="BA6991">
        <v>1082</v>
      </c>
      <c r="BB6991" t="s">
        <v>2852</v>
      </c>
    </row>
    <row r="6992" spans="1:54" x14ac:dyDescent="0.25">
      <c r="A6992" s="1">
        <v>45200</v>
      </c>
      <c r="B6992">
        <v>671000</v>
      </c>
      <c r="C6992" t="s">
        <v>10899</v>
      </c>
      <c r="D6992">
        <v>7600</v>
      </c>
      <c r="E6992" t="s">
        <v>10895</v>
      </c>
      <c r="F6992" t="s">
        <v>10899</v>
      </c>
      <c r="G6992">
        <v>29189951</v>
      </c>
      <c r="K6992" t="s">
        <v>15892</v>
      </c>
      <c r="L6992" t="s">
        <v>55098</v>
      </c>
      <c r="M6992">
        <v>9686</v>
      </c>
      <c r="N6992">
        <v>11</v>
      </c>
      <c r="R6992" s="1">
        <v>43794</v>
      </c>
      <c r="S6992" t="s">
        <v>80</v>
      </c>
      <c r="T6992">
        <v>671</v>
      </c>
      <c r="U6992" t="s">
        <v>10899</v>
      </c>
      <c r="W6992">
        <v>2</v>
      </c>
      <c r="X6992" t="s">
        <v>57</v>
      </c>
      <c r="Y6992">
        <v>5</v>
      </c>
      <c r="Z6992" t="s">
        <v>54458</v>
      </c>
      <c r="AB6992">
        <v>200701</v>
      </c>
      <c r="AC6992">
        <v>923</v>
      </c>
      <c r="AD6992" t="s">
        <v>58</v>
      </c>
      <c r="AE6992">
        <v>2013</v>
      </c>
      <c r="AF6992" t="s">
        <v>58</v>
      </c>
      <c r="AG6992">
        <v>1</v>
      </c>
      <c r="AH6992" t="s">
        <v>44482</v>
      </c>
      <c r="AI6992">
        <v>99</v>
      </c>
      <c r="AJ6992" t="s">
        <v>54511</v>
      </c>
      <c r="AK6992">
        <v>671</v>
      </c>
      <c r="AL6992" t="s">
        <v>10899</v>
      </c>
      <c r="AQ6992" t="s">
        <v>16480</v>
      </c>
      <c r="AR6992" t="s">
        <v>15894</v>
      </c>
      <c r="AS6992">
        <v>0</v>
      </c>
      <c r="AT6992" t="s">
        <v>61</v>
      </c>
      <c r="AU6992" t="s">
        <v>54610</v>
      </c>
      <c r="AV6992" t="s">
        <v>52612</v>
      </c>
      <c r="AX6992">
        <v>56.492144439999997</v>
      </c>
      <c r="AY6992">
        <v>8.5933879199999996</v>
      </c>
      <c r="AZ6992" t="s">
        <v>62</v>
      </c>
      <c r="BA6992">
        <v>1082</v>
      </c>
      <c r="BB6992" t="s">
        <v>2852</v>
      </c>
    </row>
    <row r="6993" spans="1:54" x14ac:dyDescent="0.25">
      <c r="A6993" s="1">
        <v>45200</v>
      </c>
      <c r="B6993">
        <v>671001</v>
      </c>
      <c r="C6993" t="s">
        <v>34407</v>
      </c>
      <c r="D6993">
        <v>7600</v>
      </c>
      <c r="E6993" t="s">
        <v>10895</v>
      </c>
      <c r="F6993" t="s">
        <v>34408</v>
      </c>
      <c r="G6993">
        <v>29189951</v>
      </c>
      <c r="H6993">
        <v>1026879155</v>
      </c>
      <c r="I6993" t="s">
        <v>13661</v>
      </c>
      <c r="J6993" t="s">
        <v>34409</v>
      </c>
      <c r="K6993" t="s">
        <v>34410</v>
      </c>
      <c r="L6993" t="s">
        <v>34411</v>
      </c>
      <c r="M6993">
        <v>1512</v>
      </c>
      <c r="N6993">
        <v>5</v>
      </c>
      <c r="R6993" s="1">
        <v>44845</v>
      </c>
      <c r="S6993" t="s">
        <v>56</v>
      </c>
      <c r="T6993">
        <v>671</v>
      </c>
      <c r="U6993" t="s">
        <v>10899</v>
      </c>
      <c r="W6993">
        <v>2</v>
      </c>
      <c r="X6993" t="s">
        <v>57</v>
      </c>
      <c r="Y6993">
        <v>1</v>
      </c>
      <c r="Z6993" t="s">
        <v>46545</v>
      </c>
      <c r="AA6993">
        <v>9</v>
      </c>
      <c r="AB6993">
        <v>195408</v>
      </c>
      <c r="AC6993">
        <v>121</v>
      </c>
      <c r="AD6993" t="s">
        <v>70</v>
      </c>
      <c r="AE6993">
        <v>1012</v>
      </c>
      <c r="AF6993" t="s">
        <v>71</v>
      </c>
      <c r="AG6993">
        <v>1</v>
      </c>
      <c r="AH6993" t="s">
        <v>44482</v>
      </c>
      <c r="AI6993">
        <v>21</v>
      </c>
      <c r="AJ6993" t="s">
        <v>52613</v>
      </c>
      <c r="AK6993">
        <v>671</v>
      </c>
      <c r="AL6993" t="s">
        <v>10899</v>
      </c>
      <c r="AP6993">
        <v>280686</v>
      </c>
      <c r="AQ6993" t="s">
        <v>13663</v>
      </c>
      <c r="AR6993" t="s">
        <v>13664</v>
      </c>
      <c r="AS6993">
        <v>2</v>
      </c>
      <c r="AT6993" t="s">
        <v>1413</v>
      </c>
      <c r="AU6993" t="s">
        <v>16068</v>
      </c>
      <c r="AX6993">
        <v>56.511390149999997</v>
      </c>
      <c r="AY6993">
        <v>8.5831111</v>
      </c>
      <c r="AZ6993" t="s">
        <v>62</v>
      </c>
      <c r="BA6993">
        <v>1082</v>
      </c>
      <c r="BB6993" t="s">
        <v>2852</v>
      </c>
    </row>
    <row r="6994" spans="1:54" x14ac:dyDescent="0.25">
      <c r="A6994" s="1">
        <v>45200</v>
      </c>
      <c r="B6994">
        <v>671002</v>
      </c>
      <c r="C6994" t="s">
        <v>34412</v>
      </c>
      <c r="D6994">
        <v>7560</v>
      </c>
      <c r="E6994" t="s">
        <v>34413</v>
      </c>
      <c r="F6994" t="s">
        <v>34414</v>
      </c>
      <c r="G6994">
        <v>29189951</v>
      </c>
      <c r="H6994">
        <v>1003348499</v>
      </c>
      <c r="I6994" t="s">
        <v>34415</v>
      </c>
      <c r="J6994" t="s">
        <v>34416</v>
      </c>
      <c r="K6994" t="s">
        <v>34417</v>
      </c>
      <c r="L6994" t="s">
        <v>8481</v>
      </c>
      <c r="M6994">
        <v>7015</v>
      </c>
      <c r="N6994">
        <v>1</v>
      </c>
      <c r="R6994" s="1">
        <v>44259</v>
      </c>
      <c r="S6994" t="s">
        <v>56</v>
      </c>
      <c r="T6994">
        <v>671</v>
      </c>
      <c r="U6994" t="s">
        <v>10899</v>
      </c>
      <c r="W6994">
        <v>2</v>
      </c>
      <c r="X6994" t="s">
        <v>57</v>
      </c>
      <c r="Y6994">
        <v>1</v>
      </c>
      <c r="Z6994" t="s">
        <v>46545</v>
      </c>
      <c r="AA6994">
        <v>7</v>
      </c>
      <c r="AB6994">
        <v>190108</v>
      </c>
      <c r="AC6994">
        <v>121</v>
      </c>
      <c r="AD6994" t="s">
        <v>70</v>
      </c>
      <c r="AE6994">
        <v>1012</v>
      </c>
      <c r="AF6994" t="s">
        <v>71</v>
      </c>
      <c r="AG6994">
        <v>1</v>
      </c>
      <c r="AH6994" t="s">
        <v>44482</v>
      </c>
      <c r="AI6994">
        <v>21</v>
      </c>
      <c r="AJ6994" t="s">
        <v>52613</v>
      </c>
      <c r="AK6994">
        <v>671</v>
      </c>
      <c r="AL6994" t="s">
        <v>10899</v>
      </c>
      <c r="AQ6994" t="s">
        <v>34418</v>
      </c>
      <c r="AR6994" t="s">
        <v>34419</v>
      </c>
      <c r="AS6994">
        <v>0</v>
      </c>
      <c r="AT6994" t="s">
        <v>61</v>
      </c>
      <c r="AU6994" t="s">
        <v>3786</v>
      </c>
      <c r="AX6994">
        <v>56.438378110000002</v>
      </c>
      <c r="AY6994">
        <v>8.6365676899999997</v>
      </c>
      <c r="AZ6994" t="s">
        <v>62</v>
      </c>
      <c r="BA6994">
        <v>1082</v>
      </c>
      <c r="BB6994" t="s">
        <v>2852</v>
      </c>
    </row>
    <row r="6995" spans="1:54" x14ac:dyDescent="0.25">
      <c r="A6995" s="1">
        <v>45200</v>
      </c>
      <c r="B6995">
        <v>671003</v>
      </c>
      <c r="C6995" t="s">
        <v>34420</v>
      </c>
      <c r="D6995">
        <v>7600</v>
      </c>
      <c r="E6995" t="s">
        <v>10895</v>
      </c>
      <c r="F6995" t="s">
        <v>34421</v>
      </c>
      <c r="G6995">
        <v>29189951</v>
      </c>
      <c r="H6995">
        <v>1003348414</v>
      </c>
      <c r="I6995" t="s">
        <v>46243</v>
      </c>
      <c r="J6995" t="s">
        <v>34422</v>
      </c>
      <c r="K6995" t="s">
        <v>34423</v>
      </c>
      <c r="L6995" t="s">
        <v>34424</v>
      </c>
      <c r="M6995">
        <v>1140</v>
      </c>
      <c r="N6995">
        <v>32</v>
      </c>
      <c r="R6995" s="1">
        <v>44308</v>
      </c>
      <c r="S6995" t="s">
        <v>56</v>
      </c>
      <c r="T6995">
        <v>671</v>
      </c>
      <c r="U6995" t="s">
        <v>10899</v>
      </c>
      <c r="W6995">
        <v>2</v>
      </c>
      <c r="X6995" t="s">
        <v>57</v>
      </c>
      <c r="Y6995">
        <v>1</v>
      </c>
      <c r="Z6995" t="s">
        <v>46545</v>
      </c>
      <c r="AA6995">
        <v>7</v>
      </c>
      <c r="AB6995">
        <v>195308</v>
      </c>
      <c r="AC6995">
        <v>121</v>
      </c>
      <c r="AD6995" t="s">
        <v>70</v>
      </c>
      <c r="AE6995">
        <v>1012</v>
      </c>
      <c r="AF6995" t="s">
        <v>71</v>
      </c>
      <c r="AG6995">
        <v>1</v>
      </c>
      <c r="AH6995" t="s">
        <v>44482</v>
      </c>
      <c r="AI6995">
        <v>21</v>
      </c>
      <c r="AJ6995" t="s">
        <v>52613</v>
      </c>
      <c r="AK6995">
        <v>671</v>
      </c>
      <c r="AL6995" t="s">
        <v>10899</v>
      </c>
      <c r="AQ6995" t="s">
        <v>34425</v>
      </c>
      <c r="AR6995" t="s">
        <v>34426</v>
      </c>
      <c r="AS6995">
        <v>0</v>
      </c>
      <c r="AT6995" t="s">
        <v>61</v>
      </c>
      <c r="AU6995" t="s">
        <v>34427</v>
      </c>
      <c r="AX6995">
        <v>56.536994829999998</v>
      </c>
      <c r="AY6995">
        <v>8.5608916599999993</v>
      </c>
      <c r="AZ6995" t="s">
        <v>62</v>
      </c>
      <c r="BA6995">
        <v>1082</v>
      </c>
      <c r="BB6995" t="s">
        <v>2852</v>
      </c>
    </row>
    <row r="6996" spans="1:54" x14ac:dyDescent="0.25">
      <c r="A6996" s="1">
        <v>45200</v>
      </c>
      <c r="B6996">
        <v>671004</v>
      </c>
      <c r="C6996" t="s">
        <v>47136</v>
      </c>
      <c r="D6996">
        <v>7600</v>
      </c>
      <c r="E6996" t="s">
        <v>10895</v>
      </c>
      <c r="F6996" t="s">
        <v>47137</v>
      </c>
      <c r="G6996">
        <v>29189951</v>
      </c>
      <c r="H6996">
        <v>1003348372</v>
      </c>
      <c r="I6996" t="s">
        <v>51303</v>
      </c>
      <c r="J6996" t="s">
        <v>34428</v>
      </c>
      <c r="K6996" t="s">
        <v>34429</v>
      </c>
      <c r="L6996" t="s">
        <v>51304</v>
      </c>
      <c r="M6996">
        <v>4430</v>
      </c>
      <c r="N6996">
        <v>29</v>
      </c>
      <c r="R6996" s="1">
        <v>43787</v>
      </c>
      <c r="S6996" t="s">
        <v>56</v>
      </c>
      <c r="T6996">
        <v>671</v>
      </c>
      <c r="U6996" t="s">
        <v>10899</v>
      </c>
      <c r="W6996">
        <v>2</v>
      </c>
      <c r="X6996" t="s">
        <v>57</v>
      </c>
      <c r="Y6996">
        <v>1</v>
      </c>
      <c r="Z6996" t="s">
        <v>46545</v>
      </c>
      <c r="AA6996">
        <v>9</v>
      </c>
      <c r="AB6996">
        <v>196808</v>
      </c>
      <c r="AC6996">
        <v>121</v>
      </c>
      <c r="AD6996" t="s">
        <v>70</v>
      </c>
      <c r="AE6996">
        <v>1012</v>
      </c>
      <c r="AF6996" t="s">
        <v>71</v>
      </c>
      <c r="AG6996">
        <v>1</v>
      </c>
      <c r="AH6996" t="s">
        <v>44482</v>
      </c>
      <c r="AI6996">
        <v>21</v>
      </c>
      <c r="AJ6996" t="s">
        <v>52613</v>
      </c>
      <c r="AK6996">
        <v>671</v>
      </c>
      <c r="AL6996" t="s">
        <v>10899</v>
      </c>
      <c r="AQ6996" t="s">
        <v>34430</v>
      </c>
      <c r="AR6996" t="s">
        <v>34431</v>
      </c>
      <c r="AS6996">
        <v>0</v>
      </c>
      <c r="AT6996" t="s">
        <v>61</v>
      </c>
      <c r="AU6996" t="s">
        <v>51305</v>
      </c>
      <c r="AX6996">
        <v>56.436139850000004</v>
      </c>
      <c r="AY6996">
        <v>8.51049261</v>
      </c>
      <c r="AZ6996" t="s">
        <v>62</v>
      </c>
      <c r="BA6996">
        <v>1082</v>
      </c>
      <c r="BB6996" t="s">
        <v>2852</v>
      </c>
    </row>
    <row r="6997" spans="1:54" x14ac:dyDescent="0.25">
      <c r="A6997" s="1">
        <v>45200</v>
      </c>
      <c r="B6997">
        <v>671005</v>
      </c>
      <c r="C6997" t="s">
        <v>34432</v>
      </c>
      <c r="D6997">
        <v>7600</v>
      </c>
      <c r="E6997" t="s">
        <v>10895</v>
      </c>
      <c r="F6997" t="s">
        <v>34433</v>
      </c>
      <c r="G6997">
        <v>29189951</v>
      </c>
      <c r="H6997">
        <v>1009058725</v>
      </c>
      <c r="I6997" t="s">
        <v>34434</v>
      </c>
      <c r="J6997" t="s">
        <v>34435</v>
      </c>
      <c r="K6997" t="s">
        <v>34436</v>
      </c>
      <c r="L6997" t="s">
        <v>34437</v>
      </c>
      <c r="M6997">
        <v>1512</v>
      </c>
      <c r="N6997">
        <v>3</v>
      </c>
      <c r="R6997" s="1">
        <v>43787</v>
      </c>
      <c r="S6997" t="s">
        <v>56</v>
      </c>
      <c r="T6997">
        <v>671</v>
      </c>
      <c r="U6997" t="s">
        <v>10899</v>
      </c>
      <c r="W6997">
        <v>2</v>
      </c>
      <c r="X6997" t="s">
        <v>57</v>
      </c>
      <c r="Y6997">
        <v>1</v>
      </c>
      <c r="Z6997" t="s">
        <v>46545</v>
      </c>
      <c r="AA6997">
        <v>7</v>
      </c>
      <c r="AB6997">
        <v>196208</v>
      </c>
      <c r="AC6997">
        <v>121</v>
      </c>
      <c r="AD6997" t="s">
        <v>70</v>
      </c>
      <c r="AE6997">
        <v>1012</v>
      </c>
      <c r="AF6997" t="s">
        <v>71</v>
      </c>
      <c r="AG6997">
        <v>1</v>
      </c>
      <c r="AH6997" t="s">
        <v>44482</v>
      </c>
      <c r="AI6997">
        <v>21</v>
      </c>
      <c r="AJ6997" t="s">
        <v>52613</v>
      </c>
      <c r="AK6997">
        <v>671</v>
      </c>
      <c r="AL6997" t="s">
        <v>10899</v>
      </c>
      <c r="AQ6997" t="s">
        <v>34438</v>
      </c>
      <c r="AR6997" t="s">
        <v>34439</v>
      </c>
      <c r="AS6997">
        <v>0</v>
      </c>
      <c r="AT6997" t="s">
        <v>61</v>
      </c>
      <c r="AU6997" t="s">
        <v>16068</v>
      </c>
      <c r="AW6997" t="s">
        <v>34440</v>
      </c>
      <c r="AX6997">
        <v>56.511096700000003</v>
      </c>
      <c r="AY6997">
        <v>8.5819266699999996</v>
      </c>
      <c r="AZ6997" t="s">
        <v>62</v>
      </c>
      <c r="BA6997">
        <v>1082</v>
      </c>
      <c r="BB6997" t="s">
        <v>2852</v>
      </c>
    </row>
    <row r="6998" spans="1:54" x14ac:dyDescent="0.25">
      <c r="A6998" s="1">
        <v>45200</v>
      </c>
      <c r="B6998">
        <v>671006</v>
      </c>
      <c r="C6998" t="s">
        <v>34441</v>
      </c>
      <c r="D6998">
        <v>7600</v>
      </c>
      <c r="E6998" t="s">
        <v>10895</v>
      </c>
      <c r="F6998" t="s">
        <v>34442</v>
      </c>
      <c r="G6998">
        <v>29189951</v>
      </c>
      <c r="H6998">
        <v>1004445490</v>
      </c>
      <c r="I6998" t="s">
        <v>13661</v>
      </c>
      <c r="J6998" t="s">
        <v>34443</v>
      </c>
      <c r="K6998" t="s">
        <v>13662</v>
      </c>
      <c r="L6998" t="s">
        <v>34444</v>
      </c>
      <c r="M6998">
        <v>2349</v>
      </c>
      <c r="N6998">
        <v>8</v>
      </c>
      <c r="R6998" s="1">
        <v>44795</v>
      </c>
      <c r="S6998" t="s">
        <v>56</v>
      </c>
      <c r="T6998">
        <v>671</v>
      </c>
      <c r="U6998" t="s">
        <v>10899</v>
      </c>
      <c r="W6998">
        <v>2</v>
      </c>
      <c r="X6998" t="s">
        <v>57</v>
      </c>
      <c r="Y6998">
        <v>1</v>
      </c>
      <c r="Z6998" t="s">
        <v>46545</v>
      </c>
      <c r="AA6998">
        <v>10</v>
      </c>
      <c r="AB6998">
        <v>195408</v>
      </c>
      <c r="AC6998">
        <v>121</v>
      </c>
      <c r="AD6998" t="s">
        <v>70</v>
      </c>
      <c r="AE6998">
        <v>1012</v>
      </c>
      <c r="AF6998" t="s">
        <v>71</v>
      </c>
      <c r="AG6998">
        <v>1</v>
      </c>
      <c r="AH6998" t="s">
        <v>44482</v>
      </c>
      <c r="AI6998">
        <v>21</v>
      </c>
      <c r="AJ6998" t="s">
        <v>52613</v>
      </c>
      <c r="AK6998">
        <v>671</v>
      </c>
      <c r="AL6998" t="s">
        <v>10899</v>
      </c>
      <c r="AP6998">
        <v>280686</v>
      </c>
      <c r="AQ6998" t="s">
        <v>13663</v>
      </c>
      <c r="AR6998" t="s">
        <v>13664</v>
      </c>
      <c r="AS6998">
        <v>2</v>
      </c>
      <c r="AT6998" t="s">
        <v>1413</v>
      </c>
      <c r="AU6998" t="s">
        <v>34445</v>
      </c>
      <c r="AX6998">
        <v>56.48580913</v>
      </c>
      <c r="AY6998">
        <v>8.5948945600000002</v>
      </c>
      <c r="AZ6998" t="s">
        <v>62</v>
      </c>
      <c r="BA6998">
        <v>1082</v>
      </c>
      <c r="BB6998" t="s">
        <v>2852</v>
      </c>
    </row>
    <row r="6999" spans="1:54" x14ac:dyDescent="0.25">
      <c r="A6999" s="1">
        <v>45200</v>
      </c>
      <c r="B6999">
        <v>671007</v>
      </c>
      <c r="C6999" t="s">
        <v>34446</v>
      </c>
      <c r="D6999">
        <v>7600</v>
      </c>
      <c r="E6999" t="s">
        <v>10895</v>
      </c>
      <c r="F6999" t="s">
        <v>34447</v>
      </c>
      <c r="G6999">
        <v>29189951</v>
      </c>
      <c r="H6999">
        <v>1003348487</v>
      </c>
      <c r="I6999" t="s">
        <v>34448</v>
      </c>
      <c r="J6999" t="s">
        <v>34449</v>
      </c>
      <c r="K6999" t="s">
        <v>34450</v>
      </c>
      <c r="L6999" t="s">
        <v>34451</v>
      </c>
      <c r="M6999">
        <v>6966</v>
      </c>
      <c r="R6999" s="1">
        <v>40162</v>
      </c>
      <c r="S6999" t="s">
        <v>80</v>
      </c>
      <c r="T6999">
        <v>671</v>
      </c>
      <c r="U6999" t="s">
        <v>10899</v>
      </c>
      <c r="V6999" s="1">
        <v>40026</v>
      </c>
      <c r="W6999">
        <v>2</v>
      </c>
      <c r="X6999" t="s">
        <v>57</v>
      </c>
      <c r="Y6999">
        <v>1</v>
      </c>
      <c r="Z6999" t="s">
        <v>46545</v>
      </c>
      <c r="AA6999">
        <v>10</v>
      </c>
      <c r="AC6999">
        <v>121</v>
      </c>
      <c r="AD6999" t="s">
        <v>70</v>
      </c>
      <c r="AE6999">
        <v>1012</v>
      </c>
      <c r="AF6999" t="s">
        <v>71</v>
      </c>
      <c r="AG6999">
        <v>3</v>
      </c>
      <c r="AH6999" t="s">
        <v>81</v>
      </c>
      <c r="AI6999">
        <v>21</v>
      </c>
      <c r="AJ6999" t="s">
        <v>52613</v>
      </c>
      <c r="AK6999">
        <v>671</v>
      </c>
      <c r="AL6999" t="s">
        <v>10899</v>
      </c>
      <c r="AQ6999" t="s">
        <v>34452</v>
      </c>
      <c r="AR6999" t="s">
        <v>34453</v>
      </c>
      <c r="AS6999">
        <v>0</v>
      </c>
      <c r="AT6999" t="s">
        <v>61</v>
      </c>
      <c r="AU6999" t="s">
        <v>7274</v>
      </c>
      <c r="AX6999">
        <v>56.4923842021147</v>
      </c>
      <c r="AY6999">
        <v>8.5887483130348503</v>
      </c>
      <c r="AZ6999" t="s">
        <v>62</v>
      </c>
      <c r="BA6999">
        <v>1082</v>
      </c>
      <c r="BB6999" t="s">
        <v>2852</v>
      </c>
    </row>
    <row r="7000" spans="1:54" x14ac:dyDescent="0.25">
      <c r="A7000" s="1">
        <v>45200</v>
      </c>
      <c r="B7000">
        <v>671008</v>
      </c>
      <c r="C7000" t="s">
        <v>51306</v>
      </c>
      <c r="D7000">
        <v>7600</v>
      </c>
      <c r="E7000" t="s">
        <v>10895</v>
      </c>
      <c r="F7000" t="s">
        <v>51307</v>
      </c>
      <c r="I7000" t="s">
        <v>34454</v>
      </c>
      <c r="K7000" t="s">
        <v>34455</v>
      </c>
      <c r="L7000" t="s">
        <v>34456</v>
      </c>
      <c r="M7000">
        <v>9047</v>
      </c>
      <c r="N7000">
        <v>1</v>
      </c>
      <c r="R7000" s="1">
        <v>40162</v>
      </c>
      <c r="S7000" t="s">
        <v>80</v>
      </c>
      <c r="T7000">
        <v>671</v>
      </c>
      <c r="U7000" t="s">
        <v>10899</v>
      </c>
      <c r="V7000" s="1">
        <v>38200</v>
      </c>
      <c r="W7000">
        <v>2</v>
      </c>
      <c r="X7000" t="s">
        <v>57</v>
      </c>
      <c r="Y7000">
        <v>1</v>
      </c>
      <c r="Z7000" t="s">
        <v>46545</v>
      </c>
      <c r="AA7000">
        <v>4</v>
      </c>
      <c r="AC7000">
        <v>121</v>
      </c>
      <c r="AD7000" t="s">
        <v>70</v>
      </c>
      <c r="AE7000">
        <v>1012</v>
      </c>
      <c r="AF7000" t="s">
        <v>71</v>
      </c>
      <c r="AG7000">
        <v>3</v>
      </c>
      <c r="AH7000" t="s">
        <v>81</v>
      </c>
      <c r="AI7000">
        <v>22</v>
      </c>
      <c r="AJ7000" t="s">
        <v>52628</v>
      </c>
      <c r="AK7000">
        <v>671</v>
      </c>
      <c r="AL7000" t="s">
        <v>10899</v>
      </c>
      <c r="AS7000">
        <v>0</v>
      </c>
      <c r="AT7000" t="s">
        <v>61</v>
      </c>
      <c r="AU7000" t="s">
        <v>34457</v>
      </c>
      <c r="AX7000">
        <v>56.549788901051102</v>
      </c>
      <c r="AY7000">
        <v>8.6239987684160404</v>
      </c>
      <c r="AZ7000" t="s">
        <v>62</v>
      </c>
      <c r="BA7000">
        <v>1082</v>
      </c>
      <c r="BB7000" t="s">
        <v>2852</v>
      </c>
    </row>
    <row r="7001" spans="1:54" x14ac:dyDescent="0.25">
      <c r="A7001" s="1">
        <v>45200</v>
      </c>
      <c r="B7001">
        <v>671009</v>
      </c>
      <c r="C7001" t="s">
        <v>3446</v>
      </c>
      <c r="D7001">
        <v>7600</v>
      </c>
      <c r="E7001" t="s">
        <v>10895</v>
      </c>
      <c r="F7001" t="s">
        <v>3447</v>
      </c>
      <c r="G7001">
        <v>29189951</v>
      </c>
      <c r="H7001">
        <v>1003348438</v>
      </c>
      <c r="I7001" t="s">
        <v>34458</v>
      </c>
      <c r="J7001" t="s">
        <v>34459</v>
      </c>
      <c r="K7001" t="s">
        <v>34460</v>
      </c>
      <c r="L7001" t="s">
        <v>34461</v>
      </c>
      <c r="M7001">
        <v>5969</v>
      </c>
      <c r="N7001">
        <v>2</v>
      </c>
      <c r="R7001" s="1">
        <v>45103</v>
      </c>
      <c r="S7001" t="s">
        <v>56</v>
      </c>
      <c r="T7001">
        <v>671</v>
      </c>
      <c r="U7001" t="s">
        <v>10899</v>
      </c>
      <c r="W7001">
        <v>2</v>
      </c>
      <c r="X7001" t="s">
        <v>57</v>
      </c>
      <c r="Y7001">
        <v>1</v>
      </c>
      <c r="Z7001" t="s">
        <v>46545</v>
      </c>
      <c r="AA7001">
        <v>9</v>
      </c>
      <c r="AB7001">
        <v>197108</v>
      </c>
      <c r="AC7001">
        <v>121</v>
      </c>
      <c r="AD7001" t="s">
        <v>70</v>
      </c>
      <c r="AE7001">
        <v>1012</v>
      </c>
      <c r="AF7001" t="s">
        <v>71</v>
      </c>
      <c r="AG7001">
        <v>1</v>
      </c>
      <c r="AH7001" t="s">
        <v>44482</v>
      </c>
      <c r="AI7001">
        <v>21</v>
      </c>
      <c r="AJ7001" t="s">
        <v>52613</v>
      </c>
      <c r="AK7001">
        <v>671</v>
      </c>
      <c r="AL7001" t="s">
        <v>10899</v>
      </c>
      <c r="AQ7001" t="s">
        <v>34462</v>
      </c>
      <c r="AR7001" t="s">
        <v>34463</v>
      </c>
      <c r="AS7001">
        <v>0</v>
      </c>
      <c r="AT7001" t="s">
        <v>61</v>
      </c>
      <c r="AU7001" t="s">
        <v>11248</v>
      </c>
      <c r="AX7001">
        <v>56.488036770000001</v>
      </c>
      <c r="AY7001">
        <v>8.5751759500000002</v>
      </c>
      <c r="AZ7001" t="s">
        <v>62</v>
      </c>
      <c r="BA7001">
        <v>1082</v>
      </c>
      <c r="BB7001" t="s">
        <v>2852</v>
      </c>
    </row>
    <row r="7002" spans="1:54" x14ac:dyDescent="0.25">
      <c r="A7002" s="1">
        <v>45200</v>
      </c>
      <c r="B7002">
        <v>671010</v>
      </c>
      <c r="C7002" t="s">
        <v>34464</v>
      </c>
      <c r="D7002">
        <v>7600</v>
      </c>
      <c r="E7002" t="s">
        <v>10895</v>
      </c>
      <c r="F7002" t="s">
        <v>34465</v>
      </c>
      <c r="G7002">
        <v>29548358</v>
      </c>
      <c r="H7002">
        <v>1003343709</v>
      </c>
      <c r="I7002" t="s">
        <v>11628</v>
      </c>
      <c r="J7002" t="s">
        <v>34466</v>
      </c>
      <c r="K7002" t="s">
        <v>11629</v>
      </c>
      <c r="L7002" t="s">
        <v>11630</v>
      </c>
      <c r="M7002">
        <v>3539</v>
      </c>
      <c r="N7002">
        <v>2</v>
      </c>
      <c r="R7002" s="1">
        <v>43794</v>
      </c>
      <c r="S7002" t="s">
        <v>56</v>
      </c>
      <c r="W7002">
        <v>4</v>
      </c>
      <c r="X7002" t="s">
        <v>725</v>
      </c>
      <c r="Y7002">
        <v>1</v>
      </c>
      <c r="Z7002" t="s">
        <v>46545</v>
      </c>
      <c r="AB7002">
        <v>193808</v>
      </c>
      <c r="AC7002">
        <v>131</v>
      </c>
      <c r="AD7002" t="s">
        <v>752</v>
      </c>
      <c r="AE7002">
        <v>1061</v>
      </c>
      <c r="AF7002" t="s">
        <v>752</v>
      </c>
      <c r="AG7002">
        <v>1</v>
      </c>
      <c r="AH7002" t="s">
        <v>44482</v>
      </c>
      <c r="AI7002">
        <v>99</v>
      </c>
      <c r="AJ7002" t="s">
        <v>54511</v>
      </c>
      <c r="AK7002">
        <v>671</v>
      </c>
      <c r="AL7002" t="s">
        <v>10899</v>
      </c>
      <c r="AP7002">
        <v>671014</v>
      </c>
      <c r="AQ7002" t="s">
        <v>11631</v>
      </c>
      <c r="AR7002" t="s">
        <v>11632</v>
      </c>
      <c r="AS7002">
        <v>2</v>
      </c>
      <c r="AT7002" t="s">
        <v>1413</v>
      </c>
      <c r="AU7002" t="s">
        <v>11451</v>
      </c>
      <c r="AX7002">
        <v>56.49060214</v>
      </c>
      <c r="AY7002">
        <v>8.6012405800000007</v>
      </c>
      <c r="AZ7002" t="s">
        <v>62</v>
      </c>
      <c r="BA7002">
        <v>1082</v>
      </c>
      <c r="BB7002" t="s">
        <v>2852</v>
      </c>
    </row>
    <row r="7003" spans="1:54" x14ac:dyDescent="0.25">
      <c r="A7003" s="1">
        <v>45200</v>
      </c>
      <c r="B7003">
        <v>671011</v>
      </c>
      <c r="C7003" t="s">
        <v>34467</v>
      </c>
      <c r="D7003">
        <v>7600</v>
      </c>
      <c r="E7003" t="s">
        <v>10895</v>
      </c>
      <c r="F7003" t="s">
        <v>34468</v>
      </c>
      <c r="G7003">
        <v>72278917</v>
      </c>
      <c r="H7003">
        <v>1002366880</v>
      </c>
      <c r="I7003" t="s">
        <v>51308</v>
      </c>
      <c r="J7003" t="s">
        <v>34469</v>
      </c>
      <c r="K7003" t="s">
        <v>34470</v>
      </c>
      <c r="L7003" t="s">
        <v>51309</v>
      </c>
      <c r="M7003">
        <v>1544</v>
      </c>
      <c r="N7003">
        <v>8</v>
      </c>
      <c r="R7003" s="1">
        <v>43368</v>
      </c>
      <c r="S7003" t="s">
        <v>851</v>
      </c>
      <c r="W7003">
        <v>5</v>
      </c>
      <c r="X7003" t="s">
        <v>557</v>
      </c>
      <c r="Y7003">
        <v>1</v>
      </c>
      <c r="Z7003" t="s">
        <v>46545</v>
      </c>
      <c r="AA7003">
        <v>9</v>
      </c>
      <c r="AB7003">
        <v>198308</v>
      </c>
      <c r="AC7003">
        <v>121</v>
      </c>
      <c r="AD7003" t="s">
        <v>70</v>
      </c>
      <c r="AE7003">
        <v>1013</v>
      </c>
      <c r="AF7003" t="s">
        <v>558</v>
      </c>
      <c r="AG7003">
        <v>1</v>
      </c>
      <c r="AH7003" t="s">
        <v>44482</v>
      </c>
      <c r="AI7003">
        <v>22</v>
      </c>
      <c r="AJ7003" t="s">
        <v>52628</v>
      </c>
      <c r="AK7003">
        <v>671</v>
      </c>
      <c r="AL7003" t="s">
        <v>10899</v>
      </c>
      <c r="AQ7003" t="s">
        <v>34471</v>
      </c>
      <c r="AR7003" t="s">
        <v>34472</v>
      </c>
      <c r="AS7003">
        <v>0</v>
      </c>
      <c r="AT7003" t="s">
        <v>61</v>
      </c>
      <c r="AU7003" t="s">
        <v>48479</v>
      </c>
      <c r="AX7003">
        <v>56.475150149999997</v>
      </c>
      <c r="AY7003">
        <v>8.5955382900000004</v>
      </c>
      <c r="AZ7003" t="s">
        <v>62</v>
      </c>
      <c r="BA7003">
        <v>1082</v>
      </c>
      <c r="BB7003" t="s">
        <v>2852</v>
      </c>
    </row>
    <row r="7004" spans="1:54" x14ac:dyDescent="0.25">
      <c r="A7004" s="1">
        <v>45200</v>
      </c>
      <c r="B7004">
        <v>671012</v>
      </c>
      <c r="C7004" t="s">
        <v>34473</v>
      </c>
      <c r="D7004">
        <v>7600</v>
      </c>
      <c r="E7004" t="s">
        <v>10895</v>
      </c>
      <c r="F7004" t="s">
        <v>34474</v>
      </c>
      <c r="G7004">
        <v>29189951</v>
      </c>
      <c r="H7004">
        <v>1003348396</v>
      </c>
      <c r="I7004" t="s">
        <v>50765</v>
      </c>
      <c r="K7004" t="s">
        <v>34475</v>
      </c>
      <c r="L7004" t="s">
        <v>34476</v>
      </c>
      <c r="M7004">
        <v>4910</v>
      </c>
      <c r="N7004">
        <v>3</v>
      </c>
      <c r="R7004" s="1">
        <v>40820</v>
      </c>
      <c r="S7004" t="s">
        <v>56</v>
      </c>
      <c r="T7004">
        <v>671</v>
      </c>
      <c r="U7004" t="s">
        <v>10899</v>
      </c>
      <c r="V7004" s="1">
        <v>40756</v>
      </c>
      <c r="W7004">
        <v>2</v>
      </c>
      <c r="X7004" t="s">
        <v>57</v>
      </c>
      <c r="Y7004">
        <v>1</v>
      </c>
      <c r="Z7004" t="s">
        <v>46545</v>
      </c>
      <c r="AA7004">
        <v>8</v>
      </c>
      <c r="AB7004">
        <v>197908</v>
      </c>
      <c r="AC7004">
        <v>129</v>
      </c>
      <c r="AD7004" t="s">
        <v>2405</v>
      </c>
      <c r="AE7004">
        <v>1016</v>
      </c>
      <c r="AF7004" t="s">
        <v>2405</v>
      </c>
      <c r="AG7004">
        <v>3</v>
      </c>
      <c r="AH7004" t="s">
        <v>81</v>
      </c>
      <c r="AI7004">
        <v>23</v>
      </c>
      <c r="AJ7004" t="s">
        <v>692</v>
      </c>
      <c r="AK7004">
        <v>671</v>
      </c>
      <c r="AL7004" t="s">
        <v>10899</v>
      </c>
      <c r="AQ7004" t="s">
        <v>34477</v>
      </c>
      <c r="AR7004" t="s">
        <v>34478</v>
      </c>
      <c r="AS7004">
        <v>0</v>
      </c>
      <c r="AT7004" t="s">
        <v>61</v>
      </c>
      <c r="AU7004" t="s">
        <v>34479</v>
      </c>
      <c r="AW7004" t="s">
        <v>34480</v>
      </c>
      <c r="AX7004">
        <v>56.515606764293501</v>
      </c>
      <c r="AY7004">
        <v>8.5361894869352692</v>
      </c>
      <c r="AZ7004" t="s">
        <v>62</v>
      </c>
      <c r="BA7004">
        <v>1082</v>
      </c>
      <c r="BB7004" t="s">
        <v>2852</v>
      </c>
    </row>
    <row r="7005" spans="1:54" x14ac:dyDescent="0.25">
      <c r="A7005" s="1">
        <v>45200</v>
      </c>
      <c r="B7005">
        <v>671013</v>
      </c>
      <c r="C7005" t="s">
        <v>34481</v>
      </c>
      <c r="D7005">
        <v>7600</v>
      </c>
      <c r="E7005" t="s">
        <v>10895</v>
      </c>
      <c r="F7005" t="s">
        <v>34482</v>
      </c>
      <c r="G7005">
        <v>25532228</v>
      </c>
      <c r="H7005">
        <v>1007814425</v>
      </c>
      <c r="I7005" t="s">
        <v>34483</v>
      </c>
      <c r="K7005" t="s">
        <v>34484</v>
      </c>
      <c r="L7005" t="s">
        <v>34485</v>
      </c>
      <c r="M7005">
        <v>4655</v>
      </c>
      <c r="N7005" t="s">
        <v>14059</v>
      </c>
      <c r="R7005" s="1">
        <v>45047</v>
      </c>
      <c r="S7005" t="s">
        <v>56</v>
      </c>
      <c r="W7005">
        <v>5</v>
      </c>
      <c r="X7005" t="s">
        <v>557</v>
      </c>
      <c r="Y7005">
        <v>1</v>
      </c>
      <c r="Z7005" t="s">
        <v>46545</v>
      </c>
      <c r="AA7005">
        <v>8</v>
      </c>
      <c r="AB7005">
        <v>200008</v>
      </c>
      <c r="AC7005">
        <v>121</v>
      </c>
      <c r="AD7005" t="s">
        <v>70</v>
      </c>
      <c r="AE7005">
        <v>1013</v>
      </c>
      <c r="AF7005" t="s">
        <v>558</v>
      </c>
      <c r="AG7005">
        <v>1</v>
      </c>
      <c r="AH7005" t="s">
        <v>44482</v>
      </c>
      <c r="AI7005">
        <v>21</v>
      </c>
      <c r="AJ7005" t="s">
        <v>52613</v>
      </c>
      <c r="AK7005">
        <v>671</v>
      </c>
      <c r="AL7005" t="s">
        <v>10899</v>
      </c>
      <c r="AQ7005" t="s">
        <v>34486</v>
      </c>
      <c r="AR7005" t="s">
        <v>34487</v>
      </c>
      <c r="AS7005">
        <v>0</v>
      </c>
      <c r="AT7005" t="s">
        <v>61</v>
      </c>
      <c r="AU7005" t="s">
        <v>25276</v>
      </c>
      <c r="AW7005" t="s">
        <v>34480</v>
      </c>
      <c r="AX7005">
        <v>56.513001389999999</v>
      </c>
      <c r="AY7005">
        <v>8.5373408800000004</v>
      </c>
      <c r="AZ7005" t="s">
        <v>62</v>
      </c>
      <c r="BA7005">
        <v>1082</v>
      </c>
      <c r="BB7005" t="s">
        <v>2852</v>
      </c>
    </row>
    <row r="7006" spans="1:54" x14ac:dyDescent="0.25">
      <c r="A7006" s="1">
        <v>45200</v>
      </c>
      <c r="B7006">
        <v>671014</v>
      </c>
      <c r="C7006" t="s">
        <v>34488</v>
      </c>
      <c r="D7006">
        <v>7600</v>
      </c>
      <c r="E7006" t="s">
        <v>10895</v>
      </c>
      <c r="F7006" t="s">
        <v>34465</v>
      </c>
      <c r="G7006">
        <v>29548358</v>
      </c>
      <c r="H7006">
        <v>1003343709</v>
      </c>
      <c r="I7006" t="s">
        <v>11628</v>
      </c>
      <c r="J7006" t="s">
        <v>34466</v>
      </c>
      <c r="K7006" t="s">
        <v>11629</v>
      </c>
      <c r="L7006" t="s">
        <v>11630</v>
      </c>
      <c r="M7006">
        <v>3539</v>
      </c>
      <c r="N7006">
        <v>2</v>
      </c>
      <c r="R7006" s="1">
        <v>43794</v>
      </c>
      <c r="S7006" t="s">
        <v>56</v>
      </c>
      <c r="W7006">
        <v>4</v>
      </c>
      <c r="X7006" t="s">
        <v>725</v>
      </c>
      <c r="Y7006">
        <v>1</v>
      </c>
      <c r="Z7006" t="s">
        <v>46545</v>
      </c>
      <c r="AB7006">
        <v>200809</v>
      </c>
      <c r="AC7006">
        <v>131</v>
      </c>
      <c r="AD7006" t="s">
        <v>752</v>
      </c>
      <c r="AE7006">
        <v>1061</v>
      </c>
      <c r="AF7006" t="s">
        <v>752</v>
      </c>
      <c r="AG7006">
        <v>4</v>
      </c>
      <c r="AH7006" t="s">
        <v>44547</v>
      </c>
      <c r="AI7006">
        <v>99</v>
      </c>
      <c r="AJ7006" t="s">
        <v>54511</v>
      </c>
      <c r="AK7006">
        <v>671</v>
      </c>
      <c r="AL7006" t="s">
        <v>10899</v>
      </c>
      <c r="AQ7006" t="s">
        <v>11631</v>
      </c>
      <c r="AR7006" t="s">
        <v>11632</v>
      </c>
      <c r="AS7006">
        <v>1</v>
      </c>
      <c r="AT7006" t="s">
        <v>1446</v>
      </c>
      <c r="AU7006" t="s">
        <v>11451</v>
      </c>
      <c r="AX7006">
        <v>56.49060214</v>
      </c>
      <c r="AY7006">
        <v>8.6012405800000007</v>
      </c>
      <c r="AZ7006" t="s">
        <v>62</v>
      </c>
      <c r="BA7006">
        <v>1082</v>
      </c>
      <c r="BB7006" t="s">
        <v>2852</v>
      </c>
    </row>
    <row r="7007" spans="1:54" x14ac:dyDescent="0.25">
      <c r="A7007" s="1">
        <v>45200</v>
      </c>
      <c r="B7007">
        <v>671015</v>
      </c>
      <c r="C7007" t="s">
        <v>34489</v>
      </c>
      <c r="D7007">
        <v>7560</v>
      </c>
      <c r="E7007" t="s">
        <v>34413</v>
      </c>
      <c r="F7007" t="s">
        <v>34490</v>
      </c>
      <c r="G7007">
        <v>30623770</v>
      </c>
      <c r="H7007">
        <v>1013412762</v>
      </c>
      <c r="I7007" t="s">
        <v>34491</v>
      </c>
      <c r="K7007" t="s">
        <v>34492</v>
      </c>
      <c r="L7007" t="s">
        <v>34493</v>
      </c>
      <c r="M7007">
        <v>6880</v>
      </c>
      <c r="N7007">
        <v>14</v>
      </c>
      <c r="R7007" s="1">
        <v>43004</v>
      </c>
      <c r="S7007" t="s">
        <v>56</v>
      </c>
      <c r="V7007" s="1">
        <v>42979</v>
      </c>
      <c r="W7007">
        <v>6</v>
      </c>
      <c r="X7007" t="s">
        <v>1289</v>
      </c>
      <c r="Y7007">
        <v>1</v>
      </c>
      <c r="Z7007" t="s">
        <v>46545</v>
      </c>
      <c r="AA7007">
        <v>10</v>
      </c>
      <c r="AB7007">
        <v>200810</v>
      </c>
      <c r="AC7007">
        <v>129</v>
      </c>
      <c r="AD7007" t="s">
        <v>2405</v>
      </c>
      <c r="AE7007">
        <v>1016</v>
      </c>
      <c r="AF7007" t="s">
        <v>2405</v>
      </c>
      <c r="AG7007">
        <v>3</v>
      </c>
      <c r="AH7007" t="s">
        <v>81</v>
      </c>
      <c r="AI7007">
        <v>99</v>
      </c>
      <c r="AJ7007" t="s">
        <v>54511</v>
      </c>
      <c r="AK7007">
        <v>671</v>
      </c>
      <c r="AL7007" t="s">
        <v>10899</v>
      </c>
      <c r="AQ7007" t="s">
        <v>34494</v>
      </c>
      <c r="AR7007" t="s">
        <v>34495</v>
      </c>
      <c r="AS7007">
        <v>0</v>
      </c>
      <c r="AT7007" t="s">
        <v>61</v>
      </c>
      <c r="AU7007" t="s">
        <v>34496</v>
      </c>
      <c r="AX7007">
        <v>56.415365563108701</v>
      </c>
      <c r="AY7007">
        <v>8.6461560530973092</v>
      </c>
      <c r="AZ7007" t="s">
        <v>62</v>
      </c>
      <c r="BA7007">
        <v>1082</v>
      </c>
      <c r="BB7007" t="s">
        <v>2852</v>
      </c>
    </row>
    <row r="7008" spans="1:54" x14ac:dyDescent="0.25">
      <c r="A7008" s="1">
        <v>45200</v>
      </c>
      <c r="B7008">
        <v>671200</v>
      </c>
      <c r="D7008">
        <v>7600</v>
      </c>
      <c r="E7008" t="s">
        <v>10895</v>
      </c>
      <c r="F7008" t="s">
        <v>52738</v>
      </c>
      <c r="G7008">
        <v>29189951</v>
      </c>
      <c r="H7008">
        <v>1013634692</v>
      </c>
      <c r="I7008" t="s">
        <v>55099</v>
      </c>
      <c r="J7008" t="s">
        <v>34497</v>
      </c>
      <c r="K7008" t="s">
        <v>34498</v>
      </c>
      <c r="L7008" t="s">
        <v>34499</v>
      </c>
      <c r="M7008">
        <v>915</v>
      </c>
      <c r="N7008">
        <v>4</v>
      </c>
      <c r="R7008" s="1">
        <v>43794</v>
      </c>
      <c r="S7008" t="s">
        <v>612</v>
      </c>
      <c r="T7008">
        <v>671</v>
      </c>
      <c r="U7008" t="s">
        <v>10899</v>
      </c>
      <c r="W7008">
        <v>2</v>
      </c>
      <c r="X7008" t="s">
        <v>57</v>
      </c>
      <c r="Y7008">
        <v>1</v>
      </c>
      <c r="Z7008" t="s">
        <v>46545</v>
      </c>
      <c r="AC7008">
        <v>932</v>
      </c>
      <c r="AD7008" t="s">
        <v>52637</v>
      </c>
      <c r="AE7008">
        <v>2021</v>
      </c>
      <c r="AF7008" t="s">
        <v>52637</v>
      </c>
      <c r="AG7008">
        <v>2</v>
      </c>
      <c r="AH7008" t="s">
        <v>44524</v>
      </c>
      <c r="AI7008">
        <v>10</v>
      </c>
      <c r="AJ7008" t="s">
        <v>52638</v>
      </c>
      <c r="AK7008">
        <v>671</v>
      </c>
      <c r="AL7008" t="s">
        <v>10899</v>
      </c>
      <c r="AQ7008" t="s">
        <v>34500</v>
      </c>
      <c r="AS7008">
        <v>0</v>
      </c>
      <c r="AT7008" t="s">
        <v>61</v>
      </c>
      <c r="AU7008" t="s">
        <v>34501</v>
      </c>
      <c r="AX7008">
        <v>56.506484810000003</v>
      </c>
      <c r="AY7008">
        <v>8.5815569499999995</v>
      </c>
      <c r="AZ7008" t="s">
        <v>62</v>
      </c>
      <c r="BA7008">
        <v>1082</v>
      </c>
      <c r="BB7008" t="s">
        <v>2852</v>
      </c>
    </row>
    <row r="7009" spans="1:54" x14ac:dyDescent="0.25">
      <c r="A7009" s="1">
        <v>45200</v>
      </c>
      <c r="B7009">
        <v>671210</v>
      </c>
      <c r="C7009" t="s">
        <v>34502</v>
      </c>
      <c r="D7009">
        <v>7600</v>
      </c>
      <c r="E7009" t="s">
        <v>10895</v>
      </c>
      <c r="F7009" t="s">
        <v>34503</v>
      </c>
      <c r="G7009">
        <v>29189951</v>
      </c>
      <c r="H7009">
        <v>1003348463</v>
      </c>
      <c r="I7009" t="s">
        <v>34504</v>
      </c>
      <c r="J7009" t="s">
        <v>34505</v>
      </c>
      <c r="K7009" t="s">
        <v>34506</v>
      </c>
      <c r="L7009" t="s">
        <v>34507</v>
      </c>
      <c r="M7009">
        <v>6966</v>
      </c>
      <c r="N7009">
        <v>5</v>
      </c>
      <c r="R7009" s="1">
        <v>44895</v>
      </c>
      <c r="S7009" t="s">
        <v>56</v>
      </c>
      <c r="T7009">
        <v>671</v>
      </c>
      <c r="U7009" t="s">
        <v>10899</v>
      </c>
      <c r="W7009">
        <v>2</v>
      </c>
      <c r="X7009" t="s">
        <v>57</v>
      </c>
      <c r="Y7009">
        <v>1</v>
      </c>
      <c r="Z7009" t="s">
        <v>46545</v>
      </c>
      <c r="AA7009">
        <v>9</v>
      </c>
      <c r="AB7009">
        <v>194211</v>
      </c>
      <c r="AC7009">
        <v>125</v>
      </c>
      <c r="AD7009" t="s">
        <v>1344</v>
      </c>
      <c r="AE7009">
        <v>1014</v>
      </c>
      <c r="AF7009" t="s">
        <v>1352</v>
      </c>
      <c r="AG7009">
        <v>1</v>
      </c>
      <c r="AH7009" t="s">
        <v>44482</v>
      </c>
      <c r="AI7009">
        <v>24</v>
      </c>
      <c r="AJ7009" t="s">
        <v>1344</v>
      </c>
      <c r="AK7009">
        <v>671</v>
      </c>
      <c r="AL7009" t="s">
        <v>10899</v>
      </c>
      <c r="AQ7009" t="s">
        <v>34508</v>
      </c>
      <c r="AR7009" t="s">
        <v>34509</v>
      </c>
      <c r="AS7009">
        <v>0</v>
      </c>
      <c r="AT7009" t="s">
        <v>61</v>
      </c>
      <c r="AU7009" t="s">
        <v>7274</v>
      </c>
      <c r="AX7009">
        <v>56.49199394</v>
      </c>
      <c r="AY7009">
        <v>8.5875528499999998</v>
      </c>
      <c r="AZ7009" t="s">
        <v>62</v>
      </c>
      <c r="BA7009">
        <v>1082</v>
      </c>
      <c r="BB7009" t="s">
        <v>2852</v>
      </c>
    </row>
    <row r="7010" spans="1:54" x14ac:dyDescent="0.25">
      <c r="A7010" s="1">
        <v>45200</v>
      </c>
      <c r="B7010">
        <v>671247</v>
      </c>
      <c r="C7010" t="s">
        <v>34510</v>
      </c>
      <c r="D7010">
        <v>7600</v>
      </c>
      <c r="E7010" t="s">
        <v>10895</v>
      </c>
      <c r="F7010" t="s">
        <v>34511</v>
      </c>
      <c r="I7010" t="s">
        <v>34512</v>
      </c>
      <c r="K7010" t="s">
        <v>34513</v>
      </c>
      <c r="L7010" t="s">
        <v>34514</v>
      </c>
      <c r="N7010">
        <v>4</v>
      </c>
      <c r="R7010" s="1">
        <v>40162</v>
      </c>
      <c r="S7010" t="s">
        <v>80</v>
      </c>
      <c r="V7010" s="1">
        <v>28642</v>
      </c>
      <c r="W7010">
        <v>3</v>
      </c>
      <c r="X7010" t="s">
        <v>3496</v>
      </c>
      <c r="Y7010">
        <v>1</v>
      </c>
      <c r="Z7010" t="s">
        <v>46545</v>
      </c>
      <c r="AC7010">
        <v>137</v>
      </c>
      <c r="AD7010" t="s">
        <v>1410</v>
      </c>
      <c r="AE7010">
        <v>1053</v>
      </c>
      <c r="AF7010" t="s">
        <v>1410</v>
      </c>
      <c r="AG7010">
        <v>3</v>
      </c>
      <c r="AH7010" t="s">
        <v>81</v>
      </c>
      <c r="AI7010">
        <v>30</v>
      </c>
      <c r="AJ7010" t="s">
        <v>1402</v>
      </c>
      <c r="AK7010">
        <v>671</v>
      </c>
      <c r="AL7010" t="s">
        <v>10899</v>
      </c>
      <c r="AS7010">
        <v>0</v>
      </c>
      <c r="AT7010" t="s">
        <v>61</v>
      </c>
      <c r="AU7010" t="s">
        <v>34515</v>
      </c>
      <c r="AZ7010" t="s">
        <v>62</v>
      </c>
      <c r="BA7010">
        <v>1082</v>
      </c>
      <c r="BB7010" t="s">
        <v>2852</v>
      </c>
    </row>
    <row r="7011" spans="1:54" x14ac:dyDescent="0.25">
      <c r="A7011" s="1">
        <v>45200</v>
      </c>
      <c r="B7011">
        <v>671248</v>
      </c>
      <c r="C7011" t="s">
        <v>34516</v>
      </c>
      <c r="D7011">
        <v>7600</v>
      </c>
      <c r="E7011" t="s">
        <v>10895</v>
      </c>
      <c r="F7011" t="s">
        <v>34516</v>
      </c>
      <c r="G7011">
        <v>29548404</v>
      </c>
      <c r="H7011">
        <v>1003343710</v>
      </c>
      <c r="I7011" t="s">
        <v>33616</v>
      </c>
      <c r="K7011" t="s">
        <v>34517</v>
      </c>
      <c r="L7011" t="s">
        <v>34518</v>
      </c>
      <c r="M7011">
        <v>3539</v>
      </c>
      <c r="N7011">
        <v>2</v>
      </c>
      <c r="R7011" s="1">
        <v>44089</v>
      </c>
      <c r="S7011" t="s">
        <v>56</v>
      </c>
      <c r="W7011">
        <v>4</v>
      </c>
      <c r="X7011" t="s">
        <v>725</v>
      </c>
      <c r="Y7011">
        <v>1</v>
      </c>
      <c r="Z7011" t="s">
        <v>46545</v>
      </c>
      <c r="AB7011">
        <v>200208</v>
      </c>
      <c r="AC7011">
        <v>137</v>
      </c>
      <c r="AD7011" t="s">
        <v>1410</v>
      </c>
      <c r="AE7011">
        <v>1053</v>
      </c>
      <c r="AF7011" t="s">
        <v>1410</v>
      </c>
      <c r="AG7011">
        <v>1</v>
      </c>
      <c r="AH7011" t="s">
        <v>44482</v>
      </c>
      <c r="AI7011">
        <v>30</v>
      </c>
      <c r="AJ7011" t="s">
        <v>1402</v>
      </c>
      <c r="AK7011">
        <v>671</v>
      </c>
      <c r="AL7011" t="s">
        <v>10899</v>
      </c>
      <c r="AP7011">
        <v>661248</v>
      </c>
      <c r="AQ7011" t="s">
        <v>33620</v>
      </c>
      <c r="AR7011" t="s">
        <v>33621</v>
      </c>
      <c r="AS7011">
        <v>2</v>
      </c>
      <c r="AT7011" t="s">
        <v>1413</v>
      </c>
      <c r="AU7011" t="s">
        <v>11451</v>
      </c>
      <c r="AX7011">
        <v>56.49060214</v>
      </c>
      <c r="AY7011">
        <v>8.6012405800000007</v>
      </c>
      <c r="AZ7011" t="s">
        <v>62</v>
      </c>
      <c r="BA7011">
        <v>1082</v>
      </c>
      <c r="BB7011" t="s">
        <v>2852</v>
      </c>
    </row>
    <row r="7012" spans="1:54" x14ac:dyDescent="0.25">
      <c r="A7012" s="1">
        <v>45200</v>
      </c>
      <c r="B7012">
        <v>671300</v>
      </c>
      <c r="C7012" t="s">
        <v>34519</v>
      </c>
      <c r="D7012">
        <v>7600</v>
      </c>
      <c r="E7012" t="s">
        <v>10895</v>
      </c>
      <c r="F7012" t="s">
        <v>48681</v>
      </c>
      <c r="G7012">
        <v>25872428</v>
      </c>
      <c r="H7012">
        <v>1001589404</v>
      </c>
      <c r="I7012" t="s">
        <v>15176</v>
      </c>
      <c r="J7012" t="s">
        <v>34520</v>
      </c>
      <c r="K7012" t="s">
        <v>15177</v>
      </c>
      <c r="L7012" t="s">
        <v>15178</v>
      </c>
      <c r="M7012">
        <v>8994</v>
      </c>
      <c r="N7012">
        <v>7</v>
      </c>
      <c r="R7012" s="1">
        <v>44795</v>
      </c>
      <c r="S7012" t="s">
        <v>56</v>
      </c>
      <c r="W7012">
        <v>5</v>
      </c>
      <c r="X7012" t="s">
        <v>557</v>
      </c>
      <c r="Y7012">
        <v>1</v>
      </c>
      <c r="Z7012" t="s">
        <v>46545</v>
      </c>
      <c r="AB7012">
        <v>195511</v>
      </c>
      <c r="AC7012">
        <v>144</v>
      </c>
      <c r="AD7012" t="s">
        <v>52641</v>
      </c>
      <c r="AE7012">
        <v>1023</v>
      </c>
      <c r="AF7012" t="s">
        <v>1486</v>
      </c>
      <c r="AG7012">
        <v>1</v>
      </c>
      <c r="AH7012" t="s">
        <v>44482</v>
      </c>
      <c r="AI7012">
        <v>82</v>
      </c>
      <c r="AJ7012" t="s">
        <v>52641</v>
      </c>
      <c r="AK7012">
        <v>671</v>
      </c>
      <c r="AL7012" t="s">
        <v>10899</v>
      </c>
      <c r="AQ7012" t="s">
        <v>15179</v>
      </c>
      <c r="AR7012" t="s">
        <v>34521</v>
      </c>
      <c r="AS7012">
        <v>0</v>
      </c>
      <c r="AT7012" t="s">
        <v>61</v>
      </c>
      <c r="AU7012" t="s">
        <v>15181</v>
      </c>
      <c r="AX7012">
        <v>56.48688859</v>
      </c>
      <c r="AY7012">
        <v>8.5847458099999994</v>
      </c>
      <c r="AZ7012" t="s">
        <v>62</v>
      </c>
      <c r="BA7012">
        <v>1082</v>
      </c>
      <c r="BB7012" t="s">
        <v>2852</v>
      </c>
    </row>
    <row r="7013" spans="1:54" x14ac:dyDescent="0.25">
      <c r="A7013" s="1">
        <v>45200</v>
      </c>
      <c r="B7013">
        <v>671302</v>
      </c>
      <c r="C7013" t="s">
        <v>34522</v>
      </c>
      <c r="D7013">
        <v>7600</v>
      </c>
      <c r="E7013" t="s">
        <v>10895</v>
      </c>
      <c r="F7013" t="s">
        <v>34523</v>
      </c>
      <c r="G7013">
        <v>28226659</v>
      </c>
      <c r="H7013">
        <v>1001626879</v>
      </c>
      <c r="I7013" t="s">
        <v>34524</v>
      </c>
      <c r="J7013" t="s">
        <v>34525</v>
      </c>
      <c r="K7013" t="s">
        <v>34526</v>
      </c>
      <c r="L7013" t="s">
        <v>34527</v>
      </c>
      <c r="M7013">
        <v>2698</v>
      </c>
      <c r="N7013">
        <v>2</v>
      </c>
      <c r="R7013" s="1">
        <v>43805</v>
      </c>
      <c r="S7013" t="s">
        <v>56</v>
      </c>
      <c r="W7013">
        <v>5</v>
      </c>
      <c r="X7013" t="s">
        <v>557</v>
      </c>
      <c r="Y7013">
        <v>1</v>
      </c>
      <c r="Z7013" t="s">
        <v>46545</v>
      </c>
      <c r="AA7013">
        <v>10</v>
      </c>
      <c r="AB7013">
        <v>197008</v>
      </c>
      <c r="AC7013">
        <v>123</v>
      </c>
      <c r="AD7013" t="s">
        <v>1507</v>
      </c>
      <c r="AE7013">
        <v>1011</v>
      </c>
      <c r="AF7013" t="s">
        <v>1507</v>
      </c>
      <c r="AG7013">
        <v>1</v>
      </c>
      <c r="AH7013" t="s">
        <v>44482</v>
      </c>
      <c r="AI7013">
        <v>80</v>
      </c>
      <c r="AJ7013" t="s">
        <v>1507</v>
      </c>
      <c r="AK7013">
        <v>671</v>
      </c>
      <c r="AL7013" t="s">
        <v>10899</v>
      </c>
      <c r="AQ7013" t="s">
        <v>34528</v>
      </c>
      <c r="AR7013" t="s">
        <v>34529</v>
      </c>
      <c r="AS7013">
        <v>0</v>
      </c>
      <c r="AT7013" t="s">
        <v>61</v>
      </c>
      <c r="AU7013" t="s">
        <v>34530</v>
      </c>
      <c r="AW7013" t="s">
        <v>34531</v>
      </c>
      <c r="AX7013">
        <v>56.448011600000001</v>
      </c>
      <c r="AY7013">
        <v>8.5887168999999997</v>
      </c>
      <c r="AZ7013" t="s">
        <v>62</v>
      </c>
      <c r="BA7013">
        <v>1082</v>
      </c>
      <c r="BB7013" t="s">
        <v>2852</v>
      </c>
    </row>
    <row r="7014" spans="1:54" x14ac:dyDescent="0.25">
      <c r="A7014" s="1">
        <v>45200</v>
      </c>
      <c r="B7014">
        <v>671303</v>
      </c>
      <c r="C7014" t="s">
        <v>51310</v>
      </c>
      <c r="D7014">
        <v>7600</v>
      </c>
      <c r="E7014" t="s">
        <v>10895</v>
      </c>
      <c r="F7014" t="s">
        <v>51311</v>
      </c>
      <c r="G7014">
        <v>19155374</v>
      </c>
      <c r="H7014">
        <v>1004015231</v>
      </c>
      <c r="I7014" t="s">
        <v>34532</v>
      </c>
      <c r="J7014" t="s">
        <v>34533</v>
      </c>
      <c r="K7014" t="s">
        <v>34534</v>
      </c>
      <c r="L7014" t="s">
        <v>51312</v>
      </c>
      <c r="M7014">
        <v>5750</v>
      </c>
      <c r="N7014">
        <v>8</v>
      </c>
      <c r="R7014" s="1">
        <v>43787</v>
      </c>
      <c r="S7014" t="s">
        <v>12855</v>
      </c>
      <c r="W7014">
        <v>5</v>
      </c>
      <c r="X7014" t="s">
        <v>557</v>
      </c>
      <c r="Y7014">
        <v>1</v>
      </c>
      <c r="Z7014" t="s">
        <v>46545</v>
      </c>
      <c r="AB7014">
        <v>199708</v>
      </c>
      <c r="AC7014">
        <v>123</v>
      </c>
      <c r="AD7014" t="s">
        <v>1507</v>
      </c>
      <c r="AE7014">
        <v>1011</v>
      </c>
      <c r="AF7014" t="s">
        <v>1507</v>
      </c>
      <c r="AG7014">
        <v>1</v>
      </c>
      <c r="AH7014" t="s">
        <v>44482</v>
      </c>
      <c r="AI7014">
        <v>80</v>
      </c>
      <c r="AJ7014" t="s">
        <v>1507</v>
      </c>
      <c r="AK7014">
        <v>671</v>
      </c>
      <c r="AL7014" t="s">
        <v>10899</v>
      </c>
      <c r="AQ7014" t="s">
        <v>34535</v>
      </c>
      <c r="AR7014" t="s">
        <v>34536</v>
      </c>
      <c r="AS7014">
        <v>0</v>
      </c>
      <c r="AT7014" t="s">
        <v>61</v>
      </c>
      <c r="AU7014" t="s">
        <v>51313</v>
      </c>
      <c r="AW7014" t="s">
        <v>51314</v>
      </c>
      <c r="AX7014">
        <v>56.556180249999997</v>
      </c>
      <c r="AY7014">
        <v>8.6300983200000001</v>
      </c>
      <c r="AZ7014" t="s">
        <v>62</v>
      </c>
      <c r="BA7014">
        <v>1082</v>
      </c>
      <c r="BB7014" t="s">
        <v>2852</v>
      </c>
    </row>
    <row r="7015" spans="1:54" x14ac:dyDescent="0.25">
      <c r="A7015" s="1">
        <v>45200</v>
      </c>
      <c r="B7015">
        <v>671375</v>
      </c>
      <c r="C7015" t="s">
        <v>34537</v>
      </c>
      <c r="D7015">
        <v>7600</v>
      </c>
      <c r="E7015" t="s">
        <v>10895</v>
      </c>
      <c r="F7015" t="s">
        <v>51315</v>
      </c>
      <c r="I7015" t="s">
        <v>51316</v>
      </c>
      <c r="J7015" t="s">
        <v>34538</v>
      </c>
      <c r="K7015" t="s">
        <v>34539</v>
      </c>
      <c r="L7015" t="s">
        <v>55100</v>
      </c>
      <c r="M7015">
        <v>9525</v>
      </c>
      <c r="N7015">
        <v>41</v>
      </c>
      <c r="R7015" s="1">
        <v>40162</v>
      </c>
      <c r="S7015" t="s">
        <v>80</v>
      </c>
      <c r="V7015" s="1">
        <v>38169</v>
      </c>
      <c r="W7015">
        <v>5</v>
      </c>
      <c r="X7015" t="s">
        <v>557</v>
      </c>
      <c r="Y7015">
        <v>1</v>
      </c>
      <c r="Z7015" t="s">
        <v>46545</v>
      </c>
      <c r="AB7015">
        <v>199201</v>
      </c>
      <c r="AC7015">
        <v>147</v>
      </c>
      <c r="AD7015" t="s">
        <v>46697</v>
      </c>
      <c r="AE7015">
        <v>1021</v>
      </c>
      <c r="AF7015" t="s">
        <v>46697</v>
      </c>
      <c r="AG7015">
        <v>3</v>
      </c>
      <c r="AH7015" t="s">
        <v>81</v>
      </c>
      <c r="AI7015">
        <v>86</v>
      </c>
      <c r="AJ7015" t="s">
        <v>46697</v>
      </c>
      <c r="AK7015">
        <v>671</v>
      </c>
      <c r="AL7015" t="s">
        <v>10899</v>
      </c>
      <c r="AQ7015" t="s">
        <v>34540</v>
      </c>
      <c r="AS7015">
        <v>0</v>
      </c>
      <c r="AT7015" t="s">
        <v>61</v>
      </c>
      <c r="AU7015" t="s">
        <v>54764</v>
      </c>
      <c r="AX7015">
        <v>56.490794236024897</v>
      </c>
      <c r="AY7015">
        <v>8.5765621818822009</v>
      </c>
      <c r="AZ7015" t="s">
        <v>62</v>
      </c>
      <c r="BA7015">
        <v>1082</v>
      </c>
      <c r="BB7015" t="s">
        <v>2852</v>
      </c>
    </row>
    <row r="7016" spans="1:54" x14ac:dyDescent="0.25">
      <c r="A7016" s="1">
        <v>45200</v>
      </c>
      <c r="B7016">
        <v>671401</v>
      </c>
      <c r="C7016" t="s">
        <v>34541</v>
      </c>
      <c r="D7016">
        <v>7600</v>
      </c>
      <c r="E7016" t="s">
        <v>10895</v>
      </c>
      <c r="F7016" t="s">
        <v>34542</v>
      </c>
      <c r="G7016">
        <v>29548358</v>
      </c>
      <c r="H7016">
        <v>1003343709</v>
      </c>
      <c r="I7016" t="s">
        <v>11628</v>
      </c>
      <c r="J7016" t="s">
        <v>34543</v>
      </c>
      <c r="K7016" t="s">
        <v>11629</v>
      </c>
      <c r="L7016" t="s">
        <v>11630</v>
      </c>
      <c r="M7016">
        <v>3539</v>
      </c>
      <c r="N7016">
        <v>2</v>
      </c>
      <c r="R7016" s="1">
        <v>43794</v>
      </c>
      <c r="S7016" t="s">
        <v>56</v>
      </c>
      <c r="W7016">
        <v>4</v>
      </c>
      <c r="X7016" t="s">
        <v>725</v>
      </c>
      <c r="Y7016">
        <v>1</v>
      </c>
      <c r="Z7016" t="s">
        <v>46545</v>
      </c>
      <c r="AB7016">
        <v>197310</v>
      </c>
      <c r="AC7016">
        <v>241</v>
      </c>
      <c r="AD7016" t="s">
        <v>1722</v>
      </c>
      <c r="AE7016">
        <v>1071</v>
      </c>
      <c r="AF7016" t="s">
        <v>1688</v>
      </c>
      <c r="AG7016">
        <v>1</v>
      </c>
      <c r="AH7016" t="s">
        <v>44482</v>
      </c>
      <c r="AI7016">
        <v>99</v>
      </c>
      <c r="AJ7016" t="s">
        <v>54511</v>
      </c>
      <c r="AK7016">
        <v>671</v>
      </c>
      <c r="AL7016" t="s">
        <v>10899</v>
      </c>
      <c r="AP7016">
        <v>671014</v>
      </c>
      <c r="AQ7016" t="s">
        <v>11631</v>
      </c>
      <c r="AR7016" t="s">
        <v>11632</v>
      </c>
      <c r="AS7016">
        <v>2</v>
      </c>
      <c r="AT7016" t="s">
        <v>1413</v>
      </c>
      <c r="AU7016" t="s">
        <v>11451</v>
      </c>
      <c r="AX7016">
        <v>56.49060214</v>
      </c>
      <c r="AY7016">
        <v>8.6012405800000007</v>
      </c>
      <c r="AZ7016" t="s">
        <v>62</v>
      </c>
      <c r="BA7016">
        <v>1082</v>
      </c>
      <c r="BB7016" t="s">
        <v>2852</v>
      </c>
    </row>
    <row r="7017" spans="1:54" x14ac:dyDescent="0.25">
      <c r="A7017" s="1">
        <v>45200</v>
      </c>
      <c r="B7017">
        <v>671402</v>
      </c>
      <c r="C7017" t="s">
        <v>34544</v>
      </c>
      <c r="D7017">
        <v>7600</v>
      </c>
      <c r="E7017" t="s">
        <v>10895</v>
      </c>
      <c r="F7017" t="s">
        <v>34545</v>
      </c>
      <c r="G7017">
        <v>25834518</v>
      </c>
      <c r="H7017">
        <v>1003401857</v>
      </c>
      <c r="I7017" t="s">
        <v>34546</v>
      </c>
      <c r="J7017" t="s">
        <v>34543</v>
      </c>
      <c r="K7017" t="s">
        <v>34547</v>
      </c>
      <c r="L7017" t="s">
        <v>21272</v>
      </c>
      <c r="M7017">
        <v>3491</v>
      </c>
      <c r="N7017">
        <v>7</v>
      </c>
      <c r="R7017" s="1">
        <v>40581</v>
      </c>
      <c r="S7017" t="s">
        <v>56</v>
      </c>
      <c r="V7017" s="1">
        <v>40575</v>
      </c>
      <c r="W7017">
        <v>4</v>
      </c>
      <c r="X7017" t="s">
        <v>725</v>
      </c>
      <c r="Y7017">
        <v>1</v>
      </c>
      <c r="Z7017" t="s">
        <v>46545</v>
      </c>
      <c r="AB7017">
        <v>200311</v>
      </c>
      <c r="AC7017">
        <v>241</v>
      </c>
      <c r="AD7017" t="s">
        <v>1722</v>
      </c>
      <c r="AE7017">
        <v>1071</v>
      </c>
      <c r="AF7017" t="s">
        <v>1688</v>
      </c>
      <c r="AG7017">
        <v>3</v>
      </c>
      <c r="AH7017" t="s">
        <v>81</v>
      </c>
      <c r="AI7017">
        <v>99</v>
      </c>
      <c r="AJ7017" t="s">
        <v>54511</v>
      </c>
      <c r="AK7017">
        <v>671</v>
      </c>
      <c r="AL7017" t="s">
        <v>10899</v>
      </c>
      <c r="AM7017">
        <v>2</v>
      </c>
      <c r="AN7017" t="s">
        <v>119</v>
      </c>
      <c r="AO7017">
        <v>671401</v>
      </c>
      <c r="AP7017">
        <v>671014</v>
      </c>
      <c r="AQ7017" t="s">
        <v>34548</v>
      </c>
      <c r="AR7017" t="s">
        <v>34549</v>
      </c>
      <c r="AS7017">
        <v>2</v>
      </c>
      <c r="AT7017" t="s">
        <v>1413</v>
      </c>
      <c r="AU7017" t="s">
        <v>11778</v>
      </c>
      <c r="AX7017">
        <v>56.490810847972703</v>
      </c>
      <c r="AY7017">
        <v>8.5999414705601307</v>
      </c>
      <c r="AZ7017" t="s">
        <v>62</v>
      </c>
      <c r="BA7017">
        <v>1082</v>
      </c>
      <c r="BB7017" t="s">
        <v>2852</v>
      </c>
    </row>
    <row r="7018" spans="1:54" x14ac:dyDescent="0.25">
      <c r="A7018" s="1">
        <v>45200</v>
      </c>
      <c r="B7018">
        <v>671403</v>
      </c>
      <c r="C7018" t="s">
        <v>34550</v>
      </c>
      <c r="D7018">
        <v>7600</v>
      </c>
      <c r="E7018" t="s">
        <v>10895</v>
      </c>
      <c r="F7018" t="s">
        <v>34545</v>
      </c>
      <c r="G7018">
        <v>25834518</v>
      </c>
      <c r="H7018">
        <v>1003401857</v>
      </c>
      <c r="I7018" t="s">
        <v>34546</v>
      </c>
      <c r="J7018" t="s">
        <v>34543</v>
      </c>
      <c r="K7018" t="s">
        <v>34547</v>
      </c>
      <c r="L7018" t="s">
        <v>21272</v>
      </c>
      <c r="M7018">
        <v>3491</v>
      </c>
      <c r="N7018">
        <v>7</v>
      </c>
      <c r="R7018" s="1">
        <v>40581</v>
      </c>
      <c r="S7018" t="s">
        <v>56</v>
      </c>
      <c r="V7018" s="1">
        <v>40575</v>
      </c>
      <c r="W7018">
        <v>4</v>
      </c>
      <c r="X7018" t="s">
        <v>725</v>
      </c>
      <c r="Y7018">
        <v>1</v>
      </c>
      <c r="Z7018" t="s">
        <v>46545</v>
      </c>
      <c r="AB7018">
        <v>200311</v>
      </c>
      <c r="AC7018">
        <v>242</v>
      </c>
      <c r="AD7018" t="s">
        <v>1687</v>
      </c>
      <c r="AE7018">
        <v>1071</v>
      </c>
      <c r="AF7018" t="s">
        <v>1688</v>
      </c>
      <c r="AG7018">
        <v>3</v>
      </c>
      <c r="AH7018" t="s">
        <v>81</v>
      </c>
      <c r="AI7018">
        <v>99</v>
      </c>
      <c r="AJ7018" t="s">
        <v>54511</v>
      </c>
      <c r="AK7018">
        <v>671</v>
      </c>
      <c r="AL7018" t="s">
        <v>10899</v>
      </c>
      <c r="AM7018">
        <v>2</v>
      </c>
      <c r="AN7018" t="s">
        <v>119</v>
      </c>
      <c r="AO7018">
        <v>671401</v>
      </c>
      <c r="AP7018">
        <v>671014</v>
      </c>
      <c r="AQ7018" t="s">
        <v>34548</v>
      </c>
      <c r="AR7018" t="s">
        <v>34549</v>
      </c>
      <c r="AS7018">
        <v>2</v>
      </c>
      <c r="AT7018" t="s">
        <v>1413</v>
      </c>
      <c r="AU7018" t="s">
        <v>11778</v>
      </c>
      <c r="AX7018">
        <v>56.490810847972703</v>
      </c>
      <c r="AY7018">
        <v>8.5999414705601307</v>
      </c>
      <c r="AZ7018" t="s">
        <v>62</v>
      </c>
      <c r="BA7018">
        <v>1082</v>
      </c>
      <c r="BB7018" t="s">
        <v>2852</v>
      </c>
    </row>
    <row r="7019" spans="1:54" x14ac:dyDescent="0.25">
      <c r="A7019" s="1">
        <v>45200</v>
      </c>
      <c r="B7019">
        <v>671901</v>
      </c>
      <c r="C7019" t="s">
        <v>54062</v>
      </c>
      <c r="D7019">
        <v>7600</v>
      </c>
      <c r="E7019" t="s">
        <v>10895</v>
      </c>
      <c r="F7019" t="s">
        <v>54063</v>
      </c>
      <c r="G7019">
        <v>29189951</v>
      </c>
      <c r="H7019">
        <v>1012857183</v>
      </c>
      <c r="I7019" t="s">
        <v>34551</v>
      </c>
      <c r="J7019" t="s">
        <v>34552</v>
      </c>
      <c r="K7019" t="s">
        <v>34553</v>
      </c>
      <c r="L7019" t="s">
        <v>52690</v>
      </c>
      <c r="M7019">
        <v>2477</v>
      </c>
      <c r="N7019">
        <v>15</v>
      </c>
      <c r="R7019" s="1">
        <v>44796</v>
      </c>
      <c r="S7019" t="s">
        <v>56</v>
      </c>
      <c r="T7019">
        <v>671</v>
      </c>
      <c r="U7019" t="s">
        <v>10899</v>
      </c>
      <c r="W7019">
        <v>2</v>
      </c>
      <c r="X7019" t="s">
        <v>57</v>
      </c>
      <c r="Y7019">
        <v>1</v>
      </c>
      <c r="Z7019" t="s">
        <v>46545</v>
      </c>
      <c r="AA7019">
        <v>10</v>
      </c>
      <c r="AB7019">
        <v>190609</v>
      </c>
      <c r="AC7019">
        <v>129</v>
      </c>
      <c r="AD7019" t="s">
        <v>2405</v>
      </c>
      <c r="AE7019">
        <v>1016</v>
      </c>
      <c r="AF7019" t="s">
        <v>2405</v>
      </c>
      <c r="AG7019">
        <v>1</v>
      </c>
      <c r="AH7019" t="s">
        <v>44482</v>
      </c>
      <c r="AI7019">
        <v>29</v>
      </c>
      <c r="AJ7019" t="s">
        <v>2525</v>
      </c>
      <c r="AK7019">
        <v>671</v>
      </c>
      <c r="AL7019" t="s">
        <v>10899</v>
      </c>
      <c r="AQ7019" t="s">
        <v>34554</v>
      </c>
      <c r="AR7019" t="s">
        <v>34555</v>
      </c>
      <c r="AS7019">
        <v>0</v>
      </c>
      <c r="AT7019" t="s">
        <v>61</v>
      </c>
      <c r="AU7019" t="s">
        <v>52618</v>
      </c>
      <c r="AX7019">
        <v>56.490591700000003</v>
      </c>
      <c r="AY7019">
        <v>8.6107249100000001</v>
      </c>
      <c r="AZ7019" t="s">
        <v>62</v>
      </c>
      <c r="BA7019">
        <v>1082</v>
      </c>
      <c r="BB7019" t="s">
        <v>2852</v>
      </c>
    </row>
    <row r="7020" spans="1:54" x14ac:dyDescent="0.25">
      <c r="A7020" s="1">
        <v>45200</v>
      </c>
      <c r="B7020">
        <v>673001</v>
      </c>
      <c r="C7020" t="s">
        <v>51317</v>
      </c>
      <c r="D7020">
        <v>7673</v>
      </c>
      <c r="E7020" t="s">
        <v>51318</v>
      </c>
      <c r="F7020" t="s">
        <v>51319</v>
      </c>
      <c r="G7020">
        <v>29189935</v>
      </c>
      <c r="H7020">
        <v>1003348712</v>
      </c>
      <c r="I7020" t="s">
        <v>34556</v>
      </c>
      <c r="J7020" t="s">
        <v>34557</v>
      </c>
      <c r="K7020" t="s">
        <v>34558</v>
      </c>
      <c r="L7020" t="s">
        <v>34559</v>
      </c>
      <c r="M7020">
        <v>199</v>
      </c>
      <c r="N7020">
        <v>8</v>
      </c>
      <c r="R7020" s="1">
        <v>43787</v>
      </c>
      <c r="S7020" t="s">
        <v>56</v>
      </c>
      <c r="T7020">
        <v>665</v>
      </c>
      <c r="U7020" t="s">
        <v>12729</v>
      </c>
      <c r="W7020">
        <v>2</v>
      </c>
      <c r="X7020" t="s">
        <v>57</v>
      </c>
      <c r="Y7020">
        <v>1</v>
      </c>
      <c r="Z7020" t="s">
        <v>46545</v>
      </c>
      <c r="AA7020">
        <v>9</v>
      </c>
      <c r="AB7020">
        <v>195508</v>
      </c>
      <c r="AC7020">
        <v>121</v>
      </c>
      <c r="AD7020" t="s">
        <v>70</v>
      </c>
      <c r="AE7020">
        <v>1012</v>
      </c>
      <c r="AF7020" t="s">
        <v>71</v>
      </c>
      <c r="AG7020">
        <v>1</v>
      </c>
      <c r="AH7020" t="s">
        <v>44482</v>
      </c>
      <c r="AI7020">
        <v>21</v>
      </c>
      <c r="AJ7020" t="s">
        <v>52613</v>
      </c>
      <c r="AK7020">
        <v>665</v>
      </c>
      <c r="AL7020" t="s">
        <v>12729</v>
      </c>
      <c r="AQ7020" t="s">
        <v>34560</v>
      </c>
      <c r="AR7020" t="s">
        <v>34561</v>
      </c>
      <c r="AS7020">
        <v>0</v>
      </c>
      <c r="AT7020" t="s">
        <v>61</v>
      </c>
      <c r="AU7020" t="s">
        <v>7274</v>
      </c>
      <c r="AX7020">
        <v>56.617854049999998</v>
      </c>
      <c r="AY7020">
        <v>8.1783292299999992</v>
      </c>
      <c r="AZ7020" t="s">
        <v>62</v>
      </c>
      <c r="BA7020">
        <v>1082</v>
      </c>
      <c r="BB7020" t="s">
        <v>2852</v>
      </c>
    </row>
    <row r="7021" spans="1:54" x14ac:dyDescent="0.25">
      <c r="A7021" s="1">
        <v>45200</v>
      </c>
      <c r="B7021">
        <v>673002</v>
      </c>
      <c r="C7021" t="s">
        <v>51320</v>
      </c>
      <c r="D7021">
        <v>7680</v>
      </c>
      <c r="E7021" t="s">
        <v>48646</v>
      </c>
      <c r="F7021" t="s">
        <v>51321</v>
      </c>
      <c r="G7021">
        <v>29189935</v>
      </c>
      <c r="H7021">
        <v>1003348736</v>
      </c>
      <c r="I7021" t="s">
        <v>34562</v>
      </c>
      <c r="J7021" t="s">
        <v>34563</v>
      </c>
      <c r="K7021" t="s">
        <v>34564</v>
      </c>
      <c r="L7021" t="s">
        <v>4083</v>
      </c>
      <c r="M7021">
        <v>201</v>
      </c>
      <c r="N7021">
        <v>7</v>
      </c>
      <c r="R7021" s="1">
        <v>43179</v>
      </c>
      <c r="S7021" t="s">
        <v>56</v>
      </c>
      <c r="T7021">
        <v>665</v>
      </c>
      <c r="U7021" t="s">
        <v>12729</v>
      </c>
      <c r="W7021">
        <v>2</v>
      </c>
      <c r="X7021" t="s">
        <v>57</v>
      </c>
      <c r="Y7021">
        <v>1</v>
      </c>
      <c r="Z7021" t="s">
        <v>46545</v>
      </c>
      <c r="AA7021">
        <v>9</v>
      </c>
      <c r="AB7021">
        <v>195008</v>
      </c>
      <c r="AC7021">
        <v>121</v>
      </c>
      <c r="AD7021" t="s">
        <v>70</v>
      </c>
      <c r="AE7021">
        <v>1012</v>
      </c>
      <c r="AF7021" t="s">
        <v>71</v>
      </c>
      <c r="AG7021">
        <v>1</v>
      </c>
      <c r="AH7021" t="s">
        <v>44482</v>
      </c>
      <c r="AI7021">
        <v>21</v>
      </c>
      <c r="AJ7021" t="s">
        <v>52613</v>
      </c>
      <c r="AK7021">
        <v>665</v>
      </c>
      <c r="AL7021" t="s">
        <v>12729</v>
      </c>
      <c r="AQ7021" t="s">
        <v>34565</v>
      </c>
      <c r="AR7021" t="s">
        <v>34566</v>
      </c>
      <c r="AS7021">
        <v>0</v>
      </c>
      <c r="AT7021" t="s">
        <v>61</v>
      </c>
      <c r="AU7021" t="s">
        <v>3786</v>
      </c>
      <c r="AX7021">
        <v>56.70379844</v>
      </c>
      <c r="AY7021">
        <v>8.2154733400000008</v>
      </c>
      <c r="AZ7021" t="s">
        <v>62</v>
      </c>
      <c r="BA7021">
        <v>1082</v>
      </c>
      <c r="BB7021" t="s">
        <v>2852</v>
      </c>
    </row>
    <row r="7022" spans="1:54" x14ac:dyDescent="0.25">
      <c r="A7022" s="1">
        <v>45200</v>
      </c>
      <c r="B7022">
        <v>673210</v>
      </c>
      <c r="C7022" t="s">
        <v>34567</v>
      </c>
      <c r="D7022">
        <v>7680</v>
      </c>
      <c r="E7022" t="s">
        <v>48646</v>
      </c>
      <c r="F7022" t="s">
        <v>51322</v>
      </c>
      <c r="I7022" t="s">
        <v>34568</v>
      </c>
      <c r="J7022" t="s">
        <v>34569</v>
      </c>
      <c r="K7022" t="s">
        <v>34570</v>
      </c>
      <c r="L7022" t="s">
        <v>51323</v>
      </c>
      <c r="N7022">
        <v>7</v>
      </c>
      <c r="R7022" s="1">
        <v>40162</v>
      </c>
      <c r="S7022" t="s">
        <v>80</v>
      </c>
      <c r="T7022">
        <v>665</v>
      </c>
      <c r="U7022" t="s">
        <v>12729</v>
      </c>
      <c r="V7022" s="1">
        <v>38565</v>
      </c>
      <c r="W7022">
        <v>2</v>
      </c>
      <c r="X7022" t="s">
        <v>57</v>
      </c>
      <c r="Y7022">
        <v>1</v>
      </c>
      <c r="Z7022" t="s">
        <v>46545</v>
      </c>
      <c r="AB7022">
        <v>197008</v>
      </c>
      <c r="AC7022">
        <v>125</v>
      </c>
      <c r="AD7022" t="s">
        <v>1344</v>
      </c>
      <c r="AE7022">
        <v>1014</v>
      </c>
      <c r="AF7022" t="s">
        <v>1352</v>
      </c>
      <c r="AG7022">
        <v>3</v>
      </c>
      <c r="AH7022" t="s">
        <v>81</v>
      </c>
      <c r="AI7022">
        <v>24</v>
      </c>
      <c r="AJ7022" t="s">
        <v>1344</v>
      </c>
      <c r="AK7022">
        <v>665</v>
      </c>
      <c r="AL7022" t="s">
        <v>12729</v>
      </c>
      <c r="AQ7022" t="s">
        <v>34571</v>
      </c>
      <c r="AR7022" t="s">
        <v>34572</v>
      </c>
      <c r="AS7022">
        <v>0</v>
      </c>
      <c r="AT7022" t="s">
        <v>61</v>
      </c>
      <c r="AU7022" t="s">
        <v>51324</v>
      </c>
      <c r="AV7022" t="s">
        <v>51325</v>
      </c>
      <c r="AZ7022" t="s">
        <v>62</v>
      </c>
      <c r="BA7022">
        <v>1082</v>
      </c>
      <c r="BB7022" t="s">
        <v>2852</v>
      </c>
    </row>
    <row r="7023" spans="1:54" x14ac:dyDescent="0.25">
      <c r="A7023" s="1">
        <v>45200</v>
      </c>
      <c r="B7023">
        <v>673300</v>
      </c>
      <c r="C7023" t="s">
        <v>51326</v>
      </c>
      <c r="D7023">
        <v>7680</v>
      </c>
      <c r="E7023" t="s">
        <v>48646</v>
      </c>
      <c r="F7023" t="s">
        <v>51327</v>
      </c>
      <c r="G7023">
        <v>65815214</v>
      </c>
      <c r="H7023">
        <v>1003250069</v>
      </c>
      <c r="I7023" t="s">
        <v>46244</v>
      </c>
      <c r="J7023" t="s">
        <v>34573</v>
      </c>
      <c r="K7023" t="s">
        <v>34574</v>
      </c>
      <c r="L7023" t="s">
        <v>51328</v>
      </c>
      <c r="M7023">
        <v>59</v>
      </c>
      <c r="N7023">
        <v>10</v>
      </c>
      <c r="R7023" s="1">
        <v>41661</v>
      </c>
      <c r="S7023" t="s">
        <v>56</v>
      </c>
      <c r="V7023" s="1">
        <v>41486</v>
      </c>
      <c r="W7023">
        <v>5</v>
      </c>
      <c r="X7023" t="s">
        <v>557</v>
      </c>
      <c r="Y7023">
        <v>1</v>
      </c>
      <c r="Z7023" t="s">
        <v>46545</v>
      </c>
      <c r="AB7023">
        <v>198108</v>
      </c>
      <c r="AC7023">
        <v>123</v>
      </c>
      <c r="AD7023" t="s">
        <v>1507</v>
      </c>
      <c r="AE7023">
        <v>1011</v>
      </c>
      <c r="AF7023" t="s">
        <v>1507</v>
      </c>
      <c r="AG7023">
        <v>3</v>
      </c>
      <c r="AH7023" t="s">
        <v>81</v>
      </c>
      <c r="AI7023">
        <v>80</v>
      </c>
      <c r="AJ7023" t="s">
        <v>1507</v>
      </c>
      <c r="AK7023">
        <v>665</v>
      </c>
      <c r="AL7023" t="s">
        <v>12729</v>
      </c>
      <c r="AQ7023" t="s">
        <v>34575</v>
      </c>
      <c r="AR7023" t="s">
        <v>34576</v>
      </c>
      <c r="AS7023">
        <v>0</v>
      </c>
      <c r="AT7023" t="s">
        <v>61</v>
      </c>
      <c r="AU7023" t="s">
        <v>51329</v>
      </c>
      <c r="AX7023">
        <v>56.702572233480197</v>
      </c>
      <c r="AY7023">
        <v>8.2131032734420106</v>
      </c>
      <c r="AZ7023" t="s">
        <v>62</v>
      </c>
      <c r="BA7023">
        <v>1082</v>
      </c>
      <c r="BB7023" t="s">
        <v>2852</v>
      </c>
    </row>
    <row r="7024" spans="1:54" x14ac:dyDescent="0.25">
      <c r="A7024" s="1">
        <v>45200</v>
      </c>
      <c r="B7024">
        <v>673401</v>
      </c>
      <c r="C7024" t="s">
        <v>51330</v>
      </c>
      <c r="D7024">
        <v>7680</v>
      </c>
      <c r="E7024" t="s">
        <v>48646</v>
      </c>
      <c r="F7024" t="s">
        <v>51331</v>
      </c>
      <c r="I7024" t="s">
        <v>51332</v>
      </c>
      <c r="J7024" t="s">
        <v>34577</v>
      </c>
      <c r="K7024" t="s">
        <v>34578</v>
      </c>
      <c r="L7024" t="s">
        <v>54064</v>
      </c>
      <c r="M7024">
        <v>148</v>
      </c>
      <c r="N7024">
        <v>3</v>
      </c>
      <c r="R7024" s="1">
        <v>42926</v>
      </c>
      <c r="S7024" t="s">
        <v>56</v>
      </c>
      <c r="V7024" s="1">
        <v>40299</v>
      </c>
      <c r="W7024">
        <v>1</v>
      </c>
      <c r="X7024" t="s">
        <v>760</v>
      </c>
      <c r="Y7024">
        <v>4</v>
      </c>
      <c r="Z7024" t="s">
        <v>1324</v>
      </c>
      <c r="AB7024">
        <v>194711</v>
      </c>
      <c r="AC7024">
        <v>271</v>
      </c>
      <c r="AD7024" t="s">
        <v>46741</v>
      </c>
      <c r="AE7024">
        <v>1081</v>
      </c>
      <c r="AF7024" t="s">
        <v>1735</v>
      </c>
      <c r="AG7024">
        <v>3</v>
      </c>
      <c r="AH7024" t="s">
        <v>81</v>
      </c>
      <c r="AI7024">
        <v>99</v>
      </c>
      <c r="AJ7024" t="s">
        <v>54511</v>
      </c>
      <c r="AK7024">
        <v>665</v>
      </c>
      <c r="AL7024" t="s">
        <v>12729</v>
      </c>
      <c r="AM7024">
        <v>2</v>
      </c>
      <c r="AN7024" t="s">
        <v>119</v>
      </c>
      <c r="AO7024">
        <v>841401</v>
      </c>
      <c r="AP7024">
        <v>280938</v>
      </c>
      <c r="AQ7024" t="s">
        <v>34579</v>
      </c>
      <c r="AR7024" t="s">
        <v>34580</v>
      </c>
      <c r="AS7024">
        <v>2</v>
      </c>
      <c r="AT7024" t="s">
        <v>1413</v>
      </c>
      <c r="AU7024" t="s">
        <v>54065</v>
      </c>
      <c r="AX7024">
        <v>56.703642772406297</v>
      </c>
      <c r="AY7024">
        <v>8.2191260755027002</v>
      </c>
      <c r="AZ7024" t="s">
        <v>62</v>
      </c>
      <c r="BA7024">
        <v>1082</v>
      </c>
      <c r="BB7024" t="s">
        <v>2852</v>
      </c>
    </row>
    <row r="7025" spans="1:54" x14ac:dyDescent="0.25">
      <c r="A7025" s="1">
        <v>45200</v>
      </c>
      <c r="B7025">
        <v>673402</v>
      </c>
      <c r="C7025" t="s">
        <v>34581</v>
      </c>
      <c r="D7025">
        <v>7680</v>
      </c>
      <c r="E7025" t="s">
        <v>48646</v>
      </c>
      <c r="F7025" t="s">
        <v>51333</v>
      </c>
      <c r="G7025">
        <v>39301016</v>
      </c>
      <c r="H7025">
        <v>1013829574</v>
      </c>
      <c r="I7025" t="s">
        <v>10733</v>
      </c>
      <c r="J7025" t="s">
        <v>34573</v>
      </c>
      <c r="K7025" t="s">
        <v>10734</v>
      </c>
      <c r="L7025" t="s">
        <v>54466</v>
      </c>
      <c r="M7025">
        <v>276</v>
      </c>
      <c r="N7025">
        <v>9</v>
      </c>
      <c r="R7025" s="1">
        <v>45044</v>
      </c>
      <c r="S7025" t="s">
        <v>673</v>
      </c>
      <c r="W7025">
        <v>5</v>
      </c>
      <c r="X7025" t="s">
        <v>557</v>
      </c>
      <c r="Y7025">
        <v>1</v>
      </c>
      <c r="Z7025" t="s">
        <v>46545</v>
      </c>
      <c r="AB7025">
        <v>199610</v>
      </c>
      <c r="AC7025">
        <v>271</v>
      </c>
      <c r="AD7025" t="s">
        <v>46741</v>
      </c>
      <c r="AE7025">
        <v>1071</v>
      </c>
      <c r="AF7025" t="s">
        <v>1688</v>
      </c>
      <c r="AG7025">
        <v>1</v>
      </c>
      <c r="AH7025" t="s">
        <v>44482</v>
      </c>
      <c r="AI7025">
        <v>99</v>
      </c>
      <c r="AJ7025" t="s">
        <v>54511</v>
      </c>
      <c r="AK7025">
        <v>665</v>
      </c>
      <c r="AL7025" t="s">
        <v>12729</v>
      </c>
      <c r="AP7025">
        <v>787410</v>
      </c>
      <c r="AQ7025" t="s">
        <v>10737</v>
      </c>
      <c r="AR7025" t="s">
        <v>10738</v>
      </c>
      <c r="AS7025">
        <v>2</v>
      </c>
      <c r="AT7025" t="s">
        <v>1413</v>
      </c>
      <c r="AU7025" t="s">
        <v>54467</v>
      </c>
      <c r="AX7025">
        <v>56.697614379999997</v>
      </c>
      <c r="AY7025">
        <v>8.2151142200000002</v>
      </c>
      <c r="AZ7025" t="s">
        <v>62</v>
      </c>
      <c r="BA7025">
        <v>1082</v>
      </c>
      <c r="BB7025" t="s">
        <v>2852</v>
      </c>
    </row>
    <row r="7026" spans="1:54" x14ac:dyDescent="0.25">
      <c r="A7026" s="1">
        <v>45200</v>
      </c>
      <c r="B7026">
        <v>675001</v>
      </c>
      <c r="C7026" t="s">
        <v>34582</v>
      </c>
      <c r="D7026">
        <v>7790</v>
      </c>
      <c r="E7026" t="s">
        <v>12558</v>
      </c>
      <c r="F7026" t="s">
        <v>34583</v>
      </c>
      <c r="G7026">
        <v>29189951</v>
      </c>
      <c r="H7026">
        <v>1003348955</v>
      </c>
      <c r="I7026" t="s">
        <v>34448</v>
      </c>
      <c r="K7026" t="s">
        <v>34584</v>
      </c>
      <c r="L7026" t="s">
        <v>34559</v>
      </c>
      <c r="M7026">
        <v>245</v>
      </c>
      <c r="N7026">
        <v>8</v>
      </c>
      <c r="R7026" s="1">
        <v>44140</v>
      </c>
      <c r="S7026" t="s">
        <v>56</v>
      </c>
      <c r="T7026">
        <v>671</v>
      </c>
      <c r="U7026" t="s">
        <v>10899</v>
      </c>
      <c r="W7026">
        <v>2</v>
      </c>
      <c r="X7026" t="s">
        <v>57</v>
      </c>
      <c r="Y7026">
        <v>1</v>
      </c>
      <c r="Z7026" t="s">
        <v>46545</v>
      </c>
      <c r="AA7026">
        <v>10</v>
      </c>
      <c r="AB7026">
        <v>194004</v>
      </c>
      <c r="AC7026">
        <v>121</v>
      </c>
      <c r="AD7026" t="s">
        <v>70</v>
      </c>
      <c r="AE7026">
        <v>1012</v>
      </c>
      <c r="AF7026" t="s">
        <v>71</v>
      </c>
      <c r="AG7026">
        <v>1</v>
      </c>
      <c r="AH7026" t="s">
        <v>44482</v>
      </c>
      <c r="AI7026">
        <v>21</v>
      </c>
      <c r="AJ7026" t="s">
        <v>52613</v>
      </c>
      <c r="AK7026">
        <v>671</v>
      </c>
      <c r="AL7026" t="s">
        <v>10899</v>
      </c>
      <c r="AQ7026" t="s">
        <v>34585</v>
      </c>
      <c r="AR7026" t="s">
        <v>34586</v>
      </c>
      <c r="AS7026">
        <v>0</v>
      </c>
      <c r="AT7026" t="s">
        <v>61</v>
      </c>
      <c r="AU7026" t="s">
        <v>7274</v>
      </c>
      <c r="AX7026">
        <v>56.650216010000001</v>
      </c>
      <c r="AY7026">
        <v>8.5328267199999992</v>
      </c>
      <c r="AZ7026" t="s">
        <v>62</v>
      </c>
      <c r="BA7026">
        <v>1082</v>
      </c>
      <c r="BB7026" t="s">
        <v>2852</v>
      </c>
    </row>
    <row r="7027" spans="1:54" x14ac:dyDescent="0.25">
      <c r="A7027" s="1">
        <v>45200</v>
      </c>
      <c r="B7027">
        <v>675002</v>
      </c>
      <c r="C7027" t="s">
        <v>51334</v>
      </c>
      <c r="D7027">
        <v>7790</v>
      </c>
      <c r="E7027" t="s">
        <v>12558</v>
      </c>
      <c r="F7027" t="s">
        <v>51335</v>
      </c>
      <c r="I7027" t="s">
        <v>34587</v>
      </c>
      <c r="K7027" t="s">
        <v>34588</v>
      </c>
      <c r="L7027" t="s">
        <v>34589</v>
      </c>
      <c r="M7027">
        <v>151</v>
      </c>
      <c r="N7027">
        <v>86</v>
      </c>
      <c r="R7027" s="1">
        <v>40162</v>
      </c>
      <c r="S7027" t="s">
        <v>80</v>
      </c>
      <c r="T7027">
        <v>671</v>
      </c>
      <c r="U7027" t="s">
        <v>10899</v>
      </c>
      <c r="V7027" s="1">
        <v>37987</v>
      </c>
      <c r="W7027">
        <v>2</v>
      </c>
      <c r="X7027" t="s">
        <v>57</v>
      </c>
      <c r="Y7027">
        <v>1</v>
      </c>
      <c r="Z7027" t="s">
        <v>46545</v>
      </c>
      <c r="AA7027">
        <v>2</v>
      </c>
      <c r="AB7027">
        <v>194004</v>
      </c>
      <c r="AC7027">
        <v>121</v>
      </c>
      <c r="AD7027" t="s">
        <v>70</v>
      </c>
      <c r="AE7027">
        <v>1012</v>
      </c>
      <c r="AF7027" t="s">
        <v>71</v>
      </c>
      <c r="AG7027">
        <v>3</v>
      </c>
      <c r="AH7027" t="s">
        <v>81</v>
      </c>
      <c r="AI7027">
        <v>22</v>
      </c>
      <c r="AJ7027" t="s">
        <v>52628</v>
      </c>
      <c r="AK7027">
        <v>671</v>
      </c>
      <c r="AL7027" t="s">
        <v>10899</v>
      </c>
      <c r="AR7027" t="s">
        <v>34590</v>
      </c>
      <c r="AS7027">
        <v>0</v>
      </c>
      <c r="AT7027" t="s">
        <v>61</v>
      </c>
      <c r="AU7027" t="s">
        <v>5642</v>
      </c>
      <c r="AX7027">
        <v>56.649785790209499</v>
      </c>
      <c r="AY7027">
        <v>8.6205952298641702</v>
      </c>
      <c r="AZ7027" t="s">
        <v>62</v>
      </c>
      <c r="BA7027">
        <v>1082</v>
      </c>
      <c r="BB7027" t="s">
        <v>2852</v>
      </c>
    </row>
    <row r="7028" spans="1:54" x14ac:dyDescent="0.25">
      <c r="A7028" s="1">
        <v>45200</v>
      </c>
      <c r="B7028">
        <v>675003</v>
      </c>
      <c r="C7028" t="s">
        <v>34591</v>
      </c>
      <c r="D7028">
        <v>7790</v>
      </c>
      <c r="E7028" t="s">
        <v>12558</v>
      </c>
      <c r="F7028" t="s">
        <v>34592</v>
      </c>
      <c r="I7028" t="s">
        <v>34587</v>
      </c>
      <c r="K7028" t="s">
        <v>34593</v>
      </c>
      <c r="L7028" t="s">
        <v>34594</v>
      </c>
      <c r="M7028">
        <v>130</v>
      </c>
      <c r="N7028">
        <v>8</v>
      </c>
      <c r="R7028" s="1">
        <v>40162</v>
      </c>
      <c r="S7028" t="s">
        <v>80</v>
      </c>
      <c r="T7028">
        <v>671</v>
      </c>
      <c r="U7028" t="s">
        <v>10899</v>
      </c>
      <c r="V7028" s="1">
        <v>34851</v>
      </c>
      <c r="W7028">
        <v>2</v>
      </c>
      <c r="X7028" t="s">
        <v>57</v>
      </c>
      <c r="Y7028">
        <v>1</v>
      </c>
      <c r="Z7028" t="s">
        <v>46545</v>
      </c>
      <c r="AA7028">
        <v>2</v>
      </c>
      <c r="AB7028">
        <v>195604</v>
      </c>
      <c r="AC7028">
        <v>121</v>
      </c>
      <c r="AD7028" t="s">
        <v>70</v>
      </c>
      <c r="AE7028">
        <v>1012</v>
      </c>
      <c r="AF7028" t="s">
        <v>71</v>
      </c>
      <c r="AG7028">
        <v>3</v>
      </c>
      <c r="AH7028" t="s">
        <v>81</v>
      </c>
      <c r="AI7028">
        <v>22</v>
      </c>
      <c r="AJ7028" t="s">
        <v>52628</v>
      </c>
      <c r="AK7028">
        <v>671</v>
      </c>
      <c r="AL7028" t="s">
        <v>10899</v>
      </c>
      <c r="AS7028">
        <v>0</v>
      </c>
      <c r="AT7028" t="s">
        <v>61</v>
      </c>
      <c r="AU7028" t="s">
        <v>34595</v>
      </c>
      <c r="AX7028">
        <v>56.661297802598298</v>
      </c>
      <c r="AY7028">
        <v>8.4507408886901292</v>
      </c>
      <c r="AZ7028" t="s">
        <v>62</v>
      </c>
      <c r="BA7028">
        <v>1082</v>
      </c>
      <c r="BB7028" t="s">
        <v>2852</v>
      </c>
    </row>
    <row r="7029" spans="1:54" x14ac:dyDescent="0.25">
      <c r="A7029" s="1">
        <v>45200</v>
      </c>
      <c r="B7029">
        <v>675004</v>
      </c>
      <c r="C7029" t="s">
        <v>34596</v>
      </c>
      <c r="D7029">
        <v>7790</v>
      </c>
      <c r="E7029" t="s">
        <v>12558</v>
      </c>
      <c r="F7029" t="s">
        <v>34597</v>
      </c>
      <c r="I7029" t="s">
        <v>34598</v>
      </c>
      <c r="K7029" t="s">
        <v>34599</v>
      </c>
      <c r="L7029" t="s">
        <v>34600</v>
      </c>
      <c r="M7029">
        <v>131</v>
      </c>
      <c r="N7029">
        <v>26</v>
      </c>
      <c r="R7029" s="1">
        <v>40162</v>
      </c>
      <c r="S7029" t="s">
        <v>80</v>
      </c>
      <c r="T7029">
        <v>671</v>
      </c>
      <c r="U7029" t="s">
        <v>10899</v>
      </c>
      <c r="V7029" s="1">
        <v>38200</v>
      </c>
      <c r="W7029">
        <v>2</v>
      </c>
      <c r="X7029" t="s">
        <v>57</v>
      </c>
      <c r="Y7029">
        <v>1</v>
      </c>
      <c r="Z7029" t="s">
        <v>46545</v>
      </c>
      <c r="AA7029">
        <v>10</v>
      </c>
      <c r="AB7029">
        <v>190805</v>
      </c>
      <c r="AC7029">
        <v>121</v>
      </c>
      <c r="AD7029" t="s">
        <v>70</v>
      </c>
      <c r="AE7029">
        <v>1012</v>
      </c>
      <c r="AF7029" t="s">
        <v>71</v>
      </c>
      <c r="AG7029">
        <v>3</v>
      </c>
      <c r="AH7029" t="s">
        <v>81</v>
      </c>
      <c r="AI7029">
        <v>22</v>
      </c>
      <c r="AJ7029" t="s">
        <v>52628</v>
      </c>
      <c r="AK7029">
        <v>671</v>
      </c>
      <c r="AL7029" t="s">
        <v>10899</v>
      </c>
      <c r="AQ7029" t="s">
        <v>34601</v>
      </c>
      <c r="AR7029" t="s">
        <v>34602</v>
      </c>
      <c r="AS7029">
        <v>0</v>
      </c>
      <c r="AT7029" t="s">
        <v>61</v>
      </c>
      <c r="AU7029" t="s">
        <v>34603</v>
      </c>
      <c r="AX7029">
        <v>56.608550142581301</v>
      </c>
      <c r="AY7029">
        <v>8.5368498809851694</v>
      </c>
      <c r="AZ7029" t="s">
        <v>62</v>
      </c>
      <c r="BA7029">
        <v>1082</v>
      </c>
      <c r="BB7029" t="s">
        <v>2852</v>
      </c>
    </row>
    <row r="7030" spans="1:54" x14ac:dyDescent="0.25">
      <c r="A7030" s="1">
        <v>45200</v>
      </c>
      <c r="B7030">
        <v>675005</v>
      </c>
      <c r="C7030" t="s">
        <v>53385</v>
      </c>
      <c r="D7030">
        <v>7790</v>
      </c>
      <c r="E7030" t="s">
        <v>12558</v>
      </c>
      <c r="F7030" t="s">
        <v>54066</v>
      </c>
      <c r="I7030" t="s">
        <v>34604</v>
      </c>
      <c r="K7030" t="s">
        <v>34605</v>
      </c>
      <c r="L7030" t="s">
        <v>34606</v>
      </c>
      <c r="M7030">
        <v>5</v>
      </c>
      <c r="N7030">
        <v>19</v>
      </c>
      <c r="R7030" s="1">
        <v>40162</v>
      </c>
      <c r="S7030" t="s">
        <v>80</v>
      </c>
      <c r="V7030" s="1">
        <v>30773</v>
      </c>
      <c r="W7030">
        <v>5</v>
      </c>
      <c r="X7030" t="s">
        <v>557</v>
      </c>
      <c r="Y7030">
        <v>1</v>
      </c>
      <c r="Z7030" t="s">
        <v>46545</v>
      </c>
      <c r="AA7030">
        <v>9</v>
      </c>
      <c r="AB7030">
        <v>191711</v>
      </c>
      <c r="AC7030">
        <v>126</v>
      </c>
      <c r="AD7030" t="s">
        <v>46616</v>
      </c>
      <c r="AE7030">
        <v>1015</v>
      </c>
      <c r="AF7030" t="s">
        <v>46616</v>
      </c>
      <c r="AG7030">
        <v>3</v>
      </c>
      <c r="AH7030" t="s">
        <v>81</v>
      </c>
      <c r="AI7030">
        <v>29</v>
      </c>
      <c r="AJ7030" t="s">
        <v>2525</v>
      </c>
      <c r="AK7030">
        <v>671</v>
      </c>
      <c r="AL7030" t="s">
        <v>10899</v>
      </c>
      <c r="AS7030">
        <v>0</v>
      </c>
      <c r="AT7030" t="s">
        <v>61</v>
      </c>
      <c r="AU7030" t="s">
        <v>12563</v>
      </c>
      <c r="AX7030">
        <v>56.621440896498399</v>
      </c>
      <c r="AY7030">
        <v>8.5703123435237796</v>
      </c>
      <c r="AZ7030" t="s">
        <v>62</v>
      </c>
      <c r="BA7030">
        <v>1082</v>
      </c>
      <c r="BB7030" t="s">
        <v>2852</v>
      </c>
    </row>
    <row r="7031" spans="1:54" x14ac:dyDescent="0.25">
      <c r="A7031" s="1">
        <v>45200</v>
      </c>
      <c r="B7031">
        <v>675006</v>
      </c>
      <c r="C7031" t="s">
        <v>34607</v>
      </c>
      <c r="D7031">
        <v>7790</v>
      </c>
      <c r="E7031" t="s">
        <v>12558</v>
      </c>
      <c r="F7031" t="s">
        <v>34608</v>
      </c>
      <c r="G7031">
        <v>27814220</v>
      </c>
      <c r="H7031">
        <v>1010685997</v>
      </c>
      <c r="I7031" t="s">
        <v>51336</v>
      </c>
      <c r="K7031" t="s">
        <v>34599</v>
      </c>
      <c r="L7031" t="s">
        <v>34609</v>
      </c>
      <c r="M7031">
        <v>131</v>
      </c>
      <c r="N7031">
        <v>26</v>
      </c>
      <c r="R7031" s="1">
        <v>42271</v>
      </c>
      <c r="S7031" t="s">
        <v>56</v>
      </c>
      <c r="V7031" s="1">
        <v>42216</v>
      </c>
      <c r="W7031">
        <v>5</v>
      </c>
      <c r="X7031" t="s">
        <v>557</v>
      </c>
      <c r="Y7031">
        <v>1</v>
      </c>
      <c r="Z7031" t="s">
        <v>46545</v>
      </c>
      <c r="AA7031">
        <v>8</v>
      </c>
      <c r="AB7031">
        <v>200408</v>
      </c>
      <c r="AC7031">
        <v>121</v>
      </c>
      <c r="AD7031" t="s">
        <v>70</v>
      </c>
      <c r="AE7031">
        <v>1013</v>
      </c>
      <c r="AF7031" t="s">
        <v>558</v>
      </c>
      <c r="AG7031">
        <v>3</v>
      </c>
      <c r="AH7031" t="s">
        <v>81</v>
      </c>
      <c r="AI7031">
        <v>21</v>
      </c>
      <c r="AJ7031" t="s">
        <v>52613</v>
      </c>
      <c r="AK7031">
        <v>671</v>
      </c>
      <c r="AL7031" t="s">
        <v>10899</v>
      </c>
      <c r="AQ7031" t="s">
        <v>34610</v>
      </c>
      <c r="AS7031">
        <v>0</v>
      </c>
      <c r="AT7031" t="s">
        <v>61</v>
      </c>
      <c r="AU7031" t="s">
        <v>34603</v>
      </c>
      <c r="AW7031" t="s">
        <v>34611</v>
      </c>
      <c r="AX7031">
        <v>56.608550142581301</v>
      </c>
      <c r="AY7031">
        <v>8.5368498809851694</v>
      </c>
      <c r="AZ7031" t="s">
        <v>62</v>
      </c>
      <c r="BA7031">
        <v>1082</v>
      </c>
      <c r="BB7031" t="s">
        <v>2852</v>
      </c>
    </row>
    <row r="7032" spans="1:54" x14ac:dyDescent="0.25">
      <c r="A7032" s="1">
        <v>45200</v>
      </c>
      <c r="B7032">
        <v>675210</v>
      </c>
      <c r="C7032" t="s">
        <v>34612</v>
      </c>
      <c r="D7032">
        <v>7790</v>
      </c>
      <c r="E7032" t="s">
        <v>12558</v>
      </c>
      <c r="F7032" t="s">
        <v>34613</v>
      </c>
      <c r="G7032">
        <v>64832018</v>
      </c>
      <c r="H7032">
        <v>1003348918</v>
      </c>
      <c r="I7032" t="s">
        <v>55101</v>
      </c>
      <c r="J7032" t="s">
        <v>34614</v>
      </c>
      <c r="K7032" t="s">
        <v>34615</v>
      </c>
      <c r="L7032" t="s">
        <v>34559</v>
      </c>
      <c r="M7032">
        <v>245</v>
      </c>
      <c r="N7032">
        <v>8</v>
      </c>
      <c r="R7032" s="1">
        <v>40162</v>
      </c>
      <c r="S7032" t="s">
        <v>80</v>
      </c>
      <c r="T7032">
        <v>671</v>
      </c>
      <c r="U7032" t="s">
        <v>10899</v>
      </c>
      <c r="V7032" s="1">
        <v>39083</v>
      </c>
      <c r="W7032">
        <v>2</v>
      </c>
      <c r="X7032" t="s">
        <v>57</v>
      </c>
      <c r="Y7032">
        <v>1</v>
      </c>
      <c r="Z7032" t="s">
        <v>46545</v>
      </c>
      <c r="AB7032">
        <v>195708</v>
      </c>
      <c r="AC7032">
        <v>125</v>
      </c>
      <c r="AD7032" t="s">
        <v>1344</v>
      </c>
      <c r="AE7032">
        <v>1014</v>
      </c>
      <c r="AF7032" t="s">
        <v>1352</v>
      </c>
      <c r="AG7032">
        <v>3</v>
      </c>
      <c r="AH7032" t="s">
        <v>81</v>
      </c>
      <c r="AI7032">
        <v>24</v>
      </c>
      <c r="AJ7032" t="s">
        <v>1344</v>
      </c>
      <c r="AK7032">
        <v>671</v>
      </c>
      <c r="AL7032" t="s">
        <v>10899</v>
      </c>
      <c r="AQ7032" t="s">
        <v>34616</v>
      </c>
      <c r="AR7032" t="s">
        <v>34617</v>
      </c>
      <c r="AS7032">
        <v>0</v>
      </c>
      <c r="AT7032" t="s">
        <v>61</v>
      </c>
      <c r="AU7032" t="s">
        <v>7274</v>
      </c>
      <c r="AX7032">
        <v>56.6502160749029</v>
      </c>
      <c r="AY7032">
        <v>8.5328267317809807</v>
      </c>
      <c r="AZ7032" t="s">
        <v>62</v>
      </c>
      <c r="BA7032">
        <v>1082</v>
      </c>
      <c r="BB7032" t="s">
        <v>2852</v>
      </c>
    </row>
    <row r="7033" spans="1:54" x14ac:dyDescent="0.25">
      <c r="A7033" s="1">
        <v>45200</v>
      </c>
      <c r="B7033">
        <v>675300</v>
      </c>
      <c r="C7033" t="s">
        <v>51337</v>
      </c>
      <c r="D7033">
        <v>7790</v>
      </c>
      <c r="E7033" t="s">
        <v>12558</v>
      </c>
      <c r="F7033" t="s">
        <v>51338</v>
      </c>
      <c r="G7033">
        <v>99084758</v>
      </c>
      <c r="H7033">
        <v>1006957028</v>
      </c>
      <c r="I7033" t="s">
        <v>56006</v>
      </c>
      <c r="J7033" t="s">
        <v>34618</v>
      </c>
      <c r="K7033" t="s">
        <v>34619</v>
      </c>
      <c r="L7033" t="s">
        <v>34620</v>
      </c>
      <c r="M7033">
        <v>5</v>
      </c>
      <c r="N7033" t="s">
        <v>5312</v>
      </c>
      <c r="R7033" s="1">
        <v>41299</v>
      </c>
      <c r="S7033" t="s">
        <v>56</v>
      </c>
      <c r="V7033" s="1">
        <v>41121</v>
      </c>
      <c r="W7033">
        <v>5</v>
      </c>
      <c r="X7033" t="s">
        <v>557</v>
      </c>
      <c r="Y7033">
        <v>1</v>
      </c>
      <c r="Z7033" t="s">
        <v>46545</v>
      </c>
      <c r="AB7033">
        <v>197209</v>
      </c>
      <c r="AC7033">
        <v>123</v>
      </c>
      <c r="AD7033" t="s">
        <v>1507</v>
      </c>
      <c r="AE7033">
        <v>1011</v>
      </c>
      <c r="AF7033" t="s">
        <v>1507</v>
      </c>
      <c r="AG7033">
        <v>3</v>
      </c>
      <c r="AH7033" t="s">
        <v>81</v>
      </c>
      <c r="AI7033">
        <v>80</v>
      </c>
      <c r="AJ7033" t="s">
        <v>1507</v>
      </c>
      <c r="AK7033">
        <v>671</v>
      </c>
      <c r="AL7033" t="s">
        <v>10899</v>
      </c>
      <c r="AQ7033" t="s">
        <v>34621</v>
      </c>
      <c r="AR7033" t="s">
        <v>34622</v>
      </c>
      <c r="AS7033">
        <v>0</v>
      </c>
      <c r="AT7033" t="s">
        <v>61</v>
      </c>
      <c r="AU7033" t="s">
        <v>12563</v>
      </c>
      <c r="AZ7033" t="s">
        <v>62</v>
      </c>
      <c r="BA7033">
        <v>1082</v>
      </c>
      <c r="BB7033" t="s">
        <v>2852</v>
      </c>
    </row>
    <row r="7034" spans="1:54" x14ac:dyDescent="0.25">
      <c r="A7034" s="1">
        <v>45200</v>
      </c>
      <c r="B7034">
        <v>675301</v>
      </c>
      <c r="C7034" t="s">
        <v>34623</v>
      </c>
      <c r="D7034">
        <v>7790</v>
      </c>
      <c r="E7034" t="s">
        <v>12558</v>
      </c>
      <c r="F7034" t="s">
        <v>46245</v>
      </c>
      <c r="G7034">
        <v>19295532</v>
      </c>
      <c r="H7034">
        <v>1004115173</v>
      </c>
      <c r="I7034" t="s">
        <v>51339</v>
      </c>
      <c r="J7034" t="s">
        <v>34624</v>
      </c>
      <c r="K7034" t="s">
        <v>34593</v>
      </c>
      <c r="L7034" t="s">
        <v>34625</v>
      </c>
      <c r="M7034">
        <v>130</v>
      </c>
      <c r="N7034">
        <v>8</v>
      </c>
      <c r="R7034" s="1">
        <v>43787</v>
      </c>
      <c r="S7034" t="s">
        <v>56</v>
      </c>
      <c r="W7034">
        <v>5</v>
      </c>
      <c r="X7034" t="s">
        <v>557</v>
      </c>
      <c r="Y7034">
        <v>1</v>
      </c>
      <c r="Z7034" t="s">
        <v>46545</v>
      </c>
      <c r="AA7034">
        <v>10</v>
      </c>
      <c r="AB7034">
        <v>199708</v>
      </c>
      <c r="AC7034">
        <v>123</v>
      </c>
      <c r="AD7034" t="s">
        <v>1507</v>
      </c>
      <c r="AE7034">
        <v>1011</v>
      </c>
      <c r="AF7034" t="s">
        <v>1507</v>
      </c>
      <c r="AG7034">
        <v>1</v>
      </c>
      <c r="AH7034" t="s">
        <v>44482</v>
      </c>
      <c r="AI7034">
        <v>80</v>
      </c>
      <c r="AJ7034" t="s">
        <v>1507</v>
      </c>
      <c r="AK7034">
        <v>671</v>
      </c>
      <c r="AL7034" t="s">
        <v>10899</v>
      </c>
      <c r="AQ7034" t="s">
        <v>34626</v>
      </c>
      <c r="AR7034" t="s">
        <v>34627</v>
      </c>
      <c r="AS7034">
        <v>0</v>
      </c>
      <c r="AT7034" t="s">
        <v>61</v>
      </c>
      <c r="AU7034" t="s">
        <v>34595</v>
      </c>
      <c r="AW7034" t="s">
        <v>34628</v>
      </c>
      <c r="AX7034">
        <v>56.661204249999997</v>
      </c>
      <c r="AY7034">
        <v>8.4504417800000002</v>
      </c>
      <c r="AZ7034" t="s">
        <v>62</v>
      </c>
      <c r="BA7034">
        <v>1082</v>
      </c>
      <c r="BB7034" t="s">
        <v>2852</v>
      </c>
    </row>
    <row r="7035" spans="1:54" x14ac:dyDescent="0.25">
      <c r="A7035" s="1">
        <v>45200</v>
      </c>
      <c r="B7035">
        <v>675302</v>
      </c>
      <c r="C7035" t="s">
        <v>51340</v>
      </c>
      <c r="D7035">
        <v>7790</v>
      </c>
      <c r="E7035" t="s">
        <v>12558</v>
      </c>
      <c r="F7035" t="s">
        <v>51341</v>
      </c>
      <c r="G7035">
        <v>28402597</v>
      </c>
      <c r="H7035">
        <v>1011513243</v>
      </c>
      <c r="I7035" t="s">
        <v>34629</v>
      </c>
      <c r="K7035" t="s">
        <v>34630</v>
      </c>
      <c r="L7035" t="s">
        <v>34589</v>
      </c>
      <c r="M7035">
        <v>151</v>
      </c>
      <c r="N7035">
        <v>86</v>
      </c>
      <c r="R7035" s="1">
        <v>40940</v>
      </c>
      <c r="S7035" t="s">
        <v>56</v>
      </c>
      <c r="V7035" s="1">
        <v>40349</v>
      </c>
      <c r="W7035">
        <v>5</v>
      </c>
      <c r="X7035" t="s">
        <v>557</v>
      </c>
      <c r="Y7035">
        <v>1</v>
      </c>
      <c r="Z7035" t="s">
        <v>46545</v>
      </c>
      <c r="AB7035">
        <v>200508</v>
      </c>
      <c r="AC7035">
        <v>123</v>
      </c>
      <c r="AD7035" t="s">
        <v>1507</v>
      </c>
      <c r="AE7035">
        <v>1011</v>
      </c>
      <c r="AF7035" t="s">
        <v>1507</v>
      </c>
      <c r="AG7035">
        <v>3</v>
      </c>
      <c r="AH7035" t="s">
        <v>81</v>
      </c>
      <c r="AI7035">
        <v>80</v>
      </c>
      <c r="AJ7035" t="s">
        <v>1507</v>
      </c>
      <c r="AK7035">
        <v>671</v>
      </c>
      <c r="AL7035" t="s">
        <v>10899</v>
      </c>
      <c r="AQ7035" t="s">
        <v>34631</v>
      </c>
      <c r="AR7035" t="s">
        <v>34632</v>
      </c>
      <c r="AS7035">
        <v>0</v>
      </c>
      <c r="AT7035" t="s">
        <v>61</v>
      </c>
      <c r="AU7035" t="s">
        <v>5642</v>
      </c>
      <c r="AZ7035" t="s">
        <v>62</v>
      </c>
      <c r="BA7035">
        <v>1082</v>
      </c>
      <c r="BB7035" t="s">
        <v>2852</v>
      </c>
    </row>
    <row r="7036" spans="1:54" x14ac:dyDescent="0.25">
      <c r="A7036" s="1">
        <v>45200</v>
      </c>
      <c r="B7036">
        <v>677001</v>
      </c>
      <c r="C7036" t="s">
        <v>51342</v>
      </c>
      <c r="D7036">
        <v>7480</v>
      </c>
      <c r="E7036" t="s">
        <v>13580</v>
      </c>
      <c r="F7036" t="s">
        <v>51343</v>
      </c>
      <c r="G7036">
        <v>29189919</v>
      </c>
      <c r="H7036">
        <v>1003349124</v>
      </c>
      <c r="I7036" t="s">
        <v>34633</v>
      </c>
      <c r="J7036" t="s">
        <v>34634</v>
      </c>
      <c r="K7036" t="s">
        <v>34635</v>
      </c>
      <c r="L7036" t="s">
        <v>34636</v>
      </c>
      <c r="M7036">
        <v>402</v>
      </c>
      <c r="N7036" t="s">
        <v>5122</v>
      </c>
      <c r="R7036" s="1">
        <v>42186</v>
      </c>
      <c r="S7036" t="s">
        <v>56</v>
      </c>
      <c r="T7036">
        <v>657</v>
      </c>
      <c r="U7036" t="s">
        <v>10242</v>
      </c>
      <c r="V7036" s="1">
        <v>42216</v>
      </c>
      <c r="W7036">
        <v>2</v>
      </c>
      <c r="X7036" t="s">
        <v>57</v>
      </c>
      <c r="Y7036">
        <v>1</v>
      </c>
      <c r="Z7036" t="s">
        <v>46545</v>
      </c>
      <c r="AA7036">
        <v>7</v>
      </c>
      <c r="AB7036">
        <v>195508</v>
      </c>
      <c r="AC7036">
        <v>121</v>
      </c>
      <c r="AD7036" t="s">
        <v>70</v>
      </c>
      <c r="AE7036">
        <v>1012</v>
      </c>
      <c r="AF7036" t="s">
        <v>71</v>
      </c>
      <c r="AG7036">
        <v>3</v>
      </c>
      <c r="AH7036" t="s">
        <v>81</v>
      </c>
      <c r="AI7036">
        <v>21</v>
      </c>
      <c r="AJ7036" t="s">
        <v>52613</v>
      </c>
      <c r="AK7036">
        <v>657</v>
      </c>
      <c r="AL7036" t="s">
        <v>10242</v>
      </c>
      <c r="AQ7036" t="s">
        <v>34637</v>
      </c>
      <c r="AR7036" t="s">
        <v>34638</v>
      </c>
      <c r="AS7036">
        <v>0</v>
      </c>
      <c r="AT7036" t="s">
        <v>61</v>
      </c>
      <c r="AU7036" t="s">
        <v>13588</v>
      </c>
      <c r="AX7036">
        <v>56.175090020454</v>
      </c>
      <c r="AY7036">
        <v>8.8384265508388005</v>
      </c>
      <c r="AZ7036" t="s">
        <v>62</v>
      </c>
      <c r="BA7036">
        <v>1082</v>
      </c>
      <c r="BB7036" t="s">
        <v>2852</v>
      </c>
    </row>
    <row r="7037" spans="1:54" x14ac:dyDescent="0.25">
      <c r="A7037" s="1">
        <v>45200</v>
      </c>
      <c r="B7037">
        <v>677002</v>
      </c>
      <c r="C7037" t="s">
        <v>34639</v>
      </c>
      <c r="D7037">
        <v>7480</v>
      </c>
      <c r="E7037" t="s">
        <v>13580</v>
      </c>
      <c r="F7037" t="s">
        <v>34639</v>
      </c>
      <c r="G7037">
        <v>29189919</v>
      </c>
      <c r="H7037">
        <v>1003349069</v>
      </c>
      <c r="I7037" t="s">
        <v>34640</v>
      </c>
      <c r="J7037" t="s">
        <v>34641</v>
      </c>
      <c r="K7037" t="s">
        <v>34642</v>
      </c>
      <c r="L7037" t="s">
        <v>46246</v>
      </c>
      <c r="M7037">
        <v>284</v>
      </c>
      <c r="N7037">
        <v>1</v>
      </c>
      <c r="R7037" s="1">
        <v>45148</v>
      </c>
      <c r="S7037" t="s">
        <v>1367</v>
      </c>
      <c r="T7037">
        <v>657</v>
      </c>
      <c r="U7037" t="s">
        <v>10242</v>
      </c>
      <c r="W7037">
        <v>2</v>
      </c>
      <c r="X7037" t="s">
        <v>57</v>
      </c>
      <c r="Y7037">
        <v>1</v>
      </c>
      <c r="Z7037" t="s">
        <v>46545</v>
      </c>
      <c r="AA7037">
        <v>7</v>
      </c>
      <c r="AB7037">
        <v>196208</v>
      </c>
      <c r="AC7037">
        <v>121</v>
      </c>
      <c r="AD7037" t="s">
        <v>70</v>
      </c>
      <c r="AE7037">
        <v>1012</v>
      </c>
      <c r="AF7037" t="s">
        <v>71</v>
      </c>
      <c r="AG7037">
        <v>1</v>
      </c>
      <c r="AH7037" t="s">
        <v>44482</v>
      </c>
      <c r="AI7037">
        <v>21</v>
      </c>
      <c r="AJ7037" t="s">
        <v>52613</v>
      </c>
      <c r="AK7037">
        <v>657</v>
      </c>
      <c r="AL7037" t="s">
        <v>10242</v>
      </c>
      <c r="AQ7037" t="s">
        <v>34643</v>
      </c>
      <c r="AR7037" t="s">
        <v>34644</v>
      </c>
      <c r="AS7037">
        <v>0</v>
      </c>
      <c r="AT7037" t="s">
        <v>61</v>
      </c>
      <c r="AU7037" t="s">
        <v>46247</v>
      </c>
      <c r="AX7037">
        <v>56.17490316</v>
      </c>
      <c r="AY7037">
        <v>8.7385934200000008</v>
      </c>
      <c r="AZ7037" t="s">
        <v>62</v>
      </c>
      <c r="BA7037">
        <v>1082</v>
      </c>
      <c r="BB7037" t="s">
        <v>2852</v>
      </c>
    </row>
    <row r="7038" spans="1:54" x14ac:dyDescent="0.25">
      <c r="A7038" s="1">
        <v>45200</v>
      </c>
      <c r="B7038">
        <v>677003</v>
      </c>
      <c r="C7038" t="s">
        <v>34645</v>
      </c>
      <c r="D7038">
        <v>7480</v>
      </c>
      <c r="E7038" t="s">
        <v>13580</v>
      </c>
      <c r="F7038" t="s">
        <v>34646</v>
      </c>
      <c r="G7038">
        <v>29189919</v>
      </c>
      <c r="H7038">
        <v>1003349100</v>
      </c>
      <c r="I7038" t="s">
        <v>34647</v>
      </c>
      <c r="J7038" t="s">
        <v>34648</v>
      </c>
      <c r="K7038" t="s">
        <v>34649</v>
      </c>
      <c r="L7038" t="s">
        <v>51344</v>
      </c>
      <c r="M7038">
        <v>94</v>
      </c>
      <c r="N7038">
        <v>2</v>
      </c>
      <c r="R7038" s="1">
        <v>43787</v>
      </c>
      <c r="S7038" t="s">
        <v>56</v>
      </c>
      <c r="T7038">
        <v>657</v>
      </c>
      <c r="U7038" t="s">
        <v>10242</v>
      </c>
      <c r="W7038">
        <v>2</v>
      </c>
      <c r="X7038" t="s">
        <v>57</v>
      </c>
      <c r="Y7038">
        <v>1</v>
      </c>
      <c r="Z7038" t="s">
        <v>46545</v>
      </c>
      <c r="AA7038">
        <v>9</v>
      </c>
      <c r="AB7038">
        <v>190708</v>
      </c>
      <c r="AC7038">
        <v>121</v>
      </c>
      <c r="AD7038" t="s">
        <v>70</v>
      </c>
      <c r="AE7038">
        <v>1012</v>
      </c>
      <c r="AF7038" t="s">
        <v>71</v>
      </c>
      <c r="AG7038">
        <v>1</v>
      </c>
      <c r="AH7038" t="s">
        <v>44482</v>
      </c>
      <c r="AI7038">
        <v>21</v>
      </c>
      <c r="AJ7038" t="s">
        <v>52613</v>
      </c>
      <c r="AK7038">
        <v>657</v>
      </c>
      <c r="AL7038" t="s">
        <v>10242</v>
      </c>
      <c r="AQ7038" t="s">
        <v>34650</v>
      </c>
      <c r="AR7038" t="s">
        <v>34651</v>
      </c>
      <c r="AS7038">
        <v>0</v>
      </c>
      <c r="AT7038" t="s">
        <v>61</v>
      </c>
      <c r="AU7038" t="s">
        <v>51345</v>
      </c>
      <c r="AX7038">
        <v>56.18825674</v>
      </c>
      <c r="AY7038">
        <v>8.7477888499999992</v>
      </c>
      <c r="AZ7038" t="s">
        <v>62</v>
      </c>
      <c r="BA7038">
        <v>1082</v>
      </c>
      <c r="BB7038" t="s">
        <v>2852</v>
      </c>
    </row>
    <row r="7039" spans="1:54" x14ac:dyDescent="0.25">
      <c r="A7039" s="1">
        <v>45200</v>
      </c>
      <c r="B7039">
        <v>677004</v>
      </c>
      <c r="C7039" t="s">
        <v>55102</v>
      </c>
      <c r="D7039">
        <v>7550</v>
      </c>
      <c r="E7039" t="s">
        <v>51346</v>
      </c>
      <c r="F7039" t="s">
        <v>55103</v>
      </c>
      <c r="G7039">
        <v>29189919</v>
      </c>
      <c r="H7039">
        <v>1003349239</v>
      </c>
      <c r="I7039" t="s">
        <v>51347</v>
      </c>
      <c r="K7039" t="s">
        <v>34652</v>
      </c>
      <c r="L7039" t="s">
        <v>10713</v>
      </c>
      <c r="M7039">
        <v>944</v>
      </c>
      <c r="N7039">
        <v>6</v>
      </c>
      <c r="R7039" s="1">
        <v>44659</v>
      </c>
      <c r="S7039" t="s">
        <v>56</v>
      </c>
      <c r="T7039">
        <v>657</v>
      </c>
      <c r="U7039" t="s">
        <v>10242</v>
      </c>
      <c r="W7039">
        <v>2</v>
      </c>
      <c r="X7039" t="s">
        <v>57</v>
      </c>
      <c r="Y7039">
        <v>1</v>
      </c>
      <c r="Z7039" t="s">
        <v>46545</v>
      </c>
      <c r="AA7039">
        <v>9</v>
      </c>
      <c r="AB7039">
        <v>196208</v>
      </c>
      <c r="AC7039">
        <v>121</v>
      </c>
      <c r="AD7039" t="s">
        <v>70</v>
      </c>
      <c r="AE7039">
        <v>1012</v>
      </c>
      <c r="AF7039" t="s">
        <v>71</v>
      </c>
      <c r="AG7039">
        <v>1</v>
      </c>
      <c r="AH7039" t="s">
        <v>44482</v>
      </c>
      <c r="AI7039">
        <v>21</v>
      </c>
      <c r="AJ7039" t="s">
        <v>52613</v>
      </c>
      <c r="AK7039">
        <v>657</v>
      </c>
      <c r="AL7039" t="s">
        <v>10242</v>
      </c>
      <c r="AQ7039" t="s">
        <v>34653</v>
      </c>
      <c r="AR7039" t="s">
        <v>34654</v>
      </c>
      <c r="AS7039">
        <v>0</v>
      </c>
      <c r="AT7039" t="s">
        <v>61</v>
      </c>
      <c r="AU7039" t="s">
        <v>7274</v>
      </c>
      <c r="AX7039">
        <v>56.259903100000002</v>
      </c>
      <c r="AY7039">
        <v>8.6599299799999994</v>
      </c>
      <c r="AZ7039" t="s">
        <v>62</v>
      </c>
      <c r="BA7039">
        <v>1082</v>
      </c>
      <c r="BB7039" t="s">
        <v>2852</v>
      </c>
    </row>
    <row r="7040" spans="1:54" x14ac:dyDescent="0.25">
      <c r="A7040" s="1">
        <v>45200</v>
      </c>
      <c r="B7040">
        <v>677005</v>
      </c>
      <c r="C7040" t="s">
        <v>34655</v>
      </c>
      <c r="D7040">
        <v>7500</v>
      </c>
      <c r="E7040" t="s">
        <v>10449</v>
      </c>
      <c r="F7040" t="s">
        <v>34656</v>
      </c>
      <c r="G7040">
        <v>10608236</v>
      </c>
      <c r="H7040">
        <v>1003349252</v>
      </c>
      <c r="I7040" t="s">
        <v>34657</v>
      </c>
      <c r="J7040" t="s">
        <v>34658</v>
      </c>
      <c r="K7040" t="s">
        <v>34659</v>
      </c>
      <c r="L7040" t="s">
        <v>51348</v>
      </c>
      <c r="M7040">
        <v>948</v>
      </c>
      <c r="N7040">
        <v>11</v>
      </c>
      <c r="R7040" s="1">
        <v>40829</v>
      </c>
      <c r="S7040" t="s">
        <v>56</v>
      </c>
      <c r="T7040">
        <v>657</v>
      </c>
      <c r="U7040" t="s">
        <v>10242</v>
      </c>
      <c r="V7040" s="1">
        <v>40756</v>
      </c>
      <c r="W7040">
        <v>2</v>
      </c>
      <c r="X7040" t="s">
        <v>57</v>
      </c>
      <c r="Y7040">
        <v>1</v>
      </c>
      <c r="Z7040" t="s">
        <v>46545</v>
      </c>
      <c r="AA7040">
        <v>7</v>
      </c>
      <c r="AB7040">
        <v>195308</v>
      </c>
      <c r="AC7040">
        <v>121</v>
      </c>
      <c r="AD7040" t="s">
        <v>70</v>
      </c>
      <c r="AE7040">
        <v>1012</v>
      </c>
      <c r="AF7040" t="s">
        <v>71</v>
      </c>
      <c r="AG7040">
        <v>3</v>
      </c>
      <c r="AH7040" t="s">
        <v>81</v>
      </c>
      <c r="AI7040">
        <v>22</v>
      </c>
      <c r="AJ7040" t="s">
        <v>52628</v>
      </c>
      <c r="AK7040">
        <v>657</v>
      </c>
      <c r="AL7040" t="s">
        <v>10242</v>
      </c>
      <c r="AQ7040" t="s">
        <v>34660</v>
      </c>
      <c r="AR7040" t="s">
        <v>34661</v>
      </c>
      <c r="AS7040">
        <v>0</v>
      </c>
      <c r="AT7040" t="s">
        <v>61</v>
      </c>
      <c r="AU7040" t="s">
        <v>51349</v>
      </c>
      <c r="AW7040" t="s">
        <v>34662</v>
      </c>
      <c r="AX7040">
        <v>56.270278091422497</v>
      </c>
      <c r="AY7040">
        <v>8.5442864003343395</v>
      </c>
      <c r="AZ7040" t="s">
        <v>62</v>
      </c>
      <c r="BA7040">
        <v>1082</v>
      </c>
      <c r="BB7040" t="s">
        <v>2852</v>
      </c>
    </row>
    <row r="7041" spans="1:54" x14ac:dyDescent="0.25">
      <c r="A7041" s="1">
        <v>45200</v>
      </c>
      <c r="B7041">
        <v>677006</v>
      </c>
      <c r="C7041" t="s">
        <v>55104</v>
      </c>
      <c r="D7041">
        <v>6973</v>
      </c>
      <c r="E7041" t="s">
        <v>55105</v>
      </c>
      <c r="F7041" t="s">
        <v>55106</v>
      </c>
      <c r="G7041">
        <v>29189919</v>
      </c>
      <c r="H7041">
        <v>1003349136</v>
      </c>
      <c r="I7041" t="s">
        <v>34663</v>
      </c>
      <c r="K7041" t="s">
        <v>34664</v>
      </c>
      <c r="L7041" t="s">
        <v>34665</v>
      </c>
      <c r="M7041">
        <v>439</v>
      </c>
      <c r="N7041">
        <v>32</v>
      </c>
      <c r="R7041" s="1">
        <v>44055</v>
      </c>
      <c r="S7041" t="s">
        <v>56</v>
      </c>
      <c r="T7041">
        <v>657</v>
      </c>
      <c r="U7041" t="s">
        <v>10242</v>
      </c>
      <c r="V7041" s="1">
        <v>44043</v>
      </c>
      <c r="W7041">
        <v>2</v>
      </c>
      <c r="X7041" t="s">
        <v>57</v>
      </c>
      <c r="Y7041">
        <v>1</v>
      </c>
      <c r="Z7041" t="s">
        <v>46545</v>
      </c>
      <c r="AA7041">
        <v>7</v>
      </c>
      <c r="AB7041">
        <v>196308</v>
      </c>
      <c r="AC7041">
        <v>121</v>
      </c>
      <c r="AD7041" t="s">
        <v>70</v>
      </c>
      <c r="AE7041">
        <v>1012</v>
      </c>
      <c r="AF7041" t="s">
        <v>71</v>
      </c>
      <c r="AG7041">
        <v>3</v>
      </c>
      <c r="AH7041" t="s">
        <v>81</v>
      </c>
      <c r="AI7041">
        <v>21</v>
      </c>
      <c r="AJ7041" t="s">
        <v>52613</v>
      </c>
      <c r="AK7041">
        <v>657</v>
      </c>
      <c r="AL7041" t="s">
        <v>10242</v>
      </c>
      <c r="AM7041">
        <v>2</v>
      </c>
      <c r="AN7041" t="s">
        <v>119</v>
      </c>
      <c r="AO7041">
        <v>677004</v>
      </c>
      <c r="AQ7041" t="s">
        <v>34653</v>
      </c>
      <c r="AR7041" t="s">
        <v>34666</v>
      </c>
      <c r="AS7041">
        <v>0</v>
      </c>
      <c r="AT7041" t="s">
        <v>61</v>
      </c>
      <c r="AU7041" t="s">
        <v>7088</v>
      </c>
      <c r="AX7041">
        <v>56.198896499999996</v>
      </c>
      <c r="AY7041">
        <v>8.5681754100000003</v>
      </c>
      <c r="AZ7041" t="s">
        <v>62</v>
      </c>
      <c r="BA7041">
        <v>1082</v>
      </c>
      <c r="BB7041" t="s">
        <v>2852</v>
      </c>
    </row>
    <row r="7042" spans="1:54" x14ac:dyDescent="0.25">
      <c r="A7042" s="1">
        <v>45200</v>
      </c>
      <c r="B7042">
        <v>677007</v>
      </c>
      <c r="C7042" t="s">
        <v>34667</v>
      </c>
      <c r="D7042">
        <v>7480</v>
      </c>
      <c r="E7042" t="s">
        <v>13580</v>
      </c>
      <c r="F7042" t="s">
        <v>34668</v>
      </c>
      <c r="I7042" t="s">
        <v>34669</v>
      </c>
      <c r="K7042" t="s">
        <v>34670</v>
      </c>
      <c r="L7042" t="s">
        <v>34671</v>
      </c>
      <c r="M7042">
        <v>47</v>
      </c>
      <c r="N7042">
        <v>1</v>
      </c>
      <c r="R7042" s="1">
        <v>40162</v>
      </c>
      <c r="S7042" t="s">
        <v>80</v>
      </c>
      <c r="V7042" s="1">
        <v>34486</v>
      </c>
      <c r="W7042">
        <v>5</v>
      </c>
      <c r="X7042" t="s">
        <v>557</v>
      </c>
      <c r="Y7042">
        <v>1</v>
      </c>
      <c r="Z7042" t="s">
        <v>46545</v>
      </c>
      <c r="AA7042">
        <v>7</v>
      </c>
      <c r="AB7042">
        <v>192208</v>
      </c>
      <c r="AC7042">
        <v>121</v>
      </c>
      <c r="AD7042" t="s">
        <v>70</v>
      </c>
      <c r="AE7042">
        <v>1013</v>
      </c>
      <c r="AF7042" t="s">
        <v>558</v>
      </c>
      <c r="AG7042">
        <v>3</v>
      </c>
      <c r="AH7042" t="s">
        <v>81</v>
      </c>
      <c r="AI7042">
        <v>22</v>
      </c>
      <c r="AJ7042" t="s">
        <v>52628</v>
      </c>
      <c r="AK7042">
        <v>657</v>
      </c>
      <c r="AL7042" t="s">
        <v>10242</v>
      </c>
      <c r="AS7042">
        <v>0</v>
      </c>
      <c r="AT7042" t="s">
        <v>61</v>
      </c>
      <c r="AU7042" t="s">
        <v>11691</v>
      </c>
      <c r="AW7042" t="s">
        <v>34672</v>
      </c>
      <c r="AX7042">
        <v>56.170241323313199</v>
      </c>
      <c r="AY7042">
        <v>8.8478428859334404</v>
      </c>
      <c r="AZ7042" t="s">
        <v>62</v>
      </c>
      <c r="BA7042">
        <v>1082</v>
      </c>
      <c r="BB7042" t="s">
        <v>2852</v>
      </c>
    </row>
    <row r="7043" spans="1:54" x14ac:dyDescent="0.25">
      <c r="A7043" s="1">
        <v>45200</v>
      </c>
      <c r="B7043">
        <v>677008</v>
      </c>
      <c r="C7043" t="s">
        <v>34673</v>
      </c>
      <c r="D7043">
        <v>7480</v>
      </c>
      <c r="E7043" t="s">
        <v>13580</v>
      </c>
      <c r="F7043" t="s">
        <v>34674</v>
      </c>
      <c r="G7043">
        <v>29189919</v>
      </c>
      <c r="H7043">
        <v>1003349264</v>
      </c>
      <c r="I7043" t="s">
        <v>34675</v>
      </c>
      <c r="J7043" t="s">
        <v>34676</v>
      </c>
      <c r="K7043" t="s">
        <v>34677</v>
      </c>
      <c r="L7043" t="s">
        <v>18065</v>
      </c>
      <c r="M7043">
        <v>1002</v>
      </c>
      <c r="N7043">
        <v>8</v>
      </c>
      <c r="R7043" s="1">
        <v>43787</v>
      </c>
      <c r="S7043" t="s">
        <v>56</v>
      </c>
      <c r="T7043">
        <v>657</v>
      </c>
      <c r="U7043" t="s">
        <v>10242</v>
      </c>
      <c r="W7043">
        <v>2</v>
      </c>
      <c r="X7043" t="s">
        <v>57</v>
      </c>
      <c r="Y7043">
        <v>1</v>
      </c>
      <c r="Z7043" t="s">
        <v>46545</v>
      </c>
      <c r="AA7043">
        <v>7</v>
      </c>
      <c r="AB7043">
        <v>198608</v>
      </c>
      <c r="AC7043">
        <v>121</v>
      </c>
      <c r="AD7043" t="s">
        <v>70</v>
      </c>
      <c r="AE7043">
        <v>1012</v>
      </c>
      <c r="AF7043" t="s">
        <v>71</v>
      </c>
      <c r="AG7043">
        <v>1</v>
      </c>
      <c r="AH7043" t="s">
        <v>44482</v>
      </c>
      <c r="AI7043">
        <v>21</v>
      </c>
      <c r="AJ7043" t="s">
        <v>52613</v>
      </c>
      <c r="AK7043">
        <v>657</v>
      </c>
      <c r="AL7043" t="s">
        <v>10242</v>
      </c>
      <c r="AQ7043" t="s">
        <v>34678</v>
      </c>
      <c r="AR7043" t="s">
        <v>34679</v>
      </c>
      <c r="AS7043">
        <v>0</v>
      </c>
      <c r="AT7043" t="s">
        <v>61</v>
      </c>
      <c r="AU7043" t="s">
        <v>18067</v>
      </c>
      <c r="AX7043">
        <v>56.195437079999998</v>
      </c>
      <c r="AY7043">
        <v>8.7741666299999999</v>
      </c>
      <c r="AZ7043" t="s">
        <v>62</v>
      </c>
      <c r="BA7043">
        <v>1082</v>
      </c>
      <c r="BB7043" t="s">
        <v>2852</v>
      </c>
    </row>
    <row r="7044" spans="1:54" x14ac:dyDescent="0.25">
      <c r="A7044" s="1">
        <v>45200</v>
      </c>
      <c r="B7044">
        <v>677200</v>
      </c>
      <c r="D7044">
        <v>7480</v>
      </c>
      <c r="E7044" t="s">
        <v>13580</v>
      </c>
      <c r="F7044" t="s">
        <v>51350</v>
      </c>
      <c r="I7044" t="s">
        <v>51351</v>
      </c>
      <c r="J7044" t="s">
        <v>34680</v>
      </c>
      <c r="K7044" t="s">
        <v>34681</v>
      </c>
      <c r="L7044" t="s">
        <v>34682</v>
      </c>
      <c r="M7044">
        <v>760</v>
      </c>
      <c r="N7044">
        <v>9</v>
      </c>
      <c r="R7044" s="1">
        <v>40162</v>
      </c>
      <c r="S7044" t="s">
        <v>80</v>
      </c>
      <c r="T7044">
        <v>657</v>
      </c>
      <c r="U7044" t="s">
        <v>10242</v>
      </c>
      <c r="V7044" s="1">
        <v>37681</v>
      </c>
      <c r="W7044">
        <v>2</v>
      </c>
      <c r="X7044" t="s">
        <v>57</v>
      </c>
      <c r="Y7044">
        <v>1</v>
      </c>
      <c r="Z7044" t="s">
        <v>46545</v>
      </c>
      <c r="AC7044">
        <v>932</v>
      </c>
      <c r="AD7044" t="s">
        <v>52637</v>
      </c>
      <c r="AE7044">
        <v>2021</v>
      </c>
      <c r="AF7044" t="s">
        <v>52637</v>
      </c>
      <c r="AG7044">
        <v>3</v>
      </c>
      <c r="AH7044" t="s">
        <v>81</v>
      </c>
      <c r="AI7044">
        <v>10</v>
      </c>
      <c r="AJ7044" t="s">
        <v>52638</v>
      </c>
      <c r="AK7044">
        <v>657</v>
      </c>
      <c r="AL7044" t="s">
        <v>10242</v>
      </c>
      <c r="AM7044">
        <v>2</v>
      </c>
      <c r="AN7044" t="s">
        <v>119</v>
      </c>
      <c r="AO7044">
        <v>651200</v>
      </c>
      <c r="AS7044">
        <v>0</v>
      </c>
      <c r="AT7044" t="s">
        <v>61</v>
      </c>
      <c r="AU7044" t="s">
        <v>34683</v>
      </c>
      <c r="AX7044">
        <v>56.196105664141697</v>
      </c>
      <c r="AY7044">
        <v>8.7620577907288997</v>
      </c>
      <c r="AZ7044" t="s">
        <v>62</v>
      </c>
      <c r="BA7044">
        <v>1082</v>
      </c>
      <c r="BB7044" t="s">
        <v>2852</v>
      </c>
    </row>
    <row r="7045" spans="1:54" x14ac:dyDescent="0.25">
      <c r="A7045" s="1">
        <v>45200</v>
      </c>
      <c r="B7045">
        <v>677210</v>
      </c>
      <c r="C7045" t="s">
        <v>51352</v>
      </c>
      <c r="D7045">
        <v>7480</v>
      </c>
      <c r="E7045" t="s">
        <v>13580</v>
      </c>
      <c r="F7045" t="s">
        <v>51353</v>
      </c>
      <c r="G7045">
        <v>29189919</v>
      </c>
      <c r="I7045" t="s">
        <v>55107</v>
      </c>
      <c r="K7045" t="s">
        <v>34684</v>
      </c>
      <c r="L7045" t="s">
        <v>55505</v>
      </c>
      <c r="M7045">
        <v>1366</v>
      </c>
      <c r="N7045">
        <v>52</v>
      </c>
      <c r="R7045" s="1">
        <v>40938</v>
      </c>
      <c r="S7045" t="s">
        <v>56</v>
      </c>
      <c r="T7045">
        <v>657</v>
      </c>
      <c r="U7045" t="s">
        <v>10242</v>
      </c>
      <c r="V7045" s="1">
        <v>39295</v>
      </c>
      <c r="W7045">
        <v>2</v>
      </c>
      <c r="X7045" t="s">
        <v>57</v>
      </c>
      <c r="Y7045">
        <v>1</v>
      </c>
      <c r="Z7045" t="s">
        <v>46545</v>
      </c>
      <c r="AB7045">
        <v>197009</v>
      </c>
      <c r="AC7045">
        <v>125</v>
      </c>
      <c r="AD7045" t="s">
        <v>1344</v>
      </c>
      <c r="AE7045">
        <v>1014</v>
      </c>
      <c r="AF7045" t="s">
        <v>1352</v>
      </c>
      <c r="AG7045">
        <v>3</v>
      </c>
      <c r="AH7045" t="s">
        <v>81</v>
      </c>
      <c r="AI7045">
        <v>24</v>
      </c>
      <c r="AJ7045" t="s">
        <v>1344</v>
      </c>
      <c r="AK7045">
        <v>657</v>
      </c>
      <c r="AL7045" t="s">
        <v>10242</v>
      </c>
      <c r="AQ7045" t="s">
        <v>34685</v>
      </c>
      <c r="AR7045" t="s">
        <v>34686</v>
      </c>
      <c r="AS7045">
        <v>0</v>
      </c>
      <c r="AT7045" t="s">
        <v>61</v>
      </c>
      <c r="AU7045" t="s">
        <v>55506</v>
      </c>
      <c r="AZ7045" t="s">
        <v>62</v>
      </c>
      <c r="BA7045">
        <v>1082</v>
      </c>
      <c r="BB7045" t="s">
        <v>2852</v>
      </c>
    </row>
    <row r="7046" spans="1:54" x14ac:dyDescent="0.25">
      <c r="A7046" s="1">
        <v>45200</v>
      </c>
      <c r="B7046">
        <v>677300</v>
      </c>
      <c r="C7046" t="s">
        <v>51354</v>
      </c>
      <c r="D7046">
        <v>7480</v>
      </c>
      <c r="E7046" t="s">
        <v>13580</v>
      </c>
      <c r="F7046" t="s">
        <v>51355</v>
      </c>
      <c r="G7046">
        <v>72643011</v>
      </c>
      <c r="H7046">
        <v>1002378803</v>
      </c>
      <c r="I7046" t="s">
        <v>34687</v>
      </c>
      <c r="J7046" t="s">
        <v>34688</v>
      </c>
      <c r="K7046" t="s">
        <v>34689</v>
      </c>
      <c r="L7046" t="s">
        <v>51356</v>
      </c>
      <c r="M7046">
        <v>782</v>
      </c>
      <c r="N7046">
        <v>5</v>
      </c>
      <c r="R7046" s="1">
        <v>43691</v>
      </c>
      <c r="S7046" t="s">
        <v>56</v>
      </c>
      <c r="W7046">
        <v>5</v>
      </c>
      <c r="X7046" t="s">
        <v>557</v>
      </c>
      <c r="Y7046">
        <v>1</v>
      </c>
      <c r="Z7046" t="s">
        <v>46545</v>
      </c>
      <c r="AA7046">
        <v>10</v>
      </c>
      <c r="AB7046">
        <v>198408</v>
      </c>
      <c r="AC7046">
        <v>123</v>
      </c>
      <c r="AD7046" t="s">
        <v>1507</v>
      </c>
      <c r="AE7046">
        <v>1011</v>
      </c>
      <c r="AF7046" t="s">
        <v>1507</v>
      </c>
      <c r="AG7046">
        <v>1</v>
      </c>
      <c r="AH7046" t="s">
        <v>44482</v>
      </c>
      <c r="AI7046">
        <v>80</v>
      </c>
      <c r="AJ7046" t="s">
        <v>1507</v>
      </c>
      <c r="AK7046">
        <v>657</v>
      </c>
      <c r="AL7046" t="s">
        <v>10242</v>
      </c>
      <c r="AQ7046" t="s">
        <v>34690</v>
      </c>
      <c r="AR7046" t="s">
        <v>34691</v>
      </c>
      <c r="AS7046">
        <v>0</v>
      </c>
      <c r="AT7046" t="s">
        <v>61</v>
      </c>
      <c r="AU7046" t="s">
        <v>51357</v>
      </c>
      <c r="AX7046">
        <v>56.175087349999998</v>
      </c>
      <c r="AY7046">
        <v>8.8297485600000005</v>
      </c>
      <c r="AZ7046" t="s">
        <v>62</v>
      </c>
      <c r="BA7046">
        <v>1082</v>
      </c>
      <c r="BB7046" t="s">
        <v>2852</v>
      </c>
    </row>
    <row r="7047" spans="1:54" x14ac:dyDescent="0.25">
      <c r="A7047" s="1">
        <v>45200</v>
      </c>
      <c r="B7047">
        <v>677350</v>
      </c>
      <c r="C7047" t="s">
        <v>51358</v>
      </c>
      <c r="D7047">
        <v>7480</v>
      </c>
      <c r="E7047" t="s">
        <v>13580</v>
      </c>
      <c r="F7047" t="s">
        <v>51359</v>
      </c>
      <c r="I7047" t="s">
        <v>34692</v>
      </c>
      <c r="J7047" t="s">
        <v>34693</v>
      </c>
      <c r="K7047" t="s">
        <v>34694</v>
      </c>
      <c r="L7047" t="s">
        <v>56007</v>
      </c>
      <c r="M7047">
        <v>812</v>
      </c>
      <c r="N7047">
        <v>5</v>
      </c>
      <c r="R7047" s="1">
        <v>40162</v>
      </c>
      <c r="S7047" t="s">
        <v>80</v>
      </c>
      <c r="V7047" s="1">
        <v>36495</v>
      </c>
      <c r="W7047">
        <v>5</v>
      </c>
      <c r="X7047" t="s">
        <v>557</v>
      </c>
      <c r="Y7047">
        <v>1</v>
      </c>
      <c r="Z7047" t="s">
        <v>46545</v>
      </c>
      <c r="AB7047">
        <v>199202</v>
      </c>
      <c r="AC7047">
        <v>146</v>
      </c>
      <c r="AD7047" t="s">
        <v>1428</v>
      </c>
      <c r="AE7047">
        <v>1025</v>
      </c>
      <c r="AF7047" t="s">
        <v>1428</v>
      </c>
      <c r="AG7047">
        <v>3</v>
      </c>
      <c r="AH7047" t="s">
        <v>81</v>
      </c>
      <c r="AI7047">
        <v>85</v>
      </c>
      <c r="AJ7047" t="s">
        <v>1428</v>
      </c>
      <c r="AK7047">
        <v>657</v>
      </c>
      <c r="AL7047" t="s">
        <v>10242</v>
      </c>
      <c r="AS7047">
        <v>0</v>
      </c>
      <c r="AT7047" t="s">
        <v>61</v>
      </c>
      <c r="AU7047" t="s">
        <v>11248</v>
      </c>
      <c r="AX7047">
        <v>56.193605002654401</v>
      </c>
      <c r="AY7047">
        <v>8.7595964997183895</v>
      </c>
      <c r="AZ7047" t="s">
        <v>62</v>
      </c>
      <c r="BA7047">
        <v>1082</v>
      </c>
      <c r="BB7047" t="s">
        <v>2852</v>
      </c>
    </row>
    <row r="7048" spans="1:54" x14ac:dyDescent="0.25">
      <c r="A7048" s="1">
        <v>45200</v>
      </c>
      <c r="B7048">
        <v>679001</v>
      </c>
      <c r="C7048" t="s">
        <v>34695</v>
      </c>
      <c r="D7048">
        <v>7570</v>
      </c>
      <c r="E7048" t="s">
        <v>33914</v>
      </c>
      <c r="F7048" t="s">
        <v>34696</v>
      </c>
      <c r="I7048" t="s">
        <v>34697</v>
      </c>
      <c r="J7048" t="s">
        <v>34698</v>
      </c>
      <c r="K7048" t="s">
        <v>34699</v>
      </c>
      <c r="L7048" t="s">
        <v>34700</v>
      </c>
      <c r="M7048">
        <v>121</v>
      </c>
      <c r="N7048">
        <v>53</v>
      </c>
      <c r="R7048" s="1">
        <v>40162</v>
      </c>
      <c r="S7048" t="s">
        <v>80</v>
      </c>
      <c r="T7048">
        <v>661</v>
      </c>
      <c r="U7048" t="s">
        <v>10453</v>
      </c>
      <c r="V7048" s="1">
        <v>36678</v>
      </c>
      <c r="W7048">
        <v>2</v>
      </c>
      <c r="X7048" t="s">
        <v>57</v>
      </c>
      <c r="Y7048">
        <v>1</v>
      </c>
      <c r="Z7048" t="s">
        <v>46545</v>
      </c>
      <c r="AA7048">
        <v>5</v>
      </c>
      <c r="AC7048">
        <v>121</v>
      </c>
      <c r="AD7048" t="s">
        <v>70</v>
      </c>
      <c r="AE7048">
        <v>1012</v>
      </c>
      <c r="AF7048" t="s">
        <v>71</v>
      </c>
      <c r="AG7048">
        <v>3</v>
      </c>
      <c r="AH7048" t="s">
        <v>81</v>
      </c>
      <c r="AI7048">
        <v>22</v>
      </c>
      <c r="AJ7048" t="s">
        <v>52628</v>
      </c>
      <c r="AK7048">
        <v>661</v>
      </c>
      <c r="AL7048" t="s">
        <v>10453</v>
      </c>
      <c r="AS7048">
        <v>0</v>
      </c>
      <c r="AT7048" t="s">
        <v>61</v>
      </c>
      <c r="AU7048" t="s">
        <v>34701</v>
      </c>
      <c r="AX7048">
        <v>56.365728958121601</v>
      </c>
      <c r="AY7048">
        <v>8.4183125986405791</v>
      </c>
      <c r="AZ7048" t="s">
        <v>62</v>
      </c>
      <c r="BA7048">
        <v>1082</v>
      </c>
      <c r="BB7048" t="s">
        <v>2852</v>
      </c>
    </row>
    <row r="7049" spans="1:54" x14ac:dyDescent="0.25">
      <c r="A7049" s="1">
        <v>45200</v>
      </c>
      <c r="B7049">
        <v>679002</v>
      </c>
      <c r="C7049" t="s">
        <v>34702</v>
      </c>
      <c r="D7049">
        <v>6990</v>
      </c>
      <c r="E7049" t="s">
        <v>10836</v>
      </c>
      <c r="F7049" t="s">
        <v>34703</v>
      </c>
      <c r="I7049" t="s">
        <v>51360</v>
      </c>
      <c r="K7049" t="s">
        <v>34704</v>
      </c>
      <c r="L7049" t="s">
        <v>54067</v>
      </c>
      <c r="M7049">
        <v>1073</v>
      </c>
      <c r="N7049">
        <v>19</v>
      </c>
      <c r="R7049" s="1">
        <v>40162</v>
      </c>
      <c r="S7049" t="s">
        <v>80</v>
      </c>
      <c r="T7049">
        <v>661</v>
      </c>
      <c r="U7049" t="s">
        <v>10453</v>
      </c>
      <c r="V7049" s="1">
        <v>30468</v>
      </c>
      <c r="W7049">
        <v>2</v>
      </c>
      <c r="X7049" t="s">
        <v>57</v>
      </c>
      <c r="Y7049">
        <v>1</v>
      </c>
      <c r="Z7049" t="s">
        <v>46545</v>
      </c>
      <c r="AA7049">
        <v>7</v>
      </c>
      <c r="AB7049">
        <v>195808</v>
      </c>
      <c r="AC7049">
        <v>121</v>
      </c>
      <c r="AD7049" t="s">
        <v>70</v>
      </c>
      <c r="AE7049">
        <v>1012</v>
      </c>
      <c r="AF7049" t="s">
        <v>71</v>
      </c>
      <c r="AG7049">
        <v>3</v>
      </c>
      <c r="AH7049" t="s">
        <v>81</v>
      </c>
      <c r="AI7049">
        <v>22</v>
      </c>
      <c r="AJ7049" t="s">
        <v>52628</v>
      </c>
      <c r="AK7049">
        <v>661</v>
      </c>
      <c r="AL7049" t="s">
        <v>10453</v>
      </c>
      <c r="AS7049">
        <v>0</v>
      </c>
      <c r="AT7049" t="s">
        <v>61</v>
      </c>
      <c r="AU7049" t="s">
        <v>53960</v>
      </c>
      <c r="AZ7049" t="s">
        <v>62</v>
      </c>
      <c r="BA7049">
        <v>1082</v>
      </c>
      <c r="BB7049" t="s">
        <v>2852</v>
      </c>
    </row>
    <row r="7050" spans="1:54" x14ac:dyDescent="0.25">
      <c r="A7050" s="1">
        <v>45200</v>
      </c>
      <c r="B7050">
        <v>679003</v>
      </c>
      <c r="C7050" t="s">
        <v>34705</v>
      </c>
      <c r="D7050">
        <v>6990</v>
      </c>
      <c r="E7050" t="s">
        <v>10836</v>
      </c>
      <c r="F7050" t="s">
        <v>34706</v>
      </c>
      <c r="I7050" t="s">
        <v>34707</v>
      </c>
      <c r="J7050" t="s">
        <v>34708</v>
      </c>
      <c r="K7050" t="s">
        <v>34709</v>
      </c>
      <c r="L7050" t="s">
        <v>34710</v>
      </c>
      <c r="M7050">
        <v>501</v>
      </c>
      <c r="N7050">
        <v>11</v>
      </c>
      <c r="R7050" s="1">
        <v>40162</v>
      </c>
      <c r="S7050" t="s">
        <v>80</v>
      </c>
      <c r="T7050">
        <v>661</v>
      </c>
      <c r="U7050" t="s">
        <v>10453</v>
      </c>
      <c r="V7050" s="1">
        <v>36678</v>
      </c>
      <c r="W7050">
        <v>2</v>
      </c>
      <c r="X7050" t="s">
        <v>57</v>
      </c>
      <c r="Y7050">
        <v>1</v>
      </c>
      <c r="Z7050" t="s">
        <v>46545</v>
      </c>
      <c r="AA7050">
        <v>5</v>
      </c>
      <c r="AB7050">
        <v>196808</v>
      </c>
      <c r="AC7050">
        <v>121</v>
      </c>
      <c r="AD7050" t="s">
        <v>70</v>
      </c>
      <c r="AE7050">
        <v>1012</v>
      </c>
      <c r="AF7050" t="s">
        <v>71</v>
      </c>
      <c r="AG7050">
        <v>3</v>
      </c>
      <c r="AH7050" t="s">
        <v>81</v>
      </c>
      <c r="AI7050">
        <v>22</v>
      </c>
      <c r="AJ7050" t="s">
        <v>52628</v>
      </c>
      <c r="AK7050">
        <v>661</v>
      </c>
      <c r="AL7050" t="s">
        <v>10453</v>
      </c>
      <c r="AQ7050" t="s">
        <v>34711</v>
      </c>
      <c r="AS7050">
        <v>0</v>
      </c>
      <c r="AT7050" t="s">
        <v>61</v>
      </c>
      <c r="AU7050" t="s">
        <v>34254</v>
      </c>
      <c r="AX7050">
        <v>56.300389273247703</v>
      </c>
      <c r="AY7050">
        <v>8.3408584989153702</v>
      </c>
      <c r="AZ7050" t="s">
        <v>62</v>
      </c>
      <c r="BA7050">
        <v>1082</v>
      </c>
      <c r="BB7050" t="s">
        <v>2852</v>
      </c>
    </row>
    <row r="7051" spans="1:54" x14ac:dyDescent="0.25">
      <c r="A7051" s="1">
        <v>45200</v>
      </c>
      <c r="B7051">
        <v>679004</v>
      </c>
      <c r="C7051" t="s">
        <v>34712</v>
      </c>
      <c r="D7051">
        <v>6990</v>
      </c>
      <c r="E7051" t="s">
        <v>10836</v>
      </c>
      <c r="F7051" t="s">
        <v>51361</v>
      </c>
      <c r="G7051">
        <v>29189927</v>
      </c>
      <c r="H7051">
        <v>1003349525</v>
      </c>
      <c r="I7051" t="s">
        <v>34713</v>
      </c>
      <c r="K7051" t="s">
        <v>34714</v>
      </c>
      <c r="L7051" t="s">
        <v>34715</v>
      </c>
      <c r="M7051">
        <v>1097</v>
      </c>
      <c r="N7051">
        <v>36</v>
      </c>
      <c r="R7051" s="1">
        <v>44649</v>
      </c>
      <c r="S7051" t="s">
        <v>56</v>
      </c>
      <c r="T7051">
        <v>661</v>
      </c>
      <c r="U7051" t="s">
        <v>10453</v>
      </c>
      <c r="W7051">
        <v>2</v>
      </c>
      <c r="X7051" t="s">
        <v>57</v>
      </c>
      <c r="Y7051">
        <v>1</v>
      </c>
      <c r="Z7051" t="s">
        <v>46545</v>
      </c>
      <c r="AA7051">
        <v>7</v>
      </c>
      <c r="AB7051">
        <v>195208</v>
      </c>
      <c r="AC7051">
        <v>121</v>
      </c>
      <c r="AD7051" t="s">
        <v>70</v>
      </c>
      <c r="AE7051">
        <v>1012</v>
      </c>
      <c r="AF7051" t="s">
        <v>71</v>
      </c>
      <c r="AG7051">
        <v>1</v>
      </c>
      <c r="AH7051" t="s">
        <v>44482</v>
      </c>
      <c r="AI7051">
        <v>21</v>
      </c>
      <c r="AJ7051" t="s">
        <v>52613</v>
      </c>
      <c r="AK7051">
        <v>661</v>
      </c>
      <c r="AL7051" t="s">
        <v>10453</v>
      </c>
      <c r="AQ7051" t="s">
        <v>34716</v>
      </c>
      <c r="AR7051" t="s">
        <v>34717</v>
      </c>
      <c r="AS7051">
        <v>0</v>
      </c>
      <c r="AT7051" t="s">
        <v>61</v>
      </c>
      <c r="AU7051" t="s">
        <v>34718</v>
      </c>
      <c r="AX7051">
        <v>56.266399159999999</v>
      </c>
      <c r="AY7051">
        <v>8.24628139</v>
      </c>
      <c r="AZ7051" t="s">
        <v>62</v>
      </c>
      <c r="BA7051">
        <v>1082</v>
      </c>
      <c r="BB7051" t="s">
        <v>2852</v>
      </c>
    </row>
    <row r="7052" spans="1:54" x14ac:dyDescent="0.25">
      <c r="A7052" s="1">
        <v>45200</v>
      </c>
      <c r="B7052">
        <v>679005</v>
      </c>
      <c r="C7052" t="s">
        <v>34719</v>
      </c>
      <c r="D7052">
        <v>6990</v>
      </c>
      <c r="E7052" t="s">
        <v>10836</v>
      </c>
      <c r="F7052" t="s">
        <v>34720</v>
      </c>
      <c r="G7052">
        <v>29189927</v>
      </c>
      <c r="H7052">
        <v>1003349483</v>
      </c>
      <c r="I7052" t="s">
        <v>34721</v>
      </c>
      <c r="J7052" t="s">
        <v>34722</v>
      </c>
      <c r="K7052" t="s">
        <v>34723</v>
      </c>
      <c r="L7052" t="s">
        <v>30329</v>
      </c>
      <c r="M7052">
        <v>1015</v>
      </c>
      <c r="N7052">
        <v>25</v>
      </c>
      <c r="R7052" s="1">
        <v>40728</v>
      </c>
      <c r="S7052" t="s">
        <v>56</v>
      </c>
      <c r="T7052">
        <v>661</v>
      </c>
      <c r="U7052" t="s">
        <v>10453</v>
      </c>
      <c r="V7052" s="1">
        <v>40755</v>
      </c>
      <c r="W7052">
        <v>2</v>
      </c>
      <c r="X7052" t="s">
        <v>57</v>
      </c>
      <c r="Y7052">
        <v>1</v>
      </c>
      <c r="Z7052" t="s">
        <v>46545</v>
      </c>
      <c r="AA7052">
        <v>6</v>
      </c>
      <c r="AB7052">
        <v>195208</v>
      </c>
      <c r="AC7052">
        <v>121</v>
      </c>
      <c r="AD7052" t="s">
        <v>70</v>
      </c>
      <c r="AE7052">
        <v>1012</v>
      </c>
      <c r="AF7052" t="s">
        <v>71</v>
      </c>
      <c r="AG7052">
        <v>3</v>
      </c>
      <c r="AH7052" t="s">
        <v>81</v>
      </c>
      <c r="AI7052">
        <v>22</v>
      </c>
      <c r="AJ7052" t="s">
        <v>52628</v>
      </c>
      <c r="AK7052">
        <v>661</v>
      </c>
      <c r="AL7052" t="s">
        <v>10453</v>
      </c>
      <c r="AQ7052" t="s">
        <v>34724</v>
      </c>
      <c r="AR7052" t="s">
        <v>34725</v>
      </c>
      <c r="AS7052">
        <v>0</v>
      </c>
      <c r="AT7052" t="s">
        <v>61</v>
      </c>
      <c r="AU7052" t="s">
        <v>7274</v>
      </c>
      <c r="AX7052">
        <v>56.373288982493598</v>
      </c>
      <c r="AY7052">
        <v>8.1256864040604508</v>
      </c>
      <c r="AZ7052" t="s">
        <v>62</v>
      </c>
      <c r="BA7052">
        <v>1082</v>
      </c>
      <c r="BB7052" t="s">
        <v>2852</v>
      </c>
    </row>
    <row r="7053" spans="1:54" x14ac:dyDescent="0.25">
      <c r="A7053" s="1">
        <v>45200</v>
      </c>
      <c r="B7053">
        <v>679006</v>
      </c>
      <c r="C7053" t="s">
        <v>34726</v>
      </c>
      <c r="D7053">
        <v>6990</v>
      </c>
      <c r="E7053" t="s">
        <v>10836</v>
      </c>
      <c r="F7053" t="s">
        <v>34727</v>
      </c>
      <c r="G7053">
        <v>29189927</v>
      </c>
      <c r="H7053">
        <v>1003349410</v>
      </c>
      <c r="I7053" t="s">
        <v>51362</v>
      </c>
      <c r="J7053" t="s">
        <v>34728</v>
      </c>
      <c r="K7053" t="s">
        <v>34729</v>
      </c>
      <c r="L7053" t="s">
        <v>34730</v>
      </c>
      <c r="M7053">
        <v>399</v>
      </c>
      <c r="N7053">
        <v>25</v>
      </c>
      <c r="R7053" s="1">
        <v>44649</v>
      </c>
      <c r="S7053" t="s">
        <v>56</v>
      </c>
      <c r="T7053">
        <v>661</v>
      </c>
      <c r="U7053" t="s">
        <v>10453</v>
      </c>
      <c r="W7053">
        <v>2</v>
      </c>
      <c r="X7053" t="s">
        <v>57</v>
      </c>
      <c r="Y7053">
        <v>1</v>
      </c>
      <c r="Z7053" t="s">
        <v>46545</v>
      </c>
      <c r="AA7053">
        <v>9</v>
      </c>
      <c r="AB7053">
        <v>190708</v>
      </c>
      <c r="AC7053">
        <v>121</v>
      </c>
      <c r="AD7053" t="s">
        <v>70</v>
      </c>
      <c r="AE7053">
        <v>1012</v>
      </c>
      <c r="AF7053" t="s">
        <v>71</v>
      </c>
      <c r="AG7053">
        <v>1</v>
      </c>
      <c r="AH7053" t="s">
        <v>44482</v>
      </c>
      <c r="AI7053">
        <v>21</v>
      </c>
      <c r="AJ7053" t="s">
        <v>52613</v>
      </c>
      <c r="AK7053">
        <v>661</v>
      </c>
      <c r="AL7053" t="s">
        <v>10453</v>
      </c>
      <c r="AQ7053" t="s">
        <v>34731</v>
      </c>
      <c r="AR7053" t="s">
        <v>34732</v>
      </c>
      <c r="AS7053">
        <v>0</v>
      </c>
      <c r="AT7053" t="s">
        <v>61</v>
      </c>
      <c r="AU7053" t="s">
        <v>34733</v>
      </c>
      <c r="AX7053">
        <v>56.274550570000002</v>
      </c>
      <c r="AY7053">
        <v>8.3204818800000009</v>
      </c>
      <c r="AZ7053" t="s">
        <v>62</v>
      </c>
      <c r="BA7053">
        <v>1082</v>
      </c>
      <c r="BB7053" t="s">
        <v>2852</v>
      </c>
    </row>
    <row r="7054" spans="1:54" x14ac:dyDescent="0.25">
      <c r="A7054" s="1">
        <v>45200</v>
      </c>
      <c r="B7054">
        <v>679007</v>
      </c>
      <c r="C7054" t="s">
        <v>34734</v>
      </c>
      <c r="D7054">
        <v>6990</v>
      </c>
      <c r="E7054" t="s">
        <v>10836</v>
      </c>
      <c r="F7054" t="s">
        <v>34735</v>
      </c>
      <c r="I7054" t="s">
        <v>34697</v>
      </c>
      <c r="K7054" t="s">
        <v>34736</v>
      </c>
      <c r="L7054" t="s">
        <v>34737</v>
      </c>
      <c r="M7054">
        <v>1231</v>
      </c>
      <c r="N7054">
        <v>8</v>
      </c>
      <c r="R7054" s="1">
        <v>40162</v>
      </c>
      <c r="S7054" t="s">
        <v>80</v>
      </c>
      <c r="T7054">
        <v>661</v>
      </c>
      <c r="U7054" t="s">
        <v>10453</v>
      </c>
      <c r="V7054" s="1">
        <v>33025</v>
      </c>
      <c r="W7054">
        <v>2</v>
      </c>
      <c r="X7054" t="s">
        <v>57</v>
      </c>
      <c r="Y7054">
        <v>1</v>
      </c>
      <c r="Z7054" t="s">
        <v>46545</v>
      </c>
      <c r="AA7054">
        <v>3</v>
      </c>
      <c r="AB7054">
        <v>191908</v>
      </c>
      <c r="AC7054">
        <v>121</v>
      </c>
      <c r="AD7054" t="s">
        <v>70</v>
      </c>
      <c r="AE7054">
        <v>1012</v>
      </c>
      <c r="AF7054" t="s">
        <v>71</v>
      </c>
      <c r="AG7054">
        <v>3</v>
      </c>
      <c r="AH7054" t="s">
        <v>81</v>
      </c>
      <c r="AI7054">
        <v>22</v>
      </c>
      <c r="AJ7054" t="s">
        <v>52628</v>
      </c>
      <c r="AK7054">
        <v>661</v>
      </c>
      <c r="AL7054" t="s">
        <v>10453</v>
      </c>
      <c r="AS7054">
        <v>0</v>
      </c>
      <c r="AT7054" t="s">
        <v>61</v>
      </c>
      <c r="AU7054" t="s">
        <v>34738</v>
      </c>
      <c r="AX7054">
        <v>56.299606132970702</v>
      </c>
      <c r="AY7054">
        <v>8.3393012716325803</v>
      </c>
      <c r="AZ7054" t="s">
        <v>62</v>
      </c>
      <c r="BA7054">
        <v>1082</v>
      </c>
      <c r="BB7054" t="s">
        <v>2852</v>
      </c>
    </row>
    <row r="7055" spans="1:54" x14ac:dyDescent="0.25">
      <c r="A7055" s="1">
        <v>45200</v>
      </c>
      <c r="B7055">
        <v>679008</v>
      </c>
      <c r="C7055" t="s">
        <v>34739</v>
      </c>
      <c r="D7055">
        <v>7570</v>
      </c>
      <c r="E7055" t="s">
        <v>33914</v>
      </c>
      <c r="F7055" t="s">
        <v>51363</v>
      </c>
      <c r="G7055">
        <v>29189927</v>
      </c>
      <c r="H7055">
        <v>1003349458</v>
      </c>
      <c r="I7055" t="s">
        <v>34740</v>
      </c>
      <c r="K7055" t="s">
        <v>34741</v>
      </c>
      <c r="L7055" t="s">
        <v>25514</v>
      </c>
      <c r="M7055">
        <v>1016</v>
      </c>
      <c r="N7055">
        <v>12</v>
      </c>
      <c r="R7055" s="1">
        <v>45061</v>
      </c>
      <c r="S7055" t="s">
        <v>6097</v>
      </c>
      <c r="T7055">
        <v>661</v>
      </c>
      <c r="U7055" t="s">
        <v>10453</v>
      </c>
      <c r="W7055">
        <v>2</v>
      </c>
      <c r="X7055" t="s">
        <v>57</v>
      </c>
      <c r="Y7055">
        <v>1</v>
      </c>
      <c r="Z7055" t="s">
        <v>46545</v>
      </c>
      <c r="AA7055">
        <v>9</v>
      </c>
      <c r="AB7055">
        <v>190808</v>
      </c>
      <c r="AC7055">
        <v>121</v>
      </c>
      <c r="AD7055" t="s">
        <v>70</v>
      </c>
      <c r="AE7055">
        <v>1012</v>
      </c>
      <c r="AF7055" t="s">
        <v>71</v>
      </c>
      <c r="AG7055">
        <v>1</v>
      </c>
      <c r="AH7055" t="s">
        <v>44482</v>
      </c>
      <c r="AI7055">
        <v>21</v>
      </c>
      <c r="AJ7055" t="s">
        <v>52613</v>
      </c>
      <c r="AK7055">
        <v>661</v>
      </c>
      <c r="AL7055" t="s">
        <v>10453</v>
      </c>
      <c r="AQ7055" t="s">
        <v>34742</v>
      </c>
      <c r="AR7055" t="s">
        <v>34743</v>
      </c>
      <c r="AS7055">
        <v>0</v>
      </c>
      <c r="AT7055" t="s">
        <v>61</v>
      </c>
      <c r="AU7055" t="s">
        <v>7274</v>
      </c>
      <c r="AX7055">
        <v>56.342190260000002</v>
      </c>
      <c r="AY7055">
        <v>8.3486264499999994</v>
      </c>
      <c r="AZ7055" t="s">
        <v>62</v>
      </c>
      <c r="BA7055">
        <v>1082</v>
      </c>
      <c r="BB7055" t="s">
        <v>2852</v>
      </c>
    </row>
    <row r="7056" spans="1:54" x14ac:dyDescent="0.25">
      <c r="A7056" s="1">
        <v>45200</v>
      </c>
      <c r="B7056">
        <v>679009</v>
      </c>
      <c r="C7056" t="s">
        <v>34744</v>
      </c>
      <c r="D7056">
        <v>6990</v>
      </c>
      <c r="E7056" t="s">
        <v>10836</v>
      </c>
      <c r="F7056" t="s">
        <v>34745</v>
      </c>
      <c r="G7056">
        <v>26570816</v>
      </c>
      <c r="H7056">
        <v>1001600226</v>
      </c>
      <c r="I7056" t="s">
        <v>34746</v>
      </c>
      <c r="J7056" t="s">
        <v>34747</v>
      </c>
      <c r="K7056" t="s">
        <v>34748</v>
      </c>
      <c r="L7056" t="s">
        <v>34749</v>
      </c>
      <c r="M7056">
        <v>644</v>
      </c>
      <c r="N7056">
        <v>9</v>
      </c>
      <c r="R7056" s="1">
        <v>41765</v>
      </c>
      <c r="S7056" t="s">
        <v>56</v>
      </c>
      <c r="V7056" s="1">
        <v>41438</v>
      </c>
      <c r="W7056">
        <v>5</v>
      </c>
      <c r="X7056" t="s">
        <v>557</v>
      </c>
      <c r="Y7056">
        <v>1</v>
      </c>
      <c r="Z7056" t="s">
        <v>46545</v>
      </c>
      <c r="AA7056">
        <v>7</v>
      </c>
      <c r="AB7056">
        <v>196006</v>
      </c>
      <c r="AC7056">
        <v>121</v>
      </c>
      <c r="AD7056" t="s">
        <v>70</v>
      </c>
      <c r="AE7056">
        <v>1013</v>
      </c>
      <c r="AF7056" t="s">
        <v>558</v>
      </c>
      <c r="AG7056">
        <v>3</v>
      </c>
      <c r="AH7056" t="s">
        <v>81</v>
      </c>
      <c r="AI7056">
        <v>22</v>
      </c>
      <c r="AJ7056" t="s">
        <v>52628</v>
      </c>
      <c r="AK7056">
        <v>661</v>
      </c>
      <c r="AL7056" t="s">
        <v>10453</v>
      </c>
      <c r="AQ7056" t="s">
        <v>34750</v>
      </c>
      <c r="AR7056" t="s">
        <v>34751</v>
      </c>
      <c r="AS7056">
        <v>0</v>
      </c>
      <c r="AT7056" t="s">
        <v>61</v>
      </c>
      <c r="AU7056" t="s">
        <v>34752</v>
      </c>
      <c r="AX7056">
        <v>56.269863377444402</v>
      </c>
      <c r="AY7056">
        <v>8.3174760413558797</v>
      </c>
      <c r="AZ7056" t="s">
        <v>62</v>
      </c>
      <c r="BA7056">
        <v>1082</v>
      </c>
      <c r="BB7056" t="s">
        <v>2852</v>
      </c>
    </row>
    <row r="7057" spans="1:54" x14ac:dyDescent="0.25">
      <c r="A7057" s="1">
        <v>45200</v>
      </c>
      <c r="B7057">
        <v>679010</v>
      </c>
      <c r="C7057" t="s">
        <v>34753</v>
      </c>
      <c r="D7057">
        <v>6990</v>
      </c>
      <c r="E7057" t="s">
        <v>10836</v>
      </c>
      <c r="F7057" t="s">
        <v>34754</v>
      </c>
      <c r="G7057">
        <v>85453513</v>
      </c>
      <c r="H7057">
        <v>1002720494</v>
      </c>
      <c r="I7057" t="s">
        <v>51364</v>
      </c>
      <c r="J7057" t="s">
        <v>34755</v>
      </c>
      <c r="K7057" t="s">
        <v>34756</v>
      </c>
      <c r="L7057" t="s">
        <v>45051</v>
      </c>
      <c r="M7057">
        <v>1025</v>
      </c>
      <c r="N7057">
        <v>8</v>
      </c>
      <c r="R7057" s="1">
        <v>41360</v>
      </c>
      <c r="S7057" t="s">
        <v>56</v>
      </c>
      <c r="V7057" s="1">
        <v>39994</v>
      </c>
      <c r="W7057">
        <v>5</v>
      </c>
      <c r="X7057" t="s">
        <v>557</v>
      </c>
      <c r="Y7057">
        <v>1</v>
      </c>
      <c r="Z7057" t="s">
        <v>46545</v>
      </c>
      <c r="AA7057">
        <v>10</v>
      </c>
      <c r="AB7057">
        <v>197809</v>
      </c>
      <c r="AC7057">
        <v>121</v>
      </c>
      <c r="AD7057" t="s">
        <v>70</v>
      </c>
      <c r="AE7057">
        <v>1013</v>
      </c>
      <c r="AF7057" t="s">
        <v>558</v>
      </c>
      <c r="AG7057">
        <v>3</v>
      </c>
      <c r="AH7057" t="s">
        <v>81</v>
      </c>
      <c r="AI7057">
        <v>22</v>
      </c>
      <c r="AJ7057" t="s">
        <v>52628</v>
      </c>
      <c r="AK7057">
        <v>661</v>
      </c>
      <c r="AL7057" t="s">
        <v>10453</v>
      </c>
      <c r="AQ7057" t="s">
        <v>34757</v>
      </c>
      <c r="AR7057" t="s">
        <v>34758</v>
      </c>
      <c r="AS7057">
        <v>0</v>
      </c>
      <c r="AT7057" t="s">
        <v>61</v>
      </c>
      <c r="AU7057" t="s">
        <v>45052</v>
      </c>
      <c r="AX7057">
        <v>56.257644283565597</v>
      </c>
      <c r="AY7057">
        <v>8.2790373279494691</v>
      </c>
      <c r="AZ7057" t="s">
        <v>62</v>
      </c>
      <c r="BA7057">
        <v>1082</v>
      </c>
      <c r="BB7057" t="s">
        <v>2852</v>
      </c>
    </row>
    <row r="7058" spans="1:54" x14ac:dyDescent="0.25">
      <c r="A7058" s="1">
        <v>45200</v>
      </c>
      <c r="B7058">
        <v>679011</v>
      </c>
      <c r="C7058" t="s">
        <v>51365</v>
      </c>
      <c r="D7058">
        <v>6990</v>
      </c>
      <c r="E7058" t="s">
        <v>10836</v>
      </c>
      <c r="F7058" t="s">
        <v>51366</v>
      </c>
      <c r="G7058">
        <v>25334841</v>
      </c>
      <c r="H7058">
        <v>1007574815</v>
      </c>
      <c r="I7058" t="s">
        <v>34707</v>
      </c>
      <c r="K7058" t="s">
        <v>34708</v>
      </c>
      <c r="L7058" t="s">
        <v>51367</v>
      </c>
      <c r="M7058">
        <v>501</v>
      </c>
      <c r="N7058">
        <v>11</v>
      </c>
      <c r="R7058" s="1">
        <v>41879</v>
      </c>
      <c r="S7058" t="s">
        <v>56</v>
      </c>
      <c r="V7058" s="1">
        <v>41851</v>
      </c>
      <c r="W7058">
        <v>5</v>
      </c>
      <c r="X7058" t="s">
        <v>557</v>
      </c>
      <c r="Y7058">
        <v>1</v>
      </c>
      <c r="Z7058" t="s">
        <v>46545</v>
      </c>
      <c r="AA7058">
        <v>7</v>
      </c>
      <c r="AB7058">
        <v>200008</v>
      </c>
      <c r="AC7058">
        <v>121</v>
      </c>
      <c r="AD7058" t="s">
        <v>70</v>
      </c>
      <c r="AE7058">
        <v>1013</v>
      </c>
      <c r="AF7058" t="s">
        <v>558</v>
      </c>
      <c r="AG7058">
        <v>3</v>
      </c>
      <c r="AH7058" t="s">
        <v>81</v>
      </c>
      <c r="AI7058">
        <v>21</v>
      </c>
      <c r="AJ7058" t="s">
        <v>52613</v>
      </c>
      <c r="AK7058">
        <v>661</v>
      </c>
      <c r="AL7058" t="s">
        <v>10453</v>
      </c>
      <c r="AQ7058" t="s">
        <v>34759</v>
      </c>
      <c r="AR7058" t="s">
        <v>34760</v>
      </c>
      <c r="AS7058">
        <v>0</v>
      </c>
      <c r="AT7058" t="s">
        <v>61</v>
      </c>
      <c r="AU7058" t="s">
        <v>34254</v>
      </c>
      <c r="AW7058" t="s">
        <v>51365</v>
      </c>
      <c r="AX7058">
        <v>56.300389273247703</v>
      </c>
      <c r="AY7058">
        <v>8.3408584989153702</v>
      </c>
      <c r="AZ7058" t="s">
        <v>62</v>
      </c>
      <c r="BA7058">
        <v>1082</v>
      </c>
      <c r="BB7058" t="s">
        <v>2852</v>
      </c>
    </row>
    <row r="7059" spans="1:54" x14ac:dyDescent="0.25">
      <c r="A7059" s="1">
        <v>45200</v>
      </c>
      <c r="B7059">
        <v>679012</v>
      </c>
      <c r="C7059" t="s">
        <v>34761</v>
      </c>
      <c r="D7059">
        <v>7570</v>
      </c>
      <c r="E7059" t="s">
        <v>33914</v>
      </c>
      <c r="F7059" t="s">
        <v>34762</v>
      </c>
      <c r="G7059">
        <v>29189927</v>
      </c>
      <c r="H7059">
        <v>1003343643</v>
      </c>
      <c r="I7059" t="s">
        <v>34763</v>
      </c>
      <c r="J7059" t="s">
        <v>34764</v>
      </c>
      <c r="K7059" t="s">
        <v>34765</v>
      </c>
      <c r="L7059" t="s">
        <v>34766</v>
      </c>
      <c r="M7059">
        <v>121</v>
      </c>
      <c r="N7059">
        <v>2</v>
      </c>
      <c r="R7059" s="1">
        <v>43587</v>
      </c>
      <c r="S7059" t="s">
        <v>56</v>
      </c>
      <c r="T7059">
        <v>661</v>
      </c>
      <c r="U7059" t="s">
        <v>10453</v>
      </c>
      <c r="W7059">
        <v>2</v>
      </c>
      <c r="X7059" t="s">
        <v>57</v>
      </c>
      <c r="Y7059">
        <v>1</v>
      </c>
      <c r="Z7059" t="s">
        <v>46545</v>
      </c>
      <c r="AB7059">
        <v>200408</v>
      </c>
      <c r="AC7059">
        <v>128</v>
      </c>
      <c r="AD7059" t="s">
        <v>955</v>
      </c>
      <c r="AE7059">
        <v>1051</v>
      </c>
      <c r="AF7059" t="s">
        <v>955</v>
      </c>
      <c r="AG7059">
        <v>2</v>
      </c>
      <c r="AH7059" t="s">
        <v>44524</v>
      </c>
      <c r="AI7059">
        <v>27</v>
      </c>
      <c r="AJ7059" t="s">
        <v>44512</v>
      </c>
      <c r="AK7059">
        <v>661</v>
      </c>
      <c r="AL7059" t="s">
        <v>10453</v>
      </c>
      <c r="AQ7059" t="s">
        <v>34767</v>
      </c>
      <c r="AR7059" t="s">
        <v>34768</v>
      </c>
      <c r="AS7059">
        <v>0</v>
      </c>
      <c r="AT7059" t="s">
        <v>61</v>
      </c>
      <c r="AU7059" t="s">
        <v>34701</v>
      </c>
      <c r="AX7059">
        <v>56.34043509</v>
      </c>
      <c r="AY7059">
        <v>8.3457416200000001</v>
      </c>
      <c r="AZ7059" t="s">
        <v>62</v>
      </c>
      <c r="BA7059">
        <v>1082</v>
      </c>
      <c r="BB7059" t="s">
        <v>2852</v>
      </c>
    </row>
    <row r="7060" spans="1:54" x14ac:dyDescent="0.25">
      <c r="A7060" s="1">
        <v>45200</v>
      </c>
      <c r="B7060">
        <v>679210</v>
      </c>
      <c r="C7060" t="s">
        <v>34769</v>
      </c>
      <c r="D7060">
        <v>6990</v>
      </c>
      <c r="E7060" t="s">
        <v>10836</v>
      </c>
      <c r="F7060" t="s">
        <v>34770</v>
      </c>
      <c r="G7060">
        <v>29189927</v>
      </c>
      <c r="I7060" t="s">
        <v>51368</v>
      </c>
      <c r="J7060" t="s">
        <v>34771</v>
      </c>
      <c r="K7060" t="s">
        <v>34771</v>
      </c>
      <c r="L7060" t="s">
        <v>34772</v>
      </c>
      <c r="M7060">
        <v>847</v>
      </c>
      <c r="N7060">
        <v>8</v>
      </c>
      <c r="R7060" s="1">
        <v>40938</v>
      </c>
      <c r="S7060" t="s">
        <v>56</v>
      </c>
      <c r="T7060">
        <v>661</v>
      </c>
      <c r="U7060" t="s">
        <v>10453</v>
      </c>
      <c r="V7060" s="1">
        <v>39295</v>
      </c>
      <c r="W7060">
        <v>2</v>
      </c>
      <c r="X7060" t="s">
        <v>57</v>
      </c>
      <c r="Y7060">
        <v>1</v>
      </c>
      <c r="Z7060" t="s">
        <v>46545</v>
      </c>
      <c r="AB7060">
        <v>197004</v>
      </c>
      <c r="AC7060">
        <v>125</v>
      </c>
      <c r="AD7060" t="s">
        <v>1344</v>
      </c>
      <c r="AE7060">
        <v>1014</v>
      </c>
      <c r="AF7060" t="s">
        <v>1352</v>
      </c>
      <c r="AG7060">
        <v>3</v>
      </c>
      <c r="AH7060" t="s">
        <v>81</v>
      </c>
      <c r="AI7060">
        <v>24</v>
      </c>
      <c r="AJ7060" t="s">
        <v>1344</v>
      </c>
      <c r="AK7060">
        <v>661</v>
      </c>
      <c r="AL7060" t="s">
        <v>10453</v>
      </c>
      <c r="AQ7060" t="s">
        <v>34773</v>
      </c>
      <c r="AR7060" t="s">
        <v>34774</v>
      </c>
      <c r="AS7060">
        <v>0</v>
      </c>
      <c r="AT7060" t="s">
        <v>61</v>
      </c>
      <c r="AU7060" t="s">
        <v>34775</v>
      </c>
      <c r="AZ7060" t="s">
        <v>62</v>
      </c>
      <c r="BA7060">
        <v>1082</v>
      </c>
      <c r="BB7060" t="s">
        <v>2852</v>
      </c>
    </row>
    <row r="7061" spans="1:54" x14ac:dyDescent="0.25">
      <c r="A7061" s="1">
        <v>45200</v>
      </c>
      <c r="B7061">
        <v>679300</v>
      </c>
      <c r="C7061" t="s">
        <v>34776</v>
      </c>
      <c r="D7061">
        <v>6990</v>
      </c>
      <c r="E7061" t="s">
        <v>10836</v>
      </c>
      <c r="F7061" t="s">
        <v>34777</v>
      </c>
      <c r="G7061">
        <v>68274168</v>
      </c>
      <c r="H7061">
        <v>1002269493</v>
      </c>
      <c r="I7061" t="s">
        <v>34778</v>
      </c>
      <c r="J7061" t="s">
        <v>34779</v>
      </c>
      <c r="K7061" t="s">
        <v>34780</v>
      </c>
      <c r="L7061" t="s">
        <v>51369</v>
      </c>
      <c r="M7061">
        <v>841</v>
      </c>
      <c r="N7061">
        <v>2</v>
      </c>
      <c r="R7061" s="1">
        <v>43787</v>
      </c>
      <c r="S7061" t="s">
        <v>56</v>
      </c>
      <c r="W7061">
        <v>5</v>
      </c>
      <c r="X7061" t="s">
        <v>557</v>
      </c>
      <c r="Y7061">
        <v>1</v>
      </c>
      <c r="Z7061" t="s">
        <v>46545</v>
      </c>
      <c r="AA7061">
        <v>10</v>
      </c>
      <c r="AB7061">
        <v>192311</v>
      </c>
      <c r="AC7061">
        <v>123</v>
      </c>
      <c r="AD7061" t="s">
        <v>1507</v>
      </c>
      <c r="AE7061">
        <v>1011</v>
      </c>
      <c r="AF7061" t="s">
        <v>1507</v>
      </c>
      <c r="AG7061">
        <v>1</v>
      </c>
      <c r="AH7061" t="s">
        <v>44482</v>
      </c>
      <c r="AI7061">
        <v>80</v>
      </c>
      <c r="AJ7061" t="s">
        <v>1507</v>
      </c>
      <c r="AK7061">
        <v>661</v>
      </c>
      <c r="AL7061" t="s">
        <v>10453</v>
      </c>
      <c r="AQ7061" t="s">
        <v>34781</v>
      </c>
      <c r="AR7061" t="s">
        <v>34782</v>
      </c>
      <c r="AS7061">
        <v>0</v>
      </c>
      <c r="AT7061" t="s">
        <v>61</v>
      </c>
      <c r="AU7061" t="s">
        <v>49065</v>
      </c>
      <c r="AW7061" t="s">
        <v>34783</v>
      </c>
      <c r="AX7061">
        <v>56.274463279999999</v>
      </c>
      <c r="AY7061">
        <v>8.2908340299999992</v>
      </c>
      <c r="AZ7061" t="s">
        <v>62</v>
      </c>
      <c r="BA7061">
        <v>1082</v>
      </c>
      <c r="BB7061" t="s">
        <v>2852</v>
      </c>
    </row>
    <row r="7062" spans="1:54" x14ac:dyDescent="0.25">
      <c r="A7062" s="1">
        <v>45200</v>
      </c>
      <c r="B7062">
        <v>679301</v>
      </c>
      <c r="C7062" t="s">
        <v>34784</v>
      </c>
      <c r="D7062">
        <v>6990</v>
      </c>
      <c r="E7062" t="s">
        <v>10836</v>
      </c>
      <c r="F7062" t="s">
        <v>51370</v>
      </c>
      <c r="I7062" t="s">
        <v>34785</v>
      </c>
      <c r="J7062" t="s">
        <v>34786</v>
      </c>
      <c r="K7062" t="s">
        <v>34787</v>
      </c>
      <c r="L7062" t="s">
        <v>45051</v>
      </c>
      <c r="M7062">
        <v>1025</v>
      </c>
      <c r="N7062">
        <v>8</v>
      </c>
      <c r="R7062" s="1">
        <v>40162</v>
      </c>
      <c r="S7062" t="s">
        <v>80</v>
      </c>
      <c r="V7062" s="1">
        <v>36526</v>
      </c>
      <c r="W7062">
        <v>5</v>
      </c>
      <c r="X7062" t="s">
        <v>557</v>
      </c>
      <c r="Y7062">
        <v>1</v>
      </c>
      <c r="Z7062" t="s">
        <v>46545</v>
      </c>
      <c r="AB7062">
        <v>197007</v>
      </c>
      <c r="AC7062">
        <v>141</v>
      </c>
      <c r="AD7062" t="s">
        <v>46688</v>
      </c>
      <c r="AE7062">
        <v>1022</v>
      </c>
      <c r="AF7062" t="s">
        <v>46688</v>
      </c>
      <c r="AG7062">
        <v>3</v>
      </c>
      <c r="AH7062" t="s">
        <v>81</v>
      </c>
      <c r="AI7062">
        <v>84</v>
      </c>
      <c r="AJ7062" t="s">
        <v>46689</v>
      </c>
      <c r="AK7062">
        <v>661</v>
      </c>
      <c r="AL7062" t="s">
        <v>10453</v>
      </c>
      <c r="AS7062">
        <v>0</v>
      </c>
      <c r="AT7062" t="s">
        <v>61</v>
      </c>
      <c r="AU7062" t="s">
        <v>45052</v>
      </c>
      <c r="AX7062">
        <v>56.257644283565597</v>
      </c>
      <c r="AY7062">
        <v>8.2790373279494691</v>
      </c>
      <c r="AZ7062" t="s">
        <v>62</v>
      </c>
      <c r="BA7062">
        <v>1082</v>
      </c>
      <c r="BB7062" t="s">
        <v>2852</v>
      </c>
    </row>
    <row r="7063" spans="1:54" x14ac:dyDescent="0.25">
      <c r="A7063" s="1">
        <v>45200</v>
      </c>
      <c r="B7063">
        <v>679302</v>
      </c>
      <c r="C7063" t="s">
        <v>34788</v>
      </c>
      <c r="D7063">
        <v>6990</v>
      </c>
      <c r="E7063" t="s">
        <v>10836</v>
      </c>
      <c r="F7063" t="s">
        <v>34789</v>
      </c>
      <c r="I7063" t="s">
        <v>9725</v>
      </c>
      <c r="K7063" t="s">
        <v>34790</v>
      </c>
      <c r="L7063" t="s">
        <v>45051</v>
      </c>
      <c r="M7063">
        <v>1025</v>
      </c>
      <c r="N7063">
        <v>8</v>
      </c>
      <c r="R7063" s="1">
        <v>40162</v>
      </c>
      <c r="S7063" t="s">
        <v>80</v>
      </c>
      <c r="V7063" s="1">
        <v>34213</v>
      </c>
      <c r="W7063">
        <v>5</v>
      </c>
      <c r="X7063" t="s">
        <v>557</v>
      </c>
      <c r="Y7063">
        <v>1</v>
      </c>
      <c r="Z7063" t="s">
        <v>46545</v>
      </c>
      <c r="AB7063">
        <v>197406</v>
      </c>
      <c r="AC7063">
        <v>123</v>
      </c>
      <c r="AD7063" t="s">
        <v>1507</v>
      </c>
      <c r="AE7063">
        <v>1011</v>
      </c>
      <c r="AF7063" t="s">
        <v>1507</v>
      </c>
      <c r="AG7063">
        <v>3</v>
      </c>
      <c r="AH7063" t="s">
        <v>81</v>
      </c>
      <c r="AI7063">
        <v>80</v>
      </c>
      <c r="AJ7063" t="s">
        <v>1507</v>
      </c>
      <c r="AK7063">
        <v>661</v>
      </c>
      <c r="AL7063" t="s">
        <v>10453</v>
      </c>
      <c r="AS7063">
        <v>0</v>
      </c>
      <c r="AT7063" t="s">
        <v>61</v>
      </c>
      <c r="AU7063" t="s">
        <v>45052</v>
      </c>
      <c r="AX7063">
        <v>56.257644283565597</v>
      </c>
      <c r="AY7063">
        <v>8.2790373279494691</v>
      </c>
      <c r="AZ7063" t="s">
        <v>62</v>
      </c>
      <c r="BA7063">
        <v>1082</v>
      </c>
      <c r="BB7063" t="s">
        <v>2852</v>
      </c>
    </row>
    <row r="7064" spans="1:54" x14ac:dyDescent="0.25">
      <c r="A7064" s="1">
        <v>45200</v>
      </c>
      <c r="B7064">
        <v>679303</v>
      </c>
      <c r="C7064" t="s">
        <v>34791</v>
      </c>
      <c r="D7064">
        <v>6990</v>
      </c>
      <c r="E7064" t="s">
        <v>10836</v>
      </c>
      <c r="F7064" t="s">
        <v>34792</v>
      </c>
      <c r="I7064" t="s">
        <v>47670</v>
      </c>
      <c r="J7064" t="s">
        <v>34793</v>
      </c>
      <c r="K7064" t="s">
        <v>34794</v>
      </c>
      <c r="L7064" t="s">
        <v>45051</v>
      </c>
      <c r="M7064">
        <v>1025</v>
      </c>
      <c r="N7064">
        <v>8</v>
      </c>
      <c r="R7064" s="1">
        <v>40162</v>
      </c>
      <c r="S7064" t="s">
        <v>80</v>
      </c>
      <c r="V7064" s="1">
        <v>34516</v>
      </c>
      <c r="W7064">
        <v>5</v>
      </c>
      <c r="X7064" t="s">
        <v>557</v>
      </c>
      <c r="Y7064">
        <v>1</v>
      </c>
      <c r="Z7064" t="s">
        <v>46545</v>
      </c>
      <c r="AB7064">
        <v>197808</v>
      </c>
      <c r="AC7064">
        <v>123</v>
      </c>
      <c r="AD7064" t="s">
        <v>1507</v>
      </c>
      <c r="AE7064">
        <v>1011</v>
      </c>
      <c r="AF7064" t="s">
        <v>1507</v>
      </c>
      <c r="AG7064">
        <v>3</v>
      </c>
      <c r="AH7064" t="s">
        <v>81</v>
      </c>
      <c r="AI7064">
        <v>80</v>
      </c>
      <c r="AJ7064" t="s">
        <v>1507</v>
      </c>
      <c r="AK7064">
        <v>661</v>
      </c>
      <c r="AL7064" t="s">
        <v>10453</v>
      </c>
      <c r="AM7064">
        <v>2</v>
      </c>
      <c r="AN7064" t="s">
        <v>119</v>
      </c>
      <c r="AO7064">
        <v>223304</v>
      </c>
      <c r="AS7064">
        <v>0</v>
      </c>
      <c r="AT7064" t="s">
        <v>61</v>
      </c>
      <c r="AU7064" t="s">
        <v>45052</v>
      </c>
      <c r="AX7064">
        <v>56.257644283565597</v>
      </c>
      <c r="AY7064">
        <v>8.2790373279494691</v>
      </c>
      <c r="AZ7064" t="s">
        <v>62</v>
      </c>
      <c r="BA7064">
        <v>1082</v>
      </c>
      <c r="BB7064" t="s">
        <v>2852</v>
      </c>
    </row>
    <row r="7065" spans="1:54" x14ac:dyDescent="0.25">
      <c r="A7065" s="1">
        <v>45200</v>
      </c>
      <c r="B7065">
        <v>679304</v>
      </c>
      <c r="C7065" t="s">
        <v>34795</v>
      </c>
      <c r="D7065">
        <v>6990</v>
      </c>
      <c r="E7065" t="s">
        <v>10836</v>
      </c>
      <c r="F7065" t="s">
        <v>34796</v>
      </c>
      <c r="G7065">
        <v>89080010</v>
      </c>
      <c r="H7065">
        <v>1002810187</v>
      </c>
      <c r="I7065" t="s">
        <v>46248</v>
      </c>
      <c r="J7065" t="s">
        <v>34797</v>
      </c>
      <c r="K7065" t="s">
        <v>34798</v>
      </c>
      <c r="L7065" t="s">
        <v>54068</v>
      </c>
      <c r="M7065">
        <v>1073</v>
      </c>
      <c r="N7065">
        <v>15</v>
      </c>
      <c r="R7065" s="1">
        <v>43787</v>
      </c>
      <c r="S7065" t="s">
        <v>56</v>
      </c>
      <c r="W7065">
        <v>5</v>
      </c>
      <c r="X7065" t="s">
        <v>557</v>
      </c>
      <c r="Y7065">
        <v>1</v>
      </c>
      <c r="Z7065" t="s">
        <v>46545</v>
      </c>
      <c r="AA7065">
        <v>10</v>
      </c>
      <c r="AB7065">
        <v>198008</v>
      </c>
      <c r="AC7065">
        <v>123</v>
      </c>
      <c r="AD7065" t="s">
        <v>1507</v>
      </c>
      <c r="AE7065">
        <v>1011</v>
      </c>
      <c r="AF7065" t="s">
        <v>1507</v>
      </c>
      <c r="AG7065">
        <v>1</v>
      </c>
      <c r="AH7065" t="s">
        <v>44482</v>
      </c>
      <c r="AI7065">
        <v>80</v>
      </c>
      <c r="AJ7065" t="s">
        <v>1507</v>
      </c>
      <c r="AK7065">
        <v>661</v>
      </c>
      <c r="AL7065" t="s">
        <v>10453</v>
      </c>
      <c r="AQ7065" t="s">
        <v>34799</v>
      </c>
      <c r="AR7065" t="s">
        <v>34800</v>
      </c>
      <c r="AS7065">
        <v>0</v>
      </c>
      <c r="AT7065" t="s">
        <v>61</v>
      </c>
      <c r="AU7065" t="s">
        <v>53960</v>
      </c>
      <c r="AX7065">
        <v>56.281057009999998</v>
      </c>
      <c r="AY7065">
        <v>8.17736573</v>
      </c>
      <c r="AZ7065" t="s">
        <v>62</v>
      </c>
      <c r="BA7065">
        <v>1082</v>
      </c>
      <c r="BB7065" t="s">
        <v>2852</v>
      </c>
    </row>
    <row r="7066" spans="1:54" x14ac:dyDescent="0.25">
      <c r="A7066" s="1">
        <v>45200</v>
      </c>
      <c r="B7066">
        <v>679305</v>
      </c>
      <c r="C7066" t="s">
        <v>34801</v>
      </c>
      <c r="D7066">
        <v>6990</v>
      </c>
      <c r="E7066" t="s">
        <v>10836</v>
      </c>
      <c r="F7066" t="s">
        <v>54069</v>
      </c>
      <c r="I7066" t="s">
        <v>34785</v>
      </c>
      <c r="J7066" t="s">
        <v>34786</v>
      </c>
      <c r="K7066" t="s">
        <v>34802</v>
      </c>
      <c r="L7066" t="s">
        <v>46249</v>
      </c>
      <c r="M7066">
        <v>1025</v>
      </c>
      <c r="N7066">
        <v>8</v>
      </c>
      <c r="R7066" s="1">
        <v>40162</v>
      </c>
      <c r="S7066" t="s">
        <v>80</v>
      </c>
      <c r="V7066" s="1">
        <v>36404</v>
      </c>
      <c r="W7066">
        <v>5</v>
      </c>
      <c r="X7066" t="s">
        <v>557</v>
      </c>
      <c r="Y7066">
        <v>1</v>
      </c>
      <c r="Z7066" t="s">
        <v>46545</v>
      </c>
      <c r="AB7066">
        <v>198509</v>
      </c>
      <c r="AC7066">
        <v>141</v>
      </c>
      <c r="AD7066" t="s">
        <v>46688</v>
      </c>
      <c r="AE7066">
        <v>1022</v>
      </c>
      <c r="AF7066" t="s">
        <v>46688</v>
      </c>
      <c r="AG7066">
        <v>3</v>
      </c>
      <c r="AH7066" t="s">
        <v>81</v>
      </c>
      <c r="AI7066">
        <v>84</v>
      </c>
      <c r="AJ7066" t="s">
        <v>46689</v>
      </c>
      <c r="AK7066">
        <v>661</v>
      </c>
      <c r="AL7066" t="s">
        <v>10453</v>
      </c>
      <c r="AS7066">
        <v>0</v>
      </c>
      <c r="AT7066" t="s">
        <v>61</v>
      </c>
      <c r="AU7066" t="s">
        <v>45052</v>
      </c>
      <c r="AW7066" t="s">
        <v>34803</v>
      </c>
      <c r="AX7066">
        <v>56.257644283565597</v>
      </c>
      <c r="AY7066">
        <v>8.2790373279494691</v>
      </c>
      <c r="AZ7066" t="s">
        <v>62</v>
      </c>
      <c r="BA7066">
        <v>1082</v>
      </c>
      <c r="BB7066" t="s">
        <v>2852</v>
      </c>
    </row>
    <row r="7067" spans="1:54" x14ac:dyDescent="0.25">
      <c r="A7067" s="1">
        <v>45200</v>
      </c>
      <c r="B7067">
        <v>679306</v>
      </c>
      <c r="C7067" t="s">
        <v>54070</v>
      </c>
      <c r="D7067">
        <v>6990</v>
      </c>
      <c r="E7067" t="s">
        <v>10836</v>
      </c>
      <c r="F7067" t="s">
        <v>54071</v>
      </c>
      <c r="I7067" t="s">
        <v>30168</v>
      </c>
      <c r="J7067" t="s">
        <v>34804</v>
      </c>
      <c r="K7067" t="s">
        <v>34805</v>
      </c>
      <c r="L7067" t="s">
        <v>45051</v>
      </c>
      <c r="M7067">
        <v>1025</v>
      </c>
      <c r="N7067">
        <v>8</v>
      </c>
      <c r="R7067" s="1">
        <v>40162</v>
      </c>
      <c r="S7067" t="s">
        <v>80</v>
      </c>
      <c r="V7067" s="1">
        <v>36404</v>
      </c>
      <c r="W7067">
        <v>5</v>
      </c>
      <c r="X7067" t="s">
        <v>557</v>
      </c>
      <c r="Y7067">
        <v>1</v>
      </c>
      <c r="Z7067" t="s">
        <v>46545</v>
      </c>
      <c r="AB7067">
        <v>198608</v>
      </c>
      <c r="AC7067">
        <v>144</v>
      </c>
      <c r="AD7067" t="s">
        <v>52641</v>
      </c>
      <c r="AE7067">
        <v>1023</v>
      </c>
      <c r="AF7067" t="s">
        <v>1486</v>
      </c>
      <c r="AG7067">
        <v>3</v>
      </c>
      <c r="AH7067" t="s">
        <v>81</v>
      </c>
      <c r="AI7067">
        <v>82</v>
      </c>
      <c r="AJ7067" t="s">
        <v>52641</v>
      </c>
      <c r="AK7067">
        <v>661</v>
      </c>
      <c r="AL7067" t="s">
        <v>10453</v>
      </c>
      <c r="AS7067">
        <v>0</v>
      </c>
      <c r="AT7067" t="s">
        <v>61</v>
      </c>
      <c r="AU7067" t="s">
        <v>45052</v>
      </c>
      <c r="AX7067">
        <v>56.257644283565597</v>
      </c>
      <c r="AY7067">
        <v>8.2790373279494691</v>
      </c>
      <c r="AZ7067" t="s">
        <v>62</v>
      </c>
      <c r="BA7067">
        <v>1082</v>
      </c>
      <c r="BB7067" t="s">
        <v>2852</v>
      </c>
    </row>
    <row r="7068" spans="1:54" x14ac:dyDescent="0.25">
      <c r="A7068" s="1">
        <v>45200</v>
      </c>
      <c r="B7068">
        <v>679307</v>
      </c>
      <c r="C7068" t="s">
        <v>50989</v>
      </c>
      <c r="D7068">
        <v>6990</v>
      </c>
      <c r="E7068" t="s">
        <v>10836</v>
      </c>
      <c r="F7068" t="s">
        <v>54072</v>
      </c>
      <c r="I7068" t="s">
        <v>21774</v>
      </c>
      <c r="L7068" t="s">
        <v>53538</v>
      </c>
      <c r="R7068" s="1">
        <v>40162</v>
      </c>
      <c r="S7068" t="s">
        <v>80</v>
      </c>
      <c r="V7068" s="1">
        <v>36586</v>
      </c>
      <c r="W7068">
        <v>5</v>
      </c>
      <c r="X7068" t="s">
        <v>557</v>
      </c>
      <c r="Y7068">
        <v>1</v>
      </c>
      <c r="Z7068" t="s">
        <v>46545</v>
      </c>
      <c r="AB7068">
        <v>199904</v>
      </c>
      <c r="AC7068">
        <v>123</v>
      </c>
      <c r="AD7068" t="s">
        <v>1507</v>
      </c>
      <c r="AE7068">
        <v>1011</v>
      </c>
      <c r="AF7068" t="s">
        <v>1507</v>
      </c>
      <c r="AG7068">
        <v>3</v>
      </c>
      <c r="AH7068" t="s">
        <v>81</v>
      </c>
      <c r="AI7068">
        <v>80</v>
      </c>
      <c r="AJ7068" t="s">
        <v>1507</v>
      </c>
      <c r="AK7068">
        <v>661</v>
      </c>
      <c r="AL7068" t="s">
        <v>10453</v>
      </c>
      <c r="AM7068">
        <v>1</v>
      </c>
      <c r="AN7068" t="s">
        <v>1193</v>
      </c>
      <c r="AO7068">
        <v>223304</v>
      </c>
      <c r="AS7068">
        <v>0</v>
      </c>
      <c r="AT7068" t="s">
        <v>61</v>
      </c>
      <c r="AU7068" t="s">
        <v>53538</v>
      </c>
      <c r="AZ7068" t="s">
        <v>62</v>
      </c>
      <c r="BA7068">
        <v>1082</v>
      </c>
      <c r="BB7068" t="s">
        <v>2852</v>
      </c>
    </row>
    <row r="7069" spans="1:54" x14ac:dyDescent="0.25">
      <c r="A7069" s="1">
        <v>45200</v>
      </c>
      <c r="B7069">
        <v>679308</v>
      </c>
      <c r="C7069" t="s">
        <v>50989</v>
      </c>
      <c r="D7069">
        <v>6990</v>
      </c>
      <c r="E7069" t="s">
        <v>10836</v>
      </c>
      <c r="F7069" t="s">
        <v>54073</v>
      </c>
      <c r="I7069" t="s">
        <v>21774</v>
      </c>
      <c r="L7069" t="s">
        <v>53538</v>
      </c>
      <c r="R7069" s="1">
        <v>40162</v>
      </c>
      <c r="S7069" t="s">
        <v>80</v>
      </c>
      <c r="V7069" s="1">
        <v>36586</v>
      </c>
      <c r="W7069">
        <v>5</v>
      </c>
      <c r="X7069" t="s">
        <v>557</v>
      </c>
      <c r="Y7069">
        <v>1</v>
      </c>
      <c r="Z7069" t="s">
        <v>46545</v>
      </c>
      <c r="AB7069">
        <v>199904</v>
      </c>
      <c r="AC7069">
        <v>141</v>
      </c>
      <c r="AD7069" t="s">
        <v>46688</v>
      </c>
      <c r="AE7069">
        <v>1022</v>
      </c>
      <c r="AF7069" t="s">
        <v>46688</v>
      </c>
      <c r="AG7069">
        <v>3</v>
      </c>
      <c r="AH7069" t="s">
        <v>81</v>
      </c>
      <c r="AI7069">
        <v>84</v>
      </c>
      <c r="AJ7069" t="s">
        <v>46689</v>
      </c>
      <c r="AK7069">
        <v>661</v>
      </c>
      <c r="AL7069" t="s">
        <v>10453</v>
      </c>
      <c r="AM7069">
        <v>1</v>
      </c>
      <c r="AN7069" t="s">
        <v>1193</v>
      </c>
      <c r="AO7069">
        <v>223305</v>
      </c>
      <c r="AS7069">
        <v>0</v>
      </c>
      <c r="AT7069" t="s">
        <v>61</v>
      </c>
      <c r="AU7069" t="s">
        <v>53538</v>
      </c>
      <c r="AZ7069" t="s">
        <v>62</v>
      </c>
      <c r="BA7069">
        <v>1082</v>
      </c>
      <c r="BB7069" t="s">
        <v>2852</v>
      </c>
    </row>
    <row r="7070" spans="1:54" x14ac:dyDescent="0.25">
      <c r="A7070" s="1">
        <v>45200</v>
      </c>
      <c r="B7070">
        <v>679309</v>
      </c>
      <c r="C7070" t="s">
        <v>50989</v>
      </c>
      <c r="D7070">
        <v>6990</v>
      </c>
      <c r="E7070" t="s">
        <v>10836</v>
      </c>
      <c r="F7070" t="s">
        <v>51371</v>
      </c>
      <c r="I7070" t="s">
        <v>21774</v>
      </c>
      <c r="L7070" t="s">
        <v>53538</v>
      </c>
      <c r="R7070" s="1">
        <v>40162</v>
      </c>
      <c r="S7070" t="s">
        <v>80</v>
      </c>
      <c r="V7070" s="1">
        <v>36586</v>
      </c>
      <c r="W7070">
        <v>5</v>
      </c>
      <c r="X7070" t="s">
        <v>557</v>
      </c>
      <c r="Y7070">
        <v>1</v>
      </c>
      <c r="Z7070" t="s">
        <v>46545</v>
      </c>
      <c r="AB7070">
        <v>199904</v>
      </c>
      <c r="AC7070">
        <v>123</v>
      </c>
      <c r="AD7070" t="s">
        <v>1507</v>
      </c>
      <c r="AE7070">
        <v>1011</v>
      </c>
      <c r="AF7070" t="s">
        <v>1507</v>
      </c>
      <c r="AG7070">
        <v>3</v>
      </c>
      <c r="AH7070" t="s">
        <v>81</v>
      </c>
      <c r="AI7070">
        <v>80</v>
      </c>
      <c r="AJ7070" t="s">
        <v>1507</v>
      </c>
      <c r="AK7070">
        <v>661</v>
      </c>
      <c r="AL7070" t="s">
        <v>10453</v>
      </c>
      <c r="AM7070">
        <v>1</v>
      </c>
      <c r="AN7070" t="s">
        <v>1193</v>
      </c>
      <c r="AO7070">
        <v>781301</v>
      </c>
      <c r="AS7070">
        <v>0</v>
      </c>
      <c r="AT7070" t="s">
        <v>61</v>
      </c>
      <c r="AU7070" t="s">
        <v>53538</v>
      </c>
      <c r="AZ7070" t="s">
        <v>62</v>
      </c>
      <c r="BA7070">
        <v>1082</v>
      </c>
      <c r="BB7070" t="s">
        <v>2852</v>
      </c>
    </row>
    <row r="7071" spans="1:54" x14ac:dyDescent="0.25">
      <c r="A7071" s="1">
        <v>45200</v>
      </c>
      <c r="B7071">
        <v>679350</v>
      </c>
      <c r="C7071" t="s">
        <v>34806</v>
      </c>
      <c r="D7071">
        <v>6990</v>
      </c>
      <c r="E7071" t="s">
        <v>10836</v>
      </c>
      <c r="F7071" t="s">
        <v>34807</v>
      </c>
      <c r="I7071" t="s">
        <v>51372</v>
      </c>
      <c r="J7071" t="s">
        <v>34808</v>
      </c>
      <c r="K7071" t="s">
        <v>34809</v>
      </c>
      <c r="L7071" t="s">
        <v>34810</v>
      </c>
      <c r="M7071">
        <v>1231</v>
      </c>
      <c r="N7071">
        <v>6</v>
      </c>
      <c r="R7071" s="1">
        <v>40162</v>
      </c>
      <c r="S7071" t="s">
        <v>80</v>
      </c>
      <c r="V7071" s="1">
        <v>35065</v>
      </c>
      <c r="W7071">
        <v>5</v>
      </c>
      <c r="X7071" t="s">
        <v>557</v>
      </c>
      <c r="Y7071">
        <v>1</v>
      </c>
      <c r="Z7071" t="s">
        <v>46545</v>
      </c>
      <c r="AB7071">
        <v>199101</v>
      </c>
      <c r="AC7071">
        <v>146</v>
      </c>
      <c r="AD7071" t="s">
        <v>1428</v>
      </c>
      <c r="AE7071">
        <v>1025</v>
      </c>
      <c r="AF7071" t="s">
        <v>1428</v>
      </c>
      <c r="AG7071">
        <v>3</v>
      </c>
      <c r="AH7071" t="s">
        <v>81</v>
      </c>
      <c r="AI7071">
        <v>85</v>
      </c>
      <c r="AJ7071" t="s">
        <v>1428</v>
      </c>
      <c r="AK7071">
        <v>661</v>
      </c>
      <c r="AL7071" t="s">
        <v>10453</v>
      </c>
      <c r="AS7071">
        <v>0</v>
      </c>
      <c r="AT7071" t="s">
        <v>61</v>
      </c>
      <c r="AU7071" t="s">
        <v>34738</v>
      </c>
      <c r="AX7071">
        <v>56.299604376840499</v>
      </c>
      <c r="AY7071">
        <v>8.3398481412867493</v>
      </c>
      <c r="AZ7071" t="s">
        <v>62</v>
      </c>
      <c r="BA7071">
        <v>1082</v>
      </c>
      <c r="BB7071" t="s">
        <v>2852</v>
      </c>
    </row>
    <row r="7072" spans="1:54" x14ac:dyDescent="0.25">
      <c r="A7072" s="1">
        <v>45200</v>
      </c>
      <c r="B7072">
        <v>679401</v>
      </c>
      <c r="C7072" t="s">
        <v>34811</v>
      </c>
      <c r="D7072">
        <v>6990</v>
      </c>
      <c r="E7072" t="s">
        <v>10836</v>
      </c>
      <c r="F7072" t="s">
        <v>46250</v>
      </c>
      <c r="I7072" t="s">
        <v>34812</v>
      </c>
      <c r="J7072" t="s">
        <v>34813</v>
      </c>
      <c r="K7072" t="s">
        <v>34814</v>
      </c>
      <c r="L7072" t="s">
        <v>34815</v>
      </c>
      <c r="M7072">
        <v>662</v>
      </c>
      <c r="N7072">
        <v>8</v>
      </c>
      <c r="R7072" s="1">
        <v>40162</v>
      </c>
      <c r="S7072" t="s">
        <v>80</v>
      </c>
      <c r="V7072" s="1">
        <v>36892</v>
      </c>
      <c r="W7072">
        <v>4</v>
      </c>
      <c r="X7072" t="s">
        <v>725</v>
      </c>
      <c r="Y7072">
        <v>1</v>
      </c>
      <c r="Z7072" t="s">
        <v>46545</v>
      </c>
      <c r="AB7072">
        <v>199601</v>
      </c>
      <c r="AC7072">
        <v>244</v>
      </c>
      <c r="AD7072" t="s">
        <v>2118</v>
      </c>
      <c r="AE7072">
        <v>1071</v>
      </c>
      <c r="AF7072" t="s">
        <v>1688</v>
      </c>
      <c r="AG7072">
        <v>3</v>
      </c>
      <c r="AH7072" t="s">
        <v>81</v>
      </c>
      <c r="AI7072">
        <v>99</v>
      </c>
      <c r="AJ7072" t="s">
        <v>54511</v>
      </c>
      <c r="AK7072">
        <v>661</v>
      </c>
      <c r="AL7072" t="s">
        <v>10453</v>
      </c>
      <c r="AQ7072" t="s">
        <v>34816</v>
      </c>
      <c r="AS7072">
        <v>0</v>
      </c>
      <c r="AT7072" t="s">
        <v>61</v>
      </c>
      <c r="AU7072" t="s">
        <v>34817</v>
      </c>
      <c r="AX7072">
        <v>56.278132531198601</v>
      </c>
      <c r="AY7072">
        <v>8.3839399943065995</v>
      </c>
      <c r="AZ7072" t="s">
        <v>62</v>
      </c>
      <c r="BA7072">
        <v>1082</v>
      </c>
      <c r="BB7072" t="s">
        <v>2852</v>
      </c>
    </row>
    <row r="7073" spans="1:54" x14ac:dyDescent="0.25">
      <c r="A7073" s="1">
        <v>45200</v>
      </c>
      <c r="B7073">
        <v>679402</v>
      </c>
      <c r="C7073" t="s">
        <v>34818</v>
      </c>
      <c r="D7073">
        <v>6990</v>
      </c>
      <c r="E7073" t="s">
        <v>10836</v>
      </c>
      <c r="F7073" t="s">
        <v>34819</v>
      </c>
      <c r="I7073" t="s">
        <v>34820</v>
      </c>
      <c r="K7073" t="s">
        <v>34821</v>
      </c>
      <c r="L7073" t="s">
        <v>34822</v>
      </c>
      <c r="N7073">
        <v>8</v>
      </c>
      <c r="R7073" s="1">
        <v>40162</v>
      </c>
      <c r="S7073" t="s">
        <v>80</v>
      </c>
      <c r="V7073" s="1">
        <v>34335</v>
      </c>
      <c r="W7073">
        <v>1</v>
      </c>
      <c r="X7073" t="s">
        <v>760</v>
      </c>
      <c r="Y7073">
        <v>1</v>
      </c>
      <c r="Z7073" t="s">
        <v>46545</v>
      </c>
      <c r="AB7073">
        <v>194305</v>
      </c>
      <c r="AC7073">
        <v>244</v>
      </c>
      <c r="AD7073" t="s">
        <v>2118</v>
      </c>
      <c r="AE7073">
        <v>1071</v>
      </c>
      <c r="AF7073" t="s">
        <v>1688</v>
      </c>
      <c r="AG7073">
        <v>3</v>
      </c>
      <c r="AH7073" t="s">
        <v>81</v>
      </c>
      <c r="AI7073">
        <v>99</v>
      </c>
      <c r="AJ7073" t="s">
        <v>54511</v>
      </c>
      <c r="AK7073">
        <v>661</v>
      </c>
      <c r="AL7073" t="s">
        <v>10453</v>
      </c>
      <c r="AS7073">
        <v>0</v>
      </c>
      <c r="AT7073" t="s">
        <v>61</v>
      </c>
      <c r="AU7073" t="s">
        <v>55507</v>
      </c>
      <c r="AZ7073" t="s">
        <v>62</v>
      </c>
      <c r="BA7073">
        <v>1082</v>
      </c>
      <c r="BB7073" t="s">
        <v>2852</v>
      </c>
    </row>
    <row r="7074" spans="1:54" x14ac:dyDescent="0.25">
      <c r="A7074" s="1">
        <v>45200</v>
      </c>
      <c r="B7074">
        <v>679403</v>
      </c>
      <c r="C7074" t="s">
        <v>51373</v>
      </c>
      <c r="D7074">
        <v>6990</v>
      </c>
      <c r="E7074" t="s">
        <v>10836</v>
      </c>
      <c r="F7074" t="s">
        <v>51374</v>
      </c>
      <c r="G7074">
        <v>41821310</v>
      </c>
      <c r="H7074">
        <v>1001816338</v>
      </c>
      <c r="I7074" t="s">
        <v>51375</v>
      </c>
      <c r="J7074" t="s">
        <v>34823</v>
      </c>
      <c r="K7074" t="s">
        <v>34824</v>
      </c>
      <c r="L7074" t="s">
        <v>45051</v>
      </c>
      <c r="M7074">
        <v>1025</v>
      </c>
      <c r="N7074">
        <v>8</v>
      </c>
      <c r="R7074" s="1">
        <v>43794</v>
      </c>
      <c r="S7074" t="s">
        <v>56</v>
      </c>
      <c r="W7074">
        <v>5</v>
      </c>
      <c r="X7074" t="s">
        <v>557</v>
      </c>
      <c r="Y7074">
        <v>1</v>
      </c>
      <c r="Z7074" t="s">
        <v>46545</v>
      </c>
      <c r="AB7074">
        <v>197209</v>
      </c>
      <c r="AC7074">
        <v>311</v>
      </c>
      <c r="AD7074" t="s">
        <v>44573</v>
      </c>
      <c r="AE7074">
        <v>1122</v>
      </c>
      <c r="AF7074" t="s">
        <v>54541</v>
      </c>
      <c r="AG7074">
        <v>2</v>
      </c>
      <c r="AH7074" t="s">
        <v>44524</v>
      </c>
      <c r="AI7074">
        <v>99</v>
      </c>
      <c r="AJ7074" t="s">
        <v>54511</v>
      </c>
      <c r="AK7074">
        <v>661</v>
      </c>
      <c r="AL7074" t="s">
        <v>10453</v>
      </c>
      <c r="AQ7074" t="s">
        <v>34825</v>
      </c>
      <c r="AR7074" t="s">
        <v>34826</v>
      </c>
      <c r="AS7074">
        <v>0</v>
      </c>
      <c r="AT7074" t="s">
        <v>61</v>
      </c>
      <c r="AU7074" t="s">
        <v>45052</v>
      </c>
      <c r="AX7074">
        <v>56.25764642</v>
      </c>
      <c r="AY7074">
        <v>8.2791107299999993</v>
      </c>
      <c r="AZ7074" t="s">
        <v>62</v>
      </c>
      <c r="BA7074">
        <v>1082</v>
      </c>
      <c r="BB7074" t="s">
        <v>2852</v>
      </c>
    </row>
    <row r="7075" spans="1:54" x14ac:dyDescent="0.25">
      <c r="A7075" s="1">
        <v>45200</v>
      </c>
      <c r="B7075">
        <v>679404</v>
      </c>
      <c r="C7075" t="s">
        <v>34827</v>
      </c>
      <c r="D7075">
        <v>6990</v>
      </c>
      <c r="E7075" t="s">
        <v>10836</v>
      </c>
      <c r="F7075" t="s">
        <v>34828</v>
      </c>
      <c r="G7075">
        <v>14940596</v>
      </c>
      <c r="H7075">
        <v>1003399346</v>
      </c>
      <c r="I7075" t="s">
        <v>16709</v>
      </c>
      <c r="J7075" t="s">
        <v>34829</v>
      </c>
      <c r="K7075" t="s">
        <v>16710</v>
      </c>
      <c r="L7075" t="s">
        <v>34830</v>
      </c>
      <c r="M7075">
        <v>662</v>
      </c>
      <c r="N7075">
        <v>8</v>
      </c>
      <c r="R7075" s="1">
        <v>44078</v>
      </c>
      <c r="S7075" t="s">
        <v>56</v>
      </c>
      <c r="W7075">
        <v>4</v>
      </c>
      <c r="X7075" t="s">
        <v>725</v>
      </c>
      <c r="Y7075">
        <v>1</v>
      </c>
      <c r="Z7075" t="s">
        <v>46545</v>
      </c>
      <c r="AB7075">
        <v>200608</v>
      </c>
      <c r="AC7075">
        <v>244</v>
      </c>
      <c r="AD7075" t="s">
        <v>2118</v>
      </c>
      <c r="AE7075">
        <v>1071</v>
      </c>
      <c r="AF7075" t="s">
        <v>1688</v>
      </c>
      <c r="AG7075">
        <v>1</v>
      </c>
      <c r="AH7075" t="s">
        <v>44482</v>
      </c>
      <c r="AI7075">
        <v>99</v>
      </c>
      <c r="AJ7075" t="s">
        <v>54511</v>
      </c>
      <c r="AK7075">
        <v>661</v>
      </c>
      <c r="AL7075" t="s">
        <v>10453</v>
      </c>
      <c r="AP7075">
        <v>281398</v>
      </c>
      <c r="AQ7075" t="s">
        <v>16712</v>
      </c>
      <c r="AR7075" t="s">
        <v>16713</v>
      </c>
      <c r="AS7075">
        <v>2</v>
      </c>
      <c r="AT7075" t="s">
        <v>1413</v>
      </c>
      <c r="AU7075" t="s">
        <v>34817</v>
      </c>
      <c r="AX7075">
        <v>56.278132530000001</v>
      </c>
      <c r="AY7075">
        <v>8.38393999</v>
      </c>
      <c r="AZ7075" t="s">
        <v>62</v>
      </c>
      <c r="BA7075">
        <v>1082</v>
      </c>
      <c r="BB7075" t="s">
        <v>2852</v>
      </c>
    </row>
    <row r="7076" spans="1:54" x14ac:dyDescent="0.25">
      <c r="A7076" s="1">
        <v>45200</v>
      </c>
      <c r="B7076">
        <v>679901</v>
      </c>
      <c r="C7076" t="s">
        <v>34831</v>
      </c>
      <c r="D7076">
        <v>6990</v>
      </c>
      <c r="E7076" t="s">
        <v>10836</v>
      </c>
      <c r="F7076" t="s">
        <v>34832</v>
      </c>
      <c r="I7076" t="s">
        <v>34833</v>
      </c>
      <c r="K7076" t="s">
        <v>34834</v>
      </c>
      <c r="L7076" t="s">
        <v>34835</v>
      </c>
      <c r="M7076">
        <v>855</v>
      </c>
      <c r="N7076">
        <v>5</v>
      </c>
      <c r="R7076" s="1">
        <v>40162</v>
      </c>
      <c r="S7076" t="s">
        <v>80</v>
      </c>
      <c r="V7076" s="1">
        <v>31929</v>
      </c>
      <c r="W7076">
        <v>5</v>
      </c>
      <c r="X7076" t="s">
        <v>557</v>
      </c>
      <c r="Y7076">
        <v>1</v>
      </c>
      <c r="Z7076" t="s">
        <v>46545</v>
      </c>
      <c r="AA7076">
        <v>9</v>
      </c>
      <c r="AB7076">
        <v>194704</v>
      </c>
      <c r="AC7076">
        <v>126</v>
      </c>
      <c r="AD7076" t="s">
        <v>46616</v>
      </c>
      <c r="AE7076">
        <v>1015</v>
      </c>
      <c r="AF7076" t="s">
        <v>46616</v>
      </c>
      <c r="AG7076">
        <v>3</v>
      </c>
      <c r="AH7076" t="s">
        <v>81</v>
      </c>
      <c r="AI7076">
        <v>29</v>
      </c>
      <c r="AJ7076" t="s">
        <v>2525</v>
      </c>
      <c r="AK7076">
        <v>661</v>
      </c>
      <c r="AL7076" t="s">
        <v>10453</v>
      </c>
      <c r="AS7076">
        <v>0</v>
      </c>
      <c r="AT7076" t="s">
        <v>61</v>
      </c>
      <c r="AU7076" t="s">
        <v>34836</v>
      </c>
      <c r="AW7076" t="s">
        <v>34783</v>
      </c>
      <c r="AX7076">
        <v>56.277491473928798</v>
      </c>
      <c r="AY7076">
        <v>8.2362787061973108</v>
      </c>
      <c r="AZ7076" t="s">
        <v>62</v>
      </c>
      <c r="BA7076">
        <v>1082</v>
      </c>
      <c r="BB7076" t="s">
        <v>2852</v>
      </c>
    </row>
    <row r="7077" spans="1:54" x14ac:dyDescent="0.25">
      <c r="A7077" s="1">
        <v>45200</v>
      </c>
      <c r="B7077">
        <v>681001</v>
      </c>
      <c r="C7077" t="s">
        <v>34837</v>
      </c>
      <c r="D7077">
        <v>6971</v>
      </c>
      <c r="E7077" t="s">
        <v>34073</v>
      </c>
      <c r="F7077" t="s">
        <v>34838</v>
      </c>
      <c r="G7077">
        <v>29189609</v>
      </c>
      <c r="H7077">
        <v>1003349690</v>
      </c>
      <c r="I7077" t="s">
        <v>34839</v>
      </c>
      <c r="J7077" t="s">
        <v>34840</v>
      </c>
      <c r="K7077" t="s">
        <v>34841</v>
      </c>
      <c r="L7077" t="s">
        <v>9906</v>
      </c>
      <c r="M7077">
        <v>704</v>
      </c>
      <c r="N7077">
        <v>2</v>
      </c>
      <c r="R7077" s="1">
        <v>44272</v>
      </c>
      <c r="S7077" t="s">
        <v>56</v>
      </c>
      <c r="T7077">
        <v>760</v>
      </c>
      <c r="U7077" t="s">
        <v>48200</v>
      </c>
      <c r="W7077">
        <v>2</v>
      </c>
      <c r="X7077" t="s">
        <v>57</v>
      </c>
      <c r="Y7077">
        <v>1</v>
      </c>
      <c r="Z7077" t="s">
        <v>46545</v>
      </c>
      <c r="AA7077">
        <v>9</v>
      </c>
      <c r="AB7077">
        <v>196108</v>
      </c>
      <c r="AC7077">
        <v>121</v>
      </c>
      <c r="AD7077" t="s">
        <v>70</v>
      </c>
      <c r="AE7077">
        <v>1012</v>
      </c>
      <c r="AF7077" t="s">
        <v>71</v>
      </c>
      <c r="AG7077">
        <v>1</v>
      </c>
      <c r="AH7077" t="s">
        <v>44482</v>
      </c>
      <c r="AI7077">
        <v>21</v>
      </c>
      <c r="AJ7077" t="s">
        <v>52613</v>
      </c>
      <c r="AK7077">
        <v>760</v>
      </c>
      <c r="AL7077" t="s">
        <v>48200</v>
      </c>
      <c r="AQ7077" t="s">
        <v>34842</v>
      </c>
      <c r="AR7077" t="s">
        <v>34843</v>
      </c>
      <c r="AS7077">
        <v>0</v>
      </c>
      <c r="AT7077" t="s">
        <v>61</v>
      </c>
      <c r="AU7077" t="s">
        <v>9909</v>
      </c>
      <c r="AX7077">
        <v>56.127903140000001</v>
      </c>
      <c r="AY7077">
        <v>8.5053096400000001</v>
      </c>
      <c r="AZ7077" t="s">
        <v>62</v>
      </c>
      <c r="BA7077">
        <v>1082</v>
      </c>
      <c r="BB7077" t="s">
        <v>2852</v>
      </c>
    </row>
    <row r="7078" spans="1:54" x14ac:dyDescent="0.25">
      <c r="A7078" s="1">
        <v>45200</v>
      </c>
      <c r="B7078">
        <v>681002</v>
      </c>
      <c r="C7078" t="s">
        <v>34844</v>
      </c>
      <c r="D7078">
        <v>6933</v>
      </c>
      <c r="E7078" t="s">
        <v>46251</v>
      </c>
      <c r="F7078" t="s">
        <v>34845</v>
      </c>
      <c r="G7078">
        <v>29189609</v>
      </c>
      <c r="H7078">
        <v>1003349719</v>
      </c>
      <c r="I7078" t="s">
        <v>34846</v>
      </c>
      <c r="J7078" t="s">
        <v>34847</v>
      </c>
      <c r="K7078" t="s">
        <v>34848</v>
      </c>
      <c r="L7078" t="s">
        <v>46252</v>
      </c>
      <c r="M7078">
        <v>1756</v>
      </c>
      <c r="N7078">
        <v>1</v>
      </c>
      <c r="R7078" s="1">
        <v>44278</v>
      </c>
      <c r="S7078" t="s">
        <v>56</v>
      </c>
      <c r="T7078">
        <v>760</v>
      </c>
      <c r="U7078" t="s">
        <v>48200</v>
      </c>
      <c r="W7078">
        <v>2</v>
      </c>
      <c r="X7078" t="s">
        <v>57</v>
      </c>
      <c r="Y7078">
        <v>1</v>
      </c>
      <c r="Z7078" t="s">
        <v>46545</v>
      </c>
      <c r="AA7078">
        <v>7</v>
      </c>
      <c r="AB7078">
        <v>196008</v>
      </c>
      <c r="AC7078">
        <v>121</v>
      </c>
      <c r="AD7078" t="s">
        <v>70</v>
      </c>
      <c r="AE7078">
        <v>1012</v>
      </c>
      <c r="AF7078" t="s">
        <v>71</v>
      </c>
      <c r="AG7078">
        <v>1</v>
      </c>
      <c r="AH7078" t="s">
        <v>44482</v>
      </c>
      <c r="AI7078">
        <v>21</v>
      </c>
      <c r="AJ7078" t="s">
        <v>52613</v>
      </c>
      <c r="AK7078">
        <v>760</v>
      </c>
      <c r="AL7078" t="s">
        <v>48200</v>
      </c>
      <c r="AQ7078" t="s">
        <v>34849</v>
      </c>
      <c r="AR7078" t="s">
        <v>34850</v>
      </c>
      <c r="AS7078">
        <v>0</v>
      </c>
      <c r="AT7078" t="s">
        <v>61</v>
      </c>
      <c r="AU7078" t="s">
        <v>45190</v>
      </c>
      <c r="AX7078">
        <v>56.073819739999998</v>
      </c>
      <c r="AY7078">
        <v>8.8123216400000004</v>
      </c>
      <c r="AZ7078" t="s">
        <v>62</v>
      </c>
      <c r="BA7078">
        <v>1082</v>
      </c>
      <c r="BB7078" t="s">
        <v>2852</v>
      </c>
    </row>
    <row r="7079" spans="1:54" x14ac:dyDescent="0.25">
      <c r="A7079" s="1">
        <v>45200</v>
      </c>
      <c r="B7079">
        <v>681003</v>
      </c>
      <c r="C7079" t="s">
        <v>51376</v>
      </c>
      <c r="D7079">
        <v>6971</v>
      </c>
      <c r="E7079" t="s">
        <v>34073</v>
      </c>
      <c r="F7079" t="s">
        <v>51377</v>
      </c>
      <c r="G7079">
        <v>29189609</v>
      </c>
      <c r="H7079">
        <v>1003349744</v>
      </c>
      <c r="I7079" t="s">
        <v>51378</v>
      </c>
      <c r="J7079" t="s">
        <v>34851</v>
      </c>
      <c r="K7079" t="s">
        <v>34852</v>
      </c>
      <c r="L7079" t="s">
        <v>46190</v>
      </c>
      <c r="M7079">
        <v>1765</v>
      </c>
      <c r="N7079">
        <v>1</v>
      </c>
      <c r="R7079" s="1">
        <v>40938</v>
      </c>
      <c r="S7079" t="s">
        <v>56</v>
      </c>
      <c r="T7079">
        <v>760</v>
      </c>
      <c r="U7079" t="s">
        <v>48200</v>
      </c>
      <c r="V7079" s="1">
        <v>39661</v>
      </c>
      <c r="W7079">
        <v>2</v>
      </c>
      <c r="X7079" t="s">
        <v>57</v>
      </c>
      <c r="Y7079">
        <v>1</v>
      </c>
      <c r="Z7079" t="s">
        <v>46545</v>
      </c>
      <c r="AA7079">
        <v>7</v>
      </c>
      <c r="AB7079">
        <v>196908</v>
      </c>
      <c r="AC7079">
        <v>121</v>
      </c>
      <c r="AD7079" t="s">
        <v>70</v>
      </c>
      <c r="AE7079">
        <v>1012</v>
      </c>
      <c r="AF7079" t="s">
        <v>71</v>
      </c>
      <c r="AG7079">
        <v>3</v>
      </c>
      <c r="AH7079" t="s">
        <v>81</v>
      </c>
      <c r="AI7079">
        <v>22</v>
      </c>
      <c r="AJ7079" t="s">
        <v>52628</v>
      </c>
      <c r="AK7079">
        <v>760</v>
      </c>
      <c r="AL7079" t="s">
        <v>48200</v>
      </c>
      <c r="AQ7079" t="s">
        <v>34853</v>
      </c>
      <c r="AR7079" t="s">
        <v>34854</v>
      </c>
      <c r="AS7079">
        <v>0</v>
      </c>
      <c r="AT7079" t="s">
        <v>61</v>
      </c>
      <c r="AU7079" t="s">
        <v>45106</v>
      </c>
      <c r="AZ7079" t="s">
        <v>62</v>
      </c>
      <c r="BA7079">
        <v>1082</v>
      </c>
      <c r="BB7079" t="s">
        <v>2852</v>
      </c>
    </row>
    <row r="7080" spans="1:54" x14ac:dyDescent="0.25">
      <c r="A7080" s="1">
        <v>45200</v>
      </c>
      <c r="B7080">
        <v>681004</v>
      </c>
      <c r="C7080" t="s">
        <v>34855</v>
      </c>
      <c r="D7080">
        <v>6920</v>
      </c>
      <c r="E7080" t="s">
        <v>45313</v>
      </c>
      <c r="F7080" t="s">
        <v>34856</v>
      </c>
      <c r="G7080">
        <v>29189609</v>
      </c>
      <c r="H7080">
        <v>1003349720</v>
      </c>
      <c r="I7080" t="s">
        <v>34857</v>
      </c>
      <c r="J7080" t="s">
        <v>34858</v>
      </c>
      <c r="K7080" t="s">
        <v>34859</v>
      </c>
      <c r="L7080" t="s">
        <v>34860</v>
      </c>
      <c r="M7080">
        <v>1760</v>
      </c>
      <c r="N7080">
        <v>46</v>
      </c>
      <c r="R7080" s="1">
        <v>40939</v>
      </c>
      <c r="S7080" t="s">
        <v>56</v>
      </c>
      <c r="T7080">
        <v>760</v>
      </c>
      <c r="U7080" t="s">
        <v>48200</v>
      </c>
      <c r="V7080" s="1">
        <v>39661</v>
      </c>
      <c r="W7080">
        <v>2</v>
      </c>
      <c r="X7080" t="s">
        <v>57</v>
      </c>
      <c r="Y7080">
        <v>1</v>
      </c>
      <c r="Z7080" t="s">
        <v>46545</v>
      </c>
      <c r="AA7080">
        <v>7</v>
      </c>
      <c r="AC7080">
        <v>121</v>
      </c>
      <c r="AD7080" t="s">
        <v>70</v>
      </c>
      <c r="AE7080">
        <v>1012</v>
      </c>
      <c r="AF7080" t="s">
        <v>71</v>
      </c>
      <c r="AG7080">
        <v>3</v>
      </c>
      <c r="AH7080" t="s">
        <v>81</v>
      </c>
      <c r="AI7080">
        <v>22</v>
      </c>
      <c r="AJ7080" t="s">
        <v>52628</v>
      </c>
      <c r="AK7080">
        <v>760</v>
      </c>
      <c r="AL7080" t="s">
        <v>48200</v>
      </c>
      <c r="AQ7080" t="s">
        <v>34861</v>
      </c>
      <c r="AR7080" t="s">
        <v>34862</v>
      </c>
      <c r="AS7080">
        <v>0</v>
      </c>
      <c r="AT7080" t="s">
        <v>61</v>
      </c>
      <c r="AU7080" t="s">
        <v>3786</v>
      </c>
      <c r="AZ7080" t="s">
        <v>62</v>
      </c>
      <c r="BA7080">
        <v>1082</v>
      </c>
      <c r="BB7080" t="s">
        <v>2852</v>
      </c>
    </row>
    <row r="7081" spans="1:54" x14ac:dyDescent="0.25">
      <c r="A7081" s="1">
        <v>45200</v>
      </c>
      <c r="B7081">
        <v>681005</v>
      </c>
      <c r="C7081" t="s">
        <v>34863</v>
      </c>
      <c r="D7081">
        <v>6920</v>
      </c>
      <c r="E7081" t="s">
        <v>45313</v>
      </c>
      <c r="F7081" t="s">
        <v>34864</v>
      </c>
      <c r="G7081">
        <v>29189609</v>
      </c>
      <c r="H7081">
        <v>1003349781</v>
      </c>
      <c r="I7081" t="s">
        <v>34865</v>
      </c>
      <c r="J7081" t="s">
        <v>34866</v>
      </c>
      <c r="K7081" t="s">
        <v>34867</v>
      </c>
      <c r="L7081" t="s">
        <v>51379</v>
      </c>
      <c r="M7081">
        <v>2037</v>
      </c>
      <c r="N7081">
        <v>21</v>
      </c>
      <c r="R7081" s="1">
        <v>40939</v>
      </c>
      <c r="S7081" t="s">
        <v>56</v>
      </c>
      <c r="T7081">
        <v>760</v>
      </c>
      <c r="U7081" t="s">
        <v>48200</v>
      </c>
      <c r="V7081" s="1">
        <v>39661</v>
      </c>
      <c r="W7081">
        <v>2</v>
      </c>
      <c r="X7081" t="s">
        <v>57</v>
      </c>
      <c r="Y7081">
        <v>1</v>
      </c>
      <c r="Z7081" t="s">
        <v>46545</v>
      </c>
      <c r="AA7081">
        <v>7</v>
      </c>
      <c r="AB7081">
        <v>196508</v>
      </c>
      <c r="AC7081">
        <v>121</v>
      </c>
      <c r="AD7081" t="s">
        <v>70</v>
      </c>
      <c r="AE7081">
        <v>1012</v>
      </c>
      <c r="AF7081" t="s">
        <v>71</v>
      </c>
      <c r="AG7081">
        <v>3</v>
      </c>
      <c r="AH7081" t="s">
        <v>81</v>
      </c>
      <c r="AI7081">
        <v>22</v>
      </c>
      <c r="AJ7081" t="s">
        <v>52628</v>
      </c>
      <c r="AK7081">
        <v>760</v>
      </c>
      <c r="AL7081" t="s">
        <v>48200</v>
      </c>
      <c r="AM7081">
        <v>2</v>
      </c>
      <c r="AN7081" t="s">
        <v>119</v>
      </c>
      <c r="AO7081">
        <v>681006</v>
      </c>
      <c r="AQ7081" t="s">
        <v>34868</v>
      </c>
      <c r="AR7081" t="s">
        <v>34869</v>
      </c>
      <c r="AS7081">
        <v>0</v>
      </c>
      <c r="AT7081" t="s">
        <v>61</v>
      </c>
      <c r="AU7081" t="s">
        <v>51380</v>
      </c>
      <c r="AZ7081" t="s">
        <v>62</v>
      </c>
      <c r="BA7081">
        <v>1082</v>
      </c>
      <c r="BB7081" t="s">
        <v>2852</v>
      </c>
    </row>
    <row r="7082" spans="1:54" x14ac:dyDescent="0.25">
      <c r="A7082" s="1">
        <v>45200</v>
      </c>
      <c r="B7082">
        <v>681006</v>
      </c>
      <c r="C7082" t="s">
        <v>34870</v>
      </c>
      <c r="D7082">
        <v>6920</v>
      </c>
      <c r="E7082" t="s">
        <v>45313</v>
      </c>
      <c r="F7082" t="s">
        <v>34871</v>
      </c>
      <c r="G7082">
        <v>29189609</v>
      </c>
      <c r="H7082">
        <v>1003349616</v>
      </c>
      <c r="I7082" t="s">
        <v>34872</v>
      </c>
      <c r="J7082" t="s">
        <v>34873</v>
      </c>
      <c r="K7082" t="s">
        <v>34874</v>
      </c>
      <c r="L7082" t="s">
        <v>34875</v>
      </c>
      <c r="M7082">
        <v>315</v>
      </c>
      <c r="N7082">
        <v>50</v>
      </c>
      <c r="R7082" s="1">
        <v>44509</v>
      </c>
      <c r="S7082" t="s">
        <v>56</v>
      </c>
      <c r="T7082">
        <v>760</v>
      </c>
      <c r="U7082" t="s">
        <v>48200</v>
      </c>
      <c r="W7082">
        <v>2</v>
      </c>
      <c r="X7082" t="s">
        <v>57</v>
      </c>
      <c r="Y7082">
        <v>1</v>
      </c>
      <c r="Z7082" t="s">
        <v>46545</v>
      </c>
      <c r="AA7082">
        <v>7</v>
      </c>
      <c r="AB7082">
        <v>190508</v>
      </c>
      <c r="AC7082">
        <v>121</v>
      </c>
      <c r="AD7082" t="s">
        <v>70</v>
      </c>
      <c r="AE7082">
        <v>1012</v>
      </c>
      <c r="AF7082" t="s">
        <v>71</v>
      </c>
      <c r="AG7082">
        <v>1</v>
      </c>
      <c r="AH7082" t="s">
        <v>44482</v>
      </c>
      <c r="AI7082">
        <v>21</v>
      </c>
      <c r="AJ7082" t="s">
        <v>52613</v>
      </c>
      <c r="AK7082">
        <v>760</v>
      </c>
      <c r="AL7082" t="s">
        <v>48200</v>
      </c>
      <c r="AQ7082" t="s">
        <v>34876</v>
      </c>
      <c r="AR7082" t="s">
        <v>34877</v>
      </c>
      <c r="AS7082">
        <v>0</v>
      </c>
      <c r="AT7082" t="s">
        <v>61</v>
      </c>
      <c r="AU7082" t="s">
        <v>34878</v>
      </c>
      <c r="AX7082">
        <v>55.995122780000003</v>
      </c>
      <c r="AY7082">
        <v>8.7386812599999999</v>
      </c>
      <c r="AZ7082" t="s">
        <v>62</v>
      </c>
      <c r="BA7082">
        <v>1082</v>
      </c>
      <c r="BB7082" t="s">
        <v>2852</v>
      </c>
    </row>
    <row r="7083" spans="1:54" x14ac:dyDescent="0.25">
      <c r="A7083" s="1">
        <v>45200</v>
      </c>
      <c r="B7083">
        <v>681007</v>
      </c>
      <c r="C7083" t="s">
        <v>46253</v>
      </c>
      <c r="D7083">
        <v>6920</v>
      </c>
      <c r="E7083" t="s">
        <v>45313</v>
      </c>
      <c r="F7083" t="s">
        <v>46254</v>
      </c>
      <c r="G7083">
        <v>29189609</v>
      </c>
      <c r="H7083">
        <v>1003349811</v>
      </c>
      <c r="I7083" t="s">
        <v>34879</v>
      </c>
      <c r="J7083" t="s">
        <v>34880</v>
      </c>
      <c r="K7083" t="s">
        <v>34881</v>
      </c>
      <c r="L7083" t="s">
        <v>34882</v>
      </c>
      <c r="M7083">
        <v>216</v>
      </c>
      <c r="N7083">
        <v>120</v>
      </c>
      <c r="R7083" s="1">
        <v>44270</v>
      </c>
      <c r="S7083" t="s">
        <v>56</v>
      </c>
      <c r="T7083">
        <v>760</v>
      </c>
      <c r="U7083" t="s">
        <v>48200</v>
      </c>
      <c r="W7083">
        <v>2</v>
      </c>
      <c r="X7083" t="s">
        <v>57</v>
      </c>
      <c r="Y7083">
        <v>1</v>
      </c>
      <c r="Z7083" t="s">
        <v>46545</v>
      </c>
      <c r="AA7083">
        <v>10</v>
      </c>
      <c r="AC7083">
        <v>121</v>
      </c>
      <c r="AD7083" t="s">
        <v>70</v>
      </c>
      <c r="AE7083">
        <v>1012</v>
      </c>
      <c r="AF7083" t="s">
        <v>71</v>
      </c>
      <c r="AG7083">
        <v>1</v>
      </c>
      <c r="AH7083" t="s">
        <v>44482</v>
      </c>
      <c r="AI7083">
        <v>21</v>
      </c>
      <c r="AJ7083" t="s">
        <v>52613</v>
      </c>
      <c r="AK7083">
        <v>760</v>
      </c>
      <c r="AL7083" t="s">
        <v>48200</v>
      </c>
      <c r="AQ7083" t="s">
        <v>34883</v>
      </c>
      <c r="AR7083" t="s">
        <v>34884</v>
      </c>
      <c r="AS7083">
        <v>0</v>
      </c>
      <c r="AT7083" t="s">
        <v>61</v>
      </c>
      <c r="AU7083" t="s">
        <v>1494</v>
      </c>
      <c r="AX7083">
        <v>56.091638320000001</v>
      </c>
      <c r="AY7083">
        <v>8.6100901800000003</v>
      </c>
      <c r="AZ7083" t="s">
        <v>62</v>
      </c>
      <c r="BA7083">
        <v>1082</v>
      </c>
      <c r="BB7083" t="s">
        <v>2852</v>
      </c>
    </row>
    <row r="7084" spans="1:54" x14ac:dyDescent="0.25">
      <c r="A7084" s="1">
        <v>45200</v>
      </c>
      <c r="B7084">
        <v>681008</v>
      </c>
      <c r="C7084" t="s">
        <v>34885</v>
      </c>
      <c r="D7084">
        <v>6920</v>
      </c>
      <c r="E7084" t="s">
        <v>45313</v>
      </c>
      <c r="F7084" t="s">
        <v>34886</v>
      </c>
      <c r="G7084">
        <v>29189609</v>
      </c>
      <c r="H7084">
        <v>1003349835</v>
      </c>
      <c r="I7084" t="s">
        <v>34887</v>
      </c>
      <c r="J7084" t="s">
        <v>34888</v>
      </c>
      <c r="K7084" t="s">
        <v>34889</v>
      </c>
      <c r="L7084" t="s">
        <v>51381</v>
      </c>
      <c r="M7084">
        <v>1459</v>
      </c>
      <c r="N7084">
        <v>2</v>
      </c>
      <c r="R7084" s="1">
        <v>44278</v>
      </c>
      <c r="S7084" t="s">
        <v>56</v>
      </c>
      <c r="T7084">
        <v>760</v>
      </c>
      <c r="U7084" t="s">
        <v>48200</v>
      </c>
      <c r="W7084">
        <v>2</v>
      </c>
      <c r="X7084" t="s">
        <v>57</v>
      </c>
      <c r="Y7084">
        <v>1</v>
      </c>
      <c r="Z7084" t="s">
        <v>46545</v>
      </c>
      <c r="AA7084">
        <v>7</v>
      </c>
      <c r="AB7084">
        <v>195908</v>
      </c>
      <c r="AC7084">
        <v>121</v>
      </c>
      <c r="AD7084" t="s">
        <v>70</v>
      </c>
      <c r="AE7084">
        <v>1012</v>
      </c>
      <c r="AF7084" t="s">
        <v>71</v>
      </c>
      <c r="AG7084">
        <v>1</v>
      </c>
      <c r="AH7084" t="s">
        <v>44482</v>
      </c>
      <c r="AI7084">
        <v>21</v>
      </c>
      <c r="AJ7084" t="s">
        <v>52613</v>
      </c>
      <c r="AK7084">
        <v>760</v>
      </c>
      <c r="AL7084" t="s">
        <v>48200</v>
      </c>
      <c r="AQ7084" t="s">
        <v>34890</v>
      </c>
      <c r="AR7084" t="s">
        <v>34891</v>
      </c>
      <c r="AS7084">
        <v>0</v>
      </c>
      <c r="AT7084" t="s">
        <v>61</v>
      </c>
      <c r="AU7084" t="s">
        <v>51382</v>
      </c>
      <c r="AX7084">
        <v>56.090557449999999</v>
      </c>
      <c r="AY7084">
        <v>8.7029291799999999</v>
      </c>
      <c r="AZ7084" t="s">
        <v>62</v>
      </c>
      <c r="BA7084">
        <v>1082</v>
      </c>
      <c r="BB7084" t="s">
        <v>2852</v>
      </c>
    </row>
    <row r="7085" spans="1:54" x14ac:dyDescent="0.25">
      <c r="A7085" s="1">
        <v>45200</v>
      </c>
      <c r="B7085">
        <v>681009</v>
      </c>
      <c r="C7085" t="s">
        <v>46255</v>
      </c>
      <c r="D7085">
        <v>6920</v>
      </c>
      <c r="E7085" t="s">
        <v>45313</v>
      </c>
      <c r="F7085" t="s">
        <v>46256</v>
      </c>
      <c r="G7085">
        <v>58028517</v>
      </c>
      <c r="H7085">
        <v>1002073410</v>
      </c>
      <c r="I7085" t="s">
        <v>34892</v>
      </c>
      <c r="J7085" t="s">
        <v>34893</v>
      </c>
      <c r="K7085" t="s">
        <v>34894</v>
      </c>
      <c r="L7085" t="s">
        <v>34895</v>
      </c>
      <c r="M7085">
        <v>2071</v>
      </c>
      <c r="N7085">
        <v>1</v>
      </c>
      <c r="R7085" s="1">
        <v>43787</v>
      </c>
      <c r="S7085" t="s">
        <v>56</v>
      </c>
      <c r="W7085">
        <v>5</v>
      </c>
      <c r="X7085" t="s">
        <v>557</v>
      </c>
      <c r="Y7085">
        <v>1</v>
      </c>
      <c r="Z7085" t="s">
        <v>46545</v>
      </c>
      <c r="AA7085">
        <v>9</v>
      </c>
      <c r="AB7085">
        <v>197608</v>
      </c>
      <c r="AC7085">
        <v>121</v>
      </c>
      <c r="AD7085" t="s">
        <v>70</v>
      </c>
      <c r="AE7085">
        <v>1013</v>
      </c>
      <c r="AF7085" t="s">
        <v>558</v>
      </c>
      <c r="AG7085">
        <v>1</v>
      </c>
      <c r="AH7085" t="s">
        <v>44482</v>
      </c>
      <c r="AI7085">
        <v>21</v>
      </c>
      <c r="AJ7085" t="s">
        <v>52613</v>
      </c>
      <c r="AK7085">
        <v>760</v>
      </c>
      <c r="AL7085" t="s">
        <v>48200</v>
      </c>
      <c r="AQ7085" t="s">
        <v>34896</v>
      </c>
      <c r="AR7085" t="s">
        <v>34897</v>
      </c>
      <c r="AS7085">
        <v>0</v>
      </c>
      <c r="AT7085" t="s">
        <v>61</v>
      </c>
      <c r="AU7085" t="s">
        <v>34898</v>
      </c>
      <c r="AX7085">
        <v>56.086434279999999</v>
      </c>
      <c r="AY7085">
        <v>8.6191619999999993</v>
      </c>
      <c r="AZ7085" t="s">
        <v>62</v>
      </c>
      <c r="BA7085">
        <v>1082</v>
      </c>
      <c r="BB7085" t="s">
        <v>2852</v>
      </c>
    </row>
    <row r="7086" spans="1:54" x14ac:dyDescent="0.25">
      <c r="A7086" s="1">
        <v>45200</v>
      </c>
      <c r="B7086">
        <v>681210</v>
      </c>
      <c r="C7086" t="s">
        <v>46257</v>
      </c>
      <c r="D7086">
        <v>6920</v>
      </c>
      <c r="E7086" t="s">
        <v>45313</v>
      </c>
      <c r="F7086" t="s">
        <v>51383</v>
      </c>
      <c r="G7086">
        <v>29189609</v>
      </c>
      <c r="H7086">
        <v>1003349823</v>
      </c>
      <c r="I7086" t="s">
        <v>30663</v>
      </c>
      <c r="J7086" t="s">
        <v>34899</v>
      </c>
      <c r="K7086" t="s">
        <v>34900</v>
      </c>
      <c r="L7086" t="s">
        <v>54074</v>
      </c>
      <c r="M7086">
        <v>1127</v>
      </c>
      <c r="N7086">
        <v>5</v>
      </c>
      <c r="R7086" s="1">
        <v>43720</v>
      </c>
      <c r="S7086" t="s">
        <v>56</v>
      </c>
      <c r="T7086">
        <v>760</v>
      </c>
      <c r="U7086" t="s">
        <v>48200</v>
      </c>
      <c r="W7086">
        <v>2</v>
      </c>
      <c r="X7086" t="s">
        <v>57</v>
      </c>
      <c r="Y7086">
        <v>1</v>
      </c>
      <c r="Z7086" t="s">
        <v>46545</v>
      </c>
      <c r="AB7086">
        <v>195808</v>
      </c>
      <c r="AC7086">
        <v>125</v>
      </c>
      <c r="AD7086" t="s">
        <v>1344</v>
      </c>
      <c r="AE7086">
        <v>1014</v>
      </c>
      <c r="AF7086" t="s">
        <v>1352</v>
      </c>
      <c r="AG7086">
        <v>1</v>
      </c>
      <c r="AH7086" t="s">
        <v>44482</v>
      </c>
      <c r="AI7086">
        <v>24</v>
      </c>
      <c r="AJ7086" t="s">
        <v>1344</v>
      </c>
      <c r="AK7086">
        <v>760</v>
      </c>
      <c r="AL7086" t="s">
        <v>48200</v>
      </c>
      <c r="AQ7086" t="s">
        <v>34901</v>
      </c>
      <c r="AR7086" t="s">
        <v>34902</v>
      </c>
      <c r="AS7086">
        <v>0</v>
      </c>
      <c r="AT7086" t="s">
        <v>61</v>
      </c>
      <c r="AU7086" t="s">
        <v>53808</v>
      </c>
      <c r="AX7086">
        <v>56.093613099999999</v>
      </c>
      <c r="AY7086">
        <v>8.5637243900000009</v>
      </c>
      <c r="AZ7086" t="s">
        <v>62</v>
      </c>
      <c r="BA7086">
        <v>1082</v>
      </c>
      <c r="BB7086" t="s">
        <v>2852</v>
      </c>
    </row>
    <row r="7087" spans="1:54" x14ac:dyDescent="0.25">
      <c r="A7087" s="1">
        <v>45200</v>
      </c>
      <c r="B7087">
        <v>681300</v>
      </c>
      <c r="C7087" t="s">
        <v>34903</v>
      </c>
      <c r="D7087">
        <v>6971</v>
      </c>
      <c r="E7087" t="s">
        <v>34073</v>
      </c>
      <c r="F7087" t="s">
        <v>34904</v>
      </c>
      <c r="G7087">
        <v>37318116</v>
      </c>
      <c r="H7087">
        <v>1001754579</v>
      </c>
      <c r="I7087" t="s">
        <v>51384</v>
      </c>
      <c r="J7087" t="s">
        <v>34905</v>
      </c>
      <c r="K7087" t="s">
        <v>34906</v>
      </c>
      <c r="L7087" t="s">
        <v>34907</v>
      </c>
      <c r="M7087">
        <v>229</v>
      </c>
      <c r="N7087">
        <v>12</v>
      </c>
      <c r="R7087" s="1">
        <v>44550</v>
      </c>
      <c r="S7087" t="s">
        <v>56</v>
      </c>
      <c r="W7087">
        <v>5</v>
      </c>
      <c r="X7087" t="s">
        <v>557</v>
      </c>
      <c r="Y7087">
        <v>1</v>
      </c>
      <c r="Z7087" t="s">
        <v>46545</v>
      </c>
      <c r="AA7087">
        <v>10</v>
      </c>
      <c r="AB7087">
        <v>194211</v>
      </c>
      <c r="AC7087">
        <v>123</v>
      </c>
      <c r="AD7087" t="s">
        <v>1507</v>
      </c>
      <c r="AE7087">
        <v>1011</v>
      </c>
      <c r="AF7087" t="s">
        <v>1507</v>
      </c>
      <c r="AG7087">
        <v>1</v>
      </c>
      <c r="AH7087" t="s">
        <v>44482</v>
      </c>
      <c r="AI7087">
        <v>80</v>
      </c>
      <c r="AJ7087" t="s">
        <v>1507</v>
      </c>
      <c r="AK7087">
        <v>760</v>
      </c>
      <c r="AL7087" t="s">
        <v>48200</v>
      </c>
      <c r="AQ7087" t="s">
        <v>34908</v>
      </c>
      <c r="AR7087" t="s">
        <v>34909</v>
      </c>
      <c r="AS7087">
        <v>0</v>
      </c>
      <c r="AT7087" t="s">
        <v>61</v>
      </c>
      <c r="AU7087" t="s">
        <v>54075</v>
      </c>
      <c r="AX7087">
        <v>56.115530720000002</v>
      </c>
      <c r="AY7087">
        <v>8.5130096200000001</v>
      </c>
      <c r="AZ7087" t="s">
        <v>62</v>
      </c>
      <c r="BA7087">
        <v>1082</v>
      </c>
      <c r="BB7087" t="s">
        <v>2852</v>
      </c>
    </row>
    <row r="7088" spans="1:54" x14ac:dyDescent="0.25">
      <c r="A7088" s="1">
        <v>45200</v>
      </c>
      <c r="B7088">
        <v>681350</v>
      </c>
      <c r="C7088" t="s">
        <v>46258</v>
      </c>
      <c r="D7088">
        <v>6920</v>
      </c>
      <c r="E7088" t="s">
        <v>45313</v>
      </c>
      <c r="F7088" t="s">
        <v>46259</v>
      </c>
      <c r="I7088" t="s">
        <v>34910</v>
      </c>
      <c r="K7088" t="s">
        <v>34911</v>
      </c>
      <c r="L7088" t="s">
        <v>54076</v>
      </c>
      <c r="M7088">
        <v>1127</v>
      </c>
      <c r="N7088">
        <v>5</v>
      </c>
      <c r="R7088" s="1">
        <v>40162</v>
      </c>
      <c r="S7088" t="s">
        <v>80</v>
      </c>
      <c r="V7088" s="1">
        <v>35065</v>
      </c>
      <c r="W7088">
        <v>5</v>
      </c>
      <c r="X7088" t="s">
        <v>557</v>
      </c>
      <c r="Y7088">
        <v>1</v>
      </c>
      <c r="Z7088" t="s">
        <v>46545</v>
      </c>
      <c r="AB7088">
        <v>198410</v>
      </c>
      <c r="AC7088">
        <v>146</v>
      </c>
      <c r="AD7088" t="s">
        <v>1428</v>
      </c>
      <c r="AE7088">
        <v>1025</v>
      </c>
      <c r="AF7088" t="s">
        <v>1428</v>
      </c>
      <c r="AG7088">
        <v>3</v>
      </c>
      <c r="AH7088" t="s">
        <v>81</v>
      </c>
      <c r="AI7088">
        <v>85</v>
      </c>
      <c r="AJ7088" t="s">
        <v>1428</v>
      </c>
      <c r="AK7088">
        <v>760</v>
      </c>
      <c r="AL7088" t="s">
        <v>48200</v>
      </c>
      <c r="AS7088">
        <v>0</v>
      </c>
      <c r="AT7088" t="s">
        <v>61</v>
      </c>
      <c r="AU7088" t="s">
        <v>53808</v>
      </c>
      <c r="AX7088">
        <v>56.093693890333803</v>
      </c>
      <c r="AY7088">
        <v>8.5633751712280102</v>
      </c>
      <c r="AZ7088" t="s">
        <v>62</v>
      </c>
      <c r="BA7088">
        <v>1082</v>
      </c>
      <c r="BB7088" t="s">
        <v>2852</v>
      </c>
    </row>
    <row r="7089" spans="1:54" x14ac:dyDescent="0.25">
      <c r="A7089" s="1">
        <v>45200</v>
      </c>
      <c r="B7089">
        <v>681401</v>
      </c>
      <c r="C7089" t="s">
        <v>34912</v>
      </c>
      <c r="D7089">
        <v>6971</v>
      </c>
      <c r="E7089" t="s">
        <v>34073</v>
      </c>
      <c r="F7089" t="s">
        <v>34913</v>
      </c>
      <c r="G7089">
        <v>14940596</v>
      </c>
      <c r="H7089">
        <v>1025531031</v>
      </c>
      <c r="I7089" t="s">
        <v>16709</v>
      </c>
      <c r="J7089" t="s">
        <v>34914</v>
      </c>
      <c r="K7089" t="s">
        <v>34915</v>
      </c>
      <c r="L7089" t="s">
        <v>34916</v>
      </c>
      <c r="M7089">
        <v>830</v>
      </c>
      <c r="N7089">
        <v>14</v>
      </c>
      <c r="R7089" s="1">
        <v>44078</v>
      </c>
      <c r="S7089" t="s">
        <v>56</v>
      </c>
      <c r="W7089">
        <v>4</v>
      </c>
      <c r="X7089" t="s">
        <v>725</v>
      </c>
      <c r="Y7089">
        <v>1</v>
      </c>
      <c r="Z7089" t="s">
        <v>46545</v>
      </c>
      <c r="AB7089">
        <v>194408</v>
      </c>
      <c r="AC7089">
        <v>244</v>
      </c>
      <c r="AD7089" t="s">
        <v>2118</v>
      </c>
      <c r="AE7089">
        <v>1071</v>
      </c>
      <c r="AF7089" t="s">
        <v>1688</v>
      </c>
      <c r="AG7089">
        <v>1</v>
      </c>
      <c r="AH7089" t="s">
        <v>44482</v>
      </c>
      <c r="AI7089">
        <v>99</v>
      </c>
      <c r="AJ7089" t="s">
        <v>54511</v>
      </c>
      <c r="AK7089">
        <v>760</v>
      </c>
      <c r="AL7089" t="s">
        <v>48200</v>
      </c>
      <c r="AP7089">
        <v>281398</v>
      </c>
      <c r="AQ7089" t="s">
        <v>16712</v>
      </c>
      <c r="AR7089" t="s">
        <v>16713</v>
      </c>
      <c r="AS7089">
        <v>2</v>
      </c>
      <c r="AT7089" t="s">
        <v>1413</v>
      </c>
      <c r="AU7089" t="s">
        <v>34077</v>
      </c>
      <c r="AW7089" t="s">
        <v>32392</v>
      </c>
      <c r="AX7089">
        <v>56.158122089999999</v>
      </c>
      <c r="AY7089">
        <v>8.4161150300000003</v>
      </c>
      <c r="AZ7089" t="s">
        <v>62</v>
      </c>
      <c r="BA7089">
        <v>1082</v>
      </c>
      <c r="BB7089" t="s">
        <v>2852</v>
      </c>
    </row>
    <row r="7090" spans="1:54" x14ac:dyDescent="0.25">
      <c r="A7090" s="1">
        <v>45200</v>
      </c>
      <c r="B7090">
        <v>683001</v>
      </c>
      <c r="C7090" t="s">
        <v>34917</v>
      </c>
      <c r="D7090">
        <v>7830</v>
      </c>
      <c r="E7090" t="s">
        <v>12246</v>
      </c>
      <c r="F7090" t="s">
        <v>51385</v>
      </c>
      <c r="G7090">
        <v>29189927</v>
      </c>
      <c r="H7090">
        <v>1003349860</v>
      </c>
      <c r="I7090" t="s">
        <v>33945</v>
      </c>
      <c r="J7090" t="s">
        <v>34918</v>
      </c>
      <c r="K7090" t="s">
        <v>34919</v>
      </c>
      <c r="L7090" t="s">
        <v>34920</v>
      </c>
      <c r="M7090">
        <v>268</v>
      </c>
      <c r="N7090">
        <v>24</v>
      </c>
      <c r="R7090" s="1">
        <v>41116</v>
      </c>
      <c r="S7090" t="s">
        <v>56</v>
      </c>
      <c r="T7090">
        <v>661</v>
      </c>
      <c r="U7090" t="s">
        <v>10453</v>
      </c>
      <c r="V7090" s="1">
        <v>41121</v>
      </c>
      <c r="W7090">
        <v>2</v>
      </c>
      <c r="X7090" t="s">
        <v>57</v>
      </c>
      <c r="Y7090">
        <v>1</v>
      </c>
      <c r="Z7090" t="s">
        <v>46545</v>
      </c>
      <c r="AA7090">
        <v>7</v>
      </c>
      <c r="AB7090">
        <v>196208</v>
      </c>
      <c r="AC7090">
        <v>121</v>
      </c>
      <c r="AD7090" t="s">
        <v>70</v>
      </c>
      <c r="AE7090">
        <v>1012</v>
      </c>
      <c r="AF7090" t="s">
        <v>71</v>
      </c>
      <c r="AG7090">
        <v>3</v>
      </c>
      <c r="AH7090" t="s">
        <v>81</v>
      </c>
      <c r="AI7090">
        <v>22</v>
      </c>
      <c r="AJ7090" t="s">
        <v>52628</v>
      </c>
      <c r="AK7090">
        <v>661</v>
      </c>
      <c r="AL7090" t="s">
        <v>10453</v>
      </c>
      <c r="AQ7090" t="s">
        <v>34921</v>
      </c>
      <c r="AR7090" t="s">
        <v>34922</v>
      </c>
      <c r="AS7090">
        <v>0</v>
      </c>
      <c r="AT7090" t="s">
        <v>61</v>
      </c>
      <c r="AU7090" t="s">
        <v>12310</v>
      </c>
      <c r="AW7090" t="s">
        <v>34923</v>
      </c>
      <c r="AZ7090" t="s">
        <v>62</v>
      </c>
      <c r="BA7090">
        <v>1082</v>
      </c>
      <c r="BB7090" t="s">
        <v>2852</v>
      </c>
    </row>
    <row r="7091" spans="1:54" x14ac:dyDescent="0.25">
      <c r="A7091" s="1">
        <v>45200</v>
      </c>
      <c r="B7091">
        <v>683002</v>
      </c>
      <c r="C7091" t="s">
        <v>34924</v>
      </c>
      <c r="D7091">
        <v>7830</v>
      </c>
      <c r="E7091" t="s">
        <v>12246</v>
      </c>
      <c r="F7091" t="s">
        <v>34925</v>
      </c>
      <c r="G7091">
        <v>29189927</v>
      </c>
      <c r="H7091">
        <v>1003349987</v>
      </c>
      <c r="I7091" t="s">
        <v>34926</v>
      </c>
      <c r="J7091" t="s">
        <v>34927</v>
      </c>
      <c r="K7091" t="s">
        <v>34928</v>
      </c>
      <c r="L7091" t="s">
        <v>11196</v>
      </c>
      <c r="M7091">
        <v>1017</v>
      </c>
      <c r="N7091">
        <v>19</v>
      </c>
      <c r="R7091" s="1">
        <v>40766</v>
      </c>
      <c r="S7091" t="s">
        <v>56</v>
      </c>
      <c r="T7091">
        <v>661</v>
      </c>
      <c r="U7091" t="s">
        <v>10453</v>
      </c>
      <c r="V7091" s="1">
        <v>40717</v>
      </c>
      <c r="W7091">
        <v>2</v>
      </c>
      <c r="X7091" t="s">
        <v>57</v>
      </c>
      <c r="Y7091">
        <v>1</v>
      </c>
      <c r="Z7091" t="s">
        <v>46545</v>
      </c>
      <c r="AA7091">
        <v>7</v>
      </c>
      <c r="AB7091">
        <v>191208</v>
      </c>
      <c r="AC7091">
        <v>121</v>
      </c>
      <c r="AD7091" t="s">
        <v>70</v>
      </c>
      <c r="AE7091">
        <v>1012</v>
      </c>
      <c r="AF7091" t="s">
        <v>71</v>
      </c>
      <c r="AG7091">
        <v>3</v>
      </c>
      <c r="AH7091" t="s">
        <v>81</v>
      </c>
      <c r="AI7091">
        <v>22</v>
      </c>
      <c r="AJ7091" t="s">
        <v>52628</v>
      </c>
      <c r="AK7091">
        <v>661</v>
      </c>
      <c r="AL7091" t="s">
        <v>10453</v>
      </c>
      <c r="AQ7091" t="s">
        <v>34929</v>
      </c>
      <c r="AR7091" t="s">
        <v>34930</v>
      </c>
      <c r="AS7091">
        <v>0</v>
      </c>
      <c r="AT7091" t="s">
        <v>61</v>
      </c>
      <c r="AU7091" t="s">
        <v>7274</v>
      </c>
      <c r="AX7091">
        <v>56.407971096947698</v>
      </c>
      <c r="AY7091">
        <v>8.9137738124569292</v>
      </c>
      <c r="AZ7091" t="s">
        <v>62</v>
      </c>
      <c r="BA7091">
        <v>1082</v>
      </c>
      <c r="BB7091" t="s">
        <v>2852</v>
      </c>
    </row>
    <row r="7092" spans="1:54" x14ac:dyDescent="0.25">
      <c r="A7092" s="1">
        <v>45200</v>
      </c>
      <c r="B7092">
        <v>683003</v>
      </c>
      <c r="C7092" t="s">
        <v>34931</v>
      </c>
      <c r="D7092">
        <v>7800</v>
      </c>
      <c r="E7092" t="s">
        <v>6851</v>
      </c>
      <c r="F7092" t="s">
        <v>34932</v>
      </c>
      <c r="I7092" t="s">
        <v>51386</v>
      </c>
      <c r="J7092" t="s">
        <v>34933</v>
      </c>
      <c r="K7092" t="s">
        <v>34934</v>
      </c>
      <c r="L7092" t="s">
        <v>34935</v>
      </c>
      <c r="M7092">
        <v>1198</v>
      </c>
      <c r="N7092">
        <v>37</v>
      </c>
      <c r="R7092" s="1">
        <v>40162</v>
      </c>
      <c r="S7092" t="s">
        <v>80</v>
      </c>
      <c r="T7092">
        <v>661</v>
      </c>
      <c r="U7092" t="s">
        <v>10453</v>
      </c>
      <c r="V7092" s="1">
        <v>38534</v>
      </c>
      <c r="W7092">
        <v>2</v>
      </c>
      <c r="X7092" t="s">
        <v>57</v>
      </c>
      <c r="Y7092">
        <v>1</v>
      </c>
      <c r="Z7092" t="s">
        <v>46545</v>
      </c>
      <c r="AA7092">
        <v>7</v>
      </c>
      <c r="AB7092">
        <v>195408</v>
      </c>
      <c r="AC7092">
        <v>121</v>
      </c>
      <c r="AD7092" t="s">
        <v>70</v>
      </c>
      <c r="AE7092">
        <v>1012</v>
      </c>
      <c r="AF7092" t="s">
        <v>71</v>
      </c>
      <c r="AG7092">
        <v>3</v>
      </c>
      <c r="AH7092" t="s">
        <v>81</v>
      </c>
      <c r="AI7092">
        <v>22</v>
      </c>
      <c r="AJ7092" t="s">
        <v>52628</v>
      </c>
      <c r="AK7092">
        <v>661</v>
      </c>
      <c r="AL7092" t="s">
        <v>10453</v>
      </c>
      <c r="AQ7092" t="s">
        <v>34936</v>
      </c>
      <c r="AR7092" t="s">
        <v>34937</v>
      </c>
      <c r="AS7092">
        <v>0</v>
      </c>
      <c r="AT7092" t="s">
        <v>61</v>
      </c>
      <c r="AU7092" t="s">
        <v>18897</v>
      </c>
      <c r="AX7092">
        <v>56.473461214693501</v>
      </c>
      <c r="AY7092">
        <v>8.9701369416124805</v>
      </c>
      <c r="AZ7092" t="s">
        <v>62</v>
      </c>
      <c r="BA7092">
        <v>1082</v>
      </c>
      <c r="BB7092" t="s">
        <v>2852</v>
      </c>
    </row>
    <row r="7093" spans="1:54" x14ac:dyDescent="0.25">
      <c r="A7093" s="1">
        <v>45200</v>
      </c>
      <c r="B7093">
        <v>683004</v>
      </c>
      <c r="C7093" t="s">
        <v>34938</v>
      </c>
      <c r="D7093">
        <v>7830</v>
      </c>
      <c r="E7093" t="s">
        <v>12246</v>
      </c>
      <c r="F7093" t="s">
        <v>34939</v>
      </c>
      <c r="G7093">
        <v>29189927</v>
      </c>
      <c r="H7093">
        <v>1003350017</v>
      </c>
      <c r="I7093" t="s">
        <v>34713</v>
      </c>
      <c r="J7093" t="s">
        <v>34940</v>
      </c>
      <c r="K7093" t="s">
        <v>34941</v>
      </c>
      <c r="L7093" t="s">
        <v>46260</v>
      </c>
      <c r="M7093">
        <v>1024</v>
      </c>
      <c r="N7093">
        <v>14</v>
      </c>
      <c r="R7093" s="1">
        <v>41116</v>
      </c>
      <c r="S7093" t="s">
        <v>56</v>
      </c>
      <c r="T7093">
        <v>661</v>
      </c>
      <c r="U7093" t="s">
        <v>10453</v>
      </c>
      <c r="V7093" s="1">
        <v>41121</v>
      </c>
      <c r="W7093">
        <v>2</v>
      </c>
      <c r="X7093" t="s">
        <v>57</v>
      </c>
      <c r="Y7093">
        <v>1</v>
      </c>
      <c r="Z7093" t="s">
        <v>46545</v>
      </c>
      <c r="AA7093">
        <v>7</v>
      </c>
      <c r="AB7093">
        <v>196308</v>
      </c>
      <c r="AC7093">
        <v>121</v>
      </c>
      <c r="AD7093" t="s">
        <v>70</v>
      </c>
      <c r="AE7093">
        <v>1012</v>
      </c>
      <c r="AF7093" t="s">
        <v>71</v>
      </c>
      <c r="AG7093">
        <v>3</v>
      </c>
      <c r="AH7093" t="s">
        <v>81</v>
      </c>
      <c r="AI7093">
        <v>21</v>
      </c>
      <c r="AJ7093" t="s">
        <v>52613</v>
      </c>
      <c r="AK7093">
        <v>661</v>
      </c>
      <c r="AL7093" t="s">
        <v>10453</v>
      </c>
      <c r="AQ7093" t="s">
        <v>34942</v>
      </c>
      <c r="AR7093" t="s">
        <v>34943</v>
      </c>
      <c r="AS7093">
        <v>0</v>
      </c>
      <c r="AT7093" t="s">
        <v>61</v>
      </c>
      <c r="AU7093" t="s">
        <v>45106</v>
      </c>
      <c r="AZ7093" t="s">
        <v>62</v>
      </c>
      <c r="BA7093">
        <v>1082</v>
      </c>
      <c r="BB7093" t="s">
        <v>2852</v>
      </c>
    </row>
    <row r="7094" spans="1:54" x14ac:dyDescent="0.25">
      <c r="A7094" s="1">
        <v>45200</v>
      </c>
      <c r="B7094">
        <v>683005</v>
      </c>
      <c r="C7094" t="s">
        <v>34944</v>
      </c>
      <c r="D7094">
        <v>7830</v>
      </c>
      <c r="E7094" t="s">
        <v>12246</v>
      </c>
      <c r="F7094" t="s">
        <v>51387</v>
      </c>
      <c r="G7094">
        <v>29189927</v>
      </c>
      <c r="H7094">
        <v>1003349999</v>
      </c>
      <c r="I7094" t="s">
        <v>34945</v>
      </c>
      <c r="J7094" t="s">
        <v>34946</v>
      </c>
      <c r="K7094" t="s">
        <v>34947</v>
      </c>
      <c r="L7094" t="s">
        <v>34948</v>
      </c>
      <c r="M7094">
        <v>1021</v>
      </c>
      <c r="N7094">
        <v>3</v>
      </c>
      <c r="R7094" s="1">
        <v>44622</v>
      </c>
      <c r="S7094" t="s">
        <v>56</v>
      </c>
      <c r="T7094">
        <v>661</v>
      </c>
      <c r="U7094" t="s">
        <v>10453</v>
      </c>
      <c r="W7094">
        <v>2</v>
      </c>
      <c r="X7094" t="s">
        <v>57</v>
      </c>
      <c r="Y7094">
        <v>1</v>
      </c>
      <c r="Z7094" t="s">
        <v>46545</v>
      </c>
      <c r="AA7094">
        <v>7</v>
      </c>
      <c r="AB7094">
        <v>195508</v>
      </c>
      <c r="AC7094">
        <v>121</v>
      </c>
      <c r="AD7094" t="s">
        <v>70</v>
      </c>
      <c r="AE7094">
        <v>1012</v>
      </c>
      <c r="AF7094" t="s">
        <v>71</v>
      </c>
      <c r="AG7094">
        <v>1</v>
      </c>
      <c r="AH7094" t="s">
        <v>44482</v>
      </c>
      <c r="AI7094">
        <v>21</v>
      </c>
      <c r="AJ7094" t="s">
        <v>52613</v>
      </c>
      <c r="AK7094">
        <v>661</v>
      </c>
      <c r="AL7094" t="s">
        <v>10453</v>
      </c>
      <c r="AQ7094" t="s">
        <v>34949</v>
      </c>
      <c r="AR7094" t="s">
        <v>34950</v>
      </c>
      <c r="AS7094">
        <v>0</v>
      </c>
      <c r="AT7094" t="s">
        <v>61</v>
      </c>
      <c r="AU7094" t="s">
        <v>20667</v>
      </c>
      <c r="AX7094">
        <v>56.456229649999997</v>
      </c>
      <c r="AY7094">
        <v>8.8666435900000007</v>
      </c>
      <c r="AZ7094" t="s">
        <v>62</v>
      </c>
      <c r="BA7094">
        <v>1082</v>
      </c>
      <c r="BB7094" t="s">
        <v>2852</v>
      </c>
    </row>
    <row r="7095" spans="1:54" x14ac:dyDescent="0.25">
      <c r="A7095" s="1">
        <v>45200</v>
      </c>
      <c r="B7095">
        <v>683006</v>
      </c>
      <c r="C7095" t="s">
        <v>34951</v>
      </c>
      <c r="D7095">
        <v>7830</v>
      </c>
      <c r="E7095" t="s">
        <v>12246</v>
      </c>
      <c r="F7095" t="s">
        <v>34952</v>
      </c>
      <c r="G7095">
        <v>29189927</v>
      </c>
      <c r="H7095">
        <v>1003349951</v>
      </c>
      <c r="I7095" t="s">
        <v>34953</v>
      </c>
      <c r="J7095" t="s">
        <v>34954</v>
      </c>
      <c r="K7095" t="s">
        <v>34955</v>
      </c>
      <c r="L7095" t="s">
        <v>34956</v>
      </c>
      <c r="M7095">
        <v>992</v>
      </c>
      <c r="N7095">
        <v>27</v>
      </c>
      <c r="R7095" s="1">
        <v>44649</v>
      </c>
      <c r="S7095" t="s">
        <v>56</v>
      </c>
      <c r="T7095">
        <v>661</v>
      </c>
      <c r="U7095" t="s">
        <v>10453</v>
      </c>
      <c r="W7095">
        <v>2</v>
      </c>
      <c r="X7095" t="s">
        <v>57</v>
      </c>
      <c r="Y7095">
        <v>1</v>
      </c>
      <c r="Z7095" t="s">
        <v>46545</v>
      </c>
      <c r="AA7095">
        <v>7</v>
      </c>
      <c r="AB7095">
        <v>191208</v>
      </c>
      <c r="AC7095">
        <v>121</v>
      </c>
      <c r="AD7095" t="s">
        <v>70</v>
      </c>
      <c r="AE7095">
        <v>1012</v>
      </c>
      <c r="AF7095" t="s">
        <v>71</v>
      </c>
      <c r="AG7095">
        <v>1</v>
      </c>
      <c r="AH7095" t="s">
        <v>44482</v>
      </c>
      <c r="AI7095">
        <v>21</v>
      </c>
      <c r="AJ7095" t="s">
        <v>52613</v>
      </c>
      <c r="AK7095">
        <v>661</v>
      </c>
      <c r="AL7095" t="s">
        <v>10453</v>
      </c>
      <c r="AQ7095" t="s">
        <v>34957</v>
      </c>
      <c r="AR7095" t="s">
        <v>34958</v>
      </c>
      <c r="AS7095">
        <v>0</v>
      </c>
      <c r="AT7095" t="s">
        <v>61</v>
      </c>
      <c r="AU7095" t="s">
        <v>34959</v>
      </c>
      <c r="AX7095">
        <v>56.479360810000003</v>
      </c>
      <c r="AY7095">
        <v>8.7826473499999995</v>
      </c>
      <c r="AZ7095" t="s">
        <v>62</v>
      </c>
      <c r="BA7095">
        <v>1082</v>
      </c>
      <c r="BB7095" t="s">
        <v>2852</v>
      </c>
    </row>
    <row r="7096" spans="1:54" x14ac:dyDescent="0.25">
      <c r="A7096" s="1">
        <v>45200</v>
      </c>
      <c r="B7096">
        <v>683007</v>
      </c>
      <c r="C7096" t="s">
        <v>34960</v>
      </c>
      <c r="D7096">
        <v>7830</v>
      </c>
      <c r="E7096" t="s">
        <v>12246</v>
      </c>
      <c r="F7096" t="s">
        <v>34961</v>
      </c>
      <c r="G7096">
        <v>28402953</v>
      </c>
      <c r="H7096">
        <v>1001629866</v>
      </c>
      <c r="I7096" t="s">
        <v>34962</v>
      </c>
      <c r="J7096" t="s">
        <v>34963</v>
      </c>
      <c r="K7096" t="s">
        <v>34964</v>
      </c>
      <c r="L7096" t="s">
        <v>51388</v>
      </c>
      <c r="M7096">
        <v>303</v>
      </c>
      <c r="N7096" t="s">
        <v>6585</v>
      </c>
      <c r="R7096" s="1">
        <v>44893</v>
      </c>
      <c r="S7096" t="s">
        <v>56</v>
      </c>
      <c r="W7096">
        <v>5</v>
      </c>
      <c r="X7096" t="s">
        <v>557</v>
      </c>
      <c r="Y7096">
        <v>1</v>
      </c>
      <c r="Z7096" t="s">
        <v>46545</v>
      </c>
      <c r="AA7096">
        <v>10</v>
      </c>
      <c r="AB7096">
        <v>191810</v>
      </c>
      <c r="AC7096">
        <v>121</v>
      </c>
      <c r="AD7096" t="s">
        <v>70</v>
      </c>
      <c r="AE7096">
        <v>1013</v>
      </c>
      <c r="AF7096" t="s">
        <v>558</v>
      </c>
      <c r="AG7096">
        <v>1</v>
      </c>
      <c r="AH7096" t="s">
        <v>44482</v>
      </c>
      <c r="AI7096">
        <v>21</v>
      </c>
      <c r="AJ7096" t="s">
        <v>52613</v>
      </c>
      <c r="AK7096">
        <v>661</v>
      </c>
      <c r="AL7096" t="s">
        <v>10453</v>
      </c>
      <c r="AQ7096" t="s">
        <v>34965</v>
      </c>
      <c r="AR7096" t="s">
        <v>34966</v>
      </c>
      <c r="AS7096">
        <v>0</v>
      </c>
      <c r="AT7096" t="s">
        <v>61</v>
      </c>
      <c r="AU7096" t="s">
        <v>51026</v>
      </c>
      <c r="AX7096">
        <v>56.478103869999998</v>
      </c>
      <c r="AY7096">
        <v>8.7839433200000006</v>
      </c>
      <c r="AZ7096" t="s">
        <v>62</v>
      </c>
      <c r="BA7096">
        <v>1082</v>
      </c>
      <c r="BB7096" t="s">
        <v>2852</v>
      </c>
    </row>
    <row r="7097" spans="1:54" x14ac:dyDescent="0.25">
      <c r="A7097" s="1">
        <v>45200</v>
      </c>
      <c r="B7097">
        <v>683008</v>
      </c>
      <c r="C7097" t="s">
        <v>34967</v>
      </c>
      <c r="D7097">
        <v>7830</v>
      </c>
      <c r="E7097" t="s">
        <v>12246</v>
      </c>
      <c r="F7097" t="s">
        <v>34968</v>
      </c>
      <c r="I7097" t="s">
        <v>34969</v>
      </c>
      <c r="K7097" t="s">
        <v>34970</v>
      </c>
      <c r="L7097" t="s">
        <v>34971</v>
      </c>
      <c r="M7097">
        <v>407</v>
      </c>
      <c r="N7097">
        <v>38</v>
      </c>
      <c r="R7097" s="1">
        <v>40162</v>
      </c>
      <c r="S7097" t="s">
        <v>80</v>
      </c>
      <c r="V7097" s="1">
        <v>28642</v>
      </c>
      <c r="W7097">
        <v>4</v>
      </c>
      <c r="X7097" t="s">
        <v>725</v>
      </c>
      <c r="Y7097">
        <v>1</v>
      </c>
      <c r="Z7097" t="s">
        <v>46545</v>
      </c>
      <c r="AC7097">
        <v>122</v>
      </c>
      <c r="AD7097" t="s">
        <v>726</v>
      </c>
      <c r="AE7097">
        <v>1013</v>
      </c>
      <c r="AF7097" t="s">
        <v>558</v>
      </c>
      <c r="AG7097">
        <v>3</v>
      </c>
      <c r="AH7097" t="s">
        <v>81</v>
      </c>
      <c r="AI7097">
        <v>26</v>
      </c>
      <c r="AJ7097" t="s">
        <v>726</v>
      </c>
      <c r="AK7097">
        <v>661</v>
      </c>
      <c r="AL7097" t="s">
        <v>10453</v>
      </c>
      <c r="AS7097">
        <v>0</v>
      </c>
      <c r="AT7097" t="s">
        <v>61</v>
      </c>
      <c r="AU7097" t="s">
        <v>16352</v>
      </c>
      <c r="AX7097">
        <v>56.453034216712702</v>
      </c>
      <c r="AY7097">
        <v>8.7614014549652293</v>
      </c>
      <c r="AZ7097" t="s">
        <v>62</v>
      </c>
      <c r="BA7097">
        <v>1082</v>
      </c>
      <c r="BB7097" t="s">
        <v>2852</v>
      </c>
    </row>
    <row r="7098" spans="1:54" x14ac:dyDescent="0.25">
      <c r="A7098" s="1">
        <v>45200</v>
      </c>
      <c r="B7098">
        <v>683009</v>
      </c>
      <c r="C7098" t="s">
        <v>34972</v>
      </c>
      <c r="D7098">
        <v>7800</v>
      </c>
      <c r="E7098" t="s">
        <v>6851</v>
      </c>
      <c r="F7098" t="s">
        <v>34973</v>
      </c>
      <c r="G7098">
        <v>27609325</v>
      </c>
      <c r="H7098">
        <v>1010411269</v>
      </c>
      <c r="I7098" t="s">
        <v>34974</v>
      </c>
      <c r="K7098" t="s">
        <v>34933</v>
      </c>
      <c r="L7098" t="s">
        <v>34975</v>
      </c>
      <c r="M7098">
        <v>1198</v>
      </c>
      <c r="N7098">
        <v>37</v>
      </c>
      <c r="R7098" s="1">
        <v>42271</v>
      </c>
      <c r="S7098" t="s">
        <v>56</v>
      </c>
      <c r="V7098" s="1">
        <v>42216</v>
      </c>
      <c r="W7098">
        <v>5</v>
      </c>
      <c r="X7098" t="s">
        <v>557</v>
      </c>
      <c r="Y7098">
        <v>1</v>
      </c>
      <c r="Z7098" t="s">
        <v>46545</v>
      </c>
      <c r="AA7098">
        <v>7</v>
      </c>
      <c r="AB7098">
        <v>200408</v>
      </c>
      <c r="AC7098">
        <v>121</v>
      </c>
      <c r="AD7098" t="s">
        <v>70</v>
      </c>
      <c r="AE7098">
        <v>1013</v>
      </c>
      <c r="AF7098" t="s">
        <v>558</v>
      </c>
      <c r="AG7098">
        <v>3</v>
      </c>
      <c r="AH7098" t="s">
        <v>81</v>
      </c>
      <c r="AI7098">
        <v>21</v>
      </c>
      <c r="AJ7098" t="s">
        <v>52613</v>
      </c>
      <c r="AK7098">
        <v>661</v>
      </c>
      <c r="AL7098" t="s">
        <v>10453</v>
      </c>
      <c r="AQ7098" t="s">
        <v>34976</v>
      </c>
      <c r="AR7098" t="s">
        <v>34977</v>
      </c>
      <c r="AS7098">
        <v>0</v>
      </c>
      <c r="AT7098" t="s">
        <v>61</v>
      </c>
      <c r="AU7098" t="s">
        <v>18897</v>
      </c>
      <c r="AX7098">
        <v>56.473461214693501</v>
      </c>
      <c r="AY7098">
        <v>8.9701369416124805</v>
      </c>
      <c r="AZ7098" t="s">
        <v>62</v>
      </c>
      <c r="BA7098">
        <v>1082</v>
      </c>
      <c r="BB7098" t="s">
        <v>2852</v>
      </c>
    </row>
    <row r="7099" spans="1:54" x14ac:dyDescent="0.25">
      <c r="A7099" s="1">
        <v>45200</v>
      </c>
      <c r="B7099">
        <v>683210</v>
      </c>
      <c r="C7099" t="s">
        <v>34978</v>
      </c>
      <c r="D7099">
        <v>7830</v>
      </c>
      <c r="E7099" t="s">
        <v>12246</v>
      </c>
      <c r="F7099" t="s">
        <v>34979</v>
      </c>
      <c r="G7099">
        <v>29189927</v>
      </c>
      <c r="I7099" t="s">
        <v>34980</v>
      </c>
      <c r="J7099" t="s">
        <v>34981</v>
      </c>
      <c r="K7099" t="s">
        <v>34982</v>
      </c>
      <c r="L7099" t="s">
        <v>34956</v>
      </c>
      <c r="M7099">
        <v>992</v>
      </c>
      <c r="N7099">
        <v>27</v>
      </c>
      <c r="R7099" s="1">
        <v>40938</v>
      </c>
      <c r="S7099" t="s">
        <v>56</v>
      </c>
      <c r="T7099">
        <v>661</v>
      </c>
      <c r="U7099" t="s">
        <v>10453</v>
      </c>
      <c r="V7099" s="1">
        <v>39295</v>
      </c>
      <c r="W7099">
        <v>2</v>
      </c>
      <c r="X7099" t="s">
        <v>57</v>
      </c>
      <c r="Y7099">
        <v>1</v>
      </c>
      <c r="Z7099" t="s">
        <v>46545</v>
      </c>
      <c r="AB7099">
        <v>197808</v>
      </c>
      <c r="AC7099">
        <v>125</v>
      </c>
      <c r="AD7099" t="s">
        <v>1344</v>
      </c>
      <c r="AE7099">
        <v>1014</v>
      </c>
      <c r="AF7099" t="s">
        <v>1352</v>
      </c>
      <c r="AG7099">
        <v>3</v>
      </c>
      <c r="AH7099" t="s">
        <v>81</v>
      </c>
      <c r="AI7099">
        <v>24</v>
      </c>
      <c r="AJ7099" t="s">
        <v>1344</v>
      </c>
      <c r="AK7099">
        <v>661</v>
      </c>
      <c r="AL7099" t="s">
        <v>10453</v>
      </c>
      <c r="AQ7099" t="s">
        <v>34983</v>
      </c>
      <c r="AR7099" t="s">
        <v>34984</v>
      </c>
      <c r="AS7099">
        <v>0</v>
      </c>
      <c r="AT7099" t="s">
        <v>61</v>
      </c>
      <c r="AU7099" t="s">
        <v>34959</v>
      </c>
      <c r="AZ7099" t="s">
        <v>62</v>
      </c>
      <c r="BA7099">
        <v>1082</v>
      </c>
      <c r="BB7099" t="s">
        <v>2852</v>
      </c>
    </row>
    <row r="7100" spans="1:54" x14ac:dyDescent="0.25">
      <c r="A7100" s="1">
        <v>45200</v>
      </c>
      <c r="B7100">
        <v>683300</v>
      </c>
      <c r="C7100" t="s">
        <v>34985</v>
      </c>
      <c r="D7100">
        <v>7830</v>
      </c>
      <c r="E7100" t="s">
        <v>12246</v>
      </c>
      <c r="F7100" t="s">
        <v>34986</v>
      </c>
      <c r="G7100">
        <v>28088159</v>
      </c>
      <c r="H7100">
        <v>1001624682</v>
      </c>
      <c r="I7100" t="s">
        <v>51389</v>
      </c>
      <c r="J7100" t="s">
        <v>34987</v>
      </c>
      <c r="K7100" t="s">
        <v>34988</v>
      </c>
      <c r="L7100" t="s">
        <v>34971</v>
      </c>
      <c r="M7100">
        <v>407</v>
      </c>
      <c r="N7100">
        <v>38</v>
      </c>
      <c r="R7100" s="1">
        <v>44970</v>
      </c>
      <c r="S7100" t="s">
        <v>56</v>
      </c>
      <c r="W7100">
        <v>5</v>
      </c>
      <c r="X7100" t="s">
        <v>557</v>
      </c>
      <c r="Y7100">
        <v>1</v>
      </c>
      <c r="Z7100" t="s">
        <v>46545</v>
      </c>
      <c r="AB7100">
        <v>195610</v>
      </c>
      <c r="AC7100">
        <v>123</v>
      </c>
      <c r="AD7100" t="s">
        <v>1507</v>
      </c>
      <c r="AE7100">
        <v>1011</v>
      </c>
      <c r="AF7100" t="s">
        <v>1507</v>
      </c>
      <c r="AG7100">
        <v>1</v>
      </c>
      <c r="AH7100" t="s">
        <v>44482</v>
      </c>
      <c r="AI7100">
        <v>80</v>
      </c>
      <c r="AJ7100" t="s">
        <v>1507</v>
      </c>
      <c r="AK7100">
        <v>661</v>
      </c>
      <c r="AL7100" t="s">
        <v>10453</v>
      </c>
      <c r="AQ7100" t="s">
        <v>34989</v>
      </c>
      <c r="AR7100" t="s">
        <v>34990</v>
      </c>
      <c r="AS7100">
        <v>0</v>
      </c>
      <c r="AT7100" t="s">
        <v>61</v>
      </c>
      <c r="AU7100" t="s">
        <v>16352</v>
      </c>
      <c r="AX7100">
        <v>56.45301018</v>
      </c>
      <c r="AY7100">
        <v>8.7613761300000004</v>
      </c>
      <c r="AZ7100" t="s">
        <v>62</v>
      </c>
      <c r="BA7100">
        <v>1082</v>
      </c>
      <c r="BB7100" t="s">
        <v>2852</v>
      </c>
    </row>
    <row r="7101" spans="1:54" x14ac:dyDescent="0.25">
      <c r="A7101" s="1">
        <v>45200</v>
      </c>
      <c r="B7101">
        <v>683301</v>
      </c>
      <c r="C7101" t="s">
        <v>34991</v>
      </c>
      <c r="D7101">
        <v>7830</v>
      </c>
      <c r="E7101" t="s">
        <v>12246</v>
      </c>
      <c r="F7101" t="s">
        <v>34992</v>
      </c>
      <c r="G7101">
        <v>66137112</v>
      </c>
      <c r="H7101">
        <v>1003760174</v>
      </c>
      <c r="I7101" t="s">
        <v>34993</v>
      </c>
      <c r="J7101" t="s">
        <v>34994</v>
      </c>
      <c r="K7101" t="s">
        <v>34995</v>
      </c>
      <c r="L7101" t="s">
        <v>54077</v>
      </c>
      <c r="M7101">
        <v>333</v>
      </c>
      <c r="N7101">
        <v>3</v>
      </c>
      <c r="R7101" s="1">
        <v>42285</v>
      </c>
      <c r="S7101" t="s">
        <v>56</v>
      </c>
      <c r="V7101" s="1">
        <v>41609</v>
      </c>
      <c r="W7101">
        <v>6</v>
      </c>
      <c r="X7101" t="s">
        <v>1289</v>
      </c>
      <c r="Y7101">
        <v>1</v>
      </c>
      <c r="Z7101" t="s">
        <v>46545</v>
      </c>
      <c r="AB7101">
        <v>197308</v>
      </c>
      <c r="AC7101">
        <v>125</v>
      </c>
      <c r="AD7101" t="s">
        <v>1344</v>
      </c>
      <c r="AE7101">
        <v>1014</v>
      </c>
      <c r="AF7101" t="s">
        <v>1352</v>
      </c>
      <c r="AG7101">
        <v>3</v>
      </c>
      <c r="AH7101" t="s">
        <v>81</v>
      </c>
      <c r="AI7101">
        <v>81</v>
      </c>
      <c r="AJ7101" t="s">
        <v>6261</v>
      </c>
      <c r="AK7101">
        <v>661</v>
      </c>
      <c r="AL7101" t="s">
        <v>10453</v>
      </c>
      <c r="AQ7101" t="s">
        <v>34996</v>
      </c>
      <c r="AR7101" t="s">
        <v>12562</v>
      </c>
      <c r="AS7101">
        <v>0</v>
      </c>
      <c r="AT7101" t="s">
        <v>61</v>
      </c>
      <c r="AU7101" t="s">
        <v>54078</v>
      </c>
      <c r="AX7101">
        <v>56.464721399178003</v>
      </c>
      <c r="AY7101">
        <v>8.7310877182004791</v>
      </c>
      <c r="AZ7101" t="s">
        <v>62</v>
      </c>
      <c r="BA7101">
        <v>1082</v>
      </c>
      <c r="BB7101" t="s">
        <v>2852</v>
      </c>
    </row>
    <row r="7102" spans="1:54" x14ac:dyDescent="0.25">
      <c r="A7102" s="1">
        <v>45200</v>
      </c>
      <c r="B7102">
        <v>685001</v>
      </c>
      <c r="C7102" t="s">
        <v>46261</v>
      </c>
      <c r="D7102">
        <v>6933</v>
      </c>
      <c r="E7102" t="s">
        <v>46251</v>
      </c>
      <c r="F7102" t="s">
        <v>46262</v>
      </c>
      <c r="G7102">
        <v>29189919</v>
      </c>
      <c r="H7102">
        <v>1003350248</v>
      </c>
      <c r="I7102" t="s">
        <v>34997</v>
      </c>
      <c r="J7102" t="s">
        <v>34998</v>
      </c>
      <c r="K7102" t="s">
        <v>34999</v>
      </c>
      <c r="L7102" t="s">
        <v>35000</v>
      </c>
      <c r="M7102">
        <v>1237</v>
      </c>
      <c r="N7102">
        <v>6</v>
      </c>
      <c r="R7102" s="1">
        <v>43787</v>
      </c>
      <c r="S7102" t="s">
        <v>56</v>
      </c>
      <c r="T7102">
        <v>657</v>
      </c>
      <c r="U7102" t="s">
        <v>10242</v>
      </c>
      <c r="W7102">
        <v>2</v>
      </c>
      <c r="X7102" t="s">
        <v>57</v>
      </c>
      <c r="Y7102">
        <v>1</v>
      </c>
      <c r="Z7102" t="s">
        <v>46545</v>
      </c>
      <c r="AA7102">
        <v>10</v>
      </c>
      <c r="AB7102">
        <v>191108</v>
      </c>
      <c r="AC7102">
        <v>121</v>
      </c>
      <c r="AD7102" t="s">
        <v>70</v>
      </c>
      <c r="AE7102">
        <v>1012</v>
      </c>
      <c r="AF7102" t="s">
        <v>71</v>
      </c>
      <c r="AG7102">
        <v>1</v>
      </c>
      <c r="AH7102" t="s">
        <v>44482</v>
      </c>
      <c r="AI7102">
        <v>21</v>
      </c>
      <c r="AJ7102" t="s">
        <v>52613</v>
      </c>
      <c r="AK7102">
        <v>657</v>
      </c>
      <c r="AL7102" t="s">
        <v>10242</v>
      </c>
      <c r="AQ7102" t="s">
        <v>35001</v>
      </c>
      <c r="AR7102" t="s">
        <v>35002</v>
      </c>
      <c r="AS7102">
        <v>0</v>
      </c>
      <c r="AT7102" t="s">
        <v>61</v>
      </c>
      <c r="AU7102" t="s">
        <v>35003</v>
      </c>
      <c r="AX7102">
        <v>56.037489059999999</v>
      </c>
      <c r="AY7102">
        <v>8.8597580800000006</v>
      </c>
      <c r="AZ7102" t="s">
        <v>62</v>
      </c>
      <c r="BA7102">
        <v>1082</v>
      </c>
      <c r="BB7102" t="s">
        <v>2852</v>
      </c>
    </row>
    <row r="7103" spans="1:54" x14ac:dyDescent="0.25">
      <c r="A7103" s="1">
        <v>45200</v>
      </c>
      <c r="B7103">
        <v>685002</v>
      </c>
      <c r="C7103" t="s">
        <v>35004</v>
      </c>
      <c r="D7103">
        <v>7280</v>
      </c>
      <c r="E7103" t="s">
        <v>51390</v>
      </c>
      <c r="F7103" t="s">
        <v>51391</v>
      </c>
      <c r="G7103">
        <v>29189919</v>
      </c>
      <c r="H7103">
        <v>1003350200</v>
      </c>
      <c r="I7103" t="s">
        <v>35005</v>
      </c>
      <c r="J7103" t="s">
        <v>35006</v>
      </c>
      <c r="K7103" t="s">
        <v>35007</v>
      </c>
      <c r="L7103" t="s">
        <v>35008</v>
      </c>
      <c r="M7103">
        <v>942</v>
      </c>
      <c r="N7103">
        <v>31</v>
      </c>
      <c r="R7103" s="1">
        <v>44459</v>
      </c>
      <c r="S7103" t="s">
        <v>56</v>
      </c>
      <c r="T7103">
        <v>657</v>
      </c>
      <c r="U7103" t="s">
        <v>10242</v>
      </c>
      <c r="W7103">
        <v>2</v>
      </c>
      <c r="X7103" t="s">
        <v>57</v>
      </c>
      <c r="Y7103">
        <v>1</v>
      </c>
      <c r="Z7103" t="s">
        <v>46545</v>
      </c>
      <c r="AA7103">
        <v>9</v>
      </c>
      <c r="AB7103">
        <v>196008</v>
      </c>
      <c r="AC7103">
        <v>121</v>
      </c>
      <c r="AD7103" t="s">
        <v>70</v>
      </c>
      <c r="AE7103">
        <v>1012</v>
      </c>
      <c r="AF7103" t="s">
        <v>71</v>
      </c>
      <c r="AG7103">
        <v>1</v>
      </c>
      <c r="AH7103" t="s">
        <v>44482</v>
      </c>
      <c r="AI7103">
        <v>21</v>
      </c>
      <c r="AJ7103" t="s">
        <v>52613</v>
      </c>
      <c r="AK7103">
        <v>657</v>
      </c>
      <c r="AL7103" t="s">
        <v>10242</v>
      </c>
      <c r="AQ7103" t="s">
        <v>35009</v>
      </c>
      <c r="AR7103" t="s">
        <v>35010</v>
      </c>
      <c r="AS7103">
        <v>0</v>
      </c>
      <c r="AT7103" t="s">
        <v>61</v>
      </c>
      <c r="AU7103" t="s">
        <v>7274</v>
      </c>
      <c r="AX7103">
        <v>55.945331410000001</v>
      </c>
      <c r="AY7103">
        <v>8.7908026800000005</v>
      </c>
      <c r="AZ7103" t="s">
        <v>62</v>
      </c>
      <c r="BA7103">
        <v>1082</v>
      </c>
      <c r="BB7103" t="s">
        <v>2852</v>
      </c>
    </row>
    <row r="7104" spans="1:54" x14ac:dyDescent="0.25">
      <c r="A7104" s="1">
        <v>45200</v>
      </c>
      <c r="B7104">
        <v>685003</v>
      </c>
      <c r="C7104" t="s">
        <v>35011</v>
      </c>
      <c r="D7104">
        <v>6933</v>
      </c>
      <c r="E7104" t="s">
        <v>46251</v>
      </c>
      <c r="F7104" t="s">
        <v>35012</v>
      </c>
      <c r="G7104">
        <v>29189919</v>
      </c>
      <c r="H7104">
        <v>1003350212</v>
      </c>
      <c r="I7104" t="s">
        <v>35013</v>
      </c>
      <c r="J7104" t="s">
        <v>35014</v>
      </c>
      <c r="K7104" t="s">
        <v>35015</v>
      </c>
      <c r="L7104" t="s">
        <v>35016</v>
      </c>
      <c r="M7104">
        <v>949</v>
      </c>
      <c r="N7104">
        <v>6</v>
      </c>
      <c r="R7104" s="1">
        <v>44061</v>
      </c>
      <c r="S7104" t="s">
        <v>56</v>
      </c>
      <c r="T7104">
        <v>657</v>
      </c>
      <c r="U7104" t="s">
        <v>10242</v>
      </c>
      <c r="W7104">
        <v>2</v>
      </c>
      <c r="X7104" t="s">
        <v>57</v>
      </c>
      <c r="Y7104">
        <v>1</v>
      </c>
      <c r="Z7104" t="s">
        <v>46545</v>
      </c>
      <c r="AA7104">
        <v>7</v>
      </c>
      <c r="AB7104">
        <v>196508</v>
      </c>
      <c r="AC7104">
        <v>121</v>
      </c>
      <c r="AD7104" t="s">
        <v>70</v>
      </c>
      <c r="AE7104">
        <v>1012</v>
      </c>
      <c r="AF7104" t="s">
        <v>71</v>
      </c>
      <c r="AG7104">
        <v>1</v>
      </c>
      <c r="AH7104" t="s">
        <v>44482</v>
      </c>
      <c r="AI7104">
        <v>21</v>
      </c>
      <c r="AJ7104" t="s">
        <v>52613</v>
      </c>
      <c r="AK7104">
        <v>657</v>
      </c>
      <c r="AL7104" t="s">
        <v>10242</v>
      </c>
      <c r="AQ7104" t="s">
        <v>35017</v>
      </c>
      <c r="AR7104" t="s">
        <v>35018</v>
      </c>
      <c r="AS7104">
        <v>0</v>
      </c>
      <c r="AT7104" t="s">
        <v>61</v>
      </c>
      <c r="AU7104" t="s">
        <v>35019</v>
      </c>
      <c r="AX7104">
        <v>55.978631550000003</v>
      </c>
      <c r="AY7104">
        <v>8.8956033800000007</v>
      </c>
      <c r="AZ7104" t="s">
        <v>62</v>
      </c>
      <c r="BA7104">
        <v>1082</v>
      </c>
      <c r="BB7104" t="s">
        <v>2852</v>
      </c>
    </row>
    <row r="7105" spans="1:54" x14ac:dyDescent="0.25">
      <c r="A7105" s="1">
        <v>45200</v>
      </c>
      <c r="B7105">
        <v>685004</v>
      </c>
      <c r="C7105" t="s">
        <v>35020</v>
      </c>
      <c r="D7105">
        <v>7270</v>
      </c>
      <c r="E7105" t="s">
        <v>10237</v>
      </c>
      <c r="F7105" t="s">
        <v>35021</v>
      </c>
      <c r="I7105" t="s">
        <v>35022</v>
      </c>
      <c r="K7105" t="s">
        <v>35023</v>
      </c>
      <c r="L7105" t="s">
        <v>46263</v>
      </c>
      <c r="M7105">
        <v>227</v>
      </c>
      <c r="N7105">
        <v>30</v>
      </c>
      <c r="R7105" s="1">
        <v>40162</v>
      </c>
      <c r="S7105" t="s">
        <v>80</v>
      </c>
      <c r="T7105">
        <v>657</v>
      </c>
      <c r="U7105" t="s">
        <v>10242</v>
      </c>
      <c r="V7105" s="1">
        <v>33025</v>
      </c>
      <c r="W7105">
        <v>2</v>
      </c>
      <c r="X7105" t="s">
        <v>57</v>
      </c>
      <c r="Y7105">
        <v>1</v>
      </c>
      <c r="Z7105" t="s">
        <v>46545</v>
      </c>
      <c r="AA7105">
        <v>4</v>
      </c>
      <c r="AB7105">
        <v>194808</v>
      </c>
      <c r="AC7105">
        <v>121</v>
      </c>
      <c r="AD7105" t="s">
        <v>70</v>
      </c>
      <c r="AE7105">
        <v>1012</v>
      </c>
      <c r="AF7105" t="s">
        <v>71</v>
      </c>
      <c r="AG7105">
        <v>3</v>
      </c>
      <c r="AH7105" t="s">
        <v>81</v>
      </c>
      <c r="AI7105">
        <v>22</v>
      </c>
      <c r="AJ7105" t="s">
        <v>52628</v>
      </c>
      <c r="AK7105">
        <v>657</v>
      </c>
      <c r="AL7105" t="s">
        <v>10242</v>
      </c>
      <c r="AS7105">
        <v>0</v>
      </c>
      <c r="AT7105" t="s">
        <v>61</v>
      </c>
      <c r="AU7105" t="s">
        <v>46264</v>
      </c>
      <c r="AX7105">
        <v>55.888430656472501</v>
      </c>
      <c r="AY7105">
        <v>8.8553773403447007</v>
      </c>
      <c r="AZ7105" t="s">
        <v>62</v>
      </c>
      <c r="BA7105">
        <v>1082</v>
      </c>
      <c r="BB7105" t="s">
        <v>2852</v>
      </c>
    </row>
    <row r="7106" spans="1:54" x14ac:dyDescent="0.25">
      <c r="A7106" s="1">
        <v>45200</v>
      </c>
      <c r="B7106">
        <v>685005</v>
      </c>
      <c r="C7106" t="s">
        <v>35024</v>
      </c>
      <c r="D7106">
        <v>6933</v>
      </c>
      <c r="E7106" t="s">
        <v>46251</v>
      </c>
      <c r="F7106" t="s">
        <v>35025</v>
      </c>
      <c r="G7106">
        <v>43515810</v>
      </c>
      <c r="H7106">
        <v>1003075545</v>
      </c>
      <c r="I7106" t="s">
        <v>35026</v>
      </c>
      <c r="J7106" t="s">
        <v>35027</v>
      </c>
      <c r="K7106" t="s">
        <v>35028</v>
      </c>
      <c r="L7106" t="s">
        <v>54079</v>
      </c>
      <c r="M7106">
        <v>104</v>
      </c>
      <c r="N7106">
        <v>20</v>
      </c>
      <c r="R7106" s="1">
        <v>40162</v>
      </c>
      <c r="S7106" t="s">
        <v>80</v>
      </c>
      <c r="V7106" s="1">
        <v>39052</v>
      </c>
      <c r="W7106">
        <v>5</v>
      </c>
      <c r="X7106" t="s">
        <v>557</v>
      </c>
      <c r="Y7106">
        <v>1</v>
      </c>
      <c r="Z7106" t="s">
        <v>46545</v>
      </c>
      <c r="AA7106">
        <v>9</v>
      </c>
      <c r="AB7106">
        <v>190805</v>
      </c>
      <c r="AC7106">
        <v>121</v>
      </c>
      <c r="AD7106" t="s">
        <v>70</v>
      </c>
      <c r="AE7106">
        <v>1013</v>
      </c>
      <c r="AF7106" t="s">
        <v>558</v>
      </c>
      <c r="AG7106">
        <v>3</v>
      </c>
      <c r="AH7106" t="s">
        <v>81</v>
      </c>
      <c r="AI7106">
        <v>22</v>
      </c>
      <c r="AJ7106" t="s">
        <v>52628</v>
      </c>
      <c r="AK7106">
        <v>657</v>
      </c>
      <c r="AL7106" t="s">
        <v>10242</v>
      </c>
      <c r="AQ7106" t="s">
        <v>35029</v>
      </c>
      <c r="AR7106" t="s">
        <v>35030</v>
      </c>
      <c r="AS7106">
        <v>0</v>
      </c>
      <c r="AT7106" t="s">
        <v>61</v>
      </c>
      <c r="AU7106" t="s">
        <v>54080</v>
      </c>
      <c r="AX7106">
        <v>55.936370141369103</v>
      </c>
      <c r="AY7106">
        <v>8.9361061050311896</v>
      </c>
      <c r="AZ7106" t="s">
        <v>62</v>
      </c>
      <c r="BA7106">
        <v>1082</v>
      </c>
      <c r="BB7106" t="s">
        <v>2852</v>
      </c>
    </row>
    <row r="7107" spans="1:54" x14ac:dyDescent="0.25">
      <c r="A7107" s="1">
        <v>45200</v>
      </c>
      <c r="B7107">
        <v>685210</v>
      </c>
      <c r="C7107" t="s">
        <v>55508</v>
      </c>
      <c r="D7107">
        <v>7280</v>
      </c>
      <c r="E7107" t="s">
        <v>51390</v>
      </c>
      <c r="F7107" t="s">
        <v>35031</v>
      </c>
      <c r="G7107">
        <v>29189919</v>
      </c>
      <c r="H7107">
        <v>1003350108</v>
      </c>
      <c r="I7107" t="s">
        <v>35032</v>
      </c>
      <c r="J7107" t="s">
        <v>35033</v>
      </c>
      <c r="K7107" t="s">
        <v>35034</v>
      </c>
      <c r="L7107" t="s">
        <v>35035</v>
      </c>
      <c r="M7107">
        <v>85</v>
      </c>
      <c r="N7107">
        <v>27</v>
      </c>
      <c r="R7107" s="1">
        <v>40938</v>
      </c>
      <c r="S7107" t="s">
        <v>56</v>
      </c>
      <c r="T7107">
        <v>657</v>
      </c>
      <c r="U7107" t="s">
        <v>10242</v>
      </c>
      <c r="V7107" s="1">
        <v>39295</v>
      </c>
      <c r="W7107">
        <v>2</v>
      </c>
      <c r="X7107" t="s">
        <v>57</v>
      </c>
      <c r="Y7107">
        <v>1</v>
      </c>
      <c r="Z7107" t="s">
        <v>46545</v>
      </c>
      <c r="AB7107">
        <v>197109</v>
      </c>
      <c r="AC7107">
        <v>125</v>
      </c>
      <c r="AD7107" t="s">
        <v>1344</v>
      </c>
      <c r="AE7107">
        <v>1014</v>
      </c>
      <c r="AF7107" t="s">
        <v>1352</v>
      </c>
      <c r="AG7107">
        <v>3</v>
      </c>
      <c r="AH7107" t="s">
        <v>81</v>
      </c>
      <c r="AI7107">
        <v>24</v>
      </c>
      <c r="AJ7107" t="s">
        <v>1344</v>
      </c>
      <c r="AK7107">
        <v>657</v>
      </c>
      <c r="AL7107" t="s">
        <v>10242</v>
      </c>
      <c r="AQ7107" t="s">
        <v>35036</v>
      </c>
      <c r="AR7107" t="s">
        <v>35037</v>
      </c>
      <c r="AS7107">
        <v>0</v>
      </c>
      <c r="AT7107" t="s">
        <v>61</v>
      </c>
      <c r="AU7107" t="s">
        <v>35038</v>
      </c>
      <c r="AZ7107" t="s">
        <v>62</v>
      </c>
      <c r="BA7107">
        <v>1082</v>
      </c>
      <c r="BB7107" t="s">
        <v>2852</v>
      </c>
    </row>
    <row r="7108" spans="1:54" x14ac:dyDescent="0.25">
      <c r="A7108" s="1">
        <v>45200</v>
      </c>
      <c r="B7108">
        <v>685300</v>
      </c>
      <c r="C7108" t="s">
        <v>35039</v>
      </c>
      <c r="D7108">
        <v>7280</v>
      </c>
      <c r="E7108" t="s">
        <v>51390</v>
      </c>
      <c r="F7108" t="s">
        <v>51392</v>
      </c>
      <c r="I7108" t="s">
        <v>35040</v>
      </c>
      <c r="J7108" t="s">
        <v>35041</v>
      </c>
      <c r="K7108" t="s">
        <v>35042</v>
      </c>
      <c r="L7108" t="s">
        <v>35043</v>
      </c>
      <c r="N7108">
        <v>5</v>
      </c>
      <c r="R7108" s="1">
        <v>40162</v>
      </c>
      <c r="S7108" t="s">
        <v>80</v>
      </c>
      <c r="V7108" s="1">
        <v>38078</v>
      </c>
      <c r="W7108">
        <v>5</v>
      </c>
      <c r="X7108" t="s">
        <v>557</v>
      </c>
      <c r="Y7108">
        <v>1</v>
      </c>
      <c r="Z7108" t="s">
        <v>46545</v>
      </c>
      <c r="AB7108">
        <v>198611</v>
      </c>
      <c r="AC7108">
        <v>141</v>
      </c>
      <c r="AD7108" t="s">
        <v>46688</v>
      </c>
      <c r="AE7108">
        <v>1022</v>
      </c>
      <c r="AF7108" t="s">
        <v>46688</v>
      </c>
      <c r="AG7108">
        <v>3</v>
      </c>
      <c r="AH7108" t="s">
        <v>81</v>
      </c>
      <c r="AI7108">
        <v>84</v>
      </c>
      <c r="AJ7108" t="s">
        <v>46689</v>
      </c>
      <c r="AK7108">
        <v>657</v>
      </c>
      <c r="AL7108" t="s">
        <v>10242</v>
      </c>
      <c r="AQ7108" t="s">
        <v>35044</v>
      </c>
      <c r="AR7108" t="s">
        <v>35045</v>
      </c>
      <c r="AS7108">
        <v>0</v>
      </c>
      <c r="AT7108" t="s">
        <v>61</v>
      </c>
      <c r="AU7108" t="s">
        <v>35046</v>
      </c>
      <c r="AZ7108" t="s">
        <v>62</v>
      </c>
      <c r="BA7108">
        <v>1082</v>
      </c>
      <c r="BB7108" t="s">
        <v>2852</v>
      </c>
    </row>
    <row r="7109" spans="1:54" x14ac:dyDescent="0.25">
      <c r="A7109" s="1">
        <v>45200</v>
      </c>
      <c r="B7109">
        <v>685301</v>
      </c>
      <c r="C7109" t="s">
        <v>35047</v>
      </c>
      <c r="D7109">
        <v>7280</v>
      </c>
      <c r="E7109" t="s">
        <v>51390</v>
      </c>
      <c r="F7109" t="s">
        <v>35048</v>
      </c>
      <c r="G7109">
        <v>28871996</v>
      </c>
      <c r="H7109">
        <v>1011581966</v>
      </c>
      <c r="I7109" t="s">
        <v>51151</v>
      </c>
      <c r="J7109" t="s">
        <v>35049</v>
      </c>
      <c r="K7109" t="s">
        <v>35050</v>
      </c>
      <c r="L7109" t="s">
        <v>35051</v>
      </c>
      <c r="M7109">
        <v>1138</v>
      </c>
      <c r="N7109">
        <v>32</v>
      </c>
      <c r="R7109" s="1">
        <v>43791</v>
      </c>
      <c r="S7109" t="s">
        <v>56</v>
      </c>
      <c r="W7109">
        <v>5</v>
      </c>
      <c r="X7109" t="s">
        <v>557</v>
      </c>
      <c r="Y7109">
        <v>1</v>
      </c>
      <c r="Z7109" t="s">
        <v>46545</v>
      </c>
      <c r="AA7109">
        <v>10</v>
      </c>
      <c r="AB7109">
        <v>200608</v>
      </c>
      <c r="AC7109">
        <v>123</v>
      </c>
      <c r="AD7109" t="s">
        <v>1507</v>
      </c>
      <c r="AE7109">
        <v>1010</v>
      </c>
      <c r="AF7109" t="s">
        <v>44774</v>
      </c>
      <c r="AG7109">
        <v>1</v>
      </c>
      <c r="AH7109" t="s">
        <v>44482</v>
      </c>
      <c r="AI7109">
        <v>80</v>
      </c>
      <c r="AJ7109" t="s">
        <v>1507</v>
      </c>
      <c r="AK7109">
        <v>657</v>
      </c>
      <c r="AL7109" t="s">
        <v>10242</v>
      </c>
      <c r="AQ7109" t="s">
        <v>35052</v>
      </c>
      <c r="AR7109" t="s">
        <v>35053</v>
      </c>
      <c r="AS7109">
        <v>0</v>
      </c>
      <c r="AT7109" t="s">
        <v>61</v>
      </c>
      <c r="AU7109" t="s">
        <v>35054</v>
      </c>
      <c r="AX7109">
        <v>55.952225310000003</v>
      </c>
      <c r="AY7109">
        <v>8.7822112099999998</v>
      </c>
      <c r="AZ7109" t="s">
        <v>62</v>
      </c>
      <c r="BA7109">
        <v>1082</v>
      </c>
      <c r="BB7109" t="s">
        <v>2852</v>
      </c>
    </row>
    <row r="7110" spans="1:54" x14ac:dyDescent="0.25">
      <c r="A7110" s="1">
        <v>45200</v>
      </c>
      <c r="B7110">
        <v>700002</v>
      </c>
      <c r="D7110">
        <v>8270</v>
      </c>
      <c r="E7110" t="s">
        <v>48112</v>
      </c>
      <c r="F7110" t="s">
        <v>35055</v>
      </c>
      <c r="L7110" t="s">
        <v>56008</v>
      </c>
      <c r="M7110">
        <v>5102</v>
      </c>
      <c r="N7110">
        <v>1</v>
      </c>
      <c r="R7110" s="1">
        <v>40162</v>
      </c>
      <c r="S7110" t="s">
        <v>80</v>
      </c>
      <c r="V7110" s="1">
        <v>33239</v>
      </c>
      <c r="W7110">
        <v>3</v>
      </c>
      <c r="X7110" t="s">
        <v>3496</v>
      </c>
      <c r="Y7110">
        <v>1</v>
      </c>
      <c r="Z7110" t="s">
        <v>46545</v>
      </c>
      <c r="AC7110">
        <v>931</v>
      </c>
      <c r="AD7110" t="s">
        <v>1467</v>
      </c>
      <c r="AE7110">
        <v>2022</v>
      </c>
      <c r="AF7110" t="s">
        <v>1467</v>
      </c>
      <c r="AG7110">
        <v>3</v>
      </c>
      <c r="AH7110" t="s">
        <v>81</v>
      </c>
      <c r="AI7110">
        <v>7</v>
      </c>
      <c r="AJ7110" t="s">
        <v>1326</v>
      </c>
      <c r="AK7110">
        <v>751</v>
      </c>
      <c r="AL7110" t="s">
        <v>10168</v>
      </c>
      <c r="AQ7110" t="s">
        <v>35056</v>
      </c>
      <c r="AS7110">
        <v>0</v>
      </c>
      <c r="AT7110" t="s">
        <v>61</v>
      </c>
      <c r="AU7110" t="s">
        <v>35057</v>
      </c>
      <c r="AX7110">
        <v>56.1095988248561</v>
      </c>
      <c r="AY7110">
        <v>10.2058013010707</v>
      </c>
      <c r="AZ7110" t="s">
        <v>62</v>
      </c>
      <c r="BA7110">
        <v>1082</v>
      </c>
      <c r="BB7110" t="s">
        <v>2852</v>
      </c>
    </row>
    <row r="7111" spans="1:54" x14ac:dyDescent="0.25">
      <c r="A7111" s="1">
        <v>45200</v>
      </c>
      <c r="B7111">
        <v>700200</v>
      </c>
      <c r="D7111">
        <v>8270</v>
      </c>
      <c r="E7111" t="s">
        <v>48112</v>
      </c>
      <c r="F7111" t="s">
        <v>54081</v>
      </c>
      <c r="I7111" t="s">
        <v>51393</v>
      </c>
      <c r="J7111" t="s">
        <v>35058</v>
      </c>
      <c r="K7111" t="s">
        <v>35059</v>
      </c>
      <c r="L7111" t="s">
        <v>56008</v>
      </c>
      <c r="M7111">
        <v>5102</v>
      </c>
      <c r="N7111">
        <v>1</v>
      </c>
      <c r="R7111" s="1">
        <v>40162</v>
      </c>
      <c r="S7111" t="s">
        <v>80</v>
      </c>
      <c r="T7111">
        <v>751</v>
      </c>
      <c r="U7111" t="s">
        <v>10168</v>
      </c>
      <c r="V7111" s="1">
        <v>39083</v>
      </c>
      <c r="W7111">
        <v>3</v>
      </c>
      <c r="X7111" t="s">
        <v>3496</v>
      </c>
      <c r="Y7111">
        <v>1</v>
      </c>
      <c r="Z7111" t="s">
        <v>46545</v>
      </c>
      <c r="AB7111">
        <v>199301</v>
      </c>
      <c r="AC7111">
        <v>931</v>
      </c>
      <c r="AD7111" t="s">
        <v>1467</v>
      </c>
      <c r="AE7111">
        <v>2022</v>
      </c>
      <c r="AF7111" t="s">
        <v>1467</v>
      </c>
      <c r="AG7111">
        <v>3</v>
      </c>
      <c r="AH7111" t="s">
        <v>81</v>
      </c>
      <c r="AI7111">
        <v>7</v>
      </c>
      <c r="AJ7111" t="s">
        <v>1326</v>
      </c>
      <c r="AK7111">
        <v>751</v>
      </c>
      <c r="AL7111" t="s">
        <v>10168</v>
      </c>
      <c r="AQ7111" t="s">
        <v>35060</v>
      </c>
      <c r="AR7111" t="s">
        <v>35061</v>
      </c>
      <c r="AS7111">
        <v>0</v>
      </c>
      <c r="AT7111" t="s">
        <v>61</v>
      </c>
      <c r="AU7111" t="s">
        <v>35057</v>
      </c>
      <c r="AX7111">
        <v>56.1095988248561</v>
      </c>
      <c r="AY7111">
        <v>10.2058013010707</v>
      </c>
      <c r="AZ7111" t="s">
        <v>62</v>
      </c>
      <c r="BA7111">
        <v>1082</v>
      </c>
      <c r="BB7111" t="s">
        <v>2852</v>
      </c>
    </row>
    <row r="7112" spans="1:54" x14ac:dyDescent="0.25">
      <c r="A7112" s="1">
        <v>45200</v>
      </c>
      <c r="B7112">
        <v>700201</v>
      </c>
      <c r="C7112" t="s">
        <v>55108</v>
      </c>
      <c r="D7112">
        <v>8000</v>
      </c>
      <c r="E7112" t="s">
        <v>10166</v>
      </c>
      <c r="F7112" t="s">
        <v>55109</v>
      </c>
      <c r="G7112">
        <v>31119103</v>
      </c>
      <c r="H7112">
        <v>1009178984</v>
      </c>
      <c r="I7112" t="s">
        <v>35062</v>
      </c>
      <c r="J7112" t="s">
        <v>35063</v>
      </c>
      <c r="K7112" t="s">
        <v>1322</v>
      </c>
      <c r="L7112" t="s">
        <v>51394</v>
      </c>
      <c r="M7112">
        <v>8823</v>
      </c>
      <c r="N7112">
        <v>82</v>
      </c>
      <c r="R7112" s="1">
        <v>43852</v>
      </c>
      <c r="S7112" t="s">
        <v>56</v>
      </c>
      <c r="W7112">
        <v>1</v>
      </c>
      <c r="X7112" t="s">
        <v>760</v>
      </c>
      <c r="Y7112">
        <v>4</v>
      </c>
      <c r="Z7112" t="s">
        <v>1324</v>
      </c>
      <c r="AB7112">
        <v>200406</v>
      </c>
      <c r="AC7112">
        <v>934</v>
      </c>
      <c r="AD7112" t="s">
        <v>1325</v>
      </c>
      <c r="AE7112">
        <v>2023</v>
      </c>
      <c r="AF7112" t="s">
        <v>1325</v>
      </c>
      <c r="AG7112">
        <v>2</v>
      </c>
      <c r="AH7112" t="s">
        <v>44524</v>
      </c>
      <c r="AI7112">
        <v>7</v>
      </c>
      <c r="AJ7112" t="s">
        <v>1326</v>
      </c>
      <c r="AK7112">
        <v>751</v>
      </c>
      <c r="AL7112" t="s">
        <v>10168</v>
      </c>
      <c r="AQ7112" t="s">
        <v>35064</v>
      </c>
      <c r="AR7112" t="s">
        <v>35065</v>
      </c>
      <c r="AS7112">
        <v>0</v>
      </c>
      <c r="AT7112" t="s">
        <v>61</v>
      </c>
      <c r="AU7112" t="s">
        <v>50343</v>
      </c>
      <c r="AX7112">
        <v>56.17162965</v>
      </c>
      <c r="AY7112">
        <v>10.206867450000001</v>
      </c>
      <c r="AZ7112" t="s">
        <v>62</v>
      </c>
      <c r="BA7112">
        <v>1082</v>
      </c>
      <c r="BB7112" t="s">
        <v>2852</v>
      </c>
    </row>
    <row r="7113" spans="1:54" x14ac:dyDescent="0.25">
      <c r="A7113" s="1">
        <v>45200</v>
      </c>
      <c r="B7113">
        <v>701001</v>
      </c>
      <c r="C7113" t="s">
        <v>35066</v>
      </c>
      <c r="D7113">
        <v>8400</v>
      </c>
      <c r="E7113" t="s">
        <v>15427</v>
      </c>
      <c r="F7113" t="s">
        <v>35066</v>
      </c>
      <c r="G7113">
        <v>29189978</v>
      </c>
      <c r="H7113">
        <v>1003352665</v>
      </c>
      <c r="I7113" t="s">
        <v>35067</v>
      </c>
      <c r="J7113" t="s">
        <v>35068</v>
      </c>
      <c r="K7113" t="s">
        <v>35069</v>
      </c>
      <c r="L7113" t="s">
        <v>55110</v>
      </c>
      <c r="M7113">
        <v>2341</v>
      </c>
      <c r="N7113">
        <v>19</v>
      </c>
      <c r="R7113" s="1">
        <v>43787</v>
      </c>
      <c r="S7113" t="s">
        <v>56</v>
      </c>
      <c r="T7113">
        <v>706</v>
      </c>
      <c r="U7113" t="s">
        <v>10147</v>
      </c>
      <c r="W7113">
        <v>2</v>
      </c>
      <c r="X7113" t="s">
        <v>57</v>
      </c>
      <c r="Y7113">
        <v>1</v>
      </c>
      <c r="Z7113" t="s">
        <v>46545</v>
      </c>
      <c r="AA7113">
        <v>10</v>
      </c>
      <c r="AB7113">
        <v>196708</v>
      </c>
      <c r="AC7113">
        <v>121</v>
      </c>
      <c r="AD7113" t="s">
        <v>70</v>
      </c>
      <c r="AE7113">
        <v>1012</v>
      </c>
      <c r="AF7113" t="s">
        <v>71</v>
      </c>
      <c r="AG7113">
        <v>1</v>
      </c>
      <c r="AH7113" t="s">
        <v>44482</v>
      </c>
      <c r="AI7113">
        <v>21</v>
      </c>
      <c r="AJ7113" t="s">
        <v>52613</v>
      </c>
      <c r="AK7113">
        <v>706</v>
      </c>
      <c r="AL7113" t="s">
        <v>10147</v>
      </c>
      <c r="AQ7113" t="s">
        <v>35070</v>
      </c>
      <c r="AR7113" t="s">
        <v>35071</v>
      </c>
      <c r="AS7113">
        <v>0</v>
      </c>
      <c r="AT7113" t="s">
        <v>61</v>
      </c>
      <c r="AU7113" t="s">
        <v>55015</v>
      </c>
      <c r="AX7113">
        <v>56.193670179999998</v>
      </c>
      <c r="AY7113">
        <v>10.682310409999999</v>
      </c>
      <c r="AZ7113" t="s">
        <v>62</v>
      </c>
      <c r="BA7113">
        <v>1082</v>
      </c>
      <c r="BB7113" t="s">
        <v>2852</v>
      </c>
    </row>
    <row r="7114" spans="1:54" x14ac:dyDescent="0.25">
      <c r="A7114" s="1">
        <v>45200</v>
      </c>
      <c r="B7114">
        <v>701002</v>
      </c>
      <c r="C7114" t="s">
        <v>35072</v>
      </c>
      <c r="D7114">
        <v>8444</v>
      </c>
      <c r="E7114" t="s">
        <v>35073</v>
      </c>
      <c r="F7114" t="s">
        <v>35074</v>
      </c>
      <c r="G7114">
        <v>29189978</v>
      </c>
      <c r="H7114">
        <v>1003352495</v>
      </c>
      <c r="I7114" t="s">
        <v>35075</v>
      </c>
      <c r="J7114" t="s">
        <v>35076</v>
      </c>
      <c r="K7114" t="s">
        <v>35077</v>
      </c>
      <c r="L7114" t="s">
        <v>35078</v>
      </c>
      <c r="M7114">
        <v>162</v>
      </c>
      <c r="N7114">
        <v>5</v>
      </c>
      <c r="R7114" s="1">
        <v>43473</v>
      </c>
      <c r="S7114" t="s">
        <v>56</v>
      </c>
      <c r="T7114">
        <v>706</v>
      </c>
      <c r="U7114" t="s">
        <v>10147</v>
      </c>
      <c r="W7114">
        <v>2</v>
      </c>
      <c r="X7114" t="s">
        <v>57</v>
      </c>
      <c r="Y7114">
        <v>1</v>
      </c>
      <c r="Z7114" t="s">
        <v>46545</v>
      </c>
      <c r="AA7114">
        <v>9</v>
      </c>
      <c r="AB7114">
        <v>196108</v>
      </c>
      <c r="AC7114">
        <v>121</v>
      </c>
      <c r="AD7114" t="s">
        <v>70</v>
      </c>
      <c r="AE7114">
        <v>1012</v>
      </c>
      <c r="AF7114" t="s">
        <v>71</v>
      </c>
      <c r="AG7114">
        <v>1</v>
      </c>
      <c r="AH7114" t="s">
        <v>44482</v>
      </c>
      <c r="AI7114">
        <v>21</v>
      </c>
      <c r="AJ7114" t="s">
        <v>52613</v>
      </c>
      <c r="AK7114">
        <v>706</v>
      </c>
      <c r="AL7114" t="s">
        <v>10147</v>
      </c>
      <c r="AQ7114" t="s">
        <v>35079</v>
      </c>
      <c r="AR7114" t="s">
        <v>35080</v>
      </c>
      <c r="AS7114">
        <v>0</v>
      </c>
      <c r="AT7114" t="s">
        <v>61</v>
      </c>
      <c r="AU7114" t="s">
        <v>35081</v>
      </c>
      <c r="AX7114">
        <v>56.298647670000001</v>
      </c>
      <c r="AY7114">
        <v>10.772991380000001</v>
      </c>
      <c r="AZ7114" t="s">
        <v>62</v>
      </c>
      <c r="BA7114">
        <v>1082</v>
      </c>
      <c r="BB7114" t="s">
        <v>2852</v>
      </c>
    </row>
    <row r="7115" spans="1:54" x14ac:dyDescent="0.25">
      <c r="A7115" s="1">
        <v>45200</v>
      </c>
      <c r="B7115">
        <v>701003</v>
      </c>
      <c r="C7115" t="s">
        <v>35082</v>
      </c>
      <c r="D7115">
        <v>8420</v>
      </c>
      <c r="E7115" t="s">
        <v>35083</v>
      </c>
      <c r="F7115" t="s">
        <v>35084</v>
      </c>
      <c r="G7115">
        <v>29189978</v>
      </c>
      <c r="H7115">
        <v>1003352616</v>
      </c>
      <c r="I7115" t="s">
        <v>35085</v>
      </c>
      <c r="J7115" t="s">
        <v>35086</v>
      </c>
      <c r="K7115" t="s">
        <v>35087</v>
      </c>
      <c r="L7115" t="s">
        <v>35088</v>
      </c>
      <c r="M7115">
        <v>1689</v>
      </c>
      <c r="N7115">
        <v>17</v>
      </c>
      <c r="R7115" s="1">
        <v>43787</v>
      </c>
      <c r="S7115" t="s">
        <v>56</v>
      </c>
      <c r="T7115">
        <v>706</v>
      </c>
      <c r="U7115" t="s">
        <v>10147</v>
      </c>
      <c r="W7115">
        <v>2</v>
      </c>
      <c r="X7115" t="s">
        <v>57</v>
      </c>
      <c r="Y7115">
        <v>1</v>
      </c>
      <c r="Z7115" t="s">
        <v>46545</v>
      </c>
      <c r="AA7115">
        <v>9</v>
      </c>
      <c r="AB7115">
        <v>196408</v>
      </c>
      <c r="AC7115">
        <v>121</v>
      </c>
      <c r="AD7115" t="s">
        <v>70</v>
      </c>
      <c r="AE7115">
        <v>1012</v>
      </c>
      <c r="AF7115" t="s">
        <v>71</v>
      </c>
      <c r="AG7115">
        <v>1</v>
      </c>
      <c r="AH7115" t="s">
        <v>44482</v>
      </c>
      <c r="AI7115">
        <v>21</v>
      </c>
      <c r="AJ7115" t="s">
        <v>52613</v>
      </c>
      <c r="AK7115">
        <v>706</v>
      </c>
      <c r="AL7115" t="s">
        <v>10147</v>
      </c>
      <c r="AQ7115" t="s">
        <v>35089</v>
      </c>
      <c r="AR7115" t="s">
        <v>35090</v>
      </c>
      <c r="AS7115">
        <v>0</v>
      </c>
      <c r="AT7115" t="s">
        <v>61</v>
      </c>
      <c r="AU7115" t="s">
        <v>20667</v>
      </c>
      <c r="AX7115">
        <v>56.211768790000001</v>
      </c>
      <c r="AY7115">
        <v>10.488017149999999</v>
      </c>
      <c r="AZ7115" t="s">
        <v>62</v>
      </c>
      <c r="BA7115">
        <v>1082</v>
      </c>
      <c r="BB7115" t="s">
        <v>2852</v>
      </c>
    </row>
    <row r="7116" spans="1:54" x14ac:dyDescent="0.25">
      <c r="A7116" s="1">
        <v>45200</v>
      </c>
      <c r="B7116">
        <v>701004</v>
      </c>
      <c r="C7116" t="s">
        <v>35091</v>
      </c>
      <c r="D7116">
        <v>8400</v>
      </c>
      <c r="E7116" t="s">
        <v>15427</v>
      </c>
      <c r="F7116" t="s">
        <v>35092</v>
      </c>
      <c r="I7116" t="s">
        <v>35093</v>
      </c>
      <c r="K7116" t="s">
        <v>35094</v>
      </c>
      <c r="R7116" s="1">
        <v>40162</v>
      </c>
      <c r="S7116" t="s">
        <v>80</v>
      </c>
      <c r="T7116">
        <v>706</v>
      </c>
      <c r="U7116" t="s">
        <v>10147</v>
      </c>
      <c r="V7116" s="1">
        <v>33756</v>
      </c>
      <c r="W7116">
        <v>2</v>
      </c>
      <c r="X7116" t="s">
        <v>57</v>
      </c>
      <c r="Y7116">
        <v>1</v>
      </c>
      <c r="Z7116" t="s">
        <v>46545</v>
      </c>
      <c r="AA7116">
        <v>7</v>
      </c>
      <c r="AB7116">
        <v>195908</v>
      </c>
      <c r="AC7116">
        <v>121</v>
      </c>
      <c r="AD7116" t="s">
        <v>70</v>
      </c>
      <c r="AE7116">
        <v>1012</v>
      </c>
      <c r="AF7116" t="s">
        <v>71</v>
      </c>
      <c r="AG7116">
        <v>3</v>
      </c>
      <c r="AH7116" t="s">
        <v>81</v>
      </c>
      <c r="AI7116">
        <v>22</v>
      </c>
      <c r="AJ7116" t="s">
        <v>52628</v>
      </c>
      <c r="AK7116">
        <v>706</v>
      </c>
      <c r="AL7116" t="s">
        <v>10147</v>
      </c>
      <c r="AS7116">
        <v>0</v>
      </c>
      <c r="AT7116" t="s">
        <v>61</v>
      </c>
      <c r="AZ7116" t="s">
        <v>62</v>
      </c>
      <c r="BA7116">
        <v>1082</v>
      </c>
      <c r="BB7116" t="s">
        <v>2852</v>
      </c>
    </row>
    <row r="7117" spans="1:54" x14ac:dyDescent="0.25">
      <c r="A7117" s="1">
        <v>45200</v>
      </c>
      <c r="B7117">
        <v>701005</v>
      </c>
      <c r="C7117" t="s">
        <v>35095</v>
      </c>
      <c r="D7117">
        <v>8400</v>
      </c>
      <c r="E7117" t="s">
        <v>15427</v>
      </c>
      <c r="F7117" t="s">
        <v>35096</v>
      </c>
      <c r="G7117">
        <v>29189978</v>
      </c>
      <c r="H7117">
        <v>1003352732</v>
      </c>
      <c r="I7117" t="s">
        <v>51395</v>
      </c>
      <c r="J7117" t="s">
        <v>35097</v>
      </c>
      <c r="K7117" t="s">
        <v>35098</v>
      </c>
      <c r="L7117" t="s">
        <v>55110</v>
      </c>
      <c r="M7117">
        <v>2341</v>
      </c>
      <c r="N7117">
        <v>19</v>
      </c>
      <c r="R7117" s="1">
        <v>41115</v>
      </c>
      <c r="S7117" t="s">
        <v>56</v>
      </c>
      <c r="T7117">
        <v>706</v>
      </c>
      <c r="U7117" t="s">
        <v>10147</v>
      </c>
      <c r="V7117" s="1">
        <v>41121</v>
      </c>
      <c r="W7117">
        <v>2</v>
      </c>
      <c r="X7117" t="s">
        <v>57</v>
      </c>
      <c r="Y7117">
        <v>1</v>
      </c>
      <c r="Z7117" t="s">
        <v>46545</v>
      </c>
      <c r="AA7117">
        <v>9</v>
      </c>
      <c r="AB7117">
        <v>197608</v>
      </c>
      <c r="AC7117">
        <v>121</v>
      </c>
      <c r="AD7117" t="s">
        <v>70</v>
      </c>
      <c r="AE7117">
        <v>1012</v>
      </c>
      <c r="AF7117" t="s">
        <v>71</v>
      </c>
      <c r="AG7117">
        <v>3</v>
      </c>
      <c r="AH7117" t="s">
        <v>81</v>
      </c>
      <c r="AI7117">
        <v>21</v>
      </c>
      <c r="AJ7117" t="s">
        <v>52613</v>
      </c>
      <c r="AK7117">
        <v>706</v>
      </c>
      <c r="AL7117" t="s">
        <v>10147</v>
      </c>
      <c r="AM7117">
        <v>2</v>
      </c>
      <c r="AN7117" t="s">
        <v>119</v>
      </c>
      <c r="AO7117">
        <v>701001</v>
      </c>
      <c r="AQ7117" t="s">
        <v>35099</v>
      </c>
      <c r="AR7117" t="s">
        <v>35100</v>
      </c>
      <c r="AS7117">
        <v>0</v>
      </c>
      <c r="AT7117" t="s">
        <v>61</v>
      </c>
      <c r="AU7117" t="s">
        <v>55015</v>
      </c>
      <c r="AZ7117" t="s">
        <v>62</v>
      </c>
      <c r="BA7117">
        <v>1082</v>
      </c>
      <c r="BB7117" t="s">
        <v>2852</v>
      </c>
    </row>
    <row r="7118" spans="1:54" x14ac:dyDescent="0.25">
      <c r="A7118" s="1">
        <v>45200</v>
      </c>
      <c r="B7118">
        <v>701006</v>
      </c>
      <c r="C7118" t="s">
        <v>35101</v>
      </c>
      <c r="D7118">
        <v>8410</v>
      </c>
      <c r="E7118" t="s">
        <v>48003</v>
      </c>
      <c r="F7118" t="s">
        <v>35102</v>
      </c>
      <c r="G7118">
        <v>62094028</v>
      </c>
      <c r="H7118">
        <v>1002146589</v>
      </c>
      <c r="I7118" t="s">
        <v>13523</v>
      </c>
      <c r="J7118" t="s">
        <v>35103</v>
      </c>
      <c r="K7118" t="s">
        <v>35104</v>
      </c>
      <c r="L7118" t="s">
        <v>35105</v>
      </c>
      <c r="M7118">
        <v>1262</v>
      </c>
      <c r="N7118" t="s">
        <v>6624</v>
      </c>
      <c r="R7118" s="1">
        <v>45180</v>
      </c>
      <c r="S7118" t="s">
        <v>877</v>
      </c>
      <c r="W7118">
        <v>5</v>
      </c>
      <c r="X7118" t="s">
        <v>557</v>
      </c>
      <c r="Y7118">
        <v>1</v>
      </c>
      <c r="Z7118" t="s">
        <v>46545</v>
      </c>
      <c r="AA7118">
        <v>9</v>
      </c>
      <c r="AB7118">
        <v>198008</v>
      </c>
      <c r="AC7118">
        <v>121</v>
      </c>
      <c r="AD7118" t="s">
        <v>70</v>
      </c>
      <c r="AE7118">
        <v>1013</v>
      </c>
      <c r="AF7118" t="s">
        <v>558</v>
      </c>
      <c r="AG7118">
        <v>1</v>
      </c>
      <c r="AH7118" t="s">
        <v>44482</v>
      </c>
      <c r="AI7118">
        <v>22</v>
      </c>
      <c r="AJ7118" t="s">
        <v>52628</v>
      </c>
      <c r="AK7118">
        <v>706</v>
      </c>
      <c r="AL7118" t="s">
        <v>10147</v>
      </c>
      <c r="AQ7118" t="s">
        <v>35106</v>
      </c>
      <c r="AR7118" t="s">
        <v>35107</v>
      </c>
      <c r="AS7118">
        <v>0</v>
      </c>
      <c r="AT7118" t="s">
        <v>61</v>
      </c>
      <c r="AU7118" t="s">
        <v>35108</v>
      </c>
      <c r="AW7118" t="s">
        <v>35109</v>
      </c>
      <c r="AX7118">
        <v>56.266538230000002</v>
      </c>
      <c r="AY7118">
        <v>10.51943535</v>
      </c>
      <c r="AZ7118" t="s">
        <v>62</v>
      </c>
      <c r="BA7118">
        <v>1082</v>
      </c>
      <c r="BB7118" t="s">
        <v>2852</v>
      </c>
    </row>
    <row r="7119" spans="1:54" x14ac:dyDescent="0.25">
      <c r="A7119" s="1">
        <v>45200</v>
      </c>
      <c r="B7119">
        <v>701007</v>
      </c>
      <c r="C7119" t="s">
        <v>8239</v>
      </c>
      <c r="D7119">
        <v>8400</v>
      </c>
      <c r="E7119" t="s">
        <v>15427</v>
      </c>
      <c r="F7119" t="s">
        <v>8239</v>
      </c>
      <c r="G7119">
        <v>29189978</v>
      </c>
      <c r="H7119">
        <v>1004356706</v>
      </c>
      <c r="I7119" t="s">
        <v>35110</v>
      </c>
      <c r="J7119" t="s">
        <v>35111</v>
      </c>
      <c r="K7119" t="s">
        <v>35112</v>
      </c>
      <c r="L7119" t="s">
        <v>35113</v>
      </c>
      <c r="M7119">
        <v>361</v>
      </c>
      <c r="N7119">
        <v>2</v>
      </c>
      <c r="R7119" s="1">
        <v>40380</v>
      </c>
      <c r="S7119" t="s">
        <v>56</v>
      </c>
      <c r="T7119">
        <v>706</v>
      </c>
      <c r="U7119" t="s">
        <v>10147</v>
      </c>
      <c r="V7119" s="1">
        <v>40391</v>
      </c>
      <c r="W7119">
        <v>2</v>
      </c>
      <c r="X7119" t="s">
        <v>57</v>
      </c>
      <c r="Y7119">
        <v>1</v>
      </c>
      <c r="Z7119" t="s">
        <v>46545</v>
      </c>
      <c r="AA7119">
        <v>7</v>
      </c>
      <c r="AB7119">
        <v>199801</v>
      </c>
      <c r="AC7119">
        <v>126</v>
      </c>
      <c r="AD7119" t="s">
        <v>46616</v>
      </c>
      <c r="AE7119">
        <v>1015</v>
      </c>
      <c r="AF7119" t="s">
        <v>46616</v>
      </c>
      <c r="AG7119">
        <v>3</v>
      </c>
      <c r="AH7119" t="s">
        <v>81</v>
      </c>
      <c r="AI7119">
        <v>23</v>
      </c>
      <c r="AJ7119" t="s">
        <v>692</v>
      </c>
      <c r="AK7119">
        <v>706</v>
      </c>
      <c r="AL7119" t="s">
        <v>10147</v>
      </c>
      <c r="AM7119">
        <v>2</v>
      </c>
      <c r="AN7119" t="s">
        <v>119</v>
      </c>
      <c r="AO7119">
        <v>721007</v>
      </c>
      <c r="AQ7119" t="s">
        <v>35114</v>
      </c>
      <c r="AR7119" t="s">
        <v>35115</v>
      </c>
      <c r="AS7119">
        <v>0</v>
      </c>
      <c r="AT7119" t="s">
        <v>61</v>
      </c>
      <c r="AU7119" t="s">
        <v>35116</v>
      </c>
      <c r="AX7119">
        <v>56.192472316864098</v>
      </c>
      <c r="AY7119">
        <v>10.683266664454401</v>
      </c>
      <c r="AZ7119" t="s">
        <v>62</v>
      </c>
      <c r="BA7119">
        <v>1082</v>
      </c>
      <c r="BB7119" t="s">
        <v>2852</v>
      </c>
    </row>
    <row r="7120" spans="1:54" x14ac:dyDescent="0.25">
      <c r="A7120" s="1">
        <v>45200</v>
      </c>
      <c r="B7120">
        <v>701210</v>
      </c>
      <c r="C7120" t="s">
        <v>35117</v>
      </c>
      <c r="D7120">
        <v>8400</v>
      </c>
      <c r="E7120" t="s">
        <v>15427</v>
      </c>
      <c r="F7120" t="s">
        <v>35118</v>
      </c>
      <c r="G7120">
        <v>61938311</v>
      </c>
      <c r="H7120">
        <v>1003352677</v>
      </c>
      <c r="I7120" t="s">
        <v>35119</v>
      </c>
      <c r="J7120" t="s">
        <v>35120</v>
      </c>
      <c r="K7120" t="s">
        <v>35121</v>
      </c>
      <c r="L7120" t="s">
        <v>4083</v>
      </c>
      <c r="M7120">
        <v>1694</v>
      </c>
      <c r="N7120">
        <v>7</v>
      </c>
      <c r="R7120" s="1">
        <v>40162</v>
      </c>
      <c r="S7120" t="s">
        <v>80</v>
      </c>
      <c r="T7120">
        <v>706</v>
      </c>
      <c r="U7120" t="s">
        <v>10147</v>
      </c>
      <c r="V7120" s="1">
        <v>39083</v>
      </c>
      <c r="W7120">
        <v>2</v>
      </c>
      <c r="X7120" t="s">
        <v>57</v>
      </c>
      <c r="Y7120">
        <v>1</v>
      </c>
      <c r="Z7120" t="s">
        <v>46545</v>
      </c>
      <c r="AB7120">
        <v>196308</v>
      </c>
      <c r="AC7120">
        <v>125</v>
      </c>
      <c r="AD7120" t="s">
        <v>1344</v>
      </c>
      <c r="AE7120">
        <v>1014</v>
      </c>
      <c r="AF7120" t="s">
        <v>1352</v>
      </c>
      <c r="AG7120">
        <v>3</v>
      </c>
      <c r="AH7120" t="s">
        <v>81</v>
      </c>
      <c r="AI7120">
        <v>24</v>
      </c>
      <c r="AJ7120" t="s">
        <v>1344</v>
      </c>
      <c r="AK7120">
        <v>706</v>
      </c>
      <c r="AL7120" t="s">
        <v>10147</v>
      </c>
      <c r="AM7120">
        <v>2</v>
      </c>
      <c r="AN7120" t="s">
        <v>119</v>
      </c>
      <c r="AO7120">
        <v>706210</v>
      </c>
      <c r="AQ7120" t="s">
        <v>35122</v>
      </c>
      <c r="AS7120">
        <v>0</v>
      </c>
      <c r="AT7120" t="s">
        <v>61</v>
      </c>
      <c r="AU7120" t="s">
        <v>3786</v>
      </c>
      <c r="AX7120">
        <v>56.196848590071902</v>
      </c>
      <c r="AY7120">
        <v>10.6833545580894</v>
      </c>
      <c r="AZ7120" t="s">
        <v>62</v>
      </c>
      <c r="BA7120">
        <v>1082</v>
      </c>
      <c r="BB7120" t="s">
        <v>2852</v>
      </c>
    </row>
    <row r="7121" spans="1:54" x14ac:dyDescent="0.25">
      <c r="A7121" s="1">
        <v>45200</v>
      </c>
      <c r="B7121">
        <v>701211</v>
      </c>
      <c r="C7121" t="s">
        <v>35123</v>
      </c>
      <c r="D7121">
        <v>8444</v>
      </c>
      <c r="E7121" t="s">
        <v>35073</v>
      </c>
      <c r="F7121" t="s">
        <v>35124</v>
      </c>
      <c r="G7121">
        <v>89718953</v>
      </c>
      <c r="H7121">
        <v>1002825146</v>
      </c>
      <c r="I7121" t="s">
        <v>51396</v>
      </c>
      <c r="J7121" t="s">
        <v>35076</v>
      </c>
      <c r="K7121" t="s">
        <v>35125</v>
      </c>
      <c r="L7121" t="s">
        <v>35078</v>
      </c>
      <c r="M7121">
        <v>162</v>
      </c>
      <c r="N7121">
        <v>5</v>
      </c>
      <c r="R7121" s="1">
        <v>40162</v>
      </c>
      <c r="S7121" t="s">
        <v>80</v>
      </c>
      <c r="T7121">
        <v>706</v>
      </c>
      <c r="U7121" t="s">
        <v>10147</v>
      </c>
      <c r="V7121" s="1">
        <v>39083</v>
      </c>
      <c r="W7121">
        <v>2</v>
      </c>
      <c r="X7121" t="s">
        <v>57</v>
      </c>
      <c r="Y7121">
        <v>1</v>
      </c>
      <c r="Z7121" t="s">
        <v>46545</v>
      </c>
      <c r="AB7121">
        <v>196208</v>
      </c>
      <c r="AC7121">
        <v>125</v>
      </c>
      <c r="AD7121" t="s">
        <v>1344</v>
      </c>
      <c r="AE7121">
        <v>1014</v>
      </c>
      <c r="AF7121" t="s">
        <v>1352</v>
      </c>
      <c r="AG7121">
        <v>3</v>
      </c>
      <c r="AH7121" t="s">
        <v>81</v>
      </c>
      <c r="AI7121">
        <v>24</v>
      </c>
      <c r="AJ7121" t="s">
        <v>1344</v>
      </c>
      <c r="AK7121">
        <v>706</v>
      </c>
      <c r="AL7121" t="s">
        <v>10147</v>
      </c>
      <c r="AM7121">
        <v>2</v>
      </c>
      <c r="AN7121" t="s">
        <v>119</v>
      </c>
      <c r="AO7121">
        <v>706210</v>
      </c>
      <c r="AQ7121" t="s">
        <v>35126</v>
      </c>
      <c r="AR7121" t="s">
        <v>35127</v>
      </c>
      <c r="AS7121">
        <v>0</v>
      </c>
      <c r="AT7121" t="s">
        <v>61</v>
      </c>
      <c r="AU7121" t="s">
        <v>35081</v>
      </c>
      <c r="AX7121">
        <v>56.298647710714199</v>
      </c>
      <c r="AY7121">
        <v>10.772991409799999</v>
      </c>
      <c r="AZ7121" t="s">
        <v>62</v>
      </c>
      <c r="BA7121">
        <v>1082</v>
      </c>
      <c r="BB7121" t="s">
        <v>2852</v>
      </c>
    </row>
    <row r="7122" spans="1:54" x14ac:dyDescent="0.25">
      <c r="A7122" s="1">
        <v>45200</v>
      </c>
      <c r="B7122">
        <v>701212</v>
      </c>
      <c r="C7122" t="s">
        <v>35128</v>
      </c>
      <c r="D7122">
        <v>8420</v>
      </c>
      <c r="E7122" t="s">
        <v>35083</v>
      </c>
      <c r="F7122" t="s">
        <v>35129</v>
      </c>
      <c r="G7122">
        <v>61938311</v>
      </c>
      <c r="H7122">
        <v>1003352628</v>
      </c>
      <c r="I7122" t="s">
        <v>35130</v>
      </c>
      <c r="J7122" t="s">
        <v>35131</v>
      </c>
      <c r="K7122" t="s">
        <v>35132</v>
      </c>
      <c r="L7122" t="s">
        <v>35084</v>
      </c>
      <c r="R7122" s="1">
        <v>40162</v>
      </c>
      <c r="S7122" t="s">
        <v>80</v>
      </c>
      <c r="T7122">
        <v>706</v>
      </c>
      <c r="U7122" t="s">
        <v>10147</v>
      </c>
      <c r="V7122" s="1">
        <v>39083</v>
      </c>
      <c r="W7122">
        <v>2</v>
      </c>
      <c r="X7122" t="s">
        <v>57</v>
      </c>
      <c r="Y7122">
        <v>1</v>
      </c>
      <c r="Z7122" t="s">
        <v>46545</v>
      </c>
      <c r="AB7122">
        <v>196209</v>
      </c>
      <c r="AC7122">
        <v>125</v>
      </c>
      <c r="AD7122" t="s">
        <v>1344</v>
      </c>
      <c r="AE7122">
        <v>1014</v>
      </c>
      <c r="AF7122" t="s">
        <v>1352</v>
      </c>
      <c r="AG7122">
        <v>3</v>
      </c>
      <c r="AH7122" t="s">
        <v>81</v>
      </c>
      <c r="AI7122">
        <v>24</v>
      </c>
      <c r="AJ7122" t="s">
        <v>1344</v>
      </c>
      <c r="AK7122">
        <v>706</v>
      </c>
      <c r="AL7122" t="s">
        <v>10147</v>
      </c>
      <c r="AM7122">
        <v>2</v>
      </c>
      <c r="AN7122" t="s">
        <v>119</v>
      </c>
      <c r="AO7122">
        <v>706210</v>
      </c>
      <c r="AQ7122" t="s">
        <v>35133</v>
      </c>
      <c r="AR7122" t="s">
        <v>35134</v>
      </c>
      <c r="AS7122">
        <v>0</v>
      </c>
      <c r="AT7122" t="s">
        <v>61</v>
      </c>
      <c r="AU7122" t="s">
        <v>35084</v>
      </c>
      <c r="AV7122" t="s">
        <v>35084</v>
      </c>
      <c r="AZ7122" t="s">
        <v>62</v>
      </c>
      <c r="BA7122">
        <v>1082</v>
      </c>
      <c r="BB7122" t="s">
        <v>2852</v>
      </c>
    </row>
    <row r="7123" spans="1:54" x14ac:dyDescent="0.25">
      <c r="A7123" s="1">
        <v>45200</v>
      </c>
      <c r="B7123">
        <v>701247</v>
      </c>
      <c r="C7123" t="s">
        <v>35135</v>
      </c>
      <c r="D7123">
        <v>8400</v>
      </c>
      <c r="E7123" t="s">
        <v>15427</v>
      </c>
      <c r="F7123" t="s">
        <v>35136</v>
      </c>
      <c r="G7123">
        <v>29548323</v>
      </c>
      <c r="H7123">
        <v>1014417504</v>
      </c>
      <c r="I7123" t="s">
        <v>55111</v>
      </c>
      <c r="K7123" t="s">
        <v>35137</v>
      </c>
      <c r="L7123" t="s">
        <v>51397</v>
      </c>
      <c r="M7123">
        <v>1387</v>
      </c>
      <c r="N7123">
        <v>2</v>
      </c>
      <c r="R7123" s="1">
        <v>44466</v>
      </c>
      <c r="S7123" t="s">
        <v>56</v>
      </c>
      <c r="V7123" s="1">
        <v>44440</v>
      </c>
      <c r="W7123">
        <v>4</v>
      </c>
      <c r="X7123" t="s">
        <v>725</v>
      </c>
      <c r="Y7123">
        <v>1</v>
      </c>
      <c r="Z7123" t="s">
        <v>46545</v>
      </c>
      <c r="AB7123">
        <v>200208</v>
      </c>
      <c r="AC7123">
        <v>137</v>
      </c>
      <c r="AD7123" t="s">
        <v>1410</v>
      </c>
      <c r="AE7123">
        <v>1053</v>
      </c>
      <c r="AF7123" t="s">
        <v>1410</v>
      </c>
      <c r="AG7123">
        <v>3</v>
      </c>
      <c r="AH7123" t="s">
        <v>81</v>
      </c>
      <c r="AI7123">
        <v>30</v>
      </c>
      <c r="AJ7123" t="s">
        <v>1402</v>
      </c>
      <c r="AK7123">
        <v>706</v>
      </c>
      <c r="AL7123" t="s">
        <v>10147</v>
      </c>
      <c r="AM7123">
        <v>2</v>
      </c>
      <c r="AN7123" t="s">
        <v>119</v>
      </c>
      <c r="AO7123">
        <v>707248</v>
      </c>
      <c r="AP7123">
        <v>707248</v>
      </c>
      <c r="AQ7123" t="s">
        <v>35138</v>
      </c>
      <c r="AR7123" t="s">
        <v>35139</v>
      </c>
      <c r="AS7123">
        <v>2</v>
      </c>
      <c r="AT7123" t="s">
        <v>1413</v>
      </c>
      <c r="AU7123" t="s">
        <v>50650</v>
      </c>
      <c r="AX7123">
        <v>56.202073769999998</v>
      </c>
      <c r="AY7123">
        <v>10.68139014</v>
      </c>
      <c r="AZ7123" t="s">
        <v>62</v>
      </c>
      <c r="BA7123">
        <v>1082</v>
      </c>
      <c r="BB7123" t="s">
        <v>2852</v>
      </c>
    </row>
    <row r="7124" spans="1:54" x14ac:dyDescent="0.25">
      <c r="A7124" s="1">
        <v>45200</v>
      </c>
      <c r="B7124">
        <v>701300</v>
      </c>
      <c r="C7124" t="s">
        <v>51398</v>
      </c>
      <c r="D7124">
        <v>8400</v>
      </c>
      <c r="E7124" t="s">
        <v>15427</v>
      </c>
      <c r="F7124" t="s">
        <v>51399</v>
      </c>
      <c r="G7124">
        <v>10214130</v>
      </c>
      <c r="H7124">
        <v>1000037197</v>
      </c>
      <c r="I7124" t="s">
        <v>35140</v>
      </c>
      <c r="J7124" t="s">
        <v>35141</v>
      </c>
      <c r="K7124" t="s">
        <v>35142</v>
      </c>
      <c r="L7124" t="s">
        <v>35143</v>
      </c>
      <c r="M7124">
        <v>1262</v>
      </c>
      <c r="N7124">
        <v>137</v>
      </c>
      <c r="R7124" s="1">
        <v>43787</v>
      </c>
      <c r="S7124" t="s">
        <v>612</v>
      </c>
      <c r="W7124">
        <v>5</v>
      </c>
      <c r="X7124" t="s">
        <v>557</v>
      </c>
      <c r="Y7124">
        <v>1</v>
      </c>
      <c r="Z7124" t="s">
        <v>46545</v>
      </c>
      <c r="AB7124">
        <v>198608</v>
      </c>
      <c r="AC7124">
        <v>123</v>
      </c>
      <c r="AD7124" t="s">
        <v>1507</v>
      </c>
      <c r="AE7124">
        <v>1011</v>
      </c>
      <c r="AF7124" t="s">
        <v>1507</v>
      </c>
      <c r="AG7124">
        <v>1</v>
      </c>
      <c r="AH7124" t="s">
        <v>44482</v>
      </c>
      <c r="AI7124">
        <v>80</v>
      </c>
      <c r="AJ7124" t="s">
        <v>1507</v>
      </c>
      <c r="AK7124">
        <v>706</v>
      </c>
      <c r="AL7124" t="s">
        <v>10147</v>
      </c>
      <c r="AQ7124" t="s">
        <v>35144</v>
      </c>
      <c r="AR7124" t="s">
        <v>35145</v>
      </c>
      <c r="AS7124">
        <v>0</v>
      </c>
      <c r="AT7124" t="s">
        <v>61</v>
      </c>
      <c r="AU7124" t="s">
        <v>35108</v>
      </c>
      <c r="AX7124">
        <v>56.238940540000002</v>
      </c>
      <c r="AY7124">
        <v>10.57997836</v>
      </c>
      <c r="AZ7124" t="s">
        <v>62</v>
      </c>
      <c r="BA7124">
        <v>1082</v>
      </c>
      <c r="BB7124" t="s">
        <v>2852</v>
      </c>
    </row>
    <row r="7125" spans="1:54" x14ac:dyDescent="0.25">
      <c r="A7125" s="1">
        <v>45200</v>
      </c>
      <c r="B7125">
        <v>701301</v>
      </c>
      <c r="C7125" t="s">
        <v>35146</v>
      </c>
      <c r="D7125">
        <v>8400</v>
      </c>
      <c r="E7125" t="s">
        <v>15427</v>
      </c>
      <c r="F7125" t="s">
        <v>51400</v>
      </c>
      <c r="G7125">
        <v>13570000</v>
      </c>
      <c r="H7125">
        <v>1000587482</v>
      </c>
      <c r="I7125" t="s">
        <v>35147</v>
      </c>
      <c r="J7125" t="s">
        <v>35148</v>
      </c>
      <c r="K7125" t="s">
        <v>35149</v>
      </c>
      <c r="L7125" t="s">
        <v>35150</v>
      </c>
      <c r="M7125">
        <v>276</v>
      </c>
      <c r="N7125">
        <v>1</v>
      </c>
      <c r="R7125" s="1">
        <v>44417</v>
      </c>
      <c r="S7125" t="s">
        <v>56</v>
      </c>
      <c r="W7125">
        <v>5</v>
      </c>
      <c r="X7125" t="s">
        <v>557</v>
      </c>
      <c r="Y7125">
        <v>7</v>
      </c>
      <c r="Z7125" t="s">
        <v>1499</v>
      </c>
      <c r="AB7125">
        <v>199301</v>
      </c>
      <c r="AC7125">
        <v>141</v>
      </c>
      <c r="AD7125" t="s">
        <v>46688</v>
      </c>
      <c r="AE7125">
        <v>1022</v>
      </c>
      <c r="AF7125" t="s">
        <v>46688</v>
      </c>
      <c r="AG7125">
        <v>1</v>
      </c>
      <c r="AH7125" t="s">
        <v>44482</v>
      </c>
      <c r="AI7125">
        <v>84</v>
      </c>
      <c r="AJ7125" t="s">
        <v>46689</v>
      </c>
      <c r="AK7125">
        <v>706</v>
      </c>
      <c r="AL7125" t="s">
        <v>10147</v>
      </c>
      <c r="AQ7125" t="s">
        <v>35151</v>
      </c>
      <c r="AR7125" t="s">
        <v>35152</v>
      </c>
      <c r="AS7125">
        <v>0</v>
      </c>
      <c r="AT7125" t="s">
        <v>61</v>
      </c>
      <c r="AU7125" t="s">
        <v>35153</v>
      </c>
      <c r="AX7125">
        <v>56.193791500000003</v>
      </c>
      <c r="AY7125">
        <v>10.69184604</v>
      </c>
      <c r="AZ7125" t="s">
        <v>62</v>
      </c>
      <c r="BA7125">
        <v>1082</v>
      </c>
      <c r="BB7125" t="s">
        <v>2852</v>
      </c>
    </row>
    <row r="7126" spans="1:54" x14ac:dyDescent="0.25">
      <c r="A7126" s="1">
        <v>45200</v>
      </c>
      <c r="B7126">
        <v>701302</v>
      </c>
      <c r="C7126" t="s">
        <v>35154</v>
      </c>
      <c r="D7126">
        <v>8400</v>
      </c>
      <c r="E7126" t="s">
        <v>15427</v>
      </c>
      <c r="F7126" t="s">
        <v>46265</v>
      </c>
      <c r="G7126">
        <v>17839675</v>
      </c>
      <c r="H7126">
        <v>1001370755</v>
      </c>
      <c r="I7126" t="s">
        <v>55112</v>
      </c>
      <c r="J7126" t="s">
        <v>35155</v>
      </c>
      <c r="K7126" t="s">
        <v>35156</v>
      </c>
      <c r="L7126" t="s">
        <v>35157</v>
      </c>
      <c r="M7126">
        <v>352</v>
      </c>
      <c r="N7126">
        <v>1</v>
      </c>
      <c r="R7126" s="1">
        <v>43787</v>
      </c>
      <c r="S7126" t="s">
        <v>56</v>
      </c>
      <c r="W7126">
        <v>5</v>
      </c>
      <c r="X7126" t="s">
        <v>557</v>
      </c>
      <c r="Y7126">
        <v>1</v>
      </c>
      <c r="Z7126" t="s">
        <v>46545</v>
      </c>
      <c r="AA7126">
        <v>10</v>
      </c>
      <c r="AB7126">
        <v>199408</v>
      </c>
      <c r="AC7126">
        <v>123</v>
      </c>
      <c r="AD7126" t="s">
        <v>1507</v>
      </c>
      <c r="AE7126">
        <v>1011</v>
      </c>
      <c r="AF7126" t="s">
        <v>1507</v>
      </c>
      <c r="AG7126">
        <v>1</v>
      </c>
      <c r="AH7126" t="s">
        <v>44482</v>
      </c>
      <c r="AI7126">
        <v>80</v>
      </c>
      <c r="AJ7126" t="s">
        <v>1507</v>
      </c>
      <c r="AK7126">
        <v>706</v>
      </c>
      <c r="AL7126" t="s">
        <v>10147</v>
      </c>
      <c r="AQ7126" t="s">
        <v>35158</v>
      </c>
      <c r="AR7126" t="s">
        <v>35159</v>
      </c>
      <c r="AS7126">
        <v>0</v>
      </c>
      <c r="AT7126" t="s">
        <v>61</v>
      </c>
      <c r="AU7126" t="s">
        <v>10463</v>
      </c>
      <c r="AW7126" t="s">
        <v>35160</v>
      </c>
      <c r="AX7126">
        <v>56.300408210000001</v>
      </c>
      <c r="AY7126">
        <v>10.687841450000001</v>
      </c>
      <c r="AZ7126" t="s">
        <v>62</v>
      </c>
      <c r="BA7126">
        <v>1082</v>
      </c>
      <c r="BB7126" t="s">
        <v>2852</v>
      </c>
    </row>
    <row r="7127" spans="1:54" x14ac:dyDescent="0.25">
      <c r="A7127" s="1">
        <v>45200</v>
      </c>
      <c r="B7127">
        <v>701303</v>
      </c>
      <c r="C7127" t="s">
        <v>46266</v>
      </c>
      <c r="D7127">
        <v>8420</v>
      </c>
      <c r="E7127" t="s">
        <v>35083</v>
      </c>
      <c r="F7127" t="s">
        <v>46267</v>
      </c>
      <c r="G7127">
        <v>18691000</v>
      </c>
      <c r="H7127">
        <v>1003525318</v>
      </c>
      <c r="I7127" t="s">
        <v>35161</v>
      </c>
      <c r="J7127" t="s">
        <v>35162</v>
      </c>
      <c r="K7127" t="s">
        <v>35163</v>
      </c>
      <c r="L7127" t="s">
        <v>51401</v>
      </c>
      <c r="M7127">
        <v>2299</v>
      </c>
      <c r="N7127">
        <v>3</v>
      </c>
      <c r="R7127" s="1">
        <v>45041</v>
      </c>
      <c r="S7127" t="s">
        <v>56</v>
      </c>
      <c r="W7127">
        <v>5</v>
      </c>
      <c r="X7127" t="s">
        <v>557</v>
      </c>
      <c r="Y7127">
        <v>1</v>
      </c>
      <c r="Z7127" t="s">
        <v>46545</v>
      </c>
      <c r="AB7127">
        <v>199508</v>
      </c>
      <c r="AC7127">
        <v>123</v>
      </c>
      <c r="AD7127" t="s">
        <v>1507</v>
      </c>
      <c r="AE7127">
        <v>1011</v>
      </c>
      <c r="AF7127" t="s">
        <v>1507</v>
      </c>
      <c r="AG7127">
        <v>1</v>
      </c>
      <c r="AH7127" t="s">
        <v>44482</v>
      </c>
      <c r="AI7127">
        <v>80</v>
      </c>
      <c r="AJ7127" t="s">
        <v>1507</v>
      </c>
      <c r="AK7127">
        <v>706</v>
      </c>
      <c r="AL7127" t="s">
        <v>10147</v>
      </c>
      <c r="AQ7127" t="s">
        <v>35164</v>
      </c>
      <c r="AR7127" t="s">
        <v>35165</v>
      </c>
      <c r="AS7127">
        <v>0</v>
      </c>
      <c r="AT7127" t="s">
        <v>61</v>
      </c>
      <c r="AU7127" t="s">
        <v>51402</v>
      </c>
      <c r="AX7127">
        <v>56.150487380000001</v>
      </c>
      <c r="AY7127">
        <v>10.54396977</v>
      </c>
      <c r="AZ7127" t="s">
        <v>62</v>
      </c>
      <c r="BA7127">
        <v>1082</v>
      </c>
      <c r="BB7127" t="s">
        <v>2852</v>
      </c>
    </row>
    <row r="7128" spans="1:54" x14ac:dyDescent="0.25">
      <c r="A7128" s="1">
        <v>45200</v>
      </c>
      <c r="B7128">
        <v>701304</v>
      </c>
      <c r="C7128" t="s">
        <v>51403</v>
      </c>
      <c r="D7128">
        <v>8400</v>
      </c>
      <c r="E7128" t="s">
        <v>15427</v>
      </c>
      <c r="F7128" t="s">
        <v>54082</v>
      </c>
      <c r="G7128">
        <v>26581370</v>
      </c>
      <c r="H7128">
        <v>1009076405</v>
      </c>
      <c r="I7128" t="s">
        <v>51404</v>
      </c>
      <c r="J7128" t="s">
        <v>35166</v>
      </c>
      <c r="K7128" t="s">
        <v>35167</v>
      </c>
      <c r="L7128" t="s">
        <v>35168</v>
      </c>
      <c r="M7128">
        <v>313</v>
      </c>
      <c r="N7128">
        <v>15</v>
      </c>
      <c r="R7128" s="1">
        <v>43794</v>
      </c>
      <c r="S7128" t="s">
        <v>80</v>
      </c>
      <c r="W7128">
        <v>5</v>
      </c>
      <c r="X7128" t="s">
        <v>557</v>
      </c>
      <c r="Y7128">
        <v>7</v>
      </c>
      <c r="Z7128" t="s">
        <v>1499</v>
      </c>
      <c r="AB7128">
        <v>200208</v>
      </c>
      <c r="AC7128">
        <v>141</v>
      </c>
      <c r="AD7128" t="s">
        <v>46688</v>
      </c>
      <c r="AE7128">
        <v>1022</v>
      </c>
      <c r="AF7128" t="s">
        <v>46688</v>
      </c>
      <c r="AG7128">
        <v>1</v>
      </c>
      <c r="AH7128" t="s">
        <v>44482</v>
      </c>
      <c r="AI7128">
        <v>84</v>
      </c>
      <c r="AJ7128" t="s">
        <v>46689</v>
      </c>
      <c r="AK7128">
        <v>706</v>
      </c>
      <c r="AL7128" t="s">
        <v>10147</v>
      </c>
      <c r="AQ7128" t="s">
        <v>35169</v>
      </c>
      <c r="AR7128" t="s">
        <v>35170</v>
      </c>
      <c r="AS7128">
        <v>0</v>
      </c>
      <c r="AT7128" t="s">
        <v>61</v>
      </c>
      <c r="AU7128" t="s">
        <v>35171</v>
      </c>
      <c r="AW7128" t="s">
        <v>35160</v>
      </c>
      <c r="AX7128">
        <v>56.324919739999999</v>
      </c>
      <c r="AY7128">
        <v>10.694587029999999</v>
      </c>
      <c r="AZ7128" t="s">
        <v>62</v>
      </c>
      <c r="BA7128">
        <v>1082</v>
      </c>
      <c r="BB7128" t="s">
        <v>2852</v>
      </c>
    </row>
    <row r="7129" spans="1:54" x14ac:dyDescent="0.25">
      <c r="A7129" s="1">
        <v>45200</v>
      </c>
      <c r="B7129">
        <v>701350</v>
      </c>
      <c r="C7129" t="s">
        <v>35172</v>
      </c>
      <c r="D7129">
        <v>8400</v>
      </c>
      <c r="E7129" t="s">
        <v>15427</v>
      </c>
      <c r="F7129" t="s">
        <v>35173</v>
      </c>
      <c r="I7129" t="s">
        <v>35174</v>
      </c>
      <c r="J7129" t="s">
        <v>35175</v>
      </c>
      <c r="K7129" t="s">
        <v>35176</v>
      </c>
      <c r="L7129" t="s">
        <v>14630</v>
      </c>
      <c r="M7129">
        <v>440</v>
      </c>
      <c r="N7129">
        <v>3</v>
      </c>
      <c r="R7129" s="1">
        <v>40162</v>
      </c>
      <c r="S7129" t="s">
        <v>80</v>
      </c>
      <c r="V7129" s="1">
        <v>35065</v>
      </c>
      <c r="W7129">
        <v>5</v>
      </c>
      <c r="X7129" t="s">
        <v>557</v>
      </c>
      <c r="Y7129">
        <v>1</v>
      </c>
      <c r="Z7129" t="s">
        <v>46545</v>
      </c>
      <c r="AB7129">
        <v>199208</v>
      </c>
      <c r="AC7129">
        <v>146</v>
      </c>
      <c r="AD7129" t="s">
        <v>1428</v>
      </c>
      <c r="AE7129">
        <v>1025</v>
      </c>
      <c r="AF7129" t="s">
        <v>1428</v>
      </c>
      <c r="AG7129">
        <v>3</v>
      </c>
      <c r="AH7129" t="s">
        <v>81</v>
      </c>
      <c r="AI7129">
        <v>85</v>
      </c>
      <c r="AJ7129" t="s">
        <v>1428</v>
      </c>
      <c r="AK7129">
        <v>706</v>
      </c>
      <c r="AL7129" t="s">
        <v>10147</v>
      </c>
      <c r="AS7129">
        <v>0</v>
      </c>
      <c r="AT7129" t="s">
        <v>61</v>
      </c>
      <c r="AU7129" t="s">
        <v>14633</v>
      </c>
      <c r="AX7129">
        <v>56.184225359275203</v>
      </c>
      <c r="AY7129">
        <v>10.6848535106949</v>
      </c>
      <c r="AZ7129" t="s">
        <v>62</v>
      </c>
      <c r="BA7129">
        <v>1082</v>
      </c>
      <c r="BB7129" t="s">
        <v>2852</v>
      </c>
    </row>
    <row r="7130" spans="1:54" x14ac:dyDescent="0.25">
      <c r="A7130" s="1">
        <v>45200</v>
      </c>
      <c r="B7130">
        <v>701375</v>
      </c>
      <c r="C7130" t="s">
        <v>35177</v>
      </c>
      <c r="D7130">
        <v>8400</v>
      </c>
      <c r="E7130" t="s">
        <v>15427</v>
      </c>
      <c r="F7130" t="s">
        <v>51405</v>
      </c>
      <c r="G7130">
        <v>17536400</v>
      </c>
      <c r="H7130">
        <v>1001307990</v>
      </c>
      <c r="I7130" t="s">
        <v>51406</v>
      </c>
      <c r="J7130" t="s">
        <v>35178</v>
      </c>
      <c r="K7130" t="s">
        <v>35179</v>
      </c>
      <c r="L7130" t="s">
        <v>51397</v>
      </c>
      <c r="M7130">
        <v>1387</v>
      </c>
      <c r="N7130">
        <v>2</v>
      </c>
      <c r="R7130" s="1">
        <v>43794</v>
      </c>
      <c r="S7130" t="s">
        <v>56</v>
      </c>
      <c r="W7130">
        <v>5</v>
      </c>
      <c r="X7130" t="s">
        <v>557</v>
      </c>
      <c r="Y7130">
        <v>1</v>
      </c>
      <c r="Z7130" t="s">
        <v>46545</v>
      </c>
      <c r="AB7130">
        <v>198908</v>
      </c>
      <c r="AC7130">
        <v>147</v>
      </c>
      <c r="AD7130" t="s">
        <v>46697</v>
      </c>
      <c r="AE7130">
        <v>1021</v>
      </c>
      <c r="AF7130" t="s">
        <v>46697</v>
      </c>
      <c r="AG7130">
        <v>2</v>
      </c>
      <c r="AH7130" t="s">
        <v>44524</v>
      </c>
      <c r="AI7130">
        <v>86</v>
      </c>
      <c r="AJ7130" t="s">
        <v>46697</v>
      </c>
      <c r="AK7130">
        <v>706</v>
      </c>
      <c r="AL7130" t="s">
        <v>10147</v>
      </c>
      <c r="AQ7130" t="s">
        <v>35180</v>
      </c>
      <c r="AR7130" t="s">
        <v>35181</v>
      </c>
      <c r="AS7130">
        <v>0</v>
      </c>
      <c r="AT7130" t="s">
        <v>61</v>
      </c>
      <c r="AU7130" t="s">
        <v>50650</v>
      </c>
      <c r="AX7130">
        <v>56.202073769999998</v>
      </c>
      <c r="AY7130">
        <v>10.68139014</v>
      </c>
      <c r="AZ7130" t="s">
        <v>62</v>
      </c>
      <c r="BA7130">
        <v>1082</v>
      </c>
      <c r="BB7130" t="s">
        <v>2852</v>
      </c>
    </row>
    <row r="7131" spans="1:54" x14ac:dyDescent="0.25">
      <c r="A7131" s="1">
        <v>45200</v>
      </c>
      <c r="B7131">
        <v>701376</v>
      </c>
      <c r="C7131" t="s">
        <v>35182</v>
      </c>
      <c r="D7131">
        <v>8400</v>
      </c>
      <c r="E7131" t="s">
        <v>15427</v>
      </c>
      <c r="F7131" t="s">
        <v>51407</v>
      </c>
      <c r="I7131" t="s">
        <v>35183</v>
      </c>
      <c r="K7131" t="s">
        <v>35184</v>
      </c>
      <c r="L7131" t="s">
        <v>55113</v>
      </c>
      <c r="M7131">
        <v>2319</v>
      </c>
      <c r="N7131">
        <v>2</v>
      </c>
      <c r="R7131" s="1">
        <v>40162</v>
      </c>
      <c r="S7131" t="s">
        <v>80</v>
      </c>
      <c r="V7131" s="1">
        <v>38322</v>
      </c>
      <c r="W7131">
        <v>5</v>
      </c>
      <c r="X7131" t="s">
        <v>557</v>
      </c>
      <c r="Y7131">
        <v>1</v>
      </c>
      <c r="Z7131" t="s">
        <v>46545</v>
      </c>
      <c r="AB7131">
        <v>200012</v>
      </c>
      <c r="AC7131">
        <v>147</v>
      </c>
      <c r="AD7131" t="s">
        <v>46697</v>
      </c>
      <c r="AE7131">
        <v>1021</v>
      </c>
      <c r="AF7131" t="s">
        <v>46697</v>
      </c>
      <c r="AG7131">
        <v>3</v>
      </c>
      <c r="AH7131" t="s">
        <v>81</v>
      </c>
      <c r="AI7131">
        <v>86</v>
      </c>
      <c r="AJ7131" t="s">
        <v>46697</v>
      </c>
      <c r="AK7131">
        <v>706</v>
      </c>
      <c r="AL7131" t="s">
        <v>10147</v>
      </c>
      <c r="AQ7131" t="s">
        <v>35185</v>
      </c>
      <c r="AS7131">
        <v>0</v>
      </c>
      <c r="AT7131" t="s">
        <v>61</v>
      </c>
      <c r="AU7131" t="s">
        <v>55114</v>
      </c>
      <c r="AX7131">
        <v>56.152242142199697</v>
      </c>
      <c r="AY7131">
        <v>10.692747260891499</v>
      </c>
      <c r="AZ7131" t="s">
        <v>62</v>
      </c>
      <c r="BA7131">
        <v>1082</v>
      </c>
      <c r="BB7131" t="s">
        <v>2852</v>
      </c>
    </row>
    <row r="7132" spans="1:54" x14ac:dyDescent="0.25">
      <c r="A7132" s="1">
        <v>45200</v>
      </c>
      <c r="B7132">
        <v>703001</v>
      </c>
      <c r="C7132" t="s">
        <v>51408</v>
      </c>
      <c r="D7132">
        <v>8464</v>
      </c>
      <c r="E7132" t="s">
        <v>35186</v>
      </c>
      <c r="F7132" t="s">
        <v>51409</v>
      </c>
      <c r="G7132">
        <v>29189633</v>
      </c>
      <c r="H7132">
        <v>1003352859</v>
      </c>
      <c r="I7132" t="s">
        <v>35187</v>
      </c>
      <c r="J7132" t="s">
        <v>35188</v>
      </c>
      <c r="K7132" t="s">
        <v>35189</v>
      </c>
      <c r="L7132" t="s">
        <v>51410</v>
      </c>
      <c r="M7132">
        <v>836</v>
      </c>
      <c r="N7132">
        <v>20</v>
      </c>
      <c r="R7132" s="1">
        <v>43787</v>
      </c>
      <c r="S7132" t="s">
        <v>56</v>
      </c>
      <c r="T7132">
        <v>746</v>
      </c>
      <c r="U7132" t="s">
        <v>10281</v>
      </c>
      <c r="W7132">
        <v>2</v>
      </c>
      <c r="X7132" t="s">
        <v>57</v>
      </c>
      <c r="Y7132">
        <v>1</v>
      </c>
      <c r="Z7132" t="s">
        <v>46545</v>
      </c>
      <c r="AA7132">
        <v>9</v>
      </c>
      <c r="AB7132">
        <v>196208</v>
      </c>
      <c r="AC7132">
        <v>121</v>
      </c>
      <c r="AD7132" t="s">
        <v>70</v>
      </c>
      <c r="AE7132">
        <v>1012</v>
      </c>
      <c r="AF7132" t="s">
        <v>71</v>
      </c>
      <c r="AG7132">
        <v>1</v>
      </c>
      <c r="AH7132" t="s">
        <v>44482</v>
      </c>
      <c r="AI7132">
        <v>21</v>
      </c>
      <c r="AJ7132" t="s">
        <v>52613</v>
      </c>
      <c r="AK7132">
        <v>746</v>
      </c>
      <c r="AL7132" t="s">
        <v>10281</v>
      </c>
      <c r="AQ7132" t="s">
        <v>35190</v>
      </c>
      <c r="AR7132" t="s">
        <v>35191</v>
      </c>
      <c r="AS7132">
        <v>0</v>
      </c>
      <c r="AT7132" t="s">
        <v>61</v>
      </c>
      <c r="AU7132" t="s">
        <v>51411</v>
      </c>
      <c r="AX7132">
        <v>56.150344590000003</v>
      </c>
      <c r="AY7132">
        <v>9.9094994199999995</v>
      </c>
      <c r="AZ7132" t="s">
        <v>62</v>
      </c>
      <c r="BA7132">
        <v>1082</v>
      </c>
      <c r="BB7132" t="s">
        <v>2852</v>
      </c>
    </row>
    <row r="7133" spans="1:54" x14ac:dyDescent="0.25">
      <c r="A7133" s="1">
        <v>45200</v>
      </c>
      <c r="B7133">
        <v>703002</v>
      </c>
      <c r="C7133" t="s">
        <v>35192</v>
      </c>
      <c r="D7133">
        <v>8464</v>
      </c>
      <c r="E7133" t="s">
        <v>35186</v>
      </c>
      <c r="F7133" t="s">
        <v>35193</v>
      </c>
      <c r="I7133" t="s">
        <v>35194</v>
      </c>
      <c r="K7133" t="s">
        <v>35195</v>
      </c>
      <c r="L7133" t="s">
        <v>35196</v>
      </c>
      <c r="M7133">
        <v>580</v>
      </c>
      <c r="N7133">
        <v>40</v>
      </c>
      <c r="R7133" s="1">
        <v>40162</v>
      </c>
      <c r="S7133" t="s">
        <v>80</v>
      </c>
      <c r="T7133">
        <v>746</v>
      </c>
      <c r="U7133" t="s">
        <v>10281</v>
      </c>
      <c r="V7133" s="1">
        <v>33756</v>
      </c>
      <c r="W7133">
        <v>2</v>
      </c>
      <c r="X7133" t="s">
        <v>57</v>
      </c>
      <c r="Y7133">
        <v>1</v>
      </c>
      <c r="Z7133" t="s">
        <v>46545</v>
      </c>
      <c r="AA7133">
        <v>7</v>
      </c>
      <c r="AB7133">
        <v>196108</v>
      </c>
      <c r="AC7133">
        <v>121</v>
      </c>
      <c r="AD7133" t="s">
        <v>70</v>
      </c>
      <c r="AE7133">
        <v>1012</v>
      </c>
      <c r="AF7133" t="s">
        <v>71</v>
      </c>
      <c r="AG7133">
        <v>3</v>
      </c>
      <c r="AH7133" t="s">
        <v>81</v>
      </c>
      <c r="AI7133">
        <v>21</v>
      </c>
      <c r="AJ7133" t="s">
        <v>52613</v>
      </c>
      <c r="AK7133">
        <v>746</v>
      </c>
      <c r="AL7133" t="s">
        <v>10281</v>
      </c>
      <c r="AS7133">
        <v>0</v>
      </c>
      <c r="AT7133" t="s">
        <v>61</v>
      </c>
      <c r="AU7133" t="s">
        <v>35197</v>
      </c>
      <c r="AX7133">
        <v>56.180664741224</v>
      </c>
      <c r="AY7133">
        <v>9.9155486610489394</v>
      </c>
      <c r="AZ7133" t="s">
        <v>62</v>
      </c>
      <c r="BA7133">
        <v>1082</v>
      </c>
      <c r="BB7133" t="s">
        <v>2852</v>
      </c>
    </row>
    <row r="7134" spans="1:54" x14ac:dyDescent="0.25">
      <c r="A7134" s="1">
        <v>45200</v>
      </c>
      <c r="B7134">
        <v>703003</v>
      </c>
      <c r="C7134" t="s">
        <v>35198</v>
      </c>
      <c r="D7134">
        <v>8464</v>
      </c>
      <c r="E7134" t="s">
        <v>35186</v>
      </c>
      <c r="F7134" t="s">
        <v>35199</v>
      </c>
      <c r="G7134">
        <v>29189633</v>
      </c>
      <c r="H7134">
        <v>1003352781</v>
      </c>
      <c r="I7134" t="s">
        <v>35200</v>
      </c>
      <c r="J7134" t="s">
        <v>35201</v>
      </c>
      <c r="K7134" t="s">
        <v>35202</v>
      </c>
      <c r="L7134" t="s">
        <v>35203</v>
      </c>
      <c r="M7134">
        <v>576</v>
      </c>
      <c r="N7134">
        <v>16</v>
      </c>
      <c r="R7134" s="1">
        <v>43622</v>
      </c>
      <c r="S7134" t="s">
        <v>56</v>
      </c>
      <c r="T7134">
        <v>746</v>
      </c>
      <c r="U7134" t="s">
        <v>10281</v>
      </c>
      <c r="W7134">
        <v>2</v>
      </c>
      <c r="X7134" t="s">
        <v>57</v>
      </c>
      <c r="Y7134">
        <v>1</v>
      </c>
      <c r="Z7134" t="s">
        <v>46545</v>
      </c>
      <c r="AA7134">
        <v>9</v>
      </c>
      <c r="AB7134">
        <v>195504</v>
      </c>
      <c r="AC7134">
        <v>121</v>
      </c>
      <c r="AD7134" t="s">
        <v>70</v>
      </c>
      <c r="AE7134">
        <v>1012</v>
      </c>
      <c r="AF7134" t="s">
        <v>71</v>
      </c>
      <c r="AG7134">
        <v>1</v>
      </c>
      <c r="AH7134" t="s">
        <v>44482</v>
      </c>
      <c r="AI7134">
        <v>21</v>
      </c>
      <c r="AJ7134" t="s">
        <v>52613</v>
      </c>
      <c r="AK7134">
        <v>746</v>
      </c>
      <c r="AL7134" t="s">
        <v>10281</v>
      </c>
      <c r="AQ7134" t="s">
        <v>35204</v>
      </c>
      <c r="AR7134" t="s">
        <v>35205</v>
      </c>
      <c r="AS7134">
        <v>0</v>
      </c>
      <c r="AT7134" t="s">
        <v>61</v>
      </c>
      <c r="AU7134" t="s">
        <v>35206</v>
      </c>
      <c r="AX7134">
        <v>56.18965077</v>
      </c>
      <c r="AY7134">
        <v>9.9640993099999999</v>
      </c>
      <c r="AZ7134" t="s">
        <v>62</v>
      </c>
      <c r="BA7134">
        <v>1082</v>
      </c>
      <c r="BB7134" t="s">
        <v>2852</v>
      </c>
    </row>
    <row r="7135" spans="1:54" x14ac:dyDescent="0.25">
      <c r="A7135" s="1">
        <v>45200</v>
      </c>
      <c r="B7135">
        <v>703004</v>
      </c>
      <c r="C7135" t="s">
        <v>35207</v>
      </c>
      <c r="D7135">
        <v>8464</v>
      </c>
      <c r="E7135" t="s">
        <v>35186</v>
      </c>
      <c r="F7135" t="s">
        <v>35208</v>
      </c>
      <c r="G7135">
        <v>29189633</v>
      </c>
      <c r="H7135">
        <v>1003352896</v>
      </c>
      <c r="I7135" t="s">
        <v>46268</v>
      </c>
      <c r="J7135" t="s">
        <v>35209</v>
      </c>
      <c r="K7135" t="s">
        <v>35210</v>
      </c>
      <c r="L7135" t="s">
        <v>54083</v>
      </c>
      <c r="M7135">
        <v>928</v>
      </c>
      <c r="N7135">
        <v>1</v>
      </c>
      <c r="R7135" s="1">
        <v>44162</v>
      </c>
      <c r="S7135" t="s">
        <v>56</v>
      </c>
      <c r="T7135">
        <v>746</v>
      </c>
      <c r="U7135" t="s">
        <v>10281</v>
      </c>
      <c r="W7135">
        <v>2</v>
      </c>
      <c r="X7135" t="s">
        <v>57</v>
      </c>
      <c r="Y7135">
        <v>1</v>
      </c>
      <c r="Z7135" t="s">
        <v>46545</v>
      </c>
      <c r="AA7135">
        <v>10</v>
      </c>
      <c r="AB7135">
        <v>197408</v>
      </c>
      <c r="AC7135">
        <v>121</v>
      </c>
      <c r="AD7135" t="s">
        <v>70</v>
      </c>
      <c r="AE7135">
        <v>1012</v>
      </c>
      <c r="AF7135" t="s">
        <v>71</v>
      </c>
      <c r="AG7135">
        <v>1</v>
      </c>
      <c r="AH7135" t="s">
        <v>44482</v>
      </c>
      <c r="AI7135">
        <v>21</v>
      </c>
      <c r="AJ7135" t="s">
        <v>52613</v>
      </c>
      <c r="AK7135">
        <v>746</v>
      </c>
      <c r="AL7135" t="s">
        <v>10281</v>
      </c>
      <c r="AQ7135" t="s">
        <v>35211</v>
      </c>
      <c r="AR7135" t="s">
        <v>35212</v>
      </c>
      <c r="AS7135">
        <v>0</v>
      </c>
      <c r="AT7135" t="s">
        <v>61</v>
      </c>
      <c r="AU7135" t="s">
        <v>54084</v>
      </c>
      <c r="AX7135">
        <v>56.155446060000003</v>
      </c>
      <c r="AY7135">
        <v>9.9418940500000001</v>
      </c>
      <c r="AZ7135" t="s">
        <v>62</v>
      </c>
      <c r="BA7135">
        <v>1082</v>
      </c>
      <c r="BB7135" t="s">
        <v>2852</v>
      </c>
    </row>
    <row r="7136" spans="1:54" x14ac:dyDescent="0.25">
      <c r="A7136" s="1">
        <v>45200</v>
      </c>
      <c r="B7136">
        <v>703005</v>
      </c>
      <c r="C7136" t="s">
        <v>35213</v>
      </c>
      <c r="D7136">
        <v>8464</v>
      </c>
      <c r="E7136" t="s">
        <v>35186</v>
      </c>
      <c r="F7136" t="s">
        <v>35214</v>
      </c>
      <c r="G7136">
        <v>33223110</v>
      </c>
      <c r="H7136">
        <v>1001701826</v>
      </c>
      <c r="I7136" t="s">
        <v>35215</v>
      </c>
      <c r="J7136" t="s">
        <v>35216</v>
      </c>
      <c r="K7136" t="s">
        <v>35217</v>
      </c>
      <c r="L7136" t="s">
        <v>51412</v>
      </c>
      <c r="M7136">
        <v>887</v>
      </c>
      <c r="N7136">
        <v>25</v>
      </c>
      <c r="R7136" s="1">
        <v>42909</v>
      </c>
      <c r="S7136" t="s">
        <v>56</v>
      </c>
      <c r="V7136" s="1">
        <v>42731</v>
      </c>
      <c r="W7136">
        <v>5</v>
      </c>
      <c r="X7136" t="s">
        <v>557</v>
      </c>
      <c r="Y7136">
        <v>1</v>
      </c>
      <c r="Z7136" t="s">
        <v>46545</v>
      </c>
      <c r="AA7136">
        <v>9</v>
      </c>
      <c r="AB7136">
        <v>197108</v>
      </c>
      <c r="AC7136">
        <v>121</v>
      </c>
      <c r="AD7136" t="s">
        <v>70</v>
      </c>
      <c r="AE7136">
        <v>1013</v>
      </c>
      <c r="AF7136" t="s">
        <v>558</v>
      </c>
      <c r="AG7136">
        <v>3</v>
      </c>
      <c r="AH7136" t="s">
        <v>81</v>
      </c>
      <c r="AI7136">
        <v>22</v>
      </c>
      <c r="AJ7136" t="s">
        <v>52628</v>
      </c>
      <c r="AK7136">
        <v>746</v>
      </c>
      <c r="AL7136" t="s">
        <v>10281</v>
      </c>
      <c r="AQ7136" t="s">
        <v>35218</v>
      </c>
      <c r="AR7136" t="s">
        <v>35219</v>
      </c>
      <c r="AS7136">
        <v>0</v>
      </c>
      <c r="AT7136" t="s">
        <v>61</v>
      </c>
      <c r="AU7136" t="s">
        <v>51413</v>
      </c>
      <c r="AX7136">
        <v>56.163185060000004</v>
      </c>
      <c r="AY7136">
        <v>9.8993339000000002</v>
      </c>
      <c r="AZ7136" t="s">
        <v>62</v>
      </c>
      <c r="BA7136">
        <v>1082</v>
      </c>
      <c r="BB7136" t="s">
        <v>2852</v>
      </c>
    </row>
    <row r="7137" spans="1:54" x14ac:dyDescent="0.25">
      <c r="A7137" s="1">
        <v>45200</v>
      </c>
      <c r="B7137">
        <v>703006</v>
      </c>
      <c r="C7137" t="s">
        <v>46269</v>
      </c>
      <c r="D7137">
        <v>8464</v>
      </c>
      <c r="E7137" t="s">
        <v>35186</v>
      </c>
      <c r="F7137" t="s">
        <v>46270</v>
      </c>
      <c r="G7137">
        <v>29189633</v>
      </c>
      <c r="H7137">
        <v>1003352938</v>
      </c>
      <c r="I7137" t="s">
        <v>35220</v>
      </c>
      <c r="J7137" t="s">
        <v>35221</v>
      </c>
      <c r="K7137" t="s">
        <v>35222</v>
      </c>
      <c r="L7137" t="s">
        <v>46271</v>
      </c>
      <c r="M7137">
        <v>994</v>
      </c>
      <c r="N7137">
        <v>100</v>
      </c>
      <c r="R7137" s="1">
        <v>44796</v>
      </c>
      <c r="S7137" t="s">
        <v>56</v>
      </c>
      <c r="T7137">
        <v>746</v>
      </c>
      <c r="U7137" t="s">
        <v>10281</v>
      </c>
      <c r="W7137">
        <v>2</v>
      </c>
      <c r="X7137" t="s">
        <v>57</v>
      </c>
      <c r="Y7137">
        <v>1</v>
      </c>
      <c r="Z7137" t="s">
        <v>46545</v>
      </c>
      <c r="AA7137">
        <v>10</v>
      </c>
      <c r="AB7137">
        <v>198108</v>
      </c>
      <c r="AC7137">
        <v>121</v>
      </c>
      <c r="AD7137" t="s">
        <v>70</v>
      </c>
      <c r="AE7137">
        <v>1012</v>
      </c>
      <c r="AF7137" t="s">
        <v>71</v>
      </c>
      <c r="AG7137">
        <v>1</v>
      </c>
      <c r="AH7137" t="s">
        <v>44482</v>
      </c>
      <c r="AI7137">
        <v>21</v>
      </c>
      <c r="AJ7137" t="s">
        <v>52613</v>
      </c>
      <c r="AK7137">
        <v>746</v>
      </c>
      <c r="AL7137" t="s">
        <v>10281</v>
      </c>
      <c r="AQ7137" t="s">
        <v>35223</v>
      </c>
      <c r="AR7137" t="s">
        <v>35224</v>
      </c>
      <c r="AS7137">
        <v>0</v>
      </c>
      <c r="AT7137" t="s">
        <v>61</v>
      </c>
      <c r="AU7137" t="s">
        <v>46272</v>
      </c>
      <c r="AW7137" t="s">
        <v>46273</v>
      </c>
      <c r="AX7137">
        <v>56.120042550000001</v>
      </c>
      <c r="AY7137">
        <v>9.9499223499999996</v>
      </c>
      <c r="AZ7137" t="s">
        <v>62</v>
      </c>
      <c r="BA7137">
        <v>1082</v>
      </c>
      <c r="BB7137" t="s">
        <v>2852</v>
      </c>
    </row>
    <row r="7138" spans="1:54" x14ac:dyDescent="0.25">
      <c r="A7138" s="1">
        <v>45200</v>
      </c>
      <c r="B7138">
        <v>703007</v>
      </c>
      <c r="C7138" t="s">
        <v>35225</v>
      </c>
      <c r="D7138">
        <v>8464</v>
      </c>
      <c r="E7138" t="s">
        <v>35186</v>
      </c>
      <c r="F7138" t="s">
        <v>35226</v>
      </c>
      <c r="G7138">
        <v>16233005</v>
      </c>
      <c r="H7138">
        <v>1001061299</v>
      </c>
      <c r="I7138" t="s">
        <v>35227</v>
      </c>
      <c r="J7138" t="s">
        <v>35228</v>
      </c>
      <c r="K7138" t="s">
        <v>35195</v>
      </c>
      <c r="L7138" t="s">
        <v>35196</v>
      </c>
      <c r="M7138">
        <v>580</v>
      </c>
      <c r="N7138">
        <v>40</v>
      </c>
      <c r="R7138" s="1">
        <v>44932</v>
      </c>
      <c r="S7138" t="s">
        <v>56</v>
      </c>
      <c r="W7138">
        <v>5</v>
      </c>
      <c r="X7138" t="s">
        <v>557</v>
      </c>
      <c r="Y7138">
        <v>1</v>
      </c>
      <c r="Z7138" t="s">
        <v>46545</v>
      </c>
      <c r="AA7138">
        <v>9</v>
      </c>
      <c r="AB7138">
        <v>199208</v>
      </c>
      <c r="AC7138">
        <v>121</v>
      </c>
      <c r="AD7138" t="s">
        <v>70</v>
      </c>
      <c r="AE7138">
        <v>1013</v>
      </c>
      <c r="AF7138" t="s">
        <v>558</v>
      </c>
      <c r="AG7138">
        <v>1</v>
      </c>
      <c r="AH7138" t="s">
        <v>44482</v>
      </c>
      <c r="AI7138">
        <v>21</v>
      </c>
      <c r="AJ7138" t="s">
        <v>52613</v>
      </c>
      <c r="AK7138">
        <v>746</v>
      </c>
      <c r="AL7138" t="s">
        <v>10281</v>
      </c>
      <c r="AQ7138" t="s">
        <v>35229</v>
      </c>
      <c r="AR7138" t="s">
        <v>35230</v>
      </c>
      <c r="AS7138">
        <v>0</v>
      </c>
      <c r="AT7138" t="s">
        <v>61</v>
      </c>
      <c r="AU7138" t="s">
        <v>35197</v>
      </c>
      <c r="AX7138">
        <v>56.180652950000002</v>
      </c>
      <c r="AY7138">
        <v>9.9158188700000007</v>
      </c>
      <c r="AZ7138" t="s">
        <v>62</v>
      </c>
      <c r="BA7138">
        <v>1082</v>
      </c>
      <c r="BB7138" t="s">
        <v>2852</v>
      </c>
    </row>
    <row r="7139" spans="1:54" x14ac:dyDescent="0.25">
      <c r="A7139" s="1">
        <v>45200</v>
      </c>
      <c r="B7139">
        <v>703008</v>
      </c>
      <c r="C7139" t="s">
        <v>35231</v>
      </c>
      <c r="D7139">
        <v>8464</v>
      </c>
      <c r="E7139" t="s">
        <v>35186</v>
      </c>
      <c r="F7139" t="s">
        <v>35232</v>
      </c>
      <c r="I7139" t="s">
        <v>46274</v>
      </c>
      <c r="J7139" t="s">
        <v>35233</v>
      </c>
      <c r="K7139" t="s">
        <v>35234</v>
      </c>
      <c r="L7139" t="s">
        <v>51414</v>
      </c>
      <c r="M7139">
        <v>894</v>
      </c>
      <c r="R7139" s="1">
        <v>40162</v>
      </c>
      <c r="S7139" t="s">
        <v>80</v>
      </c>
      <c r="T7139">
        <v>746</v>
      </c>
      <c r="U7139" t="s">
        <v>10281</v>
      </c>
      <c r="V7139" s="1">
        <v>35674</v>
      </c>
      <c r="W7139">
        <v>2</v>
      </c>
      <c r="X7139" t="s">
        <v>57</v>
      </c>
      <c r="Y7139">
        <v>1</v>
      </c>
      <c r="Z7139" t="s">
        <v>46545</v>
      </c>
      <c r="AA7139">
        <v>10</v>
      </c>
      <c r="AB7139">
        <v>199708</v>
      </c>
      <c r="AC7139">
        <v>121</v>
      </c>
      <c r="AD7139" t="s">
        <v>70</v>
      </c>
      <c r="AE7139">
        <v>1012</v>
      </c>
      <c r="AF7139" t="s">
        <v>71</v>
      </c>
      <c r="AG7139">
        <v>3</v>
      </c>
      <c r="AH7139" t="s">
        <v>81</v>
      </c>
      <c r="AI7139">
        <v>99</v>
      </c>
      <c r="AJ7139" t="s">
        <v>54511</v>
      </c>
      <c r="AK7139">
        <v>746</v>
      </c>
      <c r="AL7139" t="s">
        <v>10281</v>
      </c>
      <c r="AS7139">
        <v>0</v>
      </c>
      <c r="AT7139" t="s">
        <v>61</v>
      </c>
      <c r="AU7139" t="s">
        <v>3786</v>
      </c>
      <c r="AV7139" t="s">
        <v>51409</v>
      </c>
      <c r="AZ7139" t="s">
        <v>62</v>
      </c>
      <c r="BA7139">
        <v>1082</v>
      </c>
      <c r="BB7139" t="s">
        <v>2852</v>
      </c>
    </row>
    <row r="7140" spans="1:54" x14ac:dyDescent="0.25">
      <c r="A7140" s="1">
        <v>45200</v>
      </c>
      <c r="B7140">
        <v>703200</v>
      </c>
      <c r="D7140">
        <v>8464</v>
      </c>
      <c r="E7140" t="s">
        <v>35186</v>
      </c>
      <c r="F7140" t="s">
        <v>54085</v>
      </c>
      <c r="G7140">
        <v>29189633</v>
      </c>
      <c r="H7140">
        <v>1008633572</v>
      </c>
      <c r="I7140" t="s">
        <v>35235</v>
      </c>
      <c r="J7140" t="s">
        <v>35236</v>
      </c>
      <c r="K7140" t="s">
        <v>35237</v>
      </c>
      <c r="L7140" t="s">
        <v>51415</v>
      </c>
      <c r="M7140">
        <v>1036</v>
      </c>
      <c r="N7140">
        <v>29</v>
      </c>
      <c r="P7140">
        <v>2</v>
      </c>
      <c r="R7140" s="1">
        <v>41061</v>
      </c>
      <c r="S7140" t="s">
        <v>56</v>
      </c>
      <c r="T7140">
        <v>746</v>
      </c>
      <c r="U7140" t="s">
        <v>10281</v>
      </c>
      <c r="V7140" s="1">
        <v>40162</v>
      </c>
      <c r="W7140">
        <v>2</v>
      </c>
      <c r="X7140" t="s">
        <v>57</v>
      </c>
      <c r="Y7140">
        <v>1</v>
      </c>
      <c r="Z7140" t="s">
        <v>46545</v>
      </c>
      <c r="AC7140">
        <v>932</v>
      </c>
      <c r="AD7140" t="s">
        <v>52637</v>
      </c>
      <c r="AE7140">
        <v>2021</v>
      </c>
      <c r="AF7140" t="s">
        <v>52637</v>
      </c>
      <c r="AG7140">
        <v>3</v>
      </c>
      <c r="AH7140" t="s">
        <v>81</v>
      </c>
      <c r="AI7140">
        <v>10</v>
      </c>
      <c r="AJ7140" t="s">
        <v>52638</v>
      </c>
      <c r="AK7140">
        <v>746</v>
      </c>
      <c r="AL7140" t="s">
        <v>10281</v>
      </c>
      <c r="AQ7140" t="s">
        <v>35238</v>
      </c>
      <c r="AS7140">
        <v>0</v>
      </c>
      <c r="AT7140" t="s">
        <v>61</v>
      </c>
      <c r="AU7140" t="s">
        <v>47873</v>
      </c>
      <c r="AZ7140" t="s">
        <v>62</v>
      </c>
      <c r="BA7140">
        <v>1082</v>
      </c>
      <c r="BB7140" t="s">
        <v>2852</v>
      </c>
    </row>
    <row r="7141" spans="1:54" x14ac:dyDescent="0.25">
      <c r="A7141" s="1">
        <v>45200</v>
      </c>
      <c r="B7141">
        <v>703211</v>
      </c>
      <c r="C7141" t="s">
        <v>35239</v>
      </c>
      <c r="D7141">
        <v>8464</v>
      </c>
      <c r="E7141" t="s">
        <v>35186</v>
      </c>
      <c r="F7141" t="s">
        <v>35240</v>
      </c>
      <c r="G7141">
        <v>29189633</v>
      </c>
      <c r="H7141">
        <v>1003352847</v>
      </c>
      <c r="I7141" t="s">
        <v>35241</v>
      </c>
      <c r="J7141" t="s">
        <v>35233</v>
      </c>
      <c r="K7141" t="s">
        <v>35234</v>
      </c>
      <c r="L7141" t="s">
        <v>35242</v>
      </c>
      <c r="M7141">
        <v>894</v>
      </c>
      <c r="N7141" t="s">
        <v>2728</v>
      </c>
      <c r="R7141" s="1">
        <v>40938</v>
      </c>
      <c r="S7141" t="s">
        <v>56</v>
      </c>
      <c r="T7141">
        <v>746</v>
      </c>
      <c r="U7141" t="s">
        <v>10281</v>
      </c>
      <c r="V7141" s="1">
        <v>39083</v>
      </c>
      <c r="W7141">
        <v>2</v>
      </c>
      <c r="X7141" t="s">
        <v>57</v>
      </c>
      <c r="Y7141">
        <v>1</v>
      </c>
      <c r="Z7141" t="s">
        <v>46545</v>
      </c>
      <c r="AB7141">
        <v>197008</v>
      </c>
      <c r="AC7141">
        <v>125</v>
      </c>
      <c r="AD7141" t="s">
        <v>1344</v>
      </c>
      <c r="AE7141">
        <v>1014</v>
      </c>
      <c r="AF7141" t="s">
        <v>1352</v>
      </c>
      <c r="AG7141">
        <v>3</v>
      </c>
      <c r="AH7141" t="s">
        <v>81</v>
      </c>
      <c r="AI7141">
        <v>24</v>
      </c>
      <c r="AJ7141" t="s">
        <v>1344</v>
      </c>
      <c r="AK7141">
        <v>746</v>
      </c>
      <c r="AL7141" t="s">
        <v>10281</v>
      </c>
      <c r="AM7141">
        <v>2</v>
      </c>
      <c r="AN7141" t="s">
        <v>119</v>
      </c>
      <c r="AO7141">
        <v>746211</v>
      </c>
      <c r="AQ7141" t="s">
        <v>35243</v>
      </c>
      <c r="AR7141" t="s">
        <v>35244</v>
      </c>
      <c r="AS7141">
        <v>0</v>
      </c>
      <c r="AT7141" t="s">
        <v>61</v>
      </c>
      <c r="AU7141" t="s">
        <v>3786</v>
      </c>
      <c r="AX7141">
        <v>56.1494135753778</v>
      </c>
      <c r="AY7141">
        <v>9.9089454281951994</v>
      </c>
      <c r="AZ7141" t="s">
        <v>62</v>
      </c>
      <c r="BA7141">
        <v>1082</v>
      </c>
      <c r="BB7141" t="s">
        <v>2852</v>
      </c>
    </row>
    <row r="7142" spans="1:54" x14ac:dyDescent="0.25">
      <c r="A7142" s="1">
        <v>45200</v>
      </c>
      <c r="B7142">
        <v>703247</v>
      </c>
      <c r="C7142" t="s">
        <v>35245</v>
      </c>
      <c r="D7142">
        <v>8464</v>
      </c>
      <c r="E7142" t="s">
        <v>35186</v>
      </c>
      <c r="F7142" t="s">
        <v>35246</v>
      </c>
      <c r="I7142" t="s">
        <v>46275</v>
      </c>
      <c r="K7142" t="s">
        <v>35247</v>
      </c>
      <c r="L7142" t="s">
        <v>35248</v>
      </c>
      <c r="M7142">
        <v>1093</v>
      </c>
      <c r="N7142">
        <v>7</v>
      </c>
      <c r="R7142" s="1">
        <v>40162</v>
      </c>
      <c r="S7142" t="s">
        <v>80</v>
      </c>
      <c r="V7142" s="1">
        <v>30103</v>
      </c>
      <c r="W7142">
        <v>3</v>
      </c>
      <c r="X7142" t="s">
        <v>3496</v>
      </c>
      <c r="Y7142">
        <v>1</v>
      </c>
      <c r="Z7142" t="s">
        <v>46545</v>
      </c>
      <c r="AB7142">
        <v>197808</v>
      </c>
      <c r="AC7142">
        <v>137</v>
      </c>
      <c r="AD7142" t="s">
        <v>1410</v>
      </c>
      <c r="AE7142">
        <v>1053</v>
      </c>
      <c r="AF7142" t="s">
        <v>1410</v>
      </c>
      <c r="AG7142">
        <v>3</v>
      </c>
      <c r="AH7142" t="s">
        <v>81</v>
      </c>
      <c r="AI7142">
        <v>30</v>
      </c>
      <c r="AJ7142" t="s">
        <v>1402</v>
      </c>
      <c r="AK7142">
        <v>746</v>
      </c>
      <c r="AL7142" t="s">
        <v>10281</v>
      </c>
      <c r="AS7142">
        <v>0</v>
      </c>
      <c r="AT7142" t="s">
        <v>61</v>
      </c>
      <c r="AU7142" t="s">
        <v>7012</v>
      </c>
      <c r="AX7142">
        <v>56.155451278802303</v>
      </c>
      <c r="AY7142">
        <v>9.9049847327132703</v>
      </c>
      <c r="AZ7142" t="s">
        <v>62</v>
      </c>
      <c r="BA7142">
        <v>1082</v>
      </c>
      <c r="BB7142" t="s">
        <v>2852</v>
      </c>
    </row>
    <row r="7143" spans="1:54" x14ac:dyDescent="0.25">
      <c r="A7143" s="1">
        <v>45200</v>
      </c>
      <c r="B7143">
        <v>703300</v>
      </c>
      <c r="C7143" t="s">
        <v>35249</v>
      </c>
      <c r="D7143">
        <v>8464</v>
      </c>
      <c r="E7143" t="s">
        <v>35186</v>
      </c>
      <c r="F7143" t="s">
        <v>35250</v>
      </c>
      <c r="G7143">
        <v>65462117</v>
      </c>
      <c r="H7143">
        <v>1002209241</v>
      </c>
      <c r="I7143" t="s">
        <v>35251</v>
      </c>
      <c r="J7143" t="s">
        <v>35252</v>
      </c>
      <c r="K7143" t="s">
        <v>35253</v>
      </c>
      <c r="L7143" t="s">
        <v>35254</v>
      </c>
      <c r="M7143">
        <v>894</v>
      </c>
      <c r="N7143">
        <v>70</v>
      </c>
      <c r="R7143" s="1">
        <v>43787</v>
      </c>
      <c r="S7143" t="s">
        <v>56</v>
      </c>
      <c r="W7143">
        <v>5</v>
      </c>
      <c r="X7143" t="s">
        <v>557</v>
      </c>
      <c r="Y7143">
        <v>1</v>
      </c>
      <c r="Z7143" t="s">
        <v>46545</v>
      </c>
      <c r="AA7143">
        <v>10</v>
      </c>
      <c r="AB7143">
        <v>186811</v>
      </c>
      <c r="AC7143">
        <v>123</v>
      </c>
      <c r="AD7143" t="s">
        <v>1507</v>
      </c>
      <c r="AE7143">
        <v>1011</v>
      </c>
      <c r="AF7143" t="s">
        <v>1507</v>
      </c>
      <c r="AG7143">
        <v>1</v>
      </c>
      <c r="AH7143" t="s">
        <v>44482</v>
      </c>
      <c r="AI7143">
        <v>80</v>
      </c>
      <c r="AJ7143" t="s">
        <v>1507</v>
      </c>
      <c r="AK7143">
        <v>746</v>
      </c>
      <c r="AL7143" t="s">
        <v>10281</v>
      </c>
      <c r="AQ7143" t="s">
        <v>35255</v>
      </c>
      <c r="AR7143" t="s">
        <v>35256</v>
      </c>
      <c r="AS7143">
        <v>0</v>
      </c>
      <c r="AT7143" t="s">
        <v>61</v>
      </c>
      <c r="AU7143" t="s">
        <v>3786</v>
      </c>
      <c r="AX7143">
        <v>56.149117580000002</v>
      </c>
      <c r="AY7143">
        <v>9.9144781299999902</v>
      </c>
      <c r="AZ7143" t="s">
        <v>62</v>
      </c>
      <c r="BA7143">
        <v>1082</v>
      </c>
      <c r="BB7143" t="s">
        <v>2852</v>
      </c>
    </row>
    <row r="7144" spans="1:54" x14ac:dyDescent="0.25">
      <c r="A7144" s="1">
        <v>45200</v>
      </c>
      <c r="B7144">
        <v>703375</v>
      </c>
      <c r="C7144" t="s">
        <v>35257</v>
      </c>
      <c r="D7144">
        <v>8464</v>
      </c>
      <c r="E7144" t="s">
        <v>35186</v>
      </c>
      <c r="F7144" t="s">
        <v>51416</v>
      </c>
      <c r="I7144" t="s">
        <v>35258</v>
      </c>
      <c r="J7144" t="s">
        <v>35259</v>
      </c>
      <c r="K7144" t="s">
        <v>35260</v>
      </c>
      <c r="L7144" t="s">
        <v>35261</v>
      </c>
      <c r="M7144">
        <v>945</v>
      </c>
      <c r="R7144" s="1">
        <v>40162</v>
      </c>
      <c r="S7144" t="s">
        <v>80</v>
      </c>
      <c r="V7144" s="1">
        <v>35765</v>
      </c>
      <c r="W7144">
        <v>5</v>
      </c>
      <c r="X7144" t="s">
        <v>557</v>
      </c>
      <c r="Y7144">
        <v>1</v>
      </c>
      <c r="Z7144" t="s">
        <v>46545</v>
      </c>
      <c r="AB7144">
        <v>199311</v>
      </c>
      <c r="AC7144">
        <v>147</v>
      </c>
      <c r="AD7144" t="s">
        <v>46697</v>
      </c>
      <c r="AE7144">
        <v>1021</v>
      </c>
      <c r="AF7144" t="s">
        <v>46697</v>
      </c>
      <c r="AG7144">
        <v>3</v>
      </c>
      <c r="AH7144" t="s">
        <v>81</v>
      </c>
      <c r="AI7144">
        <v>86</v>
      </c>
      <c r="AJ7144" t="s">
        <v>46697</v>
      </c>
      <c r="AK7144">
        <v>746</v>
      </c>
      <c r="AL7144" t="s">
        <v>10281</v>
      </c>
      <c r="AQ7144" t="s">
        <v>35262</v>
      </c>
      <c r="AS7144">
        <v>0</v>
      </c>
      <c r="AT7144" t="s">
        <v>61</v>
      </c>
      <c r="AU7144" t="s">
        <v>35263</v>
      </c>
      <c r="AX7144">
        <v>56.162487216799299</v>
      </c>
      <c r="AY7144">
        <v>9.9312541151719191</v>
      </c>
      <c r="AZ7144" t="s">
        <v>62</v>
      </c>
      <c r="BA7144">
        <v>1082</v>
      </c>
      <c r="BB7144" t="s">
        <v>2852</v>
      </c>
    </row>
    <row r="7145" spans="1:54" x14ac:dyDescent="0.25">
      <c r="A7145" s="1">
        <v>45200</v>
      </c>
      <c r="B7145">
        <v>705001</v>
      </c>
      <c r="C7145" t="s">
        <v>35264</v>
      </c>
      <c r="D7145">
        <v>8883</v>
      </c>
      <c r="E7145" t="s">
        <v>35265</v>
      </c>
      <c r="F7145" t="s">
        <v>35266</v>
      </c>
      <c r="G7145">
        <v>29189641</v>
      </c>
      <c r="H7145">
        <v>1003353181</v>
      </c>
      <c r="I7145" t="s">
        <v>35267</v>
      </c>
      <c r="J7145" t="s">
        <v>35268</v>
      </c>
      <c r="K7145" t="s">
        <v>35269</v>
      </c>
      <c r="L7145" t="s">
        <v>51417</v>
      </c>
      <c r="M7145">
        <v>1767</v>
      </c>
      <c r="N7145">
        <v>17</v>
      </c>
      <c r="R7145" s="1">
        <v>43787</v>
      </c>
      <c r="S7145" t="s">
        <v>56</v>
      </c>
      <c r="T7145">
        <v>740</v>
      </c>
      <c r="U7145" t="s">
        <v>10222</v>
      </c>
      <c r="W7145">
        <v>2</v>
      </c>
      <c r="X7145" t="s">
        <v>57</v>
      </c>
      <c r="Y7145">
        <v>1</v>
      </c>
      <c r="Z7145" t="s">
        <v>46545</v>
      </c>
      <c r="AA7145">
        <v>7</v>
      </c>
      <c r="AB7145">
        <v>196208</v>
      </c>
      <c r="AC7145">
        <v>121</v>
      </c>
      <c r="AD7145" t="s">
        <v>70</v>
      </c>
      <c r="AE7145">
        <v>1012</v>
      </c>
      <c r="AF7145" t="s">
        <v>71</v>
      </c>
      <c r="AG7145">
        <v>1</v>
      </c>
      <c r="AH7145" t="s">
        <v>44482</v>
      </c>
      <c r="AI7145">
        <v>21</v>
      </c>
      <c r="AJ7145" t="s">
        <v>52613</v>
      </c>
      <c r="AK7145">
        <v>740</v>
      </c>
      <c r="AL7145" t="s">
        <v>10222</v>
      </c>
      <c r="AQ7145" t="s">
        <v>35270</v>
      </c>
      <c r="AR7145" t="s">
        <v>35271</v>
      </c>
      <c r="AS7145">
        <v>0</v>
      </c>
      <c r="AT7145" t="s">
        <v>61</v>
      </c>
      <c r="AU7145" t="s">
        <v>47873</v>
      </c>
      <c r="AX7145">
        <v>56.224434789999997</v>
      </c>
      <c r="AY7145">
        <v>9.7413358999999993</v>
      </c>
      <c r="AZ7145" t="s">
        <v>62</v>
      </c>
      <c r="BA7145">
        <v>1082</v>
      </c>
      <c r="BB7145" t="s">
        <v>2852</v>
      </c>
    </row>
    <row r="7146" spans="1:54" x14ac:dyDescent="0.25">
      <c r="A7146" s="1">
        <v>45200</v>
      </c>
      <c r="B7146">
        <v>705002</v>
      </c>
      <c r="C7146" t="s">
        <v>35272</v>
      </c>
      <c r="D7146">
        <v>8600</v>
      </c>
      <c r="E7146" t="s">
        <v>10218</v>
      </c>
      <c r="F7146" t="s">
        <v>35273</v>
      </c>
      <c r="G7146">
        <v>29189641</v>
      </c>
      <c r="H7146">
        <v>1003353077</v>
      </c>
      <c r="I7146" t="s">
        <v>35274</v>
      </c>
      <c r="J7146" t="s">
        <v>35275</v>
      </c>
      <c r="K7146" t="s">
        <v>35276</v>
      </c>
      <c r="L7146" t="s">
        <v>54086</v>
      </c>
      <c r="M7146">
        <v>595</v>
      </c>
      <c r="N7146">
        <v>21</v>
      </c>
      <c r="R7146" s="1">
        <v>43787</v>
      </c>
      <c r="S7146" t="s">
        <v>56</v>
      </c>
      <c r="T7146">
        <v>740</v>
      </c>
      <c r="U7146" t="s">
        <v>10222</v>
      </c>
      <c r="W7146">
        <v>2</v>
      </c>
      <c r="X7146" t="s">
        <v>57</v>
      </c>
      <c r="Y7146">
        <v>1</v>
      </c>
      <c r="Z7146" t="s">
        <v>46545</v>
      </c>
      <c r="AA7146">
        <v>7</v>
      </c>
      <c r="AB7146">
        <v>191004</v>
      </c>
      <c r="AC7146">
        <v>121</v>
      </c>
      <c r="AD7146" t="s">
        <v>70</v>
      </c>
      <c r="AE7146">
        <v>1012</v>
      </c>
      <c r="AF7146" t="s">
        <v>71</v>
      </c>
      <c r="AG7146">
        <v>1</v>
      </c>
      <c r="AH7146" t="s">
        <v>44482</v>
      </c>
      <c r="AI7146">
        <v>21</v>
      </c>
      <c r="AJ7146" t="s">
        <v>52613</v>
      </c>
      <c r="AK7146">
        <v>740</v>
      </c>
      <c r="AL7146" t="s">
        <v>10222</v>
      </c>
      <c r="AQ7146" t="s">
        <v>35277</v>
      </c>
      <c r="AR7146" t="s">
        <v>35278</v>
      </c>
      <c r="AS7146">
        <v>0</v>
      </c>
      <c r="AT7146" t="s">
        <v>61</v>
      </c>
      <c r="AU7146" t="s">
        <v>54087</v>
      </c>
      <c r="AX7146">
        <v>56.226942059999999</v>
      </c>
      <c r="AY7146">
        <v>9.6337081100000006</v>
      </c>
      <c r="AZ7146" t="s">
        <v>62</v>
      </c>
      <c r="BA7146">
        <v>1082</v>
      </c>
      <c r="BB7146" t="s">
        <v>2852</v>
      </c>
    </row>
    <row r="7147" spans="1:54" x14ac:dyDescent="0.25">
      <c r="A7147" s="1">
        <v>45200</v>
      </c>
      <c r="B7147">
        <v>705003</v>
      </c>
      <c r="C7147" t="s">
        <v>54088</v>
      </c>
      <c r="D7147">
        <v>8882</v>
      </c>
      <c r="E7147" t="s">
        <v>54089</v>
      </c>
      <c r="F7147" t="s">
        <v>54090</v>
      </c>
      <c r="G7147">
        <v>29189641</v>
      </c>
      <c r="H7147">
        <v>1003353235</v>
      </c>
      <c r="I7147" t="s">
        <v>51418</v>
      </c>
      <c r="J7147" t="s">
        <v>35279</v>
      </c>
      <c r="K7147" t="s">
        <v>35280</v>
      </c>
      <c r="L7147" t="s">
        <v>51419</v>
      </c>
      <c r="M7147">
        <v>1821</v>
      </c>
      <c r="N7147">
        <v>13</v>
      </c>
      <c r="R7147" s="1">
        <v>44250</v>
      </c>
      <c r="S7147" t="s">
        <v>56</v>
      </c>
      <c r="T7147">
        <v>740</v>
      </c>
      <c r="U7147" t="s">
        <v>10222</v>
      </c>
      <c r="W7147">
        <v>2</v>
      </c>
      <c r="X7147" t="s">
        <v>57</v>
      </c>
      <c r="Y7147">
        <v>1</v>
      </c>
      <c r="Z7147" t="s">
        <v>46545</v>
      </c>
      <c r="AA7147">
        <v>10</v>
      </c>
      <c r="AB7147">
        <v>196408</v>
      </c>
      <c r="AC7147">
        <v>121</v>
      </c>
      <c r="AD7147" t="s">
        <v>70</v>
      </c>
      <c r="AE7147">
        <v>1012</v>
      </c>
      <c r="AF7147" t="s">
        <v>71</v>
      </c>
      <c r="AG7147">
        <v>1</v>
      </c>
      <c r="AH7147" t="s">
        <v>44482</v>
      </c>
      <c r="AI7147">
        <v>21</v>
      </c>
      <c r="AJ7147" t="s">
        <v>52613</v>
      </c>
      <c r="AK7147">
        <v>740</v>
      </c>
      <c r="AL7147" t="s">
        <v>10222</v>
      </c>
      <c r="AQ7147" t="s">
        <v>35281</v>
      </c>
      <c r="AR7147" t="s">
        <v>35282</v>
      </c>
      <c r="AS7147">
        <v>0</v>
      </c>
      <c r="AT7147" t="s">
        <v>61</v>
      </c>
      <c r="AU7147" t="s">
        <v>51420</v>
      </c>
      <c r="AX7147">
        <v>56.273880480000003</v>
      </c>
      <c r="AY7147">
        <v>9.7307746900000005</v>
      </c>
      <c r="AZ7147" t="s">
        <v>62</v>
      </c>
      <c r="BA7147">
        <v>1082</v>
      </c>
      <c r="BB7147" t="s">
        <v>2852</v>
      </c>
    </row>
    <row r="7148" spans="1:54" x14ac:dyDescent="0.25">
      <c r="A7148" s="1">
        <v>45200</v>
      </c>
      <c r="B7148">
        <v>705004</v>
      </c>
      <c r="C7148" t="s">
        <v>35283</v>
      </c>
      <c r="D7148">
        <v>8641</v>
      </c>
      <c r="E7148" t="s">
        <v>35284</v>
      </c>
      <c r="F7148" t="s">
        <v>35285</v>
      </c>
      <c r="G7148">
        <v>29189641</v>
      </c>
      <c r="H7148">
        <v>1003353144</v>
      </c>
      <c r="I7148" t="s">
        <v>54091</v>
      </c>
      <c r="J7148" t="s">
        <v>35286</v>
      </c>
      <c r="K7148" t="s">
        <v>35287</v>
      </c>
      <c r="L7148" t="s">
        <v>35288</v>
      </c>
      <c r="M7148">
        <v>1572</v>
      </c>
      <c r="N7148">
        <v>4</v>
      </c>
      <c r="R7148" s="1">
        <v>43787</v>
      </c>
      <c r="S7148" t="s">
        <v>56</v>
      </c>
      <c r="T7148">
        <v>740</v>
      </c>
      <c r="U7148" t="s">
        <v>10222</v>
      </c>
      <c r="W7148">
        <v>2</v>
      </c>
      <c r="X7148" t="s">
        <v>57</v>
      </c>
      <c r="Y7148">
        <v>1</v>
      </c>
      <c r="Z7148" t="s">
        <v>46545</v>
      </c>
      <c r="AA7148">
        <v>7</v>
      </c>
      <c r="AB7148">
        <v>190104</v>
      </c>
      <c r="AC7148">
        <v>121</v>
      </c>
      <c r="AD7148" t="s">
        <v>70</v>
      </c>
      <c r="AE7148">
        <v>1012</v>
      </c>
      <c r="AF7148" t="s">
        <v>71</v>
      </c>
      <c r="AG7148">
        <v>1</v>
      </c>
      <c r="AH7148" t="s">
        <v>44482</v>
      </c>
      <c r="AI7148">
        <v>21</v>
      </c>
      <c r="AJ7148" t="s">
        <v>52613</v>
      </c>
      <c r="AK7148">
        <v>740</v>
      </c>
      <c r="AL7148" t="s">
        <v>10222</v>
      </c>
      <c r="AQ7148" t="s">
        <v>35289</v>
      </c>
      <c r="AR7148" t="s">
        <v>35290</v>
      </c>
      <c r="AS7148">
        <v>0</v>
      </c>
      <c r="AT7148" t="s">
        <v>61</v>
      </c>
      <c r="AU7148" t="s">
        <v>3942</v>
      </c>
      <c r="AX7148">
        <v>56.177633839999999</v>
      </c>
      <c r="AY7148">
        <v>9.7781892199999998</v>
      </c>
      <c r="AZ7148" t="s">
        <v>62</v>
      </c>
      <c r="BA7148">
        <v>1082</v>
      </c>
      <c r="BB7148" t="s">
        <v>2852</v>
      </c>
    </row>
    <row r="7149" spans="1:54" x14ac:dyDescent="0.25">
      <c r="A7149" s="1">
        <v>45200</v>
      </c>
      <c r="B7149">
        <v>705005</v>
      </c>
      <c r="C7149" t="s">
        <v>35291</v>
      </c>
      <c r="D7149">
        <v>8600</v>
      </c>
      <c r="E7149" t="s">
        <v>10218</v>
      </c>
      <c r="F7149" t="s">
        <v>35292</v>
      </c>
      <c r="G7149">
        <v>29189641</v>
      </c>
      <c r="H7149">
        <v>1003353090</v>
      </c>
      <c r="I7149" t="s">
        <v>35293</v>
      </c>
      <c r="J7149" t="s">
        <v>35294</v>
      </c>
      <c r="K7149" t="s">
        <v>35295</v>
      </c>
      <c r="L7149" t="s">
        <v>54092</v>
      </c>
      <c r="M7149">
        <v>781</v>
      </c>
      <c r="N7149">
        <v>4</v>
      </c>
      <c r="R7149" s="1">
        <v>44748</v>
      </c>
      <c r="S7149" t="s">
        <v>56</v>
      </c>
      <c r="T7149">
        <v>740</v>
      </c>
      <c r="U7149" t="s">
        <v>10222</v>
      </c>
      <c r="W7149">
        <v>2</v>
      </c>
      <c r="X7149" t="s">
        <v>57</v>
      </c>
      <c r="Y7149">
        <v>1</v>
      </c>
      <c r="Z7149" t="s">
        <v>46545</v>
      </c>
      <c r="AA7149">
        <v>7</v>
      </c>
      <c r="AB7149">
        <v>195601</v>
      </c>
      <c r="AC7149">
        <v>121</v>
      </c>
      <c r="AD7149" t="s">
        <v>70</v>
      </c>
      <c r="AE7149">
        <v>1012</v>
      </c>
      <c r="AF7149" t="s">
        <v>71</v>
      </c>
      <c r="AG7149">
        <v>1</v>
      </c>
      <c r="AH7149" t="s">
        <v>44482</v>
      </c>
      <c r="AI7149">
        <v>21</v>
      </c>
      <c r="AJ7149" t="s">
        <v>52613</v>
      </c>
      <c r="AK7149">
        <v>740</v>
      </c>
      <c r="AL7149" t="s">
        <v>10222</v>
      </c>
      <c r="AQ7149" t="s">
        <v>35296</v>
      </c>
      <c r="AR7149" t="s">
        <v>35297</v>
      </c>
      <c r="AS7149">
        <v>0</v>
      </c>
      <c r="AT7149" t="s">
        <v>61</v>
      </c>
      <c r="AU7149" t="s">
        <v>54093</v>
      </c>
      <c r="AX7149">
        <v>56.187783840000002</v>
      </c>
      <c r="AY7149">
        <v>9.7000182699999993</v>
      </c>
      <c r="AZ7149" t="s">
        <v>62</v>
      </c>
      <c r="BA7149">
        <v>1082</v>
      </c>
      <c r="BB7149" t="s">
        <v>2852</v>
      </c>
    </row>
    <row r="7150" spans="1:54" x14ac:dyDescent="0.25">
      <c r="A7150" s="1">
        <v>45200</v>
      </c>
      <c r="B7150">
        <v>705006</v>
      </c>
      <c r="C7150" t="s">
        <v>35298</v>
      </c>
      <c r="D7150">
        <v>8600</v>
      </c>
      <c r="E7150" t="s">
        <v>10218</v>
      </c>
      <c r="F7150" t="s">
        <v>35299</v>
      </c>
      <c r="G7150">
        <v>81317828</v>
      </c>
      <c r="H7150">
        <v>1002619051</v>
      </c>
      <c r="I7150" t="s">
        <v>35300</v>
      </c>
      <c r="J7150" t="s">
        <v>35301</v>
      </c>
      <c r="K7150" t="s">
        <v>35301</v>
      </c>
      <c r="L7150" t="s">
        <v>54094</v>
      </c>
      <c r="M7150">
        <v>709</v>
      </c>
      <c r="N7150">
        <v>47</v>
      </c>
      <c r="R7150" s="1">
        <v>43787</v>
      </c>
      <c r="S7150" t="s">
        <v>56</v>
      </c>
      <c r="W7150">
        <v>5</v>
      </c>
      <c r="X7150" t="s">
        <v>557</v>
      </c>
      <c r="Y7150">
        <v>1</v>
      </c>
      <c r="Z7150" t="s">
        <v>46545</v>
      </c>
      <c r="AA7150">
        <v>9</v>
      </c>
      <c r="AB7150">
        <v>197708</v>
      </c>
      <c r="AC7150">
        <v>121</v>
      </c>
      <c r="AD7150" t="s">
        <v>70</v>
      </c>
      <c r="AE7150">
        <v>1013</v>
      </c>
      <c r="AF7150" t="s">
        <v>558</v>
      </c>
      <c r="AG7150">
        <v>1</v>
      </c>
      <c r="AH7150" t="s">
        <v>44482</v>
      </c>
      <c r="AI7150">
        <v>22</v>
      </c>
      <c r="AJ7150" t="s">
        <v>52628</v>
      </c>
      <c r="AK7150">
        <v>740</v>
      </c>
      <c r="AL7150" t="s">
        <v>10222</v>
      </c>
      <c r="AQ7150" t="s">
        <v>35302</v>
      </c>
      <c r="AR7150" t="s">
        <v>35303</v>
      </c>
      <c r="AS7150">
        <v>0</v>
      </c>
      <c r="AT7150" t="s">
        <v>61</v>
      </c>
      <c r="AU7150" t="s">
        <v>54095</v>
      </c>
      <c r="AW7150" t="s">
        <v>35304</v>
      </c>
      <c r="AX7150">
        <v>56.192865640000001</v>
      </c>
      <c r="AY7150">
        <v>9.6949795499999993</v>
      </c>
      <c r="AZ7150" t="s">
        <v>62</v>
      </c>
      <c r="BA7150">
        <v>1082</v>
      </c>
      <c r="BB7150" t="s">
        <v>2852</v>
      </c>
    </row>
    <row r="7151" spans="1:54" x14ac:dyDescent="0.25">
      <c r="A7151" s="1">
        <v>45200</v>
      </c>
      <c r="B7151">
        <v>705007</v>
      </c>
      <c r="C7151" t="s">
        <v>35305</v>
      </c>
      <c r="D7151">
        <v>8600</v>
      </c>
      <c r="E7151" t="s">
        <v>10218</v>
      </c>
      <c r="F7151" t="s">
        <v>35306</v>
      </c>
      <c r="G7151">
        <v>26111528</v>
      </c>
      <c r="H7151">
        <v>1003353156</v>
      </c>
      <c r="I7151" t="s">
        <v>51421</v>
      </c>
      <c r="K7151" t="s">
        <v>35307</v>
      </c>
      <c r="L7151" t="s">
        <v>35308</v>
      </c>
      <c r="M7151">
        <v>545</v>
      </c>
      <c r="N7151">
        <v>1</v>
      </c>
      <c r="R7151" s="1">
        <v>40162</v>
      </c>
      <c r="S7151" t="s">
        <v>80</v>
      </c>
      <c r="T7151">
        <v>740</v>
      </c>
      <c r="U7151" t="s">
        <v>10222</v>
      </c>
      <c r="V7151" s="1">
        <v>38991</v>
      </c>
      <c r="W7151">
        <v>2</v>
      </c>
      <c r="X7151" t="s">
        <v>57</v>
      </c>
      <c r="Y7151">
        <v>1</v>
      </c>
      <c r="Z7151" t="s">
        <v>46545</v>
      </c>
      <c r="AA7151">
        <v>10</v>
      </c>
      <c r="AB7151">
        <v>200108</v>
      </c>
      <c r="AC7151">
        <v>121</v>
      </c>
      <c r="AD7151" t="s">
        <v>70</v>
      </c>
      <c r="AE7151">
        <v>1012</v>
      </c>
      <c r="AF7151" t="s">
        <v>71</v>
      </c>
      <c r="AG7151">
        <v>3</v>
      </c>
      <c r="AH7151" t="s">
        <v>81</v>
      </c>
      <c r="AI7151">
        <v>21</v>
      </c>
      <c r="AJ7151" t="s">
        <v>52613</v>
      </c>
      <c r="AK7151">
        <v>740</v>
      </c>
      <c r="AL7151" t="s">
        <v>10222</v>
      </c>
      <c r="AP7151">
        <v>705003</v>
      </c>
      <c r="AQ7151" t="s">
        <v>35309</v>
      </c>
      <c r="AR7151" t="s">
        <v>35282</v>
      </c>
      <c r="AS7151">
        <v>2</v>
      </c>
      <c r="AT7151" t="s">
        <v>1413</v>
      </c>
      <c r="AU7151" t="s">
        <v>35310</v>
      </c>
      <c r="AW7151" t="s">
        <v>35304</v>
      </c>
      <c r="AX7151">
        <v>56.187456601969899</v>
      </c>
      <c r="AY7151">
        <v>9.6903828404102406</v>
      </c>
      <c r="AZ7151" t="s">
        <v>62</v>
      </c>
      <c r="BA7151">
        <v>1082</v>
      </c>
      <c r="BB7151" t="s">
        <v>2852</v>
      </c>
    </row>
    <row r="7152" spans="1:54" x14ac:dyDescent="0.25">
      <c r="A7152" s="1">
        <v>45200</v>
      </c>
      <c r="B7152">
        <v>705008</v>
      </c>
      <c r="C7152" t="s">
        <v>35311</v>
      </c>
      <c r="D7152">
        <v>8882</v>
      </c>
      <c r="E7152" t="s">
        <v>54089</v>
      </c>
      <c r="F7152" t="s">
        <v>35312</v>
      </c>
      <c r="G7152">
        <v>26111528</v>
      </c>
      <c r="H7152">
        <v>1003353235</v>
      </c>
      <c r="I7152" t="s">
        <v>35313</v>
      </c>
      <c r="J7152" t="s">
        <v>35279</v>
      </c>
      <c r="K7152" t="s">
        <v>35314</v>
      </c>
      <c r="L7152" t="s">
        <v>51419</v>
      </c>
      <c r="M7152">
        <v>1821</v>
      </c>
      <c r="N7152">
        <v>13</v>
      </c>
      <c r="R7152" s="1">
        <v>40162</v>
      </c>
      <c r="S7152" t="s">
        <v>80</v>
      </c>
      <c r="T7152">
        <v>740</v>
      </c>
      <c r="U7152" t="s">
        <v>10222</v>
      </c>
      <c r="V7152" s="1">
        <v>38991</v>
      </c>
      <c r="W7152">
        <v>2</v>
      </c>
      <c r="X7152" t="s">
        <v>57</v>
      </c>
      <c r="Y7152">
        <v>1</v>
      </c>
      <c r="Z7152" t="s">
        <v>46545</v>
      </c>
      <c r="AA7152">
        <v>10</v>
      </c>
      <c r="AB7152">
        <v>200604</v>
      </c>
      <c r="AC7152">
        <v>121</v>
      </c>
      <c r="AD7152" t="s">
        <v>70</v>
      </c>
      <c r="AE7152">
        <v>1012</v>
      </c>
      <c r="AF7152" t="s">
        <v>71</v>
      </c>
      <c r="AG7152">
        <v>3</v>
      </c>
      <c r="AH7152" t="s">
        <v>81</v>
      </c>
      <c r="AI7152">
        <v>21</v>
      </c>
      <c r="AJ7152" t="s">
        <v>52613</v>
      </c>
      <c r="AK7152">
        <v>740</v>
      </c>
      <c r="AL7152" t="s">
        <v>10222</v>
      </c>
      <c r="AP7152">
        <v>705003</v>
      </c>
      <c r="AQ7152" t="s">
        <v>35315</v>
      </c>
      <c r="AR7152" t="s">
        <v>35282</v>
      </c>
      <c r="AS7152">
        <v>2</v>
      </c>
      <c r="AT7152" t="s">
        <v>1413</v>
      </c>
      <c r="AU7152" t="s">
        <v>51420</v>
      </c>
      <c r="AX7152">
        <v>56.273862643191102</v>
      </c>
      <c r="AY7152">
        <v>9.7307588352394294</v>
      </c>
      <c r="AZ7152" t="s">
        <v>62</v>
      </c>
      <c r="BA7152">
        <v>1082</v>
      </c>
      <c r="BB7152" t="s">
        <v>2852</v>
      </c>
    </row>
    <row r="7153" spans="1:54" x14ac:dyDescent="0.25">
      <c r="A7153" s="1">
        <v>45200</v>
      </c>
      <c r="B7153">
        <v>705200</v>
      </c>
      <c r="D7153">
        <v>8883</v>
      </c>
      <c r="E7153" t="s">
        <v>35265</v>
      </c>
      <c r="F7153" t="s">
        <v>52721</v>
      </c>
      <c r="I7153" t="s">
        <v>35316</v>
      </c>
      <c r="J7153" t="s">
        <v>35317</v>
      </c>
      <c r="K7153" t="s">
        <v>35318</v>
      </c>
      <c r="L7153" t="s">
        <v>54096</v>
      </c>
      <c r="M7153">
        <v>1767</v>
      </c>
      <c r="N7153">
        <v>54</v>
      </c>
      <c r="R7153" s="1">
        <v>40162</v>
      </c>
      <c r="S7153" t="s">
        <v>80</v>
      </c>
      <c r="T7153">
        <v>740</v>
      </c>
      <c r="U7153" t="s">
        <v>10222</v>
      </c>
      <c r="V7153" s="1">
        <v>39083</v>
      </c>
      <c r="W7153">
        <v>2</v>
      </c>
      <c r="X7153" t="s">
        <v>57</v>
      </c>
      <c r="Y7153">
        <v>1</v>
      </c>
      <c r="Z7153" t="s">
        <v>46545</v>
      </c>
      <c r="AB7153">
        <v>199401</v>
      </c>
      <c r="AC7153">
        <v>932</v>
      </c>
      <c r="AD7153" t="s">
        <v>52637</v>
      </c>
      <c r="AE7153">
        <v>2021</v>
      </c>
      <c r="AF7153" t="s">
        <v>52637</v>
      </c>
      <c r="AG7153">
        <v>3</v>
      </c>
      <c r="AH7153" t="s">
        <v>81</v>
      </c>
      <c r="AI7153">
        <v>10</v>
      </c>
      <c r="AJ7153" t="s">
        <v>52638</v>
      </c>
      <c r="AK7153">
        <v>740</v>
      </c>
      <c r="AL7153" t="s">
        <v>10222</v>
      </c>
      <c r="AQ7153" t="s">
        <v>35319</v>
      </c>
      <c r="AS7153">
        <v>0</v>
      </c>
      <c r="AT7153" t="s">
        <v>61</v>
      </c>
      <c r="AU7153" t="s">
        <v>47873</v>
      </c>
      <c r="AV7153" t="s">
        <v>52612</v>
      </c>
      <c r="AX7153">
        <v>56.221486504856003</v>
      </c>
      <c r="AY7153">
        <v>9.7422227673694195</v>
      </c>
      <c r="AZ7153" t="s">
        <v>62</v>
      </c>
      <c r="BA7153">
        <v>1082</v>
      </c>
      <c r="BB7153" t="s">
        <v>2852</v>
      </c>
    </row>
    <row r="7154" spans="1:54" x14ac:dyDescent="0.25">
      <c r="A7154" s="1">
        <v>45200</v>
      </c>
      <c r="B7154">
        <v>705211</v>
      </c>
      <c r="C7154" t="s">
        <v>35320</v>
      </c>
      <c r="D7154">
        <v>8882</v>
      </c>
      <c r="E7154" t="s">
        <v>54089</v>
      </c>
      <c r="F7154" t="s">
        <v>35321</v>
      </c>
      <c r="G7154">
        <v>29189641</v>
      </c>
      <c r="H7154">
        <v>1003353259</v>
      </c>
      <c r="I7154" t="s">
        <v>35322</v>
      </c>
      <c r="J7154" t="s">
        <v>35323</v>
      </c>
      <c r="K7154" t="s">
        <v>35324</v>
      </c>
      <c r="L7154" t="s">
        <v>51419</v>
      </c>
      <c r="M7154">
        <v>1821</v>
      </c>
      <c r="N7154">
        <v>13</v>
      </c>
      <c r="R7154" s="1">
        <v>40162</v>
      </c>
      <c r="S7154" t="s">
        <v>80</v>
      </c>
      <c r="T7154">
        <v>740</v>
      </c>
      <c r="U7154" t="s">
        <v>10222</v>
      </c>
      <c r="V7154" s="1">
        <v>40026</v>
      </c>
      <c r="W7154">
        <v>2</v>
      </c>
      <c r="X7154" t="s">
        <v>57</v>
      </c>
      <c r="Y7154">
        <v>1</v>
      </c>
      <c r="Z7154" t="s">
        <v>46545</v>
      </c>
      <c r="AB7154">
        <v>196908</v>
      </c>
      <c r="AC7154">
        <v>125</v>
      </c>
      <c r="AD7154" t="s">
        <v>1344</v>
      </c>
      <c r="AE7154">
        <v>1014</v>
      </c>
      <c r="AF7154" t="s">
        <v>1352</v>
      </c>
      <c r="AG7154">
        <v>3</v>
      </c>
      <c r="AH7154" t="s">
        <v>81</v>
      </c>
      <c r="AI7154">
        <v>24</v>
      </c>
      <c r="AJ7154" t="s">
        <v>1344</v>
      </c>
      <c r="AK7154">
        <v>740</v>
      </c>
      <c r="AL7154" t="s">
        <v>10222</v>
      </c>
      <c r="AM7154">
        <v>2</v>
      </c>
      <c r="AN7154" t="s">
        <v>119</v>
      </c>
      <c r="AO7154">
        <v>743211</v>
      </c>
      <c r="AQ7154" t="s">
        <v>35325</v>
      </c>
      <c r="AR7154" t="s">
        <v>35326</v>
      </c>
      <c r="AS7154">
        <v>0</v>
      </c>
      <c r="AT7154" t="s">
        <v>61</v>
      </c>
      <c r="AU7154" t="s">
        <v>51420</v>
      </c>
      <c r="AX7154">
        <v>56.273862643191102</v>
      </c>
      <c r="AY7154">
        <v>9.7307588352394294</v>
      </c>
      <c r="AZ7154" t="s">
        <v>62</v>
      </c>
      <c r="BA7154">
        <v>1082</v>
      </c>
      <c r="BB7154" t="s">
        <v>2852</v>
      </c>
    </row>
    <row r="7155" spans="1:54" x14ac:dyDescent="0.25">
      <c r="A7155" s="1">
        <v>45200</v>
      </c>
      <c r="B7155">
        <v>705375</v>
      </c>
      <c r="C7155" t="s">
        <v>35327</v>
      </c>
      <c r="D7155">
        <v>8883</v>
      </c>
      <c r="E7155" t="s">
        <v>35265</v>
      </c>
      <c r="F7155" t="s">
        <v>51422</v>
      </c>
      <c r="I7155" t="s">
        <v>35258</v>
      </c>
      <c r="K7155" t="s">
        <v>35328</v>
      </c>
      <c r="L7155" t="s">
        <v>48578</v>
      </c>
      <c r="M7155">
        <v>1767</v>
      </c>
      <c r="R7155" s="1">
        <v>40162</v>
      </c>
      <c r="S7155" t="s">
        <v>80</v>
      </c>
      <c r="V7155" s="1">
        <v>35431</v>
      </c>
      <c r="W7155">
        <v>5</v>
      </c>
      <c r="X7155" t="s">
        <v>557</v>
      </c>
      <c r="Y7155">
        <v>1</v>
      </c>
      <c r="Z7155" t="s">
        <v>46545</v>
      </c>
      <c r="AB7155">
        <v>199301</v>
      </c>
      <c r="AC7155">
        <v>147</v>
      </c>
      <c r="AD7155" t="s">
        <v>46697</v>
      </c>
      <c r="AE7155">
        <v>1021</v>
      </c>
      <c r="AF7155" t="s">
        <v>46697</v>
      </c>
      <c r="AG7155">
        <v>3</v>
      </c>
      <c r="AH7155" t="s">
        <v>81</v>
      </c>
      <c r="AI7155">
        <v>86</v>
      </c>
      <c r="AJ7155" t="s">
        <v>46697</v>
      </c>
      <c r="AK7155">
        <v>740</v>
      </c>
      <c r="AL7155" t="s">
        <v>10222</v>
      </c>
      <c r="AS7155">
        <v>0</v>
      </c>
      <c r="AT7155" t="s">
        <v>61</v>
      </c>
      <c r="AU7155" t="s">
        <v>47873</v>
      </c>
      <c r="AZ7155" t="s">
        <v>62</v>
      </c>
      <c r="BA7155">
        <v>1082</v>
      </c>
      <c r="BB7155" t="s">
        <v>2852</v>
      </c>
    </row>
    <row r="7156" spans="1:54" x14ac:dyDescent="0.25">
      <c r="A7156" s="1">
        <v>45200</v>
      </c>
      <c r="B7156">
        <v>706000</v>
      </c>
      <c r="C7156" t="s">
        <v>35329</v>
      </c>
      <c r="D7156">
        <v>8410</v>
      </c>
      <c r="E7156" t="s">
        <v>48003</v>
      </c>
      <c r="F7156" t="s">
        <v>10147</v>
      </c>
      <c r="G7156">
        <v>29189978</v>
      </c>
      <c r="K7156" t="s">
        <v>15897</v>
      </c>
      <c r="L7156" t="s">
        <v>54097</v>
      </c>
      <c r="M7156">
        <v>788</v>
      </c>
      <c r="N7156">
        <v>77</v>
      </c>
      <c r="R7156" s="1">
        <v>43794</v>
      </c>
      <c r="S7156" t="s">
        <v>80</v>
      </c>
      <c r="T7156">
        <v>706</v>
      </c>
      <c r="U7156" t="s">
        <v>10147</v>
      </c>
      <c r="W7156">
        <v>2</v>
      </c>
      <c r="X7156" t="s">
        <v>57</v>
      </c>
      <c r="Y7156">
        <v>5</v>
      </c>
      <c r="Z7156" t="s">
        <v>54458</v>
      </c>
      <c r="AB7156">
        <v>200701</v>
      </c>
      <c r="AC7156">
        <v>923</v>
      </c>
      <c r="AD7156" t="s">
        <v>58</v>
      </c>
      <c r="AE7156">
        <v>2013</v>
      </c>
      <c r="AF7156" t="s">
        <v>58</v>
      </c>
      <c r="AG7156">
        <v>1</v>
      </c>
      <c r="AH7156" t="s">
        <v>44482</v>
      </c>
      <c r="AI7156">
        <v>99</v>
      </c>
      <c r="AJ7156" t="s">
        <v>54511</v>
      </c>
      <c r="AK7156">
        <v>706</v>
      </c>
      <c r="AL7156" t="s">
        <v>10147</v>
      </c>
      <c r="AQ7156" t="s">
        <v>16389</v>
      </c>
      <c r="AR7156" t="s">
        <v>11508</v>
      </c>
      <c r="AS7156">
        <v>0</v>
      </c>
      <c r="AT7156" t="s">
        <v>61</v>
      </c>
      <c r="AU7156" t="s">
        <v>7088</v>
      </c>
      <c r="AV7156" t="s">
        <v>52612</v>
      </c>
      <c r="AX7156">
        <v>56.30165117</v>
      </c>
      <c r="AY7156">
        <v>10.469918939999999</v>
      </c>
      <c r="AZ7156" t="s">
        <v>62</v>
      </c>
      <c r="BA7156">
        <v>1082</v>
      </c>
      <c r="BB7156" t="s">
        <v>2852</v>
      </c>
    </row>
    <row r="7157" spans="1:54" x14ac:dyDescent="0.25">
      <c r="A7157" s="1">
        <v>45200</v>
      </c>
      <c r="B7157">
        <v>706001</v>
      </c>
      <c r="C7157" t="s">
        <v>35330</v>
      </c>
      <c r="D7157">
        <v>8550</v>
      </c>
      <c r="E7157" t="s">
        <v>53430</v>
      </c>
      <c r="F7157" t="s">
        <v>54098</v>
      </c>
      <c r="G7157">
        <v>31709970</v>
      </c>
      <c r="H7157">
        <v>1014824479</v>
      </c>
      <c r="I7157" t="s">
        <v>35331</v>
      </c>
      <c r="K7157" t="s">
        <v>35332</v>
      </c>
      <c r="L7157" t="s">
        <v>35333</v>
      </c>
      <c r="M7157">
        <v>229</v>
      </c>
      <c r="N7157">
        <v>30</v>
      </c>
      <c r="R7157" s="1">
        <v>41555</v>
      </c>
      <c r="S7157" t="s">
        <v>612</v>
      </c>
      <c r="V7157" s="1">
        <v>41548</v>
      </c>
      <c r="W7157">
        <v>6</v>
      </c>
      <c r="X7157" t="s">
        <v>1289</v>
      </c>
      <c r="Y7157">
        <v>1</v>
      </c>
      <c r="Z7157" t="s">
        <v>46545</v>
      </c>
      <c r="AB7157">
        <v>200808</v>
      </c>
      <c r="AC7157">
        <v>129</v>
      </c>
      <c r="AD7157" t="s">
        <v>2405</v>
      </c>
      <c r="AE7157">
        <v>1016</v>
      </c>
      <c r="AF7157" t="s">
        <v>2405</v>
      </c>
      <c r="AG7157">
        <v>3</v>
      </c>
      <c r="AH7157" t="s">
        <v>81</v>
      </c>
      <c r="AI7157">
        <v>99</v>
      </c>
      <c r="AJ7157" t="s">
        <v>54511</v>
      </c>
      <c r="AK7157">
        <v>706</v>
      </c>
      <c r="AL7157" t="s">
        <v>10147</v>
      </c>
      <c r="AQ7157" t="s">
        <v>35334</v>
      </c>
      <c r="AS7157">
        <v>0</v>
      </c>
      <c r="AT7157" t="s">
        <v>61</v>
      </c>
      <c r="AU7157" t="s">
        <v>35335</v>
      </c>
      <c r="AX7157">
        <v>56.407678251657202</v>
      </c>
      <c r="AY7157">
        <v>10.427424604224401</v>
      </c>
      <c r="AZ7157" t="s">
        <v>62</v>
      </c>
      <c r="BA7157">
        <v>1082</v>
      </c>
      <c r="BB7157" t="s">
        <v>2852</v>
      </c>
    </row>
    <row r="7158" spans="1:54" x14ac:dyDescent="0.25">
      <c r="A7158" s="1">
        <v>45200</v>
      </c>
      <c r="B7158">
        <v>706210</v>
      </c>
      <c r="C7158" t="s">
        <v>35336</v>
      </c>
      <c r="D7158">
        <v>8560</v>
      </c>
      <c r="E7158" t="s">
        <v>13138</v>
      </c>
      <c r="F7158" t="s">
        <v>35337</v>
      </c>
      <c r="G7158">
        <v>29189978</v>
      </c>
      <c r="H7158">
        <v>1003355536</v>
      </c>
      <c r="I7158" t="s">
        <v>35338</v>
      </c>
      <c r="K7158" t="s">
        <v>35339</v>
      </c>
      <c r="L7158" t="s">
        <v>35340</v>
      </c>
      <c r="M7158">
        <v>1208</v>
      </c>
      <c r="N7158">
        <v>3</v>
      </c>
      <c r="R7158" s="1">
        <v>43787</v>
      </c>
      <c r="S7158" t="s">
        <v>1808</v>
      </c>
      <c r="T7158">
        <v>706</v>
      </c>
      <c r="U7158" t="s">
        <v>10147</v>
      </c>
      <c r="W7158">
        <v>2</v>
      </c>
      <c r="X7158" t="s">
        <v>57</v>
      </c>
      <c r="Y7158">
        <v>1</v>
      </c>
      <c r="Z7158" t="s">
        <v>46545</v>
      </c>
      <c r="AA7158">
        <v>10</v>
      </c>
      <c r="AB7158">
        <v>200701</v>
      </c>
      <c r="AC7158">
        <v>125</v>
      </c>
      <c r="AD7158" t="s">
        <v>1344</v>
      </c>
      <c r="AE7158">
        <v>1014</v>
      </c>
      <c r="AF7158" t="s">
        <v>1352</v>
      </c>
      <c r="AG7158">
        <v>1</v>
      </c>
      <c r="AH7158" t="s">
        <v>44482</v>
      </c>
      <c r="AI7158">
        <v>99</v>
      </c>
      <c r="AJ7158" t="s">
        <v>54511</v>
      </c>
      <c r="AK7158">
        <v>706</v>
      </c>
      <c r="AL7158" t="s">
        <v>10147</v>
      </c>
      <c r="AQ7158" t="s">
        <v>35341</v>
      </c>
      <c r="AR7158" t="s">
        <v>35342</v>
      </c>
      <c r="AS7158">
        <v>0</v>
      </c>
      <c r="AT7158" t="s">
        <v>61</v>
      </c>
      <c r="AU7158" t="s">
        <v>35343</v>
      </c>
      <c r="AX7158">
        <v>56.361072450000002</v>
      </c>
      <c r="AY7158">
        <v>10.59389487</v>
      </c>
      <c r="AZ7158" t="s">
        <v>62</v>
      </c>
      <c r="BA7158">
        <v>1082</v>
      </c>
      <c r="BB7158" t="s">
        <v>2852</v>
      </c>
    </row>
    <row r="7159" spans="1:54" x14ac:dyDescent="0.25">
      <c r="A7159" s="1">
        <v>45200</v>
      </c>
      <c r="B7159">
        <v>706211</v>
      </c>
      <c r="C7159" t="s">
        <v>35344</v>
      </c>
      <c r="D7159">
        <v>8400</v>
      </c>
      <c r="E7159" t="s">
        <v>15427</v>
      </c>
      <c r="F7159" t="s">
        <v>35345</v>
      </c>
      <c r="I7159" t="s">
        <v>35346</v>
      </c>
      <c r="L7159" t="s">
        <v>35347</v>
      </c>
      <c r="M7159">
        <v>567</v>
      </c>
      <c r="N7159">
        <v>11</v>
      </c>
      <c r="R7159" s="1">
        <v>40221</v>
      </c>
      <c r="S7159" t="s">
        <v>56</v>
      </c>
      <c r="T7159">
        <v>706</v>
      </c>
      <c r="U7159" t="s">
        <v>10147</v>
      </c>
      <c r="V7159" s="1">
        <v>40210</v>
      </c>
      <c r="W7159">
        <v>2</v>
      </c>
      <c r="X7159" t="s">
        <v>57</v>
      </c>
      <c r="Y7159">
        <v>1</v>
      </c>
      <c r="Z7159" t="s">
        <v>46545</v>
      </c>
      <c r="AA7159">
        <v>10</v>
      </c>
      <c r="AB7159">
        <v>200903</v>
      </c>
      <c r="AC7159">
        <v>125</v>
      </c>
      <c r="AD7159" t="s">
        <v>1344</v>
      </c>
      <c r="AE7159">
        <v>1014</v>
      </c>
      <c r="AF7159" t="s">
        <v>1352</v>
      </c>
      <c r="AG7159">
        <v>3</v>
      </c>
      <c r="AH7159" t="s">
        <v>81</v>
      </c>
      <c r="AI7159">
        <v>99</v>
      </c>
      <c r="AJ7159" t="s">
        <v>54511</v>
      </c>
      <c r="AK7159">
        <v>706</v>
      </c>
      <c r="AL7159" t="s">
        <v>10147</v>
      </c>
      <c r="AM7159">
        <v>2</v>
      </c>
      <c r="AN7159" t="s">
        <v>119</v>
      </c>
      <c r="AO7159">
        <v>706210</v>
      </c>
      <c r="AQ7159" t="s">
        <v>35348</v>
      </c>
      <c r="AS7159">
        <v>0</v>
      </c>
      <c r="AT7159" t="s">
        <v>61</v>
      </c>
      <c r="AU7159" t="s">
        <v>35349</v>
      </c>
      <c r="AX7159">
        <v>56.208365227831898</v>
      </c>
      <c r="AY7159">
        <v>10.6854991406623</v>
      </c>
      <c r="AZ7159" t="s">
        <v>62</v>
      </c>
      <c r="BA7159">
        <v>1082</v>
      </c>
      <c r="BB7159" t="s">
        <v>2852</v>
      </c>
    </row>
    <row r="7160" spans="1:54" x14ac:dyDescent="0.25">
      <c r="A7160" s="1">
        <v>45200</v>
      </c>
      <c r="B7160">
        <v>707000</v>
      </c>
      <c r="C7160" t="s">
        <v>35350</v>
      </c>
      <c r="D7160">
        <v>8500</v>
      </c>
      <c r="E7160" t="s">
        <v>10210</v>
      </c>
      <c r="F7160" t="s">
        <v>10213</v>
      </c>
      <c r="G7160">
        <v>29189986</v>
      </c>
      <c r="K7160" t="s">
        <v>15901</v>
      </c>
      <c r="L7160" t="s">
        <v>54099</v>
      </c>
      <c r="M7160">
        <v>8775</v>
      </c>
      <c r="N7160">
        <v>3</v>
      </c>
      <c r="R7160" s="1">
        <v>43794</v>
      </c>
      <c r="S7160" t="s">
        <v>80</v>
      </c>
      <c r="T7160">
        <v>707</v>
      </c>
      <c r="U7160" t="s">
        <v>10213</v>
      </c>
      <c r="W7160">
        <v>2</v>
      </c>
      <c r="X7160" t="s">
        <v>57</v>
      </c>
      <c r="Y7160">
        <v>5</v>
      </c>
      <c r="Z7160" t="s">
        <v>54458</v>
      </c>
      <c r="AB7160">
        <v>200701</v>
      </c>
      <c r="AC7160">
        <v>923</v>
      </c>
      <c r="AD7160" t="s">
        <v>58</v>
      </c>
      <c r="AE7160">
        <v>2013</v>
      </c>
      <c r="AF7160" t="s">
        <v>58</v>
      </c>
      <c r="AG7160">
        <v>1</v>
      </c>
      <c r="AH7160" t="s">
        <v>44482</v>
      </c>
      <c r="AI7160">
        <v>99</v>
      </c>
      <c r="AJ7160" t="s">
        <v>54511</v>
      </c>
      <c r="AK7160">
        <v>707</v>
      </c>
      <c r="AL7160" t="s">
        <v>10213</v>
      </c>
      <c r="AQ7160" t="s">
        <v>35351</v>
      </c>
      <c r="AR7160" t="s">
        <v>15904</v>
      </c>
      <c r="AS7160">
        <v>0</v>
      </c>
      <c r="AT7160" t="s">
        <v>61</v>
      </c>
      <c r="AU7160" t="s">
        <v>7012</v>
      </c>
      <c r="AV7160" t="s">
        <v>52612</v>
      </c>
      <c r="AX7160">
        <v>56.41441107</v>
      </c>
      <c r="AY7160">
        <v>10.87613582</v>
      </c>
      <c r="AZ7160" t="s">
        <v>62</v>
      </c>
      <c r="BA7160">
        <v>1082</v>
      </c>
      <c r="BB7160" t="s">
        <v>2852</v>
      </c>
    </row>
    <row r="7161" spans="1:54" x14ac:dyDescent="0.25">
      <c r="A7161" s="1">
        <v>45200</v>
      </c>
      <c r="B7161">
        <v>707001</v>
      </c>
      <c r="C7161" t="s">
        <v>35352</v>
      </c>
      <c r="D7161">
        <v>8592</v>
      </c>
      <c r="E7161" t="s">
        <v>35353</v>
      </c>
      <c r="F7161" t="s">
        <v>35354</v>
      </c>
      <c r="G7161">
        <v>29189986</v>
      </c>
      <c r="H7161">
        <v>1003688694</v>
      </c>
      <c r="I7161" t="s">
        <v>51423</v>
      </c>
      <c r="J7161" t="s">
        <v>35355</v>
      </c>
      <c r="K7161" t="s">
        <v>35356</v>
      </c>
      <c r="L7161" t="s">
        <v>55115</v>
      </c>
      <c r="M7161">
        <v>9430</v>
      </c>
      <c r="N7161" t="s">
        <v>6585</v>
      </c>
      <c r="R7161" s="1">
        <v>44887</v>
      </c>
      <c r="S7161" t="s">
        <v>56</v>
      </c>
      <c r="T7161">
        <v>707</v>
      </c>
      <c r="U7161" t="s">
        <v>10213</v>
      </c>
      <c r="W7161">
        <v>2</v>
      </c>
      <c r="X7161" t="s">
        <v>57</v>
      </c>
      <c r="Y7161">
        <v>1</v>
      </c>
      <c r="Z7161" t="s">
        <v>46545</v>
      </c>
      <c r="AA7161">
        <v>9</v>
      </c>
      <c r="AB7161">
        <v>191704</v>
      </c>
      <c r="AC7161">
        <v>121</v>
      </c>
      <c r="AD7161" t="s">
        <v>70</v>
      </c>
      <c r="AE7161">
        <v>1012</v>
      </c>
      <c r="AF7161" t="s">
        <v>71</v>
      </c>
      <c r="AG7161">
        <v>1</v>
      </c>
      <c r="AH7161" t="s">
        <v>44482</v>
      </c>
      <c r="AI7161">
        <v>22</v>
      </c>
      <c r="AJ7161" t="s">
        <v>52628</v>
      </c>
      <c r="AK7161">
        <v>707</v>
      </c>
      <c r="AL7161" t="s">
        <v>10213</v>
      </c>
      <c r="AQ7161" t="s">
        <v>35357</v>
      </c>
      <c r="AR7161" t="s">
        <v>35358</v>
      </c>
      <c r="AS7161">
        <v>0</v>
      </c>
      <c r="AT7161" t="s">
        <v>61</v>
      </c>
      <c r="AU7161" t="s">
        <v>55116</v>
      </c>
      <c r="AX7161">
        <v>56.70395929</v>
      </c>
      <c r="AY7161">
        <v>11.54586613</v>
      </c>
      <c r="AZ7161" t="s">
        <v>62</v>
      </c>
      <c r="BA7161">
        <v>1082</v>
      </c>
      <c r="BB7161" t="s">
        <v>2852</v>
      </c>
    </row>
    <row r="7162" spans="1:54" x14ac:dyDescent="0.25">
      <c r="A7162" s="1">
        <v>45200</v>
      </c>
      <c r="B7162">
        <v>707002</v>
      </c>
      <c r="C7162" t="s">
        <v>51424</v>
      </c>
      <c r="D7162">
        <v>8500</v>
      </c>
      <c r="E7162" t="s">
        <v>10210</v>
      </c>
      <c r="F7162" t="s">
        <v>51425</v>
      </c>
      <c r="G7162">
        <v>29189986</v>
      </c>
      <c r="H7162">
        <v>1003353764</v>
      </c>
      <c r="I7162" t="s">
        <v>35359</v>
      </c>
      <c r="J7162" t="s">
        <v>35360</v>
      </c>
      <c r="K7162" t="s">
        <v>35361</v>
      </c>
      <c r="L7162" t="s">
        <v>55509</v>
      </c>
      <c r="M7162">
        <v>9760</v>
      </c>
      <c r="N7162">
        <v>3</v>
      </c>
      <c r="R7162" s="1">
        <v>43671</v>
      </c>
      <c r="S7162" t="s">
        <v>56</v>
      </c>
      <c r="T7162">
        <v>707</v>
      </c>
      <c r="U7162" t="s">
        <v>10213</v>
      </c>
      <c r="V7162" s="1">
        <v>43677</v>
      </c>
      <c r="W7162">
        <v>2</v>
      </c>
      <c r="X7162" t="s">
        <v>57</v>
      </c>
      <c r="Y7162">
        <v>1</v>
      </c>
      <c r="Z7162" t="s">
        <v>46545</v>
      </c>
      <c r="AA7162">
        <v>6</v>
      </c>
      <c r="AB7162">
        <v>196008</v>
      </c>
      <c r="AC7162">
        <v>121</v>
      </c>
      <c r="AD7162" t="s">
        <v>70</v>
      </c>
      <c r="AE7162">
        <v>1012</v>
      </c>
      <c r="AF7162" t="s">
        <v>71</v>
      </c>
      <c r="AG7162">
        <v>3</v>
      </c>
      <c r="AH7162" t="s">
        <v>81</v>
      </c>
      <c r="AI7162">
        <v>21</v>
      </c>
      <c r="AJ7162" t="s">
        <v>52613</v>
      </c>
      <c r="AK7162">
        <v>707</v>
      </c>
      <c r="AL7162" t="s">
        <v>10213</v>
      </c>
      <c r="AM7162">
        <v>2</v>
      </c>
      <c r="AN7162" t="s">
        <v>119</v>
      </c>
      <c r="AO7162">
        <v>281070</v>
      </c>
      <c r="AQ7162" t="s">
        <v>35362</v>
      </c>
      <c r="AR7162" t="s">
        <v>35363</v>
      </c>
      <c r="AS7162">
        <v>0</v>
      </c>
      <c r="AT7162" t="s">
        <v>61</v>
      </c>
      <c r="AU7162" t="s">
        <v>55510</v>
      </c>
      <c r="AW7162" t="s">
        <v>55511</v>
      </c>
      <c r="AX7162">
        <v>56.361759450000001</v>
      </c>
      <c r="AY7162">
        <v>10.85244206</v>
      </c>
      <c r="AZ7162" t="s">
        <v>62</v>
      </c>
      <c r="BA7162">
        <v>1082</v>
      </c>
      <c r="BB7162" t="s">
        <v>2852</v>
      </c>
    </row>
    <row r="7163" spans="1:54" x14ac:dyDescent="0.25">
      <c r="A7163" s="1">
        <v>45200</v>
      </c>
      <c r="B7163">
        <v>707003</v>
      </c>
      <c r="C7163" t="s">
        <v>51426</v>
      </c>
      <c r="D7163">
        <v>8570</v>
      </c>
      <c r="E7163" t="s">
        <v>35364</v>
      </c>
      <c r="F7163" t="s">
        <v>51427</v>
      </c>
      <c r="G7163">
        <v>29189986</v>
      </c>
      <c r="H7163">
        <v>1003353454</v>
      </c>
      <c r="I7163" t="s">
        <v>48267</v>
      </c>
      <c r="J7163" t="s">
        <v>35365</v>
      </c>
      <c r="K7163" t="s">
        <v>35366</v>
      </c>
      <c r="L7163" t="s">
        <v>35367</v>
      </c>
      <c r="M7163">
        <v>5194</v>
      </c>
      <c r="N7163">
        <v>40</v>
      </c>
      <c r="R7163" s="1">
        <v>44757</v>
      </c>
      <c r="S7163" t="s">
        <v>56</v>
      </c>
      <c r="T7163">
        <v>707</v>
      </c>
      <c r="U7163" t="s">
        <v>10213</v>
      </c>
      <c r="V7163" s="1">
        <v>44743</v>
      </c>
      <c r="W7163">
        <v>2</v>
      </c>
      <c r="X7163" t="s">
        <v>57</v>
      </c>
      <c r="Y7163">
        <v>1</v>
      </c>
      <c r="Z7163" t="s">
        <v>46545</v>
      </c>
      <c r="AA7163">
        <v>6</v>
      </c>
      <c r="AB7163">
        <v>196208</v>
      </c>
      <c r="AC7163">
        <v>121</v>
      </c>
      <c r="AD7163" t="s">
        <v>70</v>
      </c>
      <c r="AE7163">
        <v>1012</v>
      </c>
      <c r="AF7163" t="s">
        <v>71</v>
      </c>
      <c r="AG7163">
        <v>3</v>
      </c>
      <c r="AH7163" t="s">
        <v>81</v>
      </c>
      <c r="AI7163">
        <v>21</v>
      </c>
      <c r="AJ7163" t="s">
        <v>52613</v>
      </c>
      <c r="AK7163">
        <v>707</v>
      </c>
      <c r="AL7163" t="s">
        <v>10213</v>
      </c>
      <c r="AM7163">
        <v>2</v>
      </c>
      <c r="AN7163" t="s">
        <v>119</v>
      </c>
      <c r="AO7163">
        <v>281070</v>
      </c>
      <c r="AP7163">
        <v>281070</v>
      </c>
      <c r="AQ7163" t="s">
        <v>35368</v>
      </c>
      <c r="AR7163" t="s">
        <v>12002</v>
      </c>
      <c r="AS7163">
        <v>2</v>
      </c>
      <c r="AT7163" t="s">
        <v>1413</v>
      </c>
      <c r="AU7163" t="s">
        <v>10571</v>
      </c>
      <c r="AX7163">
        <v>56.357317340000002</v>
      </c>
      <c r="AY7163">
        <v>10.75322688</v>
      </c>
      <c r="AZ7163" t="s">
        <v>62</v>
      </c>
      <c r="BA7163">
        <v>1082</v>
      </c>
      <c r="BB7163" t="s">
        <v>2852</v>
      </c>
    </row>
    <row r="7164" spans="1:54" x14ac:dyDescent="0.25">
      <c r="A7164" s="1">
        <v>45200</v>
      </c>
      <c r="B7164">
        <v>707004</v>
      </c>
      <c r="C7164" t="s">
        <v>51428</v>
      </c>
      <c r="D7164">
        <v>8500</v>
      </c>
      <c r="E7164" t="s">
        <v>10210</v>
      </c>
      <c r="F7164" t="s">
        <v>51429</v>
      </c>
      <c r="G7164">
        <v>29189986</v>
      </c>
      <c r="H7164">
        <v>1003353636</v>
      </c>
      <c r="I7164" t="s">
        <v>48267</v>
      </c>
      <c r="J7164" t="s">
        <v>35369</v>
      </c>
      <c r="K7164" t="s">
        <v>35370</v>
      </c>
      <c r="L7164" t="s">
        <v>1276</v>
      </c>
      <c r="M7164">
        <v>9011</v>
      </c>
      <c r="N7164">
        <v>7</v>
      </c>
      <c r="R7164" s="1">
        <v>44757</v>
      </c>
      <c r="S7164" t="s">
        <v>56</v>
      </c>
      <c r="T7164">
        <v>707</v>
      </c>
      <c r="U7164" t="s">
        <v>10213</v>
      </c>
      <c r="V7164" s="1">
        <v>44743</v>
      </c>
      <c r="W7164">
        <v>2</v>
      </c>
      <c r="X7164" t="s">
        <v>57</v>
      </c>
      <c r="Y7164">
        <v>1</v>
      </c>
      <c r="Z7164" t="s">
        <v>46545</v>
      </c>
      <c r="AA7164">
        <v>7</v>
      </c>
      <c r="AB7164">
        <v>191204</v>
      </c>
      <c r="AC7164">
        <v>121</v>
      </c>
      <c r="AD7164" t="s">
        <v>70</v>
      </c>
      <c r="AE7164">
        <v>1012</v>
      </c>
      <c r="AF7164" t="s">
        <v>71</v>
      </c>
      <c r="AG7164">
        <v>3</v>
      </c>
      <c r="AH7164" t="s">
        <v>81</v>
      </c>
      <c r="AI7164">
        <v>21</v>
      </c>
      <c r="AJ7164" t="s">
        <v>52613</v>
      </c>
      <c r="AK7164">
        <v>707</v>
      </c>
      <c r="AL7164" t="s">
        <v>10213</v>
      </c>
      <c r="AM7164">
        <v>2</v>
      </c>
      <c r="AN7164" t="s">
        <v>119</v>
      </c>
      <c r="AO7164">
        <v>281070</v>
      </c>
      <c r="AP7164">
        <v>281070</v>
      </c>
      <c r="AQ7164" t="s">
        <v>12001</v>
      </c>
      <c r="AR7164" t="s">
        <v>12002</v>
      </c>
      <c r="AS7164">
        <v>2</v>
      </c>
      <c r="AT7164" t="s">
        <v>1413</v>
      </c>
      <c r="AU7164" t="s">
        <v>1277</v>
      </c>
      <c r="AX7164">
        <v>56.4136199</v>
      </c>
      <c r="AY7164">
        <v>10.87049135</v>
      </c>
      <c r="AZ7164" t="s">
        <v>62</v>
      </c>
      <c r="BA7164">
        <v>1082</v>
      </c>
      <c r="BB7164" t="s">
        <v>2852</v>
      </c>
    </row>
    <row r="7165" spans="1:54" x14ac:dyDescent="0.25">
      <c r="A7165" s="1">
        <v>45200</v>
      </c>
      <c r="B7165">
        <v>707005</v>
      </c>
      <c r="C7165" t="s">
        <v>55117</v>
      </c>
      <c r="D7165">
        <v>8500</v>
      </c>
      <c r="E7165" t="s">
        <v>10210</v>
      </c>
      <c r="F7165" t="s">
        <v>55118</v>
      </c>
      <c r="G7165">
        <v>29189986</v>
      </c>
      <c r="H7165">
        <v>1003353569</v>
      </c>
      <c r="I7165" t="s">
        <v>51430</v>
      </c>
      <c r="J7165" t="s">
        <v>35371</v>
      </c>
      <c r="K7165" t="s">
        <v>35372</v>
      </c>
      <c r="L7165" t="s">
        <v>3939</v>
      </c>
      <c r="M7165">
        <v>7043</v>
      </c>
      <c r="N7165">
        <v>20</v>
      </c>
      <c r="R7165" s="1">
        <v>44757</v>
      </c>
      <c r="S7165" t="s">
        <v>56</v>
      </c>
      <c r="T7165">
        <v>707</v>
      </c>
      <c r="U7165" t="s">
        <v>10213</v>
      </c>
      <c r="V7165" s="1">
        <v>44743</v>
      </c>
      <c r="W7165">
        <v>2</v>
      </c>
      <c r="X7165" t="s">
        <v>57</v>
      </c>
      <c r="Y7165">
        <v>1</v>
      </c>
      <c r="Z7165" t="s">
        <v>46545</v>
      </c>
      <c r="AA7165">
        <v>6</v>
      </c>
      <c r="AB7165">
        <v>195104</v>
      </c>
      <c r="AC7165">
        <v>121</v>
      </c>
      <c r="AD7165" t="s">
        <v>70</v>
      </c>
      <c r="AE7165">
        <v>1012</v>
      </c>
      <c r="AF7165" t="s">
        <v>71</v>
      </c>
      <c r="AG7165">
        <v>3</v>
      </c>
      <c r="AH7165" t="s">
        <v>81</v>
      </c>
      <c r="AI7165">
        <v>21</v>
      </c>
      <c r="AJ7165" t="s">
        <v>52613</v>
      </c>
      <c r="AK7165">
        <v>707</v>
      </c>
      <c r="AL7165" t="s">
        <v>10213</v>
      </c>
      <c r="AM7165">
        <v>2</v>
      </c>
      <c r="AN7165" t="s">
        <v>119</v>
      </c>
      <c r="AO7165">
        <v>281070</v>
      </c>
      <c r="AP7165">
        <v>281070</v>
      </c>
      <c r="AQ7165" t="s">
        <v>12001</v>
      </c>
      <c r="AR7165" t="s">
        <v>12002</v>
      </c>
      <c r="AS7165">
        <v>2</v>
      </c>
      <c r="AT7165" t="s">
        <v>1413</v>
      </c>
      <c r="AU7165" t="s">
        <v>3942</v>
      </c>
      <c r="AX7165">
        <v>56.414918190000002</v>
      </c>
      <c r="AY7165">
        <v>10.90282579</v>
      </c>
      <c r="AZ7165" t="s">
        <v>62</v>
      </c>
      <c r="BA7165">
        <v>1082</v>
      </c>
      <c r="BB7165" t="s">
        <v>2852</v>
      </c>
    </row>
    <row r="7166" spans="1:54" x14ac:dyDescent="0.25">
      <c r="A7166" s="1">
        <v>45200</v>
      </c>
      <c r="B7166">
        <v>707006</v>
      </c>
      <c r="C7166" t="s">
        <v>55371</v>
      </c>
      <c r="D7166">
        <v>8500</v>
      </c>
      <c r="E7166" t="s">
        <v>10210</v>
      </c>
      <c r="F7166" t="s">
        <v>55371</v>
      </c>
      <c r="G7166">
        <v>29189986</v>
      </c>
      <c r="H7166">
        <v>1003353727</v>
      </c>
      <c r="I7166" t="s">
        <v>35373</v>
      </c>
      <c r="J7166" t="s">
        <v>35374</v>
      </c>
      <c r="K7166" t="s">
        <v>12000</v>
      </c>
      <c r="L7166" t="s">
        <v>55370</v>
      </c>
      <c r="M7166">
        <v>9650</v>
      </c>
      <c r="N7166">
        <v>64</v>
      </c>
      <c r="R7166" s="1">
        <v>43315</v>
      </c>
      <c r="S7166" t="s">
        <v>56</v>
      </c>
      <c r="T7166">
        <v>707</v>
      </c>
      <c r="U7166" t="s">
        <v>10213</v>
      </c>
      <c r="V7166" s="1">
        <v>43312</v>
      </c>
      <c r="W7166">
        <v>2</v>
      </c>
      <c r="X7166" t="s">
        <v>57</v>
      </c>
      <c r="Y7166">
        <v>1</v>
      </c>
      <c r="Z7166" t="s">
        <v>46545</v>
      </c>
      <c r="AA7166">
        <v>9</v>
      </c>
      <c r="AB7166">
        <v>197008</v>
      </c>
      <c r="AC7166">
        <v>121</v>
      </c>
      <c r="AD7166" t="s">
        <v>70</v>
      </c>
      <c r="AE7166">
        <v>1012</v>
      </c>
      <c r="AF7166" t="s">
        <v>71</v>
      </c>
      <c r="AG7166">
        <v>3</v>
      </c>
      <c r="AH7166" t="s">
        <v>81</v>
      </c>
      <c r="AI7166">
        <v>21</v>
      </c>
      <c r="AJ7166" t="s">
        <v>52613</v>
      </c>
      <c r="AK7166">
        <v>707</v>
      </c>
      <c r="AL7166" t="s">
        <v>10213</v>
      </c>
      <c r="AM7166">
        <v>2</v>
      </c>
      <c r="AN7166" t="s">
        <v>119</v>
      </c>
      <c r="AO7166">
        <v>280346</v>
      </c>
      <c r="AP7166">
        <v>280346</v>
      </c>
      <c r="AQ7166" t="s">
        <v>35375</v>
      </c>
      <c r="AR7166" t="s">
        <v>35376</v>
      </c>
      <c r="AS7166">
        <v>2</v>
      </c>
      <c r="AT7166" t="s">
        <v>1413</v>
      </c>
      <c r="AU7166" t="s">
        <v>55371</v>
      </c>
      <c r="AX7166">
        <v>56.408742015649104</v>
      </c>
      <c r="AY7166">
        <v>10.8935026251784</v>
      </c>
      <c r="AZ7166" t="s">
        <v>62</v>
      </c>
      <c r="BA7166">
        <v>1082</v>
      </c>
      <c r="BB7166" t="s">
        <v>2852</v>
      </c>
    </row>
    <row r="7167" spans="1:54" x14ac:dyDescent="0.25">
      <c r="A7167" s="1">
        <v>45200</v>
      </c>
      <c r="B7167">
        <v>707007</v>
      </c>
      <c r="C7167" t="s">
        <v>35377</v>
      </c>
      <c r="D7167">
        <v>8570</v>
      </c>
      <c r="E7167" t="s">
        <v>35364</v>
      </c>
      <c r="F7167" t="s">
        <v>35378</v>
      </c>
      <c r="I7167" t="s">
        <v>35379</v>
      </c>
      <c r="K7167" t="s">
        <v>35380</v>
      </c>
      <c r="L7167" t="s">
        <v>18732</v>
      </c>
      <c r="M7167">
        <v>7083</v>
      </c>
      <c r="N7167">
        <v>13</v>
      </c>
      <c r="R7167" s="1">
        <v>40162</v>
      </c>
      <c r="S7167" t="s">
        <v>80</v>
      </c>
      <c r="V7167" s="1">
        <v>28642</v>
      </c>
      <c r="W7167">
        <v>5</v>
      </c>
      <c r="X7167" t="s">
        <v>557</v>
      </c>
      <c r="Y7167">
        <v>1</v>
      </c>
      <c r="Z7167" t="s">
        <v>46545</v>
      </c>
      <c r="AA7167">
        <v>10</v>
      </c>
      <c r="AC7167">
        <v>121</v>
      </c>
      <c r="AD7167" t="s">
        <v>70</v>
      </c>
      <c r="AE7167">
        <v>1013</v>
      </c>
      <c r="AF7167" t="s">
        <v>558</v>
      </c>
      <c r="AG7167">
        <v>3</v>
      </c>
      <c r="AH7167" t="s">
        <v>81</v>
      </c>
      <c r="AI7167">
        <v>21</v>
      </c>
      <c r="AJ7167" t="s">
        <v>52613</v>
      </c>
      <c r="AK7167">
        <v>707</v>
      </c>
      <c r="AL7167" t="s">
        <v>10213</v>
      </c>
      <c r="AS7167">
        <v>0</v>
      </c>
      <c r="AT7167" t="s">
        <v>61</v>
      </c>
      <c r="AU7167" t="s">
        <v>7274</v>
      </c>
      <c r="AX7167">
        <v>56.349652009844597</v>
      </c>
      <c r="AY7167">
        <v>10.7714020257429</v>
      </c>
      <c r="AZ7167" t="s">
        <v>62</v>
      </c>
      <c r="BA7167">
        <v>1082</v>
      </c>
      <c r="BB7167" t="s">
        <v>2852</v>
      </c>
    </row>
    <row r="7168" spans="1:54" x14ac:dyDescent="0.25">
      <c r="A7168" s="1">
        <v>45200</v>
      </c>
      <c r="B7168">
        <v>707008</v>
      </c>
      <c r="C7168" t="s">
        <v>35381</v>
      </c>
      <c r="D7168">
        <v>8500</v>
      </c>
      <c r="E7168" t="s">
        <v>10210</v>
      </c>
      <c r="F7168" t="s">
        <v>35382</v>
      </c>
      <c r="G7168">
        <v>29542481</v>
      </c>
      <c r="H7168">
        <v>1003350534</v>
      </c>
      <c r="I7168" t="s">
        <v>35383</v>
      </c>
      <c r="J7168" t="s">
        <v>35384</v>
      </c>
      <c r="K7168" t="s">
        <v>35385</v>
      </c>
      <c r="L7168" t="s">
        <v>35386</v>
      </c>
      <c r="M7168">
        <v>5469</v>
      </c>
      <c r="N7168">
        <v>21</v>
      </c>
      <c r="R7168" s="1">
        <v>43794</v>
      </c>
      <c r="S7168" t="s">
        <v>56</v>
      </c>
      <c r="W7168">
        <v>4</v>
      </c>
      <c r="X7168" t="s">
        <v>725</v>
      </c>
      <c r="Y7168">
        <v>1</v>
      </c>
      <c r="Z7168" t="s">
        <v>46545</v>
      </c>
      <c r="AB7168">
        <v>196108</v>
      </c>
      <c r="AC7168">
        <v>131</v>
      </c>
      <c r="AD7168" t="s">
        <v>752</v>
      </c>
      <c r="AE7168">
        <v>1061</v>
      </c>
      <c r="AF7168" t="s">
        <v>752</v>
      </c>
      <c r="AG7168">
        <v>1</v>
      </c>
      <c r="AH7168" t="s">
        <v>44482</v>
      </c>
      <c r="AI7168">
        <v>99</v>
      </c>
      <c r="AJ7168" t="s">
        <v>54511</v>
      </c>
      <c r="AK7168">
        <v>707</v>
      </c>
      <c r="AL7168" t="s">
        <v>10213</v>
      </c>
      <c r="AQ7168" t="s">
        <v>35387</v>
      </c>
      <c r="AR7168" t="s">
        <v>35388</v>
      </c>
      <c r="AS7168">
        <v>0</v>
      </c>
      <c r="AT7168" t="s">
        <v>61</v>
      </c>
      <c r="AU7168" t="s">
        <v>35389</v>
      </c>
      <c r="AX7168">
        <v>56.408013150000002</v>
      </c>
      <c r="AY7168">
        <v>10.88883485</v>
      </c>
      <c r="AZ7168" t="s">
        <v>62</v>
      </c>
      <c r="BA7168">
        <v>1082</v>
      </c>
      <c r="BB7168" t="s">
        <v>2852</v>
      </c>
    </row>
    <row r="7169" spans="1:54" x14ac:dyDescent="0.25">
      <c r="A7169" s="1">
        <v>45200</v>
      </c>
      <c r="B7169">
        <v>707009</v>
      </c>
      <c r="C7169" t="s">
        <v>35390</v>
      </c>
      <c r="D7169">
        <v>8500</v>
      </c>
      <c r="E7169" t="s">
        <v>10210</v>
      </c>
      <c r="F7169" t="s">
        <v>35391</v>
      </c>
      <c r="G7169">
        <v>68360528</v>
      </c>
      <c r="H7169">
        <v>1002271163</v>
      </c>
      <c r="I7169" t="s">
        <v>51431</v>
      </c>
      <c r="J7169" t="s">
        <v>35392</v>
      </c>
      <c r="K7169" t="s">
        <v>35392</v>
      </c>
      <c r="L7169" t="s">
        <v>35393</v>
      </c>
      <c r="M7169">
        <v>4745</v>
      </c>
      <c r="N7169">
        <v>4</v>
      </c>
      <c r="R7169" s="1">
        <v>45148</v>
      </c>
      <c r="S7169" t="s">
        <v>597</v>
      </c>
      <c r="W7169">
        <v>5</v>
      </c>
      <c r="X7169" t="s">
        <v>557</v>
      </c>
      <c r="Y7169">
        <v>1</v>
      </c>
      <c r="Z7169" t="s">
        <v>46545</v>
      </c>
      <c r="AA7169">
        <v>9</v>
      </c>
      <c r="AB7169">
        <v>198208</v>
      </c>
      <c r="AC7169">
        <v>121</v>
      </c>
      <c r="AD7169" t="s">
        <v>70</v>
      </c>
      <c r="AE7169">
        <v>1013</v>
      </c>
      <c r="AF7169" t="s">
        <v>558</v>
      </c>
      <c r="AG7169">
        <v>1</v>
      </c>
      <c r="AH7169" t="s">
        <v>44482</v>
      </c>
      <c r="AI7169">
        <v>22</v>
      </c>
      <c r="AJ7169" t="s">
        <v>52628</v>
      </c>
      <c r="AK7169">
        <v>707</v>
      </c>
      <c r="AL7169" t="s">
        <v>10213</v>
      </c>
      <c r="AQ7169" t="s">
        <v>35394</v>
      </c>
      <c r="AR7169" t="s">
        <v>35395</v>
      </c>
      <c r="AS7169">
        <v>0</v>
      </c>
      <c r="AT7169" t="s">
        <v>61</v>
      </c>
      <c r="AU7169" t="s">
        <v>35396</v>
      </c>
      <c r="AX7169">
        <v>56.417637380000002</v>
      </c>
      <c r="AY7169">
        <v>10.858431749999999</v>
      </c>
      <c r="AZ7169" t="s">
        <v>62</v>
      </c>
      <c r="BA7169">
        <v>1082</v>
      </c>
      <c r="BB7169" t="s">
        <v>2852</v>
      </c>
    </row>
    <row r="7170" spans="1:54" x14ac:dyDescent="0.25">
      <c r="A7170" s="1">
        <v>45200</v>
      </c>
      <c r="B7170">
        <v>707010</v>
      </c>
      <c r="C7170" t="s">
        <v>35397</v>
      </c>
      <c r="D7170">
        <v>8500</v>
      </c>
      <c r="E7170" t="s">
        <v>10210</v>
      </c>
      <c r="F7170" t="s">
        <v>51432</v>
      </c>
      <c r="G7170">
        <v>44305011</v>
      </c>
      <c r="H7170">
        <v>1007687687</v>
      </c>
      <c r="I7170" t="s">
        <v>35398</v>
      </c>
      <c r="J7170" t="s">
        <v>35399</v>
      </c>
      <c r="K7170" t="s">
        <v>35400</v>
      </c>
      <c r="L7170" t="s">
        <v>35401</v>
      </c>
      <c r="M7170">
        <v>2951</v>
      </c>
      <c r="N7170">
        <v>5</v>
      </c>
      <c r="R7170" s="1">
        <v>40938</v>
      </c>
      <c r="S7170" t="s">
        <v>56</v>
      </c>
      <c r="T7170">
        <v>707</v>
      </c>
      <c r="U7170" t="s">
        <v>10213</v>
      </c>
      <c r="V7170" s="1">
        <v>40026</v>
      </c>
      <c r="W7170">
        <v>2</v>
      </c>
      <c r="X7170" t="s">
        <v>57</v>
      </c>
      <c r="Y7170">
        <v>1</v>
      </c>
      <c r="Z7170" t="s">
        <v>46545</v>
      </c>
      <c r="AA7170">
        <v>10</v>
      </c>
      <c r="AB7170">
        <v>199908</v>
      </c>
      <c r="AC7170">
        <v>129</v>
      </c>
      <c r="AD7170" t="s">
        <v>2405</v>
      </c>
      <c r="AE7170">
        <v>1016</v>
      </c>
      <c r="AF7170" t="s">
        <v>2405</v>
      </c>
      <c r="AG7170">
        <v>3</v>
      </c>
      <c r="AH7170" t="s">
        <v>81</v>
      </c>
      <c r="AI7170">
        <v>23</v>
      </c>
      <c r="AJ7170" t="s">
        <v>692</v>
      </c>
      <c r="AK7170">
        <v>707</v>
      </c>
      <c r="AL7170" t="s">
        <v>10213</v>
      </c>
      <c r="AQ7170" t="s">
        <v>35402</v>
      </c>
      <c r="AR7170" t="s">
        <v>35403</v>
      </c>
      <c r="AS7170">
        <v>0</v>
      </c>
      <c r="AT7170" t="s">
        <v>61</v>
      </c>
      <c r="AU7170" t="s">
        <v>3563</v>
      </c>
      <c r="AZ7170" t="s">
        <v>62</v>
      </c>
      <c r="BA7170">
        <v>1082</v>
      </c>
      <c r="BB7170" t="s">
        <v>2852</v>
      </c>
    </row>
    <row r="7171" spans="1:54" x14ac:dyDescent="0.25">
      <c r="A7171" s="1">
        <v>45200</v>
      </c>
      <c r="B7171">
        <v>707011</v>
      </c>
      <c r="C7171" t="s">
        <v>35404</v>
      </c>
      <c r="D7171">
        <v>8500</v>
      </c>
      <c r="E7171" t="s">
        <v>10210</v>
      </c>
      <c r="F7171" t="s">
        <v>35405</v>
      </c>
      <c r="G7171">
        <v>29189986</v>
      </c>
      <c r="H7171">
        <v>1008590466</v>
      </c>
      <c r="I7171" t="s">
        <v>10380</v>
      </c>
      <c r="J7171" t="s">
        <v>35406</v>
      </c>
      <c r="K7171" t="s">
        <v>35407</v>
      </c>
      <c r="L7171" t="s">
        <v>35408</v>
      </c>
      <c r="M7171">
        <v>7659</v>
      </c>
      <c r="N7171">
        <v>5</v>
      </c>
      <c r="R7171" s="1">
        <v>43804</v>
      </c>
      <c r="S7171" t="s">
        <v>56</v>
      </c>
      <c r="T7171">
        <v>707</v>
      </c>
      <c r="U7171" t="s">
        <v>10213</v>
      </c>
      <c r="V7171" s="1">
        <v>43677</v>
      </c>
      <c r="W7171">
        <v>2</v>
      </c>
      <c r="X7171" t="s">
        <v>57</v>
      </c>
      <c r="Y7171">
        <v>1</v>
      </c>
      <c r="Z7171" t="s">
        <v>46545</v>
      </c>
      <c r="AA7171">
        <v>10</v>
      </c>
      <c r="AB7171">
        <v>200008</v>
      </c>
      <c r="AC7171">
        <v>121</v>
      </c>
      <c r="AD7171" t="s">
        <v>70</v>
      </c>
      <c r="AE7171">
        <v>1012</v>
      </c>
      <c r="AF7171" t="s">
        <v>71</v>
      </c>
      <c r="AG7171">
        <v>3</v>
      </c>
      <c r="AH7171" t="s">
        <v>81</v>
      </c>
      <c r="AI7171">
        <v>21</v>
      </c>
      <c r="AJ7171" t="s">
        <v>52613</v>
      </c>
      <c r="AK7171">
        <v>707</v>
      </c>
      <c r="AL7171" t="s">
        <v>10213</v>
      </c>
      <c r="AQ7171" t="s">
        <v>35409</v>
      </c>
      <c r="AR7171" t="s">
        <v>35410</v>
      </c>
      <c r="AS7171">
        <v>0</v>
      </c>
      <c r="AT7171" t="s">
        <v>61</v>
      </c>
      <c r="AU7171" t="s">
        <v>55900</v>
      </c>
      <c r="AX7171">
        <v>56.404492259999998</v>
      </c>
      <c r="AY7171">
        <v>10.88601203</v>
      </c>
      <c r="AZ7171" t="s">
        <v>62</v>
      </c>
      <c r="BA7171">
        <v>1082</v>
      </c>
      <c r="BB7171" t="s">
        <v>2852</v>
      </c>
    </row>
    <row r="7172" spans="1:54" x14ac:dyDescent="0.25">
      <c r="A7172" s="1">
        <v>45200</v>
      </c>
      <c r="B7172">
        <v>707012</v>
      </c>
      <c r="C7172" t="s">
        <v>35411</v>
      </c>
      <c r="D7172">
        <v>8500</v>
      </c>
      <c r="E7172" t="s">
        <v>10210</v>
      </c>
      <c r="F7172" t="s">
        <v>35412</v>
      </c>
      <c r="G7172">
        <v>31954363</v>
      </c>
      <c r="H7172">
        <v>1015079777</v>
      </c>
      <c r="I7172" t="s">
        <v>35413</v>
      </c>
      <c r="K7172" t="s">
        <v>35414</v>
      </c>
      <c r="L7172" t="s">
        <v>54100</v>
      </c>
      <c r="M7172">
        <v>3520</v>
      </c>
      <c r="N7172" t="s">
        <v>6968</v>
      </c>
      <c r="R7172" s="1">
        <v>44370</v>
      </c>
      <c r="S7172" t="s">
        <v>56</v>
      </c>
      <c r="V7172" s="1">
        <v>44231</v>
      </c>
      <c r="W7172">
        <v>5</v>
      </c>
      <c r="X7172" t="s">
        <v>557</v>
      </c>
      <c r="Y7172">
        <v>1</v>
      </c>
      <c r="Z7172" t="s">
        <v>46545</v>
      </c>
      <c r="AA7172">
        <v>10</v>
      </c>
      <c r="AB7172">
        <v>200908</v>
      </c>
      <c r="AC7172">
        <v>121</v>
      </c>
      <c r="AD7172" t="s">
        <v>70</v>
      </c>
      <c r="AE7172">
        <v>1013</v>
      </c>
      <c r="AF7172" t="s">
        <v>558</v>
      </c>
      <c r="AG7172">
        <v>3</v>
      </c>
      <c r="AH7172" t="s">
        <v>81</v>
      </c>
      <c r="AI7172">
        <v>99</v>
      </c>
      <c r="AJ7172" t="s">
        <v>54511</v>
      </c>
      <c r="AK7172">
        <v>707</v>
      </c>
      <c r="AL7172" t="s">
        <v>10213</v>
      </c>
      <c r="AQ7172" t="s">
        <v>35415</v>
      </c>
      <c r="AR7172" t="s">
        <v>35416</v>
      </c>
      <c r="AS7172">
        <v>0</v>
      </c>
      <c r="AT7172" t="s">
        <v>61</v>
      </c>
      <c r="AU7172" t="s">
        <v>54101</v>
      </c>
      <c r="AX7172">
        <v>56.368639219999999</v>
      </c>
      <c r="AY7172">
        <v>10.801578920000001</v>
      </c>
      <c r="AZ7172" t="s">
        <v>62</v>
      </c>
      <c r="BA7172">
        <v>1082</v>
      </c>
      <c r="BB7172" t="s">
        <v>2852</v>
      </c>
    </row>
    <row r="7173" spans="1:54" x14ac:dyDescent="0.25">
      <c r="A7173" s="1">
        <v>45200</v>
      </c>
      <c r="B7173">
        <v>707200</v>
      </c>
      <c r="D7173">
        <v>8500</v>
      </c>
      <c r="E7173" t="s">
        <v>10210</v>
      </c>
      <c r="F7173" t="s">
        <v>54102</v>
      </c>
      <c r="G7173">
        <v>29189986</v>
      </c>
      <c r="H7173">
        <v>1003353612</v>
      </c>
      <c r="I7173" t="s">
        <v>35417</v>
      </c>
      <c r="K7173" t="s">
        <v>35418</v>
      </c>
      <c r="L7173" t="s">
        <v>35419</v>
      </c>
      <c r="M7173">
        <v>8775</v>
      </c>
      <c r="N7173">
        <v>3</v>
      </c>
      <c r="R7173" s="1">
        <v>43432</v>
      </c>
      <c r="S7173" t="s">
        <v>56</v>
      </c>
      <c r="T7173">
        <v>707</v>
      </c>
      <c r="U7173" t="s">
        <v>10213</v>
      </c>
      <c r="W7173">
        <v>2</v>
      </c>
      <c r="X7173" t="s">
        <v>57</v>
      </c>
      <c r="Y7173">
        <v>1</v>
      </c>
      <c r="Z7173" t="s">
        <v>46545</v>
      </c>
      <c r="AC7173">
        <v>932</v>
      </c>
      <c r="AD7173" t="s">
        <v>52637</v>
      </c>
      <c r="AE7173">
        <v>2021</v>
      </c>
      <c r="AF7173" t="s">
        <v>52637</v>
      </c>
      <c r="AG7173">
        <v>2</v>
      </c>
      <c r="AH7173" t="s">
        <v>44524</v>
      </c>
      <c r="AI7173">
        <v>10</v>
      </c>
      <c r="AJ7173" t="s">
        <v>52638</v>
      </c>
      <c r="AK7173">
        <v>707</v>
      </c>
      <c r="AL7173" t="s">
        <v>10213</v>
      </c>
      <c r="AQ7173" t="s">
        <v>35420</v>
      </c>
      <c r="AR7173" t="s">
        <v>35421</v>
      </c>
      <c r="AS7173">
        <v>0</v>
      </c>
      <c r="AT7173" t="s">
        <v>61</v>
      </c>
      <c r="AU7173" t="s">
        <v>7012</v>
      </c>
      <c r="AX7173">
        <v>56.41441107</v>
      </c>
      <c r="AY7173">
        <v>10.87613582</v>
      </c>
      <c r="AZ7173" t="s">
        <v>62</v>
      </c>
      <c r="BA7173">
        <v>1082</v>
      </c>
      <c r="BB7173" t="s">
        <v>2852</v>
      </c>
    </row>
    <row r="7174" spans="1:54" x14ac:dyDescent="0.25">
      <c r="A7174" s="1">
        <v>45200</v>
      </c>
      <c r="B7174">
        <v>707201</v>
      </c>
      <c r="C7174" t="s">
        <v>35422</v>
      </c>
      <c r="D7174">
        <v>8500</v>
      </c>
      <c r="E7174" t="s">
        <v>10210</v>
      </c>
      <c r="F7174" t="s">
        <v>35422</v>
      </c>
      <c r="G7174">
        <v>29189986</v>
      </c>
      <c r="H7174">
        <v>1016680784</v>
      </c>
      <c r="I7174" t="s">
        <v>35423</v>
      </c>
      <c r="K7174" t="s">
        <v>35424</v>
      </c>
      <c r="L7174" t="s">
        <v>55119</v>
      </c>
      <c r="M7174">
        <v>9562</v>
      </c>
      <c r="N7174">
        <v>67</v>
      </c>
      <c r="R7174" s="1">
        <v>43822</v>
      </c>
      <c r="S7174" t="s">
        <v>56</v>
      </c>
      <c r="T7174">
        <v>707</v>
      </c>
      <c r="U7174" t="s">
        <v>10213</v>
      </c>
      <c r="V7174" s="1">
        <v>43830</v>
      </c>
      <c r="W7174">
        <v>2</v>
      </c>
      <c r="X7174" t="s">
        <v>57</v>
      </c>
      <c r="Y7174">
        <v>1</v>
      </c>
      <c r="Z7174" t="s">
        <v>46545</v>
      </c>
      <c r="AB7174">
        <v>200409</v>
      </c>
      <c r="AC7174">
        <v>933</v>
      </c>
      <c r="AD7174" t="s">
        <v>1334</v>
      </c>
      <c r="AE7174">
        <v>2024</v>
      </c>
      <c r="AF7174" t="s">
        <v>1334</v>
      </c>
      <c r="AG7174">
        <v>3</v>
      </c>
      <c r="AH7174" t="s">
        <v>81</v>
      </c>
      <c r="AI7174">
        <v>7</v>
      </c>
      <c r="AJ7174" t="s">
        <v>1326</v>
      </c>
      <c r="AK7174">
        <v>707</v>
      </c>
      <c r="AL7174" t="s">
        <v>10213</v>
      </c>
      <c r="AQ7174" t="s">
        <v>35425</v>
      </c>
      <c r="AR7174" t="s">
        <v>35426</v>
      </c>
      <c r="AS7174">
        <v>0</v>
      </c>
      <c r="AT7174" t="s">
        <v>61</v>
      </c>
      <c r="AU7174" t="s">
        <v>54778</v>
      </c>
      <c r="AZ7174" t="s">
        <v>62</v>
      </c>
      <c r="BA7174">
        <v>1082</v>
      </c>
      <c r="BB7174" t="s">
        <v>2852</v>
      </c>
    </row>
    <row r="7175" spans="1:54" x14ac:dyDescent="0.25">
      <c r="A7175" s="1">
        <v>45200</v>
      </c>
      <c r="B7175">
        <v>707211</v>
      </c>
      <c r="C7175" t="s">
        <v>35427</v>
      </c>
      <c r="D7175">
        <v>8500</v>
      </c>
      <c r="E7175" t="s">
        <v>10210</v>
      </c>
      <c r="F7175" t="s">
        <v>35427</v>
      </c>
      <c r="G7175">
        <v>29189986</v>
      </c>
      <c r="H7175">
        <v>1003353715</v>
      </c>
      <c r="I7175" t="s">
        <v>10390</v>
      </c>
      <c r="J7175" t="s">
        <v>35428</v>
      </c>
      <c r="K7175" t="s">
        <v>35429</v>
      </c>
      <c r="L7175" t="s">
        <v>55512</v>
      </c>
      <c r="M7175">
        <v>9650</v>
      </c>
      <c r="N7175" t="s">
        <v>35430</v>
      </c>
      <c r="R7175" s="1">
        <v>44371</v>
      </c>
      <c r="S7175" t="s">
        <v>56</v>
      </c>
      <c r="T7175">
        <v>707</v>
      </c>
      <c r="U7175" t="s">
        <v>10213</v>
      </c>
      <c r="W7175">
        <v>2</v>
      </c>
      <c r="X7175" t="s">
        <v>57</v>
      </c>
      <c r="Y7175">
        <v>1</v>
      </c>
      <c r="Z7175" t="s">
        <v>46545</v>
      </c>
      <c r="AA7175">
        <v>10</v>
      </c>
      <c r="AB7175">
        <v>196208</v>
      </c>
      <c r="AC7175">
        <v>125</v>
      </c>
      <c r="AD7175" t="s">
        <v>1344</v>
      </c>
      <c r="AE7175">
        <v>1014</v>
      </c>
      <c r="AF7175" t="s">
        <v>1352</v>
      </c>
      <c r="AG7175">
        <v>1</v>
      </c>
      <c r="AH7175" t="s">
        <v>44482</v>
      </c>
      <c r="AI7175">
        <v>24</v>
      </c>
      <c r="AJ7175" t="s">
        <v>1344</v>
      </c>
      <c r="AK7175">
        <v>707</v>
      </c>
      <c r="AL7175" t="s">
        <v>10213</v>
      </c>
      <c r="AQ7175" t="s">
        <v>35431</v>
      </c>
      <c r="AR7175" t="s">
        <v>35432</v>
      </c>
      <c r="AS7175">
        <v>0</v>
      </c>
      <c r="AT7175" t="s">
        <v>61</v>
      </c>
      <c r="AU7175" t="s">
        <v>55371</v>
      </c>
      <c r="AX7175">
        <v>56.40961154</v>
      </c>
      <c r="AY7175">
        <v>10.89380776</v>
      </c>
      <c r="AZ7175" t="s">
        <v>62</v>
      </c>
      <c r="BA7175">
        <v>1082</v>
      </c>
      <c r="BB7175" t="s">
        <v>2852</v>
      </c>
    </row>
    <row r="7176" spans="1:54" x14ac:dyDescent="0.25">
      <c r="A7176" s="1">
        <v>45200</v>
      </c>
      <c r="B7176">
        <v>707212</v>
      </c>
      <c r="C7176" t="s">
        <v>54103</v>
      </c>
      <c r="D7176">
        <v>8500</v>
      </c>
      <c r="E7176" t="s">
        <v>10210</v>
      </c>
      <c r="F7176" t="s">
        <v>54104</v>
      </c>
      <c r="I7176" t="s">
        <v>28214</v>
      </c>
      <c r="K7176" t="s">
        <v>35433</v>
      </c>
      <c r="L7176" t="s">
        <v>35434</v>
      </c>
      <c r="M7176">
        <v>660</v>
      </c>
      <c r="N7176">
        <v>7</v>
      </c>
      <c r="R7176" s="1">
        <v>40162</v>
      </c>
      <c r="S7176" t="s">
        <v>80</v>
      </c>
      <c r="T7176">
        <v>707</v>
      </c>
      <c r="U7176" t="s">
        <v>10213</v>
      </c>
      <c r="V7176" s="1">
        <v>33025</v>
      </c>
      <c r="W7176">
        <v>2</v>
      </c>
      <c r="X7176" t="s">
        <v>57</v>
      </c>
      <c r="Y7176">
        <v>1</v>
      </c>
      <c r="Z7176" t="s">
        <v>46545</v>
      </c>
      <c r="AB7176">
        <v>196608</v>
      </c>
      <c r="AC7176">
        <v>125</v>
      </c>
      <c r="AD7176" t="s">
        <v>1344</v>
      </c>
      <c r="AE7176">
        <v>1014</v>
      </c>
      <c r="AF7176" t="s">
        <v>1352</v>
      </c>
      <c r="AG7176">
        <v>3</v>
      </c>
      <c r="AH7176" t="s">
        <v>81</v>
      </c>
      <c r="AI7176">
        <v>24</v>
      </c>
      <c r="AJ7176" t="s">
        <v>1344</v>
      </c>
      <c r="AK7176">
        <v>707</v>
      </c>
      <c r="AL7176" t="s">
        <v>10213</v>
      </c>
      <c r="AS7176">
        <v>0</v>
      </c>
      <c r="AT7176" t="s">
        <v>61</v>
      </c>
      <c r="AU7176" t="s">
        <v>35435</v>
      </c>
      <c r="AX7176">
        <v>56.425341913862198</v>
      </c>
      <c r="AY7176">
        <v>10.863261238912401</v>
      </c>
      <c r="AZ7176" t="s">
        <v>62</v>
      </c>
      <c r="BA7176">
        <v>1082</v>
      </c>
      <c r="BB7176" t="s">
        <v>2852</v>
      </c>
    </row>
    <row r="7177" spans="1:54" x14ac:dyDescent="0.25">
      <c r="A7177" s="1">
        <v>45200</v>
      </c>
      <c r="B7177">
        <v>707247</v>
      </c>
      <c r="C7177" t="s">
        <v>35436</v>
      </c>
      <c r="D7177">
        <v>8500</v>
      </c>
      <c r="E7177" t="s">
        <v>10210</v>
      </c>
      <c r="F7177" t="s">
        <v>35437</v>
      </c>
      <c r="G7177">
        <v>29548323</v>
      </c>
      <c r="H7177">
        <v>1003350571</v>
      </c>
      <c r="I7177" t="s">
        <v>55111</v>
      </c>
      <c r="J7177" t="s">
        <v>35438</v>
      </c>
      <c r="K7177" t="s">
        <v>35439</v>
      </c>
      <c r="L7177" t="s">
        <v>35440</v>
      </c>
      <c r="M7177">
        <v>9129</v>
      </c>
      <c r="N7177">
        <v>3</v>
      </c>
      <c r="R7177" s="1">
        <v>43794</v>
      </c>
      <c r="S7177" t="s">
        <v>56</v>
      </c>
      <c r="W7177">
        <v>4</v>
      </c>
      <c r="X7177" t="s">
        <v>725</v>
      </c>
      <c r="Y7177">
        <v>1</v>
      </c>
      <c r="Z7177" t="s">
        <v>46545</v>
      </c>
      <c r="AB7177">
        <v>197808</v>
      </c>
      <c r="AC7177">
        <v>137</v>
      </c>
      <c r="AD7177" t="s">
        <v>1410</v>
      </c>
      <c r="AE7177">
        <v>1053</v>
      </c>
      <c r="AF7177" t="s">
        <v>1410</v>
      </c>
      <c r="AG7177">
        <v>1</v>
      </c>
      <c r="AH7177" t="s">
        <v>44482</v>
      </c>
      <c r="AI7177">
        <v>30</v>
      </c>
      <c r="AJ7177" t="s">
        <v>1402</v>
      </c>
      <c r="AK7177">
        <v>707</v>
      </c>
      <c r="AL7177" t="s">
        <v>10213</v>
      </c>
      <c r="AP7177">
        <v>707248</v>
      </c>
      <c r="AQ7177" t="s">
        <v>35138</v>
      </c>
      <c r="AR7177" t="s">
        <v>35139</v>
      </c>
      <c r="AS7177">
        <v>2</v>
      </c>
      <c r="AT7177" t="s">
        <v>1413</v>
      </c>
      <c r="AU7177" t="s">
        <v>19780</v>
      </c>
      <c r="AX7177">
        <v>56.414421529999998</v>
      </c>
      <c r="AY7177">
        <v>10.86910411</v>
      </c>
      <c r="AZ7177" t="s">
        <v>62</v>
      </c>
      <c r="BA7177">
        <v>1082</v>
      </c>
      <c r="BB7177" t="s">
        <v>2852</v>
      </c>
    </row>
    <row r="7178" spans="1:54" x14ac:dyDescent="0.25">
      <c r="A7178" s="1">
        <v>45200</v>
      </c>
      <c r="B7178">
        <v>707248</v>
      </c>
      <c r="C7178" t="s">
        <v>35441</v>
      </c>
      <c r="D7178">
        <v>8500</v>
      </c>
      <c r="E7178" t="s">
        <v>10210</v>
      </c>
      <c r="F7178" t="s">
        <v>35441</v>
      </c>
      <c r="G7178">
        <v>29548323</v>
      </c>
      <c r="H7178">
        <v>1003350571</v>
      </c>
      <c r="I7178" t="s">
        <v>55111</v>
      </c>
      <c r="J7178" t="s">
        <v>35438</v>
      </c>
      <c r="K7178" t="s">
        <v>35439</v>
      </c>
      <c r="L7178" t="s">
        <v>35440</v>
      </c>
      <c r="M7178">
        <v>9129</v>
      </c>
      <c r="N7178">
        <v>3</v>
      </c>
      <c r="R7178" s="1">
        <v>43794</v>
      </c>
      <c r="S7178" t="s">
        <v>56</v>
      </c>
      <c r="W7178">
        <v>4</v>
      </c>
      <c r="X7178" t="s">
        <v>725</v>
      </c>
      <c r="Y7178">
        <v>1</v>
      </c>
      <c r="Z7178" t="s">
        <v>46545</v>
      </c>
      <c r="AB7178">
        <v>200202</v>
      </c>
      <c r="AC7178">
        <v>137</v>
      </c>
      <c r="AD7178" t="s">
        <v>1410</v>
      </c>
      <c r="AE7178">
        <v>1053</v>
      </c>
      <c r="AF7178" t="s">
        <v>1410</v>
      </c>
      <c r="AG7178">
        <v>4</v>
      </c>
      <c r="AH7178" t="s">
        <v>44547</v>
      </c>
      <c r="AI7178">
        <v>30</v>
      </c>
      <c r="AJ7178" t="s">
        <v>1402</v>
      </c>
      <c r="AK7178">
        <v>707</v>
      </c>
      <c r="AL7178" t="s">
        <v>10213</v>
      </c>
      <c r="AQ7178" t="s">
        <v>35138</v>
      </c>
      <c r="AR7178" t="s">
        <v>35139</v>
      </c>
      <c r="AS7178">
        <v>1</v>
      </c>
      <c r="AT7178" t="s">
        <v>1446</v>
      </c>
      <c r="AU7178" t="s">
        <v>19780</v>
      </c>
      <c r="AX7178">
        <v>56.414421529999998</v>
      </c>
      <c r="AY7178">
        <v>10.86910411</v>
      </c>
      <c r="AZ7178" t="s">
        <v>62</v>
      </c>
      <c r="BA7178">
        <v>1082</v>
      </c>
      <c r="BB7178" t="s">
        <v>2852</v>
      </c>
    </row>
    <row r="7179" spans="1:54" x14ac:dyDescent="0.25">
      <c r="A7179" s="1">
        <v>45200</v>
      </c>
      <c r="B7179">
        <v>707350</v>
      </c>
      <c r="C7179" t="s">
        <v>55120</v>
      </c>
      <c r="D7179">
        <v>8500</v>
      </c>
      <c r="E7179" t="s">
        <v>10210</v>
      </c>
      <c r="F7179" t="s">
        <v>55121</v>
      </c>
      <c r="G7179">
        <v>39815478</v>
      </c>
      <c r="H7179">
        <v>1024526263</v>
      </c>
      <c r="I7179" t="s">
        <v>15232</v>
      </c>
      <c r="J7179" t="s">
        <v>35442</v>
      </c>
      <c r="K7179" t="s">
        <v>35443</v>
      </c>
      <c r="L7179" t="s">
        <v>55513</v>
      </c>
      <c r="M7179">
        <v>9817</v>
      </c>
      <c r="N7179">
        <v>25</v>
      </c>
      <c r="R7179" s="1">
        <v>44076</v>
      </c>
      <c r="S7179" t="s">
        <v>56</v>
      </c>
      <c r="W7179">
        <v>4</v>
      </c>
      <c r="X7179" t="s">
        <v>725</v>
      </c>
      <c r="Y7179">
        <v>1</v>
      </c>
      <c r="Z7179" t="s">
        <v>46545</v>
      </c>
      <c r="AB7179">
        <v>198701</v>
      </c>
      <c r="AC7179">
        <v>149</v>
      </c>
      <c r="AD7179" t="s">
        <v>1085</v>
      </c>
      <c r="AE7179">
        <v>1027</v>
      </c>
      <c r="AF7179" t="s">
        <v>1543</v>
      </c>
      <c r="AG7179">
        <v>1</v>
      </c>
      <c r="AH7179" t="s">
        <v>44482</v>
      </c>
      <c r="AI7179">
        <v>85</v>
      </c>
      <c r="AJ7179" t="s">
        <v>1428</v>
      </c>
      <c r="AK7179">
        <v>707</v>
      </c>
      <c r="AL7179" t="s">
        <v>10213</v>
      </c>
      <c r="AP7179">
        <v>281031</v>
      </c>
      <c r="AQ7179" t="s">
        <v>35444</v>
      </c>
      <c r="AR7179" t="s">
        <v>35445</v>
      </c>
      <c r="AS7179">
        <v>2</v>
      </c>
      <c r="AT7179" t="s">
        <v>1413</v>
      </c>
      <c r="AU7179" t="s">
        <v>55514</v>
      </c>
      <c r="AX7179">
        <v>56.425832990000004</v>
      </c>
      <c r="AY7179">
        <v>10.88328087</v>
      </c>
      <c r="AZ7179" t="s">
        <v>62</v>
      </c>
      <c r="BA7179">
        <v>1082</v>
      </c>
      <c r="BB7179" t="s">
        <v>2852</v>
      </c>
    </row>
    <row r="7180" spans="1:54" x14ac:dyDescent="0.25">
      <c r="A7180" s="1">
        <v>45200</v>
      </c>
      <c r="B7180">
        <v>707375</v>
      </c>
      <c r="C7180" t="s">
        <v>54105</v>
      </c>
      <c r="D7180">
        <v>8500</v>
      </c>
      <c r="E7180" t="s">
        <v>10210</v>
      </c>
      <c r="F7180" t="s">
        <v>54106</v>
      </c>
      <c r="I7180" t="s">
        <v>35446</v>
      </c>
      <c r="J7180" t="s">
        <v>35447</v>
      </c>
      <c r="K7180" t="s">
        <v>35448</v>
      </c>
      <c r="L7180" t="s">
        <v>45170</v>
      </c>
      <c r="M7180">
        <v>4682</v>
      </c>
      <c r="N7180">
        <v>11</v>
      </c>
      <c r="R7180" s="1">
        <v>40162</v>
      </c>
      <c r="S7180" t="s">
        <v>80</v>
      </c>
      <c r="V7180" s="1">
        <v>37591</v>
      </c>
      <c r="W7180">
        <v>5</v>
      </c>
      <c r="X7180" t="s">
        <v>557</v>
      </c>
      <c r="Y7180">
        <v>1</v>
      </c>
      <c r="Z7180" t="s">
        <v>46545</v>
      </c>
      <c r="AB7180">
        <v>199107</v>
      </c>
      <c r="AC7180">
        <v>147</v>
      </c>
      <c r="AD7180" t="s">
        <v>46697</v>
      </c>
      <c r="AE7180">
        <v>1021</v>
      </c>
      <c r="AF7180" t="s">
        <v>46697</v>
      </c>
      <c r="AG7180">
        <v>3</v>
      </c>
      <c r="AH7180" t="s">
        <v>81</v>
      </c>
      <c r="AI7180">
        <v>86</v>
      </c>
      <c r="AJ7180" t="s">
        <v>46697</v>
      </c>
      <c r="AK7180">
        <v>707</v>
      </c>
      <c r="AL7180" t="s">
        <v>10213</v>
      </c>
      <c r="AQ7180" t="s">
        <v>35449</v>
      </c>
      <c r="AS7180">
        <v>0</v>
      </c>
      <c r="AT7180" t="s">
        <v>61</v>
      </c>
      <c r="AU7180" t="s">
        <v>44800</v>
      </c>
      <c r="AX7180">
        <v>56.4542520341341</v>
      </c>
      <c r="AY7180">
        <v>10.811778047364101</v>
      </c>
      <c r="AZ7180" t="s">
        <v>62</v>
      </c>
      <c r="BA7180">
        <v>1082</v>
      </c>
      <c r="BB7180" t="s">
        <v>2852</v>
      </c>
    </row>
    <row r="7181" spans="1:54" x14ac:dyDescent="0.25">
      <c r="A7181" s="1">
        <v>45200</v>
      </c>
      <c r="B7181">
        <v>707401</v>
      </c>
      <c r="C7181" t="s">
        <v>54107</v>
      </c>
      <c r="D7181">
        <v>8500</v>
      </c>
      <c r="E7181" t="s">
        <v>10210</v>
      </c>
      <c r="F7181" t="s">
        <v>54108</v>
      </c>
      <c r="I7181" t="s">
        <v>51433</v>
      </c>
      <c r="J7181" t="s">
        <v>35450</v>
      </c>
      <c r="K7181" t="s">
        <v>35451</v>
      </c>
      <c r="L7181" t="s">
        <v>35452</v>
      </c>
      <c r="M7181">
        <v>5469</v>
      </c>
      <c r="N7181">
        <v>44</v>
      </c>
      <c r="R7181" s="1">
        <v>40162</v>
      </c>
      <c r="S7181" t="s">
        <v>80</v>
      </c>
      <c r="V7181" s="1">
        <v>33878</v>
      </c>
      <c r="W7181">
        <v>4</v>
      </c>
      <c r="X7181" t="s">
        <v>725</v>
      </c>
      <c r="Y7181">
        <v>1</v>
      </c>
      <c r="Z7181" t="s">
        <v>46545</v>
      </c>
      <c r="AC7181">
        <v>241</v>
      </c>
      <c r="AD7181" t="s">
        <v>1722</v>
      </c>
      <c r="AE7181">
        <v>1071</v>
      </c>
      <c r="AF7181" t="s">
        <v>1688</v>
      </c>
      <c r="AG7181">
        <v>3</v>
      </c>
      <c r="AH7181" t="s">
        <v>81</v>
      </c>
      <c r="AI7181">
        <v>99</v>
      </c>
      <c r="AJ7181" t="s">
        <v>54511</v>
      </c>
      <c r="AK7181">
        <v>707</v>
      </c>
      <c r="AL7181" t="s">
        <v>10213</v>
      </c>
      <c r="AS7181">
        <v>0</v>
      </c>
      <c r="AT7181" t="s">
        <v>61</v>
      </c>
      <c r="AU7181" t="s">
        <v>35389</v>
      </c>
      <c r="AZ7181" t="s">
        <v>62</v>
      </c>
      <c r="BA7181">
        <v>1082</v>
      </c>
      <c r="BB7181" t="s">
        <v>2852</v>
      </c>
    </row>
    <row r="7182" spans="1:54" x14ac:dyDescent="0.25">
      <c r="A7182" s="1">
        <v>45200</v>
      </c>
      <c r="B7182">
        <v>707402</v>
      </c>
      <c r="C7182" t="s">
        <v>54109</v>
      </c>
      <c r="D7182">
        <v>8500</v>
      </c>
      <c r="E7182" t="s">
        <v>10210</v>
      </c>
      <c r="F7182" t="s">
        <v>35453</v>
      </c>
      <c r="G7182">
        <v>10520509</v>
      </c>
      <c r="H7182">
        <v>1003401870</v>
      </c>
      <c r="I7182" t="s">
        <v>48227</v>
      </c>
      <c r="J7182" t="s">
        <v>35454</v>
      </c>
      <c r="K7182" t="s">
        <v>11769</v>
      </c>
      <c r="L7182" t="s">
        <v>55404</v>
      </c>
      <c r="M7182">
        <v>9790</v>
      </c>
      <c r="N7182">
        <v>49</v>
      </c>
      <c r="R7182" s="1">
        <v>44132</v>
      </c>
      <c r="S7182" t="s">
        <v>56</v>
      </c>
      <c r="W7182">
        <v>4</v>
      </c>
      <c r="X7182" t="s">
        <v>725</v>
      </c>
      <c r="Y7182">
        <v>1</v>
      </c>
      <c r="Z7182" t="s">
        <v>46545</v>
      </c>
      <c r="AB7182">
        <v>198106</v>
      </c>
      <c r="AC7182">
        <v>242</v>
      </c>
      <c r="AD7182" t="s">
        <v>1687</v>
      </c>
      <c r="AE7182">
        <v>1071</v>
      </c>
      <c r="AF7182" t="s">
        <v>1688</v>
      </c>
      <c r="AG7182">
        <v>1</v>
      </c>
      <c r="AH7182" t="s">
        <v>44482</v>
      </c>
      <c r="AI7182">
        <v>99</v>
      </c>
      <c r="AJ7182" t="s">
        <v>54511</v>
      </c>
      <c r="AK7182">
        <v>707</v>
      </c>
      <c r="AL7182" t="s">
        <v>10213</v>
      </c>
      <c r="AP7182">
        <v>707403</v>
      </c>
      <c r="AQ7182" t="s">
        <v>11772</v>
      </c>
      <c r="AR7182" t="s">
        <v>11773</v>
      </c>
      <c r="AS7182">
        <v>2</v>
      </c>
      <c r="AT7182" t="s">
        <v>1413</v>
      </c>
      <c r="AU7182" t="s">
        <v>55405</v>
      </c>
      <c r="AX7182">
        <v>56.406552169999998</v>
      </c>
      <c r="AY7182">
        <v>10.87394317</v>
      </c>
      <c r="AZ7182" t="s">
        <v>62</v>
      </c>
      <c r="BA7182">
        <v>1082</v>
      </c>
      <c r="BB7182" t="s">
        <v>2852</v>
      </c>
    </row>
    <row r="7183" spans="1:54" x14ac:dyDescent="0.25">
      <c r="A7183" s="1">
        <v>45200</v>
      </c>
      <c r="B7183">
        <v>707403</v>
      </c>
      <c r="C7183" t="s">
        <v>35455</v>
      </c>
      <c r="D7183">
        <v>8500</v>
      </c>
      <c r="E7183" t="s">
        <v>10210</v>
      </c>
      <c r="F7183" t="s">
        <v>35456</v>
      </c>
      <c r="G7183">
        <v>10520509</v>
      </c>
      <c r="H7183">
        <v>1003401870</v>
      </c>
      <c r="I7183" t="s">
        <v>48227</v>
      </c>
      <c r="J7183" t="s">
        <v>35457</v>
      </c>
      <c r="K7183" t="s">
        <v>11769</v>
      </c>
      <c r="L7183" t="s">
        <v>35458</v>
      </c>
      <c r="M7183">
        <v>5469</v>
      </c>
      <c r="N7183" t="s">
        <v>35459</v>
      </c>
      <c r="R7183" s="1">
        <v>44132</v>
      </c>
      <c r="S7183" t="s">
        <v>56</v>
      </c>
      <c r="W7183">
        <v>4</v>
      </c>
      <c r="X7183" t="s">
        <v>725</v>
      </c>
      <c r="Y7183">
        <v>1</v>
      </c>
      <c r="Z7183" t="s">
        <v>46545</v>
      </c>
      <c r="AB7183">
        <v>189201</v>
      </c>
      <c r="AC7183">
        <v>240</v>
      </c>
      <c r="AD7183" t="s">
        <v>2530</v>
      </c>
      <c r="AE7183">
        <v>1071</v>
      </c>
      <c r="AF7183" t="s">
        <v>1688</v>
      </c>
      <c r="AG7183">
        <v>4</v>
      </c>
      <c r="AH7183" t="s">
        <v>44547</v>
      </c>
      <c r="AI7183">
        <v>99</v>
      </c>
      <c r="AJ7183" t="s">
        <v>54511</v>
      </c>
      <c r="AK7183">
        <v>707</v>
      </c>
      <c r="AL7183" t="s">
        <v>10213</v>
      </c>
      <c r="AQ7183" t="s">
        <v>11772</v>
      </c>
      <c r="AR7183" t="s">
        <v>11773</v>
      </c>
      <c r="AS7183">
        <v>1</v>
      </c>
      <c r="AT7183" t="s">
        <v>1446</v>
      </c>
      <c r="AU7183" t="s">
        <v>35389</v>
      </c>
      <c r="AX7183">
        <v>56.408824469999999</v>
      </c>
      <c r="AY7183">
        <v>10.88658912</v>
      </c>
      <c r="AZ7183" t="s">
        <v>62</v>
      </c>
      <c r="BA7183">
        <v>1082</v>
      </c>
      <c r="BB7183" t="s">
        <v>2852</v>
      </c>
    </row>
    <row r="7184" spans="1:54" x14ac:dyDescent="0.25">
      <c r="A7184" s="1">
        <v>45200</v>
      </c>
      <c r="B7184">
        <v>707404</v>
      </c>
      <c r="C7184" t="s">
        <v>35460</v>
      </c>
      <c r="D7184">
        <v>2300</v>
      </c>
      <c r="E7184" t="s">
        <v>46589</v>
      </c>
      <c r="F7184" t="s">
        <v>35461</v>
      </c>
      <c r="G7184">
        <v>55835217</v>
      </c>
      <c r="H7184">
        <v>1003250550</v>
      </c>
      <c r="I7184" t="s">
        <v>35462</v>
      </c>
      <c r="J7184" t="s">
        <v>35463</v>
      </c>
      <c r="K7184" t="s">
        <v>30265</v>
      </c>
      <c r="L7184" t="s">
        <v>35464</v>
      </c>
      <c r="M7184">
        <v>8122</v>
      </c>
      <c r="N7184">
        <v>10</v>
      </c>
      <c r="R7184" s="1">
        <v>44350</v>
      </c>
      <c r="S7184" t="s">
        <v>56</v>
      </c>
      <c r="W7184">
        <v>4</v>
      </c>
      <c r="X7184" t="s">
        <v>725</v>
      </c>
      <c r="Y7184">
        <v>5</v>
      </c>
      <c r="Z7184" t="s">
        <v>54458</v>
      </c>
      <c r="AB7184">
        <v>196711</v>
      </c>
      <c r="AC7184">
        <v>243</v>
      </c>
      <c r="AD7184" t="s">
        <v>2065</v>
      </c>
      <c r="AE7184">
        <v>1083</v>
      </c>
      <c r="AF7184" t="s">
        <v>2066</v>
      </c>
      <c r="AG7184">
        <v>2</v>
      </c>
      <c r="AH7184" t="s">
        <v>44524</v>
      </c>
      <c r="AI7184">
        <v>99</v>
      </c>
      <c r="AJ7184" t="s">
        <v>54511</v>
      </c>
      <c r="AK7184">
        <v>101</v>
      </c>
      <c r="AL7184" t="s">
        <v>46544</v>
      </c>
      <c r="AQ7184" t="s">
        <v>35465</v>
      </c>
      <c r="AR7184" t="s">
        <v>35466</v>
      </c>
      <c r="AS7184">
        <v>0</v>
      </c>
      <c r="AT7184" t="s">
        <v>61</v>
      </c>
      <c r="AU7184" t="s">
        <v>35467</v>
      </c>
      <c r="AX7184">
        <v>55.667689979999999</v>
      </c>
      <c r="AY7184">
        <v>12.5821443</v>
      </c>
      <c r="AZ7184" t="s">
        <v>62</v>
      </c>
      <c r="BA7184">
        <v>1084</v>
      </c>
      <c r="BB7184" t="s">
        <v>63</v>
      </c>
    </row>
    <row r="7185" spans="1:54" x14ac:dyDescent="0.25">
      <c r="A7185" s="1">
        <v>45200</v>
      </c>
      <c r="B7185">
        <v>707405</v>
      </c>
      <c r="C7185" t="s">
        <v>35468</v>
      </c>
      <c r="D7185">
        <v>8500</v>
      </c>
      <c r="E7185" t="s">
        <v>10210</v>
      </c>
      <c r="F7185" t="s">
        <v>35469</v>
      </c>
      <c r="G7185">
        <v>10520509</v>
      </c>
      <c r="H7185">
        <v>1003401870</v>
      </c>
      <c r="I7185" t="s">
        <v>46276</v>
      </c>
      <c r="K7185" t="s">
        <v>35470</v>
      </c>
      <c r="L7185" t="s">
        <v>55515</v>
      </c>
      <c r="M7185">
        <v>9790</v>
      </c>
      <c r="N7185">
        <v>49</v>
      </c>
      <c r="R7185" s="1">
        <v>41652</v>
      </c>
      <c r="S7185" t="s">
        <v>56</v>
      </c>
      <c r="V7185" s="1">
        <v>39142</v>
      </c>
      <c r="W7185">
        <v>5</v>
      </c>
      <c r="X7185" t="s">
        <v>557</v>
      </c>
      <c r="Y7185">
        <v>4</v>
      </c>
      <c r="Z7185" t="s">
        <v>1324</v>
      </c>
      <c r="AB7185">
        <v>200001</v>
      </c>
      <c r="AC7185">
        <v>271</v>
      </c>
      <c r="AD7185" t="s">
        <v>46741</v>
      </c>
      <c r="AE7185">
        <v>1071</v>
      </c>
      <c r="AF7185" t="s">
        <v>1688</v>
      </c>
      <c r="AG7185">
        <v>3</v>
      </c>
      <c r="AH7185" t="s">
        <v>81</v>
      </c>
      <c r="AI7185">
        <v>99</v>
      </c>
      <c r="AJ7185" t="s">
        <v>54511</v>
      </c>
      <c r="AK7185">
        <v>707</v>
      </c>
      <c r="AL7185" t="s">
        <v>10213</v>
      </c>
      <c r="AP7185">
        <v>707403</v>
      </c>
      <c r="AQ7185" t="s">
        <v>35471</v>
      </c>
      <c r="AR7185" t="s">
        <v>35472</v>
      </c>
      <c r="AS7185">
        <v>2</v>
      </c>
      <c r="AT7185" t="s">
        <v>1413</v>
      </c>
      <c r="AU7185" t="s">
        <v>55405</v>
      </c>
      <c r="AX7185">
        <v>56.406606988271598</v>
      </c>
      <c r="AY7185">
        <v>10.873782328814899</v>
      </c>
      <c r="AZ7185" t="s">
        <v>62</v>
      </c>
      <c r="BA7185">
        <v>1082</v>
      </c>
      <c r="BB7185" t="s">
        <v>2852</v>
      </c>
    </row>
    <row r="7186" spans="1:54" x14ac:dyDescent="0.25">
      <c r="A7186" s="1">
        <v>45200</v>
      </c>
      <c r="B7186">
        <v>707406</v>
      </c>
      <c r="C7186" t="s">
        <v>35473</v>
      </c>
      <c r="D7186">
        <v>8500</v>
      </c>
      <c r="E7186" t="s">
        <v>10210</v>
      </c>
      <c r="F7186" t="s">
        <v>35474</v>
      </c>
      <c r="G7186">
        <v>30773047</v>
      </c>
      <c r="H7186">
        <v>1013872844</v>
      </c>
      <c r="I7186" t="s">
        <v>12566</v>
      </c>
      <c r="J7186" t="s">
        <v>35475</v>
      </c>
      <c r="K7186" t="s">
        <v>10286</v>
      </c>
      <c r="L7186" t="s">
        <v>51434</v>
      </c>
      <c r="M7186">
        <v>8581</v>
      </c>
      <c r="N7186">
        <v>10</v>
      </c>
      <c r="R7186" s="1">
        <v>43794</v>
      </c>
      <c r="S7186" t="s">
        <v>56</v>
      </c>
      <c r="W7186">
        <v>4</v>
      </c>
      <c r="X7186" t="s">
        <v>725</v>
      </c>
      <c r="Y7186">
        <v>4</v>
      </c>
      <c r="Z7186" t="s">
        <v>1324</v>
      </c>
      <c r="AB7186">
        <v>200008</v>
      </c>
      <c r="AC7186">
        <v>312</v>
      </c>
      <c r="AD7186" t="s">
        <v>44564</v>
      </c>
      <c r="AE7186">
        <v>1085</v>
      </c>
      <c r="AF7186" t="s">
        <v>46731</v>
      </c>
      <c r="AG7186">
        <v>1</v>
      </c>
      <c r="AH7186" t="s">
        <v>44482</v>
      </c>
      <c r="AI7186">
        <v>99</v>
      </c>
      <c r="AJ7186" t="s">
        <v>54511</v>
      </c>
      <c r="AK7186">
        <v>707</v>
      </c>
      <c r="AL7186" t="s">
        <v>10213</v>
      </c>
      <c r="AP7186">
        <v>791413</v>
      </c>
      <c r="AQ7186" t="s">
        <v>12568</v>
      </c>
      <c r="AR7186" t="s">
        <v>12569</v>
      </c>
      <c r="AS7186">
        <v>2</v>
      </c>
      <c r="AT7186" t="s">
        <v>1413</v>
      </c>
      <c r="AU7186" t="s">
        <v>51435</v>
      </c>
      <c r="AX7186">
        <v>56.412078800000003</v>
      </c>
      <c r="AY7186">
        <v>10.87482795</v>
      </c>
      <c r="AZ7186" t="s">
        <v>62</v>
      </c>
      <c r="BA7186">
        <v>1082</v>
      </c>
      <c r="BB7186" t="s">
        <v>2852</v>
      </c>
    </row>
    <row r="7187" spans="1:54" x14ac:dyDescent="0.25">
      <c r="A7187" s="1">
        <v>45200</v>
      </c>
      <c r="B7187">
        <v>707407</v>
      </c>
      <c r="C7187" t="s">
        <v>54110</v>
      </c>
      <c r="D7187">
        <v>8500</v>
      </c>
      <c r="E7187" t="s">
        <v>10210</v>
      </c>
      <c r="F7187" t="s">
        <v>35476</v>
      </c>
      <c r="G7187">
        <v>10520509</v>
      </c>
      <c r="H7187">
        <v>1003401869</v>
      </c>
      <c r="I7187" t="s">
        <v>48227</v>
      </c>
      <c r="J7187" t="s">
        <v>35457</v>
      </c>
      <c r="K7187" t="s">
        <v>11769</v>
      </c>
      <c r="L7187" t="s">
        <v>35458</v>
      </c>
      <c r="M7187">
        <v>5469</v>
      </c>
      <c r="N7187" t="s">
        <v>35459</v>
      </c>
      <c r="R7187" s="1">
        <v>44132</v>
      </c>
      <c r="S7187" t="s">
        <v>56</v>
      </c>
      <c r="W7187">
        <v>4</v>
      </c>
      <c r="X7187" t="s">
        <v>725</v>
      </c>
      <c r="Y7187">
        <v>1</v>
      </c>
      <c r="Z7187" t="s">
        <v>46545</v>
      </c>
      <c r="AB7187">
        <v>200210</v>
      </c>
      <c r="AC7187">
        <v>241</v>
      </c>
      <c r="AD7187" t="s">
        <v>1722</v>
      </c>
      <c r="AE7187">
        <v>1071</v>
      </c>
      <c r="AF7187" t="s">
        <v>1688</v>
      </c>
      <c r="AG7187">
        <v>1</v>
      </c>
      <c r="AH7187" t="s">
        <v>44482</v>
      </c>
      <c r="AI7187">
        <v>99</v>
      </c>
      <c r="AJ7187" t="s">
        <v>54511</v>
      </c>
      <c r="AK7187">
        <v>707</v>
      </c>
      <c r="AL7187" t="s">
        <v>10213</v>
      </c>
      <c r="AP7187">
        <v>707403</v>
      </c>
      <c r="AQ7187" t="s">
        <v>11772</v>
      </c>
      <c r="AR7187" t="s">
        <v>11773</v>
      </c>
      <c r="AS7187">
        <v>2</v>
      </c>
      <c r="AT7187" t="s">
        <v>1413</v>
      </c>
      <c r="AU7187" t="s">
        <v>35389</v>
      </c>
      <c r="AX7187">
        <v>56.408824469999999</v>
      </c>
      <c r="AY7187">
        <v>10.88658912</v>
      </c>
      <c r="AZ7187" t="s">
        <v>62</v>
      </c>
      <c r="BA7187">
        <v>1082</v>
      </c>
      <c r="BB7187" t="s">
        <v>2852</v>
      </c>
    </row>
    <row r="7188" spans="1:54" x14ac:dyDescent="0.25">
      <c r="A7188" s="1">
        <v>45200</v>
      </c>
      <c r="B7188">
        <v>707408</v>
      </c>
      <c r="C7188" t="s">
        <v>54111</v>
      </c>
      <c r="D7188">
        <v>8500</v>
      </c>
      <c r="E7188" t="s">
        <v>10210</v>
      </c>
      <c r="F7188" t="s">
        <v>54112</v>
      </c>
      <c r="G7188">
        <v>19577635</v>
      </c>
      <c r="H7188">
        <v>1003647652</v>
      </c>
      <c r="I7188" t="s">
        <v>35477</v>
      </c>
      <c r="J7188" t="s">
        <v>35478</v>
      </c>
      <c r="K7188" t="s">
        <v>35479</v>
      </c>
      <c r="L7188" t="s">
        <v>46277</v>
      </c>
      <c r="M7188">
        <v>6812</v>
      </c>
      <c r="N7188">
        <v>22</v>
      </c>
      <c r="R7188" s="1">
        <v>40288</v>
      </c>
      <c r="S7188" t="s">
        <v>56</v>
      </c>
      <c r="V7188" s="1">
        <v>39387</v>
      </c>
      <c r="W7188">
        <v>4</v>
      </c>
      <c r="X7188" t="s">
        <v>725</v>
      </c>
      <c r="Y7188">
        <v>1</v>
      </c>
      <c r="Z7188" t="s">
        <v>46545</v>
      </c>
      <c r="AB7188">
        <v>200308</v>
      </c>
      <c r="AC7188">
        <v>244</v>
      </c>
      <c r="AD7188" t="s">
        <v>2118</v>
      </c>
      <c r="AE7188">
        <v>1071</v>
      </c>
      <c r="AF7188" t="s">
        <v>1688</v>
      </c>
      <c r="AG7188">
        <v>3</v>
      </c>
      <c r="AH7188" t="s">
        <v>81</v>
      </c>
      <c r="AI7188">
        <v>99</v>
      </c>
      <c r="AJ7188" t="s">
        <v>54511</v>
      </c>
      <c r="AK7188">
        <v>707</v>
      </c>
      <c r="AL7188" t="s">
        <v>10213</v>
      </c>
      <c r="AM7188">
        <v>2</v>
      </c>
      <c r="AN7188" t="s">
        <v>119</v>
      </c>
      <c r="AO7188">
        <v>731401</v>
      </c>
      <c r="AP7188">
        <v>721401</v>
      </c>
      <c r="AQ7188" t="s">
        <v>35480</v>
      </c>
      <c r="AR7188" t="s">
        <v>35481</v>
      </c>
      <c r="AS7188">
        <v>2</v>
      </c>
      <c r="AT7188" t="s">
        <v>1413</v>
      </c>
      <c r="AU7188" t="s">
        <v>44642</v>
      </c>
      <c r="AX7188">
        <v>56.3965309616434</v>
      </c>
      <c r="AY7188">
        <v>10.8734228608838</v>
      </c>
      <c r="AZ7188" t="s">
        <v>62</v>
      </c>
      <c r="BA7188">
        <v>1082</v>
      </c>
      <c r="BB7188" t="s">
        <v>2852</v>
      </c>
    </row>
    <row r="7189" spans="1:54" x14ac:dyDescent="0.25">
      <c r="A7189" s="1">
        <v>45200</v>
      </c>
      <c r="B7189">
        <v>707409</v>
      </c>
      <c r="C7189" t="s">
        <v>35482</v>
      </c>
      <c r="D7189">
        <v>8500</v>
      </c>
      <c r="E7189" t="s">
        <v>10210</v>
      </c>
      <c r="F7189" t="s">
        <v>35483</v>
      </c>
      <c r="G7189">
        <v>29548145</v>
      </c>
      <c r="H7189">
        <v>1015250840</v>
      </c>
      <c r="I7189" t="s">
        <v>35484</v>
      </c>
      <c r="K7189" t="s">
        <v>35485</v>
      </c>
      <c r="L7189" t="s">
        <v>35486</v>
      </c>
      <c r="M7189">
        <v>9395</v>
      </c>
      <c r="N7189">
        <v>1</v>
      </c>
      <c r="R7189" s="1">
        <v>43766</v>
      </c>
      <c r="S7189" t="s">
        <v>56</v>
      </c>
      <c r="W7189">
        <v>4</v>
      </c>
      <c r="X7189" t="s">
        <v>725</v>
      </c>
      <c r="Y7189">
        <v>1</v>
      </c>
      <c r="Z7189" t="s">
        <v>46545</v>
      </c>
      <c r="AB7189">
        <v>200905</v>
      </c>
      <c r="AC7189">
        <v>281</v>
      </c>
      <c r="AD7189" t="s">
        <v>1773</v>
      </c>
      <c r="AE7189">
        <v>1071</v>
      </c>
      <c r="AF7189" t="s">
        <v>1688</v>
      </c>
      <c r="AG7189">
        <v>1</v>
      </c>
      <c r="AH7189" t="s">
        <v>44482</v>
      </c>
      <c r="AI7189">
        <v>99</v>
      </c>
      <c r="AJ7189" t="s">
        <v>54511</v>
      </c>
      <c r="AK7189">
        <v>707</v>
      </c>
      <c r="AL7189" t="s">
        <v>10213</v>
      </c>
      <c r="AP7189">
        <v>731409</v>
      </c>
      <c r="AQ7189" t="s">
        <v>35487</v>
      </c>
      <c r="AR7189" t="s">
        <v>35488</v>
      </c>
      <c r="AS7189">
        <v>2</v>
      </c>
      <c r="AT7189" t="s">
        <v>1413</v>
      </c>
      <c r="AU7189" t="s">
        <v>17214</v>
      </c>
      <c r="AX7189">
        <v>56.406270499999998</v>
      </c>
      <c r="AY7189">
        <v>10.887733900000001</v>
      </c>
      <c r="AZ7189" t="s">
        <v>62</v>
      </c>
      <c r="BA7189">
        <v>1082</v>
      </c>
      <c r="BB7189" t="s">
        <v>2852</v>
      </c>
    </row>
    <row r="7190" spans="1:54" x14ac:dyDescent="0.25">
      <c r="A7190" s="1">
        <v>45200</v>
      </c>
      <c r="B7190">
        <v>709001</v>
      </c>
      <c r="C7190" t="s">
        <v>35489</v>
      </c>
      <c r="D7190">
        <v>8370</v>
      </c>
      <c r="E7190" t="s">
        <v>12254</v>
      </c>
      <c r="F7190" t="s">
        <v>35490</v>
      </c>
      <c r="G7190">
        <v>29189714</v>
      </c>
      <c r="H7190">
        <v>1003353909</v>
      </c>
      <c r="I7190" t="s">
        <v>35491</v>
      </c>
      <c r="J7190" t="s">
        <v>35492</v>
      </c>
      <c r="K7190" t="s">
        <v>35493</v>
      </c>
      <c r="L7190" t="s">
        <v>35494</v>
      </c>
      <c r="M7190">
        <v>365</v>
      </c>
      <c r="N7190">
        <v>12</v>
      </c>
      <c r="R7190" s="1">
        <v>44959</v>
      </c>
      <c r="S7190" t="s">
        <v>56</v>
      </c>
      <c r="T7190">
        <v>710</v>
      </c>
      <c r="U7190" t="s">
        <v>12259</v>
      </c>
      <c r="W7190">
        <v>2</v>
      </c>
      <c r="X7190" t="s">
        <v>57</v>
      </c>
      <c r="Y7190">
        <v>1</v>
      </c>
      <c r="Z7190" t="s">
        <v>46545</v>
      </c>
      <c r="AA7190">
        <v>10</v>
      </c>
      <c r="AB7190">
        <v>197008</v>
      </c>
      <c r="AC7190">
        <v>121</v>
      </c>
      <c r="AD7190" t="s">
        <v>70</v>
      </c>
      <c r="AE7190">
        <v>1012</v>
      </c>
      <c r="AF7190" t="s">
        <v>71</v>
      </c>
      <c r="AG7190">
        <v>1</v>
      </c>
      <c r="AH7190" t="s">
        <v>44482</v>
      </c>
      <c r="AI7190">
        <v>21</v>
      </c>
      <c r="AJ7190" t="s">
        <v>52613</v>
      </c>
      <c r="AK7190">
        <v>710</v>
      </c>
      <c r="AL7190" t="s">
        <v>12259</v>
      </c>
      <c r="AQ7190" t="s">
        <v>35495</v>
      </c>
      <c r="AR7190" t="s">
        <v>35496</v>
      </c>
      <c r="AS7190">
        <v>0</v>
      </c>
      <c r="AT7190" t="s">
        <v>61</v>
      </c>
      <c r="AU7190" t="s">
        <v>35497</v>
      </c>
      <c r="AX7190">
        <v>56.334244470000002</v>
      </c>
      <c r="AY7190">
        <v>10.05612219</v>
      </c>
      <c r="AZ7190" t="s">
        <v>62</v>
      </c>
      <c r="BA7190">
        <v>1082</v>
      </c>
      <c r="BB7190" t="s">
        <v>2852</v>
      </c>
    </row>
    <row r="7191" spans="1:54" x14ac:dyDescent="0.25">
      <c r="A7191" s="1">
        <v>45200</v>
      </c>
      <c r="B7191">
        <v>709002</v>
      </c>
      <c r="C7191" t="s">
        <v>35498</v>
      </c>
      <c r="D7191">
        <v>8370</v>
      </c>
      <c r="E7191" t="s">
        <v>12254</v>
      </c>
      <c r="F7191" t="s">
        <v>35499</v>
      </c>
      <c r="G7191">
        <v>29189714</v>
      </c>
      <c r="H7191">
        <v>1003354152</v>
      </c>
      <c r="I7191" t="s">
        <v>35500</v>
      </c>
      <c r="J7191" t="s">
        <v>35501</v>
      </c>
      <c r="K7191" t="s">
        <v>35502</v>
      </c>
      <c r="L7191" t="s">
        <v>35503</v>
      </c>
      <c r="M7191">
        <v>1238</v>
      </c>
      <c r="N7191">
        <v>40</v>
      </c>
      <c r="R7191" s="1">
        <v>41117</v>
      </c>
      <c r="S7191" t="s">
        <v>56</v>
      </c>
      <c r="T7191">
        <v>710</v>
      </c>
      <c r="U7191" t="s">
        <v>12259</v>
      </c>
      <c r="V7191" s="1">
        <v>41121</v>
      </c>
      <c r="W7191">
        <v>2</v>
      </c>
      <c r="X7191" t="s">
        <v>57</v>
      </c>
      <c r="Y7191">
        <v>1</v>
      </c>
      <c r="Z7191" t="s">
        <v>46545</v>
      </c>
      <c r="AA7191">
        <v>7</v>
      </c>
      <c r="AB7191">
        <v>195408</v>
      </c>
      <c r="AC7191">
        <v>121</v>
      </c>
      <c r="AD7191" t="s">
        <v>70</v>
      </c>
      <c r="AE7191">
        <v>1012</v>
      </c>
      <c r="AF7191" t="s">
        <v>71</v>
      </c>
      <c r="AG7191">
        <v>3</v>
      </c>
      <c r="AH7191" t="s">
        <v>81</v>
      </c>
      <c r="AI7191">
        <v>21</v>
      </c>
      <c r="AJ7191" t="s">
        <v>52613</v>
      </c>
      <c r="AK7191">
        <v>710</v>
      </c>
      <c r="AL7191" t="s">
        <v>12259</v>
      </c>
      <c r="AQ7191" t="s">
        <v>35504</v>
      </c>
      <c r="AR7191" t="s">
        <v>35505</v>
      </c>
      <c r="AS7191">
        <v>0</v>
      </c>
      <c r="AT7191" t="s">
        <v>61</v>
      </c>
      <c r="AU7191" t="s">
        <v>12262</v>
      </c>
      <c r="AZ7191" t="s">
        <v>62</v>
      </c>
      <c r="BA7191">
        <v>1082</v>
      </c>
      <c r="BB7191" t="s">
        <v>2852</v>
      </c>
    </row>
    <row r="7192" spans="1:54" x14ac:dyDescent="0.25">
      <c r="A7192" s="1">
        <v>45200</v>
      </c>
      <c r="B7192">
        <v>709003</v>
      </c>
      <c r="C7192" t="s">
        <v>35506</v>
      </c>
      <c r="D7192">
        <v>8370</v>
      </c>
      <c r="E7192" t="s">
        <v>12254</v>
      </c>
      <c r="F7192" t="s">
        <v>35507</v>
      </c>
      <c r="G7192">
        <v>29189714</v>
      </c>
      <c r="H7192">
        <v>1003353843</v>
      </c>
      <c r="I7192" t="s">
        <v>35508</v>
      </c>
      <c r="J7192" t="s">
        <v>35509</v>
      </c>
      <c r="K7192" t="s">
        <v>35510</v>
      </c>
      <c r="L7192" t="s">
        <v>51436</v>
      </c>
      <c r="M7192">
        <v>58</v>
      </c>
      <c r="N7192">
        <v>135</v>
      </c>
      <c r="R7192" s="1">
        <v>43515</v>
      </c>
      <c r="S7192" t="s">
        <v>56</v>
      </c>
      <c r="T7192">
        <v>710</v>
      </c>
      <c r="U7192" t="s">
        <v>12259</v>
      </c>
      <c r="W7192">
        <v>2</v>
      </c>
      <c r="X7192" t="s">
        <v>57</v>
      </c>
      <c r="Y7192">
        <v>1</v>
      </c>
      <c r="Z7192" t="s">
        <v>46545</v>
      </c>
      <c r="AA7192">
        <v>9</v>
      </c>
      <c r="AB7192">
        <v>191208</v>
      </c>
      <c r="AC7192">
        <v>121</v>
      </c>
      <c r="AD7192" t="s">
        <v>70</v>
      </c>
      <c r="AE7192">
        <v>1012</v>
      </c>
      <c r="AF7192" t="s">
        <v>71</v>
      </c>
      <c r="AG7192">
        <v>1</v>
      </c>
      <c r="AH7192" t="s">
        <v>44482</v>
      </c>
      <c r="AI7192">
        <v>21</v>
      </c>
      <c r="AJ7192" t="s">
        <v>52613</v>
      </c>
      <c r="AK7192">
        <v>710</v>
      </c>
      <c r="AL7192" t="s">
        <v>12259</v>
      </c>
      <c r="AQ7192" t="s">
        <v>35511</v>
      </c>
      <c r="AR7192" t="s">
        <v>35512</v>
      </c>
      <c r="AS7192">
        <v>0</v>
      </c>
      <c r="AT7192" t="s">
        <v>61</v>
      </c>
      <c r="AU7192" t="s">
        <v>51437</v>
      </c>
      <c r="AX7192">
        <v>56.329184789999999</v>
      </c>
      <c r="AY7192">
        <v>10.1046786</v>
      </c>
      <c r="AZ7192" t="s">
        <v>62</v>
      </c>
      <c r="BA7192">
        <v>1082</v>
      </c>
      <c r="BB7192" t="s">
        <v>2852</v>
      </c>
    </row>
    <row r="7193" spans="1:54" x14ac:dyDescent="0.25">
      <c r="A7193" s="1">
        <v>45200</v>
      </c>
      <c r="B7193">
        <v>709004</v>
      </c>
      <c r="C7193" t="s">
        <v>55122</v>
      </c>
      <c r="D7193">
        <v>8370</v>
      </c>
      <c r="E7193" t="s">
        <v>12254</v>
      </c>
      <c r="F7193" t="s">
        <v>55123</v>
      </c>
      <c r="G7193">
        <v>29189714</v>
      </c>
      <c r="H7193">
        <v>1003353934</v>
      </c>
      <c r="I7193" t="s">
        <v>35513</v>
      </c>
      <c r="J7193" t="s">
        <v>35514</v>
      </c>
      <c r="K7193" t="s">
        <v>35515</v>
      </c>
      <c r="L7193" t="s">
        <v>35516</v>
      </c>
      <c r="M7193">
        <v>379</v>
      </c>
      <c r="N7193">
        <v>9</v>
      </c>
      <c r="R7193" s="1">
        <v>44075</v>
      </c>
      <c r="S7193" t="s">
        <v>851</v>
      </c>
      <c r="T7193">
        <v>710</v>
      </c>
      <c r="U7193" t="s">
        <v>12259</v>
      </c>
      <c r="W7193">
        <v>2</v>
      </c>
      <c r="X7193" t="s">
        <v>57</v>
      </c>
      <c r="Y7193">
        <v>1</v>
      </c>
      <c r="Z7193" t="s">
        <v>46545</v>
      </c>
      <c r="AA7193">
        <v>9</v>
      </c>
      <c r="AB7193">
        <v>196008</v>
      </c>
      <c r="AC7193">
        <v>121</v>
      </c>
      <c r="AD7193" t="s">
        <v>70</v>
      </c>
      <c r="AE7193">
        <v>1012</v>
      </c>
      <c r="AF7193" t="s">
        <v>71</v>
      </c>
      <c r="AG7193">
        <v>1</v>
      </c>
      <c r="AH7193" t="s">
        <v>44482</v>
      </c>
      <c r="AI7193">
        <v>21</v>
      </c>
      <c r="AJ7193" t="s">
        <v>52613</v>
      </c>
      <c r="AK7193">
        <v>710</v>
      </c>
      <c r="AL7193" t="s">
        <v>12259</v>
      </c>
      <c r="AQ7193" t="s">
        <v>35517</v>
      </c>
      <c r="AR7193" t="s">
        <v>35518</v>
      </c>
      <c r="AS7193">
        <v>0</v>
      </c>
      <c r="AT7193" t="s">
        <v>61</v>
      </c>
      <c r="AU7193" t="s">
        <v>35519</v>
      </c>
      <c r="AX7193">
        <v>56.320679040000002</v>
      </c>
      <c r="AY7193">
        <v>10.03888332</v>
      </c>
      <c r="AZ7193" t="s">
        <v>62</v>
      </c>
      <c r="BA7193">
        <v>1082</v>
      </c>
      <c r="BB7193" t="s">
        <v>2852</v>
      </c>
    </row>
    <row r="7194" spans="1:54" x14ac:dyDescent="0.25">
      <c r="A7194" s="1">
        <v>45200</v>
      </c>
      <c r="B7194">
        <v>709005</v>
      </c>
      <c r="C7194" t="s">
        <v>51438</v>
      </c>
      <c r="D7194">
        <v>8370</v>
      </c>
      <c r="E7194" t="s">
        <v>12254</v>
      </c>
      <c r="F7194" t="s">
        <v>51439</v>
      </c>
      <c r="G7194">
        <v>29189714</v>
      </c>
      <c r="H7194">
        <v>1003354048</v>
      </c>
      <c r="I7194" t="s">
        <v>51440</v>
      </c>
      <c r="J7194" t="s">
        <v>35520</v>
      </c>
      <c r="K7194" t="s">
        <v>35521</v>
      </c>
      <c r="L7194" t="s">
        <v>35522</v>
      </c>
      <c r="M7194">
        <v>903</v>
      </c>
      <c r="N7194">
        <v>20</v>
      </c>
      <c r="R7194" s="1">
        <v>43592</v>
      </c>
      <c r="S7194" t="s">
        <v>56</v>
      </c>
      <c r="T7194">
        <v>710</v>
      </c>
      <c r="U7194" t="s">
        <v>12259</v>
      </c>
      <c r="W7194">
        <v>2</v>
      </c>
      <c r="X7194" t="s">
        <v>57</v>
      </c>
      <c r="Y7194">
        <v>1</v>
      </c>
      <c r="Z7194" t="s">
        <v>46545</v>
      </c>
      <c r="AA7194">
        <v>6</v>
      </c>
      <c r="AB7194">
        <v>198008</v>
      </c>
      <c r="AC7194">
        <v>121</v>
      </c>
      <c r="AD7194" t="s">
        <v>70</v>
      </c>
      <c r="AE7194">
        <v>1012</v>
      </c>
      <c r="AF7194" t="s">
        <v>71</v>
      </c>
      <c r="AG7194">
        <v>1</v>
      </c>
      <c r="AH7194" t="s">
        <v>44482</v>
      </c>
      <c r="AI7194">
        <v>21</v>
      </c>
      <c r="AJ7194" t="s">
        <v>52613</v>
      </c>
      <c r="AK7194">
        <v>710</v>
      </c>
      <c r="AL7194" t="s">
        <v>12259</v>
      </c>
      <c r="AQ7194" t="s">
        <v>35523</v>
      </c>
      <c r="AR7194" t="s">
        <v>35524</v>
      </c>
      <c r="AS7194">
        <v>0</v>
      </c>
      <c r="AT7194" t="s">
        <v>61</v>
      </c>
      <c r="AU7194" t="s">
        <v>35525</v>
      </c>
      <c r="AX7194">
        <v>56.328536479999997</v>
      </c>
      <c r="AY7194">
        <v>10.072104660000001</v>
      </c>
      <c r="AZ7194" t="s">
        <v>62</v>
      </c>
      <c r="BA7194">
        <v>1082</v>
      </c>
      <c r="BB7194" t="s">
        <v>2852</v>
      </c>
    </row>
    <row r="7195" spans="1:54" x14ac:dyDescent="0.25">
      <c r="A7195" s="1">
        <v>45200</v>
      </c>
      <c r="B7195">
        <v>709006</v>
      </c>
      <c r="C7195" t="s">
        <v>35526</v>
      </c>
      <c r="D7195">
        <v>8370</v>
      </c>
      <c r="E7195" t="s">
        <v>12254</v>
      </c>
      <c r="F7195" t="s">
        <v>35527</v>
      </c>
      <c r="G7195">
        <v>29548285</v>
      </c>
      <c r="H7195">
        <v>1003350595</v>
      </c>
      <c r="I7195" t="s">
        <v>51441</v>
      </c>
      <c r="J7195" t="s">
        <v>35528</v>
      </c>
      <c r="K7195" t="s">
        <v>35529</v>
      </c>
      <c r="L7195" t="s">
        <v>35530</v>
      </c>
      <c r="M7195">
        <v>203</v>
      </c>
      <c r="N7195">
        <v>30</v>
      </c>
      <c r="R7195" s="1">
        <v>43794</v>
      </c>
      <c r="S7195" t="s">
        <v>80</v>
      </c>
      <c r="W7195">
        <v>4</v>
      </c>
      <c r="X7195" t="s">
        <v>725</v>
      </c>
      <c r="Y7195">
        <v>1</v>
      </c>
      <c r="Z7195" t="s">
        <v>46545</v>
      </c>
      <c r="AB7195">
        <v>198108</v>
      </c>
      <c r="AC7195">
        <v>131</v>
      </c>
      <c r="AD7195" t="s">
        <v>752</v>
      </c>
      <c r="AE7195">
        <v>1061</v>
      </c>
      <c r="AF7195" t="s">
        <v>752</v>
      </c>
      <c r="AG7195">
        <v>1</v>
      </c>
      <c r="AH7195" t="s">
        <v>44482</v>
      </c>
      <c r="AI7195">
        <v>99</v>
      </c>
      <c r="AJ7195" t="s">
        <v>54511</v>
      </c>
      <c r="AK7195">
        <v>710</v>
      </c>
      <c r="AL7195" t="s">
        <v>12259</v>
      </c>
      <c r="AQ7195" t="s">
        <v>35531</v>
      </c>
      <c r="AR7195" t="s">
        <v>35532</v>
      </c>
      <c r="AS7195">
        <v>0</v>
      </c>
      <c r="AT7195" t="s">
        <v>61</v>
      </c>
      <c r="AU7195" t="s">
        <v>17571</v>
      </c>
      <c r="AX7195">
        <v>56.330826709999997</v>
      </c>
      <c r="AY7195">
        <v>10.05675787</v>
      </c>
      <c r="AZ7195" t="s">
        <v>62</v>
      </c>
      <c r="BA7195">
        <v>1082</v>
      </c>
      <c r="BB7195" t="s">
        <v>2852</v>
      </c>
    </row>
    <row r="7196" spans="1:54" x14ac:dyDescent="0.25">
      <c r="A7196" s="1">
        <v>45200</v>
      </c>
      <c r="B7196">
        <v>709007</v>
      </c>
      <c r="C7196" t="s">
        <v>51442</v>
      </c>
      <c r="D7196">
        <v>8370</v>
      </c>
      <c r="E7196" t="s">
        <v>12254</v>
      </c>
      <c r="F7196" t="s">
        <v>51443</v>
      </c>
      <c r="G7196">
        <v>17938436</v>
      </c>
      <c r="H7196">
        <v>1001393510</v>
      </c>
      <c r="I7196" t="s">
        <v>35533</v>
      </c>
      <c r="K7196" t="s">
        <v>35534</v>
      </c>
      <c r="L7196" t="s">
        <v>35535</v>
      </c>
      <c r="M7196">
        <v>806</v>
      </c>
      <c r="N7196">
        <v>1</v>
      </c>
      <c r="R7196" s="1">
        <v>41156</v>
      </c>
      <c r="S7196" t="s">
        <v>13539</v>
      </c>
      <c r="T7196">
        <v>710</v>
      </c>
      <c r="U7196" t="s">
        <v>12259</v>
      </c>
      <c r="V7196" s="1">
        <v>41153</v>
      </c>
      <c r="W7196">
        <v>6</v>
      </c>
      <c r="X7196" t="s">
        <v>1289</v>
      </c>
      <c r="Y7196">
        <v>1</v>
      </c>
      <c r="Z7196" t="s">
        <v>46545</v>
      </c>
      <c r="AA7196">
        <v>10</v>
      </c>
      <c r="AB7196">
        <v>200201</v>
      </c>
      <c r="AC7196">
        <v>129</v>
      </c>
      <c r="AD7196" t="s">
        <v>2405</v>
      </c>
      <c r="AE7196">
        <v>1016</v>
      </c>
      <c r="AF7196" t="s">
        <v>2405</v>
      </c>
      <c r="AG7196">
        <v>3</v>
      </c>
      <c r="AH7196" t="s">
        <v>81</v>
      </c>
      <c r="AI7196">
        <v>23</v>
      </c>
      <c r="AJ7196" t="s">
        <v>692</v>
      </c>
      <c r="AK7196">
        <v>710</v>
      </c>
      <c r="AL7196" t="s">
        <v>12259</v>
      </c>
      <c r="AQ7196" t="s">
        <v>35536</v>
      </c>
      <c r="AR7196" t="s">
        <v>35537</v>
      </c>
      <c r="AS7196">
        <v>0</v>
      </c>
      <c r="AT7196" t="s">
        <v>61</v>
      </c>
      <c r="AU7196" t="s">
        <v>35538</v>
      </c>
      <c r="AZ7196" t="s">
        <v>62</v>
      </c>
      <c r="BA7196">
        <v>1082</v>
      </c>
      <c r="BB7196" t="s">
        <v>2852</v>
      </c>
    </row>
    <row r="7197" spans="1:54" x14ac:dyDescent="0.25">
      <c r="A7197" s="1">
        <v>45200</v>
      </c>
      <c r="B7197">
        <v>709200</v>
      </c>
      <c r="D7197">
        <v>8382</v>
      </c>
      <c r="E7197" t="s">
        <v>15906</v>
      </c>
      <c r="F7197" t="s">
        <v>35539</v>
      </c>
      <c r="G7197">
        <v>29189714</v>
      </c>
      <c r="H7197">
        <v>1014364605</v>
      </c>
      <c r="I7197" t="s">
        <v>35540</v>
      </c>
      <c r="J7197" t="s">
        <v>35541</v>
      </c>
      <c r="K7197" t="s">
        <v>35542</v>
      </c>
      <c r="L7197" t="s">
        <v>15909</v>
      </c>
      <c r="M7197">
        <v>908</v>
      </c>
      <c r="N7197">
        <v>20</v>
      </c>
      <c r="R7197" s="1">
        <v>43966</v>
      </c>
      <c r="S7197" t="s">
        <v>56</v>
      </c>
      <c r="T7197">
        <v>710</v>
      </c>
      <c r="U7197" t="s">
        <v>12259</v>
      </c>
      <c r="V7197" s="1">
        <v>43830</v>
      </c>
      <c r="W7197">
        <v>2</v>
      </c>
      <c r="X7197" t="s">
        <v>57</v>
      </c>
      <c r="Y7197">
        <v>1</v>
      </c>
      <c r="Z7197" t="s">
        <v>46545</v>
      </c>
      <c r="AB7197">
        <v>200409</v>
      </c>
      <c r="AC7197">
        <v>933</v>
      </c>
      <c r="AD7197" t="s">
        <v>1334</v>
      </c>
      <c r="AE7197">
        <v>2024</v>
      </c>
      <c r="AF7197" t="s">
        <v>1334</v>
      </c>
      <c r="AG7197">
        <v>3</v>
      </c>
      <c r="AH7197" t="s">
        <v>81</v>
      </c>
      <c r="AI7197">
        <v>7</v>
      </c>
      <c r="AJ7197" t="s">
        <v>1326</v>
      </c>
      <c r="AK7197">
        <v>710</v>
      </c>
      <c r="AL7197" t="s">
        <v>12259</v>
      </c>
      <c r="AM7197">
        <v>2</v>
      </c>
      <c r="AN7197" t="s">
        <v>119</v>
      </c>
      <c r="AO7197">
        <v>281185</v>
      </c>
      <c r="AQ7197" t="s">
        <v>35543</v>
      </c>
      <c r="AR7197" t="s">
        <v>35544</v>
      </c>
      <c r="AS7197">
        <v>0</v>
      </c>
      <c r="AT7197" t="s">
        <v>61</v>
      </c>
      <c r="AU7197" t="s">
        <v>3469</v>
      </c>
      <c r="AX7197">
        <v>56.261893690000001</v>
      </c>
      <c r="AY7197">
        <v>10.057502599999999</v>
      </c>
      <c r="AZ7197" t="s">
        <v>62</v>
      </c>
      <c r="BA7197">
        <v>1082</v>
      </c>
      <c r="BB7197" t="s">
        <v>2852</v>
      </c>
    </row>
    <row r="7198" spans="1:54" x14ac:dyDescent="0.25">
      <c r="A7198" s="1">
        <v>45200</v>
      </c>
      <c r="B7198">
        <v>709210</v>
      </c>
      <c r="C7198" t="s">
        <v>35545</v>
      </c>
      <c r="D7198">
        <v>8370</v>
      </c>
      <c r="E7198" t="s">
        <v>12254</v>
      </c>
      <c r="F7198" t="s">
        <v>35546</v>
      </c>
      <c r="G7198">
        <v>33105215</v>
      </c>
      <c r="H7198">
        <v>1003353922</v>
      </c>
      <c r="I7198" t="s">
        <v>48109</v>
      </c>
      <c r="J7198" t="s">
        <v>35547</v>
      </c>
      <c r="K7198" t="s">
        <v>35548</v>
      </c>
      <c r="L7198" t="s">
        <v>3908</v>
      </c>
      <c r="M7198">
        <v>511</v>
      </c>
      <c r="N7198">
        <v>8</v>
      </c>
      <c r="R7198" s="1">
        <v>40162</v>
      </c>
      <c r="S7198" t="s">
        <v>80</v>
      </c>
      <c r="T7198">
        <v>710</v>
      </c>
      <c r="U7198" t="s">
        <v>12259</v>
      </c>
      <c r="V7198" s="1">
        <v>39234</v>
      </c>
      <c r="W7198">
        <v>2</v>
      </c>
      <c r="X7198" t="s">
        <v>57</v>
      </c>
      <c r="Y7198">
        <v>1</v>
      </c>
      <c r="Z7198" t="s">
        <v>46545</v>
      </c>
      <c r="AB7198">
        <v>197008</v>
      </c>
      <c r="AC7198">
        <v>125</v>
      </c>
      <c r="AD7198" t="s">
        <v>1344</v>
      </c>
      <c r="AE7198">
        <v>1014</v>
      </c>
      <c r="AF7198" t="s">
        <v>1352</v>
      </c>
      <c r="AG7198">
        <v>3</v>
      </c>
      <c r="AH7198" t="s">
        <v>81</v>
      </c>
      <c r="AI7198">
        <v>24</v>
      </c>
      <c r="AJ7198" t="s">
        <v>1344</v>
      </c>
      <c r="AK7198">
        <v>710</v>
      </c>
      <c r="AL7198" t="s">
        <v>12259</v>
      </c>
      <c r="AM7198">
        <v>2</v>
      </c>
      <c r="AN7198" t="s">
        <v>119</v>
      </c>
      <c r="AO7198">
        <v>713211</v>
      </c>
      <c r="AQ7198" t="s">
        <v>35549</v>
      </c>
      <c r="AR7198" t="s">
        <v>35550</v>
      </c>
      <c r="AS7198">
        <v>0</v>
      </c>
      <c r="AT7198" t="s">
        <v>61</v>
      </c>
      <c r="AU7198" t="s">
        <v>3889</v>
      </c>
      <c r="AX7198">
        <v>56.3697784183883</v>
      </c>
      <c r="AY7198">
        <v>10.12278742709</v>
      </c>
      <c r="AZ7198" t="s">
        <v>62</v>
      </c>
      <c r="BA7198">
        <v>1082</v>
      </c>
      <c r="BB7198" t="s">
        <v>2852</v>
      </c>
    </row>
    <row r="7199" spans="1:54" x14ac:dyDescent="0.25">
      <c r="A7199" s="1">
        <v>45200</v>
      </c>
      <c r="B7199">
        <v>709247</v>
      </c>
      <c r="C7199" t="s">
        <v>35551</v>
      </c>
      <c r="D7199">
        <v>8370</v>
      </c>
      <c r="E7199" t="s">
        <v>12254</v>
      </c>
      <c r="F7199" t="s">
        <v>35552</v>
      </c>
      <c r="G7199">
        <v>29548226</v>
      </c>
      <c r="H7199">
        <v>1012313493</v>
      </c>
      <c r="I7199" t="s">
        <v>35553</v>
      </c>
      <c r="J7199" t="s">
        <v>35554</v>
      </c>
      <c r="K7199" t="s">
        <v>35555</v>
      </c>
      <c r="L7199" t="s">
        <v>35556</v>
      </c>
      <c r="M7199">
        <v>429</v>
      </c>
      <c r="N7199">
        <v>35</v>
      </c>
      <c r="R7199" s="1">
        <v>40162</v>
      </c>
      <c r="S7199" t="s">
        <v>80</v>
      </c>
      <c r="V7199" s="1">
        <v>39022</v>
      </c>
      <c r="W7199">
        <v>3</v>
      </c>
      <c r="X7199" t="s">
        <v>3496</v>
      </c>
      <c r="Y7199">
        <v>1</v>
      </c>
      <c r="Z7199" t="s">
        <v>46545</v>
      </c>
      <c r="AB7199">
        <v>197808</v>
      </c>
      <c r="AC7199">
        <v>137</v>
      </c>
      <c r="AD7199" t="s">
        <v>1410</v>
      </c>
      <c r="AE7199">
        <v>1053</v>
      </c>
      <c r="AF7199" t="s">
        <v>1410</v>
      </c>
      <c r="AG7199">
        <v>3</v>
      </c>
      <c r="AH7199" t="s">
        <v>81</v>
      </c>
      <c r="AI7199">
        <v>30</v>
      </c>
      <c r="AJ7199" t="s">
        <v>1402</v>
      </c>
      <c r="AK7199">
        <v>710</v>
      </c>
      <c r="AL7199" t="s">
        <v>12259</v>
      </c>
      <c r="AP7199">
        <v>731248</v>
      </c>
      <c r="AQ7199" t="s">
        <v>35557</v>
      </c>
      <c r="AR7199" t="s">
        <v>35558</v>
      </c>
      <c r="AS7199">
        <v>2</v>
      </c>
      <c r="AT7199" t="s">
        <v>1413</v>
      </c>
      <c r="AU7199" t="s">
        <v>35559</v>
      </c>
      <c r="AX7199">
        <v>56.331497516253798</v>
      </c>
      <c r="AY7199">
        <v>10.057938646624599</v>
      </c>
      <c r="AZ7199" t="s">
        <v>62</v>
      </c>
      <c r="BA7199">
        <v>1082</v>
      </c>
      <c r="BB7199" t="s">
        <v>2852</v>
      </c>
    </row>
    <row r="7200" spans="1:54" x14ac:dyDescent="0.25">
      <c r="A7200" s="1">
        <v>45200</v>
      </c>
      <c r="B7200">
        <v>709300</v>
      </c>
      <c r="C7200" t="s">
        <v>35560</v>
      </c>
      <c r="D7200">
        <v>8370</v>
      </c>
      <c r="E7200" t="s">
        <v>12254</v>
      </c>
      <c r="F7200" t="s">
        <v>35561</v>
      </c>
      <c r="G7200">
        <v>34532915</v>
      </c>
      <c r="H7200">
        <v>1001721771</v>
      </c>
      <c r="I7200" t="s">
        <v>54113</v>
      </c>
      <c r="J7200" t="s">
        <v>35562</v>
      </c>
      <c r="K7200" t="s">
        <v>35563</v>
      </c>
      <c r="L7200" t="s">
        <v>55124</v>
      </c>
      <c r="M7200">
        <v>1264</v>
      </c>
      <c r="N7200">
        <v>77</v>
      </c>
      <c r="R7200" s="1">
        <v>45030</v>
      </c>
      <c r="S7200" t="s">
        <v>56</v>
      </c>
      <c r="W7200">
        <v>5</v>
      </c>
      <c r="X7200" t="s">
        <v>557</v>
      </c>
      <c r="Y7200">
        <v>1</v>
      </c>
      <c r="Z7200" t="s">
        <v>46545</v>
      </c>
      <c r="AA7200">
        <v>10</v>
      </c>
      <c r="AB7200">
        <v>192305</v>
      </c>
      <c r="AC7200">
        <v>144</v>
      </c>
      <c r="AD7200" t="s">
        <v>52641</v>
      </c>
      <c r="AE7200">
        <v>1023</v>
      </c>
      <c r="AF7200" t="s">
        <v>1486</v>
      </c>
      <c r="AG7200">
        <v>1</v>
      </c>
      <c r="AH7200" t="s">
        <v>44482</v>
      </c>
      <c r="AI7200">
        <v>82</v>
      </c>
      <c r="AJ7200" t="s">
        <v>52641</v>
      </c>
      <c r="AK7200">
        <v>710</v>
      </c>
      <c r="AL7200" t="s">
        <v>12259</v>
      </c>
      <c r="AQ7200" t="s">
        <v>35564</v>
      </c>
      <c r="AR7200" t="s">
        <v>35565</v>
      </c>
      <c r="AS7200">
        <v>0</v>
      </c>
      <c r="AT7200" t="s">
        <v>61</v>
      </c>
      <c r="AU7200" t="s">
        <v>54610</v>
      </c>
      <c r="AX7200">
        <v>56.324352400000002</v>
      </c>
      <c r="AY7200">
        <v>10.060243910000001</v>
      </c>
      <c r="AZ7200" t="s">
        <v>62</v>
      </c>
      <c r="BA7200">
        <v>1082</v>
      </c>
      <c r="BB7200" t="s">
        <v>2852</v>
      </c>
    </row>
    <row r="7201" spans="1:54" x14ac:dyDescent="0.25">
      <c r="A7201" s="1">
        <v>45200</v>
      </c>
      <c r="B7201">
        <v>709301</v>
      </c>
      <c r="C7201" t="s">
        <v>35566</v>
      </c>
      <c r="D7201">
        <v>8370</v>
      </c>
      <c r="E7201" t="s">
        <v>12254</v>
      </c>
      <c r="F7201" t="s">
        <v>51444</v>
      </c>
      <c r="G7201">
        <v>42362816</v>
      </c>
      <c r="H7201">
        <v>1001824067</v>
      </c>
      <c r="I7201" t="s">
        <v>46278</v>
      </c>
      <c r="J7201" t="s">
        <v>35567</v>
      </c>
      <c r="K7201" t="s">
        <v>35568</v>
      </c>
      <c r="L7201" t="s">
        <v>54988</v>
      </c>
      <c r="M7201">
        <v>1264</v>
      </c>
      <c r="N7201">
        <v>49</v>
      </c>
      <c r="R7201" s="1">
        <v>43794</v>
      </c>
      <c r="S7201" t="s">
        <v>80</v>
      </c>
      <c r="W7201">
        <v>5</v>
      </c>
      <c r="X7201" t="s">
        <v>557</v>
      </c>
      <c r="Y7201">
        <v>7</v>
      </c>
      <c r="Z7201" t="s">
        <v>1499</v>
      </c>
      <c r="AB7201">
        <v>187608</v>
      </c>
      <c r="AC7201">
        <v>141</v>
      </c>
      <c r="AD7201" t="s">
        <v>46688</v>
      </c>
      <c r="AE7201">
        <v>1022</v>
      </c>
      <c r="AF7201" t="s">
        <v>46688</v>
      </c>
      <c r="AG7201">
        <v>1</v>
      </c>
      <c r="AH7201" t="s">
        <v>44482</v>
      </c>
      <c r="AI7201">
        <v>84</v>
      </c>
      <c r="AJ7201" t="s">
        <v>46689</v>
      </c>
      <c r="AK7201">
        <v>710</v>
      </c>
      <c r="AL7201" t="s">
        <v>12259</v>
      </c>
      <c r="AQ7201" t="s">
        <v>35569</v>
      </c>
      <c r="AR7201" t="s">
        <v>35570</v>
      </c>
      <c r="AS7201">
        <v>0</v>
      </c>
      <c r="AT7201" t="s">
        <v>61</v>
      </c>
      <c r="AU7201" t="s">
        <v>54610</v>
      </c>
      <c r="AX7201">
        <v>56.326095129999999</v>
      </c>
      <c r="AY7201">
        <v>10.053271410000001</v>
      </c>
      <c r="AZ7201" t="s">
        <v>62</v>
      </c>
      <c r="BA7201">
        <v>1082</v>
      </c>
      <c r="BB7201" t="s">
        <v>2852</v>
      </c>
    </row>
    <row r="7202" spans="1:54" x14ac:dyDescent="0.25">
      <c r="A7202" s="1">
        <v>45200</v>
      </c>
      <c r="B7202">
        <v>709375</v>
      </c>
      <c r="C7202" t="s">
        <v>35571</v>
      </c>
      <c r="D7202">
        <v>8600</v>
      </c>
      <c r="E7202" t="s">
        <v>10218</v>
      </c>
      <c r="F7202" t="s">
        <v>35572</v>
      </c>
      <c r="G7202">
        <v>10534291</v>
      </c>
      <c r="H7202">
        <v>1014435111</v>
      </c>
      <c r="I7202" t="s">
        <v>10891</v>
      </c>
      <c r="J7202" t="s">
        <v>35573</v>
      </c>
      <c r="K7202" t="s">
        <v>10892</v>
      </c>
      <c r="L7202" t="s">
        <v>54685</v>
      </c>
      <c r="M7202">
        <v>2135</v>
      </c>
      <c r="N7202">
        <v>5</v>
      </c>
      <c r="R7202" s="1">
        <v>45112</v>
      </c>
      <c r="S7202" t="s">
        <v>171</v>
      </c>
      <c r="W7202">
        <v>0</v>
      </c>
      <c r="X7202" t="s">
        <v>1252</v>
      </c>
      <c r="Y7202">
        <v>1</v>
      </c>
      <c r="Z7202" t="s">
        <v>46545</v>
      </c>
      <c r="AB7202">
        <v>199101</v>
      </c>
      <c r="AC7202">
        <v>147</v>
      </c>
      <c r="AD7202" t="s">
        <v>46697</v>
      </c>
      <c r="AE7202">
        <v>1021</v>
      </c>
      <c r="AF7202" t="s">
        <v>46697</v>
      </c>
      <c r="AG7202">
        <v>1</v>
      </c>
      <c r="AH7202" t="s">
        <v>44482</v>
      </c>
      <c r="AI7202">
        <v>86</v>
      </c>
      <c r="AJ7202" t="s">
        <v>46697</v>
      </c>
      <c r="AK7202">
        <v>740</v>
      </c>
      <c r="AL7202" t="s">
        <v>10222</v>
      </c>
      <c r="AP7202">
        <v>280173</v>
      </c>
      <c r="AQ7202" t="s">
        <v>10893</v>
      </c>
      <c r="AR7202" t="s">
        <v>10894</v>
      </c>
      <c r="AS7202">
        <v>2</v>
      </c>
      <c r="AT7202" t="s">
        <v>1413</v>
      </c>
      <c r="AU7202" t="s">
        <v>54686</v>
      </c>
      <c r="AX7202">
        <v>56.160975550000003</v>
      </c>
      <c r="AY7202">
        <v>9.5293848299999997</v>
      </c>
      <c r="AZ7202" t="s">
        <v>62</v>
      </c>
      <c r="BA7202">
        <v>1082</v>
      </c>
      <c r="BB7202" t="s">
        <v>2852</v>
      </c>
    </row>
    <row r="7203" spans="1:54" x14ac:dyDescent="0.25">
      <c r="A7203" s="1">
        <v>45200</v>
      </c>
      <c r="B7203">
        <v>709401</v>
      </c>
      <c r="C7203" t="s">
        <v>54114</v>
      </c>
      <c r="D7203">
        <v>8370</v>
      </c>
      <c r="E7203" t="s">
        <v>12254</v>
      </c>
      <c r="F7203" t="s">
        <v>54115</v>
      </c>
      <c r="G7203">
        <v>37709514</v>
      </c>
      <c r="H7203">
        <v>1003401882</v>
      </c>
      <c r="I7203" t="s">
        <v>17567</v>
      </c>
      <c r="J7203" t="s">
        <v>35574</v>
      </c>
      <c r="K7203" t="s">
        <v>17568</v>
      </c>
      <c r="L7203" t="s">
        <v>35575</v>
      </c>
      <c r="M7203">
        <v>203</v>
      </c>
      <c r="N7203">
        <v>25</v>
      </c>
      <c r="R7203" s="1">
        <v>44942</v>
      </c>
      <c r="S7203" t="s">
        <v>56</v>
      </c>
      <c r="W7203">
        <v>4</v>
      </c>
      <c r="X7203" t="s">
        <v>725</v>
      </c>
      <c r="Y7203">
        <v>1</v>
      </c>
      <c r="Z7203" t="s">
        <v>46545</v>
      </c>
      <c r="AB7203">
        <v>192811</v>
      </c>
      <c r="AC7203">
        <v>242</v>
      </c>
      <c r="AD7203" t="s">
        <v>1687</v>
      </c>
      <c r="AE7203">
        <v>1071</v>
      </c>
      <c r="AF7203" t="s">
        <v>1688</v>
      </c>
      <c r="AG7203">
        <v>1</v>
      </c>
      <c r="AH7203" t="s">
        <v>44482</v>
      </c>
      <c r="AI7203">
        <v>99</v>
      </c>
      <c r="AJ7203" t="s">
        <v>54511</v>
      </c>
      <c r="AK7203">
        <v>710</v>
      </c>
      <c r="AL7203" t="s">
        <v>12259</v>
      </c>
      <c r="AQ7203" t="s">
        <v>17570</v>
      </c>
      <c r="AR7203" t="s">
        <v>35576</v>
      </c>
      <c r="AS7203">
        <v>0</v>
      </c>
      <c r="AT7203" t="s">
        <v>61</v>
      </c>
      <c r="AU7203" t="s">
        <v>17571</v>
      </c>
      <c r="AX7203">
        <v>56.331084959999998</v>
      </c>
      <c r="AY7203">
        <v>10.05262799</v>
      </c>
      <c r="AZ7203" t="s">
        <v>62</v>
      </c>
      <c r="BA7203">
        <v>1082</v>
      </c>
      <c r="BB7203" t="s">
        <v>2852</v>
      </c>
    </row>
    <row r="7204" spans="1:54" x14ac:dyDescent="0.25">
      <c r="A7204" s="1">
        <v>45200</v>
      </c>
      <c r="B7204">
        <v>710000</v>
      </c>
      <c r="C7204" t="s">
        <v>35577</v>
      </c>
      <c r="D7204">
        <v>8382</v>
      </c>
      <c r="E7204" t="s">
        <v>15906</v>
      </c>
      <c r="F7204" t="s">
        <v>12259</v>
      </c>
      <c r="G7204">
        <v>29189714</v>
      </c>
      <c r="K7204" t="s">
        <v>15908</v>
      </c>
      <c r="L7204" t="s">
        <v>54116</v>
      </c>
      <c r="M7204">
        <v>908</v>
      </c>
      <c r="N7204">
        <v>20</v>
      </c>
      <c r="R7204" s="1">
        <v>43794</v>
      </c>
      <c r="S7204" t="s">
        <v>80</v>
      </c>
      <c r="T7204">
        <v>710</v>
      </c>
      <c r="U7204" t="s">
        <v>12259</v>
      </c>
      <c r="W7204">
        <v>2</v>
      </c>
      <c r="X7204" t="s">
        <v>57</v>
      </c>
      <c r="Y7204">
        <v>5</v>
      </c>
      <c r="Z7204" t="s">
        <v>54458</v>
      </c>
      <c r="AB7204">
        <v>200701</v>
      </c>
      <c r="AC7204">
        <v>923</v>
      </c>
      <c r="AD7204" t="s">
        <v>58</v>
      </c>
      <c r="AE7204">
        <v>2013</v>
      </c>
      <c r="AF7204" t="s">
        <v>58</v>
      </c>
      <c r="AG7204">
        <v>1</v>
      </c>
      <c r="AH7204" t="s">
        <v>44482</v>
      </c>
      <c r="AI7204">
        <v>99</v>
      </c>
      <c r="AJ7204" t="s">
        <v>54511</v>
      </c>
      <c r="AK7204">
        <v>710</v>
      </c>
      <c r="AL7204" t="s">
        <v>12259</v>
      </c>
      <c r="AQ7204" t="s">
        <v>17710</v>
      </c>
      <c r="AR7204" t="s">
        <v>15911</v>
      </c>
      <c r="AS7204">
        <v>0</v>
      </c>
      <c r="AT7204" t="s">
        <v>61</v>
      </c>
      <c r="AU7204" t="s">
        <v>3469</v>
      </c>
      <c r="AV7204" t="s">
        <v>52612</v>
      </c>
      <c r="AX7204">
        <v>56.261893690000001</v>
      </c>
      <c r="AY7204">
        <v>10.057502599999999</v>
      </c>
      <c r="AZ7204" t="s">
        <v>62</v>
      </c>
      <c r="BA7204">
        <v>1082</v>
      </c>
      <c r="BB7204" t="s">
        <v>2852</v>
      </c>
    </row>
    <row r="7205" spans="1:54" x14ac:dyDescent="0.25">
      <c r="A7205" s="1">
        <v>45200</v>
      </c>
      <c r="B7205">
        <v>710001</v>
      </c>
      <c r="C7205" t="s">
        <v>35578</v>
      </c>
      <c r="D7205">
        <v>8370</v>
      </c>
      <c r="E7205" t="s">
        <v>12254</v>
      </c>
      <c r="F7205" t="s">
        <v>35579</v>
      </c>
      <c r="G7205">
        <v>26646294</v>
      </c>
      <c r="H7205">
        <v>1015277099</v>
      </c>
      <c r="I7205" t="s">
        <v>35580</v>
      </c>
      <c r="K7205" t="s">
        <v>35581</v>
      </c>
      <c r="L7205" t="s">
        <v>51445</v>
      </c>
      <c r="M7205">
        <v>58</v>
      </c>
      <c r="N7205">
        <v>119</v>
      </c>
      <c r="R7205" s="1">
        <v>44505</v>
      </c>
      <c r="S7205" t="s">
        <v>56</v>
      </c>
      <c r="T7205">
        <v>710</v>
      </c>
      <c r="U7205" t="s">
        <v>12259</v>
      </c>
      <c r="W7205">
        <v>6</v>
      </c>
      <c r="X7205" t="s">
        <v>1289</v>
      </c>
      <c r="Y7205">
        <v>1</v>
      </c>
      <c r="Z7205" t="s">
        <v>46545</v>
      </c>
      <c r="AA7205">
        <v>10</v>
      </c>
      <c r="AB7205">
        <v>200701</v>
      </c>
      <c r="AC7205">
        <v>129</v>
      </c>
      <c r="AD7205" t="s">
        <v>2405</v>
      </c>
      <c r="AE7205">
        <v>1016</v>
      </c>
      <c r="AF7205" t="s">
        <v>2405</v>
      </c>
      <c r="AG7205">
        <v>1</v>
      </c>
      <c r="AH7205" t="s">
        <v>44482</v>
      </c>
      <c r="AI7205">
        <v>99</v>
      </c>
      <c r="AJ7205" t="s">
        <v>54511</v>
      </c>
      <c r="AK7205">
        <v>710</v>
      </c>
      <c r="AL7205" t="s">
        <v>12259</v>
      </c>
      <c r="AQ7205" t="s">
        <v>35582</v>
      </c>
      <c r="AR7205" t="s">
        <v>35583</v>
      </c>
      <c r="AS7205">
        <v>0</v>
      </c>
      <c r="AT7205" t="s">
        <v>61</v>
      </c>
      <c r="AU7205" t="s">
        <v>51437</v>
      </c>
      <c r="AX7205">
        <v>56.32874898</v>
      </c>
      <c r="AY7205">
        <v>10.10131116</v>
      </c>
      <c r="AZ7205" t="s">
        <v>62</v>
      </c>
      <c r="BA7205">
        <v>1082</v>
      </c>
      <c r="BB7205" t="s">
        <v>2852</v>
      </c>
    </row>
    <row r="7206" spans="1:54" x14ac:dyDescent="0.25">
      <c r="A7206" s="1">
        <v>45200</v>
      </c>
      <c r="B7206">
        <v>710002</v>
      </c>
      <c r="D7206">
        <v>8370</v>
      </c>
      <c r="E7206" t="s">
        <v>12254</v>
      </c>
      <c r="F7206" t="s">
        <v>55125</v>
      </c>
      <c r="G7206">
        <v>30460944</v>
      </c>
      <c r="H7206">
        <v>1013344767</v>
      </c>
      <c r="I7206" t="s">
        <v>51446</v>
      </c>
      <c r="L7206" t="s">
        <v>55126</v>
      </c>
      <c r="M7206">
        <v>1264</v>
      </c>
      <c r="N7206">
        <v>21</v>
      </c>
      <c r="P7206">
        <v>2</v>
      </c>
      <c r="R7206" s="1">
        <v>40275</v>
      </c>
      <c r="S7206" t="s">
        <v>56</v>
      </c>
      <c r="V7206" s="1">
        <v>39934</v>
      </c>
      <c r="W7206">
        <v>5</v>
      </c>
      <c r="X7206" t="s">
        <v>557</v>
      </c>
      <c r="Y7206">
        <v>1</v>
      </c>
      <c r="Z7206" t="s">
        <v>46545</v>
      </c>
      <c r="AA7206">
        <v>8</v>
      </c>
      <c r="AB7206">
        <v>200708</v>
      </c>
      <c r="AC7206">
        <v>121</v>
      </c>
      <c r="AD7206" t="s">
        <v>70</v>
      </c>
      <c r="AE7206">
        <v>1013</v>
      </c>
      <c r="AF7206" t="s">
        <v>558</v>
      </c>
      <c r="AG7206">
        <v>3</v>
      </c>
      <c r="AH7206" t="s">
        <v>81</v>
      </c>
      <c r="AI7206">
        <v>99</v>
      </c>
      <c r="AJ7206" t="s">
        <v>54511</v>
      </c>
      <c r="AK7206">
        <v>710</v>
      </c>
      <c r="AL7206" t="s">
        <v>12259</v>
      </c>
      <c r="AQ7206" t="s">
        <v>35584</v>
      </c>
      <c r="AR7206" t="s">
        <v>35585</v>
      </c>
      <c r="AS7206">
        <v>0</v>
      </c>
      <c r="AT7206" t="s">
        <v>61</v>
      </c>
      <c r="AU7206" t="s">
        <v>54610</v>
      </c>
      <c r="AX7206">
        <v>56.327239267123701</v>
      </c>
      <c r="AY7206">
        <v>10.048951720262</v>
      </c>
      <c r="AZ7206" t="s">
        <v>62</v>
      </c>
      <c r="BA7206">
        <v>1082</v>
      </c>
      <c r="BB7206" t="s">
        <v>2852</v>
      </c>
    </row>
    <row r="7207" spans="1:54" x14ac:dyDescent="0.25">
      <c r="A7207" s="1">
        <v>45200</v>
      </c>
      <c r="B7207">
        <v>710003</v>
      </c>
      <c r="C7207" t="s">
        <v>35586</v>
      </c>
      <c r="D7207">
        <v>8450</v>
      </c>
      <c r="E7207" t="s">
        <v>35587</v>
      </c>
      <c r="F7207" t="s">
        <v>35588</v>
      </c>
      <c r="G7207">
        <v>31512336</v>
      </c>
      <c r="H7207">
        <v>1015119477</v>
      </c>
      <c r="I7207" t="s">
        <v>35589</v>
      </c>
      <c r="K7207" t="s">
        <v>35590</v>
      </c>
      <c r="L7207" t="s">
        <v>35591</v>
      </c>
      <c r="M7207">
        <v>885</v>
      </c>
      <c r="N7207">
        <v>12</v>
      </c>
      <c r="R7207" s="1">
        <v>43787</v>
      </c>
      <c r="S7207" t="s">
        <v>56</v>
      </c>
      <c r="W7207">
        <v>5</v>
      </c>
      <c r="X7207" t="s">
        <v>557</v>
      </c>
      <c r="Y7207">
        <v>1</v>
      </c>
      <c r="Z7207" t="s">
        <v>46545</v>
      </c>
      <c r="AA7207">
        <v>9</v>
      </c>
      <c r="AB7207">
        <v>200908</v>
      </c>
      <c r="AC7207">
        <v>121</v>
      </c>
      <c r="AD7207" t="s">
        <v>70</v>
      </c>
      <c r="AE7207">
        <v>1013</v>
      </c>
      <c r="AF7207" t="s">
        <v>558</v>
      </c>
      <c r="AG7207">
        <v>1</v>
      </c>
      <c r="AH7207" t="s">
        <v>44482</v>
      </c>
      <c r="AI7207">
        <v>99</v>
      </c>
      <c r="AJ7207" t="s">
        <v>54511</v>
      </c>
      <c r="AK7207">
        <v>710</v>
      </c>
      <c r="AL7207" t="s">
        <v>12259</v>
      </c>
      <c r="AQ7207" t="s">
        <v>35592</v>
      </c>
      <c r="AR7207" t="s">
        <v>35593</v>
      </c>
      <c r="AS7207">
        <v>0</v>
      </c>
      <c r="AT7207" t="s">
        <v>61</v>
      </c>
      <c r="AU7207" t="s">
        <v>35594</v>
      </c>
      <c r="AX7207">
        <v>56.28017105</v>
      </c>
      <c r="AY7207">
        <v>9.8310904699999995</v>
      </c>
      <c r="AZ7207" t="s">
        <v>62</v>
      </c>
      <c r="BA7207">
        <v>1082</v>
      </c>
      <c r="BB7207" t="s">
        <v>2852</v>
      </c>
    </row>
    <row r="7208" spans="1:54" x14ac:dyDescent="0.25">
      <c r="A7208" s="1">
        <v>45200</v>
      </c>
      <c r="B7208">
        <v>710200</v>
      </c>
      <c r="C7208" t="s">
        <v>35595</v>
      </c>
      <c r="D7208">
        <v>8860</v>
      </c>
      <c r="E7208" t="s">
        <v>12601</v>
      </c>
      <c r="F7208" t="s">
        <v>35595</v>
      </c>
      <c r="G7208">
        <v>29189714</v>
      </c>
      <c r="H7208">
        <v>1014795924</v>
      </c>
      <c r="I7208" t="s">
        <v>51447</v>
      </c>
      <c r="K7208" t="s">
        <v>35596</v>
      </c>
      <c r="L7208" t="s">
        <v>35597</v>
      </c>
      <c r="M7208">
        <v>163</v>
      </c>
      <c r="N7208">
        <v>4</v>
      </c>
      <c r="R7208" s="1">
        <v>43794</v>
      </c>
      <c r="S7208" t="s">
        <v>56</v>
      </c>
      <c r="T7208">
        <v>710</v>
      </c>
      <c r="U7208" t="s">
        <v>12259</v>
      </c>
      <c r="W7208">
        <v>2</v>
      </c>
      <c r="X7208" t="s">
        <v>57</v>
      </c>
      <c r="Y7208">
        <v>1</v>
      </c>
      <c r="Z7208" t="s">
        <v>46545</v>
      </c>
      <c r="AB7208">
        <v>200701</v>
      </c>
      <c r="AC7208">
        <v>932</v>
      </c>
      <c r="AD7208" t="s">
        <v>52637</v>
      </c>
      <c r="AE7208">
        <v>2021</v>
      </c>
      <c r="AF7208" t="s">
        <v>52637</v>
      </c>
      <c r="AG7208">
        <v>2</v>
      </c>
      <c r="AH7208" t="s">
        <v>44524</v>
      </c>
      <c r="AI7208">
        <v>99</v>
      </c>
      <c r="AJ7208" t="s">
        <v>54511</v>
      </c>
      <c r="AK7208">
        <v>710</v>
      </c>
      <c r="AL7208" t="s">
        <v>12259</v>
      </c>
      <c r="AQ7208" t="s">
        <v>35598</v>
      </c>
      <c r="AR7208" t="s">
        <v>15911</v>
      </c>
      <c r="AS7208">
        <v>0</v>
      </c>
      <c r="AT7208" t="s">
        <v>61</v>
      </c>
      <c r="AU7208" t="s">
        <v>35599</v>
      </c>
      <c r="AX7208">
        <v>56.367783950000003</v>
      </c>
      <c r="AY7208">
        <v>9.7666585399999999</v>
      </c>
      <c r="AZ7208" t="s">
        <v>62</v>
      </c>
      <c r="BA7208">
        <v>1082</v>
      </c>
      <c r="BB7208" t="s">
        <v>2852</v>
      </c>
    </row>
    <row r="7209" spans="1:54" x14ac:dyDescent="0.25">
      <c r="A7209" s="1">
        <v>45200</v>
      </c>
      <c r="B7209">
        <v>711001</v>
      </c>
      <c r="C7209" t="s">
        <v>4622</v>
      </c>
      <c r="D7209">
        <v>8450</v>
      </c>
      <c r="E7209" t="s">
        <v>35587</v>
      </c>
      <c r="F7209" t="s">
        <v>6580</v>
      </c>
      <c r="G7209">
        <v>29189714</v>
      </c>
      <c r="H7209">
        <v>1003354267</v>
      </c>
      <c r="I7209" t="s">
        <v>35600</v>
      </c>
      <c r="J7209" t="s">
        <v>35601</v>
      </c>
      <c r="K7209" t="s">
        <v>35602</v>
      </c>
      <c r="L7209" t="s">
        <v>35603</v>
      </c>
      <c r="M7209">
        <v>627</v>
      </c>
      <c r="N7209">
        <v>5</v>
      </c>
      <c r="R7209" s="1">
        <v>44988</v>
      </c>
      <c r="S7209" t="s">
        <v>673</v>
      </c>
      <c r="T7209">
        <v>710</v>
      </c>
      <c r="U7209" t="s">
        <v>12259</v>
      </c>
      <c r="W7209">
        <v>2</v>
      </c>
      <c r="X7209" t="s">
        <v>57</v>
      </c>
      <c r="Y7209">
        <v>1</v>
      </c>
      <c r="Z7209" t="s">
        <v>46545</v>
      </c>
      <c r="AA7209">
        <v>10</v>
      </c>
      <c r="AB7209">
        <v>197208</v>
      </c>
      <c r="AC7209">
        <v>121</v>
      </c>
      <c r="AD7209" t="s">
        <v>70</v>
      </c>
      <c r="AE7209">
        <v>1012</v>
      </c>
      <c r="AF7209" t="s">
        <v>71</v>
      </c>
      <c r="AG7209">
        <v>1</v>
      </c>
      <c r="AH7209" t="s">
        <v>44482</v>
      </c>
      <c r="AI7209">
        <v>21</v>
      </c>
      <c r="AJ7209" t="s">
        <v>52613</v>
      </c>
      <c r="AK7209">
        <v>710</v>
      </c>
      <c r="AL7209" t="s">
        <v>12259</v>
      </c>
      <c r="AQ7209" t="s">
        <v>35604</v>
      </c>
      <c r="AR7209" t="s">
        <v>35605</v>
      </c>
      <c r="AS7209">
        <v>0</v>
      </c>
      <c r="AT7209" t="s">
        <v>61</v>
      </c>
      <c r="AU7209" t="s">
        <v>13282</v>
      </c>
      <c r="AX7209">
        <v>56.262090620000002</v>
      </c>
      <c r="AY7209">
        <v>9.8681526399999999</v>
      </c>
      <c r="AZ7209" t="s">
        <v>62</v>
      </c>
      <c r="BA7209">
        <v>1082</v>
      </c>
      <c r="BB7209" t="s">
        <v>2852</v>
      </c>
    </row>
    <row r="7210" spans="1:54" x14ac:dyDescent="0.25">
      <c r="A7210" s="1">
        <v>45200</v>
      </c>
      <c r="B7210">
        <v>711002</v>
      </c>
      <c r="C7210" t="s">
        <v>54656</v>
      </c>
      <c r="D7210">
        <v>8450</v>
      </c>
      <c r="E7210" t="s">
        <v>35587</v>
      </c>
      <c r="F7210" t="s">
        <v>54657</v>
      </c>
      <c r="I7210" t="s">
        <v>35606</v>
      </c>
      <c r="K7210" t="s">
        <v>35607</v>
      </c>
      <c r="L7210" t="s">
        <v>35608</v>
      </c>
      <c r="M7210">
        <v>1237</v>
      </c>
      <c r="R7210" s="1">
        <v>40162</v>
      </c>
      <c r="S7210" t="s">
        <v>80</v>
      </c>
      <c r="T7210">
        <v>710</v>
      </c>
      <c r="U7210" t="s">
        <v>12259</v>
      </c>
      <c r="V7210" s="1">
        <v>32660</v>
      </c>
      <c r="W7210">
        <v>2</v>
      </c>
      <c r="X7210" t="s">
        <v>57</v>
      </c>
      <c r="Y7210">
        <v>1</v>
      </c>
      <c r="Z7210" t="s">
        <v>46545</v>
      </c>
      <c r="AA7210">
        <v>7</v>
      </c>
      <c r="AC7210">
        <v>121</v>
      </c>
      <c r="AD7210" t="s">
        <v>70</v>
      </c>
      <c r="AE7210">
        <v>1012</v>
      </c>
      <c r="AF7210" t="s">
        <v>71</v>
      </c>
      <c r="AG7210">
        <v>3</v>
      </c>
      <c r="AH7210" t="s">
        <v>81</v>
      </c>
      <c r="AI7210">
        <v>21</v>
      </c>
      <c r="AJ7210" t="s">
        <v>52613</v>
      </c>
      <c r="AK7210">
        <v>710</v>
      </c>
      <c r="AL7210" t="s">
        <v>12259</v>
      </c>
      <c r="AS7210">
        <v>0</v>
      </c>
      <c r="AT7210" t="s">
        <v>61</v>
      </c>
      <c r="AU7210" t="s">
        <v>35609</v>
      </c>
      <c r="AX7210">
        <v>56.254027446381201</v>
      </c>
      <c r="AY7210">
        <v>9.8712305339753907</v>
      </c>
      <c r="AZ7210" t="s">
        <v>62</v>
      </c>
      <c r="BA7210">
        <v>1082</v>
      </c>
      <c r="BB7210" t="s">
        <v>2852</v>
      </c>
    </row>
    <row r="7211" spans="1:54" x14ac:dyDescent="0.25">
      <c r="A7211" s="1">
        <v>45200</v>
      </c>
      <c r="B7211">
        <v>711003</v>
      </c>
      <c r="C7211" t="s">
        <v>35610</v>
      </c>
      <c r="D7211">
        <v>8450</v>
      </c>
      <c r="E7211" t="s">
        <v>35587</v>
      </c>
      <c r="F7211" t="s">
        <v>35611</v>
      </c>
      <c r="G7211">
        <v>29189714</v>
      </c>
      <c r="H7211">
        <v>1003354309</v>
      </c>
      <c r="I7211" t="s">
        <v>35612</v>
      </c>
      <c r="J7211" t="s">
        <v>35613</v>
      </c>
      <c r="K7211" t="s">
        <v>35590</v>
      </c>
      <c r="L7211" t="s">
        <v>35591</v>
      </c>
      <c r="M7211">
        <v>885</v>
      </c>
      <c r="N7211">
        <v>12</v>
      </c>
      <c r="R7211" s="1">
        <v>40162</v>
      </c>
      <c r="S7211" t="s">
        <v>80</v>
      </c>
      <c r="T7211">
        <v>710</v>
      </c>
      <c r="U7211" t="s">
        <v>12259</v>
      </c>
      <c r="V7211" s="1">
        <v>39995</v>
      </c>
      <c r="W7211">
        <v>2</v>
      </c>
      <c r="X7211" t="s">
        <v>57</v>
      </c>
      <c r="Y7211">
        <v>1</v>
      </c>
      <c r="Z7211" t="s">
        <v>46545</v>
      </c>
      <c r="AA7211">
        <v>7</v>
      </c>
      <c r="AB7211">
        <v>196308</v>
      </c>
      <c r="AC7211">
        <v>121</v>
      </c>
      <c r="AD7211" t="s">
        <v>70</v>
      </c>
      <c r="AE7211">
        <v>1012</v>
      </c>
      <c r="AF7211" t="s">
        <v>71</v>
      </c>
      <c r="AG7211">
        <v>3</v>
      </c>
      <c r="AH7211" t="s">
        <v>81</v>
      </c>
      <c r="AI7211">
        <v>21</v>
      </c>
      <c r="AJ7211" t="s">
        <v>52613</v>
      </c>
      <c r="AK7211">
        <v>710</v>
      </c>
      <c r="AL7211" t="s">
        <v>12259</v>
      </c>
      <c r="AQ7211" t="s">
        <v>35614</v>
      </c>
      <c r="AR7211" t="s">
        <v>35615</v>
      </c>
      <c r="AS7211">
        <v>0</v>
      </c>
      <c r="AT7211" t="s">
        <v>61</v>
      </c>
      <c r="AU7211" t="s">
        <v>35594</v>
      </c>
      <c r="AX7211">
        <v>56.280176452451599</v>
      </c>
      <c r="AY7211">
        <v>9.8311020579299697</v>
      </c>
      <c r="AZ7211" t="s">
        <v>62</v>
      </c>
      <c r="BA7211">
        <v>1082</v>
      </c>
      <c r="BB7211" t="s">
        <v>2852</v>
      </c>
    </row>
    <row r="7212" spans="1:54" x14ac:dyDescent="0.25">
      <c r="A7212" s="1">
        <v>45200</v>
      </c>
      <c r="B7212">
        <v>711004</v>
      </c>
      <c r="C7212" t="s">
        <v>51448</v>
      </c>
      <c r="D7212">
        <v>8450</v>
      </c>
      <c r="E7212" t="s">
        <v>35587</v>
      </c>
      <c r="F7212" t="s">
        <v>51449</v>
      </c>
      <c r="G7212">
        <v>29189714</v>
      </c>
      <c r="H7212">
        <v>1003354334</v>
      </c>
      <c r="I7212" t="s">
        <v>35616</v>
      </c>
      <c r="J7212" t="s">
        <v>35617</v>
      </c>
      <c r="K7212" t="s">
        <v>35618</v>
      </c>
      <c r="L7212" t="s">
        <v>51450</v>
      </c>
      <c r="M7212">
        <v>1010</v>
      </c>
      <c r="N7212">
        <v>3</v>
      </c>
      <c r="R7212" s="1">
        <v>43399</v>
      </c>
      <c r="S7212" t="s">
        <v>56</v>
      </c>
      <c r="T7212">
        <v>710</v>
      </c>
      <c r="U7212" t="s">
        <v>12259</v>
      </c>
      <c r="W7212">
        <v>2</v>
      </c>
      <c r="X7212" t="s">
        <v>57</v>
      </c>
      <c r="Y7212">
        <v>1</v>
      </c>
      <c r="Z7212" t="s">
        <v>46545</v>
      </c>
      <c r="AA7212">
        <v>9</v>
      </c>
      <c r="AB7212">
        <v>197608</v>
      </c>
      <c r="AC7212">
        <v>121</v>
      </c>
      <c r="AD7212" t="s">
        <v>70</v>
      </c>
      <c r="AE7212">
        <v>1012</v>
      </c>
      <c r="AF7212" t="s">
        <v>71</v>
      </c>
      <c r="AG7212">
        <v>1</v>
      </c>
      <c r="AH7212" t="s">
        <v>44482</v>
      </c>
      <c r="AI7212">
        <v>21</v>
      </c>
      <c r="AJ7212" t="s">
        <v>52613</v>
      </c>
      <c r="AK7212">
        <v>710</v>
      </c>
      <c r="AL7212" t="s">
        <v>12259</v>
      </c>
      <c r="AQ7212" t="s">
        <v>35619</v>
      </c>
      <c r="AR7212" t="s">
        <v>35620</v>
      </c>
      <c r="AS7212">
        <v>0</v>
      </c>
      <c r="AT7212" t="s">
        <v>61</v>
      </c>
      <c r="AU7212" t="s">
        <v>49369</v>
      </c>
      <c r="AX7212">
        <v>56.248869509999999</v>
      </c>
      <c r="AY7212">
        <v>9.8661911500000006</v>
      </c>
      <c r="AZ7212" t="s">
        <v>62</v>
      </c>
      <c r="BA7212">
        <v>1082</v>
      </c>
      <c r="BB7212" t="s">
        <v>2852</v>
      </c>
    </row>
    <row r="7213" spans="1:54" x14ac:dyDescent="0.25">
      <c r="A7213" s="1">
        <v>45200</v>
      </c>
      <c r="B7213">
        <v>711005</v>
      </c>
      <c r="C7213" t="s">
        <v>35621</v>
      </c>
      <c r="D7213">
        <v>8450</v>
      </c>
      <c r="E7213" t="s">
        <v>35587</v>
      </c>
      <c r="F7213" t="s">
        <v>35622</v>
      </c>
      <c r="G7213">
        <v>10955386</v>
      </c>
      <c r="H7213">
        <v>1000159020</v>
      </c>
      <c r="I7213" t="s">
        <v>51451</v>
      </c>
      <c r="J7213" t="s">
        <v>35623</v>
      </c>
      <c r="K7213" t="s">
        <v>35624</v>
      </c>
      <c r="L7213" t="s">
        <v>35625</v>
      </c>
      <c r="M7213">
        <v>1101</v>
      </c>
      <c r="N7213">
        <v>101</v>
      </c>
      <c r="R7213" s="1">
        <v>43787</v>
      </c>
      <c r="S7213" t="s">
        <v>56</v>
      </c>
      <c r="W7213">
        <v>5</v>
      </c>
      <c r="X7213" t="s">
        <v>557</v>
      </c>
      <c r="Y7213">
        <v>1</v>
      </c>
      <c r="Z7213" t="s">
        <v>46545</v>
      </c>
      <c r="AA7213">
        <v>9</v>
      </c>
      <c r="AB7213">
        <v>198708</v>
      </c>
      <c r="AC7213">
        <v>121</v>
      </c>
      <c r="AD7213" t="s">
        <v>70</v>
      </c>
      <c r="AE7213">
        <v>1013</v>
      </c>
      <c r="AF7213" t="s">
        <v>558</v>
      </c>
      <c r="AG7213">
        <v>1</v>
      </c>
      <c r="AH7213" t="s">
        <v>44482</v>
      </c>
      <c r="AI7213">
        <v>22</v>
      </c>
      <c r="AJ7213" t="s">
        <v>52628</v>
      </c>
      <c r="AK7213">
        <v>710</v>
      </c>
      <c r="AL7213" t="s">
        <v>12259</v>
      </c>
      <c r="AQ7213" t="s">
        <v>35626</v>
      </c>
      <c r="AR7213" t="s">
        <v>35627</v>
      </c>
      <c r="AS7213">
        <v>0</v>
      </c>
      <c r="AT7213" t="s">
        <v>61</v>
      </c>
      <c r="AU7213" t="s">
        <v>35628</v>
      </c>
      <c r="AX7213">
        <v>56.254768949999999</v>
      </c>
      <c r="AY7213">
        <v>9.8380131899999999</v>
      </c>
      <c r="AZ7213" t="s">
        <v>62</v>
      </c>
      <c r="BA7213">
        <v>1082</v>
      </c>
      <c r="BB7213" t="s">
        <v>2852</v>
      </c>
    </row>
    <row r="7214" spans="1:54" x14ac:dyDescent="0.25">
      <c r="A7214" s="1">
        <v>45200</v>
      </c>
      <c r="B7214">
        <v>711200</v>
      </c>
      <c r="D7214">
        <v>8450</v>
      </c>
      <c r="E7214" t="s">
        <v>35587</v>
      </c>
      <c r="F7214" t="s">
        <v>35629</v>
      </c>
      <c r="G7214">
        <v>29189714</v>
      </c>
      <c r="H7214">
        <v>1003354371</v>
      </c>
      <c r="I7214" t="s">
        <v>35630</v>
      </c>
      <c r="J7214" t="s">
        <v>35631</v>
      </c>
      <c r="K7214" t="s">
        <v>35632</v>
      </c>
      <c r="L7214" t="s">
        <v>35633</v>
      </c>
      <c r="M7214">
        <v>1031</v>
      </c>
      <c r="N7214">
        <v>2</v>
      </c>
      <c r="R7214" s="1">
        <v>40938</v>
      </c>
      <c r="S7214" t="s">
        <v>56</v>
      </c>
      <c r="T7214">
        <v>710</v>
      </c>
      <c r="U7214" t="s">
        <v>12259</v>
      </c>
      <c r="V7214" s="1">
        <v>39083</v>
      </c>
      <c r="W7214">
        <v>2</v>
      </c>
      <c r="X7214" t="s">
        <v>57</v>
      </c>
      <c r="Y7214">
        <v>1</v>
      </c>
      <c r="Z7214" t="s">
        <v>46545</v>
      </c>
      <c r="AC7214">
        <v>932</v>
      </c>
      <c r="AD7214" t="s">
        <v>52637</v>
      </c>
      <c r="AE7214">
        <v>2021</v>
      </c>
      <c r="AF7214" t="s">
        <v>52637</v>
      </c>
      <c r="AG7214">
        <v>3</v>
      </c>
      <c r="AH7214" t="s">
        <v>81</v>
      </c>
      <c r="AI7214">
        <v>10</v>
      </c>
      <c r="AJ7214" t="s">
        <v>52638</v>
      </c>
      <c r="AK7214">
        <v>710</v>
      </c>
      <c r="AL7214" t="s">
        <v>12259</v>
      </c>
      <c r="AM7214">
        <v>2</v>
      </c>
      <c r="AN7214" t="s">
        <v>119</v>
      </c>
      <c r="AO7214">
        <v>710200</v>
      </c>
      <c r="AQ7214" t="s">
        <v>35634</v>
      </c>
      <c r="AR7214" t="s">
        <v>35635</v>
      </c>
      <c r="AS7214">
        <v>0</v>
      </c>
      <c r="AT7214" t="s">
        <v>61</v>
      </c>
      <c r="AU7214" t="s">
        <v>17239</v>
      </c>
      <c r="AZ7214" t="s">
        <v>62</v>
      </c>
      <c r="BA7214">
        <v>1082</v>
      </c>
      <c r="BB7214" t="s">
        <v>2852</v>
      </c>
    </row>
    <row r="7215" spans="1:54" x14ac:dyDescent="0.25">
      <c r="A7215" s="1">
        <v>45200</v>
      </c>
      <c r="B7215">
        <v>711211</v>
      </c>
      <c r="C7215" t="s">
        <v>35636</v>
      </c>
      <c r="D7215">
        <v>8450</v>
      </c>
      <c r="E7215" t="s">
        <v>35587</v>
      </c>
      <c r="F7215" t="s">
        <v>35637</v>
      </c>
      <c r="G7215">
        <v>11407072</v>
      </c>
      <c r="H7215">
        <v>1003354346</v>
      </c>
      <c r="I7215" t="s">
        <v>35638</v>
      </c>
      <c r="K7215" t="s">
        <v>35639</v>
      </c>
      <c r="L7215" t="s">
        <v>51450</v>
      </c>
      <c r="M7215">
        <v>1010</v>
      </c>
      <c r="N7215">
        <v>3</v>
      </c>
      <c r="R7215" s="1">
        <v>40162</v>
      </c>
      <c r="S7215" t="s">
        <v>80</v>
      </c>
      <c r="T7215">
        <v>710</v>
      </c>
      <c r="U7215" t="s">
        <v>12259</v>
      </c>
      <c r="V7215" s="1">
        <v>39234</v>
      </c>
      <c r="W7215">
        <v>2</v>
      </c>
      <c r="X7215" t="s">
        <v>57</v>
      </c>
      <c r="Y7215">
        <v>1</v>
      </c>
      <c r="Z7215" t="s">
        <v>46545</v>
      </c>
      <c r="AB7215">
        <v>196509</v>
      </c>
      <c r="AC7215">
        <v>125</v>
      </c>
      <c r="AD7215" t="s">
        <v>1344</v>
      </c>
      <c r="AE7215">
        <v>1014</v>
      </c>
      <c r="AF7215" t="s">
        <v>1352</v>
      </c>
      <c r="AG7215">
        <v>3</v>
      </c>
      <c r="AH7215" t="s">
        <v>81</v>
      </c>
      <c r="AI7215">
        <v>24</v>
      </c>
      <c r="AJ7215" t="s">
        <v>1344</v>
      </c>
      <c r="AK7215">
        <v>710</v>
      </c>
      <c r="AL7215" t="s">
        <v>12259</v>
      </c>
      <c r="AM7215">
        <v>2</v>
      </c>
      <c r="AN7215" t="s">
        <v>119</v>
      </c>
      <c r="AO7215">
        <v>713211</v>
      </c>
      <c r="AQ7215" t="s">
        <v>35640</v>
      </c>
      <c r="AR7215" t="s">
        <v>35641</v>
      </c>
      <c r="AS7215">
        <v>0</v>
      </c>
      <c r="AT7215" t="s">
        <v>61</v>
      </c>
      <c r="AU7215" t="s">
        <v>49369</v>
      </c>
      <c r="AX7215">
        <v>56.248869503624</v>
      </c>
      <c r="AY7215">
        <v>9.8661911546572796</v>
      </c>
      <c r="AZ7215" t="s">
        <v>62</v>
      </c>
      <c r="BA7215">
        <v>1082</v>
      </c>
      <c r="BB7215" t="s">
        <v>2852</v>
      </c>
    </row>
    <row r="7216" spans="1:54" x14ac:dyDescent="0.25">
      <c r="A7216" s="1">
        <v>45200</v>
      </c>
      <c r="B7216">
        <v>711300</v>
      </c>
      <c r="C7216" t="s">
        <v>35642</v>
      </c>
      <c r="D7216">
        <v>8450</v>
      </c>
      <c r="E7216" t="s">
        <v>35587</v>
      </c>
      <c r="F7216" t="s">
        <v>35643</v>
      </c>
      <c r="G7216">
        <v>68305810</v>
      </c>
      <c r="H7216">
        <v>1002270052</v>
      </c>
      <c r="I7216" t="s">
        <v>35644</v>
      </c>
      <c r="J7216" t="s">
        <v>35645</v>
      </c>
      <c r="K7216" t="s">
        <v>35646</v>
      </c>
      <c r="L7216" t="s">
        <v>35647</v>
      </c>
      <c r="M7216">
        <v>264</v>
      </c>
      <c r="N7216">
        <v>5</v>
      </c>
      <c r="R7216" s="1">
        <v>44012</v>
      </c>
      <c r="S7216" t="s">
        <v>2886</v>
      </c>
      <c r="W7216">
        <v>5</v>
      </c>
      <c r="X7216" t="s">
        <v>557</v>
      </c>
      <c r="Y7216">
        <v>1</v>
      </c>
      <c r="Z7216" t="s">
        <v>46545</v>
      </c>
      <c r="AA7216">
        <v>10</v>
      </c>
      <c r="AB7216">
        <v>194911</v>
      </c>
      <c r="AC7216">
        <v>123</v>
      </c>
      <c r="AD7216" t="s">
        <v>1507</v>
      </c>
      <c r="AE7216">
        <v>1011</v>
      </c>
      <c r="AF7216" t="s">
        <v>1507</v>
      </c>
      <c r="AG7216">
        <v>1</v>
      </c>
      <c r="AH7216" t="s">
        <v>44482</v>
      </c>
      <c r="AI7216">
        <v>80</v>
      </c>
      <c r="AJ7216" t="s">
        <v>1507</v>
      </c>
      <c r="AK7216">
        <v>710</v>
      </c>
      <c r="AL7216" t="s">
        <v>12259</v>
      </c>
      <c r="AQ7216" t="s">
        <v>35648</v>
      </c>
      <c r="AR7216" t="s">
        <v>35649</v>
      </c>
      <c r="AS7216">
        <v>0</v>
      </c>
      <c r="AT7216" t="s">
        <v>61</v>
      </c>
      <c r="AU7216" t="s">
        <v>35650</v>
      </c>
      <c r="AX7216">
        <v>56.245332740000002</v>
      </c>
      <c r="AY7216">
        <v>9.8578727300000004</v>
      </c>
      <c r="AZ7216" t="s">
        <v>62</v>
      </c>
      <c r="BA7216">
        <v>1082</v>
      </c>
      <c r="BB7216" t="s">
        <v>2852</v>
      </c>
    </row>
    <row r="7217" spans="1:54" x14ac:dyDescent="0.25">
      <c r="A7217" s="1">
        <v>45200</v>
      </c>
      <c r="B7217">
        <v>713001</v>
      </c>
      <c r="C7217" t="s">
        <v>35651</v>
      </c>
      <c r="D7217">
        <v>8382</v>
      </c>
      <c r="E7217" t="s">
        <v>15906</v>
      </c>
      <c r="F7217" t="s">
        <v>35652</v>
      </c>
      <c r="G7217">
        <v>29189714</v>
      </c>
      <c r="H7217">
        <v>1003354681</v>
      </c>
      <c r="I7217" t="s">
        <v>35653</v>
      </c>
      <c r="J7217" t="s">
        <v>35654</v>
      </c>
      <c r="K7217" t="s">
        <v>35655</v>
      </c>
      <c r="L7217" t="s">
        <v>35656</v>
      </c>
      <c r="M7217">
        <v>991</v>
      </c>
      <c r="N7217">
        <v>4</v>
      </c>
      <c r="R7217" s="1">
        <v>43514</v>
      </c>
      <c r="S7217" t="s">
        <v>56</v>
      </c>
      <c r="T7217">
        <v>710</v>
      </c>
      <c r="U7217" t="s">
        <v>12259</v>
      </c>
      <c r="W7217">
        <v>2</v>
      </c>
      <c r="X7217" t="s">
        <v>57</v>
      </c>
      <c r="Y7217">
        <v>1</v>
      </c>
      <c r="Z7217" t="s">
        <v>46545</v>
      </c>
      <c r="AA7217">
        <v>9</v>
      </c>
      <c r="AB7217">
        <v>195608</v>
      </c>
      <c r="AC7217">
        <v>121</v>
      </c>
      <c r="AD7217" t="s">
        <v>70</v>
      </c>
      <c r="AE7217">
        <v>1012</v>
      </c>
      <c r="AF7217" t="s">
        <v>71</v>
      </c>
      <c r="AG7217">
        <v>1</v>
      </c>
      <c r="AH7217" t="s">
        <v>44482</v>
      </c>
      <c r="AI7217">
        <v>21</v>
      </c>
      <c r="AJ7217" t="s">
        <v>52613</v>
      </c>
      <c r="AK7217">
        <v>710</v>
      </c>
      <c r="AL7217" t="s">
        <v>12259</v>
      </c>
      <c r="AQ7217" t="s">
        <v>35657</v>
      </c>
      <c r="AR7217" t="s">
        <v>35658</v>
      </c>
      <c r="AS7217">
        <v>0</v>
      </c>
      <c r="AT7217" t="s">
        <v>61</v>
      </c>
      <c r="AU7217" t="s">
        <v>12220</v>
      </c>
      <c r="AX7217">
        <v>56.2713447</v>
      </c>
      <c r="AY7217">
        <v>10.054501399999999</v>
      </c>
      <c r="AZ7217" t="s">
        <v>62</v>
      </c>
      <c r="BA7217">
        <v>1082</v>
      </c>
      <c r="BB7217" t="s">
        <v>2852</v>
      </c>
    </row>
    <row r="7218" spans="1:54" x14ac:dyDescent="0.25">
      <c r="A7218" s="1">
        <v>45200</v>
      </c>
      <c r="B7218">
        <v>713002</v>
      </c>
      <c r="C7218" t="s">
        <v>35659</v>
      </c>
      <c r="D7218">
        <v>8382</v>
      </c>
      <c r="E7218" t="s">
        <v>15906</v>
      </c>
      <c r="F7218" t="s">
        <v>35660</v>
      </c>
      <c r="G7218">
        <v>29189714</v>
      </c>
      <c r="H7218">
        <v>1003354498</v>
      </c>
      <c r="I7218" t="s">
        <v>51452</v>
      </c>
      <c r="J7218" t="s">
        <v>35661</v>
      </c>
      <c r="K7218" t="s">
        <v>35662</v>
      </c>
      <c r="L7218" t="s">
        <v>35663</v>
      </c>
      <c r="M7218">
        <v>155</v>
      </c>
      <c r="N7218">
        <v>63</v>
      </c>
      <c r="R7218" s="1">
        <v>43787</v>
      </c>
      <c r="S7218" t="s">
        <v>56</v>
      </c>
      <c r="T7218">
        <v>710</v>
      </c>
      <c r="U7218" t="s">
        <v>12259</v>
      </c>
      <c r="W7218">
        <v>2</v>
      </c>
      <c r="X7218" t="s">
        <v>57</v>
      </c>
      <c r="Y7218">
        <v>1</v>
      </c>
      <c r="Z7218" t="s">
        <v>46545</v>
      </c>
      <c r="AA7218">
        <v>6</v>
      </c>
      <c r="AB7218">
        <v>193504</v>
      </c>
      <c r="AC7218">
        <v>121</v>
      </c>
      <c r="AD7218" t="s">
        <v>70</v>
      </c>
      <c r="AE7218">
        <v>1012</v>
      </c>
      <c r="AF7218" t="s">
        <v>71</v>
      </c>
      <c r="AG7218">
        <v>1</v>
      </c>
      <c r="AH7218" t="s">
        <v>44482</v>
      </c>
      <c r="AI7218">
        <v>21</v>
      </c>
      <c r="AJ7218" t="s">
        <v>52613</v>
      </c>
      <c r="AK7218">
        <v>710</v>
      </c>
      <c r="AL7218" t="s">
        <v>12259</v>
      </c>
      <c r="AQ7218" t="s">
        <v>35664</v>
      </c>
      <c r="AR7218" t="s">
        <v>35665</v>
      </c>
      <c r="AS7218">
        <v>0</v>
      </c>
      <c r="AT7218" t="s">
        <v>61</v>
      </c>
      <c r="AU7218" t="s">
        <v>35666</v>
      </c>
      <c r="AX7218">
        <v>56.249418030000001</v>
      </c>
      <c r="AY7218">
        <v>10.03002105</v>
      </c>
      <c r="AZ7218" t="s">
        <v>62</v>
      </c>
      <c r="BA7218">
        <v>1082</v>
      </c>
      <c r="BB7218" t="s">
        <v>2852</v>
      </c>
    </row>
    <row r="7219" spans="1:54" x14ac:dyDescent="0.25">
      <c r="A7219" s="1">
        <v>45200</v>
      </c>
      <c r="B7219">
        <v>713003</v>
      </c>
      <c r="C7219" t="s">
        <v>51453</v>
      </c>
      <c r="D7219">
        <v>8382</v>
      </c>
      <c r="E7219" t="s">
        <v>15906</v>
      </c>
      <c r="F7219" t="s">
        <v>51454</v>
      </c>
      <c r="G7219">
        <v>29189714</v>
      </c>
      <c r="H7219">
        <v>1003354723</v>
      </c>
      <c r="I7219" t="s">
        <v>35667</v>
      </c>
      <c r="J7219" t="s">
        <v>35668</v>
      </c>
      <c r="K7219" t="s">
        <v>35669</v>
      </c>
      <c r="L7219" t="s">
        <v>55516</v>
      </c>
      <c r="M7219">
        <v>1276</v>
      </c>
      <c r="N7219">
        <v>100</v>
      </c>
      <c r="R7219" s="1">
        <v>43787</v>
      </c>
      <c r="S7219" t="s">
        <v>56</v>
      </c>
      <c r="T7219">
        <v>710</v>
      </c>
      <c r="U7219" t="s">
        <v>12259</v>
      </c>
      <c r="W7219">
        <v>2</v>
      </c>
      <c r="X7219" t="s">
        <v>57</v>
      </c>
      <c r="Y7219">
        <v>1</v>
      </c>
      <c r="Z7219" t="s">
        <v>46545</v>
      </c>
      <c r="AA7219">
        <v>9</v>
      </c>
      <c r="AB7219">
        <v>197008</v>
      </c>
      <c r="AC7219">
        <v>121</v>
      </c>
      <c r="AD7219" t="s">
        <v>70</v>
      </c>
      <c r="AE7219">
        <v>1012</v>
      </c>
      <c r="AF7219" t="s">
        <v>71</v>
      </c>
      <c r="AG7219">
        <v>1</v>
      </c>
      <c r="AH7219" t="s">
        <v>44482</v>
      </c>
      <c r="AI7219">
        <v>21</v>
      </c>
      <c r="AJ7219" t="s">
        <v>52613</v>
      </c>
      <c r="AK7219">
        <v>710</v>
      </c>
      <c r="AL7219" t="s">
        <v>12259</v>
      </c>
      <c r="AQ7219" t="s">
        <v>35670</v>
      </c>
      <c r="AR7219" t="s">
        <v>35671</v>
      </c>
      <c r="AS7219">
        <v>0</v>
      </c>
      <c r="AT7219" t="s">
        <v>61</v>
      </c>
      <c r="AU7219" t="s">
        <v>55491</v>
      </c>
      <c r="AX7219">
        <v>56.259876239999997</v>
      </c>
      <c r="AY7219">
        <v>10.06852138</v>
      </c>
      <c r="AZ7219" t="s">
        <v>62</v>
      </c>
      <c r="BA7219">
        <v>1082</v>
      </c>
      <c r="BB7219" t="s">
        <v>2852</v>
      </c>
    </row>
    <row r="7220" spans="1:54" x14ac:dyDescent="0.25">
      <c r="A7220" s="1">
        <v>45200</v>
      </c>
      <c r="B7220">
        <v>713004</v>
      </c>
      <c r="C7220" t="s">
        <v>46279</v>
      </c>
      <c r="D7220">
        <v>8382</v>
      </c>
      <c r="E7220" t="s">
        <v>15906</v>
      </c>
      <c r="F7220" t="s">
        <v>46280</v>
      </c>
      <c r="G7220">
        <v>29189714</v>
      </c>
      <c r="H7220">
        <v>1003354577</v>
      </c>
      <c r="I7220" t="s">
        <v>35672</v>
      </c>
      <c r="J7220" t="s">
        <v>35673</v>
      </c>
      <c r="K7220" t="s">
        <v>35674</v>
      </c>
      <c r="L7220" t="s">
        <v>51455</v>
      </c>
      <c r="M7220">
        <v>552</v>
      </c>
      <c r="N7220">
        <v>9</v>
      </c>
      <c r="R7220" s="1">
        <v>44895</v>
      </c>
      <c r="S7220" t="s">
        <v>56</v>
      </c>
      <c r="T7220">
        <v>710</v>
      </c>
      <c r="U7220" t="s">
        <v>12259</v>
      </c>
      <c r="W7220">
        <v>2</v>
      </c>
      <c r="X7220" t="s">
        <v>57</v>
      </c>
      <c r="Y7220">
        <v>1</v>
      </c>
      <c r="Z7220" t="s">
        <v>46545</v>
      </c>
      <c r="AA7220">
        <v>10</v>
      </c>
      <c r="AB7220">
        <v>197508</v>
      </c>
      <c r="AC7220">
        <v>121</v>
      </c>
      <c r="AD7220" t="s">
        <v>70</v>
      </c>
      <c r="AE7220">
        <v>1012</v>
      </c>
      <c r="AF7220" t="s">
        <v>71</v>
      </c>
      <c r="AG7220">
        <v>1</v>
      </c>
      <c r="AH7220" t="s">
        <v>44482</v>
      </c>
      <c r="AI7220">
        <v>21</v>
      </c>
      <c r="AJ7220" t="s">
        <v>52613</v>
      </c>
      <c r="AK7220">
        <v>710</v>
      </c>
      <c r="AL7220" t="s">
        <v>12259</v>
      </c>
      <c r="AQ7220" t="s">
        <v>35675</v>
      </c>
      <c r="AR7220" t="s">
        <v>35676</v>
      </c>
      <c r="AS7220">
        <v>0</v>
      </c>
      <c r="AT7220" t="s">
        <v>61</v>
      </c>
      <c r="AU7220" t="s">
        <v>35677</v>
      </c>
      <c r="AX7220">
        <v>56.234622999999999</v>
      </c>
      <c r="AY7220">
        <v>10.08354778</v>
      </c>
      <c r="AZ7220" t="s">
        <v>62</v>
      </c>
      <c r="BA7220">
        <v>1082</v>
      </c>
      <c r="BB7220" t="s">
        <v>2852</v>
      </c>
    </row>
    <row r="7221" spans="1:54" x14ac:dyDescent="0.25">
      <c r="A7221" s="1">
        <v>45200</v>
      </c>
      <c r="B7221">
        <v>713005</v>
      </c>
      <c r="C7221" t="s">
        <v>35678</v>
      </c>
      <c r="D7221">
        <v>8382</v>
      </c>
      <c r="E7221" t="s">
        <v>15906</v>
      </c>
      <c r="F7221" t="s">
        <v>35679</v>
      </c>
      <c r="G7221">
        <v>75708416</v>
      </c>
      <c r="H7221">
        <v>1002468016</v>
      </c>
      <c r="I7221" t="s">
        <v>35680</v>
      </c>
      <c r="J7221" t="s">
        <v>35681</v>
      </c>
      <c r="K7221" t="s">
        <v>35681</v>
      </c>
      <c r="L7221" t="s">
        <v>35682</v>
      </c>
      <c r="M7221">
        <v>155</v>
      </c>
      <c r="N7221">
        <v>11</v>
      </c>
      <c r="R7221" s="1">
        <v>44932</v>
      </c>
      <c r="S7221" t="s">
        <v>56</v>
      </c>
      <c r="W7221">
        <v>5</v>
      </c>
      <c r="X7221" t="s">
        <v>557</v>
      </c>
      <c r="Y7221">
        <v>1</v>
      </c>
      <c r="Z7221" t="s">
        <v>46545</v>
      </c>
      <c r="AA7221">
        <v>9</v>
      </c>
      <c r="AB7221">
        <v>198408</v>
      </c>
      <c r="AC7221">
        <v>121</v>
      </c>
      <c r="AD7221" t="s">
        <v>70</v>
      </c>
      <c r="AE7221">
        <v>1013</v>
      </c>
      <c r="AF7221" t="s">
        <v>558</v>
      </c>
      <c r="AG7221">
        <v>1</v>
      </c>
      <c r="AH7221" t="s">
        <v>44482</v>
      </c>
      <c r="AI7221">
        <v>22</v>
      </c>
      <c r="AJ7221" t="s">
        <v>52628</v>
      </c>
      <c r="AK7221">
        <v>710</v>
      </c>
      <c r="AL7221" t="s">
        <v>12259</v>
      </c>
      <c r="AQ7221" t="s">
        <v>35683</v>
      </c>
      <c r="AR7221" t="s">
        <v>35684</v>
      </c>
      <c r="AS7221">
        <v>0</v>
      </c>
      <c r="AT7221" t="s">
        <v>61</v>
      </c>
      <c r="AU7221" t="s">
        <v>35666</v>
      </c>
      <c r="AW7221" t="s">
        <v>35685</v>
      </c>
      <c r="AX7221">
        <v>56.247216100000003</v>
      </c>
      <c r="AY7221">
        <v>10.04625235</v>
      </c>
      <c r="AZ7221" t="s">
        <v>62</v>
      </c>
      <c r="BA7221">
        <v>1082</v>
      </c>
      <c r="BB7221" t="s">
        <v>2852</v>
      </c>
    </row>
    <row r="7222" spans="1:54" x14ac:dyDescent="0.25">
      <c r="A7222" s="1">
        <v>45200</v>
      </c>
      <c r="B7222">
        <v>713200</v>
      </c>
      <c r="D7222">
        <v>8382</v>
      </c>
      <c r="E7222" t="s">
        <v>15906</v>
      </c>
      <c r="F7222" t="s">
        <v>52738</v>
      </c>
      <c r="G7222">
        <v>29189714</v>
      </c>
      <c r="H7222">
        <v>1006400152</v>
      </c>
      <c r="I7222" t="s">
        <v>51456</v>
      </c>
      <c r="J7222" t="s">
        <v>35686</v>
      </c>
      <c r="K7222" t="s">
        <v>35687</v>
      </c>
      <c r="L7222" t="s">
        <v>35688</v>
      </c>
      <c r="M7222">
        <v>991</v>
      </c>
      <c r="N7222">
        <v>2</v>
      </c>
      <c r="R7222" s="1">
        <v>40938</v>
      </c>
      <c r="S7222" t="s">
        <v>56</v>
      </c>
      <c r="T7222">
        <v>710</v>
      </c>
      <c r="U7222" t="s">
        <v>12259</v>
      </c>
      <c r="V7222" s="1">
        <v>39083</v>
      </c>
      <c r="W7222">
        <v>2</v>
      </c>
      <c r="X7222" t="s">
        <v>57</v>
      </c>
      <c r="Y7222">
        <v>1</v>
      </c>
      <c r="Z7222" t="s">
        <v>46545</v>
      </c>
      <c r="AC7222">
        <v>932</v>
      </c>
      <c r="AD7222" t="s">
        <v>52637</v>
      </c>
      <c r="AE7222">
        <v>2021</v>
      </c>
      <c r="AF7222" t="s">
        <v>52637</v>
      </c>
      <c r="AG7222">
        <v>3</v>
      </c>
      <c r="AH7222" t="s">
        <v>81</v>
      </c>
      <c r="AI7222">
        <v>10</v>
      </c>
      <c r="AJ7222" t="s">
        <v>52638</v>
      </c>
      <c r="AK7222">
        <v>710</v>
      </c>
      <c r="AL7222" t="s">
        <v>12259</v>
      </c>
      <c r="AM7222">
        <v>2</v>
      </c>
      <c r="AN7222" t="s">
        <v>119</v>
      </c>
      <c r="AO7222">
        <v>710200</v>
      </c>
      <c r="AQ7222" t="s">
        <v>35689</v>
      </c>
      <c r="AR7222" t="s">
        <v>35690</v>
      </c>
      <c r="AS7222">
        <v>0</v>
      </c>
      <c r="AT7222" t="s">
        <v>61</v>
      </c>
      <c r="AU7222" t="s">
        <v>12220</v>
      </c>
      <c r="AZ7222" t="s">
        <v>62</v>
      </c>
      <c r="BA7222">
        <v>1082</v>
      </c>
      <c r="BB7222" t="s">
        <v>2852</v>
      </c>
    </row>
    <row r="7223" spans="1:54" x14ac:dyDescent="0.25">
      <c r="A7223" s="1">
        <v>45200</v>
      </c>
      <c r="B7223">
        <v>713211</v>
      </c>
      <c r="C7223" t="s">
        <v>35691</v>
      </c>
      <c r="D7223">
        <v>8382</v>
      </c>
      <c r="E7223" t="s">
        <v>15906</v>
      </c>
      <c r="F7223" t="s">
        <v>35692</v>
      </c>
      <c r="G7223">
        <v>29189714</v>
      </c>
      <c r="H7223">
        <v>1003353922</v>
      </c>
      <c r="I7223" t="s">
        <v>35693</v>
      </c>
      <c r="K7223" t="s">
        <v>35694</v>
      </c>
      <c r="L7223" t="s">
        <v>35695</v>
      </c>
      <c r="M7223">
        <v>908</v>
      </c>
      <c r="N7223" t="s">
        <v>35696</v>
      </c>
      <c r="R7223" s="1">
        <v>43511</v>
      </c>
      <c r="S7223" t="s">
        <v>56</v>
      </c>
      <c r="T7223">
        <v>710</v>
      </c>
      <c r="U7223" t="s">
        <v>12259</v>
      </c>
      <c r="W7223">
        <v>2</v>
      </c>
      <c r="X7223" t="s">
        <v>57</v>
      </c>
      <c r="Y7223">
        <v>1</v>
      </c>
      <c r="Z7223" t="s">
        <v>46545</v>
      </c>
      <c r="AB7223">
        <v>196708</v>
      </c>
      <c r="AC7223">
        <v>125</v>
      </c>
      <c r="AD7223" t="s">
        <v>1344</v>
      </c>
      <c r="AE7223">
        <v>1014</v>
      </c>
      <c r="AF7223" t="s">
        <v>1352</v>
      </c>
      <c r="AG7223">
        <v>1</v>
      </c>
      <c r="AH7223" t="s">
        <v>44482</v>
      </c>
      <c r="AI7223">
        <v>24</v>
      </c>
      <c r="AJ7223" t="s">
        <v>1344</v>
      </c>
      <c r="AK7223">
        <v>710</v>
      </c>
      <c r="AL7223" t="s">
        <v>12259</v>
      </c>
      <c r="AQ7223" t="s">
        <v>35697</v>
      </c>
      <c r="AR7223" t="s">
        <v>35698</v>
      </c>
      <c r="AS7223">
        <v>0</v>
      </c>
      <c r="AT7223" t="s">
        <v>61</v>
      </c>
      <c r="AU7223" t="s">
        <v>3469</v>
      </c>
      <c r="AX7223">
        <v>56.2666507</v>
      </c>
      <c r="AY7223">
        <v>10.061250599999999</v>
      </c>
      <c r="AZ7223" t="s">
        <v>62</v>
      </c>
      <c r="BA7223">
        <v>1082</v>
      </c>
      <c r="BB7223" t="s">
        <v>2852</v>
      </c>
    </row>
    <row r="7224" spans="1:54" x14ac:dyDescent="0.25">
      <c r="A7224" s="1">
        <v>45200</v>
      </c>
      <c r="B7224">
        <v>713247</v>
      </c>
      <c r="C7224" t="s">
        <v>35699</v>
      </c>
      <c r="D7224">
        <v>8382</v>
      </c>
      <c r="E7224" t="s">
        <v>15906</v>
      </c>
      <c r="F7224" t="s">
        <v>35700</v>
      </c>
      <c r="L7224" t="s">
        <v>35701</v>
      </c>
      <c r="M7224">
        <v>1186</v>
      </c>
      <c r="N7224">
        <v>86</v>
      </c>
      <c r="R7224" s="1">
        <v>40162</v>
      </c>
      <c r="S7224" t="s">
        <v>80</v>
      </c>
      <c r="V7224" s="1">
        <v>28642</v>
      </c>
      <c r="W7224">
        <v>3</v>
      </c>
      <c r="X7224" t="s">
        <v>3496</v>
      </c>
      <c r="Y7224">
        <v>1</v>
      </c>
      <c r="Z7224" t="s">
        <v>46545</v>
      </c>
      <c r="AC7224">
        <v>137</v>
      </c>
      <c r="AD7224" t="s">
        <v>1410</v>
      </c>
      <c r="AE7224">
        <v>1053</v>
      </c>
      <c r="AF7224" t="s">
        <v>1410</v>
      </c>
      <c r="AG7224">
        <v>3</v>
      </c>
      <c r="AH7224" t="s">
        <v>81</v>
      </c>
      <c r="AI7224">
        <v>30</v>
      </c>
      <c r="AJ7224" t="s">
        <v>1402</v>
      </c>
      <c r="AK7224">
        <v>710</v>
      </c>
      <c r="AL7224" t="s">
        <v>12259</v>
      </c>
      <c r="AS7224">
        <v>0</v>
      </c>
      <c r="AT7224" t="s">
        <v>61</v>
      </c>
      <c r="AU7224" t="s">
        <v>1277</v>
      </c>
      <c r="AX7224">
        <v>56.271513898423599</v>
      </c>
      <c r="AY7224">
        <v>10.052568251132801</v>
      </c>
      <c r="AZ7224" t="s">
        <v>62</v>
      </c>
      <c r="BA7224">
        <v>1082</v>
      </c>
      <c r="BB7224" t="s">
        <v>2852</v>
      </c>
    </row>
    <row r="7225" spans="1:54" x14ac:dyDescent="0.25">
      <c r="A7225" s="1">
        <v>45200</v>
      </c>
      <c r="B7225">
        <v>715001</v>
      </c>
      <c r="C7225" t="s">
        <v>4466</v>
      </c>
      <c r="D7225">
        <v>8362</v>
      </c>
      <c r="E7225" t="s">
        <v>48609</v>
      </c>
      <c r="F7225" t="s">
        <v>4467</v>
      </c>
      <c r="G7225">
        <v>29189633</v>
      </c>
      <c r="H7225">
        <v>1003354796</v>
      </c>
      <c r="I7225" t="s">
        <v>35702</v>
      </c>
      <c r="J7225" t="s">
        <v>35703</v>
      </c>
      <c r="K7225" t="s">
        <v>35704</v>
      </c>
      <c r="L7225" t="s">
        <v>10927</v>
      </c>
      <c r="M7225">
        <v>895</v>
      </c>
      <c r="N7225">
        <v>2</v>
      </c>
      <c r="R7225" s="1">
        <v>44889</v>
      </c>
      <c r="S7225" t="s">
        <v>56</v>
      </c>
      <c r="T7225">
        <v>746</v>
      </c>
      <c r="U7225" t="s">
        <v>10281</v>
      </c>
      <c r="W7225">
        <v>2</v>
      </c>
      <c r="X7225" t="s">
        <v>57</v>
      </c>
      <c r="Y7225">
        <v>1</v>
      </c>
      <c r="Z7225" t="s">
        <v>46545</v>
      </c>
      <c r="AA7225">
        <v>9</v>
      </c>
      <c r="AB7225">
        <v>191304</v>
      </c>
      <c r="AC7225">
        <v>121</v>
      </c>
      <c r="AD7225" t="s">
        <v>70</v>
      </c>
      <c r="AE7225">
        <v>1012</v>
      </c>
      <c r="AF7225" t="s">
        <v>71</v>
      </c>
      <c r="AG7225">
        <v>1</v>
      </c>
      <c r="AH7225" t="s">
        <v>44482</v>
      </c>
      <c r="AI7225">
        <v>21</v>
      </c>
      <c r="AJ7225" t="s">
        <v>52613</v>
      </c>
      <c r="AK7225">
        <v>746</v>
      </c>
      <c r="AL7225" t="s">
        <v>10281</v>
      </c>
      <c r="AQ7225" t="s">
        <v>35705</v>
      </c>
      <c r="AR7225" t="s">
        <v>35706</v>
      </c>
      <c r="AS7225">
        <v>0</v>
      </c>
      <c r="AT7225" t="s">
        <v>61</v>
      </c>
      <c r="AU7225" t="s">
        <v>3786</v>
      </c>
      <c r="AX7225">
        <v>56.08322733</v>
      </c>
      <c r="AY7225">
        <v>10.036743080000001</v>
      </c>
      <c r="AZ7225" t="s">
        <v>62</v>
      </c>
      <c r="BA7225">
        <v>1082</v>
      </c>
      <c r="BB7225" t="s">
        <v>2852</v>
      </c>
    </row>
    <row r="7226" spans="1:54" x14ac:dyDescent="0.25">
      <c r="A7226" s="1">
        <v>45200</v>
      </c>
      <c r="B7226">
        <v>715002</v>
      </c>
      <c r="C7226" t="s">
        <v>51457</v>
      </c>
      <c r="D7226">
        <v>8660</v>
      </c>
      <c r="E7226" t="s">
        <v>10277</v>
      </c>
      <c r="F7226" t="s">
        <v>51458</v>
      </c>
      <c r="G7226">
        <v>29189633</v>
      </c>
      <c r="H7226">
        <v>1003354838</v>
      </c>
      <c r="I7226" t="s">
        <v>35707</v>
      </c>
      <c r="K7226" t="s">
        <v>35708</v>
      </c>
      <c r="L7226" t="s">
        <v>51459</v>
      </c>
      <c r="M7226">
        <v>1019</v>
      </c>
      <c r="N7226">
        <v>2</v>
      </c>
      <c r="R7226" s="1">
        <v>43921</v>
      </c>
      <c r="S7226" t="s">
        <v>56</v>
      </c>
      <c r="T7226">
        <v>746</v>
      </c>
      <c r="U7226" t="s">
        <v>10281</v>
      </c>
      <c r="W7226">
        <v>2</v>
      </c>
      <c r="X7226" t="s">
        <v>57</v>
      </c>
      <c r="Y7226">
        <v>1</v>
      </c>
      <c r="Z7226" t="s">
        <v>46545</v>
      </c>
      <c r="AA7226">
        <v>7</v>
      </c>
      <c r="AB7226">
        <v>195401</v>
      </c>
      <c r="AC7226">
        <v>121</v>
      </c>
      <c r="AD7226" t="s">
        <v>70</v>
      </c>
      <c r="AE7226">
        <v>1012</v>
      </c>
      <c r="AF7226" t="s">
        <v>71</v>
      </c>
      <c r="AG7226">
        <v>1</v>
      </c>
      <c r="AH7226" t="s">
        <v>44482</v>
      </c>
      <c r="AI7226">
        <v>21</v>
      </c>
      <c r="AJ7226" t="s">
        <v>52613</v>
      </c>
      <c r="AK7226">
        <v>746</v>
      </c>
      <c r="AL7226" t="s">
        <v>10281</v>
      </c>
      <c r="AQ7226" t="s">
        <v>35709</v>
      </c>
      <c r="AR7226" t="s">
        <v>35710</v>
      </c>
      <c r="AS7226">
        <v>0</v>
      </c>
      <c r="AT7226" t="s">
        <v>61</v>
      </c>
      <c r="AU7226" t="s">
        <v>51460</v>
      </c>
      <c r="AX7226">
        <v>56.096405500000003</v>
      </c>
      <c r="AY7226">
        <v>9.8979202999999991</v>
      </c>
      <c r="AZ7226" t="s">
        <v>62</v>
      </c>
      <c r="BA7226">
        <v>1082</v>
      </c>
      <c r="BB7226" t="s">
        <v>2852</v>
      </c>
    </row>
    <row r="7227" spans="1:54" x14ac:dyDescent="0.25">
      <c r="A7227" s="1">
        <v>45200</v>
      </c>
      <c r="B7227">
        <v>715003</v>
      </c>
      <c r="C7227" t="s">
        <v>51461</v>
      </c>
      <c r="D7227">
        <v>8362</v>
      </c>
      <c r="E7227" t="s">
        <v>48609</v>
      </c>
      <c r="F7227" t="s">
        <v>51462</v>
      </c>
      <c r="G7227">
        <v>29189633</v>
      </c>
      <c r="H7227">
        <v>1003354875</v>
      </c>
      <c r="I7227" t="s">
        <v>35711</v>
      </c>
      <c r="J7227" t="s">
        <v>35712</v>
      </c>
      <c r="K7227" t="s">
        <v>35713</v>
      </c>
      <c r="L7227" t="s">
        <v>35714</v>
      </c>
      <c r="M7227">
        <v>1089</v>
      </c>
      <c r="N7227" t="s">
        <v>35715</v>
      </c>
      <c r="R7227" s="1">
        <v>43787</v>
      </c>
      <c r="S7227" t="s">
        <v>56</v>
      </c>
      <c r="T7227">
        <v>746</v>
      </c>
      <c r="U7227" t="s">
        <v>10281</v>
      </c>
      <c r="W7227">
        <v>2</v>
      </c>
      <c r="X7227" t="s">
        <v>57</v>
      </c>
      <c r="Y7227">
        <v>1</v>
      </c>
      <c r="Z7227" t="s">
        <v>46545</v>
      </c>
      <c r="AA7227">
        <v>10</v>
      </c>
      <c r="AB7227">
        <v>197508</v>
      </c>
      <c r="AC7227">
        <v>121</v>
      </c>
      <c r="AD7227" t="s">
        <v>70</v>
      </c>
      <c r="AE7227">
        <v>1012</v>
      </c>
      <c r="AF7227" t="s">
        <v>71</v>
      </c>
      <c r="AG7227">
        <v>1</v>
      </c>
      <c r="AH7227" t="s">
        <v>44482</v>
      </c>
      <c r="AI7227">
        <v>21</v>
      </c>
      <c r="AJ7227" t="s">
        <v>52613</v>
      </c>
      <c r="AK7227">
        <v>746</v>
      </c>
      <c r="AL7227" t="s">
        <v>10281</v>
      </c>
      <c r="AQ7227" t="s">
        <v>35716</v>
      </c>
      <c r="AR7227" t="s">
        <v>35717</v>
      </c>
      <c r="AS7227">
        <v>0</v>
      </c>
      <c r="AT7227" t="s">
        <v>61</v>
      </c>
      <c r="AU7227" t="s">
        <v>16015</v>
      </c>
      <c r="AX7227">
        <v>56.089635289999997</v>
      </c>
      <c r="AY7227">
        <v>10.03390989</v>
      </c>
      <c r="AZ7227" t="s">
        <v>62</v>
      </c>
      <c r="BA7227">
        <v>1082</v>
      </c>
      <c r="BB7227" t="s">
        <v>2852</v>
      </c>
    </row>
    <row r="7228" spans="1:54" x14ac:dyDescent="0.25">
      <c r="A7228" s="1">
        <v>45200</v>
      </c>
      <c r="B7228">
        <v>715004</v>
      </c>
      <c r="C7228" t="s">
        <v>51463</v>
      </c>
      <c r="D7228">
        <v>8362</v>
      </c>
      <c r="E7228" t="s">
        <v>48609</v>
      </c>
      <c r="F7228" t="s">
        <v>35718</v>
      </c>
      <c r="G7228">
        <v>47506913</v>
      </c>
      <c r="H7228">
        <v>1010685628</v>
      </c>
      <c r="I7228" t="s">
        <v>51464</v>
      </c>
      <c r="J7228" t="s">
        <v>35719</v>
      </c>
      <c r="K7228" t="s">
        <v>35720</v>
      </c>
      <c r="L7228" t="s">
        <v>35721</v>
      </c>
      <c r="M7228">
        <v>491</v>
      </c>
      <c r="N7228">
        <v>3</v>
      </c>
      <c r="R7228" s="1">
        <v>40162</v>
      </c>
      <c r="S7228" t="s">
        <v>80</v>
      </c>
      <c r="T7228">
        <v>746</v>
      </c>
      <c r="U7228" t="s">
        <v>10281</v>
      </c>
      <c r="V7228" s="1">
        <v>38961</v>
      </c>
      <c r="W7228">
        <v>2</v>
      </c>
      <c r="X7228" t="s">
        <v>57</v>
      </c>
      <c r="Y7228">
        <v>1</v>
      </c>
      <c r="Z7228" t="s">
        <v>46545</v>
      </c>
      <c r="AA7228">
        <v>7</v>
      </c>
      <c r="AB7228">
        <v>198408</v>
      </c>
      <c r="AC7228">
        <v>126</v>
      </c>
      <c r="AD7228" t="s">
        <v>46616</v>
      </c>
      <c r="AE7228">
        <v>1015</v>
      </c>
      <c r="AF7228" t="s">
        <v>46616</v>
      </c>
      <c r="AG7228">
        <v>3</v>
      </c>
      <c r="AH7228" t="s">
        <v>81</v>
      </c>
      <c r="AI7228">
        <v>23</v>
      </c>
      <c r="AJ7228" t="s">
        <v>692</v>
      </c>
      <c r="AK7228">
        <v>746</v>
      </c>
      <c r="AL7228" t="s">
        <v>10281</v>
      </c>
      <c r="AQ7228" t="s">
        <v>35722</v>
      </c>
      <c r="AR7228" t="s">
        <v>35723</v>
      </c>
      <c r="AS7228">
        <v>0</v>
      </c>
      <c r="AT7228" t="s">
        <v>61</v>
      </c>
      <c r="AU7228" t="s">
        <v>16286</v>
      </c>
      <c r="AZ7228" t="s">
        <v>62</v>
      </c>
      <c r="BA7228">
        <v>1082</v>
      </c>
      <c r="BB7228" t="s">
        <v>2852</v>
      </c>
    </row>
    <row r="7229" spans="1:54" x14ac:dyDescent="0.25">
      <c r="A7229" s="1">
        <v>45200</v>
      </c>
      <c r="B7229">
        <v>715005</v>
      </c>
      <c r="C7229" t="s">
        <v>51465</v>
      </c>
      <c r="D7229">
        <v>8362</v>
      </c>
      <c r="E7229" t="s">
        <v>48609</v>
      </c>
      <c r="F7229" t="s">
        <v>51466</v>
      </c>
      <c r="G7229">
        <v>29189633</v>
      </c>
      <c r="H7229">
        <v>1013548109</v>
      </c>
      <c r="I7229" t="s">
        <v>35724</v>
      </c>
      <c r="K7229" t="s">
        <v>35725</v>
      </c>
      <c r="L7229" t="s">
        <v>35726</v>
      </c>
      <c r="M7229">
        <v>1196</v>
      </c>
      <c r="N7229" t="s">
        <v>9142</v>
      </c>
      <c r="R7229" s="1">
        <v>44084</v>
      </c>
      <c r="S7229" t="s">
        <v>56</v>
      </c>
      <c r="T7229">
        <v>746</v>
      </c>
      <c r="U7229" t="s">
        <v>10281</v>
      </c>
      <c r="W7229">
        <v>2</v>
      </c>
      <c r="X7229" t="s">
        <v>57</v>
      </c>
      <c r="Y7229">
        <v>1</v>
      </c>
      <c r="Z7229" t="s">
        <v>46545</v>
      </c>
      <c r="AA7229">
        <v>10</v>
      </c>
      <c r="AB7229">
        <v>200508</v>
      </c>
      <c r="AC7229">
        <v>126</v>
      </c>
      <c r="AD7229" t="s">
        <v>46616</v>
      </c>
      <c r="AE7229">
        <v>1015</v>
      </c>
      <c r="AF7229" t="s">
        <v>46616</v>
      </c>
      <c r="AG7229">
        <v>1</v>
      </c>
      <c r="AH7229" t="s">
        <v>44482</v>
      </c>
      <c r="AI7229">
        <v>21</v>
      </c>
      <c r="AJ7229" t="s">
        <v>52613</v>
      </c>
      <c r="AK7229">
        <v>746</v>
      </c>
      <c r="AL7229" t="s">
        <v>10281</v>
      </c>
      <c r="AQ7229" t="s">
        <v>35727</v>
      </c>
      <c r="AR7229" t="s">
        <v>51467</v>
      </c>
      <c r="AS7229">
        <v>0</v>
      </c>
      <c r="AT7229" t="s">
        <v>61</v>
      </c>
      <c r="AU7229" t="s">
        <v>10447</v>
      </c>
      <c r="AX7229">
        <v>56.089100260000002</v>
      </c>
      <c r="AY7229">
        <v>10.032099519999999</v>
      </c>
      <c r="AZ7229" t="s">
        <v>62</v>
      </c>
      <c r="BA7229">
        <v>1082</v>
      </c>
      <c r="BB7229" t="s">
        <v>2852</v>
      </c>
    </row>
    <row r="7230" spans="1:54" x14ac:dyDescent="0.25">
      <c r="A7230" s="1">
        <v>45200</v>
      </c>
      <c r="B7230">
        <v>715211</v>
      </c>
      <c r="C7230" t="s">
        <v>51468</v>
      </c>
      <c r="D7230">
        <v>8362</v>
      </c>
      <c r="E7230" t="s">
        <v>48609</v>
      </c>
      <c r="F7230" t="s">
        <v>51469</v>
      </c>
      <c r="G7230">
        <v>29189633</v>
      </c>
      <c r="H7230">
        <v>1003354802</v>
      </c>
      <c r="I7230" t="s">
        <v>51464</v>
      </c>
      <c r="J7230" t="s">
        <v>35728</v>
      </c>
      <c r="K7230" t="s">
        <v>35729</v>
      </c>
      <c r="L7230" t="s">
        <v>35730</v>
      </c>
      <c r="M7230">
        <v>895</v>
      </c>
      <c r="N7230" t="s">
        <v>1123</v>
      </c>
      <c r="R7230" s="1">
        <v>40938</v>
      </c>
      <c r="S7230" t="s">
        <v>56</v>
      </c>
      <c r="T7230">
        <v>746</v>
      </c>
      <c r="U7230" t="s">
        <v>10281</v>
      </c>
      <c r="V7230" s="1">
        <v>39083</v>
      </c>
      <c r="W7230">
        <v>2</v>
      </c>
      <c r="X7230" t="s">
        <v>57</v>
      </c>
      <c r="Y7230">
        <v>1</v>
      </c>
      <c r="Z7230" t="s">
        <v>46545</v>
      </c>
      <c r="AB7230">
        <v>195808</v>
      </c>
      <c r="AC7230">
        <v>125</v>
      </c>
      <c r="AD7230" t="s">
        <v>1344</v>
      </c>
      <c r="AE7230">
        <v>1014</v>
      </c>
      <c r="AF7230" t="s">
        <v>1352</v>
      </c>
      <c r="AG7230">
        <v>3</v>
      </c>
      <c r="AH7230" t="s">
        <v>81</v>
      </c>
      <c r="AI7230">
        <v>24</v>
      </c>
      <c r="AJ7230" t="s">
        <v>1344</v>
      </c>
      <c r="AK7230">
        <v>746</v>
      </c>
      <c r="AL7230" t="s">
        <v>10281</v>
      </c>
      <c r="AM7230">
        <v>2</v>
      </c>
      <c r="AN7230" t="s">
        <v>119</v>
      </c>
      <c r="AO7230">
        <v>746211</v>
      </c>
      <c r="AQ7230" t="s">
        <v>35731</v>
      </c>
      <c r="AR7230" t="s">
        <v>35732</v>
      </c>
      <c r="AS7230">
        <v>0</v>
      </c>
      <c r="AT7230" t="s">
        <v>61</v>
      </c>
      <c r="AU7230" t="s">
        <v>3786</v>
      </c>
      <c r="AX7230">
        <v>56.083572827086897</v>
      </c>
      <c r="AY7230">
        <v>10.036260468399901</v>
      </c>
      <c r="AZ7230" t="s">
        <v>62</v>
      </c>
      <c r="BA7230">
        <v>1082</v>
      </c>
      <c r="BB7230" t="s">
        <v>2852</v>
      </c>
    </row>
    <row r="7231" spans="1:54" x14ac:dyDescent="0.25">
      <c r="A7231" s="1">
        <v>45200</v>
      </c>
      <c r="B7231">
        <v>715300</v>
      </c>
      <c r="C7231" t="s">
        <v>55517</v>
      </c>
      <c r="D7231">
        <v>8362</v>
      </c>
      <c r="E7231" t="s">
        <v>48609</v>
      </c>
      <c r="F7231" t="s">
        <v>55518</v>
      </c>
      <c r="G7231">
        <v>65854112</v>
      </c>
      <c r="H7231">
        <v>1003350297</v>
      </c>
      <c r="I7231" t="s">
        <v>14748</v>
      </c>
      <c r="J7231" t="s">
        <v>35733</v>
      </c>
      <c r="K7231" t="s">
        <v>35734</v>
      </c>
      <c r="L7231" t="s">
        <v>53283</v>
      </c>
      <c r="M7231">
        <v>120</v>
      </c>
      <c r="N7231">
        <v>2</v>
      </c>
      <c r="R7231" s="1">
        <v>44096</v>
      </c>
      <c r="S7231" t="s">
        <v>56</v>
      </c>
      <c r="W7231">
        <v>5</v>
      </c>
      <c r="X7231" t="s">
        <v>557</v>
      </c>
      <c r="Y7231">
        <v>1</v>
      </c>
      <c r="Z7231" t="s">
        <v>46545</v>
      </c>
      <c r="AA7231">
        <v>10</v>
      </c>
      <c r="AB7231">
        <v>198108</v>
      </c>
      <c r="AC7231">
        <v>123</v>
      </c>
      <c r="AD7231" t="s">
        <v>1507</v>
      </c>
      <c r="AE7231">
        <v>1011</v>
      </c>
      <c r="AF7231" t="s">
        <v>1507</v>
      </c>
      <c r="AG7231">
        <v>1</v>
      </c>
      <c r="AH7231" t="s">
        <v>44482</v>
      </c>
      <c r="AI7231">
        <v>80</v>
      </c>
      <c r="AJ7231" t="s">
        <v>1507</v>
      </c>
      <c r="AK7231">
        <v>746</v>
      </c>
      <c r="AL7231" t="s">
        <v>10281</v>
      </c>
      <c r="AQ7231" t="s">
        <v>35735</v>
      </c>
      <c r="AR7231" t="s">
        <v>35736</v>
      </c>
      <c r="AS7231">
        <v>0</v>
      </c>
      <c r="AT7231" t="s">
        <v>61</v>
      </c>
      <c r="AU7231" t="s">
        <v>52773</v>
      </c>
      <c r="AX7231">
        <v>56.095978449999997</v>
      </c>
      <c r="AY7231">
        <v>10.05045073</v>
      </c>
      <c r="AZ7231" t="s">
        <v>62</v>
      </c>
      <c r="BA7231">
        <v>1082</v>
      </c>
      <c r="BB7231" t="s">
        <v>2852</v>
      </c>
    </row>
    <row r="7232" spans="1:54" x14ac:dyDescent="0.25">
      <c r="A7232" s="1">
        <v>45200</v>
      </c>
      <c r="B7232">
        <v>715350</v>
      </c>
      <c r="C7232" t="s">
        <v>55127</v>
      </c>
      <c r="D7232">
        <v>8362</v>
      </c>
      <c r="E7232" t="s">
        <v>48609</v>
      </c>
      <c r="F7232" t="s">
        <v>51470</v>
      </c>
      <c r="G7232">
        <v>39815524</v>
      </c>
      <c r="H7232">
        <v>1024752263</v>
      </c>
      <c r="I7232" t="s">
        <v>48694</v>
      </c>
      <c r="J7232" t="s">
        <v>35737</v>
      </c>
      <c r="K7232" t="s">
        <v>15245</v>
      </c>
      <c r="L7232" t="s">
        <v>35738</v>
      </c>
      <c r="M7232">
        <v>877</v>
      </c>
      <c r="N7232">
        <v>6</v>
      </c>
      <c r="R7232" s="1">
        <v>44895</v>
      </c>
      <c r="S7232" t="s">
        <v>56</v>
      </c>
      <c r="W7232">
        <v>4</v>
      </c>
      <c r="X7232" t="s">
        <v>725</v>
      </c>
      <c r="Y7232">
        <v>1</v>
      </c>
      <c r="Z7232" t="s">
        <v>46545</v>
      </c>
      <c r="AB7232">
        <v>199201</v>
      </c>
      <c r="AC7232">
        <v>149</v>
      </c>
      <c r="AD7232" t="s">
        <v>1085</v>
      </c>
      <c r="AE7232">
        <v>1027</v>
      </c>
      <c r="AF7232" t="s">
        <v>1543</v>
      </c>
      <c r="AG7232">
        <v>1</v>
      </c>
      <c r="AH7232" t="s">
        <v>44482</v>
      </c>
      <c r="AI7232">
        <v>85</v>
      </c>
      <c r="AJ7232" t="s">
        <v>1428</v>
      </c>
      <c r="AK7232">
        <v>746</v>
      </c>
      <c r="AL7232" t="s">
        <v>10281</v>
      </c>
      <c r="AP7232">
        <v>281034</v>
      </c>
      <c r="AQ7232" t="s">
        <v>15247</v>
      </c>
      <c r="AS7232">
        <v>2</v>
      </c>
      <c r="AT7232" t="s">
        <v>1413</v>
      </c>
      <c r="AU7232" t="s">
        <v>35739</v>
      </c>
      <c r="AX7232">
        <v>56.083388509999999</v>
      </c>
      <c r="AY7232">
        <v>10.03476427</v>
      </c>
      <c r="AZ7232" t="s">
        <v>62</v>
      </c>
      <c r="BA7232">
        <v>1082</v>
      </c>
      <c r="BB7232" t="s">
        <v>2852</v>
      </c>
    </row>
    <row r="7233" spans="1:54" x14ac:dyDescent="0.25">
      <c r="A7233" s="1">
        <v>45200</v>
      </c>
      <c r="B7233">
        <v>717001</v>
      </c>
      <c r="C7233" t="s">
        <v>35740</v>
      </c>
      <c r="D7233">
        <v>8870</v>
      </c>
      <c r="E7233" t="s">
        <v>54117</v>
      </c>
      <c r="F7233" t="s">
        <v>35741</v>
      </c>
      <c r="I7233" t="s">
        <v>35742</v>
      </c>
      <c r="J7233" t="s">
        <v>35743</v>
      </c>
      <c r="K7233" t="s">
        <v>35744</v>
      </c>
      <c r="L7233" t="s">
        <v>35745</v>
      </c>
      <c r="M7233">
        <v>1893</v>
      </c>
      <c r="N7233">
        <v>1</v>
      </c>
      <c r="R7233" s="1">
        <v>40162</v>
      </c>
      <c r="S7233" t="s">
        <v>80</v>
      </c>
      <c r="T7233">
        <v>710</v>
      </c>
      <c r="U7233" t="s">
        <v>12259</v>
      </c>
      <c r="V7233" s="1">
        <v>38169</v>
      </c>
      <c r="W7233">
        <v>2</v>
      </c>
      <c r="X7233" t="s">
        <v>57</v>
      </c>
      <c r="Y7233">
        <v>1</v>
      </c>
      <c r="Z7233" t="s">
        <v>46545</v>
      </c>
      <c r="AA7233">
        <v>6</v>
      </c>
      <c r="AB7233">
        <v>194308</v>
      </c>
      <c r="AC7233">
        <v>121</v>
      </c>
      <c r="AD7233" t="s">
        <v>70</v>
      </c>
      <c r="AE7233">
        <v>1012</v>
      </c>
      <c r="AF7233" t="s">
        <v>71</v>
      </c>
      <c r="AG7233">
        <v>3</v>
      </c>
      <c r="AH7233" t="s">
        <v>81</v>
      </c>
      <c r="AI7233">
        <v>21</v>
      </c>
      <c r="AJ7233" t="s">
        <v>52613</v>
      </c>
      <c r="AK7233">
        <v>730</v>
      </c>
      <c r="AL7233" t="s">
        <v>10314</v>
      </c>
      <c r="AM7233">
        <v>2</v>
      </c>
      <c r="AN7233" t="s">
        <v>119</v>
      </c>
      <c r="AO7233">
        <v>717003</v>
      </c>
      <c r="AQ7233" t="s">
        <v>35746</v>
      </c>
      <c r="AR7233" t="s">
        <v>35747</v>
      </c>
      <c r="AS7233">
        <v>0</v>
      </c>
      <c r="AT7233" t="s">
        <v>61</v>
      </c>
      <c r="AU7233" t="s">
        <v>4277</v>
      </c>
      <c r="AZ7233" t="s">
        <v>62</v>
      </c>
      <c r="BA7233">
        <v>1082</v>
      </c>
      <c r="BB7233" t="s">
        <v>2852</v>
      </c>
    </row>
    <row r="7234" spans="1:54" x14ac:dyDescent="0.25">
      <c r="A7234" s="1">
        <v>45200</v>
      </c>
      <c r="B7234">
        <v>717002</v>
      </c>
      <c r="C7234" t="s">
        <v>54118</v>
      </c>
      <c r="D7234">
        <v>8870</v>
      </c>
      <c r="E7234" t="s">
        <v>54117</v>
      </c>
      <c r="F7234" t="s">
        <v>54119</v>
      </c>
      <c r="G7234">
        <v>29189668</v>
      </c>
      <c r="H7234">
        <v>1003355056</v>
      </c>
      <c r="I7234" t="s">
        <v>35748</v>
      </c>
      <c r="J7234" t="s">
        <v>35749</v>
      </c>
      <c r="K7234" t="s">
        <v>35750</v>
      </c>
      <c r="L7234" t="s">
        <v>35751</v>
      </c>
      <c r="M7234">
        <v>2718</v>
      </c>
      <c r="N7234">
        <v>6</v>
      </c>
      <c r="R7234" s="1">
        <v>43787</v>
      </c>
      <c r="S7234" t="s">
        <v>56</v>
      </c>
      <c r="T7234">
        <v>730</v>
      </c>
      <c r="U7234" t="s">
        <v>10314</v>
      </c>
      <c r="W7234">
        <v>2</v>
      </c>
      <c r="X7234" t="s">
        <v>57</v>
      </c>
      <c r="Y7234">
        <v>1</v>
      </c>
      <c r="Z7234" t="s">
        <v>46545</v>
      </c>
      <c r="AA7234">
        <v>10</v>
      </c>
      <c r="AB7234">
        <v>196208</v>
      </c>
      <c r="AC7234">
        <v>121</v>
      </c>
      <c r="AD7234" t="s">
        <v>70</v>
      </c>
      <c r="AE7234">
        <v>1012</v>
      </c>
      <c r="AF7234" t="s">
        <v>71</v>
      </c>
      <c r="AG7234">
        <v>1</v>
      </c>
      <c r="AH7234" t="s">
        <v>44482</v>
      </c>
      <c r="AI7234">
        <v>21</v>
      </c>
      <c r="AJ7234" t="s">
        <v>52613</v>
      </c>
      <c r="AK7234">
        <v>730</v>
      </c>
      <c r="AL7234" t="s">
        <v>10314</v>
      </c>
      <c r="AQ7234" t="s">
        <v>35752</v>
      </c>
      <c r="AR7234" t="s">
        <v>35753</v>
      </c>
      <c r="AS7234">
        <v>0</v>
      </c>
      <c r="AT7234" t="s">
        <v>61</v>
      </c>
      <c r="AU7234" t="s">
        <v>35754</v>
      </c>
      <c r="AX7234">
        <v>56.40093375</v>
      </c>
      <c r="AY7234">
        <v>9.9011130900000008</v>
      </c>
      <c r="AZ7234" t="s">
        <v>62</v>
      </c>
      <c r="BA7234">
        <v>1082</v>
      </c>
      <c r="BB7234" t="s">
        <v>2852</v>
      </c>
    </row>
    <row r="7235" spans="1:54" x14ac:dyDescent="0.25">
      <c r="A7235" s="1">
        <v>45200</v>
      </c>
      <c r="B7235">
        <v>717003</v>
      </c>
      <c r="C7235" t="s">
        <v>35755</v>
      </c>
      <c r="D7235">
        <v>8870</v>
      </c>
      <c r="E7235" t="s">
        <v>54117</v>
      </c>
      <c r="F7235" t="s">
        <v>54120</v>
      </c>
      <c r="G7235">
        <v>29189714</v>
      </c>
      <c r="H7235">
        <v>1003355147</v>
      </c>
      <c r="I7235" t="s">
        <v>35756</v>
      </c>
      <c r="J7235" t="s">
        <v>35757</v>
      </c>
      <c r="K7235" t="s">
        <v>35758</v>
      </c>
      <c r="L7235" t="s">
        <v>10927</v>
      </c>
      <c r="M7235">
        <v>889</v>
      </c>
      <c r="N7235">
        <v>2</v>
      </c>
      <c r="R7235" s="1">
        <v>44958</v>
      </c>
      <c r="S7235" t="s">
        <v>56</v>
      </c>
      <c r="T7235">
        <v>710</v>
      </c>
      <c r="U7235" t="s">
        <v>12259</v>
      </c>
      <c r="W7235">
        <v>2</v>
      </c>
      <c r="X7235" t="s">
        <v>57</v>
      </c>
      <c r="Y7235">
        <v>1</v>
      </c>
      <c r="Z7235" t="s">
        <v>46545</v>
      </c>
      <c r="AA7235">
        <v>6</v>
      </c>
      <c r="AB7235">
        <v>196008</v>
      </c>
      <c r="AC7235">
        <v>121</v>
      </c>
      <c r="AD7235" t="s">
        <v>70</v>
      </c>
      <c r="AE7235">
        <v>1012</v>
      </c>
      <c r="AF7235" t="s">
        <v>71</v>
      </c>
      <c r="AG7235">
        <v>1</v>
      </c>
      <c r="AH7235" t="s">
        <v>44482</v>
      </c>
      <c r="AI7235">
        <v>21</v>
      </c>
      <c r="AJ7235" t="s">
        <v>52613</v>
      </c>
      <c r="AK7235">
        <v>710</v>
      </c>
      <c r="AL7235" t="s">
        <v>12259</v>
      </c>
      <c r="AQ7235" t="s">
        <v>35759</v>
      </c>
      <c r="AR7235" t="s">
        <v>35760</v>
      </c>
      <c r="AS7235">
        <v>0</v>
      </c>
      <c r="AT7235" t="s">
        <v>61</v>
      </c>
      <c r="AU7235" t="s">
        <v>3786</v>
      </c>
      <c r="AX7235">
        <v>56.356639739999999</v>
      </c>
      <c r="AY7235">
        <v>9.9183771099999998</v>
      </c>
      <c r="AZ7235" t="s">
        <v>62</v>
      </c>
      <c r="BA7235">
        <v>1082</v>
      </c>
      <c r="BB7235" t="s">
        <v>2852</v>
      </c>
    </row>
    <row r="7236" spans="1:54" x14ac:dyDescent="0.25">
      <c r="A7236" s="1">
        <v>45200</v>
      </c>
      <c r="B7236">
        <v>717004</v>
      </c>
      <c r="C7236" t="s">
        <v>35761</v>
      </c>
      <c r="D7236">
        <v>8870</v>
      </c>
      <c r="E7236" t="s">
        <v>54117</v>
      </c>
      <c r="F7236" t="s">
        <v>35762</v>
      </c>
      <c r="G7236">
        <v>29189668</v>
      </c>
      <c r="H7236">
        <v>1003355007</v>
      </c>
      <c r="I7236" t="s">
        <v>35763</v>
      </c>
      <c r="J7236" t="s">
        <v>35764</v>
      </c>
      <c r="K7236" t="s">
        <v>35765</v>
      </c>
      <c r="L7236" t="s">
        <v>35766</v>
      </c>
      <c r="M7236">
        <v>255</v>
      </c>
      <c r="N7236">
        <v>18</v>
      </c>
      <c r="R7236" s="1">
        <v>43812</v>
      </c>
      <c r="S7236" t="s">
        <v>56</v>
      </c>
      <c r="T7236">
        <v>730</v>
      </c>
      <c r="U7236" t="s">
        <v>10314</v>
      </c>
      <c r="W7236">
        <v>2</v>
      </c>
      <c r="X7236" t="s">
        <v>57</v>
      </c>
      <c r="Y7236">
        <v>1</v>
      </c>
      <c r="Z7236" t="s">
        <v>46545</v>
      </c>
      <c r="AA7236">
        <v>9</v>
      </c>
      <c r="AB7236">
        <v>197608</v>
      </c>
      <c r="AC7236">
        <v>121</v>
      </c>
      <c r="AD7236" t="s">
        <v>70</v>
      </c>
      <c r="AE7236">
        <v>1012</v>
      </c>
      <c r="AF7236" t="s">
        <v>71</v>
      </c>
      <c r="AG7236">
        <v>1</v>
      </c>
      <c r="AH7236" t="s">
        <v>44482</v>
      </c>
      <c r="AI7236">
        <v>21</v>
      </c>
      <c r="AJ7236" t="s">
        <v>52613</v>
      </c>
      <c r="AK7236">
        <v>730</v>
      </c>
      <c r="AL7236" t="s">
        <v>10314</v>
      </c>
      <c r="AQ7236" t="s">
        <v>35767</v>
      </c>
      <c r="AR7236" t="s">
        <v>35768</v>
      </c>
      <c r="AS7236">
        <v>0</v>
      </c>
      <c r="AT7236" t="s">
        <v>61</v>
      </c>
      <c r="AU7236" t="s">
        <v>35769</v>
      </c>
      <c r="AW7236" t="s">
        <v>35770</v>
      </c>
      <c r="AX7236">
        <v>56.43477687</v>
      </c>
      <c r="AY7236">
        <v>9.9352339599999997</v>
      </c>
      <c r="AZ7236" t="s">
        <v>62</v>
      </c>
      <c r="BA7236">
        <v>1082</v>
      </c>
      <c r="BB7236" t="s">
        <v>2852</v>
      </c>
    </row>
    <row r="7237" spans="1:54" x14ac:dyDescent="0.25">
      <c r="A7237" s="1">
        <v>45200</v>
      </c>
      <c r="B7237">
        <v>717005</v>
      </c>
      <c r="C7237" t="s">
        <v>55128</v>
      </c>
      <c r="D7237">
        <v>8870</v>
      </c>
      <c r="E7237" t="s">
        <v>54117</v>
      </c>
      <c r="F7237" t="s">
        <v>55129</v>
      </c>
      <c r="I7237" t="s">
        <v>35771</v>
      </c>
      <c r="K7237" t="s">
        <v>35772</v>
      </c>
      <c r="L7237" t="s">
        <v>35773</v>
      </c>
      <c r="M7237">
        <v>950</v>
      </c>
      <c r="R7237" s="1">
        <v>40162</v>
      </c>
      <c r="S7237" t="s">
        <v>80</v>
      </c>
      <c r="T7237">
        <v>730</v>
      </c>
      <c r="U7237" t="s">
        <v>10314</v>
      </c>
      <c r="V7237" s="1">
        <v>33390</v>
      </c>
      <c r="W7237">
        <v>2</v>
      </c>
      <c r="X7237" t="s">
        <v>57</v>
      </c>
      <c r="Y7237">
        <v>1</v>
      </c>
      <c r="Z7237" t="s">
        <v>46545</v>
      </c>
      <c r="AA7237">
        <v>7</v>
      </c>
      <c r="AB7237">
        <v>196308</v>
      </c>
      <c r="AC7237">
        <v>121</v>
      </c>
      <c r="AD7237" t="s">
        <v>70</v>
      </c>
      <c r="AE7237">
        <v>1012</v>
      </c>
      <c r="AF7237" t="s">
        <v>71</v>
      </c>
      <c r="AG7237">
        <v>3</v>
      </c>
      <c r="AH7237" t="s">
        <v>81</v>
      </c>
      <c r="AI7237">
        <v>21</v>
      </c>
      <c r="AJ7237" t="s">
        <v>52613</v>
      </c>
      <c r="AK7237">
        <v>730</v>
      </c>
      <c r="AL7237" t="s">
        <v>10314</v>
      </c>
      <c r="AS7237">
        <v>0</v>
      </c>
      <c r="AT7237" t="s">
        <v>61</v>
      </c>
      <c r="AU7237" t="s">
        <v>35774</v>
      </c>
      <c r="AW7237" t="s">
        <v>35775</v>
      </c>
      <c r="AX7237">
        <v>56.388023628382903</v>
      </c>
      <c r="AY7237">
        <v>9.9383169386453005</v>
      </c>
      <c r="AZ7237" t="s">
        <v>62</v>
      </c>
      <c r="BA7237">
        <v>1082</v>
      </c>
      <c r="BB7237" t="s">
        <v>2852</v>
      </c>
    </row>
    <row r="7238" spans="1:54" x14ac:dyDescent="0.25">
      <c r="A7238" s="1">
        <v>45200</v>
      </c>
      <c r="B7238">
        <v>717010</v>
      </c>
      <c r="C7238" t="s">
        <v>5662</v>
      </c>
      <c r="D7238">
        <v>8870</v>
      </c>
      <c r="E7238" t="s">
        <v>54117</v>
      </c>
      <c r="F7238" t="s">
        <v>35776</v>
      </c>
      <c r="G7238">
        <v>29189714</v>
      </c>
      <c r="H7238">
        <v>1004368211</v>
      </c>
      <c r="I7238" t="s">
        <v>35777</v>
      </c>
      <c r="J7238" t="s">
        <v>35743</v>
      </c>
      <c r="K7238" t="s">
        <v>35778</v>
      </c>
      <c r="L7238" t="s">
        <v>35779</v>
      </c>
      <c r="M7238">
        <v>938</v>
      </c>
      <c r="N7238">
        <v>3</v>
      </c>
      <c r="R7238" s="1">
        <v>41962</v>
      </c>
      <c r="S7238" t="s">
        <v>56</v>
      </c>
      <c r="T7238">
        <v>710</v>
      </c>
      <c r="U7238" t="s">
        <v>12259</v>
      </c>
      <c r="V7238" s="1">
        <v>41852</v>
      </c>
      <c r="W7238">
        <v>2</v>
      </c>
      <c r="X7238" t="s">
        <v>57</v>
      </c>
      <c r="Y7238">
        <v>1</v>
      </c>
      <c r="Z7238" t="s">
        <v>46545</v>
      </c>
      <c r="AA7238">
        <v>6</v>
      </c>
      <c r="AB7238">
        <v>199708</v>
      </c>
      <c r="AC7238">
        <v>126</v>
      </c>
      <c r="AD7238" t="s">
        <v>46616</v>
      </c>
      <c r="AE7238">
        <v>1015</v>
      </c>
      <c r="AF7238" t="s">
        <v>46616</v>
      </c>
      <c r="AG7238">
        <v>3</v>
      </c>
      <c r="AH7238" t="s">
        <v>81</v>
      </c>
      <c r="AI7238">
        <v>23</v>
      </c>
      <c r="AJ7238" t="s">
        <v>692</v>
      </c>
      <c r="AK7238">
        <v>710</v>
      </c>
      <c r="AL7238" t="s">
        <v>12259</v>
      </c>
      <c r="AQ7238" t="s">
        <v>35780</v>
      </c>
      <c r="AR7238" t="s">
        <v>35781</v>
      </c>
      <c r="AS7238">
        <v>0</v>
      </c>
      <c r="AT7238" t="s">
        <v>61</v>
      </c>
      <c r="AU7238" t="s">
        <v>4277</v>
      </c>
      <c r="AW7238" t="s">
        <v>35782</v>
      </c>
      <c r="AX7238">
        <v>56.337810692919</v>
      </c>
      <c r="AY7238">
        <v>9.8713312859436098</v>
      </c>
      <c r="AZ7238" t="s">
        <v>62</v>
      </c>
      <c r="BA7238">
        <v>1082</v>
      </c>
      <c r="BB7238" t="s">
        <v>2852</v>
      </c>
    </row>
    <row r="7239" spans="1:54" x14ac:dyDescent="0.25">
      <c r="A7239" s="1">
        <v>45200</v>
      </c>
      <c r="B7239">
        <v>717200</v>
      </c>
      <c r="D7239">
        <v>8870</v>
      </c>
      <c r="E7239" t="s">
        <v>54117</v>
      </c>
      <c r="F7239" t="s">
        <v>54121</v>
      </c>
      <c r="I7239" t="s">
        <v>51471</v>
      </c>
      <c r="J7239" t="s">
        <v>35783</v>
      </c>
      <c r="K7239" t="s">
        <v>35784</v>
      </c>
      <c r="L7239" t="s">
        <v>35785</v>
      </c>
      <c r="M7239">
        <v>219</v>
      </c>
      <c r="N7239">
        <v>4</v>
      </c>
      <c r="R7239" s="1">
        <v>40162</v>
      </c>
      <c r="S7239" t="s">
        <v>80</v>
      </c>
      <c r="T7239">
        <v>730</v>
      </c>
      <c r="U7239" t="s">
        <v>10314</v>
      </c>
      <c r="V7239" s="1">
        <v>39083</v>
      </c>
      <c r="W7239">
        <v>2</v>
      </c>
      <c r="X7239" t="s">
        <v>57</v>
      </c>
      <c r="Y7239">
        <v>1</v>
      </c>
      <c r="Z7239" t="s">
        <v>46545</v>
      </c>
      <c r="AC7239">
        <v>932</v>
      </c>
      <c r="AD7239" t="s">
        <v>52637</v>
      </c>
      <c r="AE7239">
        <v>2021</v>
      </c>
      <c r="AF7239" t="s">
        <v>52637</v>
      </c>
      <c r="AG7239">
        <v>3</v>
      </c>
      <c r="AH7239" t="s">
        <v>81</v>
      </c>
      <c r="AI7239">
        <v>10</v>
      </c>
      <c r="AJ7239" t="s">
        <v>52638</v>
      </c>
      <c r="AK7239">
        <v>730</v>
      </c>
      <c r="AL7239" t="s">
        <v>10314</v>
      </c>
      <c r="AQ7239" t="s">
        <v>35786</v>
      </c>
      <c r="AR7239" t="s">
        <v>35787</v>
      </c>
      <c r="AS7239">
        <v>0</v>
      </c>
      <c r="AT7239" t="s">
        <v>61</v>
      </c>
      <c r="AU7239" t="s">
        <v>1494</v>
      </c>
      <c r="AX7239">
        <v>56.391719045422001</v>
      </c>
      <c r="AY7239">
        <v>9.89412252765411</v>
      </c>
      <c r="AZ7239" t="s">
        <v>62</v>
      </c>
      <c r="BA7239">
        <v>1082</v>
      </c>
      <c r="BB7239" t="s">
        <v>2852</v>
      </c>
    </row>
    <row r="7240" spans="1:54" x14ac:dyDescent="0.25">
      <c r="A7240" s="1">
        <v>45200</v>
      </c>
      <c r="B7240">
        <v>717211</v>
      </c>
      <c r="C7240" t="s">
        <v>54122</v>
      </c>
      <c r="D7240">
        <v>8870</v>
      </c>
      <c r="E7240" t="s">
        <v>54117</v>
      </c>
      <c r="F7240" t="s">
        <v>54123</v>
      </c>
      <c r="I7240" t="s">
        <v>54124</v>
      </c>
      <c r="J7240" t="s">
        <v>35788</v>
      </c>
      <c r="K7240" t="s">
        <v>35789</v>
      </c>
      <c r="L7240" t="s">
        <v>35790</v>
      </c>
      <c r="M7240">
        <v>726</v>
      </c>
      <c r="N7240">
        <v>3</v>
      </c>
      <c r="R7240" s="1">
        <v>40162</v>
      </c>
      <c r="S7240" t="s">
        <v>80</v>
      </c>
      <c r="T7240">
        <v>730</v>
      </c>
      <c r="U7240" t="s">
        <v>10314</v>
      </c>
      <c r="V7240" s="1">
        <v>39083</v>
      </c>
      <c r="W7240">
        <v>2</v>
      </c>
      <c r="X7240" t="s">
        <v>57</v>
      </c>
      <c r="Y7240">
        <v>1</v>
      </c>
      <c r="Z7240" t="s">
        <v>46545</v>
      </c>
      <c r="AB7240">
        <v>197008</v>
      </c>
      <c r="AC7240">
        <v>125</v>
      </c>
      <c r="AD7240" t="s">
        <v>1344</v>
      </c>
      <c r="AE7240">
        <v>1014</v>
      </c>
      <c r="AF7240" t="s">
        <v>1352</v>
      </c>
      <c r="AG7240">
        <v>3</v>
      </c>
      <c r="AH7240" t="s">
        <v>81</v>
      </c>
      <c r="AI7240">
        <v>24</v>
      </c>
      <c r="AJ7240" t="s">
        <v>1344</v>
      </c>
      <c r="AK7240">
        <v>730</v>
      </c>
      <c r="AL7240" t="s">
        <v>10314</v>
      </c>
      <c r="AM7240">
        <v>2</v>
      </c>
      <c r="AN7240" t="s">
        <v>119</v>
      </c>
      <c r="AO7240">
        <v>731211</v>
      </c>
      <c r="AQ7240" t="s">
        <v>35791</v>
      </c>
      <c r="AR7240" t="s">
        <v>35792</v>
      </c>
      <c r="AS7240">
        <v>0</v>
      </c>
      <c r="AT7240" t="s">
        <v>61</v>
      </c>
      <c r="AU7240" t="s">
        <v>35793</v>
      </c>
      <c r="AX7240">
        <v>56.399773122506801</v>
      </c>
      <c r="AY7240">
        <v>9.9000328420219592</v>
      </c>
      <c r="AZ7240" t="s">
        <v>62</v>
      </c>
      <c r="BA7240">
        <v>1082</v>
      </c>
      <c r="BB7240" t="s">
        <v>2852</v>
      </c>
    </row>
    <row r="7241" spans="1:54" x14ac:dyDescent="0.25">
      <c r="A7241" s="1">
        <v>45200</v>
      </c>
      <c r="B7241">
        <v>719001</v>
      </c>
      <c r="C7241" t="s">
        <v>35794</v>
      </c>
      <c r="D7241">
        <v>9550</v>
      </c>
      <c r="E7241" t="s">
        <v>35795</v>
      </c>
      <c r="F7241" t="s">
        <v>35796</v>
      </c>
      <c r="G7241">
        <v>29189455</v>
      </c>
      <c r="H7241">
        <v>1003355391</v>
      </c>
      <c r="I7241" t="s">
        <v>51472</v>
      </c>
      <c r="J7241" t="s">
        <v>35797</v>
      </c>
      <c r="K7241" t="s">
        <v>35798</v>
      </c>
      <c r="L7241" t="s">
        <v>35799</v>
      </c>
      <c r="M7241">
        <v>1350</v>
      </c>
      <c r="N7241" t="s">
        <v>654</v>
      </c>
      <c r="R7241" s="1">
        <v>43787</v>
      </c>
      <c r="S7241" t="s">
        <v>56</v>
      </c>
      <c r="T7241">
        <v>846</v>
      </c>
      <c r="U7241" t="s">
        <v>10487</v>
      </c>
      <c r="W7241">
        <v>2</v>
      </c>
      <c r="X7241" t="s">
        <v>57</v>
      </c>
      <c r="Y7241">
        <v>1</v>
      </c>
      <c r="Z7241" t="s">
        <v>46545</v>
      </c>
      <c r="AA7241">
        <v>9</v>
      </c>
      <c r="AC7241">
        <v>121</v>
      </c>
      <c r="AD7241" t="s">
        <v>70</v>
      </c>
      <c r="AE7241">
        <v>1012</v>
      </c>
      <c r="AF7241" t="s">
        <v>71</v>
      </c>
      <c r="AG7241">
        <v>1</v>
      </c>
      <c r="AH7241" t="s">
        <v>44482</v>
      </c>
      <c r="AI7241">
        <v>21</v>
      </c>
      <c r="AJ7241" t="s">
        <v>52613</v>
      </c>
      <c r="AK7241">
        <v>846</v>
      </c>
      <c r="AL7241" t="s">
        <v>10487</v>
      </c>
      <c r="AQ7241" t="s">
        <v>35800</v>
      </c>
      <c r="AR7241" t="s">
        <v>35801</v>
      </c>
      <c r="AS7241">
        <v>0</v>
      </c>
      <c r="AT7241" t="s">
        <v>61</v>
      </c>
      <c r="AU7241" t="s">
        <v>7274</v>
      </c>
      <c r="AX7241">
        <v>56.675992020000002</v>
      </c>
      <c r="AY7241">
        <v>10.064607799999999</v>
      </c>
      <c r="AZ7241" t="s">
        <v>62</v>
      </c>
      <c r="BA7241">
        <v>1081</v>
      </c>
      <c r="BB7241" t="s">
        <v>1844</v>
      </c>
    </row>
    <row r="7242" spans="1:54" x14ac:dyDescent="0.25">
      <c r="A7242" s="1">
        <v>45200</v>
      </c>
      <c r="B7242">
        <v>719002</v>
      </c>
      <c r="C7242" t="s">
        <v>35802</v>
      </c>
      <c r="D7242">
        <v>8970</v>
      </c>
      <c r="E7242" t="s">
        <v>35803</v>
      </c>
      <c r="F7242" t="s">
        <v>35804</v>
      </c>
      <c r="G7242">
        <v>29189668</v>
      </c>
      <c r="H7242">
        <v>1003355408</v>
      </c>
      <c r="I7242" t="s">
        <v>35805</v>
      </c>
      <c r="K7242" t="s">
        <v>35806</v>
      </c>
      <c r="L7242" t="s">
        <v>51473</v>
      </c>
      <c r="M7242">
        <v>2071</v>
      </c>
      <c r="N7242">
        <v>3</v>
      </c>
      <c r="R7242" s="1">
        <v>43787</v>
      </c>
      <c r="S7242" t="s">
        <v>56</v>
      </c>
      <c r="T7242">
        <v>730</v>
      </c>
      <c r="U7242" t="s">
        <v>10314</v>
      </c>
      <c r="W7242">
        <v>2</v>
      </c>
      <c r="X7242" t="s">
        <v>57</v>
      </c>
      <c r="Y7242">
        <v>1</v>
      </c>
      <c r="Z7242" t="s">
        <v>46545</v>
      </c>
      <c r="AA7242">
        <v>6</v>
      </c>
      <c r="AC7242">
        <v>121</v>
      </c>
      <c r="AD7242" t="s">
        <v>70</v>
      </c>
      <c r="AE7242">
        <v>1012</v>
      </c>
      <c r="AF7242" t="s">
        <v>71</v>
      </c>
      <c r="AG7242">
        <v>1</v>
      </c>
      <c r="AH7242" t="s">
        <v>44482</v>
      </c>
      <c r="AI7242">
        <v>21</v>
      </c>
      <c r="AJ7242" t="s">
        <v>52613</v>
      </c>
      <c r="AK7242">
        <v>730</v>
      </c>
      <c r="AL7242" t="s">
        <v>10314</v>
      </c>
      <c r="AQ7242" t="s">
        <v>35807</v>
      </c>
      <c r="AR7242" t="s">
        <v>35808</v>
      </c>
      <c r="AS7242">
        <v>0</v>
      </c>
      <c r="AT7242" t="s">
        <v>61</v>
      </c>
      <c r="AU7242" t="s">
        <v>51474</v>
      </c>
      <c r="AX7242">
        <v>56.653865529999997</v>
      </c>
      <c r="AY7242">
        <v>10.202271100000001</v>
      </c>
      <c r="AZ7242" t="s">
        <v>62</v>
      </c>
      <c r="BA7242">
        <v>1082</v>
      </c>
      <c r="BB7242" t="s">
        <v>2852</v>
      </c>
    </row>
    <row r="7243" spans="1:54" x14ac:dyDescent="0.25">
      <c r="A7243" s="1">
        <v>45200</v>
      </c>
      <c r="B7243">
        <v>719003</v>
      </c>
      <c r="C7243" t="s">
        <v>35809</v>
      </c>
      <c r="D7243">
        <v>9550</v>
      </c>
      <c r="E7243" t="s">
        <v>35795</v>
      </c>
      <c r="F7243" t="s">
        <v>35810</v>
      </c>
      <c r="G7243">
        <v>29189455</v>
      </c>
      <c r="H7243">
        <v>1003355317</v>
      </c>
      <c r="I7243" t="s">
        <v>35811</v>
      </c>
      <c r="J7243" t="s">
        <v>35812</v>
      </c>
      <c r="K7243" t="s">
        <v>35813</v>
      </c>
      <c r="L7243" t="s">
        <v>35814</v>
      </c>
      <c r="M7243">
        <v>625</v>
      </c>
      <c r="N7243">
        <v>3</v>
      </c>
      <c r="R7243" s="1">
        <v>43894</v>
      </c>
      <c r="S7243" t="s">
        <v>56</v>
      </c>
      <c r="T7243">
        <v>846</v>
      </c>
      <c r="U7243" t="s">
        <v>10487</v>
      </c>
      <c r="W7243">
        <v>2</v>
      </c>
      <c r="X7243" t="s">
        <v>57</v>
      </c>
      <c r="Y7243">
        <v>1</v>
      </c>
      <c r="Z7243" t="s">
        <v>46545</v>
      </c>
      <c r="AA7243">
        <v>9</v>
      </c>
      <c r="AC7243">
        <v>121</v>
      </c>
      <c r="AD7243" t="s">
        <v>70</v>
      </c>
      <c r="AE7243">
        <v>1012</v>
      </c>
      <c r="AF7243" t="s">
        <v>71</v>
      </c>
      <c r="AG7243">
        <v>1</v>
      </c>
      <c r="AH7243" t="s">
        <v>44482</v>
      </c>
      <c r="AI7243">
        <v>21</v>
      </c>
      <c r="AJ7243" t="s">
        <v>52613</v>
      </c>
      <c r="AK7243">
        <v>846</v>
      </c>
      <c r="AL7243" t="s">
        <v>10487</v>
      </c>
      <c r="AQ7243" t="s">
        <v>35815</v>
      </c>
      <c r="AR7243" t="s">
        <v>35816</v>
      </c>
      <c r="AS7243">
        <v>0</v>
      </c>
      <c r="AT7243" t="s">
        <v>61</v>
      </c>
      <c r="AU7243" t="s">
        <v>35817</v>
      </c>
      <c r="AX7243">
        <v>56.649631220000003</v>
      </c>
      <c r="AY7243">
        <v>9.9746640400000004</v>
      </c>
      <c r="AZ7243" t="s">
        <v>62</v>
      </c>
      <c r="BA7243">
        <v>1081</v>
      </c>
      <c r="BB7243" t="s">
        <v>1844</v>
      </c>
    </row>
    <row r="7244" spans="1:54" x14ac:dyDescent="0.25">
      <c r="A7244" s="1">
        <v>45200</v>
      </c>
      <c r="B7244">
        <v>719004</v>
      </c>
      <c r="C7244" t="s">
        <v>46281</v>
      </c>
      <c r="D7244">
        <v>8970</v>
      </c>
      <c r="E7244" t="s">
        <v>35803</v>
      </c>
      <c r="F7244" t="s">
        <v>46282</v>
      </c>
      <c r="G7244">
        <v>43096117</v>
      </c>
      <c r="H7244">
        <v>1001835044</v>
      </c>
      <c r="I7244" t="s">
        <v>35818</v>
      </c>
      <c r="J7244" t="s">
        <v>35819</v>
      </c>
      <c r="K7244" t="s">
        <v>35820</v>
      </c>
      <c r="L7244" t="s">
        <v>35821</v>
      </c>
      <c r="M7244">
        <v>1107</v>
      </c>
      <c r="N7244">
        <v>75</v>
      </c>
      <c r="R7244" s="1">
        <v>45048</v>
      </c>
      <c r="S7244" t="s">
        <v>56</v>
      </c>
      <c r="W7244">
        <v>5</v>
      </c>
      <c r="X7244" t="s">
        <v>557</v>
      </c>
      <c r="Y7244">
        <v>1</v>
      </c>
      <c r="Z7244" t="s">
        <v>46545</v>
      </c>
      <c r="AA7244">
        <v>9</v>
      </c>
      <c r="AB7244">
        <v>196608</v>
      </c>
      <c r="AC7244">
        <v>121</v>
      </c>
      <c r="AD7244" t="s">
        <v>70</v>
      </c>
      <c r="AE7244">
        <v>1013</v>
      </c>
      <c r="AF7244" t="s">
        <v>558</v>
      </c>
      <c r="AG7244">
        <v>1</v>
      </c>
      <c r="AH7244" t="s">
        <v>44482</v>
      </c>
      <c r="AI7244">
        <v>21</v>
      </c>
      <c r="AJ7244" t="s">
        <v>52613</v>
      </c>
      <c r="AK7244">
        <v>846</v>
      </c>
      <c r="AL7244" t="s">
        <v>10487</v>
      </c>
      <c r="AQ7244" t="s">
        <v>35822</v>
      </c>
      <c r="AR7244" t="s">
        <v>35823</v>
      </c>
      <c r="AS7244">
        <v>0</v>
      </c>
      <c r="AT7244" t="s">
        <v>61</v>
      </c>
      <c r="AU7244" t="s">
        <v>35824</v>
      </c>
      <c r="AW7244" t="s">
        <v>35825</v>
      </c>
      <c r="AX7244">
        <v>56.67478929</v>
      </c>
      <c r="AY7244">
        <v>10.11453618</v>
      </c>
      <c r="AZ7244" t="s">
        <v>62</v>
      </c>
      <c r="BA7244">
        <v>1081</v>
      </c>
      <c r="BB7244" t="s">
        <v>1844</v>
      </c>
    </row>
    <row r="7245" spans="1:54" x14ac:dyDescent="0.25">
      <c r="A7245" s="1">
        <v>45200</v>
      </c>
      <c r="B7245">
        <v>719005</v>
      </c>
      <c r="C7245" t="s">
        <v>51475</v>
      </c>
      <c r="D7245">
        <v>9550</v>
      </c>
      <c r="E7245" t="s">
        <v>35795</v>
      </c>
      <c r="F7245" t="s">
        <v>51476</v>
      </c>
      <c r="G7245">
        <v>21127906</v>
      </c>
      <c r="H7245">
        <v>1004715979</v>
      </c>
      <c r="I7245" t="s">
        <v>35826</v>
      </c>
      <c r="J7245" t="s">
        <v>35827</v>
      </c>
      <c r="K7245" t="s">
        <v>35828</v>
      </c>
      <c r="L7245" t="s">
        <v>35829</v>
      </c>
      <c r="M7245">
        <v>252</v>
      </c>
      <c r="N7245">
        <v>33</v>
      </c>
      <c r="P7245">
        <v>1</v>
      </c>
      <c r="Q7245" t="s">
        <v>1653</v>
      </c>
      <c r="R7245" s="1">
        <v>40848</v>
      </c>
      <c r="S7245" t="s">
        <v>56</v>
      </c>
      <c r="T7245">
        <v>846</v>
      </c>
      <c r="U7245" t="s">
        <v>10487</v>
      </c>
      <c r="V7245" s="1">
        <v>40756</v>
      </c>
      <c r="W7245">
        <v>6</v>
      </c>
      <c r="X7245" t="s">
        <v>1289</v>
      </c>
      <c r="Y7245">
        <v>1</v>
      </c>
      <c r="Z7245" t="s">
        <v>46545</v>
      </c>
      <c r="AA7245">
        <v>9</v>
      </c>
      <c r="AB7245">
        <v>199902</v>
      </c>
      <c r="AC7245">
        <v>129</v>
      </c>
      <c r="AD7245" t="s">
        <v>2405</v>
      </c>
      <c r="AE7245">
        <v>1016</v>
      </c>
      <c r="AF7245" t="s">
        <v>2405</v>
      </c>
      <c r="AG7245">
        <v>3</v>
      </c>
      <c r="AH7245" t="s">
        <v>81</v>
      </c>
      <c r="AI7245">
        <v>29</v>
      </c>
      <c r="AJ7245" t="s">
        <v>2525</v>
      </c>
      <c r="AK7245">
        <v>846</v>
      </c>
      <c r="AL7245" t="s">
        <v>10487</v>
      </c>
      <c r="AQ7245" t="s">
        <v>35830</v>
      </c>
      <c r="AR7245" t="s">
        <v>35831</v>
      </c>
      <c r="AS7245">
        <v>0</v>
      </c>
      <c r="AT7245" t="s">
        <v>61</v>
      </c>
      <c r="AU7245" t="s">
        <v>35832</v>
      </c>
      <c r="AX7245">
        <v>56.688747785156302</v>
      </c>
      <c r="AY7245">
        <v>10.052131512494</v>
      </c>
      <c r="AZ7245" t="s">
        <v>62</v>
      </c>
      <c r="BA7245">
        <v>1081</v>
      </c>
      <c r="BB7245" t="s">
        <v>1844</v>
      </c>
    </row>
    <row r="7246" spans="1:54" x14ac:dyDescent="0.25">
      <c r="A7246" s="1">
        <v>45200</v>
      </c>
      <c r="B7246">
        <v>719006</v>
      </c>
      <c r="C7246" t="s">
        <v>35833</v>
      </c>
      <c r="D7246">
        <v>9550</v>
      </c>
      <c r="E7246" t="s">
        <v>35795</v>
      </c>
      <c r="F7246" t="s">
        <v>35834</v>
      </c>
      <c r="G7246">
        <v>57917016</v>
      </c>
      <c r="H7246">
        <v>1004368235</v>
      </c>
      <c r="I7246" t="s">
        <v>35835</v>
      </c>
      <c r="J7246" t="s">
        <v>35836</v>
      </c>
      <c r="K7246" t="s">
        <v>35837</v>
      </c>
      <c r="L7246" t="s">
        <v>35838</v>
      </c>
      <c r="M7246">
        <v>252</v>
      </c>
      <c r="N7246">
        <v>60</v>
      </c>
      <c r="R7246" s="1">
        <v>41115</v>
      </c>
      <c r="S7246" t="s">
        <v>56</v>
      </c>
      <c r="T7246">
        <v>846</v>
      </c>
      <c r="U7246" t="s">
        <v>10487</v>
      </c>
      <c r="V7246" s="1">
        <v>41121</v>
      </c>
      <c r="W7246">
        <v>2</v>
      </c>
      <c r="X7246" t="s">
        <v>57</v>
      </c>
      <c r="Y7246">
        <v>1</v>
      </c>
      <c r="Z7246" t="s">
        <v>46545</v>
      </c>
      <c r="AA7246">
        <v>8</v>
      </c>
      <c r="AB7246">
        <v>200108</v>
      </c>
      <c r="AC7246">
        <v>126</v>
      </c>
      <c r="AD7246" t="s">
        <v>46616</v>
      </c>
      <c r="AE7246">
        <v>1015</v>
      </c>
      <c r="AF7246" t="s">
        <v>46616</v>
      </c>
      <c r="AG7246">
        <v>3</v>
      </c>
      <c r="AH7246" t="s">
        <v>81</v>
      </c>
      <c r="AI7246">
        <v>23</v>
      </c>
      <c r="AJ7246" t="s">
        <v>692</v>
      </c>
      <c r="AK7246">
        <v>846</v>
      </c>
      <c r="AL7246" t="s">
        <v>10487</v>
      </c>
      <c r="AQ7246" t="s">
        <v>35839</v>
      </c>
      <c r="AR7246" t="s">
        <v>35840</v>
      </c>
      <c r="AS7246">
        <v>0</v>
      </c>
      <c r="AT7246" t="s">
        <v>61</v>
      </c>
      <c r="AU7246" t="s">
        <v>35832</v>
      </c>
      <c r="AW7246" t="s">
        <v>15756</v>
      </c>
      <c r="AZ7246" t="s">
        <v>62</v>
      </c>
      <c r="BA7246">
        <v>1081</v>
      </c>
      <c r="BB7246" t="s">
        <v>1844</v>
      </c>
    </row>
    <row r="7247" spans="1:54" x14ac:dyDescent="0.25">
      <c r="A7247" s="1">
        <v>45200</v>
      </c>
      <c r="B7247">
        <v>719007</v>
      </c>
      <c r="C7247" t="s">
        <v>35841</v>
      </c>
      <c r="D7247">
        <v>9550</v>
      </c>
      <c r="E7247" t="s">
        <v>35795</v>
      </c>
      <c r="F7247" t="s">
        <v>35841</v>
      </c>
      <c r="G7247">
        <v>74663028</v>
      </c>
      <c r="H7247">
        <v>1002436975</v>
      </c>
      <c r="I7247" t="s">
        <v>35842</v>
      </c>
      <c r="K7247" t="s">
        <v>35843</v>
      </c>
      <c r="L7247" t="s">
        <v>35844</v>
      </c>
      <c r="M7247">
        <v>27</v>
      </c>
      <c r="N7247">
        <v>4</v>
      </c>
      <c r="R7247" s="1">
        <v>42648</v>
      </c>
      <c r="S7247" t="s">
        <v>56</v>
      </c>
      <c r="T7247">
        <v>846</v>
      </c>
      <c r="U7247" t="s">
        <v>10487</v>
      </c>
      <c r="V7247" s="1">
        <v>42644</v>
      </c>
      <c r="W7247">
        <v>6</v>
      </c>
      <c r="X7247" t="s">
        <v>1289</v>
      </c>
      <c r="Y7247">
        <v>1</v>
      </c>
      <c r="Z7247" t="s">
        <v>46545</v>
      </c>
      <c r="AA7247">
        <v>9</v>
      </c>
      <c r="AB7247">
        <v>200108</v>
      </c>
      <c r="AC7247">
        <v>129</v>
      </c>
      <c r="AD7247" t="s">
        <v>2405</v>
      </c>
      <c r="AE7247">
        <v>1016</v>
      </c>
      <c r="AF7247" t="s">
        <v>2405</v>
      </c>
      <c r="AG7247">
        <v>3</v>
      </c>
      <c r="AH7247" t="s">
        <v>81</v>
      </c>
      <c r="AI7247">
        <v>29</v>
      </c>
      <c r="AJ7247" t="s">
        <v>2525</v>
      </c>
      <c r="AK7247">
        <v>846</v>
      </c>
      <c r="AL7247" t="s">
        <v>10487</v>
      </c>
      <c r="AQ7247" t="s">
        <v>35845</v>
      </c>
      <c r="AR7247" t="s">
        <v>35846</v>
      </c>
      <c r="AS7247">
        <v>0</v>
      </c>
      <c r="AT7247" t="s">
        <v>61</v>
      </c>
      <c r="AU7247" t="s">
        <v>14796</v>
      </c>
      <c r="AX7247">
        <v>56.649770811099103</v>
      </c>
      <c r="AY7247">
        <v>10.007687685468699</v>
      </c>
      <c r="AZ7247" t="s">
        <v>62</v>
      </c>
      <c r="BA7247">
        <v>1081</v>
      </c>
      <c r="BB7247" t="s">
        <v>1844</v>
      </c>
    </row>
    <row r="7248" spans="1:54" x14ac:dyDescent="0.25">
      <c r="A7248" s="1">
        <v>45200</v>
      </c>
      <c r="B7248">
        <v>719008</v>
      </c>
      <c r="C7248" t="s">
        <v>35847</v>
      </c>
      <c r="D7248">
        <v>9550</v>
      </c>
      <c r="E7248" t="s">
        <v>35795</v>
      </c>
      <c r="F7248" t="s">
        <v>35848</v>
      </c>
      <c r="G7248">
        <v>25655095</v>
      </c>
      <c r="H7248">
        <v>1007952801</v>
      </c>
      <c r="I7248" t="s">
        <v>35849</v>
      </c>
      <c r="K7248" t="s">
        <v>35850</v>
      </c>
      <c r="L7248" t="s">
        <v>35851</v>
      </c>
      <c r="M7248">
        <v>1107</v>
      </c>
      <c r="N7248">
        <v>1</v>
      </c>
      <c r="R7248" s="1">
        <v>42552</v>
      </c>
      <c r="S7248" t="s">
        <v>56</v>
      </c>
      <c r="T7248">
        <v>846</v>
      </c>
      <c r="U7248" t="s">
        <v>10487</v>
      </c>
      <c r="V7248" s="1">
        <v>42552</v>
      </c>
      <c r="W7248">
        <v>6</v>
      </c>
      <c r="X7248" t="s">
        <v>1289</v>
      </c>
      <c r="Y7248">
        <v>1</v>
      </c>
      <c r="Z7248" t="s">
        <v>46545</v>
      </c>
      <c r="AA7248">
        <v>9</v>
      </c>
      <c r="AB7248">
        <v>200108</v>
      </c>
      <c r="AC7248">
        <v>129</v>
      </c>
      <c r="AD7248" t="s">
        <v>2405</v>
      </c>
      <c r="AE7248">
        <v>1016</v>
      </c>
      <c r="AF7248" t="s">
        <v>2405</v>
      </c>
      <c r="AG7248">
        <v>3</v>
      </c>
      <c r="AH7248" t="s">
        <v>81</v>
      </c>
      <c r="AI7248">
        <v>29</v>
      </c>
      <c r="AJ7248" t="s">
        <v>2525</v>
      </c>
      <c r="AK7248">
        <v>846</v>
      </c>
      <c r="AL7248" t="s">
        <v>10487</v>
      </c>
      <c r="AQ7248" t="s">
        <v>35852</v>
      </c>
      <c r="AR7248" t="s">
        <v>35853</v>
      </c>
      <c r="AS7248">
        <v>0</v>
      </c>
      <c r="AT7248" t="s">
        <v>61</v>
      </c>
      <c r="AU7248" t="s">
        <v>35824</v>
      </c>
      <c r="AW7248" t="s">
        <v>35854</v>
      </c>
      <c r="AX7248">
        <v>56.675297613715102</v>
      </c>
      <c r="AY7248">
        <v>10.0855200679174</v>
      </c>
      <c r="AZ7248" t="s">
        <v>62</v>
      </c>
      <c r="BA7248">
        <v>1081</v>
      </c>
      <c r="BB7248" t="s">
        <v>1844</v>
      </c>
    </row>
    <row r="7249" spans="1:54" x14ac:dyDescent="0.25">
      <c r="A7249" s="1">
        <v>45200</v>
      </c>
      <c r="B7249">
        <v>719210</v>
      </c>
      <c r="C7249" t="s">
        <v>35855</v>
      </c>
      <c r="D7249">
        <v>9550</v>
      </c>
      <c r="E7249" t="s">
        <v>35795</v>
      </c>
      <c r="F7249" t="s">
        <v>35856</v>
      </c>
      <c r="G7249">
        <v>57917016</v>
      </c>
      <c r="H7249">
        <v>1003355287</v>
      </c>
      <c r="I7249" t="s">
        <v>51477</v>
      </c>
      <c r="K7249" t="s">
        <v>35857</v>
      </c>
      <c r="L7249" t="s">
        <v>35814</v>
      </c>
      <c r="M7249">
        <v>625</v>
      </c>
      <c r="N7249">
        <v>3</v>
      </c>
      <c r="R7249" s="1">
        <v>40162</v>
      </c>
      <c r="S7249" t="s">
        <v>80</v>
      </c>
      <c r="T7249">
        <v>846</v>
      </c>
      <c r="U7249" t="s">
        <v>10487</v>
      </c>
      <c r="V7249" s="1">
        <v>39052</v>
      </c>
      <c r="W7249">
        <v>2</v>
      </c>
      <c r="X7249" t="s">
        <v>57</v>
      </c>
      <c r="Y7249">
        <v>1</v>
      </c>
      <c r="Z7249" t="s">
        <v>46545</v>
      </c>
      <c r="AB7249">
        <v>196008</v>
      </c>
      <c r="AC7249">
        <v>125</v>
      </c>
      <c r="AD7249" t="s">
        <v>1344</v>
      </c>
      <c r="AE7249">
        <v>1014</v>
      </c>
      <c r="AF7249" t="s">
        <v>1352</v>
      </c>
      <c r="AG7249">
        <v>3</v>
      </c>
      <c r="AH7249" t="s">
        <v>81</v>
      </c>
      <c r="AI7249">
        <v>24</v>
      </c>
      <c r="AJ7249" t="s">
        <v>1344</v>
      </c>
      <c r="AK7249">
        <v>846</v>
      </c>
      <c r="AL7249" t="s">
        <v>10487</v>
      </c>
      <c r="AM7249">
        <v>2</v>
      </c>
      <c r="AN7249" t="s">
        <v>119</v>
      </c>
      <c r="AO7249">
        <v>801213</v>
      </c>
      <c r="AQ7249" t="s">
        <v>35858</v>
      </c>
      <c r="AR7249" t="s">
        <v>35859</v>
      </c>
      <c r="AS7249">
        <v>0</v>
      </c>
      <c r="AT7249" t="s">
        <v>61</v>
      </c>
      <c r="AU7249" t="s">
        <v>35817</v>
      </c>
      <c r="AX7249">
        <v>56.649631187502401</v>
      </c>
      <c r="AY7249">
        <v>9.9746627834575907</v>
      </c>
      <c r="AZ7249" t="s">
        <v>62</v>
      </c>
      <c r="BA7249">
        <v>1081</v>
      </c>
      <c r="BB7249" t="s">
        <v>1844</v>
      </c>
    </row>
    <row r="7250" spans="1:54" x14ac:dyDescent="0.25">
      <c r="A7250" s="1">
        <v>45200</v>
      </c>
      <c r="B7250">
        <v>719247</v>
      </c>
      <c r="C7250" t="s">
        <v>35860</v>
      </c>
      <c r="D7250">
        <v>9550</v>
      </c>
      <c r="E7250" t="s">
        <v>35795</v>
      </c>
      <c r="F7250" t="s">
        <v>35861</v>
      </c>
      <c r="I7250" t="s">
        <v>51478</v>
      </c>
      <c r="K7250" t="s">
        <v>35857</v>
      </c>
      <c r="L7250" t="s">
        <v>35814</v>
      </c>
      <c r="M7250">
        <v>625</v>
      </c>
      <c r="N7250">
        <v>3</v>
      </c>
      <c r="R7250" s="1">
        <v>40162</v>
      </c>
      <c r="S7250" t="s">
        <v>80</v>
      </c>
      <c r="V7250" s="1">
        <v>29373</v>
      </c>
      <c r="W7250">
        <v>3</v>
      </c>
      <c r="X7250" t="s">
        <v>3496</v>
      </c>
      <c r="Y7250">
        <v>1</v>
      </c>
      <c r="Z7250" t="s">
        <v>46545</v>
      </c>
      <c r="AB7250">
        <v>197808</v>
      </c>
      <c r="AC7250">
        <v>137</v>
      </c>
      <c r="AD7250" t="s">
        <v>1410</v>
      </c>
      <c r="AE7250">
        <v>1053</v>
      </c>
      <c r="AF7250" t="s">
        <v>1410</v>
      </c>
      <c r="AG7250">
        <v>3</v>
      </c>
      <c r="AH7250" t="s">
        <v>81</v>
      </c>
      <c r="AI7250">
        <v>30</v>
      </c>
      <c r="AJ7250" t="s">
        <v>1402</v>
      </c>
      <c r="AK7250">
        <v>846</v>
      </c>
      <c r="AL7250" t="s">
        <v>10487</v>
      </c>
      <c r="AS7250">
        <v>0</v>
      </c>
      <c r="AT7250" t="s">
        <v>61</v>
      </c>
      <c r="AU7250" t="s">
        <v>35817</v>
      </c>
      <c r="AX7250">
        <v>56.649631187502401</v>
      </c>
      <c r="AY7250">
        <v>9.9746627834575907</v>
      </c>
      <c r="AZ7250" t="s">
        <v>62</v>
      </c>
      <c r="BA7250">
        <v>1081</v>
      </c>
      <c r="BB7250" t="s">
        <v>1844</v>
      </c>
    </row>
    <row r="7251" spans="1:54" x14ac:dyDescent="0.25">
      <c r="A7251" s="1">
        <v>45200</v>
      </c>
      <c r="B7251">
        <v>719300</v>
      </c>
      <c r="C7251" t="s">
        <v>51479</v>
      </c>
      <c r="D7251">
        <v>9550</v>
      </c>
      <c r="E7251" t="s">
        <v>35795</v>
      </c>
      <c r="F7251" t="s">
        <v>51480</v>
      </c>
      <c r="G7251">
        <v>80429959</v>
      </c>
      <c r="H7251">
        <v>1002597265</v>
      </c>
      <c r="I7251" t="s">
        <v>35862</v>
      </c>
      <c r="J7251" t="s">
        <v>35863</v>
      </c>
      <c r="K7251" t="s">
        <v>35864</v>
      </c>
      <c r="L7251" t="s">
        <v>51481</v>
      </c>
      <c r="M7251">
        <v>1396</v>
      </c>
      <c r="N7251">
        <v>26</v>
      </c>
      <c r="R7251" s="1">
        <v>44063</v>
      </c>
      <c r="S7251" t="s">
        <v>56</v>
      </c>
      <c r="W7251">
        <v>5</v>
      </c>
      <c r="X7251" t="s">
        <v>557</v>
      </c>
      <c r="Y7251">
        <v>1</v>
      </c>
      <c r="Z7251" t="s">
        <v>46545</v>
      </c>
      <c r="AA7251">
        <v>10</v>
      </c>
      <c r="AB7251">
        <v>197308</v>
      </c>
      <c r="AC7251">
        <v>123</v>
      </c>
      <c r="AD7251" t="s">
        <v>1507</v>
      </c>
      <c r="AE7251">
        <v>1011</v>
      </c>
      <c r="AF7251" t="s">
        <v>1507</v>
      </c>
      <c r="AG7251">
        <v>1</v>
      </c>
      <c r="AH7251" t="s">
        <v>44482</v>
      </c>
      <c r="AI7251">
        <v>80</v>
      </c>
      <c r="AJ7251" t="s">
        <v>1507</v>
      </c>
      <c r="AK7251">
        <v>846</v>
      </c>
      <c r="AL7251" t="s">
        <v>10487</v>
      </c>
      <c r="AQ7251" t="s">
        <v>35865</v>
      </c>
      <c r="AR7251" t="s">
        <v>35866</v>
      </c>
      <c r="AS7251">
        <v>0</v>
      </c>
      <c r="AT7251" t="s">
        <v>61</v>
      </c>
      <c r="AU7251" t="s">
        <v>51482</v>
      </c>
      <c r="AX7251">
        <v>56.624653709999997</v>
      </c>
      <c r="AY7251">
        <v>10.05680637</v>
      </c>
      <c r="AZ7251" t="s">
        <v>62</v>
      </c>
      <c r="BA7251">
        <v>1081</v>
      </c>
      <c r="BB7251" t="s">
        <v>1844</v>
      </c>
    </row>
    <row r="7252" spans="1:54" x14ac:dyDescent="0.25">
      <c r="A7252" s="1">
        <v>45200</v>
      </c>
      <c r="B7252">
        <v>719301</v>
      </c>
      <c r="C7252" t="s">
        <v>35867</v>
      </c>
      <c r="D7252">
        <v>9550</v>
      </c>
      <c r="E7252" t="s">
        <v>35795</v>
      </c>
      <c r="F7252" t="s">
        <v>51483</v>
      </c>
      <c r="G7252">
        <v>57901314</v>
      </c>
      <c r="H7252">
        <v>1002071583</v>
      </c>
      <c r="I7252" t="s">
        <v>35868</v>
      </c>
      <c r="J7252" t="s">
        <v>35869</v>
      </c>
      <c r="K7252" t="s">
        <v>35870</v>
      </c>
      <c r="L7252" t="s">
        <v>35871</v>
      </c>
      <c r="M7252">
        <v>625</v>
      </c>
      <c r="N7252" t="s">
        <v>35696</v>
      </c>
      <c r="R7252" s="1">
        <v>44939</v>
      </c>
      <c r="S7252" t="s">
        <v>56</v>
      </c>
      <c r="W7252">
        <v>5</v>
      </c>
      <c r="X7252" t="s">
        <v>557</v>
      </c>
      <c r="Y7252">
        <v>7</v>
      </c>
      <c r="Z7252" t="s">
        <v>1499</v>
      </c>
      <c r="AB7252">
        <v>195510</v>
      </c>
      <c r="AC7252">
        <v>141</v>
      </c>
      <c r="AD7252" t="s">
        <v>46688</v>
      </c>
      <c r="AE7252">
        <v>1022</v>
      </c>
      <c r="AF7252" t="s">
        <v>46688</v>
      </c>
      <c r="AG7252">
        <v>1</v>
      </c>
      <c r="AH7252" t="s">
        <v>44482</v>
      </c>
      <c r="AI7252">
        <v>84</v>
      </c>
      <c r="AJ7252" t="s">
        <v>46689</v>
      </c>
      <c r="AK7252">
        <v>846</v>
      </c>
      <c r="AL7252" t="s">
        <v>10487</v>
      </c>
      <c r="AQ7252" t="s">
        <v>35872</v>
      </c>
      <c r="AR7252" t="s">
        <v>35873</v>
      </c>
      <c r="AS7252">
        <v>0</v>
      </c>
      <c r="AT7252" t="s">
        <v>61</v>
      </c>
      <c r="AU7252" t="s">
        <v>35817</v>
      </c>
      <c r="AX7252">
        <v>56.647586560000001</v>
      </c>
      <c r="AY7252">
        <v>9.9698738200000001</v>
      </c>
      <c r="AZ7252" t="s">
        <v>62</v>
      </c>
      <c r="BA7252">
        <v>1081</v>
      </c>
      <c r="BB7252" t="s">
        <v>1844</v>
      </c>
    </row>
    <row r="7253" spans="1:54" x14ac:dyDescent="0.25">
      <c r="A7253" s="1">
        <v>45200</v>
      </c>
      <c r="B7253">
        <v>719302</v>
      </c>
      <c r="C7253" t="s">
        <v>35874</v>
      </c>
      <c r="D7253">
        <v>9550</v>
      </c>
      <c r="E7253" t="s">
        <v>35795</v>
      </c>
      <c r="F7253" t="s">
        <v>51484</v>
      </c>
      <c r="G7253">
        <v>57901314</v>
      </c>
      <c r="H7253">
        <v>1015238735</v>
      </c>
      <c r="I7253" t="s">
        <v>35868</v>
      </c>
      <c r="J7253" t="s">
        <v>35875</v>
      </c>
      <c r="K7253" t="s">
        <v>35876</v>
      </c>
      <c r="L7253" t="s">
        <v>35877</v>
      </c>
      <c r="M7253">
        <v>448</v>
      </c>
      <c r="N7253">
        <v>10</v>
      </c>
      <c r="R7253" s="1">
        <v>44939</v>
      </c>
      <c r="S7253" t="s">
        <v>56</v>
      </c>
      <c r="W7253">
        <v>5</v>
      </c>
      <c r="X7253" t="s">
        <v>557</v>
      </c>
      <c r="Y7253">
        <v>1</v>
      </c>
      <c r="Z7253" t="s">
        <v>46545</v>
      </c>
      <c r="AA7253">
        <v>10</v>
      </c>
      <c r="AB7253">
        <v>198108</v>
      </c>
      <c r="AC7253">
        <v>123</v>
      </c>
      <c r="AD7253" t="s">
        <v>1507</v>
      </c>
      <c r="AE7253">
        <v>1011</v>
      </c>
      <c r="AF7253" t="s">
        <v>1507</v>
      </c>
      <c r="AG7253">
        <v>1</v>
      </c>
      <c r="AH7253" t="s">
        <v>44482</v>
      </c>
      <c r="AI7253">
        <v>80</v>
      </c>
      <c r="AJ7253" t="s">
        <v>1507</v>
      </c>
      <c r="AK7253">
        <v>846</v>
      </c>
      <c r="AL7253" t="s">
        <v>10487</v>
      </c>
      <c r="AQ7253" t="s">
        <v>35878</v>
      </c>
      <c r="AR7253" t="s">
        <v>35879</v>
      </c>
      <c r="AS7253">
        <v>0</v>
      </c>
      <c r="AT7253" t="s">
        <v>61</v>
      </c>
      <c r="AU7253" t="s">
        <v>35880</v>
      </c>
      <c r="AX7253">
        <v>56.646948690000002</v>
      </c>
      <c r="AY7253">
        <v>9.9693854799999997</v>
      </c>
      <c r="AZ7253" t="s">
        <v>62</v>
      </c>
      <c r="BA7253">
        <v>1081</v>
      </c>
      <c r="BB7253" t="s">
        <v>1844</v>
      </c>
    </row>
    <row r="7254" spans="1:54" x14ac:dyDescent="0.25">
      <c r="A7254" s="1">
        <v>45200</v>
      </c>
      <c r="B7254">
        <v>719303</v>
      </c>
      <c r="C7254" t="s">
        <v>35881</v>
      </c>
      <c r="D7254">
        <v>9550</v>
      </c>
      <c r="E7254" t="s">
        <v>35795</v>
      </c>
      <c r="F7254" t="s">
        <v>35882</v>
      </c>
      <c r="G7254">
        <v>15531584</v>
      </c>
      <c r="H7254">
        <v>1008023243</v>
      </c>
      <c r="I7254" t="s">
        <v>35883</v>
      </c>
      <c r="J7254" t="s">
        <v>35884</v>
      </c>
      <c r="K7254" t="s">
        <v>35885</v>
      </c>
      <c r="L7254" t="s">
        <v>35886</v>
      </c>
      <c r="M7254">
        <v>400</v>
      </c>
      <c r="N7254">
        <v>23</v>
      </c>
      <c r="R7254" s="1">
        <v>43131</v>
      </c>
      <c r="S7254" t="s">
        <v>56</v>
      </c>
      <c r="W7254">
        <v>5</v>
      </c>
      <c r="X7254" t="s">
        <v>557</v>
      </c>
      <c r="Y7254">
        <v>1</v>
      </c>
      <c r="Z7254" t="s">
        <v>46545</v>
      </c>
      <c r="AB7254">
        <v>199201</v>
      </c>
      <c r="AC7254">
        <v>123</v>
      </c>
      <c r="AD7254" t="s">
        <v>1507</v>
      </c>
      <c r="AE7254">
        <v>1011</v>
      </c>
      <c r="AF7254" t="s">
        <v>1507</v>
      </c>
      <c r="AG7254">
        <v>1</v>
      </c>
      <c r="AH7254" t="s">
        <v>44482</v>
      </c>
      <c r="AI7254">
        <v>80</v>
      </c>
      <c r="AJ7254" t="s">
        <v>1507</v>
      </c>
      <c r="AK7254">
        <v>846</v>
      </c>
      <c r="AL7254" t="s">
        <v>10487</v>
      </c>
      <c r="AQ7254" t="s">
        <v>35887</v>
      </c>
      <c r="AR7254" t="s">
        <v>35888</v>
      </c>
      <c r="AS7254">
        <v>0</v>
      </c>
      <c r="AT7254" t="s">
        <v>61</v>
      </c>
      <c r="AU7254" t="s">
        <v>35889</v>
      </c>
      <c r="AX7254">
        <v>56.646382070000001</v>
      </c>
      <c r="AY7254">
        <v>9.9590098000000005</v>
      </c>
      <c r="AZ7254" t="s">
        <v>62</v>
      </c>
      <c r="BA7254">
        <v>1081</v>
      </c>
      <c r="BB7254" t="s">
        <v>1844</v>
      </c>
    </row>
    <row r="7255" spans="1:54" x14ac:dyDescent="0.25">
      <c r="A7255" s="1">
        <v>45200</v>
      </c>
      <c r="B7255">
        <v>719304</v>
      </c>
      <c r="C7255" t="s">
        <v>35890</v>
      </c>
      <c r="D7255">
        <v>3400</v>
      </c>
      <c r="E7255" t="s">
        <v>46836</v>
      </c>
      <c r="F7255" t="s">
        <v>35891</v>
      </c>
      <c r="G7255">
        <v>15815345</v>
      </c>
      <c r="H7255">
        <v>1000982880</v>
      </c>
      <c r="I7255" t="s">
        <v>35892</v>
      </c>
      <c r="J7255" t="s">
        <v>35893</v>
      </c>
      <c r="K7255" t="s">
        <v>35894</v>
      </c>
      <c r="L7255" t="s">
        <v>35895</v>
      </c>
      <c r="M7255">
        <v>5571</v>
      </c>
      <c r="N7255">
        <v>44</v>
      </c>
      <c r="R7255" s="1">
        <v>43339</v>
      </c>
      <c r="S7255" t="s">
        <v>597</v>
      </c>
      <c r="W7255">
        <v>5</v>
      </c>
      <c r="X7255" t="s">
        <v>557</v>
      </c>
      <c r="Y7255">
        <v>1</v>
      </c>
      <c r="Z7255" t="s">
        <v>46545</v>
      </c>
      <c r="AA7255">
        <v>11</v>
      </c>
      <c r="AB7255">
        <v>199207</v>
      </c>
      <c r="AC7255">
        <v>123</v>
      </c>
      <c r="AD7255" t="s">
        <v>1507</v>
      </c>
      <c r="AE7255">
        <v>1011</v>
      </c>
      <c r="AF7255" t="s">
        <v>1507</v>
      </c>
      <c r="AG7255">
        <v>1</v>
      </c>
      <c r="AH7255" t="s">
        <v>44482</v>
      </c>
      <c r="AI7255">
        <v>80</v>
      </c>
      <c r="AJ7255" t="s">
        <v>1507</v>
      </c>
      <c r="AK7255">
        <v>219</v>
      </c>
      <c r="AL7255" t="s">
        <v>46837</v>
      </c>
      <c r="AQ7255" t="s">
        <v>35896</v>
      </c>
      <c r="AR7255" t="s">
        <v>35897</v>
      </c>
      <c r="AS7255">
        <v>0</v>
      </c>
      <c r="AT7255" t="s">
        <v>61</v>
      </c>
      <c r="AU7255" t="s">
        <v>2723</v>
      </c>
      <c r="AX7255">
        <v>55.921678159999999</v>
      </c>
      <c r="AY7255">
        <v>12.29608298</v>
      </c>
      <c r="AZ7255" t="s">
        <v>62</v>
      </c>
      <c r="BA7255">
        <v>1084</v>
      </c>
      <c r="BB7255" t="s">
        <v>63</v>
      </c>
    </row>
    <row r="7256" spans="1:54" x14ac:dyDescent="0.25">
      <c r="A7256" s="1">
        <v>45200</v>
      </c>
      <c r="B7256">
        <v>719350</v>
      </c>
      <c r="C7256" t="s">
        <v>35898</v>
      </c>
      <c r="D7256">
        <v>9550</v>
      </c>
      <c r="E7256" t="s">
        <v>35795</v>
      </c>
      <c r="F7256" t="s">
        <v>35899</v>
      </c>
      <c r="I7256" t="s">
        <v>35900</v>
      </c>
      <c r="K7256" t="s">
        <v>35901</v>
      </c>
      <c r="L7256" t="s">
        <v>35902</v>
      </c>
      <c r="M7256">
        <v>734</v>
      </c>
      <c r="N7256">
        <v>11</v>
      </c>
      <c r="R7256" s="1">
        <v>40162</v>
      </c>
      <c r="S7256" t="s">
        <v>80</v>
      </c>
      <c r="V7256" s="1">
        <v>32112</v>
      </c>
      <c r="W7256">
        <v>5</v>
      </c>
      <c r="X7256" t="s">
        <v>557</v>
      </c>
      <c r="Y7256">
        <v>1</v>
      </c>
      <c r="Z7256" t="s">
        <v>46545</v>
      </c>
      <c r="AC7256">
        <v>146</v>
      </c>
      <c r="AD7256" t="s">
        <v>1428</v>
      </c>
      <c r="AE7256">
        <v>1025</v>
      </c>
      <c r="AF7256" t="s">
        <v>1428</v>
      </c>
      <c r="AG7256">
        <v>3</v>
      </c>
      <c r="AH7256" t="s">
        <v>81</v>
      </c>
      <c r="AI7256">
        <v>85</v>
      </c>
      <c r="AJ7256" t="s">
        <v>1428</v>
      </c>
      <c r="AK7256">
        <v>846</v>
      </c>
      <c r="AL7256" t="s">
        <v>10487</v>
      </c>
      <c r="AS7256">
        <v>0</v>
      </c>
      <c r="AT7256" t="s">
        <v>61</v>
      </c>
      <c r="AU7256" t="s">
        <v>3878</v>
      </c>
      <c r="AX7256">
        <v>56.677570485342301</v>
      </c>
      <c r="AY7256">
        <v>10.0668268015339</v>
      </c>
      <c r="AZ7256" t="s">
        <v>62</v>
      </c>
      <c r="BA7256">
        <v>1081</v>
      </c>
      <c r="BB7256" t="s">
        <v>1844</v>
      </c>
    </row>
    <row r="7257" spans="1:54" x14ac:dyDescent="0.25">
      <c r="A7257" s="1">
        <v>45200</v>
      </c>
      <c r="B7257">
        <v>719901</v>
      </c>
      <c r="C7257" t="s">
        <v>54125</v>
      </c>
      <c r="D7257">
        <v>9550</v>
      </c>
      <c r="E7257" t="s">
        <v>35795</v>
      </c>
      <c r="F7257" t="s">
        <v>54126</v>
      </c>
      <c r="K7257" t="s">
        <v>35903</v>
      </c>
      <c r="R7257" s="1">
        <v>40162</v>
      </c>
      <c r="S7257" t="s">
        <v>80</v>
      </c>
      <c r="V7257" s="1">
        <v>28642</v>
      </c>
      <c r="W7257">
        <v>3</v>
      </c>
      <c r="X7257" t="s">
        <v>3496</v>
      </c>
      <c r="Y7257">
        <v>1</v>
      </c>
      <c r="Z7257" t="s">
        <v>46545</v>
      </c>
      <c r="AC7257">
        <v>126</v>
      </c>
      <c r="AD7257" t="s">
        <v>46616</v>
      </c>
      <c r="AE7257">
        <v>1015</v>
      </c>
      <c r="AF7257" t="s">
        <v>46616</v>
      </c>
      <c r="AG7257">
        <v>3</v>
      </c>
      <c r="AH7257" t="s">
        <v>81</v>
      </c>
      <c r="AI7257">
        <v>27</v>
      </c>
      <c r="AJ7257" t="s">
        <v>44512</v>
      </c>
      <c r="AK7257">
        <v>846</v>
      </c>
      <c r="AL7257" t="s">
        <v>10487</v>
      </c>
      <c r="AS7257">
        <v>0</v>
      </c>
      <c r="AT7257" t="s">
        <v>61</v>
      </c>
      <c r="AZ7257" t="s">
        <v>62</v>
      </c>
      <c r="BA7257">
        <v>1081</v>
      </c>
      <c r="BB7257" t="s">
        <v>1844</v>
      </c>
    </row>
    <row r="7258" spans="1:54" x14ac:dyDescent="0.25">
      <c r="A7258" s="1">
        <v>45200</v>
      </c>
      <c r="B7258">
        <v>721001</v>
      </c>
      <c r="C7258" t="s">
        <v>35904</v>
      </c>
      <c r="D7258">
        <v>8581</v>
      </c>
      <c r="E7258" t="s">
        <v>10378</v>
      </c>
      <c r="F7258" t="s">
        <v>35905</v>
      </c>
      <c r="G7258">
        <v>29189978</v>
      </c>
      <c r="H7258">
        <v>1003355597</v>
      </c>
      <c r="I7258" t="s">
        <v>35906</v>
      </c>
      <c r="J7258" t="s">
        <v>10381</v>
      </c>
      <c r="K7258" t="s">
        <v>10381</v>
      </c>
      <c r="L7258" t="s">
        <v>35907</v>
      </c>
      <c r="M7258">
        <v>1478</v>
      </c>
      <c r="N7258">
        <v>14</v>
      </c>
      <c r="R7258" s="1">
        <v>40820</v>
      </c>
      <c r="S7258" t="s">
        <v>56</v>
      </c>
      <c r="T7258">
        <v>706</v>
      </c>
      <c r="U7258" t="s">
        <v>10147</v>
      </c>
      <c r="V7258" s="1">
        <v>40391</v>
      </c>
      <c r="W7258">
        <v>2</v>
      </c>
      <c r="X7258" t="s">
        <v>57</v>
      </c>
      <c r="Y7258">
        <v>1</v>
      </c>
      <c r="Z7258" t="s">
        <v>46545</v>
      </c>
      <c r="AA7258">
        <v>6</v>
      </c>
      <c r="AB7258">
        <v>196208</v>
      </c>
      <c r="AC7258">
        <v>121</v>
      </c>
      <c r="AD7258" t="s">
        <v>70</v>
      </c>
      <c r="AE7258">
        <v>1012</v>
      </c>
      <c r="AF7258" t="s">
        <v>71</v>
      </c>
      <c r="AG7258">
        <v>3</v>
      </c>
      <c r="AH7258" t="s">
        <v>81</v>
      </c>
      <c r="AI7258">
        <v>21</v>
      </c>
      <c r="AJ7258" t="s">
        <v>52613</v>
      </c>
      <c r="AK7258">
        <v>706</v>
      </c>
      <c r="AL7258" t="s">
        <v>10147</v>
      </c>
      <c r="AQ7258" t="s">
        <v>35908</v>
      </c>
      <c r="AR7258" t="s">
        <v>35909</v>
      </c>
      <c r="AS7258">
        <v>0</v>
      </c>
      <c r="AT7258" t="s">
        <v>61</v>
      </c>
      <c r="AU7258" t="s">
        <v>10386</v>
      </c>
      <c r="AZ7258" t="s">
        <v>62</v>
      </c>
      <c r="BA7258">
        <v>1082</v>
      </c>
      <c r="BB7258" t="s">
        <v>2852</v>
      </c>
    </row>
    <row r="7259" spans="1:54" x14ac:dyDescent="0.25">
      <c r="A7259" s="1">
        <v>45200</v>
      </c>
      <c r="B7259">
        <v>721002</v>
      </c>
      <c r="C7259" t="s">
        <v>35910</v>
      </c>
      <c r="D7259">
        <v>8560</v>
      </c>
      <c r="E7259" t="s">
        <v>13138</v>
      </c>
      <c r="F7259" t="s">
        <v>35910</v>
      </c>
      <c r="G7259">
        <v>29189978</v>
      </c>
      <c r="H7259">
        <v>1003355627</v>
      </c>
      <c r="I7259" t="s">
        <v>35672</v>
      </c>
      <c r="J7259" t="s">
        <v>35911</v>
      </c>
      <c r="K7259" t="s">
        <v>35912</v>
      </c>
      <c r="L7259" t="s">
        <v>35913</v>
      </c>
      <c r="M7259">
        <v>240</v>
      </c>
      <c r="N7259">
        <v>27</v>
      </c>
      <c r="R7259" s="1">
        <v>44124</v>
      </c>
      <c r="S7259" t="s">
        <v>2886</v>
      </c>
      <c r="T7259">
        <v>706</v>
      </c>
      <c r="U7259" t="s">
        <v>10147</v>
      </c>
      <c r="W7259">
        <v>2</v>
      </c>
      <c r="X7259" t="s">
        <v>57</v>
      </c>
      <c r="Y7259">
        <v>1</v>
      </c>
      <c r="Z7259" t="s">
        <v>46545</v>
      </c>
      <c r="AA7259">
        <v>10</v>
      </c>
      <c r="AB7259">
        <v>195512</v>
      </c>
      <c r="AC7259">
        <v>121</v>
      </c>
      <c r="AD7259" t="s">
        <v>70</v>
      </c>
      <c r="AE7259">
        <v>1012</v>
      </c>
      <c r="AF7259" t="s">
        <v>71</v>
      </c>
      <c r="AG7259">
        <v>1</v>
      </c>
      <c r="AH7259" t="s">
        <v>44482</v>
      </c>
      <c r="AI7259">
        <v>21</v>
      </c>
      <c r="AJ7259" t="s">
        <v>52613</v>
      </c>
      <c r="AK7259">
        <v>706</v>
      </c>
      <c r="AL7259" t="s">
        <v>10147</v>
      </c>
      <c r="AQ7259" t="s">
        <v>35914</v>
      </c>
      <c r="AR7259" t="s">
        <v>35915</v>
      </c>
      <c r="AS7259">
        <v>0</v>
      </c>
      <c r="AT7259" t="s">
        <v>61</v>
      </c>
      <c r="AU7259" t="s">
        <v>35916</v>
      </c>
      <c r="AX7259">
        <v>56.360955599999997</v>
      </c>
      <c r="AY7259">
        <v>10.580980800000001</v>
      </c>
      <c r="AZ7259" t="s">
        <v>62</v>
      </c>
      <c r="BA7259">
        <v>1082</v>
      </c>
      <c r="BB7259" t="s">
        <v>2852</v>
      </c>
    </row>
    <row r="7260" spans="1:54" x14ac:dyDescent="0.25">
      <c r="A7260" s="1">
        <v>45200</v>
      </c>
      <c r="B7260">
        <v>721003</v>
      </c>
      <c r="C7260" t="s">
        <v>35917</v>
      </c>
      <c r="D7260">
        <v>8550</v>
      </c>
      <c r="E7260" t="s">
        <v>53430</v>
      </c>
      <c r="F7260" t="s">
        <v>35918</v>
      </c>
      <c r="I7260" t="s">
        <v>35919</v>
      </c>
      <c r="J7260" t="s">
        <v>35920</v>
      </c>
      <c r="K7260" t="s">
        <v>35920</v>
      </c>
      <c r="L7260" t="s">
        <v>18360</v>
      </c>
      <c r="M7260">
        <v>1696</v>
      </c>
      <c r="N7260">
        <v>1</v>
      </c>
      <c r="R7260" s="1">
        <v>40162</v>
      </c>
      <c r="S7260" t="s">
        <v>80</v>
      </c>
      <c r="T7260">
        <v>706</v>
      </c>
      <c r="U7260" t="s">
        <v>10147</v>
      </c>
      <c r="V7260" s="1">
        <v>37073</v>
      </c>
      <c r="W7260">
        <v>2</v>
      </c>
      <c r="X7260" t="s">
        <v>57</v>
      </c>
      <c r="Y7260">
        <v>1</v>
      </c>
      <c r="Z7260" t="s">
        <v>46545</v>
      </c>
      <c r="AA7260">
        <v>6</v>
      </c>
      <c r="AB7260">
        <v>195908</v>
      </c>
      <c r="AC7260">
        <v>121</v>
      </c>
      <c r="AD7260" t="s">
        <v>70</v>
      </c>
      <c r="AE7260">
        <v>1012</v>
      </c>
      <c r="AF7260" t="s">
        <v>71</v>
      </c>
      <c r="AG7260">
        <v>3</v>
      </c>
      <c r="AH7260" t="s">
        <v>81</v>
      </c>
      <c r="AI7260">
        <v>22</v>
      </c>
      <c r="AJ7260" t="s">
        <v>52628</v>
      </c>
      <c r="AK7260">
        <v>706</v>
      </c>
      <c r="AL7260" t="s">
        <v>10147</v>
      </c>
      <c r="AQ7260" t="s">
        <v>35921</v>
      </c>
      <c r="AS7260">
        <v>0</v>
      </c>
      <c r="AT7260" t="s">
        <v>61</v>
      </c>
      <c r="AU7260" t="s">
        <v>3786</v>
      </c>
      <c r="AW7260" t="s">
        <v>18363</v>
      </c>
      <c r="AX7260">
        <v>56.3950601600081</v>
      </c>
      <c r="AY7260">
        <v>10.415417275927</v>
      </c>
      <c r="AZ7260" t="s">
        <v>62</v>
      </c>
      <c r="BA7260">
        <v>1082</v>
      </c>
      <c r="BB7260" t="s">
        <v>2852</v>
      </c>
    </row>
    <row r="7261" spans="1:54" x14ac:dyDescent="0.25">
      <c r="A7261" s="1">
        <v>45200</v>
      </c>
      <c r="B7261">
        <v>721004</v>
      </c>
      <c r="C7261" t="s">
        <v>35922</v>
      </c>
      <c r="D7261">
        <v>8550</v>
      </c>
      <c r="E7261" t="s">
        <v>53430</v>
      </c>
      <c r="F7261" t="s">
        <v>35923</v>
      </c>
      <c r="G7261">
        <v>29189978</v>
      </c>
      <c r="H7261">
        <v>1003355524</v>
      </c>
      <c r="I7261" t="s">
        <v>35924</v>
      </c>
      <c r="J7261" t="s">
        <v>35925</v>
      </c>
      <c r="K7261" t="s">
        <v>35926</v>
      </c>
      <c r="L7261" t="s">
        <v>35927</v>
      </c>
      <c r="M7261">
        <v>1223</v>
      </c>
      <c r="N7261" t="s">
        <v>16629</v>
      </c>
      <c r="R7261" s="1">
        <v>44371</v>
      </c>
      <c r="S7261" t="s">
        <v>56</v>
      </c>
      <c r="T7261">
        <v>706</v>
      </c>
      <c r="U7261" t="s">
        <v>10147</v>
      </c>
      <c r="W7261">
        <v>2</v>
      </c>
      <c r="X7261" t="s">
        <v>57</v>
      </c>
      <c r="Y7261">
        <v>1</v>
      </c>
      <c r="Z7261" t="s">
        <v>46545</v>
      </c>
      <c r="AA7261">
        <v>9</v>
      </c>
      <c r="AB7261">
        <v>197108</v>
      </c>
      <c r="AC7261">
        <v>121</v>
      </c>
      <c r="AD7261" t="s">
        <v>70</v>
      </c>
      <c r="AE7261">
        <v>1012</v>
      </c>
      <c r="AF7261" t="s">
        <v>71</v>
      </c>
      <c r="AG7261">
        <v>1</v>
      </c>
      <c r="AH7261" t="s">
        <v>44482</v>
      </c>
      <c r="AI7261">
        <v>21</v>
      </c>
      <c r="AJ7261" t="s">
        <v>52613</v>
      </c>
      <c r="AK7261">
        <v>706</v>
      </c>
      <c r="AL7261" t="s">
        <v>10147</v>
      </c>
      <c r="AQ7261" t="s">
        <v>35928</v>
      </c>
      <c r="AR7261" t="s">
        <v>35929</v>
      </c>
      <c r="AS7261">
        <v>0</v>
      </c>
      <c r="AT7261" t="s">
        <v>61</v>
      </c>
      <c r="AU7261" t="s">
        <v>35930</v>
      </c>
      <c r="AX7261">
        <v>56.384953600000003</v>
      </c>
      <c r="AY7261">
        <v>10.49714417</v>
      </c>
      <c r="AZ7261" t="s">
        <v>62</v>
      </c>
      <c r="BA7261">
        <v>1082</v>
      </c>
      <c r="BB7261" t="s">
        <v>2852</v>
      </c>
    </row>
    <row r="7262" spans="1:54" x14ac:dyDescent="0.25">
      <c r="A7262" s="1">
        <v>45200</v>
      </c>
      <c r="B7262">
        <v>721005</v>
      </c>
      <c r="C7262" t="s">
        <v>54127</v>
      </c>
      <c r="D7262">
        <v>8550</v>
      </c>
      <c r="E7262" t="s">
        <v>53430</v>
      </c>
      <c r="F7262" t="s">
        <v>35931</v>
      </c>
      <c r="G7262">
        <v>57875712</v>
      </c>
      <c r="H7262">
        <v>1003122928</v>
      </c>
      <c r="I7262" t="s">
        <v>35932</v>
      </c>
      <c r="J7262" t="s">
        <v>35933</v>
      </c>
      <c r="K7262" t="s">
        <v>35934</v>
      </c>
      <c r="L7262" t="s">
        <v>35935</v>
      </c>
      <c r="M7262">
        <v>2236</v>
      </c>
      <c r="N7262" t="s">
        <v>2004</v>
      </c>
      <c r="R7262" s="1">
        <v>44812</v>
      </c>
      <c r="S7262" t="s">
        <v>56</v>
      </c>
      <c r="W7262">
        <v>5</v>
      </c>
      <c r="X7262" t="s">
        <v>557</v>
      </c>
      <c r="Y7262">
        <v>1</v>
      </c>
      <c r="Z7262" t="s">
        <v>46545</v>
      </c>
      <c r="AA7262">
        <v>10</v>
      </c>
      <c r="AB7262">
        <v>191301</v>
      </c>
      <c r="AC7262">
        <v>121</v>
      </c>
      <c r="AD7262" t="s">
        <v>70</v>
      </c>
      <c r="AE7262">
        <v>1013</v>
      </c>
      <c r="AF7262" t="s">
        <v>558</v>
      </c>
      <c r="AG7262">
        <v>1</v>
      </c>
      <c r="AH7262" t="s">
        <v>44482</v>
      </c>
      <c r="AI7262">
        <v>21</v>
      </c>
      <c r="AJ7262" t="s">
        <v>52613</v>
      </c>
      <c r="AK7262">
        <v>706</v>
      </c>
      <c r="AL7262" t="s">
        <v>10147</v>
      </c>
      <c r="AQ7262" t="s">
        <v>35936</v>
      </c>
      <c r="AR7262" t="s">
        <v>35937</v>
      </c>
      <c r="AS7262">
        <v>0</v>
      </c>
      <c r="AT7262" t="s">
        <v>61</v>
      </c>
      <c r="AU7262" t="s">
        <v>1277</v>
      </c>
      <c r="AX7262">
        <v>56.381592670000003</v>
      </c>
      <c r="AY7262">
        <v>10.49980289</v>
      </c>
      <c r="AZ7262" t="s">
        <v>62</v>
      </c>
      <c r="BA7262">
        <v>1082</v>
      </c>
      <c r="BB7262" t="s">
        <v>2852</v>
      </c>
    </row>
    <row r="7263" spans="1:54" x14ac:dyDescent="0.25">
      <c r="A7263" s="1">
        <v>45200</v>
      </c>
      <c r="B7263">
        <v>721006</v>
      </c>
      <c r="C7263" t="s">
        <v>54127</v>
      </c>
      <c r="D7263">
        <v>8550</v>
      </c>
      <c r="E7263" t="s">
        <v>53430</v>
      </c>
      <c r="F7263" t="s">
        <v>54128</v>
      </c>
      <c r="I7263" t="s">
        <v>35938</v>
      </c>
      <c r="K7263" t="s">
        <v>35934</v>
      </c>
      <c r="L7263" t="s">
        <v>35935</v>
      </c>
      <c r="M7263">
        <v>2236</v>
      </c>
      <c r="R7263" s="1">
        <v>40162</v>
      </c>
      <c r="S7263" t="s">
        <v>80</v>
      </c>
      <c r="V7263" s="1">
        <v>29007</v>
      </c>
      <c r="W7263">
        <v>4</v>
      </c>
      <c r="X7263" t="s">
        <v>725</v>
      </c>
      <c r="Y7263">
        <v>1</v>
      </c>
      <c r="Z7263" t="s">
        <v>46545</v>
      </c>
      <c r="AB7263">
        <v>197308</v>
      </c>
      <c r="AC7263">
        <v>122</v>
      </c>
      <c r="AD7263" t="s">
        <v>726</v>
      </c>
      <c r="AE7263">
        <v>1013</v>
      </c>
      <c r="AF7263" t="s">
        <v>558</v>
      </c>
      <c r="AG7263">
        <v>3</v>
      </c>
      <c r="AH7263" t="s">
        <v>81</v>
      </c>
      <c r="AI7263">
        <v>26</v>
      </c>
      <c r="AJ7263" t="s">
        <v>726</v>
      </c>
      <c r="AK7263">
        <v>706</v>
      </c>
      <c r="AL7263" t="s">
        <v>10147</v>
      </c>
      <c r="AS7263">
        <v>0</v>
      </c>
      <c r="AT7263" t="s">
        <v>61</v>
      </c>
      <c r="AU7263" t="s">
        <v>1277</v>
      </c>
      <c r="AX7263">
        <v>56.383510024227597</v>
      </c>
      <c r="AY7263">
        <v>10.481761997509199</v>
      </c>
      <c r="AZ7263" t="s">
        <v>62</v>
      </c>
      <c r="BA7263">
        <v>1082</v>
      </c>
      <c r="BB7263" t="s">
        <v>2852</v>
      </c>
    </row>
    <row r="7264" spans="1:54" x14ac:dyDescent="0.25">
      <c r="A7264" s="1">
        <v>45200</v>
      </c>
      <c r="B7264">
        <v>721007</v>
      </c>
      <c r="C7264" t="s">
        <v>18364</v>
      </c>
      <c r="D7264">
        <v>8550</v>
      </c>
      <c r="E7264" t="s">
        <v>53430</v>
      </c>
      <c r="F7264" t="s">
        <v>35939</v>
      </c>
      <c r="G7264">
        <v>29189978</v>
      </c>
      <c r="H7264">
        <v>1007532918</v>
      </c>
      <c r="I7264" t="s">
        <v>18358</v>
      </c>
      <c r="K7264" t="s">
        <v>18359</v>
      </c>
      <c r="L7264" t="s">
        <v>18360</v>
      </c>
      <c r="M7264">
        <v>1696</v>
      </c>
      <c r="N7264">
        <v>1</v>
      </c>
      <c r="R7264" s="1">
        <v>45195</v>
      </c>
      <c r="S7264" t="s">
        <v>1367</v>
      </c>
      <c r="T7264">
        <v>706</v>
      </c>
      <c r="U7264" t="s">
        <v>10147</v>
      </c>
      <c r="W7264">
        <v>2</v>
      </c>
      <c r="X7264" t="s">
        <v>57</v>
      </c>
      <c r="Y7264">
        <v>1</v>
      </c>
      <c r="Z7264" t="s">
        <v>46545</v>
      </c>
      <c r="AA7264">
        <v>9</v>
      </c>
      <c r="AB7264">
        <v>199808</v>
      </c>
      <c r="AC7264">
        <v>126</v>
      </c>
      <c r="AD7264" t="s">
        <v>46616</v>
      </c>
      <c r="AE7264">
        <v>1015</v>
      </c>
      <c r="AF7264" t="s">
        <v>46616</v>
      </c>
      <c r="AG7264">
        <v>1</v>
      </c>
      <c r="AH7264" t="s">
        <v>44482</v>
      </c>
      <c r="AI7264">
        <v>23</v>
      </c>
      <c r="AJ7264" t="s">
        <v>692</v>
      </c>
      <c r="AK7264">
        <v>706</v>
      </c>
      <c r="AL7264" t="s">
        <v>10147</v>
      </c>
      <c r="AP7264">
        <v>281875</v>
      </c>
      <c r="AQ7264" t="s">
        <v>18361</v>
      </c>
      <c r="AR7264" t="s">
        <v>18362</v>
      </c>
      <c r="AS7264">
        <v>2</v>
      </c>
      <c r="AT7264" t="s">
        <v>1413</v>
      </c>
      <c r="AU7264" t="s">
        <v>3786</v>
      </c>
      <c r="AW7264" t="s">
        <v>18363</v>
      </c>
      <c r="AX7264">
        <v>56.39466754</v>
      </c>
      <c r="AY7264">
        <v>10.41515983</v>
      </c>
      <c r="AZ7264" t="s">
        <v>62</v>
      </c>
      <c r="BA7264">
        <v>1082</v>
      </c>
      <c r="BB7264" t="s">
        <v>2852</v>
      </c>
    </row>
    <row r="7265" spans="1:54" x14ac:dyDescent="0.25">
      <c r="A7265" s="1">
        <v>45200</v>
      </c>
      <c r="B7265">
        <v>721200</v>
      </c>
      <c r="D7265">
        <v>8560</v>
      </c>
      <c r="E7265" t="s">
        <v>13138</v>
      </c>
      <c r="F7265" t="s">
        <v>52738</v>
      </c>
      <c r="G7265">
        <v>29189978</v>
      </c>
      <c r="H7265">
        <v>1003355640</v>
      </c>
      <c r="I7265" t="s">
        <v>54129</v>
      </c>
      <c r="J7265" t="s">
        <v>35940</v>
      </c>
      <c r="K7265" t="s">
        <v>35940</v>
      </c>
      <c r="L7265" t="s">
        <v>35941</v>
      </c>
      <c r="M7265">
        <v>927</v>
      </c>
      <c r="N7265">
        <v>13</v>
      </c>
      <c r="R7265" s="1">
        <v>40938</v>
      </c>
      <c r="S7265" t="s">
        <v>56</v>
      </c>
      <c r="T7265">
        <v>706</v>
      </c>
      <c r="U7265" t="s">
        <v>10147</v>
      </c>
      <c r="V7265" s="1">
        <v>39387</v>
      </c>
      <c r="W7265">
        <v>2</v>
      </c>
      <c r="X7265" t="s">
        <v>57</v>
      </c>
      <c r="Y7265">
        <v>1</v>
      </c>
      <c r="Z7265" t="s">
        <v>46545</v>
      </c>
      <c r="AB7265">
        <v>199001</v>
      </c>
      <c r="AC7265">
        <v>932</v>
      </c>
      <c r="AD7265" t="s">
        <v>52637</v>
      </c>
      <c r="AE7265">
        <v>2021</v>
      </c>
      <c r="AF7265" t="s">
        <v>52637</v>
      </c>
      <c r="AG7265">
        <v>3</v>
      </c>
      <c r="AH7265" t="s">
        <v>81</v>
      </c>
      <c r="AI7265">
        <v>10</v>
      </c>
      <c r="AJ7265" t="s">
        <v>52638</v>
      </c>
      <c r="AK7265">
        <v>706</v>
      </c>
      <c r="AL7265" t="s">
        <v>10147</v>
      </c>
      <c r="AQ7265" t="s">
        <v>35942</v>
      </c>
      <c r="AR7265" t="s">
        <v>35943</v>
      </c>
      <c r="AS7265">
        <v>0</v>
      </c>
      <c r="AT7265" t="s">
        <v>61</v>
      </c>
      <c r="AU7265" t="s">
        <v>1370</v>
      </c>
      <c r="AZ7265" t="s">
        <v>62</v>
      </c>
      <c r="BA7265">
        <v>1082</v>
      </c>
      <c r="BB7265" t="s">
        <v>2852</v>
      </c>
    </row>
    <row r="7266" spans="1:54" x14ac:dyDescent="0.25">
      <c r="A7266" s="1">
        <v>45200</v>
      </c>
      <c r="B7266">
        <v>721210</v>
      </c>
      <c r="C7266" t="s">
        <v>35944</v>
      </c>
      <c r="D7266">
        <v>8560</v>
      </c>
      <c r="E7266" t="s">
        <v>13138</v>
      </c>
      <c r="F7266" t="s">
        <v>35945</v>
      </c>
      <c r="G7266">
        <v>29610614</v>
      </c>
      <c r="H7266">
        <v>1003355536</v>
      </c>
      <c r="I7266" t="s">
        <v>35338</v>
      </c>
      <c r="J7266" t="s">
        <v>35946</v>
      </c>
      <c r="K7266" t="s">
        <v>35947</v>
      </c>
      <c r="L7266" t="s">
        <v>35948</v>
      </c>
      <c r="M7266">
        <v>927</v>
      </c>
      <c r="N7266">
        <v>11</v>
      </c>
      <c r="R7266" s="1">
        <v>40162</v>
      </c>
      <c r="S7266" t="s">
        <v>80</v>
      </c>
      <c r="T7266">
        <v>706</v>
      </c>
      <c r="U7266" t="s">
        <v>10147</v>
      </c>
      <c r="V7266" s="1">
        <v>39083</v>
      </c>
      <c r="W7266">
        <v>2</v>
      </c>
      <c r="X7266" t="s">
        <v>57</v>
      </c>
      <c r="Y7266">
        <v>1</v>
      </c>
      <c r="Z7266" t="s">
        <v>46545</v>
      </c>
      <c r="AB7266">
        <v>196308</v>
      </c>
      <c r="AC7266">
        <v>125</v>
      </c>
      <c r="AD7266" t="s">
        <v>1344</v>
      </c>
      <c r="AE7266">
        <v>1014</v>
      </c>
      <c r="AF7266" t="s">
        <v>1352</v>
      </c>
      <c r="AG7266">
        <v>3</v>
      </c>
      <c r="AH7266" t="s">
        <v>81</v>
      </c>
      <c r="AI7266">
        <v>24</v>
      </c>
      <c r="AJ7266" t="s">
        <v>1344</v>
      </c>
      <c r="AK7266">
        <v>706</v>
      </c>
      <c r="AL7266" t="s">
        <v>10147</v>
      </c>
      <c r="AM7266">
        <v>2</v>
      </c>
      <c r="AN7266" t="s">
        <v>119</v>
      </c>
      <c r="AO7266">
        <v>706210</v>
      </c>
      <c r="AQ7266" t="s">
        <v>35949</v>
      </c>
      <c r="AR7266" t="s">
        <v>35950</v>
      </c>
      <c r="AS7266">
        <v>0</v>
      </c>
      <c r="AT7266" t="s">
        <v>61</v>
      </c>
      <c r="AU7266" t="s">
        <v>1370</v>
      </c>
      <c r="AZ7266" t="s">
        <v>62</v>
      </c>
      <c r="BA7266">
        <v>1082</v>
      </c>
      <c r="BB7266" t="s">
        <v>2852</v>
      </c>
    </row>
    <row r="7267" spans="1:54" x14ac:dyDescent="0.25">
      <c r="A7267" s="1">
        <v>45200</v>
      </c>
      <c r="B7267">
        <v>721300</v>
      </c>
      <c r="C7267" t="s">
        <v>35951</v>
      </c>
      <c r="D7267">
        <v>8581</v>
      </c>
      <c r="E7267" t="s">
        <v>10378</v>
      </c>
      <c r="F7267" t="s">
        <v>35952</v>
      </c>
      <c r="I7267" t="s">
        <v>51485</v>
      </c>
      <c r="K7267" t="s">
        <v>35953</v>
      </c>
      <c r="L7267" t="s">
        <v>51486</v>
      </c>
      <c r="M7267">
        <v>336</v>
      </c>
      <c r="N7267">
        <v>9</v>
      </c>
      <c r="R7267" s="1">
        <v>40162</v>
      </c>
      <c r="S7267" t="s">
        <v>80</v>
      </c>
      <c r="V7267" s="1">
        <v>31564</v>
      </c>
      <c r="W7267">
        <v>5</v>
      </c>
      <c r="X7267" t="s">
        <v>557</v>
      </c>
      <c r="Y7267">
        <v>1</v>
      </c>
      <c r="Z7267" t="s">
        <v>46545</v>
      </c>
      <c r="AB7267">
        <v>198408</v>
      </c>
      <c r="AC7267">
        <v>123</v>
      </c>
      <c r="AD7267" t="s">
        <v>1507</v>
      </c>
      <c r="AE7267">
        <v>1011</v>
      </c>
      <c r="AF7267" t="s">
        <v>1507</v>
      </c>
      <c r="AG7267">
        <v>3</v>
      </c>
      <c r="AH7267" t="s">
        <v>81</v>
      </c>
      <c r="AI7267">
        <v>80</v>
      </c>
      <c r="AJ7267" t="s">
        <v>1507</v>
      </c>
      <c r="AK7267">
        <v>706</v>
      </c>
      <c r="AL7267" t="s">
        <v>10147</v>
      </c>
      <c r="AS7267">
        <v>0</v>
      </c>
      <c r="AT7267" t="s">
        <v>61</v>
      </c>
      <c r="AU7267" t="s">
        <v>49149</v>
      </c>
      <c r="AW7267" t="s">
        <v>51487</v>
      </c>
      <c r="AX7267">
        <v>56.4003894314516</v>
      </c>
      <c r="AY7267">
        <v>10.6500428329795</v>
      </c>
      <c r="AZ7267" t="s">
        <v>62</v>
      </c>
      <c r="BA7267">
        <v>1082</v>
      </c>
      <c r="BB7267" t="s">
        <v>2852</v>
      </c>
    </row>
    <row r="7268" spans="1:54" x14ac:dyDescent="0.25">
      <c r="A7268" s="1">
        <v>45200</v>
      </c>
      <c r="B7268">
        <v>721350</v>
      </c>
      <c r="C7268" t="s">
        <v>55130</v>
      </c>
      <c r="D7268">
        <v>8550</v>
      </c>
      <c r="E7268" t="s">
        <v>53430</v>
      </c>
      <c r="F7268" t="s">
        <v>55131</v>
      </c>
      <c r="G7268">
        <v>39815478</v>
      </c>
      <c r="H7268">
        <v>1024525828</v>
      </c>
      <c r="I7268" t="s">
        <v>15232</v>
      </c>
      <c r="J7268" t="s">
        <v>35954</v>
      </c>
      <c r="K7268" t="s">
        <v>35955</v>
      </c>
      <c r="L7268" t="s">
        <v>35956</v>
      </c>
      <c r="M7268">
        <v>2236</v>
      </c>
      <c r="N7268">
        <v>67</v>
      </c>
      <c r="R7268" s="1">
        <v>44076</v>
      </c>
      <c r="S7268" t="s">
        <v>56</v>
      </c>
      <c r="W7268">
        <v>4</v>
      </c>
      <c r="X7268" t="s">
        <v>725</v>
      </c>
      <c r="Y7268">
        <v>1</v>
      </c>
      <c r="Z7268" t="s">
        <v>46545</v>
      </c>
      <c r="AB7268">
        <v>199208</v>
      </c>
      <c r="AC7268">
        <v>149</v>
      </c>
      <c r="AD7268" t="s">
        <v>1085</v>
      </c>
      <c r="AE7268">
        <v>1027</v>
      </c>
      <c r="AF7268" t="s">
        <v>1543</v>
      </c>
      <c r="AG7268">
        <v>1</v>
      </c>
      <c r="AH7268" t="s">
        <v>44482</v>
      </c>
      <c r="AI7268">
        <v>85</v>
      </c>
      <c r="AJ7268" t="s">
        <v>1428</v>
      </c>
      <c r="AK7268">
        <v>706</v>
      </c>
      <c r="AL7268" t="s">
        <v>10147</v>
      </c>
      <c r="AP7268">
        <v>281031</v>
      </c>
      <c r="AQ7268" t="s">
        <v>35957</v>
      </c>
      <c r="AR7268" t="s">
        <v>35958</v>
      </c>
      <c r="AS7268">
        <v>2</v>
      </c>
      <c r="AT7268" t="s">
        <v>1413</v>
      </c>
      <c r="AU7268" t="s">
        <v>1277</v>
      </c>
      <c r="AX7268">
        <v>56.381836659999998</v>
      </c>
      <c r="AY7268">
        <v>10.49017986</v>
      </c>
      <c r="AZ7268" t="s">
        <v>62</v>
      </c>
      <c r="BA7268">
        <v>1082</v>
      </c>
      <c r="BB7268" t="s">
        <v>2852</v>
      </c>
    </row>
    <row r="7269" spans="1:54" x14ac:dyDescent="0.25">
      <c r="A7269" s="1">
        <v>45200</v>
      </c>
      <c r="B7269">
        <v>721375</v>
      </c>
      <c r="C7269" t="s">
        <v>35959</v>
      </c>
      <c r="D7269">
        <v>8581</v>
      </c>
      <c r="E7269" t="s">
        <v>10378</v>
      </c>
      <c r="F7269" t="s">
        <v>51488</v>
      </c>
      <c r="I7269" t="s">
        <v>51489</v>
      </c>
      <c r="J7269" t="s">
        <v>35960</v>
      </c>
      <c r="K7269" t="s">
        <v>35961</v>
      </c>
      <c r="L7269" t="s">
        <v>35962</v>
      </c>
      <c r="N7269">
        <v>19</v>
      </c>
      <c r="R7269" s="1">
        <v>40162</v>
      </c>
      <c r="S7269" t="s">
        <v>80</v>
      </c>
      <c r="V7269" s="1">
        <v>35977</v>
      </c>
      <c r="W7269">
        <v>5</v>
      </c>
      <c r="X7269" t="s">
        <v>557</v>
      </c>
      <c r="Y7269">
        <v>1</v>
      </c>
      <c r="Z7269" t="s">
        <v>46545</v>
      </c>
      <c r="AB7269">
        <v>199301</v>
      </c>
      <c r="AC7269">
        <v>147</v>
      </c>
      <c r="AD7269" t="s">
        <v>46697</v>
      </c>
      <c r="AE7269">
        <v>1021</v>
      </c>
      <c r="AF7269" t="s">
        <v>46697</v>
      </c>
      <c r="AG7269">
        <v>3</v>
      </c>
      <c r="AH7269" t="s">
        <v>81</v>
      </c>
      <c r="AI7269">
        <v>86</v>
      </c>
      <c r="AJ7269" t="s">
        <v>46697</v>
      </c>
      <c r="AK7269">
        <v>706</v>
      </c>
      <c r="AL7269" t="s">
        <v>10147</v>
      </c>
      <c r="AM7269">
        <v>2</v>
      </c>
      <c r="AN7269" t="s">
        <v>119</v>
      </c>
      <c r="AO7269">
        <v>735375</v>
      </c>
      <c r="AS7269">
        <v>0</v>
      </c>
      <c r="AT7269" t="s">
        <v>61</v>
      </c>
      <c r="AU7269" t="s">
        <v>35963</v>
      </c>
      <c r="AZ7269" t="s">
        <v>62</v>
      </c>
      <c r="BA7269">
        <v>1082</v>
      </c>
      <c r="BB7269" t="s">
        <v>2852</v>
      </c>
    </row>
    <row r="7270" spans="1:54" x14ac:dyDescent="0.25">
      <c r="A7270" s="1">
        <v>45200</v>
      </c>
      <c r="B7270">
        <v>721401</v>
      </c>
      <c r="C7270" t="s">
        <v>35964</v>
      </c>
      <c r="D7270">
        <v>8560</v>
      </c>
      <c r="E7270" t="s">
        <v>13138</v>
      </c>
      <c r="F7270" t="s">
        <v>35965</v>
      </c>
      <c r="G7270">
        <v>32806872</v>
      </c>
      <c r="H7270">
        <v>1016409312</v>
      </c>
      <c r="I7270" t="s">
        <v>10442</v>
      </c>
      <c r="J7270" t="s">
        <v>35966</v>
      </c>
      <c r="K7270" t="s">
        <v>10443</v>
      </c>
      <c r="L7270" t="s">
        <v>35967</v>
      </c>
      <c r="M7270">
        <v>40</v>
      </c>
      <c r="N7270">
        <v>2</v>
      </c>
      <c r="R7270" s="1">
        <v>43794</v>
      </c>
      <c r="S7270" t="s">
        <v>56</v>
      </c>
      <c r="W7270">
        <v>4</v>
      </c>
      <c r="X7270" t="s">
        <v>725</v>
      </c>
      <c r="Y7270">
        <v>1</v>
      </c>
      <c r="Z7270" t="s">
        <v>46545</v>
      </c>
      <c r="AB7270">
        <v>196405</v>
      </c>
      <c r="AC7270">
        <v>244</v>
      </c>
      <c r="AD7270" t="s">
        <v>2118</v>
      </c>
      <c r="AE7270">
        <v>1071</v>
      </c>
      <c r="AF7270" t="s">
        <v>1688</v>
      </c>
      <c r="AG7270">
        <v>1</v>
      </c>
      <c r="AH7270" t="s">
        <v>44482</v>
      </c>
      <c r="AI7270">
        <v>99</v>
      </c>
      <c r="AJ7270" t="s">
        <v>54511</v>
      </c>
      <c r="AK7270">
        <v>706</v>
      </c>
      <c r="AL7270" t="s">
        <v>10147</v>
      </c>
      <c r="AP7270">
        <v>280051</v>
      </c>
      <c r="AQ7270" t="s">
        <v>10445</v>
      </c>
      <c r="AR7270" t="s">
        <v>10446</v>
      </c>
      <c r="AS7270">
        <v>2</v>
      </c>
      <c r="AT7270" t="s">
        <v>1413</v>
      </c>
      <c r="AU7270" t="s">
        <v>35968</v>
      </c>
      <c r="AX7270">
        <v>56.337705679999999</v>
      </c>
      <c r="AY7270">
        <v>10.68048948</v>
      </c>
      <c r="AZ7270" t="s">
        <v>62</v>
      </c>
      <c r="BA7270">
        <v>1082</v>
      </c>
      <c r="BB7270" t="s">
        <v>2852</v>
      </c>
    </row>
    <row r="7271" spans="1:54" x14ac:dyDescent="0.25">
      <c r="A7271" s="1">
        <v>45200</v>
      </c>
      <c r="B7271">
        <v>721402</v>
      </c>
      <c r="C7271" t="s">
        <v>35969</v>
      </c>
      <c r="D7271">
        <v>8560</v>
      </c>
      <c r="E7271" t="s">
        <v>13138</v>
      </c>
      <c r="F7271" t="s">
        <v>35970</v>
      </c>
      <c r="G7271">
        <v>19577635</v>
      </c>
      <c r="H7271">
        <v>1003399358</v>
      </c>
      <c r="I7271" t="s">
        <v>35971</v>
      </c>
      <c r="J7271" t="s">
        <v>35972</v>
      </c>
      <c r="K7271" t="s">
        <v>35479</v>
      </c>
      <c r="L7271" t="s">
        <v>35973</v>
      </c>
      <c r="M7271">
        <v>40</v>
      </c>
      <c r="N7271">
        <v>2</v>
      </c>
      <c r="R7271" s="1">
        <v>40288</v>
      </c>
      <c r="S7271" t="s">
        <v>56</v>
      </c>
      <c r="V7271" s="1">
        <v>40269</v>
      </c>
      <c r="W7271">
        <v>4</v>
      </c>
      <c r="X7271" t="s">
        <v>725</v>
      </c>
      <c r="Y7271">
        <v>1</v>
      </c>
      <c r="Z7271" t="s">
        <v>46545</v>
      </c>
      <c r="AB7271">
        <v>200310</v>
      </c>
      <c r="AC7271">
        <v>244</v>
      </c>
      <c r="AD7271" t="s">
        <v>2118</v>
      </c>
      <c r="AE7271">
        <v>1071</v>
      </c>
      <c r="AF7271" t="s">
        <v>1688</v>
      </c>
      <c r="AG7271">
        <v>3</v>
      </c>
      <c r="AH7271" t="s">
        <v>81</v>
      </c>
      <c r="AI7271">
        <v>99</v>
      </c>
      <c r="AJ7271" t="s">
        <v>54511</v>
      </c>
      <c r="AK7271">
        <v>706</v>
      </c>
      <c r="AL7271" t="s">
        <v>10147</v>
      </c>
      <c r="AM7271">
        <v>2</v>
      </c>
      <c r="AN7271" t="s">
        <v>119</v>
      </c>
      <c r="AO7271">
        <v>721401</v>
      </c>
      <c r="AP7271">
        <v>721401</v>
      </c>
      <c r="AQ7271" t="s">
        <v>35480</v>
      </c>
      <c r="AR7271" t="s">
        <v>35481</v>
      </c>
      <c r="AS7271">
        <v>2</v>
      </c>
      <c r="AT7271" t="s">
        <v>1413</v>
      </c>
      <c r="AU7271" t="s">
        <v>35968</v>
      </c>
      <c r="AW7271" t="s">
        <v>35974</v>
      </c>
      <c r="AX7271">
        <v>56.337705699118601</v>
      </c>
      <c r="AY7271">
        <v>10.680489481241301</v>
      </c>
      <c r="AZ7271" t="s">
        <v>62</v>
      </c>
      <c r="BA7271">
        <v>1082</v>
      </c>
      <c r="BB7271" t="s">
        <v>2852</v>
      </c>
    </row>
    <row r="7272" spans="1:54" x14ac:dyDescent="0.25">
      <c r="A7272" s="1">
        <v>45200</v>
      </c>
      <c r="B7272">
        <v>721901</v>
      </c>
      <c r="C7272" t="s">
        <v>35975</v>
      </c>
      <c r="D7272">
        <v>8581</v>
      </c>
      <c r="E7272" t="s">
        <v>10378</v>
      </c>
      <c r="F7272" t="s">
        <v>35976</v>
      </c>
      <c r="I7272" t="s">
        <v>35977</v>
      </c>
      <c r="K7272" t="s">
        <v>35978</v>
      </c>
      <c r="L7272" t="s">
        <v>51487</v>
      </c>
      <c r="R7272" s="1">
        <v>40162</v>
      </c>
      <c r="S7272" t="s">
        <v>80</v>
      </c>
      <c r="V7272" s="1">
        <v>30834</v>
      </c>
      <c r="W7272">
        <v>3</v>
      </c>
      <c r="X7272" t="s">
        <v>3496</v>
      </c>
      <c r="Y7272">
        <v>1</v>
      </c>
      <c r="Z7272" t="s">
        <v>46545</v>
      </c>
      <c r="AB7272">
        <v>196308</v>
      </c>
      <c r="AC7272">
        <v>126</v>
      </c>
      <c r="AD7272" t="s">
        <v>46616</v>
      </c>
      <c r="AE7272">
        <v>1015</v>
      </c>
      <c r="AF7272" t="s">
        <v>46616</v>
      </c>
      <c r="AG7272">
        <v>3</v>
      </c>
      <c r="AH7272" t="s">
        <v>81</v>
      </c>
      <c r="AI7272">
        <v>27</v>
      </c>
      <c r="AJ7272" t="s">
        <v>44512</v>
      </c>
      <c r="AK7272">
        <v>706</v>
      </c>
      <c r="AL7272" t="s">
        <v>10147</v>
      </c>
      <c r="AS7272">
        <v>0</v>
      </c>
      <c r="AT7272" t="s">
        <v>61</v>
      </c>
      <c r="AU7272" t="s">
        <v>51487</v>
      </c>
      <c r="AX7272">
        <v>56.408843454116699</v>
      </c>
      <c r="AY7272">
        <v>10.6494079970717</v>
      </c>
      <c r="AZ7272" t="s">
        <v>62</v>
      </c>
      <c r="BA7272">
        <v>1082</v>
      </c>
      <c r="BB7272" t="s">
        <v>2852</v>
      </c>
    </row>
    <row r="7273" spans="1:54" x14ac:dyDescent="0.25">
      <c r="A7273" s="1">
        <v>45200</v>
      </c>
      <c r="B7273">
        <v>721902</v>
      </c>
      <c r="C7273" t="s">
        <v>35979</v>
      </c>
      <c r="D7273">
        <v>8550</v>
      </c>
      <c r="E7273" t="s">
        <v>53430</v>
      </c>
      <c r="F7273" t="s">
        <v>35980</v>
      </c>
      <c r="I7273" t="s">
        <v>54130</v>
      </c>
      <c r="K7273" t="s">
        <v>35981</v>
      </c>
      <c r="L7273" t="s">
        <v>35982</v>
      </c>
      <c r="M7273">
        <v>2236</v>
      </c>
      <c r="R7273" s="1">
        <v>40162</v>
      </c>
      <c r="S7273" t="s">
        <v>80</v>
      </c>
      <c r="V7273" s="1">
        <v>30468</v>
      </c>
      <c r="W7273">
        <v>3</v>
      </c>
      <c r="X7273" t="s">
        <v>3496</v>
      </c>
      <c r="Y7273">
        <v>1</v>
      </c>
      <c r="Z7273" t="s">
        <v>46545</v>
      </c>
      <c r="AB7273">
        <v>197011</v>
      </c>
      <c r="AC7273">
        <v>126</v>
      </c>
      <c r="AD7273" t="s">
        <v>46616</v>
      </c>
      <c r="AE7273">
        <v>1015</v>
      </c>
      <c r="AF7273" t="s">
        <v>46616</v>
      </c>
      <c r="AG7273">
        <v>3</v>
      </c>
      <c r="AH7273" t="s">
        <v>81</v>
      </c>
      <c r="AI7273">
        <v>27</v>
      </c>
      <c r="AJ7273" t="s">
        <v>44512</v>
      </c>
      <c r="AK7273">
        <v>706</v>
      </c>
      <c r="AL7273" t="s">
        <v>10147</v>
      </c>
      <c r="AS7273">
        <v>0</v>
      </c>
      <c r="AT7273" t="s">
        <v>61</v>
      </c>
      <c r="AU7273" t="s">
        <v>1277</v>
      </c>
      <c r="AX7273">
        <v>56.383510024227597</v>
      </c>
      <c r="AY7273">
        <v>10.481761997509199</v>
      </c>
      <c r="AZ7273" t="s">
        <v>62</v>
      </c>
      <c r="BA7273">
        <v>1082</v>
      </c>
      <c r="BB7273" t="s">
        <v>2852</v>
      </c>
    </row>
    <row r="7274" spans="1:54" x14ac:dyDescent="0.25">
      <c r="A7274" s="1">
        <v>45200</v>
      </c>
      <c r="B7274">
        <v>723001</v>
      </c>
      <c r="C7274" t="s">
        <v>49423</v>
      </c>
      <c r="D7274">
        <v>8983</v>
      </c>
      <c r="E7274" t="s">
        <v>35983</v>
      </c>
      <c r="F7274" t="s">
        <v>47178</v>
      </c>
      <c r="G7274">
        <v>29189668</v>
      </c>
      <c r="H7274">
        <v>1003355792</v>
      </c>
      <c r="I7274" t="s">
        <v>35984</v>
      </c>
      <c r="J7274" t="s">
        <v>5932</v>
      </c>
      <c r="K7274" t="s">
        <v>35985</v>
      </c>
      <c r="L7274" t="s">
        <v>55132</v>
      </c>
      <c r="M7274">
        <v>1498</v>
      </c>
      <c r="N7274">
        <v>3</v>
      </c>
      <c r="R7274" s="1">
        <v>44145</v>
      </c>
      <c r="S7274" t="s">
        <v>56</v>
      </c>
      <c r="T7274">
        <v>730</v>
      </c>
      <c r="U7274" t="s">
        <v>10314</v>
      </c>
      <c r="W7274">
        <v>2</v>
      </c>
      <c r="X7274" t="s">
        <v>57</v>
      </c>
      <c r="Y7274">
        <v>1</v>
      </c>
      <c r="Z7274" t="s">
        <v>46545</v>
      </c>
      <c r="AA7274">
        <v>9</v>
      </c>
      <c r="AB7274">
        <v>197208</v>
      </c>
      <c r="AC7274">
        <v>121</v>
      </c>
      <c r="AD7274" t="s">
        <v>70</v>
      </c>
      <c r="AE7274">
        <v>1012</v>
      </c>
      <c r="AF7274" t="s">
        <v>71</v>
      </c>
      <c r="AG7274">
        <v>1</v>
      </c>
      <c r="AH7274" t="s">
        <v>44482</v>
      </c>
      <c r="AI7274">
        <v>21</v>
      </c>
      <c r="AJ7274" t="s">
        <v>52613</v>
      </c>
      <c r="AK7274">
        <v>730</v>
      </c>
      <c r="AL7274" t="s">
        <v>10314</v>
      </c>
      <c r="AQ7274" t="s">
        <v>35986</v>
      </c>
      <c r="AR7274" t="s">
        <v>35987</v>
      </c>
      <c r="AS7274">
        <v>0</v>
      </c>
      <c r="AT7274" t="s">
        <v>61</v>
      </c>
      <c r="AU7274" t="s">
        <v>51490</v>
      </c>
      <c r="AW7274" t="s">
        <v>55133</v>
      </c>
      <c r="AX7274">
        <v>56.581774680000002</v>
      </c>
      <c r="AY7274">
        <v>10.1888459</v>
      </c>
      <c r="AZ7274" t="s">
        <v>62</v>
      </c>
      <c r="BA7274">
        <v>1082</v>
      </c>
      <c r="BB7274" t="s">
        <v>2852</v>
      </c>
    </row>
    <row r="7275" spans="1:54" x14ac:dyDescent="0.25">
      <c r="A7275" s="1">
        <v>45200</v>
      </c>
      <c r="B7275">
        <v>723002</v>
      </c>
      <c r="C7275" t="s">
        <v>35988</v>
      </c>
      <c r="D7275">
        <v>8983</v>
      </c>
      <c r="E7275" t="s">
        <v>35983</v>
      </c>
      <c r="F7275" t="s">
        <v>35989</v>
      </c>
      <c r="G7275">
        <v>29189668</v>
      </c>
      <c r="H7275">
        <v>1003355871</v>
      </c>
      <c r="I7275" t="s">
        <v>35990</v>
      </c>
      <c r="K7275" t="s">
        <v>35991</v>
      </c>
      <c r="L7275" t="s">
        <v>51491</v>
      </c>
      <c r="M7275">
        <v>2207</v>
      </c>
      <c r="N7275">
        <v>11</v>
      </c>
      <c r="R7275" s="1">
        <v>42264</v>
      </c>
      <c r="S7275" t="s">
        <v>56</v>
      </c>
      <c r="T7275">
        <v>730</v>
      </c>
      <c r="U7275" t="s">
        <v>10314</v>
      </c>
      <c r="V7275" s="1">
        <v>42216</v>
      </c>
      <c r="W7275">
        <v>2</v>
      </c>
      <c r="X7275" t="s">
        <v>57</v>
      </c>
      <c r="Y7275">
        <v>1</v>
      </c>
      <c r="Z7275" t="s">
        <v>46545</v>
      </c>
      <c r="AA7275">
        <v>7</v>
      </c>
      <c r="AB7275">
        <v>196708</v>
      </c>
      <c r="AC7275">
        <v>121</v>
      </c>
      <c r="AD7275" t="s">
        <v>70</v>
      </c>
      <c r="AE7275">
        <v>1012</v>
      </c>
      <c r="AF7275" t="s">
        <v>71</v>
      </c>
      <c r="AG7275">
        <v>3</v>
      </c>
      <c r="AH7275" t="s">
        <v>81</v>
      </c>
      <c r="AI7275">
        <v>21</v>
      </c>
      <c r="AJ7275" t="s">
        <v>52613</v>
      </c>
      <c r="AK7275">
        <v>730</v>
      </c>
      <c r="AL7275" t="s">
        <v>10314</v>
      </c>
      <c r="AQ7275" t="s">
        <v>35992</v>
      </c>
      <c r="AR7275" t="s">
        <v>35993</v>
      </c>
      <c r="AS7275">
        <v>0</v>
      </c>
      <c r="AT7275" t="s">
        <v>61</v>
      </c>
      <c r="AU7275" t="s">
        <v>51492</v>
      </c>
      <c r="AX7275">
        <v>56.588026106591798</v>
      </c>
      <c r="AY7275">
        <v>10.135867046685901</v>
      </c>
      <c r="AZ7275" t="s">
        <v>62</v>
      </c>
      <c r="BA7275">
        <v>1082</v>
      </c>
      <c r="BB7275" t="s">
        <v>2852</v>
      </c>
    </row>
    <row r="7276" spans="1:54" x14ac:dyDescent="0.25">
      <c r="A7276" s="1">
        <v>45200</v>
      </c>
      <c r="B7276">
        <v>723003</v>
      </c>
      <c r="C7276" t="s">
        <v>46283</v>
      </c>
      <c r="D7276">
        <v>8983</v>
      </c>
      <c r="E7276" t="s">
        <v>35983</v>
      </c>
      <c r="F7276" t="s">
        <v>46284</v>
      </c>
      <c r="G7276">
        <v>29189668</v>
      </c>
      <c r="H7276">
        <v>1003355822</v>
      </c>
      <c r="I7276" t="s">
        <v>35994</v>
      </c>
      <c r="K7276" t="s">
        <v>35995</v>
      </c>
      <c r="L7276" t="s">
        <v>35996</v>
      </c>
      <c r="M7276">
        <v>1748</v>
      </c>
      <c r="N7276">
        <v>7</v>
      </c>
      <c r="R7276" s="1">
        <v>41117</v>
      </c>
      <c r="S7276" t="s">
        <v>56</v>
      </c>
      <c r="T7276">
        <v>730</v>
      </c>
      <c r="U7276" t="s">
        <v>10314</v>
      </c>
      <c r="V7276" s="1">
        <v>41121</v>
      </c>
      <c r="W7276">
        <v>2</v>
      </c>
      <c r="X7276" t="s">
        <v>57</v>
      </c>
      <c r="Y7276">
        <v>1</v>
      </c>
      <c r="Z7276" t="s">
        <v>46545</v>
      </c>
      <c r="AA7276">
        <v>7</v>
      </c>
      <c r="AB7276">
        <v>196108</v>
      </c>
      <c r="AC7276">
        <v>121</v>
      </c>
      <c r="AD7276" t="s">
        <v>70</v>
      </c>
      <c r="AE7276">
        <v>1012</v>
      </c>
      <c r="AF7276" t="s">
        <v>71</v>
      </c>
      <c r="AG7276">
        <v>3</v>
      </c>
      <c r="AH7276" t="s">
        <v>81</v>
      </c>
      <c r="AI7276">
        <v>21</v>
      </c>
      <c r="AJ7276" t="s">
        <v>52613</v>
      </c>
      <c r="AK7276">
        <v>730</v>
      </c>
      <c r="AL7276" t="s">
        <v>10314</v>
      </c>
      <c r="AQ7276" t="s">
        <v>35997</v>
      </c>
      <c r="AR7276" t="s">
        <v>35998</v>
      </c>
      <c r="AS7276">
        <v>0</v>
      </c>
      <c r="AT7276" t="s">
        <v>61</v>
      </c>
      <c r="AU7276" t="s">
        <v>35999</v>
      </c>
      <c r="AW7276" t="s">
        <v>36000</v>
      </c>
      <c r="AZ7276" t="s">
        <v>62</v>
      </c>
      <c r="BA7276">
        <v>1082</v>
      </c>
      <c r="BB7276" t="s">
        <v>2852</v>
      </c>
    </row>
    <row r="7277" spans="1:54" x14ac:dyDescent="0.25">
      <c r="A7277" s="1">
        <v>45200</v>
      </c>
      <c r="B7277">
        <v>723004</v>
      </c>
      <c r="C7277" t="s">
        <v>51493</v>
      </c>
      <c r="D7277">
        <v>8930</v>
      </c>
      <c r="E7277" t="s">
        <v>54679</v>
      </c>
      <c r="F7277" t="s">
        <v>51494</v>
      </c>
      <c r="G7277">
        <v>29189668</v>
      </c>
      <c r="H7277">
        <v>1003355846</v>
      </c>
      <c r="I7277" t="s">
        <v>36001</v>
      </c>
      <c r="K7277" t="s">
        <v>36002</v>
      </c>
      <c r="L7277" t="s">
        <v>46285</v>
      </c>
      <c r="M7277">
        <v>1817</v>
      </c>
      <c r="N7277">
        <v>7</v>
      </c>
      <c r="R7277" s="1">
        <v>43804</v>
      </c>
      <c r="S7277" t="s">
        <v>56</v>
      </c>
      <c r="T7277">
        <v>730</v>
      </c>
      <c r="U7277" t="s">
        <v>10314</v>
      </c>
      <c r="W7277">
        <v>2</v>
      </c>
      <c r="X7277" t="s">
        <v>57</v>
      </c>
      <c r="Y7277">
        <v>1</v>
      </c>
      <c r="Z7277" t="s">
        <v>46545</v>
      </c>
      <c r="AA7277">
        <v>10</v>
      </c>
      <c r="AB7277">
        <v>196508</v>
      </c>
      <c r="AC7277">
        <v>121</v>
      </c>
      <c r="AD7277" t="s">
        <v>70</v>
      </c>
      <c r="AE7277">
        <v>1012</v>
      </c>
      <c r="AF7277" t="s">
        <v>71</v>
      </c>
      <c r="AG7277">
        <v>1</v>
      </c>
      <c r="AH7277" t="s">
        <v>44482</v>
      </c>
      <c r="AI7277">
        <v>21</v>
      </c>
      <c r="AJ7277" t="s">
        <v>52613</v>
      </c>
      <c r="AK7277">
        <v>730</v>
      </c>
      <c r="AL7277" t="s">
        <v>10314</v>
      </c>
      <c r="AQ7277" t="s">
        <v>36003</v>
      </c>
      <c r="AR7277" t="s">
        <v>36004</v>
      </c>
      <c r="AS7277">
        <v>0</v>
      </c>
      <c r="AT7277" t="s">
        <v>61</v>
      </c>
      <c r="AU7277" t="s">
        <v>45106</v>
      </c>
      <c r="AW7277" t="s">
        <v>36005</v>
      </c>
      <c r="AX7277">
        <v>56.499504870000003</v>
      </c>
      <c r="AY7277">
        <v>10.13435044</v>
      </c>
      <c r="AZ7277" t="s">
        <v>62</v>
      </c>
      <c r="BA7277">
        <v>1082</v>
      </c>
      <c r="BB7277" t="s">
        <v>2852</v>
      </c>
    </row>
    <row r="7278" spans="1:54" x14ac:dyDescent="0.25">
      <c r="A7278" s="1">
        <v>45200</v>
      </c>
      <c r="B7278">
        <v>723005</v>
      </c>
      <c r="C7278" t="s">
        <v>36006</v>
      </c>
      <c r="D7278">
        <v>8930</v>
      </c>
      <c r="E7278" t="s">
        <v>54679</v>
      </c>
      <c r="F7278" t="s">
        <v>36007</v>
      </c>
      <c r="G7278">
        <v>42075612</v>
      </c>
      <c r="H7278">
        <v>1001820000</v>
      </c>
      <c r="I7278" t="s">
        <v>36008</v>
      </c>
      <c r="J7278" t="s">
        <v>36009</v>
      </c>
      <c r="K7278" t="s">
        <v>36010</v>
      </c>
      <c r="L7278" t="s">
        <v>36011</v>
      </c>
      <c r="M7278">
        <v>48</v>
      </c>
      <c r="N7278">
        <v>76</v>
      </c>
      <c r="R7278" s="1">
        <v>44314</v>
      </c>
      <c r="S7278" t="s">
        <v>851</v>
      </c>
      <c r="W7278">
        <v>5</v>
      </c>
      <c r="X7278" t="s">
        <v>557</v>
      </c>
      <c r="Y7278">
        <v>1</v>
      </c>
      <c r="Z7278" t="s">
        <v>46545</v>
      </c>
      <c r="AA7278">
        <v>8</v>
      </c>
      <c r="AB7278">
        <v>198408</v>
      </c>
      <c r="AC7278">
        <v>121</v>
      </c>
      <c r="AD7278" t="s">
        <v>70</v>
      </c>
      <c r="AE7278">
        <v>1013</v>
      </c>
      <c r="AF7278" t="s">
        <v>558</v>
      </c>
      <c r="AG7278">
        <v>1</v>
      </c>
      <c r="AH7278" t="s">
        <v>44482</v>
      </c>
      <c r="AI7278">
        <v>22</v>
      </c>
      <c r="AJ7278" t="s">
        <v>52628</v>
      </c>
      <c r="AK7278">
        <v>730</v>
      </c>
      <c r="AL7278" t="s">
        <v>10314</v>
      </c>
      <c r="AQ7278" t="s">
        <v>36012</v>
      </c>
      <c r="AR7278" t="s">
        <v>36013</v>
      </c>
      <c r="AS7278">
        <v>0</v>
      </c>
      <c r="AT7278" t="s">
        <v>61</v>
      </c>
      <c r="AU7278" t="s">
        <v>36014</v>
      </c>
      <c r="AW7278" t="s">
        <v>36015</v>
      </c>
      <c r="AX7278">
        <v>56.519305680000002</v>
      </c>
      <c r="AY7278">
        <v>10.20439477</v>
      </c>
      <c r="AZ7278" t="s">
        <v>62</v>
      </c>
      <c r="BA7278">
        <v>1082</v>
      </c>
      <c r="BB7278" t="s">
        <v>2852</v>
      </c>
    </row>
    <row r="7279" spans="1:54" x14ac:dyDescent="0.25">
      <c r="A7279" s="1">
        <v>45200</v>
      </c>
      <c r="B7279">
        <v>723200</v>
      </c>
      <c r="D7279">
        <v>8900</v>
      </c>
      <c r="E7279" t="s">
        <v>10440</v>
      </c>
      <c r="F7279" t="s">
        <v>36016</v>
      </c>
      <c r="J7279" t="s">
        <v>36017</v>
      </c>
      <c r="K7279" t="s">
        <v>36018</v>
      </c>
      <c r="L7279" t="s">
        <v>51495</v>
      </c>
      <c r="M7279">
        <v>2217</v>
      </c>
      <c r="N7279">
        <v>483</v>
      </c>
      <c r="R7279" s="1">
        <v>40162</v>
      </c>
      <c r="S7279" t="s">
        <v>80</v>
      </c>
      <c r="T7279">
        <v>730</v>
      </c>
      <c r="U7279" t="s">
        <v>10314</v>
      </c>
      <c r="V7279" s="1">
        <v>39083</v>
      </c>
      <c r="W7279">
        <v>2</v>
      </c>
      <c r="X7279" t="s">
        <v>57</v>
      </c>
      <c r="Y7279">
        <v>1</v>
      </c>
      <c r="Z7279" t="s">
        <v>46545</v>
      </c>
      <c r="AB7279">
        <v>199401</v>
      </c>
      <c r="AC7279">
        <v>932</v>
      </c>
      <c r="AD7279" t="s">
        <v>52637</v>
      </c>
      <c r="AE7279">
        <v>2021</v>
      </c>
      <c r="AF7279" t="s">
        <v>52637</v>
      </c>
      <c r="AG7279">
        <v>3</v>
      </c>
      <c r="AH7279" t="s">
        <v>81</v>
      </c>
      <c r="AI7279">
        <v>10</v>
      </c>
      <c r="AJ7279" t="s">
        <v>52638</v>
      </c>
      <c r="AK7279">
        <v>730</v>
      </c>
      <c r="AL7279" t="s">
        <v>10314</v>
      </c>
      <c r="AQ7279" t="s">
        <v>36019</v>
      </c>
      <c r="AS7279">
        <v>0</v>
      </c>
      <c r="AT7279" t="s">
        <v>61</v>
      </c>
      <c r="AU7279" t="s">
        <v>51496</v>
      </c>
      <c r="AW7279" t="s">
        <v>36020</v>
      </c>
      <c r="AZ7279" t="s">
        <v>62</v>
      </c>
      <c r="BA7279">
        <v>1082</v>
      </c>
      <c r="BB7279" t="s">
        <v>2852</v>
      </c>
    </row>
    <row r="7280" spans="1:54" x14ac:dyDescent="0.25">
      <c r="A7280" s="1">
        <v>45200</v>
      </c>
      <c r="B7280">
        <v>723210</v>
      </c>
      <c r="C7280" t="s">
        <v>51497</v>
      </c>
      <c r="D7280">
        <v>8900</v>
      </c>
      <c r="E7280" t="s">
        <v>10440</v>
      </c>
      <c r="F7280" t="s">
        <v>51498</v>
      </c>
      <c r="I7280" t="s">
        <v>51499</v>
      </c>
      <c r="K7280" t="s">
        <v>36021</v>
      </c>
      <c r="L7280" t="s">
        <v>46286</v>
      </c>
      <c r="M7280">
        <v>1817</v>
      </c>
      <c r="N7280">
        <v>1</v>
      </c>
      <c r="R7280" s="1">
        <v>40162</v>
      </c>
      <c r="S7280" t="s">
        <v>80</v>
      </c>
      <c r="T7280">
        <v>730</v>
      </c>
      <c r="U7280" t="s">
        <v>10314</v>
      </c>
      <c r="V7280" s="1">
        <v>29738</v>
      </c>
      <c r="W7280">
        <v>2</v>
      </c>
      <c r="X7280" t="s">
        <v>57</v>
      </c>
      <c r="Y7280">
        <v>1</v>
      </c>
      <c r="Z7280" t="s">
        <v>46545</v>
      </c>
      <c r="AB7280">
        <v>196508</v>
      </c>
      <c r="AC7280">
        <v>125</v>
      </c>
      <c r="AD7280" t="s">
        <v>1344</v>
      </c>
      <c r="AE7280">
        <v>1014</v>
      </c>
      <c r="AF7280" t="s">
        <v>1352</v>
      </c>
      <c r="AG7280">
        <v>3</v>
      </c>
      <c r="AH7280" t="s">
        <v>81</v>
      </c>
      <c r="AI7280">
        <v>24</v>
      </c>
      <c r="AJ7280" t="s">
        <v>1344</v>
      </c>
      <c r="AK7280">
        <v>730</v>
      </c>
      <c r="AL7280" t="s">
        <v>10314</v>
      </c>
      <c r="AS7280">
        <v>0</v>
      </c>
      <c r="AT7280" t="s">
        <v>61</v>
      </c>
      <c r="AU7280" t="s">
        <v>45106</v>
      </c>
      <c r="AW7280" t="s">
        <v>36005</v>
      </c>
      <c r="AZ7280" t="s">
        <v>62</v>
      </c>
      <c r="BA7280">
        <v>1082</v>
      </c>
      <c r="BB7280" t="s">
        <v>2852</v>
      </c>
    </row>
    <row r="7281" spans="1:54" x14ac:dyDescent="0.25">
      <c r="A7281" s="1">
        <v>45200</v>
      </c>
      <c r="B7281">
        <v>723211</v>
      </c>
      <c r="C7281" t="s">
        <v>51500</v>
      </c>
      <c r="D7281">
        <v>8983</v>
      </c>
      <c r="E7281" t="s">
        <v>35983</v>
      </c>
      <c r="F7281" t="s">
        <v>51501</v>
      </c>
      <c r="G7281">
        <v>27526918</v>
      </c>
      <c r="H7281">
        <v>1003355809</v>
      </c>
      <c r="I7281" t="s">
        <v>51499</v>
      </c>
      <c r="J7281" t="s">
        <v>36022</v>
      </c>
      <c r="K7281" t="s">
        <v>36023</v>
      </c>
      <c r="L7281" t="s">
        <v>55134</v>
      </c>
      <c r="M7281">
        <v>1498</v>
      </c>
      <c r="N7281">
        <v>3</v>
      </c>
      <c r="R7281" s="1">
        <v>40162</v>
      </c>
      <c r="S7281" t="s">
        <v>80</v>
      </c>
      <c r="T7281">
        <v>730</v>
      </c>
      <c r="U7281" t="s">
        <v>10314</v>
      </c>
      <c r="V7281" s="1">
        <v>39083</v>
      </c>
      <c r="W7281">
        <v>2</v>
      </c>
      <c r="X7281" t="s">
        <v>57</v>
      </c>
      <c r="Y7281">
        <v>1</v>
      </c>
      <c r="Z7281" t="s">
        <v>46545</v>
      </c>
      <c r="AB7281">
        <v>197208</v>
      </c>
      <c r="AC7281">
        <v>125</v>
      </c>
      <c r="AD7281" t="s">
        <v>1344</v>
      </c>
      <c r="AE7281">
        <v>1014</v>
      </c>
      <c r="AF7281" t="s">
        <v>1352</v>
      </c>
      <c r="AG7281">
        <v>3</v>
      </c>
      <c r="AH7281" t="s">
        <v>81</v>
      </c>
      <c r="AI7281">
        <v>24</v>
      </c>
      <c r="AJ7281" t="s">
        <v>1344</v>
      </c>
      <c r="AK7281">
        <v>730</v>
      </c>
      <c r="AL7281" t="s">
        <v>10314</v>
      </c>
      <c r="AM7281">
        <v>2</v>
      </c>
      <c r="AN7281" t="s">
        <v>119</v>
      </c>
      <c r="AO7281">
        <v>731211</v>
      </c>
      <c r="AQ7281" t="s">
        <v>36024</v>
      </c>
      <c r="AS7281">
        <v>0</v>
      </c>
      <c r="AT7281" t="s">
        <v>61</v>
      </c>
      <c r="AU7281" t="s">
        <v>51490</v>
      </c>
      <c r="AX7281">
        <v>56.581763579785402</v>
      </c>
      <c r="AY7281">
        <v>10.188813477209401</v>
      </c>
      <c r="AZ7281" t="s">
        <v>62</v>
      </c>
      <c r="BA7281">
        <v>1082</v>
      </c>
      <c r="BB7281" t="s">
        <v>2852</v>
      </c>
    </row>
    <row r="7282" spans="1:54" x14ac:dyDescent="0.25">
      <c r="A7282" s="1">
        <v>45200</v>
      </c>
      <c r="B7282">
        <v>723300</v>
      </c>
      <c r="C7282" t="s">
        <v>36025</v>
      </c>
      <c r="D7282">
        <v>8930</v>
      </c>
      <c r="E7282" t="s">
        <v>54679</v>
      </c>
      <c r="F7282" t="s">
        <v>36026</v>
      </c>
      <c r="G7282">
        <v>42075612</v>
      </c>
      <c r="H7282">
        <v>1001820000</v>
      </c>
      <c r="I7282" t="s">
        <v>36008</v>
      </c>
      <c r="J7282" t="s">
        <v>36027</v>
      </c>
      <c r="K7282" t="s">
        <v>36028</v>
      </c>
      <c r="L7282" t="s">
        <v>36029</v>
      </c>
      <c r="M7282">
        <v>37</v>
      </c>
      <c r="N7282" t="s">
        <v>9213</v>
      </c>
      <c r="R7282" s="1">
        <v>44943</v>
      </c>
      <c r="S7282" t="s">
        <v>56</v>
      </c>
      <c r="W7282">
        <v>5</v>
      </c>
      <c r="X7282" t="s">
        <v>557</v>
      </c>
      <c r="Y7282">
        <v>1</v>
      </c>
      <c r="Z7282" t="s">
        <v>46545</v>
      </c>
      <c r="AA7282">
        <v>10</v>
      </c>
      <c r="AB7282">
        <v>194911</v>
      </c>
      <c r="AC7282">
        <v>123</v>
      </c>
      <c r="AD7282" t="s">
        <v>1507</v>
      </c>
      <c r="AE7282">
        <v>1011</v>
      </c>
      <c r="AF7282" t="s">
        <v>1507</v>
      </c>
      <c r="AG7282">
        <v>1</v>
      </c>
      <c r="AH7282" t="s">
        <v>44482</v>
      </c>
      <c r="AI7282">
        <v>80</v>
      </c>
      <c r="AJ7282" t="s">
        <v>1507</v>
      </c>
      <c r="AK7282">
        <v>730</v>
      </c>
      <c r="AL7282" t="s">
        <v>10314</v>
      </c>
      <c r="AQ7282" t="s">
        <v>36012</v>
      </c>
      <c r="AR7282" t="s">
        <v>36030</v>
      </c>
      <c r="AS7282">
        <v>0</v>
      </c>
      <c r="AT7282" t="s">
        <v>61</v>
      </c>
      <c r="AU7282" t="s">
        <v>36031</v>
      </c>
      <c r="AW7282" t="s">
        <v>36015</v>
      </c>
      <c r="AX7282">
        <v>56.517148210000002</v>
      </c>
      <c r="AY7282">
        <v>10.20728422</v>
      </c>
      <c r="AZ7282" t="s">
        <v>62</v>
      </c>
      <c r="BA7282">
        <v>1082</v>
      </c>
      <c r="BB7282" t="s">
        <v>2852</v>
      </c>
    </row>
    <row r="7283" spans="1:54" x14ac:dyDescent="0.25">
      <c r="A7283" s="1">
        <v>45200</v>
      </c>
      <c r="B7283">
        <v>725001</v>
      </c>
      <c r="C7283" t="s">
        <v>51502</v>
      </c>
      <c r="D7283">
        <v>8585</v>
      </c>
      <c r="E7283" t="s">
        <v>10633</v>
      </c>
      <c r="F7283" t="s">
        <v>51503</v>
      </c>
      <c r="I7283" t="s">
        <v>36032</v>
      </c>
      <c r="K7283" t="s">
        <v>36033</v>
      </c>
      <c r="L7283" t="s">
        <v>55519</v>
      </c>
      <c r="M7283">
        <v>1330</v>
      </c>
      <c r="N7283">
        <v>2</v>
      </c>
      <c r="R7283" s="1">
        <v>40162</v>
      </c>
      <c r="S7283" t="s">
        <v>80</v>
      </c>
      <c r="T7283">
        <v>707</v>
      </c>
      <c r="U7283" t="s">
        <v>10213</v>
      </c>
      <c r="V7283" s="1">
        <v>34151</v>
      </c>
      <c r="W7283">
        <v>2</v>
      </c>
      <c r="X7283" t="s">
        <v>57</v>
      </c>
      <c r="Y7283">
        <v>1</v>
      </c>
      <c r="Z7283" t="s">
        <v>46545</v>
      </c>
      <c r="AA7283">
        <v>2</v>
      </c>
      <c r="AB7283">
        <v>193004</v>
      </c>
      <c r="AC7283">
        <v>121</v>
      </c>
      <c r="AD7283" t="s">
        <v>70</v>
      </c>
      <c r="AE7283">
        <v>1012</v>
      </c>
      <c r="AF7283" t="s">
        <v>71</v>
      </c>
      <c r="AG7283">
        <v>3</v>
      </c>
      <c r="AH7283" t="s">
        <v>81</v>
      </c>
      <c r="AI7283">
        <v>21</v>
      </c>
      <c r="AJ7283" t="s">
        <v>52613</v>
      </c>
      <c r="AK7283">
        <v>707</v>
      </c>
      <c r="AL7283" t="s">
        <v>10213</v>
      </c>
      <c r="AS7283">
        <v>0</v>
      </c>
      <c r="AT7283" t="s">
        <v>61</v>
      </c>
      <c r="AU7283" t="s">
        <v>55418</v>
      </c>
      <c r="AX7283">
        <v>56.526977643899102</v>
      </c>
      <c r="AY7283">
        <v>10.7050885820994</v>
      </c>
      <c r="AZ7283" t="s">
        <v>62</v>
      </c>
      <c r="BA7283">
        <v>1082</v>
      </c>
      <c r="BB7283" t="s">
        <v>2852</v>
      </c>
    </row>
    <row r="7284" spans="1:54" x14ac:dyDescent="0.25">
      <c r="A7284" s="1">
        <v>45200</v>
      </c>
      <c r="B7284">
        <v>725002</v>
      </c>
      <c r="C7284" t="s">
        <v>36034</v>
      </c>
      <c r="D7284">
        <v>8585</v>
      </c>
      <c r="E7284" t="s">
        <v>10633</v>
      </c>
      <c r="F7284" t="s">
        <v>36035</v>
      </c>
      <c r="I7284" t="s">
        <v>51504</v>
      </c>
      <c r="K7284" t="s">
        <v>36036</v>
      </c>
      <c r="L7284" t="s">
        <v>36037</v>
      </c>
      <c r="M7284">
        <v>1021</v>
      </c>
      <c r="N7284">
        <v>28</v>
      </c>
      <c r="R7284" s="1">
        <v>40162</v>
      </c>
      <c r="S7284" t="s">
        <v>80</v>
      </c>
      <c r="T7284">
        <v>707</v>
      </c>
      <c r="U7284" t="s">
        <v>10213</v>
      </c>
      <c r="V7284" s="1">
        <v>33390</v>
      </c>
      <c r="W7284">
        <v>2</v>
      </c>
      <c r="X7284" t="s">
        <v>57</v>
      </c>
      <c r="Y7284">
        <v>1</v>
      </c>
      <c r="Z7284" t="s">
        <v>46545</v>
      </c>
      <c r="AA7284">
        <v>7</v>
      </c>
      <c r="AB7284">
        <v>195504</v>
      </c>
      <c r="AC7284">
        <v>121</v>
      </c>
      <c r="AD7284" t="s">
        <v>70</v>
      </c>
      <c r="AE7284">
        <v>1012</v>
      </c>
      <c r="AF7284" t="s">
        <v>71</v>
      </c>
      <c r="AG7284">
        <v>3</v>
      </c>
      <c r="AH7284" t="s">
        <v>81</v>
      </c>
      <c r="AI7284">
        <v>22</v>
      </c>
      <c r="AJ7284" t="s">
        <v>52628</v>
      </c>
      <c r="AK7284">
        <v>707</v>
      </c>
      <c r="AL7284" t="s">
        <v>10213</v>
      </c>
      <c r="AS7284">
        <v>0</v>
      </c>
      <c r="AT7284" t="s">
        <v>61</v>
      </c>
      <c r="AU7284" t="s">
        <v>570</v>
      </c>
      <c r="AX7284">
        <v>56.509622840253499</v>
      </c>
      <c r="AY7284">
        <v>10.589965491788901</v>
      </c>
      <c r="AZ7284" t="s">
        <v>62</v>
      </c>
      <c r="BA7284">
        <v>1082</v>
      </c>
      <c r="BB7284" t="s">
        <v>2852</v>
      </c>
    </row>
    <row r="7285" spans="1:54" x14ac:dyDescent="0.25">
      <c r="A7285" s="1">
        <v>45200</v>
      </c>
      <c r="B7285">
        <v>725003</v>
      </c>
      <c r="C7285" t="s">
        <v>51505</v>
      </c>
      <c r="D7285">
        <v>8500</v>
      </c>
      <c r="E7285" t="s">
        <v>10210</v>
      </c>
      <c r="F7285" t="s">
        <v>51506</v>
      </c>
      <c r="I7285" t="s">
        <v>36032</v>
      </c>
      <c r="K7285" t="s">
        <v>36033</v>
      </c>
      <c r="L7285" t="s">
        <v>36038</v>
      </c>
      <c r="M7285">
        <v>1005</v>
      </c>
      <c r="N7285">
        <v>59</v>
      </c>
      <c r="R7285" s="1">
        <v>40162</v>
      </c>
      <c r="S7285" t="s">
        <v>80</v>
      </c>
      <c r="T7285">
        <v>707</v>
      </c>
      <c r="U7285" t="s">
        <v>10213</v>
      </c>
      <c r="V7285" s="1">
        <v>34151</v>
      </c>
      <c r="W7285">
        <v>2</v>
      </c>
      <c r="X7285" t="s">
        <v>57</v>
      </c>
      <c r="Y7285">
        <v>1</v>
      </c>
      <c r="Z7285" t="s">
        <v>46545</v>
      </c>
      <c r="AA7285">
        <v>7</v>
      </c>
      <c r="AB7285">
        <v>196208</v>
      </c>
      <c r="AC7285">
        <v>121</v>
      </c>
      <c r="AD7285" t="s">
        <v>70</v>
      </c>
      <c r="AE7285">
        <v>1012</v>
      </c>
      <c r="AF7285" t="s">
        <v>71</v>
      </c>
      <c r="AG7285">
        <v>3</v>
      </c>
      <c r="AH7285" t="s">
        <v>81</v>
      </c>
      <c r="AI7285">
        <v>21</v>
      </c>
      <c r="AJ7285" t="s">
        <v>52613</v>
      </c>
      <c r="AK7285">
        <v>707</v>
      </c>
      <c r="AL7285" t="s">
        <v>10213</v>
      </c>
      <c r="AS7285">
        <v>0</v>
      </c>
      <c r="AT7285" t="s">
        <v>61</v>
      </c>
      <c r="AU7285" t="s">
        <v>36039</v>
      </c>
      <c r="AZ7285" t="s">
        <v>62</v>
      </c>
      <c r="BA7285">
        <v>1082</v>
      </c>
      <c r="BB7285" t="s">
        <v>2852</v>
      </c>
    </row>
    <row r="7286" spans="1:54" x14ac:dyDescent="0.25">
      <c r="A7286" s="1">
        <v>45200</v>
      </c>
      <c r="B7286">
        <v>725004</v>
      </c>
      <c r="C7286" t="s">
        <v>46287</v>
      </c>
      <c r="D7286">
        <v>8585</v>
      </c>
      <c r="E7286" t="s">
        <v>10633</v>
      </c>
      <c r="F7286" t="s">
        <v>36040</v>
      </c>
      <c r="G7286">
        <v>29189986</v>
      </c>
      <c r="H7286">
        <v>1003355949</v>
      </c>
      <c r="I7286" t="s">
        <v>15409</v>
      </c>
      <c r="J7286" t="s">
        <v>36041</v>
      </c>
      <c r="K7286" t="s">
        <v>15410</v>
      </c>
      <c r="L7286" t="s">
        <v>15411</v>
      </c>
      <c r="M7286">
        <v>337</v>
      </c>
      <c r="N7286">
        <v>81</v>
      </c>
      <c r="R7286" s="1">
        <v>43671</v>
      </c>
      <c r="S7286" t="s">
        <v>56</v>
      </c>
      <c r="T7286">
        <v>707</v>
      </c>
      <c r="U7286" t="s">
        <v>10213</v>
      </c>
      <c r="V7286" s="1">
        <v>43677</v>
      </c>
      <c r="W7286">
        <v>2</v>
      </c>
      <c r="X7286" t="s">
        <v>57</v>
      </c>
      <c r="Y7286">
        <v>1</v>
      </c>
      <c r="Z7286" t="s">
        <v>46545</v>
      </c>
      <c r="AA7286">
        <v>6</v>
      </c>
      <c r="AB7286">
        <v>195908</v>
      </c>
      <c r="AC7286">
        <v>121</v>
      </c>
      <c r="AD7286" t="s">
        <v>70</v>
      </c>
      <c r="AE7286">
        <v>1012</v>
      </c>
      <c r="AF7286" t="s">
        <v>71</v>
      </c>
      <c r="AG7286">
        <v>3</v>
      </c>
      <c r="AH7286" t="s">
        <v>81</v>
      </c>
      <c r="AI7286">
        <v>21</v>
      </c>
      <c r="AJ7286" t="s">
        <v>52613</v>
      </c>
      <c r="AK7286">
        <v>707</v>
      </c>
      <c r="AL7286" t="s">
        <v>10213</v>
      </c>
      <c r="AM7286">
        <v>2</v>
      </c>
      <c r="AN7286" t="s">
        <v>119</v>
      </c>
      <c r="AO7286">
        <v>281071</v>
      </c>
      <c r="AQ7286" t="s">
        <v>15412</v>
      </c>
      <c r="AR7286" t="s">
        <v>36042</v>
      </c>
      <c r="AS7286">
        <v>0</v>
      </c>
      <c r="AT7286" t="s">
        <v>61</v>
      </c>
      <c r="AU7286" t="s">
        <v>15414</v>
      </c>
      <c r="AX7286">
        <v>56.479420699999999</v>
      </c>
      <c r="AY7286">
        <v>10.715608209999999</v>
      </c>
      <c r="AZ7286" t="s">
        <v>62</v>
      </c>
      <c r="BA7286">
        <v>1082</v>
      </c>
      <c r="BB7286" t="s">
        <v>2852</v>
      </c>
    </row>
    <row r="7287" spans="1:54" x14ac:dyDescent="0.25">
      <c r="A7287" s="1">
        <v>45200</v>
      </c>
      <c r="B7287">
        <v>725005</v>
      </c>
      <c r="C7287" t="s">
        <v>36043</v>
      </c>
      <c r="D7287">
        <v>8500</v>
      </c>
      <c r="E7287" t="s">
        <v>10210</v>
      </c>
      <c r="F7287" t="s">
        <v>36044</v>
      </c>
      <c r="G7287">
        <v>29189986</v>
      </c>
      <c r="H7287">
        <v>1003355986</v>
      </c>
      <c r="I7287" t="s">
        <v>10380</v>
      </c>
      <c r="J7287" t="s">
        <v>36045</v>
      </c>
      <c r="K7287" t="s">
        <v>36046</v>
      </c>
      <c r="L7287" t="s">
        <v>36047</v>
      </c>
      <c r="M7287">
        <v>892</v>
      </c>
      <c r="N7287">
        <v>32</v>
      </c>
      <c r="R7287" s="1">
        <v>41115</v>
      </c>
      <c r="S7287" t="s">
        <v>56</v>
      </c>
      <c r="T7287">
        <v>707</v>
      </c>
      <c r="U7287" t="s">
        <v>10213</v>
      </c>
      <c r="V7287" s="1">
        <v>41121</v>
      </c>
      <c r="W7287">
        <v>2</v>
      </c>
      <c r="X7287" t="s">
        <v>57</v>
      </c>
      <c r="Y7287">
        <v>1</v>
      </c>
      <c r="Z7287" t="s">
        <v>46545</v>
      </c>
      <c r="AA7287">
        <v>7</v>
      </c>
      <c r="AB7287">
        <v>195908</v>
      </c>
      <c r="AC7287">
        <v>121</v>
      </c>
      <c r="AD7287" t="s">
        <v>70</v>
      </c>
      <c r="AE7287">
        <v>1012</v>
      </c>
      <c r="AF7287" t="s">
        <v>71</v>
      </c>
      <c r="AG7287">
        <v>3</v>
      </c>
      <c r="AH7287" t="s">
        <v>81</v>
      </c>
      <c r="AI7287">
        <v>21</v>
      </c>
      <c r="AJ7287" t="s">
        <v>52613</v>
      </c>
      <c r="AK7287">
        <v>707</v>
      </c>
      <c r="AL7287" t="s">
        <v>10213</v>
      </c>
      <c r="AM7287">
        <v>2</v>
      </c>
      <c r="AN7287" t="s">
        <v>119</v>
      </c>
      <c r="AO7287">
        <v>707004</v>
      </c>
      <c r="AQ7287" t="s">
        <v>36048</v>
      </c>
      <c r="AS7287">
        <v>0</v>
      </c>
      <c r="AT7287" t="s">
        <v>61</v>
      </c>
      <c r="AU7287" t="s">
        <v>13984</v>
      </c>
      <c r="AZ7287" t="s">
        <v>62</v>
      </c>
      <c r="BA7287">
        <v>1082</v>
      </c>
      <c r="BB7287" t="s">
        <v>2852</v>
      </c>
    </row>
    <row r="7288" spans="1:54" x14ac:dyDescent="0.25">
      <c r="A7288" s="1">
        <v>45200</v>
      </c>
      <c r="B7288">
        <v>725006</v>
      </c>
      <c r="C7288" t="s">
        <v>55135</v>
      </c>
      <c r="D7288">
        <v>8586</v>
      </c>
      <c r="E7288" t="s">
        <v>54796</v>
      </c>
      <c r="F7288" t="s">
        <v>55136</v>
      </c>
      <c r="G7288">
        <v>29189986</v>
      </c>
      <c r="H7288">
        <v>1003356015</v>
      </c>
      <c r="I7288" t="s">
        <v>36049</v>
      </c>
      <c r="J7288" t="s">
        <v>36050</v>
      </c>
      <c r="K7288" t="s">
        <v>36051</v>
      </c>
      <c r="L7288" t="s">
        <v>36052</v>
      </c>
      <c r="M7288">
        <v>918</v>
      </c>
      <c r="N7288">
        <v>33</v>
      </c>
      <c r="R7288" s="1">
        <v>43671</v>
      </c>
      <c r="S7288" t="s">
        <v>56</v>
      </c>
      <c r="T7288">
        <v>707</v>
      </c>
      <c r="U7288" t="s">
        <v>10213</v>
      </c>
      <c r="V7288" s="1">
        <v>43677</v>
      </c>
      <c r="W7288">
        <v>2</v>
      </c>
      <c r="X7288" t="s">
        <v>57</v>
      </c>
      <c r="Y7288">
        <v>1</v>
      </c>
      <c r="Z7288" t="s">
        <v>46545</v>
      </c>
      <c r="AA7288">
        <v>9</v>
      </c>
      <c r="AB7288">
        <v>196108</v>
      </c>
      <c r="AC7288">
        <v>121</v>
      </c>
      <c r="AD7288" t="s">
        <v>70</v>
      </c>
      <c r="AE7288">
        <v>1012</v>
      </c>
      <c r="AF7288" t="s">
        <v>71</v>
      </c>
      <c r="AG7288">
        <v>3</v>
      </c>
      <c r="AH7288" t="s">
        <v>81</v>
      </c>
      <c r="AI7288">
        <v>21</v>
      </c>
      <c r="AJ7288" t="s">
        <v>52613</v>
      </c>
      <c r="AK7288">
        <v>707</v>
      </c>
      <c r="AL7288" t="s">
        <v>10213</v>
      </c>
      <c r="AM7288">
        <v>2</v>
      </c>
      <c r="AN7288" t="s">
        <v>119</v>
      </c>
      <c r="AO7288">
        <v>281071</v>
      </c>
      <c r="AQ7288" t="s">
        <v>36053</v>
      </c>
      <c r="AR7288" t="s">
        <v>36054</v>
      </c>
      <c r="AS7288">
        <v>0</v>
      </c>
      <c r="AT7288" t="s">
        <v>61</v>
      </c>
      <c r="AU7288" t="s">
        <v>3942</v>
      </c>
      <c r="AX7288">
        <v>56.441458699999998</v>
      </c>
      <c r="AY7288">
        <v>10.68557682</v>
      </c>
      <c r="AZ7288" t="s">
        <v>62</v>
      </c>
      <c r="BA7288">
        <v>1082</v>
      </c>
      <c r="BB7288" t="s">
        <v>2852</v>
      </c>
    </row>
    <row r="7289" spans="1:54" x14ac:dyDescent="0.25">
      <c r="A7289" s="1">
        <v>45200</v>
      </c>
      <c r="B7289">
        <v>725007</v>
      </c>
      <c r="C7289" t="s">
        <v>51507</v>
      </c>
      <c r="D7289">
        <v>8240</v>
      </c>
      <c r="E7289" t="s">
        <v>11792</v>
      </c>
      <c r="F7289" t="s">
        <v>51508</v>
      </c>
      <c r="I7289" t="s">
        <v>36055</v>
      </c>
      <c r="J7289" t="s">
        <v>36056</v>
      </c>
      <c r="K7289" t="s">
        <v>36057</v>
      </c>
      <c r="L7289" t="s">
        <v>51509</v>
      </c>
      <c r="N7289">
        <v>3</v>
      </c>
      <c r="R7289" s="1">
        <v>40162</v>
      </c>
      <c r="S7289" t="s">
        <v>80</v>
      </c>
      <c r="V7289" s="1">
        <v>36312</v>
      </c>
      <c r="W7289">
        <v>3</v>
      </c>
      <c r="X7289" t="s">
        <v>3496</v>
      </c>
      <c r="Y7289">
        <v>1</v>
      </c>
      <c r="Z7289" t="s">
        <v>46545</v>
      </c>
      <c r="AA7289">
        <v>10</v>
      </c>
      <c r="AB7289">
        <v>197408</v>
      </c>
      <c r="AC7289">
        <v>126</v>
      </c>
      <c r="AD7289" t="s">
        <v>46616</v>
      </c>
      <c r="AE7289">
        <v>1015</v>
      </c>
      <c r="AF7289" t="s">
        <v>46616</v>
      </c>
      <c r="AG7289">
        <v>3</v>
      </c>
      <c r="AH7289" t="s">
        <v>81</v>
      </c>
      <c r="AI7289">
        <v>23</v>
      </c>
      <c r="AJ7289" t="s">
        <v>692</v>
      </c>
      <c r="AK7289">
        <v>707</v>
      </c>
      <c r="AL7289" t="s">
        <v>10213</v>
      </c>
      <c r="AS7289">
        <v>0</v>
      </c>
      <c r="AT7289" t="s">
        <v>61</v>
      </c>
      <c r="AU7289" t="s">
        <v>51510</v>
      </c>
      <c r="AZ7289" t="s">
        <v>62</v>
      </c>
      <c r="BA7289">
        <v>1082</v>
      </c>
      <c r="BB7289" t="s">
        <v>2852</v>
      </c>
    </row>
    <row r="7290" spans="1:54" x14ac:dyDescent="0.25">
      <c r="A7290" s="1">
        <v>45200</v>
      </c>
      <c r="B7290">
        <v>725008</v>
      </c>
      <c r="C7290" t="s">
        <v>36058</v>
      </c>
      <c r="D7290">
        <v>8500</v>
      </c>
      <c r="E7290" t="s">
        <v>10210</v>
      </c>
      <c r="F7290" t="s">
        <v>35391</v>
      </c>
      <c r="I7290" t="s">
        <v>36059</v>
      </c>
      <c r="K7290" t="s">
        <v>35392</v>
      </c>
      <c r="L7290" t="s">
        <v>35393</v>
      </c>
      <c r="M7290">
        <v>4745</v>
      </c>
      <c r="N7290">
        <v>4</v>
      </c>
      <c r="R7290" s="1">
        <v>40162</v>
      </c>
      <c r="S7290" t="s">
        <v>80</v>
      </c>
      <c r="V7290" s="1">
        <v>33390</v>
      </c>
      <c r="W7290">
        <v>5</v>
      </c>
      <c r="X7290" t="s">
        <v>557</v>
      </c>
      <c r="Y7290">
        <v>1</v>
      </c>
      <c r="Z7290" t="s">
        <v>46545</v>
      </c>
      <c r="AA7290">
        <v>9</v>
      </c>
      <c r="AB7290">
        <v>198208</v>
      </c>
      <c r="AC7290">
        <v>121</v>
      </c>
      <c r="AD7290" t="s">
        <v>70</v>
      </c>
      <c r="AE7290">
        <v>1013</v>
      </c>
      <c r="AF7290" t="s">
        <v>558</v>
      </c>
      <c r="AG7290">
        <v>3</v>
      </c>
      <c r="AH7290" t="s">
        <v>81</v>
      </c>
      <c r="AI7290">
        <v>22</v>
      </c>
      <c r="AJ7290" t="s">
        <v>52628</v>
      </c>
      <c r="AK7290">
        <v>707</v>
      </c>
      <c r="AL7290" t="s">
        <v>10213</v>
      </c>
      <c r="AS7290">
        <v>0</v>
      </c>
      <c r="AT7290" t="s">
        <v>61</v>
      </c>
      <c r="AU7290" t="s">
        <v>35396</v>
      </c>
      <c r="AX7290">
        <v>56.41763737566</v>
      </c>
      <c r="AY7290">
        <v>10.858431751060699</v>
      </c>
      <c r="AZ7290" t="s">
        <v>62</v>
      </c>
      <c r="BA7290">
        <v>1082</v>
      </c>
      <c r="BB7290" t="s">
        <v>2852</v>
      </c>
    </row>
    <row r="7291" spans="1:54" x14ac:dyDescent="0.25">
      <c r="A7291" s="1">
        <v>45200</v>
      </c>
      <c r="B7291">
        <v>725009</v>
      </c>
      <c r="C7291" t="s">
        <v>36060</v>
      </c>
      <c r="D7291">
        <v>8586</v>
      </c>
      <c r="E7291" t="s">
        <v>54796</v>
      </c>
      <c r="F7291" t="s">
        <v>35976</v>
      </c>
      <c r="G7291">
        <v>29189986</v>
      </c>
      <c r="H7291">
        <v>1003350741</v>
      </c>
      <c r="I7291" t="s">
        <v>36061</v>
      </c>
      <c r="J7291" t="s">
        <v>36062</v>
      </c>
      <c r="K7291" t="s">
        <v>36063</v>
      </c>
      <c r="L7291" t="s">
        <v>36064</v>
      </c>
      <c r="M7291">
        <v>167</v>
      </c>
      <c r="N7291">
        <v>10</v>
      </c>
      <c r="R7291" s="1">
        <v>43787</v>
      </c>
      <c r="S7291" t="s">
        <v>56</v>
      </c>
      <c r="T7291">
        <v>707</v>
      </c>
      <c r="U7291" t="s">
        <v>10213</v>
      </c>
      <c r="W7291">
        <v>2</v>
      </c>
      <c r="X7291" t="s">
        <v>57</v>
      </c>
      <c r="Y7291">
        <v>1</v>
      </c>
      <c r="Z7291" t="s">
        <v>46545</v>
      </c>
      <c r="AA7291">
        <v>10</v>
      </c>
      <c r="AB7291">
        <v>198408</v>
      </c>
      <c r="AC7291">
        <v>126</v>
      </c>
      <c r="AD7291" t="s">
        <v>46616</v>
      </c>
      <c r="AE7291">
        <v>1015</v>
      </c>
      <c r="AF7291" t="s">
        <v>46616</v>
      </c>
      <c r="AG7291">
        <v>1</v>
      </c>
      <c r="AH7291" t="s">
        <v>44482</v>
      </c>
      <c r="AI7291">
        <v>27</v>
      </c>
      <c r="AJ7291" t="s">
        <v>44512</v>
      </c>
      <c r="AK7291">
        <v>707</v>
      </c>
      <c r="AL7291" t="s">
        <v>10213</v>
      </c>
      <c r="AQ7291" t="s">
        <v>36065</v>
      </c>
      <c r="AS7291">
        <v>0</v>
      </c>
      <c r="AT7291" t="s">
        <v>61</v>
      </c>
      <c r="AU7291" t="s">
        <v>16921</v>
      </c>
      <c r="AX7291">
        <v>56.442164200000001</v>
      </c>
      <c r="AY7291">
        <v>10.684642500000001</v>
      </c>
      <c r="AZ7291" t="s">
        <v>62</v>
      </c>
      <c r="BA7291">
        <v>1082</v>
      </c>
      <c r="BB7291" t="s">
        <v>2852</v>
      </c>
    </row>
    <row r="7292" spans="1:54" x14ac:dyDescent="0.25">
      <c r="A7292" s="1">
        <v>45200</v>
      </c>
      <c r="B7292">
        <v>725010</v>
      </c>
      <c r="C7292" t="s">
        <v>36066</v>
      </c>
      <c r="D7292">
        <v>8500</v>
      </c>
      <c r="E7292" t="s">
        <v>10210</v>
      </c>
      <c r="F7292" t="s">
        <v>51511</v>
      </c>
      <c r="G7292">
        <v>15234806</v>
      </c>
      <c r="H7292">
        <v>1000885833</v>
      </c>
      <c r="I7292" t="s">
        <v>36067</v>
      </c>
      <c r="J7292" t="s">
        <v>36068</v>
      </c>
      <c r="K7292" t="s">
        <v>36069</v>
      </c>
      <c r="L7292" t="s">
        <v>46288</v>
      </c>
      <c r="M7292">
        <v>558</v>
      </c>
      <c r="N7292">
        <v>4</v>
      </c>
      <c r="R7292" s="1">
        <v>45048</v>
      </c>
      <c r="S7292" t="s">
        <v>56</v>
      </c>
      <c r="W7292">
        <v>5</v>
      </c>
      <c r="X7292" t="s">
        <v>557</v>
      </c>
      <c r="Y7292">
        <v>1</v>
      </c>
      <c r="Z7292" t="s">
        <v>46545</v>
      </c>
      <c r="AA7292">
        <v>9</v>
      </c>
      <c r="AB7292">
        <v>199208</v>
      </c>
      <c r="AC7292">
        <v>121</v>
      </c>
      <c r="AD7292" t="s">
        <v>70</v>
      </c>
      <c r="AE7292">
        <v>1013</v>
      </c>
      <c r="AF7292" t="s">
        <v>558</v>
      </c>
      <c r="AG7292">
        <v>1</v>
      </c>
      <c r="AH7292" t="s">
        <v>44482</v>
      </c>
      <c r="AI7292">
        <v>22</v>
      </c>
      <c r="AJ7292" t="s">
        <v>52628</v>
      </c>
      <c r="AK7292">
        <v>707</v>
      </c>
      <c r="AL7292" t="s">
        <v>10213</v>
      </c>
      <c r="AQ7292" t="s">
        <v>36070</v>
      </c>
      <c r="AR7292" t="s">
        <v>36071</v>
      </c>
      <c r="AS7292">
        <v>0</v>
      </c>
      <c r="AT7292" t="s">
        <v>61</v>
      </c>
      <c r="AU7292" t="s">
        <v>46289</v>
      </c>
      <c r="AX7292">
        <v>56.506314850000003</v>
      </c>
      <c r="AY7292">
        <v>10.820998879999999</v>
      </c>
      <c r="AZ7292" t="s">
        <v>62</v>
      </c>
      <c r="BA7292">
        <v>1082</v>
      </c>
      <c r="BB7292" t="s">
        <v>2852</v>
      </c>
    </row>
    <row r="7293" spans="1:54" x14ac:dyDescent="0.25">
      <c r="A7293" s="1">
        <v>45200</v>
      </c>
      <c r="B7293">
        <v>725011</v>
      </c>
      <c r="C7293" t="s">
        <v>36072</v>
      </c>
      <c r="D7293">
        <v>8586</v>
      </c>
      <c r="E7293" t="s">
        <v>54796</v>
      </c>
      <c r="F7293" t="s">
        <v>36073</v>
      </c>
      <c r="G7293">
        <v>29189986</v>
      </c>
      <c r="H7293">
        <v>1003692252</v>
      </c>
      <c r="I7293" t="s">
        <v>51512</v>
      </c>
      <c r="J7293" t="s">
        <v>36074</v>
      </c>
      <c r="K7293" t="s">
        <v>36075</v>
      </c>
      <c r="L7293" t="s">
        <v>36076</v>
      </c>
      <c r="M7293">
        <v>995</v>
      </c>
      <c r="N7293">
        <v>6</v>
      </c>
      <c r="R7293" s="1">
        <v>40938</v>
      </c>
      <c r="S7293" t="s">
        <v>56</v>
      </c>
      <c r="T7293">
        <v>707</v>
      </c>
      <c r="U7293" t="s">
        <v>10213</v>
      </c>
      <c r="V7293" s="1">
        <v>40026</v>
      </c>
      <c r="W7293">
        <v>2</v>
      </c>
      <c r="X7293" t="s">
        <v>57</v>
      </c>
      <c r="Y7293">
        <v>1</v>
      </c>
      <c r="Z7293" t="s">
        <v>46545</v>
      </c>
      <c r="AA7293">
        <v>7</v>
      </c>
      <c r="AB7293">
        <v>199508</v>
      </c>
      <c r="AC7293">
        <v>126</v>
      </c>
      <c r="AD7293" t="s">
        <v>46616</v>
      </c>
      <c r="AE7293">
        <v>1015</v>
      </c>
      <c r="AF7293" t="s">
        <v>46616</v>
      </c>
      <c r="AG7293">
        <v>3</v>
      </c>
      <c r="AH7293" t="s">
        <v>81</v>
      </c>
      <c r="AI7293">
        <v>27</v>
      </c>
      <c r="AJ7293" t="s">
        <v>44512</v>
      </c>
      <c r="AK7293">
        <v>707</v>
      </c>
      <c r="AL7293" t="s">
        <v>10213</v>
      </c>
      <c r="AQ7293" t="s">
        <v>36077</v>
      </c>
      <c r="AR7293" t="s">
        <v>36078</v>
      </c>
      <c r="AS7293">
        <v>0</v>
      </c>
      <c r="AT7293" t="s">
        <v>61</v>
      </c>
      <c r="AU7293" t="s">
        <v>36079</v>
      </c>
      <c r="AZ7293" t="s">
        <v>62</v>
      </c>
      <c r="BA7293">
        <v>1082</v>
      </c>
      <c r="BB7293" t="s">
        <v>2852</v>
      </c>
    </row>
    <row r="7294" spans="1:54" x14ac:dyDescent="0.25">
      <c r="A7294" s="1">
        <v>45200</v>
      </c>
      <c r="B7294">
        <v>725012</v>
      </c>
      <c r="C7294" t="s">
        <v>51513</v>
      </c>
      <c r="D7294">
        <v>8240</v>
      </c>
      <c r="E7294" t="s">
        <v>11792</v>
      </c>
      <c r="F7294" t="s">
        <v>51514</v>
      </c>
      <c r="G7294">
        <v>15468491</v>
      </c>
      <c r="H7294">
        <v>1003350716</v>
      </c>
      <c r="I7294" t="s">
        <v>36080</v>
      </c>
      <c r="J7294" t="s">
        <v>36081</v>
      </c>
      <c r="K7294" t="s">
        <v>36082</v>
      </c>
      <c r="L7294" t="s">
        <v>51509</v>
      </c>
      <c r="M7294">
        <v>6690</v>
      </c>
      <c r="N7294">
        <v>3</v>
      </c>
      <c r="R7294" s="1">
        <v>41605</v>
      </c>
      <c r="S7294" t="s">
        <v>56</v>
      </c>
      <c r="T7294">
        <v>751</v>
      </c>
      <c r="U7294" t="s">
        <v>10168</v>
      </c>
      <c r="V7294" s="1">
        <v>41579</v>
      </c>
      <c r="W7294">
        <v>6</v>
      </c>
      <c r="X7294" t="s">
        <v>1289</v>
      </c>
      <c r="Y7294">
        <v>1</v>
      </c>
      <c r="Z7294" t="s">
        <v>46545</v>
      </c>
      <c r="AA7294">
        <v>7</v>
      </c>
      <c r="AB7294">
        <v>199908</v>
      </c>
      <c r="AC7294">
        <v>126</v>
      </c>
      <c r="AD7294" t="s">
        <v>46616</v>
      </c>
      <c r="AE7294">
        <v>1015</v>
      </c>
      <c r="AF7294" t="s">
        <v>46616</v>
      </c>
      <c r="AG7294">
        <v>3</v>
      </c>
      <c r="AH7294" t="s">
        <v>81</v>
      </c>
      <c r="AI7294">
        <v>23</v>
      </c>
      <c r="AJ7294" t="s">
        <v>692</v>
      </c>
      <c r="AK7294">
        <v>751</v>
      </c>
      <c r="AL7294" t="s">
        <v>10168</v>
      </c>
      <c r="AQ7294" t="s">
        <v>36083</v>
      </c>
      <c r="AR7294" t="s">
        <v>17162</v>
      </c>
      <c r="AS7294">
        <v>0</v>
      </c>
      <c r="AT7294" t="s">
        <v>61</v>
      </c>
      <c r="AU7294" t="s">
        <v>51510</v>
      </c>
      <c r="AX7294">
        <v>56.182715970460897</v>
      </c>
      <c r="AY7294">
        <v>10.2233067555832</v>
      </c>
      <c r="AZ7294" t="s">
        <v>62</v>
      </c>
      <c r="BA7294">
        <v>1082</v>
      </c>
      <c r="BB7294" t="s">
        <v>2852</v>
      </c>
    </row>
    <row r="7295" spans="1:54" x14ac:dyDescent="0.25">
      <c r="A7295" s="1">
        <v>45200</v>
      </c>
      <c r="B7295">
        <v>725013</v>
      </c>
      <c r="C7295" t="s">
        <v>55137</v>
      </c>
      <c r="D7295">
        <v>8500</v>
      </c>
      <c r="E7295" t="s">
        <v>10210</v>
      </c>
      <c r="F7295" t="s">
        <v>55138</v>
      </c>
      <c r="G7295">
        <v>26193672</v>
      </c>
      <c r="H7295">
        <v>1008621027</v>
      </c>
      <c r="I7295" t="s">
        <v>36084</v>
      </c>
      <c r="J7295" t="s">
        <v>36085</v>
      </c>
      <c r="K7295" t="s">
        <v>36086</v>
      </c>
      <c r="L7295" t="s">
        <v>36087</v>
      </c>
      <c r="M7295">
        <v>73</v>
      </c>
      <c r="N7295">
        <v>26</v>
      </c>
      <c r="R7295" s="1">
        <v>42264</v>
      </c>
      <c r="S7295" t="s">
        <v>56</v>
      </c>
      <c r="T7295">
        <v>707</v>
      </c>
      <c r="U7295" t="s">
        <v>10213</v>
      </c>
      <c r="V7295" s="1">
        <v>42005</v>
      </c>
      <c r="W7295">
        <v>6</v>
      </c>
      <c r="X7295" t="s">
        <v>1289</v>
      </c>
      <c r="Y7295">
        <v>1</v>
      </c>
      <c r="Z7295" t="s">
        <v>46545</v>
      </c>
      <c r="AA7295">
        <v>9</v>
      </c>
      <c r="AB7295">
        <v>200108</v>
      </c>
      <c r="AC7295">
        <v>129</v>
      </c>
      <c r="AD7295" t="s">
        <v>2405</v>
      </c>
      <c r="AE7295">
        <v>1016</v>
      </c>
      <c r="AF7295" t="s">
        <v>2405</v>
      </c>
      <c r="AG7295">
        <v>3</v>
      </c>
      <c r="AH7295" t="s">
        <v>81</v>
      </c>
      <c r="AI7295">
        <v>29</v>
      </c>
      <c r="AJ7295" t="s">
        <v>2525</v>
      </c>
      <c r="AK7295">
        <v>707</v>
      </c>
      <c r="AL7295" t="s">
        <v>10213</v>
      </c>
      <c r="AQ7295" t="s">
        <v>36088</v>
      </c>
      <c r="AR7295" t="s">
        <v>36089</v>
      </c>
      <c r="AS7295">
        <v>0</v>
      </c>
      <c r="AT7295" t="s">
        <v>61</v>
      </c>
      <c r="AU7295" t="s">
        <v>36090</v>
      </c>
      <c r="AX7295">
        <v>56.450254996965803</v>
      </c>
      <c r="AY7295">
        <v>10.793308368005301</v>
      </c>
      <c r="AZ7295" t="s">
        <v>62</v>
      </c>
      <c r="BA7295">
        <v>1082</v>
      </c>
      <c r="BB7295" t="s">
        <v>2852</v>
      </c>
    </row>
    <row r="7296" spans="1:54" x14ac:dyDescent="0.25">
      <c r="A7296" s="1">
        <v>45200</v>
      </c>
      <c r="B7296">
        <v>725014</v>
      </c>
      <c r="C7296" t="s">
        <v>36091</v>
      </c>
      <c r="D7296">
        <v>8585</v>
      </c>
      <c r="E7296" t="s">
        <v>10633</v>
      </c>
      <c r="F7296" t="s">
        <v>46290</v>
      </c>
      <c r="G7296">
        <v>21464694</v>
      </c>
      <c r="H7296">
        <v>1004952583</v>
      </c>
      <c r="I7296" t="s">
        <v>36092</v>
      </c>
      <c r="K7296" t="s">
        <v>36093</v>
      </c>
      <c r="L7296" t="s">
        <v>51515</v>
      </c>
      <c r="M7296">
        <v>410</v>
      </c>
      <c r="N7296">
        <v>2</v>
      </c>
      <c r="R7296" s="1">
        <v>40938</v>
      </c>
      <c r="S7296" t="s">
        <v>56</v>
      </c>
      <c r="T7296">
        <v>707</v>
      </c>
      <c r="U7296" t="s">
        <v>10213</v>
      </c>
      <c r="V7296" s="1">
        <v>39600</v>
      </c>
      <c r="W7296">
        <v>6</v>
      </c>
      <c r="X7296" t="s">
        <v>1289</v>
      </c>
      <c r="Y7296">
        <v>1</v>
      </c>
      <c r="Z7296" t="s">
        <v>46545</v>
      </c>
      <c r="AA7296">
        <v>7</v>
      </c>
      <c r="AB7296">
        <v>200210</v>
      </c>
      <c r="AC7296">
        <v>129</v>
      </c>
      <c r="AD7296" t="s">
        <v>2405</v>
      </c>
      <c r="AE7296">
        <v>1016</v>
      </c>
      <c r="AF7296" t="s">
        <v>2405</v>
      </c>
      <c r="AG7296">
        <v>3</v>
      </c>
      <c r="AH7296" t="s">
        <v>81</v>
      </c>
      <c r="AI7296">
        <v>23</v>
      </c>
      <c r="AJ7296" t="s">
        <v>692</v>
      </c>
      <c r="AK7296">
        <v>707</v>
      </c>
      <c r="AL7296" t="s">
        <v>10213</v>
      </c>
      <c r="AQ7296" t="s">
        <v>36094</v>
      </c>
      <c r="AR7296" t="s">
        <v>36095</v>
      </c>
      <c r="AS7296">
        <v>0</v>
      </c>
      <c r="AT7296" t="s">
        <v>61</v>
      </c>
      <c r="AU7296" t="s">
        <v>46291</v>
      </c>
      <c r="AW7296" t="s">
        <v>51516</v>
      </c>
      <c r="AZ7296" t="s">
        <v>62</v>
      </c>
      <c r="BA7296">
        <v>1082</v>
      </c>
      <c r="BB7296" t="s">
        <v>2852</v>
      </c>
    </row>
    <row r="7297" spans="1:54" x14ac:dyDescent="0.25">
      <c r="A7297" s="1">
        <v>45200</v>
      </c>
      <c r="B7297">
        <v>725210</v>
      </c>
      <c r="C7297" t="s">
        <v>51517</v>
      </c>
      <c r="D7297">
        <v>8586</v>
      </c>
      <c r="E7297" t="s">
        <v>54796</v>
      </c>
      <c r="F7297" t="s">
        <v>51518</v>
      </c>
      <c r="G7297">
        <v>25702816</v>
      </c>
      <c r="H7297">
        <v>1003356003</v>
      </c>
      <c r="I7297" t="s">
        <v>24373</v>
      </c>
      <c r="J7297" t="s">
        <v>36096</v>
      </c>
      <c r="K7297" t="s">
        <v>36097</v>
      </c>
      <c r="L7297" t="s">
        <v>36052</v>
      </c>
      <c r="M7297">
        <v>918</v>
      </c>
      <c r="N7297">
        <v>33</v>
      </c>
      <c r="R7297" s="1">
        <v>40162</v>
      </c>
      <c r="S7297" t="s">
        <v>80</v>
      </c>
      <c r="T7297">
        <v>707</v>
      </c>
      <c r="U7297" t="s">
        <v>10213</v>
      </c>
      <c r="V7297" s="1">
        <v>39052</v>
      </c>
      <c r="W7297">
        <v>2</v>
      </c>
      <c r="X7297" t="s">
        <v>57</v>
      </c>
      <c r="Y7297">
        <v>1</v>
      </c>
      <c r="Z7297" t="s">
        <v>46545</v>
      </c>
      <c r="AB7297">
        <v>196309</v>
      </c>
      <c r="AC7297">
        <v>125</v>
      </c>
      <c r="AD7297" t="s">
        <v>1344</v>
      </c>
      <c r="AE7297">
        <v>1014</v>
      </c>
      <c r="AF7297" t="s">
        <v>1352</v>
      </c>
      <c r="AG7297">
        <v>3</v>
      </c>
      <c r="AH7297" t="s">
        <v>81</v>
      </c>
      <c r="AI7297">
        <v>24</v>
      </c>
      <c r="AJ7297" t="s">
        <v>1344</v>
      </c>
      <c r="AK7297">
        <v>707</v>
      </c>
      <c r="AL7297" t="s">
        <v>10213</v>
      </c>
      <c r="AQ7297" t="s">
        <v>36098</v>
      </c>
      <c r="AR7297" t="s">
        <v>36099</v>
      </c>
      <c r="AS7297">
        <v>0</v>
      </c>
      <c r="AT7297" t="s">
        <v>61</v>
      </c>
      <c r="AU7297" t="s">
        <v>3942</v>
      </c>
      <c r="AX7297">
        <v>56.441363146550202</v>
      </c>
      <c r="AY7297">
        <v>10.684467550065399</v>
      </c>
      <c r="AZ7297" t="s">
        <v>62</v>
      </c>
      <c r="BA7297">
        <v>1082</v>
      </c>
      <c r="BB7297" t="s">
        <v>2852</v>
      </c>
    </row>
    <row r="7298" spans="1:54" x14ac:dyDescent="0.25">
      <c r="A7298" s="1">
        <v>45200</v>
      </c>
      <c r="B7298">
        <v>725212</v>
      </c>
      <c r="C7298" t="s">
        <v>36100</v>
      </c>
      <c r="D7298">
        <v>8500</v>
      </c>
      <c r="E7298" t="s">
        <v>10210</v>
      </c>
      <c r="F7298" t="s">
        <v>36101</v>
      </c>
      <c r="I7298" t="s">
        <v>36102</v>
      </c>
      <c r="K7298" t="s">
        <v>36103</v>
      </c>
      <c r="L7298" t="s">
        <v>36047</v>
      </c>
      <c r="M7298">
        <v>892</v>
      </c>
      <c r="N7298">
        <v>32</v>
      </c>
      <c r="R7298" s="1">
        <v>40162</v>
      </c>
      <c r="S7298" t="s">
        <v>80</v>
      </c>
      <c r="T7298">
        <v>707</v>
      </c>
      <c r="U7298" t="s">
        <v>10213</v>
      </c>
      <c r="V7298" s="1">
        <v>33390</v>
      </c>
      <c r="W7298">
        <v>2</v>
      </c>
      <c r="X7298" t="s">
        <v>57</v>
      </c>
      <c r="Y7298">
        <v>1</v>
      </c>
      <c r="Z7298" t="s">
        <v>46545</v>
      </c>
      <c r="AB7298">
        <v>196209</v>
      </c>
      <c r="AC7298">
        <v>125</v>
      </c>
      <c r="AD7298" t="s">
        <v>1344</v>
      </c>
      <c r="AE7298">
        <v>1014</v>
      </c>
      <c r="AF7298" t="s">
        <v>1352</v>
      </c>
      <c r="AG7298">
        <v>3</v>
      </c>
      <c r="AH7298" t="s">
        <v>81</v>
      </c>
      <c r="AI7298">
        <v>24</v>
      </c>
      <c r="AJ7298" t="s">
        <v>1344</v>
      </c>
      <c r="AK7298">
        <v>707</v>
      </c>
      <c r="AL7298" t="s">
        <v>10213</v>
      </c>
      <c r="AS7298">
        <v>0</v>
      </c>
      <c r="AT7298" t="s">
        <v>61</v>
      </c>
      <c r="AU7298" t="s">
        <v>13984</v>
      </c>
      <c r="AX7298">
        <v>56.4631249493629</v>
      </c>
      <c r="AY7298">
        <v>10.8723263617842</v>
      </c>
      <c r="AZ7298" t="s">
        <v>62</v>
      </c>
      <c r="BA7298">
        <v>1082</v>
      </c>
      <c r="BB7298" t="s">
        <v>2852</v>
      </c>
    </row>
    <row r="7299" spans="1:54" x14ac:dyDescent="0.25">
      <c r="A7299" s="1">
        <v>45200</v>
      </c>
      <c r="B7299">
        <v>725247</v>
      </c>
      <c r="C7299" t="s">
        <v>55139</v>
      </c>
      <c r="D7299">
        <v>8500</v>
      </c>
      <c r="E7299" t="s">
        <v>10210</v>
      </c>
      <c r="F7299" t="s">
        <v>55140</v>
      </c>
      <c r="I7299" t="s">
        <v>36104</v>
      </c>
      <c r="K7299" t="s">
        <v>36105</v>
      </c>
      <c r="L7299" t="s">
        <v>35440</v>
      </c>
      <c r="M7299">
        <v>9129</v>
      </c>
      <c r="N7299">
        <v>3</v>
      </c>
      <c r="R7299" s="1">
        <v>40162</v>
      </c>
      <c r="S7299" t="s">
        <v>80</v>
      </c>
      <c r="V7299" s="1">
        <v>28915</v>
      </c>
      <c r="W7299">
        <v>3</v>
      </c>
      <c r="X7299" t="s">
        <v>3496</v>
      </c>
      <c r="Y7299">
        <v>1</v>
      </c>
      <c r="Z7299" t="s">
        <v>46545</v>
      </c>
      <c r="AB7299">
        <v>197808</v>
      </c>
      <c r="AC7299">
        <v>137</v>
      </c>
      <c r="AD7299" t="s">
        <v>1410</v>
      </c>
      <c r="AE7299">
        <v>1053</v>
      </c>
      <c r="AF7299" t="s">
        <v>1410</v>
      </c>
      <c r="AG7299">
        <v>3</v>
      </c>
      <c r="AH7299" t="s">
        <v>81</v>
      </c>
      <c r="AI7299">
        <v>30</v>
      </c>
      <c r="AJ7299" t="s">
        <v>1402</v>
      </c>
      <c r="AK7299">
        <v>707</v>
      </c>
      <c r="AL7299" t="s">
        <v>10213</v>
      </c>
      <c r="AS7299">
        <v>0</v>
      </c>
      <c r="AT7299" t="s">
        <v>61</v>
      </c>
      <c r="AU7299" t="s">
        <v>19780</v>
      </c>
      <c r="AX7299">
        <v>56.4144215290885</v>
      </c>
      <c r="AY7299">
        <v>10.8691041104269</v>
      </c>
      <c r="AZ7299" t="s">
        <v>62</v>
      </c>
      <c r="BA7299">
        <v>1082</v>
      </c>
      <c r="BB7299" t="s">
        <v>2852</v>
      </c>
    </row>
    <row r="7300" spans="1:54" x14ac:dyDescent="0.25">
      <c r="A7300" s="1">
        <v>45200</v>
      </c>
      <c r="B7300">
        <v>725300</v>
      </c>
      <c r="C7300" t="s">
        <v>36106</v>
      </c>
      <c r="D7300">
        <v>8585</v>
      </c>
      <c r="E7300" t="s">
        <v>10633</v>
      </c>
      <c r="F7300" t="s">
        <v>36107</v>
      </c>
      <c r="G7300">
        <v>52712513</v>
      </c>
      <c r="H7300">
        <v>1001992014</v>
      </c>
      <c r="I7300" t="s">
        <v>36108</v>
      </c>
      <c r="J7300" t="s">
        <v>36109</v>
      </c>
      <c r="K7300" t="s">
        <v>36110</v>
      </c>
      <c r="L7300" t="s">
        <v>51519</v>
      </c>
      <c r="M7300">
        <v>506</v>
      </c>
      <c r="N7300">
        <v>43</v>
      </c>
      <c r="R7300" s="1">
        <v>44270</v>
      </c>
      <c r="S7300" t="s">
        <v>56</v>
      </c>
      <c r="W7300">
        <v>5</v>
      </c>
      <c r="X7300" t="s">
        <v>557</v>
      </c>
      <c r="Y7300">
        <v>1</v>
      </c>
      <c r="Z7300" t="s">
        <v>46545</v>
      </c>
      <c r="AA7300">
        <v>10</v>
      </c>
      <c r="AB7300">
        <v>197508</v>
      </c>
      <c r="AC7300">
        <v>123</v>
      </c>
      <c r="AD7300" t="s">
        <v>1507</v>
      </c>
      <c r="AE7300">
        <v>1011</v>
      </c>
      <c r="AF7300" t="s">
        <v>1507</v>
      </c>
      <c r="AG7300">
        <v>1</v>
      </c>
      <c r="AH7300" t="s">
        <v>44482</v>
      </c>
      <c r="AI7300">
        <v>80</v>
      </c>
      <c r="AJ7300" t="s">
        <v>1507</v>
      </c>
      <c r="AK7300">
        <v>707</v>
      </c>
      <c r="AL7300" t="s">
        <v>10213</v>
      </c>
      <c r="AQ7300" t="s">
        <v>36111</v>
      </c>
      <c r="AR7300" t="s">
        <v>36112</v>
      </c>
      <c r="AS7300">
        <v>0</v>
      </c>
      <c r="AT7300" t="s">
        <v>61</v>
      </c>
      <c r="AU7300" t="s">
        <v>51520</v>
      </c>
      <c r="AX7300">
        <v>56.506339789999998</v>
      </c>
      <c r="AY7300">
        <v>10.57640151</v>
      </c>
      <c r="AZ7300" t="s">
        <v>62</v>
      </c>
      <c r="BA7300">
        <v>1082</v>
      </c>
      <c r="BB7300" t="s">
        <v>2852</v>
      </c>
    </row>
    <row r="7301" spans="1:54" x14ac:dyDescent="0.25">
      <c r="A7301" s="1">
        <v>45200</v>
      </c>
      <c r="B7301">
        <v>725301</v>
      </c>
      <c r="C7301" t="s">
        <v>36113</v>
      </c>
      <c r="D7301">
        <v>8500</v>
      </c>
      <c r="E7301" t="s">
        <v>10210</v>
      </c>
      <c r="F7301" t="s">
        <v>36114</v>
      </c>
      <c r="G7301">
        <v>15322101</v>
      </c>
      <c r="H7301">
        <v>1000902938</v>
      </c>
      <c r="I7301" t="s">
        <v>36115</v>
      </c>
      <c r="J7301" t="s">
        <v>36116</v>
      </c>
      <c r="K7301" t="s">
        <v>36117</v>
      </c>
      <c r="L7301" t="s">
        <v>36118</v>
      </c>
      <c r="M7301">
        <v>188</v>
      </c>
      <c r="N7301">
        <v>28</v>
      </c>
      <c r="R7301" s="1">
        <v>43787</v>
      </c>
      <c r="S7301" t="s">
        <v>56</v>
      </c>
      <c r="W7301">
        <v>5</v>
      </c>
      <c r="X7301" t="s">
        <v>557</v>
      </c>
      <c r="Y7301">
        <v>1</v>
      </c>
      <c r="Z7301" t="s">
        <v>46545</v>
      </c>
      <c r="AB7301">
        <v>199108</v>
      </c>
      <c r="AC7301">
        <v>123</v>
      </c>
      <c r="AD7301" t="s">
        <v>1507</v>
      </c>
      <c r="AE7301">
        <v>1010</v>
      </c>
      <c r="AF7301" t="s">
        <v>44774</v>
      </c>
      <c r="AG7301">
        <v>1</v>
      </c>
      <c r="AH7301" t="s">
        <v>44482</v>
      </c>
      <c r="AI7301">
        <v>80</v>
      </c>
      <c r="AJ7301" t="s">
        <v>1507</v>
      </c>
      <c r="AK7301">
        <v>707</v>
      </c>
      <c r="AL7301" t="s">
        <v>10213</v>
      </c>
      <c r="AQ7301" t="s">
        <v>36119</v>
      </c>
      <c r="AR7301" t="s">
        <v>36120</v>
      </c>
      <c r="AS7301">
        <v>0</v>
      </c>
      <c r="AT7301" t="s">
        <v>61</v>
      </c>
      <c r="AU7301" t="s">
        <v>30387</v>
      </c>
      <c r="AW7301" t="s">
        <v>36121</v>
      </c>
      <c r="AX7301">
        <v>56.506310079999999</v>
      </c>
      <c r="AY7301">
        <v>10.81541331</v>
      </c>
      <c r="AZ7301" t="s">
        <v>62</v>
      </c>
      <c r="BA7301">
        <v>1082</v>
      </c>
      <c r="BB7301" t="s">
        <v>2852</v>
      </c>
    </row>
    <row r="7302" spans="1:54" x14ac:dyDescent="0.25">
      <c r="A7302" s="1">
        <v>45200</v>
      </c>
      <c r="B7302">
        <v>725302</v>
      </c>
      <c r="C7302" t="s">
        <v>46292</v>
      </c>
      <c r="D7302">
        <v>8500</v>
      </c>
      <c r="E7302" t="s">
        <v>10210</v>
      </c>
      <c r="F7302" t="s">
        <v>51521</v>
      </c>
      <c r="G7302">
        <v>18600447</v>
      </c>
      <c r="H7302">
        <v>1003495774</v>
      </c>
      <c r="I7302" t="s">
        <v>36122</v>
      </c>
      <c r="J7302" t="s">
        <v>36123</v>
      </c>
      <c r="K7302" t="s">
        <v>36124</v>
      </c>
      <c r="L7302" t="s">
        <v>36125</v>
      </c>
      <c r="M7302">
        <v>1032</v>
      </c>
      <c r="N7302">
        <v>1</v>
      </c>
      <c r="R7302" s="1">
        <v>42874</v>
      </c>
      <c r="S7302" t="s">
        <v>56</v>
      </c>
      <c r="V7302" s="1">
        <v>42309</v>
      </c>
      <c r="W7302">
        <v>5</v>
      </c>
      <c r="X7302" t="s">
        <v>557</v>
      </c>
      <c r="Y7302">
        <v>7</v>
      </c>
      <c r="Z7302" t="s">
        <v>1499</v>
      </c>
      <c r="AB7302">
        <v>199609</v>
      </c>
      <c r="AC7302">
        <v>141</v>
      </c>
      <c r="AD7302" t="s">
        <v>46688</v>
      </c>
      <c r="AE7302">
        <v>1022</v>
      </c>
      <c r="AF7302" t="s">
        <v>46688</v>
      </c>
      <c r="AG7302">
        <v>3</v>
      </c>
      <c r="AH7302" t="s">
        <v>81</v>
      </c>
      <c r="AI7302">
        <v>84</v>
      </c>
      <c r="AJ7302" t="s">
        <v>46689</v>
      </c>
      <c r="AK7302">
        <v>707</v>
      </c>
      <c r="AL7302" t="s">
        <v>10213</v>
      </c>
      <c r="AQ7302" t="s">
        <v>36126</v>
      </c>
      <c r="AR7302" t="s">
        <v>36127</v>
      </c>
      <c r="AS7302">
        <v>0</v>
      </c>
      <c r="AT7302" t="s">
        <v>61</v>
      </c>
      <c r="AU7302" t="s">
        <v>36128</v>
      </c>
      <c r="AW7302" t="s">
        <v>36129</v>
      </c>
      <c r="AX7302">
        <v>56.410263258511002</v>
      </c>
      <c r="AY7302">
        <v>10.747305258966501</v>
      </c>
      <c r="AZ7302" t="s">
        <v>62</v>
      </c>
      <c r="BA7302">
        <v>1082</v>
      </c>
      <c r="BB7302" t="s">
        <v>2852</v>
      </c>
    </row>
    <row r="7303" spans="1:54" x14ac:dyDescent="0.25">
      <c r="A7303" s="1">
        <v>45200</v>
      </c>
      <c r="B7303">
        <v>725303</v>
      </c>
      <c r="C7303" t="s">
        <v>36130</v>
      </c>
      <c r="D7303">
        <v>8500</v>
      </c>
      <c r="E7303" t="s">
        <v>10210</v>
      </c>
      <c r="F7303" t="s">
        <v>36131</v>
      </c>
      <c r="I7303" t="s">
        <v>51522</v>
      </c>
      <c r="J7303" t="s">
        <v>36132</v>
      </c>
      <c r="K7303" t="s">
        <v>36133</v>
      </c>
      <c r="L7303" t="s">
        <v>51523</v>
      </c>
      <c r="M7303">
        <v>156</v>
      </c>
      <c r="N7303">
        <v>30</v>
      </c>
      <c r="R7303" s="1">
        <v>40162</v>
      </c>
      <c r="S7303" t="s">
        <v>80</v>
      </c>
      <c r="V7303" s="1">
        <v>37865</v>
      </c>
      <c r="W7303">
        <v>5</v>
      </c>
      <c r="X7303" t="s">
        <v>557</v>
      </c>
      <c r="Y7303">
        <v>1</v>
      </c>
      <c r="Z7303" t="s">
        <v>46545</v>
      </c>
      <c r="AB7303">
        <v>200108</v>
      </c>
      <c r="AC7303">
        <v>123</v>
      </c>
      <c r="AD7303" t="s">
        <v>1507</v>
      </c>
      <c r="AE7303">
        <v>1011</v>
      </c>
      <c r="AF7303" t="s">
        <v>1507</v>
      </c>
      <c r="AG7303">
        <v>3</v>
      </c>
      <c r="AH7303" t="s">
        <v>81</v>
      </c>
      <c r="AI7303">
        <v>80</v>
      </c>
      <c r="AJ7303" t="s">
        <v>1507</v>
      </c>
      <c r="AK7303">
        <v>707</v>
      </c>
      <c r="AL7303" t="s">
        <v>10213</v>
      </c>
      <c r="AQ7303" t="s">
        <v>36134</v>
      </c>
      <c r="AR7303" t="s">
        <v>36135</v>
      </c>
      <c r="AS7303">
        <v>0</v>
      </c>
      <c r="AT7303" t="s">
        <v>61</v>
      </c>
      <c r="AU7303" t="s">
        <v>36136</v>
      </c>
      <c r="AW7303" t="s">
        <v>51524</v>
      </c>
      <c r="AX7303">
        <v>56.455382958572301</v>
      </c>
      <c r="AY7303">
        <v>10.8140949391001</v>
      </c>
      <c r="AZ7303" t="s">
        <v>62</v>
      </c>
      <c r="BA7303">
        <v>1082</v>
      </c>
      <c r="BB7303" t="s">
        <v>2852</v>
      </c>
    </row>
    <row r="7304" spans="1:54" x14ac:dyDescent="0.25">
      <c r="A7304" s="1">
        <v>45200</v>
      </c>
      <c r="B7304">
        <v>725351</v>
      </c>
      <c r="C7304" t="s">
        <v>51525</v>
      </c>
      <c r="D7304">
        <v>8586</v>
      </c>
      <c r="E7304" t="s">
        <v>54796</v>
      </c>
      <c r="F7304" t="s">
        <v>51526</v>
      </c>
      <c r="I7304" t="s">
        <v>36032</v>
      </c>
      <c r="J7304" t="s">
        <v>36137</v>
      </c>
      <c r="K7304" t="s">
        <v>36138</v>
      </c>
      <c r="L7304" t="s">
        <v>36139</v>
      </c>
      <c r="M7304">
        <v>995</v>
      </c>
      <c r="N7304">
        <v>16</v>
      </c>
      <c r="R7304" s="1">
        <v>40162</v>
      </c>
      <c r="S7304" t="s">
        <v>80</v>
      </c>
      <c r="V7304" s="1">
        <v>36678</v>
      </c>
      <c r="W7304">
        <v>5</v>
      </c>
      <c r="X7304" t="s">
        <v>557</v>
      </c>
      <c r="Y7304">
        <v>1</v>
      </c>
      <c r="Z7304" t="s">
        <v>46545</v>
      </c>
      <c r="AB7304">
        <v>199205</v>
      </c>
      <c r="AC7304">
        <v>146</v>
      </c>
      <c r="AD7304" t="s">
        <v>1428</v>
      </c>
      <c r="AE7304">
        <v>1025</v>
      </c>
      <c r="AF7304" t="s">
        <v>1428</v>
      </c>
      <c r="AG7304">
        <v>3</v>
      </c>
      <c r="AH7304" t="s">
        <v>81</v>
      </c>
      <c r="AI7304">
        <v>85</v>
      </c>
      <c r="AJ7304" t="s">
        <v>1428</v>
      </c>
      <c r="AK7304">
        <v>707</v>
      </c>
      <c r="AL7304" t="s">
        <v>10213</v>
      </c>
      <c r="AQ7304" t="s">
        <v>36140</v>
      </c>
      <c r="AS7304">
        <v>0</v>
      </c>
      <c r="AT7304" t="s">
        <v>61</v>
      </c>
      <c r="AU7304" t="s">
        <v>36079</v>
      </c>
      <c r="AX7304">
        <v>56.4624368173546</v>
      </c>
      <c r="AY7304">
        <v>10.6325823367123</v>
      </c>
      <c r="AZ7304" t="s">
        <v>62</v>
      </c>
      <c r="BA7304">
        <v>1082</v>
      </c>
      <c r="BB7304" t="s">
        <v>2852</v>
      </c>
    </row>
    <row r="7305" spans="1:54" x14ac:dyDescent="0.25">
      <c r="A7305" s="1">
        <v>45200</v>
      </c>
      <c r="B7305">
        <v>725375</v>
      </c>
      <c r="C7305" t="s">
        <v>36141</v>
      </c>
      <c r="D7305">
        <v>8586</v>
      </c>
      <c r="E7305" t="s">
        <v>54796</v>
      </c>
      <c r="F7305" t="s">
        <v>51527</v>
      </c>
      <c r="I7305" t="s">
        <v>36142</v>
      </c>
      <c r="J7305" t="s">
        <v>36143</v>
      </c>
      <c r="K7305" t="s">
        <v>36144</v>
      </c>
      <c r="L7305" t="s">
        <v>36145</v>
      </c>
      <c r="M7305">
        <v>995</v>
      </c>
      <c r="N7305">
        <v>6</v>
      </c>
      <c r="R7305" s="1">
        <v>40162</v>
      </c>
      <c r="S7305" t="s">
        <v>80</v>
      </c>
      <c r="V7305" s="1">
        <v>38169</v>
      </c>
      <c r="W7305">
        <v>5</v>
      </c>
      <c r="X7305" t="s">
        <v>557</v>
      </c>
      <c r="Y7305">
        <v>1</v>
      </c>
      <c r="Z7305" t="s">
        <v>46545</v>
      </c>
      <c r="AB7305">
        <v>199301</v>
      </c>
      <c r="AC7305">
        <v>147</v>
      </c>
      <c r="AD7305" t="s">
        <v>46697</v>
      </c>
      <c r="AE7305">
        <v>1021</v>
      </c>
      <c r="AF7305" t="s">
        <v>46697</v>
      </c>
      <c r="AG7305">
        <v>3</v>
      </c>
      <c r="AH7305" t="s">
        <v>81</v>
      </c>
      <c r="AI7305">
        <v>86</v>
      </c>
      <c r="AJ7305" t="s">
        <v>46697</v>
      </c>
      <c r="AK7305">
        <v>707</v>
      </c>
      <c r="AL7305" t="s">
        <v>10213</v>
      </c>
      <c r="AQ7305" t="s">
        <v>36146</v>
      </c>
      <c r="AS7305">
        <v>0</v>
      </c>
      <c r="AT7305" t="s">
        <v>61</v>
      </c>
      <c r="AU7305" t="s">
        <v>36079</v>
      </c>
      <c r="AW7305" t="s">
        <v>36147</v>
      </c>
      <c r="AX7305">
        <v>56.461712283627698</v>
      </c>
      <c r="AY7305">
        <v>10.635020875911099</v>
      </c>
      <c r="AZ7305" t="s">
        <v>62</v>
      </c>
      <c r="BA7305">
        <v>1082</v>
      </c>
      <c r="BB7305" t="s">
        <v>2852</v>
      </c>
    </row>
    <row r="7306" spans="1:54" x14ac:dyDescent="0.25">
      <c r="A7306" s="1">
        <v>45200</v>
      </c>
      <c r="B7306">
        <v>727000</v>
      </c>
      <c r="C7306" t="s">
        <v>11307</v>
      </c>
      <c r="D7306">
        <v>8300</v>
      </c>
      <c r="E7306" t="s">
        <v>11302</v>
      </c>
      <c r="F7306" t="s">
        <v>11307</v>
      </c>
      <c r="G7306">
        <v>32264328</v>
      </c>
      <c r="J7306" t="s">
        <v>36148</v>
      </c>
      <c r="K7306" t="s">
        <v>15914</v>
      </c>
      <c r="L7306" t="s">
        <v>53314</v>
      </c>
      <c r="M7306">
        <v>5893</v>
      </c>
      <c r="N7306">
        <v>3</v>
      </c>
      <c r="R7306" s="1">
        <v>43794</v>
      </c>
      <c r="S7306" t="s">
        <v>80</v>
      </c>
      <c r="T7306">
        <v>727</v>
      </c>
      <c r="U7306" t="s">
        <v>11307</v>
      </c>
      <c r="W7306">
        <v>2</v>
      </c>
      <c r="X7306" t="s">
        <v>57</v>
      </c>
      <c r="Y7306">
        <v>5</v>
      </c>
      <c r="Z7306" t="s">
        <v>54458</v>
      </c>
      <c r="AB7306">
        <v>200701</v>
      </c>
      <c r="AC7306">
        <v>923</v>
      </c>
      <c r="AD7306" t="s">
        <v>58</v>
      </c>
      <c r="AE7306">
        <v>2013</v>
      </c>
      <c r="AF7306" t="s">
        <v>58</v>
      </c>
      <c r="AG7306">
        <v>1</v>
      </c>
      <c r="AH7306" t="s">
        <v>44482</v>
      </c>
      <c r="AI7306">
        <v>99</v>
      </c>
      <c r="AJ7306" t="s">
        <v>54511</v>
      </c>
      <c r="AK7306">
        <v>727</v>
      </c>
      <c r="AL7306" t="s">
        <v>11307</v>
      </c>
      <c r="AQ7306" t="s">
        <v>15915</v>
      </c>
      <c r="AR7306" t="s">
        <v>15916</v>
      </c>
      <c r="AS7306">
        <v>0</v>
      </c>
      <c r="AT7306" t="s">
        <v>61</v>
      </c>
      <c r="AU7306" t="s">
        <v>53313</v>
      </c>
      <c r="AX7306">
        <v>55.973629809999998</v>
      </c>
      <c r="AY7306">
        <v>10.14965216</v>
      </c>
      <c r="AZ7306" t="s">
        <v>62</v>
      </c>
      <c r="BA7306">
        <v>1082</v>
      </c>
      <c r="BB7306" t="s">
        <v>2852</v>
      </c>
    </row>
    <row r="7307" spans="1:54" x14ac:dyDescent="0.25">
      <c r="A7307" s="1">
        <v>45200</v>
      </c>
      <c r="B7307">
        <v>727001</v>
      </c>
      <c r="C7307" t="s">
        <v>36149</v>
      </c>
      <c r="D7307">
        <v>8300</v>
      </c>
      <c r="E7307" t="s">
        <v>11302</v>
      </c>
      <c r="F7307" t="s">
        <v>51528</v>
      </c>
      <c r="G7307">
        <v>32264328</v>
      </c>
      <c r="H7307">
        <v>1003356556</v>
      </c>
      <c r="I7307" t="s">
        <v>36150</v>
      </c>
      <c r="K7307" t="s">
        <v>36151</v>
      </c>
      <c r="L7307" t="s">
        <v>36152</v>
      </c>
      <c r="M7307">
        <v>2325</v>
      </c>
      <c r="N7307">
        <v>13</v>
      </c>
      <c r="R7307" s="1">
        <v>43769</v>
      </c>
      <c r="S7307" t="s">
        <v>56</v>
      </c>
      <c r="T7307">
        <v>727</v>
      </c>
      <c r="U7307" t="s">
        <v>11307</v>
      </c>
      <c r="W7307">
        <v>2</v>
      </c>
      <c r="X7307" t="s">
        <v>57</v>
      </c>
      <c r="Y7307">
        <v>1</v>
      </c>
      <c r="Z7307" t="s">
        <v>46545</v>
      </c>
      <c r="AA7307">
        <v>6</v>
      </c>
      <c r="AC7307">
        <v>121</v>
      </c>
      <c r="AD7307" t="s">
        <v>70</v>
      </c>
      <c r="AE7307">
        <v>1012</v>
      </c>
      <c r="AF7307" t="s">
        <v>71</v>
      </c>
      <c r="AG7307">
        <v>1</v>
      </c>
      <c r="AH7307" t="s">
        <v>44482</v>
      </c>
      <c r="AI7307">
        <v>21</v>
      </c>
      <c r="AJ7307" t="s">
        <v>52613</v>
      </c>
      <c r="AK7307">
        <v>727</v>
      </c>
      <c r="AL7307" t="s">
        <v>11307</v>
      </c>
      <c r="AP7307">
        <v>281359</v>
      </c>
      <c r="AQ7307" t="s">
        <v>36153</v>
      </c>
      <c r="AR7307" t="s">
        <v>36154</v>
      </c>
      <c r="AS7307">
        <v>2</v>
      </c>
      <c r="AT7307" t="s">
        <v>1413</v>
      </c>
      <c r="AU7307" t="s">
        <v>36155</v>
      </c>
      <c r="AX7307">
        <v>55.890954600000001</v>
      </c>
      <c r="AY7307">
        <v>10.1688977</v>
      </c>
      <c r="AZ7307" t="s">
        <v>62</v>
      </c>
      <c r="BA7307">
        <v>1082</v>
      </c>
      <c r="BB7307" t="s">
        <v>2852</v>
      </c>
    </row>
    <row r="7308" spans="1:54" x14ac:dyDescent="0.25">
      <c r="A7308" s="1">
        <v>45200</v>
      </c>
      <c r="B7308">
        <v>727002</v>
      </c>
      <c r="C7308" t="s">
        <v>51529</v>
      </c>
      <c r="D7308">
        <v>8300</v>
      </c>
      <c r="E7308" t="s">
        <v>11302</v>
      </c>
      <c r="F7308" t="s">
        <v>51530</v>
      </c>
      <c r="G7308">
        <v>32264328</v>
      </c>
      <c r="H7308">
        <v>1003356593</v>
      </c>
      <c r="I7308" t="s">
        <v>16566</v>
      </c>
      <c r="J7308" t="s">
        <v>36156</v>
      </c>
      <c r="K7308" t="s">
        <v>36157</v>
      </c>
      <c r="L7308" t="s">
        <v>46293</v>
      </c>
      <c r="M7308">
        <v>7070</v>
      </c>
      <c r="N7308">
        <v>1</v>
      </c>
      <c r="R7308" s="1">
        <v>43769</v>
      </c>
      <c r="S7308" t="s">
        <v>56</v>
      </c>
      <c r="T7308">
        <v>727</v>
      </c>
      <c r="U7308" t="s">
        <v>11307</v>
      </c>
      <c r="W7308">
        <v>2</v>
      </c>
      <c r="X7308" t="s">
        <v>57</v>
      </c>
      <c r="Y7308">
        <v>1</v>
      </c>
      <c r="Z7308" t="s">
        <v>46545</v>
      </c>
      <c r="AA7308">
        <v>6</v>
      </c>
      <c r="AB7308">
        <v>191704</v>
      </c>
      <c r="AC7308">
        <v>121</v>
      </c>
      <c r="AD7308" t="s">
        <v>70</v>
      </c>
      <c r="AE7308">
        <v>1012</v>
      </c>
      <c r="AF7308" t="s">
        <v>71</v>
      </c>
      <c r="AG7308">
        <v>1</v>
      </c>
      <c r="AH7308" t="s">
        <v>44482</v>
      </c>
      <c r="AI7308">
        <v>21</v>
      </c>
      <c r="AJ7308" t="s">
        <v>52613</v>
      </c>
      <c r="AK7308">
        <v>727</v>
      </c>
      <c r="AL7308" t="s">
        <v>11307</v>
      </c>
      <c r="AP7308">
        <v>281359</v>
      </c>
      <c r="AQ7308" t="s">
        <v>36158</v>
      </c>
      <c r="AR7308" t="s">
        <v>36159</v>
      </c>
      <c r="AS7308">
        <v>2</v>
      </c>
      <c r="AT7308" t="s">
        <v>1413</v>
      </c>
      <c r="AU7308" t="s">
        <v>45106</v>
      </c>
      <c r="AW7308" t="s">
        <v>36160</v>
      </c>
      <c r="AX7308">
        <v>55.915707320000003</v>
      </c>
      <c r="AY7308">
        <v>10.25024571</v>
      </c>
      <c r="AZ7308" t="s">
        <v>62</v>
      </c>
      <c r="BA7308">
        <v>1082</v>
      </c>
      <c r="BB7308" t="s">
        <v>2852</v>
      </c>
    </row>
    <row r="7309" spans="1:54" x14ac:dyDescent="0.25">
      <c r="A7309" s="1">
        <v>45200</v>
      </c>
      <c r="B7309">
        <v>727003</v>
      </c>
      <c r="C7309" t="s">
        <v>36161</v>
      </c>
      <c r="D7309">
        <v>8350</v>
      </c>
      <c r="E7309" t="s">
        <v>16564</v>
      </c>
      <c r="F7309" t="s">
        <v>51531</v>
      </c>
      <c r="G7309">
        <v>32264328</v>
      </c>
      <c r="H7309">
        <v>1003356337</v>
      </c>
      <c r="I7309" t="s">
        <v>16566</v>
      </c>
      <c r="J7309" t="s">
        <v>36162</v>
      </c>
      <c r="K7309" t="s">
        <v>16567</v>
      </c>
      <c r="L7309" t="s">
        <v>16568</v>
      </c>
      <c r="M7309">
        <v>3981</v>
      </c>
      <c r="N7309">
        <v>30</v>
      </c>
      <c r="R7309" s="1">
        <v>43769</v>
      </c>
      <c r="S7309" t="s">
        <v>56</v>
      </c>
      <c r="T7309">
        <v>727</v>
      </c>
      <c r="U7309" t="s">
        <v>11307</v>
      </c>
      <c r="W7309">
        <v>2</v>
      </c>
      <c r="X7309" t="s">
        <v>57</v>
      </c>
      <c r="Y7309">
        <v>1</v>
      </c>
      <c r="Z7309" t="s">
        <v>46545</v>
      </c>
      <c r="AA7309">
        <v>6</v>
      </c>
      <c r="AB7309">
        <v>196004</v>
      </c>
      <c r="AC7309">
        <v>121</v>
      </c>
      <c r="AD7309" t="s">
        <v>70</v>
      </c>
      <c r="AE7309">
        <v>1012</v>
      </c>
      <c r="AF7309" t="s">
        <v>71</v>
      </c>
      <c r="AG7309">
        <v>1</v>
      </c>
      <c r="AH7309" t="s">
        <v>44482</v>
      </c>
      <c r="AI7309">
        <v>21</v>
      </c>
      <c r="AJ7309" t="s">
        <v>52613</v>
      </c>
      <c r="AK7309">
        <v>727</v>
      </c>
      <c r="AL7309" t="s">
        <v>11307</v>
      </c>
      <c r="AP7309">
        <v>281359</v>
      </c>
      <c r="AQ7309" t="s">
        <v>16569</v>
      </c>
      <c r="AR7309" t="s">
        <v>16570</v>
      </c>
      <c r="AS7309">
        <v>2</v>
      </c>
      <c r="AT7309" t="s">
        <v>1413</v>
      </c>
      <c r="AU7309" t="s">
        <v>16571</v>
      </c>
      <c r="AX7309">
        <v>55.914705939999997</v>
      </c>
      <c r="AY7309">
        <v>10.053309629999999</v>
      </c>
      <c r="AZ7309" t="s">
        <v>62</v>
      </c>
      <c r="BA7309">
        <v>1082</v>
      </c>
      <c r="BB7309" t="s">
        <v>2852</v>
      </c>
    </row>
    <row r="7310" spans="1:54" x14ac:dyDescent="0.25">
      <c r="A7310" s="1">
        <v>45200</v>
      </c>
      <c r="B7310">
        <v>727004</v>
      </c>
      <c r="C7310" t="s">
        <v>36163</v>
      </c>
      <c r="D7310">
        <v>8300</v>
      </c>
      <c r="E7310" t="s">
        <v>11302</v>
      </c>
      <c r="F7310" t="s">
        <v>36164</v>
      </c>
      <c r="G7310">
        <v>32264328</v>
      </c>
      <c r="H7310">
        <v>1003356398</v>
      </c>
      <c r="I7310" t="s">
        <v>36165</v>
      </c>
      <c r="J7310" t="s">
        <v>36166</v>
      </c>
      <c r="K7310" t="s">
        <v>36167</v>
      </c>
      <c r="L7310" t="s">
        <v>51532</v>
      </c>
      <c r="M7310">
        <v>5250</v>
      </c>
      <c r="N7310">
        <v>4</v>
      </c>
      <c r="R7310" s="1">
        <v>44581</v>
      </c>
      <c r="S7310" t="s">
        <v>56</v>
      </c>
      <c r="T7310">
        <v>727</v>
      </c>
      <c r="U7310" t="s">
        <v>11307</v>
      </c>
      <c r="W7310">
        <v>2</v>
      </c>
      <c r="X7310" t="s">
        <v>57</v>
      </c>
      <c r="Y7310">
        <v>1</v>
      </c>
      <c r="Z7310" t="s">
        <v>46545</v>
      </c>
      <c r="AA7310">
        <v>9</v>
      </c>
      <c r="AB7310">
        <v>197008</v>
      </c>
      <c r="AC7310">
        <v>121</v>
      </c>
      <c r="AD7310" t="s">
        <v>70</v>
      </c>
      <c r="AE7310">
        <v>1012</v>
      </c>
      <c r="AF7310" t="s">
        <v>71</v>
      </c>
      <c r="AG7310">
        <v>1</v>
      </c>
      <c r="AH7310" t="s">
        <v>44482</v>
      </c>
      <c r="AI7310">
        <v>21</v>
      </c>
      <c r="AJ7310" t="s">
        <v>52613</v>
      </c>
      <c r="AK7310">
        <v>727</v>
      </c>
      <c r="AL7310" t="s">
        <v>11307</v>
      </c>
      <c r="AQ7310" t="s">
        <v>36168</v>
      </c>
      <c r="AR7310" t="s">
        <v>36169</v>
      </c>
      <c r="AS7310">
        <v>0</v>
      </c>
      <c r="AT7310" t="s">
        <v>61</v>
      </c>
      <c r="AU7310" t="s">
        <v>51533</v>
      </c>
      <c r="AX7310">
        <v>55.978726530000003</v>
      </c>
      <c r="AY7310">
        <v>10.16258146</v>
      </c>
      <c r="AZ7310" t="s">
        <v>62</v>
      </c>
      <c r="BA7310">
        <v>1082</v>
      </c>
      <c r="BB7310" t="s">
        <v>2852</v>
      </c>
    </row>
    <row r="7311" spans="1:54" x14ac:dyDescent="0.25">
      <c r="A7311" s="1">
        <v>45200</v>
      </c>
      <c r="B7311">
        <v>727005</v>
      </c>
      <c r="C7311" t="s">
        <v>13617</v>
      </c>
      <c r="D7311">
        <v>8300</v>
      </c>
      <c r="E7311" t="s">
        <v>11302</v>
      </c>
      <c r="F7311" t="s">
        <v>18138</v>
      </c>
      <c r="G7311">
        <v>32264328</v>
      </c>
      <c r="H7311">
        <v>1008614764</v>
      </c>
      <c r="I7311" t="s">
        <v>49116</v>
      </c>
      <c r="K7311" t="s">
        <v>18139</v>
      </c>
      <c r="L7311" t="s">
        <v>18140</v>
      </c>
      <c r="M7311">
        <v>9265</v>
      </c>
      <c r="N7311">
        <v>95</v>
      </c>
      <c r="R7311" s="1">
        <v>44959</v>
      </c>
      <c r="S7311" t="s">
        <v>56</v>
      </c>
      <c r="T7311">
        <v>727</v>
      </c>
      <c r="U7311" t="s">
        <v>11307</v>
      </c>
      <c r="V7311" s="1">
        <v>44958</v>
      </c>
      <c r="W7311">
        <v>2</v>
      </c>
      <c r="X7311" t="s">
        <v>57</v>
      </c>
      <c r="Y7311">
        <v>1</v>
      </c>
      <c r="Z7311" t="s">
        <v>46545</v>
      </c>
      <c r="AA7311">
        <v>6</v>
      </c>
      <c r="AB7311">
        <v>196104</v>
      </c>
      <c r="AC7311">
        <v>121</v>
      </c>
      <c r="AD7311" t="s">
        <v>70</v>
      </c>
      <c r="AE7311">
        <v>1012</v>
      </c>
      <c r="AF7311" t="s">
        <v>71</v>
      </c>
      <c r="AG7311">
        <v>3</v>
      </c>
      <c r="AH7311" t="s">
        <v>81</v>
      </c>
      <c r="AI7311">
        <v>21</v>
      </c>
      <c r="AJ7311" t="s">
        <v>52613</v>
      </c>
      <c r="AK7311">
        <v>727</v>
      </c>
      <c r="AL7311" t="s">
        <v>11307</v>
      </c>
      <c r="AP7311">
        <v>281794</v>
      </c>
      <c r="AQ7311" t="s">
        <v>18124</v>
      </c>
      <c r="AR7311" t="s">
        <v>18141</v>
      </c>
      <c r="AS7311">
        <v>2</v>
      </c>
      <c r="AT7311" t="s">
        <v>1413</v>
      </c>
      <c r="AU7311" t="s">
        <v>18142</v>
      </c>
      <c r="AX7311">
        <v>55.980341199999998</v>
      </c>
      <c r="AY7311">
        <v>10.13273253</v>
      </c>
      <c r="AZ7311" t="s">
        <v>62</v>
      </c>
      <c r="BA7311">
        <v>1082</v>
      </c>
      <c r="BB7311" t="s">
        <v>2852</v>
      </c>
    </row>
    <row r="7312" spans="1:54" x14ac:dyDescent="0.25">
      <c r="A7312" s="1">
        <v>45200</v>
      </c>
      <c r="B7312">
        <v>727006</v>
      </c>
      <c r="C7312" t="s">
        <v>36170</v>
      </c>
      <c r="D7312">
        <v>8300</v>
      </c>
      <c r="E7312" t="s">
        <v>11302</v>
      </c>
      <c r="F7312" t="s">
        <v>51534</v>
      </c>
      <c r="G7312">
        <v>32264328</v>
      </c>
      <c r="H7312">
        <v>1003356519</v>
      </c>
      <c r="I7312" t="s">
        <v>16566</v>
      </c>
      <c r="K7312" t="s">
        <v>36171</v>
      </c>
      <c r="L7312" t="s">
        <v>36172</v>
      </c>
      <c r="M7312">
        <v>6322</v>
      </c>
      <c r="N7312">
        <v>100</v>
      </c>
      <c r="R7312" s="1">
        <v>43769</v>
      </c>
      <c r="S7312" t="s">
        <v>56</v>
      </c>
      <c r="T7312">
        <v>727</v>
      </c>
      <c r="U7312" t="s">
        <v>11307</v>
      </c>
      <c r="W7312">
        <v>2</v>
      </c>
      <c r="X7312" t="s">
        <v>57</v>
      </c>
      <c r="Y7312">
        <v>1</v>
      </c>
      <c r="Z7312" t="s">
        <v>46545</v>
      </c>
      <c r="AA7312">
        <v>6</v>
      </c>
      <c r="AB7312">
        <v>193004</v>
      </c>
      <c r="AC7312">
        <v>121</v>
      </c>
      <c r="AD7312" t="s">
        <v>70</v>
      </c>
      <c r="AE7312">
        <v>1012</v>
      </c>
      <c r="AF7312" t="s">
        <v>71</v>
      </c>
      <c r="AG7312">
        <v>1</v>
      </c>
      <c r="AH7312" t="s">
        <v>44482</v>
      </c>
      <c r="AI7312">
        <v>21</v>
      </c>
      <c r="AJ7312" t="s">
        <v>52613</v>
      </c>
      <c r="AK7312">
        <v>727</v>
      </c>
      <c r="AL7312" t="s">
        <v>11307</v>
      </c>
      <c r="AP7312">
        <v>281359</v>
      </c>
      <c r="AQ7312" t="s">
        <v>36173</v>
      </c>
      <c r="AR7312" t="s">
        <v>36174</v>
      </c>
      <c r="AS7312">
        <v>2</v>
      </c>
      <c r="AT7312" t="s">
        <v>1413</v>
      </c>
      <c r="AU7312" t="s">
        <v>36175</v>
      </c>
      <c r="AX7312">
        <v>55.986821630000001</v>
      </c>
      <c r="AY7312">
        <v>10.23162701</v>
      </c>
      <c r="AZ7312" t="s">
        <v>62</v>
      </c>
      <c r="BA7312">
        <v>1082</v>
      </c>
      <c r="BB7312" t="s">
        <v>2852</v>
      </c>
    </row>
    <row r="7313" spans="1:54" x14ac:dyDescent="0.25">
      <c r="A7313" s="1">
        <v>45200</v>
      </c>
      <c r="B7313">
        <v>727007</v>
      </c>
      <c r="C7313" t="s">
        <v>16819</v>
      </c>
      <c r="D7313">
        <v>8300</v>
      </c>
      <c r="E7313" t="s">
        <v>11302</v>
      </c>
      <c r="F7313" t="s">
        <v>36176</v>
      </c>
      <c r="G7313">
        <v>32264328</v>
      </c>
      <c r="H7313">
        <v>1003356635</v>
      </c>
      <c r="I7313" t="s">
        <v>49116</v>
      </c>
      <c r="J7313" t="s">
        <v>36177</v>
      </c>
      <c r="K7313" t="s">
        <v>18122</v>
      </c>
      <c r="L7313" t="s">
        <v>18123</v>
      </c>
      <c r="M7313">
        <v>2799</v>
      </c>
      <c r="N7313">
        <v>43</v>
      </c>
      <c r="R7313" s="1">
        <v>44958</v>
      </c>
      <c r="S7313" t="s">
        <v>56</v>
      </c>
      <c r="T7313">
        <v>727</v>
      </c>
      <c r="U7313" t="s">
        <v>11307</v>
      </c>
      <c r="W7313">
        <v>2</v>
      </c>
      <c r="X7313" t="s">
        <v>57</v>
      </c>
      <c r="Y7313">
        <v>1</v>
      </c>
      <c r="Z7313" t="s">
        <v>46545</v>
      </c>
      <c r="AA7313">
        <v>10</v>
      </c>
      <c r="AB7313">
        <v>195608</v>
      </c>
      <c r="AC7313">
        <v>121</v>
      </c>
      <c r="AD7313" t="s">
        <v>70</v>
      </c>
      <c r="AE7313">
        <v>1012</v>
      </c>
      <c r="AF7313" t="s">
        <v>71</v>
      </c>
      <c r="AG7313">
        <v>1</v>
      </c>
      <c r="AH7313" t="s">
        <v>44482</v>
      </c>
      <c r="AI7313">
        <v>21</v>
      </c>
      <c r="AJ7313" t="s">
        <v>52613</v>
      </c>
      <c r="AK7313">
        <v>727</v>
      </c>
      <c r="AL7313" t="s">
        <v>11307</v>
      </c>
      <c r="AP7313">
        <v>281794</v>
      </c>
      <c r="AQ7313" t="s">
        <v>36178</v>
      </c>
      <c r="AR7313" t="s">
        <v>36179</v>
      </c>
      <c r="AS7313">
        <v>2</v>
      </c>
      <c r="AT7313" t="s">
        <v>1413</v>
      </c>
      <c r="AU7313" t="s">
        <v>307</v>
      </c>
      <c r="AX7313">
        <v>55.970106770000001</v>
      </c>
      <c r="AY7313">
        <v>10.14450916</v>
      </c>
      <c r="AZ7313" t="s">
        <v>62</v>
      </c>
      <c r="BA7313">
        <v>1082</v>
      </c>
      <c r="BB7313" t="s">
        <v>2852</v>
      </c>
    </row>
    <row r="7314" spans="1:54" x14ac:dyDescent="0.25">
      <c r="A7314" s="1">
        <v>45200</v>
      </c>
      <c r="B7314">
        <v>727008</v>
      </c>
      <c r="C7314" t="s">
        <v>51535</v>
      </c>
      <c r="D7314">
        <v>8300</v>
      </c>
      <c r="E7314" t="s">
        <v>11302</v>
      </c>
      <c r="F7314" t="s">
        <v>51536</v>
      </c>
      <c r="G7314">
        <v>32264328</v>
      </c>
      <c r="H7314">
        <v>1003356313</v>
      </c>
      <c r="I7314" t="s">
        <v>51537</v>
      </c>
      <c r="K7314" t="s">
        <v>36180</v>
      </c>
      <c r="L7314" t="s">
        <v>36181</v>
      </c>
      <c r="M7314">
        <v>2943</v>
      </c>
      <c r="N7314">
        <v>10</v>
      </c>
      <c r="R7314" s="1">
        <v>40162</v>
      </c>
      <c r="S7314" t="s">
        <v>80</v>
      </c>
      <c r="T7314">
        <v>727</v>
      </c>
      <c r="U7314" t="s">
        <v>11307</v>
      </c>
      <c r="V7314" s="1">
        <v>38930</v>
      </c>
      <c r="W7314">
        <v>2</v>
      </c>
      <c r="X7314" t="s">
        <v>57</v>
      </c>
      <c r="Y7314">
        <v>1</v>
      </c>
      <c r="Z7314" t="s">
        <v>46545</v>
      </c>
      <c r="AA7314">
        <v>7</v>
      </c>
      <c r="AB7314">
        <v>195604</v>
      </c>
      <c r="AC7314">
        <v>121</v>
      </c>
      <c r="AD7314" t="s">
        <v>70</v>
      </c>
      <c r="AE7314">
        <v>1012</v>
      </c>
      <c r="AF7314" t="s">
        <v>71</v>
      </c>
      <c r="AG7314">
        <v>3</v>
      </c>
      <c r="AH7314" t="s">
        <v>81</v>
      </c>
      <c r="AI7314">
        <v>22</v>
      </c>
      <c r="AJ7314" t="s">
        <v>52628</v>
      </c>
      <c r="AK7314">
        <v>727</v>
      </c>
      <c r="AL7314" t="s">
        <v>11307</v>
      </c>
      <c r="AQ7314" t="s">
        <v>36182</v>
      </c>
      <c r="AS7314">
        <v>0</v>
      </c>
      <c r="AT7314" t="s">
        <v>61</v>
      </c>
      <c r="AU7314" t="s">
        <v>7088</v>
      </c>
      <c r="AZ7314" t="s">
        <v>62</v>
      </c>
      <c r="BA7314">
        <v>1082</v>
      </c>
      <c r="BB7314" t="s">
        <v>2852</v>
      </c>
    </row>
    <row r="7315" spans="1:54" x14ac:dyDescent="0.25">
      <c r="A7315" s="1">
        <v>45200</v>
      </c>
      <c r="B7315">
        <v>727009</v>
      </c>
      <c r="C7315" t="s">
        <v>55141</v>
      </c>
      <c r="D7315">
        <v>8300</v>
      </c>
      <c r="E7315" t="s">
        <v>11302</v>
      </c>
      <c r="F7315" t="s">
        <v>55142</v>
      </c>
      <c r="G7315">
        <v>32264328</v>
      </c>
      <c r="H7315">
        <v>1003356192</v>
      </c>
      <c r="I7315" t="s">
        <v>36183</v>
      </c>
      <c r="K7315" t="s">
        <v>36184</v>
      </c>
      <c r="L7315" t="s">
        <v>55143</v>
      </c>
      <c r="M7315">
        <v>5646</v>
      </c>
      <c r="N7315">
        <v>2</v>
      </c>
      <c r="R7315" s="1">
        <v>40828</v>
      </c>
      <c r="S7315" t="s">
        <v>56</v>
      </c>
      <c r="T7315">
        <v>727</v>
      </c>
      <c r="U7315" t="s">
        <v>11307</v>
      </c>
      <c r="V7315" s="1">
        <v>40756</v>
      </c>
      <c r="W7315">
        <v>2</v>
      </c>
      <c r="X7315" t="s">
        <v>57</v>
      </c>
      <c r="Y7315">
        <v>1</v>
      </c>
      <c r="Z7315" t="s">
        <v>46545</v>
      </c>
      <c r="AA7315">
        <v>6</v>
      </c>
      <c r="AB7315">
        <v>196204</v>
      </c>
      <c r="AC7315">
        <v>121</v>
      </c>
      <c r="AD7315" t="s">
        <v>70</v>
      </c>
      <c r="AE7315">
        <v>1012</v>
      </c>
      <c r="AF7315" t="s">
        <v>71</v>
      </c>
      <c r="AG7315">
        <v>3</v>
      </c>
      <c r="AH7315" t="s">
        <v>81</v>
      </c>
      <c r="AI7315">
        <v>22</v>
      </c>
      <c r="AJ7315" t="s">
        <v>52628</v>
      </c>
      <c r="AK7315">
        <v>727</v>
      </c>
      <c r="AL7315" t="s">
        <v>11307</v>
      </c>
      <c r="AQ7315" t="s">
        <v>36185</v>
      </c>
      <c r="AR7315" t="s">
        <v>36186</v>
      </c>
      <c r="AS7315">
        <v>0</v>
      </c>
      <c r="AT7315" t="s">
        <v>61</v>
      </c>
      <c r="AU7315" t="s">
        <v>11310</v>
      </c>
      <c r="AW7315" t="s">
        <v>54702</v>
      </c>
      <c r="AX7315">
        <v>55.914123484572201</v>
      </c>
      <c r="AY7315">
        <v>10.141561883469899</v>
      </c>
      <c r="AZ7315" t="s">
        <v>62</v>
      </c>
      <c r="BA7315">
        <v>1082</v>
      </c>
      <c r="BB7315" t="s">
        <v>2852</v>
      </c>
    </row>
    <row r="7316" spans="1:54" x14ac:dyDescent="0.25">
      <c r="A7316" s="1">
        <v>45200</v>
      </c>
      <c r="B7316">
        <v>727010</v>
      </c>
      <c r="C7316" t="s">
        <v>51538</v>
      </c>
      <c r="D7316">
        <v>8300</v>
      </c>
      <c r="E7316" t="s">
        <v>11302</v>
      </c>
      <c r="F7316" t="s">
        <v>51539</v>
      </c>
      <c r="I7316" t="s">
        <v>36187</v>
      </c>
      <c r="K7316" t="s">
        <v>36188</v>
      </c>
      <c r="R7316" s="1">
        <v>40162</v>
      </c>
      <c r="S7316" t="s">
        <v>80</v>
      </c>
      <c r="V7316" s="1">
        <v>28642</v>
      </c>
      <c r="W7316">
        <v>5</v>
      </c>
      <c r="X7316" t="s">
        <v>557</v>
      </c>
      <c r="Y7316">
        <v>1</v>
      </c>
      <c r="Z7316" t="s">
        <v>46545</v>
      </c>
      <c r="AC7316">
        <v>121</v>
      </c>
      <c r="AD7316" t="s">
        <v>70</v>
      </c>
      <c r="AE7316">
        <v>1013</v>
      </c>
      <c r="AF7316" t="s">
        <v>558</v>
      </c>
      <c r="AG7316">
        <v>3</v>
      </c>
      <c r="AH7316" t="s">
        <v>81</v>
      </c>
      <c r="AI7316">
        <v>22</v>
      </c>
      <c r="AJ7316" t="s">
        <v>52628</v>
      </c>
      <c r="AK7316">
        <v>727</v>
      </c>
      <c r="AL7316" t="s">
        <v>11307</v>
      </c>
      <c r="AS7316">
        <v>0</v>
      </c>
      <c r="AT7316" t="s">
        <v>61</v>
      </c>
      <c r="AZ7316" t="s">
        <v>62</v>
      </c>
      <c r="BA7316">
        <v>1082</v>
      </c>
      <c r="BB7316" t="s">
        <v>2852</v>
      </c>
    </row>
    <row r="7317" spans="1:54" x14ac:dyDescent="0.25">
      <c r="A7317" s="1">
        <v>45200</v>
      </c>
      <c r="B7317">
        <v>727011</v>
      </c>
      <c r="C7317" t="s">
        <v>36189</v>
      </c>
      <c r="D7317">
        <v>8300</v>
      </c>
      <c r="E7317" t="s">
        <v>11302</v>
      </c>
      <c r="F7317" t="s">
        <v>36190</v>
      </c>
      <c r="G7317">
        <v>59752316</v>
      </c>
      <c r="H7317">
        <v>1002102561</v>
      </c>
      <c r="I7317" t="s">
        <v>36191</v>
      </c>
      <c r="J7317" t="s">
        <v>36192</v>
      </c>
      <c r="K7317" t="s">
        <v>36193</v>
      </c>
      <c r="L7317" t="s">
        <v>36194</v>
      </c>
      <c r="M7317">
        <v>6129</v>
      </c>
      <c r="N7317">
        <v>83</v>
      </c>
      <c r="R7317" s="1">
        <v>45047</v>
      </c>
      <c r="S7317" t="s">
        <v>56</v>
      </c>
      <c r="W7317">
        <v>5</v>
      </c>
      <c r="X7317" t="s">
        <v>557</v>
      </c>
      <c r="Y7317">
        <v>1</v>
      </c>
      <c r="Z7317" t="s">
        <v>46545</v>
      </c>
      <c r="AA7317">
        <v>10</v>
      </c>
      <c r="AB7317">
        <v>196108</v>
      </c>
      <c r="AC7317">
        <v>121</v>
      </c>
      <c r="AD7317" t="s">
        <v>70</v>
      </c>
      <c r="AE7317">
        <v>1013</v>
      </c>
      <c r="AF7317" t="s">
        <v>558</v>
      </c>
      <c r="AG7317">
        <v>1</v>
      </c>
      <c r="AH7317" t="s">
        <v>44482</v>
      </c>
      <c r="AI7317">
        <v>21</v>
      </c>
      <c r="AJ7317" t="s">
        <v>52613</v>
      </c>
      <c r="AK7317">
        <v>727</v>
      </c>
      <c r="AL7317" t="s">
        <v>11307</v>
      </c>
      <c r="AQ7317" t="s">
        <v>36195</v>
      </c>
      <c r="AR7317" t="s">
        <v>36196</v>
      </c>
      <c r="AS7317">
        <v>0</v>
      </c>
      <c r="AT7317" t="s">
        <v>61</v>
      </c>
      <c r="AU7317" t="s">
        <v>36197</v>
      </c>
      <c r="AX7317">
        <v>55.970381070000002</v>
      </c>
      <c r="AY7317">
        <v>10.13990637</v>
      </c>
      <c r="AZ7317" t="s">
        <v>62</v>
      </c>
      <c r="BA7317">
        <v>1082</v>
      </c>
      <c r="BB7317" t="s">
        <v>2852</v>
      </c>
    </row>
    <row r="7318" spans="1:54" x14ac:dyDescent="0.25">
      <c r="A7318" s="1">
        <v>45200</v>
      </c>
      <c r="B7318">
        <v>727012</v>
      </c>
      <c r="C7318" t="s">
        <v>36198</v>
      </c>
      <c r="D7318">
        <v>8300</v>
      </c>
      <c r="E7318" t="s">
        <v>11302</v>
      </c>
      <c r="F7318" t="s">
        <v>36198</v>
      </c>
      <c r="G7318">
        <v>29542767</v>
      </c>
      <c r="H7318">
        <v>1003350807</v>
      </c>
      <c r="I7318" t="s">
        <v>36199</v>
      </c>
      <c r="J7318" t="s">
        <v>36200</v>
      </c>
      <c r="K7318" t="s">
        <v>36201</v>
      </c>
      <c r="L7318" t="s">
        <v>55144</v>
      </c>
      <c r="M7318">
        <v>9748</v>
      </c>
      <c r="N7318">
        <v>25</v>
      </c>
      <c r="R7318" s="1">
        <v>44833</v>
      </c>
      <c r="S7318" t="s">
        <v>56</v>
      </c>
      <c r="W7318">
        <v>4</v>
      </c>
      <c r="X7318" t="s">
        <v>725</v>
      </c>
      <c r="Y7318">
        <v>1</v>
      </c>
      <c r="Z7318" t="s">
        <v>46545</v>
      </c>
      <c r="AB7318">
        <v>197908</v>
      </c>
      <c r="AC7318">
        <v>131</v>
      </c>
      <c r="AD7318" t="s">
        <v>752</v>
      </c>
      <c r="AE7318">
        <v>1061</v>
      </c>
      <c r="AF7318" t="s">
        <v>752</v>
      </c>
      <c r="AG7318">
        <v>1</v>
      </c>
      <c r="AH7318" t="s">
        <v>44482</v>
      </c>
      <c r="AI7318">
        <v>99</v>
      </c>
      <c r="AJ7318" t="s">
        <v>54511</v>
      </c>
      <c r="AK7318">
        <v>727</v>
      </c>
      <c r="AL7318" t="s">
        <v>11307</v>
      </c>
      <c r="AQ7318" t="s">
        <v>36202</v>
      </c>
      <c r="AR7318" t="s">
        <v>36203</v>
      </c>
      <c r="AS7318">
        <v>0</v>
      </c>
      <c r="AT7318" t="s">
        <v>61</v>
      </c>
      <c r="AU7318" t="s">
        <v>55145</v>
      </c>
      <c r="AX7318">
        <v>55.972146619999997</v>
      </c>
      <c r="AY7318">
        <v>10.168233369999999</v>
      </c>
      <c r="AZ7318" t="s">
        <v>62</v>
      </c>
      <c r="BA7318">
        <v>1082</v>
      </c>
      <c r="BB7318" t="s">
        <v>2852</v>
      </c>
    </row>
    <row r="7319" spans="1:54" x14ac:dyDescent="0.25">
      <c r="A7319" s="1">
        <v>45200</v>
      </c>
      <c r="B7319">
        <v>727013</v>
      </c>
      <c r="C7319" t="s">
        <v>36204</v>
      </c>
      <c r="D7319">
        <v>8300</v>
      </c>
      <c r="E7319" t="s">
        <v>11302</v>
      </c>
      <c r="F7319" t="s">
        <v>36205</v>
      </c>
      <c r="G7319">
        <v>77369619</v>
      </c>
      <c r="H7319">
        <v>1002518393</v>
      </c>
      <c r="I7319" t="s">
        <v>36206</v>
      </c>
      <c r="K7319" t="s">
        <v>36207</v>
      </c>
      <c r="L7319" t="s">
        <v>36208</v>
      </c>
      <c r="M7319">
        <v>5911</v>
      </c>
      <c r="N7319">
        <v>4</v>
      </c>
      <c r="R7319" s="1">
        <v>43787</v>
      </c>
      <c r="S7319" t="s">
        <v>612</v>
      </c>
      <c r="W7319">
        <v>5</v>
      </c>
      <c r="X7319" t="s">
        <v>557</v>
      </c>
      <c r="Y7319">
        <v>1</v>
      </c>
      <c r="Z7319" t="s">
        <v>46545</v>
      </c>
      <c r="AA7319">
        <v>9</v>
      </c>
      <c r="AB7319">
        <v>198508</v>
      </c>
      <c r="AC7319">
        <v>121</v>
      </c>
      <c r="AD7319" t="s">
        <v>70</v>
      </c>
      <c r="AE7319">
        <v>1013</v>
      </c>
      <c r="AF7319" t="s">
        <v>558</v>
      </c>
      <c r="AG7319">
        <v>1</v>
      </c>
      <c r="AH7319" t="s">
        <v>44482</v>
      </c>
      <c r="AI7319">
        <v>22</v>
      </c>
      <c r="AJ7319" t="s">
        <v>52628</v>
      </c>
      <c r="AK7319">
        <v>727</v>
      </c>
      <c r="AL7319" t="s">
        <v>11307</v>
      </c>
      <c r="AQ7319" t="s">
        <v>36209</v>
      </c>
      <c r="AR7319" t="s">
        <v>36210</v>
      </c>
      <c r="AS7319">
        <v>0</v>
      </c>
      <c r="AT7319" t="s">
        <v>61</v>
      </c>
      <c r="AU7319" t="s">
        <v>36211</v>
      </c>
      <c r="AX7319">
        <v>55.971024450000002</v>
      </c>
      <c r="AY7319">
        <v>10.155951290000001</v>
      </c>
      <c r="AZ7319" t="s">
        <v>62</v>
      </c>
      <c r="BA7319">
        <v>1082</v>
      </c>
      <c r="BB7319" t="s">
        <v>2852</v>
      </c>
    </row>
    <row r="7320" spans="1:54" x14ac:dyDescent="0.25">
      <c r="A7320" s="1">
        <v>45200</v>
      </c>
      <c r="B7320">
        <v>727014</v>
      </c>
      <c r="C7320" t="s">
        <v>36212</v>
      </c>
      <c r="D7320">
        <v>8300</v>
      </c>
      <c r="E7320" t="s">
        <v>11302</v>
      </c>
      <c r="F7320" t="s">
        <v>10920</v>
      </c>
      <c r="G7320">
        <v>32264328</v>
      </c>
      <c r="H7320">
        <v>1008614764</v>
      </c>
      <c r="I7320" t="s">
        <v>51540</v>
      </c>
      <c r="K7320" t="s">
        <v>18139</v>
      </c>
      <c r="L7320" t="s">
        <v>18140</v>
      </c>
      <c r="M7320">
        <v>9265</v>
      </c>
      <c r="N7320">
        <v>95</v>
      </c>
      <c r="R7320" s="1">
        <v>43007</v>
      </c>
      <c r="S7320" t="s">
        <v>56</v>
      </c>
      <c r="T7320">
        <v>727</v>
      </c>
      <c r="U7320" t="s">
        <v>11307</v>
      </c>
      <c r="V7320" s="1">
        <v>42948</v>
      </c>
      <c r="W7320">
        <v>2</v>
      </c>
      <c r="X7320" t="s">
        <v>57</v>
      </c>
      <c r="Y7320">
        <v>1</v>
      </c>
      <c r="Z7320" t="s">
        <v>46545</v>
      </c>
      <c r="AA7320">
        <v>6</v>
      </c>
      <c r="AB7320">
        <v>200008</v>
      </c>
      <c r="AC7320">
        <v>121</v>
      </c>
      <c r="AD7320" t="s">
        <v>70</v>
      </c>
      <c r="AE7320">
        <v>1012</v>
      </c>
      <c r="AF7320" t="s">
        <v>71</v>
      </c>
      <c r="AG7320">
        <v>3</v>
      </c>
      <c r="AH7320" t="s">
        <v>81</v>
      </c>
      <c r="AI7320">
        <v>21</v>
      </c>
      <c r="AJ7320" t="s">
        <v>52613</v>
      </c>
      <c r="AK7320">
        <v>727</v>
      </c>
      <c r="AL7320" t="s">
        <v>11307</v>
      </c>
      <c r="AM7320">
        <v>2</v>
      </c>
      <c r="AN7320" t="s">
        <v>119</v>
      </c>
      <c r="AO7320">
        <v>727007</v>
      </c>
      <c r="AQ7320" t="s">
        <v>36213</v>
      </c>
      <c r="AR7320" t="s">
        <v>36214</v>
      </c>
      <c r="AS7320">
        <v>0</v>
      </c>
      <c r="AT7320" t="s">
        <v>61</v>
      </c>
      <c r="AU7320" t="s">
        <v>18142</v>
      </c>
      <c r="AX7320">
        <v>55.980341194582799</v>
      </c>
      <c r="AY7320">
        <v>10.132732534455901</v>
      </c>
      <c r="AZ7320" t="s">
        <v>62</v>
      </c>
      <c r="BA7320">
        <v>1082</v>
      </c>
      <c r="BB7320" t="s">
        <v>2852</v>
      </c>
    </row>
    <row r="7321" spans="1:54" x14ac:dyDescent="0.25">
      <c r="A7321" s="1">
        <v>45200</v>
      </c>
      <c r="B7321">
        <v>727015</v>
      </c>
      <c r="C7321" t="s">
        <v>36215</v>
      </c>
      <c r="D7321">
        <v>8350</v>
      </c>
      <c r="E7321" t="s">
        <v>16564</v>
      </c>
      <c r="F7321" t="s">
        <v>36215</v>
      </c>
      <c r="G7321">
        <v>21326771</v>
      </c>
      <c r="H7321">
        <v>1004855020</v>
      </c>
      <c r="I7321" t="s">
        <v>51541</v>
      </c>
      <c r="K7321" t="s">
        <v>36216</v>
      </c>
      <c r="L7321" t="s">
        <v>36217</v>
      </c>
      <c r="M7321">
        <v>2461</v>
      </c>
      <c r="N7321">
        <v>41</v>
      </c>
      <c r="R7321" s="1">
        <v>43787</v>
      </c>
      <c r="S7321" t="s">
        <v>80</v>
      </c>
      <c r="T7321">
        <v>727</v>
      </c>
      <c r="U7321" t="s">
        <v>11307</v>
      </c>
      <c r="W7321">
        <v>6</v>
      </c>
      <c r="X7321" t="s">
        <v>1289</v>
      </c>
      <c r="Y7321">
        <v>1</v>
      </c>
      <c r="Z7321" t="s">
        <v>46545</v>
      </c>
      <c r="AA7321">
        <v>10</v>
      </c>
      <c r="AB7321">
        <v>200108</v>
      </c>
      <c r="AC7321">
        <v>126</v>
      </c>
      <c r="AD7321" t="s">
        <v>46616</v>
      </c>
      <c r="AE7321">
        <v>1015</v>
      </c>
      <c r="AF7321" t="s">
        <v>46616</v>
      </c>
      <c r="AG7321">
        <v>1</v>
      </c>
      <c r="AH7321" t="s">
        <v>44482</v>
      </c>
      <c r="AI7321">
        <v>29</v>
      </c>
      <c r="AJ7321" t="s">
        <v>2525</v>
      </c>
      <c r="AK7321">
        <v>727</v>
      </c>
      <c r="AL7321" t="s">
        <v>11307</v>
      </c>
      <c r="AQ7321" t="s">
        <v>36218</v>
      </c>
      <c r="AR7321" t="s">
        <v>36219</v>
      </c>
      <c r="AS7321">
        <v>0</v>
      </c>
      <c r="AT7321" t="s">
        <v>61</v>
      </c>
      <c r="AU7321" t="s">
        <v>36220</v>
      </c>
      <c r="AX7321">
        <v>55.937727930000001</v>
      </c>
      <c r="AY7321">
        <v>10.040574469999999</v>
      </c>
      <c r="AZ7321" t="s">
        <v>62</v>
      </c>
      <c r="BA7321">
        <v>1082</v>
      </c>
      <c r="BB7321" t="s">
        <v>2852</v>
      </c>
    </row>
    <row r="7322" spans="1:54" x14ac:dyDescent="0.25">
      <c r="A7322" s="1">
        <v>45200</v>
      </c>
      <c r="B7322">
        <v>727016</v>
      </c>
      <c r="C7322" t="s">
        <v>36221</v>
      </c>
      <c r="D7322">
        <v>8300</v>
      </c>
      <c r="E7322" t="s">
        <v>11302</v>
      </c>
      <c r="F7322" t="s">
        <v>36222</v>
      </c>
      <c r="I7322" t="s">
        <v>36223</v>
      </c>
      <c r="K7322" t="s">
        <v>36224</v>
      </c>
      <c r="L7322" t="s">
        <v>51542</v>
      </c>
      <c r="M7322">
        <v>5250</v>
      </c>
      <c r="N7322">
        <v>2</v>
      </c>
      <c r="R7322" s="1">
        <v>40162</v>
      </c>
      <c r="S7322" t="s">
        <v>80</v>
      </c>
      <c r="T7322">
        <v>727</v>
      </c>
      <c r="U7322" t="s">
        <v>11307</v>
      </c>
      <c r="V7322" s="1">
        <v>38565</v>
      </c>
      <c r="W7322">
        <v>2</v>
      </c>
      <c r="X7322" t="s">
        <v>57</v>
      </c>
      <c r="Y7322">
        <v>1</v>
      </c>
      <c r="Z7322" t="s">
        <v>46545</v>
      </c>
      <c r="AA7322">
        <v>10</v>
      </c>
      <c r="AB7322">
        <v>200508</v>
      </c>
      <c r="AC7322">
        <v>121</v>
      </c>
      <c r="AD7322" t="s">
        <v>70</v>
      </c>
      <c r="AE7322">
        <v>1012</v>
      </c>
      <c r="AF7322" t="s">
        <v>71</v>
      </c>
      <c r="AG7322">
        <v>3</v>
      </c>
      <c r="AH7322" t="s">
        <v>81</v>
      </c>
      <c r="AI7322">
        <v>21</v>
      </c>
      <c r="AJ7322" t="s">
        <v>52613</v>
      </c>
      <c r="AK7322">
        <v>727</v>
      </c>
      <c r="AL7322" t="s">
        <v>11307</v>
      </c>
      <c r="AQ7322" t="s">
        <v>36225</v>
      </c>
      <c r="AS7322">
        <v>0</v>
      </c>
      <c r="AT7322" t="s">
        <v>61</v>
      </c>
      <c r="AU7322" t="s">
        <v>51533</v>
      </c>
      <c r="AZ7322" t="s">
        <v>62</v>
      </c>
      <c r="BA7322">
        <v>1082</v>
      </c>
      <c r="BB7322" t="s">
        <v>2852</v>
      </c>
    </row>
    <row r="7323" spans="1:54" x14ac:dyDescent="0.25">
      <c r="A7323" s="1">
        <v>45200</v>
      </c>
      <c r="B7323">
        <v>727200</v>
      </c>
      <c r="C7323" t="s">
        <v>51543</v>
      </c>
      <c r="D7323">
        <v>8300</v>
      </c>
      <c r="E7323" t="s">
        <v>11302</v>
      </c>
      <c r="F7323" t="s">
        <v>51243</v>
      </c>
      <c r="G7323">
        <v>32264328</v>
      </c>
      <c r="H7323">
        <v>1003356362</v>
      </c>
      <c r="I7323" t="s">
        <v>36226</v>
      </c>
      <c r="K7323" t="s">
        <v>36227</v>
      </c>
      <c r="L7323" t="s">
        <v>36228</v>
      </c>
      <c r="M7323">
        <v>9633</v>
      </c>
      <c r="N7323">
        <v>57</v>
      </c>
      <c r="R7323" s="1">
        <v>44887</v>
      </c>
      <c r="S7323" t="s">
        <v>56</v>
      </c>
      <c r="T7323">
        <v>727</v>
      </c>
      <c r="U7323" t="s">
        <v>11307</v>
      </c>
      <c r="W7323">
        <v>2</v>
      </c>
      <c r="X7323" t="s">
        <v>57</v>
      </c>
      <c r="Y7323">
        <v>1</v>
      </c>
      <c r="Z7323" t="s">
        <v>46545</v>
      </c>
      <c r="AC7323">
        <v>932</v>
      </c>
      <c r="AD7323" t="s">
        <v>52637</v>
      </c>
      <c r="AE7323">
        <v>2021</v>
      </c>
      <c r="AF7323" t="s">
        <v>52637</v>
      </c>
      <c r="AG7323">
        <v>2</v>
      </c>
      <c r="AH7323" t="s">
        <v>44524</v>
      </c>
      <c r="AI7323">
        <v>10</v>
      </c>
      <c r="AJ7323" t="s">
        <v>52638</v>
      </c>
      <c r="AK7323">
        <v>727</v>
      </c>
      <c r="AL7323" t="s">
        <v>11307</v>
      </c>
      <c r="AQ7323" t="s">
        <v>36229</v>
      </c>
      <c r="AR7323" t="s">
        <v>36230</v>
      </c>
      <c r="AS7323">
        <v>0</v>
      </c>
      <c r="AT7323" t="s">
        <v>61</v>
      </c>
      <c r="AU7323" t="s">
        <v>36231</v>
      </c>
      <c r="AX7323">
        <v>55.971115849999997</v>
      </c>
      <c r="AY7323">
        <v>10.15326014</v>
      </c>
      <c r="AZ7323" t="s">
        <v>62</v>
      </c>
      <c r="BA7323">
        <v>1082</v>
      </c>
      <c r="BB7323" t="s">
        <v>2852</v>
      </c>
    </row>
    <row r="7324" spans="1:54" x14ac:dyDescent="0.25">
      <c r="A7324" s="1">
        <v>45200</v>
      </c>
      <c r="B7324">
        <v>727211</v>
      </c>
      <c r="C7324" t="s">
        <v>36232</v>
      </c>
      <c r="D7324">
        <v>8300</v>
      </c>
      <c r="E7324" t="s">
        <v>11302</v>
      </c>
      <c r="F7324" t="s">
        <v>36233</v>
      </c>
      <c r="G7324">
        <v>32264328</v>
      </c>
      <c r="H7324">
        <v>1003356374</v>
      </c>
      <c r="I7324" t="s">
        <v>36165</v>
      </c>
      <c r="J7324" t="s">
        <v>36234</v>
      </c>
      <c r="K7324" t="s">
        <v>36224</v>
      </c>
      <c r="L7324" t="s">
        <v>51542</v>
      </c>
      <c r="M7324">
        <v>5250</v>
      </c>
      <c r="N7324">
        <v>2</v>
      </c>
      <c r="R7324" s="1">
        <v>44581</v>
      </c>
      <c r="S7324" t="s">
        <v>56</v>
      </c>
      <c r="T7324">
        <v>727</v>
      </c>
      <c r="U7324" t="s">
        <v>11307</v>
      </c>
      <c r="W7324">
        <v>2</v>
      </c>
      <c r="X7324" t="s">
        <v>57</v>
      </c>
      <c r="Y7324">
        <v>1</v>
      </c>
      <c r="Z7324" t="s">
        <v>46545</v>
      </c>
      <c r="AB7324">
        <v>195208</v>
      </c>
      <c r="AC7324">
        <v>125</v>
      </c>
      <c r="AD7324" t="s">
        <v>1344</v>
      </c>
      <c r="AE7324">
        <v>1014</v>
      </c>
      <c r="AF7324" t="s">
        <v>1352</v>
      </c>
      <c r="AG7324">
        <v>1</v>
      </c>
      <c r="AH7324" t="s">
        <v>44482</v>
      </c>
      <c r="AI7324">
        <v>24</v>
      </c>
      <c r="AJ7324" t="s">
        <v>1344</v>
      </c>
      <c r="AK7324">
        <v>727</v>
      </c>
      <c r="AL7324" t="s">
        <v>11307</v>
      </c>
      <c r="AQ7324" t="s">
        <v>36235</v>
      </c>
      <c r="AR7324" t="s">
        <v>36236</v>
      </c>
      <c r="AS7324">
        <v>0</v>
      </c>
      <c r="AT7324" t="s">
        <v>61</v>
      </c>
      <c r="AU7324" t="s">
        <v>51533</v>
      </c>
      <c r="AX7324">
        <v>55.978098289999998</v>
      </c>
      <c r="AY7324">
        <v>10.161919810000001</v>
      </c>
      <c r="AZ7324" t="s">
        <v>62</v>
      </c>
      <c r="BA7324">
        <v>1082</v>
      </c>
      <c r="BB7324" t="s">
        <v>2852</v>
      </c>
    </row>
    <row r="7325" spans="1:54" x14ac:dyDescent="0.25">
      <c r="A7325" s="1">
        <v>45200</v>
      </c>
      <c r="B7325">
        <v>727247</v>
      </c>
      <c r="C7325" t="s">
        <v>36237</v>
      </c>
      <c r="D7325">
        <v>8300</v>
      </c>
      <c r="E7325" t="s">
        <v>11302</v>
      </c>
      <c r="F7325" t="s">
        <v>36238</v>
      </c>
      <c r="I7325" t="s">
        <v>46294</v>
      </c>
      <c r="K7325" t="s">
        <v>36239</v>
      </c>
      <c r="L7325" t="s">
        <v>51544</v>
      </c>
      <c r="M7325">
        <v>5250</v>
      </c>
      <c r="R7325" s="1">
        <v>40162</v>
      </c>
      <c r="S7325" t="s">
        <v>80</v>
      </c>
      <c r="V7325" s="1">
        <v>30103</v>
      </c>
      <c r="W7325">
        <v>3</v>
      </c>
      <c r="X7325" t="s">
        <v>3496</v>
      </c>
      <c r="Y7325">
        <v>1</v>
      </c>
      <c r="Z7325" t="s">
        <v>46545</v>
      </c>
      <c r="AB7325">
        <v>197808</v>
      </c>
      <c r="AC7325">
        <v>137</v>
      </c>
      <c r="AD7325" t="s">
        <v>1410</v>
      </c>
      <c r="AE7325">
        <v>1053</v>
      </c>
      <c r="AF7325" t="s">
        <v>1410</v>
      </c>
      <c r="AG7325">
        <v>3</v>
      </c>
      <c r="AH7325" t="s">
        <v>81</v>
      </c>
      <c r="AI7325">
        <v>30</v>
      </c>
      <c r="AJ7325" t="s">
        <v>1402</v>
      </c>
      <c r="AK7325">
        <v>727</v>
      </c>
      <c r="AL7325" t="s">
        <v>11307</v>
      </c>
      <c r="AS7325">
        <v>0</v>
      </c>
      <c r="AT7325" t="s">
        <v>61</v>
      </c>
      <c r="AU7325" t="s">
        <v>51533</v>
      </c>
      <c r="AV7325" t="s">
        <v>36164</v>
      </c>
      <c r="AX7325">
        <v>55.978101575327003</v>
      </c>
      <c r="AY7325">
        <v>10.1622616132701</v>
      </c>
      <c r="AZ7325" t="s">
        <v>62</v>
      </c>
      <c r="BA7325">
        <v>1082</v>
      </c>
      <c r="BB7325" t="s">
        <v>2852</v>
      </c>
    </row>
    <row r="7326" spans="1:54" x14ac:dyDescent="0.25">
      <c r="A7326" s="1">
        <v>45200</v>
      </c>
      <c r="B7326">
        <v>727248</v>
      </c>
      <c r="C7326" t="s">
        <v>36240</v>
      </c>
      <c r="D7326">
        <v>8300</v>
      </c>
      <c r="E7326" t="s">
        <v>11302</v>
      </c>
      <c r="F7326" t="s">
        <v>36241</v>
      </c>
      <c r="G7326">
        <v>33359217</v>
      </c>
      <c r="H7326">
        <v>1024182076</v>
      </c>
      <c r="I7326" t="s">
        <v>45412</v>
      </c>
      <c r="J7326" t="s">
        <v>36242</v>
      </c>
      <c r="K7326" t="s">
        <v>17592</v>
      </c>
      <c r="L7326" t="s">
        <v>55146</v>
      </c>
      <c r="M7326">
        <v>9748</v>
      </c>
      <c r="N7326">
        <v>25</v>
      </c>
      <c r="R7326" s="1">
        <v>44236</v>
      </c>
      <c r="S7326" t="s">
        <v>56</v>
      </c>
      <c r="W7326">
        <v>4</v>
      </c>
      <c r="X7326" t="s">
        <v>725</v>
      </c>
      <c r="Y7326">
        <v>1</v>
      </c>
      <c r="Z7326" t="s">
        <v>46545</v>
      </c>
      <c r="AB7326">
        <v>200208</v>
      </c>
      <c r="AC7326">
        <v>137</v>
      </c>
      <c r="AD7326" t="s">
        <v>1410</v>
      </c>
      <c r="AE7326">
        <v>1053</v>
      </c>
      <c r="AF7326" t="s">
        <v>1410</v>
      </c>
      <c r="AG7326">
        <v>1</v>
      </c>
      <c r="AH7326" t="s">
        <v>44482</v>
      </c>
      <c r="AI7326">
        <v>30</v>
      </c>
      <c r="AJ7326" t="s">
        <v>1402</v>
      </c>
      <c r="AK7326">
        <v>727</v>
      </c>
      <c r="AL7326" t="s">
        <v>11307</v>
      </c>
      <c r="AP7326">
        <v>745401</v>
      </c>
      <c r="AQ7326" t="s">
        <v>17593</v>
      </c>
      <c r="AR7326" t="s">
        <v>17594</v>
      </c>
      <c r="AS7326">
        <v>2</v>
      </c>
      <c r="AT7326" t="s">
        <v>1413</v>
      </c>
      <c r="AU7326" t="s">
        <v>55145</v>
      </c>
      <c r="AV7326" t="s">
        <v>36243</v>
      </c>
      <c r="AX7326">
        <v>55.972146619999997</v>
      </c>
      <c r="AY7326">
        <v>10.168233369999999</v>
      </c>
      <c r="AZ7326" t="s">
        <v>62</v>
      </c>
      <c r="BA7326">
        <v>1082</v>
      </c>
      <c r="BB7326" t="s">
        <v>2852</v>
      </c>
    </row>
    <row r="7327" spans="1:54" x14ac:dyDescent="0.25">
      <c r="A7327" s="1">
        <v>45200</v>
      </c>
      <c r="B7327">
        <v>727300</v>
      </c>
      <c r="C7327" t="s">
        <v>36244</v>
      </c>
      <c r="D7327">
        <v>8300</v>
      </c>
      <c r="E7327" t="s">
        <v>11302</v>
      </c>
      <c r="F7327" t="s">
        <v>36245</v>
      </c>
      <c r="G7327">
        <v>64604813</v>
      </c>
      <c r="H7327">
        <v>1002192823</v>
      </c>
      <c r="I7327" t="s">
        <v>36246</v>
      </c>
      <c r="J7327" t="s">
        <v>36247</v>
      </c>
      <c r="K7327" t="s">
        <v>36248</v>
      </c>
      <c r="L7327" t="s">
        <v>36249</v>
      </c>
      <c r="M7327">
        <v>2943</v>
      </c>
      <c r="N7327">
        <v>29</v>
      </c>
      <c r="R7327" s="1">
        <v>45061</v>
      </c>
      <c r="S7327" t="s">
        <v>673</v>
      </c>
      <c r="W7327">
        <v>5</v>
      </c>
      <c r="X7327" t="s">
        <v>557</v>
      </c>
      <c r="Y7327">
        <v>1</v>
      </c>
      <c r="Z7327" t="s">
        <v>46545</v>
      </c>
      <c r="AB7327">
        <v>186501</v>
      </c>
      <c r="AC7327">
        <v>123</v>
      </c>
      <c r="AD7327" t="s">
        <v>1507</v>
      </c>
      <c r="AE7327">
        <v>1010</v>
      </c>
      <c r="AF7327" t="s">
        <v>44774</v>
      </c>
      <c r="AG7327">
        <v>1</v>
      </c>
      <c r="AH7327" t="s">
        <v>44482</v>
      </c>
      <c r="AI7327">
        <v>80</v>
      </c>
      <c r="AJ7327" t="s">
        <v>1507</v>
      </c>
      <c r="AK7327">
        <v>727</v>
      </c>
      <c r="AL7327" t="s">
        <v>11307</v>
      </c>
      <c r="AQ7327" t="s">
        <v>36250</v>
      </c>
      <c r="AR7327" t="s">
        <v>36251</v>
      </c>
      <c r="AS7327">
        <v>0</v>
      </c>
      <c r="AT7327" t="s">
        <v>61</v>
      </c>
      <c r="AU7327" t="s">
        <v>7088</v>
      </c>
      <c r="AW7327" t="s">
        <v>36252</v>
      </c>
      <c r="AX7327">
        <v>55.892709279999998</v>
      </c>
      <c r="AY7327">
        <v>10.16690666</v>
      </c>
      <c r="AZ7327" t="s">
        <v>62</v>
      </c>
      <c r="BA7327">
        <v>1082</v>
      </c>
      <c r="BB7327" t="s">
        <v>2852</v>
      </c>
    </row>
    <row r="7328" spans="1:54" x14ac:dyDescent="0.25">
      <c r="A7328" s="1">
        <v>45200</v>
      </c>
      <c r="B7328">
        <v>727301</v>
      </c>
      <c r="C7328" t="s">
        <v>36253</v>
      </c>
      <c r="D7328">
        <v>8300</v>
      </c>
      <c r="E7328" t="s">
        <v>11302</v>
      </c>
      <c r="F7328" t="s">
        <v>36254</v>
      </c>
      <c r="G7328">
        <v>59774719</v>
      </c>
      <c r="H7328">
        <v>1002102767</v>
      </c>
      <c r="I7328" t="s">
        <v>36255</v>
      </c>
      <c r="J7328" t="s">
        <v>36256</v>
      </c>
      <c r="K7328" t="s">
        <v>36257</v>
      </c>
      <c r="L7328" t="s">
        <v>36258</v>
      </c>
      <c r="M7328">
        <v>1568</v>
      </c>
      <c r="N7328">
        <v>40</v>
      </c>
      <c r="R7328" s="1">
        <v>43347</v>
      </c>
      <c r="S7328" t="s">
        <v>597</v>
      </c>
      <c r="W7328">
        <v>5</v>
      </c>
      <c r="X7328" t="s">
        <v>557</v>
      </c>
      <c r="Y7328">
        <v>1</v>
      </c>
      <c r="Z7328" t="s">
        <v>46545</v>
      </c>
      <c r="AA7328">
        <v>10</v>
      </c>
      <c r="AB7328">
        <v>195611</v>
      </c>
      <c r="AC7328">
        <v>123</v>
      </c>
      <c r="AD7328" t="s">
        <v>1507</v>
      </c>
      <c r="AE7328">
        <v>1011</v>
      </c>
      <c r="AF7328" t="s">
        <v>1507</v>
      </c>
      <c r="AG7328">
        <v>1</v>
      </c>
      <c r="AH7328" t="s">
        <v>44482</v>
      </c>
      <c r="AI7328">
        <v>80</v>
      </c>
      <c r="AJ7328" t="s">
        <v>1507</v>
      </c>
      <c r="AK7328">
        <v>727</v>
      </c>
      <c r="AL7328" t="s">
        <v>11307</v>
      </c>
      <c r="AQ7328" t="s">
        <v>36259</v>
      </c>
      <c r="AR7328" t="s">
        <v>36260</v>
      </c>
      <c r="AS7328">
        <v>0</v>
      </c>
      <c r="AT7328" t="s">
        <v>61</v>
      </c>
      <c r="AU7328" t="s">
        <v>11365</v>
      </c>
      <c r="AX7328">
        <v>55.949705219999998</v>
      </c>
      <c r="AY7328">
        <v>10.20978335</v>
      </c>
      <c r="AZ7328" t="s">
        <v>62</v>
      </c>
      <c r="BA7328">
        <v>1082</v>
      </c>
      <c r="BB7328" t="s">
        <v>2852</v>
      </c>
    </row>
    <row r="7329" spans="1:54" x14ac:dyDescent="0.25">
      <c r="A7329" s="1">
        <v>45200</v>
      </c>
      <c r="B7329">
        <v>727302</v>
      </c>
      <c r="C7329" t="s">
        <v>36261</v>
      </c>
      <c r="D7329">
        <v>8300</v>
      </c>
      <c r="E7329" t="s">
        <v>11302</v>
      </c>
      <c r="F7329" t="s">
        <v>51545</v>
      </c>
      <c r="G7329">
        <v>46231112</v>
      </c>
      <c r="H7329">
        <v>1003350789</v>
      </c>
      <c r="I7329" t="s">
        <v>51546</v>
      </c>
      <c r="J7329" t="s">
        <v>36262</v>
      </c>
      <c r="K7329" t="s">
        <v>36263</v>
      </c>
      <c r="L7329" t="s">
        <v>36264</v>
      </c>
      <c r="M7329">
        <v>9555</v>
      </c>
      <c r="N7329">
        <v>25</v>
      </c>
      <c r="R7329" s="1">
        <v>43754</v>
      </c>
      <c r="S7329" t="s">
        <v>56</v>
      </c>
      <c r="W7329">
        <v>5</v>
      </c>
      <c r="X7329" t="s">
        <v>557</v>
      </c>
      <c r="Y7329">
        <v>7</v>
      </c>
      <c r="Z7329" t="s">
        <v>1499</v>
      </c>
      <c r="AB7329">
        <v>195608</v>
      </c>
      <c r="AC7329">
        <v>141</v>
      </c>
      <c r="AD7329" t="s">
        <v>46688</v>
      </c>
      <c r="AE7329">
        <v>1022</v>
      </c>
      <c r="AF7329" t="s">
        <v>46688</v>
      </c>
      <c r="AG7329">
        <v>1</v>
      </c>
      <c r="AH7329" t="s">
        <v>44482</v>
      </c>
      <c r="AI7329">
        <v>84</v>
      </c>
      <c r="AJ7329" t="s">
        <v>46689</v>
      </c>
      <c r="AK7329">
        <v>727</v>
      </c>
      <c r="AL7329" t="s">
        <v>11307</v>
      </c>
      <c r="AQ7329" t="s">
        <v>36265</v>
      </c>
      <c r="AR7329" t="s">
        <v>36266</v>
      </c>
      <c r="AS7329">
        <v>0</v>
      </c>
      <c r="AT7329" t="s">
        <v>61</v>
      </c>
      <c r="AU7329" t="s">
        <v>13933</v>
      </c>
      <c r="AW7329" t="s">
        <v>36160</v>
      </c>
      <c r="AX7329">
        <v>55.921039659999998</v>
      </c>
      <c r="AY7329">
        <v>10.25163981</v>
      </c>
      <c r="AZ7329" t="s">
        <v>62</v>
      </c>
      <c r="BA7329">
        <v>1082</v>
      </c>
      <c r="BB7329" t="s">
        <v>2852</v>
      </c>
    </row>
    <row r="7330" spans="1:54" x14ac:dyDescent="0.25">
      <c r="A7330" s="1">
        <v>45200</v>
      </c>
      <c r="B7330">
        <v>727303</v>
      </c>
      <c r="C7330" t="s">
        <v>36267</v>
      </c>
      <c r="D7330">
        <v>8300</v>
      </c>
      <c r="E7330" t="s">
        <v>11302</v>
      </c>
      <c r="F7330" t="s">
        <v>51547</v>
      </c>
      <c r="G7330">
        <v>59784528</v>
      </c>
      <c r="H7330">
        <v>1002102810</v>
      </c>
      <c r="I7330" t="s">
        <v>36268</v>
      </c>
      <c r="J7330" t="s">
        <v>36269</v>
      </c>
      <c r="K7330" t="s">
        <v>36270</v>
      </c>
      <c r="L7330" t="s">
        <v>51548</v>
      </c>
      <c r="M7330">
        <v>6539</v>
      </c>
      <c r="N7330" t="s">
        <v>2004</v>
      </c>
      <c r="R7330" s="1">
        <v>44819</v>
      </c>
      <c r="S7330" t="s">
        <v>56</v>
      </c>
      <c r="W7330">
        <v>5</v>
      </c>
      <c r="X7330" t="s">
        <v>557</v>
      </c>
      <c r="Y7330">
        <v>7</v>
      </c>
      <c r="Z7330" t="s">
        <v>1499</v>
      </c>
      <c r="AB7330">
        <v>188911</v>
      </c>
      <c r="AC7330">
        <v>141</v>
      </c>
      <c r="AD7330" t="s">
        <v>46688</v>
      </c>
      <c r="AE7330">
        <v>1022</v>
      </c>
      <c r="AF7330" t="s">
        <v>46688</v>
      </c>
      <c r="AG7330">
        <v>1</v>
      </c>
      <c r="AH7330" t="s">
        <v>44482</v>
      </c>
      <c r="AI7330">
        <v>84</v>
      </c>
      <c r="AJ7330" t="s">
        <v>46689</v>
      </c>
      <c r="AK7330">
        <v>727</v>
      </c>
      <c r="AL7330" t="s">
        <v>11307</v>
      </c>
      <c r="AQ7330" t="s">
        <v>36271</v>
      </c>
      <c r="AR7330" t="s">
        <v>36272</v>
      </c>
      <c r="AS7330">
        <v>0</v>
      </c>
      <c r="AT7330" t="s">
        <v>61</v>
      </c>
      <c r="AU7330" t="s">
        <v>51549</v>
      </c>
      <c r="AX7330">
        <v>55.974702190000002</v>
      </c>
      <c r="AY7330">
        <v>10.1605708</v>
      </c>
      <c r="AZ7330" t="s">
        <v>62</v>
      </c>
      <c r="BA7330">
        <v>1082</v>
      </c>
      <c r="BB7330" t="s">
        <v>2852</v>
      </c>
    </row>
    <row r="7331" spans="1:54" x14ac:dyDescent="0.25">
      <c r="A7331" s="1">
        <v>45200</v>
      </c>
      <c r="B7331">
        <v>727304</v>
      </c>
      <c r="C7331" t="s">
        <v>36273</v>
      </c>
      <c r="D7331">
        <v>8300</v>
      </c>
      <c r="E7331" t="s">
        <v>11302</v>
      </c>
      <c r="F7331" t="s">
        <v>51550</v>
      </c>
      <c r="G7331">
        <v>34720312</v>
      </c>
      <c r="H7331">
        <v>1001724150</v>
      </c>
      <c r="I7331" t="s">
        <v>36274</v>
      </c>
      <c r="J7331" t="s">
        <v>36275</v>
      </c>
      <c r="K7331" t="s">
        <v>16600</v>
      </c>
      <c r="L7331" t="s">
        <v>16601</v>
      </c>
      <c r="M7331">
        <v>3933</v>
      </c>
      <c r="N7331">
        <v>114</v>
      </c>
      <c r="R7331" s="1">
        <v>42874</v>
      </c>
      <c r="S7331" t="s">
        <v>56</v>
      </c>
      <c r="V7331" s="1">
        <v>42369</v>
      </c>
      <c r="W7331">
        <v>5</v>
      </c>
      <c r="X7331" t="s">
        <v>557</v>
      </c>
      <c r="Y7331">
        <v>7</v>
      </c>
      <c r="Z7331" t="s">
        <v>1499</v>
      </c>
      <c r="AB7331">
        <v>197304</v>
      </c>
      <c r="AC7331">
        <v>141</v>
      </c>
      <c r="AD7331" t="s">
        <v>46688</v>
      </c>
      <c r="AE7331">
        <v>1022</v>
      </c>
      <c r="AF7331" t="s">
        <v>46688</v>
      </c>
      <c r="AG7331">
        <v>3</v>
      </c>
      <c r="AH7331" t="s">
        <v>81</v>
      </c>
      <c r="AI7331">
        <v>84</v>
      </c>
      <c r="AJ7331" t="s">
        <v>46689</v>
      </c>
      <c r="AK7331">
        <v>727</v>
      </c>
      <c r="AL7331" t="s">
        <v>11307</v>
      </c>
      <c r="AQ7331" t="s">
        <v>36276</v>
      </c>
      <c r="AR7331" t="s">
        <v>36277</v>
      </c>
      <c r="AS7331">
        <v>0</v>
      </c>
      <c r="AT7331" t="s">
        <v>61</v>
      </c>
      <c r="AU7331" t="s">
        <v>16604</v>
      </c>
      <c r="AX7331">
        <v>55.991623277841803</v>
      </c>
      <c r="AY7331">
        <v>10.2514084368112</v>
      </c>
      <c r="AZ7331" t="s">
        <v>62</v>
      </c>
      <c r="BA7331">
        <v>1082</v>
      </c>
      <c r="BB7331" t="s">
        <v>2852</v>
      </c>
    </row>
    <row r="7332" spans="1:54" x14ac:dyDescent="0.25">
      <c r="A7332" s="1">
        <v>45200</v>
      </c>
      <c r="B7332">
        <v>727305</v>
      </c>
      <c r="C7332" t="s">
        <v>36278</v>
      </c>
      <c r="D7332">
        <v>8300</v>
      </c>
      <c r="E7332" t="s">
        <v>11302</v>
      </c>
      <c r="F7332" t="s">
        <v>46295</v>
      </c>
      <c r="G7332">
        <v>12459475</v>
      </c>
      <c r="H7332">
        <v>1000389510</v>
      </c>
      <c r="I7332" t="s">
        <v>36279</v>
      </c>
      <c r="J7332" t="s">
        <v>36280</v>
      </c>
      <c r="K7332" t="s">
        <v>36281</v>
      </c>
      <c r="L7332" t="s">
        <v>36282</v>
      </c>
      <c r="M7332">
        <v>9555</v>
      </c>
      <c r="N7332">
        <v>13</v>
      </c>
      <c r="R7332" s="1">
        <v>43787</v>
      </c>
      <c r="S7332" t="s">
        <v>56</v>
      </c>
      <c r="W7332">
        <v>5</v>
      </c>
      <c r="X7332" t="s">
        <v>557</v>
      </c>
      <c r="Y7332">
        <v>1</v>
      </c>
      <c r="Z7332" t="s">
        <v>46545</v>
      </c>
      <c r="AB7332">
        <v>198908</v>
      </c>
      <c r="AC7332">
        <v>123</v>
      </c>
      <c r="AD7332" t="s">
        <v>1507</v>
      </c>
      <c r="AE7332">
        <v>1011</v>
      </c>
      <c r="AF7332" t="s">
        <v>1507</v>
      </c>
      <c r="AG7332">
        <v>1</v>
      </c>
      <c r="AH7332" t="s">
        <v>44482</v>
      </c>
      <c r="AI7332">
        <v>80</v>
      </c>
      <c r="AJ7332" t="s">
        <v>1507</v>
      </c>
      <c r="AK7332">
        <v>727</v>
      </c>
      <c r="AL7332" t="s">
        <v>11307</v>
      </c>
      <c r="AQ7332" t="s">
        <v>36283</v>
      </c>
      <c r="AR7332" t="s">
        <v>36284</v>
      </c>
      <c r="AS7332">
        <v>0</v>
      </c>
      <c r="AT7332" t="s">
        <v>61</v>
      </c>
      <c r="AU7332" t="s">
        <v>13933</v>
      </c>
      <c r="AW7332" t="s">
        <v>36160</v>
      </c>
      <c r="AX7332">
        <v>55.91860466</v>
      </c>
      <c r="AY7332">
        <v>10.25303654</v>
      </c>
      <c r="AZ7332" t="s">
        <v>62</v>
      </c>
      <c r="BA7332">
        <v>1082</v>
      </c>
      <c r="BB7332" t="s">
        <v>2852</v>
      </c>
    </row>
    <row r="7333" spans="1:54" x14ac:dyDescent="0.25">
      <c r="A7333" s="1">
        <v>45200</v>
      </c>
      <c r="B7333">
        <v>727306</v>
      </c>
      <c r="C7333" t="s">
        <v>51551</v>
      </c>
      <c r="D7333">
        <v>8300</v>
      </c>
      <c r="E7333" t="s">
        <v>11302</v>
      </c>
      <c r="F7333" t="s">
        <v>51552</v>
      </c>
      <c r="G7333">
        <v>26004918</v>
      </c>
      <c r="H7333">
        <v>1008402147</v>
      </c>
      <c r="I7333" t="s">
        <v>51553</v>
      </c>
      <c r="J7333" t="s">
        <v>36285</v>
      </c>
      <c r="K7333" t="s">
        <v>36286</v>
      </c>
      <c r="L7333" t="s">
        <v>36287</v>
      </c>
      <c r="M7333">
        <v>6225</v>
      </c>
      <c r="N7333">
        <v>11</v>
      </c>
      <c r="R7333" s="1">
        <v>43787</v>
      </c>
      <c r="S7333" t="s">
        <v>851</v>
      </c>
      <c r="W7333">
        <v>5</v>
      </c>
      <c r="X7333" t="s">
        <v>557</v>
      </c>
      <c r="Y7333">
        <v>1</v>
      </c>
      <c r="Z7333" t="s">
        <v>46545</v>
      </c>
      <c r="AB7333">
        <v>200108</v>
      </c>
      <c r="AC7333">
        <v>123</v>
      </c>
      <c r="AD7333" t="s">
        <v>1507</v>
      </c>
      <c r="AE7333">
        <v>1011</v>
      </c>
      <c r="AF7333" t="s">
        <v>1507</v>
      </c>
      <c r="AG7333">
        <v>1</v>
      </c>
      <c r="AH7333" t="s">
        <v>44482</v>
      </c>
      <c r="AI7333">
        <v>80</v>
      </c>
      <c r="AJ7333" t="s">
        <v>1507</v>
      </c>
      <c r="AK7333">
        <v>727</v>
      </c>
      <c r="AL7333" t="s">
        <v>11307</v>
      </c>
      <c r="AQ7333" t="s">
        <v>36288</v>
      </c>
      <c r="AR7333" t="s">
        <v>36289</v>
      </c>
      <c r="AS7333">
        <v>0</v>
      </c>
      <c r="AT7333" t="s">
        <v>61</v>
      </c>
      <c r="AU7333" t="s">
        <v>36290</v>
      </c>
      <c r="AX7333">
        <v>55.984479579999999</v>
      </c>
      <c r="AY7333">
        <v>10.160179060000001</v>
      </c>
      <c r="AZ7333" t="s">
        <v>62</v>
      </c>
      <c r="BA7333">
        <v>1082</v>
      </c>
      <c r="BB7333" t="s">
        <v>2852</v>
      </c>
    </row>
    <row r="7334" spans="1:54" x14ac:dyDescent="0.25">
      <c r="A7334" s="1">
        <v>45200</v>
      </c>
      <c r="B7334">
        <v>727350</v>
      </c>
      <c r="C7334" t="s">
        <v>55147</v>
      </c>
      <c r="D7334">
        <v>8300</v>
      </c>
      <c r="E7334" t="s">
        <v>11302</v>
      </c>
      <c r="F7334" t="s">
        <v>51554</v>
      </c>
      <c r="G7334">
        <v>39815524</v>
      </c>
      <c r="H7334">
        <v>1024752328</v>
      </c>
      <c r="I7334" t="s">
        <v>48694</v>
      </c>
      <c r="J7334" t="s">
        <v>36291</v>
      </c>
      <c r="K7334" t="s">
        <v>15245</v>
      </c>
      <c r="L7334" t="s">
        <v>51555</v>
      </c>
      <c r="M7334">
        <v>6442</v>
      </c>
      <c r="N7334">
        <v>28</v>
      </c>
      <c r="R7334" s="1">
        <v>44895</v>
      </c>
      <c r="S7334" t="s">
        <v>56</v>
      </c>
      <c r="W7334">
        <v>4</v>
      </c>
      <c r="X7334" t="s">
        <v>725</v>
      </c>
      <c r="Y7334">
        <v>1</v>
      </c>
      <c r="Z7334" t="s">
        <v>46545</v>
      </c>
      <c r="AB7334">
        <v>198711</v>
      </c>
      <c r="AC7334">
        <v>149</v>
      </c>
      <c r="AD7334" t="s">
        <v>1085</v>
      </c>
      <c r="AE7334">
        <v>1027</v>
      </c>
      <c r="AF7334" t="s">
        <v>1543</v>
      </c>
      <c r="AG7334">
        <v>1</v>
      </c>
      <c r="AH7334" t="s">
        <v>44482</v>
      </c>
      <c r="AI7334">
        <v>85</v>
      </c>
      <c r="AJ7334" t="s">
        <v>1428</v>
      </c>
      <c r="AK7334">
        <v>727</v>
      </c>
      <c r="AL7334" t="s">
        <v>11307</v>
      </c>
      <c r="AP7334">
        <v>281034</v>
      </c>
      <c r="AQ7334" t="s">
        <v>15247</v>
      </c>
      <c r="AS7334">
        <v>2</v>
      </c>
      <c r="AT7334" t="s">
        <v>1413</v>
      </c>
      <c r="AU7334" t="s">
        <v>51556</v>
      </c>
      <c r="AX7334">
        <v>55.987171840000002</v>
      </c>
      <c r="AY7334">
        <v>10.142903090000001</v>
      </c>
      <c r="AZ7334" t="s">
        <v>62</v>
      </c>
      <c r="BA7334">
        <v>1082</v>
      </c>
      <c r="BB7334" t="s">
        <v>2852</v>
      </c>
    </row>
    <row r="7335" spans="1:54" x14ac:dyDescent="0.25">
      <c r="A7335" s="1">
        <v>45200</v>
      </c>
      <c r="B7335">
        <v>727375</v>
      </c>
      <c r="C7335" t="s">
        <v>36292</v>
      </c>
      <c r="D7335">
        <v>8300</v>
      </c>
      <c r="E7335" t="s">
        <v>11302</v>
      </c>
      <c r="F7335" t="s">
        <v>51557</v>
      </c>
      <c r="G7335">
        <v>16842680</v>
      </c>
      <c r="H7335">
        <v>1001170099</v>
      </c>
      <c r="I7335" t="s">
        <v>36293</v>
      </c>
      <c r="J7335" t="s">
        <v>36294</v>
      </c>
      <c r="K7335" t="s">
        <v>36295</v>
      </c>
      <c r="L7335" t="s">
        <v>51558</v>
      </c>
      <c r="M7335">
        <v>5284</v>
      </c>
      <c r="N7335">
        <v>18</v>
      </c>
      <c r="O7335">
        <v>2</v>
      </c>
      <c r="R7335" s="1">
        <v>44026</v>
      </c>
      <c r="S7335" t="s">
        <v>2886</v>
      </c>
      <c r="V7335" s="1">
        <v>44043</v>
      </c>
      <c r="W7335">
        <v>5</v>
      </c>
      <c r="X7335" t="s">
        <v>557</v>
      </c>
      <c r="Y7335">
        <v>1</v>
      </c>
      <c r="Z7335" t="s">
        <v>46545</v>
      </c>
      <c r="AB7335">
        <v>199304</v>
      </c>
      <c r="AC7335">
        <v>147</v>
      </c>
      <c r="AD7335" t="s">
        <v>46697</v>
      </c>
      <c r="AE7335">
        <v>1021</v>
      </c>
      <c r="AF7335" t="s">
        <v>46697</v>
      </c>
      <c r="AG7335">
        <v>3</v>
      </c>
      <c r="AH7335" t="s">
        <v>81</v>
      </c>
      <c r="AI7335">
        <v>86</v>
      </c>
      <c r="AJ7335" t="s">
        <v>46697</v>
      </c>
      <c r="AK7335">
        <v>727</v>
      </c>
      <c r="AL7335" t="s">
        <v>11307</v>
      </c>
      <c r="AQ7335" t="s">
        <v>36296</v>
      </c>
      <c r="AR7335" t="s">
        <v>36297</v>
      </c>
      <c r="AS7335">
        <v>0</v>
      </c>
      <c r="AT7335" t="s">
        <v>61</v>
      </c>
      <c r="AU7335" t="s">
        <v>46764</v>
      </c>
      <c r="AX7335">
        <v>55.973782749999998</v>
      </c>
      <c r="AY7335">
        <v>10.1450949</v>
      </c>
      <c r="AZ7335" t="s">
        <v>62</v>
      </c>
      <c r="BA7335">
        <v>1082</v>
      </c>
      <c r="BB7335" t="s">
        <v>2852</v>
      </c>
    </row>
    <row r="7336" spans="1:54" x14ac:dyDescent="0.25">
      <c r="A7336" s="1">
        <v>45200</v>
      </c>
      <c r="B7336">
        <v>727401</v>
      </c>
      <c r="C7336" t="s">
        <v>36298</v>
      </c>
      <c r="D7336">
        <v>8300</v>
      </c>
      <c r="E7336" t="s">
        <v>11302</v>
      </c>
      <c r="F7336" t="s">
        <v>36299</v>
      </c>
      <c r="G7336">
        <v>48570658</v>
      </c>
      <c r="H7336">
        <v>1025559815</v>
      </c>
      <c r="I7336" t="s">
        <v>16717</v>
      </c>
      <c r="J7336" t="s">
        <v>36300</v>
      </c>
      <c r="K7336" t="s">
        <v>17012</v>
      </c>
      <c r="L7336" t="s">
        <v>54131</v>
      </c>
      <c r="M7336">
        <v>5893</v>
      </c>
      <c r="N7336">
        <v>56</v>
      </c>
      <c r="R7336" s="1">
        <v>45072</v>
      </c>
      <c r="S7336" t="s">
        <v>6399</v>
      </c>
      <c r="W7336">
        <v>4</v>
      </c>
      <c r="X7336" t="s">
        <v>725</v>
      </c>
      <c r="Y7336">
        <v>1</v>
      </c>
      <c r="Z7336" t="s">
        <v>46545</v>
      </c>
      <c r="AB7336">
        <v>196610</v>
      </c>
      <c r="AC7336">
        <v>241</v>
      </c>
      <c r="AD7336" t="s">
        <v>1722</v>
      </c>
      <c r="AE7336">
        <v>1071</v>
      </c>
      <c r="AF7336" t="s">
        <v>1688</v>
      </c>
      <c r="AG7336">
        <v>1</v>
      </c>
      <c r="AH7336" t="s">
        <v>44482</v>
      </c>
      <c r="AI7336">
        <v>99</v>
      </c>
      <c r="AJ7336" t="s">
        <v>54511</v>
      </c>
      <c r="AK7336">
        <v>727</v>
      </c>
      <c r="AL7336" t="s">
        <v>11307</v>
      </c>
      <c r="AP7336">
        <v>281399</v>
      </c>
      <c r="AQ7336" t="s">
        <v>13849</v>
      </c>
      <c r="AR7336" t="s">
        <v>10533</v>
      </c>
      <c r="AS7336">
        <v>2</v>
      </c>
      <c r="AT7336" t="s">
        <v>1413</v>
      </c>
      <c r="AU7336" t="s">
        <v>53313</v>
      </c>
      <c r="AX7336">
        <v>55.979114510000002</v>
      </c>
      <c r="AY7336">
        <v>10.15135212</v>
      </c>
      <c r="AZ7336" t="s">
        <v>62</v>
      </c>
      <c r="BA7336">
        <v>1082</v>
      </c>
      <c r="BB7336" t="s">
        <v>2852</v>
      </c>
    </row>
    <row r="7337" spans="1:54" x14ac:dyDescent="0.25">
      <c r="A7337" s="1">
        <v>45200</v>
      </c>
      <c r="B7337">
        <v>729001</v>
      </c>
      <c r="C7337" t="s">
        <v>36301</v>
      </c>
      <c r="D7337">
        <v>8990</v>
      </c>
      <c r="E7337" t="s">
        <v>53117</v>
      </c>
      <c r="F7337" t="s">
        <v>36302</v>
      </c>
      <c r="G7337">
        <v>29189668</v>
      </c>
      <c r="H7337">
        <v>1003356908</v>
      </c>
      <c r="I7337" t="s">
        <v>36303</v>
      </c>
      <c r="J7337" t="s">
        <v>36304</v>
      </c>
      <c r="K7337" t="s">
        <v>36305</v>
      </c>
      <c r="L7337" t="s">
        <v>55148</v>
      </c>
      <c r="M7337">
        <v>2532</v>
      </c>
      <c r="N7337">
        <v>2</v>
      </c>
      <c r="R7337" s="1">
        <v>43258</v>
      </c>
      <c r="S7337" t="s">
        <v>56</v>
      </c>
      <c r="T7337">
        <v>730</v>
      </c>
      <c r="U7337" t="s">
        <v>10314</v>
      </c>
      <c r="W7337">
        <v>2</v>
      </c>
      <c r="X7337" t="s">
        <v>57</v>
      </c>
      <c r="Y7337">
        <v>1</v>
      </c>
      <c r="Z7337" t="s">
        <v>46545</v>
      </c>
      <c r="AA7337">
        <v>6</v>
      </c>
      <c r="AB7337">
        <v>191408</v>
      </c>
      <c r="AC7337">
        <v>121</v>
      </c>
      <c r="AD7337" t="s">
        <v>70</v>
      </c>
      <c r="AE7337">
        <v>1012</v>
      </c>
      <c r="AF7337" t="s">
        <v>71</v>
      </c>
      <c r="AG7337">
        <v>1</v>
      </c>
      <c r="AH7337" t="s">
        <v>44482</v>
      </c>
      <c r="AI7337">
        <v>21</v>
      </c>
      <c r="AJ7337" t="s">
        <v>52613</v>
      </c>
      <c r="AK7337">
        <v>730</v>
      </c>
      <c r="AL7337" t="s">
        <v>10314</v>
      </c>
      <c r="AQ7337" t="s">
        <v>36306</v>
      </c>
      <c r="AR7337" t="s">
        <v>36307</v>
      </c>
      <c r="AS7337">
        <v>0</v>
      </c>
      <c r="AT7337" t="s">
        <v>61</v>
      </c>
      <c r="AU7337" t="s">
        <v>54610</v>
      </c>
      <c r="AW7337" t="s">
        <v>36308</v>
      </c>
      <c r="AX7337">
        <v>56.545945119999999</v>
      </c>
      <c r="AY7337">
        <v>9.9339559000000008</v>
      </c>
      <c r="AZ7337" t="s">
        <v>62</v>
      </c>
      <c r="BA7337">
        <v>1082</v>
      </c>
      <c r="BB7337" t="s">
        <v>2852</v>
      </c>
    </row>
    <row r="7338" spans="1:54" x14ac:dyDescent="0.25">
      <c r="A7338" s="1">
        <v>45200</v>
      </c>
      <c r="B7338">
        <v>729002</v>
      </c>
      <c r="C7338" t="s">
        <v>36309</v>
      </c>
      <c r="D7338">
        <v>8981</v>
      </c>
      <c r="E7338" t="s">
        <v>11552</v>
      </c>
      <c r="F7338" t="s">
        <v>36310</v>
      </c>
      <c r="G7338">
        <v>29189668</v>
      </c>
      <c r="H7338">
        <v>1003356714</v>
      </c>
      <c r="I7338" t="s">
        <v>36311</v>
      </c>
      <c r="J7338" t="s">
        <v>36312</v>
      </c>
      <c r="K7338" t="s">
        <v>36313</v>
      </c>
      <c r="L7338" t="s">
        <v>36314</v>
      </c>
      <c r="M7338">
        <v>749</v>
      </c>
      <c r="N7338">
        <v>6</v>
      </c>
      <c r="R7338" s="1">
        <v>43787</v>
      </c>
      <c r="S7338" t="s">
        <v>56</v>
      </c>
      <c r="T7338">
        <v>730</v>
      </c>
      <c r="U7338" t="s">
        <v>10314</v>
      </c>
      <c r="W7338">
        <v>2</v>
      </c>
      <c r="X7338" t="s">
        <v>57</v>
      </c>
      <c r="Y7338">
        <v>1</v>
      </c>
      <c r="Z7338" t="s">
        <v>46545</v>
      </c>
      <c r="AA7338">
        <v>9</v>
      </c>
      <c r="AB7338">
        <v>196808</v>
      </c>
      <c r="AC7338">
        <v>121</v>
      </c>
      <c r="AD7338" t="s">
        <v>70</v>
      </c>
      <c r="AE7338">
        <v>1012</v>
      </c>
      <c r="AF7338" t="s">
        <v>71</v>
      </c>
      <c r="AG7338">
        <v>1</v>
      </c>
      <c r="AH7338" t="s">
        <v>44482</v>
      </c>
      <c r="AI7338">
        <v>21</v>
      </c>
      <c r="AJ7338" t="s">
        <v>52613</v>
      </c>
      <c r="AK7338">
        <v>730</v>
      </c>
      <c r="AL7338" t="s">
        <v>10314</v>
      </c>
      <c r="AQ7338" t="s">
        <v>36315</v>
      </c>
      <c r="AR7338" t="s">
        <v>36316</v>
      </c>
      <c r="AS7338">
        <v>0</v>
      </c>
      <c r="AT7338" t="s">
        <v>61</v>
      </c>
      <c r="AU7338" t="s">
        <v>36317</v>
      </c>
      <c r="AX7338">
        <v>56.541263899999997</v>
      </c>
      <c r="AY7338">
        <v>10.0370934</v>
      </c>
      <c r="AZ7338" t="s">
        <v>62</v>
      </c>
      <c r="BA7338">
        <v>1082</v>
      </c>
      <c r="BB7338" t="s">
        <v>2852</v>
      </c>
    </row>
    <row r="7339" spans="1:54" x14ac:dyDescent="0.25">
      <c r="A7339" s="1">
        <v>45200</v>
      </c>
      <c r="B7339">
        <v>729003</v>
      </c>
      <c r="C7339" t="s">
        <v>54132</v>
      </c>
      <c r="D7339">
        <v>8990</v>
      </c>
      <c r="E7339" t="s">
        <v>53117</v>
      </c>
      <c r="F7339" t="s">
        <v>54133</v>
      </c>
      <c r="G7339">
        <v>29189668</v>
      </c>
      <c r="H7339">
        <v>1003356842</v>
      </c>
      <c r="I7339" t="s">
        <v>36318</v>
      </c>
      <c r="J7339" t="s">
        <v>36319</v>
      </c>
      <c r="K7339" t="s">
        <v>36320</v>
      </c>
      <c r="L7339" t="s">
        <v>54134</v>
      </c>
      <c r="M7339">
        <v>1805</v>
      </c>
      <c r="N7339">
        <v>5</v>
      </c>
      <c r="R7339" s="1">
        <v>44305</v>
      </c>
      <c r="S7339" t="s">
        <v>56</v>
      </c>
      <c r="T7339">
        <v>730</v>
      </c>
      <c r="U7339" t="s">
        <v>10314</v>
      </c>
      <c r="W7339">
        <v>2</v>
      </c>
      <c r="X7339" t="s">
        <v>57</v>
      </c>
      <c r="Y7339">
        <v>1</v>
      </c>
      <c r="Z7339" t="s">
        <v>46545</v>
      </c>
      <c r="AA7339">
        <v>9</v>
      </c>
      <c r="AB7339">
        <v>195908</v>
      </c>
      <c r="AC7339">
        <v>121</v>
      </c>
      <c r="AD7339" t="s">
        <v>70</v>
      </c>
      <c r="AE7339">
        <v>1012</v>
      </c>
      <c r="AF7339" t="s">
        <v>71</v>
      </c>
      <c r="AG7339">
        <v>1</v>
      </c>
      <c r="AH7339" t="s">
        <v>44482</v>
      </c>
      <c r="AI7339">
        <v>21</v>
      </c>
      <c r="AJ7339" t="s">
        <v>52613</v>
      </c>
      <c r="AK7339">
        <v>730</v>
      </c>
      <c r="AL7339" t="s">
        <v>10314</v>
      </c>
      <c r="AQ7339" t="s">
        <v>36321</v>
      </c>
      <c r="AR7339" t="s">
        <v>36322</v>
      </c>
      <c r="AS7339">
        <v>0</v>
      </c>
      <c r="AT7339" t="s">
        <v>61</v>
      </c>
      <c r="AU7339" t="s">
        <v>54135</v>
      </c>
      <c r="AX7339">
        <v>56.542346309999999</v>
      </c>
      <c r="AY7339">
        <v>9.8547143399999992</v>
      </c>
      <c r="AZ7339" t="s">
        <v>62</v>
      </c>
      <c r="BA7339">
        <v>1082</v>
      </c>
      <c r="BB7339" t="s">
        <v>2852</v>
      </c>
    </row>
    <row r="7340" spans="1:54" x14ac:dyDescent="0.25">
      <c r="A7340" s="1">
        <v>45200</v>
      </c>
      <c r="B7340">
        <v>729004</v>
      </c>
      <c r="C7340" t="s">
        <v>51559</v>
      </c>
      <c r="D7340">
        <v>8900</v>
      </c>
      <c r="E7340" t="s">
        <v>10440</v>
      </c>
      <c r="F7340" t="s">
        <v>51560</v>
      </c>
      <c r="I7340" t="s">
        <v>51561</v>
      </c>
      <c r="J7340" t="s">
        <v>36323</v>
      </c>
      <c r="K7340" t="s">
        <v>36323</v>
      </c>
      <c r="L7340" t="s">
        <v>36324</v>
      </c>
      <c r="M7340">
        <v>260</v>
      </c>
      <c r="N7340">
        <v>8</v>
      </c>
      <c r="R7340" s="1">
        <v>40162</v>
      </c>
      <c r="S7340" t="s">
        <v>80</v>
      </c>
      <c r="T7340">
        <v>730</v>
      </c>
      <c r="U7340" t="s">
        <v>10314</v>
      </c>
      <c r="V7340" s="1">
        <v>36678</v>
      </c>
      <c r="W7340">
        <v>2</v>
      </c>
      <c r="X7340" t="s">
        <v>57</v>
      </c>
      <c r="Y7340">
        <v>1</v>
      </c>
      <c r="Z7340" t="s">
        <v>46545</v>
      </c>
      <c r="AA7340">
        <v>7</v>
      </c>
      <c r="AB7340">
        <v>196208</v>
      </c>
      <c r="AC7340">
        <v>121</v>
      </c>
      <c r="AD7340" t="s">
        <v>70</v>
      </c>
      <c r="AE7340">
        <v>1012</v>
      </c>
      <c r="AF7340" t="s">
        <v>71</v>
      </c>
      <c r="AG7340">
        <v>3</v>
      </c>
      <c r="AH7340" t="s">
        <v>81</v>
      </c>
      <c r="AI7340">
        <v>21</v>
      </c>
      <c r="AJ7340" t="s">
        <v>52613</v>
      </c>
      <c r="AK7340">
        <v>730</v>
      </c>
      <c r="AL7340" t="s">
        <v>10314</v>
      </c>
      <c r="AS7340">
        <v>0</v>
      </c>
      <c r="AT7340" t="s">
        <v>61</v>
      </c>
      <c r="AU7340" t="s">
        <v>5207</v>
      </c>
      <c r="AZ7340" t="s">
        <v>62</v>
      </c>
      <c r="BA7340">
        <v>1082</v>
      </c>
      <c r="BB7340" t="s">
        <v>2852</v>
      </c>
    </row>
    <row r="7341" spans="1:54" x14ac:dyDescent="0.25">
      <c r="A7341" s="1">
        <v>45200</v>
      </c>
      <c r="B7341">
        <v>729005</v>
      </c>
      <c r="C7341" t="s">
        <v>36325</v>
      </c>
      <c r="D7341">
        <v>8920</v>
      </c>
      <c r="E7341" t="s">
        <v>17201</v>
      </c>
      <c r="F7341" t="s">
        <v>36326</v>
      </c>
      <c r="G7341">
        <v>29189668</v>
      </c>
      <c r="H7341">
        <v>1003356799</v>
      </c>
      <c r="I7341" t="s">
        <v>36327</v>
      </c>
      <c r="J7341" t="s">
        <v>36328</v>
      </c>
      <c r="K7341" t="s">
        <v>36329</v>
      </c>
      <c r="L7341" t="s">
        <v>55149</v>
      </c>
      <c r="M7341">
        <v>1536</v>
      </c>
      <c r="N7341" t="s">
        <v>8556</v>
      </c>
      <c r="R7341" s="1">
        <v>44371</v>
      </c>
      <c r="S7341" t="s">
        <v>56</v>
      </c>
      <c r="T7341">
        <v>730</v>
      </c>
      <c r="U7341" t="s">
        <v>10314</v>
      </c>
      <c r="W7341">
        <v>2</v>
      </c>
      <c r="X7341" t="s">
        <v>57</v>
      </c>
      <c r="Y7341">
        <v>1</v>
      </c>
      <c r="Z7341" t="s">
        <v>46545</v>
      </c>
      <c r="AA7341">
        <v>6</v>
      </c>
      <c r="AB7341">
        <v>195208</v>
      </c>
      <c r="AC7341">
        <v>121</v>
      </c>
      <c r="AD7341" t="s">
        <v>70</v>
      </c>
      <c r="AE7341">
        <v>1012</v>
      </c>
      <c r="AF7341" t="s">
        <v>71</v>
      </c>
      <c r="AG7341">
        <v>1</v>
      </c>
      <c r="AH7341" t="s">
        <v>44482</v>
      </c>
      <c r="AI7341">
        <v>21</v>
      </c>
      <c r="AJ7341" t="s">
        <v>52613</v>
      </c>
      <c r="AK7341">
        <v>730</v>
      </c>
      <c r="AL7341" t="s">
        <v>10314</v>
      </c>
      <c r="AQ7341" t="s">
        <v>36330</v>
      </c>
      <c r="AR7341" t="s">
        <v>36331</v>
      </c>
      <c r="AS7341">
        <v>0</v>
      </c>
      <c r="AT7341" t="s">
        <v>61</v>
      </c>
      <c r="AU7341" t="s">
        <v>36332</v>
      </c>
      <c r="AW7341" t="s">
        <v>55150</v>
      </c>
      <c r="AX7341">
        <v>56.484128030000001</v>
      </c>
      <c r="AY7341">
        <v>9.9049564700000001</v>
      </c>
      <c r="AZ7341" t="s">
        <v>62</v>
      </c>
      <c r="BA7341">
        <v>1082</v>
      </c>
      <c r="BB7341" t="s">
        <v>2852</v>
      </c>
    </row>
    <row r="7342" spans="1:54" x14ac:dyDescent="0.25">
      <c r="A7342" s="1">
        <v>45200</v>
      </c>
      <c r="B7342">
        <v>729006</v>
      </c>
      <c r="C7342" t="s">
        <v>51562</v>
      </c>
      <c r="D7342">
        <v>8920</v>
      </c>
      <c r="E7342" t="s">
        <v>17201</v>
      </c>
      <c r="F7342" t="s">
        <v>51563</v>
      </c>
      <c r="G7342">
        <v>25501349</v>
      </c>
      <c r="H7342">
        <v>1007780857</v>
      </c>
      <c r="I7342" t="s">
        <v>36333</v>
      </c>
      <c r="J7342" t="s">
        <v>36334</v>
      </c>
      <c r="K7342" t="s">
        <v>36335</v>
      </c>
      <c r="L7342" t="s">
        <v>51564</v>
      </c>
      <c r="M7342">
        <v>261</v>
      </c>
      <c r="N7342">
        <v>8</v>
      </c>
      <c r="R7342" s="1">
        <v>44628</v>
      </c>
      <c r="S7342" t="s">
        <v>56</v>
      </c>
      <c r="W7342">
        <v>5</v>
      </c>
      <c r="X7342" t="s">
        <v>557</v>
      </c>
      <c r="Y7342">
        <v>1</v>
      </c>
      <c r="Z7342" t="s">
        <v>46545</v>
      </c>
      <c r="AA7342">
        <v>8</v>
      </c>
      <c r="AB7342">
        <v>200008</v>
      </c>
      <c r="AC7342">
        <v>121</v>
      </c>
      <c r="AD7342" t="s">
        <v>70</v>
      </c>
      <c r="AE7342">
        <v>1013</v>
      </c>
      <c r="AF7342" t="s">
        <v>558</v>
      </c>
      <c r="AG7342">
        <v>1</v>
      </c>
      <c r="AH7342" t="s">
        <v>44482</v>
      </c>
      <c r="AI7342">
        <v>21</v>
      </c>
      <c r="AJ7342" t="s">
        <v>52613</v>
      </c>
      <c r="AK7342">
        <v>730</v>
      </c>
      <c r="AL7342" t="s">
        <v>10314</v>
      </c>
      <c r="AQ7342" t="s">
        <v>36336</v>
      </c>
      <c r="AR7342" t="s">
        <v>36337</v>
      </c>
      <c r="AS7342">
        <v>0</v>
      </c>
      <c r="AT7342" t="s">
        <v>61</v>
      </c>
      <c r="AU7342" t="s">
        <v>23814</v>
      </c>
      <c r="AW7342" t="s">
        <v>51565</v>
      </c>
      <c r="AX7342">
        <v>56.502096160000001</v>
      </c>
      <c r="AY7342">
        <v>9.8348010499999994</v>
      </c>
      <c r="AZ7342" t="s">
        <v>62</v>
      </c>
      <c r="BA7342">
        <v>1082</v>
      </c>
      <c r="BB7342" t="s">
        <v>2852</v>
      </c>
    </row>
    <row r="7343" spans="1:54" x14ac:dyDescent="0.25">
      <c r="A7343" s="1">
        <v>45200</v>
      </c>
      <c r="B7343">
        <v>729200</v>
      </c>
      <c r="D7343">
        <v>8990</v>
      </c>
      <c r="E7343" t="s">
        <v>53117</v>
      </c>
      <c r="F7343" t="s">
        <v>54136</v>
      </c>
      <c r="G7343">
        <v>26631319</v>
      </c>
      <c r="H7343">
        <v>1003356684</v>
      </c>
      <c r="I7343" t="s">
        <v>36338</v>
      </c>
      <c r="J7343" t="s">
        <v>36339</v>
      </c>
      <c r="K7343" t="s">
        <v>36340</v>
      </c>
      <c r="L7343" t="s">
        <v>46296</v>
      </c>
      <c r="M7343">
        <v>102</v>
      </c>
      <c r="N7343">
        <v>16</v>
      </c>
      <c r="R7343" s="1">
        <v>40162</v>
      </c>
      <c r="S7343" t="s">
        <v>80</v>
      </c>
      <c r="T7343">
        <v>730</v>
      </c>
      <c r="U7343" t="s">
        <v>10314</v>
      </c>
      <c r="V7343" s="1">
        <v>39083</v>
      </c>
      <c r="W7343">
        <v>2</v>
      </c>
      <c r="X7343" t="s">
        <v>57</v>
      </c>
      <c r="Y7343">
        <v>1</v>
      </c>
      <c r="Z7343" t="s">
        <v>46545</v>
      </c>
      <c r="AC7343">
        <v>932</v>
      </c>
      <c r="AD7343" t="s">
        <v>52637</v>
      </c>
      <c r="AE7343">
        <v>2021</v>
      </c>
      <c r="AF7343" t="s">
        <v>52637</v>
      </c>
      <c r="AG7343">
        <v>3</v>
      </c>
      <c r="AH7343" t="s">
        <v>81</v>
      </c>
      <c r="AI7343">
        <v>10</v>
      </c>
      <c r="AJ7343" t="s">
        <v>52638</v>
      </c>
      <c r="AK7343">
        <v>730</v>
      </c>
      <c r="AL7343" t="s">
        <v>10314</v>
      </c>
      <c r="AQ7343" t="s">
        <v>36341</v>
      </c>
      <c r="AR7343" t="s">
        <v>36342</v>
      </c>
      <c r="AS7343">
        <v>0</v>
      </c>
      <c r="AT7343" t="s">
        <v>61</v>
      </c>
      <c r="AU7343" t="s">
        <v>46297</v>
      </c>
      <c r="AX7343">
        <v>56.544739737855501</v>
      </c>
      <c r="AY7343">
        <v>9.8577994093872405</v>
      </c>
      <c r="AZ7343" t="s">
        <v>62</v>
      </c>
      <c r="BA7343">
        <v>1082</v>
      </c>
      <c r="BB7343" t="s">
        <v>2852</v>
      </c>
    </row>
    <row r="7344" spans="1:54" x14ac:dyDescent="0.25">
      <c r="A7344" s="1">
        <v>45200</v>
      </c>
      <c r="B7344">
        <v>729210</v>
      </c>
      <c r="C7344" t="s">
        <v>36343</v>
      </c>
      <c r="D7344">
        <v>8990</v>
      </c>
      <c r="E7344" t="s">
        <v>53117</v>
      </c>
      <c r="F7344" t="s">
        <v>36344</v>
      </c>
      <c r="I7344" t="s">
        <v>36345</v>
      </c>
      <c r="K7344" t="s">
        <v>36346</v>
      </c>
      <c r="L7344" t="s">
        <v>54137</v>
      </c>
      <c r="R7344" s="1">
        <v>40162</v>
      </c>
      <c r="S7344" t="s">
        <v>80</v>
      </c>
      <c r="T7344">
        <v>730</v>
      </c>
      <c r="U7344" t="s">
        <v>10314</v>
      </c>
      <c r="V7344" s="1">
        <v>29373</v>
      </c>
      <c r="W7344">
        <v>2</v>
      </c>
      <c r="X7344" t="s">
        <v>57</v>
      </c>
      <c r="Y7344">
        <v>1</v>
      </c>
      <c r="Z7344" t="s">
        <v>46545</v>
      </c>
      <c r="AB7344">
        <v>197110</v>
      </c>
      <c r="AC7344">
        <v>125</v>
      </c>
      <c r="AD7344" t="s">
        <v>1344</v>
      </c>
      <c r="AE7344">
        <v>1014</v>
      </c>
      <c r="AF7344" t="s">
        <v>1352</v>
      </c>
      <c r="AG7344">
        <v>3</v>
      </c>
      <c r="AH7344" t="s">
        <v>81</v>
      </c>
      <c r="AI7344">
        <v>24</v>
      </c>
      <c r="AJ7344" t="s">
        <v>1344</v>
      </c>
      <c r="AK7344">
        <v>730</v>
      </c>
      <c r="AL7344" t="s">
        <v>10314</v>
      </c>
      <c r="AS7344">
        <v>0</v>
      </c>
      <c r="AT7344" t="s">
        <v>61</v>
      </c>
      <c r="AU7344" t="s">
        <v>36347</v>
      </c>
      <c r="AV7344" t="s">
        <v>36348</v>
      </c>
      <c r="AX7344">
        <v>56.543207429497102</v>
      </c>
      <c r="AY7344">
        <v>9.8828975409381705</v>
      </c>
      <c r="AZ7344" t="s">
        <v>62</v>
      </c>
      <c r="BA7344">
        <v>1082</v>
      </c>
      <c r="BB7344" t="s">
        <v>2852</v>
      </c>
    </row>
    <row r="7345" spans="1:54" x14ac:dyDescent="0.25">
      <c r="A7345" s="1">
        <v>45200</v>
      </c>
      <c r="B7345">
        <v>729211</v>
      </c>
      <c r="C7345" t="s">
        <v>36349</v>
      </c>
      <c r="D7345">
        <v>8990</v>
      </c>
      <c r="E7345" t="s">
        <v>53117</v>
      </c>
      <c r="F7345" t="s">
        <v>36350</v>
      </c>
      <c r="G7345">
        <v>26631319</v>
      </c>
      <c r="H7345">
        <v>1008642008</v>
      </c>
      <c r="I7345" t="s">
        <v>36351</v>
      </c>
      <c r="J7345" t="s">
        <v>36352</v>
      </c>
      <c r="K7345" t="s">
        <v>36353</v>
      </c>
      <c r="L7345" t="s">
        <v>36354</v>
      </c>
      <c r="M7345">
        <v>1805</v>
      </c>
      <c r="N7345">
        <v>5</v>
      </c>
      <c r="R7345" s="1">
        <v>40162</v>
      </c>
      <c r="S7345" t="s">
        <v>80</v>
      </c>
      <c r="T7345">
        <v>730</v>
      </c>
      <c r="U7345" t="s">
        <v>10314</v>
      </c>
      <c r="V7345" s="1">
        <v>39083</v>
      </c>
      <c r="W7345">
        <v>2</v>
      </c>
      <c r="X7345" t="s">
        <v>57</v>
      </c>
      <c r="Y7345">
        <v>1</v>
      </c>
      <c r="Z7345" t="s">
        <v>46545</v>
      </c>
      <c r="AB7345">
        <v>196908</v>
      </c>
      <c r="AC7345">
        <v>125</v>
      </c>
      <c r="AD7345" t="s">
        <v>1344</v>
      </c>
      <c r="AE7345">
        <v>1014</v>
      </c>
      <c r="AF7345" t="s">
        <v>1352</v>
      </c>
      <c r="AG7345">
        <v>3</v>
      </c>
      <c r="AH7345" t="s">
        <v>81</v>
      </c>
      <c r="AI7345">
        <v>24</v>
      </c>
      <c r="AJ7345" t="s">
        <v>1344</v>
      </c>
      <c r="AK7345">
        <v>730</v>
      </c>
      <c r="AL7345" t="s">
        <v>10314</v>
      </c>
      <c r="AM7345">
        <v>2</v>
      </c>
      <c r="AN7345" t="s">
        <v>119</v>
      </c>
      <c r="AO7345">
        <v>731211</v>
      </c>
      <c r="AQ7345" t="s">
        <v>36355</v>
      </c>
      <c r="AR7345" t="s">
        <v>36356</v>
      </c>
      <c r="AS7345">
        <v>0</v>
      </c>
      <c r="AT7345" t="s">
        <v>61</v>
      </c>
      <c r="AU7345" t="s">
        <v>3942</v>
      </c>
      <c r="AX7345">
        <v>56.542353262307003</v>
      </c>
      <c r="AY7345">
        <v>9.8546953038675191</v>
      </c>
      <c r="AZ7345" t="s">
        <v>62</v>
      </c>
      <c r="BA7345">
        <v>1082</v>
      </c>
      <c r="BB7345" t="s">
        <v>2852</v>
      </c>
    </row>
    <row r="7346" spans="1:54" x14ac:dyDescent="0.25">
      <c r="A7346" s="1">
        <v>45200</v>
      </c>
      <c r="B7346">
        <v>729300</v>
      </c>
      <c r="C7346" t="s">
        <v>51566</v>
      </c>
      <c r="D7346">
        <v>8990</v>
      </c>
      <c r="E7346" t="s">
        <v>53117</v>
      </c>
      <c r="F7346" t="s">
        <v>51567</v>
      </c>
      <c r="G7346">
        <v>29636117</v>
      </c>
      <c r="H7346">
        <v>1001649531</v>
      </c>
      <c r="I7346" t="s">
        <v>36357</v>
      </c>
      <c r="J7346" t="s">
        <v>36358</v>
      </c>
      <c r="K7346" t="s">
        <v>36359</v>
      </c>
      <c r="L7346" t="s">
        <v>54138</v>
      </c>
      <c r="M7346">
        <v>592</v>
      </c>
      <c r="N7346">
        <v>12</v>
      </c>
      <c r="R7346" s="1">
        <v>43787</v>
      </c>
      <c r="S7346" t="s">
        <v>56</v>
      </c>
      <c r="W7346">
        <v>5</v>
      </c>
      <c r="X7346" t="s">
        <v>557</v>
      </c>
      <c r="Y7346">
        <v>1</v>
      </c>
      <c r="Z7346" t="s">
        <v>46545</v>
      </c>
      <c r="AA7346">
        <v>10</v>
      </c>
      <c r="AB7346">
        <v>196711</v>
      </c>
      <c r="AC7346">
        <v>123</v>
      </c>
      <c r="AD7346" t="s">
        <v>1507</v>
      </c>
      <c r="AE7346">
        <v>1010</v>
      </c>
      <c r="AF7346" t="s">
        <v>44774</v>
      </c>
      <c r="AG7346">
        <v>1</v>
      </c>
      <c r="AH7346" t="s">
        <v>44482</v>
      </c>
      <c r="AI7346">
        <v>80</v>
      </c>
      <c r="AJ7346" t="s">
        <v>1507</v>
      </c>
      <c r="AK7346">
        <v>730</v>
      </c>
      <c r="AL7346" t="s">
        <v>10314</v>
      </c>
      <c r="AQ7346" t="s">
        <v>36360</v>
      </c>
      <c r="AR7346" t="s">
        <v>51568</v>
      </c>
      <c r="AS7346">
        <v>0</v>
      </c>
      <c r="AT7346" t="s">
        <v>61</v>
      </c>
      <c r="AU7346" t="s">
        <v>53215</v>
      </c>
      <c r="AW7346" t="s">
        <v>51569</v>
      </c>
      <c r="AX7346">
        <v>56.539405420000001</v>
      </c>
      <c r="AY7346">
        <v>9.8272633599999999</v>
      </c>
      <c r="AZ7346" t="s">
        <v>62</v>
      </c>
      <c r="BA7346">
        <v>1082</v>
      </c>
      <c r="BB7346" t="s">
        <v>2852</v>
      </c>
    </row>
    <row r="7347" spans="1:54" x14ac:dyDescent="0.25">
      <c r="A7347" s="1">
        <v>45200</v>
      </c>
      <c r="B7347">
        <v>730000</v>
      </c>
      <c r="C7347" t="s">
        <v>36361</v>
      </c>
      <c r="D7347">
        <v>8900</v>
      </c>
      <c r="E7347" t="s">
        <v>10440</v>
      </c>
      <c r="F7347" t="s">
        <v>10314</v>
      </c>
      <c r="G7347">
        <v>29189668</v>
      </c>
      <c r="H7347">
        <v>1003357448</v>
      </c>
      <c r="K7347" t="s">
        <v>36362</v>
      </c>
      <c r="L7347" t="s">
        <v>54139</v>
      </c>
      <c r="M7347">
        <v>1166</v>
      </c>
      <c r="N7347">
        <v>1</v>
      </c>
      <c r="R7347" s="1">
        <v>45044</v>
      </c>
      <c r="S7347" t="s">
        <v>56</v>
      </c>
      <c r="T7347">
        <v>730</v>
      </c>
      <c r="U7347" t="s">
        <v>10314</v>
      </c>
      <c r="W7347">
        <v>2</v>
      </c>
      <c r="X7347" t="s">
        <v>57</v>
      </c>
      <c r="Y7347">
        <v>5</v>
      </c>
      <c r="Z7347" t="s">
        <v>54458</v>
      </c>
      <c r="AB7347">
        <v>200701</v>
      </c>
      <c r="AC7347">
        <v>923</v>
      </c>
      <c r="AD7347" t="s">
        <v>58</v>
      </c>
      <c r="AE7347">
        <v>2013</v>
      </c>
      <c r="AF7347" t="s">
        <v>58</v>
      </c>
      <c r="AG7347">
        <v>1</v>
      </c>
      <c r="AH7347" t="s">
        <v>44482</v>
      </c>
      <c r="AI7347">
        <v>99</v>
      </c>
      <c r="AJ7347" t="s">
        <v>54511</v>
      </c>
      <c r="AK7347">
        <v>730</v>
      </c>
      <c r="AL7347" t="s">
        <v>10314</v>
      </c>
      <c r="AQ7347" t="s">
        <v>36363</v>
      </c>
      <c r="AR7347" t="s">
        <v>15922</v>
      </c>
      <c r="AS7347">
        <v>0</v>
      </c>
      <c r="AT7347" t="s">
        <v>61</v>
      </c>
      <c r="AU7347" t="s">
        <v>16440</v>
      </c>
      <c r="AV7347" t="s">
        <v>52612</v>
      </c>
      <c r="AX7347">
        <v>56.45811672</v>
      </c>
      <c r="AY7347">
        <v>10.035183480000001</v>
      </c>
      <c r="AZ7347" t="s">
        <v>62</v>
      </c>
      <c r="BA7347">
        <v>1082</v>
      </c>
      <c r="BB7347" t="s">
        <v>2852</v>
      </c>
    </row>
    <row r="7348" spans="1:54" x14ac:dyDescent="0.25">
      <c r="A7348" s="1">
        <v>45200</v>
      </c>
      <c r="B7348">
        <v>730375</v>
      </c>
      <c r="C7348" t="s">
        <v>10884</v>
      </c>
      <c r="D7348">
        <v>8900</v>
      </c>
      <c r="E7348" t="s">
        <v>10440</v>
      </c>
      <c r="F7348" t="s">
        <v>36364</v>
      </c>
      <c r="G7348">
        <v>10534291</v>
      </c>
      <c r="H7348">
        <v>1025475565</v>
      </c>
      <c r="I7348" t="s">
        <v>10891</v>
      </c>
      <c r="J7348" t="s">
        <v>36365</v>
      </c>
      <c r="K7348" t="s">
        <v>10892</v>
      </c>
      <c r="L7348" t="s">
        <v>36366</v>
      </c>
      <c r="M7348">
        <v>1514</v>
      </c>
      <c r="N7348">
        <v>4</v>
      </c>
      <c r="R7348" s="1">
        <v>45112</v>
      </c>
      <c r="S7348" t="s">
        <v>171</v>
      </c>
      <c r="W7348">
        <v>0</v>
      </c>
      <c r="X7348" t="s">
        <v>1252</v>
      </c>
      <c r="Y7348">
        <v>1</v>
      </c>
      <c r="Z7348" t="s">
        <v>46545</v>
      </c>
      <c r="AB7348">
        <v>190810</v>
      </c>
      <c r="AC7348">
        <v>147</v>
      </c>
      <c r="AD7348" t="s">
        <v>46697</v>
      </c>
      <c r="AE7348">
        <v>1021</v>
      </c>
      <c r="AF7348" t="s">
        <v>46697</v>
      </c>
      <c r="AG7348">
        <v>1</v>
      </c>
      <c r="AH7348" t="s">
        <v>44482</v>
      </c>
      <c r="AI7348">
        <v>99</v>
      </c>
      <c r="AJ7348" t="s">
        <v>54511</v>
      </c>
      <c r="AK7348">
        <v>730</v>
      </c>
      <c r="AL7348" t="s">
        <v>10314</v>
      </c>
      <c r="AP7348">
        <v>280173</v>
      </c>
      <c r="AQ7348" t="s">
        <v>10893</v>
      </c>
      <c r="AR7348" t="s">
        <v>10894</v>
      </c>
      <c r="AS7348">
        <v>2</v>
      </c>
      <c r="AT7348" t="s">
        <v>1413</v>
      </c>
      <c r="AU7348" t="s">
        <v>36367</v>
      </c>
      <c r="AX7348">
        <v>56.458084040000003</v>
      </c>
      <c r="AY7348">
        <v>10.0347933</v>
      </c>
      <c r="AZ7348" t="s">
        <v>62</v>
      </c>
      <c r="BA7348">
        <v>1082</v>
      </c>
      <c r="BB7348" t="s">
        <v>2852</v>
      </c>
    </row>
    <row r="7349" spans="1:54" x14ac:dyDescent="0.25">
      <c r="A7349" s="1">
        <v>45200</v>
      </c>
      <c r="B7349">
        <v>730401</v>
      </c>
      <c r="C7349" t="s">
        <v>36368</v>
      </c>
      <c r="D7349">
        <v>8960</v>
      </c>
      <c r="E7349" t="s">
        <v>54673</v>
      </c>
      <c r="F7349" t="s">
        <v>36369</v>
      </c>
      <c r="G7349">
        <v>31565162</v>
      </c>
      <c r="H7349">
        <v>1014659133</v>
      </c>
      <c r="I7349" t="s">
        <v>15592</v>
      </c>
      <c r="J7349" t="s">
        <v>36370</v>
      </c>
      <c r="K7349" t="s">
        <v>15593</v>
      </c>
      <c r="L7349" t="s">
        <v>15594</v>
      </c>
      <c r="M7349">
        <v>1366</v>
      </c>
      <c r="N7349">
        <v>63</v>
      </c>
      <c r="R7349" s="1">
        <v>43794</v>
      </c>
      <c r="S7349" t="s">
        <v>56</v>
      </c>
      <c r="W7349">
        <v>4</v>
      </c>
      <c r="X7349" t="s">
        <v>725</v>
      </c>
      <c r="Y7349">
        <v>4</v>
      </c>
      <c r="Z7349" t="s">
        <v>1324</v>
      </c>
      <c r="AB7349">
        <v>200809</v>
      </c>
      <c r="AC7349">
        <v>307</v>
      </c>
      <c r="AD7349" t="s">
        <v>2462</v>
      </c>
      <c r="AE7349">
        <v>1086</v>
      </c>
      <c r="AF7349" t="s">
        <v>2462</v>
      </c>
      <c r="AG7349">
        <v>4</v>
      </c>
      <c r="AH7349" t="s">
        <v>44547</v>
      </c>
      <c r="AI7349">
        <v>99</v>
      </c>
      <c r="AJ7349" t="s">
        <v>54511</v>
      </c>
      <c r="AK7349">
        <v>730</v>
      </c>
      <c r="AL7349" t="s">
        <v>10314</v>
      </c>
      <c r="AQ7349" t="s">
        <v>15595</v>
      </c>
      <c r="AR7349" t="s">
        <v>15596</v>
      </c>
      <c r="AS7349">
        <v>1</v>
      </c>
      <c r="AT7349" t="s">
        <v>1446</v>
      </c>
      <c r="AU7349" t="s">
        <v>13282</v>
      </c>
      <c r="AX7349">
        <v>56.42924979</v>
      </c>
      <c r="AY7349">
        <v>10.072050750000001</v>
      </c>
      <c r="AZ7349" t="s">
        <v>62</v>
      </c>
      <c r="BA7349">
        <v>1082</v>
      </c>
      <c r="BB7349" t="s">
        <v>2852</v>
      </c>
    </row>
    <row r="7350" spans="1:54" x14ac:dyDescent="0.25">
      <c r="A7350" s="1">
        <v>45200</v>
      </c>
      <c r="B7350">
        <v>730402</v>
      </c>
      <c r="C7350" t="s">
        <v>36371</v>
      </c>
      <c r="D7350">
        <v>8370</v>
      </c>
      <c r="E7350" t="s">
        <v>12254</v>
      </c>
      <c r="F7350" t="s">
        <v>36372</v>
      </c>
      <c r="G7350">
        <v>31565162</v>
      </c>
      <c r="H7350">
        <v>1017243051</v>
      </c>
      <c r="I7350" t="s">
        <v>15592</v>
      </c>
      <c r="J7350" t="s">
        <v>35574</v>
      </c>
      <c r="K7350" t="s">
        <v>15593</v>
      </c>
      <c r="L7350" t="s">
        <v>36373</v>
      </c>
      <c r="M7350">
        <v>203</v>
      </c>
      <c r="N7350">
        <v>36</v>
      </c>
      <c r="R7350" s="1">
        <v>44790</v>
      </c>
      <c r="S7350" t="s">
        <v>56</v>
      </c>
      <c r="V7350" s="1">
        <v>44774</v>
      </c>
      <c r="W7350">
        <v>4</v>
      </c>
      <c r="X7350" t="s">
        <v>725</v>
      </c>
      <c r="Y7350">
        <v>4</v>
      </c>
      <c r="Z7350" t="s">
        <v>1324</v>
      </c>
      <c r="AB7350">
        <v>200811</v>
      </c>
      <c r="AC7350">
        <v>307</v>
      </c>
      <c r="AD7350" t="s">
        <v>2462</v>
      </c>
      <c r="AE7350">
        <v>1086</v>
      </c>
      <c r="AF7350" t="s">
        <v>2462</v>
      </c>
      <c r="AG7350">
        <v>3</v>
      </c>
      <c r="AH7350" t="s">
        <v>81</v>
      </c>
      <c r="AI7350">
        <v>99</v>
      </c>
      <c r="AJ7350" t="s">
        <v>54511</v>
      </c>
      <c r="AK7350">
        <v>710</v>
      </c>
      <c r="AL7350" t="s">
        <v>12259</v>
      </c>
      <c r="AM7350">
        <v>2</v>
      </c>
      <c r="AN7350" t="s">
        <v>119</v>
      </c>
      <c r="AO7350">
        <v>730401</v>
      </c>
      <c r="AP7350">
        <v>730401</v>
      </c>
      <c r="AQ7350" t="s">
        <v>36374</v>
      </c>
      <c r="AR7350" t="s">
        <v>15596</v>
      </c>
      <c r="AS7350">
        <v>2</v>
      </c>
      <c r="AT7350" t="s">
        <v>1413</v>
      </c>
      <c r="AU7350" t="s">
        <v>17571</v>
      </c>
      <c r="AX7350">
        <v>56.331377080000003</v>
      </c>
      <c r="AY7350">
        <v>10.05434833</v>
      </c>
      <c r="AZ7350" t="s">
        <v>62</v>
      </c>
      <c r="BA7350">
        <v>1082</v>
      </c>
      <c r="BB7350" t="s">
        <v>2852</v>
      </c>
    </row>
    <row r="7351" spans="1:54" x14ac:dyDescent="0.25">
      <c r="A7351" s="1">
        <v>45200</v>
      </c>
      <c r="B7351">
        <v>730403</v>
      </c>
      <c r="C7351" t="s">
        <v>36375</v>
      </c>
      <c r="D7351">
        <v>8700</v>
      </c>
      <c r="E7351" t="s">
        <v>10173</v>
      </c>
      <c r="F7351" t="s">
        <v>36376</v>
      </c>
      <c r="G7351">
        <v>31565162</v>
      </c>
      <c r="H7351">
        <v>1017243019</v>
      </c>
      <c r="I7351" t="s">
        <v>15592</v>
      </c>
      <c r="J7351" t="s">
        <v>31410</v>
      </c>
      <c r="K7351" t="s">
        <v>15593</v>
      </c>
      <c r="L7351" t="s">
        <v>53419</v>
      </c>
      <c r="M7351">
        <v>845</v>
      </c>
      <c r="N7351">
        <v>2</v>
      </c>
      <c r="R7351" s="1">
        <v>44748</v>
      </c>
      <c r="S7351" t="s">
        <v>56</v>
      </c>
      <c r="W7351">
        <v>4</v>
      </c>
      <c r="X7351" t="s">
        <v>725</v>
      </c>
      <c r="Y7351">
        <v>4</v>
      </c>
      <c r="Z7351" t="s">
        <v>1324</v>
      </c>
      <c r="AB7351">
        <v>200811</v>
      </c>
      <c r="AC7351">
        <v>307</v>
      </c>
      <c r="AD7351" t="s">
        <v>2462</v>
      </c>
      <c r="AE7351">
        <v>1086</v>
      </c>
      <c r="AF7351" t="s">
        <v>2462</v>
      </c>
      <c r="AG7351">
        <v>1</v>
      </c>
      <c r="AH7351" t="s">
        <v>44482</v>
      </c>
      <c r="AI7351">
        <v>99</v>
      </c>
      <c r="AJ7351" t="s">
        <v>54511</v>
      </c>
      <c r="AK7351">
        <v>615</v>
      </c>
      <c r="AL7351" t="s">
        <v>10177</v>
      </c>
      <c r="AP7351">
        <v>730401</v>
      </c>
      <c r="AQ7351" t="s">
        <v>17982</v>
      </c>
      <c r="AR7351" t="s">
        <v>15596</v>
      </c>
      <c r="AS7351">
        <v>2</v>
      </c>
      <c r="AT7351" t="s">
        <v>1413</v>
      </c>
      <c r="AU7351" t="s">
        <v>53420</v>
      </c>
      <c r="AX7351">
        <v>55.863524130000002</v>
      </c>
      <c r="AY7351">
        <v>9.8376954600000008</v>
      </c>
      <c r="AZ7351" t="s">
        <v>62</v>
      </c>
      <c r="BA7351">
        <v>1082</v>
      </c>
      <c r="BB7351" t="s">
        <v>2852</v>
      </c>
    </row>
    <row r="7352" spans="1:54" x14ac:dyDescent="0.25">
      <c r="A7352" s="1">
        <v>45200</v>
      </c>
      <c r="B7352">
        <v>730404</v>
      </c>
      <c r="C7352" t="s">
        <v>36377</v>
      </c>
      <c r="D7352">
        <v>8960</v>
      </c>
      <c r="E7352" t="s">
        <v>54673</v>
      </c>
      <c r="F7352" t="s">
        <v>36378</v>
      </c>
      <c r="G7352">
        <v>31565162</v>
      </c>
      <c r="H7352">
        <v>1014659133</v>
      </c>
      <c r="I7352" t="s">
        <v>15592</v>
      </c>
      <c r="J7352" t="s">
        <v>36370</v>
      </c>
      <c r="K7352" t="s">
        <v>15593</v>
      </c>
      <c r="L7352" t="s">
        <v>15594</v>
      </c>
      <c r="M7352">
        <v>1366</v>
      </c>
      <c r="N7352">
        <v>63</v>
      </c>
      <c r="R7352" s="1">
        <v>43794</v>
      </c>
      <c r="S7352" t="s">
        <v>56</v>
      </c>
      <c r="W7352">
        <v>4</v>
      </c>
      <c r="X7352" t="s">
        <v>725</v>
      </c>
      <c r="Y7352">
        <v>4</v>
      </c>
      <c r="Z7352" t="s">
        <v>1324</v>
      </c>
      <c r="AB7352">
        <v>200811</v>
      </c>
      <c r="AC7352">
        <v>307</v>
      </c>
      <c r="AD7352" t="s">
        <v>2462</v>
      </c>
      <c r="AE7352">
        <v>1086</v>
      </c>
      <c r="AF7352" t="s">
        <v>2462</v>
      </c>
      <c r="AG7352">
        <v>1</v>
      </c>
      <c r="AH7352" t="s">
        <v>44482</v>
      </c>
      <c r="AI7352">
        <v>99</v>
      </c>
      <c r="AJ7352" t="s">
        <v>54511</v>
      </c>
      <c r="AK7352">
        <v>730</v>
      </c>
      <c r="AL7352" t="s">
        <v>10314</v>
      </c>
      <c r="AP7352">
        <v>730401</v>
      </c>
      <c r="AQ7352" t="s">
        <v>17984</v>
      </c>
      <c r="AR7352" t="s">
        <v>15596</v>
      </c>
      <c r="AS7352">
        <v>2</v>
      </c>
      <c r="AT7352" t="s">
        <v>1413</v>
      </c>
      <c r="AU7352" t="s">
        <v>13282</v>
      </c>
      <c r="AX7352">
        <v>56.42924979</v>
      </c>
      <c r="AY7352">
        <v>10.072050750000001</v>
      </c>
      <c r="AZ7352" t="s">
        <v>62</v>
      </c>
      <c r="BA7352">
        <v>1082</v>
      </c>
      <c r="BB7352" t="s">
        <v>2852</v>
      </c>
    </row>
    <row r="7353" spans="1:54" x14ac:dyDescent="0.25">
      <c r="A7353" s="1">
        <v>45200</v>
      </c>
      <c r="B7353">
        <v>730405</v>
      </c>
      <c r="C7353" t="s">
        <v>36379</v>
      </c>
      <c r="D7353">
        <v>8900</v>
      </c>
      <c r="E7353" t="s">
        <v>10440</v>
      </c>
      <c r="F7353" t="s">
        <v>36380</v>
      </c>
      <c r="G7353">
        <v>31565162</v>
      </c>
      <c r="H7353">
        <v>1017242764</v>
      </c>
      <c r="I7353" t="s">
        <v>36381</v>
      </c>
      <c r="J7353" t="s">
        <v>36382</v>
      </c>
      <c r="K7353" t="s">
        <v>36383</v>
      </c>
      <c r="L7353" t="s">
        <v>10444</v>
      </c>
      <c r="M7353">
        <v>2389</v>
      </c>
      <c r="N7353">
        <v>26</v>
      </c>
      <c r="R7353" s="1">
        <v>42318</v>
      </c>
      <c r="S7353" t="s">
        <v>56</v>
      </c>
      <c r="V7353" s="1">
        <v>42310</v>
      </c>
      <c r="W7353">
        <v>4</v>
      </c>
      <c r="X7353" t="s">
        <v>725</v>
      </c>
      <c r="Y7353">
        <v>4</v>
      </c>
      <c r="Z7353" t="s">
        <v>1324</v>
      </c>
      <c r="AB7353">
        <v>200811</v>
      </c>
      <c r="AC7353">
        <v>307</v>
      </c>
      <c r="AD7353" t="s">
        <v>2462</v>
      </c>
      <c r="AE7353">
        <v>1086</v>
      </c>
      <c r="AF7353" t="s">
        <v>2462</v>
      </c>
      <c r="AG7353">
        <v>3</v>
      </c>
      <c r="AH7353" t="s">
        <v>81</v>
      </c>
      <c r="AI7353">
        <v>99</v>
      </c>
      <c r="AJ7353" t="s">
        <v>54511</v>
      </c>
      <c r="AK7353">
        <v>730</v>
      </c>
      <c r="AL7353" t="s">
        <v>10314</v>
      </c>
      <c r="AM7353">
        <v>2</v>
      </c>
      <c r="AN7353" t="s">
        <v>119</v>
      </c>
      <c r="AO7353">
        <v>730401</v>
      </c>
      <c r="AP7353">
        <v>730401</v>
      </c>
      <c r="AQ7353" t="s">
        <v>15595</v>
      </c>
      <c r="AR7353" t="s">
        <v>15596</v>
      </c>
      <c r="AS7353">
        <v>2</v>
      </c>
      <c r="AT7353" t="s">
        <v>1413</v>
      </c>
      <c r="AU7353" t="s">
        <v>10447</v>
      </c>
      <c r="AX7353">
        <v>56.467619051633903</v>
      </c>
      <c r="AY7353">
        <v>10.0280396768123</v>
      </c>
      <c r="AZ7353" t="s">
        <v>62</v>
      </c>
      <c r="BA7353">
        <v>1082</v>
      </c>
      <c r="BB7353" t="s">
        <v>2852</v>
      </c>
    </row>
    <row r="7354" spans="1:54" x14ac:dyDescent="0.25">
      <c r="A7354" s="1">
        <v>45200</v>
      </c>
      <c r="B7354">
        <v>730406</v>
      </c>
      <c r="C7354" t="s">
        <v>36384</v>
      </c>
      <c r="D7354">
        <v>7800</v>
      </c>
      <c r="E7354" t="s">
        <v>6851</v>
      </c>
      <c r="F7354" t="s">
        <v>36385</v>
      </c>
      <c r="G7354">
        <v>31565162</v>
      </c>
      <c r="H7354">
        <v>1017242853</v>
      </c>
      <c r="I7354" t="s">
        <v>15592</v>
      </c>
      <c r="K7354" t="s">
        <v>15593</v>
      </c>
      <c r="L7354" t="s">
        <v>36386</v>
      </c>
      <c r="M7354">
        <v>621</v>
      </c>
      <c r="N7354" t="s">
        <v>1123</v>
      </c>
      <c r="R7354" s="1">
        <v>43794</v>
      </c>
      <c r="S7354" t="s">
        <v>56</v>
      </c>
      <c r="W7354">
        <v>4</v>
      </c>
      <c r="X7354" t="s">
        <v>725</v>
      </c>
      <c r="Y7354">
        <v>4</v>
      </c>
      <c r="Z7354" t="s">
        <v>1324</v>
      </c>
      <c r="AB7354">
        <v>200811</v>
      </c>
      <c r="AC7354">
        <v>307</v>
      </c>
      <c r="AD7354" t="s">
        <v>2462</v>
      </c>
      <c r="AE7354">
        <v>1086</v>
      </c>
      <c r="AF7354" t="s">
        <v>2462</v>
      </c>
      <c r="AG7354">
        <v>1</v>
      </c>
      <c r="AH7354" t="s">
        <v>44482</v>
      </c>
      <c r="AI7354">
        <v>99</v>
      </c>
      <c r="AJ7354" t="s">
        <v>54511</v>
      </c>
      <c r="AK7354">
        <v>779</v>
      </c>
      <c r="AL7354" t="s">
        <v>6855</v>
      </c>
      <c r="AP7354">
        <v>730401</v>
      </c>
      <c r="AQ7354" t="s">
        <v>36387</v>
      </c>
      <c r="AR7354" t="s">
        <v>15596</v>
      </c>
      <c r="AS7354">
        <v>2</v>
      </c>
      <c r="AT7354" t="s">
        <v>1413</v>
      </c>
      <c r="AU7354" t="s">
        <v>16320</v>
      </c>
      <c r="AX7354">
        <v>56.553892009999998</v>
      </c>
      <c r="AY7354">
        <v>9.0222917799999998</v>
      </c>
      <c r="AZ7354" t="s">
        <v>62</v>
      </c>
      <c r="BA7354">
        <v>1082</v>
      </c>
      <c r="BB7354" t="s">
        <v>2852</v>
      </c>
    </row>
    <row r="7355" spans="1:54" x14ac:dyDescent="0.25">
      <c r="A7355" s="1">
        <v>45200</v>
      </c>
      <c r="B7355">
        <v>730407</v>
      </c>
      <c r="C7355" t="s">
        <v>23621</v>
      </c>
      <c r="D7355">
        <v>7800</v>
      </c>
      <c r="E7355" t="s">
        <v>6851</v>
      </c>
      <c r="F7355" t="s">
        <v>36388</v>
      </c>
      <c r="G7355">
        <v>31565162</v>
      </c>
      <c r="H7355">
        <v>1017242861</v>
      </c>
      <c r="I7355" t="s">
        <v>36381</v>
      </c>
      <c r="J7355" t="s">
        <v>23623</v>
      </c>
      <c r="K7355" t="s">
        <v>36383</v>
      </c>
      <c r="L7355" t="s">
        <v>14868</v>
      </c>
      <c r="M7355">
        <v>4772</v>
      </c>
      <c r="N7355">
        <v>1</v>
      </c>
      <c r="R7355" s="1">
        <v>42318</v>
      </c>
      <c r="S7355" t="s">
        <v>56</v>
      </c>
      <c r="V7355" s="1">
        <v>42310</v>
      </c>
      <c r="W7355">
        <v>4</v>
      </c>
      <c r="X7355" t="s">
        <v>725</v>
      </c>
      <c r="Y7355">
        <v>4</v>
      </c>
      <c r="Z7355" t="s">
        <v>1324</v>
      </c>
      <c r="AB7355">
        <v>200811</v>
      </c>
      <c r="AC7355">
        <v>307</v>
      </c>
      <c r="AD7355" t="s">
        <v>2462</v>
      </c>
      <c r="AE7355">
        <v>1086</v>
      </c>
      <c r="AF7355" t="s">
        <v>2462</v>
      </c>
      <c r="AG7355">
        <v>3</v>
      </c>
      <c r="AH7355" t="s">
        <v>81</v>
      </c>
      <c r="AI7355">
        <v>99</v>
      </c>
      <c r="AJ7355" t="s">
        <v>54511</v>
      </c>
      <c r="AK7355">
        <v>779</v>
      </c>
      <c r="AL7355" t="s">
        <v>6855</v>
      </c>
      <c r="AM7355">
        <v>2</v>
      </c>
      <c r="AN7355" t="s">
        <v>119</v>
      </c>
      <c r="AO7355">
        <v>730401</v>
      </c>
      <c r="AP7355">
        <v>730401</v>
      </c>
      <c r="AQ7355" t="s">
        <v>15595</v>
      </c>
      <c r="AR7355" t="s">
        <v>15596</v>
      </c>
      <c r="AS7355">
        <v>2</v>
      </c>
      <c r="AT7355" t="s">
        <v>1413</v>
      </c>
      <c r="AU7355" t="s">
        <v>14871</v>
      </c>
      <c r="AX7355">
        <v>56.555152001690502</v>
      </c>
      <c r="AY7355">
        <v>9.0174126451791992</v>
      </c>
      <c r="AZ7355" t="s">
        <v>62</v>
      </c>
      <c r="BA7355">
        <v>1082</v>
      </c>
      <c r="BB7355" t="s">
        <v>2852</v>
      </c>
    </row>
    <row r="7356" spans="1:54" x14ac:dyDescent="0.25">
      <c r="A7356" s="1">
        <v>45200</v>
      </c>
      <c r="B7356">
        <v>730408</v>
      </c>
      <c r="C7356" t="s">
        <v>36389</v>
      </c>
      <c r="D7356">
        <v>8800</v>
      </c>
      <c r="E7356" t="s">
        <v>2851</v>
      </c>
      <c r="F7356" t="s">
        <v>36390</v>
      </c>
      <c r="G7356">
        <v>31565162</v>
      </c>
      <c r="H7356">
        <v>1017242810</v>
      </c>
      <c r="I7356" t="s">
        <v>15592</v>
      </c>
      <c r="J7356" t="s">
        <v>36391</v>
      </c>
      <c r="K7356" t="s">
        <v>15593</v>
      </c>
      <c r="L7356" t="s">
        <v>18001</v>
      </c>
      <c r="M7356">
        <v>6520</v>
      </c>
      <c r="N7356">
        <v>2</v>
      </c>
      <c r="R7356" s="1">
        <v>43794</v>
      </c>
      <c r="S7356" t="s">
        <v>56</v>
      </c>
      <c r="W7356">
        <v>4</v>
      </c>
      <c r="X7356" t="s">
        <v>725</v>
      </c>
      <c r="Y7356">
        <v>4</v>
      </c>
      <c r="Z7356" t="s">
        <v>1324</v>
      </c>
      <c r="AB7356">
        <v>200811</v>
      </c>
      <c r="AC7356">
        <v>307</v>
      </c>
      <c r="AD7356" t="s">
        <v>2462</v>
      </c>
      <c r="AE7356">
        <v>1086</v>
      </c>
      <c r="AF7356" t="s">
        <v>2462</v>
      </c>
      <c r="AG7356">
        <v>1</v>
      </c>
      <c r="AH7356" t="s">
        <v>44482</v>
      </c>
      <c r="AI7356">
        <v>99</v>
      </c>
      <c r="AJ7356" t="s">
        <v>54511</v>
      </c>
      <c r="AK7356">
        <v>791</v>
      </c>
      <c r="AL7356" t="s">
        <v>2855</v>
      </c>
      <c r="AP7356">
        <v>730401</v>
      </c>
      <c r="AQ7356" t="s">
        <v>36392</v>
      </c>
      <c r="AR7356" t="s">
        <v>15596</v>
      </c>
      <c r="AS7356">
        <v>2</v>
      </c>
      <c r="AT7356" t="s">
        <v>1413</v>
      </c>
      <c r="AU7356" t="s">
        <v>15981</v>
      </c>
      <c r="AX7356">
        <v>56.458828060000002</v>
      </c>
      <c r="AY7356">
        <v>9.4025978899999991</v>
      </c>
      <c r="AZ7356" t="s">
        <v>62</v>
      </c>
      <c r="BA7356">
        <v>1082</v>
      </c>
      <c r="BB7356" t="s">
        <v>2852</v>
      </c>
    </row>
    <row r="7357" spans="1:54" x14ac:dyDescent="0.25">
      <c r="A7357" s="1">
        <v>45200</v>
      </c>
      <c r="B7357">
        <v>730409</v>
      </c>
      <c r="C7357" t="s">
        <v>36393</v>
      </c>
      <c r="D7357">
        <v>8700</v>
      </c>
      <c r="E7357" t="s">
        <v>10173</v>
      </c>
      <c r="F7357" t="s">
        <v>36394</v>
      </c>
      <c r="G7357">
        <v>31565162</v>
      </c>
      <c r="I7357" t="s">
        <v>36381</v>
      </c>
      <c r="K7357" t="s">
        <v>36383</v>
      </c>
      <c r="L7357" t="s">
        <v>31380</v>
      </c>
      <c r="M7357">
        <v>3195</v>
      </c>
      <c r="N7357">
        <v>49</v>
      </c>
      <c r="R7357" s="1">
        <v>41605</v>
      </c>
      <c r="S7357" t="s">
        <v>56</v>
      </c>
      <c r="V7357" s="1">
        <v>41579</v>
      </c>
      <c r="W7357">
        <v>4</v>
      </c>
      <c r="X7357" t="s">
        <v>725</v>
      </c>
      <c r="Y7357">
        <v>4</v>
      </c>
      <c r="Z7357" t="s">
        <v>1324</v>
      </c>
      <c r="AB7357">
        <v>200811</v>
      </c>
      <c r="AC7357">
        <v>307</v>
      </c>
      <c r="AD7357" t="s">
        <v>2462</v>
      </c>
      <c r="AE7357">
        <v>1086</v>
      </c>
      <c r="AF7357" t="s">
        <v>2462</v>
      </c>
      <c r="AG7357">
        <v>3</v>
      </c>
      <c r="AH7357" t="s">
        <v>81</v>
      </c>
      <c r="AI7357">
        <v>99</v>
      </c>
      <c r="AJ7357" t="s">
        <v>54511</v>
      </c>
      <c r="AK7357">
        <v>615</v>
      </c>
      <c r="AL7357" t="s">
        <v>10177</v>
      </c>
      <c r="AM7357">
        <v>2</v>
      </c>
      <c r="AN7357" t="s">
        <v>119</v>
      </c>
      <c r="AO7357">
        <v>730401</v>
      </c>
      <c r="AP7357">
        <v>730401</v>
      </c>
      <c r="AQ7357" t="s">
        <v>15595</v>
      </c>
      <c r="AR7357" t="s">
        <v>15596</v>
      </c>
      <c r="AS7357">
        <v>2</v>
      </c>
      <c r="AT7357" t="s">
        <v>1413</v>
      </c>
      <c r="AU7357" t="s">
        <v>31383</v>
      </c>
      <c r="AX7357">
        <v>55.860855742492397</v>
      </c>
      <c r="AY7357">
        <v>9.78867182417431</v>
      </c>
      <c r="AZ7357" t="s">
        <v>62</v>
      </c>
      <c r="BA7357">
        <v>1082</v>
      </c>
      <c r="BB7357" t="s">
        <v>2852</v>
      </c>
    </row>
    <row r="7358" spans="1:54" x14ac:dyDescent="0.25">
      <c r="A7358" s="1">
        <v>45200</v>
      </c>
      <c r="B7358">
        <v>730410</v>
      </c>
      <c r="C7358" t="s">
        <v>36395</v>
      </c>
      <c r="D7358">
        <v>8500</v>
      </c>
      <c r="E7358" t="s">
        <v>10210</v>
      </c>
      <c r="F7358" t="s">
        <v>36396</v>
      </c>
      <c r="G7358">
        <v>31565162</v>
      </c>
      <c r="H7358">
        <v>1017243078</v>
      </c>
      <c r="I7358" t="s">
        <v>15592</v>
      </c>
      <c r="J7358" t="s">
        <v>35457</v>
      </c>
      <c r="K7358" t="s">
        <v>15593</v>
      </c>
      <c r="L7358" t="s">
        <v>36397</v>
      </c>
      <c r="M7358">
        <v>5469</v>
      </c>
      <c r="N7358" t="s">
        <v>28325</v>
      </c>
      <c r="R7358" s="1">
        <v>43794</v>
      </c>
      <c r="S7358" t="s">
        <v>56</v>
      </c>
      <c r="W7358">
        <v>4</v>
      </c>
      <c r="X7358" t="s">
        <v>725</v>
      </c>
      <c r="Y7358">
        <v>4</v>
      </c>
      <c r="Z7358" t="s">
        <v>1324</v>
      </c>
      <c r="AB7358">
        <v>200811</v>
      </c>
      <c r="AC7358">
        <v>307</v>
      </c>
      <c r="AD7358" t="s">
        <v>2462</v>
      </c>
      <c r="AE7358">
        <v>1086</v>
      </c>
      <c r="AF7358" t="s">
        <v>2462</v>
      </c>
      <c r="AG7358">
        <v>1</v>
      </c>
      <c r="AH7358" t="s">
        <v>44482</v>
      </c>
      <c r="AI7358">
        <v>99</v>
      </c>
      <c r="AJ7358" t="s">
        <v>54511</v>
      </c>
      <c r="AK7358">
        <v>707</v>
      </c>
      <c r="AL7358" t="s">
        <v>10213</v>
      </c>
      <c r="AP7358">
        <v>730401</v>
      </c>
      <c r="AQ7358" t="s">
        <v>36398</v>
      </c>
      <c r="AR7358" t="s">
        <v>15596</v>
      </c>
      <c r="AS7358">
        <v>2</v>
      </c>
      <c r="AT7358" t="s">
        <v>1413</v>
      </c>
      <c r="AU7358" t="s">
        <v>35389</v>
      </c>
      <c r="AX7358">
        <v>56.410265449999997</v>
      </c>
      <c r="AY7358">
        <v>10.88614887</v>
      </c>
      <c r="AZ7358" t="s">
        <v>62</v>
      </c>
      <c r="BA7358">
        <v>1082</v>
      </c>
      <c r="BB7358" t="s">
        <v>2852</v>
      </c>
    </row>
    <row r="7359" spans="1:54" x14ac:dyDescent="0.25">
      <c r="A7359" s="1">
        <v>45200</v>
      </c>
      <c r="B7359">
        <v>730411</v>
      </c>
      <c r="C7359" t="s">
        <v>36399</v>
      </c>
      <c r="D7359">
        <v>9500</v>
      </c>
      <c r="E7359" t="s">
        <v>10482</v>
      </c>
      <c r="F7359" t="s">
        <v>36400</v>
      </c>
      <c r="G7359">
        <v>31565162</v>
      </c>
      <c r="H7359">
        <v>1017242799</v>
      </c>
      <c r="I7359" t="s">
        <v>15592</v>
      </c>
      <c r="K7359" t="s">
        <v>15593</v>
      </c>
      <c r="L7359" t="s">
        <v>16647</v>
      </c>
      <c r="M7359">
        <v>797</v>
      </c>
      <c r="N7359">
        <v>7</v>
      </c>
      <c r="R7359" s="1">
        <v>43794</v>
      </c>
      <c r="S7359" t="s">
        <v>56</v>
      </c>
      <c r="W7359">
        <v>4</v>
      </c>
      <c r="X7359" t="s">
        <v>725</v>
      </c>
      <c r="Y7359">
        <v>4</v>
      </c>
      <c r="Z7359" t="s">
        <v>1324</v>
      </c>
      <c r="AB7359">
        <v>200811</v>
      </c>
      <c r="AC7359">
        <v>307</v>
      </c>
      <c r="AD7359" t="s">
        <v>2462</v>
      </c>
      <c r="AE7359">
        <v>1086</v>
      </c>
      <c r="AF7359" t="s">
        <v>2462</v>
      </c>
      <c r="AG7359">
        <v>1</v>
      </c>
      <c r="AH7359" t="s">
        <v>44482</v>
      </c>
      <c r="AI7359">
        <v>99</v>
      </c>
      <c r="AJ7359" t="s">
        <v>54511</v>
      </c>
      <c r="AK7359">
        <v>846</v>
      </c>
      <c r="AL7359" t="s">
        <v>10487</v>
      </c>
      <c r="AP7359">
        <v>730401</v>
      </c>
      <c r="AQ7359" t="s">
        <v>36401</v>
      </c>
      <c r="AR7359" t="s">
        <v>15596</v>
      </c>
      <c r="AS7359">
        <v>2</v>
      </c>
      <c r="AT7359" t="s">
        <v>1413</v>
      </c>
      <c r="AU7359" t="s">
        <v>10862</v>
      </c>
      <c r="AX7359">
        <v>56.632814529999997</v>
      </c>
      <c r="AY7359">
        <v>9.8282012200000004</v>
      </c>
      <c r="AZ7359" t="s">
        <v>62</v>
      </c>
      <c r="BA7359">
        <v>1081</v>
      </c>
      <c r="BB7359" t="s">
        <v>1844</v>
      </c>
    </row>
    <row r="7360" spans="1:54" x14ac:dyDescent="0.25">
      <c r="A7360" s="1">
        <v>45200</v>
      </c>
      <c r="B7360">
        <v>730412</v>
      </c>
      <c r="C7360" t="s">
        <v>36402</v>
      </c>
      <c r="D7360">
        <v>8300</v>
      </c>
      <c r="E7360" t="s">
        <v>11302</v>
      </c>
      <c r="F7360" t="s">
        <v>36403</v>
      </c>
      <c r="G7360">
        <v>31565162</v>
      </c>
      <c r="I7360" t="s">
        <v>36381</v>
      </c>
      <c r="J7360" t="s">
        <v>36300</v>
      </c>
      <c r="K7360" t="s">
        <v>36383</v>
      </c>
      <c r="L7360" t="s">
        <v>54140</v>
      </c>
      <c r="M7360">
        <v>5893</v>
      </c>
      <c r="N7360">
        <v>56</v>
      </c>
      <c r="R7360" s="1">
        <v>41605</v>
      </c>
      <c r="S7360" t="s">
        <v>56</v>
      </c>
      <c r="V7360" s="1">
        <v>41579</v>
      </c>
      <c r="W7360">
        <v>4</v>
      </c>
      <c r="X7360" t="s">
        <v>725</v>
      </c>
      <c r="Y7360">
        <v>4</v>
      </c>
      <c r="Z7360" t="s">
        <v>1324</v>
      </c>
      <c r="AB7360">
        <v>200811</v>
      </c>
      <c r="AC7360">
        <v>307</v>
      </c>
      <c r="AD7360" t="s">
        <v>2462</v>
      </c>
      <c r="AE7360">
        <v>1086</v>
      </c>
      <c r="AF7360" t="s">
        <v>2462</v>
      </c>
      <c r="AG7360">
        <v>3</v>
      </c>
      <c r="AH7360" t="s">
        <v>81</v>
      </c>
      <c r="AI7360">
        <v>99</v>
      </c>
      <c r="AJ7360" t="s">
        <v>54511</v>
      </c>
      <c r="AK7360">
        <v>727</v>
      </c>
      <c r="AL7360" t="s">
        <v>11307</v>
      </c>
      <c r="AM7360">
        <v>2</v>
      </c>
      <c r="AN7360" t="s">
        <v>119</v>
      </c>
      <c r="AO7360">
        <v>730401</v>
      </c>
      <c r="AP7360">
        <v>730401</v>
      </c>
      <c r="AQ7360" t="s">
        <v>15595</v>
      </c>
      <c r="AR7360" t="s">
        <v>36404</v>
      </c>
      <c r="AS7360">
        <v>2</v>
      </c>
      <c r="AT7360" t="s">
        <v>1413</v>
      </c>
      <c r="AU7360" t="s">
        <v>53313</v>
      </c>
      <c r="AX7360">
        <v>55.979114509834403</v>
      </c>
      <c r="AY7360">
        <v>10.151352118195399</v>
      </c>
      <c r="AZ7360" t="s">
        <v>62</v>
      </c>
      <c r="BA7360">
        <v>1082</v>
      </c>
      <c r="BB7360" t="s">
        <v>2852</v>
      </c>
    </row>
    <row r="7361" spans="1:54" x14ac:dyDescent="0.25">
      <c r="A7361" s="1">
        <v>45200</v>
      </c>
      <c r="B7361">
        <v>730413</v>
      </c>
      <c r="C7361" t="s">
        <v>36405</v>
      </c>
      <c r="D7361">
        <v>8600</v>
      </c>
      <c r="E7361" t="s">
        <v>10218</v>
      </c>
      <c r="F7361" t="s">
        <v>36406</v>
      </c>
      <c r="G7361">
        <v>31565162</v>
      </c>
      <c r="I7361" t="s">
        <v>36381</v>
      </c>
      <c r="K7361" t="s">
        <v>36383</v>
      </c>
      <c r="L7361" t="s">
        <v>36407</v>
      </c>
      <c r="M7361">
        <v>893</v>
      </c>
      <c r="N7361">
        <v>87</v>
      </c>
      <c r="R7361" s="1">
        <v>41605</v>
      </c>
      <c r="S7361" t="s">
        <v>56</v>
      </c>
      <c r="V7361" s="1">
        <v>41579</v>
      </c>
      <c r="W7361">
        <v>4</v>
      </c>
      <c r="X7361" t="s">
        <v>725</v>
      </c>
      <c r="Y7361">
        <v>4</v>
      </c>
      <c r="Z7361" t="s">
        <v>1324</v>
      </c>
      <c r="AB7361">
        <v>200811</v>
      </c>
      <c r="AC7361">
        <v>307</v>
      </c>
      <c r="AD7361" t="s">
        <v>2462</v>
      </c>
      <c r="AE7361">
        <v>1086</v>
      </c>
      <c r="AF7361" t="s">
        <v>2462</v>
      </c>
      <c r="AG7361">
        <v>3</v>
      </c>
      <c r="AH7361" t="s">
        <v>81</v>
      </c>
      <c r="AI7361">
        <v>99</v>
      </c>
      <c r="AJ7361" t="s">
        <v>54511</v>
      </c>
      <c r="AK7361">
        <v>740</v>
      </c>
      <c r="AL7361" t="s">
        <v>10222</v>
      </c>
      <c r="AM7361">
        <v>2</v>
      </c>
      <c r="AN7361" t="s">
        <v>119</v>
      </c>
      <c r="AO7361">
        <v>730401</v>
      </c>
      <c r="AP7361">
        <v>730401</v>
      </c>
      <c r="AQ7361" t="s">
        <v>15595</v>
      </c>
      <c r="AR7361" t="s">
        <v>15596</v>
      </c>
      <c r="AS7361">
        <v>2</v>
      </c>
      <c r="AT7361" t="s">
        <v>1413</v>
      </c>
      <c r="AU7361" t="s">
        <v>17311</v>
      </c>
      <c r="AX7361">
        <v>56.190673473490001</v>
      </c>
      <c r="AY7361">
        <v>9.5580163242166396</v>
      </c>
      <c r="AZ7361" t="s">
        <v>62</v>
      </c>
      <c r="BA7361">
        <v>1082</v>
      </c>
      <c r="BB7361" t="s">
        <v>2852</v>
      </c>
    </row>
    <row r="7362" spans="1:54" x14ac:dyDescent="0.25">
      <c r="A7362" s="1">
        <v>45200</v>
      </c>
      <c r="B7362">
        <v>730414</v>
      </c>
      <c r="C7362" t="s">
        <v>36408</v>
      </c>
      <c r="D7362">
        <v>8600</v>
      </c>
      <c r="E7362" t="s">
        <v>10218</v>
      </c>
      <c r="F7362" t="s">
        <v>36409</v>
      </c>
      <c r="G7362">
        <v>31565162</v>
      </c>
      <c r="H7362">
        <v>1017242993</v>
      </c>
      <c r="I7362" t="s">
        <v>15592</v>
      </c>
      <c r="K7362" t="s">
        <v>15593</v>
      </c>
      <c r="L7362" t="s">
        <v>49083</v>
      </c>
      <c r="M7362">
        <v>171</v>
      </c>
      <c r="N7362">
        <v>18</v>
      </c>
      <c r="R7362" s="1">
        <v>43794</v>
      </c>
      <c r="S7362" t="s">
        <v>56</v>
      </c>
      <c r="W7362">
        <v>4</v>
      </c>
      <c r="X7362" t="s">
        <v>725</v>
      </c>
      <c r="Y7362">
        <v>4</v>
      </c>
      <c r="Z7362" t="s">
        <v>1324</v>
      </c>
      <c r="AB7362">
        <v>200811</v>
      </c>
      <c r="AC7362">
        <v>307</v>
      </c>
      <c r="AD7362" t="s">
        <v>2462</v>
      </c>
      <c r="AE7362">
        <v>1086</v>
      </c>
      <c r="AF7362" t="s">
        <v>2462</v>
      </c>
      <c r="AG7362">
        <v>1</v>
      </c>
      <c r="AH7362" t="s">
        <v>44482</v>
      </c>
      <c r="AI7362">
        <v>99</v>
      </c>
      <c r="AJ7362" t="s">
        <v>54511</v>
      </c>
      <c r="AK7362">
        <v>740</v>
      </c>
      <c r="AL7362" t="s">
        <v>10222</v>
      </c>
      <c r="AP7362">
        <v>730401</v>
      </c>
      <c r="AQ7362" t="s">
        <v>17986</v>
      </c>
      <c r="AR7362" t="s">
        <v>15596</v>
      </c>
      <c r="AS7362">
        <v>2</v>
      </c>
      <c r="AT7362" t="s">
        <v>1413</v>
      </c>
      <c r="AU7362" t="s">
        <v>48639</v>
      </c>
      <c r="AX7362">
        <v>56.189868820000001</v>
      </c>
      <c r="AY7362">
        <v>9.5524474999999995</v>
      </c>
      <c r="AZ7362" t="s">
        <v>62</v>
      </c>
      <c r="BA7362">
        <v>1082</v>
      </c>
      <c r="BB7362" t="s">
        <v>2852</v>
      </c>
    </row>
    <row r="7363" spans="1:54" x14ac:dyDescent="0.25">
      <c r="A7363" s="1">
        <v>45200</v>
      </c>
      <c r="B7363">
        <v>730415</v>
      </c>
      <c r="C7363" t="s">
        <v>36410</v>
      </c>
      <c r="D7363">
        <v>8660</v>
      </c>
      <c r="E7363" t="s">
        <v>10277</v>
      </c>
      <c r="F7363" t="s">
        <v>36411</v>
      </c>
      <c r="G7363">
        <v>31565162</v>
      </c>
      <c r="I7363" t="s">
        <v>36381</v>
      </c>
      <c r="K7363" t="s">
        <v>36383</v>
      </c>
      <c r="L7363" t="s">
        <v>48233</v>
      </c>
      <c r="M7363">
        <v>463</v>
      </c>
      <c r="N7363">
        <v>2</v>
      </c>
      <c r="R7363" s="1">
        <v>41605</v>
      </c>
      <c r="S7363" t="s">
        <v>56</v>
      </c>
      <c r="V7363" s="1">
        <v>41579</v>
      </c>
      <c r="W7363">
        <v>4</v>
      </c>
      <c r="X7363" t="s">
        <v>725</v>
      </c>
      <c r="Y7363">
        <v>4</v>
      </c>
      <c r="Z7363" t="s">
        <v>1324</v>
      </c>
      <c r="AB7363">
        <v>200811</v>
      </c>
      <c r="AC7363">
        <v>307</v>
      </c>
      <c r="AD7363" t="s">
        <v>2462</v>
      </c>
      <c r="AE7363">
        <v>1086</v>
      </c>
      <c r="AF7363" t="s">
        <v>2462</v>
      </c>
      <c r="AG7363">
        <v>3</v>
      </c>
      <c r="AH7363" t="s">
        <v>81</v>
      </c>
      <c r="AI7363">
        <v>99</v>
      </c>
      <c r="AJ7363" t="s">
        <v>54511</v>
      </c>
      <c r="AK7363">
        <v>746</v>
      </c>
      <c r="AL7363" t="s">
        <v>10281</v>
      </c>
      <c r="AM7363">
        <v>2</v>
      </c>
      <c r="AN7363" t="s">
        <v>119</v>
      </c>
      <c r="AO7363">
        <v>730401</v>
      </c>
      <c r="AP7363">
        <v>730401</v>
      </c>
      <c r="AQ7363" t="s">
        <v>15595</v>
      </c>
      <c r="AR7363" t="s">
        <v>15596</v>
      </c>
      <c r="AS7363">
        <v>2</v>
      </c>
      <c r="AT7363" t="s">
        <v>1413</v>
      </c>
      <c r="AU7363" t="s">
        <v>48234</v>
      </c>
      <c r="AX7363">
        <v>56.046503069287397</v>
      </c>
      <c r="AY7363">
        <v>9.9459124664032803</v>
      </c>
      <c r="AZ7363" t="s">
        <v>62</v>
      </c>
      <c r="BA7363">
        <v>1082</v>
      </c>
      <c r="BB7363" t="s">
        <v>2852</v>
      </c>
    </row>
    <row r="7364" spans="1:54" x14ac:dyDescent="0.25">
      <c r="A7364" s="1">
        <v>45200</v>
      </c>
      <c r="B7364">
        <v>730416</v>
      </c>
      <c r="C7364" t="s">
        <v>36412</v>
      </c>
      <c r="D7364">
        <v>8800</v>
      </c>
      <c r="E7364" t="s">
        <v>2851</v>
      </c>
      <c r="F7364" t="s">
        <v>36413</v>
      </c>
      <c r="G7364">
        <v>31565162</v>
      </c>
      <c r="I7364" t="s">
        <v>16709</v>
      </c>
      <c r="J7364" t="s">
        <v>34829</v>
      </c>
      <c r="K7364" t="s">
        <v>16710</v>
      </c>
      <c r="L7364" t="s">
        <v>16711</v>
      </c>
      <c r="M7364">
        <v>281</v>
      </c>
      <c r="N7364">
        <v>9</v>
      </c>
      <c r="R7364" s="1">
        <v>41771</v>
      </c>
      <c r="S7364" t="s">
        <v>612</v>
      </c>
      <c r="V7364" s="1">
        <v>40513</v>
      </c>
      <c r="W7364">
        <v>4</v>
      </c>
      <c r="X7364" t="s">
        <v>725</v>
      </c>
      <c r="Y7364">
        <v>4</v>
      </c>
      <c r="Z7364" t="s">
        <v>1324</v>
      </c>
      <c r="AB7364">
        <v>200812</v>
      </c>
      <c r="AC7364">
        <v>307</v>
      </c>
      <c r="AD7364" t="s">
        <v>2462</v>
      </c>
      <c r="AE7364">
        <v>1086</v>
      </c>
      <c r="AF7364" t="s">
        <v>2462</v>
      </c>
      <c r="AG7364">
        <v>3</v>
      </c>
      <c r="AH7364" t="s">
        <v>81</v>
      </c>
      <c r="AI7364">
        <v>99</v>
      </c>
      <c r="AJ7364" t="s">
        <v>54511</v>
      </c>
      <c r="AK7364">
        <v>791</v>
      </c>
      <c r="AL7364" t="s">
        <v>2855</v>
      </c>
      <c r="AM7364">
        <v>2</v>
      </c>
      <c r="AN7364" t="s">
        <v>119</v>
      </c>
      <c r="AO7364">
        <v>730401</v>
      </c>
      <c r="AP7364">
        <v>730401</v>
      </c>
      <c r="AQ7364" t="s">
        <v>16712</v>
      </c>
      <c r="AR7364" t="s">
        <v>16713</v>
      </c>
      <c r="AS7364">
        <v>2</v>
      </c>
      <c r="AT7364" t="s">
        <v>1413</v>
      </c>
      <c r="AU7364" t="s">
        <v>16714</v>
      </c>
      <c r="AX7364">
        <v>56.465138071491502</v>
      </c>
      <c r="AY7364">
        <v>9.4132610770939102</v>
      </c>
      <c r="AZ7364" t="s">
        <v>62</v>
      </c>
      <c r="BA7364">
        <v>1082</v>
      </c>
      <c r="BB7364" t="s">
        <v>2852</v>
      </c>
    </row>
    <row r="7365" spans="1:54" x14ac:dyDescent="0.25">
      <c r="A7365" s="1">
        <v>45200</v>
      </c>
      <c r="B7365">
        <v>730417</v>
      </c>
      <c r="C7365" t="s">
        <v>36414</v>
      </c>
      <c r="D7365">
        <v>8960</v>
      </c>
      <c r="E7365" t="s">
        <v>54673</v>
      </c>
      <c r="F7365" t="s">
        <v>36415</v>
      </c>
      <c r="G7365">
        <v>29548145</v>
      </c>
      <c r="H7365">
        <v>1003351025</v>
      </c>
      <c r="I7365" t="s">
        <v>35484</v>
      </c>
      <c r="J7365" t="s">
        <v>36416</v>
      </c>
      <c r="K7365" t="s">
        <v>35485</v>
      </c>
      <c r="L7365" t="s">
        <v>36417</v>
      </c>
      <c r="M7365">
        <v>1366</v>
      </c>
      <c r="N7365">
        <v>47</v>
      </c>
      <c r="R7365" s="1">
        <v>43766</v>
      </c>
      <c r="S7365" t="s">
        <v>56</v>
      </c>
      <c r="W7365">
        <v>4</v>
      </c>
      <c r="X7365" t="s">
        <v>725</v>
      </c>
      <c r="Y7365">
        <v>1</v>
      </c>
      <c r="Z7365" t="s">
        <v>46545</v>
      </c>
      <c r="AB7365">
        <v>200905</v>
      </c>
      <c r="AC7365">
        <v>281</v>
      </c>
      <c r="AD7365" t="s">
        <v>1773</v>
      </c>
      <c r="AE7365">
        <v>1071</v>
      </c>
      <c r="AF7365" t="s">
        <v>1688</v>
      </c>
      <c r="AG7365">
        <v>1</v>
      </c>
      <c r="AH7365" t="s">
        <v>44482</v>
      </c>
      <c r="AI7365">
        <v>99</v>
      </c>
      <c r="AJ7365" t="s">
        <v>54511</v>
      </c>
      <c r="AK7365">
        <v>730</v>
      </c>
      <c r="AL7365" t="s">
        <v>10314</v>
      </c>
      <c r="AP7365">
        <v>731409</v>
      </c>
      <c r="AQ7365" t="s">
        <v>35487</v>
      </c>
      <c r="AR7365" t="s">
        <v>35488</v>
      </c>
      <c r="AS7365">
        <v>2</v>
      </c>
      <c r="AT7365" t="s">
        <v>1413</v>
      </c>
      <c r="AU7365" t="s">
        <v>13282</v>
      </c>
      <c r="AX7365">
        <v>56.43199353</v>
      </c>
      <c r="AY7365">
        <v>10.068527769999999</v>
      </c>
      <c r="AZ7365" t="s">
        <v>62</v>
      </c>
      <c r="BA7365">
        <v>1082</v>
      </c>
      <c r="BB7365" t="s">
        <v>2852</v>
      </c>
    </row>
    <row r="7366" spans="1:54" x14ac:dyDescent="0.25">
      <c r="A7366" s="1">
        <v>45200</v>
      </c>
      <c r="B7366">
        <v>731001</v>
      </c>
      <c r="C7366" t="s">
        <v>36418</v>
      </c>
      <c r="D7366">
        <v>8900</v>
      </c>
      <c r="E7366" t="s">
        <v>10440</v>
      </c>
      <c r="F7366" t="s">
        <v>36419</v>
      </c>
      <c r="G7366">
        <v>29189668</v>
      </c>
      <c r="H7366">
        <v>1003357114</v>
      </c>
      <c r="I7366" t="s">
        <v>36420</v>
      </c>
      <c r="J7366" t="s">
        <v>36421</v>
      </c>
      <c r="K7366" t="s">
        <v>36422</v>
      </c>
      <c r="L7366" t="s">
        <v>36423</v>
      </c>
      <c r="M7366">
        <v>652</v>
      </c>
      <c r="N7366">
        <v>3</v>
      </c>
      <c r="R7366" s="1">
        <v>42264</v>
      </c>
      <c r="S7366" t="s">
        <v>56</v>
      </c>
      <c r="T7366">
        <v>730</v>
      </c>
      <c r="U7366" t="s">
        <v>10314</v>
      </c>
      <c r="V7366" s="1">
        <v>42216</v>
      </c>
      <c r="W7366">
        <v>2</v>
      </c>
      <c r="X7366" t="s">
        <v>57</v>
      </c>
      <c r="Y7366">
        <v>1</v>
      </c>
      <c r="Z7366" t="s">
        <v>46545</v>
      </c>
      <c r="AA7366">
        <v>9</v>
      </c>
      <c r="AB7366">
        <v>191304</v>
      </c>
      <c r="AC7366">
        <v>121</v>
      </c>
      <c r="AD7366" t="s">
        <v>70</v>
      </c>
      <c r="AE7366">
        <v>1012</v>
      </c>
      <c r="AF7366" t="s">
        <v>71</v>
      </c>
      <c r="AG7366">
        <v>3</v>
      </c>
      <c r="AH7366" t="s">
        <v>81</v>
      </c>
      <c r="AI7366">
        <v>21</v>
      </c>
      <c r="AJ7366" t="s">
        <v>52613</v>
      </c>
      <c r="AK7366">
        <v>730</v>
      </c>
      <c r="AL7366" t="s">
        <v>10314</v>
      </c>
      <c r="AQ7366" t="s">
        <v>36424</v>
      </c>
      <c r="AR7366" t="s">
        <v>36425</v>
      </c>
      <c r="AS7366">
        <v>0</v>
      </c>
      <c r="AT7366" t="s">
        <v>61</v>
      </c>
      <c r="AU7366" t="s">
        <v>36426</v>
      </c>
      <c r="AX7366">
        <v>56.465973766621097</v>
      </c>
      <c r="AY7366">
        <v>10.039336622235901</v>
      </c>
      <c r="AZ7366" t="s">
        <v>62</v>
      </c>
      <c r="BA7366">
        <v>1082</v>
      </c>
      <c r="BB7366" t="s">
        <v>2852</v>
      </c>
    </row>
    <row r="7367" spans="1:54" x14ac:dyDescent="0.25">
      <c r="A7367" s="1">
        <v>45200</v>
      </c>
      <c r="B7367">
        <v>731002</v>
      </c>
      <c r="C7367" t="s">
        <v>36427</v>
      </c>
      <c r="D7367">
        <v>8900</v>
      </c>
      <c r="E7367" t="s">
        <v>10440</v>
      </c>
      <c r="F7367" t="s">
        <v>36428</v>
      </c>
      <c r="G7367">
        <v>29189668</v>
      </c>
      <c r="H7367">
        <v>1003357242</v>
      </c>
      <c r="I7367" t="s">
        <v>36429</v>
      </c>
      <c r="J7367" t="s">
        <v>36430</v>
      </c>
      <c r="K7367" t="s">
        <v>36431</v>
      </c>
      <c r="L7367" t="s">
        <v>36432</v>
      </c>
      <c r="M7367">
        <v>616</v>
      </c>
      <c r="N7367">
        <v>36</v>
      </c>
      <c r="R7367" s="1">
        <v>43690</v>
      </c>
      <c r="S7367" t="s">
        <v>56</v>
      </c>
      <c r="T7367">
        <v>730</v>
      </c>
      <c r="U7367" t="s">
        <v>10314</v>
      </c>
      <c r="W7367">
        <v>2</v>
      </c>
      <c r="X7367" t="s">
        <v>57</v>
      </c>
      <c r="Y7367">
        <v>1</v>
      </c>
      <c r="Z7367" t="s">
        <v>46545</v>
      </c>
      <c r="AA7367">
        <v>9</v>
      </c>
      <c r="AB7367">
        <v>192104</v>
      </c>
      <c r="AC7367">
        <v>121</v>
      </c>
      <c r="AD7367" t="s">
        <v>70</v>
      </c>
      <c r="AE7367">
        <v>1012</v>
      </c>
      <c r="AF7367" t="s">
        <v>71</v>
      </c>
      <c r="AG7367">
        <v>1</v>
      </c>
      <c r="AH7367" t="s">
        <v>44482</v>
      </c>
      <c r="AI7367">
        <v>21</v>
      </c>
      <c r="AJ7367" t="s">
        <v>52613</v>
      </c>
      <c r="AK7367">
        <v>730</v>
      </c>
      <c r="AL7367" t="s">
        <v>10314</v>
      </c>
      <c r="AQ7367" t="s">
        <v>36433</v>
      </c>
      <c r="AR7367" t="s">
        <v>36434</v>
      </c>
      <c r="AS7367">
        <v>0</v>
      </c>
      <c r="AT7367" t="s">
        <v>61</v>
      </c>
      <c r="AU7367" t="s">
        <v>36435</v>
      </c>
      <c r="AX7367">
        <v>56.466859120000002</v>
      </c>
      <c r="AY7367">
        <v>10.023231770000001</v>
      </c>
      <c r="AZ7367" t="s">
        <v>62</v>
      </c>
      <c r="BA7367">
        <v>1082</v>
      </c>
      <c r="BB7367" t="s">
        <v>2852</v>
      </c>
    </row>
    <row r="7368" spans="1:54" x14ac:dyDescent="0.25">
      <c r="A7368" s="1">
        <v>45200</v>
      </c>
      <c r="B7368">
        <v>731003</v>
      </c>
      <c r="C7368" t="s">
        <v>44875</v>
      </c>
      <c r="D7368">
        <v>8920</v>
      </c>
      <c r="E7368" t="s">
        <v>17201</v>
      </c>
      <c r="F7368" t="s">
        <v>44877</v>
      </c>
      <c r="G7368">
        <v>29189668</v>
      </c>
      <c r="H7368">
        <v>1003357321</v>
      </c>
      <c r="I7368" t="s">
        <v>51570</v>
      </c>
      <c r="J7368" t="s">
        <v>36436</v>
      </c>
      <c r="K7368" t="s">
        <v>36437</v>
      </c>
      <c r="L7368" t="s">
        <v>36438</v>
      </c>
      <c r="M7368">
        <v>739</v>
      </c>
      <c r="N7368">
        <v>3</v>
      </c>
      <c r="R7368" s="1">
        <v>43787</v>
      </c>
      <c r="S7368" t="s">
        <v>56</v>
      </c>
      <c r="T7368">
        <v>730</v>
      </c>
      <c r="U7368" t="s">
        <v>10314</v>
      </c>
      <c r="W7368">
        <v>2</v>
      </c>
      <c r="X7368" t="s">
        <v>57</v>
      </c>
      <c r="Y7368">
        <v>1</v>
      </c>
      <c r="Z7368" t="s">
        <v>46545</v>
      </c>
      <c r="AA7368">
        <v>9</v>
      </c>
      <c r="AB7368">
        <v>195610</v>
      </c>
      <c r="AC7368">
        <v>121</v>
      </c>
      <c r="AD7368" t="s">
        <v>70</v>
      </c>
      <c r="AE7368">
        <v>1012</v>
      </c>
      <c r="AF7368" t="s">
        <v>71</v>
      </c>
      <c r="AG7368">
        <v>1</v>
      </c>
      <c r="AH7368" t="s">
        <v>44482</v>
      </c>
      <c r="AI7368">
        <v>21</v>
      </c>
      <c r="AJ7368" t="s">
        <v>52613</v>
      </c>
      <c r="AK7368">
        <v>730</v>
      </c>
      <c r="AL7368" t="s">
        <v>10314</v>
      </c>
      <c r="AQ7368" t="s">
        <v>36439</v>
      </c>
      <c r="AR7368" t="s">
        <v>36440</v>
      </c>
      <c r="AS7368">
        <v>0</v>
      </c>
      <c r="AT7368" t="s">
        <v>61</v>
      </c>
      <c r="AU7368" t="s">
        <v>16714</v>
      </c>
      <c r="AX7368">
        <v>56.461752930000003</v>
      </c>
      <c r="AY7368">
        <v>9.9706816600000003</v>
      </c>
      <c r="AZ7368" t="s">
        <v>62</v>
      </c>
      <c r="BA7368">
        <v>1082</v>
      </c>
      <c r="BB7368" t="s">
        <v>2852</v>
      </c>
    </row>
    <row r="7369" spans="1:54" x14ac:dyDescent="0.25">
      <c r="A7369" s="1">
        <v>45200</v>
      </c>
      <c r="B7369">
        <v>731004</v>
      </c>
      <c r="C7369" t="s">
        <v>36441</v>
      </c>
      <c r="D7369">
        <v>8960</v>
      </c>
      <c r="E7369" t="s">
        <v>54673</v>
      </c>
      <c r="F7369" t="s">
        <v>36442</v>
      </c>
      <c r="G7369">
        <v>29189668</v>
      </c>
      <c r="H7369">
        <v>1003357886</v>
      </c>
      <c r="I7369" t="s">
        <v>36443</v>
      </c>
      <c r="J7369" t="s">
        <v>36444</v>
      </c>
      <c r="K7369" t="s">
        <v>36445</v>
      </c>
      <c r="L7369" t="s">
        <v>36446</v>
      </c>
      <c r="M7369">
        <v>1808</v>
      </c>
      <c r="N7369">
        <v>4</v>
      </c>
      <c r="R7369" s="1">
        <v>43787</v>
      </c>
      <c r="S7369" t="s">
        <v>56</v>
      </c>
      <c r="T7369">
        <v>730</v>
      </c>
      <c r="U7369" t="s">
        <v>10314</v>
      </c>
      <c r="W7369">
        <v>2</v>
      </c>
      <c r="X7369" t="s">
        <v>57</v>
      </c>
      <c r="Y7369">
        <v>1</v>
      </c>
      <c r="Z7369" t="s">
        <v>46545</v>
      </c>
      <c r="AA7369">
        <v>6</v>
      </c>
      <c r="AC7369">
        <v>121</v>
      </c>
      <c r="AD7369" t="s">
        <v>70</v>
      </c>
      <c r="AE7369">
        <v>1012</v>
      </c>
      <c r="AF7369" t="s">
        <v>71</v>
      </c>
      <c r="AG7369">
        <v>1</v>
      </c>
      <c r="AH7369" t="s">
        <v>44482</v>
      </c>
      <c r="AI7369">
        <v>21</v>
      </c>
      <c r="AJ7369" t="s">
        <v>52613</v>
      </c>
      <c r="AK7369">
        <v>730</v>
      </c>
      <c r="AL7369" t="s">
        <v>10314</v>
      </c>
      <c r="AQ7369" t="s">
        <v>36447</v>
      </c>
      <c r="AR7369" t="s">
        <v>36448</v>
      </c>
      <c r="AS7369">
        <v>0</v>
      </c>
      <c r="AT7369" t="s">
        <v>61</v>
      </c>
      <c r="AU7369" t="s">
        <v>7274</v>
      </c>
      <c r="AX7369">
        <v>56.4459564</v>
      </c>
      <c r="AY7369">
        <v>10.056947539999999</v>
      </c>
      <c r="AZ7369" t="s">
        <v>62</v>
      </c>
      <c r="BA7369">
        <v>1082</v>
      </c>
      <c r="BB7369" t="s">
        <v>2852</v>
      </c>
    </row>
    <row r="7370" spans="1:54" x14ac:dyDescent="0.25">
      <c r="A7370" s="1">
        <v>45200</v>
      </c>
      <c r="B7370">
        <v>731005</v>
      </c>
      <c r="C7370" t="s">
        <v>36449</v>
      </c>
      <c r="D7370">
        <v>8920</v>
      </c>
      <c r="E7370" t="s">
        <v>17201</v>
      </c>
      <c r="F7370" t="s">
        <v>36450</v>
      </c>
      <c r="G7370">
        <v>29189668</v>
      </c>
      <c r="H7370">
        <v>1003357746</v>
      </c>
      <c r="I7370" t="s">
        <v>36451</v>
      </c>
      <c r="J7370" t="s">
        <v>36452</v>
      </c>
      <c r="K7370" t="s">
        <v>36453</v>
      </c>
      <c r="L7370" t="s">
        <v>36454</v>
      </c>
      <c r="M7370">
        <v>1665</v>
      </c>
      <c r="N7370">
        <v>2</v>
      </c>
      <c r="R7370" s="1">
        <v>42264</v>
      </c>
      <c r="S7370" t="s">
        <v>56</v>
      </c>
      <c r="T7370">
        <v>730</v>
      </c>
      <c r="U7370" t="s">
        <v>10314</v>
      </c>
      <c r="V7370" s="1">
        <v>42216</v>
      </c>
      <c r="W7370">
        <v>2</v>
      </c>
      <c r="X7370" t="s">
        <v>57</v>
      </c>
      <c r="Y7370">
        <v>1</v>
      </c>
      <c r="Z7370" t="s">
        <v>46545</v>
      </c>
      <c r="AA7370">
        <v>10</v>
      </c>
      <c r="AB7370">
        <v>195204</v>
      </c>
      <c r="AC7370">
        <v>121</v>
      </c>
      <c r="AD7370" t="s">
        <v>70</v>
      </c>
      <c r="AE7370">
        <v>1012</v>
      </c>
      <c r="AF7370" t="s">
        <v>71</v>
      </c>
      <c r="AG7370">
        <v>3</v>
      </c>
      <c r="AH7370" t="s">
        <v>81</v>
      </c>
      <c r="AI7370">
        <v>21</v>
      </c>
      <c r="AJ7370" t="s">
        <v>52613</v>
      </c>
      <c r="AK7370">
        <v>730</v>
      </c>
      <c r="AL7370" t="s">
        <v>10314</v>
      </c>
      <c r="AQ7370" t="s">
        <v>36455</v>
      </c>
      <c r="AR7370" t="s">
        <v>36456</v>
      </c>
      <c r="AS7370">
        <v>0</v>
      </c>
      <c r="AT7370" t="s">
        <v>61</v>
      </c>
      <c r="AU7370" t="s">
        <v>36457</v>
      </c>
      <c r="AX7370">
        <v>56.475257108335001</v>
      </c>
      <c r="AY7370">
        <v>10.024150436157001</v>
      </c>
      <c r="AZ7370" t="s">
        <v>62</v>
      </c>
      <c r="BA7370">
        <v>1082</v>
      </c>
      <c r="BB7370" t="s">
        <v>2852</v>
      </c>
    </row>
    <row r="7371" spans="1:54" x14ac:dyDescent="0.25">
      <c r="A7371" s="1">
        <v>45200</v>
      </c>
      <c r="B7371">
        <v>731006</v>
      </c>
      <c r="C7371" t="s">
        <v>51571</v>
      </c>
      <c r="D7371">
        <v>8930</v>
      </c>
      <c r="E7371" t="s">
        <v>54679</v>
      </c>
      <c r="F7371" t="s">
        <v>51572</v>
      </c>
      <c r="G7371">
        <v>29189668</v>
      </c>
      <c r="H7371">
        <v>1003357771</v>
      </c>
      <c r="I7371" t="s">
        <v>36458</v>
      </c>
      <c r="J7371" t="s">
        <v>36459</v>
      </c>
      <c r="K7371" t="s">
        <v>36460</v>
      </c>
      <c r="L7371" t="s">
        <v>51573</v>
      </c>
      <c r="M7371">
        <v>1671</v>
      </c>
      <c r="N7371" t="s">
        <v>19291</v>
      </c>
      <c r="R7371" s="1">
        <v>44371</v>
      </c>
      <c r="S7371" t="s">
        <v>56</v>
      </c>
      <c r="T7371">
        <v>730</v>
      </c>
      <c r="U7371" t="s">
        <v>10314</v>
      </c>
      <c r="W7371">
        <v>2</v>
      </c>
      <c r="X7371" t="s">
        <v>57</v>
      </c>
      <c r="Y7371">
        <v>1</v>
      </c>
      <c r="Z7371" t="s">
        <v>46545</v>
      </c>
      <c r="AA7371">
        <v>9</v>
      </c>
      <c r="AB7371">
        <v>195908</v>
      </c>
      <c r="AC7371">
        <v>121</v>
      </c>
      <c r="AD7371" t="s">
        <v>70</v>
      </c>
      <c r="AE7371">
        <v>1012</v>
      </c>
      <c r="AF7371" t="s">
        <v>71</v>
      </c>
      <c r="AG7371">
        <v>1</v>
      </c>
      <c r="AH7371" t="s">
        <v>44482</v>
      </c>
      <c r="AI7371">
        <v>21</v>
      </c>
      <c r="AJ7371" t="s">
        <v>52613</v>
      </c>
      <c r="AK7371">
        <v>730</v>
      </c>
      <c r="AL7371" t="s">
        <v>10314</v>
      </c>
      <c r="AQ7371" t="s">
        <v>36461</v>
      </c>
      <c r="AR7371" t="s">
        <v>36462</v>
      </c>
      <c r="AS7371">
        <v>0</v>
      </c>
      <c r="AT7371" t="s">
        <v>61</v>
      </c>
      <c r="AU7371" t="s">
        <v>51574</v>
      </c>
      <c r="AX7371">
        <v>56.474444400000003</v>
      </c>
      <c r="AY7371">
        <v>10.06597092</v>
      </c>
      <c r="AZ7371" t="s">
        <v>62</v>
      </c>
      <c r="BA7371">
        <v>1082</v>
      </c>
      <c r="BB7371" t="s">
        <v>2852</v>
      </c>
    </row>
    <row r="7372" spans="1:54" x14ac:dyDescent="0.25">
      <c r="A7372" s="1">
        <v>45200</v>
      </c>
      <c r="B7372">
        <v>731007</v>
      </c>
      <c r="C7372" t="s">
        <v>36463</v>
      </c>
      <c r="D7372">
        <v>8920</v>
      </c>
      <c r="E7372" t="s">
        <v>17201</v>
      </c>
      <c r="F7372" t="s">
        <v>36464</v>
      </c>
      <c r="G7372">
        <v>29189668</v>
      </c>
      <c r="H7372">
        <v>1003356994</v>
      </c>
      <c r="I7372" t="s">
        <v>36465</v>
      </c>
      <c r="J7372" t="s">
        <v>36466</v>
      </c>
      <c r="K7372" t="s">
        <v>36467</v>
      </c>
      <c r="L7372" t="s">
        <v>17203</v>
      </c>
      <c r="M7372">
        <v>209</v>
      </c>
      <c r="N7372">
        <v>14</v>
      </c>
      <c r="R7372" s="1">
        <v>42264</v>
      </c>
      <c r="S7372" t="s">
        <v>56</v>
      </c>
      <c r="T7372">
        <v>730</v>
      </c>
      <c r="U7372" t="s">
        <v>10314</v>
      </c>
      <c r="V7372" s="1">
        <v>42216</v>
      </c>
      <c r="W7372">
        <v>2</v>
      </c>
      <c r="X7372" t="s">
        <v>57</v>
      </c>
      <c r="Y7372">
        <v>1</v>
      </c>
      <c r="Z7372" t="s">
        <v>46545</v>
      </c>
      <c r="AA7372">
        <v>9</v>
      </c>
      <c r="AB7372">
        <v>196308</v>
      </c>
      <c r="AC7372">
        <v>121</v>
      </c>
      <c r="AD7372" t="s">
        <v>70</v>
      </c>
      <c r="AE7372">
        <v>1012</v>
      </c>
      <c r="AF7372" t="s">
        <v>71</v>
      </c>
      <c r="AG7372">
        <v>3</v>
      </c>
      <c r="AH7372" t="s">
        <v>81</v>
      </c>
      <c r="AI7372">
        <v>21</v>
      </c>
      <c r="AJ7372" t="s">
        <v>52613</v>
      </c>
      <c r="AK7372">
        <v>730</v>
      </c>
      <c r="AL7372" t="s">
        <v>10314</v>
      </c>
      <c r="AQ7372" t="s">
        <v>36468</v>
      </c>
      <c r="AR7372" t="s">
        <v>36469</v>
      </c>
      <c r="AS7372">
        <v>0</v>
      </c>
      <c r="AT7372" t="s">
        <v>61</v>
      </c>
      <c r="AU7372" t="s">
        <v>17204</v>
      </c>
      <c r="AX7372">
        <v>56.503562707723297</v>
      </c>
      <c r="AY7372">
        <v>9.9639198510722196</v>
      </c>
      <c r="AZ7372" t="s">
        <v>62</v>
      </c>
      <c r="BA7372">
        <v>1082</v>
      </c>
      <c r="BB7372" t="s">
        <v>2852</v>
      </c>
    </row>
    <row r="7373" spans="1:54" x14ac:dyDescent="0.25">
      <c r="A7373" s="1">
        <v>45200</v>
      </c>
      <c r="B7373">
        <v>731008</v>
      </c>
      <c r="C7373" t="s">
        <v>46878</v>
      </c>
      <c r="D7373">
        <v>8940</v>
      </c>
      <c r="E7373" t="s">
        <v>36470</v>
      </c>
      <c r="F7373" t="s">
        <v>46879</v>
      </c>
      <c r="G7373">
        <v>29189668</v>
      </c>
      <c r="H7373">
        <v>1003357825</v>
      </c>
      <c r="I7373" t="s">
        <v>36451</v>
      </c>
      <c r="J7373" t="s">
        <v>36471</v>
      </c>
      <c r="K7373" t="s">
        <v>36472</v>
      </c>
      <c r="L7373" t="s">
        <v>36473</v>
      </c>
      <c r="M7373">
        <v>1792</v>
      </c>
      <c r="N7373" t="s">
        <v>31128</v>
      </c>
      <c r="R7373" s="1">
        <v>44371</v>
      </c>
      <c r="S7373" t="s">
        <v>56</v>
      </c>
      <c r="T7373">
        <v>730</v>
      </c>
      <c r="U7373" t="s">
        <v>10314</v>
      </c>
      <c r="W7373">
        <v>2</v>
      </c>
      <c r="X7373" t="s">
        <v>57</v>
      </c>
      <c r="Y7373">
        <v>1</v>
      </c>
      <c r="Z7373" t="s">
        <v>46545</v>
      </c>
      <c r="AA7373">
        <v>6</v>
      </c>
      <c r="AB7373">
        <v>196508</v>
      </c>
      <c r="AC7373">
        <v>121</v>
      </c>
      <c r="AD7373" t="s">
        <v>70</v>
      </c>
      <c r="AE7373">
        <v>1012</v>
      </c>
      <c r="AF7373" t="s">
        <v>71</v>
      </c>
      <c r="AG7373">
        <v>1</v>
      </c>
      <c r="AH7373" t="s">
        <v>44482</v>
      </c>
      <c r="AI7373">
        <v>21</v>
      </c>
      <c r="AJ7373" t="s">
        <v>52613</v>
      </c>
      <c r="AK7373">
        <v>730</v>
      </c>
      <c r="AL7373" t="s">
        <v>10314</v>
      </c>
      <c r="AQ7373" t="s">
        <v>36474</v>
      </c>
      <c r="AS7373">
        <v>0</v>
      </c>
      <c r="AT7373" t="s">
        <v>61</v>
      </c>
      <c r="AU7373" t="s">
        <v>36475</v>
      </c>
      <c r="AX7373">
        <v>56.43824188</v>
      </c>
      <c r="AY7373">
        <v>10.042265970000001</v>
      </c>
      <c r="AZ7373" t="s">
        <v>62</v>
      </c>
      <c r="BA7373">
        <v>1082</v>
      </c>
      <c r="BB7373" t="s">
        <v>2852</v>
      </c>
    </row>
    <row r="7374" spans="1:54" x14ac:dyDescent="0.25">
      <c r="A7374" s="1">
        <v>45200</v>
      </c>
      <c r="B7374">
        <v>731009</v>
      </c>
      <c r="C7374" t="s">
        <v>51575</v>
      </c>
      <c r="D7374">
        <v>8900</v>
      </c>
      <c r="E7374" t="s">
        <v>10440</v>
      </c>
      <c r="F7374" t="s">
        <v>51576</v>
      </c>
      <c r="I7374" t="s">
        <v>36476</v>
      </c>
      <c r="K7374" t="s">
        <v>36477</v>
      </c>
      <c r="L7374" t="s">
        <v>51577</v>
      </c>
      <c r="M7374">
        <v>2069</v>
      </c>
      <c r="R7374" s="1">
        <v>40162</v>
      </c>
      <c r="S7374" t="s">
        <v>80</v>
      </c>
      <c r="T7374">
        <v>730</v>
      </c>
      <c r="U7374" t="s">
        <v>10314</v>
      </c>
      <c r="V7374" s="1">
        <v>31929</v>
      </c>
      <c r="W7374">
        <v>2</v>
      </c>
      <c r="X7374" t="s">
        <v>57</v>
      </c>
      <c r="Y7374">
        <v>1</v>
      </c>
      <c r="Z7374" t="s">
        <v>46545</v>
      </c>
      <c r="AA7374">
        <v>10</v>
      </c>
      <c r="AB7374">
        <v>190108</v>
      </c>
      <c r="AC7374">
        <v>121</v>
      </c>
      <c r="AD7374" t="s">
        <v>70</v>
      </c>
      <c r="AE7374">
        <v>1012</v>
      </c>
      <c r="AF7374" t="s">
        <v>71</v>
      </c>
      <c r="AG7374">
        <v>3</v>
      </c>
      <c r="AH7374" t="s">
        <v>81</v>
      </c>
      <c r="AI7374">
        <v>21</v>
      </c>
      <c r="AJ7374" t="s">
        <v>52613</v>
      </c>
      <c r="AK7374">
        <v>730</v>
      </c>
      <c r="AL7374" t="s">
        <v>10314</v>
      </c>
      <c r="AS7374">
        <v>0</v>
      </c>
      <c r="AT7374" t="s">
        <v>61</v>
      </c>
      <c r="AU7374" t="s">
        <v>51578</v>
      </c>
      <c r="AX7374">
        <v>56.461888075883898</v>
      </c>
      <c r="AY7374">
        <v>10.0327275754113</v>
      </c>
      <c r="AZ7374" t="s">
        <v>62</v>
      </c>
      <c r="BA7374">
        <v>1082</v>
      </c>
      <c r="BB7374" t="s">
        <v>2852</v>
      </c>
    </row>
    <row r="7375" spans="1:54" x14ac:dyDescent="0.25">
      <c r="A7375" s="1">
        <v>45200</v>
      </c>
      <c r="B7375">
        <v>731010</v>
      </c>
      <c r="C7375" t="s">
        <v>36478</v>
      </c>
      <c r="D7375">
        <v>8960</v>
      </c>
      <c r="E7375" t="s">
        <v>54673</v>
      </c>
      <c r="F7375" t="s">
        <v>36479</v>
      </c>
      <c r="G7375">
        <v>29189668</v>
      </c>
      <c r="H7375">
        <v>1003357692</v>
      </c>
      <c r="I7375" t="s">
        <v>36480</v>
      </c>
      <c r="J7375" t="s">
        <v>36481</v>
      </c>
      <c r="K7375" t="s">
        <v>36482</v>
      </c>
      <c r="L7375" t="s">
        <v>54141</v>
      </c>
      <c r="M7375">
        <v>1621</v>
      </c>
      <c r="N7375">
        <v>50</v>
      </c>
      <c r="R7375" s="1">
        <v>44180</v>
      </c>
      <c r="S7375" t="s">
        <v>56</v>
      </c>
      <c r="T7375">
        <v>730</v>
      </c>
      <c r="U7375" t="s">
        <v>10314</v>
      </c>
      <c r="W7375">
        <v>2</v>
      </c>
      <c r="X7375" t="s">
        <v>57</v>
      </c>
      <c r="Y7375">
        <v>1</v>
      </c>
      <c r="Z7375" t="s">
        <v>46545</v>
      </c>
      <c r="AA7375">
        <v>10</v>
      </c>
      <c r="AB7375">
        <v>197008</v>
      </c>
      <c r="AC7375">
        <v>121</v>
      </c>
      <c r="AD7375" t="s">
        <v>70</v>
      </c>
      <c r="AE7375">
        <v>1012</v>
      </c>
      <c r="AF7375" t="s">
        <v>71</v>
      </c>
      <c r="AG7375">
        <v>1</v>
      </c>
      <c r="AH7375" t="s">
        <v>44482</v>
      </c>
      <c r="AI7375">
        <v>21</v>
      </c>
      <c r="AJ7375" t="s">
        <v>52613</v>
      </c>
      <c r="AK7375">
        <v>730</v>
      </c>
      <c r="AL7375" t="s">
        <v>10314</v>
      </c>
      <c r="AQ7375" t="s">
        <v>36483</v>
      </c>
      <c r="AR7375" t="s">
        <v>36484</v>
      </c>
      <c r="AS7375">
        <v>0</v>
      </c>
      <c r="AT7375" t="s">
        <v>61</v>
      </c>
      <c r="AU7375" t="s">
        <v>54142</v>
      </c>
      <c r="AX7375">
        <v>56.439623939999997</v>
      </c>
      <c r="AY7375">
        <v>10.064086980000001</v>
      </c>
      <c r="AZ7375" t="s">
        <v>62</v>
      </c>
      <c r="BA7375">
        <v>1082</v>
      </c>
      <c r="BB7375" t="s">
        <v>2852</v>
      </c>
    </row>
    <row r="7376" spans="1:54" x14ac:dyDescent="0.25">
      <c r="A7376" s="1">
        <v>45200</v>
      </c>
      <c r="B7376">
        <v>731011</v>
      </c>
      <c r="C7376" t="s">
        <v>4590</v>
      </c>
      <c r="D7376">
        <v>8920</v>
      </c>
      <c r="E7376" t="s">
        <v>17201</v>
      </c>
      <c r="F7376" t="s">
        <v>36485</v>
      </c>
      <c r="G7376">
        <v>29189668</v>
      </c>
      <c r="H7376">
        <v>1003358043</v>
      </c>
      <c r="I7376" t="s">
        <v>36486</v>
      </c>
      <c r="J7376" t="s">
        <v>36487</v>
      </c>
      <c r="K7376" t="s">
        <v>36488</v>
      </c>
      <c r="L7376" t="s">
        <v>54143</v>
      </c>
      <c r="M7376">
        <v>1505</v>
      </c>
      <c r="N7376">
        <v>120</v>
      </c>
      <c r="R7376" s="1">
        <v>45055</v>
      </c>
      <c r="S7376" t="s">
        <v>6097</v>
      </c>
      <c r="T7376">
        <v>730</v>
      </c>
      <c r="U7376" t="s">
        <v>10314</v>
      </c>
      <c r="W7376">
        <v>2</v>
      </c>
      <c r="X7376" t="s">
        <v>57</v>
      </c>
      <c r="Y7376">
        <v>1</v>
      </c>
      <c r="Z7376" t="s">
        <v>46545</v>
      </c>
      <c r="AA7376">
        <v>9</v>
      </c>
      <c r="AB7376">
        <v>196204</v>
      </c>
      <c r="AC7376">
        <v>121</v>
      </c>
      <c r="AD7376" t="s">
        <v>70</v>
      </c>
      <c r="AE7376">
        <v>1012</v>
      </c>
      <c r="AF7376" t="s">
        <v>71</v>
      </c>
      <c r="AG7376">
        <v>1</v>
      </c>
      <c r="AH7376" t="s">
        <v>44482</v>
      </c>
      <c r="AI7376">
        <v>21</v>
      </c>
      <c r="AJ7376" t="s">
        <v>52613</v>
      </c>
      <c r="AK7376">
        <v>730</v>
      </c>
      <c r="AL7376" t="s">
        <v>10314</v>
      </c>
      <c r="AQ7376" t="s">
        <v>36489</v>
      </c>
      <c r="AR7376" t="s">
        <v>36490</v>
      </c>
      <c r="AS7376">
        <v>0</v>
      </c>
      <c r="AT7376" t="s">
        <v>61</v>
      </c>
      <c r="AU7376" t="s">
        <v>53388</v>
      </c>
      <c r="AX7376">
        <v>56.472805059999999</v>
      </c>
      <c r="AY7376">
        <v>10.0080998</v>
      </c>
      <c r="AZ7376" t="s">
        <v>62</v>
      </c>
      <c r="BA7376">
        <v>1082</v>
      </c>
      <c r="BB7376" t="s">
        <v>2852</v>
      </c>
    </row>
    <row r="7377" spans="1:54" x14ac:dyDescent="0.25">
      <c r="A7377" s="1">
        <v>45200</v>
      </c>
      <c r="B7377">
        <v>731012</v>
      </c>
      <c r="C7377" t="s">
        <v>36491</v>
      </c>
      <c r="D7377">
        <v>8940</v>
      </c>
      <c r="E7377" t="s">
        <v>36470</v>
      </c>
      <c r="F7377" t="s">
        <v>36492</v>
      </c>
      <c r="G7377">
        <v>29189668</v>
      </c>
      <c r="H7377">
        <v>1003358213</v>
      </c>
      <c r="I7377" t="s">
        <v>36493</v>
      </c>
      <c r="J7377" t="s">
        <v>36494</v>
      </c>
      <c r="K7377" t="s">
        <v>36495</v>
      </c>
      <c r="L7377" t="s">
        <v>36496</v>
      </c>
      <c r="M7377">
        <v>2471</v>
      </c>
      <c r="N7377">
        <v>33</v>
      </c>
      <c r="R7377" s="1">
        <v>42264</v>
      </c>
      <c r="S7377" t="s">
        <v>56</v>
      </c>
      <c r="T7377">
        <v>730</v>
      </c>
      <c r="U7377" t="s">
        <v>10314</v>
      </c>
      <c r="V7377" s="1">
        <v>42216</v>
      </c>
      <c r="W7377">
        <v>2</v>
      </c>
      <c r="X7377" t="s">
        <v>57</v>
      </c>
      <c r="Y7377">
        <v>1</v>
      </c>
      <c r="Z7377" t="s">
        <v>46545</v>
      </c>
      <c r="AA7377">
        <v>10</v>
      </c>
      <c r="AB7377">
        <v>193104</v>
      </c>
      <c r="AC7377">
        <v>121</v>
      </c>
      <c r="AD7377" t="s">
        <v>70</v>
      </c>
      <c r="AE7377">
        <v>1012</v>
      </c>
      <c r="AF7377" t="s">
        <v>71</v>
      </c>
      <c r="AG7377">
        <v>3</v>
      </c>
      <c r="AH7377" t="s">
        <v>81</v>
      </c>
      <c r="AI7377">
        <v>21</v>
      </c>
      <c r="AJ7377" t="s">
        <v>52613</v>
      </c>
      <c r="AK7377">
        <v>730</v>
      </c>
      <c r="AL7377" t="s">
        <v>10314</v>
      </c>
      <c r="AQ7377" t="s">
        <v>36497</v>
      </c>
      <c r="AR7377" t="s">
        <v>36498</v>
      </c>
      <c r="AS7377">
        <v>0</v>
      </c>
      <c r="AT7377" t="s">
        <v>61</v>
      </c>
      <c r="AU7377" t="s">
        <v>36499</v>
      </c>
      <c r="AX7377">
        <v>56.443742865770602</v>
      </c>
      <c r="AY7377">
        <v>10.039641230714</v>
      </c>
      <c r="AZ7377" t="s">
        <v>62</v>
      </c>
      <c r="BA7377">
        <v>1082</v>
      </c>
      <c r="BB7377" t="s">
        <v>2852</v>
      </c>
    </row>
    <row r="7378" spans="1:54" x14ac:dyDescent="0.25">
      <c r="A7378" s="1">
        <v>45200</v>
      </c>
      <c r="B7378">
        <v>731013</v>
      </c>
      <c r="C7378" t="s">
        <v>55122</v>
      </c>
      <c r="D7378">
        <v>8930</v>
      </c>
      <c r="E7378" t="s">
        <v>54679</v>
      </c>
      <c r="F7378" t="s">
        <v>54657</v>
      </c>
      <c r="G7378">
        <v>29189668</v>
      </c>
      <c r="H7378">
        <v>1003357084</v>
      </c>
      <c r="I7378" t="s">
        <v>36500</v>
      </c>
      <c r="J7378" t="s">
        <v>36501</v>
      </c>
      <c r="K7378" t="s">
        <v>36502</v>
      </c>
      <c r="L7378" t="s">
        <v>36503</v>
      </c>
      <c r="M7378">
        <v>372</v>
      </c>
      <c r="N7378" t="s">
        <v>36504</v>
      </c>
      <c r="R7378" s="1">
        <v>44371</v>
      </c>
      <c r="S7378" t="s">
        <v>56</v>
      </c>
      <c r="T7378">
        <v>730</v>
      </c>
      <c r="U7378" t="s">
        <v>10314</v>
      </c>
      <c r="W7378">
        <v>2</v>
      </c>
      <c r="X7378" t="s">
        <v>57</v>
      </c>
      <c r="Y7378">
        <v>1</v>
      </c>
      <c r="Z7378" t="s">
        <v>46545</v>
      </c>
      <c r="AA7378">
        <v>10</v>
      </c>
      <c r="AB7378">
        <v>195604</v>
      </c>
      <c r="AC7378">
        <v>121</v>
      </c>
      <c r="AD7378" t="s">
        <v>70</v>
      </c>
      <c r="AE7378">
        <v>1012</v>
      </c>
      <c r="AF7378" t="s">
        <v>71</v>
      </c>
      <c r="AG7378">
        <v>1</v>
      </c>
      <c r="AH7378" t="s">
        <v>44482</v>
      </c>
      <c r="AI7378">
        <v>21</v>
      </c>
      <c r="AJ7378" t="s">
        <v>52613</v>
      </c>
      <c r="AK7378">
        <v>730</v>
      </c>
      <c r="AL7378" t="s">
        <v>10314</v>
      </c>
      <c r="AQ7378" t="s">
        <v>36505</v>
      </c>
      <c r="AS7378">
        <v>0</v>
      </c>
      <c r="AT7378" t="s">
        <v>61</v>
      </c>
      <c r="AU7378" t="s">
        <v>36506</v>
      </c>
      <c r="AX7378">
        <v>56.472805530000002</v>
      </c>
      <c r="AY7378">
        <v>10.049627470000001</v>
      </c>
      <c r="AZ7378" t="s">
        <v>62</v>
      </c>
      <c r="BA7378">
        <v>1082</v>
      </c>
      <c r="BB7378" t="s">
        <v>2852</v>
      </c>
    </row>
    <row r="7379" spans="1:54" x14ac:dyDescent="0.25">
      <c r="A7379" s="1">
        <v>45200</v>
      </c>
      <c r="B7379">
        <v>731014</v>
      </c>
      <c r="C7379" t="s">
        <v>51579</v>
      </c>
      <c r="D7379">
        <v>8930</v>
      </c>
      <c r="E7379" t="s">
        <v>54679</v>
      </c>
      <c r="F7379" t="s">
        <v>51580</v>
      </c>
      <c r="G7379">
        <v>29189668</v>
      </c>
      <c r="H7379">
        <v>1003357278</v>
      </c>
      <c r="I7379" t="s">
        <v>36507</v>
      </c>
      <c r="J7379" t="s">
        <v>36508</v>
      </c>
      <c r="K7379" t="s">
        <v>36509</v>
      </c>
      <c r="L7379" t="s">
        <v>36510</v>
      </c>
      <c r="M7379">
        <v>663</v>
      </c>
      <c r="N7379">
        <v>15</v>
      </c>
      <c r="R7379" s="1">
        <v>44887</v>
      </c>
      <c r="S7379" t="s">
        <v>56</v>
      </c>
      <c r="T7379">
        <v>730</v>
      </c>
      <c r="U7379" t="s">
        <v>10314</v>
      </c>
      <c r="W7379">
        <v>2</v>
      </c>
      <c r="X7379" t="s">
        <v>57</v>
      </c>
      <c r="Y7379">
        <v>1</v>
      </c>
      <c r="Z7379" t="s">
        <v>46545</v>
      </c>
      <c r="AA7379">
        <v>10</v>
      </c>
      <c r="AB7379">
        <v>197601</v>
      </c>
      <c r="AC7379">
        <v>121</v>
      </c>
      <c r="AD7379" t="s">
        <v>70</v>
      </c>
      <c r="AE7379">
        <v>1012</v>
      </c>
      <c r="AF7379" t="s">
        <v>71</v>
      </c>
      <c r="AG7379">
        <v>1</v>
      </c>
      <c r="AH7379" t="s">
        <v>44482</v>
      </c>
      <c r="AI7379">
        <v>21</v>
      </c>
      <c r="AJ7379" t="s">
        <v>52613</v>
      </c>
      <c r="AK7379">
        <v>730</v>
      </c>
      <c r="AL7379" t="s">
        <v>10314</v>
      </c>
      <c r="AQ7379" t="s">
        <v>36511</v>
      </c>
      <c r="AR7379" t="s">
        <v>36512</v>
      </c>
      <c r="AS7379">
        <v>0</v>
      </c>
      <c r="AT7379" t="s">
        <v>61</v>
      </c>
      <c r="AU7379" t="s">
        <v>1077</v>
      </c>
      <c r="AX7379">
        <v>56.476892380000002</v>
      </c>
      <c r="AY7379">
        <v>10.03764275</v>
      </c>
      <c r="AZ7379" t="s">
        <v>62</v>
      </c>
      <c r="BA7379">
        <v>1082</v>
      </c>
      <c r="BB7379" t="s">
        <v>2852</v>
      </c>
    </row>
    <row r="7380" spans="1:54" x14ac:dyDescent="0.25">
      <c r="A7380" s="1">
        <v>45200</v>
      </c>
      <c r="B7380">
        <v>731015</v>
      </c>
      <c r="C7380" t="s">
        <v>36513</v>
      </c>
      <c r="D7380">
        <v>8900</v>
      </c>
      <c r="E7380" t="s">
        <v>10440</v>
      </c>
      <c r="F7380" t="s">
        <v>36514</v>
      </c>
      <c r="G7380">
        <v>34842612</v>
      </c>
      <c r="H7380">
        <v>1001725984</v>
      </c>
      <c r="I7380" t="s">
        <v>36515</v>
      </c>
      <c r="J7380" t="s">
        <v>36516</v>
      </c>
      <c r="K7380" t="s">
        <v>36517</v>
      </c>
      <c r="L7380" t="s">
        <v>36518</v>
      </c>
      <c r="M7380">
        <v>971</v>
      </c>
      <c r="N7380">
        <v>24</v>
      </c>
      <c r="R7380" s="1">
        <v>43787</v>
      </c>
      <c r="S7380" t="s">
        <v>641</v>
      </c>
      <c r="W7380">
        <v>5</v>
      </c>
      <c r="X7380" t="s">
        <v>557</v>
      </c>
      <c r="Y7380">
        <v>1</v>
      </c>
      <c r="Z7380" t="s">
        <v>46545</v>
      </c>
      <c r="AA7380">
        <v>10</v>
      </c>
      <c r="AB7380">
        <v>187601</v>
      </c>
      <c r="AC7380">
        <v>121</v>
      </c>
      <c r="AD7380" t="s">
        <v>70</v>
      </c>
      <c r="AE7380">
        <v>1013</v>
      </c>
      <c r="AF7380" t="s">
        <v>558</v>
      </c>
      <c r="AG7380">
        <v>1</v>
      </c>
      <c r="AH7380" t="s">
        <v>44482</v>
      </c>
      <c r="AI7380">
        <v>21</v>
      </c>
      <c r="AJ7380" t="s">
        <v>52613</v>
      </c>
      <c r="AK7380">
        <v>730</v>
      </c>
      <c r="AL7380" t="s">
        <v>10314</v>
      </c>
      <c r="AQ7380" t="s">
        <v>36519</v>
      </c>
      <c r="AR7380" t="s">
        <v>36520</v>
      </c>
      <c r="AS7380">
        <v>0</v>
      </c>
      <c r="AT7380" t="s">
        <v>61</v>
      </c>
      <c r="AU7380" t="s">
        <v>11451</v>
      </c>
      <c r="AX7380">
        <v>56.464449960000003</v>
      </c>
      <c r="AY7380">
        <v>10.01573361</v>
      </c>
      <c r="AZ7380" t="s">
        <v>62</v>
      </c>
      <c r="BA7380">
        <v>1082</v>
      </c>
      <c r="BB7380" t="s">
        <v>2852</v>
      </c>
    </row>
    <row r="7381" spans="1:54" x14ac:dyDescent="0.25">
      <c r="A7381" s="1">
        <v>45200</v>
      </c>
      <c r="B7381">
        <v>731016</v>
      </c>
      <c r="C7381" t="s">
        <v>36521</v>
      </c>
      <c r="D7381">
        <v>8900</v>
      </c>
      <c r="E7381" t="s">
        <v>10440</v>
      </c>
      <c r="F7381" t="s">
        <v>36522</v>
      </c>
      <c r="G7381">
        <v>25001117</v>
      </c>
      <c r="H7381">
        <v>1001577559</v>
      </c>
      <c r="I7381" t="s">
        <v>46298</v>
      </c>
      <c r="K7381" t="s">
        <v>36523</v>
      </c>
      <c r="L7381" t="s">
        <v>36524</v>
      </c>
      <c r="M7381">
        <v>845</v>
      </c>
      <c r="N7381" t="s">
        <v>9091</v>
      </c>
      <c r="R7381" s="1">
        <v>45048</v>
      </c>
      <c r="S7381" t="s">
        <v>6097</v>
      </c>
      <c r="W7381">
        <v>5</v>
      </c>
      <c r="X7381" t="s">
        <v>557</v>
      </c>
      <c r="Y7381">
        <v>1</v>
      </c>
      <c r="Z7381" t="s">
        <v>46545</v>
      </c>
      <c r="AA7381">
        <v>10</v>
      </c>
      <c r="AB7381">
        <v>190508</v>
      </c>
      <c r="AC7381">
        <v>121</v>
      </c>
      <c r="AD7381" t="s">
        <v>70</v>
      </c>
      <c r="AE7381">
        <v>1013</v>
      </c>
      <c r="AF7381" t="s">
        <v>558</v>
      </c>
      <c r="AG7381">
        <v>1</v>
      </c>
      <c r="AH7381" t="s">
        <v>44482</v>
      </c>
      <c r="AI7381">
        <v>21</v>
      </c>
      <c r="AJ7381" t="s">
        <v>52613</v>
      </c>
      <c r="AK7381">
        <v>730</v>
      </c>
      <c r="AL7381" t="s">
        <v>10314</v>
      </c>
      <c r="AQ7381" t="s">
        <v>36525</v>
      </c>
      <c r="AR7381" t="s">
        <v>36526</v>
      </c>
      <c r="AS7381">
        <v>0</v>
      </c>
      <c r="AT7381" t="s">
        <v>61</v>
      </c>
      <c r="AU7381" t="s">
        <v>10670</v>
      </c>
      <c r="AX7381">
        <v>56.46431252</v>
      </c>
      <c r="AY7381">
        <v>10.02806492</v>
      </c>
      <c r="AZ7381" t="s">
        <v>62</v>
      </c>
      <c r="BA7381">
        <v>1082</v>
      </c>
      <c r="BB7381" t="s">
        <v>2852</v>
      </c>
    </row>
    <row r="7382" spans="1:54" x14ac:dyDescent="0.25">
      <c r="A7382" s="1">
        <v>45200</v>
      </c>
      <c r="B7382">
        <v>731017</v>
      </c>
      <c r="C7382" t="s">
        <v>36527</v>
      </c>
      <c r="D7382">
        <v>8900</v>
      </c>
      <c r="E7382" t="s">
        <v>10440</v>
      </c>
      <c r="F7382" t="s">
        <v>36528</v>
      </c>
      <c r="G7382">
        <v>41451513</v>
      </c>
      <c r="H7382">
        <v>1001810833</v>
      </c>
      <c r="I7382" t="s">
        <v>36529</v>
      </c>
      <c r="J7382" t="s">
        <v>36530</v>
      </c>
      <c r="K7382" t="s">
        <v>36531</v>
      </c>
      <c r="L7382" t="s">
        <v>46299</v>
      </c>
      <c r="M7382">
        <v>485</v>
      </c>
      <c r="N7382">
        <v>3</v>
      </c>
      <c r="R7382" s="1">
        <v>43476</v>
      </c>
      <c r="S7382" t="s">
        <v>56</v>
      </c>
      <c r="W7382">
        <v>5</v>
      </c>
      <c r="X7382" t="s">
        <v>557</v>
      </c>
      <c r="Y7382">
        <v>1</v>
      </c>
      <c r="Z7382" t="s">
        <v>46545</v>
      </c>
      <c r="AA7382">
        <v>10</v>
      </c>
      <c r="AB7382">
        <v>186901</v>
      </c>
      <c r="AC7382">
        <v>121</v>
      </c>
      <c r="AD7382" t="s">
        <v>70</v>
      </c>
      <c r="AE7382">
        <v>1013</v>
      </c>
      <c r="AF7382" t="s">
        <v>558</v>
      </c>
      <c r="AG7382">
        <v>1</v>
      </c>
      <c r="AH7382" t="s">
        <v>44482</v>
      </c>
      <c r="AI7382">
        <v>21</v>
      </c>
      <c r="AJ7382" t="s">
        <v>52613</v>
      </c>
      <c r="AK7382">
        <v>730</v>
      </c>
      <c r="AL7382" t="s">
        <v>10314</v>
      </c>
      <c r="AQ7382" t="s">
        <v>36532</v>
      </c>
      <c r="AR7382" t="s">
        <v>36533</v>
      </c>
      <c r="AS7382">
        <v>0</v>
      </c>
      <c r="AT7382" t="s">
        <v>61</v>
      </c>
      <c r="AU7382" t="s">
        <v>46300</v>
      </c>
      <c r="AX7382">
        <v>56.46545003</v>
      </c>
      <c r="AY7382">
        <v>10.036048620000001</v>
      </c>
      <c r="AZ7382" t="s">
        <v>62</v>
      </c>
      <c r="BA7382">
        <v>1082</v>
      </c>
      <c r="BB7382" t="s">
        <v>2852</v>
      </c>
    </row>
    <row r="7383" spans="1:54" x14ac:dyDescent="0.25">
      <c r="A7383" s="1">
        <v>45200</v>
      </c>
      <c r="B7383">
        <v>731018</v>
      </c>
      <c r="C7383" t="s">
        <v>36534</v>
      </c>
      <c r="D7383">
        <v>8900</v>
      </c>
      <c r="E7383" t="s">
        <v>10440</v>
      </c>
      <c r="F7383" t="s">
        <v>36535</v>
      </c>
      <c r="I7383" t="s">
        <v>36536</v>
      </c>
      <c r="J7383" t="s">
        <v>36537</v>
      </c>
      <c r="K7383" t="s">
        <v>36538</v>
      </c>
      <c r="L7383" t="s">
        <v>36539</v>
      </c>
      <c r="M7383">
        <v>995</v>
      </c>
      <c r="N7383">
        <v>7</v>
      </c>
      <c r="R7383" s="1">
        <v>40162</v>
      </c>
      <c r="S7383" t="s">
        <v>80</v>
      </c>
      <c r="V7383" s="1">
        <v>36892</v>
      </c>
      <c r="W7383">
        <v>5</v>
      </c>
      <c r="X7383" t="s">
        <v>557</v>
      </c>
      <c r="Y7383">
        <v>1</v>
      </c>
      <c r="Z7383" t="s">
        <v>46545</v>
      </c>
      <c r="AA7383">
        <v>10</v>
      </c>
      <c r="AC7383">
        <v>121</v>
      </c>
      <c r="AD7383" t="s">
        <v>70</v>
      </c>
      <c r="AE7383">
        <v>1013</v>
      </c>
      <c r="AF7383" t="s">
        <v>558</v>
      </c>
      <c r="AG7383">
        <v>3</v>
      </c>
      <c r="AH7383" t="s">
        <v>81</v>
      </c>
      <c r="AI7383">
        <v>21</v>
      </c>
      <c r="AJ7383" t="s">
        <v>52613</v>
      </c>
      <c r="AK7383">
        <v>730</v>
      </c>
      <c r="AL7383" t="s">
        <v>10314</v>
      </c>
      <c r="AS7383">
        <v>0</v>
      </c>
      <c r="AT7383" t="s">
        <v>61</v>
      </c>
      <c r="AU7383" t="s">
        <v>14978</v>
      </c>
      <c r="AX7383">
        <v>56.463307301587498</v>
      </c>
      <c r="AY7383">
        <v>10.040209649345099</v>
      </c>
      <c r="AZ7383" t="s">
        <v>62</v>
      </c>
      <c r="BA7383">
        <v>1082</v>
      </c>
      <c r="BB7383" t="s">
        <v>2852</v>
      </c>
    </row>
    <row r="7384" spans="1:54" x14ac:dyDescent="0.25">
      <c r="A7384" s="1">
        <v>45200</v>
      </c>
      <c r="B7384">
        <v>731019</v>
      </c>
      <c r="C7384" t="s">
        <v>36540</v>
      </c>
      <c r="D7384">
        <v>8900</v>
      </c>
      <c r="E7384" t="s">
        <v>10440</v>
      </c>
      <c r="F7384" t="s">
        <v>36541</v>
      </c>
      <c r="G7384">
        <v>32837328</v>
      </c>
      <c r="H7384">
        <v>1001696419</v>
      </c>
      <c r="I7384" t="s">
        <v>36542</v>
      </c>
      <c r="J7384" t="s">
        <v>36543</v>
      </c>
      <c r="K7384" t="s">
        <v>36544</v>
      </c>
      <c r="L7384" t="s">
        <v>51581</v>
      </c>
      <c r="M7384">
        <v>2205</v>
      </c>
      <c r="N7384">
        <v>28</v>
      </c>
      <c r="R7384" s="1">
        <v>44847</v>
      </c>
      <c r="S7384" t="s">
        <v>56</v>
      </c>
      <c r="W7384">
        <v>5</v>
      </c>
      <c r="X7384" t="s">
        <v>557</v>
      </c>
      <c r="Y7384">
        <v>1</v>
      </c>
      <c r="Z7384" t="s">
        <v>46545</v>
      </c>
      <c r="AA7384">
        <v>10</v>
      </c>
      <c r="AB7384">
        <v>197108</v>
      </c>
      <c r="AC7384">
        <v>121</v>
      </c>
      <c r="AD7384" t="s">
        <v>70</v>
      </c>
      <c r="AE7384">
        <v>1013</v>
      </c>
      <c r="AF7384" t="s">
        <v>558</v>
      </c>
      <c r="AG7384">
        <v>1</v>
      </c>
      <c r="AH7384" t="s">
        <v>44482</v>
      </c>
      <c r="AI7384">
        <v>21</v>
      </c>
      <c r="AJ7384" t="s">
        <v>52613</v>
      </c>
      <c r="AK7384">
        <v>730</v>
      </c>
      <c r="AL7384" t="s">
        <v>10314</v>
      </c>
      <c r="AQ7384" t="s">
        <v>36545</v>
      </c>
      <c r="AR7384" t="s">
        <v>36546</v>
      </c>
      <c r="AS7384">
        <v>0</v>
      </c>
      <c r="AT7384" t="s">
        <v>61</v>
      </c>
      <c r="AU7384" t="s">
        <v>51582</v>
      </c>
      <c r="AX7384">
        <v>56.463438750000002</v>
      </c>
      <c r="AY7384">
        <v>10.04767906</v>
      </c>
      <c r="AZ7384" t="s">
        <v>62</v>
      </c>
      <c r="BA7384">
        <v>1082</v>
      </c>
      <c r="BB7384" t="s">
        <v>2852</v>
      </c>
    </row>
    <row r="7385" spans="1:54" x14ac:dyDescent="0.25">
      <c r="A7385" s="1">
        <v>45200</v>
      </c>
      <c r="B7385">
        <v>731020</v>
      </c>
      <c r="C7385" t="s">
        <v>36547</v>
      </c>
      <c r="D7385">
        <v>8900</v>
      </c>
      <c r="E7385" t="s">
        <v>10440</v>
      </c>
      <c r="F7385" t="s">
        <v>36548</v>
      </c>
      <c r="I7385" t="s">
        <v>36549</v>
      </c>
      <c r="K7385" t="s">
        <v>36517</v>
      </c>
      <c r="L7385" t="s">
        <v>36518</v>
      </c>
      <c r="M7385">
        <v>971</v>
      </c>
      <c r="N7385">
        <v>24</v>
      </c>
      <c r="R7385" s="1">
        <v>40162</v>
      </c>
      <c r="S7385" t="s">
        <v>80</v>
      </c>
      <c r="V7385" s="1">
        <v>28642</v>
      </c>
      <c r="W7385">
        <v>4</v>
      </c>
      <c r="X7385" t="s">
        <v>725</v>
      </c>
      <c r="Y7385">
        <v>1</v>
      </c>
      <c r="Z7385" t="s">
        <v>46545</v>
      </c>
      <c r="AC7385">
        <v>122</v>
      </c>
      <c r="AD7385" t="s">
        <v>726</v>
      </c>
      <c r="AE7385">
        <v>1013</v>
      </c>
      <c r="AF7385" t="s">
        <v>558</v>
      </c>
      <c r="AG7385">
        <v>3</v>
      </c>
      <c r="AH7385" t="s">
        <v>81</v>
      </c>
      <c r="AI7385">
        <v>26</v>
      </c>
      <c r="AJ7385" t="s">
        <v>726</v>
      </c>
      <c r="AK7385">
        <v>730</v>
      </c>
      <c r="AL7385" t="s">
        <v>10314</v>
      </c>
      <c r="AS7385">
        <v>0</v>
      </c>
      <c r="AT7385" t="s">
        <v>61</v>
      </c>
      <c r="AU7385" t="s">
        <v>11451</v>
      </c>
      <c r="AX7385">
        <v>56.464461756376998</v>
      </c>
      <c r="AY7385">
        <v>10.015718667022901</v>
      </c>
      <c r="AZ7385" t="s">
        <v>62</v>
      </c>
      <c r="BA7385">
        <v>1082</v>
      </c>
      <c r="BB7385" t="s">
        <v>2852</v>
      </c>
    </row>
    <row r="7386" spans="1:54" x14ac:dyDescent="0.25">
      <c r="A7386" s="1">
        <v>45200</v>
      </c>
      <c r="B7386">
        <v>731021</v>
      </c>
      <c r="C7386" t="s">
        <v>36550</v>
      </c>
      <c r="D7386">
        <v>8900</v>
      </c>
      <c r="E7386" t="s">
        <v>10440</v>
      </c>
      <c r="F7386" t="s">
        <v>36551</v>
      </c>
      <c r="I7386" t="s">
        <v>35553</v>
      </c>
      <c r="J7386" t="s">
        <v>36552</v>
      </c>
      <c r="K7386" t="s">
        <v>36553</v>
      </c>
      <c r="L7386" t="s">
        <v>54144</v>
      </c>
      <c r="M7386">
        <v>1505</v>
      </c>
      <c r="N7386">
        <v>110</v>
      </c>
      <c r="R7386" s="1">
        <v>40162</v>
      </c>
      <c r="S7386" t="s">
        <v>80</v>
      </c>
      <c r="V7386" s="1">
        <v>34700</v>
      </c>
      <c r="W7386">
        <v>3</v>
      </c>
      <c r="X7386" t="s">
        <v>3496</v>
      </c>
      <c r="Y7386">
        <v>1</v>
      </c>
      <c r="Z7386" t="s">
        <v>46545</v>
      </c>
      <c r="AB7386">
        <v>196308</v>
      </c>
      <c r="AC7386">
        <v>131</v>
      </c>
      <c r="AD7386" t="s">
        <v>752</v>
      </c>
      <c r="AE7386">
        <v>1061</v>
      </c>
      <c r="AF7386" t="s">
        <v>752</v>
      </c>
      <c r="AG7386">
        <v>3</v>
      </c>
      <c r="AH7386" t="s">
        <v>81</v>
      </c>
      <c r="AI7386">
        <v>33</v>
      </c>
      <c r="AJ7386" t="s">
        <v>836</v>
      </c>
      <c r="AK7386">
        <v>730</v>
      </c>
      <c r="AL7386" t="s">
        <v>10314</v>
      </c>
      <c r="AS7386">
        <v>0</v>
      </c>
      <c r="AT7386" t="s">
        <v>61</v>
      </c>
      <c r="AU7386" t="s">
        <v>53388</v>
      </c>
      <c r="AZ7386" t="s">
        <v>62</v>
      </c>
      <c r="BA7386">
        <v>1082</v>
      </c>
      <c r="BB7386" t="s">
        <v>2852</v>
      </c>
    </row>
    <row r="7387" spans="1:54" x14ac:dyDescent="0.25">
      <c r="A7387" s="1">
        <v>45200</v>
      </c>
      <c r="B7387">
        <v>731022</v>
      </c>
      <c r="C7387" t="s">
        <v>36554</v>
      </c>
      <c r="D7387">
        <v>8900</v>
      </c>
      <c r="E7387" t="s">
        <v>10440</v>
      </c>
      <c r="F7387" t="s">
        <v>36555</v>
      </c>
      <c r="G7387">
        <v>29548269</v>
      </c>
      <c r="H7387">
        <v>1003350947</v>
      </c>
      <c r="I7387" t="s">
        <v>36556</v>
      </c>
      <c r="J7387" t="s">
        <v>36557</v>
      </c>
      <c r="K7387" t="s">
        <v>36558</v>
      </c>
      <c r="L7387" t="s">
        <v>54145</v>
      </c>
      <c r="M7387">
        <v>1742</v>
      </c>
      <c r="N7387">
        <v>20</v>
      </c>
      <c r="R7387" s="1">
        <v>43794</v>
      </c>
      <c r="S7387" t="s">
        <v>56</v>
      </c>
      <c r="W7387">
        <v>4</v>
      </c>
      <c r="X7387" t="s">
        <v>725</v>
      </c>
      <c r="Y7387">
        <v>1</v>
      </c>
      <c r="Z7387" t="s">
        <v>46545</v>
      </c>
      <c r="AB7387">
        <v>200701</v>
      </c>
      <c r="AC7387">
        <v>131</v>
      </c>
      <c r="AD7387" t="s">
        <v>752</v>
      </c>
      <c r="AE7387">
        <v>1061</v>
      </c>
      <c r="AF7387" t="s">
        <v>752</v>
      </c>
      <c r="AG7387">
        <v>1</v>
      </c>
      <c r="AH7387" t="s">
        <v>44482</v>
      </c>
      <c r="AI7387">
        <v>99</v>
      </c>
      <c r="AJ7387" t="s">
        <v>54511</v>
      </c>
      <c r="AK7387">
        <v>730</v>
      </c>
      <c r="AL7387" t="s">
        <v>10314</v>
      </c>
      <c r="AQ7387" t="s">
        <v>36559</v>
      </c>
      <c r="AR7387" t="s">
        <v>36560</v>
      </c>
      <c r="AS7387">
        <v>0</v>
      </c>
      <c r="AT7387" t="s">
        <v>61</v>
      </c>
      <c r="AU7387" t="s">
        <v>53260</v>
      </c>
      <c r="AX7387">
        <v>56.469324690000001</v>
      </c>
      <c r="AY7387">
        <v>10.026057720000001</v>
      </c>
      <c r="AZ7387" t="s">
        <v>62</v>
      </c>
      <c r="BA7387">
        <v>1082</v>
      </c>
      <c r="BB7387" t="s">
        <v>2852</v>
      </c>
    </row>
    <row r="7388" spans="1:54" x14ac:dyDescent="0.25">
      <c r="A7388" s="1">
        <v>45200</v>
      </c>
      <c r="B7388">
        <v>731023</v>
      </c>
      <c r="C7388" t="s">
        <v>36561</v>
      </c>
      <c r="D7388">
        <v>8960</v>
      </c>
      <c r="E7388" t="s">
        <v>54673</v>
      </c>
      <c r="F7388" t="s">
        <v>36562</v>
      </c>
      <c r="G7388">
        <v>29546185</v>
      </c>
      <c r="H7388">
        <v>1003350819</v>
      </c>
      <c r="I7388" t="s">
        <v>36563</v>
      </c>
      <c r="J7388" t="s">
        <v>36564</v>
      </c>
      <c r="K7388" t="s">
        <v>36565</v>
      </c>
      <c r="L7388" t="s">
        <v>36566</v>
      </c>
      <c r="M7388">
        <v>60</v>
      </c>
      <c r="N7388">
        <v>64</v>
      </c>
      <c r="R7388" s="1">
        <v>43794</v>
      </c>
      <c r="S7388" t="s">
        <v>612</v>
      </c>
      <c r="W7388">
        <v>4</v>
      </c>
      <c r="X7388" t="s">
        <v>725</v>
      </c>
      <c r="Y7388">
        <v>1</v>
      </c>
      <c r="Z7388" t="s">
        <v>46545</v>
      </c>
      <c r="AB7388">
        <v>197908</v>
      </c>
      <c r="AC7388">
        <v>131</v>
      </c>
      <c r="AD7388" t="s">
        <v>752</v>
      </c>
      <c r="AE7388">
        <v>1061</v>
      </c>
      <c r="AF7388" t="s">
        <v>752</v>
      </c>
      <c r="AG7388">
        <v>1</v>
      </c>
      <c r="AH7388" t="s">
        <v>44482</v>
      </c>
      <c r="AI7388">
        <v>99</v>
      </c>
      <c r="AJ7388" t="s">
        <v>54511</v>
      </c>
      <c r="AK7388">
        <v>730</v>
      </c>
      <c r="AL7388" t="s">
        <v>10314</v>
      </c>
      <c r="AQ7388" t="s">
        <v>36567</v>
      </c>
      <c r="AR7388" t="s">
        <v>36568</v>
      </c>
      <c r="AS7388">
        <v>0</v>
      </c>
      <c r="AT7388" t="s">
        <v>61</v>
      </c>
      <c r="AU7388" t="s">
        <v>36569</v>
      </c>
      <c r="AX7388">
        <v>56.431958569999999</v>
      </c>
      <c r="AY7388">
        <v>10.074656559999999</v>
      </c>
      <c r="AZ7388" t="s">
        <v>62</v>
      </c>
      <c r="BA7388">
        <v>1082</v>
      </c>
      <c r="BB7388" t="s">
        <v>2852</v>
      </c>
    </row>
    <row r="7389" spans="1:54" x14ac:dyDescent="0.25">
      <c r="A7389" s="1">
        <v>45200</v>
      </c>
      <c r="B7389">
        <v>731024</v>
      </c>
      <c r="C7389" t="s">
        <v>36570</v>
      </c>
      <c r="D7389">
        <v>8900</v>
      </c>
      <c r="E7389" t="s">
        <v>10440</v>
      </c>
      <c r="F7389" t="s">
        <v>36571</v>
      </c>
      <c r="I7389" t="s">
        <v>51583</v>
      </c>
      <c r="K7389" t="s">
        <v>36572</v>
      </c>
      <c r="L7389" t="s">
        <v>51584</v>
      </c>
      <c r="M7389">
        <v>738</v>
      </c>
      <c r="N7389">
        <v>42</v>
      </c>
      <c r="R7389" s="1">
        <v>40162</v>
      </c>
      <c r="S7389" t="s">
        <v>80</v>
      </c>
      <c r="V7389" s="1">
        <v>32295</v>
      </c>
      <c r="W7389">
        <v>4</v>
      </c>
      <c r="X7389" t="s">
        <v>725</v>
      </c>
      <c r="Y7389">
        <v>1</v>
      </c>
      <c r="Z7389" t="s">
        <v>46545</v>
      </c>
      <c r="AB7389">
        <v>194708</v>
      </c>
      <c r="AC7389">
        <v>125</v>
      </c>
      <c r="AD7389" t="s">
        <v>1344</v>
      </c>
      <c r="AE7389">
        <v>1014</v>
      </c>
      <c r="AF7389" t="s">
        <v>1352</v>
      </c>
      <c r="AG7389">
        <v>3</v>
      </c>
      <c r="AH7389" t="s">
        <v>81</v>
      </c>
      <c r="AI7389">
        <v>24</v>
      </c>
      <c r="AJ7389" t="s">
        <v>1344</v>
      </c>
      <c r="AK7389">
        <v>730</v>
      </c>
      <c r="AL7389" t="s">
        <v>10314</v>
      </c>
      <c r="AS7389">
        <v>0</v>
      </c>
      <c r="AT7389" t="s">
        <v>61</v>
      </c>
      <c r="AU7389" t="s">
        <v>51585</v>
      </c>
      <c r="AZ7389" t="s">
        <v>62</v>
      </c>
      <c r="BA7389">
        <v>1082</v>
      </c>
      <c r="BB7389" t="s">
        <v>2852</v>
      </c>
    </row>
    <row r="7390" spans="1:54" x14ac:dyDescent="0.25">
      <c r="A7390" s="1">
        <v>45200</v>
      </c>
      <c r="B7390">
        <v>731025</v>
      </c>
      <c r="C7390" t="s">
        <v>36573</v>
      </c>
      <c r="D7390">
        <v>8983</v>
      </c>
      <c r="E7390" t="s">
        <v>35983</v>
      </c>
      <c r="F7390" t="s">
        <v>36573</v>
      </c>
      <c r="G7390">
        <v>29189668</v>
      </c>
      <c r="H7390">
        <v>1003350935</v>
      </c>
      <c r="I7390" t="s">
        <v>36574</v>
      </c>
      <c r="J7390" t="s">
        <v>36575</v>
      </c>
      <c r="K7390" t="s">
        <v>36576</v>
      </c>
      <c r="L7390" t="s">
        <v>36577</v>
      </c>
      <c r="M7390">
        <v>1748</v>
      </c>
      <c r="N7390">
        <v>7</v>
      </c>
      <c r="R7390" s="1">
        <v>44480</v>
      </c>
      <c r="S7390" t="s">
        <v>56</v>
      </c>
      <c r="T7390">
        <v>730</v>
      </c>
      <c r="U7390" t="s">
        <v>10314</v>
      </c>
      <c r="W7390">
        <v>2</v>
      </c>
      <c r="X7390" t="s">
        <v>57</v>
      </c>
      <c r="Y7390">
        <v>1</v>
      </c>
      <c r="Z7390" t="s">
        <v>46545</v>
      </c>
      <c r="AB7390">
        <v>198308</v>
      </c>
      <c r="AC7390">
        <v>149</v>
      </c>
      <c r="AD7390" t="s">
        <v>1085</v>
      </c>
      <c r="AE7390">
        <v>1026</v>
      </c>
      <c r="AF7390" t="s">
        <v>44530</v>
      </c>
      <c r="AG7390">
        <v>2</v>
      </c>
      <c r="AH7390" t="s">
        <v>44524</v>
      </c>
      <c r="AI7390">
        <v>27</v>
      </c>
      <c r="AJ7390" t="s">
        <v>44512</v>
      </c>
      <c r="AK7390">
        <v>730</v>
      </c>
      <c r="AL7390" t="s">
        <v>10314</v>
      </c>
      <c r="AQ7390" t="s">
        <v>36578</v>
      </c>
      <c r="AR7390" t="s">
        <v>36579</v>
      </c>
      <c r="AS7390">
        <v>0</v>
      </c>
      <c r="AT7390" t="s">
        <v>61</v>
      </c>
      <c r="AU7390" t="s">
        <v>35999</v>
      </c>
      <c r="AW7390" t="s">
        <v>36000</v>
      </c>
      <c r="AX7390">
        <v>56.557436500000001</v>
      </c>
      <c r="AY7390">
        <v>10.107903540000001</v>
      </c>
      <c r="AZ7390" t="s">
        <v>62</v>
      </c>
      <c r="BA7390">
        <v>1082</v>
      </c>
      <c r="BB7390" t="s">
        <v>2852</v>
      </c>
    </row>
    <row r="7391" spans="1:54" x14ac:dyDescent="0.25">
      <c r="A7391" s="1">
        <v>45200</v>
      </c>
      <c r="B7391">
        <v>731026</v>
      </c>
      <c r="C7391" t="s">
        <v>51586</v>
      </c>
      <c r="D7391">
        <v>8920</v>
      </c>
      <c r="E7391" t="s">
        <v>17201</v>
      </c>
      <c r="F7391" t="s">
        <v>51587</v>
      </c>
      <c r="G7391">
        <v>29189668</v>
      </c>
      <c r="H7391">
        <v>1003357618</v>
      </c>
      <c r="I7391" t="s">
        <v>36580</v>
      </c>
      <c r="J7391" t="s">
        <v>36581</v>
      </c>
      <c r="K7391" t="s">
        <v>36582</v>
      </c>
      <c r="L7391" t="s">
        <v>51588</v>
      </c>
      <c r="M7391">
        <v>1535</v>
      </c>
      <c r="N7391">
        <v>25</v>
      </c>
      <c r="R7391" s="1">
        <v>43495</v>
      </c>
      <c r="S7391" t="s">
        <v>56</v>
      </c>
      <c r="T7391">
        <v>730</v>
      </c>
      <c r="U7391" t="s">
        <v>10314</v>
      </c>
      <c r="W7391">
        <v>2</v>
      </c>
      <c r="X7391" t="s">
        <v>57</v>
      </c>
      <c r="Y7391">
        <v>1</v>
      </c>
      <c r="Z7391" t="s">
        <v>46545</v>
      </c>
      <c r="AA7391">
        <v>7</v>
      </c>
      <c r="AB7391">
        <v>198908</v>
      </c>
      <c r="AC7391">
        <v>126</v>
      </c>
      <c r="AD7391" t="s">
        <v>46616</v>
      </c>
      <c r="AE7391">
        <v>1015</v>
      </c>
      <c r="AF7391" t="s">
        <v>46616</v>
      </c>
      <c r="AG7391">
        <v>1</v>
      </c>
      <c r="AH7391" t="s">
        <v>44482</v>
      </c>
      <c r="AI7391">
        <v>23</v>
      </c>
      <c r="AJ7391" t="s">
        <v>692</v>
      </c>
      <c r="AK7391">
        <v>730</v>
      </c>
      <c r="AL7391" t="s">
        <v>10314</v>
      </c>
      <c r="AQ7391" t="s">
        <v>36583</v>
      </c>
      <c r="AR7391" t="s">
        <v>36584</v>
      </c>
      <c r="AS7391">
        <v>0</v>
      </c>
      <c r="AT7391" t="s">
        <v>61</v>
      </c>
      <c r="AU7391" t="s">
        <v>51589</v>
      </c>
      <c r="AX7391">
        <v>56.475165760000003</v>
      </c>
      <c r="AY7391">
        <v>9.989395</v>
      </c>
      <c r="AZ7391" t="s">
        <v>62</v>
      </c>
      <c r="BA7391">
        <v>1082</v>
      </c>
      <c r="BB7391" t="s">
        <v>2852</v>
      </c>
    </row>
    <row r="7392" spans="1:54" x14ac:dyDescent="0.25">
      <c r="A7392" s="1">
        <v>45200</v>
      </c>
      <c r="B7392">
        <v>731027</v>
      </c>
      <c r="C7392" t="s">
        <v>36585</v>
      </c>
      <c r="D7392">
        <v>8920</v>
      </c>
      <c r="E7392" t="s">
        <v>17201</v>
      </c>
      <c r="F7392" t="s">
        <v>51590</v>
      </c>
      <c r="G7392">
        <v>15326093</v>
      </c>
      <c r="H7392">
        <v>1000903697</v>
      </c>
      <c r="I7392" t="s">
        <v>36586</v>
      </c>
      <c r="J7392" t="s">
        <v>36587</v>
      </c>
      <c r="K7392" t="s">
        <v>36588</v>
      </c>
      <c r="L7392" t="s">
        <v>36589</v>
      </c>
      <c r="M7392">
        <v>1385</v>
      </c>
      <c r="N7392">
        <v>2</v>
      </c>
      <c r="R7392" s="1">
        <v>44466</v>
      </c>
      <c r="S7392" t="s">
        <v>56</v>
      </c>
      <c r="W7392">
        <v>5</v>
      </c>
      <c r="X7392" t="s">
        <v>557</v>
      </c>
      <c r="Y7392">
        <v>1</v>
      </c>
      <c r="Z7392" t="s">
        <v>46545</v>
      </c>
      <c r="AA7392">
        <v>10</v>
      </c>
      <c r="AB7392">
        <v>199108</v>
      </c>
      <c r="AC7392">
        <v>121</v>
      </c>
      <c r="AD7392" t="s">
        <v>70</v>
      </c>
      <c r="AE7392">
        <v>1013</v>
      </c>
      <c r="AF7392" t="s">
        <v>558</v>
      </c>
      <c r="AG7392">
        <v>1</v>
      </c>
      <c r="AH7392" t="s">
        <v>44482</v>
      </c>
      <c r="AI7392">
        <v>22</v>
      </c>
      <c r="AJ7392" t="s">
        <v>52628</v>
      </c>
      <c r="AK7392">
        <v>730</v>
      </c>
      <c r="AL7392" t="s">
        <v>10314</v>
      </c>
      <c r="AQ7392" t="s">
        <v>36590</v>
      </c>
      <c r="AR7392" t="s">
        <v>36591</v>
      </c>
      <c r="AS7392">
        <v>0</v>
      </c>
      <c r="AT7392" t="s">
        <v>61</v>
      </c>
      <c r="AU7392" t="s">
        <v>36592</v>
      </c>
      <c r="AX7392">
        <v>56.493550650000003</v>
      </c>
      <c r="AY7392">
        <v>10.02024714</v>
      </c>
      <c r="AZ7392" t="s">
        <v>62</v>
      </c>
      <c r="BA7392">
        <v>1082</v>
      </c>
      <c r="BB7392" t="s">
        <v>2852</v>
      </c>
    </row>
    <row r="7393" spans="1:54" x14ac:dyDescent="0.25">
      <c r="A7393" s="1">
        <v>45200</v>
      </c>
      <c r="B7393">
        <v>731028</v>
      </c>
      <c r="C7393" t="s">
        <v>36593</v>
      </c>
      <c r="D7393">
        <v>8900</v>
      </c>
      <c r="E7393" t="s">
        <v>10440</v>
      </c>
      <c r="F7393" t="s">
        <v>36594</v>
      </c>
      <c r="G7393">
        <v>29189668</v>
      </c>
      <c r="H7393">
        <v>1007270034</v>
      </c>
      <c r="I7393" t="s">
        <v>36595</v>
      </c>
      <c r="J7393" t="s">
        <v>36596</v>
      </c>
      <c r="K7393" t="s">
        <v>36597</v>
      </c>
      <c r="L7393" t="s">
        <v>36598</v>
      </c>
      <c r="M7393">
        <v>2401</v>
      </c>
      <c r="N7393">
        <v>34</v>
      </c>
      <c r="R7393" s="1">
        <v>43404</v>
      </c>
      <c r="S7393" t="s">
        <v>56</v>
      </c>
      <c r="T7393">
        <v>730</v>
      </c>
      <c r="U7393" t="s">
        <v>10314</v>
      </c>
      <c r="W7393">
        <v>2</v>
      </c>
      <c r="X7393" t="s">
        <v>57</v>
      </c>
      <c r="Y7393">
        <v>8</v>
      </c>
      <c r="Z7393" t="s">
        <v>44534</v>
      </c>
      <c r="AB7393">
        <v>199901</v>
      </c>
      <c r="AC7393">
        <v>127</v>
      </c>
      <c r="AD7393" t="s">
        <v>1237</v>
      </c>
      <c r="AE7393">
        <v>1052</v>
      </c>
      <c r="AF7393" t="s">
        <v>1237</v>
      </c>
      <c r="AG7393">
        <v>2</v>
      </c>
      <c r="AH7393" t="s">
        <v>44524</v>
      </c>
      <c r="AI7393">
        <v>99</v>
      </c>
      <c r="AJ7393" t="s">
        <v>54511</v>
      </c>
      <c r="AK7393">
        <v>730</v>
      </c>
      <c r="AL7393" t="s">
        <v>10314</v>
      </c>
      <c r="AQ7393" t="s">
        <v>36599</v>
      </c>
      <c r="AR7393" t="s">
        <v>36600</v>
      </c>
      <c r="AS7393">
        <v>0</v>
      </c>
      <c r="AT7393" t="s">
        <v>61</v>
      </c>
      <c r="AU7393" t="s">
        <v>1277</v>
      </c>
      <c r="AX7393">
        <v>56.461259949999999</v>
      </c>
      <c r="AY7393">
        <v>10.02887503</v>
      </c>
      <c r="AZ7393" t="s">
        <v>62</v>
      </c>
      <c r="BA7393">
        <v>1082</v>
      </c>
      <c r="BB7393" t="s">
        <v>2852</v>
      </c>
    </row>
    <row r="7394" spans="1:54" x14ac:dyDescent="0.25">
      <c r="A7394" s="1">
        <v>45200</v>
      </c>
      <c r="B7394">
        <v>731029</v>
      </c>
      <c r="C7394" t="s">
        <v>36601</v>
      </c>
      <c r="D7394">
        <v>8940</v>
      </c>
      <c r="E7394" t="s">
        <v>36470</v>
      </c>
      <c r="F7394" t="s">
        <v>36602</v>
      </c>
      <c r="G7394">
        <v>25881990</v>
      </c>
      <c r="H7394">
        <v>1008262442</v>
      </c>
      <c r="I7394" t="s">
        <v>50300</v>
      </c>
      <c r="K7394" t="s">
        <v>36603</v>
      </c>
      <c r="L7394" t="s">
        <v>46301</v>
      </c>
      <c r="M7394">
        <v>1141</v>
      </c>
      <c r="N7394">
        <v>153</v>
      </c>
      <c r="R7394" s="1">
        <v>43063</v>
      </c>
      <c r="S7394" t="s">
        <v>56</v>
      </c>
      <c r="T7394">
        <v>730</v>
      </c>
      <c r="U7394" t="s">
        <v>10314</v>
      </c>
      <c r="V7394" s="1">
        <v>43040</v>
      </c>
      <c r="W7394">
        <v>2</v>
      </c>
      <c r="X7394" t="s">
        <v>57</v>
      </c>
      <c r="Y7394">
        <v>1</v>
      </c>
      <c r="Z7394" t="s">
        <v>46545</v>
      </c>
      <c r="AA7394">
        <v>6</v>
      </c>
      <c r="AB7394">
        <v>200108</v>
      </c>
      <c r="AC7394">
        <v>129</v>
      </c>
      <c r="AD7394" t="s">
        <v>2405</v>
      </c>
      <c r="AE7394">
        <v>1016</v>
      </c>
      <c r="AF7394" t="s">
        <v>2405</v>
      </c>
      <c r="AG7394">
        <v>3</v>
      </c>
      <c r="AH7394" t="s">
        <v>81</v>
      </c>
      <c r="AI7394">
        <v>29</v>
      </c>
      <c r="AJ7394" t="s">
        <v>2525</v>
      </c>
      <c r="AK7394">
        <v>730</v>
      </c>
      <c r="AL7394" t="s">
        <v>10314</v>
      </c>
      <c r="AQ7394" t="s">
        <v>36604</v>
      </c>
      <c r="AR7394" t="s">
        <v>36605</v>
      </c>
      <c r="AS7394">
        <v>0</v>
      </c>
      <c r="AT7394" t="s">
        <v>61</v>
      </c>
      <c r="AU7394" t="s">
        <v>46302</v>
      </c>
      <c r="AW7394" t="s">
        <v>36606</v>
      </c>
      <c r="AX7394">
        <v>56.4445140415312</v>
      </c>
      <c r="AY7394">
        <v>10.012249419734101</v>
      </c>
      <c r="AZ7394" t="s">
        <v>62</v>
      </c>
      <c r="BA7394">
        <v>1082</v>
      </c>
      <c r="BB7394" t="s">
        <v>2852</v>
      </c>
    </row>
    <row r="7395" spans="1:54" x14ac:dyDescent="0.25">
      <c r="A7395" s="1">
        <v>45200</v>
      </c>
      <c r="B7395">
        <v>731030</v>
      </c>
      <c r="C7395" t="s">
        <v>48437</v>
      </c>
      <c r="D7395">
        <v>8920</v>
      </c>
      <c r="E7395" t="s">
        <v>17201</v>
      </c>
      <c r="F7395" t="s">
        <v>48437</v>
      </c>
      <c r="G7395">
        <v>29189668</v>
      </c>
      <c r="H7395">
        <v>1009593825</v>
      </c>
      <c r="I7395" t="s">
        <v>17196</v>
      </c>
      <c r="K7395" t="s">
        <v>17197</v>
      </c>
      <c r="L7395" t="s">
        <v>17203</v>
      </c>
      <c r="M7395">
        <v>209</v>
      </c>
      <c r="N7395">
        <v>14</v>
      </c>
      <c r="R7395" s="1">
        <v>45030</v>
      </c>
      <c r="S7395" t="s">
        <v>673</v>
      </c>
      <c r="T7395">
        <v>730</v>
      </c>
      <c r="U7395" t="s">
        <v>10314</v>
      </c>
      <c r="W7395">
        <v>2</v>
      </c>
      <c r="X7395" t="s">
        <v>57</v>
      </c>
      <c r="Y7395">
        <v>1</v>
      </c>
      <c r="Z7395" t="s">
        <v>46545</v>
      </c>
      <c r="AA7395">
        <v>10</v>
      </c>
      <c r="AB7395">
        <v>200208</v>
      </c>
      <c r="AC7395">
        <v>126</v>
      </c>
      <c r="AD7395" t="s">
        <v>46616</v>
      </c>
      <c r="AE7395">
        <v>1015</v>
      </c>
      <c r="AF7395" t="s">
        <v>46616</v>
      </c>
      <c r="AG7395">
        <v>1</v>
      </c>
      <c r="AH7395" t="s">
        <v>44482</v>
      </c>
      <c r="AI7395">
        <v>27</v>
      </c>
      <c r="AJ7395" t="s">
        <v>44512</v>
      </c>
      <c r="AK7395">
        <v>730</v>
      </c>
      <c r="AL7395" t="s">
        <v>10314</v>
      </c>
      <c r="AQ7395" t="s">
        <v>17199</v>
      </c>
      <c r="AR7395" t="s">
        <v>36607</v>
      </c>
      <c r="AS7395">
        <v>0</v>
      </c>
      <c r="AT7395" t="s">
        <v>61</v>
      </c>
      <c r="AU7395" t="s">
        <v>17204</v>
      </c>
      <c r="AX7395">
        <v>56.50327867</v>
      </c>
      <c r="AY7395">
        <v>9.9647693299999993</v>
      </c>
      <c r="AZ7395" t="s">
        <v>62</v>
      </c>
      <c r="BA7395">
        <v>1082</v>
      </c>
      <c r="BB7395" t="s">
        <v>2852</v>
      </c>
    </row>
    <row r="7396" spans="1:54" x14ac:dyDescent="0.25">
      <c r="A7396" s="1">
        <v>45200</v>
      </c>
      <c r="B7396">
        <v>731031</v>
      </c>
      <c r="C7396" t="s">
        <v>36550</v>
      </c>
      <c r="D7396">
        <v>8900</v>
      </c>
      <c r="E7396" t="s">
        <v>10440</v>
      </c>
      <c r="F7396" t="s">
        <v>36550</v>
      </c>
      <c r="I7396" t="s">
        <v>35553</v>
      </c>
      <c r="J7396" t="s">
        <v>36608</v>
      </c>
      <c r="K7396" t="s">
        <v>35555</v>
      </c>
      <c r="L7396" t="s">
        <v>54146</v>
      </c>
      <c r="M7396">
        <v>1505</v>
      </c>
      <c r="N7396">
        <v>110</v>
      </c>
      <c r="R7396" s="1">
        <v>40162</v>
      </c>
      <c r="S7396" t="s">
        <v>80</v>
      </c>
      <c r="V7396" s="1">
        <v>38018</v>
      </c>
      <c r="W7396">
        <v>3</v>
      </c>
      <c r="X7396" t="s">
        <v>3496</v>
      </c>
      <c r="Y7396">
        <v>1</v>
      </c>
      <c r="Z7396" t="s">
        <v>46545</v>
      </c>
      <c r="AB7396">
        <v>200402</v>
      </c>
      <c r="AC7396">
        <v>131</v>
      </c>
      <c r="AD7396" t="s">
        <v>752</v>
      </c>
      <c r="AE7396">
        <v>1053</v>
      </c>
      <c r="AF7396" t="s">
        <v>1410</v>
      </c>
      <c r="AG7396">
        <v>3</v>
      </c>
      <c r="AH7396" t="s">
        <v>81</v>
      </c>
      <c r="AI7396">
        <v>33</v>
      </c>
      <c r="AJ7396" t="s">
        <v>836</v>
      </c>
      <c r="AK7396">
        <v>730</v>
      </c>
      <c r="AL7396" t="s">
        <v>10314</v>
      </c>
      <c r="AP7396">
        <v>731248</v>
      </c>
      <c r="AS7396">
        <v>2</v>
      </c>
      <c r="AT7396" t="s">
        <v>1413</v>
      </c>
      <c r="AU7396" t="s">
        <v>53388</v>
      </c>
      <c r="AZ7396" t="s">
        <v>62</v>
      </c>
      <c r="BA7396">
        <v>1082</v>
      </c>
      <c r="BB7396" t="s">
        <v>2852</v>
      </c>
    </row>
    <row r="7397" spans="1:54" x14ac:dyDescent="0.25">
      <c r="A7397" s="1">
        <v>45200</v>
      </c>
      <c r="B7397">
        <v>731200</v>
      </c>
      <c r="C7397" t="s">
        <v>1297</v>
      </c>
      <c r="D7397">
        <v>8940</v>
      </c>
      <c r="E7397" t="s">
        <v>36470</v>
      </c>
      <c r="F7397" t="s">
        <v>52721</v>
      </c>
      <c r="G7397">
        <v>29189668</v>
      </c>
      <c r="H7397">
        <v>1015336230</v>
      </c>
      <c r="I7397" t="s">
        <v>36609</v>
      </c>
      <c r="K7397" t="s">
        <v>36610</v>
      </c>
      <c r="L7397" t="s">
        <v>36611</v>
      </c>
      <c r="M7397">
        <v>658</v>
      </c>
      <c r="N7397">
        <v>9</v>
      </c>
      <c r="P7397">
        <v>2</v>
      </c>
      <c r="R7397" s="1">
        <v>43794</v>
      </c>
      <c r="S7397" t="s">
        <v>56</v>
      </c>
      <c r="T7397">
        <v>730</v>
      </c>
      <c r="U7397" t="s">
        <v>10314</v>
      </c>
      <c r="W7397">
        <v>2</v>
      </c>
      <c r="X7397" t="s">
        <v>57</v>
      </c>
      <c r="Y7397">
        <v>1</v>
      </c>
      <c r="Z7397" t="s">
        <v>46545</v>
      </c>
      <c r="AC7397">
        <v>932</v>
      </c>
      <c r="AD7397" t="s">
        <v>52637</v>
      </c>
      <c r="AE7397">
        <v>2021</v>
      </c>
      <c r="AF7397" t="s">
        <v>52637</v>
      </c>
      <c r="AG7397">
        <v>2</v>
      </c>
      <c r="AH7397" t="s">
        <v>44524</v>
      </c>
      <c r="AI7397">
        <v>10</v>
      </c>
      <c r="AJ7397" t="s">
        <v>52638</v>
      </c>
      <c r="AK7397">
        <v>730</v>
      </c>
      <c r="AL7397" t="s">
        <v>10314</v>
      </c>
      <c r="AQ7397" t="s">
        <v>36612</v>
      </c>
      <c r="AS7397">
        <v>0</v>
      </c>
      <c r="AT7397" t="s">
        <v>61</v>
      </c>
      <c r="AU7397" t="s">
        <v>36613</v>
      </c>
      <c r="AX7397">
        <v>56.453289169999998</v>
      </c>
      <c r="AY7397">
        <v>10.041947970000001</v>
      </c>
      <c r="AZ7397" t="s">
        <v>62</v>
      </c>
      <c r="BA7397">
        <v>1082</v>
      </c>
      <c r="BB7397" t="s">
        <v>2852</v>
      </c>
    </row>
    <row r="7398" spans="1:54" x14ac:dyDescent="0.25">
      <c r="A7398" s="1">
        <v>45200</v>
      </c>
      <c r="B7398">
        <v>731201</v>
      </c>
      <c r="C7398" t="s">
        <v>36614</v>
      </c>
      <c r="D7398">
        <v>8900</v>
      </c>
      <c r="E7398" t="s">
        <v>10440</v>
      </c>
      <c r="F7398" t="s">
        <v>36615</v>
      </c>
      <c r="G7398">
        <v>29189668</v>
      </c>
      <c r="H7398">
        <v>1009138915</v>
      </c>
      <c r="I7398" t="s">
        <v>36616</v>
      </c>
      <c r="J7398" t="s">
        <v>36617</v>
      </c>
      <c r="K7398" t="s">
        <v>36618</v>
      </c>
      <c r="L7398" t="s">
        <v>16437</v>
      </c>
      <c r="M7398">
        <v>1166</v>
      </c>
      <c r="N7398">
        <v>1</v>
      </c>
      <c r="R7398" s="1">
        <v>44109</v>
      </c>
      <c r="S7398" t="s">
        <v>56</v>
      </c>
      <c r="T7398">
        <v>730</v>
      </c>
      <c r="U7398" t="s">
        <v>10314</v>
      </c>
      <c r="W7398">
        <v>2</v>
      </c>
      <c r="X7398" t="s">
        <v>57</v>
      </c>
      <c r="Y7398">
        <v>1</v>
      </c>
      <c r="Z7398" t="s">
        <v>46545</v>
      </c>
      <c r="AB7398">
        <v>200408</v>
      </c>
      <c r="AC7398">
        <v>931</v>
      </c>
      <c r="AD7398" t="s">
        <v>1467</v>
      </c>
      <c r="AE7398">
        <v>2022</v>
      </c>
      <c r="AF7398" t="s">
        <v>1467</v>
      </c>
      <c r="AG7398">
        <v>2</v>
      </c>
      <c r="AH7398" t="s">
        <v>44524</v>
      </c>
      <c r="AI7398">
        <v>7</v>
      </c>
      <c r="AJ7398" t="s">
        <v>1326</v>
      </c>
      <c r="AK7398">
        <v>730</v>
      </c>
      <c r="AL7398" t="s">
        <v>10314</v>
      </c>
      <c r="AQ7398" t="s">
        <v>36619</v>
      </c>
      <c r="AR7398" t="s">
        <v>36620</v>
      </c>
      <c r="AS7398">
        <v>0</v>
      </c>
      <c r="AT7398" t="s">
        <v>61</v>
      </c>
      <c r="AU7398" t="s">
        <v>16440</v>
      </c>
      <c r="AX7398">
        <v>56.45811672</v>
      </c>
      <c r="AY7398">
        <v>10.035183480000001</v>
      </c>
      <c r="AZ7398" t="s">
        <v>62</v>
      </c>
      <c r="BA7398">
        <v>1082</v>
      </c>
      <c r="BB7398" t="s">
        <v>2852</v>
      </c>
    </row>
    <row r="7399" spans="1:54" x14ac:dyDescent="0.25">
      <c r="A7399" s="1">
        <v>45200</v>
      </c>
      <c r="B7399">
        <v>731202</v>
      </c>
      <c r="D7399">
        <v>8900</v>
      </c>
      <c r="E7399" t="s">
        <v>10440</v>
      </c>
      <c r="F7399" t="s">
        <v>36621</v>
      </c>
      <c r="G7399">
        <v>29189668</v>
      </c>
      <c r="H7399">
        <v>1010170466</v>
      </c>
      <c r="I7399" t="s">
        <v>36622</v>
      </c>
      <c r="J7399" t="s">
        <v>36623</v>
      </c>
      <c r="K7399" t="s">
        <v>15919</v>
      </c>
      <c r="L7399" t="s">
        <v>10444</v>
      </c>
      <c r="M7399">
        <v>2389</v>
      </c>
      <c r="N7399">
        <v>26</v>
      </c>
      <c r="R7399" s="1">
        <v>43822</v>
      </c>
      <c r="S7399" t="s">
        <v>56</v>
      </c>
      <c r="T7399">
        <v>730</v>
      </c>
      <c r="U7399" t="s">
        <v>10314</v>
      </c>
      <c r="V7399" s="1">
        <v>43830</v>
      </c>
      <c r="W7399">
        <v>2</v>
      </c>
      <c r="X7399" t="s">
        <v>57</v>
      </c>
      <c r="Y7399">
        <v>1</v>
      </c>
      <c r="Z7399" t="s">
        <v>46545</v>
      </c>
      <c r="AB7399">
        <v>200409</v>
      </c>
      <c r="AC7399">
        <v>933</v>
      </c>
      <c r="AD7399" t="s">
        <v>1334</v>
      </c>
      <c r="AE7399">
        <v>2024</v>
      </c>
      <c r="AF7399" t="s">
        <v>1334</v>
      </c>
      <c r="AG7399">
        <v>3</v>
      </c>
      <c r="AH7399" t="s">
        <v>81</v>
      </c>
      <c r="AI7399">
        <v>7</v>
      </c>
      <c r="AJ7399" t="s">
        <v>1326</v>
      </c>
      <c r="AK7399">
        <v>730</v>
      </c>
      <c r="AL7399" t="s">
        <v>10314</v>
      </c>
      <c r="AQ7399" t="s">
        <v>36624</v>
      </c>
      <c r="AR7399" t="s">
        <v>36625</v>
      </c>
      <c r="AS7399">
        <v>0</v>
      </c>
      <c r="AT7399" t="s">
        <v>61</v>
      </c>
      <c r="AU7399" t="s">
        <v>10447</v>
      </c>
      <c r="AX7399">
        <v>56.46761927</v>
      </c>
      <c r="AY7399">
        <v>10.02802443</v>
      </c>
      <c r="AZ7399" t="s">
        <v>62</v>
      </c>
      <c r="BA7399">
        <v>1082</v>
      </c>
      <c r="BB7399" t="s">
        <v>2852</v>
      </c>
    </row>
    <row r="7400" spans="1:54" x14ac:dyDescent="0.25">
      <c r="A7400" s="1">
        <v>45200</v>
      </c>
      <c r="B7400">
        <v>731211</v>
      </c>
      <c r="C7400" t="s">
        <v>36626</v>
      </c>
      <c r="D7400">
        <v>8930</v>
      </c>
      <c r="E7400" t="s">
        <v>54679</v>
      </c>
      <c r="F7400" t="s">
        <v>36627</v>
      </c>
      <c r="G7400">
        <v>29189668</v>
      </c>
      <c r="H7400">
        <v>1018443607</v>
      </c>
      <c r="I7400" t="s">
        <v>36628</v>
      </c>
      <c r="J7400" t="s">
        <v>36629</v>
      </c>
      <c r="K7400" t="s">
        <v>36630</v>
      </c>
      <c r="L7400" t="s">
        <v>36631</v>
      </c>
      <c r="M7400">
        <v>373</v>
      </c>
      <c r="N7400">
        <v>1</v>
      </c>
      <c r="R7400" s="1">
        <v>44882</v>
      </c>
      <c r="S7400" t="s">
        <v>56</v>
      </c>
      <c r="T7400">
        <v>730</v>
      </c>
      <c r="U7400" t="s">
        <v>10314</v>
      </c>
      <c r="W7400">
        <v>2</v>
      </c>
      <c r="X7400" t="s">
        <v>57</v>
      </c>
      <c r="Y7400">
        <v>1</v>
      </c>
      <c r="Z7400" t="s">
        <v>46545</v>
      </c>
      <c r="AB7400">
        <v>194309</v>
      </c>
      <c r="AC7400">
        <v>125</v>
      </c>
      <c r="AD7400" t="s">
        <v>1344</v>
      </c>
      <c r="AE7400">
        <v>1014</v>
      </c>
      <c r="AF7400" t="s">
        <v>1352</v>
      </c>
      <c r="AG7400">
        <v>1</v>
      </c>
      <c r="AH7400" t="s">
        <v>44482</v>
      </c>
      <c r="AI7400">
        <v>24</v>
      </c>
      <c r="AJ7400" t="s">
        <v>1344</v>
      </c>
      <c r="AK7400">
        <v>730</v>
      </c>
      <c r="AL7400" t="s">
        <v>10314</v>
      </c>
      <c r="AQ7400" t="s">
        <v>36632</v>
      </c>
      <c r="AR7400" t="s">
        <v>36633</v>
      </c>
      <c r="AS7400">
        <v>0</v>
      </c>
      <c r="AT7400" t="s">
        <v>61</v>
      </c>
      <c r="AU7400" t="s">
        <v>36634</v>
      </c>
      <c r="AX7400">
        <v>56.476406609999998</v>
      </c>
      <c r="AY7400">
        <v>10.07469474</v>
      </c>
      <c r="AZ7400" t="s">
        <v>62</v>
      </c>
      <c r="BA7400">
        <v>1082</v>
      </c>
      <c r="BB7400" t="s">
        <v>2852</v>
      </c>
    </row>
    <row r="7401" spans="1:54" x14ac:dyDescent="0.25">
      <c r="A7401" s="1">
        <v>45200</v>
      </c>
      <c r="B7401">
        <v>731212</v>
      </c>
      <c r="C7401" t="s">
        <v>36635</v>
      </c>
      <c r="D7401">
        <v>8900</v>
      </c>
      <c r="E7401" t="s">
        <v>10440</v>
      </c>
      <c r="F7401" t="s">
        <v>36571</v>
      </c>
      <c r="I7401" t="s">
        <v>51583</v>
      </c>
      <c r="K7401" t="s">
        <v>36572</v>
      </c>
      <c r="L7401" t="s">
        <v>36598</v>
      </c>
      <c r="M7401">
        <v>2401</v>
      </c>
      <c r="N7401">
        <v>34</v>
      </c>
      <c r="R7401" s="1">
        <v>40162</v>
      </c>
      <c r="S7401" t="s">
        <v>80</v>
      </c>
      <c r="T7401">
        <v>730</v>
      </c>
      <c r="U7401" t="s">
        <v>10314</v>
      </c>
      <c r="V7401" s="1">
        <v>28642</v>
      </c>
      <c r="W7401">
        <v>2</v>
      </c>
      <c r="X7401" t="s">
        <v>57</v>
      </c>
      <c r="Y7401">
        <v>1</v>
      </c>
      <c r="Z7401" t="s">
        <v>46545</v>
      </c>
      <c r="AB7401">
        <v>194708</v>
      </c>
      <c r="AC7401">
        <v>125</v>
      </c>
      <c r="AD7401" t="s">
        <v>1344</v>
      </c>
      <c r="AE7401">
        <v>1014</v>
      </c>
      <c r="AF7401" t="s">
        <v>1352</v>
      </c>
      <c r="AG7401">
        <v>3</v>
      </c>
      <c r="AH7401" t="s">
        <v>81</v>
      </c>
      <c r="AI7401">
        <v>24</v>
      </c>
      <c r="AJ7401" t="s">
        <v>1344</v>
      </c>
      <c r="AK7401">
        <v>730</v>
      </c>
      <c r="AL7401" t="s">
        <v>10314</v>
      </c>
      <c r="AS7401">
        <v>0</v>
      </c>
      <c r="AT7401" t="s">
        <v>61</v>
      </c>
      <c r="AU7401" t="s">
        <v>1277</v>
      </c>
      <c r="AX7401">
        <v>56.461266616505398</v>
      </c>
      <c r="AY7401">
        <v>10.0288726119723</v>
      </c>
      <c r="AZ7401" t="s">
        <v>62</v>
      </c>
      <c r="BA7401">
        <v>1082</v>
      </c>
      <c r="BB7401" t="s">
        <v>2852</v>
      </c>
    </row>
    <row r="7402" spans="1:54" x14ac:dyDescent="0.25">
      <c r="A7402" s="1">
        <v>45200</v>
      </c>
      <c r="B7402">
        <v>731213</v>
      </c>
      <c r="C7402" t="s">
        <v>36636</v>
      </c>
      <c r="D7402">
        <v>8900</v>
      </c>
      <c r="E7402" t="s">
        <v>10440</v>
      </c>
      <c r="F7402" t="s">
        <v>36637</v>
      </c>
      <c r="I7402" t="s">
        <v>15613</v>
      </c>
      <c r="J7402" t="s">
        <v>36638</v>
      </c>
      <c r="K7402" t="s">
        <v>36639</v>
      </c>
      <c r="L7402" t="s">
        <v>54147</v>
      </c>
      <c r="N7402">
        <v>50</v>
      </c>
      <c r="R7402" s="1">
        <v>40162</v>
      </c>
      <c r="S7402" t="s">
        <v>80</v>
      </c>
      <c r="T7402">
        <v>730</v>
      </c>
      <c r="U7402" t="s">
        <v>10314</v>
      </c>
      <c r="V7402" s="1">
        <v>38353</v>
      </c>
      <c r="W7402">
        <v>2</v>
      </c>
      <c r="X7402" t="s">
        <v>57</v>
      </c>
      <c r="Y7402">
        <v>1</v>
      </c>
      <c r="Z7402" t="s">
        <v>46545</v>
      </c>
      <c r="AB7402">
        <v>194010</v>
      </c>
      <c r="AC7402">
        <v>125</v>
      </c>
      <c r="AD7402" t="s">
        <v>1344</v>
      </c>
      <c r="AE7402">
        <v>1014</v>
      </c>
      <c r="AF7402" t="s">
        <v>1352</v>
      </c>
      <c r="AG7402">
        <v>3</v>
      </c>
      <c r="AH7402" t="s">
        <v>81</v>
      </c>
      <c r="AI7402">
        <v>24</v>
      </c>
      <c r="AJ7402" t="s">
        <v>1344</v>
      </c>
      <c r="AK7402">
        <v>730</v>
      </c>
      <c r="AL7402" t="s">
        <v>10314</v>
      </c>
      <c r="AQ7402" t="s">
        <v>36640</v>
      </c>
      <c r="AS7402">
        <v>0</v>
      </c>
      <c r="AT7402" t="s">
        <v>61</v>
      </c>
      <c r="AU7402" t="s">
        <v>54148</v>
      </c>
      <c r="AZ7402" t="s">
        <v>62</v>
      </c>
      <c r="BA7402">
        <v>1082</v>
      </c>
      <c r="BB7402" t="s">
        <v>2852</v>
      </c>
    </row>
    <row r="7403" spans="1:54" x14ac:dyDescent="0.25">
      <c r="A7403" s="1">
        <v>45200</v>
      </c>
      <c r="B7403">
        <v>731214</v>
      </c>
      <c r="C7403" t="s">
        <v>36641</v>
      </c>
      <c r="D7403">
        <v>8900</v>
      </c>
      <c r="E7403" t="s">
        <v>10440</v>
      </c>
      <c r="F7403" t="s">
        <v>36642</v>
      </c>
      <c r="I7403" t="s">
        <v>36643</v>
      </c>
      <c r="K7403" t="s">
        <v>36644</v>
      </c>
      <c r="L7403" t="s">
        <v>36645</v>
      </c>
      <c r="M7403">
        <v>1792</v>
      </c>
      <c r="N7403">
        <v>65</v>
      </c>
      <c r="R7403" s="1">
        <v>40162</v>
      </c>
      <c r="S7403" t="s">
        <v>80</v>
      </c>
      <c r="T7403">
        <v>730</v>
      </c>
      <c r="U7403" t="s">
        <v>10314</v>
      </c>
      <c r="V7403" s="1">
        <v>34121</v>
      </c>
      <c r="W7403">
        <v>2</v>
      </c>
      <c r="X7403" t="s">
        <v>57</v>
      </c>
      <c r="Y7403">
        <v>1</v>
      </c>
      <c r="Z7403" t="s">
        <v>46545</v>
      </c>
      <c r="AB7403">
        <v>195710</v>
      </c>
      <c r="AC7403">
        <v>125</v>
      </c>
      <c r="AD7403" t="s">
        <v>1344</v>
      </c>
      <c r="AE7403">
        <v>1014</v>
      </c>
      <c r="AF7403" t="s">
        <v>1352</v>
      </c>
      <c r="AG7403">
        <v>3</v>
      </c>
      <c r="AH7403" t="s">
        <v>81</v>
      </c>
      <c r="AI7403">
        <v>24</v>
      </c>
      <c r="AJ7403" t="s">
        <v>1344</v>
      </c>
      <c r="AK7403">
        <v>730</v>
      </c>
      <c r="AL7403" t="s">
        <v>10314</v>
      </c>
      <c r="AS7403">
        <v>0</v>
      </c>
      <c r="AT7403" t="s">
        <v>61</v>
      </c>
      <c r="AU7403" t="s">
        <v>36475</v>
      </c>
      <c r="AZ7403" t="s">
        <v>62</v>
      </c>
      <c r="BA7403">
        <v>1082</v>
      </c>
      <c r="BB7403" t="s">
        <v>2852</v>
      </c>
    </row>
    <row r="7404" spans="1:54" x14ac:dyDescent="0.25">
      <c r="A7404" s="1">
        <v>45200</v>
      </c>
      <c r="B7404">
        <v>731215</v>
      </c>
      <c r="C7404" t="s">
        <v>51591</v>
      </c>
      <c r="D7404">
        <v>8900</v>
      </c>
      <c r="E7404" t="s">
        <v>10440</v>
      </c>
      <c r="F7404" t="s">
        <v>36646</v>
      </c>
      <c r="I7404" t="s">
        <v>18419</v>
      </c>
      <c r="K7404" t="s">
        <v>36647</v>
      </c>
      <c r="L7404" t="s">
        <v>51592</v>
      </c>
      <c r="M7404">
        <v>1671</v>
      </c>
      <c r="N7404">
        <v>15</v>
      </c>
      <c r="R7404" s="1">
        <v>40162</v>
      </c>
      <c r="S7404" t="s">
        <v>80</v>
      </c>
      <c r="T7404">
        <v>730</v>
      </c>
      <c r="U7404" t="s">
        <v>10314</v>
      </c>
      <c r="V7404" s="1">
        <v>34121</v>
      </c>
      <c r="W7404">
        <v>2</v>
      </c>
      <c r="X7404" t="s">
        <v>57</v>
      </c>
      <c r="Y7404">
        <v>1</v>
      </c>
      <c r="Z7404" t="s">
        <v>46545</v>
      </c>
      <c r="AB7404">
        <v>195909</v>
      </c>
      <c r="AC7404">
        <v>125</v>
      </c>
      <c r="AD7404" t="s">
        <v>1344</v>
      </c>
      <c r="AE7404">
        <v>1014</v>
      </c>
      <c r="AF7404" t="s">
        <v>1352</v>
      </c>
      <c r="AG7404">
        <v>3</v>
      </c>
      <c r="AH7404" t="s">
        <v>81</v>
      </c>
      <c r="AI7404">
        <v>24</v>
      </c>
      <c r="AJ7404" t="s">
        <v>1344</v>
      </c>
      <c r="AK7404">
        <v>730</v>
      </c>
      <c r="AL7404" t="s">
        <v>10314</v>
      </c>
      <c r="AS7404">
        <v>0</v>
      </c>
      <c r="AT7404" t="s">
        <v>61</v>
      </c>
      <c r="AU7404" t="s">
        <v>51574</v>
      </c>
      <c r="AZ7404" t="s">
        <v>62</v>
      </c>
      <c r="BA7404">
        <v>1082</v>
      </c>
      <c r="BB7404" t="s">
        <v>2852</v>
      </c>
    </row>
    <row r="7405" spans="1:54" x14ac:dyDescent="0.25">
      <c r="A7405" s="1">
        <v>45200</v>
      </c>
      <c r="B7405">
        <v>731216</v>
      </c>
      <c r="C7405" t="s">
        <v>36648</v>
      </c>
      <c r="D7405">
        <v>8900</v>
      </c>
      <c r="E7405" t="s">
        <v>10440</v>
      </c>
      <c r="F7405" t="s">
        <v>36649</v>
      </c>
      <c r="I7405" t="s">
        <v>55151</v>
      </c>
      <c r="J7405" t="s">
        <v>36650</v>
      </c>
      <c r="K7405" t="s">
        <v>36651</v>
      </c>
      <c r="L7405" t="s">
        <v>36652</v>
      </c>
      <c r="N7405">
        <v>1</v>
      </c>
      <c r="R7405" s="1">
        <v>40162</v>
      </c>
      <c r="S7405" t="s">
        <v>80</v>
      </c>
      <c r="T7405">
        <v>730</v>
      </c>
      <c r="U7405" t="s">
        <v>10314</v>
      </c>
      <c r="V7405" s="1">
        <v>38353</v>
      </c>
      <c r="W7405">
        <v>2</v>
      </c>
      <c r="X7405" t="s">
        <v>57</v>
      </c>
      <c r="Y7405">
        <v>1</v>
      </c>
      <c r="Z7405" t="s">
        <v>46545</v>
      </c>
      <c r="AB7405">
        <v>197108</v>
      </c>
      <c r="AC7405">
        <v>125</v>
      </c>
      <c r="AD7405" t="s">
        <v>1344</v>
      </c>
      <c r="AE7405">
        <v>1014</v>
      </c>
      <c r="AF7405" t="s">
        <v>1352</v>
      </c>
      <c r="AG7405">
        <v>3</v>
      </c>
      <c r="AH7405" t="s">
        <v>81</v>
      </c>
      <c r="AI7405">
        <v>24</v>
      </c>
      <c r="AJ7405" t="s">
        <v>1344</v>
      </c>
      <c r="AK7405">
        <v>730</v>
      </c>
      <c r="AL7405" t="s">
        <v>10314</v>
      </c>
      <c r="AQ7405" t="s">
        <v>36653</v>
      </c>
      <c r="AS7405">
        <v>0</v>
      </c>
      <c r="AT7405" t="s">
        <v>61</v>
      </c>
      <c r="AU7405" t="s">
        <v>36654</v>
      </c>
      <c r="AZ7405" t="s">
        <v>62</v>
      </c>
      <c r="BA7405">
        <v>1082</v>
      </c>
      <c r="BB7405" t="s">
        <v>2852</v>
      </c>
    </row>
    <row r="7406" spans="1:54" x14ac:dyDescent="0.25">
      <c r="A7406" s="1">
        <v>45200</v>
      </c>
      <c r="B7406">
        <v>731247</v>
      </c>
      <c r="C7406" t="s">
        <v>36655</v>
      </c>
      <c r="D7406">
        <v>8900</v>
      </c>
      <c r="E7406" t="s">
        <v>10440</v>
      </c>
      <c r="F7406" t="s">
        <v>36656</v>
      </c>
      <c r="G7406">
        <v>29548226</v>
      </c>
      <c r="H7406">
        <v>1012313493</v>
      </c>
      <c r="I7406" t="s">
        <v>35553</v>
      </c>
      <c r="J7406" t="s">
        <v>36608</v>
      </c>
      <c r="K7406" t="s">
        <v>35555</v>
      </c>
      <c r="L7406" t="s">
        <v>54149</v>
      </c>
      <c r="M7406">
        <v>1505</v>
      </c>
      <c r="N7406">
        <v>110</v>
      </c>
      <c r="R7406" s="1">
        <v>40162</v>
      </c>
      <c r="S7406" t="s">
        <v>80</v>
      </c>
      <c r="V7406" s="1">
        <v>39022</v>
      </c>
      <c r="W7406">
        <v>3</v>
      </c>
      <c r="X7406" t="s">
        <v>3496</v>
      </c>
      <c r="Y7406">
        <v>1</v>
      </c>
      <c r="Z7406" t="s">
        <v>46545</v>
      </c>
      <c r="AB7406">
        <v>197808</v>
      </c>
      <c r="AC7406">
        <v>137</v>
      </c>
      <c r="AD7406" t="s">
        <v>1410</v>
      </c>
      <c r="AE7406">
        <v>1053</v>
      </c>
      <c r="AF7406" t="s">
        <v>1410</v>
      </c>
      <c r="AG7406">
        <v>3</v>
      </c>
      <c r="AH7406" t="s">
        <v>81</v>
      </c>
      <c r="AI7406">
        <v>30</v>
      </c>
      <c r="AJ7406" t="s">
        <v>1402</v>
      </c>
      <c r="AK7406">
        <v>730</v>
      </c>
      <c r="AL7406" t="s">
        <v>10314</v>
      </c>
      <c r="AP7406">
        <v>731248</v>
      </c>
      <c r="AQ7406" t="s">
        <v>35557</v>
      </c>
      <c r="AR7406" t="s">
        <v>35558</v>
      </c>
      <c r="AS7406">
        <v>2</v>
      </c>
      <c r="AT7406" t="s">
        <v>1413</v>
      </c>
      <c r="AU7406" t="s">
        <v>53388</v>
      </c>
      <c r="AZ7406" t="s">
        <v>62</v>
      </c>
      <c r="BA7406">
        <v>1082</v>
      </c>
      <c r="BB7406" t="s">
        <v>2852</v>
      </c>
    </row>
    <row r="7407" spans="1:54" x14ac:dyDescent="0.25">
      <c r="A7407" s="1">
        <v>45200</v>
      </c>
      <c r="B7407">
        <v>731248</v>
      </c>
      <c r="C7407" t="s">
        <v>36657</v>
      </c>
      <c r="D7407">
        <v>8920</v>
      </c>
      <c r="E7407" t="s">
        <v>17201</v>
      </c>
      <c r="F7407" t="s">
        <v>35552</v>
      </c>
      <c r="G7407">
        <v>29548226</v>
      </c>
      <c r="H7407">
        <v>1003350923</v>
      </c>
      <c r="I7407" t="s">
        <v>51593</v>
      </c>
      <c r="J7407" t="s">
        <v>36608</v>
      </c>
      <c r="K7407" t="s">
        <v>36658</v>
      </c>
      <c r="L7407" t="s">
        <v>54146</v>
      </c>
      <c r="M7407">
        <v>1505</v>
      </c>
      <c r="N7407">
        <v>110</v>
      </c>
      <c r="R7407" s="1">
        <v>44938</v>
      </c>
      <c r="S7407" t="s">
        <v>56</v>
      </c>
      <c r="W7407">
        <v>4</v>
      </c>
      <c r="X7407" t="s">
        <v>725</v>
      </c>
      <c r="Y7407">
        <v>1</v>
      </c>
      <c r="Z7407" t="s">
        <v>46545</v>
      </c>
      <c r="AB7407">
        <v>200311</v>
      </c>
      <c r="AC7407">
        <v>137</v>
      </c>
      <c r="AD7407" t="s">
        <v>1410</v>
      </c>
      <c r="AE7407">
        <v>1053</v>
      </c>
      <c r="AF7407" t="s">
        <v>1410</v>
      </c>
      <c r="AG7407">
        <v>1</v>
      </c>
      <c r="AH7407" t="s">
        <v>44482</v>
      </c>
      <c r="AI7407">
        <v>99</v>
      </c>
      <c r="AJ7407" t="s">
        <v>54511</v>
      </c>
      <c r="AK7407">
        <v>730</v>
      </c>
      <c r="AL7407" t="s">
        <v>10314</v>
      </c>
      <c r="AQ7407" t="s">
        <v>36659</v>
      </c>
      <c r="AR7407" t="s">
        <v>36660</v>
      </c>
      <c r="AS7407">
        <v>0</v>
      </c>
      <c r="AT7407" t="s">
        <v>61</v>
      </c>
      <c r="AU7407" t="s">
        <v>53388</v>
      </c>
      <c r="AX7407">
        <v>56.472988139999998</v>
      </c>
      <c r="AY7407">
        <v>10.008844910000001</v>
      </c>
      <c r="AZ7407" t="s">
        <v>62</v>
      </c>
      <c r="BA7407">
        <v>1082</v>
      </c>
      <c r="BB7407" t="s">
        <v>2852</v>
      </c>
    </row>
    <row r="7408" spans="1:54" x14ac:dyDescent="0.25">
      <c r="A7408" s="1">
        <v>45200</v>
      </c>
      <c r="B7408">
        <v>731300</v>
      </c>
      <c r="C7408" t="s">
        <v>36661</v>
      </c>
      <c r="D7408">
        <v>8960</v>
      </c>
      <c r="E7408" t="s">
        <v>54673</v>
      </c>
      <c r="F7408" t="s">
        <v>51594</v>
      </c>
      <c r="G7408">
        <v>20833904</v>
      </c>
      <c r="H7408">
        <v>1004587219</v>
      </c>
      <c r="I7408" t="s">
        <v>55152</v>
      </c>
      <c r="J7408" t="s">
        <v>36662</v>
      </c>
      <c r="K7408" t="s">
        <v>36663</v>
      </c>
      <c r="L7408" t="s">
        <v>54150</v>
      </c>
      <c r="M7408">
        <v>238</v>
      </c>
      <c r="N7408">
        <v>25</v>
      </c>
      <c r="R7408" s="1">
        <v>43263</v>
      </c>
      <c r="S7408" t="s">
        <v>597</v>
      </c>
      <c r="W7408">
        <v>5</v>
      </c>
      <c r="X7408" t="s">
        <v>557</v>
      </c>
      <c r="Y7408">
        <v>7</v>
      </c>
      <c r="Z7408" t="s">
        <v>1499</v>
      </c>
      <c r="AB7408">
        <v>200001</v>
      </c>
      <c r="AC7408">
        <v>141</v>
      </c>
      <c r="AD7408" t="s">
        <v>46688</v>
      </c>
      <c r="AE7408">
        <v>1022</v>
      </c>
      <c r="AF7408" t="s">
        <v>46688</v>
      </c>
      <c r="AG7408">
        <v>1</v>
      </c>
      <c r="AH7408" t="s">
        <v>44482</v>
      </c>
      <c r="AI7408">
        <v>84</v>
      </c>
      <c r="AJ7408" t="s">
        <v>46689</v>
      </c>
      <c r="AK7408">
        <v>730</v>
      </c>
      <c r="AL7408" t="s">
        <v>10314</v>
      </c>
      <c r="AQ7408" t="s">
        <v>36664</v>
      </c>
      <c r="AR7408" t="s">
        <v>36665</v>
      </c>
      <c r="AS7408">
        <v>0</v>
      </c>
      <c r="AT7408" t="s">
        <v>61</v>
      </c>
      <c r="AU7408" t="s">
        <v>54151</v>
      </c>
      <c r="AX7408">
        <v>56.405046030000001</v>
      </c>
      <c r="AY7408">
        <v>10.1096623</v>
      </c>
      <c r="AZ7408" t="s">
        <v>62</v>
      </c>
      <c r="BA7408">
        <v>1082</v>
      </c>
      <c r="BB7408" t="s">
        <v>2852</v>
      </c>
    </row>
    <row r="7409" spans="1:54" x14ac:dyDescent="0.25">
      <c r="A7409" s="1">
        <v>45200</v>
      </c>
      <c r="B7409">
        <v>731350</v>
      </c>
      <c r="C7409" t="s">
        <v>36666</v>
      </c>
      <c r="D7409">
        <v>8900</v>
      </c>
      <c r="E7409" t="s">
        <v>10440</v>
      </c>
      <c r="F7409" t="s">
        <v>51595</v>
      </c>
      <c r="G7409">
        <v>62802413</v>
      </c>
      <c r="H7409">
        <v>1003357023</v>
      </c>
      <c r="I7409" t="s">
        <v>51596</v>
      </c>
      <c r="J7409" t="s">
        <v>36667</v>
      </c>
      <c r="K7409" t="s">
        <v>15233</v>
      </c>
      <c r="L7409" t="s">
        <v>36668</v>
      </c>
      <c r="M7409">
        <v>653</v>
      </c>
      <c r="R7409" s="1">
        <v>40162</v>
      </c>
      <c r="S7409" t="s">
        <v>80</v>
      </c>
      <c r="V7409" s="1">
        <v>39417</v>
      </c>
      <c r="W7409">
        <v>5</v>
      </c>
      <c r="X7409" t="s">
        <v>557</v>
      </c>
      <c r="Y7409">
        <v>1</v>
      </c>
      <c r="Z7409" t="s">
        <v>46545</v>
      </c>
      <c r="AB7409">
        <v>198006</v>
      </c>
      <c r="AC7409">
        <v>146</v>
      </c>
      <c r="AD7409" t="s">
        <v>1428</v>
      </c>
      <c r="AE7409">
        <v>1025</v>
      </c>
      <c r="AF7409" t="s">
        <v>1428</v>
      </c>
      <c r="AG7409">
        <v>3</v>
      </c>
      <c r="AH7409" t="s">
        <v>81</v>
      </c>
      <c r="AI7409">
        <v>85</v>
      </c>
      <c r="AJ7409" t="s">
        <v>1428</v>
      </c>
      <c r="AK7409">
        <v>730</v>
      </c>
      <c r="AL7409" t="s">
        <v>10314</v>
      </c>
      <c r="AM7409">
        <v>2</v>
      </c>
      <c r="AN7409" t="s">
        <v>119</v>
      </c>
      <c r="AO7409">
        <v>747350</v>
      </c>
      <c r="AQ7409" t="s">
        <v>36669</v>
      </c>
      <c r="AR7409" t="s">
        <v>36670</v>
      </c>
      <c r="AS7409">
        <v>0</v>
      </c>
      <c r="AT7409" t="s">
        <v>61</v>
      </c>
      <c r="AU7409" t="s">
        <v>36671</v>
      </c>
      <c r="AZ7409" t="s">
        <v>62</v>
      </c>
      <c r="BA7409">
        <v>1082</v>
      </c>
      <c r="BB7409" t="s">
        <v>2852</v>
      </c>
    </row>
    <row r="7410" spans="1:54" x14ac:dyDescent="0.25">
      <c r="A7410" s="1">
        <v>45200</v>
      </c>
      <c r="B7410">
        <v>731351</v>
      </c>
      <c r="C7410" t="s">
        <v>55153</v>
      </c>
      <c r="D7410">
        <v>8960</v>
      </c>
      <c r="E7410" t="s">
        <v>54673</v>
      </c>
      <c r="F7410" t="s">
        <v>55154</v>
      </c>
      <c r="G7410">
        <v>39815478</v>
      </c>
      <c r="H7410">
        <v>1024525496</v>
      </c>
      <c r="I7410" t="s">
        <v>15232</v>
      </c>
      <c r="J7410" t="s">
        <v>36672</v>
      </c>
      <c r="K7410" t="s">
        <v>36673</v>
      </c>
      <c r="L7410" t="s">
        <v>54152</v>
      </c>
      <c r="M7410">
        <v>238</v>
      </c>
      <c r="N7410">
        <v>17</v>
      </c>
      <c r="R7410" s="1">
        <v>44076</v>
      </c>
      <c r="S7410" t="s">
        <v>56</v>
      </c>
      <c r="W7410">
        <v>4</v>
      </c>
      <c r="X7410" t="s">
        <v>725</v>
      </c>
      <c r="Y7410">
        <v>1</v>
      </c>
      <c r="Z7410" t="s">
        <v>46545</v>
      </c>
      <c r="AB7410">
        <v>199909</v>
      </c>
      <c r="AC7410">
        <v>149</v>
      </c>
      <c r="AD7410" t="s">
        <v>1085</v>
      </c>
      <c r="AE7410">
        <v>1027</v>
      </c>
      <c r="AF7410" t="s">
        <v>1543</v>
      </c>
      <c r="AG7410">
        <v>1</v>
      </c>
      <c r="AH7410" t="s">
        <v>44482</v>
      </c>
      <c r="AI7410">
        <v>85</v>
      </c>
      <c r="AJ7410" t="s">
        <v>1428</v>
      </c>
      <c r="AK7410">
        <v>730</v>
      </c>
      <c r="AL7410" t="s">
        <v>10314</v>
      </c>
      <c r="AP7410">
        <v>281031</v>
      </c>
      <c r="AQ7410" t="s">
        <v>15235</v>
      </c>
      <c r="AR7410" t="s">
        <v>15236</v>
      </c>
      <c r="AS7410">
        <v>2</v>
      </c>
      <c r="AT7410" t="s">
        <v>1413</v>
      </c>
      <c r="AU7410" t="s">
        <v>54151</v>
      </c>
      <c r="AX7410">
        <v>56.405732499999999</v>
      </c>
      <c r="AY7410">
        <v>10.11225907</v>
      </c>
      <c r="AZ7410" t="s">
        <v>62</v>
      </c>
      <c r="BA7410">
        <v>1082</v>
      </c>
      <c r="BB7410" t="s">
        <v>2852</v>
      </c>
    </row>
    <row r="7411" spans="1:54" x14ac:dyDescent="0.25">
      <c r="A7411" s="1">
        <v>45200</v>
      </c>
      <c r="B7411">
        <v>731375</v>
      </c>
      <c r="C7411" t="s">
        <v>36674</v>
      </c>
      <c r="D7411">
        <v>8900</v>
      </c>
      <c r="E7411" t="s">
        <v>10440</v>
      </c>
      <c r="F7411" t="s">
        <v>51597</v>
      </c>
      <c r="I7411" t="s">
        <v>28389</v>
      </c>
      <c r="J7411" t="s">
        <v>36675</v>
      </c>
      <c r="K7411" t="s">
        <v>36676</v>
      </c>
      <c r="L7411" t="s">
        <v>46303</v>
      </c>
      <c r="M7411">
        <v>1810</v>
      </c>
      <c r="N7411">
        <v>7</v>
      </c>
      <c r="R7411" s="1">
        <v>40162</v>
      </c>
      <c r="S7411" t="s">
        <v>80</v>
      </c>
      <c r="V7411" s="1">
        <v>37438</v>
      </c>
      <c r="W7411">
        <v>5</v>
      </c>
      <c r="X7411" t="s">
        <v>557</v>
      </c>
      <c r="Y7411">
        <v>1</v>
      </c>
      <c r="Z7411" t="s">
        <v>46545</v>
      </c>
      <c r="AB7411">
        <v>199103</v>
      </c>
      <c r="AC7411">
        <v>147</v>
      </c>
      <c r="AD7411" t="s">
        <v>46697</v>
      </c>
      <c r="AE7411">
        <v>1021</v>
      </c>
      <c r="AF7411" t="s">
        <v>46697</v>
      </c>
      <c r="AG7411">
        <v>3</v>
      </c>
      <c r="AH7411" t="s">
        <v>81</v>
      </c>
      <c r="AI7411">
        <v>86</v>
      </c>
      <c r="AJ7411" t="s">
        <v>46697</v>
      </c>
      <c r="AK7411">
        <v>730</v>
      </c>
      <c r="AL7411" t="s">
        <v>10314</v>
      </c>
      <c r="AQ7411" t="s">
        <v>36677</v>
      </c>
      <c r="AR7411" t="s">
        <v>36678</v>
      </c>
      <c r="AS7411">
        <v>0</v>
      </c>
      <c r="AT7411" t="s">
        <v>61</v>
      </c>
      <c r="AU7411" t="s">
        <v>45190</v>
      </c>
      <c r="AX7411">
        <v>56.460350276297703</v>
      </c>
      <c r="AY7411">
        <v>10.0359250221053</v>
      </c>
      <c r="AZ7411" t="s">
        <v>62</v>
      </c>
      <c r="BA7411">
        <v>1082</v>
      </c>
      <c r="BB7411" t="s">
        <v>2852</v>
      </c>
    </row>
    <row r="7412" spans="1:54" x14ac:dyDescent="0.25">
      <c r="A7412" s="1">
        <v>45200</v>
      </c>
      <c r="B7412">
        <v>731376</v>
      </c>
      <c r="C7412" t="s">
        <v>36679</v>
      </c>
      <c r="D7412">
        <v>8900</v>
      </c>
      <c r="E7412" t="s">
        <v>10440</v>
      </c>
      <c r="F7412" t="s">
        <v>51598</v>
      </c>
      <c r="G7412">
        <v>25857283</v>
      </c>
      <c r="H7412">
        <v>1005275560</v>
      </c>
      <c r="I7412" t="s">
        <v>36680</v>
      </c>
      <c r="J7412" t="s">
        <v>36681</v>
      </c>
      <c r="K7412" t="s">
        <v>36682</v>
      </c>
      <c r="L7412" t="s">
        <v>36683</v>
      </c>
      <c r="M7412">
        <v>1453</v>
      </c>
      <c r="N7412">
        <v>2</v>
      </c>
      <c r="R7412" s="1">
        <v>43794</v>
      </c>
      <c r="S7412" t="s">
        <v>56</v>
      </c>
      <c r="W7412">
        <v>5</v>
      </c>
      <c r="X7412" t="s">
        <v>557</v>
      </c>
      <c r="Y7412">
        <v>1</v>
      </c>
      <c r="Z7412" t="s">
        <v>46545</v>
      </c>
      <c r="AB7412">
        <v>199201</v>
      </c>
      <c r="AC7412">
        <v>147</v>
      </c>
      <c r="AD7412" t="s">
        <v>46697</v>
      </c>
      <c r="AE7412">
        <v>1021</v>
      </c>
      <c r="AF7412" t="s">
        <v>46697</v>
      </c>
      <c r="AG7412">
        <v>1</v>
      </c>
      <c r="AH7412" t="s">
        <v>44482</v>
      </c>
      <c r="AI7412">
        <v>86</v>
      </c>
      <c r="AJ7412" t="s">
        <v>46697</v>
      </c>
      <c r="AK7412">
        <v>730</v>
      </c>
      <c r="AL7412" t="s">
        <v>10314</v>
      </c>
      <c r="AQ7412" t="s">
        <v>36684</v>
      </c>
      <c r="AR7412" t="s">
        <v>36685</v>
      </c>
      <c r="AS7412">
        <v>0</v>
      </c>
      <c r="AT7412" t="s">
        <v>61</v>
      </c>
      <c r="AU7412" t="s">
        <v>36686</v>
      </c>
      <c r="AX7412">
        <v>56.461705469999998</v>
      </c>
      <c r="AY7412">
        <v>10.04438571</v>
      </c>
      <c r="AZ7412" t="s">
        <v>62</v>
      </c>
      <c r="BA7412">
        <v>1082</v>
      </c>
      <c r="BB7412" t="s">
        <v>2852</v>
      </c>
    </row>
    <row r="7413" spans="1:54" x14ac:dyDescent="0.25">
      <c r="A7413" s="1">
        <v>45200</v>
      </c>
      <c r="B7413">
        <v>731377</v>
      </c>
      <c r="C7413" t="s">
        <v>36687</v>
      </c>
      <c r="D7413">
        <v>8900</v>
      </c>
      <c r="E7413" t="s">
        <v>10440</v>
      </c>
      <c r="F7413" t="s">
        <v>51599</v>
      </c>
      <c r="I7413" t="s">
        <v>51600</v>
      </c>
      <c r="J7413" t="s">
        <v>36688</v>
      </c>
      <c r="K7413" t="s">
        <v>36689</v>
      </c>
      <c r="L7413" t="s">
        <v>51601</v>
      </c>
      <c r="M7413">
        <v>2205</v>
      </c>
      <c r="N7413">
        <v>14</v>
      </c>
      <c r="R7413" s="1">
        <v>40162</v>
      </c>
      <c r="S7413" t="s">
        <v>80</v>
      </c>
      <c r="V7413" s="1">
        <v>37987</v>
      </c>
      <c r="W7413">
        <v>5</v>
      </c>
      <c r="X7413" t="s">
        <v>557</v>
      </c>
      <c r="Y7413">
        <v>1</v>
      </c>
      <c r="Z7413" t="s">
        <v>46545</v>
      </c>
      <c r="AB7413">
        <v>199508</v>
      </c>
      <c r="AC7413">
        <v>147</v>
      </c>
      <c r="AD7413" t="s">
        <v>46697</v>
      </c>
      <c r="AE7413">
        <v>1021</v>
      </c>
      <c r="AF7413" t="s">
        <v>46697</v>
      </c>
      <c r="AG7413">
        <v>3</v>
      </c>
      <c r="AH7413" t="s">
        <v>81</v>
      </c>
      <c r="AI7413">
        <v>86</v>
      </c>
      <c r="AJ7413" t="s">
        <v>46697</v>
      </c>
      <c r="AK7413">
        <v>730</v>
      </c>
      <c r="AL7413" t="s">
        <v>10314</v>
      </c>
      <c r="AQ7413" t="s">
        <v>36690</v>
      </c>
      <c r="AS7413">
        <v>0</v>
      </c>
      <c r="AT7413" t="s">
        <v>61</v>
      </c>
      <c r="AU7413" t="s">
        <v>51582</v>
      </c>
      <c r="AX7413">
        <v>56.463086781577601</v>
      </c>
      <c r="AY7413">
        <v>10.0449958799308</v>
      </c>
      <c r="AZ7413" t="s">
        <v>62</v>
      </c>
      <c r="BA7413">
        <v>1082</v>
      </c>
      <c r="BB7413" t="s">
        <v>2852</v>
      </c>
    </row>
    <row r="7414" spans="1:54" x14ac:dyDescent="0.25">
      <c r="A7414" s="1">
        <v>45200</v>
      </c>
      <c r="B7414">
        <v>731401</v>
      </c>
      <c r="C7414" t="s">
        <v>36691</v>
      </c>
      <c r="D7414">
        <v>8900</v>
      </c>
      <c r="E7414" t="s">
        <v>10440</v>
      </c>
      <c r="F7414" t="s">
        <v>36692</v>
      </c>
      <c r="G7414">
        <v>32806872</v>
      </c>
      <c r="H7414">
        <v>1016409304</v>
      </c>
      <c r="I7414" t="s">
        <v>10442</v>
      </c>
      <c r="J7414" t="s">
        <v>36382</v>
      </c>
      <c r="K7414" t="s">
        <v>10443</v>
      </c>
      <c r="L7414" t="s">
        <v>10444</v>
      </c>
      <c r="M7414">
        <v>2389</v>
      </c>
      <c r="N7414">
        <v>26</v>
      </c>
      <c r="R7414" s="1">
        <v>43894</v>
      </c>
      <c r="S7414" t="s">
        <v>56</v>
      </c>
      <c r="W7414">
        <v>4</v>
      </c>
      <c r="X7414" t="s">
        <v>725</v>
      </c>
      <c r="Y7414">
        <v>1</v>
      </c>
      <c r="Z7414" t="s">
        <v>46545</v>
      </c>
      <c r="AB7414">
        <v>185901</v>
      </c>
      <c r="AC7414">
        <v>242</v>
      </c>
      <c r="AD7414" t="s">
        <v>1687</v>
      </c>
      <c r="AE7414">
        <v>1071</v>
      </c>
      <c r="AF7414" t="s">
        <v>1688</v>
      </c>
      <c r="AG7414">
        <v>1</v>
      </c>
      <c r="AH7414" t="s">
        <v>44482</v>
      </c>
      <c r="AI7414">
        <v>99</v>
      </c>
      <c r="AJ7414" t="s">
        <v>54511</v>
      </c>
      <c r="AK7414">
        <v>730</v>
      </c>
      <c r="AL7414" t="s">
        <v>10314</v>
      </c>
      <c r="AP7414">
        <v>280051</v>
      </c>
      <c r="AQ7414" t="s">
        <v>10445</v>
      </c>
      <c r="AR7414" t="s">
        <v>10446</v>
      </c>
      <c r="AS7414">
        <v>2</v>
      </c>
      <c r="AT7414" t="s">
        <v>1413</v>
      </c>
      <c r="AU7414" t="s">
        <v>10447</v>
      </c>
      <c r="AX7414">
        <v>56.46761927</v>
      </c>
      <c r="AY7414">
        <v>10.02802443</v>
      </c>
      <c r="AZ7414" t="s">
        <v>62</v>
      </c>
      <c r="BA7414">
        <v>1082</v>
      </c>
      <c r="BB7414" t="s">
        <v>2852</v>
      </c>
    </row>
    <row r="7415" spans="1:54" x14ac:dyDescent="0.25">
      <c r="A7415" s="1">
        <v>45200</v>
      </c>
      <c r="B7415">
        <v>731402</v>
      </c>
      <c r="C7415" t="s">
        <v>36693</v>
      </c>
      <c r="D7415">
        <v>8960</v>
      </c>
      <c r="E7415" t="s">
        <v>54673</v>
      </c>
      <c r="F7415" t="s">
        <v>36694</v>
      </c>
      <c r="G7415">
        <v>32806872</v>
      </c>
      <c r="H7415">
        <v>1016409479</v>
      </c>
      <c r="I7415" t="s">
        <v>10442</v>
      </c>
      <c r="J7415" t="s">
        <v>36695</v>
      </c>
      <c r="K7415" t="s">
        <v>36696</v>
      </c>
      <c r="L7415" t="s">
        <v>13338</v>
      </c>
      <c r="M7415">
        <v>1366</v>
      </c>
      <c r="N7415">
        <v>57</v>
      </c>
      <c r="R7415" s="1">
        <v>44120</v>
      </c>
      <c r="S7415" t="s">
        <v>56</v>
      </c>
      <c r="V7415" s="1">
        <v>44120</v>
      </c>
      <c r="W7415">
        <v>4</v>
      </c>
      <c r="X7415" t="s">
        <v>725</v>
      </c>
      <c r="Y7415">
        <v>1</v>
      </c>
      <c r="Z7415" t="s">
        <v>46545</v>
      </c>
      <c r="AB7415">
        <v>187701</v>
      </c>
      <c r="AC7415">
        <v>241</v>
      </c>
      <c r="AD7415" t="s">
        <v>1722</v>
      </c>
      <c r="AE7415">
        <v>1071</v>
      </c>
      <c r="AF7415" t="s">
        <v>1688</v>
      </c>
      <c r="AG7415">
        <v>3</v>
      </c>
      <c r="AH7415" t="s">
        <v>81</v>
      </c>
      <c r="AI7415">
        <v>99</v>
      </c>
      <c r="AJ7415" t="s">
        <v>54511</v>
      </c>
      <c r="AK7415">
        <v>730</v>
      </c>
      <c r="AL7415" t="s">
        <v>10314</v>
      </c>
      <c r="AM7415">
        <v>2</v>
      </c>
      <c r="AN7415" t="s">
        <v>119</v>
      </c>
      <c r="AO7415">
        <v>280051</v>
      </c>
      <c r="AP7415">
        <v>280051</v>
      </c>
      <c r="AQ7415" t="s">
        <v>10445</v>
      </c>
      <c r="AR7415" t="s">
        <v>10446</v>
      </c>
      <c r="AS7415">
        <v>2</v>
      </c>
      <c r="AT7415" t="s">
        <v>1413</v>
      </c>
      <c r="AU7415" t="s">
        <v>13282</v>
      </c>
      <c r="AX7415">
        <v>56.430794710000001</v>
      </c>
      <c r="AY7415">
        <v>10.071056240000001</v>
      </c>
      <c r="AZ7415" t="s">
        <v>62</v>
      </c>
      <c r="BA7415">
        <v>1082</v>
      </c>
      <c r="BB7415" t="s">
        <v>2852</v>
      </c>
    </row>
    <row r="7416" spans="1:54" x14ac:dyDescent="0.25">
      <c r="A7416" s="1">
        <v>45200</v>
      </c>
      <c r="B7416">
        <v>731403</v>
      </c>
      <c r="C7416" t="s">
        <v>36697</v>
      </c>
      <c r="D7416">
        <v>8900</v>
      </c>
      <c r="E7416" t="s">
        <v>10440</v>
      </c>
      <c r="F7416" t="s">
        <v>36698</v>
      </c>
      <c r="I7416" t="s">
        <v>36699</v>
      </c>
      <c r="K7416" t="s">
        <v>36700</v>
      </c>
      <c r="L7416" t="s">
        <v>56009</v>
      </c>
      <c r="M7416">
        <v>2389</v>
      </c>
      <c r="N7416">
        <v>26</v>
      </c>
      <c r="R7416" s="1">
        <v>40162</v>
      </c>
      <c r="S7416" t="s">
        <v>80</v>
      </c>
      <c r="V7416" s="1">
        <v>31048</v>
      </c>
      <c r="W7416">
        <v>4</v>
      </c>
      <c r="X7416" t="s">
        <v>725</v>
      </c>
      <c r="Y7416">
        <v>2</v>
      </c>
      <c r="Z7416" t="s">
        <v>1745</v>
      </c>
      <c r="AC7416">
        <v>355</v>
      </c>
      <c r="AD7416" t="s">
        <v>1734</v>
      </c>
      <c r="AE7416">
        <v>1081</v>
      </c>
      <c r="AF7416" t="s">
        <v>1735</v>
      </c>
      <c r="AG7416">
        <v>3</v>
      </c>
      <c r="AH7416" t="s">
        <v>81</v>
      </c>
      <c r="AI7416">
        <v>99</v>
      </c>
      <c r="AJ7416" t="s">
        <v>54511</v>
      </c>
      <c r="AK7416">
        <v>730</v>
      </c>
      <c r="AL7416" t="s">
        <v>10314</v>
      </c>
      <c r="AS7416">
        <v>0</v>
      </c>
      <c r="AT7416" t="s">
        <v>61</v>
      </c>
      <c r="AU7416" t="s">
        <v>10447</v>
      </c>
      <c r="AX7416">
        <v>56.467619051633903</v>
      </c>
      <c r="AY7416">
        <v>10.0280396768123</v>
      </c>
      <c r="AZ7416" t="s">
        <v>62</v>
      </c>
      <c r="BA7416">
        <v>1082</v>
      </c>
      <c r="BB7416" t="s">
        <v>2852</v>
      </c>
    </row>
    <row r="7417" spans="1:54" x14ac:dyDescent="0.25">
      <c r="A7417" s="1">
        <v>45200</v>
      </c>
      <c r="B7417">
        <v>731404</v>
      </c>
      <c r="C7417" t="s">
        <v>36701</v>
      </c>
      <c r="D7417">
        <v>8900</v>
      </c>
      <c r="E7417" t="s">
        <v>10440</v>
      </c>
      <c r="F7417" t="s">
        <v>36702</v>
      </c>
      <c r="G7417">
        <v>30773047</v>
      </c>
      <c r="H7417">
        <v>1016861835</v>
      </c>
      <c r="I7417" t="s">
        <v>36703</v>
      </c>
      <c r="J7417" t="s">
        <v>36704</v>
      </c>
      <c r="K7417" t="s">
        <v>36705</v>
      </c>
      <c r="L7417" t="s">
        <v>18088</v>
      </c>
      <c r="M7417">
        <v>1404</v>
      </c>
      <c r="N7417">
        <v>3</v>
      </c>
      <c r="R7417" s="1">
        <v>42655</v>
      </c>
      <c r="S7417" t="s">
        <v>56</v>
      </c>
      <c r="V7417" s="1">
        <v>42644</v>
      </c>
      <c r="W7417">
        <v>4</v>
      </c>
      <c r="X7417" t="s">
        <v>725</v>
      </c>
      <c r="Y7417">
        <v>4</v>
      </c>
      <c r="Z7417" t="s">
        <v>1324</v>
      </c>
      <c r="AB7417">
        <v>195807</v>
      </c>
      <c r="AC7417">
        <v>380</v>
      </c>
      <c r="AD7417" t="s">
        <v>1863</v>
      </c>
      <c r="AE7417">
        <v>1085</v>
      </c>
      <c r="AF7417" t="s">
        <v>46731</v>
      </c>
      <c r="AG7417">
        <v>3</v>
      </c>
      <c r="AH7417" t="s">
        <v>81</v>
      </c>
      <c r="AI7417">
        <v>99</v>
      </c>
      <c r="AJ7417" t="s">
        <v>54511</v>
      </c>
      <c r="AK7417">
        <v>730</v>
      </c>
      <c r="AL7417" t="s">
        <v>10314</v>
      </c>
      <c r="AM7417">
        <v>2</v>
      </c>
      <c r="AN7417" t="s">
        <v>119</v>
      </c>
      <c r="AO7417">
        <v>731412</v>
      </c>
      <c r="AP7417">
        <v>791413</v>
      </c>
      <c r="AQ7417" t="s">
        <v>36706</v>
      </c>
      <c r="AR7417" t="s">
        <v>10179</v>
      </c>
      <c r="AS7417">
        <v>2</v>
      </c>
      <c r="AT7417" t="s">
        <v>1413</v>
      </c>
      <c r="AU7417" t="s">
        <v>18089</v>
      </c>
      <c r="AX7417">
        <v>56.461344517051799</v>
      </c>
      <c r="AY7417">
        <v>10.0426284503774</v>
      </c>
      <c r="AZ7417" t="s">
        <v>62</v>
      </c>
      <c r="BA7417">
        <v>1082</v>
      </c>
      <c r="BB7417" t="s">
        <v>2852</v>
      </c>
    </row>
    <row r="7418" spans="1:54" x14ac:dyDescent="0.25">
      <c r="A7418" s="1">
        <v>45200</v>
      </c>
      <c r="B7418">
        <v>731405</v>
      </c>
      <c r="C7418" t="s">
        <v>36707</v>
      </c>
      <c r="D7418">
        <v>8900</v>
      </c>
      <c r="E7418" t="s">
        <v>10440</v>
      </c>
      <c r="F7418" t="s">
        <v>55155</v>
      </c>
      <c r="I7418" t="s">
        <v>36708</v>
      </c>
      <c r="J7418" t="s">
        <v>36709</v>
      </c>
      <c r="K7418" t="s">
        <v>36710</v>
      </c>
      <c r="L7418" t="s">
        <v>10677</v>
      </c>
      <c r="M7418">
        <v>190</v>
      </c>
      <c r="N7418">
        <v>40</v>
      </c>
      <c r="R7418" s="1">
        <v>40162</v>
      </c>
      <c r="S7418" t="s">
        <v>80</v>
      </c>
      <c r="V7418" s="1">
        <v>37165</v>
      </c>
      <c r="W7418">
        <v>4</v>
      </c>
      <c r="X7418" t="s">
        <v>725</v>
      </c>
      <c r="Y7418">
        <v>1</v>
      </c>
      <c r="Z7418" t="s">
        <v>46545</v>
      </c>
      <c r="AB7418">
        <v>195811</v>
      </c>
      <c r="AC7418">
        <v>244</v>
      </c>
      <c r="AD7418" t="s">
        <v>2118</v>
      </c>
      <c r="AE7418">
        <v>1071</v>
      </c>
      <c r="AF7418" t="s">
        <v>1688</v>
      </c>
      <c r="AG7418">
        <v>3</v>
      </c>
      <c r="AH7418" t="s">
        <v>81</v>
      </c>
      <c r="AI7418">
        <v>99</v>
      </c>
      <c r="AJ7418" t="s">
        <v>54511</v>
      </c>
      <c r="AK7418">
        <v>730</v>
      </c>
      <c r="AL7418" t="s">
        <v>10314</v>
      </c>
      <c r="AP7418">
        <v>751433</v>
      </c>
      <c r="AQ7418" t="s">
        <v>31422</v>
      </c>
      <c r="AR7418" t="s">
        <v>31423</v>
      </c>
      <c r="AS7418">
        <v>2</v>
      </c>
      <c r="AT7418" t="s">
        <v>1413</v>
      </c>
      <c r="AU7418" t="s">
        <v>10678</v>
      </c>
      <c r="AZ7418" t="s">
        <v>62</v>
      </c>
      <c r="BA7418">
        <v>1082</v>
      </c>
      <c r="BB7418" t="s">
        <v>2852</v>
      </c>
    </row>
    <row r="7419" spans="1:54" x14ac:dyDescent="0.25">
      <c r="A7419" s="1">
        <v>45200</v>
      </c>
      <c r="B7419">
        <v>731406</v>
      </c>
      <c r="C7419" t="s">
        <v>36711</v>
      </c>
      <c r="D7419">
        <v>8900</v>
      </c>
      <c r="E7419" t="s">
        <v>10440</v>
      </c>
      <c r="F7419" t="s">
        <v>36712</v>
      </c>
      <c r="G7419">
        <v>32806872</v>
      </c>
      <c r="H7419">
        <v>1016409304</v>
      </c>
      <c r="I7419" t="s">
        <v>10442</v>
      </c>
      <c r="J7419" t="s">
        <v>36713</v>
      </c>
      <c r="K7419" t="s">
        <v>10443</v>
      </c>
      <c r="L7419" t="s">
        <v>10444</v>
      </c>
      <c r="M7419">
        <v>2389</v>
      </c>
      <c r="N7419">
        <v>26</v>
      </c>
      <c r="R7419" s="1">
        <v>45014</v>
      </c>
      <c r="S7419" t="s">
        <v>673</v>
      </c>
      <c r="W7419">
        <v>4</v>
      </c>
      <c r="X7419" t="s">
        <v>725</v>
      </c>
      <c r="Y7419">
        <v>1</v>
      </c>
      <c r="Z7419" t="s">
        <v>46545</v>
      </c>
      <c r="AB7419">
        <v>195701</v>
      </c>
      <c r="AC7419">
        <v>241</v>
      </c>
      <c r="AD7419" t="s">
        <v>1722</v>
      </c>
      <c r="AE7419">
        <v>1071</v>
      </c>
      <c r="AF7419" t="s">
        <v>1688</v>
      </c>
      <c r="AG7419">
        <v>1</v>
      </c>
      <c r="AH7419" t="s">
        <v>44482</v>
      </c>
      <c r="AI7419">
        <v>99</v>
      </c>
      <c r="AJ7419" t="s">
        <v>54511</v>
      </c>
      <c r="AK7419">
        <v>730</v>
      </c>
      <c r="AL7419" t="s">
        <v>10314</v>
      </c>
      <c r="AP7419">
        <v>280051</v>
      </c>
      <c r="AQ7419" t="s">
        <v>10445</v>
      </c>
      <c r="AR7419" t="s">
        <v>10446</v>
      </c>
      <c r="AS7419">
        <v>2</v>
      </c>
      <c r="AT7419" t="s">
        <v>1413</v>
      </c>
      <c r="AU7419" t="s">
        <v>10447</v>
      </c>
      <c r="AX7419">
        <v>56.46761927</v>
      </c>
      <c r="AY7419">
        <v>10.02802443</v>
      </c>
      <c r="AZ7419" t="s">
        <v>62</v>
      </c>
      <c r="BA7419">
        <v>1082</v>
      </c>
      <c r="BB7419" t="s">
        <v>2852</v>
      </c>
    </row>
    <row r="7420" spans="1:54" x14ac:dyDescent="0.25">
      <c r="A7420" s="1">
        <v>45200</v>
      </c>
      <c r="B7420">
        <v>731407</v>
      </c>
      <c r="C7420" t="s">
        <v>36714</v>
      </c>
      <c r="D7420">
        <v>8900</v>
      </c>
      <c r="E7420" t="s">
        <v>10440</v>
      </c>
      <c r="F7420" t="s">
        <v>36715</v>
      </c>
      <c r="G7420">
        <v>32806872</v>
      </c>
      <c r="H7420">
        <v>1016409304</v>
      </c>
      <c r="I7420" t="s">
        <v>10442</v>
      </c>
      <c r="J7420" t="s">
        <v>36370</v>
      </c>
      <c r="K7420" t="s">
        <v>10443</v>
      </c>
      <c r="L7420" t="s">
        <v>10444</v>
      </c>
      <c r="M7420">
        <v>2389</v>
      </c>
      <c r="N7420">
        <v>26</v>
      </c>
      <c r="R7420" s="1">
        <v>43894</v>
      </c>
      <c r="S7420" t="s">
        <v>56</v>
      </c>
      <c r="W7420">
        <v>4</v>
      </c>
      <c r="X7420" t="s">
        <v>725</v>
      </c>
      <c r="Y7420">
        <v>1</v>
      </c>
      <c r="Z7420" t="s">
        <v>46545</v>
      </c>
      <c r="AB7420">
        <v>199308</v>
      </c>
      <c r="AC7420">
        <v>241</v>
      </c>
      <c r="AD7420" t="s">
        <v>1722</v>
      </c>
      <c r="AE7420">
        <v>1071</v>
      </c>
      <c r="AF7420" t="s">
        <v>1688</v>
      </c>
      <c r="AG7420">
        <v>1</v>
      </c>
      <c r="AH7420" t="s">
        <v>44482</v>
      </c>
      <c r="AI7420">
        <v>99</v>
      </c>
      <c r="AJ7420" t="s">
        <v>54511</v>
      </c>
      <c r="AK7420">
        <v>730</v>
      </c>
      <c r="AL7420" t="s">
        <v>10314</v>
      </c>
      <c r="AP7420">
        <v>280051</v>
      </c>
      <c r="AQ7420" t="s">
        <v>10445</v>
      </c>
      <c r="AR7420" t="s">
        <v>10446</v>
      </c>
      <c r="AS7420">
        <v>2</v>
      </c>
      <c r="AT7420" t="s">
        <v>1413</v>
      </c>
      <c r="AU7420" t="s">
        <v>10447</v>
      </c>
      <c r="AX7420">
        <v>56.46761927</v>
      </c>
      <c r="AY7420">
        <v>10.02802443</v>
      </c>
      <c r="AZ7420" t="s">
        <v>62</v>
      </c>
      <c r="BA7420">
        <v>1082</v>
      </c>
      <c r="BB7420" t="s">
        <v>2852</v>
      </c>
    </row>
    <row r="7421" spans="1:54" x14ac:dyDescent="0.25">
      <c r="A7421" s="1">
        <v>45200</v>
      </c>
      <c r="B7421">
        <v>731408</v>
      </c>
      <c r="C7421" t="s">
        <v>36716</v>
      </c>
      <c r="D7421">
        <v>8900</v>
      </c>
      <c r="E7421" t="s">
        <v>10440</v>
      </c>
      <c r="F7421" t="s">
        <v>36717</v>
      </c>
      <c r="I7421" t="s">
        <v>36718</v>
      </c>
      <c r="K7421" t="s">
        <v>35485</v>
      </c>
      <c r="L7421" t="s">
        <v>36719</v>
      </c>
      <c r="M7421">
        <v>2401</v>
      </c>
      <c r="N7421">
        <v>34</v>
      </c>
      <c r="P7421">
        <v>1</v>
      </c>
      <c r="R7421" s="1">
        <v>40162</v>
      </c>
      <c r="S7421" t="s">
        <v>80</v>
      </c>
      <c r="V7421" s="1">
        <v>33239</v>
      </c>
      <c r="W7421">
        <v>3</v>
      </c>
      <c r="X7421" t="s">
        <v>3496</v>
      </c>
      <c r="Y7421">
        <v>1</v>
      </c>
      <c r="Z7421" t="s">
        <v>46545</v>
      </c>
      <c r="AB7421">
        <v>198302</v>
      </c>
      <c r="AC7421">
        <v>281</v>
      </c>
      <c r="AD7421" t="s">
        <v>1773</v>
      </c>
      <c r="AE7421">
        <v>1073</v>
      </c>
      <c r="AF7421" t="s">
        <v>52650</v>
      </c>
      <c r="AG7421">
        <v>3</v>
      </c>
      <c r="AH7421" t="s">
        <v>81</v>
      </c>
      <c r="AI7421">
        <v>99</v>
      </c>
      <c r="AJ7421" t="s">
        <v>54511</v>
      </c>
      <c r="AK7421">
        <v>730</v>
      </c>
      <c r="AL7421" t="s">
        <v>10314</v>
      </c>
      <c r="AS7421">
        <v>0</v>
      </c>
      <c r="AT7421" t="s">
        <v>61</v>
      </c>
      <c r="AU7421" t="s">
        <v>1277</v>
      </c>
      <c r="AX7421">
        <v>56.461266616505398</v>
      </c>
      <c r="AY7421">
        <v>10.0288726119723</v>
      </c>
      <c r="AZ7421" t="s">
        <v>62</v>
      </c>
      <c r="BA7421">
        <v>1082</v>
      </c>
      <c r="BB7421" t="s">
        <v>2852</v>
      </c>
    </row>
    <row r="7422" spans="1:54" x14ac:dyDescent="0.25">
      <c r="A7422" s="1">
        <v>45200</v>
      </c>
      <c r="B7422">
        <v>731409</v>
      </c>
      <c r="C7422" t="s">
        <v>36720</v>
      </c>
      <c r="D7422">
        <v>8960</v>
      </c>
      <c r="E7422" t="s">
        <v>54673</v>
      </c>
      <c r="F7422" t="s">
        <v>36721</v>
      </c>
      <c r="G7422">
        <v>29548145</v>
      </c>
      <c r="H7422">
        <v>1003351025</v>
      </c>
      <c r="I7422" t="s">
        <v>36722</v>
      </c>
      <c r="J7422" t="s">
        <v>36416</v>
      </c>
      <c r="K7422" t="s">
        <v>35485</v>
      </c>
      <c r="L7422" t="s">
        <v>36417</v>
      </c>
      <c r="M7422">
        <v>1366</v>
      </c>
      <c r="N7422">
        <v>47</v>
      </c>
      <c r="R7422" s="1">
        <v>45148</v>
      </c>
      <c r="S7422" t="s">
        <v>1367</v>
      </c>
      <c r="W7422">
        <v>4</v>
      </c>
      <c r="X7422" t="s">
        <v>725</v>
      </c>
      <c r="Y7422">
        <v>1</v>
      </c>
      <c r="Z7422" t="s">
        <v>46545</v>
      </c>
      <c r="AB7422">
        <v>199101</v>
      </c>
      <c r="AC7422">
        <v>281</v>
      </c>
      <c r="AD7422" t="s">
        <v>1773</v>
      </c>
      <c r="AE7422">
        <v>1071</v>
      </c>
      <c r="AF7422" t="s">
        <v>1688</v>
      </c>
      <c r="AG7422">
        <v>4</v>
      </c>
      <c r="AH7422" t="s">
        <v>44547</v>
      </c>
      <c r="AI7422">
        <v>99</v>
      </c>
      <c r="AJ7422" t="s">
        <v>54511</v>
      </c>
      <c r="AK7422">
        <v>730</v>
      </c>
      <c r="AL7422" t="s">
        <v>10314</v>
      </c>
      <c r="AQ7422" t="s">
        <v>35487</v>
      </c>
      <c r="AR7422" t="s">
        <v>35488</v>
      </c>
      <c r="AS7422">
        <v>1</v>
      </c>
      <c r="AT7422" t="s">
        <v>1446</v>
      </c>
      <c r="AU7422" t="s">
        <v>13282</v>
      </c>
      <c r="AX7422">
        <v>56.43199353</v>
      </c>
      <c r="AY7422">
        <v>10.068527769999999</v>
      </c>
      <c r="AZ7422" t="s">
        <v>62</v>
      </c>
      <c r="BA7422">
        <v>1082</v>
      </c>
      <c r="BB7422" t="s">
        <v>2852</v>
      </c>
    </row>
    <row r="7423" spans="1:54" x14ac:dyDescent="0.25">
      <c r="A7423" s="1">
        <v>45200</v>
      </c>
      <c r="B7423">
        <v>731410</v>
      </c>
      <c r="C7423" t="s">
        <v>36723</v>
      </c>
      <c r="D7423">
        <v>8900</v>
      </c>
      <c r="E7423" t="s">
        <v>10440</v>
      </c>
      <c r="F7423" t="s">
        <v>36724</v>
      </c>
      <c r="K7423" t="s">
        <v>36725</v>
      </c>
      <c r="L7423" t="s">
        <v>16440</v>
      </c>
      <c r="M7423">
        <v>1166</v>
      </c>
      <c r="R7423" s="1">
        <v>40162</v>
      </c>
      <c r="S7423" t="s">
        <v>80</v>
      </c>
      <c r="V7423" s="1">
        <v>37895</v>
      </c>
      <c r="W7423">
        <v>4</v>
      </c>
      <c r="X7423" t="s">
        <v>725</v>
      </c>
      <c r="Y7423">
        <v>5</v>
      </c>
      <c r="Z7423" t="s">
        <v>54458</v>
      </c>
      <c r="AB7423">
        <v>194108</v>
      </c>
      <c r="AC7423">
        <v>243</v>
      </c>
      <c r="AD7423" t="s">
        <v>2065</v>
      </c>
      <c r="AE7423">
        <v>1083</v>
      </c>
      <c r="AF7423" t="s">
        <v>2066</v>
      </c>
      <c r="AG7423">
        <v>3</v>
      </c>
      <c r="AH7423" t="s">
        <v>81</v>
      </c>
      <c r="AI7423">
        <v>99</v>
      </c>
      <c r="AJ7423" t="s">
        <v>54511</v>
      </c>
      <c r="AK7423">
        <v>730</v>
      </c>
      <c r="AL7423" t="s">
        <v>10314</v>
      </c>
      <c r="AP7423">
        <v>707404</v>
      </c>
      <c r="AQ7423" t="s">
        <v>36726</v>
      </c>
      <c r="AS7423">
        <v>2</v>
      </c>
      <c r="AT7423" t="s">
        <v>1413</v>
      </c>
      <c r="AU7423" t="s">
        <v>16440</v>
      </c>
      <c r="AX7423">
        <v>56.458118870198497</v>
      </c>
      <c r="AY7423">
        <v>10.0351518992072</v>
      </c>
      <c r="AZ7423" t="s">
        <v>62</v>
      </c>
      <c r="BA7423">
        <v>1082</v>
      </c>
      <c r="BB7423" t="s">
        <v>2852</v>
      </c>
    </row>
    <row r="7424" spans="1:54" x14ac:dyDescent="0.25">
      <c r="A7424" s="1">
        <v>45200</v>
      </c>
      <c r="B7424">
        <v>731411</v>
      </c>
      <c r="C7424" t="s">
        <v>36727</v>
      </c>
      <c r="D7424">
        <v>8900</v>
      </c>
      <c r="E7424" t="s">
        <v>10440</v>
      </c>
      <c r="F7424" t="s">
        <v>36728</v>
      </c>
      <c r="G7424">
        <v>30164644</v>
      </c>
      <c r="H7424">
        <v>1003401900</v>
      </c>
      <c r="I7424" t="s">
        <v>36381</v>
      </c>
      <c r="J7424" t="s">
        <v>36370</v>
      </c>
      <c r="K7424" t="s">
        <v>36383</v>
      </c>
      <c r="L7424" t="s">
        <v>15594</v>
      </c>
      <c r="M7424">
        <v>1366</v>
      </c>
      <c r="N7424">
        <v>63</v>
      </c>
      <c r="R7424" s="1">
        <v>40938</v>
      </c>
      <c r="S7424" t="s">
        <v>56</v>
      </c>
      <c r="V7424" s="1">
        <v>39783</v>
      </c>
      <c r="W7424">
        <v>4</v>
      </c>
      <c r="X7424" t="s">
        <v>725</v>
      </c>
      <c r="Y7424">
        <v>1</v>
      </c>
      <c r="Z7424" t="s">
        <v>46545</v>
      </c>
      <c r="AB7424">
        <v>199207</v>
      </c>
      <c r="AC7424">
        <v>241</v>
      </c>
      <c r="AD7424" t="s">
        <v>1722</v>
      </c>
      <c r="AE7424">
        <v>1071</v>
      </c>
      <c r="AF7424" t="s">
        <v>1688</v>
      </c>
      <c r="AG7424">
        <v>3</v>
      </c>
      <c r="AH7424" t="s">
        <v>81</v>
      </c>
      <c r="AI7424">
        <v>99</v>
      </c>
      <c r="AJ7424" t="s">
        <v>54511</v>
      </c>
      <c r="AK7424">
        <v>730</v>
      </c>
      <c r="AL7424" t="s">
        <v>10314</v>
      </c>
      <c r="AM7424">
        <v>2</v>
      </c>
      <c r="AN7424" t="s">
        <v>119</v>
      </c>
      <c r="AO7424">
        <v>731416</v>
      </c>
      <c r="AP7424">
        <v>731416</v>
      </c>
      <c r="AQ7424" t="s">
        <v>36729</v>
      </c>
      <c r="AR7424" t="s">
        <v>36730</v>
      </c>
      <c r="AS7424">
        <v>2</v>
      </c>
      <c r="AT7424" t="s">
        <v>1413</v>
      </c>
      <c r="AU7424" t="s">
        <v>13282</v>
      </c>
      <c r="AZ7424" t="s">
        <v>62</v>
      </c>
      <c r="BA7424">
        <v>1082</v>
      </c>
      <c r="BB7424" t="s">
        <v>2852</v>
      </c>
    </row>
    <row r="7425" spans="1:54" x14ac:dyDescent="0.25">
      <c r="A7425" s="1">
        <v>45200</v>
      </c>
      <c r="B7425">
        <v>731412</v>
      </c>
      <c r="C7425" t="s">
        <v>36731</v>
      </c>
      <c r="D7425">
        <v>8900</v>
      </c>
      <c r="E7425" t="s">
        <v>10440</v>
      </c>
      <c r="F7425" t="s">
        <v>36732</v>
      </c>
      <c r="G7425">
        <v>30773047</v>
      </c>
      <c r="H7425">
        <v>1016861835</v>
      </c>
      <c r="I7425" t="s">
        <v>12566</v>
      </c>
      <c r="J7425" t="s">
        <v>36733</v>
      </c>
      <c r="K7425" t="s">
        <v>10286</v>
      </c>
      <c r="L7425" t="s">
        <v>18088</v>
      </c>
      <c r="M7425">
        <v>1404</v>
      </c>
      <c r="N7425">
        <v>3</v>
      </c>
      <c r="R7425" s="1">
        <v>43794</v>
      </c>
      <c r="S7425" t="s">
        <v>56</v>
      </c>
      <c r="W7425">
        <v>4</v>
      </c>
      <c r="X7425" t="s">
        <v>725</v>
      </c>
      <c r="Y7425">
        <v>4</v>
      </c>
      <c r="Z7425" t="s">
        <v>1324</v>
      </c>
      <c r="AB7425">
        <v>200008</v>
      </c>
      <c r="AC7425">
        <v>312</v>
      </c>
      <c r="AD7425" t="s">
        <v>44564</v>
      </c>
      <c r="AE7425">
        <v>1085</v>
      </c>
      <c r="AF7425" t="s">
        <v>46731</v>
      </c>
      <c r="AG7425">
        <v>1</v>
      </c>
      <c r="AH7425" t="s">
        <v>44482</v>
      </c>
      <c r="AI7425">
        <v>99</v>
      </c>
      <c r="AJ7425" t="s">
        <v>54511</v>
      </c>
      <c r="AK7425">
        <v>730</v>
      </c>
      <c r="AL7425" t="s">
        <v>10314</v>
      </c>
      <c r="AP7425">
        <v>791413</v>
      </c>
      <c r="AQ7425" t="s">
        <v>12568</v>
      </c>
      <c r="AR7425" t="s">
        <v>12569</v>
      </c>
      <c r="AS7425">
        <v>2</v>
      </c>
      <c r="AT7425" t="s">
        <v>1413</v>
      </c>
      <c r="AU7425" t="s">
        <v>18089</v>
      </c>
      <c r="AX7425">
        <v>56.461330250000003</v>
      </c>
      <c r="AY7425">
        <v>10.04265565</v>
      </c>
      <c r="AZ7425" t="s">
        <v>62</v>
      </c>
      <c r="BA7425">
        <v>1082</v>
      </c>
      <c r="BB7425" t="s">
        <v>2852</v>
      </c>
    </row>
    <row r="7426" spans="1:54" x14ac:dyDescent="0.25">
      <c r="A7426" s="1">
        <v>45200</v>
      </c>
      <c r="B7426">
        <v>731413</v>
      </c>
      <c r="C7426" t="s">
        <v>36734</v>
      </c>
      <c r="D7426">
        <v>8960</v>
      </c>
      <c r="E7426" t="s">
        <v>54673</v>
      </c>
      <c r="F7426" t="s">
        <v>36735</v>
      </c>
      <c r="G7426">
        <v>32806872</v>
      </c>
      <c r="H7426">
        <v>1016409479</v>
      </c>
      <c r="I7426" t="s">
        <v>10442</v>
      </c>
      <c r="J7426" t="s">
        <v>36695</v>
      </c>
      <c r="K7426" t="s">
        <v>10443</v>
      </c>
      <c r="L7426" t="s">
        <v>13338</v>
      </c>
      <c r="M7426">
        <v>1366</v>
      </c>
      <c r="N7426">
        <v>57</v>
      </c>
      <c r="R7426" s="1">
        <v>43794</v>
      </c>
      <c r="S7426" t="s">
        <v>56</v>
      </c>
      <c r="W7426">
        <v>4</v>
      </c>
      <c r="X7426" t="s">
        <v>725</v>
      </c>
      <c r="Y7426">
        <v>1</v>
      </c>
      <c r="Z7426" t="s">
        <v>46545</v>
      </c>
      <c r="AB7426">
        <v>200210</v>
      </c>
      <c r="AC7426">
        <v>241</v>
      </c>
      <c r="AD7426" t="s">
        <v>1722</v>
      </c>
      <c r="AE7426">
        <v>1071</v>
      </c>
      <c r="AF7426" t="s">
        <v>1688</v>
      </c>
      <c r="AG7426">
        <v>1</v>
      </c>
      <c r="AH7426" t="s">
        <v>44482</v>
      </c>
      <c r="AI7426">
        <v>99</v>
      </c>
      <c r="AJ7426" t="s">
        <v>54511</v>
      </c>
      <c r="AK7426">
        <v>730</v>
      </c>
      <c r="AL7426" t="s">
        <v>10314</v>
      </c>
      <c r="AP7426">
        <v>280051</v>
      </c>
      <c r="AQ7426" t="s">
        <v>10445</v>
      </c>
      <c r="AR7426" t="s">
        <v>10446</v>
      </c>
      <c r="AS7426">
        <v>2</v>
      </c>
      <c r="AT7426" t="s">
        <v>1413</v>
      </c>
      <c r="AU7426" t="s">
        <v>13282</v>
      </c>
      <c r="AX7426">
        <v>56.430794710000001</v>
      </c>
      <c r="AY7426">
        <v>10.071056240000001</v>
      </c>
      <c r="AZ7426" t="s">
        <v>62</v>
      </c>
      <c r="BA7426">
        <v>1082</v>
      </c>
      <c r="BB7426" t="s">
        <v>2852</v>
      </c>
    </row>
    <row r="7427" spans="1:54" x14ac:dyDescent="0.25">
      <c r="A7427" s="1">
        <v>45200</v>
      </c>
      <c r="B7427">
        <v>731414</v>
      </c>
      <c r="C7427" t="s">
        <v>36736</v>
      </c>
      <c r="D7427">
        <v>8900</v>
      </c>
      <c r="E7427" t="s">
        <v>10440</v>
      </c>
      <c r="F7427" t="s">
        <v>36737</v>
      </c>
      <c r="G7427">
        <v>30773047</v>
      </c>
      <c r="H7427">
        <v>1016861835</v>
      </c>
      <c r="I7427" t="s">
        <v>36738</v>
      </c>
      <c r="K7427" t="s">
        <v>36739</v>
      </c>
      <c r="L7427" t="s">
        <v>18088</v>
      </c>
      <c r="M7427">
        <v>1404</v>
      </c>
      <c r="N7427">
        <v>3</v>
      </c>
      <c r="R7427" s="1">
        <v>42655</v>
      </c>
      <c r="S7427" t="s">
        <v>56</v>
      </c>
      <c r="V7427" s="1">
        <v>42644</v>
      </c>
      <c r="W7427">
        <v>4</v>
      </c>
      <c r="X7427" t="s">
        <v>725</v>
      </c>
      <c r="Y7427">
        <v>4</v>
      </c>
      <c r="Z7427" t="s">
        <v>1324</v>
      </c>
      <c r="AB7427">
        <v>200308</v>
      </c>
      <c r="AC7427">
        <v>306</v>
      </c>
      <c r="AD7427" t="s">
        <v>46731</v>
      </c>
      <c r="AE7427">
        <v>1085</v>
      </c>
      <c r="AF7427" t="s">
        <v>46731</v>
      </c>
      <c r="AG7427">
        <v>3</v>
      </c>
      <c r="AH7427" t="s">
        <v>81</v>
      </c>
      <c r="AI7427">
        <v>99</v>
      </c>
      <c r="AJ7427" t="s">
        <v>54511</v>
      </c>
      <c r="AK7427">
        <v>730</v>
      </c>
      <c r="AL7427" t="s">
        <v>10314</v>
      </c>
      <c r="AM7427">
        <v>2</v>
      </c>
      <c r="AN7427" t="s">
        <v>119</v>
      </c>
      <c r="AO7427">
        <v>731412</v>
      </c>
      <c r="AP7427">
        <v>791413</v>
      </c>
      <c r="AQ7427" t="s">
        <v>36740</v>
      </c>
      <c r="AR7427" t="s">
        <v>36741</v>
      </c>
      <c r="AS7427">
        <v>2</v>
      </c>
      <c r="AT7427" t="s">
        <v>1413</v>
      </c>
      <c r="AU7427" t="s">
        <v>18089</v>
      </c>
      <c r="AX7427">
        <v>56.461344517051799</v>
      </c>
      <c r="AY7427">
        <v>10.0426284503774</v>
      </c>
      <c r="AZ7427" t="s">
        <v>62</v>
      </c>
      <c r="BA7427">
        <v>1082</v>
      </c>
      <c r="BB7427" t="s">
        <v>2852</v>
      </c>
    </row>
    <row r="7428" spans="1:54" x14ac:dyDescent="0.25">
      <c r="A7428" s="1">
        <v>45200</v>
      </c>
      <c r="B7428">
        <v>731415</v>
      </c>
      <c r="C7428" t="s">
        <v>36742</v>
      </c>
      <c r="D7428">
        <v>8900</v>
      </c>
      <c r="E7428" t="s">
        <v>10440</v>
      </c>
      <c r="F7428" t="s">
        <v>55156</v>
      </c>
      <c r="I7428" t="s">
        <v>36743</v>
      </c>
      <c r="K7428" t="s">
        <v>36383</v>
      </c>
      <c r="L7428" t="s">
        <v>15594</v>
      </c>
      <c r="M7428">
        <v>1366</v>
      </c>
      <c r="N7428">
        <v>63</v>
      </c>
      <c r="R7428" s="1">
        <v>40939</v>
      </c>
      <c r="S7428" t="s">
        <v>56</v>
      </c>
      <c r="V7428" s="1">
        <v>39783</v>
      </c>
      <c r="W7428">
        <v>4</v>
      </c>
      <c r="X7428" t="s">
        <v>725</v>
      </c>
      <c r="Y7428">
        <v>1</v>
      </c>
      <c r="Z7428" t="s">
        <v>46545</v>
      </c>
      <c r="AB7428">
        <v>200511</v>
      </c>
      <c r="AC7428">
        <v>241</v>
      </c>
      <c r="AD7428" t="s">
        <v>1722</v>
      </c>
      <c r="AE7428">
        <v>1071</v>
      </c>
      <c r="AF7428" t="s">
        <v>1688</v>
      </c>
      <c r="AG7428">
        <v>3</v>
      </c>
      <c r="AH7428" t="s">
        <v>81</v>
      </c>
      <c r="AI7428">
        <v>99</v>
      </c>
      <c r="AJ7428" t="s">
        <v>54511</v>
      </c>
      <c r="AK7428">
        <v>730</v>
      </c>
      <c r="AL7428" t="s">
        <v>10314</v>
      </c>
      <c r="AM7428">
        <v>2</v>
      </c>
      <c r="AN7428" t="s">
        <v>119</v>
      </c>
      <c r="AO7428">
        <v>731416</v>
      </c>
      <c r="AP7428">
        <v>731416</v>
      </c>
      <c r="AQ7428" t="s">
        <v>36729</v>
      </c>
      <c r="AR7428" t="s">
        <v>36744</v>
      </c>
      <c r="AS7428">
        <v>2</v>
      </c>
      <c r="AT7428" t="s">
        <v>1413</v>
      </c>
      <c r="AU7428" t="s">
        <v>13282</v>
      </c>
      <c r="AZ7428" t="s">
        <v>62</v>
      </c>
      <c r="BA7428">
        <v>1082</v>
      </c>
      <c r="BB7428" t="s">
        <v>2852</v>
      </c>
    </row>
    <row r="7429" spans="1:54" x14ac:dyDescent="0.25">
      <c r="A7429" s="1">
        <v>45200</v>
      </c>
      <c r="B7429">
        <v>731416</v>
      </c>
      <c r="C7429" t="s">
        <v>36745</v>
      </c>
      <c r="D7429">
        <v>8960</v>
      </c>
      <c r="E7429" t="s">
        <v>54673</v>
      </c>
      <c r="F7429" t="s">
        <v>36746</v>
      </c>
      <c r="G7429">
        <v>30164644</v>
      </c>
      <c r="H7429">
        <v>1003401900</v>
      </c>
      <c r="I7429" t="s">
        <v>36747</v>
      </c>
      <c r="J7429" t="s">
        <v>36695</v>
      </c>
      <c r="K7429" t="s">
        <v>36383</v>
      </c>
      <c r="L7429" t="s">
        <v>15594</v>
      </c>
      <c r="M7429">
        <v>1366</v>
      </c>
      <c r="N7429">
        <v>63</v>
      </c>
      <c r="R7429" s="1">
        <v>40815</v>
      </c>
      <c r="S7429" t="s">
        <v>56</v>
      </c>
      <c r="V7429" s="1">
        <v>40360</v>
      </c>
      <c r="W7429">
        <v>4</v>
      </c>
      <c r="X7429" t="s">
        <v>725</v>
      </c>
      <c r="Y7429">
        <v>1</v>
      </c>
      <c r="Z7429" t="s">
        <v>46545</v>
      </c>
      <c r="AB7429">
        <v>200611</v>
      </c>
      <c r="AC7429">
        <v>241</v>
      </c>
      <c r="AD7429" t="s">
        <v>1722</v>
      </c>
      <c r="AE7429">
        <v>1071</v>
      </c>
      <c r="AF7429" t="s">
        <v>1688</v>
      </c>
      <c r="AG7429">
        <v>5</v>
      </c>
      <c r="AH7429" t="s">
        <v>1589</v>
      </c>
      <c r="AI7429">
        <v>99</v>
      </c>
      <c r="AJ7429" t="s">
        <v>54511</v>
      </c>
      <c r="AK7429">
        <v>730</v>
      </c>
      <c r="AL7429" t="s">
        <v>10314</v>
      </c>
      <c r="AM7429">
        <v>2</v>
      </c>
      <c r="AN7429" t="s">
        <v>119</v>
      </c>
      <c r="AO7429">
        <v>280051</v>
      </c>
      <c r="AQ7429" t="s">
        <v>36729</v>
      </c>
      <c r="AR7429" t="s">
        <v>36730</v>
      </c>
      <c r="AS7429">
        <v>1</v>
      </c>
      <c r="AT7429" t="s">
        <v>1446</v>
      </c>
      <c r="AU7429" t="s">
        <v>13282</v>
      </c>
      <c r="AX7429">
        <v>56.429246900671501</v>
      </c>
      <c r="AY7429">
        <v>10.0720620157977</v>
      </c>
      <c r="AZ7429" t="s">
        <v>62</v>
      </c>
      <c r="BA7429">
        <v>1082</v>
      </c>
      <c r="BB7429" t="s">
        <v>2852</v>
      </c>
    </row>
    <row r="7430" spans="1:54" x14ac:dyDescent="0.25">
      <c r="A7430" s="1">
        <v>45200</v>
      </c>
      <c r="B7430">
        <v>731901</v>
      </c>
      <c r="C7430" t="s">
        <v>36748</v>
      </c>
      <c r="D7430">
        <v>8930</v>
      </c>
      <c r="E7430" t="s">
        <v>54679</v>
      </c>
      <c r="F7430" t="s">
        <v>17195</v>
      </c>
      <c r="G7430">
        <v>29189668</v>
      </c>
      <c r="H7430">
        <v>1003351001</v>
      </c>
      <c r="I7430" t="s">
        <v>17196</v>
      </c>
      <c r="J7430" t="s">
        <v>36749</v>
      </c>
      <c r="K7430" t="s">
        <v>36750</v>
      </c>
      <c r="L7430" t="s">
        <v>17198</v>
      </c>
      <c r="M7430">
        <v>190</v>
      </c>
      <c r="N7430">
        <v>50</v>
      </c>
      <c r="R7430" s="1">
        <v>44147</v>
      </c>
      <c r="S7430" t="s">
        <v>56</v>
      </c>
      <c r="T7430">
        <v>730</v>
      </c>
      <c r="U7430" t="s">
        <v>10314</v>
      </c>
      <c r="V7430" s="1">
        <v>44136</v>
      </c>
      <c r="W7430">
        <v>2</v>
      </c>
      <c r="X7430" t="s">
        <v>57</v>
      </c>
      <c r="Y7430">
        <v>1</v>
      </c>
      <c r="Z7430" t="s">
        <v>46545</v>
      </c>
      <c r="AA7430">
        <v>10</v>
      </c>
      <c r="AB7430">
        <v>194905</v>
      </c>
      <c r="AC7430">
        <v>126</v>
      </c>
      <c r="AD7430" t="s">
        <v>46616</v>
      </c>
      <c r="AE7430">
        <v>1015</v>
      </c>
      <c r="AF7430" t="s">
        <v>46616</v>
      </c>
      <c r="AG7430">
        <v>3</v>
      </c>
      <c r="AH7430" t="s">
        <v>81</v>
      </c>
      <c r="AI7430">
        <v>27</v>
      </c>
      <c r="AJ7430" t="s">
        <v>44512</v>
      </c>
      <c r="AK7430">
        <v>730</v>
      </c>
      <c r="AL7430" t="s">
        <v>10314</v>
      </c>
      <c r="AM7430">
        <v>2</v>
      </c>
      <c r="AN7430" t="s">
        <v>119</v>
      </c>
      <c r="AO7430">
        <v>281532</v>
      </c>
      <c r="AP7430">
        <v>281532</v>
      </c>
      <c r="AQ7430" t="s">
        <v>36751</v>
      </c>
      <c r="AR7430" t="s">
        <v>36752</v>
      </c>
      <c r="AS7430">
        <v>2</v>
      </c>
      <c r="AT7430" t="s">
        <v>1413</v>
      </c>
      <c r="AU7430" t="s">
        <v>10678</v>
      </c>
      <c r="AX7430">
        <v>56.492238129999997</v>
      </c>
      <c r="AY7430">
        <v>10.053686620000001</v>
      </c>
      <c r="AZ7430" t="s">
        <v>62</v>
      </c>
      <c r="BA7430">
        <v>1082</v>
      </c>
      <c r="BB7430" t="s">
        <v>2852</v>
      </c>
    </row>
    <row r="7431" spans="1:54" x14ac:dyDescent="0.25">
      <c r="A7431" s="1">
        <v>45200</v>
      </c>
      <c r="B7431">
        <v>731902</v>
      </c>
      <c r="C7431" t="s">
        <v>3446</v>
      </c>
      <c r="D7431">
        <v>8900</v>
      </c>
      <c r="E7431" t="s">
        <v>10440</v>
      </c>
      <c r="F7431" t="s">
        <v>3447</v>
      </c>
      <c r="K7431" t="s">
        <v>36753</v>
      </c>
      <c r="L7431" t="s">
        <v>46304</v>
      </c>
      <c r="N7431">
        <v>1</v>
      </c>
      <c r="R7431" s="1">
        <v>40162</v>
      </c>
      <c r="S7431" t="s">
        <v>80</v>
      </c>
      <c r="V7431" s="1">
        <v>28642</v>
      </c>
      <c r="W7431">
        <v>3</v>
      </c>
      <c r="X7431" t="s">
        <v>3496</v>
      </c>
      <c r="Y7431">
        <v>1</v>
      </c>
      <c r="Z7431" t="s">
        <v>46545</v>
      </c>
      <c r="AC7431">
        <v>126</v>
      </c>
      <c r="AD7431" t="s">
        <v>46616</v>
      </c>
      <c r="AE7431">
        <v>1015</v>
      </c>
      <c r="AF7431" t="s">
        <v>46616</v>
      </c>
      <c r="AG7431">
        <v>3</v>
      </c>
      <c r="AH7431" t="s">
        <v>81</v>
      </c>
      <c r="AI7431">
        <v>27</v>
      </c>
      <c r="AJ7431" t="s">
        <v>44512</v>
      </c>
      <c r="AK7431">
        <v>730</v>
      </c>
      <c r="AL7431" t="s">
        <v>10314</v>
      </c>
      <c r="AS7431">
        <v>0</v>
      </c>
      <c r="AT7431" t="s">
        <v>61</v>
      </c>
      <c r="AU7431" t="s">
        <v>36754</v>
      </c>
      <c r="AZ7431" t="s">
        <v>62</v>
      </c>
      <c r="BA7431">
        <v>1082</v>
      </c>
      <c r="BB7431" t="s">
        <v>2852</v>
      </c>
    </row>
    <row r="7432" spans="1:54" x14ac:dyDescent="0.25">
      <c r="A7432" s="1">
        <v>45200</v>
      </c>
      <c r="B7432">
        <v>731903</v>
      </c>
      <c r="C7432" t="s">
        <v>36755</v>
      </c>
      <c r="D7432">
        <v>8930</v>
      </c>
      <c r="E7432" t="s">
        <v>54679</v>
      </c>
      <c r="F7432" t="s">
        <v>36756</v>
      </c>
      <c r="G7432">
        <v>29189668</v>
      </c>
      <c r="H7432">
        <v>1018879979</v>
      </c>
      <c r="I7432" t="s">
        <v>36757</v>
      </c>
      <c r="J7432" t="s">
        <v>36758</v>
      </c>
      <c r="K7432" t="s">
        <v>36759</v>
      </c>
      <c r="L7432" t="s">
        <v>53383</v>
      </c>
      <c r="M7432">
        <v>2004</v>
      </c>
      <c r="N7432">
        <v>43</v>
      </c>
      <c r="R7432" s="1">
        <v>44271</v>
      </c>
      <c r="S7432" t="s">
        <v>56</v>
      </c>
      <c r="T7432">
        <v>730</v>
      </c>
      <c r="U7432" t="s">
        <v>10314</v>
      </c>
      <c r="V7432" s="1">
        <v>44197</v>
      </c>
      <c r="W7432">
        <v>2</v>
      </c>
      <c r="X7432" t="s">
        <v>57</v>
      </c>
      <c r="Y7432">
        <v>1</v>
      </c>
      <c r="Z7432" t="s">
        <v>46545</v>
      </c>
      <c r="AA7432">
        <v>10</v>
      </c>
      <c r="AB7432">
        <v>191701</v>
      </c>
      <c r="AC7432">
        <v>129</v>
      </c>
      <c r="AD7432" t="s">
        <v>2405</v>
      </c>
      <c r="AE7432">
        <v>1016</v>
      </c>
      <c r="AF7432" t="s">
        <v>2405</v>
      </c>
      <c r="AG7432">
        <v>3</v>
      </c>
      <c r="AH7432" t="s">
        <v>81</v>
      </c>
      <c r="AI7432">
        <v>29</v>
      </c>
      <c r="AJ7432" t="s">
        <v>2525</v>
      </c>
      <c r="AK7432">
        <v>730</v>
      </c>
      <c r="AL7432" t="s">
        <v>10314</v>
      </c>
      <c r="AQ7432" t="s">
        <v>36760</v>
      </c>
      <c r="AR7432" t="s">
        <v>36761</v>
      </c>
      <c r="AS7432">
        <v>0</v>
      </c>
      <c r="AT7432" t="s">
        <v>61</v>
      </c>
      <c r="AU7432" t="s">
        <v>53384</v>
      </c>
      <c r="AX7432">
        <v>56.51629105</v>
      </c>
      <c r="AY7432">
        <v>10.20949983</v>
      </c>
      <c r="AZ7432" t="s">
        <v>62</v>
      </c>
      <c r="BA7432">
        <v>1082</v>
      </c>
      <c r="BB7432" t="s">
        <v>2852</v>
      </c>
    </row>
    <row r="7433" spans="1:54" x14ac:dyDescent="0.25">
      <c r="A7433" s="1">
        <v>45200</v>
      </c>
      <c r="B7433">
        <v>733001</v>
      </c>
      <c r="C7433" t="s">
        <v>36762</v>
      </c>
      <c r="D7433">
        <v>8543</v>
      </c>
      <c r="E7433" t="s">
        <v>15368</v>
      </c>
      <c r="F7433" t="s">
        <v>36763</v>
      </c>
      <c r="G7433">
        <v>29189978</v>
      </c>
      <c r="H7433">
        <v>1003358298</v>
      </c>
      <c r="I7433" t="s">
        <v>36764</v>
      </c>
      <c r="J7433" t="s">
        <v>36765</v>
      </c>
      <c r="K7433" t="s">
        <v>36766</v>
      </c>
      <c r="L7433" t="s">
        <v>36767</v>
      </c>
      <c r="M7433">
        <v>107</v>
      </c>
      <c r="N7433">
        <v>6</v>
      </c>
      <c r="R7433" s="1">
        <v>43787</v>
      </c>
      <c r="S7433" t="s">
        <v>80</v>
      </c>
      <c r="T7433">
        <v>706</v>
      </c>
      <c r="U7433" t="s">
        <v>10147</v>
      </c>
      <c r="W7433">
        <v>2</v>
      </c>
      <c r="X7433" t="s">
        <v>57</v>
      </c>
      <c r="Y7433">
        <v>1</v>
      </c>
      <c r="Z7433" t="s">
        <v>46545</v>
      </c>
      <c r="AA7433">
        <v>9</v>
      </c>
      <c r="AB7433">
        <v>195108</v>
      </c>
      <c r="AC7433">
        <v>121</v>
      </c>
      <c r="AD7433" t="s">
        <v>70</v>
      </c>
      <c r="AE7433">
        <v>1012</v>
      </c>
      <c r="AF7433" t="s">
        <v>71</v>
      </c>
      <c r="AG7433">
        <v>1</v>
      </c>
      <c r="AH7433" t="s">
        <v>44482</v>
      </c>
      <c r="AI7433">
        <v>21</v>
      </c>
      <c r="AJ7433" t="s">
        <v>52613</v>
      </c>
      <c r="AK7433">
        <v>706</v>
      </c>
      <c r="AL7433" t="s">
        <v>10147</v>
      </c>
      <c r="AQ7433" t="s">
        <v>36768</v>
      </c>
      <c r="AR7433" t="s">
        <v>36769</v>
      </c>
      <c r="AS7433">
        <v>0</v>
      </c>
      <c r="AT7433" t="s">
        <v>61</v>
      </c>
      <c r="AU7433" t="s">
        <v>36770</v>
      </c>
      <c r="AX7433">
        <v>56.315302780000003</v>
      </c>
      <c r="AY7433">
        <v>10.31627729</v>
      </c>
      <c r="AZ7433" t="s">
        <v>62</v>
      </c>
      <c r="BA7433">
        <v>1082</v>
      </c>
      <c r="BB7433" t="s">
        <v>2852</v>
      </c>
    </row>
    <row r="7434" spans="1:54" x14ac:dyDescent="0.25">
      <c r="A7434" s="1">
        <v>45200</v>
      </c>
      <c r="B7434">
        <v>733002</v>
      </c>
      <c r="C7434" t="s">
        <v>51602</v>
      </c>
      <c r="D7434">
        <v>8544</v>
      </c>
      <c r="E7434" t="s">
        <v>51603</v>
      </c>
      <c r="F7434" t="s">
        <v>51604</v>
      </c>
      <c r="G7434">
        <v>29189978</v>
      </c>
      <c r="H7434">
        <v>1003358328</v>
      </c>
      <c r="I7434" t="s">
        <v>36771</v>
      </c>
      <c r="J7434" t="s">
        <v>36772</v>
      </c>
      <c r="K7434" t="s">
        <v>36773</v>
      </c>
      <c r="L7434" t="s">
        <v>36774</v>
      </c>
      <c r="M7434">
        <v>967</v>
      </c>
      <c r="N7434">
        <v>13</v>
      </c>
      <c r="R7434" s="1">
        <v>44701</v>
      </c>
      <c r="S7434" t="s">
        <v>56</v>
      </c>
      <c r="T7434">
        <v>706</v>
      </c>
      <c r="U7434" t="s">
        <v>10147</v>
      </c>
      <c r="W7434">
        <v>2</v>
      </c>
      <c r="X7434" t="s">
        <v>57</v>
      </c>
      <c r="Y7434">
        <v>1</v>
      </c>
      <c r="Z7434" t="s">
        <v>46545</v>
      </c>
      <c r="AA7434">
        <v>9</v>
      </c>
      <c r="AB7434">
        <v>197101</v>
      </c>
      <c r="AC7434">
        <v>121</v>
      </c>
      <c r="AD7434" t="s">
        <v>70</v>
      </c>
      <c r="AE7434">
        <v>1012</v>
      </c>
      <c r="AF7434" t="s">
        <v>71</v>
      </c>
      <c r="AG7434">
        <v>1</v>
      </c>
      <c r="AH7434" t="s">
        <v>44482</v>
      </c>
      <c r="AI7434">
        <v>21</v>
      </c>
      <c r="AJ7434" t="s">
        <v>52613</v>
      </c>
      <c r="AK7434">
        <v>706</v>
      </c>
      <c r="AL7434" t="s">
        <v>10147</v>
      </c>
      <c r="AQ7434" t="s">
        <v>36775</v>
      </c>
      <c r="AR7434" t="s">
        <v>36776</v>
      </c>
      <c r="AS7434">
        <v>0</v>
      </c>
      <c r="AT7434" t="s">
        <v>61</v>
      </c>
      <c r="AU7434" t="s">
        <v>3889</v>
      </c>
      <c r="AX7434">
        <v>56.333485039999999</v>
      </c>
      <c r="AY7434">
        <v>10.376640350000001</v>
      </c>
      <c r="AZ7434" t="s">
        <v>62</v>
      </c>
      <c r="BA7434">
        <v>1082</v>
      </c>
      <c r="BB7434" t="s">
        <v>2852</v>
      </c>
    </row>
    <row r="7435" spans="1:54" x14ac:dyDescent="0.25">
      <c r="A7435" s="1">
        <v>45200</v>
      </c>
      <c r="B7435">
        <v>733003</v>
      </c>
      <c r="C7435" t="s">
        <v>55369</v>
      </c>
      <c r="D7435">
        <v>8544</v>
      </c>
      <c r="E7435" t="s">
        <v>51603</v>
      </c>
      <c r="F7435" t="s">
        <v>55369</v>
      </c>
      <c r="G7435">
        <v>29189978</v>
      </c>
      <c r="H7435">
        <v>1003358420</v>
      </c>
      <c r="I7435" t="s">
        <v>36777</v>
      </c>
      <c r="J7435" t="s">
        <v>36778</v>
      </c>
      <c r="K7435" t="s">
        <v>36779</v>
      </c>
      <c r="L7435" t="s">
        <v>55520</v>
      </c>
      <c r="M7435">
        <v>2361</v>
      </c>
      <c r="N7435">
        <v>2</v>
      </c>
      <c r="R7435" s="1">
        <v>44518</v>
      </c>
      <c r="S7435" t="s">
        <v>56</v>
      </c>
      <c r="T7435">
        <v>706</v>
      </c>
      <c r="U7435" t="s">
        <v>10147</v>
      </c>
      <c r="W7435">
        <v>2</v>
      </c>
      <c r="X7435" t="s">
        <v>57</v>
      </c>
      <c r="Y7435">
        <v>1</v>
      </c>
      <c r="Z7435" t="s">
        <v>46545</v>
      </c>
      <c r="AA7435">
        <v>10</v>
      </c>
      <c r="AB7435">
        <v>196208</v>
      </c>
      <c r="AC7435">
        <v>121</v>
      </c>
      <c r="AD7435" t="s">
        <v>70</v>
      </c>
      <c r="AE7435">
        <v>1012</v>
      </c>
      <c r="AF7435" t="s">
        <v>71</v>
      </c>
      <c r="AG7435">
        <v>1</v>
      </c>
      <c r="AH7435" t="s">
        <v>44482</v>
      </c>
      <c r="AI7435">
        <v>21</v>
      </c>
      <c r="AJ7435" t="s">
        <v>52613</v>
      </c>
      <c r="AK7435">
        <v>706</v>
      </c>
      <c r="AL7435" t="s">
        <v>10147</v>
      </c>
      <c r="AQ7435" t="s">
        <v>36780</v>
      </c>
      <c r="AR7435" t="s">
        <v>36781</v>
      </c>
      <c r="AS7435">
        <v>0</v>
      </c>
      <c r="AT7435" t="s">
        <v>61</v>
      </c>
      <c r="AU7435" t="s">
        <v>55521</v>
      </c>
      <c r="AX7435">
        <v>56.363663070000001</v>
      </c>
      <c r="AY7435">
        <v>10.27402629</v>
      </c>
      <c r="AZ7435" t="s">
        <v>62</v>
      </c>
      <c r="BA7435">
        <v>1082</v>
      </c>
      <c r="BB7435" t="s">
        <v>2852</v>
      </c>
    </row>
    <row r="7436" spans="1:54" x14ac:dyDescent="0.25">
      <c r="A7436" s="1">
        <v>45200</v>
      </c>
      <c r="B7436">
        <v>733210</v>
      </c>
      <c r="C7436" t="s">
        <v>36782</v>
      </c>
      <c r="D7436">
        <v>8543</v>
      </c>
      <c r="E7436" t="s">
        <v>15368</v>
      </c>
      <c r="F7436" t="s">
        <v>36783</v>
      </c>
      <c r="G7436">
        <v>30182014</v>
      </c>
      <c r="H7436">
        <v>1004368685</v>
      </c>
      <c r="I7436" t="s">
        <v>36784</v>
      </c>
      <c r="K7436" t="s">
        <v>36785</v>
      </c>
      <c r="L7436" t="s">
        <v>36767</v>
      </c>
      <c r="M7436">
        <v>107</v>
      </c>
      <c r="N7436">
        <v>6</v>
      </c>
      <c r="R7436" s="1">
        <v>40162</v>
      </c>
      <c r="S7436" t="s">
        <v>80</v>
      </c>
      <c r="T7436">
        <v>706</v>
      </c>
      <c r="U7436" t="s">
        <v>10147</v>
      </c>
      <c r="V7436" s="1">
        <v>39083</v>
      </c>
      <c r="W7436">
        <v>2</v>
      </c>
      <c r="X7436" t="s">
        <v>57</v>
      </c>
      <c r="Y7436">
        <v>1</v>
      </c>
      <c r="Z7436" t="s">
        <v>46545</v>
      </c>
      <c r="AB7436">
        <v>197308</v>
      </c>
      <c r="AC7436">
        <v>125</v>
      </c>
      <c r="AD7436" t="s">
        <v>1344</v>
      </c>
      <c r="AE7436">
        <v>1014</v>
      </c>
      <c r="AF7436" t="s">
        <v>1352</v>
      </c>
      <c r="AG7436">
        <v>3</v>
      </c>
      <c r="AH7436" t="s">
        <v>81</v>
      </c>
      <c r="AI7436">
        <v>24</v>
      </c>
      <c r="AJ7436" t="s">
        <v>1344</v>
      </c>
      <c r="AK7436">
        <v>706</v>
      </c>
      <c r="AL7436" t="s">
        <v>10147</v>
      </c>
      <c r="AM7436">
        <v>2</v>
      </c>
      <c r="AN7436" t="s">
        <v>119</v>
      </c>
      <c r="AO7436">
        <v>706210</v>
      </c>
      <c r="AQ7436" t="s">
        <v>36786</v>
      </c>
      <c r="AR7436" t="s">
        <v>36787</v>
      </c>
      <c r="AS7436">
        <v>0</v>
      </c>
      <c r="AT7436" t="s">
        <v>61</v>
      </c>
      <c r="AU7436" t="s">
        <v>36770</v>
      </c>
      <c r="AX7436">
        <v>56.3153028520032</v>
      </c>
      <c r="AY7436">
        <v>10.3162774366244</v>
      </c>
      <c r="AZ7436" t="s">
        <v>62</v>
      </c>
      <c r="BA7436">
        <v>1082</v>
      </c>
      <c r="BB7436" t="s">
        <v>2852</v>
      </c>
    </row>
    <row r="7437" spans="1:54" x14ac:dyDescent="0.25">
      <c r="A7437" s="1">
        <v>45200</v>
      </c>
      <c r="B7437">
        <v>733211</v>
      </c>
      <c r="C7437" t="s">
        <v>51605</v>
      </c>
      <c r="D7437">
        <v>8543</v>
      </c>
      <c r="E7437" t="s">
        <v>15368</v>
      </c>
      <c r="F7437" t="s">
        <v>36783</v>
      </c>
      <c r="I7437" t="s">
        <v>36784</v>
      </c>
      <c r="J7437" t="s">
        <v>36788</v>
      </c>
      <c r="K7437" t="s">
        <v>36789</v>
      </c>
      <c r="L7437" t="s">
        <v>36767</v>
      </c>
      <c r="M7437">
        <v>107</v>
      </c>
      <c r="N7437">
        <v>6</v>
      </c>
      <c r="R7437" s="1">
        <v>40162</v>
      </c>
      <c r="S7437" t="s">
        <v>80</v>
      </c>
      <c r="T7437">
        <v>706</v>
      </c>
      <c r="U7437" t="s">
        <v>10147</v>
      </c>
      <c r="V7437" s="1">
        <v>38200</v>
      </c>
      <c r="W7437">
        <v>2</v>
      </c>
      <c r="X7437" t="s">
        <v>57</v>
      </c>
      <c r="Y7437">
        <v>1</v>
      </c>
      <c r="Z7437" t="s">
        <v>46545</v>
      </c>
      <c r="AB7437">
        <v>198108</v>
      </c>
      <c r="AC7437">
        <v>125</v>
      </c>
      <c r="AD7437" t="s">
        <v>1344</v>
      </c>
      <c r="AE7437">
        <v>1014</v>
      </c>
      <c r="AF7437" t="s">
        <v>1352</v>
      </c>
      <c r="AG7437">
        <v>3</v>
      </c>
      <c r="AH7437" t="s">
        <v>81</v>
      </c>
      <c r="AI7437">
        <v>24</v>
      </c>
      <c r="AJ7437" t="s">
        <v>1344</v>
      </c>
      <c r="AK7437">
        <v>706</v>
      </c>
      <c r="AL7437" t="s">
        <v>10147</v>
      </c>
      <c r="AQ7437" t="s">
        <v>36790</v>
      </c>
      <c r="AS7437">
        <v>0</v>
      </c>
      <c r="AT7437" t="s">
        <v>61</v>
      </c>
      <c r="AU7437" t="s">
        <v>36770</v>
      </c>
      <c r="AX7437">
        <v>56.3153028520032</v>
      </c>
      <c r="AY7437">
        <v>10.3162774366244</v>
      </c>
      <c r="AZ7437" t="s">
        <v>62</v>
      </c>
      <c r="BA7437">
        <v>1082</v>
      </c>
      <c r="BB7437" t="s">
        <v>2852</v>
      </c>
    </row>
    <row r="7438" spans="1:54" x14ac:dyDescent="0.25">
      <c r="A7438" s="1">
        <v>45200</v>
      </c>
      <c r="B7438">
        <v>733247</v>
      </c>
      <c r="C7438" t="s">
        <v>36791</v>
      </c>
      <c r="D7438">
        <v>8543</v>
      </c>
      <c r="E7438" t="s">
        <v>15368</v>
      </c>
      <c r="F7438" t="s">
        <v>36792</v>
      </c>
      <c r="G7438">
        <v>29548323</v>
      </c>
      <c r="H7438">
        <v>1003351049</v>
      </c>
      <c r="I7438" t="s">
        <v>55111</v>
      </c>
      <c r="J7438" t="s">
        <v>36793</v>
      </c>
      <c r="K7438" t="s">
        <v>35439</v>
      </c>
      <c r="L7438" t="s">
        <v>36794</v>
      </c>
      <c r="M7438">
        <v>741</v>
      </c>
      <c r="N7438">
        <v>1</v>
      </c>
      <c r="R7438" s="1">
        <v>44410</v>
      </c>
      <c r="S7438" t="s">
        <v>56</v>
      </c>
      <c r="W7438">
        <v>4</v>
      </c>
      <c r="X7438" t="s">
        <v>725</v>
      </c>
      <c r="Y7438">
        <v>1</v>
      </c>
      <c r="Z7438" t="s">
        <v>46545</v>
      </c>
      <c r="AB7438">
        <v>197808</v>
      </c>
      <c r="AC7438">
        <v>137</v>
      </c>
      <c r="AD7438" t="s">
        <v>1410</v>
      </c>
      <c r="AE7438">
        <v>1053</v>
      </c>
      <c r="AF7438" t="s">
        <v>1410</v>
      </c>
      <c r="AG7438">
        <v>1</v>
      </c>
      <c r="AH7438" t="s">
        <v>44482</v>
      </c>
      <c r="AI7438">
        <v>30</v>
      </c>
      <c r="AJ7438" t="s">
        <v>1402</v>
      </c>
      <c r="AK7438">
        <v>706</v>
      </c>
      <c r="AL7438" t="s">
        <v>10147</v>
      </c>
      <c r="AP7438">
        <v>707248</v>
      </c>
      <c r="AQ7438" t="s">
        <v>35138</v>
      </c>
      <c r="AR7438" t="s">
        <v>35139</v>
      </c>
      <c r="AS7438">
        <v>2</v>
      </c>
      <c r="AT7438" t="s">
        <v>1413</v>
      </c>
      <c r="AU7438" t="s">
        <v>36795</v>
      </c>
      <c r="AX7438">
        <v>56.320488419999997</v>
      </c>
      <c r="AY7438">
        <v>10.3229677</v>
      </c>
      <c r="AZ7438" t="s">
        <v>62</v>
      </c>
      <c r="BA7438">
        <v>1082</v>
      </c>
      <c r="BB7438" t="s">
        <v>2852</v>
      </c>
    </row>
    <row r="7439" spans="1:54" x14ac:dyDescent="0.25">
      <c r="A7439" s="1">
        <v>45200</v>
      </c>
      <c r="B7439">
        <v>735001</v>
      </c>
      <c r="C7439" t="s">
        <v>54153</v>
      </c>
      <c r="D7439">
        <v>8961</v>
      </c>
      <c r="E7439" t="s">
        <v>53276</v>
      </c>
      <c r="F7439" t="s">
        <v>54154</v>
      </c>
      <c r="G7439">
        <v>29189986</v>
      </c>
      <c r="H7439">
        <v>1003358547</v>
      </c>
      <c r="I7439" t="s">
        <v>36796</v>
      </c>
      <c r="J7439" t="s">
        <v>36797</v>
      </c>
      <c r="K7439" t="s">
        <v>15415</v>
      </c>
      <c r="L7439" t="s">
        <v>15416</v>
      </c>
      <c r="M7439">
        <v>808</v>
      </c>
      <c r="N7439">
        <v>11</v>
      </c>
      <c r="R7439" s="1">
        <v>44757</v>
      </c>
      <c r="S7439" t="s">
        <v>56</v>
      </c>
      <c r="T7439">
        <v>707</v>
      </c>
      <c r="U7439" t="s">
        <v>10213</v>
      </c>
      <c r="V7439" s="1">
        <v>44743</v>
      </c>
      <c r="W7439">
        <v>2</v>
      </c>
      <c r="X7439" t="s">
        <v>57</v>
      </c>
      <c r="Y7439">
        <v>1</v>
      </c>
      <c r="Z7439" t="s">
        <v>46545</v>
      </c>
      <c r="AA7439">
        <v>6</v>
      </c>
      <c r="AB7439">
        <v>195908</v>
      </c>
      <c r="AC7439">
        <v>121</v>
      </c>
      <c r="AD7439" t="s">
        <v>70</v>
      </c>
      <c r="AE7439">
        <v>1012</v>
      </c>
      <c r="AF7439" t="s">
        <v>71</v>
      </c>
      <c r="AG7439">
        <v>3</v>
      </c>
      <c r="AH7439" t="s">
        <v>81</v>
      </c>
      <c r="AI7439">
        <v>21</v>
      </c>
      <c r="AJ7439" t="s">
        <v>52613</v>
      </c>
      <c r="AK7439">
        <v>707</v>
      </c>
      <c r="AL7439" t="s">
        <v>10213</v>
      </c>
      <c r="AM7439">
        <v>2</v>
      </c>
      <c r="AN7439" t="s">
        <v>119</v>
      </c>
      <c r="AO7439">
        <v>281072</v>
      </c>
      <c r="AP7439">
        <v>281072</v>
      </c>
      <c r="AQ7439" t="s">
        <v>15417</v>
      </c>
      <c r="AR7439" t="s">
        <v>15418</v>
      </c>
      <c r="AS7439">
        <v>2</v>
      </c>
      <c r="AT7439" t="s">
        <v>1413</v>
      </c>
      <c r="AU7439" t="s">
        <v>15419</v>
      </c>
      <c r="AX7439">
        <v>56.46353105</v>
      </c>
      <c r="AY7439">
        <v>10.340696749999999</v>
      </c>
      <c r="AZ7439" t="s">
        <v>62</v>
      </c>
      <c r="BA7439">
        <v>1082</v>
      </c>
      <c r="BB7439" t="s">
        <v>2852</v>
      </c>
    </row>
    <row r="7440" spans="1:54" x14ac:dyDescent="0.25">
      <c r="A7440" s="1">
        <v>45200</v>
      </c>
      <c r="B7440">
        <v>735002</v>
      </c>
      <c r="C7440" t="s">
        <v>46305</v>
      </c>
      <c r="D7440">
        <v>8950</v>
      </c>
      <c r="E7440" t="s">
        <v>55157</v>
      </c>
      <c r="F7440" t="s">
        <v>46306</v>
      </c>
      <c r="I7440" t="s">
        <v>55158</v>
      </c>
      <c r="K7440" t="s">
        <v>36798</v>
      </c>
      <c r="R7440" s="1">
        <v>40162</v>
      </c>
      <c r="S7440" t="s">
        <v>80</v>
      </c>
      <c r="T7440">
        <v>707</v>
      </c>
      <c r="U7440" t="s">
        <v>10213</v>
      </c>
      <c r="V7440" s="1">
        <v>30103</v>
      </c>
      <c r="W7440">
        <v>2</v>
      </c>
      <c r="X7440" t="s">
        <v>57</v>
      </c>
      <c r="Y7440">
        <v>1</v>
      </c>
      <c r="Z7440" t="s">
        <v>46545</v>
      </c>
      <c r="AA7440">
        <v>2</v>
      </c>
      <c r="AB7440">
        <v>190504</v>
      </c>
      <c r="AC7440">
        <v>121</v>
      </c>
      <c r="AD7440" t="s">
        <v>70</v>
      </c>
      <c r="AE7440">
        <v>1012</v>
      </c>
      <c r="AF7440" t="s">
        <v>71</v>
      </c>
      <c r="AG7440">
        <v>3</v>
      </c>
      <c r="AH7440" t="s">
        <v>81</v>
      </c>
      <c r="AI7440">
        <v>21</v>
      </c>
      <c r="AJ7440" t="s">
        <v>52613</v>
      </c>
      <c r="AK7440">
        <v>707</v>
      </c>
      <c r="AL7440" t="s">
        <v>10213</v>
      </c>
      <c r="AS7440">
        <v>0</v>
      </c>
      <c r="AT7440" t="s">
        <v>61</v>
      </c>
      <c r="AZ7440" t="s">
        <v>62</v>
      </c>
      <c r="BA7440">
        <v>1082</v>
      </c>
      <c r="BB7440" t="s">
        <v>2852</v>
      </c>
    </row>
    <row r="7441" spans="1:54" x14ac:dyDescent="0.25">
      <c r="A7441" s="1">
        <v>45200</v>
      </c>
      <c r="B7441">
        <v>735003</v>
      </c>
      <c r="C7441" t="s">
        <v>55159</v>
      </c>
      <c r="D7441">
        <v>8950</v>
      </c>
      <c r="E7441" t="s">
        <v>55157</v>
      </c>
      <c r="F7441" t="s">
        <v>55160</v>
      </c>
      <c r="G7441">
        <v>29189986</v>
      </c>
      <c r="H7441">
        <v>1003358560</v>
      </c>
      <c r="I7441" t="s">
        <v>36796</v>
      </c>
      <c r="J7441" t="s">
        <v>36799</v>
      </c>
      <c r="K7441" t="s">
        <v>36800</v>
      </c>
      <c r="L7441" t="s">
        <v>51606</v>
      </c>
      <c r="M7441">
        <v>859</v>
      </c>
      <c r="N7441">
        <v>168</v>
      </c>
      <c r="R7441" s="1">
        <v>44757</v>
      </c>
      <c r="S7441" t="s">
        <v>56</v>
      </c>
      <c r="T7441">
        <v>707</v>
      </c>
      <c r="U7441" t="s">
        <v>10213</v>
      </c>
      <c r="V7441" s="1">
        <v>44743</v>
      </c>
      <c r="W7441">
        <v>2</v>
      </c>
      <c r="X7441" t="s">
        <v>57</v>
      </c>
      <c r="Y7441">
        <v>1</v>
      </c>
      <c r="Z7441" t="s">
        <v>46545</v>
      </c>
      <c r="AA7441">
        <v>6</v>
      </c>
      <c r="AB7441">
        <v>195908</v>
      </c>
      <c r="AC7441">
        <v>121</v>
      </c>
      <c r="AD7441" t="s">
        <v>70</v>
      </c>
      <c r="AE7441">
        <v>1012</v>
      </c>
      <c r="AF7441" t="s">
        <v>71</v>
      </c>
      <c r="AG7441">
        <v>3</v>
      </c>
      <c r="AH7441" t="s">
        <v>81</v>
      </c>
      <c r="AI7441">
        <v>21</v>
      </c>
      <c r="AJ7441" t="s">
        <v>52613</v>
      </c>
      <c r="AK7441">
        <v>707</v>
      </c>
      <c r="AL7441" t="s">
        <v>10213</v>
      </c>
      <c r="AM7441">
        <v>2</v>
      </c>
      <c r="AN7441" t="s">
        <v>119</v>
      </c>
      <c r="AO7441">
        <v>281072</v>
      </c>
      <c r="AP7441">
        <v>281072</v>
      </c>
      <c r="AQ7441" t="s">
        <v>15417</v>
      </c>
      <c r="AR7441" t="s">
        <v>15418</v>
      </c>
      <c r="AS7441">
        <v>2</v>
      </c>
      <c r="AT7441" t="s">
        <v>1413</v>
      </c>
      <c r="AU7441" t="s">
        <v>51607</v>
      </c>
      <c r="AX7441">
        <v>56.507652829999998</v>
      </c>
      <c r="AY7441">
        <v>10.33432198</v>
      </c>
      <c r="AZ7441" t="s">
        <v>62</v>
      </c>
      <c r="BA7441">
        <v>1082</v>
      </c>
      <c r="BB7441" t="s">
        <v>2852</v>
      </c>
    </row>
    <row r="7442" spans="1:54" x14ac:dyDescent="0.25">
      <c r="A7442" s="1">
        <v>45200</v>
      </c>
      <c r="B7442">
        <v>735004</v>
      </c>
      <c r="C7442" t="s">
        <v>51608</v>
      </c>
      <c r="D7442">
        <v>8950</v>
      </c>
      <c r="E7442" t="s">
        <v>55157</v>
      </c>
      <c r="F7442" t="s">
        <v>51609</v>
      </c>
      <c r="I7442" t="s">
        <v>55158</v>
      </c>
      <c r="K7442" t="s">
        <v>36798</v>
      </c>
      <c r="R7442" s="1">
        <v>40162</v>
      </c>
      <c r="S7442" t="s">
        <v>80</v>
      </c>
      <c r="T7442">
        <v>707</v>
      </c>
      <c r="U7442" t="s">
        <v>10213</v>
      </c>
      <c r="V7442" s="1">
        <v>27912</v>
      </c>
      <c r="W7442">
        <v>2</v>
      </c>
      <c r="X7442" t="s">
        <v>57</v>
      </c>
      <c r="Y7442">
        <v>1</v>
      </c>
      <c r="Z7442" t="s">
        <v>46545</v>
      </c>
      <c r="AC7442">
        <v>121</v>
      </c>
      <c r="AD7442" t="s">
        <v>70</v>
      </c>
      <c r="AE7442">
        <v>1012</v>
      </c>
      <c r="AF7442" t="s">
        <v>71</v>
      </c>
      <c r="AG7442">
        <v>3</v>
      </c>
      <c r="AH7442" t="s">
        <v>81</v>
      </c>
      <c r="AI7442">
        <v>21</v>
      </c>
      <c r="AJ7442" t="s">
        <v>52613</v>
      </c>
      <c r="AK7442">
        <v>707</v>
      </c>
      <c r="AL7442" t="s">
        <v>10213</v>
      </c>
      <c r="AS7442">
        <v>0</v>
      </c>
      <c r="AT7442" t="s">
        <v>61</v>
      </c>
      <c r="AZ7442" t="s">
        <v>62</v>
      </c>
      <c r="BA7442">
        <v>1082</v>
      </c>
      <c r="BB7442" t="s">
        <v>2852</v>
      </c>
    </row>
    <row r="7443" spans="1:54" x14ac:dyDescent="0.25">
      <c r="A7443" s="1">
        <v>45200</v>
      </c>
      <c r="B7443">
        <v>735005</v>
      </c>
      <c r="C7443" t="s">
        <v>51610</v>
      </c>
      <c r="D7443">
        <v>8961</v>
      </c>
      <c r="E7443" t="s">
        <v>53276</v>
      </c>
      <c r="F7443" t="s">
        <v>51611</v>
      </c>
      <c r="G7443">
        <v>29189986</v>
      </c>
      <c r="H7443">
        <v>1003358493</v>
      </c>
      <c r="I7443" t="s">
        <v>36796</v>
      </c>
      <c r="J7443" t="s">
        <v>36801</v>
      </c>
      <c r="K7443" t="s">
        <v>36802</v>
      </c>
      <c r="L7443" t="s">
        <v>54155</v>
      </c>
      <c r="M7443">
        <v>44</v>
      </c>
      <c r="N7443">
        <v>8</v>
      </c>
      <c r="R7443" s="1">
        <v>44757</v>
      </c>
      <c r="S7443" t="s">
        <v>56</v>
      </c>
      <c r="T7443">
        <v>707</v>
      </c>
      <c r="U7443" t="s">
        <v>10213</v>
      </c>
      <c r="V7443" s="1">
        <v>44743</v>
      </c>
      <c r="W7443">
        <v>2</v>
      </c>
      <c r="X7443" t="s">
        <v>57</v>
      </c>
      <c r="Y7443">
        <v>1</v>
      </c>
      <c r="Z7443" t="s">
        <v>46545</v>
      </c>
      <c r="AA7443">
        <v>6</v>
      </c>
      <c r="AB7443">
        <v>196908</v>
      </c>
      <c r="AC7443">
        <v>121</v>
      </c>
      <c r="AD7443" t="s">
        <v>70</v>
      </c>
      <c r="AE7443">
        <v>1012</v>
      </c>
      <c r="AF7443" t="s">
        <v>71</v>
      </c>
      <c r="AG7443">
        <v>3</v>
      </c>
      <c r="AH7443" t="s">
        <v>81</v>
      </c>
      <c r="AI7443">
        <v>21</v>
      </c>
      <c r="AJ7443" t="s">
        <v>52613</v>
      </c>
      <c r="AK7443">
        <v>707</v>
      </c>
      <c r="AL7443" t="s">
        <v>10213</v>
      </c>
      <c r="AM7443">
        <v>2</v>
      </c>
      <c r="AN7443" t="s">
        <v>119</v>
      </c>
      <c r="AO7443">
        <v>281072</v>
      </c>
      <c r="AP7443">
        <v>281072</v>
      </c>
      <c r="AQ7443" t="s">
        <v>15417</v>
      </c>
      <c r="AR7443" t="s">
        <v>15418</v>
      </c>
      <c r="AS7443">
        <v>2</v>
      </c>
      <c r="AT7443" t="s">
        <v>1413</v>
      </c>
      <c r="AU7443" t="s">
        <v>53460</v>
      </c>
      <c r="AW7443" t="s">
        <v>36803</v>
      </c>
      <c r="AZ7443" t="s">
        <v>62</v>
      </c>
      <c r="BA7443">
        <v>1082</v>
      </c>
      <c r="BB7443" t="s">
        <v>2852</v>
      </c>
    </row>
    <row r="7444" spans="1:54" x14ac:dyDescent="0.25">
      <c r="A7444" s="1">
        <v>45200</v>
      </c>
      <c r="B7444">
        <v>735006</v>
      </c>
      <c r="C7444" t="s">
        <v>54995</v>
      </c>
      <c r="D7444">
        <v>8950</v>
      </c>
      <c r="E7444" t="s">
        <v>55157</v>
      </c>
      <c r="F7444" t="s">
        <v>54996</v>
      </c>
      <c r="I7444" t="s">
        <v>55158</v>
      </c>
      <c r="K7444" t="s">
        <v>36798</v>
      </c>
      <c r="R7444" s="1">
        <v>40162</v>
      </c>
      <c r="S7444" t="s">
        <v>80</v>
      </c>
      <c r="T7444">
        <v>707</v>
      </c>
      <c r="U7444" t="s">
        <v>10213</v>
      </c>
      <c r="V7444" s="1">
        <v>27912</v>
      </c>
      <c r="W7444">
        <v>2</v>
      </c>
      <c r="X7444" t="s">
        <v>57</v>
      </c>
      <c r="Y7444">
        <v>1</v>
      </c>
      <c r="Z7444" t="s">
        <v>46545</v>
      </c>
      <c r="AC7444">
        <v>121</v>
      </c>
      <c r="AD7444" t="s">
        <v>70</v>
      </c>
      <c r="AE7444">
        <v>1012</v>
      </c>
      <c r="AF7444" t="s">
        <v>71</v>
      </c>
      <c r="AG7444">
        <v>3</v>
      </c>
      <c r="AH7444" t="s">
        <v>81</v>
      </c>
      <c r="AI7444">
        <v>22</v>
      </c>
      <c r="AJ7444" t="s">
        <v>52628</v>
      </c>
      <c r="AK7444">
        <v>707</v>
      </c>
      <c r="AL7444" t="s">
        <v>10213</v>
      </c>
      <c r="AS7444">
        <v>0</v>
      </c>
      <c r="AT7444" t="s">
        <v>61</v>
      </c>
      <c r="AZ7444" t="s">
        <v>62</v>
      </c>
      <c r="BA7444">
        <v>1082</v>
      </c>
      <c r="BB7444" t="s">
        <v>2852</v>
      </c>
    </row>
    <row r="7445" spans="1:54" x14ac:dyDescent="0.25">
      <c r="A7445" s="1">
        <v>45200</v>
      </c>
      <c r="B7445">
        <v>735007</v>
      </c>
      <c r="C7445" t="s">
        <v>29140</v>
      </c>
      <c r="D7445">
        <v>8950</v>
      </c>
      <c r="E7445" t="s">
        <v>55157</v>
      </c>
      <c r="F7445" t="s">
        <v>36804</v>
      </c>
      <c r="G7445">
        <v>29189986</v>
      </c>
      <c r="H7445">
        <v>1003358456</v>
      </c>
      <c r="I7445" t="s">
        <v>55161</v>
      </c>
      <c r="J7445" t="s">
        <v>36805</v>
      </c>
      <c r="K7445" t="s">
        <v>36806</v>
      </c>
      <c r="L7445" t="s">
        <v>36807</v>
      </c>
      <c r="M7445">
        <v>32</v>
      </c>
      <c r="N7445">
        <v>7</v>
      </c>
      <c r="R7445" s="1">
        <v>40939</v>
      </c>
      <c r="S7445" t="s">
        <v>56</v>
      </c>
      <c r="T7445">
        <v>707</v>
      </c>
      <c r="U7445" t="s">
        <v>10213</v>
      </c>
      <c r="V7445" s="1">
        <v>40026</v>
      </c>
      <c r="W7445">
        <v>2</v>
      </c>
      <c r="X7445" t="s">
        <v>57</v>
      </c>
      <c r="Y7445">
        <v>1</v>
      </c>
      <c r="Z7445" t="s">
        <v>46545</v>
      </c>
      <c r="AA7445">
        <v>3</v>
      </c>
      <c r="AB7445">
        <v>199508</v>
      </c>
      <c r="AC7445">
        <v>126</v>
      </c>
      <c r="AD7445" t="s">
        <v>46616</v>
      </c>
      <c r="AE7445">
        <v>1015</v>
      </c>
      <c r="AF7445" t="s">
        <v>46616</v>
      </c>
      <c r="AG7445">
        <v>3</v>
      </c>
      <c r="AH7445" t="s">
        <v>81</v>
      </c>
      <c r="AI7445">
        <v>23</v>
      </c>
      <c r="AJ7445" t="s">
        <v>692</v>
      </c>
      <c r="AK7445">
        <v>707</v>
      </c>
      <c r="AL7445" t="s">
        <v>10213</v>
      </c>
      <c r="AQ7445" t="s">
        <v>36808</v>
      </c>
      <c r="AR7445" t="s">
        <v>36809</v>
      </c>
      <c r="AS7445">
        <v>0</v>
      </c>
      <c r="AT7445" t="s">
        <v>61</v>
      </c>
      <c r="AU7445" t="s">
        <v>36810</v>
      </c>
      <c r="AZ7445" t="s">
        <v>62</v>
      </c>
      <c r="BA7445">
        <v>1082</v>
      </c>
      <c r="BB7445" t="s">
        <v>2852</v>
      </c>
    </row>
    <row r="7446" spans="1:54" x14ac:dyDescent="0.25">
      <c r="A7446" s="1">
        <v>45200</v>
      </c>
      <c r="B7446">
        <v>735200</v>
      </c>
      <c r="D7446">
        <v>8961</v>
      </c>
      <c r="E7446" t="s">
        <v>53276</v>
      </c>
      <c r="F7446" t="s">
        <v>52721</v>
      </c>
      <c r="J7446" t="s">
        <v>36811</v>
      </c>
      <c r="K7446" t="s">
        <v>36812</v>
      </c>
      <c r="L7446" t="s">
        <v>11172</v>
      </c>
      <c r="M7446">
        <v>919</v>
      </c>
      <c r="N7446">
        <v>2</v>
      </c>
      <c r="R7446" s="1">
        <v>40162</v>
      </c>
      <c r="S7446" t="s">
        <v>80</v>
      </c>
      <c r="T7446">
        <v>707</v>
      </c>
      <c r="U7446" t="s">
        <v>10213</v>
      </c>
      <c r="V7446" s="1">
        <v>36373</v>
      </c>
      <c r="W7446">
        <v>2</v>
      </c>
      <c r="X7446" t="s">
        <v>57</v>
      </c>
      <c r="Y7446">
        <v>1</v>
      </c>
      <c r="Z7446" t="s">
        <v>46545</v>
      </c>
      <c r="AC7446">
        <v>932</v>
      </c>
      <c r="AD7446" t="s">
        <v>52637</v>
      </c>
      <c r="AE7446">
        <v>2021</v>
      </c>
      <c r="AF7446" t="s">
        <v>52637</v>
      </c>
      <c r="AG7446">
        <v>3</v>
      </c>
      <c r="AH7446" t="s">
        <v>81</v>
      </c>
      <c r="AI7446">
        <v>10</v>
      </c>
      <c r="AJ7446" t="s">
        <v>52638</v>
      </c>
      <c r="AK7446">
        <v>707</v>
      </c>
      <c r="AL7446" t="s">
        <v>10213</v>
      </c>
      <c r="AQ7446" t="s">
        <v>36813</v>
      </c>
      <c r="AS7446">
        <v>0</v>
      </c>
      <c r="AT7446" t="s">
        <v>61</v>
      </c>
      <c r="AU7446" t="s">
        <v>7274</v>
      </c>
      <c r="AX7446">
        <v>56.464154982941203</v>
      </c>
      <c r="AY7446">
        <v>10.335578162123999</v>
      </c>
      <c r="AZ7446" t="s">
        <v>62</v>
      </c>
      <c r="BA7446">
        <v>1082</v>
      </c>
      <c r="BB7446" t="s">
        <v>2852</v>
      </c>
    </row>
    <row r="7447" spans="1:54" x14ac:dyDescent="0.25">
      <c r="A7447" s="1">
        <v>45200</v>
      </c>
      <c r="B7447">
        <v>735210</v>
      </c>
      <c r="C7447" t="s">
        <v>51612</v>
      </c>
      <c r="D7447">
        <v>8961</v>
      </c>
      <c r="E7447" t="s">
        <v>53276</v>
      </c>
      <c r="F7447" t="s">
        <v>51613</v>
      </c>
      <c r="G7447">
        <v>58192813</v>
      </c>
      <c r="H7447">
        <v>1012357938</v>
      </c>
      <c r="I7447" t="s">
        <v>36814</v>
      </c>
      <c r="J7447" t="s">
        <v>36797</v>
      </c>
      <c r="K7447" t="s">
        <v>36815</v>
      </c>
      <c r="L7447" t="s">
        <v>15416</v>
      </c>
      <c r="M7447">
        <v>808</v>
      </c>
      <c r="N7447">
        <v>11</v>
      </c>
      <c r="R7447" s="1">
        <v>40162</v>
      </c>
      <c r="S7447" t="s">
        <v>80</v>
      </c>
      <c r="T7447">
        <v>707</v>
      </c>
      <c r="U7447" t="s">
        <v>10213</v>
      </c>
      <c r="V7447" s="1">
        <v>39052</v>
      </c>
      <c r="W7447">
        <v>2</v>
      </c>
      <c r="X7447" t="s">
        <v>57</v>
      </c>
      <c r="Y7447">
        <v>1</v>
      </c>
      <c r="Z7447" t="s">
        <v>46545</v>
      </c>
      <c r="AB7447">
        <v>197009</v>
      </c>
      <c r="AC7447">
        <v>125</v>
      </c>
      <c r="AD7447" t="s">
        <v>1344</v>
      </c>
      <c r="AE7447">
        <v>1014</v>
      </c>
      <c r="AF7447" t="s">
        <v>1352</v>
      </c>
      <c r="AG7447">
        <v>3</v>
      </c>
      <c r="AH7447" t="s">
        <v>81</v>
      </c>
      <c r="AI7447">
        <v>24</v>
      </c>
      <c r="AJ7447" t="s">
        <v>1344</v>
      </c>
      <c r="AK7447">
        <v>707</v>
      </c>
      <c r="AL7447" t="s">
        <v>10213</v>
      </c>
      <c r="AQ7447" t="s">
        <v>36816</v>
      </c>
      <c r="AR7447" t="s">
        <v>36817</v>
      </c>
      <c r="AS7447">
        <v>0</v>
      </c>
      <c r="AT7447" t="s">
        <v>61</v>
      </c>
      <c r="AU7447" t="s">
        <v>15419</v>
      </c>
      <c r="AX7447">
        <v>56.463568791382201</v>
      </c>
      <c r="AY7447">
        <v>10.339655604181299</v>
      </c>
      <c r="AZ7447" t="s">
        <v>62</v>
      </c>
      <c r="BA7447">
        <v>1082</v>
      </c>
      <c r="BB7447" t="s">
        <v>2852</v>
      </c>
    </row>
    <row r="7448" spans="1:54" x14ac:dyDescent="0.25">
      <c r="A7448" s="1">
        <v>45200</v>
      </c>
      <c r="B7448">
        <v>735300</v>
      </c>
      <c r="C7448" t="s">
        <v>46307</v>
      </c>
      <c r="D7448">
        <v>8961</v>
      </c>
      <c r="E7448" t="s">
        <v>53276</v>
      </c>
      <c r="F7448" t="s">
        <v>46308</v>
      </c>
      <c r="G7448">
        <v>34830010</v>
      </c>
      <c r="H7448">
        <v>1001725807</v>
      </c>
      <c r="I7448" t="s">
        <v>36818</v>
      </c>
      <c r="J7448" t="s">
        <v>36819</v>
      </c>
      <c r="K7448" t="s">
        <v>36820</v>
      </c>
      <c r="L7448" t="s">
        <v>36821</v>
      </c>
      <c r="M7448">
        <v>605</v>
      </c>
      <c r="N7448">
        <v>37</v>
      </c>
      <c r="R7448" s="1">
        <v>44929</v>
      </c>
      <c r="S7448" t="s">
        <v>56</v>
      </c>
      <c r="W7448">
        <v>5</v>
      </c>
      <c r="X7448" t="s">
        <v>557</v>
      </c>
      <c r="Y7448">
        <v>1</v>
      </c>
      <c r="Z7448" t="s">
        <v>46545</v>
      </c>
      <c r="AA7448">
        <v>10</v>
      </c>
      <c r="AB7448">
        <v>193205</v>
      </c>
      <c r="AC7448">
        <v>123</v>
      </c>
      <c r="AD7448" t="s">
        <v>1507</v>
      </c>
      <c r="AE7448">
        <v>1011</v>
      </c>
      <c r="AF7448" t="s">
        <v>1507</v>
      </c>
      <c r="AG7448">
        <v>1</v>
      </c>
      <c r="AH7448" t="s">
        <v>44482</v>
      </c>
      <c r="AI7448">
        <v>80</v>
      </c>
      <c r="AJ7448" t="s">
        <v>1507</v>
      </c>
      <c r="AK7448">
        <v>707</v>
      </c>
      <c r="AL7448" t="s">
        <v>10213</v>
      </c>
      <c r="AQ7448" t="s">
        <v>36822</v>
      </c>
      <c r="AR7448" t="s">
        <v>36823</v>
      </c>
      <c r="AS7448">
        <v>0</v>
      </c>
      <c r="AT7448" t="s">
        <v>61</v>
      </c>
      <c r="AU7448" t="s">
        <v>17374</v>
      </c>
      <c r="AW7448" t="s">
        <v>36803</v>
      </c>
      <c r="AX7448">
        <v>56.483471850000001</v>
      </c>
      <c r="AY7448">
        <v>10.44619108</v>
      </c>
      <c r="AZ7448" t="s">
        <v>62</v>
      </c>
      <c r="BA7448">
        <v>1082</v>
      </c>
      <c r="BB7448" t="s">
        <v>2852</v>
      </c>
    </row>
    <row r="7449" spans="1:54" x14ac:dyDescent="0.25">
      <c r="A7449" s="1">
        <v>45200</v>
      </c>
      <c r="B7449">
        <v>735301</v>
      </c>
      <c r="C7449" t="s">
        <v>54156</v>
      </c>
      <c r="D7449">
        <v>8581</v>
      </c>
      <c r="E7449" t="s">
        <v>10378</v>
      </c>
      <c r="F7449" t="s">
        <v>36824</v>
      </c>
      <c r="G7449">
        <v>18569140</v>
      </c>
      <c r="H7449">
        <v>1003485872</v>
      </c>
      <c r="I7449" t="s">
        <v>36825</v>
      </c>
      <c r="J7449" t="s">
        <v>36826</v>
      </c>
      <c r="K7449" t="s">
        <v>36827</v>
      </c>
      <c r="L7449" t="s">
        <v>35962</v>
      </c>
      <c r="M7449">
        <v>318</v>
      </c>
      <c r="N7449">
        <v>19</v>
      </c>
      <c r="R7449" s="1">
        <v>40162</v>
      </c>
      <c r="S7449" t="s">
        <v>80</v>
      </c>
      <c r="V7449" s="1">
        <v>38899</v>
      </c>
      <c r="W7449">
        <v>5</v>
      </c>
      <c r="X7449" t="s">
        <v>557</v>
      </c>
      <c r="Y7449">
        <v>1</v>
      </c>
      <c r="Z7449" t="s">
        <v>46545</v>
      </c>
      <c r="AB7449">
        <v>199508</v>
      </c>
      <c r="AC7449">
        <v>144</v>
      </c>
      <c r="AD7449" t="s">
        <v>52641</v>
      </c>
      <c r="AE7449">
        <v>1023</v>
      </c>
      <c r="AF7449" t="s">
        <v>1486</v>
      </c>
      <c r="AG7449">
        <v>3</v>
      </c>
      <c r="AH7449" t="s">
        <v>81</v>
      </c>
      <c r="AI7449">
        <v>82</v>
      </c>
      <c r="AJ7449" t="s">
        <v>52641</v>
      </c>
      <c r="AK7449">
        <v>707</v>
      </c>
      <c r="AL7449" t="s">
        <v>10213</v>
      </c>
      <c r="AQ7449" t="s">
        <v>36828</v>
      </c>
      <c r="AR7449" t="s">
        <v>36829</v>
      </c>
      <c r="AS7449">
        <v>0</v>
      </c>
      <c r="AT7449" t="s">
        <v>61</v>
      </c>
      <c r="AU7449" t="s">
        <v>35963</v>
      </c>
      <c r="AX7449">
        <v>56.434623174390701</v>
      </c>
      <c r="AY7449">
        <v>10.527790739652</v>
      </c>
      <c r="AZ7449" t="s">
        <v>62</v>
      </c>
      <c r="BA7449">
        <v>1082</v>
      </c>
      <c r="BB7449" t="s">
        <v>2852</v>
      </c>
    </row>
    <row r="7450" spans="1:54" x14ac:dyDescent="0.25">
      <c r="A7450" s="1">
        <v>45200</v>
      </c>
      <c r="B7450">
        <v>735350</v>
      </c>
      <c r="C7450" t="s">
        <v>51614</v>
      </c>
      <c r="D7450">
        <v>8961</v>
      </c>
      <c r="E7450" t="s">
        <v>53276</v>
      </c>
      <c r="F7450" t="s">
        <v>51615</v>
      </c>
      <c r="I7450" t="s">
        <v>36830</v>
      </c>
      <c r="K7450" t="s">
        <v>36831</v>
      </c>
      <c r="L7450" t="s">
        <v>36832</v>
      </c>
      <c r="M7450">
        <v>487</v>
      </c>
      <c r="N7450">
        <v>18</v>
      </c>
      <c r="R7450" s="1">
        <v>40162</v>
      </c>
      <c r="S7450" t="s">
        <v>80</v>
      </c>
      <c r="V7450" s="1">
        <v>34700</v>
      </c>
      <c r="W7450">
        <v>5</v>
      </c>
      <c r="X7450" t="s">
        <v>557</v>
      </c>
      <c r="Y7450">
        <v>1</v>
      </c>
      <c r="Z7450" t="s">
        <v>46545</v>
      </c>
      <c r="AB7450">
        <v>199112</v>
      </c>
      <c r="AC7450">
        <v>146</v>
      </c>
      <c r="AD7450" t="s">
        <v>1428</v>
      </c>
      <c r="AE7450">
        <v>1025</v>
      </c>
      <c r="AF7450" t="s">
        <v>1428</v>
      </c>
      <c r="AG7450">
        <v>3</v>
      </c>
      <c r="AH7450" t="s">
        <v>81</v>
      </c>
      <c r="AI7450">
        <v>85</v>
      </c>
      <c r="AJ7450" t="s">
        <v>1428</v>
      </c>
      <c r="AK7450">
        <v>707</v>
      </c>
      <c r="AL7450" t="s">
        <v>10213</v>
      </c>
      <c r="AS7450">
        <v>0</v>
      </c>
      <c r="AT7450" t="s">
        <v>61</v>
      </c>
      <c r="AU7450" t="s">
        <v>14646</v>
      </c>
      <c r="AX7450">
        <v>56.469369412681203</v>
      </c>
      <c r="AY7450">
        <v>10.347341311524</v>
      </c>
      <c r="AZ7450" t="s">
        <v>62</v>
      </c>
      <c r="BA7450">
        <v>1082</v>
      </c>
      <c r="BB7450" t="s">
        <v>2852</v>
      </c>
    </row>
    <row r="7451" spans="1:54" x14ac:dyDescent="0.25">
      <c r="A7451" s="1">
        <v>45200</v>
      </c>
      <c r="B7451">
        <v>735375</v>
      </c>
      <c r="C7451" t="s">
        <v>51616</v>
      </c>
      <c r="D7451">
        <v>8961</v>
      </c>
      <c r="E7451" t="s">
        <v>53276</v>
      </c>
      <c r="F7451" t="s">
        <v>51617</v>
      </c>
      <c r="I7451" t="s">
        <v>51489</v>
      </c>
      <c r="J7451" t="s">
        <v>36833</v>
      </c>
      <c r="K7451" t="s">
        <v>36834</v>
      </c>
      <c r="L7451" t="s">
        <v>36835</v>
      </c>
      <c r="M7451">
        <v>16</v>
      </c>
      <c r="N7451">
        <v>6</v>
      </c>
      <c r="R7451" s="1">
        <v>40162</v>
      </c>
      <c r="S7451" t="s">
        <v>80</v>
      </c>
      <c r="V7451" s="1">
        <v>36800</v>
      </c>
      <c r="W7451">
        <v>5</v>
      </c>
      <c r="X7451" t="s">
        <v>557</v>
      </c>
      <c r="Y7451">
        <v>1</v>
      </c>
      <c r="Z7451" t="s">
        <v>46545</v>
      </c>
      <c r="AB7451">
        <v>199301</v>
      </c>
      <c r="AC7451">
        <v>147</v>
      </c>
      <c r="AD7451" t="s">
        <v>46697</v>
      </c>
      <c r="AE7451">
        <v>1021</v>
      </c>
      <c r="AF7451" t="s">
        <v>46697</v>
      </c>
      <c r="AG7451">
        <v>3</v>
      </c>
      <c r="AH7451" t="s">
        <v>81</v>
      </c>
      <c r="AI7451">
        <v>86</v>
      </c>
      <c r="AJ7451" t="s">
        <v>46697</v>
      </c>
      <c r="AK7451">
        <v>707</v>
      </c>
      <c r="AL7451" t="s">
        <v>10213</v>
      </c>
      <c r="AM7451">
        <v>1</v>
      </c>
      <c r="AN7451" t="s">
        <v>1193</v>
      </c>
      <c r="AO7451">
        <v>721375</v>
      </c>
      <c r="AQ7451" t="s">
        <v>36836</v>
      </c>
      <c r="AS7451">
        <v>0</v>
      </c>
      <c r="AT7451" t="s">
        <v>61</v>
      </c>
      <c r="AU7451" t="s">
        <v>4405</v>
      </c>
      <c r="AW7451" t="s">
        <v>36803</v>
      </c>
      <c r="AX7451">
        <v>56.490680633361499</v>
      </c>
      <c r="AY7451">
        <v>10.424569663747601</v>
      </c>
      <c r="AZ7451" t="s">
        <v>62</v>
      </c>
      <c r="BA7451">
        <v>1082</v>
      </c>
      <c r="BB7451" t="s">
        <v>2852</v>
      </c>
    </row>
    <row r="7452" spans="1:54" x14ac:dyDescent="0.25">
      <c r="A7452" s="1">
        <v>45200</v>
      </c>
      <c r="B7452">
        <v>735401</v>
      </c>
      <c r="C7452" t="s">
        <v>36837</v>
      </c>
      <c r="D7452">
        <v>8961</v>
      </c>
      <c r="E7452" t="s">
        <v>53276</v>
      </c>
      <c r="F7452" t="s">
        <v>36838</v>
      </c>
      <c r="I7452" t="s">
        <v>36839</v>
      </c>
      <c r="J7452" t="s">
        <v>36840</v>
      </c>
      <c r="K7452" t="s">
        <v>36841</v>
      </c>
      <c r="L7452" t="s">
        <v>51618</v>
      </c>
      <c r="N7452">
        <v>1</v>
      </c>
      <c r="R7452" s="1">
        <v>44426</v>
      </c>
      <c r="S7452" t="s">
        <v>56</v>
      </c>
      <c r="V7452" s="1">
        <v>37895</v>
      </c>
      <c r="W7452">
        <v>4</v>
      </c>
      <c r="X7452" t="s">
        <v>725</v>
      </c>
      <c r="Y7452">
        <v>5</v>
      </c>
      <c r="Z7452" t="s">
        <v>54458</v>
      </c>
      <c r="AB7452">
        <v>197308</v>
      </c>
      <c r="AC7452">
        <v>243</v>
      </c>
      <c r="AD7452" t="s">
        <v>2065</v>
      </c>
      <c r="AE7452">
        <v>1083</v>
      </c>
      <c r="AF7452" t="s">
        <v>2066</v>
      </c>
      <c r="AG7452">
        <v>3</v>
      </c>
      <c r="AH7452" t="s">
        <v>81</v>
      </c>
      <c r="AI7452">
        <v>99</v>
      </c>
      <c r="AJ7452" t="s">
        <v>54511</v>
      </c>
      <c r="AK7452">
        <v>707</v>
      </c>
      <c r="AL7452" t="s">
        <v>10213</v>
      </c>
      <c r="AQ7452" t="s">
        <v>2079</v>
      </c>
      <c r="AS7452">
        <v>0</v>
      </c>
      <c r="AT7452" t="s">
        <v>61</v>
      </c>
      <c r="AU7452" t="s">
        <v>51619</v>
      </c>
      <c r="AZ7452" t="s">
        <v>62</v>
      </c>
      <c r="BA7452">
        <v>1082</v>
      </c>
      <c r="BB7452" t="s">
        <v>2852</v>
      </c>
    </row>
    <row r="7453" spans="1:54" x14ac:dyDescent="0.25">
      <c r="A7453" s="1">
        <v>45200</v>
      </c>
      <c r="B7453">
        <v>737001</v>
      </c>
      <c r="C7453" t="s">
        <v>51620</v>
      </c>
      <c r="D7453">
        <v>8680</v>
      </c>
      <c r="E7453" t="s">
        <v>11667</v>
      </c>
      <c r="F7453" t="s">
        <v>51621</v>
      </c>
      <c r="G7453">
        <v>29189633</v>
      </c>
      <c r="H7453">
        <v>1003358912</v>
      </c>
      <c r="I7453" t="s">
        <v>36842</v>
      </c>
      <c r="J7453" t="s">
        <v>36843</v>
      </c>
      <c r="K7453" t="s">
        <v>36844</v>
      </c>
      <c r="L7453" t="s">
        <v>36845</v>
      </c>
      <c r="M7453">
        <v>1099</v>
      </c>
      <c r="N7453">
        <v>80</v>
      </c>
      <c r="R7453" s="1">
        <v>43861</v>
      </c>
      <c r="S7453" t="s">
        <v>56</v>
      </c>
      <c r="T7453">
        <v>746</v>
      </c>
      <c r="U7453" t="s">
        <v>10281</v>
      </c>
      <c r="W7453">
        <v>2</v>
      </c>
      <c r="X7453" t="s">
        <v>57</v>
      </c>
      <c r="Y7453">
        <v>1</v>
      </c>
      <c r="Z7453" t="s">
        <v>46545</v>
      </c>
      <c r="AA7453">
        <v>6</v>
      </c>
      <c r="AB7453">
        <v>196208</v>
      </c>
      <c r="AC7453">
        <v>121</v>
      </c>
      <c r="AD7453" t="s">
        <v>70</v>
      </c>
      <c r="AE7453">
        <v>1012</v>
      </c>
      <c r="AF7453" t="s">
        <v>71</v>
      </c>
      <c r="AG7453">
        <v>1</v>
      </c>
      <c r="AH7453" t="s">
        <v>44482</v>
      </c>
      <c r="AI7453">
        <v>21</v>
      </c>
      <c r="AJ7453" t="s">
        <v>52613</v>
      </c>
      <c r="AK7453">
        <v>746</v>
      </c>
      <c r="AL7453" t="s">
        <v>10281</v>
      </c>
      <c r="AQ7453" t="s">
        <v>36846</v>
      </c>
      <c r="AR7453" t="s">
        <v>36847</v>
      </c>
      <c r="AS7453">
        <v>0</v>
      </c>
      <c r="AT7453" t="s">
        <v>61</v>
      </c>
      <c r="AU7453" t="s">
        <v>36848</v>
      </c>
      <c r="AX7453">
        <v>56.107261350000002</v>
      </c>
      <c r="AY7453">
        <v>9.7825343700000005</v>
      </c>
      <c r="AZ7453" t="s">
        <v>62</v>
      </c>
      <c r="BA7453">
        <v>1082</v>
      </c>
      <c r="BB7453" t="s">
        <v>2852</v>
      </c>
    </row>
    <row r="7454" spans="1:54" x14ac:dyDescent="0.25">
      <c r="A7454" s="1">
        <v>45200</v>
      </c>
      <c r="B7454">
        <v>737002</v>
      </c>
      <c r="C7454" t="s">
        <v>36849</v>
      </c>
      <c r="D7454">
        <v>8660</v>
      </c>
      <c r="E7454" t="s">
        <v>10277</v>
      </c>
      <c r="F7454" t="s">
        <v>36850</v>
      </c>
      <c r="G7454">
        <v>29189633</v>
      </c>
      <c r="H7454">
        <v>1003358857</v>
      </c>
      <c r="I7454" t="s">
        <v>51622</v>
      </c>
      <c r="J7454" t="s">
        <v>36851</v>
      </c>
      <c r="K7454" t="s">
        <v>36852</v>
      </c>
      <c r="L7454" t="s">
        <v>36853</v>
      </c>
      <c r="M7454">
        <v>84</v>
      </c>
      <c r="N7454">
        <v>1</v>
      </c>
      <c r="R7454" s="1">
        <v>43787</v>
      </c>
      <c r="S7454" t="s">
        <v>56</v>
      </c>
      <c r="T7454">
        <v>746</v>
      </c>
      <c r="U7454" t="s">
        <v>10281</v>
      </c>
      <c r="W7454">
        <v>2</v>
      </c>
      <c r="X7454" t="s">
        <v>57</v>
      </c>
      <c r="Y7454">
        <v>1</v>
      </c>
      <c r="Z7454" t="s">
        <v>46545</v>
      </c>
      <c r="AA7454">
        <v>6</v>
      </c>
      <c r="AC7454">
        <v>121</v>
      </c>
      <c r="AD7454" t="s">
        <v>70</v>
      </c>
      <c r="AE7454">
        <v>1012</v>
      </c>
      <c r="AF7454" t="s">
        <v>71</v>
      </c>
      <c r="AG7454">
        <v>1</v>
      </c>
      <c r="AH7454" t="s">
        <v>44482</v>
      </c>
      <c r="AI7454">
        <v>22</v>
      </c>
      <c r="AJ7454" t="s">
        <v>52628</v>
      </c>
      <c r="AK7454">
        <v>746</v>
      </c>
      <c r="AL7454" t="s">
        <v>10281</v>
      </c>
      <c r="AQ7454" t="s">
        <v>36854</v>
      </c>
      <c r="AR7454" t="s">
        <v>36855</v>
      </c>
      <c r="AS7454">
        <v>0</v>
      </c>
      <c r="AT7454" t="s">
        <v>61</v>
      </c>
      <c r="AU7454" t="s">
        <v>36856</v>
      </c>
      <c r="AX7454">
        <v>56.06504778</v>
      </c>
      <c r="AY7454">
        <v>9.8576047199999994</v>
      </c>
      <c r="AZ7454" t="s">
        <v>62</v>
      </c>
      <c r="BA7454">
        <v>1082</v>
      </c>
      <c r="BB7454" t="s">
        <v>2852</v>
      </c>
    </row>
    <row r="7455" spans="1:54" x14ac:dyDescent="0.25">
      <c r="A7455" s="1">
        <v>45200</v>
      </c>
      <c r="B7455">
        <v>737003</v>
      </c>
      <c r="C7455" t="s">
        <v>54157</v>
      </c>
      <c r="D7455">
        <v>8670</v>
      </c>
      <c r="E7455" t="s">
        <v>54158</v>
      </c>
      <c r="F7455" t="s">
        <v>54159</v>
      </c>
      <c r="G7455">
        <v>29189633</v>
      </c>
      <c r="H7455">
        <v>1003358869</v>
      </c>
      <c r="I7455" t="s">
        <v>36857</v>
      </c>
      <c r="J7455" t="s">
        <v>36858</v>
      </c>
      <c r="K7455" t="s">
        <v>36859</v>
      </c>
      <c r="L7455" t="s">
        <v>14892</v>
      </c>
      <c r="M7455">
        <v>896</v>
      </c>
      <c r="N7455">
        <v>10</v>
      </c>
      <c r="R7455" s="1">
        <v>45037</v>
      </c>
      <c r="S7455" t="s">
        <v>673</v>
      </c>
      <c r="T7455">
        <v>746</v>
      </c>
      <c r="U7455" t="s">
        <v>10281</v>
      </c>
      <c r="W7455">
        <v>2</v>
      </c>
      <c r="X7455" t="s">
        <v>57</v>
      </c>
      <c r="Y7455">
        <v>1</v>
      </c>
      <c r="Z7455" t="s">
        <v>46545</v>
      </c>
      <c r="AA7455">
        <v>9</v>
      </c>
      <c r="AC7455">
        <v>121</v>
      </c>
      <c r="AD7455" t="s">
        <v>70</v>
      </c>
      <c r="AE7455">
        <v>1012</v>
      </c>
      <c r="AF7455" t="s">
        <v>71</v>
      </c>
      <c r="AG7455">
        <v>1</v>
      </c>
      <c r="AH7455" t="s">
        <v>44482</v>
      </c>
      <c r="AI7455">
        <v>21</v>
      </c>
      <c r="AJ7455" t="s">
        <v>52613</v>
      </c>
      <c r="AK7455">
        <v>746</v>
      </c>
      <c r="AL7455" t="s">
        <v>10281</v>
      </c>
      <c r="AQ7455" t="s">
        <v>36860</v>
      </c>
      <c r="AR7455" t="s">
        <v>36861</v>
      </c>
      <c r="AS7455">
        <v>0</v>
      </c>
      <c r="AT7455" t="s">
        <v>61</v>
      </c>
      <c r="AU7455" t="s">
        <v>3786</v>
      </c>
      <c r="AX7455">
        <v>56.15017022</v>
      </c>
      <c r="AY7455">
        <v>9.8063618800000008</v>
      </c>
      <c r="AZ7455" t="s">
        <v>62</v>
      </c>
      <c r="BA7455">
        <v>1082</v>
      </c>
      <c r="BB7455" t="s">
        <v>2852</v>
      </c>
    </row>
    <row r="7456" spans="1:54" x14ac:dyDescent="0.25">
      <c r="A7456" s="1">
        <v>45200</v>
      </c>
      <c r="B7456">
        <v>737004</v>
      </c>
      <c r="C7456" t="s">
        <v>51424</v>
      </c>
      <c r="D7456">
        <v>8680</v>
      </c>
      <c r="E7456" t="s">
        <v>11667</v>
      </c>
      <c r="F7456" t="s">
        <v>51425</v>
      </c>
      <c r="G7456">
        <v>29189633</v>
      </c>
      <c r="H7456">
        <v>1003358833</v>
      </c>
      <c r="I7456" t="s">
        <v>36862</v>
      </c>
      <c r="J7456" t="s">
        <v>36863</v>
      </c>
      <c r="K7456" t="s">
        <v>36864</v>
      </c>
      <c r="L7456" t="s">
        <v>36865</v>
      </c>
      <c r="M7456">
        <v>876</v>
      </c>
      <c r="N7456">
        <v>50</v>
      </c>
      <c r="R7456" s="1">
        <v>43473</v>
      </c>
      <c r="S7456" t="s">
        <v>56</v>
      </c>
      <c r="T7456">
        <v>746</v>
      </c>
      <c r="U7456" t="s">
        <v>10281</v>
      </c>
      <c r="W7456">
        <v>2</v>
      </c>
      <c r="X7456" t="s">
        <v>57</v>
      </c>
      <c r="Y7456">
        <v>1</v>
      </c>
      <c r="Z7456" t="s">
        <v>46545</v>
      </c>
      <c r="AA7456">
        <v>9</v>
      </c>
      <c r="AC7456">
        <v>121</v>
      </c>
      <c r="AD7456" t="s">
        <v>70</v>
      </c>
      <c r="AE7456">
        <v>1012</v>
      </c>
      <c r="AF7456" t="s">
        <v>71</v>
      </c>
      <c r="AG7456">
        <v>1</v>
      </c>
      <c r="AH7456" t="s">
        <v>44482</v>
      </c>
      <c r="AI7456">
        <v>21</v>
      </c>
      <c r="AJ7456" t="s">
        <v>52613</v>
      </c>
      <c r="AK7456">
        <v>746</v>
      </c>
      <c r="AL7456" t="s">
        <v>10281</v>
      </c>
      <c r="AQ7456" t="s">
        <v>36866</v>
      </c>
      <c r="AR7456" t="s">
        <v>36867</v>
      </c>
      <c r="AS7456">
        <v>0</v>
      </c>
      <c r="AT7456" t="s">
        <v>61</v>
      </c>
      <c r="AU7456" t="s">
        <v>35739</v>
      </c>
      <c r="AX7456">
        <v>56.091307319999999</v>
      </c>
      <c r="AY7456">
        <v>9.76239232</v>
      </c>
      <c r="AZ7456" t="s">
        <v>62</v>
      </c>
      <c r="BA7456">
        <v>1082</v>
      </c>
      <c r="BB7456" t="s">
        <v>2852</v>
      </c>
    </row>
    <row r="7457" spans="1:54" x14ac:dyDescent="0.25">
      <c r="A7457" s="1">
        <v>45200</v>
      </c>
      <c r="B7457">
        <v>737005</v>
      </c>
      <c r="C7457" t="s">
        <v>36868</v>
      </c>
      <c r="D7457">
        <v>8680</v>
      </c>
      <c r="E7457" t="s">
        <v>11667</v>
      </c>
      <c r="F7457" t="s">
        <v>36869</v>
      </c>
      <c r="G7457">
        <v>29189633</v>
      </c>
      <c r="H7457">
        <v>1003358742</v>
      </c>
      <c r="I7457" t="s">
        <v>36870</v>
      </c>
      <c r="J7457" t="s">
        <v>36871</v>
      </c>
      <c r="K7457" t="s">
        <v>36872</v>
      </c>
      <c r="L7457" t="s">
        <v>36873</v>
      </c>
      <c r="M7457">
        <v>723</v>
      </c>
      <c r="N7457">
        <v>1</v>
      </c>
      <c r="R7457" s="1">
        <v>44854</v>
      </c>
      <c r="S7457" t="s">
        <v>56</v>
      </c>
      <c r="T7457">
        <v>746</v>
      </c>
      <c r="U7457" t="s">
        <v>10281</v>
      </c>
      <c r="W7457">
        <v>2</v>
      </c>
      <c r="X7457" t="s">
        <v>57</v>
      </c>
      <c r="Y7457">
        <v>1</v>
      </c>
      <c r="Z7457" t="s">
        <v>46545</v>
      </c>
      <c r="AA7457">
        <v>6</v>
      </c>
      <c r="AC7457">
        <v>121</v>
      </c>
      <c r="AD7457" t="s">
        <v>70</v>
      </c>
      <c r="AE7457">
        <v>1012</v>
      </c>
      <c r="AF7457" t="s">
        <v>71</v>
      </c>
      <c r="AG7457">
        <v>1</v>
      </c>
      <c r="AH7457" t="s">
        <v>44482</v>
      </c>
      <c r="AI7457">
        <v>21</v>
      </c>
      <c r="AJ7457" t="s">
        <v>52613</v>
      </c>
      <c r="AK7457">
        <v>746</v>
      </c>
      <c r="AL7457" t="s">
        <v>10281</v>
      </c>
      <c r="AQ7457" t="s">
        <v>36874</v>
      </c>
      <c r="AR7457" t="s">
        <v>36875</v>
      </c>
      <c r="AS7457">
        <v>0</v>
      </c>
      <c r="AT7457" t="s">
        <v>61</v>
      </c>
      <c r="AU7457" t="s">
        <v>4913</v>
      </c>
      <c r="AW7457" t="s">
        <v>36876</v>
      </c>
      <c r="AX7457">
        <v>56.076971780000001</v>
      </c>
      <c r="AY7457">
        <v>9.6988118500000002</v>
      </c>
      <c r="AZ7457" t="s">
        <v>62</v>
      </c>
      <c r="BA7457">
        <v>1082</v>
      </c>
      <c r="BB7457" t="s">
        <v>2852</v>
      </c>
    </row>
    <row r="7458" spans="1:54" x14ac:dyDescent="0.25">
      <c r="A7458" s="1">
        <v>45200</v>
      </c>
      <c r="B7458">
        <v>737006</v>
      </c>
      <c r="C7458" t="s">
        <v>54160</v>
      </c>
      <c r="D7458">
        <v>8680</v>
      </c>
      <c r="E7458" t="s">
        <v>11667</v>
      </c>
      <c r="F7458" t="s">
        <v>54161</v>
      </c>
      <c r="G7458">
        <v>58302015</v>
      </c>
      <c r="H7458">
        <v>1002077982</v>
      </c>
      <c r="I7458" t="s">
        <v>36877</v>
      </c>
      <c r="J7458" t="s">
        <v>36878</v>
      </c>
      <c r="K7458" t="s">
        <v>36879</v>
      </c>
      <c r="L7458" t="s">
        <v>51623</v>
      </c>
      <c r="M7458">
        <v>125</v>
      </c>
      <c r="N7458">
        <v>9</v>
      </c>
      <c r="R7458" s="1">
        <v>43549</v>
      </c>
      <c r="S7458" t="s">
        <v>56</v>
      </c>
      <c r="W7458">
        <v>5</v>
      </c>
      <c r="X7458" t="s">
        <v>557</v>
      </c>
      <c r="Y7458">
        <v>1</v>
      </c>
      <c r="Z7458" t="s">
        <v>46545</v>
      </c>
      <c r="AA7458">
        <v>9</v>
      </c>
      <c r="AB7458">
        <v>197608</v>
      </c>
      <c r="AC7458">
        <v>121</v>
      </c>
      <c r="AD7458" t="s">
        <v>70</v>
      </c>
      <c r="AE7458">
        <v>1013</v>
      </c>
      <c r="AF7458" t="s">
        <v>558</v>
      </c>
      <c r="AG7458">
        <v>1</v>
      </c>
      <c r="AH7458" t="s">
        <v>44482</v>
      </c>
      <c r="AI7458">
        <v>22</v>
      </c>
      <c r="AJ7458" t="s">
        <v>52628</v>
      </c>
      <c r="AK7458">
        <v>746</v>
      </c>
      <c r="AL7458" t="s">
        <v>10281</v>
      </c>
      <c r="AQ7458" t="s">
        <v>36880</v>
      </c>
      <c r="AR7458" t="s">
        <v>36881</v>
      </c>
      <c r="AS7458">
        <v>0</v>
      </c>
      <c r="AT7458" t="s">
        <v>61</v>
      </c>
      <c r="AU7458" t="s">
        <v>51624</v>
      </c>
      <c r="AX7458">
        <v>56.088800089999999</v>
      </c>
      <c r="AY7458">
        <v>9.7785815800000009</v>
      </c>
      <c r="AZ7458" t="s">
        <v>62</v>
      </c>
      <c r="BA7458">
        <v>1082</v>
      </c>
      <c r="BB7458" t="s">
        <v>2852</v>
      </c>
    </row>
    <row r="7459" spans="1:54" x14ac:dyDescent="0.25">
      <c r="A7459" s="1">
        <v>45200</v>
      </c>
      <c r="B7459">
        <v>737211</v>
      </c>
      <c r="C7459" t="s">
        <v>36882</v>
      </c>
      <c r="D7459">
        <v>8680</v>
      </c>
      <c r="E7459" t="s">
        <v>11667</v>
      </c>
      <c r="F7459" t="s">
        <v>36883</v>
      </c>
      <c r="G7459">
        <v>29189633</v>
      </c>
      <c r="H7459">
        <v>1003358845</v>
      </c>
      <c r="I7459" t="s">
        <v>36884</v>
      </c>
      <c r="J7459" t="s">
        <v>36885</v>
      </c>
      <c r="K7459" t="s">
        <v>36886</v>
      </c>
      <c r="L7459" t="s">
        <v>36887</v>
      </c>
      <c r="M7459">
        <v>876</v>
      </c>
      <c r="N7459">
        <v>54</v>
      </c>
      <c r="R7459" s="1">
        <v>40939</v>
      </c>
      <c r="S7459" t="s">
        <v>56</v>
      </c>
      <c r="T7459">
        <v>746</v>
      </c>
      <c r="U7459" t="s">
        <v>10281</v>
      </c>
      <c r="V7459" s="1">
        <v>39083</v>
      </c>
      <c r="W7459">
        <v>2</v>
      </c>
      <c r="X7459" t="s">
        <v>57</v>
      </c>
      <c r="Y7459">
        <v>1</v>
      </c>
      <c r="Z7459" t="s">
        <v>46545</v>
      </c>
      <c r="AB7459">
        <v>196108</v>
      </c>
      <c r="AC7459">
        <v>125</v>
      </c>
      <c r="AD7459" t="s">
        <v>1344</v>
      </c>
      <c r="AE7459">
        <v>1014</v>
      </c>
      <c r="AF7459" t="s">
        <v>1352</v>
      </c>
      <c r="AG7459">
        <v>3</v>
      </c>
      <c r="AH7459" t="s">
        <v>81</v>
      </c>
      <c r="AI7459">
        <v>24</v>
      </c>
      <c r="AJ7459" t="s">
        <v>1344</v>
      </c>
      <c r="AK7459">
        <v>746</v>
      </c>
      <c r="AL7459" t="s">
        <v>10281</v>
      </c>
      <c r="AM7459">
        <v>2</v>
      </c>
      <c r="AN7459" t="s">
        <v>119</v>
      </c>
      <c r="AO7459">
        <v>746211</v>
      </c>
      <c r="AQ7459" t="s">
        <v>36888</v>
      </c>
      <c r="AR7459" t="s">
        <v>36889</v>
      </c>
      <c r="AS7459">
        <v>0</v>
      </c>
      <c r="AT7459" t="s">
        <v>61</v>
      </c>
      <c r="AU7459" t="s">
        <v>35739</v>
      </c>
      <c r="AZ7459" t="s">
        <v>62</v>
      </c>
      <c r="BA7459">
        <v>1082</v>
      </c>
      <c r="BB7459" t="s">
        <v>2852</v>
      </c>
    </row>
    <row r="7460" spans="1:54" x14ac:dyDescent="0.25">
      <c r="A7460" s="1">
        <v>45200</v>
      </c>
      <c r="B7460">
        <v>737300</v>
      </c>
      <c r="C7460" t="s">
        <v>36890</v>
      </c>
      <c r="D7460">
        <v>8680</v>
      </c>
      <c r="E7460" t="s">
        <v>11667</v>
      </c>
      <c r="F7460" t="s">
        <v>51625</v>
      </c>
      <c r="G7460">
        <v>38971212</v>
      </c>
      <c r="H7460">
        <v>1003350455</v>
      </c>
      <c r="I7460" t="s">
        <v>46309</v>
      </c>
      <c r="J7460" t="s">
        <v>36891</v>
      </c>
      <c r="K7460" t="s">
        <v>36892</v>
      </c>
      <c r="L7460" t="s">
        <v>36893</v>
      </c>
      <c r="M7460">
        <v>546</v>
      </c>
      <c r="N7460">
        <v>36</v>
      </c>
      <c r="R7460" s="1">
        <v>44809</v>
      </c>
      <c r="S7460" t="s">
        <v>56</v>
      </c>
      <c r="W7460">
        <v>5</v>
      </c>
      <c r="X7460" t="s">
        <v>557</v>
      </c>
      <c r="Y7460">
        <v>7</v>
      </c>
      <c r="Z7460" t="s">
        <v>1499</v>
      </c>
      <c r="AB7460">
        <v>189201</v>
      </c>
      <c r="AC7460">
        <v>141</v>
      </c>
      <c r="AD7460" t="s">
        <v>46688</v>
      </c>
      <c r="AE7460">
        <v>1022</v>
      </c>
      <c r="AF7460" t="s">
        <v>46688</v>
      </c>
      <c r="AG7460">
        <v>1</v>
      </c>
      <c r="AH7460" t="s">
        <v>44482</v>
      </c>
      <c r="AI7460">
        <v>84</v>
      </c>
      <c r="AJ7460" t="s">
        <v>46689</v>
      </c>
      <c r="AK7460">
        <v>746</v>
      </c>
      <c r="AL7460" t="s">
        <v>10281</v>
      </c>
      <c r="AQ7460" t="s">
        <v>36894</v>
      </c>
      <c r="AR7460" t="s">
        <v>36895</v>
      </c>
      <c r="AS7460">
        <v>0</v>
      </c>
      <c r="AT7460" t="s">
        <v>61</v>
      </c>
      <c r="AU7460" t="s">
        <v>17535</v>
      </c>
      <c r="AX7460">
        <v>56.090396249999998</v>
      </c>
      <c r="AY7460">
        <v>9.7586245700000003</v>
      </c>
      <c r="AZ7460" t="s">
        <v>62</v>
      </c>
      <c r="BA7460">
        <v>1082</v>
      </c>
      <c r="BB7460" t="s">
        <v>2852</v>
      </c>
    </row>
    <row r="7461" spans="1:54" x14ac:dyDescent="0.25">
      <c r="A7461" s="1">
        <v>45200</v>
      </c>
      <c r="B7461">
        <v>737301</v>
      </c>
      <c r="C7461" t="s">
        <v>36896</v>
      </c>
      <c r="D7461">
        <v>8680</v>
      </c>
      <c r="E7461" t="s">
        <v>11667</v>
      </c>
      <c r="F7461" t="s">
        <v>46310</v>
      </c>
      <c r="G7461">
        <v>72340728</v>
      </c>
      <c r="H7461">
        <v>1002368913</v>
      </c>
      <c r="I7461" t="s">
        <v>36897</v>
      </c>
      <c r="J7461" t="s">
        <v>36898</v>
      </c>
      <c r="K7461" t="s">
        <v>36899</v>
      </c>
      <c r="L7461" t="s">
        <v>36900</v>
      </c>
      <c r="M7461">
        <v>1203</v>
      </c>
      <c r="N7461">
        <v>1</v>
      </c>
      <c r="R7461" s="1">
        <v>43787</v>
      </c>
      <c r="S7461" t="s">
        <v>56</v>
      </c>
      <c r="W7461">
        <v>5</v>
      </c>
      <c r="X7461" t="s">
        <v>557</v>
      </c>
      <c r="Y7461">
        <v>1</v>
      </c>
      <c r="Z7461" t="s">
        <v>46545</v>
      </c>
      <c r="AA7461">
        <v>10</v>
      </c>
      <c r="AB7461">
        <v>198408</v>
      </c>
      <c r="AC7461">
        <v>123</v>
      </c>
      <c r="AD7461" t="s">
        <v>1507</v>
      </c>
      <c r="AE7461">
        <v>1011</v>
      </c>
      <c r="AF7461" t="s">
        <v>1507</v>
      </c>
      <c r="AG7461">
        <v>1</v>
      </c>
      <c r="AH7461" t="s">
        <v>44482</v>
      </c>
      <c r="AI7461">
        <v>80</v>
      </c>
      <c r="AJ7461" t="s">
        <v>1507</v>
      </c>
      <c r="AK7461">
        <v>746</v>
      </c>
      <c r="AL7461" t="s">
        <v>10281</v>
      </c>
      <c r="AQ7461" t="s">
        <v>36901</v>
      </c>
      <c r="AR7461" t="s">
        <v>36902</v>
      </c>
      <c r="AS7461">
        <v>0</v>
      </c>
      <c r="AT7461" t="s">
        <v>61</v>
      </c>
      <c r="AU7461" t="s">
        <v>15181</v>
      </c>
      <c r="AW7461" t="s">
        <v>36903</v>
      </c>
      <c r="AX7461">
        <v>56.100254649999997</v>
      </c>
      <c r="AY7461">
        <v>9.6394328700000003</v>
      </c>
      <c r="AZ7461" t="s">
        <v>62</v>
      </c>
      <c r="BA7461">
        <v>1082</v>
      </c>
      <c r="BB7461" t="s">
        <v>2852</v>
      </c>
    </row>
    <row r="7462" spans="1:54" x14ac:dyDescent="0.25">
      <c r="A7462" s="1">
        <v>45200</v>
      </c>
      <c r="B7462">
        <v>737375</v>
      </c>
      <c r="C7462" t="s">
        <v>36904</v>
      </c>
      <c r="D7462">
        <v>8680</v>
      </c>
      <c r="E7462" t="s">
        <v>11667</v>
      </c>
      <c r="F7462" t="s">
        <v>51626</v>
      </c>
      <c r="I7462" t="s">
        <v>36905</v>
      </c>
      <c r="K7462" t="s">
        <v>36906</v>
      </c>
      <c r="L7462" t="s">
        <v>36907</v>
      </c>
      <c r="M7462">
        <v>865</v>
      </c>
      <c r="N7462">
        <v>1</v>
      </c>
      <c r="R7462" s="1">
        <v>40162</v>
      </c>
      <c r="S7462" t="s">
        <v>80</v>
      </c>
      <c r="V7462" s="1">
        <v>35431</v>
      </c>
      <c r="W7462">
        <v>5</v>
      </c>
      <c r="X7462" t="s">
        <v>557</v>
      </c>
      <c r="Y7462">
        <v>1</v>
      </c>
      <c r="Z7462" t="s">
        <v>46545</v>
      </c>
      <c r="AB7462">
        <v>198707</v>
      </c>
      <c r="AC7462">
        <v>147</v>
      </c>
      <c r="AD7462" t="s">
        <v>46697</v>
      </c>
      <c r="AE7462">
        <v>1021</v>
      </c>
      <c r="AF7462" t="s">
        <v>46697</v>
      </c>
      <c r="AG7462">
        <v>3</v>
      </c>
      <c r="AH7462" t="s">
        <v>81</v>
      </c>
      <c r="AI7462">
        <v>86</v>
      </c>
      <c r="AJ7462" t="s">
        <v>46697</v>
      </c>
      <c r="AK7462">
        <v>746</v>
      </c>
      <c r="AL7462" t="s">
        <v>10281</v>
      </c>
      <c r="AS7462">
        <v>0</v>
      </c>
      <c r="AT7462" t="s">
        <v>61</v>
      </c>
      <c r="AU7462" t="s">
        <v>36908</v>
      </c>
      <c r="AX7462">
        <v>56.092942761664503</v>
      </c>
      <c r="AY7462">
        <v>9.7551284320611593</v>
      </c>
      <c r="AZ7462" t="s">
        <v>62</v>
      </c>
      <c r="BA7462">
        <v>1082</v>
      </c>
      <c r="BB7462" t="s">
        <v>2852</v>
      </c>
    </row>
    <row r="7463" spans="1:54" x14ac:dyDescent="0.25">
      <c r="A7463" s="1">
        <v>45200</v>
      </c>
      <c r="B7463">
        <v>737901</v>
      </c>
      <c r="C7463" t="s">
        <v>36909</v>
      </c>
      <c r="D7463">
        <v>8680</v>
      </c>
      <c r="E7463" t="s">
        <v>11667</v>
      </c>
      <c r="F7463" t="s">
        <v>54162</v>
      </c>
      <c r="G7463">
        <v>29190925</v>
      </c>
      <c r="H7463">
        <v>1003351104</v>
      </c>
      <c r="I7463" t="s">
        <v>36910</v>
      </c>
      <c r="J7463" t="s">
        <v>36911</v>
      </c>
      <c r="K7463" t="s">
        <v>36912</v>
      </c>
      <c r="L7463" t="s">
        <v>36913</v>
      </c>
      <c r="M7463">
        <v>416</v>
      </c>
      <c r="N7463">
        <v>11</v>
      </c>
      <c r="R7463" s="1">
        <v>42486</v>
      </c>
      <c r="S7463" t="s">
        <v>56</v>
      </c>
      <c r="T7463">
        <v>1082</v>
      </c>
      <c r="U7463" t="s">
        <v>2852</v>
      </c>
      <c r="V7463" s="1">
        <v>42461</v>
      </c>
      <c r="W7463">
        <v>7</v>
      </c>
      <c r="X7463" t="s">
        <v>2845</v>
      </c>
      <c r="Y7463">
        <v>1</v>
      </c>
      <c r="Z7463" t="s">
        <v>46545</v>
      </c>
      <c r="AA7463">
        <v>7</v>
      </c>
      <c r="AB7463">
        <v>189701</v>
      </c>
      <c r="AC7463">
        <v>129</v>
      </c>
      <c r="AD7463" t="s">
        <v>2405</v>
      </c>
      <c r="AE7463">
        <v>1016</v>
      </c>
      <c r="AF7463" t="s">
        <v>2405</v>
      </c>
      <c r="AG7463">
        <v>3</v>
      </c>
      <c r="AH7463" t="s">
        <v>81</v>
      </c>
      <c r="AI7463">
        <v>29</v>
      </c>
      <c r="AJ7463" t="s">
        <v>2525</v>
      </c>
      <c r="AK7463">
        <v>746</v>
      </c>
      <c r="AL7463" t="s">
        <v>10281</v>
      </c>
      <c r="AQ7463" t="s">
        <v>36914</v>
      </c>
      <c r="AS7463">
        <v>0</v>
      </c>
      <c r="AT7463" t="s">
        <v>61</v>
      </c>
      <c r="AU7463" t="s">
        <v>36915</v>
      </c>
      <c r="AX7463">
        <v>56.097181866821998</v>
      </c>
      <c r="AY7463">
        <v>9.6820545738432209</v>
      </c>
      <c r="AZ7463" t="s">
        <v>62</v>
      </c>
      <c r="BA7463">
        <v>1082</v>
      </c>
      <c r="BB7463" t="s">
        <v>2852</v>
      </c>
    </row>
    <row r="7464" spans="1:54" x14ac:dyDescent="0.25">
      <c r="A7464" s="1">
        <v>45200</v>
      </c>
      <c r="B7464">
        <v>739001</v>
      </c>
      <c r="C7464" t="s">
        <v>36916</v>
      </c>
      <c r="D7464">
        <v>8410</v>
      </c>
      <c r="E7464" t="s">
        <v>48003</v>
      </c>
      <c r="F7464" t="s">
        <v>36917</v>
      </c>
      <c r="G7464">
        <v>29189978</v>
      </c>
      <c r="H7464">
        <v>1003358961</v>
      </c>
      <c r="I7464" t="s">
        <v>36918</v>
      </c>
      <c r="J7464" t="s">
        <v>36919</v>
      </c>
      <c r="K7464" t="s">
        <v>18359</v>
      </c>
      <c r="L7464" t="s">
        <v>36920</v>
      </c>
      <c r="M7464">
        <v>354</v>
      </c>
      <c r="N7464">
        <v>56</v>
      </c>
      <c r="R7464" s="1">
        <v>40820</v>
      </c>
      <c r="S7464" t="s">
        <v>56</v>
      </c>
      <c r="T7464">
        <v>706</v>
      </c>
      <c r="U7464" t="s">
        <v>10147</v>
      </c>
      <c r="V7464" s="1">
        <v>40391</v>
      </c>
      <c r="W7464">
        <v>2</v>
      </c>
      <c r="X7464" t="s">
        <v>57</v>
      </c>
      <c r="Y7464">
        <v>1</v>
      </c>
      <c r="Z7464" t="s">
        <v>46545</v>
      </c>
      <c r="AA7464">
        <v>7</v>
      </c>
      <c r="AB7464">
        <v>195511</v>
      </c>
      <c r="AC7464">
        <v>121</v>
      </c>
      <c r="AD7464" t="s">
        <v>70</v>
      </c>
      <c r="AE7464">
        <v>1012</v>
      </c>
      <c r="AF7464" t="s">
        <v>71</v>
      </c>
      <c r="AG7464">
        <v>3</v>
      </c>
      <c r="AH7464" t="s">
        <v>81</v>
      </c>
      <c r="AI7464">
        <v>21</v>
      </c>
      <c r="AJ7464" t="s">
        <v>52613</v>
      </c>
      <c r="AK7464">
        <v>706</v>
      </c>
      <c r="AL7464" t="s">
        <v>10147</v>
      </c>
      <c r="AQ7464" t="s">
        <v>36921</v>
      </c>
      <c r="AR7464" t="s">
        <v>36922</v>
      </c>
      <c r="AS7464">
        <v>0</v>
      </c>
      <c r="AT7464" t="s">
        <v>61</v>
      </c>
      <c r="AU7464" t="s">
        <v>10463</v>
      </c>
      <c r="AW7464" t="s">
        <v>36923</v>
      </c>
      <c r="AX7464">
        <v>56.284068402419003</v>
      </c>
      <c r="AY7464">
        <v>10.585380177288901</v>
      </c>
      <c r="AZ7464" t="s">
        <v>62</v>
      </c>
      <c r="BA7464">
        <v>1082</v>
      </c>
      <c r="BB7464" t="s">
        <v>2852</v>
      </c>
    </row>
    <row r="7465" spans="1:54" x14ac:dyDescent="0.25">
      <c r="A7465" s="1">
        <v>45200</v>
      </c>
      <c r="B7465">
        <v>739002</v>
      </c>
      <c r="C7465" t="s">
        <v>51627</v>
      </c>
      <c r="D7465">
        <v>8410</v>
      </c>
      <c r="E7465" t="s">
        <v>48003</v>
      </c>
      <c r="F7465" t="s">
        <v>51628</v>
      </c>
      <c r="G7465">
        <v>29189978</v>
      </c>
      <c r="H7465">
        <v>1003359014</v>
      </c>
      <c r="I7465" t="s">
        <v>36924</v>
      </c>
      <c r="J7465" t="s">
        <v>36925</v>
      </c>
      <c r="K7465" t="s">
        <v>36926</v>
      </c>
      <c r="L7465" t="s">
        <v>36927</v>
      </c>
      <c r="M7465">
        <v>1762</v>
      </c>
      <c r="N7465">
        <v>1</v>
      </c>
      <c r="R7465" s="1">
        <v>43787</v>
      </c>
      <c r="S7465" t="s">
        <v>80</v>
      </c>
      <c r="T7465">
        <v>706</v>
      </c>
      <c r="U7465" t="s">
        <v>10147</v>
      </c>
      <c r="W7465">
        <v>2</v>
      </c>
      <c r="X7465" t="s">
        <v>57</v>
      </c>
      <c r="Y7465">
        <v>1</v>
      </c>
      <c r="Z7465" t="s">
        <v>46545</v>
      </c>
      <c r="AA7465">
        <v>10</v>
      </c>
      <c r="AB7465">
        <v>195511</v>
      </c>
      <c r="AC7465">
        <v>121</v>
      </c>
      <c r="AD7465" t="s">
        <v>70</v>
      </c>
      <c r="AE7465">
        <v>1012</v>
      </c>
      <c r="AF7465" t="s">
        <v>71</v>
      </c>
      <c r="AG7465">
        <v>1</v>
      </c>
      <c r="AH7465" t="s">
        <v>44482</v>
      </c>
      <c r="AI7465">
        <v>21</v>
      </c>
      <c r="AJ7465" t="s">
        <v>52613</v>
      </c>
      <c r="AK7465">
        <v>706</v>
      </c>
      <c r="AL7465" t="s">
        <v>10147</v>
      </c>
      <c r="AQ7465" t="s">
        <v>36928</v>
      </c>
      <c r="AR7465" t="s">
        <v>36929</v>
      </c>
      <c r="AS7465">
        <v>0</v>
      </c>
      <c r="AT7465" t="s">
        <v>61</v>
      </c>
      <c r="AU7465" t="s">
        <v>11774</v>
      </c>
      <c r="AX7465">
        <v>56.304941130000003</v>
      </c>
      <c r="AY7465">
        <v>10.464636029999999</v>
      </c>
      <c r="AZ7465" t="s">
        <v>62</v>
      </c>
      <c r="BA7465">
        <v>1082</v>
      </c>
      <c r="BB7465" t="s">
        <v>2852</v>
      </c>
    </row>
    <row r="7466" spans="1:54" x14ac:dyDescent="0.25">
      <c r="A7466" s="1">
        <v>45200</v>
      </c>
      <c r="B7466">
        <v>739003</v>
      </c>
      <c r="C7466" t="s">
        <v>36930</v>
      </c>
      <c r="D7466">
        <v>8410</v>
      </c>
      <c r="E7466" t="s">
        <v>48003</v>
      </c>
      <c r="F7466" t="s">
        <v>36931</v>
      </c>
      <c r="G7466">
        <v>29189978</v>
      </c>
      <c r="H7466">
        <v>1003358997</v>
      </c>
      <c r="I7466" t="s">
        <v>36932</v>
      </c>
      <c r="J7466" t="s">
        <v>36933</v>
      </c>
      <c r="K7466" t="s">
        <v>36934</v>
      </c>
      <c r="L7466" t="s">
        <v>51629</v>
      </c>
      <c r="M7466">
        <v>992</v>
      </c>
      <c r="N7466" t="s">
        <v>3620</v>
      </c>
      <c r="R7466" s="1">
        <v>44371</v>
      </c>
      <c r="S7466" t="s">
        <v>56</v>
      </c>
      <c r="T7466">
        <v>706</v>
      </c>
      <c r="U7466" t="s">
        <v>10147</v>
      </c>
      <c r="W7466">
        <v>2</v>
      </c>
      <c r="X7466" t="s">
        <v>57</v>
      </c>
      <c r="Y7466">
        <v>1</v>
      </c>
      <c r="Z7466" t="s">
        <v>46545</v>
      </c>
      <c r="AA7466">
        <v>7</v>
      </c>
      <c r="AC7466">
        <v>121</v>
      </c>
      <c r="AD7466" t="s">
        <v>70</v>
      </c>
      <c r="AE7466">
        <v>1012</v>
      </c>
      <c r="AF7466" t="s">
        <v>71</v>
      </c>
      <c r="AG7466">
        <v>1</v>
      </c>
      <c r="AH7466" t="s">
        <v>44482</v>
      </c>
      <c r="AI7466">
        <v>21</v>
      </c>
      <c r="AJ7466" t="s">
        <v>52613</v>
      </c>
      <c r="AK7466">
        <v>706</v>
      </c>
      <c r="AL7466" t="s">
        <v>10147</v>
      </c>
      <c r="AQ7466" t="s">
        <v>36935</v>
      </c>
      <c r="AR7466" t="s">
        <v>36936</v>
      </c>
      <c r="AS7466">
        <v>0</v>
      </c>
      <c r="AT7466" t="s">
        <v>61</v>
      </c>
      <c r="AU7466" t="s">
        <v>51630</v>
      </c>
      <c r="AW7466" t="s">
        <v>36937</v>
      </c>
      <c r="AX7466">
        <v>56.340704979999998</v>
      </c>
      <c r="AY7466">
        <v>10.46052581</v>
      </c>
      <c r="AZ7466" t="s">
        <v>62</v>
      </c>
      <c r="BA7466">
        <v>1082</v>
      </c>
      <c r="BB7466" t="s">
        <v>2852</v>
      </c>
    </row>
    <row r="7467" spans="1:54" x14ac:dyDescent="0.25">
      <c r="A7467" s="1">
        <v>45200</v>
      </c>
      <c r="B7467">
        <v>739004</v>
      </c>
      <c r="C7467" t="s">
        <v>51631</v>
      </c>
      <c r="D7467">
        <v>8410</v>
      </c>
      <c r="E7467" t="s">
        <v>48003</v>
      </c>
      <c r="F7467" t="s">
        <v>51632</v>
      </c>
      <c r="G7467">
        <v>29189978</v>
      </c>
      <c r="H7467">
        <v>1003359075</v>
      </c>
      <c r="I7467" t="s">
        <v>36938</v>
      </c>
      <c r="K7467" t="s">
        <v>36939</v>
      </c>
      <c r="L7467" t="s">
        <v>55522</v>
      </c>
      <c r="M7467">
        <v>2373</v>
      </c>
      <c r="N7467">
        <v>27</v>
      </c>
      <c r="R7467" s="1">
        <v>40732</v>
      </c>
      <c r="S7467" t="s">
        <v>56</v>
      </c>
      <c r="T7467">
        <v>706</v>
      </c>
      <c r="U7467" t="s">
        <v>10147</v>
      </c>
      <c r="V7467" s="1">
        <v>40391</v>
      </c>
      <c r="W7467">
        <v>2</v>
      </c>
      <c r="X7467" t="s">
        <v>57</v>
      </c>
      <c r="Y7467">
        <v>1</v>
      </c>
      <c r="Z7467" t="s">
        <v>46545</v>
      </c>
      <c r="AA7467">
        <v>5</v>
      </c>
      <c r="AB7467">
        <v>193605</v>
      </c>
      <c r="AC7467">
        <v>121</v>
      </c>
      <c r="AD7467" t="s">
        <v>70</v>
      </c>
      <c r="AE7467">
        <v>1012</v>
      </c>
      <c r="AF7467" t="s">
        <v>71</v>
      </c>
      <c r="AG7467">
        <v>3</v>
      </c>
      <c r="AH7467" t="s">
        <v>81</v>
      </c>
      <c r="AI7467">
        <v>21</v>
      </c>
      <c r="AJ7467" t="s">
        <v>52613</v>
      </c>
      <c r="AK7467">
        <v>706</v>
      </c>
      <c r="AL7467" t="s">
        <v>10147</v>
      </c>
      <c r="AQ7467" t="s">
        <v>36940</v>
      </c>
      <c r="AR7467" t="s">
        <v>36941</v>
      </c>
      <c r="AS7467">
        <v>0</v>
      </c>
      <c r="AT7467" t="s">
        <v>61</v>
      </c>
      <c r="AU7467" t="s">
        <v>55405</v>
      </c>
      <c r="AW7467" t="s">
        <v>51633</v>
      </c>
      <c r="AX7467">
        <v>56.303860797436698</v>
      </c>
      <c r="AY7467">
        <v>10.4017503050814</v>
      </c>
      <c r="AZ7467" t="s">
        <v>62</v>
      </c>
      <c r="BA7467">
        <v>1082</v>
      </c>
      <c r="BB7467" t="s">
        <v>2852</v>
      </c>
    </row>
    <row r="7468" spans="1:54" x14ac:dyDescent="0.25">
      <c r="A7468" s="1">
        <v>45200</v>
      </c>
      <c r="B7468">
        <v>739005</v>
      </c>
      <c r="C7468" t="s">
        <v>51634</v>
      </c>
      <c r="D7468">
        <v>8410</v>
      </c>
      <c r="E7468" t="s">
        <v>48003</v>
      </c>
      <c r="F7468" t="s">
        <v>51635</v>
      </c>
      <c r="G7468">
        <v>39787814</v>
      </c>
      <c r="H7468">
        <v>1001787303</v>
      </c>
      <c r="I7468" t="s">
        <v>36942</v>
      </c>
      <c r="J7468" t="s">
        <v>36943</v>
      </c>
      <c r="K7468" t="s">
        <v>10145</v>
      </c>
      <c r="L7468" t="s">
        <v>10146</v>
      </c>
      <c r="M7468">
        <v>1038</v>
      </c>
      <c r="N7468">
        <v>6</v>
      </c>
      <c r="R7468" s="1">
        <v>41771</v>
      </c>
      <c r="S7468" t="s">
        <v>612</v>
      </c>
      <c r="V7468" s="1">
        <v>40390</v>
      </c>
      <c r="W7468">
        <v>5</v>
      </c>
      <c r="X7468" t="s">
        <v>557</v>
      </c>
      <c r="Y7468">
        <v>1</v>
      </c>
      <c r="Z7468" t="s">
        <v>46545</v>
      </c>
      <c r="AB7468">
        <v>191708</v>
      </c>
      <c r="AC7468">
        <v>131</v>
      </c>
      <c r="AD7468" t="s">
        <v>752</v>
      </c>
      <c r="AE7468">
        <v>1062</v>
      </c>
      <c r="AF7468" t="s">
        <v>753</v>
      </c>
      <c r="AG7468">
        <v>3</v>
      </c>
      <c r="AH7468" t="s">
        <v>81</v>
      </c>
      <c r="AI7468">
        <v>99</v>
      </c>
      <c r="AJ7468" t="s">
        <v>54511</v>
      </c>
      <c r="AK7468">
        <v>706</v>
      </c>
      <c r="AL7468" t="s">
        <v>10147</v>
      </c>
      <c r="AQ7468" t="s">
        <v>36944</v>
      </c>
      <c r="AR7468" t="s">
        <v>36945</v>
      </c>
      <c r="AS7468">
        <v>0</v>
      </c>
      <c r="AT7468" t="s">
        <v>61</v>
      </c>
      <c r="AU7468" t="s">
        <v>10150</v>
      </c>
      <c r="AX7468">
        <v>56.302124457557298</v>
      </c>
      <c r="AY7468">
        <v>10.475337729961</v>
      </c>
      <c r="AZ7468" t="s">
        <v>62</v>
      </c>
      <c r="BA7468">
        <v>1082</v>
      </c>
      <c r="BB7468" t="s">
        <v>2852</v>
      </c>
    </row>
    <row r="7469" spans="1:54" x14ac:dyDescent="0.25">
      <c r="A7469" s="1">
        <v>45200</v>
      </c>
      <c r="B7469">
        <v>739006</v>
      </c>
      <c r="C7469" t="s">
        <v>51636</v>
      </c>
      <c r="D7469">
        <v>8410</v>
      </c>
      <c r="E7469" t="s">
        <v>48003</v>
      </c>
      <c r="F7469" t="s">
        <v>51637</v>
      </c>
      <c r="G7469">
        <v>39787814</v>
      </c>
      <c r="H7469">
        <v>1001787303</v>
      </c>
      <c r="I7469" t="s">
        <v>36946</v>
      </c>
      <c r="J7469" t="s">
        <v>36943</v>
      </c>
      <c r="K7469" t="s">
        <v>36947</v>
      </c>
      <c r="L7469" t="s">
        <v>10146</v>
      </c>
      <c r="M7469">
        <v>1038</v>
      </c>
      <c r="N7469">
        <v>6</v>
      </c>
      <c r="R7469" s="1">
        <v>43328</v>
      </c>
      <c r="S7469" t="s">
        <v>56</v>
      </c>
      <c r="W7469">
        <v>5</v>
      </c>
      <c r="X7469" t="s">
        <v>557</v>
      </c>
      <c r="Y7469">
        <v>1</v>
      </c>
      <c r="Z7469" t="s">
        <v>46545</v>
      </c>
      <c r="AA7469">
        <v>10</v>
      </c>
      <c r="AB7469">
        <v>191708</v>
      </c>
      <c r="AC7469">
        <v>121</v>
      </c>
      <c r="AD7469" t="s">
        <v>70</v>
      </c>
      <c r="AE7469">
        <v>1013</v>
      </c>
      <c r="AF7469" t="s">
        <v>558</v>
      </c>
      <c r="AG7469">
        <v>1</v>
      </c>
      <c r="AH7469" t="s">
        <v>44482</v>
      </c>
      <c r="AI7469">
        <v>21</v>
      </c>
      <c r="AJ7469" t="s">
        <v>52613</v>
      </c>
      <c r="AK7469">
        <v>706</v>
      </c>
      <c r="AL7469" t="s">
        <v>10147</v>
      </c>
      <c r="AQ7469" t="s">
        <v>36948</v>
      </c>
      <c r="AR7469" t="s">
        <v>36949</v>
      </c>
      <c r="AS7469">
        <v>0</v>
      </c>
      <c r="AT7469" t="s">
        <v>61</v>
      </c>
      <c r="AU7469" t="s">
        <v>10150</v>
      </c>
      <c r="AX7469">
        <v>56.302124429999999</v>
      </c>
      <c r="AY7469">
        <v>10.47533773</v>
      </c>
      <c r="AZ7469" t="s">
        <v>62</v>
      </c>
      <c r="BA7469">
        <v>1082</v>
      </c>
      <c r="BB7469" t="s">
        <v>2852</v>
      </c>
    </row>
    <row r="7470" spans="1:54" x14ac:dyDescent="0.25">
      <c r="A7470" s="1">
        <v>45200</v>
      </c>
      <c r="B7470">
        <v>739007</v>
      </c>
      <c r="C7470" t="s">
        <v>36950</v>
      </c>
      <c r="D7470">
        <v>8410</v>
      </c>
      <c r="E7470" t="s">
        <v>48003</v>
      </c>
      <c r="F7470" t="s">
        <v>35102</v>
      </c>
      <c r="I7470" t="s">
        <v>36951</v>
      </c>
      <c r="K7470" t="s">
        <v>35104</v>
      </c>
      <c r="L7470" t="s">
        <v>36952</v>
      </c>
      <c r="M7470">
        <v>1262</v>
      </c>
      <c r="R7470" s="1">
        <v>40162</v>
      </c>
      <c r="S7470" t="s">
        <v>80</v>
      </c>
      <c r="V7470" s="1">
        <v>29403</v>
      </c>
      <c r="W7470">
        <v>5</v>
      </c>
      <c r="X7470" t="s">
        <v>557</v>
      </c>
      <c r="Y7470">
        <v>1</v>
      </c>
      <c r="Z7470" t="s">
        <v>46545</v>
      </c>
      <c r="AA7470">
        <v>5</v>
      </c>
      <c r="AB7470">
        <v>198007</v>
      </c>
      <c r="AC7470">
        <v>121</v>
      </c>
      <c r="AD7470" t="s">
        <v>70</v>
      </c>
      <c r="AE7470">
        <v>1013</v>
      </c>
      <c r="AF7470" t="s">
        <v>558</v>
      </c>
      <c r="AG7470">
        <v>3</v>
      </c>
      <c r="AH7470" t="s">
        <v>81</v>
      </c>
      <c r="AI7470">
        <v>22</v>
      </c>
      <c r="AJ7470" t="s">
        <v>52628</v>
      </c>
      <c r="AK7470">
        <v>706</v>
      </c>
      <c r="AL7470" t="s">
        <v>10147</v>
      </c>
      <c r="AS7470">
        <v>0</v>
      </c>
      <c r="AT7470" t="s">
        <v>61</v>
      </c>
      <c r="AU7470" t="s">
        <v>35108</v>
      </c>
      <c r="AX7470">
        <v>56.278706811842397</v>
      </c>
      <c r="AY7470">
        <v>10.4939620985177</v>
      </c>
      <c r="AZ7470" t="s">
        <v>62</v>
      </c>
      <c r="BA7470">
        <v>1082</v>
      </c>
      <c r="BB7470" t="s">
        <v>2852</v>
      </c>
    </row>
    <row r="7471" spans="1:54" x14ac:dyDescent="0.25">
      <c r="A7471" s="1">
        <v>45200</v>
      </c>
      <c r="B7471">
        <v>739200</v>
      </c>
      <c r="D7471">
        <v>8410</v>
      </c>
      <c r="E7471" t="s">
        <v>48003</v>
      </c>
      <c r="F7471" t="s">
        <v>52738</v>
      </c>
      <c r="G7471">
        <v>29189978</v>
      </c>
      <c r="I7471" t="s">
        <v>36953</v>
      </c>
      <c r="J7471" t="s">
        <v>36954</v>
      </c>
      <c r="K7471" t="s">
        <v>36955</v>
      </c>
      <c r="L7471" t="s">
        <v>51638</v>
      </c>
      <c r="M7471">
        <v>788</v>
      </c>
      <c r="N7471">
        <v>77</v>
      </c>
      <c r="R7471" s="1">
        <v>40939</v>
      </c>
      <c r="S7471" t="s">
        <v>56</v>
      </c>
      <c r="T7471">
        <v>706</v>
      </c>
      <c r="U7471" t="s">
        <v>10147</v>
      </c>
      <c r="V7471" s="1">
        <v>39387</v>
      </c>
      <c r="W7471">
        <v>2</v>
      </c>
      <c r="X7471" t="s">
        <v>57</v>
      </c>
      <c r="Y7471">
        <v>1</v>
      </c>
      <c r="Z7471" t="s">
        <v>46545</v>
      </c>
      <c r="AB7471">
        <v>199401</v>
      </c>
      <c r="AC7471">
        <v>932</v>
      </c>
      <c r="AD7471" t="s">
        <v>52637</v>
      </c>
      <c r="AE7471">
        <v>2021</v>
      </c>
      <c r="AF7471" t="s">
        <v>52637</v>
      </c>
      <c r="AG7471">
        <v>3</v>
      </c>
      <c r="AH7471" t="s">
        <v>81</v>
      </c>
      <c r="AI7471">
        <v>10</v>
      </c>
      <c r="AJ7471" t="s">
        <v>52638</v>
      </c>
      <c r="AK7471">
        <v>706</v>
      </c>
      <c r="AL7471" t="s">
        <v>10147</v>
      </c>
      <c r="AQ7471" t="s">
        <v>36956</v>
      </c>
      <c r="AR7471" t="s">
        <v>36957</v>
      </c>
      <c r="AS7471">
        <v>0</v>
      </c>
      <c r="AT7471" t="s">
        <v>61</v>
      </c>
      <c r="AU7471" t="s">
        <v>7088</v>
      </c>
      <c r="AW7471" t="s">
        <v>51639</v>
      </c>
      <c r="AZ7471" t="s">
        <v>62</v>
      </c>
      <c r="BA7471">
        <v>1082</v>
      </c>
      <c r="BB7471" t="s">
        <v>2852</v>
      </c>
    </row>
    <row r="7472" spans="1:54" x14ac:dyDescent="0.25">
      <c r="A7472" s="1">
        <v>45200</v>
      </c>
      <c r="B7472">
        <v>739210</v>
      </c>
      <c r="C7472" t="s">
        <v>51640</v>
      </c>
      <c r="D7472">
        <v>8410</v>
      </c>
      <c r="E7472" t="s">
        <v>48003</v>
      </c>
      <c r="F7472" t="s">
        <v>51641</v>
      </c>
      <c r="I7472" t="s">
        <v>36958</v>
      </c>
      <c r="J7472" t="s">
        <v>36959</v>
      </c>
      <c r="K7472" t="s">
        <v>36960</v>
      </c>
      <c r="L7472" t="s">
        <v>36961</v>
      </c>
      <c r="M7472">
        <v>1321</v>
      </c>
      <c r="N7472">
        <v>1</v>
      </c>
      <c r="R7472" s="1">
        <v>40162</v>
      </c>
      <c r="S7472" t="s">
        <v>80</v>
      </c>
      <c r="T7472">
        <v>706</v>
      </c>
      <c r="U7472" t="s">
        <v>10147</v>
      </c>
      <c r="V7472" s="1">
        <v>39083</v>
      </c>
      <c r="W7472">
        <v>2</v>
      </c>
      <c r="X7472" t="s">
        <v>57</v>
      </c>
      <c r="Y7472">
        <v>1</v>
      </c>
      <c r="Z7472" t="s">
        <v>46545</v>
      </c>
      <c r="AB7472">
        <v>196109</v>
      </c>
      <c r="AC7472">
        <v>125</v>
      </c>
      <c r="AD7472" t="s">
        <v>1344</v>
      </c>
      <c r="AE7472">
        <v>1014</v>
      </c>
      <c r="AF7472" t="s">
        <v>1352</v>
      </c>
      <c r="AG7472">
        <v>3</v>
      </c>
      <c r="AH7472" t="s">
        <v>81</v>
      </c>
      <c r="AI7472">
        <v>24</v>
      </c>
      <c r="AJ7472" t="s">
        <v>1344</v>
      </c>
      <c r="AK7472">
        <v>706</v>
      </c>
      <c r="AL7472" t="s">
        <v>10147</v>
      </c>
      <c r="AM7472">
        <v>2</v>
      </c>
      <c r="AN7472" t="s">
        <v>119</v>
      </c>
      <c r="AO7472">
        <v>706210</v>
      </c>
      <c r="AQ7472" t="s">
        <v>36962</v>
      </c>
      <c r="AR7472" t="s">
        <v>36963</v>
      </c>
      <c r="AS7472">
        <v>0</v>
      </c>
      <c r="AT7472" t="s">
        <v>61</v>
      </c>
      <c r="AU7472" t="s">
        <v>1186</v>
      </c>
      <c r="AZ7472" t="s">
        <v>62</v>
      </c>
      <c r="BA7472">
        <v>1082</v>
      </c>
      <c r="BB7472" t="s">
        <v>2852</v>
      </c>
    </row>
    <row r="7473" spans="1:54" x14ac:dyDescent="0.25">
      <c r="A7473" s="1">
        <v>45200</v>
      </c>
      <c r="B7473">
        <v>739300</v>
      </c>
      <c r="C7473" t="s">
        <v>51642</v>
      </c>
      <c r="D7473">
        <v>8410</v>
      </c>
      <c r="E7473" t="s">
        <v>48003</v>
      </c>
      <c r="F7473" t="s">
        <v>51643</v>
      </c>
      <c r="G7473">
        <v>24509915</v>
      </c>
      <c r="H7473">
        <v>1001572636</v>
      </c>
      <c r="I7473" t="s">
        <v>51644</v>
      </c>
      <c r="J7473" t="s">
        <v>36964</v>
      </c>
      <c r="K7473" t="s">
        <v>36965</v>
      </c>
      <c r="L7473" t="s">
        <v>10927</v>
      </c>
      <c r="M7473">
        <v>1692</v>
      </c>
      <c r="N7473">
        <v>2</v>
      </c>
      <c r="R7473" s="1">
        <v>44447</v>
      </c>
      <c r="S7473" t="s">
        <v>56</v>
      </c>
      <c r="W7473">
        <v>5</v>
      </c>
      <c r="X7473" t="s">
        <v>557</v>
      </c>
      <c r="Y7473">
        <v>1</v>
      </c>
      <c r="Z7473" t="s">
        <v>46545</v>
      </c>
      <c r="AB7473">
        <v>193608</v>
      </c>
      <c r="AC7473">
        <v>123</v>
      </c>
      <c r="AD7473" t="s">
        <v>1507</v>
      </c>
      <c r="AE7473">
        <v>1011</v>
      </c>
      <c r="AF7473" t="s">
        <v>1507</v>
      </c>
      <c r="AG7473">
        <v>1</v>
      </c>
      <c r="AH7473" t="s">
        <v>44482</v>
      </c>
      <c r="AI7473">
        <v>80</v>
      </c>
      <c r="AJ7473" t="s">
        <v>1507</v>
      </c>
      <c r="AK7473">
        <v>706</v>
      </c>
      <c r="AL7473" t="s">
        <v>10147</v>
      </c>
      <c r="AQ7473" t="s">
        <v>36966</v>
      </c>
      <c r="AR7473" t="s">
        <v>36967</v>
      </c>
      <c r="AS7473">
        <v>0</v>
      </c>
      <c r="AT7473" t="s">
        <v>61</v>
      </c>
      <c r="AU7473" t="s">
        <v>3786</v>
      </c>
      <c r="AX7473">
        <v>56.30213827</v>
      </c>
      <c r="AY7473">
        <v>10.47747055</v>
      </c>
      <c r="AZ7473" t="s">
        <v>62</v>
      </c>
      <c r="BA7473">
        <v>1082</v>
      </c>
      <c r="BB7473" t="s">
        <v>2852</v>
      </c>
    </row>
    <row r="7474" spans="1:54" x14ac:dyDescent="0.25">
      <c r="A7474" s="1">
        <v>45200</v>
      </c>
      <c r="B7474">
        <v>739301</v>
      </c>
      <c r="C7474" t="s">
        <v>54163</v>
      </c>
      <c r="D7474">
        <v>8410</v>
      </c>
      <c r="E7474" t="s">
        <v>48003</v>
      </c>
      <c r="F7474" t="s">
        <v>54164</v>
      </c>
      <c r="G7474">
        <v>39780313</v>
      </c>
      <c r="H7474">
        <v>1003060835</v>
      </c>
      <c r="I7474" t="s">
        <v>36968</v>
      </c>
      <c r="J7474" t="s">
        <v>36969</v>
      </c>
      <c r="K7474" t="s">
        <v>36970</v>
      </c>
      <c r="L7474" t="s">
        <v>36971</v>
      </c>
      <c r="M7474">
        <v>1733</v>
      </c>
      <c r="N7474">
        <v>1</v>
      </c>
      <c r="R7474" s="1">
        <v>44475</v>
      </c>
      <c r="S7474" t="s">
        <v>56</v>
      </c>
      <c r="W7474">
        <v>5</v>
      </c>
      <c r="X7474" t="s">
        <v>557</v>
      </c>
      <c r="Y7474">
        <v>7</v>
      </c>
      <c r="Z7474" t="s">
        <v>1499</v>
      </c>
      <c r="AB7474">
        <v>195211</v>
      </c>
      <c r="AC7474">
        <v>141</v>
      </c>
      <c r="AD7474" t="s">
        <v>46688</v>
      </c>
      <c r="AE7474">
        <v>1022</v>
      </c>
      <c r="AF7474" t="s">
        <v>46688</v>
      </c>
      <c r="AG7474">
        <v>1</v>
      </c>
      <c r="AH7474" t="s">
        <v>44482</v>
      </c>
      <c r="AI7474">
        <v>84</v>
      </c>
      <c r="AJ7474" t="s">
        <v>46689</v>
      </c>
      <c r="AK7474">
        <v>706</v>
      </c>
      <c r="AL7474" t="s">
        <v>10147</v>
      </c>
      <c r="AQ7474" t="s">
        <v>36972</v>
      </c>
      <c r="AR7474" t="s">
        <v>36973</v>
      </c>
      <c r="AS7474">
        <v>0</v>
      </c>
      <c r="AT7474" t="s">
        <v>61</v>
      </c>
      <c r="AU7474" t="s">
        <v>13641</v>
      </c>
      <c r="AX7474">
        <v>56.279075740000003</v>
      </c>
      <c r="AY7474">
        <v>10.501631120000001</v>
      </c>
      <c r="AZ7474" t="s">
        <v>62</v>
      </c>
      <c r="BA7474">
        <v>1082</v>
      </c>
      <c r="BB7474" t="s">
        <v>2852</v>
      </c>
    </row>
    <row r="7475" spans="1:54" x14ac:dyDescent="0.25">
      <c r="A7475" s="1">
        <v>45200</v>
      </c>
      <c r="B7475">
        <v>739302</v>
      </c>
      <c r="C7475" t="s">
        <v>51645</v>
      </c>
      <c r="D7475">
        <v>8410</v>
      </c>
      <c r="E7475" t="s">
        <v>48003</v>
      </c>
      <c r="F7475" t="s">
        <v>51646</v>
      </c>
      <c r="G7475">
        <v>24509915</v>
      </c>
      <c r="H7475">
        <v>1001572636</v>
      </c>
      <c r="I7475" t="s">
        <v>36974</v>
      </c>
      <c r="J7475" t="s">
        <v>36964</v>
      </c>
      <c r="K7475" t="s">
        <v>36965</v>
      </c>
      <c r="L7475" t="s">
        <v>10927</v>
      </c>
      <c r="M7475">
        <v>1692</v>
      </c>
      <c r="N7475">
        <v>2</v>
      </c>
      <c r="R7475" s="1">
        <v>44462</v>
      </c>
      <c r="S7475" t="s">
        <v>56</v>
      </c>
      <c r="W7475">
        <v>5</v>
      </c>
      <c r="X7475" t="s">
        <v>557</v>
      </c>
      <c r="Y7475">
        <v>7</v>
      </c>
      <c r="Z7475" t="s">
        <v>1499</v>
      </c>
      <c r="AB7475">
        <v>189702</v>
      </c>
      <c r="AC7475">
        <v>141</v>
      </c>
      <c r="AD7475" t="s">
        <v>46688</v>
      </c>
      <c r="AE7475">
        <v>1022</v>
      </c>
      <c r="AF7475" t="s">
        <v>46688</v>
      </c>
      <c r="AG7475">
        <v>1</v>
      </c>
      <c r="AH7475" t="s">
        <v>44482</v>
      </c>
      <c r="AI7475">
        <v>84</v>
      </c>
      <c r="AJ7475" t="s">
        <v>46689</v>
      </c>
      <c r="AK7475">
        <v>706</v>
      </c>
      <c r="AL7475" t="s">
        <v>10147</v>
      </c>
      <c r="AQ7475" t="s">
        <v>36966</v>
      </c>
      <c r="AR7475" t="s">
        <v>36975</v>
      </c>
      <c r="AS7475">
        <v>0</v>
      </c>
      <c r="AT7475" t="s">
        <v>61</v>
      </c>
      <c r="AU7475" t="s">
        <v>3786</v>
      </c>
      <c r="AX7475">
        <v>56.30213827</v>
      </c>
      <c r="AY7475">
        <v>10.47747055</v>
      </c>
      <c r="AZ7475" t="s">
        <v>62</v>
      </c>
      <c r="BA7475">
        <v>1082</v>
      </c>
      <c r="BB7475" t="s">
        <v>2852</v>
      </c>
    </row>
    <row r="7476" spans="1:54" x14ac:dyDescent="0.25">
      <c r="A7476" s="1">
        <v>45200</v>
      </c>
      <c r="B7476">
        <v>739303</v>
      </c>
      <c r="C7476" t="s">
        <v>51647</v>
      </c>
      <c r="D7476">
        <v>8410</v>
      </c>
      <c r="E7476" t="s">
        <v>48003</v>
      </c>
      <c r="F7476" t="s">
        <v>51648</v>
      </c>
      <c r="G7476">
        <v>10520509</v>
      </c>
      <c r="H7476">
        <v>1019761947</v>
      </c>
      <c r="I7476" t="s">
        <v>48227</v>
      </c>
      <c r="J7476" t="s">
        <v>36976</v>
      </c>
      <c r="K7476" t="s">
        <v>11769</v>
      </c>
      <c r="L7476" t="s">
        <v>13640</v>
      </c>
      <c r="M7476">
        <v>1733</v>
      </c>
      <c r="N7476">
        <v>3</v>
      </c>
      <c r="R7476" s="1">
        <v>43818</v>
      </c>
      <c r="S7476" t="s">
        <v>56</v>
      </c>
      <c r="W7476">
        <v>4</v>
      </c>
      <c r="X7476" t="s">
        <v>725</v>
      </c>
      <c r="Y7476">
        <v>1</v>
      </c>
      <c r="Z7476" t="s">
        <v>46545</v>
      </c>
      <c r="AB7476">
        <v>194911</v>
      </c>
      <c r="AC7476">
        <v>261</v>
      </c>
      <c r="AD7476" t="s">
        <v>4220</v>
      </c>
      <c r="AE7476">
        <v>1071</v>
      </c>
      <c r="AF7476" t="s">
        <v>1688</v>
      </c>
      <c r="AG7476">
        <v>1</v>
      </c>
      <c r="AH7476" t="s">
        <v>44482</v>
      </c>
      <c r="AI7476">
        <v>99</v>
      </c>
      <c r="AJ7476" t="s">
        <v>54511</v>
      </c>
      <c r="AK7476">
        <v>706</v>
      </c>
      <c r="AL7476" t="s">
        <v>10147</v>
      </c>
      <c r="AP7476">
        <v>707403</v>
      </c>
      <c r="AQ7476" t="s">
        <v>11772</v>
      </c>
      <c r="AR7476" t="s">
        <v>11773</v>
      </c>
      <c r="AS7476">
        <v>2</v>
      </c>
      <c r="AT7476" t="s">
        <v>1413</v>
      </c>
      <c r="AU7476" t="s">
        <v>13641</v>
      </c>
      <c r="AX7476">
        <v>56.278825019999999</v>
      </c>
      <c r="AY7476">
        <v>10.50175924</v>
      </c>
      <c r="AZ7476" t="s">
        <v>62</v>
      </c>
      <c r="BA7476">
        <v>1082</v>
      </c>
      <c r="BB7476" t="s">
        <v>2852</v>
      </c>
    </row>
    <row r="7477" spans="1:54" x14ac:dyDescent="0.25">
      <c r="A7477" s="1">
        <v>45200</v>
      </c>
      <c r="B7477">
        <v>739304</v>
      </c>
      <c r="C7477" t="s">
        <v>51649</v>
      </c>
      <c r="D7477">
        <v>8410</v>
      </c>
      <c r="E7477" t="s">
        <v>48003</v>
      </c>
      <c r="F7477" t="s">
        <v>51650</v>
      </c>
      <c r="I7477" t="s">
        <v>51651</v>
      </c>
      <c r="J7477" t="s">
        <v>36943</v>
      </c>
      <c r="K7477" t="s">
        <v>10145</v>
      </c>
      <c r="L7477" t="s">
        <v>10146</v>
      </c>
      <c r="M7477">
        <v>1038</v>
      </c>
      <c r="N7477">
        <v>6</v>
      </c>
      <c r="R7477" s="1">
        <v>41771</v>
      </c>
      <c r="S7477" t="s">
        <v>612</v>
      </c>
      <c r="V7477" s="1">
        <v>36312</v>
      </c>
      <c r="W7477">
        <v>5</v>
      </c>
      <c r="X7477" t="s">
        <v>557</v>
      </c>
      <c r="Y7477">
        <v>1</v>
      </c>
      <c r="Z7477" t="s">
        <v>46545</v>
      </c>
      <c r="AB7477">
        <v>199808</v>
      </c>
      <c r="AC7477">
        <v>123</v>
      </c>
      <c r="AD7477" t="s">
        <v>1507</v>
      </c>
      <c r="AE7477">
        <v>1011</v>
      </c>
      <c r="AF7477" t="s">
        <v>1507</v>
      </c>
      <c r="AG7477">
        <v>3</v>
      </c>
      <c r="AH7477" t="s">
        <v>81</v>
      </c>
      <c r="AI7477">
        <v>80</v>
      </c>
      <c r="AJ7477" t="s">
        <v>1507</v>
      </c>
      <c r="AK7477">
        <v>706</v>
      </c>
      <c r="AL7477" t="s">
        <v>10147</v>
      </c>
      <c r="AS7477">
        <v>0</v>
      </c>
      <c r="AT7477" t="s">
        <v>61</v>
      </c>
      <c r="AU7477" t="s">
        <v>10150</v>
      </c>
      <c r="AX7477">
        <v>56.302124457557298</v>
      </c>
      <c r="AY7477">
        <v>10.475337729961</v>
      </c>
      <c r="AZ7477" t="s">
        <v>62</v>
      </c>
      <c r="BA7477">
        <v>1082</v>
      </c>
      <c r="BB7477" t="s">
        <v>2852</v>
      </c>
    </row>
    <row r="7478" spans="1:54" x14ac:dyDescent="0.25">
      <c r="A7478" s="1">
        <v>45200</v>
      </c>
      <c r="B7478">
        <v>739401</v>
      </c>
      <c r="C7478" t="s">
        <v>36977</v>
      </c>
      <c r="D7478">
        <v>8410</v>
      </c>
      <c r="E7478" t="s">
        <v>48003</v>
      </c>
      <c r="F7478" t="s">
        <v>51652</v>
      </c>
      <c r="G7478">
        <v>15796146</v>
      </c>
      <c r="H7478">
        <v>1003874274</v>
      </c>
      <c r="I7478" t="s">
        <v>51653</v>
      </c>
      <c r="J7478" t="s">
        <v>36978</v>
      </c>
      <c r="K7478" t="s">
        <v>36979</v>
      </c>
      <c r="L7478" t="s">
        <v>36980</v>
      </c>
      <c r="M7478">
        <v>1262</v>
      </c>
      <c r="N7478">
        <v>34</v>
      </c>
      <c r="R7478" s="1">
        <v>43794</v>
      </c>
      <c r="S7478" t="s">
        <v>56</v>
      </c>
      <c r="W7478">
        <v>4</v>
      </c>
      <c r="X7478" t="s">
        <v>725</v>
      </c>
      <c r="Y7478">
        <v>0</v>
      </c>
      <c r="Z7478" t="s">
        <v>54560</v>
      </c>
      <c r="AB7478">
        <v>195001</v>
      </c>
      <c r="AC7478">
        <v>269</v>
      </c>
      <c r="AD7478" t="s">
        <v>55162</v>
      </c>
      <c r="AE7478">
        <v>1072</v>
      </c>
      <c r="AF7478" t="s">
        <v>2143</v>
      </c>
      <c r="AG7478">
        <v>1</v>
      </c>
      <c r="AH7478" t="s">
        <v>44482</v>
      </c>
      <c r="AI7478">
        <v>99</v>
      </c>
      <c r="AJ7478" t="s">
        <v>54511</v>
      </c>
      <c r="AK7478">
        <v>706</v>
      </c>
      <c r="AL7478" t="s">
        <v>10147</v>
      </c>
      <c r="AQ7478" t="s">
        <v>36981</v>
      </c>
      <c r="AR7478" t="s">
        <v>36982</v>
      </c>
      <c r="AS7478">
        <v>0</v>
      </c>
      <c r="AT7478" t="s">
        <v>61</v>
      </c>
      <c r="AU7478" t="s">
        <v>35108</v>
      </c>
      <c r="AV7478" t="s">
        <v>9652</v>
      </c>
      <c r="AX7478">
        <v>56.281659159999997</v>
      </c>
      <c r="AY7478">
        <v>10.488298159999999</v>
      </c>
      <c r="AZ7478" t="s">
        <v>62</v>
      </c>
      <c r="BA7478">
        <v>1082</v>
      </c>
      <c r="BB7478" t="s">
        <v>2852</v>
      </c>
    </row>
    <row r="7479" spans="1:54" x14ac:dyDescent="0.25">
      <c r="A7479" s="1">
        <v>45200</v>
      </c>
      <c r="B7479">
        <v>740000</v>
      </c>
      <c r="C7479" t="s">
        <v>36983</v>
      </c>
      <c r="D7479">
        <v>8600</v>
      </c>
      <c r="E7479" t="s">
        <v>10218</v>
      </c>
      <c r="F7479" t="s">
        <v>10222</v>
      </c>
      <c r="G7479">
        <v>29189641</v>
      </c>
      <c r="K7479" t="s">
        <v>36984</v>
      </c>
      <c r="L7479" t="s">
        <v>54165</v>
      </c>
      <c r="M7479">
        <v>1782</v>
      </c>
      <c r="N7479">
        <v>1</v>
      </c>
      <c r="R7479" s="1">
        <v>44183</v>
      </c>
      <c r="S7479" t="s">
        <v>56</v>
      </c>
      <c r="T7479">
        <v>740</v>
      </c>
      <c r="U7479" t="s">
        <v>10222</v>
      </c>
      <c r="W7479">
        <v>2</v>
      </c>
      <c r="X7479" t="s">
        <v>57</v>
      </c>
      <c r="Y7479">
        <v>5</v>
      </c>
      <c r="Z7479" t="s">
        <v>54458</v>
      </c>
      <c r="AB7479">
        <v>200701</v>
      </c>
      <c r="AC7479">
        <v>923</v>
      </c>
      <c r="AD7479" t="s">
        <v>58</v>
      </c>
      <c r="AE7479">
        <v>2013</v>
      </c>
      <c r="AF7479" t="s">
        <v>58</v>
      </c>
      <c r="AG7479">
        <v>1</v>
      </c>
      <c r="AH7479" t="s">
        <v>44482</v>
      </c>
      <c r="AI7479">
        <v>99</v>
      </c>
      <c r="AJ7479" t="s">
        <v>54511</v>
      </c>
      <c r="AK7479">
        <v>740</v>
      </c>
      <c r="AL7479" t="s">
        <v>10222</v>
      </c>
      <c r="AQ7479" t="s">
        <v>36985</v>
      </c>
      <c r="AR7479" t="s">
        <v>36986</v>
      </c>
      <c r="AS7479">
        <v>0</v>
      </c>
      <c r="AT7479" t="s">
        <v>61</v>
      </c>
      <c r="AU7479" t="s">
        <v>47864</v>
      </c>
      <c r="AV7479" t="s">
        <v>52612</v>
      </c>
      <c r="AX7479">
        <v>56.171063750000002</v>
      </c>
      <c r="AY7479">
        <v>9.54978324</v>
      </c>
      <c r="AZ7479" t="s">
        <v>62</v>
      </c>
      <c r="BA7479">
        <v>1082</v>
      </c>
      <c r="BB7479" t="s">
        <v>2852</v>
      </c>
    </row>
    <row r="7480" spans="1:54" x14ac:dyDescent="0.25">
      <c r="A7480" s="1">
        <v>45200</v>
      </c>
      <c r="B7480">
        <v>740001</v>
      </c>
      <c r="C7480" t="s">
        <v>36987</v>
      </c>
      <c r="D7480">
        <v>8600</v>
      </c>
      <c r="E7480" t="s">
        <v>10218</v>
      </c>
      <c r="F7480" t="s">
        <v>36988</v>
      </c>
      <c r="G7480">
        <v>29589968</v>
      </c>
      <c r="H7480">
        <v>1014436045</v>
      </c>
      <c r="I7480" t="s">
        <v>36989</v>
      </c>
      <c r="J7480" t="s">
        <v>36990</v>
      </c>
      <c r="K7480" t="s">
        <v>36991</v>
      </c>
      <c r="L7480" t="s">
        <v>36992</v>
      </c>
      <c r="M7480">
        <v>736</v>
      </c>
      <c r="N7480">
        <v>48</v>
      </c>
      <c r="R7480" s="1">
        <v>44539</v>
      </c>
      <c r="S7480" t="s">
        <v>56</v>
      </c>
      <c r="V7480" s="1">
        <v>44531</v>
      </c>
      <c r="W7480">
        <v>4</v>
      </c>
      <c r="X7480" t="s">
        <v>725</v>
      </c>
      <c r="Y7480">
        <v>1</v>
      </c>
      <c r="Z7480" t="s">
        <v>46545</v>
      </c>
      <c r="AB7480">
        <v>200701</v>
      </c>
      <c r="AC7480">
        <v>131</v>
      </c>
      <c r="AD7480" t="s">
        <v>752</v>
      </c>
      <c r="AE7480">
        <v>1061</v>
      </c>
      <c r="AF7480" t="s">
        <v>752</v>
      </c>
      <c r="AG7480">
        <v>3</v>
      </c>
      <c r="AH7480" t="s">
        <v>81</v>
      </c>
      <c r="AI7480">
        <v>33</v>
      </c>
      <c r="AJ7480" t="s">
        <v>836</v>
      </c>
      <c r="AK7480">
        <v>740</v>
      </c>
      <c r="AL7480" t="s">
        <v>10222</v>
      </c>
      <c r="AM7480">
        <v>2</v>
      </c>
      <c r="AN7480" t="s">
        <v>119</v>
      </c>
      <c r="AO7480">
        <v>743405</v>
      </c>
      <c r="AP7480">
        <v>743405</v>
      </c>
      <c r="AQ7480" t="s">
        <v>36993</v>
      </c>
      <c r="AR7480" t="s">
        <v>36994</v>
      </c>
      <c r="AS7480">
        <v>2</v>
      </c>
      <c r="AT7480" t="s">
        <v>1413</v>
      </c>
      <c r="AU7480" t="s">
        <v>36995</v>
      </c>
      <c r="AX7480">
        <v>56.165417699999999</v>
      </c>
      <c r="AY7480">
        <v>9.5459848699999998</v>
      </c>
      <c r="AZ7480" t="s">
        <v>62</v>
      </c>
      <c r="BA7480">
        <v>1082</v>
      </c>
      <c r="BB7480" t="s">
        <v>2852</v>
      </c>
    </row>
    <row r="7481" spans="1:54" x14ac:dyDescent="0.25">
      <c r="A7481" s="1">
        <v>45200</v>
      </c>
      <c r="B7481">
        <v>740002</v>
      </c>
      <c r="C7481" t="s">
        <v>54166</v>
      </c>
      <c r="D7481">
        <v>8680</v>
      </c>
      <c r="E7481" t="s">
        <v>11667</v>
      </c>
      <c r="F7481" t="s">
        <v>54167</v>
      </c>
      <c r="G7481">
        <v>29190925</v>
      </c>
      <c r="H7481">
        <v>1003367363</v>
      </c>
      <c r="I7481" t="s">
        <v>36910</v>
      </c>
      <c r="K7481" t="s">
        <v>36996</v>
      </c>
      <c r="L7481" t="s">
        <v>36913</v>
      </c>
      <c r="M7481">
        <v>416</v>
      </c>
      <c r="N7481">
        <v>11</v>
      </c>
      <c r="R7481" s="1">
        <v>42793</v>
      </c>
      <c r="S7481" t="s">
        <v>56</v>
      </c>
      <c r="T7481">
        <v>740</v>
      </c>
      <c r="U7481" t="s">
        <v>10222</v>
      </c>
      <c r="V7481" s="1">
        <v>42767</v>
      </c>
      <c r="W7481">
        <v>2</v>
      </c>
      <c r="X7481" t="s">
        <v>57</v>
      </c>
      <c r="Y7481">
        <v>1</v>
      </c>
      <c r="Z7481" t="s">
        <v>46545</v>
      </c>
      <c r="AB7481">
        <v>199301</v>
      </c>
      <c r="AC7481">
        <v>126</v>
      </c>
      <c r="AD7481" t="s">
        <v>46616</v>
      </c>
      <c r="AE7481">
        <v>1015</v>
      </c>
      <c r="AF7481" t="s">
        <v>46616</v>
      </c>
      <c r="AG7481">
        <v>5</v>
      </c>
      <c r="AH7481" t="s">
        <v>1589</v>
      </c>
      <c r="AI7481">
        <v>99</v>
      </c>
      <c r="AJ7481" t="s">
        <v>54511</v>
      </c>
      <c r="AK7481">
        <v>746</v>
      </c>
      <c r="AL7481" t="s">
        <v>10281</v>
      </c>
      <c r="AQ7481" t="s">
        <v>36997</v>
      </c>
      <c r="AR7481" t="s">
        <v>36998</v>
      </c>
      <c r="AS7481">
        <v>1</v>
      </c>
      <c r="AT7481" t="s">
        <v>1446</v>
      </c>
      <c r="AU7481" t="s">
        <v>36915</v>
      </c>
      <c r="AX7481">
        <v>56.0966923195653</v>
      </c>
      <c r="AY7481">
        <v>9.6814442518421906</v>
      </c>
      <c r="AZ7481" t="s">
        <v>62</v>
      </c>
      <c r="BA7481">
        <v>1082</v>
      </c>
      <c r="BB7481" t="s">
        <v>2852</v>
      </c>
    </row>
    <row r="7482" spans="1:54" x14ac:dyDescent="0.25">
      <c r="A7482" s="1">
        <v>45200</v>
      </c>
      <c r="B7482">
        <v>740003</v>
      </c>
      <c r="C7482" t="s">
        <v>54166</v>
      </c>
      <c r="D7482">
        <v>8680</v>
      </c>
      <c r="E7482" t="s">
        <v>11667</v>
      </c>
      <c r="F7482" t="s">
        <v>54168</v>
      </c>
      <c r="G7482">
        <v>29190925</v>
      </c>
      <c r="H7482">
        <v>1003367363</v>
      </c>
      <c r="I7482" t="s">
        <v>36910</v>
      </c>
      <c r="K7482" t="s">
        <v>36996</v>
      </c>
      <c r="L7482" t="s">
        <v>36913</v>
      </c>
      <c r="M7482">
        <v>416</v>
      </c>
      <c r="N7482">
        <v>11</v>
      </c>
      <c r="R7482" s="1">
        <v>42793</v>
      </c>
      <c r="S7482" t="s">
        <v>56</v>
      </c>
      <c r="T7482">
        <v>740</v>
      </c>
      <c r="U7482" t="s">
        <v>10222</v>
      </c>
      <c r="V7482" s="1">
        <v>42767</v>
      </c>
      <c r="W7482">
        <v>2</v>
      </c>
      <c r="X7482" t="s">
        <v>57</v>
      </c>
      <c r="Y7482">
        <v>1</v>
      </c>
      <c r="Z7482" t="s">
        <v>46545</v>
      </c>
      <c r="AB7482">
        <v>199301</v>
      </c>
      <c r="AC7482">
        <v>128</v>
      </c>
      <c r="AD7482" t="s">
        <v>955</v>
      </c>
      <c r="AE7482">
        <v>1051</v>
      </c>
      <c r="AF7482" t="s">
        <v>955</v>
      </c>
      <c r="AG7482">
        <v>3</v>
      </c>
      <c r="AH7482" t="s">
        <v>81</v>
      </c>
      <c r="AI7482">
        <v>99</v>
      </c>
      <c r="AJ7482" t="s">
        <v>54511</v>
      </c>
      <c r="AK7482">
        <v>746</v>
      </c>
      <c r="AL7482" t="s">
        <v>10281</v>
      </c>
      <c r="AM7482">
        <v>2</v>
      </c>
      <c r="AN7482" t="s">
        <v>119</v>
      </c>
      <c r="AO7482">
        <v>740002</v>
      </c>
      <c r="AP7482">
        <v>740002</v>
      </c>
      <c r="AQ7482" t="s">
        <v>36997</v>
      </c>
      <c r="AR7482" t="s">
        <v>36998</v>
      </c>
      <c r="AS7482">
        <v>2</v>
      </c>
      <c r="AT7482" t="s">
        <v>1413</v>
      </c>
      <c r="AU7482" t="s">
        <v>36915</v>
      </c>
      <c r="AX7482">
        <v>56.0966923195653</v>
      </c>
      <c r="AY7482">
        <v>9.6814442518421906</v>
      </c>
      <c r="AZ7482" t="s">
        <v>62</v>
      </c>
      <c r="BA7482">
        <v>1082</v>
      </c>
      <c r="BB7482" t="s">
        <v>2852</v>
      </c>
    </row>
    <row r="7483" spans="1:54" x14ac:dyDescent="0.25">
      <c r="A7483" s="1">
        <v>45200</v>
      </c>
      <c r="B7483">
        <v>740004</v>
      </c>
      <c r="C7483" t="s">
        <v>51654</v>
      </c>
      <c r="D7483">
        <v>8680</v>
      </c>
      <c r="E7483" t="s">
        <v>11667</v>
      </c>
      <c r="F7483" t="s">
        <v>54169</v>
      </c>
      <c r="G7483">
        <v>29190925</v>
      </c>
      <c r="H7483">
        <v>1003367363</v>
      </c>
      <c r="I7483" t="s">
        <v>36910</v>
      </c>
      <c r="K7483" t="s">
        <v>36996</v>
      </c>
      <c r="L7483" t="s">
        <v>36913</v>
      </c>
      <c r="M7483">
        <v>416</v>
      </c>
      <c r="N7483">
        <v>11</v>
      </c>
      <c r="R7483" s="1">
        <v>42660</v>
      </c>
      <c r="S7483" t="s">
        <v>56</v>
      </c>
      <c r="T7483">
        <v>740</v>
      </c>
      <c r="U7483" t="s">
        <v>10222</v>
      </c>
      <c r="V7483" s="1">
        <v>42430</v>
      </c>
      <c r="W7483">
        <v>7</v>
      </c>
      <c r="X7483" t="s">
        <v>2845</v>
      </c>
      <c r="Y7483">
        <v>1</v>
      </c>
      <c r="Z7483" t="s">
        <v>46545</v>
      </c>
      <c r="AA7483">
        <v>10</v>
      </c>
      <c r="AB7483">
        <v>199301</v>
      </c>
      <c r="AC7483">
        <v>126</v>
      </c>
      <c r="AD7483" t="s">
        <v>46616</v>
      </c>
      <c r="AE7483">
        <v>1015</v>
      </c>
      <c r="AF7483" t="s">
        <v>46616</v>
      </c>
      <c r="AG7483">
        <v>3</v>
      </c>
      <c r="AH7483" t="s">
        <v>81</v>
      </c>
      <c r="AI7483">
        <v>99</v>
      </c>
      <c r="AJ7483" t="s">
        <v>54511</v>
      </c>
      <c r="AK7483">
        <v>746</v>
      </c>
      <c r="AL7483" t="s">
        <v>10281</v>
      </c>
      <c r="AP7483">
        <v>740002</v>
      </c>
      <c r="AQ7483" t="s">
        <v>36997</v>
      </c>
      <c r="AR7483" t="s">
        <v>36998</v>
      </c>
      <c r="AS7483">
        <v>2</v>
      </c>
      <c r="AT7483" t="s">
        <v>1413</v>
      </c>
      <c r="AU7483" t="s">
        <v>36915</v>
      </c>
      <c r="AX7483">
        <v>56.0966923195653</v>
      </c>
      <c r="AY7483">
        <v>9.6814442518421906</v>
      </c>
      <c r="AZ7483" t="s">
        <v>62</v>
      </c>
      <c r="BA7483">
        <v>1082</v>
      </c>
      <c r="BB7483" t="s">
        <v>2852</v>
      </c>
    </row>
    <row r="7484" spans="1:54" x14ac:dyDescent="0.25">
      <c r="A7484" s="1">
        <v>45200</v>
      </c>
      <c r="B7484">
        <v>740005</v>
      </c>
      <c r="C7484" t="s">
        <v>51655</v>
      </c>
      <c r="D7484">
        <v>8600</v>
      </c>
      <c r="E7484" t="s">
        <v>10218</v>
      </c>
      <c r="F7484" t="s">
        <v>51655</v>
      </c>
      <c r="G7484">
        <v>29189641</v>
      </c>
      <c r="H7484">
        <v>1003359610</v>
      </c>
      <c r="I7484" t="s">
        <v>36999</v>
      </c>
      <c r="J7484" t="s">
        <v>37000</v>
      </c>
      <c r="K7484" t="s">
        <v>37001</v>
      </c>
      <c r="L7484" t="s">
        <v>56010</v>
      </c>
      <c r="M7484">
        <v>548</v>
      </c>
      <c r="N7484">
        <v>20</v>
      </c>
      <c r="R7484" s="1">
        <v>44656</v>
      </c>
      <c r="S7484" t="s">
        <v>56</v>
      </c>
      <c r="T7484">
        <v>740</v>
      </c>
      <c r="U7484" t="s">
        <v>10222</v>
      </c>
      <c r="W7484">
        <v>2</v>
      </c>
      <c r="X7484" t="s">
        <v>57</v>
      </c>
      <c r="Y7484">
        <v>1</v>
      </c>
      <c r="Z7484" t="s">
        <v>46545</v>
      </c>
      <c r="AA7484">
        <v>10</v>
      </c>
      <c r="AB7484">
        <v>200907</v>
      </c>
      <c r="AC7484">
        <v>121</v>
      </c>
      <c r="AD7484" t="s">
        <v>70</v>
      </c>
      <c r="AE7484">
        <v>1012</v>
      </c>
      <c r="AF7484" t="s">
        <v>71</v>
      </c>
      <c r="AG7484">
        <v>1</v>
      </c>
      <c r="AH7484" t="s">
        <v>44482</v>
      </c>
      <c r="AI7484">
        <v>99</v>
      </c>
      <c r="AJ7484" t="s">
        <v>54511</v>
      </c>
      <c r="AK7484">
        <v>740</v>
      </c>
      <c r="AL7484" t="s">
        <v>10222</v>
      </c>
      <c r="AQ7484" t="s">
        <v>37002</v>
      </c>
      <c r="AS7484">
        <v>0</v>
      </c>
      <c r="AT7484" t="s">
        <v>61</v>
      </c>
      <c r="AU7484" t="s">
        <v>56011</v>
      </c>
      <c r="AX7484">
        <v>56.181776149999997</v>
      </c>
      <c r="AY7484">
        <v>9.5626568899999995</v>
      </c>
      <c r="AZ7484" t="s">
        <v>62</v>
      </c>
      <c r="BA7484">
        <v>1082</v>
      </c>
      <c r="BB7484" t="s">
        <v>2852</v>
      </c>
    </row>
    <row r="7485" spans="1:54" x14ac:dyDescent="0.25">
      <c r="A7485" s="1">
        <v>45200</v>
      </c>
      <c r="B7485">
        <v>740375</v>
      </c>
      <c r="C7485" t="s">
        <v>37003</v>
      </c>
      <c r="D7485">
        <v>8600</v>
      </c>
      <c r="E7485" t="s">
        <v>10218</v>
      </c>
      <c r="F7485" t="s">
        <v>51656</v>
      </c>
      <c r="G7485">
        <v>27103995</v>
      </c>
      <c r="H7485">
        <v>1009805326</v>
      </c>
      <c r="I7485" t="s">
        <v>37004</v>
      </c>
      <c r="J7485" t="s">
        <v>37005</v>
      </c>
      <c r="K7485" t="s">
        <v>37006</v>
      </c>
      <c r="L7485" t="s">
        <v>37007</v>
      </c>
      <c r="M7485">
        <v>1348</v>
      </c>
      <c r="N7485">
        <v>76</v>
      </c>
      <c r="R7485" s="1">
        <v>41661</v>
      </c>
      <c r="S7485" t="s">
        <v>56</v>
      </c>
      <c r="V7485" s="1">
        <v>41639</v>
      </c>
      <c r="W7485">
        <v>5</v>
      </c>
      <c r="X7485" t="s">
        <v>557</v>
      </c>
      <c r="Y7485">
        <v>7</v>
      </c>
      <c r="Z7485" t="s">
        <v>1499</v>
      </c>
      <c r="AB7485">
        <v>200704</v>
      </c>
      <c r="AC7485">
        <v>141</v>
      </c>
      <c r="AD7485" t="s">
        <v>46688</v>
      </c>
      <c r="AE7485">
        <v>1022</v>
      </c>
      <c r="AF7485" t="s">
        <v>46688</v>
      </c>
      <c r="AG7485">
        <v>3</v>
      </c>
      <c r="AH7485" t="s">
        <v>81</v>
      </c>
      <c r="AI7485">
        <v>84</v>
      </c>
      <c r="AJ7485" t="s">
        <v>46689</v>
      </c>
      <c r="AK7485">
        <v>740</v>
      </c>
      <c r="AL7485" t="s">
        <v>10222</v>
      </c>
      <c r="AQ7485" t="s">
        <v>37008</v>
      </c>
      <c r="AR7485" t="s">
        <v>37009</v>
      </c>
      <c r="AS7485">
        <v>0</v>
      </c>
      <c r="AT7485" t="s">
        <v>61</v>
      </c>
      <c r="AU7485" t="s">
        <v>15930</v>
      </c>
      <c r="AX7485">
        <v>56.171224822540701</v>
      </c>
      <c r="AY7485">
        <v>9.5562958545316707</v>
      </c>
      <c r="AZ7485" t="s">
        <v>62</v>
      </c>
      <c r="BA7485">
        <v>1082</v>
      </c>
      <c r="BB7485" t="s">
        <v>2852</v>
      </c>
    </row>
    <row r="7486" spans="1:54" x14ac:dyDescent="0.25">
      <c r="A7486" s="1">
        <v>45200</v>
      </c>
      <c r="B7486">
        <v>740400</v>
      </c>
      <c r="C7486" t="s">
        <v>37010</v>
      </c>
      <c r="D7486">
        <v>8600</v>
      </c>
      <c r="E7486" t="s">
        <v>10218</v>
      </c>
      <c r="F7486" t="s">
        <v>37011</v>
      </c>
      <c r="G7486">
        <v>17611615</v>
      </c>
      <c r="H7486">
        <v>1001608008</v>
      </c>
      <c r="I7486" t="s">
        <v>31447</v>
      </c>
      <c r="J7486" t="s">
        <v>31448</v>
      </c>
      <c r="K7486" t="s">
        <v>37012</v>
      </c>
      <c r="L7486" t="s">
        <v>36407</v>
      </c>
      <c r="M7486">
        <v>893</v>
      </c>
      <c r="N7486">
        <v>87</v>
      </c>
      <c r="R7486" s="1">
        <v>40447</v>
      </c>
      <c r="S7486" t="s">
        <v>56</v>
      </c>
      <c r="V7486" s="1">
        <v>39873</v>
      </c>
      <c r="W7486">
        <v>4</v>
      </c>
      <c r="X7486" t="s">
        <v>725</v>
      </c>
      <c r="Y7486">
        <v>1</v>
      </c>
      <c r="Z7486" t="s">
        <v>46545</v>
      </c>
      <c r="AB7486">
        <v>186301</v>
      </c>
      <c r="AC7486">
        <v>242</v>
      </c>
      <c r="AD7486" t="s">
        <v>1687</v>
      </c>
      <c r="AE7486">
        <v>1071</v>
      </c>
      <c r="AF7486" t="s">
        <v>1688</v>
      </c>
      <c r="AG7486">
        <v>5</v>
      </c>
      <c r="AH7486" t="s">
        <v>1589</v>
      </c>
      <c r="AI7486">
        <v>99</v>
      </c>
      <c r="AJ7486" t="s">
        <v>54511</v>
      </c>
      <c r="AK7486">
        <v>740</v>
      </c>
      <c r="AL7486" t="s">
        <v>10222</v>
      </c>
      <c r="AM7486">
        <v>2</v>
      </c>
      <c r="AN7486" t="s">
        <v>119</v>
      </c>
      <c r="AO7486">
        <v>743401</v>
      </c>
      <c r="AQ7486" t="s">
        <v>31450</v>
      </c>
      <c r="AR7486" t="s">
        <v>31451</v>
      </c>
      <c r="AS7486">
        <v>1</v>
      </c>
      <c r="AT7486" t="s">
        <v>1446</v>
      </c>
      <c r="AU7486" t="s">
        <v>17311</v>
      </c>
      <c r="AX7486">
        <v>56.190664258597302</v>
      </c>
      <c r="AY7486">
        <v>9.5580414244076994</v>
      </c>
      <c r="AZ7486" t="s">
        <v>62</v>
      </c>
      <c r="BA7486">
        <v>1082</v>
      </c>
      <c r="BB7486" t="s">
        <v>2852</v>
      </c>
    </row>
    <row r="7487" spans="1:54" x14ac:dyDescent="0.25">
      <c r="A7487" s="1">
        <v>45200</v>
      </c>
      <c r="B7487">
        <v>741000</v>
      </c>
      <c r="C7487" t="s">
        <v>51657</v>
      </c>
      <c r="D7487">
        <v>8305</v>
      </c>
      <c r="E7487" t="s">
        <v>48632</v>
      </c>
      <c r="F7487" t="s">
        <v>48634</v>
      </c>
      <c r="G7487">
        <v>23795515</v>
      </c>
      <c r="H7487">
        <v>1003359105</v>
      </c>
      <c r="I7487" t="s">
        <v>37013</v>
      </c>
      <c r="J7487" t="s">
        <v>37014</v>
      </c>
      <c r="K7487" t="s">
        <v>15931</v>
      </c>
      <c r="L7487" t="s">
        <v>54170</v>
      </c>
      <c r="M7487">
        <v>790</v>
      </c>
      <c r="N7487">
        <v>10</v>
      </c>
      <c r="R7487" s="1">
        <v>45048</v>
      </c>
      <c r="S7487" t="s">
        <v>56</v>
      </c>
      <c r="T7487">
        <v>741</v>
      </c>
      <c r="U7487" t="s">
        <v>48634</v>
      </c>
      <c r="W7487">
        <v>2</v>
      </c>
      <c r="X7487" t="s">
        <v>57</v>
      </c>
      <c r="Y7487">
        <v>5</v>
      </c>
      <c r="Z7487" t="s">
        <v>54458</v>
      </c>
      <c r="AB7487">
        <v>200701</v>
      </c>
      <c r="AC7487">
        <v>923</v>
      </c>
      <c r="AD7487" t="s">
        <v>58</v>
      </c>
      <c r="AE7487">
        <v>2013</v>
      </c>
      <c r="AF7487" t="s">
        <v>58</v>
      </c>
      <c r="AG7487">
        <v>1</v>
      </c>
      <c r="AH7487" t="s">
        <v>44482</v>
      </c>
      <c r="AI7487">
        <v>99</v>
      </c>
      <c r="AJ7487" t="s">
        <v>54511</v>
      </c>
      <c r="AK7487">
        <v>741</v>
      </c>
      <c r="AL7487" t="s">
        <v>48634</v>
      </c>
      <c r="AQ7487" t="s">
        <v>15933</v>
      </c>
      <c r="AR7487" t="s">
        <v>15934</v>
      </c>
      <c r="AS7487">
        <v>0</v>
      </c>
      <c r="AT7487" t="s">
        <v>61</v>
      </c>
      <c r="AU7487" t="s">
        <v>51658</v>
      </c>
      <c r="AV7487" t="s">
        <v>52612</v>
      </c>
      <c r="AW7487" t="s">
        <v>37015</v>
      </c>
      <c r="AX7487">
        <v>55.831244609999999</v>
      </c>
      <c r="AY7487">
        <v>10.589699599999999</v>
      </c>
      <c r="AZ7487" t="s">
        <v>62</v>
      </c>
      <c r="BA7487">
        <v>1082</v>
      </c>
      <c r="BB7487" t="s">
        <v>2852</v>
      </c>
    </row>
    <row r="7488" spans="1:54" x14ac:dyDescent="0.25">
      <c r="A7488" s="1">
        <v>45200</v>
      </c>
      <c r="B7488">
        <v>741001</v>
      </c>
      <c r="C7488" t="s">
        <v>37016</v>
      </c>
      <c r="D7488">
        <v>8305</v>
      </c>
      <c r="E7488" t="s">
        <v>48632</v>
      </c>
      <c r="F7488" t="s">
        <v>37017</v>
      </c>
      <c r="I7488" t="s">
        <v>37018</v>
      </c>
      <c r="K7488" t="s">
        <v>37019</v>
      </c>
      <c r="L7488" t="s">
        <v>37020</v>
      </c>
      <c r="M7488">
        <v>625</v>
      </c>
      <c r="N7488">
        <v>46</v>
      </c>
      <c r="R7488" s="1">
        <v>40162</v>
      </c>
      <c r="S7488" t="s">
        <v>80</v>
      </c>
      <c r="T7488">
        <v>741</v>
      </c>
      <c r="U7488" t="s">
        <v>48634</v>
      </c>
      <c r="V7488" s="1">
        <v>33025</v>
      </c>
      <c r="W7488">
        <v>2</v>
      </c>
      <c r="X7488" t="s">
        <v>57</v>
      </c>
      <c r="Y7488">
        <v>1</v>
      </c>
      <c r="Z7488" t="s">
        <v>46545</v>
      </c>
      <c r="AA7488">
        <v>4</v>
      </c>
      <c r="AC7488">
        <v>121</v>
      </c>
      <c r="AD7488" t="s">
        <v>70</v>
      </c>
      <c r="AE7488">
        <v>1012</v>
      </c>
      <c r="AF7488" t="s">
        <v>71</v>
      </c>
      <c r="AG7488">
        <v>3</v>
      </c>
      <c r="AH7488" t="s">
        <v>81</v>
      </c>
      <c r="AI7488">
        <v>21</v>
      </c>
      <c r="AJ7488" t="s">
        <v>52613</v>
      </c>
      <c r="AK7488">
        <v>741</v>
      </c>
      <c r="AL7488" t="s">
        <v>48634</v>
      </c>
      <c r="AS7488">
        <v>0</v>
      </c>
      <c r="AT7488" t="s">
        <v>61</v>
      </c>
      <c r="AU7488" t="s">
        <v>37021</v>
      </c>
      <c r="AX7488">
        <v>55.813107669285003</v>
      </c>
      <c r="AY7488">
        <v>10.613729208673</v>
      </c>
      <c r="AZ7488" t="s">
        <v>62</v>
      </c>
      <c r="BA7488">
        <v>1082</v>
      </c>
      <c r="BB7488" t="s">
        <v>2852</v>
      </c>
    </row>
    <row r="7489" spans="1:54" x14ac:dyDescent="0.25">
      <c r="A7489" s="1">
        <v>45200</v>
      </c>
      <c r="B7489">
        <v>741002</v>
      </c>
      <c r="C7489" t="s">
        <v>37022</v>
      </c>
      <c r="D7489">
        <v>8305</v>
      </c>
      <c r="E7489" t="s">
        <v>48632</v>
      </c>
      <c r="F7489" t="s">
        <v>37023</v>
      </c>
      <c r="I7489" t="s">
        <v>37024</v>
      </c>
      <c r="K7489" t="s">
        <v>37025</v>
      </c>
      <c r="L7489" t="s">
        <v>37026</v>
      </c>
      <c r="M7489">
        <v>350</v>
      </c>
      <c r="N7489">
        <v>32</v>
      </c>
      <c r="R7489" s="1">
        <v>40162</v>
      </c>
      <c r="S7489" t="s">
        <v>80</v>
      </c>
      <c r="T7489">
        <v>741</v>
      </c>
      <c r="U7489" t="s">
        <v>48634</v>
      </c>
      <c r="V7489" s="1">
        <v>31929</v>
      </c>
      <c r="W7489">
        <v>2</v>
      </c>
      <c r="X7489" t="s">
        <v>57</v>
      </c>
      <c r="Y7489">
        <v>1</v>
      </c>
      <c r="Z7489" t="s">
        <v>46545</v>
      </c>
      <c r="AA7489">
        <v>7</v>
      </c>
      <c r="AC7489">
        <v>121</v>
      </c>
      <c r="AD7489" t="s">
        <v>70</v>
      </c>
      <c r="AE7489">
        <v>1012</v>
      </c>
      <c r="AF7489" t="s">
        <v>71</v>
      </c>
      <c r="AG7489">
        <v>3</v>
      </c>
      <c r="AH7489" t="s">
        <v>81</v>
      </c>
      <c r="AI7489">
        <v>21</v>
      </c>
      <c r="AJ7489" t="s">
        <v>52613</v>
      </c>
      <c r="AK7489">
        <v>741</v>
      </c>
      <c r="AL7489" t="s">
        <v>48634</v>
      </c>
      <c r="AS7489">
        <v>0</v>
      </c>
      <c r="AT7489" t="s">
        <v>61</v>
      </c>
      <c r="AU7489" t="s">
        <v>16571</v>
      </c>
      <c r="AX7489">
        <v>55.9588289491263</v>
      </c>
      <c r="AY7489">
        <v>10.554942110556301</v>
      </c>
      <c r="AZ7489" t="s">
        <v>62</v>
      </c>
      <c r="BA7489">
        <v>1082</v>
      </c>
      <c r="BB7489" t="s">
        <v>2852</v>
      </c>
    </row>
    <row r="7490" spans="1:54" x14ac:dyDescent="0.25">
      <c r="A7490" s="1">
        <v>45200</v>
      </c>
      <c r="B7490">
        <v>741003</v>
      </c>
      <c r="C7490" t="s">
        <v>37027</v>
      </c>
      <c r="D7490">
        <v>8305</v>
      </c>
      <c r="E7490" t="s">
        <v>48632</v>
      </c>
      <c r="F7490" t="s">
        <v>37028</v>
      </c>
      <c r="I7490" t="s">
        <v>37029</v>
      </c>
      <c r="K7490" t="s">
        <v>37030</v>
      </c>
      <c r="L7490" t="s">
        <v>37031</v>
      </c>
      <c r="M7490">
        <v>810</v>
      </c>
      <c r="N7490">
        <v>15</v>
      </c>
      <c r="R7490" s="1">
        <v>40162</v>
      </c>
      <c r="S7490" t="s">
        <v>80</v>
      </c>
      <c r="T7490">
        <v>741</v>
      </c>
      <c r="U7490" t="s">
        <v>48634</v>
      </c>
      <c r="V7490" s="1">
        <v>33025</v>
      </c>
      <c r="W7490">
        <v>2</v>
      </c>
      <c r="X7490" t="s">
        <v>57</v>
      </c>
      <c r="Y7490">
        <v>1</v>
      </c>
      <c r="Z7490" t="s">
        <v>46545</v>
      </c>
      <c r="AA7490">
        <v>4</v>
      </c>
      <c r="AC7490">
        <v>121</v>
      </c>
      <c r="AD7490" t="s">
        <v>70</v>
      </c>
      <c r="AE7490">
        <v>1012</v>
      </c>
      <c r="AF7490" t="s">
        <v>71</v>
      </c>
      <c r="AG7490">
        <v>3</v>
      </c>
      <c r="AH7490" t="s">
        <v>81</v>
      </c>
      <c r="AI7490">
        <v>21</v>
      </c>
      <c r="AJ7490" t="s">
        <v>52613</v>
      </c>
      <c r="AK7490">
        <v>741</v>
      </c>
      <c r="AL7490" t="s">
        <v>48634</v>
      </c>
      <c r="AS7490">
        <v>0</v>
      </c>
      <c r="AT7490" t="s">
        <v>61</v>
      </c>
      <c r="AU7490" t="s">
        <v>14882</v>
      </c>
      <c r="AX7490">
        <v>55.846834496309</v>
      </c>
      <c r="AY7490">
        <v>10.564977151253499</v>
      </c>
      <c r="AZ7490" t="s">
        <v>62</v>
      </c>
      <c r="BA7490">
        <v>1082</v>
      </c>
      <c r="BB7490" t="s">
        <v>2852</v>
      </c>
    </row>
    <row r="7491" spans="1:54" x14ac:dyDescent="0.25">
      <c r="A7491" s="1">
        <v>45200</v>
      </c>
      <c r="B7491">
        <v>741004</v>
      </c>
      <c r="C7491" t="s">
        <v>51659</v>
      </c>
      <c r="D7491">
        <v>8305</v>
      </c>
      <c r="E7491" t="s">
        <v>48632</v>
      </c>
      <c r="F7491" t="s">
        <v>51659</v>
      </c>
      <c r="G7491">
        <v>23795515</v>
      </c>
      <c r="H7491">
        <v>1003359129</v>
      </c>
      <c r="I7491" t="s">
        <v>37032</v>
      </c>
      <c r="J7491" t="s">
        <v>37033</v>
      </c>
      <c r="K7491" t="s">
        <v>37034</v>
      </c>
      <c r="L7491" t="s">
        <v>37035</v>
      </c>
      <c r="M7491">
        <v>420</v>
      </c>
      <c r="N7491">
        <v>5</v>
      </c>
      <c r="R7491" s="1">
        <v>44629</v>
      </c>
      <c r="S7491" t="s">
        <v>56</v>
      </c>
      <c r="T7491">
        <v>741</v>
      </c>
      <c r="U7491" t="s">
        <v>48634</v>
      </c>
      <c r="W7491">
        <v>2</v>
      </c>
      <c r="X7491" t="s">
        <v>57</v>
      </c>
      <c r="Y7491">
        <v>1</v>
      </c>
      <c r="Z7491" t="s">
        <v>46545</v>
      </c>
      <c r="AA7491">
        <v>10</v>
      </c>
      <c r="AC7491">
        <v>121</v>
      </c>
      <c r="AD7491" t="s">
        <v>70</v>
      </c>
      <c r="AE7491">
        <v>1012</v>
      </c>
      <c r="AF7491" t="s">
        <v>71</v>
      </c>
      <c r="AG7491">
        <v>1</v>
      </c>
      <c r="AH7491" t="s">
        <v>44482</v>
      </c>
      <c r="AI7491">
        <v>21</v>
      </c>
      <c r="AJ7491" t="s">
        <v>52613</v>
      </c>
      <c r="AK7491">
        <v>741</v>
      </c>
      <c r="AL7491" t="s">
        <v>48634</v>
      </c>
      <c r="AQ7491" t="s">
        <v>37036</v>
      </c>
      <c r="AR7491" t="s">
        <v>37037</v>
      </c>
      <c r="AS7491">
        <v>0</v>
      </c>
      <c r="AT7491" t="s">
        <v>61</v>
      </c>
      <c r="AU7491" t="s">
        <v>13210</v>
      </c>
      <c r="AX7491">
        <v>55.833478589999999</v>
      </c>
      <c r="AY7491">
        <v>10.584934049999999</v>
      </c>
      <c r="AZ7491" t="s">
        <v>62</v>
      </c>
      <c r="BA7491">
        <v>1082</v>
      </c>
      <c r="BB7491" t="s">
        <v>2852</v>
      </c>
    </row>
    <row r="7492" spans="1:54" x14ac:dyDescent="0.25">
      <c r="A7492" s="1">
        <v>45200</v>
      </c>
      <c r="B7492">
        <v>741005</v>
      </c>
      <c r="C7492" t="s">
        <v>51660</v>
      </c>
      <c r="D7492">
        <v>8305</v>
      </c>
      <c r="E7492" t="s">
        <v>48632</v>
      </c>
      <c r="F7492" t="s">
        <v>51661</v>
      </c>
      <c r="G7492">
        <v>10875986</v>
      </c>
      <c r="H7492">
        <v>1000146064</v>
      </c>
      <c r="I7492" t="s">
        <v>37038</v>
      </c>
      <c r="K7492" t="s">
        <v>37039</v>
      </c>
      <c r="L7492" t="s">
        <v>37026</v>
      </c>
      <c r="M7492">
        <v>350</v>
      </c>
      <c r="N7492">
        <v>32</v>
      </c>
      <c r="R7492" s="1">
        <v>43416</v>
      </c>
      <c r="S7492" t="s">
        <v>56</v>
      </c>
      <c r="V7492" s="1">
        <v>43285</v>
      </c>
      <c r="W7492">
        <v>5</v>
      </c>
      <c r="X7492" t="s">
        <v>557</v>
      </c>
      <c r="Y7492">
        <v>1</v>
      </c>
      <c r="Z7492" t="s">
        <v>46545</v>
      </c>
      <c r="AA7492">
        <v>9</v>
      </c>
      <c r="AB7492">
        <v>198708</v>
      </c>
      <c r="AC7492">
        <v>121</v>
      </c>
      <c r="AD7492" t="s">
        <v>70</v>
      </c>
      <c r="AE7492">
        <v>1013</v>
      </c>
      <c r="AF7492" t="s">
        <v>558</v>
      </c>
      <c r="AG7492">
        <v>3</v>
      </c>
      <c r="AH7492" t="s">
        <v>81</v>
      </c>
      <c r="AI7492">
        <v>22</v>
      </c>
      <c r="AJ7492" t="s">
        <v>52628</v>
      </c>
      <c r="AK7492">
        <v>741</v>
      </c>
      <c r="AL7492" t="s">
        <v>48634</v>
      </c>
      <c r="AQ7492" t="s">
        <v>37040</v>
      </c>
      <c r="AR7492" t="s">
        <v>37041</v>
      </c>
      <c r="AS7492">
        <v>0</v>
      </c>
      <c r="AT7492" t="s">
        <v>61</v>
      </c>
      <c r="AU7492" t="s">
        <v>16571</v>
      </c>
      <c r="AX7492">
        <v>55.958828949999997</v>
      </c>
      <c r="AY7492">
        <v>10.554942110000001</v>
      </c>
      <c r="AZ7492" t="s">
        <v>62</v>
      </c>
      <c r="BA7492">
        <v>1082</v>
      </c>
      <c r="BB7492" t="s">
        <v>2852</v>
      </c>
    </row>
    <row r="7493" spans="1:54" x14ac:dyDescent="0.25">
      <c r="A7493" s="1">
        <v>45200</v>
      </c>
      <c r="B7493">
        <v>741006</v>
      </c>
      <c r="C7493" t="s">
        <v>54171</v>
      </c>
      <c r="D7493">
        <v>8305</v>
      </c>
      <c r="E7493" t="s">
        <v>48632</v>
      </c>
      <c r="F7493" t="s">
        <v>54172</v>
      </c>
      <c r="G7493">
        <v>10867231</v>
      </c>
      <c r="H7493">
        <v>1000144413</v>
      </c>
      <c r="K7493" t="s">
        <v>37042</v>
      </c>
      <c r="L7493" t="s">
        <v>55163</v>
      </c>
      <c r="M7493">
        <v>960</v>
      </c>
      <c r="N7493">
        <v>30</v>
      </c>
      <c r="R7493" s="1">
        <v>42110</v>
      </c>
      <c r="S7493" t="s">
        <v>56</v>
      </c>
      <c r="V7493" s="1">
        <v>41852</v>
      </c>
      <c r="W7493">
        <v>6</v>
      </c>
      <c r="X7493" t="s">
        <v>1289</v>
      </c>
      <c r="Y7493">
        <v>1</v>
      </c>
      <c r="Z7493" t="s">
        <v>46545</v>
      </c>
      <c r="AA7493">
        <v>10</v>
      </c>
      <c r="AB7493">
        <v>199908</v>
      </c>
      <c r="AC7493">
        <v>126</v>
      </c>
      <c r="AD7493" t="s">
        <v>46616</v>
      </c>
      <c r="AE7493">
        <v>1015</v>
      </c>
      <c r="AF7493" t="s">
        <v>46616</v>
      </c>
      <c r="AG7493">
        <v>3</v>
      </c>
      <c r="AH7493" t="s">
        <v>81</v>
      </c>
      <c r="AI7493">
        <v>23</v>
      </c>
      <c r="AJ7493" t="s">
        <v>692</v>
      </c>
      <c r="AK7493">
        <v>741</v>
      </c>
      <c r="AL7493" t="s">
        <v>48634</v>
      </c>
      <c r="AQ7493" t="s">
        <v>37043</v>
      </c>
      <c r="AR7493" t="s">
        <v>37044</v>
      </c>
      <c r="AS7493">
        <v>0</v>
      </c>
      <c r="AT7493" t="s">
        <v>61</v>
      </c>
      <c r="AU7493" t="s">
        <v>54672</v>
      </c>
      <c r="AX7493">
        <v>55.862709927307399</v>
      </c>
      <c r="AY7493">
        <v>10.605526212889099</v>
      </c>
      <c r="AZ7493" t="s">
        <v>62</v>
      </c>
      <c r="BA7493">
        <v>1082</v>
      </c>
      <c r="BB7493" t="s">
        <v>2852</v>
      </c>
    </row>
    <row r="7494" spans="1:54" x14ac:dyDescent="0.25">
      <c r="A7494" s="1">
        <v>45200</v>
      </c>
      <c r="B7494">
        <v>741007</v>
      </c>
      <c r="C7494" t="s">
        <v>37045</v>
      </c>
      <c r="D7494">
        <v>8305</v>
      </c>
      <c r="E7494" t="s">
        <v>48632</v>
      </c>
      <c r="F7494" t="s">
        <v>51662</v>
      </c>
      <c r="G7494">
        <v>26975573</v>
      </c>
      <c r="H7494">
        <v>1009667764</v>
      </c>
      <c r="I7494" t="s">
        <v>37046</v>
      </c>
      <c r="K7494" t="s">
        <v>37047</v>
      </c>
      <c r="L7494" t="s">
        <v>37048</v>
      </c>
      <c r="M7494">
        <v>680</v>
      </c>
      <c r="N7494">
        <v>4</v>
      </c>
      <c r="R7494" s="1">
        <v>43544</v>
      </c>
      <c r="S7494" t="s">
        <v>56</v>
      </c>
      <c r="W7494">
        <v>5</v>
      </c>
      <c r="X7494" t="s">
        <v>557</v>
      </c>
      <c r="Y7494">
        <v>1</v>
      </c>
      <c r="Z7494" t="s">
        <v>46545</v>
      </c>
      <c r="AA7494">
        <v>9</v>
      </c>
      <c r="AB7494">
        <v>200308</v>
      </c>
      <c r="AC7494">
        <v>121</v>
      </c>
      <c r="AD7494" t="s">
        <v>70</v>
      </c>
      <c r="AE7494">
        <v>1013</v>
      </c>
      <c r="AF7494" t="s">
        <v>558</v>
      </c>
      <c r="AG7494">
        <v>1</v>
      </c>
      <c r="AH7494" t="s">
        <v>44482</v>
      </c>
      <c r="AI7494">
        <v>21</v>
      </c>
      <c r="AJ7494" t="s">
        <v>52613</v>
      </c>
      <c r="AK7494">
        <v>741</v>
      </c>
      <c r="AL7494" t="s">
        <v>48634</v>
      </c>
      <c r="AQ7494" t="s">
        <v>37049</v>
      </c>
      <c r="AR7494" t="s">
        <v>37050</v>
      </c>
      <c r="AS7494">
        <v>0</v>
      </c>
      <c r="AT7494" t="s">
        <v>61</v>
      </c>
      <c r="AU7494" t="s">
        <v>31323</v>
      </c>
      <c r="AX7494">
        <v>55.84998058</v>
      </c>
      <c r="AY7494">
        <v>10.572544430000001</v>
      </c>
      <c r="AZ7494" t="s">
        <v>62</v>
      </c>
      <c r="BA7494">
        <v>1082</v>
      </c>
      <c r="BB7494" t="s">
        <v>2852</v>
      </c>
    </row>
    <row r="7495" spans="1:54" x14ac:dyDescent="0.25">
      <c r="A7495" s="1">
        <v>45200</v>
      </c>
      <c r="B7495">
        <v>741200</v>
      </c>
      <c r="C7495" t="s">
        <v>51543</v>
      </c>
      <c r="D7495">
        <v>8300</v>
      </c>
      <c r="E7495" t="s">
        <v>11302</v>
      </c>
      <c r="F7495" t="s">
        <v>51243</v>
      </c>
      <c r="G7495">
        <v>32264328</v>
      </c>
      <c r="H7495">
        <v>1003356362</v>
      </c>
      <c r="I7495" t="s">
        <v>37051</v>
      </c>
      <c r="J7495" t="s">
        <v>37033</v>
      </c>
      <c r="K7495" t="s">
        <v>36227</v>
      </c>
      <c r="L7495" t="s">
        <v>36228</v>
      </c>
      <c r="M7495">
        <v>9633</v>
      </c>
      <c r="N7495">
        <v>57</v>
      </c>
      <c r="R7495" s="1">
        <v>43812</v>
      </c>
      <c r="S7495" t="s">
        <v>56</v>
      </c>
      <c r="T7495">
        <v>741</v>
      </c>
      <c r="U7495" t="s">
        <v>48634</v>
      </c>
      <c r="V7495" s="1">
        <v>43812</v>
      </c>
      <c r="W7495">
        <v>2</v>
      </c>
      <c r="X7495" t="s">
        <v>57</v>
      </c>
      <c r="Y7495">
        <v>1</v>
      </c>
      <c r="Z7495" t="s">
        <v>46545</v>
      </c>
      <c r="AB7495">
        <v>199401</v>
      </c>
      <c r="AC7495">
        <v>932</v>
      </c>
      <c r="AD7495" t="s">
        <v>52637</v>
      </c>
      <c r="AE7495">
        <v>2021</v>
      </c>
      <c r="AF7495" t="s">
        <v>52637</v>
      </c>
      <c r="AG7495">
        <v>3</v>
      </c>
      <c r="AH7495" t="s">
        <v>81</v>
      </c>
      <c r="AI7495">
        <v>10</v>
      </c>
      <c r="AJ7495" t="s">
        <v>52638</v>
      </c>
      <c r="AK7495">
        <v>727</v>
      </c>
      <c r="AL7495" t="s">
        <v>11307</v>
      </c>
      <c r="AM7495">
        <v>2</v>
      </c>
      <c r="AN7495" t="s">
        <v>119</v>
      </c>
      <c r="AO7495">
        <v>727200</v>
      </c>
      <c r="AQ7495" t="s">
        <v>36229</v>
      </c>
      <c r="AR7495" t="s">
        <v>36230</v>
      </c>
      <c r="AS7495">
        <v>0</v>
      </c>
      <c r="AT7495" t="s">
        <v>61</v>
      </c>
      <c r="AU7495" t="s">
        <v>36231</v>
      </c>
      <c r="AX7495">
        <v>55.971145700000001</v>
      </c>
      <c r="AY7495">
        <v>10.153242499999999</v>
      </c>
      <c r="AZ7495" t="s">
        <v>62</v>
      </c>
      <c r="BA7495">
        <v>1082</v>
      </c>
      <c r="BB7495" t="s">
        <v>2852</v>
      </c>
    </row>
    <row r="7496" spans="1:54" x14ac:dyDescent="0.25">
      <c r="A7496" s="1">
        <v>45200</v>
      </c>
      <c r="B7496">
        <v>741201</v>
      </c>
      <c r="C7496" t="s">
        <v>55523</v>
      </c>
      <c r="D7496">
        <v>8305</v>
      </c>
      <c r="E7496" t="s">
        <v>48632</v>
      </c>
      <c r="F7496" t="s">
        <v>55524</v>
      </c>
      <c r="I7496" t="s">
        <v>37052</v>
      </c>
      <c r="J7496" t="s">
        <v>37053</v>
      </c>
      <c r="K7496" t="s">
        <v>37053</v>
      </c>
      <c r="L7496" t="s">
        <v>37054</v>
      </c>
      <c r="R7496" s="1">
        <v>41649</v>
      </c>
      <c r="S7496" t="s">
        <v>612</v>
      </c>
      <c r="V7496" s="1">
        <v>39508</v>
      </c>
      <c r="W7496">
        <v>4</v>
      </c>
      <c r="X7496" t="s">
        <v>725</v>
      </c>
      <c r="Y7496">
        <v>4</v>
      </c>
      <c r="Z7496" t="s">
        <v>1324</v>
      </c>
      <c r="AC7496">
        <v>931</v>
      </c>
      <c r="AD7496" t="s">
        <v>1467</v>
      </c>
      <c r="AE7496">
        <v>1085</v>
      </c>
      <c r="AF7496" t="s">
        <v>46731</v>
      </c>
      <c r="AG7496">
        <v>3</v>
      </c>
      <c r="AH7496" t="s">
        <v>81</v>
      </c>
      <c r="AI7496">
        <v>7</v>
      </c>
      <c r="AJ7496" t="s">
        <v>1326</v>
      </c>
      <c r="AK7496">
        <v>741</v>
      </c>
      <c r="AL7496" t="s">
        <v>48634</v>
      </c>
      <c r="AP7496">
        <v>791413</v>
      </c>
      <c r="AQ7496" t="s">
        <v>37055</v>
      </c>
      <c r="AS7496">
        <v>2</v>
      </c>
      <c r="AT7496" t="s">
        <v>1413</v>
      </c>
      <c r="AU7496" t="s">
        <v>37015</v>
      </c>
      <c r="AV7496" t="s">
        <v>37054</v>
      </c>
      <c r="AZ7496" t="s">
        <v>62</v>
      </c>
      <c r="BA7496">
        <v>1082</v>
      </c>
      <c r="BB7496" t="s">
        <v>2852</v>
      </c>
    </row>
    <row r="7497" spans="1:54" x14ac:dyDescent="0.25">
      <c r="A7497" s="1">
        <v>45200</v>
      </c>
      <c r="B7497">
        <v>741210</v>
      </c>
      <c r="C7497" t="s">
        <v>51663</v>
      </c>
      <c r="D7497">
        <v>8305</v>
      </c>
      <c r="E7497" t="s">
        <v>48632</v>
      </c>
      <c r="F7497" t="s">
        <v>51664</v>
      </c>
      <c r="G7497">
        <v>23795515</v>
      </c>
      <c r="H7497">
        <v>1003359117</v>
      </c>
      <c r="I7497" t="s">
        <v>51665</v>
      </c>
      <c r="K7497" t="s">
        <v>37056</v>
      </c>
      <c r="L7497" t="s">
        <v>37035</v>
      </c>
      <c r="M7497">
        <v>420</v>
      </c>
      <c r="N7497">
        <v>5</v>
      </c>
      <c r="R7497" s="1">
        <v>44999</v>
      </c>
      <c r="S7497" t="s">
        <v>673</v>
      </c>
      <c r="T7497">
        <v>741</v>
      </c>
      <c r="U7497" t="s">
        <v>48634</v>
      </c>
      <c r="W7497">
        <v>2</v>
      </c>
      <c r="X7497" t="s">
        <v>57</v>
      </c>
      <c r="Y7497">
        <v>1</v>
      </c>
      <c r="Z7497" t="s">
        <v>46545</v>
      </c>
      <c r="AB7497">
        <v>196105</v>
      </c>
      <c r="AC7497">
        <v>125</v>
      </c>
      <c r="AD7497" t="s">
        <v>1344</v>
      </c>
      <c r="AE7497">
        <v>1014</v>
      </c>
      <c r="AF7497" t="s">
        <v>1352</v>
      </c>
      <c r="AG7497">
        <v>1</v>
      </c>
      <c r="AH7497" t="s">
        <v>44482</v>
      </c>
      <c r="AI7497">
        <v>24</v>
      </c>
      <c r="AJ7497" t="s">
        <v>1344</v>
      </c>
      <c r="AK7497">
        <v>741</v>
      </c>
      <c r="AL7497" t="s">
        <v>48634</v>
      </c>
      <c r="AQ7497" t="s">
        <v>37057</v>
      </c>
      <c r="AR7497" t="s">
        <v>37058</v>
      </c>
      <c r="AS7497">
        <v>0</v>
      </c>
      <c r="AT7497" t="s">
        <v>61</v>
      </c>
      <c r="AU7497" t="s">
        <v>13210</v>
      </c>
      <c r="AX7497">
        <v>55.833478589999999</v>
      </c>
      <c r="AY7497">
        <v>10.584934049999999</v>
      </c>
      <c r="AZ7497" t="s">
        <v>62</v>
      </c>
      <c r="BA7497">
        <v>1082</v>
      </c>
      <c r="BB7497" t="s">
        <v>2852</v>
      </c>
    </row>
    <row r="7498" spans="1:54" x14ac:dyDescent="0.25">
      <c r="A7498" s="1">
        <v>45200</v>
      </c>
      <c r="B7498">
        <v>741247</v>
      </c>
      <c r="C7498" t="s">
        <v>51666</v>
      </c>
      <c r="D7498">
        <v>8305</v>
      </c>
      <c r="E7498" t="s">
        <v>48632</v>
      </c>
      <c r="F7498" t="s">
        <v>51667</v>
      </c>
      <c r="G7498">
        <v>29553777</v>
      </c>
      <c r="H7498">
        <v>1003351165</v>
      </c>
      <c r="I7498" t="s">
        <v>37059</v>
      </c>
      <c r="J7498" t="s">
        <v>37060</v>
      </c>
      <c r="K7498" t="s">
        <v>37061</v>
      </c>
      <c r="L7498" t="s">
        <v>37062</v>
      </c>
      <c r="M7498">
        <v>820</v>
      </c>
      <c r="N7498">
        <v>3</v>
      </c>
      <c r="R7498" s="1">
        <v>43705</v>
      </c>
      <c r="S7498" t="s">
        <v>56</v>
      </c>
      <c r="W7498">
        <v>4</v>
      </c>
      <c r="X7498" t="s">
        <v>725</v>
      </c>
      <c r="Y7498">
        <v>1</v>
      </c>
      <c r="Z7498" t="s">
        <v>46545</v>
      </c>
      <c r="AB7498">
        <v>197808</v>
      </c>
      <c r="AC7498">
        <v>137</v>
      </c>
      <c r="AD7498" t="s">
        <v>1410</v>
      </c>
      <c r="AE7498">
        <v>1053</v>
      </c>
      <c r="AF7498" t="s">
        <v>1410</v>
      </c>
      <c r="AG7498">
        <v>1</v>
      </c>
      <c r="AH7498" t="s">
        <v>44482</v>
      </c>
      <c r="AI7498">
        <v>30</v>
      </c>
      <c r="AJ7498" t="s">
        <v>1402</v>
      </c>
      <c r="AK7498">
        <v>741</v>
      </c>
      <c r="AL7498" t="s">
        <v>48634</v>
      </c>
      <c r="AP7498">
        <v>751247</v>
      </c>
      <c r="AQ7498" t="s">
        <v>37063</v>
      </c>
      <c r="AR7498" t="s">
        <v>37064</v>
      </c>
      <c r="AS7498">
        <v>2</v>
      </c>
      <c r="AT7498" t="s">
        <v>1413</v>
      </c>
      <c r="AU7498" t="s">
        <v>18897</v>
      </c>
      <c r="AX7498">
        <v>55.833987020000002</v>
      </c>
      <c r="AY7498">
        <v>10.58629475</v>
      </c>
      <c r="AZ7498" t="s">
        <v>62</v>
      </c>
      <c r="BA7498">
        <v>1082</v>
      </c>
      <c r="BB7498" t="s">
        <v>2852</v>
      </c>
    </row>
    <row r="7499" spans="1:54" x14ac:dyDescent="0.25">
      <c r="A7499" s="1">
        <v>45200</v>
      </c>
      <c r="B7499">
        <v>741300</v>
      </c>
      <c r="C7499" t="s">
        <v>51668</v>
      </c>
      <c r="D7499">
        <v>8305</v>
      </c>
      <c r="E7499" t="s">
        <v>48632</v>
      </c>
      <c r="F7499" t="s">
        <v>51669</v>
      </c>
      <c r="G7499">
        <v>52675510</v>
      </c>
      <c r="H7499">
        <v>1001991316</v>
      </c>
      <c r="I7499" t="s">
        <v>37065</v>
      </c>
      <c r="J7499" t="s">
        <v>37066</v>
      </c>
      <c r="K7499" t="s">
        <v>37067</v>
      </c>
      <c r="L7499" t="s">
        <v>37068</v>
      </c>
      <c r="M7499">
        <v>50</v>
      </c>
      <c r="N7499">
        <v>30</v>
      </c>
      <c r="R7499" s="1">
        <v>44407</v>
      </c>
      <c r="S7499" t="s">
        <v>56</v>
      </c>
      <c r="W7499">
        <v>5</v>
      </c>
      <c r="X7499" t="s">
        <v>557</v>
      </c>
      <c r="Y7499">
        <v>1</v>
      </c>
      <c r="Z7499" t="s">
        <v>46545</v>
      </c>
      <c r="AA7499">
        <v>10</v>
      </c>
      <c r="AB7499">
        <v>197508</v>
      </c>
      <c r="AC7499">
        <v>123</v>
      </c>
      <c r="AD7499" t="s">
        <v>1507</v>
      </c>
      <c r="AE7499">
        <v>1011</v>
      </c>
      <c r="AF7499" t="s">
        <v>1507</v>
      </c>
      <c r="AG7499">
        <v>1</v>
      </c>
      <c r="AH7499" t="s">
        <v>44482</v>
      </c>
      <c r="AI7499">
        <v>80</v>
      </c>
      <c r="AJ7499" t="s">
        <v>1507</v>
      </c>
      <c r="AK7499">
        <v>741</v>
      </c>
      <c r="AL7499" t="s">
        <v>48634</v>
      </c>
      <c r="AQ7499" t="s">
        <v>37069</v>
      </c>
      <c r="AR7499" t="s">
        <v>37070</v>
      </c>
      <c r="AS7499">
        <v>0</v>
      </c>
      <c r="AT7499" t="s">
        <v>61</v>
      </c>
      <c r="AU7499" t="s">
        <v>37071</v>
      </c>
      <c r="AW7499" t="s">
        <v>37072</v>
      </c>
      <c r="AX7499">
        <v>55.857946669999997</v>
      </c>
      <c r="AY7499">
        <v>10.633456450000001</v>
      </c>
      <c r="AZ7499" t="s">
        <v>62</v>
      </c>
      <c r="BA7499">
        <v>1082</v>
      </c>
      <c r="BB7499" t="s">
        <v>2852</v>
      </c>
    </row>
    <row r="7500" spans="1:54" x14ac:dyDescent="0.25">
      <c r="A7500" s="1">
        <v>45200</v>
      </c>
      <c r="B7500">
        <v>741301</v>
      </c>
      <c r="C7500" t="s">
        <v>51670</v>
      </c>
      <c r="D7500">
        <v>8305</v>
      </c>
      <c r="E7500" t="s">
        <v>48632</v>
      </c>
      <c r="F7500" t="s">
        <v>51671</v>
      </c>
      <c r="G7500">
        <v>84562718</v>
      </c>
      <c r="H7500">
        <v>1002698026</v>
      </c>
      <c r="I7500" t="s">
        <v>25182</v>
      </c>
      <c r="J7500" t="s">
        <v>37073</v>
      </c>
      <c r="K7500" t="s">
        <v>37074</v>
      </c>
      <c r="L7500" t="s">
        <v>51672</v>
      </c>
      <c r="M7500">
        <v>785</v>
      </c>
      <c r="N7500">
        <v>5</v>
      </c>
      <c r="R7500" s="1">
        <v>42913</v>
      </c>
      <c r="S7500" t="s">
        <v>56</v>
      </c>
      <c r="V7500" s="1">
        <v>42551</v>
      </c>
      <c r="W7500">
        <v>5</v>
      </c>
      <c r="X7500" t="s">
        <v>557</v>
      </c>
      <c r="Y7500">
        <v>1</v>
      </c>
      <c r="Z7500" t="s">
        <v>46545</v>
      </c>
      <c r="AB7500">
        <v>197808</v>
      </c>
      <c r="AC7500">
        <v>123</v>
      </c>
      <c r="AD7500" t="s">
        <v>1507</v>
      </c>
      <c r="AE7500">
        <v>1011</v>
      </c>
      <c r="AF7500" t="s">
        <v>1507</v>
      </c>
      <c r="AG7500">
        <v>3</v>
      </c>
      <c r="AH7500" t="s">
        <v>81</v>
      </c>
      <c r="AI7500">
        <v>80</v>
      </c>
      <c r="AJ7500" t="s">
        <v>1507</v>
      </c>
      <c r="AK7500">
        <v>741</v>
      </c>
      <c r="AL7500" t="s">
        <v>48634</v>
      </c>
      <c r="AQ7500" t="s">
        <v>37075</v>
      </c>
      <c r="AR7500" t="s">
        <v>37076</v>
      </c>
      <c r="AS7500">
        <v>0</v>
      </c>
      <c r="AT7500" t="s">
        <v>61</v>
      </c>
      <c r="AU7500" t="s">
        <v>51673</v>
      </c>
      <c r="AW7500" t="s">
        <v>29529</v>
      </c>
      <c r="AX7500">
        <v>55.953834569999998</v>
      </c>
      <c r="AY7500">
        <v>10.557162849999999</v>
      </c>
      <c r="AZ7500" t="s">
        <v>62</v>
      </c>
      <c r="BA7500">
        <v>1082</v>
      </c>
      <c r="BB7500" t="s">
        <v>2852</v>
      </c>
    </row>
    <row r="7501" spans="1:54" x14ac:dyDescent="0.25">
      <c r="A7501" s="1">
        <v>45200</v>
      </c>
      <c r="B7501">
        <v>741302</v>
      </c>
      <c r="C7501" t="s">
        <v>37077</v>
      </c>
      <c r="D7501">
        <v>8305</v>
      </c>
      <c r="E7501" t="s">
        <v>48632</v>
      </c>
      <c r="F7501" t="s">
        <v>49899</v>
      </c>
      <c r="I7501" t="s">
        <v>37078</v>
      </c>
      <c r="K7501" t="s">
        <v>37079</v>
      </c>
      <c r="R7501" s="1">
        <v>40162</v>
      </c>
      <c r="S7501" t="s">
        <v>80</v>
      </c>
      <c r="V7501" s="1">
        <v>32295</v>
      </c>
      <c r="W7501">
        <v>3</v>
      </c>
      <c r="X7501" t="s">
        <v>3496</v>
      </c>
      <c r="Y7501">
        <v>1</v>
      </c>
      <c r="Z7501" t="s">
        <v>46545</v>
      </c>
      <c r="AB7501">
        <v>197008</v>
      </c>
      <c r="AC7501">
        <v>125</v>
      </c>
      <c r="AD7501" t="s">
        <v>1344</v>
      </c>
      <c r="AE7501">
        <v>1014</v>
      </c>
      <c r="AF7501" t="s">
        <v>1352</v>
      </c>
      <c r="AG7501">
        <v>3</v>
      </c>
      <c r="AH7501" t="s">
        <v>81</v>
      </c>
      <c r="AI7501">
        <v>81</v>
      </c>
      <c r="AJ7501" t="s">
        <v>6261</v>
      </c>
      <c r="AK7501">
        <v>741</v>
      </c>
      <c r="AL7501" t="s">
        <v>48634</v>
      </c>
      <c r="AS7501">
        <v>0</v>
      </c>
      <c r="AT7501" t="s">
        <v>61</v>
      </c>
      <c r="AZ7501" t="s">
        <v>62</v>
      </c>
      <c r="BA7501">
        <v>1082</v>
      </c>
      <c r="BB7501" t="s">
        <v>2852</v>
      </c>
    </row>
    <row r="7502" spans="1:54" x14ac:dyDescent="0.25">
      <c r="A7502" s="1">
        <v>45200</v>
      </c>
      <c r="B7502">
        <v>741303</v>
      </c>
      <c r="C7502" t="s">
        <v>51674</v>
      </c>
      <c r="D7502">
        <v>8305</v>
      </c>
      <c r="E7502" t="s">
        <v>48632</v>
      </c>
      <c r="F7502" t="s">
        <v>51675</v>
      </c>
      <c r="G7502">
        <v>47702259</v>
      </c>
      <c r="H7502">
        <v>1001901418</v>
      </c>
      <c r="I7502" t="s">
        <v>46311</v>
      </c>
      <c r="J7502" t="s">
        <v>37080</v>
      </c>
      <c r="K7502" t="s">
        <v>37081</v>
      </c>
      <c r="L7502" t="s">
        <v>37082</v>
      </c>
      <c r="M7502">
        <v>620</v>
      </c>
      <c r="N7502">
        <v>10</v>
      </c>
      <c r="R7502" s="1">
        <v>41442</v>
      </c>
      <c r="S7502" t="s">
        <v>56</v>
      </c>
      <c r="V7502" s="1">
        <v>41086</v>
      </c>
      <c r="W7502">
        <v>5</v>
      </c>
      <c r="X7502" t="s">
        <v>557</v>
      </c>
      <c r="Y7502">
        <v>7</v>
      </c>
      <c r="Z7502" t="s">
        <v>1499</v>
      </c>
      <c r="AB7502">
        <v>198404</v>
      </c>
      <c r="AC7502">
        <v>141</v>
      </c>
      <c r="AD7502" t="s">
        <v>46688</v>
      </c>
      <c r="AE7502">
        <v>1022</v>
      </c>
      <c r="AF7502" t="s">
        <v>46688</v>
      </c>
      <c r="AG7502">
        <v>3</v>
      </c>
      <c r="AH7502" t="s">
        <v>81</v>
      </c>
      <c r="AI7502">
        <v>84</v>
      </c>
      <c r="AJ7502" t="s">
        <v>46689</v>
      </c>
      <c r="AK7502">
        <v>741</v>
      </c>
      <c r="AL7502" t="s">
        <v>48634</v>
      </c>
      <c r="AQ7502" t="s">
        <v>37083</v>
      </c>
      <c r="AR7502" t="s">
        <v>37084</v>
      </c>
      <c r="AS7502">
        <v>0</v>
      </c>
      <c r="AT7502" t="s">
        <v>61</v>
      </c>
      <c r="AU7502" t="s">
        <v>3942</v>
      </c>
      <c r="AW7502" t="s">
        <v>37085</v>
      </c>
      <c r="AX7502">
        <v>55.801471764271199</v>
      </c>
      <c r="AY7502">
        <v>10.556744391005401</v>
      </c>
      <c r="AZ7502" t="s">
        <v>62</v>
      </c>
      <c r="BA7502">
        <v>1082</v>
      </c>
      <c r="BB7502" t="s">
        <v>2852</v>
      </c>
    </row>
    <row r="7503" spans="1:54" x14ac:dyDescent="0.25">
      <c r="A7503" s="1">
        <v>45200</v>
      </c>
      <c r="B7503">
        <v>743001</v>
      </c>
      <c r="C7503" t="s">
        <v>37086</v>
      </c>
      <c r="D7503">
        <v>8600</v>
      </c>
      <c r="E7503" t="s">
        <v>10218</v>
      </c>
      <c r="F7503" t="s">
        <v>37087</v>
      </c>
      <c r="G7503">
        <v>29189641</v>
      </c>
      <c r="H7503">
        <v>1003359579</v>
      </c>
      <c r="I7503" t="s">
        <v>37088</v>
      </c>
      <c r="J7503" t="s">
        <v>37089</v>
      </c>
      <c r="K7503" t="s">
        <v>14505</v>
      </c>
      <c r="L7503" t="s">
        <v>14506</v>
      </c>
      <c r="M7503">
        <v>458</v>
      </c>
      <c r="N7503">
        <v>3</v>
      </c>
      <c r="R7503" s="1">
        <v>43353</v>
      </c>
      <c r="S7503" t="s">
        <v>56</v>
      </c>
      <c r="T7503">
        <v>740</v>
      </c>
      <c r="U7503" t="s">
        <v>10222</v>
      </c>
      <c r="V7503" s="1">
        <v>43344</v>
      </c>
      <c r="W7503">
        <v>2</v>
      </c>
      <c r="X7503" t="s">
        <v>57</v>
      </c>
      <c r="Y7503">
        <v>1</v>
      </c>
      <c r="Z7503" t="s">
        <v>46545</v>
      </c>
      <c r="AA7503">
        <v>9</v>
      </c>
      <c r="AB7503">
        <v>196312</v>
      </c>
      <c r="AC7503">
        <v>121</v>
      </c>
      <c r="AD7503" t="s">
        <v>70</v>
      </c>
      <c r="AE7503">
        <v>1012</v>
      </c>
      <c r="AF7503" t="s">
        <v>71</v>
      </c>
      <c r="AG7503">
        <v>3</v>
      </c>
      <c r="AH7503" t="s">
        <v>81</v>
      </c>
      <c r="AI7503">
        <v>21</v>
      </c>
      <c r="AJ7503" t="s">
        <v>52613</v>
      </c>
      <c r="AK7503">
        <v>740</v>
      </c>
      <c r="AL7503" t="s">
        <v>10222</v>
      </c>
      <c r="AM7503">
        <v>2</v>
      </c>
      <c r="AN7503" t="s">
        <v>119</v>
      </c>
      <c r="AO7503">
        <v>280856</v>
      </c>
      <c r="AP7503">
        <v>280856</v>
      </c>
      <c r="AQ7503" t="s">
        <v>14507</v>
      </c>
      <c r="AR7503" t="s">
        <v>37090</v>
      </c>
      <c r="AS7503">
        <v>2</v>
      </c>
      <c r="AT7503" t="s">
        <v>1413</v>
      </c>
      <c r="AU7503" t="s">
        <v>14508</v>
      </c>
      <c r="AX7503">
        <v>56.148458609999999</v>
      </c>
      <c r="AY7503">
        <v>9.4620825699999997</v>
      </c>
      <c r="AZ7503" t="s">
        <v>62</v>
      </c>
      <c r="BA7503">
        <v>1082</v>
      </c>
      <c r="BB7503" t="s">
        <v>2852</v>
      </c>
    </row>
    <row r="7504" spans="1:54" x14ac:dyDescent="0.25">
      <c r="A7504" s="1">
        <v>45200</v>
      </c>
      <c r="B7504">
        <v>743002</v>
      </c>
      <c r="C7504" t="s">
        <v>46312</v>
      </c>
      <c r="D7504">
        <v>8600</v>
      </c>
      <c r="E7504" t="s">
        <v>10218</v>
      </c>
      <c r="F7504" t="s">
        <v>46313</v>
      </c>
      <c r="G7504">
        <v>29189641</v>
      </c>
      <c r="H7504">
        <v>1003359312</v>
      </c>
      <c r="I7504" t="s">
        <v>37091</v>
      </c>
      <c r="J7504" t="s">
        <v>37092</v>
      </c>
      <c r="K7504" t="s">
        <v>37093</v>
      </c>
      <c r="L7504" t="s">
        <v>37094</v>
      </c>
      <c r="M7504">
        <v>57</v>
      </c>
      <c r="N7504">
        <v>271</v>
      </c>
      <c r="R7504" s="1">
        <v>43787</v>
      </c>
      <c r="S7504" t="s">
        <v>56</v>
      </c>
      <c r="T7504">
        <v>740</v>
      </c>
      <c r="U7504" t="s">
        <v>10222</v>
      </c>
      <c r="W7504">
        <v>2</v>
      </c>
      <c r="X7504" t="s">
        <v>57</v>
      </c>
      <c r="Y7504">
        <v>1</v>
      </c>
      <c r="Z7504" t="s">
        <v>46545</v>
      </c>
      <c r="AA7504">
        <v>10</v>
      </c>
      <c r="AB7504">
        <v>197208</v>
      </c>
      <c r="AC7504">
        <v>121</v>
      </c>
      <c r="AD7504" t="s">
        <v>70</v>
      </c>
      <c r="AE7504">
        <v>1012</v>
      </c>
      <c r="AF7504" t="s">
        <v>71</v>
      </c>
      <c r="AG7504">
        <v>1</v>
      </c>
      <c r="AH7504" t="s">
        <v>44482</v>
      </c>
      <c r="AI7504">
        <v>21</v>
      </c>
      <c r="AJ7504" t="s">
        <v>52613</v>
      </c>
      <c r="AK7504">
        <v>740</v>
      </c>
      <c r="AL7504" t="s">
        <v>10222</v>
      </c>
      <c r="AQ7504" t="s">
        <v>37095</v>
      </c>
      <c r="AR7504" t="s">
        <v>37096</v>
      </c>
      <c r="AS7504">
        <v>0</v>
      </c>
      <c r="AT7504" t="s">
        <v>61</v>
      </c>
      <c r="AU7504" t="s">
        <v>37097</v>
      </c>
      <c r="AX7504">
        <v>56.191135010000004</v>
      </c>
      <c r="AY7504">
        <v>9.5980048399999998</v>
      </c>
      <c r="AZ7504" t="s">
        <v>62</v>
      </c>
      <c r="BA7504">
        <v>1082</v>
      </c>
      <c r="BB7504" t="s">
        <v>2852</v>
      </c>
    </row>
    <row r="7505" spans="1:54" x14ac:dyDescent="0.25">
      <c r="A7505" s="1">
        <v>45200</v>
      </c>
      <c r="B7505">
        <v>743003</v>
      </c>
      <c r="C7505" t="s">
        <v>30127</v>
      </c>
      <c r="D7505">
        <v>8600</v>
      </c>
      <c r="E7505" t="s">
        <v>10218</v>
      </c>
      <c r="F7505" t="s">
        <v>37098</v>
      </c>
      <c r="G7505">
        <v>29189641</v>
      </c>
      <c r="H7505">
        <v>1003359555</v>
      </c>
      <c r="I7505" t="s">
        <v>37088</v>
      </c>
      <c r="K7505" t="s">
        <v>37099</v>
      </c>
      <c r="L7505" t="s">
        <v>37100</v>
      </c>
      <c r="M7505">
        <v>431</v>
      </c>
      <c r="N7505">
        <v>9</v>
      </c>
      <c r="R7505" s="1">
        <v>43353</v>
      </c>
      <c r="S7505" t="s">
        <v>56</v>
      </c>
      <c r="T7505">
        <v>740</v>
      </c>
      <c r="U7505" t="s">
        <v>10222</v>
      </c>
      <c r="V7505" s="1">
        <v>43344</v>
      </c>
      <c r="W7505">
        <v>2</v>
      </c>
      <c r="X7505" t="s">
        <v>57</v>
      </c>
      <c r="Y7505">
        <v>1</v>
      </c>
      <c r="Z7505" t="s">
        <v>46545</v>
      </c>
      <c r="AA7505">
        <v>6</v>
      </c>
      <c r="AB7505">
        <v>196508</v>
      </c>
      <c r="AC7505">
        <v>121</v>
      </c>
      <c r="AD7505" t="s">
        <v>70</v>
      </c>
      <c r="AE7505">
        <v>1012</v>
      </c>
      <c r="AF7505" t="s">
        <v>71</v>
      </c>
      <c r="AG7505">
        <v>3</v>
      </c>
      <c r="AH7505" t="s">
        <v>81</v>
      </c>
      <c r="AI7505">
        <v>21</v>
      </c>
      <c r="AJ7505" t="s">
        <v>52613</v>
      </c>
      <c r="AK7505">
        <v>740</v>
      </c>
      <c r="AL7505" t="s">
        <v>10222</v>
      </c>
      <c r="AM7505">
        <v>2</v>
      </c>
      <c r="AN7505" t="s">
        <v>119</v>
      </c>
      <c r="AO7505">
        <v>280856</v>
      </c>
      <c r="AP7505">
        <v>280856</v>
      </c>
      <c r="AQ7505" t="s">
        <v>37101</v>
      </c>
      <c r="AR7505" t="s">
        <v>37102</v>
      </c>
      <c r="AS7505">
        <v>2</v>
      </c>
      <c r="AT7505" t="s">
        <v>1413</v>
      </c>
      <c r="AU7505" t="s">
        <v>37103</v>
      </c>
      <c r="AX7505">
        <v>56.196069700000002</v>
      </c>
      <c r="AY7505">
        <v>9.4046234399999999</v>
      </c>
      <c r="AZ7505" t="s">
        <v>62</v>
      </c>
      <c r="BA7505">
        <v>1082</v>
      </c>
      <c r="BB7505" t="s">
        <v>2852</v>
      </c>
    </row>
    <row r="7506" spans="1:54" x14ac:dyDescent="0.25">
      <c r="A7506" s="1">
        <v>45200</v>
      </c>
      <c r="B7506">
        <v>743004</v>
      </c>
      <c r="C7506" t="s">
        <v>37104</v>
      </c>
      <c r="D7506">
        <v>8632</v>
      </c>
      <c r="E7506" t="s">
        <v>37105</v>
      </c>
      <c r="F7506" t="s">
        <v>37106</v>
      </c>
      <c r="I7506" t="s">
        <v>37107</v>
      </c>
      <c r="K7506" t="s">
        <v>37108</v>
      </c>
      <c r="L7506" t="s">
        <v>37109</v>
      </c>
      <c r="M7506">
        <v>1033</v>
      </c>
      <c r="R7506" s="1">
        <v>40162</v>
      </c>
      <c r="S7506" t="s">
        <v>80</v>
      </c>
      <c r="T7506">
        <v>740</v>
      </c>
      <c r="U7506" t="s">
        <v>10222</v>
      </c>
      <c r="V7506" s="1">
        <v>33756</v>
      </c>
      <c r="W7506">
        <v>2</v>
      </c>
      <c r="X7506" t="s">
        <v>57</v>
      </c>
      <c r="Y7506">
        <v>1</v>
      </c>
      <c r="Z7506" t="s">
        <v>46545</v>
      </c>
      <c r="AA7506">
        <v>6</v>
      </c>
      <c r="AB7506">
        <v>195402</v>
      </c>
      <c r="AC7506">
        <v>121</v>
      </c>
      <c r="AD7506" t="s">
        <v>70</v>
      </c>
      <c r="AE7506">
        <v>1012</v>
      </c>
      <c r="AF7506" t="s">
        <v>71</v>
      </c>
      <c r="AG7506">
        <v>3</v>
      </c>
      <c r="AH7506" t="s">
        <v>81</v>
      </c>
      <c r="AI7506">
        <v>21</v>
      </c>
      <c r="AJ7506" t="s">
        <v>52613</v>
      </c>
      <c r="AK7506">
        <v>740</v>
      </c>
      <c r="AL7506" t="s">
        <v>10222</v>
      </c>
      <c r="AS7506">
        <v>0</v>
      </c>
      <c r="AT7506" t="s">
        <v>61</v>
      </c>
      <c r="AU7506" t="s">
        <v>37110</v>
      </c>
      <c r="AX7506">
        <v>56.236397179447998</v>
      </c>
      <c r="AY7506">
        <v>9.5560965660228696</v>
      </c>
      <c r="AZ7506" t="s">
        <v>62</v>
      </c>
      <c r="BA7506">
        <v>1082</v>
      </c>
      <c r="BB7506" t="s">
        <v>2852</v>
      </c>
    </row>
    <row r="7507" spans="1:54" x14ac:dyDescent="0.25">
      <c r="A7507" s="1">
        <v>45200</v>
      </c>
      <c r="B7507">
        <v>743005</v>
      </c>
      <c r="C7507" t="s">
        <v>54173</v>
      </c>
      <c r="D7507">
        <v>8600</v>
      </c>
      <c r="E7507" t="s">
        <v>10218</v>
      </c>
      <c r="F7507" t="s">
        <v>54174</v>
      </c>
      <c r="G7507">
        <v>29189641</v>
      </c>
      <c r="H7507">
        <v>1003359877</v>
      </c>
      <c r="I7507" t="s">
        <v>37111</v>
      </c>
      <c r="J7507" t="s">
        <v>37112</v>
      </c>
      <c r="K7507" t="s">
        <v>37113</v>
      </c>
      <c r="L7507" t="s">
        <v>53160</v>
      </c>
      <c r="M7507">
        <v>1069</v>
      </c>
      <c r="N7507">
        <v>23</v>
      </c>
      <c r="R7507" s="1">
        <v>40812</v>
      </c>
      <c r="S7507" t="s">
        <v>56</v>
      </c>
      <c r="T7507">
        <v>740</v>
      </c>
      <c r="U7507" t="s">
        <v>10222</v>
      </c>
      <c r="V7507" s="1">
        <v>40755</v>
      </c>
      <c r="W7507">
        <v>2</v>
      </c>
      <c r="X7507" t="s">
        <v>57</v>
      </c>
      <c r="Y7507">
        <v>1</v>
      </c>
      <c r="Z7507" t="s">
        <v>46545</v>
      </c>
      <c r="AA7507">
        <v>6</v>
      </c>
      <c r="AB7507">
        <v>190504</v>
      </c>
      <c r="AC7507">
        <v>121</v>
      </c>
      <c r="AD7507" t="s">
        <v>70</v>
      </c>
      <c r="AE7507">
        <v>1012</v>
      </c>
      <c r="AF7507" t="s">
        <v>71</v>
      </c>
      <c r="AG7507">
        <v>3</v>
      </c>
      <c r="AH7507" t="s">
        <v>81</v>
      </c>
      <c r="AI7507">
        <v>22</v>
      </c>
      <c r="AJ7507" t="s">
        <v>52628</v>
      </c>
      <c r="AK7507">
        <v>740</v>
      </c>
      <c r="AL7507" t="s">
        <v>10222</v>
      </c>
      <c r="AQ7507" t="s">
        <v>37114</v>
      </c>
      <c r="AR7507" t="s">
        <v>37115</v>
      </c>
      <c r="AS7507">
        <v>0</v>
      </c>
      <c r="AT7507" t="s">
        <v>61</v>
      </c>
      <c r="AU7507" t="s">
        <v>53161</v>
      </c>
      <c r="AX7507">
        <v>56.152379032201097</v>
      </c>
      <c r="AY7507">
        <v>9.6914599095928295</v>
      </c>
      <c r="AZ7507" t="s">
        <v>62</v>
      </c>
      <c r="BA7507">
        <v>1082</v>
      </c>
      <c r="BB7507" t="s">
        <v>2852</v>
      </c>
    </row>
    <row r="7508" spans="1:54" x14ac:dyDescent="0.25">
      <c r="A7508" s="1">
        <v>45200</v>
      </c>
      <c r="B7508">
        <v>743006</v>
      </c>
      <c r="C7508" t="s">
        <v>51676</v>
      </c>
      <c r="D7508">
        <v>8600</v>
      </c>
      <c r="E7508" t="s">
        <v>10218</v>
      </c>
      <c r="F7508" t="s">
        <v>51677</v>
      </c>
      <c r="G7508">
        <v>29189641</v>
      </c>
      <c r="H7508">
        <v>1003359610</v>
      </c>
      <c r="I7508" t="s">
        <v>37116</v>
      </c>
      <c r="J7508" t="s">
        <v>37000</v>
      </c>
      <c r="K7508" t="s">
        <v>37117</v>
      </c>
      <c r="L7508" t="s">
        <v>56010</v>
      </c>
      <c r="M7508">
        <v>548</v>
      </c>
      <c r="N7508">
        <v>20</v>
      </c>
      <c r="R7508" s="1">
        <v>40162</v>
      </c>
      <c r="S7508" t="s">
        <v>80</v>
      </c>
      <c r="T7508">
        <v>740</v>
      </c>
      <c r="U7508" t="s">
        <v>10222</v>
      </c>
      <c r="V7508" s="1">
        <v>39995</v>
      </c>
      <c r="W7508">
        <v>2</v>
      </c>
      <c r="X7508" t="s">
        <v>57</v>
      </c>
      <c r="Y7508">
        <v>1</v>
      </c>
      <c r="Z7508" t="s">
        <v>46545</v>
      </c>
      <c r="AA7508">
        <v>10</v>
      </c>
      <c r="AB7508">
        <v>196508</v>
      </c>
      <c r="AC7508">
        <v>121</v>
      </c>
      <c r="AD7508" t="s">
        <v>70</v>
      </c>
      <c r="AE7508">
        <v>1012</v>
      </c>
      <c r="AF7508" t="s">
        <v>71</v>
      </c>
      <c r="AG7508">
        <v>3</v>
      </c>
      <c r="AH7508" t="s">
        <v>81</v>
      </c>
      <c r="AI7508">
        <v>21</v>
      </c>
      <c r="AJ7508" t="s">
        <v>52613</v>
      </c>
      <c r="AK7508">
        <v>740</v>
      </c>
      <c r="AL7508" t="s">
        <v>10222</v>
      </c>
      <c r="AM7508">
        <v>2</v>
      </c>
      <c r="AN7508" t="s">
        <v>119</v>
      </c>
      <c r="AO7508">
        <v>740005</v>
      </c>
      <c r="AQ7508" t="s">
        <v>37118</v>
      </c>
      <c r="AR7508" t="s">
        <v>37119</v>
      </c>
      <c r="AS7508">
        <v>0</v>
      </c>
      <c r="AT7508" t="s">
        <v>61</v>
      </c>
      <c r="AU7508" t="s">
        <v>56011</v>
      </c>
      <c r="AX7508">
        <v>56.181766474883503</v>
      </c>
      <c r="AY7508">
        <v>9.5626440527218204</v>
      </c>
      <c r="AZ7508" t="s">
        <v>62</v>
      </c>
      <c r="BA7508">
        <v>1082</v>
      </c>
      <c r="BB7508" t="s">
        <v>2852</v>
      </c>
    </row>
    <row r="7509" spans="1:54" x14ac:dyDescent="0.25">
      <c r="A7509" s="1">
        <v>45200</v>
      </c>
      <c r="B7509">
        <v>743007</v>
      </c>
      <c r="C7509" t="s">
        <v>25910</v>
      </c>
      <c r="D7509">
        <v>8600</v>
      </c>
      <c r="E7509" t="s">
        <v>10218</v>
      </c>
      <c r="F7509" t="s">
        <v>25911</v>
      </c>
      <c r="G7509">
        <v>29189641</v>
      </c>
      <c r="H7509">
        <v>1003359920</v>
      </c>
      <c r="I7509" t="s">
        <v>37120</v>
      </c>
      <c r="J7509" t="s">
        <v>37121</v>
      </c>
      <c r="K7509" t="s">
        <v>37122</v>
      </c>
      <c r="L7509" t="s">
        <v>37123</v>
      </c>
      <c r="M7509">
        <v>1285</v>
      </c>
      <c r="N7509">
        <v>16</v>
      </c>
      <c r="R7509" s="1">
        <v>40162</v>
      </c>
      <c r="S7509" t="s">
        <v>80</v>
      </c>
      <c r="T7509">
        <v>740</v>
      </c>
      <c r="U7509" t="s">
        <v>10222</v>
      </c>
      <c r="V7509" s="1">
        <v>39995</v>
      </c>
      <c r="W7509">
        <v>2</v>
      </c>
      <c r="X7509" t="s">
        <v>57</v>
      </c>
      <c r="Y7509">
        <v>1</v>
      </c>
      <c r="Z7509" t="s">
        <v>46545</v>
      </c>
      <c r="AA7509">
        <v>10</v>
      </c>
      <c r="AB7509">
        <v>195108</v>
      </c>
      <c r="AC7509">
        <v>121</v>
      </c>
      <c r="AD7509" t="s">
        <v>70</v>
      </c>
      <c r="AE7509">
        <v>1012</v>
      </c>
      <c r="AF7509" t="s">
        <v>71</v>
      </c>
      <c r="AG7509">
        <v>3</v>
      </c>
      <c r="AH7509" t="s">
        <v>81</v>
      </c>
      <c r="AI7509">
        <v>21</v>
      </c>
      <c r="AJ7509" t="s">
        <v>52613</v>
      </c>
      <c r="AK7509">
        <v>740</v>
      </c>
      <c r="AL7509" t="s">
        <v>10222</v>
      </c>
      <c r="AM7509">
        <v>2</v>
      </c>
      <c r="AN7509" t="s">
        <v>119</v>
      </c>
      <c r="AO7509">
        <v>740005</v>
      </c>
      <c r="AQ7509" t="s">
        <v>37124</v>
      </c>
      <c r="AR7509" t="s">
        <v>37125</v>
      </c>
      <c r="AS7509">
        <v>0</v>
      </c>
      <c r="AT7509" t="s">
        <v>61</v>
      </c>
      <c r="AU7509" t="s">
        <v>34683</v>
      </c>
      <c r="AX7509">
        <v>56.179100376469201</v>
      </c>
      <c r="AY7509">
        <v>9.5400585446983897</v>
      </c>
      <c r="AZ7509" t="s">
        <v>62</v>
      </c>
      <c r="BA7509">
        <v>1082</v>
      </c>
      <c r="BB7509" t="s">
        <v>2852</v>
      </c>
    </row>
    <row r="7510" spans="1:54" x14ac:dyDescent="0.25">
      <c r="A7510" s="1">
        <v>45200</v>
      </c>
      <c r="B7510">
        <v>743008</v>
      </c>
      <c r="C7510" t="s">
        <v>37126</v>
      </c>
      <c r="D7510">
        <v>8600</v>
      </c>
      <c r="E7510" t="s">
        <v>10218</v>
      </c>
      <c r="F7510" t="s">
        <v>37127</v>
      </c>
      <c r="G7510">
        <v>29189641</v>
      </c>
      <c r="H7510">
        <v>1003360096</v>
      </c>
      <c r="I7510" t="s">
        <v>37128</v>
      </c>
      <c r="J7510" t="s">
        <v>37129</v>
      </c>
      <c r="K7510" t="s">
        <v>37130</v>
      </c>
      <c r="L7510" t="s">
        <v>37131</v>
      </c>
      <c r="M7510">
        <v>1566</v>
      </c>
      <c r="N7510">
        <v>16</v>
      </c>
      <c r="R7510" s="1">
        <v>44106</v>
      </c>
      <c r="S7510" t="s">
        <v>56</v>
      </c>
      <c r="T7510">
        <v>740</v>
      </c>
      <c r="U7510" t="s">
        <v>10222</v>
      </c>
      <c r="W7510">
        <v>2</v>
      </c>
      <c r="X7510" t="s">
        <v>57</v>
      </c>
      <c r="Y7510">
        <v>1</v>
      </c>
      <c r="Z7510" t="s">
        <v>46545</v>
      </c>
      <c r="AA7510">
        <v>6</v>
      </c>
      <c r="AB7510">
        <v>195104</v>
      </c>
      <c r="AC7510">
        <v>121</v>
      </c>
      <c r="AD7510" t="s">
        <v>70</v>
      </c>
      <c r="AE7510">
        <v>1012</v>
      </c>
      <c r="AF7510" t="s">
        <v>71</v>
      </c>
      <c r="AG7510">
        <v>1</v>
      </c>
      <c r="AH7510" t="s">
        <v>44482</v>
      </c>
      <c r="AI7510">
        <v>22</v>
      </c>
      <c r="AJ7510" t="s">
        <v>52628</v>
      </c>
      <c r="AK7510">
        <v>740</v>
      </c>
      <c r="AL7510" t="s">
        <v>10222</v>
      </c>
      <c r="AQ7510" t="s">
        <v>37132</v>
      </c>
      <c r="AR7510" t="s">
        <v>37133</v>
      </c>
      <c r="AS7510">
        <v>0</v>
      </c>
      <c r="AT7510" t="s">
        <v>61</v>
      </c>
      <c r="AU7510" t="s">
        <v>37134</v>
      </c>
      <c r="AX7510">
        <v>56.181832900000003</v>
      </c>
      <c r="AY7510">
        <v>9.6540119099999995</v>
      </c>
      <c r="AZ7510" t="s">
        <v>62</v>
      </c>
      <c r="BA7510">
        <v>1082</v>
      </c>
      <c r="BB7510" t="s">
        <v>2852</v>
      </c>
    </row>
    <row r="7511" spans="1:54" x14ac:dyDescent="0.25">
      <c r="A7511" s="1">
        <v>45200</v>
      </c>
      <c r="B7511">
        <v>743009</v>
      </c>
      <c r="C7511" t="s">
        <v>51678</v>
      </c>
      <c r="D7511">
        <v>8600</v>
      </c>
      <c r="E7511" t="s">
        <v>10218</v>
      </c>
      <c r="F7511" t="s">
        <v>51679</v>
      </c>
      <c r="I7511" t="s">
        <v>37135</v>
      </c>
      <c r="K7511" t="s">
        <v>37136</v>
      </c>
      <c r="L7511" t="s">
        <v>27550</v>
      </c>
      <c r="M7511">
        <v>1167</v>
      </c>
      <c r="R7511" s="1">
        <v>40162</v>
      </c>
      <c r="S7511" t="s">
        <v>80</v>
      </c>
      <c r="T7511">
        <v>740</v>
      </c>
      <c r="U7511" t="s">
        <v>10222</v>
      </c>
      <c r="V7511" s="1">
        <v>30103</v>
      </c>
      <c r="W7511">
        <v>2</v>
      </c>
      <c r="X7511" t="s">
        <v>57</v>
      </c>
      <c r="Y7511">
        <v>1</v>
      </c>
      <c r="Z7511" t="s">
        <v>46545</v>
      </c>
      <c r="AA7511">
        <v>10</v>
      </c>
      <c r="AB7511">
        <v>194408</v>
      </c>
      <c r="AC7511">
        <v>121</v>
      </c>
      <c r="AD7511" t="s">
        <v>70</v>
      </c>
      <c r="AE7511">
        <v>1012</v>
      </c>
      <c r="AF7511" t="s">
        <v>71</v>
      </c>
      <c r="AG7511">
        <v>3</v>
      </c>
      <c r="AH7511" t="s">
        <v>81</v>
      </c>
      <c r="AI7511">
        <v>21</v>
      </c>
      <c r="AJ7511" t="s">
        <v>52613</v>
      </c>
      <c r="AK7511">
        <v>740</v>
      </c>
      <c r="AL7511" t="s">
        <v>10222</v>
      </c>
      <c r="AS7511">
        <v>0</v>
      </c>
      <c r="AT7511" t="s">
        <v>61</v>
      </c>
      <c r="AU7511" t="s">
        <v>27550</v>
      </c>
      <c r="AX7511">
        <v>56.166957358914402</v>
      </c>
      <c r="AY7511">
        <v>9.5490380707565006</v>
      </c>
      <c r="AZ7511" t="s">
        <v>62</v>
      </c>
      <c r="BA7511">
        <v>1082</v>
      </c>
      <c r="BB7511" t="s">
        <v>2852</v>
      </c>
    </row>
    <row r="7512" spans="1:54" x14ac:dyDescent="0.25">
      <c r="A7512" s="1">
        <v>45200</v>
      </c>
      <c r="B7512">
        <v>743010</v>
      </c>
      <c r="C7512" t="s">
        <v>37137</v>
      </c>
      <c r="D7512">
        <v>8600</v>
      </c>
      <c r="E7512" t="s">
        <v>10218</v>
      </c>
      <c r="F7512" t="s">
        <v>37138</v>
      </c>
      <c r="G7512">
        <v>29189641</v>
      </c>
      <c r="H7512">
        <v>1003360254</v>
      </c>
      <c r="I7512" t="s">
        <v>26300</v>
      </c>
      <c r="J7512" t="s">
        <v>37139</v>
      </c>
      <c r="K7512" t="s">
        <v>37140</v>
      </c>
      <c r="L7512" t="s">
        <v>46314</v>
      </c>
      <c r="M7512">
        <v>1909</v>
      </c>
      <c r="N7512">
        <v>1</v>
      </c>
      <c r="R7512" s="1">
        <v>43787</v>
      </c>
      <c r="S7512" t="s">
        <v>80</v>
      </c>
      <c r="T7512">
        <v>740</v>
      </c>
      <c r="U7512" t="s">
        <v>10222</v>
      </c>
      <c r="W7512">
        <v>2</v>
      </c>
      <c r="X7512" t="s">
        <v>57</v>
      </c>
      <c r="Y7512">
        <v>1</v>
      </c>
      <c r="Z7512" t="s">
        <v>46545</v>
      </c>
      <c r="AA7512">
        <v>9</v>
      </c>
      <c r="AB7512">
        <v>195904</v>
      </c>
      <c r="AC7512">
        <v>121</v>
      </c>
      <c r="AD7512" t="s">
        <v>70</v>
      </c>
      <c r="AE7512">
        <v>1012</v>
      </c>
      <c r="AF7512" t="s">
        <v>71</v>
      </c>
      <c r="AG7512">
        <v>1</v>
      </c>
      <c r="AH7512" t="s">
        <v>44482</v>
      </c>
      <c r="AI7512">
        <v>21</v>
      </c>
      <c r="AJ7512" t="s">
        <v>52613</v>
      </c>
      <c r="AK7512">
        <v>740</v>
      </c>
      <c r="AL7512" t="s">
        <v>10222</v>
      </c>
      <c r="AQ7512" t="s">
        <v>37141</v>
      </c>
      <c r="AR7512" t="s">
        <v>37142</v>
      </c>
      <c r="AS7512">
        <v>0</v>
      </c>
      <c r="AT7512" t="s">
        <v>61</v>
      </c>
      <c r="AU7512" t="s">
        <v>46315</v>
      </c>
      <c r="AX7512">
        <v>56.136897019999999</v>
      </c>
      <c r="AY7512">
        <v>9.6187676799999995</v>
      </c>
      <c r="AZ7512" t="s">
        <v>62</v>
      </c>
      <c r="BA7512">
        <v>1082</v>
      </c>
      <c r="BB7512" t="s">
        <v>2852</v>
      </c>
    </row>
    <row r="7513" spans="1:54" x14ac:dyDescent="0.25">
      <c r="A7513" s="1">
        <v>45200</v>
      </c>
      <c r="B7513">
        <v>743011</v>
      </c>
      <c r="C7513" t="s">
        <v>46316</v>
      </c>
      <c r="D7513">
        <v>8600</v>
      </c>
      <c r="E7513" t="s">
        <v>10218</v>
      </c>
      <c r="F7513" t="s">
        <v>46317</v>
      </c>
      <c r="G7513">
        <v>29189641</v>
      </c>
      <c r="H7513">
        <v>1003360060</v>
      </c>
      <c r="I7513" t="s">
        <v>37143</v>
      </c>
      <c r="J7513" t="s">
        <v>37144</v>
      </c>
      <c r="K7513" t="s">
        <v>37145</v>
      </c>
      <c r="L7513" t="s">
        <v>37146</v>
      </c>
      <c r="M7513">
        <v>1548</v>
      </c>
      <c r="N7513">
        <v>15</v>
      </c>
      <c r="R7513" s="1">
        <v>43787</v>
      </c>
      <c r="S7513" t="s">
        <v>56</v>
      </c>
      <c r="T7513">
        <v>740</v>
      </c>
      <c r="U7513" t="s">
        <v>10222</v>
      </c>
      <c r="W7513">
        <v>2</v>
      </c>
      <c r="X7513" t="s">
        <v>57</v>
      </c>
      <c r="Y7513">
        <v>1</v>
      </c>
      <c r="Z7513" t="s">
        <v>46545</v>
      </c>
      <c r="AA7513">
        <v>9</v>
      </c>
      <c r="AB7513">
        <v>196406</v>
      </c>
      <c r="AC7513">
        <v>121</v>
      </c>
      <c r="AD7513" t="s">
        <v>70</v>
      </c>
      <c r="AE7513">
        <v>1012</v>
      </c>
      <c r="AF7513" t="s">
        <v>71</v>
      </c>
      <c r="AG7513">
        <v>1</v>
      </c>
      <c r="AH7513" t="s">
        <v>44482</v>
      </c>
      <c r="AI7513">
        <v>21</v>
      </c>
      <c r="AJ7513" t="s">
        <v>52613</v>
      </c>
      <c r="AK7513">
        <v>740</v>
      </c>
      <c r="AL7513" t="s">
        <v>10222</v>
      </c>
      <c r="AQ7513" t="s">
        <v>37147</v>
      </c>
      <c r="AR7513" t="s">
        <v>37148</v>
      </c>
      <c r="AS7513">
        <v>0</v>
      </c>
      <c r="AT7513" t="s">
        <v>61</v>
      </c>
      <c r="AU7513" t="s">
        <v>37149</v>
      </c>
      <c r="AX7513">
        <v>56.211350869999997</v>
      </c>
      <c r="AY7513">
        <v>9.5014243599999997</v>
      </c>
      <c r="AZ7513" t="s">
        <v>62</v>
      </c>
      <c r="BA7513">
        <v>1082</v>
      </c>
      <c r="BB7513" t="s">
        <v>2852</v>
      </c>
    </row>
    <row r="7514" spans="1:54" x14ac:dyDescent="0.25">
      <c r="A7514" s="1">
        <v>45200</v>
      </c>
      <c r="B7514">
        <v>743012</v>
      </c>
      <c r="C7514" t="s">
        <v>37150</v>
      </c>
      <c r="D7514">
        <v>8600</v>
      </c>
      <c r="E7514" t="s">
        <v>10218</v>
      </c>
      <c r="F7514" t="s">
        <v>20136</v>
      </c>
      <c r="G7514">
        <v>29189641</v>
      </c>
      <c r="H7514">
        <v>1003359518</v>
      </c>
      <c r="I7514" t="s">
        <v>37151</v>
      </c>
      <c r="J7514" t="s">
        <v>37152</v>
      </c>
      <c r="K7514" t="s">
        <v>37153</v>
      </c>
      <c r="L7514" t="s">
        <v>37154</v>
      </c>
      <c r="M7514">
        <v>1434</v>
      </c>
      <c r="N7514">
        <v>2</v>
      </c>
      <c r="R7514" s="1">
        <v>44260</v>
      </c>
      <c r="S7514" t="s">
        <v>56</v>
      </c>
      <c r="T7514">
        <v>740</v>
      </c>
      <c r="U7514" t="s">
        <v>10222</v>
      </c>
      <c r="W7514">
        <v>2</v>
      </c>
      <c r="X7514" t="s">
        <v>57</v>
      </c>
      <c r="Y7514">
        <v>1</v>
      </c>
      <c r="Z7514" t="s">
        <v>46545</v>
      </c>
      <c r="AA7514">
        <v>9</v>
      </c>
      <c r="AB7514">
        <v>193304</v>
      </c>
      <c r="AC7514">
        <v>121</v>
      </c>
      <c r="AD7514" t="s">
        <v>70</v>
      </c>
      <c r="AE7514">
        <v>1012</v>
      </c>
      <c r="AF7514" t="s">
        <v>71</v>
      </c>
      <c r="AG7514">
        <v>1</v>
      </c>
      <c r="AH7514" t="s">
        <v>44482</v>
      </c>
      <c r="AI7514">
        <v>21</v>
      </c>
      <c r="AJ7514" t="s">
        <v>52613</v>
      </c>
      <c r="AK7514">
        <v>740</v>
      </c>
      <c r="AL7514" t="s">
        <v>10222</v>
      </c>
      <c r="AQ7514" t="s">
        <v>37155</v>
      </c>
      <c r="AR7514" t="s">
        <v>37156</v>
      </c>
      <c r="AS7514">
        <v>0</v>
      </c>
      <c r="AT7514" t="s">
        <v>61</v>
      </c>
      <c r="AU7514" t="s">
        <v>25613</v>
      </c>
      <c r="AX7514">
        <v>56.161766110000002</v>
      </c>
      <c r="AY7514">
        <v>9.5354384299999992</v>
      </c>
      <c r="AZ7514" t="s">
        <v>62</v>
      </c>
      <c r="BA7514">
        <v>1082</v>
      </c>
      <c r="BB7514" t="s">
        <v>2852</v>
      </c>
    </row>
    <row r="7515" spans="1:54" x14ac:dyDescent="0.25">
      <c r="A7515" s="1">
        <v>45200</v>
      </c>
      <c r="B7515">
        <v>743013</v>
      </c>
      <c r="C7515" t="s">
        <v>37157</v>
      </c>
      <c r="D7515">
        <v>8600</v>
      </c>
      <c r="E7515" t="s">
        <v>10218</v>
      </c>
      <c r="F7515" t="s">
        <v>37158</v>
      </c>
      <c r="G7515">
        <v>29189641</v>
      </c>
      <c r="H7515">
        <v>1003360217</v>
      </c>
      <c r="I7515" t="s">
        <v>37159</v>
      </c>
      <c r="J7515" t="s">
        <v>37160</v>
      </c>
      <c r="K7515" t="s">
        <v>37161</v>
      </c>
      <c r="L7515" t="s">
        <v>51680</v>
      </c>
      <c r="M7515">
        <v>1822</v>
      </c>
      <c r="N7515" t="s">
        <v>6585</v>
      </c>
      <c r="R7515" s="1">
        <v>43787</v>
      </c>
      <c r="S7515" t="s">
        <v>56</v>
      </c>
      <c r="T7515">
        <v>740</v>
      </c>
      <c r="U7515" t="s">
        <v>10222</v>
      </c>
      <c r="W7515">
        <v>2</v>
      </c>
      <c r="X7515" t="s">
        <v>57</v>
      </c>
      <c r="Y7515">
        <v>1</v>
      </c>
      <c r="Z7515" t="s">
        <v>46545</v>
      </c>
      <c r="AA7515">
        <v>9</v>
      </c>
      <c r="AB7515">
        <v>194008</v>
      </c>
      <c r="AC7515">
        <v>121</v>
      </c>
      <c r="AD7515" t="s">
        <v>70</v>
      </c>
      <c r="AE7515">
        <v>1012</v>
      </c>
      <c r="AF7515" t="s">
        <v>71</v>
      </c>
      <c r="AG7515">
        <v>1</v>
      </c>
      <c r="AH7515" t="s">
        <v>44482</v>
      </c>
      <c r="AI7515">
        <v>21</v>
      </c>
      <c r="AJ7515" t="s">
        <v>52613</v>
      </c>
      <c r="AK7515">
        <v>740</v>
      </c>
      <c r="AL7515" t="s">
        <v>10222</v>
      </c>
      <c r="AQ7515" t="s">
        <v>37162</v>
      </c>
      <c r="AR7515" t="s">
        <v>37163</v>
      </c>
      <c r="AS7515">
        <v>0</v>
      </c>
      <c r="AT7515" t="s">
        <v>61</v>
      </c>
      <c r="AU7515" t="s">
        <v>51681</v>
      </c>
      <c r="AX7515">
        <v>56.127094380000003</v>
      </c>
      <c r="AY7515">
        <v>9.5598580799999997</v>
      </c>
      <c r="AZ7515" t="s">
        <v>62</v>
      </c>
      <c r="BA7515">
        <v>1082</v>
      </c>
      <c r="BB7515" t="s">
        <v>2852</v>
      </c>
    </row>
    <row r="7516" spans="1:54" x14ac:dyDescent="0.25">
      <c r="A7516" s="1">
        <v>45200</v>
      </c>
      <c r="B7516">
        <v>743014</v>
      </c>
      <c r="C7516" t="s">
        <v>37164</v>
      </c>
      <c r="D7516">
        <v>8600</v>
      </c>
      <c r="E7516" t="s">
        <v>10218</v>
      </c>
      <c r="F7516" t="s">
        <v>37165</v>
      </c>
      <c r="G7516">
        <v>29189641</v>
      </c>
      <c r="H7516">
        <v>1003359373</v>
      </c>
      <c r="I7516" t="s">
        <v>37166</v>
      </c>
      <c r="J7516" t="s">
        <v>37167</v>
      </c>
      <c r="K7516" t="s">
        <v>37168</v>
      </c>
      <c r="L7516" t="s">
        <v>37169</v>
      </c>
      <c r="M7516">
        <v>87</v>
      </c>
      <c r="N7516">
        <v>120</v>
      </c>
      <c r="R7516" s="1">
        <v>43787</v>
      </c>
      <c r="S7516" t="s">
        <v>56</v>
      </c>
      <c r="T7516">
        <v>740</v>
      </c>
      <c r="U7516" t="s">
        <v>10222</v>
      </c>
      <c r="W7516">
        <v>2</v>
      </c>
      <c r="X7516" t="s">
        <v>57</v>
      </c>
      <c r="Y7516">
        <v>1</v>
      </c>
      <c r="Z7516" t="s">
        <v>46545</v>
      </c>
      <c r="AA7516">
        <v>10</v>
      </c>
      <c r="AB7516">
        <v>197503</v>
      </c>
      <c r="AC7516">
        <v>121</v>
      </c>
      <c r="AD7516" t="s">
        <v>70</v>
      </c>
      <c r="AE7516">
        <v>1012</v>
      </c>
      <c r="AF7516" t="s">
        <v>71</v>
      </c>
      <c r="AG7516">
        <v>1</v>
      </c>
      <c r="AH7516" t="s">
        <v>44482</v>
      </c>
      <c r="AI7516">
        <v>21</v>
      </c>
      <c r="AJ7516" t="s">
        <v>52613</v>
      </c>
      <c r="AK7516">
        <v>740</v>
      </c>
      <c r="AL7516" t="s">
        <v>10222</v>
      </c>
      <c r="AQ7516" t="s">
        <v>37170</v>
      </c>
      <c r="AR7516" t="s">
        <v>37171</v>
      </c>
      <c r="AS7516">
        <v>0</v>
      </c>
      <c r="AT7516" t="s">
        <v>61</v>
      </c>
      <c r="AU7516" t="s">
        <v>37172</v>
      </c>
      <c r="AX7516">
        <v>56.190644310000003</v>
      </c>
      <c r="AY7516">
        <v>9.5242733899999994</v>
      </c>
      <c r="AZ7516" t="s">
        <v>62</v>
      </c>
      <c r="BA7516">
        <v>1082</v>
      </c>
      <c r="BB7516" t="s">
        <v>2852</v>
      </c>
    </row>
    <row r="7517" spans="1:54" x14ac:dyDescent="0.25">
      <c r="A7517" s="1">
        <v>45200</v>
      </c>
      <c r="B7517">
        <v>743015</v>
      </c>
      <c r="C7517" t="s">
        <v>37173</v>
      </c>
      <c r="D7517">
        <v>8600</v>
      </c>
      <c r="E7517" t="s">
        <v>10218</v>
      </c>
      <c r="F7517" t="s">
        <v>37174</v>
      </c>
      <c r="G7517">
        <v>34994919</v>
      </c>
      <c r="H7517">
        <v>1003044570</v>
      </c>
      <c r="I7517" t="s">
        <v>37175</v>
      </c>
      <c r="J7517" t="s">
        <v>37176</v>
      </c>
      <c r="K7517" t="s">
        <v>37177</v>
      </c>
      <c r="L7517" t="s">
        <v>36446</v>
      </c>
      <c r="M7517">
        <v>1574</v>
      </c>
      <c r="N7517">
        <v>4</v>
      </c>
      <c r="R7517" s="1">
        <v>43787</v>
      </c>
      <c r="S7517" t="s">
        <v>641</v>
      </c>
      <c r="W7517">
        <v>5</v>
      </c>
      <c r="X7517" t="s">
        <v>557</v>
      </c>
      <c r="Y7517">
        <v>1</v>
      </c>
      <c r="Z7517" t="s">
        <v>46545</v>
      </c>
      <c r="AA7517">
        <v>10</v>
      </c>
      <c r="AB7517">
        <v>190004</v>
      </c>
      <c r="AC7517">
        <v>121</v>
      </c>
      <c r="AD7517" t="s">
        <v>70</v>
      </c>
      <c r="AE7517">
        <v>1013</v>
      </c>
      <c r="AF7517" t="s">
        <v>558</v>
      </c>
      <c r="AG7517">
        <v>1</v>
      </c>
      <c r="AH7517" t="s">
        <v>44482</v>
      </c>
      <c r="AI7517">
        <v>21</v>
      </c>
      <c r="AJ7517" t="s">
        <v>52613</v>
      </c>
      <c r="AK7517">
        <v>740</v>
      </c>
      <c r="AL7517" t="s">
        <v>10222</v>
      </c>
      <c r="AQ7517" t="s">
        <v>37178</v>
      </c>
      <c r="AR7517" t="s">
        <v>37179</v>
      </c>
      <c r="AS7517">
        <v>0</v>
      </c>
      <c r="AT7517" t="s">
        <v>61</v>
      </c>
      <c r="AU7517" t="s">
        <v>7274</v>
      </c>
      <c r="AX7517">
        <v>56.16659018</v>
      </c>
      <c r="AY7517">
        <v>9.5443650600000005</v>
      </c>
      <c r="AZ7517" t="s">
        <v>62</v>
      </c>
      <c r="BA7517">
        <v>1082</v>
      </c>
      <c r="BB7517" t="s">
        <v>2852</v>
      </c>
    </row>
    <row r="7518" spans="1:54" x14ac:dyDescent="0.25">
      <c r="A7518" s="1">
        <v>45200</v>
      </c>
      <c r="B7518">
        <v>743016</v>
      </c>
      <c r="C7518" t="s">
        <v>51682</v>
      </c>
      <c r="D7518">
        <v>8600</v>
      </c>
      <c r="E7518" t="s">
        <v>10218</v>
      </c>
      <c r="F7518" t="s">
        <v>51683</v>
      </c>
      <c r="G7518">
        <v>29189641</v>
      </c>
      <c r="H7518">
        <v>1003359221</v>
      </c>
      <c r="I7518" t="s">
        <v>35638</v>
      </c>
      <c r="J7518" t="s">
        <v>37180</v>
      </c>
      <c r="K7518" t="s">
        <v>37181</v>
      </c>
      <c r="L7518" t="s">
        <v>37182</v>
      </c>
      <c r="M7518">
        <v>670</v>
      </c>
      <c r="N7518">
        <v>25</v>
      </c>
      <c r="R7518" s="1">
        <v>43787</v>
      </c>
      <c r="S7518" t="s">
        <v>56</v>
      </c>
      <c r="T7518">
        <v>740</v>
      </c>
      <c r="U7518" t="s">
        <v>10222</v>
      </c>
      <c r="W7518">
        <v>2</v>
      </c>
      <c r="X7518" t="s">
        <v>57</v>
      </c>
      <c r="Y7518">
        <v>1</v>
      </c>
      <c r="Z7518" t="s">
        <v>46545</v>
      </c>
      <c r="AA7518">
        <v>9</v>
      </c>
      <c r="AC7518">
        <v>121</v>
      </c>
      <c r="AD7518" t="s">
        <v>70</v>
      </c>
      <c r="AE7518">
        <v>1012</v>
      </c>
      <c r="AF7518" t="s">
        <v>71</v>
      </c>
      <c r="AG7518">
        <v>1</v>
      </c>
      <c r="AH7518" t="s">
        <v>44482</v>
      </c>
      <c r="AI7518">
        <v>25</v>
      </c>
      <c r="AJ7518" t="s">
        <v>54531</v>
      </c>
      <c r="AK7518">
        <v>740</v>
      </c>
      <c r="AL7518" t="s">
        <v>10222</v>
      </c>
      <c r="AQ7518" t="s">
        <v>37183</v>
      </c>
      <c r="AR7518" t="s">
        <v>37184</v>
      </c>
      <c r="AS7518">
        <v>0</v>
      </c>
      <c r="AT7518" t="s">
        <v>61</v>
      </c>
      <c r="AU7518" t="s">
        <v>1226</v>
      </c>
      <c r="AX7518">
        <v>56.172597940000003</v>
      </c>
      <c r="AY7518">
        <v>9.5649427599999992</v>
      </c>
      <c r="AZ7518" t="s">
        <v>62</v>
      </c>
      <c r="BA7518">
        <v>1082</v>
      </c>
      <c r="BB7518" t="s">
        <v>2852</v>
      </c>
    </row>
    <row r="7519" spans="1:54" x14ac:dyDescent="0.25">
      <c r="A7519" s="1">
        <v>45200</v>
      </c>
      <c r="B7519">
        <v>743017</v>
      </c>
      <c r="C7519" t="s">
        <v>37185</v>
      </c>
      <c r="D7519">
        <v>8600</v>
      </c>
      <c r="E7519" t="s">
        <v>10218</v>
      </c>
      <c r="F7519" t="s">
        <v>37186</v>
      </c>
      <c r="G7519">
        <v>10142180</v>
      </c>
      <c r="H7519">
        <v>1002887043</v>
      </c>
      <c r="I7519" t="s">
        <v>37187</v>
      </c>
      <c r="J7519" t="s">
        <v>37188</v>
      </c>
      <c r="K7519" t="s">
        <v>37189</v>
      </c>
      <c r="L7519" t="s">
        <v>37190</v>
      </c>
      <c r="M7519">
        <v>1575</v>
      </c>
      <c r="N7519">
        <v>1</v>
      </c>
      <c r="R7519" s="1">
        <v>43787</v>
      </c>
      <c r="S7519" t="s">
        <v>1808</v>
      </c>
      <c r="W7519">
        <v>5</v>
      </c>
      <c r="X7519" t="s">
        <v>557</v>
      </c>
      <c r="Y7519">
        <v>1</v>
      </c>
      <c r="Z7519" t="s">
        <v>46545</v>
      </c>
      <c r="AA7519">
        <v>10</v>
      </c>
      <c r="AB7519">
        <v>191808</v>
      </c>
      <c r="AC7519">
        <v>121</v>
      </c>
      <c r="AD7519" t="s">
        <v>70</v>
      </c>
      <c r="AE7519">
        <v>1013</v>
      </c>
      <c r="AF7519" t="s">
        <v>558</v>
      </c>
      <c r="AG7519">
        <v>1</v>
      </c>
      <c r="AH7519" t="s">
        <v>44482</v>
      </c>
      <c r="AI7519">
        <v>21</v>
      </c>
      <c r="AJ7519" t="s">
        <v>52613</v>
      </c>
      <c r="AK7519">
        <v>740</v>
      </c>
      <c r="AL7519" t="s">
        <v>10222</v>
      </c>
      <c r="AQ7519" t="s">
        <v>37191</v>
      </c>
      <c r="AR7519" t="s">
        <v>37192</v>
      </c>
      <c r="AS7519">
        <v>0</v>
      </c>
      <c r="AT7519" t="s">
        <v>61</v>
      </c>
      <c r="AU7519" t="s">
        <v>37193</v>
      </c>
      <c r="AX7519">
        <v>56.166096080000003</v>
      </c>
      <c r="AY7519">
        <v>9.5453271700000002</v>
      </c>
      <c r="AZ7519" t="s">
        <v>62</v>
      </c>
      <c r="BA7519">
        <v>1082</v>
      </c>
      <c r="BB7519" t="s">
        <v>2852</v>
      </c>
    </row>
    <row r="7520" spans="1:54" x14ac:dyDescent="0.25">
      <c r="A7520" s="1">
        <v>45200</v>
      </c>
      <c r="B7520">
        <v>743018</v>
      </c>
      <c r="C7520" t="s">
        <v>37194</v>
      </c>
      <c r="D7520">
        <v>8600</v>
      </c>
      <c r="E7520" t="s">
        <v>10218</v>
      </c>
      <c r="F7520" t="s">
        <v>37195</v>
      </c>
      <c r="I7520" t="s">
        <v>51684</v>
      </c>
      <c r="K7520" t="s">
        <v>37177</v>
      </c>
      <c r="L7520" t="s">
        <v>37196</v>
      </c>
      <c r="M7520">
        <v>1574</v>
      </c>
      <c r="N7520">
        <v>10</v>
      </c>
      <c r="R7520" s="1">
        <v>40162</v>
      </c>
      <c r="S7520" t="s">
        <v>80</v>
      </c>
      <c r="V7520" s="1">
        <v>29007</v>
      </c>
      <c r="W7520">
        <v>4</v>
      </c>
      <c r="X7520" t="s">
        <v>725</v>
      </c>
      <c r="Y7520">
        <v>1</v>
      </c>
      <c r="Z7520" t="s">
        <v>46545</v>
      </c>
      <c r="AC7520">
        <v>122</v>
      </c>
      <c r="AD7520" t="s">
        <v>726</v>
      </c>
      <c r="AE7520">
        <v>1013</v>
      </c>
      <c r="AF7520" t="s">
        <v>558</v>
      </c>
      <c r="AG7520">
        <v>3</v>
      </c>
      <c r="AH7520" t="s">
        <v>81</v>
      </c>
      <c r="AI7520">
        <v>26</v>
      </c>
      <c r="AJ7520" t="s">
        <v>726</v>
      </c>
      <c r="AK7520">
        <v>740</v>
      </c>
      <c r="AL7520" t="s">
        <v>10222</v>
      </c>
      <c r="AS7520">
        <v>0</v>
      </c>
      <c r="AT7520" t="s">
        <v>61</v>
      </c>
      <c r="AU7520" t="s">
        <v>7274</v>
      </c>
      <c r="AX7520">
        <v>56.166450402009303</v>
      </c>
      <c r="AY7520">
        <v>9.5435861911245503</v>
      </c>
      <c r="AZ7520" t="s">
        <v>62</v>
      </c>
      <c r="BA7520">
        <v>1082</v>
      </c>
      <c r="BB7520" t="s">
        <v>2852</v>
      </c>
    </row>
    <row r="7521" spans="1:54" x14ac:dyDescent="0.25">
      <c r="A7521" s="1">
        <v>45200</v>
      </c>
      <c r="B7521">
        <v>743019</v>
      </c>
      <c r="C7521" t="s">
        <v>37197</v>
      </c>
      <c r="D7521">
        <v>8600</v>
      </c>
      <c r="E7521" t="s">
        <v>10218</v>
      </c>
      <c r="F7521" t="s">
        <v>37198</v>
      </c>
      <c r="G7521">
        <v>29548072</v>
      </c>
      <c r="H7521">
        <v>1003351293</v>
      </c>
      <c r="I7521" t="s">
        <v>37199</v>
      </c>
      <c r="J7521" t="s">
        <v>37200</v>
      </c>
      <c r="K7521" t="s">
        <v>37201</v>
      </c>
      <c r="L7521" t="s">
        <v>37202</v>
      </c>
      <c r="M7521">
        <v>1327</v>
      </c>
      <c r="N7521">
        <v>10</v>
      </c>
      <c r="R7521" s="1">
        <v>44320</v>
      </c>
      <c r="S7521" t="s">
        <v>56</v>
      </c>
      <c r="W7521">
        <v>4</v>
      </c>
      <c r="X7521" t="s">
        <v>725</v>
      </c>
      <c r="Y7521">
        <v>1</v>
      </c>
      <c r="Z7521" t="s">
        <v>46545</v>
      </c>
      <c r="AB7521">
        <v>197708</v>
      </c>
      <c r="AC7521">
        <v>131</v>
      </c>
      <c r="AD7521" t="s">
        <v>752</v>
      </c>
      <c r="AE7521">
        <v>1061</v>
      </c>
      <c r="AF7521" t="s">
        <v>752</v>
      </c>
      <c r="AG7521">
        <v>1</v>
      </c>
      <c r="AH7521" t="s">
        <v>44482</v>
      </c>
      <c r="AI7521">
        <v>99</v>
      </c>
      <c r="AJ7521" t="s">
        <v>54511</v>
      </c>
      <c r="AK7521">
        <v>740</v>
      </c>
      <c r="AL7521" t="s">
        <v>10222</v>
      </c>
      <c r="AQ7521" t="s">
        <v>37203</v>
      </c>
      <c r="AR7521" t="s">
        <v>37204</v>
      </c>
      <c r="AS7521">
        <v>0</v>
      </c>
      <c r="AT7521" t="s">
        <v>61</v>
      </c>
      <c r="AU7521" t="s">
        <v>37205</v>
      </c>
      <c r="AX7521">
        <v>56.182804939999997</v>
      </c>
      <c r="AY7521">
        <v>9.6005686400000005</v>
      </c>
      <c r="AZ7521" t="s">
        <v>62</v>
      </c>
      <c r="BA7521">
        <v>1082</v>
      </c>
      <c r="BB7521" t="s">
        <v>2852</v>
      </c>
    </row>
    <row r="7522" spans="1:54" x14ac:dyDescent="0.25">
      <c r="A7522" s="1">
        <v>45200</v>
      </c>
      <c r="B7522">
        <v>743020</v>
      </c>
      <c r="C7522" t="s">
        <v>37206</v>
      </c>
      <c r="D7522">
        <v>8600</v>
      </c>
      <c r="E7522" t="s">
        <v>10218</v>
      </c>
      <c r="F7522" t="s">
        <v>37207</v>
      </c>
      <c r="G7522">
        <v>29189641</v>
      </c>
      <c r="H7522">
        <v>1003359452</v>
      </c>
      <c r="I7522" t="s">
        <v>35638</v>
      </c>
      <c r="J7522" t="s">
        <v>37208</v>
      </c>
      <c r="K7522" t="s">
        <v>37209</v>
      </c>
      <c r="L7522" t="s">
        <v>37210</v>
      </c>
      <c r="M7522">
        <v>1341</v>
      </c>
      <c r="N7522">
        <v>131</v>
      </c>
      <c r="R7522" s="1">
        <v>45174</v>
      </c>
      <c r="S7522" t="s">
        <v>171</v>
      </c>
      <c r="T7522">
        <v>740</v>
      </c>
      <c r="U7522" t="s">
        <v>10222</v>
      </c>
      <c r="W7522">
        <v>2</v>
      </c>
      <c r="X7522" t="s">
        <v>57</v>
      </c>
      <c r="Y7522">
        <v>1</v>
      </c>
      <c r="Z7522" t="s">
        <v>46545</v>
      </c>
      <c r="AA7522">
        <v>9</v>
      </c>
      <c r="AB7522">
        <v>197709</v>
      </c>
      <c r="AC7522">
        <v>121</v>
      </c>
      <c r="AD7522" t="s">
        <v>70</v>
      </c>
      <c r="AE7522">
        <v>1012</v>
      </c>
      <c r="AF7522" t="s">
        <v>71</v>
      </c>
      <c r="AG7522">
        <v>1</v>
      </c>
      <c r="AH7522" t="s">
        <v>44482</v>
      </c>
      <c r="AI7522">
        <v>21</v>
      </c>
      <c r="AJ7522" t="s">
        <v>52613</v>
      </c>
      <c r="AK7522">
        <v>740</v>
      </c>
      <c r="AL7522" t="s">
        <v>10222</v>
      </c>
      <c r="AQ7522" t="s">
        <v>37211</v>
      </c>
      <c r="AR7522" t="s">
        <v>37212</v>
      </c>
      <c r="AS7522">
        <v>0</v>
      </c>
      <c r="AT7522" t="s">
        <v>61</v>
      </c>
      <c r="AU7522" t="s">
        <v>11880</v>
      </c>
      <c r="AX7522">
        <v>56.171918560000002</v>
      </c>
      <c r="AY7522">
        <v>9.4984824400000001</v>
      </c>
      <c r="AZ7522" t="s">
        <v>62</v>
      </c>
      <c r="BA7522">
        <v>1082</v>
      </c>
      <c r="BB7522" t="s">
        <v>2852</v>
      </c>
    </row>
    <row r="7523" spans="1:54" x14ac:dyDescent="0.25">
      <c r="A7523" s="1">
        <v>45200</v>
      </c>
      <c r="B7523">
        <v>743021</v>
      </c>
      <c r="C7523" t="s">
        <v>51685</v>
      </c>
      <c r="D7523">
        <v>8600</v>
      </c>
      <c r="E7523" t="s">
        <v>10218</v>
      </c>
      <c r="F7523" t="s">
        <v>51686</v>
      </c>
      <c r="G7523">
        <v>29189641</v>
      </c>
      <c r="H7523">
        <v>1003359683</v>
      </c>
      <c r="I7523" t="s">
        <v>51687</v>
      </c>
      <c r="J7523" t="s">
        <v>37213</v>
      </c>
      <c r="K7523" t="s">
        <v>37214</v>
      </c>
      <c r="L7523" t="s">
        <v>37215</v>
      </c>
      <c r="M7523">
        <v>639</v>
      </c>
      <c r="N7523">
        <v>1</v>
      </c>
      <c r="R7523" s="1">
        <v>44748</v>
      </c>
      <c r="S7523" t="s">
        <v>56</v>
      </c>
      <c r="T7523">
        <v>740</v>
      </c>
      <c r="U7523" t="s">
        <v>10222</v>
      </c>
      <c r="W7523">
        <v>2</v>
      </c>
      <c r="X7523" t="s">
        <v>57</v>
      </c>
      <c r="Y7523">
        <v>1</v>
      </c>
      <c r="Z7523" t="s">
        <v>46545</v>
      </c>
      <c r="AA7523">
        <v>6</v>
      </c>
      <c r="AB7523">
        <v>197808</v>
      </c>
      <c r="AC7523">
        <v>121</v>
      </c>
      <c r="AD7523" t="s">
        <v>70</v>
      </c>
      <c r="AE7523">
        <v>1012</v>
      </c>
      <c r="AF7523" t="s">
        <v>71</v>
      </c>
      <c r="AG7523">
        <v>1</v>
      </c>
      <c r="AH7523" t="s">
        <v>44482</v>
      </c>
      <c r="AI7523">
        <v>21</v>
      </c>
      <c r="AJ7523" t="s">
        <v>52613</v>
      </c>
      <c r="AK7523">
        <v>740</v>
      </c>
      <c r="AL7523" t="s">
        <v>10222</v>
      </c>
      <c r="AQ7523" t="s">
        <v>37216</v>
      </c>
      <c r="AR7523" t="s">
        <v>37217</v>
      </c>
      <c r="AS7523">
        <v>0</v>
      </c>
      <c r="AT7523" t="s">
        <v>61</v>
      </c>
      <c r="AU7523" t="s">
        <v>37218</v>
      </c>
      <c r="AX7523">
        <v>56.192538669999998</v>
      </c>
      <c r="AY7523">
        <v>9.6090596000000001</v>
      </c>
      <c r="AZ7523" t="s">
        <v>62</v>
      </c>
      <c r="BA7523">
        <v>1082</v>
      </c>
      <c r="BB7523" t="s">
        <v>2852</v>
      </c>
    </row>
    <row r="7524" spans="1:54" x14ac:dyDescent="0.25">
      <c r="A7524" s="1">
        <v>45200</v>
      </c>
      <c r="B7524">
        <v>743022</v>
      </c>
      <c r="C7524" t="s">
        <v>4466</v>
      </c>
      <c r="D7524">
        <v>8600</v>
      </c>
      <c r="E7524" t="s">
        <v>10218</v>
      </c>
      <c r="F7524" t="s">
        <v>4467</v>
      </c>
      <c r="I7524" t="s">
        <v>37219</v>
      </c>
      <c r="K7524" t="s">
        <v>37121</v>
      </c>
      <c r="L7524" t="s">
        <v>37220</v>
      </c>
      <c r="M7524">
        <v>1327</v>
      </c>
      <c r="N7524">
        <v>2</v>
      </c>
      <c r="R7524" s="1">
        <v>40162</v>
      </c>
      <c r="S7524" t="s">
        <v>80</v>
      </c>
      <c r="T7524">
        <v>740</v>
      </c>
      <c r="U7524" t="s">
        <v>10222</v>
      </c>
      <c r="V7524" s="1">
        <v>32660</v>
      </c>
      <c r="W7524">
        <v>2</v>
      </c>
      <c r="X7524" t="s">
        <v>57</v>
      </c>
      <c r="Y7524">
        <v>1</v>
      </c>
      <c r="Z7524" t="s">
        <v>46545</v>
      </c>
      <c r="AA7524">
        <v>6</v>
      </c>
      <c r="AB7524">
        <v>197808</v>
      </c>
      <c r="AC7524">
        <v>121</v>
      </c>
      <c r="AD7524" t="s">
        <v>70</v>
      </c>
      <c r="AE7524">
        <v>1012</v>
      </c>
      <c r="AF7524" t="s">
        <v>71</v>
      </c>
      <c r="AG7524">
        <v>3</v>
      </c>
      <c r="AH7524" t="s">
        <v>81</v>
      </c>
      <c r="AI7524">
        <v>21</v>
      </c>
      <c r="AJ7524" t="s">
        <v>52613</v>
      </c>
      <c r="AK7524">
        <v>740</v>
      </c>
      <c r="AL7524" t="s">
        <v>10222</v>
      </c>
      <c r="AS7524">
        <v>0</v>
      </c>
      <c r="AT7524" t="s">
        <v>61</v>
      </c>
      <c r="AU7524" t="s">
        <v>37205</v>
      </c>
      <c r="AX7524">
        <v>56.181962901327701</v>
      </c>
      <c r="AY7524">
        <v>9.5915644961693207</v>
      </c>
      <c r="AZ7524" t="s">
        <v>62</v>
      </c>
      <c r="BA7524">
        <v>1082</v>
      </c>
      <c r="BB7524" t="s">
        <v>2852</v>
      </c>
    </row>
    <row r="7525" spans="1:54" x14ac:dyDescent="0.25">
      <c r="A7525" s="1">
        <v>45200</v>
      </c>
      <c r="B7525">
        <v>743023</v>
      </c>
      <c r="C7525" t="s">
        <v>37221</v>
      </c>
      <c r="D7525">
        <v>8600</v>
      </c>
      <c r="E7525" t="s">
        <v>10218</v>
      </c>
      <c r="F7525" t="s">
        <v>37222</v>
      </c>
      <c r="I7525" t="s">
        <v>51688</v>
      </c>
      <c r="K7525" t="s">
        <v>37223</v>
      </c>
      <c r="L7525" t="s">
        <v>37224</v>
      </c>
      <c r="M7525">
        <v>450</v>
      </c>
      <c r="R7525" s="1">
        <v>40162</v>
      </c>
      <c r="S7525" t="s">
        <v>80</v>
      </c>
      <c r="V7525" s="1">
        <v>31564</v>
      </c>
      <c r="W7525">
        <v>5</v>
      </c>
      <c r="X7525" t="s">
        <v>557</v>
      </c>
      <c r="Y7525">
        <v>1</v>
      </c>
      <c r="Z7525" t="s">
        <v>46545</v>
      </c>
      <c r="AA7525">
        <v>7</v>
      </c>
      <c r="AB7525">
        <v>198008</v>
      </c>
      <c r="AC7525">
        <v>121</v>
      </c>
      <c r="AD7525" t="s">
        <v>70</v>
      </c>
      <c r="AE7525">
        <v>1013</v>
      </c>
      <c r="AF7525" t="s">
        <v>558</v>
      </c>
      <c r="AG7525">
        <v>3</v>
      </c>
      <c r="AH7525" t="s">
        <v>81</v>
      </c>
      <c r="AI7525">
        <v>21</v>
      </c>
      <c r="AJ7525" t="s">
        <v>52613</v>
      </c>
      <c r="AK7525">
        <v>740</v>
      </c>
      <c r="AL7525" t="s">
        <v>10222</v>
      </c>
      <c r="AS7525">
        <v>0</v>
      </c>
      <c r="AT7525" t="s">
        <v>61</v>
      </c>
      <c r="AU7525" t="s">
        <v>12551</v>
      </c>
      <c r="AX7525">
        <v>56.148480342886202</v>
      </c>
      <c r="AY7525">
        <v>9.4714368045195592</v>
      </c>
      <c r="AZ7525" t="s">
        <v>62</v>
      </c>
      <c r="BA7525">
        <v>1082</v>
      </c>
      <c r="BB7525" t="s">
        <v>2852</v>
      </c>
    </row>
    <row r="7526" spans="1:54" x14ac:dyDescent="0.25">
      <c r="A7526" s="1">
        <v>45200</v>
      </c>
      <c r="B7526">
        <v>743024</v>
      </c>
      <c r="C7526" t="s">
        <v>37225</v>
      </c>
      <c r="D7526">
        <v>8600</v>
      </c>
      <c r="E7526" t="s">
        <v>10218</v>
      </c>
      <c r="F7526" t="s">
        <v>37226</v>
      </c>
      <c r="G7526">
        <v>29189641</v>
      </c>
      <c r="H7526">
        <v>1003351281</v>
      </c>
      <c r="I7526" t="s">
        <v>51689</v>
      </c>
      <c r="J7526" t="s">
        <v>37227</v>
      </c>
      <c r="K7526" t="s">
        <v>37228</v>
      </c>
      <c r="L7526" t="s">
        <v>51690</v>
      </c>
      <c r="M7526">
        <v>1112</v>
      </c>
      <c r="N7526">
        <v>14</v>
      </c>
      <c r="R7526" s="1">
        <v>43794</v>
      </c>
      <c r="S7526" t="s">
        <v>56</v>
      </c>
      <c r="T7526">
        <v>740</v>
      </c>
      <c r="U7526" t="s">
        <v>10222</v>
      </c>
      <c r="W7526">
        <v>2</v>
      </c>
      <c r="X7526" t="s">
        <v>57</v>
      </c>
      <c r="Y7526">
        <v>1</v>
      </c>
      <c r="Z7526" t="s">
        <v>46545</v>
      </c>
      <c r="AB7526">
        <v>198308</v>
      </c>
      <c r="AC7526">
        <v>149</v>
      </c>
      <c r="AD7526" t="s">
        <v>1085</v>
      </c>
      <c r="AE7526">
        <v>1026</v>
      </c>
      <c r="AF7526" t="s">
        <v>44530</v>
      </c>
      <c r="AG7526">
        <v>1</v>
      </c>
      <c r="AH7526" t="s">
        <v>44482</v>
      </c>
      <c r="AI7526">
        <v>27</v>
      </c>
      <c r="AJ7526" t="s">
        <v>44512</v>
      </c>
      <c r="AK7526">
        <v>740</v>
      </c>
      <c r="AL7526" t="s">
        <v>10222</v>
      </c>
      <c r="AQ7526" t="s">
        <v>37229</v>
      </c>
      <c r="AR7526" t="s">
        <v>37230</v>
      </c>
      <c r="AS7526">
        <v>0</v>
      </c>
      <c r="AT7526" t="s">
        <v>61</v>
      </c>
      <c r="AU7526" t="s">
        <v>51691</v>
      </c>
      <c r="AX7526">
        <v>56.160486749999997</v>
      </c>
      <c r="AY7526">
        <v>9.5042036400000001</v>
      </c>
      <c r="AZ7526" t="s">
        <v>62</v>
      </c>
      <c r="BA7526">
        <v>1082</v>
      </c>
      <c r="BB7526" t="s">
        <v>2852</v>
      </c>
    </row>
    <row r="7527" spans="1:54" x14ac:dyDescent="0.25">
      <c r="A7527" s="1">
        <v>45200</v>
      </c>
      <c r="B7527">
        <v>743025</v>
      </c>
      <c r="C7527" t="s">
        <v>46318</v>
      </c>
      <c r="D7527">
        <v>8600</v>
      </c>
      <c r="E7527" t="s">
        <v>10218</v>
      </c>
      <c r="F7527" t="s">
        <v>46319</v>
      </c>
      <c r="G7527">
        <v>29189641</v>
      </c>
      <c r="H7527">
        <v>1003351189</v>
      </c>
      <c r="I7527" t="s">
        <v>37231</v>
      </c>
      <c r="J7527" t="s">
        <v>37232</v>
      </c>
      <c r="K7527" t="s">
        <v>37233</v>
      </c>
      <c r="L7527" t="s">
        <v>37234</v>
      </c>
      <c r="M7527">
        <v>57</v>
      </c>
      <c r="N7527">
        <v>273</v>
      </c>
      <c r="R7527" s="1">
        <v>44260</v>
      </c>
      <c r="S7527" t="s">
        <v>56</v>
      </c>
      <c r="T7527">
        <v>740</v>
      </c>
      <c r="U7527" t="s">
        <v>10222</v>
      </c>
      <c r="W7527">
        <v>2</v>
      </c>
      <c r="X7527" t="s">
        <v>57</v>
      </c>
      <c r="Y7527">
        <v>1</v>
      </c>
      <c r="Z7527" t="s">
        <v>46545</v>
      </c>
      <c r="AA7527">
        <v>10</v>
      </c>
      <c r="AB7527">
        <v>198408</v>
      </c>
      <c r="AC7527">
        <v>126</v>
      </c>
      <c r="AD7527" t="s">
        <v>46616</v>
      </c>
      <c r="AE7527">
        <v>1015</v>
      </c>
      <c r="AF7527" t="s">
        <v>46616</v>
      </c>
      <c r="AG7527">
        <v>1</v>
      </c>
      <c r="AH7527" t="s">
        <v>44482</v>
      </c>
      <c r="AI7527">
        <v>27</v>
      </c>
      <c r="AJ7527" t="s">
        <v>44512</v>
      </c>
      <c r="AK7527">
        <v>740</v>
      </c>
      <c r="AL7527" t="s">
        <v>10222</v>
      </c>
      <c r="AQ7527" t="s">
        <v>37235</v>
      </c>
      <c r="AR7527" t="s">
        <v>37236</v>
      </c>
      <c r="AS7527">
        <v>0</v>
      </c>
      <c r="AT7527" t="s">
        <v>61</v>
      </c>
      <c r="AU7527" t="s">
        <v>37097</v>
      </c>
      <c r="AX7527">
        <v>56.190235850000001</v>
      </c>
      <c r="AY7527">
        <v>9.5961155700000003</v>
      </c>
      <c r="AZ7527" t="s">
        <v>62</v>
      </c>
      <c r="BA7527">
        <v>1082</v>
      </c>
      <c r="BB7527" t="s">
        <v>2852</v>
      </c>
    </row>
    <row r="7528" spans="1:54" x14ac:dyDescent="0.25">
      <c r="A7528" s="1">
        <v>45200</v>
      </c>
      <c r="B7528">
        <v>743026</v>
      </c>
      <c r="C7528" t="s">
        <v>37237</v>
      </c>
      <c r="D7528">
        <v>8600</v>
      </c>
      <c r="E7528" t="s">
        <v>10218</v>
      </c>
      <c r="F7528" t="s">
        <v>37238</v>
      </c>
      <c r="G7528">
        <v>78128828</v>
      </c>
      <c r="H7528">
        <v>1002540682</v>
      </c>
      <c r="I7528" t="s">
        <v>37239</v>
      </c>
      <c r="J7528" t="s">
        <v>37240</v>
      </c>
      <c r="K7528" t="s">
        <v>37241</v>
      </c>
      <c r="L7528" t="s">
        <v>37242</v>
      </c>
      <c r="M7528">
        <v>1694</v>
      </c>
      <c r="N7528">
        <v>3</v>
      </c>
      <c r="R7528" s="1">
        <v>44825</v>
      </c>
      <c r="S7528" t="s">
        <v>641</v>
      </c>
      <c r="W7528">
        <v>5</v>
      </c>
      <c r="X7528" t="s">
        <v>557</v>
      </c>
      <c r="Y7528">
        <v>1</v>
      </c>
      <c r="Z7528" t="s">
        <v>46545</v>
      </c>
      <c r="AA7528">
        <v>10</v>
      </c>
      <c r="AB7528">
        <v>198508</v>
      </c>
      <c r="AC7528">
        <v>121</v>
      </c>
      <c r="AD7528" t="s">
        <v>70</v>
      </c>
      <c r="AE7528">
        <v>1013</v>
      </c>
      <c r="AF7528" t="s">
        <v>558</v>
      </c>
      <c r="AG7528">
        <v>1</v>
      </c>
      <c r="AH7528" t="s">
        <v>44482</v>
      </c>
      <c r="AI7528">
        <v>22</v>
      </c>
      <c r="AJ7528" t="s">
        <v>52628</v>
      </c>
      <c r="AK7528">
        <v>740</v>
      </c>
      <c r="AL7528" t="s">
        <v>10222</v>
      </c>
      <c r="AQ7528" t="s">
        <v>37243</v>
      </c>
      <c r="AR7528" t="s">
        <v>37244</v>
      </c>
      <c r="AS7528">
        <v>0</v>
      </c>
      <c r="AT7528" t="s">
        <v>61</v>
      </c>
      <c r="AU7528" t="s">
        <v>11567</v>
      </c>
      <c r="AX7528">
        <v>56.180172640000002</v>
      </c>
      <c r="AY7528">
        <v>9.5923185800000006</v>
      </c>
      <c r="AZ7528" t="s">
        <v>62</v>
      </c>
      <c r="BA7528">
        <v>1082</v>
      </c>
      <c r="BB7528" t="s">
        <v>2852</v>
      </c>
    </row>
    <row r="7529" spans="1:54" x14ac:dyDescent="0.25">
      <c r="A7529" s="1">
        <v>45200</v>
      </c>
      <c r="B7529">
        <v>743027</v>
      </c>
      <c r="C7529" t="s">
        <v>37245</v>
      </c>
      <c r="D7529">
        <v>8600</v>
      </c>
      <c r="E7529" t="s">
        <v>10218</v>
      </c>
      <c r="F7529" t="s">
        <v>37246</v>
      </c>
      <c r="G7529">
        <v>29189641</v>
      </c>
      <c r="H7529">
        <v>1008645376</v>
      </c>
      <c r="I7529" t="s">
        <v>37166</v>
      </c>
      <c r="J7529" t="s">
        <v>37247</v>
      </c>
      <c r="K7529" t="s">
        <v>37248</v>
      </c>
      <c r="L7529" t="s">
        <v>37249</v>
      </c>
      <c r="M7529">
        <v>205</v>
      </c>
      <c r="N7529">
        <v>5</v>
      </c>
      <c r="R7529" s="1">
        <v>44964</v>
      </c>
      <c r="S7529" t="s">
        <v>673</v>
      </c>
      <c r="T7529">
        <v>740</v>
      </c>
      <c r="U7529" t="s">
        <v>10222</v>
      </c>
      <c r="W7529">
        <v>2</v>
      </c>
      <c r="X7529" t="s">
        <v>57</v>
      </c>
      <c r="Y7529">
        <v>1</v>
      </c>
      <c r="Z7529" t="s">
        <v>46545</v>
      </c>
      <c r="AA7529">
        <v>9</v>
      </c>
      <c r="AB7529">
        <v>200008</v>
      </c>
      <c r="AC7529">
        <v>121</v>
      </c>
      <c r="AD7529" t="s">
        <v>70</v>
      </c>
      <c r="AE7529">
        <v>1012</v>
      </c>
      <c r="AF7529" t="s">
        <v>71</v>
      </c>
      <c r="AG7529">
        <v>1</v>
      </c>
      <c r="AH7529" t="s">
        <v>44482</v>
      </c>
      <c r="AI7529">
        <v>21</v>
      </c>
      <c r="AJ7529" t="s">
        <v>52613</v>
      </c>
      <c r="AK7529">
        <v>740</v>
      </c>
      <c r="AL7529" t="s">
        <v>10222</v>
      </c>
      <c r="AQ7529" t="s">
        <v>37250</v>
      </c>
      <c r="AR7529" t="s">
        <v>37251</v>
      </c>
      <c r="AS7529">
        <v>0</v>
      </c>
      <c r="AT7529" t="s">
        <v>61</v>
      </c>
      <c r="AU7529" t="s">
        <v>37252</v>
      </c>
      <c r="AX7529">
        <v>56.183212169999997</v>
      </c>
      <c r="AY7529">
        <v>9.5101595200000002</v>
      </c>
      <c r="AZ7529" t="s">
        <v>62</v>
      </c>
      <c r="BA7529">
        <v>1082</v>
      </c>
      <c r="BB7529" t="s">
        <v>2852</v>
      </c>
    </row>
    <row r="7530" spans="1:54" x14ac:dyDescent="0.25">
      <c r="A7530" s="1">
        <v>45200</v>
      </c>
      <c r="B7530">
        <v>743028</v>
      </c>
      <c r="C7530" t="s">
        <v>37253</v>
      </c>
      <c r="D7530">
        <v>8600</v>
      </c>
      <c r="E7530" t="s">
        <v>10218</v>
      </c>
      <c r="F7530" t="s">
        <v>37254</v>
      </c>
      <c r="G7530">
        <v>29189641</v>
      </c>
      <c r="H7530">
        <v>1012123074</v>
      </c>
      <c r="I7530" t="s">
        <v>37255</v>
      </c>
      <c r="J7530" t="s">
        <v>37256</v>
      </c>
      <c r="K7530" t="s">
        <v>37256</v>
      </c>
      <c r="L7530" t="s">
        <v>37257</v>
      </c>
      <c r="M7530">
        <v>1854</v>
      </c>
      <c r="N7530">
        <v>29</v>
      </c>
      <c r="R7530" s="1">
        <v>40960</v>
      </c>
      <c r="S7530" t="s">
        <v>56</v>
      </c>
      <c r="T7530">
        <v>740</v>
      </c>
      <c r="U7530" t="s">
        <v>10222</v>
      </c>
      <c r="V7530" s="1">
        <v>39448</v>
      </c>
      <c r="W7530">
        <v>2</v>
      </c>
      <c r="X7530" t="s">
        <v>57</v>
      </c>
      <c r="Y7530">
        <v>8</v>
      </c>
      <c r="Z7530" t="s">
        <v>44534</v>
      </c>
      <c r="AB7530">
        <v>199901</v>
      </c>
      <c r="AC7530">
        <v>127</v>
      </c>
      <c r="AD7530" t="s">
        <v>1237</v>
      </c>
      <c r="AE7530">
        <v>1052</v>
      </c>
      <c r="AF7530" t="s">
        <v>1237</v>
      </c>
      <c r="AG7530">
        <v>3</v>
      </c>
      <c r="AH7530" t="s">
        <v>81</v>
      </c>
      <c r="AI7530">
        <v>99</v>
      </c>
      <c r="AJ7530" t="s">
        <v>54511</v>
      </c>
      <c r="AK7530">
        <v>740</v>
      </c>
      <c r="AL7530" t="s">
        <v>10222</v>
      </c>
      <c r="AM7530">
        <v>2</v>
      </c>
      <c r="AN7530" t="s">
        <v>119</v>
      </c>
      <c r="AO7530">
        <v>615028</v>
      </c>
      <c r="AQ7530" t="s">
        <v>37258</v>
      </c>
      <c r="AS7530">
        <v>0</v>
      </c>
      <c r="AT7530" t="s">
        <v>61</v>
      </c>
      <c r="AU7530" t="s">
        <v>12556</v>
      </c>
      <c r="AZ7530" t="s">
        <v>62</v>
      </c>
      <c r="BA7530">
        <v>1082</v>
      </c>
      <c r="BB7530" t="s">
        <v>2852</v>
      </c>
    </row>
    <row r="7531" spans="1:54" x14ac:dyDescent="0.25">
      <c r="A7531" s="1">
        <v>45200</v>
      </c>
      <c r="B7531">
        <v>743029</v>
      </c>
      <c r="C7531" t="s">
        <v>51692</v>
      </c>
      <c r="D7531">
        <v>8632</v>
      </c>
      <c r="E7531" t="s">
        <v>37105</v>
      </c>
      <c r="F7531" t="s">
        <v>51693</v>
      </c>
      <c r="G7531">
        <v>18022184</v>
      </c>
      <c r="H7531">
        <v>1001413559</v>
      </c>
      <c r="I7531" t="s">
        <v>37259</v>
      </c>
      <c r="K7531" t="s">
        <v>37260</v>
      </c>
      <c r="L7531" t="s">
        <v>37261</v>
      </c>
      <c r="M7531">
        <v>1033</v>
      </c>
      <c r="N7531" t="s">
        <v>11961</v>
      </c>
      <c r="R7531" s="1">
        <v>43329</v>
      </c>
      <c r="S7531" t="s">
        <v>851</v>
      </c>
      <c r="W7531">
        <v>6</v>
      </c>
      <c r="X7531" t="s">
        <v>1289</v>
      </c>
      <c r="Y7531">
        <v>1</v>
      </c>
      <c r="Z7531" t="s">
        <v>46545</v>
      </c>
      <c r="AA7531">
        <v>9</v>
      </c>
      <c r="AB7531">
        <v>200008</v>
      </c>
      <c r="AC7531">
        <v>129</v>
      </c>
      <c r="AD7531" t="s">
        <v>2405</v>
      </c>
      <c r="AE7531">
        <v>1016</v>
      </c>
      <c r="AF7531" t="s">
        <v>2405</v>
      </c>
      <c r="AG7531">
        <v>1</v>
      </c>
      <c r="AH7531" t="s">
        <v>44482</v>
      </c>
      <c r="AI7531">
        <v>22</v>
      </c>
      <c r="AJ7531" t="s">
        <v>52628</v>
      </c>
      <c r="AK7531">
        <v>740</v>
      </c>
      <c r="AL7531" t="s">
        <v>10222</v>
      </c>
      <c r="AQ7531" t="s">
        <v>37262</v>
      </c>
      <c r="AR7531" t="s">
        <v>37263</v>
      </c>
      <c r="AS7531">
        <v>0</v>
      </c>
      <c r="AT7531" t="s">
        <v>61</v>
      </c>
      <c r="AU7531" t="s">
        <v>37110</v>
      </c>
      <c r="AX7531">
        <v>56.230825160000002</v>
      </c>
      <c r="AY7531">
        <v>9.5563463800000008</v>
      </c>
      <c r="AZ7531" t="s">
        <v>62</v>
      </c>
      <c r="BA7531">
        <v>1082</v>
      </c>
      <c r="BB7531" t="s">
        <v>2852</v>
      </c>
    </row>
    <row r="7532" spans="1:54" x14ac:dyDescent="0.25">
      <c r="A7532" s="1">
        <v>45200</v>
      </c>
      <c r="B7532">
        <v>743030</v>
      </c>
      <c r="C7532" t="s">
        <v>37264</v>
      </c>
      <c r="D7532">
        <v>8600</v>
      </c>
      <c r="E7532" t="s">
        <v>10218</v>
      </c>
      <c r="F7532" t="s">
        <v>37265</v>
      </c>
      <c r="G7532">
        <v>12015607</v>
      </c>
      <c r="H7532">
        <v>1009146624</v>
      </c>
      <c r="I7532" t="s">
        <v>51694</v>
      </c>
      <c r="K7532" t="s">
        <v>37266</v>
      </c>
      <c r="L7532" t="s">
        <v>37267</v>
      </c>
      <c r="M7532">
        <v>205</v>
      </c>
      <c r="N7532">
        <v>8</v>
      </c>
      <c r="R7532" s="1">
        <v>41514</v>
      </c>
      <c r="S7532" t="s">
        <v>56</v>
      </c>
      <c r="T7532">
        <v>740</v>
      </c>
      <c r="U7532" t="s">
        <v>10222</v>
      </c>
      <c r="V7532" s="1">
        <v>41122</v>
      </c>
      <c r="W7532">
        <v>6</v>
      </c>
      <c r="X7532" t="s">
        <v>1289</v>
      </c>
      <c r="Y7532">
        <v>1</v>
      </c>
      <c r="Z7532" t="s">
        <v>46545</v>
      </c>
      <c r="AA7532">
        <v>2</v>
      </c>
      <c r="AB7532">
        <v>200108</v>
      </c>
      <c r="AC7532">
        <v>126</v>
      </c>
      <c r="AD7532" t="s">
        <v>46616</v>
      </c>
      <c r="AE7532">
        <v>1015</v>
      </c>
      <c r="AF7532" t="s">
        <v>46616</v>
      </c>
      <c r="AG7532">
        <v>3</v>
      </c>
      <c r="AH7532" t="s">
        <v>81</v>
      </c>
      <c r="AI7532">
        <v>29</v>
      </c>
      <c r="AJ7532" t="s">
        <v>2525</v>
      </c>
      <c r="AK7532">
        <v>740</v>
      </c>
      <c r="AL7532" t="s">
        <v>10222</v>
      </c>
      <c r="AM7532">
        <v>2</v>
      </c>
      <c r="AN7532" t="s">
        <v>119</v>
      </c>
      <c r="AO7532">
        <v>743020</v>
      </c>
      <c r="AQ7532" t="s">
        <v>37268</v>
      </c>
      <c r="AR7532" t="s">
        <v>37269</v>
      </c>
      <c r="AS7532">
        <v>0</v>
      </c>
      <c r="AT7532" t="s">
        <v>61</v>
      </c>
      <c r="AU7532" t="s">
        <v>37252</v>
      </c>
      <c r="AX7532">
        <v>56.1823176782502</v>
      </c>
      <c r="AY7532">
        <v>9.5039929599524697</v>
      </c>
      <c r="AZ7532" t="s">
        <v>62</v>
      </c>
      <c r="BA7532">
        <v>1082</v>
      </c>
      <c r="BB7532" t="s">
        <v>2852</v>
      </c>
    </row>
    <row r="7533" spans="1:54" x14ac:dyDescent="0.25">
      <c r="A7533" s="1">
        <v>45200</v>
      </c>
      <c r="B7533">
        <v>743031</v>
      </c>
      <c r="C7533" t="s">
        <v>46320</v>
      </c>
      <c r="D7533">
        <v>8632</v>
      </c>
      <c r="E7533" t="s">
        <v>37105</v>
      </c>
      <c r="F7533" t="s">
        <v>37270</v>
      </c>
      <c r="G7533">
        <v>26640407</v>
      </c>
      <c r="H7533">
        <v>1009146438</v>
      </c>
      <c r="I7533" t="s">
        <v>37271</v>
      </c>
      <c r="K7533" t="s">
        <v>37272</v>
      </c>
      <c r="L7533" t="s">
        <v>37273</v>
      </c>
      <c r="M7533">
        <v>1032</v>
      </c>
      <c r="N7533" t="s">
        <v>1123</v>
      </c>
      <c r="R7533" s="1">
        <v>45076</v>
      </c>
      <c r="S7533" t="s">
        <v>673</v>
      </c>
      <c r="W7533">
        <v>5</v>
      </c>
      <c r="X7533" t="s">
        <v>557</v>
      </c>
      <c r="Y7533">
        <v>1</v>
      </c>
      <c r="Z7533" t="s">
        <v>46545</v>
      </c>
      <c r="AA7533">
        <v>9</v>
      </c>
      <c r="AB7533">
        <v>200208</v>
      </c>
      <c r="AC7533">
        <v>121</v>
      </c>
      <c r="AD7533" t="s">
        <v>70</v>
      </c>
      <c r="AE7533">
        <v>1013</v>
      </c>
      <c r="AF7533" t="s">
        <v>558</v>
      </c>
      <c r="AG7533">
        <v>1</v>
      </c>
      <c r="AH7533" t="s">
        <v>44482</v>
      </c>
      <c r="AI7533">
        <v>21</v>
      </c>
      <c r="AJ7533" t="s">
        <v>52613</v>
      </c>
      <c r="AK7533">
        <v>740</v>
      </c>
      <c r="AL7533" t="s">
        <v>10222</v>
      </c>
      <c r="AQ7533" t="s">
        <v>37274</v>
      </c>
      <c r="AR7533" t="s">
        <v>37275</v>
      </c>
      <c r="AS7533">
        <v>0</v>
      </c>
      <c r="AT7533" t="s">
        <v>61</v>
      </c>
      <c r="AU7533" t="s">
        <v>37276</v>
      </c>
      <c r="AX7533">
        <v>56.237574270000003</v>
      </c>
      <c r="AY7533">
        <v>9.5478635500000006</v>
      </c>
      <c r="AZ7533" t="s">
        <v>62</v>
      </c>
      <c r="BA7533">
        <v>1082</v>
      </c>
      <c r="BB7533" t="s">
        <v>2852</v>
      </c>
    </row>
    <row r="7534" spans="1:54" x14ac:dyDescent="0.25">
      <c r="A7534" s="1">
        <v>45200</v>
      </c>
      <c r="B7534">
        <v>743032</v>
      </c>
      <c r="C7534" t="s">
        <v>37277</v>
      </c>
      <c r="D7534">
        <v>8600</v>
      </c>
      <c r="E7534" t="s">
        <v>10218</v>
      </c>
      <c r="F7534" t="s">
        <v>54175</v>
      </c>
      <c r="G7534">
        <v>22028634</v>
      </c>
      <c r="H7534">
        <v>1006380886</v>
      </c>
      <c r="I7534" t="s">
        <v>37278</v>
      </c>
      <c r="J7534" t="s">
        <v>37279</v>
      </c>
      <c r="K7534" t="s">
        <v>37280</v>
      </c>
      <c r="L7534" t="s">
        <v>37281</v>
      </c>
      <c r="M7534">
        <v>2058</v>
      </c>
      <c r="N7534">
        <v>96</v>
      </c>
      <c r="R7534" s="1">
        <v>41218</v>
      </c>
      <c r="S7534" t="s">
        <v>56</v>
      </c>
      <c r="T7534">
        <v>740</v>
      </c>
      <c r="U7534" t="s">
        <v>10222</v>
      </c>
      <c r="V7534" s="1">
        <v>41214</v>
      </c>
      <c r="W7534">
        <v>6</v>
      </c>
      <c r="X7534" t="s">
        <v>1289</v>
      </c>
      <c r="Y7534">
        <v>1</v>
      </c>
      <c r="Z7534" t="s">
        <v>46545</v>
      </c>
      <c r="AA7534">
        <v>10</v>
      </c>
      <c r="AB7534">
        <v>200302</v>
      </c>
      <c r="AC7534">
        <v>129</v>
      </c>
      <c r="AD7534" t="s">
        <v>2405</v>
      </c>
      <c r="AE7534">
        <v>1016</v>
      </c>
      <c r="AF7534" t="s">
        <v>2405</v>
      </c>
      <c r="AG7534">
        <v>3</v>
      </c>
      <c r="AH7534" t="s">
        <v>81</v>
      </c>
      <c r="AI7534">
        <v>21</v>
      </c>
      <c r="AJ7534" t="s">
        <v>52613</v>
      </c>
      <c r="AK7534">
        <v>740</v>
      </c>
      <c r="AL7534" t="s">
        <v>10222</v>
      </c>
      <c r="AQ7534" t="s">
        <v>37282</v>
      </c>
      <c r="AR7534" t="s">
        <v>37283</v>
      </c>
      <c r="AS7534">
        <v>0</v>
      </c>
      <c r="AT7534" t="s">
        <v>61</v>
      </c>
      <c r="AU7534" t="s">
        <v>4484</v>
      </c>
      <c r="AZ7534" t="s">
        <v>62</v>
      </c>
      <c r="BA7534">
        <v>1082</v>
      </c>
      <c r="BB7534" t="s">
        <v>2852</v>
      </c>
    </row>
    <row r="7535" spans="1:54" x14ac:dyDescent="0.25">
      <c r="A7535" s="1">
        <v>45200</v>
      </c>
      <c r="B7535">
        <v>743200</v>
      </c>
      <c r="D7535">
        <v>8600</v>
      </c>
      <c r="E7535" t="s">
        <v>10218</v>
      </c>
      <c r="F7535" t="s">
        <v>52721</v>
      </c>
      <c r="G7535">
        <v>29189641</v>
      </c>
      <c r="H7535">
        <v>1003360187</v>
      </c>
      <c r="I7535" t="s">
        <v>37284</v>
      </c>
      <c r="J7535" t="s">
        <v>37285</v>
      </c>
      <c r="K7535" t="s">
        <v>37286</v>
      </c>
      <c r="L7535" t="s">
        <v>47863</v>
      </c>
      <c r="M7535">
        <v>1782</v>
      </c>
      <c r="N7535">
        <v>1</v>
      </c>
      <c r="R7535" s="1">
        <v>43794</v>
      </c>
      <c r="S7535" t="s">
        <v>612</v>
      </c>
      <c r="T7535">
        <v>740</v>
      </c>
      <c r="U7535" t="s">
        <v>10222</v>
      </c>
      <c r="W7535">
        <v>2</v>
      </c>
      <c r="X7535" t="s">
        <v>57</v>
      </c>
      <c r="Y7535">
        <v>1</v>
      </c>
      <c r="Z7535" t="s">
        <v>46545</v>
      </c>
      <c r="AC7535">
        <v>932</v>
      </c>
      <c r="AD7535" t="s">
        <v>52637</v>
      </c>
      <c r="AE7535">
        <v>2021</v>
      </c>
      <c r="AF7535" t="s">
        <v>52637</v>
      </c>
      <c r="AG7535">
        <v>2</v>
      </c>
      <c r="AH7535" t="s">
        <v>44524</v>
      </c>
      <c r="AI7535">
        <v>10</v>
      </c>
      <c r="AJ7535" t="s">
        <v>52638</v>
      </c>
      <c r="AK7535">
        <v>740</v>
      </c>
      <c r="AL7535" t="s">
        <v>10222</v>
      </c>
      <c r="AQ7535" t="s">
        <v>37287</v>
      </c>
      <c r="AR7535" t="s">
        <v>37288</v>
      </c>
      <c r="AS7535">
        <v>0</v>
      </c>
      <c r="AT7535" t="s">
        <v>61</v>
      </c>
      <c r="AU7535" t="s">
        <v>47864</v>
      </c>
      <c r="AX7535">
        <v>56.171063750000002</v>
      </c>
      <c r="AY7535">
        <v>9.54978324</v>
      </c>
      <c r="AZ7535" t="s">
        <v>62</v>
      </c>
      <c r="BA7535">
        <v>1082</v>
      </c>
      <c r="BB7535" t="s">
        <v>2852</v>
      </c>
    </row>
    <row r="7536" spans="1:54" x14ac:dyDescent="0.25">
      <c r="A7536" s="1">
        <v>45200</v>
      </c>
      <c r="B7536">
        <v>743201</v>
      </c>
      <c r="C7536" t="s">
        <v>37289</v>
      </c>
      <c r="D7536">
        <v>8600</v>
      </c>
      <c r="E7536" t="s">
        <v>10218</v>
      </c>
      <c r="F7536" t="s">
        <v>37289</v>
      </c>
      <c r="G7536">
        <v>29189641</v>
      </c>
      <c r="H7536">
        <v>1003360187</v>
      </c>
      <c r="I7536" t="s">
        <v>37290</v>
      </c>
      <c r="K7536" t="s">
        <v>37291</v>
      </c>
      <c r="L7536" t="s">
        <v>37292</v>
      </c>
      <c r="M7536">
        <v>893</v>
      </c>
      <c r="N7536">
        <v>85</v>
      </c>
      <c r="R7536" s="1">
        <v>43822</v>
      </c>
      <c r="S7536" t="s">
        <v>56</v>
      </c>
      <c r="T7536">
        <v>740</v>
      </c>
      <c r="U7536" t="s">
        <v>10222</v>
      </c>
      <c r="V7536" s="1">
        <v>43830</v>
      </c>
      <c r="W7536">
        <v>2</v>
      </c>
      <c r="X7536" t="s">
        <v>57</v>
      </c>
      <c r="Y7536">
        <v>1</v>
      </c>
      <c r="Z7536" t="s">
        <v>46545</v>
      </c>
      <c r="AB7536">
        <v>200401</v>
      </c>
      <c r="AC7536">
        <v>933</v>
      </c>
      <c r="AD7536" t="s">
        <v>1334</v>
      </c>
      <c r="AE7536">
        <v>2024</v>
      </c>
      <c r="AF7536" t="s">
        <v>1334</v>
      </c>
      <c r="AG7536">
        <v>3</v>
      </c>
      <c r="AH7536" t="s">
        <v>81</v>
      </c>
      <c r="AI7536">
        <v>7</v>
      </c>
      <c r="AJ7536" t="s">
        <v>1326</v>
      </c>
      <c r="AK7536">
        <v>740</v>
      </c>
      <c r="AL7536" t="s">
        <v>10222</v>
      </c>
      <c r="AQ7536" t="s">
        <v>15928</v>
      </c>
      <c r="AR7536" t="s">
        <v>37293</v>
      </c>
      <c r="AS7536">
        <v>0</v>
      </c>
      <c r="AT7536" t="s">
        <v>61</v>
      </c>
      <c r="AU7536" t="s">
        <v>17311</v>
      </c>
      <c r="AX7536">
        <v>56.189831470000001</v>
      </c>
      <c r="AY7536">
        <v>9.5575661499999995</v>
      </c>
      <c r="AZ7536" t="s">
        <v>62</v>
      </c>
      <c r="BA7536">
        <v>1082</v>
      </c>
      <c r="BB7536" t="s">
        <v>2852</v>
      </c>
    </row>
    <row r="7537" spans="1:54" x14ac:dyDescent="0.25">
      <c r="A7537" s="1">
        <v>45200</v>
      </c>
      <c r="B7537">
        <v>743211</v>
      </c>
      <c r="C7537" t="s">
        <v>37294</v>
      </c>
      <c r="D7537">
        <v>8600</v>
      </c>
      <c r="E7537" t="s">
        <v>10218</v>
      </c>
      <c r="F7537" t="s">
        <v>37295</v>
      </c>
      <c r="G7537">
        <v>29189641</v>
      </c>
      <c r="H7537">
        <v>1003359233</v>
      </c>
      <c r="I7537" t="s">
        <v>5835</v>
      </c>
      <c r="J7537" t="s">
        <v>37296</v>
      </c>
      <c r="K7537" t="s">
        <v>37297</v>
      </c>
      <c r="L7537" t="s">
        <v>37220</v>
      </c>
      <c r="M7537">
        <v>1327</v>
      </c>
      <c r="N7537">
        <v>2</v>
      </c>
      <c r="R7537" s="1">
        <v>43787</v>
      </c>
      <c r="S7537" t="s">
        <v>612</v>
      </c>
      <c r="T7537">
        <v>740</v>
      </c>
      <c r="U7537" t="s">
        <v>10222</v>
      </c>
      <c r="W7537">
        <v>2</v>
      </c>
      <c r="X7537" t="s">
        <v>57</v>
      </c>
      <c r="Y7537">
        <v>1</v>
      </c>
      <c r="Z7537" t="s">
        <v>46545</v>
      </c>
      <c r="AB7537">
        <v>194208</v>
      </c>
      <c r="AC7537">
        <v>125</v>
      </c>
      <c r="AD7537" t="s">
        <v>1344</v>
      </c>
      <c r="AE7537">
        <v>1014</v>
      </c>
      <c r="AF7537" t="s">
        <v>1352</v>
      </c>
      <c r="AG7537">
        <v>1</v>
      </c>
      <c r="AH7537" t="s">
        <v>44482</v>
      </c>
      <c r="AI7537">
        <v>24</v>
      </c>
      <c r="AJ7537" t="s">
        <v>1344</v>
      </c>
      <c r="AK7537">
        <v>740</v>
      </c>
      <c r="AL7537" t="s">
        <v>10222</v>
      </c>
      <c r="AQ7537" t="s">
        <v>37298</v>
      </c>
      <c r="AR7537" t="s">
        <v>37299</v>
      </c>
      <c r="AS7537">
        <v>0</v>
      </c>
      <c r="AT7537" t="s">
        <v>61</v>
      </c>
      <c r="AU7537" t="s">
        <v>37205</v>
      </c>
      <c r="AX7537">
        <v>56.181980260000003</v>
      </c>
      <c r="AY7537">
        <v>9.5915575099999995</v>
      </c>
      <c r="AZ7537" t="s">
        <v>62</v>
      </c>
      <c r="BA7537">
        <v>1082</v>
      </c>
      <c r="BB7537" t="s">
        <v>2852</v>
      </c>
    </row>
    <row r="7538" spans="1:54" x14ac:dyDescent="0.25">
      <c r="A7538" s="1">
        <v>45200</v>
      </c>
      <c r="B7538">
        <v>743247</v>
      </c>
      <c r="C7538" t="s">
        <v>37300</v>
      </c>
      <c r="D7538">
        <v>8600</v>
      </c>
      <c r="E7538" t="s">
        <v>10218</v>
      </c>
      <c r="F7538" t="s">
        <v>37301</v>
      </c>
      <c r="G7538">
        <v>29589968</v>
      </c>
      <c r="H7538">
        <v>1014436045</v>
      </c>
      <c r="I7538" t="s">
        <v>36989</v>
      </c>
      <c r="J7538" t="s">
        <v>36990</v>
      </c>
      <c r="K7538" t="s">
        <v>36991</v>
      </c>
      <c r="L7538" t="s">
        <v>36992</v>
      </c>
      <c r="M7538">
        <v>736</v>
      </c>
      <c r="N7538">
        <v>48</v>
      </c>
      <c r="R7538" s="1">
        <v>44539</v>
      </c>
      <c r="S7538" t="s">
        <v>56</v>
      </c>
      <c r="V7538" s="1">
        <v>44531</v>
      </c>
      <c r="W7538">
        <v>4</v>
      </c>
      <c r="X7538" t="s">
        <v>725</v>
      </c>
      <c r="Y7538">
        <v>1</v>
      </c>
      <c r="Z7538" t="s">
        <v>46545</v>
      </c>
      <c r="AB7538">
        <v>197808</v>
      </c>
      <c r="AC7538">
        <v>137</v>
      </c>
      <c r="AD7538" t="s">
        <v>1410</v>
      </c>
      <c r="AE7538">
        <v>1053</v>
      </c>
      <c r="AF7538" t="s">
        <v>1410</v>
      </c>
      <c r="AG7538">
        <v>3</v>
      </c>
      <c r="AH7538" t="s">
        <v>81</v>
      </c>
      <c r="AI7538">
        <v>30</v>
      </c>
      <c r="AJ7538" t="s">
        <v>1402</v>
      </c>
      <c r="AK7538">
        <v>740</v>
      </c>
      <c r="AL7538" t="s">
        <v>10222</v>
      </c>
      <c r="AM7538">
        <v>2</v>
      </c>
      <c r="AN7538" t="s">
        <v>119</v>
      </c>
      <c r="AO7538">
        <v>743405</v>
      </c>
      <c r="AP7538">
        <v>743405</v>
      </c>
      <c r="AQ7538" t="s">
        <v>36993</v>
      </c>
      <c r="AR7538" t="s">
        <v>36994</v>
      </c>
      <c r="AS7538">
        <v>2</v>
      </c>
      <c r="AT7538" t="s">
        <v>1413</v>
      </c>
      <c r="AU7538" t="s">
        <v>36995</v>
      </c>
      <c r="AX7538">
        <v>56.165417699999999</v>
      </c>
      <c r="AY7538">
        <v>9.5459848699999998</v>
      </c>
      <c r="AZ7538" t="s">
        <v>62</v>
      </c>
      <c r="BA7538">
        <v>1082</v>
      </c>
      <c r="BB7538" t="s">
        <v>2852</v>
      </c>
    </row>
    <row r="7539" spans="1:54" x14ac:dyDescent="0.25">
      <c r="A7539" s="1">
        <v>45200</v>
      </c>
      <c r="B7539">
        <v>743248</v>
      </c>
      <c r="C7539" t="s">
        <v>37010</v>
      </c>
      <c r="D7539">
        <v>8600</v>
      </c>
      <c r="E7539" t="s">
        <v>10218</v>
      </c>
      <c r="F7539" t="s">
        <v>37302</v>
      </c>
      <c r="G7539">
        <v>11992552</v>
      </c>
      <c r="I7539" t="s">
        <v>37303</v>
      </c>
      <c r="J7539" t="s">
        <v>36990</v>
      </c>
      <c r="K7539" t="s">
        <v>37304</v>
      </c>
      <c r="L7539" t="s">
        <v>36992</v>
      </c>
      <c r="M7539">
        <v>736</v>
      </c>
      <c r="N7539">
        <v>48</v>
      </c>
      <c r="R7539" s="1">
        <v>41771</v>
      </c>
      <c r="S7539" t="s">
        <v>612</v>
      </c>
      <c r="V7539" s="1">
        <v>39083</v>
      </c>
      <c r="W7539">
        <v>3</v>
      </c>
      <c r="X7539" t="s">
        <v>3496</v>
      </c>
      <c r="Y7539">
        <v>1</v>
      </c>
      <c r="Z7539" t="s">
        <v>46545</v>
      </c>
      <c r="AB7539">
        <v>200302</v>
      </c>
      <c r="AC7539">
        <v>137</v>
      </c>
      <c r="AD7539" t="s">
        <v>1410</v>
      </c>
      <c r="AE7539">
        <v>1053</v>
      </c>
      <c r="AF7539" t="s">
        <v>1410</v>
      </c>
      <c r="AG7539">
        <v>5</v>
      </c>
      <c r="AH7539" t="s">
        <v>1589</v>
      </c>
      <c r="AI7539">
        <v>30</v>
      </c>
      <c r="AJ7539" t="s">
        <v>1402</v>
      </c>
      <c r="AK7539">
        <v>740</v>
      </c>
      <c r="AL7539" t="s">
        <v>10222</v>
      </c>
      <c r="AQ7539" t="s">
        <v>37305</v>
      </c>
      <c r="AR7539" t="s">
        <v>37306</v>
      </c>
      <c r="AS7539">
        <v>1</v>
      </c>
      <c r="AT7539" t="s">
        <v>1446</v>
      </c>
      <c r="AU7539" t="s">
        <v>36995</v>
      </c>
      <c r="AX7539">
        <v>56.165417725787002</v>
      </c>
      <c r="AY7539">
        <v>9.5459848697093594</v>
      </c>
      <c r="AZ7539" t="s">
        <v>62</v>
      </c>
      <c r="BA7539">
        <v>1082</v>
      </c>
      <c r="BB7539" t="s">
        <v>2852</v>
      </c>
    </row>
    <row r="7540" spans="1:54" x14ac:dyDescent="0.25">
      <c r="A7540" s="1">
        <v>45200</v>
      </c>
      <c r="B7540">
        <v>743300</v>
      </c>
      <c r="C7540" t="s">
        <v>37307</v>
      </c>
      <c r="D7540">
        <v>8600</v>
      </c>
      <c r="E7540" t="s">
        <v>10218</v>
      </c>
      <c r="F7540" t="s">
        <v>51695</v>
      </c>
      <c r="G7540">
        <v>54727410</v>
      </c>
      <c r="H7540">
        <v>1002023777</v>
      </c>
      <c r="I7540" t="s">
        <v>37308</v>
      </c>
      <c r="J7540" t="s">
        <v>37309</v>
      </c>
      <c r="K7540" t="s">
        <v>11804</v>
      </c>
      <c r="L7540" t="s">
        <v>55525</v>
      </c>
      <c r="M7540">
        <v>2167</v>
      </c>
      <c r="N7540">
        <v>44</v>
      </c>
      <c r="R7540" s="1">
        <v>41899</v>
      </c>
      <c r="S7540" t="s">
        <v>56</v>
      </c>
      <c r="V7540" s="1">
        <v>41122</v>
      </c>
      <c r="W7540">
        <v>5</v>
      </c>
      <c r="X7540" t="s">
        <v>557</v>
      </c>
      <c r="Y7540">
        <v>1</v>
      </c>
      <c r="Z7540" t="s">
        <v>46545</v>
      </c>
      <c r="AB7540">
        <v>190211</v>
      </c>
      <c r="AC7540">
        <v>144</v>
      </c>
      <c r="AD7540" t="s">
        <v>52641</v>
      </c>
      <c r="AE7540">
        <v>1023</v>
      </c>
      <c r="AF7540" t="s">
        <v>1486</v>
      </c>
      <c r="AG7540">
        <v>3</v>
      </c>
      <c r="AH7540" t="s">
        <v>81</v>
      </c>
      <c r="AI7540">
        <v>82</v>
      </c>
      <c r="AJ7540" t="s">
        <v>52641</v>
      </c>
      <c r="AK7540">
        <v>740</v>
      </c>
      <c r="AL7540" t="s">
        <v>10222</v>
      </c>
      <c r="AQ7540" t="s">
        <v>11805</v>
      </c>
      <c r="AR7540" t="s">
        <v>11806</v>
      </c>
      <c r="AS7540">
        <v>0</v>
      </c>
      <c r="AT7540" t="s">
        <v>61</v>
      </c>
      <c r="AU7540" t="s">
        <v>55526</v>
      </c>
      <c r="AX7540">
        <v>56.1659799932401</v>
      </c>
      <c r="AY7540">
        <v>9.5528327129405195</v>
      </c>
      <c r="AZ7540" t="s">
        <v>62</v>
      </c>
      <c r="BA7540">
        <v>1082</v>
      </c>
      <c r="BB7540" t="s">
        <v>2852</v>
      </c>
    </row>
    <row r="7541" spans="1:54" x14ac:dyDescent="0.25">
      <c r="A7541" s="1">
        <v>45200</v>
      </c>
      <c r="B7541">
        <v>743301</v>
      </c>
      <c r="C7541" t="s">
        <v>37310</v>
      </c>
      <c r="D7541">
        <v>8600</v>
      </c>
      <c r="E7541" t="s">
        <v>10218</v>
      </c>
      <c r="F7541" t="s">
        <v>51696</v>
      </c>
      <c r="G7541">
        <v>21959316</v>
      </c>
      <c r="H7541">
        <v>1001540860</v>
      </c>
      <c r="I7541" t="s">
        <v>37311</v>
      </c>
      <c r="J7541" t="s">
        <v>37312</v>
      </c>
      <c r="K7541" t="s">
        <v>37313</v>
      </c>
      <c r="L7541" t="s">
        <v>37314</v>
      </c>
      <c r="M7541">
        <v>1381</v>
      </c>
      <c r="N7541">
        <v>12</v>
      </c>
      <c r="R7541" s="1">
        <v>44634</v>
      </c>
      <c r="S7541" t="s">
        <v>56</v>
      </c>
      <c r="W7541">
        <v>5</v>
      </c>
      <c r="X7541" t="s">
        <v>557</v>
      </c>
      <c r="Y7541">
        <v>7</v>
      </c>
      <c r="Z7541" t="s">
        <v>1499</v>
      </c>
      <c r="AB7541">
        <v>196910</v>
      </c>
      <c r="AC7541">
        <v>141</v>
      </c>
      <c r="AD7541" t="s">
        <v>46688</v>
      </c>
      <c r="AE7541">
        <v>1022</v>
      </c>
      <c r="AF7541" t="s">
        <v>46688</v>
      </c>
      <c r="AG7541">
        <v>1</v>
      </c>
      <c r="AH7541" t="s">
        <v>44482</v>
      </c>
      <c r="AI7541">
        <v>84</v>
      </c>
      <c r="AJ7541" t="s">
        <v>46689</v>
      </c>
      <c r="AK7541">
        <v>740</v>
      </c>
      <c r="AL7541" t="s">
        <v>10222</v>
      </c>
      <c r="AQ7541" t="s">
        <v>37315</v>
      </c>
      <c r="AR7541" t="s">
        <v>37316</v>
      </c>
      <c r="AS7541">
        <v>0</v>
      </c>
      <c r="AT7541" t="s">
        <v>61</v>
      </c>
      <c r="AU7541" t="s">
        <v>37317</v>
      </c>
      <c r="AX7541">
        <v>56.178324869999997</v>
      </c>
      <c r="AY7541">
        <v>9.5908221600000001</v>
      </c>
      <c r="AZ7541" t="s">
        <v>62</v>
      </c>
      <c r="BA7541">
        <v>1082</v>
      </c>
      <c r="BB7541" t="s">
        <v>2852</v>
      </c>
    </row>
    <row r="7542" spans="1:54" x14ac:dyDescent="0.25">
      <c r="A7542" s="1">
        <v>45200</v>
      </c>
      <c r="B7542">
        <v>743302</v>
      </c>
      <c r="C7542" t="s">
        <v>51697</v>
      </c>
      <c r="D7542">
        <v>8600</v>
      </c>
      <c r="E7542" t="s">
        <v>10218</v>
      </c>
      <c r="F7542" t="s">
        <v>51698</v>
      </c>
      <c r="G7542">
        <v>65748614</v>
      </c>
      <c r="H7542">
        <v>1002215975</v>
      </c>
      <c r="I7542" t="s">
        <v>37318</v>
      </c>
      <c r="J7542" t="s">
        <v>37319</v>
      </c>
      <c r="K7542" t="s">
        <v>37320</v>
      </c>
      <c r="L7542" t="s">
        <v>37321</v>
      </c>
      <c r="M7542">
        <v>1694</v>
      </c>
      <c r="N7542">
        <v>2</v>
      </c>
      <c r="R7542" s="1">
        <v>43787</v>
      </c>
      <c r="S7542" t="s">
        <v>56</v>
      </c>
      <c r="W7542">
        <v>5</v>
      </c>
      <c r="X7542" t="s">
        <v>557</v>
      </c>
      <c r="Y7542">
        <v>1</v>
      </c>
      <c r="Z7542" t="s">
        <v>46545</v>
      </c>
      <c r="AA7542">
        <v>10</v>
      </c>
      <c r="AB7542">
        <v>198108</v>
      </c>
      <c r="AC7542">
        <v>123</v>
      </c>
      <c r="AD7542" t="s">
        <v>1507</v>
      </c>
      <c r="AE7542">
        <v>1010</v>
      </c>
      <c r="AF7542" t="s">
        <v>44774</v>
      </c>
      <c r="AG7542">
        <v>1</v>
      </c>
      <c r="AH7542" t="s">
        <v>44482</v>
      </c>
      <c r="AI7542">
        <v>80</v>
      </c>
      <c r="AJ7542" t="s">
        <v>1507</v>
      </c>
      <c r="AK7542">
        <v>740</v>
      </c>
      <c r="AL7542" t="s">
        <v>10222</v>
      </c>
      <c r="AQ7542" t="s">
        <v>37322</v>
      </c>
      <c r="AR7542" t="s">
        <v>37323</v>
      </c>
      <c r="AS7542">
        <v>0</v>
      </c>
      <c r="AT7542" t="s">
        <v>61</v>
      </c>
      <c r="AU7542" t="s">
        <v>11567</v>
      </c>
      <c r="AX7542">
        <v>56.17709103</v>
      </c>
      <c r="AY7542">
        <v>9.5971322000000008</v>
      </c>
      <c r="AZ7542" t="s">
        <v>62</v>
      </c>
      <c r="BA7542">
        <v>1082</v>
      </c>
      <c r="BB7542" t="s">
        <v>2852</v>
      </c>
    </row>
    <row r="7543" spans="1:54" x14ac:dyDescent="0.25">
      <c r="A7543" s="1">
        <v>45200</v>
      </c>
      <c r="B7543">
        <v>743350</v>
      </c>
      <c r="C7543" t="s">
        <v>37324</v>
      </c>
      <c r="D7543">
        <v>8600</v>
      </c>
      <c r="E7543" t="s">
        <v>10218</v>
      </c>
      <c r="F7543" t="s">
        <v>37325</v>
      </c>
      <c r="G7543">
        <v>39815486</v>
      </c>
      <c r="H7543">
        <v>1024617536</v>
      </c>
      <c r="I7543" t="s">
        <v>13205</v>
      </c>
      <c r="J7543" t="s">
        <v>37326</v>
      </c>
      <c r="K7543" t="s">
        <v>13206</v>
      </c>
      <c r="L7543" t="s">
        <v>51699</v>
      </c>
      <c r="M7543">
        <v>552</v>
      </c>
      <c r="N7543">
        <v>14</v>
      </c>
      <c r="R7543" s="1">
        <v>44867</v>
      </c>
      <c r="S7543" t="s">
        <v>56</v>
      </c>
      <c r="W7543">
        <v>4</v>
      </c>
      <c r="X7543" t="s">
        <v>725</v>
      </c>
      <c r="Y7543">
        <v>1</v>
      </c>
      <c r="Z7543" t="s">
        <v>46545</v>
      </c>
      <c r="AB7543">
        <v>198312</v>
      </c>
      <c r="AC7543">
        <v>149</v>
      </c>
      <c r="AD7543" t="s">
        <v>1085</v>
      </c>
      <c r="AE7543">
        <v>1027</v>
      </c>
      <c r="AF7543" t="s">
        <v>1543</v>
      </c>
      <c r="AG7543">
        <v>1</v>
      </c>
      <c r="AH7543" t="s">
        <v>44482</v>
      </c>
      <c r="AI7543">
        <v>85</v>
      </c>
      <c r="AJ7543" t="s">
        <v>1428</v>
      </c>
      <c r="AK7543">
        <v>740</v>
      </c>
      <c r="AL7543" t="s">
        <v>10222</v>
      </c>
      <c r="AP7543">
        <v>281032</v>
      </c>
      <c r="AQ7543" t="s">
        <v>13208</v>
      </c>
      <c r="AR7543" t="s">
        <v>13209</v>
      </c>
      <c r="AS7543">
        <v>2</v>
      </c>
      <c r="AT7543" t="s">
        <v>1413</v>
      </c>
      <c r="AU7543" t="s">
        <v>51700</v>
      </c>
      <c r="AX7543">
        <v>56.188165050000002</v>
      </c>
      <c r="AY7543">
        <v>9.5805873300000002</v>
      </c>
      <c r="AZ7543" t="s">
        <v>62</v>
      </c>
      <c r="BA7543">
        <v>1082</v>
      </c>
      <c r="BB7543" t="s">
        <v>2852</v>
      </c>
    </row>
    <row r="7544" spans="1:54" x14ac:dyDescent="0.25">
      <c r="A7544" s="1">
        <v>45200</v>
      </c>
      <c r="B7544">
        <v>743375</v>
      </c>
      <c r="C7544" t="s">
        <v>37327</v>
      </c>
      <c r="D7544">
        <v>8600</v>
      </c>
      <c r="E7544" t="s">
        <v>10218</v>
      </c>
      <c r="F7544" t="s">
        <v>51701</v>
      </c>
      <c r="I7544" t="s">
        <v>37328</v>
      </c>
      <c r="J7544" t="s">
        <v>37329</v>
      </c>
      <c r="K7544" t="s">
        <v>37330</v>
      </c>
      <c r="L7544" t="s">
        <v>37257</v>
      </c>
      <c r="M7544">
        <v>1854</v>
      </c>
      <c r="N7544">
        <v>29</v>
      </c>
      <c r="R7544" s="1">
        <v>40162</v>
      </c>
      <c r="S7544" t="s">
        <v>80</v>
      </c>
      <c r="V7544" s="1">
        <v>36708</v>
      </c>
      <c r="W7544">
        <v>5</v>
      </c>
      <c r="X7544" t="s">
        <v>557</v>
      </c>
      <c r="Y7544">
        <v>1</v>
      </c>
      <c r="Z7544" t="s">
        <v>46545</v>
      </c>
      <c r="AB7544">
        <v>199107</v>
      </c>
      <c r="AC7544">
        <v>147</v>
      </c>
      <c r="AD7544" t="s">
        <v>46697</v>
      </c>
      <c r="AE7544">
        <v>1021</v>
      </c>
      <c r="AF7544" t="s">
        <v>46697</v>
      </c>
      <c r="AG7544">
        <v>3</v>
      </c>
      <c r="AH7544" t="s">
        <v>81</v>
      </c>
      <c r="AI7544">
        <v>86</v>
      </c>
      <c r="AJ7544" t="s">
        <v>46697</v>
      </c>
      <c r="AK7544">
        <v>740</v>
      </c>
      <c r="AL7544" t="s">
        <v>10222</v>
      </c>
      <c r="AS7544">
        <v>0</v>
      </c>
      <c r="AT7544" t="s">
        <v>61</v>
      </c>
      <c r="AU7544" t="s">
        <v>12556</v>
      </c>
      <c r="AX7544">
        <v>56.165155907582097</v>
      </c>
      <c r="AY7544">
        <v>9.5421010596340103</v>
      </c>
      <c r="AZ7544" t="s">
        <v>62</v>
      </c>
      <c r="BA7544">
        <v>1082</v>
      </c>
      <c r="BB7544" t="s">
        <v>2852</v>
      </c>
    </row>
    <row r="7545" spans="1:54" x14ac:dyDescent="0.25">
      <c r="A7545" s="1">
        <v>45200</v>
      </c>
      <c r="B7545">
        <v>743376</v>
      </c>
      <c r="C7545" t="s">
        <v>51702</v>
      </c>
      <c r="D7545">
        <v>8600</v>
      </c>
      <c r="E7545" t="s">
        <v>10218</v>
      </c>
      <c r="F7545" t="s">
        <v>55164</v>
      </c>
      <c r="G7545">
        <v>15756047</v>
      </c>
      <c r="H7545">
        <v>1013213131</v>
      </c>
      <c r="I7545" t="s">
        <v>51703</v>
      </c>
      <c r="J7545" t="s">
        <v>37331</v>
      </c>
      <c r="K7545" t="s">
        <v>10892</v>
      </c>
      <c r="L7545" t="s">
        <v>54685</v>
      </c>
      <c r="M7545">
        <v>2135</v>
      </c>
      <c r="N7545">
        <v>5</v>
      </c>
      <c r="R7545" s="1">
        <v>42824</v>
      </c>
      <c r="S7545" t="s">
        <v>56</v>
      </c>
      <c r="V7545" s="1">
        <v>42795</v>
      </c>
      <c r="W7545">
        <v>5</v>
      </c>
      <c r="X7545" t="s">
        <v>557</v>
      </c>
      <c r="Y7545">
        <v>1</v>
      </c>
      <c r="Z7545" t="s">
        <v>46545</v>
      </c>
      <c r="AB7545">
        <v>199201</v>
      </c>
      <c r="AC7545">
        <v>147</v>
      </c>
      <c r="AD7545" t="s">
        <v>46697</v>
      </c>
      <c r="AE7545">
        <v>1021</v>
      </c>
      <c r="AF7545" t="s">
        <v>46697</v>
      </c>
      <c r="AG7545">
        <v>3</v>
      </c>
      <c r="AH7545" t="s">
        <v>81</v>
      </c>
      <c r="AI7545">
        <v>86</v>
      </c>
      <c r="AJ7545" t="s">
        <v>46697</v>
      </c>
      <c r="AK7545">
        <v>740</v>
      </c>
      <c r="AL7545" t="s">
        <v>10222</v>
      </c>
      <c r="AQ7545" t="s">
        <v>10893</v>
      </c>
      <c r="AR7545" t="s">
        <v>37332</v>
      </c>
      <c r="AS7545">
        <v>0</v>
      </c>
      <c r="AT7545" t="s">
        <v>61</v>
      </c>
      <c r="AU7545" t="s">
        <v>54686</v>
      </c>
      <c r="AX7545">
        <v>56.160975579028303</v>
      </c>
      <c r="AY7545">
        <v>9.5293848312081497</v>
      </c>
      <c r="AZ7545" t="s">
        <v>62</v>
      </c>
      <c r="BA7545">
        <v>1082</v>
      </c>
      <c r="BB7545" t="s">
        <v>2852</v>
      </c>
    </row>
    <row r="7546" spans="1:54" x14ac:dyDescent="0.25">
      <c r="A7546" s="1">
        <v>45200</v>
      </c>
      <c r="B7546">
        <v>743401</v>
      </c>
      <c r="C7546" t="s">
        <v>51704</v>
      </c>
      <c r="D7546">
        <v>8600</v>
      </c>
      <c r="E7546" t="s">
        <v>10218</v>
      </c>
      <c r="F7546" t="s">
        <v>51705</v>
      </c>
      <c r="G7546">
        <v>17611615</v>
      </c>
      <c r="H7546">
        <v>1001608008</v>
      </c>
      <c r="I7546" t="s">
        <v>14902</v>
      </c>
      <c r="J7546" t="s">
        <v>31448</v>
      </c>
      <c r="K7546" t="s">
        <v>14903</v>
      </c>
      <c r="L7546" t="s">
        <v>48638</v>
      </c>
      <c r="M7546">
        <v>171</v>
      </c>
      <c r="N7546">
        <v>8</v>
      </c>
      <c r="R7546" s="1">
        <v>44050</v>
      </c>
      <c r="S7546" t="s">
        <v>56</v>
      </c>
      <c r="W7546">
        <v>4</v>
      </c>
      <c r="X7546" t="s">
        <v>725</v>
      </c>
      <c r="Y7546">
        <v>1</v>
      </c>
      <c r="Z7546" t="s">
        <v>46545</v>
      </c>
      <c r="AB7546">
        <v>186301</v>
      </c>
      <c r="AC7546">
        <v>242</v>
      </c>
      <c r="AD7546" t="s">
        <v>1687</v>
      </c>
      <c r="AE7546">
        <v>1071</v>
      </c>
      <c r="AF7546" t="s">
        <v>1688</v>
      </c>
      <c r="AG7546">
        <v>1</v>
      </c>
      <c r="AH7546" t="s">
        <v>44482</v>
      </c>
      <c r="AI7546">
        <v>99</v>
      </c>
      <c r="AJ7546" t="s">
        <v>54511</v>
      </c>
      <c r="AK7546">
        <v>740</v>
      </c>
      <c r="AL7546" t="s">
        <v>10222</v>
      </c>
      <c r="AP7546">
        <v>280951</v>
      </c>
      <c r="AQ7546" t="s">
        <v>14904</v>
      </c>
      <c r="AR7546" t="s">
        <v>14905</v>
      </c>
      <c r="AS7546">
        <v>2</v>
      </c>
      <c r="AT7546" t="s">
        <v>1413</v>
      </c>
      <c r="AU7546" t="s">
        <v>48639</v>
      </c>
      <c r="AX7546">
        <v>56.188859770000001</v>
      </c>
      <c r="AY7546">
        <v>9.5551678300000003</v>
      </c>
      <c r="AZ7546" t="s">
        <v>62</v>
      </c>
      <c r="BA7546">
        <v>1082</v>
      </c>
      <c r="BB7546" t="s">
        <v>2852</v>
      </c>
    </row>
    <row r="7547" spans="1:54" x14ac:dyDescent="0.25">
      <c r="A7547" s="1">
        <v>45200</v>
      </c>
      <c r="B7547">
        <v>743402</v>
      </c>
      <c r="C7547" t="s">
        <v>37333</v>
      </c>
      <c r="D7547">
        <v>8600</v>
      </c>
      <c r="E7547" t="s">
        <v>10218</v>
      </c>
      <c r="F7547" t="s">
        <v>37334</v>
      </c>
      <c r="G7547">
        <v>17611615</v>
      </c>
      <c r="H7547">
        <v>1023111124</v>
      </c>
      <c r="I7547" t="s">
        <v>14902</v>
      </c>
      <c r="J7547" t="s">
        <v>37335</v>
      </c>
      <c r="K7547" t="s">
        <v>14903</v>
      </c>
      <c r="L7547" t="s">
        <v>37336</v>
      </c>
      <c r="M7547">
        <v>102</v>
      </c>
      <c r="N7547">
        <v>1</v>
      </c>
      <c r="R7547" s="1">
        <v>43726</v>
      </c>
      <c r="S7547" t="s">
        <v>56</v>
      </c>
      <c r="W7547">
        <v>4</v>
      </c>
      <c r="X7547" t="s">
        <v>725</v>
      </c>
      <c r="Y7547">
        <v>1</v>
      </c>
      <c r="Z7547" t="s">
        <v>46545</v>
      </c>
      <c r="AB7547">
        <v>189201</v>
      </c>
      <c r="AC7547">
        <v>241</v>
      </c>
      <c r="AD7547" t="s">
        <v>1722</v>
      </c>
      <c r="AE7547">
        <v>1071</v>
      </c>
      <c r="AF7547" t="s">
        <v>1688</v>
      </c>
      <c r="AG7547">
        <v>1</v>
      </c>
      <c r="AH7547" t="s">
        <v>44482</v>
      </c>
      <c r="AI7547">
        <v>99</v>
      </c>
      <c r="AJ7547" t="s">
        <v>54511</v>
      </c>
      <c r="AK7547">
        <v>740</v>
      </c>
      <c r="AL7547" t="s">
        <v>10222</v>
      </c>
      <c r="AP7547">
        <v>280951</v>
      </c>
      <c r="AQ7547" t="s">
        <v>14904</v>
      </c>
      <c r="AR7547" t="s">
        <v>14905</v>
      </c>
      <c r="AS7547">
        <v>2</v>
      </c>
      <c r="AT7547" t="s">
        <v>1413</v>
      </c>
      <c r="AU7547" t="s">
        <v>37337</v>
      </c>
      <c r="AX7547">
        <v>56.16620485</v>
      </c>
      <c r="AY7547">
        <v>9.5490719399999993</v>
      </c>
      <c r="AZ7547" t="s">
        <v>62</v>
      </c>
      <c r="BA7547">
        <v>1082</v>
      </c>
      <c r="BB7547" t="s">
        <v>2852</v>
      </c>
    </row>
    <row r="7548" spans="1:54" x14ac:dyDescent="0.25">
      <c r="A7548" s="1">
        <v>45200</v>
      </c>
      <c r="B7548">
        <v>743403</v>
      </c>
      <c r="C7548" t="s">
        <v>37338</v>
      </c>
      <c r="D7548">
        <v>8600</v>
      </c>
      <c r="E7548" t="s">
        <v>10218</v>
      </c>
      <c r="F7548" t="s">
        <v>37339</v>
      </c>
      <c r="G7548">
        <v>30773047</v>
      </c>
      <c r="H7548">
        <v>1013860927</v>
      </c>
      <c r="I7548" t="s">
        <v>37340</v>
      </c>
      <c r="J7548" t="s">
        <v>37341</v>
      </c>
      <c r="K7548" t="s">
        <v>37342</v>
      </c>
      <c r="L7548" t="s">
        <v>36961</v>
      </c>
      <c r="M7548">
        <v>1249</v>
      </c>
      <c r="N7548">
        <v>1</v>
      </c>
      <c r="R7548" s="1">
        <v>42655</v>
      </c>
      <c r="S7548" t="s">
        <v>56</v>
      </c>
      <c r="V7548" s="1">
        <v>42644</v>
      </c>
      <c r="W7548">
        <v>4</v>
      </c>
      <c r="X7548" t="s">
        <v>725</v>
      </c>
      <c r="Y7548">
        <v>4</v>
      </c>
      <c r="Z7548" t="s">
        <v>1324</v>
      </c>
      <c r="AB7548">
        <v>196405</v>
      </c>
      <c r="AC7548">
        <v>380</v>
      </c>
      <c r="AD7548" t="s">
        <v>1863</v>
      </c>
      <c r="AE7548">
        <v>1085</v>
      </c>
      <c r="AF7548" t="s">
        <v>46731</v>
      </c>
      <c r="AG7548">
        <v>3</v>
      </c>
      <c r="AH7548" t="s">
        <v>81</v>
      </c>
      <c r="AI7548">
        <v>99</v>
      </c>
      <c r="AJ7548" t="s">
        <v>54511</v>
      </c>
      <c r="AK7548">
        <v>740</v>
      </c>
      <c r="AL7548" t="s">
        <v>10222</v>
      </c>
      <c r="AM7548">
        <v>2</v>
      </c>
      <c r="AN7548" t="s">
        <v>119</v>
      </c>
      <c r="AO7548">
        <v>743404</v>
      </c>
      <c r="AP7548">
        <v>791413</v>
      </c>
      <c r="AQ7548" t="s">
        <v>37343</v>
      </c>
      <c r="AR7548" t="s">
        <v>10179</v>
      </c>
      <c r="AS7548">
        <v>2</v>
      </c>
      <c r="AT7548" t="s">
        <v>1413</v>
      </c>
      <c r="AU7548" t="s">
        <v>1186</v>
      </c>
      <c r="AX7548">
        <v>56.168580759588899</v>
      </c>
      <c r="AY7548">
        <v>9.5732359930000097</v>
      </c>
      <c r="AZ7548" t="s">
        <v>62</v>
      </c>
      <c r="BA7548">
        <v>1082</v>
      </c>
      <c r="BB7548" t="s">
        <v>2852</v>
      </c>
    </row>
    <row r="7549" spans="1:54" x14ac:dyDescent="0.25">
      <c r="A7549" s="1">
        <v>45200</v>
      </c>
      <c r="B7549">
        <v>743404</v>
      </c>
      <c r="C7549" t="s">
        <v>37344</v>
      </c>
      <c r="D7549">
        <v>8600</v>
      </c>
      <c r="E7549" t="s">
        <v>10218</v>
      </c>
      <c r="F7549" t="s">
        <v>37345</v>
      </c>
      <c r="G7549">
        <v>30773047</v>
      </c>
      <c r="H7549">
        <v>1013860927</v>
      </c>
      <c r="I7549" t="s">
        <v>12566</v>
      </c>
      <c r="J7549" t="s">
        <v>37346</v>
      </c>
      <c r="K7549" t="s">
        <v>10286</v>
      </c>
      <c r="L7549" t="s">
        <v>36961</v>
      </c>
      <c r="M7549">
        <v>1249</v>
      </c>
      <c r="N7549">
        <v>1</v>
      </c>
      <c r="R7549" s="1">
        <v>43794</v>
      </c>
      <c r="S7549" t="s">
        <v>56</v>
      </c>
      <c r="W7549">
        <v>4</v>
      </c>
      <c r="X7549" t="s">
        <v>725</v>
      </c>
      <c r="Y7549">
        <v>4</v>
      </c>
      <c r="Z7549" t="s">
        <v>1324</v>
      </c>
      <c r="AC7549">
        <v>311</v>
      </c>
      <c r="AD7549" t="s">
        <v>44573</v>
      </c>
      <c r="AE7549">
        <v>1085</v>
      </c>
      <c r="AF7549" t="s">
        <v>46731</v>
      </c>
      <c r="AG7549">
        <v>1</v>
      </c>
      <c r="AH7549" t="s">
        <v>44482</v>
      </c>
      <c r="AI7549">
        <v>99</v>
      </c>
      <c r="AJ7549" t="s">
        <v>54511</v>
      </c>
      <c r="AK7549">
        <v>740</v>
      </c>
      <c r="AL7549" t="s">
        <v>10222</v>
      </c>
      <c r="AP7549">
        <v>791413</v>
      </c>
      <c r="AQ7549" t="s">
        <v>12568</v>
      </c>
      <c r="AR7549" t="s">
        <v>12569</v>
      </c>
      <c r="AS7549">
        <v>2</v>
      </c>
      <c r="AT7549" t="s">
        <v>1413</v>
      </c>
      <c r="AU7549" t="s">
        <v>1186</v>
      </c>
      <c r="AX7549">
        <v>56.168572900000001</v>
      </c>
      <c r="AY7549">
        <v>9.5731999600000002</v>
      </c>
      <c r="AZ7549" t="s">
        <v>62</v>
      </c>
      <c r="BA7549">
        <v>1082</v>
      </c>
      <c r="BB7549" t="s">
        <v>2852</v>
      </c>
    </row>
    <row r="7550" spans="1:54" x14ac:dyDescent="0.25">
      <c r="A7550" s="1">
        <v>45200</v>
      </c>
      <c r="B7550">
        <v>743405</v>
      </c>
      <c r="C7550" t="s">
        <v>37347</v>
      </c>
      <c r="D7550">
        <v>8600</v>
      </c>
      <c r="E7550" t="s">
        <v>10218</v>
      </c>
      <c r="F7550" t="s">
        <v>37348</v>
      </c>
      <c r="G7550">
        <v>29589968</v>
      </c>
      <c r="H7550">
        <v>1014436045</v>
      </c>
      <c r="I7550" t="s">
        <v>36989</v>
      </c>
      <c r="J7550" t="s">
        <v>36990</v>
      </c>
      <c r="K7550" t="s">
        <v>36991</v>
      </c>
      <c r="L7550" t="s">
        <v>37349</v>
      </c>
      <c r="M7550">
        <v>736</v>
      </c>
      <c r="N7550">
        <v>48</v>
      </c>
      <c r="R7550" s="1">
        <v>44880</v>
      </c>
      <c r="S7550" t="s">
        <v>56</v>
      </c>
      <c r="W7550">
        <v>4</v>
      </c>
      <c r="X7550" t="s">
        <v>725</v>
      </c>
      <c r="Y7550">
        <v>1</v>
      </c>
      <c r="Z7550" t="s">
        <v>46545</v>
      </c>
      <c r="AB7550">
        <v>196708</v>
      </c>
      <c r="AC7550">
        <v>137</v>
      </c>
      <c r="AD7550" t="s">
        <v>1410</v>
      </c>
      <c r="AE7550">
        <v>1053</v>
      </c>
      <c r="AF7550" t="s">
        <v>1410</v>
      </c>
      <c r="AG7550">
        <v>4</v>
      </c>
      <c r="AH7550" t="s">
        <v>44547</v>
      </c>
      <c r="AI7550">
        <v>33</v>
      </c>
      <c r="AJ7550" t="s">
        <v>836</v>
      </c>
      <c r="AK7550">
        <v>740</v>
      </c>
      <c r="AL7550" t="s">
        <v>10222</v>
      </c>
      <c r="AQ7550" t="s">
        <v>36993</v>
      </c>
      <c r="AR7550" t="s">
        <v>36994</v>
      </c>
      <c r="AS7550">
        <v>0</v>
      </c>
      <c r="AT7550" t="s">
        <v>61</v>
      </c>
      <c r="AU7550" t="s">
        <v>36995</v>
      </c>
      <c r="AX7550">
        <v>56.165417699999999</v>
      </c>
      <c r="AY7550">
        <v>9.5459848699999998</v>
      </c>
      <c r="AZ7550" t="s">
        <v>62</v>
      </c>
      <c r="BA7550">
        <v>1082</v>
      </c>
      <c r="BB7550" t="s">
        <v>2852</v>
      </c>
    </row>
    <row r="7551" spans="1:54" x14ac:dyDescent="0.25">
      <c r="A7551" s="1">
        <v>45200</v>
      </c>
      <c r="B7551">
        <v>743406</v>
      </c>
      <c r="C7551" t="s">
        <v>37350</v>
      </c>
      <c r="D7551">
        <v>8600</v>
      </c>
      <c r="E7551" t="s">
        <v>10218</v>
      </c>
      <c r="F7551" t="s">
        <v>37351</v>
      </c>
      <c r="I7551" t="s">
        <v>51706</v>
      </c>
      <c r="J7551" t="s">
        <v>37352</v>
      </c>
      <c r="K7551" t="s">
        <v>31421</v>
      </c>
      <c r="L7551" t="s">
        <v>51707</v>
      </c>
      <c r="M7551">
        <v>965</v>
      </c>
      <c r="N7551">
        <v>1</v>
      </c>
      <c r="R7551" s="1">
        <v>40162</v>
      </c>
      <c r="S7551" t="s">
        <v>80</v>
      </c>
      <c r="V7551" s="1">
        <v>35796</v>
      </c>
      <c r="W7551">
        <v>4</v>
      </c>
      <c r="X7551" t="s">
        <v>725</v>
      </c>
      <c r="Y7551">
        <v>1</v>
      </c>
      <c r="Z7551" t="s">
        <v>46545</v>
      </c>
      <c r="AB7551">
        <v>197409</v>
      </c>
      <c r="AC7551">
        <v>244</v>
      </c>
      <c r="AD7551" t="s">
        <v>2118</v>
      </c>
      <c r="AE7551">
        <v>1071</v>
      </c>
      <c r="AF7551" t="s">
        <v>1688</v>
      </c>
      <c r="AG7551">
        <v>3</v>
      </c>
      <c r="AH7551" t="s">
        <v>81</v>
      </c>
      <c r="AI7551">
        <v>99</v>
      </c>
      <c r="AJ7551" t="s">
        <v>54511</v>
      </c>
      <c r="AK7551">
        <v>740</v>
      </c>
      <c r="AL7551" t="s">
        <v>10222</v>
      </c>
      <c r="AS7551">
        <v>0</v>
      </c>
      <c r="AT7551" t="s">
        <v>61</v>
      </c>
      <c r="AU7551" t="s">
        <v>51708</v>
      </c>
      <c r="AX7551">
        <v>56.134417198547297</v>
      </c>
      <c r="AY7551">
        <v>9.5660763444489394</v>
      </c>
      <c r="AZ7551" t="s">
        <v>62</v>
      </c>
      <c r="BA7551">
        <v>1082</v>
      </c>
      <c r="BB7551" t="s">
        <v>2852</v>
      </c>
    </row>
    <row r="7552" spans="1:54" x14ac:dyDescent="0.25">
      <c r="A7552" s="1">
        <v>45200</v>
      </c>
      <c r="B7552">
        <v>743407</v>
      </c>
      <c r="C7552" t="s">
        <v>54711</v>
      </c>
      <c r="D7552">
        <v>8600</v>
      </c>
      <c r="E7552" t="s">
        <v>10218</v>
      </c>
      <c r="F7552" t="s">
        <v>55165</v>
      </c>
      <c r="G7552">
        <v>29553645</v>
      </c>
      <c r="H7552">
        <v>1004622813</v>
      </c>
      <c r="I7552" t="s">
        <v>11913</v>
      </c>
      <c r="J7552" t="s">
        <v>37353</v>
      </c>
      <c r="K7552" t="s">
        <v>11910</v>
      </c>
      <c r="L7552" t="s">
        <v>48249</v>
      </c>
      <c r="M7552">
        <v>771</v>
      </c>
      <c r="N7552">
        <v>4</v>
      </c>
      <c r="R7552" s="1">
        <v>43794</v>
      </c>
      <c r="S7552" t="s">
        <v>56</v>
      </c>
      <c r="W7552">
        <v>4</v>
      </c>
      <c r="X7552" t="s">
        <v>725</v>
      </c>
      <c r="Y7552">
        <v>1</v>
      </c>
      <c r="Z7552" t="s">
        <v>46545</v>
      </c>
      <c r="AB7552">
        <v>199101</v>
      </c>
      <c r="AC7552">
        <v>281</v>
      </c>
      <c r="AD7552" t="s">
        <v>1773</v>
      </c>
      <c r="AE7552">
        <v>1071</v>
      </c>
      <c r="AF7552" t="s">
        <v>1688</v>
      </c>
      <c r="AG7552">
        <v>1</v>
      </c>
      <c r="AH7552" t="s">
        <v>44482</v>
      </c>
      <c r="AI7552">
        <v>99</v>
      </c>
      <c r="AJ7552" t="s">
        <v>54511</v>
      </c>
      <c r="AK7552">
        <v>740</v>
      </c>
      <c r="AL7552" t="s">
        <v>10222</v>
      </c>
      <c r="AP7552">
        <v>280879</v>
      </c>
      <c r="AQ7552" t="s">
        <v>11914</v>
      </c>
      <c r="AR7552" t="s">
        <v>11915</v>
      </c>
      <c r="AS7552">
        <v>2</v>
      </c>
      <c r="AT7552" t="s">
        <v>1413</v>
      </c>
      <c r="AU7552" t="s">
        <v>48250</v>
      </c>
      <c r="AX7552">
        <v>56.168142959999997</v>
      </c>
      <c r="AY7552">
        <v>9.5611197600000004</v>
      </c>
      <c r="AZ7552" t="s">
        <v>62</v>
      </c>
      <c r="BA7552">
        <v>1082</v>
      </c>
      <c r="BB7552" t="s">
        <v>2852</v>
      </c>
    </row>
    <row r="7553" spans="1:54" x14ac:dyDescent="0.25">
      <c r="A7553" s="1">
        <v>45200</v>
      </c>
      <c r="B7553">
        <v>743408</v>
      </c>
      <c r="C7553" t="s">
        <v>37354</v>
      </c>
      <c r="D7553">
        <v>8600</v>
      </c>
      <c r="E7553" t="s">
        <v>10218</v>
      </c>
      <c r="F7553" t="s">
        <v>46321</v>
      </c>
      <c r="I7553" t="s">
        <v>37355</v>
      </c>
      <c r="J7553" t="s">
        <v>37356</v>
      </c>
      <c r="K7553" t="s">
        <v>37357</v>
      </c>
      <c r="L7553" t="s">
        <v>37358</v>
      </c>
      <c r="M7553">
        <v>1167</v>
      </c>
      <c r="N7553">
        <v>1</v>
      </c>
      <c r="R7553" s="1">
        <v>40162</v>
      </c>
      <c r="S7553" t="s">
        <v>80</v>
      </c>
      <c r="V7553" s="1">
        <v>37895</v>
      </c>
      <c r="W7553">
        <v>1</v>
      </c>
      <c r="X7553" t="s">
        <v>760</v>
      </c>
      <c r="Y7553">
        <v>7</v>
      </c>
      <c r="Z7553" t="s">
        <v>1499</v>
      </c>
      <c r="AB7553">
        <v>198808</v>
      </c>
      <c r="AC7553">
        <v>323</v>
      </c>
      <c r="AD7553" t="s">
        <v>1939</v>
      </c>
      <c r="AE7553">
        <v>1084</v>
      </c>
      <c r="AF7553" t="s">
        <v>1825</v>
      </c>
      <c r="AG7553">
        <v>3</v>
      </c>
      <c r="AH7553" t="s">
        <v>81</v>
      </c>
      <c r="AI7553">
        <v>99</v>
      </c>
      <c r="AJ7553" t="s">
        <v>54511</v>
      </c>
      <c r="AK7553">
        <v>740</v>
      </c>
      <c r="AL7553" t="s">
        <v>10222</v>
      </c>
      <c r="AP7553">
        <v>751427</v>
      </c>
      <c r="AS7553">
        <v>2</v>
      </c>
      <c r="AT7553" t="s">
        <v>1413</v>
      </c>
      <c r="AU7553" t="s">
        <v>27550</v>
      </c>
      <c r="AX7553">
        <v>56.166834566340597</v>
      </c>
      <c r="AY7553">
        <v>9.5499529698332992</v>
      </c>
      <c r="AZ7553" t="s">
        <v>62</v>
      </c>
      <c r="BA7553">
        <v>1082</v>
      </c>
      <c r="BB7553" t="s">
        <v>2852</v>
      </c>
    </row>
    <row r="7554" spans="1:54" x14ac:dyDescent="0.25">
      <c r="A7554" s="1">
        <v>45200</v>
      </c>
      <c r="B7554">
        <v>743409</v>
      </c>
      <c r="C7554" t="s">
        <v>37359</v>
      </c>
      <c r="D7554">
        <v>8600</v>
      </c>
      <c r="E7554" t="s">
        <v>10218</v>
      </c>
      <c r="F7554" t="s">
        <v>37360</v>
      </c>
      <c r="I7554" t="s">
        <v>37361</v>
      </c>
      <c r="J7554" t="s">
        <v>37362</v>
      </c>
      <c r="K7554" t="s">
        <v>37363</v>
      </c>
      <c r="L7554" t="s">
        <v>54165</v>
      </c>
      <c r="M7554">
        <v>1782</v>
      </c>
      <c r="N7554">
        <v>1</v>
      </c>
      <c r="R7554" s="1">
        <v>44426</v>
      </c>
      <c r="S7554" t="s">
        <v>56</v>
      </c>
      <c r="V7554" s="1">
        <v>37895</v>
      </c>
      <c r="W7554">
        <v>4</v>
      </c>
      <c r="X7554" t="s">
        <v>725</v>
      </c>
      <c r="Y7554">
        <v>5</v>
      </c>
      <c r="Z7554" t="s">
        <v>54458</v>
      </c>
      <c r="AC7554">
        <v>243</v>
      </c>
      <c r="AD7554" t="s">
        <v>2065</v>
      </c>
      <c r="AE7554">
        <v>1083</v>
      </c>
      <c r="AF7554" t="s">
        <v>2066</v>
      </c>
      <c r="AG7554">
        <v>3</v>
      </c>
      <c r="AH7554" t="s">
        <v>81</v>
      </c>
      <c r="AI7554">
        <v>99</v>
      </c>
      <c r="AJ7554" t="s">
        <v>54511</v>
      </c>
      <c r="AK7554">
        <v>740</v>
      </c>
      <c r="AL7554" t="s">
        <v>10222</v>
      </c>
      <c r="AQ7554" t="s">
        <v>37364</v>
      </c>
      <c r="AS7554">
        <v>0</v>
      </c>
      <c r="AT7554" t="s">
        <v>61</v>
      </c>
      <c r="AU7554" t="s">
        <v>47864</v>
      </c>
      <c r="AV7554" t="s">
        <v>52612</v>
      </c>
      <c r="AX7554">
        <v>56.171063750000002</v>
      </c>
      <c r="AY7554">
        <v>9.54978324</v>
      </c>
      <c r="AZ7554" t="s">
        <v>62</v>
      </c>
      <c r="BA7554">
        <v>1082</v>
      </c>
      <c r="BB7554" t="s">
        <v>2852</v>
      </c>
    </row>
    <row r="7555" spans="1:54" x14ac:dyDescent="0.25">
      <c r="A7555" s="1">
        <v>45200</v>
      </c>
      <c r="B7555">
        <v>743410</v>
      </c>
      <c r="C7555" t="s">
        <v>37365</v>
      </c>
      <c r="D7555">
        <v>8600</v>
      </c>
      <c r="E7555" t="s">
        <v>10218</v>
      </c>
      <c r="F7555" t="s">
        <v>37365</v>
      </c>
      <c r="G7555">
        <v>29070636</v>
      </c>
      <c r="H7555">
        <v>1011837901</v>
      </c>
      <c r="I7555" t="s">
        <v>51709</v>
      </c>
      <c r="J7555" t="s">
        <v>37366</v>
      </c>
      <c r="K7555" t="s">
        <v>37367</v>
      </c>
      <c r="L7555" t="s">
        <v>36961</v>
      </c>
      <c r="M7555">
        <v>1249</v>
      </c>
      <c r="N7555">
        <v>1</v>
      </c>
      <c r="R7555" s="1">
        <v>41771</v>
      </c>
      <c r="S7555" t="s">
        <v>612</v>
      </c>
      <c r="V7555" s="1">
        <v>39448</v>
      </c>
      <c r="W7555">
        <v>4</v>
      </c>
      <c r="X7555" t="s">
        <v>725</v>
      </c>
      <c r="Y7555">
        <v>4</v>
      </c>
      <c r="Z7555" t="s">
        <v>1324</v>
      </c>
      <c r="AB7555">
        <v>200508</v>
      </c>
      <c r="AC7555">
        <v>305</v>
      </c>
      <c r="AD7555" t="s">
        <v>2417</v>
      </c>
      <c r="AE7555">
        <v>1121</v>
      </c>
      <c r="AF7555" t="s">
        <v>53100</v>
      </c>
      <c r="AG7555">
        <v>5</v>
      </c>
      <c r="AH7555" t="s">
        <v>1589</v>
      </c>
      <c r="AI7555">
        <v>99</v>
      </c>
      <c r="AJ7555" t="s">
        <v>54511</v>
      </c>
      <c r="AK7555">
        <v>740</v>
      </c>
      <c r="AL7555" t="s">
        <v>10222</v>
      </c>
      <c r="AM7555">
        <v>2</v>
      </c>
      <c r="AN7555" t="s">
        <v>119</v>
      </c>
      <c r="AO7555">
        <v>791413</v>
      </c>
      <c r="AQ7555" t="s">
        <v>37368</v>
      </c>
      <c r="AR7555" t="s">
        <v>37369</v>
      </c>
      <c r="AS7555">
        <v>1</v>
      </c>
      <c r="AT7555" t="s">
        <v>1446</v>
      </c>
      <c r="AU7555" t="s">
        <v>1186</v>
      </c>
      <c r="AX7555">
        <v>56.168580759588899</v>
      </c>
      <c r="AY7555">
        <v>9.5732359930000097</v>
      </c>
      <c r="AZ7555" t="s">
        <v>62</v>
      </c>
      <c r="BA7555">
        <v>1082</v>
      </c>
      <c r="BB7555" t="s">
        <v>2852</v>
      </c>
    </row>
    <row r="7556" spans="1:54" x14ac:dyDescent="0.25">
      <c r="A7556" s="1">
        <v>45200</v>
      </c>
      <c r="B7556">
        <v>743901</v>
      </c>
      <c r="C7556" t="s">
        <v>54176</v>
      </c>
      <c r="D7556">
        <v>8600</v>
      </c>
      <c r="E7556" t="s">
        <v>10218</v>
      </c>
      <c r="F7556" t="s">
        <v>54177</v>
      </c>
      <c r="K7556" t="s">
        <v>37370</v>
      </c>
      <c r="R7556" s="1">
        <v>40162</v>
      </c>
      <c r="S7556" t="s">
        <v>80</v>
      </c>
      <c r="V7556" s="1">
        <v>28642</v>
      </c>
      <c r="W7556">
        <v>3</v>
      </c>
      <c r="X7556" t="s">
        <v>3496</v>
      </c>
      <c r="Y7556">
        <v>1</v>
      </c>
      <c r="Z7556" t="s">
        <v>46545</v>
      </c>
      <c r="AC7556">
        <v>126</v>
      </c>
      <c r="AD7556" t="s">
        <v>46616</v>
      </c>
      <c r="AE7556">
        <v>1015</v>
      </c>
      <c r="AF7556" t="s">
        <v>46616</v>
      </c>
      <c r="AG7556">
        <v>3</v>
      </c>
      <c r="AH7556" t="s">
        <v>81</v>
      </c>
      <c r="AI7556">
        <v>27</v>
      </c>
      <c r="AJ7556" t="s">
        <v>44512</v>
      </c>
      <c r="AK7556">
        <v>740</v>
      </c>
      <c r="AL7556" t="s">
        <v>10222</v>
      </c>
      <c r="AS7556">
        <v>0</v>
      </c>
      <c r="AT7556" t="s">
        <v>61</v>
      </c>
      <c r="AZ7556" t="s">
        <v>62</v>
      </c>
      <c r="BA7556">
        <v>1082</v>
      </c>
      <c r="BB7556" t="s">
        <v>2852</v>
      </c>
    </row>
    <row r="7557" spans="1:54" x14ac:dyDescent="0.25">
      <c r="A7557" s="1">
        <v>45200</v>
      </c>
      <c r="B7557">
        <v>743902</v>
      </c>
      <c r="C7557" t="s">
        <v>37371</v>
      </c>
      <c r="D7557">
        <v>8600</v>
      </c>
      <c r="E7557" t="s">
        <v>10218</v>
      </c>
      <c r="F7557" t="s">
        <v>37372</v>
      </c>
      <c r="I7557" t="s">
        <v>37373</v>
      </c>
      <c r="K7557" t="s">
        <v>37374</v>
      </c>
      <c r="L7557" t="s">
        <v>10927</v>
      </c>
      <c r="M7557">
        <v>1578</v>
      </c>
      <c r="N7557">
        <v>2</v>
      </c>
      <c r="R7557" s="1">
        <v>40162</v>
      </c>
      <c r="S7557" t="s">
        <v>80</v>
      </c>
      <c r="V7557" s="1">
        <v>30834</v>
      </c>
      <c r="W7557">
        <v>3</v>
      </c>
      <c r="X7557" t="s">
        <v>3496</v>
      </c>
      <c r="Y7557">
        <v>1</v>
      </c>
      <c r="Z7557" t="s">
        <v>46545</v>
      </c>
      <c r="AB7557">
        <v>196102</v>
      </c>
      <c r="AC7557">
        <v>126</v>
      </c>
      <c r="AD7557" t="s">
        <v>46616</v>
      </c>
      <c r="AE7557">
        <v>1015</v>
      </c>
      <c r="AF7557" t="s">
        <v>46616</v>
      </c>
      <c r="AG7557">
        <v>3</v>
      </c>
      <c r="AH7557" t="s">
        <v>81</v>
      </c>
      <c r="AI7557">
        <v>27</v>
      </c>
      <c r="AJ7557" t="s">
        <v>44512</v>
      </c>
      <c r="AK7557">
        <v>740</v>
      </c>
      <c r="AL7557" t="s">
        <v>10222</v>
      </c>
      <c r="AS7557">
        <v>0</v>
      </c>
      <c r="AT7557" t="s">
        <v>61</v>
      </c>
      <c r="AU7557" t="s">
        <v>3786</v>
      </c>
      <c r="AX7557">
        <v>56.147678985394599</v>
      </c>
      <c r="AY7557">
        <v>9.4626539096135502</v>
      </c>
      <c r="AZ7557" t="s">
        <v>62</v>
      </c>
      <c r="BA7557">
        <v>1082</v>
      </c>
      <c r="BB7557" t="s">
        <v>2852</v>
      </c>
    </row>
    <row r="7558" spans="1:54" x14ac:dyDescent="0.25">
      <c r="A7558" s="1">
        <v>45200</v>
      </c>
      <c r="B7558">
        <v>745001</v>
      </c>
      <c r="C7558" t="s">
        <v>37375</v>
      </c>
      <c r="D7558">
        <v>8660</v>
      </c>
      <c r="E7558" t="s">
        <v>10277</v>
      </c>
      <c r="F7558" t="s">
        <v>51710</v>
      </c>
      <c r="G7558">
        <v>29189633</v>
      </c>
      <c r="H7558">
        <v>1003360680</v>
      </c>
      <c r="I7558" t="s">
        <v>37376</v>
      </c>
      <c r="J7558" t="s">
        <v>37377</v>
      </c>
      <c r="K7558" t="s">
        <v>37378</v>
      </c>
      <c r="L7558" t="s">
        <v>37379</v>
      </c>
      <c r="M7558">
        <v>809</v>
      </c>
      <c r="N7558" t="s">
        <v>8447</v>
      </c>
      <c r="R7558" s="1">
        <v>44798</v>
      </c>
      <c r="S7558" t="s">
        <v>56</v>
      </c>
      <c r="T7558">
        <v>746</v>
      </c>
      <c r="U7558" t="s">
        <v>10281</v>
      </c>
      <c r="W7558">
        <v>2</v>
      </c>
      <c r="X7558" t="s">
        <v>57</v>
      </c>
      <c r="Y7558">
        <v>1</v>
      </c>
      <c r="Z7558" t="s">
        <v>46545</v>
      </c>
      <c r="AA7558">
        <v>7</v>
      </c>
      <c r="AB7558">
        <v>195308</v>
      </c>
      <c r="AC7558">
        <v>121</v>
      </c>
      <c r="AD7558" t="s">
        <v>70</v>
      </c>
      <c r="AE7558">
        <v>1012</v>
      </c>
      <c r="AF7558" t="s">
        <v>71</v>
      </c>
      <c r="AG7558">
        <v>1</v>
      </c>
      <c r="AH7558" t="s">
        <v>44482</v>
      </c>
      <c r="AI7558">
        <v>21</v>
      </c>
      <c r="AJ7558" t="s">
        <v>52613</v>
      </c>
      <c r="AK7558">
        <v>746</v>
      </c>
      <c r="AL7558" t="s">
        <v>10281</v>
      </c>
      <c r="AQ7558" t="s">
        <v>37380</v>
      </c>
      <c r="AR7558" t="s">
        <v>37381</v>
      </c>
      <c r="AS7558">
        <v>0</v>
      </c>
      <c r="AT7558" t="s">
        <v>61</v>
      </c>
      <c r="AU7558" t="s">
        <v>37382</v>
      </c>
      <c r="AX7558">
        <v>55.976168690000002</v>
      </c>
      <c r="AY7558">
        <v>9.86311523</v>
      </c>
      <c r="AZ7558" t="s">
        <v>62</v>
      </c>
      <c r="BA7558">
        <v>1082</v>
      </c>
      <c r="BB7558" t="s">
        <v>2852</v>
      </c>
    </row>
    <row r="7559" spans="1:54" x14ac:dyDescent="0.25">
      <c r="A7559" s="1">
        <v>45200</v>
      </c>
      <c r="B7559">
        <v>745002</v>
      </c>
      <c r="C7559" t="s">
        <v>51711</v>
      </c>
      <c r="D7559">
        <v>8660</v>
      </c>
      <c r="E7559" t="s">
        <v>10277</v>
      </c>
      <c r="F7559" t="s">
        <v>51712</v>
      </c>
      <c r="G7559">
        <v>29189633</v>
      </c>
      <c r="H7559">
        <v>1003360576</v>
      </c>
      <c r="I7559" t="s">
        <v>51713</v>
      </c>
      <c r="J7559" t="s">
        <v>37383</v>
      </c>
      <c r="K7559" t="s">
        <v>37384</v>
      </c>
      <c r="L7559" t="s">
        <v>51714</v>
      </c>
      <c r="M7559">
        <v>680</v>
      </c>
      <c r="N7559">
        <v>45</v>
      </c>
      <c r="R7559" s="1">
        <v>44700</v>
      </c>
      <c r="S7559" t="s">
        <v>8259</v>
      </c>
      <c r="T7559">
        <v>746</v>
      </c>
      <c r="U7559" t="s">
        <v>10281</v>
      </c>
      <c r="W7559">
        <v>2</v>
      </c>
      <c r="X7559" t="s">
        <v>57</v>
      </c>
      <c r="Y7559">
        <v>1</v>
      </c>
      <c r="Z7559" t="s">
        <v>46545</v>
      </c>
      <c r="AA7559">
        <v>10</v>
      </c>
      <c r="AB7559">
        <v>195508</v>
      </c>
      <c r="AC7559">
        <v>121</v>
      </c>
      <c r="AD7559" t="s">
        <v>70</v>
      </c>
      <c r="AE7559">
        <v>1012</v>
      </c>
      <c r="AF7559" t="s">
        <v>71</v>
      </c>
      <c r="AG7559">
        <v>1</v>
      </c>
      <c r="AH7559" t="s">
        <v>44482</v>
      </c>
      <c r="AI7559">
        <v>21</v>
      </c>
      <c r="AJ7559" t="s">
        <v>52613</v>
      </c>
      <c r="AK7559">
        <v>746</v>
      </c>
      <c r="AL7559" t="s">
        <v>10281</v>
      </c>
      <c r="AQ7559" t="s">
        <v>37385</v>
      </c>
      <c r="AR7559" t="s">
        <v>37386</v>
      </c>
      <c r="AS7559">
        <v>0</v>
      </c>
      <c r="AT7559" t="s">
        <v>61</v>
      </c>
      <c r="AU7559" t="s">
        <v>46654</v>
      </c>
      <c r="AX7559">
        <v>56.036365199999999</v>
      </c>
      <c r="AY7559">
        <v>9.9233490100000008</v>
      </c>
      <c r="AZ7559" t="s">
        <v>62</v>
      </c>
      <c r="BA7559">
        <v>1082</v>
      </c>
      <c r="BB7559" t="s">
        <v>2852</v>
      </c>
    </row>
    <row r="7560" spans="1:54" x14ac:dyDescent="0.25">
      <c r="A7560" s="1">
        <v>45200</v>
      </c>
      <c r="B7560">
        <v>745003</v>
      </c>
      <c r="C7560" t="s">
        <v>37387</v>
      </c>
      <c r="D7560">
        <v>8660</v>
      </c>
      <c r="E7560" t="s">
        <v>10277</v>
      </c>
      <c r="F7560" t="s">
        <v>37388</v>
      </c>
      <c r="G7560">
        <v>29189633</v>
      </c>
      <c r="H7560">
        <v>1003360424</v>
      </c>
      <c r="I7560" t="s">
        <v>37389</v>
      </c>
      <c r="J7560" t="s">
        <v>37390</v>
      </c>
      <c r="K7560" t="s">
        <v>37391</v>
      </c>
      <c r="L7560" t="s">
        <v>37392</v>
      </c>
      <c r="M7560">
        <v>346</v>
      </c>
      <c r="N7560">
        <v>10</v>
      </c>
      <c r="R7560" s="1">
        <v>43787</v>
      </c>
      <c r="S7560" t="s">
        <v>56</v>
      </c>
      <c r="T7560">
        <v>746</v>
      </c>
      <c r="U7560" t="s">
        <v>10281</v>
      </c>
      <c r="W7560">
        <v>2</v>
      </c>
      <c r="X7560" t="s">
        <v>57</v>
      </c>
      <c r="Y7560">
        <v>1</v>
      </c>
      <c r="Z7560" t="s">
        <v>46545</v>
      </c>
      <c r="AA7560">
        <v>10</v>
      </c>
      <c r="AB7560">
        <v>196608</v>
      </c>
      <c r="AC7560">
        <v>121</v>
      </c>
      <c r="AD7560" t="s">
        <v>70</v>
      </c>
      <c r="AE7560">
        <v>1012</v>
      </c>
      <c r="AF7560" t="s">
        <v>71</v>
      </c>
      <c r="AG7560">
        <v>1</v>
      </c>
      <c r="AH7560" t="s">
        <v>44482</v>
      </c>
      <c r="AI7560">
        <v>21</v>
      </c>
      <c r="AJ7560" t="s">
        <v>52613</v>
      </c>
      <c r="AK7560">
        <v>746</v>
      </c>
      <c r="AL7560" t="s">
        <v>10281</v>
      </c>
      <c r="AQ7560" t="s">
        <v>37393</v>
      </c>
      <c r="AR7560" t="s">
        <v>37394</v>
      </c>
      <c r="AS7560">
        <v>0</v>
      </c>
      <c r="AT7560" t="s">
        <v>61</v>
      </c>
      <c r="AU7560" t="s">
        <v>31668</v>
      </c>
      <c r="AX7560">
        <v>56.05787934</v>
      </c>
      <c r="AY7560">
        <v>9.9832507400000008</v>
      </c>
      <c r="AZ7560" t="s">
        <v>62</v>
      </c>
      <c r="BA7560">
        <v>1082</v>
      </c>
      <c r="BB7560" t="s">
        <v>2852</v>
      </c>
    </row>
    <row r="7561" spans="1:54" x14ac:dyDescent="0.25">
      <c r="A7561" s="1">
        <v>45200</v>
      </c>
      <c r="B7561">
        <v>745004</v>
      </c>
      <c r="C7561" t="s">
        <v>37395</v>
      </c>
      <c r="D7561">
        <v>8660</v>
      </c>
      <c r="E7561" t="s">
        <v>10277</v>
      </c>
      <c r="F7561" t="s">
        <v>37396</v>
      </c>
      <c r="G7561">
        <v>29189633</v>
      </c>
      <c r="H7561">
        <v>1003360382</v>
      </c>
      <c r="I7561" t="s">
        <v>37397</v>
      </c>
      <c r="J7561" t="s">
        <v>36872</v>
      </c>
      <c r="K7561" t="s">
        <v>37398</v>
      </c>
      <c r="L7561" t="s">
        <v>37399</v>
      </c>
      <c r="M7561">
        <v>893</v>
      </c>
      <c r="N7561">
        <v>11</v>
      </c>
      <c r="R7561" s="1">
        <v>44439</v>
      </c>
      <c r="S7561" t="s">
        <v>56</v>
      </c>
      <c r="T7561">
        <v>746</v>
      </c>
      <c r="U7561" t="s">
        <v>10281</v>
      </c>
      <c r="W7561">
        <v>2</v>
      </c>
      <c r="X7561" t="s">
        <v>57</v>
      </c>
      <c r="Y7561">
        <v>1</v>
      </c>
      <c r="Z7561" t="s">
        <v>46545</v>
      </c>
      <c r="AA7561">
        <v>9</v>
      </c>
      <c r="AB7561">
        <v>196208</v>
      </c>
      <c r="AC7561">
        <v>121</v>
      </c>
      <c r="AD7561" t="s">
        <v>70</v>
      </c>
      <c r="AE7561">
        <v>1012</v>
      </c>
      <c r="AF7561" t="s">
        <v>71</v>
      </c>
      <c r="AG7561">
        <v>1</v>
      </c>
      <c r="AH7561" t="s">
        <v>44482</v>
      </c>
      <c r="AI7561">
        <v>21</v>
      </c>
      <c r="AJ7561" t="s">
        <v>52613</v>
      </c>
      <c r="AK7561">
        <v>746</v>
      </c>
      <c r="AL7561" t="s">
        <v>10281</v>
      </c>
      <c r="AQ7561" t="s">
        <v>37400</v>
      </c>
      <c r="AR7561" t="s">
        <v>37401</v>
      </c>
      <c r="AS7561">
        <v>0</v>
      </c>
      <c r="AT7561" t="s">
        <v>61</v>
      </c>
      <c r="AU7561" t="s">
        <v>20667</v>
      </c>
      <c r="AX7561">
        <v>56.032190450000002</v>
      </c>
      <c r="AY7561">
        <v>10.03519213</v>
      </c>
      <c r="AZ7561" t="s">
        <v>62</v>
      </c>
      <c r="BA7561">
        <v>1082</v>
      </c>
      <c r="BB7561" t="s">
        <v>2852</v>
      </c>
    </row>
    <row r="7562" spans="1:54" x14ac:dyDescent="0.25">
      <c r="A7562" s="1">
        <v>45200</v>
      </c>
      <c r="B7562">
        <v>745005</v>
      </c>
      <c r="C7562" t="s">
        <v>37402</v>
      </c>
      <c r="D7562">
        <v>8660</v>
      </c>
      <c r="E7562" t="s">
        <v>10277</v>
      </c>
      <c r="F7562" t="s">
        <v>2891</v>
      </c>
      <c r="G7562">
        <v>29189633</v>
      </c>
      <c r="H7562">
        <v>1003360515</v>
      </c>
      <c r="I7562" t="s">
        <v>37403</v>
      </c>
      <c r="J7562" t="s">
        <v>37404</v>
      </c>
      <c r="K7562" t="s">
        <v>37405</v>
      </c>
      <c r="L7562" t="s">
        <v>51715</v>
      </c>
      <c r="M7562">
        <v>463</v>
      </c>
      <c r="N7562">
        <v>4</v>
      </c>
      <c r="R7562" s="1">
        <v>44442</v>
      </c>
      <c r="S7562" t="s">
        <v>56</v>
      </c>
      <c r="T7562">
        <v>746</v>
      </c>
      <c r="U7562" t="s">
        <v>10281</v>
      </c>
      <c r="W7562">
        <v>2</v>
      </c>
      <c r="X7562" t="s">
        <v>57</v>
      </c>
      <c r="Y7562">
        <v>1</v>
      </c>
      <c r="Z7562" t="s">
        <v>46545</v>
      </c>
      <c r="AA7562">
        <v>10</v>
      </c>
      <c r="AB7562">
        <v>197308</v>
      </c>
      <c r="AC7562">
        <v>121</v>
      </c>
      <c r="AD7562" t="s">
        <v>70</v>
      </c>
      <c r="AE7562">
        <v>1012</v>
      </c>
      <c r="AF7562" t="s">
        <v>71</v>
      </c>
      <c r="AG7562">
        <v>1</v>
      </c>
      <c r="AH7562" t="s">
        <v>44482</v>
      </c>
      <c r="AI7562">
        <v>21</v>
      </c>
      <c r="AJ7562" t="s">
        <v>52613</v>
      </c>
      <c r="AK7562">
        <v>746</v>
      </c>
      <c r="AL7562" t="s">
        <v>10281</v>
      </c>
      <c r="AQ7562" t="s">
        <v>37406</v>
      </c>
      <c r="AR7562" t="s">
        <v>37407</v>
      </c>
      <c r="AS7562">
        <v>0</v>
      </c>
      <c r="AT7562" t="s">
        <v>61</v>
      </c>
      <c r="AU7562" t="s">
        <v>48234</v>
      </c>
      <c r="AX7562">
        <v>56.045375929999999</v>
      </c>
      <c r="AY7562">
        <v>9.9451995600000007</v>
      </c>
      <c r="AZ7562" t="s">
        <v>62</v>
      </c>
      <c r="BA7562">
        <v>1082</v>
      </c>
      <c r="BB7562" t="s">
        <v>2852</v>
      </c>
    </row>
    <row r="7563" spans="1:54" x14ac:dyDescent="0.25">
      <c r="A7563" s="1">
        <v>45200</v>
      </c>
      <c r="B7563">
        <v>745006</v>
      </c>
      <c r="C7563" t="s">
        <v>37408</v>
      </c>
      <c r="D7563">
        <v>8660</v>
      </c>
      <c r="E7563" t="s">
        <v>10277</v>
      </c>
      <c r="F7563" t="s">
        <v>37409</v>
      </c>
      <c r="G7563">
        <v>46781414</v>
      </c>
      <c r="H7563">
        <v>1001887051</v>
      </c>
      <c r="I7563" t="s">
        <v>37410</v>
      </c>
      <c r="J7563" t="s">
        <v>37411</v>
      </c>
      <c r="K7563" t="s">
        <v>37412</v>
      </c>
      <c r="L7563" t="s">
        <v>37413</v>
      </c>
      <c r="M7563">
        <v>2</v>
      </c>
      <c r="N7563">
        <v>129</v>
      </c>
      <c r="R7563" s="1">
        <v>43787</v>
      </c>
      <c r="S7563" t="s">
        <v>56</v>
      </c>
      <c r="W7563">
        <v>5</v>
      </c>
      <c r="X7563" t="s">
        <v>557</v>
      </c>
      <c r="Y7563">
        <v>1</v>
      </c>
      <c r="Z7563" t="s">
        <v>46545</v>
      </c>
      <c r="AA7563">
        <v>10</v>
      </c>
      <c r="AB7563">
        <v>188401</v>
      </c>
      <c r="AC7563">
        <v>121</v>
      </c>
      <c r="AD7563" t="s">
        <v>70</v>
      </c>
      <c r="AE7563">
        <v>1013</v>
      </c>
      <c r="AF7563" t="s">
        <v>558</v>
      </c>
      <c r="AG7563">
        <v>1</v>
      </c>
      <c r="AH7563" t="s">
        <v>44482</v>
      </c>
      <c r="AI7563">
        <v>21</v>
      </c>
      <c r="AJ7563" t="s">
        <v>52613</v>
      </c>
      <c r="AK7563">
        <v>746</v>
      </c>
      <c r="AL7563" t="s">
        <v>10281</v>
      </c>
      <c r="AQ7563" t="s">
        <v>37414</v>
      </c>
      <c r="AR7563" t="s">
        <v>37415</v>
      </c>
      <c r="AS7563">
        <v>0</v>
      </c>
      <c r="AT7563" t="s">
        <v>61</v>
      </c>
      <c r="AU7563" t="s">
        <v>15012</v>
      </c>
      <c r="AX7563">
        <v>56.037866119999997</v>
      </c>
      <c r="AY7563">
        <v>9.9297011699999995</v>
      </c>
      <c r="AZ7563" t="s">
        <v>62</v>
      </c>
      <c r="BA7563">
        <v>1082</v>
      </c>
      <c r="BB7563" t="s">
        <v>2852</v>
      </c>
    </row>
    <row r="7564" spans="1:54" x14ac:dyDescent="0.25">
      <c r="A7564" s="1">
        <v>45200</v>
      </c>
      <c r="B7564">
        <v>745007</v>
      </c>
      <c r="C7564" t="s">
        <v>37416</v>
      </c>
      <c r="D7564">
        <v>8660</v>
      </c>
      <c r="E7564" t="s">
        <v>10277</v>
      </c>
      <c r="F7564" t="s">
        <v>37417</v>
      </c>
      <c r="G7564">
        <v>29546355</v>
      </c>
      <c r="H7564">
        <v>1003351402</v>
      </c>
      <c r="I7564" t="s">
        <v>37418</v>
      </c>
      <c r="J7564" t="s">
        <v>37419</v>
      </c>
      <c r="K7564" t="s">
        <v>37420</v>
      </c>
      <c r="L7564" t="s">
        <v>51716</v>
      </c>
      <c r="M7564">
        <v>463</v>
      </c>
      <c r="N7564">
        <v>6</v>
      </c>
      <c r="R7564" s="1">
        <v>43794</v>
      </c>
      <c r="S7564" t="s">
        <v>80</v>
      </c>
      <c r="W7564">
        <v>4</v>
      </c>
      <c r="X7564" t="s">
        <v>725</v>
      </c>
      <c r="Y7564">
        <v>1</v>
      </c>
      <c r="Z7564" t="s">
        <v>46545</v>
      </c>
      <c r="AB7564">
        <v>197108</v>
      </c>
      <c r="AC7564">
        <v>131</v>
      </c>
      <c r="AD7564" t="s">
        <v>752</v>
      </c>
      <c r="AE7564">
        <v>1061</v>
      </c>
      <c r="AF7564" t="s">
        <v>752</v>
      </c>
      <c r="AG7564">
        <v>1</v>
      </c>
      <c r="AH7564" t="s">
        <v>44482</v>
      </c>
      <c r="AI7564">
        <v>99</v>
      </c>
      <c r="AJ7564" t="s">
        <v>54511</v>
      </c>
      <c r="AK7564">
        <v>746</v>
      </c>
      <c r="AL7564" t="s">
        <v>10281</v>
      </c>
      <c r="AQ7564" t="s">
        <v>37421</v>
      </c>
      <c r="AR7564" t="s">
        <v>37422</v>
      </c>
      <c r="AS7564">
        <v>0</v>
      </c>
      <c r="AT7564" t="s">
        <v>61</v>
      </c>
      <c r="AU7564" t="s">
        <v>48234</v>
      </c>
      <c r="AX7564">
        <v>56.044438540000002</v>
      </c>
      <c r="AY7564">
        <v>9.9445479999999993</v>
      </c>
      <c r="AZ7564" t="s">
        <v>62</v>
      </c>
      <c r="BA7564">
        <v>1082</v>
      </c>
      <c r="BB7564" t="s">
        <v>2852</v>
      </c>
    </row>
    <row r="7565" spans="1:54" x14ac:dyDescent="0.25">
      <c r="A7565" s="1">
        <v>45200</v>
      </c>
      <c r="B7565">
        <v>745008</v>
      </c>
      <c r="C7565" t="s">
        <v>37423</v>
      </c>
      <c r="D7565">
        <v>8660</v>
      </c>
      <c r="E7565" t="s">
        <v>10277</v>
      </c>
      <c r="F7565" t="s">
        <v>37424</v>
      </c>
      <c r="G7565">
        <v>65901811</v>
      </c>
      <c r="H7565">
        <v>1002220061</v>
      </c>
      <c r="I7565" t="s">
        <v>37425</v>
      </c>
      <c r="K7565" t="s">
        <v>37426</v>
      </c>
      <c r="L7565" t="s">
        <v>51717</v>
      </c>
      <c r="M7565">
        <v>357</v>
      </c>
      <c r="N7565" t="s">
        <v>37427</v>
      </c>
      <c r="R7565" s="1">
        <v>45047</v>
      </c>
      <c r="S7565" t="s">
        <v>56</v>
      </c>
      <c r="W7565">
        <v>5</v>
      </c>
      <c r="X7565" t="s">
        <v>557</v>
      </c>
      <c r="Y7565">
        <v>1</v>
      </c>
      <c r="Z7565" t="s">
        <v>46545</v>
      </c>
      <c r="AA7565">
        <v>10</v>
      </c>
      <c r="AB7565">
        <v>198108</v>
      </c>
      <c r="AC7565">
        <v>121</v>
      </c>
      <c r="AD7565" t="s">
        <v>70</v>
      </c>
      <c r="AE7565">
        <v>1013</v>
      </c>
      <c r="AF7565" t="s">
        <v>558</v>
      </c>
      <c r="AG7565">
        <v>1</v>
      </c>
      <c r="AH7565" t="s">
        <v>44482</v>
      </c>
      <c r="AI7565">
        <v>21</v>
      </c>
      <c r="AJ7565" t="s">
        <v>52613</v>
      </c>
      <c r="AK7565">
        <v>746</v>
      </c>
      <c r="AL7565" t="s">
        <v>10281</v>
      </c>
      <c r="AQ7565" t="s">
        <v>37428</v>
      </c>
      <c r="AR7565" t="s">
        <v>37429</v>
      </c>
      <c r="AS7565">
        <v>0</v>
      </c>
      <c r="AT7565" t="s">
        <v>61</v>
      </c>
      <c r="AU7565" t="s">
        <v>51718</v>
      </c>
      <c r="AX7565">
        <v>56.048738110000002</v>
      </c>
      <c r="AY7565">
        <v>9.9584516500000007</v>
      </c>
      <c r="AZ7565" t="s">
        <v>62</v>
      </c>
      <c r="BA7565">
        <v>1082</v>
      </c>
      <c r="BB7565" t="s">
        <v>2852</v>
      </c>
    </row>
    <row r="7566" spans="1:54" x14ac:dyDescent="0.25">
      <c r="A7566" s="1">
        <v>45200</v>
      </c>
      <c r="B7566">
        <v>745009</v>
      </c>
      <c r="C7566" t="s">
        <v>37430</v>
      </c>
      <c r="D7566">
        <v>8660</v>
      </c>
      <c r="E7566" t="s">
        <v>10277</v>
      </c>
      <c r="F7566" t="s">
        <v>37431</v>
      </c>
      <c r="I7566" t="s">
        <v>37432</v>
      </c>
      <c r="K7566" t="s">
        <v>37433</v>
      </c>
      <c r="L7566" t="s">
        <v>37434</v>
      </c>
      <c r="M7566">
        <v>452</v>
      </c>
      <c r="N7566">
        <v>56</v>
      </c>
      <c r="R7566" s="1">
        <v>40162</v>
      </c>
      <c r="S7566" t="s">
        <v>80</v>
      </c>
      <c r="T7566">
        <v>746</v>
      </c>
      <c r="U7566" t="s">
        <v>10281</v>
      </c>
      <c r="V7566" s="1">
        <v>33390</v>
      </c>
      <c r="W7566">
        <v>2</v>
      </c>
      <c r="X7566" t="s">
        <v>57</v>
      </c>
      <c r="Y7566">
        <v>1</v>
      </c>
      <c r="Z7566" t="s">
        <v>46545</v>
      </c>
      <c r="AA7566">
        <v>2</v>
      </c>
      <c r="AB7566">
        <v>198808</v>
      </c>
      <c r="AC7566">
        <v>121</v>
      </c>
      <c r="AD7566" t="s">
        <v>70</v>
      </c>
      <c r="AE7566">
        <v>1012</v>
      </c>
      <c r="AF7566" t="s">
        <v>71</v>
      </c>
      <c r="AG7566">
        <v>3</v>
      </c>
      <c r="AH7566" t="s">
        <v>81</v>
      </c>
      <c r="AI7566">
        <v>21</v>
      </c>
      <c r="AJ7566" t="s">
        <v>52613</v>
      </c>
      <c r="AK7566">
        <v>746</v>
      </c>
      <c r="AL7566" t="s">
        <v>10281</v>
      </c>
      <c r="AS7566">
        <v>0</v>
      </c>
      <c r="AT7566" t="s">
        <v>61</v>
      </c>
      <c r="AU7566" t="s">
        <v>10283</v>
      </c>
      <c r="AW7566" t="s">
        <v>37435</v>
      </c>
      <c r="AX7566">
        <v>55.991821603684798</v>
      </c>
      <c r="AY7566">
        <v>9.9348697799212804</v>
      </c>
      <c r="AZ7566" t="s">
        <v>62</v>
      </c>
      <c r="BA7566">
        <v>1082</v>
      </c>
      <c r="BB7566" t="s">
        <v>2852</v>
      </c>
    </row>
    <row r="7567" spans="1:54" x14ac:dyDescent="0.25">
      <c r="A7567" s="1">
        <v>45200</v>
      </c>
      <c r="B7567">
        <v>745010</v>
      </c>
      <c r="C7567" t="s">
        <v>37436</v>
      </c>
      <c r="D7567">
        <v>8660</v>
      </c>
      <c r="E7567" t="s">
        <v>10277</v>
      </c>
      <c r="F7567" t="s">
        <v>37437</v>
      </c>
      <c r="G7567">
        <v>46308611</v>
      </c>
      <c r="H7567">
        <v>1003360473</v>
      </c>
      <c r="I7567" t="s">
        <v>37438</v>
      </c>
      <c r="J7567" t="s">
        <v>37439</v>
      </c>
      <c r="K7567" t="s">
        <v>37440</v>
      </c>
      <c r="L7567" t="s">
        <v>37441</v>
      </c>
      <c r="M7567">
        <v>560</v>
      </c>
      <c r="N7567">
        <v>39</v>
      </c>
      <c r="R7567" s="1">
        <v>40162</v>
      </c>
      <c r="S7567" t="s">
        <v>80</v>
      </c>
      <c r="T7567">
        <v>746</v>
      </c>
      <c r="U7567" t="s">
        <v>10281</v>
      </c>
      <c r="V7567" s="1">
        <v>40057</v>
      </c>
      <c r="W7567">
        <v>6</v>
      </c>
      <c r="X7567" t="s">
        <v>1289</v>
      </c>
      <c r="Y7567">
        <v>1</v>
      </c>
      <c r="Z7567" t="s">
        <v>46545</v>
      </c>
      <c r="AA7567">
        <v>7</v>
      </c>
      <c r="AB7567">
        <v>199208</v>
      </c>
      <c r="AC7567">
        <v>129</v>
      </c>
      <c r="AD7567" t="s">
        <v>2405</v>
      </c>
      <c r="AE7567">
        <v>1016</v>
      </c>
      <c r="AF7567" t="s">
        <v>2405</v>
      </c>
      <c r="AG7567">
        <v>3</v>
      </c>
      <c r="AH7567" t="s">
        <v>81</v>
      </c>
      <c r="AI7567">
        <v>23</v>
      </c>
      <c r="AJ7567" t="s">
        <v>692</v>
      </c>
      <c r="AK7567">
        <v>746</v>
      </c>
      <c r="AL7567" t="s">
        <v>10281</v>
      </c>
      <c r="AM7567">
        <v>2</v>
      </c>
      <c r="AN7567" t="s">
        <v>119</v>
      </c>
      <c r="AO7567">
        <v>746211</v>
      </c>
      <c r="AQ7567" t="s">
        <v>37442</v>
      </c>
      <c r="AS7567">
        <v>0</v>
      </c>
      <c r="AT7567" t="s">
        <v>61</v>
      </c>
      <c r="AU7567" t="s">
        <v>37443</v>
      </c>
      <c r="AX7567">
        <v>56.041699630761102</v>
      </c>
      <c r="AY7567">
        <v>9.9031307014720795</v>
      </c>
      <c r="AZ7567" t="s">
        <v>62</v>
      </c>
      <c r="BA7567">
        <v>1082</v>
      </c>
      <c r="BB7567" t="s">
        <v>2852</v>
      </c>
    </row>
    <row r="7568" spans="1:54" x14ac:dyDescent="0.25">
      <c r="A7568" s="1">
        <v>45200</v>
      </c>
      <c r="B7568">
        <v>745200</v>
      </c>
      <c r="D7568">
        <v>8660</v>
      </c>
      <c r="E7568" t="s">
        <v>10277</v>
      </c>
      <c r="F7568" t="s">
        <v>52738</v>
      </c>
      <c r="G7568">
        <v>24198324</v>
      </c>
      <c r="H7568">
        <v>1006399037</v>
      </c>
      <c r="I7568" t="s">
        <v>37444</v>
      </c>
      <c r="J7568" t="s">
        <v>37445</v>
      </c>
      <c r="K7568" t="s">
        <v>37446</v>
      </c>
      <c r="L7568" t="s">
        <v>37447</v>
      </c>
      <c r="M7568">
        <v>2</v>
      </c>
      <c r="N7568">
        <v>105</v>
      </c>
      <c r="R7568" s="1">
        <v>40162</v>
      </c>
      <c r="S7568" t="s">
        <v>80</v>
      </c>
      <c r="T7568">
        <v>746</v>
      </c>
      <c r="U7568" t="s">
        <v>10281</v>
      </c>
      <c r="V7568" s="1">
        <v>39083</v>
      </c>
      <c r="W7568">
        <v>2</v>
      </c>
      <c r="X7568" t="s">
        <v>57</v>
      </c>
      <c r="Y7568">
        <v>1</v>
      </c>
      <c r="Z7568" t="s">
        <v>46545</v>
      </c>
      <c r="AB7568">
        <v>197608</v>
      </c>
      <c r="AC7568">
        <v>932</v>
      </c>
      <c r="AD7568" t="s">
        <v>52637</v>
      </c>
      <c r="AE7568">
        <v>2021</v>
      </c>
      <c r="AF7568" t="s">
        <v>52637</v>
      </c>
      <c r="AG7568">
        <v>3</v>
      </c>
      <c r="AH7568" t="s">
        <v>81</v>
      </c>
      <c r="AI7568">
        <v>10</v>
      </c>
      <c r="AJ7568" t="s">
        <v>52638</v>
      </c>
      <c r="AK7568">
        <v>746</v>
      </c>
      <c r="AL7568" t="s">
        <v>10281</v>
      </c>
      <c r="AQ7568" t="s">
        <v>37448</v>
      </c>
      <c r="AS7568">
        <v>0</v>
      </c>
      <c r="AT7568" t="s">
        <v>61</v>
      </c>
      <c r="AU7568" t="s">
        <v>15012</v>
      </c>
      <c r="AX7568">
        <v>56.0362865849836</v>
      </c>
      <c r="AY7568">
        <v>9.9306781771941299</v>
      </c>
      <c r="AZ7568" t="s">
        <v>62</v>
      </c>
      <c r="BA7568">
        <v>1082</v>
      </c>
      <c r="BB7568" t="s">
        <v>2852</v>
      </c>
    </row>
    <row r="7569" spans="1:54" x14ac:dyDescent="0.25">
      <c r="A7569" s="1">
        <v>45200</v>
      </c>
      <c r="B7569">
        <v>745201</v>
      </c>
      <c r="C7569" t="s">
        <v>37449</v>
      </c>
      <c r="D7569">
        <v>8000</v>
      </c>
      <c r="E7569" t="s">
        <v>10166</v>
      </c>
      <c r="F7569" t="s">
        <v>37450</v>
      </c>
      <c r="G7569">
        <v>30773047</v>
      </c>
      <c r="H7569">
        <v>1019933292</v>
      </c>
      <c r="I7569" t="s">
        <v>51719</v>
      </c>
      <c r="J7569" t="s">
        <v>37451</v>
      </c>
      <c r="K7569" t="s">
        <v>33249</v>
      </c>
      <c r="L7569" t="s">
        <v>37452</v>
      </c>
      <c r="M7569">
        <v>1210</v>
      </c>
      <c r="N7569">
        <v>24</v>
      </c>
      <c r="R7569" s="1">
        <v>44203</v>
      </c>
      <c r="S7569" t="s">
        <v>56</v>
      </c>
      <c r="W7569">
        <v>4</v>
      </c>
      <c r="X7569" t="s">
        <v>725</v>
      </c>
      <c r="Y7569">
        <v>4</v>
      </c>
      <c r="Z7569" t="s">
        <v>1324</v>
      </c>
      <c r="AC7569">
        <v>931</v>
      </c>
      <c r="AD7569" t="s">
        <v>1467</v>
      </c>
      <c r="AE7569">
        <v>2022</v>
      </c>
      <c r="AF7569" t="s">
        <v>1467</v>
      </c>
      <c r="AG7569">
        <v>2</v>
      </c>
      <c r="AH7569" t="s">
        <v>44524</v>
      </c>
      <c r="AI7569">
        <v>7</v>
      </c>
      <c r="AJ7569" t="s">
        <v>1326</v>
      </c>
      <c r="AK7569">
        <v>751</v>
      </c>
      <c r="AL7569" t="s">
        <v>10168</v>
      </c>
      <c r="AP7569">
        <v>791413</v>
      </c>
      <c r="AQ7569" t="s">
        <v>14316</v>
      </c>
      <c r="AR7569" t="s">
        <v>37453</v>
      </c>
      <c r="AS7569">
        <v>2</v>
      </c>
      <c r="AT7569" t="s">
        <v>1413</v>
      </c>
      <c r="AU7569" t="s">
        <v>13191</v>
      </c>
      <c r="AV7569" t="s">
        <v>37454</v>
      </c>
      <c r="AX7569">
        <v>56.156084030000002</v>
      </c>
      <c r="AY7569">
        <v>10.19008309</v>
      </c>
      <c r="AZ7569" t="s">
        <v>62</v>
      </c>
      <c r="BA7569">
        <v>1082</v>
      </c>
      <c r="BB7569" t="s">
        <v>2852</v>
      </c>
    </row>
    <row r="7570" spans="1:54" x14ac:dyDescent="0.25">
      <c r="A7570" s="1">
        <v>45200</v>
      </c>
      <c r="B7570">
        <v>745202</v>
      </c>
      <c r="D7570">
        <v>8660</v>
      </c>
      <c r="E7570" t="s">
        <v>10277</v>
      </c>
      <c r="F7570" t="s">
        <v>37455</v>
      </c>
      <c r="G7570">
        <v>29189633</v>
      </c>
      <c r="H7570">
        <v>1015695311</v>
      </c>
      <c r="I7570" t="s">
        <v>37456</v>
      </c>
      <c r="K7570" t="s">
        <v>37457</v>
      </c>
      <c r="L7570" t="s">
        <v>45425</v>
      </c>
      <c r="M7570">
        <v>1346</v>
      </c>
      <c r="N7570">
        <v>1</v>
      </c>
      <c r="R7570" s="1">
        <v>43822</v>
      </c>
      <c r="S7570" t="s">
        <v>56</v>
      </c>
      <c r="T7570">
        <v>746</v>
      </c>
      <c r="U7570" t="s">
        <v>10281</v>
      </c>
      <c r="V7570" s="1">
        <v>43830</v>
      </c>
      <c r="W7570">
        <v>2</v>
      </c>
      <c r="X7570" t="s">
        <v>57</v>
      </c>
      <c r="Y7570">
        <v>1</v>
      </c>
      <c r="Z7570" t="s">
        <v>46545</v>
      </c>
      <c r="AB7570">
        <v>200409</v>
      </c>
      <c r="AC7570">
        <v>933</v>
      </c>
      <c r="AD7570" t="s">
        <v>1334</v>
      </c>
      <c r="AE7570">
        <v>2024</v>
      </c>
      <c r="AF7570" t="s">
        <v>1334</v>
      </c>
      <c r="AG7570">
        <v>3</v>
      </c>
      <c r="AH7570" t="s">
        <v>81</v>
      </c>
      <c r="AI7570">
        <v>7</v>
      </c>
      <c r="AJ7570" t="s">
        <v>1326</v>
      </c>
      <c r="AK7570">
        <v>746</v>
      </c>
      <c r="AL7570" t="s">
        <v>10281</v>
      </c>
      <c r="AQ7570" t="s">
        <v>37458</v>
      </c>
      <c r="AR7570" t="s">
        <v>37459</v>
      </c>
      <c r="AS7570">
        <v>0</v>
      </c>
      <c r="AT7570" t="s">
        <v>61</v>
      </c>
      <c r="AU7570" t="s">
        <v>45310</v>
      </c>
      <c r="AX7570">
        <v>56.04977178</v>
      </c>
      <c r="AY7570">
        <v>9.96301053</v>
      </c>
      <c r="AZ7570" t="s">
        <v>62</v>
      </c>
      <c r="BA7570">
        <v>1082</v>
      </c>
      <c r="BB7570" t="s">
        <v>2852</v>
      </c>
    </row>
    <row r="7571" spans="1:54" x14ac:dyDescent="0.25">
      <c r="A7571" s="1">
        <v>45200</v>
      </c>
      <c r="B7571">
        <v>745211</v>
      </c>
      <c r="C7571" t="s">
        <v>37460</v>
      </c>
      <c r="D7571">
        <v>8660</v>
      </c>
      <c r="E7571" t="s">
        <v>10277</v>
      </c>
      <c r="F7571" t="s">
        <v>37461</v>
      </c>
      <c r="G7571">
        <v>29189633</v>
      </c>
      <c r="H7571">
        <v>1003360588</v>
      </c>
      <c r="I7571" t="s">
        <v>37462</v>
      </c>
      <c r="J7571" t="s">
        <v>37463</v>
      </c>
      <c r="K7571" t="s">
        <v>37464</v>
      </c>
      <c r="L7571" t="s">
        <v>51720</v>
      </c>
      <c r="M7571">
        <v>1046</v>
      </c>
      <c r="N7571">
        <v>12</v>
      </c>
      <c r="R7571" s="1">
        <v>40939</v>
      </c>
      <c r="S7571" t="s">
        <v>56</v>
      </c>
      <c r="T7571">
        <v>746</v>
      </c>
      <c r="U7571" t="s">
        <v>10281</v>
      </c>
      <c r="V7571" s="1">
        <v>39083</v>
      </c>
      <c r="W7571">
        <v>2</v>
      </c>
      <c r="X7571" t="s">
        <v>57</v>
      </c>
      <c r="Y7571">
        <v>1</v>
      </c>
      <c r="Z7571" t="s">
        <v>46545</v>
      </c>
      <c r="AB7571">
        <v>196108</v>
      </c>
      <c r="AC7571">
        <v>125</v>
      </c>
      <c r="AD7571" t="s">
        <v>1344</v>
      </c>
      <c r="AE7571">
        <v>1014</v>
      </c>
      <c r="AF7571" t="s">
        <v>1352</v>
      </c>
      <c r="AG7571">
        <v>3</v>
      </c>
      <c r="AH7571" t="s">
        <v>81</v>
      </c>
      <c r="AI7571">
        <v>24</v>
      </c>
      <c r="AJ7571" t="s">
        <v>1344</v>
      </c>
      <c r="AK7571">
        <v>746</v>
      </c>
      <c r="AL7571" t="s">
        <v>10281</v>
      </c>
      <c r="AM7571">
        <v>2</v>
      </c>
      <c r="AN7571" t="s">
        <v>119</v>
      </c>
      <c r="AO7571">
        <v>746211</v>
      </c>
      <c r="AQ7571" t="s">
        <v>37465</v>
      </c>
      <c r="AR7571" t="s">
        <v>37466</v>
      </c>
      <c r="AS7571">
        <v>0</v>
      </c>
      <c r="AT7571" t="s">
        <v>61</v>
      </c>
      <c r="AU7571" t="s">
        <v>51721</v>
      </c>
      <c r="AZ7571" t="s">
        <v>62</v>
      </c>
      <c r="BA7571">
        <v>1082</v>
      </c>
      <c r="BB7571" t="s">
        <v>2852</v>
      </c>
    </row>
    <row r="7572" spans="1:54" x14ac:dyDescent="0.25">
      <c r="A7572" s="1">
        <v>45200</v>
      </c>
      <c r="B7572">
        <v>745247</v>
      </c>
      <c r="C7572" t="s">
        <v>37467</v>
      </c>
      <c r="D7572">
        <v>8660</v>
      </c>
      <c r="E7572" t="s">
        <v>10277</v>
      </c>
      <c r="F7572" t="s">
        <v>37467</v>
      </c>
      <c r="G7572">
        <v>33359217</v>
      </c>
      <c r="H7572">
        <v>1003401936</v>
      </c>
      <c r="I7572" t="s">
        <v>45412</v>
      </c>
      <c r="J7572" t="s">
        <v>37468</v>
      </c>
      <c r="K7572" t="s">
        <v>17592</v>
      </c>
      <c r="L7572" t="s">
        <v>48233</v>
      </c>
      <c r="M7572">
        <v>463</v>
      </c>
      <c r="N7572">
        <v>2</v>
      </c>
      <c r="R7572" s="1">
        <v>44951</v>
      </c>
      <c r="S7572" t="s">
        <v>56</v>
      </c>
      <c r="W7572">
        <v>4</v>
      </c>
      <c r="X7572" t="s">
        <v>725</v>
      </c>
      <c r="Y7572">
        <v>1</v>
      </c>
      <c r="Z7572" t="s">
        <v>46545</v>
      </c>
      <c r="AB7572">
        <v>197808</v>
      </c>
      <c r="AC7572">
        <v>137</v>
      </c>
      <c r="AD7572" t="s">
        <v>1410</v>
      </c>
      <c r="AE7572">
        <v>1053</v>
      </c>
      <c r="AF7572" t="s">
        <v>1410</v>
      </c>
      <c r="AG7572">
        <v>1</v>
      </c>
      <c r="AH7572" t="s">
        <v>44482</v>
      </c>
      <c r="AI7572">
        <v>30</v>
      </c>
      <c r="AJ7572" t="s">
        <v>1402</v>
      </c>
      <c r="AK7572">
        <v>746</v>
      </c>
      <c r="AL7572" t="s">
        <v>10281</v>
      </c>
      <c r="AP7572">
        <v>745401</v>
      </c>
      <c r="AQ7572" t="s">
        <v>17593</v>
      </c>
      <c r="AR7572" t="s">
        <v>17594</v>
      </c>
      <c r="AS7572">
        <v>2</v>
      </c>
      <c r="AT7572" t="s">
        <v>1413</v>
      </c>
      <c r="AU7572" t="s">
        <v>48234</v>
      </c>
      <c r="AX7572">
        <v>56.046810309999998</v>
      </c>
      <c r="AY7572">
        <v>9.94611774</v>
      </c>
      <c r="AZ7572" t="s">
        <v>62</v>
      </c>
      <c r="BA7572">
        <v>1082</v>
      </c>
      <c r="BB7572" t="s">
        <v>2852</v>
      </c>
    </row>
    <row r="7573" spans="1:54" x14ac:dyDescent="0.25">
      <c r="A7573" s="1">
        <v>45200</v>
      </c>
      <c r="B7573">
        <v>745248</v>
      </c>
      <c r="C7573" t="s">
        <v>37469</v>
      </c>
      <c r="D7573">
        <v>8660</v>
      </c>
      <c r="E7573" t="s">
        <v>10277</v>
      </c>
      <c r="F7573" t="s">
        <v>37470</v>
      </c>
      <c r="I7573" t="s">
        <v>37471</v>
      </c>
      <c r="K7573" t="s">
        <v>37472</v>
      </c>
      <c r="L7573" t="s">
        <v>51722</v>
      </c>
      <c r="M7573">
        <v>462</v>
      </c>
      <c r="N7573">
        <v>6</v>
      </c>
      <c r="R7573" s="1">
        <v>40162</v>
      </c>
      <c r="S7573" t="s">
        <v>80</v>
      </c>
      <c r="V7573" s="1">
        <v>37653</v>
      </c>
      <c r="W7573">
        <v>3</v>
      </c>
      <c r="X7573" t="s">
        <v>3496</v>
      </c>
      <c r="Y7573">
        <v>1</v>
      </c>
      <c r="Z7573" t="s">
        <v>46545</v>
      </c>
      <c r="AB7573">
        <v>200208</v>
      </c>
      <c r="AC7573">
        <v>137</v>
      </c>
      <c r="AD7573" t="s">
        <v>1410</v>
      </c>
      <c r="AE7573">
        <v>1053</v>
      </c>
      <c r="AF7573" t="s">
        <v>1410</v>
      </c>
      <c r="AG7573">
        <v>5</v>
      </c>
      <c r="AH7573" t="s">
        <v>1589</v>
      </c>
      <c r="AI7573">
        <v>30</v>
      </c>
      <c r="AJ7573" t="s">
        <v>1402</v>
      </c>
      <c r="AK7573">
        <v>746</v>
      </c>
      <c r="AL7573" t="s">
        <v>10281</v>
      </c>
      <c r="AQ7573" t="s">
        <v>37473</v>
      </c>
      <c r="AR7573" t="s">
        <v>37474</v>
      </c>
      <c r="AS7573">
        <v>1</v>
      </c>
      <c r="AT7573" t="s">
        <v>1446</v>
      </c>
      <c r="AU7573" t="s">
        <v>48657</v>
      </c>
      <c r="AX7573">
        <v>56.044438537080801</v>
      </c>
      <c r="AY7573">
        <v>9.9445480004206903</v>
      </c>
      <c r="AZ7573" t="s">
        <v>62</v>
      </c>
      <c r="BA7573">
        <v>1082</v>
      </c>
      <c r="BB7573" t="s">
        <v>2852</v>
      </c>
    </row>
    <row r="7574" spans="1:54" x14ac:dyDescent="0.25">
      <c r="A7574" s="1">
        <v>45200</v>
      </c>
      <c r="B7574">
        <v>745300</v>
      </c>
      <c r="C7574" t="s">
        <v>51723</v>
      </c>
      <c r="D7574">
        <v>8660</v>
      </c>
      <c r="E7574" t="s">
        <v>10277</v>
      </c>
      <c r="F7574" t="s">
        <v>51724</v>
      </c>
      <c r="G7574">
        <v>37931713</v>
      </c>
      <c r="H7574">
        <v>1001761021</v>
      </c>
      <c r="I7574" t="s">
        <v>37475</v>
      </c>
      <c r="J7574" t="s">
        <v>37476</v>
      </c>
      <c r="K7574" t="s">
        <v>37477</v>
      </c>
      <c r="L7574" t="s">
        <v>51725</v>
      </c>
      <c r="M7574">
        <v>130</v>
      </c>
      <c r="N7574">
        <v>5</v>
      </c>
      <c r="R7574" s="1">
        <v>43787</v>
      </c>
      <c r="S7574" t="s">
        <v>597</v>
      </c>
      <c r="W7574">
        <v>5</v>
      </c>
      <c r="X7574" t="s">
        <v>557</v>
      </c>
      <c r="Y7574">
        <v>1</v>
      </c>
      <c r="Z7574" t="s">
        <v>46545</v>
      </c>
      <c r="AA7574">
        <v>10</v>
      </c>
      <c r="AB7574">
        <v>194905</v>
      </c>
      <c r="AC7574">
        <v>123</v>
      </c>
      <c r="AD7574" t="s">
        <v>1507</v>
      </c>
      <c r="AE7574">
        <v>1011</v>
      </c>
      <c r="AF7574" t="s">
        <v>1507</v>
      </c>
      <c r="AG7574">
        <v>1</v>
      </c>
      <c r="AH7574" t="s">
        <v>44482</v>
      </c>
      <c r="AI7574">
        <v>80</v>
      </c>
      <c r="AJ7574" t="s">
        <v>1507</v>
      </c>
      <c r="AK7574">
        <v>746</v>
      </c>
      <c r="AL7574" t="s">
        <v>10281</v>
      </c>
      <c r="AQ7574" t="s">
        <v>37478</v>
      </c>
      <c r="AR7574" t="s">
        <v>37479</v>
      </c>
      <c r="AS7574">
        <v>0</v>
      </c>
      <c r="AT7574" t="s">
        <v>61</v>
      </c>
      <c r="AU7574" t="s">
        <v>51726</v>
      </c>
      <c r="AW7574" t="s">
        <v>48146</v>
      </c>
      <c r="AX7574">
        <v>55.983239849999997</v>
      </c>
      <c r="AY7574">
        <v>9.9185485700000005</v>
      </c>
      <c r="AZ7574" t="s">
        <v>62</v>
      </c>
      <c r="BA7574">
        <v>1082</v>
      </c>
      <c r="BB7574" t="s">
        <v>2852</v>
      </c>
    </row>
    <row r="7575" spans="1:54" x14ac:dyDescent="0.25">
      <c r="A7575" s="1">
        <v>45200</v>
      </c>
      <c r="B7575">
        <v>745350</v>
      </c>
      <c r="C7575" t="s">
        <v>37480</v>
      </c>
      <c r="D7575">
        <v>8660</v>
      </c>
      <c r="E7575" t="s">
        <v>10277</v>
      </c>
      <c r="F7575" t="s">
        <v>37481</v>
      </c>
      <c r="G7575">
        <v>18865238</v>
      </c>
      <c r="H7575">
        <v>1003588326</v>
      </c>
      <c r="I7575" t="s">
        <v>51727</v>
      </c>
      <c r="J7575" t="s">
        <v>37482</v>
      </c>
      <c r="K7575" t="s">
        <v>37483</v>
      </c>
      <c r="L7575" t="s">
        <v>37484</v>
      </c>
      <c r="M7575">
        <v>178</v>
      </c>
      <c r="N7575">
        <v>31</v>
      </c>
      <c r="R7575" s="1">
        <v>40939</v>
      </c>
      <c r="S7575" t="s">
        <v>56</v>
      </c>
      <c r="V7575" s="1">
        <v>39417</v>
      </c>
      <c r="W7575">
        <v>5</v>
      </c>
      <c r="X7575" t="s">
        <v>557</v>
      </c>
      <c r="Y7575">
        <v>1</v>
      </c>
      <c r="Z7575" t="s">
        <v>46545</v>
      </c>
      <c r="AB7575">
        <v>199209</v>
      </c>
      <c r="AC7575">
        <v>146</v>
      </c>
      <c r="AD7575" t="s">
        <v>1428</v>
      </c>
      <c r="AE7575">
        <v>1025</v>
      </c>
      <c r="AF7575" t="s">
        <v>1428</v>
      </c>
      <c r="AG7575">
        <v>3</v>
      </c>
      <c r="AH7575" t="s">
        <v>81</v>
      </c>
      <c r="AI7575">
        <v>85</v>
      </c>
      <c r="AJ7575" t="s">
        <v>1428</v>
      </c>
      <c r="AK7575">
        <v>746</v>
      </c>
      <c r="AL7575" t="s">
        <v>10281</v>
      </c>
      <c r="AM7575">
        <v>2</v>
      </c>
      <c r="AN7575" t="s">
        <v>119</v>
      </c>
      <c r="AO7575">
        <v>715350</v>
      </c>
      <c r="AQ7575" t="s">
        <v>37485</v>
      </c>
      <c r="AR7575" t="s">
        <v>37486</v>
      </c>
      <c r="AS7575">
        <v>0</v>
      </c>
      <c r="AT7575" t="s">
        <v>61</v>
      </c>
      <c r="AU7575" t="s">
        <v>37487</v>
      </c>
      <c r="AZ7575" t="s">
        <v>62</v>
      </c>
      <c r="BA7575">
        <v>1082</v>
      </c>
      <c r="BB7575" t="s">
        <v>2852</v>
      </c>
    </row>
    <row r="7576" spans="1:54" x14ac:dyDescent="0.25">
      <c r="A7576" s="1">
        <v>45200</v>
      </c>
      <c r="B7576">
        <v>745375</v>
      </c>
      <c r="C7576" t="s">
        <v>37488</v>
      </c>
      <c r="D7576">
        <v>8660</v>
      </c>
      <c r="E7576" t="s">
        <v>10277</v>
      </c>
      <c r="F7576" t="s">
        <v>51728</v>
      </c>
      <c r="I7576" t="s">
        <v>37489</v>
      </c>
      <c r="K7576" t="s">
        <v>37490</v>
      </c>
      <c r="L7576" t="s">
        <v>37491</v>
      </c>
      <c r="M7576">
        <v>36</v>
      </c>
      <c r="R7576" s="1">
        <v>40162</v>
      </c>
      <c r="S7576" t="s">
        <v>80</v>
      </c>
      <c r="V7576" s="1">
        <v>34669</v>
      </c>
      <c r="W7576">
        <v>5</v>
      </c>
      <c r="X7576" t="s">
        <v>557</v>
      </c>
      <c r="Y7576">
        <v>1</v>
      </c>
      <c r="Z7576" t="s">
        <v>46545</v>
      </c>
      <c r="AB7576">
        <v>198501</v>
      </c>
      <c r="AC7576">
        <v>147</v>
      </c>
      <c r="AD7576" t="s">
        <v>46697</v>
      </c>
      <c r="AE7576">
        <v>1021</v>
      </c>
      <c r="AF7576" t="s">
        <v>46697</v>
      </c>
      <c r="AG7576">
        <v>3</v>
      </c>
      <c r="AH7576" t="s">
        <v>81</v>
      </c>
      <c r="AI7576">
        <v>86</v>
      </c>
      <c r="AJ7576" t="s">
        <v>46697</v>
      </c>
      <c r="AK7576">
        <v>746</v>
      </c>
      <c r="AL7576" t="s">
        <v>10281</v>
      </c>
      <c r="AS7576">
        <v>0</v>
      </c>
      <c r="AT7576" t="s">
        <v>61</v>
      </c>
      <c r="AU7576" t="s">
        <v>24083</v>
      </c>
      <c r="AX7576">
        <v>56.031376990630498</v>
      </c>
      <c r="AY7576">
        <v>9.9345775847511302</v>
      </c>
      <c r="AZ7576" t="s">
        <v>62</v>
      </c>
      <c r="BA7576">
        <v>1082</v>
      </c>
      <c r="BB7576" t="s">
        <v>2852</v>
      </c>
    </row>
    <row r="7577" spans="1:54" x14ac:dyDescent="0.25">
      <c r="A7577" s="1">
        <v>45200</v>
      </c>
      <c r="B7577">
        <v>745401</v>
      </c>
      <c r="C7577" t="s">
        <v>37492</v>
      </c>
      <c r="D7577">
        <v>8660</v>
      </c>
      <c r="E7577" t="s">
        <v>10277</v>
      </c>
      <c r="F7577" t="s">
        <v>37493</v>
      </c>
      <c r="G7577">
        <v>33359217</v>
      </c>
      <c r="H7577">
        <v>1003401936</v>
      </c>
      <c r="I7577" t="s">
        <v>45412</v>
      </c>
      <c r="J7577" t="s">
        <v>37494</v>
      </c>
      <c r="K7577" t="s">
        <v>17592</v>
      </c>
      <c r="L7577" t="s">
        <v>48233</v>
      </c>
      <c r="M7577">
        <v>463</v>
      </c>
      <c r="N7577">
        <v>2</v>
      </c>
      <c r="R7577" s="1">
        <v>44298</v>
      </c>
      <c r="S7577" t="s">
        <v>56</v>
      </c>
      <c r="W7577">
        <v>4</v>
      </c>
      <c r="X7577" t="s">
        <v>725</v>
      </c>
      <c r="Y7577">
        <v>1</v>
      </c>
      <c r="Z7577" t="s">
        <v>46545</v>
      </c>
      <c r="AB7577">
        <v>196608</v>
      </c>
      <c r="AC7577">
        <v>241</v>
      </c>
      <c r="AD7577" t="s">
        <v>1722</v>
      </c>
      <c r="AE7577">
        <v>1071</v>
      </c>
      <c r="AF7577" t="s">
        <v>1688</v>
      </c>
      <c r="AG7577">
        <v>4</v>
      </c>
      <c r="AH7577" t="s">
        <v>44547</v>
      </c>
      <c r="AI7577">
        <v>99</v>
      </c>
      <c r="AJ7577" t="s">
        <v>54511</v>
      </c>
      <c r="AK7577">
        <v>746</v>
      </c>
      <c r="AL7577" t="s">
        <v>10281</v>
      </c>
      <c r="AQ7577" t="s">
        <v>17593</v>
      </c>
      <c r="AR7577" t="s">
        <v>17594</v>
      </c>
      <c r="AS7577">
        <v>1</v>
      </c>
      <c r="AT7577" t="s">
        <v>1446</v>
      </c>
      <c r="AU7577" t="s">
        <v>48234</v>
      </c>
      <c r="AX7577">
        <v>56.046824360000002</v>
      </c>
      <c r="AY7577">
        <v>9.9461304399999992</v>
      </c>
      <c r="AZ7577" t="s">
        <v>62</v>
      </c>
      <c r="BA7577">
        <v>1082</v>
      </c>
      <c r="BB7577" t="s">
        <v>2852</v>
      </c>
    </row>
    <row r="7578" spans="1:54" x14ac:dyDescent="0.25">
      <c r="A7578" s="1">
        <v>45200</v>
      </c>
      <c r="B7578">
        <v>745901</v>
      </c>
      <c r="C7578" t="s">
        <v>54178</v>
      </c>
      <c r="D7578">
        <v>8660</v>
      </c>
      <c r="E7578" t="s">
        <v>10277</v>
      </c>
      <c r="F7578" t="s">
        <v>46322</v>
      </c>
      <c r="I7578" t="s">
        <v>37495</v>
      </c>
      <c r="K7578" t="s">
        <v>37496</v>
      </c>
      <c r="R7578" s="1">
        <v>40162</v>
      </c>
      <c r="S7578" t="s">
        <v>80</v>
      </c>
      <c r="V7578" s="1">
        <v>33390</v>
      </c>
      <c r="W7578">
        <v>3</v>
      </c>
      <c r="X7578" t="s">
        <v>3496</v>
      </c>
      <c r="Y7578">
        <v>1</v>
      </c>
      <c r="Z7578" t="s">
        <v>46545</v>
      </c>
      <c r="AB7578">
        <v>196708</v>
      </c>
      <c r="AC7578">
        <v>126</v>
      </c>
      <c r="AD7578" t="s">
        <v>46616</v>
      </c>
      <c r="AE7578">
        <v>1015</v>
      </c>
      <c r="AF7578" t="s">
        <v>46616</v>
      </c>
      <c r="AG7578">
        <v>3</v>
      </c>
      <c r="AH7578" t="s">
        <v>81</v>
      </c>
      <c r="AI7578">
        <v>27</v>
      </c>
      <c r="AJ7578" t="s">
        <v>44512</v>
      </c>
      <c r="AK7578">
        <v>746</v>
      </c>
      <c r="AL7578" t="s">
        <v>10281</v>
      </c>
      <c r="AS7578">
        <v>0</v>
      </c>
      <c r="AT7578" t="s">
        <v>61</v>
      </c>
      <c r="AZ7578" t="s">
        <v>62</v>
      </c>
      <c r="BA7578">
        <v>1082</v>
      </c>
      <c r="BB7578" t="s">
        <v>2852</v>
      </c>
    </row>
    <row r="7579" spans="1:54" x14ac:dyDescent="0.25">
      <c r="A7579" s="1">
        <v>45200</v>
      </c>
      <c r="B7579">
        <v>745902</v>
      </c>
      <c r="C7579" t="s">
        <v>37497</v>
      </c>
      <c r="D7579">
        <v>8660</v>
      </c>
      <c r="E7579" t="s">
        <v>10277</v>
      </c>
      <c r="F7579" t="s">
        <v>37498</v>
      </c>
      <c r="I7579" t="s">
        <v>37499</v>
      </c>
      <c r="K7579" t="s">
        <v>37500</v>
      </c>
      <c r="L7579" t="s">
        <v>37501</v>
      </c>
      <c r="M7579">
        <v>1200</v>
      </c>
      <c r="N7579">
        <v>12</v>
      </c>
      <c r="R7579" s="1">
        <v>40162</v>
      </c>
      <c r="S7579" t="s">
        <v>80</v>
      </c>
      <c r="V7579" s="1">
        <v>30103</v>
      </c>
      <c r="W7579">
        <v>3</v>
      </c>
      <c r="X7579" t="s">
        <v>3496</v>
      </c>
      <c r="Y7579">
        <v>1</v>
      </c>
      <c r="Z7579" t="s">
        <v>46545</v>
      </c>
      <c r="AB7579">
        <v>196303</v>
      </c>
      <c r="AC7579">
        <v>126</v>
      </c>
      <c r="AD7579" t="s">
        <v>46616</v>
      </c>
      <c r="AE7579">
        <v>1015</v>
      </c>
      <c r="AF7579" t="s">
        <v>46616</v>
      </c>
      <c r="AG7579">
        <v>3</v>
      </c>
      <c r="AH7579" t="s">
        <v>81</v>
      </c>
      <c r="AI7579">
        <v>27</v>
      </c>
      <c r="AJ7579" t="s">
        <v>44512</v>
      </c>
      <c r="AK7579">
        <v>746</v>
      </c>
      <c r="AL7579" t="s">
        <v>10281</v>
      </c>
      <c r="AS7579">
        <v>0</v>
      </c>
      <c r="AT7579" t="s">
        <v>61</v>
      </c>
      <c r="AU7579" t="s">
        <v>1277</v>
      </c>
      <c r="AX7579">
        <v>56.032433888879098</v>
      </c>
      <c r="AY7579">
        <v>9.9304825999477497</v>
      </c>
      <c r="AZ7579" t="s">
        <v>62</v>
      </c>
      <c r="BA7579">
        <v>1082</v>
      </c>
      <c r="BB7579" t="s">
        <v>2852</v>
      </c>
    </row>
    <row r="7580" spans="1:54" x14ac:dyDescent="0.25">
      <c r="A7580" s="1">
        <v>45200</v>
      </c>
      <c r="B7580">
        <v>746000</v>
      </c>
      <c r="C7580" t="s">
        <v>37502</v>
      </c>
      <c r="D7580">
        <v>8660</v>
      </c>
      <c r="E7580" t="s">
        <v>10277</v>
      </c>
      <c r="F7580" t="s">
        <v>10281</v>
      </c>
      <c r="G7580">
        <v>29189633</v>
      </c>
      <c r="K7580" t="s">
        <v>15938</v>
      </c>
      <c r="L7580" t="s">
        <v>53315</v>
      </c>
      <c r="M7580">
        <v>1346</v>
      </c>
      <c r="N7580">
        <v>1</v>
      </c>
      <c r="R7580" s="1">
        <v>43794</v>
      </c>
      <c r="S7580" t="s">
        <v>56</v>
      </c>
      <c r="T7580">
        <v>746</v>
      </c>
      <c r="U7580" t="s">
        <v>10281</v>
      </c>
      <c r="W7580">
        <v>2</v>
      </c>
      <c r="X7580" t="s">
        <v>57</v>
      </c>
      <c r="Y7580">
        <v>5</v>
      </c>
      <c r="Z7580" t="s">
        <v>54458</v>
      </c>
      <c r="AB7580">
        <v>200701</v>
      </c>
      <c r="AC7580">
        <v>923</v>
      </c>
      <c r="AD7580" t="s">
        <v>58</v>
      </c>
      <c r="AE7580">
        <v>2013</v>
      </c>
      <c r="AF7580" t="s">
        <v>58</v>
      </c>
      <c r="AG7580">
        <v>1</v>
      </c>
      <c r="AH7580" t="s">
        <v>44482</v>
      </c>
      <c r="AI7580">
        <v>99</v>
      </c>
      <c r="AJ7580" t="s">
        <v>54511</v>
      </c>
      <c r="AK7580">
        <v>746</v>
      </c>
      <c r="AL7580" t="s">
        <v>10281</v>
      </c>
      <c r="AQ7580" t="s">
        <v>37503</v>
      </c>
      <c r="AR7580" t="s">
        <v>15940</v>
      </c>
      <c r="AS7580">
        <v>0</v>
      </c>
      <c r="AT7580" t="s">
        <v>61</v>
      </c>
      <c r="AU7580" t="s">
        <v>45310</v>
      </c>
      <c r="AV7580" t="s">
        <v>52612</v>
      </c>
      <c r="AX7580">
        <v>56.04977178</v>
      </c>
      <c r="AY7580">
        <v>9.96301053</v>
      </c>
      <c r="AZ7580" t="s">
        <v>62</v>
      </c>
      <c r="BA7580">
        <v>1082</v>
      </c>
      <c r="BB7580" t="s">
        <v>2852</v>
      </c>
    </row>
    <row r="7581" spans="1:54" x14ac:dyDescent="0.25">
      <c r="A7581" s="1">
        <v>45200</v>
      </c>
      <c r="B7581">
        <v>746211</v>
      </c>
      <c r="C7581" t="s">
        <v>37504</v>
      </c>
      <c r="D7581">
        <v>8660</v>
      </c>
      <c r="E7581" t="s">
        <v>10277</v>
      </c>
      <c r="F7581" t="s">
        <v>37461</v>
      </c>
      <c r="G7581">
        <v>29189633</v>
      </c>
      <c r="H7581">
        <v>1003360588</v>
      </c>
      <c r="I7581" t="s">
        <v>37505</v>
      </c>
      <c r="J7581" t="s">
        <v>37463</v>
      </c>
      <c r="K7581" t="s">
        <v>37506</v>
      </c>
      <c r="L7581" t="s">
        <v>51722</v>
      </c>
      <c r="M7581">
        <v>462</v>
      </c>
      <c r="N7581">
        <v>6</v>
      </c>
      <c r="R7581" s="1">
        <v>43787</v>
      </c>
      <c r="S7581" t="s">
        <v>56</v>
      </c>
      <c r="T7581">
        <v>746</v>
      </c>
      <c r="U7581" t="s">
        <v>10281</v>
      </c>
      <c r="W7581">
        <v>2</v>
      </c>
      <c r="X7581" t="s">
        <v>57</v>
      </c>
      <c r="Y7581">
        <v>1</v>
      </c>
      <c r="Z7581" t="s">
        <v>46545</v>
      </c>
      <c r="AB7581">
        <v>200701</v>
      </c>
      <c r="AC7581">
        <v>125</v>
      </c>
      <c r="AD7581" t="s">
        <v>1344</v>
      </c>
      <c r="AE7581">
        <v>1014</v>
      </c>
      <c r="AF7581" t="s">
        <v>1352</v>
      </c>
      <c r="AG7581">
        <v>1</v>
      </c>
      <c r="AH7581" t="s">
        <v>44482</v>
      </c>
      <c r="AI7581">
        <v>99</v>
      </c>
      <c r="AJ7581" t="s">
        <v>54511</v>
      </c>
      <c r="AK7581">
        <v>746</v>
      </c>
      <c r="AL7581" t="s">
        <v>10281</v>
      </c>
      <c r="AQ7581" t="s">
        <v>37507</v>
      </c>
      <c r="AR7581" t="s">
        <v>37466</v>
      </c>
      <c r="AS7581">
        <v>0</v>
      </c>
      <c r="AT7581" t="s">
        <v>61</v>
      </c>
      <c r="AU7581" t="s">
        <v>48657</v>
      </c>
      <c r="AX7581">
        <v>56.047712859999997</v>
      </c>
      <c r="AY7581">
        <v>9.9455842200000006</v>
      </c>
      <c r="AZ7581" t="s">
        <v>62</v>
      </c>
      <c r="BA7581">
        <v>1082</v>
      </c>
      <c r="BB7581" t="s">
        <v>2852</v>
      </c>
    </row>
    <row r="7582" spans="1:54" x14ac:dyDescent="0.25">
      <c r="A7582" s="1">
        <v>45200</v>
      </c>
      <c r="B7582">
        <v>746401</v>
      </c>
      <c r="C7582" t="s">
        <v>37508</v>
      </c>
      <c r="D7582">
        <v>8660</v>
      </c>
      <c r="E7582" t="s">
        <v>10277</v>
      </c>
      <c r="F7582" t="s">
        <v>37509</v>
      </c>
      <c r="G7582">
        <v>33359217</v>
      </c>
      <c r="H7582">
        <v>1003401936</v>
      </c>
      <c r="I7582" t="s">
        <v>45412</v>
      </c>
      <c r="J7582" t="s">
        <v>37494</v>
      </c>
      <c r="K7582" t="s">
        <v>17592</v>
      </c>
      <c r="L7582" t="s">
        <v>48233</v>
      </c>
      <c r="M7582">
        <v>463</v>
      </c>
      <c r="N7582">
        <v>2</v>
      </c>
      <c r="R7582" s="1">
        <v>44951</v>
      </c>
      <c r="S7582" t="s">
        <v>56</v>
      </c>
      <c r="W7582">
        <v>4</v>
      </c>
      <c r="X7582" t="s">
        <v>725</v>
      </c>
      <c r="Y7582">
        <v>1</v>
      </c>
      <c r="Z7582" t="s">
        <v>46545</v>
      </c>
      <c r="AB7582">
        <v>200701</v>
      </c>
      <c r="AC7582">
        <v>241</v>
      </c>
      <c r="AD7582" t="s">
        <v>1722</v>
      </c>
      <c r="AE7582">
        <v>1071</v>
      </c>
      <c r="AF7582" t="s">
        <v>1688</v>
      </c>
      <c r="AG7582">
        <v>1</v>
      </c>
      <c r="AH7582" t="s">
        <v>44482</v>
      </c>
      <c r="AI7582">
        <v>99</v>
      </c>
      <c r="AJ7582" t="s">
        <v>54511</v>
      </c>
      <c r="AK7582">
        <v>746</v>
      </c>
      <c r="AL7582" t="s">
        <v>10281</v>
      </c>
      <c r="AP7582">
        <v>745401</v>
      </c>
      <c r="AQ7582" t="s">
        <v>17593</v>
      </c>
      <c r="AR7582" t="s">
        <v>17594</v>
      </c>
      <c r="AS7582">
        <v>2</v>
      </c>
      <c r="AT7582" t="s">
        <v>1413</v>
      </c>
      <c r="AU7582" t="s">
        <v>48234</v>
      </c>
      <c r="AX7582">
        <v>56.046810309999998</v>
      </c>
      <c r="AY7582">
        <v>9.94611774</v>
      </c>
      <c r="AZ7582" t="s">
        <v>62</v>
      </c>
      <c r="BA7582">
        <v>1082</v>
      </c>
      <c r="BB7582" t="s">
        <v>2852</v>
      </c>
    </row>
    <row r="7583" spans="1:54" x14ac:dyDescent="0.25">
      <c r="A7583" s="1">
        <v>45200</v>
      </c>
      <c r="B7583">
        <v>747001</v>
      </c>
      <c r="C7583" t="s">
        <v>37510</v>
      </c>
      <c r="D7583">
        <v>8963</v>
      </c>
      <c r="E7583" t="s">
        <v>13835</v>
      </c>
      <c r="F7583" t="s">
        <v>37511</v>
      </c>
      <c r="G7583">
        <v>29189986</v>
      </c>
      <c r="H7583">
        <v>1003360825</v>
      </c>
      <c r="I7583" t="s">
        <v>37512</v>
      </c>
      <c r="J7583" t="s">
        <v>37513</v>
      </c>
      <c r="K7583" t="s">
        <v>37514</v>
      </c>
      <c r="L7583" t="s">
        <v>46323</v>
      </c>
      <c r="M7583">
        <v>896</v>
      </c>
      <c r="N7583" t="s">
        <v>1123</v>
      </c>
      <c r="R7583" s="1">
        <v>44371</v>
      </c>
      <c r="S7583" t="s">
        <v>56</v>
      </c>
      <c r="T7583">
        <v>707</v>
      </c>
      <c r="U7583" t="s">
        <v>10213</v>
      </c>
      <c r="W7583">
        <v>2</v>
      </c>
      <c r="X7583" t="s">
        <v>57</v>
      </c>
      <c r="Y7583">
        <v>1</v>
      </c>
      <c r="Z7583" t="s">
        <v>46545</v>
      </c>
      <c r="AA7583">
        <v>10</v>
      </c>
      <c r="AB7583">
        <v>190604</v>
      </c>
      <c r="AC7583">
        <v>121</v>
      </c>
      <c r="AD7583" t="s">
        <v>70</v>
      </c>
      <c r="AE7583">
        <v>1012</v>
      </c>
      <c r="AF7583" t="s">
        <v>71</v>
      </c>
      <c r="AG7583">
        <v>1</v>
      </c>
      <c r="AH7583" t="s">
        <v>44482</v>
      </c>
      <c r="AI7583">
        <v>21</v>
      </c>
      <c r="AJ7583" t="s">
        <v>52613</v>
      </c>
      <c r="AK7583">
        <v>707</v>
      </c>
      <c r="AL7583" t="s">
        <v>10213</v>
      </c>
      <c r="AQ7583" t="s">
        <v>37515</v>
      </c>
      <c r="AR7583" t="s">
        <v>37516</v>
      </c>
      <c r="AS7583">
        <v>0</v>
      </c>
      <c r="AT7583" t="s">
        <v>61</v>
      </c>
      <c r="AU7583" t="s">
        <v>46324</v>
      </c>
      <c r="AX7583">
        <v>56.42882101</v>
      </c>
      <c r="AY7583">
        <v>10.38350689</v>
      </c>
      <c r="AZ7583" t="s">
        <v>62</v>
      </c>
      <c r="BA7583">
        <v>1082</v>
      </c>
      <c r="BB7583" t="s">
        <v>2852</v>
      </c>
    </row>
    <row r="7584" spans="1:54" x14ac:dyDescent="0.25">
      <c r="A7584" s="1">
        <v>45200</v>
      </c>
      <c r="B7584">
        <v>747002</v>
      </c>
      <c r="C7584" t="s">
        <v>37517</v>
      </c>
      <c r="D7584">
        <v>8960</v>
      </c>
      <c r="E7584" t="s">
        <v>54673</v>
      </c>
      <c r="F7584" t="s">
        <v>37518</v>
      </c>
      <c r="G7584">
        <v>29189668</v>
      </c>
      <c r="H7584">
        <v>1003360849</v>
      </c>
      <c r="I7584" t="s">
        <v>37519</v>
      </c>
      <c r="J7584" t="s">
        <v>37520</v>
      </c>
      <c r="K7584" t="s">
        <v>37521</v>
      </c>
      <c r="L7584" t="s">
        <v>37522</v>
      </c>
      <c r="M7584">
        <v>1814</v>
      </c>
      <c r="N7584">
        <v>14</v>
      </c>
      <c r="R7584" s="1">
        <v>43787</v>
      </c>
      <c r="S7584" t="s">
        <v>56</v>
      </c>
      <c r="T7584">
        <v>730</v>
      </c>
      <c r="U7584" t="s">
        <v>10314</v>
      </c>
      <c r="W7584">
        <v>2</v>
      </c>
      <c r="X7584" t="s">
        <v>57</v>
      </c>
      <c r="Y7584">
        <v>1</v>
      </c>
      <c r="Z7584" t="s">
        <v>46545</v>
      </c>
      <c r="AA7584">
        <v>9</v>
      </c>
      <c r="AB7584">
        <v>195908</v>
      </c>
      <c r="AC7584">
        <v>121</v>
      </c>
      <c r="AD7584" t="s">
        <v>70</v>
      </c>
      <c r="AE7584">
        <v>1012</v>
      </c>
      <c r="AF7584" t="s">
        <v>71</v>
      </c>
      <c r="AG7584">
        <v>1</v>
      </c>
      <c r="AH7584" t="s">
        <v>44482</v>
      </c>
      <c r="AI7584">
        <v>21</v>
      </c>
      <c r="AJ7584" t="s">
        <v>52613</v>
      </c>
      <c r="AK7584">
        <v>730</v>
      </c>
      <c r="AL7584" t="s">
        <v>10314</v>
      </c>
      <c r="AQ7584" t="s">
        <v>37523</v>
      </c>
      <c r="AR7584" t="s">
        <v>37524</v>
      </c>
      <c r="AS7584">
        <v>0</v>
      </c>
      <c r="AT7584" t="s">
        <v>61</v>
      </c>
      <c r="AU7584" t="s">
        <v>3786</v>
      </c>
      <c r="AW7584" t="s">
        <v>37525</v>
      </c>
      <c r="AX7584">
        <v>56.445120989999999</v>
      </c>
      <c r="AY7584">
        <v>10.1605344</v>
      </c>
      <c r="AZ7584" t="s">
        <v>62</v>
      </c>
      <c r="BA7584">
        <v>1082</v>
      </c>
      <c r="BB7584" t="s">
        <v>2852</v>
      </c>
    </row>
    <row r="7585" spans="1:54" x14ac:dyDescent="0.25">
      <c r="A7585" s="1">
        <v>45200</v>
      </c>
      <c r="B7585">
        <v>747003</v>
      </c>
      <c r="C7585" t="s">
        <v>46325</v>
      </c>
      <c r="D7585">
        <v>8900</v>
      </c>
      <c r="E7585" t="s">
        <v>10440</v>
      </c>
      <c r="F7585" t="s">
        <v>46326</v>
      </c>
      <c r="I7585" t="s">
        <v>18798</v>
      </c>
      <c r="K7585" t="s">
        <v>37526</v>
      </c>
      <c r="L7585" t="s">
        <v>37527</v>
      </c>
      <c r="N7585">
        <v>20</v>
      </c>
      <c r="R7585" s="1">
        <v>40162</v>
      </c>
      <c r="S7585" t="s">
        <v>80</v>
      </c>
      <c r="T7585">
        <v>730</v>
      </c>
      <c r="U7585" t="s">
        <v>10314</v>
      </c>
      <c r="V7585" s="1">
        <v>32660</v>
      </c>
      <c r="W7585">
        <v>2</v>
      </c>
      <c r="X7585" t="s">
        <v>57</v>
      </c>
      <c r="Y7585">
        <v>1</v>
      </c>
      <c r="Z7585" t="s">
        <v>46545</v>
      </c>
      <c r="AA7585">
        <v>5</v>
      </c>
      <c r="AB7585">
        <v>197908</v>
      </c>
      <c r="AC7585">
        <v>121</v>
      </c>
      <c r="AD7585" t="s">
        <v>70</v>
      </c>
      <c r="AE7585">
        <v>1012</v>
      </c>
      <c r="AF7585" t="s">
        <v>71</v>
      </c>
      <c r="AG7585">
        <v>3</v>
      </c>
      <c r="AH7585" t="s">
        <v>81</v>
      </c>
      <c r="AI7585">
        <v>21</v>
      </c>
      <c r="AJ7585" t="s">
        <v>52613</v>
      </c>
      <c r="AK7585">
        <v>707</v>
      </c>
      <c r="AL7585" t="s">
        <v>10213</v>
      </c>
      <c r="AS7585">
        <v>0</v>
      </c>
      <c r="AT7585" t="s">
        <v>61</v>
      </c>
      <c r="AU7585" t="s">
        <v>37528</v>
      </c>
      <c r="AW7585" t="s">
        <v>37525</v>
      </c>
      <c r="AZ7585" t="s">
        <v>62</v>
      </c>
      <c r="BA7585">
        <v>1082</v>
      </c>
      <c r="BB7585" t="s">
        <v>2852</v>
      </c>
    </row>
    <row r="7586" spans="1:54" x14ac:dyDescent="0.25">
      <c r="A7586" s="1">
        <v>45200</v>
      </c>
      <c r="B7586">
        <v>747210</v>
      </c>
      <c r="C7586" t="s">
        <v>51729</v>
      </c>
      <c r="D7586">
        <v>8900</v>
      </c>
      <c r="E7586" t="s">
        <v>10440</v>
      </c>
      <c r="F7586" t="s">
        <v>51730</v>
      </c>
      <c r="G7586">
        <v>48329012</v>
      </c>
      <c r="I7586" t="s">
        <v>51731</v>
      </c>
      <c r="J7586" t="s">
        <v>37529</v>
      </c>
      <c r="K7586" t="s">
        <v>37530</v>
      </c>
      <c r="L7586" t="s">
        <v>37522</v>
      </c>
      <c r="M7586">
        <v>1813</v>
      </c>
      <c r="N7586">
        <v>14</v>
      </c>
      <c r="R7586" s="1">
        <v>40162</v>
      </c>
      <c r="S7586" t="s">
        <v>80</v>
      </c>
      <c r="T7586">
        <v>730</v>
      </c>
      <c r="U7586" t="s">
        <v>10314</v>
      </c>
      <c r="V7586" s="1">
        <v>39083</v>
      </c>
      <c r="W7586">
        <v>2</v>
      </c>
      <c r="X7586" t="s">
        <v>57</v>
      </c>
      <c r="Y7586">
        <v>1</v>
      </c>
      <c r="Z7586" t="s">
        <v>46545</v>
      </c>
      <c r="AB7586">
        <v>197004</v>
      </c>
      <c r="AC7586">
        <v>125</v>
      </c>
      <c r="AD7586" t="s">
        <v>1344</v>
      </c>
      <c r="AE7586">
        <v>1014</v>
      </c>
      <c r="AF7586" t="s">
        <v>1352</v>
      </c>
      <c r="AG7586">
        <v>3</v>
      </c>
      <c r="AH7586" t="s">
        <v>81</v>
      </c>
      <c r="AI7586">
        <v>24</v>
      </c>
      <c r="AJ7586" t="s">
        <v>1344</v>
      </c>
      <c r="AK7586">
        <v>730</v>
      </c>
      <c r="AL7586" t="s">
        <v>10314</v>
      </c>
      <c r="AM7586">
        <v>2</v>
      </c>
      <c r="AN7586" t="s">
        <v>119</v>
      </c>
      <c r="AO7586">
        <v>731211</v>
      </c>
      <c r="AQ7586" t="s">
        <v>37531</v>
      </c>
      <c r="AR7586" t="s">
        <v>37532</v>
      </c>
      <c r="AS7586">
        <v>0</v>
      </c>
      <c r="AT7586" t="s">
        <v>61</v>
      </c>
      <c r="AU7586" t="s">
        <v>3786</v>
      </c>
      <c r="AW7586" t="s">
        <v>37525</v>
      </c>
      <c r="AZ7586" t="s">
        <v>62</v>
      </c>
      <c r="BA7586">
        <v>1082</v>
      </c>
      <c r="BB7586" t="s">
        <v>2852</v>
      </c>
    </row>
    <row r="7587" spans="1:54" x14ac:dyDescent="0.25">
      <c r="A7587" s="1">
        <v>45200</v>
      </c>
      <c r="B7587">
        <v>747350</v>
      </c>
      <c r="C7587" t="s">
        <v>55166</v>
      </c>
      <c r="D7587">
        <v>8960</v>
      </c>
      <c r="E7587" t="s">
        <v>54673</v>
      </c>
      <c r="F7587" t="s">
        <v>55167</v>
      </c>
      <c r="G7587">
        <v>39815478</v>
      </c>
      <c r="H7587">
        <v>1024525488</v>
      </c>
      <c r="I7587" t="s">
        <v>15232</v>
      </c>
      <c r="J7587" t="s">
        <v>37533</v>
      </c>
      <c r="K7587" t="s">
        <v>37534</v>
      </c>
      <c r="L7587" t="s">
        <v>37535</v>
      </c>
      <c r="M7587">
        <v>314</v>
      </c>
      <c r="N7587">
        <v>6</v>
      </c>
      <c r="R7587" s="1">
        <v>44076</v>
      </c>
      <c r="S7587" t="s">
        <v>56</v>
      </c>
      <c r="W7587">
        <v>4</v>
      </c>
      <c r="X7587" t="s">
        <v>725</v>
      </c>
      <c r="Y7587">
        <v>1</v>
      </c>
      <c r="Z7587" t="s">
        <v>46545</v>
      </c>
      <c r="AB7587">
        <v>198109</v>
      </c>
      <c r="AC7587">
        <v>149</v>
      </c>
      <c r="AD7587" t="s">
        <v>1085</v>
      </c>
      <c r="AE7587">
        <v>1027</v>
      </c>
      <c r="AF7587" t="s">
        <v>1543</v>
      </c>
      <c r="AG7587">
        <v>1</v>
      </c>
      <c r="AH7587" t="s">
        <v>44482</v>
      </c>
      <c r="AI7587">
        <v>85</v>
      </c>
      <c r="AJ7587" t="s">
        <v>1428</v>
      </c>
      <c r="AK7587">
        <v>730</v>
      </c>
      <c r="AL7587" t="s">
        <v>10314</v>
      </c>
      <c r="AP7587">
        <v>281031</v>
      </c>
      <c r="AQ7587" t="s">
        <v>15235</v>
      </c>
      <c r="AR7587" t="s">
        <v>15236</v>
      </c>
      <c r="AS7587">
        <v>2</v>
      </c>
      <c r="AT7587" t="s">
        <v>1413</v>
      </c>
      <c r="AU7587" t="s">
        <v>37536</v>
      </c>
      <c r="AW7587" t="s">
        <v>37537</v>
      </c>
      <c r="AX7587">
        <v>56.434768009999999</v>
      </c>
      <c r="AY7587">
        <v>10.24331903</v>
      </c>
      <c r="AZ7587" t="s">
        <v>62</v>
      </c>
      <c r="BA7587">
        <v>1082</v>
      </c>
      <c r="BB7587" t="s">
        <v>2852</v>
      </c>
    </row>
    <row r="7588" spans="1:54" x14ac:dyDescent="0.25">
      <c r="A7588" s="1">
        <v>45200</v>
      </c>
      <c r="B7588">
        <v>749001</v>
      </c>
      <c r="C7588" t="s">
        <v>37538</v>
      </c>
      <c r="D7588">
        <v>8654</v>
      </c>
      <c r="E7588" t="s">
        <v>37539</v>
      </c>
      <c r="F7588" t="s">
        <v>37540</v>
      </c>
      <c r="G7588">
        <v>29189641</v>
      </c>
      <c r="H7588">
        <v>1003361067</v>
      </c>
      <c r="I7588" t="s">
        <v>37541</v>
      </c>
      <c r="J7588" t="s">
        <v>37542</v>
      </c>
      <c r="K7588" t="s">
        <v>37543</v>
      </c>
      <c r="L7588" t="s">
        <v>37544</v>
      </c>
      <c r="M7588">
        <v>1578</v>
      </c>
      <c r="N7588">
        <v>14</v>
      </c>
      <c r="R7588" s="1">
        <v>43787</v>
      </c>
      <c r="S7588" t="s">
        <v>56</v>
      </c>
      <c r="T7588">
        <v>740</v>
      </c>
      <c r="U7588" t="s">
        <v>10222</v>
      </c>
      <c r="W7588">
        <v>2</v>
      </c>
      <c r="X7588" t="s">
        <v>57</v>
      </c>
      <c r="Y7588">
        <v>1</v>
      </c>
      <c r="Z7588" t="s">
        <v>46545</v>
      </c>
      <c r="AA7588">
        <v>9</v>
      </c>
      <c r="AB7588">
        <v>196208</v>
      </c>
      <c r="AC7588">
        <v>121</v>
      </c>
      <c r="AD7588" t="s">
        <v>70</v>
      </c>
      <c r="AE7588">
        <v>1012</v>
      </c>
      <c r="AF7588" t="s">
        <v>71</v>
      </c>
      <c r="AG7588">
        <v>1</v>
      </c>
      <c r="AH7588" t="s">
        <v>44482</v>
      </c>
      <c r="AI7588">
        <v>21</v>
      </c>
      <c r="AJ7588" t="s">
        <v>52613</v>
      </c>
      <c r="AK7588">
        <v>740</v>
      </c>
      <c r="AL7588" t="s">
        <v>10222</v>
      </c>
      <c r="AQ7588" t="s">
        <v>37545</v>
      </c>
      <c r="AS7588">
        <v>0</v>
      </c>
      <c r="AT7588" t="s">
        <v>61</v>
      </c>
      <c r="AU7588" t="s">
        <v>3786</v>
      </c>
      <c r="AX7588">
        <v>56.022353119999998</v>
      </c>
      <c r="AY7588">
        <v>9.51450584</v>
      </c>
      <c r="AZ7588" t="s">
        <v>62</v>
      </c>
      <c r="BA7588">
        <v>1082</v>
      </c>
      <c r="BB7588" t="s">
        <v>2852</v>
      </c>
    </row>
    <row r="7589" spans="1:54" x14ac:dyDescent="0.25">
      <c r="A7589" s="1">
        <v>45200</v>
      </c>
      <c r="B7589">
        <v>749002</v>
      </c>
      <c r="C7589" t="s">
        <v>51732</v>
      </c>
      <c r="D7589">
        <v>8600</v>
      </c>
      <c r="E7589" t="s">
        <v>10218</v>
      </c>
      <c r="F7589" t="s">
        <v>51733</v>
      </c>
      <c r="G7589">
        <v>29189641</v>
      </c>
      <c r="H7589">
        <v>1003360928</v>
      </c>
      <c r="I7589" t="s">
        <v>51734</v>
      </c>
      <c r="J7589" t="s">
        <v>37546</v>
      </c>
      <c r="K7589" t="s">
        <v>37547</v>
      </c>
      <c r="L7589" t="s">
        <v>37548</v>
      </c>
      <c r="M7589">
        <v>166</v>
      </c>
      <c r="N7589">
        <v>6</v>
      </c>
      <c r="R7589" s="1">
        <v>43787</v>
      </c>
      <c r="S7589" t="s">
        <v>56</v>
      </c>
      <c r="T7589">
        <v>740</v>
      </c>
      <c r="U7589" t="s">
        <v>10222</v>
      </c>
      <c r="W7589">
        <v>2</v>
      </c>
      <c r="X7589" t="s">
        <v>57</v>
      </c>
      <c r="Y7589">
        <v>1</v>
      </c>
      <c r="Z7589" t="s">
        <v>46545</v>
      </c>
      <c r="AA7589">
        <v>7</v>
      </c>
      <c r="AB7589">
        <v>195908</v>
      </c>
      <c r="AC7589">
        <v>121</v>
      </c>
      <c r="AD7589" t="s">
        <v>70</v>
      </c>
      <c r="AE7589">
        <v>1012</v>
      </c>
      <c r="AF7589" t="s">
        <v>71</v>
      </c>
      <c r="AG7589">
        <v>1</v>
      </c>
      <c r="AH7589" t="s">
        <v>44482</v>
      </c>
      <c r="AI7589">
        <v>21</v>
      </c>
      <c r="AJ7589" t="s">
        <v>52613</v>
      </c>
      <c r="AK7589">
        <v>740</v>
      </c>
      <c r="AL7589" t="s">
        <v>10222</v>
      </c>
      <c r="AQ7589" t="s">
        <v>37549</v>
      </c>
      <c r="AR7589" t="s">
        <v>37550</v>
      </c>
      <c r="AS7589">
        <v>0</v>
      </c>
      <c r="AT7589" t="s">
        <v>61</v>
      </c>
      <c r="AU7589" t="s">
        <v>32986</v>
      </c>
      <c r="AX7589">
        <v>56.114096439999997</v>
      </c>
      <c r="AY7589">
        <v>9.4866308499999992</v>
      </c>
      <c r="AZ7589" t="s">
        <v>62</v>
      </c>
      <c r="BA7589">
        <v>1082</v>
      </c>
      <c r="BB7589" t="s">
        <v>2852</v>
      </c>
    </row>
    <row r="7590" spans="1:54" x14ac:dyDescent="0.25">
      <c r="A7590" s="1">
        <v>45200</v>
      </c>
      <c r="B7590">
        <v>749003</v>
      </c>
      <c r="C7590" t="s">
        <v>37551</v>
      </c>
      <c r="D7590">
        <v>8653</v>
      </c>
      <c r="E7590" t="s">
        <v>37552</v>
      </c>
      <c r="F7590" t="s">
        <v>37553</v>
      </c>
      <c r="G7590">
        <v>29189641</v>
      </c>
      <c r="H7590">
        <v>1003360965</v>
      </c>
      <c r="I7590" t="s">
        <v>37554</v>
      </c>
      <c r="J7590" t="s">
        <v>37555</v>
      </c>
      <c r="K7590" t="s">
        <v>37556</v>
      </c>
      <c r="L7590" t="s">
        <v>37557</v>
      </c>
      <c r="M7590">
        <v>437</v>
      </c>
      <c r="N7590">
        <v>20</v>
      </c>
      <c r="R7590" s="1">
        <v>44621</v>
      </c>
      <c r="S7590" t="s">
        <v>56</v>
      </c>
      <c r="T7590">
        <v>740</v>
      </c>
      <c r="U7590" t="s">
        <v>10222</v>
      </c>
      <c r="W7590">
        <v>2</v>
      </c>
      <c r="X7590" t="s">
        <v>57</v>
      </c>
      <c r="Y7590">
        <v>1</v>
      </c>
      <c r="Z7590" t="s">
        <v>46545</v>
      </c>
      <c r="AA7590">
        <v>9</v>
      </c>
      <c r="AB7590">
        <v>195304</v>
      </c>
      <c r="AC7590">
        <v>121</v>
      </c>
      <c r="AD7590" t="s">
        <v>70</v>
      </c>
      <c r="AE7590">
        <v>1012</v>
      </c>
      <c r="AF7590" t="s">
        <v>71</v>
      </c>
      <c r="AG7590">
        <v>1</v>
      </c>
      <c r="AH7590" t="s">
        <v>44482</v>
      </c>
      <c r="AI7590">
        <v>21</v>
      </c>
      <c r="AJ7590" t="s">
        <v>52613</v>
      </c>
      <c r="AK7590">
        <v>740</v>
      </c>
      <c r="AL7590" t="s">
        <v>10222</v>
      </c>
      <c r="AQ7590" t="s">
        <v>37558</v>
      </c>
      <c r="AR7590" t="s">
        <v>37559</v>
      </c>
      <c r="AS7590">
        <v>0</v>
      </c>
      <c r="AT7590" t="s">
        <v>61</v>
      </c>
      <c r="AU7590" t="s">
        <v>37560</v>
      </c>
      <c r="AX7590">
        <v>56.081166000000003</v>
      </c>
      <c r="AY7590">
        <v>9.5434675299999991</v>
      </c>
      <c r="AZ7590" t="s">
        <v>62</v>
      </c>
      <c r="BA7590">
        <v>1082</v>
      </c>
      <c r="BB7590" t="s">
        <v>2852</v>
      </c>
    </row>
    <row r="7591" spans="1:54" x14ac:dyDescent="0.25">
      <c r="A7591" s="1">
        <v>45200</v>
      </c>
      <c r="B7591">
        <v>749210</v>
      </c>
      <c r="C7591" t="s">
        <v>37561</v>
      </c>
      <c r="D7591">
        <v>8653</v>
      </c>
      <c r="E7591" t="s">
        <v>37552</v>
      </c>
      <c r="F7591" t="s">
        <v>37562</v>
      </c>
      <c r="G7591">
        <v>29189641</v>
      </c>
      <c r="H7591">
        <v>1013662092</v>
      </c>
      <c r="I7591" t="s">
        <v>51735</v>
      </c>
      <c r="J7591" t="s">
        <v>37563</v>
      </c>
      <c r="K7591" t="s">
        <v>37564</v>
      </c>
      <c r="L7591" t="s">
        <v>54179</v>
      </c>
      <c r="M7591">
        <v>1934</v>
      </c>
      <c r="N7591">
        <v>2</v>
      </c>
      <c r="R7591" s="1">
        <v>40162</v>
      </c>
      <c r="S7591" t="s">
        <v>80</v>
      </c>
      <c r="T7591">
        <v>740</v>
      </c>
      <c r="U7591" t="s">
        <v>10222</v>
      </c>
      <c r="V7591" s="1">
        <v>40057</v>
      </c>
      <c r="W7591">
        <v>2</v>
      </c>
      <c r="X7591" t="s">
        <v>57</v>
      </c>
      <c r="Y7591">
        <v>1</v>
      </c>
      <c r="Z7591" t="s">
        <v>46545</v>
      </c>
      <c r="AB7591">
        <v>197808</v>
      </c>
      <c r="AC7591">
        <v>125</v>
      </c>
      <c r="AD7591" t="s">
        <v>1344</v>
      </c>
      <c r="AE7591">
        <v>1014</v>
      </c>
      <c r="AF7591" t="s">
        <v>1352</v>
      </c>
      <c r="AG7591">
        <v>3</v>
      </c>
      <c r="AH7591" t="s">
        <v>81</v>
      </c>
      <c r="AI7591">
        <v>24</v>
      </c>
      <c r="AJ7591" t="s">
        <v>1344</v>
      </c>
      <c r="AK7591">
        <v>740</v>
      </c>
      <c r="AL7591" t="s">
        <v>10222</v>
      </c>
      <c r="AM7591">
        <v>2</v>
      </c>
      <c r="AN7591" t="s">
        <v>119</v>
      </c>
      <c r="AO7591">
        <v>743211</v>
      </c>
      <c r="AQ7591" t="s">
        <v>37565</v>
      </c>
      <c r="AR7591" t="s">
        <v>37299</v>
      </c>
      <c r="AS7591">
        <v>0</v>
      </c>
      <c r="AT7591" t="s">
        <v>61</v>
      </c>
      <c r="AU7591" t="s">
        <v>54180</v>
      </c>
      <c r="AX7591">
        <v>56.081451807657103</v>
      </c>
      <c r="AY7591">
        <v>9.5445112848315006</v>
      </c>
      <c r="AZ7591" t="s">
        <v>62</v>
      </c>
      <c r="BA7591">
        <v>1082</v>
      </c>
      <c r="BB7591" t="s">
        <v>2852</v>
      </c>
    </row>
    <row r="7592" spans="1:54" x14ac:dyDescent="0.25">
      <c r="A7592" s="1">
        <v>45200</v>
      </c>
      <c r="B7592">
        <v>749300</v>
      </c>
      <c r="C7592" t="s">
        <v>37566</v>
      </c>
      <c r="D7592">
        <v>8654</v>
      </c>
      <c r="E7592" t="s">
        <v>37539</v>
      </c>
      <c r="F7592" t="s">
        <v>37567</v>
      </c>
      <c r="G7592">
        <v>25937295</v>
      </c>
      <c r="H7592">
        <v>1008325800</v>
      </c>
      <c r="I7592" t="s">
        <v>51736</v>
      </c>
      <c r="K7592" t="s">
        <v>37568</v>
      </c>
      <c r="L7592" t="s">
        <v>37569</v>
      </c>
      <c r="M7592">
        <v>1120</v>
      </c>
      <c r="N7592">
        <v>10</v>
      </c>
      <c r="R7592" s="1">
        <v>44648</v>
      </c>
      <c r="S7592" t="s">
        <v>56</v>
      </c>
      <c r="W7592">
        <v>5</v>
      </c>
      <c r="X7592" t="s">
        <v>557</v>
      </c>
      <c r="Y7592">
        <v>1</v>
      </c>
      <c r="Z7592" t="s">
        <v>46545</v>
      </c>
      <c r="AA7592">
        <v>10</v>
      </c>
      <c r="AB7592">
        <v>200202</v>
      </c>
      <c r="AC7592">
        <v>123</v>
      </c>
      <c r="AD7592" t="s">
        <v>1507</v>
      </c>
      <c r="AE7592">
        <v>1010</v>
      </c>
      <c r="AF7592" t="s">
        <v>44774</v>
      </c>
      <c r="AG7592">
        <v>1</v>
      </c>
      <c r="AH7592" t="s">
        <v>44482</v>
      </c>
      <c r="AI7592">
        <v>80</v>
      </c>
      <c r="AJ7592" t="s">
        <v>1507</v>
      </c>
      <c r="AK7592">
        <v>740</v>
      </c>
      <c r="AL7592" t="s">
        <v>10222</v>
      </c>
      <c r="AQ7592" t="s">
        <v>37570</v>
      </c>
      <c r="AR7592" t="s">
        <v>37571</v>
      </c>
      <c r="AS7592">
        <v>0</v>
      </c>
      <c r="AT7592" t="s">
        <v>61</v>
      </c>
      <c r="AU7592" t="s">
        <v>37572</v>
      </c>
      <c r="AX7592">
        <v>56.030688750000003</v>
      </c>
      <c r="AY7592">
        <v>9.4892737399999998</v>
      </c>
      <c r="AZ7592" t="s">
        <v>62</v>
      </c>
      <c r="BA7592">
        <v>1082</v>
      </c>
      <c r="BB7592" t="s">
        <v>2852</v>
      </c>
    </row>
    <row r="7593" spans="1:54" x14ac:dyDescent="0.25">
      <c r="A7593" s="1">
        <v>45200</v>
      </c>
      <c r="B7593">
        <v>751000</v>
      </c>
      <c r="C7593" t="s">
        <v>10168</v>
      </c>
      <c r="D7593">
        <v>8000</v>
      </c>
      <c r="E7593" t="s">
        <v>10166</v>
      </c>
      <c r="F7593" t="s">
        <v>10168</v>
      </c>
      <c r="G7593">
        <v>55133018</v>
      </c>
      <c r="H7593">
        <v>1003365657</v>
      </c>
      <c r="J7593" t="s">
        <v>37573</v>
      </c>
      <c r="K7593" t="s">
        <v>17160</v>
      </c>
      <c r="L7593" t="s">
        <v>54181</v>
      </c>
      <c r="M7593">
        <v>7005</v>
      </c>
      <c r="N7593">
        <v>2</v>
      </c>
      <c r="R7593" s="1">
        <v>44091</v>
      </c>
      <c r="S7593" t="s">
        <v>56</v>
      </c>
      <c r="T7593">
        <v>751</v>
      </c>
      <c r="U7593" t="s">
        <v>10168</v>
      </c>
      <c r="W7593">
        <v>2</v>
      </c>
      <c r="X7593" t="s">
        <v>57</v>
      </c>
      <c r="Y7593">
        <v>5</v>
      </c>
      <c r="Z7593" t="s">
        <v>54458</v>
      </c>
      <c r="AB7593">
        <v>200701</v>
      </c>
      <c r="AC7593">
        <v>923</v>
      </c>
      <c r="AD7593" t="s">
        <v>58</v>
      </c>
      <c r="AE7593">
        <v>2013</v>
      </c>
      <c r="AF7593" t="s">
        <v>58</v>
      </c>
      <c r="AG7593">
        <v>1</v>
      </c>
      <c r="AH7593" t="s">
        <v>44482</v>
      </c>
      <c r="AI7593">
        <v>99</v>
      </c>
      <c r="AJ7593" t="s">
        <v>54511</v>
      </c>
      <c r="AK7593">
        <v>751</v>
      </c>
      <c r="AL7593" t="s">
        <v>10168</v>
      </c>
      <c r="AQ7593" t="s">
        <v>17161</v>
      </c>
      <c r="AR7593" t="s">
        <v>17162</v>
      </c>
      <c r="AS7593">
        <v>0</v>
      </c>
      <c r="AT7593" t="s">
        <v>61</v>
      </c>
      <c r="AU7593" t="s">
        <v>52611</v>
      </c>
      <c r="AV7593" t="s">
        <v>52612</v>
      </c>
      <c r="AX7593">
        <v>56.152630549999998</v>
      </c>
      <c r="AY7593">
        <v>10.20320628</v>
      </c>
      <c r="AZ7593" t="s">
        <v>62</v>
      </c>
      <c r="BA7593">
        <v>1082</v>
      </c>
      <c r="BB7593" t="s">
        <v>2852</v>
      </c>
    </row>
    <row r="7594" spans="1:54" x14ac:dyDescent="0.25">
      <c r="A7594" s="1">
        <v>45200</v>
      </c>
      <c r="B7594">
        <v>751001</v>
      </c>
      <c r="C7594" t="s">
        <v>37574</v>
      </c>
      <c r="D7594">
        <v>8340</v>
      </c>
      <c r="E7594" t="s">
        <v>11825</v>
      </c>
      <c r="F7594" t="s">
        <v>37575</v>
      </c>
      <c r="I7594" t="s">
        <v>51737</v>
      </c>
      <c r="K7594" t="s">
        <v>37576</v>
      </c>
      <c r="L7594" t="s">
        <v>37577</v>
      </c>
      <c r="M7594">
        <v>109</v>
      </c>
      <c r="N7594">
        <v>1</v>
      </c>
      <c r="R7594" s="1">
        <v>40162</v>
      </c>
      <c r="S7594" t="s">
        <v>80</v>
      </c>
      <c r="T7594">
        <v>751</v>
      </c>
      <c r="U7594" t="s">
        <v>10168</v>
      </c>
      <c r="V7594" s="1">
        <v>34060</v>
      </c>
      <c r="W7594">
        <v>2</v>
      </c>
      <c r="X7594" t="s">
        <v>57</v>
      </c>
      <c r="Y7594">
        <v>1</v>
      </c>
      <c r="Z7594" t="s">
        <v>46545</v>
      </c>
      <c r="AA7594">
        <v>7</v>
      </c>
      <c r="AB7594">
        <v>195304</v>
      </c>
      <c r="AC7594">
        <v>121</v>
      </c>
      <c r="AD7594" t="s">
        <v>70</v>
      </c>
      <c r="AE7594">
        <v>1012</v>
      </c>
      <c r="AF7594" t="s">
        <v>71</v>
      </c>
      <c r="AG7594">
        <v>3</v>
      </c>
      <c r="AH7594" t="s">
        <v>81</v>
      </c>
      <c r="AI7594">
        <v>22</v>
      </c>
      <c r="AJ7594" t="s">
        <v>52628</v>
      </c>
      <c r="AK7594">
        <v>751</v>
      </c>
      <c r="AL7594" t="s">
        <v>10168</v>
      </c>
      <c r="AS7594">
        <v>0</v>
      </c>
      <c r="AT7594" t="s">
        <v>61</v>
      </c>
      <c r="AU7594" t="s">
        <v>37578</v>
      </c>
      <c r="AX7594">
        <v>56.039621638958003</v>
      </c>
      <c r="AY7594">
        <v>10.238124883535701</v>
      </c>
      <c r="AZ7594" t="s">
        <v>62</v>
      </c>
      <c r="BA7594">
        <v>1082</v>
      </c>
      <c r="BB7594" t="s">
        <v>2852</v>
      </c>
    </row>
    <row r="7595" spans="1:54" x14ac:dyDescent="0.25">
      <c r="A7595" s="1">
        <v>45200</v>
      </c>
      <c r="B7595">
        <v>751002</v>
      </c>
      <c r="C7595" t="s">
        <v>37579</v>
      </c>
      <c r="D7595">
        <v>8380</v>
      </c>
      <c r="E7595" t="s">
        <v>16138</v>
      </c>
      <c r="F7595" t="s">
        <v>52748</v>
      </c>
      <c r="G7595">
        <v>55133018</v>
      </c>
      <c r="H7595">
        <v>1003361870</v>
      </c>
      <c r="I7595" t="s">
        <v>37580</v>
      </c>
      <c r="J7595" t="s">
        <v>37581</v>
      </c>
      <c r="K7595" t="s">
        <v>37582</v>
      </c>
      <c r="L7595" t="s">
        <v>51738</v>
      </c>
      <c r="M7595">
        <v>711</v>
      </c>
      <c r="N7595">
        <v>1</v>
      </c>
      <c r="R7595" s="1">
        <v>43787</v>
      </c>
      <c r="S7595" t="s">
        <v>56</v>
      </c>
      <c r="T7595">
        <v>751</v>
      </c>
      <c r="U7595" t="s">
        <v>10168</v>
      </c>
      <c r="W7595">
        <v>2</v>
      </c>
      <c r="X7595" t="s">
        <v>57</v>
      </c>
      <c r="Y7595">
        <v>1</v>
      </c>
      <c r="Z7595" t="s">
        <v>46545</v>
      </c>
      <c r="AA7595">
        <v>9</v>
      </c>
      <c r="AB7595">
        <v>196704</v>
      </c>
      <c r="AC7595">
        <v>121</v>
      </c>
      <c r="AD7595" t="s">
        <v>70</v>
      </c>
      <c r="AE7595">
        <v>1012</v>
      </c>
      <c r="AF7595" t="s">
        <v>71</v>
      </c>
      <c r="AG7595">
        <v>1</v>
      </c>
      <c r="AH7595" t="s">
        <v>44482</v>
      </c>
      <c r="AI7595">
        <v>21</v>
      </c>
      <c r="AJ7595" t="s">
        <v>52613</v>
      </c>
      <c r="AK7595">
        <v>751</v>
      </c>
      <c r="AL7595" t="s">
        <v>10168</v>
      </c>
      <c r="AQ7595" t="s">
        <v>37583</v>
      </c>
      <c r="AR7595" t="s">
        <v>37584</v>
      </c>
      <c r="AS7595">
        <v>0</v>
      </c>
      <c r="AT7595" t="s">
        <v>61</v>
      </c>
      <c r="AU7595" t="s">
        <v>51739</v>
      </c>
      <c r="AX7595">
        <v>56.253103690000003</v>
      </c>
      <c r="AY7595">
        <v>10.1495503</v>
      </c>
      <c r="AZ7595" t="s">
        <v>62</v>
      </c>
      <c r="BA7595">
        <v>1082</v>
      </c>
      <c r="BB7595" t="s">
        <v>2852</v>
      </c>
    </row>
    <row r="7596" spans="1:54" x14ac:dyDescent="0.25">
      <c r="A7596" s="1">
        <v>45200</v>
      </c>
      <c r="B7596">
        <v>751003</v>
      </c>
      <c r="C7596" t="s">
        <v>37585</v>
      </c>
      <c r="D7596">
        <v>8240</v>
      </c>
      <c r="E7596" t="s">
        <v>11792</v>
      </c>
      <c r="F7596" t="s">
        <v>37585</v>
      </c>
      <c r="G7596">
        <v>55133018</v>
      </c>
      <c r="H7596">
        <v>1003363800</v>
      </c>
      <c r="I7596" t="s">
        <v>37586</v>
      </c>
      <c r="J7596" t="s">
        <v>37587</v>
      </c>
      <c r="K7596" t="s">
        <v>37588</v>
      </c>
      <c r="L7596" t="s">
        <v>16213</v>
      </c>
      <c r="M7596">
        <v>3902</v>
      </c>
      <c r="N7596">
        <v>17</v>
      </c>
      <c r="R7596" s="1">
        <v>43787</v>
      </c>
      <c r="S7596" t="s">
        <v>56</v>
      </c>
      <c r="T7596">
        <v>751</v>
      </c>
      <c r="U7596" t="s">
        <v>10168</v>
      </c>
      <c r="W7596">
        <v>2</v>
      </c>
      <c r="X7596" t="s">
        <v>57</v>
      </c>
      <c r="Y7596">
        <v>1</v>
      </c>
      <c r="Z7596" t="s">
        <v>46545</v>
      </c>
      <c r="AA7596">
        <v>9</v>
      </c>
      <c r="AB7596">
        <v>196904</v>
      </c>
      <c r="AC7596">
        <v>121</v>
      </c>
      <c r="AD7596" t="s">
        <v>70</v>
      </c>
      <c r="AE7596">
        <v>1012</v>
      </c>
      <c r="AF7596" t="s">
        <v>71</v>
      </c>
      <c r="AG7596">
        <v>1</v>
      </c>
      <c r="AH7596" t="s">
        <v>44482</v>
      </c>
      <c r="AI7596">
        <v>21</v>
      </c>
      <c r="AJ7596" t="s">
        <v>52613</v>
      </c>
      <c r="AK7596">
        <v>751</v>
      </c>
      <c r="AL7596" t="s">
        <v>10168</v>
      </c>
      <c r="AQ7596" t="s">
        <v>37589</v>
      </c>
      <c r="AR7596" t="s">
        <v>37590</v>
      </c>
      <c r="AS7596">
        <v>0</v>
      </c>
      <c r="AT7596" t="s">
        <v>61</v>
      </c>
      <c r="AU7596" t="s">
        <v>16214</v>
      </c>
      <c r="AX7596">
        <v>56.203565879999999</v>
      </c>
      <c r="AY7596">
        <v>10.216895170000001</v>
      </c>
      <c r="AZ7596" t="s">
        <v>62</v>
      </c>
      <c r="BA7596">
        <v>1082</v>
      </c>
      <c r="BB7596" t="s">
        <v>2852</v>
      </c>
    </row>
    <row r="7597" spans="1:54" x14ac:dyDescent="0.25">
      <c r="A7597" s="1">
        <v>45200</v>
      </c>
      <c r="B7597">
        <v>751004</v>
      </c>
      <c r="C7597" t="s">
        <v>37591</v>
      </c>
      <c r="D7597">
        <v>8330</v>
      </c>
      <c r="E7597" t="s">
        <v>16244</v>
      </c>
      <c r="F7597" t="s">
        <v>37592</v>
      </c>
      <c r="G7597">
        <v>55133018</v>
      </c>
      <c r="H7597">
        <v>1003365888</v>
      </c>
      <c r="I7597" t="s">
        <v>37593</v>
      </c>
      <c r="J7597" t="s">
        <v>37594</v>
      </c>
      <c r="K7597" t="s">
        <v>37595</v>
      </c>
      <c r="L7597" t="s">
        <v>37596</v>
      </c>
      <c r="M7597">
        <v>7300</v>
      </c>
      <c r="N7597">
        <v>6</v>
      </c>
      <c r="R7597" s="1">
        <v>43787</v>
      </c>
      <c r="S7597" t="s">
        <v>56</v>
      </c>
      <c r="T7597">
        <v>751</v>
      </c>
      <c r="U7597" t="s">
        <v>10168</v>
      </c>
      <c r="W7597">
        <v>2</v>
      </c>
      <c r="X7597" t="s">
        <v>57</v>
      </c>
      <c r="Y7597">
        <v>1</v>
      </c>
      <c r="Z7597" t="s">
        <v>46545</v>
      </c>
      <c r="AA7597">
        <v>10</v>
      </c>
      <c r="AB7597">
        <v>196804</v>
      </c>
      <c r="AC7597">
        <v>121</v>
      </c>
      <c r="AD7597" t="s">
        <v>70</v>
      </c>
      <c r="AE7597">
        <v>1012</v>
      </c>
      <c r="AF7597" t="s">
        <v>71</v>
      </c>
      <c r="AG7597">
        <v>1</v>
      </c>
      <c r="AH7597" t="s">
        <v>44482</v>
      </c>
      <c r="AI7597">
        <v>21</v>
      </c>
      <c r="AJ7597" t="s">
        <v>52613</v>
      </c>
      <c r="AK7597">
        <v>751</v>
      </c>
      <c r="AL7597" t="s">
        <v>10168</v>
      </c>
      <c r="AQ7597" t="s">
        <v>37597</v>
      </c>
      <c r="AR7597" t="s">
        <v>37598</v>
      </c>
      <c r="AS7597">
        <v>0</v>
      </c>
      <c r="AT7597" t="s">
        <v>61</v>
      </c>
      <c r="AU7597" t="s">
        <v>29718</v>
      </c>
      <c r="AX7597">
        <v>56.061574280000002</v>
      </c>
      <c r="AY7597">
        <v>10.21160942</v>
      </c>
      <c r="AZ7597" t="s">
        <v>62</v>
      </c>
      <c r="BA7597">
        <v>1082</v>
      </c>
      <c r="BB7597" t="s">
        <v>2852</v>
      </c>
    </row>
    <row r="7598" spans="1:54" x14ac:dyDescent="0.25">
      <c r="A7598" s="1">
        <v>45200</v>
      </c>
      <c r="B7598">
        <v>751005</v>
      </c>
      <c r="C7598" t="s">
        <v>37599</v>
      </c>
      <c r="D7598">
        <v>8000</v>
      </c>
      <c r="E7598" t="s">
        <v>10166</v>
      </c>
      <c r="F7598" t="s">
        <v>37600</v>
      </c>
      <c r="I7598" t="s">
        <v>37601</v>
      </c>
      <c r="K7598" t="s">
        <v>37602</v>
      </c>
      <c r="L7598" t="s">
        <v>37603</v>
      </c>
      <c r="M7598">
        <v>2226</v>
      </c>
      <c r="N7598">
        <v>20</v>
      </c>
      <c r="R7598" s="1">
        <v>40162</v>
      </c>
      <c r="S7598" t="s">
        <v>80</v>
      </c>
      <c r="T7598">
        <v>751</v>
      </c>
      <c r="U7598" t="s">
        <v>10168</v>
      </c>
      <c r="V7598" s="1">
        <v>32295</v>
      </c>
      <c r="W7598">
        <v>2</v>
      </c>
      <c r="X7598" t="s">
        <v>57</v>
      </c>
      <c r="Y7598">
        <v>1</v>
      </c>
      <c r="Z7598" t="s">
        <v>46545</v>
      </c>
      <c r="AA7598">
        <v>10</v>
      </c>
      <c r="AC7598">
        <v>121</v>
      </c>
      <c r="AD7598" t="s">
        <v>70</v>
      </c>
      <c r="AE7598">
        <v>1012</v>
      </c>
      <c r="AF7598" t="s">
        <v>71</v>
      </c>
      <c r="AG7598">
        <v>3</v>
      </c>
      <c r="AH7598" t="s">
        <v>81</v>
      </c>
      <c r="AI7598">
        <v>21</v>
      </c>
      <c r="AJ7598" t="s">
        <v>52613</v>
      </c>
      <c r="AK7598">
        <v>751</v>
      </c>
      <c r="AL7598" t="s">
        <v>10168</v>
      </c>
      <c r="AS7598">
        <v>0</v>
      </c>
      <c r="AT7598" t="s">
        <v>61</v>
      </c>
      <c r="AU7598" t="s">
        <v>37604</v>
      </c>
      <c r="AX7598">
        <v>56.151505103242698</v>
      </c>
      <c r="AY7598">
        <v>10.2000097310864</v>
      </c>
      <c r="AZ7598" t="s">
        <v>62</v>
      </c>
      <c r="BA7598">
        <v>1082</v>
      </c>
      <c r="BB7598" t="s">
        <v>2852</v>
      </c>
    </row>
    <row r="7599" spans="1:54" x14ac:dyDescent="0.25">
      <c r="A7599" s="1">
        <v>45200</v>
      </c>
      <c r="B7599">
        <v>751006</v>
      </c>
      <c r="C7599" t="s">
        <v>37605</v>
      </c>
      <c r="D7599">
        <v>8520</v>
      </c>
      <c r="E7599" t="s">
        <v>10951</v>
      </c>
      <c r="F7599" t="s">
        <v>37606</v>
      </c>
      <c r="G7599">
        <v>55133018</v>
      </c>
      <c r="H7599">
        <v>1003363678</v>
      </c>
      <c r="I7599" t="s">
        <v>37607</v>
      </c>
      <c r="J7599" t="s">
        <v>37608</v>
      </c>
      <c r="K7599" t="s">
        <v>37609</v>
      </c>
      <c r="L7599" t="s">
        <v>51740</v>
      </c>
      <c r="M7599">
        <v>3741</v>
      </c>
      <c r="N7599">
        <v>10</v>
      </c>
      <c r="R7599" s="1">
        <v>43787</v>
      </c>
      <c r="S7599" t="s">
        <v>56</v>
      </c>
      <c r="T7599">
        <v>751</v>
      </c>
      <c r="U7599" t="s">
        <v>10168</v>
      </c>
      <c r="W7599">
        <v>2</v>
      </c>
      <c r="X7599" t="s">
        <v>57</v>
      </c>
      <c r="Y7599">
        <v>1</v>
      </c>
      <c r="Z7599" t="s">
        <v>46545</v>
      </c>
      <c r="AA7599">
        <v>5</v>
      </c>
      <c r="AB7599">
        <v>191104</v>
      </c>
      <c r="AC7599">
        <v>121</v>
      </c>
      <c r="AD7599" t="s">
        <v>70</v>
      </c>
      <c r="AE7599">
        <v>1012</v>
      </c>
      <c r="AF7599" t="s">
        <v>71</v>
      </c>
      <c r="AG7599">
        <v>1</v>
      </c>
      <c r="AH7599" t="s">
        <v>44482</v>
      </c>
      <c r="AI7599">
        <v>21</v>
      </c>
      <c r="AJ7599" t="s">
        <v>52613</v>
      </c>
      <c r="AK7599">
        <v>751</v>
      </c>
      <c r="AL7599" t="s">
        <v>10168</v>
      </c>
      <c r="AQ7599" t="s">
        <v>37610</v>
      </c>
      <c r="AR7599" t="s">
        <v>37611</v>
      </c>
      <c r="AS7599">
        <v>0</v>
      </c>
      <c r="AT7599" t="s">
        <v>61</v>
      </c>
      <c r="AU7599" t="s">
        <v>51741</v>
      </c>
      <c r="AX7599">
        <v>56.241189599999998</v>
      </c>
      <c r="AY7599">
        <v>10.199622339999999</v>
      </c>
      <c r="AZ7599" t="s">
        <v>62</v>
      </c>
      <c r="BA7599">
        <v>1082</v>
      </c>
      <c r="BB7599" t="s">
        <v>2852</v>
      </c>
    </row>
    <row r="7600" spans="1:54" x14ac:dyDescent="0.25">
      <c r="A7600" s="1">
        <v>45200</v>
      </c>
      <c r="B7600">
        <v>751007</v>
      </c>
      <c r="C7600" t="s">
        <v>37612</v>
      </c>
      <c r="D7600">
        <v>8520</v>
      </c>
      <c r="E7600" t="s">
        <v>10951</v>
      </c>
      <c r="F7600" t="s">
        <v>37613</v>
      </c>
      <c r="G7600">
        <v>55133018</v>
      </c>
      <c r="H7600">
        <v>1003362452</v>
      </c>
      <c r="I7600" t="s">
        <v>12591</v>
      </c>
      <c r="J7600" t="s">
        <v>37614</v>
      </c>
      <c r="K7600" t="s">
        <v>37615</v>
      </c>
      <c r="L7600" t="s">
        <v>16096</v>
      </c>
      <c r="M7600">
        <v>1750</v>
      </c>
      <c r="N7600">
        <v>6</v>
      </c>
      <c r="R7600" s="1">
        <v>43879</v>
      </c>
      <c r="S7600" t="s">
        <v>56</v>
      </c>
      <c r="T7600">
        <v>751</v>
      </c>
      <c r="U7600" t="s">
        <v>10168</v>
      </c>
      <c r="W7600">
        <v>2</v>
      </c>
      <c r="X7600" t="s">
        <v>57</v>
      </c>
      <c r="Y7600">
        <v>1</v>
      </c>
      <c r="Z7600" t="s">
        <v>46545</v>
      </c>
      <c r="AA7600">
        <v>9</v>
      </c>
      <c r="AB7600">
        <v>191004</v>
      </c>
      <c r="AC7600">
        <v>121</v>
      </c>
      <c r="AD7600" t="s">
        <v>70</v>
      </c>
      <c r="AE7600">
        <v>1012</v>
      </c>
      <c r="AF7600" t="s">
        <v>71</v>
      </c>
      <c r="AG7600">
        <v>1</v>
      </c>
      <c r="AH7600" t="s">
        <v>44482</v>
      </c>
      <c r="AI7600">
        <v>21</v>
      </c>
      <c r="AJ7600" t="s">
        <v>52613</v>
      </c>
      <c r="AK7600">
        <v>751</v>
      </c>
      <c r="AL7600" t="s">
        <v>10168</v>
      </c>
      <c r="AQ7600" t="s">
        <v>37616</v>
      </c>
      <c r="AR7600" t="s">
        <v>37617</v>
      </c>
      <c r="AS7600">
        <v>0</v>
      </c>
      <c r="AT7600" t="s">
        <v>61</v>
      </c>
      <c r="AU7600" t="s">
        <v>16097</v>
      </c>
      <c r="AX7600">
        <v>56.241526309999998</v>
      </c>
      <c r="AY7600">
        <v>10.2289479</v>
      </c>
      <c r="AZ7600" t="s">
        <v>62</v>
      </c>
      <c r="BA7600">
        <v>1082</v>
      </c>
      <c r="BB7600" t="s">
        <v>2852</v>
      </c>
    </row>
    <row r="7601" spans="1:54" x14ac:dyDescent="0.25">
      <c r="A7601" s="1">
        <v>45200</v>
      </c>
      <c r="B7601">
        <v>751008</v>
      </c>
      <c r="C7601" t="s">
        <v>37618</v>
      </c>
      <c r="D7601">
        <v>8220</v>
      </c>
      <c r="E7601" t="s">
        <v>10996</v>
      </c>
      <c r="F7601" t="s">
        <v>28774</v>
      </c>
      <c r="G7601">
        <v>55133018</v>
      </c>
      <c r="H7601">
        <v>1003363563</v>
      </c>
      <c r="I7601" t="s">
        <v>37619</v>
      </c>
      <c r="J7601" t="s">
        <v>37620</v>
      </c>
      <c r="K7601" t="s">
        <v>37621</v>
      </c>
      <c r="L7601" t="s">
        <v>20460</v>
      </c>
      <c r="M7601">
        <v>3458</v>
      </c>
      <c r="N7601">
        <v>5</v>
      </c>
      <c r="R7601" s="1">
        <v>43787</v>
      </c>
      <c r="S7601" t="s">
        <v>56</v>
      </c>
      <c r="T7601">
        <v>751</v>
      </c>
      <c r="U7601" t="s">
        <v>10168</v>
      </c>
      <c r="W7601">
        <v>2</v>
      </c>
      <c r="X7601" t="s">
        <v>57</v>
      </c>
      <c r="Y7601">
        <v>1</v>
      </c>
      <c r="Z7601" t="s">
        <v>46545</v>
      </c>
      <c r="AA7601">
        <v>9</v>
      </c>
      <c r="AB7601">
        <v>193404</v>
      </c>
      <c r="AC7601">
        <v>121</v>
      </c>
      <c r="AD7601" t="s">
        <v>70</v>
      </c>
      <c r="AE7601">
        <v>1012</v>
      </c>
      <c r="AF7601" t="s">
        <v>71</v>
      </c>
      <c r="AG7601">
        <v>1</v>
      </c>
      <c r="AH7601" t="s">
        <v>44482</v>
      </c>
      <c r="AI7601">
        <v>21</v>
      </c>
      <c r="AJ7601" t="s">
        <v>52613</v>
      </c>
      <c r="AK7601">
        <v>751</v>
      </c>
      <c r="AL7601" t="s">
        <v>10168</v>
      </c>
      <c r="AQ7601" t="s">
        <v>37622</v>
      </c>
      <c r="AR7601" t="s">
        <v>37623</v>
      </c>
      <c r="AS7601">
        <v>0</v>
      </c>
      <c r="AT7601" t="s">
        <v>61</v>
      </c>
      <c r="AU7601" t="s">
        <v>7088</v>
      </c>
      <c r="AX7601">
        <v>56.152940289999997</v>
      </c>
      <c r="AY7601">
        <v>10.10960766</v>
      </c>
      <c r="AZ7601" t="s">
        <v>62</v>
      </c>
      <c r="BA7601">
        <v>1082</v>
      </c>
      <c r="BB7601" t="s">
        <v>2852</v>
      </c>
    </row>
    <row r="7602" spans="1:54" x14ac:dyDescent="0.25">
      <c r="A7602" s="1">
        <v>45200</v>
      </c>
      <c r="B7602">
        <v>751009</v>
      </c>
      <c r="C7602" t="s">
        <v>37624</v>
      </c>
      <c r="D7602">
        <v>8000</v>
      </c>
      <c r="E7602" t="s">
        <v>10166</v>
      </c>
      <c r="F7602" t="s">
        <v>37625</v>
      </c>
      <c r="I7602" t="s">
        <v>37626</v>
      </c>
      <c r="K7602" t="s">
        <v>37627</v>
      </c>
      <c r="L7602" t="s">
        <v>37628</v>
      </c>
      <c r="M7602">
        <v>2092</v>
      </c>
      <c r="N7602">
        <v>22</v>
      </c>
      <c r="R7602" s="1">
        <v>40162</v>
      </c>
      <c r="S7602" t="s">
        <v>80</v>
      </c>
      <c r="T7602">
        <v>751</v>
      </c>
      <c r="U7602" t="s">
        <v>10168</v>
      </c>
      <c r="V7602" s="1">
        <v>32295</v>
      </c>
      <c r="W7602">
        <v>2</v>
      </c>
      <c r="X7602" t="s">
        <v>57</v>
      </c>
      <c r="Y7602">
        <v>1</v>
      </c>
      <c r="Z7602" t="s">
        <v>46545</v>
      </c>
      <c r="AA7602">
        <v>10</v>
      </c>
      <c r="AB7602">
        <v>190704</v>
      </c>
      <c r="AC7602">
        <v>121</v>
      </c>
      <c r="AD7602" t="s">
        <v>70</v>
      </c>
      <c r="AE7602">
        <v>1012</v>
      </c>
      <c r="AF7602" t="s">
        <v>71</v>
      </c>
      <c r="AG7602">
        <v>3</v>
      </c>
      <c r="AH7602" t="s">
        <v>81</v>
      </c>
      <c r="AI7602">
        <v>21</v>
      </c>
      <c r="AJ7602" t="s">
        <v>52613</v>
      </c>
      <c r="AK7602">
        <v>751</v>
      </c>
      <c r="AL7602" t="s">
        <v>10168</v>
      </c>
      <c r="AS7602">
        <v>0</v>
      </c>
      <c r="AT7602" t="s">
        <v>61</v>
      </c>
      <c r="AU7602" t="s">
        <v>29285</v>
      </c>
      <c r="AZ7602" t="s">
        <v>62</v>
      </c>
      <c r="BA7602">
        <v>1082</v>
      </c>
      <c r="BB7602" t="s">
        <v>2852</v>
      </c>
    </row>
    <row r="7603" spans="1:54" x14ac:dyDescent="0.25">
      <c r="A7603" s="1">
        <v>45200</v>
      </c>
      <c r="B7603">
        <v>751010</v>
      </c>
      <c r="C7603" t="s">
        <v>51742</v>
      </c>
      <c r="D7603">
        <v>8220</v>
      </c>
      <c r="E7603" t="s">
        <v>10996</v>
      </c>
      <c r="F7603" t="s">
        <v>51743</v>
      </c>
      <c r="G7603">
        <v>55133018</v>
      </c>
      <c r="H7603">
        <v>1003363708</v>
      </c>
      <c r="I7603" t="s">
        <v>51744</v>
      </c>
      <c r="J7603" t="s">
        <v>37629</v>
      </c>
      <c r="K7603" t="s">
        <v>37630</v>
      </c>
      <c r="L7603" t="s">
        <v>10998</v>
      </c>
      <c r="M7603">
        <v>3868</v>
      </c>
      <c r="N7603">
        <v>2</v>
      </c>
      <c r="R7603" s="1">
        <v>44041</v>
      </c>
      <c r="S7603" t="s">
        <v>56</v>
      </c>
      <c r="T7603">
        <v>751</v>
      </c>
      <c r="U7603" t="s">
        <v>10168</v>
      </c>
      <c r="V7603" s="1">
        <v>44043</v>
      </c>
      <c r="W7603">
        <v>2</v>
      </c>
      <c r="X7603" t="s">
        <v>57</v>
      </c>
      <c r="Y7603">
        <v>1</v>
      </c>
      <c r="Z7603" t="s">
        <v>46545</v>
      </c>
      <c r="AA7603">
        <v>10</v>
      </c>
      <c r="AB7603">
        <v>197408</v>
      </c>
      <c r="AC7603">
        <v>121</v>
      </c>
      <c r="AD7603" t="s">
        <v>70</v>
      </c>
      <c r="AE7603">
        <v>1012</v>
      </c>
      <c r="AF7603" t="s">
        <v>71</v>
      </c>
      <c r="AG7603">
        <v>3</v>
      </c>
      <c r="AH7603" t="s">
        <v>81</v>
      </c>
      <c r="AI7603">
        <v>21</v>
      </c>
      <c r="AJ7603" t="s">
        <v>52613</v>
      </c>
      <c r="AK7603">
        <v>751</v>
      </c>
      <c r="AL7603" t="s">
        <v>10168</v>
      </c>
      <c r="AM7603">
        <v>2</v>
      </c>
      <c r="AN7603" t="s">
        <v>119</v>
      </c>
      <c r="AO7603">
        <v>281401</v>
      </c>
      <c r="AQ7603" t="s">
        <v>37631</v>
      </c>
      <c r="AR7603" t="s">
        <v>37632</v>
      </c>
      <c r="AS7603">
        <v>0</v>
      </c>
      <c r="AT7603" t="s">
        <v>61</v>
      </c>
      <c r="AU7603" t="s">
        <v>10999</v>
      </c>
      <c r="AX7603">
        <v>56.166770270000001</v>
      </c>
      <c r="AY7603">
        <v>10.13761147</v>
      </c>
      <c r="AZ7603" t="s">
        <v>62</v>
      </c>
      <c r="BA7603">
        <v>1082</v>
      </c>
      <c r="BB7603" t="s">
        <v>2852</v>
      </c>
    </row>
    <row r="7604" spans="1:54" x14ac:dyDescent="0.25">
      <c r="A7604" s="1">
        <v>45200</v>
      </c>
      <c r="B7604">
        <v>751011</v>
      </c>
      <c r="C7604" t="s">
        <v>37633</v>
      </c>
      <c r="D7604">
        <v>8260</v>
      </c>
      <c r="E7604" t="s">
        <v>10798</v>
      </c>
      <c r="F7604" t="s">
        <v>37634</v>
      </c>
      <c r="I7604" t="s">
        <v>37635</v>
      </c>
      <c r="K7604" t="s">
        <v>37636</v>
      </c>
      <c r="L7604" t="s">
        <v>54182</v>
      </c>
      <c r="M7604">
        <v>6803</v>
      </c>
      <c r="R7604" s="1">
        <v>40162</v>
      </c>
      <c r="S7604" t="s">
        <v>80</v>
      </c>
      <c r="T7604">
        <v>751</v>
      </c>
      <c r="U7604" t="s">
        <v>10168</v>
      </c>
      <c r="V7604" s="1">
        <v>30468</v>
      </c>
      <c r="W7604">
        <v>2</v>
      </c>
      <c r="X7604" t="s">
        <v>57</v>
      </c>
      <c r="Y7604">
        <v>1</v>
      </c>
      <c r="Z7604" t="s">
        <v>46545</v>
      </c>
      <c r="AA7604">
        <v>6</v>
      </c>
      <c r="AB7604">
        <v>197308</v>
      </c>
      <c r="AC7604">
        <v>121</v>
      </c>
      <c r="AD7604" t="s">
        <v>70</v>
      </c>
      <c r="AE7604">
        <v>1012</v>
      </c>
      <c r="AF7604" t="s">
        <v>71</v>
      </c>
      <c r="AG7604">
        <v>3</v>
      </c>
      <c r="AH7604" t="s">
        <v>81</v>
      </c>
      <c r="AI7604">
        <v>22</v>
      </c>
      <c r="AJ7604" t="s">
        <v>52628</v>
      </c>
      <c r="AK7604">
        <v>751</v>
      </c>
      <c r="AL7604" t="s">
        <v>10168</v>
      </c>
      <c r="AS7604">
        <v>0</v>
      </c>
      <c r="AT7604" t="s">
        <v>61</v>
      </c>
      <c r="AU7604" t="s">
        <v>54183</v>
      </c>
      <c r="AX7604">
        <v>56.110561809349903</v>
      </c>
      <c r="AY7604">
        <v>10.141267642715601</v>
      </c>
      <c r="AZ7604" t="s">
        <v>62</v>
      </c>
      <c r="BA7604">
        <v>1082</v>
      </c>
      <c r="BB7604" t="s">
        <v>2852</v>
      </c>
    </row>
    <row r="7605" spans="1:54" x14ac:dyDescent="0.25">
      <c r="A7605" s="1">
        <v>45200</v>
      </c>
      <c r="B7605">
        <v>751012</v>
      </c>
      <c r="C7605" t="s">
        <v>37637</v>
      </c>
      <c r="D7605">
        <v>8210</v>
      </c>
      <c r="E7605" t="s">
        <v>10527</v>
      </c>
      <c r="F7605" t="s">
        <v>37638</v>
      </c>
      <c r="G7605">
        <v>55133018</v>
      </c>
      <c r="H7605">
        <v>1003363605</v>
      </c>
      <c r="I7605" t="s">
        <v>37639</v>
      </c>
      <c r="J7605" t="s">
        <v>37640</v>
      </c>
      <c r="K7605" t="s">
        <v>37641</v>
      </c>
      <c r="L7605" t="s">
        <v>51745</v>
      </c>
      <c r="M7605">
        <v>3599</v>
      </c>
      <c r="N7605">
        <v>25</v>
      </c>
      <c r="R7605" s="1">
        <v>40939</v>
      </c>
      <c r="S7605" t="s">
        <v>56</v>
      </c>
      <c r="T7605">
        <v>751</v>
      </c>
      <c r="U7605" t="s">
        <v>10168</v>
      </c>
      <c r="V7605" s="1">
        <v>39661</v>
      </c>
      <c r="W7605">
        <v>2</v>
      </c>
      <c r="X7605" t="s">
        <v>57</v>
      </c>
      <c r="Y7605">
        <v>1</v>
      </c>
      <c r="Z7605" t="s">
        <v>46545</v>
      </c>
      <c r="AA7605">
        <v>10</v>
      </c>
      <c r="AB7605">
        <v>196104</v>
      </c>
      <c r="AC7605">
        <v>121</v>
      </c>
      <c r="AD7605" t="s">
        <v>70</v>
      </c>
      <c r="AE7605">
        <v>1012</v>
      </c>
      <c r="AF7605" t="s">
        <v>71</v>
      </c>
      <c r="AG7605">
        <v>3</v>
      </c>
      <c r="AH7605" t="s">
        <v>81</v>
      </c>
      <c r="AI7605">
        <v>21</v>
      </c>
      <c r="AJ7605" t="s">
        <v>52613</v>
      </c>
      <c r="AK7605">
        <v>751</v>
      </c>
      <c r="AL7605" t="s">
        <v>10168</v>
      </c>
      <c r="AQ7605" t="s">
        <v>37642</v>
      </c>
      <c r="AR7605" t="s">
        <v>37643</v>
      </c>
      <c r="AS7605">
        <v>0</v>
      </c>
      <c r="AT7605" t="s">
        <v>61</v>
      </c>
      <c r="AU7605" t="s">
        <v>48250</v>
      </c>
      <c r="AZ7605" t="s">
        <v>62</v>
      </c>
      <c r="BA7605">
        <v>1082</v>
      </c>
      <c r="BB7605" t="s">
        <v>2852</v>
      </c>
    </row>
    <row r="7606" spans="1:54" x14ac:dyDescent="0.25">
      <c r="A7606" s="1">
        <v>45200</v>
      </c>
      <c r="B7606">
        <v>751013</v>
      </c>
      <c r="C7606" t="s">
        <v>54184</v>
      </c>
      <c r="D7606">
        <v>8230</v>
      </c>
      <c r="E7606" t="s">
        <v>55368</v>
      </c>
      <c r="F7606" t="s">
        <v>37644</v>
      </c>
      <c r="G7606">
        <v>55133018</v>
      </c>
      <c r="H7606">
        <v>1003362178</v>
      </c>
      <c r="I7606" t="s">
        <v>37645</v>
      </c>
      <c r="J7606" t="s">
        <v>37646</v>
      </c>
      <c r="K7606" t="s">
        <v>37647</v>
      </c>
      <c r="L7606" t="s">
        <v>37648</v>
      </c>
      <c r="M7606">
        <v>1167</v>
      </c>
      <c r="N7606">
        <v>31</v>
      </c>
      <c r="R7606" s="1">
        <v>44657</v>
      </c>
      <c r="S7606" t="s">
        <v>56</v>
      </c>
      <c r="T7606">
        <v>751</v>
      </c>
      <c r="U7606" t="s">
        <v>10168</v>
      </c>
      <c r="W7606">
        <v>2</v>
      </c>
      <c r="X7606" t="s">
        <v>57</v>
      </c>
      <c r="Y7606">
        <v>1</v>
      </c>
      <c r="Z7606" t="s">
        <v>46545</v>
      </c>
      <c r="AA7606">
        <v>9</v>
      </c>
      <c r="AB7606">
        <v>195804</v>
      </c>
      <c r="AC7606">
        <v>121</v>
      </c>
      <c r="AD7606" t="s">
        <v>70</v>
      </c>
      <c r="AE7606">
        <v>1012</v>
      </c>
      <c r="AF7606" t="s">
        <v>71</v>
      </c>
      <c r="AG7606">
        <v>1</v>
      </c>
      <c r="AH7606" t="s">
        <v>44482</v>
      </c>
      <c r="AI7606">
        <v>21</v>
      </c>
      <c r="AJ7606" t="s">
        <v>52613</v>
      </c>
      <c r="AK7606">
        <v>751</v>
      </c>
      <c r="AL7606" t="s">
        <v>10168</v>
      </c>
      <c r="AQ7606" t="s">
        <v>37649</v>
      </c>
      <c r="AR7606" t="s">
        <v>37650</v>
      </c>
      <c r="AS7606">
        <v>0</v>
      </c>
      <c r="AT7606" t="s">
        <v>61</v>
      </c>
      <c r="AU7606" t="s">
        <v>37651</v>
      </c>
      <c r="AX7606">
        <v>56.159329370000002</v>
      </c>
      <c r="AY7606">
        <v>10.157078609999999</v>
      </c>
      <c r="AZ7606" t="s">
        <v>62</v>
      </c>
      <c r="BA7606">
        <v>1082</v>
      </c>
      <c r="BB7606" t="s">
        <v>2852</v>
      </c>
    </row>
    <row r="7607" spans="1:54" x14ac:dyDescent="0.25">
      <c r="A7607" s="1">
        <v>45200</v>
      </c>
      <c r="B7607">
        <v>751014</v>
      </c>
      <c r="C7607" t="s">
        <v>51746</v>
      </c>
      <c r="D7607">
        <v>8220</v>
      </c>
      <c r="E7607" t="s">
        <v>10996</v>
      </c>
      <c r="F7607" t="s">
        <v>51747</v>
      </c>
      <c r="G7607">
        <v>55133018</v>
      </c>
      <c r="H7607">
        <v>1003364571</v>
      </c>
      <c r="I7607" t="s">
        <v>37652</v>
      </c>
      <c r="J7607" t="s">
        <v>37653</v>
      </c>
      <c r="K7607" t="s">
        <v>37654</v>
      </c>
      <c r="L7607" t="s">
        <v>12869</v>
      </c>
      <c r="M7607">
        <v>5013</v>
      </c>
      <c r="N7607">
        <v>29</v>
      </c>
      <c r="R7607" s="1">
        <v>43787</v>
      </c>
      <c r="S7607" t="s">
        <v>56</v>
      </c>
      <c r="T7607">
        <v>751</v>
      </c>
      <c r="U7607" t="s">
        <v>10168</v>
      </c>
      <c r="W7607">
        <v>2</v>
      </c>
      <c r="X7607" t="s">
        <v>57</v>
      </c>
      <c r="Y7607">
        <v>1</v>
      </c>
      <c r="Z7607" t="s">
        <v>46545</v>
      </c>
      <c r="AA7607">
        <v>9</v>
      </c>
      <c r="AB7607">
        <v>196204</v>
      </c>
      <c r="AC7607">
        <v>121</v>
      </c>
      <c r="AD7607" t="s">
        <v>70</v>
      </c>
      <c r="AE7607">
        <v>1012</v>
      </c>
      <c r="AF7607" t="s">
        <v>71</v>
      </c>
      <c r="AG7607">
        <v>1</v>
      </c>
      <c r="AH7607" t="s">
        <v>44482</v>
      </c>
      <c r="AI7607">
        <v>21</v>
      </c>
      <c r="AJ7607" t="s">
        <v>52613</v>
      </c>
      <c r="AK7607">
        <v>751</v>
      </c>
      <c r="AL7607" t="s">
        <v>10168</v>
      </c>
      <c r="AQ7607" t="s">
        <v>37655</v>
      </c>
      <c r="AR7607" t="s">
        <v>37656</v>
      </c>
      <c r="AS7607">
        <v>0</v>
      </c>
      <c r="AT7607" t="s">
        <v>61</v>
      </c>
      <c r="AU7607" t="s">
        <v>12871</v>
      </c>
      <c r="AX7607">
        <v>56.150375050000001</v>
      </c>
      <c r="AY7607">
        <v>10.136786069999999</v>
      </c>
      <c r="AZ7607" t="s">
        <v>62</v>
      </c>
      <c r="BA7607">
        <v>1082</v>
      </c>
      <c r="BB7607" t="s">
        <v>2852</v>
      </c>
    </row>
    <row r="7608" spans="1:54" x14ac:dyDescent="0.25">
      <c r="A7608" s="1">
        <v>45200</v>
      </c>
      <c r="B7608">
        <v>751015</v>
      </c>
      <c r="C7608" t="s">
        <v>37657</v>
      </c>
      <c r="D7608">
        <v>8210</v>
      </c>
      <c r="E7608" t="s">
        <v>10527</v>
      </c>
      <c r="F7608" t="s">
        <v>37658</v>
      </c>
      <c r="G7608">
        <v>55133018</v>
      </c>
      <c r="H7608">
        <v>1003366884</v>
      </c>
      <c r="I7608" t="s">
        <v>37659</v>
      </c>
      <c r="J7608" t="s">
        <v>37660</v>
      </c>
      <c r="K7608" t="s">
        <v>37661</v>
      </c>
      <c r="L7608" t="s">
        <v>37662</v>
      </c>
      <c r="M7608">
        <v>3252</v>
      </c>
      <c r="N7608">
        <v>15</v>
      </c>
      <c r="R7608" s="1">
        <v>44167</v>
      </c>
      <c r="S7608" t="s">
        <v>56</v>
      </c>
      <c r="T7608">
        <v>751</v>
      </c>
      <c r="U7608" t="s">
        <v>10168</v>
      </c>
      <c r="W7608">
        <v>2</v>
      </c>
      <c r="X7608" t="s">
        <v>57</v>
      </c>
      <c r="Y7608">
        <v>1</v>
      </c>
      <c r="Z7608" t="s">
        <v>46545</v>
      </c>
      <c r="AA7608">
        <v>9</v>
      </c>
      <c r="AB7608">
        <v>191704</v>
      </c>
      <c r="AC7608">
        <v>121</v>
      </c>
      <c r="AD7608" t="s">
        <v>70</v>
      </c>
      <c r="AE7608">
        <v>1012</v>
      </c>
      <c r="AF7608" t="s">
        <v>71</v>
      </c>
      <c r="AG7608">
        <v>1</v>
      </c>
      <c r="AH7608" t="s">
        <v>44482</v>
      </c>
      <c r="AI7608">
        <v>21</v>
      </c>
      <c r="AJ7608" t="s">
        <v>52613</v>
      </c>
      <c r="AK7608">
        <v>751</v>
      </c>
      <c r="AL7608" t="s">
        <v>10168</v>
      </c>
      <c r="AQ7608" t="s">
        <v>37663</v>
      </c>
      <c r="AR7608" t="s">
        <v>37664</v>
      </c>
      <c r="AS7608">
        <v>0</v>
      </c>
      <c r="AT7608" t="s">
        <v>61</v>
      </c>
      <c r="AU7608" t="s">
        <v>22168</v>
      </c>
      <c r="AX7608">
        <v>56.169299610000003</v>
      </c>
      <c r="AY7608">
        <v>10.163679589999999</v>
      </c>
      <c r="AZ7608" t="s">
        <v>62</v>
      </c>
      <c r="BA7608">
        <v>1082</v>
      </c>
      <c r="BB7608" t="s">
        <v>2852</v>
      </c>
    </row>
    <row r="7609" spans="1:54" x14ac:dyDescent="0.25">
      <c r="A7609" s="1">
        <v>45200</v>
      </c>
      <c r="B7609">
        <v>751016</v>
      </c>
      <c r="C7609" t="s">
        <v>46600</v>
      </c>
      <c r="D7609">
        <v>8361</v>
      </c>
      <c r="E7609" t="s">
        <v>14766</v>
      </c>
      <c r="F7609" t="s">
        <v>46600</v>
      </c>
      <c r="G7609">
        <v>55133018</v>
      </c>
      <c r="H7609">
        <v>1003364303</v>
      </c>
      <c r="I7609" t="s">
        <v>46327</v>
      </c>
      <c r="J7609" t="s">
        <v>37665</v>
      </c>
      <c r="K7609" t="s">
        <v>37666</v>
      </c>
      <c r="L7609" t="s">
        <v>16175</v>
      </c>
      <c r="M7609">
        <v>4444</v>
      </c>
      <c r="N7609">
        <v>17</v>
      </c>
      <c r="R7609" s="1">
        <v>44474</v>
      </c>
      <c r="S7609" t="s">
        <v>56</v>
      </c>
      <c r="T7609">
        <v>751</v>
      </c>
      <c r="U7609" t="s">
        <v>10168</v>
      </c>
      <c r="W7609">
        <v>2</v>
      </c>
      <c r="X7609" t="s">
        <v>57</v>
      </c>
      <c r="Y7609">
        <v>1</v>
      </c>
      <c r="Z7609" t="s">
        <v>46545</v>
      </c>
      <c r="AA7609">
        <v>9</v>
      </c>
      <c r="AB7609">
        <v>195304</v>
      </c>
      <c r="AC7609">
        <v>121</v>
      </c>
      <c r="AD7609" t="s">
        <v>70</v>
      </c>
      <c r="AE7609">
        <v>1012</v>
      </c>
      <c r="AF7609" t="s">
        <v>71</v>
      </c>
      <c r="AG7609">
        <v>1</v>
      </c>
      <c r="AH7609" t="s">
        <v>44482</v>
      </c>
      <c r="AI7609">
        <v>21</v>
      </c>
      <c r="AJ7609" t="s">
        <v>52613</v>
      </c>
      <c r="AK7609">
        <v>751</v>
      </c>
      <c r="AL7609" t="s">
        <v>10168</v>
      </c>
      <c r="AQ7609" t="s">
        <v>37667</v>
      </c>
      <c r="AR7609" t="s">
        <v>37668</v>
      </c>
      <c r="AS7609">
        <v>0</v>
      </c>
      <c r="AT7609" t="s">
        <v>61</v>
      </c>
      <c r="AU7609" t="s">
        <v>16176</v>
      </c>
      <c r="AX7609">
        <v>56.106024470000001</v>
      </c>
      <c r="AY7609">
        <v>10.096876419999999</v>
      </c>
      <c r="AZ7609" t="s">
        <v>62</v>
      </c>
      <c r="BA7609">
        <v>1082</v>
      </c>
      <c r="BB7609" t="s">
        <v>2852</v>
      </c>
    </row>
    <row r="7610" spans="1:54" x14ac:dyDescent="0.25">
      <c r="A7610" s="1">
        <v>45200</v>
      </c>
      <c r="B7610">
        <v>751017</v>
      </c>
      <c r="C7610" t="s">
        <v>37669</v>
      </c>
      <c r="D7610">
        <v>8270</v>
      </c>
      <c r="E7610" t="s">
        <v>48112</v>
      </c>
      <c r="F7610" t="s">
        <v>37669</v>
      </c>
      <c r="G7610">
        <v>55133018</v>
      </c>
      <c r="H7610">
        <v>1003364868</v>
      </c>
      <c r="I7610" t="s">
        <v>37670</v>
      </c>
      <c r="J7610" t="s">
        <v>37671</v>
      </c>
      <c r="K7610" t="s">
        <v>37672</v>
      </c>
      <c r="L7610" t="s">
        <v>51748</v>
      </c>
      <c r="M7610">
        <v>5728</v>
      </c>
      <c r="N7610">
        <v>11</v>
      </c>
      <c r="R7610" s="1">
        <v>44988</v>
      </c>
      <c r="S7610" t="s">
        <v>673</v>
      </c>
      <c r="T7610">
        <v>751</v>
      </c>
      <c r="U7610" t="s">
        <v>10168</v>
      </c>
      <c r="W7610">
        <v>2</v>
      </c>
      <c r="X7610" t="s">
        <v>57</v>
      </c>
      <c r="Y7610">
        <v>1</v>
      </c>
      <c r="Z7610" t="s">
        <v>46545</v>
      </c>
      <c r="AA7610">
        <v>9</v>
      </c>
      <c r="AB7610">
        <v>192804</v>
      </c>
      <c r="AC7610">
        <v>121</v>
      </c>
      <c r="AD7610" t="s">
        <v>70</v>
      </c>
      <c r="AE7610">
        <v>1012</v>
      </c>
      <c r="AF7610" t="s">
        <v>71</v>
      </c>
      <c r="AG7610">
        <v>1</v>
      </c>
      <c r="AH7610" t="s">
        <v>44482</v>
      </c>
      <c r="AI7610">
        <v>21</v>
      </c>
      <c r="AJ7610" t="s">
        <v>52613</v>
      </c>
      <c r="AK7610">
        <v>751</v>
      </c>
      <c r="AL7610" t="s">
        <v>10168</v>
      </c>
      <c r="AQ7610" t="s">
        <v>37673</v>
      </c>
      <c r="AR7610" t="s">
        <v>37674</v>
      </c>
      <c r="AS7610">
        <v>0</v>
      </c>
      <c r="AT7610" t="s">
        <v>61</v>
      </c>
      <c r="AU7610" t="s">
        <v>48114</v>
      </c>
      <c r="AX7610">
        <v>56.116237220000002</v>
      </c>
      <c r="AY7610">
        <v>10.17825358</v>
      </c>
      <c r="AZ7610" t="s">
        <v>62</v>
      </c>
      <c r="BA7610">
        <v>1082</v>
      </c>
      <c r="BB7610" t="s">
        <v>2852</v>
      </c>
    </row>
    <row r="7611" spans="1:54" x14ac:dyDescent="0.25">
      <c r="A7611" s="1">
        <v>45200</v>
      </c>
      <c r="B7611">
        <v>751018</v>
      </c>
      <c r="C7611" t="s">
        <v>47073</v>
      </c>
      <c r="D7611">
        <v>8260</v>
      </c>
      <c r="E7611" t="s">
        <v>10798</v>
      </c>
      <c r="F7611" t="s">
        <v>47074</v>
      </c>
      <c r="G7611">
        <v>55133018</v>
      </c>
      <c r="H7611">
        <v>1003364157</v>
      </c>
      <c r="I7611" t="s">
        <v>51749</v>
      </c>
      <c r="J7611" t="s">
        <v>37675</v>
      </c>
      <c r="K7611" t="s">
        <v>37676</v>
      </c>
      <c r="L7611" t="s">
        <v>37677</v>
      </c>
      <c r="M7611">
        <v>4371</v>
      </c>
      <c r="N7611">
        <v>1</v>
      </c>
      <c r="R7611" s="1">
        <v>43789</v>
      </c>
      <c r="S7611" t="s">
        <v>56</v>
      </c>
      <c r="T7611">
        <v>751</v>
      </c>
      <c r="U7611" t="s">
        <v>10168</v>
      </c>
      <c r="W7611">
        <v>2</v>
      </c>
      <c r="X7611" t="s">
        <v>57</v>
      </c>
      <c r="Y7611">
        <v>1</v>
      </c>
      <c r="Z7611" t="s">
        <v>46545</v>
      </c>
      <c r="AA7611">
        <v>9</v>
      </c>
      <c r="AB7611">
        <v>196804</v>
      </c>
      <c r="AC7611">
        <v>121</v>
      </c>
      <c r="AD7611" t="s">
        <v>70</v>
      </c>
      <c r="AE7611">
        <v>1012</v>
      </c>
      <c r="AF7611" t="s">
        <v>71</v>
      </c>
      <c r="AG7611">
        <v>1</v>
      </c>
      <c r="AH7611" t="s">
        <v>44482</v>
      </c>
      <c r="AI7611">
        <v>21</v>
      </c>
      <c r="AJ7611" t="s">
        <v>52613</v>
      </c>
      <c r="AK7611">
        <v>751</v>
      </c>
      <c r="AL7611" t="s">
        <v>10168</v>
      </c>
      <c r="AQ7611" t="s">
        <v>37678</v>
      </c>
      <c r="AR7611" t="s">
        <v>37679</v>
      </c>
      <c r="AS7611">
        <v>0</v>
      </c>
      <c r="AT7611" t="s">
        <v>61</v>
      </c>
      <c r="AU7611" t="s">
        <v>17157</v>
      </c>
      <c r="AW7611" t="s">
        <v>37680</v>
      </c>
      <c r="AX7611">
        <v>56.129902629999997</v>
      </c>
      <c r="AY7611">
        <v>10.11500251</v>
      </c>
      <c r="AZ7611" t="s">
        <v>62</v>
      </c>
      <c r="BA7611">
        <v>1082</v>
      </c>
      <c r="BB7611" t="s">
        <v>2852</v>
      </c>
    </row>
    <row r="7612" spans="1:54" x14ac:dyDescent="0.25">
      <c r="A7612" s="1">
        <v>45200</v>
      </c>
      <c r="B7612">
        <v>751019</v>
      </c>
      <c r="C7612" t="s">
        <v>37681</v>
      </c>
      <c r="D7612">
        <v>8200</v>
      </c>
      <c r="E7612" t="s">
        <v>10507</v>
      </c>
      <c r="F7612" t="s">
        <v>37682</v>
      </c>
      <c r="G7612">
        <v>55133018</v>
      </c>
      <c r="H7612">
        <v>1003363976</v>
      </c>
      <c r="I7612" t="s">
        <v>28822</v>
      </c>
      <c r="J7612" t="s">
        <v>37683</v>
      </c>
      <c r="K7612" t="s">
        <v>37684</v>
      </c>
      <c r="L7612" t="s">
        <v>37685</v>
      </c>
      <c r="M7612">
        <v>4185</v>
      </c>
      <c r="N7612">
        <v>60</v>
      </c>
      <c r="R7612" s="1">
        <v>43789</v>
      </c>
      <c r="S7612" t="s">
        <v>56</v>
      </c>
      <c r="T7612">
        <v>751</v>
      </c>
      <c r="U7612" t="s">
        <v>10168</v>
      </c>
      <c r="W7612">
        <v>2</v>
      </c>
      <c r="X7612" t="s">
        <v>57</v>
      </c>
      <c r="Y7612">
        <v>1</v>
      </c>
      <c r="Z7612" t="s">
        <v>46545</v>
      </c>
      <c r="AA7612">
        <v>10</v>
      </c>
      <c r="AB7612">
        <v>195404</v>
      </c>
      <c r="AC7612">
        <v>121</v>
      </c>
      <c r="AD7612" t="s">
        <v>70</v>
      </c>
      <c r="AE7612">
        <v>1012</v>
      </c>
      <c r="AF7612" t="s">
        <v>71</v>
      </c>
      <c r="AG7612">
        <v>1</v>
      </c>
      <c r="AH7612" t="s">
        <v>44482</v>
      </c>
      <c r="AI7612">
        <v>21</v>
      </c>
      <c r="AJ7612" t="s">
        <v>52613</v>
      </c>
      <c r="AK7612">
        <v>751</v>
      </c>
      <c r="AL7612" t="s">
        <v>10168</v>
      </c>
      <c r="AQ7612" t="s">
        <v>37686</v>
      </c>
      <c r="AR7612" t="s">
        <v>37687</v>
      </c>
      <c r="AS7612">
        <v>0</v>
      </c>
      <c r="AT7612" t="s">
        <v>61</v>
      </c>
      <c r="AU7612" t="s">
        <v>14112</v>
      </c>
      <c r="AX7612">
        <v>56.173826660000003</v>
      </c>
      <c r="AY7612">
        <v>10.19632178</v>
      </c>
      <c r="AZ7612" t="s">
        <v>62</v>
      </c>
      <c r="BA7612">
        <v>1082</v>
      </c>
      <c r="BB7612" t="s">
        <v>2852</v>
      </c>
    </row>
    <row r="7613" spans="1:54" x14ac:dyDescent="0.25">
      <c r="A7613" s="1">
        <v>45200</v>
      </c>
      <c r="B7613">
        <v>751020</v>
      </c>
      <c r="C7613" t="s">
        <v>51750</v>
      </c>
      <c r="D7613">
        <v>8541</v>
      </c>
      <c r="E7613" t="s">
        <v>48106</v>
      </c>
      <c r="F7613" t="s">
        <v>51751</v>
      </c>
      <c r="G7613">
        <v>55133018</v>
      </c>
      <c r="H7613">
        <v>1003365736</v>
      </c>
      <c r="I7613" t="s">
        <v>37688</v>
      </c>
      <c r="J7613" t="s">
        <v>37689</v>
      </c>
      <c r="K7613" t="s">
        <v>37690</v>
      </c>
      <c r="L7613" t="s">
        <v>37691</v>
      </c>
      <c r="M7613">
        <v>7074</v>
      </c>
      <c r="N7613">
        <v>38</v>
      </c>
      <c r="R7613" s="1">
        <v>43789</v>
      </c>
      <c r="S7613" t="s">
        <v>56</v>
      </c>
      <c r="T7613">
        <v>751</v>
      </c>
      <c r="U7613" t="s">
        <v>10168</v>
      </c>
      <c r="W7613">
        <v>2</v>
      </c>
      <c r="X7613" t="s">
        <v>57</v>
      </c>
      <c r="Y7613">
        <v>1</v>
      </c>
      <c r="Z7613" t="s">
        <v>46545</v>
      </c>
      <c r="AA7613">
        <v>3</v>
      </c>
      <c r="AB7613">
        <v>197308</v>
      </c>
      <c r="AC7613">
        <v>126</v>
      </c>
      <c r="AD7613" t="s">
        <v>46616</v>
      </c>
      <c r="AE7613">
        <v>1015</v>
      </c>
      <c r="AF7613" t="s">
        <v>46616</v>
      </c>
      <c r="AG7613">
        <v>1</v>
      </c>
      <c r="AH7613" t="s">
        <v>44482</v>
      </c>
      <c r="AI7613">
        <v>23</v>
      </c>
      <c r="AJ7613" t="s">
        <v>692</v>
      </c>
      <c r="AK7613">
        <v>751</v>
      </c>
      <c r="AL7613" t="s">
        <v>10168</v>
      </c>
      <c r="AQ7613" t="s">
        <v>37692</v>
      </c>
      <c r="AR7613" t="s">
        <v>37693</v>
      </c>
      <c r="AS7613">
        <v>0</v>
      </c>
      <c r="AT7613" t="s">
        <v>61</v>
      </c>
      <c r="AU7613" t="s">
        <v>12717</v>
      </c>
      <c r="AX7613">
        <v>56.260172330000003</v>
      </c>
      <c r="AY7613">
        <v>10.34297394</v>
      </c>
      <c r="AZ7613" t="s">
        <v>62</v>
      </c>
      <c r="BA7613">
        <v>1082</v>
      </c>
      <c r="BB7613" t="s">
        <v>2852</v>
      </c>
    </row>
    <row r="7614" spans="1:54" x14ac:dyDescent="0.25">
      <c r="A7614" s="1">
        <v>45200</v>
      </c>
      <c r="B7614">
        <v>751021</v>
      </c>
      <c r="C7614" t="s">
        <v>37694</v>
      </c>
      <c r="D7614">
        <v>8270</v>
      </c>
      <c r="E7614" t="s">
        <v>48112</v>
      </c>
      <c r="F7614" t="s">
        <v>37695</v>
      </c>
      <c r="G7614">
        <v>55133018</v>
      </c>
      <c r="H7614">
        <v>1003365347</v>
      </c>
      <c r="I7614" t="s">
        <v>37696</v>
      </c>
      <c r="J7614" t="s">
        <v>37697</v>
      </c>
      <c r="K7614" t="s">
        <v>37698</v>
      </c>
      <c r="L7614" t="s">
        <v>16157</v>
      </c>
      <c r="M7614">
        <v>6322</v>
      </c>
      <c r="N7614">
        <v>18</v>
      </c>
      <c r="R7614" s="1">
        <v>43861</v>
      </c>
      <c r="S7614" t="s">
        <v>56</v>
      </c>
      <c r="T7614">
        <v>751</v>
      </c>
      <c r="U7614" t="s">
        <v>10168</v>
      </c>
      <c r="W7614">
        <v>2</v>
      </c>
      <c r="X7614" t="s">
        <v>57</v>
      </c>
      <c r="Y7614">
        <v>1</v>
      </c>
      <c r="Z7614" t="s">
        <v>46545</v>
      </c>
      <c r="AA7614">
        <v>9</v>
      </c>
      <c r="AB7614">
        <v>193804</v>
      </c>
      <c r="AC7614">
        <v>121</v>
      </c>
      <c r="AD7614" t="s">
        <v>70</v>
      </c>
      <c r="AE7614">
        <v>1012</v>
      </c>
      <c r="AF7614" t="s">
        <v>71</v>
      </c>
      <c r="AG7614">
        <v>1</v>
      </c>
      <c r="AH7614" t="s">
        <v>44482</v>
      </c>
      <c r="AI7614">
        <v>21</v>
      </c>
      <c r="AJ7614" t="s">
        <v>52613</v>
      </c>
      <c r="AK7614">
        <v>751</v>
      </c>
      <c r="AL7614" t="s">
        <v>10168</v>
      </c>
      <c r="AQ7614" t="s">
        <v>37699</v>
      </c>
      <c r="AR7614" t="s">
        <v>37700</v>
      </c>
      <c r="AS7614">
        <v>0</v>
      </c>
      <c r="AT7614" t="s">
        <v>61</v>
      </c>
      <c r="AU7614" t="s">
        <v>5321</v>
      </c>
      <c r="AX7614">
        <v>56.115176650000002</v>
      </c>
      <c r="AY7614">
        <v>10.200676039999999</v>
      </c>
      <c r="AZ7614" t="s">
        <v>62</v>
      </c>
      <c r="BA7614">
        <v>1082</v>
      </c>
      <c r="BB7614" t="s">
        <v>2852</v>
      </c>
    </row>
    <row r="7615" spans="1:54" x14ac:dyDescent="0.25">
      <c r="A7615" s="1">
        <v>45200</v>
      </c>
      <c r="B7615">
        <v>751022</v>
      </c>
      <c r="C7615" t="s">
        <v>37701</v>
      </c>
      <c r="D7615">
        <v>8200</v>
      </c>
      <c r="E7615" t="s">
        <v>10507</v>
      </c>
      <c r="F7615" t="s">
        <v>37702</v>
      </c>
      <c r="G7615">
        <v>55133018</v>
      </c>
      <c r="H7615">
        <v>1003365438</v>
      </c>
      <c r="I7615" t="s">
        <v>37703</v>
      </c>
      <c r="J7615" t="s">
        <v>37704</v>
      </c>
      <c r="K7615" t="s">
        <v>37705</v>
      </c>
      <c r="L7615" t="s">
        <v>51752</v>
      </c>
      <c r="M7615">
        <v>77</v>
      </c>
      <c r="N7615">
        <v>31</v>
      </c>
      <c r="R7615" s="1">
        <v>45029</v>
      </c>
      <c r="S7615" t="s">
        <v>673</v>
      </c>
      <c r="T7615">
        <v>751</v>
      </c>
      <c r="U7615" t="s">
        <v>10168</v>
      </c>
      <c r="W7615">
        <v>2</v>
      </c>
      <c r="X7615" t="s">
        <v>57</v>
      </c>
      <c r="Y7615">
        <v>1</v>
      </c>
      <c r="Z7615" t="s">
        <v>46545</v>
      </c>
      <c r="AA7615">
        <v>7</v>
      </c>
      <c r="AB7615">
        <v>194004</v>
      </c>
      <c r="AC7615">
        <v>121</v>
      </c>
      <c r="AD7615" t="s">
        <v>70</v>
      </c>
      <c r="AE7615">
        <v>1012</v>
      </c>
      <c r="AF7615" t="s">
        <v>71</v>
      </c>
      <c r="AG7615">
        <v>1</v>
      </c>
      <c r="AH7615" t="s">
        <v>44482</v>
      </c>
      <c r="AI7615">
        <v>21</v>
      </c>
      <c r="AJ7615" t="s">
        <v>52613</v>
      </c>
      <c r="AK7615">
        <v>751</v>
      </c>
      <c r="AL7615" t="s">
        <v>10168</v>
      </c>
      <c r="AQ7615" t="s">
        <v>37706</v>
      </c>
      <c r="AR7615" t="s">
        <v>37707</v>
      </c>
      <c r="AS7615">
        <v>0</v>
      </c>
      <c r="AT7615" t="s">
        <v>61</v>
      </c>
      <c r="AU7615" t="s">
        <v>51753</v>
      </c>
      <c r="AX7615">
        <v>56.218633619999999</v>
      </c>
      <c r="AY7615">
        <v>10.157948469999999</v>
      </c>
      <c r="AZ7615" t="s">
        <v>62</v>
      </c>
      <c r="BA7615">
        <v>1082</v>
      </c>
      <c r="BB7615" t="s">
        <v>2852</v>
      </c>
    </row>
    <row r="7616" spans="1:54" x14ac:dyDescent="0.25">
      <c r="A7616" s="1">
        <v>45200</v>
      </c>
      <c r="B7616">
        <v>751023</v>
      </c>
      <c r="C7616" t="s">
        <v>51754</v>
      </c>
      <c r="D7616">
        <v>8000</v>
      </c>
      <c r="E7616" t="s">
        <v>10166</v>
      </c>
      <c r="F7616" t="s">
        <v>51755</v>
      </c>
      <c r="G7616">
        <v>55133018</v>
      </c>
      <c r="H7616">
        <v>1003364698</v>
      </c>
      <c r="I7616" t="s">
        <v>37708</v>
      </c>
      <c r="J7616" t="s">
        <v>37709</v>
      </c>
      <c r="K7616" t="s">
        <v>37710</v>
      </c>
      <c r="L7616" t="s">
        <v>48808</v>
      </c>
      <c r="M7616">
        <v>5151</v>
      </c>
      <c r="N7616">
        <v>24</v>
      </c>
      <c r="R7616" s="1">
        <v>44140</v>
      </c>
      <c r="S7616" t="s">
        <v>56</v>
      </c>
      <c r="T7616">
        <v>751</v>
      </c>
      <c r="U7616" t="s">
        <v>10168</v>
      </c>
      <c r="W7616">
        <v>2</v>
      </c>
      <c r="X7616" t="s">
        <v>57</v>
      </c>
      <c r="Y7616">
        <v>1</v>
      </c>
      <c r="Z7616" t="s">
        <v>46545</v>
      </c>
      <c r="AA7616">
        <v>10</v>
      </c>
      <c r="AB7616">
        <v>192104</v>
      </c>
      <c r="AC7616">
        <v>121</v>
      </c>
      <c r="AD7616" t="s">
        <v>70</v>
      </c>
      <c r="AE7616">
        <v>1012</v>
      </c>
      <c r="AF7616" t="s">
        <v>71</v>
      </c>
      <c r="AG7616">
        <v>1</v>
      </c>
      <c r="AH7616" t="s">
        <v>44482</v>
      </c>
      <c r="AI7616">
        <v>21</v>
      </c>
      <c r="AJ7616" t="s">
        <v>52613</v>
      </c>
      <c r="AK7616">
        <v>751</v>
      </c>
      <c r="AL7616" t="s">
        <v>10168</v>
      </c>
      <c r="AQ7616" t="s">
        <v>37711</v>
      </c>
      <c r="AR7616" t="s">
        <v>37712</v>
      </c>
      <c r="AS7616">
        <v>0</v>
      </c>
      <c r="AT7616" t="s">
        <v>61</v>
      </c>
      <c r="AU7616" t="s">
        <v>48809</v>
      </c>
      <c r="AX7616">
        <v>56.146376609999997</v>
      </c>
      <c r="AY7616">
        <v>10.18835438</v>
      </c>
      <c r="AZ7616" t="s">
        <v>62</v>
      </c>
      <c r="BA7616">
        <v>1082</v>
      </c>
      <c r="BB7616" t="s">
        <v>2852</v>
      </c>
    </row>
    <row r="7617" spans="1:54" x14ac:dyDescent="0.25">
      <c r="A7617" s="1">
        <v>45200</v>
      </c>
      <c r="B7617">
        <v>751024</v>
      </c>
      <c r="C7617" t="s">
        <v>37713</v>
      </c>
      <c r="D7617">
        <v>8340</v>
      </c>
      <c r="E7617" t="s">
        <v>11825</v>
      </c>
      <c r="F7617" t="s">
        <v>37714</v>
      </c>
      <c r="G7617">
        <v>55133018</v>
      </c>
      <c r="H7617">
        <v>1003364649</v>
      </c>
      <c r="I7617" t="s">
        <v>37715</v>
      </c>
      <c r="J7617" t="s">
        <v>37716</v>
      </c>
      <c r="K7617" t="s">
        <v>37717</v>
      </c>
      <c r="L7617" t="s">
        <v>54185</v>
      </c>
      <c r="M7617">
        <v>5041</v>
      </c>
      <c r="N7617">
        <v>19</v>
      </c>
      <c r="R7617" s="1">
        <v>43472</v>
      </c>
      <c r="S7617" t="s">
        <v>56</v>
      </c>
      <c r="T7617">
        <v>751</v>
      </c>
      <c r="U7617" t="s">
        <v>10168</v>
      </c>
      <c r="W7617">
        <v>2</v>
      </c>
      <c r="X7617" t="s">
        <v>57</v>
      </c>
      <c r="Y7617">
        <v>1</v>
      </c>
      <c r="Z7617" t="s">
        <v>46545</v>
      </c>
      <c r="AA7617">
        <v>9</v>
      </c>
      <c r="AC7617">
        <v>121</v>
      </c>
      <c r="AD7617" t="s">
        <v>70</v>
      </c>
      <c r="AE7617">
        <v>1012</v>
      </c>
      <c r="AF7617" t="s">
        <v>71</v>
      </c>
      <c r="AG7617">
        <v>1</v>
      </c>
      <c r="AH7617" t="s">
        <v>44482</v>
      </c>
      <c r="AI7617">
        <v>21</v>
      </c>
      <c r="AJ7617" t="s">
        <v>52613</v>
      </c>
      <c r="AK7617">
        <v>751</v>
      </c>
      <c r="AL7617" t="s">
        <v>10168</v>
      </c>
      <c r="AQ7617" t="s">
        <v>37718</v>
      </c>
      <c r="AR7617" t="s">
        <v>37719</v>
      </c>
      <c r="AS7617">
        <v>0</v>
      </c>
      <c r="AT7617" t="s">
        <v>61</v>
      </c>
      <c r="AU7617" t="s">
        <v>54186</v>
      </c>
      <c r="AX7617">
        <v>56.039446210000001</v>
      </c>
      <c r="AY7617">
        <v>10.19903388</v>
      </c>
      <c r="AZ7617" t="s">
        <v>62</v>
      </c>
      <c r="BA7617">
        <v>1082</v>
      </c>
      <c r="BB7617" t="s">
        <v>2852</v>
      </c>
    </row>
    <row r="7618" spans="1:54" x14ac:dyDescent="0.25">
      <c r="A7618" s="1">
        <v>45200</v>
      </c>
      <c r="B7618">
        <v>751025</v>
      </c>
      <c r="C7618" t="s">
        <v>51756</v>
      </c>
      <c r="D7618">
        <v>8210</v>
      </c>
      <c r="E7618" t="s">
        <v>10527</v>
      </c>
      <c r="F7618" t="s">
        <v>51757</v>
      </c>
      <c r="G7618">
        <v>55133018</v>
      </c>
      <c r="H7618">
        <v>1003362798</v>
      </c>
      <c r="I7618" t="s">
        <v>51758</v>
      </c>
      <c r="J7618" t="s">
        <v>37720</v>
      </c>
      <c r="K7618" t="s">
        <v>37721</v>
      </c>
      <c r="L7618" t="s">
        <v>56012</v>
      </c>
      <c r="M7618">
        <v>5740</v>
      </c>
      <c r="N7618">
        <v>20</v>
      </c>
      <c r="R7618" s="1">
        <v>43887</v>
      </c>
      <c r="S7618" t="s">
        <v>56</v>
      </c>
      <c r="T7618">
        <v>751</v>
      </c>
      <c r="U7618" t="s">
        <v>10168</v>
      </c>
      <c r="W7618">
        <v>2</v>
      </c>
      <c r="X7618" t="s">
        <v>57</v>
      </c>
      <c r="Y7618">
        <v>1</v>
      </c>
      <c r="Z7618" t="s">
        <v>46545</v>
      </c>
      <c r="AA7618">
        <v>10</v>
      </c>
      <c r="AB7618">
        <v>194604</v>
      </c>
      <c r="AC7618">
        <v>121</v>
      </c>
      <c r="AD7618" t="s">
        <v>70</v>
      </c>
      <c r="AE7618">
        <v>1012</v>
      </c>
      <c r="AF7618" t="s">
        <v>71</v>
      </c>
      <c r="AG7618">
        <v>1</v>
      </c>
      <c r="AH7618" t="s">
        <v>44482</v>
      </c>
      <c r="AI7618">
        <v>21</v>
      </c>
      <c r="AJ7618" t="s">
        <v>52613</v>
      </c>
      <c r="AK7618">
        <v>751</v>
      </c>
      <c r="AL7618" t="s">
        <v>10168</v>
      </c>
      <c r="AQ7618" t="s">
        <v>37722</v>
      </c>
      <c r="AR7618" t="s">
        <v>37723</v>
      </c>
      <c r="AS7618">
        <v>0</v>
      </c>
      <c r="AT7618" t="s">
        <v>61</v>
      </c>
      <c r="AU7618" t="s">
        <v>56013</v>
      </c>
      <c r="AX7618">
        <v>56.164824930000002</v>
      </c>
      <c r="AY7618">
        <v>10.184485329999999</v>
      </c>
      <c r="AZ7618" t="s">
        <v>62</v>
      </c>
      <c r="BA7618">
        <v>1082</v>
      </c>
      <c r="BB7618" t="s">
        <v>2852</v>
      </c>
    </row>
    <row r="7619" spans="1:54" x14ac:dyDescent="0.25">
      <c r="A7619" s="1">
        <v>45200</v>
      </c>
      <c r="B7619">
        <v>751026</v>
      </c>
      <c r="C7619" t="s">
        <v>37724</v>
      </c>
      <c r="D7619">
        <v>8320</v>
      </c>
      <c r="E7619" t="s">
        <v>53218</v>
      </c>
      <c r="F7619" t="s">
        <v>54187</v>
      </c>
      <c r="G7619">
        <v>55133018</v>
      </c>
      <c r="H7619">
        <v>1003366458</v>
      </c>
      <c r="I7619" t="s">
        <v>37725</v>
      </c>
      <c r="J7619" t="s">
        <v>37726</v>
      </c>
      <c r="K7619" t="s">
        <v>37727</v>
      </c>
      <c r="L7619" t="s">
        <v>16151</v>
      </c>
      <c r="M7619">
        <v>8415</v>
      </c>
      <c r="N7619">
        <v>4</v>
      </c>
      <c r="R7619" s="1">
        <v>43789</v>
      </c>
      <c r="S7619" t="s">
        <v>56</v>
      </c>
      <c r="T7619">
        <v>751</v>
      </c>
      <c r="U7619" t="s">
        <v>10168</v>
      </c>
      <c r="W7619">
        <v>2</v>
      </c>
      <c r="X7619" t="s">
        <v>57</v>
      </c>
      <c r="Y7619">
        <v>1</v>
      </c>
      <c r="Z7619" t="s">
        <v>46545</v>
      </c>
      <c r="AA7619">
        <v>9</v>
      </c>
      <c r="AB7619">
        <v>193804</v>
      </c>
      <c r="AC7619">
        <v>121</v>
      </c>
      <c r="AD7619" t="s">
        <v>70</v>
      </c>
      <c r="AE7619">
        <v>1012</v>
      </c>
      <c r="AF7619" t="s">
        <v>71</v>
      </c>
      <c r="AG7619">
        <v>1</v>
      </c>
      <c r="AH7619" t="s">
        <v>44482</v>
      </c>
      <c r="AI7619">
        <v>21</v>
      </c>
      <c r="AJ7619" t="s">
        <v>52613</v>
      </c>
      <c r="AK7619">
        <v>751</v>
      </c>
      <c r="AL7619" t="s">
        <v>10168</v>
      </c>
      <c r="AQ7619" t="s">
        <v>37728</v>
      </c>
      <c r="AR7619" t="s">
        <v>37729</v>
      </c>
      <c r="AS7619">
        <v>0</v>
      </c>
      <c r="AT7619" t="s">
        <v>61</v>
      </c>
      <c r="AU7619" t="s">
        <v>16153</v>
      </c>
      <c r="AX7619">
        <v>56.068868719999998</v>
      </c>
      <c r="AY7619">
        <v>10.15701851</v>
      </c>
      <c r="AZ7619" t="s">
        <v>62</v>
      </c>
      <c r="BA7619">
        <v>1082</v>
      </c>
      <c r="BB7619" t="s">
        <v>2852</v>
      </c>
    </row>
    <row r="7620" spans="1:54" x14ac:dyDescent="0.25">
      <c r="A7620" s="1">
        <v>45200</v>
      </c>
      <c r="B7620">
        <v>751027</v>
      </c>
      <c r="C7620" t="s">
        <v>37730</v>
      </c>
      <c r="D7620">
        <v>8000</v>
      </c>
      <c r="E7620" t="s">
        <v>10166</v>
      </c>
      <c r="F7620" t="s">
        <v>37731</v>
      </c>
      <c r="G7620">
        <v>55133018</v>
      </c>
      <c r="H7620">
        <v>1003364893</v>
      </c>
      <c r="I7620" t="s">
        <v>51759</v>
      </c>
      <c r="J7620" t="s">
        <v>37732</v>
      </c>
      <c r="K7620" t="s">
        <v>37733</v>
      </c>
      <c r="L7620" t="s">
        <v>16130</v>
      </c>
      <c r="M7620">
        <v>3777</v>
      </c>
      <c r="N7620" t="s">
        <v>1123</v>
      </c>
      <c r="R7620" s="1">
        <v>44371</v>
      </c>
      <c r="S7620" t="s">
        <v>56</v>
      </c>
      <c r="T7620">
        <v>751</v>
      </c>
      <c r="U7620" t="s">
        <v>10168</v>
      </c>
      <c r="W7620">
        <v>2</v>
      </c>
      <c r="X7620" t="s">
        <v>57</v>
      </c>
      <c r="Y7620">
        <v>1</v>
      </c>
      <c r="Z7620" t="s">
        <v>46545</v>
      </c>
      <c r="AA7620">
        <v>9</v>
      </c>
      <c r="AB7620">
        <v>191004</v>
      </c>
      <c r="AC7620">
        <v>121</v>
      </c>
      <c r="AD7620" t="s">
        <v>70</v>
      </c>
      <c r="AE7620">
        <v>1012</v>
      </c>
      <c r="AF7620" t="s">
        <v>71</v>
      </c>
      <c r="AG7620">
        <v>1</v>
      </c>
      <c r="AH7620" t="s">
        <v>44482</v>
      </c>
      <c r="AI7620">
        <v>21</v>
      </c>
      <c r="AJ7620" t="s">
        <v>52613</v>
      </c>
      <c r="AK7620">
        <v>751</v>
      </c>
      <c r="AL7620" t="s">
        <v>10168</v>
      </c>
      <c r="AQ7620" t="s">
        <v>37734</v>
      </c>
      <c r="AR7620" t="s">
        <v>37735</v>
      </c>
      <c r="AS7620">
        <v>0</v>
      </c>
      <c r="AT7620" t="s">
        <v>61</v>
      </c>
      <c r="AU7620" t="s">
        <v>15449</v>
      </c>
      <c r="AX7620">
        <v>56.145239269999998</v>
      </c>
      <c r="AY7620">
        <v>10.198305189999999</v>
      </c>
      <c r="AZ7620" t="s">
        <v>62</v>
      </c>
      <c r="BA7620">
        <v>1082</v>
      </c>
      <c r="BB7620" t="s">
        <v>2852</v>
      </c>
    </row>
    <row r="7621" spans="1:54" x14ac:dyDescent="0.25">
      <c r="A7621" s="1">
        <v>45200</v>
      </c>
      <c r="B7621">
        <v>751028</v>
      </c>
      <c r="C7621" t="s">
        <v>53478</v>
      </c>
      <c r="D7621">
        <v>8220</v>
      </c>
      <c r="E7621" t="s">
        <v>10996</v>
      </c>
      <c r="F7621" t="s">
        <v>54188</v>
      </c>
      <c r="G7621">
        <v>55133018</v>
      </c>
      <c r="H7621">
        <v>1003363885</v>
      </c>
      <c r="I7621" t="s">
        <v>51760</v>
      </c>
      <c r="J7621" t="s">
        <v>37736</v>
      </c>
      <c r="K7621" t="s">
        <v>37737</v>
      </c>
      <c r="L7621" t="s">
        <v>37738</v>
      </c>
      <c r="M7621">
        <v>7162</v>
      </c>
      <c r="N7621">
        <v>46</v>
      </c>
      <c r="R7621" s="1">
        <v>40854</v>
      </c>
      <c r="S7621" t="s">
        <v>56</v>
      </c>
      <c r="T7621">
        <v>751</v>
      </c>
      <c r="U7621" t="s">
        <v>10168</v>
      </c>
      <c r="V7621" s="1">
        <v>39417</v>
      </c>
      <c r="W7621">
        <v>2</v>
      </c>
      <c r="X7621" t="s">
        <v>57</v>
      </c>
      <c r="Y7621">
        <v>1</v>
      </c>
      <c r="Z7621" t="s">
        <v>46545</v>
      </c>
      <c r="AA7621">
        <v>9</v>
      </c>
      <c r="AB7621">
        <v>197008</v>
      </c>
      <c r="AC7621">
        <v>121</v>
      </c>
      <c r="AD7621" t="s">
        <v>70</v>
      </c>
      <c r="AE7621">
        <v>1012</v>
      </c>
      <c r="AF7621" t="s">
        <v>71</v>
      </c>
      <c r="AG7621">
        <v>3</v>
      </c>
      <c r="AH7621" t="s">
        <v>81</v>
      </c>
      <c r="AI7621">
        <v>21</v>
      </c>
      <c r="AJ7621" t="s">
        <v>52613</v>
      </c>
      <c r="AK7621">
        <v>751</v>
      </c>
      <c r="AL7621" t="s">
        <v>10168</v>
      </c>
      <c r="AQ7621" t="s">
        <v>37739</v>
      </c>
      <c r="AR7621" t="s">
        <v>37740</v>
      </c>
      <c r="AS7621">
        <v>0</v>
      </c>
      <c r="AT7621" t="s">
        <v>61</v>
      </c>
      <c r="AU7621" t="s">
        <v>37741</v>
      </c>
      <c r="AX7621">
        <v>56.156848768932498</v>
      </c>
      <c r="AY7621">
        <v>10.1326636272761</v>
      </c>
      <c r="AZ7621" t="s">
        <v>62</v>
      </c>
      <c r="BA7621">
        <v>1082</v>
      </c>
      <c r="BB7621" t="s">
        <v>2852</v>
      </c>
    </row>
    <row r="7622" spans="1:54" x14ac:dyDescent="0.25">
      <c r="A7622" s="1">
        <v>45200</v>
      </c>
      <c r="B7622">
        <v>751029</v>
      </c>
      <c r="C7622" t="s">
        <v>37742</v>
      </c>
      <c r="D7622">
        <v>8000</v>
      </c>
      <c r="E7622" t="s">
        <v>10166</v>
      </c>
      <c r="F7622" t="s">
        <v>37743</v>
      </c>
      <c r="I7622" t="s">
        <v>51761</v>
      </c>
      <c r="K7622" t="s">
        <v>37744</v>
      </c>
      <c r="L7622" t="s">
        <v>37745</v>
      </c>
      <c r="M7622">
        <v>5983</v>
      </c>
      <c r="N7622">
        <v>13</v>
      </c>
      <c r="R7622" s="1">
        <v>40162</v>
      </c>
      <c r="S7622" t="s">
        <v>80</v>
      </c>
      <c r="T7622">
        <v>751</v>
      </c>
      <c r="U7622" t="s">
        <v>10168</v>
      </c>
      <c r="V7622" s="1">
        <v>32295</v>
      </c>
      <c r="W7622">
        <v>2</v>
      </c>
      <c r="X7622" t="s">
        <v>57</v>
      </c>
      <c r="Y7622">
        <v>1</v>
      </c>
      <c r="Z7622" t="s">
        <v>46545</v>
      </c>
      <c r="AA7622">
        <v>10</v>
      </c>
      <c r="AC7622">
        <v>121</v>
      </c>
      <c r="AD7622" t="s">
        <v>70</v>
      </c>
      <c r="AE7622">
        <v>1012</v>
      </c>
      <c r="AF7622" t="s">
        <v>71</v>
      </c>
      <c r="AG7622">
        <v>3</v>
      </c>
      <c r="AH7622" t="s">
        <v>81</v>
      </c>
      <c r="AI7622">
        <v>21</v>
      </c>
      <c r="AJ7622" t="s">
        <v>52613</v>
      </c>
      <c r="AK7622">
        <v>751</v>
      </c>
      <c r="AL7622" t="s">
        <v>10168</v>
      </c>
      <c r="AS7622">
        <v>0</v>
      </c>
      <c r="AT7622" t="s">
        <v>61</v>
      </c>
      <c r="AU7622" t="s">
        <v>14119</v>
      </c>
      <c r="AX7622">
        <v>56.160425761678397</v>
      </c>
      <c r="AY7622">
        <v>10.2031726873713</v>
      </c>
      <c r="AZ7622" t="s">
        <v>62</v>
      </c>
      <c r="BA7622">
        <v>1082</v>
      </c>
      <c r="BB7622" t="s">
        <v>2852</v>
      </c>
    </row>
    <row r="7623" spans="1:54" x14ac:dyDescent="0.25">
      <c r="A7623" s="1">
        <v>45200</v>
      </c>
      <c r="B7623">
        <v>751030</v>
      </c>
      <c r="C7623" t="s">
        <v>37746</v>
      </c>
      <c r="D7623">
        <v>8000</v>
      </c>
      <c r="E7623" t="s">
        <v>10166</v>
      </c>
      <c r="F7623" t="s">
        <v>51762</v>
      </c>
      <c r="I7623" t="s">
        <v>37747</v>
      </c>
      <c r="K7623" t="s">
        <v>37748</v>
      </c>
      <c r="L7623" t="s">
        <v>51178</v>
      </c>
      <c r="M7623">
        <v>6068</v>
      </c>
      <c r="R7623" s="1">
        <v>40162</v>
      </c>
      <c r="S7623" t="s">
        <v>80</v>
      </c>
      <c r="T7623">
        <v>751</v>
      </c>
      <c r="U7623" t="s">
        <v>10168</v>
      </c>
      <c r="V7623" s="1">
        <v>28642</v>
      </c>
      <c r="W7623">
        <v>2</v>
      </c>
      <c r="X7623" t="s">
        <v>57</v>
      </c>
      <c r="Y7623">
        <v>1</v>
      </c>
      <c r="Z7623" t="s">
        <v>46545</v>
      </c>
      <c r="AC7623">
        <v>121</v>
      </c>
      <c r="AD7623" t="s">
        <v>70</v>
      </c>
      <c r="AE7623">
        <v>1012</v>
      </c>
      <c r="AF7623" t="s">
        <v>71</v>
      </c>
      <c r="AG7623">
        <v>3</v>
      </c>
      <c r="AH7623" t="s">
        <v>81</v>
      </c>
      <c r="AI7623">
        <v>21</v>
      </c>
      <c r="AJ7623" t="s">
        <v>52613</v>
      </c>
      <c r="AK7623">
        <v>751</v>
      </c>
      <c r="AL7623" t="s">
        <v>10168</v>
      </c>
      <c r="AS7623">
        <v>0</v>
      </c>
      <c r="AT7623" t="s">
        <v>61</v>
      </c>
      <c r="AU7623" t="s">
        <v>51178</v>
      </c>
      <c r="AX7623">
        <v>56.165339439856602</v>
      </c>
      <c r="AY7623">
        <v>10.209986320935</v>
      </c>
      <c r="AZ7623" t="s">
        <v>62</v>
      </c>
      <c r="BA7623">
        <v>1082</v>
      </c>
      <c r="BB7623" t="s">
        <v>2852</v>
      </c>
    </row>
    <row r="7624" spans="1:54" x14ac:dyDescent="0.25">
      <c r="A7624" s="1">
        <v>45200</v>
      </c>
      <c r="B7624">
        <v>751031</v>
      </c>
      <c r="C7624" t="s">
        <v>37749</v>
      </c>
      <c r="D7624">
        <v>8200</v>
      </c>
      <c r="E7624" t="s">
        <v>10507</v>
      </c>
      <c r="F7624" t="s">
        <v>37750</v>
      </c>
      <c r="G7624">
        <v>26972396</v>
      </c>
      <c r="H7624">
        <v>1009663203</v>
      </c>
      <c r="I7624" t="s">
        <v>37751</v>
      </c>
      <c r="K7624" t="s">
        <v>37752</v>
      </c>
      <c r="L7624" t="s">
        <v>37753</v>
      </c>
      <c r="M7624">
        <v>6288</v>
      </c>
      <c r="N7624">
        <v>99</v>
      </c>
      <c r="R7624" s="1">
        <v>43763</v>
      </c>
      <c r="S7624" t="s">
        <v>56</v>
      </c>
      <c r="T7624">
        <v>751</v>
      </c>
      <c r="U7624" t="s">
        <v>10168</v>
      </c>
      <c r="W7624">
        <v>2</v>
      </c>
      <c r="X7624" t="s">
        <v>57</v>
      </c>
      <c r="Y7624">
        <v>1</v>
      </c>
      <c r="Z7624" t="s">
        <v>46545</v>
      </c>
      <c r="AA7624">
        <v>7</v>
      </c>
      <c r="AB7624">
        <v>195808</v>
      </c>
      <c r="AC7624">
        <v>129</v>
      </c>
      <c r="AD7624" t="s">
        <v>2405</v>
      </c>
      <c r="AE7624">
        <v>1016</v>
      </c>
      <c r="AF7624" t="s">
        <v>2405</v>
      </c>
      <c r="AG7624">
        <v>1</v>
      </c>
      <c r="AH7624" t="s">
        <v>44482</v>
      </c>
      <c r="AI7624">
        <v>23</v>
      </c>
      <c r="AJ7624" t="s">
        <v>692</v>
      </c>
      <c r="AK7624">
        <v>751</v>
      </c>
      <c r="AL7624" t="s">
        <v>10168</v>
      </c>
      <c r="AQ7624" t="s">
        <v>37754</v>
      </c>
      <c r="AR7624" t="s">
        <v>37755</v>
      </c>
      <c r="AS7624">
        <v>0</v>
      </c>
      <c r="AT7624" t="s">
        <v>61</v>
      </c>
      <c r="AU7624" t="s">
        <v>37756</v>
      </c>
      <c r="AX7624">
        <v>56.191909109999997</v>
      </c>
      <c r="AY7624">
        <v>10.172114949999999</v>
      </c>
      <c r="AZ7624" t="s">
        <v>62</v>
      </c>
      <c r="BA7624">
        <v>1082</v>
      </c>
      <c r="BB7624" t="s">
        <v>2852</v>
      </c>
    </row>
    <row r="7625" spans="1:54" x14ac:dyDescent="0.25">
      <c r="A7625" s="1">
        <v>45200</v>
      </c>
      <c r="B7625">
        <v>751032</v>
      </c>
      <c r="C7625" t="s">
        <v>37757</v>
      </c>
      <c r="D7625">
        <v>8240</v>
      </c>
      <c r="E7625" t="s">
        <v>11792</v>
      </c>
      <c r="F7625" t="s">
        <v>37758</v>
      </c>
      <c r="G7625">
        <v>55133018</v>
      </c>
      <c r="H7625">
        <v>1003362658</v>
      </c>
      <c r="I7625" t="s">
        <v>37759</v>
      </c>
      <c r="J7625" t="s">
        <v>37760</v>
      </c>
      <c r="K7625" t="s">
        <v>37761</v>
      </c>
      <c r="L7625" t="s">
        <v>56014</v>
      </c>
      <c r="M7625">
        <v>9174</v>
      </c>
      <c r="N7625">
        <v>97</v>
      </c>
      <c r="R7625" s="1">
        <v>43887</v>
      </c>
      <c r="S7625" t="s">
        <v>56</v>
      </c>
      <c r="T7625">
        <v>751</v>
      </c>
      <c r="U7625" t="s">
        <v>10168</v>
      </c>
      <c r="W7625">
        <v>2</v>
      </c>
      <c r="X7625" t="s">
        <v>57</v>
      </c>
      <c r="Y7625">
        <v>1</v>
      </c>
      <c r="Z7625" t="s">
        <v>46545</v>
      </c>
      <c r="AA7625">
        <v>9</v>
      </c>
      <c r="AB7625">
        <v>192704</v>
      </c>
      <c r="AC7625">
        <v>121</v>
      </c>
      <c r="AD7625" t="s">
        <v>70</v>
      </c>
      <c r="AE7625">
        <v>1012</v>
      </c>
      <c r="AF7625" t="s">
        <v>71</v>
      </c>
      <c r="AG7625">
        <v>1</v>
      </c>
      <c r="AH7625" t="s">
        <v>44482</v>
      </c>
      <c r="AI7625">
        <v>21</v>
      </c>
      <c r="AJ7625" t="s">
        <v>52613</v>
      </c>
      <c r="AK7625">
        <v>751</v>
      </c>
      <c r="AL7625" t="s">
        <v>10168</v>
      </c>
      <c r="AQ7625" t="s">
        <v>37762</v>
      </c>
      <c r="AR7625" t="s">
        <v>37763</v>
      </c>
      <c r="AS7625">
        <v>0</v>
      </c>
      <c r="AT7625" t="s">
        <v>61</v>
      </c>
      <c r="AU7625" t="s">
        <v>55905</v>
      </c>
      <c r="AX7625">
        <v>56.192963679999998</v>
      </c>
      <c r="AY7625">
        <v>10.229043860000001</v>
      </c>
      <c r="AZ7625" t="s">
        <v>62</v>
      </c>
      <c r="BA7625">
        <v>1082</v>
      </c>
      <c r="BB7625" t="s">
        <v>2852</v>
      </c>
    </row>
    <row r="7626" spans="1:54" x14ac:dyDescent="0.25">
      <c r="A7626" s="1">
        <v>45200</v>
      </c>
      <c r="B7626">
        <v>751033</v>
      </c>
      <c r="C7626" t="s">
        <v>37764</v>
      </c>
      <c r="D7626">
        <v>8260</v>
      </c>
      <c r="E7626" t="s">
        <v>10798</v>
      </c>
      <c r="F7626" t="s">
        <v>318</v>
      </c>
      <c r="G7626">
        <v>55133018</v>
      </c>
      <c r="H7626">
        <v>1003365554</v>
      </c>
      <c r="I7626" t="s">
        <v>37765</v>
      </c>
      <c r="J7626" t="s">
        <v>37766</v>
      </c>
      <c r="K7626" t="s">
        <v>37767</v>
      </c>
      <c r="L7626" t="s">
        <v>56015</v>
      </c>
      <c r="M7626">
        <v>6787</v>
      </c>
      <c r="N7626">
        <v>49</v>
      </c>
      <c r="R7626" s="1">
        <v>43887</v>
      </c>
      <c r="S7626" t="s">
        <v>56</v>
      </c>
      <c r="T7626">
        <v>751</v>
      </c>
      <c r="U7626" t="s">
        <v>10168</v>
      </c>
      <c r="W7626">
        <v>2</v>
      </c>
      <c r="X7626" t="s">
        <v>57</v>
      </c>
      <c r="Y7626">
        <v>1</v>
      </c>
      <c r="Z7626" t="s">
        <v>46545</v>
      </c>
      <c r="AA7626">
        <v>9</v>
      </c>
      <c r="AB7626">
        <v>192804</v>
      </c>
      <c r="AC7626">
        <v>121</v>
      </c>
      <c r="AD7626" t="s">
        <v>70</v>
      </c>
      <c r="AE7626">
        <v>1012</v>
      </c>
      <c r="AF7626" t="s">
        <v>71</v>
      </c>
      <c r="AG7626">
        <v>1</v>
      </c>
      <c r="AH7626" t="s">
        <v>44482</v>
      </c>
      <c r="AI7626">
        <v>21</v>
      </c>
      <c r="AJ7626" t="s">
        <v>52613</v>
      </c>
      <c r="AK7626">
        <v>751</v>
      </c>
      <c r="AL7626" t="s">
        <v>10168</v>
      </c>
      <c r="AQ7626" t="s">
        <v>37768</v>
      </c>
      <c r="AR7626" t="s">
        <v>37769</v>
      </c>
      <c r="AS7626">
        <v>0</v>
      </c>
      <c r="AT7626" t="s">
        <v>61</v>
      </c>
      <c r="AU7626" t="s">
        <v>56016</v>
      </c>
      <c r="AX7626">
        <v>56.131270899999997</v>
      </c>
      <c r="AY7626">
        <v>10.18332298</v>
      </c>
      <c r="AZ7626" t="s">
        <v>62</v>
      </c>
      <c r="BA7626">
        <v>1082</v>
      </c>
      <c r="BB7626" t="s">
        <v>2852</v>
      </c>
    </row>
    <row r="7627" spans="1:54" x14ac:dyDescent="0.25">
      <c r="A7627" s="1">
        <v>45200</v>
      </c>
      <c r="B7627">
        <v>751034</v>
      </c>
      <c r="C7627" t="s">
        <v>51763</v>
      </c>
      <c r="D7627">
        <v>8270</v>
      </c>
      <c r="E7627" t="s">
        <v>48112</v>
      </c>
      <c r="F7627" t="s">
        <v>51764</v>
      </c>
      <c r="G7627">
        <v>55133018</v>
      </c>
      <c r="H7627">
        <v>1003363526</v>
      </c>
      <c r="I7627" t="s">
        <v>51765</v>
      </c>
      <c r="J7627" t="s">
        <v>37770</v>
      </c>
      <c r="K7627" t="s">
        <v>37771</v>
      </c>
      <c r="L7627" t="s">
        <v>16199</v>
      </c>
      <c r="M7627">
        <v>3405</v>
      </c>
      <c r="N7627">
        <v>200</v>
      </c>
      <c r="R7627" s="1">
        <v>43129</v>
      </c>
      <c r="S7627" t="s">
        <v>56</v>
      </c>
      <c r="T7627">
        <v>751</v>
      </c>
      <c r="U7627" t="s">
        <v>10168</v>
      </c>
      <c r="W7627">
        <v>2</v>
      </c>
      <c r="X7627" t="s">
        <v>57</v>
      </c>
      <c r="Y7627">
        <v>1</v>
      </c>
      <c r="Z7627" t="s">
        <v>46545</v>
      </c>
      <c r="AA7627">
        <v>10</v>
      </c>
      <c r="AB7627">
        <v>196404</v>
      </c>
      <c r="AC7627">
        <v>121</v>
      </c>
      <c r="AD7627" t="s">
        <v>70</v>
      </c>
      <c r="AE7627">
        <v>1012</v>
      </c>
      <c r="AF7627" t="s">
        <v>71</v>
      </c>
      <c r="AG7627">
        <v>1</v>
      </c>
      <c r="AH7627" t="s">
        <v>44482</v>
      </c>
      <c r="AI7627">
        <v>21</v>
      </c>
      <c r="AJ7627" t="s">
        <v>52613</v>
      </c>
      <c r="AK7627">
        <v>751</v>
      </c>
      <c r="AL7627" t="s">
        <v>10168</v>
      </c>
      <c r="AQ7627" t="s">
        <v>37772</v>
      </c>
      <c r="AR7627" t="s">
        <v>37773</v>
      </c>
      <c r="AS7627">
        <v>0</v>
      </c>
      <c r="AT7627" t="s">
        <v>61</v>
      </c>
      <c r="AU7627" t="s">
        <v>16200</v>
      </c>
      <c r="AX7627">
        <v>56.118412489999997</v>
      </c>
      <c r="AY7627">
        <v>10.178171280000001</v>
      </c>
      <c r="AZ7627" t="s">
        <v>62</v>
      </c>
      <c r="BA7627">
        <v>1082</v>
      </c>
      <c r="BB7627" t="s">
        <v>2852</v>
      </c>
    </row>
    <row r="7628" spans="1:54" x14ac:dyDescent="0.25">
      <c r="A7628" s="1">
        <v>45200</v>
      </c>
      <c r="B7628">
        <v>751035</v>
      </c>
      <c r="C7628" t="s">
        <v>37774</v>
      </c>
      <c r="D7628">
        <v>8471</v>
      </c>
      <c r="E7628" t="s">
        <v>10181</v>
      </c>
      <c r="F7628" t="s">
        <v>37775</v>
      </c>
      <c r="G7628">
        <v>55133018</v>
      </c>
      <c r="H7628">
        <v>1003365682</v>
      </c>
      <c r="I7628" t="s">
        <v>37776</v>
      </c>
      <c r="J7628" t="s">
        <v>37777</v>
      </c>
      <c r="K7628" t="s">
        <v>37778</v>
      </c>
      <c r="L7628" t="s">
        <v>17151</v>
      </c>
      <c r="M7628">
        <v>7029</v>
      </c>
      <c r="N7628" t="s">
        <v>5312</v>
      </c>
      <c r="R7628" s="1">
        <v>44371</v>
      </c>
      <c r="S7628" t="s">
        <v>56</v>
      </c>
      <c r="T7628">
        <v>751</v>
      </c>
      <c r="U7628" t="s">
        <v>10168</v>
      </c>
      <c r="W7628">
        <v>2</v>
      </c>
      <c r="X7628" t="s">
        <v>57</v>
      </c>
      <c r="Y7628">
        <v>1</v>
      </c>
      <c r="Z7628" t="s">
        <v>46545</v>
      </c>
      <c r="AA7628">
        <v>9</v>
      </c>
      <c r="AB7628">
        <v>196304</v>
      </c>
      <c r="AC7628">
        <v>121</v>
      </c>
      <c r="AD7628" t="s">
        <v>70</v>
      </c>
      <c r="AE7628">
        <v>1012</v>
      </c>
      <c r="AF7628" t="s">
        <v>71</v>
      </c>
      <c r="AG7628">
        <v>1</v>
      </c>
      <c r="AH7628" t="s">
        <v>44482</v>
      </c>
      <c r="AI7628">
        <v>21</v>
      </c>
      <c r="AJ7628" t="s">
        <v>52613</v>
      </c>
      <c r="AK7628">
        <v>751</v>
      </c>
      <c r="AL7628" t="s">
        <v>10168</v>
      </c>
      <c r="AQ7628" t="s">
        <v>37779</v>
      </c>
      <c r="AR7628" t="s">
        <v>37780</v>
      </c>
      <c r="AS7628">
        <v>0</v>
      </c>
      <c r="AT7628" t="s">
        <v>61</v>
      </c>
      <c r="AU7628" t="s">
        <v>17152</v>
      </c>
      <c r="AX7628">
        <v>56.21123824</v>
      </c>
      <c r="AY7628">
        <v>10.02342326</v>
      </c>
      <c r="AZ7628" t="s">
        <v>62</v>
      </c>
      <c r="BA7628">
        <v>1082</v>
      </c>
      <c r="BB7628" t="s">
        <v>2852</v>
      </c>
    </row>
    <row r="7629" spans="1:54" x14ac:dyDescent="0.25">
      <c r="A7629" s="1">
        <v>45200</v>
      </c>
      <c r="B7629">
        <v>751036</v>
      </c>
      <c r="C7629" t="s">
        <v>51766</v>
      </c>
      <c r="D7629">
        <v>8000</v>
      </c>
      <c r="E7629" t="s">
        <v>10166</v>
      </c>
      <c r="F7629" t="s">
        <v>51767</v>
      </c>
      <c r="G7629">
        <v>55133018</v>
      </c>
      <c r="H7629">
        <v>1003364984</v>
      </c>
      <c r="I7629" t="s">
        <v>51768</v>
      </c>
      <c r="J7629" t="s">
        <v>37781</v>
      </c>
      <c r="K7629" t="s">
        <v>37782</v>
      </c>
      <c r="L7629" t="s">
        <v>37783</v>
      </c>
      <c r="M7629">
        <v>5983</v>
      </c>
      <c r="N7629">
        <v>17</v>
      </c>
      <c r="R7629" s="1">
        <v>43789</v>
      </c>
      <c r="S7629" t="s">
        <v>56</v>
      </c>
      <c r="T7629">
        <v>751</v>
      </c>
      <c r="U7629" t="s">
        <v>10168</v>
      </c>
      <c r="W7629">
        <v>2</v>
      </c>
      <c r="X7629" t="s">
        <v>57</v>
      </c>
      <c r="Y7629">
        <v>1</v>
      </c>
      <c r="Z7629" t="s">
        <v>46545</v>
      </c>
      <c r="AA7629">
        <v>9</v>
      </c>
      <c r="AB7629">
        <v>191404</v>
      </c>
      <c r="AC7629">
        <v>121</v>
      </c>
      <c r="AD7629" t="s">
        <v>70</v>
      </c>
      <c r="AE7629">
        <v>1012</v>
      </c>
      <c r="AF7629" t="s">
        <v>71</v>
      </c>
      <c r="AG7629">
        <v>1</v>
      </c>
      <c r="AH7629" t="s">
        <v>44482</v>
      </c>
      <c r="AI7629">
        <v>21</v>
      </c>
      <c r="AJ7629" t="s">
        <v>52613</v>
      </c>
      <c r="AK7629">
        <v>751</v>
      </c>
      <c r="AL7629" t="s">
        <v>10168</v>
      </c>
      <c r="AQ7629" t="s">
        <v>37784</v>
      </c>
      <c r="AR7629" t="s">
        <v>37785</v>
      </c>
      <c r="AS7629">
        <v>0</v>
      </c>
      <c r="AT7629" t="s">
        <v>61</v>
      </c>
      <c r="AU7629" t="s">
        <v>14119</v>
      </c>
      <c r="AX7629">
        <v>56.162449160000001</v>
      </c>
      <c r="AY7629">
        <v>10.202539979999999</v>
      </c>
      <c r="AZ7629" t="s">
        <v>62</v>
      </c>
      <c r="BA7629">
        <v>1082</v>
      </c>
      <c r="BB7629" t="s">
        <v>2852</v>
      </c>
    </row>
    <row r="7630" spans="1:54" x14ac:dyDescent="0.25">
      <c r="A7630" s="1">
        <v>45200</v>
      </c>
      <c r="B7630">
        <v>751037</v>
      </c>
      <c r="C7630" t="s">
        <v>37786</v>
      </c>
      <c r="D7630">
        <v>8000</v>
      </c>
      <c r="E7630" t="s">
        <v>10166</v>
      </c>
      <c r="F7630" t="s">
        <v>37787</v>
      </c>
      <c r="I7630" t="s">
        <v>37788</v>
      </c>
      <c r="K7630" t="s">
        <v>37789</v>
      </c>
      <c r="L7630" t="s">
        <v>37790</v>
      </c>
      <c r="R7630" s="1">
        <v>40162</v>
      </c>
      <c r="S7630" t="s">
        <v>80</v>
      </c>
      <c r="T7630">
        <v>751</v>
      </c>
      <c r="U7630" t="s">
        <v>10168</v>
      </c>
      <c r="V7630" s="1">
        <v>28642</v>
      </c>
      <c r="W7630">
        <v>2</v>
      </c>
      <c r="X7630" t="s">
        <v>57</v>
      </c>
      <c r="Y7630">
        <v>1</v>
      </c>
      <c r="Z7630" t="s">
        <v>46545</v>
      </c>
      <c r="AC7630">
        <v>121</v>
      </c>
      <c r="AD7630" t="s">
        <v>70</v>
      </c>
      <c r="AE7630">
        <v>1012</v>
      </c>
      <c r="AF7630" t="s">
        <v>71</v>
      </c>
      <c r="AG7630">
        <v>3</v>
      </c>
      <c r="AH7630" t="s">
        <v>81</v>
      </c>
      <c r="AI7630">
        <v>21</v>
      </c>
      <c r="AJ7630" t="s">
        <v>52613</v>
      </c>
      <c r="AK7630">
        <v>751</v>
      </c>
      <c r="AL7630" t="s">
        <v>10168</v>
      </c>
      <c r="AS7630">
        <v>0</v>
      </c>
      <c r="AT7630" t="s">
        <v>61</v>
      </c>
      <c r="AU7630" t="s">
        <v>37790</v>
      </c>
      <c r="AX7630">
        <v>56.145313051688902</v>
      </c>
      <c r="AY7630">
        <v>10.1991100127669</v>
      </c>
      <c r="AZ7630" t="s">
        <v>62</v>
      </c>
      <c r="BA7630">
        <v>1082</v>
      </c>
      <c r="BB7630" t="s">
        <v>2852</v>
      </c>
    </row>
    <row r="7631" spans="1:54" x14ac:dyDescent="0.25">
      <c r="A7631" s="1">
        <v>45200</v>
      </c>
      <c r="B7631">
        <v>751038</v>
      </c>
      <c r="C7631" t="s">
        <v>4622</v>
      </c>
      <c r="D7631">
        <v>8200</v>
      </c>
      <c r="E7631" t="s">
        <v>10507</v>
      </c>
      <c r="F7631" t="s">
        <v>6580</v>
      </c>
      <c r="G7631">
        <v>55133018</v>
      </c>
      <c r="H7631">
        <v>1003366033</v>
      </c>
      <c r="I7631" t="s">
        <v>51769</v>
      </c>
      <c r="J7631" t="s">
        <v>37791</v>
      </c>
      <c r="K7631" t="s">
        <v>37792</v>
      </c>
      <c r="L7631" t="s">
        <v>37793</v>
      </c>
      <c r="M7631">
        <v>7389</v>
      </c>
      <c r="N7631">
        <v>150</v>
      </c>
      <c r="R7631" s="1">
        <v>43789</v>
      </c>
      <c r="S7631" t="s">
        <v>56</v>
      </c>
      <c r="T7631">
        <v>751</v>
      </c>
      <c r="U7631" t="s">
        <v>10168</v>
      </c>
      <c r="W7631">
        <v>2</v>
      </c>
      <c r="X7631" t="s">
        <v>57</v>
      </c>
      <c r="Y7631">
        <v>1</v>
      </c>
      <c r="Z7631" t="s">
        <v>46545</v>
      </c>
      <c r="AA7631">
        <v>10</v>
      </c>
      <c r="AB7631">
        <v>193504</v>
      </c>
      <c r="AC7631">
        <v>121</v>
      </c>
      <c r="AD7631" t="s">
        <v>70</v>
      </c>
      <c r="AE7631">
        <v>1012</v>
      </c>
      <c r="AF7631" t="s">
        <v>71</v>
      </c>
      <c r="AG7631">
        <v>1</v>
      </c>
      <c r="AH7631" t="s">
        <v>44482</v>
      </c>
      <c r="AI7631">
        <v>21</v>
      </c>
      <c r="AJ7631" t="s">
        <v>52613</v>
      </c>
      <c r="AK7631">
        <v>751</v>
      </c>
      <c r="AL7631" t="s">
        <v>10168</v>
      </c>
      <c r="AQ7631" t="s">
        <v>37794</v>
      </c>
      <c r="AR7631" t="s">
        <v>37795</v>
      </c>
      <c r="AS7631">
        <v>0</v>
      </c>
      <c r="AT7631" t="s">
        <v>61</v>
      </c>
      <c r="AU7631" t="s">
        <v>35525</v>
      </c>
      <c r="AX7631">
        <v>56.175534470000002</v>
      </c>
      <c r="AY7631">
        <v>10.20873289</v>
      </c>
      <c r="AZ7631" t="s">
        <v>62</v>
      </c>
      <c r="BA7631">
        <v>1082</v>
      </c>
      <c r="BB7631" t="s">
        <v>2852</v>
      </c>
    </row>
    <row r="7632" spans="1:54" x14ac:dyDescent="0.25">
      <c r="A7632" s="1">
        <v>45200</v>
      </c>
      <c r="B7632">
        <v>751039</v>
      </c>
      <c r="C7632" t="s">
        <v>51770</v>
      </c>
      <c r="D7632">
        <v>8541</v>
      </c>
      <c r="E7632" t="s">
        <v>48106</v>
      </c>
      <c r="F7632" t="s">
        <v>51771</v>
      </c>
      <c r="G7632">
        <v>55133018</v>
      </c>
      <c r="H7632">
        <v>1003365487</v>
      </c>
      <c r="I7632" t="s">
        <v>37796</v>
      </c>
      <c r="J7632" t="s">
        <v>37797</v>
      </c>
      <c r="K7632" t="s">
        <v>37798</v>
      </c>
      <c r="L7632" t="s">
        <v>10949</v>
      </c>
      <c r="M7632">
        <v>6755</v>
      </c>
      <c r="N7632">
        <v>4</v>
      </c>
      <c r="R7632" s="1">
        <v>44530</v>
      </c>
      <c r="S7632" t="s">
        <v>56</v>
      </c>
      <c r="T7632">
        <v>751</v>
      </c>
      <c r="U7632" t="s">
        <v>10168</v>
      </c>
      <c r="W7632">
        <v>2</v>
      </c>
      <c r="X7632" t="s">
        <v>57</v>
      </c>
      <c r="Y7632">
        <v>1</v>
      </c>
      <c r="Z7632" t="s">
        <v>46545</v>
      </c>
      <c r="AA7632">
        <v>9</v>
      </c>
      <c r="AB7632">
        <v>194404</v>
      </c>
      <c r="AC7632">
        <v>121</v>
      </c>
      <c r="AD7632" t="s">
        <v>70</v>
      </c>
      <c r="AE7632">
        <v>1012</v>
      </c>
      <c r="AF7632" t="s">
        <v>71</v>
      </c>
      <c r="AG7632">
        <v>1</v>
      </c>
      <c r="AH7632" t="s">
        <v>44482</v>
      </c>
      <c r="AI7632">
        <v>21</v>
      </c>
      <c r="AJ7632" t="s">
        <v>52613</v>
      </c>
      <c r="AK7632">
        <v>751</v>
      </c>
      <c r="AL7632" t="s">
        <v>10168</v>
      </c>
      <c r="AQ7632" t="s">
        <v>37799</v>
      </c>
      <c r="AR7632" t="s">
        <v>37800</v>
      </c>
      <c r="AS7632">
        <v>0</v>
      </c>
      <c r="AT7632" t="s">
        <v>61</v>
      </c>
      <c r="AU7632" t="s">
        <v>10950</v>
      </c>
      <c r="AX7632">
        <v>56.271534090000003</v>
      </c>
      <c r="AY7632">
        <v>10.30842618</v>
      </c>
      <c r="AZ7632" t="s">
        <v>62</v>
      </c>
      <c r="BA7632">
        <v>1082</v>
      </c>
      <c r="BB7632" t="s">
        <v>2852</v>
      </c>
    </row>
    <row r="7633" spans="1:54" x14ac:dyDescent="0.25">
      <c r="A7633" s="1">
        <v>45200</v>
      </c>
      <c r="B7633">
        <v>751040</v>
      </c>
      <c r="C7633" t="s">
        <v>54189</v>
      </c>
      <c r="D7633">
        <v>8270</v>
      </c>
      <c r="E7633" t="s">
        <v>48112</v>
      </c>
      <c r="F7633" t="s">
        <v>54190</v>
      </c>
      <c r="G7633">
        <v>55133018</v>
      </c>
      <c r="H7633">
        <v>1003365232</v>
      </c>
      <c r="I7633" t="s">
        <v>37801</v>
      </c>
      <c r="J7633" t="s">
        <v>37802</v>
      </c>
      <c r="K7633" t="s">
        <v>37803</v>
      </c>
      <c r="L7633" t="s">
        <v>16161</v>
      </c>
      <c r="M7633">
        <v>5272</v>
      </c>
      <c r="N7633">
        <v>5</v>
      </c>
      <c r="R7633" s="1">
        <v>43789</v>
      </c>
      <c r="S7633" t="s">
        <v>56</v>
      </c>
      <c r="T7633">
        <v>751</v>
      </c>
      <c r="U7633" t="s">
        <v>10168</v>
      </c>
      <c r="W7633">
        <v>2</v>
      </c>
      <c r="X7633" t="s">
        <v>57</v>
      </c>
      <c r="Y7633">
        <v>1</v>
      </c>
      <c r="Z7633" t="s">
        <v>46545</v>
      </c>
      <c r="AA7633">
        <v>9</v>
      </c>
      <c r="AB7633">
        <v>190604</v>
      </c>
      <c r="AC7633">
        <v>121</v>
      </c>
      <c r="AD7633" t="s">
        <v>70</v>
      </c>
      <c r="AE7633">
        <v>1012</v>
      </c>
      <c r="AF7633" t="s">
        <v>71</v>
      </c>
      <c r="AG7633">
        <v>1</v>
      </c>
      <c r="AH7633" t="s">
        <v>44482</v>
      </c>
      <c r="AI7633">
        <v>21</v>
      </c>
      <c r="AJ7633" t="s">
        <v>52613</v>
      </c>
      <c r="AK7633">
        <v>751</v>
      </c>
      <c r="AL7633" t="s">
        <v>10168</v>
      </c>
      <c r="AQ7633" t="s">
        <v>37804</v>
      </c>
      <c r="AR7633" t="s">
        <v>37805</v>
      </c>
      <c r="AS7633">
        <v>0</v>
      </c>
      <c r="AT7633" t="s">
        <v>61</v>
      </c>
      <c r="AU7633" t="s">
        <v>16162</v>
      </c>
      <c r="AX7633">
        <v>56.104036970000003</v>
      </c>
      <c r="AY7633">
        <v>10.20734556</v>
      </c>
      <c r="AZ7633" t="s">
        <v>62</v>
      </c>
      <c r="BA7633">
        <v>1082</v>
      </c>
      <c r="BB7633" t="s">
        <v>2852</v>
      </c>
    </row>
    <row r="7634" spans="1:54" x14ac:dyDescent="0.25">
      <c r="A7634" s="1">
        <v>45200</v>
      </c>
      <c r="B7634">
        <v>751041</v>
      </c>
      <c r="C7634" t="s">
        <v>2947</v>
      </c>
      <c r="D7634">
        <v>8355</v>
      </c>
      <c r="E7634" t="s">
        <v>16247</v>
      </c>
      <c r="F7634" t="s">
        <v>2948</v>
      </c>
      <c r="G7634">
        <v>55133018</v>
      </c>
      <c r="H7634">
        <v>1003364340</v>
      </c>
      <c r="I7634" t="s">
        <v>37806</v>
      </c>
      <c r="J7634" t="s">
        <v>37807</v>
      </c>
      <c r="K7634" t="s">
        <v>37808</v>
      </c>
      <c r="L7634" t="s">
        <v>53345</v>
      </c>
      <c r="M7634">
        <v>4672</v>
      </c>
      <c r="N7634">
        <v>4</v>
      </c>
      <c r="R7634" s="1">
        <v>43789</v>
      </c>
      <c r="S7634" t="s">
        <v>80</v>
      </c>
      <c r="T7634">
        <v>751</v>
      </c>
      <c r="U7634" t="s">
        <v>10168</v>
      </c>
      <c r="W7634">
        <v>2</v>
      </c>
      <c r="X7634" t="s">
        <v>57</v>
      </c>
      <c r="Y7634">
        <v>1</v>
      </c>
      <c r="Z7634" t="s">
        <v>46545</v>
      </c>
      <c r="AA7634">
        <v>10</v>
      </c>
      <c r="AB7634">
        <v>196504</v>
      </c>
      <c r="AC7634">
        <v>121</v>
      </c>
      <c r="AD7634" t="s">
        <v>70</v>
      </c>
      <c r="AE7634">
        <v>1012</v>
      </c>
      <c r="AF7634" t="s">
        <v>71</v>
      </c>
      <c r="AG7634">
        <v>1</v>
      </c>
      <c r="AH7634" t="s">
        <v>44482</v>
      </c>
      <c r="AI7634">
        <v>21</v>
      </c>
      <c r="AJ7634" t="s">
        <v>52613</v>
      </c>
      <c r="AK7634">
        <v>751</v>
      </c>
      <c r="AL7634" t="s">
        <v>10168</v>
      </c>
      <c r="AQ7634" t="s">
        <v>37809</v>
      </c>
      <c r="AR7634" t="s">
        <v>37810</v>
      </c>
      <c r="AS7634">
        <v>0</v>
      </c>
      <c r="AT7634" t="s">
        <v>61</v>
      </c>
      <c r="AU7634" t="s">
        <v>53346</v>
      </c>
      <c r="AX7634">
        <v>56.042146950000003</v>
      </c>
      <c r="AY7634">
        <v>10.084157879999999</v>
      </c>
      <c r="AZ7634" t="s">
        <v>62</v>
      </c>
      <c r="BA7634">
        <v>1082</v>
      </c>
      <c r="BB7634" t="s">
        <v>2852</v>
      </c>
    </row>
    <row r="7635" spans="1:54" x14ac:dyDescent="0.25">
      <c r="A7635" s="1">
        <v>45200</v>
      </c>
      <c r="B7635">
        <v>751042</v>
      </c>
      <c r="C7635" t="s">
        <v>8700</v>
      </c>
      <c r="D7635">
        <v>8240</v>
      </c>
      <c r="E7635" t="s">
        <v>11792</v>
      </c>
      <c r="F7635" t="s">
        <v>8701</v>
      </c>
      <c r="G7635">
        <v>55133018</v>
      </c>
      <c r="H7635">
        <v>1003364923</v>
      </c>
      <c r="I7635" t="s">
        <v>51772</v>
      </c>
      <c r="J7635" t="s">
        <v>37811</v>
      </c>
      <c r="K7635" t="s">
        <v>37812</v>
      </c>
      <c r="L7635" t="s">
        <v>16203</v>
      </c>
      <c r="M7635">
        <v>5813</v>
      </c>
      <c r="N7635">
        <v>1</v>
      </c>
      <c r="R7635" s="1">
        <v>43846</v>
      </c>
      <c r="S7635" t="s">
        <v>56</v>
      </c>
      <c r="T7635">
        <v>751</v>
      </c>
      <c r="U7635" t="s">
        <v>10168</v>
      </c>
      <c r="W7635">
        <v>2</v>
      </c>
      <c r="X7635" t="s">
        <v>57</v>
      </c>
      <c r="Y7635">
        <v>1</v>
      </c>
      <c r="Z7635" t="s">
        <v>46545</v>
      </c>
      <c r="AA7635">
        <v>9</v>
      </c>
      <c r="AB7635">
        <v>196404</v>
      </c>
      <c r="AC7635">
        <v>121</v>
      </c>
      <c r="AD7635" t="s">
        <v>70</v>
      </c>
      <c r="AE7635">
        <v>1012</v>
      </c>
      <c r="AF7635" t="s">
        <v>71</v>
      </c>
      <c r="AG7635">
        <v>1</v>
      </c>
      <c r="AH7635" t="s">
        <v>44482</v>
      </c>
      <c r="AI7635">
        <v>21</v>
      </c>
      <c r="AJ7635" t="s">
        <v>52613</v>
      </c>
      <c r="AK7635">
        <v>751</v>
      </c>
      <c r="AL7635" t="s">
        <v>10168</v>
      </c>
      <c r="AQ7635" t="s">
        <v>37813</v>
      </c>
      <c r="AR7635" t="s">
        <v>37814</v>
      </c>
      <c r="AS7635">
        <v>0</v>
      </c>
      <c r="AT7635" t="s">
        <v>61</v>
      </c>
      <c r="AU7635" t="s">
        <v>16205</v>
      </c>
      <c r="AX7635">
        <v>56.200204650000003</v>
      </c>
      <c r="AY7635">
        <v>10.24444817</v>
      </c>
      <c r="AZ7635" t="s">
        <v>62</v>
      </c>
      <c r="BA7635">
        <v>1082</v>
      </c>
      <c r="BB7635" t="s">
        <v>2852</v>
      </c>
    </row>
    <row r="7636" spans="1:54" x14ac:dyDescent="0.25">
      <c r="A7636" s="1">
        <v>45200</v>
      </c>
      <c r="B7636">
        <v>751043</v>
      </c>
      <c r="C7636" t="s">
        <v>51773</v>
      </c>
      <c r="D7636">
        <v>8250</v>
      </c>
      <c r="E7636" t="s">
        <v>53337</v>
      </c>
      <c r="F7636" t="s">
        <v>51655</v>
      </c>
      <c r="G7636">
        <v>55133018</v>
      </c>
      <c r="H7636">
        <v>1003362336</v>
      </c>
      <c r="I7636" t="s">
        <v>37815</v>
      </c>
      <c r="J7636" t="s">
        <v>37816</v>
      </c>
      <c r="K7636" t="s">
        <v>37817</v>
      </c>
      <c r="L7636" t="s">
        <v>53338</v>
      </c>
      <c r="M7636">
        <v>1629</v>
      </c>
      <c r="N7636">
        <v>5</v>
      </c>
      <c r="R7636" s="1">
        <v>44988</v>
      </c>
      <c r="S7636" t="s">
        <v>673</v>
      </c>
      <c r="T7636">
        <v>751</v>
      </c>
      <c r="U7636" t="s">
        <v>10168</v>
      </c>
      <c r="W7636">
        <v>2</v>
      </c>
      <c r="X7636" t="s">
        <v>57</v>
      </c>
      <c r="Y7636">
        <v>1</v>
      </c>
      <c r="Z7636" t="s">
        <v>46545</v>
      </c>
      <c r="AA7636">
        <v>10</v>
      </c>
      <c r="AB7636">
        <v>196404</v>
      </c>
      <c r="AC7636">
        <v>121</v>
      </c>
      <c r="AD7636" t="s">
        <v>70</v>
      </c>
      <c r="AE7636">
        <v>1012</v>
      </c>
      <c r="AF7636" t="s">
        <v>71</v>
      </c>
      <c r="AG7636">
        <v>1</v>
      </c>
      <c r="AH7636" t="s">
        <v>44482</v>
      </c>
      <c r="AI7636">
        <v>21</v>
      </c>
      <c r="AJ7636" t="s">
        <v>52613</v>
      </c>
      <c r="AK7636">
        <v>751</v>
      </c>
      <c r="AL7636" t="s">
        <v>10168</v>
      </c>
      <c r="AQ7636" t="s">
        <v>37818</v>
      </c>
      <c r="AR7636" t="s">
        <v>37819</v>
      </c>
      <c r="AS7636">
        <v>0</v>
      </c>
      <c r="AT7636" t="s">
        <v>61</v>
      </c>
      <c r="AU7636" t="s">
        <v>53339</v>
      </c>
      <c r="AX7636">
        <v>56.212235130000003</v>
      </c>
      <c r="AY7636">
        <v>10.28307759</v>
      </c>
      <c r="AZ7636" t="s">
        <v>62</v>
      </c>
      <c r="BA7636">
        <v>1082</v>
      </c>
      <c r="BB7636" t="s">
        <v>2852</v>
      </c>
    </row>
    <row r="7637" spans="1:54" x14ac:dyDescent="0.25">
      <c r="A7637" s="1">
        <v>45200</v>
      </c>
      <c r="B7637">
        <v>751044</v>
      </c>
      <c r="C7637" t="s">
        <v>47075</v>
      </c>
      <c r="D7637">
        <v>8260</v>
      </c>
      <c r="E7637" t="s">
        <v>10798</v>
      </c>
      <c r="F7637" t="s">
        <v>51449</v>
      </c>
      <c r="G7637">
        <v>55133018</v>
      </c>
      <c r="H7637">
        <v>1003366410</v>
      </c>
      <c r="I7637" t="s">
        <v>51760</v>
      </c>
      <c r="J7637" t="s">
        <v>37820</v>
      </c>
      <c r="K7637" t="s">
        <v>37821</v>
      </c>
      <c r="L7637" t="s">
        <v>55909</v>
      </c>
      <c r="M7637">
        <v>8257</v>
      </c>
      <c r="N7637">
        <v>40</v>
      </c>
      <c r="R7637" s="1">
        <v>43887</v>
      </c>
      <c r="S7637" t="s">
        <v>56</v>
      </c>
      <c r="T7637">
        <v>751</v>
      </c>
      <c r="U7637" t="s">
        <v>10168</v>
      </c>
      <c r="W7637">
        <v>2</v>
      </c>
      <c r="X7637" t="s">
        <v>57</v>
      </c>
      <c r="Y7637">
        <v>1</v>
      </c>
      <c r="Z7637" t="s">
        <v>46545</v>
      </c>
      <c r="AA7637">
        <v>10</v>
      </c>
      <c r="AB7637">
        <v>196904</v>
      </c>
      <c r="AC7637">
        <v>121</v>
      </c>
      <c r="AD7637" t="s">
        <v>70</v>
      </c>
      <c r="AE7637">
        <v>1012</v>
      </c>
      <c r="AF7637" t="s">
        <v>71</v>
      </c>
      <c r="AG7637">
        <v>1</v>
      </c>
      <c r="AH7637" t="s">
        <v>44482</v>
      </c>
      <c r="AI7637">
        <v>25</v>
      </c>
      <c r="AJ7637" t="s">
        <v>54531</v>
      </c>
      <c r="AK7637">
        <v>751</v>
      </c>
      <c r="AL7637" t="s">
        <v>10168</v>
      </c>
      <c r="AQ7637" t="s">
        <v>37822</v>
      </c>
      <c r="AR7637" t="s">
        <v>37823</v>
      </c>
      <c r="AS7637">
        <v>0</v>
      </c>
      <c r="AT7637" t="s">
        <v>61</v>
      </c>
      <c r="AU7637" t="s">
        <v>55910</v>
      </c>
      <c r="AX7637">
        <v>56.11126075</v>
      </c>
      <c r="AY7637">
        <v>10.14948869</v>
      </c>
      <c r="AZ7637" t="s">
        <v>62</v>
      </c>
      <c r="BA7637">
        <v>1082</v>
      </c>
      <c r="BB7637" t="s">
        <v>2852</v>
      </c>
    </row>
    <row r="7638" spans="1:54" x14ac:dyDescent="0.25">
      <c r="A7638" s="1">
        <v>45200</v>
      </c>
      <c r="B7638">
        <v>751045</v>
      </c>
      <c r="C7638" t="s">
        <v>37824</v>
      </c>
      <c r="D7638">
        <v>8381</v>
      </c>
      <c r="E7638" t="s">
        <v>10976</v>
      </c>
      <c r="F7638" t="s">
        <v>37824</v>
      </c>
      <c r="G7638">
        <v>55133018</v>
      </c>
      <c r="H7638">
        <v>1003366719</v>
      </c>
      <c r="I7638" t="s">
        <v>51774</v>
      </c>
      <c r="J7638" t="s">
        <v>37825</v>
      </c>
      <c r="K7638" t="s">
        <v>37826</v>
      </c>
      <c r="L7638" t="s">
        <v>54191</v>
      </c>
      <c r="M7638">
        <v>8892</v>
      </c>
      <c r="N7638">
        <v>8</v>
      </c>
      <c r="R7638" s="1">
        <v>43789</v>
      </c>
      <c r="S7638" t="s">
        <v>56</v>
      </c>
      <c r="T7638">
        <v>751</v>
      </c>
      <c r="U7638" t="s">
        <v>10168</v>
      </c>
      <c r="W7638">
        <v>2</v>
      </c>
      <c r="X7638" t="s">
        <v>57</v>
      </c>
      <c r="Y7638">
        <v>1</v>
      </c>
      <c r="Z7638" t="s">
        <v>46545</v>
      </c>
      <c r="AA7638">
        <v>9</v>
      </c>
      <c r="AB7638">
        <v>191204</v>
      </c>
      <c r="AC7638">
        <v>121</v>
      </c>
      <c r="AD7638" t="s">
        <v>70</v>
      </c>
      <c r="AE7638">
        <v>1012</v>
      </c>
      <c r="AF7638" t="s">
        <v>71</v>
      </c>
      <c r="AG7638">
        <v>1</v>
      </c>
      <c r="AH7638" t="s">
        <v>44482</v>
      </c>
      <c r="AI7638">
        <v>21</v>
      </c>
      <c r="AJ7638" t="s">
        <v>52613</v>
      </c>
      <c r="AK7638">
        <v>751</v>
      </c>
      <c r="AL7638" t="s">
        <v>10168</v>
      </c>
      <c r="AQ7638" t="s">
        <v>37827</v>
      </c>
      <c r="AR7638" t="s">
        <v>37828</v>
      </c>
      <c r="AS7638">
        <v>0</v>
      </c>
      <c r="AT7638" t="s">
        <v>61</v>
      </c>
      <c r="AU7638" t="s">
        <v>54192</v>
      </c>
      <c r="AX7638">
        <v>56.189536019999998</v>
      </c>
      <c r="AY7638">
        <v>10.11327715</v>
      </c>
      <c r="AZ7638" t="s">
        <v>62</v>
      </c>
      <c r="BA7638">
        <v>1082</v>
      </c>
      <c r="BB7638" t="s">
        <v>2852</v>
      </c>
    </row>
    <row r="7639" spans="1:54" x14ac:dyDescent="0.25">
      <c r="A7639" s="1">
        <v>45200</v>
      </c>
      <c r="B7639">
        <v>751046</v>
      </c>
      <c r="C7639" t="s">
        <v>53896</v>
      </c>
      <c r="D7639">
        <v>8530</v>
      </c>
      <c r="E7639" t="s">
        <v>48800</v>
      </c>
      <c r="F7639" t="s">
        <v>53897</v>
      </c>
      <c r="G7639">
        <v>55133018</v>
      </c>
      <c r="H7639">
        <v>1003362191</v>
      </c>
      <c r="I7639" t="s">
        <v>37607</v>
      </c>
      <c r="J7639" t="s">
        <v>37829</v>
      </c>
      <c r="K7639" t="s">
        <v>37830</v>
      </c>
      <c r="L7639" t="s">
        <v>54193</v>
      </c>
      <c r="M7639">
        <v>1405</v>
      </c>
      <c r="N7639">
        <v>1</v>
      </c>
      <c r="R7639" s="1">
        <v>43789</v>
      </c>
      <c r="S7639" t="s">
        <v>56</v>
      </c>
      <c r="T7639">
        <v>751</v>
      </c>
      <c r="U7639" t="s">
        <v>10168</v>
      </c>
      <c r="W7639">
        <v>2</v>
      </c>
      <c r="X7639" t="s">
        <v>57</v>
      </c>
      <c r="Y7639">
        <v>1</v>
      </c>
      <c r="Z7639" t="s">
        <v>46545</v>
      </c>
      <c r="AA7639">
        <v>9</v>
      </c>
      <c r="AB7639">
        <v>196004</v>
      </c>
      <c r="AC7639">
        <v>121</v>
      </c>
      <c r="AD7639" t="s">
        <v>70</v>
      </c>
      <c r="AE7639">
        <v>1012</v>
      </c>
      <c r="AF7639" t="s">
        <v>71</v>
      </c>
      <c r="AG7639">
        <v>1</v>
      </c>
      <c r="AH7639" t="s">
        <v>44482</v>
      </c>
      <c r="AI7639">
        <v>21</v>
      </c>
      <c r="AJ7639" t="s">
        <v>52613</v>
      </c>
      <c r="AK7639">
        <v>751</v>
      </c>
      <c r="AL7639" t="s">
        <v>10168</v>
      </c>
      <c r="AQ7639" t="s">
        <v>37610</v>
      </c>
      <c r="AR7639" t="s">
        <v>37831</v>
      </c>
      <c r="AS7639">
        <v>0</v>
      </c>
      <c r="AT7639" t="s">
        <v>61</v>
      </c>
      <c r="AU7639" t="s">
        <v>37832</v>
      </c>
      <c r="AW7639" t="s">
        <v>53332</v>
      </c>
      <c r="AX7639">
        <v>56.289028680000001</v>
      </c>
      <c r="AY7639">
        <v>10.21698537</v>
      </c>
      <c r="AZ7639" t="s">
        <v>62</v>
      </c>
      <c r="BA7639">
        <v>1082</v>
      </c>
      <c r="BB7639" t="s">
        <v>2852</v>
      </c>
    </row>
    <row r="7640" spans="1:54" x14ac:dyDescent="0.25">
      <c r="A7640" s="1">
        <v>45200</v>
      </c>
      <c r="B7640">
        <v>751047</v>
      </c>
      <c r="C7640" t="s">
        <v>37833</v>
      </c>
      <c r="D7640">
        <v>8310</v>
      </c>
      <c r="E7640" t="s">
        <v>12590</v>
      </c>
      <c r="F7640" t="s">
        <v>37834</v>
      </c>
      <c r="G7640">
        <v>55133018</v>
      </c>
      <c r="H7640">
        <v>1003364054</v>
      </c>
      <c r="I7640" t="s">
        <v>51775</v>
      </c>
      <c r="J7640" t="s">
        <v>37835</v>
      </c>
      <c r="K7640" t="s">
        <v>12592</v>
      </c>
      <c r="L7640" t="s">
        <v>37836</v>
      </c>
      <c r="M7640">
        <v>4288</v>
      </c>
      <c r="N7640">
        <v>22</v>
      </c>
      <c r="R7640" s="1">
        <v>41533</v>
      </c>
      <c r="S7640" t="s">
        <v>56</v>
      </c>
      <c r="T7640">
        <v>751</v>
      </c>
      <c r="U7640" t="s">
        <v>10168</v>
      </c>
      <c r="V7640" s="1">
        <v>41533</v>
      </c>
      <c r="W7640">
        <v>2</v>
      </c>
      <c r="X7640" t="s">
        <v>57</v>
      </c>
      <c r="Y7640">
        <v>1</v>
      </c>
      <c r="Z7640" t="s">
        <v>46545</v>
      </c>
      <c r="AA7640">
        <v>9</v>
      </c>
      <c r="AB7640">
        <v>196904</v>
      </c>
      <c r="AC7640">
        <v>121</v>
      </c>
      <c r="AD7640" t="s">
        <v>70</v>
      </c>
      <c r="AE7640">
        <v>1012</v>
      </c>
      <c r="AF7640" t="s">
        <v>71</v>
      </c>
      <c r="AG7640">
        <v>3</v>
      </c>
      <c r="AH7640" t="s">
        <v>81</v>
      </c>
      <c r="AI7640">
        <v>21</v>
      </c>
      <c r="AJ7640" t="s">
        <v>52613</v>
      </c>
      <c r="AK7640">
        <v>751</v>
      </c>
      <c r="AL7640" t="s">
        <v>10168</v>
      </c>
      <c r="AM7640">
        <v>2</v>
      </c>
      <c r="AN7640" t="s">
        <v>119</v>
      </c>
      <c r="AO7640">
        <v>280458</v>
      </c>
      <c r="AP7640">
        <v>280458</v>
      </c>
      <c r="AQ7640" t="s">
        <v>12593</v>
      </c>
      <c r="AR7640" t="s">
        <v>37837</v>
      </c>
      <c r="AS7640">
        <v>2</v>
      </c>
      <c r="AT7640" t="s">
        <v>1413</v>
      </c>
      <c r="AU7640" t="s">
        <v>28101</v>
      </c>
      <c r="AX7640">
        <v>56.090077274714098</v>
      </c>
      <c r="AY7640">
        <v>10.1404798343836</v>
      </c>
      <c r="AZ7640" t="s">
        <v>62</v>
      </c>
      <c r="BA7640">
        <v>1082</v>
      </c>
      <c r="BB7640" t="s">
        <v>2852</v>
      </c>
    </row>
    <row r="7641" spans="1:54" x14ac:dyDescent="0.25">
      <c r="A7641" s="1">
        <v>45200</v>
      </c>
      <c r="B7641">
        <v>751048</v>
      </c>
      <c r="C7641" t="s">
        <v>37838</v>
      </c>
      <c r="D7641">
        <v>8220</v>
      </c>
      <c r="E7641" t="s">
        <v>10996</v>
      </c>
      <c r="F7641" t="s">
        <v>37839</v>
      </c>
      <c r="I7641" t="s">
        <v>37840</v>
      </c>
      <c r="K7641" t="s">
        <v>37841</v>
      </c>
      <c r="L7641" t="s">
        <v>37842</v>
      </c>
      <c r="M7641">
        <v>8807</v>
      </c>
      <c r="N7641">
        <v>8</v>
      </c>
      <c r="R7641" s="1">
        <v>40162</v>
      </c>
      <c r="S7641" t="s">
        <v>80</v>
      </c>
      <c r="T7641">
        <v>751</v>
      </c>
      <c r="U7641" t="s">
        <v>10168</v>
      </c>
      <c r="V7641" s="1">
        <v>28642</v>
      </c>
      <c r="W7641">
        <v>2</v>
      </c>
      <c r="X7641" t="s">
        <v>57</v>
      </c>
      <c r="Y7641">
        <v>1</v>
      </c>
      <c r="Z7641" t="s">
        <v>46545</v>
      </c>
      <c r="AC7641">
        <v>121</v>
      </c>
      <c r="AD7641" t="s">
        <v>70</v>
      </c>
      <c r="AE7641">
        <v>1012</v>
      </c>
      <c r="AF7641" t="s">
        <v>71</v>
      </c>
      <c r="AG7641">
        <v>3</v>
      </c>
      <c r="AH7641" t="s">
        <v>81</v>
      </c>
      <c r="AI7641">
        <v>21</v>
      </c>
      <c r="AJ7641" t="s">
        <v>52613</v>
      </c>
      <c r="AK7641">
        <v>751</v>
      </c>
      <c r="AL7641" t="s">
        <v>10168</v>
      </c>
      <c r="AS7641">
        <v>0</v>
      </c>
      <c r="AT7641" t="s">
        <v>61</v>
      </c>
      <c r="AU7641" t="s">
        <v>37843</v>
      </c>
      <c r="AZ7641" t="s">
        <v>62</v>
      </c>
      <c r="BA7641">
        <v>1082</v>
      </c>
      <c r="BB7641" t="s">
        <v>2852</v>
      </c>
    </row>
    <row r="7642" spans="1:54" x14ac:dyDescent="0.25">
      <c r="A7642" s="1">
        <v>45200</v>
      </c>
      <c r="B7642">
        <v>751049</v>
      </c>
      <c r="C7642" t="s">
        <v>37844</v>
      </c>
      <c r="D7642">
        <v>8240</v>
      </c>
      <c r="E7642" t="s">
        <v>11792</v>
      </c>
      <c r="F7642" t="s">
        <v>37844</v>
      </c>
      <c r="G7642">
        <v>55133018</v>
      </c>
      <c r="H7642">
        <v>1003366938</v>
      </c>
      <c r="I7642" t="s">
        <v>51776</v>
      </c>
      <c r="K7642" t="s">
        <v>37845</v>
      </c>
      <c r="L7642" t="s">
        <v>46328</v>
      </c>
      <c r="M7642">
        <v>9263</v>
      </c>
      <c r="N7642">
        <v>36</v>
      </c>
      <c r="R7642" s="1">
        <v>41480</v>
      </c>
      <c r="S7642" t="s">
        <v>56</v>
      </c>
      <c r="T7642">
        <v>751</v>
      </c>
      <c r="U7642" t="s">
        <v>10168</v>
      </c>
      <c r="V7642" s="1">
        <v>41486</v>
      </c>
      <c r="W7642">
        <v>2</v>
      </c>
      <c r="X7642" t="s">
        <v>57</v>
      </c>
      <c r="Y7642">
        <v>1</v>
      </c>
      <c r="Z7642" t="s">
        <v>46545</v>
      </c>
      <c r="AA7642">
        <v>10</v>
      </c>
      <c r="AB7642">
        <v>195404</v>
      </c>
      <c r="AC7642">
        <v>121</v>
      </c>
      <c r="AD7642" t="s">
        <v>70</v>
      </c>
      <c r="AE7642">
        <v>1012</v>
      </c>
      <c r="AF7642" t="s">
        <v>71</v>
      </c>
      <c r="AG7642">
        <v>3</v>
      </c>
      <c r="AH7642" t="s">
        <v>81</v>
      </c>
      <c r="AI7642">
        <v>25</v>
      </c>
      <c r="AJ7642" t="s">
        <v>54531</v>
      </c>
      <c r="AK7642">
        <v>751</v>
      </c>
      <c r="AL7642" t="s">
        <v>10168</v>
      </c>
      <c r="AM7642">
        <v>2</v>
      </c>
      <c r="AN7642" t="s">
        <v>119</v>
      </c>
      <c r="AO7642">
        <v>751003</v>
      </c>
      <c r="AQ7642" t="s">
        <v>37846</v>
      </c>
      <c r="AR7642" t="s">
        <v>37847</v>
      </c>
      <c r="AS7642">
        <v>0</v>
      </c>
      <c r="AT7642" t="s">
        <v>61</v>
      </c>
      <c r="AU7642" t="s">
        <v>46329</v>
      </c>
      <c r="AX7642">
        <v>56.191818106810999</v>
      </c>
      <c r="AY7642">
        <v>10.214486464757201</v>
      </c>
      <c r="AZ7642" t="s">
        <v>62</v>
      </c>
      <c r="BA7642">
        <v>1082</v>
      </c>
      <c r="BB7642" t="s">
        <v>2852</v>
      </c>
    </row>
    <row r="7643" spans="1:54" x14ac:dyDescent="0.25">
      <c r="A7643" s="1">
        <v>45200</v>
      </c>
      <c r="B7643">
        <v>751050</v>
      </c>
      <c r="C7643" t="s">
        <v>54194</v>
      </c>
      <c r="D7643">
        <v>8260</v>
      </c>
      <c r="E7643" t="s">
        <v>10798</v>
      </c>
      <c r="F7643" t="s">
        <v>54195</v>
      </c>
      <c r="G7643">
        <v>55133018</v>
      </c>
      <c r="H7643">
        <v>1003364947</v>
      </c>
      <c r="I7643" t="s">
        <v>46330</v>
      </c>
      <c r="J7643" t="s">
        <v>37848</v>
      </c>
      <c r="K7643" t="s">
        <v>37849</v>
      </c>
      <c r="L7643" t="s">
        <v>16166</v>
      </c>
      <c r="M7643">
        <v>5853</v>
      </c>
      <c r="N7643">
        <v>25</v>
      </c>
      <c r="R7643" s="1">
        <v>43789</v>
      </c>
      <c r="S7643" t="s">
        <v>56</v>
      </c>
      <c r="T7643">
        <v>751</v>
      </c>
      <c r="U7643" t="s">
        <v>10168</v>
      </c>
      <c r="W7643">
        <v>2</v>
      </c>
      <c r="X7643" t="s">
        <v>57</v>
      </c>
      <c r="Y7643">
        <v>1</v>
      </c>
      <c r="Z7643" t="s">
        <v>46545</v>
      </c>
      <c r="AA7643">
        <v>10</v>
      </c>
      <c r="AB7643">
        <v>195204</v>
      </c>
      <c r="AC7643">
        <v>121</v>
      </c>
      <c r="AD7643" t="s">
        <v>70</v>
      </c>
      <c r="AE7643">
        <v>1012</v>
      </c>
      <c r="AF7643" t="s">
        <v>71</v>
      </c>
      <c r="AG7643">
        <v>1</v>
      </c>
      <c r="AH7643" t="s">
        <v>44482</v>
      </c>
      <c r="AI7643">
        <v>21</v>
      </c>
      <c r="AJ7643" t="s">
        <v>52613</v>
      </c>
      <c r="AK7643">
        <v>751</v>
      </c>
      <c r="AL7643" t="s">
        <v>10168</v>
      </c>
      <c r="AQ7643" t="s">
        <v>37850</v>
      </c>
      <c r="AR7643" t="s">
        <v>37851</v>
      </c>
      <c r="AS7643">
        <v>0</v>
      </c>
      <c r="AT7643" t="s">
        <v>61</v>
      </c>
      <c r="AU7643" t="s">
        <v>16168</v>
      </c>
      <c r="AX7643">
        <v>56.129377390000002</v>
      </c>
      <c r="AY7643">
        <v>10.15649891</v>
      </c>
      <c r="AZ7643" t="s">
        <v>62</v>
      </c>
      <c r="BA7643">
        <v>1082</v>
      </c>
      <c r="BB7643" t="s">
        <v>2852</v>
      </c>
    </row>
    <row r="7644" spans="1:54" x14ac:dyDescent="0.25">
      <c r="A7644" s="1">
        <v>45200</v>
      </c>
      <c r="B7644">
        <v>751051</v>
      </c>
      <c r="C7644" t="s">
        <v>16035</v>
      </c>
      <c r="D7644">
        <v>8260</v>
      </c>
      <c r="E7644" t="s">
        <v>10798</v>
      </c>
      <c r="F7644" t="s">
        <v>16035</v>
      </c>
      <c r="G7644">
        <v>55133018</v>
      </c>
      <c r="H7644">
        <v>1003364066</v>
      </c>
      <c r="I7644" t="s">
        <v>37852</v>
      </c>
      <c r="J7644" t="s">
        <v>37853</v>
      </c>
      <c r="K7644" t="s">
        <v>37854</v>
      </c>
      <c r="L7644" t="s">
        <v>16125</v>
      </c>
      <c r="M7644">
        <v>4290</v>
      </c>
      <c r="N7644" t="s">
        <v>1123</v>
      </c>
      <c r="R7644" s="1">
        <v>44371</v>
      </c>
      <c r="S7644" t="s">
        <v>56</v>
      </c>
      <c r="T7644">
        <v>751</v>
      </c>
      <c r="U7644" t="s">
        <v>10168</v>
      </c>
      <c r="W7644">
        <v>2</v>
      </c>
      <c r="X7644" t="s">
        <v>57</v>
      </c>
      <c r="Y7644">
        <v>1</v>
      </c>
      <c r="Z7644" t="s">
        <v>46545</v>
      </c>
      <c r="AA7644">
        <v>10</v>
      </c>
      <c r="AB7644">
        <v>190504</v>
      </c>
      <c r="AC7644">
        <v>121</v>
      </c>
      <c r="AD7644" t="s">
        <v>70</v>
      </c>
      <c r="AE7644">
        <v>1012</v>
      </c>
      <c r="AF7644" t="s">
        <v>71</v>
      </c>
      <c r="AG7644">
        <v>1</v>
      </c>
      <c r="AH7644" t="s">
        <v>44482</v>
      </c>
      <c r="AI7644">
        <v>21</v>
      </c>
      <c r="AJ7644" t="s">
        <v>52613</v>
      </c>
      <c r="AK7644">
        <v>751</v>
      </c>
      <c r="AL7644" t="s">
        <v>10168</v>
      </c>
      <c r="AQ7644" t="s">
        <v>37855</v>
      </c>
      <c r="AR7644" t="s">
        <v>37856</v>
      </c>
      <c r="AS7644">
        <v>0</v>
      </c>
      <c r="AT7644" t="s">
        <v>61</v>
      </c>
      <c r="AU7644" t="s">
        <v>3889</v>
      </c>
      <c r="AX7644">
        <v>56.127786999999998</v>
      </c>
      <c r="AY7644">
        <v>10.16480582</v>
      </c>
      <c r="AZ7644" t="s">
        <v>62</v>
      </c>
      <c r="BA7644">
        <v>1082</v>
      </c>
      <c r="BB7644" t="s">
        <v>2852</v>
      </c>
    </row>
    <row r="7645" spans="1:54" x14ac:dyDescent="0.25">
      <c r="A7645" s="1">
        <v>45200</v>
      </c>
      <c r="B7645">
        <v>751052</v>
      </c>
      <c r="C7645" t="s">
        <v>37857</v>
      </c>
      <c r="D7645">
        <v>8530</v>
      </c>
      <c r="E7645" t="s">
        <v>48800</v>
      </c>
      <c r="F7645" t="s">
        <v>37858</v>
      </c>
      <c r="G7645">
        <v>55133018</v>
      </c>
      <c r="H7645">
        <v>1003366963</v>
      </c>
      <c r="I7645" t="s">
        <v>37859</v>
      </c>
      <c r="J7645" t="s">
        <v>37860</v>
      </c>
      <c r="K7645" t="s">
        <v>37861</v>
      </c>
      <c r="L7645" t="s">
        <v>37862</v>
      </c>
      <c r="M7645">
        <v>9324</v>
      </c>
      <c r="N7645">
        <v>75</v>
      </c>
      <c r="R7645" s="1">
        <v>44868</v>
      </c>
      <c r="S7645" t="s">
        <v>56</v>
      </c>
      <c r="T7645">
        <v>751</v>
      </c>
      <c r="U7645" t="s">
        <v>10168</v>
      </c>
      <c r="W7645">
        <v>2</v>
      </c>
      <c r="X7645" t="s">
        <v>57</v>
      </c>
      <c r="Y7645">
        <v>1</v>
      </c>
      <c r="Z7645" t="s">
        <v>46545</v>
      </c>
      <c r="AA7645">
        <v>9</v>
      </c>
      <c r="AB7645">
        <v>196304</v>
      </c>
      <c r="AC7645">
        <v>121</v>
      </c>
      <c r="AD7645" t="s">
        <v>70</v>
      </c>
      <c r="AE7645">
        <v>1012</v>
      </c>
      <c r="AF7645" t="s">
        <v>71</v>
      </c>
      <c r="AG7645">
        <v>1</v>
      </c>
      <c r="AH7645" t="s">
        <v>44482</v>
      </c>
      <c r="AI7645">
        <v>21</v>
      </c>
      <c r="AJ7645" t="s">
        <v>52613</v>
      </c>
      <c r="AK7645">
        <v>751</v>
      </c>
      <c r="AL7645" t="s">
        <v>10168</v>
      </c>
      <c r="AQ7645" t="s">
        <v>37863</v>
      </c>
      <c r="AR7645" t="s">
        <v>37864</v>
      </c>
      <c r="AS7645">
        <v>0</v>
      </c>
      <c r="AT7645" t="s">
        <v>61</v>
      </c>
      <c r="AU7645" t="s">
        <v>37865</v>
      </c>
      <c r="AX7645">
        <v>56.243192149999999</v>
      </c>
      <c r="AY7645">
        <v>10.272163450000001</v>
      </c>
      <c r="AZ7645" t="s">
        <v>62</v>
      </c>
      <c r="BA7645">
        <v>1082</v>
      </c>
      <c r="BB7645" t="s">
        <v>2852</v>
      </c>
    </row>
    <row r="7646" spans="1:54" x14ac:dyDescent="0.25">
      <c r="A7646" s="1">
        <v>45200</v>
      </c>
      <c r="B7646">
        <v>751053</v>
      </c>
      <c r="C7646" t="s">
        <v>37866</v>
      </c>
      <c r="D7646">
        <v>8200</v>
      </c>
      <c r="E7646" t="s">
        <v>10507</v>
      </c>
      <c r="F7646" t="s">
        <v>37867</v>
      </c>
      <c r="G7646">
        <v>55133018</v>
      </c>
      <c r="H7646">
        <v>1003366987</v>
      </c>
      <c r="I7646" t="s">
        <v>51777</v>
      </c>
      <c r="J7646" t="s">
        <v>37868</v>
      </c>
      <c r="K7646" t="s">
        <v>37869</v>
      </c>
      <c r="L7646" t="s">
        <v>56017</v>
      </c>
      <c r="M7646">
        <v>9372</v>
      </c>
      <c r="N7646">
        <v>109</v>
      </c>
      <c r="R7646" s="1">
        <v>43887</v>
      </c>
      <c r="S7646" t="s">
        <v>56</v>
      </c>
      <c r="T7646">
        <v>751</v>
      </c>
      <c r="U7646" t="s">
        <v>10168</v>
      </c>
      <c r="W7646">
        <v>2</v>
      </c>
      <c r="X7646" t="s">
        <v>57</v>
      </c>
      <c r="Y7646">
        <v>1</v>
      </c>
      <c r="Z7646" t="s">
        <v>46545</v>
      </c>
      <c r="AA7646">
        <v>9</v>
      </c>
      <c r="AB7646">
        <v>195404</v>
      </c>
      <c r="AC7646">
        <v>121</v>
      </c>
      <c r="AD7646" t="s">
        <v>70</v>
      </c>
      <c r="AE7646">
        <v>1012</v>
      </c>
      <c r="AF7646" t="s">
        <v>71</v>
      </c>
      <c r="AG7646">
        <v>1</v>
      </c>
      <c r="AH7646" t="s">
        <v>44482</v>
      </c>
      <c r="AI7646">
        <v>21</v>
      </c>
      <c r="AJ7646" t="s">
        <v>52613</v>
      </c>
      <c r="AK7646">
        <v>751</v>
      </c>
      <c r="AL7646" t="s">
        <v>10168</v>
      </c>
      <c r="AQ7646" t="s">
        <v>37870</v>
      </c>
      <c r="AR7646" t="s">
        <v>37871</v>
      </c>
      <c r="AS7646">
        <v>0</v>
      </c>
      <c r="AT7646" t="s">
        <v>61</v>
      </c>
      <c r="AU7646" t="s">
        <v>56018</v>
      </c>
      <c r="AX7646">
        <v>56.185948099999997</v>
      </c>
      <c r="AY7646">
        <v>10.19909468</v>
      </c>
      <c r="AZ7646" t="s">
        <v>62</v>
      </c>
      <c r="BA7646">
        <v>1082</v>
      </c>
      <c r="BB7646" t="s">
        <v>2852</v>
      </c>
    </row>
    <row r="7647" spans="1:54" x14ac:dyDescent="0.25">
      <c r="A7647" s="1">
        <v>45200</v>
      </c>
      <c r="B7647">
        <v>751054</v>
      </c>
      <c r="C7647" t="s">
        <v>55527</v>
      </c>
      <c r="D7647">
        <v>8230</v>
      </c>
      <c r="E7647" t="s">
        <v>55368</v>
      </c>
      <c r="F7647" t="s">
        <v>55527</v>
      </c>
      <c r="G7647">
        <v>55133018</v>
      </c>
      <c r="H7647">
        <v>1003367132</v>
      </c>
      <c r="I7647" t="s">
        <v>37872</v>
      </c>
      <c r="J7647" t="s">
        <v>37873</v>
      </c>
      <c r="K7647" t="s">
        <v>37874</v>
      </c>
      <c r="L7647" t="s">
        <v>55528</v>
      </c>
      <c r="M7647">
        <v>9683</v>
      </c>
      <c r="N7647">
        <v>80</v>
      </c>
      <c r="R7647" s="1">
        <v>43789</v>
      </c>
      <c r="S7647" t="s">
        <v>80</v>
      </c>
      <c r="T7647">
        <v>751</v>
      </c>
      <c r="U7647" t="s">
        <v>10168</v>
      </c>
      <c r="W7647">
        <v>2</v>
      </c>
      <c r="X7647" t="s">
        <v>57</v>
      </c>
      <c r="Y7647">
        <v>1</v>
      </c>
      <c r="Z7647" t="s">
        <v>46545</v>
      </c>
      <c r="AA7647">
        <v>9</v>
      </c>
      <c r="AB7647">
        <v>190904</v>
      </c>
      <c r="AC7647">
        <v>121</v>
      </c>
      <c r="AD7647" t="s">
        <v>70</v>
      </c>
      <c r="AE7647">
        <v>1012</v>
      </c>
      <c r="AF7647" t="s">
        <v>71</v>
      </c>
      <c r="AG7647">
        <v>1</v>
      </c>
      <c r="AH7647" t="s">
        <v>44482</v>
      </c>
      <c r="AI7647">
        <v>21</v>
      </c>
      <c r="AJ7647" t="s">
        <v>52613</v>
      </c>
      <c r="AK7647">
        <v>751</v>
      </c>
      <c r="AL7647" t="s">
        <v>10168</v>
      </c>
      <c r="AQ7647" t="s">
        <v>37875</v>
      </c>
      <c r="AR7647" t="s">
        <v>37876</v>
      </c>
      <c r="AS7647">
        <v>0</v>
      </c>
      <c r="AT7647" t="s">
        <v>61</v>
      </c>
      <c r="AU7647" t="s">
        <v>55392</v>
      </c>
      <c r="AW7647" t="s">
        <v>55368</v>
      </c>
      <c r="AX7647">
        <v>56.150633689999999</v>
      </c>
      <c r="AY7647">
        <v>10.16497468</v>
      </c>
      <c r="AZ7647" t="s">
        <v>62</v>
      </c>
      <c r="BA7647">
        <v>1082</v>
      </c>
      <c r="BB7647" t="s">
        <v>2852</v>
      </c>
    </row>
    <row r="7648" spans="1:54" x14ac:dyDescent="0.25">
      <c r="A7648" s="1">
        <v>45200</v>
      </c>
      <c r="B7648">
        <v>751055</v>
      </c>
      <c r="C7648" t="s">
        <v>51778</v>
      </c>
      <c r="D7648">
        <v>8462</v>
      </c>
      <c r="E7648" t="s">
        <v>16226</v>
      </c>
      <c r="F7648" t="s">
        <v>51779</v>
      </c>
      <c r="G7648">
        <v>55133018</v>
      </c>
      <c r="H7648">
        <v>1003362907</v>
      </c>
      <c r="I7648" t="s">
        <v>51780</v>
      </c>
      <c r="J7648">
        <v>87482750</v>
      </c>
      <c r="K7648" t="s">
        <v>37877</v>
      </c>
      <c r="L7648" t="s">
        <v>37878</v>
      </c>
      <c r="M7648">
        <v>2412</v>
      </c>
      <c r="N7648">
        <v>424</v>
      </c>
      <c r="R7648" s="1">
        <v>43789</v>
      </c>
      <c r="S7648" t="s">
        <v>56</v>
      </c>
      <c r="T7648">
        <v>751</v>
      </c>
      <c r="U7648" t="s">
        <v>10168</v>
      </c>
      <c r="W7648">
        <v>2</v>
      </c>
      <c r="X7648" t="s">
        <v>57</v>
      </c>
      <c r="Y7648">
        <v>1</v>
      </c>
      <c r="Z7648" t="s">
        <v>46545</v>
      </c>
      <c r="AA7648">
        <v>9</v>
      </c>
      <c r="AB7648">
        <v>195904</v>
      </c>
      <c r="AC7648">
        <v>121</v>
      </c>
      <c r="AD7648" t="s">
        <v>70</v>
      </c>
      <c r="AE7648">
        <v>1012</v>
      </c>
      <c r="AF7648" t="s">
        <v>71</v>
      </c>
      <c r="AG7648">
        <v>1</v>
      </c>
      <c r="AH7648" t="s">
        <v>44482</v>
      </c>
      <c r="AI7648">
        <v>21</v>
      </c>
      <c r="AJ7648" t="s">
        <v>52613</v>
      </c>
      <c r="AK7648">
        <v>751</v>
      </c>
      <c r="AL7648" t="s">
        <v>10168</v>
      </c>
      <c r="AQ7648" t="s">
        <v>37879</v>
      </c>
      <c r="AR7648" t="s">
        <v>37880</v>
      </c>
      <c r="AS7648">
        <v>0</v>
      </c>
      <c r="AT7648" t="s">
        <v>61</v>
      </c>
      <c r="AU7648" t="s">
        <v>37881</v>
      </c>
      <c r="AX7648">
        <v>56.145592550000003</v>
      </c>
      <c r="AY7648">
        <v>9.9987433899999996</v>
      </c>
      <c r="AZ7648" t="s">
        <v>62</v>
      </c>
      <c r="BA7648">
        <v>1082</v>
      </c>
      <c r="BB7648" t="s">
        <v>2852</v>
      </c>
    </row>
    <row r="7649" spans="1:54" x14ac:dyDescent="0.25">
      <c r="A7649" s="1">
        <v>45200</v>
      </c>
      <c r="B7649">
        <v>751056</v>
      </c>
      <c r="C7649" t="s">
        <v>46331</v>
      </c>
      <c r="D7649">
        <v>8250</v>
      </c>
      <c r="E7649" t="s">
        <v>53337</v>
      </c>
      <c r="F7649" t="s">
        <v>46332</v>
      </c>
      <c r="G7649">
        <v>55133018</v>
      </c>
      <c r="H7649">
        <v>1003366136</v>
      </c>
      <c r="I7649" t="s">
        <v>37882</v>
      </c>
      <c r="J7649" t="s">
        <v>37883</v>
      </c>
      <c r="K7649" t="s">
        <v>37884</v>
      </c>
      <c r="L7649" t="s">
        <v>46333</v>
      </c>
      <c r="M7649">
        <v>7477</v>
      </c>
      <c r="N7649">
        <v>200</v>
      </c>
      <c r="R7649" s="1">
        <v>43789</v>
      </c>
      <c r="S7649" t="s">
        <v>56</v>
      </c>
      <c r="T7649">
        <v>751</v>
      </c>
      <c r="U7649" t="s">
        <v>10168</v>
      </c>
      <c r="W7649">
        <v>2</v>
      </c>
      <c r="X7649" t="s">
        <v>57</v>
      </c>
      <c r="Y7649">
        <v>1</v>
      </c>
      <c r="Z7649" t="s">
        <v>46545</v>
      </c>
      <c r="AA7649">
        <v>9</v>
      </c>
      <c r="AB7649">
        <v>197008</v>
      </c>
      <c r="AC7649">
        <v>121</v>
      </c>
      <c r="AD7649" t="s">
        <v>70</v>
      </c>
      <c r="AE7649">
        <v>1012</v>
      </c>
      <c r="AF7649" t="s">
        <v>71</v>
      </c>
      <c r="AG7649">
        <v>1</v>
      </c>
      <c r="AH7649" t="s">
        <v>44482</v>
      </c>
      <c r="AI7649">
        <v>21</v>
      </c>
      <c r="AJ7649" t="s">
        <v>52613</v>
      </c>
      <c r="AK7649">
        <v>751</v>
      </c>
      <c r="AL7649" t="s">
        <v>10168</v>
      </c>
      <c r="AQ7649" t="s">
        <v>37885</v>
      </c>
      <c r="AR7649" t="s">
        <v>37886</v>
      </c>
      <c r="AS7649">
        <v>0</v>
      </c>
      <c r="AT7649" t="s">
        <v>61</v>
      </c>
      <c r="AU7649" t="s">
        <v>45328</v>
      </c>
      <c r="AX7649">
        <v>56.226680049999999</v>
      </c>
      <c r="AY7649">
        <v>10.298240720000001</v>
      </c>
      <c r="AZ7649" t="s">
        <v>62</v>
      </c>
      <c r="BA7649">
        <v>1082</v>
      </c>
      <c r="BB7649" t="s">
        <v>2852</v>
      </c>
    </row>
    <row r="7650" spans="1:54" x14ac:dyDescent="0.25">
      <c r="A7650" s="1">
        <v>45200</v>
      </c>
      <c r="B7650">
        <v>751057</v>
      </c>
      <c r="C7650" t="s">
        <v>46334</v>
      </c>
      <c r="D7650">
        <v>8210</v>
      </c>
      <c r="E7650" t="s">
        <v>10527</v>
      </c>
      <c r="F7650" t="s">
        <v>46335</v>
      </c>
      <c r="G7650">
        <v>55133018</v>
      </c>
      <c r="H7650">
        <v>1003363812</v>
      </c>
      <c r="I7650" t="s">
        <v>37887</v>
      </c>
      <c r="J7650" t="s">
        <v>37888</v>
      </c>
      <c r="K7650" t="s">
        <v>16726</v>
      </c>
      <c r="L7650" t="s">
        <v>16727</v>
      </c>
      <c r="M7650">
        <v>3943</v>
      </c>
      <c r="N7650">
        <v>5</v>
      </c>
      <c r="R7650" s="1">
        <v>44041</v>
      </c>
      <c r="S7650" t="s">
        <v>56</v>
      </c>
      <c r="T7650">
        <v>751</v>
      </c>
      <c r="U7650" t="s">
        <v>10168</v>
      </c>
      <c r="V7650" s="1">
        <v>44043</v>
      </c>
      <c r="W7650">
        <v>2</v>
      </c>
      <c r="X7650" t="s">
        <v>57</v>
      </c>
      <c r="Y7650">
        <v>1</v>
      </c>
      <c r="Z7650" t="s">
        <v>46545</v>
      </c>
      <c r="AA7650">
        <v>9</v>
      </c>
      <c r="AB7650">
        <v>197310</v>
      </c>
      <c r="AC7650">
        <v>121</v>
      </c>
      <c r="AD7650" t="s">
        <v>70</v>
      </c>
      <c r="AE7650">
        <v>1012</v>
      </c>
      <c r="AF7650" t="s">
        <v>71</v>
      </c>
      <c r="AG7650">
        <v>3</v>
      </c>
      <c r="AH7650" t="s">
        <v>81</v>
      </c>
      <c r="AI7650">
        <v>21</v>
      </c>
      <c r="AJ7650" t="s">
        <v>52613</v>
      </c>
      <c r="AK7650">
        <v>751</v>
      </c>
      <c r="AL7650" t="s">
        <v>10168</v>
      </c>
      <c r="AM7650">
        <v>2</v>
      </c>
      <c r="AN7650" t="s">
        <v>119</v>
      </c>
      <c r="AO7650">
        <v>281401</v>
      </c>
      <c r="AQ7650" t="s">
        <v>37889</v>
      </c>
      <c r="AR7650" t="s">
        <v>37890</v>
      </c>
      <c r="AS7650">
        <v>0</v>
      </c>
      <c r="AT7650" t="s">
        <v>61</v>
      </c>
      <c r="AU7650" t="s">
        <v>16729</v>
      </c>
      <c r="AX7650">
        <v>56.169414969999998</v>
      </c>
      <c r="AY7650">
        <v>10.150393960000001</v>
      </c>
      <c r="AZ7650" t="s">
        <v>62</v>
      </c>
      <c r="BA7650">
        <v>1082</v>
      </c>
      <c r="BB7650" t="s">
        <v>2852</v>
      </c>
    </row>
    <row r="7651" spans="1:54" x14ac:dyDescent="0.25">
      <c r="A7651" s="1">
        <v>45200</v>
      </c>
      <c r="B7651">
        <v>751058</v>
      </c>
      <c r="C7651" t="s">
        <v>37891</v>
      </c>
      <c r="D7651">
        <v>8000</v>
      </c>
      <c r="E7651" t="s">
        <v>10166</v>
      </c>
      <c r="F7651" t="s">
        <v>37892</v>
      </c>
      <c r="G7651">
        <v>29492212</v>
      </c>
      <c r="H7651">
        <v>1001647266</v>
      </c>
      <c r="I7651" t="s">
        <v>56019</v>
      </c>
      <c r="J7651" t="s">
        <v>37893</v>
      </c>
      <c r="K7651" t="s">
        <v>37894</v>
      </c>
      <c r="L7651" t="s">
        <v>37745</v>
      </c>
      <c r="M7651">
        <v>5983</v>
      </c>
      <c r="N7651">
        <v>13</v>
      </c>
      <c r="R7651" s="1">
        <v>44488</v>
      </c>
      <c r="S7651" t="s">
        <v>56</v>
      </c>
      <c r="W7651">
        <v>5</v>
      </c>
      <c r="X7651" t="s">
        <v>557</v>
      </c>
      <c r="Y7651">
        <v>1</v>
      </c>
      <c r="Z7651" t="s">
        <v>46545</v>
      </c>
      <c r="AA7651">
        <v>9</v>
      </c>
      <c r="AB7651">
        <v>197008</v>
      </c>
      <c r="AC7651">
        <v>121</v>
      </c>
      <c r="AD7651" t="s">
        <v>70</v>
      </c>
      <c r="AE7651">
        <v>1013</v>
      </c>
      <c r="AF7651" t="s">
        <v>558</v>
      </c>
      <c r="AG7651">
        <v>1</v>
      </c>
      <c r="AH7651" t="s">
        <v>44482</v>
      </c>
      <c r="AI7651">
        <v>21</v>
      </c>
      <c r="AJ7651" t="s">
        <v>52613</v>
      </c>
      <c r="AK7651">
        <v>751</v>
      </c>
      <c r="AL7651" t="s">
        <v>10168</v>
      </c>
      <c r="AQ7651" t="s">
        <v>37895</v>
      </c>
      <c r="AR7651" t="s">
        <v>37896</v>
      </c>
      <c r="AS7651">
        <v>0</v>
      </c>
      <c r="AT7651" t="s">
        <v>61</v>
      </c>
      <c r="AU7651" t="s">
        <v>14119</v>
      </c>
      <c r="AX7651">
        <v>56.160425760000003</v>
      </c>
      <c r="AY7651">
        <v>10.203173169999999</v>
      </c>
      <c r="AZ7651" t="s">
        <v>62</v>
      </c>
      <c r="BA7651">
        <v>1082</v>
      </c>
      <c r="BB7651" t="s">
        <v>2852</v>
      </c>
    </row>
    <row r="7652" spans="1:54" x14ac:dyDescent="0.25">
      <c r="A7652" s="1">
        <v>45200</v>
      </c>
      <c r="B7652">
        <v>751059</v>
      </c>
      <c r="C7652" t="s">
        <v>46336</v>
      </c>
      <c r="D7652">
        <v>8000</v>
      </c>
      <c r="E7652" t="s">
        <v>10166</v>
      </c>
      <c r="F7652" t="s">
        <v>46337</v>
      </c>
      <c r="G7652">
        <v>45946215</v>
      </c>
      <c r="H7652">
        <v>1001875431</v>
      </c>
      <c r="I7652" t="s">
        <v>37897</v>
      </c>
      <c r="J7652" t="s">
        <v>37898</v>
      </c>
      <c r="K7652" t="s">
        <v>37899</v>
      </c>
      <c r="L7652" t="s">
        <v>37900</v>
      </c>
      <c r="M7652">
        <v>5320</v>
      </c>
      <c r="N7652">
        <v>17</v>
      </c>
      <c r="R7652" s="1">
        <v>43880</v>
      </c>
      <c r="S7652" t="s">
        <v>56</v>
      </c>
      <c r="W7652">
        <v>5</v>
      </c>
      <c r="X7652" t="s">
        <v>557</v>
      </c>
      <c r="Y7652">
        <v>1</v>
      </c>
      <c r="Z7652" t="s">
        <v>46545</v>
      </c>
      <c r="AA7652">
        <v>9</v>
      </c>
      <c r="AB7652">
        <v>186712</v>
      </c>
      <c r="AC7652">
        <v>121</v>
      </c>
      <c r="AD7652" t="s">
        <v>70</v>
      </c>
      <c r="AE7652">
        <v>1013</v>
      </c>
      <c r="AF7652" t="s">
        <v>558</v>
      </c>
      <c r="AG7652">
        <v>1</v>
      </c>
      <c r="AH7652" t="s">
        <v>44482</v>
      </c>
      <c r="AI7652">
        <v>21</v>
      </c>
      <c r="AJ7652" t="s">
        <v>52613</v>
      </c>
      <c r="AK7652">
        <v>751</v>
      </c>
      <c r="AL7652" t="s">
        <v>10168</v>
      </c>
      <c r="AQ7652" t="s">
        <v>37901</v>
      </c>
      <c r="AR7652" t="s">
        <v>37902</v>
      </c>
      <c r="AS7652">
        <v>0</v>
      </c>
      <c r="AT7652" t="s">
        <v>61</v>
      </c>
      <c r="AU7652" t="s">
        <v>37903</v>
      </c>
      <c r="AX7652">
        <v>56.140463310000001</v>
      </c>
      <c r="AY7652">
        <v>10.198675939999999</v>
      </c>
      <c r="AZ7652" t="s">
        <v>62</v>
      </c>
      <c r="BA7652">
        <v>1082</v>
      </c>
      <c r="BB7652" t="s">
        <v>2852</v>
      </c>
    </row>
    <row r="7653" spans="1:54" x14ac:dyDescent="0.25">
      <c r="A7653" s="1">
        <v>45200</v>
      </c>
      <c r="B7653">
        <v>751060</v>
      </c>
      <c r="C7653" t="s">
        <v>37904</v>
      </c>
      <c r="D7653">
        <v>8000</v>
      </c>
      <c r="E7653" t="s">
        <v>10166</v>
      </c>
      <c r="F7653" t="s">
        <v>37905</v>
      </c>
      <c r="G7653">
        <v>39752719</v>
      </c>
      <c r="H7653">
        <v>1003351797</v>
      </c>
      <c r="I7653" t="s">
        <v>37906</v>
      </c>
      <c r="J7653" t="s">
        <v>37907</v>
      </c>
      <c r="K7653" t="s">
        <v>37908</v>
      </c>
      <c r="L7653" t="s">
        <v>37909</v>
      </c>
      <c r="M7653">
        <v>3304</v>
      </c>
      <c r="N7653">
        <v>12</v>
      </c>
      <c r="R7653" s="1">
        <v>43789</v>
      </c>
      <c r="S7653" t="s">
        <v>80</v>
      </c>
      <c r="W7653">
        <v>5</v>
      </c>
      <c r="X7653" t="s">
        <v>557</v>
      </c>
      <c r="Y7653">
        <v>1</v>
      </c>
      <c r="Z7653" t="s">
        <v>46545</v>
      </c>
      <c r="AA7653">
        <v>10</v>
      </c>
      <c r="AB7653">
        <v>188601</v>
      </c>
      <c r="AC7653">
        <v>121</v>
      </c>
      <c r="AD7653" t="s">
        <v>70</v>
      </c>
      <c r="AE7653">
        <v>1013</v>
      </c>
      <c r="AF7653" t="s">
        <v>558</v>
      </c>
      <c r="AG7653">
        <v>1</v>
      </c>
      <c r="AH7653" t="s">
        <v>44482</v>
      </c>
      <c r="AI7653">
        <v>21</v>
      </c>
      <c r="AJ7653" t="s">
        <v>52613</v>
      </c>
      <c r="AK7653">
        <v>751</v>
      </c>
      <c r="AL7653" t="s">
        <v>10168</v>
      </c>
      <c r="AQ7653" t="s">
        <v>37910</v>
      </c>
      <c r="AR7653" t="s">
        <v>37911</v>
      </c>
      <c r="AS7653">
        <v>0</v>
      </c>
      <c r="AT7653" t="s">
        <v>61</v>
      </c>
      <c r="AU7653" t="s">
        <v>37912</v>
      </c>
      <c r="AX7653">
        <v>56.161979840000001</v>
      </c>
      <c r="AY7653">
        <v>10.2096588</v>
      </c>
      <c r="AZ7653" t="s">
        <v>62</v>
      </c>
      <c r="BA7653">
        <v>1082</v>
      </c>
      <c r="BB7653" t="s">
        <v>2852</v>
      </c>
    </row>
    <row r="7654" spans="1:54" x14ac:dyDescent="0.25">
      <c r="A7654" s="1">
        <v>45200</v>
      </c>
      <c r="B7654">
        <v>751061</v>
      </c>
      <c r="C7654" t="s">
        <v>37913</v>
      </c>
      <c r="D7654">
        <v>8000</v>
      </c>
      <c r="E7654" t="s">
        <v>10166</v>
      </c>
      <c r="F7654" t="s">
        <v>37914</v>
      </c>
      <c r="G7654">
        <v>36622628</v>
      </c>
      <c r="H7654">
        <v>1003352379</v>
      </c>
      <c r="I7654" t="s">
        <v>37915</v>
      </c>
      <c r="J7654" t="s">
        <v>37916</v>
      </c>
      <c r="K7654" t="s">
        <v>37917</v>
      </c>
      <c r="L7654" t="s">
        <v>56020</v>
      </c>
      <c r="M7654">
        <v>7425</v>
      </c>
      <c r="N7654">
        <v>4</v>
      </c>
      <c r="R7654" s="1">
        <v>44826</v>
      </c>
      <c r="S7654" t="s">
        <v>56</v>
      </c>
      <c r="W7654">
        <v>5</v>
      </c>
      <c r="X7654" t="s">
        <v>557</v>
      </c>
      <c r="Y7654">
        <v>1</v>
      </c>
      <c r="Z7654" t="s">
        <v>46545</v>
      </c>
      <c r="AA7654">
        <v>10</v>
      </c>
      <c r="AB7654">
        <v>186608</v>
      </c>
      <c r="AC7654">
        <v>121</v>
      </c>
      <c r="AD7654" t="s">
        <v>70</v>
      </c>
      <c r="AE7654">
        <v>1013</v>
      </c>
      <c r="AF7654" t="s">
        <v>558</v>
      </c>
      <c r="AG7654">
        <v>1</v>
      </c>
      <c r="AH7654" t="s">
        <v>44482</v>
      </c>
      <c r="AI7654">
        <v>21</v>
      </c>
      <c r="AJ7654" t="s">
        <v>52613</v>
      </c>
      <c r="AK7654">
        <v>751</v>
      </c>
      <c r="AL7654" t="s">
        <v>10168</v>
      </c>
      <c r="AQ7654" t="s">
        <v>37918</v>
      </c>
      <c r="AR7654" t="s">
        <v>37919</v>
      </c>
      <c r="AS7654">
        <v>0</v>
      </c>
      <c r="AT7654" t="s">
        <v>61</v>
      </c>
      <c r="AU7654" t="s">
        <v>56021</v>
      </c>
      <c r="AX7654">
        <v>56.169852259999999</v>
      </c>
      <c r="AY7654">
        <v>10.20999988</v>
      </c>
      <c r="AZ7654" t="s">
        <v>62</v>
      </c>
      <c r="BA7654">
        <v>1082</v>
      </c>
      <c r="BB7654" t="s">
        <v>2852</v>
      </c>
    </row>
    <row r="7655" spans="1:54" x14ac:dyDescent="0.25">
      <c r="A7655" s="1">
        <v>45200</v>
      </c>
      <c r="B7655">
        <v>751062</v>
      </c>
      <c r="C7655" t="s">
        <v>3523</v>
      </c>
      <c r="D7655">
        <v>8000</v>
      </c>
      <c r="E7655" t="s">
        <v>10166</v>
      </c>
      <c r="F7655" t="s">
        <v>55386</v>
      </c>
      <c r="G7655">
        <v>45942619</v>
      </c>
      <c r="H7655">
        <v>1003247963</v>
      </c>
      <c r="I7655" t="s">
        <v>37920</v>
      </c>
      <c r="J7655" t="s">
        <v>37921</v>
      </c>
      <c r="K7655" t="s">
        <v>14920</v>
      </c>
      <c r="L7655" t="s">
        <v>14921</v>
      </c>
      <c r="M7655">
        <v>8055</v>
      </c>
      <c r="N7655">
        <v>102</v>
      </c>
      <c r="R7655" s="1">
        <v>44840</v>
      </c>
      <c r="S7655" t="s">
        <v>56</v>
      </c>
      <c r="W7655">
        <v>5</v>
      </c>
      <c r="X7655" t="s">
        <v>557</v>
      </c>
      <c r="Y7655">
        <v>1</v>
      </c>
      <c r="Z7655" t="s">
        <v>46545</v>
      </c>
      <c r="AA7655">
        <v>10</v>
      </c>
      <c r="AB7655">
        <v>195608</v>
      </c>
      <c r="AC7655">
        <v>121</v>
      </c>
      <c r="AD7655" t="s">
        <v>70</v>
      </c>
      <c r="AE7655">
        <v>1013</v>
      </c>
      <c r="AF7655" t="s">
        <v>558</v>
      </c>
      <c r="AG7655">
        <v>1</v>
      </c>
      <c r="AH7655" t="s">
        <v>44482</v>
      </c>
      <c r="AI7655">
        <v>21</v>
      </c>
      <c r="AJ7655" t="s">
        <v>52613</v>
      </c>
      <c r="AK7655">
        <v>751</v>
      </c>
      <c r="AL7655" t="s">
        <v>10168</v>
      </c>
      <c r="AQ7655" t="s">
        <v>14922</v>
      </c>
      <c r="AR7655" t="s">
        <v>37922</v>
      </c>
      <c r="AS7655">
        <v>0</v>
      </c>
      <c r="AT7655" t="s">
        <v>61</v>
      </c>
      <c r="AU7655" t="s">
        <v>570</v>
      </c>
      <c r="AX7655">
        <v>56.135885760000001</v>
      </c>
      <c r="AY7655">
        <v>10.20784564</v>
      </c>
      <c r="AZ7655" t="s">
        <v>62</v>
      </c>
      <c r="BA7655">
        <v>1082</v>
      </c>
      <c r="BB7655" t="s">
        <v>2852</v>
      </c>
    </row>
    <row r="7656" spans="1:54" x14ac:dyDescent="0.25">
      <c r="A7656" s="1">
        <v>45200</v>
      </c>
      <c r="B7656">
        <v>751063</v>
      </c>
      <c r="C7656" t="s">
        <v>37923</v>
      </c>
      <c r="D7656">
        <v>8000</v>
      </c>
      <c r="E7656" t="s">
        <v>10166</v>
      </c>
      <c r="F7656" t="s">
        <v>37924</v>
      </c>
      <c r="G7656">
        <v>52417813</v>
      </c>
      <c r="H7656">
        <v>1003352148</v>
      </c>
      <c r="I7656" t="s">
        <v>37925</v>
      </c>
      <c r="J7656" t="s">
        <v>37926</v>
      </c>
      <c r="K7656" t="s">
        <v>37927</v>
      </c>
      <c r="L7656" t="s">
        <v>37928</v>
      </c>
      <c r="M7656">
        <v>6872</v>
      </c>
      <c r="N7656" t="s">
        <v>37929</v>
      </c>
      <c r="R7656" s="1">
        <v>45048</v>
      </c>
      <c r="S7656" t="s">
        <v>6097</v>
      </c>
      <c r="W7656">
        <v>5</v>
      </c>
      <c r="X7656" t="s">
        <v>557</v>
      </c>
      <c r="Y7656">
        <v>1</v>
      </c>
      <c r="Z7656" t="s">
        <v>46545</v>
      </c>
      <c r="AA7656">
        <v>10</v>
      </c>
      <c r="AB7656">
        <v>187304</v>
      </c>
      <c r="AC7656">
        <v>121</v>
      </c>
      <c r="AD7656" t="s">
        <v>70</v>
      </c>
      <c r="AE7656">
        <v>1013</v>
      </c>
      <c r="AF7656" t="s">
        <v>558</v>
      </c>
      <c r="AG7656">
        <v>1</v>
      </c>
      <c r="AH7656" t="s">
        <v>44482</v>
      </c>
      <c r="AI7656">
        <v>21</v>
      </c>
      <c r="AJ7656" t="s">
        <v>52613</v>
      </c>
      <c r="AK7656">
        <v>751</v>
      </c>
      <c r="AL7656" t="s">
        <v>10168</v>
      </c>
      <c r="AQ7656" t="s">
        <v>37930</v>
      </c>
      <c r="AR7656" t="s">
        <v>37931</v>
      </c>
      <c r="AS7656">
        <v>0</v>
      </c>
      <c r="AT7656" t="s">
        <v>61</v>
      </c>
      <c r="AU7656" t="s">
        <v>277</v>
      </c>
      <c r="AX7656">
        <v>56.151728749999997</v>
      </c>
      <c r="AY7656">
        <v>10.20444142</v>
      </c>
      <c r="AZ7656" t="s">
        <v>62</v>
      </c>
      <c r="BA7656">
        <v>1082</v>
      </c>
      <c r="BB7656" t="s">
        <v>2852</v>
      </c>
    </row>
    <row r="7657" spans="1:54" x14ac:dyDescent="0.25">
      <c r="A7657" s="1">
        <v>45200</v>
      </c>
      <c r="B7657">
        <v>751064</v>
      </c>
      <c r="C7657" t="s">
        <v>55529</v>
      </c>
      <c r="D7657">
        <v>8260</v>
      </c>
      <c r="E7657" t="s">
        <v>10798</v>
      </c>
      <c r="F7657" t="s">
        <v>55529</v>
      </c>
      <c r="G7657">
        <v>59634119</v>
      </c>
      <c r="H7657">
        <v>1002101152</v>
      </c>
      <c r="I7657" t="s">
        <v>37932</v>
      </c>
      <c r="J7657" t="s">
        <v>37933</v>
      </c>
      <c r="K7657" t="s">
        <v>37933</v>
      </c>
      <c r="L7657" t="s">
        <v>51781</v>
      </c>
      <c r="M7657">
        <v>8209</v>
      </c>
      <c r="N7657">
        <v>13</v>
      </c>
      <c r="R7657" s="1">
        <v>44463</v>
      </c>
      <c r="S7657" t="s">
        <v>56</v>
      </c>
      <c r="W7657">
        <v>5</v>
      </c>
      <c r="X7657" t="s">
        <v>557</v>
      </c>
      <c r="Y7657">
        <v>1</v>
      </c>
      <c r="Z7657" t="s">
        <v>46545</v>
      </c>
      <c r="AA7657">
        <v>9</v>
      </c>
      <c r="AB7657">
        <v>195204</v>
      </c>
      <c r="AC7657">
        <v>121</v>
      </c>
      <c r="AD7657" t="s">
        <v>70</v>
      </c>
      <c r="AE7657">
        <v>1013</v>
      </c>
      <c r="AF7657" t="s">
        <v>558</v>
      </c>
      <c r="AG7657">
        <v>1</v>
      </c>
      <c r="AH7657" t="s">
        <v>44482</v>
      </c>
      <c r="AI7657">
        <v>21</v>
      </c>
      <c r="AJ7657" t="s">
        <v>52613</v>
      </c>
      <c r="AK7657">
        <v>751</v>
      </c>
      <c r="AL7657" t="s">
        <v>10168</v>
      </c>
      <c r="AQ7657" t="s">
        <v>37934</v>
      </c>
      <c r="AR7657" t="s">
        <v>37935</v>
      </c>
      <c r="AS7657">
        <v>0</v>
      </c>
      <c r="AT7657" t="s">
        <v>61</v>
      </c>
      <c r="AU7657" t="s">
        <v>51782</v>
      </c>
      <c r="AX7657">
        <v>56.139226180000001</v>
      </c>
      <c r="AY7657">
        <v>10.112376769999999</v>
      </c>
      <c r="AZ7657" t="s">
        <v>62</v>
      </c>
      <c r="BA7657">
        <v>1082</v>
      </c>
      <c r="BB7657" t="s">
        <v>2852</v>
      </c>
    </row>
    <row r="7658" spans="1:54" x14ac:dyDescent="0.25">
      <c r="A7658" s="1">
        <v>45200</v>
      </c>
      <c r="B7658">
        <v>751065</v>
      </c>
      <c r="C7658" t="s">
        <v>51783</v>
      </c>
      <c r="D7658">
        <v>8381</v>
      </c>
      <c r="E7658" t="s">
        <v>10976</v>
      </c>
      <c r="F7658" t="s">
        <v>51784</v>
      </c>
      <c r="G7658">
        <v>55133018</v>
      </c>
      <c r="H7658">
        <v>1003365852</v>
      </c>
      <c r="I7658" t="s">
        <v>37936</v>
      </c>
      <c r="J7658" t="s">
        <v>37937</v>
      </c>
      <c r="K7658" t="s">
        <v>37938</v>
      </c>
      <c r="L7658" t="s">
        <v>51785</v>
      </c>
      <c r="M7658">
        <v>7265</v>
      </c>
      <c r="N7658">
        <v>9</v>
      </c>
      <c r="R7658" s="1">
        <v>44166</v>
      </c>
      <c r="S7658" t="s">
        <v>56</v>
      </c>
      <c r="T7658">
        <v>751</v>
      </c>
      <c r="U7658" t="s">
        <v>10168</v>
      </c>
      <c r="W7658">
        <v>2</v>
      </c>
      <c r="X7658" t="s">
        <v>57</v>
      </c>
      <c r="Y7658">
        <v>1</v>
      </c>
      <c r="Z7658" t="s">
        <v>46545</v>
      </c>
      <c r="AA7658">
        <v>10</v>
      </c>
      <c r="AB7658">
        <v>197408</v>
      </c>
      <c r="AC7658">
        <v>121</v>
      </c>
      <c r="AD7658" t="s">
        <v>70</v>
      </c>
      <c r="AE7658">
        <v>1012</v>
      </c>
      <c r="AF7658" t="s">
        <v>71</v>
      </c>
      <c r="AG7658">
        <v>1</v>
      </c>
      <c r="AH7658" t="s">
        <v>44482</v>
      </c>
      <c r="AI7658">
        <v>21</v>
      </c>
      <c r="AJ7658" t="s">
        <v>52613</v>
      </c>
      <c r="AK7658">
        <v>751</v>
      </c>
      <c r="AL7658" t="s">
        <v>10168</v>
      </c>
      <c r="AQ7658" t="s">
        <v>37939</v>
      </c>
      <c r="AR7658" t="s">
        <v>37940</v>
      </c>
      <c r="AS7658">
        <v>0</v>
      </c>
      <c r="AT7658" t="s">
        <v>61</v>
      </c>
      <c r="AU7658" t="s">
        <v>48111</v>
      </c>
      <c r="AX7658">
        <v>56.174648650000002</v>
      </c>
      <c r="AY7658">
        <v>10.11462714</v>
      </c>
      <c r="AZ7658" t="s">
        <v>62</v>
      </c>
      <c r="BA7658">
        <v>1082</v>
      </c>
      <c r="BB7658" t="s">
        <v>2852</v>
      </c>
    </row>
    <row r="7659" spans="1:54" x14ac:dyDescent="0.25">
      <c r="A7659" s="1">
        <v>45200</v>
      </c>
      <c r="B7659">
        <v>751066</v>
      </c>
      <c r="C7659" t="s">
        <v>37941</v>
      </c>
      <c r="D7659">
        <v>8520</v>
      </c>
      <c r="E7659" t="s">
        <v>10951</v>
      </c>
      <c r="F7659" t="s">
        <v>37942</v>
      </c>
      <c r="G7659">
        <v>55133018</v>
      </c>
      <c r="H7659">
        <v>1003364674</v>
      </c>
      <c r="I7659" t="s">
        <v>37943</v>
      </c>
      <c r="J7659" t="s">
        <v>37944</v>
      </c>
      <c r="K7659" t="s">
        <v>37945</v>
      </c>
      <c r="L7659" t="s">
        <v>37946</v>
      </c>
      <c r="M7659">
        <v>5126</v>
      </c>
      <c r="N7659">
        <v>256</v>
      </c>
      <c r="R7659" s="1">
        <v>43789</v>
      </c>
      <c r="S7659" t="s">
        <v>56</v>
      </c>
      <c r="T7659">
        <v>751</v>
      </c>
      <c r="U7659" t="s">
        <v>10168</v>
      </c>
      <c r="W7659">
        <v>2</v>
      </c>
      <c r="X7659" t="s">
        <v>57</v>
      </c>
      <c r="Y7659">
        <v>1</v>
      </c>
      <c r="Z7659" t="s">
        <v>46545</v>
      </c>
      <c r="AA7659">
        <v>9</v>
      </c>
      <c r="AB7659">
        <v>197508</v>
      </c>
      <c r="AC7659">
        <v>121</v>
      </c>
      <c r="AD7659" t="s">
        <v>70</v>
      </c>
      <c r="AE7659">
        <v>1012</v>
      </c>
      <c r="AF7659" t="s">
        <v>71</v>
      </c>
      <c r="AG7659">
        <v>1</v>
      </c>
      <c r="AH7659" t="s">
        <v>44482</v>
      </c>
      <c r="AI7659">
        <v>21</v>
      </c>
      <c r="AJ7659" t="s">
        <v>52613</v>
      </c>
      <c r="AK7659">
        <v>751</v>
      </c>
      <c r="AL7659" t="s">
        <v>10168</v>
      </c>
      <c r="AQ7659" t="s">
        <v>37947</v>
      </c>
      <c r="AR7659" t="s">
        <v>37948</v>
      </c>
      <c r="AS7659">
        <v>0</v>
      </c>
      <c r="AT7659" t="s">
        <v>61</v>
      </c>
      <c r="AU7659" t="s">
        <v>16100</v>
      </c>
      <c r="AX7659">
        <v>56.23639154</v>
      </c>
      <c r="AY7659">
        <v>10.23026585</v>
      </c>
      <c r="AZ7659" t="s">
        <v>62</v>
      </c>
      <c r="BA7659">
        <v>1082</v>
      </c>
      <c r="BB7659" t="s">
        <v>2852</v>
      </c>
    </row>
    <row r="7660" spans="1:54" x14ac:dyDescent="0.25">
      <c r="A7660" s="1">
        <v>45200</v>
      </c>
      <c r="B7660">
        <v>751067</v>
      </c>
      <c r="C7660" t="s">
        <v>37949</v>
      </c>
      <c r="D7660">
        <v>8000</v>
      </c>
      <c r="E7660" t="s">
        <v>10166</v>
      </c>
      <c r="F7660" t="s">
        <v>37950</v>
      </c>
      <c r="I7660" t="s">
        <v>46191</v>
      </c>
      <c r="K7660" t="s">
        <v>37951</v>
      </c>
      <c r="L7660" t="s">
        <v>37952</v>
      </c>
      <c r="M7660">
        <v>8055</v>
      </c>
      <c r="R7660" s="1">
        <v>40162</v>
      </c>
      <c r="S7660" t="s">
        <v>80</v>
      </c>
      <c r="V7660" s="1">
        <v>28642</v>
      </c>
      <c r="W7660">
        <v>4</v>
      </c>
      <c r="X7660" t="s">
        <v>725</v>
      </c>
      <c r="Y7660">
        <v>1</v>
      </c>
      <c r="Z7660" t="s">
        <v>46545</v>
      </c>
      <c r="AC7660">
        <v>122</v>
      </c>
      <c r="AD7660" t="s">
        <v>726</v>
      </c>
      <c r="AE7660">
        <v>1013</v>
      </c>
      <c r="AF7660" t="s">
        <v>558</v>
      </c>
      <c r="AG7660">
        <v>3</v>
      </c>
      <c r="AH7660" t="s">
        <v>81</v>
      </c>
      <c r="AI7660">
        <v>26</v>
      </c>
      <c r="AJ7660" t="s">
        <v>726</v>
      </c>
      <c r="AK7660">
        <v>751</v>
      </c>
      <c r="AL7660" t="s">
        <v>10168</v>
      </c>
      <c r="AS7660">
        <v>0</v>
      </c>
      <c r="AT7660" t="s">
        <v>61</v>
      </c>
      <c r="AU7660" t="s">
        <v>570</v>
      </c>
      <c r="AX7660">
        <v>56.126412366179501</v>
      </c>
      <c r="AY7660">
        <v>10.212996207684499</v>
      </c>
      <c r="AZ7660" t="s">
        <v>62</v>
      </c>
      <c r="BA7660">
        <v>1082</v>
      </c>
      <c r="BB7660" t="s">
        <v>2852</v>
      </c>
    </row>
    <row r="7661" spans="1:54" x14ac:dyDescent="0.25">
      <c r="A7661" s="1">
        <v>45200</v>
      </c>
      <c r="B7661">
        <v>751068</v>
      </c>
      <c r="C7661" t="s">
        <v>37953</v>
      </c>
      <c r="D7661">
        <v>8000</v>
      </c>
      <c r="E7661" t="s">
        <v>10166</v>
      </c>
      <c r="F7661" t="s">
        <v>37954</v>
      </c>
      <c r="I7661" t="s">
        <v>37955</v>
      </c>
      <c r="K7661" t="s">
        <v>37956</v>
      </c>
      <c r="L7661" t="s">
        <v>37909</v>
      </c>
      <c r="M7661">
        <v>3304</v>
      </c>
      <c r="N7661">
        <v>12</v>
      </c>
      <c r="R7661" s="1">
        <v>40162</v>
      </c>
      <c r="S7661" t="s">
        <v>80</v>
      </c>
      <c r="V7661" s="1">
        <v>28976</v>
      </c>
      <c r="W7661">
        <v>4</v>
      </c>
      <c r="X7661" t="s">
        <v>725</v>
      </c>
      <c r="Y7661">
        <v>1</v>
      </c>
      <c r="Z7661" t="s">
        <v>46545</v>
      </c>
      <c r="AC7661">
        <v>122</v>
      </c>
      <c r="AD7661" t="s">
        <v>726</v>
      </c>
      <c r="AE7661">
        <v>1013</v>
      </c>
      <c r="AF7661" t="s">
        <v>558</v>
      </c>
      <c r="AG7661">
        <v>3</v>
      </c>
      <c r="AH7661" t="s">
        <v>81</v>
      </c>
      <c r="AI7661">
        <v>26</v>
      </c>
      <c r="AJ7661" t="s">
        <v>726</v>
      </c>
      <c r="AK7661">
        <v>751</v>
      </c>
      <c r="AL7661" t="s">
        <v>10168</v>
      </c>
      <c r="AS7661">
        <v>0</v>
      </c>
      <c r="AT7661" t="s">
        <v>61</v>
      </c>
      <c r="AU7661" t="s">
        <v>37912</v>
      </c>
      <c r="AX7661">
        <v>56.161977864014503</v>
      </c>
      <c r="AY7661">
        <v>10.209658253508699</v>
      </c>
      <c r="AZ7661" t="s">
        <v>62</v>
      </c>
      <c r="BA7661">
        <v>1082</v>
      </c>
      <c r="BB7661" t="s">
        <v>2852</v>
      </c>
    </row>
    <row r="7662" spans="1:54" x14ac:dyDescent="0.25">
      <c r="A7662" s="1">
        <v>45200</v>
      </c>
      <c r="B7662">
        <v>751069</v>
      </c>
      <c r="C7662" t="s">
        <v>55530</v>
      </c>
      <c r="D7662">
        <v>8200</v>
      </c>
      <c r="E7662" t="s">
        <v>10507</v>
      </c>
      <c r="F7662" t="s">
        <v>55530</v>
      </c>
      <c r="G7662">
        <v>29546428</v>
      </c>
      <c r="H7662">
        <v>1003351736</v>
      </c>
      <c r="I7662" t="s">
        <v>37957</v>
      </c>
      <c r="J7662" t="s">
        <v>37958</v>
      </c>
      <c r="K7662" t="s">
        <v>37959</v>
      </c>
      <c r="L7662" t="s">
        <v>56022</v>
      </c>
      <c r="M7662">
        <v>2771</v>
      </c>
      <c r="N7662">
        <v>2</v>
      </c>
      <c r="R7662" s="1">
        <v>43887</v>
      </c>
      <c r="S7662" t="s">
        <v>56</v>
      </c>
      <c r="W7662">
        <v>4</v>
      </c>
      <c r="X7662" t="s">
        <v>725</v>
      </c>
      <c r="Y7662">
        <v>1</v>
      </c>
      <c r="Z7662" t="s">
        <v>46545</v>
      </c>
      <c r="AB7662">
        <v>196508</v>
      </c>
      <c r="AC7662">
        <v>131</v>
      </c>
      <c r="AD7662" t="s">
        <v>752</v>
      </c>
      <c r="AE7662">
        <v>1061</v>
      </c>
      <c r="AF7662" t="s">
        <v>752</v>
      </c>
      <c r="AG7662">
        <v>1</v>
      </c>
      <c r="AH7662" t="s">
        <v>44482</v>
      </c>
      <c r="AI7662">
        <v>99</v>
      </c>
      <c r="AJ7662" t="s">
        <v>54511</v>
      </c>
      <c r="AK7662">
        <v>751</v>
      </c>
      <c r="AL7662" t="s">
        <v>10168</v>
      </c>
      <c r="AQ7662" t="s">
        <v>37960</v>
      </c>
      <c r="AR7662" t="s">
        <v>37961</v>
      </c>
      <c r="AS7662">
        <v>0</v>
      </c>
      <c r="AT7662" t="s">
        <v>61</v>
      </c>
      <c r="AU7662" t="s">
        <v>56023</v>
      </c>
      <c r="AX7662">
        <v>56.183016189999996</v>
      </c>
      <c r="AY7662">
        <v>10.195658030000001</v>
      </c>
      <c r="AZ7662" t="s">
        <v>62</v>
      </c>
      <c r="BA7662">
        <v>1082</v>
      </c>
      <c r="BB7662" t="s">
        <v>2852</v>
      </c>
    </row>
    <row r="7663" spans="1:54" x14ac:dyDescent="0.25">
      <c r="A7663" s="1">
        <v>45200</v>
      </c>
      <c r="B7663">
        <v>751070</v>
      </c>
      <c r="C7663" t="s">
        <v>55531</v>
      </c>
      <c r="D7663">
        <v>8000</v>
      </c>
      <c r="E7663" t="s">
        <v>10166</v>
      </c>
      <c r="F7663" t="s">
        <v>55532</v>
      </c>
      <c r="I7663" t="s">
        <v>37962</v>
      </c>
      <c r="K7663" t="s">
        <v>37963</v>
      </c>
      <c r="L7663" t="s">
        <v>37964</v>
      </c>
      <c r="R7663" s="1">
        <v>40162</v>
      </c>
      <c r="S7663" t="s">
        <v>80</v>
      </c>
      <c r="T7663">
        <v>751</v>
      </c>
      <c r="U7663" t="s">
        <v>10168</v>
      </c>
      <c r="V7663" s="1">
        <v>28642</v>
      </c>
      <c r="W7663">
        <v>2</v>
      </c>
      <c r="X7663" t="s">
        <v>57</v>
      </c>
      <c r="Y7663">
        <v>1</v>
      </c>
      <c r="Z7663" t="s">
        <v>46545</v>
      </c>
      <c r="AC7663">
        <v>131</v>
      </c>
      <c r="AD7663" t="s">
        <v>752</v>
      </c>
      <c r="AE7663">
        <v>1061</v>
      </c>
      <c r="AF7663" t="s">
        <v>752</v>
      </c>
      <c r="AG7663">
        <v>3</v>
      </c>
      <c r="AH7663" t="s">
        <v>81</v>
      </c>
      <c r="AI7663">
        <v>33</v>
      </c>
      <c r="AJ7663" t="s">
        <v>836</v>
      </c>
      <c r="AK7663">
        <v>751</v>
      </c>
      <c r="AL7663" t="s">
        <v>10168</v>
      </c>
      <c r="AS7663">
        <v>0</v>
      </c>
      <c r="AT7663" t="s">
        <v>61</v>
      </c>
      <c r="AU7663" t="s">
        <v>37964</v>
      </c>
      <c r="AX7663">
        <v>56.143938236679602</v>
      </c>
      <c r="AY7663">
        <v>10.191207967282899</v>
      </c>
      <c r="AZ7663" t="s">
        <v>62</v>
      </c>
      <c r="BA7663">
        <v>1082</v>
      </c>
      <c r="BB7663" t="s">
        <v>2852</v>
      </c>
    </row>
    <row r="7664" spans="1:54" x14ac:dyDescent="0.25">
      <c r="A7664" s="1">
        <v>45200</v>
      </c>
      <c r="B7664">
        <v>751071</v>
      </c>
      <c r="C7664" t="s">
        <v>55533</v>
      </c>
      <c r="D7664">
        <v>8000</v>
      </c>
      <c r="E7664" t="s">
        <v>10166</v>
      </c>
      <c r="F7664" t="s">
        <v>37965</v>
      </c>
      <c r="G7664">
        <v>29554285</v>
      </c>
      <c r="H7664">
        <v>1003352173</v>
      </c>
      <c r="I7664" t="s">
        <v>37966</v>
      </c>
      <c r="J7664" t="s">
        <v>37967</v>
      </c>
      <c r="K7664" t="s">
        <v>37968</v>
      </c>
      <c r="L7664" t="s">
        <v>37969</v>
      </c>
      <c r="M7664">
        <v>7292</v>
      </c>
      <c r="N7664">
        <v>1</v>
      </c>
      <c r="R7664" s="1">
        <v>43794</v>
      </c>
      <c r="S7664" t="s">
        <v>56</v>
      </c>
      <c r="W7664">
        <v>4</v>
      </c>
      <c r="X7664" t="s">
        <v>725</v>
      </c>
      <c r="Y7664">
        <v>1</v>
      </c>
      <c r="Z7664" t="s">
        <v>46545</v>
      </c>
      <c r="AB7664">
        <v>200701</v>
      </c>
      <c r="AC7664">
        <v>131</v>
      </c>
      <c r="AD7664" t="s">
        <v>752</v>
      </c>
      <c r="AE7664">
        <v>1061</v>
      </c>
      <c r="AF7664" t="s">
        <v>752</v>
      </c>
      <c r="AG7664">
        <v>1</v>
      </c>
      <c r="AH7664" t="s">
        <v>44482</v>
      </c>
      <c r="AI7664">
        <v>99</v>
      </c>
      <c r="AJ7664" t="s">
        <v>54511</v>
      </c>
      <c r="AK7664">
        <v>751</v>
      </c>
      <c r="AL7664" t="s">
        <v>10168</v>
      </c>
      <c r="AQ7664" t="s">
        <v>37970</v>
      </c>
      <c r="AR7664" t="s">
        <v>37971</v>
      </c>
      <c r="AS7664">
        <v>0</v>
      </c>
      <c r="AT7664" t="s">
        <v>61</v>
      </c>
      <c r="AU7664" t="s">
        <v>37972</v>
      </c>
      <c r="AX7664">
        <v>56.156619900000003</v>
      </c>
      <c r="AY7664">
        <v>10.211962740000001</v>
      </c>
      <c r="AZ7664" t="s">
        <v>62</v>
      </c>
      <c r="BA7664">
        <v>1082</v>
      </c>
      <c r="BB7664" t="s">
        <v>2852</v>
      </c>
    </row>
    <row r="7665" spans="1:54" x14ac:dyDescent="0.25">
      <c r="A7665" s="1">
        <v>45200</v>
      </c>
      <c r="B7665">
        <v>751072</v>
      </c>
      <c r="C7665" t="s">
        <v>55534</v>
      </c>
      <c r="D7665">
        <v>8210</v>
      </c>
      <c r="E7665" t="s">
        <v>10527</v>
      </c>
      <c r="F7665" t="s">
        <v>55535</v>
      </c>
      <c r="G7665">
        <v>29546045</v>
      </c>
      <c r="H7665">
        <v>1003351645</v>
      </c>
      <c r="I7665" t="s">
        <v>37973</v>
      </c>
      <c r="J7665" t="s">
        <v>37974</v>
      </c>
      <c r="K7665" t="s">
        <v>37975</v>
      </c>
      <c r="L7665" t="s">
        <v>37976</v>
      </c>
      <c r="M7665">
        <v>2064</v>
      </c>
      <c r="N7665">
        <v>33</v>
      </c>
      <c r="R7665" s="1">
        <v>43794</v>
      </c>
      <c r="S7665" t="s">
        <v>80</v>
      </c>
      <c r="W7665">
        <v>4</v>
      </c>
      <c r="X7665" t="s">
        <v>725</v>
      </c>
      <c r="Y7665">
        <v>1</v>
      </c>
      <c r="Z7665" t="s">
        <v>46545</v>
      </c>
      <c r="AB7665">
        <v>195808</v>
      </c>
      <c r="AC7665">
        <v>131</v>
      </c>
      <c r="AD7665" t="s">
        <v>752</v>
      </c>
      <c r="AE7665">
        <v>1061</v>
      </c>
      <c r="AF7665" t="s">
        <v>752</v>
      </c>
      <c r="AG7665">
        <v>1</v>
      </c>
      <c r="AH7665" t="s">
        <v>44482</v>
      </c>
      <c r="AI7665">
        <v>99</v>
      </c>
      <c r="AJ7665" t="s">
        <v>54511</v>
      </c>
      <c r="AK7665">
        <v>751</v>
      </c>
      <c r="AL7665" t="s">
        <v>10168</v>
      </c>
      <c r="AQ7665" t="s">
        <v>37977</v>
      </c>
      <c r="AR7665" t="s">
        <v>37978</v>
      </c>
      <c r="AS7665">
        <v>0</v>
      </c>
      <c r="AT7665" t="s">
        <v>61</v>
      </c>
      <c r="AU7665" t="s">
        <v>37979</v>
      </c>
      <c r="AX7665">
        <v>56.161894599999997</v>
      </c>
      <c r="AY7665">
        <v>10.171398269999999</v>
      </c>
      <c r="AZ7665" t="s">
        <v>62</v>
      </c>
      <c r="BA7665">
        <v>1082</v>
      </c>
      <c r="BB7665" t="s">
        <v>2852</v>
      </c>
    </row>
    <row r="7666" spans="1:54" x14ac:dyDescent="0.25">
      <c r="A7666" s="1">
        <v>45200</v>
      </c>
      <c r="B7666">
        <v>751074</v>
      </c>
      <c r="C7666" t="s">
        <v>37980</v>
      </c>
      <c r="D7666">
        <v>8000</v>
      </c>
      <c r="E7666" t="s">
        <v>10166</v>
      </c>
      <c r="F7666" t="s">
        <v>37981</v>
      </c>
      <c r="G7666">
        <v>29554293</v>
      </c>
      <c r="H7666">
        <v>1003351517</v>
      </c>
      <c r="I7666" t="s">
        <v>37982</v>
      </c>
      <c r="J7666" t="s">
        <v>37983</v>
      </c>
      <c r="K7666" t="s">
        <v>37984</v>
      </c>
      <c r="L7666" t="s">
        <v>37985</v>
      </c>
      <c r="M7666">
        <v>630</v>
      </c>
      <c r="N7666">
        <v>9</v>
      </c>
      <c r="R7666" s="1">
        <v>43794</v>
      </c>
      <c r="S7666" t="s">
        <v>56</v>
      </c>
      <c r="W7666">
        <v>4</v>
      </c>
      <c r="X7666" t="s">
        <v>725</v>
      </c>
      <c r="Y7666">
        <v>1</v>
      </c>
      <c r="Z7666" t="s">
        <v>46545</v>
      </c>
      <c r="AB7666">
        <v>200701</v>
      </c>
      <c r="AC7666">
        <v>131</v>
      </c>
      <c r="AD7666" t="s">
        <v>752</v>
      </c>
      <c r="AE7666">
        <v>1061</v>
      </c>
      <c r="AF7666" t="s">
        <v>752</v>
      </c>
      <c r="AG7666">
        <v>1</v>
      </c>
      <c r="AH7666" t="s">
        <v>44482</v>
      </c>
      <c r="AI7666">
        <v>99</v>
      </c>
      <c r="AJ7666" t="s">
        <v>54511</v>
      </c>
      <c r="AK7666">
        <v>751</v>
      </c>
      <c r="AL7666" t="s">
        <v>10168</v>
      </c>
      <c r="AQ7666" t="s">
        <v>37986</v>
      </c>
      <c r="AR7666" t="s">
        <v>37987</v>
      </c>
      <c r="AS7666">
        <v>0</v>
      </c>
      <c r="AT7666" t="s">
        <v>61</v>
      </c>
      <c r="AU7666" t="s">
        <v>2485</v>
      </c>
      <c r="AX7666">
        <v>56.139482399999999</v>
      </c>
      <c r="AY7666">
        <v>10.20068025</v>
      </c>
      <c r="AZ7666" t="s">
        <v>62</v>
      </c>
      <c r="BA7666">
        <v>1082</v>
      </c>
      <c r="BB7666" t="s">
        <v>2852</v>
      </c>
    </row>
    <row r="7667" spans="1:54" x14ac:dyDescent="0.25">
      <c r="A7667" s="1">
        <v>45200</v>
      </c>
      <c r="B7667">
        <v>751075</v>
      </c>
      <c r="C7667" t="s">
        <v>37988</v>
      </c>
      <c r="D7667">
        <v>8240</v>
      </c>
      <c r="E7667" t="s">
        <v>11792</v>
      </c>
      <c r="F7667" t="s">
        <v>37989</v>
      </c>
      <c r="G7667">
        <v>29554307</v>
      </c>
      <c r="H7667">
        <v>1003352367</v>
      </c>
      <c r="I7667" t="s">
        <v>51786</v>
      </c>
      <c r="J7667" t="s">
        <v>37990</v>
      </c>
      <c r="K7667" t="s">
        <v>37991</v>
      </c>
      <c r="L7667" t="s">
        <v>46338</v>
      </c>
      <c r="M7667">
        <v>8746</v>
      </c>
      <c r="N7667">
        <v>70</v>
      </c>
      <c r="R7667" s="1">
        <v>43794</v>
      </c>
      <c r="S7667" t="s">
        <v>56</v>
      </c>
      <c r="W7667">
        <v>4</v>
      </c>
      <c r="X7667" t="s">
        <v>725</v>
      </c>
      <c r="Y7667">
        <v>1</v>
      </c>
      <c r="Z7667" t="s">
        <v>46545</v>
      </c>
      <c r="AB7667">
        <v>196808</v>
      </c>
      <c r="AC7667">
        <v>131</v>
      </c>
      <c r="AD7667" t="s">
        <v>752</v>
      </c>
      <c r="AE7667">
        <v>1061</v>
      </c>
      <c r="AF7667" t="s">
        <v>752</v>
      </c>
      <c r="AG7667">
        <v>1</v>
      </c>
      <c r="AH7667" t="s">
        <v>44482</v>
      </c>
      <c r="AI7667">
        <v>99</v>
      </c>
      <c r="AJ7667" t="s">
        <v>54511</v>
      </c>
      <c r="AK7667">
        <v>751</v>
      </c>
      <c r="AL7667" t="s">
        <v>10168</v>
      </c>
      <c r="AQ7667" t="s">
        <v>37992</v>
      </c>
      <c r="AR7667" t="s">
        <v>37993</v>
      </c>
      <c r="AS7667">
        <v>0</v>
      </c>
      <c r="AT7667" t="s">
        <v>61</v>
      </c>
      <c r="AU7667" t="s">
        <v>46339</v>
      </c>
      <c r="AX7667">
        <v>56.194389459999996</v>
      </c>
      <c r="AY7667">
        <v>10.20974782</v>
      </c>
      <c r="AZ7667" t="s">
        <v>62</v>
      </c>
      <c r="BA7667">
        <v>1082</v>
      </c>
      <c r="BB7667" t="s">
        <v>2852</v>
      </c>
    </row>
    <row r="7668" spans="1:54" x14ac:dyDescent="0.25">
      <c r="A7668" s="1">
        <v>45200</v>
      </c>
      <c r="B7668">
        <v>751076</v>
      </c>
      <c r="C7668" t="s">
        <v>37994</v>
      </c>
      <c r="D7668">
        <v>8260</v>
      </c>
      <c r="E7668" t="s">
        <v>10798</v>
      </c>
      <c r="F7668" t="s">
        <v>37994</v>
      </c>
      <c r="G7668">
        <v>29553807</v>
      </c>
      <c r="H7668">
        <v>1003352276</v>
      </c>
      <c r="I7668" t="s">
        <v>37995</v>
      </c>
      <c r="J7668" t="s">
        <v>37996</v>
      </c>
      <c r="K7668" t="s">
        <v>37997</v>
      </c>
      <c r="L7668" t="s">
        <v>56024</v>
      </c>
      <c r="M7668">
        <v>8257</v>
      </c>
      <c r="N7668">
        <v>45</v>
      </c>
      <c r="R7668" s="1">
        <v>44645</v>
      </c>
      <c r="S7668" t="s">
        <v>56</v>
      </c>
      <c r="W7668">
        <v>4</v>
      </c>
      <c r="X7668" t="s">
        <v>725</v>
      </c>
      <c r="Y7668">
        <v>1</v>
      </c>
      <c r="Z7668" t="s">
        <v>46545</v>
      </c>
      <c r="AB7668">
        <v>196508</v>
      </c>
      <c r="AC7668">
        <v>131</v>
      </c>
      <c r="AD7668" t="s">
        <v>752</v>
      </c>
      <c r="AE7668">
        <v>1061</v>
      </c>
      <c r="AF7668" t="s">
        <v>752</v>
      </c>
      <c r="AG7668">
        <v>1</v>
      </c>
      <c r="AH7668" t="s">
        <v>44482</v>
      </c>
      <c r="AI7668">
        <v>33</v>
      </c>
      <c r="AJ7668" t="s">
        <v>836</v>
      </c>
      <c r="AK7668">
        <v>751</v>
      </c>
      <c r="AL7668" t="s">
        <v>10168</v>
      </c>
      <c r="AQ7668" t="s">
        <v>37998</v>
      </c>
      <c r="AR7668" t="s">
        <v>37999</v>
      </c>
      <c r="AS7668">
        <v>0</v>
      </c>
      <c r="AT7668" t="s">
        <v>61</v>
      </c>
      <c r="AU7668" t="s">
        <v>55910</v>
      </c>
      <c r="AX7668">
        <v>56.112858289999998</v>
      </c>
      <c r="AY7668">
        <v>10.15258193</v>
      </c>
      <c r="AZ7668" t="s">
        <v>62</v>
      </c>
      <c r="BA7668">
        <v>1082</v>
      </c>
      <c r="BB7668" t="s">
        <v>2852</v>
      </c>
    </row>
    <row r="7669" spans="1:54" x14ac:dyDescent="0.25">
      <c r="A7669" s="1">
        <v>45200</v>
      </c>
      <c r="B7669">
        <v>751077</v>
      </c>
      <c r="C7669" t="s">
        <v>38000</v>
      </c>
      <c r="D7669">
        <v>8381</v>
      </c>
      <c r="E7669" t="s">
        <v>10976</v>
      </c>
      <c r="F7669" t="s">
        <v>38001</v>
      </c>
      <c r="G7669">
        <v>39747510</v>
      </c>
      <c r="H7669">
        <v>1024143992</v>
      </c>
      <c r="I7669" t="s">
        <v>38002</v>
      </c>
      <c r="J7669" t="s">
        <v>38003</v>
      </c>
      <c r="K7669" t="s">
        <v>11821</v>
      </c>
      <c r="L7669" t="s">
        <v>38004</v>
      </c>
      <c r="M7669">
        <v>4229</v>
      </c>
      <c r="N7669">
        <v>25</v>
      </c>
      <c r="R7669" s="1">
        <v>43651</v>
      </c>
      <c r="S7669" t="s">
        <v>851</v>
      </c>
      <c r="W7669">
        <v>4</v>
      </c>
      <c r="X7669" t="s">
        <v>725</v>
      </c>
      <c r="Y7669">
        <v>1</v>
      </c>
      <c r="Z7669" t="s">
        <v>46545</v>
      </c>
      <c r="AB7669">
        <v>197508</v>
      </c>
      <c r="AC7669">
        <v>131</v>
      </c>
      <c r="AD7669" t="s">
        <v>752</v>
      </c>
      <c r="AE7669">
        <v>1061</v>
      </c>
      <c r="AF7669" t="s">
        <v>752</v>
      </c>
      <c r="AG7669">
        <v>1</v>
      </c>
      <c r="AH7669" t="s">
        <v>44482</v>
      </c>
      <c r="AI7669">
        <v>99</v>
      </c>
      <c r="AJ7669" t="s">
        <v>54511</v>
      </c>
      <c r="AK7669">
        <v>751</v>
      </c>
      <c r="AL7669" t="s">
        <v>10168</v>
      </c>
      <c r="AP7669">
        <v>281075</v>
      </c>
      <c r="AQ7669" t="s">
        <v>11822</v>
      </c>
      <c r="AR7669" t="s">
        <v>11823</v>
      </c>
      <c r="AS7669">
        <v>2</v>
      </c>
      <c r="AT7669" t="s">
        <v>1413</v>
      </c>
      <c r="AU7669" t="s">
        <v>38005</v>
      </c>
      <c r="AX7669">
        <v>56.18574065</v>
      </c>
      <c r="AY7669">
        <v>10.11167573</v>
      </c>
      <c r="AZ7669" t="s">
        <v>62</v>
      </c>
      <c r="BA7669">
        <v>1082</v>
      </c>
      <c r="BB7669" t="s">
        <v>2852</v>
      </c>
    </row>
    <row r="7670" spans="1:54" x14ac:dyDescent="0.25">
      <c r="A7670" s="1">
        <v>45200</v>
      </c>
      <c r="B7670">
        <v>751078</v>
      </c>
      <c r="C7670" t="s">
        <v>55536</v>
      </c>
      <c r="D7670">
        <v>8230</v>
      </c>
      <c r="E7670" t="s">
        <v>55368</v>
      </c>
      <c r="F7670" t="s">
        <v>55537</v>
      </c>
      <c r="I7670" t="s">
        <v>38006</v>
      </c>
      <c r="K7670" t="s">
        <v>38007</v>
      </c>
      <c r="L7670" t="s">
        <v>38008</v>
      </c>
      <c r="M7670">
        <v>2254</v>
      </c>
      <c r="N7670">
        <v>14</v>
      </c>
      <c r="R7670" s="1">
        <v>40162</v>
      </c>
      <c r="S7670" t="s">
        <v>80</v>
      </c>
      <c r="V7670" s="1">
        <v>33390</v>
      </c>
      <c r="W7670">
        <v>5</v>
      </c>
      <c r="X7670" t="s">
        <v>557</v>
      </c>
      <c r="Y7670">
        <v>1</v>
      </c>
      <c r="Z7670" t="s">
        <v>46545</v>
      </c>
      <c r="AA7670">
        <v>10</v>
      </c>
      <c r="AB7670">
        <v>197508</v>
      </c>
      <c r="AC7670">
        <v>121</v>
      </c>
      <c r="AD7670" t="s">
        <v>70</v>
      </c>
      <c r="AE7670">
        <v>1013</v>
      </c>
      <c r="AF7670" t="s">
        <v>558</v>
      </c>
      <c r="AG7670">
        <v>3</v>
      </c>
      <c r="AH7670" t="s">
        <v>81</v>
      </c>
      <c r="AI7670">
        <v>22</v>
      </c>
      <c r="AJ7670" t="s">
        <v>52628</v>
      </c>
      <c r="AK7670">
        <v>751</v>
      </c>
      <c r="AL7670" t="s">
        <v>10168</v>
      </c>
      <c r="AS7670">
        <v>0</v>
      </c>
      <c r="AT7670" t="s">
        <v>61</v>
      </c>
      <c r="AU7670" t="s">
        <v>7872</v>
      </c>
      <c r="AX7670">
        <v>56.154535987049201</v>
      </c>
      <c r="AY7670">
        <v>10.1760909695073</v>
      </c>
      <c r="AZ7670" t="s">
        <v>62</v>
      </c>
      <c r="BA7670">
        <v>1082</v>
      </c>
      <c r="BB7670" t="s">
        <v>2852</v>
      </c>
    </row>
    <row r="7671" spans="1:54" x14ac:dyDescent="0.25">
      <c r="A7671" s="1">
        <v>45200</v>
      </c>
      <c r="B7671">
        <v>751079</v>
      </c>
      <c r="C7671" t="s">
        <v>51787</v>
      </c>
      <c r="D7671">
        <v>8310</v>
      </c>
      <c r="E7671" t="s">
        <v>12590</v>
      </c>
      <c r="F7671" t="s">
        <v>56025</v>
      </c>
      <c r="G7671">
        <v>55133018</v>
      </c>
      <c r="H7671">
        <v>1003363162</v>
      </c>
      <c r="I7671" t="s">
        <v>51775</v>
      </c>
      <c r="J7671" t="s">
        <v>38009</v>
      </c>
      <c r="K7671" t="s">
        <v>38010</v>
      </c>
      <c r="L7671" t="s">
        <v>51788</v>
      </c>
      <c r="M7671">
        <v>2668</v>
      </c>
      <c r="N7671">
        <v>9</v>
      </c>
      <c r="R7671" s="1">
        <v>41533</v>
      </c>
      <c r="S7671" t="s">
        <v>56</v>
      </c>
      <c r="T7671">
        <v>751</v>
      </c>
      <c r="U7671" t="s">
        <v>10168</v>
      </c>
      <c r="V7671" s="1">
        <v>41533</v>
      </c>
      <c r="W7671">
        <v>2</v>
      </c>
      <c r="X7671" t="s">
        <v>57</v>
      </c>
      <c r="Y7671">
        <v>1</v>
      </c>
      <c r="Z7671" t="s">
        <v>46545</v>
      </c>
      <c r="AA7671">
        <v>10</v>
      </c>
      <c r="AB7671">
        <v>197608</v>
      </c>
      <c r="AC7671">
        <v>121</v>
      </c>
      <c r="AD7671" t="s">
        <v>70</v>
      </c>
      <c r="AE7671">
        <v>1012</v>
      </c>
      <c r="AF7671" t="s">
        <v>71</v>
      </c>
      <c r="AG7671">
        <v>3</v>
      </c>
      <c r="AH7671" t="s">
        <v>81</v>
      </c>
      <c r="AI7671">
        <v>21</v>
      </c>
      <c r="AJ7671" t="s">
        <v>52613</v>
      </c>
      <c r="AK7671">
        <v>751</v>
      </c>
      <c r="AL7671" t="s">
        <v>10168</v>
      </c>
      <c r="AM7671">
        <v>2</v>
      </c>
      <c r="AN7671" t="s">
        <v>119</v>
      </c>
      <c r="AO7671">
        <v>280458</v>
      </c>
      <c r="AP7671">
        <v>280458</v>
      </c>
      <c r="AQ7671" t="s">
        <v>38011</v>
      </c>
      <c r="AR7671" t="s">
        <v>38012</v>
      </c>
      <c r="AS7671">
        <v>2</v>
      </c>
      <c r="AT7671" t="s">
        <v>1413</v>
      </c>
      <c r="AU7671" t="s">
        <v>51789</v>
      </c>
      <c r="AX7671">
        <v>56.094175637088703</v>
      </c>
      <c r="AY7671">
        <v>10.124530623551999</v>
      </c>
      <c r="AZ7671" t="s">
        <v>62</v>
      </c>
      <c r="BA7671">
        <v>1082</v>
      </c>
      <c r="BB7671" t="s">
        <v>2852</v>
      </c>
    </row>
    <row r="7672" spans="1:54" x14ac:dyDescent="0.25">
      <c r="A7672" s="1">
        <v>45200</v>
      </c>
      <c r="B7672">
        <v>751080</v>
      </c>
      <c r="C7672" t="s">
        <v>3056</v>
      </c>
      <c r="D7672">
        <v>8240</v>
      </c>
      <c r="E7672" t="s">
        <v>11792</v>
      </c>
      <c r="F7672" t="s">
        <v>907</v>
      </c>
      <c r="G7672">
        <v>58213918</v>
      </c>
      <c r="H7672">
        <v>1002076263</v>
      </c>
      <c r="I7672" t="s">
        <v>38013</v>
      </c>
      <c r="J7672" t="s">
        <v>38014</v>
      </c>
      <c r="K7672" t="s">
        <v>38015</v>
      </c>
      <c r="L7672" t="s">
        <v>46340</v>
      </c>
      <c r="M7672">
        <v>6033</v>
      </c>
      <c r="N7672">
        <v>100</v>
      </c>
      <c r="R7672" s="1">
        <v>44376</v>
      </c>
      <c r="S7672" t="s">
        <v>56</v>
      </c>
      <c r="W7672">
        <v>5</v>
      </c>
      <c r="X7672" t="s">
        <v>557</v>
      </c>
      <c r="Y7672">
        <v>1</v>
      </c>
      <c r="Z7672" t="s">
        <v>46545</v>
      </c>
      <c r="AA7672">
        <v>9</v>
      </c>
      <c r="AB7672">
        <v>197608</v>
      </c>
      <c r="AC7672">
        <v>121</v>
      </c>
      <c r="AD7672" t="s">
        <v>70</v>
      </c>
      <c r="AE7672">
        <v>1013</v>
      </c>
      <c r="AF7672" t="s">
        <v>558</v>
      </c>
      <c r="AG7672">
        <v>1</v>
      </c>
      <c r="AH7672" t="s">
        <v>44482</v>
      </c>
      <c r="AI7672">
        <v>21</v>
      </c>
      <c r="AJ7672" t="s">
        <v>52613</v>
      </c>
      <c r="AK7672">
        <v>751</v>
      </c>
      <c r="AL7672" t="s">
        <v>10168</v>
      </c>
      <c r="AQ7672" t="s">
        <v>38016</v>
      </c>
      <c r="AR7672" t="s">
        <v>38017</v>
      </c>
      <c r="AS7672">
        <v>0</v>
      </c>
      <c r="AT7672" t="s">
        <v>61</v>
      </c>
      <c r="AU7672" t="s">
        <v>46341</v>
      </c>
      <c r="AX7672">
        <v>56.19554943</v>
      </c>
      <c r="AY7672">
        <v>10.19812484</v>
      </c>
      <c r="AZ7672" t="s">
        <v>62</v>
      </c>
      <c r="BA7672">
        <v>1082</v>
      </c>
      <c r="BB7672" t="s">
        <v>2852</v>
      </c>
    </row>
    <row r="7673" spans="1:54" x14ac:dyDescent="0.25">
      <c r="A7673" s="1">
        <v>45200</v>
      </c>
      <c r="B7673">
        <v>751081</v>
      </c>
      <c r="C7673" t="s">
        <v>38018</v>
      </c>
      <c r="D7673">
        <v>8260</v>
      </c>
      <c r="E7673" t="s">
        <v>10798</v>
      </c>
      <c r="F7673" t="s">
        <v>38019</v>
      </c>
      <c r="G7673">
        <v>81330115</v>
      </c>
      <c r="H7673">
        <v>1002619336</v>
      </c>
      <c r="I7673" t="s">
        <v>51790</v>
      </c>
      <c r="J7673" t="s">
        <v>38020</v>
      </c>
      <c r="K7673" t="s">
        <v>38021</v>
      </c>
      <c r="L7673" t="s">
        <v>38022</v>
      </c>
      <c r="M7673">
        <v>1890</v>
      </c>
      <c r="N7673">
        <v>22</v>
      </c>
      <c r="R7673" s="1">
        <v>43789</v>
      </c>
      <c r="S7673" t="s">
        <v>56</v>
      </c>
      <c r="W7673">
        <v>5</v>
      </c>
      <c r="X7673" t="s">
        <v>557</v>
      </c>
      <c r="Y7673">
        <v>1</v>
      </c>
      <c r="Z7673" t="s">
        <v>46545</v>
      </c>
      <c r="AA7673">
        <v>9</v>
      </c>
      <c r="AB7673">
        <v>197708</v>
      </c>
      <c r="AC7673">
        <v>121</v>
      </c>
      <c r="AD7673" t="s">
        <v>70</v>
      </c>
      <c r="AE7673">
        <v>1013</v>
      </c>
      <c r="AF7673" t="s">
        <v>558</v>
      </c>
      <c r="AG7673">
        <v>1</v>
      </c>
      <c r="AH7673" t="s">
        <v>44482</v>
      </c>
      <c r="AI7673">
        <v>21</v>
      </c>
      <c r="AJ7673" t="s">
        <v>52613</v>
      </c>
      <c r="AK7673">
        <v>751</v>
      </c>
      <c r="AL7673" t="s">
        <v>10168</v>
      </c>
      <c r="AQ7673" t="s">
        <v>38023</v>
      </c>
      <c r="AR7673" t="s">
        <v>38024</v>
      </c>
      <c r="AS7673">
        <v>0</v>
      </c>
      <c r="AT7673" t="s">
        <v>61</v>
      </c>
      <c r="AU7673" t="s">
        <v>38025</v>
      </c>
      <c r="AX7673">
        <v>56.123224980000003</v>
      </c>
      <c r="AY7673">
        <v>10.169581539999999</v>
      </c>
      <c r="AZ7673" t="s">
        <v>62</v>
      </c>
      <c r="BA7673">
        <v>1082</v>
      </c>
      <c r="BB7673" t="s">
        <v>2852</v>
      </c>
    </row>
    <row r="7674" spans="1:54" x14ac:dyDescent="0.25">
      <c r="A7674" s="1">
        <v>45200</v>
      </c>
      <c r="B7674">
        <v>751082</v>
      </c>
      <c r="C7674" t="s">
        <v>55538</v>
      </c>
      <c r="D7674">
        <v>8240</v>
      </c>
      <c r="E7674" t="s">
        <v>11792</v>
      </c>
      <c r="F7674" t="s">
        <v>55539</v>
      </c>
      <c r="I7674" t="s">
        <v>31567</v>
      </c>
      <c r="K7674" t="s">
        <v>38026</v>
      </c>
      <c r="L7674" t="s">
        <v>38027</v>
      </c>
      <c r="M7674">
        <v>5656</v>
      </c>
      <c r="R7674" s="1">
        <v>40162</v>
      </c>
      <c r="S7674" t="s">
        <v>80</v>
      </c>
      <c r="V7674" s="1">
        <v>32660</v>
      </c>
      <c r="W7674">
        <v>4</v>
      </c>
      <c r="X7674" t="s">
        <v>725</v>
      </c>
      <c r="Y7674">
        <v>1</v>
      </c>
      <c r="Z7674" t="s">
        <v>46545</v>
      </c>
      <c r="AB7674">
        <v>193410</v>
      </c>
      <c r="AC7674">
        <v>125</v>
      </c>
      <c r="AD7674" t="s">
        <v>1344</v>
      </c>
      <c r="AE7674">
        <v>1014</v>
      </c>
      <c r="AF7674" t="s">
        <v>1352</v>
      </c>
      <c r="AG7674">
        <v>3</v>
      </c>
      <c r="AH7674" t="s">
        <v>81</v>
      </c>
      <c r="AI7674">
        <v>24</v>
      </c>
      <c r="AJ7674" t="s">
        <v>1344</v>
      </c>
      <c r="AK7674">
        <v>751</v>
      </c>
      <c r="AL7674" t="s">
        <v>10168</v>
      </c>
      <c r="AS7674">
        <v>0</v>
      </c>
      <c r="AT7674" t="s">
        <v>61</v>
      </c>
      <c r="AU7674" t="s">
        <v>38028</v>
      </c>
      <c r="AX7674">
        <v>56.201478197658197</v>
      </c>
      <c r="AY7674">
        <v>10.247075598533099</v>
      </c>
      <c r="AZ7674" t="s">
        <v>62</v>
      </c>
      <c r="BA7674">
        <v>1082</v>
      </c>
      <c r="BB7674" t="s">
        <v>2852</v>
      </c>
    </row>
    <row r="7675" spans="1:54" x14ac:dyDescent="0.25">
      <c r="A7675" s="1">
        <v>45200</v>
      </c>
      <c r="B7675">
        <v>751083</v>
      </c>
      <c r="C7675" t="s">
        <v>38029</v>
      </c>
      <c r="D7675">
        <v>8000</v>
      </c>
      <c r="E7675" t="s">
        <v>10166</v>
      </c>
      <c r="F7675" t="s">
        <v>38030</v>
      </c>
      <c r="I7675" t="s">
        <v>38031</v>
      </c>
      <c r="K7675" t="s">
        <v>14920</v>
      </c>
      <c r="L7675" t="s">
        <v>38032</v>
      </c>
      <c r="M7675">
        <v>8055</v>
      </c>
      <c r="N7675">
        <v>100</v>
      </c>
      <c r="R7675" s="1">
        <v>40162</v>
      </c>
      <c r="S7675" t="s">
        <v>80</v>
      </c>
      <c r="V7675" s="1">
        <v>30468</v>
      </c>
      <c r="W7675">
        <v>4</v>
      </c>
      <c r="X7675" t="s">
        <v>725</v>
      </c>
      <c r="Y7675">
        <v>1</v>
      </c>
      <c r="Z7675" t="s">
        <v>46545</v>
      </c>
      <c r="AB7675">
        <v>197808</v>
      </c>
      <c r="AC7675">
        <v>125</v>
      </c>
      <c r="AD7675" t="s">
        <v>1344</v>
      </c>
      <c r="AE7675">
        <v>1014</v>
      </c>
      <c r="AF7675" t="s">
        <v>1352</v>
      </c>
      <c r="AG7675">
        <v>3</v>
      </c>
      <c r="AH7675" t="s">
        <v>81</v>
      </c>
      <c r="AI7675">
        <v>24</v>
      </c>
      <c r="AJ7675" t="s">
        <v>1344</v>
      </c>
      <c r="AK7675">
        <v>751</v>
      </c>
      <c r="AL7675" t="s">
        <v>10168</v>
      </c>
      <c r="AS7675">
        <v>0</v>
      </c>
      <c r="AT7675" t="s">
        <v>61</v>
      </c>
      <c r="AU7675" t="s">
        <v>570</v>
      </c>
      <c r="AX7675">
        <v>56.1361796859942</v>
      </c>
      <c r="AY7675">
        <v>10.2076509751424</v>
      </c>
      <c r="AZ7675" t="s">
        <v>62</v>
      </c>
      <c r="BA7675">
        <v>1082</v>
      </c>
      <c r="BB7675" t="s">
        <v>2852</v>
      </c>
    </row>
    <row r="7676" spans="1:54" x14ac:dyDescent="0.25">
      <c r="A7676" s="1">
        <v>45200</v>
      </c>
      <c r="B7676">
        <v>751084</v>
      </c>
      <c r="C7676" t="s">
        <v>55540</v>
      </c>
      <c r="D7676">
        <v>8240</v>
      </c>
      <c r="E7676" t="s">
        <v>11792</v>
      </c>
      <c r="F7676" t="s">
        <v>38033</v>
      </c>
      <c r="G7676">
        <v>86731819</v>
      </c>
      <c r="H7676">
        <v>1002754729</v>
      </c>
      <c r="I7676" t="s">
        <v>38034</v>
      </c>
      <c r="J7676" t="s">
        <v>38035</v>
      </c>
      <c r="K7676" t="s">
        <v>38036</v>
      </c>
      <c r="L7676" t="s">
        <v>38037</v>
      </c>
      <c r="M7676">
        <v>7231</v>
      </c>
      <c r="N7676">
        <v>1</v>
      </c>
      <c r="R7676" s="1">
        <v>40162</v>
      </c>
      <c r="S7676" t="s">
        <v>80</v>
      </c>
      <c r="V7676" s="1">
        <v>39264</v>
      </c>
      <c r="W7676">
        <v>5</v>
      </c>
      <c r="X7676" t="s">
        <v>557</v>
      </c>
      <c r="Y7676">
        <v>1</v>
      </c>
      <c r="Z7676" t="s">
        <v>46545</v>
      </c>
      <c r="AA7676">
        <v>8</v>
      </c>
      <c r="AB7676">
        <v>197908</v>
      </c>
      <c r="AC7676">
        <v>121</v>
      </c>
      <c r="AD7676" t="s">
        <v>70</v>
      </c>
      <c r="AE7676">
        <v>1013</v>
      </c>
      <c r="AF7676" t="s">
        <v>558</v>
      </c>
      <c r="AG7676">
        <v>3</v>
      </c>
      <c r="AH7676" t="s">
        <v>81</v>
      </c>
      <c r="AI7676">
        <v>21</v>
      </c>
      <c r="AJ7676" t="s">
        <v>52613</v>
      </c>
      <c r="AK7676">
        <v>751</v>
      </c>
      <c r="AL7676" t="s">
        <v>10168</v>
      </c>
      <c r="AQ7676" t="s">
        <v>38038</v>
      </c>
      <c r="AR7676" t="s">
        <v>26410</v>
      </c>
      <c r="AS7676">
        <v>0</v>
      </c>
      <c r="AT7676" t="s">
        <v>61</v>
      </c>
      <c r="AU7676" t="s">
        <v>38039</v>
      </c>
      <c r="AX7676">
        <v>56.195297729830799</v>
      </c>
      <c r="AY7676">
        <v>10.2071803343072</v>
      </c>
      <c r="AZ7676" t="s">
        <v>62</v>
      </c>
      <c r="BA7676">
        <v>1082</v>
      </c>
      <c r="BB7676" t="s">
        <v>2852</v>
      </c>
    </row>
    <row r="7677" spans="1:54" x14ac:dyDescent="0.25">
      <c r="A7677" s="1">
        <v>45200</v>
      </c>
      <c r="B7677">
        <v>751085</v>
      </c>
      <c r="C7677" t="s">
        <v>38040</v>
      </c>
      <c r="D7677">
        <v>8240</v>
      </c>
      <c r="E7677" t="s">
        <v>11792</v>
      </c>
      <c r="F7677" t="s">
        <v>51791</v>
      </c>
      <c r="G7677">
        <v>29190925</v>
      </c>
      <c r="H7677">
        <v>1003352343</v>
      </c>
      <c r="I7677" t="s">
        <v>51792</v>
      </c>
      <c r="J7677" t="s">
        <v>38041</v>
      </c>
      <c r="K7677" t="s">
        <v>38042</v>
      </c>
      <c r="L7677" t="s">
        <v>51793</v>
      </c>
      <c r="M7677">
        <v>8576</v>
      </c>
      <c r="N7677">
        <v>6</v>
      </c>
      <c r="R7677" s="1">
        <v>42332</v>
      </c>
      <c r="S7677" t="s">
        <v>56</v>
      </c>
      <c r="T7677">
        <v>1082</v>
      </c>
      <c r="U7677" t="s">
        <v>2852</v>
      </c>
      <c r="V7677" s="1">
        <v>42309</v>
      </c>
      <c r="W7677">
        <v>7</v>
      </c>
      <c r="X7677" t="s">
        <v>2845</v>
      </c>
      <c r="Y7677">
        <v>1</v>
      </c>
      <c r="Z7677" t="s">
        <v>46545</v>
      </c>
      <c r="AA7677">
        <v>10</v>
      </c>
      <c r="AB7677">
        <v>195410</v>
      </c>
      <c r="AC7677">
        <v>932</v>
      </c>
      <c r="AD7677" t="s">
        <v>52637</v>
      </c>
      <c r="AE7677">
        <v>2021</v>
      </c>
      <c r="AF7677" t="s">
        <v>52637</v>
      </c>
      <c r="AG7677">
        <v>3</v>
      </c>
      <c r="AH7677" t="s">
        <v>81</v>
      </c>
      <c r="AI7677">
        <v>27</v>
      </c>
      <c r="AJ7677" t="s">
        <v>44512</v>
      </c>
      <c r="AK7677">
        <v>751</v>
      </c>
      <c r="AL7677" t="s">
        <v>10168</v>
      </c>
      <c r="AQ7677" t="s">
        <v>38043</v>
      </c>
      <c r="AR7677" t="s">
        <v>38044</v>
      </c>
      <c r="AS7677">
        <v>0</v>
      </c>
      <c r="AT7677" t="s">
        <v>61</v>
      </c>
      <c r="AU7677" t="s">
        <v>51794</v>
      </c>
      <c r="AX7677">
        <v>56.182245295582803</v>
      </c>
      <c r="AY7677">
        <v>10.2320857639063</v>
      </c>
      <c r="AZ7677" t="s">
        <v>62</v>
      </c>
      <c r="BA7677">
        <v>1082</v>
      </c>
      <c r="BB7677" t="s">
        <v>2852</v>
      </c>
    </row>
    <row r="7678" spans="1:54" x14ac:dyDescent="0.25">
      <c r="A7678" s="1">
        <v>45200</v>
      </c>
      <c r="B7678">
        <v>751086</v>
      </c>
      <c r="C7678" t="s">
        <v>51795</v>
      </c>
      <c r="D7678">
        <v>8000</v>
      </c>
      <c r="E7678" t="s">
        <v>10166</v>
      </c>
      <c r="F7678" t="s">
        <v>51796</v>
      </c>
      <c r="G7678">
        <v>29190925</v>
      </c>
      <c r="H7678">
        <v>1003351669</v>
      </c>
      <c r="I7678" t="s">
        <v>51792</v>
      </c>
      <c r="J7678" t="s">
        <v>38045</v>
      </c>
      <c r="K7678" t="s">
        <v>38046</v>
      </c>
      <c r="L7678" t="s">
        <v>38047</v>
      </c>
      <c r="M7678">
        <v>6368</v>
      </c>
      <c r="N7678">
        <v>10</v>
      </c>
      <c r="R7678" s="1">
        <v>43794</v>
      </c>
      <c r="S7678" t="s">
        <v>56</v>
      </c>
      <c r="T7678">
        <v>1082</v>
      </c>
      <c r="U7678" t="s">
        <v>2852</v>
      </c>
      <c r="W7678">
        <v>7</v>
      </c>
      <c r="X7678" t="s">
        <v>2845</v>
      </c>
      <c r="Y7678">
        <v>1</v>
      </c>
      <c r="Z7678" t="s">
        <v>46545</v>
      </c>
      <c r="AB7678">
        <v>195511</v>
      </c>
      <c r="AC7678">
        <v>128</v>
      </c>
      <c r="AD7678" t="s">
        <v>955</v>
      </c>
      <c r="AE7678">
        <v>1051</v>
      </c>
      <c r="AF7678" t="s">
        <v>955</v>
      </c>
      <c r="AG7678">
        <v>2</v>
      </c>
      <c r="AH7678" t="s">
        <v>44524</v>
      </c>
      <c r="AI7678">
        <v>27</v>
      </c>
      <c r="AJ7678" t="s">
        <v>44512</v>
      </c>
      <c r="AK7678">
        <v>751</v>
      </c>
      <c r="AL7678" t="s">
        <v>10168</v>
      </c>
      <c r="AQ7678" t="s">
        <v>38048</v>
      </c>
      <c r="AR7678" t="s">
        <v>38049</v>
      </c>
      <c r="AS7678">
        <v>0</v>
      </c>
      <c r="AT7678" t="s">
        <v>61</v>
      </c>
      <c r="AU7678" t="s">
        <v>38050</v>
      </c>
      <c r="AX7678">
        <v>56.16653968</v>
      </c>
      <c r="AY7678">
        <v>10.21198045</v>
      </c>
      <c r="AZ7678" t="s">
        <v>62</v>
      </c>
      <c r="BA7678">
        <v>1082</v>
      </c>
      <c r="BB7678" t="s">
        <v>2852</v>
      </c>
    </row>
    <row r="7679" spans="1:54" x14ac:dyDescent="0.25">
      <c r="A7679" s="1">
        <v>45200</v>
      </c>
      <c r="B7679">
        <v>751087</v>
      </c>
      <c r="C7679" t="s">
        <v>38051</v>
      </c>
      <c r="D7679">
        <v>8220</v>
      </c>
      <c r="E7679" t="s">
        <v>10996</v>
      </c>
      <c r="F7679" t="s">
        <v>38052</v>
      </c>
      <c r="I7679" t="s">
        <v>38053</v>
      </c>
      <c r="K7679" t="s">
        <v>38054</v>
      </c>
      <c r="L7679" t="s">
        <v>54196</v>
      </c>
      <c r="M7679">
        <v>3409</v>
      </c>
      <c r="N7679">
        <v>32</v>
      </c>
      <c r="R7679" s="1">
        <v>40162</v>
      </c>
      <c r="S7679" t="s">
        <v>80</v>
      </c>
      <c r="V7679" s="1">
        <v>35217</v>
      </c>
      <c r="W7679">
        <v>5</v>
      </c>
      <c r="X7679" t="s">
        <v>557</v>
      </c>
      <c r="Y7679">
        <v>1</v>
      </c>
      <c r="Z7679" t="s">
        <v>46545</v>
      </c>
      <c r="AA7679">
        <v>7</v>
      </c>
      <c r="AB7679">
        <v>198108</v>
      </c>
      <c r="AC7679">
        <v>121</v>
      </c>
      <c r="AD7679" t="s">
        <v>70</v>
      </c>
      <c r="AE7679">
        <v>1013</v>
      </c>
      <c r="AF7679" t="s">
        <v>558</v>
      </c>
      <c r="AG7679">
        <v>3</v>
      </c>
      <c r="AH7679" t="s">
        <v>81</v>
      </c>
      <c r="AI7679">
        <v>21</v>
      </c>
      <c r="AJ7679" t="s">
        <v>52613</v>
      </c>
      <c r="AK7679">
        <v>751</v>
      </c>
      <c r="AL7679" t="s">
        <v>10168</v>
      </c>
      <c r="AS7679">
        <v>0</v>
      </c>
      <c r="AT7679" t="s">
        <v>61</v>
      </c>
      <c r="AU7679" t="s">
        <v>54197</v>
      </c>
      <c r="AX7679">
        <v>56.171748304407203</v>
      </c>
      <c r="AY7679">
        <v>10.1204181455519</v>
      </c>
      <c r="AZ7679" t="s">
        <v>62</v>
      </c>
      <c r="BA7679">
        <v>1082</v>
      </c>
      <c r="BB7679" t="s">
        <v>2852</v>
      </c>
    </row>
    <row r="7680" spans="1:54" x14ac:dyDescent="0.25">
      <c r="A7680" s="1">
        <v>45200</v>
      </c>
      <c r="B7680">
        <v>751088</v>
      </c>
      <c r="C7680" t="s">
        <v>38055</v>
      </c>
      <c r="D7680">
        <v>8361</v>
      </c>
      <c r="E7680" t="s">
        <v>14766</v>
      </c>
      <c r="F7680" t="s">
        <v>38056</v>
      </c>
      <c r="G7680">
        <v>55133018</v>
      </c>
      <c r="H7680">
        <v>1003364261</v>
      </c>
      <c r="I7680" t="s">
        <v>38057</v>
      </c>
      <c r="J7680" t="s">
        <v>38058</v>
      </c>
      <c r="K7680" t="s">
        <v>38059</v>
      </c>
      <c r="L7680" t="s">
        <v>55168</v>
      </c>
      <c r="M7680">
        <v>4443</v>
      </c>
      <c r="N7680">
        <v>45</v>
      </c>
      <c r="R7680" s="1">
        <v>41480</v>
      </c>
      <c r="S7680" t="s">
        <v>56</v>
      </c>
      <c r="T7680">
        <v>751</v>
      </c>
      <c r="U7680" t="s">
        <v>10168</v>
      </c>
      <c r="V7680" s="1">
        <v>41486</v>
      </c>
      <c r="W7680">
        <v>2</v>
      </c>
      <c r="X7680" t="s">
        <v>57</v>
      </c>
      <c r="Y7680">
        <v>1</v>
      </c>
      <c r="Z7680" t="s">
        <v>46545</v>
      </c>
      <c r="AA7680">
        <v>5</v>
      </c>
      <c r="AB7680">
        <v>198208</v>
      </c>
      <c r="AC7680">
        <v>121</v>
      </c>
      <c r="AD7680" t="s">
        <v>70</v>
      </c>
      <c r="AE7680">
        <v>1012</v>
      </c>
      <c r="AF7680" t="s">
        <v>71</v>
      </c>
      <c r="AG7680">
        <v>3</v>
      </c>
      <c r="AH7680" t="s">
        <v>81</v>
      </c>
      <c r="AI7680">
        <v>21</v>
      </c>
      <c r="AJ7680" t="s">
        <v>52613</v>
      </c>
      <c r="AK7680">
        <v>751</v>
      </c>
      <c r="AL7680" t="s">
        <v>10168</v>
      </c>
      <c r="AM7680">
        <v>2</v>
      </c>
      <c r="AN7680" t="s">
        <v>119</v>
      </c>
      <c r="AO7680">
        <v>751016</v>
      </c>
      <c r="AQ7680" t="s">
        <v>38060</v>
      </c>
      <c r="AR7680" t="s">
        <v>38061</v>
      </c>
      <c r="AS7680">
        <v>0</v>
      </c>
      <c r="AT7680" t="s">
        <v>61</v>
      </c>
      <c r="AU7680" t="s">
        <v>55169</v>
      </c>
      <c r="AX7680">
        <v>56.1094347222786</v>
      </c>
      <c r="AY7680">
        <v>10.075117810465301</v>
      </c>
      <c r="AZ7680" t="s">
        <v>62</v>
      </c>
      <c r="BA7680">
        <v>1082</v>
      </c>
      <c r="BB7680" t="s">
        <v>2852</v>
      </c>
    </row>
    <row r="7681" spans="1:54" x14ac:dyDescent="0.25">
      <c r="A7681" s="1">
        <v>45200</v>
      </c>
      <c r="B7681">
        <v>751089</v>
      </c>
      <c r="C7681" t="s">
        <v>51797</v>
      </c>
      <c r="D7681">
        <v>8240</v>
      </c>
      <c r="E7681" t="s">
        <v>11792</v>
      </c>
      <c r="F7681" t="s">
        <v>51798</v>
      </c>
      <c r="G7681">
        <v>72270428</v>
      </c>
      <c r="H7681">
        <v>1002366545</v>
      </c>
      <c r="I7681" t="s">
        <v>38062</v>
      </c>
      <c r="J7681" t="s">
        <v>38063</v>
      </c>
      <c r="K7681" t="s">
        <v>38064</v>
      </c>
      <c r="L7681" t="s">
        <v>46342</v>
      </c>
      <c r="M7681">
        <v>6033</v>
      </c>
      <c r="N7681">
        <v>98</v>
      </c>
      <c r="R7681" s="1">
        <v>43782</v>
      </c>
      <c r="S7681" t="s">
        <v>56</v>
      </c>
      <c r="W7681">
        <v>5</v>
      </c>
      <c r="X7681" t="s">
        <v>557</v>
      </c>
      <c r="Y7681">
        <v>1</v>
      </c>
      <c r="Z7681" t="s">
        <v>46545</v>
      </c>
      <c r="AA7681">
        <v>9</v>
      </c>
      <c r="AB7681">
        <v>198308</v>
      </c>
      <c r="AC7681">
        <v>121</v>
      </c>
      <c r="AD7681" t="s">
        <v>70</v>
      </c>
      <c r="AE7681">
        <v>1013</v>
      </c>
      <c r="AF7681" t="s">
        <v>558</v>
      </c>
      <c r="AG7681">
        <v>1</v>
      </c>
      <c r="AH7681" t="s">
        <v>44482</v>
      </c>
      <c r="AI7681">
        <v>22</v>
      </c>
      <c r="AJ7681" t="s">
        <v>52628</v>
      </c>
      <c r="AK7681">
        <v>751</v>
      </c>
      <c r="AL7681" t="s">
        <v>10168</v>
      </c>
      <c r="AQ7681" t="s">
        <v>38065</v>
      </c>
      <c r="AR7681" t="s">
        <v>38066</v>
      </c>
      <c r="AS7681">
        <v>0</v>
      </c>
      <c r="AT7681" t="s">
        <v>61</v>
      </c>
      <c r="AU7681" t="s">
        <v>46341</v>
      </c>
      <c r="AX7681">
        <v>56.195036950000002</v>
      </c>
      <c r="AY7681">
        <v>10.198620719999999</v>
      </c>
      <c r="AZ7681" t="s">
        <v>62</v>
      </c>
      <c r="BA7681">
        <v>1082</v>
      </c>
      <c r="BB7681" t="s">
        <v>2852</v>
      </c>
    </row>
    <row r="7682" spans="1:54" x14ac:dyDescent="0.25">
      <c r="A7682" s="1">
        <v>45200</v>
      </c>
      <c r="B7682">
        <v>751090</v>
      </c>
      <c r="C7682" t="s">
        <v>38067</v>
      </c>
      <c r="D7682">
        <v>8260</v>
      </c>
      <c r="E7682" t="s">
        <v>10798</v>
      </c>
      <c r="F7682" t="s">
        <v>38068</v>
      </c>
      <c r="G7682">
        <v>55133018</v>
      </c>
      <c r="H7682">
        <v>1003351566</v>
      </c>
      <c r="I7682" t="s">
        <v>38069</v>
      </c>
      <c r="J7682" t="s">
        <v>38070</v>
      </c>
      <c r="K7682" t="s">
        <v>38071</v>
      </c>
      <c r="L7682" t="s">
        <v>51799</v>
      </c>
      <c r="M7682">
        <v>1106</v>
      </c>
      <c r="N7682">
        <v>10</v>
      </c>
      <c r="R7682" s="1">
        <v>43789</v>
      </c>
      <c r="S7682" t="s">
        <v>56</v>
      </c>
      <c r="T7682">
        <v>751</v>
      </c>
      <c r="U7682" t="s">
        <v>10168</v>
      </c>
      <c r="W7682">
        <v>2</v>
      </c>
      <c r="X7682" t="s">
        <v>57</v>
      </c>
      <c r="Y7682">
        <v>1</v>
      </c>
      <c r="Z7682" t="s">
        <v>46545</v>
      </c>
      <c r="AA7682">
        <v>10</v>
      </c>
      <c r="AB7682">
        <v>198808</v>
      </c>
      <c r="AC7682">
        <v>126</v>
      </c>
      <c r="AD7682" t="s">
        <v>46616</v>
      </c>
      <c r="AE7682">
        <v>1015</v>
      </c>
      <c r="AF7682" t="s">
        <v>46616</v>
      </c>
      <c r="AG7682">
        <v>1</v>
      </c>
      <c r="AH7682" t="s">
        <v>44482</v>
      </c>
      <c r="AI7682">
        <v>27</v>
      </c>
      <c r="AJ7682" t="s">
        <v>44512</v>
      </c>
      <c r="AK7682">
        <v>751</v>
      </c>
      <c r="AL7682" t="s">
        <v>10168</v>
      </c>
      <c r="AQ7682" t="s">
        <v>38072</v>
      </c>
      <c r="AR7682" t="s">
        <v>38073</v>
      </c>
      <c r="AS7682">
        <v>0</v>
      </c>
      <c r="AT7682" t="s">
        <v>61</v>
      </c>
      <c r="AU7682" t="s">
        <v>51800</v>
      </c>
      <c r="AX7682">
        <v>56.118367300000003</v>
      </c>
      <c r="AY7682">
        <v>10.13354792</v>
      </c>
      <c r="AZ7682" t="s">
        <v>62</v>
      </c>
      <c r="BA7682">
        <v>1082</v>
      </c>
      <c r="BB7682" t="s">
        <v>2852</v>
      </c>
    </row>
    <row r="7683" spans="1:54" x14ac:dyDescent="0.25">
      <c r="A7683" s="1">
        <v>45200</v>
      </c>
      <c r="B7683">
        <v>751091</v>
      </c>
      <c r="C7683" t="s">
        <v>38074</v>
      </c>
      <c r="D7683">
        <v>8260</v>
      </c>
      <c r="E7683" t="s">
        <v>10798</v>
      </c>
      <c r="F7683" t="s">
        <v>38075</v>
      </c>
      <c r="I7683" t="s">
        <v>38076</v>
      </c>
      <c r="J7683" t="s">
        <v>38077</v>
      </c>
      <c r="K7683" t="s">
        <v>38078</v>
      </c>
      <c r="L7683" t="s">
        <v>51799</v>
      </c>
      <c r="M7683">
        <v>1106</v>
      </c>
      <c r="N7683">
        <v>10</v>
      </c>
      <c r="R7683" s="1">
        <v>40162</v>
      </c>
      <c r="S7683" t="s">
        <v>80</v>
      </c>
      <c r="V7683" s="1">
        <v>35034</v>
      </c>
      <c r="W7683">
        <v>3</v>
      </c>
      <c r="X7683" t="s">
        <v>3496</v>
      </c>
      <c r="Y7683">
        <v>1</v>
      </c>
      <c r="Z7683" t="s">
        <v>46545</v>
      </c>
      <c r="AA7683">
        <v>10</v>
      </c>
      <c r="AB7683">
        <v>198810</v>
      </c>
      <c r="AC7683">
        <v>126</v>
      </c>
      <c r="AD7683" t="s">
        <v>46616</v>
      </c>
      <c r="AE7683">
        <v>1015</v>
      </c>
      <c r="AF7683" t="s">
        <v>46616</v>
      </c>
      <c r="AG7683">
        <v>3</v>
      </c>
      <c r="AH7683" t="s">
        <v>81</v>
      </c>
      <c r="AI7683">
        <v>29</v>
      </c>
      <c r="AJ7683" t="s">
        <v>2525</v>
      </c>
      <c r="AK7683">
        <v>751</v>
      </c>
      <c r="AL7683" t="s">
        <v>10168</v>
      </c>
      <c r="AS7683">
        <v>0</v>
      </c>
      <c r="AT7683" t="s">
        <v>61</v>
      </c>
      <c r="AU7683" t="s">
        <v>51800</v>
      </c>
      <c r="AX7683">
        <v>56.118365951248997</v>
      </c>
      <c r="AY7683">
        <v>10.133547881837201</v>
      </c>
      <c r="AZ7683" t="s">
        <v>62</v>
      </c>
      <c r="BA7683">
        <v>1082</v>
      </c>
      <c r="BB7683" t="s">
        <v>2852</v>
      </c>
    </row>
    <row r="7684" spans="1:54" x14ac:dyDescent="0.25">
      <c r="A7684" s="1">
        <v>45200</v>
      </c>
      <c r="B7684">
        <v>751092</v>
      </c>
      <c r="C7684" t="s">
        <v>38079</v>
      </c>
      <c r="D7684">
        <v>8220</v>
      </c>
      <c r="E7684" t="s">
        <v>10996</v>
      </c>
      <c r="F7684" t="s">
        <v>38080</v>
      </c>
      <c r="G7684">
        <v>16161403</v>
      </c>
      <c r="H7684">
        <v>1001045830</v>
      </c>
      <c r="I7684" t="s">
        <v>38081</v>
      </c>
      <c r="J7684" t="s">
        <v>38082</v>
      </c>
      <c r="K7684" t="s">
        <v>38082</v>
      </c>
      <c r="L7684" t="s">
        <v>38083</v>
      </c>
      <c r="M7684">
        <v>1563</v>
      </c>
      <c r="N7684" t="s">
        <v>8281</v>
      </c>
      <c r="R7684" s="1">
        <v>44110</v>
      </c>
      <c r="S7684" t="s">
        <v>56</v>
      </c>
      <c r="V7684" s="1">
        <v>43321</v>
      </c>
      <c r="W7684">
        <v>5</v>
      </c>
      <c r="X7684" t="s">
        <v>557</v>
      </c>
      <c r="Y7684">
        <v>1</v>
      </c>
      <c r="Z7684" t="s">
        <v>46545</v>
      </c>
      <c r="AA7684">
        <v>9</v>
      </c>
      <c r="AB7684">
        <v>199208</v>
      </c>
      <c r="AC7684">
        <v>121</v>
      </c>
      <c r="AD7684" t="s">
        <v>70</v>
      </c>
      <c r="AE7684">
        <v>1013</v>
      </c>
      <c r="AF7684" t="s">
        <v>558</v>
      </c>
      <c r="AG7684">
        <v>3</v>
      </c>
      <c r="AH7684" t="s">
        <v>81</v>
      </c>
      <c r="AI7684">
        <v>21</v>
      </c>
      <c r="AJ7684" t="s">
        <v>52613</v>
      </c>
      <c r="AK7684">
        <v>751</v>
      </c>
      <c r="AL7684" t="s">
        <v>10168</v>
      </c>
      <c r="AQ7684" t="s">
        <v>38084</v>
      </c>
      <c r="AR7684" t="s">
        <v>38085</v>
      </c>
      <c r="AS7684">
        <v>0</v>
      </c>
      <c r="AT7684" t="s">
        <v>61</v>
      </c>
      <c r="AU7684" t="s">
        <v>38086</v>
      </c>
      <c r="AX7684">
        <v>56.162789250000003</v>
      </c>
      <c r="AY7684">
        <v>10.13415599</v>
      </c>
      <c r="AZ7684" t="s">
        <v>62</v>
      </c>
      <c r="BA7684">
        <v>1082</v>
      </c>
      <c r="BB7684" t="s">
        <v>2852</v>
      </c>
    </row>
    <row r="7685" spans="1:54" x14ac:dyDescent="0.25">
      <c r="A7685" s="1">
        <v>45200</v>
      </c>
      <c r="B7685">
        <v>751093</v>
      </c>
      <c r="C7685" t="s">
        <v>54198</v>
      </c>
      <c r="D7685">
        <v>8000</v>
      </c>
      <c r="E7685" t="s">
        <v>10166</v>
      </c>
      <c r="F7685" t="s">
        <v>54199</v>
      </c>
      <c r="I7685" t="s">
        <v>38087</v>
      </c>
      <c r="J7685" t="s">
        <v>37573</v>
      </c>
      <c r="K7685" t="s">
        <v>38088</v>
      </c>
      <c r="L7685" t="s">
        <v>38089</v>
      </c>
      <c r="M7685">
        <v>2234</v>
      </c>
      <c r="N7685">
        <v>79</v>
      </c>
      <c r="R7685" s="1">
        <v>40162</v>
      </c>
      <c r="S7685" t="s">
        <v>80</v>
      </c>
      <c r="T7685">
        <v>751</v>
      </c>
      <c r="U7685" t="s">
        <v>10168</v>
      </c>
      <c r="V7685" s="1">
        <v>38565</v>
      </c>
      <c r="W7685">
        <v>2</v>
      </c>
      <c r="X7685" t="s">
        <v>57</v>
      </c>
      <c r="Y7685">
        <v>1</v>
      </c>
      <c r="Z7685" t="s">
        <v>46545</v>
      </c>
      <c r="AB7685">
        <v>199308</v>
      </c>
      <c r="AC7685">
        <v>126</v>
      </c>
      <c r="AD7685" t="s">
        <v>46616</v>
      </c>
      <c r="AE7685">
        <v>1015</v>
      </c>
      <c r="AF7685" t="s">
        <v>46616</v>
      </c>
      <c r="AG7685">
        <v>3</v>
      </c>
      <c r="AH7685" t="s">
        <v>81</v>
      </c>
      <c r="AI7685">
        <v>23</v>
      </c>
      <c r="AJ7685" t="s">
        <v>692</v>
      </c>
      <c r="AK7685">
        <v>751</v>
      </c>
      <c r="AL7685" t="s">
        <v>10168</v>
      </c>
      <c r="AQ7685" t="s">
        <v>38090</v>
      </c>
      <c r="AS7685">
        <v>0</v>
      </c>
      <c r="AT7685" t="s">
        <v>61</v>
      </c>
      <c r="AU7685" t="s">
        <v>7823</v>
      </c>
      <c r="AV7685" t="s">
        <v>38091</v>
      </c>
      <c r="AX7685">
        <v>56.153713072068598</v>
      </c>
      <c r="AY7685">
        <v>10.203256537316401</v>
      </c>
      <c r="AZ7685" t="s">
        <v>62</v>
      </c>
      <c r="BA7685">
        <v>1082</v>
      </c>
      <c r="BB7685" t="s">
        <v>2852</v>
      </c>
    </row>
    <row r="7686" spans="1:54" x14ac:dyDescent="0.25">
      <c r="A7686" s="1">
        <v>45200</v>
      </c>
      <c r="B7686">
        <v>751094</v>
      </c>
      <c r="C7686" t="s">
        <v>38092</v>
      </c>
      <c r="D7686">
        <v>8361</v>
      </c>
      <c r="E7686" t="s">
        <v>14766</v>
      </c>
      <c r="F7686" t="s">
        <v>38093</v>
      </c>
      <c r="G7686">
        <v>17208942</v>
      </c>
      <c r="H7686">
        <v>1001243935</v>
      </c>
      <c r="I7686" t="s">
        <v>51801</v>
      </c>
      <c r="J7686" t="s">
        <v>38094</v>
      </c>
      <c r="K7686" t="s">
        <v>38095</v>
      </c>
      <c r="L7686" t="s">
        <v>54200</v>
      </c>
      <c r="M7686">
        <v>1713</v>
      </c>
      <c r="N7686">
        <v>1</v>
      </c>
      <c r="R7686" s="1">
        <v>43789</v>
      </c>
      <c r="S7686" t="s">
        <v>56</v>
      </c>
      <c r="W7686">
        <v>5</v>
      </c>
      <c r="X7686" t="s">
        <v>557</v>
      </c>
      <c r="Y7686">
        <v>1</v>
      </c>
      <c r="Z7686" t="s">
        <v>46545</v>
      </c>
      <c r="AA7686">
        <v>9</v>
      </c>
      <c r="AB7686">
        <v>199308</v>
      </c>
      <c r="AC7686">
        <v>121</v>
      </c>
      <c r="AD7686" t="s">
        <v>70</v>
      </c>
      <c r="AE7686">
        <v>1013</v>
      </c>
      <c r="AF7686" t="s">
        <v>558</v>
      </c>
      <c r="AG7686">
        <v>1</v>
      </c>
      <c r="AH7686" t="s">
        <v>44482</v>
      </c>
      <c r="AI7686">
        <v>22</v>
      </c>
      <c r="AJ7686" t="s">
        <v>52628</v>
      </c>
      <c r="AK7686">
        <v>751</v>
      </c>
      <c r="AL7686" t="s">
        <v>10168</v>
      </c>
      <c r="AQ7686" t="s">
        <v>38096</v>
      </c>
      <c r="AR7686" t="s">
        <v>38097</v>
      </c>
      <c r="AS7686">
        <v>0</v>
      </c>
      <c r="AT7686" t="s">
        <v>61</v>
      </c>
      <c r="AU7686" t="s">
        <v>54201</v>
      </c>
      <c r="AX7686">
        <v>56.109595169999999</v>
      </c>
      <c r="AY7686">
        <v>10.10956296</v>
      </c>
      <c r="AZ7686" t="s">
        <v>62</v>
      </c>
      <c r="BA7686">
        <v>1082</v>
      </c>
      <c r="BB7686" t="s">
        <v>2852</v>
      </c>
    </row>
    <row r="7687" spans="1:54" x14ac:dyDescent="0.25">
      <c r="A7687" s="1">
        <v>45200</v>
      </c>
      <c r="B7687">
        <v>751095</v>
      </c>
      <c r="C7687" t="s">
        <v>38098</v>
      </c>
      <c r="D7687">
        <v>8220</v>
      </c>
      <c r="E7687" t="s">
        <v>10996</v>
      </c>
      <c r="F7687" t="s">
        <v>38099</v>
      </c>
      <c r="G7687">
        <v>18621681</v>
      </c>
      <c r="H7687">
        <v>1003502564</v>
      </c>
      <c r="I7687" t="s">
        <v>38100</v>
      </c>
      <c r="J7687" t="s">
        <v>38101</v>
      </c>
      <c r="K7687" t="s">
        <v>38102</v>
      </c>
      <c r="L7687" t="s">
        <v>54202</v>
      </c>
      <c r="M7687">
        <v>3409</v>
      </c>
      <c r="N7687">
        <v>32</v>
      </c>
      <c r="R7687" s="1">
        <v>44314</v>
      </c>
      <c r="S7687" t="s">
        <v>851</v>
      </c>
      <c r="W7687">
        <v>5</v>
      </c>
      <c r="X7687" t="s">
        <v>557</v>
      </c>
      <c r="Y7687">
        <v>1</v>
      </c>
      <c r="Z7687" t="s">
        <v>46545</v>
      </c>
      <c r="AA7687">
        <v>9</v>
      </c>
      <c r="AB7687">
        <v>199508</v>
      </c>
      <c r="AC7687">
        <v>121</v>
      </c>
      <c r="AD7687" t="s">
        <v>70</v>
      </c>
      <c r="AE7687">
        <v>1013</v>
      </c>
      <c r="AF7687" t="s">
        <v>558</v>
      </c>
      <c r="AG7687">
        <v>1</v>
      </c>
      <c r="AH7687" t="s">
        <v>44482</v>
      </c>
      <c r="AI7687">
        <v>22</v>
      </c>
      <c r="AJ7687" t="s">
        <v>52628</v>
      </c>
      <c r="AK7687">
        <v>751</v>
      </c>
      <c r="AL7687" t="s">
        <v>10168</v>
      </c>
      <c r="AQ7687" t="s">
        <v>38103</v>
      </c>
      <c r="AR7687" t="s">
        <v>38104</v>
      </c>
      <c r="AS7687">
        <v>0</v>
      </c>
      <c r="AT7687" t="s">
        <v>61</v>
      </c>
      <c r="AU7687" t="s">
        <v>54197</v>
      </c>
      <c r="AX7687">
        <v>56.171747949999997</v>
      </c>
      <c r="AY7687">
        <v>10.120417809999999</v>
      </c>
      <c r="AZ7687" t="s">
        <v>62</v>
      </c>
      <c r="BA7687">
        <v>1082</v>
      </c>
      <c r="BB7687" t="s">
        <v>2852</v>
      </c>
    </row>
    <row r="7688" spans="1:54" x14ac:dyDescent="0.25">
      <c r="A7688" s="1">
        <v>45200</v>
      </c>
      <c r="B7688">
        <v>751097</v>
      </c>
      <c r="C7688" t="s">
        <v>1043</v>
      </c>
      <c r="D7688">
        <v>8230</v>
      </c>
      <c r="E7688" t="s">
        <v>55368</v>
      </c>
      <c r="F7688" t="s">
        <v>55541</v>
      </c>
      <c r="G7688">
        <v>19433773</v>
      </c>
      <c r="H7688">
        <v>1003815273</v>
      </c>
      <c r="I7688" t="s">
        <v>38105</v>
      </c>
      <c r="J7688" t="s">
        <v>38106</v>
      </c>
      <c r="K7688" t="s">
        <v>38107</v>
      </c>
      <c r="L7688" t="s">
        <v>38108</v>
      </c>
      <c r="M7688">
        <v>4326</v>
      </c>
      <c r="N7688">
        <v>6</v>
      </c>
      <c r="R7688" s="1">
        <v>40260</v>
      </c>
      <c r="S7688" t="s">
        <v>56</v>
      </c>
      <c r="V7688" s="1">
        <v>40179</v>
      </c>
      <c r="W7688">
        <v>5</v>
      </c>
      <c r="X7688" t="s">
        <v>557</v>
      </c>
      <c r="Y7688">
        <v>1</v>
      </c>
      <c r="Z7688" t="s">
        <v>46545</v>
      </c>
      <c r="AA7688">
        <v>10</v>
      </c>
      <c r="AB7688">
        <v>199608</v>
      </c>
      <c r="AC7688">
        <v>121</v>
      </c>
      <c r="AD7688" t="s">
        <v>70</v>
      </c>
      <c r="AE7688">
        <v>1013</v>
      </c>
      <c r="AF7688" t="s">
        <v>558</v>
      </c>
      <c r="AG7688">
        <v>3</v>
      </c>
      <c r="AH7688" t="s">
        <v>81</v>
      </c>
      <c r="AI7688">
        <v>22</v>
      </c>
      <c r="AJ7688" t="s">
        <v>52628</v>
      </c>
      <c r="AK7688">
        <v>751</v>
      </c>
      <c r="AL7688" t="s">
        <v>10168</v>
      </c>
      <c r="AQ7688" t="s">
        <v>38109</v>
      </c>
      <c r="AR7688" t="s">
        <v>38110</v>
      </c>
      <c r="AS7688">
        <v>0</v>
      </c>
      <c r="AT7688" t="s">
        <v>61</v>
      </c>
      <c r="AU7688" t="s">
        <v>38111</v>
      </c>
      <c r="AX7688">
        <v>56.143605395374401</v>
      </c>
      <c r="AY7688">
        <v>10.1513006385855</v>
      </c>
      <c r="AZ7688" t="s">
        <v>62</v>
      </c>
      <c r="BA7688">
        <v>1082</v>
      </c>
      <c r="BB7688" t="s">
        <v>2852</v>
      </c>
    </row>
    <row r="7689" spans="1:54" x14ac:dyDescent="0.25">
      <c r="A7689" s="1">
        <v>45200</v>
      </c>
      <c r="B7689">
        <v>751098</v>
      </c>
      <c r="C7689" t="s">
        <v>38112</v>
      </c>
      <c r="D7689">
        <v>8210</v>
      </c>
      <c r="E7689" t="s">
        <v>10527</v>
      </c>
      <c r="F7689" t="s">
        <v>38113</v>
      </c>
      <c r="G7689">
        <v>21009482</v>
      </c>
      <c r="H7689">
        <v>1004638877</v>
      </c>
      <c r="I7689" t="s">
        <v>38114</v>
      </c>
      <c r="J7689" t="s">
        <v>38115</v>
      </c>
      <c r="K7689" t="s">
        <v>38116</v>
      </c>
      <c r="L7689" t="s">
        <v>38117</v>
      </c>
      <c r="M7689">
        <v>6855</v>
      </c>
      <c r="N7689">
        <v>20</v>
      </c>
      <c r="R7689" s="1">
        <v>44116</v>
      </c>
      <c r="S7689" t="s">
        <v>56</v>
      </c>
      <c r="W7689">
        <v>5</v>
      </c>
      <c r="X7689" t="s">
        <v>557</v>
      </c>
      <c r="Y7689">
        <v>1</v>
      </c>
      <c r="Z7689" t="s">
        <v>46545</v>
      </c>
      <c r="AA7689">
        <v>7</v>
      </c>
      <c r="AB7689">
        <v>199808</v>
      </c>
      <c r="AC7689">
        <v>121</v>
      </c>
      <c r="AD7689" t="s">
        <v>70</v>
      </c>
      <c r="AE7689">
        <v>1013</v>
      </c>
      <c r="AF7689" t="s">
        <v>558</v>
      </c>
      <c r="AG7689">
        <v>1</v>
      </c>
      <c r="AH7689" t="s">
        <v>44482</v>
      </c>
      <c r="AI7689">
        <v>21</v>
      </c>
      <c r="AJ7689" t="s">
        <v>52613</v>
      </c>
      <c r="AK7689">
        <v>751</v>
      </c>
      <c r="AL7689" t="s">
        <v>10168</v>
      </c>
      <c r="AQ7689" t="s">
        <v>38118</v>
      </c>
      <c r="AR7689" t="s">
        <v>38119</v>
      </c>
      <c r="AS7689">
        <v>0</v>
      </c>
      <c r="AT7689" t="s">
        <v>61</v>
      </c>
      <c r="AU7689" t="s">
        <v>16470</v>
      </c>
      <c r="AX7689">
        <v>56.175060299999998</v>
      </c>
      <c r="AY7689">
        <v>10.142858159999999</v>
      </c>
      <c r="AZ7689" t="s">
        <v>62</v>
      </c>
      <c r="BA7689">
        <v>1082</v>
      </c>
      <c r="BB7689" t="s">
        <v>2852</v>
      </c>
    </row>
    <row r="7690" spans="1:54" x14ac:dyDescent="0.25">
      <c r="A7690" s="1">
        <v>45200</v>
      </c>
      <c r="B7690">
        <v>751099</v>
      </c>
      <c r="C7690" t="s">
        <v>38120</v>
      </c>
      <c r="D7690">
        <v>8260</v>
      </c>
      <c r="E7690" t="s">
        <v>10798</v>
      </c>
      <c r="F7690" t="s">
        <v>45005</v>
      </c>
      <c r="I7690" t="s">
        <v>51792</v>
      </c>
      <c r="J7690" t="s">
        <v>38121</v>
      </c>
      <c r="K7690" t="s">
        <v>38122</v>
      </c>
      <c r="L7690" t="s">
        <v>51802</v>
      </c>
      <c r="M7690">
        <v>8253</v>
      </c>
      <c r="N7690">
        <v>90</v>
      </c>
      <c r="R7690" s="1">
        <v>40962</v>
      </c>
      <c r="S7690" t="s">
        <v>56</v>
      </c>
      <c r="T7690">
        <v>751</v>
      </c>
      <c r="U7690" t="s">
        <v>10168</v>
      </c>
      <c r="V7690" s="1">
        <v>36192</v>
      </c>
      <c r="W7690">
        <v>3</v>
      </c>
      <c r="X7690" t="s">
        <v>3496</v>
      </c>
      <c r="Y7690">
        <v>8</v>
      </c>
      <c r="Z7690" t="s">
        <v>44534</v>
      </c>
      <c r="AB7690">
        <v>199608</v>
      </c>
      <c r="AC7690">
        <v>127</v>
      </c>
      <c r="AD7690" t="s">
        <v>1237</v>
      </c>
      <c r="AE7690">
        <v>1052</v>
      </c>
      <c r="AF7690" t="s">
        <v>1237</v>
      </c>
      <c r="AG7690">
        <v>3</v>
      </c>
      <c r="AH7690" t="s">
        <v>81</v>
      </c>
      <c r="AI7690">
        <v>99</v>
      </c>
      <c r="AJ7690" t="s">
        <v>54511</v>
      </c>
      <c r="AK7690">
        <v>751</v>
      </c>
      <c r="AL7690" t="s">
        <v>10168</v>
      </c>
      <c r="AS7690">
        <v>0</v>
      </c>
      <c r="AT7690" t="s">
        <v>61</v>
      </c>
      <c r="AU7690" t="s">
        <v>47417</v>
      </c>
      <c r="AZ7690" t="s">
        <v>62</v>
      </c>
      <c r="BA7690">
        <v>1082</v>
      </c>
      <c r="BB7690" t="s">
        <v>2852</v>
      </c>
    </row>
    <row r="7691" spans="1:54" x14ac:dyDescent="0.25">
      <c r="A7691" s="1">
        <v>45200</v>
      </c>
      <c r="B7691">
        <v>751100</v>
      </c>
      <c r="C7691" t="s">
        <v>1247</v>
      </c>
      <c r="D7691">
        <v>8000</v>
      </c>
      <c r="E7691" t="s">
        <v>10166</v>
      </c>
      <c r="F7691" t="s">
        <v>38123</v>
      </c>
      <c r="I7691" t="s">
        <v>51803</v>
      </c>
      <c r="J7691" t="s">
        <v>38124</v>
      </c>
      <c r="K7691" t="s">
        <v>38125</v>
      </c>
      <c r="L7691" t="s">
        <v>10287</v>
      </c>
      <c r="M7691">
        <v>5393</v>
      </c>
      <c r="N7691">
        <v>39</v>
      </c>
      <c r="R7691" s="1">
        <v>40962</v>
      </c>
      <c r="S7691" t="s">
        <v>56</v>
      </c>
      <c r="T7691">
        <v>751</v>
      </c>
      <c r="U7691" t="s">
        <v>10168</v>
      </c>
      <c r="V7691" s="1">
        <v>36192</v>
      </c>
      <c r="W7691">
        <v>3</v>
      </c>
      <c r="X7691" t="s">
        <v>3496</v>
      </c>
      <c r="Y7691">
        <v>8</v>
      </c>
      <c r="Z7691" t="s">
        <v>44534</v>
      </c>
      <c r="AB7691">
        <v>199608</v>
      </c>
      <c r="AC7691">
        <v>127</v>
      </c>
      <c r="AD7691" t="s">
        <v>1237</v>
      </c>
      <c r="AE7691">
        <v>1052</v>
      </c>
      <c r="AF7691" t="s">
        <v>1237</v>
      </c>
      <c r="AG7691">
        <v>3</v>
      </c>
      <c r="AH7691" t="s">
        <v>81</v>
      </c>
      <c r="AI7691">
        <v>99</v>
      </c>
      <c r="AJ7691" t="s">
        <v>54511</v>
      </c>
      <c r="AK7691">
        <v>751</v>
      </c>
      <c r="AL7691" t="s">
        <v>10168</v>
      </c>
      <c r="AS7691">
        <v>0</v>
      </c>
      <c r="AT7691" t="s">
        <v>61</v>
      </c>
      <c r="AU7691" t="s">
        <v>10290</v>
      </c>
      <c r="AZ7691" t="s">
        <v>62</v>
      </c>
      <c r="BA7691">
        <v>1082</v>
      </c>
      <c r="BB7691" t="s">
        <v>2852</v>
      </c>
    </row>
    <row r="7692" spans="1:54" x14ac:dyDescent="0.25">
      <c r="A7692" s="1">
        <v>45200</v>
      </c>
      <c r="B7692">
        <v>751101</v>
      </c>
      <c r="C7692" t="s">
        <v>55542</v>
      </c>
      <c r="D7692">
        <v>8000</v>
      </c>
      <c r="E7692" t="s">
        <v>10166</v>
      </c>
      <c r="F7692" t="s">
        <v>55543</v>
      </c>
      <c r="I7692" t="s">
        <v>1279</v>
      </c>
      <c r="J7692" t="s">
        <v>38126</v>
      </c>
      <c r="K7692" t="s">
        <v>38126</v>
      </c>
      <c r="L7692" t="s">
        <v>38127</v>
      </c>
      <c r="M7692">
        <v>9098</v>
      </c>
      <c r="N7692">
        <v>1</v>
      </c>
      <c r="P7692">
        <v>2</v>
      </c>
      <c r="R7692" s="1">
        <v>40960</v>
      </c>
      <c r="S7692" t="s">
        <v>56</v>
      </c>
      <c r="T7692">
        <v>751</v>
      </c>
      <c r="U7692" t="s">
        <v>10168</v>
      </c>
      <c r="V7692" s="1">
        <v>36161</v>
      </c>
      <c r="W7692">
        <v>3</v>
      </c>
      <c r="X7692" t="s">
        <v>3496</v>
      </c>
      <c r="Y7692">
        <v>8</v>
      </c>
      <c r="Z7692" t="s">
        <v>44534</v>
      </c>
      <c r="AB7692">
        <v>199608</v>
      </c>
      <c r="AC7692">
        <v>127</v>
      </c>
      <c r="AD7692" t="s">
        <v>1237</v>
      </c>
      <c r="AE7692">
        <v>1052</v>
      </c>
      <c r="AF7692" t="s">
        <v>1237</v>
      </c>
      <c r="AG7692">
        <v>3</v>
      </c>
      <c r="AH7692" t="s">
        <v>81</v>
      </c>
      <c r="AI7692">
        <v>99</v>
      </c>
      <c r="AJ7692" t="s">
        <v>54511</v>
      </c>
      <c r="AK7692">
        <v>751</v>
      </c>
      <c r="AL7692" t="s">
        <v>10168</v>
      </c>
      <c r="AQ7692" t="s">
        <v>38128</v>
      </c>
      <c r="AR7692" t="s">
        <v>38129</v>
      </c>
      <c r="AS7692">
        <v>0</v>
      </c>
      <c r="AT7692" t="s">
        <v>61</v>
      </c>
      <c r="AU7692" t="s">
        <v>38130</v>
      </c>
      <c r="AZ7692" t="s">
        <v>62</v>
      </c>
      <c r="BA7692">
        <v>1082</v>
      </c>
      <c r="BB7692" t="s">
        <v>2852</v>
      </c>
    </row>
    <row r="7693" spans="1:54" x14ac:dyDescent="0.25">
      <c r="A7693" s="1">
        <v>45200</v>
      </c>
      <c r="B7693">
        <v>751102</v>
      </c>
      <c r="C7693" t="s">
        <v>38131</v>
      </c>
      <c r="D7693">
        <v>8000</v>
      </c>
      <c r="E7693" t="s">
        <v>10166</v>
      </c>
      <c r="F7693" t="s">
        <v>38131</v>
      </c>
      <c r="G7693">
        <v>55133018</v>
      </c>
      <c r="H7693">
        <v>1003350340</v>
      </c>
      <c r="I7693" t="s">
        <v>51804</v>
      </c>
      <c r="K7693" t="s">
        <v>38132</v>
      </c>
      <c r="L7693" t="s">
        <v>56026</v>
      </c>
      <c r="M7693">
        <v>6064</v>
      </c>
      <c r="N7693">
        <v>31</v>
      </c>
      <c r="R7693" s="1">
        <v>43887</v>
      </c>
      <c r="S7693" t="s">
        <v>56</v>
      </c>
      <c r="T7693">
        <v>751</v>
      </c>
      <c r="U7693" t="s">
        <v>10168</v>
      </c>
      <c r="W7693">
        <v>2</v>
      </c>
      <c r="X7693" t="s">
        <v>57</v>
      </c>
      <c r="Y7693">
        <v>1</v>
      </c>
      <c r="Z7693" t="s">
        <v>46545</v>
      </c>
      <c r="AB7693">
        <v>199708</v>
      </c>
      <c r="AC7693">
        <v>128</v>
      </c>
      <c r="AD7693" t="s">
        <v>955</v>
      </c>
      <c r="AE7693">
        <v>1051</v>
      </c>
      <c r="AF7693" t="s">
        <v>955</v>
      </c>
      <c r="AG7693">
        <v>2</v>
      </c>
      <c r="AH7693" t="s">
        <v>44524</v>
      </c>
      <c r="AI7693">
        <v>27</v>
      </c>
      <c r="AJ7693" t="s">
        <v>44512</v>
      </c>
      <c r="AK7693">
        <v>751</v>
      </c>
      <c r="AL7693" t="s">
        <v>10168</v>
      </c>
      <c r="AQ7693" t="s">
        <v>38133</v>
      </c>
      <c r="AR7693" t="s">
        <v>38134</v>
      </c>
      <c r="AS7693">
        <v>0</v>
      </c>
      <c r="AT7693" t="s">
        <v>61</v>
      </c>
      <c r="AU7693" t="s">
        <v>55705</v>
      </c>
      <c r="AX7693">
        <v>56.159867890000001</v>
      </c>
      <c r="AY7693">
        <v>10.204636130000001</v>
      </c>
      <c r="AZ7693" t="s">
        <v>62</v>
      </c>
      <c r="BA7693">
        <v>1082</v>
      </c>
      <c r="BB7693" t="s">
        <v>2852</v>
      </c>
    </row>
    <row r="7694" spans="1:54" x14ac:dyDescent="0.25">
      <c r="A7694" s="1">
        <v>45200</v>
      </c>
      <c r="B7694">
        <v>751103</v>
      </c>
      <c r="C7694" t="s">
        <v>38135</v>
      </c>
      <c r="D7694">
        <v>8000</v>
      </c>
      <c r="E7694" t="s">
        <v>10166</v>
      </c>
      <c r="F7694" t="s">
        <v>38136</v>
      </c>
      <c r="I7694" t="s">
        <v>51805</v>
      </c>
      <c r="J7694" t="s">
        <v>38137</v>
      </c>
      <c r="K7694" t="s">
        <v>38138</v>
      </c>
      <c r="L7694" t="s">
        <v>38139</v>
      </c>
      <c r="M7694">
        <v>4593</v>
      </c>
      <c r="N7694">
        <v>3</v>
      </c>
      <c r="R7694" s="1">
        <v>40162</v>
      </c>
      <c r="S7694" t="s">
        <v>80</v>
      </c>
      <c r="T7694">
        <v>751</v>
      </c>
      <c r="U7694" t="s">
        <v>10168</v>
      </c>
      <c r="V7694" s="1">
        <v>38565</v>
      </c>
      <c r="W7694">
        <v>2</v>
      </c>
      <c r="X7694" t="s">
        <v>57</v>
      </c>
      <c r="Y7694">
        <v>1</v>
      </c>
      <c r="Z7694" t="s">
        <v>46545</v>
      </c>
      <c r="AA7694">
        <v>10</v>
      </c>
      <c r="AB7694">
        <v>199404</v>
      </c>
      <c r="AC7694">
        <v>126</v>
      </c>
      <c r="AD7694" t="s">
        <v>46616</v>
      </c>
      <c r="AE7694">
        <v>1015</v>
      </c>
      <c r="AF7694" t="s">
        <v>46616</v>
      </c>
      <c r="AG7694">
        <v>3</v>
      </c>
      <c r="AH7694" t="s">
        <v>81</v>
      </c>
      <c r="AI7694">
        <v>23</v>
      </c>
      <c r="AJ7694" t="s">
        <v>692</v>
      </c>
      <c r="AK7694">
        <v>751</v>
      </c>
      <c r="AL7694" t="s">
        <v>10168</v>
      </c>
      <c r="AQ7694" t="s">
        <v>38140</v>
      </c>
      <c r="AS7694">
        <v>0</v>
      </c>
      <c r="AT7694" t="s">
        <v>61</v>
      </c>
      <c r="AU7694" t="s">
        <v>2622</v>
      </c>
      <c r="AX7694">
        <v>56.145411900275199</v>
      </c>
      <c r="AY7694">
        <v>10.196829107170201</v>
      </c>
      <c r="AZ7694" t="s">
        <v>62</v>
      </c>
      <c r="BA7694">
        <v>1082</v>
      </c>
      <c r="BB7694" t="s">
        <v>2852</v>
      </c>
    </row>
    <row r="7695" spans="1:54" x14ac:dyDescent="0.25">
      <c r="A7695" s="1">
        <v>45200</v>
      </c>
      <c r="B7695">
        <v>751104</v>
      </c>
      <c r="C7695" t="s">
        <v>46343</v>
      </c>
      <c r="D7695">
        <v>8200</v>
      </c>
      <c r="E7695" t="s">
        <v>10507</v>
      </c>
      <c r="F7695" t="s">
        <v>46343</v>
      </c>
      <c r="G7695">
        <v>20699310</v>
      </c>
      <c r="H7695">
        <v>1014486514</v>
      </c>
      <c r="I7695" t="s">
        <v>11633</v>
      </c>
      <c r="J7695" t="s">
        <v>38141</v>
      </c>
      <c r="K7695" t="s">
        <v>38142</v>
      </c>
      <c r="L7695" t="s">
        <v>38143</v>
      </c>
      <c r="M7695">
        <v>6294</v>
      </c>
      <c r="N7695">
        <v>82</v>
      </c>
      <c r="R7695" s="1">
        <v>44187</v>
      </c>
      <c r="S7695" t="s">
        <v>56</v>
      </c>
      <c r="V7695" s="1">
        <v>44196</v>
      </c>
      <c r="W7695">
        <v>0</v>
      </c>
      <c r="X7695" t="s">
        <v>1252</v>
      </c>
      <c r="Y7695">
        <v>8</v>
      </c>
      <c r="Z7695" t="s">
        <v>44534</v>
      </c>
      <c r="AB7695">
        <v>199901</v>
      </c>
      <c r="AC7695">
        <v>127</v>
      </c>
      <c r="AD7695" t="s">
        <v>1237</v>
      </c>
      <c r="AE7695">
        <v>1052</v>
      </c>
      <c r="AF7695" t="s">
        <v>1237</v>
      </c>
      <c r="AG7695">
        <v>3</v>
      </c>
      <c r="AH7695" t="s">
        <v>81</v>
      </c>
      <c r="AI7695">
        <v>99</v>
      </c>
      <c r="AJ7695" t="s">
        <v>54511</v>
      </c>
      <c r="AK7695">
        <v>751</v>
      </c>
      <c r="AL7695" t="s">
        <v>10168</v>
      </c>
      <c r="AQ7695" t="s">
        <v>38144</v>
      </c>
      <c r="AR7695" t="s">
        <v>38145</v>
      </c>
      <c r="AS7695">
        <v>0</v>
      </c>
      <c r="AT7695" t="s">
        <v>61</v>
      </c>
      <c r="AU7695" t="s">
        <v>38146</v>
      </c>
      <c r="AX7695">
        <v>56.17627495</v>
      </c>
      <c r="AY7695">
        <v>10.17998614</v>
      </c>
      <c r="AZ7695" t="s">
        <v>62</v>
      </c>
      <c r="BA7695">
        <v>1082</v>
      </c>
      <c r="BB7695" t="s">
        <v>2852</v>
      </c>
    </row>
    <row r="7696" spans="1:54" x14ac:dyDescent="0.25">
      <c r="A7696" s="1">
        <v>45200</v>
      </c>
      <c r="B7696">
        <v>751105</v>
      </c>
      <c r="C7696" t="s">
        <v>38147</v>
      </c>
      <c r="D7696">
        <v>8000</v>
      </c>
      <c r="E7696" t="s">
        <v>10166</v>
      </c>
      <c r="F7696" t="s">
        <v>38148</v>
      </c>
      <c r="G7696">
        <v>58961914</v>
      </c>
      <c r="H7696">
        <v>1017627704</v>
      </c>
      <c r="I7696" t="s">
        <v>38149</v>
      </c>
      <c r="K7696" t="s">
        <v>38150</v>
      </c>
      <c r="L7696" t="s">
        <v>38151</v>
      </c>
      <c r="M7696">
        <v>2234</v>
      </c>
      <c r="N7696" t="s">
        <v>20545</v>
      </c>
      <c r="P7696">
        <v>3</v>
      </c>
      <c r="R7696" s="1">
        <v>43157</v>
      </c>
      <c r="S7696" t="s">
        <v>56</v>
      </c>
      <c r="T7696">
        <v>751</v>
      </c>
      <c r="U7696" t="s">
        <v>10168</v>
      </c>
      <c r="W7696">
        <v>2</v>
      </c>
      <c r="X7696" t="s">
        <v>57</v>
      </c>
      <c r="Y7696">
        <v>1</v>
      </c>
      <c r="Z7696" t="s">
        <v>46545</v>
      </c>
      <c r="AB7696">
        <v>200202</v>
      </c>
      <c r="AC7696">
        <v>128</v>
      </c>
      <c r="AD7696" t="s">
        <v>955</v>
      </c>
      <c r="AE7696">
        <v>1051</v>
      </c>
      <c r="AF7696" t="s">
        <v>955</v>
      </c>
      <c r="AG7696">
        <v>2</v>
      </c>
      <c r="AH7696" t="s">
        <v>44524</v>
      </c>
      <c r="AI7696">
        <v>23</v>
      </c>
      <c r="AJ7696" t="s">
        <v>692</v>
      </c>
      <c r="AK7696">
        <v>751</v>
      </c>
      <c r="AL7696" t="s">
        <v>10168</v>
      </c>
      <c r="AQ7696" t="s">
        <v>38152</v>
      </c>
      <c r="AR7696" t="s">
        <v>38153</v>
      </c>
      <c r="AS7696">
        <v>0</v>
      </c>
      <c r="AT7696" t="s">
        <v>61</v>
      </c>
      <c r="AU7696" t="s">
        <v>7823</v>
      </c>
      <c r="AX7696">
        <v>56.153836239999997</v>
      </c>
      <c r="AY7696">
        <v>10.202575850000001</v>
      </c>
      <c r="AZ7696" t="s">
        <v>62</v>
      </c>
      <c r="BA7696">
        <v>1082</v>
      </c>
      <c r="BB7696" t="s">
        <v>2852</v>
      </c>
    </row>
    <row r="7697" spans="1:54" x14ac:dyDescent="0.25">
      <c r="A7697" s="1">
        <v>45200</v>
      </c>
      <c r="B7697">
        <v>751106</v>
      </c>
      <c r="C7697" t="s">
        <v>38154</v>
      </c>
      <c r="D7697">
        <v>8471</v>
      </c>
      <c r="E7697" t="s">
        <v>10181</v>
      </c>
      <c r="F7697" t="s">
        <v>38155</v>
      </c>
      <c r="G7697">
        <v>32422578</v>
      </c>
      <c r="H7697">
        <v>1015606637</v>
      </c>
      <c r="I7697" t="s">
        <v>47520</v>
      </c>
      <c r="K7697" t="s">
        <v>38156</v>
      </c>
      <c r="L7697" t="s">
        <v>38157</v>
      </c>
      <c r="M7697">
        <v>2410</v>
      </c>
      <c r="N7697">
        <v>132</v>
      </c>
      <c r="R7697" s="1">
        <v>43276</v>
      </c>
      <c r="S7697" t="s">
        <v>56</v>
      </c>
      <c r="V7697" s="1">
        <v>42582</v>
      </c>
      <c r="W7697">
        <v>6</v>
      </c>
      <c r="X7697" t="s">
        <v>1289</v>
      </c>
      <c r="Y7697">
        <v>1</v>
      </c>
      <c r="Z7697" t="s">
        <v>46545</v>
      </c>
      <c r="AA7697">
        <v>10</v>
      </c>
      <c r="AB7697">
        <v>200204</v>
      </c>
      <c r="AC7697">
        <v>126</v>
      </c>
      <c r="AD7697" t="s">
        <v>46616</v>
      </c>
      <c r="AE7697">
        <v>1015</v>
      </c>
      <c r="AF7697" t="s">
        <v>46616</v>
      </c>
      <c r="AG7697">
        <v>3</v>
      </c>
      <c r="AH7697" t="s">
        <v>81</v>
      </c>
      <c r="AI7697">
        <v>23</v>
      </c>
      <c r="AJ7697" t="s">
        <v>692</v>
      </c>
      <c r="AK7697">
        <v>751</v>
      </c>
      <c r="AL7697" t="s">
        <v>10168</v>
      </c>
      <c r="AQ7697" t="s">
        <v>38158</v>
      </c>
      <c r="AR7697" t="s">
        <v>38159</v>
      </c>
      <c r="AS7697">
        <v>0</v>
      </c>
      <c r="AT7697" t="s">
        <v>61</v>
      </c>
      <c r="AU7697" t="s">
        <v>10186</v>
      </c>
      <c r="AX7697">
        <v>56.202364788352398</v>
      </c>
      <c r="AY7697">
        <v>10.060069221485101</v>
      </c>
      <c r="AZ7697" t="s">
        <v>62</v>
      </c>
      <c r="BA7697">
        <v>1082</v>
      </c>
      <c r="BB7697" t="s">
        <v>2852</v>
      </c>
    </row>
    <row r="7698" spans="1:54" x14ac:dyDescent="0.25">
      <c r="A7698" s="1">
        <v>45200</v>
      </c>
      <c r="B7698">
        <v>751107</v>
      </c>
      <c r="C7698" t="s">
        <v>55544</v>
      </c>
      <c r="D7698">
        <v>8200</v>
      </c>
      <c r="E7698" t="s">
        <v>10507</v>
      </c>
      <c r="F7698" t="s">
        <v>38160</v>
      </c>
      <c r="G7698">
        <v>55133018</v>
      </c>
      <c r="H7698">
        <v>1010868234</v>
      </c>
      <c r="I7698" t="s">
        <v>38161</v>
      </c>
      <c r="K7698" t="s">
        <v>38162</v>
      </c>
      <c r="L7698" t="s">
        <v>38163</v>
      </c>
      <c r="M7698">
        <v>6288</v>
      </c>
      <c r="N7698">
        <v>99</v>
      </c>
      <c r="R7698" s="1">
        <v>45182</v>
      </c>
      <c r="S7698" t="s">
        <v>1367</v>
      </c>
      <c r="T7698">
        <v>751</v>
      </c>
      <c r="U7698" t="s">
        <v>10168</v>
      </c>
      <c r="W7698">
        <v>2</v>
      </c>
      <c r="X7698" t="s">
        <v>57</v>
      </c>
      <c r="Y7698">
        <v>1</v>
      </c>
      <c r="Z7698" t="s">
        <v>46545</v>
      </c>
      <c r="AA7698">
        <v>10</v>
      </c>
      <c r="AB7698">
        <v>200310</v>
      </c>
      <c r="AC7698">
        <v>129</v>
      </c>
      <c r="AD7698" t="s">
        <v>2405</v>
      </c>
      <c r="AE7698">
        <v>1016</v>
      </c>
      <c r="AF7698" t="s">
        <v>2405</v>
      </c>
      <c r="AG7698">
        <v>1</v>
      </c>
      <c r="AH7698" t="s">
        <v>44482</v>
      </c>
      <c r="AI7698">
        <v>21</v>
      </c>
      <c r="AJ7698" t="s">
        <v>52613</v>
      </c>
      <c r="AK7698">
        <v>751</v>
      </c>
      <c r="AL7698" t="s">
        <v>10168</v>
      </c>
      <c r="AQ7698" t="s">
        <v>37754</v>
      </c>
      <c r="AR7698" t="s">
        <v>38164</v>
      </c>
      <c r="AS7698">
        <v>0</v>
      </c>
      <c r="AT7698" t="s">
        <v>61</v>
      </c>
      <c r="AU7698" t="s">
        <v>37756</v>
      </c>
      <c r="AX7698">
        <v>56.191909109999997</v>
      </c>
      <c r="AY7698">
        <v>10.172114949999999</v>
      </c>
      <c r="AZ7698" t="s">
        <v>62</v>
      </c>
      <c r="BA7698">
        <v>1082</v>
      </c>
      <c r="BB7698" t="s">
        <v>2852</v>
      </c>
    </row>
    <row r="7699" spans="1:54" x14ac:dyDescent="0.25">
      <c r="A7699" s="1">
        <v>45200</v>
      </c>
      <c r="B7699">
        <v>751108</v>
      </c>
      <c r="C7699" t="s">
        <v>38165</v>
      </c>
      <c r="D7699">
        <v>8000</v>
      </c>
      <c r="E7699" t="s">
        <v>10166</v>
      </c>
      <c r="F7699" t="s">
        <v>38166</v>
      </c>
      <c r="G7699">
        <v>17250930</v>
      </c>
      <c r="H7699">
        <v>1003352021</v>
      </c>
      <c r="I7699" t="s">
        <v>38167</v>
      </c>
      <c r="K7699" t="s">
        <v>38168</v>
      </c>
      <c r="L7699" t="s">
        <v>38169</v>
      </c>
      <c r="M7699">
        <v>2234</v>
      </c>
      <c r="N7699">
        <v>79</v>
      </c>
      <c r="P7699">
        <v>2</v>
      </c>
      <c r="R7699" s="1">
        <v>43888</v>
      </c>
      <c r="S7699" t="s">
        <v>56</v>
      </c>
      <c r="T7699">
        <v>751</v>
      </c>
      <c r="U7699" t="s">
        <v>10168</v>
      </c>
      <c r="V7699" s="1">
        <v>43862</v>
      </c>
      <c r="W7699">
        <v>2</v>
      </c>
      <c r="X7699" t="s">
        <v>57</v>
      </c>
      <c r="Y7699">
        <v>8</v>
      </c>
      <c r="Z7699" t="s">
        <v>44534</v>
      </c>
      <c r="AB7699">
        <v>200401</v>
      </c>
      <c r="AC7699">
        <v>127</v>
      </c>
      <c r="AD7699" t="s">
        <v>1237</v>
      </c>
      <c r="AE7699">
        <v>1052</v>
      </c>
      <c r="AF7699" t="s">
        <v>1237</v>
      </c>
      <c r="AG7699">
        <v>3</v>
      </c>
      <c r="AH7699" t="s">
        <v>81</v>
      </c>
      <c r="AI7699">
        <v>87</v>
      </c>
      <c r="AJ7699" t="s">
        <v>30756</v>
      </c>
      <c r="AK7699">
        <v>751</v>
      </c>
      <c r="AL7699" t="s">
        <v>10168</v>
      </c>
      <c r="AQ7699" t="s">
        <v>38170</v>
      </c>
      <c r="AS7699">
        <v>0</v>
      </c>
      <c r="AT7699" t="s">
        <v>61</v>
      </c>
      <c r="AU7699" t="s">
        <v>7823</v>
      </c>
      <c r="AX7699">
        <v>56.153712810000002</v>
      </c>
      <c r="AY7699">
        <v>10.203256209999999</v>
      </c>
      <c r="AZ7699" t="s">
        <v>62</v>
      </c>
      <c r="BA7699">
        <v>1082</v>
      </c>
      <c r="BB7699" t="s">
        <v>2852</v>
      </c>
    </row>
    <row r="7700" spans="1:54" x14ac:dyDescent="0.25">
      <c r="A7700" s="1">
        <v>45200</v>
      </c>
      <c r="B7700">
        <v>751109</v>
      </c>
      <c r="C7700" t="s">
        <v>38171</v>
      </c>
      <c r="D7700">
        <v>8230</v>
      </c>
      <c r="E7700" t="s">
        <v>55368</v>
      </c>
      <c r="F7700" t="s">
        <v>38172</v>
      </c>
      <c r="I7700" t="s">
        <v>51806</v>
      </c>
      <c r="J7700" t="s">
        <v>38173</v>
      </c>
      <c r="K7700" t="s">
        <v>13656</v>
      </c>
      <c r="L7700" t="s">
        <v>51807</v>
      </c>
      <c r="M7700">
        <v>8282</v>
      </c>
      <c r="R7700" s="1">
        <v>40162</v>
      </c>
      <c r="S7700" t="s">
        <v>80</v>
      </c>
      <c r="V7700" s="1">
        <v>38353</v>
      </c>
      <c r="W7700">
        <v>3</v>
      </c>
      <c r="X7700" t="s">
        <v>3496</v>
      </c>
      <c r="Y7700">
        <v>1</v>
      </c>
      <c r="Z7700" t="s">
        <v>46545</v>
      </c>
      <c r="AB7700">
        <v>200408</v>
      </c>
      <c r="AC7700">
        <v>128</v>
      </c>
      <c r="AD7700" t="s">
        <v>955</v>
      </c>
      <c r="AE7700">
        <v>1051</v>
      </c>
      <c r="AF7700" t="s">
        <v>955</v>
      </c>
      <c r="AG7700">
        <v>3</v>
      </c>
      <c r="AH7700" t="s">
        <v>81</v>
      </c>
      <c r="AI7700">
        <v>27</v>
      </c>
      <c r="AJ7700" t="s">
        <v>44512</v>
      </c>
      <c r="AK7700">
        <v>751</v>
      </c>
      <c r="AL7700" t="s">
        <v>10168</v>
      </c>
      <c r="AQ7700" t="s">
        <v>38174</v>
      </c>
      <c r="AR7700" t="s">
        <v>38175</v>
      </c>
      <c r="AS7700">
        <v>0</v>
      </c>
      <c r="AT7700" t="s">
        <v>61</v>
      </c>
      <c r="AU7700" t="s">
        <v>48477</v>
      </c>
      <c r="AX7700">
        <v>56.148089574366203</v>
      </c>
      <c r="AY7700">
        <v>10.158616272243</v>
      </c>
      <c r="AZ7700" t="s">
        <v>62</v>
      </c>
      <c r="BA7700">
        <v>1082</v>
      </c>
      <c r="BB7700" t="s">
        <v>2852</v>
      </c>
    </row>
    <row r="7701" spans="1:54" x14ac:dyDescent="0.25">
      <c r="A7701" s="1">
        <v>45200</v>
      </c>
      <c r="B7701">
        <v>751110</v>
      </c>
      <c r="C7701" t="s">
        <v>54203</v>
      </c>
      <c r="D7701">
        <v>8250</v>
      </c>
      <c r="E7701" t="s">
        <v>53337</v>
      </c>
      <c r="F7701" t="s">
        <v>54203</v>
      </c>
      <c r="G7701">
        <v>29553785</v>
      </c>
      <c r="H7701">
        <v>1010635612</v>
      </c>
      <c r="I7701" t="s">
        <v>38176</v>
      </c>
      <c r="K7701" t="s">
        <v>38177</v>
      </c>
      <c r="L7701" t="s">
        <v>38178</v>
      </c>
      <c r="M7701">
        <v>5385</v>
      </c>
      <c r="N7701">
        <v>4</v>
      </c>
      <c r="R7701" s="1">
        <v>43794</v>
      </c>
      <c r="S7701" t="s">
        <v>80</v>
      </c>
      <c r="W7701">
        <v>4</v>
      </c>
      <c r="X7701" t="s">
        <v>725</v>
      </c>
      <c r="Y7701">
        <v>1</v>
      </c>
      <c r="Z7701" t="s">
        <v>46545</v>
      </c>
      <c r="AB7701">
        <v>200608</v>
      </c>
      <c r="AC7701">
        <v>131</v>
      </c>
      <c r="AD7701" t="s">
        <v>752</v>
      </c>
      <c r="AE7701">
        <v>1061</v>
      </c>
      <c r="AF7701" t="s">
        <v>752</v>
      </c>
      <c r="AG7701">
        <v>1</v>
      </c>
      <c r="AH7701" t="s">
        <v>44482</v>
      </c>
      <c r="AI7701">
        <v>99</v>
      </c>
      <c r="AJ7701" t="s">
        <v>54511</v>
      </c>
      <c r="AK7701">
        <v>751</v>
      </c>
      <c r="AL7701" t="s">
        <v>10168</v>
      </c>
      <c r="AQ7701" t="s">
        <v>38179</v>
      </c>
      <c r="AR7701" t="s">
        <v>38180</v>
      </c>
      <c r="AS7701">
        <v>0</v>
      </c>
      <c r="AT7701" t="s">
        <v>61</v>
      </c>
      <c r="AU7701" t="s">
        <v>38181</v>
      </c>
      <c r="AX7701">
        <v>56.211968630000001</v>
      </c>
      <c r="AY7701">
        <v>10.271198679999999</v>
      </c>
      <c r="AZ7701" t="s">
        <v>62</v>
      </c>
      <c r="BA7701">
        <v>1082</v>
      </c>
      <c r="BB7701" t="s">
        <v>2852</v>
      </c>
    </row>
    <row r="7702" spans="1:54" x14ac:dyDescent="0.25">
      <c r="A7702" s="1">
        <v>45200</v>
      </c>
      <c r="B7702">
        <v>751111</v>
      </c>
      <c r="C7702" t="s">
        <v>51808</v>
      </c>
      <c r="D7702">
        <v>8270</v>
      </c>
      <c r="E7702" t="s">
        <v>48112</v>
      </c>
      <c r="F7702" t="s">
        <v>51809</v>
      </c>
      <c r="G7702">
        <v>29367191</v>
      </c>
      <c r="H7702">
        <v>1012158595</v>
      </c>
      <c r="I7702" t="s">
        <v>55170</v>
      </c>
      <c r="K7702" t="s">
        <v>38182</v>
      </c>
      <c r="L7702" t="s">
        <v>51810</v>
      </c>
      <c r="M7702">
        <v>694</v>
      </c>
      <c r="N7702">
        <v>24</v>
      </c>
      <c r="R7702" s="1">
        <v>43724</v>
      </c>
      <c r="S7702" t="s">
        <v>56</v>
      </c>
      <c r="W7702">
        <v>5</v>
      </c>
      <c r="X7702" t="s">
        <v>557</v>
      </c>
      <c r="Y7702">
        <v>1</v>
      </c>
      <c r="Z7702" t="s">
        <v>46545</v>
      </c>
      <c r="AA7702">
        <v>9</v>
      </c>
      <c r="AB7702">
        <v>200608</v>
      </c>
      <c r="AC7702">
        <v>121</v>
      </c>
      <c r="AD7702" t="s">
        <v>70</v>
      </c>
      <c r="AE7702">
        <v>1013</v>
      </c>
      <c r="AF7702" t="s">
        <v>558</v>
      </c>
      <c r="AG7702">
        <v>1</v>
      </c>
      <c r="AH7702" t="s">
        <v>44482</v>
      </c>
      <c r="AI7702">
        <v>21</v>
      </c>
      <c r="AJ7702" t="s">
        <v>52613</v>
      </c>
      <c r="AK7702">
        <v>751</v>
      </c>
      <c r="AL7702" t="s">
        <v>10168</v>
      </c>
      <c r="AQ7702" t="s">
        <v>38183</v>
      </c>
      <c r="AR7702" t="s">
        <v>38184</v>
      </c>
      <c r="AS7702">
        <v>0</v>
      </c>
      <c r="AT7702" t="s">
        <v>61</v>
      </c>
      <c r="AU7702" t="s">
        <v>48474</v>
      </c>
      <c r="AX7702">
        <v>56.106574729999998</v>
      </c>
      <c r="AY7702">
        <v>10.166746959999999</v>
      </c>
      <c r="AZ7702" t="s">
        <v>62</v>
      </c>
      <c r="BA7702">
        <v>1082</v>
      </c>
      <c r="BB7702" t="s">
        <v>2852</v>
      </c>
    </row>
    <row r="7703" spans="1:54" x14ac:dyDescent="0.25">
      <c r="A7703" s="1">
        <v>45200</v>
      </c>
      <c r="B7703">
        <v>751112</v>
      </c>
      <c r="C7703" t="s">
        <v>38185</v>
      </c>
      <c r="D7703">
        <v>8270</v>
      </c>
      <c r="E7703" t="s">
        <v>48112</v>
      </c>
      <c r="F7703" t="s">
        <v>38186</v>
      </c>
      <c r="G7703">
        <v>55133018</v>
      </c>
      <c r="H7703">
        <v>1014446245</v>
      </c>
      <c r="I7703" t="s">
        <v>38187</v>
      </c>
      <c r="K7703" t="s">
        <v>38188</v>
      </c>
      <c r="L7703" t="s">
        <v>53406</v>
      </c>
      <c r="M7703">
        <v>6001</v>
      </c>
      <c r="N7703">
        <v>25</v>
      </c>
      <c r="R7703" s="1">
        <v>44413</v>
      </c>
      <c r="S7703" t="s">
        <v>56</v>
      </c>
      <c r="T7703">
        <v>751</v>
      </c>
      <c r="U7703" t="s">
        <v>10168</v>
      </c>
      <c r="V7703" s="1">
        <v>44408</v>
      </c>
      <c r="W7703">
        <v>2</v>
      </c>
      <c r="X7703" t="s">
        <v>57</v>
      </c>
      <c r="Y7703">
        <v>1</v>
      </c>
      <c r="Z7703" t="s">
        <v>46545</v>
      </c>
      <c r="AA7703">
        <v>10</v>
      </c>
      <c r="AB7703">
        <v>200701</v>
      </c>
      <c r="AC7703">
        <v>129</v>
      </c>
      <c r="AD7703" t="s">
        <v>2405</v>
      </c>
      <c r="AE7703">
        <v>1016</v>
      </c>
      <c r="AF7703" t="s">
        <v>2405</v>
      </c>
      <c r="AG7703">
        <v>3</v>
      </c>
      <c r="AH7703" t="s">
        <v>81</v>
      </c>
      <c r="AI7703">
        <v>99</v>
      </c>
      <c r="AJ7703" t="s">
        <v>54511</v>
      </c>
      <c r="AK7703">
        <v>751</v>
      </c>
      <c r="AL7703" t="s">
        <v>10168</v>
      </c>
      <c r="AQ7703" t="s">
        <v>38189</v>
      </c>
      <c r="AS7703">
        <v>0</v>
      </c>
      <c r="AT7703" t="s">
        <v>61</v>
      </c>
      <c r="AU7703" t="s">
        <v>53155</v>
      </c>
      <c r="AX7703">
        <v>56.111582830000003</v>
      </c>
      <c r="AY7703">
        <v>10.176358459999999</v>
      </c>
      <c r="AZ7703" t="s">
        <v>62</v>
      </c>
      <c r="BA7703">
        <v>1082</v>
      </c>
      <c r="BB7703" t="s">
        <v>2852</v>
      </c>
    </row>
    <row r="7704" spans="1:54" x14ac:dyDescent="0.25">
      <c r="A7704" s="1">
        <v>45200</v>
      </c>
      <c r="B7704">
        <v>751114</v>
      </c>
      <c r="D7704">
        <v>8260</v>
      </c>
      <c r="E7704" t="s">
        <v>10798</v>
      </c>
      <c r="F7704" t="s">
        <v>55537</v>
      </c>
      <c r="G7704">
        <v>29599122</v>
      </c>
      <c r="H7704">
        <v>1012421776</v>
      </c>
      <c r="I7704" t="s">
        <v>38190</v>
      </c>
      <c r="K7704" t="s">
        <v>38191</v>
      </c>
      <c r="L7704" t="s">
        <v>38192</v>
      </c>
      <c r="M7704">
        <v>9150</v>
      </c>
      <c r="N7704" t="s">
        <v>2789</v>
      </c>
      <c r="R7704" s="1">
        <v>45048</v>
      </c>
      <c r="S7704" t="s">
        <v>6097</v>
      </c>
      <c r="W7704">
        <v>5</v>
      </c>
      <c r="X7704" t="s">
        <v>557</v>
      </c>
      <c r="Y7704">
        <v>1</v>
      </c>
      <c r="Z7704" t="s">
        <v>46545</v>
      </c>
      <c r="AA7704">
        <v>9</v>
      </c>
      <c r="AB7704">
        <v>200708</v>
      </c>
      <c r="AC7704">
        <v>121</v>
      </c>
      <c r="AD7704" t="s">
        <v>70</v>
      </c>
      <c r="AE7704">
        <v>1013</v>
      </c>
      <c r="AF7704" t="s">
        <v>558</v>
      </c>
      <c r="AG7704">
        <v>1</v>
      </c>
      <c r="AH7704" t="s">
        <v>44482</v>
      </c>
      <c r="AI7704">
        <v>99</v>
      </c>
      <c r="AJ7704" t="s">
        <v>54511</v>
      </c>
      <c r="AK7704">
        <v>751</v>
      </c>
      <c r="AL7704" t="s">
        <v>10168</v>
      </c>
      <c r="AQ7704" t="s">
        <v>38193</v>
      </c>
      <c r="AR7704" t="s">
        <v>38194</v>
      </c>
      <c r="AS7704">
        <v>0</v>
      </c>
      <c r="AT7704" t="s">
        <v>61</v>
      </c>
      <c r="AU7704" t="s">
        <v>38195</v>
      </c>
      <c r="AX7704">
        <v>56.121977680000001</v>
      </c>
      <c r="AY7704">
        <v>10.15074624</v>
      </c>
      <c r="AZ7704" t="s">
        <v>62</v>
      </c>
      <c r="BA7704">
        <v>1082</v>
      </c>
      <c r="BB7704" t="s">
        <v>2852</v>
      </c>
    </row>
    <row r="7705" spans="1:54" x14ac:dyDescent="0.25">
      <c r="A7705" s="1">
        <v>45200</v>
      </c>
      <c r="B7705">
        <v>751115</v>
      </c>
      <c r="C7705" t="s">
        <v>55545</v>
      </c>
      <c r="D7705">
        <v>8000</v>
      </c>
      <c r="E7705" t="s">
        <v>10166</v>
      </c>
      <c r="F7705" t="s">
        <v>55546</v>
      </c>
      <c r="G7705">
        <v>58961914</v>
      </c>
      <c r="H7705">
        <v>1002090677</v>
      </c>
      <c r="I7705" t="s">
        <v>51811</v>
      </c>
      <c r="J7705" t="s">
        <v>38196</v>
      </c>
      <c r="K7705" t="s">
        <v>38197</v>
      </c>
      <c r="L7705" t="s">
        <v>38198</v>
      </c>
      <c r="M7705">
        <v>2234</v>
      </c>
      <c r="N7705" t="s">
        <v>38199</v>
      </c>
      <c r="R7705" s="1">
        <v>44594</v>
      </c>
      <c r="S7705" t="s">
        <v>56</v>
      </c>
      <c r="W7705">
        <v>5</v>
      </c>
      <c r="X7705" t="s">
        <v>557</v>
      </c>
      <c r="Y7705">
        <v>1</v>
      </c>
      <c r="Z7705" t="s">
        <v>46545</v>
      </c>
      <c r="AB7705">
        <v>197301</v>
      </c>
      <c r="AC7705">
        <v>128</v>
      </c>
      <c r="AD7705" t="s">
        <v>955</v>
      </c>
      <c r="AE7705">
        <v>1051</v>
      </c>
      <c r="AF7705" t="s">
        <v>955</v>
      </c>
      <c r="AG7705">
        <v>1</v>
      </c>
      <c r="AH7705" t="s">
        <v>44482</v>
      </c>
      <c r="AI7705">
        <v>99</v>
      </c>
      <c r="AJ7705" t="s">
        <v>54511</v>
      </c>
      <c r="AK7705">
        <v>751</v>
      </c>
      <c r="AL7705" t="s">
        <v>10168</v>
      </c>
      <c r="AQ7705" t="s">
        <v>38200</v>
      </c>
      <c r="AR7705" t="s">
        <v>38201</v>
      </c>
      <c r="AS7705">
        <v>0</v>
      </c>
      <c r="AT7705" t="s">
        <v>61</v>
      </c>
      <c r="AU7705" t="s">
        <v>7823</v>
      </c>
      <c r="AX7705">
        <v>56.153947340000002</v>
      </c>
      <c r="AY7705">
        <v>10.20270103</v>
      </c>
      <c r="AZ7705" t="s">
        <v>62</v>
      </c>
      <c r="BA7705">
        <v>1082</v>
      </c>
      <c r="BB7705" t="s">
        <v>2852</v>
      </c>
    </row>
    <row r="7706" spans="1:54" x14ac:dyDescent="0.25">
      <c r="A7706" s="1">
        <v>45200</v>
      </c>
      <c r="B7706">
        <v>751116</v>
      </c>
      <c r="C7706" t="s">
        <v>19524</v>
      </c>
      <c r="D7706">
        <v>8210</v>
      </c>
      <c r="E7706" t="s">
        <v>10527</v>
      </c>
      <c r="F7706" t="s">
        <v>38202</v>
      </c>
      <c r="G7706">
        <v>55133018</v>
      </c>
      <c r="H7706">
        <v>1015156364</v>
      </c>
      <c r="I7706" t="s">
        <v>51812</v>
      </c>
      <c r="K7706" t="s">
        <v>38203</v>
      </c>
      <c r="L7706" t="s">
        <v>51745</v>
      </c>
      <c r="M7706">
        <v>3599</v>
      </c>
      <c r="N7706">
        <v>25</v>
      </c>
      <c r="R7706" s="1">
        <v>42956</v>
      </c>
      <c r="S7706" t="s">
        <v>56</v>
      </c>
      <c r="T7706">
        <v>751</v>
      </c>
      <c r="U7706" t="s">
        <v>10168</v>
      </c>
      <c r="V7706" s="1">
        <v>42917</v>
      </c>
      <c r="W7706">
        <v>2</v>
      </c>
      <c r="X7706" t="s">
        <v>57</v>
      </c>
      <c r="Y7706">
        <v>1</v>
      </c>
      <c r="Z7706" t="s">
        <v>46545</v>
      </c>
      <c r="AA7706">
        <v>10</v>
      </c>
      <c r="AB7706">
        <v>200812</v>
      </c>
      <c r="AC7706">
        <v>121</v>
      </c>
      <c r="AD7706" t="s">
        <v>70</v>
      </c>
      <c r="AE7706">
        <v>1012</v>
      </c>
      <c r="AF7706" t="s">
        <v>71</v>
      </c>
      <c r="AG7706">
        <v>3</v>
      </c>
      <c r="AH7706" t="s">
        <v>81</v>
      </c>
      <c r="AI7706">
        <v>99</v>
      </c>
      <c r="AJ7706" t="s">
        <v>54511</v>
      </c>
      <c r="AK7706">
        <v>751</v>
      </c>
      <c r="AL7706" t="s">
        <v>10168</v>
      </c>
      <c r="AQ7706" t="s">
        <v>38204</v>
      </c>
      <c r="AR7706" t="s">
        <v>38205</v>
      </c>
      <c r="AS7706">
        <v>0</v>
      </c>
      <c r="AT7706" t="s">
        <v>61</v>
      </c>
      <c r="AU7706" t="s">
        <v>48250</v>
      </c>
      <c r="AX7706">
        <v>56.1711154066478</v>
      </c>
      <c r="AY7706">
        <v>10.1784628677197</v>
      </c>
      <c r="AZ7706" t="s">
        <v>62</v>
      </c>
      <c r="BA7706">
        <v>1082</v>
      </c>
      <c r="BB7706" t="s">
        <v>2852</v>
      </c>
    </row>
    <row r="7707" spans="1:54" x14ac:dyDescent="0.25">
      <c r="A7707" s="1">
        <v>45200</v>
      </c>
      <c r="B7707">
        <v>751117</v>
      </c>
      <c r="C7707" t="s">
        <v>38206</v>
      </c>
      <c r="D7707">
        <v>8000</v>
      </c>
      <c r="E7707" t="s">
        <v>10166</v>
      </c>
      <c r="F7707" t="s">
        <v>38207</v>
      </c>
      <c r="G7707">
        <v>55133018</v>
      </c>
      <c r="I7707" t="s">
        <v>38208</v>
      </c>
      <c r="L7707" t="s">
        <v>38209</v>
      </c>
      <c r="M7707">
        <v>1211</v>
      </c>
      <c r="N7707">
        <v>11</v>
      </c>
      <c r="R7707" s="1">
        <v>40371</v>
      </c>
      <c r="S7707" t="s">
        <v>56</v>
      </c>
      <c r="T7707">
        <v>751</v>
      </c>
      <c r="U7707" t="s">
        <v>10168</v>
      </c>
      <c r="V7707" s="1">
        <v>39965</v>
      </c>
      <c r="W7707">
        <v>5</v>
      </c>
      <c r="X7707" t="s">
        <v>557</v>
      </c>
      <c r="Y7707">
        <v>1</v>
      </c>
      <c r="Z7707" t="s">
        <v>46545</v>
      </c>
      <c r="AA7707">
        <v>10</v>
      </c>
      <c r="AB7707">
        <v>200906</v>
      </c>
      <c r="AC7707">
        <v>122</v>
      </c>
      <c r="AD7707" t="s">
        <v>726</v>
      </c>
      <c r="AE7707">
        <v>1013</v>
      </c>
      <c r="AF7707" t="s">
        <v>558</v>
      </c>
      <c r="AG7707">
        <v>8</v>
      </c>
      <c r="AH7707" t="s">
        <v>10520</v>
      </c>
      <c r="AI7707">
        <v>99</v>
      </c>
      <c r="AJ7707" t="s">
        <v>54511</v>
      </c>
      <c r="AK7707">
        <v>751</v>
      </c>
      <c r="AL7707" t="s">
        <v>10168</v>
      </c>
      <c r="AS7707">
        <v>0</v>
      </c>
      <c r="AT7707" t="s">
        <v>61</v>
      </c>
      <c r="AU7707" t="s">
        <v>38210</v>
      </c>
      <c r="AX7707">
        <v>56.1549847132084</v>
      </c>
      <c r="AY7707">
        <v>10.189610712719499</v>
      </c>
      <c r="AZ7707" t="s">
        <v>62</v>
      </c>
      <c r="BA7707">
        <v>1082</v>
      </c>
      <c r="BB7707" t="s">
        <v>2852</v>
      </c>
    </row>
    <row r="7708" spans="1:54" x14ac:dyDescent="0.25">
      <c r="A7708" s="1">
        <v>45200</v>
      </c>
      <c r="B7708">
        <v>751118</v>
      </c>
      <c r="C7708" t="s">
        <v>38211</v>
      </c>
      <c r="D7708">
        <v>8000</v>
      </c>
      <c r="E7708" t="s">
        <v>10166</v>
      </c>
      <c r="F7708" t="s">
        <v>55547</v>
      </c>
      <c r="G7708">
        <v>55133018</v>
      </c>
      <c r="H7708">
        <v>1003351578</v>
      </c>
      <c r="I7708" t="s">
        <v>38212</v>
      </c>
      <c r="K7708" t="s">
        <v>38213</v>
      </c>
      <c r="L7708" t="s">
        <v>55171</v>
      </c>
      <c r="M7708">
        <v>6266</v>
      </c>
      <c r="N7708">
        <v>11</v>
      </c>
      <c r="R7708" s="1">
        <v>43887</v>
      </c>
      <c r="S7708" t="s">
        <v>56</v>
      </c>
      <c r="T7708">
        <v>751</v>
      </c>
      <c r="U7708" t="s">
        <v>10168</v>
      </c>
      <c r="W7708">
        <v>2</v>
      </c>
      <c r="X7708" t="s">
        <v>57</v>
      </c>
      <c r="Y7708">
        <v>1</v>
      </c>
      <c r="Z7708" t="s">
        <v>46545</v>
      </c>
      <c r="AB7708">
        <v>200907</v>
      </c>
      <c r="AC7708">
        <v>128</v>
      </c>
      <c r="AD7708" t="s">
        <v>955</v>
      </c>
      <c r="AE7708">
        <v>1051</v>
      </c>
      <c r="AF7708" t="s">
        <v>955</v>
      </c>
      <c r="AG7708">
        <v>1</v>
      </c>
      <c r="AH7708" t="s">
        <v>44482</v>
      </c>
      <c r="AI7708">
        <v>99</v>
      </c>
      <c r="AJ7708" t="s">
        <v>54511</v>
      </c>
      <c r="AK7708">
        <v>751</v>
      </c>
      <c r="AL7708" t="s">
        <v>10168</v>
      </c>
      <c r="AQ7708" t="s">
        <v>38214</v>
      </c>
      <c r="AS7708">
        <v>0</v>
      </c>
      <c r="AT7708" t="s">
        <v>61</v>
      </c>
      <c r="AU7708" t="s">
        <v>54742</v>
      </c>
      <c r="AV7708" t="s">
        <v>38215</v>
      </c>
      <c r="AX7708">
        <v>56.141352220000002</v>
      </c>
      <c r="AY7708">
        <v>10.18804437</v>
      </c>
      <c r="AZ7708" t="s">
        <v>62</v>
      </c>
      <c r="BA7708">
        <v>1082</v>
      </c>
      <c r="BB7708" t="s">
        <v>2852</v>
      </c>
    </row>
    <row r="7709" spans="1:54" x14ac:dyDescent="0.25">
      <c r="A7709" s="1">
        <v>45200</v>
      </c>
      <c r="B7709">
        <v>751200</v>
      </c>
      <c r="D7709">
        <v>8270</v>
      </c>
      <c r="E7709" t="s">
        <v>48112</v>
      </c>
      <c r="F7709" t="s">
        <v>51813</v>
      </c>
      <c r="I7709" t="s">
        <v>38216</v>
      </c>
      <c r="J7709" t="s">
        <v>38217</v>
      </c>
      <c r="K7709" t="s">
        <v>38218</v>
      </c>
      <c r="L7709" t="s">
        <v>16199</v>
      </c>
      <c r="M7709">
        <v>3405</v>
      </c>
      <c r="N7709">
        <v>200</v>
      </c>
      <c r="R7709" s="1">
        <v>40162</v>
      </c>
      <c r="S7709" t="s">
        <v>80</v>
      </c>
      <c r="T7709">
        <v>751</v>
      </c>
      <c r="U7709" t="s">
        <v>10168</v>
      </c>
      <c r="V7709" s="1">
        <v>35582</v>
      </c>
      <c r="W7709">
        <v>2</v>
      </c>
      <c r="X7709" t="s">
        <v>57</v>
      </c>
      <c r="Y7709">
        <v>1</v>
      </c>
      <c r="Z7709" t="s">
        <v>46545</v>
      </c>
      <c r="AC7709">
        <v>932</v>
      </c>
      <c r="AD7709" t="s">
        <v>52637</v>
      </c>
      <c r="AE7709">
        <v>2021</v>
      </c>
      <c r="AF7709" t="s">
        <v>52637</v>
      </c>
      <c r="AG7709">
        <v>3</v>
      </c>
      <c r="AH7709" t="s">
        <v>81</v>
      </c>
      <c r="AI7709">
        <v>10</v>
      </c>
      <c r="AJ7709" t="s">
        <v>52638</v>
      </c>
      <c r="AK7709">
        <v>751</v>
      </c>
      <c r="AL7709" t="s">
        <v>10168</v>
      </c>
      <c r="AS7709">
        <v>0</v>
      </c>
      <c r="AT7709" t="s">
        <v>61</v>
      </c>
      <c r="AU7709" t="s">
        <v>16200</v>
      </c>
      <c r="AX7709">
        <v>56.118413301555897</v>
      </c>
      <c r="AY7709">
        <v>10.1781709830433</v>
      </c>
      <c r="AZ7709" t="s">
        <v>62</v>
      </c>
      <c r="BA7709">
        <v>1082</v>
      </c>
      <c r="BB7709" t="s">
        <v>2852</v>
      </c>
    </row>
    <row r="7710" spans="1:54" x14ac:dyDescent="0.25">
      <c r="A7710" s="1">
        <v>45200</v>
      </c>
      <c r="B7710">
        <v>751201</v>
      </c>
      <c r="D7710">
        <v>8250</v>
      </c>
      <c r="E7710" t="s">
        <v>53337</v>
      </c>
      <c r="F7710" t="s">
        <v>54204</v>
      </c>
      <c r="J7710" t="s">
        <v>38219</v>
      </c>
      <c r="K7710" t="s">
        <v>38220</v>
      </c>
      <c r="L7710" t="s">
        <v>46344</v>
      </c>
      <c r="M7710">
        <v>7477</v>
      </c>
      <c r="N7710">
        <v>200</v>
      </c>
      <c r="R7710" s="1">
        <v>40162</v>
      </c>
      <c r="S7710" t="s">
        <v>80</v>
      </c>
      <c r="T7710">
        <v>751</v>
      </c>
      <c r="U7710" t="s">
        <v>10168</v>
      </c>
      <c r="V7710" s="1">
        <v>37043</v>
      </c>
      <c r="W7710">
        <v>2</v>
      </c>
      <c r="X7710" t="s">
        <v>57</v>
      </c>
      <c r="Y7710">
        <v>1</v>
      </c>
      <c r="Z7710" t="s">
        <v>46545</v>
      </c>
      <c r="AC7710">
        <v>932</v>
      </c>
      <c r="AD7710" t="s">
        <v>52637</v>
      </c>
      <c r="AE7710">
        <v>2021</v>
      </c>
      <c r="AF7710" t="s">
        <v>52637</v>
      </c>
      <c r="AG7710">
        <v>3</v>
      </c>
      <c r="AH7710" t="s">
        <v>81</v>
      </c>
      <c r="AI7710">
        <v>10</v>
      </c>
      <c r="AJ7710" t="s">
        <v>52638</v>
      </c>
      <c r="AK7710">
        <v>751</v>
      </c>
      <c r="AL7710" t="s">
        <v>10168</v>
      </c>
      <c r="AS7710">
        <v>0</v>
      </c>
      <c r="AT7710" t="s">
        <v>61</v>
      </c>
      <c r="AU7710" t="s">
        <v>45328</v>
      </c>
      <c r="AV7710" t="s">
        <v>46331</v>
      </c>
      <c r="AX7710">
        <v>56.226679602595802</v>
      </c>
      <c r="AY7710">
        <v>10.2982405434486</v>
      </c>
      <c r="AZ7710" t="s">
        <v>62</v>
      </c>
      <c r="BA7710">
        <v>1082</v>
      </c>
      <c r="BB7710" t="s">
        <v>2852</v>
      </c>
    </row>
    <row r="7711" spans="1:54" x14ac:dyDescent="0.25">
      <c r="A7711" s="1">
        <v>45200</v>
      </c>
      <c r="B7711">
        <v>751202</v>
      </c>
      <c r="D7711">
        <v>8270</v>
      </c>
      <c r="E7711" t="s">
        <v>48112</v>
      </c>
      <c r="F7711" t="s">
        <v>54205</v>
      </c>
      <c r="J7711" t="s">
        <v>38217</v>
      </c>
      <c r="K7711" t="s">
        <v>38218</v>
      </c>
      <c r="L7711" t="s">
        <v>51814</v>
      </c>
      <c r="M7711">
        <v>3405</v>
      </c>
      <c r="N7711">
        <v>200</v>
      </c>
      <c r="R7711" s="1">
        <v>40162</v>
      </c>
      <c r="S7711" t="s">
        <v>80</v>
      </c>
      <c r="T7711">
        <v>751</v>
      </c>
      <c r="U7711" t="s">
        <v>10168</v>
      </c>
      <c r="V7711" s="1">
        <v>37043</v>
      </c>
      <c r="W7711">
        <v>2</v>
      </c>
      <c r="X7711" t="s">
        <v>57</v>
      </c>
      <c r="Y7711">
        <v>1</v>
      </c>
      <c r="Z7711" t="s">
        <v>46545</v>
      </c>
      <c r="AC7711">
        <v>932</v>
      </c>
      <c r="AD7711" t="s">
        <v>52637</v>
      </c>
      <c r="AE7711">
        <v>2021</v>
      </c>
      <c r="AF7711" t="s">
        <v>52637</v>
      </c>
      <c r="AG7711">
        <v>3</v>
      </c>
      <c r="AH7711" t="s">
        <v>81</v>
      </c>
      <c r="AI7711">
        <v>10</v>
      </c>
      <c r="AJ7711" t="s">
        <v>52638</v>
      </c>
      <c r="AK7711">
        <v>751</v>
      </c>
      <c r="AL7711" t="s">
        <v>10168</v>
      </c>
      <c r="AS7711">
        <v>0</v>
      </c>
      <c r="AT7711" t="s">
        <v>61</v>
      </c>
      <c r="AU7711" t="s">
        <v>16200</v>
      </c>
      <c r="AV7711" t="s">
        <v>51764</v>
      </c>
      <c r="AX7711">
        <v>56.118413301555897</v>
      </c>
      <c r="AY7711">
        <v>10.1781709830433</v>
      </c>
      <c r="AZ7711" t="s">
        <v>62</v>
      </c>
      <c r="BA7711">
        <v>1082</v>
      </c>
      <c r="BB7711" t="s">
        <v>2852</v>
      </c>
    </row>
    <row r="7712" spans="1:54" x14ac:dyDescent="0.25">
      <c r="A7712" s="1">
        <v>45200</v>
      </c>
      <c r="B7712">
        <v>751203</v>
      </c>
      <c r="D7712">
        <v>8462</v>
      </c>
      <c r="E7712" t="s">
        <v>16226</v>
      </c>
      <c r="F7712" t="s">
        <v>54206</v>
      </c>
      <c r="I7712" t="s">
        <v>51815</v>
      </c>
      <c r="J7712" t="s">
        <v>38221</v>
      </c>
      <c r="K7712" t="s">
        <v>38222</v>
      </c>
      <c r="L7712" t="s">
        <v>38223</v>
      </c>
      <c r="M7712">
        <v>2412</v>
      </c>
      <c r="N7712">
        <v>424</v>
      </c>
      <c r="R7712" s="1">
        <v>40162</v>
      </c>
      <c r="S7712" t="s">
        <v>80</v>
      </c>
      <c r="T7712">
        <v>751</v>
      </c>
      <c r="U7712" t="s">
        <v>10168</v>
      </c>
      <c r="V7712" s="1">
        <v>37043</v>
      </c>
      <c r="W7712">
        <v>2</v>
      </c>
      <c r="X7712" t="s">
        <v>57</v>
      </c>
      <c r="Y7712">
        <v>1</v>
      </c>
      <c r="Z7712" t="s">
        <v>46545</v>
      </c>
      <c r="AC7712">
        <v>932</v>
      </c>
      <c r="AD7712" t="s">
        <v>52637</v>
      </c>
      <c r="AE7712">
        <v>2021</v>
      </c>
      <c r="AF7712" t="s">
        <v>52637</v>
      </c>
      <c r="AG7712">
        <v>3</v>
      </c>
      <c r="AH7712" t="s">
        <v>81</v>
      </c>
      <c r="AI7712">
        <v>10</v>
      </c>
      <c r="AJ7712" t="s">
        <v>52638</v>
      </c>
      <c r="AK7712">
        <v>751</v>
      </c>
      <c r="AL7712" t="s">
        <v>10168</v>
      </c>
      <c r="AS7712">
        <v>0</v>
      </c>
      <c r="AT7712" t="s">
        <v>61</v>
      </c>
      <c r="AU7712" t="s">
        <v>37881</v>
      </c>
      <c r="AX7712">
        <v>56.145591383840497</v>
      </c>
      <c r="AY7712">
        <v>9.9987430361334297</v>
      </c>
      <c r="AZ7712" t="s">
        <v>62</v>
      </c>
      <c r="BA7712">
        <v>1082</v>
      </c>
      <c r="BB7712" t="s">
        <v>2852</v>
      </c>
    </row>
    <row r="7713" spans="1:54" x14ac:dyDescent="0.25">
      <c r="A7713" s="1">
        <v>45200</v>
      </c>
      <c r="B7713">
        <v>751204</v>
      </c>
      <c r="C7713" t="s">
        <v>1297</v>
      </c>
      <c r="D7713">
        <v>8260</v>
      </c>
      <c r="E7713" t="s">
        <v>10798</v>
      </c>
      <c r="F7713" t="s">
        <v>1297</v>
      </c>
      <c r="G7713">
        <v>55133018</v>
      </c>
      <c r="H7713">
        <v>1013646992</v>
      </c>
      <c r="I7713" t="s">
        <v>46345</v>
      </c>
      <c r="K7713" t="s">
        <v>38224</v>
      </c>
      <c r="L7713" t="s">
        <v>48096</v>
      </c>
      <c r="M7713">
        <v>2654</v>
      </c>
      <c r="N7713">
        <v>2</v>
      </c>
      <c r="R7713" s="1">
        <v>44109</v>
      </c>
      <c r="S7713" t="s">
        <v>56</v>
      </c>
      <c r="T7713">
        <v>751</v>
      </c>
      <c r="U7713" t="s">
        <v>10168</v>
      </c>
      <c r="W7713">
        <v>2</v>
      </c>
      <c r="X7713" t="s">
        <v>57</v>
      </c>
      <c r="Y7713">
        <v>1</v>
      </c>
      <c r="Z7713" t="s">
        <v>46545</v>
      </c>
      <c r="AB7713">
        <v>200105</v>
      </c>
      <c r="AC7713">
        <v>932</v>
      </c>
      <c r="AD7713" t="s">
        <v>52637</v>
      </c>
      <c r="AE7713">
        <v>2021</v>
      </c>
      <c r="AF7713" t="s">
        <v>52637</v>
      </c>
      <c r="AG7713">
        <v>2</v>
      </c>
      <c r="AH7713" t="s">
        <v>44524</v>
      </c>
      <c r="AI7713">
        <v>99</v>
      </c>
      <c r="AJ7713" t="s">
        <v>54511</v>
      </c>
      <c r="AK7713">
        <v>751</v>
      </c>
      <c r="AL7713" t="s">
        <v>10168</v>
      </c>
      <c r="AQ7713" t="s">
        <v>38225</v>
      </c>
      <c r="AR7713" t="s">
        <v>38226</v>
      </c>
      <c r="AS7713">
        <v>0</v>
      </c>
      <c r="AT7713" t="s">
        <v>61</v>
      </c>
      <c r="AU7713" t="s">
        <v>47410</v>
      </c>
      <c r="AX7713">
        <v>56.123997979999999</v>
      </c>
      <c r="AY7713">
        <v>10.151863130000001</v>
      </c>
      <c r="AZ7713" t="s">
        <v>62</v>
      </c>
      <c r="BA7713">
        <v>1082</v>
      </c>
      <c r="BB7713" t="s">
        <v>2852</v>
      </c>
    </row>
    <row r="7714" spans="1:54" x14ac:dyDescent="0.25">
      <c r="A7714" s="1">
        <v>45200</v>
      </c>
      <c r="B7714">
        <v>751205</v>
      </c>
      <c r="C7714" t="s">
        <v>38227</v>
      </c>
      <c r="D7714">
        <v>8000</v>
      </c>
      <c r="E7714" t="s">
        <v>10166</v>
      </c>
      <c r="F7714" t="s">
        <v>38227</v>
      </c>
      <c r="G7714">
        <v>55133018</v>
      </c>
      <c r="H7714">
        <v>1020135413</v>
      </c>
      <c r="I7714" t="s">
        <v>15943</v>
      </c>
      <c r="J7714" t="s">
        <v>38228</v>
      </c>
      <c r="K7714" t="s">
        <v>15944</v>
      </c>
      <c r="L7714" t="s">
        <v>46346</v>
      </c>
      <c r="M7714">
        <v>4057</v>
      </c>
      <c r="N7714">
        <v>10</v>
      </c>
      <c r="R7714" s="1">
        <v>43822</v>
      </c>
      <c r="S7714" t="s">
        <v>56</v>
      </c>
      <c r="T7714">
        <v>751</v>
      </c>
      <c r="U7714" t="s">
        <v>10168</v>
      </c>
      <c r="V7714" s="1">
        <v>43830</v>
      </c>
      <c r="W7714">
        <v>2</v>
      </c>
      <c r="X7714" t="s">
        <v>57</v>
      </c>
      <c r="Y7714">
        <v>1</v>
      </c>
      <c r="Z7714" t="s">
        <v>46545</v>
      </c>
      <c r="AB7714">
        <v>200409</v>
      </c>
      <c r="AC7714">
        <v>933</v>
      </c>
      <c r="AD7714" t="s">
        <v>1334</v>
      </c>
      <c r="AE7714">
        <v>2024</v>
      </c>
      <c r="AF7714" t="s">
        <v>1334</v>
      </c>
      <c r="AG7714">
        <v>3</v>
      </c>
      <c r="AH7714" t="s">
        <v>81</v>
      </c>
      <c r="AI7714">
        <v>7</v>
      </c>
      <c r="AJ7714" t="s">
        <v>1326</v>
      </c>
      <c r="AK7714">
        <v>751</v>
      </c>
      <c r="AL7714" t="s">
        <v>10168</v>
      </c>
      <c r="AQ7714" t="s">
        <v>15945</v>
      </c>
      <c r="AR7714" t="s">
        <v>38229</v>
      </c>
      <c r="AS7714">
        <v>0</v>
      </c>
      <c r="AT7714" t="s">
        <v>61</v>
      </c>
      <c r="AU7714" t="s">
        <v>45312</v>
      </c>
      <c r="AX7714">
        <v>56.150484380000002</v>
      </c>
      <c r="AY7714">
        <v>10.211802929999999</v>
      </c>
      <c r="AZ7714" t="s">
        <v>62</v>
      </c>
      <c r="BA7714">
        <v>1082</v>
      </c>
      <c r="BB7714" t="s">
        <v>2852</v>
      </c>
    </row>
    <row r="7715" spans="1:54" x14ac:dyDescent="0.25">
      <c r="A7715" s="1">
        <v>45200</v>
      </c>
      <c r="B7715">
        <v>751211</v>
      </c>
      <c r="C7715" t="s">
        <v>38230</v>
      </c>
      <c r="D7715">
        <v>8340</v>
      </c>
      <c r="E7715" t="s">
        <v>11825</v>
      </c>
      <c r="F7715" t="s">
        <v>38231</v>
      </c>
      <c r="I7715" t="s">
        <v>38232</v>
      </c>
      <c r="K7715" t="s">
        <v>38233</v>
      </c>
      <c r="L7715" t="s">
        <v>38234</v>
      </c>
      <c r="M7715">
        <v>6031</v>
      </c>
      <c r="N7715">
        <v>20</v>
      </c>
      <c r="R7715" s="1">
        <v>40162</v>
      </c>
      <c r="S7715" t="s">
        <v>80</v>
      </c>
      <c r="T7715">
        <v>751</v>
      </c>
      <c r="U7715" t="s">
        <v>10168</v>
      </c>
      <c r="V7715" s="1">
        <v>31929</v>
      </c>
      <c r="W7715">
        <v>2</v>
      </c>
      <c r="X7715" t="s">
        <v>57</v>
      </c>
      <c r="Y7715">
        <v>1</v>
      </c>
      <c r="Z7715" t="s">
        <v>46545</v>
      </c>
      <c r="AB7715">
        <v>197004</v>
      </c>
      <c r="AC7715">
        <v>125</v>
      </c>
      <c r="AD7715" t="s">
        <v>1344</v>
      </c>
      <c r="AE7715">
        <v>1014</v>
      </c>
      <c r="AF7715" t="s">
        <v>1352</v>
      </c>
      <c r="AG7715">
        <v>3</v>
      </c>
      <c r="AH7715" t="s">
        <v>81</v>
      </c>
      <c r="AI7715">
        <v>24</v>
      </c>
      <c r="AJ7715" t="s">
        <v>1344</v>
      </c>
      <c r="AK7715">
        <v>751</v>
      </c>
      <c r="AL7715" t="s">
        <v>10168</v>
      </c>
      <c r="AS7715">
        <v>0</v>
      </c>
      <c r="AT7715" t="s">
        <v>61</v>
      </c>
      <c r="AU7715" t="s">
        <v>4913</v>
      </c>
      <c r="AX7715">
        <v>56.035115464883397</v>
      </c>
      <c r="AY7715">
        <v>10.1878621671875</v>
      </c>
      <c r="AZ7715" t="s">
        <v>62</v>
      </c>
      <c r="BA7715">
        <v>1082</v>
      </c>
      <c r="BB7715" t="s">
        <v>2852</v>
      </c>
    </row>
    <row r="7716" spans="1:54" x14ac:dyDescent="0.25">
      <c r="A7716" s="1">
        <v>45200</v>
      </c>
      <c r="B7716">
        <v>751212</v>
      </c>
      <c r="C7716" t="s">
        <v>38235</v>
      </c>
      <c r="D7716">
        <v>8220</v>
      </c>
      <c r="E7716" t="s">
        <v>10996</v>
      </c>
      <c r="F7716" t="s">
        <v>38236</v>
      </c>
      <c r="I7716" t="s">
        <v>38237</v>
      </c>
      <c r="J7716" t="s">
        <v>38238</v>
      </c>
      <c r="K7716" t="s">
        <v>38239</v>
      </c>
      <c r="L7716" t="s">
        <v>38240</v>
      </c>
      <c r="M7716">
        <v>3458</v>
      </c>
      <c r="N7716">
        <v>5</v>
      </c>
      <c r="R7716" s="1">
        <v>40162</v>
      </c>
      <c r="S7716" t="s">
        <v>80</v>
      </c>
      <c r="T7716">
        <v>751</v>
      </c>
      <c r="U7716" t="s">
        <v>10168</v>
      </c>
      <c r="V7716" s="1">
        <v>38200</v>
      </c>
      <c r="W7716">
        <v>2</v>
      </c>
      <c r="X7716" t="s">
        <v>57</v>
      </c>
      <c r="Y7716">
        <v>1</v>
      </c>
      <c r="Z7716" t="s">
        <v>46545</v>
      </c>
      <c r="AB7716">
        <v>199708</v>
      </c>
      <c r="AC7716">
        <v>125</v>
      </c>
      <c r="AD7716" t="s">
        <v>1344</v>
      </c>
      <c r="AE7716">
        <v>1014</v>
      </c>
      <c r="AF7716" t="s">
        <v>1352</v>
      </c>
      <c r="AG7716">
        <v>3</v>
      </c>
      <c r="AH7716" t="s">
        <v>81</v>
      </c>
      <c r="AI7716">
        <v>24</v>
      </c>
      <c r="AJ7716" t="s">
        <v>1344</v>
      </c>
      <c r="AK7716">
        <v>751</v>
      </c>
      <c r="AL7716" t="s">
        <v>10168</v>
      </c>
      <c r="AS7716">
        <v>0</v>
      </c>
      <c r="AT7716" t="s">
        <v>61</v>
      </c>
      <c r="AU7716" t="s">
        <v>7088</v>
      </c>
      <c r="AV7716" t="s">
        <v>28774</v>
      </c>
      <c r="AX7716">
        <v>56.152940826861098</v>
      </c>
      <c r="AY7716">
        <v>10.109607349641699</v>
      </c>
      <c r="AZ7716" t="s">
        <v>62</v>
      </c>
      <c r="BA7716">
        <v>1082</v>
      </c>
      <c r="BB7716" t="s">
        <v>2852</v>
      </c>
    </row>
    <row r="7717" spans="1:54" x14ac:dyDescent="0.25">
      <c r="A7717" s="1">
        <v>45200</v>
      </c>
      <c r="B7717">
        <v>751214</v>
      </c>
      <c r="C7717" t="s">
        <v>51816</v>
      </c>
      <c r="D7717">
        <v>8462</v>
      </c>
      <c r="E7717" t="s">
        <v>16226</v>
      </c>
      <c r="F7717" t="s">
        <v>51817</v>
      </c>
      <c r="I7717" t="s">
        <v>38241</v>
      </c>
      <c r="K7717" t="s">
        <v>38242</v>
      </c>
      <c r="L7717" t="s">
        <v>51818</v>
      </c>
      <c r="M7717">
        <v>7942</v>
      </c>
      <c r="N7717">
        <v>424</v>
      </c>
      <c r="R7717" s="1">
        <v>40162</v>
      </c>
      <c r="S7717" t="s">
        <v>80</v>
      </c>
      <c r="T7717">
        <v>751</v>
      </c>
      <c r="U7717" t="s">
        <v>10168</v>
      </c>
      <c r="V7717" s="1">
        <v>30103</v>
      </c>
      <c r="W7717">
        <v>2</v>
      </c>
      <c r="X7717" t="s">
        <v>57</v>
      </c>
      <c r="Y7717">
        <v>1</v>
      </c>
      <c r="Z7717" t="s">
        <v>46545</v>
      </c>
      <c r="AB7717">
        <v>197004</v>
      </c>
      <c r="AC7717">
        <v>125</v>
      </c>
      <c r="AD7717" t="s">
        <v>1344</v>
      </c>
      <c r="AE7717">
        <v>1014</v>
      </c>
      <c r="AF7717" t="s">
        <v>1352</v>
      </c>
      <c r="AG7717">
        <v>3</v>
      </c>
      <c r="AH7717" t="s">
        <v>81</v>
      </c>
      <c r="AI7717">
        <v>24</v>
      </c>
      <c r="AJ7717" t="s">
        <v>1344</v>
      </c>
      <c r="AK7717">
        <v>751</v>
      </c>
      <c r="AL7717" t="s">
        <v>10168</v>
      </c>
      <c r="AS7717">
        <v>0</v>
      </c>
      <c r="AT7717" t="s">
        <v>61</v>
      </c>
      <c r="AU7717" t="s">
        <v>38243</v>
      </c>
      <c r="AV7717" t="s">
        <v>51779</v>
      </c>
      <c r="AX7717">
        <v>56.145591383840497</v>
      </c>
      <c r="AY7717">
        <v>9.9987430361334297</v>
      </c>
      <c r="AZ7717" t="s">
        <v>62</v>
      </c>
      <c r="BA7717">
        <v>1082</v>
      </c>
      <c r="BB7717" t="s">
        <v>2852</v>
      </c>
    </row>
    <row r="7718" spans="1:54" x14ac:dyDescent="0.25">
      <c r="A7718" s="1">
        <v>45200</v>
      </c>
      <c r="B7718">
        <v>751215</v>
      </c>
      <c r="C7718" t="s">
        <v>38244</v>
      </c>
      <c r="D7718">
        <v>8210</v>
      </c>
      <c r="E7718" t="s">
        <v>10527</v>
      </c>
      <c r="F7718" t="s">
        <v>55548</v>
      </c>
      <c r="I7718" t="s">
        <v>38245</v>
      </c>
      <c r="J7718" t="s">
        <v>38246</v>
      </c>
      <c r="K7718" t="s">
        <v>38247</v>
      </c>
      <c r="L7718" t="s">
        <v>38248</v>
      </c>
      <c r="M7718">
        <v>9199</v>
      </c>
      <c r="N7718">
        <v>154</v>
      </c>
      <c r="R7718" s="1">
        <v>40162</v>
      </c>
      <c r="S7718" t="s">
        <v>80</v>
      </c>
      <c r="T7718">
        <v>751</v>
      </c>
      <c r="U7718" t="s">
        <v>10168</v>
      </c>
      <c r="V7718" s="1">
        <v>38200</v>
      </c>
      <c r="W7718">
        <v>2</v>
      </c>
      <c r="X7718" t="s">
        <v>57</v>
      </c>
      <c r="Y7718">
        <v>1</v>
      </c>
      <c r="Z7718" t="s">
        <v>46545</v>
      </c>
      <c r="AB7718">
        <v>198208</v>
      </c>
      <c r="AC7718">
        <v>125</v>
      </c>
      <c r="AD7718" t="s">
        <v>1344</v>
      </c>
      <c r="AE7718">
        <v>1014</v>
      </c>
      <c r="AF7718" t="s">
        <v>1352</v>
      </c>
      <c r="AG7718">
        <v>3</v>
      </c>
      <c r="AH7718" t="s">
        <v>81</v>
      </c>
      <c r="AI7718">
        <v>24</v>
      </c>
      <c r="AJ7718" t="s">
        <v>1344</v>
      </c>
      <c r="AK7718">
        <v>751</v>
      </c>
      <c r="AL7718" t="s">
        <v>10168</v>
      </c>
      <c r="AQ7718" t="s">
        <v>38249</v>
      </c>
      <c r="AS7718">
        <v>0</v>
      </c>
      <c r="AT7718" t="s">
        <v>61</v>
      </c>
      <c r="AU7718" t="s">
        <v>10534</v>
      </c>
      <c r="AX7718">
        <v>56.168672519696401</v>
      </c>
      <c r="AY7718">
        <v>10.1623799263515</v>
      </c>
      <c r="AZ7718" t="s">
        <v>62</v>
      </c>
      <c r="BA7718">
        <v>1082</v>
      </c>
      <c r="BB7718" t="s">
        <v>2852</v>
      </c>
    </row>
    <row r="7719" spans="1:54" x14ac:dyDescent="0.25">
      <c r="A7719" s="1">
        <v>45200</v>
      </c>
      <c r="B7719">
        <v>751216</v>
      </c>
      <c r="C7719" t="s">
        <v>38250</v>
      </c>
      <c r="D7719">
        <v>8250</v>
      </c>
      <c r="E7719" t="s">
        <v>53337</v>
      </c>
      <c r="F7719" t="s">
        <v>38251</v>
      </c>
      <c r="I7719" t="s">
        <v>38252</v>
      </c>
      <c r="K7719" t="s">
        <v>38253</v>
      </c>
      <c r="L7719" t="s">
        <v>54207</v>
      </c>
      <c r="M7719">
        <v>1629</v>
      </c>
      <c r="N7719">
        <v>5</v>
      </c>
      <c r="R7719" s="1">
        <v>40162</v>
      </c>
      <c r="S7719" t="s">
        <v>80</v>
      </c>
      <c r="T7719">
        <v>751</v>
      </c>
      <c r="U7719" t="s">
        <v>10168</v>
      </c>
      <c r="V7719" s="1">
        <v>35582</v>
      </c>
      <c r="W7719">
        <v>2</v>
      </c>
      <c r="X7719" t="s">
        <v>57</v>
      </c>
      <c r="Y7719">
        <v>1</v>
      </c>
      <c r="Z7719" t="s">
        <v>46545</v>
      </c>
      <c r="AB7719">
        <v>197004</v>
      </c>
      <c r="AC7719">
        <v>125</v>
      </c>
      <c r="AD7719" t="s">
        <v>1344</v>
      </c>
      <c r="AE7719">
        <v>1014</v>
      </c>
      <c r="AF7719" t="s">
        <v>1352</v>
      </c>
      <c r="AG7719">
        <v>3</v>
      </c>
      <c r="AH7719" t="s">
        <v>81</v>
      </c>
      <c r="AI7719">
        <v>24</v>
      </c>
      <c r="AJ7719" t="s">
        <v>1344</v>
      </c>
      <c r="AK7719">
        <v>751</v>
      </c>
      <c r="AL7719" t="s">
        <v>10168</v>
      </c>
      <c r="AS7719">
        <v>0</v>
      </c>
      <c r="AT7719" t="s">
        <v>61</v>
      </c>
      <c r="AU7719" t="s">
        <v>53339</v>
      </c>
      <c r="AV7719" t="s">
        <v>51655</v>
      </c>
      <c r="AX7719">
        <v>56.211696426064002</v>
      </c>
      <c r="AY7719">
        <v>10.2832961335889</v>
      </c>
      <c r="AZ7719" t="s">
        <v>62</v>
      </c>
      <c r="BA7719">
        <v>1082</v>
      </c>
      <c r="BB7719" t="s">
        <v>2852</v>
      </c>
    </row>
    <row r="7720" spans="1:54" x14ac:dyDescent="0.25">
      <c r="A7720" s="1">
        <v>45200</v>
      </c>
      <c r="B7720">
        <v>751217</v>
      </c>
      <c r="C7720" t="s">
        <v>38254</v>
      </c>
      <c r="D7720">
        <v>8200</v>
      </c>
      <c r="E7720" t="s">
        <v>10507</v>
      </c>
      <c r="F7720" t="s">
        <v>38255</v>
      </c>
      <c r="I7720" t="s">
        <v>38256</v>
      </c>
      <c r="J7720" t="s">
        <v>38257</v>
      </c>
      <c r="K7720" t="s">
        <v>38258</v>
      </c>
      <c r="L7720" t="s">
        <v>38259</v>
      </c>
      <c r="M7720">
        <v>6569</v>
      </c>
      <c r="N7720">
        <v>137</v>
      </c>
      <c r="R7720" s="1">
        <v>40162</v>
      </c>
      <c r="S7720" t="s">
        <v>80</v>
      </c>
      <c r="T7720">
        <v>751</v>
      </c>
      <c r="U7720" t="s">
        <v>10168</v>
      </c>
      <c r="V7720" s="1">
        <v>38200</v>
      </c>
      <c r="W7720">
        <v>2</v>
      </c>
      <c r="X7720" t="s">
        <v>57</v>
      </c>
      <c r="Y7720">
        <v>1</v>
      </c>
      <c r="Z7720" t="s">
        <v>46545</v>
      </c>
      <c r="AB7720">
        <v>199708</v>
      </c>
      <c r="AC7720">
        <v>125</v>
      </c>
      <c r="AD7720" t="s">
        <v>1344</v>
      </c>
      <c r="AE7720">
        <v>1014</v>
      </c>
      <c r="AF7720" t="s">
        <v>1352</v>
      </c>
      <c r="AG7720">
        <v>3</v>
      </c>
      <c r="AH7720" t="s">
        <v>81</v>
      </c>
      <c r="AI7720">
        <v>24</v>
      </c>
      <c r="AJ7720" t="s">
        <v>1344</v>
      </c>
      <c r="AK7720">
        <v>751</v>
      </c>
      <c r="AL7720" t="s">
        <v>10168</v>
      </c>
      <c r="AQ7720" t="s">
        <v>38260</v>
      </c>
      <c r="AS7720">
        <v>0</v>
      </c>
      <c r="AT7720" t="s">
        <v>61</v>
      </c>
      <c r="AU7720" t="s">
        <v>38261</v>
      </c>
      <c r="AX7720">
        <v>56.1835277522705</v>
      </c>
      <c r="AY7720">
        <v>10.1962592765585</v>
      </c>
      <c r="AZ7720" t="s">
        <v>62</v>
      </c>
      <c r="BA7720">
        <v>1082</v>
      </c>
      <c r="BB7720" t="s">
        <v>2852</v>
      </c>
    </row>
    <row r="7721" spans="1:54" x14ac:dyDescent="0.25">
      <c r="A7721" s="1">
        <v>45200</v>
      </c>
      <c r="B7721">
        <v>751218</v>
      </c>
      <c r="C7721" t="s">
        <v>38262</v>
      </c>
      <c r="D7721">
        <v>8270</v>
      </c>
      <c r="E7721" t="s">
        <v>48112</v>
      </c>
      <c r="F7721" t="s">
        <v>38263</v>
      </c>
      <c r="I7721" t="s">
        <v>38264</v>
      </c>
      <c r="J7721" t="s">
        <v>38265</v>
      </c>
      <c r="K7721" t="s">
        <v>38266</v>
      </c>
      <c r="L7721" t="s">
        <v>38267</v>
      </c>
      <c r="M7721">
        <v>6322</v>
      </c>
      <c r="N7721">
        <v>18</v>
      </c>
      <c r="R7721" s="1">
        <v>40162</v>
      </c>
      <c r="S7721" t="s">
        <v>80</v>
      </c>
      <c r="T7721">
        <v>751</v>
      </c>
      <c r="U7721" t="s">
        <v>10168</v>
      </c>
      <c r="V7721" s="1">
        <v>35643</v>
      </c>
      <c r="W7721">
        <v>2</v>
      </c>
      <c r="X7721" t="s">
        <v>57</v>
      </c>
      <c r="Y7721">
        <v>1</v>
      </c>
      <c r="Z7721" t="s">
        <v>46545</v>
      </c>
      <c r="AB7721">
        <v>199707</v>
      </c>
      <c r="AC7721">
        <v>125</v>
      </c>
      <c r="AD7721" t="s">
        <v>1344</v>
      </c>
      <c r="AE7721">
        <v>1014</v>
      </c>
      <c r="AF7721" t="s">
        <v>1352</v>
      </c>
      <c r="AG7721">
        <v>3</v>
      </c>
      <c r="AH7721" t="s">
        <v>81</v>
      </c>
      <c r="AI7721">
        <v>24</v>
      </c>
      <c r="AJ7721" t="s">
        <v>1344</v>
      </c>
      <c r="AK7721">
        <v>751</v>
      </c>
      <c r="AL7721" t="s">
        <v>10168</v>
      </c>
      <c r="AS7721">
        <v>0</v>
      </c>
      <c r="AT7721" t="s">
        <v>61</v>
      </c>
      <c r="AU7721" t="s">
        <v>5321</v>
      </c>
      <c r="AV7721" t="s">
        <v>37695</v>
      </c>
      <c r="AX7721">
        <v>56.113724376702699</v>
      </c>
      <c r="AY7721">
        <v>10.1826115204794</v>
      </c>
      <c r="AZ7721" t="s">
        <v>62</v>
      </c>
      <c r="BA7721">
        <v>1082</v>
      </c>
      <c r="BB7721" t="s">
        <v>2852</v>
      </c>
    </row>
    <row r="7722" spans="1:54" x14ac:dyDescent="0.25">
      <c r="A7722" s="1">
        <v>45200</v>
      </c>
      <c r="B7722">
        <v>751219</v>
      </c>
      <c r="C7722" t="s">
        <v>38268</v>
      </c>
      <c r="D7722">
        <v>8260</v>
      </c>
      <c r="E7722" t="s">
        <v>10798</v>
      </c>
      <c r="F7722" t="s">
        <v>51819</v>
      </c>
      <c r="I7722" t="s">
        <v>38269</v>
      </c>
      <c r="J7722" t="s">
        <v>38270</v>
      </c>
      <c r="K7722" t="s">
        <v>38271</v>
      </c>
      <c r="L7722" t="s">
        <v>56027</v>
      </c>
      <c r="M7722">
        <v>8257</v>
      </c>
      <c r="N7722">
        <v>40</v>
      </c>
      <c r="R7722" s="1">
        <v>40162</v>
      </c>
      <c r="S7722" t="s">
        <v>80</v>
      </c>
      <c r="T7722">
        <v>751</v>
      </c>
      <c r="U7722" t="s">
        <v>10168</v>
      </c>
      <c r="V7722" s="1">
        <v>38200</v>
      </c>
      <c r="W7722">
        <v>2</v>
      </c>
      <c r="X7722" t="s">
        <v>57</v>
      </c>
      <c r="Y7722">
        <v>1</v>
      </c>
      <c r="Z7722" t="s">
        <v>46545</v>
      </c>
      <c r="AB7722">
        <v>199708</v>
      </c>
      <c r="AC7722">
        <v>125</v>
      </c>
      <c r="AD7722" t="s">
        <v>1344</v>
      </c>
      <c r="AE7722">
        <v>1014</v>
      </c>
      <c r="AF7722" t="s">
        <v>1352</v>
      </c>
      <c r="AG7722">
        <v>3</v>
      </c>
      <c r="AH7722" t="s">
        <v>81</v>
      </c>
      <c r="AI7722">
        <v>24</v>
      </c>
      <c r="AJ7722" t="s">
        <v>1344</v>
      </c>
      <c r="AK7722">
        <v>751</v>
      </c>
      <c r="AL7722" t="s">
        <v>10168</v>
      </c>
      <c r="AQ7722" t="s">
        <v>38272</v>
      </c>
      <c r="AS7722">
        <v>0</v>
      </c>
      <c r="AT7722" t="s">
        <v>61</v>
      </c>
      <c r="AU7722" t="s">
        <v>51820</v>
      </c>
      <c r="AX7722">
        <v>56.111262457923303</v>
      </c>
      <c r="AY7722">
        <v>10.1494882612779</v>
      </c>
      <c r="AZ7722" t="s">
        <v>62</v>
      </c>
      <c r="BA7722">
        <v>1082</v>
      </c>
      <c r="BB7722" t="s">
        <v>2852</v>
      </c>
    </row>
    <row r="7723" spans="1:54" x14ac:dyDescent="0.25">
      <c r="A7723" s="1">
        <v>45200</v>
      </c>
      <c r="B7723">
        <v>751220</v>
      </c>
      <c r="C7723" t="s">
        <v>38273</v>
      </c>
      <c r="D7723">
        <v>8471</v>
      </c>
      <c r="E7723" t="s">
        <v>10181</v>
      </c>
      <c r="F7723" t="s">
        <v>38274</v>
      </c>
      <c r="I7723" t="s">
        <v>38275</v>
      </c>
      <c r="K7723" t="s">
        <v>38276</v>
      </c>
      <c r="L7723" t="s">
        <v>38277</v>
      </c>
      <c r="M7723">
        <v>7029</v>
      </c>
      <c r="N7723">
        <v>4</v>
      </c>
      <c r="R7723" s="1">
        <v>40162</v>
      </c>
      <c r="S7723" t="s">
        <v>80</v>
      </c>
      <c r="T7723">
        <v>751</v>
      </c>
      <c r="U7723" t="s">
        <v>10168</v>
      </c>
      <c r="V7723" s="1">
        <v>35582</v>
      </c>
      <c r="W7723">
        <v>2</v>
      </c>
      <c r="X7723" t="s">
        <v>57</v>
      </c>
      <c r="Y7723">
        <v>1</v>
      </c>
      <c r="Z7723" t="s">
        <v>46545</v>
      </c>
      <c r="AB7723">
        <v>197004</v>
      </c>
      <c r="AC7723">
        <v>125</v>
      </c>
      <c r="AD7723" t="s">
        <v>1344</v>
      </c>
      <c r="AE7723">
        <v>1014</v>
      </c>
      <c r="AF7723" t="s">
        <v>1352</v>
      </c>
      <c r="AG7723">
        <v>3</v>
      </c>
      <c r="AH7723" t="s">
        <v>81</v>
      </c>
      <c r="AI7723">
        <v>24</v>
      </c>
      <c r="AJ7723" t="s">
        <v>1344</v>
      </c>
      <c r="AK7723">
        <v>751</v>
      </c>
      <c r="AL7723" t="s">
        <v>10168</v>
      </c>
      <c r="AS7723">
        <v>0</v>
      </c>
      <c r="AT7723" t="s">
        <v>61</v>
      </c>
      <c r="AU7723" t="s">
        <v>17152</v>
      </c>
      <c r="AV7723" t="s">
        <v>38278</v>
      </c>
      <c r="AX7723">
        <v>56.2117675736595</v>
      </c>
      <c r="AY7723">
        <v>10.023670177442</v>
      </c>
      <c r="AZ7723" t="s">
        <v>62</v>
      </c>
      <c r="BA7723">
        <v>1082</v>
      </c>
      <c r="BB7723" t="s">
        <v>2852</v>
      </c>
    </row>
    <row r="7724" spans="1:54" x14ac:dyDescent="0.25">
      <c r="A7724" s="1">
        <v>45200</v>
      </c>
      <c r="B7724">
        <v>751221</v>
      </c>
      <c r="C7724" t="s">
        <v>46347</v>
      </c>
      <c r="D7724">
        <v>8200</v>
      </c>
      <c r="E7724" t="s">
        <v>10507</v>
      </c>
      <c r="F7724" t="s">
        <v>46348</v>
      </c>
      <c r="G7724">
        <v>55133018</v>
      </c>
      <c r="H7724">
        <v>1015674403</v>
      </c>
      <c r="I7724" t="s">
        <v>37659</v>
      </c>
      <c r="J7724" t="s">
        <v>38137</v>
      </c>
      <c r="K7724" t="s">
        <v>38279</v>
      </c>
      <c r="L7724" t="s">
        <v>38280</v>
      </c>
      <c r="M7724">
        <v>6569</v>
      </c>
      <c r="N7724">
        <v>302</v>
      </c>
      <c r="R7724" s="1">
        <v>43024</v>
      </c>
      <c r="S7724" t="s">
        <v>56</v>
      </c>
      <c r="T7724">
        <v>751</v>
      </c>
      <c r="U7724" t="s">
        <v>10168</v>
      </c>
      <c r="W7724">
        <v>2</v>
      </c>
      <c r="X7724" t="s">
        <v>57</v>
      </c>
      <c r="Y7724">
        <v>1</v>
      </c>
      <c r="Z7724" t="s">
        <v>46545</v>
      </c>
      <c r="AA7724">
        <v>10</v>
      </c>
      <c r="AB7724">
        <v>199708</v>
      </c>
      <c r="AC7724">
        <v>125</v>
      </c>
      <c r="AD7724" t="s">
        <v>1344</v>
      </c>
      <c r="AE7724">
        <v>1014</v>
      </c>
      <c r="AF7724" t="s">
        <v>1352</v>
      </c>
      <c r="AG7724">
        <v>1</v>
      </c>
      <c r="AH7724" t="s">
        <v>44482</v>
      </c>
      <c r="AI7724">
        <v>24</v>
      </c>
      <c r="AJ7724" t="s">
        <v>1344</v>
      </c>
      <c r="AK7724">
        <v>751</v>
      </c>
      <c r="AL7724" t="s">
        <v>10168</v>
      </c>
      <c r="AQ7724" t="s">
        <v>38281</v>
      </c>
      <c r="AR7724" t="s">
        <v>38282</v>
      </c>
      <c r="AS7724">
        <v>0</v>
      </c>
      <c r="AT7724" t="s">
        <v>61</v>
      </c>
      <c r="AU7724" t="s">
        <v>38261</v>
      </c>
      <c r="AX7724">
        <v>56.213263329999997</v>
      </c>
      <c r="AY7724">
        <v>10.17194771</v>
      </c>
      <c r="AZ7724" t="s">
        <v>62</v>
      </c>
      <c r="BA7724">
        <v>1082</v>
      </c>
      <c r="BB7724" t="s">
        <v>2852</v>
      </c>
    </row>
    <row r="7725" spans="1:54" x14ac:dyDescent="0.25">
      <c r="A7725" s="1">
        <v>45200</v>
      </c>
      <c r="B7725">
        <v>751222</v>
      </c>
      <c r="C7725" t="s">
        <v>55549</v>
      </c>
      <c r="D7725">
        <v>8355</v>
      </c>
      <c r="E7725" t="s">
        <v>16247</v>
      </c>
      <c r="F7725" t="s">
        <v>55550</v>
      </c>
      <c r="I7725" t="s">
        <v>38283</v>
      </c>
      <c r="J7725" t="s">
        <v>38284</v>
      </c>
      <c r="K7725" t="s">
        <v>38285</v>
      </c>
      <c r="L7725" t="s">
        <v>53345</v>
      </c>
      <c r="M7725">
        <v>4672</v>
      </c>
      <c r="N7725">
        <v>4</v>
      </c>
      <c r="R7725" s="1">
        <v>40162</v>
      </c>
      <c r="S7725" t="s">
        <v>80</v>
      </c>
      <c r="T7725">
        <v>751</v>
      </c>
      <c r="U7725" t="s">
        <v>10168</v>
      </c>
      <c r="V7725" s="1">
        <v>38200</v>
      </c>
      <c r="W7725">
        <v>2</v>
      </c>
      <c r="X7725" t="s">
        <v>57</v>
      </c>
      <c r="Y7725">
        <v>1</v>
      </c>
      <c r="Z7725" t="s">
        <v>46545</v>
      </c>
      <c r="AB7725">
        <v>198708</v>
      </c>
      <c r="AC7725">
        <v>125</v>
      </c>
      <c r="AD7725" t="s">
        <v>1344</v>
      </c>
      <c r="AE7725">
        <v>1014</v>
      </c>
      <c r="AF7725" t="s">
        <v>1352</v>
      </c>
      <c r="AG7725">
        <v>3</v>
      </c>
      <c r="AH7725" t="s">
        <v>81</v>
      </c>
      <c r="AI7725">
        <v>24</v>
      </c>
      <c r="AJ7725" t="s">
        <v>1344</v>
      </c>
      <c r="AK7725">
        <v>751</v>
      </c>
      <c r="AL7725" t="s">
        <v>10168</v>
      </c>
      <c r="AQ7725" t="s">
        <v>38286</v>
      </c>
      <c r="AS7725">
        <v>0</v>
      </c>
      <c r="AT7725" t="s">
        <v>61</v>
      </c>
      <c r="AU7725" t="s">
        <v>53346</v>
      </c>
      <c r="AX7725">
        <v>56.042147130779099</v>
      </c>
      <c r="AY7725">
        <v>10.084157884596401</v>
      </c>
      <c r="AZ7725" t="s">
        <v>62</v>
      </c>
      <c r="BA7725">
        <v>1082</v>
      </c>
      <c r="BB7725" t="s">
        <v>2852</v>
      </c>
    </row>
    <row r="7726" spans="1:54" x14ac:dyDescent="0.25">
      <c r="A7726" s="1">
        <v>45200</v>
      </c>
      <c r="B7726">
        <v>751223</v>
      </c>
      <c r="C7726" t="s">
        <v>38287</v>
      </c>
      <c r="D7726">
        <v>8381</v>
      </c>
      <c r="E7726" t="s">
        <v>10976</v>
      </c>
      <c r="F7726" t="s">
        <v>38288</v>
      </c>
      <c r="I7726" t="s">
        <v>51821</v>
      </c>
      <c r="J7726" t="s">
        <v>38289</v>
      </c>
      <c r="K7726" t="s">
        <v>38289</v>
      </c>
      <c r="L7726" t="s">
        <v>54208</v>
      </c>
      <c r="M7726">
        <v>8892</v>
      </c>
      <c r="N7726">
        <v>8</v>
      </c>
      <c r="R7726" s="1">
        <v>40162</v>
      </c>
      <c r="S7726" t="s">
        <v>80</v>
      </c>
      <c r="T7726">
        <v>751</v>
      </c>
      <c r="U7726" t="s">
        <v>10168</v>
      </c>
      <c r="V7726" s="1">
        <v>35582</v>
      </c>
      <c r="W7726">
        <v>2</v>
      </c>
      <c r="X7726" t="s">
        <v>57</v>
      </c>
      <c r="Y7726">
        <v>1</v>
      </c>
      <c r="Z7726" t="s">
        <v>46545</v>
      </c>
      <c r="AB7726">
        <v>197004</v>
      </c>
      <c r="AC7726">
        <v>125</v>
      </c>
      <c r="AD7726" t="s">
        <v>1344</v>
      </c>
      <c r="AE7726">
        <v>1014</v>
      </c>
      <c r="AF7726" t="s">
        <v>1352</v>
      </c>
      <c r="AG7726">
        <v>3</v>
      </c>
      <c r="AH7726" t="s">
        <v>81</v>
      </c>
      <c r="AI7726">
        <v>24</v>
      </c>
      <c r="AJ7726" t="s">
        <v>1344</v>
      </c>
      <c r="AK7726">
        <v>751</v>
      </c>
      <c r="AL7726" t="s">
        <v>10168</v>
      </c>
      <c r="AS7726">
        <v>0</v>
      </c>
      <c r="AT7726" t="s">
        <v>61</v>
      </c>
      <c r="AU7726" t="s">
        <v>54192</v>
      </c>
      <c r="AV7726" t="s">
        <v>37824</v>
      </c>
      <c r="AX7726">
        <v>56.189536015842897</v>
      </c>
      <c r="AY7726">
        <v>10.113276826149701</v>
      </c>
      <c r="AZ7726" t="s">
        <v>62</v>
      </c>
      <c r="BA7726">
        <v>1082</v>
      </c>
      <c r="BB7726" t="s">
        <v>2852</v>
      </c>
    </row>
    <row r="7727" spans="1:54" x14ac:dyDescent="0.25">
      <c r="A7727" s="1">
        <v>45200</v>
      </c>
      <c r="B7727">
        <v>751226</v>
      </c>
      <c r="C7727" t="s">
        <v>38290</v>
      </c>
      <c r="D7727">
        <v>8240</v>
      </c>
      <c r="E7727" t="s">
        <v>11792</v>
      </c>
      <c r="F7727" t="s">
        <v>38291</v>
      </c>
      <c r="I7727" t="s">
        <v>51822</v>
      </c>
      <c r="J7727" t="s">
        <v>38292</v>
      </c>
      <c r="K7727" t="s">
        <v>38293</v>
      </c>
      <c r="L7727" t="s">
        <v>38294</v>
      </c>
      <c r="M7727">
        <v>3902</v>
      </c>
      <c r="N7727">
        <v>17</v>
      </c>
      <c r="R7727" s="1">
        <v>40162</v>
      </c>
      <c r="S7727" t="s">
        <v>80</v>
      </c>
      <c r="T7727">
        <v>751</v>
      </c>
      <c r="U7727" t="s">
        <v>10168</v>
      </c>
      <c r="V7727" s="1">
        <v>35582</v>
      </c>
      <c r="W7727">
        <v>2</v>
      </c>
      <c r="X7727" t="s">
        <v>57</v>
      </c>
      <c r="Y7727">
        <v>1</v>
      </c>
      <c r="Z7727" t="s">
        <v>46545</v>
      </c>
      <c r="AB7727">
        <v>197004</v>
      </c>
      <c r="AC7727">
        <v>125</v>
      </c>
      <c r="AD7727" t="s">
        <v>1344</v>
      </c>
      <c r="AE7727">
        <v>1014</v>
      </c>
      <c r="AF7727" t="s">
        <v>1352</v>
      </c>
      <c r="AG7727">
        <v>3</v>
      </c>
      <c r="AH7727" t="s">
        <v>81</v>
      </c>
      <c r="AI7727">
        <v>24</v>
      </c>
      <c r="AJ7727" t="s">
        <v>1344</v>
      </c>
      <c r="AK7727">
        <v>751</v>
      </c>
      <c r="AL7727" t="s">
        <v>10168</v>
      </c>
      <c r="AS7727">
        <v>0</v>
      </c>
      <c r="AT7727" t="s">
        <v>61</v>
      </c>
      <c r="AU7727" t="s">
        <v>16214</v>
      </c>
      <c r="AV7727" t="s">
        <v>38295</v>
      </c>
      <c r="AX7727">
        <v>56.203037406685503</v>
      </c>
      <c r="AY7727">
        <v>10.217692808307801</v>
      </c>
      <c r="AZ7727" t="s">
        <v>62</v>
      </c>
      <c r="BA7727">
        <v>1082</v>
      </c>
      <c r="BB7727" t="s">
        <v>2852</v>
      </c>
    </row>
    <row r="7728" spans="1:54" x14ac:dyDescent="0.25">
      <c r="A7728" s="1">
        <v>45200</v>
      </c>
      <c r="B7728">
        <v>751227</v>
      </c>
      <c r="C7728" t="s">
        <v>38296</v>
      </c>
      <c r="D7728">
        <v>8260</v>
      </c>
      <c r="E7728" t="s">
        <v>10798</v>
      </c>
      <c r="F7728" t="s">
        <v>38297</v>
      </c>
      <c r="I7728" t="s">
        <v>38298</v>
      </c>
      <c r="J7728" t="s">
        <v>38271</v>
      </c>
      <c r="K7728" t="s">
        <v>38271</v>
      </c>
      <c r="L7728" t="s">
        <v>56028</v>
      </c>
      <c r="R7728" s="1">
        <v>40162</v>
      </c>
      <c r="S7728" t="s">
        <v>80</v>
      </c>
      <c r="T7728">
        <v>751</v>
      </c>
      <c r="U7728" t="s">
        <v>10168</v>
      </c>
      <c r="V7728" s="1">
        <v>35582</v>
      </c>
      <c r="W7728">
        <v>2</v>
      </c>
      <c r="X7728" t="s">
        <v>57</v>
      </c>
      <c r="Y7728">
        <v>1</v>
      </c>
      <c r="Z7728" t="s">
        <v>46545</v>
      </c>
      <c r="AB7728">
        <v>197004</v>
      </c>
      <c r="AC7728">
        <v>125</v>
      </c>
      <c r="AD7728" t="s">
        <v>1344</v>
      </c>
      <c r="AE7728">
        <v>1014</v>
      </c>
      <c r="AF7728" t="s">
        <v>1352</v>
      </c>
      <c r="AG7728">
        <v>3</v>
      </c>
      <c r="AH7728" t="s">
        <v>81</v>
      </c>
      <c r="AI7728">
        <v>24</v>
      </c>
      <c r="AJ7728" t="s">
        <v>1344</v>
      </c>
      <c r="AK7728">
        <v>751</v>
      </c>
      <c r="AL7728" t="s">
        <v>10168</v>
      </c>
      <c r="AS7728">
        <v>0</v>
      </c>
      <c r="AT7728" t="s">
        <v>61</v>
      </c>
      <c r="AU7728" t="s">
        <v>55910</v>
      </c>
      <c r="AV7728" t="s">
        <v>51823</v>
      </c>
      <c r="AZ7728" t="s">
        <v>62</v>
      </c>
      <c r="BA7728">
        <v>1082</v>
      </c>
      <c r="BB7728" t="s">
        <v>2852</v>
      </c>
    </row>
    <row r="7729" spans="1:54" x14ac:dyDescent="0.25">
      <c r="A7729" s="1">
        <v>45200</v>
      </c>
      <c r="B7729">
        <v>751231</v>
      </c>
      <c r="C7729" t="s">
        <v>38299</v>
      </c>
      <c r="D7729">
        <v>8000</v>
      </c>
      <c r="E7729" t="s">
        <v>10166</v>
      </c>
      <c r="F7729" t="s">
        <v>38300</v>
      </c>
      <c r="I7729" t="s">
        <v>38301</v>
      </c>
      <c r="K7729" t="s">
        <v>38302</v>
      </c>
      <c r="L7729" t="s">
        <v>38303</v>
      </c>
      <c r="M7729">
        <v>3777</v>
      </c>
      <c r="N7729">
        <v>2</v>
      </c>
      <c r="R7729" s="1">
        <v>40162</v>
      </c>
      <c r="S7729" t="s">
        <v>80</v>
      </c>
      <c r="T7729">
        <v>751</v>
      </c>
      <c r="U7729" t="s">
        <v>10168</v>
      </c>
      <c r="V7729" s="1">
        <v>33208</v>
      </c>
      <c r="W7729">
        <v>2</v>
      </c>
      <c r="X7729" t="s">
        <v>57</v>
      </c>
      <c r="Y7729">
        <v>1</v>
      </c>
      <c r="Z7729" t="s">
        <v>46545</v>
      </c>
      <c r="AB7729">
        <v>197004</v>
      </c>
      <c r="AC7729">
        <v>125</v>
      </c>
      <c r="AD7729" t="s">
        <v>1344</v>
      </c>
      <c r="AE7729">
        <v>1014</v>
      </c>
      <c r="AF7729" t="s">
        <v>1352</v>
      </c>
      <c r="AG7729">
        <v>3</v>
      </c>
      <c r="AH7729" t="s">
        <v>81</v>
      </c>
      <c r="AI7729">
        <v>24</v>
      </c>
      <c r="AJ7729" t="s">
        <v>1344</v>
      </c>
      <c r="AK7729">
        <v>751</v>
      </c>
      <c r="AL7729" t="s">
        <v>10168</v>
      </c>
      <c r="AS7729">
        <v>0</v>
      </c>
      <c r="AT7729" t="s">
        <v>61</v>
      </c>
      <c r="AU7729" t="s">
        <v>15449</v>
      </c>
      <c r="AX7729">
        <v>56.145118217779803</v>
      </c>
      <c r="AY7729">
        <v>10.1975563538515</v>
      </c>
      <c r="AZ7729" t="s">
        <v>62</v>
      </c>
      <c r="BA7729">
        <v>1082</v>
      </c>
      <c r="BB7729" t="s">
        <v>2852</v>
      </c>
    </row>
    <row r="7730" spans="1:54" x14ac:dyDescent="0.25">
      <c r="A7730" s="1">
        <v>45200</v>
      </c>
      <c r="B7730">
        <v>751234</v>
      </c>
      <c r="C7730" t="s">
        <v>38304</v>
      </c>
      <c r="D7730">
        <v>8240</v>
      </c>
      <c r="E7730" t="s">
        <v>11792</v>
      </c>
      <c r="F7730" t="s">
        <v>38305</v>
      </c>
      <c r="I7730" t="s">
        <v>38306</v>
      </c>
      <c r="J7730" t="s">
        <v>38292</v>
      </c>
      <c r="K7730" t="s">
        <v>38293</v>
      </c>
      <c r="L7730" t="s">
        <v>16213</v>
      </c>
      <c r="M7730">
        <v>3902</v>
      </c>
      <c r="N7730">
        <v>17</v>
      </c>
      <c r="R7730" s="1">
        <v>40162</v>
      </c>
      <c r="S7730" t="s">
        <v>80</v>
      </c>
      <c r="T7730">
        <v>751</v>
      </c>
      <c r="U7730" t="s">
        <v>10168</v>
      </c>
      <c r="V7730" s="1">
        <v>38200</v>
      </c>
      <c r="W7730">
        <v>2</v>
      </c>
      <c r="X7730" t="s">
        <v>57</v>
      </c>
      <c r="Y7730">
        <v>1</v>
      </c>
      <c r="Z7730" t="s">
        <v>46545</v>
      </c>
      <c r="AB7730">
        <v>199708</v>
      </c>
      <c r="AC7730">
        <v>125</v>
      </c>
      <c r="AD7730" t="s">
        <v>1344</v>
      </c>
      <c r="AE7730">
        <v>1014</v>
      </c>
      <c r="AF7730" t="s">
        <v>1352</v>
      </c>
      <c r="AG7730">
        <v>3</v>
      </c>
      <c r="AH7730" t="s">
        <v>81</v>
      </c>
      <c r="AI7730">
        <v>24</v>
      </c>
      <c r="AJ7730" t="s">
        <v>1344</v>
      </c>
      <c r="AK7730">
        <v>751</v>
      </c>
      <c r="AL7730" t="s">
        <v>10168</v>
      </c>
      <c r="AQ7730" t="s">
        <v>38307</v>
      </c>
      <c r="AS7730">
        <v>0</v>
      </c>
      <c r="AT7730" t="s">
        <v>61</v>
      </c>
      <c r="AU7730" t="s">
        <v>16214</v>
      </c>
      <c r="AX7730">
        <v>56.203037406685503</v>
      </c>
      <c r="AY7730">
        <v>10.217692808307801</v>
      </c>
      <c r="AZ7730" t="s">
        <v>62</v>
      </c>
      <c r="BA7730">
        <v>1082</v>
      </c>
      <c r="BB7730" t="s">
        <v>2852</v>
      </c>
    </row>
    <row r="7731" spans="1:54" x14ac:dyDescent="0.25">
      <c r="A7731" s="1">
        <v>45200</v>
      </c>
      <c r="B7731">
        <v>751235</v>
      </c>
      <c r="C7731" t="s">
        <v>38308</v>
      </c>
      <c r="D7731">
        <v>8520</v>
      </c>
      <c r="E7731" t="s">
        <v>10951</v>
      </c>
      <c r="F7731" t="s">
        <v>38309</v>
      </c>
      <c r="I7731" t="s">
        <v>38310</v>
      </c>
      <c r="K7731" t="s">
        <v>38311</v>
      </c>
      <c r="L7731" t="s">
        <v>38312</v>
      </c>
      <c r="M7731">
        <v>5126</v>
      </c>
      <c r="R7731" s="1">
        <v>40162</v>
      </c>
      <c r="S7731" t="s">
        <v>80</v>
      </c>
      <c r="T7731">
        <v>751</v>
      </c>
      <c r="U7731" t="s">
        <v>10168</v>
      </c>
      <c r="V7731" s="1">
        <v>30103</v>
      </c>
      <c r="W7731">
        <v>2</v>
      </c>
      <c r="X7731" t="s">
        <v>57</v>
      </c>
      <c r="Y7731">
        <v>1</v>
      </c>
      <c r="Z7731" t="s">
        <v>46545</v>
      </c>
      <c r="AB7731">
        <v>197004</v>
      </c>
      <c r="AC7731">
        <v>125</v>
      </c>
      <c r="AD7731" t="s">
        <v>1344</v>
      </c>
      <c r="AE7731">
        <v>1014</v>
      </c>
      <c r="AF7731" t="s">
        <v>1352</v>
      </c>
      <c r="AG7731">
        <v>3</v>
      </c>
      <c r="AH7731" t="s">
        <v>81</v>
      </c>
      <c r="AI7731">
        <v>24</v>
      </c>
      <c r="AJ7731" t="s">
        <v>1344</v>
      </c>
      <c r="AK7731">
        <v>751</v>
      </c>
      <c r="AL7731" t="s">
        <v>10168</v>
      </c>
      <c r="AS7731">
        <v>0</v>
      </c>
      <c r="AT7731" t="s">
        <v>61</v>
      </c>
      <c r="AU7731" t="s">
        <v>16100</v>
      </c>
      <c r="AZ7731" t="s">
        <v>62</v>
      </c>
      <c r="BA7731">
        <v>1082</v>
      </c>
      <c r="BB7731" t="s">
        <v>2852</v>
      </c>
    </row>
    <row r="7732" spans="1:54" x14ac:dyDescent="0.25">
      <c r="A7732" s="1">
        <v>45200</v>
      </c>
      <c r="B7732">
        <v>751236</v>
      </c>
      <c r="C7732" t="s">
        <v>38313</v>
      </c>
      <c r="D7732">
        <v>8380</v>
      </c>
      <c r="E7732" t="s">
        <v>16138</v>
      </c>
      <c r="F7732" t="s">
        <v>38314</v>
      </c>
      <c r="I7732" t="s">
        <v>38315</v>
      </c>
      <c r="K7732" t="s">
        <v>38316</v>
      </c>
      <c r="L7732" t="s">
        <v>54209</v>
      </c>
      <c r="M7732">
        <v>711</v>
      </c>
      <c r="N7732">
        <v>1</v>
      </c>
      <c r="R7732" s="1">
        <v>40162</v>
      </c>
      <c r="S7732" t="s">
        <v>80</v>
      </c>
      <c r="T7732">
        <v>751</v>
      </c>
      <c r="U7732" t="s">
        <v>10168</v>
      </c>
      <c r="V7732" s="1">
        <v>30103</v>
      </c>
      <c r="W7732">
        <v>2</v>
      </c>
      <c r="X7732" t="s">
        <v>57</v>
      </c>
      <c r="Y7732">
        <v>1</v>
      </c>
      <c r="Z7732" t="s">
        <v>46545</v>
      </c>
      <c r="AB7732">
        <v>197004</v>
      </c>
      <c r="AC7732">
        <v>125</v>
      </c>
      <c r="AD7732" t="s">
        <v>1344</v>
      </c>
      <c r="AE7732">
        <v>1014</v>
      </c>
      <c r="AF7732" t="s">
        <v>1352</v>
      </c>
      <c r="AG7732">
        <v>3</v>
      </c>
      <c r="AH7732" t="s">
        <v>81</v>
      </c>
      <c r="AI7732">
        <v>24</v>
      </c>
      <c r="AJ7732" t="s">
        <v>1344</v>
      </c>
      <c r="AK7732">
        <v>751</v>
      </c>
      <c r="AL7732" t="s">
        <v>10168</v>
      </c>
      <c r="AS7732">
        <v>0</v>
      </c>
      <c r="AT7732" t="s">
        <v>61</v>
      </c>
      <c r="AU7732" t="s">
        <v>51739</v>
      </c>
      <c r="AV7732" t="s">
        <v>52748</v>
      </c>
      <c r="AX7732">
        <v>56.253347420760598</v>
      </c>
      <c r="AY7732">
        <v>10.1489634601449</v>
      </c>
      <c r="AZ7732" t="s">
        <v>62</v>
      </c>
      <c r="BA7732">
        <v>1082</v>
      </c>
      <c r="BB7732" t="s">
        <v>2852</v>
      </c>
    </row>
    <row r="7733" spans="1:54" x14ac:dyDescent="0.25">
      <c r="A7733" s="1">
        <v>45200</v>
      </c>
      <c r="B7733">
        <v>751237</v>
      </c>
      <c r="C7733" t="s">
        <v>55551</v>
      </c>
      <c r="D7733">
        <v>8230</v>
      </c>
      <c r="E7733" t="s">
        <v>55368</v>
      </c>
      <c r="F7733" t="s">
        <v>55552</v>
      </c>
      <c r="I7733" t="s">
        <v>38317</v>
      </c>
      <c r="K7733" t="s">
        <v>38318</v>
      </c>
      <c r="L7733" t="s">
        <v>54210</v>
      </c>
      <c r="R7733" s="1">
        <v>40162</v>
      </c>
      <c r="S7733" t="s">
        <v>80</v>
      </c>
      <c r="T7733">
        <v>751</v>
      </c>
      <c r="U7733" t="s">
        <v>10168</v>
      </c>
      <c r="V7733" s="1">
        <v>30103</v>
      </c>
      <c r="W7733">
        <v>2</v>
      </c>
      <c r="X7733" t="s">
        <v>57</v>
      </c>
      <c r="Y7733">
        <v>1</v>
      </c>
      <c r="Z7733" t="s">
        <v>46545</v>
      </c>
      <c r="AB7733">
        <v>197004</v>
      </c>
      <c r="AC7733">
        <v>125</v>
      </c>
      <c r="AD7733" t="s">
        <v>1344</v>
      </c>
      <c r="AE7733">
        <v>1014</v>
      </c>
      <c r="AF7733" t="s">
        <v>1352</v>
      </c>
      <c r="AG7733">
        <v>3</v>
      </c>
      <c r="AH7733" t="s">
        <v>81</v>
      </c>
      <c r="AI7733">
        <v>24</v>
      </c>
      <c r="AJ7733" t="s">
        <v>1344</v>
      </c>
      <c r="AK7733">
        <v>751</v>
      </c>
      <c r="AL7733" t="s">
        <v>10168</v>
      </c>
      <c r="AS7733">
        <v>0</v>
      </c>
      <c r="AT7733" t="s">
        <v>61</v>
      </c>
      <c r="AU7733" t="s">
        <v>38319</v>
      </c>
      <c r="AX7733">
        <v>56.160047404733298</v>
      </c>
      <c r="AY7733">
        <v>10.1578065749705</v>
      </c>
      <c r="AZ7733" t="s">
        <v>62</v>
      </c>
      <c r="BA7733">
        <v>1082</v>
      </c>
      <c r="BB7733" t="s">
        <v>2852</v>
      </c>
    </row>
    <row r="7734" spans="1:54" x14ac:dyDescent="0.25">
      <c r="A7734" s="1">
        <v>45200</v>
      </c>
      <c r="B7734">
        <v>751238</v>
      </c>
      <c r="C7734" t="s">
        <v>38320</v>
      </c>
      <c r="D7734">
        <v>8000</v>
      </c>
      <c r="E7734" t="s">
        <v>10166</v>
      </c>
      <c r="F7734" t="s">
        <v>38321</v>
      </c>
      <c r="I7734" t="s">
        <v>51824</v>
      </c>
      <c r="J7734" t="s">
        <v>38322</v>
      </c>
      <c r="K7734" t="s">
        <v>38302</v>
      </c>
      <c r="L7734" t="s">
        <v>38323</v>
      </c>
      <c r="M7734">
        <v>7413</v>
      </c>
      <c r="N7734">
        <v>38</v>
      </c>
      <c r="R7734" s="1">
        <v>40162</v>
      </c>
      <c r="S7734" t="s">
        <v>80</v>
      </c>
      <c r="T7734">
        <v>751</v>
      </c>
      <c r="U7734" t="s">
        <v>10168</v>
      </c>
      <c r="V7734" s="1">
        <v>38200</v>
      </c>
      <c r="W7734">
        <v>2</v>
      </c>
      <c r="X7734" t="s">
        <v>57</v>
      </c>
      <c r="Y7734">
        <v>1</v>
      </c>
      <c r="Z7734" t="s">
        <v>46545</v>
      </c>
      <c r="AB7734">
        <v>199012</v>
      </c>
      <c r="AC7734">
        <v>125</v>
      </c>
      <c r="AD7734" t="s">
        <v>1344</v>
      </c>
      <c r="AE7734">
        <v>1014</v>
      </c>
      <c r="AF7734" t="s">
        <v>1352</v>
      </c>
      <c r="AG7734">
        <v>3</v>
      </c>
      <c r="AH7734" t="s">
        <v>81</v>
      </c>
      <c r="AI7734">
        <v>24</v>
      </c>
      <c r="AJ7734" t="s">
        <v>1344</v>
      </c>
      <c r="AK7734">
        <v>751</v>
      </c>
      <c r="AL7734" t="s">
        <v>10168</v>
      </c>
      <c r="AQ7734" t="s">
        <v>38324</v>
      </c>
      <c r="AS7734">
        <v>0</v>
      </c>
      <c r="AT7734" t="s">
        <v>61</v>
      </c>
      <c r="AU7734" t="s">
        <v>38325</v>
      </c>
      <c r="AZ7734" t="s">
        <v>62</v>
      </c>
      <c r="BA7734">
        <v>1082</v>
      </c>
      <c r="BB7734" t="s">
        <v>2852</v>
      </c>
    </row>
    <row r="7735" spans="1:54" x14ac:dyDescent="0.25">
      <c r="A7735" s="1">
        <v>45200</v>
      </c>
      <c r="B7735">
        <v>751247</v>
      </c>
      <c r="C7735" t="s">
        <v>38326</v>
      </c>
      <c r="D7735">
        <v>8000</v>
      </c>
      <c r="E7735" t="s">
        <v>10166</v>
      </c>
      <c r="F7735" t="s">
        <v>38326</v>
      </c>
      <c r="G7735">
        <v>29553777</v>
      </c>
      <c r="H7735">
        <v>1003351840</v>
      </c>
      <c r="I7735" t="s">
        <v>51825</v>
      </c>
      <c r="J7735" t="s">
        <v>38327</v>
      </c>
      <c r="K7735" t="s">
        <v>38328</v>
      </c>
      <c r="L7735" t="s">
        <v>38329</v>
      </c>
      <c r="M7735">
        <v>1296</v>
      </c>
      <c r="N7735">
        <v>2</v>
      </c>
      <c r="R7735" s="1">
        <v>43794</v>
      </c>
      <c r="S7735" t="s">
        <v>56</v>
      </c>
      <c r="W7735">
        <v>4</v>
      </c>
      <c r="X7735" t="s">
        <v>725</v>
      </c>
      <c r="Y7735">
        <v>1</v>
      </c>
      <c r="Z7735" t="s">
        <v>46545</v>
      </c>
      <c r="AB7735">
        <v>197808</v>
      </c>
      <c r="AC7735">
        <v>137</v>
      </c>
      <c r="AD7735" t="s">
        <v>1410</v>
      </c>
      <c r="AE7735">
        <v>1053</v>
      </c>
      <c r="AF7735" t="s">
        <v>1410</v>
      </c>
      <c r="AG7735">
        <v>4</v>
      </c>
      <c r="AH7735" t="s">
        <v>44547</v>
      </c>
      <c r="AI7735">
        <v>30</v>
      </c>
      <c r="AJ7735" t="s">
        <v>1402</v>
      </c>
      <c r="AK7735">
        <v>751</v>
      </c>
      <c r="AL7735" t="s">
        <v>10168</v>
      </c>
      <c r="AQ7735" t="s">
        <v>37063</v>
      </c>
      <c r="AR7735" t="s">
        <v>37064</v>
      </c>
      <c r="AS7735">
        <v>1</v>
      </c>
      <c r="AT7735" t="s">
        <v>1446</v>
      </c>
      <c r="AU7735" t="s">
        <v>12304</v>
      </c>
      <c r="AX7735">
        <v>56.144052670000001</v>
      </c>
      <c r="AY7735">
        <v>10.200053540000001</v>
      </c>
      <c r="AZ7735" t="s">
        <v>62</v>
      </c>
      <c r="BA7735">
        <v>1082</v>
      </c>
      <c r="BB7735" t="s">
        <v>2852</v>
      </c>
    </row>
    <row r="7736" spans="1:54" x14ac:dyDescent="0.25">
      <c r="A7736" s="1">
        <v>45200</v>
      </c>
      <c r="B7736">
        <v>751248</v>
      </c>
      <c r="C7736" t="s">
        <v>55553</v>
      </c>
      <c r="D7736">
        <v>8000</v>
      </c>
      <c r="E7736" t="s">
        <v>10166</v>
      </c>
      <c r="F7736" t="s">
        <v>55554</v>
      </c>
      <c r="I7736" t="s">
        <v>38330</v>
      </c>
      <c r="K7736" t="s">
        <v>38331</v>
      </c>
      <c r="L7736" t="s">
        <v>56026</v>
      </c>
      <c r="M7736">
        <v>6064</v>
      </c>
      <c r="N7736">
        <v>31</v>
      </c>
      <c r="R7736" s="1">
        <v>40162</v>
      </c>
      <c r="S7736" t="s">
        <v>80</v>
      </c>
      <c r="V7736" s="1">
        <v>30834</v>
      </c>
      <c r="W7736">
        <v>3</v>
      </c>
      <c r="X7736" t="s">
        <v>3496</v>
      </c>
      <c r="Y7736">
        <v>1</v>
      </c>
      <c r="Z7736" t="s">
        <v>46545</v>
      </c>
      <c r="AB7736">
        <v>197808</v>
      </c>
      <c r="AC7736">
        <v>137</v>
      </c>
      <c r="AD7736" t="s">
        <v>1410</v>
      </c>
      <c r="AE7736">
        <v>1053</v>
      </c>
      <c r="AF7736" t="s">
        <v>1410</v>
      </c>
      <c r="AG7736">
        <v>3</v>
      </c>
      <c r="AH7736" t="s">
        <v>81</v>
      </c>
      <c r="AI7736">
        <v>30</v>
      </c>
      <c r="AJ7736" t="s">
        <v>1402</v>
      </c>
      <c r="AK7736">
        <v>751</v>
      </c>
      <c r="AL7736" t="s">
        <v>10168</v>
      </c>
      <c r="AS7736">
        <v>0</v>
      </c>
      <c r="AT7736" t="s">
        <v>61</v>
      </c>
      <c r="AU7736" t="s">
        <v>47085</v>
      </c>
      <c r="AX7736">
        <v>56.159868294308403</v>
      </c>
      <c r="AY7736">
        <v>10.204631150365</v>
      </c>
      <c r="AZ7736" t="s">
        <v>62</v>
      </c>
      <c r="BA7736">
        <v>1082</v>
      </c>
      <c r="BB7736" t="s">
        <v>2852</v>
      </c>
    </row>
    <row r="7737" spans="1:54" x14ac:dyDescent="0.25">
      <c r="A7737" s="1">
        <v>45200</v>
      </c>
      <c r="B7737">
        <v>751249</v>
      </c>
      <c r="C7737" t="s">
        <v>38332</v>
      </c>
      <c r="D7737">
        <v>8000</v>
      </c>
      <c r="E7737" t="s">
        <v>10166</v>
      </c>
      <c r="F7737" t="s">
        <v>38333</v>
      </c>
      <c r="G7737">
        <v>29553777</v>
      </c>
      <c r="H7737">
        <v>1003351840</v>
      </c>
      <c r="I7737" t="s">
        <v>51825</v>
      </c>
      <c r="J7737" t="s">
        <v>38327</v>
      </c>
      <c r="K7737" t="s">
        <v>38328</v>
      </c>
      <c r="L7737" t="s">
        <v>38329</v>
      </c>
      <c r="M7737">
        <v>1296</v>
      </c>
      <c r="N7737">
        <v>2</v>
      </c>
      <c r="R7737" s="1">
        <v>43892</v>
      </c>
      <c r="S7737" t="s">
        <v>56</v>
      </c>
      <c r="W7737">
        <v>4</v>
      </c>
      <c r="X7737" t="s">
        <v>725</v>
      </c>
      <c r="Y7737">
        <v>1</v>
      </c>
      <c r="Z7737" t="s">
        <v>46545</v>
      </c>
      <c r="AB7737">
        <v>200701</v>
      </c>
      <c r="AC7737">
        <v>137</v>
      </c>
      <c r="AD7737" t="s">
        <v>1410</v>
      </c>
      <c r="AE7737">
        <v>1053</v>
      </c>
      <c r="AF7737" t="s">
        <v>1410</v>
      </c>
      <c r="AG7737">
        <v>1</v>
      </c>
      <c r="AH7737" t="s">
        <v>44482</v>
      </c>
      <c r="AI7737">
        <v>30</v>
      </c>
      <c r="AJ7737" t="s">
        <v>1402</v>
      </c>
      <c r="AK7737">
        <v>751</v>
      </c>
      <c r="AL7737" t="s">
        <v>10168</v>
      </c>
      <c r="AP7737">
        <v>751247</v>
      </c>
      <c r="AQ7737" t="s">
        <v>37063</v>
      </c>
      <c r="AR7737" t="s">
        <v>37064</v>
      </c>
      <c r="AS7737">
        <v>2</v>
      </c>
      <c r="AT7737" t="s">
        <v>1413</v>
      </c>
      <c r="AU7737" t="s">
        <v>12304</v>
      </c>
      <c r="AX7737">
        <v>56.144052670000001</v>
      </c>
      <c r="AY7737">
        <v>10.200053540000001</v>
      </c>
      <c r="AZ7737" t="s">
        <v>62</v>
      </c>
      <c r="BA7737">
        <v>1082</v>
      </c>
      <c r="BB7737" t="s">
        <v>2852</v>
      </c>
    </row>
    <row r="7738" spans="1:54" x14ac:dyDescent="0.25">
      <c r="A7738" s="1">
        <v>45200</v>
      </c>
      <c r="B7738">
        <v>751301</v>
      </c>
      <c r="C7738" t="s">
        <v>55555</v>
      </c>
      <c r="D7738">
        <v>8240</v>
      </c>
      <c r="E7738" t="s">
        <v>11792</v>
      </c>
      <c r="F7738" t="s">
        <v>38334</v>
      </c>
      <c r="G7738">
        <v>32115179</v>
      </c>
      <c r="H7738">
        <v>1015291172</v>
      </c>
      <c r="I7738" t="s">
        <v>56029</v>
      </c>
      <c r="J7738" t="s">
        <v>38335</v>
      </c>
      <c r="K7738" t="s">
        <v>11795</v>
      </c>
      <c r="L7738" t="s">
        <v>38336</v>
      </c>
      <c r="M7738">
        <v>8762</v>
      </c>
      <c r="N7738">
        <v>33</v>
      </c>
      <c r="R7738" s="1">
        <v>44130</v>
      </c>
      <c r="S7738" t="s">
        <v>56</v>
      </c>
      <c r="V7738" s="1">
        <v>43465</v>
      </c>
      <c r="W7738">
        <v>5</v>
      </c>
      <c r="X7738" t="s">
        <v>557</v>
      </c>
      <c r="Y7738">
        <v>1</v>
      </c>
      <c r="Z7738" t="s">
        <v>46545</v>
      </c>
      <c r="AB7738">
        <v>192205</v>
      </c>
      <c r="AC7738">
        <v>144</v>
      </c>
      <c r="AD7738" t="s">
        <v>52641</v>
      </c>
      <c r="AE7738">
        <v>1023</v>
      </c>
      <c r="AF7738" t="s">
        <v>1486</v>
      </c>
      <c r="AG7738">
        <v>5</v>
      </c>
      <c r="AH7738" t="s">
        <v>1589</v>
      </c>
      <c r="AI7738">
        <v>82</v>
      </c>
      <c r="AJ7738" t="s">
        <v>52641</v>
      </c>
      <c r="AK7738">
        <v>751</v>
      </c>
      <c r="AL7738" t="s">
        <v>10168</v>
      </c>
      <c r="AQ7738" t="s">
        <v>11798</v>
      </c>
      <c r="AR7738" t="s">
        <v>11799</v>
      </c>
      <c r="AS7738">
        <v>0</v>
      </c>
      <c r="AT7738" t="s">
        <v>61</v>
      </c>
      <c r="AU7738" t="s">
        <v>11800</v>
      </c>
      <c r="AZ7738" t="s">
        <v>62</v>
      </c>
      <c r="BA7738">
        <v>1082</v>
      </c>
      <c r="BB7738" t="s">
        <v>2852</v>
      </c>
    </row>
    <row r="7739" spans="1:54" x14ac:dyDescent="0.25">
      <c r="A7739" s="1">
        <v>45200</v>
      </c>
      <c r="B7739">
        <v>751302</v>
      </c>
      <c r="C7739" t="s">
        <v>38337</v>
      </c>
      <c r="D7739">
        <v>8270</v>
      </c>
      <c r="E7739" t="s">
        <v>48112</v>
      </c>
      <c r="F7739" t="s">
        <v>51826</v>
      </c>
      <c r="G7739">
        <v>17475428</v>
      </c>
      <c r="H7739">
        <v>1003351979</v>
      </c>
      <c r="I7739" t="s">
        <v>38338</v>
      </c>
      <c r="J7739" t="s">
        <v>38339</v>
      </c>
      <c r="K7739" t="s">
        <v>38340</v>
      </c>
      <c r="L7739" t="s">
        <v>55877</v>
      </c>
      <c r="M7739">
        <v>5102</v>
      </c>
      <c r="N7739" t="s">
        <v>13379</v>
      </c>
      <c r="R7739" s="1">
        <v>44790</v>
      </c>
      <c r="S7739" t="s">
        <v>56</v>
      </c>
      <c r="W7739">
        <v>5</v>
      </c>
      <c r="X7739" t="s">
        <v>557</v>
      </c>
      <c r="Y7739">
        <v>4</v>
      </c>
      <c r="Z7739" t="s">
        <v>1324</v>
      </c>
      <c r="AB7739">
        <v>192011</v>
      </c>
      <c r="AC7739">
        <v>319</v>
      </c>
      <c r="AD7739" t="s">
        <v>54558</v>
      </c>
      <c r="AE7739">
        <v>1122</v>
      </c>
      <c r="AF7739" t="s">
        <v>54541</v>
      </c>
      <c r="AG7739">
        <v>1</v>
      </c>
      <c r="AH7739" t="s">
        <v>44482</v>
      </c>
      <c r="AI7739">
        <v>99</v>
      </c>
      <c r="AJ7739" t="s">
        <v>54511</v>
      </c>
      <c r="AK7739">
        <v>751</v>
      </c>
      <c r="AL7739" t="s">
        <v>10168</v>
      </c>
      <c r="AQ7739" t="s">
        <v>38341</v>
      </c>
      <c r="AR7739" t="s">
        <v>38342</v>
      </c>
      <c r="AS7739">
        <v>0</v>
      </c>
      <c r="AT7739" t="s">
        <v>61</v>
      </c>
      <c r="AU7739" t="s">
        <v>55878</v>
      </c>
      <c r="AX7739">
        <v>56.110066209999999</v>
      </c>
      <c r="AY7739">
        <v>10.20247863</v>
      </c>
      <c r="AZ7739" t="s">
        <v>62</v>
      </c>
      <c r="BA7739">
        <v>1082</v>
      </c>
      <c r="BB7739" t="s">
        <v>2852</v>
      </c>
    </row>
    <row r="7740" spans="1:54" x14ac:dyDescent="0.25">
      <c r="A7740" s="1">
        <v>45200</v>
      </c>
      <c r="B7740">
        <v>751303</v>
      </c>
      <c r="C7740" t="s">
        <v>38343</v>
      </c>
      <c r="D7740">
        <v>8270</v>
      </c>
      <c r="E7740" t="s">
        <v>48112</v>
      </c>
      <c r="F7740" t="s">
        <v>51827</v>
      </c>
      <c r="I7740" t="s">
        <v>38344</v>
      </c>
      <c r="K7740" t="s">
        <v>38345</v>
      </c>
      <c r="L7740" t="s">
        <v>38346</v>
      </c>
      <c r="M7740">
        <v>935</v>
      </c>
      <c r="N7740">
        <v>21</v>
      </c>
      <c r="R7740" s="1">
        <v>40162</v>
      </c>
      <c r="S7740" t="s">
        <v>80</v>
      </c>
      <c r="V7740" s="1">
        <v>31837</v>
      </c>
      <c r="W7740">
        <v>5</v>
      </c>
      <c r="X7740" t="s">
        <v>557</v>
      </c>
      <c r="Y7740">
        <v>1</v>
      </c>
      <c r="Z7740" t="s">
        <v>46545</v>
      </c>
      <c r="AB7740">
        <v>196109</v>
      </c>
      <c r="AC7740">
        <v>141</v>
      </c>
      <c r="AD7740" t="s">
        <v>46688</v>
      </c>
      <c r="AE7740">
        <v>1022</v>
      </c>
      <c r="AF7740" t="s">
        <v>46688</v>
      </c>
      <c r="AG7740">
        <v>3</v>
      </c>
      <c r="AH7740" t="s">
        <v>81</v>
      </c>
      <c r="AI7740">
        <v>84</v>
      </c>
      <c r="AJ7740" t="s">
        <v>46689</v>
      </c>
      <c r="AK7740">
        <v>751</v>
      </c>
      <c r="AL7740" t="s">
        <v>10168</v>
      </c>
      <c r="AS7740">
        <v>0</v>
      </c>
      <c r="AT7740" t="s">
        <v>61</v>
      </c>
      <c r="AU7740" t="s">
        <v>38347</v>
      </c>
      <c r="AX7740">
        <v>56.099129177985098</v>
      </c>
      <c r="AY7740">
        <v>10.211031335225901</v>
      </c>
      <c r="AZ7740" t="s">
        <v>62</v>
      </c>
      <c r="BA7740">
        <v>1082</v>
      </c>
      <c r="BB7740" t="s">
        <v>2852</v>
      </c>
    </row>
    <row r="7741" spans="1:54" x14ac:dyDescent="0.25">
      <c r="A7741" s="1">
        <v>45200</v>
      </c>
      <c r="B7741">
        <v>751304</v>
      </c>
      <c r="C7741" t="s">
        <v>38348</v>
      </c>
      <c r="D7741">
        <v>8320</v>
      </c>
      <c r="E7741" t="s">
        <v>53218</v>
      </c>
      <c r="F7741" t="s">
        <v>51828</v>
      </c>
      <c r="G7741">
        <v>41979216</v>
      </c>
      <c r="H7741">
        <v>1003352306</v>
      </c>
      <c r="I7741" t="s">
        <v>51829</v>
      </c>
      <c r="J7741" t="s">
        <v>38349</v>
      </c>
      <c r="K7741" t="s">
        <v>38350</v>
      </c>
      <c r="L7741" t="s">
        <v>38351</v>
      </c>
      <c r="M7741">
        <v>8415</v>
      </c>
      <c r="N7741">
        <v>110</v>
      </c>
      <c r="R7741" s="1">
        <v>42982</v>
      </c>
      <c r="S7741" t="s">
        <v>56</v>
      </c>
      <c r="W7741">
        <v>5</v>
      </c>
      <c r="X7741" t="s">
        <v>557</v>
      </c>
      <c r="Y7741">
        <v>7</v>
      </c>
      <c r="Z7741" t="s">
        <v>1499</v>
      </c>
      <c r="AB7741">
        <v>186611</v>
      </c>
      <c r="AC7741">
        <v>141</v>
      </c>
      <c r="AD7741" t="s">
        <v>46688</v>
      </c>
      <c r="AE7741">
        <v>1022</v>
      </c>
      <c r="AF7741" t="s">
        <v>46688</v>
      </c>
      <c r="AG7741">
        <v>1</v>
      </c>
      <c r="AH7741" t="s">
        <v>44482</v>
      </c>
      <c r="AI7741">
        <v>84</v>
      </c>
      <c r="AJ7741" t="s">
        <v>46689</v>
      </c>
      <c r="AK7741">
        <v>751</v>
      </c>
      <c r="AL7741" t="s">
        <v>10168</v>
      </c>
      <c r="AQ7741" t="s">
        <v>38352</v>
      </c>
      <c r="AR7741" t="s">
        <v>38353</v>
      </c>
      <c r="AS7741">
        <v>0</v>
      </c>
      <c r="AT7741" t="s">
        <v>61</v>
      </c>
      <c r="AU7741" t="s">
        <v>16153</v>
      </c>
      <c r="AX7741">
        <v>56.067075600000003</v>
      </c>
      <c r="AY7741">
        <v>10.13481206</v>
      </c>
      <c r="AZ7741" t="s">
        <v>62</v>
      </c>
      <c r="BA7741">
        <v>1082</v>
      </c>
      <c r="BB7741" t="s">
        <v>2852</v>
      </c>
    </row>
    <row r="7742" spans="1:54" x14ac:dyDescent="0.25">
      <c r="A7742" s="1">
        <v>45200</v>
      </c>
      <c r="B7742">
        <v>751305</v>
      </c>
      <c r="C7742" t="s">
        <v>38354</v>
      </c>
      <c r="D7742">
        <v>8340</v>
      </c>
      <c r="E7742" t="s">
        <v>11825</v>
      </c>
      <c r="F7742" t="s">
        <v>51830</v>
      </c>
      <c r="I7742" t="s">
        <v>51831</v>
      </c>
      <c r="J7742" t="s">
        <v>38355</v>
      </c>
      <c r="K7742" t="s">
        <v>38356</v>
      </c>
      <c r="L7742" t="s">
        <v>55172</v>
      </c>
      <c r="M7742">
        <v>9574</v>
      </c>
      <c r="N7742">
        <v>202</v>
      </c>
      <c r="R7742" s="1">
        <v>40162</v>
      </c>
      <c r="S7742" t="s">
        <v>80</v>
      </c>
      <c r="V7742" s="1">
        <v>38657</v>
      </c>
      <c r="W7742">
        <v>5</v>
      </c>
      <c r="X7742" t="s">
        <v>557</v>
      </c>
      <c r="Y7742">
        <v>1</v>
      </c>
      <c r="Z7742" t="s">
        <v>46545</v>
      </c>
      <c r="AC7742">
        <v>141</v>
      </c>
      <c r="AD7742" t="s">
        <v>46688</v>
      </c>
      <c r="AE7742">
        <v>1022</v>
      </c>
      <c r="AF7742" t="s">
        <v>46688</v>
      </c>
      <c r="AG7742">
        <v>3</v>
      </c>
      <c r="AH7742" t="s">
        <v>81</v>
      </c>
      <c r="AI7742">
        <v>84</v>
      </c>
      <c r="AJ7742" t="s">
        <v>46689</v>
      </c>
      <c r="AK7742">
        <v>751</v>
      </c>
      <c r="AL7742" t="s">
        <v>10168</v>
      </c>
      <c r="AQ7742" t="s">
        <v>38357</v>
      </c>
      <c r="AR7742" t="s">
        <v>38358</v>
      </c>
      <c r="AS7742">
        <v>0</v>
      </c>
      <c r="AT7742" t="s">
        <v>61</v>
      </c>
      <c r="AU7742" t="s">
        <v>55173</v>
      </c>
      <c r="AX7742">
        <v>56.032196375394498</v>
      </c>
      <c r="AY7742">
        <v>10.1253538671941</v>
      </c>
      <c r="AZ7742" t="s">
        <v>62</v>
      </c>
      <c r="BA7742">
        <v>1082</v>
      </c>
      <c r="BB7742" t="s">
        <v>2852</v>
      </c>
    </row>
    <row r="7743" spans="1:54" x14ac:dyDescent="0.25">
      <c r="A7743" s="1">
        <v>45200</v>
      </c>
      <c r="B7743">
        <v>751306</v>
      </c>
      <c r="C7743" t="s">
        <v>55556</v>
      </c>
      <c r="D7743">
        <v>8240</v>
      </c>
      <c r="E7743" t="s">
        <v>11792</v>
      </c>
      <c r="F7743" t="s">
        <v>55557</v>
      </c>
      <c r="G7743">
        <v>28297319</v>
      </c>
      <c r="H7743">
        <v>1001628093</v>
      </c>
      <c r="I7743" t="s">
        <v>51832</v>
      </c>
      <c r="J7743" t="s">
        <v>38359</v>
      </c>
      <c r="K7743" t="s">
        <v>38360</v>
      </c>
      <c r="L7743" t="s">
        <v>38361</v>
      </c>
      <c r="M7743">
        <v>9039</v>
      </c>
      <c r="N7743">
        <v>53</v>
      </c>
      <c r="R7743" s="1">
        <v>44932</v>
      </c>
      <c r="S7743" t="s">
        <v>56</v>
      </c>
      <c r="W7743">
        <v>5</v>
      </c>
      <c r="X7743" t="s">
        <v>557</v>
      </c>
      <c r="Y7743">
        <v>7</v>
      </c>
      <c r="Z7743" t="s">
        <v>1499</v>
      </c>
      <c r="AB7743">
        <v>197009</v>
      </c>
      <c r="AC7743">
        <v>141</v>
      </c>
      <c r="AD7743" t="s">
        <v>46688</v>
      </c>
      <c r="AE7743">
        <v>1022</v>
      </c>
      <c r="AF7743" t="s">
        <v>46688</v>
      </c>
      <c r="AG7743">
        <v>1</v>
      </c>
      <c r="AH7743" t="s">
        <v>44482</v>
      </c>
      <c r="AI7743">
        <v>84</v>
      </c>
      <c r="AJ7743" t="s">
        <v>46689</v>
      </c>
      <c r="AK7743">
        <v>751</v>
      </c>
      <c r="AL7743" t="s">
        <v>10168</v>
      </c>
      <c r="AQ7743" t="s">
        <v>38362</v>
      </c>
      <c r="AR7743" t="s">
        <v>38363</v>
      </c>
      <c r="AS7743">
        <v>0</v>
      </c>
      <c r="AT7743" t="s">
        <v>61</v>
      </c>
      <c r="AU7743" t="s">
        <v>38364</v>
      </c>
      <c r="AX7743">
        <v>56.192595109999999</v>
      </c>
      <c r="AY7743">
        <v>10.20624875</v>
      </c>
      <c r="AZ7743" t="s">
        <v>62</v>
      </c>
      <c r="BA7743">
        <v>1082</v>
      </c>
      <c r="BB7743" t="s">
        <v>2852</v>
      </c>
    </row>
    <row r="7744" spans="1:54" x14ac:dyDescent="0.25">
      <c r="A7744" s="1">
        <v>45200</v>
      </c>
      <c r="B7744">
        <v>751307</v>
      </c>
      <c r="C7744" t="s">
        <v>54509</v>
      </c>
      <c r="D7744">
        <v>8361</v>
      </c>
      <c r="E7744" t="s">
        <v>14766</v>
      </c>
      <c r="F7744" t="s">
        <v>54510</v>
      </c>
      <c r="G7744">
        <v>17142518</v>
      </c>
      <c r="H7744">
        <v>1001230931</v>
      </c>
      <c r="I7744" t="s">
        <v>54211</v>
      </c>
      <c r="J7744" t="s">
        <v>38365</v>
      </c>
      <c r="K7744" t="s">
        <v>38366</v>
      </c>
      <c r="L7744" t="s">
        <v>38367</v>
      </c>
      <c r="M7744">
        <v>573</v>
      </c>
      <c r="N7744">
        <v>1</v>
      </c>
      <c r="R7744" s="1">
        <v>40876</v>
      </c>
      <c r="S7744" t="s">
        <v>56</v>
      </c>
      <c r="V7744" s="1">
        <v>40581</v>
      </c>
      <c r="W7744">
        <v>5</v>
      </c>
      <c r="X7744" t="s">
        <v>557</v>
      </c>
      <c r="Y7744">
        <v>1</v>
      </c>
      <c r="Z7744" t="s">
        <v>46545</v>
      </c>
      <c r="AB7744">
        <v>197108</v>
      </c>
      <c r="AC7744">
        <v>141</v>
      </c>
      <c r="AD7744" t="s">
        <v>46688</v>
      </c>
      <c r="AE7744">
        <v>1022</v>
      </c>
      <c r="AF7744" t="s">
        <v>46688</v>
      </c>
      <c r="AG7744">
        <v>3</v>
      </c>
      <c r="AH7744" t="s">
        <v>81</v>
      </c>
      <c r="AI7744">
        <v>84</v>
      </c>
      <c r="AJ7744" t="s">
        <v>46689</v>
      </c>
      <c r="AK7744">
        <v>751</v>
      </c>
      <c r="AL7744" t="s">
        <v>10168</v>
      </c>
      <c r="AQ7744" t="s">
        <v>38368</v>
      </c>
      <c r="AR7744" t="s">
        <v>38369</v>
      </c>
      <c r="AS7744">
        <v>0</v>
      </c>
      <c r="AT7744" t="s">
        <v>61</v>
      </c>
      <c r="AU7744" t="s">
        <v>38370</v>
      </c>
      <c r="AX7744">
        <v>56.101295799896597</v>
      </c>
      <c r="AY7744">
        <v>10.070738262066101</v>
      </c>
      <c r="AZ7744" t="s">
        <v>62</v>
      </c>
      <c r="BA7744">
        <v>1082</v>
      </c>
      <c r="BB7744" t="s">
        <v>2852</v>
      </c>
    </row>
    <row r="7745" spans="1:54" x14ac:dyDescent="0.25">
      <c r="A7745" s="1">
        <v>45200</v>
      </c>
      <c r="B7745">
        <v>751308</v>
      </c>
      <c r="C7745" t="s">
        <v>38371</v>
      </c>
      <c r="D7745">
        <v>8330</v>
      </c>
      <c r="E7745" t="s">
        <v>16244</v>
      </c>
      <c r="F7745" t="s">
        <v>38372</v>
      </c>
      <c r="G7745">
        <v>31714559</v>
      </c>
      <c r="H7745">
        <v>1015172343</v>
      </c>
      <c r="I7745" t="s">
        <v>38373</v>
      </c>
      <c r="J7745" t="s">
        <v>38374</v>
      </c>
      <c r="K7745" t="s">
        <v>13696</v>
      </c>
      <c r="L7745" t="s">
        <v>56030</v>
      </c>
      <c r="M7745">
        <v>1332</v>
      </c>
      <c r="N7745">
        <v>5</v>
      </c>
      <c r="R7745" s="1">
        <v>43979</v>
      </c>
      <c r="S7745" t="s">
        <v>56</v>
      </c>
      <c r="V7745" s="1">
        <v>43979</v>
      </c>
      <c r="W7745">
        <v>4</v>
      </c>
      <c r="X7745" t="s">
        <v>725</v>
      </c>
      <c r="Y7745">
        <v>1</v>
      </c>
      <c r="Z7745" t="s">
        <v>46545</v>
      </c>
      <c r="AC7745">
        <v>261</v>
      </c>
      <c r="AD7745" t="s">
        <v>4220</v>
      </c>
      <c r="AE7745">
        <v>1071</v>
      </c>
      <c r="AF7745" t="s">
        <v>1688</v>
      </c>
      <c r="AG7745">
        <v>3</v>
      </c>
      <c r="AH7745" t="s">
        <v>81</v>
      </c>
      <c r="AI7745">
        <v>99</v>
      </c>
      <c r="AJ7745" t="s">
        <v>54511</v>
      </c>
      <c r="AK7745">
        <v>751</v>
      </c>
      <c r="AL7745" t="s">
        <v>10168</v>
      </c>
      <c r="AM7745">
        <v>2</v>
      </c>
      <c r="AN7745" t="s">
        <v>119</v>
      </c>
      <c r="AO7745">
        <v>751398</v>
      </c>
      <c r="AP7745">
        <v>751398</v>
      </c>
      <c r="AQ7745" t="s">
        <v>13698</v>
      </c>
      <c r="AR7745" t="s">
        <v>13699</v>
      </c>
      <c r="AS7745">
        <v>2</v>
      </c>
      <c r="AT7745" t="s">
        <v>1413</v>
      </c>
      <c r="AU7745" t="s">
        <v>56031</v>
      </c>
      <c r="AX7745">
        <v>56.058612779999997</v>
      </c>
      <c r="AY7745">
        <v>10.20066141</v>
      </c>
      <c r="AZ7745" t="s">
        <v>62</v>
      </c>
      <c r="BA7745">
        <v>1082</v>
      </c>
      <c r="BB7745" t="s">
        <v>2852</v>
      </c>
    </row>
    <row r="7746" spans="1:54" x14ac:dyDescent="0.25">
      <c r="A7746" s="1">
        <v>45200</v>
      </c>
      <c r="B7746">
        <v>751309</v>
      </c>
      <c r="C7746" t="s">
        <v>38375</v>
      </c>
      <c r="D7746">
        <v>8330</v>
      </c>
      <c r="E7746" t="s">
        <v>16244</v>
      </c>
      <c r="F7746" t="s">
        <v>38376</v>
      </c>
      <c r="I7746" t="s">
        <v>38377</v>
      </c>
      <c r="J7746" t="s">
        <v>38378</v>
      </c>
      <c r="K7746" t="s">
        <v>13696</v>
      </c>
      <c r="L7746" t="s">
        <v>56030</v>
      </c>
      <c r="M7746">
        <v>1332</v>
      </c>
      <c r="N7746">
        <v>5</v>
      </c>
      <c r="R7746" s="1">
        <v>40435</v>
      </c>
      <c r="S7746" t="s">
        <v>56</v>
      </c>
      <c r="V7746" s="1">
        <v>36312</v>
      </c>
      <c r="W7746">
        <v>4</v>
      </c>
      <c r="X7746" t="s">
        <v>725</v>
      </c>
      <c r="Y7746">
        <v>1</v>
      </c>
      <c r="Z7746" t="s">
        <v>46545</v>
      </c>
      <c r="AC7746">
        <v>266</v>
      </c>
      <c r="AD7746" t="s">
        <v>20783</v>
      </c>
      <c r="AE7746">
        <v>1071</v>
      </c>
      <c r="AF7746" t="s">
        <v>1688</v>
      </c>
      <c r="AG7746">
        <v>3</v>
      </c>
      <c r="AH7746" t="s">
        <v>81</v>
      </c>
      <c r="AI7746">
        <v>99</v>
      </c>
      <c r="AJ7746" t="s">
        <v>54511</v>
      </c>
      <c r="AK7746">
        <v>751</v>
      </c>
      <c r="AL7746" t="s">
        <v>10168</v>
      </c>
      <c r="AM7746">
        <v>2</v>
      </c>
      <c r="AN7746" t="s">
        <v>119</v>
      </c>
      <c r="AO7746">
        <v>751314</v>
      </c>
      <c r="AQ7746" t="s">
        <v>38379</v>
      </c>
      <c r="AR7746" t="s">
        <v>38380</v>
      </c>
      <c r="AS7746">
        <v>0</v>
      </c>
      <c r="AT7746" t="s">
        <v>61</v>
      </c>
      <c r="AU7746" t="s">
        <v>53366</v>
      </c>
      <c r="AX7746">
        <v>56.058625885071699</v>
      </c>
      <c r="AY7746">
        <v>10.200348653447699</v>
      </c>
      <c r="AZ7746" t="s">
        <v>62</v>
      </c>
      <c r="BA7746">
        <v>1082</v>
      </c>
      <c r="BB7746" t="s">
        <v>2852</v>
      </c>
    </row>
    <row r="7747" spans="1:54" x14ac:dyDescent="0.25">
      <c r="A7747" s="1">
        <v>45200</v>
      </c>
      <c r="B7747">
        <v>751310</v>
      </c>
      <c r="C7747" t="s">
        <v>38381</v>
      </c>
      <c r="D7747">
        <v>8240</v>
      </c>
      <c r="E7747" t="s">
        <v>11792</v>
      </c>
      <c r="F7747" t="s">
        <v>38381</v>
      </c>
      <c r="G7747">
        <v>31714559</v>
      </c>
      <c r="H7747">
        <v>1015172327</v>
      </c>
      <c r="I7747" t="s">
        <v>38382</v>
      </c>
      <c r="J7747" t="s">
        <v>38383</v>
      </c>
      <c r="K7747" t="s">
        <v>38384</v>
      </c>
      <c r="L7747" t="s">
        <v>38385</v>
      </c>
      <c r="M7747">
        <v>8762</v>
      </c>
      <c r="N7747">
        <v>31</v>
      </c>
      <c r="R7747" s="1">
        <v>43979</v>
      </c>
      <c r="S7747" t="s">
        <v>56</v>
      </c>
      <c r="V7747" s="1">
        <v>43979</v>
      </c>
      <c r="W7747">
        <v>4</v>
      </c>
      <c r="X7747" t="s">
        <v>725</v>
      </c>
      <c r="Y7747">
        <v>1</v>
      </c>
      <c r="Z7747" t="s">
        <v>46545</v>
      </c>
      <c r="AB7747">
        <v>195108</v>
      </c>
      <c r="AC7747">
        <v>261</v>
      </c>
      <c r="AD7747" t="s">
        <v>4220</v>
      </c>
      <c r="AE7747">
        <v>1071</v>
      </c>
      <c r="AF7747" t="s">
        <v>1688</v>
      </c>
      <c r="AG7747">
        <v>3</v>
      </c>
      <c r="AH7747" t="s">
        <v>81</v>
      </c>
      <c r="AI7747">
        <v>99</v>
      </c>
      <c r="AJ7747" t="s">
        <v>54511</v>
      </c>
      <c r="AK7747">
        <v>751</v>
      </c>
      <c r="AL7747" t="s">
        <v>10168</v>
      </c>
      <c r="AM7747">
        <v>2</v>
      </c>
      <c r="AN7747" t="s">
        <v>119</v>
      </c>
      <c r="AO7747">
        <v>751398</v>
      </c>
      <c r="AP7747">
        <v>751398</v>
      </c>
      <c r="AQ7747" t="s">
        <v>13698</v>
      </c>
      <c r="AR7747" t="s">
        <v>13699</v>
      </c>
      <c r="AS7747">
        <v>2</v>
      </c>
      <c r="AT7747" t="s">
        <v>1413</v>
      </c>
      <c r="AU7747" t="s">
        <v>11800</v>
      </c>
      <c r="AZ7747" t="s">
        <v>62</v>
      </c>
      <c r="BA7747">
        <v>1082</v>
      </c>
      <c r="BB7747" t="s">
        <v>2852</v>
      </c>
    </row>
    <row r="7748" spans="1:54" x14ac:dyDescent="0.25">
      <c r="A7748" s="1">
        <v>45200</v>
      </c>
      <c r="B7748">
        <v>751311</v>
      </c>
      <c r="C7748" t="s">
        <v>54212</v>
      </c>
      <c r="D7748">
        <v>8250</v>
      </c>
      <c r="E7748" t="s">
        <v>53337</v>
      </c>
      <c r="F7748" t="s">
        <v>54213</v>
      </c>
      <c r="G7748">
        <v>57619716</v>
      </c>
      <c r="H7748">
        <v>1002065882</v>
      </c>
      <c r="I7748" t="s">
        <v>38386</v>
      </c>
      <c r="J7748" t="s">
        <v>38387</v>
      </c>
      <c r="K7748" t="s">
        <v>38388</v>
      </c>
      <c r="L7748" t="s">
        <v>51833</v>
      </c>
      <c r="M7748">
        <v>1624</v>
      </c>
      <c r="N7748">
        <v>31</v>
      </c>
      <c r="R7748" s="1">
        <v>43551</v>
      </c>
      <c r="S7748" t="s">
        <v>56</v>
      </c>
      <c r="W7748">
        <v>5</v>
      </c>
      <c r="X7748" t="s">
        <v>557</v>
      </c>
      <c r="Y7748">
        <v>7</v>
      </c>
      <c r="Z7748" t="s">
        <v>1499</v>
      </c>
      <c r="AB7748">
        <v>197008</v>
      </c>
      <c r="AC7748">
        <v>142</v>
      </c>
      <c r="AD7748" t="s">
        <v>49820</v>
      </c>
      <c r="AE7748">
        <v>1022</v>
      </c>
      <c r="AF7748" t="s">
        <v>46688</v>
      </c>
      <c r="AG7748">
        <v>1</v>
      </c>
      <c r="AH7748" t="s">
        <v>44482</v>
      </c>
      <c r="AI7748">
        <v>84</v>
      </c>
      <c r="AJ7748" t="s">
        <v>46689</v>
      </c>
      <c r="AK7748">
        <v>751</v>
      </c>
      <c r="AL7748" t="s">
        <v>10168</v>
      </c>
      <c r="AQ7748" t="s">
        <v>38389</v>
      </c>
      <c r="AR7748" t="s">
        <v>38390</v>
      </c>
      <c r="AS7748">
        <v>0</v>
      </c>
      <c r="AT7748" t="s">
        <v>61</v>
      </c>
      <c r="AU7748" t="s">
        <v>51834</v>
      </c>
      <c r="AX7748">
        <v>56.214752269999998</v>
      </c>
      <c r="AY7748">
        <v>10.27357991</v>
      </c>
      <c r="AZ7748" t="s">
        <v>62</v>
      </c>
      <c r="BA7748">
        <v>1082</v>
      </c>
      <c r="BB7748" t="s">
        <v>2852</v>
      </c>
    </row>
    <row r="7749" spans="1:54" x14ac:dyDescent="0.25">
      <c r="A7749" s="1">
        <v>45200</v>
      </c>
      <c r="B7749">
        <v>751312</v>
      </c>
      <c r="C7749" t="s">
        <v>38391</v>
      </c>
      <c r="D7749">
        <v>8270</v>
      </c>
      <c r="E7749" t="s">
        <v>48112</v>
      </c>
      <c r="F7749" t="s">
        <v>38392</v>
      </c>
      <c r="G7749">
        <v>60936013</v>
      </c>
      <c r="H7749">
        <v>1003351530</v>
      </c>
      <c r="I7749" t="s">
        <v>38393</v>
      </c>
      <c r="J7749" t="s">
        <v>38394</v>
      </c>
      <c r="K7749" t="s">
        <v>38345</v>
      </c>
      <c r="L7749" t="s">
        <v>38346</v>
      </c>
      <c r="M7749">
        <v>935</v>
      </c>
      <c r="N7749">
        <v>21</v>
      </c>
      <c r="R7749" s="1">
        <v>43350</v>
      </c>
      <c r="S7749" t="s">
        <v>597</v>
      </c>
      <c r="W7749">
        <v>5</v>
      </c>
      <c r="X7749" t="s">
        <v>557</v>
      </c>
      <c r="Y7749">
        <v>1</v>
      </c>
      <c r="Z7749" t="s">
        <v>46545</v>
      </c>
      <c r="AA7749">
        <v>10</v>
      </c>
      <c r="AB7749">
        <v>197808</v>
      </c>
      <c r="AC7749">
        <v>123</v>
      </c>
      <c r="AD7749" t="s">
        <v>1507</v>
      </c>
      <c r="AE7749">
        <v>1011</v>
      </c>
      <c r="AF7749" t="s">
        <v>1507</v>
      </c>
      <c r="AG7749">
        <v>1</v>
      </c>
      <c r="AH7749" t="s">
        <v>44482</v>
      </c>
      <c r="AI7749">
        <v>80</v>
      </c>
      <c r="AJ7749" t="s">
        <v>1507</v>
      </c>
      <c r="AK7749">
        <v>751</v>
      </c>
      <c r="AL7749" t="s">
        <v>10168</v>
      </c>
      <c r="AQ7749" t="s">
        <v>38395</v>
      </c>
      <c r="AR7749" t="s">
        <v>38396</v>
      </c>
      <c r="AS7749">
        <v>0</v>
      </c>
      <c r="AT7749" t="s">
        <v>61</v>
      </c>
      <c r="AU7749" t="s">
        <v>38347</v>
      </c>
      <c r="AX7749">
        <v>56.09913066</v>
      </c>
      <c r="AY7749">
        <v>10.211036200000001</v>
      </c>
      <c r="AZ7749" t="s">
        <v>62</v>
      </c>
      <c r="BA7749">
        <v>1082</v>
      </c>
      <c r="BB7749" t="s">
        <v>2852</v>
      </c>
    </row>
    <row r="7750" spans="1:54" x14ac:dyDescent="0.25">
      <c r="A7750" s="1">
        <v>45200</v>
      </c>
      <c r="B7750">
        <v>751313</v>
      </c>
      <c r="C7750" t="s">
        <v>38397</v>
      </c>
      <c r="D7750">
        <v>8200</v>
      </c>
      <c r="E7750" t="s">
        <v>10507</v>
      </c>
      <c r="F7750" t="s">
        <v>54214</v>
      </c>
      <c r="I7750" t="s">
        <v>38398</v>
      </c>
      <c r="J7750" t="s">
        <v>38399</v>
      </c>
      <c r="K7750" t="s">
        <v>38400</v>
      </c>
      <c r="L7750" t="s">
        <v>46349</v>
      </c>
      <c r="M7750">
        <v>8896</v>
      </c>
      <c r="N7750">
        <v>10</v>
      </c>
      <c r="R7750" s="1">
        <v>40162</v>
      </c>
      <c r="S7750" t="s">
        <v>80</v>
      </c>
      <c r="V7750" s="1">
        <v>38292</v>
      </c>
      <c r="W7750">
        <v>4</v>
      </c>
      <c r="X7750" t="s">
        <v>725</v>
      </c>
      <c r="Y7750">
        <v>1</v>
      </c>
      <c r="Z7750" t="s">
        <v>46545</v>
      </c>
      <c r="AB7750">
        <v>198412</v>
      </c>
      <c r="AC7750">
        <v>261</v>
      </c>
      <c r="AD7750" t="s">
        <v>4220</v>
      </c>
      <c r="AE7750">
        <v>1071</v>
      </c>
      <c r="AF7750" t="s">
        <v>1688</v>
      </c>
      <c r="AG7750">
        <v>5</v>
      </c>
      <c r="AH7750" t="s">
        <v>1589</v>
      </c>
      <c r="AI7750">
        <v>99</v>
      </c>
      <c r="AJ7750" t="s">
        <v>54511</v>
      </c>
      <c r="AK7750">
        <v>751</v>
      </c>
      <c r="AL7750" t="s">
        <v>10168</v>
      </c>
      <c r="AQ7750" t="s">
        <v>38401</v>
      </c>
      <c r="AR7750" t="s">
        <v>38402</v>
      </c>
      <c r="AS7750">
        <v>1</v>
      </c>
      <c r="AT7750" t="s">
        <v>1446</v>
      </c>
      <c r="AU7750" t="s">
        <v>46350</v>
      </c>
      <c r="AX7750">
        <v>56.202049390207499</v>
      </c>
      <c r="AY7750">
        <v>10.153852625876301</v>
      </c>
      <c r="AZ7750" t="s">
        <v>62</v>
      </c>
      <c r="BA7750">
        <v>1082</v>
      </c>
      <c r="BB7750" t="s">
        <v>2852</v>
      </c>
    </row>
    <row r="7751" spans="1:54" x14ac:dyDescent="0.25">
      <c r="A7751" s="1">
        <v>45200</v>
      </c>
      <c r="B7751">
        <v>751314</v>
      </c>
      <c r="C7751" t="s">
        <v>38403</v>
      </c>
      <c r="D7751">
        <v>8330</v>
      </c>
      <c r="E7751" t="s">
        <v>16244</v>
      </c>
      <c r="F7751" t="s">
        <v>38404</v>
      </c>
      <c r="G7751">
        <v>45898016</v>
      </c>
      <c r="H7751">
        <v>1003401973</v>
      </c>
      <c r="I7751" t="s">
        <v>38373</v>
      </c>
      <c r="J7751" t="s">
        <v>38378</v>
      </c>
      <c r="K7751" t="s">
        <v>13696</v>
      </c>
      <c r="L7751" t="s">
        <v>56032</v>
      </c>
      <c r="N7751">
        <v>5</v>
      </c>
      <c r="R7751" s="1">
        <v>40939</v>
      </c>
      <c r="S7751" t="s">
        <v>56</v>
      </c>
      <c r="V7751" s="1">
        <v>39692</v>
      </c>
      <c r="W7751">
        <v>4</v>
      </c>
      <c r="X7751" t="s">
        <v>725</v>
      </c>
      <c r="Y7751">
        <v>1</v>
      </c>
      <c r="Z7751" t="s">
        <v>46545</v>
      </c>
      <c r="AB7751">
        <v>188901</v>
      </c>
      <c r="AC7751">
        <v>242</v>
      </c>
      <c r="AD7751" t="s">
        <v>1687</v>
      </c>
      <c r="AE7751">
        <v>1071</v>
      </c>
      <c r="AF7751" t="s">
        <v>1688</v>
      </c>
      <c r="AG7751">
        <v>5</v>
      </c>
      <c r="AH7751" t="s">
        <v>1589</v>
      </c>
      <c r="AI7751">
        <v>99</v>
      </c>
      <c r="AJ7751" t="s">
        <v>54511</v>
      </c>
      <c r="AK7751">
        <v>751</v>
      </c>
      <c r="AL7751" t="s">
        <v>10168</v>
      </c>
      <c r="AM7751">
        <v>2</v>
      </c>
      <c r="AN7751" t="s">
        <v>119</v>
      </c>
      <c r="AO7751">
        <v>751398</v>
      </c>
      <c r="AQ7751" t="s">
        <v>38379</v>
      </c>
      <c r="AR7751" t="s">
        <v>38380</v>
      </c>
      <c r="AS7751">
        <v>1</v>
      </c>
      <c r="AT7751" t="s">
        <v>1446</v>
      </c>
      <c r="AU7751" t="s">
        <v>56031</v>
      </c>
      <c r="AZ7751" t="s">
        <v>62</v>
      </c>
      <c r="BA7751">
        <v>1082</v>
      </c>
      <c r="BB7751" t="s">
        <v>2852</v>
      </c>
    </row>
    <row r="7752" spans="1:54" x14ac:dyDescent="0.25">
      <c r="A7752" s="1">
        <v>45200</v>
      </c>
      <c r="B7752">
        <v>751315</v>
      </c>
      <c r="C7752" t="s">
        <v>38405</v>
      </c>
      <c r="D7752">
        <v>8220</v>
      </c>
      <c r="E7752" t="s">
        <v>10996</v>
      </c>
      <c r="F7752" t="s">
        <v>38406</v>
      </c>
      <c r="G7752">
        <v>39815508</v>
      </c>
      <c r="H7752">
        <v>1027951232</v>
      </c>
      <c r="I7752" t="s">
        <v>15242</v>
      </c>
      <c r="K7752" t="s">
        <v>38407</v>
      </c>
      <c r="L7752" t="s">
        <v>38408</v>
      </c>
      <c r="M7752">
        <v>4107</v>
      </c>
      <c r="N7752">
        <v>27</v>
      </c>
      <c r="R7752" s="1">
        <v>44949</v>
      </c>
      <c r="S7752" t="s">
        <v>56</v>
      </c>
      <c r="W7752">
        <v>4</v>
      </c>
      <c r="X7752" t="s">
        <v>725</v>
      </c>
      <c r="Y7752">
        <v>1</v>
      </c>
      <c r="Z7752" t="s">
        <v>46545</v>
      </c>
      <c r="AB7752">
        <v>200312</v>
      </c>
      <c r="AC7752">
        <v>149</v>
      </c>
      <c r="AD7752" t="s">
        <v>1085</v>
      </c>
      <c r="AE7752">
        <v>1027</v>
      </c>
      <c r="AF7752" t="s">
        <v>1543</v>
      </c>
      <c r="AG7752">
        <v>1</v>
      </c>
      <c r="AH7752" t="s">
        <v>44482</v>
      </c>
      <c r="AI7752">
        <v>85</v>
      </c>
      <c r="AJ7752" t="s">
        <v>1428</v>
      </c>
      <c r="AK7752">
        <v>751</v>
      </c>
      <c r="AL7752" t="s">
        <v>10168</v>
      </c>
      <c r="AP7752">
        <v>281033</v>
      </c>
      <c r="AQ7752" t="s">
        <v>15244</v>
      </c>
      <c r="AR7752" t="s">
        <v>38409</v>
      </c>
      <c r="AS7752">
        <v>2</v>
      </c>
      <c r="AT7752" t="s">
        <v>1413</v>
      </c>
      <c r="AU7752" t="s">
        <v>16185</v>
      </c>
      <c r="AX7752">
        <v>56.159351559999998</v>
      </c>
      <c r="AY7752">
        <v>10.13483708</v>
      </c>
      <c r="AZ7752" t="s">
        <v>62</v>
      </c>
      <c r="BA7752">
        <v>1082</v>
      </c>
      <c r="BB7752" t="s">
        <v>2852</v>
      </c>
    </row>
    <row r="7753" spans="1:54" x14ac:dyDescent="0.25">
      <c r="A7753" s="1">
        <v>45200</v>
      </c>
      <c r="B7753">
        <v>751325</v>
      </c>
      <c r="C7753" t="s">
        <v>38410</v>
      </c>
      <c r="D7753">
        <v>8000</v>
      </c>
      <c r="E7753" t="s">
        <v>10166</v>
      </c>
      <c r="F7753" t="s">
        <v>38411</v>
      </c>
      <c r="G7753">
        <v>58961914</v>
      </c>
      <c r="H7753">
        <v>1008222211</v>
      </c>
      <c r="I7753" t="s">
        <v>38412</v>
      </c>
      <c r="J7753" t="s">
        <v>38196</v>
      </c>
      <c r="K7753" t="s">
        <v>38413</v>
      </c>
      <c r="L7753" t="s">
        <v>38414</v>
      </c>
      <c r="M7753">
        <v>2714</v>
      </c>
      <c r="N7753">
        <v>25</v>
      </c>
      <c r="R7753" s="1">
        <v>40162</v>
      </c>
      <c r="S7753" t="s">
        <v>80</v>
      </c>
      <c r="V7753" s="1">
        <v>38869</v>
      </c>
      <c r="W7753">
        <v>5</v>
      </c>
      <c r="X7753" t="s">
        <v>557</v>
      </c>
      <c r="Y7753">
        <v>1</v>
      </c>
      <c r="Z7753" t="s">
        <v>46545</v>
      </c>
      <c r="AB7753">
        <v>199508</v>
      </c>
      <c r="AC7753">
        <v>147</v>
      </c>
      <c r="AD7753" t="s">
        <v>46697</v>
      </c>
      <c r="AE7753">
        <v>1021</v>
      </c>
      <c r="AF7753" t="s">
        <v>46697</v>
      </c>
      <c r="AG7753">
        <v>3</v>
      </c>
      <c r="AH7753" t="s">
        <v>81</v>
      </c>
      <c r="AI7753">
        <v>99</v>
      </c>
      <c r="AJ7753" t="s">
        <v>54511</v>
      </c>
      <c r="AK7753">
        <v>751</v>
      </c>
      <c r="AL7753" t="s">
        <v>10168</v>
      </c>
      <c r="AQ7753" t="s">
        <v>38415</v>
      </c>
      <c r="AR7753" t="s">
        <v>38201</v>
      </c>
      <c r="AS7753">
        <v>0</v>
      </c>
      <c r="AT7753" t="s">
        <v>61</v>
      </c>
      <c r="AU7753" t="s">
        <v>38416</v>
      </c>
      <c r="AX7753">
        <v>56.159645420567202</v>
      </c>
      <c r="AY7753">
        <v>10.2076271413084</v>
      </c>
      <c r="AZ7753" t="s">
        <v>62</v>
      </c>
      <c r="BA7753">
        <v>1082</v>
      </c>
      <c r="BB7753" t="s">
        <v>2852</v>
      </c>
    </row>
    <row r="7754" spans="1:54" x14ac:dyDescent="0.25">
      <c r="A7754" s="1">
        <v>45200</v>
      </c>
      <c r="B7754">
        <v>751326</v>
      </c>
      <c r="C7754" t="s">
        <v>38417</v>
      </c>
      <c r="D7754">
        <v>8230</v>
      </c>
      <c r="E7754" t="s">
        <v>55368</v>
      </c>
      <c r="F7754" t="s">
        <v>38418</v>
      </c>
      <c r="G7754">
        <v>25881044</v>
      </c>
      <c r="H7754">
        <v>1008261330</v>
      </c>
      <c r="I7754" t="s">
        <v>51835</v>
      </c>
      <c r="J7754" t="s">
        <v>38419</v>
      </c>
      <c r="K7754" t="s">
        <v>38420</v>
      </c>
      <c r="L7754" t="s">
        <v>38421</v>
      </c>
      <c r="M7754">
        <v>3236</v>
      </c>
      <c r="N7754" t="s">
        <v>6930</v>
      </c>
      <c r="R7754" s="1">
        <v>43794</v>
      </c>
      <c r="S7754" t="s">
        <v>56</v>
      </c>
      <c r="W7754">
        <v>5</v>
      </c>
      <c r="X7754" t="s">
        <v>557</v>
      </c>
      <c r="Y7754">
        <v>1</v>
      </c>
      <c r="Z7754" t="s">
        <v>46545</v>
      </c>
      <c r="AB7754">
        <v>199202</v>
      </c>
      <c r="AC7754">
        <v>128</v>
      </c>
      <c r="AD7754" t="s">
        <v>955</v>
      </c>
      <c r="AE7754">
        <v>1051</v>
      </c>
      <c r="AF7754" t="s">
        <v>955</v>
      </c>
      <c r="AG7754">
        <v>2</v>
      </c>
      <c r="AH7754" t="s">
        <v>44524</v>
      </c>
      <c r="AI7754">
        <v>99</v>
      </c>
      <c r="AJ7754" t="s">
        <v>54511</v>
      </c>
      <c r="AK7754">
        <v>751</v>
      </c>
      <c r="AL7754" t="s">
        <v>10168</v>
      </c>
      <c r="AQ7754" t="s">
        <v>38422</v>
      </c>
      <c r="AR7754" t="s">
        <v>38423</v>
      </c>
      <c r="AS7754">
        <v>0</v>
      </c>
      <c r="AT7754" t="s">
        <v>61</v>
      </c>
      <c r="AU7754" t="s">
        <v>38424</v>
      </c>
      <c r="AX7754">
        <v>56.154007110000002</v>
      </c>
      <c r="AY7754">
        <v>10.17453121</v>
      </c>
      <c r="AZ7754" t="s">
        <v>62</v>
      </c>
      <c r="BA7754">
        <v>1082</v>
      </c>
      <c r="BB7754" t="s">
        <v>2852</v>
      </c>
    </row>
    <row r="7755" spans="1:54" x14ac:dyDescent="0.25">
      <c r="A7755" s="1">
        <v>45200</v>
      </c>
      <c r="B7755">
        <v>751327</v>
      </c>
      <c r="D7755">
        <v>8220</v>
      </c>
      <c r="E7755" t="s">
        <v>10996</v>
      </c>
      <c r="F7755" t="s">
        <v>54215</v>
      </c>
      <c r="G7755">
        <v>15088672</v>
      </c>
      <c r="H7755">
        <v>1014256675</v>
      </c>
      <c r="I7755" t="s">
        <v>38425</v>
      </c>
      <c r="J7755" t="s">
        <v>38426</v>
      </c>
      <c r="K7755" t="s">
        <v>38427</v>
      </c>
      <c r="L7755" t="s">
        <v>54216</v>
      </c>
      <c r="M7755">
        <v>3409</v>
      </c>
      <c r="N7755">
        <v>39</v>
      </c>
      <c r="R7755" s="1">
        <v>43329</v>
      </c>
      <c r="S7755" t="s">
        <v>851</v>
      </c>
      <c r="T7755">
        <v>1081</v>
      </c>
      <c r="U7755" t="s">
        <v>1844</v>
      </c>
      <c r="W7755">
        <v>7</v>
      </c>
      <c r="X7755" t="s">
        <v>2845</v>
      </c>
      <c r="Y7755">
        <v>1</v>
      </c>
      <c r="Z7755" t="s">
        <v>46545</v>
      </c>
      <c r="AA7755">
        <v>11</v>
      </c>
      <c r="AB7755">
        <v>199601</v>
      </c>
      <c r="AC7755">
        <v>129</v>
      </c>
      <c r="AD7755" t="s">
        <v>2405</v>
      </c>
      <c r="AE7755">
        <v>1016</v>
      </c>
      <c r="AF7755" t="s">
        <v>2405</v>
      </c>
      <c r="AG7755">
        <v>1</v>
      </c>
      <c r="AH7755" t="s">
        <v>44482</v>
      </c>
      <c r="AI7755">
        <v>99</v>
      </c>
      <c r="AJ7755" t="s">
        <v>54511</v>
      </c>
      <c r="AK7755">
        <v>751</v>
      </c>
      <c r="AL7755" t="s">
        <v>10168</v>
      </c>
      <c r="AQ7755" t="s">
        <v>38428</v>
      </c>
      <c r="AR7755" t="s">
        <v>38429</v>
      </c>
      <c r="AS7755">
        <v>0</v>
      </c>
      <c r="AT7755" t="s">
        <v>61</v>
      </c>
      <c r="AU7755" t="s">
        <v>54197</v>
      </c>
      <c r="AX7755">
        <v>56.174873529999999</v>
      </c>
      <c r="AY7755">
        <v>10.118082680000001</v>
      </c>
      <c r="AZ7755" t="s">
        <v>62</v>
      </c>
      <c r="BA7755">
        <v>1082</v>
      </c>
      <c r="BB7755" t="s">
        <v>2852</v>
      </c>
    </row>
    <row r="7756" spans="1:54" x14ac:dyDescent="0.25">
      <c r="A7756" s="1">
        <v>45200</v>
      </c>
      <c r="B7756">
        <v>751328</v>
      </c>
      <c r="C7756" t="s">
        <v>55558</v>
      </c>
      <c r="D7756">
        <v>8230</v>
      </c>
      <c r="E7756" t="s">
        <v>55368</v>
      </c>
      <c r="F7756" t="s">
        <v>55559</v>
      </c>
      <c r="I7756" t="s">
        <v>38430</v>
      </c>
      <c r="J7756" t="s">
        <v>38431</v>
      </c>
      <c r="K7756" t="s">
        <v>38432</v>
      </c>
      <c r="L7756" t="s">
        <v>51807</v>
      </c>
      <c r="M7756">
        <v>8282</v>
      </c>
      <c r="R7756" s="1">
        <v>40162</v>
      </c>
      <c r="S7756" t="s">
        <v>80</v>
      </c>
      <c r="V7756" s="1">
        <v>36647</v>
      </c>
      <c r="W7756">
        <v>5</v>
      </c>
      <c r="X7756" t="s">
        <v>557</v>
      </c>
      <c r="Y7756">
        <v>1</v>
      </c>
      <c r="Z7756" t="s">
        <v>46545</v>
      </c>
      <c r="AB7756">
        <v>199809</v>
      </c>
      <c r="AC7756">
        <v>148</v>
      </c>
      <c r="AD7756" t="s">
        <v>1514</v>
      </c>
      <c r="AE7756">
        <v>1024</v>
      </c>
      <c r="AF7756" t="s">
        <v>1514</v>
      </c>
      <c r="AG7756">
        <v>3</v>
      </c>
      <c r="AH7756" t="s">
        <v>81</v>
      </c>
      <c r="AI7756">
        <v>99</v>
      </c>
      <c r="AJ7756" t="s">
        <v>54511</v>
      </c>
      <c r="AK7756">
        <v>751</v>
      </c>
      <c r="AL7756" t="s">
        <v>10168</v>
      </c>
      <c r="AQ7756" t="s">
        <v>38433</v>
      </c>
      <c r="AR7756" t="s">
        <v>38434</v>
      </c>
      <c r="AS7756">
        <v>0</v>
      </c>
      <c r="AT7756" t="s">
        <v>61</v>
      </c>
      <c r="AU7756" t="s">
        <v>48477</v>
      </c>
      <c r="AX7756">
        <v>56.148089574366203</v>
      </c>
      <c r="AY7756">
        <v>10.158616272243</v>
      </c>
      <c r="AZ7756" t="s">
        <v>62</v>
      </c>
      <c r="BA7756">
        <v>1082</v>
      </c>
      <c r="BB7756" t="s">
        <v>2852</v>
      </c>
    </row>
    <row r="7757" spans="1:54" x14ac:dyDescent="0.25">
      <c r="A7757" s="1">
        <v>45200</v>
      </c>
      <c r="B7757">
        <v>751350</v>
      </c>
      <c r="C7757" t="s">
        <v>54217</v>
      </c>
      <c r="D7757">
        <v>8250</v>
      </c>
      <c r="E7757" t="s">
        <v>53337</v>
      </c>
      <c r="F7757" t="s">
        <v>54218</v>
      </c>
      <c r="G7757">
        <v>39815508</v>
      </c>
      <c r="H7757">
        <v>1024741776</v>
      </c>
      <c r="I7757" t="s">
        <v>15242</v>
      </c>
      <c r="J7757" t="s">
        <v>38435</v>
      </c>
      <c r="K7757" t="s">
        <v>38436</v>
      </c>
      <c r="L7757" t="s">
        <v>55174</v>
      </c>
      <c r="M7757">
        <v>9558</v>
      </c>
      <c r="N7757">
        <v>32</v>
      </c>
      <c r="R7757" s="1">
        <v>44643</v>
      </c>
      <c r="S7757" t="s">
        <v>56</v>
      </c>
      <c r="W7757">
        <v>4</v>
      </c>
      <c r="X7757" t="s">
        <v>725</v>
      </c>
      <c r="Y7757">
        <v>1</v>
      </c>
      <c r="Z7757" t="s">
        <v>46545</v>
      </c>
      <c r="AB7757">
        <v>198102</v>
      </c>
      <c r="AC7757">
        <v>149</v>
      </c>
      <c r="AD7757" t="s">
        <v>1085</v>
      </c>
      <c r="AE7757">
        <v>1027</v>
      </c>
      <c r="AF7757" t="s">
        <v>1543</v>
      </c>
      <c r="AG7757">
        <v>1</v>
      </c>
      <c r="AH7757" t="s">
        <v>44482</v>
      </c>
      <c r="AI7757">
        <v>85</v>
      </c>
      <c r="AJ7757" t="s">
        <v>1428</v>
      </c>
      <c r="AK7757">
        <v>751</v>
      </c>
      <c r="AL7757" t="s">
        <v>10168</v>
      </c>
      <c r="AP7757">
        <v>281033</v>
      </c>
      <c r="AQ7757" t="s">
        <v>15244</v>
      </c>
      <c r="AR7757" t="s">
        <v>38409</v>
      </c>
      <c r="AS7757">
        <v>2</v>
      </c>
      <c r="AT7757" t="s">
        <v>1413</v>
      </c>
      <c r="AU7757" t="s">
        <v>55175</v>
      </c>
      <c r="AV7757" t="s">
        <v>38437</v>
      </c>
      <c r="AX7757">
        <v>56.211742119999997</v>
      </c>
      <c r="AY7757">
        <v>10.267001929999999</v>
      </c>
      <c r="AZ7757" t="s">
        <v>62</v>
      </c>
      <c r="BA7757">
        <v>1082</v>
      </c>
      <c r="BB7757" t="s">
        <v>2852</v>
      </c>
    </row>
    <row r="7758" spans="1:54" x14ac:dyDescent="0.25">
      <c r="A7758" s="1">
        <v>45200</v>
      </c>
      <c r="B7758">
        <v>751351</v>
      </c>
      <c r="C7758" t="s">
        <v>55560</v>
      </c>
      <c r="D7758">
        <v>8200</v>
      </c>
      <c r="E7758" t="s">
        <v>10507</v>
      </c>
      <c r="F7758" t="s">
        <v>55561</v>
      </c>
      <c r="G7758">
        <v>16480134</v>
      </c>
      <c r="H7758">
        <v>1003363988</v>
      </c>
      <c r="I7758" t="s">
        <v>15242</v>
      </c>
      <c r="J7758" t="s">
        <v>38438</v>
      </c>
      <c r="K7758" t="s">
        <v>38439</v>
      </c>
      <c r="L7758" t="s">
        <v>38440</v>
      </c>
      <c r="M7758">
        <v>4185</v>
      </c>
      <c r="N7758">
        <v>113</v>
      </c>
      <c r="R7758" s="1">
        <v>44648</v>
      </c>
      <c r="S7758" t="s">
        <v>56</v>
      </c>
      <c r="V7758" s="1">
        <v>44621</v>
      </c>
      <c r="W7758">
        <v>4</v>
      </c>
      <c r="X7758" t="s">
        <v>725</v>
      </c>
      <c r="Y7758">
        <v>1</v>
      </c>
      <c r="Z7758" t="s">
        <v>46545</v>
      </c>
      <c r="AB7758">
        <v>199301</v>
      </c>
      <c r="AC7758">
        <v>149</v>
      </c>
      <c r="AD7758" t="s">
        <v>1085</v>
      </c>
      <c r="AE7758">
        <v>1027</v>
      </c>
      <c r="AF7758" t="s">
        <v>1543</v>
      </c>
      <c r="AG7758">
        <v>3</v>
      </c>
      <c r="AH7758" t="s">
        <v>81</v>
      </c>
      <c r="AI7758">
        <v>85</v>
      </c>
      <c r="AJ7758" t="s">
        <v>1428</v>
      </c>
      <c r="AK7758">
        <v>751</v>
      </c>
      <c r="AL7758" t="s">
        <v>10168</v>
      </c>
      <c r="AP7758">
        <v>281033</v>
      </c>
      <c r="AQ7758" t="s">
        <v>38441</v>
      </c>
      <c r="AR7758" t="s">
        <v>38442</v>
      </c>
      <c r="AS7758">
        <v>2</v>
      </c>
      <c r="AT7758" t="s">
        <v>1413</v>
      </c>
      <c r="AU7758" t="s">
        <v>14112</v>
      </c>
      <c r="AZ7758" t="s">
        <v>62</v>
      </c>
      <c r="BA7758">
        <v>1082</v>
      </c>
      <c r="BB7758" t="s">
        <v>2852</v>
      </c>
    </row>
    <row r="7759" spans="1:54" x14ac:dyDescent="0.25">
      <c r="A7759" s="1">
        <v>45200</v>
      </c>
      <c r="B7759">
        <v>751375</v>
      </c>
      <c r="C7759" t="s">
        <v>38443</v>
      </c>
      <c r="D7759">
        <v>8240</v>
      </c>
      <c r="E7759" t="s">
        <v>11792</v>
      </c>
      <c r="F7759" t="s">
        <v>51836</v>
      </c>
      <c r="I7759" t="s">
        <v>38444</v>
      </c>
      <c r="J7759" t="s">
        <v>38445</v>
      </c>
      <c r="K7759" t="s">
        <v>38446</v>
      </c>
      <c r="L7759" t="s">
        <v>38447</v>
      </c>
      <c r="M7759">
        <v>9348</v>
      </c>
      <c r="N7759">
        <v>20</v>
      </c>
      <c r="R7759" s="1">
        <v>40162</v>
      </c>
      <c r="S7759" t="s">
        <v>80</v>
      </c>
      <c r="V7759" s="1">
        <v>37408</v>
      </c>
      <c r="W7759">
        <v>5</v>
      </c>
      <c r="X7759" t="s">
        <v>557</v>
      </c>
      <c r="Y7759">
        <v>1</v>
      </c>
      <c r="Z7759" t="s">
        <v>46545</v>
      </c>
      <c r="AB7759">
        <v>199101</v>
      </c>
      <c r="AC7759">
        <v>147</v>
      </c>
      <c r="AD7759" t="s">
        <v>46697</v>
      </c>
      <c r="AE7759">
        <v>1021</v>
      </c>
      <c r="AF7759" t="s">
        <v>46697</v>
      </c>
      <c r="AG7759">
        <v>3</v>
      </c>
      <c r="AH7759" t="s">
        <v>81</v>
      </c>
      <c r="AI7759">
        <v>86</v>
      </c>
      <c r="AJ7759" t="s">
        <v>46697</v>
      </c>
      <c r="AK7759">
        <v>751</v>
      </c>
      <c r="AL7759" t="s">
        <v>10168</v>
      </c>
      <c r="AQ7759" t="s">
        <v>38448</v>
      </c>
      <c r="AS7759">
        <v>0</v>
      </c>
      <c r="AT7759" t="s">
        <v>61</v>
      </c>
      <c r="AU7759" t="s">
        <v>38449</v>
      </c>
      <c r="AX7759">
        <v>56.201766606744698</v>
      </c>
      <c r="AY7759">
        <v>10.244598374158601</v>
      </c>
      <c r="AZ7759" t="s">
        <v>62</v>
      </c>
      <c r="BA7759">
        <v>1082</v>
      </c>
      <c r="BB7759" t="s">
        <v>2852</v>
      </c>
    </row>
    <row r="7760" spans="1:54" x14ac:dyDescent="0.25">
      <c r="A7760" s="1">
        <v>45200</v>
      </c>
      <c r="B7760">
        <v>751376</v>
      </c>
      <c r="C7760" t="s">
        <v>55562</v>
      </c>
      <c r="D7760">
        <v>8000</v>
      </c>
      <c r="E7760" t="s">
        <v>10166</v>
      </c>
      <c r="F7760" t="s">
        <v>51837</v>
      </c>
      <c r="G7760">
        <v>67570014</v>
      </c>
      <c r="H7760">
        <v>1002253969</v>
      </c>
      <c r="I7760" t="s">
        <v>38450</v>
      </c>
      <c r="J7760" t="s">
        <v>38451</v>
      </c>
      <c r="K7760" t="s">
        <v>38452</v>
      </c>
      <c r="L7760" t="s">
        <v>38453</v>
      </c>
      <c r="M7760">
        <v>5393</v>
      </c>
      <c r="N7760">
        <v>53</v>
      </c>
      <c r="R7760" s="1">
        <v>43706</v>
      </c>
      <c r="S7760" t="s">
        <v>56</v>
      </c>
      <c r="W7760">
        <v>5</v>
      </c>
      <c r="X7760" t="s">
        <v>557</v>
      </c>
      <c r="Y7760">
        <v>1</v>
      </c>
      <c r="Z7760" t="s">
        <v>46545</v>
      </c>
      <c r="AB7760">
        <v>199107</v>
      </c>
      <c r="AC7760">
        <v>147</v>
      </c>
      <c r="AD7760" t="s">
        <v>46697</v>
      </c>
      <c r="AE7760">
        <v>1021</v>
      </c>
      <c r="AF7760" t="s">
        <v>46697</v>
      </c>
      <c r="AG7760">
        <v>2</v>
      </c>
      <c r="AH7760" t="s">
        <v>44524</v>
      </c>
      <c r="AI7760">
        <v>86</v>
      </c>
      <c r="AJ7760" t="s">
        <v>46697</v>
      </c>
      <c r="AK7760">
        <v>751</v>
      </c>
      <c r="AL7760" t="s">
        <v>10168</v>
      </c>
      <c r="AQ7760" t="s">
        <v>38454</v>
      </c>
      <c r="AR7760" t="s">
        <v>38455</v>
      </c>
      <c r="AS7760">
        <v>0</v>
      </c>
      <c r="AT7760" t="s">
        <v>61</v>
      </c>
      <c r="AU7760" t="s">
        <v>10290</v>
      </c>
      <c r="AX7760">
        <v>56.159935650000001</v>
      </c>
      <c r="AY7760">
        <v>10.21286725</v>
      </c>
      <c r="AZ7760" t="s">
        <v>62</v>
      </c>
      <c r="BA7760">
        <v>1082</v>
      </c>
      <c r="BB7760" t="s">
        <v>2852</v>
      </c>
    </row>
    <row r="7761" spans="1:54" x14ac:dyDescent="0.25">
      <c r="A7761" s="1">
        <v>45200</v>
      </c>
      <c r="B7761">
        <v>751377</v>
      </c>
      <c r="C7761" t="s">
        <v>55563</v>
      </c>
      <c r="D7761">
        <v>8000</v>
      </c>
      <c r="E7761" t="s">
        <v>10166</v>
      </c>
      <c r="F7761" t="s">
        <v>55564</v>
      </c>
      <c r="I7761" t="s">
        <v>38456</v>
      </c>
      <c r="K7761" t="s">
        <v>38457</v>
      </c>
      <c r="L7761" t="s">
        <v>56033</v>
      </c>
      <c r="N7761">
        <v>7</v>
      </c>
      <c r="R7761" s="1">
        <v>40162</v>
      </c>
      <c r="S7761" t="s">
        <v>80</v>
      </c>
      <c r="V7761" s="1">
        <v>33939</v>
      </c>
      <c r="W7761">
        <v>5</v>
      </c>
      <c r="X7761" t="s">
        <v>557</v>
      </c>
      <c r="Y7761">
        <v>1</v>
      </c>
      <c r="Z7761" t="s">
        <v>46545</v>
      </c>
      <c r="AB7761">
        <v>199107</v>
      </c>
      <c r="AC7761">
        <v>147</v>
      </c>
      <c r="AD7761" t="s">
        <v>46697</v>
      </c>
      <c r="AE7761">
        <v>1021</v>
      </c>
      <c r="AF7761" t="s">
        <v>46697</v>
      </c>
      <c r="AG7761">
        <v>3</v>
      </c>
      <c r="AH7761" t="s">
        <v>81</v>
      </c>
      <c r="AI7761">
        <v>86</v>
      </c>
      <c r="AJ7761" t="s">
        <v>46697</v>
      </c>
      <c r="AK7761">
        <v>751</v>
      </c>
      <c r="AL7761" t="s">
        <v>10168</v>
      </c>
      <c r="AS7761">
        <v>0</v>
      </c>
      <c r="AT7761" t="s">
        <v>61</v>
      </c>
      <c r="AU7761" t="s">
        <v>55776</v>
      </c>
      <c r="AV7761" t="s">
        <v>38458</v>
      </c>
      <c r="AX7761">
        <v>56.152060918753698</v>
      </c>
      <c r="AY7761">
        <v>10.2038372515921</v>
      </c>
      <c r="AZ7761" t="s">
        <v>62</v>
      </c>
      <c r="BA7761">
        <v>1082</v>
      </c>
      <c r="BB7761" t="s">
        <v>2852</v>
      </c>
    </row>
    <row r="7762" spans="1:54" x14ac:dyDescent="0.25">
      <c r="A7762" s="1">
        <v>45200</v>
      </c>
      <c r="B7762">
        <v>751378</v>
      </c>
      <c r="C7762" t="s">
        <v>55565</v>
      </c>
      <c r="D7762">
        <v>8200</v>
      </c>
      <c r="E7762" t="s">
        <v>10507</v>
      </c>
      <c r="F7762" t="s">
        <v>55566</v>
      </c>
      <c r="G7762">
        <v>15617683</v>
      </c>
      <c r="H7762">
        <v>1000951156</v>
      </c>
      <c r="I7762" t="s">
        <v>38459</v>
      </c>
      <c r="J7762" t="s">
        <v>38460</v>
      </c>
      <c r="K7762" t="s">
        <v>38460</v>
      </c>
      <c r="L7762" t="s">
        <v>56034</v>
      </c>
      <c r="M7762">
        <v>2771</v>
      </c>
      <c r="N7762">
        <v>9</v>
      </c>
      <c r="R7762" s="1">
        <v>43329</v>
      </c>
      <c r="S7762" t="s">
        <v>851</v>
      </c>
      <c r="W7762">
        <v>5</v>
      </c>
      <c r="X7762" t="s">
        <v>557</v>
      </c>
      <c r="Y7762">
        <v>1</v>
      </c>
      <c r="Z7762" t="s">
        <v>46545</v>
      </c>
      <c r="AB7762">
        <v>199009</v>
      </c>
      <c r="AC7762">
        <v>147</v>
      </c>
      <c r="AD7762" t="s">
        <v>46697</v>
      </c>
      <c r="AE7762">
        <v>1021</v>
      </c>
      <c r="AF7762" t="s">
        <v>46697</v>
      </c>
      <c r="AG7762">
        <v>2</v>
      </c>
      <c r="AH7762" t="s">
        <v>44524</v>
      </c>
      <c r="AI7762">
        <v>86</v>
      </c>
      <c r="AJ7762" t="s">
        <v>46697</v>
      </c>
      <c r="AK7762">
        <v>751</v>
      </c>
      <c r="AL7762" t="s">
        <v>10168</v>
      </c>
      <c r="AQ7762" t="s">
        <v>38461</v>
      </c>
      <c r="AR7762" t="s">
        <v>38462</v>
      </c>
      <c r="AS7762">
        <v>0</v>
      </c>
      <c r="AT7762" t="s">
        <v>61</v>
      </c>
      <c r="AU7762" t="s">
        <v>56023</v>
      </c>
      <c r="AX7762">
        <v>56.18165844</v>
      </c>
      <c r="AY7762">
        <v>10.189702</v>
      </c>
      <c r="AZ7762" t="s">
        <v>62</v>
      </c>
      <c r="BA7762">
        <v>1082</v>
      </c>
      <c r="BB7762" t="s">
        <v>2852</v>
      </c>
    </row>
    <row r="7763" spans="1:54" x14ac:dyDescent="0.25">
      <c r="A7763" s="1">
        <v>45200</v>
      </c>
      <c r="B7763">
        <v>751379</v>
      </c>
      <c r="C7763" t="s">
        <v>38463</v>
      </c>
      <c r="D7763">
        <v>8270</v>
      </c>
      <c r="E7763" t="s">
        <v>48112</v>
      </c>
      <c r="F7763" t="s">
        <v>38463</v>
      </c>
      <c r="G7763">
        <v>10534291</v>
      </c>
      <c r="H7763">
        <v>1025475689</v>
      </c>
      <c r="I7763" t="s">
        <v>10891</v>
      </c>
      <c r="J7763" t="s">
        <v>38431</v>
      </c>
      <c r="K7763" t="s">
        <v>10892</v>
      </c>
      <c r="L7763" t="s">
        <v>38464</v>
      </c>
      <c r="M7763">
        <v>7926</v>
      </c>
      <c r="N7763" t="s">
        <v>9213</v>
      </c>
      <c r="R7763" s="1">
        <v>45112</v>
      </c>
      <c r="S7763" t="s">
        <v>171</v>
      </c>
      <c r="W7763">
        <v>0</v>
      </c>
      <c r="X7763" t="s">
        <v>1252</v>
      </c>
      <c r="Y7763">
        <v>1</v>
      </c>
      <c r="Z7763" t="s">
        <v>46545</v>
      </c>
      <c r="AB7763">
        <v>199107</v>
      </c>
      <c r="AC7763">
        <v>147</v>
      </c>
      <c r="AD7763" t="s">
        <v>46697</v>
      </c>
      <c r="AE7763">
        <v>1021</v>
      </c>
      <c r="AF7763" t="s">
        <v>46697</v>
      </c>
      <c r="AG7763">
        <v>1</v>
      </c>
      <c r="AH7763" t="s">
        <v>44482</v>
      </c>
      <c r="AI7763">
        <v>86</v>
      </c>
      <c r="AJ7763" t="s">
        <v>46697</v>
      </c>
      <c r="AK7763">
        <v>751</v>
      </c>
      <c r="AL7763" t="s">
        <v>10168</v>
      </c>
      <c r="AP7763">
        <v>280173</v>
      </c>
      <c r="AQ7763" t="s">
        <v>10893</v>
      </c>
      <c r="AR7763" t="s">
        <v>10894</v>
      </c>
      <c r="AS7763">
        <v>2</v>
      </c>
      <c r="AT7763" t="s">
        <v>1413</v>
      </c>
      <c r="AU7763" t="s">
        <v>27146</v>
      </c>
      <c r="AX7763">
        <v>56.107347150000003</v>
      </c>
      <c r="AY7763">
        <v>10.20606227</v>
      </c>
      <c r="AZ7763" t="s">
        <v>62</v>
      </c>
      <c r="BA7763">
        <v>1082</v>
      </c>
      <c r="BB7763" t="s">
        <v>2852</v>
      </c>
    </row>
    <row r="7764" spans="1:54" x14ac:dyDescent="0.25">
      <c r="A7764" s="1">
        <v>45200</v>
      </c>
      <c r="B7764">
        <v>751380</v>
      </c>
      <c r="C7764" t="s">
        <v>55567</v>
      </c>
      <c r="D7764">
        <v>8000</v>
      </c>
      <c r="E7764" t="s">
        <v>10166</v>
      </c>
      <c r="F7764" t="s">
        <v>55568</v>
      </c>
      <c r="I7764" t="s">
        <v>38465</v>
      </c>
      <c r="J7764" t="s">
        <v>38466</v>
      </c>
      <c r="K7764" t="s">
        <v>38467</v>
      </c>
      <c r="L7764" t="s">
        <v>51838</v>
      </c>
      <c r="M7764">
        <v>8282</v>
      </c>
      <c r="N7764">
        <v>25</v>
      </c>
      <c r="R7764" s="1">
        <v>40162</v>
      </c>
      <c r="S7764" t="s">
        <v>80</v>
      </c>
      <c r="V7764" s="1">
        <v>36770</v>
      </c>
      <c r="W7764">
        <v>5</v>
      </c>
      <c r="X7764" t="s">
        <v>557</v>
      </c>
      <c r="Y7764">
        <v>1</v>
      </c>
      <c r="Z7764" t="s">
        <v>46545</v>
      </c>
      <c r="AB7764">
        <v>199106</v>
      </c>
      <c r="AC7764">
        <v>147</v>
      </c>
      <c r="AD7764" t="s">
        <v>46697</v>
      </c>
      <c r="AE7764">
        <v>1021</v>
      </c>
      <c r="AF7764" t="s">
        <v>46697</v>
      </c>
      <c r="AG7764">
        <v>3</v>
      </c>
      <c r="AH7764" t="s">
        <v>81</v>
      </c>
      <c r="AI7764">
        <v>86</v>
      </c>
      <c r="AJ7764" t="s">
        <v>46697</v>
      </c>
      <c r="AK7764">
        <v>751</v>
      </c>
      <c r="AL7764" t="s">
        <v>10168</v>
      </c>
      <c r="AQ7764" t="s">
        <v>38468</v>
      </c>
      <c r="AS7764">
        <v>0</v>
      </c>
      <c r="AT7764" t="s">
        <v>61</v>
      </c>
      <c r="AU7764" t="s">
        <v>48477</v>
      </c>
      <c r="AX7764">
        <v>56.153005864269701</v>
      </c>
      <c r="AY7764">
        <v>10.1837322372907</v>
      </c>
      <c r="AZ7764" t="s">
        <v>62</v>
      </c>
      <c r="BA7764">
        <v>1082</v>
      </c>
      <c r="BB7764" t="s">
        <v>2852</v>
      </c>
    </row>
    <row r="7765" spans="1:54" x14ac:dyDescent="0.25">
      <c r="A7765" s="1">
        <v>45200</v>
      </c>
      <c r="B7765">
        <v>751381</v>
      </c>
      <c r="C7765" t="s">
        <v>55569</v>
      </c>
      <c r="D7765">
        <v>8000</v>
      </c>
      <c r="E7765" t="s">
        <v>10166</v>
      </c>
      <c r="F7765" t="s">
        <v>55570</v>
      </c>
      <c r="I7765" t="s">
        <v>38469</v>
      </c>
      <c r="J7765" t="s">
        <v>38470</v>
      </c>
      <c r="K7765" t="s">
        <v>38471</v>
      </c>
      <c r="L7765" t="s">
        <v>12301</v>
      </c>
      <c r="M7765">
        <v>1296</v>
      </c>
      <c r="N7765">
        <v>12</v>
      </c>
      <c r="R7765" s="1">
        <v>40162</v>
      </c>
      <c r="S7765" t="s">
        <v>80</v>
      </c>
      <c r="V7765" s="1">
        <v>36220</v>
      </c>
      <c r="W7765">
        <v>5</v>
      </c>
      <c r="X7765" t="s">
        <v>557</v>
      </c>
      <c r="Y7765">
        <v>1</v>
      </c>
      <c r="Z7765" t="s">
        <v>46545</v>
      </c>
      <c r="AB7765">
        <v>199104</v>
      </c>
      <c r="AC7765">
        <v>147</v>
      </c>
      <c r="AD7765" t="s">
        <v>46697</v>
      </c>
      <c r="AE7765">
        <v>1021</v>
      </c>
      <c r="AF7765" t="s">
        <v>46697</v>
      </c>
      <c r="AG7765">
        <v>3</v>
      </c>
      <c r="AH7765" t="s">
        <v>81</v>
      </c>
      <c r="AI7765">
        <v>86</v>
      </c>
      <c r="AJ7765" t="s">
        <v>46697</v>
      </c>
      <c r="AK7765">
        <v>751</v>
      </c>
      <c r="AL7765" t="s">
        <v>10168</v>
      </c>
      <c r="AS7765">
        <v>0</v>
      </c>
      <c r="AT7765" t="s">
        <v>61</v>
      </c>
      <c r="AU7765" t="s">
        <v>12304</v>
      </c>
      <c r="AX7765">
        <v>56.142663047204501</v>
      </c>
      <c r="AY7765">
        <v>10.2011645438367</v>
      </c>
      <c r="AZ7765" t="s">
        <v>62</v>
      </c>
      <c r="BA7765">
        <v>1082</v>
      </c>
      <c r="BB7765" t="s">
        <v>2852</v>
      </c>
    </row>
    <row r="7766" spans="1:54" x14ac:dyDescent="0.25">
      <c r="A7766" s="1">
        <v>45200</v>
      </c>
      <c r="B7766">
        <v>751382</v>
      </c>
      <c r="C7766" t="s">
        <v>55571</v>
      </c>
      <c r="D7766">
        <v>8230</v>
      </c>
      <c r="E7766" t="s">
        <v>55368</v>
      </c>
      <c r="F7766" t="s">
        <v>38472</v>
      </c>
      <c r="G7766">
        <v>12634331</v>
      </c>
      <c r="H7766">
        <v>1000419875</v>
      </c>
      <c r="I7766" t="s">
        <v>38473</v>
      </c>
      <c r="J7766" t="s">
        <v>38474</v>
      </c>
      <c r="K7766" t="s">
        <v>38475</v>
      </c>
      <c r="L7766" t="s">
        <v>51839</v>
      </c>
      <c r="M7766">
        <v>8282</v>
      </c>
      <c r="N7766" t="s">
        <v>38476</v>
      </c>
      <c r="R7766" s="1">
        <v>44308</v>
      </c>
      <c r="S7766" t="s">
        <v>56</v>
      </c>
      <c r="W7766">
        <v>5</v>
      </c>
      <c r="X7766" t="s">
        <v>557</v>
      </c>
      <c r="Y7766">
        <v>1</v>
      </c>
      <c r="Z7766" t="s">
        <v>46545</v>
      </c>
      <c r="AB7766">
        <v>198603</v>
      </c>
      <c r="AC7766">
        <v>147</v>
      </c>
      <c r="AD7766" t="s">
        <v>46697</v>
      </c>
      <c r="AE7766">
        <v>1021</v>
      </c>
      <c r="AF7766" t="s">
        <v>46697</v>
      </c>
      <c r="AG7766">
        <v>2</v>
      </c>
      <c r="AH7766" t="s">
        <v>44524</v>
      </c>
      <c r="AI7766">
        <v>86</v>
      </c>
      <c r="AJ7766" t="s">
        <v>46697</v>
      </c>
      <c r="AK7766">
        <v>751</v>
      </c>
      <c r="AL7766" t="s">
        <v>10168</v>
      </c>
      <c r="AQ7766" t="s">
        <v>38477</v>
      </c>
      <c r="AR7766" t="s">
        <v>38478</v>
      </c>
      <c r="AS7766">
        <v>0</v>
      </c>
      <c r="AT7766" t="s">
        <v>61</v>
      </c>
      <c r="AU7766" t="s">
        <v>48477</v>
      </c>
      <c r="AX7766">
        <v>56.152205500000001</v>
      </c>
      <c r="AY7766">
        <v>10.17605584</v>
      </c>
      <c r="AZ7766" t="s">
        <v>62</v>
      </c>
      <c r="BA7766">
        <v>1082</v>
      </c>
      <c r="BB7766" t="s">
        <v>2852</v>
      </c>
    </row>
    <row r="7767" spans="1:54" x14ac:dyDescent="0.25">
      <c r="A7767" s="1">
        <v>45200</v>
      </c>
      <c r="B7767">
        <v>751383</v>
      </c>
      <c r="C7767" t="s">
        <v>55572</v>
      </c>
      <c r="D7767">
        <v>8000</v>
      </c>
      <c r="E7767" t="s">
        <v>10166</v>
      </c>
      <c r="F7767" t="s">
        <v>55573</v>
      </c>
      <c r="I7767" t="s">
        <v>36609</v>
      </c>
      <c r="J7767" t="s">
        <v>38479</v>
      </c>
      <c r="K7767" t="s">
        <v>38480</v>
      </c>
      <c r="L7767" t="s">
        <v>38481</v>
      </c>
      <c r="M7767">
        <v>2197</v>
      </c>
      <c r="N7767">
        <v>9</v>
      </c>
      <c r="R7767" s="1">
        <v>40162</v>
      </c>
      <c r="S7767" t="s">
        <v>80</v>
      </c>
      <c r="V7767" s="1">
        <v>37561</v>
      </c>
      <c r="W7767">
        <v>5</v>
      </c>
      <c r="X7767" t="s">
        <v>557</v>
      </c>
      <c r="Y7767">
        <v>1</v>
      </c>
      <c r="Z7767" t="s">
        <v>46545</v>
      </c>
      <c r="AB7767">
        <v>198205</v>
      </c>
      <c r="AC7767">
        <v>147</v>
      </c>
      <c r="AD7767" t="s">
        <v>46697</v>
      </c>
      <c r="AE7767">
        <v>1021</v>
      </c>
      <c r="AF7767" t="s">
        <v>46697</v>
      </c>
      <c r="AG7767">
        <v>3</v>
      </c>
      <c r="AH7767" t="s">
        <v>81</v>
      </c>
      <c r="AI7767">
        <v>86</v>
      </c>
      <c r="AJ7767" t="s">
        <v>46697</v>
      </c>
      <c r="AK7767">
        <v>751</v>
      </c>
      <c r="AL7767" t="s">
        <v>10168</v>
      </c>
      <c r="AQ7767" t="s">
        <v>38482</v>
      </c>
      <c r="AR7767" t="s">
        <v>38483</v>
      </c>
      <c r="AS7767">
        <v>0</v>
      </c>
      <c r="AT7767" t="s">
        <v>61</v>
      </c>
      <c r="AU7767" t="s">
        <v>13518</v>
      </c>
      <c r="AX7767">
        <v>56.153888910250203</v>
      </c>
      <c r="AY7767">
        <v>10.2094431942432</v>
      </c>
      <c r="AZ7767" t="s">
        <v>62</v>
      </c>
      <c r="BA7767">
        <v>1082</v>
      </c>
      <c r="BB7767" t="s">
        <v>2852</v>
      </c>
    </row>
    <row r="7768" spans="1:54" x14ac:dyDescent="0.25">
      <c r="A7768" s="1">
        <v>45200</v>
      </c>
      <c r="B7768">
        <v>751384</v>
      </c>
      <c r="C7768" t="s">
        <v>55574</v>
      </c>
      <c r="D7768">
        <v>8000</v>
      </c>
      <c r="E7768" t="s">
        <v>10166</v>
      </c>
      <c r="F7768" t="s">
        <v>51840</v>
      </c>
      <c r="L7768" t="s">
        <v>55575</v>
      </c>
      <c r="M7768">
        <v>9655</v>
      </c>
      <c r="N7768">
        <v>7</v>
      </c>
      <c r="P7768">
        <v>5</v>
      </c>
      <c r="R7768" s="1">
        <v>40162</v>
      </c>
      <c r="S7768" t="s">
        <v>80</v>
      </c>
      <c r="V7768" s="1">
        <v>34304</v>
      </c>
      <c r="W7768">
        <v>5</v>
      </c>
      <c r="X7768" t="s">
        <v>557</v>
      </c>
      <c r="Y7768">
        <v>1</v>
      </c>
      <c r="Z7768" t="s">
        <v>46545</v>
      </c>
      <c r="AB7768">
        <v>198602</v>
      </c>
      <c r="AC7768">
        <v>147</v>
      </c>
      <c r="AD7768" t="s">
        <v>46697</v>
      </c>
      <c r="AE7768">
        <v>1021</v>
      </c>
      <c r="AF7768" t="s">
        <v>46697</v>
      </c>
      <c r="AG7768">
        <v>3</v>
      </c>
      <c r="AH7768" t="s">
        <v>81</v>
      </c>
      <c r="AI7768">
        <v>86</v>
      </c>
      <c r="AJ7768" t="s">
        <v>46697</v>
      </c>
      <c r="AK7768">
        <v>751</v>
      </c>
      <c r="AL7768" t="s">
        <v>10168</v>
      </c>
      <c r="AS7768">
        <v>0</v>
      </c>
      <c r="AT7768" t="s">
        <v>61</v>
      </c>
      <c r="AU7768" t="s">
        <v>55371</v>
      </c>
      <c r="AX7768">
        <v>56.153982712836601</v>
      </c>
      <c r="AY7768">
        <v>10.211572058699</v>
      </c>
      <c r="AZ7768" t="s">
        <v>62</v>
      </c>
      <c r="BA7768">
        <v>1082</v>
      </c>
      <c r="BB7768" t="s">
        <v>2852</v>
      </c>
    </row>
    <row r="7769" spans="1:54" x14ac:dyDescent="0.25">
      <c r="A7769" s="1">
        <v>45200</v>
      </c>
      <c r="B7769">
        <v>751385</v>
      </c>
      <c r="C7769" t="s">
        <v>55576</v>
      </c>
      <c r="D7769">
        <v>8000</v>
      </c>
      <c r="E7769" t="s">
        <v>10166</v>
      </c>
      <c r="F7769" t="s">
        <v>51841</v>
      </c>
      <c r="I7769" t="s">
        <v>46351</v>
      </c>
      <c r="K7769" t="s">
        <v>38484</v>
      </c>
      <c r="L7769" t="s">
        <v>55577</v>
      </c>
      <c r="M7769">
        <v>9655</v>
      </c>
      <c r="N7769">
        <v>7</v>
      </c>
      <c r="R7769" s="1">
        <v>40162</v>
      </c>
      <c r="S7769" t="s">
        <v>80</v>
      </c>
      <c r="V7769" s="1">
        <v>34304</v>
      </c>
      <c r="W7769">
        <v>5</v>
      </c>
      <c r="X7769" t="s">
        <v>557</v>
      </c>
      <c r="Y7769">
        <v>1</v>
      </c>
      <c r="Z7769" t="s">
        <v>46545</v>
      </c>
      <c r="AB7769">
        <v>199107</v>
      </c>
      <c r="AC7769">
        <v>147</v>
      </c>
      <c r="AD7769" t="s">
        <v>46697</v>
      </c>
      <c r="AE7769">
        <v>1021</v>
      </c>
      <c r="AF7769" t="s">
        <v>46697</v>
      </c>
      <c r="AG7769">
        <v>3</v>
      </c>
      <c r="AH7769" t="s">
        <v>81</v>
      </c>
      <c r="AI7769">
        <v>86</v>
      </c>
      <c r="AJ7769" t="s">
        <v>46697</v>
      </c>
      <c r="AK7769">
        <v>751</v>
      </c>
      <c r="AL7769" t="s">
        <v>10168</v>
      </c>
      <c r="AS7769">
        <v>0</v>
      </c>
      <c r="AT7769" t="s">
        <v>61</v>
      </c>
      <c r="AU7769" t="s">
        <v>55371</v>
      </c>
      <c r="AX7769">
        <v>56.153982712836601</v>
      </c>
      <c r="AY7769">
        <v>10.211572058699</v>
      </c>
      <c r="AZ7769" t="s">
        <v>62</v>
      </c>
      <c r="BA7769">
        <v>1082</v>
      </c>
      <c r="BB7769" t="s">
        <v>2852</v>
      </c>
    </row>
    <row r="7770" spans="1:54" x14ac:dyDescent="0.25">
      <c r="A7770" s="1">
        <v>45200</v>
      </c>
      <c r="B7770">
        <v>751386</v>
      </c>
      <c r="C7770" t="s">
        <v>55578</v>
      </c>
      <c r="D7770">
        <v>8000</v>
      </c>
      <c r="E7770" t="s">
        <v>10166</v>
      </c>
      <c r="F7770" t="s">
        <v>55579</v>
      </c>
      <c r="I7770" t="s">
        <v>38485</v>
      </c>
      <c r="J7770" t="s">
        <v>38486</v>
      </c>
      <c r="K7770" t="s">
        <v>38487</v>
      </c>
      <c r="L7770" t="s">
        <v>51842</v>
      </c>
      <c r="M7770">
        <v>8467</v>
      </c>
      <c r="N7770">
        <v>19</v>
      </c>
      <c r="R7770" s="1">
        <v>40162</v>
      </c>
      <c r="S7770" t="s">
        <v>80</v>
      </c>
      <c r="V7770" s="1">
        <v>37073</v>
      </c>
      <c r="W7770">
        <v>5</v>
      </c>
      <c r="X7770" t="s">
        <v>557</v>
      </c>
      <c r="Y7770">
        <v>1</v>
      </c>
      <c r="Z7770" t="s">
        <v>46545</v>
      </c>
      <c r="AB7770">
        <v>199107</v>
      </c>
      <c r="AC7770">
        <v>147</v>
      </c>
      <c r="AD7770" t="s">
        <v>46697</v>
      </c>
      <c r="AE7770">
        <v>1021</v>
      </c>
      <c r="AF7770" t="s">
        <v>46697</v>
      </c>
      <c r="AG7770">
        <v>3</v>
      </c>
      <c r="AH7770" t="s">
        <v>81</v>
      </c>
      <c r="AI7770">
        <v>86</v>
      </c>
      <c r="AJ7770" t="s">
        <v>46697</v>
      </c>
      <c r="AK7770">
        <v>751</v>
      </c>
      <c r="AL7770" t="s">
        <v>10168</v>
      </c>
      <c r="AQ7770" t="s">
        <v>38488</v>
      </c>
      <c r="AR7770" t="s">
        <v>38489</v>
      </c>
      <c r="AS7770">
        <v>0</v>
      </c>
      <c r="AT7770" t="s">
        <v>61</v>
      </c>
      <c r="AU7770" t="s">
        <v>51843</v>
      </c>
      <c r="AX7770">
        <v>56.161200301249998</v>
      </c>
      <c r="AY7770">
        <v>10.2053774800592</v>
      </c>
      <c r="AZ7770" t="s">
        <v>62</v>
      </c>
      <c r="BA7770">
        <v>1082</v>
      </c>
      <c r="BB7770" t="s">
        <v>2852</v>
      </c>
    </row>
    <row r="7771" spans="1:54" x14ac:dyDescent="0.25">
      <c r="A7771" s="1">
        <v>45200</v>
      </c>
      <c r="B7771">
        <v>751387</v>
      </c>
      <c r="C7771" t="s">
        <v>55580</v>
      </c>
      <c r="D7771">
        <v>8000</v>
      </c>
      <c r="E7771" t="s">
        <v>10166</v>
      </c>
      <c r="F7771" t="s">
        <v>51844</v>
      </c>
      <c r="I7771" t="s">
        <v>51845</v>
      </c>
      <c r="J7771" t="s">
        <v>38486</v>
      </c>
      <c r="K7771" t="s">
        <v>38487</v>
      </c>
      <c r="L7771" t="s">
        <v>51846</v>
      </c>
      <c r="M7771">
        <v>8467</v>
      </c>
      <c r="N7771">
        <v>19</v>
      </c>
      <c r="R7771" s="1">
        <v>40162</v>
      </c>
      <c r="S7771" t="s">
        <v>80</v>
      </c>
      <c r="V7771" s="1">
        <v>35977</v>
      </c>
      <c r="W7771">
        <v>5</v>
      </c>
      <c r="X7771" t="s">
        <v>557</v>
      </c>
      <c r="Y7771">
        <v>1</v>
      </c>
      <c r="Z7771" t="s">
        <v>46545</v>
      </c>
      <c r="AB7771">
        <v>199107</v>
      </c>
      <c r="AC7771">
        <v>147</v>
      </c>
      <c r="AD7771" t="s">
        <v>46697</v>
      </c>
      <c r="AE7771">
        <v>1021</v>
      </c>
      <c r="AF7771" t="s">
        <v>46697</v>
      </c>
      <c r="AG7771">
        <v>3</v>
      </c>
      <c r="AH7771" t="s">
        <v>81</v>
      </c>
      <c r="AI7771">
        <v>86</v>
      </c>
      <c r="AJ7771" t="s">
        <v>46697</v>
      </c>
      <c r="AK7771">
        <v>751</v>
      </c>
      <c r="AL7771" t="s">
        <v>10168</v>
      </c>
      <c r="AQ7771" t="s">
        <v>38490</v>
      </c>
      <c r="AS7771">
        <v>0</v>
      </c>
      <c r="AT7771" t="s">
        <v>61</v>
      </c>
      <c r="AU7771" t="s">
        <v>51843</v>
      </c>
      <c r="AX7771">
        <v>56.161200301249998</v>
      </c>
      <c r="AY7771">
        <v>10.2053774800592</v>
      </c>
      <c r="AZ7771" t="s">
        <v>62</v>
      </c>
      <c r="BA7771">
        <v>1082</v>
      </c>
      <c r="BB7771" t="s">
        <v>2852</v>
      </c>
    </row>
    <row r="7772" spans="1:54" x14ac:dyDescent="0.25">
      <c r="A7772" s="1">
        <v>45200</v>
      </c>
      <c r="B7772">
        <v>751388</v>
      </c>
      <c r="C7772" t="s">
        <v>55581</v>
      </c>
      <c r="D7772">
        <v>8000</v>
      </c>
      <c r="E7772" t="s">
        <v>10166</v>
      </c>
      <c r="F7772" t="s">
        <v>55582</v>
      </c>
      <c r="G7772">
        <v>15617632</v>
      </c>
      <c r="H7772">
        <v>1000951144</v>
      </c>
      <c r="I7772" t="s">
        <v>38412</v>
      </c>
      <c r="J7772" t="s">
        <v>38491</v>
      </c>
      <c r="K7772" t="s">
        <v>38492</v>
      </c>
      <c r="L7772" t="s">
        <v>56035</v>
      </c>
      <c r="N7772">
        <v>8</v>
      </c>
      <c r="R7772" s="1">
        <v>41061</v>
      </c>
      <c r="S7772" t="s">
        <v>56</v>
      </c>
      <c r="V7772" s="1">
        <v>39082</v>
      </c>
      <c r="W7772">
        <v>5</v>
      </c>
      <c r="X7772" t="s">
        <v>557</v>
      </c>
      <c r="Y7772">
        <v>1</v>
      </c>
      <c r="Z7772" t="s">
        <v>46545</v>
      </c>
      <c r="AB7772">
        <v>199107</v>
      </c>
      <c r="AC7772">
        <v>147</v>
      </c>
      <c r="AD7772" t="s">
        <v>46697</v>
      </c>
      <c r="AE7772">
        <v>1021</v>
      </c>
      <c r="AF7772" t="s">
        <v>46697</v>
      </c>
      <c r="AG7772">
        <v>3</v>
      </c>
      <c r="AH7772" t="s">
        <v>81</v>
      </c>
      <c r="AI7772">
        <v>86</v>
      </c>
      <c r="AJ7772" t="s">
        <v>46697</v>
      </c>
      <c r="AK7772">
        <v>751</v>
      </c>
      <c r="AL7772" t="s">
        <v>10168</v>
      </c>
      <c r="AQ7772" t="s">
        <v>38493</v>
      </c>
      <c r="AR7772" t="s">
        <v>38494</v>
      </c>
      <c r="AS7772">
        <v>0</v>
      </c>
      <c r="AT7772" t="s">
        <v>61</v>
      </c>
      <c r="AU7772" t="s">
        <v>56036</v>
      </c>
      <c r="AV7772" t="s">
        <v>38495</v>
      </c>
      <c r="AZ7772" t="s">
        <v>62</v>
      </c>
      <c r="BA7772">
        <v>1082</v>
      </c>
      <c r="BB7772" t="s">
        <v>2852</v>
      </c>
    </row>
    <row r="7773" spans="1:54" x14ac:dyDescent="0.25">
      <c r="A7773" s="1">
        <v>45200</v>
      </c>
      <c r="B7773">
        <v>751389</v>
      </c>
      <c r="C7773" t="s">
        <v>55583</v>
      </c>
      <c r="D7773">
        <v>8000</v>
      </c>
      <c r="E7773" t="s">
        <v>10166</v>
      </c>
      <c r="F7773" t="s">
        <v>55584</v>
      </c>
      <c r="I7773" t="s">
        <v>38496</v>
      </c>
      <c r="J7773" t="s">
        <v>38497</v>
      </c>
      <c r="K7773" t="s">
        <v>38498</v>
      </c>
      <c r="L7773" t="s">
        <v>55585</v>
      </c>
      <c r="M7773">
        <v>9655</v>
      </c>
      <c r="N7773">
        <v>49</v>
      </c>
      <c r="R7773" s="1">
        <v>40162</v>
      </c>
      <c r="S7773" t="s">
        <v>80</v>
      </c>
      <c r="V7773" s="1">
        <v>36404</v>
      </c>
      <c r="W7773">
        <v>5</v>
      </c>
      <c r="X7773" t="s">
        <v>557</v>
      </c>
      <c r="Y7773">
        <v>1</v>
      </c>
      <c r="Z7773" t="s">
        <v>46545</v>
      </c>
      <c r="AB7773">
        <v>199301</v>
      </c>
      <c r="AC7773">
        <v>147</v>
      </c>
      <c r="AD7773" t="s">
        <v>46697</v>
      </c>
      <c r="AE7773">
        <v>1021</v>
      </c>
      <c r="AF7773" t="s">
        <v>46697</v>
      </c>
      <c r="AG7773">
        <v>3</v>
      </c>
      <c r="AH7773" t="s">
        <v>81</v>
      </c>
      <c r="AI7773">
        <v>86</v>
      </c>
      <c r="AJ7773" t="s">
        <v>46697</v>
      </c>
      <c r="AK7773">
        <v>751</v>
      </c>
      <c r="AL7773" t="s">
        <v>10168</v>
      </c>
      <c r="AQ7773" t="s">
        <v>38499</v>
      </c>
      <c r="AS7773">
        <v>0</v>
      </c>
      <c r="AT7773" t="s">
        <v>61</v>
      </c>
      <c r="AU7773" t="s">
        <v>55371</v>
      </c>
      <c r="AX7773">
        <v>56.156181470865299</v>
      </c>
      <c r="AY7773">
        <v>10.205054809478501</v>
      </c>
      <c r="AZ7773" t="s">
        <v>62</v>
      </c>
      <c r="BA7773">
        <v>1082</v>
      </c>
      <c r="BB7773" t="s">
        <v>2852</v>
      </c>
    </row>
    <row r="7774" spans="1:54" x14ac:dyDescent="0.25">
      <c r="A7774" s="1">
        <v>45200</v>
      </c>
      <c r="B7774">
        <v>751390</v>
      </c>
      <c r="C7774" t="s">
        <v>51847</v>
      </c>
      <c r="D7774">
        <v>8000</v>
      </c>
      <c r="E7774" t="s">
        <v>10166</v>
      </c>
      <c r="F7774" t="s">
        <v>55586</v>
      </c>
      <c r="I7774" t="s">
        <v>38500</v>
      </c>
      <c r="J7774" t="s">
        <v>38501</v>
      </c>
      <c r="K7774" t="s">
        <v>38407</v>
      </c>
      <c r="L7774" t="s">
        <v>38502</v>
      </c>
      <c r="M7774">
        <v>4379</v>
      </c>
      <c r="N7774">
        <v>4</v>
      </c>
      <c r="R7774" s="1">
        <v>40162</v>
      </c>
      <c r="S7774" t="s">
        <v>80</v>
      </c>
      <c r="V7774" s="1">
        <v>37987</v>
      </c>
      <c r="W7774">
        <v>5</v>
      </c>
      <c r="X7774" t="s">
        <v>557</v>
      </c>
      <c r="Y7774">
        <v>1</v>
      </c>
      <c r="Z7774" t="s">
        <v>46545</v>
      </c>
      <c r="AB7774">
        <v>198901</v>
      </c>
      <c r="AC7774">
        <v>147</v>
      </c>
      <c r="AD7774" t="s">
        <v>46697</v>
      </c>
      <c r="AE7774">
        <v>1021</v>
      </c>
      <c r="AF7774" t="s">
        <v>46697</v>
      </c>
      <c r="AG7774">
        <v>3</v>
      </c>
      <c r="AH7774" t="s">
        <v>81</v>
      </c>
      <c r="AI7774">
        <v>86</v>
      </c>
      <c r="AJ7774" t="s">
        <v>46697</v>
      </c>
      <c r="AK7774">
        <v>751</v>
      </c>
      <c r="AL7774" t="s">
        <v>10168</v>
      </c>
      <c r="AQ7774" t="s">
        <v>38503</v>
      </c>
      <c r="AR7774" t="s">
        <v>38504</v>
      </c>
      <c r="AS7774">
        <v>0</v>
      </c>
      <c r="AT7774" t="s">
        <v>61</v>
      </c>
      <c r="AU7774" t="s">
        <v>38505</v>
      </c>
      <c r="AX7774">
        <v>56.159333524452997</v>
      </c>
      <c r="AY7774">
        <v>10.2061191045558</v>
      </c>
      <c r="AZ7774" t="s">
        <v>62</v>
      </c>
      <c r="BA7774">
        <v>1082</v>
      </c>
      <c r="BB7774" t="s">
        <v>2852</v>
      </c>
    </row>
    <row r="7775" spans="1:54" x14ac:dyDescent="0.25">
      <c r="A7775" s="1">
        <v>45200</v>
      </c>
      <c r="B7775">
        <v>751391</v>
      </c>
      <c r="C7775" t="s">
        <v>38506</v>
      </c>
      <c r="D7775">
        <v>8230</v>
      </c>
      <c r="E7775" t="s">
        <v>55368</v>
      </c>
      <c r="F7775" t="s">
        <v>55587</v>
      </c>
      <c r="I7775" t="s">
        <v>51848</v>
      </c>
      <c r="K7775" t="s">
        <v>13656</v>
      </c>
      <c r="L7775" t="s">
        <v>51807</v>
      </c>
      <c r="M7775">
        <v>8282</v>
      </c>
      <c r="R7775" s="1">
        <v>40162</v>
      </c>
      <c r="S7775" t="s">
        <v>80</v>
      </c>
      <c r="V7775" s="1">
        <v>34700</v>
      </c>
      <c r="W7775">
        <v>5</v>
      </c>
      <c r="X7775" t="s">
        <v>557</v>
      </c>
      <c r="Y7775">
        <v>1</v>
      </c>
      <c r="Z7775" t="s">
        <v>46545</v>
      </c>
      <c r="AB7775">
        <v>199501</v>
      </c>
      <c r="AC7775">
        <v>147</v>
      </c>
      <c r="AD7775" t="s">
        <v>46697</v>
      </c>
      <c r="AE7775">
        <v>1021</v>
      </c>
      <c r="AF7775" t="s">
        <v>46697</v>
      </c>
      <c r="AG7775">
        <v>3</v>
      </c>
      <c r="AH7775" t="s">
        <v>81</v>
      </c>
      <c r="AI7775">
        <v>86</v>
      </c>
      <c r="AJ7775" t="s">
        <v>46697</v>
      </c>
      <c r="AK7775">
        <v>751</v>
      </c>
      <c r="AL7775" t="s">
        <v>10168</v>
      </c>
      <c r="AM7775">
        <v>2</v>
      </c>
      <c r="AN7775" t="s">
        <v>119</v>
      </c>
      <c r="AO7775">
        <v>751379</v>
      </c>
      <c r="AS7775">
        <v>0</v>
      </c>
      <c r="AT7775" t="s">
        <v>61</v>
      </c>
      <c r="AU7775" t="s">
        <v>48477</v>
      </c>
      <c r="AX7775">
        <v>56.148089574366203</v>
      </c>
      <c r="AY7775">
        <v>10.158616272243</v>
      </c>
      <c r="AZ7775" t="s">
        <v>62</v>
      </c>
      <c r="BA7775">
        <v>1082</v>
      </c>
      <c r="BB7775" t="s">
        <v>2852</v>
      </c>
    </row>
    <row r="7776" spans="1:54" x14ac:dyDescent="0.25">
      <c r="A7776" s="1">
        <v>45200</v>
      </c>
      <c r="B7776">
        <v>751392</v>
      </c>
      <c r="C7776" t="s">
        <v>55588</v>
      </c>
      <c r="D7776">
        <v>8000</v>
      </c>
      <c r="E7776" t="s">
        <v>10166</v>
      </c>
      <c r="F7776" t="s">
        <v>55589</v>
      </c>
      <c r="G7776">
        <v>19844781</v>
      </c>
      <c r="H7776">
        <v>1004011030</v>
      </c>
      <c r="I7776" t="s">
        <v>38507</v>
      </c>
      <c r="J7776" t="s">
        <v>38508</v>
      </c>
      <c r="K7776" t="s">
        <v>38509</v>
      </c>
      <c r="L7776" t="s">
        <v>38510</v>
      </c>
      <c r="M7776">
        <v>7288</v>
      </c>
      <c r="N7776">
        <v>23</v>
      </c>
      <c r="R7776" s="1">
        <v>40939</v>
      </c>
      <c r="S7776" t="s">
        <v>56</v>
      </c>
      <c r="V7776" s="1">
        <v>39052</v>
      </c>
      <c r="W7776">
        <v>5</v>
      </c>
      <c r="X7776" t="s">
        <v>557</v>
      </c>
      <c r="Y7776">
        <v>1</v>
      </c>
      <c r="Z7776" t="s">
        <v>46545</v>
      </c>
      <c r="AB7776">
        <v>199501</v>
      </c>
      <c r="AC7776">
        <v>147</v>
      </c>
      <c r="AD7776" t="s">
        <v>46697</v>
      </c>
      <c r="AE7776">
        <v>1021</v>
      </c>
      <c r="AF7776" t="s">
        <v>46697</v>
      </c>
      <c r="AG7776">
        <v>3</v>
      </c>
      <c r="AH7776" t="s">
        <v>81</v>
      </c>
      <c r="AI7776">
        <v>86</v>
      </c>
      <c r="AJ7776" t="s">
        <v>46697</v>
      </c>
      <c r="AK7776">
        <v>751</v>
      </c>
      <c r="AL7776" t="s">
        <v>10168</v>
      </c>
      <c r="AQ7776" t="s">
        <v>38511</v>
      </c>
      <c r="AR7776" t="s">
        <v>38512</v>
      </c>
      <c r="AS7776">
        <v>0</v>
      </c>
      <c r="AT7776" t="s">
        <v>61</v>
      </c>
      <c r="AU7776" t="s">
        <v>7274</v>
      </c>
      <c r="AZ7776" t="s">
        <v>62</v>
      </c>
      <c r="BA7776">
        <v>1082</v>
      </c>
      <c r="BB7776" t="s">
        <v>2852</v>
      </c>
    </row>
    <row r="7777" spans="1:54" x14ac:dyDescent="0.25">
      <c r="A7777" s="1">
        <v>45200</v>
      </c>
      <c r="B7777">
        <v>751393</v>
      </c>
      <c r="C7777" t="s">
        <v>38513</v>
      </c>
      <c r="D7777">
        <v>8230</v>
      </c>
      <c r="E7777" t="s">
        <v>55368</v>
      </c>
      <c r="F7777" t="s">
        <v>38513</v>
      </c>
      <c r="G7777">
        <v>57668415</v>
      </c>
      <c r="H7777">
        <v>1003122102</v>
      </c>
      <c r="I7777" t="s">
        <v>51849</v>
      </c>
      <c r="J7777" t="s">
        <v>38514</v>
      </c>
      <c r="K7777" t="s">
        <v>38515</v>
      </c>
      <c r="L7777" t="s">
        <v>48476</v>
      </c>
      <c r="M7777">
        <v>8282</v>
      </c>
      <c r="N7777" t="s">
        <v>13657</v>
      </c>
      <c r="R7777" s="1">
        <v>44426</v>
      </c>
      <c r="S7777" t="s">
        <v>56</v>
      </c>
      <c r="W7777">
        <v>5</v>
      </c>
      <c r="X7777" t="s">
        <v>557</v>
      </c>
      <c r="Y7777">
        <v>1</v>
      </c>
      <c r="Z7777" t="s">
        <v>46545</v>
      </c>
      <c r="AB7777">
        <v>199601</v>
      </c>
      <c r="AC7777">
        <v>147</v>
      </c>
      <c r="AD7777" t="s">
        <v>46697</v>
      </c>
      <c r="AE7777">
        <v>1021</v>
      </c>
      <c r="AF7777" t="s">
        <v>46697</v>
      </c>
      <c r="AG7777">
        <v>1</v>
      </c>
      <c r="AH7777" t="s">
        <v>44482</v>
      </c>
      <c r="AI7777">
        <v>86</v>
      </c>
      <c r="AJ7777" t="s">
        <v>46697</v>
      </c>
      <c r="AK7777">
        <v>751</v>
      </c>
      <c r="AL7777" t="s">
        <v>10168</v>
      </c>
      <c r="AQ7777" t="s">
        <v>38516</v>
      </c>
      <c r="AR7777" t="s">
        <v>38517</v>
      </c>
      <c r="AS7777">
        <v>0</v>
      </c>
      <c r="AT7777" t="s">
        <v>61</v>
      </c>
      <c r="AU7777" t="s">
        <v>48477</v>
      </c>
      <c r="AX7777">
        <v>56.153029629999999</v>
      </c>
      <c r="AY7777">
        <v>10.178330989999999</v>
      </c>
      <c r="AZ7777" t="s">
        <v>62</v>
      </c>
      <c r="BA7777">
        <v>1082</v>
      </c>
      <c r="BB7777" t="s">
        <v>2852</v>
      </c>
    </row>
    <row r="7778" spans="1:54" x14ac:dyDescent="0.25">
      <c r="A7778" s="1">
        <v>45200</v>
      </c>
      <c r="B7778">
        <v>751394</v>
      </c>
      <c r="C7778" t="s">
        <v>38518</v>
      </c>
      <c r="D7778">
        <v>8000</v>
      </c>
      <c r="E7778" t="s">
        <v>10166</v>
      </c>
      <c r="F7778" t="s">
        <v>55590</v>
      </c>
      <c r="G7778">
        <v>19063046</v>
      </c>
      <c r="H7778">
        <v>1003667274</v>
      </c>
      <c r="I7778" t="s">
        <v>38412</v>
      </c>
      <c r="J7778" t="s">
        <v>38196</v>
      </c>
      <c r="K7778" t="s">
        <v>38519</v>
      </c>
      <c r="L7778" t="s">
        <v>38198</v>
      </c>
      <c r="M7778">
        <v>2234</v>
      </c>
      <c r="N7778" t="s">
        <v>38199</v>
      </c>
      <c r="R7778" s="1">
        <v>43794</v>
      </c>
      <c r="S7778" t="s">
        <v>80</v>
      </c>
      <c r="W7778">
        <v>5</v>
      </c>
      <c r="X7778" t="s">
        <v>557</v>
      </c>
      <c r="Y7778">
        <v>1</v>
      </c>
      <c r="Z7778" t="s">
        <v>46545</v>
      </c>
      <c r="AB7778">
        <v>199601</v>
      </c>
      <c r="AC7778">
        <v>147</v>
      </c>
      <c r="AD7778" t="s">
        <v>46697</v>
      </c>
      <c r="AE7778">
        <v>1021</v>
      </c>
      <c r="AF7778" t="s">
        <v>46697</v>
      </c>
      <c r="AG7778">
        <v>2</v>
      </c>
      <c r="AH7778" t="s">
        <v>44524</v>
      </c>
      <c r="AI7778">
        <v>86</v>
      </c>
      <c r="AJ7778" t="s">
        <v>46697</v>
      </c>
      <c r="AK7778">
        <v>751</v>
      </c>
      <c r="AL7778" t="s">
        <v>10168</v>
      </c>
      <c r="AQ7778" t="s">
        <v>38520</v>
      </c>
      <c r="AR7778" t="s">
        <v>38521</v>
      </c>
      <c r="AS7778">
        <v>0</v>
      </c>
      <c r="AT7778" t="s">
        <v>61</v>
      </c>
      <c r="AU7778" t="s">
        <v>7823</v>
      </c>
      <c r="AX7778">
        <v>56.153947340000002</v>
      </c>
      <c r="AY7778">
        <v>10.20270103</v>
      </c>
      <c r="AZ7778" t="s">
        <v>62</v>
      </c>
      <c r="BA7778">
        <v>1082</v>
      </c>
      <c r="BB7778" t="s">
        <v>2852</v>
      </c>
    </row>
    <row r="7779" spans="1:54" x14ac:dyDescent="0.25">
      <c r="A7779" s="1">
        <v>45200</v>
      </c>
      <c r="B7779">
        <v>751395</v>
      </c>
      <c r="C7779" t="s">
        <v>38522</v>
      </c>
      <c r="D7779">
        <v>8000</v>
      </c>
      <c r="E7779" t="s">
        <v>10166</v>
      </c>
      <c r="F7779" t="s">
        <v>51850</v>
      </c>
      <c r="I7779" t="s">
        <v>38523</v>
      </c>
      <c r="K7779" t="s">
        <v>38471</v>
      </c>
      <c r="L7779" t="s">
        <v>12301</v>
      </c>
      <c r="M7779">
        <v>1296</v>
      </c>
      <c r="N7779">
        <v>12</v>
      </c>
      <c r="R7779" s="1">
        <v>40162</v>
      </c>
      <c r="S7779" t="s">
        <v>80</v>
      </c>
      <c r="V7779" s="1">
        <v>36739</v>
      </c>
      <c r="W7779">
        <v>5</v>
      </c>
      <c r="X7779" t="s">
        <v>557</v>
      </c>
      <c r="Y7779">
        <v>1</v>
      </c>
      <c r="Z7779" t="s">
        <v>46545</v>
      </c>
      <c r="AB7779">
        <v>199906</v>
      </c>
      <c r="AC7779">
        <v>147</v>
      </c>
      <c r="AD7779" t="s">
        <v>46697</v>
      </c>
      <c r="AE7779">
        <v>1021</v>
      </c>
      <c r="AF7779" t="s">
        <v>46697</v>
      </c>
      <c r="AG7779">
        <v>3</v>
      </c>
      <c r="AH7779" t="s">
        <v>81</v>
      </c>
      <c r="AI7779">
        <v>86</v>
      </c>
      <c r="AJ7779" t="s">
        <v>46697</v>
      </c>
      <c r="AK7779">
        <v>751</v>
      </c>
      <c r="AL7779" t="s">
        <v>10168</v>
      </c>
      <c r="AQ7779" t="s">
        <v>38524</v>
      </c>
      <c r="AR7779" t="s">
        <v>38525</v>
      </c>
      <c r="AS7779">
        <v>0</v>
      </c>
      <c r="AT7779" t="s">
        <v>61</v>
      </c>
      <c r="AU7779" t="s">
        <v>12304</v>
      </c>
      <c r="AX7779">
        <v>56.142663047204501</v>
      </c>
      <c r="AY7779">
        <v>10.2011645438367</v>
      </c>
      <c r="AZ7779" t="s">
        <v>62</v>
      </c>
      <c r="BA7779">
        <v>1082</v>
      </c>
      <c r="BB7779" t="s">
        <v>2852</v>
      </c>
    </row>
    <row r="7780" spans="1:54" x14ac:dyDescent="0.25">
      <c r="A7780" s="1">
        <v>45200</v>
      </c>
      <c r="B7780">
        <v>751396</v>
      </c>
      <c r="C7780" t="s">
        <v>38526</v>
      </c>
      <c r="D7780">
        <v>8200</v>
      </c>
      <c r="E7780" t="s">
        <v>10507</v>
      </c>
      <c r="F7780" t="s">
        <v>54214</v>
      </c>
      <c r="I7780" t="s">
        <v>38398</v>
      </c>
      <c r="J7780" t="s">
        <v>38399</v>
      </c>
      <c r="K7780" t="s">
        <v>38400</v>
      </c>
      <c r="L7780" t="s">
        <v>46349</v>
      </c>
      <c r="M7780">
        <v>8896</v>
      </c>
      <c r="N7780">
        <v>10</v>
      </c>
      <c r="R7780" s="1">
        <v>40162</v>
      </c>
      <c r="S7780" t="s">
        <v>80</v>
      </c>
      <c r="V7780" s="1">
        <v>38292</v>
      </c>
      <c r="W7780">
        <v>4</v>
      </c>
      <c r="X7780" t="s">
        <v>725</v>
      </c>
      <c r="Y7780">
        <v>1</v>
      </c>
      <c r="Z7780" t="s">
        <v>46545</v>
      </c>
      <c r="AB7780">
        <v>198412</v>
      </c>
      <c r="AC7780">
        <v>261</v>
      </c>
      <c r="AD7780" t="s">
        <v>4220</v>
      </c>
      <c r="AE7780">
        <v>1071</v>
      </c>
      <c r="AF7780" t="s">
        <v>1688</v>
      </c>
      <c r="AG7780">
        <v>3</v>
      </c>
      <c r="AH7780" t="s">
        <v>81</v>
      </c>
      <c r="AI7780">
        <v>99</v>
      </c>
      <c r="AJ7780" t="s">
        <v>54511</v>
      </c>
      <c r="AK7780">
        <v>751</v>
      </c>
      <c r="AL7780" t="s">
        <v>10168</v>
      </c>
      <c r="AP7780">
        <v>751313</v>
      </c>
      <c r="AQ7780" t="s">
        <v>38401</v>
      </c>
      <c r="AR7780" t="s">
        <v>38402</v>
      </c>
      <c r="AS7780">
        <v>2</v>
      </c>
      <c r="AT7780" t="s">
        <v>1413</v>
      </c>
      <c r="AU7780" t="s">
        <v>46350</v>
      </c>
      <c r="AX7780">
        <v>56.202049390207499</v>
      </c>
      <c r="AY7780">
        <v>10.153852625876301</v>
      </c>
      <c r="AZ7780" t="s">
        <v>62</v>
      </c>
      <c r="BA7780">
        <v>1082</v>
      </c>
      <c r="BB7780" t="s">
        <v>2852</v>
      </c>
    </row>
    <row r="7781" spans="1:54" x14ac:dyDescent="0.25">
      <c r="A7781" s="1">
        <v>45200</v>
      </c>
      <c r="B7781">
        <v>751397</v>
      </c>
      <c r="C7781" t="s">
        <v>38527</v>
      </c>
      <c r="D7781">
        <v>8330</v>
      </c>
      <c r="E7781" t="s">
        <v>16244</v>
      </c>
      <c r="F7781" t="s">
        <v>38528</v>
      </c>
      <c r="G7781">
        <v>31714559</v>
      </c>
      <c r="H7781">
        <v>1014905193</v>
      </c>
      <c r="I7781" t="s">
        <v>38529</v>
      </c>
      <c r="J7781" t="s">
        <v>38378</v>
      </c>
      <c r="K7781" t="s">
        <v>13696</v>
      </c>
      <c r="L7781" t="s">
        <v>56030</v>
      </c>
      <c r="M7781">
        <v>1332</v>
      </c>
      <c r="N7781">
        <v>5</v>
      </c>
      <c r="R7781" s="1">
        <v>44228</v>
      </c>
      <c r="S7781" t="s">
        <v>56</v>
      </c>
      <c r="W7781">
        <v>4</v>
      </c>
      <c r="X7781" t="s">
        <v>725</v>
      </c>
      <c r="Y7781">
        <v>1</v>
      </c>
      <c r="Z7781" t="s">
        <v>46545</v>
      </c>
      <c r="AB7781">
        <v>188901</v>
      </c>
      <c r="AC7781">
        <v>242</v>
      </c>
      <c r="AD7781" t="s">
        <v>1687</v>
      </c>
      <c r="AE7781">
        <v>1071</v>
      </c>
      <c r="AF7781" t="s">
        <v>1688</v>
      </c>
      <c r="AG7781">
        <v>1</v>
      </c>
      <c r="AH7781" t="s">
        <v>44482</v>
      </c>
      <c r="AI7781">
        <v>99</v>
      </c>
      <c r="AJ7781" t="s">
        <v>54511</v>
      </c>
      <c r="AK7781">
        <v>751</v>
      </c>
      <c r="AL7781" t="s">
        <v>10168</v>
      </c>
      <c r="AP7781">
        <v>751398</v>
      </c>
      <c r="AQ7781" t="s">
        <v>13698</v>
      </c>
      <c r="AR7781" t="s">
        <v>13699</v>
      </c>
      <c r="AS7781">
        <v>2</v>
      </c>
      <c r="AT7781" t="s">
        <v>1413</v>
      </c>
      <c r="AU7781" t="s">
        <v>56031</v>
      </c>
      <c r="AX7781">
        <v>56.058612779999997</v>
      </c>
      <c r="AY7781">
        <v>10.20066141</v>
      </c>
      <c r="AZ7781" t="s">
        <v>62</v>
      </c>
      <c r="BA7781">
        <v>1082</v>
      </c>
      <c r="BB7781" t="s">
        <v>2852</v>
      </c>
    </row>
    <row r="7782" spans="1:54" x14ac:dyDescent="0.25">
      <c r="A7782" s="1">
        <v>45200</v>
      </c>
      <c r="B7782">
        <v>751398</v>
      </c>
      <c r="C7782" t="s">
        <v>38530</v>
      </c>
      <c r="D7782">
        <v>8330</v>
      </c>
      <c r="E7782" t="s">
        <v>16244</v>
      </c>
      <c r="F7782" t="s">
        <v>55591</v>
      </c>
      <c r="G7782">
        <v>31714559</v>
      </c>
      <c r="H7782">
        <v>1014905193</v>
      </c>
      <c r="I7782" t="s">
        <v>38529</v>
      </c>
      <c r="J7782" t="s">
        <v>38378</v>
      </c>
      <c r="K7782" t="s">
        <v>13696</v>
      </c>
      <c r="L7782" t="s">
        <v>56030</v>
      </c>
      <c r="M7782">
        <v>1332</v>
      </c>
      <c r="N7782">
        <v>5</v>
      </c>
      <c r="R7782" s="1">
        <v>43887</v>
      </c>
      <c r="S7782" t="s">
        <v>56</v>
      </c>
      <c r="W7782">
        <v>4</v>
      </c>
      <c r="X7782" t="s">
        <v>725</v>
      </c>
      <c r="Y7782">
        <v>1</v>
      </c>
      <c r="Z7782" t="s">
        <v>46545</v>
      </c>
      <c r="AB7782">
        <v>200801</v>
      </c>
      <c r="AC7782">
        <v>242</v>
      </c>
      <c r="AD7782" t="s">
        <v>1687</v>
      </c>
      <c r="AE7782">
        <v>1071</v>
      </c>
      <c r="AF7782" t="s">
        <v>1688</v>
      </c>
      <c r="AG7782">
        <v>4</v>
      </c>
      <c r="AH7782" t="s">
        <v>44547</v>
      </c>
      <c r="AI7782">
        <v>99</v>
      </c>
      <c r="AJ7782" t="s">
        <v>54511</v>
      </c>
      <c r="AK7782">
        <v>751</v>
      </c>
      <c r="AL7782" t="s">
        <v>10168</v>
      </c>
      <c r="AQ7782" t="s">
        <v>13698</v>
      </c>
      <c r="AR7782" t="s">
        <v>13699</v>
      </c>
      <c r="AS7782">
        <v>1</v>
      </c>
      <c r="AT7782" t="s">
        <v>1446</v>
      </c>
      <c r="AU7782" t="s">
        <v>56031</v>
      </c>
      <c r="AX7782">
        <v>56.058612779999997</v>
      </c>
      <c r="AY7782">
        <v>10.20066141</v>
      </c>
      <c r="AZ7782" t="s">
        <v>62</v>
      </c>
      <c r="BA7782">
        <v>1082</v>
      </c>
      <c r="BB7782" t="s">
        <v>2852</v>
      </c>
    </row>
    <row r="7783" spans="1:54" x14ac:dyDescent="0.25">
      <c r="A7783" s="1">
        <v>45200</v>
      </c>
      <c r="B7783">
        <v>751401</v>
      </c>
      <c r="C7783" t="s">
        <v>15422</v>
      </c>
      <c r="D7783">
        <v>8200</v>
      </c>
      <c r="E7783" t="s">
        <v>10507</v>
      </c>
      <c r="F7783" t="s">
        <v>15422</v>
      </c>
      <c r="G7783">
        <v>39747510</v>
      </c>
      <c r="H7783">
        <v>1003402002</v>
      </c>
      <c r="I7783" t="s">
        <v>15423</v>
      </c>
      <c r="J7783" t="s">
        <v>38531</v>
      </c>
      <c r="K7783" t="s">
        <v>11821</v>
      </c>
      <c r="L7783" t="s">
        <v>15424</v>
      </c>
      <c r="M7783">
        <v>2844</v>
      </c>
      <c r="N7783">
        <v>6</v>
      </c>
      <c r="R7783" s="1">
        <v>43651</v>
      </c>
      <c r="S7783" t="s">
        <v>851</v>
      </c>
      <c r="W7783">
        <v>4</v>
      </c>
      <c r="X7783" t="s">
        <v>725</v>
      </c>
      <c r="Y7783">
        <v>1</v>
      </c>
      <c r="Z7783" t="s">
        <v>46545</v>
      </c>
      <c r="AB7783">
        <v>182801</v>
      </c>
      <c r="AC7783">
        <v>242</v>
      </c>
      <c r="AD7783" t="s">
        <v>1687</v>
      </c>
      <c r="AE7783">
        <v>1071</v>
      </c>
      <c r="AF7783" t="s">
        <v>1688</v>
      </c>
      <c r="AG7783">
        <v>1</v>
      </c>
      <c r="AH7783" t="s">
        <v>44482</v>
      </c>
      <c r="AI7783">
        <v>99</v>
      </c>
      <c r="AJ7783" t="s">
        <v>54511</v>
      </c>
      <c r="AK7783">
        <v>751</v>
      </c>
      <c r="AL7783" t="s">
        <v>10168</v>
      </c>
      <c r="AP7783">
        <v>281075</v>
      </c>
      <c r="AQ7783" t="s">
        <v>11822</v>
      </c>
      <c r="AR7783" t="s">
        <v>15425</v>
      </c>
      <c r="AS7783">
        <v>2</v>
      </c>
      <c r="AT7783" t="s">
        <v>1413</v>
      </c>
      <c r="AU7783" t="s">
        <v>10514</v>
      </c>
      <c r="AX7783">
        <v>56.184375629999998</v>
      </c>
      <c r="AY7783">
        <v>10.191661180000001</v>
      </c>
      <c r="AZ7783" t="s">
        <v>62</v>
      </c>
      <c r="BA7783">
        <v>1082</v>
      </c>
      <c r="BB7783" t="s">
        <v>2852</v>
      </c>
    </row>
    <row r="7784" spans="1:54" x14ac:dyDescent="0.25">
      <c r="A7784" s="1">
        <v>45200</v>
      </c>
      <c r="B7784">
        <v>751402</v>
      </c>
      <c r="C7784" t="s">
        <v>38532</v>
      </c>
      <c r="D7784">
        <v>8260</v>
      </c>
      <c r="E7784" t="s">
        <v>10798</v>
      </c>
      <c r="F7784" t="s">
        <v>16716</v>
      </c>
      <c r="G7784">
        <v>48570658</v>
      </c>
      <c r="H7784">
        <v>1003402075</v>
      </c>
      <c r="I7784" t="s">
        <v>48510</v>
      </c>
      <c r="J7784" t="s">
        <v>38533</v>
      </c>
      <c r="K7784" t="s">
        <v>13848</v>
      </c>
      <c r="L7784" t="s">
        <v>48907</v>
      </c>
      <c r="M7784">
        <v>8235</v>
      </c>
      <c r="N7784">
        <v>9</v>
      </c>
      <c r="R7784" s="1">
        <v>44012</v>
      </c>
      <c r="S7784" t="s">
        <v>56</v>
      </c>
      <c r="W7784">
        <v>4</v>
      </c>
      <c r="X7784" t="s">
        <v>725</v>
      </c>
      <c r="Y7784">
        <v>1</v>
      </c>
      <c r="Z7784" t="s">
        <v>46545</v>
      </c>
      <c r="AB7784">
        <v>186501</v>
      </c>
      <c r="AC7784">
        <v>241</v>
      </c>
      <c r="AD7784" t="s">
        <v>1722</v>
      </c>
      <c r="AE7784">
        <v>1071</v>
      </c>
      <c r="AF7784" t="s">
        <v>1688</v>
      </c>
      <c r="AG7784">
        <v>7</v>
      </c>
      <c r="AH7784" t="s">
        <v>7186</v>
      </c>
      <c r="AI7784">
        <v>99</v>
      </c>
      <c r="AJ7784" t="s">
        <v>54511</v>
      </c>
      <c r="AK7784">
        <v>751</v>
      </c>
      <c r="AL7784" t="s">
        <v>10168</v>
      </c>
      <c r="AP7784">
        <v>281399</v>
      </c>
      <c r="AQ7784" t="s">
        <v>13849</v>
      </c>
      <c r="AR7784" t="s">
        <v>10533</v>
      </c>
      <c r="AS7784">
        <v>2</v>
      </c>
      <c r="AT7784" t="s">
        <v>1413</v>
      </c>
      <c r="AU7784" t="s">
        <v>48512</v>
      </c>
      <c r="AX7784">
        <v>56.12048119</v>
      </c>
      <c r="AY7784">
        <v>10.15895939</v>
      </c>
      <c r="AZ7784" t="s">
        <v>62</v>
      </c>
      <c r="BA7784">
        <v>1082</v>
      </c>
      <c r="BB7784" t="s">
        <v>2852</v>
      </c>
    </row>
    <row r="7785" spans="1:54" x14ac:dyDescent="0.25">
      <c r="A7785" s="1">
        <v>45200</v>
      </c>
      <c r="B7785">
        <v>751405</v>
      </c>
      <c r="C7785" t="s">
        <v>38534</v>
      </c>
      <c r="D7785">
        <v>8000</v>
      </c>
      <c r="E7785" t="s">
        <v>10166</v>
      </c>
      <c r="F7785" t="s">
        <v>38535</v>
      </c>
      <c r="G7785">
        <v>21453013</v>
      </c>
      <c r="H7785">
        <v>1006285314</v>
      </c>
      <c r="I7785" t="s">
        <v>48984</v>
      </c>
      <c r="J7785" t="s">
        <v>38536</v>
      </c>
      <c r="K7785" t="s">
        <v>17296</v>
      </c>
      <c r="L7785" t="s">
        <v>14494</v>
      </c>
      <c r="M7785">
        <v>3776</v>
      </c>
      <c r="N7785">
        <v>10</v>
      </c>
      <c r="R7785" s="1">
        <v>44165</v>
      </c>
      <c r="S7785" t="s">
        <v>56</v>
      </c>
      <c r="W7785">
        <v>4</v>
      </c>
      <c r="X7785" t="s">
        <v>725</v>
      </c>
      <c r="Y7785">
        <v>4</v>
      </c>
      <c r="Z7785" t="s">
        <v>1324</v>
      </c>
      <c r="AB7785">
        <v>196804</v>
      </c>
      <c r="AC7785">
        <v>355</v>
      </c>
      <c r="AD7785" t="s">
        <v>1734</v>
      </c>
      <c r="AE7785">
        <v>1081</v>
      </c>
      <c r="AF7785" t="s">
        <v>1735</v>
      </c>
      <c r="AG7785">
        <v>1</v>
      </c>
      <c r="AH7785" t="s">
        <v>44482</v>
      </c>
      <c r="AI7785">
        <v>99</v>
      </c>
      <c r="AJ7785" t="s">
        <v>54511</v>
      </c>
      <c r="AK7785">
        <v>751</v>
      </c>
      <c r="AL7785" t="s">
        <v>10168</v>
      </c>
      <c r="AQ7785" t="s">
        <v>17297</v>
      </c>
      <c r="AR7785" t="s">
        <v>17298</v>
      </c>
      <c r="AS7785">
        <v>1</v>
      </c>
      <c r="AT7785" t="s">
        <v>1446</v>
      </c>
      <c r="AU7785" t="s">
        <v>14495</v>
      </c>
      <c r="AX7785">
        <v>56.159024000000002</v>
      </c>
      <c r="AY7785">
        <v>10.215198669999999</v>
      </c>
      <c r="AZ7785" t="s">
        <v>62</v>
      </c>
      <c r="BA7785">
        <v>1082</v>
      </c>
      <c r="BB7785" t="s">
        <v>2852</v>
      </c>
    </row>
    <row r="7786" spans="1:54" x14ac:dyDescent="0.25">
      <c r="A7786" s="1">
        <v>45200</v>
      </c>
      <c r="B7786">
        <v>751406</v>
      </c>
      <c r="C7786" t="s">
        <v>46352</v>
      </c>
      <c r="D7786">
        <v>8000</v>
      </c>
      <c r="E7786" t="s">
        <v>10166</v>
      </c>
      <c r="F7786" t="s">
        <v>46353</v>
      </c>
      <c r="G7786">
        <v>30773047</v>
      </c>
      <c r="H7786">
        <v>1013864825</v>
      </c>
      <c r="I7786" t="s">
        <v>38537</v>
      </c>
      <c r="J7786" t="s">
        <v>38538</v>
      </c>
      <c r="K7786" t="s">
        <v>38539</v>
      </c>
      <c r="L7786" t="s">
        <v>38540</v>
      </c>
      <c r="M7786">
        <v>6368</v>
      </c>
      <c r="N7786">
        <v>14</v>
      </c>
      <c r="R7786" s="1">
        <v>42663</v>
      </c>
      <c r="S7786" t="s">
        <v>56</v>
      </c>
      <c r="V7786" s="1">
        <v>42681</v>
      </c>
      <c r="W7786">
        <v>4</v>
      </c>
      <c r="X7786" t="s">
        <v>725</v>
      </c>
      <c r="Y7786">
        <v>4</v>
      </c>
      <c r="Z7786" t="s">
        <v>1324</v>
      </c>
      <c r="AB7786">
        <v>196611</v>
      </c>
      <c r="AC7786">
        <v>312</v>
      </c>
      <c r="AD7786" t="s">
        <v>44564</v>
      </c>
      <c r="AE7786">
        <v>1085</v>
      </c>
      <c r="AF7786" t="s">
        <v>46731</v>
      </c>
      <c r="AG7786">
        <v>3</v>
      </c>
      <c r="AH7786" t="s">
        <v>81</v>
      </c>
      <c r="AI7786">
        <v>99</v>
      </c>
      <c r="AJ7786" t="s">
        <v>54511</v>
      </c>
      <c r="AK7786">
        <v>751</v>
      </c>
      <c r="AL7786" t="s">
        <v>10168</v>
      </c>
      <c r="AM7786">
        <v>2</v>
      </c>
      <c r="AN7786" t="s">
        <v>119</v>
      </c>
      <c r="AO7786">
        <v>791413</v>
      </c>
      <c r="AP7786">
        <v>791413</v>
      </c>
      <c r="AQ7786" t="s">
        <v>38541</v>
      </c>
      <c r="AR7786" t="s">
        <v>30951</v>
      </c>
      <c r="AS7786">
        <v>2</v>
      </c>
      <c r="AT7786" t="s">
        <v>1413</v>
      </c>
      <c r="AU7786" t="s">
        <v>38050</v>
      </c>
      <c r="AX7786">
        <v>56.167388750866202</v>
      </c>
      <c r="AY7786">
        <v>10.211426931064899</v>
      </c>
      <c r="AZ7786" t="s">
        <v>62</v>
      </c>
      <c r="BA7786">
        <v>1082</v>
      </c>
      <c r="BB7786" t="s">
        <v>2852</v>
      </c>
    </row>
    <row r="7787" spans="1:54" x14ac:dyDescent="0.25">
      <c r="A7787" s="1">
        <v>45200</v>
      </c>
      <c r="B7787">
        <v>751407</v>
      </c>
      <c r="C7787" t="s">
        <v>38542</v>
      </c>
      <c r="D7787">
        <v>8240</v>
      </c>
      <c r="E7787" t="s">
        <v>11792</v>
      </c>
      <c r="F7787" t="s">
        <v>51851</v>
      </c>
      <c r="I7787" t="s">
        <v>51709</v>
      </c>
      <c r="K7787" t="s">
        <v>38543</v>
      </c>
      <c r="L7787" t="s">
        <v>38544</v>
      </c>
      <c r="M7787">
        <v>7231</v>
      </c>
      <c r="N7787">
        <v>29</v>
      </c>
      <c r="R7787" s="1">
        <v>40162</v>
      </c>
      <c r="S7787" t="s">
        <v>80</v>
      </c>
      <c r="V7787" s="1">
        <v>33970</v>
      </c>
      <c r="W7787">
        <v>4</v>
      </c>
      <c r="X7787" t="s">
        <v>725</v>
      </c>
      <c r="Y7787">
        <v>1</v>
      </c>
      <c r="Z7787" t="s">
        <v>46545</v>
      </c>
      <c r="AB7787">
        <v>193309</v>
      </c>
      <c r="AC7787">
        <v>312</v>
      </c>
      <c r="AD7787" t="s">
        <v>44564</v>
      </c>
      <c r="AE7787">
        <v>1122</v>
      </c>
      <c r="AF7787" t="s">
        <v>54541</v>
      </c>
      <c r="AG7787">
        <v>3</v>
      </c>
      <c r="AH7787" t="s">
        <v>81</v>
      </c>
      <c r="AI7787">
        <v>99</v>
      </c>
      <c r="AJ7787" t="s">
        <v>54511</v>
      </c>
      <c r="AK7787">
        <v>751</v>
      </c>
      <c r="AL7787" t="s">
        <v>10168</v>
      </c>
      <c r="AS7787">
        <v>0</v>
      </c>
      <c r="AT7787" t="s">
        <v>61</v>
      </c>
      <c r="AU7787" t="s">
        <v>38039</v>
      </c>
      <c r="AX7787">
        <v>56.197448290228898</v>
      </c>
      <c r="AY7787">
        <v>10.202644069269001</v>
      </c>
      <c r="AZ7787" t="s">
        <v>62</v>
      </c>
      <c r="BA7787">
        <v>1082</v>
      </c>
      <c r="BB7787" t="s">
        <v>2852</v>
      </c>
    </row>
    <row r="7788" spans="1:54" x14ac:dyDescent="0.25">
      <c r="A7788" s="1">
        <v>45200</v>
      </c>
      <c r="B7788">
        <v>751408</v>
      </c>
      <c r="C7788" t="s">
        <v>38545</v>
      </c>
      <c r="D7788">
        <v>8240</v>
      </c>
      <c r="E7788" t="s">
        <v>11792</v>
      </c>
      <c r="F7788" t="s">
        <v>46354</v>
      </c>
      <c r="I7788" t="s">
        <v>38546</v>
      </c>
      <c r="K7788" t="s">
        <v>38547</v>
      </c>
      <c r="L7788" t="s">
        <v>38544</v>
      </c>
      <c r="M7788">
        <v>7231</v>
      </c>
      <c r="N7788">
        <v>29</v>
      </c>
      <c r="R7788" s="1">
        <v>40162</v>
      </c>
      <c r="S7788" t="s">
        <v>80</v>
      </c>
      <c r="V7788" s="1">
        <v>33970</v>
      </c>
      <c r="W7788">
        <v>4</v>
      </c>
      <c r="X7788" t="s">
        <v>725</v>
      </c>
      <c r="Y7788">
        <v>1</v>
      </c>
      <c r="Z7788" t="s">
        <v>46545</v>
      </c>
      <c r="AB7788">
        <v>196208</v>
      </c>
      <c r="AC7788">
        <v>312</v>
      </c>
      <c r="AD7788" t="s">
        <v>44564</v>
      </c>
      <c r="AE7788">
        <v>1122</v>
      </c>
      <c r="AF7788" t="s">
        <v>54541</v>
      </c>
      <c r="AG7788">
        <v>3</v>
      </c>
      <c r="AH7788" t="s">
        <v>81</v>
      </c>
      <c r="AI7788">
        <v>99</v>
      </c>
      <c r="AJ7788" t="s">
        <v>54511</v>
      </c>
      <c r="AK7788">
        <v>751</v>
      </c>
      <c r="AL7788" t="s">
        <v>10168</v>
      </c>
      <c r="AS7788">
        <v>0</v>
      </c>
      <c r="AT7788" t="s">
        <v>61</v>
      </c>
      <c r="AU7788" t="s">
        <v>38039</v>
      </c>
      <c r="AX7788">
        <v>56.197448290228898</v>
      </c>
      <c r="AY7788">
        <v>10.202644069269001</v>
      </c>
      <c r="AZ7788" t="s">
        <v>62</v>
      </c>
      <c r="BA7788">
        <v>1082</v>
      </c>
      <c r="BB7788" t="s">
        <v>2852</v>
      </c>
    </row>
    <row r="7789" spans="1:54" x14ac:dyDescent="0.25">
      <c r="A7789" s="1">
        <v>45200</v>
      </c>
      <c r="B7789">
        <v>751409</v>
      </c>
      <c r="C7789" t="s">
        <v>55592</v>
      </c>
      <c r="D7789">
        <v>8240</v>
      </c>
      <c r="E7789" t="s">
        <v>11792</v>
      </c>
      <c r="F7789" t="s">
        <v>55593</v>
      </c>
      <c r="I7789" t="s">
        <v>51852</v>
      </c>
      <c r="K7789" t="s">
        <v>38548</v>
      </c>
      <c r="L7789" t="s">
        <v>38549</v>
      </c>
      <c r="M7789">
        <v>949</v>
      </c>
      <c r="N7789">
        <v>30</v>
      </c>
      <c r="R7789" s="1">
        <v>40162</v>
      </c>
      <c r="S7789" t="s">
        <v>80</v>
      </c>
      <c r="V7789" s="1">
        <v>33025</v>
      </c>
      <c r="W7789">
        <v>4</v>
      </c>
      <c r="X7789" t="s">
        <v>725</v>
      </c>
      <c r="Y7789">
        <v>1</v>
      </c>
      <c r="Z7789" t="s">
        <v>46545</v>
      </c>
      <c r="AB7789">
        <v>194408</v>
      </c>
      <c r="AC7789">
        <v>312</v>
      </c>
      <c r="AD7789" t="s">
        <v>44564</v>
      </c>
      <c r="AE7789">
        <v>1122</v>
      </c>
      <c r="AF7789" t="s">
        <v>54541</v>
      </c>
      <c r="AG7789">
        <v>3</v>
      </c>
      <c r="AH7789" t="s">
        <v>81</v>
      </c>
      <c r="AI7789">
        <v>99</v>
      </c>
      <c r="AJ7789" t="s">
        <v>54511</v>
      </c>
      <c r="AK7789">
        <v>751</v>
      </c>
      <c r="AL7789" t="s">
        <v>10168</v>
      </c>
      <c r="AS7789">
        <v>0</v>
      </c>
      <c r="AT7789" t="s">
        <v>61</v>
      </c>
      <c r="AU7789" t="s">
        <v>38550</v>
      </c>
      <c r="AX7789">
        <v>56.186033762776098</v>
      </c>
      <c r="AY7789">
        <v>10.210883017763001</v>
      </c>
      <c r="AZ7789" t="s">
        <v>62</v>
      </c>
      <c r="BA7789">
        <v>1082</v>
      </c>
      <c r="BB7789" t="s">
        <v>2852</v>
      </c>
    </row>
    <row r="7790" spans="1:54" x14ac:dyDescent="0.25">
      <c r="A7790" s="1">
        <v>45200</v>
      </c>
      <c r="B7790">
        <v>751410</v>
      </c>
      <c r="C7790" t="s">
        <v>55594</v>
      </c>
      <c r="D7790">
        <v>8200</v>
      </c>
      <c r="E7790" t="s">
        <v>10507</v>
      </c>
      <c r="F7790" t="s">
        <v>38551</v>
      </c>
      <c r="G7790">
        <v>30773047</v>
      </c>
      <c r="H7790">
        <v>1013864574</v>
      </c>
      <c r="I7790" t="s">
        <v>51853</v>
      </c>
      <c r="J7790" t="s">
        <v>38552</v>
      </c>
      <c r="K7790" t="s">
        <v>38553</v>
      </c>
      <c r="L7790" t="s">
        <v>17999</v>
      </c>
      <c r="M7790">
        <v>3116</v>
      </c>
      <c r="N7790">
        <v>2</v>
      </c>
      <c r="R7790" s="1">
        <v>42661</v>
      </c>
      <c r="S7790" t="s">
        <v>56</v>
      </c>
      <c r="V7790" s="1">
        <v>42644</v>
      </c>
      <c r="W7790">
        <v>4</v>
      </c>
      <c r="X7790" t="s">
        <v>725</v>
      </c>
      <c r="Y7790">
        <v>4</v>
      </c>
      <c r="Z7790" t="s">
        <v>1324</v>
      </c>
      <c r="AB7790">
        <v>195902</v>
      </c>
      <c r="AC7790">
        <v>383</v>
      </c>
      <c r="AD7790" t="s">
        <v>1799</v>
      </c>
      <c r="AE7790">
        <v>1085</v>
      </c>
      <c r="AF7790" t="s">
        <v>46731</v>
      </c>
      <c r="AG7790">
        <v>3</v>
      </c>
      <c r="AH7790" t="s">
        <v>81</v>
      </c>
      <c r="AI7790">
        <v>99</v>
      </c>
      <c r="AJ7790" t="s">
        <v>54511</v>
      </c>
      <c r="AK7790">
        <v>751</v>
      </c>
      <c r="AL7790" t="s">
        <v>10168</v>
      </c>
      <c r="AM7790">
        <v>2</v>
      </c>
      <c r="AN7790" t="s">
        <v>119</v>
      </c>
      <c r="AO7790">
        <v>751446</v>
      </c>
      <c r="AP7790">
        <v>791413</v>
      </c>
      <c r="AQ7790" t="s">
        <v>38554</v>
      </c>
      <c r="AR7790" t="s">
        <v>33674</v>
      </c>
      <c r="AS7790">
        <v>2</v>
      </c>
      <c r="AT7790" t="s">
        <v>1413</v>
      </c>
      <c r="AU7790" t="s">
        <v>14590</v>
      </c>
      <c r="AX7790">
        <v>56.1924766095702</v>
      </c>
      <c r="AY7790">
        <v>10.1812972361924</v>
      </c>
      <c r="AZ7790" t="s">
        <v>62</v>
      </c>
      <c r="BA7790">
        <v>1082</v>
      </c>
      <c r="BB7790" t="s">
        <v>2852</v>
      </c>
    </row>
    <row r="7791" spans="1:54" x14ac:dyDescent="0.25">
      <c r="A7791" s="1">
        <v>45200</v>
      </c>
      <c r="B7791">
        <v>751411</v>
      </c>
      <c r="C7791" t="s">
        <v>55595</v>
      </c>
      <c r="D7791">
        <v>8200</v>
      </c>
      <c r="E7791" t="s">
        <v>10507</v>
      </c>
      <c r="F7791" t="s">
        <v>38555</v>
      </c>
      <c r="G7791">
        <v>30773047</v>
      </c>
      <c r="H7791">
        <v>1016861843</v>
      </c>
      <c r="I7791" t="s">
        <v>38556</v>
      </c>
      <c r="J7791" t="s">
        <v>38557</v>
      </c>
      <c r="K7791" t="s">
        <v>38558</v>
      </c>
      <c r="L7791" t="s">
        <v>17999</v>
      </c>
      <c r="M7791">
        <v>3116</v>
      </c>
      <c r="N7791">
        <v>2</v>
      </c>
      <c r="R7791" s="1">
        <v>42655</v>
      </c>
      <c r="S7791" t="s">
        <v>56</v>
      </c>
      <c r="V7791" s="1">
        <v>42644</v>
      </c>
      <c r="W7791">
        <v>4</v>
      </c>
      <c r="X7791" t="s">
        <v>725</v>
      </c>
      <c r="Y7791">
        <v>4</v>
      </c>
      <c r="Z7791" t="s">
        <v>1324</v>
      </c>
      <c r="AB7791">
        <v>197204</v>
      </c>
      <c r="AC7791">
        <v>285</v>
      </c>
      <c r="AD7791" t="s">
        <v>1762</v>
      </c>
      <c r="AE7791">
        <v>1085</v>
      </c>
      <c r="AF7791" t="s">
        <v>46731</v>
      </c>
      <c r="AG7791">
        <v>3</v>
      </c>
      <c r="AH7791" t="s">
        <v>81</v>
      </c>
      <c r="AI7791">
        <v>99</v>
      </c>
      <c r="AJ7791" t="s">
        <v>54511</v>
      </c>
      <c r="AK7791">
        <v>751</v>
      </c>
      <c r="AL7791" t="s">
        <v>10168</v>
      </c>
      <c r="AM7791">
        <v>2</v>
      </c>
      <c r="AN7791" t="s">
        <v>119</v>
      </c>
      <c r="AO7791">
        <v>751446</v>
      </c>
      <c r="AP7791">
        <v>791413</v>
      </c>
      <c r="AQ7791" t="s">
        <v>38559</v>
      </c>
      <c r="AR7791" t="s">
        <v>38560</v>
      </c>
      <c r="AS7791">
        <v>2</v>
      </c>
      <c r="AT7791" t="s">
        <v>1413</v>
      </c>
      <c r="AU7791" t="s">
        <v>14590</v>
      </c>
      <c r="AX7791">
        <v>56.1924766095702</v>
      </c>
      <c r="AY7791">
        <v>10.1812972361924</v>
      </c>
      <c r="AZ7791" t="s">
        <v>62</v>
      </c>
      <c r="BA7791">
        <v>1082</v>
      </c>
      <c r="BB7791" t="s">
        <v>2852</v>
      </c>
    </row>
    <row r="7792" spans="1:54" x14ac:dyDescent="0.25">
      <c r="A7792" s="1">
        <v>45200</v>
      </c>
      <c r="B7792">
        <v>751414</v>
      </c>
      <c r="C7792" t="s">
        <v>55596</v>
      </c>
      <c r="D7792">
        <v>8000</v>
      </c>
      <c r="E7792" t="s">
        <v>10166</v>
      </c>
      <c r="F7792" t="s">
        <v>55597</v>
      </c>
      <c r="I7792" t="s">
        <v>38561</v>
      </c>
      <c r="K7792" t="s">
        <v>38562</v>
      </c>
      <c r="L7792" t="s">
        <v>51854</v>
      </c>
      <c r="M7792">
        <v>6072</v>
      </c>
      <c r="N7792">
        <v>44</v>
      </c>
      <c r="R7792" s="1">
        <v>40162</v>
      </c>
      <c r="S7792" t="s">
        <v>80</v>
      </c>
      <c r="V7792" s="1">
        <v>34304</v>
      </c>
      <c r="W7792">
        <v>3</v>
      </c>
      <c r="X7792" t="s">
        <v>3496</v>
      </c>
      <c r="Y7792">
        <v>1</v>
      </c>
      <c r="Z7792" t="s">
        <v>46545</v>
      </c>
      <c r="AB7792">
        <v>191701</v>
      </c>
      <c r="AC7792">
        <v>380</v>
      </c>
      <c r="AD7792" t="s">
        <v>1863</v>
      </c>
      <c r="AE7792">
        <v>1122</v>
      </c>
      <c r="AF7792" t="s">
        <v>54541</v>
      </c>
      <c r="AG7792">
        <v>3</v>
      </c>
      <c r="AH7792" t="s">
        <v>81</v>
      </c>
      <c r="AI7792">
        <v>99</v>
      </c>
      <c r="AJ7792" t="s">
        <v>54511</v>
      </c>
      <c r="AK7792">
        <v>751</v>
      </c>
      <c r="AL7792" t="s">
        <v>10168</v>
      </c>
      <c r="AS7792">
        <v>0</v>
      </c>
      <c r="AT7792" t="s">
        <v>61</v>
      </c>
      <c r="AU7792" t="s">
        <v>46612</v>
      </c>
      <c r="AX7792">
        <v>56.166206649618601</v>
      </c>
      <c r="AY7792">
        <v>10.208817673624401</v>
      </c>
      <c r="AZ7792" t="s">
        <v>62</v>
      </c>
      <c r="BA7792">
        <v>1082</v>
      </c>
      <c r="BB7792" t="s">
        <v>2852</v>
      </c>
    </row>
    <row r="7793" spans="1:54" x14ac:dyDescent="0.25">
      <c r="A7793" s="1">
        <v>45200</v>
      </c>
      <c r="B7793">
        <v>751415</v>
      </c>
      <c r="C7793" t="s">
        <v>55598</v>
      </c>
      <c r="D7793">
        <v>8000</v>
      </c>
      <c r="E7793" t="s">
        <v>10166</v>
      </c>
      <c r="F7793" t="s">
        <v>55599</v>
      </c>
      <c r="I7793" t="s">
        <v>38563</v>
      </c>
      <c r="K7793" t="s">
        <v>38564</v>
      </c>
      <c r="L7793" t="s">
        <v>38565</v>
      </c>
      <c r="M7793">
        <v>8334</v>
      </c>
      <c r="N7793">
        <v>2</v>
      </c>
      <c r="R7793" s="1">
        <v>40162</v>
      </c>
      <c r="S7793" t="s">
        <v>80</v>
      </c>
      <c r="V7793" s="1">
        <v>34304</v>
      </c>
      <c r="W7793">
        <v>3</v>
      </c>
      <c r="X7793" t="s">
        <v>3496</v>
      </c>
      <c r="Y7793">
        <v>1</v>
      </c>
      <c r="Z7793" t="s">
        <v>46545</v>
      </c>
      <c r="AB7793">
        <v>193501</v>
      </c>
      <c r="AC7793">
        <v>380</v>
      </c>
      <c r="AD7793" t="s">
        <v>1863</v>
      </c>
      <c r="AE7793">
        <v>1122</v>
      </c>
      <c r="AF7793" t="s">
        <v>54541</v>
      </c>
      <c r="AG7793">
        <v>3</v>
      </c>
      <c r="AH7793" t="s">
        <v>81</v>
      </c>
      <c r="AI7793">
        <v>99</v>
      </c>
      <c r="AJ7793" t="s">
        <v>54511</v>
      </c>
      <c r="AK7793">
        <v>751</v>
      </c>
      <c r="AL7793" t="s">
        <v>10168</v>
      </c>
      <c r="AS7793">
        <v>0</v>
      </c>
      <c r="AT7793" t="s">
        <v>61</v>
      </c>
      <c r="AU7793" t="s">
        <v>38566</v>
      </c>
      <c r="AX7793">
        <v>56.159015746165402</v>
      </c>
      <c r="AY7793">
        <v>10.184888938134399</v>
      </c>
      <c r="AZ7793" t="s">
        <v>62</v>
      </c>
      <c r="BA7793">
        <v>1082</v>
      </c>
      <c r="BB7793" t="s">
        <v>2852</v>
      </c>
    </row>
    <row r="7794" spans="1:54" x14ac:dyDescent="0.25">
      <c r="A7794" s="1">
        <v>45200</v>
      </c>
      <c r="B7794">
        <v>751417</v>
      </c>
      <c r="C7794" t="s">
        <v>38567</v>
      </c>
      <c r="D7794">
        <v>8000</v>
      </c>
      <c r="E7794" t="s">
        <v>10166</v>
      </c>
      <c r="F7794" t="s">
        <v>5476</v>
      </c>
      <c r="I7794" t="s">
        <v>38568</v>
      </c>
      <c r="K7794" t="s">
        <v>38569</v>
      </c>
      <c r="L7794" t="s">
        <v>13250</v>
      </c>
      <c r="R7794" s="1">
        <v>40162</v>
      </c>
      <c r="S7794" t="s">
        <v>80</v>
      </c>
      <c r="V7794" s="1">
        <v>32874</v>
      </c>
      <c r="W7794">
        <v>4</v>
      </c>
      <c r="X7794" t="s">
        <v>725</v>
      </c>
      <c r="Y7794">
        <v>2</v>
      </c>
      <c r="Z7794" t="s">
        <v>1745</v>
      </c>
      <c r="AB7794">
        <v>194308</v>
      </c>
      <c r="AC7794">
        <v>249</v>
      </c>
      <c r="AD7794" t="s">
        <v>54552</v>
      </c>
      <c r="AE7794">
        <v>1122</v>
      </c>
      <c r="AF7794" t="s">
        <v>54541</v>
      </c>
      <c r="AG7794">
        <v>3</v>
      </c>
      <c r="AH7794" t="s">
        <v>81</v>
      </c>
      <c r="AI7794">
        <v>99</v>
      </c>
      <c r="AJ7794" t="s">
        <v>54511</v>
      </c>
      <c r="AK7794">
        <v>751</v>
      </c>
      <c r="AL7794" t="s">
        <v>10168</v>
      </c>
      <c r="AS7794">
        <v>0</v>
      </c>
      <c r="AT7794" t="s">
        <v>61</v>
      </c>
      <c r="AU7794" t="s">
        <v>13250</v>
      </c>
      <c r="AZ7794" t="s">
        <v>62</v>
      </c>
      <c r="BA7794">
        <v>1082</v>
      </c>
      <c r="BB7794" t="s">
        <v>2852</v>
      </c>
    </row>
    <row r="7795" spans="1:54" x14ac:dyDescent="0.25">
      <c r="A7795" s="1">
        <v>45200</v>
      </c>
      <c r="B7795">
        <v>751418</v>
      </c>
      <c r="C7795" t="s">
        <v>55600</v>
      </c>
      <c r="D7795">
        <v>8200</v>
      </c>
      <c r="E7795" t="s">
        <v>10507</v>
      </c>
      <c r="F7795" t="s">
        <v>51855</v>
      </c>
      <c r="G7795">
        <v>31119103</v>
      </c>
      <c r="H7795">
        <v>1017878251</v>
      </c>
      <c r="I7795" t="s">
        <v>51856</v>
      </c>
      <c r="J7795" t="s">
        <v>38570</v>
      </c>
      <c r="K7795" t="s">
        <v>2354</v>
      </c>
      <c r="L7795" t="s">
        <v>38571</v>
      </c>
      <c r="M7795">
        <v>2084</v>
      </c>
      <c r="N7795">
        <v>22</v>
      </c>
      <c r="R7795" s="1">
        <v>44631</v>
      </c>
      <c r="S7795" t="s">
        <v>56</v>
      </c>
      <c r="W7795">
        <v>4</v>
      </c>
      <c r="X7795" t="s">
        <v>725</v>
      </c>
      <c r="Y7795">
        <v>4</v>
      </c>
      <c r="Z7795" t="s">
        <v>1324</v>
      </c>
      <c r="AB7795">
        <v>196204</v>
      </c>
      <c r="AC7795">
        <v>350</v>
      </c>
      <c r="AD7795" t="s">
        <v>46746</v>
      </c>
      <c r="AE7795">
        <v>1131</v>
      </c>
      <c r="AF7795" t="s">
        <v>1853</v>
      </c>
      <c r="AG7795">
        <v>1</v>
      </c>
      <c r="AH7795" t="s">
        <v>44482</v>
      </c>
      <c r="AI7795">
        <v>76</v>
      </c>
      <c r="AJ7795" t="s">
        <v>46747</v>
      </c>
      <c r="AK7795">
        <v>751</v>
      </c>
      <c r="AL7795" t="s">
        <v>10168</v>
      </c>
      <c r="AP7795">
        <v>751465</v>
      </c>
      <c r="AQ7795" t="s">
        <v>38572</v>
      </c>
      <c r="AR7795" t="s">
        <v>38573</v>
      </c>
      <c r="AS7795">
        <v>2</v>
      </c>
      <c r="AT7795" t="s">
        <v>1413</v>
      </c>
      <c r="AU7795" t="s">
        <v>18925</v>
      </c>
      <c r="AX7795">
        <v>56.172020539999998</v>
      </c>
      <c r="AY7795">
        <v>10.19114428</v>
      </c>
      <c r="AZ7795" t="s">
        <v>62</v>
      </c>
      <c r="BA7795">
        <v>1082</v>
      </c>
      <c r="BB7795" t="s">
        <v>2852</v>
      </c>
    </row>
    <row r="7796" spans="1:54" x14ac:dyDescent="0.25">
      <c r="A7796" s="1">
        <v>45200</v>
      </c>
      <c r="B7796">
        <v>751419</v>
      </c>
      <c r="C7796" t="s">
        <v>46355</v>
      </c>
      <c r="D7796">
        <v>8200</v>
      </c>
      <c r="E7796" t="s">
        <v>10507</v>
      </c>
      <c r="F7796" t="s">
        <v>46356</v>
      </c>
      <c r="G7796">
        <v>30773047</v>
      </c>
      <c r="H7796">
        <v>1013866232</v>
      </c>
      <c r="I7796" t="s">
        <v>51857</v>
      </c>
      <c r="J7796" t="s">
        <v>38574</v>
      </c>
      <c r="K7796" t="s">
        <v>38575</v>
      </c>
      <c r="L7796" t="s">
        <v>51394</v>
      </c>
      <c r="M7796">
        <v>8823</v>
      </c>
      <c r="N7796">
        <v>82</v>
      </c>
      <c r="R7796" s="1">
        <v>42663</v>
      </c>
      <c r="S7796" t="s">
        <v>56</v>
      </c>
      <c r="V7796" s="1">
        <v>42681</v>
      </c>
      <c r="W7796">
        <v>4</v>
      </c>
      <c r="X7796" t="s">
        <v>725</v>
      </c>
      <c r="Y7796">
        <v>4</v>
      </c>
      <c r="Z7796" t="s">
        <v>1324</v>
      </c>
      <c r="AB7796">
        <v>198908</v>
      </c>
      <c r="AC7796">
        <v>311</v>
      </c>
      <c r="AD7796" t="s">
        <v>44573</v>
      </c>
      <c r="AE7796">
        <v>1085</v>
      </c>
      <c r="AF7796" t="s">
        <v>46731</v>
      </c>
      <c r="AG7796">
        <v>3</v>
      </c>
      <c r="AH7796" t="s">
        <v>81</v>
      </c>
      <c r="AI7796">
        <v>99</v>
      </c>
      <c r="AJ7796" t="s">
        <v>54511</v>
      </c>
      <c r="AK7796">
        <v>751</v>
      </c>
      <c r="AL7796" t="s">
        <v>10168</v>
      </c>
      <c r="AM7796">
        <v>2</v>
      </c>
      <c r="AN7796" t="s">
        <v>119</v>
      </c>
      <c r="AO7796">
        <v>791413</v>
      </c>
      <c r="AP7796">
        <v>791413</v>
      </c>
      <c r="AQ7796" t="s">
        <v>38576</v>
      </c>
      <c r="AR7796" t="s">
        <v>38577</v>
      </c>
      <c r="AS7796">
        <v>2</v>
      </c>
      <c r="AT7796" t="s">
        <v>1413</v>
      </c>
      <c r="AU7796" t="s">
        <v>50343</v>
      </c>
      <c r="AX7796">
        <v>56.170845514014601</v>
      </c>
      <c r="AY7796">
        <v>10.207867543883401</v>
      </c>
      <c r="AZ7796" t="s">
        <v>62</v>
      </c>
      <c r="BA7796">
        <v>1082</v>
      </c>
      <c r="BB7796" t="s">
        <v>2852</v>
      </c>
    </row>
    <row r="7797" spans="1:54" x14ac:dyDescent="0.25">
      <c r="A7797" s="1">
        <v>45200</v>
      </c>
      <c r="B7797">
        <v>751420</v>
      </c>
      <c r="C7797" t="s">
        <v>38578</v>
      </c>
      <c r="D7797">
        <v>8000</v>
      </c>
      <c r="E7797" t="s">
        <v>10166</v>
      </c>
      <c r="F7797" t="s">
        <v>38579</v>
      </c>
      <c r="I7797" t="s">
        <v>38580</v>
      </c>
      <c r="K7797" t="s">
        <v>38581</v>
      </c>
      <c r="L7797" t="s">
        <v>12301</v>
      </c>
      <c r="M7797">
        <v>1296</v>
      </c>
      <c r="N7797">
        <v>12</v>
      </c>
      <c r="R7797" s="1">
        <v>40162</v>
      </c>
      <c r="S7797" t="s">
        <v>80</v>
      </c>
      <c r="V7797" s="1">
        <v>32660</v>
      </c>
      <c r="W7797">
        <v>4</v>
      </c>
      <c r="X7797" t="s">
        <v>725</v>
      </c>
      <c r="Y7797">
        <v>1</v>
      </c>
      <c r="Z7797" t="s">
        <v>46545</v>
      </c>
      <c r="AB7797">
        <v>195210</v>
      </c>
      <c r="AC7797">
        <v>311</v>
      </c>
      <c r="AD7797" t="s">
        <v>44573</v>
      </c>
      <c r="AE7797">
        <v>1122</v>
      </c>
      <c r="AF7797" t="s">
        <v>54541</v>
      </c>
      <c r="AG7797">
        <v>3</v>
      </c>
      <c r="AH7797" t="s">
        <v>81</v>
      </c>
      <c r="AI7797">
        <v>99</v>
      </c>
      <c r="AJ7797" t="s">
        <v>54511</v>
      </c>
      <c r="AK7797">
        <v>751</v>
      </c>
      <c r="AL7797" t="s">
        <v>10168</v>
      </c>
      <c r="AS7797">
        <v>0</v>
      </c>
      <c r="AT7797" t="s">
        <v>61</v>
      </c>
      <c r="AU7797" t="s">
        <v>12304</v>
      </c>
      <c r="AX7797">
        <v>56.142663047204501</v>
      </c>
      <c r="AY7797">
        <v>10.2011645438367</v>
      </c>
      <c r="AZ7797" t="s">
        <v>62</v>
      </c>
      <c r="BA7797">
        <v>1082</v>
      </c>
      <c r="BB7797" t="s">
        <v>2852</v>
      </c>
    </row>
    <row r="7798" spans="1:54" x14ac:dyDescent="0.25">
      <c r="A7798" s="1">
        <v>45200</v>
      </c>
      <c r="B7798">
        <v>751421</v>
      </c>
      <c r="C7798" t="s">
        <v>55601</v>
      </c>
      <c r="D7798">
        <v>8240</v>
      </c>
      <c r="E7798" t="s">
        <v>11792</v>
      </c>
      <c r="F7798" t="s">
        <v>54219</v>
      </c>
      <c r="G7798">
        <v>30773047</v>
      </c>
      <c r="H7798">
        <v>1013864574</v>
      </c>
      <c r="I7798" t="s">
        <v>38582</v>
      </c>
      <c r="J7798" t="s">
        <v>38574</v>
      </c>
      <c r="K7798" t="s">
        <v>38583</v>
      </c>
      <c r="L7798" t="s">
        <v>38584</v>
      </c>
      <c r="M7798">
        <v>7231</v>
      </c>
      <c r="N7798">
        <v>15</v>
      </c>
      <c r="R7798" s="1">
        <v>42663</v>
      </c>
      <c r="S7798" t="s">
        <v>56</v>
      </c>
      <c r="V7798" s="1">
        <v>42681</v>
      </c>
      <c r="W7798">
        <v>4</v>
      </c>
      <c r="X7798" t="s">
        <v>725</v>
      </c>
      <c r="Y7798">
        <v>4</v>
      </c>
      <c r="Z7798" t="s">
        <v>1324</v>
      </c>
      <c r="AB7798">
        <v>195702</v>
      </c>
      <c r="AC7798">
        <v>333</v>
      </c>
      <c r="AD7798" t="s">
        <v>46738</v>
      </c>
      <c r="AE7798">
        <v>1085</v>
      </c>
      <c r="AF7798" t="s">
        <v>46731</v>
      </c>
      <c r="AG7798">
        <v>3</v>
      </c>
      <c r="AH7798" t="s">
        <v>81</v>
      </c>
      <c r="AI7798">
        <v>99</v>
      </c>
      <c r="AJ7798" t="s">
        <v>54511</v>
      </c>
      <c r="AK7798">
        <v>751</v>
      </c>
      <c r="AL7798" t="s">
        <v>10168</v>
      </c>
      <c r="AM7798">
        <v>2</v>
      </c>
      <c r="AN7798" t="s">
        <v>119</v>
      </c>
      <c r="AO7798">
        <v>791413</v>
      </c>
      <c r="AP7798">
        <v>791413</v>
      </c>
      <c r="AQ7798" t="s">
        <v>38585</v>
      </c>
      <c r="AR7798" t="s">
        <v>33717</v>
      </c>
      <c r="AS7798">
        <v>2</v>
      </c>
      <c r="AT7798" t="s">
        <v>1413</v>
      </c>
      <c r="AU7798" t="s">
        <v>38039</v>
      </c>
      <c r="AX7798">
        <v>56.196292612920402</v>
      </c>
      <c r="AY7798">
        <v>10.2054744856116</v>
      </c>
      <c r="AZ7798" t="s">
        <v>62</v>
      </c>
      <c r="BA7798">
        <v>1082</v>
      </c>
      <c r="BB7798" t="s">
        <v>2852</v>
      </c>
    </row>
    <row r="7799" spans="1:54" x14ac:dyDescent="0.25">
      <c r="A7799" s="1">
        <v>45200</v>
      </c>
      <c r="B7799">
        <v>751422</v>
      </c>
      <c r="C7799" t="s">
        <v>38586</v>
      </c>
      <c r="D7799">
        <v>8000</v>
      </c>
      <c r="E7799" t="s">
        <v>10166</v>
      </c>
      <c r="F7799" t="s">
        <v>38587</v>
      </c>
      <c r="G7799">
        <v>31119103</v>
      </c>
      <c r="H7799">
        <v>1014119171</v>
      </c>
      <c r="I7799" t="s">
        <v>38588</v>
      </c>
      <c r="J7799" t="s">
        <v>38589</v>
      </c>
      <c r="K7799" t="s">
        <v>2354</v>
      </c>
      <c r="L7799" t="s">
        <v>38590</v>
      </c>
      <c r="M7799">
        <v>5902</v>
      </c>
      <c r="N7799">
        <v>1</v>
      </c>
      <c r="R7799" s="1">
        <v>43794</v>
      </c>
      <c r="S7799" t="s">
        <v>56</v>
      </c>
      <c r="W7799">
        <v>4</v>
      </c>
      <c r="X7799" t="s">
        <v>725</v>
      </c>
      <c r="Y7799">
        <v>4</v>
      </c>
      <c r="Z7799" t="s">
        <v>1324</v>
      </c>
      <c r="AB7799">
        <v>195601</v>
      </c>
      <c r="AC7799">
        <v>301</v>
      </c>
      <c r="AD7799" t="s">
        <v>1853</v>
      </c>
      <c r="AE7799">
        <v>1131</v>
      </c>
      <c r="AF7799" t="s">
        <v>1853</v>
      </c>
      <c r="AG7799">
        <v>1</v>
      </c>
      <c r="AH7799" t="s">
        <v>44482</v>
      </c>
      <c r="AI7799">
        <v>99</v>
      </c>
      <c r="AJ7799" t="s">
        <v>54511</v>
      </c>
      <c r="AK7799">
        <v>751</v>
      </c>
      <c r="AL7799" t="s">
        <v>10168</v>
      </c>
      <c r="AP7799">
        <v>751465</v>
      </c>
      <c r="AQ7799" t="s">
        <v>14103</v>
      </c>
      <c r="AR7799" t="s">
        <v>38591</v>
      </c>
      <c r="AS7799">
        <v>2</v>
      </c>
      <c r="AT7799" t="s">
        <v>1413</v>
      </c>
      <c r="AU7799" t="s">
        <v>14518</v>
      </c>
      <c r="AX7799">
        <v>56.17102843</v>
      </c>
      <c r="AY7799">
        <v>10.19938084</v>
      </c>
      <c r="AZ7799" t="s">
        <v>62</v>
      </c>
      <c r="BA7799">
        <v>1082</v>
      </c>
      <c r="BB7799" t="s">
        <v>2852</v>
      </c>
    </row>
    <row r="7800" spans="1:54" x14ac:dyDescent="0.25">
      <c r="A7800" s="1">
        <v>45200</v>
      </c>
      <c r="B7800">
        <v>751423</v>
      </c>
      <c r="C7800" t="s">
        <v>55602</v>
      </c>
      <c r="D7800">
        <v>8000</v>
      </c>
      <c r="E7800" t="s">
        <v>10166</v>
      </c>
      <c r="F7800" t="s">
        <v>55603</v>
      </c>
      <c r="I7800" t="s">
        <v>38592</v>
      </c>
      <c r="J7800" t="s">
        <v>38593</v>
      </c>
      <c r="K7800" t="s">
        <v>38594</v>
      </c>
      <c r="L7800" t="s">
        <v>38595</v>
      </c>
      <c r="R7800" s="1">
        <v>41649</v>
      </c>
      <c r="S7800" t="s">
        <v>612</v>
      </c>
      <c r="V7800" s="1">
        <v>35582</v>
      </c>
      <c r="W7800">
        <v>1</v>
      </c>
      <c r="X7800" t="s">
        <v>760</v>
      </c>
      <c r="Y7800">
        <v>4</v>
      </c>
      <c r="Z7800" t="s">
        <v>1324</v>
      </c>
      <c r="AB7800">
        <v>195809</v>
      </c>
      <c r="AC7800">
        <v>387</v>
      </c>
      <c r="AD7800" t="s">
        <v>46750</v>
      </c>
      <c r="AE7800">
        <v>1131</v>
      </c>
      <c r="AF7800" t="s">
        <v>1853</v>
      </c>
      <c r="AG7800">
        <v>3</v>
      </c>
      <c r="AH7800" t="s">
        <v>81</v>
      </c>
      <c r="AI7800">
        <v>99</v>
      </c>
      <c r="AJ7800" t="s">
        <v>54511</v>
      </c>
      <c r="AK7800">
        <v>751</v>
      </c>
      <c r="AL7800" t="s">
        <v>10168</v>
      </c>
      <c r="AP7800">
        <v>751431</v>
      </c>
      <c r="AS7800">
        <v>0</v>
      </c>
      <c r="AT7800" t="s">
        <v>61</v>
      </c>
      <c r="AU7800" t="s">
        <v>38596</v>
      </c>
      <c r="AZ7800" t="s">
        <v>62</v>
      </c>
      <c r="BA7800">
        <v>1082</v>
      </c>
      <c r="BB7800" t="s">
        <v>2852</v>
      </c>
    </row>
    <row r="7801" spans="1:54" x14ac:dyDescent="0.25">
      <c r="A7801" s="1">
        <v>45200</v>
      </c>
      <c r="B7801">
        <v>751424</v>
      </c>
      <c r="C7801" t="s">
        <v>55604</v>
      </c>
      <c r="D7801">
        <v>8000</v>
      </c>
      <c r="E7801" t="s">
        <v>10166</v>
      </c>
      <c r="F7801" t="s">
        <v>55605</v>
      </c>
      <c r="G7801">
        <v>26502454</v>
      </c>
      <c r="H7801">
        <v>1003404352</v>
      </c>
      <c r="I7801" t="s">
        <v>38597</v>
      </c>
      <c r="J7801" t="s">
        <v>38598</v>
      </c>
      <c r="K7801" t="s">
        <v>38599</v>
      </c>
      <c r="L7801" t="s">
        <v>38600</v>
      </c>
      <c r="M7801">
        <v>9061</v>
      </c>
      <c r="N7801">
        <v>1</v>
      </c>
      <c r="R7801" s="1">
        <v>41649</v>
      </c>
      <c r="S7801" t="s">
        <v>612</v>
      </c>
      <c r="V7801" s="1">
        <v>39417</v>
      </c>
      <c r="W7801">
        <v>4</v>
      </c>
      <c r="X7801" t="s">
        <v>725</v>
      </c>
      <c r="Y7801">
        <v>4</v>
      </c>
      <c r="Z7801" t="s">
        <v>1324</v>
      </c>
      <c r="AB7801">
        <v>193802</v>
      </c>
      <c r="AC7801">
        <v>381</v>
      </c>
      <c r="AD7801" t="s">
        <v>46755</v>
      </c>
      <c r="AE7801">
        <v>1121</v>
      </c>
      <c r="AF7801" t="s">
        <v>53100</v>
      </c>
      <c r="AG7801">
        <v>3</v>
      </c>
      <c r="AH7801" t="s">
        <v>81</v>
      </c>
      <c r="AI7801">
        <v>99</v>
      </c>
      <c r="AJ7801" t="s">
        <v>54511</v>
      </c>
      <c r="AK7801">
        <v>751</v>
      </c>
      <c r="AL7801" t="s">
        <v>10168</v>
      </c>
      <c r="AM7801">
        <v>2</v>
      </c>
      <c r="AN7801" t="s">
        <v>119</v>
      </c>
      <c r="AO7801">
        <v>751456</v>
      </c>
      <c r="AP7801">
        <v>751456</v>
      </c>
      <c r="AQ7801" t="s">
        <v>38601</v>
      </c>
      <c r="AR7801" t="s">
        <v>38602</v>
      </c>
      <c r="AS7801">
        <v>2</v>
      </c>
      <c r="AT7801" t="s">
        <v>1413</v>
      </c>
      <c r="AU7801" t="s">
        <v>38603</v>
      </c>
      <c r="AZ7801" t="s">
        <v>62</v>
      </c>
      <c r="BA7801">
        <v>1082</v>
      </c>
      <c r="BB7801" t="s">
        <v>2852</v>
      </c>
    </row>
    <row r="7802" spans="1:54" x14ac:dyDescent="0.25">
      <c r="A7802" s="1">
        <v>45200</v>
      </c>
      <c r="B7802">
        <v>751425</v>
      </c>
      <c r="C7802" t="s">
        <v>55606</v>
      </c>
      <c r="D7802">
        <v>8240</v>
      </c>
      <c r="E7802" t="s">
        <v>11792</v>
      </c>
      <c r="F7802" t="s">
        <v>55607</v>
      </c>
      <c r="I7802" t="s">
        <v>38604</v>
      </c>
      <c r="K7802" t="s">
        <v>38605</v>
      </c>
      <c r="L7802" t="s">
        <v>38606</v>
      </c>
      <c r="M7802">
        <v>7324</v>
      </c>
      <c r="N7802">
        <v>2</v>
      </c>
      <c r="R7802" s="1">
        <v>40162</v>
      </c>
      <c r="S7802" t="s">
        <v>80</v>
      </c>
      <c r="V7802" s="1">
        <v>33878</v>
      </c>
      <c r="W7802">
        <v>3</v>
      </c>
      <c r="X7802" t="s">
        <v>3496</v>
      </c>
      <c r="Y7802">
        <v>1</v>
      </c>
      <c r="Z7802" t="s">
        <v>46545</v>
      </c>
      <c r="AB7802">
        <v>195808</v>
      </c>
      <c r="AC7802">
        <v>281</v>
      </c>
      <c r="AD7802" t="s">
        <v>1773</v>
      </c>
      <c r="AE7802">
        <v>1073</v>
      </c>
      <c r="AF7802" t="s">
        <v>52650</v>
      </c>
      <c r="AG7802">
        <v>3</v>
      </c>
      <c r="AH7802" t="s">
        <v>81</v>
      </c>
      <c r="AI7802">
        <v>99</v>
      </c>
      <c r="AJ7802" t="s">
        <v>54511</v>
      </c>
      <c r="AK7802">
        <v>751</v>
      </c>
      <c r="AL7802" t="s">
        <v>10168</v>
      </c>
      <c r="AS7802">
        <v>0</v>
      </c>
      <c r="AT7802" t="s">
        <v>61</v>
      </c>
      <c r="AU7802" t="s">
        <v>38607</v>
      </c>
      <c r="AX7802">
        <v>56.186047280456997</v>
      </c>
      <c r="AY7802">
        <v>10.2292275257358</v>
      </c>
      <c r="AZ7802" t="s">
        <v>62</v>
      </c>
      <c r="BA7802">
        <v>1082</v>
      </c>
      <c r="BB7802" t="s">
        <v>2852</v>
      </c>
    </row>
    <row r="7803" spans="1:54" x14ac:dyDescent="0.25">
      <c r="A7803" s="1">
        <v>45200</v>
      </c>
      <c r="B7803">
        <v>751426</v>
      </c>
      <c r="C7803" t="s">
        <v>55608</v>
      </c>
      <c r="D7803">
        <v>8000</v>
      </c>
      <c r="E7803" t="s">
        <v>10166</v>
      </c>
      <c r="F7803" t="s">
        <v>38608</v>
      </c>
      <c r="G7803">
        <v>27120717</v>
      </c>
      <c r="H7803">
        <v>1003405062</v>
      </c>
      <c r="I7803" t="s">
        <v>3128</v>
      </c>
      <c r="J7803" t="s">
        <v>38609</v>
      </c>
      <c r="K7803" t="s">
        <v>14050</v>
      </c>
      <c r="L7803" t="s">
        <v>14051</v>
      </c>
      <c r="M7803">
        <v>27</v>
      </c>
      <c r="N7803">
        <v>7</v>
      </c>
      <c r="R7803" s="1">
        <v>44986</v>
      </c>
      <c r="S7803" t="s">
        <v>56</v>
      </c>
      <c r="W7803">
        <v>1</v>
      </c>
      <c r="X7803" t="s">
        <v>760</v>
      </c>
      <c r="Y7803">
        <v>4</v>
      </c>
      <c r="Z7803" t="s">
        <v>1324</v>
      </c>
      <c r="AB7803">
        <v>196510</v>
      </c>
      <c r="AC7803">
        <v>352</v>
      </c>
      <c r="AD7803" t="s">
        <v>1931</v>
      </c>
      <c r="AE7803">
        <v>1084</v>
      </c>
      <c r="AF7803" t="s">
        <v>1825</v>
      </c>
      <c r="AG7803">
        <v>4</v>
      </c>
      <c r="AH7803" t="s">
        <v>44547</v>
      </c>
      <c r="AI7803">
        <v>99</v>
      </c>
      <c r="AJ7803" t="s">
        <v>54511</v>
      </c>
      <c r="AK7803">
        <v>751</v>
      </c>
      <c r="AL7803" t="s">
        <v>10168</v>
      </c>
      <c r="AQ7803" t="s">
        <v>14052</v>
      </c>
      <c r="AR7803" t="s">
        <v>38610</v>
      </c>
      <c r="AS7803">
        <v>1</v>
      </c>
      <c r="AT7803" t="s">
        <v>1446</v>
      </c>
      <c r="AU7803" t="s">
        <v>14053</v>
      </c>
      <c r="AX7803">
        <v>56.152874349999998</v>
      </c>
      <c r="AY7803">
        <v>10.192077810000001</v>
      </c>
      <c r="AZ7803" t="s">
        <v>62</v>
      </c>
      <c r="BA7803">
        <v>1082</v>
      </c>
      <c r="BB7803" t="s">
        <v>2852</v>
      </c>
    </row>
    <row r="7804" spans="1:54" x14ac:dyDescent="0.25">
      <c r="A7804" s="1">
        <v>45200</v>
      </c>
      <c r="B7804">
        <v>751427</v>
      </c>
      <c r="C7804" t="s">
        <v>38611</v>
      </c>
      <c r="D7804">
        <v>8000</v>
      </c>
      <c r="E7804" t="s">
        <v>10166</v>
      </c>
      <c r="F7804" t="s">
        <v>38612</v>
      </c>
      <c r="G7804">
        <v>32471811</v>
      </c>
      <c r="H7804">
        <v>1015556451</v>
      </c>
      <c r="I7804" t="s">
        <v>38613</v>
      </c>
      <c r="J7804" t="s">
        <v>38614</v>
      </c>
      <c r="K7804" t="s">
        <v>14481</v>
      </c>
      <c r="L7804" t="s">
        <v>38615</v>
      </c>
      <c r="M7804">
        <v>7356</v>
      </c>
      <c r="N7804" t="s">
        <v>14483</v>
      </c>
      <c r="R7804" s="1">
        <v>43794</v>
      </c>
      <c r="S7804" t="s">
        <v>56</v>
      </c>
      <c r="W7804">
        <v>1</v>
      </c>
      <c r="X7804" t="s">
        <v>760</v>
      </c>
      <c r="Y7804">
        <v>7</v>
      </c>
      <c r="Z7804" t="s">
        <v>1499</v>
      </c>
      <c r="AB7804">
        <v>192702</v>
      </c>
      <c r="AC7804">
        <v>323</v>
      </c>
      <c r="AD7804" t="s">
        <v>1939</v>
      </c>
      <c r="AE7804">
        <v>1084</v>
      </c>
      <c r="AF7804" t="s">
        <v>1825</v>
      </c>
      <c r="AG7804">
        <v>1</v>
      </c>
      <c r="AH7804" t="s">
        <v>44482</v>
      </c>
      <c r="AI7804">
        <v>99</v>
      </c>
      <c r="AJ7804" t="s">
        <v>54511</v>
      </c>
      <c r="AK7804">
        <v>751</v>
      </c>
      <c r="AL7804" t="s">
        <v>10168</v>
      </c>
      <c r="AP7804">
        <v>280852</v>
      </c>
      <c r="AQ7804" t="s">
        <v>14484</v>
      </c>
      <c r="AR7804" t="s">
        <v>14485</v>
      </c>
      <c r="AS7804">
        <v>2</v>
      </c>
      <c r="AT7804" t="s">
        <v>1413</v>
      </c>
      <c r="AU7804" t="s">
        <v>14486</v>
      </c>
      <c r="AX7804">
        <v>56.1531108</v>
      </c>
      <c r="AY7804">
        <v>10.19770434</v>
      </c>
      <c r="AZ7804" t="s">
        <v>62</v>
      </c>
      <c r="BA7804">
        <v>1082</v>
      </c>
      <c r="BB7804" t="s">
        <v>2852</v>
      </c>
    </row>
    <row r="7805" spans="1:54" x14ac:dyDescent="0.25">
      <c r="A7805" s="1">
        <v>45200</v>
      </c>
      <c r="B7805">
        <v>751428</v>
      </c>
      <c r="C7805" t="s">
        <v>55609</v>
      </c>
      <c r="D7805">
        <v>8000</v>
      </c>
      <c r="E7805" t="s">
        <v>10166</v>
      </c>
      <c r="F7805" t="s">
        <v>55610</v>
      </c>
      <c r="I7805" t="s">
        <v>38616</v>
      </c>
      <c r="K7805" t="s">
        <v>38617</v>
      </c>
      <c r="L7805" t="s">
        <v>38618</v>
      </c>
      <c r="M7805">
        <v>9110</v>
      </c>
      <c r="N7805">
        <v>72</v>
      </c>
      <c r="R7805" s="1">
        <v>40162</v>
      </c>
      <c r="S7805" t="s">
        <v>80</v>
      </c>
      <c r="V7805" s="1">
        <v>33390</v>
      </c>
      <c r="W7805">
        <v>4</v>
      </c>
      <c r="X7805" t="s">
        <v>725</v>
      </c>
      <c r="Y7805">
        <v>1</v>
      </c>
      <c r="Z7805" t="s">
        <v>46545</v>
      </c>
      <c r="AB7805">
        <v>196909</v>
      </c>
      <c r="AC7805">
        <v>283</v>
      </c>
      <c r="AD7805" t="s">
        <v>44660</v>
      </c>
      <c r="AE7805">
        <v>1083</v>
      </c>
      <c r="AF7805" t="s">
        <v>2066</v>
      </c>
      <c r="AG7805">
        <v>3</v>
      </c>
      <c r="AH7805" t="s">
        <v>81</v>
      </c>
      <c r="AI7805">
        <v>99</v>
      </c>
      <c r="AJ7805" t="s">
        <v>54511</v>
      </c>
      <c r="AK7805">
        <v>751</v>
      </c>
      <c r="AL7805" t="s">
        <v>10168</v>
      </c>
      <c r="AS7805">
        <v>0</v>
      </c>
      <c r="AT7805" t="s">
        <v>61</v>
      </c>
      <c r="AU7805" t="s">
        <v>1277</v>
      </c>
      <c r="AZ7805" t="s">
        <v>62</v>
      </c>
      <c r="BA7805">
        <v>1082</v>
      </c>
      <c r="BB7805" t="s">
        <v>2852</v>
      </c>
    </row>
    <row r="7806" spans="1:54" x14ac:dyDescent="0.25">
      <c r="A7806" s="1">
        <v>45200</v>
      </c>
      <c r="B7806">
        <v>751429</v>
      </c>
      <c r="C7806" t="s">
        <v>38619</v>
      </c>
      <c r="D7806">
        <v>8000</v>
      </c>
      <c r="E7806" t="s">
        <v>10166</v>
      </c>
      <c r="F7806" t="s">
        <v>38620</v>
      </c>
      <c r="I7806" t="s">
        <v>38621</v>
      </c>
      <c r="K7806" t="s">
        <v>38622</v>
      </c>
      <c r="L7806" t="s">
        <v>56026</v>
      </c>
      <c r="M7806">
        <v>6064</v>
      </c>
      <c r="N7806">
        <v>31</v>
      </c>
      <c r="R7806" s="1">
        <v>40162</v>
      </c>
      <c r="S7806" t="s">
        <v>80</v>
      </c>
      <c r="V7806" s="1">
        <v>33239</v>
      </c>
      <c r="W7806">
        <v>3</v>
      </c>
      <c r="X7806" t="s">
        <v>3496</v>
      </c>
      <c r="Y7806">
        <v>1</v>
      </c>
      <c r="Z7806" t="s">
        <v>46545</v>
      </c>
      <c r="AB7806">
        <v>197409</v>
      </c>
      <c r="AC7806">
        <v>281</v>
      </c>
      <c r="AD7806" t="s">
        <v>1773</v>
      </c>
      <c r="AE7806">
        <v>1073</v>
      </c>
      <c r="AF7806" t="s">
        <v>52650</v>
      </c>
      <c r="AG7806">
        <v>3</v>
      </c>
      <c r="AH7806" t="s">
        <v>81</v>
      </c>
      <c r="AI7806">
        <v>99</v>
      </c>
      <c r="AJ7806" t="s">
        <v>54511</v>
      </c>
      <c r="AK7806">
        <v>751</v>
      </c>
      <c r="AL7806" t="s">
        <v>10168</v>
      </c>
      <c r="AS7806">
        <v>0</v>
      </c>
      <c r="AT7806" t="s">
        <v>61</v>
      </c>
      <c r="AU7806" t="s">
        <v>47085</v>
      </c>
      <c r="AX7806">
        <v>56.159868294308403</v>
      </c>
      <c r="AY7806">
        <v>10.204631150365</v>
      </c>
      <c r="AZ7806" t="s">
        <v>62</v>
      </c>
      <c r="BA7806">
        <v>1082</v>
      </c>
      <c r="BB7806" t="s">
        <v>2852</v>
      </c>
    </row>
    <row r="7807" spans="1:54" x14ac:dyDescent="0.25">
      <c r="A7807" s="1">
        <v>45200</v>
      </c>
      <c r="B7807">
        <v>751430</v>
      </c>
      <c r="C7807" t="s">
        <v>38623</v>
      </c>
      <c r="D7807">
        <v>8200</v>
      </c>
      <c r="E7807" t="s">
        <v>10507</v>
      </c>
      <c r="F7807" t="s">
        <v>51858</v>
      </c>
      <c r="G7807">
        <v>31111048</v>
      </c>
      <c r="H7807">
        <v>1014194416</v>
      </c>
      <c r="I7807" t="s">
        <v>2017</v>
      </c>
      <c r="J7807" t="s">
        <v>38624</v>
      </c>
      <c r="K7807" t="s">
        <v>2019</v>
      </c>
      <c r="L7807" t="s">
        <v>38625</v>
      </c>
      <c r="M7807">
        <v>3207</v>
      </c>
      <c r="N7807" t="s">
        <v>3620</v>
      </c>
      <c r="R7807" s="1">
        <v>43965</v>
      </c>
      <c r="S7807" t="s">
        <v>56</v>
      </c>
      <c r="W7807">
        <v>4</v>
      </c>
      <c r="X7807" t="s">
        <v>725</v>
      </c>
      <c r="Y7807">
        <v>4</v>
      </c>
      <c r="Z7807" t="s">
        <v>1324</v>
      </c>
      <c r="AB7807">
        <v>197308</v>
      </c>
      <c r="AC7807">
        <v>326</v>
      </c>
      <c r="AD7807" t="s">
        <v>51859</v>
      </c>
      <c r="AE7807">
        <v>1085</v>
      </c>
      <c r="AF7807" t="s">
        <v>46731</v>
      </c>
      <c r="AG7807">
        <v>1</v>
      </c>
      <c r="AH7807" t="s">
        <v>44482</v>
      </c>
      <c r="AI7807">
        <v>99</v>
      </c>
      <c r="AJ7807" t="s">
        <v>54511</v>
      </c>
      <c r="AK7807">
        <v>751</v>
      </c>
      <c r="AL7807" t="s">
        <v>10168</v>
      </c>
      <c r="AP7807">
        <v>751468</v>
      </c>
      <c r="AQ7807" t="s">
        <v>2021</v>
      </c>
      <c r="AR7807" t="s">
        <v>2022</v>
      </c>
      <c r="AS7807">
        <v>2</v>
      </c>
      <c r="AT7807" t="s">
        <v>1413</v>
      </c>
      <c r="AU7807" t="s">
        <v>38626</v>
      </c>
      <c r="AX7807">
        <v>56.171075819999999</v>
      </c>
      <c r="AY7807">
        <v>10.193202100000001</v>
      </c>
      <c r="AZ7807" t="s">
        <v>62</v>
      </c>
      <c r="BA7807">
        <v>1082</v>
      </c>
      <c r="BB7807" t="s">
        <v>2852</v>
      </c>
    </row>
    <row r="7808" spans="1:54" x14ac:dyDescent="0.25">
      <c r="A7808" s="1">
        <v>45200</v>
      </c>
      <c r="B7808">
        <v>751431</v>
      </c>
      <c r="C7808" t="s">
        <v>38627</v>
      </c>
      <c r="D7808">
        <v>8000</v>
      </c>
      <c r="E7808" t="s">
        <v>10166</v>
      </c>
      <c r="F7808" t="s">
        <v>38628</v>
      </c>
      <c r="G7808">
        <v>31119103</v>
      </c>
      <c r="H7808">
        <v>1014119171</v>
      </c>
      <c r="I7808" t="s">
        <v>33390</v>
      </c>
      <c r="J7808" t="s">
        <v>38629</v>
      </c>
      <c r="K7808" t="s">
        <v>2354</v>
      </c>
      <c r="L7808" t="s">
        <v>38630</v>
      </c>
      <c r="M7808">
        <v>5902</v>
      </c>
      <c r="N7808">
        <v>1</v>
      </c>
      <c r="R7808" s="1">
        <v>44076</v>
      </c>
      <c r="S7808" t="s">
        <v>56</v>
      </c>
      <c r="W7808">
        <v>4</v>
      </c>
      <c r="X7808" t="s">
        <v>725</v>
      </c>
      <c r="Y7808">
        <v>4</v>
      </c>
      <c r="Z7808" t="s">
        <v>1324</v>
      </c>
      <c r="AB7808">
        <v>192809</v>
      </c>
      <c r="AC7808">
        <v>301</v>
      </c>
      <c r="AD7808" t="s">
        <v>1853</v>
      </c>
      <c r="AE7808">
        <v>1131</v>
      </c>
      <c r="AF7808" t="s">
        <v>1853</v>
      </c>
      <c r="AG7808">
        <v>1</v>
      </c>
      <c r="AH7808" t="s">
        <v>44482</v>
      </c>
      <c r="AI7808">
        <v>99</v>
      </c>
      <c r="AJ7808" t="s">
        <v>54511</v>
      </c>
      <c r="AK7808">
        <v>751</v>
      </c>
      <c r="AL7808" t="s">
        <v>10168</v>
      </c>
      <c r="AP7808">
        <v>751465</v>
      </c>
      <c r="AQ7808" t="s">
        <v>38631</v>
      </c>
      <c r="AR7808" t="s">
        <v>38632</v>
      </c>
      <c r="AS7808">
        <v>2</v>
      </c>
      <c r="AT7808" t="s">
        <v>1413</v>
      </c>
      <c r="AU7808" t="s">
        <v>14518</v>
      </c>
      <c r="AX7808">
        <v>56.17102843</v>
      </c>
      <c r="AY7808">
        <v>10.19938084</v>
      </c>
      <c r="AZ7808" t="s">
        <v>62</v>
      </c>
      <c r="BA7808">
        <v>1082</v>
      </c>
      <c r="BB7808" t="s">
        <v>2852</v>
      </c>
    </row>
    <row r="7809" spans="1:54" x14ac:dyDescent="0.25">
      <c r="A7809" s="1">
        <v>45200</v>
      </c>
      <c r="B7809">
        <v>751432</v>
      </c>
      <c r="C7809" t="s">
        <v>38633</v>
      </c>
      <c r="D7809">
        <v>8000</v>
      </c>
      <c r="E7809" t="s">
        <v>10166</v>
      </c>
      <c r="F7809" t="s">
        <v>38634</v>
      </c>
      <c r="G7809">
        <v>38404016</v>
      </c>
      <c r="H7809">
        <v>1001766965</v>
      </c>
      <c r="I7809" t="s">
        <v>2273</v>
      </c>
      <c r="J7809" t="s">
        <v>38635</v>
      </c>
      <c r="K7809" t="s">
        <v>2275</v>
      </c>
      <c r="L7809" t="s">
        <v>38636</v>
      </c>
      <c r="M7809">
        <v>7288</v>
      </c>
      <c r="N7809" t="s">
        <v>38637</v>
      </c>
      <c r="R7809" s="1">
        <v>45149</v>
      </c>
      <c r="S7809" t="s">
        <v>1367</v>
      </c>
      <c r="W7809">
        <v>1</v>
      </c>
      <c r="X7809" t="s">
        <v>760</v>
      </c>
      <c r="Y7809">
        <v>7</v>
      </c>
      <c r="Z7809" t="s">
        <v>1499</v>
      </c>
      <c r="AB7809">
        <v>196608</v>
      </c>
      <c r="AC7809">
        <v>325</v>
      </c>
      <c r="AD7809" t="s">
        <v>2277</v>
      </c>
      <c r="AE7809">
        <v>1084</v>
      </c>
      <c r="AF7809" t="s">
        <v>1825</v>
      </c>
      <c r="AG7809">
        <v>1</v>
      </c>
      <c r="AH7809" t="s">
        <v>44482</v>
      </c>
      <c r="AI7809">
        <v>99</v>
      </c>
      <c r="AJ7809" t="s">
        <v>54511</v>
      </c>
      <c r="AK7809">
        <v>751</v>
      </c>
      <c r="AL7809" t="s">
        <v>10168</v>
      </c>
      <c r="AP7809">
        <v>101518</v>
      </c>
      <c r="AQ7809" t="s">
        <v>2278</v>
      </c>
      <c r="AR7809" t="s">
        <v>2279</v>
      </c>
      <c r="AS7809">
        <v>2</v>
      </c>
      <c r="AT7809" t="s">
        <v>1413</v>
      </c>
      <c r="AU7809" t="s">
        <v>7274</v>
      </c>
      <c r="AX7809">
        <v>56.155622909999998</v>
      </c>
      <c r="AY7809">
        <v>10.211921370000001</v>
      </c>
      <c r="AZ7809" t="s">
        <v>62</v>
      </c>
      <c r="BA7809">
        <v>1082</v>
      </c>
      <c r="BB7809" t="s">
        <v>2852</v>
      </c>
    </row>
    <row r="7810" spans="1:54" x14ac:dyDescent="0.25">
      <c r="A7810" s="1">
        <v>45200</v>
      </c>
      <c r="B7810">
        <v>751433</v>
      </c>
      <c r="C7810" t="s">
        <v>55611</v>
      </c>
      <c r="D7810">
        <v>8260</v>
      </c>
      <c r="E7810" t="s">
        <v>10798</v>
      </c>
      <c r="F7810" t="s">
        <v>55176</v>
      </c>
      <c r="I7810" t="s">
        <v>51706</v>
      </c>
      <c r="J7810" t="s">
        <v>38638</v>
      </c>
      <c r="K7810" t="s">
        <v>31421</v>
      </c>
      <c r="L7810" t="s">
        <v>56037</v>
      </c>
      <c r="N7810">
        <v>2</v>
      </c>
      <c r="R7810" s="1">
        <v>40162</v>
      </c>
      <c r="S7810" t="s">
        <v>80</v>
      </c>
      <c r="V7810" s="1">
        <v>38200</v>
      </c>
      <c r="W7810">
        <v>4</v>
      </c>
      <c r="X7810" t="s">
        <v>725</v>
      </c>
      <c r="Y7810">
        <v>1</v>
      </c>
      <c r="Z7810" t="s">
        <v>46545</v>
      </c>
      <c r="AB7810">
        <v>196510</v>
      </c>
      <c r="AC7810">
        <v>244</v>
      </c>
      <c r="AD7810" t="s">
        <v>2118</v>
      </c>
      <c r="AE7810">
        <v>1071</v>
      </c>
      <c r="AF7810" t="s">
        <v>1688</v>
      </c>
      <c r="AG7810">
        <v>3</v>
      </c>
      <c r="AH7810" t="s">
        <v>81</v>
      </c>
      <c r="AI7810">
        <v>99</v>
      </c>
      <c r="AJ7810" t="s">
        <v>54511</v>
      </c>
      <c r="AK7810">
        <v>751</v>
      </c>
      <c r="AL7810" t="s">
        <v>10168</v>
      </c>
      <c r="AQ7810" t="s">
        <v>31422</v>
      </c>
      <c r="AR7810" t="s">
        <v>31423</v>
      </c>
      <c r="AS7810">
        <v>0</v>
      </c>
      <c r="AT7810" t="s">
        <v>61</v>
      </c>
      <c r="AU7810" t="s">
        <v>55861</v>
      </c>
      <c r="AX7810">
        <v>56.113752720750199</v>
      </c>
      <c r="AY7810">
        <v>10.124950037086</v>
      </c>
      <c r="AZ7810" t="s">
        <v>62</v>
      </c>
      <c r="BA7810">
        <v>1082</v>
      </c>
      <c r="BB7810" t="s">
        <v>2852</v>
      </c>
    </row>
    <row r="7811" spans="1:54" x14ac:dyDescent="0.25">
      <c r="A7811" s="1">
        <v>45200</v>
      </c>
      <c r="B7811">
        <v>751434</v>
      </c>
      <c r="C7811" t="s">
        <v>45546</v>
      </c>
      <c r="D7811">
        <v>8100</v>
      </c>
      <c r="E7811" t="s">
        <v>10166</v>
      </c>
      <c r="F7811" t="s">
        <v>45547</v>
      </c>
      <c r="I7811" t="s">
        <v>38639</v>
      </c>
      <c r="K7811" t="s">
        <v>38640</v>
      </c>
      <c r="L7811" t="s">
        <v>38641</v>
      </c>
      <c r="R7811" s="1">
        <v>40162</v>
      </c>
      <c r="S7811" t="s">
        <v>80</v>
      </c>
      <c r="V7811" s="1">
        <v>29007</v>
      </c>
      <c r="W7811">
        <v>1</v>
      </c>
      <c r="X7811" t="s">
        <v>760</v>
      </c>
      <c r="Y7811">
        <v>3</v>
      </c>
      <c r="Z7811" t="s">
        <v>1713</v>
      </c>
      <c r="AB7811">
        <v>197901</v>
      </c>
      <c r="AC7811">
        <v>292</v>
      </c>
      <c r="AD7811" t="s">
        <v>1714</v>
      </c>
      <c r="AE7811">
        <v>1082</v>
      </c>
      <c r="AF7811" t="s">
        <v>1715</v>
      </c>
      <c r="AG7811">
        <v>3</v>
      </c>
      <c r="AH7811" t="s">
        <v>81</v>
      </c>
      <c r="AI7811">
        <v>99</v>
      </c>
      <c r="AJ7811" t="s">
        <v>54511</v>
      </c>
      <c r="AK7811">
        <v>751</v>
      </c>
      <c r="AL7811" t="s">
        <v>10168</v>
      </c>
      <c r="AS7811">
        <v>0</v>
      </c>
      <c r="AT7811" t="s">
        <v>61</v>
      </c>
      <c r="AU7811" t="s">
        <v>38642</v>
      </c>
      <c r="AZ7811" t="s">
        <v>62</v>
      </c>
      <c r="BA7811">
        <v>1082</v>
      </c>
      <c r="BB7811" t="s">
        <v>2852</v>
      </c>
    </row>
    <row r="7812" spans="1:54" x14ac:dyDescent="0.25">
      <c r="A7812" s="1">
        <v>45200</v>
      </c>
      <c r="B7812">
        <v>751435</v>
      </c>
      <c r="C7812" t="s">
        <v>55612</v>
      </c>
      <c r="D7812">
        <v>8000</v>
      </c>
      <c r="E7812" t="s">
        <v>10166</v>
      </c>
      <c r="F7812" t="s">
        <v>55613</v>
      </c>
      <c r="I7812" t="s">
        <v>38643</v>
      </c>
      <c r="K7812" t="s">
        <v>38562</v>
      </c>
      <c r="L7812" t="s">
        <v>51854</v>
      </c>
      <c r="M7812">
        <v>6072</v>
      </c>
      <c r="N7812">
        <v>44</v>
      </c>
      <c r="R7812" s="1">
        <v>40162</v>
      </c>
      <c r="S7812" t="s">
        <v>80</v>
      </c>
      <c r="V7812" s="1">
        <v>30468</v>
      </c>
      <c r="W7812">
        <v>3</v>
      </c>
      <c r="X7812" t="s">
        <v>3496</v>
      </c>
      <c r="Y7812">
        <v>1</v>
      </c>
      <c r="Z7812" t="s">
        <v>46545</v>
      </c>
      <c r="AB7812">
        <v>197709</v>
      </c>
      <c r="AC7812">
        <v>281</v>
      </c>
      <c r="AD7812" t="s">
        <v>1773</v>
      </c>
      <c r="AE7812">
        <v>1073</v>
      </c>
      <c r="AF7812" t="s">
        <v>52650</v>
      </c>
      <c r="AG7812">
        <v>3</v>
      </c>
      <c r="AH7812" t="s">
        <v>81</v>
      </c>
      <c r="AI7812">
        <v>99</v>
      </c>
      <c r="AJ7812" t="s">
        <v>54511</v>
      </c>
      <c r="AK7812">
        <v>751</v>
      </c>
      <c r="AL7812" t="s">
        <v>10168</v>
      </c>
      <c r="AS7812">
        <v>0</v>
      </c>
      <c r="AT7812" t="s">
        <v>61</v>
      </c>
      <c r="AU7812" t="s">
        <v>46612</v>
      </c>
      <c r="AX7812">
        <v>56.166206649618601</v>
      </c>
      <c r="AY7812">
        <v>10.208817673624401</v>
      </c>
      <c r="AZ7812" t="s">
        <v>62</v>
      </c>
      <c r="BA7812">
        <v>1082</v>
      </c>
      <c r="BB7812" t="s">
        <v>2852</v>
      </c>
    </row>
    <row r="7813" spans="1:54" x14ac:dyDescent="0.25">
      <c r="A7813" s="1">
        <v>45200</v>
      </c>
      <c r="B7813">
        <v>751436</v>
      </c>
      <c r="C7813" t="s">
        <v>55614</v>
      </c>
      <c r="D7813">
        <v>8000</v>
      </c>
      <c r="E7813" t="s">
        <v>10166</v>
      </c>
      <c r="F7813" t="s">
        <v>55615</v>
      </c>
      <c r="I7813" t="s">
        <v>38563</v>
      </c>
      <c r="K7813" t="s">
        <v>38644</v>
      </c>
      <c r="L7813" t="s">
        <v>51854</v>
      </c>
      <c r="M7813">
        <v>6072</v>
      </c>
      <c r="N7813">
        <v>44</v>
      </c>
      <c r="R7813" s="1">
        <v>40162</v>
      </c>
      <c r="S7813" t="s">
        <v>80</v>
      </c>
      <c r="V7813" s="1">
        <v>35582</v>
      </c>
      <c r="W7813">
        <v>3</v>
      </c>
      <c r="X7813" t="s">
        <v>3496</v>
      </c>
      <c r="Y7813">
        <v>1</v>
      </c>
      <c r="Z7813" t="s">
        <v>46545</v>
      </c>
      <c r="AB7813">
        <v>198109</v>
      </c>
      <c r="AC7813">
        <v>385</v>
      </c>
      <c r="AD7813" t="s">
        <v>4845</v>
      </c>
      <c r="AE7813">
        <v>1122</v>
      </c>
      <c r="AF7813" t="s">
        <v>54541</v>
      </c>
      <c r="AG7813">
        <v>3</v>
      </c>
      <c r="AH7813" t="s">
        <v>81</v>
      </c>
      <c r="AI7813">
        <v>99</v>
      </c>
      <c r="AJ7813" t="s">
        <v>54511</v>
      </c>
      <c r="AK7813">
        <v>751</v>
      </c>
      <c r="AL7813" t="s">
        <v>10168</v>
      </c>
      <c r="AS7813">
        <v>0</v>
      </c>
      <c r="AT7813" t="s">
        <v>61</v>
      </c>
      <c r="AU7813" t="s">
        <v>46612</v>
      </c>
      <c r="AX7813">
        <v>56.166206649618601</v>
      </c>
      <c r="AY7813">
        <v>10.208817673624401</v>
      </c>
      <c r="AZ7813" t="s">
        <v>62</v>
      </c>
      <c r="BA7813">
        <v>1082</v>
      </c>
      <c r="BB7813" t="s">
        <v>2852</v>
      </c>
    </row>
    <row r="7814" spans="1:54" x14ac:dyDescent="0.25">
      <c r="A7814" s="1">
        <v>45200</v>
      </c>
      <c r="B7814">
        <v>751437</v>
      </c>
      <c r="C7814" t="s">
        <v>51860</v>
      </c>
      <c r="D7814">
        <v>8260</v>
      </c>
      <c r="E7814" t="s">
        <v>10798</v>
      </c>
      <c r="F7814" t="s">
        <v>51861</v>
      </c>
      <c r="G7814">
        <v>48570658</v>
      </c>
      <c r="H7814">
        <v>1003400564</v>
      </c>
      <c r="I7814" t="s">
        <v>16717</v>
      </c>
      <c r="J7814" t="s">
        <v>38645</v>
      </c>
      <c r="K7814" t="s">
        <v>38646</v>
      </c>
      <c r="L7814" t="s">
        <v>48511</v>
      </c>
      <c r="M7814">
        <v>8235</v>
      </c>
      <c r="N7814">
        <v>28</v>
      </c>
      <c r="R7814" s="1">
        <v>45072</v>
      </c>
      <c r="S7814" t="s">
        <v>6399</v>
      </c>
      <c r="W7814">
        <v>4</v>
      </c>
      <c r="X7814" t="s">
        <v>725</v>
      </c>
      <c r="Y7814">
        <v>1</v>
      </c>
      <c r="Z7814" t="s">
        <v>46545</v>
      </c>
      <c r="AB7814">
        <v>198108</v>
      </c>
      <c r="AC7814">
        <v>241</v>
      </c>
      <c r="AD7814" t="s">
        <v>1722</v>
      </c>
      <c r="AE7814">
        <v>1071</v>
      </c>
      <c r="AF7814" t="s">
        <v>1688</v>
      </c>
      <c r="AG7814">
        <v>1</v>
      </c>
      <c r="AH7814" t="s">
        <v>44482</v>
      </c>
      <c r="AI7814">
        <v>99</v>
      </c>
      <c r="AJ7814" t="s">
        <v>54511</v>
      </c>
      <c r="AK7814">
        <v>751</v>
      </c>
      <c r="AL7814" t="s">
        <v>10168</v>
      </c>
      <c r="AP7814">
        <v>281399</v>
      </c>
      <c r="AQ7814" t="s">
        <v>38647</v>
      </c>
      <c r="AR7814" t="s">
        <v>10533</v>
      </c>
      <c r="AS7814">
        <v>2</v>
      </c>
      <c r="AT7814" t="s">
        <v>1413</v>
      </c>
      <c r="AU7814" t="s">
        <v>48512</v>
      </c>
      <c r="AX7814">
        <v>56.119220560000002</v>
      </c>
      <c r="AY7814">
        <v>10.157318099999999</v>
      </c>
      <c r="AZ7814" t="s">
        <v>62</v>
      </c>
      <c r="BA7814">
        <v>1082</v>
      </c>
      <c r="BB7814" t="s">
        <v>2852</v>
      </c>
    </row>
    <row r="7815" spans="1:54" x14ac:dyDescent="0.25">
      <c r="A7815" s="1">
        <v>45200</v>
      </c>
      <c r="B7815">
        <v>751438</v>
      </c>
      <c r="C7815" t="s">
        <v>55616</v>
      </c>
      <c r="D7815">
        <v>8000</v>
      </c>
      <c r="E7815" t="s">
        <v>10166</v>
      </c>
      <c r="F7815" t="s">
        <v>55617</v>
      </c>
      <c r="G7815">
        <v>48570658</v>
      </c>
      <c r="H7815">
        <v>1003402075</v>
      </c>
      <c r="I7815" t="s">
        <v>38648</v>
      </c>
      <c r="J7815" t="s">
        <v>38649</v>
      </c>
      <c r="K7815" t="s">
        <v>38650</v>
      </c>
      <c r="L7815" t="s">
        <v>38651</v>
      </c>
      <c r="M7815">
        <v>2872</v>
      </c>
      <c r="N7815">
        <v>2</v>
      </c>
      <c r="R7815" s="1">
        <v>40162</v>
      </c>
      <c r="S7815" t="s">
        <v>80</v>
      </c>
      <c r="V7815" s="1">
        <v>40057</v>
      </c>
      <c r="W7815">
        <v>4</v>
      </c>
      <c r="X7815" t="s">
        <v>725</v>
      </c>
      <c r="Y7815">
        <v>1</v>
      </c>
      <c r="Z7815" t="s">
        <v>46545</v>
      </c>
      <c r="AB7815">
        <v>190505</v>
      </c>
      <c r="AC7815">
        <v>241</v>
      </c>
      <c r="AD7815" t="s">
        <v>1722</v>
      </c>
      <c r="AE7815">
        <v>1071</v>
      </c>
      <c r="AF7815" t="s">
        <v>1688</v>
      </c>
      <c r="AG7815">
        <v>3</v>
      </c>
      <c r="AH7815" t="s">
        <v>81</v>
      </c>
      <c r="AI7815">
        <v>99</v>
      </c>
      <c r="AJ7815" t="s">
        <v>54511</v>
      </c>
      <c r="AK7815">
        <v>751</v>
      </c>
      <c r="AL7815" t="s">
        <v>10168</v>
      </c>
      <c r="AP7815">
        <v>751402</v>
      </c>
      <c r="AQ7815" t="s">
        <v>13849</v>
      </c>
      <c r="AR7815" t="s">
        <v>10533</v>
      </c>
      <c r="AS7815">
        <v>2</v>
      </c>
      <c r="AT7815" t="s">
        <v>1413</v>
      </c>
      <c r="AU7815" t="s">
        <v>38652</v>
      </c>
      <c r="AX7815">
        <v>56.145107201104103</v>
      </c>
      <c r="AY7815">
        <v>10.204016143204401</v>
      </c>
      <c r="AZ7815" t="s">
        <v>62</v>
      </c>
      <c r="BA7815">
        <v>1082</v>
      </c>
      <c r="BB7815" t="s">
        <v>2852</v>
      </c>
    </row>
    <row r="7816" spans="1:54" x14ac:dyDescent="0.25">
      <c r="A7816" s="1">
        <v>45200</v>
      </c>
      <c r="B7816">
        <v>751439</v>
      </c>
      <c r="C7816" t="s">
        <v>38653</v>
      </c>
      <c r="D7816">
        <v>8240</v>
      </c>
      <c r="E7816" t="s">
        <v>11792</v>
      </c>
      <c r="F7816" t="s">
        <v>38654</v>
      </c>
      <c r="G7816">
        <v>48570658</v>
      </c>
      <c r="H7816">
        <v>1003402099</v>
      </c>
      <c r="I7816" t="s">
        <v>16717</v>
      </c>
      <c r="J7816" t="s">
        <v>38655</v>
      </c>
      <c r="K7816" t="s">
        <v>38656</v>
      </c>
      <c r="L7816" t="s">
        <v>38657</v>
      </c>
      <c r="M7816">
        <v>9039</v>
      </c>
      <c r="N7816">
        <v>50</v>
      </c>
      <c r="R7816" s="1">
        <v>45098</v>
      </c>
      <c r="S7816" t="s">
        <v>171</v>
      </c>
      <c r="W7816">
        <v>4</v>
      </c>
      <c r="X7816" t="s">
        <v>725</v>
      </c>
      <c r="Y7816">
        <v>1</v>
      </c>
      <c r="Z7816" t="s">
        <v>46545</v>
      </c>
      <c r="AB7816">
        <v>197909</v>
      </c>
      <c r="AC7816">
        <v>241</v>
      </c>
      <c r="AD7816" t="s">
        <v>1722</v>
      </c>
      <c r="AE7816">
        <v>1071</v>
      </c>
      <c r="AF7816" t="s">
        <v>1688</v>
      </c>
      <c r="AG7816">
        <v>1</v>
      </c>
      <c r="AH7816" t="s">
        <v>44482</v>
      </c>
      <c r="AI7816">
        <v>99</v>
      </c>
      <c r="AJ7816" t="s">
        <v>54511</v>
      </c>
      <c r="AK7816">
        <v>751</v>
      </c>
      <c r="AL7816" t="s">
        <v>10168</v>
      </c>
      <c r="AP7816">
        <v>281399</v>
      </c>
      <c r="AQ7816" t="s">
        <v>38658</v>
      </c>
      <c r="AR7816" t="s">
        <v>10533</v>
      </c>
      <c r="AS7816">
        <v>2</v>
      </c>
      <c r="AT7816" t="s">
        <v>1413</v>
      </c>
      <c r="AU7816" t="s">
        <v>38364</v>
      </c>
      <c r="AX7816">
        <v>56.194126410000003</v>
      </c>
      <c r="AY7816">
        <v>10.20493999</v>
      </c>
      <c r="AZ7816" t="s">
        <v>62</v>
      </c>
      <c r="BA7816">
        <v>1082</v>
      </c>
      <c r="BB7816" t="s">
        <v>2852</v>
      </c>
    </row>
    <row r="7817" spans="1:54" x14ac:dyDescent="0.25">
      <c r="A7817" s="1">
        <v>45200</v>
      </c>
      <c r="B7817">
        <v>751440</v>
      </c>
      <c r="C7817" t="s">
        <v>55618</v>
      </c>
      <c r="D7817">
        <v>8260</v>
      </c>
      <c r="E7817" t="s">
        <v>10798</v>
      </c>
      <c r="F7817" t="s">
        <v>55617</v>
      </c>
      <c r="G7817">
        <v>48570658</v>
      </c>
      <c r="H7817">
        <v>1003402014</v>
      </c>
      <c r="I7817" t="s">
        <v>14493</v>
      </c>
      <c r="J7817" t="s">
        <v>38659</v>
      </c>
      <c r="K7817" t="s">
        <v>38660</v>
      </c>
      <c r="L7817" t="s">
        <v>51862</v>
      </c>
      <c r="M7817">
        <v>8235</v>
      </c>
      <c r="N7817">
        <v>30</v>
      </c>
      <c r="R7817" s="1">
        <v>41771</v>
      </c>
      <c r="S7817" t="s">
        <v>612</v>
      </c>
      <c r="V7817" s="1">
        <v>40969</v>
      </c>
      <c r="W7817">
        <v>4</v>
      </c>
      <c r="X7817" t="s">
        <v>725</v>
      </c>
      <c r="Y7817">
        <v>1</v>
      </c>
      <c r="Z7817" t="s">
        <v>46545</v>
      </c>
      <c r="AB7817">
        <v>197210</v>
      </c>
      <c r="AC7817">
        <v>241</v>
      </c>
      <c r="AD7817" t="s">
        <v>1722</v>
      </c>
      <c r="AE7817">
        <v>1071</v>
      </c>
      <c r="AF7817" t="s">
        <v>1688</v>
      </c>
      <c r="AG7817">
        <v>3</v>
      </c>
      <c r="AH7817" t="s">
        <v>81</v>
      </c>
      <c r="AI7817">
        <v>99</v>
      </c>
      <c r="AJ7817" t="s">
        <v>54511</v>
      </c>
      <c r="AK7817">
        <v>751</v>
      </c>
      <c r="AL7817" t="s">
        <v>10168</v>
      </c>
      <c r="AM7817">
        <v>2</v>
      </c>
      <c r="AN7817" t="s">
        <v>119</v>
      </c>
      <c r="AO7817">
        <v>751402</v>
      </c>
      <c r="AP7817">
        <v>751402</v>
      </c>
      <c r="AQ7817" t="s">
        <v>38661</v>
      </c>
      <c r="AR7817" t="s">
        <v>10533</v>
      </c>
      <c r="AS7817">
        <v>2</v>
      </c>
      <c r="AT7817" t="s">
        <v>1413</v>
      </c>
      <c r="AU7817" t="s">
        <v>48512</v>
      </c>
      <c r="AX7817">
        <v>56.119896922775098</v>
      </c>
      <c r="AY7817">
        <v>10.158984935039401</v>
      </c>
      <c r="AZ7817" t="s">
        <v>62</v>
      </c>
      <c r="BA7817">
        <v>1082</v>
      </c>
      <c r="BB7817" t="s">
        <v>2852</v>
      </c>
    </row>
    <row r="7818" spans="1:54" x14ac:dyDescent="0.25">
      <c r="A7818" s="1">
        <v>45200</v>
      </c>
      <c r="B7818">
        <v>751441</v>
      </c>
      <c r="C7818" t="s">
        <v>38662</v>
      </c>
      <c r="D7818">
        <v>8260</v>
      </c>
      <c r="E7818" t="s">
        <v>10798</v>
      </c>
      <c r="F7818" t="s">
        <v>38663</v>
      </c>
      <c r="G7818">
        <v>48570658</v>
      </c>
      <c r="H7818">
        <v>1003402105</v>
      </c>
      <c r="I7818" t="s">
        <v>16717</v>
      </c>
      <c r="J7818" t="s">
        <v>38664</v>
      </c>
      <c r="K7818" t="s">
        <v>38665</v>
      </c>
      <c r="L7818" t="s">
        <v>38666</v>
      </c>
      <c r="M7818">
        <v>9255</v>
      </c>
      <c r="N7818">
        <v>1</v>
      </c>
      <c r="R7818" s="1">
        <v>45072</v>
      </c>
      <c r="S7818" t="s">
        <v>6399</v>
      </c>
      <c r="W7818">
        <v>4</v>
      </c>
      <c r="X7818" t="s">
        <v>725</v>
      </c>
      <c r="Y7818">
        <v>1</v>
      </c>
      <c r="Z7818" t="s">
        <v>46545</v>
      </c>
      <c r="AB7818">
        <v>197004</v>
      </c>
      <c r="AC7818">
        <v>241</v>
      </c>
      <c r="AD7818" t="s">
        <v>1722</v>
      </c>
      <c r="AE7818">
        <v>1071</v>
      </c>
      <c r="AF7818" t="s">
        <v>1688</v>
      </c>
      <c r="AG7818">
        <v>1</v>
      </c>
      <c r="AH7818" t="s">
        <v>44482</v>
      </c>
      <c r="AI7818">
        <v>99</v>
      </c>
      <c r="AJ7818" t="s">
        <v>54511</v>
      </c>
      <c r="AK7818">
        <v>751</v>
      </c>
      <c r="AL7818" t="s">
        <v>10168</v>
      </c>
      <c r="AP7818">
        <v>281399</v>
      </c>
      <c r="AQ7818" t="s">
        <v>38667</v>
      </c>
      <c r="AR7818" t="s">
        <v>10533</v>
      </c>
      <c r="AS7818">
        <v>2</v>
      </c>
      <c r="AT7818" t="s">
        <v>1413</v>
      </c>
      <c r="AU7818" t="s">
        <v>38668</v>
      </c>
      <c r="AX7818">
        <v>56.129306620000001</v>
      </c>
      <c r="AY7818">
        <v>10.153976780000001</v>
      </c>
      <c r="AZ7818" t="s">
        <v>62</v>
      </c>
      <c r="BA7818">
        <v>1082</v>
      </c>
      <c r="BB7818" t="s">
        <v>2852</v>
      </c>
    </row>
    <row r="7819" spans="1:54" x14ac:dyDescent="0.25">
      <c r="A7819" s="1">
        <v>45200</v>
      </c>
      <c r="B7819">
        <v>751442</v>
      </c>
      <c r="C7819" t="s">
        <v>38669</v>
      </c>
      <c r="D7819">
        <v>8240</v>
      </c>
      <c r="E7819" t="s">
        <v>11792</v>
      </c>
      <c r="F7819" t="s">
        <v>38670</v>
      </c>
      <c r="G7819">
        <v>26493277</v>
      </c>
      <c r="H7819">
        <v>1008152787</v>
      </c>
      <c r="I7819" t="s">
        <v>38671</v>
      </c>
      <c r="J7819" t="s">
        <v>38672</v>
      </c>
      <c r="K7819" t="s">
        <v>38673</v>
      </c>
      <c r="L7819" t="s">
        <v>38584</v>
      </c>
      <c r="M7819">
        <v>7231</v>
      </c>
      <c r="N7819">
        <v>15</v>
      </c>
      <c r="R7819" s="1">
        <v>40162</v>
      </c>
      <c r="S7819" t="s">
        <v>80</v>
      </c>
      <c r="V7819" s="1">
        <v>39326</v>
      </c>
      <c r="W7819">
        <v>1</v>
      </c>
      <c r="X7819" t="s">
        <v>760</v>
      </c>
      <c r="Y7819">
        <v>1</v>
      </c>
      <c r="Z7819" t="s">
        <v>46545</v>
      </c>
      <c r="AB7819">
        <v>198007</v>
      </c>
      <c r="AC7819">
        <v>383</v>
      </c>
      <c r="AD7819" t="s">
        <v>1799</v>
      </c>
      <c r="AE7819">
        <v>1122</v>
      </c>
      <c r="AF7819" t="s">
        <v>54541</v>
      </c>
      <c r="AG7819">
        <v>3</v>
      </c>
      <c r="AH7819" t="s">
        <v>81</v>
      </c>
      <c r="AI7819">
        <v>99</v>
      </c>
      <c r="AJ7819" t="s">
        <v>54511</v>
      </c>
      <c r="AK7819">
        <v>751</v>
      </c>
      <c r="AL7819" t="s">
        <v>10168</v>
      </c>
      <c r="AQ7819" t="s">
        <v>38674</v>
      </c>
      <c r="AS7819">
        <v>0</v>
      </c>
      <c r="AT7819" t="s">
        <v>61</v>
      </c>
      <c r="AU7819" t="s">
        <v>38039</v>
      </c>
      <c r="AX7819">
        <v>56.196292612920402</v>
      </c>
      <c r="AY7819">
        <v>10.2054744856116</v>
      </c>
      <c r="AZ7819" t="s">
        <v>62</v>
      </c>
      <c r="BA7819">
        <v>1082</v>
      </c>
      <c r="BB7819" t="s">
        <v>2852</v>
      </c>
    </row>
    <row r="7820" spans="1:54" x14ac:dyDescent="0.25">
      <c r="A7820" s="1">
        <v>45200</v>
      </c>
      <c r="B7820">
        <v>751443</v>
      </c>
      <c r="C7820" t="s">
        <v>55177</v>
      </c>
      <c r="D7820">
        <v>8200</v>
      </c>
      <c r="E7820" t="s">
        <v>10507</v>
      </c>
      <c r="F7820" t="s">
        <v>55178</v>
      </c>
      <c r="G7820">
        <v>29553645</v>
      </c>
      <c r="H7820">
        <v>1003352057</v>
      </c>
      <c r="I7820" t="s">
        <v>11913</v>
      </c>
      <c r="J7820" t="s">
        <v>38675</v>
      </c>
      <c r="K7820" t="s">
        <v>14588</v>
      </c>
      <c r="L7820" t="s">
        <v>14589</v>
      </c>
      <c r="M7820">
        <v>3116</v>
      </c>
      <c r="N7820">
        <v>33</v>
      </c>
      <c r="R7820" s="1">
        <v>43469</v>
      </c>
      <c r="S7820" t="s">
        <v>56</v>
      </c>
      <c r="W7820">
        <v>4</v>
      </c>
      <c r="X7820" t="s">
        <v>725</v>
      </c>
      <c r="Y7820">
        <v>1</v>
      </c>
      <c r="Z7820" t="s">
        <v>46545</v>
      </c>
      <c r="AB7820">
        <v>199101</v>
      </c>
      <c r="AC7820">
        <v>281</v>
      </c>
      <c r="AD7820" t="s">
        <v>1773</v>
      </c>
      <c r="AE7820">
        <v>1071</v>
      </c>
      <c r="AF7820" t="s">
        <v>1688</v>
      </c>
      <c r="AG7820">
        <v>1</v>
      </c>
      <c r="AH7820" t="s">
        <v>44482</v>
      </c>
      <c r="AI7820">
        <v>99</v>
      </c>
      <c r="AJ7820" t="s">
        <v>54511</v>
      </c>
      <c r="AK7820">
        <v>751</v>
      </c>
      <c r="AL7820" t="s">
        <v>10168</v>
      </c>
      <c r="AP7820">
        <v>280879</v>
      </c>
      <c r="AQ7820" t="s">
        <v>11914</v>
      </c>
      <c r="AR7820" t="s">
        <v>11915</v>
      </c>
      <c r="AS7820">
        <v>2</v>
      </c>
      <c r="AT7820" t="s">
        <v>1413</v>
      </c>
      <c r="AU7820" t="s">
        <v>14590</v>
      </c>
      <c r="AX7820">
        <v>56.193212410000001</v>
      </c>
      <c r="AY7820">
        <v>10.178705880000001</v>
      </c>
      <c r="AZ7820" t="s">
        <v>62</v>
      </c>
      <c r="BA7820">
        <v>1082</v>
      </c>
      <c r="BB7820" t="s">
        <v>2852</v>
      </c>
    </row>
    <row r="7821" spans="1:54" x14ac:dyDescent="0.25">
      <c r="A7821" s="1">
        <v>45200</v>
      </c>
      <c r="B7821">
        <v>751444</v>
      </c>
      <c r="C7821" t="s">
        <v>38676</v>
      </c>
      <c r="D7821">
        <v>8270</v>
      </c>
      <c r="E7821" t="s">
        <v>48112</v>
      </c>
      <c r="F7821" t="s">
        <v>51863</v>
      </c>
      <c r="G7821">
        <v>17475428</v>
      </c>
      <c r="H7821">
        <v>1003351979</v>
      </c>
      <c r="I7821" t="s">
        <v>38677</v>
      </c>
      <c r="J7821" t="s">
        <v>38339</v>
      </c>
      <c r="K7821" t="s">
        <v>38340</v>
      </c>
      <c r="L7821" t="s">
        <v>56038</v>
      </c>
      <c r="M7821">
        <v>5102</v>
      </c>
      <c r="N7821" t="s">
        <v>19291</v>
      </c>
      <c r="R7821" s="1">
        <v>44888</v>
      </c>
      <c r="S7821" t="s">
        <v>56</v>
      </c>
      <c r="W7821">
        <v>5</v>
      </c>
      <c r="X7821" t="s">
        <v>557</v>
      </c>
      <c r="Y7821">
        <v>1</v>
      </c>
      <c r="Z7821" t="s">
        <v>46545</v>
      </c>
      <c r="AB7821">
        <v>199101</v>
      </c>
      <c r="AC7821">
        <v>281</v>
      </c>
      <c r="AD7821" t="s">
        <v>1773</v>
      </c>
      <c r="AE7821">
        <v>1072</v>
      </c>
      <c r="AF7821" t="s">
        <v>2143</v>
      </c>
      <c r="AG7821">
        <v>1</v>
      </c>
      <c r="AH7821" t="s">
        <v>44482</v>
      </c>
      <c r="AI7821">
        <v>99</v>
      </c>
      <c r="AJ7821" t="s">
        <v>54511</v>
      </c>
      <c r="AK7821">
        <v>751</v>
      </c>
      <c r="AL7821" t="s">
        <v>10168</v>
      </c>
      <c r="AQ7821" t="s">
        <v>38341</v>
      </c>
      <c r="AR7821" t="s">
        <v>38342</v>
      </c>
      <c r="AS7821">
        <v>0</v>
      </c>
      <c r="AT7821" t="s">
        <v>61</v>
      </c>
      <c r="AU7821" t="s">
        <v>55878</v>
      </c>
      <c r="AX7821">
        <v>56.110265460000001</v>
      </c>
      <c r="AY7821">
        <v>10.20357257</v>
      </c>
      <c r="AZ7821" t="s">
        <v>62</v>
      </c>
      <c r="BA7821">
        <v>1082</v>
      </c>
      <c r="BB7821" t="s">
        <v>2852</v>
      </c>
    </row>
    <row r="7822" spans="1:54" x14ac:dyDescent="0.25">
      <c r="A7822" s="1">
        <v>45200</v>
      </c>
      <c r="B7822">
        <v>751445</v>
      </c>
      <c r="C7822" t="s">
        <v>46357</v>
      </c>
      <c r="D7822">
        <v>8240</v>
      </c>
      <c r="E7822" t="s">
        <v>11792</v>
      </c>
      <c r="F7822" t="s">
        <v>46358</v>
      </c>
      <c r="G7822">
        <v>30773047</v>
      </c>
      <c r="H7822">
        <v>1013864760</v>
      </c>
      <c r="I7822" t="s">
        <v>38678</v>
      </c>
      <c r="J7822" t="s">
        <v>38679</v>
      </c>
      <c r="K7822" t="s">
        <v>38680</v>
      </c>
      <c r="L7822" t="s">
        <v>38544</v>
      </c>
      <c r="M7822">
        <v>7231</v>
      </c>
      <c r="N7822">
        <v>29</v>
      </c>
      <c r="R7822" s="1">
        <v>42663</v>
      </c>
      <c r="S7822" t="s">
        <v>56</v>
      </c>
      <c r="V7822" s="1">
        <v>42681</v>
      </c>
      <c r="W7822">
        <v>4</v>
      </c>
      <c r="X7822" t="s">
        <v>725</v>
      </c>
      <c r="Y7822">
        <v>4</v>
      </c>
      <c r="Z7822" t="s">
        <v>1324</v>
      </c>
      <c r="AB7822">
        <v>199301</v>
      </c>
      <c r="AC7822">
        <v>312</v>
      </c>
      <c r="AD7822" t="s">
        <v>44564</v>
      </c>
      <c r="AE7822">
        <v>1085</v>
      </c>
      <c r="AF7822" t="s">
        <v>46731</v>
      </c>
      <c r="AG7822">
        <v>3</v>
      </c>
      <c r="AH7822" t="s">
        <v>81</v>
      </c>
      <c r="AI7822">
        <v>99</v>
      </c>
      <c r="AJ7822" t="s">
        <v>54511</v>
      </c>
      <c r="AK7822">
        <v>751</v>
      </c>
      <c r="AL7822" t="s">
        <v>10168</v>
      </c>
      <c r="AM7822">
        <v>2</v>
      </c>
      <c r="AN7822" t="s">
        <v>119</v>
      </c>
      <c r="AO7822">
        <v>791413</v>
      </c>
      <c r="AP7822">
        <v>791413</v>
      </c>
      <c r="AQ7822" t="s">
        <v>38681</v>
      </c>
      <c r="AR7822" t="s">
        <v>30951</v>
      </c>
      <c r="AS7822">
        <v>2</v>
      </c>
      <c r="AT7822" t="s">
        <v>1413</v>
      </c>
      <c r="AU7822" t="s">
        <v>38039</v>
      </c>
      <c r="AX7822">
        <v>56.197448290228898</v>
      </c>
      <c r="AY7822">
        <v>10.202644069269001</v>
      </c>
      <c r="AZ7822" t="s">
        <v>62</v>
      </c>
      <c r="BA7822">
        <v>1082</v>
      </c>
      <c r="BB7822" t="s">
        <v>2852</v>
      </c>
    </row>
    <row r="7823" spans="1:54" x14ac:dyDescent="0.25">
      <c r="A7823" s="1">
        <v>45200</v>
      </c>
      <c r="B7823">
        <v>751446</v>
      </c>
      <c r="C7823" t="s">
        <v>38682</v>
      </c>
      <c r="D7823">
        <v>8200</v>
      </c>
      <c r="E7823" t="s">
        <v>10507</v>
      </c>
      <c r="F7823" t="s">
        <v>38683</v>
      </c>
      <c r="G7823">
        <v>30773047</v>
      </c>
      <c r="H7823">
        <v>1016861843</v>
      </c>
      <c r="I7823" t="s">
        <v>12566</v>
      </c>
      <c r="J7823" t="s">
        <v>38684</v>
      </c>
      <c r="K7823" t="s">
        <v>10286</v>
      </c>
      <c r="L7823" t="s">
        <v>17999</v>
      </c>
      <c r="M7823">
        <v>3116</v>
      </c>
      <c r="N7823">
        <v>2</v>
      </c>
      <c r="R7823" s="1">
        <v>43794</v>
      </c>
      <c r="S7823" t="s">
        <v>56</v>
      </c>
      <c r="W7823">
        <v>4</v>
      </c>
      <c r="X7823" t="s">
        <v>725</v>
      </c>
      <c r="Y7823">
        <v>4</v>
      </c>
      <c r="Z7823" t="s">
        <v>1324</v>
      </c>
      <c r="AB7823">
        <v>199401</v>
      </c>
      <c r="AC7823">
        <v>380</v>
      </c>
      <c r="AD7823" t="s">
        <v>1863</v>
      </c>
      <c r="AE7823">
        <v>1085</v>
      </c>
      <c r="AF7823" t="s">
        <v>46731</v>
      </c>
      <c r="AG7823">
        <v>1</v>
      </c>
      <c r="AH7823" t="s">
        <v>44482</v>
      </c>
      <c r="AI7823">
        <v>99</v>
      </c>
      <c r="AJ7823" t="s">
        <v>54511</v>
      </c>
      <c r="AK7823">
        <v>751</v>
      </c>
      <c r="AL7823" t="s">
        <v>10168</v>
      </c>
      <c r="AP7823">
        <v>791413</v>
      </c>
      <c r="AQ7823" t="s">
        <v>12568</v>
      </c>
      <c r="AR7823" t="s">
        <v>12569</v>
      </c>
      <c r="AS7823">
        <v>2</v>
      </c>
      <c r="AT7823" t="s">
        <v>1413</v>
      </c>
      <c r="AU7823" t="s">
        <v>14590</v>
      </c>
      <c r="AX7823">
        <v>56.192940389999997</v>
      </c>
      <c r="AY7823">
        <v>10.18116742</v>
      </c>
      <c r="AZ7823" t="s">
        <v>62</v>
      </c>
      <c r="BA7823">
        <v>1082</v>
      </c>
      <c r="BB7823" t="s">
        <v>2852</v>
      </c>
    </row>
    <row r="7824" spans="1:54" x14ac:dyDescent="0.25">
      <c r="A7824" s="1">
        <v>45200</v>
      </c>
      <c r="B7824">
        <v>751447</v>
      </c>
      <c r="C7824" t="s">
        <v>55619</v>
      </c>
      <c r="D7824">
        <v>8260</v>
      </c>
      <c r="E7824" t="s">
        <v>10798</v>
      </c>
      <c r="F7824" t="s">
        <v>55179</v>
      </c>
      <c r="G7824">
        <v>55133018</v>
      </c>
      <c r="H7824">
        <v>1003365190</v>
      </c>
      <c r="I7824" t="s">
        <v>38582</v>
      </c>
      <c r="J7824" t="s">
        <v>38685</v>
      </c>
      <c r="K7824" t="s">
        <v>33709</v>
      </c>
      <c r="L7824" t="s">
        <v>51864</v>
      </c>
      <c r="M7824">
        <v>8235</v>
      </c>
      <c r="N7824">
        <v>16</v>
      </c>
      <c r="P7824">
        <v>3</v>
      </c>
      <c r="R7824" s="1">
        <v>41605</v>
      </c>
      <c r="S7824" t="s">
        <v>56</v>
      </c>
      <c r="V7824" s="1">
        <v>41579</v>
      </c>
      <c r="W7824">
        <v>4</v>
      </c>
      <c r="X7824" t="s">
        <v>725</v>
      </c>
      <c r="Y7824">
        <v>5</v>
      </c>
      <c r="Z7824" t="s">
        <v>54458</v>
      </c>
      <c r="AC7824">
        <v>243</v>
      </c>
      <c r="AD7824" t="s">
        <v>2065</v>
      </c>
      <c r="AE7824">
        <v>1083</v>
      </c>
      <c r="AF7824" t="s">
        <v>2066</v>
      </c>
      <c r="AG7824">
        <v>3</v>
      </c>
      <c r="AH7824" t="s">
        <v>81</v>
      </c>
      <c r="AI7824">
        <v>99</v>
      </c>
      <c r="AJ7824" t="s">
        <v>54511</v>
      </c>
      <c r="AK7824">
        <v>751</v>
      </c>
      <c r="AL7824" t="s">
        <v>10168</v>
      </c>
      <c r="AP7824">
        <v>707404</v>
      </c>
      <c r="AQ7824" t="s">
        <v>33710</v>
      </c>
      <c r="AR7824" t="s">
        <v>3676</v>
      </c>
      <c r="AS7824">
        <v>2</v>
      </c>
      <c r="AT7824" t="s">
        <v>1413</v>
      </c>
      <c r="AU7824" t="s">
        <v>48512</v>
      </c>
      <c r="AX7824">
        <v>56.119529192654802</v>
      </c>
      <c r="AY7824">
        <v>10.1565802966369</v>
      </c>
      <c r="AZ7824" t="s">
        <v>62</v>
      </c>
      <c r="BA7824">
        <v>1082</v>
      </c>
      <c r="BB7824" t="s">
        <v>2852</v>
      </c>
    </row>
    <row r="7825" spans="1:54" x14ac:dyDescent="0.25">
      <c r="A7825" s="1">
        <v>45200</v>
      </c>
      <c r="B7825">
        <v>751448</v>
      </c>
      <c r="C7825" t="s">
        <v>55620</v>
      </c>
      <c r="D7825">
        <v>8260</v>
      </c>
      <c r="E7825" t="s">
        <v>10798</v>
      </c>
      <c r="F7825" t="s">
        <v>54220</v>
      </c>
      <c r="J7825" t="s">
        <v>38686</v>
      </c>
      <c r="K7825" t="s">
        <v>38687</v>
      </c>
      <c r="L7825" t="s">
        <v>54182</v>
      </c>
      <c r="M7825">
        <v>6803</v>
      </c>
      <c r="R7825" s="1">
        <v>41649</v>
      </c>
      <c r="S7825" t="s">
        <v>612</v>
      </c>
      <c r="V7825" s="1">
        <v>38200</v>
      </c>
      <c r="W7825">
        <v>4</v>
      </c>
      <c r="X7825" t="s">
        <v>725</v>
      </c>
      <c r="Y7825">
        <v>4</v>
      </c>
      <c r="Z7825" t="s">
        <v>1324</v>
      </c>
      <c r="AC7825">
        <v>310</v>
      </c>
      <c r="AD7825" t="s">
        <v>44580</v>
      </c>
      <c r="AE7825">
        <v>1121</v>
      </c>
      <c r="AF7825" t="s">
        <v>53100</v>
      </c>
      <c r="AG7825">
        <v>3</v>
      </c>
      <c r="AH7825" t="s">
        <v>81</v>
      </c>
      <c r="AI7825">
        <v>79</v>
      </c>
      <c r="AJ7825" t="s">
        <v>44580</v>
      </c>
      <c r="AK7825">
        <v>751</v>
      </c>
      <c r="AL7825" t="s">
        <v>10168</v>
      </c>
      <c r="AM7825">
        <v>2</v>
      </c>
      <c r="AN7825" t="s">
        <v>119</v>
      </c>
      <c r="AO7825">
        <v>751456</v>
      </c>
      <c r="AP7825">
        <v>751456</v>
      </c>
      <c r="AQ7825" t="s">
        <v>38601</v>
      </c>
      <c r="AR7825" t="s">
        <v>38602</v>
      </c>
      <c r="AS7825">
        <v>2</v>
      </c>
      <c r="AT7825" t="s">
        <v>1413</v>
      </c>
      <c r="AU7825" t="s">
        <v>54183</v>
      </c>
      <c r="AZ7825" t="s">
        <v>62</v>
      </c>
      <c r="BA7825">
        <v>1082</v>
      </c>
      <c r="BB7825" t="s">
        <v>2852</v>
      </c>
    </row>
    <row r="7826" spans="1:54" x14ac:dyDescent="0.25">
      <c r="A7826" s="1">
        <v>45200</v>
      </c>
      <c r="B7826">
        <v>751449</v>
      </c>
      <c r="C7826" t="s">
        <v>38688</v>
      </c>
      <c r="D7826">
        <v>8000</v>
      </c>
      <c r="E7826" t="s">
        <v>10166</v>
      </c>
      <c r="F7826" t="s">
        <v>38689</v>
      </c>
      <c r="G7826">
        <v>44409828</v>
      </c>
      <c r="H7826">
        <v>1001852044</v>
      </c>
      <c r="I7826" t="s">
        <v>21763</v>
      </c>
      <c r="J7826" t="s">
        <v>38690</v>
      </c>
      <c r="K7826" t="s">
        <v>38691</v>
      </c>
      <c r="L7826" t="s">
        <v>38692</v>
      </c>
      <c r="M7826">
        <v>5393</v>
      </c>
      <c r="N7826">
        <v>32</v>
      </c>
      <c r="R7826" s="1">
        <v>43794</v>
      </c>
      <c r="S7826" t="s">
        <v>56</v>
      </c>
      <c r="W7826">
        <v>4</v>
      </c>
      <c r="X7826" t="s">
        <v>725</v>
      </c>
      <c r="Y7826">
        <v>7</v>
      </c>
      <c r="Z7826" t="s">
        <v>1499</v>
      </c>
      <c r="AB7826">
        <v>196411</v>
      </c>
      <c r="AC7826">
        <v>324</v>
      </c>
      <c r="AD7826" t="s">
        <v>1984</v>
      </c>
      <c r="AE7826">
        <v>1084</v>
      </c>
      <c r="AF7826" t="s">
        <v>1825</v>
      </c>
      <c r="AG7826">
        <v>2</v>
      </c>
      <c r="AH7826" t="s">
        <v>44524</v>
      </c>
      <c r="AI7826">
        <v>99</v>
      </c>
      <c r="AJ7826" t="s">
        <v>54511</v>
      </c>
      <c r="AK7826">
        <v>751</v>
      </c>
      <c r="AL7826" t="s">
        <v>10168</v>
      </c>
      <c r="AQ7826" t="s">
        <v>38693</v>
      </c>
      <c r="AR7826" t="s">
        <v>38694</v>
      </c>
      <c r="AS7826">
        <v>0</v>
      </c>
      <c r="AT7826" t="s">
        <v>61</v>
      </c>
      <c r="AU7826" t="s">
        <v>10290</v>
      </c>
      <c r="AX7826">
        <v>56.158939689999997</v>
      </c>
      <c r="AY7826">
        <v>10.21226426</v>
      </c>
      <c r="AZ7826" t="s">
        <v>62</v>
      </c>
      <c r="BA7826">
        <v>1082</v>
      </c>
      <c r="BB7826" t="s">
        <v>2852</v>
      </c>
    </row>
    <row r="7827" spans="1:54" x14ac:dyDescent="0.25">
      <c r="A7827" s="1">
        <v>45200</v>
      </c>
      <c r="B7827">
        <v>751450</v>
      </c>
      <c r="C7827" t="s">
        <v>55621</v>
      </c>
      <c r="D7827">
        <v>8000</v>
      </c>
      <c r="E7827" t="s">
        <v>10166</v>
      </c>
      <c r="F7827" t="s">
        <v>55622</v>
      </c>
      <c r="G7827">
        <v>13520615</v>
      </c>
      <c r="H7827">
        <v>1000579388</v>
      </c>
      <c r="I7827" t="s">
        <v>38695</v>
      </c>
      <c r="J7827" t="s">
        <v>38696</v>
      </c>
      <c r="K7827" t="s">
        <v>38697</v>
      </c>
      <c r="L7827" t="s">
        <v>38698</v>
      </c>
      <c r="M7827">
        <v>9110</v>
      </c>
      <c r="N7827">
        <v>29</v>
      </c>
      <c r="R7827" s="1">
        <v>43794</v>
      </c>
      <c r="S7827" t="s">
        <v>56</v>
      </c>
      <c r="W7827">
        <v>5</v>
      </c>
      <c r="X7827" t="s">
        <v>557</v>
      </c>
      <c r="Y7827">
        <v>1</v>
      </c>
      <c r="Z7827" t="s">
        <v>46545</v>
      </c>
      <c r="AB7827">
        <v>196310</v>
      </c>
      <c r="AC7827">
        <v>324</v>
      </c>
      <c r="AD7827" t="s">
        <v>1984</v>
      </c>
      <c r="AE7827">
        <v>1084</v>
      </c>
      <c r="AF7827" t="s">
        <v>1825</v>
      </c>
      <c r="AG7827">
        <v>2</v>
      </c>
      <c r="AH7827" t="s">
        <v>44524</v>
      </c>
      <c r="AI7827">
        <v>99</v>
      </c>
      <c r="AJ7827" t="s">
        <v>54511</v>
      </c>
      <c r="AK7827">
        <v>751</v>
      </c>
      <c r="AL7827" t="s">
        <v>10168</v>
      </c>
      <c r="AQ7827" t="s">
        <v>38699</v>
      </c>
      <c r="AR7827" t="s">
        <v>38700</v>
      </c>
      <c r="AS7827">
        <v>0</v>
      </c>
      <c r="AT7827" t="s">
        <v>61</v>
      </c>
      <c r="AU7827" t="s">
        <v>1277</v>
      </c>
      <c r="AX7827">
        <v>56.157528120000002</v>
      </c>
      <c r="AY7827">
        <v>10.20269424</v>
      </c>
      <c r="AZ7827" t="s">
        <v>62</v>
      </c>
      <c r="BA7827">
        <v>1082</v>
      </c>
      <c r="BB7827" t="s">
        <v>2852</v>
      </c>
    </row>
    <row r="7828" spans="1:54" x14ac:dyDescent="0.25">
      <c r="A7828" s="1">
        <v>45200</v>
      </c>
      <c r="B7828">
        <v>751451</v>
      </c>
      <c r="C7828" t="s">
        <v>38701</v>
      </c>
      <c r="D7828">
        <v>8000</v>
      </c>
      <c r="E7828" t="s">
        <v>10166</v>
      </c>
      <c r="F7828" t="s">
        <v>38702</v>
      </c>
      <c r="G7828">
        <v>31119103</v>
      </c>
      <c r="H7828">
        <v>1010223624</v>
      </c>
      <c r="I7828" t="s">
        <v>38703</v>
      </c>
      <c r="J7828" t="s">
        <v>38704</v>
      </c>
      <c r="K7828" t="s">
        <v>38705</v>
      </c>
      <c r="L7828" t="s">
        <v>38706</v>
      </c>
      <c r="M7828">
        <v>9057</v>
      </c>
      <c r="N7828">
        <v>9</v>
      </c>
      <c r="R7828" s="1">
        <v>44790</v>
      </c>
      <c r="S7828" t="s">
        <v>56</v>
      </c>
      <c r="W7828">
        <v>5</v>
      </c>
      <c r="X7828" t="s">
        <v>557</v>
      </c>
      <c r="Y7828">
        <v>4</v>
      </c>
      <c r="Z7828" t="s">
        <v>1324</v>
      </c>
      <c r="AB7828">
        <v>199606</v>
      </c>
      <c r="AC7828">
        <v>289</v>
      </c>
      <c r="AD7828" t="s">
        <v>54557</v>
      </c>
      <c r="AE7828">
        <v>1131</v>
      </c>
      <c r="AF7828" t="s">
        <v>1853</v>
      </c>
      <c r="AG7828">
        <v>1</v>
      </c>
      <c r="AH7828" t="s">
        <v>44482</v>
      </c>
      <c r="AI7828">
        <v>99</v>
      </c>
      <c r="AJ7828" t="s">
        <v>54511</v>
      </c>
      <c r="AK7828">
        <v>751</v>
      </c>
      <c r="AL7828" t="s">
        <v>10168</v>
      </c>
      <c r="AP7828">
        <v>751465</v>
      </c>
      <c r="AQ7828" t="s">
        <v>38707</v>
      </c>
      <c r="AR7828" t="s">
        <v>38708</v>
      </c>
      <c r="AS7828">
        <v>2</v>
      </c>
      <c r="AT7828" t="s">
        <v>1413</v>
      </c>
      <c r="AU7828" t="s">
        <v>38595</v>
      </c>
      <c r="AX7828">
        <v>56.164766219999997</v>
      </c>
      <c r="AY7828">
        <v>10.205308970000001</v>
      </c>
      <c r="AZ7828" t="s">
        <v>62</v>
      </c>
      <c r="BA7828">
        <v>1082</v>
      </c>
      <c r="BB7828" t="s">
        <v>2852</v>
      </c>
    </row>
    <row r="7829" spans="1:54" x14ac:dyDescent="0.25">
      <c r="A7829" s="1">
        <v>45200</v>
      </c>
      <c r="B7829">
        <v>751452</v>
      </c>
      <c r="C7829" t="s">
        <v>38709</v>
      </c>
      <c r="D7829">
        <v>8260</v>
      </c>
      <c r="E7829" t="s">
        <v>10798</v>
      </c>
      <c r="F7829" t="s">
        <v>54220</v>
      </c>
      <c r="I7829" t="s">
        <v>51865</v>
      </c>
      <c r="J7829" t="s">
        <v>38686</v>
      </c>
      <c r="K7829" t="s">
        <v>38687</v>
      </c>
      <c r="L7829" t="s">
        <v>54182</v>
      </c>
      <c r="M7829">
        <v>6803</v>
      </c>
      <c r="R7829" s="1">
        <v>41649</v>
      </c>
      <c r="S7829" t="s">
        <v>612</v>
      </c>
      <c r="V7829" s="1">
        <v>38353</v>
      </c>
      <c r="W7829">
        <v>4</v>
      </c>
      <c r="X7829" t="s">
        <v>725</v>
      </c>
      <c r="Y7829">
        <v>4</v>
      </c>
      <c r="Z7829" t="s">
        <v>1324</v>
      </c>
      <c r="AB7829">
        <v>199708</v>
      </c>
      <c r="AC7829">
        <v>310</v>
      </c>
      <c r="AD7829" t="s">
        <v>44580</v>
      </c>
      <c r="AE7829">
        <v>1121</v>
      </c>
      <c r="AF7829" t="s">
        <v>53100</v>
      </c>
      <c r="AG7829">
        <v>3</v>
      </c>
      <c r="AH7829" t="s">
        <v>81</v>
      </c>
      <c r="AI7829">
        <v>79</v>
      </c>
      <c r="AJ7829" t="s">
        <v>44580</v>
      </c>
      <c r="AK7829">
        <v>751</v>
      </c>
      <c r="AL7829" t="s">
        <v>10168</v>
      </c>
      <c r="AM7829">
        <v>2</v>
      </c>
      <c r="AN7829" t="s">
        <v>119</v>
      </c>
      <c r="AO7829">
        <v>751456</v>
      </c>
      <c r="AP7829">
        <v>751456</v>
      </c>
      <c r="AQ7829" t="s">
        <v>38601</v>
      </c>
      <c r="AR7829" t="s">
        <v>38602</v>
      </c>
      <c r="AS7829">
        <v>2</v>
      </c>
      <c r="AT7829" t="s">
        <v>1413</v>
      </c>
      <c r="AU7829" t="s">
        <v>54183</v>
      </c>
      <c r="AZ7829" t="s">
        <v>62</v>
      </c>
      <c r="BA7829">
        <v>1082</v>
      </c>
      <c r="BB7829" t="s">
        <v>2852</v>
      </c>
    </row>
    <row r="7830" spans="1:54" x14ac:dyDescent="0.25">
      <c r="A7830" s="1">
        <v>45200</v>
      </c>
      <c r="B7830">
        <v>751453</v>
      </c>
      <c r="C7830" t="s">
        <v>38710</v>
      </c>
      <c r="D7830">
        <v>8200</v>
      </c>
      <c r="E7830" t="s">
        <v>10507</v>
      </c>
      <c r="F7830" t="s">
        <v>38711</v>
      </c>
      <c r="G7830">
        <v>25817591</v>
      </c>
      <c r="H7830">
        <v>1010625056</v>
      </c>
      <c r="I7830" t="s">
        <v>51866</v>
      </c>
      <c r="J7830" t="s">
        <v>38712</v>
      </c>
      <c r="K7830" t="s">
        <v>38713</v>
      </c>
      <c r="L7830" t="s">
        <v>55623</v>
      </c>
      <c r="M7830">
        <v>9651</v>
      </c>
      <c r="N7830">
        <v>15</v>
      </c>
      <c r="R7830" s="1">
        <v>41600</v>
      </c>
      <c r="S7830" t="s">
        <v>56</v>
      </c>
      <c r="V7830" s="1">
        <v>41579</v>
      </c>
      <c r="W7830">
        <v>4</v>
      </c>
      <c r="X7830" t="s">
        <v>725</v>
      </c>
      <c r="Y7830">
        <v>4</v>
      </c>
      <c r="Z7830" t="s">
        <v>1324</v>
      </c>
      <c r="AB7830">
        <v>200001</v>
      </c>
      <c r="AC7830">
        <v>301</v>
      </c>
      <c r="AD7830" t="s">
        <v>1853</v>
      </c>
      <c r="AE7830">
        <v>1131</v>
      </c>
      <c r="AF7830" t="s">
        <v>1853</v>
      </c>
      <c r="AG7830">
        <v>3</v>
      </c>
      <c r="AH7830" t="s">
        <v>81</v>
      </c>
      <c r="AI7830">
        <v>99</v>
      </c>
      <c r="AJ7830" t="s">
        <v>54511</v>
      </c>
      <c r="AK7830">
        <v>751</v>
      </c>
      <c r="AL7830" t="s">
        <v>10168</v>
      </c>
      <c r="AQ7830" t="s">
        <v>38714</v>
      </c>
      <c r="AR7830" t="s">
        <v>38715</v>
      </c>
      <c r="AS7830">
        <v>0</v>
      </c>
      <c r="AT7830" t="s">
        <v>61</v>
      </c>
      <c r="AU7830" t="s">
        <v>55624</v>
      </c>
      <c r="AX7830">
        <v>56.172140847958403</v>
      </c>
      <c r="AY7830">
        <v>10.187595791194401</v>
      </c>
      <c r="AZ7830" t="s">
        <v>62</v>
      </c>
      <c r="BA7830">
        <v>1082</v>
      </c>
      <c r="BB7830" t="s">
        <v>2852</v>
      </c>
    </row>
    <row r="7831" spans="1:54" x14ac:dyDescent="0.25">
      <c r="A7831" s="1">
        <v>45200</v>
      </c>
      <c r="B7831">
        <v>751454</v>
      </c>
      <c r="C7831" t="s">
        <v>38716</v>
      </c>
      <c r="D7831">
        <v>8000</v>
      </c>
      <c r="E7831" t="s">
        <v>10166</v>
      </c>
      <c r="F7831" t="s">
        <v>38717</v>
      </c>
      <c r="G7831">
        <v>26039940</v>
      </c>
      <c r="H7831">
        <v>1008441851</v>
      </c>
      <c r="I7831" t="s">
        <v>56039</v>
      </c>
      <c r="J7831" t="s">
        <v>38718</v>
      </c>
      <c r="K7831" t="s">
        <v>38719</v>
      </c>
      <c r="L7831" t="s">
        <v>12567</v>
      </c>
      <c r="M7831">
        <v>2071</v>
      </c>
      <c r="N7831">
        <v>2</v>
      </c>
      <c r="R7831" s="1">
        <v>44543</v>
      </c>
      <c r="S7831" t="s">
        <v>56</v>
      </c>
      <c r="W7831">
        <v>5</v>
      </c>
      <c r="X7831" t="s">
        <v>557</v>
      </c>
      <c r="Y7831">
        <v>4</v>
      </c>
      <c r="Z7831" t="s">
        <v>1324</v>
      </c>
      <c r="AB7831">
        <v>199109</v>
      </c>
      <c r="AC7831">
        <v>339</v>
      </c>
      <c r="AD7831" t="s">
        <v>55084</v>
      </c>
      <c r="AE7831">
        <v>1084</v>
      </c>
      <c r="AF7831" t="s">
        <v>1825</v>
      </c>
      <c r="AG7831">
        <v>1</v>
      </c>
      <c r="AH7831" t="s">
        <v>44482</v>
      </c>
      <c r="AI7831">
        <v>99</v>
      </c>
      <c r="AJ7831" t="s">
        <v>54511</v>
      </c>
      <c r="AK7831">
        <v>751</v>
      </c>
      <c r="AL7831" t="s">
        <v>10168</v>
      </c>
      <c r="AQ7831" t="s">
        <v>38720</v>
      </c>
      <c r="AR7831" t="s">
        <v>38721</v>
      </c>
      <c r="AS7831">
        <v>0</v>
      </c>
      <c r="AT7831" t="s">
        <v>61</v>
      </c>
      <c r="AU7831" t="s">
        <v>5253</v>
      </c>
      <c r="AX7831">
        <v>56.151130520000002</v>
      </c>
      <c r="AY7831">
        <v>10.213531209999999</v>
      </c>
      <c r="AZ7831" t="s">
        <v>62</v>
      </c>
      <c r="BA7831">
        <v>1082</v>
      </c>
      <c r="BB7831" t="s">
        <v>2852</v>
      </c>
    </row>
    <row r="7832" spans="1:54" x14ac:dyDescent="0.25">
      <c r="A7832" s="1">
        <v>45200</v>
      </c>
      <c r="B7832">
        <v>751455</v>
      </c>
      <c r="C7832" t="s">
        <v>55625</v>
      </c>
      <c r="D7832">
        <v>8200</v>
      </c>
      <c r="E7832" t="s">
        <v>10507</v>
      </c>
      <c r="F7832" t="s">
        <v>46359</v>
      </c>
      <c r="G7832">
        <v>30773047</v>
      </c>
      <c r="H7832">
        <v>1016861843</v>
      </c>
      <c r="I7832" t="s">
        <v>51867</v>
      </c>
      <c r="J7832" t="s">
        <v>38722</v>
      </c>
      <c r="K7832" t="s">
        <v>38723</v>
      </c>
      <c r="L7832" t="s">
        <v>17999</v>
      </c>
      <c r="M7832">
        <v>3116</v>
      </c>
      <c r="N7832">
        <v>2</v>
      </c>
      <c r="R7832" s="1">
        <v>42655</v>
      </c>
      <c r="S7832" t="s">
        <v>56</v>
      </c>
      <c r="V7832" s="1">
        <v>42644</v>
      </c>
      <c r="W7832">
        <v>4</v>
      </c>
      <c r="X7832" t="s">
        <v>725</v>
      </c>
      <c r="Y7832">
        <v>4</v>
      </c>
      <c r="Z7832" t="s">
        <v>1324</v>
      </c>
      <c r="AB7832">
        <v>200001</v>
      </c>
      <c r="AC7832">
        <v>313</v>
      </c>
      <c r="AD7832" t="s">
        <v>1970</v>
      </c>
      <c r="AE7832">
        <v>1085</v>
      </c>
      <c r="AF7832" t="s">
        <v>46731</v>
      </c>
      <c r="AG7832">
        <v>3</v>
      </c>
      <c r="AH7832" t="s">
        <v>81</v>
      </c>
      <c r="AI7832">
        <v>99</v>
      </c>
      <c r="AJ7832" t="s">
        <v>54511</v>
      </c>
      <c r="AK7832">
        <v>751</v>
      </c>
      <c r="AL7832" t="s">
        <v>10168</v>
      </c>
      <c r="AM7832">
        <v>2</v>
      </c>
      <c r="AN7832" t="s">
        <v>119</v>
      </c>
      <c r="AO7832">
        <v>751446</v>
      </c>
      <c r="AP7832">
        <v>791413</v>
      </c>
      <c r="AQ7832" t="s">
        <v>38724</v>
      </c>
      <c r="AR7832" t="s">
        <v>38725</v>
      </c>
      <c r="AS7832">
        <v>2</v>
      </c>
      <c r="AT7832" t="s">
        <v>1413</v>
      </c>
      <c r="AU7832" t="s">
        <v>14590</v>
      </c>
      <c r="AX7832">
        <v>56.1924766095702</v>
      </c>
      <c r="AY7832">
        <v>10.1812972361924</v>
      </c>
      <c r="AZ7832" t="s">
        <v>62</v>
      </c>
      <c r="BA7832">
        <v>1082</v>
      </c>
      <c r="BB7832" t="s">
        <v>2852</v>
      </c>
    </row>
    <row r="7833" spans="1:54" x14ac:dyDescent="0.25">
      <c r="A7833" s="1">
        <v>45200</v>
      </c>
      <c r="B7833">
        <v>751456</v>
      </c>
      <c r="C7833" t="s">
        <v>38726</v>
      </c>
      <c r="D7833">
        <v>8240</v>
      </c>
      <c r="E7833" t="s">
        <v>11792</v>
      </c>
      <c r="F7833" t="s">
        <v>54220</v>
      </c>
      <c r="I7833" t="s">
        <v>38727</v>
      </c>
      <c r="J7833" t="s">
        <v>38728</v>
      </c>
      <c r="K7833" t="s">
        <v>38729</v>
      </c>
      <c r="L7833" t="s">
        <v>38584</v>
      </c>
      <c r="M7833">
        <v>7231</v>
      </c>
      <c r="N7833">
        <v>15</v>
      </c>
      <c r="R7833" s="1">
        <v>41649</v>
      </c>
      <c r="S7833" t="s">
        <v>612</v>
      </c>
      <c r="V7833" s="1">
        <v>39448</v>
      </c>
      <c r="W7833">
        <v>4</v>
      </c>
      <c r="X7833" t="s">
        <v>725</v>
      </c>
      <c r="Y7833">
        <v>4</v>
      </c>
      <c r="Z7833" t="s">
        <v>1324</v>
      </c>
      <c r="AB7833">
        <v>200201</v>
      </c>
      <c r="AC7833">
        <v>305</v>
      </c>
      <c r="AD7833" t="s">
        <v>2417</v>
      </c>
      <c r="AE7833">
        <v>1121</v>
      </c>
      <c r="AF7833" t="s">
        <v>53100</v>
      </c>
      <c r="AG7833">
        <v>5</v>
      </c>
      <c r="AH7833" t="s">
        <v>1589</v>
      </c>
      <c r="AI7833">
        <v>99</v>
      </c>
      <c r="AJ7833" t="s">
        <v>54511</v>
      </c>
      <c r="AK7833">
        <v>751</v>
      </c>
      <c r="AL7833" t="s">
        <v>10168</v>
      </c>
      <c r="AM7833">
        <v>2</v>
      </c>
      <c r="AN7833" t="s">
        <v>119</v>
      </c>
      <c r="AO7833">
        <v>791413</v>
      </c>
      <c r="AQ7833" t="s">
        <v>38601</v>
      </c>
      <c r="AR7833" t="s">
        <v>38602</v>
      </c>
      <c r="AS7833">
        <v>1</v>
      </c>
      <c r="AT7833" t="s">
        <v>1446</v>
      </c>
      <c r="AU7833" t="s">
        <v>38039</v>
      </c>
      <c r="AX7833">
        <v>56.196292612920402</v>
      </c>
      <c r="AY7833">
        <v>10.2054744856116</v>
      </c>
      <c r="AZ7833" t="s">
        <v>62</v>
      </c>
      <c r="BA7833">
        <v>1082</v>
      </c>
      <c r="BB7833" t="s">
        <v>2852</v>
      </c>
    </row>
    <row r="7834" spans="1:54" x14ac:dyDescent="0.25">
      <c r="A7834" s="1">
        <v>45200</v>
      </c>
      <c r="B7834">
        <v>751457</v>
      </c>
      <c r="C7834" t="s">
        <v>55626</v>
      </c>
      <c r="D7834">
        <v>8000</v>
      </c>
      <c r="E7834" t="s">
        <v>10166</v>
      </c>
      <c r="F7834" t="s">
        <v>55627</v>
      </c>
      <c r="I7834" t="s">
        <v>38730</v>
      </c>
      <c r="L7834" t="s">
        <v>38329</v>
      </c>
      <c r="M7834">
        <v>1296</v>
      </c>
      <c r="N7834">
        <v>2</v>
      </c>
      <c r="R7834" s="1">
        <v>40162</v>
      </c>
      <c r="S7834" t="s">
        <v>80</v>
      </c>
      <c r="V7834" s="1">
        <v>37257</v>
      </c>
      <c r="W7834">
        <v>4</v>
      </c>
      <c r="X7834" t="s">
        <v>725</v>
      </c>
      <c r="Y7834">
        <v>1</v>
      </c>
      <c r="Z7834" t="s">
        <v>46545</v>
      </c>
      <c r="AB7834">
        <v>200201</v>
      </c>
      <c r="AC7834">
        <v>305</v>
      </c>
      <c r="AD7834" t="s">
        <v>2417</v>
      </c>
      <c r="AE7834">
        <v>1121</v>
      </c>
      <c r="AF7834" t="s">
        <v>53100</v>
      </c>
      <c r="AG7834">
        <v>5</v>
      </c>
      <c r="AH7834" t="s">
        <v>1589</v>
      </c>
      <c r="AI7834">
        <v>99</v>
      </c>
      <c r="AJ7834" t="s">
        <v>54511</v>
      </c>
      <c r="AK7834">
        <v>751</v>
      </c>
      <c r="AL7834" t="s">
        <v>10168</v>
      </c>
      <c r="AQ7834" t="s">
        <v>38731</v>
      </c>
      <c r="AS7834">
        <v>1</v>
      </c>
      <c r="AT7834" t="s">
        <v>1446</v>
      </c>
      <c r="AU7834" t="s">
        <v>12304</v>
      </c>
      <c r="AX7834">
        <v>56.144056304210501</v>
      </c>
      <c r="AY7834">
        <v>10.200048824479</v>
      </c>
      <c r="AZ7834" t="s">
        <v>62</v>
      </c>
      <c r="BA7834">
        <v>1082</v>
      </c>
      <c r="BB7834" t="s">
        <v>2852</v>
      </c>
    </row>
    <row r="7835" spans="1:54" x14ac:dyDescent="0.25">
      <c r="A7835" s="1">
        <v>45200</v>
      </c>
      <c r="B7835">
        <v>751458</v>
      </c>
      <c r="C7835" t="s">
        <v>55628</v>
      </c>
      <c r="D7835">
        <v>8000</v>
      </c>
      <c r="E7835" t="s">
        <v>10166</v>
      </c>
      <c r="F7835" t="s">
        <v>55617</v>
      </c>
      <c r="I7835" t="s">
        <v>38732</v>
      </c>
      <c r="J7835" t="s">
        <v>38733</v>
      </c>
      <c r="K7835" t="s">
        <v>38734</v>
      </c>
      <c r="L7835" t="s">
        <v>56040</v>
      </c>
      <c r="N7835">
        <v>8</v>
      </c>
      <c r="R7835" s="1">
        <v>40162</v>
      </c>
      <c r="S7835" t="s">
        <v>80</v>
      </c>
      <c r="V7835" s="1">
        <v>38231</v>
      </c>
      <c r="W7835">
        <v>4</v>
      </c>
      <c r="X7835" t="s">
        <v>725</v>
      </c>
      <c r="Y7835">
        <v>1</v>
      </c>
      <c r="Z7835" t="s">
        <v>46545</v>
      </c>
      <c r="AB7835">
        <v>200210</v>
      </c>
      <c r="AC7835">
        <v>241</v>
      </c>
      <c r="AD7835" t="s">
        <v>1722</v>
      </c>
      <c r="AE7835">
        <v>1071</v>
      </c>
      <c r="AF7835" t="s">
        <v>1688</v>
      </c>
      <c r="AG7835">
        <v>3</v>
      </c>
      <c r="AH7835" t="s">
        <v>81</v>
      </c>
      <c r="AI7835">
        <v>99</v>
      </c>
      <c r="AJ7835" t="s">
        <v>54511</v>
      </c>
      <c r="AK7835">
        <v>751</v>
      </c>
      <c r="AL7835" t="s">
        <v>10168</v>
      </c>
      <c r="AP7835">
        <v>751402</v>
      </c>
      <c r="AR7835" t="s">
        <v>10533</v>
      </c>
      <c r="AS7835">
        <v>2</v>
      </c>
      <c r="AT7835" t="s">
        <v>1413</v>
      </c>
      <c r="AU7835" t="s">
        <v>56036</v>
      </c>
      <c r="AX7835">
        <v>56.153653514266303</v>
      </c>
      <c r="AY7835">
        <v>10.20180510548</v>
      </c>
      <c r="AZ7835" t="s">
        <v>62</v>
      </c>
      <c r="BA7835">
        <v>1082</v>
      </c>
      <c r="BB7835" t="s">
        <v>2852</v>
      </c>
    </row>
    <row r="7836" spans="1:54" x14ac:dyDescent="0.25">
      <c r="A7836" s="1">
        <v>45200</v>
      </c>
      <c r="B7836">
        <v>751459</v>
      </c>
      <c r="C7836" t="s">
        <v>38735</v>
      </c>
      <c r="D7836">
        <v>8200</v>
      </c>
      <c r="E7836" t="s">
        <v>10507</v>
      </c>
      <c r="F7836" t="s">
        <v>38736</v>
      </c>
      <c r="G7836">
        <v>48570658</v>
      </c>
      <c r="H7836">
        <v>1003400552</v>
      </c>
      <c r="I7836" t="s">
        <v>51868</v>
      </c>
      <c r="J7836" t="s">
        <v>38737</v>
      </c>
      <c r="K7836" t="s">
        <v>38738</v>
      </c>
      <c r="L7836" t="s">
        <v>38739</v>
      </c>
      <c r="M7836">
        <v>6178</v>
      </c>
      <c r="N7836">
        <v>39</v>
      </c>
      <c r="R7836" s="1">
        <v>43430</v>
      </c>
      <c r="S7836" t="s">
        <v>56</v>
      </c>
      <c r="V7836" s="1">
        <v>43405</v>
      </c>
      <c r="W7836">
        <v>4</v>
      </c>
      <c r="X7836" t="s">
        <v>725</v>
      </c>
      <c r="Y7836">
        <v>1</v>
      </c>
      <c r="Z7836" t="s">
        <v>46545</v>
      </c>
      <c r="AB7836">
        <v>200210</v>
      </c>
      <c r="AC7836">
        <v>241</v>
      </c>
      <c r="AD7836" t="s">
        <v>1722</v>
      </c>
      <c r="AE7836">
        <v>1071</v>
      </c>
      <c r="AF7836" t="s">
        <v>1688</v>
      </c>
      <c r="AG7836">
        <v>3</v>
      </c>
      <c r="AH7836" t="s">
        <v>81</v>
      </c>
      <c r="AI7836">
        <v>99</v>
      </c>
      <c r="AJ7836" t="s">
        <v>54511</v>
      </c>
      <c r="AK7836">
        <v>751</v>
      </c>
      <c r="AL7836" t="s">
        <v>10168</v>
      </c>
      <c r="AM7836">
        <v>2</v>
      </c>
      <c r="AN7836" t="s">
        <v>119</v>
      </c>
      <c r="AO7836">
        <v>751402</v>
      </c>
      <c r="AP7836">
        <v>751402</v>
      </c>
      <c r="AQ7836" t="s">
        <v>38647</v>
      </c>
      <c r="AR7836" t="s">
        <v>10533</v>
      </c>
      <c r="AS7836">
        <v>2</v>
      </c>
      <c r="AT7836" t="s">
        <v>1413</v>
      </c>
      <c r="AU7836" t="s">
        <v>38740</v>
      </c>
      <c r="AZ7836" t="s">
        <v>62</v>
      </c>
      <c r="BA7836">
        <v>1082</v>
      </c>
      <c r="BB7836" t="s">
        <v>2852</v>
      </c>
    </row>
    <row r="7837" spans="1:54" x14ac:dyDescent="0.25">
      <c r="A7837" s="1">
        <v>45200</v>
      </c>
      <c r="B7837">
        <v>751460</v>
      </c>
      <c r="C7837" t="s">
        <v>55629</v>
      </c>
      <c r="D7837">
        <v>8100</v>
      </c>
      <c r="E7837" t="s">
        <v>10166</v>
      </c>
      <c r="F7837" t="s">
        <v>55617</v>
      </c>
      <c r="G7837">
        <v>48570658</v>
      </c>
      <c r="H7837">
        <v>1003402075</v>
      </c>
      <c r="I7837" t="s">
        <v>38741</v>
      </c>
      <c r="J7837" t="s">
        <v>38533</v>
      </c>
      <c r="K7837" t="s">
        <v>13848</v>
      </c>
      <c r="L7837" t="s">
        <v>38651</v>
      </c>
      <c r="M7837">
        <v>2872</v>
      </c>
      <c r="N7837">
        <v>2</v>
      </c>
      <c r="R7837" s="1">
        <v>40162</v>
      </c>
      <c r="S7837" t="s">
        <v>80</v>
      </c>
      <c r="V7837" s="1">
        <v>40057</v>
      </c>
      <c r="W7837">
        <v>4</v>
      </c>
      <c r="X7837" t="s">
        <v>725</v>
      </c>
      <c r="Y7837">
        <v>1</v>
      </c>
      <c r="Z7837" t="s">
        <v>46545</v>
      </c>
      <c r="AB7837">
        <v>200210</v>
      </c>
      <c r="AC7837">
        <v>241</v>
      </c>
      <c r="AD7837" t="s">
        <v>1722</v>
      </c>
      <c r="AE7837">
        <v>1071</v>
      </c>
      <c r="AF7837" t="s">
        <v>1688</v>
      </c>
      <c r="AG7837">
        <v>3</v>
      </c>
      <c r="AH7837" t="s">
        <v>81</v>
      </c>
      <c r="AI7837">
        <v>99</v>
      </c>
      <c r="AJ7837" t="s">
        <v>54511</v>
      </c>
      <c r="AK7837">
        <v>751</v>
      </c>
      <c r="AL7837" t="s">
        <v>10168</v>
      </c>
      <c r="AP7837">
        <v>751402</v>
      </c>
      <c r="AQ7837" t="s">
        <v>13849</v>
      </c>
      <c r="AR7837" t="s">
        <v>10533</v>
      </c>
      <c r="AS7837">
        <v>2</v>
      </c>
      <c r="AT7837" t="s">
        <v>1413</v>
      </c>
      <c r="AU7837" t="s">
        <v>38652</v>
      </c>
      <c r="AZ7837" t="s">
        <v>62</v>
      </c>
      <c r="BA7837">
        <v>1082</v>
      </c>
      <c r="BB7837" t="s">
        <v>2852</v>
      </c>
    </row>
    <row r="7838" spans="1:54" x14ac:dyDescent="0.25">
      <c r="A7838" s="1">
        <v>45200</v>
      </c>
      <c r="B7838">
        <v>751461</v>
      </c>
      <c r="C7838" t="s">
        <v>55630</v>
      </c>
      <c r="D7838">
        <v>8000</v>
      </c>
      <c r="E7838" t="s">
        <v>10166</v>
      </c>
      <c r="F7838" t="s">
        <v>55605</v>
      </c>
      <c r="I7838" t="s">
        <v>1916</v>
      </c>
      <c r="J7838" t="s">
        <v>38598</v>
      </c>
      <c r="K7838" t="s">
        <v>38742</v>
      </c>
      <c r="L7838" t="s">
        <v>38743</v>
      </c>
      <c r="R7838" s="1">
        <v>41649</v>
      </c>
      <c r="S7838" t="s">
        <v>612</v>
      </c>
      <c r="V7838" s="1">
        <v>37622</v>
      </c>
      <c r="W7838">
        <v>1</v>
      </c>
      <c r="X7838" t="s">
        <v>760</v>
      </c>
      <c r="Y7838">
        <v>4</v>
      </c>
      <c r="Z7838" t="s">
        <v>1324</v>
      </c>
      <c r="AB7838">
        <v>193802</v>
      </c>
      <c r="AC7838">
        <v>381</v>
      </c>
      <c r="AD7838" t="s">
        <v>46755</v>
      </c>
      <c r="AE7838">
        <v>1122</v>
      </c>
      <c r="AF7838" t="s">
        <v>54541</v>
      </c>
      <c r="AG7838">
        <v>3</v>
      </c>
      <c r="AH7838" t="s">
        <v>81</v>
      </c>
      <c r="AI7838">
        <v>99</v>
      </c>
      <c r="AJ7838" t="s">
        <v>54511</v>
      </c>
      <c r="AK7838">
        <v>751</v>
      </c>
      <c r="AL7838" t="s">
        <v>10168</v>
      </c>
      <c r="AM7838">
        <v>2</v>
      </c>
      <c r="AN7838" t="s">
        <v>119</v>
      </c>
      <c r="AO7838">
        <v>751456</v>
      </c>
      <c r="AP7838">
        <v>751424</v>
      </c>
      <c r="AQ7838" t="s">
        <v>1919</v>
      </c>
      <c r="AR7838" t="s">
        <v>1920</v>
      </c>
      <c r="AS7838">
        <v>2</v>
      </c>
      <c r="AT7838" t="s">
        <v>1413</v>
      </c>
      <c r="AU7838" t="s">
        <v>38743</v>
      </c>
      <c r="AZ7838" t="s">
        <v>62</v>
      </c>
      <c r="BA7838">
        <v>1082</v>
      </c>
      <c r="BB7838" t="s">
        <v>2852</v>
      </c>
    </row>
    <row r="7839" spans="1:54" x14ac:dyDescent="0.25">
      <c r="A7839" s="1">
        <v>45200</v>
      </c>
      <c r="B7839">
        <v>751462</v>
      </c>
      <c r="C7839" t="s">
        <v>55631</v>
      </c>
      <c r="D7839">
        <v>8200</v>
      </c>
      <c r="E7839" t="s">
        <v>10507</v>
      </c>
      <c r="F7839" t="s">
        <v>55632</v>
      </c>
      <c r="I7839" t="s">
        <v>54221</v>
      </c>
      <c r="J7839" t="s">
        <v>38531</v>
      </c>
      <c r="K7839" t="s">
        <v>11821</v>
      </c>
      <c r="L7839" t="s">
        <v>15424</v>
      </c>
      <c r="M7839">
        <v>2844</v>
      </c>
      <c r="N7839">
        <v>6</v>
      </c>
      <c r="R7839" s="1">
        <v>44426</v>
      </c>
      <c r="S7839" t="s">
        <v>56</v>
      </c>
      <c r="V7839" s="1">
        <v>37926</v>
      </c>
      <c r="W7839">
        <v>4</v>
      </c>
      <c r="X7839" t="s">
        <v>725</v>
      </c>
      <c r="Y7839">
        <v>1</v>
      </c>
      <c r="Z7839" t="s">
        <v>46545</v>
      </c>
      <c r="AB7839">
        <v>182801</v>
      </c>
      <c r="AC7839">
        <v>242</v>
      </c>
      <c r="AD7839" t="s">
        <v>1687</v>
      </c>
      <c r="AE7839">
        <v>1071</v>
      </c>
      <c r="AF7839" t="s">
        <v>1688</v>
      </c>
      <c r="AG7839">
        <v>3</v>
      </c>
      <c r="AH7839" t="s">
        <v>81</v>
      </c>
      <c r="AI7839">
        <v>99</v>
      </c>
      <c r="AJ7839" t="s">
        <v>54511</v>
      </c>
      <c r="AK7839">
        <v>751</v>
      </c>
      <c r="AL7839" t="s">
        <v>10168</v>
      </c>
      <c r="AM7839">
        <v>2</v>
      </c>
      <c r="AN7839" t="s">
        <v>119</v>
      </c>
      <c r="AO7839">
        <v>751401</v>
      </c>
      <c r="AP7839">
        <v>281075</v>
      </c>
      <c r="AQ7839" t="s">
        <v>38744</v>
      </c>
      <c r="AR7839" t="s">
        <v>38745</v>
      </c>
      <c r="AS7839">
        <v>2</v>
      </c>
      <c r="AT7839" t="s">
        <v>1413</v>
      </c>
      <c r="AU7839" t="s">
        <v>10514</v>
      </c>
      <c r="AX7839">
        <v>56.184375629999998</v>
      </c>
      <c r="AY7839">
        <v>10.191661180000001</v>
      </c>
      <c r="AZ7839" t="s">
        <v>62</v>
      </c>
      <c r="BA7839">
        <v>1082</v>
      </c>
      <c r="BB7839" t="s">
        <v>2852</v>
      </c>
    </row>
    <row r="7840" spans="1:54" x14ac:dyDescent="0.25">
      <c r="A7840" s="1">
        <v>45200</v>
      </c>
      <c r="B7840">
        <v>751463</v>
      </c>
      <c r="C7840" t="s">
        <v>38746</v>
      </c>
      <c r="D7840">
        <v>8240</v>
      </c>
      <c r="E7840" t="s">
        <v>11792</v>
      </c>
      <c r="F7840" t="s">
        <v>54222</v>
      </c>
      <c r="I7840" t="s">
        <v>38747</v>
      </c>
      <c r="J7840" t="s">
        <v>38748</v>
      </c>
      <c r="K7840" t="s">
        <v>38749</v>
      </c>
      <c r="L7840" t="s">
        <v>51869</v>
      </c>
      <c r="M7840">
        <v>8698</v>
      </c>
      <c r="R7840" s="1">
        <v>40162</v>
      </c>
      <c r="S7840" t="s">
        <v>80</v>
      </c>
      <c r="V7840" s="1">
        <v>38261</v>
      </c>
      <c r="W7840">
        <v>5</v>
      </c>
      <c r="X7840" t="s">
        <v>557</v>
      </c>
      <c r="Y7840">
        <v>1</v>
      </c>
      <c r="Z7840" t="s">
        <v>46545</v>
      </c>
      <c r="AB7840">
        <v>200401</v>
      </c>
      <c r="AC7840">
        <v>289</v>
      </c>
      <c r="AD7840" t="s">
        <v>54557</v>
      </c>
      <c r="AE7840">
        <v>1071</v>
      </c>
      <c r="AF7840" t="s">
        <v>1688</v>
      </c>
      <c r="AG7840">
        <v>3</v>
      </c>
      <c r="AH7840" t="s">
        <v>81</v>
      </c>
      <c r="AI7840">
        <v>99</v>
      </c>
      <c r="AJ7840" t="s">
        <v>54511</v>
      </c>
      <c r="AK7840">
        <v>751</v>
      </c>
      <c r="AL7840" t="s">
        <v>10168</v>
      </c>
      <c r="AQ7840" t="s">
        <v>38750</v>
      </c>
      <c r="AS7840">
        <v>0</v>
      </c>
      <c r="AT7840" t="s">
        <v>61</v>
      </c>
      <c r="AU7840" t="s">
        <v>51870</v>
      </c>
      <c r="AZ7840" t="s">
        <v>62</v>
      </c>
      <c r="BA7840">
        <v>1082</v>
      </c>
      <c r="BB7840" t="s">
        <v>2852</v>
      </c>
    </row>
    <row r="7841" spans="1:54" x14ac:dyDescent="0.25">
      <c r="A7841" s="1">
        <v>45200</v>
      </c>
      <c r="B7841">
        <v>751464</v>
      </c>
      <c r="C7841" t="s">
        <v>38751</v>
      </c>
      <c r="D7841">
        <v>8000</v>
      </c>
      <c r="E7841" t="s">
        <v>10166</v>
      </c>
      <c r="F7841" t="s">
        <v>51871</v>
      </c>
      <c r="G7841">
        <v>30891732</v>
      </c>
      <c r="I7841" t="s">
        <v>1463</v>
      </c>
      <c r="J7841" t="s">
        <v>38752</v>
      </c>
      <c r="K7841" t="s">
        <v>2291</v>
      </c>
      <c r="L7841" t="s">
        <v>38753</v>
      </c>
      <c r="M7841">
        <v>1210</v>
      </c>
      <c r="N7841">
        <v>24</v>
      </c>
      <c r="R7841" s="1">
        <v>43446</v>
      </c>
      <c r="S7841" t="s">
        <v>56</v>
      </c>
      <c r="W7841">
        <v>4</v>
      </c>
      <c r="X7841" t="s">
        <v>725</v>
      </c>
      <c r="Y7841">
        <v>4</v>
      </c>
      <c r="Z7841" t="s">
        <v>1324</v>
      </c>
      <c r="AB7841">
        <v>200511</v>
      </c>
      <c r="AC7841">
        <v>322</v>
      </c>
      <c r="AD7841" t="s">
        <v>2293</v>
      </c>
      <c r="AE7841">
        <v>1085</v>
      </c>
      <c r="AF7841" t="s">
        <v>46731</v>
      </c>
      <c r="AG7841">
        <v>1</v>
      </c>
      <c r="AH7841" t="s">
        <v>44482</v>
      </c>
      <c r="AI7841">
        <v>99</v>
      </c>
      <c r="AJ7841" t="s">
        <v>54511</v>
      </c>
      <c r="AK7841">
        <v>751</v>
      </c>
      <c r="AL7841" t="s">
        <v>10168</v>
      </c>
      <c r="AP7841">
        <v>219417</v>
      </c>
      <c r="AQ7841" t="s">
        <v>2302</v>
      </c>
      <c r="AR7841" t="s">
        <v>1469</v>
      </c>
      <c r="AS7841">
        <v>2</v>
      </c>
      <c r="AT7841" t="s">
        <v>1413</v>
      </c>
      <c r="AU7841" t="s">
        <v>13191</v>
      </c>
      <c r="AV7841" t="s">
        <v>10505</v>
      </c>
      <c r="AX7841">
        <v>56.156084030000002</v>
      </c>
      <c r="AY7841">
        <v>10.19008309</v>
      </c>
      <c r="AZ7841" t="s">
        <v>62</v>
      </c>
      <c r="BA7841">
        <v>1082</v>
      </c>
      <c r="BB7841" t="s">
        <v>2852</v>
      </c>
    </row>
    <row r="7842" spans="1:54" x14ac:dyDescent="0.25">
      <c r="A7842" s="1">
        <v>45200</v>
      </c>
      <c r="B7842">
        <v>751465</v>
      </c>
      <c r="C7842" t="s">
        <v>38754</v>
      </c>
      <c r="D7842">
        <v>8000</v>
      </c>
      <c r="E7842" t="s">
        <v>10166</v>
      </c>
      <c r="F7842" t="s">
        <v>38628</v>
      </c>
      <c r="G7842">
        <v>31119103</v>
      </c>
      <c r="H7842">
        <v>1014119171</v>
      </c>
      <c r="I7842" t="s">
        <v>33390</v>
      </c>
      <c r="J7842" t="s">
        <v>38629</v>
      </c>
      <c r="K7842" t="s">
        <v>2354</v>
      </c>
      <c r="L7842" t="s">
        <v>38630</v>
      </c>
      <c r="M7842">
        <v>5902</v>
      </c>
      <c r="N7842">
        <v>1</v>
      </c>
      <c r="R7842" s="1">
        <v>44895</v>
      </c>
      <c r="S7842" t="s">
        <v>56</v>
      </c>
      <c r="W7842">
        <v>4</v>
      </c>
      <c r="X7842" t="s">
        <v>725</v>
      </c>
      <c r="Y7842">
        <v>4</v>
      </c>
      <c r="Z7842" t="s">
        <v>1324</v>
      </c>
      <c r="AB7842">
        <v>192809</v>
      </c>
      <c r="AC7842">
        <v>301</v>
      </c>
      <c r="AD7842" t="s">
        <v>1853</v>
      </c>
      <c r="AE7842">
        <v>1131</v>
      </c>
      <c r="AF7842" t="s">
        <v>1853</v>
      </c>
      <c r="AG7842">
        <v>4</v>
      </c>
      <c r="AH7842" t="s">
        <v>44547</v>
      </c>
      <c r="AI7842">
        <v>99</v>
      </c>
      <c r="AJ7842" t="s">
        <v>54511</v>
      </c>
      <c r="AK7842">
        <v>751</v>
      </c>
      <c r="AL7842" t="s">
        <v>10168</v>
      </c>
      <c r="AQ7842" t="s">
        <v>38631</v>
      </c>
      <c r="AR7842" t="s">
        <v>38632</v>
      </c>
      <c r="AS7842">
        <v>1</v>
      </c>
      <c r="AT7842" t="s">
        <v>1446</v>
      </c>
      <c r="AU7842" t="s">
        <v>14518</v>
      </c>
      <c r="AX7842">
        <v>56.17102843</v>
      </c>
      <c r="AY7842">
        <v>10.19938084</v>
      </c>
      <c r="AZ7842" t="s">
        <v>62</v>
      </c>
      <c r="BA7842">
        <v>1082</v>
      </c>
      <c r="BB7842" t="s">
        <v>2852</v>
      </c>
    </row>
    <row r="7843" spans="1:54" x14ac:dyDescent="0.25">
      <c r="A7843" s="1">
        <v>45200</v>
      </c>
      <c r="B7843">
        <v>751466</v>
      </c>
      <c r="D7843">
        <v>8660</v>
      </c>
      <c r="E7843" t="s">
        <v>10277</v>
      </c>
      <c r="F7843" t="s">
        <v>46360</v>
      </c>
      <c r="G7843">
        <v>17071475</v>
      </c>
      <c r="H7843">
        <v>1001216589</v>
      </c>
      <c r="I7843" t="s">
        <v>38755</v>
      </c>
      <c r="J7843" t="s">
        <v>38756</v>
      </c>
      <c r="K7843" t="s">
        <v>38757</v>
      </c>
      <c r="L7843" t="s">
        <v>51872</v>
      </c>
      <c r="M7843">
        <v>357</v>
      </c>
      <c r="N7843">
        <v>14</v>
      </c>
      <c r="R7843" s="1">
        <v>43888</v>
      </c>
      <c r="S7843" t="s">
        <v>56</v>
      </c>
      <c r="V7843" s="1">
        <v>43862</v>
      </c>
      <c r="W7843">
        <v>0</v>
      </c>
      <c r="X7843" t="s">
        <v>1252</v>
      </c>
      <c r="Y7843">
        <v>1</v>
      </c>
      <c r="Z7843" t="s">
        <v>46545</v>
      </c>
      <c r="AB7843">
        <v>199306</v>
      </c>
      <c r="AC7843">
        <v>312</v>
      </c>
      <c r="AD7843" t="s">
        <v>44564</v>
      </c>
      <c r="AE7843">
        <v>1087</v>
      </c>
      <c r="AF7843" t="s">
        <v>2660</v>
      </c>
      <c r="AG7843">
        <v>3</v>
      </c>
      <c r="AH7843" t="s">
        <v>81</v>
      </c>
      <c r="AI7843">
        <v>99</v>
      </c>
      <c r="AJ7843" t="s">
        <v>54511</v>
      </c>
      <c r="AK7843">
        <v>746</v>
      </c>
      <c r="AL7843" t="s">
        <v>10281</v>
      </c>
      <c r="AQ7843" t="s">
        <v>38758</v>
      </c>
      <c r="AR7843" t="s">
        <v>38759</v>
      </c>
      <c r="AS7843">
        <v>0</v>
      </c>
      <c r="AT7843" t="s">
        <v>61</v>
      </c>
      <c r="AU7843" t="s">
        <v>51718</v>
      </c>
      <c r="AX7843">
        <v>56.050101519999998</v>
      </c>
      <c r="AY7843">
        <v>9.9591130700000008</v>
      </c>
      <c r="AZ7843" t="s">
        <v>62</v>
      </c>
      <c r="BA7843">
        <v>1082</v>
      </c>
      <c r="BB7843" t="s">
        <v>2852</v>
      </c>
    </row>
    <row r="7844" spans="1:54" x14ac:dyDescent="0.25">
      <c r="A7844" s="1">
        <v>45200</v>
      </c>
      <c r="B7844">
        <v>751467</v>
      </c>
      <c r="C7844" t="s">
        <v>55633</v>
      </c>
      <c r="D7844">
        <v>8200</v>
      </c>
      <c r="E7844" t="s">
        <v>10507</v>
      </c>
      <c r="F7844" t="s">
        <v>38760</v>
      </c>
      <c r="G7844">
        <v>30773047</v>
      </c>
      <c r="H7844">
        <v>1013864574</v>
      </c>
      <c r="I7844" t="s">
        <v>38761</v>
      </c>
      <c r="J7844" t="s">
        <v>38762</v>
      </c>
      <c r="K7844" t="s">
        <v>38763</v>
      </c>
      <c r="L7844" t="s">
        <v>17999</v>
      </c>
      <c r="M7844">
        <v>3116</v>
      </c>
      <c r="N7844">
        <v>2</v>
      </c>
      <c r="R7844" s="1">
        <v>42655</v>
      </c>
      <c r="S7844" t="s">
        <v>56</v>
      </c>
      <c r="V7844" s="1">
        <v>42644</v>
      </c>
      <c r="W7844">
        <v>4</v>
      </c>
      <c r="X7844" t="s">
        <v>725</v>
      </c>
      <c r="Y7844">
        <v>4</v>
      </c>
      <c r="Z7844" t="s">
        <v>1324</v>
      </c>
      <c r="AB7844">
        <v>200801</v>
      </c>
      <c r="AC7844">
        <v>383</v>
      </c>
      <c r="AD7844" t="s">
        <v>1799</v>
      </c>
      <c r="AE7844">
        <v>1085</v>
      </c>
      <c r="AF7844" t="s">
        <v>46731</v>
      </c>
      <c r="AG7844">
        <v>3</v>
      </c>
      <c r="AH7844" t="s">
        <v>81</v>
      </c>
      <c r="AI7844">
        <v>99</v>
      </c>
      <c r="AJ7844" t="s">
        <v>54511</v>
      </c>
      <c r="AK7844">
        <v>751</v>
      </c>
      <c r="AL7844" t="s">
        <v>10168</v>
      </c>
      <c r="AM7844">
        <v>2</v>
      </c>
      <c r="AN7844" t="s">
        <v>119</v>
      </c>
      <c r="AO7844">
        <v>751446</v>
      </c>
      <c r="AP7844">
        <v>791413</v>
      </c>
      <c r="AQ7844" t="s">
        <v>38764</v>
      </c>
      <c r="AR7844" t="s">
        <v>33723</v>
      </c>
      <c r="AS7844">
        <v>2</v>
      </c>
      <c r="AT7844" t="s">
        <v>1413</v>
      </c>
      <c r="AU7844" t="s">
        <v>14590</v>
      </c>
      <c r="AX7844">
        <v>56.1924766095702</v>
      </c>
      <c r="AY7844">
        <v>10.1812972361924</v>
      </c>
      <c r="AZ7844" t="s">
        <v>62</v>
      </c>
      <c r="BA7844">
        <v>1082</v>
      </c>
      <c r="BB7844" t="s">
        <v>2852</v>
      </c>
    </row>
    <row r="7845" spans="1:54" x14ac:dyDescent="0.25">
      <c r="A7845" s="1">
        <v>45200</v>
      </c>
      <c r="B7845">
        <v>751468</v>
      </c>
      <c r="C7845" t="s">
        <v>38765</v>
      </c>
      <c r="D7845">
        <v>8200</v>
      </c>
      <c r="E7845" t="s">
        <v>10507</v>
      </c>
      <c r="F7845" t="s">
        <v>51873</v>
      </c>
      <c r="G7845">
        <v>31111048</v>
      </c>
      <c r="H7845">
        <v>1014194416</v>
      </c>
      <c r="I7845" t="s">
        <v>2017</v>
      </c>
      <c r="J7845" t="s">
        <v>38624</v>
      </c>
      <c r="K7845" t="s">
        <v>2019</v>
      </c>
      <c r="L7845" t="s">
        <v>38625</v>
      </c>
      <c r="M7845">
        <v>3207</v>
      </c>
      <c r="N7845" t="s">
        <v>3620</v>
      </c>
      <c r="R7845" s="1">
        <v>43965</v>
      </c>
      <c r="S7845" t="s">
        <v>56</v>
      </c>
      <c r="W7845">
        <v>4</v>
      </c>
      <c r="X7845" t="s">
        <v>725</v>
      </c>
      <c r="Y7845">
        <v>4</v>
      </c>
      <c r="Z7845" t="s">
        <v>1324</v>
      </c>
      <c r="AB7845">
        <v>200801</v>
      </c>
      <c r="AC7845">
        <v>326</v>
      </c>
      <c r="AD7845" t="s">
        <v>51859</v>
      </c>
      <c r="AE7845">
        <v>1085</v>
      </c>
      <c r="AF7845" t="s">
        <v>46731</v>
      </c>
      <c r="AG7845">
        <v>4</v>
      </c>
      <c r="AH7845" t="s">
        <v>44547</v>
      </c>
      <c r="AI7845">
        <v>99</v>
      </c>
      <c r="AJ7845" t="s">
        <v>54511</v>
      </c>
      <c r="AK7845">
        <v>751</v>
      </c>
      <c r="AL7845" t="s">
        <v>10168</v>
      </c>
      <c r="AQ7845" t="s">
        <v>2021</v>
      </c>
      <c r="AR7845" t="s">
        <v>2022</v>
      </c>
      <c r="AS7845">
        <v>1</v>
      </c>
      <c r="AT7845" t="s">
        <v>1446</v>
      </c>
      <c r="AU7845" t="s">
        <v>38626</v>
      </c>
      <c r="AX7845">
        <v>56.171075819999999</v>
      </c>
      <c r="AY7845">
        <v>10.193202100000001</v>
      </c>
      <c r="AZ7845" t="s">
        <v>62</v>
      </c>
      <c r="BA7845">
        <v>1082</v>
      </c>
      <c r="BB7845" t="s">
        <v>2852</v>
      </c>
    </row>
    <row r="7846" spans="1:54" x14ac:dyDescent="0.25">
      <c r="A7846" s="1">
        <v>45200</v>
      </c>
      <c r="B7846">
        <v>751469</v>
      </c>
      <c r="C7846" t="s">
        <v>38766</v>
      </c>
      <c r="D7846">
        <v>8240</v>
      </c>
      <c r="E7846" t="s">
        <v>11792</v>
      </c>
      <c r="F7846" t="s">
        <v>38767</v>
      </c>
      <c r="G7846">
        <v>30773047</v>
      </c>
      <c r="H7846">
        <v>1013864825</v>
      </c>
      <c r="I7846" t="s">
        <v>38582</v>
      </c>
      <c r="J7846">
        <v>87553301</v>
      </c>
      <c r="K7846" t="s">
        <v>38583</v>
      </c>
      <c r="L7846" t="s">
        <v>38584</v>
      </c>
      <c r="M7846">
        <v>7231</v>
      </c>
      <c r="N7846">
        <v>15</v>
      </c>
      <c r="R7846" s="1">
        <v>42663</v>
      </c>
      <c r="S7846" t="s">
        <v>56</v>
      </c>
      <c r="V7846" s="1">
        <v>42681</v>
      </c>
      <c r="W7846">
        <v>5</v>
      </c>
      <c r="X7846" t="s">
        <v>557</v>
      </c>
      <c r="Y7846">
        <v>4</v>
      </c>
      <c r="Z7846" t="s">
        <v>1324</v>
      </c>
      <c r="AB7846">
        <v>200804</v>
      </c>
      <c r="AC7846">
        <v>243</v>
      </c>
      <c r="AD7846" t="s">
        <v>2065</v>
      </c>
      <c r="AE7846">
        <v>1085</v>
      </c>
      <c r="AF7846" t="s">
        <v>46731</v>
      </c>
      <c r="AG7846">
        <v>3</v>
      </c>
      <c r="AH7846" t="s">
        <v>81</v>
      </c>
      <c r="AI7846">
        <v>99</v>
      </c>
      <c r="AJ7846" t="s">
        <v>54511</v>
      </c>
      <c r="AK7846">
        <v>751</v>
      </c>
      <c r="AL7846" t="s">
        <v>10168</v>
      </c>
      <c r="AM7846">
        <v>2</v>
      </c>
      <c r="AN7846" t="s">
        <v>119</v>
      </c>
      <c r="AO7846">
        <v>791413</v>
      </c>
      <c r="AP7846">
        <v>791413</v>
      </c>
      <c r="AQ7846" t="s">
        <v>38768</v>
      </c>
      <c r="AR7846" t="s">
        <v>38769</v>
      </c>
      <c r="AS7846">
        <v>2</v>
      </c>
      <c r="AT7846" t="s">
        <v>1413</v>
      </c>
      <c r="AU7846" t="s">
        <v>38039</v>
      </c>
      <c r="AX7846">
        <v>56.196292612920402</v>
      </c>
      <c r="AY7846">
        <v>10.2054744856116</v>
      </c>
      <c r="AZ7846" t="s">
        <v>62</v>
      </c>
      <c r="BA7846">
        <v>1082</v>
      </c>
      <c r="BB7846" t="s">
        <v>2852</v>
      </c>
    </row>
    <row r="7847" spans="1:54" x14ac:dyDescent="0.25">
      <c r="A7847" s="1">
        <v>45200</v>
      </c>
      <c r="B7847">
        <v>751470</v>
      </c>
      <c r="C7847" t="s">
        <v>13164</v>
      </c>
      <c r="D7847">
        <v>8260</v>
      </c>
      <c r="E7847" t="s">
        <v>10798</v>
      </c>
      <c r="F7847" t="s">
        <v>38770</v>
      </c>
      <c r="G7847">
        <v>31677971</v>
      </c>
      <c r="H7847">
        <v>1014771642</v>
      </c>
      <c r="I7847" t="s">
        <v>14493</v>
      </c>
      <c r="J7847" t="s">
        <v>38771</v>
      </c>
      <c r="K7847" t="s">
        <v>11646</v>
      </c>
      <c r="L7847" t="s">
        <v>51862</v>
      </c>
      <c r="M7847">
        <v>8235</v>
      </c>
      <c r="N7847">
        <v>30</v>
      </c>
      <c r="R7847" s="1">
        <v>43794</v>
      </c>
      <c r="S7847" t="s">
        <v>612</v>
      </c>
      <c r="W7847">
        <v>4</v>
      </c>
      <c r="X7847" t="s">
        <v>725</v>
      </c>
      <c r="Y7847">
        <v>4</v>
      </c>
      <c r="Z7847" t="s">
        <v>1324</v>
      </c>
      <c r="AB7847">
        <v>200809</v>
      </c>
      <c r="AC7847">
        <v>307</v>
      </c>
      <c r="AD7847" t="s">
        <v>2462</v>
      </c>
      <c r="AE7847">
        <v>1086</v>
      </c>
      <c r="AF7847" t="s">
        <v>2462</v>
      </c>
      <c r="AG7847">
        <v>4</v>
      </c>
      <c r="AH7847" t="s">
        <v>44547</v>
      </c>
      <c r="AI7847">
        <v>99</v>
      </c>
      <c r="AJ7847" t="s">
        <v>54511</v>
      </c>
      <c r="AK7847">
        <v>751</v>
      </c>
      <c r="AL7847" t="s">
        <v>10168</v>
      </c>
      <c r="AQ7847" t="s">
        <v>11647</v>
      </c>
      <c r="AR7847" t="s">
        <v>11648</v>
      </c>
      <c r="AS7847">
        <v>1</v>
      </c>
      <c r="AT7847" t="s">
        <v>1446</v>
      </c>
      <c r="AU7847" t="s">
        <v>48512</v>
      </c>
      <c r="AX7847">
        <v>56.119906540000002</v>
      </c>
      <c r="AY7847">
        <v>10.158905600000001</v>
      </c>
      <c r="AZ7847" t="s">
        <v>62</v>
      </c>
      <c r="BA7847">
        <v>1082</v>
      </c>
      <c r="BB7847" t="s">
        <v>2852</v>
      </c>
    </row>
    <row r="7848" spans="1:54" x14ac:dyDescent="0.25">
      <c r="A7848" s="1">
        <v>45200</v>
      </c>
      <c r="B7848">
        <v>751471</v>
      </c>
      <c r="C7848" t="s">
        <v>55634</v>
      </c>
      <c r="D7848">
        <v>8330</v>
      </c>
      <c r="E7848" t="s">
        <v>16244</v>
      </c>
      <c r="F7848" t="s">
        <v>55635</v>
      </c>
      <c r="G7848">
        <v>31714559</v>
      </c>
      <c r="H7848">
        <v>1014905193</v>
      </c>
      <c r="I7848" t="s">
        <v>14493</v>
      </c>
      <c r="J7848" t="s">
        <v>38378</v>
      </c>
      <c r="K7848" t="s">
        <v>13696</v>
      </c>
      <c r="L7848" t="s">
        <v>56032</v>
      </c>
      <c r="M7848">
        <v>1332</v>
      </c>
      <c r="N7848">
        <v>5</v>
      </c>
      <c r="R7848" s="1">
        <v>41649</v>
      </c>
      <c r="S7848" t="s">
        <v>612</v>
      </c>
      <c r="V7848" s="1">
        <v>40148</v>
      </c>
      <c r="W7848">
        <v>4</v>
      </c>
      <c r="X7848" t="s">
        <v>725</v>
      </c>
      <c r="Y7848">
        <v>4</v>
      </c>
      <c r="Z7848" t="s">
        <v>1324</v>
      </c>
      <c r="AB7848">
        <v>200811</v>
      </c>
      <c r="AC7848">
        <v>307</v>
      </c>
      <c r="AD7848" t="s">
        <v>2462</v>
      </c>
      <c r="AE7848">
        <v>1086</v>
      </c>
      <c r="AF7848" t="s">
        <v>2462</v>
      </c>
      <c r="AG7848">
        <v>3</v>
      </c>
      <c r="AH7848" t="s">
        <v>81</v>
      </c>
      <c r="AI7848">
        <v>99</v>
      </c>
      <c r="AJ7848" t="s">
        <v>54511</v>
      </c>
      <c r="AK7848">
        <v>751</v>
      </c>
      <c r="AL7848" t="s">
        <v>10168</v>
      </c>
      <c r="AP7848">
        <v>751470</v>
      </c>
      <c r="AQ7848" t="s">
        <v>38772</v>
      </c>
      <c r="AR7848" t="s">
        <v>38773</v>
      </c>
      <c r="AS7848">
        <v>2</v>
      </c>
      <c r="AT7848" t="s">
        <v>1413</v>
      </c>
      <c r="AU7848" t="s">
        <v>56031</v>
      </c>
      <c r="AX7848">
        <v>56.058625885071699</v>
      </c>
      <c r="AY7848">
        <v>10.200348653447699</v>
      </c>
      <c r="AZ7848" t="s">
        <v>62</v>
      </c>
      <c r="BA7848">
        <v>1082</v>
      </c>
      <c r="BB7848" t="s">
        <v>2852</v>
      </c>
    </row>
    <row r="7849" spans="1:54" x14ac:dyDescent="0.25">
      <c r="A7849" s="1">
        <v>45200</v>
      </c>
      <c r="B7849">
        <v>751472</v>
      </c>
      <c r="C7849" t="s">
        <v>38774</v>
      </c>
      <c r="D7849">
        <v>8240</v>
      </c>
      <c r="E7849" t="s">
        <v>11792</v>
      </c>
      <c r="F7849" t="s">
        <v>38775</v>
      </c>
      <c r="G7849">
        <v>31677971</v>
      </c>
      <c r="H7849">
        <v>1016957395</v>
      </c>
      <c r="J7849" t="s">
        <v>38383</v>
      </c>
      <c r="K7849" t="s">
        <v>11646</v>
      </c>
      <c r="L7849" t="s">
        <v>38776</v>
      </c>
      <c r="M7849">
        <v>8762</v>
      </c>
      <c r="N7849" t="s">
        <v>15471</v>
      </c>
      <c r="R7849" s="1">
        <v>44588</v>
      </c>
      <c r="S7849" t="s">
        <v>56</v>
      </c>
      <c r="V7849" s="1">
        <v>43363</v>
      </c>
      <c r="W7849">
        <v>4</v>
      </c>
      <c r="X7849" t="s">
        <v>725</v>
      </c>
      <c r="Y7849">
        <v>4</v>
      </c>
      <c r="Z7849" t="s">
        <v>1324</v>
      </c>
      <c r="AB7849">
        <v>200811</v>
      </c>
      <c r="AC7849">
        <v>307</v>
      </c>
      <c r="AD7849" t="s">
        <v>2462</v>
      </c>
      <c r="AE7849">
        <v>1086</v>
      </c>
      <c r="AF7849" t="s">
        <v>2462</v>
      </c>
      <c r="AG7849">
        <v>3</v>
      </c>
      <c r="AH7849" t="s">
        <v>81</v>
      </c>
      <c r="AI7849">
        <v>99</v>
      </c>
      <c r="AJ7849" t="s">
        <v>54511</v>
      </c>
      <c r="AK7849">
        <v>751</v>
      </c>
      <c r="AL7849" t="s">
        <v>10168</v>
      </c>
      <c r="AM7849">
        <v>2</v>
      </c>
      <c r="AN7849" t="s">
        <v>119</v>
      </c>
      <c r="AO7849">
        <v>751473</v>
      </c>
      <c r="AP7849">
        <v>751470</v>
      </c>
      <c r="AQ7849" t="s">
        <v>11647</v>
      </c>
      <c r="AR7849" t="s">
        <v>11648</v>
      </c>
      <c r="AS7849">
        <v>2</v>
      </c>
      <c r="AT7849" t="s">
        <v>1413</v>
      </c>
      <c r="AU7849" t="s">
        <v>11800</v>
      </c>
      <c r="AX7849">
        <v>56.188596179999998</v>
      </c>
      <c r="AY7849">
        <v>10.222048920000001</v>
      </c>
      <c r="AZ7849" t="s">
        <v>62</v>
      </c>
      <c r="BA7849">
        <v>1082</v>
      </c>
      <c r="BB7849" t="s">
        <v>2852</v>
      </c>
    </row>
    <row r="7850" spans="1:54" x14ac:dyDescent="0.25">
      <c r="A7850" s="1">
        <v>45200</v>
      </c>
      <c r="B7850">
        <v>751473</v>
      </c>
      <c r="C7850" t="s">
        <v>51874</v>
      </c>
      <c r="D7850">
        <v>8260</v>
      </c>
      <c r="E7850" t="s">
        <v>10798</v>
      </c>
      <c r="F7850" t="s">
        <v>51875</v>
      </c>
      <c r="G7850">
        <v>31677971</v>
      </c>
      <c r="H7850">
        <v>1014771642</v>
      </c>
      <c r="I7850" t="s">
        <v>14493</v>
      </c>
      <c r="J7850" t="s">
        <v>38533</v>
      </c>
      <c r="K7850" t="s">
        <v>11646</v>
      </c>
      <c r="L7850" t="s">
        <v>51862</v>
      </c>
      <c r="M7850">
        <v>8235</v>
      </c>
      <c r="N7850">
        <v>30</v>
      </c>
      <c r="R7850" s="1">
        <v>43794</v>
      </c>
      <c r="S7850" t="s">
        <v>612</v>
      </c>
      <c r="W7850">
        <v>4</v>
      </c>
      <c r="X7850" t="s">
        <v>725</v>
      </c>
      <c r="Y7850">
        <v>4</v>
      </c>
      <c r="Z7850" t="s">
        <v>1324</v>
      </c>
      <c r="AB7850">
        <v>200811</v>
      </c>
      <c r="AC7850">
        <v>307</v>
      </c>
      <c r="AD7850" t="s">
        <v>2462</v>
      </c>
      <c r="AE7850">
        <v>1086</v>
      </c>
      <c r="AF7850" t="s">
        <v>2462</v>
      </c>
      <c r="AG7850">
        <v>1</v>
      </c>
      <c r="AH7850" t="s">
        <v>44482</v>
      </c>
      <c r="AI7850">
        <v>99</v>
      </c>
      <c r="AJ7850" t="s">
        <v>54511</v>
      </c>
      <c r="AK7850">
        <v>751</v>
      </c>
      <c r="AL7850" t="s">
        <v>10168</v>
      </c>
      <c r="AP7850">
        <v>751470</v>
      </c>
      <c r="AQ7850" t="s">
        <v>11647</v>
      </c>
      <c r="AR7850" t="s">
        <v>11648</v>
      </c>
      <c r="AS7850">
        <v>2</v>
      </c>
      <c r="AT7850" t="s">
        <v>1413</v>
      </c>
      <c r="AU7850" t="s">
        <v>48512</v>
      </c>
      <c r="AX7850">
        <v>56.119906540000002</v>
      </c>
      <c r="AY7850">
        <v>10.158905600000001</v>
      </c>
      <c r="AZ7850" t="s">
        <v>62</v>
      </c>
      <c r="BA7850">
        <v>1082</v>
      </c>
      <c r="BB7850" t="s">
        <v>2852</v>
      </c>
    </row>
    <row r="7851" spans="1:54" x14ac:dyDescent="0.25">
      <c r="A7851" s="1">
        <v>45200</v>
      </c>
      <c r="B7851">
        <v>751474</v>
      </c>
      <c r="C7851" t="s">
        <v>38777</v>
      </c>
      <c r="D7851">
        <v>8200</v>
      </c>
      <c r="E7851" t="s">
        <v>10507</v>
      </c>
      <c r="F7851" t="s">
        <v>38778</v>
      </c>
      <c r="G7851">
        <v>39747510</v>
      </c>
      <c r="H7851">
        <v>1003401961</v>
      </c>
      <c r="I7851" t="s">
        <v>14493</v>
      </c>
      <c r="J7851" t="s">
        <v>38531</v>
      </c>
      <c r="K7851" t="s">
        <v>11821</v>
      </c>
      <c r="L7851" t="s">
        <v>15424</v>
      </c>
      <c r="M7851">
        <v>2844</v>
      </c>
      <c r="N7851">
        <v>6</v>
      </c>
      <c r="R7851" s="1">
        <v>41649</v>
      </c>
      <c r="S7851" t="s">
        <v>612</v>
      </c>
      <c r="V7851" s="1">
        <v>40817</v>
      </c>
      <c r="W7851">
        <v>4</v>
      </c>
      <c r="X7851" t="s">
        <v>725</v>
      </c>
      <c r="Y7851">
        <v>4</v>
      </c>
      <c r="Z7851" t="s">
        <v>1324</v>
      </c>
      <c r="AB7851">
        <v>200811</v>
      </c>
      <c r="AC7851">
        <v>307</v>
      </c>
      <c r="AD7851" t="s">
        <v>2462</v>
      </c>
      <c r="AE7851">
        <v>1086</v>
      </c>
      <c r="AF7851" t="s">
        <v>2462</v>
      </c>
      <c r="AG7851">
        <v>3</v>
      </c>
      <c r="AH7851" t="s">
        <v>81</v>
      </c>
      <c r="AI7851">
        <v>99</v>
      </c>
      <c r="AJ7851" t="s">
        <v>54511</v>
      </c>
      <c r="AK7851">
        <v>751</v>
      </c>
      <c r="AL7851" t="s">
        <v>10168</v>
      </c>
      <c r="AM7851">
        <v>2</v>
      </c>
      <c r="AN7851" t="s">
        <v>119</v>
      </c>
      <c r="AO7851">
        <v>751470</v>
      </c>
      <c r="AP7851">
        <v>751470</v>
      </c>
      <c r="AQ7851" t="s">
        <v>11647</v>
      </c>
      <c r="AR7851" t="s">
        <v>11648</v>
      </c>
      <c r="AS7851">
        <v>2</v>
      </c>
      <c r="AT7851" t="s">
        <v>1413</v>
      </c>
      <c r="AU7851" t="s">
        <v>10514</v>
      </c>
      <c r="AX7851">
        <v>56.184376980209699</v>
      </c>
      <c r="AY7851">
        <v>10.1916610607959</v>
      </c>
      <c r="AZ7851" t="s">
        <v>62</v>
      </c>
      <c r="BA7851">
        <v>1082</v>
      </c>
      <c r="BB7851" t="s">
        <v>2852</v>
      </c>
    </row>
    <row r="7852" spans="1:54" x14ac:dyDescent="0.25">
      <c r="A7852" s="1">
        <v>45200</v>
      </c>
      <c r="B7852">
        <v>751475</v>
      </c>
      <c r="C7852" t="s">
        <v>38779</v>
      </c>
      <c r="D7852">
        <v>8260</v>
      </c>
      <c r="E7852" t="s">
        <v>10798</v>
      </c>
      <c r="F7852" t="s">
        <v>38780</v>
      </c>
      <c r="G7852">
        <v>30891732</v>
      </c>
      <c r="H7852">
        <v>1014190275</v>
      </c>
      <c r="I7852" t="s">
        <v>1753</v>
      </c>
      <c r="K7852" t="s">
        <v>1755</v>
      </c>
      <c r="L7852" t="s">
        <v>38781</v>
      </c>
      <c r="M7852">
        <v>2971</v>
      </c>
      <c r="N7852">
        <v>29</v>
      </c>
      <c r="R7852" s="1">
        <v>43133</v>
      </c>
      <c r="S7852" t="s">
        <v>56</v>
      </c>
      <c r="V7852" s="1">
        <v>43131</v>
      </c>
      <c r="W7852">
        <v>5</v>
      </c>
      <c r="X7852" t="s">
        <v>557</v>
      </c>
      <c r="Y7852">
        <v>4</v>
      </c>
      <c r="Z7852" t="s">
        <v>1324</v>
      </c>
      <c r="AB7852">
        <v>200910</v>
      </c>
      <c r="AC7852">
        <v>318</v>
      </c>
      <c r="AD7852" t="s">
        <v>44549</v>
      </c>
      <c r="AE7852">
        <v>1085</v>
      </c>
      <c r="AF7852" t="s">
        <v>46731</v>
      </c>
      <c r="AG7852">
        <v>3</v>
      </c>
      <c r="AH7852" t="s">
        <v>81</v>
      </c>
      <c r="AI7852">
        <v>99</v>
      </c>
      <c r="AJ7852" t="s">
        <v>54511</v>
      </c>
      <c r="AK7852">
        <v>751</v>
      </c>
      <c r="AL7852" t="s">
        <v>10168</v>
      </c>
      <c r="AM7852">
        <v>2</v>
      </c>
      <c r="AN7852" t="s">
        <v>119</v>
      </c>
      <c r="AO7852">
        <v>219417</v>
      </c>
      <c r="AP7852">
        <v>219417</v>
      </c>
      <c r="AQ7852" t="s">
        <v>1757</v>
      </c>
      <c r="AR7852" t="s">
        <v>3362</v>
      </c>
      <c r="AS7852">
        <v>2</v>
      </c>
      <c r="AT7852" t="s">
        <v>1413</v>
      </c>
      <c r="AU7852" t="s">
        <v>11863</v>
      </c>
      <c r="AX7852">
        <v>56.115827056838299</v>
      </c>
      <c r="AY7852">
        <v>10.130927257668899</v>
      </c>
      <c r="AZ7852" t="s">
        <v>62</v>
      </c>
      <c r="BA7852">
        <v>1082</v>
      </c>
      <c r="BB7852" t="s">
        <v>2852</v>
      </c>
    </row>
    <row r="7853" spans="1:54" x14ac:dyDescent="0.25">
      <c r="A7853" s="1">
        <v>45200</v>
      </c>
      <c r="B7853">
        <v>751476</v>
      </c>
      <c r="C7853" t="s">
        <v>55636</v>
      </c>
      <c r="D7853">
        <v>8000</v>
      </c>
      <c r="E7853" t="s">
        <v>10166</v>
      </c>
      <c r="F7853" t="s">
        <v>55637</v>
      </c>
      <c r="G7853">
        <v>55133018</v>
      </c>
      <c r="H7853">
        <v>1014263833</v>
      </c>
      <c r="I7853" t="s">
        <v>15943</v>
      </c>
      <c r="J7853" t="s">
        <v>38782</v>
      </c>
      <c r="K7853" t="s">
        <v>38783</v>
      </c>
      <c r="L7853" t="s">
        <v>46361</v>
      </c>
      <c r="M7853">
        <v>9386</v>
      </c>
      <c r="N7853" t="s">
        <v>751</v>
      </c>
      <c r="R7853" s="1">
        <v>43474</v>
      </c>
      <c r="S7853" t="s">
        <v>56</v>
      </c>
      <c r="T7853">
        <v>751</v>
      </c>
      <c r="U7853" t="s">
        <v>10168</v>
      </c>
      <c r="W7853">
        <v>2</v>
      </c>
      <c r="X7853" t="s">
        <v>57</v>
      </c>
      <c r="Y7853">
        <v>1</v>
      </c>
      <c r="Z7853" t="s">
        <v>46545</v>
      </c>
      <c r="AC7853">
        <v>249</v>
      </c>
      <c r="AD7853" t="s">
        <v>54552</v>
      </c>
      <c r="AE7853">
        <v>1072</v>
      </c>
      <c r="AF7853" t="s">
        <v>2143</v>
      </c>
      <c r="AG7853">
        <v>1</v>
      </c>
      <c r="AH7853" t="s">
        <v>44482</v>
      </c>
      <c r="AI7853">
        <v>99</v>
      </c>
      <c r="AJ7853" t="s">
        <v>54511</v>
      </c>
      <c r="AK7853">
        <v>751</v>
      </c>
      <c r="AL7853" t="s">
        <v>10168</v>
      </c>
      <c r="AQ7853" t="s">
        <v>38784</v>
      </c>
      <c r="AR7853" t="s">
        <v>38785</v>
      </c>
      <c r="AS7853">
        <v>0</v>
      </c>
      <c r="AT7853" t="s">
        <v>61</v>
      </c>
      <c r="AU7853" t="s">
        <v>46362</v>
      </c>
      <c r="AX7853">
        <v>56.149742320000001</v>
      </c>
      <c r="AY7853">
        <v>10.20820994</v>
      </c>
      <c r="AZ7853" t="s">
        <v>62</v>
      </c>
      <c r="BA7853">
        <v>1082</v>
      </c>
      <c r="BB7853" t="s">
        <v>2852</v>
      </c>
    </row>
    <row r="7854" spans="1:54" x14ac:dyDescent="0.25">
      <c r="A7854" s="1">
        <v>45200</v>
      </c>
      <c r="B7854">
        <v>751477</v>
      </c>
      <c r="C7854" t="s">
        <v>38786</v>
      </c>
      <c r="D7854">
        <v>8200</v>
      </c>
      <c r="E7854" t="s">
        <v>10507</v>
      </c>
      <c r="F7854" t="s">
        <v>38787</v>
      </c>
      <c r="G7854">
        <v>39747510</v>
      </c>
      <c r="H7854">
        <v>1004244828</v>
      </c>
      <c r="I7854" t="s">
        <v>15423</v>
      </c>
      <c r="K7854" t="s">
        <v>11821</v>
      </c>
      <c r="L7854" t="s">
        <v>56041</v>
      </c>
      <c r="M7854">
        <v>2771</v>
      </c>
      <c r="N7854">
        <v>12</v>
      </c>
      <c r="R7854" s="1">
        <v>41628</v>
      </c>
      <c r="S7854" t="s">
        <v>56</v>
      </c>
      <c r="V7854" s="1">
        <v>41639</v>
      </c>
      <c r="W7854">
        <v>4</v>
      </c>
      <c r="X7854" t="s">
        <v>725</v>
      </c>
      <c r="Y7854">
        <v>1</v>
      </c>
      <c r="Z7854" t="s">
        <v>46545</v>
      </c>
      <c r="AB7854">
        <v>200911</v>
      </c>
      <c r="AC7854">
        <v>241</v>
      </c>
      <c r="AD7854" t="s">
        <v>1722</v>
      </c>
      <c r="AE7854">
        <v>1071</v>
      </c>
      <c r="AF7854" t="s">
        <v>1688</v>
      </c>
      <c r="AG7854">
        <v>3</v>
      </c>
      <c r="AH7854" t="s">
        <v>81</v>
      </c>
      <c r="AI7854">
        <v>99</v>
      </c>
      <c r="AJ7854" t="s">
        <v>54511</v>
      </c>
      <c r="AK7854">
        <v>751</v>
      </c>
      <c r="AL7854" t="s">
        <v>10168</v>
      </c>
      <c r="AM7854">
        <v>2</v>
      </c>
      <c r="AN7854" t="s">
        <v>119</v>
      </c>
      <c r="AO7854">
        <v>751401</v>
      </c>
      <c r="AP7854">
        <v>751401</v>
      </c>
      <c r="AQ7854" t="s">
        <v>11822</v>
      </c>
      <c r="AR7854" t="s">
        <v>15425</v>
      </c>
      <c r="AS7854">
        <v>2</v>
      </c>
      <c r="AT7854" t="s">
        <v>1413</v>
      </c>
      <c r="AU7854" t="s">
        <v>51876</v>
      </c>
      <c r="AX7854">
        <v>56.1833924516257</v>
      </c>
      <c r="AY7854">
        <v>10.1930862353128</v>
      </c>
      <c r="AZ7854" t="s">
        <v>62</v>
      </c>
      <c r="BA7854">
        <v>1082</v>
      </c>
      <c r="BB7854" t="s">
        <v>2852</v>
      </c>
    </row>
    <row r="7855" spans="1:54" x14ac:dyDescent="0.25">
      <c r="A7855" s="1">
        <v>45200</v>
      </c>
      <c r="B7855">
        <v>751478</v>
      </c>
      <c r="C7855" t="s">
        <v>38788</v>
      </c>
      <c r="D7855">
        <v>8260</v>
      </c>
      <c r="E7855" t="s">
        <v>10798</v>
      </c>
      <c r="F7855" t="s">
        <v>38789</v>
      </c>
      <c r="G7855">
        <v>39747510</v>
      </c>
      <c r="H7855">
        <v>1003402026</v>
      </c>
      <c r="I7855" t="s">
        <v>15423</v>
      </c>
      <c r="J7855" t="s">
        <v>38531</v>
      </c>
      <c r="K7855" t="s">
        <v>11821</v>
      </c>
      <c r="L7855" t="s">
        <v>56042</v>
      </c>
      <c r="M7855">
        <v>2970</v>
      </c>
      <c r="N7855">
        <v>10</v>
      </c>
      <c r="R7855" s="1">
        <v>45112</v>
      </c>
      <c r="S7855" t="s">
        <v>12044</v>
      </c>
      <c r="W7855">
        <v>4</v>
      </c>
      <c r="X7855" t="s">
        <v>725</v>
      </c>
      <c r="Y7855">
        <v>1</v>
      </c>
      <c r="Z7855" t="s">
        <v>46545</v>
      </c>
      <c r="AB7855">
        <v>200911</v>
      </c>
      <c r="AC7855">
        <v>131</v>
      </c>
      <c r="AD7855" t="s">
        <v>752</v>
      </c>
      <c r="AE7855">
        <v>1061</v>
      </c>
      <c r="AF7855" t="s">
        <v>752</v>
      </c>
      <c r="AG7855">
        <v>1</v>
      </c>
      <c r="AH7855" t="s">
        <v>44482</v>
      </c>
      <c r="AI7855">
        <v>99</v>
      </c>
      <c r="AJ7855" t="s">
        <v>54511</v>
      </c>
      <c r="AK7855">
        <v>751</v>
      </c>
      <c r="AL7855" t="s">
        <v>10168</v>
      </c>
      <c r="AP7855">
        <v>281075</v>
      </c>
      <c r="AQ7855" t="s">
        <v>11822</v>
      </c>
      <c r="AR7855" t="s">
        <v>11823</v>
      </c>
      <c r="AS7855">
        <v>2</v>
      </c>
      <c r="AT7855" t="s">
        <v>1413</v>
      </c>
      <c r="AU7855" t="s">
        <v>55861</v>
      </c>
      <c r="AX7855">
        <v>56.115676229999998</v>
      </c>
      <c r="AY7855">
        <v>10.122718170000001</v>
      </c>
      <c r="AZ7855" t="s">
        <v>62</v>
      </c>
      <c r="BA7855">
        <v>1082</v>
      </c>
      <c r="BB7855" t="s">
        <v>2852</v>
      </c>
    </row>
    <row r="7856" spans="1:54" x14ac:dyDescent="0.25">
      <c r="A7856" s="1">
        <v>45200</v>
      </c>
      <c r="B7856">
        <v>751479</v>
      </c>
      <c r="C7856" t="s">
        <v>38790</v>
      </c>
      <c r="D7856">
        <v>8000</v>
      </c>
      <c r="E7856" t="s">
        <v>10166</v>
      </c>
      <c r="F7856" t="s">
        <v>38791</v>
      </c>
      <c r="G7856">
        <v>39747510</v>
      </c>
      <c r="H7856">
        <v>1003400540</v>
      </c>
      <c r="I7856" t="s">
        <v>15423</v>
      </c>
      <c r="J7856" t="s">
        <v>38531</v>
      </c>
      <c r="K7856" t="s">
        <v>11821</v>
      </c>
      <c r="L7856" t="s">
        <v>38792</v>
      </c>
      <c r="M7856">
        <v>1432</v>
      </c>
      <c r="N7856">
        <v>2</v>
      </c>
      <c r="R7856" s="1">
        <v>45112</v>
      </c>
      <c r="S7856" t="s">
        <v>12044</v>
      </c>
      <c r="W7856">
        <v>4</v>
      </c>
      <c r="X7856" t="s">
        <v>725</v>
      </c>
      <c r="Y7856">
        <v>1</v>
      </c>
      <c r="Z7856" t="s">
        <v>46545</v>
      </c>
      <c r="AB7856">
        <v>200911</v>
      </c>
      <c r="AC7856">
        <v>131</v>
      </c>
      <c r="AD7856" t="s">
        <v>752</v>
      </c>
      <c r="AE7856">
        <v>1061</v>
      </c>
      <c r="AF7856" t="s">
        <v>752</v>
      </c>
      <c r="AG7856">
        <v>1</v>
      </c>
      <c r="AH7856" t="s">
        <v>44482</v>
      </c>
      <c r="AI7856">
        <v>99</v>
      </c>
      <c r="AJ7856" t="s">
        <v>54511</v>
      </c>
      <c r="AK7856">
        <v>751</v>
      </c>
      <c r="AL7856" t="s">
        <v>10168</v>
      </c>
      <c r="AP7856">
        <v>281075</v>
      </c>
      <c r="AQ7856" t="s">
        <v>11822</v>
      </c>
      <c r="AR7856" t="s">
        <v>11823</v>
      </c>
      <c r="AS7856">
        <v>2</v>
      </c>
      <c r="AT7856" t="s">
        <v>1413</v>
      </c>
      <c r="AU7856" t="s">
        <v>38793</v>
      </c>
      <c r="AX7856">
        <v>56.15605292</v>
      </c>
      <c r="AY7856">
        <v>10.187526070000001</v>
      </c>
      <c r="AZ7856" t="s">
        <v>62</v>
      </c>
      <c r="BA7856">
        <v>1082</v>
      </c>
      <c r="BB7856" t="s">
        <v>2852</v>
      </c>
    </row>
    <row r="7857" spans="1:54" x14ac:dyDescent="0.25">
      <c r="A7857" s="1">
        <v>45200</v>
      </c>
      <c r="B7857">
        <v>751901</v>
      </c>
      <c r="C7857" t="s">
        <v>38794</v>
      </c>
      <c r="D7857">
        <v>8240</v>
      </c>
      <c r="E7857" t="s">
        <v>11792</v>
      </c>
      <c r="F7857" t="s">
        <v>13094</v>
      </c>
      <c r="I7857" t="s">
        <v>6658</v>
      </c>
      <c r="K7857" t="s">
        <v>38795</v>
      </c>
      <c r="L7857" t="s">
        <v>51793</v>
      </c>
      <c r="M7857">
        <v>8576</v>
      </c>
      <c r="N7857">
        <v>6</v>
      </c>
      <c r="R7857" s="1">
        <v>40162</v>
      </c>
      <c r="S7857" t="s">
        <v>80</v>
      </c>
      <c r="V7857" s="1">
        <v>30103</v>
      </c>
      <c r="W7857">
        <v>3</v>
      </c>
      <c r="X7857" t="s">
        <v>3496</v>
      </c>
      <c r="Y7857">
        <v>1</v>
      </c>
      <c r="Z7857" t="s">
        <v>46545</v>
      </c>
      <c r="AA7857">
        <v>10</v>
      </c>
      <c r="AB7857">
        <v>195410</v>
      </c>
      <c r="AC7857">
        <v>126</v>
      </c>
      <c r="AD7857" t="s">
        <v>46616</v>
      </c>
      <c r="AE7857">
        <v>1015</v>
      </c>
      <c r="AF7857" t="s">
        <v>46616</v>
      </c>
      <c r="AG7857">
        <v>3</v>
      </c>
      <c r="AH7857" t="s">
        <v>81</v>
      </c>
      <c r="AI7857">
        <v>27</v>
      </c>
      <c r="AJ7857" t="s">
        <v>44512</v>
      </c>
      <c r="AK7857">
        <v>751</v>
      </c>
      <c r="AL7857" t="s">
        <v>10168</v>
      </c>
      <c r="AS7857">
        <v>0</v>
      </c>
      <c r="AT7857" t="s">
        <v>61</v>
      </c>
      <c r="AU7857" t="s">
        <v>51794</v>
      </c>
      <c r="AX7857">
        <v>56.182245295582803</v>
      </c>
      <c r="AY7857">
        <v>10.2320857639063</v>
      </c>
      <c r="AZ7857" t="s">
        <v>62</v>
      </c>
      <c r="BA7857">
        <v>1082</v>
      </c>
      <c r="BB7857" t="s">
        <v>2852</v>
      </c>
    </row>
    <row r="7858" spans="1:54" x14ac:dyDescent="0.25">
      <c r="A7858" s="1">
        <v>45200</v>
      </c>
      <c r="B7858">
        <v>751902</v>
      </c>
      <c r="C7858" t="s">
        <v>38796</v>
      </c>
      <c r="D7858">
        <v>8270</v>
      </c>
      <c r="E7858" t="s">
        <v>48112</v>
      </c>
      <c r="F7858" t="s">
        <v>38796</v>
      </c>
      <c r="K7858" t="s">
        <v>38797</v>
      </c>
      <c r="L7858" t="s">
        <v>38798</v>
      </c>
      <c r="M7858">
        <v>3272</v>
      </c>
      <c r="N7858">
        <v>10</v>
      </c>
      <c r="R7858" s="1">
        <v>40162</v>
      </c>
      <c r="S7858" t="s">
        <v>80</v>
      </c>
      <c r="V7858" s="1">
        <v>28642</v>
      </c>
      <c r="W7858">
        <v>1</v>
      </c>
      <c r="X7858" t="s">
        <v>760</v>
      </c>
      <c r="Y7858">
        <v>1</v>
      </c>
      <c r="Z7858" t="s">
        <v>46545</v>
      </c>
      <c r="AC7858">
        <v>126</v>
      </c>
      <c r="AD7858" t="s">
        <v>46616</v>
      </c>
      <c r="AE7858">
        <v>1015</v>
      </c>
      <c r="AF7858" t="s">
        <v>46616</v>
      </c>
      <c r="AG7858">
        <v>3</v>
      </c>
      <c r="AH7858" t="s">
        <v>81</v>
      </c>
      <c r="AI7858">
        <v>27</v>
      </c>
      <c r="AJ7858" t="s">
        <v>44512</v>
      </c>
      <c r="AK7858">
        <v>751</v>
      </c>
      <c r="AL7858" t="s">
        <v>10168</v>
      </c>
      <c r="AS7858">
        <v>0</v>
      </c>
      <c r="AT7858" t="s">
        <v>61</v>
      </c>
      <c r="AU7858" t="s">
        <v>38799</v>
      </c>
      <c r="AX7858">
        <v>56.1199639062744</v>
      </c>
      <c r="AY7858">
        <v>10.2022885717517</v>
      </c>
      <c r="AZ7858" t="s">
        <v>62</v>
      </c>
      <c r="BA7858">
        <v>1082</v>
      </c>
      <c r="BB7858" t="s">
        <v>2852</v>
      </c>
    </row>
    <row r="7859" spans="1:54" x14ac:dyDescent="0.25">
      <c r="A7859" s="1">
        <v>45200</v>
      </c>
      <c r="B7859">
        <v>751903</v>
      </c>
      <c r="C7859" t="s">
        <v>38800</v>
      </c>
      <c r="D7859">
        <v>8220</v>
      </c>
      <c r="E7859" t="s">
        <v>10996</v>
      </c>
      <c r="F7859" t="s">
        <v>38801</v>
      </c>
      <c r="G7859">
        <v>55133018</v>
      </c>
      <c r="H7859">
        <v>1003352215</v>
      </c>
      <c r="I7859" t="s">
        <v>38802</v>
      </c>
      <c r="J7859" t="s">
        <v>38803</v>
      </c>
      <c r="K7859" t="s">
        <v>38804</v>
      </c>
      <c r="L7859" t="s">
        <v>10998</v>
      </c>
      <c r="M7859">
        <v>3868</v>
      </c>
      <c r="N7859">
        <v>2</v>
      </c>
      <c r="R7859" s="1">
        <v>45162</v>
      </c>
      <c r="S7859" t="s">
        <v>171</v>
      </c>
      <c r="T7859">
        <v>751</v>
      </c>
      <c r="U7859" t="s">
        <v>10168</v>
      </c>
      <c r="W7859">
        <v>2</v>
      </c>
      <c r="X7859" t="s">
        <v>57</v>
      </c>
      <c r="Y7859">
        <v>1</v>
      </c>
      <c r="Z7859" t="s">
        <v>46545</v>
      </c>
      <c r="AA7859">
        <v>10</v>
      </c>
      <c r="AB7859">
        <v>196901</v>
      </c>
      <c r="AC7859">
        <v>126</v>
      </c>
      <c r="AD7859" t="s">
        <v>46616</v>
      </c>
      <c r="AE7859">
        <v>1015</v>
      </c>
      <c r="AF7859" t="s">
        <v>46616</v>
      </c>
      <c r="AG7859">
        <v>1</v>
      </c>
      <c r="AH7859" t="s">
        <v>44482</v>
      </c>
      <c r="AI7859">
        <v>27</v>
      </c>
      <c r="AJ7859" t="s">
        <v>44512</v>
      </c>
      <c r="AK7859">
        <v>751</v>
      </c>
      <c r="AL7859" t="s">
        <v>10168</v>
      </c>
      <c r="AQ7859" t="s">
        <v>38805</v>
      </c>
      <c r="AR7859" t="s">
        <v>38806</v>
      </c>
      <c r="AS7859">
        <v>0</v>
      </c>
      <c r="AT7859" t="s">
        <v>61</v>
      </c>
      <c r="AU7859" t="s">
        <v>10999</v>
      </c>
      <c r="AX7859">
        <v>56.166770270000001</v>
      </c>
      <c r="AY7859">
        <v>10.13761147</v>
      </c>
      <c r="AZ7859" t="s">
        <v>62</v>
      </c>
      <c r="BA7859">
        <v>1082</v>
      </c>
      <c r="BB7859" t="s">
        <v>2852</v>
      </c>
    </row>
    <row r="7860" spans="1:54" x14ac:dyDescent="0.25">
      <c r="A7860" s="1">
        <v>45200</v>
      </c>
      <c r="B7860">
        <v>751904</v>
      </c>
      <c r="C7860" t="s">
        <v>54223</v>
      </c>
      <c r="D7860">
        <v>8200</v>
      </c>
      <c r="E7860" t="s">
        <v>10507</v>
      </c>
      <c r="F7860" t="s">
        <v>54224</v>
      </c>
      <c r="G7860">
        <v>55133018</v>
      </c>
      <c r="H7860">
        <v>1003351670</v>
      </c>
      <c r="I7860" t="s">
        <v>38807</v>
      </c>
      <c r="J7860" t="s">
        <v>38808</v>
      </c>
      <c r="K7860" t="s">
        <v>38809</v>
      </c>
      <c r="L7860" t="s">
        <v>38810</v>
      </c>
      <c r="M7860">
        <v>2573</v>
      </c>
      <c r="N7860" t="s">
        <v>6585</v>
      </c>
      <c r="R7860" s="1">
        <v>44943</v>
      </c>
      <c r="S7860" t="s">
        <v>56</v>
      </c>
      <c r="T7860">
        <v>751</v>
      </c>
      <c r="U7860" t="s">
        <v>10168</v>
      </c>
      <c r="W7860">
        <v>2</v>
      </c>
      <c r="X7860" t="s">
        <v>57</v>
      </c>
      <c r="Y7860">
        <v>1</v>
      </c>
      <c r="Z7860" t="s">
        <v>46545</v>
      </c>
      <c r="AB7860">
        <v>196908</v>
      </c>
      <c r="AC7860">
        <v>128</v>
      </c>
      <c r="AD7860" t="s">
        <v>955</v>
      </c>
      <c r="AE7860">
        <v>1051</v>
      </c>
      <c r="AF7860" t="s">
        <v>955</v>
      </c>
      <c r="AG7860">
        <v>2</v>
      </c>
      <c r="AH7860" t="s">
        <v>44524</v>
      </c>
      <c r="AI7860">
        <v>27</v>
      </c>
      <c r="AJ7860" t="s">
        <v>44512</v>
      </c>
      <c r="AK7860">
        <v>751</v>
      </c>
      <c r="AL7860" t="s">
        <v>10168</v>
      </c>
      <c r="AQ7860" t="s">
        <v>38811</v>
      </c>
      <c r="AR7860" t="s">
        <v>38812</v>
      </c>
      <c r="AS7860">
        <v>0</v>
      </c>
      <c r="AT7860" t="s">
        <v>61</v>
      </c>
      <c r="AU7860" t="s">
        <v>38813</v>
      </c>
      <c r="AX7860">
        <v>56.20072716</v>
      </c>
      <c r="AY7860">
        <v>10.18390726</v>
      </c>
      <c r="AZ7860" t="s">
        <v>62</v>
      </c>
      <c r="BA7860">
        <v>1082</v>
      </c>
      <c r="BB7860" t="s">
        <v>2852</v>
      </c>
    </row>
    <row r="7861" spans="1:54" x14ac:dyDescent="0.25">
      <c r="A7861" s="1">
        <v>45200</v>
      </c>
      <c r="B7861">
        <v>751905</v>
      </c>
      <c r="C7861" t="s">
        <v>38814</v>
      </c>
      <c r="D7861">
        <v>8270</v>
      </c>
      <c r="E7861" t="s">
        <v>48112</v>
      </c>
      <c r="F7861" t="s">
        <v>54225</v>
      </c>
      <c r="G7861">
        <v>98527559</v>
      </c>
      <c r="H7861">
        <v>1003352082</v>
      </c>
      <c r="I7861" t="s">
        <v>38815</v>
      </c>
      <c r="J7861" t="s">
        <v>38816</v>
      </c>
      <c r="K7861" t="s">
        <v>38817</v>
      </c>
      <c r="L7861" t="s">
        <v>38818</v>
      </c>
      <c r="M7861">
        <v>6112</v>
      </c>
      <c r="N7861">
        <v>249</v>
      </c>
      <c r="R7861" s="1">
        <v>44750</v>
      </c>
      <c r="S7861" t="s">
        <v>56</v>
      </c>
      <c r="V7861" s="1">
        <v>44743</v>
      </c>
      <c r="W7861">
        <v>6</v>
      </c>
      <c r="X7861" t="s">
        <v>1289</v>
      </c>
      <c r="Y7861">
        <v>1</v>
      </c>
      <c r="Z7861" t="s">
        <v>46545</v>
      </c>
      <c r="AA7861">
        <v>9</v>
      </c>
      <c r="AB7861">
        <v>196105</v>
      </c>
      <c r="AC7861">
        <v>129</v>
      </c>
      <c r="AD7861" t="s">
        <v>2405</v>
      </c>
      <c r="AE7861">
        <v>1016</v>
      </c>
      <c r="AF7861" t="s">
        <v>2405</v>
      </c>
      <c r="AG7861">
        <v>3</v>
      </c>
      <c r="AH7861" t="s">
        <v>81</v>
      </c>
      <c r="AI7861">
        <v>29</v>
      </c>
      <c r="AJ7861" t="s">
        <v>2525</v>
      </c>
      <c r="AK7861">
        <v>751</v>
      </c>
      <c r="AL7861" t="s">
        <v>10168</v>
      </c>
      <c r="AQ7861" t="s">
        <v>38819</v>
      </c>
      <c r="AR7861" t="s">
        <v>38820</v>
      </c>
      <c r="AS7861">
        <v>0</v>
      </c>
      <c r="AT7861" t="s">
        <v>61</v>
      </c>
      <c r="AU7861" t="s">
        <v>38821</v>
      </c>
      <c r="AX7861">
        <v>56.097583460000003</v>
      </c>
      <c r="AY7861">
        <v>10.21258123</v>
      </c>
      <c r="AZ7861" t="s">
        <v>62</v>
      </c>
      <c r="BA7861">
        <v>1082</v>
      </c>
      <c r="BB7861" t="s">
        <v>2852</v>
      </c>
    </row>
    <row r="7862" spans="1:54" x14ac:dyDescent="0.25">
      <c r="A7862" s="1">
        <v>45200</v>
      </c>
      <c r="B7862">
        <v>751906</v>
      </c>
      <c r="C7862" t="s">
        <v>51877</v>
      </c>
      <c r="D7862">
        <v>8240</v>
      </c>
      <c r="E7862" t="s">
        <v>11792</v>
      </c>
      <c r="F7862" t="s">
        <v>50049</v>
      </c>
      <c r="I7862" t="s">
        <v>51878</v>
      </c>
      <c r="K7862" t="s">
        <v>38822</v>
      </c>
      <c r="L7862" t="s">
        <v>38823</v>
      </c>
      <c r="M7862">
        <v>5906</v>
      </c>
      <c r="N7862">
        <v>155</v>
      </c>
      <c r="R7862" s="1">
        <v>40162</v>
      </c>
      <c r="S7862" t="s">
        <v>80</v>
      </c>
      <c r="V7862" s="1">
        <v>33239</v>
      </c>
      <c r="W7862">
        <v>3</v>
      </c>
      <c r="X7862" t="s">
        <v>3496</v>
      </c>
      <c r="Y7862">
        <v>1</v>
      </c>
      <c r="Z7862" t="s">
        <v>46545</v>
      </c>
      <c r="AB7862">
        <v>195309</v>
      </c>
      <c r="AC7862">
        <v>126</v>
      </c>
      <c r="AD7862" t="s">
        <v>46616</v>
      </c>
      <c r="AE7862">
        <v>1015</v>
      </c>
      <c r="AF7862" t="s">
        <v>46616</v>
      </c>
      <c r="AG7862">
        <v>3</v>
      </c>
      <c r="AH7862" t="s">
        <v>81</v>
      </c>
      <c r="AI7862">
        <v>29</v>
      </c>
      <c r="AJ7862" t="s">
        <v>2525</v>
      </c>
      <c r="AK7862">
        <v>751</v>
      </c>
      <c r="AL7862" t="s">
        <v>10168</v>
      </c>
      <c r="AS7862">
        <v>0</v>
      </c>
      <c r="AT7862" t="s">
        <v>61</v>
      </c>
      <c r="AU7862" t="s">
        <v>7467</v>
      </c>
      <c r="AX7862">
        <v>56.202411496445997</v>
      </c>
      <c r="AY7862">
        <v>10.2660907385158</v>
      </c>
      <c r="AZ7862" t="s">
        <v>62</v>
      </c>
      <c r="BA7862">
        <v>1082</v>
      </c>
      <c r="BB7862" t="s">
        <v>2852</v>
      </c>
    </row>
    <row r="7863" spans="1:54" x14ac:dyDescent="0.25">
      <c r="A7863" s="1">
        <v>45200</v>
      </c>
      <c r="B7863">
        <v>751907</v>
      </c>
      <c r="C7863" t="s">
        <v>38824</v>
      </c>
      <c r="D7863">
        <v>8000</v>
      </c>
      <c r="E7863" t="s">
        <v>10166</v>
      </c>
      <c r="F7863" t="s">
        <v>38136</v>
      </c>
      <c r="I7863" t="s">
        <v>38825</v>
      </c>
      <c r="K7863" t="s">
        <v>38826</v>
      </c>
      <c r="L7863" t="s">
        <v>2622</v>
      </c>
      <c r="M7863">
        <v>4593</v>
      </c>
      <c r="R7863" s="1">
        <v>40162</v>
      </c>
      <c r="S7863" t="s">
        <v>80</v>
      </c>
      <c r="V7863" s="1">
        <v>30468</v>
      </c>
      <c r="W7863">
        <v>3</v>
      </c>
      <c r="X7863" t="s">
        <v>3496</v>
      </c>
      <c r="Y7863">
        <v>1</v>
      </c>
      <c r="Z7863" t="s">
        <v>46545</v>
      </c>
      <c r="AB7863">
        <v>195008</v>
      </c>
      <c r="AC7863">
        <v>126</v>
      </c>
      <c r="AD7863" t="s">
        <v>46616</v>
      </c>
      <c r="AE7863">
        <v>1015</v>
      </c>
      <c r="AF7863" t="s">
        <v>46616</v>
      </c>
      <c r="AG7863">
        <v>3</v>
      </c>
      <c r="AH7863" t="s">
        <v>81</v>
      </c>
      <c r="AI7863">
        <v>27</v>
      </c>
      <c r="AJ7863" t="s">
        <v>44512</v>
      </c>
      <c r="AK7863">
        <v>751</v>
      </c>
      <c r="AL7863" t="s">
        <v>10168</v>
      </c>
      <c r="AS7863">
        <v>0</v>
      </c>
      <c r="AT7863" t="s">
        <v>61</v>
      </c>
      <c r="AU7863" t="s">
        <v>2622</v>
      </c>
      <c r="AX7863">
        <v>56.145411900275199</v>
      </c>
      <c r="AY7863">
        <v>10.196829107170201</v>
      </c>
      <c r="AZ7863" t="s">
        <v>62</v>
      </c>
      <c r="BA7863">
        <v>1082</v>
      </c>
      <c r="BB7863" t="s">
        <v>2852</v>
      </c>
    </row>
    <row r="7864" spans="1:54" x14ac:dyDescent="0.25">
      <c r="A7864" s="1">
        <v>45200</v>
      </c>
      <c r="B7864">
        <v>751908</v>
      </c>
      <c r="C7864" t="s">
        <v>51879</v>
      </c>
      <c r="D7864">
        <v>8260</v>
      </c>
      <c r="E7864" t="s">
        <v>10798</v>
      </c>
      <c r="F7864" t="s">
        <v>51880</v>
      </c>
      <c r="G7864">
        <v>55133018</v>
      </c>
      <c r="H7864">
        <v>1003351700</v>
      </c>
      <c r="I7864" t="s">
        <v>38827</v>
      </c>
      <c r="J7864" t="s">
        <v>38828</v>
      </c>
      <c r="K7864" t="s">
        <v>38829</v>
      </c>
      <c r="L7864" t="s">
        <v>51881</v>
      </c>
      <c r="M7864">
        <v>2654</v>
      </c>
      <c r="N7864">
        <v>65</v>
      </c>
      <c r="R7864" s="1">
        <v>42255</v>
      </c>
      <c r="S7864" t="s">
        <v>56</v>
      </c>
      <c r="T7864">
        <v>751</v>
      </c>
      <c r="U7864" t="s">
        <v>10168</v>
      </c>
      <c r="V7864" s="1">
        <v>42216</v>
      </c>
      <c r="W7864">
        <v>2</v>
      </c>
      <c r="X7864" t="s">
        <v>57</v>
      </c>
      <c r="Y7864">
        <v>1</v>
      </c>
      <c r="Z7864" t="s">
        <v>46545</v>
      </c>
      <c r="AA7864">
        <v>9</v>
      </c>
      <c r="AC7864">
        <v>129</v>
      </c>
      <c r="AD7864" t="s">
        <v>2405</v>
      </c>
      <c r="AE7864">
        <v>1016</v>
      </c>
      <c r="AF7864" t="s">
        <v>2405</v>
      </c>
      <c r="AG7864">
        <v>3</v>
      </c>
      <c r="AH7864" t="s">
        <v>81</v>
      </c>
      <c r="AI7864">
        <v>29</v>
      </c>
      <c r="AJ7864" t="s">
        <v>2525</v>
      </c>
      <c r="AK7864">
        <v>751</v>
      </c>
      <c r="AL7864" t="s">
        <v>10168</v>
      </c>
      <c r="AQ7864" t="s">
        <v>38830</v>
      </c>
      <c r="AR7864" t="s">
        <v>38831</v>
      </c>
      <c r="AS7864">
        <v>0</v>
      </c>
      <c r="AT7864" t="s">
        <v>61</v>
      </c>
      <c r="AU7864" t="s">
        <v>47410</v>
      </c>
      <c r="AX7864">
        <v>56.120316970190203</v>
      </c>
      <c r="AY7864">
        <v>10.135327325837199</v>
      </c>
      <c r="AZ7864" t="s">
        <v>62</v>
      </c>
      <c r="BA7864">
        <v>1082</v>
      </c>
      <c r="BB7864" t="s">
        <v>2852</v>
      </c>
    </row>
    <row r="7865" spans="1:54" x14ac:dyDescent="0.25">
      <c r="A7865" s="1">
        <v>45200</v>
      </c>
      <c r="B7865">
        <v>756000</v>
      </c>
      <c r="C7865" t="s">
        <v>38832</v>
      </c>
      <c r="D7865">
        <v>7430</v>
      </c>
      <c r="E7865" t="s">
        <v>10557</v>
      </c>
      <c r="F7865" t="s">
        <v>10561</v>
      </c>
      <c r="G7865">
        <v>29189617</v>
      </c>
      <c r="K7865" t="s">
        <v>15949</v>
      </c>
      <c r="L7865" t="s">
        <v>53316</v>
      </c>
      <c r="M7865">
        <v>730</v>
      </c>
      <c r="N7865">
        <v>6</v>
      </c>
      <c r="R7865" s="1">
        <v>43794</v>
      </c>
      <c r="S7865" t="s">
        <v>80</v>
      </c>
      <c r="T7865">
        <v>756</v>
      </c>
      <c r="U7865" t="s">
        <v>10561</v>
      </c>
      <c r="W7865">
        <v>2</v>
      </c>
      <c r="X7865" t="s">
        <v>57</v>
      </c>
      <c r="Y7865">
        <v>5</v>
      </c>
      <c r="Z7865" t="s">
        <v>54458</v>
      </c>
      <c r="AB7865">
        <v>200701</v>
      </c>
      <c r="AC7865">
        <v>923</v>
      </c>
      <c r="AD7865" t="s">
        <v>58</v>
      </c>
      <c r="AE7865">
        <v>2013</v>
      </c>
      <c r="AF7865" t="s">
        <v>58</v>
      </c>
      <c r="AG7865">
        <v>1</v>
      </c>
      <c r="AH7865" t="s">
        <v>44482</v>
      </c>
      <c r="AI7865">
        <v>99</v>
      </c>
      <c r="AJ7865" t="s">
        <v>54511</v>
      </c>
      <c r="AK7865">
        <v>756</v>
      </c>
      <c r="AL7865" t="s">
        <v>10561</v>
      </c>
      <c r="AQ7865" t="s">
        <v>38833</v>
      </c>
      <c r="AR7865" t="s">
        <v>15950</v>
      </c>
      <c r="AS7865">
        <v>0</v>
      </c>
      <c r="AT7865" t="s">
        <v>61</v>
      </c>
      <c r="AU7865" t="s">
        <v>53317</v>
      </c>
      <c r="AV7865" t="s">
        <v>52612</v>
      </c>
      <c r="AX7865">
        <v>56.139218139999997</v>
      </c>
      <c r="AY7865">
        <v>9.1554715400000006</v>
      </c>
      <c r="AZ7865" t="s">
        <v>62</v>
      </c>
      <c r="BA7865">
        <v>1082</v>
      </c>
      <c r="BB7865" t="s">
        <v>2852</v>
      </c>
    </row>
    <row r="7866" spans="1:54" x14ac:dyDescent="0.25">
      <c r="A7866" s="1">
        <v>45200</v>
      </c>
      <c r="B7866">
        <v>756001</v>
      </c>
      <c r="C7866" t="s">
        <v>38834</v>
      </c>
      <c r="D7866">
        <v>8766</v>
      </c>
      <c r="E7866" t="s">
        <v>48921</v>
      </c>
      <c r="F7866" t="s">
        <v>38834</v>
      </c>
      <c r="G7866">
        <v>29189617</v>
      </c>
      <c r="I7866" t="s">
        <v>38835</v>
      </c>
      <c r="K7866" t="s">
        <v>38836</v>
      </c>
      <c r="L7866" t="s">
        <v>38837</v>
      </c>
      <c r="M7866">
        <v>474</v>
      </c>
      <c r="N7866">
        <v>18</v>
      </c>
      <c r="R7866" s="1">
        <v>41052</v>
      </c>
      <c r="S7866" t="s">
        <v>56</v>
      </c>
      <c r="T7866">
        <v>756</v>
      </c>
      <c r="U7866" t="s">
        <v>10561</v>
      </c>
      <c r="V7866" s="1">
        <v>41030</v>
      </c>
      <c r="W7866">
        <v>6</v>
      </c>
      <c r="X7866" t="s">
        <v>1289</v>
      </c>
      <c r="Y7866">
        <v>1</v>
      </c>
      <c r="Z7866" t="s">
        <v>46545</v>
      </c>
      <c r="AB7866">
        <v>200701</v>
      </c>
      <c r="AC7866">
        <v>129</v>
      </c>
      <c r="AD7866" t="s">
        <v>2405</v>
      </c>
      <c r="AE7866">
        <v>1016</v>
      </c>
      <c r="AF7866" t="s">
        <v>2405</v>
      </c>
      <c r="AG7866">
        <v>3</v>
      </c>
      <c r="AH7866" t="s">
        <v>81</v>
      </c>
      <c r="AI7866">
        <v>99</v>
      </c>
      <c r="AJ7866" t="s">
        <v>54511</v>
      </c>
      <c r="AK7866">
        <v>756</v>
      </c>
      <c r="AL7866" t="s">
        <v>10561</v>
      </c>
      <c r="AQ7866" t="s">
        <v>38838</v>
      </c>
      <c r="AR7866" t="s">
        <v>38839</v>
      </c>
      <c r="AS7866">
        <v>0</v>
      </c>
      <c r="AT7866" t="s">
        <v>61</v>
      </c>
      <c r="AU7866" t="s">
        <v>38840</v>
      </c>
      <c r="AZ7866" t="s">
        <v>62</v>
      </c>
      <c r="BA7866">
        <v>1082</v>
      </c>
      <c r="BB7866" t="s">
        <v>2852</v>
      </c>
    </row>
    <row r="7867" spans="1:54" x14ac:dyDescent="0.25">
      <c r="A7867" s="1">
        <v>45200</v>
      </c>
      <c r="B7867">
        <v>756002</v>
      </c>
      <c r="C7867" t="s">
        <v>38841</v>
      </c>
      <c r="D7867">
        <v>7430</v>
      </c>
      <c r="E7867" t="s">
        <v>10557</v>
      </c>
      <c r="F7867" t="s">
        <v>38842</v>
      </c>
      <c r="G7867">
        <v>31952182</v>
      </c>
      <c r="H7867">
        <v>1015065709</v>
      </c>
      <c r="I7867" t="s">
        <v>38843</v>
      </c>
      <c r="K7867" t="s">
        <v>38844</v>
      </c>
      <c r="L7867" t="s">
        <v>51882</v>
      </c>
      <c r="M7867">
        <v>114</v>
      </c>
      <c r="N7867">
        <v>2</v>
      </c>
      <c r="R7867" s="1">
        <v>44482</v>
      </c>
      <c r="S7867" t="s">
        <v>56</v>
      </c>
      <c r="W7867">
        <v>5</v>
      </c>
      <c r="X7867" t="s">
        <v>557</v>
      </c>
      <c r="Y7867">
        <v>1</v>
      </c>
      <c r="Z7867" t="s">
        <v>46545</v>
      </c>
      <c r="AA7867">
        <v>10</v>
      </c>
      <c r="AB7867">
        <v>200908</v>
      </c>
      <c r="AC7867">
        <v>121</v>
      </c>
      <c r="AD7867" t="s">
        <v>70</v>
      </c>
      <c r="AE7867">
        <v>1013</v>
      </c>
      <c r="AF7867" t="s">
        <v>558</v>
      </c>
      <c r="AG7867">
        <v>1</v>
      </c>
      <c r="AH7867" t="s">
        <v>44482</v>
      </c>
      <c r="AI7867">
        <v>99</v>
      </c>
      <c r="AJ7867" t="s">
        <v>54511</v>
      </c>
      <c r="AK7867">
        <v>756</v>
      </c>
      <c r="AL7867" t="s">
        <v>10561</v>
      </c>
      <c r="AQ7867" t="s">
        <v>38845</v>
      </c>
      <c r="AR7867" t="s">
        <v>38846</v>
      </c>
      <c r="AS7867">
        <v>0</v>
      </c>
      <c r="AT7867" t="s">
        <v>61</v>
      </c>
      <c r="AU7867" t="s">
        <v>51203</v>
      </c>
      <c r="AX7867">
        <v>56.136843300000002</v>
      </c>
      <c r="AY7867">
        <v>9.1273593099999992</v>
      </c>
      <c r="AZ7867" t="s">
        <v>62</v>
      </c>
      <c r="BA7867">
        <v>1082</v>
      </c>
      <c r="BB7867" t="s">
        <v>2852</v>
      </c>
    </row>
    <row r="7868" spans="1:54" x14ac:dyDescent="0.25">
      <c r="A7868" s="1">
        <v>45200</v>
      </c>
      <c r="B7868">
        <v>760000</v>
      </c>
      <c r="C7868" t="s">
        <v>51883</v>
      </c>
      <c r="D7868">
        <v>6950</v>
      </c>
      <c r="E7868" t="s">
        <v>48414</v>
      </c>
      <c r="F7868" t="s">
        <v>48200</v>
      </c>
      <c r="G7868">
        <v>29189609</v>
      </c>
      <c r="K7868" t="s">
        <v>16382</v>
      </c>
      <c r="L7868" t="s">
        <v>54226</v>
      </c>
      <c r="M7868">
        <v>2236</v>
      </c>
      <c r="N7868">
        <v>6</v>
      </c>
      <c r="R7868" s="1">
        <v>43794</v>
      </c>
      <c r="S7868" t="s">
        <v>80</v>
      </c>
      <c r="T7868">
        <v>760</v>
      </c>
      <c r="U7868" t="s">
        <v>48200</v>
      </c>
      <c r="W7868">
        <v>2</v>
      </c>
      <c r="X7868" t="s">
        <v>57</v>
      </c>
      <c r="Y7868">
        <v>5</v>
      </c>
      <c r="Z7868" t="s">
        <v>54458</v>
      </c>
      <c r="AB7868">
        <v>200701</v>
      </c>
      <c r="AC7868">
        <v>923</v>
      </c>
      <c r="AD7868" t="s">
        <v>58</v>
      </c>
      <c r="AE7868">
        <v>2013</v>
      </c>
      <c r="AF7868" t="s">
        <v>58</v>
      </c>
      <c r="AG7868">
        <v>1</v>
      </c>
      <c r="AH7868" t="s">
        <v>44482</v>
      </c>
      <c r="AI7868">
        <v>99</v>
      </c>
      <c r="AJ7868" t="s">
        <v>54511</v>
      </c>
      <c r="AK7868">
        <v>760</v>
      </c>
      <c r="AL7868" t="s">
        <v>48200</v>
      </c>
      <c r="AQ7868" t="s">
        <v>16384</v>
      </c>
      <c r="AR7868" t="s">
        <v>15954</v>
      </c>
      <c r="AS7868">
        <v>0</v>
      </c>
      <c r="AT7868" t="s">
        <v>61</v>
      </c>
      <c r="AU7868" t="s">
        <v>16385</v>
      </c>
      <c r="AV7868" t="s">
        <v>52612</v>
      </c>
      <c r="AX7868">
        <v>56.08650986</v>
      </c>
      <c r="AY7868">
        <v>8.24249221</v>
      </c>
      <c r="AZ7868" t="s">
        <v>62</v>
      </c>
      <c r="BA7868">
        <v>1082</v>
      </c>
      <c r="BB7868" t="s">
        <v>2852</v>
      </c>
    </row>
    <row r="7869" spans="1:54" x14ac:dyDescent="0.25">
      <c r="A7869" s="1">
        <v>45200</v>
      </c>
      <c r="B7869">
        <v>760001</v>
      </c>
      <c r="D7869">
        <v>8800</v>
      </c>
      <c r="E7869" t="s">
        <v>2851</v>
      </c>
      <c r="F7869" t="s">
        <v>54227</v>
      </c>
      <c r="I7869" t="s">
        <v>38847</v>
      </c>
      <c r="J7869" t="s">
        <v>38848</v>
      </c>
      <c r="K7869" t="s">
        <v>38849</v>
      </c>
      <c r="L7869" t="s">
        <v>51884</v>
      </c>
      <c r="M7869">
        <v>6982</v>
      </c>
      <c r="R7869" s="1">
        <v>40162</v>
      </c>
      <c r="S7869" t="s">
        <v>80</v>
      </c>
      <c r="V7869" s="1">
        <v>39083</v>
      </c>
      <c r="W7869">
        <v>3</v>
      </c>
      <c r="X7869" t="s">
        <v>3496</v>
      </c>
      <c r="Y7869">
        <v>1</v>
      </c>
      <c r="Z7869" t="s">
        <v>46545</v>
      </c>
      <c r="AB7869">
        <v>199708</v>
      </c>
      <c r="AC7869">
        <v>931</v>
      </c>
      <c r="AD7869" t="s">
        <v>1467</v>
      </c>
      <c r="AE7869">
        <v>2022</v>
      </c>
      <c r="AF7869" t="s">
        <v>1467</v>
      </c>
      <c r="AG7869">
        <v>3</v>
      </c>
      <c r="AH7869" t="s">
        <v>81</v>
      </c>
      <c r="AI7869">
        <v>7</v>
      </c>
      <c r="AJ7869" t="s">
        <v>1326</v>
      </c>
      <c r="AK7869">
        <v>791</v>
      </c>
      <c r="AL7869" t="s">
        <v>2855</v>
      </c>
      <c r="AQ7869" t="s">
        <v>38850</v>
      </c>
      <c r="AR7869" t="s">
        <v>38851</v>
      </c>
      <c r="AS7869">
        <v>0</v>
      </c>
      <c r="AT7869" t="s">
        <v>61</v>
      </c>
      <c r="AU7869" t="s">
        <v>51885</v>
      </c>
      <c r="AX7869">
        <v>56.481101797459601</v>
      </c>
      <c r="AY7869">
        <v>9.4432716171538598</v>
      </c>
      <c r="AZ7869" t="s">
        <v>62</v>
      </c>
      <c r="BA7869">
        <v>1082</v>
      </c>
      <c r="BB7869" t="s">
        <v>2852</v>
      </c>
    </row>
    <row r="7870" spans="1:54" x14ac:dyDescent="0.25">
      <c r="A7870" s="1">
        <v>45200</v>
      </c>
      <c r="B7870">
        <v>760002</v>
      </c>
      <c r="C7870" t="s">
        <v>38852</v>
      </c>
      <c r="D7870">
        <v>6880</v>
      </c>
      <c r="E7870" t="s">
        <v>15197</v>
      </c>
      <c r="F7870" t="s">
        <v>32882</v>
      </c>
      <c r="G7870">
        <v>29550549</v>
      </c>
      <c r="H7870">
        <v>1003342908</v>
      </c>
      <c r="I7870" t="s">
        <v>32883</v>
      </c>
      <c r="J7870" t="s">
        <v>32884</v>
      </c>
      <c r="K7870" t="s">
        <v>32885</v>
      </c>
      <c r="L7870" t="s">
        <v>32886</v>
      </c>
      <c r="M7870">
        <v>1752</v>
      </c>
      <c r="N7870">
        <v>15</v>
      </c>
      <c r="R7870" s="1">
        <v>43794</v>
      </c>
      <c r="S7870" t="s">
        <v>56</v>
      </c>
      <c r="W7870">
        <v>4</v>
      </c>
      <c r="X7870" t="s">
        <v>725</v>
      </c>
      <c r="Y7870">
        <v>1</v>
      </c>
      <c r="Z7870" t="s">
        <v>46545</v>
      </c>
      <c r="AB7870">
        <v>200701</v>
      </c>
      <c r="AC7870">
        <v>131</v>
      </c>
      <c r="AD7870" t="s">
        <v>752</v>
      </c>
      <c r="AE7870">
        <v>1061</v>
      </c>
      <c r="AF7870" t="s">
        <v>752</v>
      </c>
      <c r="AG7870">
        <v>4</v>
      </c>
      <c r="AH7870" t="s">
        <v>44547</v>
      </c>
      <c r="AI7870">
        <v>99</v>
      </c>
      <c r="AJ7870" t="s">
        <v>54511</v>
      </c>
      <c r="AK7870">
        <v>760</v>
      </c>
      <c r="AL7870" t="s">
        <v>48200</v>
      </c>
      <c r="AQ7870" t="s">
        <v>32887</v>
      </c>
      <c r="AR7870" t="s">
        <v>32888</v>
      </c>
      <c r="AS7870">
        <v>1</v>
      </c>
      <c r="AT7870" t="s">
        <v>1446</v>
      </c>
      <c r="AU7870" t="s">
        <v>7274</v>
      </c>
      <c r="AX7870">
        <v>55.905639610000001</v>
      </c>
      <c r="AY7870">
        <v>8.5228890400000008</v>
      </c>
      <c r="AZ7870" t="s">
        <v>62</v>
      </c>
      <c r="BA7870">
        <v>1082</v>
      </c>
      <c r="BB7870" t="s">
        <v>2852</v>
      </c>
    </row>
    <row r="7871" spans="1:54" x14ac:dyDescent="0.25">
      <c r="A7871" s="1">
        <v>45200</v>
      </c>
      <c r="B7871">
        <v>760003</v>
      </c>
      <c r="C7871" t="s">
        <v>51886</v>
      </c>
      <c r="D7871">
        <v>6971</v>
      </c>
      <c r="E7871" t="s">
        <v>34073</v>
      </c>
      <c r="F7871" t="s">
        <v>51887</v>
      </c>
      <c r="G7871">
        <v>31322286</v>
      </c>
      <c r="H7871">
        <v>1014333955</v>
      </c>
      <c r="I7871" t="s">
        <v>38853</v>
      </c>
      <c r="K7871" t="s">
        <v>34852</v>
      </c>
      <c r="L7871" t="s">
        <v>51888</v>
      </c>
      <c r="M7871">
        <v>37</v>
      </c>
      <c r="N7871">
        <v>56</v>
      </c>
      <c r="R7871" s="1">
        <v>43789</v>
      </c>
      <c r="S7871" t="s">
        <v>56</v>
      </c>
      <c r="W7871">
        <v>5</v>
      </c>
      <c r="X7871" t="s">
        <v>557</v>
      </c>
      <c r="Y7871">
        <v>1</v>
      </c>
      <c r="Z7871" t="s">
        <v>46545</v>
      </c>
      <c r="AA7871">
        <v>9</v>
      </c>
      <c r="AB7871">
        <v>200808</v>
      </c>
      <c r="AC7871">
        <v>121</v>
      </c>
      <c r="AD7871" t="s">
        <v>70</v>
      </c>
      <c r="AE7871">
        <v>1013</v>
      </c>
      <c r="AF7871" t="s">
        <v>558</v>
      </c>
      <c r="AG7871">
        <v>1</v>
      </c>
      <c r="AH7871" t="s">
        <v>44482</v>
      </c>
      <c r="AI7871">
        <v>21</v>
      </c>
      <c r="AJ7871" t="s">
        <v>52613</v>
      </c>
      <c r="AK7871">
        <v>760</v>
      </c>
      <c r="AL7871" t="s">
        <v>48200</v>
      </c>
      <c r="AQ7871" t="s">
        <v>38854</v>
      </c>
      <c r="AR7871" t="s">
        <v>38855</v>
      </c>
      <c r="AS7871">
        <v>0</v>
      </c>
      <c r="AT7871" t="s">
        <v>61</v>
      </c>
      <c r="AU7871" t="s">
        <v>12385</v>
      </c>
      <c r="AW7871" t="s">
        <v>51889</v>
      </c>
      <c r="AX7871">
        <v>56.177062980000002</v>
      </c>
      <c r="AY7871">
        <v>8.5301787900000008</v>
      </c>
      <c r="AZ7871" t="s">
        <v>62</v>
      </c>
      <c r="BA7871">
        <v>1082</v>
      </c>
      <c r="BB7871" t="s">
        <v>2852</v>
      </c>
    </row>
    <row r="7872" spans="1:54" x14ac:dyDescent="0.25">
      <c r="A7872" s="1">
        <v>45200</v>
      </c>
      <c r="B7872">
        <v>760004</v>
      </c>
      <c r="C7872" t="s">
        <v>38856</v>
      </c>
      <c r="D7872">
        <v>6880</v>
      </c>
      <c r="E7872" t="s">
        <v>15197</v>
      </c>
      <c r="F7872" t="s">
        <v>38856</v>
      </c>
      <c r="G7872">
        <v>31223857</v>
      </c>
      <c r="H7872">
        <v>1014232717</v>
      </c>
      <c r="I7872" t="s">
        <v>51890</v>
      </c>
      <c r="K7872" t="s">
        <v>32838</v>
      </c>
      <c r="L7872" t="s">
        <v>10927</v>
      </c>
      <c r="M7872">
        <v>1761</v>
      </c>
      <c r="N7872">
        <v>2</v>
      </c>
      <c r="R7872" s="1">
        <v>44035</v>
      </c>
      <c r="S7872" t="s">
        <v>56</v>
      </c>
      <c r="V7872" s="1">
        <v>44035</v>
      </c>
      <c r="W7872">
        <v>5</v>
      </c>
      <c r="X7872" t="s">
        <v>557</v>
      </c>
      <c r="Y7872">
        <v>1</v>
      </c>
      <c r="Z7872" t="s">
        <v>46545</v>
      </c>
      <c r="AA7872">
        <v>8</v>
      </c>
      <c r="AB7872">
        <v>200808</v>
      </c>
      <c r="AC7872">
        <v>121</v>
      </c>
      <c r="AD7872" t="s">
        <v>70</v>
      </c>
      <c r="AE7872">
        <v>1013</v>
      </c>
      <c r="AF7872" t="s">
        <v>558</v>
      </c>
      <c r="AG7872">
        <v>3</v>
      </c>
      <c r="AH7872" t="s">
        <v>81</v>
      </c>
      <c r="AI7872">
        <v>99</v>
      </c>
      <c r="AJ7872" t="s">
        <v>54511</v>
      </c>
      <c r="AK7872">
        <v>760</v>
      </c>
      <c r="AL7872" t="s">
        <v>48200</v>
      </c>
      <c r="AQ7872" t="s">
        <v>38857</v>
      </c>
      <c r="AR7872" t="s">
        <v>38858</v>
      </c>
      <c r="AS7872">
        <v>0</v>
      </c>
      <c r="AT7872" t="s">
        <v>61</v>
      </c>
      <c r="AU7872" t="s">
        <v>3786</v>
      </c>
      <c r="AX7872">
        <v>55.85202743</v>
      </c>
      <c r="AY7872">
        <v>8.7607079199999998</v>
      </c>
      <c r="AZ7872" t="s">
        <v>62</v>
      </c>
      <c r="BA7872">
        <v>1082</v>
      </c>
      <c r="BB7872" t="s">
        <v>2852</v>
      </c>
    </row>
    <row r="7873" spans="1:54" x14ac:dyDescent="0.25">
      <c r="A7873" s="1">
        <v>45200</v>
      </c>
      <c r="B7873">
        <v>760005</v>
      </c>
      <c r="C7873" t="s">
        <v>38859</v>
      </c>
      <c r="D7873">
        <v>6920</v>
      </c>
      <c r="E7873" t="s">
        <v>45313</v>
      </c>
      <c r="F7873" t="s">
        <v>38860</v>
      </c>
      <c r="G7873">
        <v>30873068</v>
      </c>
      <c r="H7873">
        <v>1013691157</v>
      </c>
      <c r="I7873" t="s">
        <v>51891</v>
      </c>
      <c r="K7873" t="s">
        <v>34859</v>
      </c>
      <c r="L7873" t="s">
        <v>38861</v>
      </c>
      <c r="M7873">
        <v>1760</v>
      </c>
      <c r="N7873">
        <v>40</v>
      </c>
      <c r="R7873" s="1">
        <v>44795</v>
      </c>
      <c r="S7873" t="s">
        <v>56</v>
      </c>
      <c r="W7873">
        <v>5</v>
      </c>
      <c r="X7873" t="s">
        <v>557</v>
      </c>
      <c r="Y7873">
        <v>1</v>
      </c>
      <c r="Z7873" t="s">
        <v>46545</v>
      </c>
      <c r="AA7873">
        <v>8</v>
      </c>
      <c r="AB7873">
        <v>200808</v>
      </c>
      <c r="AC7873">
        <v>121</v>
      </c>
      <c r="AD7873" t="s">
        <v>70</v>
      </c>
      <c r="AE7873">
        <v>1013</v>
      </c>
      <c r="AF7873" t="s">
        <v>558</v>
      </c>
      <c r="AG7873">
        <v>1</v>
      </c>
      <c r="AH7873" t="s">
        <v>44482</v>
      </c>
      <c r="AI7873">
        <v>21</v>
      </c>
      <c r="AJ7873" t="s">
        <v>52613</v>
      </c>
      <c r="AK7873">
        <v>760</v>
      </c>
      <c r="AL7873" t="s">
        <v>48200</v>
      </c>
      <c r="AQ7873" t="s">
        <v>38862</v>
      </c>
      <c r="AR7873" t="s">
        <v>38863</v>
      </c>
      <c r="AS7873">
        <v>0</v>
      </c>
      <c r="AT7873" t="s">
        <v>61</v>
      </c>
      <c r="AU7873" t="s">
        <v>3786</v>
      </c>
      <c r="AX7873">
        <v>56.068482039999999</v>
      </c>
      <c r="AY7873">
        <v>8.6078127500000008</v>
      </c>
      <c r="AZ7873" t="s">
        <v>62</v>
      </c>
      <c r="BA7873">
        <v>1082</v>
      </c>
      <c r="BB7873" t="s">
        <v>2852</v>
      </c>
    </row>
    <row r="7874" spans="1:54" x14ac:dyDescent="0.25">
      <c r="A7874" s="1">
        <v>45200</v>
      </c>
      <c r="B7874">
        <v>760200</v>
      </c>
      <c r="D7874">
        <v>8800</v>
      </c>
      <c r="E7874" t="s">
        <v>2851</v>
      </c>
      <c r="F7874" t="s">
        <v>28785</v>
      </c>
      <c r="I7874" t="s">
        <v>9864</v>
      </c>
      <c r="J7874" t="s">
        <v>38864</v>
      </c>
      <c r="K7874" t="s">
        <v>38865</v>
      </c>
      <c r="L7874" t="s">
        <v>38866</v>
      </c>
      <c r="M7874">
        <v>7339</v>
      </c>
      <c r="N7874">
        <v>26</v>
      </c>
      <c r="R7874" s="1">
        <v>40162</v>
      </c>
      <c r="S7874" t="s">
        <v>80</v>
      </c>
      <c r="V7874" s="1">
        <v>39083</v>
      </c>
      <c r="W7874">
        <v>3</v>
      </c>
      <c r="X7874" t="s">
        <v>3496</v>
      </c>
      <c r="Y7874">
        <v>1</v>
      </c>
      <c r="Z7874" t="s">
        <v>46545</v>
      </c>
      <c r="AC7874">
        <v>932</v>
      </c>
      <c r="AD7874" t="s">
        <v>52637</v>
      </c>
      <c r="AE7874">
        <v>2021</v>
      </c>
      <c r="AF7874" t="s">
        <v>52637</v>
      </c>
      <c r="AG7874">
        <v>3</v>
      </c>
      <c r="AH7874" t="s">
        <v>81</v>
      </c>
      <c r="AI7874">
        <v>10</v>
      </c>
      <c r="AJ7874" t="s">
        <v>52638</v>
      </c>
      <c r="AK7874">
        <v>791</v>
      </c>
      <c r="AL7874" t="s">
        <v>2855</v>
      </c>
      <c r="AQ7874" t="s">
        <v>38867</v>
      </c>
      <c r="AR7874" t="s">
        <v>38868</v>
      </c>
      <c r="AS7874">
        <v>0</v>
      </c>
      <c r="AT7874" t="s">
        <v>61</v>
      </c>
      <c r="AU7874" t="s">
        <v>2858</v>
      </c>
      <c r="AX7874">
        <v>56.453535568974601</v>
      </c>
      <c r="AY7874">
        <v>9.4013416245960109</v>
      </c>
      <c r="AZ7874" t="s">
        <v>62</v>
      </c>
      <c r="BA7874">
        <v>1082</v>
      </c>
      <c r="BB7874" t="s">
        <v>2852</v>
      </c>
    </row>
    <row r="7875" spans="1:54" x14ac:dyDescent="0.25">
      <c r="A7875" s="1">
        <v>45200</v>
      </c>
      <c r="B7875">
        <v>760201</v>
      </c>
      <c r="C7875" t="s">
        <v>38869</v>
      </c>
      <c r="D7875">
        <v>6920</v>
      </c>
      <c r="E7875" t="s">
        <v>45313</v>
      </c>
      <c r="F7875" t="s">
        <v>46363</v>
      </c>
      <c r="G7875">
        <v>29189609</v>
      </c>
      <c r="H7875">
        <v>1003347455</v>
      </c>
      <c r="I7875" t="s">
        <v>142</v>
      </c>
      <c r="K7875" t="s">
        <v>38870</v>
      </c>
      <c r="L7875" t="s">
        <v>34317</v>
      </c>
      <c r="M7875">
        <v>364</v>
      </c>
      <c r="N7875">
        <v>9</v>
      </c>
      <c r="R7875" s="1">
        <v>43794</v>
      </c>
      <c r="S7875" t="s">
        <v>1316</v>
      </c>
      <c r="T7875">
        <v>760</v>
      </c>
      <c r="U7875" t="s">
        <v>48200</v>
      </c>
      <c r="W7875">
        <v>2</v>
      </c>
      <c r="X7875" t="s">
        <v>57</v>
      </c>
      <c r="Y7875">
        <v>1</v>
      </c>
      <c r="Z7875" t="s">
        <v>46545</v>
      </c>
      <c r="AB7875">
        <v>200701</v>
      </c>
      <c r="AC7875">
        <v>932</v>
      </c>
      <c r="AD7875" t="s">
        <v>52637</v>
      </c>
      <c r="AE7875">
        <v>2021</v>
      </c>
      <c r="AF7875" t="s">
        <v>52637</v>
      </c>
      <c r="AG7875">
        <v>2</v>
      </c>
      <c r="AH7875" t="s">
        <v>44524</v>
      </c>
      <c r="AI7875">
        <v>99</v>
      </c>
      <c r="AJ7875" t="s">
        <v>54511</v>
      </c>
      <c r="AK7875">
        <v>760</v>
      </c>
      <c r="AL7875" t="s">
        <v>48200</v>
      </c>
      <c r="AQ7875" t="s">
        <v>38871</v>
      </c>
      <c r="AS7875">
        <v>0</v>
      </c>
      <c r="AT7875" t="s">
        <v>61</v>
      </c>
      <c r="AU7875" t="s">
        <v>15955</v>
      </c>
      <c r="AX7875">
        <v>56.089842300000001</v>
      </c>
      <c r="AY7875">
        <v>8.6342777000000002</v>
      </c>
      <c r="AZ7875" t="s">
        <v>62</v>
      </c>
      <c r="BA7875">
        <v>1082</v>
      </c>
      <c r="BB7875" t="s">
        <v>2852</v>
      </c>
    </row>
    <row r="7876" spans="1:54" x14ac:dyDescent="0.25">
      <c r="A7876" s="1">
        <v>45200</v>
      </c>
      <c r="B7876">
        <v>760247</v>
      </c>
      <c r="C7876" t="s">
        <v>38872</v>
      </c>
      <c r="D7876">
        <v>6880</v>
      </c>
      <c r="E7876" t="s">
        <v>15197</v>
      </c>
      <c r="F7876" t="s">
        <v>51892</v>
      </c>
      <c r="G7876">
        <v>29550549</v>
      </c>
      <c r="H7876">
        <v>1003342908</v>
      </c>
      <c r="I7876" t="s">
        <v>32883</v>
      </c>
      <c r="J7876" t="s">
        <v>32884</v>
      </c>
      <c r="K7876" t="s">
        <v>32885</v>
      </c>
      <c r="L7876" t="s">
        <v>32886</v>
      </c>
      <c r="M7876">
        <v>1752</v>
      </c>
      <c r="N7876">
        <v>15</v>
      </c>
      <c r="R7876" s="1">
        <v>43794</v>
      </c>
      <c r="S7876" t="s">
        <v>56</v>
      </c>
      <c r="W7876">
        <v>4</v>
      </c>
      <c r="X7876" t="s">
        <v>725</v>
      </c>
      <c r="Y7876">
        <v>1</v>
      </c>
      <c r="Z7876" t="s">
        <v>46545</v>
      </c>
      <c r="AC7876">
        <v>137</v>
      </c>
      <c r="AD7876" t="s">
        <v>1410</v>
      </c>
      <c r="AE7876">
        <v>1053</v>
      </c>
      <c r="AF7876" t="s">
        <v>1410</v>
      </c>
      <c r="AG7876">
        <v>1</v>
      </c>
      <c r="AH7876" t="s">
        <v>44482</v>
      </c>
      <c r="AI7876">
        <v>99</v>
      </c>
      <c r="AJ7876" t="s">
        <v>54511</v>
      </c>
      <c r="AK7876">
        <v>760</v>
      </c>
      <c r="AL7876" t="s">
        <v>48200</v>
      </c>
      <c r="AP7876">
        <v>760002</v>
      </c>
      <c r="AQ7876" t="s">
        <v>32887</v>
      </c>
      <c r="AR7876" t="s">
        <v>32888</v>
      </c>
      <c r="AS7876">
        <v>2</v>
      </c>
      <c r="AT7876" t="s">
        <v>1413</v>
      </c>
      <c r="AU7876" t="s">
        <v>7274</v>
      </c>
      <c r="AX7876">
        <v>55.905639610000001</v>
      </c>
      <c r="AY7876">
        <v>8.5228890400000008</v>
      </c>
      <c r="AZ7876" t="s">
        <v>62</v>
      </c>
      <c r="BA7876">
        <v>1082</v>
      </c>
      <c r="BB7876" t="s">
        <v>2852</v>
      </c>
    </row>
    <row r="7877" spans="1:54" x14ac:dyDescent="0.25">
      <c r="A7877" s="1">
        <v>45200</v>
      </c>
      <c r="B7877">
        <v>760401</v>
      </c>
      <c r="C7877" t="s">
        <v>38873</v>
      </c>
      <c r="D7877">
        <v>6900</v>
      </c>
      <c r="E7877" t="s">
        <v>11527</v>
      </c>
      <c r="F7877" t="s">
        <v>38873</v>
      </c>
      <c r="G7877">
        <v>16013307</v>
      </c>
      <c r="H7877">
        <v>1003401845</v>
      </c>
      <c r="I7877" t="s">
        <v>13170</v>
      </c>
      <c r="J7877" t="s">
        <v>34330</v>
      </c>
      <c r="K7877" t="s">
        <v>16904</v>
      </c>
      <c r="L7877" t="s">
        <v>16905</v>
      </c>
      <c r="M7877">
        <v>1749</v>
      </c>
      <c r="N7877">
        <v>5</v>
      </c>
      <c r="R7877" s="1">
        <v>43817</v>
      </c>
      <c r="S7877" t="s">
        <v>56</v>
      </c>
      <c r="W7877">
        <v>4</v>
      </c>
      <c r="X7877" t="s">
        <v>725</v>
      </c>
      <c r="Y7877">
        <v>1</v>
      </c>
      <c r="Z7877" t="s">
        <v>46545</v>
      </c>
      <c r="AB7877">
        <v>189401</v>
      </c>
      <c r="AC7877">
        <v>240</v>
      </c>
      <c r="AD7877" t="s">
        <v>2530</v>
      </c>
      <c r="AE7877">
        <v>1071</v>
      </c>
      <c r="AF7877" t="s">
        <v>1688</v>
      </c>
      <c r="AG7877">
        <v>4</v>
      </c>
      <c r="AH7877" t="s">
        <v>44547</v>
      </c>
      <c r="AI7877">
        <v>99</v>
      </c>
      <c r="AJ7877" t="s">
        <v>54511</v>
      </c>
      <c r="AK7877">
        <v>760</v>
      </c>
      <c r="AL7877" t="s">
        <v>48200</v>
      </c>
      <c r="AQ7877" t="s">
        <v>13173</v>
      </c>
      <c r="AR7877" t="s">
        <v>13174</v>
      </c>
      <c r="AS7877">
        <v>1</v>
      </c>
      <c r="AT7877" t="s">
        <v>1446</v>
      </c>
      <c r="AU7877" t="s">
        <v>16906</v>
      </c>
      <c r="AX7877">
        <v>55.94184121</v>
      </c>
      <c r="AY7877">
        <v>8.5158814300000003</v>
      </c>
      <c r="AZ7877" t="s">
        <v>62</v>
      </c>
      <c r="BA7877">
        <v>1082</v>
      </c>
      <c r="BB7877" t="s">
        <v>2852</v>
      </c>
    </row>
    <row r="7878" spans="1:54" x14ac:dyDescent="0.25">
      <c r="A7878" s="1">
        <v>45200</v>
      </c>
      <c r="B7878">
        <v>761001</v>
      </c>
      <c r="C7878" t="s">
        <v>38874</v>
      </c>
      <c r="D7878">
        <v>8850</v>
      </c>
      <c r="E7878" t="s">
        <v>16264</v>
      </c>
      <c r="F7878" t="s">
        <v>38875</v>
      </c>
      <c r="I7878" t="s">
        <v>51893</v>
      </c>
      <c r="J7878" t="s">
        <v>38876</v>
      </c>
      <c r="K7878" t="s">
        <v>38877</v>
      </c>
      <c r="L7878" t="s">
        <v>38878</v>
      </c>
      <c r="R7878" s="1">
        <v>40162</v>
      </c>
      <c r="S7878" t="s">
        <v>80</v>
      </c>
      <c r="T7878">
        <v>791</v>
      </c>
      <c r="U7878" t="s">
        <v>2855</v>
      </c>
      <c r="V7878" s="1">
        <v>36312</v>
      </c>
      <c r="W7878">
        <v>2</v>
      </c>
      <c r="X7878" t="s">
        <v>57</v>
      </c>
      <c r="Y7878">
        <v>1</v>
      </c>
      <c r="Z7878" t="s">
        <v>46545</v>
      </c>
      <c r="AA7878">
        <v>10</v>
      </c>
      <c r="AB7878">
        <v>190608</v>
      </c>
      <c r="AC7878">
        <v>121</v>
      </c>
      <c r="AD7878" t="s">
        <v>70</v>
      </c>
      <c r="AE7878">
        <v>1012</v>
      </c>
      <c r="AF7878" t="s">
        <v>71</v>
      </c>
      <c r="AG7878">
        <v>3</v>
      </c>
      <c r="AH7878" t="s">
        <v>81</v>
      </c>
      <c r="AI7878">
        <v>21</v>
      </c>
      <c r="AJ7878" t="s">
        <v>52613</v>
      </c>
      <c r="AK7878">
        <v>791</v>
      </c>
      <c r="AL7878" t="s">
        <v>2855</v>
      </c>
      <c r="AS7878">
        <v>0</v>
      </c>
      <c r="AT7878" t="s">
        <v>61</v>
      </c>
      <c r="AU7878" t="s">
        <v>38879</v>
      </c>
      <c r="AX7878">
        <v>56.376070975606901</v>
      </c>
      <c r="AY7878">
        <v>9.6619111202744197</v>
      </c>
      <c r="AZ7878" t="s">
        <v>62</v>
      </c>
      <c r="BA7878">
        <v>1082</v>
      </c>
      <c r="BB7878" t="s">
        <v>2852</v>
      </c>
    </row>
    <row r="7879" spans="1:54" x14ac:dyDescent="0.25">
      <c r="A7879" s="1">
        <v>45200</v>
      </c>
      <c r="B7879">
        <v>761002</v>
      </c>
      <c r="C7879" t="s">
        <v>46364</v>
      </c>
      <c r="D7879">
        <v>8850</v>
      </c>
      <c r="E7879" t="s">
        <v>16264</v>
      </c>
      <c r="F7879" t="s">
        <v>46365</v>
      </c>
      <c r="G7879">
        <v>29189846</v>
      </c>
      <c r="H7879">
        <v>1003368541</v>
      </c>
      <c r="I7879" t="s">
        <v>17401</v>
      </c>
      <c r="J7879" t="s">
        <v>38880</v>
      </c>
      <c r="K7879" t="s">
        <v>38881</v>
      </c>
      <c r="L7879" t="s">
        <v>46366</v>
      </c>
      <c r="M7879">
        <v>829</v>
      </c>
      <c r="N7879">
        <v>8</v>
      </c>
      <c r="R7879" s="1">
        <v>44523</v>
      </c>
      <c r="S7879" t="s">
        <v>56</v>
      </c>
      <c r="T7879">
        <v>791</v>
      </c>
      <c r="U7879" t="s">
        <v>2855</v>
      </c>
      <c r="V7879" s="1">
        <v>44408</v>
      </c>
      <c r="W7879">
        <v>2</v>
      </c>
      <c r="X7879" t="s">
        <v>57</v>
      </c>
      <c r="Y7879">
        <v>1</v>
      </c>
      <c r="Z7879" t="s">
        <v>46545</v>
      </c>
      <c r="AA7879">
        <v>10</v>
      </c>
      <c r="AB7879">
        <v>197908</v>
      </c>
      <c r="AC7879">
        <v>121</v>
      </c>
      <c r="AD7879" t="s">
        <v>70</v>
      </c>
      <c r="AE7879">
        <v>1012</v>
      </c>
      <c r="AF7879" t="s">
        <v>71</v>
      </c>
      <c r="AG7879">
        <v>3</v>
      </c>
      <c r="AH7879" t="s">
        <v>81</v>
      </c>
      <c r="AI7879">
        <v>21</v>
      </c>
      <c r="AJ7879" t="s">
        <v>52613</v>
      </c>
      <c r="AK7879">
        <v>791</v>
      </c>
      <c r="AL7879" t="s">
        <v>2855</v>
      </c>
      <c r="AM7879">
        <v>2</v>
      </c>
      <c r="AN7879" t="s">
        <v>119</v>
      </c>
      <c r="AO7879">
        <v>281584</v>
      </c>
      <c r="AP7879">
        <v>281584</v>
      </c>
      <c r="AQ7879" t="s">
        <v>38882</v>
      </c>
      <c r="AR7879" t="s">
        <v>17405</v>
      </c>
      <c r="AS7879">
        <v>2</v>
      </c>
      <c r="AT7879" t="s">
        <v>1413</v>
      </c>
      <c r="AU7879" t="s">
        <v>46367</v>
      </c>
      <c r="AX7879">
        <v>56.36436089</v>
      </c>
      <c r="AY7879">
        <v>9.6667845700000008</v>
      </c>
      <c r="AZ7879" t="s">
        <v>62</v>
      </c>
      <c r="BA7879">
        <v>1082</v>
      </c>
      <c r="BB7879" t="s">
        <v>2852</v>
      </c>
    </row>
    <row r="7880" spans="1:54" x14ac:dyDescent="0.25">
      <c r="A7880" s="1">
        <v>45200</v>
      </c>
      <c r="B7880">
        <v>761003</v>
      </c>
      <c r="C7880" t="s">
        <v>51894</v>
      </c>
      <c r="D7880">
        <v>8840</v>
      </c>
      <c r="E7880" t="s">
        <v>51895</v>
      </c>
      <c r="F7880" t="s">
        <v>51896</v>
      </c>
      <c r="I7880" t="s">
        <v>38883</v>
      </c>
      <c r="J7880" t="s">
        <v>38884</v>
      </c>
      <c r="K7880" t="s">
        <v>38885</v>
      </c>
      <c r="L7880" t="s">
        <v>38886</v>
      </c>
      <c r="M7880">
        <v>975</v>
      </c>
      <c r="N7880">
        <v>231</v>
      </c>
      <c r="R7880" s="1">
        <v>40162</v>
      </c>
      <c r="S7880" t="s">
        <v>80</v>
      </c>
      <c r="T7880">
        <v>791</v>
      </c>
      <c r="U7880" t="s">
        <v>2855</v>
      </c>
      <c r="V7880" s="1">
        <v>36312</v>
      </c>
      <c r="W7880">
        <v>2</v>
      </c>
      <c r="X7880" t="s">
        <v>57</v>
      </c>
      <c r="Y7880">
        <v>1</v>
      </c>
      <c r="Z7880" t="s">
        <v>46545</v>
      </c>
      <c r="AA7880">
        <v>6</v>
      </c>
      <c r="AB7880">
        <v>196508</v>
      </c>
      <c r="AC7880">
        <v>121</v>
      </c>
      <c r="AD7880" t="s">
        <v>70</v>
      </c>
      <c r="AE7880">
        <v>1012</v>
      </c>
      <c r="AF7880" t="s">
        <v>71</v>
      </c>
      <c r="AG7880">
        <v>3</v>
      </c>
      <c r="AH7880" t="s">
        <v>81</v>
      </c>
      <c r="AI7880">
        <v>21</v>
      </c>
      <c r="AJ7880" t="s">
        <v>52613</v>
      </c>
      <c r="AK7880">
        <v>791</v>
      </c>
      <c r="AL7880" t="s">
        <v>2855</v>
      </c>
      <c r="AS7880">
        <v>0</v>
      </c>
      <c r="AT7880" t="s">
        <v>61</v>
      </c>
      <c r="AU7880" t="s">
        <v>22248</v>
      </c>
      <c r="AZ7880" t="s">
        <v>62</v>
      </c>
      <c r="BA7880">
        <v>1082</v>
      </c>
      <c r="BB7880" t="s">
        <v>2852</v>
      </c>
    </row>
    <row r="7881" spans="1:54" x14ac:dyDescent="0.25">
      <c r="A7881" s="1">
        <v>45200</v>
      </c>
      <c r="B7881">
        <v>761004</v>
      </c>
      <c r="C7881" t="s">
        <v>38887</v>
      </c>
      <c r="D7881">
        <v>8850</v>
      </c>
      <c r="E7881" t="s">
        <v>16264</v>
      </c>
      <c r="F7881" t="s">
        <v>38888</v>
      </c>
      <c r="I7881" t="s">
        <v>38889</v>
      </c>
      <c r="J7881" t="s">
        <v>38890</v>
      </c>
      <c r="K7881" t="s">
        <v>38891</v>
      </c>
      <c r="L7881" t="s">
        <v>38892</v>
      </c>
      <c r="M7881">
        <v>979</v>
      </c>
      <c r="N7881">
        <v>69</v>
      </c>
      <c r="R7881" s="1">
        <v>40162</v>
      </c>
      <c r="S7881" t="s">
        <v>80</v>
      </c>
      <c r="T7881">
        <v>791</v>
      </c>
      <c r="U7881" t="s">
        <v>2855</v>
      </c>
      <c r="V7881" s="1">
        <v>38169</v>
      </c>
      <c r="W7881">
        <v>2</v>
      </c>
      <c r="X7881" t="s">
        <v>57</v>
      </c>
      <c r="Y7881">
        <v>1</v>
      </c>
      <c r="Z7881" t="s">
        <v>46545</v>
      </c>
      <c r="AA7881">
        <v>6</v>
      </c>
      <c r="AB7881">
        <v>191408</v>
      </c>
      <c r="AC7881">
        <v>121</v>
      </c>
      <c r="AD7881" t="s">
        <v>70</v>
      </c>
      <c r="AE7881">
        <v>1012</v>
      </c>
      <c r="AF7881" t="s">
        <v>71</v>
      </c>
      <c r="AG7881">
        <v>3</v>
      </c>
      <c r="AH7881" t="s">
        <v>81</v>
      </c>
      <c r="AI7881">
        <v>22</v>
      </c>
      <c r="AJ7881" t="s">
        <v>52628</v>
      </c>
      <c r="AK7881">
        <v>791</v>
      </c>
      <c r="AL7881" t="s">
        <v>2855</v>
      </c>
      <c r="AQ7881" t="s">
        <v>38893</v>
      </c>
      <c r="AS7881">
        <v>0</v>
      </c>
      <c r="AT7881" t="s">
        <v>61</v>
      </c>
      <c r="AU7881" t="s">
        <v>38894</v>
      </c>
      <c r="AX7881">
        <v>56.411694205161602</v>
      </c>
      <c r="AY7881">
        <v>9.6120544989751799</v>
      </c>
      <c r="AZ7881" t="s">
        <v>62</v>
      </c>
      <c r="BA7881">
        <v>1082</v>
      </c>
      <c r="BB7881" t="s">
        <v>2852</v>
      </c>
    </row>
    <row r="7882" spans="1:54" x14ac:dyDescent="0.25">
      <c r="A7882" s="1">
        <v>45200</v>
      </c>
      <c r="B7882">
        <v>761005</v>
      </c>
      <c r="C7882" t="s">
        <v>38895</v>
      </c>
      <c r="D7882">
        <v>8850</v>
      </c>
      <c r="E7882" t="s">
        <v>16264</v>
      </c>
      <c r="F7882" t="s">
        <v>38896</v>
      </c>
      <c r="I7882" t="s">
        <v>38897</v>
      </c>
      <c r="J7882" t="s">
        <v>38898</v>
      </c>
      <c r="K7882" t="s">
        <v>38899</v>
      </c>
      <c r="L7882" t="s">
        <v>38900</v>
      </c>
      <c r="M7882">
        <v>436</v>
      </c>
      <c r="N7882">
        <v>6</v>
      </c>
      <c r="R7882" s="1">
        <v>40162</v>
      </c>
      <c r="S7882" t="s">
        <v>80</v>
      </c>
      <c r="T7882">
        <v>791</v>
      </c>
      <c r="U7882" t="s">
        <v>2855</v>
      </c>
      <c r="V7882" s="1">
        <v>38169</v>
      </c>
      <c r="W7882">
        <v>2</v>
      </c>
      <c r="X7882" t="s">
        <v>57</v>
      </c>
      <c r="Y7882">
        <v>1</v>
      </c>
      <c r="Z7882" t="s">
        <v>46545</v>
      </c>
      <c r="AA7882">
        <v>6</v>
      </c>
      <c r="AB7882">
        <v>196208</v>
      </c>
      <c r="AC7882">
        <v>121</v>
      </c>
      <c r="AD7882" t="s">
        <v>70</v>
      </c>
      <c r="AE7882">
        <v>1012</v>
      </c>
      <c r="AF7882" t="s">
        <v>71</v>
      </c>
      <c r="AG7882">
        <v>3</v>
      </c>
      <c r="AH7882" t="s">
        <v>81</v>
      </c>
      <c r="AI7882">
        <v>21</v>
      </c>
      <c r="AJ7882" t="s">
        <v>52613</v>
      </c>
      <c r="AK7882">
        <v>791</v>
      </c>
      <c r="AL7882" t="s">
        <v>2855</v>
      </c>
      <c r="AQ7882" t="s">
        <v>38901</v>
      </c>
      <c r="AS7882">
        <v>0</v>
      </c>
      <c r="AT7882" t="s">
        <v>61</v>
      </c>
      <c r="AU7882" t="s">
        <v>38902</v>
      </c>
      <c r="AX7882">
        <v>56.451699225772998</v>
      </c>
      <c r="AY7882">
        <v>9.7478912230888302</v>
      </c>
      <c r="AZ7882" t="s">
        <v>62</v>
      </c>
      <c r="BA7882">
        <v>1082</v>
      </c>
      <c r="BB7882" t="s">
        <v>2852</v>
      </c>
    </row>
    <row r="7883" spans="1:54" x14ac:dyDescent="0.25">
      <c r="A7883" s="1">
        <v>45200</v>
      </c>
      <c r="B7883">
        <v>761006</v>
      </c>
      <c r="C7883" t="s">
        <v>51897</v>
      </c>
      <c r="D7883">
        <v>8840</v>
      </c>
      <c r="E7883" t="s">
        <v>51895</v>
      </c>
      <c r="F7883" t="s">
        <v>51898</v>
      </c>
      <c r="G7883">
        <v>29189846</v>
      </c>
      <c r="H7883">
        <v>1003368371</v>
      </c>
      <c r="I7883" t="s">
        <v>38903</v>
      </c>
      <c r="J7883" t="s">
        <v>38904</v>
      </c>
      <c r="K7883" t="s">
        <v>38905</v>
      </c>
      <c r="L7883" t="s">
        <v>38906</v>
      </c>
      <c r="M7883">
        <v>975</v>
      </c>
      <c r="N7883">
        <v>23</v>
      </c>
      <c r="R7883" s="1">
        <v>44441</v>
      </c>
      <c r="S7883" t="s">
        <v>56</v>
      </c>
      <c r="T7883">
        <v>791</v>
      </c>
      <c r="U7883" t="s">
        <v>2855</v>
      </c>
      <c r="W7883">
        <v>2</v>
      </c>
      <c r="X7883" t="s">
        <v>57</v>
      </c>
      <c r="Y7883">
        <v>1</v>
      </c>
      <c r="Z7883" t="s">
        <v>46545</v>
      </c>
      <c r="AA7883">
        <v>10</v>
      </c>
      <c r="AB7883">
        <v>196208</v>
      </c>
      <c r="AC7883">
        <v>121</v>
      </c>
      <c r="AD7883" t="s">
        <v>70</v>
      </c>
      <c r="AE7883">
        <v>1012</v>
      </c>
      <c r="AF7883" t="s">
        <v>71</v>
      </c>
      <c r="AG7883">
        <v>1</v>
      </c>
      <c r="AH7883" t="s">
        <v>44482</v>
      </c>
      <c r="AI7883">
        <v>21</v>
      </c>
      <c r="AJ7883" t="s">
        <v>52613</v>
      </c>
      <c r="AK7883">
        <v>791</v>
      </c>
      <c r="AL7883" t="s">
        <v>2855</v>
      </c>
      <c r="AQ7883" t="s">
        <v>38907</v>
      </c>
      <c r="AR7883" t="s">
        <v>38908</v>
      </c>
      <c r="AS7883">
        <v>0</v>
      </c>
      <c r="AT7883" t="s">
        <v>61</v>
      </c>
      <c r="AU7883" t="s">
        <v>22248</v>
      </c>
      <c r="AX7883">
        <v>56.355400179999997</v>
      </c>
      <c r="AY7883">
        <v>9.5042326399999997</v>
      </c>
      <c r="AZ7883" t="s">
        <v>62</v>
      </c>
      <c r="BA7883">
        <v>1082</v>
      </c>
      <c r="BB7883" t="s">
        <v>2852</v>
      </c>
    </row>
    <row r="7884" spans="1:54" x14ac:dyDescent="0.25">
      <c r="A7884" s="1">
        <v>45200</v>
      </c>
      <c r="B7884">
        <v>761007</v>
      </c>
      <c r="C7884" t="s">
        <v>38909</v>
      </c>
      <c r="D7884">
        <v>8850</v>
      </c>
      <c r="E7884" t="s">
        <v>16264</v>
      </c>
      <c r="F7884" t="s">
        <v>38910</v>
      </c>
      <c r="I7884" t="s">
        <v>38911</v>
      </c>
      <c r="J7884" t="s">
        <v>38912</v>
      </c>
      <c r="K7884" t="s">
        <v>38913</v>
      </c>
      <c r="L7884" t="s">
        <v>38914</v>
      </c>
      <c r="M7884">
        <v>393</v>
      </c>
      <c r="N7884">
        <v>74</v>
      </c>
      <c r="R7884" s="1">
        <v>40162</v>
      </c>
      <c r="S7884" t="s">
        <v>80</v>
      </c>
      <c r="T7884">
        <v>791</v>
      </c>
      <c r="U7884" t="s">
        <v>2855</v>
      </c>
      <c r="V7884" s="1">
        <v>38200</v>
      </c>
      <c r="W7884">
        <v>2</v>
      </c>
      <c r="X7884" t="s">
        <v>57</v>
      </c>
      <c r="Y7884">
        <v>1</v>
      </c>
      <c r="Z7884" t="s">
        <v>46545</v>
      </c>
      <c r="AA7884">
        <v>6</v>
      </c>
      <c r="AB7884">
        <v>194408</v>
      </c>
      <c r="AC7884">
        <v>121</v>
      </c>
      <c r="AD7884" t="s">
        <v>70</v>
      </c>
      <c r="AE7884">
        <v>1012</v>
      </c>
      <c r="AF7884" t="s">
        <v>71</v>
      </c>
      <c r="AG7884">
        <v>3</v>
      </c>
      <c r="AH7884" t="s">
        <v>81</v>
      </c>
      <c r="AI7884">
        <v>22</v>
      </c>
      <c r="AJ7884" t="s">
        <v>52628</v>
      </c>
      <c r="AK7884">
        <v>791</v>
      </c>
      <c r="AL7884" t="s">
        <v>2855</v>
      </c>
      <c r="AQ7884" t="s">
        <v>38915</v>
      </c>
      <c r="AR7884" t="s">
        <v>38916</v>
      </c>
      <c r="AS7884">
        <v>0</v>
      </c>
      <c r="AT7884" t="s">
        <v>61</v>
      </c>
      <c r="AU7884" t="s">
        <v>38917</v>
      </c>
      <c r="AZ7884" t="s">
        <v>62</v>
      </c>
      <c r="BA7884">
        <v>1082</v>
      </c>
      <c r="BB7884" t="s">
        <v>2852</v>
      </c>
    </row>
    <row r="7885" spans="1:54" x14ac:dyDescent="0.25">
      <c r="A7885" s="1">
        <v>45200</v>
      </c>
      <c r="B7885">
        <v>761008</v>
      </c>
      <c r="C7885" t="s">
        <v>38918</v>
      </c>
      <c r="D7885">
        <v>8850</v>
      </c>
      <c r="E7885" t="s">
        <v>16264</v>
      </c>
      <c r="F7885" t="s">
        <v>38919</v>
      </c>
      <c r="G7885">
        <v>29189846</v>
      </c>
      <c r="H7885">
        <v>1003368656</v>
      </c>
      <c r="I7885" t="s">
        <v>17401</v>
      </c>
      <c r="K7885" t="s">
        <v>38920</v>
      </c>
      <c r="L7885" t="s">
        <v>17403</v>
      </c>
      <c r="M7885">
        <v>1822</v>
      </c>
      <c r="N7885">
        <v>11</v>
      </c>
      <c r="R7885" s="1">
        <v>44523</v>
      </c>
      <c r="S7885" t="s">
        <v>56</v>
      </c>
      <c r="T7885">
        <v>791</v>
      </c>
      <c r="U7885" t="s">
        <v>2855</v>
      </c>
      <c r="V7885" s="1">
        <v>44408</v>
      </c>
      <c r="W7885">
        <v>2</v>
      </c>
      <c r="X7885" t="s">
        <v>57</v>
      </c>
      <c r="Y7885">
        <v>1</v>
      </c>
      <c r="Z7885" t="s">
        <v>46545</v>
      </c>
      <c r="AA7885">
        <v>10</v>
      </c>
      <c r="AB7885">
        <v>197208</v>
      </c>
      <c r="AC7885">
        <v>121</v>
      </c>
      <c r="AD7885" t="s">
        <v>70</v>
      </c>
      <c r="AE7885">
        <v>1012</v>
      </c>
      <c r="AF7885" t="s">
        <v>71</v>
      </c>
      <c r="AG7885">
        <v>3</v>
      </c>
      <c r="AH7885" t="s">
        <v>81</v>
      </c>
      <c r="AI7885">
        <v>21</v>
      </c>
      <c r="AJ7885" t="s">
        <v>52613</v>
      </c>
      <c r="AK7885">
        <v>791</v>
      </c>
      <c r="AL7885" t="s">
        <v>2855</v>
      </c>
      <c r="AM7885">
        <v>2</v>
      </c>
      <c r="AN7885" t="s">
        <v>119</v>
      </c>
      <c r="AO7885">
        <v>281584</v>
      </c>
      <c r="AP7885">
        <v>281584</v>
      </c>
      <c r="AQ7885" t="s">
        <v>38921</v>
      </c>
      <c r="AR7885" t="s">
        <v>17405</v>
      </c>
      <c r="AS7885">
        <v>2</v>
      </c>
      <c r="AT7885" t="s">
        <v>1413</v>
      </c>
      <c r="AU7885" t="s">
        <v>17406</v>
      </c>
      <c r="AX7885">
        <v>56.37644178</v>
      </c>
      <c r="AY7885">
        <v>9.6395148699999993</v>
      </c>
      <c r="AZ7885" t="s">
        <v>62</v>
      </c>
      <c r="BA7885">
        <v>1082</v>
      </c>
      <c r="BB7885" t="s">
        <v>2852</v>
      </c>
    </row>
    <row r="7886" spans="1:54" x14ac:dyDescent="0.25">
      <c r="A7886" s="1">
        <v>45200</v>
      </c>
      <c r="B7886">
        <v>761009</v>
      </c>
      <c r="C7886" t="s">
        <v>38922</v>
      </c>
      <c r="D7886">
        <v>8850</v>
      </c>
      <c r="E7886" t="s">
        <v>16264</v>
      </c>
      <c r="F7886" t="s">
        <v>38923</v>
      </c>
      <c r="G7886">
        <v>29553629</v>
      </c>
      <c r="H7886">
        <v>1003367260</v>
      </c>
      <c r="I7886" t="s">
        <v>38924</v>
      </c>
      <c r="J7886" t="s">
        <v>38925</v>
      </c>
      <c r="K7886" t="s">
        <v>38926</v>
      </c>
      <c r="L7886" t="s">
        <v>38927</v>
      </c>
      <c r="M7886">
        <v>1168</v>
      </c>
      <c r="N7886">
        <v>2</v>
      </c>
      <c r="R7886" s="1">
        <v>43794</v>
      </c>
      <c r="S7886" t="s">
        <v>56</v>
      </c>
      <c r="W7886">
        <v>4</v>
      </c>
      <c r="X7886" t="s">
        <v>725</v>
      </c>
      <c r="Y7886">
        <v>1</v>
      </c>
      <c r="Z7886" t="s">
        <v>46545</v>
      </c>
      <c r="AB7886">
        <v>197908</v>
      </c>
      <c r="AC7886">
        <v>131</v>
      </c>
      <c r="AD7886" t="s">
        <v>752</v>
      </c>
      <c r="AE7886">
        <v>1061</v>
      </c>
      <c r="AF7886" t="s">
        <v>752</v>
      </c>
      <c r="AG7886">
        <v>1</v>
      </c>
      <c r="AH7886" t="s">
        <v>44482</v>
      </c>
      <c r="AI7886">
        <v>99</v>
      </c>
      <c r="AJ7886" t="s">
        <v>54511</v>
      </c>
      <c r="AK7886">
        <v>791</v>
      </c>
      <c r="AL7886" t="s">
        <v>2855</v>
      </c>
      <c r="AQ7886" t="s">
        <v>38928</v>
      </c>
      <c r="AR7886" t="s">
        <v>38929</v>
      </c>
      <c r="AS7886">
        <v>0</v>
      </c>
      <c r="AT7886" t="s">
        <v>61</v>
      </c>
      <c r="AU7886" t="s">
        <v>16271</v>
      </c>
      <c r="AX7886">
        <v>56.365262649999998</v>
      </c>
      <c r="AY7886">
        <v>9.6718808700000007</v>
      </c>
      <c r="AZ7886" t="s">
        <v>62</v>
      </c>
      <c r="BA7886">
        <v>1082</v>
      </c>
      <c r="BB7886" t="s">
        <v>2852</v>
      </c>
    </row>
    <row r="7887" spans="1:54" x14ac:dyDescent="0.25">
      <c r="A7887" s="1">
        <v>45200</v>
      </c>
      <c r="B7887">
        <v>761010</v>
      </c>
      <c r="C7887" t="s">
        <v>38930</v>
      </c>
      <c r="D7887">
        <v>8850</v>
      </c>
      <c r="E7887" t="s">
        <v>16264</v>
      </c>
      <c r="F7887" t="s">
        <v>38931</v>
      </c>
      <c r="I7887" t="s">
        <v>38932</v>
      </c>
      <c r="J7887" t="s">
        <v>38933</v>
      </c>
      <c r="K7887" t="s">
        <v>38934</v>
      </c>
      <c r="L7887" t="s">
        <v>46368</v>
      </c>
      <c r="M7887">
        <v>1657</v>
      </c>
      <c r="N7887">
        <v>11</v>
      </c>
      <c r="R7887" s="1">
        <v>40162</v>
      </c>
      <c r="S7887" t="s">
        <v>80</v>
      </c>
      <c r="V7887" s="1">
        <v>35217</v>
      </c>
      <c r="W7887">
        <v>5</v>
      </c>
      <c r="X7887" t="s">
        <v>557</v>
      </c>
      <c r="Y7887">
        <v>1</v>
      </c>
      <c r="Z7887" t="s">
        <v>46545</v>
      </c>
      <c r="AA7887">
        <v>10</v>
      </c>
      <c r="AB7887">
        <v>198108</v>
      </c>
      <c r="AC7887">
        <v>121</v>
      </c>
      <c r="AD7887" t="s">
        <v>70</v>
      </c>
      <c r="AE7887">
        <v>1013</v>
      </c>
      <c r="AF7887" t="s">
        <v>558</v>
      </c>
      <c r="AG7887">
        <v>3</v>
      </c>
      <c r="AH7887" t="s">
        <v>81</v>
      </c>
      <c r="AI7887">
        <v>22</v>
      </c>
      <c r="AJ7887" t="s">
        <v>52628</v>
      </c>
      <c r="AK7887">
        <v>791</v>
      </c>
      <c r="AL7887" t="s">
        <v>2855</v>
      </c>
      <c r="AS7887">
        <v>0</v>
      </c>
      <c r="AT7887" t="s">
        <v>61</v>
      </c>
      <c r="AU7887" t="s">
        <v>46369</v>
      </c>
      <c r="AX7887">
        <v>56.4184455447839</v>
      </c>
      <c r="AY7887">
        <v>9.7053550882491102</v>
      </c>
      <c r="AZ7887" t="s">
        <v>62</v>
      </c>
      <c r="BA7887">
        <v>1082</v>
      </c>
      <c r="BB7887" t="s">
        <v>2852</v>
      </c>
    </row>
    <row r="7888" spans="1:54" x14ac:dyDescent="0.25">
      <c r="A7888" s="1">
        <v>45200</v>
      </c>
      <c r="B7888">
        <v>761011</v>
      </c>
      <c r="C7888" t="s">
        <v>54228</v>
      </c>
      <c r="D7888">
        <v>8850</v>
      </c>
      <c r="E7888" t="s">
        <v>16264</v>
      </c>
      <c r="F7888" t="s">
        <v>54229</v>
      </c>
      <c r="G7888">
        <v>10344379</v>
      </c>
      <c r="H7888">
        <v>1000060834</v>
      </c>
      <c r="I7888" t="s">
        <v>38935</v>
      </c>
      <c r="J7888" t="s">
        <v>38936</v>
      </c>
      <c r="K7888" t="s">
        <v>38937</v>
      </c>
      <c r="L7888" t="s">
        <v>38938</v>
      </c>
      <c r="M7888">
        <v>113</v>
      </c>
      <c r="N7888" t="s">
        <v>32237</v>
      </c>
      <c r="R7888" s="1">
        <v>43789</v>
      </c>
      <c r="S7888" t="s">
        <v>56</v>
      </c>
      <c r="W7888">
        <v>5</v>
      </c>
      <c r="X7888" t="s">
        <v>557</v>
      </c>
      <c r="Y7888">
        <v>1</v>
      </c>
      <c r="Z7888" t="s">
        <v>46545</v>
      </c>
      <c r="AA7888">
        <v>9</v>
      </c>
      <c r="AB7888">
        <v>198608</v>
      </c>
      <c r="AC7888">
        <v>121</v>
      </c>
      <c r="AD7888" t="s">
        <v>70</v>
      </c>
      <c r="AE7888">
        <v>1013</v>
      </c>
      <c r="AF7888" t="s">
        <v>558</v>
      </c>
      <c r="AG7888">
        <v>1</v>
      </c>
      <c r="AH7888" t="s">
        <v>44482</v>
      </c>
      <c r="AI7888">
        <v>22</v>
      </c>
      <c r="AJ7888" t="s">
        <v>52628</v>
      </c>
      <c r="AK7888">
        <v>791</v>
      </c>
      <c r="AL7888" t="s">
        <v>2855</v>
      </c>
      <c r="AQ7888" t="s">
        <v>38939</v>
      </c>
      <c r="AR7888" t="s">
        <v>38940</v>
      </c>
      <c r="AS7888">
        <v>0</v>
      </c>
      <c r="AT7888" t="s">
        <v>61</v>
      </c>
      <c r="AU7888" t="s">
        <v>38941</v>
      </c>
      <c r="AW7888" t="s">
        <v>38942</v>
      </c>
      <c r="AX7888">
        <v>56.381013789999997</v>
      </c>
      <c r="AY7888">
        <v>9.6196573399999998</v>
      </c>
      <c r="AZ7888" t="s">
        <v>62</v>
      </c>
      <c r="BA7888">
        <v>1082</v>
      </c>
      <c r="BB7888" t="s">
        <v>2852</v>
      </c>
    </row>
    <row r="7889" spans="1:54" x14ac:dyDescent="0.25">
      <c r="A7889" s="1">
        <v>45200</v>
      </c>
      <c r="B7889">
        <v>761012</v>
      </c>
      <c r="C7889" t="s">
        <v>38943</v>
      </c>
      <c r="D7889">
        <v>8850</v>
      </c>
      <c r="E7889" t="s">
        <v>16264</v>
      </c>
      <c r="F7889" t="s">
        <v>38944</v>
      </c>
      <c r="G7889">
        <v>13152144</v>
      </c>
      <c r="H7889">
        <v>1000509945</v>
      </c>
      <c r="I7889" t="s">
        <v>38945</v>
      </c>
      <c r="K7889" t="s">
        <v>38946</v>
      </c>
      <c r="L7889" t="s">
        <v>38947</v>
      </c>
      <c r="M7889">
        <v>609</v>
      </c>
      <c r="N7889">
        <v>39</v>
      </c>
      <c r="R7889" s="1">
        <v>45086</v>
      </c>
      <c r="S7889" t="s">
        <v>6399</v>
      </c>
      <c r="W7889">
        <v>5</v>
      </c>
      <c r="X7889" t="s">
        <v>557</v>
      </c>
      <c r="Y7889">
        <v>1</v>
      </c>
      <c r="Z7889" t="s">
        <v>46545</v>
      </c>
      <c r="AA7889">
        <v>9</v>
      </c>
      <c r="AB7889">
        <v>198908</v>
      </c>
      <c r="AC7889">
        <v>121</v>
      </c>
      <c r="AD7889" t="s">
        <v>70</v>
      </c>
      <c r="AE7889">
        <v>1013</v>
      </c>
      <c r="AF7889" t="s">
        <v>558</v>
      </c>
      <c r="AG7889">
        <v>1</v>
      </c>
      <c r="AH7889" t="s">
        <v>44482</v>
      </c>
      <c r="AI7889">
        <v>22</v>
      </c>
      <c r="AJ7889" t="s">
        <v>52628</v>
      </c>
      <c r="AK7889">
        <v>791</v>
      </c>
      <c r="AL7889" t="s">
        <v>2855</v>
      </c>
      <c r="AQ7889" t="s">
        <v>38948</v>
      </c>
      <c r="AR7889" t="s">
        <v>38949</v>
      </c>
      <c r="AS7889">
        <v>0</v>
      </c>
      <c r="AT7889" t="s">
        <v>61</v>
      </c>
      <c r="AU7889" t="s">
        <v>38950</v>
      </c>
      <c r="AX7889">
        <v>56.355448590000002</v>
      </c>
      <c r="AY7889">
        <v>9.5840423399999999</v>
      </c>
      <c r="AZ7889" t="s">
        <v>62</v>
      </c>
      <c r="BA7889">
        <v>1082</v>
      </c>
      <c r="BB7889" t="s">
        <v>2852</v>
      </c>
    </row>
    <row r="7890" spans="1:54" x14ac:dyDescent="0.25">
      <c r="A7890" s="1">
        <v>45200</v>
      </c>
      <c r="B7890">
        <v>761013</v>
      </c>
      <c r="C7890" t="s">
        <v>38951</v>
      </c>
      <c r="D7890">
        <v>8850</v>
      </c>
      <c r="E7890" t="s">
        <v>16264</v>
      </c>
      <c r="F7890" t="s">
        <v>38952</v>
      </c>
      <c r="I7890" t="s">
        <v>38953</v>
      </c>
      <c r="K7890" t="s">
        <v>38934</v>
      </c>
      <c r="L7890" t="s">
        <v>46370</v>
      </c>
      <c r="M7890">
        <v>1657</v>
      </c>
      <c r="N7890">
        <v>11</v>
      </c>
      <c r="R7890" s="1">
        <v>40162</v>
      </c>
      <c r="S7890" t="s">
        <v>80</v>
      </c>
      <c r="V7890" s="1">
        <v>36130</v>
      </c>
      <c r="W7890">
        <v>5</v>
      </c>
      <c r="X7890" t="s">
        <v>557</v>
      </c>
      <c r="Y7890">
        <v>1</v>
      </c>
      <c r="Z7890" t="s">
        <v>46545</v>
      </c>
      <c r="AA7890">
        <v>10</v>
      </c>
      <c r="AB7890">
        <v>199608</v>
      </c>
      <c r="AC7890">
        <v>121</v>
      </c>
      <c r="AD7890" t="s">
        <v>70</v>
      </c>
      <c r="AE7890">
        <v>1013</v>
      </c>
      <c r="AF7890" t="s">
        <v>558</v>
      </c>
      <c r="AG7890">
        <v>3</v>
      </c>
      <c r="AH7890" t="s">
        <v>81</v>
      </c>
      <c r="AI7890">
        <v>22</v>
      </c>
      <c r="AJ7890" t="s">
        <v>52628</v>
      </c>
      <c r="AK7890">
        <v>791</v>
      </c>
      <c r="AL7890" t="s">
        <v>2855</v>
      </c>
      <c r="AS7890">
        <v>0</v>
      </c>
      <c r="AT7890" t="s">
        <v>61</v>
      </c>
      <c r="AU7890" t="s">
        <v>46369</v>
      </c>
      <c r="AW7890" t="s">
        <v>38954</v>
      </c>
      <c r="AX7890">
        <v>56.4184455447839</v>
      </c>
      <c r="AY7890">
        <v>9.7053550882491102</v>
      </c>
      <c r="AZ7890" t="s">
        <v>62</v>
      </c>
      <c r="BA7890">
        <v>1082</v>
      </c>
      <c r="BB7890" t="s">
        <v>2852</v>
      </c>
    </row>
    <row r="7891" spans="1:54" x14ac:dyDescent="0.25">
      <c r="A7891" s="1">
        <v>45200</v>
      </c>
      <c r="B7891">
        <v>761014</v>
      </c>
      <c r="C7891" t="s">
        <v>38955</v>
      </c>
      <c r="D7891">
        <v>8850</v>
      </c>
      <c r="E7891" t="s">
        <v>16264</v>
      </c>
      <c r="F7891" t="s">
        <v>38956</v>
      </c>
      <c r="I7891" t="s">
        <v>38957</v>
      </c>
      <c r="K7891" t="s">
        <v>38958</v>
      </c>
      <c r="L7891" t="s">
        <v>38959</v>
      </c>
      <c r="M7891">
        <v>1822</v>
      </c>
      <c r="R7891" s="1">
        <v>40162</v>
      </c>
      <c r="S7891" t="s">
        <v>80</v>
      </c>
      <c r="V7891" s="1">
        <v>36739</v>
      </c>
      <c r="W7891">
        <v>5</v>
      </c>
      <c r="X7891" t="s">
        <v>557</v>
      </c>
      <c r="Y7891">
        <v>1</v>
      </c>
      <c r="Z7891" t="s">
        <v>46545</v>
      </c>
      <c r="AA7891">
        <v>10</v>
      </c>
      <c r="AB7891">
        <v>199908</v>
      </c>
      <c r="AC7891">
        <v>121</v>
      </c>
      <c r="AD7891" t="s">
        <v>70</v>
      </c>
      <c r="AE7891">
        <v>1013</v>
      </c>
      <c r="AF7891" t="s">
        <v>558</v>
      </c>
      <c r="AG7891">
        <v>3</v>
      </c>
      <c r="AH7891" t="s">
        <v>81</v>
      </c>
      <c r="AI7891">
        <v>21</v>
      </c>
      <c r="AJ7891" t="s">
        <v>52613</v>
      </c>
      <c r="AK7891">
        <v>791</v>
      </c>
      <c r="AL7891" t="s">
        <v>2855</v>
      </c>
      <c r="AS7891">
        <v>0</v>
      </c>
      <c r="AT7891" t="s">
        <v>61</v>
      </c>
      <c r="AU7891" t="s">
        <v>17406</v>
      </c>
      <c r="AX7891">
        <v>56.377269763949997</v>
      </c>
      <c r="AY7891">
        <v>9.6417657215507209</v>
      </c>
      <c r="AZ7891" t="s">
        <v>62</v>
      </c>
      <c r="BA7891">
        <v>1082</v>
      </c>
      <c r="BB7891" t="s">
        <v>2852</v>
      </c>
    </row>
    <row r="7892" spans="1:54" x14ac:dyDescent="0.25">
      <c r="A7892" s="1">
        <v>45200</v>
      </c>
      <c r="B7892">
        <v>761015</v>
      </c>
      <c r="C7892" t="s">
        <v>38960</v>
      </c>
      <c r="D7892">
        <v>8850</v>
      </c>
      <c r="E7892" t="s">
        <v>16264</v>
      </c>
      <c r="F7892" t="s">
        <v>38961</v>
      </c>
      <c r="G7892">
        <v>27707343</v>
      </c>
      <c r="H7892">
        <v>1010531051</v>
      </c>
      <c r="I7892" t="s">
        <v>38962</v>
      </c>
      <c r="K7892" t="s">
        <v>38913</v>
      </c>
      <c r="L7892" t="s">
        <v>51899</v>
      </c>
      <c r="M7892">
        <v>816</v>
      </c>
      <c r="N7892">
        <v>3</v>
      </c>
      <c r="R7892" s="1">
        <v>42271</v>
      </c>
      <c r="S7892" t="s">
        <v>56</v>
      </c>
      <c r="V7892" s="1">
        <v>42216</v>
      </c>
      <c r="W7892">
        <v>5</v>
      </c>
      <c r="X7892" t="s">
        <v>557</v>
      </c>
      <c r="Y7892">
        <v>1</v>
      </c>
      <c r="Z7892" t="s">
        <v>46545</v>
      </c>
      <c r="AA7892">
        <v>9</v>
      </c>
      <c r="AB7892">
        <v>200408</v>
      </c>
      <c r="AC7892">
        <v>121</v>
      </c>
      <c r="AD7892" t="s">
        <v>70</v>
      </c>
      <c r="AE7892">
        <v>1013</v>
      </c>
      <c r="AF7892" t="s">
        <v>558</v>
      </c>
      <c r="AG7892">
        <v>3</v>
      </c>
      <c r="AH7892" t="s">
        <v>81</v>
      </c>
      <c r="AI7892">
        <v>21</v>
      </c>
      <c r="AJ7892" t="s">
        <v>52613</v>
      </c>
      <c r="AK7892">
        <v>791</v>
      </c>
      <c r="AL7892" t="s">
        <v>2855</v>
      </c>
      <c r="AQ7892" t="s">
        <v>38963</v>
      </c>
      <c r="AR7892" t="s">
        <v>38964</v>
      </c>
      <c r="AS7892">
        <v>0</v>
      </c>
      <c r="AT7892" t="s">
        <v>61</v>
      </c>
      <c r="AU7892" t="s">
        <v>51900</v>
      </c>
      <c r="AW7892" t="s">
        <v>13348</v>
      </c>
      <c r="AX7892">
        <v>56.335863245252099</v>
      </c>
      <c r="AY7892">
        <v>9.6363113047876308</v>
      </c>
      <c r="AZ7892" t="s">
        <v>62</v>
      </c>
      <c r="BA7892">
        <v>1082</v>
      </c>
      <c r="BB7892" t="s">
        <v>2852</v>
      </c>
    </row>
    <row r="7893" spans="1:54" x14ac:dyDescent="0.25">
      <c r="A7893" s="1">
        <v>45200</v>
      </c>
      <c r="B7893">
        <v>761016</v>
      </c>
      <c r="C7893" t="s">
        <v>38965</v>
      </c>
      <c r="D7893">
        <v>8850</v>
      </c>
      <c r="E7893" t="s">
        <v>16264</v>
      </c>
      <c r="F7893" t="s">
        <v>38965</v>
      </c>
      <c r="G7893">
        <v>27736890</v>
      </c>
      <c r="H7893">
        <v>1010565274</v>
      </c>
      <c r="I7893" t="s">
        <v>38966</v>
      </c>
      <c r="K7893" t="s">
        <v>38967</v>
      </c>
      <c r="L7893" t="s">
        <v>38892</v>
      </c>
      <c r="M7893">
        <v>979</v>
      </c>
      <c r="N7893">
        <v>69</v>
      </c>
      <c r="R7893" s="1">
        <v>44459</v>
      </c>
      <c r="S7893" t="s">
        <v>56</v>
      </c>
      <c r="W7893">
        <v>5</v>
      </c>
      <c r="X7893" t="s">
        <v>557</v>
      </c>
      <c r="Y7893">
        <v>1</v>
      </c>
      <c r="Z7893" t="s">
        <v>46545</v>
      </c>
      <c r="AA7893">
        <v>8</v>
      </c>
      <c r="AB7893">
        <v>200408</v>
      </c>
      <c r="AC7893">
        <v>121</v>
      </c>
      <c r="AD7893" t="s">
        <v>70</v>
      </c>
      <c r="AE7893">
        <v>1013</v>
      </c>
      <c r="AF7893" t="s">
        <v>558</v>
      </c>
      <c r="AG7893">
        <v>1</v>
      </c>
      <c r="AH7893" t="s">
        <v>44482</v>
      </c>
      <c r="AI7893">
        <v>21</v>
      </c>
      <c r="AJ7893" t="s">
        <v>52613</v>
      </c>
      <c r="AK7893">
        <v>791</v>
      </c>
      <c r="AL7893" t="s">
        <v>2855</v>
      </c>
      <c r="AQ7893" t="s">
        <v>38968</v>
      </c>
      <c r="AR7893" t="s">
        <v>38969</v>
      </c>
      <c r="AS7893">
        <v>0</v>
      </c>
      <c r="AT7893" t="s">
        <v>61</v>
      </c>
      <c r="AU7893" t="s">
        <v>38894</v>
      </c>
      <c r="AX7893">
        <v>56.411698700000002</v>
      </c>
      <c r="AY7893">
        <v>9.6120542499999999</v>
      </c>
      <c r="AZ7893" t="s">
        <v>62</v>
      </c>
      <c r="BA7893">
        <v>1082</v>
      </c>
      <c r="BB7893" t="s">
        <v>2852</v>
      </c>
    </row>
    <row r="7894" spans="1:54" x14ac:dyDescent="0.25">
      <c r="A7894" s="1">
        <v>45200</v>
      </c>
      <c r="B7894">
        <v>761017</v>
      </c>
      <c r="C7894" t="s">
        <v>38970</v>
      </c>
      <c r="D7894">
        <v>8850</v>
      </c>
      <c r="E7894" t="s">
        <v>16264</v>
      </c>
      <c r="F7894" t="s">
        <v>38971</v>
      </c>
      <c r="G7894">
        <v>14704779</v>
      </c>
      <c r="H7894">
        <v>1000788586</v>
      </c>
      <c r="I7894" t="s">
        <v>38972</v>
      </c>
      <c r="K7894" t="s">
        <v>38973</v>
      </c>
      <c r="L7894" t="s">
        <v>38974</v>
      </c>
      <c r="M7894">
        <v>436</v>
      </c>
      <c r="N7894">
        <v>14</v>
      </c>
      <c r="R7894" s="1">
        <v>40472</v>
      </c>
      <c r="S7894" t="s">
        <v>56</v>
      </c>
      <c r="T7894">
        <v>791</v>
      </c>
      <c r="U7894" t="s">
        <v>2855</v>
      </c>
      <c r="V7894" s="1">
        <v>40087</v>
      </c>
      <c r="W7894">
        <v>6</v>
      </c>
      <c r="X7894" t="s">
        <v>1289</v>
      </c>
      <c r="Y7894">
        <v>1</v>
      </c>
      <c r="Z7894" t="s">
        <v>46545</v>
      </c>
      <c r="AA7894">
        <v>10</v>
      </c>
      <c r="AB7894">
        <v>200611</v>
      </c>
      <c r="AC7894">
        <v>129</v>
      </c>
      <c r="AD7894" t="s">
        <v>2405</v>
      </c>
      <c r="AE7894">
        <v>1016</v>
      </c>
      <c r="AF7894" t="s">
        <v>2405</v>
      </c>
      <c r="AG7894">
        <v>3</v>
      </c>
      <c r="AH7894" t="s">
        <v>81</v>
      </c>
      <c r="AI7894">
        <v>99</v>
      </c>
      <c r="AJ7894" t="s">
        <v>54511</v>
      </c>
      <c r="AK7894">
        <v>791</v>
      </c>
      <c r="AL7894" t="s">
        <v>2855</v>
      </c>
      <c r="AQ7894" t="s">
        <v>38975</v>
      </c>
      <c r="AR7894" t="s">
        <v>38976</v>
      </c>
      <c r="AS7894">
        <v>0</v>
      </c>
      <c r="AT7894" t="s">
        <v>61</v>
      </c>
      <c r="AU7894" t="s">
        <v>38902</v>
      </c>
      <c r="AX7894">
        <v>56.452133619397102</v>
      </c>
      <c r="AY7894">
        <v>9.7517900359737997</v>
      </c>
      <c r="AZ7894" t="s">
        <v>62</v>
      </c>
      <c r="BA7894">
        <v>1082</v>
      </c>
      <c r="BB7894" t="s">
        <v>2852</v>
      </c>
    </row>
    <row r="7895" spans="1:54" x14ac:dyDescent="0.25">
      <c r="A7895" s="1">
        <v>45200</v>
      </c>
      <c r="B7895">
        <v>761210</v>
      </c>
      <c r="C7895" t="s">
        <v>38977</v>
      </c>
      <c r="D7895">
        <v>8850</v>
      </c>
      <c r="E7895" t="s">
        <v>16264</v>
      </c>
      <c r="F7895" t="s">
        <v>38978</v>
      </c>
      <c r="G7895">
        <v>29189846</v>
      </c>
      <c r="H7895">
        <v>1003368553</v>
      </c>
      <c r="I7895" t="s">
        <v>51901</v>
      </c>
      <c r="J7895" t="s">
        <v>38880</v>
      </c>
      <c r="K7895" t="s">
        <v>38979</v>
      </c>
      <c r="L7895" t="s">
        <v>46366</v>
      </c>
      <c r="M7895">
        <v>829</v>
      </c>
      <c r="N7895">
        <v>8</v>
      </c>
      <c r="R7895" s="1">
        <v>40939</v>
      </c>
      <c r="S7895" t="s">
        <v>56</v>
      </c>
      <c r="T7895">
        <v>791</v>
      </c>
      <c r="U7895" t="s">
        <v>2855</v>
      </c>
      <c r="V7895" s="1">
        <v>39295</v>
      </c>
      <c r="W7895">
        <v>2</v>
      </c>
      <c r="X7895" t="s">
        <v>57</v>
      </c>
      <c r="Y7895">
        <v>1</v>
      </c>
      <c r="Z7895" t="s">
        <v>46545</v>
      </c>
      <c r="AB7895">
        <v>197008</v>
      </c>
      <c r="AC7895">
        <v>125</v>
      </c>
      <c r="AD7895" t="s">
        <v>1344</v>
      </c>
      <c r="AE7895">
        <v>1014</v>
      </c>
      <c r="AF7895" t="s">
        <v>1352</v>
      </c>
      <c r="AG7895">
        <v>3</v>
      </c>
      <c r="AH7895" t="s">
        <v>81</v>
      </c>
      <c r="AI7895">
        <v>24</v>
      </c>
      <c r="AJ7895" t="s">
        <v>1344</v>
      </c>
      <c r="AK7895">
        <v>791</v>
      </c>
      <c r="AL7895" t="s">
        <v>2855</v>
      </c>
      <c r="AQ7895" t="s">
        <v>38980</v>
      </c>
      <c r="AR7895" t="s">
        <v>38981</v>
      </c>
      <c r="AS7895">
        <v>0</v>
      </c>
      <c r="AT7895" t="s">
        <v>61</v>
      </c>
      <c r="AU7895" t="s">
        <v>46367</v>
      </c>
      <c r="AZ7895" t="s">
        <v>62</v>
      </c>
      <c r="BA7895">
        <v>1082</v>
      </c>
      <c r="BB7895" t="s">
        <v>2852</v>
      </c>
    </row>
    <row r="7896" spans="1:54" x14ac:dyDescent="0.25">
      <c r="A7896" s="1">
        <v>45200</v>
      </c>
      <c r="B7896">
        <v>761211</v>
      </c>
      <c r="C7896" t="s">
        <v>51902</v>
      </c>
      <c r="D7896">
        <v>8850</v>
      </c>
      <c r="E7896" t="s">
        <v>16264</v>
      </c>
      <c r="F7896" t="s">
        <v>51903</v>
      </c>
      <c r="R7896" s="1">
        <v>40162</v>
      </c>
      <c r="S7896" t="s">
        <v>80</v>
      </c>
      <c r="T7896">
        <v>791</v>
      </c>
      <c r="U7896" t="s">
        <v>2855</v>
      </c>
      <c r="V7896" s="1">
        <v>28642</v>
      </c>
      <c r="W7896">
        <v>2</v>
      </c>
      <c r="X7896" t="s">
        <v>57</v>
      </c>
      <c r="Y7896">
        <v>1</v>
      </c>
      <c r="Z7896" t="s">
        <v>46545</v>
      </c>
      <c r="AC7896">
        <v>125</v>
      </c>
      <c r="AD7896" t="s">
        <v>1344</v>
      </c>
      <c r="AE7896">
        <v>1014</v>
      </c>
      <c r="AF7896" t="s">
        <v>1352</v>
      </c>
      <c r="AG7896">
        <v>3</v>
      </c>
      <c r="AH7896" t="s">
        <v>81</v>
      </c>
      <c r="AI7896">
        <v>24</v>
      </c>
      <c r="AJ7896" t="s">
        <v>1344</v>
      </c>
      <c r="AK7896">
        <v>791</v>
      </c>
      <c r="AL7896" t="s">
        <v>2855</v>
      </c>
      <c r="AS7896">
        <v>0</v>
      </c>
      <c r="AT7896" t="s">
        <v>61</v>
      </c>
      <c r="AZ7896" t="s">
        <v>62</v>
      </c>
      <c r="BA7896">
        <v>1082</v>
      </c>
      <c r="BB7896" t="s">
        <v>2852</v>
      </c>
    </row>
    <row r="7897" spans="1:54" x14ac:dyDescent="0.25">
      <c r="A7897" s="1">
        <v>45200</v>
      </c>
      <c r="B7897">
        <v>761212</v>
      </c>
      <c r="C7897" t="s">
        <v>51904</v>
      </c>
      <c r="D7897">
        <v>8850</v>
      </c>
      <c r="E7897" t="s">
        <v>16264</v>
      </c>
      <c r="F7897" t="s">
        <v>51905</v>
      </c>
      <c r="R7897" s="1">
        <v>40162</v>
      </c>
      <c r="S7897" t="s">
        <v>80</v>
      </c>
      <c r="T7897">
        <v>791</v>
      </c>
      <c r="U7897" t="s">
        <v>2855</v>
      </c>
      <c r="V7897" s="1">
        <v>28642</v>
      </c>
      <c r="W7897">
        <v>2</v>
      </c>
      <c r="X7897" t="s">
        <v>57</v>
      </c>
      <c r="Y7897">
        <v>1</v>
      </c>
      <c r="Z7897" t="s">
        <v>46545</v>
      </c>
      <c r="AC7897">
        <v>125</v>
      </c>
      <c r="AD7897" t="s">
        <v>1344</v>
      </c>
      <c r="AE7897">
        <v>1014</v>
      </c>
      <c r="AF7897" t="s">
        <v>1352</v>
      </c>
      <c r="AG7897">
        <v>3</v>
      </c>
      <c r="AH7897" t="s">
        <v>81</v>
      </c>
      <c r="AI7897">
        <v>24</v>
      </c>
      <c r="AJ7897" t="s">
        <v>1344</v>
      </c>
      <c r="AK7897">
        <v>791</v>
      </c>
      <c r="AL7897" t="s">
        <v>2855</v>
      </c>
      <c r="AS7897">
        <v>0</v>
      </c>
      <c r="AT7897" t="s">
        <v>61</v>
      </c>
      <c r="AZ7897" t="s">
        <v>62</v>
      </c>
      <c r="BA7897">
        <v>1082</v>
      </c>
      <c r="BB7897" t="s">
        <v>2852</v>
      </c>
    </row>
    <row r="7898" spans="1:54" x14ac:dyDescent="0.25">
      <c r="A7898" s="1">
        <v>45200</v>
      </c>
      <c r="B7898">
        <v>761213</v>
      </c>
      <c r="C7898" t="s">
        <v>38982</v>
      </c>
      <c r="D7898">
        <v>8850</v>
      </c>
      <c r="E7898" t="s">
        <v>16264</v>
      </c>
      <c r="F7898" t="s">
        <v>38983</v>
      </c>
      <c r="I7898" t="s">
        <v>38984</v>
      </c>
      <c r="K7898" t="s">
        <v>38985</v>
      </c>
      <c r="L7898" t="s">
        <v>55704</v>
      </c>
      <c r="M7898">
        <v>1120</v>
      </c>
      <c r="N7898">
        <v>7</v>
      </c>
      <c r="R7898" s="1">
        <v>40162</v>
      </c>
      <c r="S7898" t="s">
        <v>80</v>
      </c>
      <c r="T7898">
        <v>791</v>
      </c>
      <c r="U7898" t="s">
        <v>2855</v>
      </c>
      <c r="V7898" s="1">
        <v>32660</v>
      </c>
      <c r="W7898">
        <v>2</v>
      </c>
      <c r="X7898" t="s">
        <v>57</v>
      </c>
      <c r="Y7898">
        <v>1</v>
      </c>
      <c r="Z7898" t="s">
        <v>46545</v>
      </c>
      <c r="AB7898">
        <v>194804</v>
      </c>
      <c r="AC7898">
        <v>125</v>
      </c>
      <c r="AD7898" t="s">
        <v>1344</v>
      </c>
      <c r="AE7898">
        <v>1014</v>
      </c>
      <c r="AF7898" t="s">
        <v>1352</v>
      </c>
      <c r="AG7898">
        <v>3</v>
      </c>
      <c r="AH7898" t="s">
        <v>81</v>
      </c>
      <c r="AI7898">
        <v>24</v>
      </c>
      <c r="AJ7898" t="s">
        <v>1344</v>
      </c>
      <c r="AK7898">
        <v>791</v>
      </c>
      <c r="AL7898" t="s">
        <v>2855</v>
      </c>
      <c r="AS7898">
        <v>0</v>
      </c>
      <c r="AT7898" t="s">
        <v>61</v>
      </c>
      <c r="AU7898" t="s">
        <v>47085</v>
      </c>
      <c r="AX7898">
        <v>56.379679846681903</v>
      </c>
      <c r="AY7898">
        <v>9.6620256760178602</v>
      </c>
      <c r="AZ7898" t="s">
        <v>62</v>
      </c>
      <c r="BA7898">
        <v>1082</v>
      </c>
      <c r="BB7898" t="s">
        <v>2852</v>
      </c>
    </row>
    <row r="7899" spans="1:54" x14ac:dyDescent="0.25">
      <c r="A7899" s="1">
        <v>45200</v>
      </c>
      <c r="B7899">
        <v>761302</v>
      </c>
      <c r="C7899" t="s">
        <v>51906</v>
      </c>
      <c r="D7899">
        <v>8850</v>
      </c>
      <c r="E7899" t="s">
        <v>16264</v>
      </c>
      <c r="F7899" t="s">
        <v>51907</v>
      </c>
      <c r="G7899">
        <v>14933239</v>
      </c>
      <c r="H7899">
        <v>1000831185</v>
      </c>
      <c r="I7899" t="s">
        <v>38986</v>
      </c>
      <c r="J7899" t="s">
        <v>38987</v>
      </c>
      <c r="K7899" t="s">
        <v>38988</v>
      </c>
      <c r="L7899" t="s">
        <v>38989</v>
      </c>
      <c r="M7899">
        <v>1822</v>
      </c>
      <c r="N7899">
        <v>9</v>
      </c>
      <c r="R7899" s="1">
        <v>43724</v>
      </c>
      <c r="S7899" t="s">
        <v>56</v>
      </c>
      <c r="W7899">
        <v>5</v>
      </c>
      <c r="X7899" t="s">
        <v>557</v>
      </c>
      <c r="Y7899">
        <v>7</v>
      </c>
      <c r="Z7899" t="s">
        <v>1499</v>
      </c>
      <c r="AB7899">
        <v>195511</v>
      </c>
      <c r="AC7899">
        <v>141</v>
      </c>
      <c r="AD7899" t="s">
        <v>46688</v>
      </c>
      <c r="AE7899">
        <v>1022</v>
      </c>
      <c r="AF7899" t="s">
        <v>46688</v>
      </c>
      <c r="AG7899">
        <v>1</v>
      </c>
      <c r="AH7899" t="s">
        <v>44482</v>
      </c>
      <c r="AI7899">
        <v>84</v>
      </c>
      <c r="AJ7899" t="s">
        <v>46689</v>
      </c>
      <c r="AK7899">
        <v>791</v>
      </c>
      <c r="AL7899" t="s">
        <v>2855</v>
      </c>
      <c r="AQ7899" t="s">
        <v>38990</v>
      </c>
      <c r="AR7899" t="s">
        <v>38991</v>
      </c>
      <c r="AS7899">
        <v>0</v>
      </c>
      <c r="AT7899" t="s">
        <v>61</v>
      </c>
      <c r="AU7899" t="s">
        <v>17406</v>
      </c>
      <c r="AX7899">
        <v>56.37718228</v>
      </c>
      <c r="AY7899">
        <v>9.6442399000000005</v>
      </c>
      <c r="AZ7899" t="s">
        <v>62</v>
      </c>
      <c r="BA7899">
        <v>1082</v>
      </c>
      <c r="BB7899" t="s">
        <v>2852</v>
      </c>
    </row>
    <row r="7900" spans="1:54" x14ac:dyDescent="0.25">
      <c r="A7900" s="1">
        <v>45200</v>
      </c>
      <c r="B7900">
        <v>761303</v>
      </c>
      <c r="C7900" t="s">
        <v>51908</v>
      </c>
      <c r="D7900">
        <v>8850</v>
      </c>
      <c r="E7900" t="s">
        <v>16264</v>
      </c>
      <c r="F7900" t="s">
        <v>51909</v>
      </c>
      <c r="G7900">
        <v>89720516</v>
      </c>
      <c r="H7900">
        <v>1002825183</v>
      </c>
      <c r="I7900" t="s">
        <v>38992</v>
      </c>
      <c r="J7900" t="s">
        <v>38993</v>
      </c>
      <c r="K7900" t="s">
        <v>38994</v>
      </c>
      <c r="L7900" t="s">
        <v>51910</v>
      </c>
      <c r="M7900">
        <v>534</v>
      </c>
      <c r="N7900">
        <v>31</v>
      </c>
      <c r="R7900" s="1">
        <v>45197</v>
      </c>
      <c r="S7900" t="s">
        <v>597</v>
      </c>
      <c r="W7900">
        <v>5</v>
      </c>
      <c r="X7900" t="s">
        <v>557</v>
      </c>
      <c r="Y7900">
        <v>1</v>
      </c>
      <c r="Z7900" t="s">
        <v>46545</v>
      </c>
      <c r="AA7900">
        <v>10</v>
      </c>
      <c r="AB7900">
        <v>198008</v>
      </c>
      <c r="AC7900">
        <v>123</v>
      </c>
      <c r="AD7900" t="s">
        <v>1507</v>
      </c>
      <c r="AE7900">
        <v>1011</v>
      </c>
      <c r="AF7900" t="s">
        <v>1507</v>
      </c>
      <c r="AG7900">
        <v>1</v>
      </c>
      <c r="AH7900" t="s">
        <v>44482</v>
      </c>
      <c r="AI7900">
        <v>80</v>
      </c>
      <c r="AJ7900" t="s">
        <v>1507</v>
      </c>
      <c r="AK7900">
        <v>791</v>
      </c>
      <c r="AL7900" t="s">
        <v>2855</v>
      </c>
      <c r="AQ7900" t="s">
        <v>38995</v>
      </c>
      <c r="AR7900" t="s">
        <v>38996</v>
      </c>
      <c r="AS7900">
        <v>0</v>
      </c>
      <c r="AT7900" t="s">
        <v>61</v>
      </c>
      <c r="AU7900" t="s">
        <v>51911</v>
      </c>
      <c r="AX7900">
        <v>56.395775469999997</v>
      </c>
      <c r="AY7900">
        <v>9.6392179700000007</v>
      </c>
      <c r="AZ7900" t="s">
        <v>62</v>
      </c>
      <c r="BA7900">
        <v>1082</v>
      </c>
      <c r="BB7900" t="s">
        <v>2852</v>
      </c>
    </row>
    <row r="7901" spans="1:54" x14ac:dyDescent="0.25">
      <c r="A7901" s="1">
        <v>45200</v>
      </c>
      <c r="B7901">
        <v>761350</v>
      </c>
      <c r="C7901" t="s">
        <v>38997</v>
      </c>
      <c r="D7901">
        <v>8850</v>
      </c>
      <c r="E7901" t="s">
        <v>16264</v>
      </c>
      <c r="F7901" t="s">
        <v>38998</v>
      </c>
      <c r="G7901">
        <v>14928847</v>
      </c>
      <c r="H7901">
        <v>1003368589</v>
      </c>
      <c r="I7901" t="s">
        <v>51912</v>
      </c>
      <c r="J7901" t="s">
        <v>38999</v>
      </c>
      <c r="K7901" t="s">
        <v>39000</v>
      </c>
      <c r="L7901" t="s">
        <v>39001</v>
      </c>
      <c r="M7901">
        <v>1178</v>
      </c>
      <c r="N7901">
        <v>12</v>
      </c>
      <c r="R7901" s="1">
        <v>40939</v>
      </c>
      <c r="S7901" t="s">
        <v>56</v>
      </c>
      <c r="V7901" s="1">
        <v>39142</v>
      </c>
      <c r="W7901">
        <v>5</v>
      </c>
      <c r="X7901" t="s">
        <v>557</v>
      </c>
      <c r="Y7901">
        <v>1</v>
      </c>
      <c r="Z7901" t="s">
        <v>46545</v>
      </c>
      <c r="AB7901">
        <v>198312</v>
      </c>
      <c r="AC7901">
        <v>146</v>
      </c>
      <c r="AD7901" t="s">
        <v>1428</v>
      </c>
      <c r="AE7901">
        <v>1025</v>
      </c>
      <c r="AF7901" t="s">
        <v>1428</v>
      </c>
      <c r="AG7901">
        <v>3</v>
      </c>
      <c r="AH7901" t="s">
        <v>81</v>
      </c>
      <c r="AI7901">
        <v>85</v>
      </c>
      <c r="AJ7901" t="s">
        <v>1428</v>
      </c>
      <c r="AK7901">
        <v>791</v>
      </c>
      <c r="AL7901" t="s">
        <v>2855</v>
      </c>
      <c r="AQ7901" t="s">
        <v>39002</v>
      </c>
      <c r="AR7901" t="s">
        <v>39003</v>
      </c>
      <c r="AS7901">
        <v>0</v>
      </c>
      <c r="AT7901" t="s">
        <v>61</v>
      </c>
      <c r="AU7901" t="s">
        <v>39004</v>
      </c>
      <c r="AZ7901" t="s">
        <v>62</v>
      </c>
      <c r="BA7901">
        <v>1082</v>
      </c>
      <c r="BB7901" t="s">
        <v>2852</v>
      </c>
    </row>
    <row r="7902" spans="1:54" x14ac:dyDescent="0.25">
      <c r="A7902" s="1">
        <v>45200</v>
      </c>
      <c r="B7902">
        <v>761375</v>
      </c>
      <c r="C7902" t="s">
        <v>39005</v>
      </c>
      <c r="D7902">
        <v>8850</v>
      </c>
      <c r="E7902" t="s">
        <v>16264</v>
      </c>
      <c r="F7902" t="s">
        <v>51913</v>
      </c>
      <c r="I7902" t="s">
        <v>39006</v>
      </c>
      <c r="J7902" t="s">
        <v>38987</v>
      </c>
      <c r="K7902" t="s">
        <v>38988</v>
      </c>
      <c r="L7902" t="s">
        <v>38989</v>
      </c>
      <c r="M7902">
        <v>1822</v>
      </c>
      <c r="N7902">
        <v>9</v>
      </c>
      <c r="R7902" s="1">
        <v>40162</v>
      </c>
      <c r="S7902" t="s">
        <v>80</v>
      </c>
      <c r="V7902" s="1">
        <v>36130</v>
      </c>
      <c r="W7902">
        <v>5</v>
      </c>
      <c r="X7902" t="s">
        <v>557</v>
      </c>
      <c r="Y7902">
        <v>1</v>
      </c>
      <c r="Z7902" t="s">
        <v>46545</v>
      </c>
      <c r="AB7902">
        <v>199104</v>
      </c>
      <c r="AC7902">
        <v>147</v>
      </c>
      <c r="AD7902" t="s">
        <v>46697</v>
      </c>
      <c r="AE7902">
        <v>1021</v>
      </c>
      <c r="AF7902" t="s">
        <v>46697</v>
      </c>
      <c r="AG7902">
        <v>3</v>
      </c>
      <c r="AH7902" t="s">
        <v>81</v>
      </c>
      <c r="AI7902">
        <v>86</v>
      </c>
      <c r="AJ7902" t="s">
        <v>46697</v>
      </c>
      <c r="AK7902">
        <v>791</v>
      </c>
      <c r="AL7902" t="s">
        <v>2855</v>
      </c>
      <c r="AS7902">
        <v>0</v>
      </c>
      <c r="AT7902" t="s">
        <v>61</v>
      </c>
      <c r="AU7902" t="s">
        <v>17406</v>
      </c>
      <c r="AX7902">
        <v>56.377178035403197</v>
      </c>
      <c r="AY7902">
        <v>9.6442425814570694</v>
      </c>
      <c r="AZ7902" t="s">
        <v>62</v>
      </c>
      <c r="BA7902">
        <v>1082</v>
      </c>
      <c r="BB7902" t="s">
        <v>2852</v>
      </c>
    </row>
    <row r="7903" spans="1:54" x14ac:dyDescent="0.25">
      <c r="A7903" s="1">
        <v>45200</v>
      </c>
      <c r="B7903">
        <v>761376</v>
      </c>
      <c r="C7903" t="s">
        <v>39007</v>
      </c>
      <c r="D7903">
        <v>8840</v>
      </c>
      <c r="E7903" t="s">
        <v>51895</v>
      </c>
      <c r="F7903" t="s">
        <v>51914</v>
      </c>
      <c r="K7903" t="s">
        <v>39008</v>
      </c>
      <c r="L7903" t="s">
        <v>39009</v>
      </c>
      <c r="M7903">
        <v>521</v>
      </c>
      <c r="N7903">
        <v>5</v>
      </c>
      <c r="R7903" s="1">
        <v>40162</v>
      </c>
      <c r="S7903" t="s">
        <v>80</v>
      </c>
      <c r="V7903" s="1">
        <v>34121</v>
      </c>
      <c r="W7903">
        <v>5</v>
      </c>
      <c r="X7903" t="s">
        <v>557</v>
      </c>
      <c r="Y7903">
        <v>1</v>
      </c>
      <c r="Z7903" t="s">
        <v>46545</v>
      </c>
      <c r="AB7903">
        <v>199107</v>
      </c>
      <c r="AC7903">
        <v>147</v>
      </c>
      <c r="AD7903" t="s">
        <v>46697</v>
      </c>
      <c r="AE7903">
        <v>1021</v>
      </c>
      <c r="AF7903" t="s">
        <v>46697</v>
      </c>
      <c r="AG7903">
        <v>3</v>
      </c>
      <c r="AH7903" t="s">
        <v>81</v>
      </c>
      <c r="AI7903">
        <v>86</v>
      </c>
      <c r="AJ7903" t="s">
        <v>46697</v>
      </c>
      <c r="AK7903">
        <v>791</v>
      </c>
      <c r="AL7903" t="s">
        <v>2855</v>
      </c>
      <c r="AM7903">
        <v>2</v>
      </c>
      <c r="AN7903" t="s">
        <v>119</v>
      </c>
      <c r="AO7903">
        <v>771376</v>
      </c>
      <c r="AS7903">
        <v>0</v>
      </c>
      <c r="AT7903" t="s">
        <v>61</v>
      </c>
      <c r="AU7903" t="s">
        <v>39010</v>
      </c>
      <c r="AX7903">
        <v>56.355135193679999</v>
      </c>
      <c r="AY7903">
        <v>9.5088996777984001</v>
      </c>
      <c r="AZ7903" t="s">
        <v>62</v>
      </c>
      <c r="BA7903">
        <v>1082</v>
      </c>
      <c r="BB7903" t="s">
        <v>2852</v>
      </c>
    </row>
    <row r="7904" spans="1:54" x14ac:dyDescent="0.25">
      <c r="A7904" s="1">
        <v>45200</v>
      </c>
      <c r="B7904">
        <v>761400</v>
      </c>
      <c r="C7904" t="s">
        <v>39011</v>
      </c>
      <c r="D7904">
        <v>8850</v>
      </c>
      <c r="E7904" t="s">
        <v>16264</v>
      </c>
      <c r="F7904" t="s">
        <v>39012</v>
      </c>
      <c r="G7904">
        <v>14940596</v>
      </c>
      <c r="H7904">
        <v>1004932389</v>
      </c>
      <c r="I7904" t="s">
        <v>16709</v>
      </c>
      <c r="J7904" t="s">
        <v>39013</v>
      </c>
      <c r="K7904" t="s">
        <v>16710</v>
      </c>
      <c r="L7904" t="s">
        <v>39014</v>
      </c>
      <c r="M7904">
        <v>69</v>
      </c>
      <c r="N7904">
        <v>10</v>
      </c>
      <c r="R7904" s="1">
        <v>44078</v>
      </c>
      <c r="S7904" t="s">
        <v>56</v>
      </c>
      <c r="W7904">
        <v>4</v>
      </c>
      <c r="X7904" t="s">
        <v>725</v>
      </c>
      <c r="Y7904">
        <v>1</v>
      </c>
      <c r="Z7904" t="s">
        <v>46545</v>
      </c>
      <c r="AB7904">
        <v>200210</v>
      </c>
      <c r="AC7904">
        <v>242</v>
      </c>
      <c r="AD7904" t="s">
        <v>1687</v>
      </c>
      <c r="AE7904">
        <v>1071</v>
      </c>
      <c r="AF7904" t="s">
        <v>1688</v>
      </c>
      <c r="AG7904">
        <v>1</v>
      </c>
      <c r="AH7904" t="s">
        <v>44482</v>
      </c>
      <c r="AI7904">
        <v>99</v>
      </c>
      <c r="AJ7904" t="s">
        <v>54511</v>
      </c>
      <c r="AK7904">
        <v>791</v>
      </c>
      <c r="AL7904" t="s">
        <v>2855</v>
      </c>
      <c r="AP7904">
        <v>281398</v>
      </c>
      <c r="AQ7904" t="s">
        <v>16712</v>
      </c>
      <c r="AR7904" t="s">
        <v>16713</v>
      </c>
      <c r="AS7904">
        <v>2</v>
      </c>
      <c r="AT7904" t="s">
        <v>1413</v>
      </c>
      <c r="AU7904" t="s">
        <v>11691</v>
      </c>
      <c r="AX7904">
        <v>56.367274330000001</v>
      </c>
      <c r="AY7904">
        <v>9.6710157100000007</v>
      </c>
      <c r="AZ7904" t="s">
        <v>62</v>
      </c>
      <c r="BA7904">
        <v>1082</v>
      </c>
      <c r="BB7904" t="s">
        <v>2852</v>
      </c>
    </row>
    <row r="7905" spans="1:54" x14ac:dyDescent="0.25">
      <c r="A7905" s="1">
        <v>45200</v>
      </c>
      <c r="B7905">
        <v>763001</v>
      </c>
      <c r="C7905" t="s">
        <v>51915</v>
      </c>
      <c r="D7905">
        <v>8800</v>
      </c>
      <c r="E7905" t="s">
        <v>2851</v>
      </c>
      <c r="F7905" t="s">
        <v>51916</v>
      </c>
      <c r="G7905">
        <v>29189846</v>
      </c>
      <c r="H7905">
        <v>1003368802</v>
      </c>
      <c r="I7905" t="s">
        <v>48845</v>
      </c>
      <c r="K7905" t="s">
        <v>39015</v>
      </c>
      <c r="L7905" t="s">
        <v>39016</v>
      </c>
      <c r="M7905">
        <v>3547</v>
      </c>
      <c r="N7905">
        <v>188</v>
      </c>
      <c r="R7905" s="1">
        <v>44984</v>
      </c>
      <c r="S7905" t="s">
        <v>673</v>
      </c>
      <c r="T7905">
        <v>791</v>
      </c>
      <c r="U7905" t="s">
        <v>2855</v>
      </c>
      <c r="W7905">
        <v>2</v>
      </c>
      <c r="X7905" t="s">
        <v>57</v>
      </c>
      <c r="Y7905">
        <v>1</v>
      </c>
      <c r="Z7905" t="s">
        <v>46545</v>
      </c>
      <c r="AA7905">
        <v>9</v>
      </c>
      <c r="AB7905">
        <v>196308</v>
      </c>
      <c r="AC7905">
        <v>121</v>
      </c>
      <c r="AD7905" t="s">
        <v>70</v>
      </c>
      <c r="AE7905">
        <v>1012</v>
      </c>
      <c r="AF7905" t="s">
        <v>71</v>
      </c>
      <c r="AG7905">
        <v>1</v>
      </c>
      <c r="AH7905" t="s">
        <v>44482</v>
      </c>
      <c r="AI7905">
        <v>21</v>
      </c>
      <c r="AJ7905" t="s">
        <v>52613</v>
      </c>
      <c r="AK7905">
        <v>791</v>
      </c>
      <c r="AL7905" t="s">
        <v>2855</v>
      </c>
      <c r="AP7905">
        <v>281294</v>
      </c>
      <c r="AQ7905" t="s">
        <v>39017</v>
      </c>
      <c r="AR7905" t="s">
        <v>16351</v>
      </c>
      <c r="AS7905">
        <v>2</v>
      </c>
      <c r="AT7905" t="s">
        <v>1413</v>
      </c>
      <c r="AU7905" t="s">
        <v>16352</v>
      </c>
      <c r="AX7905">
        <v>56.443402570000003</v>
      </c>
      <c r="AY7905">
        <v>9.1740718599999997</v>
      </c>
      <c r="AZ7905" t="s">
        <v>62</v>
      </c>
      <c r="BA7905">
        <v>1082</v>
      </c>
      <c r="BB7905" t="s">
        <v>2852</v>
      </c>
    </row>
    <row r="7906" spans="1:54" x14ac:dyDescent="0.25">
      <c r="A7906" s="1">
        <v>45200</v>
      </c>
      <c r="B7906">
        <v>763002</v>
      </c>
      <c r="C7906" t="s">
        <v>9823</v>
      </c>
      <c r="D7906">
        <v>7800</v>
      </c>
      <c r="E7906" t="s">
        <v>6851</v>
      </c>
      <c r="F7906" t="s">
        <v>39018</v>
      </c>
      <c r="I7906" t="s">
        <v>39019</v>
      </c>
      <c r="K7906" t="s">
        <v>39020</v>
      </c>
      <c r="L7906" t="s">
        <v>54230</v>
      </c>
      <c r="M7906">
        <v>253</v>
      </c>
      <c r="R7906" s="1">
        <v>40162</v>
      </c>
      <c r="S7906" t="s">
        <v>80</v>
      </c>
      <c r="T7906">
        <v>791</v>
      </c>
      <c r="U7906" t="s">
        <v>2855</v>
      </c>
      <c r="V7906" s="1">
        <v>31199</v>
      </c>
      <c r="W7906">
        <v>2</v>
      </c>
      <c r="X7906" t="s">
        <v>57</v>
      </c>
      <c r="Y7906">
        <v>1</v>
      </c>
      <c r="Z7906" t="s">
        <v>46545</v>
      </c>
      <c r="AA7906">
        <v>5</v>
      </c>
      <c r="AB7906">
        <v>190808</v>
      </c>
      <c r="AC7906">
        <v>121</v>
      </c>
      <c r="AD7906" t="s">
        <v>70</v>
      </c>
      <c r="AE7906">
        <v>1012</v>
      </c>
      <c r="AF7906" t="s">
        <v>71</v>
      </c>
      <c r="AG7906">
        <v>3</v>
      </c>
      <c r="AH7906" t="s">
        <v>81</v>
      </c>
      <c r="AI7906">
        <v>22</v>
      </c>
      <c r="AJ7906" t="s">
        <v>52628</v>
      </c>
      <c r="AK7906">
        <v>791</v>
      </c>
      <c r="AL7906" t="s">
        <v>2855</v>
      </c>
      <c r="AS7906">
        <v>0</v>
      </c>
      <c r="AT7906" t="s">
        <v>61</v>
      </c>
      <c r="AU7906" t="s">
        <v>54231</v>
      </c>
      <c r="AX7906">
        <v>56.443821536790097</v>
      </c>
      <c r="AY7906">
        <v>9.00553501038166</v>
      </c>
      <c r="AZ7906" t="s">
        <v>62</v>
      </c>
      <c r="BA7906">
        <v>1082</v>
      </c>
      <c r="BB7906" t="s">
        <v>2852</v>
      </c>
    </row>
    <row r="7907" spans="1:54" x14ac:dyDescent="0.25">
      <c r="A7907" s="1">
        <v>45200</v>
      </c>
      <c r="B7907">
        <v>763003</v>
      </c>
      <c r="C7907" t="s">
        <v>51917</v>
      </c>
      <c r="D7907">
        <v>7850</v>
      </c>
      <c r="E7907" t="s">
        <v>39021</v>
      </c>
      <c r="F7907" t="s">
        <v>51918</v>
      </c>
      <c r="I7907" t="s">
        <v>54232</v>
      </c>
      <c r="K7907" t="s">
        <v>39022</v>
      </c>
      <c r="L7907" t="s">
        <v>51919</v>
      </c>
      <c r="M7907">
        <v>684</v>
      </c>
      <c r="N7907">
        <v>68</v>
      </c>
      <c r="R7907" s="1">
        <v>40162</v>
      </c>
      <c r="S7907" t="s">
        <v>80</v>
      </c>
      <c r="T7907">
        <v>791</v>
      </c>
      <c r="U7907" t="s">
        <v>2855</v>
      </c>
      <c r="V7907" s="1">
        <v>30834</v>
      </c>
      <c r="W7907">
        <v>2</v>
      </c>
      <c r="X7907" t="s">
        <v>57</v>
      </c>
      <c r="Y7907">
        <v>1</v>
      </c>
      <c r="Z7907" t="s">
        <v>46545</v>
      </c>
      <c r="AA7907">
        <v>5</v>
      </c>
      <c r="AB7907">
        <v>196203</v>
      </c>
      <c r="AC7907">
        <v>121</v>
      </c>
      <c r="AD7907" t="s">
        <v>70</v>
      </c>
      <c r="AE7907">
        <v>1012</v>
      </c>
      <c r="AF7907" t="s">
        <v>71</v>
      </c>
      <c r="AG7907">
        <v>3</v>
      </c>
      <c r="AH7907" t="s">
        <v>81</v>
      </c>
      <c r="AI7907">
        <v>22</v>
      </c>
      <c r="AJ7907" t="s">
        <v>52628</v>
      </c>
      <c r="AK7907">
        <v>791</v>
      </c>
      <c r="AL7907" t="s">
        <v>2855</v>
      </c>
      <c r="AS7907">
        <v>0</v>
      </c>
      <c r="AT7907" t="s">
        <v>61</v>
      </c>
      <c r="AU7907" t="s">
        <v>51920</v>
      </c>
      <c r="AX7907">
        <v>56.478945561658598</v>
      </c>
      <c r="AY7907">
        <v>9.0844967634848306</v>
      </c>
      <c r="AZ7907" t="s">
        <v>62</v>
      </c>
      <c r="BA7907">
        <v>1082</v>
      </c>
      <c r="BB7907" t="s">
        <v>2852</v>
      </c>
    </row>
    <row r="7908" spans="1:54" x14ac:dyDescent="0.25">
      <c r="A7908" s="1">
        <v>45200</v>
      </c>
      <c r="B7908">
        <v>763004</v>
      </c>
      <c r="C7908" t="s">
        <v>34473</v>
      </c>
      <c r="D7908">
        <v>7470</v>
      </c>
      <c r="E7908" t="s">
        <v>10201</v>
      </c>
      <c r="F7908" t="s">
        <v>34474</v>
      </c>
      <c r="I7908" t="s">
        <v>39023</v>
      </c>
      <c r="K7908" t="s">
        <v>39024</v>
      </c>
      <c r="L7908" t="s">
        <v>13702</v>
      </c>
      <c r="M7908">
        <v>82</v>
      </c>
      <c r="N7908">
        <v>5</v>
      </c>
      <c r="R7908" s="1">
        <v>40162</v>
      </c>
      <c r="S7908" t="s">
        <v>80</v>
      </c>
      <c r="T7908">
        <v>791</v>
      </c>
      <c r="U7908" t="s">
        <v>2855</v>
      </c>
      <c r="V7908" s="1">
        <v>30103</v>
      </c>
      <c r="W7908">
        <v>2</v>
      </c>
      <c r="X7908" t="s">
        <v>57</v>
      </c>
      <c r="Y7908">
        <v>1</v>
      </c>
      <c r="Z7908" t="s">
        <v>46545</v>
      </c>
      <c r="AA7908">
        <v>7</v>
      </c>
      <c r="AB7908">
        <v>195601</v>
      </c>
      <c r="AC7908">
        <v>121</v>
      </c>
      <c r="AD7908" t="s">
        <v>70</v>
      </c>
      <c r="AE7908">
        <v>1012</v>
      </c>
      <c r="AF7908" t="s">
        <v>71</v>
      </c>
      <c r="AG7908">
        <v>3</v>
      </c>
      <c r="AH7908" t="s">
        <v>81</v>
      </c>
      <c r="AI7908">
        <v>22</v>
      </c>
      <c r="AJ7908" t="s">
        <v>52628</v>
      </c>
      <c r="AK7908">
        <v>791</v>
      </c>
      <c r="AL7908" t="s">
        <v>2855</v>
      </c>
      <c r="AS7908">
        <v>0</v>
      </c>
      <c r="AT7908" t="s">
        <v>61</v>
      </c>
      <c r="AU7908" t="s">
        <v>13705</v>
      </c>
      <c r="AX7908">
        <v>56.378901113280399</v>
      </c>
      <c r="AY7908">
        <v>9.0889767522915701</v>
      </c>
      <c r="AZ7908" t="s">
        <v>62</v>
      </c>
      <c r="BA7908">
        <v>1082</v>
      </c>
      <c r="BB7908" t="s">
        <v>2852</v>
      </c>
    </row>
    <row r="7909" spans="1:54" x14ac:dyDescent="0.25">
      <c r="A7909" s="1">
        <v>45200</v>
      </c>
      <c r="B7909">
        <v>763005</v>
      </c>
      <c r="C7909" t="s">
        <v>46371</v>
      </c>
      <c r="D7909">
        <v>8800</v>
      </c>
      <c r="E7909" t="s">
        <v>2851</v>
      </c>
      <c r="F7909" t="s">
        <v>51921</v>
      </c>
      <c r="G7909">
        <v>29189846</v>
      </c>
      <c r="H7909">
        <v>1003368747</v>
      </c>
      <c r="I7909" t="s">
        <v>39025</v>
      </c>
      <c r="J7909" t="s">
        <v>39026</v>
      </c>
      <c r="K7909" t="s">
        <v>39027</v>
      </c>
      <c r="L7909" t="s">
        <v>39028</v>
      </c>
      <c r="M7909">
        <v>895</v>
      </c>
      <c r="N7909">
        <v>32</v>
      </c>
      <c r="R7909" s="1">
        <v>44984</v>
      </c>
      <c r="S7909" t="s">
        <v>673</v>
      </c>
      <c r="T7909">
        <v>791</v>
      </c>
      <c r="U7909" t="s">
        <v>2855</v>
      </c>
      <c r="W7909">
        <v>2</v>
      </c>
      <c r="X7909" t="s">
        <v>57</v>
      </c>
      <c r="Y7909">
        <v>1</v>
      </c>
      <c r="Z7909" t="s">
        <v>46545</v>
      </c>
      <c r="AA7909">
        <v>6</v>
      </c>
      <c r="AB7909">
        <v>196208</v>
      </c>
      <c r="AC7909">
        <v>121</v>
      </c>
      <c r="AD7909" t="s">
        <v>70</v>
      </c>
      <c r="AE7909">
        <v>1012</v>
      </c>
      <c r="AF7909" t="s">
        <v>71</v>
      </c>
      <c r="AG7909">
        <v>1</v>
      </c>
      <c r="AH7909" t="s">
        <v>44482</v>
      </c>
      <c r="AI7909">
        <v>21</v>
      </c>
      <c r="AJ7909" t="s">
        <v>52613</v>
      </c>
      <c r="AK7909">
        <v>791</v>
      </c>
      <c r="AL7909" t="s">
        <v>2855</v>
      </c>
      <c r="AP7909">
        <v>281294</v>
      </c>
      <c r="AQ7909" t="s">
        <v>39029</v>
      </c>
      <c r="AR7909" t="s">
        <v>39030</v>
      </c>
      <c r="AS7909">
        <v>2</v>
      </c>
      <c r="AT7909" t="s">
        <v>1413</v>
      </c>
      <c r="AU7909" t="s">
        <v>17374</v>
      </c>
      <c r="AX7909">
        <v>56.474778379999997</v>
      </c>
      <c r="AY7909">
        <v>9.2275868699999997</v>
      </c>
      <c r="AZ7909" t="s">
        <v>62</v>
      </c>
      <c r="BA7909">
        <v>1082</v>
      </c>
      <c r="BB7909" t="s">
        <v>2852</v>
      </c>
    </row>
    <row r="7910" spans="1:54" x14ac:dyDescent="0.25">
      <c r="A7910" s="1">
        <v>45200</v>
      </c>
      <c r="B7910">
        <v>763006</v>
      </c>
      <c r="C7910" t="s">
        <v>39031</v>
      </c>
      <c r="D7910">
        <v>7850</v>
      </c>
      <c r="E7910" t="s">
        <v>39021</v>
      </c>
      <c r="F7910" t="s">
        <v>39032</v>
      </c>
      <c r="G7910">
        <v>29189846</v>
      </c>
      <c r="H7910">
        <v>1003368784</v>
      </c>
      <c r="I7910" t="s">
        <v>39033</v>
      </c>
      <c r="J7910" t="s">
        <v>39034</v>
      </c>
      <c r="K7910" t="s">
        <v>39035</v>
      </c>
      <c r="L7910" t="s">
        <v>39036</v>
      </c>
      <c r="M7910">
        <v>1811</v>
      </c>
      <c r="N7910">
        <v>5</v>
      </c>
      <c r="R7910" s="1">
        <v>44432</v>
      </c>
      <c r="S7910" t="s">
        <v>56</v>
      </c>
      <c r="T7910">
        <v>791</v>
      </c>
      <c r="U7910" t="s">
        <v>2855</v>
      </c>
      <c r="W7910">
        <v>2</v>
      </c>
      <c r="X7910" t="s">
        <v>57</v>
      </c>
      <c r="Y7910">
        <v>1</v>
      </c>
      <c r="Z7910" t="s">
        <v>46545</v>
      </c>
      <c r="AA7910">
        <v>9</v>
      </c>
      <c r="AB7910">
        <v>195311</v>
      </c>
      <c r="AC7910">
        <v>121</v>
      </c>
      <c r="AD7910" t="s">
        <v>70</v>
      </c>
      <c r="AE7910">
        <v>1012</v>
      </c>
      <c r="AF7910" t="s">
        <v>71</v>
      </c>
      <c r="AG7910">
        <v>1</v>
      </c>
      <c r="AH7910" t="s">
        <v>44482</v>
      </c>
      <c r="AI7910">
        <v>21</v>
      </c>
      <c r="AJ7910" t="s">
        <v>52613</v>
      </c>
      <c r="AK7910">
        <v>791</v>
      </c>
      <c r="AL7910" t="s">
        <v>2855</v>
      </c>
      <c r="AQ7910" t="s">
        <v>39037</v>
      </c>
      <c r="AR7910" t="s">
        <v>39038</v>
      </c>
      <c r="AS7910">
        <v>0</v>
      </c>
      <c r="AT7910" t="s">
        <v>61</v>
      </c>
      <c r="AU7910" t="s">
        <v>15181</v>
      </c>
      <c r="AX7910">
        <v>56.48433661</v>
      </c>
      <c r="AY7910">
        <v>9.1471635500000001</v>
      </c>
      <c r="AZ7910" t="s">
        <v>62</v>
      </c>
      <c r="BA7910">
        <v>1082</v>
      </c>
      <c r="BB7910" t="s">
        <v>2852</v>
      </c>
    </row>
    <row r="7911" spans="1:54" x14ac:dyDescent="0.25">
      <c r="A7911" s="1">
        <v>45200</v>
      </c>
      <c r="B7911">
        <v>763007</v>
      </c>
      <c r="C7911" t="s">
        <v>39039</v>
      </c>
      <c r="D7911">
        <v>7850</v>
      </c>
      <c r="E7911" t="s">
        <v>39021</v>
      </c>
      <c r="F7911" t="s">
        <v>39040</v>
      </c>
      <c r="I7911" t="s">
        <v>39041</v>
      </c>
      <c r="K7911" t="s">
        <v>39042</v>
      </c>
      <c r="L7911" t="s">
        <v>39043</v>
      </c>
      <c r="M7911">
        <v>1573</v>
      </c>
      <c r="N7911">
        <v>51</v>
      </c>
      <c r="R7911" s="1">
        <v>40162</v>
      </c>
      <c r="S7911" t="s">
        <v>80</v>
      </c>
      <c r="T7911">
        <v>791</v>
      </c>
      <c r="U7911" t="s">
        <v>2855</v>
      </c>
      <c r="V7911" s="1">
        <v>30103</v>
      </c>
      <c r="W7911">
        <v>2</v>
      </c>
      <c r="X7911" t="s">
        <v>57</v>
      </c>
      <c r="Y7911">
        <v>1</v>
      </c>
      <c r="Z7911" t="s">
        <v>46545</v>
      </c>
      <c r="AA7911">
        <v>2</v>
      </c>
      <c r="AC7911">
        <v>121</v>
      </c>
      <c r="AD7911" t="s">
        <v>70</v>
      </c>
      <c r="AE7911">
        <v>1012</v>
      </c>
      <c r="AF7911" t="s">
        <v>71</v>
      </c>
      <c r="AG7911">
        <v>3</v>
      </c>
      <c r="AH7911" t="s">
        <v>81</v>
      </c>
      <c r="AI7911">
        <v>22</v>
      </c>
      <c r="AJ7911" t="s">
        <v>52628</v>
      </c>
      <c r="AK7911">
        <v>791</v>
      </c>
      <c r="AL7911" t="s">
        <v>2855</v>
      </c>
      <c r="AS7911">
        <v>0</v>
      </c>
      <c r="AT7911" t="s">
        <v>61</v>
      </c>
      <c r="AU7911" t="s">
        <v>39044</v>
      </c>
      <c r="AX7911">
        <v>56.5052681158678</v>
      </c>
      <c r="AY7911">
        <v>9.0544051767726401</v>
      </c>
      <c r="AZ7911" t="s">
        <v>62</v>
      </c>
      <c r="BA7911">
        <v>1082</v>
      </c>
      <c r="BB7911" t="s">
        <v>2852</v>
      </c>
    </row>
    <row r="7912" spans="1:54" x14ac:dyDescent="0.25">
      <c r="A7912" s="1">
        <v>45200</v>
      </c>
      <c r="B7912">
        <v>763008</v>
      </c>
      <c r="C7912" t="s">
        <v>39045</v>
      </c>
      <c r="D7912">
        <v>7800</v>
      </c>
      <c r="E7912" t="s">
        <v>6851</v>
      </c>
      <c r="F7912" t="s">
        <v>39046</v>
      </c>
      <c r="G7912">
        <v>29189846</v>
      </c>
      <c r="H7912">
        <v>1003368693</v>
      </c>
      <c r="I7912" t="s">
        <v>54233</v>
      </c>
      <c r="J7912" t="s">
        <v>39047</v>
      </c>
      <c r="K7912" t="s">
        <v>39048</v>
      </c>
      <c r="L7912" t="s">
        <v>54234</v>
      </c>
      <c r="M7912">
        <v>253</v>
      </c>
      <c r="N7912">
        <v>17</v>
      </c>
      <c r="R7912" s="1">
        <v>44432</v>
      </c>
      <c r="S7912" t="s">
        <v>56</v>
      </c>
      <c r="T7912">
        <v>791</v>
      </c>
      <c r="U7912" t="s">
        <v>2855</v>
      </c>
      <c r="W7912">
        <v>2</v>
      </c>
      <c r="X7912" t="s">
        <v>57</v>
      </c>
      <c r="Y7912">
        <v>1</v>
      </c>
      <c r="Z7912" t="s">
        <v>46545</v>
      </c>
      <c r="AA7912">
        <v>10</v>
      </c>
      <c r="AB7912">
        <v>195906</v>
      </c>
      <c r="AC7912">
        <v>121</v>
      </c>
      <c r="AD7912" t="s">
        <v>70</v>
      </c>
      <c r="AE7912">
        <v>1012</v>
      </c>
      <c r="AF7912" t="s">
        <v>71</v>
      </c>
      <c r="AG7912">
        <v>1</v>
      </c>
      <c r="AH7912" t="s">
        <v>44482</v>
      </c>
      <c r="AI7912">
        <v>21</v>
      </c>
      <c r="AJ7912" t="s">
        <v>52613</v>
      </c>
      <c r="AK7912">
        <v>791</v>
      </c>
      <c r="AL7912" t="s">
        <v>2855</v>
      </c>
      <c r="AQ7912" t="s">
        <v>39049</v>
      </c>
      <c r="AR7912" t="s">
        <v>39050</v>
      </c>
      <c r="AS7912">
        <v>0</v>
      </c>
      <c r="AT7912" t="s">
        <v>61</v>
      </c>
      <c r="AU7912" t="s">
        <v>54231</v>
      </c>
      <c r="AX7912">
        <v>56.445433389999998</v>
      </c>
      <c r="AY7912">
        <v>9.0056640399999992</v>
      </c>
      <c r="AZ7912" t="s">
        <v>62</v>
      </c>
      <c r="BA7912">
        <v>1082</v>
      </c>
      <c r="BB7912" t="s">
        <v>2852</v>
      </c>
    </row>
    <row r="7913" spans="1:54" x14ac:dyDescent="0.25">
      <c r="A7913" s="1">
        <v>45200</v>
      </c>
      <c r="B7913">
        <v>763009</v>
      </c>
      <c r="C7913" t="s">
        <v>39051</v>
      </c>
      <c r="D7913">
        <v>7800</v>
      </c>
      <c r="E7913" t="s">
        <v>6851</v>
      </c>
      <c r="F7913" t="s">
        <v>39052</v>
      </c>
      <c r="G7913">
        <v>29189846</v>
      </c>
      <c r="H7913">
        <v>1003368814</v>
      </c>
      <c r="I7913" t="s">
        <v>39053</v>
      </c>
      <c r="J7913" t="s">
        <v>39054</v>
      </c>
      <c r="K7913" t="s">
        <v>39055</v>
      </c>
      <c r="L7913" t="s">
        <v>39056</v>
      </c>
      <c r="M7913">
        <v>1885</v>
      </c>
      <c r="N7913">
        <v>37</v>
      </c>
      <c r="R7913" s="1">
        <v>40162</v>
      </c>
      <c r="S7913" t="s">
        <v>80</v>
      </c>
      <c r="T7913">
        <v>791</v>
      </c>
      <c r="U7913" t="s">
        <v>2855</v>
      </c>
      <c r="V7913" s="1">
        <v>39661</v>
      </c>
      <c r="W7913">
        <v>2</v>
      </c>
      <c r="X7913" t="s">
        <v>57</v>
      </c>
      <c r="Y7913">
        <v>1</v>
      </c>
      <c r="Z7913" t="s">
        <v>46545</v>
      </c>
      <c r="AA7913">
        <v>7</v>
      </c>
      <c r="AB7913">
        <v>195604</v>
      </c>
      <c r="AC7913">
        <v>121</v>
      </c>
      <c r="AD7913" t="s">
        <v>70</v>
      </c>
      <c r="AE7913">
        <v>1012</v>
      </c>
      <c r="AF7913" t="s">
        <v>71</v>
      </c>
      <c r="AG7913">
        <v>3</v>
      </c>
      <c r="AH7913" t="s">
        <v>81</v>
      </c>
      <c r="AI7913">
        <v>21</v>
      </c>
      <c r="AJ7913" t="s">
        <v>52613</v>
      </c>
      <c r="AK7913">
        <v>791</v>
      </c>
      <c r="AL7913" t="s">
        <v>2855</v>
      </c>
      <c r="AM7913">
        <v>2</v>
      </c>
      <c r="AN7913" t="s">
        <v>119</v>
      </c>
      <c r="AO7913">
        <v>763008</v>
      </c>
      <c r="AQ7913" t="s">
        <v>39057</v>
      </c>
      <c r="AR7913" t="s">
        <v>39058</v>
      </c>
      <c r="AS7913">
        <v>0</v>
      </c>
      <c r="AT7913" t="s">
        <v>61</v>
      </c>
      <c r="AU7913" t="s">
        <v>39059</v>
      </c>
      <c r="AX7913">
        <v>56.440374824489098</v>
      </c>
      <c r="AY7913">
        <v>9.0440263077043408</v>
      </c>
      <c r="AZ7913" t="s">
        <v>62</v>
      </c>
      <c r="BA7913">
        <v>1082</v>
      </c>
      <c r="BB7913" t="s">
        <v>2852</v>
      </c>
    </row>
    <row r="7914" spans="1:54" x14ac:dyDescent="0.25">
      <c r="A7914" s="1">
        <v>45200</v>
      </c>
      <c r="B7914">
        <v>763010</v>
      </c>
      <c r="C7914" t="s">
        <v>39060</v>
      </c>
      <c r="D7914">
        <v>7800</v>
      </c>
      <c r="E7914" t="s">
        <v>6851</v>
      </c>
      <c r="F7914" t="s">
        <v>39061</v>
      </c>
      <c r="I7914" t="s">
        <v>39062</v>
      </c>
      <c r="K7914" t="s">
        <v>39020</v>
      </c>
      <c r="L7914" t="s">
        <v>54235</v>
      </c>
      <c r="M7914">
        <v>253</v>
      </c>
      <c r="R7914" s="1">
        <v>40162</v>
      </c>
      <c r="S7914" t="s">
        <v>80</v>
      </c>
      <c r="V7914" s="1">
        <v>33756</v>
      </c>
      <c r="W7914">
        <v>5</v>
      </c>
      <c r="X7914" t="s">
        <v>557</v>
      </c>
      <c r="Y7914">
        <v>1</v>
      </c>
      <c r="Z7914" t="s">
        <v>46545</v>
      </c>
      <c r="AA7914">
        <v>8</v>
      </c>
      <c r="AB7914">
        <v>198508</v>
      </c>
      <c r="AC7914">
        <v>121</v>
      </c>
      <c r="AD7914" t="s">
        <v>70</v>
      </c>
      <c r="AE7914">
        <v>1013</v>
      </c>
      <c r="AF7914" t="s">
        <v>558</v>
      </c>
      <c r="AG7914">
        <v>3</v>
      </c>
      <c r="AH7914" t="s">
        <v>81</v>
      </c>
      <c r="AI7914">
        <v>22</v>
      </c>
      <c r="AJ7914" t="s">
        <v>52628</v>
      </c>
      <c r="AK7914">
        <v>791</v>
      </c>
      <c r="AL7914" t="s">
        <v>2855</v>
      </c>
      <c r="AS7914">
        <v>0</v>
      </c>
      <c r="AT7914" t="s">
        <v>61</v>
      </c>
      <c r="AU7914" t="s">
        <v>54231</v>
      </c>
      <c r="AW7914" t="s">
        <v>39063</v>
      </c>
      <c r="AX7914">
        <v>56.443821536790097</v>
      </c>
      <c r="AY7914">
        <v>9.00553501038166</v>
      </c>
      <c r="AZ7914" t="s">
        <v>62</v>
      </c>
      <c r="BA7914">
        <v>1082</v>
      </c>
      <c r="BB7914" t="s">
        <v>2852</v>
      </c>
    </row>
    <row r="7915" spans="1:54" x14ac:dyDescent="0.25">
      <c r="A7915" s="1">
        <v>45200</v>
      </c>
      <c r="B7915">
        <v>763200</v>
      </c>
      <c r="D7915">
        <v>7800</v>
      </c>
      <c r="E7915" t="s">
        <v>6851</v>
      </c>
      <c r="F7915" t="s">
        <v>52721</v>
      </c>
      <c r="J7915" t="s">
        <v>39064</v>
      </c>
      <c r="K7915" t="s">
        <v>39065</v>
      </c>
      <c r="L7915" t="s">
        <v>39066</v>
      </c>
      <c r="M7915">
        <v>1216</v>
      </c>
      <c r="N7915">
        <v>25</v>
      </c>
      <c r="R7915" s="1">
        <v>40939</v>
      </c>
      <c r="S7915" t="s">
        <v>56</v>
      </c>
      <c r="T7915">
        <v>791</v>
      </c>
      <c r="U7915" t="s">
        <v>2855</v>
      </c>
      <c r="V7915" s="1">
        <v>39387</v>
      </c>
      <c r="W7915">
        <v>2</v>
      </c>
      <c r="X7915" t="s">
        <v>57</v>
      </c>
      <c r="Y7915">
        <v>1</v>
      </c>
      <c r="Z7915" t="s">
        <v>46545</v>
      </c>
      <c r="AB7915">
        <v>199401</v>
      </c>
      <c r="AC7915">
        <v>932</v>
      </c>
      <c r="AD7915" t="s">
        <v>52637</v>
      </c>
      <c r="AE7915">
        <v>2021</v>
      </c>
      <c r="AF7915" t="s">
        <v>52637</v>
      </c>
      <c r="AG7915">
        <v>3</v>
      </c>
      <c r="AH7915" t="s">
        <v>81</v>
      </c>
      <c r="AI7915">
        <v>10</v>
      </c>
      <c r="AJ7915" t="s">
        <v>52638</v>
      </c>
      <c r="AK7915">
        <v>791</v>
      </c>
      <c r="AL7915" t="s">
        <v>2855</v>
      </c>
      <c r="AQ7915" t="s">
        <v>39067</v>
      </c>
      <c r="AS7915">
        <v>0</v>
      </c>
      <c r="AT7915" t="s">
        <v>61</v>
      </c>
      <c r="AU7915" t="s">
        <v>39068</v>
      </c>
      <c r="AZ7915" t="s">
        <v>62</v>
      </c>
      <c r="BA7915">
        <v>1082</v>
      </c>
      <c r="BB7915" t="s">
        <v>2852</v>
      </c>
    </row>
    <row r="7916" spans="1:54" x14ac:dyDescent="0.25">
      <c r="A7916" s="1">
        <v>45200</v>
      </c>
      <c r="B7916">
        <v>763210</v>
      </c>
      <c r="C7916" t="s">
        <v>39069</v>
      </c>
      <c r="D7916">
        <v>7850</v>
      </c>
      <c r="E7916" t="s">
        <v>39021</v>
      </c>
      <c r="F7916" t="s">
        <v>39070</v>
      </c>
      <c r="G7916">
        <v>29189846</v>
      </c>
      <c r="H7916">
        <v>1007533345</v>
      </c>
      <c r="I7916" t="s">
        <v>51922</v>
      </c>
      <c r="J7916" t="s">
        <v>39071</v>
      </c>
      <c r="K7916" t="s">
        <v>39072</v>
      </c>
      <c r="L7916" t="s">
        <v>39036</v>
      </c>
      <c r="M7916">
        <v>1811</v>
      </c>
      <c r="N7916">
        <v>5</v>
      </c>
      <c r="R7916" s="1">
        <v>40939</v>
      </c>
      <c r="S7916" t="s">
        <v>56</v>
      </c>
      <c r="T7916">
        <v>791</v>
      </c>
      <c r="U7916" t="s">
        <v>2855</v>
      </c>
      <c r="V7916" s="1">
        <v>39295</v>
      </c>
      <c r="W7916">
        <v>2</v>
      </c>
      <c r="X7916" t="s">
        <v>57</v>
      </c>
      <c r="Y7916">
        <v>1</v>
      </c>
      <c r="Z7916" t="s">
        <v>46545</v>
      </c>
      <c r="AB7916">
        <v>197008</v>
      </c>
      <c r="AC7916">
        <v>125</v>
      </c>
      <c r="AD7916" t="s">
        <v>1344</v>
      </c>
      <c r="AE7916">
        <v>1014</v>
      </c>
      <c r="AF7916" t="s">
        <v>1352</v>
      </c>
      <c r="AG7916">
        <v>3</v>
      </c>
      <c r="AH7916" t="s">
        <v>81</v>
      </c>
      <c r="AI7916">
        <v>24</v>
      </c>
      <c r="AJ7916" t="s">
        <v>1344</v>
      </c>
      <c r="AK7916">
        <v>791</v>
      </c>
      <c r="AL7916" t="s">
        <v>2855</v>
      </c>
      <c r="AQ7916" t="s">
        <v>39073</v>
      </c>
      <c r="AR7916" t="s">
        <v>39074</v>
      </c>
      <c r="AS7916">
        <v>0</v>
      </c>
      <c r="AT7916" t="s">
        <v>61</v>
      </c>
      <c r="AU7916" t="s">
        <v>15181</v>
      </c>
      <c r="AZ7916" t="s">
        <v>62</v>
      </c>
      <c r="BA7916">
        <v>1082</v>
      </c>
      <c r="BB7916" t="s">
        <v>2852</v>
      </c>
    </row>
    <row r="7917" spans="1:54" x14ac:dyDescent="0.25">
      <c r="A7917" s="1">
        <v>45200</v>
      </c>
      <c r="B7917">
        <v>763300</v>
      </c>
      <c r="C7917" t="s">
        <v>39075</v>
      </c>
      <c r="D7917">
        <v>7470</v>
      </c>
      <c r="E7917" t="s">
        <v>10201</v>
      </c>
      <c r="F7917" t="s">
        <v>39076</v>
      </c>
      <c r="G7917">
        <v>71654028</v>
      </c>
      <c r="H7917">
        <v>1002349697</v>
      </c>
      <c r="I7917" t="s">
        <v>39077</v>
      </c>
      <c r="J7917" t="s">
        <v>39078</v>
      </c>
      <c r="K7917" t="s">
        <v>39079</v>
      </c>
      <c r="L7917" t="s">
        <v>39080</v>
      </c>
      <c r="M7917">
        <v>82</v>
      </c>
      <c r="N7917">
        <v>5</v>
      </c>
      <c r="R7917" s="1">
        <v>43860</v>
      </c>
      <c r="S7917" t="s">
        <v>56</v>
      </c>
      <c r="V7917" s="1">
        <v>43234</v>
      </c>
      <c r="W7917">
        <v>5</v>
      </c>
      <c r="X7917" t="s">
        <v>557</v>
      </c>
      <c r="Y7917">
        <v>1</v>
      </c>
      <c r="Z7917" t="s">
        <v>46545</v>
      </c>
      <c r="AB7917">
        <v>198308</v>
      </c>
      <c r="AC7917">
        <v>123</v>
      </c>
      <c r="AD7917" t="s">
        <v>1507</v>
      </c>
      <c r="AE7917">
        <v>1011</v>
      </c>
      <c r="AF7917" t="s">
        <v>1507</v>
      </c>
      <c r="AG7917">
        <v>3</v>
      </c>
      <c r="AH7917" t="s">
        <v>81</v>
      </c>
      <c r="AI7917">
        <v>80</v>
      </c>
      <c r="AJ7917" t="s">
        <v>1507</v>
      </c>
      <c r="AK7917">
        <v>791</v>
      </c>
      <c r="AL7917" t="s">
        <v>2855</v>
      </c>
      <c r="AQ7917" t="s">
        <v>39081</v>
      </c>
      <c r="AR7917" t="s">
        <v>39082</v>
      </c>
      <c r="AS7917">
        <v>0</v>
      </c>
      <c r="AT7917" t="s">
        <v>61</v>
      </c>
      <c r="AU7917" t="s">
        <v>13705</v>
      </c>
      <c r="AW7917" t="s">
        <v>39083</v>
      </c>
      <c r="AX7917">
        <v>56.378902920000002</v>
      </c>
      <c r="AY7917">
        <v>9.0889693099999995</v>
      </c>
      <c r="AZ7917" t="s">
        <v>62</v>
      </c>
      <c r="BA7917">
        <v>1082</v>
      </c>
      <c r="BB7917" t="s">
        <v>2852</v>
      </c>
    </row>
    <row r="7918" spans="1:54" x14ac:dyDescent="0.25">
      <c r="A7918" s="1">
        <v>45200</v>
      </c>
      <c r="B7918">
        <v>765001</v>
      </c>
      <c r="C7918" t="s">
        <v>39084</v>
      </c>
      <c r="D7918">
        <v>7730</v>
      </c>
      <c r="E7918" t="s">
        <v>39085</v>
      </c>
      <c r="F7918" t="s">
        <v>39086</v>
      </c>
      <c r="G7918">
        <v>29189560</v>
      </c>
      <c r="H7918">
        <v>1003368863</v>
      </c>
      <c r="I7918" t="s">
        <v>51923</v>
      </c>
      <c r="J7918" t="s">
        <v>39087</v>
      </c>
      <c r="K7918" t="s">
        <v>39088</v>
      </c>
      <c r="L7918" t="s">
        <v>54236</v>
      </c>
      <c r="M7918">
        <v>130</v>
      </c>
      <c r="N7918">
        <v>55</v>
      </c>
      <c r="R7918" s="1">
        <v>44567</v>
      </c>
      <c r="S7918" t="s">
        <v>56</v>
      </c>
      <c r="T7918">
        <v>787</v>
      </c>
      <c r="U7918" t="s">
        <v>11314</v>
      </c>
      <c r="W7918">
        <v>2</v>
      </c>
      <c r="X7918" t="s">
        <v>57</v>
      </c>
      <c r="Y7918">
        <v>1</v>
      </c>
      <c r="Z7918" t="s">
        <v>46545</v>
      </c>
      <c r="AA7918">
        <v>9</v>
      </c>
      <c r="AB7918">
        <v>196908</v>
      </c>
      <c r="AC7918">
        <v>121</v>
      </c>
      <c r="AD7918" t="s">
        <v>70</v>
      </c>
      <c r="AE7918">
        <v>1012</v>
      </c>
      <c r="AF7918" t="s">
        <v>71</v>
      </c>
      <c r="AG7918">
        <v>1</v>
      </c>
      <c r="AH7918" t="s">
        <v>44482</v>
      </c>
      <c r="AI7918">
        <v>21</v>
      </c>
      <c r="AJ7918" t="s">
        <v>52613</v>
      </c>
      <c r="AK7918">
        <v>787</v>
      </c>
      <c r="AL7918" t="s">
        <v>11314</v>
      </c>
      <c r="AQ7918" t="s">
        <v>39089</v>
      </c>
      <c r="AR7918" t="s">
        <v>39090</v>
      </c>
      <c r="AS7918">
        <v>0</v>
      </c>
      <c r="AT7918" t="s">
        <v>61</v>
      </c>
      <c r="AU7918" t="s">
        <v>54237</v>
      </c>
      <c r="AX7918">
        <v>57.112096430000001</v>
      </c>
      <c r="AY7918">
        <v>8.6085867700000005</v>
      </c>
      <c r="AZ7918" t="s">
        <v>62</v>
      </c>
      <c r="BA7918">
        <v>1081</v>
      </c>
      <c r="BB7918" t="s">
        <v>1844</v>
      </c>
    </row>
    <row r="7919" spans="1:54" x14ac:dyDescent="0.25">
      <c r="A7919" s="1">
        <v>45200</v>
      </c>
      <c r="B7919">
        <v>765002</v>
      </c>
      <c r="C7919" t="s">
        <v>51924</v>
      </c>
      <c r="D7919">
        <v>7700</v>
      </c>
      <c r="E7919" t="s">
        <v>11311</v>
      </c>
      <c r="F7919" t="s">
        <v>51925</v>
      </c>
      <c r="G7919">
        <v>29189560</v>
      </c>
      <c r="H7919">
        <v>1003368930</v>
      </c>
      <c r="I7919" t="s">
        <v>39091</v>
      </c>
      <c r="K7919" t="s">
        <v>39092</v>
      </c>
      <c r="L7919" t="s">
        <v>11313</v>
      </c>
      <c r="M7919">
        <v>763</v>
      </c>
      <c r="N7919">
        <v>3</v>
      </c>
      <c r="R7919" s="1">
        <v>40162</v>
      </c>
      <c r="S7919" t="s">
        <v>80</v>
      </c>
      <c r="T7919">
        <v>787</v>
      </c>
      <c r="U7919" t="s">
        <v>11314</v>
      </c>
      <c r="V7919" s="1">
        <v>39083</v>
      </c>
      <c r="W7919">
        <v>2</v>
      </c>
      <c r="X7919" t="s">
        <v>57</v>
      </c>
      <c r="Y7919">
        <v>1</v>
      </c>
      <c r="Z7919" t="s">
        <v>46545</v>
      </c>
      <c r="AA7919">
        <v>5</v>
      </c>
      <c r="AB7919">
        <v>194108</v>
      </c>
      <c r="AC7919">
        <v>121</v>
      </c>
      <c r="AD7919" t="s">
        <v>70</v>
      </c>
      <c r="AE7919">
        <v>1012</v>
      </c>
      <c r="AF7919" t="s">
        <v>71</v>
      </c>
      <c r="AG7919">
        <v>3</v>
      </c>
      <c r="AH7919" t="s">
        <v>81</v>
      </c>
      <c r="AI7919">
        <v>21</v>
      </c>
      <c r="AJ7919" t="s">
        <v>52613</v>
      </c>
      <c r="AK7919">
        <v>787</v>
      </c>
      <c r="AL7919" t="s">
        <v>11314</v>
      </c>
      <c r="AM7919">
        <v>2</v>
      </c>
      <c r="AN7919" t="s">
        <v>119</v>
      </c>
      <c r="AO7919">
        <v>765001</v>
      </c>
      <c r="AQ7919" t="s">
        <v>39093</v>
      </c>
      <c r="AR7919" t="s">
        <v>39094</v>
      </c>
      <c r="AS7919">
        <v>0</v>
      </c>
      <c r="AT7919" t="s">
        <v>61</v>
      </c>
      <c r="AU7919" t="s">
        <v>11317</v>
      </c>
      <c r="AX7919">
        <v>57.038306777841001</v>
      </c>
      <c r="AY7919">
        <v>8.5091770714138093</v>
      </c>
      <c r="AZ7919" t="s">
        <v>62</v>
      </c>
      <c r="BA7919">
        <v>1081</v>
      </c>
      <c r="BB7919" t="s">
        <v>1844</v>
      </c>
    </row>
    <row r="7920" spans="1:54" x14ac:dyDescent="0.25">
      <c r="A7920" s="1">
        <v>45200</v>
      </c>
      <c r="B7920">
        <v>765003</v>
      </c>
      <c r="C7920" t="s">
        <v>46372</v>
      </c>
      <c r="D7920">
        <v>7730</v>
      </c>
      <c r="E7920" t="s">
        <v>39085</v>
      </c>
      <c r="F7920" t="s">
        <v>46373</v>
      </c>
      <c r="I7920" t="s">
        <v>39095</v>
      </c>
      <c r="K7920" t="s">
        <v>39096</v>
      </c>
      <c r="L7920" t="s">
        <v>39097</v>
      </c>
      <c r="M7920">
        <v>787</v>
      </c>
      <c r="N7920">
        <v>4</v>
      </c>
      <c r="R7920" s="1">
        <v>40162</v>
      </c>
      <c r="S7920" t="s">
        <v>80</v>
      </c>
      <c r="T7920">
        <v>787</v>
      </c>
      <c r="U7920" t="s">
        <v>11314</v>
      </c>
      <c r="V7920" s="1">
        <v>36678</v>
      </c>
      <c r="W7920">
        <v>2</v>
      </c>
      <c r="X7920" t="s">
        <v>57</v>
      </c>
      <c r="Y7920">
        <v>1</v>
      </c>
      <c r="Z7920" t="s">
        <v>46545</v>
      </c>
      <c r="AA7920">
        <v>2</v>
      </c>
      <c r="AB7920">
        <v>193908</v>
      </c>
      <c r="AC7920">
        <v>121</v>
      </c>
      <c r="AD7920" t="s">
        <v>70</v>
      </c>
      <c r="AE7920">
        <v>1012</v>
      </c>
      <c r="AF7920" t="s">
        <v>71</v>
      </c>
      <c r="AG7920">
        <v>3</v>
      </c>
      <c r="AH7920" t="s">
        <v>81</v>
      </c>
      <c r="AI7920">
        <v>21</v>
      </c>
      <c r="AJ7920" t="s">
        <v>52613</v>
      </c>
      <c r="AK7920">
        <v>787</v>
      </c>
      <c r="AL7920" t="s">
        <v>11314</v>
      </c>
      <c r="AS7920">
        <v>0</v>
      </c>
      <c r="AT7920" t="s">
        <v>61</v>
      </c>
      <c r="AU7920" t="s">
        <v>24642</v>
      </c>
      <c r="AX7920">
        <v>57.092513382403702</v>
      </c>
      <c r="AY7920">
        <v>8.6716174719071297</v>
      </c>
      <c r="AZ7920" t="s">
        <v>62</v>
      </c>
      <c r="BA7920">
        <v>1081</v>
      </c>
      <c r="BB7920" t="s">
        <v>1844</v>
      </c>
    </row>
    <row r="7921" spans="1:54" x14ac:dyDescent="0.25">
      <c r="A7921" s="1">
        <v>45200</v>
      </c>
      <c r="B7921">
        <v>765004</v>
      </c>
      <c r="C7921" t="s">
        <v>46374</v>
      </c>
      <c r="D7921">
        <v>7741</v>
      </c>
      <c r="E7921" t="s">
        <v>51926</v>
      </c>
      <c r="F7921" t="s">
        <v>55180</v>
      </c>
      <c r="G7921">
        <v>29189560</v>
      </c>
      <c r="H7921">
        <v>1003369007</v>
      </c>
      <c r="I7921" t="s">
        <v>18034</v>
      </c>
      <c r="J7921" t="s">
        <v>39098</v>
      </c>
      <c r="K7921" t="s">
        <v>18035</v>
      </c>
      <c r="L7921" t="s">
        <v>10927</v>
      </c>
      <c r="M7921">
        <v>764</v>
      </c>
      <c r="N7921">
        <v>2</v>
      </c>
      <c r="R7921" s="1">
        <v>44844</v>
      </c>
      <c r="S7921" t="s">
        <v>56</v>
      </c>
      <c r="T7921">
        <v>787</v>
      </c>
      <c r="U7921" t="s">
        <v>11314</v>
      </c>
      <c r="W7921">
        <v>2</v>
      </c>
      <c r="X7921" t="s">
        <v>57</v>
      </c>
      <c r="Y7921">
        <v>1</v>
      </c>
      <c r="Z7921" t="s">
        <v>46545</v>
      </c>
      <c r="AA7921">
        <v>7</v>
      </c>
      <c r="AB7921">
        <v>194608</v>
      </c>
      <c r="AC7921">
        <v>121</v>
      </c>
      <c r="AD7921" t="s">
        <v>70</v>
      </c>
      <c r="AE7921">
        <v>1012</v>
      </c>
      <c r="AF7921" t="s">
        <v>71</v>
      </c>
      <c r="AG7921">
        <v>1</v>
      </c>
      <c r="AH7921" t="s">
        <v>44482</v>
      </c>
      <c r="AI7921">
        <v>21</v>
      </c>
      <c r="AJ7921" t="s">
        <v>52613</v>
      </c>
      <c r="AK7921">
        <v>787</v>
      </c>
      <c r="AL7921" t="s">
        <v>11314</v>
      </c>
      <c r="AP7921">
        <v>787016</v>
      </c>
      <c r="AQ7921" t="s">
        <v>18037</v>
      </c>
      <c r="AR7921" t="s">
        <v>18038</v>
      </c>
      <c r="AS7921">
        <v>2</v>
      </c>
      <c r="AT7921" t="s">
        <v>1413</v>
      </c>
      <c r="AU7921" t="s">
        <v>3786</v>
      </c>
      <c r="AX7921">
        <v>57.077827650000003</v>
      </c>
      <c r="AY7921">
        <v>8.9926086699999992</v>
      </c>
      <c r="AZ7921" t="s">
        <v>62</v>
      </c>
      <c r="BA7921">
        <v>1081</v>
      </c>
      <c r="BB7921" t="s">
        <v>1844</v>
      </c>
    </row>
    <row r="7922" spans="1:54" x14ac:dyDescent="0.25">
      <c r="A7922" s="1">
        <v>45200</v>
      </c>
      <c r="B7922">
        <v>765005</v>
      </c>
      <c r="C7922" t="s">
        <v>39099</v>
      </c>
      <c r="D7922">
        <v>7730</v>
      </c>
      <c r="E7922" t="s">
        <v>39085</v>
      </c>
      <c r="F7922" t="s">
        <v>39100</v>
      </c>
      <c r="G7922">
        <v>78617012</v>
      </c>
      <c r="H7922">
        <v>1002556211</v>
      </c>
      <c r="I7922" t="s">
        <v>51927</v>
      </c>
      <c r="J7922" t="s">
        <v>39101</v>
      </c>
      <c r="K7922" t="s">
        <v>39102</v>
      </c>
      <c r="L7922" t="s">
        <v>39103</v>
      </c>
      <c r="M7922">
        <v>324</v>
      </c>
      <c r="N7922">
        <v>1</v>
      </c>
      <c r="R7922" s="1">
        <v>44830</v>
      </c>
      <c r="S7922" t="s">
        <v>56</v>
      </c>
      <c r="W7922">
        <v>5</v>
      </c>
      <c r="X7922" t="s">
        <v>557</v>
      </c>
      <c r="Y7922">
        <v>1</v>
      </c>
      <c r="Z7922" t="s">
        <v>46545</v>
      </c>
      <c r="AA7922">
        <v>9</v>
      </c>
      <c r="AB7922">
        <v>198508</v>
      </c>
      <c r="AC7922">
        <v>121</v>
      </c>
      <c r="AD7922" t="s">
        <v>70</v>
      </c>
      <c r="AE7922">
        <v>1013</v>
      </c>
      <c r="AF7922" t="s">
        <v>558</v>
      </c>
      <c r="AG7922">
        <v>1</v>
      </c>
      <c r="AH7922" t="s">
        <v>44482</v>
      </c>
      <c r="AI7922">
        <v>22</v>
      </c>
      <c r="AJ7922" t="s">
        <v>52628</v>
      </c>
      <c r="AK7922">
        <v>787</v>
      </c>
      <c r="AL7922" t="s">
        <v>11314</v>
      </c>
      <c r="AQ7922" t="s">
        <v>39104</v>
      </c>
      <c r="AR7922" t="s">
        <v>39105</v>
      </c>
      <c r="AS7922">
        <v>0</v>
      </c>
      <c r="AT7922" t="s">
        <v>61</v>
      </c>
      <c r="AU7922" t="s">
        <v>39106</v>
      </c>
      <c r="AX7922">
        <v>57.114737859999998</v>
      </c>
      <c r="AY7922">
        <v>8.6029420299999995</v>
      </c>
      <c r="AZ7922" t="s">
        <v>62</v>
      </c>
      <c r="BA7922">
        <v>1081</v>
      </c>
      <c r="BB7922" t="s">
        <v>1844</v>
      </c>
    </row>
    <row r="7923" spans="1:54" x14ac:dyDescent="0.25">
      <c r="A7923" s="1">
        <v>45200</v>
      </c>
      <c r="B7923">
        <v>765006</v>
      </c>
      <c r="C7923" t="s">
        <v>46375</v>
      </c>
      <c r="D7923">
        <v>7730</v>
      </c>
      <c r="E7923" t="s">
        <v>39085</v>
      </c>
      <c r="F7923" t="s">
        <v>46376</v>
      </c>
      <c r="G7923">
        <v>25583337</v>
      </c>
      <c r="H7923">
        <v>1007872220</v>
      </c>
      <c r="I7923" t="s">
        <v>39107</v>
      </c>
      <c r="K7923" t="s">
        <v>39108</v>
      </c>
      <c r="L7923" t="s">
        <v>46377</v>
      </c>
      <c r="M7923">
        <v>115</v>
      </c>
      <c r="R7923" s="1">
        <v>40162</v>
      </c>
      <c r="S7923" t="s">
        <v>80</v>
      </c>
      <c r="V7923" s="1">
        <v>39052</v>
      </c>
      <c r="W7923">
        <v>5</v>
      </c>
      <c r="X7923" t="s">
        <v>557</v>
      </c>
      <c r="Y7923">
        <v>1</v>
      </c>
      <c r="Z7923" t="s">
        <v>46545</v>
      </c>
      <c r="AA7923">
        <v>8</v>
      </c>
      <c r="AB7923">
        <v>200008</v>
      </c>
      <c r="AC7923">
        <v>121</v>
      </c>
      <c r="AD7923" t="s">
        <v>70</v>
      </c>
      <c r="AE7923">
        <v>1013</v>
      </c>
      <c r="AF7923" t="s">
        <v>558</v>
      </c>
      <c r="AG7923">
        <v>3</v>
      </c>
      <c r="AH7923" t="s">
        <v>81</v>
      </c>
      <c r="AI7923">
        <v>21</v>
      </c>
      <c r="AJ7923" t="s">
        <v>52613</v>
      </c>
      <c r="AK7923">
        <v>787</v>
      </c>
      <c r="AL7923" t="s">
        <v>11314</v>
      </c>
      <c r="AQ7923" t="s">
        <v>39109</v>
      </c>
      <c r="AR7923" t="s">
        <v>39110</v>
      </c>
      <c r="AS7923">
        <v>0</v>
      </c>
      <c r="AT7923" t="s">
        <v>61</v>
      </c>
      <c r="AU7923" t="s">
        <v>39111</v>
      </c>
      <c r="AW7923" t="s">
        <v>46378</v>
      </c>
      <c r="AZ7923" t="s">
        <v>62</v>
      </c>
      <c r="BA7923">
        <v>1081</v>
      </c>
      <c r="BB7923" t="s">
        <v>1844</v>
      </c>
    </row>
    <row r="7924" spans="1:54" x14ac:dyDescent="0.25">
      <c r="A7924" s="1">
        <v>45200</v>
      </c>
      <c r="B7924">
        <v>765210</v>
      </c>
      <c r="C7924" t="s">
        <v>39112</v>
      </c>
      <c r="D7924">
        <v>7730</v>
      </c>
      <c r="E7924" t="s">
        <v>39085</v>
      </c>
      <c r="F7924" t="s">
        <v>39113</v>
      </c>
      <c r="I7924" t="s">
        <v>51928</v>
      </c>
      <c r="J7924" t="s">
        <v>39114</v>
      </c>
      <c r="K7924" t="s">
        <v>39115</v>
      </c>
      <c r="L7924" t="s">
        <v>54238</v>
      </c>
      <c r="M7924">
        <v>130</v>
      </c>
      <c r="N7924">
        <v>2</v>
      </c>
      <c r="R7924" s="1">
        <v>40162</v>
      </c>
      <c r="S7924" t="s">
        <v>80</v>
      </c>
      <c r="T7924">
        <v>787</v>
      </c>
      <c r="U7924" t="s">
        <v>11314</v>
      </c>
      <c r="V7924" s="1">
        <v>37865</v>
      </c>
      <c r="W7924">
        <v>2</v>
      </c>
      <c r="X7924" t="s">
        <v>57</v>
      </c>
      <c r="Y7924">
        <v>1</v>
      </c>
      <c r="Z7924" t="s">
        <v>46545</v>
      </c>
      <c r="AB7924">
        <v>196708</v>
      </c>
      <c r="AC7924">
        <v>125</v>
      </c>
      <c r="AD7924" t="s">
        <v>1344</v>
      </c>
      <c r="AE7924">
        <v>1014</v>
      </c>
      <c r="AF7924" t="s">
        <v>1352</v>
      </c>
      <c r="AG7924">
        <v>3</v>
      </c>
      <c r="AH7924" t="s">
        <v>81</v>
      </c>
      <c r="AI7924">
        <v>24</v>
      </c>
      <c r="AJ7924" t="s">
        <v>1344</v>
      </c>
      <c r="AK7924">
        <v>787</v>
      </c>
      <c r="AL7924" t="s">
        <v>11314</v>
      </c>
      <c r="AS7924">
        <v>0</v>
      </c>
      <c r="AT7924" t="s">
        <v>61</v>
      </c>
      <c r="AU7924" t="s">
        <v>54237</v>
      </c>
      <c r="AX7924">
        <v>57.112360434605698</v>
      </c>
      <c r="AY7924">
        <v>8.6068600278215595</v>
      </c>
      <c r="AZ7924" t="s">
        <v>62</v>
      </c>
      <c r="BA7924">
        <v>1081</v>
      </c>
      <c r="BB7924" t="s">
        <v>1844</v>
      </c>
    </row>
    <row r="7925" spans="1:54" x14ac:dyDescent="0.25">
      <c r="A7925" s="1">
        <v>45200</v>
      </c>
      <c r="B7925">
        <v>765211</v>
      </c>
      <c r="C7925" t="s">
        <v>51929</v>
      </c>
      <c r="D7925">
        <v>7730</v>
      </c>
      <c r="E7925" t="s">
        <v>39085</v>
      </c>
      <c r="F7925" t="s">
        <v>51930</v>
      </c>
      <c r="I7925" t="s">
        <v>51928</v>
      </c>
      <c r="J7925" t="s">
        <v>39114</v>
      </c>
      <c r="K7925" t="s">
        <v>39115</v>
      </c>
      <c r="L7925" t="s">
        <v>54238</v>
      </c>
      <c r="M7925">
        <v>130</v>
      </c>
      <c r="N7925">
        <v>2</v>
      </c>
      <c r="R7925" s="1">
        <v>40162</v>
      </c>
      <c r="S7925" t="s">
        <v>80</v>
      </c>
      <c r="T7925">
        <v>787</v>
      </c>
      <c r="U7925" t="s">
        <v>11314</v>
      </c>
      <c r="V7925" s="1">
        <v>37043</v>
      </c>
      <c r="W7925">
        <v>2</v>
      </c>
      <c r="X7925" t="s">
        <v>57</v>
      </c>
      <c r="Y7925">
        <v>1</v>
      </c>
      <c r="Z7925" t="s">
        <v>46545</v>
      </c>
      <c r="AB7925">
        <v>197908</v>
      </c>
      <c r="AC7925">
        <v>125</v>
      </c>
      <c r="AD7925" t="s">
        <v>1344</v>
      </c>
      <c r="AE7925">
        <v>1014</v>
      </c>
      <c r="AF7925" t="s">
        <v>1352</v>
      </c>
      <c r="AG7925">
        <v>3</v>
      </c>
      <c r="AH7925" t="s">
        <v>81</v>
      </c>
      <c r="AI7925">
        <v>24</v>
      </c>
      <c r="AJ7925" t="s">
        <v>1344</v>
      </c>
      <c r="AK7925">
        <v>787</v>
      </c>
      <c r="AL7925" t="s">
        <v>11314</v>
      </c>
      <c r="AS7925">
        <v>0</v>
      </c>
      <c r="AT7925" t="s">
        <v>61</v>
      </c>
      <c r="AU7925" t="s">
        <v>54237</v>
      </c>
      <c r="AX7925">
        <v>57.112360434605698</v>
      </c>
      <c r="AY7925">
        <v>8.6068600278215595</v>
      </c>
      <c r="AZ7925" t="s">
        <v>62</v>
      </c>
      <c r="BA7925">
        <v>1081</v>
      </c>
      <c r="BB7925" t="s">
        <v>1844</v>
      </c>
    </row>
    <row r="7926" spans="1:54" x14ac:dyDescent="0.25">
      <c r="A7926" s="1">
        <v>45200</v>
      </c>
      <c r="B7926">
        <v>765300</v>
      </c>
      <c r="C7926" t="s">
        <v>39116</v>
      </c>
      <c r="D7926">
        <v>7741</v>
      </c>
      <c r="E7926" t="s">
        <v>51926</v>
      </c>
      <c r="F7926" t="s">
        <v>39117</v>
      </c>
      <c r="G7926">
        <v>81567913</v>
      </c>
      <c r="H7926">
        <v>1002625402</v>
      </c>
      <c r="I7926" t="s">
        <v>51931</v>
      </c>
      <c r="J7926" t="s">
        <v>39118</v>
      </c>
      <c r="K7926" t="s">
        <v>39119</v>
      </c>
      <c r="L7926" t="s">
        <v>46379</v>
      </c>
      <c r="M7926">
        <v>504</v>
      </c>
      <c r="N7926">
        <v>9</v>
      </c>
      <c r="R7926" s="1">
        <v>44847</v>
      </c>
      <c r="S7926" t="s">
        <v>56</v>
      </c>
      <c r="V7926" s="1">
        <v>44015</v>
      </c>
      <c r="W7926">
        <v>5</v>
      </c>
      <c r="X7926" t="s">
        <v>557</v>
      </c>
      <c r="Y7926">
        <v>1</v>
      </c>
      <c r="Z7926" t="s">
        <v>46545</v>
      </c>
      <c r="AA7926">
        <v>10</v>
      </c>
      <c r="AB7926">
        <v>197708</v>
      </c>
      <c r="AC7926">
        <v>123</v>
      </c>
      <c r="AD7926" t="s">
        <v>1507</v>
      </c>
      <c r="AE7926">
        <v>1011</v>
      </c>
      <c r="AF7926" t="s">
        <v>1507</v>
      </c>
      <c r="AG7926">
        <v>3</v>
      </c>
      <c r="AH7926" t="s">
        <v>81</v>
      </c>
      <c r="AI7926">
        <v>80</v>
      </c>
      <c r="AJ7926" t="s">
        <v>1507</v>
      </c>
      <c r="AK7926">
        <v>787</v>
      </c>
      <c r="AL7926" t="s">
        <v>11314</v>
      </c>
      <c r="AQ7926" t="s">
        <v>39120</v>
      </c>
      <c r="AR7926" t="s">
        <v>39121</v>
      </c>
      <c r="AS7926">
        <v>0</v>
      </c>
      <c r="AT7926" t="s">
        <v>61</v>
      </c>
      <c r="AU7926" t="s">
        <v>46380</v>
      </c>
      <c r="AX7926">
        <v>57.106591350000002</v>
      </c>
      <c r="AY7926">
        <v>8.9962970999999996</v>
      </c>
      <c r="AZ7926" t="s">
        <v>62</v>
      </c>
      <c r="BA7926">
        <v>1081</v>
      </c>
      <c r="BB7926" t="s">
        <v>1844</v>
      </c>
    </row>
    <row r="7927" spans="1:54" x14ac:dyDescent="0.25">
      <c r="A7927" s="1">
        <v>45200</v>
      </c>
      <c r="B7927">
        <v>765350</v>
      </c>
      <c r="C7927" t="s">
        <v>39122</v>
      </c>
      <c r="D7927">
        <v>7730</v>
      </c>
      <c r="E7927" t="s">
        <v>39085</v>
      </c>
      <c r="F7927" t="s">
        <v>39123</v>
      </c>
      <c r="G7927">
        <v>20693347</v>
      </c>
      <c r="H7927">
        <v>1004451956</v>
      </c>
      <c r="I7927" t="s">
        <v>51932</v>
      </c>
      <c r="J7927" t="s">
        <v>39124</v>
      </c>
      <c r="K7927" t="s">
        <v>39125</v>
      </c>
      <c r="L7927" t="s">
        <v>39126</v>
      </c>
      <c r="M7927">
        <v>333</v>
      </c>
      <c r="N7927">
        <v>3</v>
      </c>
      <c r="R7927" s="1">
        <v>40939</v>
      </c>
      <c r="S7927" t="s">
        <v>56</v>
      </c>
      <c r="V7927" s="1">
        <v>39356</v>
      </c>
      <c r="W7927">
        <v>5</v>
      </c>
      <c r="X7927" t="s">
        <v>557</v>
      </c>
      <c r="Y7927">
        <v>1</v>
      </c>
      <c r="Z7927" t="s">
        <v>46545</v>
      </c>
      <c r="AB7927">
        <v>199208</v>
      </c>
      <c r="AC7927">
        <v>146</v>
      </c>
      <c r="AD7927" t="s">
        <v>1428</v>
      </c>
      <c r="AE7927">
        <v>1025</v>
      </c>
      <c r="AF7927" t="s">
        <v>1428</v>
      </c>
      <c r="AG7927">
        <v>3</v>
      </c>
      <c r="AH7927" t="s">
        <v>81</v>
      </c>
      <c r="AI7927">
        <v>85</v>
      </c>
      <c r="AJ7927" t="s">
        <v>1428</v>
      </c>
      <c r="AK7927">
        <v>787</v>
      </c>
      <c r="AL7927" t="s">
        <v>11314</v>
      </c>
      <c r="AM7927">
        <v>2</v>
      </c>
      <c r="AN7927" t="s">
        <v>119</v>
      </c>
      <c r="AO7927">
        <v>785350</v>
      </c>
      <c r="AQ7927" t="s">
        <v>39127</v>
      </c>
      <c r="AR7927" t="s">
        <v>39128</v>
      </c>
      <c r="AS7927">
        <v>0</v>
      </c>
      <c r="AT7927" t="s">
        <v>61</v>
      </c>
      <c r="AU7927" t="s">
        <v>32582</v>
      </c>
      <c r="AZ7927" t="s">
        <v>62</v>
      </c>
      <c r="BA7927">
        <v>1081</v>
      </c>
      <c r="BB7927" t="s">
        <v>1844</v>
      </c>
    </row>
    <row r="7928" spans="1:54" x14ac:dyDescent="0.25">
      <c r="A7928" s="1">
        <v>45200</v>
      </c>
      <c r="B7928">
        <v>765375</v>
      </c>
      <c r="C7928" t="s">
        <v>39129</v>
      </c>
      <c r="D7928">
        <v>7730</v>
      </c>
      <c r="E7928" t="s">
        <v>39085</v>
      </c>
      <c r="F7928" t="s">
        <v>51933</v>
      </c>
      <c r="I7928" t="s">
        <v>55101</v>
      </c>
      <c r="J7928" t="s">
        <v>39130</v>
      </c>
      <c r="K7928" t="s">
        <v>39130</v>
      </c>
      <c r="L7928" t="s">
        <v>54239</v>
      </c>
      <c r="M7928">
        <v>130</v>
      </c>
      <c r="N7928">
        <v>19</v>
      </c>
      <c r="R7928" s="1">
        <v>40162</v>
      </c>
      <c r="S7928" t="s">
        <v>80</v>
      </c>
      <c r="V7928" s="1">
        <v>35886</v>
      </c>
      <c r="W7928">
        <v>5</v>
      </c>
      <c r="X7928" t="s">
        <v>557</v>
      </c>
      <c r="Y7928">
        <v>1</v>
      </c>
      <c r="Z7928" t="s">
        <v>46545</v>
      </c>
      <c r="AB7928">
        <v>199101</v>
      </c>
      <c r="AC7928">
        <v>147</v>
      </c>
      <c r="AD7928" t="s">
        <v>46697</v>
      </c>
      <c r="AE7928">
        <v>1021</v>
      </c>
      <c r="AF7928" t="s">
        <v>46697</v>
      </c>
      <c r="AG7928">
        <v>3</v>
      </c>
      <c r="AH7928" t="s">
        <v>81</v>
      </c>
      <c r="AI7928">
        <v>86</v>
      </c>
      <c r="AJ7928" t="s">
        <v>46697</v>
      </c>
      <c r="AK7928">
        <v>787</v>
      </c>
      <c r="AL7928" t="s">
        <v>11314</v>
      </c>
      <c r="AS7928">
        <v>0</v>
      </c>
      <c r="AT7928" t="s">
        <v>61</v>
      </c>
      <c r="AU7928" t="s">
        <v>54237</v>
      </c>
      <c r="AX7928">
        <v>57.112644862801602</v>
      </c>
      <c r="AY7928">
        <v>8.6085874268955997</v>
      </c>
      <c r="AZ7928" t="s">
        <v>62</v>
      </c>
      <c r="BA7928">
        <v>1081</v>
      </c>
      <c r="BB7928" t="s">
        <v>1844</v>
      </c>
    </row>
    <row r="7929" spans="1:54" x14ac:dyDescent="0.25">
      <c r="A7929" s="1">
        <v>45200</v>
      </c>
      <c r="B7929">
        <v>765401</v>
      </c>
      <c r="C7929" t="s">
        <v>39131</v>
      </c>
      <c r="D7929">
        <v>7730</v>
      </c>
      <c r="E7929" t="s">
        <v>39085</v>
      </c>
      <c r="F7929" t="s">
        <v>39132</v>
      </c>
      <c r="I7929" t="s">
        <v>51934</v>
      </c>
      <c r="K7929" t="s">
        <v>39130</v>
      </c>
      <c r="L7929" t="s">
        <v>54239</v>
      </c>
      <c r="M7929">
        <v>130</v>
      </c>
      <c r="N7929">
        <v>19</v>
      </c>
      <c r="R7929" s="1">
        <v>40162</v>
      </c>
      <c r="S7929" t="s">
        <v>80</v>
      </c>
      <c r="V7929" s="1">
        <v>32660</v>
      </c>
      <c r="W7929">
        <v>4</v>
      </c>
      <c r="X7929" t="s">
        <v>725</v>
      </c>
      <c r="Y7929">
        <v>1</v>
      </c>
      <c r="Z7929" t="s">
        <v>46545</v>
      </c>
      <c r="AB7929">
        <v>197708</v>
      </c>
      <c r="AC7929">
        <v>244</v>
      </c>
      <c r="AD7929" t="s">
        <v>2118</v>
      </c>
      <c r="AE7929">
        <v>1071</v>
      </c>
      <c r="AF7929" t="s">
        <v>1688</v>
      </c>
      <c r="AG7929">
        <v>3</v>
      </c>
      <c r="AH7929" t="s">
        <v>81</v>
      </c>
      <c r="AI7929">
        <v>99</v>
      </c>
      <c r="AJ7929" t="s">
        <v>54511</v>
      </c>
      <c r="AK7929">
        <v>787</v>
      </c>
      <c r="AL7929" t="s">
        <v>11314</v>
      </c>
      <c r="AS7929">
        <v>0</v>
      </c>
      <c r="AT7929" t="s">
        <v>61</v>
      </c>
      <c r="AU7929" t="s">
        <v>54237</v>
      </c>
      <c r="AX7929">
        <v>57.112644862801602</v>
      </c>
      <c r="AY7929">
        <v>8.6085874268955997</v>
      </c>
      <c r="AZ7929" t="s">
        <v>62</v>
      </c>
      <c r="BA7929">
        <v>1081</v>
      </c>
      <c r="BB7929" t="s">
        <v>1844</v>
      </c>
    </row>
    <row r="7930" spans="1:54" x14ac:dyDescent="0.25">
      <c r="A7930" s="1">
        <v>45200</v>
      </c>
      <c r="B7930">
        <v>766000</v>
      </c>
      <c r="C7930" t="s">
        <v>39133</v>
      </c>
      <c r="D7930">
        <v>8722</v>
      </c>
      <c r="E7930" t="s">
        <v>14296</v>
      </c>
      <c r="F7930" t="s">
        <v>10140</v>
      </c>
      <c r="G7930">
        <v>29189587</v>
      </c>
      <c r="K7930" t="s">
        <v>13432</v>
      </c>
      <c r="L7930" t="s">
        <v>53318</v>
      </c>
      <c r="M7930">
        <v>998</v>
      </c>
      <c r="N7930">
        <v>8</v>
      </c>
      <c r="R7930" s="1">
        <v>43794</v>
      </c>
      <c r="S7930" t="s">
        <v>56</v>
      </c>
      <c r="T7930">
        <v>766</v>
      </c>
      <c r="U7930" t="s">
        <v>10140</v>
      </c>
      <c r="W7930">
        <v>2</v>
      </c>
      <c r="X7930" t="s">
        <v>57</v>
      </c>
      <c r="Y7930">
        <v>5</v>
      </c>
      <c r="Z7930" t="s">
        <v>54458</v>
      </c>
      <c r="AB7930">
        <v>200701</v>
      </c>
      <c r="AC7930">
        <v>923</v>
      </c>
      <c r="AD7930" t="s">
        <v>58</v>
      </c>
      <c r="AE7930">
        <v>2013</v>
      </c>
      <c r="AF7930" t="s">
        <v>58</v>
      </c>
      <c r="AG7930">
        <v>1</v>
      </c>
      <c r="AH7930" t="s">
        <v>44482</v>
      </c>
      <c r="AI7930">
        <v>99</v>
      </c>
      <c r="AJ7930" t="s">
        <v>54511</v>
      </c>
      <c r="AK7930">
        <v>766</v>
      </c>
      <c r="AL7930" t="s">
        <v>10140</v>
      </c>
      <c r="AQ7930" t="s">
        <v>39134</v>
      </c>
      <c r="AR7930" t="s">
        <v>15959</v>
      </c>
      <c r="AS7930">
        <v>0</v>
      </c>
      <c r="AT7930" t="s">
        <v>61</v>
      </c>
      <c r="AU7930" t="s">
        <v>15960</v>
      </c>
      <c r="AV7930" t="s">
        <v>52612</v>
      </c>
      <c r="AX7930">
        <v>55.767774269999997</v>
      </c>
      <c r="AY7930">
        <v>9.6970055399999993</v>
      </c>
      <c r="AZ7930" t="s">
        <v>62</v>
      </c>
      <c r="BA7930">
        <v>1082</v>
      </c>
      <c r="BB7930" t="s">
        <v>2852</v>
      </c>
    </row>
    <row r="7931" spans="1:54" x14ac:dyDescent="0.25">
      <c r="A7931" s="1">
        <v>45200</v>
      </c>
      <c r="B7931">
        <v>766001</v>
      </c>
      <c r="C7931" t="s">
        <v>39135</v>
      </c>
      <c r="D7931">
        <v>8783</v>
      </c>
      <c r="E7931" t="s">
        <v>31545</v>
      </c>
      <c r="F7931" t="s">
        <v>39136</v>
      </c>
      <c r="G7931">
        <v>29189587</v>
      </c>
      <c r="H7931">
        <v>1014923140</v>
      </c>
      <c r="I7931" t="s">
        <v>54240</v>
      </c>
      <c r="K7931" t="s">
        <v>39137</v>
      </c>
      <c r="L7931" t="s">
        <v>51935</v>
      </c>
      <c r="M7931">
        <v>1067</v>
      </c>
      <c r="N7931">
        <v>1</v>
      </c>
      <c r="R7931" s="1">
        <v>43789</v>
      </c>
      <c r="S7931" t="s">
        <v>56</v>
      </c>
      <c r="T7931">
        <v>766</v>
      </c>
      <c r="U7931" t="s">
        <v>10140</v>
      </c>
      <c r="W7931">
        <v>2</v>
      </c>
      <c r="X7931" t="s">
        <v>57</v>
      </c>
      <c r="Y7931">
        <v>1</v>
      </c>
      <c r="Z7931" t="s">
        <v>46545</v>
      </c>
      <c r="AA7931">
        <v>9</v>
      </c>
      <c r="AB7931">
        <v>200812</v>
      </c>
      <c r="AC7931">
        <v>121</v>
      </c>
      <c r="AD7931" t="s">
        <v>70</v>
      </c>
      <c r="AE7931">
        <v>1012</v>
      </c>
      <c r="AF7931" t="s">
        <v>71</v>
      </c>
      <c r="AG7931">
        <v>1</v>
      </c>
      <c r="AH7931" t="s">
        <v>44482</v>
      </c>
      <c r="AI7931">
        <v>99</v>
      </c>
      <c r="AJ7931" t="s">
        <v>54511</v>
      </c>
      <c r="AK7931">
        <v>766</v>
      </c>
      <c r="AL7931" t="s">
        <v>10140</v>
      </c>
      <c r="AQ7931" t="s">
        <v>39138</v>
      </c>
      <c r="AR7931" t="s">
        <v>39139</v>
      </c>
      <c r="AS7931">
        <v>0</v>
      </c>
      <c r="AT7931" t="s">
        <v>61</v>
      </c>
      <c r="AU7931" t="s">
        <v>50268</v>
      </c>
      <c r="AX7931">
        <v>55.758192229999999</v>
      </c>
      <c r="AY7931">
        <v>9.8463515499999996</v>
      </c>
      <c r="AZ7931" t="s">
        <v>62</v>
      </c>
      <c r="BA7931">
        <v>1082</v>
      </c>
      <c r="BB7931" t="s">
        <v>2852</v>
      </c>
    </row>
    <row r="7932" spans="1:54" x14ac:dyDescent="0.25">
      <c r="A7932" s="1">
        <v>45200</v>
      </c>
      <c r="B7932">
        <v>766002</v>
      </c>
      <c r="C7932" t="s">
        <v>39140</v>
      </c>
      <c r="D7932">
        <v>7160</v>
      </c>
      <c r="E7932" t="s">
        <v>48848</v>
      </c>
      <c r="F7932" t="s">
        <v>39140</v>
      </c>
      <c r="G7932">
        <v>28861834</v>
      </c>
      <c r="H7932">
        <v>1011517834</v>
      </c>
      <c r="I7932" t="s">
        <v>39141</v>
      </c>
      <c r="K7932" t="s">
        <v>32271</v>
      </c>
      <c r="L7932" t="s">
        <v>32272</v>
      </c>
      <c r="M7932">
        <v>162</v>
      </c>
      <c r="N7932">
        <v>22</v>
      </c>
      <c r="R7932" s="1">
        <v>41899</v>
      </c>
      <c r="S7932" t="s">
        <v>56</v>
      </c>
      <c r="V7932" s="1">
        <v>41851</v>
      </c>
      <c r="W7932">
        <v>6</v>
      </c>
      <c r="X7932" t="s">
        <v>1289</v>
      </c>
      <c r="Y7932">
        <v>1</v>
      </c>
      <c r="Z7932" t="s">
        <v>46545</v>
      </c>
      <c r="AA7932">
        <v>10</v>
      </c>
      <c r="AB7932">
        <v>200904</v>
      </c>
      <c r="AC7932">
        <v>129</v>
      </c>
      <c r="AD7932" t="s">
        <v>2405</v>
      </c>
      <c r="AE7932">
        <v>1016</v>
      </c>
      <c r="AF7932" t="s">
        <v>2405</v>
      </c>
      <c r="AG7932">
        <v>3</v>
      </c>
      <c r="AH7932" t="s">
        <v>81</v>
      </c>
      <c r="AI7932">
        <v>99</v>
      </c>
      <c r="AJ7932" t="s">
        <v>54511</v>
      </c>
      <c r="AK7932">
        <v>766</v>
      </c>
      <c r="AL7932" t="s">
        <v>10140</v>
      </c>
      <c r="AQ7932" t="s">
        <v>39142</v>
      </c>
      <c r="AS7932">
        <v>0</v>
      </c>
      <c r="AT7932" t="s">
        <v>61</v>
      </c>
      <c r="AU7932" t="s">
        <v>1494</v>
      </c>
      <c r="AX7932">
        <v>55.8511484050589</v>
      </c>
      <c r="AY7932">
        <v>9.4826062703555305</v>
      </c>
      <c r="AZ7932" t="s">
        <v>62</v>
      </c>
      <c r="BA7932">
        <v>1082</v>
      </c>
      <c r="BB7932" t="s">
        <v>2852</v>
      </c>
    </row>
    <row r="7933" spans="1:54" x14ac:dyDescent="0.25">
      <c r="A7933" s="1">
        <v>45200</v>
      </c>
      <c r="B7933">
        <v>766003</v>
      </c>
      <c r="C7933" t="s">
        <v>39143</v>
      </c>
      <c r="D7933">
        <v>7160</v>
      </c>
      <c r="E7933" t="s">
        <v>48848</v>
      </c>
      <c r="F7933" t="s">
        <v>51936</v>
      </c>
      <c r="G7933">
        <v>29190925</v>
      </c>
      <c r="H7933">
        <v>1012845940</v>
      </c>
      <c r="I7933" t="s">
        <v>31615</v>
      </c>
      <c r="J7933" t="s">
        <v>31616</v>
      </c>
      <c r="K7933" t="s">
        <v>31617</v>
      </c>
      <c r="L7933" t="s">
        <v>39144</v>
      </c>
      <c r="M7933">
        <v>14</v>
      </c>
      <c r="N7933">
        <v>50</v>
      </c>
      <c r="R7933" s="1">
        <v>41456</v>
      </c>
      <c r="S7933" t="s">
        <v>56</v>
      </c>
      <c r="T7933">
        <v>766</v>
      </c>
      <c r="U7933" t="s">
        <v>10140</v>
      </c>
      <c r="V7933" s="1">
        <v>41455</v>
      </c>
      <c r="W7933">
        <v>7</v>
      </c>
      <c r="X7933" t="s">
        <v>2845</v>
      </c>
      <c r="Y7933">
        <v>1</v>
      </c>
      <c r="Z7933" t="s">
        <v>46545</v>
      </c>
      <c r="AB7933">
        <v>200909</v>
      </c>
      <c r="AC7933">
        <v>149</v>
      </c>
      <c r="AD7933" t="s">
        <v>1085</v>
      </c>
      <c r="AE7933">
        <v>1026</v>
      </c>
      <c r="AF7933" t="s">
        <v>44530</v>
      </c>
      <c r="AG7933">
        <v>3</v>
      </c>
      <c r="AH7933" t="s">
        <v>81</v>
      </c>
      <c r="AI7933">
        <v>99</v>
      </c>
      <c r="AJ7933" t="s">
        <v>54511</v>
      </c>
      <c r="AK7933">
        <v>766</v>
      </c>
      <c r="AL7933" t="s">
        <v>10140</v>
      </c>
      <c r="AQ7933" t="s">
        <v>31618</v>
      </c>
      <c r="AR7933" t="s">
        <v>39145</v>
      </c>
      <c r="AS7933">
        <v>0</v>
      </c>
      <c r="AT7933" t="s">
        <v>61</v>
      </c>
      <c r="AU7933" t="s">
        <v>39146</v>
      </c>
      <c r="AX7933">
        <v>55.8622562976391</v>
      </c>
      <c r="AY7933">
        <v>9.4908023013806808</v>
      </c>
      <c r="AZ7933" t="s">
        <v>62</v>
      </c>
      <c r="BA7933">
        <v>1082</v>
      </c>
      <c r="BB7933" t="s">
        <v>2852</v>
      </c>
    </row>
    <row r="7934" spans="1:54" x14ac:dyDescent="0.25">
      <c r="A7934" s="1">
        <v>45200</v>
      </c>
      <c r="B7934">
        <v>767001</v>
      </c>
      <c r="C7934" t="s">
        <v>39147</v>
      </c>
      <c r="D7934">
        <v>8881</v>
      </c>
      <c r="E7934" t="s">
        <v>51524</v>
      </c>
      <c r="F7934" t="s">
        <v>39148</v>
      </c>
      <c r="G7934">
        <v>29189714</v>
      </c>
      <c r="H7934">
        <v>1003369111</v>
      </c>
      <c r="I7934" t="s">
        <v>39149</v>
      </c>
      <c r="J7934" t="s">
        <v>39150</v>
      </c>
      <c r="K7934" t="s">
        <v>39151</v>
      </c>
      <c r="L7934" t="s">
        <v>32886</v>
      </c>
      <c r="M7934">
        <v>879</v>
      </c>
      <c r="N7934">
        <v>15</v>
      </c>
      <c r="R7934" s="1">
        <v>44867</v>
      </c>
      <c r="S7934" t="s">
        <v>56</v>
      </c>
      <c r="T7934">
        <v>710</v>
      </c>
      <c r="U7934" t="s">
        <v>12259</v>
      </c>
      <c r="W7934">
        <v>2</v>
      </c>
      <c r="X7934" t="s">
        <v>57</v>
      </c>
      <c r="Y7934">
        <v>1</v>
      </c>
      <c r="Z7934" t="s">
        <v>46545</v>
      </c>
      <c r="AA7934">
        <v>9</v>
      </c>
      <c r="AB7934">
        <v>195812</v>
      </c>
      <c r="AC7934">
        <v>121</v>
      </c>
      <c r="AD7934" t="s">
        <v>70</v>
      </c>
      <c r="AE7934">
        <v>1012</v>
      </c>
      <c r="AF7934" t="s">
        <v>71</v>
      </c>
      <c r="AG7934">
        <v>1</v>
      </c>
      <c r="AH7934" t="s">
        <v>44482</v>
      </c>
      <c r="AI7934">
        <v>21</v>
      </c>
      <c r="AJ7934" t="s">
        <v>52613</v>
      </c>
      <c r="AK7934">
        <v>710</v>
      </c>
      <c r="AL7934" t="s">
        <v>12259</v>
      </c>
      <c r="AQ7934" t="s">
        <v>39152</v>
      </c>
      <c r="AR7934" t="s">
        <v>39153</v>
      </c>
      <c r="AS7934">
        <v>0</v>
      </c>
      <c r="AT7934" t="s">
        <v>61</v>
      </c>
      <c r="AU7934" t="s">
        <v>7274</v>
      </c>
      <c r="AX7934">
        <v>56.305097930000002</v>
      </c>
      <c r="AY7934">
        <v>9.7880424300000008</v>
      </c>
      <c r="AZ7934" t="s">
        <v>62</v>
      </c>
      <c r="BA7934">
        <v>1082</v>
      </c>
      <c r="BB7934" t="s">
        <v>2852</v>
      </c>
    </row>
    <row r="7935" spans="1:54" x14ac:dyDescent="0.25">
      <c r="A7935" s="1">
        <v>45200</v>
      </c>
      <c r="B7935">
        <v>767002</v>
      </c>
      <c r="C7935" t="s">
        <v>20668</v>
      </c>
      <c r="D7935">
        <v>8860</v>
      </c>
      <c r="E7935" t="s">
        <v>12601</v>
      </c>
      <c r="F7935" t="s">
        <v>20669</v>
      </c>
      <c r="G7935">
        <v>29189714</v>
      </c>
      <c r="H7935">
        <v>1003369044</v>
      </c>
      <c r="I7935" t="s">
        <v>55181</v>
      </c>
      <c r="J7935" t="s">
        <v>39154</v>
      </c>
      <c r="K7935" t="s">
        <v>39155</v>
      </c>
      <c r="L7935" t="s">
        <v>39156</v>
      </c>
      <c r="M7935">
        <v>424</v>
      </c>
      <c r="N7935">
        <v>58</v>
      </c>
      <c r="R7935" s="1">
        <v>44084</v>
      </c>
      <c r="S7935" t="s">
        <v>56</v>
      </c>
      <c r="T7935">
        <v>710</v>
      </c>
      <c r="U7935" t="s">
        <v>12259</v>
      </c>
      <c r="W7935">
        <v>2</v>
      </c>
      <c r="X7935" t="s">
        <v>57</v>
      </c>
      <c r="Y7935">
        <v>1</v>
      </c>
      <c r="Z7935" t="s">
        <v>46545</v>
      </c>
      <c r="AA7935">
        <v>9</v>
      </c>
      <c r="AB7935">
        <v>195312</v>
      </c>
      <c r="AC7935">
        <v>121</v>
      </c>
      <c r="AD7935" t="s">
        <v>70</v>
      </c>
      <c r="AE7935">
        <v>1012</v>
      </c>
      <c r="AF7935" t="s">
        <v>71</v>
      </c>
      <c r="AG7935">
        <v>1</v>
      </c>
      <c r="AH7935" t="s">
        <v>44482</v>
      </c>
      <c r="AI7935">
        <v>21</v>
      </c>
      <c r="AJ7935" t="s">
        <v>52613</v>
      </c>
      <c r="AK7935">
        <v>710</v>
      </c>
      <c r="AL7935" t="s">
        <v>12259</v>
      </c>
      <c r="AQ7935" t="s">
        <v>39157</v>
      </c>
      <c r="AR7935" t="s">
        <v>39158</v>
      </c>
      <c r="AS7935">
        <v>0</v>
      </c>
      <c r="AT7935" t="s">
        <v>61</v>
      </c>
      <c r="AU7935" t="s">
        <v>7088</v>
      </c>
      <c r="AX7935">
        <v>56.387473040000003</v>
      </c>
      <c r="AY7935">
        <v>9.7876046700000003</v>
      </c>
      <c r="AZ7935" t="s">
        <v>62</v>
      </c>
      <c r="BA7935">
        <v>1082</v>
      </c>
      <c r="BB7935" t="s">
        <v>2852</v>
      </c>
    </row>
    <row r="7936" spans="1:54" x14ac:dyDescent="0.25">
      <c r="A7936" s="1">
        <v>45200</v>
      </c>
      <c r="B7936">
        <v>767003</v>
      </c>
      <c r="C7936" t="s">
        <v>39159</v>
      </c>
      <c r="D7936">
        <v>8860</v>
      </c>
      <c r="E7936" t="s">
        <v>12601</v>
      </c>
      <c r="F7936" t="s">
        <v>39160</v>
      </c>
      <c r="G7936">
        <v>29189714</v>
      </c>
      <c r="H7936">
        <v>1003369093</v>
      </c>
      <c r="I7936" t="s">
        <v>51937</v>
      </c>
      <c r="J7936" t="s">
        <v>39161</v>
      </c>
      <c r="K7936" t="s">
        <v>39162</v>
      </c>
      <c r="L7936" t="s">
        <v>12605</v>
      </c>
      <c r="M7936">
        <v>871</v>
      </c>
      <c r="N7936">
        <v>5</v>
      </c>
      <c r="R7936" s="1">
        <v>41576</v>
      </c>
      <c r="S7936" t="s">
        <v>56</v>
      </c>
      <c r="T7936">
        <v>710</v>
      </c>
      <c r="U7936" t="s">
        <v>12259</v>
      </c>
      <c r="V7936" s="1">
        <v>41487</v>
      </c>
      <c r="W7936">
        <v>2</v>
      </c>
      <c r="X7936" t="s">
        <v>57</v>
      </c>
      <c r="Y7936">
        <v>1</v>
      </c>
      <c r="Z7936" t="s">
        <v>46545</v>
      </c>
      <c r="AA7936">
        <v>6</v>
      </c>
      <c r="AB7936">
        <v>196508</v>
      </c>
      <c r="AC7936">
        <v>121</v>
      </c>
      <c r="AD7936" t="s">
        <v>70</v>
      </c>
      <c r="AE7936">
        <v>1012</v>
      </c>
      <c r="AF7936" t="s">
        <v>71</v>
      </c>
      <c r="AG7936">
        <v>3</v>
      </c>
      <c r="AH7936" t="s">
        <v>81</v>
      </c>
      <c r="AI7936">
        <v>21</v>
      </c>
      <c r="AJ7936" t="s">
        <v>52613</v>
      </c>
      <c r="AK7936">
        <v>710</v>
      </c>
      <c r="AL7936" t="s">
        <v>12259</v>
      </c>
      <c r="AQ7936" t="s">
        <v>39163</v>
      </c>
      <c r="AR7936" t="s">
        <v>39164</v>
      </c>
      <c r="AS7936">
        <v>0</v>
      </c>
      <c r="AT7936" t="s">
        <v>61</v>
      </c>
      <c r="AU7936" t="s">
        <v>12608</v>
      </c>
      <c r="AX7936">
        <v>56.3699756804385</v>
      </c>
      <c r="AY7936">
        <v>9.8214684060269697</v>
      </c>
      <c r="AZ7936" t="s">
        <v>62</v>
      </c>
      <c r="BA7936">
        <v>1082</v>
      </c>
      <c r="BB7936" t="s">
        <v>2852</v>
      </c>
    </row>
    <row r="7937" spans="1:54" x14ac:dyDescent="0.25">
      <c r="A7937" s="1">
        <v>45200</v>
      </c>
      <c r="B7937">
        <v>767210</v>
      </c>
      <c r="C7937" t="s">
        <v>39165</v>
      </c>
      <c r="D7937">
        <v>8881</v>
      </c>
      <c r="E7937" t="s">
        <v>51524</v>
      </c>
      <c r="F7937" t="s">
        <v>39166</v>
      </c>
      <c r="G7937">
        <v>26601916</v>
      </c>
      <c r="H7937">
        <v>1009961786</v>
      </c>
      <c r="I7937" t="s">
        <v>39167</v>
      </c>
      <c r="J7937" t="s">
        <v>39168</v>
      </c>
      <c r="K7937" t="s">
        <v>39169</v>
      </c>
      <c r="L7937" t="s">
        <v>39170</v>
      </c>
      <c r="M7937">
        <v>802</v>
      </c>
      <c r="N7937">
        <v>38</v>
      </c>
      <c r="R7937" s="1">
        <v>40162</v>
      </c>
      <c r="S7937" t="s">
        <v>80</v>
      </c>
      <c r="T7937">
        <v>710</v>
      </c>
      <c r="U7937" t="s">
        <v>12259</v>
      </c>
      <c r="V7937" s="1">
        <v>39234</v>
      </c>
      <c r="W7937">
        <v>2</v>
      </c>
      <c r="X7937" t="s">
        <v>57</v>
      </c>
      <c r="Y7937">
        <v>1</v>
      </c>
      <c r="Z7937" t="s">
        <v>46545</v>
      </c>
      <c r="AB7937">
        <v>197009</v>
      </c>
      <c r="AC7937">
        <v>125</v>
      </c>
      <c r="AD7937" t="s">
        <v>1344</v>
      </c>
      <c r="AE7937">
        <v>1014</v>
      </c>
      <c r="AF7937" t="s">
        <v>1352</v>
      </c>
      <c r="AG7937">
        <v>3</v>
      </c>
      <c r="AH7937" t="s">
        <v>81</v>
      </c>
      <c r="AI7937">
        <v>24</v>
      </c>
      <c r="AJ7937" t="s">
        <v>1344</v>
      </c>
      <c r="AK7937">
        <v>710</v>
      </c>
      <c r="AL7937" t="s">
        <v>12259</v>
      </c>
      <c r="AM7937">
        <v>2</v>
      </c>
      <c r="AN7937" t="s">
        <v>119</v>
      </c>
      <c r="AO7937">
        <v>713211</v>
      </c>
      <c r="AQ7937" t="s">
        <v>39171</v>
      </c>
      <c r="AS7937">
        <v>0</v>
      </c>
      <c r="AT7937" t="s">
        <v>61</v>
      </c>
      <c r="AU7937" t="s">
        <v>39172</v>
      </c>
      <c r="AX7937">
        <v>56.303101701697301</v>
      </c>
      <c r="AY7937">
        <v>9.7854640310217604</v>
      </c>
      <c r="AZ7937" t="s">
        <v>62</v>
      </c>
      <c r="BA7937">
        <v>1082</v>
      </c>
      <c r="BB7937" t="s">
        <v>2852</v>
      </c>
    </row>
    <row r="7938" spans="1:54" x14ac:dyDescent="0.25">
      <c r="A7938" s="1">
        <v>45200</v>
      </c>
      <c r="B7938">
        <v>767300</v>
      </c>
      <c r="C7938" t="s">
        <v>39173</v>
      </c>
      <c r="D7938">
        <v>8860</v>
      </c>
      <c r="E7938" t="s">
        <v>12601</v>
      </c>
      <c r="F7938" t="s">
        <v>39174</v>
      </c>
      <c r="G7938">
        <v>36610611</v>
      </c>
      <c r="H7938">
        <v>1001747202</v>
      </c>
      <c r="I7938" t="s">
        <v>51938</v>
      </c>
      <c r="J7938" t="s">
        <v>39175</v>
      </c>
      <c r="K7938" t="s">
        <v>39176</v>
      </c>
      <c r="L7938" t="s">
        <v>7085</v>
      </c>
      <c r="M7938">
        <v>424</v>
      </c>
      <c r="N7938">
        <v>2</v>
      </c>
      <c r="R7938" s="1">
        <v>43789</v>
      </c>
      <c r="S7938" t="s">
        <v>56</v>
      </c>
      <c r="W7938">
        <v>5</v>
      </c>
      <c r="X7938" t="s">
        <v>557</v>
      </c>
      <c r="Y7938">
        <v>1</v>
      </c>
      <c r="Z7938" t="s">
        <v>46545</v>
      </c>
      <c r="AA7938">
        <v>10</v>
      </c>
      <c r="AB7938">
        <v>194804</v>
      </c>
      <c r="AC7938">
        <v>123</v>
      </c>
      <c r="AD7938" t="s">
        <v>1507</v>
      </c>
      <c r="AE7938">
        <v>1011</v>
      </c>
      <c r="AF7938" t="s">
        <v>1507</v>
      </c>
      <c r="AG7938">
        <v>1</v>
      </c>
      <c r="AH7938" t="s">
        <v>44482</v>
      </c>
      <c r="AI7938">
        <v>80</v>
      </c>
      <c r="AJ7938" t="s">
        <v>1507</v>
      </c>
      <c r="AK7938">
        <v>710</v>
      </c>
      <c r="AL7938" t="s">
        <v>12259</v>
      </c>
      <c r="AQ7938" t="s">
        <v>39177</v>
      </c>
      <c r="AR7938" t="s">
        <v>39178</v>
      </c>
      <c r="AS7938">
        <v>0</v>
      </c>
      <c r="AT7938" t="s">
        <v>61</v>
      </c>
      <c r="AU7938" t="s">
        <v>7088</v>
      </c>
      <c r="AX7938">
        <v>56.392320939999998</v>
      </c>
      <c r="AY7938">
        <v>9.7938441600000008</v>
      </c>
      <c r="AZ7938" t="s">
        <v>62</v>
      </c>
      <c r="BA7938">
        <v>1082</v>
      </c>
      <c r="BB7938" t="s">
        <v>2852</v>
      </c>
    </row>
    <row r="7939" spans="1:54" x14ac:dyDescent="0.25">
      <c r="A7939" s="1">
        <v>45200</v>
      </c>
      <c r="B7939">
        <v>767350</v>
      </c>
      <c r="C7939" t="s">
        <v>39179</v>
      </c>
      <c r="D7939">
        <v>8860</v>
      </c>
      <c r="E7939" t="s">
        <v>12601</v>
      </c>
      <c r="F7939" t="s">
        <v>39180</v>
      </c>
      <c r="G7939">
        <v>17623370</v>
      </c>
      <c r="H7939">
        <v>1001326087</v>
      </c>
      <c r="I7939" t="s">
        <v>51939</v>
      </c>
      <c r="J7939" t="s">
        <v>39181</v>
      </c>
      <c r="K7939" t="s">
        <v>39182</v>
      </c>
      <c r="L7939" t="s">
        <v>39183</v>
      </c>
      <c r="M7939">
        <v>953</v>
      </c>
      <c r="N7939" t="s">
        <v>5224</v>
      </c>
      <c r="R7939" s="1">
        <v>44343</v>
      </c>
      <c r="S7939" t="s">
        <v>56</v>
      </c>
      <c r="V7939" s="1">
        <v>43677</v>
      </c>
      <c r="W7939">
        <v>5</v>
      </c>
      <c r="X7939" t="s">
        <v>557</v>
      </c>
      <c r="Y7939">
        <v>1</v>
      </c>
      <c r="Z7939" t="s">
        <v>46545</v>
      </c>
      <c r="AB7939">
        <v>199401</v>
      </c>
      <c r="AC7939">
        <v>146</v>
      </c>
      <c r="AD7939" t="s">
        <v>1428</v>
      </c>
      <c r="AE7939">
        <v>1025</v>
      </c>
      <c r="AF7939" t="s">
        <v>1428</v>
      </c>
      <c r="AG7939">
        <v>3</v>
      </c>
      <c r="AH7939" t="s">
        <v>81</v>
      </c>
      <c r="AI7939">
        <v>85</v>
      </c>
      <c r="AJ7939" t="s">
        <v>1428</v>
      </c>
      <c r="AK7939">
        <v>710</v>
      </c>
      <c r="AL7939" t="s">
        <v>12259</v>
      </c>
      <c r="AQ7939" t="s">
        <v>39184</v>
      </c>
      <c r="AR7939" t="s">
        <v>39185</v>
      </c>
      <c r="AS7939">
        <v>0</v>
      </c>
      <c r="AT7939" t="s">
        <v>61</v>
      </c>
      <c r="AU7939" t="s">
        <v>39186</v>
      </c>
      <c r="AX7939">
        <v>56.38821248</v>
      </c>
      <c r="AY7939">
        <v>9.8053721199999995</v>
      </c>
      <c r="AZ7939" t="s">
        <v>62</v>
      </c>
      <c r="BA7939">
        <v>1082</v>
      </c>
      <c r="BB7939" t="s">
        <v>2852</v>
      </c>
    </row>
    <row r="7940" spans="1:54" x14ac:dyDescent="0.25">
      <c r="A7940" s="1">
        <v>45200</v>
      </c>
      <c r="B7940">
        <v>769001</v>
      </c>
      <c r="C7940" t="s">
        <v>39187</v>
      </c>
      <c r="D7940">
        <v>7470</v>
      </c>
      <c r="E7940" t="s">
        <v>10201</v>
      </c>
      <c r="F7940" t="s">
        <v>39188</v>
      </c>
      <c r="G7940">
        <v>29189846</v>
      </c>
      <c r="H7940">
        <v>1003369226</v>
      </c>
      <c r="I7940" t="s">
        <v>39189</v>
      </c>
      <c r="J7940" t="s">
        <v>39190</v>
      </c>
      <c r="K7940" t="s">
        <v>39191</v>
      </c>
      <c r="L7940" t="s">
        <v>39192</v>
      </c>
      <c r="M7940">
        <v>1327</v>
      </c>
      <c r="N7940">
        <v>3</v>
      </c>
      <c r="R7940" s="1">
        <v>44432</v>
      </c>
      <c r="S7940" t="s">
        <v>56</v>
      </c>
      <c r="T7940">
        <v>791</v>
      </c>
      <c r="U7940" t="s">
        <v>2855</v>
      </c>
      <c r="W7940">
        <v>2</v>
      </c>
      <c r="X7940" t="s">
        <v>57</v>
      </c>
      <c r="Y7940">
        <v>1</v>
      </c>
      <c r="Z7940" t="s">
        <v>46545</v>
      </c>
      <c r="AA7940">
        <v>10</v>
      </c>
      <c r="AB7940">
        <v>195809</v>
      </c>
      <c r="AC7940">
        <v>121</v>
      </c>
      <c r="AD7940" t="s">
        <v>70</v>
      </c>
      <c r="AE7940">
        <v>1012</v>
      </c>
      <c r="AF7940" t="s">
        <v>71</v>
      </c>
      <c r="AG7940">
        <v>1</v>
      </c>
      <c r="AH7940" t="s">
        <v>44482</v>
      </c>
      <c r="AI7940">
        <v>21</v>
      </c>
      <c r="AJ7940" t="s">
        <v>52613</v>
      </c>
      <c r="AK7940">
        <v>791</v>
      </c>
      <c r="AL7940" t="s">
        <v>2855</v>
      </c>
      <c r="AQ7940" t="s">
        <v>39193</v>
      </c>
      <c r="AR7940" t="s">
        <v>39194</v>
      </c>
      <c r="AS7940">
        <v>0</v>
      </c>
      <c r="AT7940" t="s">
        <v>61</v>
      </c>
      <c r="AU7940" t="s">
        <v>39195</v>
      </c>
      <c r="AW7940" t="s">
        <v>39196</v>
      </c>
      <c r="AX7940">
        <v>56.344678289999997</v>
      </c>
      <c r="AY7940">
        <v>9.2483586899999999</v>
      </c>
      <c r="AZ7940" t="s">
        <v>62</v>
      </c>
      <c r="BA7940">
        <v>1082</v>
      </c>
      <c r="BB7940" t="s">
        <v>2852</v>
      </c>
    </row>
    <row r="7941" spans="1:54" x14ac:dyDescent="0.25">
      <c r="A7941" s="1">
        <v>45200</v>
      </c>
      <c r="B7941">
        <v>769002</v>
      </c>
      <c r="C7941" t="s">
        <v>54241</v>
      </c>
      <c r="D7941">
        <v>7470</v>
      </c>
      <c r="E7941" t="s">
        <v>10201</v>
      </c>
      <c r="F7941" t="s">
        <v>54242</v>
      </c>
      <c r="H7941">
        <v>1003373362</v>
      </c>
      <c r="I7941" t="s">
        <v>39197</v>
      </c>
      <c r="J7941" t="s">
        <v>39198</v>
      </c>
      <c r="K7941" t="s">
        <v>39199</v>
      </c>
      <c r="L7941" t="s">
        <v>54243</v>
      </c>
      <c r="M7941">
        <v>1827</v>
      </c>
      <c r="N7941">
        <v>2</v>
      </c>
      <c r="R7941" s="1">
        <v>40854</v>
      </c>
      <c r="S7941" t="s">
        <v>56</v>
      </c>
      <c r="T7941">
        <v>791</v>
      </c>
      <c r="U7941" t="s">
        <v>2855</v>
      </c>
      <c r="V7941" s="1">
        <v>39661</v>
      </c>
      <c r="W7941">
        <v>2</v>
      </c>
      <c r="X7941" t="s">
        <v>57</v>
      </c>
      <c r="Y7941">
        <v>1</v>
      </c>
      <c r="Z7941" t="s">
        <v>46545</v>
      </c>
      <c r="AA7941">
        <v>6</v>
      </c>
      <c r="AB7941">
        <v>195304</v>
      </c>
      <c r="AC7941">
        <v>121</v>
      </c>
      <c r="AD7941" t="s">
        <v>70</v>
      </c>
      <c r="AE7941">
        <v>1012</v>
      </c>
      <c r="AF7941" t="s">
        <v>71</v>
      </c>
      <c r="AG7941">
        <v>3</v>
      </c>
      <c r="AH7941" t="s">
        <v>81</v>
      </c>
      <c r="AI7941">
        <v>21</v>
      </c>
      <c r="AJ7941" t="s">
        <v>52613</v>
      </c>
      <c r="AK7941">
        <v>791</v>
      </c>
      <c r="AL7941" t="s">
        <v>2855</v>
      </c>
      <c r="AM7941">
        <v>2</v>
      </c>
      <c r="AN7941" t="s">
        <v>119</v>
      </c>
      <c r="AO7941">
        <v>769003</v>
      </c>
      <c r="AQ7941" t="s">
        <v>39200</v>
      </c>
      <c r="AR7941" t="s">
        <v>39201</v>
      </c>
      <c r="AS7941">
        <v>0</v>
      </c>
      <c r="AT7941" t="s">
        <v>61</v>
      </c>
      <c r="AU7941" t="s">
        <v>1219</v>
      </c>
      <c r="AW7941" t="s">
        <v>54244</v>
      </c>
      <c r="AX7941">
        <v>56.294224335163698</v>
      </c>
      <c r="AY7941">
        <v>9.1445270076195193</v>
      </c>
      <c r="AZ7941" t="s">
        <v>62</v>
      </c>
      <c r="BA7941">
        <v>1082</v>
      </c>
      <c r="BB7941" t="s">
        <v>2852</v>
      </c>
    </row>
    <row r="7942" spans="1:54" x14ac:dyDescent="0.25">
      <c r="A7942" s="1">
        <v>45200</v>
      </c>
      <c r="B7942">
        <v>769003</v>
      </c>
      <c r="C7942" t="s">
        <v>39202</v>
      </c>
      <c r="D7942">
        <v>7470</v>
      </c>
      <c r="E7942" t="s">
        <v>10201</v>
      </c>
      <c r="F7942" t="s">
        <v>39203</v>
      </c>
      <c r="G7942">
        <v>29189846</v>
      </c>
      <c r="H7942">
        <v>1003369287</v>
      </c>
      <c r="I7942" t="s">
        <v>51940</v>
      </c>
      <c r="J7942" t="s">
        <v>39204</v>
      </c>
      <c r="K7942" t="s">
        <v>39205</v>
      </c>
      <c r="L7942" t="s">
        <v>39206</v>
      </c>
      <c r="M7942">
        <v>422</v>
      </c>
      <c r="N7942">
        <v>2</v>
      </c>
      <c r="R7942" s="1">
        <v>44432</v>
      </c>
      <c r="S7942" t="s">
        <v>56</v>
      </c>
      <c r="T7942">
        <v>791</v>
      </c>
      <c r="U7942" t="s">
        <v>2855</v>
      </c>
      <c r="W7942">
        <v>2</v>
      </c>
      <c r="X7942" t="s">
        <v>57</v>
      </c>
      <c r="Y7942">
        <v>1</v>
      </c>
      <c r="Z7942" t="s">
        <v>46545</v>
      </c>
      <c r="AA7942">
        <v>10</v>
      </c>
      <c r="AB7942">
        <v>195510</v>
      </c>
      <c r="AC7942">
        <v>121</v>
      </c>
      <c r="AD7942" t="s">
        <v>70</v>
      </c>
      <c r="AE7942">
        <v>1012</v>
      </c>
      <c r="AF7942" t="s">
        <v>71</v>
      </c>
      <c r="AG7942">
        <v>1</v>
      </c>
      <c r="AH7942" t="s">
        <v>44482</v>
      </c>
      <c r="AI7942">
        <v>21</v>
      </c>
      <c r="AJ7942" t="s">
        <v>52613</v>
      </c>
      <c r="AK7942">
        <v>791</v>
      </c>
      <c r="AL7942" t="s">
        <v>2855</v>
      </c>
      <c r="AQ7942" t="s">
        <v>39207</v>
      </c>
      <c r="AR7942" t="s">
        <v>39208</v>
      </c>
      <c r="AS7942">
        <v>0</v>
      </c>
      <c r="AT7942" t="s">
        <v>61</v>
      </c>
      <c r="AU7942" t="s">
        <v>39209</v>
      </c>
      <c r="AX7942">
        <v>56.307259690000002</v>
      </c>
      <c r="AY7942">
        <v>9.1698845900000006</v>
      </c>
      <c r="AZ7942" t="s">
        <v>62</v>
      </c>
      <c r="BA7942">
        <v>1082</v>
      </c>
      <c r="BB7942" t="s">
        <v>2852</v>
      </c>
    </row>
    <row r="7943" spans="1:54" x14ac:dyDescent="0.25">
      <c r="A7943" s="1">
        <v>45200</v>
      </c>
      <c r="B7943">
        <v>769210</v>
      </c>
      <c r="C7943" t="s">
        <v>39210</v>
      </c>
      <c r="D7943">
        <v>7470</v>
      </c>
      <c r="E7943" t="s">
        <v>10201</v>
      </c>
      <c r="F7943" t="s">
        <v>54245</v>
      </c>
      <c r="I7943" t="s">
        <v>39211</v>
      </c>
      <c r="K7943" t="s">
        <v>39212</v>
      </c>
      <c r="L7943" t="s">
        <v>55182</v>
      </c>
      <c r="M7943">
        <v>1905</v>
      </c>
      <c r="N7943">
        <v>19</v>
      </c>
      <c r="R7943" s="1">
        <v>40162</v>
      </c>
      <c r="S7943" t="s">
        <v>80</v>
      </c>
      <c r="T7943">
        <v>791</v>
      </c>
      <c r="U7943" t="s">
        <v>2855</v>
      </c>
      <c r="V7943" s="1">
        <v>32660</v>
      </c>
      <c r="W7943">
        <v>2</v>
      </c>
      <c r="X7943" t="s">
        <v>57</v>
      </c>
      <c r="Y7943">
        <v>1</v>
      </c>
      <c r="Z7943" t="s">
        <v>46545</v>
      </c>
      <c r="AB7943">
        <v>197708</v>
      </c>
      <c r="AC7943">
        <v>125</v>
      </c>
      <c r="AD7943" t="s">
        <v>1344</v>
      </c>
      <c r="AE7943">
        <v>1014</v>
      </c>
      <c r="AF7943" t="s">
        <v>1352</v>
      </c>
      <c r="AG7943">
        <v>3</v>
      </c>
      <c r="AH7943" t="s">
        <v>81</v>
      </c>
      <c r="AI7943">
        <v>24</v>
      </c>
      <c r="AJ7943" t="s">
        <v>1344</v>
      </c>
      <c r="AK7943">
        <v>791</v>
      </c>
      <c r="AL7943" t="s">
        <v>2855</v>
      </c>
      <c r="AS7943">
        <v>0</v>
      </c>
      <c r="AT7943" t="s">
        <v>61</v>
      </c>
      <c r="AU7943" t="s">
        <v>54610</v>
      </c>
      <c r="AV7943" t="s">
        <v>39203</v>
      </c>
      <c r="AX7943">
        <v>56.307221339308398</v>
      </c>
      <c r="AY7943">
        <v>9.1701325174078203</v>
      </c>
      <c r="AZ7943" t="s">
        <v>62</v>
      </c>
      <c r="BA7943">
        <v>1082</v>
      </c>
      <c r="BB7943" t="s">
        <v>2852</v>
      </c>
    </row>
    <row r="7944" spans="1:54" x14ac:dyDescent="0.25">
      <c r="A7944" s="1">
        <v>45200</v>
      </c>
      <c r="B7944">
        <v>769211</v>
      </c>
      <c r="C7944" t="s">
        <v>54246</v>
      </c>
      <c r="D7944">
        <v>7470</v>
      </c>
      <c r="E7944" t="s">
        <v>10201</v>
      </c>
      <c r="F7944" t="s">
        <v>51941</v>
      </c>
      <c r="R7944" s="1">
        <v>40162</v>
      </c>
      <c r="S7944" t="s">
        <v>80</v>
      </c>
      <c r="T7944">
        <v>791</v>
      </c>
      <c r="U7944" t="s">
        <v>2855</v>
      </c>
      <c r="V7944" s="1">
        <v>28277</v>
      </c>
      <c r="W7944">
        <v>2</v>
      </c>
      <c r="X7944" t="s">
        <v>57</v>
      </c>
      <c r="Y7944">
        <v>1</v>
      </c>
      <c r="Z7944" t="s">
        <v>46545</v>
      </c>
      <c r="AC7944">
        <v>125</v>
      </c>
      <c r="AD7944" t="s">
        <v>1344</v>
      </c>
      <c r="AE7944">
        <v>1014</v>
      </c>
      <c r="AF7944" t="s">
        <v>1352</v>
      </c>
      <c r="AG7944">
        <v>3</v>
      </c>
      <c r="AH7944" t="s">
        <v>81</v>
      </c>
      <c r="AI7944">
        <v>24</v>
      </c>
      <c r="AJ7944" t="s">
        <v>1344</v>
      </c>
      <c r="AK7944">
        <v>791</v>
      </c>
      <c r="AL7944" t="s">
        <v>2855</v>
      </c>
      <c r="AS7944">
        <v>0</v>
      </c>
      <c r="AT7944" t="s">
        <v>61</v>
      </c>
      <c r="AZ7944" t="s">
        <v>62</v>
      </c>
      <c r="BA7944">
        <v>1082</v>
      </c>
      <c r="BB7944" t="s">
        <v>2852</v>
      </c>
    </row>
    <row r="7945" spans="1:54" x14ac:dyDescent="0.25">
      <c r="A7945" s="1">
        <v>45200</v>
      </c>
      <c r="B7945">
        <v>769212</v>
      </c>
      <c r="C7945" t="s">
        <v>39213</v>
      </c>
      <c r="D7945">
        <v>7470</v>
      </c>
      <c r="E7945" t="s">
        <v>10201</v>
      </c>
      <c r="F7945" t="s">
        <v>39214</v>
      </c>
      <c r="G7945">
        <v>29189846</v>
      </c>
      <c r="I7945" t="s">
        <v>39215</v>
      </c>
      <c r="K7945" t="s">
        <v>39216</v>
      </c>
      <c r="L7945" t="s">
        <v>39192</v>
      </c>
      <c r="M7945">
        <v>1327</v>
      </c>
      <c r="N7945">
        <v>3</v>
      </c>
      <c r="R7945" s="1">
        <v>40939</v>
      </c>
      <c r="S7945" t="s">
        <v>56</v>
      </c>
      <c r="T7945">
        <v>791</v>
      </c>
      <c r="U7945" t="s">
        <v>2855</v>
      </c>
      <c r="V7945" s="1">
        <v>39295</v>
      </c>
      <c r="W7945">
        <v>2</v>
      </c>
      <c r="X7945" t="s">
        <v>57</v>
      </c>
      <c r="Y7945">
        <v>1</v>
      </c>
      <c r="Z7945" t="s">
        <v>46545</v>
      </c>
      <c r="AB7945">
        <v>198908</v>
      </c>
      <c r="AC7945">
        <v>125</v>
      </c>
      <c r="AD7945" t="s">
        <v>1344</v>
      </c>
      <c r="AE7945">
        <v>1014</v>
      </c>
      <c r="AF7945" t="s">
        <v>1352</v>
      </c>
      <c r="AG7945">
        <v>3</v>
      </c>
      <c r="AH7945" t="s">
        <v>81</v>
      </c>
      <c r="AI7945">
        <v>24</v>
      </c>
      <c r="AJ7945" t="s">
        <v>1344</v>
      </c>
      <c r="AK7945">
        <v>791</v>
      </c>
      <c r="AL7945" t="s">
        <v>2855</v>
      </c>
      <c r="AQ7945" t="s">
        <v>39217</v>
      </c>
      <c r="AR7945" t="s">
        <v>39218</v>
      </c>
      <c r="AS7945">
        <v>0</v>
      </c>
      <c r="AT7945" t="s">
        <v>61</v>
      </c>
      <c r="AU7945" t="s">
        <v>39195</v>
      </c>
      <c r="AW7945" t="s">
        <v>39196</v>
      </c>
      <c r="AZ7945" t="s">
        <v>62</v>
      </c>
      <c r="BA7945">
        <v>1082</v>
      </c>
      <c r="BB7945" t="s">
        <v>2852</v>
      </c>
    </row>
    <row r="7946" spans="1:54" x14ac:dyDescent="0.25">
      <c r="A7946" s="1">
        <v>45200</v>
      </c>
      <c r="B7946">
        <v>769375</v>
      </c>
      <c r="C7946" t="s">
        <v>39219</v>
      </c>
      <c r="D7946">
        <v>7470</v>
      </c>
      <c r="E7946" t="s">
        <v>10201</v>
      </c>
      <c r="F7946" t="s">
        <v>51942</v>
      </c>
      <c r="I7946" t="s">
        <v>51943</v>
      </c>
      <c r="J7946" t="s">
        <v>39220</v>
      </c>
      <c r="K7946" t="s">
        <v>39221</v>
      </c>
      <c r="L7946" t="s">
        <v>54247</v>
      </c>
      <c r="M7946">
        <v>1629</v>
      </c>
      <c r="N7946">
        <v>1</v>
      </c>
      <c r="R7946" s="1">
        <v>40162</v>
      </c>
      <c r="S7946" t="s">
        <v>80</v>
      </c>
      <c r="V7946" s="1">
        <v>35796</v>
      </c>
      <c r="W7946">
        <v>5</v>
      </c>
      <c r="X7946" t="s">
        <v>557</v>
      </c>
      <c r="Y7946">
        <v>1</v>
      </c>
      <c r="Z7946" t="s">
        <v>46545</v>
      </c>
      <c r="AB7946">
        <v>199508</v>
      </c>
      <c r="AC7946">
        <v>147</v>
      </c>
      <c r="AD7946" t="s">
        <v>46697</v>
      </c>
      <c r="AE7946">
        <v>1021</v>
      </c>
      <c r="AF7946" t="s">
        <v>46697</v>
      </c>
      <c r="AG7946">
        <v>3</v>
      </c>
      <c r="AH7946" t="s">
        <v>81</v>
      </c>
      <c r="AI7946">
        <v>86</v>
      </c>
      <c r="AJ7946" t="s">
        <v>46697</v>
      </c>
      <c r="AK7946">
        <v>791</v>
      </c>
      <c r="AL7946" t="s">
        <v>2855</v>
      </c>
      <c r="AS7946">
        <v>0</v>
      </c>
      <c r="AT7946" t="s">
        <v>61</v>
      </c>
      <c r="AU7946" t="s">
        <v>7012</v>
      </c>
      <c r="AW7946" t="s">
        <v>54244</v>
      </c>
      <c r="AX7946">
        <v>56.291857755707902</v>
      </c>
      <c r="AY7946">
        <v>9.1460293001048694</v>
      </c>
      <c r="AZ7946" t="s">
        <v>62</v>
      </c>
      <c r="BA7946">
        <v>1082</v>
      </c>
      <c r="BB7946" t="s">
        <v>2852</v>
      </c>
    </row>
    <row r="7947" spans="1:54" x14ac:dyDescent="0.25">
      <c r="A7947" s="1">
        <v>45200</v>
      </c>
      <c r="B7947">
        <v>769401</v>
      </c>
      <c r="C7947" t="s">
        <v>39222</v>
      </c>
      <c r="D7947">
        <v>7470</v>
      </c>
      <c r="E7947" t="s">
        <v>10201</v>
      </c>
      <c r="F7947" t="s">
        <v>39223</v>
      </c>
      <c r="G7947">
        <v>16287180</v>
      </c>
      <c r="H7947">
        <v>1020072519</v>
      </c>
      <c r="J7947" t="s">
        <v>39224</v>
      </c>
      <c r="K7947" t="s">
        <v>39225</v>
      </c>
      <c r="L7947" t="s">
        <v>54248</v>
      </c>
      <c r="M7947">
        <v>551</v>
      </c>
      <c r="N7947">
        <v>30</v>
      </c>
      <c r="R7947" s="1">
        <v>43794</v>
      </c>
      <c r="S7947" t="s">
        <v>56</v>
      </c>
      <c r="W7947">
        <v>1</v>
      </c>
      <c r="X7947" t="s">
        <v>760</v>
      </c>
      <c r="Y7947">
        <v>3</v>
      </c>
      <c r="Z7947" t="s">
        <v>1713</v>
      </c>
      <c r="AB7947">
        <v>195010</v>
      </c>
      <c r="AC7947">
        <v>292</v>
      </c>
      <c r="AD7947" t="s">
        <v>1714</v>
      </c>
      <c r="AE7947">
        <v>1082</v>
      </c>
      <c r="AF7947" t="s">
        <v>1715</v>
      </c>
      <c r="AG7947">
        <v>2</v>
      </c>
      <c r="AH7947" t="s">
        <v>44524</v>
      </c>
      <c r="AI7947">
        <v>99</v>
      </c>
      <c r="AJ7947" t="s">
        <v>54511</v>
      </c>
      <c r="AK7947">
        <v>791</v>
      </c>
      <c r="AL7947" t="s">
        <v>2855</v>
      </c>
      <c r="AQ7947" t="s">
        <v>39226</v>
      </c>
      <c r="AR7947" t="s">
        <v>39227</v>
      </c>
      <c r="AS7947">
        <v>0</v>
      </c>
      <c r="AT7947" t="s">
        <v>61</v>
      </c>
      <c r="AU7947" t="s">
        <v>13588</v>
      </c>
      <c r="AW7947" t="s">
        <v>54244</v>
      </c>
      <c r="AX7947">
        <v>56.29562387</v>
      </c>
      <c r="AY7947">
        <v>9.1408546800000003</v>
      </c>
      <c r="AZ7947" t="s">
        <v>62</v>
      </c>
      <c r="BA7947">
        <v>1082</v>
      </c>
      <c r="BB7947" t="s">
        <v>2852</v>
      </c>
    </row>
    <row r="7948" spans="1:54" x14ac:dyDescent="0.25">
      <c r="A7948" s="1">
        <v>45200</v>
      </c>
      <c r="B7948">
        <v>769402</v>
      </c>
      <c r="C7948" t="s">
        <v>39228</v>
      </c>
      <c r="D7948">
        <v>7470</v>
      </c>
      <c r="E7948" t="s">
        <v>10201</v>
      </c>
      <c r="F7948" t="s">
        <v>54249</v>
      </c>
      <c r="G7948">
        <v>16287180</v>
      </c>
      <c r="H7948">
        <v>1020072519</v>
      </c>
      <c r="I7948" t="s">
        <v>39229</v>
      </c>
      <c r="J7948" t="s">
        <v>39230</v>
      </c>
      <c r="K7948" t="s">
        <v>39231</v>
      </c>
      <c r="L7948" t="s">
        <v>54250</v>
      </c>
      <c r="M7948">
        <v>551</v>
      </c>
      <c r="N7948">
        <v>30</v>
      </c>
      <c r="R7948" s="1">
        <v>44888</v>
      </c>
      <c r="S7948" t="s">
        <v>56</v>
      </c>
      <c r="W7948">
        <v>1</v>
      </c>
      <c r="X7948" t="s">
        <v>760</v>
      </c>
      <c r="Y7948">
        <v>3</v>
      </c>
      <c r="Z7948" t="s">
        <v>1713</v>
      </c>
      <c r="AB7948">
        <v>199306</v>
      </c>
      <c r="AC7948">
        <v>292</v>
      </c>
      <c r="AD7948" t="s">
        <v>1714</v>
      </c>
      <c r="AE7948">
        <v>1082</v>
      </c>
      <c r="AF7948" t="s">
        <v>1715</v>
      </c>
      <c r="AG7948">
        <v>2</v>
      </c>
      <c r="AH7948" t="s">
        <v>44524</v>
      </c>
      <c r="AI7948">
        <v>99</v>
      </c>
      <c r="AJ7948" t="s">
        <v>54511</v>
      </c>
      <c r="AK7948">
        <v>791</v>
      </c>
      <c r="AL7948" t="s">
        <v>2855</v>
      </c>
      <c r="AQ7948" t="s">
        <v>39232</v>
      </c>
      <c r="AS7948">
        <v>0</v>
      </c>
      <c r="AT7948" t="s">
        <v>61</v>
      </c>
      <c r="AU7948" t="s">
        <v>13588</v>
      </c>
      <c r="AW7948" t="s">
        <v>54244</v>
      </c>
      <c r="AX7948">
        <v>56.295658690000003</v>
      </c>
      <c r="AY7948">
        <v>9.1405109400000004</v>
      </c>
      <c r="AZ7948" t="s">
        <v>62</v>
      </c>
      <c r="BA7948">
        <v>1082</v>
      </c>
      <c r="BB7948" t="s">
        <v>2852</v>
      </c>
    </row>
    <row r="7949" spans="1:54" x14ac:dyDescent="0.25">
      <c r="A7949" s="1">
        <v>45200</v>
      </c>
      <c r="B7949">
        <v>771001</v>
      </c>
      <c r="C7949" t="s">
        <v>39233</v>
      </c>
      <c r="D7949">
        <v>8643</v>
      </c>
      <c r="E7949" t="s">
        <v>39234</v>
      </c>
      <c r="F7949" t="s">
        <v>39235</v>
      </c>
      <c r="G7949">
        <v>29189641</v>
      </c>
      <c r="H7949">
        <v>1003369561</v>
      </c>
      <c r="I7949" t="s">
        <v>39236</v>
      </c>
      <c r="J7949" t="s">
        <v>39237</v>
      </c>
      <c r="K7949" t="s">
        <v>39238</v>
      </c>
      <c r="L7949" t="s">
        <v>39239</v>
      </c>
      <c r="M7949">
        <v>1790</v>
      </c>
      <c r="N7949">
        <v>22</v>
      </c>
      <c r="R7949" s="1">
        <v>44371</v>
      </c>
      <c r="S7949" t="s">
        <v>56</v>
      </c>
      <c r="T7949">
        <v>740</v>
      </c>
      <c r="U7949" t="s">
        <v>10222</v>
      </c>
      <c r="W7949">
        <v>2</v>
      </c>
      <c r="X7949" t="s">
        <v>57</v>
      </c>
      <c r="Y7949">
        <v>1</v>
      </c>
      <c r="Z7949" t="s">
        <v>46545</v>
      </c>
      <c r="AA7949">
        <v>10</v>
      </c>
      <c r="AC7949">
        <v>121</v>
      </c>
      <c r="AD7949" t="s">
        <v>70</v>
      </c>
      <c r="AE7949">
        <v>1012</v>
      </c>
      <c r="AF7949" t="s">
        <v>71</v>
      </c>
      <c r="AG7949">
        <v>1</v>
      </c>
      <c r="AH7949" t="s">
        <v>44482</v>
      </c>
      <c r="AI7949">
        <v>21</v>
      </c>
      <c r="AJ7949" t="s">
        <v>52613</v>
      </c>
      <c r="AK7949">
        <v>740</v>
      </c>
      <c r="AL7949" t="s">
        <v>10222</v>
      </c>
      <c r="AQ7949" t="s">
        <v>39240</v>
      </c>
      <c r="AR7949" t="s">
        <v>39241</v>
      </c>
      <c r="AS7949">
        <v>0</v>
      </c>
      <c r="AT7949" t="s">
        <v>61</v>
      </c>
      <c r="AU7949" t="s">
        <v>24141</v>
      </c>
      <c r="AX7949">
        <v>56.307620960000001</v>
      </c>
      <c r="AY7949">
        <v>9.5870002700000008</v>
      </c>
      <c r="AZ7949" t="s">
        <v>62</v>
      </c>
      <c r="BA7949">
        <v>1082</v>
      </c>
      <c r="BB7949" t="s">
        <v>2852</v>
      </c>
    </row>
    <row r="7950" spans="1:54" x14ac:dyDescent="0.25">
      <c r="A7950" s="1">
        <v>45200</v>
      </c>
      <c r="B7950">
        <v>771003</v>
      </c>
      <c r="C7950" t="s">
        <v>51944</v>
      </c>
      <c r="D7950">
        <v>8620</v>
      </c>
      <c r="E7950" t="s">
        <v>14496</v>
      </c>
      <c r="F7950" t="s">
        <v>51945</v>
      </c>
      <c r="I7950" t="s">
        <v>39242</v>
      </c>
      <c r="K7950" t="s">
        <v>39243</v>
      </c>
      <c r="L7950" t="s">
        <v>39244</v>
      </c>
      <c r="M7950">
        <v>1789</v>
      </c>
      <c r="N7950">
        <v>33</v>
      </c>
      <c r="R7950" s="1">
        <v>40162</v>
      </c>
      <c r="S7950" t="s">
        <v>80</v>
      </c>
      <c r="T7950">
        <v>740</v>
      </c>
      <c r="U7950" t="s">
        <v>10222</v>
      </c>
      <c r="V7950" s="1">
        <v>33390</v>
      </c>
      <c r="W7950">
        <v>2</v>
      </c>
      <c r="X7950" t="s">
        <v>57</v>
      </c>
      <c r="Y7950">
        <v>1</v>
      </c>
      <c r="Z7950" t="s">
        <v>46545</v>
      </c>
      <c r="AA7950">
        <v>3</v>
      </c>
      <c r="AB7950">
        <v>196308</v>
      </c>
      <c r="AC7950">
        <v>121</v>
      </c>
      <c r="AD7950" t="s">
        <v>70</v>
      </c>
      <c r="AE7950">
        <v>1012</v>
      </c>
      <c r="AF7950" t="s">
        <v>71</v>
      </c>
      <c r="AG7950">
        <v>3</v>
      </c>
      <c r="AH7950" t="s">
        <v>81</v>
      </c>
      <c r="AI7950">
        <v>21</v>
      </c>
      <c r="AJ7950" t="s">
        <v>52613</v>
      </c>
      <c r="AK7950">
        <v>740</v>
      </c>
      <c r="AL7950" t="s">
        <v>10222</v>
      </c>
      <c r="AS7950">
        <v>0</v>
      </c>
      <c r="AT7950" t="s">
        <v>61</v>
      </c>
      <c r="AU7950" t="s">
        <v>39245</v>
      </c>
      <c r="AX7950">
        <v>56.273099697929503</v>
      </c>
      <c r="AY7950">
        <v>9.5132254629587703</v>
      </c>
      <c r="AZ7950" t="s">
        <v>62</v>
      </c>
      <c r="BA7950">
        <v>1082</v>
      </c>
      <c r="BB7950" t="s">
        <v>2852</v>
      </c>
    </row>
    <row r="7951" spans="1:54" x14ac:dyDescent="0.25">
      <c r="A7951" s="1">
        <v>45200</v>
      </c>
      <c r="B7951">
        <v>771004</v>
      </c>
      <c r="C7951" t="s">
        <v>39246</v>
      </c>
      <c r="D7951">
        <v>8620</v>
      </c>
      <c r="E7951" t="s">
        <v>14496</v>
      </c>
      <c r="F7951" t="s">
        <v>51946</v>
      </c>
      <c r="G7951">
        <v>29189641</v>
      </c>
      <c r="H7951">
        <v>1003369445</v>
      </c>
      <c r="I7951" t="s">
        <v>39247</v>
      </c>
      <c r="J7951" t="s">
        <v>39248</v>
      </c>
      <c r="K7951" t="s">
        <v>14498</v>
      </c>
      <c r="L7951" t="s">
        <v>14499</v>
      </c>
      <c r="M7951">
        <v>1833</v>
      </c>
      <c r="N7951">
        <v>16</v>
      </c>
      <c r="R7951" s="1">
        <v>43042</v>
      </c>
      <c r="S7951" t="s">
        <v>56</v>
      </c>
      <c r="T7951">
        <v>740</v>
      </c>
      <c r="U7951" t="s">
        <v>10222</v>
      </c>
      <c r="V7951" s="1">
        <v>43040</v>
      </c>
      <c r="W7951">
        <v>2</v>
      </c>
      <c r="X7951" t="s">
        <v>57</v>
      </c>
      <c r="Y7951">
        <v>1</v>
      </c>
      <c r="Z7951" t="s">
        <v>46545</v>
      </c>
      <c r="AA7951">
        <v>10</v>
      </c>
      <c r="AC7951">
        <v>121</v>
      </c>
      <c r="AD7951" t="s">
        <v>70</v>
      </c>
      <c r="AE7951">
        <v>1012</v>
      </c>
      <c r="AF7951" t="s">
        <v>71</v>
      </c>
      <c r="AG7951">
        <v>3</v>
      </c>
      <c r="AH7951" t="s">
        <v>81</v>
      </c>
      <c r="AI7951">
        <v>21</v>
      </c>
      <c r="AJ7951" t="s">
        <v>52613</v>
      </c>
      <c r="AK7951">
        <v>740</v>
      </c>
      <c r="AL7951" t="s">
        <v>10222</v>
      </c>
      <c r="AM7951">
        <v>2</v>
      </c>
      <c r="AN7951" t="s">
        <v>119</v>
      </c>
      <c r="AO7951">
        <v>280855</v>
      </c>
      <c r="AP7951">
        <v>280855</v>
      </c>
      <c r="AQ7951" t="s">
        <v>14500</v>
      </c>
      <c r="AR7951" t="s">
        <v>39249</v>
      </c>
      <c r="AS7951">
        <v>2</v>
      </c>
      <c r="AT7951" t="s">
        <v>1413</v>
      </c>
      <c r="AU7951" t="s">
        <v>6954</v>
      </c>
      <c r="AX7951">
        <v>56.287410112095998</v>
      </c>
      <c r="AY7951">
        <v>9.4287753146944695</v>
      </c>
      <c r="AZ7951" t="s">
        <v>62</v>
      </c>
      <c r="BA7951">
        <v>1082</v>
      </c>
      <c r="BB7951" t="s">
        <v>2852</v>
      </c>
    </row>
    <row r="7952" spans="1:54" x14ac:dyDescent="0.25">
      <c r="A7952" s="1">
        <v>45200</v>
      </c>
      <c r="B7952">
        <v>771005</v>
      </c>
      <c r="C7952" t="s">
        <v>39250</v>
      </c>
      <c r="D7952">
        <v>8620</v>
      </c>
      <c r="E7952" t="s">
        <v>14496</v>
      </c>
      <c r="F7952" t="s">
        <v>39251</v>
      </c>
      <c r="I7952" t="s">
        <v>51947</v>
      </c>
      <c r="K7952" t="s">
        <v>39252</v>
      </c>
      <c r="L7952" t="s">
        <v>39253</v>
      </c>
      <c r="M7952">
        <v>1632</v>
      </c>
      <c r="N7952">
        <v>1</v>
      </c>
      <c r="R7952" s="1">
        <v>40162</v>
      </c>
      <c r="S7952" t="s">
        <v>80</v>
      </c>
      <c r="T7952">
        <v>740</v>
      </c>
      <c r="U7952" t="s">
        <v>10222</v>
      </c>
      <c r="V7952" s="1">
        <v>33390</v>
      </c>
      <c r="W7952">
        <v>2</v>
      </c>
      <c r="X7952" t="s">
        <v>57</v>
      </c>
      <c r="Y7952">
        <v>1</v>
      </c>
      <c r="Z7952" t="s">
        <v>46545</v>
      </c>
      <c r="AA7952">
        <v>3</v>
      </c>
      <c r="AC7952">
        <v>121</v>
      </c>
      <c r="AD7952" t="s">
        <v>70</v>
      </c>
      <c r="AE7952">
        <v>1012</v>
      </c>
      <c r="AF7952" t="s">
        <v>71</v>
      </c>
      <c r="AG7952">
        <v>3</v>
      </c>
      <c r="AH7952" t="s">
        <v>81</v>
      </c>
      <c r="AI7952">
        <v>21</v>
      </c>
      <c r="AJ7952" t="s">
        <v>52613</v>
      </c>
      <c r="AK7952">
        <v>740</v>
      </c>
      <c r="AL7952" t="s">
        <v>10222</v>
      </c>
      <c r="AS7952">
        <v>0</v>
      </c>
      <c r="AT7952" t="s">
        <v>61</v>
      </c>
      <c r="AU7952" t="s">
        <v>39254</v>
      </c>
      <c r="AX7952">
        <v>56.3065481089534</v>
      </c>
      <c r="AY7952">
        <v>9.4688600205386209</v>
      </c>
      <c r="AZ7952" t="s">
        <v>62</v>
      </c>
      <c r="BA7952">
        <v>1082</v>
      </c>
      <c r="BB7952" t="s">
        <v>2852</v>
      </c>
    </row>
    <row r="7953" spans="1:54" x14ac:dyDescent="0.25">
      <c r="A7953" s="1">
        <v>45200</v>
      </c>
      <c r="B7953">
        <v>771006</v>
      </c>
      <c r="C7953" t="s">
        <v>51948</v>
      </c>
      <c r="D7953">
        <v>8620</v>
      </c>
      <c r="E7953" t="s">
        <v>14496</v>
      </c>
      <c r="F7953" t="s">
        <v>51949</v>
      </c>
      <c r="G7953">
        <v>29189641</v>
      </c>
      <c r="H7953">
        <v>1003369500</v>
      </c>
      <c r="I7953" t="s">
        <v>31397</v>
      </c>
      <c r="K7953" t="s">
        <v>39255</v>
      </c>
      <c r="L7953" t="s">
        <v>54251</v>
      </c>
      <c r="M7953">
        <v>1650</v>
      </c>
      <c r="N7953">
        <v>41</v>
      </c>
      <c r="R7953" s="1">
        <v>43042</v>
      </c>
      <c r="S7953" t="s">
        <v>56</v>
      </c>
      <c r="T7953">
        <v>740</v>
      </c>
      <c r="U7953" t="s">
        <v>10222</v>
      </c>
      <c r="V7953" s="1">
        <v>43040</v>
      </c>
      <c r="W7953">
        <v>2</v>
      </c>
      <c r="X7953" t="s">
        <v>57</v>
      </c>
      <c r="Y7953">
        <v>1</v>
      </c>
      <c r="Z7953" t="s">
        <v>46545</v>
      </c>
      <c r="AA7953">
        <v>7</v>
      </c>
      <c r="AB7953">
        <v>195508</v>
      </c>
      <c r="AC7953">
        <v>121</v>
      </c>
      <c r="AD7953" t="s">
        <v>70</v>
      </c>
      <c r="AE7953">
        <v>1012</v>
      </c>
      <c r="AF7953" t="s">
        <v>71</v>
      </c>
      <c r="AG7953">
        <v>3</v>
      </c>
      <c r="AH7953" t="s">
        <v>81</v>
      </c>
      <c r="AI7953">
        <v>21</v>
      </c>
      <c r="AJ7953" t="s">
        <v>52613</v>
      </c>
      <c r="AK7953">
        <v>740</v>
      </c>
      <c r="AL7953" t="s">
        <v>10222</v>
      </c>
      <c r="AM7953">
        <v>2</v>
      </c>
      <c r="AN7953" t="s">
        <v>119</v>
      </c>
      <c r="AO7953">
        <v>280855</v>
      </c>
      <c r="AP7953">
        <v>280855</v>
      </c>
      <c r="AQ7953" t="s">
        <v>39256</v>
      </c>
      <c r="AR7953" t="s">
        <v>39257</v>
      </c>
      <c r="AS7953">
        <v>2</v>
      </c>
      <c r="AT7953" t="s">
        <v>1413</v>
      </c>
      <c r="AU7953" t="s">
        <v>53960</v>
      </c>
      <c r="AW7953" t="s">
        <v>51950</v>
      </c>
      <c r="AX7953">
        <v>56.331022061444799</v>
      </c>
      <c r="AY7953">
        <v>9.4346369760327402</v>
      </c>
      <c r="AZ7953" t="s">
        <v>62</v>
      </c>
      <c r="BA7953">
        <v>1082</v>
      </c>
      <c r="BB7953" t="s">
        <v>2852</v>
      </c>
    </row>
    <row r="7954" spans="1:54" x14ac:dyDescent="0.25">
      <c r="A7954" s="1">
        <v>45200</v>
      </c>
      <c r="B7954">
        <v>771007</v>
      </c>
      <c r="C7954" t="s">
        <v>39258</v>
      </c>
      <c r="D7954">
        <v>8620</v>
      </c>
      <c r="E7954" t="s">
        <v>14496</v>
      </c>
      <c r="F7954" t="s">
        <v>39259</v>
      </c>
      <c r="G7954">
        <v>29189641</v>
      </c>
      <c r="H7954">
        <v>1003369391</v>
      </c>
      <c r="I7954" t="s">
        <v>39260</v>
      </c>
      <c r="J7954" t="s">
        <v>39261</v>
      </c>
      <c r="K7954" t="s">
        <v>39262</v>
      </c>
      <c r="L7954" t="s">
        <v>51951</v>
      </c>
      <c r="M7954">
        <v>1236</v>
      </c>
      <c r="N7954">
        <v>7</v>
      </c>
      <c r="R7954" s="1">
        <v>44748</v>
      </c>
      <c r="S7954" t="s">
        <v>56</v>
      </c>
      <c r="T7954">
        <v>740</v>
      </c>
      <c r="U7954" t="s">
        <v>10222</v>
      </c>
      <c r="W7954">
        <v>2</v>
      </c>
      <c r="X7954" t="s">
        <v>57</v>
      </c>
      <c r="Y7954">
        <v>1</v>
      </c>
      <c r="Z7954" t="s">
        <v>46545</v>
      </c>
      <c r="AA7954">
        <v>10</v>
      </c>
      <c r="AC7954">
        <v>121</v>
      </c>
      <c r="AD7954" t="s">
        <v>70</v>
      </c>
      <c r="AE7954">
        <v>1012</v>
      </c>
      <c r="AF7954" t="s">
        <v>71</v>
      </c>
      <c r="AG7954">
        <v>1</v>
      </c>
      <c r="AH7954" t="s">
        <v>44482</v>
      </c>
      <c r="AI7954">
        <v>21</v>
      </c>
      <c r="AJ7954" t="s">
        <v>52613</v>
      </c>
      <c r="AK7954">
        <v>740</v>
      </c>
      <c r="AL7954" t="s">
        <v>10222</v>
      </c>
      <c r="AQ7954" t="s">
        <v>39263</v>
      </c>
      <c r="AR7954" t="s">
        <v>39264</v>
      </c>
      <c r="AS7954">
        <v>0</v>
      </c>
      <c r="AT7954" t="s">
        <v>61</v>
      </c>
      <c r="AU7954" t="s">
        <v>47449</v>
      </c>
      <c r="AX7954">
        <v>56.284566679999998</v>
      </c>
      <c r="AY7954">
        <v>9.3322544399999998</v>
      </c>
      <c r="AZ7954" t="s">
        <v>62</v>
      </c>
      <c r="BA7954">
        <v>1082</v>
      </c>
      <c r="BB7954" t="s">
        <v>2852</v>
      </c>
    </row>
    <row r="7955" spans="1:54" x14ac:dyDescent="0.25">
      <c r="A7955" s="1">
        <v>45200</v>
      </c>
      <c r="B7955">
        <v>771008</v>
      </c>
      <c r="C7955" t="s">
        <v>39265</v>
      </c>
      <c r="D7955">
        <v>8620</v>
      </c>
      <c r="E7955" t="s">
        <v>14496</v>
      </c>
      <c r="F7955" t="s">
        <v>51952</v>
      </c>
      <c r="G7955">
        <v>29189641</v>
      </c>
      <c r="H7955">
        <v>1003369603</v>
      </c>
      <c r="I7955" t="s">
        <v>39247</v>
      </c>
      <c r="J7955" t="s">
        <v>39266</v>
      </c>
      <c r="K7955" t="s">
        <v>39267</v>
      </c>
      <c r="L7955" t="s">
        <v>39268</v>
      </c>
      <c r="M7955">
        <v>2082</v>
      </c>
      <c r="N7955">
        <v>2</v>
      </c>
      <c r="R7955" s="1">
        <v>43042</v>
      </c>
      <c r="S7955" t="s">
        <v>56</v>
      </c>
      <c r="T7955">
        <v>740</v>
      </c>
      <c r="U7955" t="s">
        <v>10222</v>
      </c>
      <c r="V7955" s="1">
        <v>43040</v>
      </c>
      <c r="W7955">
        <v>2</v>
      </c>
      <c r="X7955" t="s">
        <v>57</v>
      </c>
      <c r="Y7955">
        <v>1</v>
      </c>
      <c r="Z7955" t="s">
        <v>46545</v>
      </c>
      <c r="AA7955">
        <v>7</v>
      </c>
      <c r="AB7955">
        <v>196508</v>
      </c>
      <c r="AC7955">
        <v>121</v>
      </c>
      <c r="AD7955" t="s">
        <v>70</v>
      </c>
      <c r="AE7955">
        <v>1012</v>
      </c>
      <c r="AF7955" t="s">
        <v>71</v>
      </c>
      <c r="AG7955">
        <v>3</v>
      </c>
      <c r="AH7955" t="s">
        <v>81</v>
      </c>
      <c r="AI7955">
        <v>21</v>
      </c>
      <c r="AJ7955" t="s">
        <v>52613</v>
      </c>
      <c r="AK7955">
        <v>740</v>
      </c>
      <c r="AL7955" t="s">
        <v>10222</v>
      </c>
      <c r="AM7955">
        <v>2</v>
      </c>
      <c r="AN7955" t="s">
        <v>119</v>
      </c>
      <c r="AO7955">
        <v>280855</v>
      </c>
      <c r="AP7955">
        <v>280855</v>
      </c>
      <c r="AQ7955" t="s">
        <v>39269</v>
      </c>
      <c r="AR7955" t="s">
        <v>39270</v>
      </c>
      <c r="AS7955">
        <v>2</v>
      </c>
      <c r="AT7955" t="s">
        <v>1413</v>
      </c>
      <c r="AU7955" t="s">
        <v>39271</v>
      </c>
      <c r="AX7955">
        <v>56.252700102868502</v>
      </c>
      <c r="AY7955">
        <v>9.4254884860512593</v>
      </c>
      <c r="AZ7955" t="s">
        <v>62</v>
      </c>
      <c r="BA7955">
        <v>1082</v>
      </c>
      <c r="BB7955" t="s">
        <v>2852</v>
      </c>
    </row>
    <row r="7956" spans="1:54" x14ac:dyDescent="0.25">
      <c r="A7956" s="1">
        <v>45200</v>
      </c>
      <c r="B7956">
        <v>771009</v>
      </c>
      <c r="C7956" t="s">
        <v>39272</v>
      </c>
      <c r="D7956">
        <v>8620</v>
      </c>
      <c r="E7956" t="s">
        <v>14496</v>
      </c>
      <c r="F7956" t="s">
        <v>39273</v>
      </c>
      <c r="I7956" t="s">
        <v>39274</v>
      </c>
      <c r="K7956" t="s">
        <v>39275</v>
      </c>
      <c r="L7956" t="s">
        <v>39276</v>
      </c>
      <c r="N7956">
        <v>32</v>
      </c>
      <c r="R7956" s="1">
        <v>40162</v>
      </c>
      <c r="S7956" t="s">
        <v>80</v>
      </c>
      <c r="T7956">
        <v>740</v>
      </c>
      <c r="U7956" t="s">
        <v>10222</v>
      </c>
      <c r="V7956" s="1">
        <v>33390</v>
      </c>
      <c r="W7956">
        <v>2</v>
      </c>
      <c r="X7956" t="s">
        <v>57</v>
      </c>
      <c r="Y7956">
        <v>1</v>
      </c>
      <c r="Z7956" t="s">
        <v>46545</v>
      </c>
      <c r="AA7956">
        <v>3</v>
      </c>
      <c r="AB7956">
        <v>196208</v>
      </c>
      <c r="AC7956">
        <v>121</v>
      </c>
      <c r="AD7956" t="s">
        <v>70</v>
      </c>
      <c r="AE7956">
        <v>1012</v>
      </c>
      <c r="AF7956" t="s">
        <v>71</v>
      </c>
      <c r="AG7956">
        <v>3</v>
      </c>
      <c r="AH7956" t="s">
        <v>81</v>
      </c>
      <c r="AI7956">
        <v>21</v>
      </c>
      <c r="AJ7956" t="s">
        <v>52613</v>
      </c>
      <c r="AK7956">
        <v>740</v>
      </c>
      <c r="AL7956" t="s">
        <v>10222</v>
      </c>
      <c r="AS7956">
        <v>0</v>
      </c>
      <c r="AT7956" t="s">
        <v>61</v>
      </c>
      <c r="AU7956" t="s">
        <v>39277</v>
      </c>
      <c r="AZ7956" t="s">
        <v>62</v>
      </c>
      <c r="BA7956">
        <v>1082</v>
      </c>
      <c r="BB7956" t="s">
        <v>2852</v>
      </c>
    </row>
    <row r="7957" spans="1:54" x14ac:dyDescent="0.25">
      <c r="A7957" s="1">
        <v>45200</v>
      </c>
      <c r="B7957">
        <v>771200</v>
      </c>
      <c r="D7957">
        <v>8600</v>
      </c>
      <c r="E7957" t="s">
        <v>10218</v>
      </c>
      <c r="F7957" t="s">
        <v>52738</v>
      </c>
      <c r="I7957" t="s">
        <v>39278</v>
      </c>
      <c r="J7957" t="s">
        <v>39279</v>
      </c>
      <c r="K7957" t="s">
        <v>39280</v>
      </c>
      <c r="L7957" t="s">
        <v>47863</v>
      </c>
      <c r="M7957">
        <v>1782</v>
      </c>
      <c r="N7957">
        <v>1</v>
      </c>
      <c r="R7957" s="1">
        <v>41771</v>
      </c>
      <c r="S7957" t="s">
        <v>612</v>
      </c>
      <c r="T7957">
        <v>740</v>
      </c>
      <c r="U7957" t="s">
        <v>10222</v>
      </c>
      <c r="V7957" s="1">
        <v>41049</v>
      </c>
      <c r="W7957">
        <v>2</v>
      </c>
      <c r="X7957" t="s">
        <v>57</v>
      </c>
      <c r="Y7957">
        <v>1</v>
      </c>
      <c r="Z7957" t="s">
        <v>46545</v>
      </c>
      <c r="AC7957">
        <v>932</v>
      </c>
      <c r="AD7957" t="s">
        <v>52637</v>
      </c>
      <c r="AE7957">
        <v>2021</v>
      </c>
      <c r="AF7957" t="s">
        <v>52637</v>
      </c>
      <c r="AG7957">
        <v>3</v>
      </c>
      <c r="AH7957" t="s">
        <v>81</v>
      </c>
      <c r="AI7957">
        <v>10</v>
      </c>
      <c r="AJ7957" t="s">
        <v>52638</v>
      </c>
      <c r="AK7957">
        <v>740</v>
      </c>
      <c r="AL7957" t="s">
        <v>10222</v>
      </c>
      <c r="AQ7957" t="s">
        <v>39281</v>
      </c>
      <c r="AS7957">
        <v>0</v>
      </c>
      <c r="AT7957" t="s">
        <v>61</v>
      </c>
      <c r="AU7957" t="s">
        <v>47864</v>
      </c>
      <c r="AX7957">
        <v>56.171066562488903</v>
      </c>
      <c r="AY7957">
        <v>9.5498233797439696</v>
      </c>
      <c r="AZ7957" t="s">
        <v>62</v>
      </c>
      <c r="BA7957">
        <v>1082</v>
      </c>
      <c r="BB7957" t="s">
        <v>2852</v>
      </c>
    </row>
    <row r="7958" spans="1:54" x14ac:dyDescent="0.25">
      <c r="A7958" s="1">
        <v>45200</v>
      </c>
      <c r="B7958">
        <v>771210</v>
      </c>
      <c r="C7958" t="s">
        <v>39282</v>
      </c>
      <c r="D7958">
        <v>8620</v>
      </c>
      <c r="E7958" t="s">
        <v>14496</v>
      </c>
      <c r="F7958" t="s">
        <v>39283</v>
      </c>
      <c r="I7958" t="s">
        <v>51953</v>
      </c>
      <c r="K7958" t="s">
        <v>39284</v>
      </c>
      <c r="L7958" t="s">
        <v>14499</v>
      </c>
      <c r="M7958">
        <v>1833</v>
      </c>
      <c r="N7958">
        <v>16</v>
      </c>
      <c r="R7958" s="1">
        <v>40162</v>
      </c>
      <c r="S7958" t="s">
        <v>80</v>
      </c>
      <c r="T7958">
        <v>740</v>
      </c>
      <c r="U7958" t="s">
        <v>10222</v>
      </c>
      <c r="V7958" s="1">
        <v>40057</v>
      </c>
      <c r="W7958">
        <v>2</v>
      </c>
      <c r="X7958" t="s">
        <v>57</v>
      </c>
      <c r="Y7958">
        <v>1</v>
      </c>
      <c r="Z7958" t="s">
        <v>46545</v>
      </c>
      <c r="AB7958">
        <v>197008</v>
      </c>
      <c r="AC7958">
        <v>125</v>
      </c>
      <c r="AD7958" t="s">
        <v>1344</v>
      </c>
      <c r="AE7958">
        <v>1014</v>
      </c>
      <c r="AF7958" t="s">
        <v>1352</v>
      </c>
      <c r="AG7958">
        <v>3</v>
      </c>
      <c r="AH7958" t="s">
        <v>81</v>
      </c>
      <c r="AI7958">
        <v>24</v>
      </c>
      <c r="AJ7958" t="s">
        <v>1344</v>
      </c>
      <c r="AK7958">
        <v>740</v>
      </c>
      <c r="AL7958" t="s">
        <v>10222</v>
      </c>
      <c r="AM7958">
        <v>2</v>
      </c>
      <c r="AN7958" t="s">
        <v>119</v>
      </c>
      <c r="AO7958">
        <v>743211</v>
      </c>
      <c r="AQ7958" t="s">
        <v>39285</v>
      </c>
      <c r="AR7958" t="s">
        <v>39286</v>
      </c>
      <c r="AS7958">
        <v>0</v>
      </c>
      <c r="AT7958" t="s">
        <v>61</v>
      </c>
      <c r="AU7958" t="s">
        <v>6954</v>
      </c>
      <c r="AX7958">
        <v>56.287410112095998</v>
      </c>
      <c r="AY7958">
        <v>9.4287753146944695</v>
      </c>
      <c r="AZ7958" t="s">
        <v>62</v>
      </c>
      <c r="BA7958">
        <v>1082</v>
      </c>
      <c r="BB7958" t="s">
        <v>2852</v>
      </c>
    </row>
    <row r="7959" spans="1:54" x14ac:dyDescent="0.25">
      <c r="A7959" s="1">
        <v>45200</v>
      </c>
      <c r="B7959">
        <v>771212</v>
      </c>
      <c r="C7959" t="s">
        <v>39287</v>
      </c>
      <c r="D7959">
        <v>8620</v>
      </c>
      <c r="E7959" t="s">
        <v>14496</v>
      </c>
      <c r="F7959" t="s">
        <v>39288</v>
      </c>
      <c r="L7959" t="s">
        <v>39289</v>
      </c>
      <c r="R7959" s="1">
        <v>40162</v>
      </c>
      <c r="S7959" t="s">
        <v>80</v>
      </c>
      <c r="T7959">
        <v>740</v>
      </c>
      <c r="U7959" t="s">
        <v>10222</v>
      </c>
      <c r="V7959" s="1">
        <v>29007</v>
      </c>
      <c r="W7959">
        <v>2</v>
      </c>
      <c r="X7959" t="s">
        <v>57</v>
      </c>
      <c r="Y7959">
        <v>1</v>
      </c>
      <c r="Z7959" t="s">
        <v>46545</v>
      </c>
      <c r="AC7959">
        <v>125</v>
      </c>
      <c r="AD7959" t="s">
        <v>1344</v>
      </c>
      <c r="AE7959">
        <v>1014</v>
      </c>
      <c r="AF7959" t="s">
        <v>1352</v>
      </c>
      <c r="AG7959">
        <v>3</v>
      </c>
      <c r="AH7959" t="s">
        <v>81</v>
      </c>
      <c r="AI7959">
        <v>24</v>
      </c>
      <c r="AJ7959" t="s">
        <v>1344</v>
      </c>
      <c r="AK7959">
        <v>740</v>
      </c>
      <c r="AL7959" t="s">
        <v>10222</v>
      </c>
      <c r="AS7959">
        <v>0</v>
      </c>
      <c r="AT7959" t="s">
        <v>61</v>
      </c>
      <c r="AV7959" t="s">
        <v>39289</v>
      </c>
      <c r="AZ7959" t="s">
        <v>62</v>
      </c>
      <c r="BA7959">
        <v>1082</v>
      </c>
      <c r="BB7959" t="s">
        <v>2852</v>
      </c>
    </row>
    <row r="7960" spans="1:54" x14ac:dyDescent="0.25">
      <c r="A7960" s="1">
        <v>45200</v>
      </c>
      <c r="B7960">
        <v>771300</v>
      </c>
      <c r="C7960" t="s">
        <v>39290</v>
      </c>
      <c r="D7960">
        <v>8620</v>
      </c>
      <c r="E7960" t="s">
        <v>14496</v>
      </c>
      <c r="F7960" t="s">
        <v>39291</v>
      </c>
      <c r="G7960">
        <v>60285918</v>
      </c>
      <c r="H7960">
        <v>1002111091</v>
      </c>
      <c r="I7960" t="s">
        <v>39292</v>
      </c>
      <c r="J7960" t="s">
        <v>39293</v>
      </c>
      <c r="K7960" t="s">
        <v>39294</v>
      </c>
      <c r="L7960" t="s">
        <v>39295</v>
      </c>
      <c r="M7960">
        <v>209</v>
      </c>
      <c r="N7960">
        <v>65</v>
      </c>
      <c r="R7960" s="1">
        <v>43789</v>
      </c>
      <c r="S7960" t="s">
        <v>597</v>
      </c>
      <c r="W7960">
        <v>5</v>
      </c>
      <c r="X7960" t="s">
        <v>557</v>
      </c>
      <c r="Y7960">
        <v>1</v>
      </c>
      <c r="Z7960" t="s">
        <v>46545</v>
      </c>
      <c r="AA7960">
        <v>10</v>
      </c>
      <c r="AB7960">
        <v>192311</v>
      </c>
      <c r="AC7960">
        <v>123</v>
      </c>
      <c r="AD7960" t="s">
        <v>1507</v>
      </c>
      <c r="AE7960">
        <v>1011</v>
      </c>
      <c r="AF7960" t="s">
        <v>1507</v>
      </c>
      <c r="AG7960">
        <v>1</v>
      </c>
      <c r="AH7960" t="s">
        <v>44482</v>
      </c>
      <c r="AI7960">
        <v>80</v>
      </c>
      <c r="AJ7960" t="s">
        <v>1507</v>
      </c>
      <c r="AK7960">
        <v>740</v>
      </c>
      <c r="AL7960" t="s">
        <v>10222</v>
      </c>
      <c r="AQ7960" t="s">
        <v>39296</v>
      </c>
      <c r="AR7960" t="s">
        <v>39297</v>
      </c>
      <c r="AS7960">
        <v>0</v>
      </c>
      <c r="AT7960" t="s">
        <v>61</v>
      </c>
      <c r="AU7960" t="s">
        <v>3795</v>
      </c>
      <c r="AW7960" t="s">
        <v>39298</v>
      </c>
      <c r="AX7960">
        <v>56.308390379999999</v>
      </c>
      <c r="AY7960">
        <v>9.4696233599999999</v>
      </c>
      <c r="AZ7960" t="s">
        <v>62</v>
      </c>
      <c r="BA7960">
        <v>1082</v>
      </c>
      <c r="BB7960" t="s">
        <v>2852</v>
      </c>
    </row>
    <row r="7961" spans="1:54" x14ac:dyDescent="0.25">
      <c r="A7961" s="1">
        <v>45200</v>
      </c>
      <c r="B7961">
        <v>771350</v>
      </c>
      <c r="C7961" t="s">
        <v>39299</v>
      </c>
      <c r="D7961">
        <v>8620</v>
      </c>
      <c r="E7961" t="s">
        <v>14496</v>
      </c>
      <c r="F7961" t="s">
        <v>39300</v>
      </c>
      <c r="G7961">
        <v>29546096</v>
      </c>
      <c r="H7961">
        <v>1012306888</v>
      </c>
      <c r="I7961" t="s">
        <v>39301</v>
      </c>
      <c r="J7961" t="s">
        <v>39302</v>
      </c>
      <c r="K7961" t="s">
        <v>39303</v>
      </c>
      <c r="L7961" t="s">
        <v>39304</v>
      </c>
      <c r="M7961">
        <v>903</v>
      </c>
      <c r="N7961" t="s">
        <v>13421</v>
      </c>
      <c r="R7961" s="1">
        <v>40939</v>
      </c>
      <c r="S7961" t="s">
        <v>56</v>
      </c>
      <c r="V7961" s="1">
        <v>39052</v>
      </c>
      <c r="W7961">
        <v>5</v>
      </c>
      <c r="X7961" t="s">
        <v>557</v>
      </c>
      <c r="Y7961">
        <v>1</v>
      </c>
      <c r="Z7961" t="s">
        <v>46545</v>
      </c>
      <c r="AB7961">
        <v>199704</v>
      </c>
      <c r="AC7961">
        <v>146</v>
      </c>
      <c r="AD7961" t="s">
        <v>1428</v>
      </c>
      <c r="AE7961">
        <v>1025</v>
      </c>
      <c r="AF7961" t="s">
        <v>1428</v>
      </c>
      <c r="AG7961">
        <v>3</v>
      </c>
      <c r="AH7961" t="s">
        <v>81</v>
      </c>
      <c r="AI7961">
        <v>85</v>
      </c>
      <c r="AJ7961" t="s">
        <v>1428</v>
      </c>
      <c r="AK7961">
        <v>740</v>
      </c>
      <c r="AL7961" t="s">
        <v>10222</v>
      </c>
      <c r="AQ7961" t="s">
        <v>39305</v>
      </c>
      <c r="AR7961" t="s">
        <v>39306</v>
      </c>
      <c r="AS7961">
        <v>0</v>
      </c>
      <c r="AT7961" t="s">
        <v>61</v>
      </c>
      <c r="AU7961" t="s">
        <v>14267</v>
      </c>
      <c r="AX7961">
        <v>56.293948554133301</v>
      </c>
      <c r="AY7961">
        <v>9.4390650760755594</v>
      </c>
      <c r="AZ7961" t="s">
        <v>62</v>
      </c>
      <c r="BA7961">
        <v>1082</v>
      </c>
      <c r="BB7961" t="s">
        <v>2852</v>
      </c>
    </row>
    <row r="7962" spans="1:54" x14ac:dyDescent="0.25">
      <c r="A7962" s="1">
        <v>45200</v>
      </c>
      <c r="B7962">
        <v>771375</v>
      </c>
      <c r="C7962" t="s">
        <v>39007</v>
      </c>
      <c r="D7962">
        <v>8620</v>
      </c>
      <c r="E7962" t="s">
        <v>14496</v>
      </c>
      <c r="F7962" t="s">
        <v>51954</v>
      </c>
      <c r="I7962" t="s">
        <v>39307</v>
      </c>
      <c r="K7962" t="s">
        <v>39308</v>
      </c>
      <c r="L7962" t="s">
        <v>39309</v>
      </c>
      <c r="M7962">
        <v>181</v>
      </c>
      <c r="N7962">
        <v>20</v>
      </c>
      <c r="R7962" s="1">
        <v>40162</v>
      </c>
      <c r="S7962" t="s">
        <v>80</v>
      </c>
      <c r="V7962" s="1">
        <v>33756</v>
      </c>
      <c r="W7962">
        <v>5</v>
      </c>
      <c r="X7962" t="s">
        <v>557</v>
      </c>
      <c r="Y7962">
        <v>1</v>
      </c>
      <c r="Z7962" t="s">
        <v>46545</v>
      </c>
      <c r="AB7962">
        <v>199107</v>
      </c>
      <c r="AC7962">
        <v>147</v>
      </c>
      <c r="AD7962" t="s">
        <v>46697</v>
      </c>
      <c r="AE7962">
        <v>1021</v>
      </c>
      <c r="AF7962" t="s">
        <v>46697</v>
      </c>
      <c r="AG7962">
        <v>3</v>
      </c>
      <c r="AH7962" t="s">
        <v>81</v>
      </c>
      <c r="AI7962">
        <v>86</v>
      </c>
      <c r="AJ7962" t="s">
        <v>46697</v>
      </c>
      <c r="AK7962">
        <v>740</v>
      </c>
      <c r="AL7962" t="s">
        <v>10222</v>
      </c>
      <c r="AS7962">
        <v>0</v>
      </c>
      <c r="AT7962" t="s">
        <v>61</v>
      </c>
      <c r="AU7962" t="s">
        <v>9216</v>
      </c>
      <c r="AX7962">
        <v>56.287297110697502</v>
      </c>
      <c r="AY7962">
        <v>9.4339373128166404</v>
      </c>
      <c r="AZ7962" t="s">
        <v>62</v>
      </c>
      <c r="BA7962">
        <v>1082</v>
      </c>
      <c r="BB7962" t="s">
        <v>2852</v>
      </c>
    </row>
    <row r="7963" spans="1:54" x14ac:dyDescent="0.25">
      <c r="A7963" s="1">
        <v>45200</v>
      </c>
      <c r="B7963">
        <v>771376</v>
      </c>
      <c r="C7963" t="s">
        <v>39310</v>
      </c>
      <c r="D7963">
        <v>8620</v>
      </c>
      <c r="E7963" t="s">
        <v>14496</v>
      </c>
      <c r="F7963" t="s">
        <v>51955</v>
      </c>
      <c r="I7963" t="s">
        <v>51943</v>
      </c>
      <c r="K7963" t="s">
        <v>39311</v>
      </c>
      <c r="L7963" t="s">
        <v>39312</v>
      </c>
      <c r="M7963">
        <v>1370</v>
      </c>
      <c r="N7963">
        <v>7</v>
      </c>
      <c r="R7963" s="1">
        <v>40162</v>
      </c>
      <c r="S7963" t="s">
        <v>80</v>
      </c>
      <c r="V7963" s="1">
        <v>35521</v>
      </c>
      <c r="W7963">
        <v>5</v>
      </c>
      <c r="X7963" t="s">
        <v>557</v>
      </c>
      <c r="Y7963">
        <v>1</v>
      </c>
      <c r="Z7963" t="s">
        <v>46545</v>
      </c>
      <c r="AB7963">
        <v>199107</v>
      </c>
      <c r="AC7963">
        <v>147</v>
      </c>
      <c r="AD7963" t="s">
        <v>46697</v>
      </c>
      <c r="AE7963">
        <v>1021</v>
      </c>
      <c r="AF7963" t="s">
        <v>46697</v>
      </c>
      <c r="AG7963">
        <v>3</v>
      </c>
      <c r="AH7963" t="s">
        <v>81</v>
      </c>
      <c r="AI7963">
        <v>86</v>
      </c>
      <c r="AJ7963" t="s">
        <v>46697</v>
      </c>
      <c r="AK7963">
        <v>740</v>
      </c>
      <c r="AL7963" t="s">
        <v>10222</v>
      </c>
      <c r="AS7963">
        <v>0</v>
      </c>
      <c r="AT7963" t="s">
        <v>61</v>
      </c>
      <c r="AU7963" t="s">
        <v>39313</v>
      </c>
      <c r="AX7963">
        <v>56.2881013230352</v>
      </c>
      <c r="AY7963">
        <v>9.4362545733029908</v>
      </c>
      <c r="AZ7963" t="s">
        <v>62</v>
      </c>
      <c r="BA7963">
        <v>1082</v>
      </c>
      <c r="BB7963" t="s">
        <v>2852</v>
      </c>
    </row>
    <row r="7964" spans="1:54" x14ac:dyDescent="0.25">
      <c r="A7964" s="1">
        <v>45200</v>
      </c>
      <c r="B7964">
        <v>771901</v>
      </c>
      <c r="C7964" t="s">
        <v>51956</v>
      </c>
      <c r="D7964">
        <v>8620</v>
      </c>
      <c r="E7964" t="s">
        <v>14496</v>
      </c>
      <c r="F7964" t="s">
        <v>54252</v>
      </c>
      <c r="I7964" t="s">
        <v>39314</v>
      </c>
      <c r="K7964" t="s">
        <v>39315</v>
      </c>
      <c r="R7964" s="1">
        <v>40162</v>
      </c>
      <c r="S7964" t="s">
        <v>80</v>
      </c>
      <c r="V7964" s="1">
        <v>28642</v>
      </c>
      <c r="W7964">
        <v>3</v>
      </c>
      <c r="X7964" t="s">
        <v>3496</v>
      </c>
      <c r="Y7964">
        <v>1</v>
      </c>
      <c r="Z7964" t="s">
        <v>46545</v>
      </c>
      <c r="AC7964">
        <v>126</v>
      </c>
      <c r="AD7964" t="s">
        <v>46616</v>
      </c>
      <c r="AE7964">
        <v>1015</v>
      </c>
      <c r="AF7964" t="s">
        <v>46616</v>
      </c>
      <c r="AG7964">
        <v>3</v>
      </c>
      <c r="AH7964" t="s">
        <v>81</v>
      </c>
      <c r="AI7964">
        <v>29</v>
      </c>
      <c r="AJ7964" t="s">
        <v>2525</v>
      </c>
      <c r="AK7964">
        <v>740</v>
      </c>
      <c r="AL7964" t="s">
        <v>10222</v>
      </c>
      <c r="AS7964">
        <v>0</v>
      </c>
      <c r="AT7964" t="s">
        <v>61</v>
      </c>
      <c r="AZ7964" t="s">
        <v>62</v>
      </c>
      <c r="BA7964">
        <v>1082</v>
      </c>
      <c r="BB7964" t="s">
        <v>2852</v>
      </c>
    </row>
    <row r="7965" spans="1:54" x14ac:dyDescent="0.25">
      <c r="A7965" s="1">
        <v>45200</v>
      </c>
      <c r="B7965">
        <v>773000</v>
      </c>
      <c r="C7965" t="s">
        <v>48099</v>
      </c>
      <c r="D7965">
        <v>7900</v>
      </c>
      <c r="E7965" t="s">
        <v>48098</v>
      </c>
      <c r="F7965" t="s">
        <v>48099</v>
      </c>
      <c r="G7965">
        <v>41333014</v>
      </c>
      <c r="J7965" t="s">
        <v>39316</v>
      </c>
      <c r="K7965" t="s">
        <v>15961</v>
      </c>
      <c r="L7965" t="s">
        <v>15479</v>
      </c>
      <c r="M7965">
        <v>3720</v>
      </c>
      <c r="N7965">
        <v>7</v>
      </c>
      <c r="R7965" s="1">
        <v>43794</v>
      </c>
      <c r="S7965" t="s">
        <v>80</v>
      </c>
      <c r="T7965">
        <v>773</v>
      </c>
      <c r="U7965" t="s">
        <v>48099</v>
      </c>
      <c r="W7965">
        <v>2</v>
      </c>
      <c r="X7965" t="s">
        <v>57</v>
      </c>
      <c r="Y7965">
        <v>5</v>
      </c>
      <c r="Z7965" t="s">
        <v>54458</v>
      </c>
      <c r="AB7965">
        <v>200701</v>
      </c>
      <c r="AC7965">
        <v>923</v>
      </c>
      <c r="AD7965" t="s">
        <v>58</v>
      </c>
      <c r="AE7965">
        <v>2013</v>
      </c>
      <c r="AF7965" t="s">
        <v>58</v>
      </c>
      <c r="AG7965">
        <v>1</v>
      </c>
      <c r="AH7965" t="s">
        <v>44482</v>
      </c>
      <c r="AI7965">
        <v>99</v>
      </c>
      <c r="AJ7965" t="s">
        <v>54511</v>
      </c>
      <c r="AK7965">
        <v>773</v>
      </c>
      <c r="AL7965" t="s">
        <v>48099</v>
      </c>
      <c r="AQ7965" t="s">
        <v>15962</v>
      </c>
      <c r="AR7965" t="s">
        <v>15963</v>
      </c>
      <c r="AS7965">
        <v>0</v>
      </c>
      <c r="AT7965" t="s">
        <v>61</v>
      </c>
      <c r="AU7965" t="s">
        <v>12630</v>
      </c>
      <c r="AX7965">
        <v>56.793236450000002</v>
      </c>
      <c r="AY7965">
        <v>8.8609886099999997</v>
      </c>
      <c r="AZ7965" t="s">
        <v>62</v>
      </c>
      <c r="BA7965">
        <v>1081</v>
      </c>
      <c r="BB7965" t="s">
        <v>1844</v>
      </c>
    </row>
    <row r="7966" spans="1:54" x14ac:dyDescent="0.25">
      <c r="A7966" s="1">
        <v>45200</v>
      </c>
      <c r="B7966">
        <v>773001</v>
      </c>
      <c r="C7966" t="s">
        <v>39317</v>
      </c>
      <c r="D7966">
        <v>7900</v>
      </c>
      <c r="E7966" t="s">
        <v>48098</v>
      </c>
      <c r="F7966" t="s">
        <v>39318</v>
      </c>
      <c r="G7966">
        <v>41333014</v>
      </c>
      <c r="H7966">
        <v>1003369755</v>
      </c>
      <c r="I7966" t="s">
        <v>39319</v>
      </c>
      <c r="J7966" t="s">
        <v>39320</v>
      </c>
      <c r="K7966" t="s">
        <v>39321</v>
      </c>
      <c r="L7966" t="s">
        <v>39322</v>
      </c>
      <c r="M7966">
        <v>1280</v>
      </c>
      <c r="N7966">
        <v>9</v>
      </c>
      <c r="R7966" s="1">
        <v>43789</v>
      </c>
      <c r="S7966" t="s">
        <v>56</v>
      </c>
      <c r="T7966">
        <v>773</v>
      </c>
      <c r="U7966" t="s">
        <v>48099</v>
      </c>
      <c r="W7966">
        <v>2</v>
      </c>
      <c r="X7966" t="s">
        <v>57</v>
      </c>
      <c r="Y7966">
        <v>1</v>
      </c>
      <c r="Z7966" t="s">
        <v>46545</v>
      </c>
      <c r="AA7966">
        <v>10</v>
      </c>
      <c r="AB7966">
        <v>197108</v>
      </c>
      <c r="AC7966">
        <v>121</v>
      </c>
      <c r="AD7966" t="s">
        <v>70</v>
      </c>
      <c r="AE7966">
        <v>1012</v>
      </c>
      <c r="AF7966" t="s">
        <v>71</v>
      </c>
      <c r="AG7966">
        <v>1</v>
      </c>
      <c r="AH7966" t="s">
        <v>44482</v>
      </c>
      <c r="AI7966">
        <v>21</v>
      </c>
      <c r="AJ7966" t="s">
        <v>52613</v>
      </c>
      <c r="AK7966">
        <v>773</v>
      </c>
      <c r="AL7966" t="s">
        <v>48099</v>
      </c>
      <c r="AQ7966" t="s">
        <v>39323</v>
      </c>
      <c r="AR7966" t="s">
        <v>39324</v>
      </c>
      <c r="AS7966">
        <v>0</v>
      </c>
      <c r="AT7966" t="s">
        <v>61</v>
      </c>
      <c r="AU7966" t="s">
        <v>2914</v>
      </c>
      <c r="AX7966">
        <v>56.783614839999998</v>
      </c>
      <c r="AY7966">
        <v>8.8405886599999999</v>
      </c>
      <c r="AZ7966" t="s">
        <v>62</v>
      </c>
      <c r="BA7966">
        <v>1081</v>
      </c>
      <c r="BB7966" t="s">
        <v>1844</v>
      </c>
    </row>
    <row r="7967" spans="1:54" x14ac:dyDescent="0.25">
      <c r="A7967" s="1">
        <v>45200</v>
      </c>
      <c r="B7967">
        <v>773002</v>
      </c>
      <c r="C7967" t="s">
        <v>39325</v>
      </c>
      <c r="D7967">
        <v>7900</v>
      </c>
      <c r="E7967" t="s">
        <v>48098</v>
      </c>
      <c r="F7967" t="s">
        <v>39326</v>
      </c>
      <c r="I7967" t="s">
        <v>39327</v>
      </c>
      <c r="K7967" t="s">
        <v>39328</v>
      </c>
      <c r="L7967" t="s">
        <v>39329</v>
      </c>
      <c r="M7967">
        <v>7160</v>
      </c>
      <c r="R7967" s="1">
        <v>40162</v>
      </c>
      <c r="S7967" t="s">
        <v>80</v>
      </c>
      <c r="T7967">
        <v>773</v>
      </c>
      <c r="U7967" t="s">
        <v>48099</v>
      </c>
      <c r="V7967" s="1">
        <v>29738</v>
      </c>
      <c r="W7967">
        <v>2</v>
      </c>
      <c r="X7967" t="s">
        <v>57</v>
      </c>
      <c r="Y7967">
        <v>1</v>
      </c>
      <c r="Z7967" t="s">
        <v>46545</v>
      </c>
      <c r="AA7967">
        <v>7</v>
      </c>
      <c r="AB7967">
        <v>193308</v>
      </c>
      <c r="AC7967">
        <v>121</v>
      </c>
      <c r="AD7967" t="s">
        <v>70</v>
      </c>
      <c r="AE7967">
        <v>1012</v>
      </c>
      <c r="AF7967" t="s">
        <v>71</v>
      </c>
      <c r="AG7967">
        <v>3</v>
      </c>
      <c r="AH7967" t="s">
        <v>81</v>
      </c>
      <c r="AI7967">
        <v>22</v>
      </c>
      <c r="AJ7967" t="s">
        <v>52628</v>
      </c>
      <c r="AK7967">
        <v>773</v>
      </c>
      <c r="AL7967" t="s">
        <v>48099</v>
      </c>
      <c r="AR7967" t="s">
        <v>39330</v>
      </c>
      <c r="AS7967">
        <v>0</v>
      </c>
      <c r="AT7967" t="s">
        <v>61</v>
      </c>
      <c r="AU7967" t="s">
        <v>11317</v>
      </c>
      <c r="AW7967" t="s">
        <v>39331</v>
      </c>
      <c r="AX7967">
        <v>56.9231455423607</v>
      </c>
      <c r="AY7967">
        <v>8.9047834566373805</v>
      </c>
      <c r="AZ7967" t="s">
        <v>62</v>
      </c>
      <c r="BA7967">
        <v>1081</v>
      </c>
      <c r="BB7967" t="s">
        <v>1844</v>
      </c>
    </row>
    <row r="7968" spans="1:54" x14ac:dyDescent="0.25">
      <c r="A7968" s="1">
        <v>45200</v>
      </c>
      <c r="B7968">
        <v>773003</v>
      </c>
      <c r="C7968" t="s">
        <v>39332</v>
      </c>
      <c r="D7968">
        <v>7950</v>
      </c>
      <c r="E7968" t="s">
        <v>39333</v>
      </c>
      <c r="F7968" t="s">
        <v>39334</v>
      </c>
      <c r="I7968" t="s">
        <v>51957</v>
      </c>
      <c r="K7968" t="s">
        <v>39335</v>
      </c>
      <c r="L7968" t="s">
        <v>54253</v>
      </c>
      <c r="M7968">
        <v>1000</v>
      </c>
      <c r="N7968">
        <v>15</v>
      </c>
      <c r="R7968" s="1">
        <v>40162</v>
      </c>
      <c r="S7968" t="s">
        <v>80</v>
      </c>
      <c r="T7968">
        <v>773</v>
      </c>
      <c r="U7968" t="s">
        <v>48099</v>
      </c>
      <c r="V7968" s="1">
        <v>33390</v>
      </c>
      <c r="W7968">
        <v>2</v>
      </c>
      <c r="X7968" t="s">
        <v>57</v>
      </c>
      <c r="Y7968">
        <v>1</v>
      </c>
      <c r="Z7968" t="s">
        <v>46545</v>
      </c>
      <c r="AA7968">
        <v>6</v>
      </c>
      <c r="AB7968">
        <v>196208</v>
      </c>
      <c r="AC7968">
        <v>121</v>
      </c>
      <c r="AD7968" t="s">
        <v>70</v>
      </c>
      <c r="AE7968">
        <v>1012</v>
      </c>
      <c r="AF7968" t="s">
        <v>71</v>
      </c>
      <c r="AG7968">
        <v>3</v>
      </c>
      <c r="AH7968" t="s">
        <v>81</v>
      </c>
      <c r="AI7968">
        <v>22</v>
      </c>
      <c r="AJ7968" t="s">
        <v>52628</v>
      </c>
      <c r="AK7968">
        <v>773</v>
      </c>
      <c r="AL7968" t="s">
        <v>48099</v>
      </c>
      <c r="AS7968">
        <v>0</v>
      </c>
      <c r="AT7968" t="s">
        <v>61</v>
      </c>
      <c r="AU7968" t="s">
        <v>54254</v>
      </c>
      <c r="AX7968">
        <v>56.831882848629498</v>
      </c>
      <c r="AY7968">
        <v>8.7477095757739303</v>
      </c>
      <c r="AZ7968" t="s">
        <v>62</v>
      </c>
      <c r="BA7968">
        <v>1081</v>
      </c>
      <c r="BB7968" t="s">
        <v>1844</v>
      </c>
    </row>
    <row r="7969" spans="1:54" x14ac:dyDescent="0.25">
      <c r="A7969" s="1">
        <v>45200</v>
      </c>
      <c r="B7969">
        <v>773004</v>
      </c>
      <c r="C7969" t="s">
        <v>39336</v>
      </c>
      <c r="D7969">
        <v>7900</v>
      </c>
      <c r="E7969" t="s">
        <v>48098</v>
      </c>
      <c r="F7969" t="s">
        <v>39337</v>
      </c>
      <c r="I7969" t="s">
        <v>39338</v>
      </c>
      <c r="K7969" t="s">
        <v>39339</v>
      </c>
      <c r="L7969" t="s">
        <v>39340</v>
      </c>
      <c r="M7969">
        <v>7200</v>
      </c>
      <c r="R7969" s="1">
        <v>40162</v>
      </c>
      <c r="S7969" t="s">
        <v>80</v>
      </c>
      <c r="T7969">
        <v>773</v>
      </c>
      <c r="U7969" t="s">
        <v>48099</v>
      </c>
      <c r="V7969" s="1">
        <v>33390</v>
      </c>
      <c r="W7969">
        <v>2</v>
      </c>
      <c r="X7969" t="s">
        <v>57</v>
      </c>
      <c r="Y7969">
        <v>1</v>
      </c>
      <c r="Z7969" t="s">
        <v>46545</v>
      </c>
      <c r="AA7969">
        <v>7</v>
      </c>
      <c r="AB7969">
        <v>196108</v>
      </c>
      <c r="AC7969">
        <v>121</v>
      </c>
      <c r="AD7969" t="s">
        <v>70</v>
      </c>
      <c r="AE7969">
        <v>1012</v>
      </c>
      <c r="AF7969" t="s">
        <v>71</v>
      </c>
      <c r="AG7969">
        <v>3</v>
      </c>
      <c r="AH7969" t="s">
        <v>81</v>
      </c>
      <c r="AI7969">
        <v>22</v>
      </c>
      <c r="AJ7969" t="s">
        <v>52628</v>
      </c>
      <c r="AK7969">
        <v>773</v>
      </c>
      <c r="AL7969" t="s">
        <v>48099</v>
      </c>
      <c r="AS7969">
        <v>0</v>
      </c>
      <c r="AT7969" t="s">
        <v>61</v>
      </c>
      <c r="AU7969" t="s">
        <v>3786</v>
      </c>
      <c r="AW7969" t="s">
        <v>39341</v>
      </c>
      <c r="AX7969">
        <v>56.781525890620998</v>
      </c>
      <c r="AY7969">
        <v>8.6212902292993601</v>
      </c>
      <c r="AZ7969" t="s">
        <v>62</v>
      </c>
      <c r="BA7969">
        <v>1081</v>
      </c>
      <c r="BB7969" t="s">
        <v>1844</v>
      </c>
    </row>
    <row r="7970" spans="1:54" x14ac:dyDescent="0.25">
      <c r="A7970" s="1">
        <v>45200</v>
      </c>
      <c r="B7970">
        <v>773005</v>
      </c>
      <c r="C7970" t="s">
        <v>51958</v>
      </c>
      <c r="D7970">
        <v>7900</v>
      </c>
      <c r="E7970" t="s">
        <v>48098</v>
      </c>
      <c r="F7970" t="s">
        <v>51959</v>
      </c>
      <c r="G7970">
        <v>41333014</v>
      </c>
      <c r="H7970">
        <v>1003369767</v>
      </c>
      <c r="I7970" t="s">
        <v>39342</v>
      </c>
      <c r="J7970" t="s">
        <v>39343</v>
      </c>
      <c r="K7970" t="s">
        <v>39344</v>
      </c>
      <c r="L7970" t="s">
        <v>51960</v>
      </c>
      <c r="M7970">
        <v>1470</v>
      </c>
      <c r="N7970">
        <v>240</v>
      </c>
      <c r="R7970" s="1">
        <v>41117</v>
      </c>
      <c r="S7970" t="s">
        <v>56</v>
      </c>
      <c r="T7970">
        <v>773</v>
      </c>
      <c r="U7970" t="s">
        <v>48099</v>
      </c>
      <c r="V7970" s="1">
        <v>41121</v>
      </c>
      <c r="W7970">
        <v>2</v>
      </c>
      <c r="X7970" t="s">
        <v>57</v>
      </c>
      <c r="Y7970">
        <v>1</v>
      </c>
      <c r="Z7970" t="s">
        <v>46545</v>
      </c>
      <c r="AA7970">
        <v>8</v>
      </c>
      <c r="AB7970">
        <v>195408</v>
      </c>
      <c r="AC7970">
        <v>121</v>
      </c>
      <c r="AD7970" t="s">
        <v>70</v>
      </c>
      <c r="AE7970">
        <v>1012</v>
      </c>
      <c r="AF7970" t="s">
        <v>71</v>
      </c>
      <c r="AG7970">
        <v>3</v>
      </c>
      <c r="AH7970" t="s">
        <v>81</v>
      </c>
      <c r="AI7970">
        <v>21</v>
      </c>
      <c r="AJ7970" t="s">
        <v>52613</v>
      </c>
      <c r="AK7970">
        <v>773</v>
      </c>
      <c r="AL7970" t="s">
        <v>48099</v>
      </c>
      <c r="AM7970">
        <v>2</v>
      </c>
      <c r="AN7970" t="s">
        <v>119</v>
      </c>
      <c r="AO7970">
        <v>773018</v>
      </c>
      <c r="AQ7970" t="s">
        <v>39345</v>
      </c>
      <c r="AR7970" t="s">
        <v>39346</v>
      </c>
      <c r="AS7970">
        <v>0</v>
      </c>
      <c r="AT7970" t="s">
        <v>61</v>
      </c>
      <c r="AU7970" t="s">
        <v>48690</v>
      </c>
      <c r="AZ7970" t="s">
        <v>62</v>
      </c>
      <c r="BA7970">
        <v>1081</v>
      </c>
      <c r="BB7970" t="s">
        <v>1844</v>
      </c>
    </row>
    <row r="7971" spans="1:54" x14ac:dyDescent="0.25">
      <c r="A7971" s="1">
        <v>45200</v>
      </c>
      <c r="B7971">
        <v>773006</v>
      </c>
      <c r="C7971" t="s">
        <v>55183</v>
      </c>
      <c r="D7971">
        <v>7950</v>
      </c>
      <c r="E7971" t="s">
        <v>39333</v>
      </c>
      <c r="F7971" t="s">
        <v>55184</v>
      </c>
      <c r="G7971">
        <v>41333014</v>
      </c>
      <c r="H7971">
        <v>1003369913</v>
      </c>
      <c r="I7971" t="s">
        <v>39347</v>
      </c>
      <c r="J7971" t="s">
        <v>39348</v>
      </c>
      <c r="K7971" t="s">
        <v>39349</v>
      </c>
      <c r="L7971" t="s">
        <v>39350</v>
      </c>
      <c r="M7971">
        <v>6300</v>
      </c>
      <c r="N7971">
        <v>4</v>
      </c>
      <c r="R7971" s="1">
        <v>45033</v>
      </c>
      <c r="S7971" t="s">
        <v>56</v>
      </c>
      <c r="T7971">
        <v>773</v>
      </c>
      <c r="U7971" t="s">
        <v>48099</v>
      </c>
      <c r="W7971">
        <v>2</v>
      </c>
      <c r="X7971" t="s">
        <v>57</v>
      </c>
      <c r="Y7971">
        <v>1</v>
      </c>
      <c r="Z7971" t="s">
        <v>46545</v>
      </c>
      <c r="AA7971">
        <v>6</v>
      </c>
      <c r="AB7971">
        <v>195408</v>
      </c>
      <c r="AC7971">
        <v>121</v>
      </c>
      <c r="AD7971" t="s">
        <v>70</v>
      </c>
      <c r="AE7971">
        <v>1012</v>
      </c>
      <c r="AF7971" t="s">
        <v>71</v>
      </c>
      <c r="AG7971">
        <v>1</v>
      </c>
      <c r="AH7971" t="s">
        <v>44482</v>
      </c>
      <c r="AI7971">
        <v>22</v>
      </c>
      <c r="AJ7971" t="s">
        <v>52628</v>
      </c>
      <c r="AK7971">
        <v>773</v>
      </c>
      <c r="AL7971" t="s">
        <v>48099</v>
      </c>
      <c r="AQ7971" t="s">
        <v>39351</v>
      </c>
      <c r="AR7971" t="s">
        <v>39352</v>
      </c>
      <c r="AS7971">
        <v>0</v>
      </c>
      <c r="AT7971" t="s">
        <v>61</v>
      </c>
      <c r="AU7971" t="s">
        <v>39353</v>
      </c>
      <c r="AW7971" t="s">
        <v>39354</v>
      </c>
      <c r="AX7971">
        <v>56.836955430000003</v>
      </c>
      <c r="AY7971">
        <v>8.7191699099999997</v>
      </c>
      <c r="AZ7971" t="s">
        <v>62</v>
      </c>
      <c r="BA7971">
        <v>1081</v>
      </c>
      <c r="BB7971" t="s">
        <v>1844</v>
      </c>
    </row>
    <row r="7972" spans="1:54" x14ac:dyDescent="0.25">
      <c r="A7972" s="1">
        <v>45200</v>
      </c>
      <c r="B7972">
        <v>773007</v>
      </c>
      <c r="C7972" t="s">
        <v>39355</v>
      </c>
      <c r="D7972">
        <v>7960</v>
      </c>
      <c r="E7972" t="s">
        <v>39356</v>
      </c>
      <c r="F7972" t="s">
        <v>39357</v>
      </c>
      <c r="G7972">
        <v>41333014</v>
      </c>
      <c r="H7972">
        <v>1003369895</v>
      </c>
      <c r="I7972" t="s">
        <v>39358</v>
      </c>
      <c r="J7972" t="s">
        <v>39359</v>
      </c>
      <c r="K7972" t="s">
        <v>39360</v>
      </c>
      <c r="L7972" t="s">
        <v>46381</v>
      </c>
      <c r="M7972">
        <v>5750</v>
      </c>
      <c r="N7972">
        <v>325</v>
      </c>
      <c r="Q7972" t="s">
        <v>1653</v>
      </c>
      <c r="R7972" s="1">
        <v>41150</v>
      </c>
      <c r="S7972" t="s">
        <v>56</v>
      </c>
      <c r="T7972">
        <v>773</v>
      </c>
      <c r="U7972" t="s">
        <v>48099</v>
      </c>
      <c r="V7972" s="1">
        <v>41121</v>
      </c>
      <c r="W7972">
        <v>2</v>
      </c>
      <c r="X7972" t="s">
        <v>57</v>
      </c>
      <c r="Y7972">
        <v>1</v>
      </c>
      <c r="Z7972" t="s">
        <v>46545</v>
      </c>
      <c r="AA7972">
        <v>9</v>
      </c>
      <c r="AB7972">
        <v>195908</v>
      </c>
      <c r="AC7972">
        <v>121</v>
      </c>
      <c r="AD7972" t="s">
        <v>70</v>
      </c>
      <c r="AE7972">
        <v>1012</v>
      </c>
      <c r="AF7972" t="s">
        <v>71</v>
      </c>
      <c r="AG7972">
        <v>3</v>
      </c>
      <c r="AH7972" t="s">
        <v>81</v>
      </c>
      <c r="AI7972">
        <v>21</v>
      </c>
      <c r="AJ7972" t="s">
        <v>52613</v>
      </c>
      <c r="AK7972">
        <v>773</v>
      </c>
      <c r="AL7972" t="s">
        <v>48099</v>
      </c>
      <c r="AM7972">
        <v>2</v>
      </c>
      <c r="AN7972" t="s">
        <v>119</v>
      </c>
      <c r="AO7972">
        <v>773018</v>
      </c>
      <c r="AQ7972" t="s">
        <v>39361</v>
      </c>
      <c r="AR7972" t="s">
        <v>39362</v>
      </c>
      <c r="AS7972">
        <v>0</v>
      </c>
      <c r="AT7972" t="s">
        <v>61</v>
      </c>
      <c r="AU7972" t="s">
        <v>46382</v>
      </c>
      <c r="AV7972" t="s">
        <v>39363</v>
      </c>
      <c r="AZ7972" t="s">
        <v>62</v>
      </c>
      <c r="BA7972">
        <v>1081</v>
      </c>
      <c r="BB7972" t="s">
        <v>1844</v>
      </c>
    </row>
    <row r="7973" spans="1:54" x14ac:dyDescent="0.25">
      <c r="A7973" s="1">
        <v>45200</v>
      </c>
      <c r="B7973">
        <v>773008</v>
      </c>
      <c r="C7973" t="s">
        <v>39364</v>
      </c>
      <c r="D7973">
        <v>7960</v>
      </c>
      <c r="E7973" t="s">
        <v>39356</v>
      </c>
      <c r="F7973" t="s">
        <v>39365</v>
      </c>
      <c r="I7973" t="s">
        <v>39366</v>
      </c>
      <c r="K7973" t="s">
        <v>39367</v>
      </c>
      <c r="L7973" t="s">
        <v>55185</v>
      </c>
      <c r="M7973">
        <v>9660</v>
      </c>
      <c r="N7973">
        <v>50</v>
      </c>
      <c r="R7973" s="1">
        <v>40162</v>
      </c>
      <c r="S7973" t="s">
        <v>80</v>
      </c>
      <c r="T7973">
        <v>773</v>
      </c>
      <c r="U7973" t="s">
        <v>48099</v>
      </c>
      <c r="V7973" s="1">
        <v>33390</v>
      </c>
      <c r="W7973">
        <v>2</v>
      </c>
      <c r="X7973" t="s">
        <v>57</v>
      </c>
      <c r="Y7973">
        <v>1</v>
      </c>
      <c r="Z7973" t="s">
        <v>46545</v>
      </c>
      <c r="AA7973">
        <v>7</v>
      </c>
      <c r="AB7973">
        <v>196308</v>
      </c>
      <c r="AC7973">
        <v>121</v>
      </c>
      <c r="AD7973" t="s">
        <v>70</v>
      </c>
      <c r="AE7973">
        <v>1012</v>
      </c>
      <c r="AF7973" t="s">
        <v>71</v>
      </c>
      <c r="AG7973">
        <v>3</v>
      </c>
      <c r="AH7973" t="s">
        <v>81</v>
      </c>
      <c r="AI7973">
        <v>22</v>
      </c>
      <c r="AJ7973" t="s">
        <v>52628</v>
      </c>
      <c r="AK7973">
        <v>773</v>
      </c>
      <c r="AL7973" t="s">
        <v>48099</v>
      </c>
      <c r="AS7973">
        <v>0</v>
      </c>
      <c r="AT7973" t="s">
        <v>61</v>
      </c>
      <c r="AU7973" t="s">
        <v>55186</v>
      </c>
      <c r="AX7973">
        <v>56.757537617147698</v>
      </c>
      <c r="AY7973">
        <v>8.5667812321122607</v>
      </c>
      <c r="AZ7973" t="s">
        <v>62</v>
      </c>
      <c r="BA7973">
        <v>1081</v>
      </c>
      <c r="BB7973" t="s">
        <v>1844</v>
      </c>
    </row>
    <row r="7974" spans="1:54" x14ac:dyDescent="0.25">
      <c r="A7974" s="1">
        <v>45200</v>
      </c>
      <c r="B7974">
        <v>773009</v>
      </c>
      <c r="C7974" t="s">
        <v>51961</v>
      </c>
      <c r="D7974">
        <v>7900</v>
      </c>
      <c r="E7974" t="s">
        <v>48098</v>
      </c>
      <c r="F7974" t="s">
        <v>51962</v>
      </c>
      <c r="I7974" t="s">
        <v>39368</v>
      </c>
      <c r="J7974" t="s">
        <v>39369</v>
      </c>
      <c r="K7974" t="s">
        <v>39370</v>
      </c>
      <c r="L7974" t="s">
        <v>51963</v>
      </c>
      <c r="M7974">
        <v>1100</v>
      </c>
      <c r="N7974">
        <v>11</v>
      </c>
      <c r="R7974" s="1">
        <v>40162</v>
      </c>
      <c r="S7974" t="s">
        <v>80</v>
      </c>
      <c r="T7974">
        <v>773</v>
      </c>
      <c r="U7974" t="s">
        <v>48099</v>
      </c>
      <c r="V7974" s="1">
        <v>36678</v>
      </c>
      <c r="W7974">
        <v>2</v>
      </c>
      <c r="X7974" t="s">
        <v>57</v>
      </c>
      <c r="Y7974">
        <v>1</v>
      </c>
      <c r="Z7974" t="s">
        <v>46545</v>
      </c>
      <c r="AA7974">
        <v>6</v>
      </c>
      <c r="AB7974">
        <v>195908</v>
      </c>
      <c r="AC7974">
        <v>121</v>
      </c>
      <c r="AD7974" t="s">
        <v>70</v>
      </c>
      <c r="AE7974">
        <v>1012</v>
      </c>
      <c r="AF7974" t="s">
        <v>71</v>
      </c>
      <c r="AG7974">
        <v>3</v>
      </c>
      <c r="AH7974" t="s">
        <v>81</v>
      </c>
      <c r="AI7974">
        <v>21</v>
      </c>
      <c r="AJ7974" t="s">
        <v>52613</v>
      </c>
      <c r="AK7974">
        <v>773</v>
      </c>
      <c r="AL7974" t="s">
        <v>48099</v>
      </c>
      <c r="AS7974">
        <v>0</v>
      </c>
      <c r="AT7974" t="s">
        <v>61</v>
      </c>
      <c r="AU7974" t="s">
        <v>46383</v>
      </c>
      <c r="AX7974">
        <v>56.776032752593501</v>
      </c>
      <c r="AY7974">
        <v>8.7942400521512702</v>
      </c>
      <c r="AZ7974" t="s">
        <v>62</v>
      </c>
      <c r="BA7974">
        <v>1081</v>
      </c>
      <c r="BB7974" t="s">
        <v>1844</v>
      </c>
    </row>
    <row r="7975" spans="1:54" x14ac:dyDescent="0.25">
      <c r="A7975" s="1">
        <v>45200</v>
      </c>
      <c r="B7975">
        <v>773010</v>
      </c>
      <c r="C7975" t="s">
        <v>39371</v>
      </c>
      <c r="D7975">
        <v>7900</v>
      </c>
      <c r="E7975" t="s">
        <v>48098</v>
      </c>
      <c r="F7975" t="s">
        <v>39372</v>
      </c>
      <c r="G7975">
        <v>41333014</v>
      </c>
      <c r="H7975">
        <v>1003369664</v>
      </c>
      <c r="I7975" t="s">
        <v>39373</v>
      </c>
      <c r="J7975" t="s">
        <v>39374</v>
      </c>
      <c r="K7975" t="s">
        <v>39375</v>
      </c>
      <c r="L7975" t="s">
        <v>51964</v>
      </c>
      <c r="M7975">
        <v>2700</v>
      </c>
      <c r="N7975" t="s">
        <v>2789</v>
      </c>
      <c r="R7975" s="1">
        <v>43812</v>
      </c>
      <c r="S7975" t="s">
        <v>56</v>
      </c>
      <c r="T7975">
        <v>773</v>
      </c>
      <c r="U7975" t="s">
        <v>48099</v>
      </c>
      <c r="W7975">
        <v>2</v>
      </c>
      <c r="X7975" t="s">
        <v>57</v>
      </c>
      <c r="Y7975">
        <v>1</v>
      </c>
      <c r="Z7975" t="s">
        <v>46545</v>
      </c>
      <c r="AA7975">
        <v>6</v>
      </c>
      <c r="AB7975">
        <v>191008</v>
      </c>
      <c r="AC7975">
        <v>121</v>
      </c>
      <c r="AD7975" t="s">
        <v>70</v>
      </c>
      <c r="AE7975">
        <v>1012</v>
      </c>
      <c r="AF7975" t="s">
        <v>71</v>
      </c>
      <c r="AG7975">
        <v>1</v>
      </c>
      <c r="AH7975" t="s">
        <v>44482</v>
      </c>
      <c r="AI7975">
        <v>21</v>
      </c>
      <c r="AJ7975" t="s">
        <v>52613</v>
      </c>
      <c r="AK7975">
        <v>773</v>
      </c>
      <c r="AL7975" t="s">
        <v>48099</v>
      </c>
      <c r="AQ7975" t="s">
        <v>39376</v>
      </c>
      <c r="AR7975" t="s">
        <v>39377</v>
      </c>
      <c r="AS7975">
        <v>0</v>
      </c>
      <c r="AT7975" t="s">
        <v>61</v>
      </c>
      <c r="AU7975" t="s">
        <v>47895</v>
      </c>
      <c r="AX7975">
        <v>56.796216049999998</v>
      </c>
      <c r="AY7975">
        <v>8.8569642900000005</v>
      </c>
      <c r="AZ7975" t="s">
        <v>62</v>
      </c>
      <c r="BA7975">
        <v>1081</v>
      </c>
      <c r="BB7975" t="s">
        <v>1844</v>
      </c>
    </row>
    <row r="7976" spans="1:54" x14ac:dyDescent="0.25">
      <c r="A7976" s="1">
        <v>45200</v>
      </c>
      <c r="B7976">
        <v>773012</v>
      </c>
      <c r="C7976" t="s">
        <v>39378</v>
      </c>
      <c r="D7976">
        <v>7970</v>
      </c>
      <c r="E7976" t="s">
        <v>39379</v>
      </c>
      <c r="F7976" t="s">
        <v>39380</v>
      </c>
      <c r="I7976" t="s">
        <v>39381</v>
      </c>
      <c r="K7976" t="s">
        <v>39382</v>
      </c>
      <c r="L7976" t="s">
        <v>39383</v>
      </c>
      <c r="M7976">
        <v>9440</v>
      </c>
      <c r="N7976">
        <v>2</v>
      </c>
      <c r="R7976" s="1">
        <v>40162</v>
      </c>
      <c r="S7976" t="s">
        <v>80</v>
      </c>
      <c r="T7976">
        <v>773</v>
      </c>
      <c r="U7976" t="s">
        <v>48099</v>
      </c>
      <c r="V7976" s="1">
        <v>33390</v>
      </c>
      <c r="W7976">
        <v>2</v>
      </c>
      <c r="X7976" t="s">
        <v>57</v>
      </c>
      <c r="Y7976">
        <v>1</v>
      </c>
      <c r="Z7976" t="s">
        <v>46545</v>
      </c>
      <c r="AA7976">
        <v>4</v>
      </c>
      <c r="AB7976">
        <v>195408</v>
      </c>
      <c r="AC7976">
        <v>121</v>
      </c>
      <c r="AD7976" t="s">
        <v>70</v>
      </c>
      <c r="AE7976">
        <v>1012</v>
      </c>
      <c r="AF7976" t="s">
        <v>71</v>
      </c>
      <c r="AG7976">
        <v>3</v>
      </c>
      <c r="AH7976" t="s">
        <v>81</v>
      </c>
      <c r="AI7976">
        <v>21</v>
      </c>
      <c r="AJ7976" t="s">
        <v>52613</v>
      </c>
      <c r="AK7976">
        <v>773</v>
      </c>
      <c r="AL7976" t="s">
        <v>48099</v>
      </c>
      <c r="AS7976">
        <v>0</v>
      </c>
      <c r="AT7976" t="s">
        <v>61</v>
      </c>
      <c r="AU7976" t="s">
        <v>39384</v>
      </c>
      <c r="AX7976">
        <v>56.740151438831198</v>
      </c>
      <c r="AY7976">
        <v>8.6575647895674397</v>
      </c>
      <c r="AZ7976" t="s">
        <v>62</v>
      </c>
      <c r="BA7976">
        <v>1081</v>
      </c>
      <c r="BB7976" t="s">
        <v>1844</v>
      </c>
    </row>
    <row r="7977" spans="1:54" x14ac:dyDescent="0.25">
      <c r="A7977" s="1">
        <v>45200</v>
      </c>
      <c r="B7977">
        <v>773013</v>
      </c>
      <c r="C7977" t="s">
        <v>39385</v>
      </c>
      <c r="D7977">
        <v>7900</v>
      </c>
      <c r="E7977" t="s">
        <v>48098</v>
      </c>
      <c r="F7977" t="s">
        <v>39386</v>
      </c>
      <c r="G7977">
        <v>41333014</v>
      </c>
      <c r="H7977">
        <v>1003369986</v>
      </c>
      <c r="I7977" t="s">
        <v>39387</v>
      </c>
      <c r="J7977" t="s">
        <v>39388</v>
      </c>
      <c r="K7977" t="s">
        <v>39389</v>
      </c>
      <c r="L7977" t="s">
        <v>46384</v>
      </c>
      <c r="M7977">
        <v>7170</v>
      </c>
      <c r="N7977">
        <v>11</v>
      </c>
      <c r="R7977" s="1">
        <v>41940</v>
      </c>
      <c r="S7977" t="s">
        <v>56</v>
      </c>
      <c r="T7977">
        <v>773</v>
      </c>
      <c r="U7977" t="s">
        <v>48099</v>
      </c>
      <c r="V7977" s="1">
        <v>41851</v>
      </c>
      <c r="W7977">
        <v>2</v>
      </c>
      <c r="X7977" t="s">
        <v>57</v>
      </c>
      <c r="Y7977">
        <v>1</v>
      </c>
      <c r="Z7977" t="s">
        <v>46545</v>
      </c>
      <c r="AA7977">
        <v>6</v>
      </c>
      <c r="AB7977">
        <v>192408</v>
      </c>
      <c r="AC7977">
        <v>121</v>
      </c>
      <c r="AD7977" t="s">
        <v>70</v>
      </c>
      <c r="AE7977">
        <v>1012</v>
      </c>
      <c r="AF7977" t="s">
        <v>71</v>
      </c>
      <c r="AG7977">
        <v>3</v>
      </c>
      <c r="AH7977" t="s">
        <v>81</v>
      </c>
      <c r="AI7977">
        <v>21</v>
      </c>
      <c r="AJ7977" t="s">
        <v>52613</v>
      </c>
      <c r="AK7977">
        <v>773</v>
      </c>
      <c r="AL7977" t="s">
        <v>48099</v>
      </c>
      <c r="AQ7977" t="s">
        <v>39390</v>
      </c>
      <c r="AR7977" t="s">
        <v>39391</v>
      </c>
      <c r="AS7977">
        <v>0</v>
      </c>
      <c r="AT7977" t="s">
        <v>61</v>
      </c>
      <c r="AU7977" t="s">
        <v>45190</v>
      </c>
      <c r="AX7977">
        <v>56.921920913924701</v>
      </c>
      <c r="AY7977">
        <v>8.8679338387076303</v>
      </c>
      <c r="AZ7977" t="s">
        <v>62</v>
      </c>
      <c r="BA7977">
        <v>1081</v>
      </c>
      <c r="BB7977" t="s">
        <v>1844</v>
      </c>
    </row>
    <row r="7978" spans="1:54" x14ac:dyDescent="0.25">
      <c r="A7978" s="1">
        <v>45200</v>
      </c>
      <c r="B7978">
        <v>773014</v>
      </c>
      <c r="C7978" t="s">
        <v>39392</v>
      </c>
      <c r="D7978">
        <v>7950</v>
      </c>
      <c r="E7978" t="s">
        <v>39333</v>
      </c>
      <c r="F7978" t="s">
        <v>39393</v>
      </c>
      <c r="I7978" t="s">
        <v>39394</v>
      </c>
      <c r="K7978" t="s">
        <v>39395</v>
      </c>
      <c r="L7978" t="s">
        <v>39396</v>
      </c>
      <c r="R7978" s="1">
        <v>40162</v>
      </c>
      <c r="S7978" t="s">
        <v>80</v>
      </c>
      <c r="T7978">
        <v>773</v>
      </c>
      <c r="U7978" t="s">
        <v>48099</v>
      </c>
      <c r="V7978" s="1">
        <v>28642</v>
      </c>
      <c r="W7978">
        <v>2</v>
      </c>
      <c r="X7978" t="s">
        <v>57</v>
      </c>
      <c r="Y7978">
        <v>1</v>
      </c>
      <c r="Z7978" t="s">
        <v>46545</v>
      </c>
      <c r="AA7978">
        <v>7</v>
      </c>
      <c r="AC7978">
        <v>121</v>
      </c>
      <c r="AD7978" t="s">
        <v>70</v>
      </c>
      <c r="AE7978">
        <v>1012</v>
      </c>
      <c r="AF7978" t="s">
        <v>71</v>
      </c>
      <c r="AG7978">
        <v>3</v>
      </c>
      <c r="AH7978" t="s">
        <v>81</v>
      </c>
      <c r="AI7978">
        <v>22</v>
      </c>
      <c r="AJ7978" t="s">
        <v>52628</v>
      </c>
      <c r="AK7978">
        <v>773</v>
      </c>
      <c r="AL7978" t="s">
        <v>48099</v>
      </c>
      <c r="AS7978">
        <v>0</v>
      </c>
      <c r="AT7978" t="s">
        <v>61</v>
      </c>
      <c r="AU7978" t="s">
        <v>39396</v>
      </c>
      <c r="AZ7978" t="s">
        <v>62</v>
      </c>
      <c r="BA7978">
        <v>1081</v>
      </c>
      <c r="BB7978" t="s">
        <v>1844</v>
      </c>
    </row>
    <row r="7979" spans="1:54" x14ac:dyDescent="0.25">
      <c r="A7979" s="1">
        <v>45200</v>
      </c>
      <c r="B7979">
        <v>773015</v>
      </c>
      <c r="C7979" t="s">
        <v>39397</v>
      </c>
      <c r="D7979">
        <v>7950</v>
      </c>
      <c r="E7979" t="s">
        <v>39333</v>
      </c>
      <c r="F7979" t="s">
        <v>39398</v>
      </c>
      <c r="I7979" t="s">
        <v>11809</v>
      </c>
      <c r="J7979" t="s">
        <v>39399</v>
      </c>
      <c r="K7979" t="s">
        <v>39400</v>
      </c>
      <c r="L7979" t="s">
        <v>39401</v>
      </c>
      <c r="M7979">
        <v>7130</v>
      </c>
      <c r="N7979">
        <v>12</v>
      </c>
      <c r="R7979" s="1">
        <v>40162</v>
      </c>
      <c r="S7979" t="s">
        <v>80</v>
      </c>
      <c r="T7979">
        <v>773</v>
      </c>
      <c r="U7979" t="s">
        <v>48099</v>
      </c>
      <c r="V7979" s="1">
        <v>36678</v>
      </c>
      <c r="W7979">
        <v>2</v>
      </c>
      <c r="X7979" t="s">
        <v>57</v>
      </c>
      <c r="Y7979">
        <v>1</v>
      </c>
      <c r="Z7979" t="s">
        <v>46545</v>
      </c>
      <c r="AA7979">
        <v>6</v>
      </c>
      <c r="AB7979">
        <v>195108</v>
      </c>
      <c r="AC7979">
        <v>121</v>
      </c>
      <c r="AD7979" t="s">
        <v>70</v>
      </c>
      <c r="AE7979">
        <v>1012</v>
      </c>
      <c r="AF7979" t="s">
        <v>71</v>
      </c>
      <c r="AG7979">
        <v>3</v>
      </c>
      <c r="AH7979" t="s">
        <v>81</v>
      </c>
      <c r="AI7979">
        <v>22</v>
      </c>
      <c r="AJ7979" t="s">
        <v>52628</v>
      </c>
      <c r="AK7979">
        <v>773</v>
      </c>
      <c r="AL7979" t="s">
        <v>48099</v>
      </c>
      <c r="AS7979">
        <v>0</v>
      </c>
      <c r="AT7979" t="s">
        <v>61</v>
      </c>
      <c r="AU7979" t="s">
        <v>3942</v>
      </c>
      <c r="AW7979" t="s">
        <v>39402</v>
      </c>
      <c r="AZ7979" t="s">
        <v>62</v>
      </c>
      <c r="BA7979">
        <v>1081</v>
      </c>
      <c r="BB7979" t="s">
        <v>1844</v>
      </c>
    </row>
    <row r="7980" spans="1:54" x14ac:dyDescent="0.25">
      <c r="A7980" s="1">
        <v>45200</v>
      </c>
      <c r="B7980">
        <v>773016</v>
      </c>
      <c r="C7980" t="s">
        <v>39403</v>
      </c>
      <c r="D7980">
        <v>7900</v>
      </c>
      <c r="E7980" t="s">
        <v>48098</v>
      </c>
      <c r="F7980" t="s">
        <v>39404</v>
      </c>
      <c r="I7980" t="s">
        <v>51965</v>
      </c>
      <c r="K7980" t="s">
        <v>39405</v>
      </c>
      <c r="L7980" t="s">
        <v>39406</v>
      </c>
      <c r="M7980">
        <v>7200</v>
      </c>
      <c r="N7980">
        <v>8</v>
      </c>
      <c r="R7980" s="1">
        <v>40162</v>
      </c>
      <c r="S7980" t="s">
        <v>80</v>
      </c>
      <c r="T7980">
        <v>773</v>
      </c>
      <c r="U7980" t="s">
        <v>48099</v>
      </c>
      <c r="V7980" s="1">
        <v>33390</v>
      </c>
      <c r="W7980">
        <v>2</v>
      </c>
      <c r="X7980" t="s">
        <v>57</v>
      </c>
      <c r="Y7980">
        <v>1</v>
      </c>
      <c r="Z7980" t="s">
        <v>46545</v>
      </c>
      <c r="AA7980">
        <v>7</v>
      </c>
      <c r="AB7980">
        <v>196208</v>
      </c>
      <c r="AC7980">
        <v>121</v>
      </c>
      <c r="AD7980" t="s">
        <v>70</v>
      </c>
      <c r="AE7980">
        <v>1012</v>
      </c>
      <c r="AF7980" t="s">
        <v>71</v>
      </c>
      <c r="AG7980">
        <v>3</v>
      </c>
      <c r="AH7980" t="s">
        <v>81</v>
      </c>
      <c r="AI7980">
        <v>22</v>
      </c>
      <c r="AJ7980" t="s">
        <v>52628</v>
      </c>
      <c r="AK7980">
        <v>773</v>
      </c>
      <c r="AL7980" t="s">
        <v>48099</v>
      </c>
      <c r="AS7980">
        <v>0</v>
      </c>
      <c r="AT7980" t="s">
        <v>61</v>
      </c>
      <c r="AU7980" t="s">
        <v>3786</v>
      </c>
      <c r="AX7980">
        <v>56.777599898107603</v>
      </c>
      <c r="AY7980">
        <v>8.6501692477457599</v>
      </c>
      <c r="AZ7980" t="s">
        <v>62</v>
      </c>
      <c r="BA7980">
        <v>1081</v>
      </c>
      <c r="BB7980" t="s">
        <v>1844</v>
      </c>
    </row>
    <row r="7981" spans="1:54" x14ac:dyDescent="0.25">
      <c r="A7981" s="1">
        <v>45200</v>
      </c>
      <c r="B7981">
        <v>773017</v>
      </c>
      <c r="C7981" t="s">
        <v>51966</v>
      </c>
      <c r="D7981">
        <v>7900</v>
      </c>
      <c r="E7981" t="s">
        <v>48098</v>
      </c>
      <c r="F7981" t="s">
        <v>51967</v>
      </c>
      <c r="I7981" t="s">
        <v>51968</v>
      </c>
      <c r="J7981" t="s">
        <v>39407</v>
      </c>
      <c r="K7981" t="s">
        <v>39408</v>
      </c>
      <c r="L7981" t="s">
        <v>51969</v>
      </c>
      <c r="M7981">
        <v>4090</v>
      </c>
      <c r="N7981">
        <v>18</v>
      </c>
      <c r="R7981" s="1">
        <v>40162</v>
      </c>
      <c r="S7981" t="s">
        <v>80</v>
      </c>
      <c r="T7981">
        <v>773</v>
      </c>
      <c r="U7981" t="s">
        <v>48099</v>
      </c>
      <c r="V7981" s="1">
        <v>36678</v>
      </c>
      <c r="W7981">
        <v>2</v>
      </c>
      <c r="X7981" t="s">
        <v>57</v>
      </c>
      <c r="Y7981">
        <v>1</v>
      </c>
      <c r="Z7981" t="s">
        <v>46545</v>
      </c>
      <c r="AA7981">
        <v>6</v>
      </c>
      <c r="AB7981">
        <v>195608</v>
      </c>
      <c r="AC7981">
        <v>121</v>
      </c>
      <c r="AD7981" t="s">
        <v>70</v>
      </c>
      <c r="AE7981">
        <v>1012</v>
      </c>
      <c r="AF7981" t="s">
        <v>71</v>
      </c>
      <c r="AG7981">
        <v>3</v>
      </c>
      <c r="AH7981" t="s">
        <v>81</v>
      </c>
      <c r="AI7981">
        <v>21</v>
      </c>
      <c r="AJ7981" t="s">
        <v>52613</v>
      </c>
      <c r="AK7981">
        <v>773</v>
      </c>
      <c r="AL7981" t="s">
        <v>48099</v>
      </c>
      <c r="AS7981">
        <v>0</v>
      </c>
      <c r="AT7981" t="s">
        <v>61</v>
      </c>
      <c r="AU7981" t="s">
        <v>3889</v>
      </c>
      <c r="AZ7981" t="s">
        <v>62</v>
      </c>
      <c r="BA7981">
        <v>1081</v>
      </c>
      <c r="BB7981" t="s">
        <v>1844</v>
      </c>
    </row>
    <row r="7982" spans="1:54" x14ac:dyDescent="0.25">
      <c r="A7982" s="1">
        <v>45200</v>
      </c>
      <c r="B7982">
        <v>773018</v>
      </c>
      <c r="C7982" t="s">
        <v>39409</v>
      </c>
      <c r="D7982">
        <v>7980</v>
      </c>
      <c r="E7982" t="s">
        <v>39410</v>
      </c>
      <c r="F7982" t="s">
        <v>51970</v>
      </c>
      <c r="G7982">
        <v>41333014</v>
      </c>
      <c r="H7982">
        <v>1003370004</v>
      </c>
      <c r="I7982" t="s">
        <v>39411</v>
      </c>
      <c r="J7982" t="s">
        <v>39412</v>
      </c>
      <c r="K7982" t="s">
        <v>39344</v>
      </c>
      <c r="L7982" t="s">
        <v>39413</v>
      </c>
      <c r="M7982">
        <v>7430</v>
      </c>
      <c r="N7982">
        <v>61</v>
      </c>
      <c r="R7982" s="1">
        <v>43789</v>
      </c>
      <c r="S7982" t="s">
        <v>56</v>
      </c>
      <c r="T7982">
        <v>773</v>
      </c>
      <c r="U7982" t="s">
        <v>48099</v>
      </c>
      <c r="W7982">
        <v>2</v>
      </c>
      <c r="X7982" t="s">
        <v>57</v>
      </c>
      <c r="Y7982">
        <v>1</v>
      </c>
      <c r="Z7982" t="s">
        <v>46545</v>
      </c>
      <c r="AA7982">
        <v>6</v>
      </c>
      <c r="AB7982">
        <v>195508</v>
      </c>
      <c r="AC7982">
        <v>121</v>
      </c>
      <c r="AD7982" t="s">
        <v>70</v>
      </c>
      <c r="AE7982">
        <v>1012</v>
      </c>
      <c r="AF7982" t="s">
        <v>71</v>
      </c>
      <c r="AG7982">
        <v>1</v>
      </c>
      <c r="AH7982" t="s">
        <v>44482</v>
      </c>
      <c r="AI7982">
        <v>21</v>
      </c>
      <c r="AJ7982" t="s">
        <v>52613</v>
      </c>
      <c r="AK7982">
        <v>773</v>
      </c>
      <c r="AL7982" t="s">
        <v>48099</v>
      </c>
      <c r="AQ7982" t="s">
        <v>39414</v>
      </c>
      <c r="AR7982" t="s">
        <v>51971</v>
      </c>
      <c r="AS7982">
        <v>0</v>
      </c>
      <c r="AT7982" t="s">
        <v>61</v>
      </c>
      <c r="AU7982" t="s">
        <v>39415</v>
      </c>
      <c r="AX7982">
        <v>56.75598978</v>
      </c>
      <c r="AY7982">
        <v>8.7260822400000002</v>
      </c>
      <c r="AZ7982" t="s">
        <v>62</v>
      </c>
      <c r="BA7982">
        <v>1081</v>
      </c>
      <c r="BB7982" t="s">
        <v>1844</v>
      </c>
    </row>
    <row r="7983" spans="1:54" x14ac:dyDescent="0.25">
      <c r="A7983" s="1">
        <v>45200</v>
      </c>
      <c r="B7983">
        <v>773019</v>
      </c>
      <c r="C7983" t="s">
        <v>55187</v>
      </c>
      <c r="D7983">
        <v>7990</v>
      </c>
      <c r="E7983" t="s">
        <v>55188</v>
      </c>
      <c r="F7983" t="s">
        <v>55189</v>
      </c>
      <c r="I7983" t="s">
        <v>46385</v>
      </c>
      <c r="K7983" t="s">
        <v>39416</v>
      </c>
      <c r="L7983" t="s">
        <v>55190</v>
      </c>
      <c r="M7983">
        <v>7190</v>
      </c>
      <c r="N7983">
        <v>9</v>
      </c>
      <c r="R7983" s="1">
        <v>40162</v>
      </c>
      <c r="S7983" t="s">
        <v>80</v>
      </c>
      <c r="T7983">
        <v>773</v>
      </c>
      <c r="U7983" t="s">
        <v>48099</v>
      </c>
      <c r="V7983" s="1">
        <v>33390</v>
      </c>
      <c r="W7983">
        <v>2</v>
      </c>
      <c r="X7983" t="s">
        <v>57</v>
      </c>
      <c r="Y7983">
        <v>1</v>
      </c>
      <c r="Z7983" t="s">
        <v>46545</v>
      </c>
      <c r="AA7983">
        <v>7</v>
      </c>
      <c r="AB7983">
        <v>196108</v>
      </c>
      <c r="AC7983">
        <v>121</v>
      </c>
      <c r="AD7983" t="s">
        <v>70</v>
      </c>
      <c r="AE7983">
        <v>1012</v>
      </c>
      <c r="AF7983" t="s">
        <v>71</v>
      </c>
      <c r="AG7983">
        <v>3</v>
      </c>
      <c r="AH7983" t="s">
        <v>81</v>
      </c>
      <c r="AI7983">
        <v>22</v>
      </c>
      <c r="AJ7983" t="s">
        <v>52628</v>
      </c>
      <c r="AK7983">
        <v>773</v>
      </c>
      <c r="AL7983" t="s">
        <v>48099</v>
      </c>
      <c r="AS7983">
        <v>0</v>
      </c>
      <c r="AT7983" t="s">
        <v>61</v>
      </c>
      <c r="AU7983" t="s">
        <v>4321</v>
      </c>
      <c r="AX7983">
        <v>56.718687063914999</v>
      </c>
      <c r="AY7983">
        <v>8.76050017044264</v>
      </c>
      <c r="AZ7983" t="s">
        <v>62</v>
      </c>
      <c r="BA7983">
        <v>1081</v>
      </c>
      <c r="BB7983" t="s">
        <v>1844</v>
      </c>
    </row>
    <row r="7984" spans="1:54" x14ac:dyDescent="0.25">
      <c r="A7984" s="1">
        <v>45200</v>
      </c>
      <c r="B7984">
        <v>773020</v>
      </c>
      <c r="C7984" t="s">
        <v>39417</v>
      </c>
      <c r="D7984">
        <v>7990</v>
      </c>
      <c r="E7984" t="s">
        <v>55188</v>
      </c>
      <c r="F7984" t="s">
        <v>39418</v>
      </c>
      <c r="G7984">
        <v>41333014</v>
      </c>
      <c r="H7984">
        <v>1003369688</v>
      </c>
      <c r="I7984" t="s">
        <v>39366</v>
      </c>
      <c r="J7984" t="s">
        <v>39419</v>
      </c>
      <c r="K7984" t="s">
        <v>39420</v>
      </c>
      <c r="L7984" t="s">
        <v>51972</v>
      </c>
      <c r="M7984">
        <v>3230</v>
      </c>
      <c r="N7984">
        <v>76</v>
      </c>
      <c r="R7984" s="1">
        <v>40162</v>
      </c>
      <c r="S7984" t="s">
        <v>80</v>
      </c>
      <c r="T7984">
        <v>773</v>
      </c>
      <c r="U7984" t="s">
        <v>48099</v>
      </c>
      <c r="V7984" s="1">
        <v>39264</v>
      </c>
      <c r="W7984">
        <v>2</v>
      </c>
      <c r="X7984" t="s">
        <v>57</v>
      </c>
      <c r="Y7984">
        <v>1</v>
      </c>
      <c r="Z7984" t="s">
        <v>46545</v>
      </c>
      <c r="AA7984">
        <v>6</v>
      </c>
      <c r="AB7984">
        <v>195909</v>
      </c>
      <c r="AC7984">
        <v>121</v>
      </c>
      <c r="AD7984" t="s">
        <v>70</v>
      </c>
      <c r="AE7984">
        <v>1012</v>
      </c>
      <c r="AF7984" t="s">
        <v>71</v>
      </c>
      <c r="AG7984">
        <v>3</v>
      </c>
      <c r="AH7984" t="s">
        <v>81</v>
      </c>
      <c r="AI7984">
        <v>21</v>
      </c>
      <c r="AJ7984" t="s">
        <v>52613</v>
      </c>
      <c r="AK7984">
        <v>773</v>
      </c>
      <c r="AL7984" t="s">
        <v>48099</v>
      </c>
      <c r="AQ7984" t="s">
        <v>39421</v>
      </c>
      <c r="AR7984" t="s">
        <v>39422</v>
      </c>
      <c r="AS7984">
        <v>0</v>
      </c>
      <c r="AT7984" t="s">
        <v>61</v>
      </c>
      <c r="AU7984" t="s">
        <v>51973</v>
      </c>
      <c r="AX7984">
        <v>56.694018416837203</v>
      </c>
      <c r="AY7984">
        <v>8.6883625917739398</v>
      </c>
      <c r="AZ7984" t="s">
        <v>62</v>
      </c>
      <c r="BA7984">
        <v>1081</v>
      </c>
      <c r="BB7984" t="s">
        <v>1844</v>
      </c>
    </row>
    <row r="7985" spans="1:54" x14ac:dyDescent="0.25">
      <c r="A7985" s="1">
        <v>45200</v>
      </c>
      <c r="B7985">
        <v>773021</v>
      </c>
      <c r="C7985" t="s">
        <v>39423</v>
      </c>
      <c r="D7985">
        <v>7950</v>
      </c>
      <c r="E7985" t="s">
        <v>39333</v>
      </c>
      <c r="F7985" t="s">
        <v>39424</v>
      </c>
      <c r="G7985">
        <v>17134310</v>
      </c>
      <c r="H7985">
        <v>1001229569</v>
      </c>
      <c r="I7985" t="s">
        <v>51974</v>
      </c>
      <c r="J7985" t="s">
        <v>39425</v>
      </c>
      <c r="K7985" t="s">
        <v>39425</v>
      </c>
      <c r="L7985" t="s">
        <v>39426</v>
      </c>
      <c r="M7985">
        <v>2000</v>
      </c>
      <c r="N7985">
        <v>13</v>
      </c>
      <c r="R7985" s="1">
        <v>45180</v>
      </c>
      <c r="S7985" t="s">
        <v>877</v>
      </c>
      <c r="W7985">
        <v>5</v>
      </c>
      <c r="X7985" t="s">
        <v>557</v>
      </c>
      <c r="Y7985">
        <v>1</v>
      </c>
      <c r="Z7985" t="s">
        <v>46545</v>
      </c>
      <c r="AA7985">
        <v>9</v>
      </c>
      <c r="AB7985">
        <v>186901</v>
      </c>
      <c r="AC7985">
        <v>121</v>
      </c>
      <c r="AD7985" t="s">
        <v>70</v>
      </c>
      <c r="AE7985">
        <v>1013</v>
      </c>
      <c r="AF7985" t="s">
        <v>558</v>
      </c>
      <c r="AG7985">
        <v>1</v>
      </c>
      <c r="AH7985" t="s">
        <v>44482</v>
      </c>
      <c r="AI7985">
        <v>21</v>
      </c>
      <c r="AJ7985" t="s">
        <v>52613</v>
      </c>
      <c r="AK7985">
        <v>773</v>
      </c>
      <c r="AL7985" t="s">
        <v>48099</v>
      </c>
      <c r="AQ7985" t="s">
        <v>39427</v>
      </c>
      <c r="AR7985" t="s">
        <v>39428</v>
      </c>
      <c r="AS7985">
        <v>0</v>
      </c>
      <c r="AT7985" t="s">
        <v>61</v>
      </c>
      <c r="AU7985" t="s">
        <v>39429</v>
      </c>
      <c r="AX7985">
        <v>56.868516329999999</v>
      </c>
      <c r="AY7985">
        <v>8.7341664300000001</v>
      </c>
      <c r="AZ7985" t="s">
        <v>62</v>
      </c>
      <c r="BA7985">
        <v>1081</v>
      </c>
      <c r="BB7985" t="s">
        <v>1844</v>
      </c>
    </row>
    <row r="7986" spans="1:54" x14ac:dyDescent="0.25">
      <c r="A7986" s="1">
        <v>45200</v>
      </c>
      <c r="B7986">
        <v>773022</v>
      </c>
      <c r="C7986" t="s">
        <v>39430</v>
      </c>
      <c r="D7986">
        <v>7950</v>
      </c>
      <c r="E7986" t="s">
        <v>39333</v>
      </c>
      <c r="F7986" t="s">
        <v>39431</v>
      </c>
      <c r="G7986">
        <v>24496317</v>
      </c>
      <c r="H7986">
        <v>1001572478</v>
      </c>
      <c r="I7986" t="s">
        <v>39432</v>
      </c>
      <c r="J7986" t="s">
        <v>39433</v>
      </c>
      <c r="K7986" t="s">
        <v>39433</v>
      </c>
      <c r="L7986" t="s">
        <v>45831</v>
      </c>
      <c r="M7986">
        <v>7220</v>
      </c>
      <c r="N7986">
        <v>4</v>
      </c>
      <c r="R7986" s="1">
        <v>42678</v>
      </c>
      <c r="S7986" t="s">
        <v>56</v>
      </c>
      <c r="V7986" s="1">
        <v>41851</v>
      </c>
      <c r="W7986">
        <v>5</v>
      </c>
      <c r="X7986" t="s">
        <v>557</v>
      </c>
      <c r="Y7986">
        <v>1</v>
      </c>
      <c r="Z7986" t="s">
        <v>46545</v>
      </c>
      <c r="AA7986">
        <v>7</v>
      </c>
      <c r="AB7986">
        <v>186810</v>
      </c>
      <c r="AC7986">
        <v>121</v>
      </c>
      <c r="AD7986" t="s">
        <v>70</v>
      </c>
      <c r="AE7986">
        <v>1013</v>
      </c>
      <c r="AF7986" t="s">
        <v>558</v>
      </c>
      <c r="AG7986">
        <v>3</v>
      </c>
      <c r="AH7986" t="s">
        <v>81</v>
      </c>
      <c r="AI7986">
        <v>22</v>
      </c>
      <c r="AJ7986" t="s">
        <v>52628</v>
      </c>
      <c r="AK7986">
        <v>773</v>
      </c>
      <c r="AL7986" t="s">
        <v>48099</v>
      </c>
      <c r="AQ7986" t="s">
        <v>39434</v>
      </c>
      <c r="AR7986" t="s">
        <v>39435</v>
      </c>
      <c r="AS7986">
        <v>0</v>
      </c>
      <c r="AT7986" t="s">
        <v>61</v>
      </c>
      <c r="AU7986" t="s">
        <v>45106</v>
      </c>
      <c r="AX7986">
        <v>56.8491804380349</v>
      </c>
      <c r="AY7986">
        <v>8.6602975634336108</v>
      </c>
      <c r="AZ7986" t="s">
        <v>62</v>
      </c>
      <c r="BA7986">
        <v>1081</v>
      </c>
      <c r="BB7986" t="s">
        <v>1844</v>
      </c>
    </row>
    <row r="7987" spans="1:54" x14ac:dyDescent="0.25">
      <c r="A7987" s="1">
        <v>45200</v>
      </c>
      <c r="B7987">
        <v>773023</v>
      </c>
      <c r="C7987" t="s">
        <v>55191</v>
      </c>
      <c r="D7987">
        <v>7950</v>
      </c>
      <c r="E7987" t="s">
        <v>39333</v>
      </c>
      <c r="F7987" t="s">
        <v>55192</v>
      </c>
      <c r="G7987">
        <v>13528012</v>
      </c>
      <c r="H7987">
        <v>1000580361</v>
      </c>
      <c r="I7987" t="s">
        <v>39436</v>
      </c>
      <c r="K7987" t="s">
        <v>39437</v>
      </c>
      <c r="L7987" t="s">
        <v>51975</v>
      </c>
      <c r="M7987">
        <v>8270</v>
      </c>
      <c r="N7987">
        <v>43</v>
      </c>
      <c r="R7987" s="1">
        <v>43584</v>
      </c>
      <c r="S7987" t="s">
        <v>56</v>
      </c>
      <c r="W7987">
        <v>5</v>
      </c>
      <c r="X7987" t="s">
        <v>557</v>
      </c>
      <c r="Y7987">
        <v>1</v>
      </c>
      <c r="Z7987" t="s">
        <v>46545</v>
      </c>
      <c r="AA7987">
        <v>8</v>
      </c>
      <c r="AB7987">
        <v>186108</v>
      </c>
      <c r="AC7987">
        <v>121</v>
      </c>
      <c r="AD7987" t="s">
        <v>70</v>
      </c>
      <c r="AE7987">
        <v>1013</v>
      </c>
      <c r="AF7987" t="s">
        <v>558</v>
      </c>
      <c r="AG7987">
        <v>1</v>
      </c>
      <c r="AH7987" t="s">
        <v>44482</v>
      </c>
      <c r="AI7987">
        <v>22</v>
      </c>
      <c r="AJ7987" t="s">
        <v>52628</v>
      </c>
      <c r="AK7987">
        <v>773</v>
      </c>
      <c r="AL7987" t="s">
        <v>48099</v>
      </c>
      <c r="AQ7987" t="s">
        <v>39438</v>
      </c>
      <c r="AR7987" t="s">
        <v>39439</v>
      </c>
      <c r="AS7987">
        <v>0</v>
      </c>
      <c r="AT7987" t="s">
        <v>61</v>
      </c>
      <c r="AU7987" t="s">
        <v>51976</v>
      </c>
      <c r="AX7987">
        <v>56.832240880000001</v>
      </c>
      <c r="AY7987">
        <v>8.7135348199999996</v>
      </c>
      <c r="AZ7987" t="s">
        <v>62</v>
      </c>
      <c r="BA7987">
        <v>1081</v>
      </c>
      <c r="BB7987" t="s">
        <v>1844</v>
      </c>
    </row>
    <row r="7988" spans="1:54" x14ac:dyDescent="0.25">
      <c r="A7988" s="1">
        <v>45200</v>
      </c>
      <c r="B7988">
        <v>773024</v>
      </c>
      <c r="C7988" t="s">
        <v>51977</v>
      </c>
      <c r="D7988">
        <v>7900</v>
      </c>
      <c r="E7988" t="s">
        <v>48098</v>
      </c>
      <c r="F7988" t="s">
        <v>51977</v>
      </c>
      <c r="G7988">
        <v>29553610</v>
      </c>
      <c r="H7988">
        <v>1003367429</v>
      </c>
      <c r="I7988" t="s">
        <v>39440</v>
      </c>
      <c r="J7988" t="s">
        <v>39441</v>
      </c>
      <c r="K7988" t="s">
        <v>39442</v>
      </c>
      <c r="L7988" t="s">
        <v>17841</v>
      </c>
      <c r="M7988">
        <v>4810</v>
      </c>
      <c r="N7988">
        <v>95</v>
      </c>
      <c r="R7988" s="1">
        <v>43794</v>
      </c>
      <c r="S7988" t="s">
        <v>80</v>
      </c>
      <c r="W7988">
        <v>4</v>
      </c>
      <c r="X7988" t="s">
        <v>725</v>
      </c>
      <c r="Y7988">
        <v>1</v>
      </c>
      <c r="Z7988" t="s">
        <v>46545</v>
      </c>
      <c r="AB7988">
        <v>194108</v>
      </c>
      <c r="AC7988">
        <v>131</v>
      </c>
      <c r="AD7988" t="s">
        <v>752</v>
      </c>
      <c r="AE7988">
        <v>1061</v>
      </c>
      <c r="AF7988" t="s">
        <v>752</v>
      </c>
      <c r="AG7988">
        <v>1</v>
      </c>
      <c r="AH7988" t="s">
        <v>44482</v>
      </c>
      <c r="AI7988">
        <v>99</v>
      </c>
      <c r="AJ7988" t="s">
        <v>54511</v>
      </c>
      <c r="AK7988">
        <v>773</v>
      </c>
      <c r="AL7988" t="s">
        <v>48099</v>
      </c>
      <c r="AQ7988" t="s">
        <v>39443</v>
      </c>
      <c r="AR7988" t="s">
        <v>39444</v>
      </c>
      <c r="AS7988">
        <v>0</v>
      </c>
      <c r="AT7988" t="s">
        <v>61</v>
      </c>
      <c r="AU7988" t="s">
        <v>17842</v>
      </c>
      <c r="AX7988">
        <v>56.78485972</v>
      </c>
      <c r="AY7988">
        <v>8.8345795700000007</v>
      </c>
      <c r="AZ7988" t="s">
        <v>62</v>
      </c>
      <c r="BA7988">
        <v>1081</v>
      </c>
      <c r="BB7988" t="s">
        <v>1844</v>
      </c>
    </row>
    <row r="7989" spans="1:54" x14ac:dyDescent="0.25">
      <c r="A7989" s="1">
        <v>45200</v>
      </c>
      <c r="B7989">
        <v>773025</v>
      </c>
      <c r="C7989" t="s">
        <v>39445</v>
      </c>
      <c r="D7989">
        <v>7900</v>
      </c>
      <c r="E7989" t="s">
        <v>48098</v>
      </c>
      <c r="F7989" t="s">
        <v>39446</v>
      </c>
      <c r="I7989" t="s">
        <v>39447</v>
      </c>
      <c r="K7989" t="s">
        <v>39448</v>
      </c>
      <c r="L7989" t="s">
        <v>39341</v>
      </c>
      <c r="R7989" s="1">
        <v>40162</v>
      </c>
      <c r="S7989" t="s">
        <v>80</v>
      </c>
      <c r="V7989" s="1">
        <v>30468</v>
      </c>
      <c r="W7989">
        <v>3</v>
      </c>
      <c r="X7989" t="s">
        <v>3496</v>
      </c>
      <c r="Y7989">
        <v>1</v>
      </c>
      <c r="Z7989" t="s">
        <v>46545</v>
      </c>
      <c r="AA7989">
        <v>9</v>
      </c>
      <c r="AB7989">
        <v>197408</v>
      </c>
      <c r="AC7989">
        <v>126</v>
      </c>
      <c r="AD7989" t="s">
        <v>46616</v>
      </c>
      <c r="AE7989">
        <v>1015</v>
      </c>
      <c r="AF7989" t="s">
        <v>46616</v>
      </c>
      <c r="AG7989">
        <v>3</v>
      </c>
      <c r="AH7989" t="s">
        <v>81</v>
      </c>
      <c r="AI7989">
        <v>23</v>
      </c>
      <c r="AJ7989" t="s">
        <v>692</v>
      </c>
      <c r="AK7989">
        <v>773</v>
      </c>
      <c r="AL7989" t="s">
        <v>48099</v>
      </c>
      <c r="AS7989">
        <v>0</v>
      </c>
      <c r="AT7989" t="s">
        <v>61</v>
      </c>
      <c r="AU7989" t="s">
        <v>39341</v>
      </c>
      <c r="AX7989">
        <v>56.896110522618699</v>
      </c>
      <c r="AY7989">
        <v>8.7694882634175109</v>
      </c>
      <c r="AZ7989" t="s">
        <v>62</v>
      </c>
      <c r="BA7989">
        <v>1081</v>
      </c>
      <c r="BB7989" t="s">
        <v>1844</v>
      </c>
    </row>
    <row r="7990" spans="1:54" x14ac:dyDescent="0.25">
      <c r="A7990" s="1">
        <v>45200</v>
      </c>
      <c r="B7990">
        <v>773026</v>
      </c>
      <c r="C7990" t="s">
        <v>39334</v>
      </c>
      <c r="D7990">
        <v>7950</v>
      </c>
      <c r="E7990" t="s">
        <v>39333</v>
      </c>
      <c r="F7990" t="s">
        <v>39334</v>
      </c>
      <c r="G7990">
        <v>41333014</v>
      </c>
      <c r="H7990">
        <v>1019840073</v>
      </c>
      <c r="I7990" t="s">
        <v>51978</v>
      </c>
      <c r="J7990" t="s">
        <v>39449</v>
      </c>
      <c r="K7990" t="s">
        <v>39450</v>
      </c>
      <c r="L7990" t="s">
        <v>54253</v>
      </c>
      <c r="M7990">
        <v>1000</v>
      </c>
      <c r="N7990">
        <v>15</v>
      </c>
      <c r="R7990" s="1">
        <v>45016</v>
      </c>
      <c r="S7990" t="s">
        <v>673</v>
      </c>
      <c r="T7990">
        <v>773</v>
      </c>
      <c r="U7990" t="s">
        <v>48099</v>
      </c>
      <c r="W7990">
        <v>2</v>
      </c>
      <c r="X7990" t="s">
        <v>57</v>
      </c>
      <c r="Y7990">
        <v>1</v>
      </c>
      <c r="Z7990" t="s">
        <v>46545</v>
      </c>
      <c r="AA7990">
        <v>10</v>
      </c>
      <c r="AB7990">
        <v>198308</v>
      </c>
      <c r="AC7990">
        <v>126</v>
      </c>
      <c r="AD7990" t="s">
        <v>46616</v>
      </c>
      <c r="AE7990">
        <v>1015</v>
      </c>
      <c r="AF7990" t="s">
        <v>46616</v>
      </c>
      <c r="AG7990">
        <v>1</v>
      </c>
      <c r="AH7990" t="s">
        <v>44482</v>
      </c>
      <c r="AI7990">
        <v>23</v>
      </c>
      <c r="AJ7990" t="s">
        <v>692</v>
      </c>
      <c r="AK7990">
        <v>773</v>
      </c>
      <c r="AL7990" t="s">
        <v>48099</v>
      </c>
      <c r="AQ7990" t="s">
        <v>39451</v>
      </c>
      <c r="AR7990" t="s">
        <v>39452</v>
      </c>
      <c r="AS7990">
        <v>0</v>
      </c>
      <c r="AT7990" t="s">
        <v>61</v>
      </c>
      <c r="AU7990" t="s">
        <v>54254</v>
      </c>
      <c r="AX7990">
        <v>56.83188285</v>
      </c>
      <c r="AY7990">
        <v>8.7477095800000004</v>
      </c>
      <c r="AZ7990" t="s">
        <v>62</v>
      </c>
      <c r="BA7990">
        <v>1081</v>
      </c>
      <c r="BB7990" t="s">
        <v>1844</v>
      </c>
    </row>
    <row r="7991" spans="1:54" x14ac:dyDescent="0.25">
      <c r="A7991" s="1">
        <v>45200</v>
      </c>
      <c r="B7991">
        <v>773027</v>
      </c>
      <c r="C7991" t="s">
        <v>39453</v>
      </c>
      <c r="D7991">
        <v>7950</v>
      </c>
      <c r="E7991" t="s">
        <v>39333</v>
      </c>
      <c r="F7991" t="s">
        <v>39454</v>
      </c>
      <c r="G7991">
        <v>41333014</v>
      </c>
      <c r="H7991">
        <v>1003369779</v>
      </c>
      <c r="I7991" t="s">
        <v>39455</v>
      </c>
      <c r="J7991" t="s">
        <v>39456</v>
      </c>
      <c r="K7991" t="s">
        <v>39457</v>
      </c>
      <c r="L7991" t="s">
        <v>54253</v>
      </c>
      <c r="M7991">
        <v>1000</v>
      </c>
      <c r="N7991">
        <v>15</v>
      </c>
      <c r="R7991" s="1">
        <v>40162</v>
      </c>
      <c r="S7991" t="s">
        <v>80</v>
      </c>
      <c r="T7991">
        <v>773</v>
      </c>
      <c r="U7991" t="s">
        <v>48099</v>
      </c>
      <c r="V7991" s="1">
        <v>38687</v>
      </c>
      <c r="W7991">
        <v>2</v>
      </c>
      <c r="X7991" t="s">
        <v>57</v>
      </c>
      <c r="Y7991">
        <v>1</v>
      </c>
      <c r="Z7991" t="s">
        <v>46545</v>
      </c>
      <c r="AA7991">
        <v>10</v>
      </c>
      <c r="AB7991">
        <v>198608</v>
      </c>
      <c r="AC7991">
        <v>126</v>
      </c>
      <c r="AD7991" t="s">
        <v>46616</v>
      </c>
      <c r="AE7991">
        <v>1015</v>
      </c>
      <c r="AF7991" t="s">
        <v>46616</v>
      </c>
      <c r="AG7991">
        <v>3</v>
      </c>
      <c r="AH7991" t="s">
        <v>81</v>
      </c>
      <c r="AI7991">
        <v>23</v>
      </c>
      <c r="AJ7991" t="s">
        <v>692</v>
      </c>
      <c r="AK7991">
        <v>773</v>
      </c>
      <c r="AL7991" t="s">
        <v>48099</v>
      </c>
      <c r="AQ7991" t="s">
        <v>39458</v>
      </c>
      <c r="AS7991">
        <v>0</v>
      </c>
      <c r="AT7991" t="s">
        <v>61</v>
      </c>
      <c r="AU7991" t="s">
        <v>54254</v>
      </c>
      <c r="AX7991">
        <v>56.831882848629498</v>
      </c>
      <c r="AY7991">
        <v>8.7477095757739303</v>
      </c>
      <c r="AZ7991" t="s">
        <v>62</v>
      </c>
      <c r="BA7991">
        <v>1081</v>
      </c>
      <c r="BB7991" t="s">
        <v>1844</v>
      </c>
    </row>
    <row r="7992" spans="1:54" x14ac:dyDescent="0.25">
      <c r="A7992" s="1">
        <v>45200</v>
      </c>
      <c r="B7992">
        <v>773028</v>
      </c>
      <c r="C7992" t="s">
        <v>39459</v>
      </c>
      <c r="D7992">
        <v>7960</v>
      </c>
      <c r="E7992" t="s">
        <v>39356</v>
      </c>
      <c r="F7992" t="s">
        <v>39460</v>
      </c>
      <c r="G7992">
        <v>15275499</v>
      </c>
      <c r="H7992">
        <v>1000894089</v>
      </c>
      <c r="I7992" t="s">
        <v>51979</v>
      </c>
      <c r="J7992" t="s">
        <v>39461</v>
      </c>
      <c r="K7992" t="s">
        <v>39462</v>
      </c>
      <c r="L7992" t="s">
        <v>46386</v>
      </c>
      <c r="M7992">
        <v>5750</v>
      </c>
      <c r="N7992">
        <v>325</v>
      </c>
      <c r="R7992" s="1">
        <v>43609</v>
      </c>
      <c r="S7992" t="s">
        <v>56</v>
      </c>
      <c r="W7992">
        <v>5</v>
      </c>
      <c r="X7992" t="s">
        <v>557</v>
      </c>
      <c r="Y7992">
        <v>1</v>
      </c>
      <c r="Z7992" t="s">
        <v>46545</v>
      </c>
      <c r="AA7992">
        <v>9</v>
      </c>
      <c r="AB7992">
        <v>199108</v>
      </c>
      <c r="AC7992">
        <v>121</v>
      </c>
      <c r="AD7992" t="s">
        <v>70</v>
      </c>
      <c r="AE7992">
        <v>1013</v>
      </c>
      <c r="AF7992" t="s">
        <v>558</v>
      </c>
      <c r="AG7992">
        <v>1</v>
      </c>
      <c r="AH7992" t="s">
        <v>44482</v>
      </c>
      <c r="AI7992">
        <v>22</v>
      </c>
      <c r="AJ7992" t="s">
        <v>52628</v>
      </c>
      <c r="AK7992">
        <v>773</v>
      </c>
      <c r="AL7992" t="s">
        <v>48099</v>
      </c>
      <c r="AQ7992" t="s">
        <v>39463</v>
      </c>
      <c r="AR7992" t="s">
        <v>39464</v>
      </c>
      <c r="AS7992">
        <v>0</v>
      </c>
      <c r="AT7992" t="s">
        <v>61</v>
      </c>
      <c r="AU7992" t="s">
        <v>46382</v>
      </c>
      <c r="AX7992">
        <v>56.744565999999999</v>
      </c>
      <c r="AY7992">
        <v>8.6024156299999994</v>
      </c>
      <c r="AZ7992" t="s">
        <v>62</v>
      </c>
      <c r="BA7992">
        <v>1081</v>
      </c>
      <c r="BB7992" t="s">
        <v>1844</v>
      </c>
    </row>
    <row r="7993" spans="1:54" x14ac:dyDescent="0.25">
      <c r="A7993" s="1">
        <v>45200</v>
      </c>
      <c r="B7993">
        <v>773029</v>
      </c>
      <c r="C7993" t="s">
        <v>55193</v>
      </c>
      <c r="D7993">
        <v>7990</v>
      </c>
      <c r="E7993" t="s">
        <v>55188</v>
      </c>
      <c r="F7993" t="s">
        <v>55194</v>
      </c>
      <c r="G7993">
        <v>15289384</v>
      </c>
      <c r="H7993">
        <v>1000897209</v>
      </c>
      <c r="I7993" t="s">
        <v>39465</v>
      </c>
      <c r="K7993" t="s">
        <v>39416</v>
      </c>
      <c r="L7993" t="s">
        <v>55195</v>
      </c>
      <c r="M7993">
        <v>7190</v>
      </c>
      <c r="N7993">
        <v>9</v>
      </c>
      <c r="R7993" s="1">
        <v>44446</v>
      </c>
      <c r="S7993" t="s">
        <v>56</v>
      </c>
      <c r="W7993">
        <v>5</v>
      </c>
      <c r="X7993" t="s">
        <v>557</v>
      </c>
      <c r="Y7993">
        <v>1</v>
      </c>
      <c r="Z7993" t="s">
        <v>46545</v>
      </c>
      <c r="AA7993">
        <v>7</v>
      </c>
      <c r="AB7993">
        <v>199108</v>
      </c>
      <c r="AC7993">
        <v>121</v>
      </c>
      <c r="AD7993" t="s">
        <v>70</v>
      </c>
      <c r="AE7993">
        <v>1013</v>
      </c>
      <c r="AF7993" t="s">
        <v>558</v>
      </c>
      <c r="AG7993">
        <v>1</v>
      </c>
      <c r="AH7993" t="s">
        <v>44482</v>
      </c>
      <c r="AI7993">
        <v>22</v>
      </c>
      <c r="AJ7993" t="s">
        <v>52628</v>
      </c>
      <c r="AK7993">
        <v>773</v>
      </c>
      <c r="AL7993" t="s">
        <v>48099</v>
      </c>
      <c r="AQ7993" t="s">
        <v>39466</v>
      </c>
      <c r="AS7993">
        <v>0</v>
      </c>
      <c r="AT7993" t="s">
        <v>61</v>
      </c>
      <c r="AU7993" t="s">
        <v>4321</v>
      </c>
      <c r="AW7993" t="s">
        <v>55196</v>
      </c>
      <c r="AX7993">
        <v>56.718687070000001</v>
      </c>
      <c r="AY7993">
        <v>8.7605001700000003</v>
      </c>
      <c r="AZ7993" t="s">
        <v>62</v>
      </c>
      <c r="BA7993">
        <v>1081</v>
      </c>
      <c r="BB7993" t="s">
        <v>1844</v>
      </c>
    </row>
    <row r="7994" spans="1:54" x14ac:dyDescent="0.25">
      <c r="A7994" s="1">
        <v>45200</v>
      </c>
      <c r="B7994">
        <v>773030</v>
      </c>
      <c r="C7994" t="s">
        <v>4643</v>
      </c>
      <c r="D7994">
        <v>7900</v>
      </c>
      <c r="E7994" t="s">
        <v>48098</v>
      </c>
      <c r="F7994" t="s">
        <v>4643</v>
      </c>
      <c r="G7994">
        <v>41333014</v>
      </c>
      <c r="H7994">
        <v>1003445461</v>
      </c>
      <c r="I7994" t="s">
        <v>39467</v>
      </c>
      <c r="J7994" t="s">
        <v>39468</v>
      </c>
      <c r="K7994" t="s">
        <v>39469</v>
      </c>
      <c r="L7994" t="s">
        <v>12534</v>
      </c>
      <c r="M7994">
        <v>8805</v>
      </c>
      <c r="N7994">
        <v>2</v>
      </c>
      <c r="R7994" s="1">
        <v>40162</v>
      </c>
      <c r="S7994" t="s">
        <v>80</v>
      </c>
      <c r="T7994">
        <v>773</v>
      </c>
      <c r="U7994" t="s">
        <v>48099</v>
      </c>
      <c r="V7994" s="1">
        <v>38565</v>
      </c>
      <c r="W7994">
        <v>2</v>
      </c>
      <c r="X7994" t="s">
        <v>57</v>
      </c>
      <c r="Y7994">
        <v>1</v>
      </c>
      <c r="Z7994" t="s">
        <v>46545</v>
      </c>
      <c r="AA7994">
        <v>10</v>
      </c>
      <c r="AB7994">
        <v>199901</v>
      </c>
      <c r="AC7994">
        <v>121</v>
      </c>
      <c r="AD7994" t="s">
        <v>70</v>
      </c>
      <c r="AE7994">
        <v>1012</v>
      </c>
      <c r="AF7994" t="s">
        <v>71</v>
      </c>
      <c r="AG7994">
        <v>3</v>
      </c>
      <c r="AH7994" t="s">
        <v>81</v>
      </c>
      <c r="AI7994">
        <v>21</v>
      </c>
      <c r="AJ7994" t="s">
        <v>52613</v>
      </c>
      <c r="AK7994">
        <v>773</v>
      </c>
      <c r="AL7994" t="s">
        <v>48099</v>
      </c>
      <c r="AM7994">
        <v>2</v>
      </c>
      <c r="AN7994" t="s">
        <v>119</v>
      </c>
      <c r="AO7994">
        <v>773001</v>
      </c>
      <c r="AQ7994" t="s">
        <v>39470</v>
      </c>
      <c r="AR7994" t="s">
        <v>39471</v>
      </c>
      <c r="AS7994">
        <v>0</v>
      </c>
      <c r="AT7994" t="s">
        <v>61</v>
      </c>
      <c r="AU7994" t="s">
        <v>12536</v>
      </c>
      <c r="AX7994">
        <v>56.786352651886702</v>
      </c>
      <c r="AY7994">
        <v>8.8344481121311098</v>
      </c>
      <c r="AZ7994" t="s">
        <v>62</v>
      </c>
      <c r="BA7994">
        <v>1081</v>
      </c>
      <c r="BB7994" t="s">
        <v>1844</v>
      </c>
    </row>
    <row r="7995" spans="1:54" x14ac:dyDescent="0.25">
      <c r="A7995" s="1">
        <v>45200</v>
      </c>
      <c r="B7995">
        <v>773031</v>
      </c>
      <c r="C7995" t="s">
        <v>39472</v>
      </c>
      <c r="D7995">
        <v>7950</v>
      </c>
      <c r="E7995" t="s">
        <v>39333</v>
      </c>
      <c r="F7995" t="s">
        <v>39473</v>
      </c>
      <c r="G7995">
        <v>25212401</v>
      </c>
      <c r="H7995">
        <v>1007426662</v>
      </c>
      <c r="I7995" t="s">
        <v>55197</v>
      </c>
      <c r="K7995" t="s">
        <v>39400</v>
      </c>
      <c r="L7995" t="s">
        <v>39474</v>
      </c>
      <c r="M7995">
        <v>7130</v>
      </c>
      <c r="N7995">
        <v>12</v>
      </c>
      <c r="R7995" s="1">
        <v>45119</v>
      </c>
      <c r="S7995" t="s">
        <v>877</v>
      </c>
      <c r="V7995" s="1">
        <v>45119</v>
      </c>
      <c r="W7995">
        <v>5</v>
      </c>
      <c r="X7995" t="s">
        <v>557</v>
      </c>
      <c r="Y7995">
        <v>1</v>
      </c>
      <c r="Z7995" t="s">
        <v>46545</v>
      </c>
      <c r="AA7995">
        <v>7</v>
      </c>
      <c r="AB7995">
        <v>200008</v>
      </c>
      <c r="AC7995">
        <v>121</v>
      </c>
      <c r="AD7995" t="s">
        <v>70</v>
      </c>
      <c r="AE7995">
        <v>1013</v>
      </c>
      <c r="AF7995" t="s">
        <v>558</v>
      </c>
      <c r="AG7995">
        <v>3</v>
      </c>
      <c r="AH7995" t="s">
        <v>81</v>
      </c>
      <c r="AI7995">
        <v>21</v>
      </c>
      <c r="AJ7995" t="s">
        <v>52613</v>
      </c>
      <c r="AK7995">
        <v>773</v>
      </c>
      <c r="AL7995" t="s">
        <v>48099</v>
      </c>
      <c r="AQ7995" t="s">
        <v>39475</v>
      </c>
      <c r="AR7995" t="s">
        <v>39476</v>
      </c>
      <c r="AS7995">
        <v>0</v>
      </c>
      <c r="AT7995" t="s">
        <v>61</v>
      </c>
      <c r="AU7995" t="s">
        <v>3942</v>
      </c>
      <c r="AW7995" t="s">
        <v>39477</v>
      </c>
      <c r="AX7995">
        <v>56.876542639999997</v>
      </c>
      <c r="AY7995">
        <v>8.67365751</v>
      </c>
      <c r="AZ7995" t="s">
        <v>62</v>
      </c>
      <c r="BA7995">
        <v>1081</v>
      </c>
      <c r="BB7995" t="s">
        <v>1844</v>
      </c>
    </row>
    <row r="7996" spans="1:54" x14ac:dyDescent="0.25">
      <c r="A7996" s="1">
        <v>45200</v>
      </c>
      <c r="B7996">
        <v>773032</v>
      </c>
      <c r="C7996" t="s">
        <v>51980</v>
      </c>
      <c r="D7996">
        <v>7900</v>
      </c>
      <c r="E7996" t="s">
        <v>48098</v>
      </c>
      <c r="F7996" t="s">
        <v>51981</v>
      </c>
      <c r="G7996">
        <v>25164482</v>
      </c>
      <c r="H7996">
        <v>1007375634</v>
      </c>
      <c r="I7996" t="s">
        <v>51982</v>
      </c>
      <c r="J7996" t="s">
        <v>39369</v>
      </c>
      <c r="K7996" t="s">
        <v>39370</v>
      </c>
      <c r="L7996" t="s">
        <v>51983</v>
      </c>
      <c r="M7996">
        <v>1100</v>
      </c>
      <c r="N7996">
        <v>11</v>
      </c>
      <c r="R7996" s="1">
        <v>44167</v>
      </c>
      <c r="S7996" t="s">
        <v>56</v>
      </c>
      <c r="W7996">
        <v>5</v>
      </c>
      <c r="X7996" t="s">
        <v>557</v>
      </c>
      <c r="Y7996">
        <v>1</v>
      </c>
      <c r="Z7996" t="s">
        <v>46545</v>
      </c>
      <c r="AA7996">
        <v>9</v>
      </c>
      <c r="AB7996">
        <v>200008</v>
      </c>
      <c r="AC7996">
        <v>121</v>
      </c>
      <c r="AD7996" t="s">
        <v>70</v>
      </c>
      <c r="AE7996">
        <v>1013</v>
      </c>
      <c r="AF7996" t="s">
        <v>558</v>
      </c>
      <c r="AG7996">
        <v>1</v>
      </c>
      <c r="AH7996" t="s">
        <v>44482</v>
      </c>
      <c r="AI7996">
        <v>21</v>
      </c>
      <c r="AJ7996" t="s">
        <v>52613</v>
      </c>
      <c r="AK7996">
        <v>773</v>
      </c>
      <c r="AL7996" t="s">
        <v>48099</v>
      </c>
      <c r="AQ7996" t="s">
        <v>39478</v>
      </c>
      <c r="AR7996" t="s">
        <v>39479</v>
      </c>
      <c r="AS7996">
        <v>0</v>
      </c>
      <c r="AT7996" t="s">
        <v>61</v>
      </c>
      <c r="AU7996" t="s">
        <v>46383</v>
      </c>
      <c r="AW7996" t="s">
        <v>51984</v>
      </c>
      <c r="AX7996">
        <v>56.77603276</v>
      </c>
      <c r="AY7996">
        <v>8.7942400500000009</v>
      </c>
      <c r="AZ7996" t="s">
        <v>62</v>
      </c>
      <c r="BA7996">
        <v>1081</v>
      </c>
      <c r="BB7996" t="s">
        <v>1844</v>
      </c>
    </row>
    <row r="7997" spans="1:54" x14ac:dyDescent="0.25">
      <c r="A7997" s="1">
        <v>45200</v>
      </c>
      <c r="B7997">
        <v>773033</v>
      </c>
      <c r="C7997" t="s">
        <v>51985</v>
      </c>
      <c r="D7997">
        <v>7900</v>
      </c>
      <c r="E7997" t="s">
        <v>48098</v>
      </c>
      <c r="F7997" t="s">
        <v>51986</v>
      </c>
      <c r="G7997">
        <v>25570693</v>
      </c>
      <c r="H7997">
        <v>1007858546</v>
      </c>
      <c r="I7997" t="s">
        <v>39480</v>
      </c>
      <c r="J7997" t="s">
        <v>39481</v>
      </c>
      <c r="K7997" t="s">
        <v>39481</v>
      </c>
      <c r="L7997" t="s">
        <v>55198</v>
      </c>
      <c r="M7997">
        <v>2860</v>
      </c>
      <c r="N7997">
        <v>2</v>
      </c>
      <c r="R7997" s="1">
        <v>40447</v>
      </c>
      <c r="S7997" t="s">
        <v>56</v>
      </c>
      <c r="V7997" s="1">
        <v>40087</v>
      </c>
      <c r="W7997">
        <v>5</v>
      </c>
      <c r="X7997" t="s">
        <v>557</v>
      </c>
      <c r="Y7997">
        <v>1</v>
      </c>
      <c r="Z7997" t="s">
        <v>46545</v>
      </c>
      <c r="AA7997">
        <v>9</v>
      </c>
      <c r="AB7997">
        <v>200008</v>
      </c>
      <c r="AC7997">
        <v>121</v>
      </c>
      <c r="AD7997" t="s">
        <v>70</v>
      </c>
      <c r="AE7997">
        <v>1013</v>
      </c>
      <c r="AF7997" t="s">
        <v>558</v>
      </c>
      <c r="AG7997">
        <v>3</v>
      </c>
      <c r="AH7997" t="s">
        <v>81</v>
      </c>
      <c r="AI7997">
        <v>21</v>
      </c>
      <c r="AJ7997" t="s">
        <v>52613</v>
      </c>
      <c r="AK7997">
        <v>773</v>
      </c>
      <c r="AL7997" t="s">
        <v>48099</v>
      </c>
      <c r="AQ7997" t="s">
        <v>39482</v>
      </c>
      <c r="AR7997" t="s">
        <v>39483</v>
      </c>
      <c r="AS7997">
        <v>0</v>
      </c>
      <c r="AT7997" t="s">
        <v>61</v>
      </c>
      <c r="AU7997" t="s">
        <v>55199</v>
      </c>
      <c r="AX7997">
        <v>56.781262096320702</v>
      </c>
      <c r="AY7997">
        <v>8.8352204011869908</v>
      </c>
      <c r="AZ7997" t="s">
        <v>62</v>
      </c>
      <c r="BA7997">
        <v>1081</v>
      </c>
      <c r="BB7997" t="s">
        <v>1844</v>
      </c>
    </row>
    <row r="7998" spans="1:54" x14ac:dyDescent="0.25">
      <c r="A7998" s="1">
        <v>45200</v>
      </c>
      <c r="B7998">
        <v>773034</v>
      </c>
      <c r="C7998" t="s">
        <v>51987</v>
      </c>
      <c r="D7998">
        <v>7900</v>
      </c>
      <c r="E7998" t="s">
        <v>48098</v>
      </c>
      <c r="F7998" t="s">
        <v>51988</v>
      </c>
      <c r="G7998">
        <v>29555265</v>
      </c>
      <c r="H7998">
        <v>1012335543</v>
      </c>
      <c r="I7998" t="s">
        <v>51989</v>
      </c>
      <c r="J7998" t="s">
        <v>39484</v>
      </c>
      <c r="K7998" t="s">
        <v>39485</v>
      </c>
      <c r="L7998" t="s">
        <v>39486</v>
      </c>
      <c r="M7998">
        <v>3260</v>
      </c>
      <c r="N7998">
        <v>1</v>
      </c>
      <c r="P7998">
        <v>1</v>
      </c>
      <c r="R7998" s="1">
        <v>41052</v>
      </c>
      <c r="S7998" t="s">
        <v>56</v>
      </c>
      <c r="T7998">
        <v>773</v>
      </c>
      <c r="U7998" t="s">
        <v>48099</v>
      </c>
      <c r="V7998" s="1">
        <v>41030</v>
      </c>
      <c r="W7998">
        <v>6</v>
      </c>
      <c r="X7998" t="s">
        <v>1289</v>
      </c>
      <c r="Y7998">
        <v>1</v>
      </c>
      <c r="Z7998" t="s">
        <v>46545</v>
      </c>
      <c r="AA7998">
        <v>9</v>
      </c>
      <c r="AB7998">
        <v>200801</v>
      </c>
      <c r="AC7998">
        <v>126</v>
      </c>
      <c r="AD7998" t="s">
        <v>46616</v>
      </c>
      <c r="AE7998">
        <v>1015</v>
      </c>
      <c r="AF7998" t="s">
        <v>46616</v>
      </c>
      <c r="AG7998">
        <v>3</v>
      </c>
      <c r="AH7998" t="s">
        <v>81</v>
      </c>
      <c r="AI7998">
        <v>99</v>
      </c>
      <c r="AJ7998" t="s">
        <v>54511</v>
      </c>
      <c r="AK7998">
        <v>773</v>
      </c>
      <c r="AL7998" t="s">
        <v>48099</v>
      </c>
      <c r="AQ7998" t="s">
        <v>39487</v>
      </c>
      <c r="AS7998">
        <v>0</v>
      </c>
      <c r="AT7998" t="s">
        <v>61</v>
      </c>
      <c r="AU7998" t="s">
        <v>39488</v>
      </c>
      <c r="AZ7998" t="s">
        <v>62</v>
      </c>
      <c r="BA7998">
        <v>1081</v>
      </c>
      <c r="BB7998" t="s">
        <v>1844</v>
      </c>
    </row>
    <row r="7999" spans="1:54" x14ac:dyDescent="0.25">
      <c r="A7999" s="1">
        <v>45200</v>
      </c>
      <c r="B7999">
        <v>773200</v>
      </c>
      <c r="D7999">
        <v>7900</v>
      </c>
      <c r="E7999" t="s">
        <v>48098</v>
      </c>
      <c r="F7999" t="s">
        <v>54255</v>
      </c>
      <c r="G7999">
        <v>41333014</v>
      </c>
      <c r="H7999">
        <v>1007533434</v>
      </c>
      <c r="J7999" t="s">
        <v>39489</v>
      </c>
      <c r="K7999" t="s">
        <v>39490</v>
      </c>
      <c r="L7999" t="s">
        <v>39491</v>
      </c>
      <c r="M7999">
        <v>3260</v>
      </c>
      <c r="N7999">
        <v>7</v>
      </c>
      <c r="P7999">
        <v>3</v>
      </c>
      <c r="R7999" s="1">
        <v>43438</v>
      </c>
      <c r="S7999" t="s">
        <v>56</v>
      </c>
      <c r="T7999">
        <v>773</v>
      </c>
      <c r="U7999" t="s">
        <v>48099</v>
      </c>
      <c r="V7999" s="1">
        <v>43438</v>
      </c>
      <c r="W7999">
        <v>2</v>
      </c>
      <c r="X7999" t="s">
        <v>57</v>
      </c>
      <c r="Y7999">
        <v>1</v>
      </c>
      <c r="Z7999" t="s">
        <v>46545</v>
      </c>
      <c r="AB7999">
        <v>199908</v>
      </c>
      <c r="AC7999">
        <v>932</v>
      </c>
      <c r="AD7999" t="s">
        <v>52637</v>
      </c>
      <c r="AE7999">
        <v>2021</v>
      </c>
      <c r="AF7999" t="s">
        <v>52637</v>
      </c>
      <c r="AG7999">
        <v>3</v>
      </c>
      <c r="AH7999" t="s">
        <v>81</v>
      </c>
      <c r="AI7999">
        <v>99</v>
      </c>
      <c r="AJ7999" t="s">
        <v>54511</v>
      </c>
      <c r="AK7999">
        <v>773</v>
      </c>
      <c r="AL7999" t="s">
        <v>48099</v>
      </c>
      <c r="AQ7999" t="s">
        <v>39492</v>
      </c>
      <c r="AS7999">
        <v>0</v>
      </c>
      <c r="AT7999" t="s">
        <v>61</v>
      </c>
      <c r="AU7999" t="s">
        <v>39488</v>
      </c>
      <c r="AX7999">
        <v>56.79680707</v>
      </c>
      <c r="AY7999">
        <v>8.8612371999999997</v>
      </c>
      <c r="AZ7999" t="s">
        <v>62</v>
      </c>
      <c r="BA7999">
        <v>1081</v>
      </c>
      <c r="BB7999" t="s">
        <v>1844</v>
      </c>
    </row>
    <row r="8000" spans="1:54" x14ac:dyDescent="0.25">
      <c r="A8000" s="1">
        <v>45200</v>
      </c>
      <c r="B8000">
        <v>773201</v>
      </c>
      <c r="D8000">
        <v>7900</v>
      </c>
      <c r="E8000" t="s">
        <v>48098</v>
      </c>
      <c r="F8000" t="s">
        <v>39493</v>
      </c>
      <c r="G8000">
        <v>41333014</v>
      </c>
      <c r="H8000">
        <v>1016705507</v>
      </c>
      <c r="I8000" t="s">
        <v>51990</v>
      </c>
      <c r="K8000" t="s">
        <v>39494</v>
      </c>
      <c r="L8000" t="s">
        <v>39495</v>
      </c>
      <c r="M8000">
        <v>3260</v>
      </c>
      <c r="N8000">
        <v>5</v>
      </c>
      <c r="R8000" s="1">
        <v>43822</v>
      </c>
      <c r="S8000" t="s">
        <v>56</v>
      </c>
      <c r="T8000">
        <v>773</v>
      </c>
      <c r="U8000" t="s">
        <v>48099</v>
      </c>
      <c r="V8000" s="1">
        <v>43830</v>
      </c>
      <c r="W8000">
        <v>2</v>
      </c>
      <c r="X8000" t="s">
        <v>57</v>
      </c>
      <c r="Y8000">
        <v>1</v>
      </c>
      <c r="Z8000" t="s">
        <v>46545</v>
      </c>
      <c r="AB8000">
        <v>200401</v>
      </c>
      <c r="AC8000">
        <v>933</v>
      </c>
      <c r="AD8000" t="s">
        <v>1334</v>
      </c>
      <c r="AE8000">
        <v>2024</v>
      </c>
      <c r="AF8000" t="s">
        <v>1334</v>
      </c>
      <c r="AG8000">
        <v>3</v>
      </c>
      <c r="AH8000" t="s">
        <v>81</v>
      </c>
      <c r="AI8000">
        <v>7</v>
      </c>
      <c r="AJ8000" t="s">
        <v>1326</v>
      </c>
      <c r="AK8000">
        <v>773</v>
      </c>
      <c r="AL8000" t="s">
        <v>48099</v>
      </c>
      <c r="AQ8000" t="s">
        <v>39496</v>
      </c>
      <c r="AR8000" t="s">
        <v>39497</v>
      </c>
      <c r="AS8000">
        <v>0</v>
      </c>
      <c r="AT8000" t="s">
        <v>61</v>
      </c>
      <c r="AU8000" t="s">
        <v>39488</v>
      </c>
      <c r="AZ8000" t="s">
        <v>62</v>
      </c>
      <c r="BA8000">
        <v>1081</v>
      </c>
      <c r="BB8000" t="s">
        <v>1844</v>
      </c>
    </row>
    <row r="8001" spans="1:54" x14ac:dyDescent="0.25">
      <c r="A8001" s="1">
        <v>45200</v>
      </c>
      <c r="B8001">
        <v>773210</v>
      </c>
      <c r="C8001" t="s">
        <v>51991</v>
      </c>
      <c r="D8001">
        <v>7900</v>
      </c>
      <c r="E8001" t="s">
        <v>48098</v>
      </c>
      <c r="F8001" t="s">
        <v>51992</v>
      </c>
      <c r="G8001">
        <v>41333014</v>
      </c>
      <c r="H8001">
        <v>1009379394</v>
      </c>
      <c r="I8001" t="s">
        <v>39498</v>
      </c>
      <c r="J8001" t="s">
        <v>39499</v>
      </c>
      <c r="K8001" t="s">
        <v>39500</v>
      </c>
      <c r="L8001" t="s">
        <v>12534</v>
      </c>
      <c r="M8001">
        <v>8805</v>
      </c>
      <c r="N8001">
        <v>2</v>
      </c>
      <c r="R8001" s="1">
        <v>43511</v>
      </c>
      <c r="S8001" t="s">
        <v>56</v>
      </c>
      <c r="T8001">
        <v>773</v>
      </c>
      <c r="U8001" t="s">
        <v>48099</v>
      </c>
      <c r="W8001">
        <v>2</v>
      </c>
      <c r="X8001" t="s">
        <v>57</v>
      </c>
      <c r="Y8001">
        <v>1</v>
      </c>
      <c r="Z8001" t="s">
        <v>46545</v>
      </c>
      <c r="AB8001">
        <v>197908</v>
      </c>
      <c r="AC8001">
        <v>125</v>
      </c>
      <c r="AD8001" t="s">
        <v>1344</v>
      </c>
      <c r="AE8001">
        <v>1014</v>
      </c>
      <c r="AF8001" t="s">
        <v>1352</v>
      </c>
      <c r="AG8001">
        <v>1</v>
      </c>
      <c r="AH8001" t="s">
        <v>44482</v>
      </c>
      <c r="AI8001">
        <v>24</v>
      </c>
      <c r="AJ8001" t="s">
        <v>1344</v>
      </c>
      <c r="AK8001">
        <v>773</v>
      </c>
      <c r="AL8001" t="s">
        <v>48099</v>
      </c>
      <c r="AQ8001" t="s">
        <v>39501</v>
      </c>
      <c r="AR8001" t="s">
        <v>39502</v>
      </c>
      <c r="AS8001">
        <v>0</v>
      </c>
      <c r="AT8001" t="s">
        <v>61</v>
      </c>
      <c r="AU8001" t="s">
        <v>12536</v>
      </c>
      <c r="AX8001">
        <v>56.786352649999998</v>
      </c>
      <c r="AY8001">
        <v>8.8344481100000003</v>
      </c>
      <c r="AZ8001" t="s">
        <v>62</v>
      </c>
      <c r="BA8001">
        <v>1081</v>
      </c>
      <c r="BB8001" t="s">
        <v>1844</v>
      </c>
    </row>
    <row r="8002" spans="1:54" x14ac:dyDescent="0.25">
      <c r="A8002" s="1">
        <v>45200</v>
      </c>
      <c r="B8002">
        <v>773212</v>
      </c>
      <c r="C8002" t="s">
        <v>51993</v>
      </c>
      <c r="D8002">
        <v>7900</v>
      </c>
      <c r="E8002" t="s">
        <v>48098</v>
      </c>
      <c r="F8002" t="s">
        <v>51994</v>
      </c>
      <c r="L8002" t="s">
        <v>39503</v>
      </c>
      <c r="M8002">
        <v>5720</v>
      </c>
      <c r="R8002" s="1">
        <v>40162</v>
      </c>
      <c r="S8002" t="s">
        <v>80</v>
      </c>
      <c r="T8002">
        <v>773</v>
      </c>
      <c r="U8002" t="s">
        <v>48099</v>
      </c>
      <c r="V8002" s="1">
        <v>28277</v>
      </c>
      <c r="W8002">
        <v>2</v>
      </c>
      <c r="X8002" t="s">
        <v>57</v>
      </c>
      <c r="Y8002">
        <v>1</v>
      </c>
      <c r="Z8002" t="s">
        <v>46545</v>
      </c>
      <c r="AC8002">
        <v>125</v>
      </c>
      <c r="AD8002" t="s">
        <v>1344</v>
      </c>
      <c r="AE8002">
        <v>1014</v>
      </c>
      <c r="AF8002" t="s">
        <v>1352</v>
      </c>
      <c r="AG8002">
        <v>3</v>
      </c>
      <c r="AH8002" t="s">
        <v>81</v>
      </c>
      <c r="AI8002">
        <v>24</v>
      </c>
      <c r="AJ8002" t="s">
        <v>1344</v>
      </c>
      <c r="AK8002">
        <v>773</v>
      </c>
      <c r="AL8002" t="s">
        <v>48099</v>
      </c>
      <c r="AS8002">
        <v>0</v>
      </c>
      <c r="AT8002" t="s">
        <v>61</v>
      </c>
      <c r="AU8002" t="s">
        <v>7304</v>
      </c>
      <c r="AX8002">
        <v>56.7979342012665</v>
      </c>
      <c r="AY8002">
        <v>8.8571989249870704</v>
      </c>
      <c r="AZ8002" t="s">
        <v>62</v>
      </c>
      <c r="BA8002">
        <v>1081</v>
      </c>
      <c r="BB8002" t="s">
        <v>1844</v>
      </c>
    </row>
    <row r="8003" spans="1:54" x14ac:dyDescent="0.25">
      <c r="A8003" s="1">
        <v>45200</v>
      </c>
      <c r="B8003">
        <v>773214</v>
      </c>
      <c r="C8003" t="s">
        <v>39504</v>
      </c>
      <c r="D8003">
        <v>7900</v>
      </c>
      <c r="E8003" t="s">
        <v>48098</v>
      </c>
      <c r="F8003" t="s">
        <v>39505</v>
      </c>
      <c r="I8003" t="s">
        <v>36839</v>
      </c>
      <c r="K8003" t="s">
        <v>39506</v>
      </c>
      <c r="L8003" t="s">
        <v>54256</v>
      </c>
      <c r="M8003">
        <v>6850</v>
      </c>
      <c r="P8003">
        <v>1</v>
      </c>
      <c r="R8003" s="1">
        <v>40162</v>
      </c>
      <c r="S8003" t="s">
        <v>80</v>
      </c>
      <c r="T8003">
        <v>773</v>
      </c>
      <c r="U8003" t="s">
        <v>48099</v>
      </c>
      <c r="V8003" s="1">
        <v>34669</v>
      </c>
      <c r="W8003">
        <v>2</v>
      </c>
      <c r="X8003" t="s">
        <v>57</v>
      </c>
      <c r="Y8003">
        <v>1</v>
      </c>
      <c r="Z8003" t="s">
        <v>46545</v>
      </c>
      <c r="AB8003">
        <v>197908</v>
      </c>
      <c r="AC8003">
        <v>125</v>
      </c>
      <c r="AD8003" t="s">
        <v>1344</v>
      </c>
      <c r="AE8003">
        <v>1014</v>
      </c>
      <c r="AF8003" t="s">
        <v>1352</v>
      </c>
      <c r="AG8003">
        <v>3</v>
      </c>
      <c r="AH8003" t="s">
        <v>81</v>
      </c>
      <c r="AI8003">
        <v>24</v>
      </c>
      <c r="AJ8003" t="s">
        <v>1344</v>
      </c>
      <c r="AK8003">
        <v>773</v>
      </c>
      <c r="AL8003" t="s">
        <v>48099</v>
      </c>
      <c r="AS8003">
        <v>0</v>
      </c>
      <c r="AT8003" t="s">
        <v>61</v>
      </c>
      <c r="AU8003" t="s">
        <v>39507</v>
      </c>
      <c r="AX8003">
        <v>56.796250009551599</v>
      </c>
      <c r="AY8003">
        <v>8.8606156408966594</v>
      </c>
      <c r="AZ8003" t="s">
        <v>62</v>
      </c>
      <c r="BA8003">
        <v>1081</v>
      </c>
      <c r="BB8003" t="s">
        <v>1844</v>
      </c>
    </row>
    <row r="8004" spans="1:54" x14ac:dyDescent="0.25">
      <c r="A8004" s="1">
        <v>45200</v>
      </c>
      <c r="B8004">
        <v>773247</v>
      </c>
      <c r="C8004" t="s">
        <v>51995</v>
      </c>
      <c r="D8004">
        <v>7900</v>
      </c>
      <c r="E8004" t="s">
        <v>48098</v>
      </c>
      <c r="F8004" t="s">
        <v>51996</v>
      </c>
      <c r="G8004">
        <v>29553572</v>
      </c>
      <c r="H8004">
        <v>1003367399</v>
      </c>
      <c r="I8004" t="s">
        <v>39508</v>
      </c>
      <c r="K8004" t="s">
        <v>39509</v>
      </c>
      <c r="L8004" t="s">
        <v>39510</v>
      </c>
      <c r="M8004">
        <v>4810</v>
      </c>
      <c r="N8004">
        <v>95</v>
      </c>
      <c r="O8004">
        <v>303</v>
      </c>
      <c r="R8004" s="1">
        <v>43794</v>
      </c>
      <c r="S8004" t="s">
        <v>56</v>
      </c>
      <c r="W8004">
        <v>4</v>
      </c>
      <c r="X8004" t="s">
        <v>725</v>
      </c>
      <c r="Y8004">
        <v>1</v>
      </c>
      <c r="Z8004" t="s">
        <v>46545</v>
      </c>
      <c r="AB8004">
        <v>197208</v>
      </c>
      <c r="AC8004">
        <v>137</v>
      </c>
      <c r="AD8004" t="s">
        <v>1410</v>
      </c>
      <c r="AE8004">
        <v>1053</v>
      </c>
      <c r="AF8004" t="s">
        <v>1410</v>
      </c>
      <c r="AG8004">
        <v>1</v>
      </c>
      <c r="AH8004" t="s">
        <v>44482</v>
      </c>
      <c r="AI8004">
        <v>30</v>
      </c>
      <c r="AJ8004" t="s">
        <v>1402</v>
      </c>
      <c r="AK8004">
        <v>773</v>
      </c>
      <c r="AL8004" t="s">
        <v>48099</v>
      </c>
      <c r="AP8004">
        <v>787248</v>
      </c>
      <c r="AQ8004" t="s">
        <v>39511</v>
      </c>
      <c r="AR8004" t="s">
        <v>39512</v>
      </c>
      <c r="AS8004">
        <v>2</v>
      </c>
      <c r="AT8004" t="s">
        <v>1413</v>
      </c>
      <c r="AU8004" t="s">
        <v>17842</v>
      </c>
      <c r="AX8004">
        <v>56.78485972</v>
      </c>
      <c r="AY8004">
        <v>8.8345795700000007</v>
      </c>
      <c r="AZ8004" t="s">
        <v>62</v>
      </c>
      <c r="BA8004">
        <v>1081</v>
      </c>
      <c r="BB8004" t="s">
        <v>1844</v>
      </c>
    </row>
    <row r="8005" spans="1:54" x14ac:dyDescent="0.25">
      <c r="A8005" s="1">
        <v>45200</v>
      </c>
      <c r="B8005">
        <v>773300</v>
      </c>
      <c r="C8005" t="s">
        <v>39513</v>
      </c>
      <c r="D8005">
        <v>7950</v>
      </c>
      <c r="E8005" t="s">
        <v>39333</v>
      </c>
      <c r="F8005" t="s">
        <v>39514</v>
      </c>
      <c r="G8005">
        <v>57857617</v>
      </c>
      <c r="H8005">
        <v>1002070575</v>
      </c>
      <c r="I8005" t="s">
        <v>39515</v>
      </c>
      <c r="J8005" t="s">
        <v>39516</v>
      </c>
      <c r="K8005" t="s">
        <v>39517</v>
      </c>
      <c r="L8005" t="s">
        <v>39518</v>
      </c>
      <c r="M8005">
        <v>6300</v>
      </c>
      <c r="N8005">
        <v>17</v>
      </c>
      <c r="R8005" s="1">
        <v>43258</v>
      </c>
      <c r="S8005" t="s">
        <v>597</v>
      </c>
      <c r="W8005">
        <v>5</v>
      </c>
      <c r="X8005" t="s">
        <v>557</v>
      </c>
      <c r="Y8005">
        <v>1</v>
      </c>
      <c r="Z8005" t="s">
        <v>46545</v>
      </c>
      <c r="AA8005">
        <v>10</v>
      </c>
      <c r="AB8005">
        <v>187901</v>
      </c>
      <c r="AC8005">
        <v>123</v>
      </c>
      <c r="AD8005" t="s">
        <v>1507</v>
      </c>
      <c r="AE8005">
        <v>1011</v>
      </c>
      <c r="AF8005" t="s">
        <v>1507</v>
      </c>
      <c r="AG8005">
        <v>1</v>
      </c>
      <c r="AH8005" t="s">
        <v>44482</v>
      </c>
      <c r="AI8005">
        <v>80</v>
      </c>
      <c r="AJ8005" t="s">
        <v>1507</v>
      </c>
      <c r="AK8005">
        <v>773</v>
      </c>
      <c r="AL8005" t="s">
        <v>48099</v>
      </c>
      <c r="AQ8005" t="s">
        <v>39519</v>
      </c>
      <c r="AR8005" t="s">
        <v>39520</v>
      </c>
      <c r="AS8005">
        <v>0</v>
      </c>
      <c r="AT8005" t="s">
        <v>61</v>
      </c>
      <c r="AU8005" t="s">
        <v>39353</v>
      </c>
      <c r="AW8005" t="s">
        <v>39354</v>
      </c>
      <c r="AX8005">
        <v>56.839448089999998</v>
      </c>
      <c r="AY8005">
        <v>8.7179071700000001</v>
      </c>
      <c r="AZ8005" t="s">
        <v>62</v>
      </c>
      <c r="BA8005">
        <v>1081</v>
      </c>
      <c r="BB8005" t="s">
        <v>1844</v>
      </c>
    </row>
    <row r="8006" spans="1:54" x14ac:dyDescent="0.25">
      <c r="A8006" s="1">
        <v>45200</v>
      </c>
      <c r="B8006">
        <v>773301</v>
      </c>
      <c r="C8006" t="s">
        <v>39521</v>
      </c>
      <c r="D8006">
        <v>7990</v>
      </c>
      <c r="E8006" t="s">
        <v>55188</v>
      </c>
      <c r="F8006" t="s">
        <v>39522</v>
      </c>
      <c r="G8006">
        <v>60573816</v>
      </c>
      <c r="H8006">
        <v>1002116834</v>
      </c>
      <c r="I8006" t="s">
        <v>39523</v>
      </c>
      <c r="J8006" t="s">
        <v>39524</v>
      </c>
      <c r="K8006" t="s">
        <v>39525</v>
      </c>
      <c r="L8006" t="s">
        <v>39526</v>
      </c>
      <c r="M8006">
        <v>600</v>
      </c>
      <c r="N8006">
        <v>23</v>
      </c>
      <c r="R8006" s="1">
        <v>45061</v>
      </c>
      <c r="S8006" t="s">
        <v>673</v>
      </c>
      <c r="W8006">
        <v>5</v>
      </c>
      <c r="X8006" t="s">
        <v>557</v>
      </c>
      <c r="Y8006">
        <v>1</v>
      </c>
      <c r="Z8006" t="s">
        <v>46545</v>
      </c>
      <c r="AA8006">
        <v>10</v>
      </c>
      <c r="AB8006">
        <v>196205</v>
      </c>
      <c r="AC8006">
        <v>123</v>
      </c>
      <c r="AD8006" t="s">
        <v>1507</v>
      </c>
      <c r="AE8006">
        <v>1011</v>
      </c>
      <c r="AF8006" t="s">
        <v>1507</v>
      </c>
      <c r="AG8006">
        <v>1</v>
      </c>
      <c r="AH8006" t="s">
        <v>44482</v>
      </c>
      <c r="AI8006">
        <v>80</v>
      </c>
      <c r="AJ8006" t="s">
        <v>1507</v>
      </c>
      <c r="AK8006">
        <v>773</v>
      </c>
      <c r="AL8006" t="s">
        <v>48099</v>
      </c>
      <c r="AQ8006" t="s">
        <v>39527</v>
      </c>
      <c r="AR8006" t="s">
        <v>39528</v>
      </c>
      <c r="AS8006">
        <v>0</v>
      </c>
      <c r="AT8006" t="s">
        <v>61</v>
      </c>
      <c r="AU8006" t="s">
        <v>39529</v>
      </c>
      <c r="AX8006">
        <v>56.715307660000001</v>
      </c>
      <c r="AY8006">
        <v>8.6923855299999992</v>
      </c>
      <c r="AZ8006" t="s">
        <v>62</v>
      </c>
      <c r="BA8006">
        <v>1081</v>
      </c>
      <c r="BB8006" t="s">
        <v>1844</v>
      </c>
    </row>
    <row r="8007" spans="1:54" x14ac:dyDescent="0.25">
      <c r="A8007" s="1">
        <v>45200</v>
      </c>
      <c r="B8007">
        <v>773302</v>
      </c>
      <c r="C8007" t="s">
        <v>39530</v>
      </c>
      <c r="D8007">
        <v>7950</v>
      </c>
      <c r="E8007" t="s">
        <v>39333</v>
      </c>
      <c r="F8007" t="s">
        <v>39531</v>
      </c>
      <c r="G8007">
        <v>68845017</v>
      </c>
      <c r="H8007">
        <v>1002282243</v>
      </c>
      <c r="I8007" t="s">
        <v>51997</v>
      </c>
      <c r="J8007" t="s">
        <v>39532</v>
      </c>
      <c r="K8007" t="s">
        <v>39533</v>
      </c>
      <c r="L8007" t="s">
        <v>51998</v>
      </c>
      <c r="M8007">
        <v>9280</v>
      </c>
      <c r="N8007">
        <v>12</v>
      </c>
      <c r="R8007" s="1">
        <v>42874</v>
      </c>
      <c r="S8007" t="s">
        <v>56</v>
      </c>
      <c r="V8007" s="1">
        <v>42124</v>
      </c>
      <c r="W8007">
        <v>5</v>
      </c>
      <c r="X8007" t="s">
        <v>557</v>
      </c>
      <c r="Y8007">
        <v>1</v>
      </c>
      <c r="Z8007" t="s">
        <v>46545</v>
      </c>
      <c r="AB8007">
        <v>198208</v>
      </c>
      <c r="AC8007">
        <v>123</v>
      </c>
      <c r="AD8007" t="s">
        <v>1507</v>
      </c>
      <c r="AE8007">
        <v>1011</v>
      </c>
      <c r="AF8007" t="s">
        <v>1507</v>
      </c>
      <c r="AG8007">
        <v>3</v>
      </c>
      <c r="AH8007" t="s">
        <v>81</v>
      </c>
      <c r="AI8007">
        <v>80</v>
      </c>
      <c r="AJ8007" t="s">
        <v>1507</v>
      </c>
      <c r="AK8007">
        <v>773</v>
      </c>
      <c r="AL8007" t="s">
        <v>48099</v>
      </c>
      <c r="AQ8007" t="s">
        <v>39534</v>
      </c>
      <c r="AR8007" t="s">
        <v>39535</v>
      </c>
      <c r="AS8007">
        <v>0</v>
      </c>
      <c r="AT8007" t="s">
        <v>61</v>
      </c>
      <c r="AU8007" t="s">
        <v>13617</v>
      </c>
      <c r="AW8007" t="s">
        <v>51999</v>
      </c>
      <c r="AX8007">
        <v>56.827940613368803</v>
      </c>
      <c r="AY8007">
        <v>8.6311089851513998</v>
      </c>
      <c r="AZ8007" t="s">
        <v>62</v>
      </c>
      <c r="BA8007">
        <v>1081</v>
      </c>
      <c r="BB8007" t="s">
        <v>1844</v>
      </c>
    </row>
    <row r="8008" spans="1:54" x14ac:dyDescent="0.25">
      <c r="A8008" s="1">
        <v>45200</v>
      </c>
      <c r="B8008">
        <v>773303</v>
      </c>
      <c r="C8008" t="s">
        <v>39536</v>
      </c>
      <c r="D8008">
        <v>7900</v>
      </c>
      <c r="E8008" t="s">
        <v>48098</v>
      </c>
      <c r="F8008" t="s">
        <v>39537</v>
      </c>
      <c r="G8008">
        <v>39301016</v>
      </c>
      <c r="H8008">
        <v>1002419744</v>
      </c>
      <c r="I8008" t="s">
        <v>10733</v>
      </c>
      <c r="J8008" t="s">
        <v>39538</v>
      </c>
      <c r="K8008" t="s">
        <v>10734</v>
      </c>
      <c r="L8008" t="s">
        <v>54257</v>
      </c>
      <c r="M8008">
        <v>5350</v>
      </c>
      <c r="N8008">
        <v>10</v>
      </c>
      <c r="R8008" s="1">
        <v>43584</v>
      </c>
      <c r="S8008" t="s">
        <v>56</v>
      </c>
      <c r="W8008">
        <v>4</v>
      </c>
      <c r="X8008" t="s">
        <v>725</v>
      </c>
      <c r="Y8008">
        <v>1</v>
      </c>
      <c r="Z8008" t="s">
        <v>46545</v>
      </c>
      <c r="AB8008">
        <v>198408</v>
      </c>
      <c r="AC8008">
        <v>261</v>
      </c>
      <c r="AD8008" t="s">
        <v>4220</v>
      </c>
      <c r="AE8008">
        <v>1071</v>
      </c>
      <c r="AF8008" t="s">
        <v>1688</v>
      </c>
      <c r="AG8008">
        <v>1</v>
      </c>
      <c r="AH8008" t="s">
        <v>44482</v>
      </c>
      <c r="AI8008">
        <v>99</v>
      </c>
      <c r="AJ8008" t="s">
        <v>54511</v>
      </c>
      <c r="AK8008">
        <v>773</v>
      </c>
      <c r="AL8008" t="s">
        <v>48099</v>
      </c>
      <c r="AP8008">
        <v>787410</v>
      </c>
      <c r="AQ8008" t="s">
        <v>10737</v>
      </c>
      <c r="AR8008" t="s">
        <v>10738</v>
      </c>
      <c r="AS8008">
        <v>2</v>
      </c>
      <c r="AT8008" t="s">
        <v>1413</v>
      </c>
      <c r="AU8008" t="s">
        <v>53310</v>
      </c>
      <c r="AW8008" t="s">
        <v>39539</v>
      </c>
      <c r="AX8008">
        <v>56.814232519999997</v>
      </c>
      <c r="AY8008">
        <v>8.8287299699999995</v>
      </c>
      <c r="AZ8008" t="s">
        <v>62</v>
      </c>
      <c r="BA8008">
        <v>1081</v>
      </c>
      <c r="BB8008" t="s">
        <v>1844</v>
      </c>
    </row>
    <row r="8009" spans="1:54" x14ac:dyDescent="0.25">
      <c r="A8009" s="1">
        <v>45200</v>
      </c>
      <c r="B8009">
        <v>773304</v>
      </c>
      <c r="C8009" t="s">
        <v>52000</v>
      </c>
      <c r="D8009">
        <v>7950</v>
      </c>
      <c r="E8009" t="s">
        <v>39333</v>
      </c>
      <c r="F8009" t="s">
        <v>52001</v>
      </c>
      <c r="K8009" t="s">
        <v>39540</v>
      </c>
      <c r="L8009" t="s">
        <v>39541</v>
      </c>
      <c r="M8009">
        <v>3970</v>
      </c>
      <c r="N8009">
        <v>37</v>
      </c>
      <c r="R8009" s="1">
        <v>40162</v>
      </c>
      <c r="S8009" t="s">
        <v>80</v>
      </c>
      <c r="V8009" s="1">
        <v>32203</v>
      </c>
      <c r="W8009">
        <v>5</v>
      </c>
      <c r="X8009" t="s">
        <v>557</v>
      </c>
      <c r="Y8009">
        <v>1</v>
      </c>
      <c r="Z8009" t="s">
        <v>46545</v>
      </c>
      <c r="AB8009">
        <v>198508</v>
      </c>
      <c r="AC8009">
        <v>144</v>
      </c>
      <c r="AD8009" t="s">
        <v>52641</v>
      </c>
      <c r="AE8009">
        <v>1023</v>
      </c>
      <c r="AF8009" t="s">
        <v>1486</v>
      </c>
      <c r="AG8009">
        <v>3</v>
      </c>
      <c r="AH8009" t="s">
        <v>81</v>
      </c>
      <c r="AI8009">
        <v>82</v>
      </c>
      <c r="AJ8009" t="s">
        <v>52641</v>
      </c>
      <c r="AK8009">
        <v>773</v>
      </c>
      <c r="AL8009" t="s">
        <v>48099</v>
      </c>
      <c r="AS8009">
        <v>0</v>
      </c>
      <c r="AT8009" t="s">
        <v>61</v>
      </c>
      <c r="AU8009" t="s">
        <v>33995</v>
      </c>
      <c r="AX8009">
        <v>56.8461145340057</v>
      </c>
      <c r="AY8009">
        <v>8.7003754932190702</v>
      </c>
      <c r="AZ8009" t="s">
        <v>62</v>
      </c>
      <c r="BA8009">
        <v>1081</v>
      </c>
      <c r="BB8009" t="s">
        <v>1844</v>
      </c>
    </row>
    <row r="8010" spans="1:54" x14ac:dyDescent="0.25">
      <c r="A8010" s="1">
        <v>45200</v>
      </c>
      <c r="B8010">
        <v>773350</v>
      </c>
      <c r="C8010" t="s">
        <v>52002</v>
      </c>
      <c r="D8010">
        <v>7900</v>
      </c>
      <c r="E8010" t="s">
        <v>48098</v>
      </c>
      <c r="F8010" t="s">
        <v>52002</v>
      </c>
      <c r="G8010">
        <v>39815435</v>
      </c>
      <c r="H8010">
        <v>1023903306</v>
      </c>
      <c r="I8010" t="s">
        <v>12150</v>
      </c>
      <c r="J8010" t="s">
        <v>39542</v>
      </c>
      <c r="K8010" t="s">
        <v>39543</v>
      </c>
      <c r="L8010" t="s">
        <v>48689</v>
      </c>
      <c r="M8010">
        <v>1470</v>
      </c>
      <c r="N8010">
        <v>101</v>
      </c>
      <c r="R8010" s="1">
        <v>44701</v>
      </c>
      <c r="S8010" t="s">
        <v>56</v>
      </c>
      <c r="W8010">
        <v>4</v>
      </c>
      <c r="X8010" t="s">
        <v>725</v>
      </c>
      <c r="Y8010">
        <v>1</v>
      </c>
      <c r="Z8010" t="s">
        <v>46545</v>
      </c>
      <c r="AB8010">
        <v>199108</v>
      </c>
      <c r="AC8010">
        <v>149</v>
      </c>
      <c r="AD8010" t="s">
        <v>1085</v>
      </c>
      <c r="AE8010">
        <v>1027</v>
      </c>
      <c r="AF8010" t="s">
        <v>1543</v>
      </c>
      <c r="AG8010">
        <v>1</v>
      </c>
      <c r="AH8010" t="s">
        <v>44482</v>
      </c>
      <c r="AI8010">
        <v>85</v>
      </c>
      <c r="AJ8010" t="s">
        <v>1428</v>
      </c>
      <c r="AK8010">
        <v>773</v>
      </c>
      <c r="AL8010" t="s">
        <v>48099</v>
      </c>
      <c r="AP8010">
        <v>281028</v>
      </c>
      <c r="AQ8010" t="s">
        <v>12153</v>
      </c>
      <c r="AR8010" t="s">
        <v>12154</v>
      </c>
      <c r="AS8010">
        <v>2</v>
      </c>
      <c r="AT8010" t="s">
        <v>1413</v>
      </c>
      <c r="AU8010" t="s">
        <v>48690</v>
      </c>
      <c r="AX8010">
        <v>56.79864671</v>
      </c>
      <c r="AY8010">
        <v>8.8468919199999991</v>
      </c>
      <c r="AZ8010" t="s">
        <v>62</v>
      </c>
      <c r="BA8010">
        <v>1081</v>
      </c>
      <c r="BB8010" t="s">
        <v>1844</v>
      </c>
    </row>
    <row r="8011" spans="1:54" x14ac:dyDescent="0.25">
      <c r="A8011" s="1">
        <v>45200</v>
      </c>
      <c r="B8011">
        <v>773375</v>
      </c>
      <c r="C8011" t="s">
        <v>52003</v>
      </c>
      <c r="D8011">
        <v>7900</v>
      </c>
      <c r="E8011" t="s">
        <v>48098</v>
      </c>
      <c r="F8011" t="s">
        <v>52004</v>
      </c>
      <c r="G8011">
        <v>15817585</v>
      </c>
      <c r="H8011">
        <v>1000983231</v>
      </c>
      <c r="I8011" t="s">
        <v>39544</v>
      </c>
      <c r="J8011" t="s">
        <v>39545</v>
      </c>
      <c r="K8011" t="s">
        <v>39546</v>
      </c>
      <c r="L8011" t="s">
        <v>39547</v>
      </c>
      <c r="M8011">
        <v>3260</v>
      </c>
      <c r="N8011" t="s">
        <v>654</v>
      </c>
      <c r="R8011" s="1">
        <v>43004</v>
      </c>
      <c r="S8011" t="s">
        <v>56</v>
      </c>
      <c r="V8011" s="1">
        <v>42979</v>
      </c>
      <c r="W8011">
        <v>5</v>
      </c>
      <c r="X8011" t="s">
        <v>557</v>
      </c>
      <c r="Y8011">
        <v>1</v>
      </c>
      <c r="Z8011" t="s">
        <v>46545</v>
      </c>
      <c r="AB8011">
        <v>199107</v>
      </c>
      <c r="AC8011">
        <v>147</v>
      </c>
      <c r="AD8011" t="s">
        <v>46697</v>
      </c>
      <c r="AE8011">
        <v>1021</v>
      </c>
      <c r="AF8011" t="s">
        <v>46697</v>
      </c>
      <c r="AG8011">
        <v>3</v>
      </c>
      <c r="AH8011" t="s">
        <v>81</v>
      </c>
      <c r="AI8011">
        <v>86</v>
      </c>
      <c r="AJ8011" t="s">
        <v>46697</v>
      </c>
      <c r="AK8011">
        <v>773</v>
      </c>
      <c r="AL8011" t="s">
        <v>48099</v>
      </c>
      <c r="AQ8011" t="s">
        <v>39548</v>
      </c>
      <c r="AR8011" t="s">
        <v>39549</v>
      </c>
      <c r="AS8011">
        <v>0</v>
      </c>
      <c r="AT8011" t="s">
        <v>61</v>
      </c>
      <c r="AU8011" t="s">
        <v>39488</v>
      </c>
      <c r="AX8011">
        <v>56.7974215135511</v>
      </c>
      <c r="AY8011">
        <v>8.8614945989968703</v>
      </c>
      <c r="AZ8011" t="s">
        <v>62</v>
      </c>
      <c r="BA8011">
        <v>1081</v>
      </c>
      <c r="BB8011" t="s">
        <v>1844</v>
      </c>
    </row>
    <row r="8012" spans="1:54" x14ac:dyDescent="0.25">
      <c r="A8012" s="1">
        <v>45200</v>
      </c>
      <c r="B8012">
        <v>773401</v>
      </c>
      <c r="C8012" t="s">
        <v>39550</v>
      </c>
      <c r="D8012">
        <v>7900</v>
      </c>
      <c r="E8012" t="s">
        <v>48098</v>
      </c>
      <c r="F8012" t="s">
        <v>52005</v>
      </c>
      <c r="G8012">
        <v>39301016</v>
      </c>
      <c r="H8012">
        <v>1003402129</v>
      </c>
      <c r="I8012" t="s">
        <v>10733</v>
      </c>
      <c r="J8012" t="s">
        <v>39538</v>
      </c>
      <c r="K8012" t="s">
        <v>10734</v>
      </c>
      <c r="L8012" t="s">
        <v>17841</v>
      </c>
      <c r="M8012">
        <v>4810</v>
      </c>
      <c r="N8012">
        <v>95</v>
      </c>
      <c r="R8012" s="1">
        <v>44866</v>
      </c>
      <c r="S8012" t="s">
        <v>56</v>
      </c>
      <c r="W8012">
        <v>4</v>
      </c>
      <c r="X8012" t="s">
        <v>725</v>
      </c>
      <c r="Y8012">
        <v>1</v>
      </c>
      <c r="Z8012" t="s">
        <v>46545</v>
      </c>
      <c r="AC8012">
        <v>241</v>
      </c>
      <c r="AD8012" t="s">
        <v>1722</v>
      </c>
      <c r="AE8012">
        <v>1071</v>
      </c>
      <c r="AF8012" t="s">
        <v>1688</v>
      </c>
      <c r="AG8012">
        <v>1</v>
      </c>
      <c r="AH8012" t="s">
        <v>44482</v>
      </c>
      <c r="AI8012">
        <v>99</v>
      </c>
      <c r="AJ8012" t="s">
        <v>54511</v>
      </c>
      <c r="AK8012">
        <v>773</v>
      </c>
      <c r="AL8012" t="s">
        <v>48099</v>
      </c>
      <c r="AP8012">
        <v>787410</v>
      </c>
      <c r="AQ8012" t="s">
        <v>10737</v>
      </c>
      <c r="AR8012" t="s">
        <v>10738</v>
      </c>
      <c r="AS8012">
        <v>2</v>
      </c>
      <c r="AT8012" t="s">
        <v>1413</v>
      </c>
      <c r="AU8012" t="s">
        <v>17842</v>
      </c>
      <c r="AX8012">
        <v>56.78485972</v>
      </c>
      <c r="AY8012">
        <v>8.8345795700000007</v>
      </c>
      <c r="AZ8012" t="s">
        <v>62</v>
      </c>
      <c r="BA8012">
        <v>1081</v>
      </c>
      <c r="BB8012" t="s">
        <v>1844</v>
      </c>
    </row>
    <row r="8013" spans="1:54" x14ac:dyDescent="0.25">
      <c r="A8013" s="1">
        <v>45200</v>
      </c>
      <c r="B8013">
        <v>773402</v>
      </c>
      <c r="C8013" t="s">
        <v>52006</v>
      </c>
      <c r="D8013">
        <v>7900</v>
      </c>
      <c r="E8013" t="s">
        <v>48098</v>
      </c>
      <c r="F8013" t="s">
        <v>52007</v>
      </c>
      <c r="J8013" t="s">
        <v>39551</v>
      </c>
      <c r="K8013" t="s">
        <v>15961</v>
      </c>
      <c r="L8013" t="s">
        <v>15479</v>
      </c>
      <c r="M8013">
        <v>3720</v>
      </c>
      <c r="N8013">
        <v>7</v>
      </c>
      <c r="R8013" s="1">
        <v>44426</v>
      </c>
      <c r="S8013" t="s">
        <v>56</v>
      </c>
      <c r="V8013" s="1">
        <v>37895</v>
      </c>
      <c r="W8013">
        <v>4</v>
      </c>
      <c r="X8013" t="s">
        <v>725</v>
      </c>
      <c r="Y8013">
        <v>5</v>
      </c>
      <c r="Z8013" t="s">
        <v>54458</v>
      </c>
      <c r="AC8013">
        <v>243</v>
      </c>
      <c r="AD8013" t="s">
        <v>2065</v>
      </c>
      <c r="AE8013">
        <v>1083</v>
      </c>
      <c r="AF8013" t="s">
        <v>2066</v>
      </c>
      <c r="AG8013">
        <v>3</v>
      </c>
      <c r="AH8013" t="s">
        <v>81</v>
      </c>
      <c r="AI8013">
        <v>99</v>
      </c>
      <c r="AJ8013" t="s">
        <v>54511</v>
      </c>
      <c r="AK8013">
        <v>773</v>
      </c>
      <c r="AL8013" t="s">
        <v>48099</v>
      </c>
      <c r="AQ8013" t="s">
        <v>2079</v>
      </c>
      <c r="AS8013">
        <v>0</v>
      </c>
      <c r="AT8013" t="s">
        <v>61</v>
      </c>
      <c r="AU8013" t="s">
        <v>12630</v>
      </c>
      <c r="AX8013">
        <v>56.793236450000002</v>
      </c>
      <c r="AY8013">
        <v>8.8609886099999997</v>
      </c>
      <c r="AZ8013" t="s">
        <v>62</v>
      </c>
      <c r="BA8013">
        <v>1081</v>
      </c>
      <c r="BB8013" t="s">
        <v>1844</v>
      </c>
    </row>
    <row r="8014" spans="1:54" x14ac:dyDescent="0.25">
      <c r="A8014" s="1">
        <v>45200</v>
      </c>
      <c r="B8014">
        <v>773403</v>
      </c>
      <c r="C8014" t="s">
        <v>52664</v>
      </c>
      <c r="D8014">
        <v>7900</v>
      </c>
      <c r="E8014" t="s">
        <v>48098</v>
      </c>
      <c r="F8014" t="s">
        <v>39552</v>
      </c>
      <c r="L8014" t="s">
        <v>54258</v>
      </c>
      <c r="N8014">
        <v>98</v>
      </c>
      <c r="R8014" s="1">
        <v>40162</v>
      </c>
      <c r="S8014" t="s">
        <v>80</v>
      </c>
      <c r="V8014" s="1">
        <v>35034</v>
      </c>
      <c r="W8014">
        <v>4</v>
      </c>
      <c r="X8014" t="s">
        <v>725</v>
      </c>
      <c r="Y8014">
        <v>1</v>
      </c>
      <c r="Z8014" t="s">
        <v>46545</v>
      </c>
      <c r="AB8014">
        <v>197301</v>
      </c>
      <c r="AC8014">
        <v>244</v>
      </c>
      <c r="AD8014" t="s">
        <v>2118</v>
      </c>
      <c r="AE8014">
        <v>1071</v>
      </c>
      <c r="AF8014" t="s">
        <v>1688</v>
      </c>
      <c r="AG8014">
        <v>3</v>
      </c>
      <c r="AH8014" t="s">
        <v>81</v>
      </c>
      <c r="AI8014">
        <v>99</v>
      </c>
      <c r="AJ8014" t="s">
        <v>54511</v>
      </c>
      <c r="AK8014">
        <v>773</v>
      </c>
      <c r="AL8014" t="s">
        <v>48099</v>
      </c>
      <c r="AS8014">
        <v>0</v>
      </c>
      <c r="AT8014" t="s">
        <v>61</v>
      </c>
      <c r="AU8014" t="s">
        <v>52666</v>
      </c>
      <c r="AZ8014" t="s">
        <v>62</v>
      </c>
      <c r="BA8014">
        <v>1081</v>
      </c>
      <c r="BB8014" t="s">
        <v>1844</v>
      </c>
    </row>
    <row r="8015" spans="1:54" x14ac:dyDescent="0.25">
      <c r="A8015" s="1">
        <v>45200</v>
      </c>
      <c r="B8015">
        <v>773901</v>
      </c>
      <c r="C8015" t="s">
        <v>52008</v>
      </c>
      <c r="D8015">
        <v>7900</v>
      </c>
      <c r="E8015" t="s">
        <v>48098</v>
      </c>
      <c r="F8015" t="s">
        <v>39553</v>
      </c>
      <c r="I8015" t="s">
        <v>39554</v>
      </c>
      <c r="J8015" t="s">
        <v>39555</v>
      </c>
      <c r="K8015" t="s">
        <v>39448</v>
      </c>
      <c r="L8015" t="s">
        <v>39556</v>
      </c>
      <c r="N8015">
        <v>3</v>
      </c>
      <c r="R8015" s="1">
        <v>40162</v>
      </c>
      <c r="S8015" t="s">
        <v>80</v>
      </c>
      <c r="V8015" s="1">
        <v>37043</v>
      </c>
      <c r="W8015">
        <v>3</v>
      </c>
      <c r="X8015" t="s">
        <v>3496</v>
      </c>
      <c r="Y8015">
        <v>1</v>
      </c>
      <c r="Z8015" t="s">
        <v>46545</v>
      </c>
      <c r="AB8015">
        <v>198008</v>
      </c>
      <c r="AC8015">
        <v>128</v>
      </c>
      <c r="AD8015" t="s">
        <v>955</v>
      </c>
      <c r="AE8015">
        <v>1051</v>
      </c>
      <c r="AF8015" t="s">
        <v>955</v>
      </c>
      <c r="AG8015">
        <v>3</v>
      </c>
      <c r="AH8015" t="s">
        <v>81</v>
      </c>
      <c r="AI8015">
        <v>27</v>
      </c>
      <c r="AJ8015" t="s">
        <v>44512</v>
      </c>
      <c r="AK8015">
        <v>773</v>
      </c>
      <c r="AL8015" t="s">
        <v>48099</v>
      </c>
      <c r="AM8015">
        <v>2</v>
      </c>
      <c r="AN8015" t="s">
        <v>119</v>
      </c>
      <c r="AO8015">
        <v>779902</v>
      </c>
      <c r="AQ8015" t="s">
        <v>39557</v>
      </c>
      <c r="AS8015">
        <v>0</v>
      </c>
      <c r="AT8015" t="s">
        <v>61</v>
      </c>
      <c r="AU8015" t="s">
        <v>39558</v>
      </c>
      <c r="AZ8015" t="s">
        <v>62</v>
      </c>
      <c r="BA8015">
        <v>1081</v>
      </c>
      <c r="BB8015" t="s">
        <v>1844</v>
      </c>
    </row>
    <row r="8016" spans="1:54" x14ac:dyDescent="0.25">
      <c r="A8016" s="1">
        <v>45200</v>
      </c>
      <c r="B8016">
        <v>775001</v>
      </c>
      <c r="C8016" t="s">
        <v>39559</v>
      </c>
      <c r="D8016">
        <v>9500</v>
      </c>
      <c r="E8016" t="s">
        <v>10482</v>
      </c>
      <c r="F8016" t="s">
        <v>39560</v>
      </c>
      <c r="G8016">
        <v>29189846</v>
      </c>
      <c r="H8016">
        <v>1003370144</v>
      </c>
      <c r="I8016" t="s">
        <v>39561</v>
      </c>
      <c r="J8016" t="s">
        <v>39562</v>
      </c>
      <c r="K8016" t="s">
        <v>39563</v>
      </c>
      <c r="L8016" t="s">
        <v>39564</v>
      </c>
      <c r="M8016">
        <v>767</v>
      </c>
      <c r="N8016">
        <v>13</v>
      </c>
      <c r="R8016" s="1">
        <v>44432</v>
      </c>
      <c r="S8016" t="s">
        <v>56</v>
      </c>
      <c r="T8016">
        <v>791</v>
      </c>
      <c r="U8016" t="s">
        <v>2855</v>
      </c>
      <c r="W8016">
        <v>2</v>
      </c>
      <c r="X8016" t="s">
        <v>57</v>
      </c>
      <c r="Y8016">
        <v>1</v>
      </c>
      <c r="Z8016" t="s">
        <v>46545</v>
      </c>
      <c r="AA8016">
        <v>7</v>
      </c>
      <c r="AB8016">
        <v>196008</v>
      </c>
      <c r="AC8016">
        <v>121</v>
      </c>
      <c r="AD8016" t="s">
        <v>70</v>
      </c>
      <c r="AE8016">
        <v>1012</v>
      </c>
      <c r="AF8016" t="s">
        <v>71</v>
      </c>
      <c r="AG8016">
        <v>1</v>
      </c>
      <c r="AH8016" t="s">
        <v>44482</v>
      </c>
      <c r="AI8016">
        <v>21</v>
      </c>
      <c r="AJ8016" t="s">
        <v>52613</v>
      </c>
      <c r="AK8016">
        <v>791</v>
      </c>
      <c r="AL8016" t="s">
        <v>2855</v>
      </c>
      <c r="AQ8016" t="s">
        <v>39565</v>
      </c>
      <c r="AR8016" t="s">
        <v>39566</v>
      </c>
      <c r="AS8016">
        <v>0</v>
      </c>
      <c r="AT8016" t="s">
        <v>61</v>
      </c>
      <c r="AU8016" t="s">
        <v>14267</v>
      </c>
      <c r="AW8016" t="s">
        <v>39567</v>
      </c>
      <c r="AX8016">
        <v>56.591831980000002</v>
      </c>
      <c r="AY8016">
        <v>9.6318822900000001</v>
      </c>
      <c r="AZ8016" t="s">
        <v>62</v>
      </c>
      <c r="BA8016">
        <v>1082</v>
      </c>
      <c r="BB8016" t="s">
        <v>2852</v>
      </c>
    </row>
    <row r="8017" spans="1:54" x14ac:dyDescent="0.25">
      <c r="A8017" s="1">
        <v>45200</v>
      </c>
      <c r="B8017">
        <v>775002</v>
      </c>
      <c r="C8017" t="s">
        <v>39568</v>
      </c>
      <c r="D8017">
        <v>9632</v>
      </c>
      <c r="E8017" t="s">
        <v>52009</v>
      </c>
      <c r="F8017" t="s">
        <v>39569</v>
      </c>
      <c r="G8017">
        <v>29189846</v>
      </c>
      <c r="H8017">
        <v>1003370107</v>
      </c>
      <c r="I8017" t="s">
        <v>39570</v>
      </c>
      <c r="J8017" t="s">
        <v>39571</v>
      </c>
      <c r="K8017" t="s">
        <v>39572</v>
      </c>
      <c r="L8017" t="s">
        <v>39573</v>
      </c>
      <c r="M8017">
        <v>552</v>
      </c>
      <c r="N8017">
        <v>131</v>
      </c>
      <c r="R8017" s="1">
        <v>40162</v>
      </c>
      <c r="S8017" t="s">
        <v>80</v>
      </c>
      <c r="T8017">
        <v>791</v>
      </c>
      <c r="U8017" t="s">
        <v>2855</v>
      </c>
      <c r="V8017" s="1">
        <v>39661</v>
      </c>
      <c r="W8017">
        <v>2</v>
      </c>
      <c r="X8017" t="s">
        <v>57</v>
      </c>
      <c r="Y8017">
        <v>1</v>
      </c>
      <c r="Z8017" t="s">
        <v>46545</v>
      </c>
      <c r="AA8017">
        <v>7</v>
      </c>
      <c r="AB8017">
        <v>196008</v>
      </c>
      <c r="AC8017">
        <v>121</v>
      </c>
      <c r="AD8017" t="s">
        <v>70</v>
      </c>
      <c r="AE8017">
        <v>1012</v>
      </c>
      <c r="AF8017" t="s">
        <v>71</v>
      </c>
      <c r="AG8017">
        <v>3</v>
      </c>
      <c r="AH8017" t="s">
        <v>81</v>
      </c>
      <c r="AI8017">
        <v>21</v>
      </c>
      <c r="AJ8017" t="s">
        <v>52613</v>
      </c>
      <c r="AK8017">
        <v>791</v>
      </c>
      <c r="AL8017" t="s">
        <v>2855</v>
      </c>
      <c r="AQ8017" t="s">
        <v>39574</v>
      </c>
      <c r="AR8017" t="s">
        <v>36331</v>
      </c>
      <c r="AS8017">
        <v>0</v>
      </c>
      <c r="AT8017" t="s">
        <v>61</v>
      </c>
      <c r="AU8017" t="s">
        <v>39575</v>
      </c>
      <c r="AW8017" t="s">
        <v>39576</v>
      </c>
      <c r="AX8017">
        <v>56.579678067800799</v>
      </c>
      <c r="AY8017">
        <v>9.5045759619108505</v>
      </c>
      <c r="AZ8017" t="s">
        <v>62</v>
      </c>
      <c r="BA8017">
        <v>1082</v>
      </c>
      <c r="BB8017" t="s">
        <v>2852</v>
      </c>
    </row>
    <row r="8018" spans="1:54" x14ac:dyDescent="0.25">
      <c r="A8018" s="1">
        <v>45200</v>
      </c>
      <c r="B8018">
        <v>775003</v>
      </c>
      <c r="C8018" t="s">
        <v>39577</v>
      </c>
      <c r="D8018">
        <v>8832</v>
      </c>
      <c r="E8018" t="s">
        <v>10522</v>
      </c>
      <c r="F8018" t="s">
        <v>39578</v>
      </c>
      <c r="I8018" t="s">
        <v>39579</v>
      </c>
      <c r="K8018" t="s">
        <v>39580</v>
      </c>
      <c r="R8018" s="1">
        <v>40162</v>
      </c>
      <c r="S8018" t="s">
        <v>80</v>
      </c>
      <c r="T8018">
        <v>791</v>
      </c>
      <c r="U8018" t="s">
        <v>2855</v>
      </c>
      <c r="V8018" s="1">
        <v>31564</v>
      </c>
      <c r="W8018">
        <v>2</v>
      </c>
      <c r="X8018" t="s">
        <v>57</v>
      </c>
      <c r="Y8018">
        <v>1</v>
      </c>
      <c r="Z8018" t="s">
        <v>46545</v>
      </c>
      <c r="AA8018">
        <v>6</v>
      </c>
      <c r="AB8018">
        <v>196208</v>
      </c>
      <c r="AC8018">
        <v>121</v>
      </c>
      <c r="AD8018" t="s">
        <v>70</v>
      </c>
      <c r="AE8018">
        <v>1012</v>
      </c>
      <c r="AF8018" t="s">
        <v>71</v>
      </c>
      <c r="AG8018">
        <v>3</v>
      </c>
      <c r="AH8018" t="s">
        <v>81</v>
      </c>
      <c r="AI8018">
        <v>22</v>
      </c>
      <c r="AJ8018" t="s">
        <v>52628</v>
      </c>
      <c r="AK8018">
        <v>791</v>
      </c>
      <c r="AL8018" t="s">
        <v>2855</v>
      </c>
      <c r="AS8018">
        <v>0</v>
      </c>
      <c r="AT8018" t="s">
        <v>61</v>
      </c>
      <c r="AZ8018" t="s">
        <v>62</v>
      </c>
      <c r="BA8018">
        <v>1082</v>
      </c>
      <c r="BB8018" t="s">
        <v>2852</v>
      </c>
    </row>
    <row r="8019" spans="1:54" x14ac:dyDescent="0.25">
      <c r="A8019" s="1">
        <v>45200</v>
      </c>
      <c r="B8019">
        <v>775004</v>
      </c>
      <c r="C8019" t="s">
        <v>52010</v>
      </c>
      <c r="D8019">
        <v>9632</v>
      </c>
      <c r="E8019" t="s">
        <v>52009</v>
      </c>
      <c r="F8019" t="s">
        <v>52011</v>
      </c>
      <c r="G8019">
        <v>29189846</v>
      </c>
      <c r="H8019">
        <v>1003370223</v>
      </c>
      <c r="I8019" t="s">
        <v>39581</v>
      </c>
      <c r="J8019" t="s">
        <v>39582</v>
      </c>
      <c r="K8019" t="s">
        <v>39583</v>
      </c>
      <c r="L8019" t="s">
        <v>39584</v>
      </c>
      <c r="M8019">
        <v>1323</v>
      </c>
      <c r="N8019">
        <v>27</v>
      </c>
      <c r="R8019" s="1">
        <v>44991</v>
      </c>
      <c r="S8019" t="s">
        <v>56</v>
      </c>
      <c r="T8019">
        <v>791</v>
      </c>
      <c r="U8019" t="s">
        <v>2855</v>
      </c>
      <c r="W8019">
        <v>2</v>
      </c>
      <c r="X8019" t="s">
        <v>57</v>
      </c>
      <c r="Y8019">
        <v>1</v>
      </c>
      <c r="Z8019" t="s">
        <v>46545</v>
      </c>
      <c r="AA8019">
        <v>10</v>
      </c>
      <c r="AB8019">
        <v>195608</v>
      </c>
      <c r="AC8019">
        <v>121</v>
      </c>
      <c r="AD8019" t="s">
        <v>70</v>
      </c>
      <c r="AE8019">
        <v>1012</v>
      </c>
      <c r="AF8019" t="s">
        <v>71</v>
      </c>
      <c r="AG8019">
        <v>1</v>
      </c>
      <c r="AH8019" t="s">
        <v>44482</v>
      </c>
      <c r="AI8019">
        <v>21</v>
      </c>
      <c r="AJ8019" t="s">
        <v>52613</v>
      </c>
      <c r="AK8019">
        <v>791</v>
      </c>
      <c r="AL8019" t="s">
        <v>2855</v>
      </c>
      <c r="AQ8019" t="s">
        <v>39585</v>
      </c>
      <c r="AR8019" t="s">
        <v>39586</v>
      </c>
      <c r="AS8019">
        <v>0</v>
      </c>
      <c r="AT8019" t="s">
        <v>61</v>
      </c>
      <c r="AU8019" t="s">
        <v>7274</v>
      </c>
      <c r="AX8019">
        <v>56.618465120000003</v>
      </c>
      <c r="AY8019">
        <v>9.5005749900000005</v>
      </c>
      <c r="AZ8019" t="s">
        <v>62</v>
      </c>
      <c r="BA8019">
        <v>1082</v>
      </c>
      <c r="BB8019" t="s">
        <v>2852</v>
      </c>
    </row>
    <row r="8020" spans="1:54" x14ac:dyDescent="0.25">
      <c r="A8020" s="1">
        <v>45200</v>
      </c>
      <c r="B8020">
        <v>775005</v>
      </c>
      <c r="C8020" t="s">
        <v>39587</v>
      </c>
      <c r="D8020">
        <v>9632</v>
      </c>
      <c r="E8020" t="s">
        <v>52009</v>
      </c>
      <c r="F8020" t="s">
        <v>39588</v>
      </c>
      <c r="I8020" t="s">
        <v>39589</v>
      </c>
      <c r="K8020" t="s">
        <v>39590</v>
      </c>
      <c r="R8020" s="1">
        <v>40162</v>
      </c>
      <c r="S8020" t="s">
        <v>80</v>
      </c>
      <c r="T8020">
        <v>791</v>
      </c>
      <c r="U8020" t="s">
        <v>2855</v>
      </c>
      <c r="V8020" s="1">
        <v>28642</v>
      </c>
      <c r="W8020">
        <v>2</v>
      </c>
      <c r="X8020" t="s">
        <v>57</v>
      </c>
      <c r="Y8020">
        <v>1</v>
      </c>
      <c r="Z8020" t="s">
        <v>46545</v>
      </c>
      <c r="AA8020">
        <v>1</v>
      </c>
      <c r="AC8020">
        <v>121</v>
      </c>
      <c r="AD8020" t="s">
        <v>70</v>
      </c>
      <c r="AE8020">
        <v>1012</v>
      </c>
      <c r="AF8020" t="s">
        <v>71</v>
      </c>
      <c r="AG8020">
        <v>3</v>
      </c>
      <c r="AH8020" t="s">
        <v>81</v>
      </c>
      <c r="AI8020">
        <v>22</v>
      </c>
      <c r="AJ8020" t="s">
        <v>52628</v>
      </c>
      <c r="AK8020">
        <v>791</v>
      </c>
      <c r="AL8020" t="s">
        <v>2855</v>
      </c>
      <c r="AS8020">
        <v>0</v>
      </c>
      <c r="AT8020" t="s">
        <v>61</v>
      </c>
      <c r="AZ8020" t="s">
        <v>62</v>
      </c>
      <c r="BA8020">
        <v>1082</v>
      </c>
      <c r="BB8020" t="s">
        <v>2852</v>
      </c>
    </row>
    <row r="8021" spans="1:54" x14ac:dyDescent="0.25">
      <c r="A8021" s="1">
        <v>45200</v>
      </c>
      <c r="B8021">
        <v>775006</v>
      </c>
      <c r="C8021" t="s">
        <v>39591</v>
      </c>
      <c r="D8021">
        <v>8832</v>
      </c>
      <c r="E8021" t="s">
        <v>10522</v>
      </c>
      <c r="F8021" t="s">
        <v>39592</v>
      </c>
      <c r="G8021">
        <v>29189846</v>
      </c>
      <c r="H8021">
        <v>1003370089</v>
      </c>
      <c r="I8021" t="s">
        <v>16343</v>
      </c>
      <c r="K8021" t="s">
        <v>39593</v>
      </c>
      <c r="L8021" t="s">
        <v>39594</v>
      </c>
      <c r="M8021">
        <v>439</v>
      </c>
      <c r="N8021">
        <v>1</v>
      </c>
      <c r="R8021" s="1">
        <v>44984</v>
      </c>
      <c r="S8021" t="s">
        <v>673</v>
      </c>
      <c r="T8021">
        <v>791</v>
      </c>
      <c r="U8021" t="s">
        <v>2855</v>
      </c>
      <c r="W8021">
        <v>2</v>
      </c>
      <c r="X8021" t="s">
        <v>57</v>
      </c>
      <c r="Y8021">
        <v>1</v>
      </c>
      <c r="Z8021" t="s">
        <v>46545</v>
      </c>
      <c r="AA8021">
        <v>9</v>
      </c>
      <c r="AB8021">
        <v>195108</v>
      </c>
      <c r="AC8021">
        <v>121</v>
      </c>
      <c r="AD8021" t="s">
        <v>70</v>
      </c>
      <c r="AE8021">
        <v>1012</v>
      </c>
      <c r="AF8021" t="s">
        <v>71</v>
      </c>
      <c r="AG8021">
        <v>1</v>
      </c>
      <c r="AH8021" t="s">
        <v>44482</v>
      </c>
      <c r="AI8021">
        <v>21</v>
      </c>
      <c r="AJ8021" t="s">
        <v>52613</v>
      </c>
      <c r="AK8021">
        <v>791</v>
      </c>
      <c r="AL8021" t="s">
        <v>2855</v>
      </c>
      <c r="AP8021">
        <v>281293</v>
      </c>
      <c r="AQ8021" t="s">
        <v>39595</v>
      </c>
      <c r="AR8021" t="s">
        <v>16347</v>
      </c>
      <c r="AS8021">
        <v>2</v>
      </c>
      <c r="AT8021" t="s">
        <v>1413</v>
      </c>
      <c r="AU8021" t="s">
        <v>16348</v>
      </c>
      <c r="AX8021">
        <v>56.55649082</v>
      </c>
      <c r="AY8021">
        <v>9.4043033499999993</v>
      </c>
      <c r="AZ8021" t="s">
        <v>62</v>
      </c>
      <c r="BA8021">
        <v>1082</v>
      </c>
      <c r="BB8021" t="s">
        <v>2852</v>
      </c>
    </row>
    <row r="8022" spans="1:54" x14ac:dyDescent="0.25">
      <c r="A8022" s="1">
        <v>45200</v>
      </c>
      <c r="B8022">
        <v>775007</v>
      </c>
      <c r="C8022" t="s">
        <v>39596</v>
      </c>
      <c r="D8022">
        <v>8832</v>
      </c>
      <c r="E8022" t="s">
        <v>10522</v>
      </c>
      <c r="F8022" t="s">
        <v>39597</v>
      </c>
      <c r="G8022">
        <v>29189846</v>
      </c>
      <c r="H8022">
        <v>1003370193</v>
      </c>
      <c r="I8022" t="s">
        <v>39598</v>
      </c>
      <c r="J8022" t="s">
        <v>39599</v>
      </c>
      <c r="K8022" t="s">
        <v>39600</v>
      </c>
      <c r="L8022" t="s">
        <v>39601</v>
      </c>
      <c r="M8022">
        <v>345</v>
      </c>
      <c r="N8022">
        <v>3</v>
      </c>
      <c r="R8022" s="1">
        <v>44984</v>
      </c>
      <c r="S8022" t="s">
        <v>673</v>
      </c>
      <c r="T8022">
        <v>791</v>
      </c>
      <c r="U8022" t="s">
        <v>2855</v>
      </c>
      <c r="W8022">
        <v>2</v>
      </c>
      <c r="X8022" t="s">
        <v>57</v>
      </c>
      <c r="Y8022">
        <v>1</v>
      </c>
      <c r="Z8022" t="s">
        <v>46545</v>
      </c>
      <c r="AA8022">
        <v>7</v>
      </c>
      <c r="AB8022">
        <v>196108</v>
      </c>
      <c r="AC8022">
        <v>121</v>
      </c>
      <c r="AD8022" t="s">
        <v>70</v>
      </c>
      <c r="AE8022">
        <v>1012</v>
      </c>
      <c r="AF8022" t="s">
        <v>71</v>
      </c>
      <c r="AG8022">
        <v>1</v>
      </c>
      <c r="AH8022" t="s">
        <v>44482</v>
      </c>
      <c r="AI8022">
        <v>21</v>
      </c>
      <c r="AJ8022" t="s">
        <v>52613</v>
      </c>
      <c r="AK8022">
        <v>791</v>
      </c>
      <c r="AL8022" t="s">
        <v>2855</v>
      </c>
      <c r="AP8022">
        <v>281293</v>
      </c>
      <c r="AQ8022" t="s">
        <v>39602</v>
      </c>
      <c r="AR8022" t="s">
        <v>39603</v>
      </c>
      <c r="AS8022">
        <v>2</v>
      </c>
      <c r="AT8022" t="s">
        <v>1413</v>
      </c>
      <c r="AU8022" t="s">
        <v>39604</v>
      </c>
      <c r="AW8022" t="s">
        <v>39605</v>
      </c>
      <c r="AX8022">
        <v>56.62249911</v>
      </c>
      <c r="AY8022">
        <v>9.3431629699999998</v>
      </c>
      <c r="AZ8022" t="s">
        <v>62</v>
      </c>
      <c r="BA8022">
        <v>1082</v>
      </c>
      <c r="BB8022" t="s">
        <v>2852</v>
      </c>
    </row>
    <row r="8023" spans="1:54" x14ac:dyDescent="0.25">
      <c r="A8023" s="1">
        <v>45200</v>
      </c>
      <c r="B8023">
        <v>775008</v>
      </c>
      <c r="C8023" t="s">
        <v>54259</v>
      </c>
      <c r="D8023">
        <v>9632</v>
      </c>
      <c r="E8023" t="s">
        <v>52009</v>
      </c>
      <c r="F8023" t="s">
        <v>54259</v>
      </c>
      <c r="G8023">
        <v>25155599</v>
      </c>
      <c r="H8023">
        <v>1007366198</v>
      </c>
      <c r="I8023" t="s">
        <v>39606</v>
      </c>
      <c r="K8023" t="s">
        <v>39607</v>
      </c>
      <c r="L8023" t="s">
        <v>54260</v>
      </c>
      <c r="M8023">
        <v>509</v>
      </c>
      <c r="N8023">
        <v>13</v>
      </c>
      <c r="R8023" s="1">
        <v>42080</v>
      </c>
      <c r="S8023" t="s">
        <v>56</v>
      </c>
      <c r="V8023" s="1">
        <v>41820</v>
      </c>
      <c r="W8023">
        <v>6</v>
      </c>
      <c r="X8023" t="s">
        <v>1289</v>
      </c>
      <c r="Y8023">
        <v>1</v>
      </c>
      <c r="Z8023" t="s">
        <v>46545</v>
      </c>
      <c r="AA8023">
        <v>10</v>
      </c>
      <c r="AB8023">
        <v>200208</v>
      </c>
      <c r="AC8023">
        <v>129</v>
      </c>
      <c r="AD8023" t="s">
        <v>2405</v>
      </c>
      <c r="AE8023">
        <v>1016</v>
      </c>
      <c r="AF8023" t="s">
        <v>2405</v>
      </c>
      <c r="AG8023">
        <v>3</v>
      </c>
      <c r="AH8023" t="s">
        <v>81</v>
      </c>
      <c r="AI8023">
        <v>29</v>
      </c>
      <c r="AJ8023" t="s">
        <v>2525</v>
      </c>
      <c r="AK8023">
        <v>791</v>
      </c>
      <c r="AL8023" t="s">
        <v>2855</v>
      </c>
      <c r="AQ8023" t="s">
        <v>39608</v>
      </c>
      <c r="AR8023" t="s">
        <v>39609</v>
      </c>
      <c r="AS8023">
        <v>0</v>
      </c>
      <c r="AT8023" t="s">
        <v>61</v>
      </c>
      <c r="AU8023" t="s">
        <v>54261</v>
      </c>
      <c r="AW8023" t="s">
        <v>39610</v>
      </c>
      <c r="AX8023">
        <v>56.5825723110149</v>
      </c>
      <c r="AY8023">
        <v>9.53681748165336</v>
      </c>
      <c r="AZ8023" t="s">
        <v>62</v>
      </c>
      <c r="BA8023">
        <v>1082</v>
      </c>
      <c r="BB8023" t="s">
        <v>2852</v>
      </c>
    </row>
    <row r="8024" spans="1:54" x14ac:dyDescent="0.25">
      <c r="A8024" s="1">
        <v>45200</v>
      </c>
      <c r="B8024">
        <v>775210</v>
      </c>
      <c r="C8024" t="s">
        <v>39611</v>
      </c>
      <c r="D8024">
        <v>9632</v>
      </c>
      <c r="E8024" t="s">
        <v>52009</v>
      </c>
      <c r="F8024" t="s">
        <v>39612</v>
      </c>
      <c r="I8024" t="s">
        <v>54262</v>
      </c>
      <c r="K8024" t="s">
        <v>39613</v>
      </c>
      <c r="L8024" t="s">
        <v>52012</v>
      </c>
      <c r="M8024">
        <v>1124</v>
      </c>
      <c r="N8024">
        <v>15</v>
      </c>
      <c r="R8024" s="1">
        <v>40162</v>
      </c>
      <c r="S8024" t="s">
        <v>80</v>
      </c>
      <c r="T8024">
        <v>791</v>
      </c>
      <c r="U8024" t="s">
        <v>2855</v>
      </c>
      <c r="V8024" s="1">
        <v>29738</v>
      </c>
      <c r="W8024">
        <v>2</v>
      </c>
      <c r="X8024" t="s">
        <v>57</v>
      </c>
      <c r="Y8024">
        <v>1</v>
      </c>
      <c r="Z8024" t="s">
        <v>46545</v>
      </c>
      <c r="AC8024">
        <v>125</v>
      </c>
      <c r="AD8024" t="s">
        <v>1344</v>
      </c>
      <c r="AE8024">
        <v>1014</v>
      </c>
      <c r="AF8024" t="s">
        <v>1352</v>
      </c>
      <c r="AG8024">
        <v>3</v>
      </c>
      <c r="AH8024" t="s">
        <v>81</v>
      </c>
      <c r="AI8024">
        <v>24</v>
      </c>
      <c r="AJ8024" t="s">
        <v>1344</v>
      </c>
      <c r="AK8024">
        <v>791</v>
      </c>
      <c r="AL8024" t="s">
        <v>2855</v>
      </c>
      <c r="AS8024">
        <v>0</v>
      </c>
      <c r="AT8024" t="s">
        <v>61</v>
      </c>
      <c r="AU8024" t="s">
        <v>46764</v>
      </c>
      <c r="AV8024" t="s">
        <v>52013</v>
      </c>
      <c r="AX8024">
        <v>56.620509954280699</v>
      </c>
      <c r="AY8024">
        <v>9.5020603976134499</v>
      </c>
      <c r="AZ8024" t="s">
        <v>62</v>
      </c>
      <c r="BA8024">
        <v>1082</v>
      </c>
      <c r="BB8024" t="s">
        <v>2852</v>
      </c>
    </row>
    <row r="8025" spans="1:54" x14ac:dyDescent="0.25">
      <c r="A8025" s="1">
        <v>45200</v>
      </c>
      <c r="B8025">
        <v>775211</v>
      </c>
      <c r="C8025" t="s">
        <v>39614</v>
      </c>
      <c r="D8025">
        <v>8832</v>
      </c>
      <c r="E8025" t="s">
        <v>10522</v>
      </c>
      <c r="F8025" t="s">
        <v>39615</v>
      </c>
      <c r="I8025" t="s">
        <v>39616</v>
      </c>
      <c r="K8025" t="s">
        <v>39617</v>
      </c>
      <c r="L8025" t="s">
        <v>46387</v>
      </c>
      <c r="M8025">
        <v>348</v>
      </c>
      <c r="N8025">
        <v>24</v>
      </c>
      <c r="R8025" s="1">
        <v>40162</v>
      </c>
      <c r="S8025" t="s">
        <v>80</v>
      </c>
      <c r="T8025">
        <v>791</v>
      </c>
      <c r="U8025" t="s">
        <v>2855</v>
      </c>
      <c r="V8025" s="1">
        <v>30468</v>
      </c>
      <c r="W8025">
        <v>2</v>
      </c>
      <c r="X8025" t="s">
        <v>57</v>
      </c>
      <c r="Y8025">
        <v>1</v>
      </c>
      <c r="Z8025" t="s">
        <v>46545</v>
      </c>
      <c r="AC8025">
        <v>125</v>
      </c>
      <c r="AD8025" t="s">
        <v>1344</v>
      </c>
      <c r="AE8025">
        <v>1014</v>
      </c>
      <c r="AF8025" t="s">
        <v>1352</v>
      </c>
      <c r="AG8025">
        <v>3</v>
      </c>
      <c r="AH8025" t="s">
        <v>81</v>
      </c>
      <c r="AI8025">
        <v>24</v>
      </c>
      <c r="AJ8025" t="s">
        <v>1344</v>
      </c>
      <c r="AK8025">
        <v>791</v>
      </c>
      <c r="AL8025" t="s">
        <v>2855</v>
      </c>
      <c r="AS8025">
        <v>0</v>
      </c>
      <c r="AT8025" t="s">
        <v>61</v>
      </c>
      <c r="AU8025" t="s">
        <v>46388</v>
      </c>
      <c r="AX8025">
        <v>56.550084896332699</v>
      </c>
      <c r="AY8025">
        <v>9.3987367118873806</v>
      </c>
      <c r="AZ8025" t="s">
        <v>62</v>
      </c>
      <c r="BA8025">
        <v>1082</v>
      </c>
      <c r="BB8025" t="s">
        <v>2852</v>
      </c>
    </row>
    <row r="8026" spans="1:54" x14ac:dyDescent="0.25">
      <c r="A8026" s="1">
        <v>45200</v>
      </c>
      <c r="B8026">
        <v>775212</v>
      </c>
      <c r="C8026" t="s">
        <v>52014</v>
      </c>
      <c r="D8026">
        <v>8832</v>
      </c>
      <c r="E8026" t="s">
        <v>10522</v>
      </c>
      <c r="F8026" t="s">
        <v>52015</v>
      </c>
      <c r="I8026" t="s">
        <v>39618</v>
      </c>
      <c r="J8026" t="s">
        <v>39619</v>
      </c>
      <c r="K8026" t="s">
        <v>39620</v>
      </c>
      <c r="L8026" t="s">
        <v>16345</v>
      </c>
      <c r="M8026">
        <v>439</v>
      </c>
      <c r="N8026">
        <v>1</v>
      </c>
      <c r="R8026" s="1">
        <v>40939</v>
      </c>
      <c r="S8026" t="s">
        <v>56</v>
      </c>
      <c r="T8026">
        <v>791</v>
      </c>
      <c r="U8026" t="s">
        <v>2855</v>
      </c>
      <c r="V8026" s="1">
        <v>39295</v>
      </c>
      <c r="W8026">
        <v>2</v>
      </c>
      <c r="X8026" t="s">
        <v>57</v>
      </c>
      <c r="Y8026">
        <v>1</v>
      </c>
      <c r="Z8026" t="s">
        <v>46545</v>
      </c>
      <c r="AB8026">
        <v>198208</v>
      </c>
      <c r="AC8026">
        <v>125</v>
      </c>
      <c r="AD8026" t="s">
        <v>1344</v>
      </c>
      <c r="AE8026">
        <v>1014</v>
      </c>
      <c r="AF8026" t="s">
        <v>1352</v>
      </c>
      <c r="AG8026">
        <v>3</v>
      </c>
      <c r="AH8026" t="s">
        <v>81</v>
      </c>
      <c r="AI8026">
        <v>24</v>
      </c>
      <c r="AJ8026" t="s">
        <v>1344</v>
      </c>
      <c r="AK8026">
        <v>791</v>
      </c>
      <c r="AL8026" t="s">
        <v>2855</v>
      </c>
      <c r="AQ8026" t="s">
        <v>39621</v>
      </c>
      <c r="AR8026" t="s">
        <v>39622</v>
      </c>
      <c r="AS8026">
        <v>0</v>
      </c>
      <c r="AT8026" t="s">
        <v>61</v>
      </c>
      <c r="AU8026" t="s">
        <v>16348</v>
      </c>
      <c r="AZ8026" t="s">
        <v>62</v>
      </c>
      <c r="BA8026">
        <v>1082</v>
      </c>
      <c r="BB8026" t="s">
        <v>2852</v>
      </c>
    </row>
    <row r="8027" spans="1:54" x14ac:dyDescent="0.25">
      <c r="A8027" s="1">
        <v>45200</v>
      </c>
      <c r="B8027">
        <v>775213</v>
      </c>
      <c r="C8027" t="s">
        <v>39623</v>
      </c>
      <c r="D8027">
        <v>9632</v>
      </c>
      <c r="E8027" t="s">
        <v>52009</v>
      </c>
      <c r="F8027" t="s">
        <v>39624</v>
      </c>
      <c r="I8027" t="s">
        <v>52016</v>
      </c>
      <c r="K8027" t="s">
        <v>39625</v>
      </c>
      <c r="L8027" t="s">
        <v>52012</v>
      </c>
      <c r="M8027">
        <v>1124</v>
      </c>
      <c r="N8027">
        <v>15</v>
      </c>
      <c r="R8027" s="1">
        <v>40162</v>
      </c>
      <c r="S8027" t="s">
        <v>80</v>
      </c>
      <c r="T8027">
        <v>791</v>
      </c>
      <c r="U8027" t="s">
        <v>2855</v>
      </c>
      <c r="V8027" s="1">
        <v>29738</v>
      </c>
      <c r="W8027">
        <v>2</v>
      </c>
      <c r="X8027" t="s">
        <v>57</v>
      </c>
      <c r="Y8027">
        <v>1</v>
      </c>
      <c r="Z8027" t="s">
        <v>46545</v>
      </c>
      <c r="AC8027">
        <v>125</v>
      </c>
      <c r="AD8027" t="s">
        <v>1344</v>
      </c>
      <c r="AE8027">
        <v>1014</v>
      </c>
      <c r="AF8027" t="s">
        <v>1352</v>
      </c>
      <c r="AG8027">
        <v>3</v>
      </c>
      <c r="AH8027" t="s">
        <v>81</v>
      </c>
      <c r="AI8027">
        <v>24</v>
      </c>
      <c r="AJ8027" t="s">
        <v>1344</v>
      </c>
      <c r="AK8027">
        <v>791</v>
      </c>
      <c r="AL8027" t="s">
        <v>2855</v>
      </c>
      <c r="AS8027">
        <v>0</v>
      </c>
      <c r="AT8027" t="s">
        <v>61</v>
      </c>
      <c r="AU8027" t="s">
        <v>46764</v>
      </c>
      <c r="AV8027" t="s">
        <v>52013</v>
      </c>
      <c r="AX8027">
        <v>56.620509954280699</v>
      </c>
      <c r="AY8027">
        <v>9.5020603976134499</v>
      </c>
      <c r="AZ8027" t="s">
        <v>62</v>
      </c>
      <c r="BA8027">
        <v>1082</v>
      </c>
      <c r="BB8027" t="s">
        <v>2852</v>
      </c>
    </row>
    <row r="8028" spans="1:54" x14ac:dyDescent="0.25">
      <c r="A8028" s="1">
        <v>45200</v>
      </c>
      <c r="B8028">
        <v>775300</v>
      </c>
      <c r="C8028" t="s">
        <v>54263</v>
      </c>
      <c r="D8028">
        <v>8832</v>
      </c>
      <c r="E8028" t="s">
        <v>10522</v>
      </c>
      <c r="F8028" t="s">
        <v>54264</v>
      </c>
      <c r="G8028">
        <v>18202697</v>
      </c>
      <c r="H8028">
        <v>1001452537</v>
      </c>
      <c r="I8028" t="s">
        <v>10523</v>
      </c>
      <c r="J8028" t="s">
        <v>39626</v>
      </c>
      <c r="K8028" t="s">
        <v>10524</v>
      </c>
      <c r="L8028" t="s">
        <v>48047</v>
      </c>
      <c r="M8028">
        <v>662</v>
      </c>
      <c r="N8028">
        <v>21</v>
      </c>
      <c r="R8028" s="1">
        <v>40865</v>
      </c>
      <c r="S8028" t="s">
        <v>56</v>
      </c>
      <c r="V8028" s="1">
        <v>40390</v>
      </c>
      <c r="W8028">
        <v>5</v>
      </c>
      <c r="X8028" t="s">
        <v>557</v>
      </c>
      <c r="Y8028">
        <v>1</v>
      </c>
      <c r="Z8028" t="s">
        <v>46545</v>
      </c>
      <c r="AB8028">
        <v>195907</v>
      </c>
      <c r="AC8028">
        <v>144</v>
      </c>
      <c r="AD8028" t="s">
        <v>52641</v>
      </c>
      <c r="AE8028">
        <v>1023</v>
      </c>
      <c r="AF8028" t="s">
        <v>1486</v>
      </c>
      <c r="AG8028">
        <v>3</v>
      </c>
      <c r="AH8028" t="s">
        <v>81</v>
      </c>
      <c r="AI8028">
        <v>82</v>
      </c>
      <c r="AJ8028" t="s">
        <v>52641</v>
      </c>
      <c r="AK8028">
        <v>791</v>
      </c>
      <c r="AL8028" t="s">
        <v>2855</v>
      </c>
      <c r="AQ8028" t="s">
        <v>39627</v>
      </c>
      <c r="AR8028" t="s">
        <v>39628</v>
      </c>
      <c r="AS8028">
        <v>0</v>
      </c>
      <c r="AT8028" t="s">
        <v>61</v>
      </c>
      <c r="AU8028" t="s">
        <v>48048</v>
      </c>
      <c r="AX8028">
        <v>56.552147090427198</v>
      </c>
      <c r="AY8028">
        <v>9.4011803481430203</v>
      </c>
      <c r="AZ8028" t="s">
        <v>62</v>
      </c>
      <c r="BA8028">
        <v>1082</v>
      </c>
      <c r="BB8028" t="s">
        <v>2852</v>
      </c>
    </row>
    <row r="8029" spans="1:54" x14ac:dyDescent="0.25">
      <c r="A8029" s="1">
        <v>45200</v>
      </c>
      <c r="B8029">
        <v>775301</v>
      </c>
      <c r="C8029" t="s">
        <v>39629</v>
      </c>
      <c r="D8029">
        <v>8832</v>
      </c>
      <c r="E8029" t="s">
        <v>10522</v>
      </c>
      <c r="F8029" t="s">
        <v>39630</v>
      </c>
      <c r="G8029">
        <v>12693648</v>
      </c>
      <c r="H8029">
        <v>1000430142</v>
      </c>
      <c r="I8029" t="s">
        <v>39631</v>
      </c>
      <c r="J8029" t="s">
        <v>39632</v>
      </c>
      <c r="K8029" t="s">
        <v>39633</v>
      </c>
      <c r="L8029" t="s">
        <v>46389</v>
      </c>
      <c r="M8029">
        <v>884</v>
      </c>
      <c r="N8029" t="s">
        <v>16629</v>
      </c>
      <c r="R8029" s="1">
        <v>45048</v>
      </c>
      <c r="S8029" t="s">
        <v>6097</v>
      </c>
      <c r="W8029">
        <v>5</v>
      </c>
      <c r="X8029" t="s">
        <v>557</v>
      </c>
      <c r="Y8029">
        <v>1</v>
      </c>
      <c r="Z8029" t="s">
        <v>46545</v>
      </c>
      <c r="AB8029">
        <v>199008</v>
      </c>
      <c r="AC8029">
        <v>123</v>
      </c>
      <c r="AD8029" t="s">
        <v>1507</v>
      </c>
      <c r="AE8029">
        <v>1011</v>
      </c>
      <c r="AF8029" t="s">
        <v>1507</v>
      </c>
      <c r="AG8029">
        <v>1</v>
      </c>
      <c r="AH8029" t="s">
        <v>44482</v>
      </c>
      <c r="AI8029">
        <v>80</v>
      </c>
      <c r="AJ8029" t="s">
        <v>1507</v>
      </c>
      <c r="AK8029">
        <v>791</v>
      </c>
      <c r="AL8029" t="s">
        <v>2855</v>
      </c>
      <c r="AQ8029" t="s">
        <v>39634</v>
      </c>
      <c r="AR8029" t="s">
        <v>39635</v>
      </c>
      <c r="AS8029">
        <v>0</v>
      </c>
      <c r="AT8029" t="s">
        <v>61</v>
      </c>
      <c r="AU8029" t="s">
        <v>44800</v>
      </c>
      <c r="AX8029">
        <v>56.555304419999999</v>
      </c>
      <c r="AY8029">
        <v>9.4112196200000007</v>
      </c>
      <c r="AZ8029" t="s">
        <v>62</v>
      </c>
      <c r="BA8029">
        <v>1082</v>
      </c>
      <c r="BB8029" t="s">
        <v>2852</v>
      </c>
    </row>
    <row r="8030" spans="1:54" x14ac:dyDescent="0.25">
      <c r="A8030" s="1">
        <v>45200</v>
      </c>
      <c r="B8030">
        <v>775302</v>
      </c>
      <c r="C8030" t="s">
        <v>39636</v>
      </c>
      <c r="D8030">
        <v>9500</v>
      </c>
      <c r="E8030" t="s">
        <v>10482</v>
      </c>
      <c r="F8030" t="s">
        <v>39637</v>
      </c>
      <c r="G8030">
        <v>18813599</v>
      </c>
      <c r="H8030">
        <v>1004260250</v>
      </c>
      <c r="I8030" t="s">
        <v>39638</v>
      </c>
      <c r="J8030" t="s">
        <v>39639</v>
      </c>
      <c r="K8030" t="s">
        <v>39640</v>
      </c>
      <c r="L8030" t="s">
        <v>39641</v>
      </c>
      <c r="M8030">
        <v>1023</v>
      </c>
      <c r="N8030">
        <v>2</v>
      </c>
      <c r="R8030" s="1">
        <v>43334</v>
      </c>
      <c r="S8030" t="s">
        <v>12855</v>
      </c>
      <c r="W8030">
        <v>5</v>
      </c>
      <c r="X8030" t="s">
        <v>557</v>
      </c>
      <c r="Y8030">
        <v>1</v>
      </c>
      <c r="Z8030" t="s">
        <v>46545</v>
      </c>
      <c r="AA8030">
        <v>10</v>
      </c>
      <c r="AB8030">
        <v>199708</v>
      </c>
      <c r="AC8030">
        <v>123</v>
      </c>
      <c r="AD8030" t="s">
        <v>1507</v>
      </c>
      <c r="AE8030">
        <v>1011</v>
      </c>
      <c r="AF8030" t="s">
        <v>1507</v>
      </c>
      <c r="AG8030">
        <v>1</v>
      </c>
      <c r="AH8030" t="s">
        <v>44482</v>
      </c>
      <c r="AI8030">
        <v>80</v>
      </c>
      <c r="AJ8030" t="s">
        <v>1507</v>
      </c>
      <c r="AK8030">
        <v>791</v>
      </c>
      <c r="AL8030" t="s">
        <v>2855</v>
      </c>
      <c r="AQ8030" t="s">
        <v>39642</v>
      </c>
      <c r="AR8030" t="s">
        <v>39643</v>
      </c>
      <c r="AS8030">
        <v>0</v>
      </c>
      <c r="AT8030" t="s">
        <v>61</v>
      </c>
      <c r="AU8030" t="s">
        <v>39644</v>
      </c>
      <c r="AW8030" t="s">
        <v>39567</v>
      </c>
      <c r="AX8030">
        <v>56.594985870000002</v>
      </c>
      <c r="AY8030">
        <v>9.6272401799999994</v>
      </c>
      <c r="AZ8030" t="s">
        <v>62</v>
      </c>
      <c r="BA8030">
        <v>1082</v>
      </c>
      <c r="BB8030" t="s">
        <v>2852</v>
      </c>
    </row>
    <row r="8031" spans="1:54" x14ac:dyDescent="0.25">
      <c r="A8031" s="1">
        <v>45200</v>
      </c>
      <c r="B8031">
        <v>775401</v>
      </c>
      <c r="C8031" t="s">
        <v>39645</v>
      </c>
      <c r="D8031">
        <v>7400</v>
      </c>
      <c r="E8031" t="s">
        <v>11101</v>
      </c>
      <c r="F8031" t="s">
        <v>39646</v>
      </c>
      <c r="G8031">
        <v>30773047</v>
      </c>
      <c r="H8031">
        <v>1015505466</v>
      </c>
      <c r="I8031" t="s">
        <v>39647</v>
      </c>
      <c r="J8031" t="s">
        <v>39648</v>
      </c>
      <c r="K8031" t="s">
        <v>39649</v>
      </c>
      <c r="L8031" t="s">
        <v>18091</v>
      </c>
      <c r="M8031">
        <v>501</v>
      </c>
      <c r="N8031">
        <v>5</v>
      </c>
      <c r="R8031" s="1">
        <v>42040</v>
      </c>
      <c r="S8031" t="s">
        <v>56</v>
      </c>
      <c r="V8031" s="1">
        <v>42037</v>
      </c>
      <c r="W8031">
        <v>4</v>
      </c>
      <c r="X8031" t="s">
        <v>725</v>
      </c>
      <c r="Y8031">
        <v>4</v>
      </c>
      <c r="Z8031" t="s">
        <v>1324</v>
      </c>
      <c r="AB8031">
        <v>198002</v>
      </c>
      <c r="AC8031">
        <v>314</v>
      </c>
      <c r="AD8031" t="s">
        <v>52663</v>
      </c>
      <c r="AE8031">
        <v>1085</v>
      </c>
      <c r="AF8031" t="s">
        <v>46731</v>
      </c>
      <c r="AG8031">
        <v>3</v>
      </c>
      <c r="AH8031" t="s">
        <v>81</v>
      </c>
      <c r="AI8031">
        <v>99</v>
      </c>
      <c r="AJ8031" t="s">
        <v>54511</v>
      </c>
      <c r="AK8031">
        <v>657</v>
      </c>
      <c r="AL8031" t="s">
        <v>10242</v>
      </c>
      <c r="AM8031">
        <v>2</v>
      </c>
      <c r="AN8031" t="s">
        <v>119</v>
      </c>
      <c r="AO8031">
        <v>657403</v>
      </c>
      <c r="AP8031">
        <v>791413</v>
      </c>
      <c r="AQ8031" t="s">
        <v>39650</v>
      </c>
      <c r="AR8031" t="s">
        <v>39651</v>
      </c>
      <c r="AS8031">
        <v>2</v>
      </c>
      <c r="AT8031" t="s">
        <v>1413</v>
      </c>
      <c r="AU8031" t="s">
        <v>18092</v>
      </c>
      <c r="AX8031">
        <v>56.131802458576999</v>
      </c>
      <c r="AY8031">
        <v>9.0248511026102793</v>
      </c>
      <c r="AZ8031" t="s">
        <v>62</v>
      </c>
      <c r="BA8031">
        <v>1082</v>
      </c>
      <c r="BB8031" t="s">
        <v>2852</v>
      </c>
    </row>
    <row r="8032" spans="1:54" x14ac:dyDescent="0.25">
      <c r="A8032" s="1">
        <v>45200</v>
      </c>
      <c r="B8032">
        <v>777001</v>
      </c>
      <c r="C8032" t="s">
        <v>39652</v>
      </c>
      <c r="D8032">
        <v>7870</v>
      </c>
      <c r="E8032" t="s">
        <v>10586</v>
      </c>
      <c r="F8032" t="s">
        <v>39653</v>
      </c>
      <c r="G8032">
        <v>29189579</v>
      </c>
      <c r="H8032">
        <v>1003370387</v>
      </c>
      <c r="I8032" t="s">
        <v>39654</v>
      </c>
      <c r="J8032" t="s">
        <v>39655</v>
      </c>
      <c r="K8032" t="s">
        <v>39656</v>
      </c>
      <c r="L8032" t="s">
        <v>46390</v>
      </c>
      <c r="M8032">
        <v>777</v>
      </c>
      <c r="N8032">
        <v>2</v>
      </c>
      <c r="R8032" s="1">
        <v>43789</v>
      </c>
      <c r="S8032" t="s">
        <v>56</v>
      </c>
      <c r="T8032">
        <v>779</v>
      </c>
      <c r="U8032" t="s">
        <v>6855</v>
      </c>
      <c r="W8032">
        <v>2</v>
      </c>
      <c r="X8032" t="s">
        <v>57</v>
      </c>
      <c r="Y8032">
        <v>1</v>
      </c>
      <c r="Z8032" t="s">
        <v>46545</v>
      </c>
      <c r="AA8032">
        <v>7</v>
      </c>
      <c r="AC8032">
        <v>121</v>
      </c>
      <c r="AD8032" t="s">
        <v>70</v>
      </c>
      <c r="AE8032">
        <v>1012</v>
      </c>
      <c r="AF8032" t="s">
        <v>71</v>
      </c>
      <c r="AG8032">
        <v>1</v>
      </c>
      <c r="AH8032" t="s">
        <v>44482</v>
      </c>
      <c r="AI8032">
        <v>21</v>
      </c>
      <c r="AJ8032" t="s">
        <v>52613</v>
      </c>
      <c r="AK8032">
        <v>779</v>
      </c>
      <c r="AL8032" t="s">
        <v>6855</v>
      </c>
      <c r="AQ8032" t="s">
        <v>39657</v>
      </c>
      <c r="AR8032" t="s">
        <v>39658</v>
      </c>
      <c r="AS8032">
        <v>0</v>
      </c>
      <c r="AT8032" t="s">
        <v>61</v>
      </c>
      <c r="AU8032" t="s">
        <v>44886</v>
      </c>
      <c r="AW8032" t="s">
        <v>39659</v>
      </c>
      <c r="AX8032">
        <v>56.743439049999999</v>
      </c>
      <c r="AY8032">
        <v>8.95469735</v>
      </c>
      <c r="AZ8032" t="s">
        <v>62</v>
      </c>
      <c r="BA8032">
        <v>1082</v>
      </c>
      <c r="BB8032" t="s">
        <v>2852</v>
      </c>
    </row>
    <row r="8033" spans="1:54" x14ac:dyDescent="0.25">
      <c r="A8033" s="1">
        <v>45200</v>
      </c>
      <c r="B8033">
        <v>777002</v>
      </c>
      <c r="C8033" t="s">
        <v>52017</v>
      </c>
      <c r="D8033">
        <v>7870</v>
      </c>
      <c r="E8033" t="s">
        <v>10586</v>
      </c>
      <c r="F8033" t="s">
        <v>52018</v>
      </c>
      <c r="G8033">
        <v>29189579</v>
      </c>
      <c r="H8033">
        <v>1003370417</v>
      </c>
      <c r="I8033" t="s">
        <v>39660</v>
      </c>
      <c r="K8033" t="s">
        <v>39661</v>
      </c>
      <c r="L8033" t="s">
        <v>39662</v>
      </c>
      <c r="M8033">
        <v>739</v>
      </c>
      <c r="N8033">
        <v>4</v>
      </c>
      <c r="R8033" s="1">
        <v>43768</v>
      </c>
      <c r="S8033" t="s">
        <v>56</v>
      </c>
      <c r="T8033">
        <v>779</v>
      </c>
      <c r="U8033" t="s">
        <v>6855</v>
      </c>
      <c r="W8033">
        <v>2</v>
      </c>
      <c r="X8033" t="s">
        <v>57</v>
      </c>
      <c r="Y8033">
        <v>1</v>
      </c>
      <c r="Z8033" t="s">
        <v>46545</v>
      </c>
      <c r="AA8033">
        <v>9</v>
      </c>
      <c r="AC8033">
        <v>121</v>
      </c>
      <c r="AD8033" t="s">
        <v>70</v>
      </c>
      <c r="AE8033">
        <v>1012</v>
      </c>
      <c r="AF8033" t="s">
        <v>71</v>
      </c>
      <c r="AG8033">
        <v>1</v>
      </c>
      <c r="AH8033" t="s">
        <v>44482</v>
      </c>
      <c r="AI8033">
        <v>21</v>
      </c>
      <c r="AJ8033" t="s">
        <v>52613</v>
      </c>
      <c r="AK8033">
        <v>779</v>
      </c>
      <c r="AL8033" t="s">
        <v>6855</v>
      </c>
      <c r="AQ8033" t="s">
        <v>39663</v>
      </c>
      <c r="AR8033" t="s">
        <v>39664</v>
      </c>
      <c r="AS8033">
        <v>0</v>
      </c>
      <c r="AT8033" t="s">
        <v>61</v>
      </c>
      <c r="AU8033" t="s">
        <v>16819</v>
      </c>
      <c r="AX8033">
        <v>56.756762809999998</v>
      </c>
      <c r="AY8033">
        <v>8.8729172599999995</v>
      </c>
      <c r="AZ8033" t="s">
        <v>62</v>
      </c>
      <c r="BA8033">
        <v>1082</v>
      </c>
      <c r="BB8033" t="s">
        <v>2852</v>
      </c>
    </row>
    <row r="8034" spans="1:54" x14ac:dyDescent="0.25">
      <c r="A8034" s="1">
        <v>45200</v>
      </c>
      <c r="B8034">
        <v>777003</v>
      </c>
      <c r="C8034" t="s">
        <v>39665</v>
      </c>
      <c r="D8034">
        <v>7870</v>
      </c>
      <c r="E8034" t="s">
        <v>10586</v>
      </c>
      <c r="F8034" t="s">
        <v>39666</v>
      </c>
      <c r="G8034">
        <v>29189579</v>
      </c>
      <c r="H8034">
        <v>1003370296</v>
      </c>
      <c r="I8034" t="s">
        <v>52019</v>
      </c>
      <c r="J8034" t="s">
        <v>39667</v>
      </c>
      <c r="K8034" t="s">
        <v>39668</v>
      </c>
      <c r="L8034" t="s">
        <v>39669</v>
      </c>
      <c r="M8034">
        <v>227</v>
      </c>
      <c r="N8034">
        <v>27</v>
      </c>
      <c r="R8034" s="1">
        <v>40435</v>
      </c>
      <c r="S8034" t="s">
        <v>56</v>
      </c>
      <c r="T8034">
        <v>779</v>
      </c>
      <c r="U8034" t="s">
        <v>6855</v>
      </c>
      <c r="V8034" s="1">
        <v>39661</v>
      </c>
      <c r="W8034">
        <v>2</v>
      </c>
      <c r="X8034" t="s">
        <v>57</v>
      </c>
      <c r="Y8034">
        <v>1</v>
      </c>
      <c r="Z8034" t="s">
        <v>46545</v>
      </c>
      <c r="AA8034">
        <v>6</v>
      </c>
      <c r="AB8034">
        <v>195408</v>
      </c>
      <c r="AC8034">
        <v>121</v>
      </c>
      <c r="AD8034" t="s">
        <v>70</v>
      </c>
      <c r="AE8034">
        <v>1012</v>
      </c>
      <c r="AF8034" t="s">
        <v>71</v>
      </c>
      <c r="AG8034">
        <v>3</v>
      </c>
      <c r="AH8034" t="s">
        <v>81</v>
      </c>
      <c r="AI8034">
        <v>21</v>
      </c>
      <c r="AJ8034" t="s">
        <v>52613</v>
      </c>
      <c r="AK8034">
        <v>779</v>
      </c>
      <c r="AL8034" t="s">
        <v>6855</v>
      </c>
      <c r="AM8034">
        <v>2</v>
      </c>
      <c r="AN8034" t="s">
        <v>119</v>
      </c>
      <c r="AO8034">
        <v>777004</v>
      </c>
      <c r="AQ8034" t="s">
        <v>39670</v>
      </c>
      <c r="AR8034" t="s">
        <v>39671</v>
      </c>
      <c r="AS8034">
        <v>0</v>
      </c>
      <c r="AT8034" t="s">
        <v>61</v>
      </c>
      <c r="AU8034" t="s">
        <v>39672</v>
      </c>
      <c r="AW8034" t="s">
        <v>39673</v>
      </c>
      <c r="AX8034">
        <v>56.6975920215976</v>
      </c>
      <c r="AY8034">
        <v>8.9391583102999093</v>
      </c>
      <c r="AZ8034" t="s">
        <v>62</v>
      </c>
      <c r="BA8034">
        <v>1082</v>
      </c>
      <c r="BB8034" t="s">
        <v>2852</v>
      </c>
    </row>
    <row r="8035" spans="1:54" x14ac:dyDescent="0.25">
      <c r="A8035" s="1">
        <v>45200</v>
      </c>
      <c r="B8035">
        <v>777004</v>
      </c>
      <c r="C8035" t="s">
        <v>39674</v>
      </c>
      <c r="D8035">
        <v>7870</v>
      </c>
      <c r="E8035" t="s">
        <v>10586</v>
      </c>
      <c r="F8035" t="s">
        <v>39674</v>
      </c>
      <c r="G8035">
        <v>29189579</v>
      </c>
      <c r="H8035">
        <v>1003370338</v>
      </c>
      <c r="I8035" t="s">
        <v>52020</v>
      </c>
      <c r="J8035" t="s">
        <v>39675</v>
      </c>
      <c r="K8035" t="s">
        <v>39676</v>
      </c>
      <c r="L8035" t="s">
        <v>39677</v>
      </c>
      <c r="M8035">
        <v>704</v>
      </c>
      <c r="N8035">
        <v>26</v>
      </c>
      <c r="R8035" s="1">
        <v>43789</v>
      </c>
      <c r="S8035" t="s">
        <v>56</v>
      </c>
      <c r="T8035">
        <v>779</v>
      </c>
      <c r="U8035" t="s">
        <v>6855</v>
      </c>
      <c r="W8035">
        <v>2</v>
      </c>
      <c r="X8035" t="s">
        <v>57</v>
      </c>
      <c r="Y8035">
        <v>1</v>
      </c>
      <c r="Z8035" t="s">
        <v>46545</v>
      </c>
      <c r="AA8035">
        <v>10</v>
      </c>
      <c r="AC8035">
        <v>121</v>
      </c>
      <c r="AD8035" t="s">
        <v>70</v>
      </c>
      <c r="AE8035">
        <v>1012</v>
      </c>
      <c r="AF8035" t="s">
        <v>71</v>
      </c>
      <c r="AG8035">
        <v>1</v>
      </c>
      <c r="AH8035" t="s">
        <v>44482</v>
      </c>
      <c r="AI8035">
        <v>21</v>
      </c>
      <c r="AJ8035" t="s">
        <v>52613</v>
      </c>
      <c r="AK8035">
        <v>779</v>
      </c>
      <c r="AL8035" t="s">
        <v>6855</v>
      </c>
      <c r="AQ8035" t="s">
        <v>39678</v>
      </c>
      <c r="AR8035" t="s">
        <v>39679</v>
      </c>
      <c r="AS8035">
        <v>0</v>
      </c>
      <c r="AT8035" t="s">
        <v>61</v>
      </c>
      <c r="AU8035" t="s">
        <v>39680</v>
      </c>
      <c r="AX8035">
        <v>56.701725969999998</v>
      </c>
      <c r="AY8035">
        <v>8.9863000399999997</v>
      </c>
      <c r="AZ8035" t="s">
        <v>62</v>
      </c>
      <c r="BA8035">
        <v>1082</v>
      </c>
      <c r="BB8035" t="s">
        <v>2852</v>
      </c>
    </row>
    <row r="8036" spans="1:54" x14ac:dyDescent="0.25">
      <c r="A8036" s="1">
        <v>45200</v>
      </c>
      <c r="B8036">
        <v>777210</v>
      </c>
      <c r="C8036" t="s">
        <v>39681</v>
      </c>
      <c r="D8036">
        <v>7870</v>
      </c>
      <c r="E8036" t="s">
        <v>10586</v>
      </c>
      <c r="F8036" t="s">
        <v>39682</v>
      </c>
      <c r="G8036">
        <v>29189579</v>
      </c>
      <c r="H8036">
        <v>1010669797</v>
      </c>
      <c r="I8036" t="s">
        <v>52021</v>
      </c>
      <c r="J8036" t="s">
        <v>39683</v>
      </c>
      <c r="K8036" t="s">
        <v>39684</v>
      </c>
      <c r="L8036" t="s">
        <v>39685</v>
      </c>
      <c r="M8036">
        <v>337</v>
      </c>
      <c r="N8036">
        <v>40</v>
      </c>
      <c r="R8036" s="1">
        <v>40162</v>
      </c>
      <c r="S8036" t="s">
        <v>80</v>
      </c>
      <c r="T8036">
        <v>779</v>
      </c>
      <c r="U8036" t="s">
        <v>6855</v>
      </c>
      <c r="V8036" s="1">
        <v>40057</v>
      </c>
      <c r="W8036">
        <v>2</v>
      </c>
      <c r="X8036" t="s">
        <v>57</v>
      </c>
      <c r="Y8036">
        <v>1</v>
      </c>
      <c r="Z8036" t="s">
        <v>46545</v>
      </c>
      <c r="AB8036">
        <v>197008</v>
      </c>
      <c r="AC8036">
        <v>125</v>
      </c>
      <c r="AD8036" t="s">
        <v>1344</v>
      </c>
      <c r="AE8036">
        <v>1014</v>
      </c>
      <c r="AF8036" t="s">
        <v>1352</v>
      </c>
      <c r="AG8036">
        <v>3</v>
      </c>
      <c r="AH8036" t="s">
        <v>81</v>
      </c>
      <c r="AI8036">
        <v>24</v>
      </c>
      <c r="AJ8036" t="s">
        <v>1344</v>
      </c>
      <c r="AK8036">
        <v>779</v>
      </c>
      <c r="AL8036" t="s">
        <v>6855</v>
      </c>
      <c r="AM8036">
        <v>2</v>
      </c>
      <c r="AN8036" t="s">
        <v>119</v>
      </c>
      <c r="AO8036">
        <v>779210</v>
      </c>
      <c r="AQ8036" t="s">
        <v>39686</v>
      </c>
      <c r="AR8036" t="s">
        <v>39687</v>
      </c>
      <c r="AS8036">
        <v>0</v>
      </c>
      <c r="AT8036" t="s">
        <v>61</v>
      </c>
      <c r="AU8036" t="s">
        <v>7088</v>
      </c>
      <c r="AW8036" t="s">
        <v>39659</v>
      </c>
      <c r="AX8036">
        <v>56.743791929263601</v>
      </c>
      <c r="AY8036">
        <v>8.9527399121426594</v>
      </c>
      <c r="AZ8036" t="s">
        <v>62</v>
      </c>
      <c r="BA8036">
        <v>1082</v>
      </c>
      <c r="BB8036" t="s">
        <v>2852</v>
      </c>
    </row>
    <row r="8037" spans="1:54" x14ac:dyDescent="0.25">
      <c r="A8037" s="1">
        <v>45200</v>
      </c>
      <c r="B8037">
        <v>777300</v>
      </c>
      <c r="C8037" t="s">
        <v>39688</v>
      </c>
      <c r="D8037">
        <v>7870</v>
      </c>
      <c r="E8037" t="s">
        <v>10586</v>
      </c>
      <c r="F8037" t="s">
        <v>39689</v>
      </c>
      <c r="L8037" t="s">
        <v>35775</v>
      </c>
      <c r="R8037" s="1">
        <v>40162</v>
      </c>
      <c r="S8037" t="s">
        <v>80</v>
      </c>
      <c r="V8037" s="1">
        <v>27912</v>
      </c>
      <c r="W8037">
        <v>5</v>
      </c>
      <c r="X8037" t="s">
        <v>557</v>
      </c>
      <c r="Y8037">
        <v>1</v>
      </c>
      <c r="Z8037" t="s">
        <v>46545</v>
      </c>
      <c r="AC8037">
        <v>123</v>
      </c>
      <c r="AD8037" t="s">
        <v>1507</v>
      </c>
      <c r="AE8037">
        <v>1011</v>
      </c>
      <c r="AF8037" t="s">
        <v>1507</v>
      </c>
      <c r="AG8037">
        <v>3</v>
      </c>
      <c r="AH8037" t="s">
        <v>81</v>
      </c>
      <c r="AI8037">
        <v>80</v>
      </c>
      <c r="AJ8037" t="s">
        <v>1507</v>
      </c>
      <c r="AK8037">
        <v>779</v>
      </c>
      <c r="AL8037" t="s">
        <v>6855</v>
      </c>
      <c r="AS8037">
        <v>0</v>
      </c>
      <c r="AT8037" t="s">
        <v>61</v>
      </c>
      <c r="AU8037" t="s">
        <v>35775</v>
      </c>
      <c r="AX8037">
        <v>56.669553197780402</v>
      </c>
      <c r="AY8037">
        <v>9.0289735177523003</v>
      </c>
      <c r="AZ8037" t="s">
        <v>62</v>
      </c>
      <c r="BA8037">
        <v>1082</v>
      </c>
      <c r="BB8037" t="s">
        <v>2852</v>
      </c>
    </row>
    <row r="8038" spans="1:54" x14ac:dyDescent="0.25">
      <c r="A8038" s="1">
        <v>45200</v>
      </c>
      <c r="B8038">
        <v>779000</v>
      </c>
      <c r="C8038" t="s">
        <v>6855</v>
      </c>
      <c r="D8038">
        <v>7800</v>
      </c>
      <c r="E8038" t="s">
        <v>6851</v>
      </c>
      <c r="F8038" t="s">
        <v>6855</v>
      </c>
      <c r="G8038">
        <v>29189579</v>
      </c>
      <c r="K8038" t="s">
        <v>15966</v>
      </c>
      <c r="L8038" t="s">
        <v>53319</v>
      </c>
      <c r="M8038">
        <v>8641</v>
      </c>
      <c r="N8038">
        <v>10</v>
      </c>
      <c r="R8038" s="1">
        <v>43794</v>
      </c>
      <c r="S8038" t="s">
        <v>80</v>
      </c>
      <c r="T8038">
        <v>779</v>
      </c>
      <c r="U8038" t="s">
        <v>6855</v>
      </c>
      <c r="W8038">
        <v>2</v>
      </c>
      <c r="X8038" t="s">
        <v>57</v>
      </c>
      <c r="Y8038">
        <v>5</v>
      </c>
      <c r="Z8038" t="s">
        <v>54458</v>
      </c>
      <c r="AB8038">
        <v>200701</v>
      </c>
      <c r="AC8038">
        <v>923</v>
      </c>
      <c r="AD8038" t="s">
        <v>58</v>
      </c>
      <c r="AE8038">
        <v>2013</v>
      </c>
      <c r="AF8038" t="s">
        <v>58</v>
      </c>
      <c r="AG8038">
        <v>1</v>
      </c>
      <c r="AH8038" t="s">
        <v>44482</v>
      </c>
      <c r="AI8038">
        <v>99</v>
      </c>
      <c r="AJ8038" t="s">
        <v>54511</v>
      </c>
      <c r="AK8038">
        <v>779</v>
      </c>
      <c r="AL8038" t="s">
        <v>6855</v>
      </c>
      <c r="AQ8038" t="s">
        <v>17290</v>
      </c>
      <c r="AR8038" t="s">
        <v>15968</v>
      </c>
      <c r="AS8038">
        <v>0</v>
      </c>
      <c r="AT8038" t="s">
        <v>61</v>
      </c>
      <c r="AU8038" t="s">
        <v>7115</v>
      </c>
      <c r="AV8038" t="s">
        <v>52612</v>
      </c>
      <c r="AX8038">
        <v>56.567215160000003</v>
      </c>
      <c r="AY8038">
        <v>9.0290163200000002</v>
      </c>
      <c r="AZ8038" t="s">
        <v>62</v>
      </c>
      <c r="BA8038">
        <v>1082</v>
      </c>
      <c r="BB8038" t="s">
        <v>2852</v>
      </c>
    </row>
    <row r="8039" spans="1:54" x14ac:dyDescent="0.25">
      <c r="A8039" s="1">
        <v>45200</v>
      </c>
      <c r="B8039">
        <v>779001</v>
      </c>
      <c r="C8039" t="s">
        <v>54265</v>
      </c>
      <c r="D8039">
        <v>7800</v>
      </c>
      <c r="E8039" t="s">
        <v>6851</v>
      </c>
      <c r="F8039" t="s">
        <v>54266</v>
      </c>
      <c r="G8039">
        <v>29189579</v>
      </c>
      <c r="H8039">
        <v>1003370533</v>
      </c>
      <c r="I8039" t="s">
        <v>46391</v>
      </c>
      <c r="J8039" t="s">
        <v>39690</v>
      </c>
      <c r="K8039" t="s">
        <v>39691</v>
      </c>
      <c r="L8039" t="s">
        <v>54267</v>
      </c>
      <c r="M8039">
        <v>1073</v>
      </c>
      <c r="N8039">
        <v>94</v>
      </c>
      <c r="R8039" s="1">
        <v>43789</v>
      </c>
      <c r="S8039" t="s">
        <v>56</v>
      </c>
      <c r="T8039">
        <v>779</v>
      </c>
      <c r="U8039" t="s">
        <v>6855</v>
      </c>
      <c r="W8039">
        <v>2</v>
      </c>
      <c r="X8039" t="s">
        <v>57</v>
      </c>
      <c r="Y8039">
        <v>1</v>
      </c>
      <c r="Z8039" t="s">
        <v>46545</v>
      </c>
      <c r="AA8039">
        <v>10</v>
      </c>
      <c r="AC8039">
        <v>121</v>
      </c>
      <c r="AD8039" t="s">
        <v>70</v>
      </c>
      <c r="AE8039">
        <v>1012</v>
      </c>
      <c r="AF8039" t="s">
        <v>71</v>
      </c>
      <c r="AG8039">
        <v>1</v>
      </c>
      <c r="AH8039" t="s">
        <v>44482</v>
      </c>
      <c r="AI8039">
        <v>21</v>
      </c>
      <c r="AJ8039" t="s">
        <v>52613</v>
      </c>
      <c r="AK8039">
        <v>779</v>
      </c>
      <c r="AL8039" t="s">
        <v>6855</v>
      </c>
      <c r="AQ8039" t="s">
        <v>39692</v>
      </c>
      <c r="AR8039" t="s">
        <v>39693</v>
      </c>
      <c r="AS8039">
        <v>0</v>
      </c>
      <c r="AT8039" t="s">
        <v>61</v>
      </c>
      <c r="AU8039" t="s">
        <v>54268</v>
      </c>
      <c r="AX8039">
        <v>56.550592850000001</v>
      </c>
      <c r="AY8039">
        <v>9.0331858900000004</v>
      </c>
      <c r="AZ8039" t="s">
        <v>62</v>
      </c>
      <c r="BA8039">
        <v>1082</v>
      </c>
      <c r="BB8039" t="s">
        <v>2852</v>
      </c>
    </row>
    <row r="8040" spans="1:54" x14ac:dyDescent="0.25">
      <c r="A8040" s="1">
        <v>45200</v>
      </c>
      <c r="B8040">
        <v>779002</v>
      </c>
      <c r="C8040" t="s">
        <v>52022</v>
      </c>
      <c r="D8040">
        <v>7800</v>
      </c>
      <c r="E8040" t="s">
        <v>6851</v>
      </c>
      <c r="F8040" t="s">
        <v>52023</v>
      </c>
      <c r="G8040">
        <v>29189579</v>
      </c>
      <c r="H8040">
        <v>1003370715</v>
      </c>
      <c r="I8040" t="s">
        <v>39694</v>
      </c>
      <c r="J8040" t="s">
        <v>39695</v>
      </c>
      <c r="K8040" t="s">
        <v>39696</v>
      </c>
      <c r="L8040" t="s">
        <v>39697</v>
      </c>
      <c r="M8040">
        <v>4631</v>
      </c>
      <c r="N8040">
        <v>32</v>
      </c>
      <c r="R8040" s="1">
        <v>40435</v>
      </c>
      <c r="S8040" t="s">
        <v>56</v>
      </c>
      <c r="T8040">
        <v>779</v>
      </c>
      <c r="U8040" t="s">
        <v>6855</v>
      </c>
      <c r="V8040" s="1">
        <v>39661</v>
      </c>
      <c r="W8040">
        <v>2</v>
      </c>
      <c r="X8040" t="s">
        <v>57</v>
      </c>
      <c r="Y8040">
        <v>1</v>
      </c>
      <c r="Z8040" t="s">
        <v>46545</v>
      </c>
      <c r="AA8040">
        <v>6</v>
      </c>
      <c r="AB8040">
        <v>196008</v>
      </c>
      <c r="AC8040">
        <v>121</v>
      </c>
      <c r="AD8040" t="s">
        <v>70</v>
      </c>
      <c r="AE8040">
        <v>1012</v>
      </c>
      <c r="AF8040" t="s">
        <v>71</v>
      </c>
      <c r="AG8040">
        <v>3</v>
      </c>
      <c r="AH8040" t="s">
        <v>81</v>
      </c>
      <c r="AI8040">
        <v>21</v>
      </c>
      <c r="AJ8040" t="s">
        <v>52613</v>
      </c>
      <c r="AK8040">
        <v>779</v>
      </c>
      <c r="AL8040" t="s">
        <v>6855</v>
      </c>
      <c r="AM8040">
        <v>2</v>
      </c>
      <c r="AN8040" t="s">
        <v>119</v>
      </c>
      <c r="AO8040">
        <v>779011</v>
      </c>
      <c r="AQ8040" t="s">
        <v>39698</v>
      </c>
      <c r="AR8040" t="s">
        <v>39699</v>
      </c>
      <c r="AS8040">
        <v>0</v>
      </c>
      <c r="AT8040" t="s">
        <v>61</v>
      </c>
      <c r="AU8040" t="s">
        <v>39700</v>
      </c>
      <c r="AX8040">
        <v>56.534541511319198</v>
      </c>
      <c r="AY8040">
        <v>8.9407710810877692</v>
      </c>
      <c r="AZ8040" t="s">
        <v>62</v>
      </c>
      <c r="BA8040">
        <v>1082</v>
      </c>
      <c r="BB8040" t="s">
        <v>2852</v>
      </c>
    </row>
    <row r="8041" spans="1:54" x14ac:dyDescent="0.25">
      <c r="A8041" s="1">
        <v>45200</v>
      </c>
      <c r="B8041">
        <v>779003</v>
      </c>
      <c r="C8041" t="s">
        <v>39701</v>
      </c>
      <c r="D8041">
        <v>7800</v>
      </c>
      <c r="E8041" t="s">
        <v>6851</v>
      </c>
      <c r="F8041" t="s">
        <v>39702</v>
      </c>
      <c r="G8041">
        <v>29189579</v>
      </c>
      <c r="H8041">
        <v>1003370831</v>
      </c>
      <c r="I8041" t="s">
        <v>52024</v>
      </c>
      <c r="K8041" t="s">
        <v>39703</v>
      </c>
      <c r="L8041" t="s">
        <v>52025</v>
      </c>
      <c r="M8041">
        <v>6854</v>
      </c>
      <c r="N8041">
        <v>3</v>
      </c>
      <c r="R8041" s="1">
        <v>43789</v>
      </c>
      <c r="S8041" t="s">
        <v>80</v>
      </c>
      <c r="T8041">
        <v>779</v>
      </c>
      <c r="U8041" t="s">
        <v>6855</v>
      </c>
      <c r="W8041">
        <v>2</v>
      </c>
      <c r="X8041" t="s">
        <v>57</v>
      </c>
      <c r="Y8041">
        <v>1</v>
      </c>
      <c r="Z8041" t="s">
        <v>46545</v>
      </c>
      <c r="AA8041">
        <v>6</v>
      </c>
      <c r="AC8041">
        <v>121</v>
      </c>
      <c r="AD8041" t="s">
        <v>70</v>
      </c>
      <c r="AE8041">
        <v>1012</v>
      </c>
      <c r="AF8041" t="s">
        <v>71</v>
      </c>
      <c r="AG8041">
        <v>1</v>
      </c>
      <c r="AH8041" t="s">
        <v>44482</v>
      </c>
      <c r="AI8041">
        <v>22</v>
      </c>
      <c r="AJ8041" t="s">
        <v>52628</v>
      </c>
      <c r="AK8041">
        <v>779</v>
      </c>
      <c r="AL8041" t="s">
        <v>6855</v>
      </c>
      <c r="AQ8041" t="s">
        <v>39704</v>
      </c>
      <c r="AR8041" t="s">
        <v>39705</v>
      </c>
      <c r="AS8041">
        <v>0</v>
      </c>
      <c r="AT8041" t="s">
        <v>61</v>
      </c>
      <c r="AU8041" t="s">
        <v>52026</v>
      </c>
      <c r="AW8041" t="s">
        <v>11594</v>
      </c>
      <c r="AX8041">
        <v>56.596205150000003</v>
      </c>
      <c r="AY8041">
        <v>8.96147809</v>
      </c>
      <c r="AZ8041" t="s">
        <v>62</v>
      </c>
      <c r="BA8041">
        <v>1082</v>
      </c>
      <c r="BB8041" t="s">
        <v>2852</v>
      </c>
    </row>
    <row r="8042" spans="1:54" x14ac:dyDescent="0.25">
      <c r="A8042" s="1">
        <v>45200</v>
      </c>
      <c r="B8042">
        <v>779004</v>
      </c>
      <c r="C8042" t="s">
        <v>52027</v>
      </c>
      <c r="D8042">
        <v>7840</v>
      </c>
      <c r="E8042" t="s">
        <v>52028</v>
      </c>
      <c r="F8042" t="s">
        <v>52029</v>
      </c>
      <c r="G8042">
        <v>29189579</v>
      </c>
      <c r="H8042">
        <v>1003370855</v>
      </c>
      <c r="I8042" t="s">
        <v>52030</v>
      </c>
      <c r="J8042" t="s">
        <v>39706</v>
      </c>
      <c r="K8042" t="s">
        <v>39707</v>
      </c>
      <c r="L8042" t="s">
        <v>12018</v>
      </c>
      <c r="M8042">
        <v>7427</v>
      </c>
      <c r="N8042">
        <v>13</v>
      </c>
      <c r="R8042" s="1">
        <v>43789</v>
      </c>
      <c r="S8042" t="s">
        <v>56</v>
      </c>
      <c r="T8042">
        <v>779</v>
      </c>
      <c r="U8042" t="s">
        <v>6855</v>
      </c>
      <c r="W8042">
        <v>2</v>
      </c>
      <c r="X8042" t="s">
        <v>57</v>
      </c>
      <c r="Y8042">
        <v>1</v>
      </c>
      <c r="Z8042" t="s">
        <v>46545</v>
      </c>
      <c r="AA8042">
        <v>9</v>
      </c>
      <c r="AB8042">
        <v>196108</v>
      </c>
      <c r="AC8042">
        <v>121</v>
      </c>
      <c r="AD8042" t="s">
        <v>70</v>
      </c>
      <c r="AE8042">
        <v>1012</v>
      </c>
      <c r="AF8042" t="s">
        <v>71</v>
      </c>
      <c r="AG8042">
        <v>1</v>
      </c>
      <c r="AH8042" t="s">
        <v>44482</v>
      </c>
      <c r="AI8042">
        <v>21</v>
      </c>
      <c r="AJ8042" t="s">
        <v>52613</v>
      </c>
      <c r="AK8042">
        <v>779</v>
      </c>
      <c r="AL8042" t="s">
        <v>6855</v>
      </c>
      <c r="AQ8042" t="s">
        <v>39708</v>
      </c>
      <c r="AR8042" t="s">
        <v>39709</v>
      </c>
      <c r="AS8042">
        <v>0</v>
      </c>
      <c r="AT8042" t="s">
        <v>61</v>
      </c>
      <c r="AU8042" t="s">
        <v>3786</v>
      </c>
      <c r="AX8042">
        <v>56.553177400000003</v>
      </c>
      <c r="AY8042">
        <v>9.1129812099999992</v>
      </c>
      <c r="AZ8042" t="s">
        <v>62</v>
      </c>
      <c r="BA8042">
        <v>1082</v>
      </c>
      <c r="BB8042" t="s">
        <v>2852</v>
      </c>
    </row>
    <row r="8043" spans="1:54" x14ac:dyDescent="0.25">
      <c r="A8043" s="1">
        <v>45200</v>
      </c>
      <c r="B8043">
        <v>779005</v>
      </c>
      <c r="C8043" t="s">
        <v>50305</v>
      </c>
      <c r="D8043">
        <v>7840</v>
      </c>
      <c r="E8043" t="s">
        <v>52028</v>
      </c>
      <c r="F8043" t="s">
        <v>50306</v>
      </c>
      <c r="G8043">
        <v>29189579</v>
      </c>
      <c r="H8043">
        <v>1003370880</v>
      </c>
      <c r="I8043" t="s">
        <v>39710</v>
      </c>
      <c r="J8043" t="s">
        <v>39711</v>
      </c>
      <c r="K8043" t="s">
        <v>39712</v>
      </c>
      <c r="L8043" t="s">
        <v>39713</v>
      </c>
      <c r="M8043">
        <v>7935</v>
      </c>
      <c r="N8043">
        <v>24</v>
      </c>
      <c r="R8043" s="1">
        <v>45061</v>
      </c>
      <c r="S8043" t="s">
        <v>6399</v>
      </c>
      <c r="T8043">
        <v>779</v>
      </c>
      <c r="U8043" t="s">
        <v>6855</v>
      </c>
      <c r="W8043">
        <v>2</v>
      </c>
      <c r="X8043" t="s">
        <v>57</v>
      </c>
      <c r="Y8043">
        <v>1</v>
      </c>
      <c r="Z8043" t="s">
        <v>46545</v>
      </c>
      <c r="AA8043">
        <v>6</v>
      </c>
      <c r="AC8043">
        <v>121</v>
      </c>
      <c r="AD8043" t="s">
        <v>70</v>
      </c>
      <c r="AE8043">
        <v>1012</v>
      </c>
      <c r="AF8043" t="s">
        <v>71</v>
      </c>
      <c r="AG8043">
        <v>1</v>
      </c>
      <c r="AH8043" t="s">
        <v>44482</v>
      </c>
      <c r="AI8043">
        <v>21</v>
      </c>
      <c r="AJ8043" t="s">
        <v>52613</v>
      </c>
      <c r="AK8043">
        <v>779</v>
      </c>
      <c r="AL8043" t="s">
        <v>6855</v>
      </c>
      <c r="AQ8043" t="s">
        <v>39714</v>
      </c>
      <c r="AR8043" t="s">
        <v>39715</v>
      </c>
      <c r="AS8043">
        <v>0</v>
      </c>
      <c r="AT8043" t="s">
        <v>61</v>
      </c>
      <c r="AU8043" t="s">
        <v>39716</v>
      </c>
      <c r="AX8043">
        <v>56.541544369999997</v>
      </c>
      <c r="AY8043">
        <v>9.1250749599999992</v>
      </c>
      <c r="AZ8043" t="s">
        <v>62</v>
      </c>
      <c r="BA8043">
        <v>1082</v>
      </c>
      <c r="BB8043" t="s">
        <v>2852</v>
      </c>
    </row>
    <row r="8044" spans="1:54" x14ac:dyDescent="0.25">
      <c r="A8044" s="1">
        <v>45200</v>
      </c>
      <c r="B8044">
        <v>779006</v>
      </c>
      <c r="C8044" t="s">
        <v>34473</v>
      </c>
      <c r="D8044">
        <v>7800</v>
      </c>
      <c r="E8044" t="s">
        <v>6851</v>
      </c>
      <c r="F8044" t="s">
        <v>34474</v>
      </c>
      <c r="G8044">
        <v>29189579</v>
      </c>
      <c r="H8044">
        <v>1003370612</v>
      </c>
      <c r="I8044" t="s">
        <v>26616</v>
      </c>
      <c r="J8044" t="s">
        <v>39717</v>
      </c>
      <c r="K8044" t="s">
        <v>39718</v>
      </c>
      <c r="L8044" t="s">
        <v>39719</v>
      </c>
      <c r="M8044">
        <v>2615</v>
      </c>
      <c r="N8044">
        <v>9</v>
      </c>
      <c r="R8044" s="1">
        <v>43789</v>
      </c>
      <c r="S8044" t="s">
        <v>56</v>
      </c>
      <c r="T8044">
        <v>779</v>
      </c>
      <c r="U8044" t="s">
        <v>6855</v>
      </c>
      <c r="W8044">
        <v>2</v>
      </c>
      <c r="X8044" t="s">
        <v>57</v>
      </c>
      <c r="Y8044">
        <v>1</v>
      </c>
      <c r="Z8044" t="s">
        <v>46545</v>
      </c>
      <c r="AA8044">
        <v>9</v>
      </c>
      <c r="AC8044">
        <v>121</v>
      </c>
      <c r="AD8044" t="s">
        <v>70</v>
      </c>
      <c r="AE8044">
        <v>1012</v>
      </c>
      <c r="AF8044" t="s">
        <v>71</v>
      </c>
      <c r="AG8044">
        <v>1</v>
      </c>
      <c r="AH8044" t="s">
        <v>44482</v>
      </c>
      <c r="AI8044">
        <v>21</v>
      </c>
      <c r="AJ8044" t="s">
        <v>52613</v>
      </c>
      <c r="AK8044">
        <v>779</v>
      </c>
      <c r="AL8044" t="s">
        <v>6855</v>
      </c>
      <c r="AQ8044" t="s">
        <v>39720</v>
      </c>
      <c r="AR8044" t="s">
        <v>39721</v>
      </c>
      <c r="AS8044">
        <v>0</v>
      </c>
      <c r="AT8044" t="s">
        <v>61</v>
      </c>
      <c r="AU8044" t="s">
        <v>39722</v>
      </c>
      <c r="AX8044">
        <v>56.590384370000002</v>
      </c>
      <c r="AY8044">
        <v>9.0256442700000008</v>
      </c>
      <c r="AZ8044" t="s">
        <v>62</v>
      </c>
      <c r="BA8044">
        <v>1082</v>
      </c>
      <c r="BB8044" t="s">
        <v>2852</v>
      </c>
    </row>
    <row r="8045" spans="1:54" x14ac:dyDescent="0.25">
      <c r="A8045" s="1">
        <v>45200</v>
      </c>
      <c r="B8045">
        <v>779007</v>
      </c>
      <c r="C8045" t="s">
        <v>39723</v>
      </c>
      <c r="D8045">
        <v>7800</v>
      </c>
      <c r="E8045" t="s">
        <v>6851</v>
      </c>
      <c r="F8045" t="s">
        <v>39724</v>
      </c>
      <c r="G8045">
        <v>29189579</v>
      </c>
      <c r="H8045">
        <v>1003370788</v>
      </c>
      <c r="I8045" t="s">
        <v>39725</v>
      </c>
      <c r="J8045" t="s">
        <v>39726</v>
      </c>
      <c r="K8045" t="s">
        <v>39727</v>
      </c>
      <c r="L8045" t="s">
        <v>39728</v>
      </c>
      <c r="M8045">
        <v>6834</v>
      </c>
      <c r="N8045">
        <v>8</v>
      </c>
      <c r="R8045" s="1">
        <v>43789</v>
      </c>
      <c r="S8045" t="s">
        <v>612</v>
      </c>
      <c r="T8045">
        <v>779</v>
      </c>
      <c r="U8045" t="s">
        <v>6855</v>
      </c>
      <c r="W8045">
        <v>2</v>
      </c>
      <c r="X8045" t="s">
        <v>57</v>
      </c>
      <c r="Y8045">
        <v>1</v>
      </c>
      <c r="Z8045" t="s">
        <v>46545</v>
      </c>
      <c r="AA8045">
        <v>9</v>
      </c>
      <c r="AC8045">
        <v>121</v>
      </c>
      <c r="AD8045" t="s">
        <v>70</v>
      </c>
      <c r="AE8045">
        <v>1012</v>
      </c>
      <c r="AF8045" t="s">
        <v>71</v>
      </c>
      <c r="AG8045">
        <v>1</v>
      </c>
      <c r="AH8045" t="s">
        <v>44482</v>
      </c>
      <c r="AI8045">
        <v>21</v>
      </c>
      <c r="AJ8045" t="s">
        <v>52613</v>
      </c>
      <c r="AK8045">
        <v>779</v>
      </c>
      <c r="AL8045" t="s">
        <v>6855</v>
      </c>
      <c r="AQ8045" t="s">
        <v>39729</v>
      </c>
      <c r="AR8045" t="s">
        <v>39730</v>
      </c>
      <c r="AS8045">
        <v>0</v>
      </c>
      <c r="AT8045" t="s">
        <v>61</v>
      </c>
      <c r="AU8045" t="s">
        <v>10950</v>
      </c>
      <c r="AX8045">
        <v>56.581372620000003</v>
      </c>
      <c r="AY8045">
        <v>9.0367087900000005</v>
      </c>
      <c r="AZ8045" t="s">
        <v>62</v>
      </c>
      <c r="BA8045">
        <v>1082</v>
      </c>
      <c r="BB8045" t="s">
        <v>2852</v>
      </c>
    </row>
    <row r="8046" spans="1:54" x14ac:dyDescent="0.25">
      <c r="A8046" s="1">
        <v>45200</v>
      </c>
      <c r="B8046">
        <v>779008</v>
      </c>
      <c r="C8046" t="s">
        <v>46392</v>
      </c>
      <c r="D8046">
        <v>7800</v>
      </c>
      <c r="E8046" t="s">
        <v>6851</v>
      </c>
      <c r="F8046" t="s">
        <v>46392</v>
      </c>
      <c r="G8046">
        <v>29189579</v>
      </c>
      <c r="H8046">
        <v>1003370594</v>
      </c>
      <c r="I8046" t="s">
        <v>39731</v>
      </c>
      <c r="J8046" t="s">
        <v>39732</v>
      </c>
      <c r="K8046" t="s">
        <v>39733</v>
      </c>
      <c r="L8046" t="s">
        <v>39734</v>
      </c>
      <c r="M8046">
        <v>2541</v>
      </c>
      <c r="N8046" t="s">
        <v>39735</v>
      </c>
      <c r="R8046" s="1">
        <v>43131</v>
      </c>
      <c r="S8046" t="s">
        <v>56</v>
      </c>
      <c r="T8046">
        <v>779</v>
      </c>
      <c r="U8046" t="s">
        <v>6855</v>
      </c>
      <c r="W8046">
        <v>2</v>
      </c>
      <c r="X8046" t="s">
        <v>57</v>
      </c>
      <c r="Y8046">
        <v>1</v>
      </c>
      <c r="Z8046" t="s">
        <v>46545</v>
      </c>
      <c r="AA8046">
        <v>9</v>
      </c>
      <c r="AC8046">
        <v>121</v>
      </c>
      <c r="AD8046" t="s">
        <v>70</v>
      </c>
      <c r="AE8046">
        <v>1012</v>
      </c>
      <c r="AF8046" t="s">
        <v>71</v>
      </c>
      <c r="AG8046">
        <v>1</v>
      </c>
      <c r="AH8046" t="s">
        <v>44482</v>
      </c>
      <c r="AI8046">
        <v>21</v>
      </c>
      <c r="AJ8046" t="s">
        <v>52613</v>
      </c>
      <c r="AK8046">
        <v>779</v>
      </c>
      <c r="AL8046" t="s">
        <v>6855</v>
      </c>
      <c r="AQ8046" t="s">
        <v>39736</v>
      </c>
      <c r="AR8046" t="s">
        <v>39737</v>
      </c>
      <c r="AS8046">
        <v>0</v>
      </c>
      <c r="AT8046" t="s">
        <v>61</v>
      </c>
      <c r="AU8046" t="s">
        <v>7823</v>
      </c>
      <c r="AX8046">
        <v>56.566595319999998</v>
      </c>
      <c r="AY8046">
        <v>9.0226234000000005</v>
      </c>
      <c r="AZ8046" t="s">
        <v>62</v>
      </c>
      <c r="BA8046">
        <v>1082</v>
      </c>
      <c r="BB8046" t="s">
        <v>2852</v>
      </c>
    </row>
    <row r="8047" spans="1:54" x14ac:dyDescent="0.25">
      <c r="A8047" s="1">
        <v>45200</v>
      </c>
      <c r="B8047">
        <v>779009</v>
      </c>
      <c r="C8047" t="s">
        <v>55200</v>
      </c>
      <c r="D8047">
        <v>7840</v>
      </c>
      <c r="E8047" t="s">
        <v>52028</v>
      </c>
      <c r="F8047" t="s">
        <v>55201</v>
      </c>
      <c r="G8047">
        <v>29189579</v>
      </c>
      <c r="H8047">
        <v>1003370697</v>
      </c>
      <c r="I8047" t="s">
        <v>39738</v>
      </c>
      <c r="J8047" t="s">
        <v>39739</v>
      </c>
      <c r="K8047" t="s">
        <v>39740</v>
      </c>
      <c r="L8047" t="s">
        <v>39741</v>
      </c>
      <c r="M8047">
        <v>3447</v>
      </c>
      <c r="N8047">
        <v>27</v>
      </c>
      <c r="R8047" s="1">
        <v>43789</v>
      </c>
      <c r="S8047" t="s">
        <v>612</v>
      </c>
      <c r="T8047">
        <v>779</v>
      </c>
      <c r="U8047" t="s">
        <v>6855</v>
      </c>
      <c r="W8047">
        <v>2</v>
      </c>
      <c r="X8047" t="s">
        <v>57</v>
      </c>
      <c r="Y8047">
        <v>1</v>
      </c>
      <c r="Z8047" t="s">
        <v>46545</v>
      </c>
      <c r="AA8047">
        <v>6</v>
      </c>
      <c r="AC8047">
        <v>121</v>
      </c>
      <c r="AD8047" t="s">
        <v>70</v>
      </c>
      <c r="AE8047">
        <v>1012</v>
      </c>
      <c r="AF8047" t="s">
        <v>71</v>
      </c>
      <c r="AG8047">
        <v>1</v>
      </c>
      <c r="AH8047" t="s">
        <v>44482</v>
      </c>
      <c r="AI8047">
        <v>21</v>
      </c>
      <c r="AJ8047" t="s">
        <v>52613</v>
      </c>
      <c r="AK8047">
        <v>779</v>
      </c>
      <c r="AL8047" t="s">
        <v>6855</v>
      </c>
      <c r="AQ8047" t="s">
        <v>39742</v>
      </c>
      <c r="AR8047" t="s">
        <v>39743</v>
      </c>
      <c r="AS8047">
        <v>0</v>
      </c>
      <c r="AT8047" t="s">
        <v>61</v>
      </c>
      <c r="AU8047" t="s">
        <v>39744</v>
      </c>
      <c r="AX8047">
        <v>56.599879889999997</v>
      </c>
      <c r="AY8047">
        <v>9.2178367800000007</v>
      </c>
      <c r="AZ8047" t="s">
        <v>62</v>
      </c>
      <c r="BA8047">
        <v>1082</v>
      </c>
      <c r="BB8047" t="s">
        <v>2852</v>
      </c>
    </row>
    <row r="8048" spans="1:54" x14ac:dyDescent="0.25">
      <c r="A8048" s="1">
        <v>45200</v>
      </c>
      <c r="B8048">
        <v>779010</v>
      </c>
      <c r="C8048" t="s">
        <v>55135</v>
      </c>
      <c r="D8048">
        <v>7840</v>
      </c>
      <c r="E8048" t="s">
        <v>52028</v>
      </c>
      <c r="F8048" t="s">
        <v>55136</v>
      </c>
      <c r="I8048" t="s">
        <v>39745</v>
      </c>
      <c r="K8048" t="s">
        <v>39746</v>
      </c>
      <c r="L8048" t="s">
        <v>55202</v>
      </c>
      <c r="M8048">
        <v>9575</v>
      </c>
      <c r="N8048">
        <v>93</v>
      </c>
      <c r="R8048" s="1">
        <v>40162</v>
      </c>
      <c r="S8048" t="s">
        <v>80</v>
      </c>
      <c r="T8048">
        <v>779</v>
      </c>
      <c r="U8048" t="s">
        <v>6855</v>
      </c>
      <c r="V8048" s="1">
        <v>30103</v>
      </c>
      <c r="W8048">
        <v>2</v>
      </c>
      <c r="X8048" t="s">
        <v>57</v>
      </c>
      <c r="Y8048">
        <v>1</v>
      </c>
      <c r="Z8048" t="s">
        <v>46545</v>
      </c>
      <c r="AA8048">
        <v>7</v>
      </c>
      <c r="AC8048">
        <v>121</v>
      </c>
      <c r="AD8048" t="s">
        <v>70</v>
      </c>
      <c r="AE8048">
        <v>1012</v>
      </c>
      <c r="AF8048" t="s">
        <v>71</v>
      </c>
      <c r="AG8048">
        <v>3</v>
      </c>
      <c r="AH8048" t="s">
        <v>81</v>
      </c>
      <c r="AI8048">
        <v>22</v>
      </c>
      <c r="AJ8048" t="s">
        <v>52628</v>
      </c>
      <c r="AK8048">
        <v>779</v>
      </c>
      <c r="AL8048" t="s">
        <v>6855</v>
      </c>
      <c r="AS8048">
        <v>0</v>
      </c>
      <c r="AT8048" t="s">
        <v>61</v>
      </c>
      <c r="AU8048" t="s">
        <v>55203</v>
      </c>
      <c r="AX8048">
        <v>56.557660942578799</v>
      </c>
      <c r="AY8048">
        <v>9.2166155923420696</v>
      </c>
      <c r="AZ8048" t="s">
        <v>62</v>
      </c>
      <c r="BA8048">
        <v>1082</v>
      </c>
      <c r="BB8048" t="s">
        <v>2852</v>
      </c>
    </row>
    <row r="8049" spans="1:54" x14ac:dyDescent="0.25">
      <c r="A8049" s="1">
        <v>45200</v>
      </c>
      <c r="B8049">
        <v>779011</v>
      </c>
      <c r="C8049" t="s">
        <v>55372</v>
      </c>
      <c r="D8049">
        <v>7800</v>
      </c>
      <c r="E8049" t="s">
        <v>6851</v>
      </c>
      <c r="F8049" t="s">
        <v>55372</v>
      </c>
      <c r="G8049">
        <v>29189579</v>
      </c>
      <c r="H8049">
        <v>1003370569</v>
      </c>
      <c r="I8049" t="s">
        <v>39747</v>
      </c>
      <c r="J8049" t="s">
        <v>39748</v>
      </c>
      <c r="K8049" t="s">
        <v>12362</v>
      </c>
      <c r="L8049" t="s">
        <v>56043</v>
      </c>
      <c r="M8049">
        <v>1468</v>
      </c>
      <c r="N8049">
        <v>22</v>
      </c>
      <c r="R8049" s="1">
        <v>44964</v>
      </c>
      <c r="S8049" t="s">
        <v>56</v>
      </c>
      <c r="T8049">
        <v>779</v>
      </c>
      <c r="U8049" t="s">
        <v>6855</v>
      </c>
      <c r="W8049">
        <v>2</v>
      </c>
      <c r="X8049" t="s">
        <v>57</v>
      </c>
      <c r="Y8049">
        <v>1</v>
      </c>
      <c r="Z8049" t="s">
        <v>46545</v>
      </c>
      <c r="AA8049">
        <v>9</v>
      </c>
      <c r="AB8049">
        <v>197006</v>
      </c>
      <c r="AC8049">
        <v>121</v>
      </c>
      <c r="AD8049" t="s">
        <v>70</v>
      </c>
      <c r="AE8049">
        <v>1012</v>
      </c>
      <c r="AF8049" t="s">
        <v>71</v>
      </c>
      <c r="AG8049">
        <v>1</v>
      </c>
      <c r="AH8049" t="s">
        <v>44482</v>
      </c>
      <c r="AI8049">
        <v>25</v>
      </c>
      <c r="AJ8049" t="s">
        <v>54531</v>
      </c>
      <c r="AK8049">
        <v>779</v>
      </c>
      <c r="AL8049" t="s">
        <v>6855</v>
      </c>
      <c r="AQ8049" t="s">
        <v>12364</v>
      </c>
      <c r="AR8049" t="s">
        <v>39749</v>
      </c>
      <c r="AS8049">
        <v>0</v>
      </c>
      <c r="AT8049" t="s">
        <v>61</v>
      </c>
      <c r="AU8049" t="s">
        <v>12366</v>
      </c>
      <c r="AX8049">
        <v>56.54988625</v>
      </c>
      <c r="AY8049">
        <v>9.0136221299999999</v>
      </c>
      <c r="AZ8049" t="s">
        <v>62</v>
      </c>
      <c r="BA8049">
        <v>1082</v>
      </c>
      <c r="BB8049" t="s">
        <v>2852</v>
      </c>
    </row>
    <row r="8050" spans="1:54" x14ac:dyDescent="0.25">
      <c r="A8050" s="1">
        <v>45200</v>
      </c>
      <c r="B8050">
        <v>779012</v>
      </c>
      <c r="C8050" t="s">
        <v>39750</v>
      </c>
      <c r="D8050">
        <v>7800</v>
      </c>
      <c r="E8050" t="s">
        <v>6851</v>
      </c>
      <c r="F8050" t="s">
        <v>39750</v>
      </c>
      <c r="G8050">
        <v>29553424</v>
      </c>
      <c r="H8050">
        <v>1003367569</v>
      </c>
      <c r="I8050" t="s">
        <v>26107</v>
      </c>
      <c r="J8050" t="s">
        <v>39751</v>
      </c>
      <c r="K8050" t="s">
        <v>39752</v>
      </c>
      <c r="L8050" t="s">
        <v>39753</v>
      </c>
      <c r="M8050">
        <v>1920</v>
      </c>
      <c r="N8050">
        <v>180</v>
      </c>
      <c r="R8050" s="1">
        <v>43873</v>
      </c>
      <c r="S8050" t="s">
        <v>56</v>
      </c>
      <c r="W8050">
        <v>4</v>
      </c>
      <c r="X8050" t="s">
        <v>725</v>
      </c>
      <c r="Y8050">
        <v>1</v>
      </c>
      <c r="Z8050" t="s">
        <v>46545</v>
      </c>
      <c r="AB8050">
        <v>196808</v>
      </c>
      <c r="AC8050">
        <v>131</v>
      </c>
      <c r="AD8050" t="s">
        <v>752</v>
      </c>
      <c r="AE8050">
        <v>1061</v>
      </c>
      <c r="AF8050" t="s">
        <v>752</v>
      </c>
      <c r="AG8050">
        <v>1</v>
      </c>
      <c r="AH8050" t="s">
        <v>44482</v>
      </c>
      <c r="AI8050">
        <v>99</v>
      </c>
      <c r="AJ8050" t="s">
        <v>54511</v>
      </c>
      <c r="AK8050">
        <v>779</v>
      </c>
      <c r="AL8050" t="s">
        <v>6855</v>
      </c>
      <c r="AQ8050" t="s">
        <v>39754</v>
      </c>
      <c r="AR8050" t="s">
        <v>39755</v>
      </c>
      <c r="AS8050">
        <v>0</v>
      </c>
      <c r="AT8050" t="s">
        <v>61</v>
      </c>
      <c r="AU8050" t="s">
        <v>39756</v>
      </c>
      <c r="AX8050">
        <v>56.554211299999999</v>
      </c>
      <c r="AY8050">
        <v>9.0264663600000006</v>
      </c>
      <c r="AZ8050" t="s">
        <v>62</v>
      </c>
      <c r="BA8050">
        <v>1082</v>
      </c>
      <c r="BB8050" t="s">
        <v>2852</v>
      </c>
    </row>
    <row r="8051" spans="1:54" x14ac:dyDescent="0.25">
      <c r="A8051" s="1">
        <v>45200</v>
      </c>
      <c r="B8051">
        <v>779013</v>
      </c>
      <c r="C8051" t="s">
        <v>54269</v>
      </c>
      <c r="D8051">
        <v>7800</v>
      </c>
      <c r="E8051" t="s">
        <v>6851</v>
      </c>
      <c r="F8051" t="s">
        <v>39757</v>
      </c>
      <c r="I8051" t="s">
        <v>52031</v>
      </c>
      <c r="K8051" t="s">
        <v>39758</v>
      </c>
      <c r="L8051" t="s">
        <v>39759</v>
      </c>
      <c r="M8051">
        <v>5627</v>
      </c>
      <c r="N8051">
        <v>1</v>
      </c>
      <c r="R8051" s="1">
        <v>40162</v>
      </c>
      <c r="S8051" t="s">
        <v>80</v>
      </c>
      <c r="T8051">
        <v>779</v>
      </c>
      <c r="U8051" t="s">
        <v>6855</v>
      </c>
      <c r="V8051" s="1">
        <v>29738</v>
      </c>
      <c r="W8051">
        <v>2</v>
      </c>
      <c r="X8051" t="s">
        <v>57</v>
      </c>
      <c r="Y8051">
        <v>1</v>
      </c>
      <c r="Z8051" t="s">
        <v>46545</v>
      </c>
      <c r="AA8051">
        <v>10</v>
      </c>
      <c r="AB8051">
        <v>197608</v>
      </c>
      <c r="AC8051">
        <v>126</v>
      </c>
      <c r="AD8051" t="s">
        <v>46616</v>
      </c>
      <c r="AE8051">
        <v>1015</v>
      </c>
      <c r="AF8051" t="s">
        <v>46616</v>
      </c>
      <c r="AG8051">
        <v>3</v>
      </c>
      <c r="AH8051" t="s">
        <v>81</v>
      </c>
      <c r="AI8051">
        <v>23</v>
      </c>
      <c r="AJ8051" t="s">
        <v>692</v>
      </c>
      <c r="AK8051">
        <v>779</v>
      </c>
      <c r="AL8051" t="s">
        <v>6855</v>
      </c>
      <c r="AS8051">
        <v>0</v>
      </c>
      <c r="AT8051" t="s">
        <v>61</v>
      </c>
      <c r="AU8051" t="s">
        <v>39760</v>
      </c>
      <c r="AX8051">
        <v>56.5926548034859</v>
      </c>
      <c r="AY8051">
        <v>9.0274044773404292</v>
      </c>
      <c r="AZ8051" t="s">
        <v>62</v>
      </c>
      <c r="BA8051">
        <v>1082</v>
      </c>
      <c r="BB8051" t="s">
        <v>2852</v>
      </c>
    </row>
    <row r="8052" spans="1:54" x14ac:dyDescent="0.25">
      <c r="A8052" s="1">
        <v>45200</v>
      </c>
      <c r="B8052">
        <v>779014</v>
      </c>
      <c r="C8052" t="s">
        <v>39761</v>
      </c>
      <c r="D8052">
        <v>7800</v>
      </c>
      <c r="E8052" t="s">
        <v>6851</v>
      </c>
      <c r="F8052" t="s">
        <v>39762</v>
      </c>
      <c r="G8052">
        <v>29189579</v>
      </c>
      <c r="H8052">
        <v>1003367697</v>
      </c>
      <c r="I8052" t="s">
        <v>12361</v>
      </c>
      <c r="J8052" t="s">
        <v>39763</v>
      </c>
      <c r="K8052" t="s">
        <v>18131</v>
      </c>
      <c r="L8052" t="s">
        <v>18132</v>
      </c>
      <c r="M8052">
        <v>8012</v>
      </c>
      <c r="N8052">
        <v>11</v>
      </c>
      <c r="R8052" s="1">
        <v>45009</v>
      </c>
      <c r="S8052" t="s">
        <v>56</v>
      </c>
      <c r="T8052">
        <v>779</v>
      </c>
      <c r="U8052" t="s">
        <v>6855</v>
      </c>
      <c r="W8052">
        <v>2</v>
      </c>
      <c r="X8052" t="s">
        <v>57</v>
      </c>
      <c r="Y8052">
        <v>1</v>
      </c>
      <c r="Z8052" t="s">
        <v>46545</v>
      </c>
      <c r="AA8052">
        <v>10</v>
      </c>
      <c r="AB8052">
        <v>198008</v>
      </c>
      <c r="AC8052">
        <v>126</v>
      </c>
      <c r="AD8052" t="s">
        <v>46616</v>
      </c>
      <c r="AE8052">
        <v>1015</v>
      </c>
      <c r="AF8052" t="s">
        <v>46616</v>
      </c>
      <c r="AG8052">
        <v>1</v>
      </c>
      <c r="AH8052" t="s">
        <v>44482</v>
      </c>
      <c r="AI8052">
        <v>23</v>
      </c>
      <c r="AJ8052" t="s">
        <v>692</v>
      </c>
      <c r="AK8052">
        <v>779</v>
      </c>
      <c r="AL8052" t="s">
        <v>6855</v>
      </c>
      <c r="AP8052">
        <v>281800</v>
      </c>
      <c r="AQ8052" t="s">
        <v>18133</v>
      </c>
      <c r="AR8052" t="s">
        <v>18134</v>
      </c>
      <c r="AS8052">
        <v>2</v>
      </c>
      <c r="AT8052" t="s">
        <v>1413</v>
      </c>
      <c r="AU8052" t="s">
        <v>570</v>
      </c>
      <c r="AX8052">
        <v>56.577788259999998</v>
      </c>
      <c r="AY8052">
        <v>9.0455871899999991</v>
      </c>
      <c r="AZ8052" t="s">
        <v>62</v>
      </c>
      <c r="BA8052">
        <v>1082</v>
      </c>
      <c r="BB8052" t="s">
        <v>2852</v>
      </c>
    </row>
    <row r="8053" spans="1:54" x14ac:dyDescent="0.25">
      <c r="A8053" s="1">
        <v>45200</v>
      </c>
      <c r="B8053">
        <v>779015</v>
      </c>
      <c r="C8053" t="s">
        <v>39764</v>
      </c>
      <c r="D8053">
        <v>7800</v>
      </c>
      <c r="E8053" t="s">
        <v>6851</v>
      </c>
      <c r="F8053" t="s">
        <v>39765</v>
      </c>
      <c r="G8053">
        <v>68735513</v>
      </c>
      <c r="H8053">
        <v>1002279619</v>
      </c>
      <c r="I8053" t="s">
        <v>52032</v>
      </c>
      <c r="J8053" t="s">
        <v>39766</v>
      </c>
      <c r="K8053" t="s">
        <v>39767</v>
      </c>
      <c r="L8053" t="s">
        <v>39768</v>
      </c>
      <c r="M8053">
        <v>2472</v>
      </c>
      <c r="N8053">
        <v>11</v>
      </c>
      <c r="R8053" s="1">
        <v>43789</v>
      </c>
      <c r="S8053" t="s">
        <v>56</v>
      </c>
      <c r="W8053">
        <v>5</v>
      </c>
      <c r="X8053" t="s">
        <v>557</v>
      </c>
      <c r="Y8053">
        <v>1</v>
      </c>
      <c r="Z8053" t="s">
        <v>46545</v>
      </c>
      <c r="AA8053">
        <v>9</v>
      </c>
      <c r="AB8053">
        <v>198208</v>
      </c>
      <c r="AC8053">
        <v>121</v>
      </c>
      <c r="AD8053" t="s">
        <v>70</v>
      </c>
      <c r="AE8053">
        <v>1013</v>
      </c>
      <c r="AF8053" t="s">
        <v>558</v>
      </c>
      <c r="AG8053">
        <v>1</v>
      </c>
      <c r="AH8053" t="s">
        <v>44482</v>
      </c>
      <c r="AI8053">
        <v>22</v>
      </c>
      <c r="AJ8053" t="s">
        <v>52628</v>
      </c>
      <c r="AK8053">
        <v>779</v>
      </c>
      <c r="AL8053" t="s">
        <v>6855</v>
      </c>
      <c r="AQ8053" t="s">
        <v>39769</v>
      </c>
      <c r="AR8053" t="s">
        <v>39770</v>
      </c>
      <c r="AS8053">
        <v>0</v>
      </c>
      <c r="AT8053" t="s">
        <v>61</v>
      </c>
      <c r="AU8053" t="s">
        <v>13518</v>
      </c>
      <c r="AX8053">
        <v>56.564089989999999</v>
      </c>
      <c r="AY8053">
        <v>9.0280234700000008</v>
      </c>
      <c r="AZ8053" t="s">
        <v>62</v>
      </c>
      <c r="BA8053">
        <v>1082</v>
      </c>
      <c r="BB8053" t="s">
        <v>2852</v>
      </c>
    </row>
    <row r="8054" spans="1:54" x14ac:dyDescent="0.25">
      <c r="A8054" s="1">
        <v>45200</v>
      </c>
      <c r="B8054">
        <v>779016</v>
      </c>
      <c r="C8054" t="s">
        <v>39771</v>
      </c>
      <c r="D8054">
        <v>7800</v>
      </c>
      <c r="E8054" t="s">
        <v>6851</v>
      </c>
      <c r="F8054" t="s">
        <v>39772</v>
      </c>
      <c r="G8054">
        <v>29189579</v>
      </c>
      <c r="H8054">
        <v>1013639864</v>
      </c>
      <c r="I8054" t="s">
        <v>39773</v>
      </c>
      <c r="J8054" t="s">
        <v>39774</v>
      </c>
      <c r="K8054" t="s">
        <v>39775</v>
      </c>
      <c r="L8054" t="s">
        <v>56044</v>
      </c>
      <c r="M8054">
        <v>3645</v>
      </c>
      <c r="N8054">
        <v>4</v>
      </c>
      <c r="R8054" s="1">
        <v>44453</v>
      </c>
      <c r="S8054" t="s">
        <v>56</v>
      </c>
      <c r="T8054">
        <v>779</v>
      </c>
      <c r="U8054" t="s">
        <v>6855</v>
      </c>
      <c r="W8054">
        <v>2</v>
      </c>
      <c r="X8054" t="s">
        <v>57</v>
      </c>
      <c r="Y8054">
        <v>8</v>
      </c>
      <c r="Z8054" t="s">
        <v>44534</v>
      </c>
      <c r="AB8054">
        <v>199608</v>
      </c>
      <c r="AC8054">
        <v>127</v>
      </c>
      <c r="AD8054" t="s">
        <v>1237</v>
      </c>
      <c r="AE8054">
        <v>1052</v>
      </c>
      <c r="AF8054" t="s">
        <v>1237</v>
      </c>
      <c r="AG8054">
        <v>2</v>
      </c>
      <c r="AH8054" t="s">
        <v>44524</v>
      </c>
      <c r="AI8054">
        <v>99</v>
      </c>
      <c r="AJ8054" t="s">
        <v>54511</v>
      </c>
      <c r="AK8054">
        <v>779</v>
      </c>
      <c r="AL8054" t="s">
        <v>6855</v>
      </c>
      <c r="AQ8054" t="s">
        <v>39776</v>
      </c>
      <c r="AR8054" t="s">
        <v>39777</v>
      </c>
      <c r="AS8054">
        <v>0</v>
      </c>
      <c r="AT8054" t="s">
        <v>61</v>
      </c>
      <c r="AU8054" t="s">
        <v>56045</v>
      </c>
      <c r="AX8054">
        <v>56.57126418</v>
      </c>
      <c r="AY8054">
        <v>9.02795521</v>
      </c>
      <c r="AZ8054" t="s">
        <v>62</v>
      </c>
      <c r="BA8054">
        <v>1082</v>
      </c>
      <c r="BB8054" t="s">
        <v>2852</v>
      </c>
    </row>
    <row r="8055" spans="1:54" x14ac:dyDescent="0.25">
      <c r="A8055" s="1">
        <v>45200</v>
      </c>
      <c r="B8055">
        <v>779017</v>
      </c>
      <c r="C8055" t="s">
        <v>39778</v>
      </c>
      <c r="D8055">
        <v>7800</v>
      </c>
      <c r="E8055" t="s">
        <v>6851</v>
      </c>
      <c r="F8055" t="s">
        <v>39779</v>
      </c>
      <c r="G8055">
        <v>29189579</v>
      </c>
      <c r="H8055">
        <v>1016806788</v>
      </c>
      <c r="I8055" t="s">
        <v>55204</v>
      </c>
      <c r="K8055" t="s">
        <v>39780</v>
      </c>
      <c r="L8055" t="s">
        <v>55205</v>
      </c>
      <c r="M8055">
        <v>3106</v>
      </c>
      <c r="N8055">
        <v>22</v>
      </c>
      <c r="R8055" s="1">
        <v>44881</v>
      </c>
      <c r="S8055" t="s">
        <v>56</v>
      </c>
      <c r="T8055">
        <v>779</v>
      </c>
      <c r="U8055" t="s">
        <v>6855</v>
      </c>
      <c r="W8055">
        <v>2</v>
      </c>
      <c r="X8055" t="s">
        <v>57</v>
      </c>
      <c r="Y8055">
        <v>1</v>
      </c>
      <c r="Z8055" t="s">
        <v>46545</v>
      </c>
      <c r="AA8055">
        <v>10</v>
      </c>
      <c r="AB8055">
        <v>199908</v>
      </c>
      <c r="AC8055">
        <v>121</v>
      </c>
      <c r="AD8055" t="s">
        <v>70</v>
      </c>
      <c r="AE8055">
        <v>1012</v>
      </c>
      <c r="AF8055" t="s">
        <v>71</v>
      </c>
      <c r="AG8055">
        <v>1</v>
      </c>
      <c r="AH8055" t="s">
        <v>44482</v>
      </c>
      <c r="AI8055">
        <v>21</v>
      </c>
      <c r="AJ8055" t="s">
        <v>52613</v>
      </c>
      <c r="AK8055">
        <v>779</v>
      </c>
      <c r="AL8055" t="s">
        <v>6855</v>
      </c>
      <c r="AQ8055" t="s">
        <v>39781</v>
      </c>
      <c r="AR8055" t="s">
        <v>39782</v>
      </c>
      <c r="AS8055">
        <v>0</v>
      </c>
      <c r="AT8055" t="s">
        <v>61</v>
      </c>
      <c r="AU8055" t="s">
        <v>55083</v>
      </c>
      <c r="AX8055">
        <v>56.551670610000002</v>
      </c>
      <c r="AY8055">
        <v>9.0177139299999993</v>
      </c>
      <c r="AZ8055" t="s">
        <v>62</v>
      </c>
      <c r="BA8055">
        <v>1082</v>
      </c>
      <c r="BB8055" t="s">
        <v>2852</v>
      </c>
    </row>
    <row r="8056" spans="1:54" x14ac:dyDescent="0.25">
      <c r="A8056" s="1">
        <v>45200</v>
      </c>
      <c r="B8056">
        <v>779018</v>
      </c>
      <c r="C8056" t="s">
        <v>18198</v>
      </c>
      <c r="D8056">
        <v>7800</v>
      </c>
      <c r="E8056" t="s">
        <v>6851</v>
      </c>
      <c r="F8056" t="s">
        <v>39783</v>
      </c>
      <c r="G8056">
        <v>29189579</v>
      </c>
      <c r="H8056">
        <v>1003370569</v>
      </c>
      <c r="I8056" t="s">
        <v>12361</v>
      </c>
      <c r="J8056" t="s">
        <v>39748</v>
      </c>
      <c r="K8056" t="s">
        <v>18200</v>
      </c>
      <c r="L8056" t="s">
        <v>56043</v>
      </c>
      <c r="M8056">
        <v>1468</v>
      </c>
      <c r="N8056">
        <v>22</v>
      </c>
      <c r="R8056" s="1">
        <v>45009</v>
      </c>
      <c r="S8056" t="s">
        <v>56</v>
      </c>
      <c r="T8056">
        <v>779</v>
      </c>
      <c r="U8056" t="s">
        <v>6855</v>
      </c>
      <c r="V8056" s="1">
        <v>44986</v>
      </c>
      <c r="W8056">
        <v>2</v>
      </c>
      <c r="X8056" t="s">
        <v>57</v>
      </c>
      <c r="Y8056">
        <v>1</v>
      </c>
      <c r="Z8056" t="s">
        <v>46545</v>
      </c>
      <c r="AA8056">
        <v>9</v>
      </c>
      <c r="AB8056">
        <v>199908</v>
      </c>
      <c r="AC8056">
        <v>126</v>
      </c>
      <c r="AD8056" t="s">
        <v>46616</v>
      </c>
      <c r="AE8056">
        <v>1015</v>
      </c>
      <c r="AF8056" t="s">
        <v>46616</v>
      </c>
      <c r="AG8056">
        <v>3</v>
      </c>
      <c r="AH8056" t="s">
        <v>81</v>
      </c>
      <c r="AI8056">
        <v>25</v>
      </c>
      <c r="AJ8056" t="s">
        <v>54531</v>
      </c>
      <c r="AK8056">
        <v>779</v>
      </c>
      <c r="AL8056" t="s">
        <v>6855</v>
      </c>
      <c r="AM8056">
        <v>2</v>
      </c>
      <c r="AN8056" t="s">
        <v>119</v>
      </c>
      <c r="AO8056">
        <v>281800</v>
      </c>
      <c r="AP8056">
        <v>281800</v>
      </c>
      <c r="AQ8056" t="s">
        <v>18133</v>
      </c>
      <c r="AR8056" t="s">
        <v>18134</v>
      </c>
      <c r="AS8056">
        <v>2</v>
      </c>
      <c r="AT8056" t="s">
        <v>1413</v>
      </c>
      <c r="AU8056" t="s">
        <v>12366</v>
      </c>
      <c r="AX8056">
        <v>56.54988625</v>
      </c>
      <c r="AY8056">
        <v>9.0136221299999999</v>
      </c>
      <c r="AZ8056" t="s">
        <v>62</v>
      </c>
      <c r="BA8056">
        <v>1082</v>
      </c>
      <c r="BB8056" t="s">
        <v>2852</v>
      </c>
    </row>
    <row r="8057" spans="1:54" x14ac:dyDescent="0.25">
      <c r="A8057" s="1">
        <v>45200</v>
      </c>
      <c r="B8057">
        <v>779200</v>
      </c>
      <c r="D8057">
        <v>8800</v>
      </c>
      <c r="E8057" t="s">
        <v>2851</v>
      </c>
      <c r="F8057" t="s">
        <v>52738</v>
      </c>
      <c r="I8057" t="s">
        <v>39784</v>
      </c>
      <c r="J8057" t="s">
        <v>39064</v>
      </c>
      <c r="K8057" t="s">
        <v>39065</v>
      </c>
      <c r="L8057" t="s">
        <v>39785</v>
      </c>
      <c r="N8057">
        <v>12</v>
      </c>
      <c r="R8057" s="1">
        <v>40162</v>
      </c>
      <c r="S8057" t="s">
        <v>80</v>
      </c>
      <c r="T8057">
        <v>779</v>
      </c>
      <c r="U8057" t="s">
        <v>6855</v>
      </c>
      <c r="V8057" s="1">
        <v>39083</v>
      </c>
      <c r="W8057">
        <v>2</v>
      </c>
      <c r="X8057" t="s">
        <v>57</v>
      </c>
      <c r="Y8057">
        <v>1</v>
      </c>
      <c r="Z8057" t="s">
        <v>46545</v>
      </c>
      <c r="AC8057">
        <v>932</v>
      </c>
      <c r="AD8057" t="s">
        <v>52637</v>
      </c>
      <c r="AE8057">
        <v>2021</v>
      </c>
      <c r="AF8057" t="s">
        <v>52637</v>
      </c>
      <c r="AG8057">
        <v>3</v>
      </c>
      <c r="AH8057" t="s">
        <v>81</v>
      </c>
      <c r="AI8057">
        <v>10</v>
      </c>
      <c r="AJ8057" t="s">
        <v>52638</v>
      </c>
      <c r="AK8057">
        <v>779</v>
      </c>
      <c r="AL8057" t="s">
        <v>6855</v>
      </c>
      <c r="AQ8057" t="s">
        <v>39786</v>
      </c>
      <c r="AS8057">
        <v>0</v>
      </c>
      <c r="AT8057" t="s">
        <v>61</v>
      </c>
      <c r="AU8057" t="s">
        <v>2858</v>
      </c>
      <c r="AZ8057" t="s">
        <v>62</v>
      </c>
      <c r="BA8057">
        <v>1082</v>
      </c>
      <c r="BB8057" t="s">
        <v>2852</v>
      </c>
    </row>
    <row r="8058" spans="1:54" x14ac:dyDescent="0.25">
      <c r="A8058" s="1">
        <v>45200</v>
      </c>
      <c r="B8058">
        <v>779201</v>
      </c>
      <c r="C8058" t="s">
        <v>39787</v>
      </c>
      <c r="D8058">
        <v>7800</v>
      </c>
      <c r="E8058" t="s">
        <v>6851</v>
      </c>
      <c r="F8058" t="s">
        <v>52721</v>
      </c>
      <c r="G8058">
        <v>29189579</v>
      </c>
      <c r="H8058">
        <v>1017013056</v>
      </c>
      <c r="I8058" t="s">
        <v>39788</v>
      </c>
      <c r="J8058" t="s">
        <v>39789</v>
      </c>
      <c r="K8058" t="s">
        <v>39790</v>
      </c>
      <c r="L8058" t="s">
        <v>7114</v>
      </c>
      <c r="M8058">
        <v>8641</v>
      </c>
      <c r="N8058">
        <v>10</v>
      </c>
      <c r="R8058" s="1">
        <v>43794</v>
      </c>
      <c r="S8058" t="s">
        <v>56</v>
      </c>
      <c r="T8058">
        <v>779</v>
      </c>
      <c r="U8058" t="s">
        <v>6855</v>
      </c>
      <c r="W8058">
        <v>2</v>
      </c>
      <c r="X8058" t="s">
        <v>57</v>
      </c>
      <c r="Y8058">
        <v>1</v>
      </c>
      <c r="Z8058" t="s">
        <v>46545</v>
      </c>
      <c r="AC8058">
        <v>932</v>
      </c>
      <c r="AD8058" t="s">
        <v>52637</v>
      </c>
      <c r="AE8058">
        <v>2021</v>
      </c>
      <c r="AF8058" t="s">
        <v>52637</v>
      </c>
      <c r="AG8058">
        <v>2</v>
      </c>
      <c r="AH8058" t="s">
        <v>44524</v>
      </c>
      <c r="AI8058">
        <v>10</v>
      </c>
      <c r="AJ8058" t="s">
        <v>52638</v>
      </c>
      <c r="AK8058">
        <v>779</v>
      </c>
      <c r="AL8058" t="s">
        <v>6855</v>
      </c>
      <c r="AQ8058" t="s">
        <v>39791</v>
      </c>
      <c r="AR8058" t="s">
        <v>12328</v>
      </c>
      <c r="AS8058">
        <v>0</v>
      </c>
      <c r="AT8058" t="s">
        <v>61</v>
      </c>
      <c r="AU8058" t="s">
        <v>7115</v>
      </c>
      <c r="AX8058">
        <v>56.567215160000003</v>
      </c>
      <c r="AY8058">
        <v>9.0290163200000002</v>
      </c>
      <c r="AZ8058" t="s">
        <v>62</v>
      </c>
      <c r="BA8058">
        <v>1082</v>
      </c>
      <c r="BB8058" t="s">
        <v>2852</v>
      </c>
    </row>
    <row r="8059" spans="1:54" x14ac:dyDescent="0.25">
      <c r="A8059" s="1">
        <v>45200</v>
      </c>
      <c r="B8059">
        <v>779202</v>
      </c>
      <c r="C8059" t="s">
        <v>39792</v>
      </c>
      <c r="D8059">
        <v>7400</v>
      </c>
      <c r="E8059" t="s">
        <v>11101</v>
      </c>
      <c r="F8059" t="s">
        <v>33246</v>
      </c>
      <c r="G8059">
        <v>30773047</v>
      </c>
      <c r="H8059">
        <v>1013864442</v>
      </c>
      <c r="I8059" t="s">
        <v>12566</v>
      </c>
      <c r="J8059" t="s">
        <v>39793</v>
      </c>
      <c r="K8059" t="s">
        <v>33249</v>
      </c>
      <c r="L8059" t="s">
        <v>39794</v>
      </c>
      <c r="M8059">
        <v>5</v>
      </c>
      <c r="N8059">
        <v>97</v>
      </c>
      <c r="R8059" s="1">
        <v>44203</v>
      </c>
      <c r="S8059" t="s">
        <v>56</v>
      </c>
      <c r="W8059">
        <v>4</v>
      </c>
      <c r="X8059" t="s">
        <v>725</v>
      </c>
      <c r="Y8059">
        <v>4</v>
      </c>
      <c r="Z8059" t="s">
        <v>1324</v>
      </c>
      <c r="AC8059">
        <v>931</v>
      </c>
      <c r="AD8059" t="s">
        <v>1467</v>
      </c>
      <c r="AE8059">
        <v>2022</v>
      </c>
      <c r="AF8059" t="s">
        <v>1467</v>
      </c>
      <c r="AG8059">
        <v>2</v>
      </c>
      <c r="AH8059" t="s">
        <v>44524</v>
      </c>
      <c r="AI8059">
        <v>7</v>
      </c>
      <c r="AJ8059" t="s">
        <v>1326</v>
      </c>
      <c r="AK8059">
        <v>657</v>
      </c>
      <c r="AL8059" t="s">
        <v>10242</v>
      </c>
      <c r="AP8059">
        <v>791413</v>
      </c>
      <c r="AQ8059" t="s">
        <v>14316</v>
      </c>
      <c r="AR8059" t="s">
        <v>37453</v>
      </c>
      <c r="AS8059">
        <v>2</v>
      </c>
      <c r="AT8059" t="s">
        <v>1413</v>
      </c>
      <c r="AU8059" t="s">
        <v>39795</v>
      </c>
      <c r="AX8059">
        <v>56.144967489999999</v>
      </c>
      <c r="AY8059">
        <v>8.9649519699999995</v>
      </c>
      <c r="AZ8059" t="s">
        <v>62</v>
      </c>
      <c r="BA8059">
        <v>1082</v>
      </c>
      <c r="BB8059" t="s">
        <v>2852</v>
      </c>
    </row>
    <row r="8060" spans="1:54" x14ac:dyDescent="0.25">
      <c r="A8060" s="1">
        <v>45200</v>
      </c>
      <c r="B8060">
        <v>779203</v>
      </c>
      <c r="D8060">
        <v>7800</v>
      </c>
      <c r="E8060" t="s">
        <v>6851</v>
      </c>
      <c r="F8060" t="s">
        <v>39796</v>
      </c>
      <c r="G8060">
        <v>29189579</v>
      </c>
      <c r="H8060">
        <v>1011600650</v>
      </c>
      <c r="I8060" t="s">
        <v>25610</v>
      </c>
      <c r="K8060" t="s">
        <v>39797</v>
      </c>
      <c r="L8060" t="s">
        <v>7114</v>
      </c>
      <c r="M8060">
        <v>8641</v>
      </c>
      <c r="N8060">
        <v>10</v>
      </c>
      <c r="R8060" s="1">
        <v>43822</v>
      </c>
      <c r="S8060" t="s">
        <v>56</v>
      </c>
      <c r="T8060">
        <v>779</v>
      </c>
      <c r="U8060" t="s">
        <v>6855</v>
      </c>
      <c r="V8060" s="1">
        <v>43830</v>
      </c>
      <c r="W8060">
        <v>2</v>
      </c>
      <c r="X8060" t="s">
        <v>57</v>
      </c>
      <c r="Y8060">
        <v>1</v>
      </c>
      <c r="Z8060" t="s">
        <v>46545</v>
      </c>
      <c r="AB8060">
        <v>200409</v>
      </c>
      <c r="AC8060">
        <v>933</v>
      </c>
      <c r="AD8060" t="s">
        <v>1334</v>
      </c>
      <c r="AE8060">
        <v>2024</v>
      </c>
      <c r="AF8060" t="s">
        <v>1334</v>
      </c>
      <c r="AG8060">
        <v>3</v>
      </c>
      <c r="AH8060" t="s">
        <v>81</v>
      </c>
      <c r="AI8060">
        <v>7</v>
      </c>
      <c r="AJ8060" t="s">
        <v>1326</v>
      </c>
      <c r="AK8060">
        <v>779</v>
      </c>
      <c r="AL8060" t="s">
        <v>6855</v>
      </c>
      <c r="AQ8060" t="s">
        <v>39798</v>
      </c>
      <c r="AR8060" t="s">
        <v>39799</v>
      </c>
      <c r="AS8060">
        <v>0</v>
      </c>
      <c r="AT8060" t="s">
        <v>61</v>
      </c>
      <c r="AU8060" t="s">
        <v>7115</v>
      </c>
      <c r="AX8060">
        <v>56.567215160000003</v>
      </c>
      <c r="AY8060">
        <v>9.0290163200000002</v>
      </c>
      <c r="AZ8060" t="s">
        <v>62</v>
      </c>
      <c r="BA8060">
        <v>1082</v>
      </c>
      <c r="BB8060" t="s">
        <v>2852</v>
      </c>
    </row>
    <row r="8061" spans="1:54" x14ac:dyDescent="0.25">
      <c r="A8061" s="1">
        <v>45200</v>
      </c>
      <c r="B8061">
        <v>779210</v>
      </c>
      <c r="C8061" t="s">
        <v>39800</v>
      </c>
      <c r="D8061">
        <v>7800</v>
      </c>
      <c r="E8061" t="s">
        <v>6851</v>
      </c>
      <c r="F8061" t="s">
        <v>39801</v>
      </c>
      <c r="G8061">
        <v>29189579</v>
      </c>
      <c r="H8061">
        <v>1010669797</v>
      </c>
      <c r="I8061" t="s">
        <v>52021</v>
      </c>
      <c r="J8061" t="s">
        <v>39802</v>
      </c>
      <c r="K8061" t="s">
        <v>39803</v>
      </c>
      <c r="L8061" t="s">
        <v>56046</v>
      </c>
      <c r="M8061">
        <v>2485</v>
      </c>
      <c r="N8061">
        <v>7</v>
      </c>
      <c r="R8061" s="1">
        <v>43789</v>
      </c>
      <c r="S8061" t="s">
        <v>1808</v>
      </c>
      <c r="T8061">
        <v>779</v>
      </c>
      <c r="U8061" t="s">
        <v>6855</v>
      </c>
      <c r="W8061">
        <v>2</v>
      </c>
      <c r="X8061" t="s">
        <v>57</v>
      </c>
      <c r="Y8061">
        <v>1</v>
      </c>
      <c r="Z8061" t="s">
        <v>46545</v>
      </c>
      <c r="AB8061">
        <v>196301</v>
      </c>
      <c r="AC8061">
        <v>125</v>
      </c>
      <c r="AD8061" t="s">
        <v>1344</v>
      </c>
      <c r="AE8061">
        <v>1014</v>
      </c>
      <c r="AF8061" t="s">
        <v>1352</v>
      </c>
      <c r="AG8061">
        <v>1</v>
      </c>
      <c r="AH8061" t="s">
        <v>44482</v>
      </c>
      <c r="AI8061">
        <v>24</v>
      </c>
      <c r="AJ8061" t="s">
        <v>1344</v>
      </c>
      <c r="AK8061">
        <v>779</v>
      </c>
      <c r="AL8061" t="s">
        <v>6855</v>
      </c>
      <c r="AQ8061" t="s">
        <v>39804</v>
      </c>
      <c r="AR8061" t="s">
        <v>39687</v>
      </c>
      <c r="AS8061">
        <v>0</v>
      </c>
      <c r="AT8061" t="s">
        <v>61</v>
      </c>
      <c r="AU8061" t="s">
        <v>39805</v>
      </c>
      <c r="AW8061" t="s">
        <v>39806</v>
      </c>
      <c r="AX8061">
        <v>56.565758240000001</v>
      </c>
      <c r="AY8061">
        <v>9.0190460600000009</v>
      </c>
      <c r="AZ8061" t="s">
        <v>62</v>
      </c>
      <c r="BA8061">
        <v>1082</v>
      </c>
      <c r="BB8061" t="s">
        <v>2852</v>
      </c>
    </row>
    <row r="8062" spans="1:54" x14ac:dyDescent="0.25">
      <c r="A8062" s="1">
        <v>45200</v>
      </c>
      <c r="B8062">
        <v>779211</v>
      </c>
      <c r="C8062" t="s">
        <v>52033</v>
      </c>
      <c r="D8062">
        <v>7840</v>
      </c>
      <c r="E8062" t="s">
        <v>52028</v>
      </c>
      <c r="F8062" t="s">
        <v>52034</v>
      </c>
      <c r="I8062" t="s">
        <v>52035</v>
      </c>
      <c r="K8062" t="s">
        <v>39807</v>
      </c>
      <c r="L8062" t="s">
        <v>52036</v>
      </c>
      <c r="R8062" s="1">
        <v>40162</v>
      </c>
      <c r="S8062" t="s">
        <v>80</v>
      </c>
      <c r="T8062">
        <v>779</v>
      </c>
      <c r="U8062" t="s">
        <v>6855</v>
      </c>
      <c r="V8062" s="1">
        <v>30468</v>
      </c>
      <c r="W8062">
        <v>2</v>
      </c>
      <c r="X8062" t="s">
        <v>57</v>
      </c>
      <c r="Y8062">
        <v>1</v>
      </c>
      <c r="Z8062" t="s">
        <v>46545</v>
      </c>
      <c r="AB8062">
        <v>196309</v>
      </c>
      <c r="AC8062">
        <v>125</v>
      </c>
      <c r="AD8062" t="s">
        <v>1344</v>
      </c>
      <c r="AE8062">
        <v>1014</v>
      </c>
      <c r="AF8062" t="s">
        <v>1352</v>
      </c>
      <c r="AG8062">
        <v>3</v>
      </c>
      <c r="AH8062" t="s">
        <v>81</v>
      </c>
      <c r="AI8062">
        <v>24</v>
      </c>
      <c r="AJ8062" t="s">
        <v>1344</v>
      </c>
      <c r="AK8062">
        <v>779</v>
      </c>
      <c r="AL8062" t="s">
        <v>6855</v>
      </c>
      <c r="AS8062">
        <v>0</v>
      </c>
      <c r="AT8062" t="s">
        <v>61</v>
      </c>
      <c r="AV8062" t="s">
        <v>52029</v>
      </c>
      <c r="AZ8062" t="s">
        <v>62</v>
      </c>
      <c r="BA8062">
        <v>1082</v>
      </c>
      <c r="BB8062" t="s">
        <v>2852</v>
      </c>
    </row>
    <row r="8063" spans="1:54" x14ac:dyDescent="0.25">
      <c r="A8063" s="1">
        <v>45200</v>
      </c>
      <c r="B8063">
        <v>779212</v>
      </c>
      <c r="C8063" t="s">
        <v>55206</v>
      </c>
      <c r="D8063">
        <v>7840</v>
      </c>
      <c r="E8063" t="s">
        <v>52028</v>
      </c>
      <c r="F8063" t="s">
        <v>55207</v>
      </c>
      <c r="I8063" t="s">
        <v>54270</v>
      </c>
      <c r="K8063" t="s">
        <v>39808</v>
      </c>
      <c r="L8063" t="s">
        <v>55201</v>
      </c>
      <c r="R8063" s="1">
        <v>40162</v>
      </c>
      <c r="S8063" t="s">
        <v>80</v>
      </c>
      <c r="T8063">
        <v>779</v>
      </c>
      <c r="U8063" t="s">
        <v>6855</v>
      </c>
      <c r="V8063" s="1">
        <v>30468</v>
      </c>
      <c r="W8063">
        <v>2</v>
      </c>
      <c r="X8063" t="s">
        <v>57</v>
      </c>
      <c r="Y8063">
        <v>1</v>
      </c>
      <c r="Z8063" t="s">
        <v>46545</v>
      </c>
      <c r="AB8063">
        <v>196209</v>
      </c>
      <c r="AC8063">
        <v>125</v>
      </c>
      <c r="AD8063" t="s">
        <v>1344</v>
      </c>
      <c r="AE8063">
        <v>1014</v>
      </c>
      <c r="AF8063" t="s">
        <v>1352</v>
      </c>
      <c r="AG8063">
        <v>3</v>
      </c>
      <c r="AH8063" t="s">
        <v>81</v>
      </c>
      <c r="AI8063">
        <v>24</v>
      </c>
      <c r="AJ8063" t="s">
        <v>1344</v>
      </c>
      <c r="AK8063">
        <v>779</v>
      </c>
      <c r="AL8063" t="s">
        <v>6855</v>
      </c>
      <c r="AS8063">
        <v>0</v>
      </c>
      <c r="AT8063" t="s">
        <v>61</v>
      </c>
      <c r="AU8063" t="s">
        <v>55208</v>
      </c>
      <c r="AV8063" t="s">
        <v>55201</v>
      </c>
      <c r="AX8063">
        <v>56.603206550703597</v>
      </c>
      <c r="AY8063">
        <v>9.2444624952886194</v>
      </c>
      <c r="AZ8063" t="s">
        <v>62</v>
      </c>
      <c r="BA8063">
        <v>1082</v>
      </c>
      <c r="BB8063" t="s">
        <v>2852</v>
      </c>
    </row>
    <row r="8064" spans="1:54" x14ac:dyDescent="0.25">
      <c r="A8064" s="1">
        <v>45200</v>
      </c>
      <c r="B8064">
        <v>779247</v>
      </c>
      <c r="C8064" t="s">
        <v>39809</v>
      </c>
      <c r="D8064">
        <v>7800</v>
      </c>
      <c r="E8064" t="s">
        <v>6851</v>
      </c>
      <c r="F8064" t="s">
        <v>39810</v>
      </c>
      <c r="G8064">
        <v>29553521</v>
      </c>
      <c r="H8064">
        <v>1013651309</v>
      </c>
      <c r="I8064" t="s">
        <v>39811</v>
      </c>
      <c r="J8064" t="s">
        <v>39812</v>
      </c>
      <c r="K8064" t="s">
        <v>39813</v>
      </c>
      <c r="L8064" t="s">
        <v>56047</v>
      </c>
      <c r="M8064">
        <v>3645</v>
      </c>
      <c r="N8064">
        <v>6</v>
      </c>
      <c r="R8064" s="1">
        <v>43794</v>
      </c>
      <c r="S8064" t="s">
        <v>56</v>
      </c>
      <c r="W8064">
        <v>4</v>
      </c>
      <c r="X8064" t="s">
        <v>725</v>
      </c>
      <c r="Y8064">
        <v>1</v>
      </c>
      <c r="Z8064" t="s">
        <v>46545</v>
      </c>
      <c r="AB8064">
        <v>196308</v>
      </c>
      <c r="AC8064">
        <v>137</v>
      </c>
      <c r="AD8064" t="s">
        <v>1410</v>
      </c>
      <c r="AE8064">
        <v>1053</v>
      </c>
      <c r="AF8064" t="s">
        <v>1410</v>
      </c>
      <c r="AG8064">
        <v>1</v>
      </c>
      <c r="AH8064" t="s">
        <v>44482</v>
      </c>
      <c r="AI8064">
        <v>30</v>
      </c>
      <c r="AJ8064" t="s">
        <v>1402</v>
      </c>
      <c r="AK8064">
        <v>779</v>
      </c>
      <c r="AL8064" t="s">
        <v>6855</v>
      </c>
      <c r="AP8064">
        <v>791248</v>
      </c>
      <c r="AQ8064" t="s">
        <v>39814</v>
      </c>
      <c r="AR8064" t="s">
        <v>39815</v>
      </c>
      <c r="AS8064">
        <v>2</v>
      </c>
      <c r="AT8064" t="s">
        <v>1413</v>
      </c>
      <c r="AU8064" t="s">
        <v>56045</v>
      </c>
      <c r="AX8064">
        <v>56.571643049999999</v>
      </c>
      <c r="AY8064">
        <v>9.0287200799999994</v>
      </c>
      <c r="AZ8064" t="s">
        <v>62</v>
      </c>
      <c r="BA8064">
        <v>1082</v>
      </c>
      <c r="BB8064" t="s">
        <v>2852</v>
      </c>
    </row>
    <row r="8065" spans="1:54" x14ac:dyDescent="0.25">
      <c r="A8065" s="1">
        <v>45200</v>
      </c>
      <c r="B8065">
        <v>779300</v>
      </c>
      <c r="C8065" t="s">
        <v>39816</v>
      </c>
      <c r="D8065">
        <v>7800</v>
      </c>
      <c r="E8065" t="s">
        <v>6851</v>
      </c>
      <c r="F8065" t="s">
        <v>52037</v>
      </c>
      <c r="G8065">
        <v>14945644</v>
      </c>
      <c r="H8065">
        <v>1000833401</v>
      </c>
      <c r="I8065" t="s">
        <v>52038</v>
      </c>
      <c r="J8065" t="s">
        <v>39817</v>
      </c>
      <c r="K8065" t="s">
        <v>39818</v>
      </c>
      <c r="L8065" t="s">
        <v>56048</v>
      </c>
      <c r="M8065">
        <v>4800</v>
      </c>
      <c r="N8065">
        <v>15</v>
      </c>
      <c r="R8065" s="1">
        <v>44809</v>
      </c>
      <c r="S8065" t="s">
        <v>56</v>
      </c>
      <c r="W8065">
        <v>5</v>
      </c>
      <c r="X8065" t="s">
        <v>557</v>
      </c>
      <c r="Y8065">
        <v>7</v>
      </c>
      <c r="Z8065" t="s">
        <v>1499</v>
      </c>
      <c r="AB8065">
        <v>190708</v>
      </c>
      <c r="AC8065">
        <v>141</v>
      </c>
      <c r="AD8065" t="s">
        <v>46688</v>
      </c>
      <c r="AE8065">
        <v>1022</v>
      </c>
      <c r="AF8065" t="s">
        <v>46688</v>
      </c>
      <c r="AG8065">
        <v>1</v>
      </c>
      <c r="AH8065" t="s">
        <v>44482</v>
      </c>
      <c r="AI8065">
        <v>84</v>
      </c>
      <c r="AJ8065" t="s">
        <v>46689</v>
      </c>
      <c r="AK8065">
        <v>779</v>
      </c>
      <c r="AL8065" t="s">
        <v>6855</v>
      </c>
      <c r="AQ8065" t="s">
        <v>39819</v>
      </c>
      <c r="AR8065" t="s">
        <v>39820</v>
      </c>
      <c r="AS8065">
        <v>0</v>
      </c>
      <c r="AT8065" t="s">
        <v>61</v>
      </c>
      <c r="AU8065" t="s">
        <v>39821</v>
      </c>
      <c r="AX8065">
        <v>56.572887600000001</v>
      </c>
      <c r="AY8065">
        <v>9.0511584200000001</v>
      </c>
      <c r="AZ8065" t="s">
        <v>62</v>
      </c>
      <c r="BA8065">
        <v>1082</v>
      </c>
      <c r="BB8065" t="s">
        <v>2852</v>
      </c>
    </row>
    <row r="8066" spans="1:54" x14ac:dyDescent="0.25">
      <c r="A8066" s="1">
        <v>45200</v>
      </c>
      <c r="B8066">
        <v>779301</v>
      </c>
      <c r="C8066" t="s">
        <v>39822</v>
      </c>
      <c r="D8066">
        <v>7800</v>
      </c>
      <c r="E8066" t="s">
        <v>6851</v>
      </c>
      <c r="F8066" t="s">
        <v>52039</v>
      </c>
      <c r="I8066" t="s">
        <v>39823</v>
      </c>
      <c r="K8066" t="s">
        <v>39824</v>
      </c>
      <c r="L8066" t="s">
        <v>39825</v>
      </c>
      <c r="M8066">
        <v>7568</v>
      </c>
      <c r="N8066">
        <v>2</v>
      </c>
      <c r="R8066" s="1">
        <v>40162</v>
      </c>
      <c r="S8066" t="s">
        <v>80</v>
      </c>
      <c r="V8066" s="1">
        <v>34243</v>
      </c>
      <c r="W8066">
        <v>5</v>
      </c>
      <c r="X8066" t="s">
        <v>557</v>
      </c>
      <c r="Y8066">
        <v>1</v>
      </c>
      <c r="Z8066" t="s">
        <v>46545</v>
      </c>
      <c r="AB8066">
        <v>199309</v>
      </c>
      <c r="AC8066">
        <v>141</v>
      </c>
      <c r="AD8066" t="s">
        <v>46688</v>
      </c>
      <c r="AE8066">
        <v>1022</v>
      </c>
      <c r="AF8066" t="s">
        <v>46688</v>
      </c>
      <c r="AG8066">
        <v>3</v>
      </c>
      <c r="AH8066" t="s">
        <v>81</v>
      </c>
      <c r="AI8066">
        <v>84</v>
      </c>
      <c r="AJ8066" t="s">
        <v>46689</v>
      </c>
      <c r="AK8066">
        <v>779</v>
      </c>
      <c r="AL8066" t="s">
        <v>6855</v>
      </c>
      <c r="AS8066">
        <v>0</v>
      </c>
      <c r="AT8066" t="s">
        <v>61</v>
      </c>
      <c r="AU8066" t="s">
        <v>29900</v>
      </c>
      <c r="AX8066">
        <v>56.545839386984397</v>
      </c>
      <c r="AY8066">
        <v>9.0286436222687403</v>
      </c>
      <c r="AZ8066" t="s">
        <v>62</v>
      </c>
      <c r="BA8066">
        <v>1082</v>
      </c>
      <c r="BB8066" t="s">
        <v>2852</v>
      </c>
    </row>
    <row r="8067" spans="1:54" x14ac:dyDescent="0.25">
      <c r="A8067" s="1">
        <v>45200</v>
      </c>
      <c r="B8067">
        <v>779350</v>
      </c>
      <c r="C8067" t="s">
        <v>39826</v>
      </c>
      <c r="D8067">
        <v>7800</v>
      </c>
      <c r="E8067" t="s">
        <v>6851</v>
      </c>
      <c r="F8067" t="s">
        <v>39827</v>
      </c>
      <c r="G8067">
        <v>39815451</v>
      </c>
      <c r="H8067">
        <v>1024507730</v>
      </c>
      <c r="I8067" t="s">
        <v>15257</v>
      </c>
      <c r="J8067" t="s">
        <v>39828</v>
      </c>
      <c r="K8067" t="s">
        <v>15227</v>
      </c>
      <c r="L8067" t="s">
        <v>55209</v>
      </c>
      <c r="M8067">
        <v>3106</v>
      </c>
      <c r="N8067">
        <v>3</v>
      </c>
      <c r="R8067" s="1">
        <v>44349</v>
      </c>
      <c r="S8067" t="s">
        <v>56</v>
      </c>
      <c r="W8067">
        <v>4</v>
      </c>
      <c r="X8067" t="s">
        <v>725</v>
      </c>
      <c r="Y8067">
        <v>1</v>
      </c>
      <c r="Z8067" t="s">
        <v>46545</v>
      </c>
      <c r="AB8067">
        <v>198510</v>
      </c>
      <c r="AC8067">
        <v>149</v>
      </c>
      <c r="AD8067" t="s">
        <v>1085</v>
      </c>
      <c r="AE8067">
        <v>1027</v>
      </c>
      <c r="AF8067" t="s">
        <v>1543</v>
      </c>
      <c r="AG8067">
        <v>1</v>
      </c>
      <c r="AH8067" t="s">
        <v>44482</v>
      </c>
      <c r="AI8067">
        <v>85</v>
      </c>
      <c r="AJ8067" t="s">
        <v>1428</v>
      </c>
      <c r="AK8067">
        <v>779</v>
      </c>
      <c r="AL8067" t="s">
        <v>6855</v>
      </c>
      <c r="AP8067">
        <v>281030</v>
      </c>
      <c r="AQ8067" t="s">
        <v>15229</v>
      </c>
      <c r="AR8067" t="s">
        <v>15230</v>
      </c>
      <c r="AS8067">
        <v>2</v>
      </c>
      <c r="AT8067" t="s">
        <v>1413</v>
      </c>
      <c r="AU8067" t="s">
        <v>55083</v>
      </c>
      <c r="AX8067">
        <v>56.552291349999997</v>
      </c>
      <c r="AY8067">
        <v>9.0199069600000001</v>
      </c>
      <c r="AZ8067" t="s">
        <v>62</v>
      </c>
      <c r="BA8067">
        <v>1082</v>
      </c>
      <c r="BB8067" t="s">
        <v>2852</v>
      </c>
    </row>
    <row r="8068" spans="1:54" x14ac:dyDescent="0.25">
      <c r="A8068" s="1">
        <v>45200</v>
      </c>
      <c r="B8068">
        <v>779375</v>
      </c>
      <c r="C8068" t="s">
        <v>39829</v>
      </c>
      <c r="D8068">
        <v>7800</v>
      </c>
      <c r="E8068" t="s">
        <v>6851</v>
      </c>
      <c r="F8068" t="s">
        <v>52040</v>
      </c>
      <c r="I8068" t="s">
        <v>39830</v>
      </c>
      <c r="J8068" t="s">
        <v>39774</v>
      </c>
      <c r="K8068" t="s">
        <v>39831</v>
      </c>
      <c r="L8068" t="s">
        <v>56049</v>
      </c>
      <c r="N8068">
        <v>4</v>
      </c>
      <c r="R8068" s="1">
        <v>40162</v>
      </c>
      <c r="S8068" t="s">
        <v>80</v>
      </c>
      <c r="V8068" s="1">
        <v>37408</v>
      </c>
      <c r="W8068">
        <v>5</v>
      </c>
      <c r="X8068" t="s">
        <v>557</v>
      </c>
      <c r="Y8068">
        <v>1</v>
      </c>
      <c r="Z8068" t="s">
        <v>46545</v>
      </c>
      <c r="AB8068">
        <v>199101</v>
      </c>
      <c r="AC8068">
        <v>147</v>
      </c>
      <c r="AD8068" t="s">
        <v>46697</v>
      </c>
      <c r="AE8068">
        <v>1021</v>
      </c>
      <c r="AF8068" t="s">
        <v>46697</v>
      </c>
      <c r="AG8068">
        <v>3</v>
      </c>
      <c r="AH8068" t="s">
        <v>81</v>
      </c>
      <c r="AI8068">
        <v>86</v>
      </c>
      <c r="AJ8068" t="s">
        <v>46697</v>
      </c>
      <c r="AK8068">
        <v>779</v>
      </c>
      <c r="AL8068" t="s">
        <v>6855</v>
      </c>
      <c r="AQ8068" t="s">
        <v>39832</v>
      </c>
      <c r="AR8068" t="s">
        <v>39833</v>
      </c>
      <c r="AS8068">
        <v>0</v>
      </c>
      <c r="AT8068" t="s">
        <v>61</v>
      </c>
      <c r="AU8068" t="s">
        <v>56050</v>
      </c>
      <c r="AZ8068" t="s">
        <v>62</v>
      </c>
      <c r="BA8068">
        <v>1082</v>
      </c>
      <c r="BB8068" t="s">
        <v>2852</v>
      </c>
    </row>
    <row r="8069" spans="1:54" x14ac:dyDescent="0.25">
      <c r="A8069" s="1">
        <v>45200</v>
      </c>
      <c r="B8069">
        <v>779376</v>
      </c>
      <c r="C8069" t="s">
        <v>39834</v>
      </c>
      <c r="D8069">
        <v>7800</v>
      </c>
      <c r="E8069" t="s">
        <v>6851</v>
      </c>
      <c r="F8069" t="s">
        <v>52041</v>
      </c>
      <c r="I8069" t="s">
        <v>18419</v>
      </c>
      <c r="J8069" t="s">
        <v>39835</v>
      </c>
      <c r="K8069" t="s">
        <v>39836</v>
      </c>
      <c r="L8069" t="s">
        <v>39837</v>
      </c>
      <c r="M8069">
        <v>9036</v>
      </c>
      <c r="R8069" s="1">
        <v>40162</v>
      </c>
      <c r="S8069" t="s">
        <v>80</v>
      </c>
      <c r="V8069" s="1">
        <v>36708</v>
      </c>
      <c r="W8069">
        <v>5</v>
      </c>
      <c r="X8069" t="s">
        <v>557</v>
      </c>
      <c r="Y8069">
        <v>1</v>
      </c>
      <c r="Z8069" t="s">
        <v>46545</v>
      </c>
      <c r="AB8069">
        <v>199508</v>
      </c>
      <c r="AC8069">
        <v>147</v>
      </c>
      <c r="AD8069" t="s">
        <v>46697</v>
      </c>
      <c r="AE8069">
        <v>1021</v>
      </c>
      <c r="AF8069" t="s">
        <v>46697</v>
      </c>
      <c r="AG8069">
        <v>3</v>
      </c>
      <c r="AH8069" t="s">
        <v>81</v>
      </c>
      <c r="AI8069">
        <v>86</v>
      </c>
      <c r="AJ8069" t="s">
        <v>46697</v>
      </c>
      <c r="AK8069">
        <v>779</v>
      </c>
      <c r="AL8069" t="s">
        <v>6855</v>
      </c>
      <c r="AS8069">
        <v>0</v>
      </c>
      <c r="AT8069" t="s">
        <v>61</v>
      </c>
      <c r="AU8069" t="s">
        <v>10534</v>
      </c>
      <c r="AX8069">
        <v>56.560151758936001</v>
      </c>
      <c r="AY8069">
        <v>9.0459694788989999</v>
      </c>
      <c r="AZ8069" t="s">
        <v>62</v>
      </c>
      <c r="BA8069">
        <v>1082</v>
      </c>
      <c r="BB8069" t="s">
        <v>2852</v>
      </c>
    </row>
    <row r="8070" spans="1:54" x14ac:dyDescent="0.25">
      <c r="A8070" s="1">
        <v>45200</v>
      </c>
      <c r="B8070">
        <v>779401</v>
      </c>
      <c r="C8070" t="s">
        <v>39838</v>
      </c>
      <c r="D8070">
        <v>7800</v>
      </c>
      <c r="E8070" t="s">
        <v>6851</v>
      </c>
      <c r="F8070" t="s">
        <v>39839</v>
      </c>
      <c r="G8070">
        <v>37273317</v>
      </c>
      <c r="H8070">
        <v>1003402142</v>
      </c>
      <c r="I8070" t="s">
        <v>48630</v>
      </c>
      <c r="J8070" t="s">
        <v>23623</v>
      </c>
      <c r="K8070" t="s">
        <v>23624</v>
      </c>
      <c r="L8070" t="s">
        <v>14868</v>
      </c>
      <c r="M8070">
        <v>4772</v>
      </c>
      <c r="N8070">
        <v>1</v>
      </c>
      <c r="R8070" s="1">
        <v>45047</v>
      </c>
      <c r="S8070" t="s">
        <v>56</v>
      </c>
      <c r="W8070">
        <v>4</v>
      </c>
      <c r="X8070" t="s">
        <v>725</v>
      </c>
      <c r="Y8070">
        <v>1</v>
      </c>
      <c r="Z8070" t="s">
        <v>46545</v>
      </c>
      <c r="AB8070">
        <v>187101</v>
      </c>
      <c r="AC8070">
        <v>242</v>
      </c>
      <c r="AD8070" t="s">
        <v>1687</v>
      </c>
      <c r="AE8070">
        <v>1071</v>
      </c>
      <c r="AF8070" t="s">
        <v>1688</v>
      </c>
      <c r="AG8070">
        <v>1</v>
      </c>
      <c r="AH8070" t="s">
        <v>44482</v>
      </c>
      <c r="AI8070">
        <v>99</v>
      </c>
      <c r="AJ8070" t="s">
        <v>54511</v>
      </c>
      <c r="AK8070">
        <v>779</v>
      </c>
      <c r="AL8070" t="s">
        <v>6855</v>
      </c>
      <c r="AP8070">
        <v>280942</v>
      </c>
      <c r="AQ8070" t="s">
        <v>14869</v>
      </c>
      <c r="AR8070" t="s">
        <v>14870</v>
      </c>
      <c r="AS8070">
        <v>2</v>
      </c>
      <c r="AT8070" t="s">
        <v>1413</v>
      </c>
      <c r="AU8070" t="s">
        <v>14871</v>
      </c>
      <c r="AX8070">
        <v>56.555921480000002</v>
      </c>
      <c r="AY8070">
        <v>9.0181486500000005</v>
      </c>
      <c r="AZ8070" t="s">
        <v>62</v>
      </c>
      <c r="BA8070">
        <v>1082</v>
      </c>
      <c r="BB8070" t="s">
        <v>2852</v>
      </c>
    </row>
    <row r="8071" spans="1:54" x14ac:dyDescent="0.25">
      <c r="A8071" s="1">
        <v>45200</v>
      </c>
      <c r="B8071">
        <v>779402</v>
      </c>
      <c r="C8071" t="s">
        <v>39840</v>
      </c>
      <c r="D8071">
        <v>7800</v>
      </c>
      <c r="E8071" t="s">
        <v>6851</v>
      </c>
      <c r="F8071" t="s">
        <v>39841</v>
      </c>
      <c r="G8071">
        <v>37273317</v>
      </c>
      <c r="H8071">
        <v>1016247134</v>
      </c>
      <c r="I8071" t="s">
        <v>48630</v>
      </c>
      <c r="J8071" t="s">
        <v>39842</v>
      </c>
      <c r="K8071" t="s">
        <v>14867</v>
      </c>
      <c r="L8071" t="s">
        <v>17337</v>
      </c>
      <c r="M8071">
        <v>621</v>
      </c>
      <c r="N8071" t="s">
        <v>2869</v>
      </c>
      <c r="R8071" s="1">
        <v>45047</v>
      </c>
      <c r="S8071" t="s">
        <v>56</v>
      </c>
      <c r="W8071">
        <v>4</v>
      </c>
      <c r="X8071" t="s">
        <v>725</v>
      </c>
      <c r="Y8071">
        <v>1</v>
      </c>
      <c r="Z8071" t="s">
        <v>46545</v>
      </c>
      <c r="AB8071">
        <v>188401</v>
      </c>
      <c r="AC8071">
        <v>241</v>
      </c>
      <c r="AD8071" t="s">
        <v>1722</v>
      </c>
      <c r="AE8071">
        <v>1071</v>
      </c>
      <c r="AF8071" t="s">
        <v>1688</v>
      </c>
      <c r="AG8071">
        <v>1</v>
      </c>
      <c r="AH8071" t="s">
        <v>44482</v>
      </c>
      <c r="AI8071">
        <v>99</v>
      </c>
      <c r="AJ8071" t="s">
        <v>54511</v>
      </c>
      <c r="AK8071">
        <v>779</v>
      </c>
      <c r="AL8071" t="s">
        <v>6855</v>
      </c>
      <c r="AP8071">
        <v>280942</v>
      </c>
      <c r="AQ8071" t="s">
        <v>14869</v>
      </c>
      <c r="AR8071" t="s">
        <v>14870</v>
      </c>
      <c r="AS8071">
        <v>2</v>
      </c>
      <c r="AT8071" t="s">
        <v>1413</v>
      </c>
      <c r="AU8071" t="s">
        <v>16320</v>
      </c>
      <c r="AX8071">
        <v>56.55438788</v>
      </c>
      <c r="AY8071">
        <v>9.0226018000000003</v>
      </c>
      <c r="AZ8071" t="s">
        <v>62</v>
      </c>
      <c r="BA8071">
        <v>1082</v>
      </c>
      <c r="BB8071" t="s">
        <v>2852</v>
      </c>
    </row>
    <row r="8072" spans="1:54" x14ac:dyDescent="0.25">
      <c r="A8072" s="1">
        <v>45200</v>
      </c>
      <c r="B8072">
        <v>779403</v>
      </c>
      <c r="C8072" t="s">
        <v>39843</v>
      </c>
      <c r="D8072">
        <v>7800</v>
      </c>
      <c r="E8072" t="s">
        <v>6851</v>
      </c>
      <c r="F8072" t="s">
        <v>39844</v>
      </c>
      <c r="G8072">
        <v>30773047</v>
      </c>
      <c r="H8072">
        <v>1013860749</v>
      </c>
      <c r="I8072" t="s">
        <v>12566</v>
      </c>
      <c r="J8072" t="s">
        <v>39845</v>
      </c>
      <c r="K8072" t="s">
        <v>10286</v>
      </c>
      <c r="L8072" t="s">
        <v>56051</v>
      </c>
      <c r="M8072">
        <v>1468</v>
      </c>
      <c r="N8072">
        <v>20</v>
      </c>
      <c r="R8072" s="1">
        <v>43794</v>
      </c>
      <c r="S8072" t="s">
        <v>56</v>
      </c>
      <c r="W8072">
        <v>4</v>
      </c>
      <c r="X8072" t="s">
        <v>725</v>
      </c>
      <c r="Y8072">
        <v>4</v>
      </c>
      <c r="Z8072" t="s">
        <v>1324</v>
      </c>
      <c r="AB8072">
        <v>195208</v>
      </c>
      <c r="AC8072">
        <v>311</v>
      </c>
      <c r="AD8072" t="s">
        <v>44573</v>
      </c>
      <c r="AE8072">
        <v>1085</v>
      </c>
      <c r="AF8072" t="s">
        <v>46731</v>
      </c>
      <c r="AG8072">
        <v>1</v>
      </c>
      <c r="AH8072" t="s">
        <v>44482</v>
      </c>
      <c r="AI8072">
        <v>99</v>
      </c>
      <c r="AJ8072" t="s">
        <v>54511</v>
      </c>
      <c r="AK8072">
        <v>779</v>
      </c>
      <c r="AL8072" t="s">
        <v>6855</v>
      </c>
      <c r="AP8072">
        <v>791413</v>
      </c>
      <c r="AQ8072" t="s">
        <v>12568</v>
      </c>
      <c r="AR8072" t="s">
        <v>12569</v>
      </c>
      <c r="AS8072">
        <v>2</v>
      </c>
      <c r="AT8072" t="s">
        <v>1413</v>
      </c>
      <c r="AU8072" t="s">
        <v>12366</v>
      </c>
      <c r="AX8072">
        <v>56.550338770000003</v>
      </c>
      <c r="AY8072">
        <v>9.0128719499999992</v>
      </c>
      <c r="AZ8072" t="s">
        <v>62</v>
      </c>
      <c r="BA8072">
        <v>1082</v>
      </c>
      <c r="BB8072" t="s">
        <v>2852</v>
      </c>
    </row>
    <row r="8073" spans="1:54" x14ac:dyDescent="0.25">
      <c r="A8073" s="1">
        <v>45200</v>
      </c>
      <c r="B8073">
        <v>779404</v>
      </c>
      <c r="C8073" t="s">
        <v>39846</v>
      </c>
      <c r="D8073">
        <v>7800</v>
      </c>
      <c r="E8073" t="s">
        <v>6851</v>
      </c>
      <c r="F8073" t="s">
        <v>52042</v>
      </c>
      <c r="I8073" t="s">
        <v>39847</v>
      </c>
      <c r="K8073" t="s">
        <v>14867</v>
      </c>
      <c r="L8073" t="s">
        <v>39848</v>
      </c>
      <c r="M8073">
        <v>621</v>
      </c>
      <c r="N8073">
        <v>2</v>
      </c>
      <c r="R8073" s="1">
        <v>42543</v>
      </c>
      <c r="S8073" t="s">
        <v>56</v>
      </c>
      <c r="V8073" s="1">
        <v>34700</v>
      </c>
      <c r="W8073">
        <v>4</v>
      </c>
      <c r="X8073" t="s">
        <v>725</v>
      </c>
      <c r="Y8073">
        <v>4</v>
      </c>
      <c r="Z8073" t="s">
        <v>1324</v>
      </c>
      <c r="AB8073">
        <v>197509</v>
      </c>
      <c r="AC8073">
        <v>331</v>
      </c>
      <c r="AD8073" t="s">
        <v>49410</v>
      </c>
      <c r="AE8073">
        <v>1131</v>
      </c>
      <c r="AF8073" t="s">
        <v>1853</v>
      </c>
      <c r="AG8073">
        <v>3</v>
      </c>
      <c r="AH8073" t="s">
        <v>81</v>
      </c>
      <c r="AI8073">
        <v>99</v>
      </c>
      <c r="AJ8073" t="s">
        <v>54511</v>
      </c>
      <c r="AK8073">
        <v>779</v>
      </c>
      <c r="AL8073" t="s">
        <v>6855</v>
      </c>
      <c r="AP8073">
        <v>751465</v>
      </c>
      <c r="AQ8073" t="s">
        <v>1819</v>
      </c>
      <c r="AS8073">
        <v>2</v>
      </c>
      <c r="AT8073" t="s">
        <v>1413</v>
      </c>
      <c r="AU8073" t="s">
        <v>16320</v>
      </c>
      <c r="AX8073">
        <v>56.554569719877797</v>
      </c>
      <c r="AY8073">
        <v>9.0225667749004703</v>
      </c>
      <c r="AZ8073" t="s">
        <v>62</v>
      </c>
      <c r="BA8073">
        <v>1082</v>
      </c>
      <c r="BB8073" t="s">
        <v>2852</v>
      </c>
    </row>
    <row r="8074" spans="1:54" x14ac:dyDescent="0.25">
      <c r="A8074" s="1">
        <v>45200</v>
      </c>
      <c r="B8074">
        <v>779405</v>
      </c>
      <c r="C8074" t="s">
        <v>39849</v>
      </c>
      <c r="D8074">
        <v>7800</v>
      </c>
      <c r="E8074" t="s">
        <v>6851</v>
      </c>
      <c r="F8074" t="s">
        <v>39850</v>
      </c>
      <c r="G8074">
        <v>14940596</v>
      </c>
      <c r="H8074">
        <v>1003398971</v>
      </c>
      <c r="I8074" t="s">
        <v>16709</v>
      </c>
      <c r="J8074" t="s">
        <v>39851</v>
      </c>
      <c r="K8074" t="s">
        <v>16710</v>
      </c>
      <c r="L8074" t="s">
        <v>55210</v>
      </c>
      <c r="M8074">
        <v>3106</v>
      </c>
      <c r="N8074">
        <v>3</v>
      </c>
      <c r="R8074" s="1">
        <v>43059</v>
      </c>
      <c r="S8074" t="s">
        <v>56</v>
      </c>
      <c r="V8074" s="1">
        <v>43040</v>
      </c>
      <c r="W8074">
        <v>4</v>
      </c>
      <c r="X8074" t="s">
        <v>725</v>
      </c>
      <c r="Y8074">
        <v>1</v>
      </c>
      <c r="Z8074" t="s">
        <v>46545</v>
      </c>
      <c r="AB8074">
        <v>197104</v>
      </c>
      <c r="AC8074">
        <v>244</v>
      </c>
      <c r="AD8074" t="s">
        <v>2118</v>
      </c>
      <c r="AE8074">
        <v>1071</v>
      </c>
      <c r="AF8074" t="s">
        <v>1688</v>
      </c>
      <c r="AG8074">
        <v>3</v>
      </c>
      <c r="AH8074" t="s">
        <v>81</v>
      </c>
      <c r="AI8074">
        <v>99</v>
      </c>
      <c r="AJ8074" t="s">
        <v>54511</v>
      </c>
      <c r="AK8074">
        <v>779</v>
      </c>
      <c r="AL8074" t="s">
        <v>6855</v>
      </c>
      <c r="AM8074">
        <v>2</v>
      </c>
      <c r="AN8074" t="s">
        <v>119</v>
      </c>
      <c r="AO8074">
        <v>791418</v>
      </c>
      <c r="AP8074">
        <v>791418</v>
      </c>
      <c r="AQ8074" t="s">
        <v>16712</v>
      </c>
      <c r="AR8074" t="s">
        <v>16713</v>
      </c>
      <c r="AS8074">
        <v>2</v>
      </c>
      <c r="AT8074" t="s">
        <v>1413</v>
      </c>
      <c r="AU8074" t="s">
        <v>55083</v>
      </c>
      <c r="AX8074">
        <v>56.5520924457511</v>
      </c>
      <c r="AY8074">
        <v>9.0192955590609998</v>
      </c>
      <c r="AZ8074" t="s">
        <v>62</v>
      </c>
      <c r="BA8074">
        <v>1082</v>
      </c>
      <c r="BB8074" t="s">
        <v>2852</v>
      </c>
    </row>
    <row r="8075" spans="1:54" x14ac:dyDescent="0.25">
      <c r="A8075" s="1">
        <v>45200</v>
      </c>
      <c r="B8075">
        <v>779406</v>
      </c>
      <c r="C8075" t="s">
        <v>39852</v>
      </c>
      <c r="D8075">
        <v>7800</v>
      </c>
      <c r="E8075" t="s">
        <v>6851</v>
      </c>
      <c r="F8075" t="s">
        <v>39853</v>
      </c>
      <c r="G8075">
        <v>29553602</v>
      </c>
      <c r="H8075">
        <v>1016684658</v>
      </c>
      <c r="I8075" t="s">
        <v>48283</v>
      </c>
      <c r="J8075" t="s">
        <v>39854</v>
      </c>
      <c r="K8075" t="s">
        <v>12167</v>
      </c>
      <c r="L8075" t="s">
        <v>39855</v>
      </c>
      <c r="M8075">
        <v>621</v>
      </c>
      <c r="N8075">
        <v>7</v>
      </c>
      <c r="R8075" s="1">
        <v>45153</v>
      </c>
      <c r="S8075" t="s">
        <v>1367</v>
      </c>
      <c r="W8075">
        <v>4</v>
      </c>
      <c r="X8075" t="s">
        <v>725</v>
      </c>
      <c r="Y8075">
        <v>1</v>
      </c>
      <c r="Z8075" t="s">
        <v>46545</v>
      </c>
      <c r="AB8075">
        <v>199103</v>
      </c>
      <c r="AC8075">
        <v>281</v>
      </c>
      <c r="AD8075" t="s">
        <v>1773</v>
      </c>
      <c r="AE8075">
        <v>1071</v>
      </c>
      <c r="AF8075" t="s">
        <v>1688</v>
      </c>
      <c r="AG8075">
        <v>1</v>
      </c>
      <c r="AH8075" t="s">
        <v>44482</v>
      </c>
      <c r="AI8075">
        <v>99</v>
      </c>
      <c r="AJ8075" t="s">
        <v>54511</v>
      </c>
      <c r="AK8075">
        <v>779</v>
      </c>
      <c r="AL8075" t="s">
        <v>6855</v>
      </c>
      <c r="AP8075">
        <v>787409</v>
      </c>
      <c r="AQ8075" t="s">
        <v>39856</v>
      </c>
      <c r="AR8075" t="s">
        <v>12169</v>
      </c>
      <c r="AS8075">
        <v>2</v>
      </c>
      <c r="AT8075" t="s">
        <v>1413</v>
      </c>
      <c r="AU8075" t="s">
        <v>16320</v>
      </c>
      <c r="AX8075">
        <v>56.556245279999999</v>
      </c>
      <c r="AY8075">
        <v>9.0209324800000008</v>
      </c>
      <c r="AZ8075" t="s">
        <v>62</v>
      </c>
      <c r="BA8075">
        <v>1082</v>
      </c>
      <c r="BB8075" t="s">
        <v>2852</v>
      </c>
    </row>
    <row r="8076" spans="1:54" x14ac:dyDescent="0.25">
      <c r="A8076" s="1">
        <v>45200</v>
      </c>
      <c r="B8076">
        <v>779407</v>
      </c>
      <c r="C8076" t="s">
        <v>39857</v>
      </c>
      <c r="D8076">
        <v>7400</v>
      </c>
      <c r="E8076" t="s">
        <v>11101</v>
      </c>
      <c r="F8076" t="s">
        <v>39858</v>
      </c>
      <c r="I8076" t="s">
        <v>52043</v>
      </c>
      <c r="J8076" t="s">
        <v>39859</v>
      </c>
      <c r="K8076" t="s">
        <v>39860</v>
      </c>
      <c r="L8076" t="s">
        <v>33335</v>
      </c>
      <c r="M8076">
        <v>9036</v>
      </c>
      <c r="N8076">
        <v>1</v>
      </c>
      <c r="R8076" s="1">
        <v>41649</v>
      </c>
      <c r="S8076" t="s">
        <v>612</v>
      </c>
      <c r="V8076" s="1">
        <v>38353</v>
      </c>
      <c r="W8076">
        <v>4</v>
      </c>
      <c r="X8076" t="s">
        <v>725</v>
      </c>
      <c r="Y8076">
        <v>4</v>
      </c>
      <c r="Z8076" t="s">
        <v>1324</v>
      </c>
      <c r="AC8076">
        <v>310</v>
      </c>
      <c r="AD8076" t="s">
        <v>44580</v>
      </c>
      <c r="AE8076">
        <v>1121</v>
      </c>
      <c r="AF8076" t="s">
        <v>53100</v>
      </c>
      <c r="AG8076">
        <v>3</v>
      </c>
      <c r="AH8076" t="s">
        <v>81</v>
      </c>
      <c r="AI8076">
        <v>79</v>
      </c>
      <c r="AJ8076" t="s">
        <v>44580</v>
      </c>
      <c r="AK8076">
        <v>779</v>
      </c>
      <c r="AL8076" t="s">
        <v>6855</v>
      </c>
      <c r="AM8076">
        <v>2</v>
      </c>
      <c r="AN8076" t="s">
        <v>119</v>
      </c>
      <c r="AO8076">
        <v>791409</v>
      </c>
      <c r="AP8076">
        <v>791409</v>
      </c>
      <c r="AQ8076" t="s">
        <v>39861</v>
      </c>
      <c r="AR8076" t="s">
        <v>39862</v>
      </c>
      <c r="AS8076">
        <v>2</v>
      </c>
      <c r="AT8076" t="s">
        <v>1413</v>
      </c>
      <c r="AU8076" t="s">
        <v>10534</v>
      </c>
      <c r="AX8076">
        <v>56.143396542048897</v>
      </c>
      <c r="AY8076">
        <v>8.9828529648694602</v>
      </c>
      <c r="AZ8076" t="s">
        <v>62</v>
      </c>
      <c r="BA8076">
        <v>1082</v>
      </c>
      <c r="BB8076" t="s">
        <v>2852</v>
      </c>
    </row>
    <row r="8077" spans="1:54" x14ac:dyDescent="0.25">
      <c r="A8077" s="1">
        <v>45200</v>
      </c>
      <c r="B8077">
        <v>779408</v>
      </c>
      <c r="C8077" t="s">
        <v>39849</v>
      </c>
      <c r="D8077">
        <v>7800</v>
      </c>
      <c r="E8077" t="s">
        <v>6851</v>
      </c>
      <c r="F8077" t="s">
        <v>39850</v>
      </c>
      <c r="G8077">
        <v>14940596</v>
      </c>
      <c r="H8077">
        <v>1003398971</v>
      </c>
      <c r="I8077" t="s">
        <v>16709</v>
      </c>
      <c r="J8077" t="s">
        <v>34829</v>
      </c>
      <c r="K8077" t="s">
        <v>16710</v>
      </c>
      <c r="L8077" t="s">
        <v>55211</v>
      </c>
      <c r="M8077">
        <v>3106</v>
      </c>
      <c r="N8077">
        <v>3</v>
      </c>
      <c r="R8077" s="1">
        <v>44078</v>
      </c>
      <c r="S8077" t="s">
        <v>56</v>
      </c>
      <c r="W8077">
        <v>4</v>
      </c>
      <c r="X8077" t="s">
        <v>725</v>
      </c>
      <c r="Y8077">
        <v>1</v>
      </c>
      <c r="Z8077" t="s">
        <v>46545</v>
      </c>
      <c r="AB8077">
        <v>200608</v>
      </c>
      <c r="AC8077">
        <v>242</v>
      </c>
      <c r="AD8077" t="s">
        <v>1687</v>
      </c>
      <c r="AE8077">
        <v>1071</v>
      </c>
      <c r="AF8077" t="s">
        <v>1688</v>
      </c>
      <c r="AG8077">
        <v>1</v>
      </c>
      <c r="AH8077" t="s">
        <v>44482</v>
      </c>
      <c r="AI8077">
        <v>99</v>
      </c>
      <c r="AJ8077" t="s">
        <v>54511</v>
      </c>
      <c r="AK8077">
        <v>779</v>
      </c>
      <c r="AL8077" t="s">
        <v>6855</v>
      </c>
      <c r="AP8077">
        <v>281398</v>
      </c>
      <c r="AQ8077" t="s">
        <v>16712</v>
      </c>
      <c r="AR8077" t="s">
        <v>16713</v>
      </c>
      <c r="AS8077">
        <v>2</v>
      </c>
      <c r="AT8077" t="s">
        <v>1413</v>
      </c>
      <c r="AU8077" t="s">
        <v>55083</v>
      </c>
      <c r="AX8077">
        <v>56.552291349999997</v>
      </c>
      <c r="AY8077">
        <v>9.0199069600000001</v>
      </c>
      <c r="AZ8077" t="s">
        <v>62</v>
      </c>
      <c r="BA8077">
        <v>1082</v>
      </c>
      <c r="BB8077" t="s">
        <v>2852</v>
      </c>
    </row>
    <row r="8078" spans="1:54" x14ac:dyDescent="0.25">
      <c r="A8078" s="1">
        <v>45200</v>
      </c>
      <c r="B8078">
        <v>779901</v>
      </c>
      <c r="C8078" t="s">
        <v>39863</v>
      </c>
      <c r="D8078">
        <v>7800</v>
      </c>
      <c r="E8078" t="s">
        <v>6851</v>
      </c>
      <c r="F8078" t="s">
        <v>39864</v>
      </c>
      <c r="I8078" t="s">
        <v>39865</v>
      </c>
      <c r="K8078" t="s">
        <v>39866</v>
      </c>
      <c r="L8078" t="s">
        <v>56052</v>
      </c>
      <c r="M8078">
        <v>1468</v>
      </c>
      <c r="N8078">
        <v>24</v>
      </c>
      <c r="R8078" s="1">
        <v>40162</v>
      </c>
      <c r="S8078" t="s">
        <v>80</v>
      </c>
      <c r="V8078" s="1">
        <v>33390</v>
      </c>
      <c r="W8078">
        <v>3</v>
      </c>
      <c r="X8078" t="s">
        <v>3496</v>
      </c>
      <c r="Y8078">
        <v>1</v>
      </c>
      <c r="Z8078" t="s">
        <v>46545</v>
      </c>
      <c r="AA8078">
        <v>10</v>
      </c>
      <c r="AB8078">
        <v>195808</v>
      </c>
      <c r="AC8078">
        <v>126</v>
      </c>
      <c r="AD8078" t="s">
        <v>46616</v>
      </c>
      <c r="AE8078">
        <v>1015</v>
      </c>
      <c r="AF8078" t="s">
        <v>46616</v>
      </c>
      <c r="AG8078">
        <v>3</v>
      </c>
      <c r="AH8078" t="s">
        <v>81</v>
      </c>
      <c r="AI8078">
        <v>27</v>
      </c>
      <c r="AJ8078" t="s">
        <v>44512</v>
      </c>
      <c r="AK8078">
        <v>779</v>
      </c>
      <c r="AL8078" t="s">
        <v>6855</v>
      </c>
      <c r="AS8078">
        <v>0</v>
      </c>
      <c r="AT8078" t="s">
        <v>61</v>
      </c>
      <c r="AU8078" t="s">
        <v>12366</v>
      </c>
      <c r="AX8078">
        <v>56.549848189994499</v>
      </c>
      <c r="AY8078">
        <v>9.0155777277009292</v>
      </c>
      <c r="AZ8078" t="s">
        <v>62</v>
      </c>
      <c r="BA8078">
        <v>1082</v>
      </c>
      <c r="BB8078" t="s">
        <v>2852</v>
      </c>
    </row>
    <row r="8079" spans="1:54" x14ac:dyDescent="0.25">
      <c r="A8079" s="1">
        <v>45200</v>
      </c>
      <c r="B8079">
        <v>779902</v>
      </c>
      <c r="C8079" t="s">
        <v>39867</v>
      </c>
      <c r="D8079">
        <v>7800</v>
      </c>
      <c r="E8079" t="s">
        <v>6851</v>
      </c>
      <c r="F8079" t="s">
        <v>39868</v>
      </c>
      <c r="G8079">
        <v>29189579</v>
      </c>
      <c r="H8079">
        <v>1003367521</v>
      </c>
      <c r="I8079" t="s">
        <v>39869</v>
      </c>
      <c r="J8079" t="s">
        <v>39870</v>
      </c>
      <c r="K8079" t="s">
        <v>39871</v>
      </c>
      <c r="L8079" t="s">
        <v>39872</v>
      </c>
      <c r="M8079">
        <v>621</v>
      </c>
      <c r="N8079">
        <v>1</v>
      </c>
      <c r="R8079" s="1">
        <v>43794</v>
      </c>
      <c r="S8079" t="s">
        <v>1316</v>
      </c>
      <c r="T8079">
        <v>779</v>
      </c>
      <c r="U8079" t="s">
        <v>6855</v>
      </c>
      <c r="W8079">
        <v>2</v>
      </c>
      <c r="X8079" t="s">
        <v>57</v>
      </c>
      <c r="Y8079">
        <v>1</v>
      </c>
      <c r="Z8079" t="s">
        <v>46545</v>
      </c>
      <c r="AB8079">
        <v>197408</v>
      </c>
      <c r="AC8079">
        <v>128</v>
      </c>
      <c r="AD8079" t="s">
        <v>955</v>
      </c>
      <c r="AE8079">
        <v>1051</v>
      </c>
      <c r="AF8079" t="s">
        <v>955</v>
      </c>
      <c r="AG8079">
        <v>2</v>
      </c>
      <c r="AH8079" t="s">
        <v>44524</v>
      </c>
      <c r="AI8079">
        <v>27</v>
      </c>
      <c r="AJ8079" t="s">
        <v>44512</v>
      </c>
      <c r="AK8079">
        <v>779</v>
      </c>
      <c r="AL8079" t="s">
        <v>6855</v>
      </c>
      <c r="AQ8079" t="s">
        <v>39873</v>
      </c>
      <c r="AR8079" t="s">
        <v>39874</v>
      </c>
      <c r="AS8079">
        <v>0</v>
      </c>
      <c r="AT8079" t="s">
        <v>61</v>
      </c>
      <c r="AU8079" t="s">
        <v>16320</v>
      </c>
      <c r="AX8079">
        <v>56.554530100000001</v>
      </c>
      <c r="AY8079">
        <v>9.0205162199999993</v>
      </c>
      <c r="AZ8079" t="s">
        <v>62</v>
      </c>
      <c r="BA8079">
        <v>1082</v>
      </c>
      <c r="BB8079" t="s">
        <v>2852</v>
      </c>
    </row>
    <row r="8080" spans="1:54" x14ac:dyDescent="0.25">
      <c r="A8080" s="1">
        <v>45200</v>
      </c>
      <c r="B8080">
        <v>781001</v>
      </c>
      <c r="C8080" t="s">
        <v>39875</v>
      </c>
      <c r="D8080">
        <v>7860</v>
      </c>
      <c r="E8080" t="s">
        <v>49108</v>
      </c>
      <c r="F8080" t="s">
        <v>39876</v>
      </c>
      <c r="G8080">
        <v>29189579</v>
      </c>
      <c r="H8080">
        <v>1003371164</v>
      </c>
      <c r="I8080" t="s">
        <v>39877</v>
      </c>
      <c r="J8080" t="s">
        <v>39878</v>
      </c>
      <c r="K8080" t="s">
        <v>39879</v>
      </c>
      <c r="L8080" t="s">
        <v>56053</v>
      </c>
      <c r="M8080">
        <v>775</v>
      </c>
      <c r="N8080">
        <v>18</v>
      </c>
      <c r="R8080" s="1">
        <v>40806</v>
      </c>
      <c r="S8080" t="s">
        <v>56</v>
      </c>
      <c r="T8080">
        <v>779</v>
      </c>
      <c r="U8080" t="s">
        <v>6855</v>
      </c>
      <c r="V8080" s="1">
        <v>40756</v>
      </c>
      <c r="W8080">
        <v>2</v>
      </c>
      <c r="X8080" t="s">
        <v>57</v>
      </c>
      <c r="Y8080">
        <v>1</v>
      </c>
      <c r="Z8080" t="s">
        <v>46545</v>
      </c>
      <c r="AA8080">
        <v>10</v>
      </c>
      <c r="AB8080">
        <v>195111</v>
      </c>
      <c r="AC8080">
        <v>121</v>
      </c>
      <c r="AD8080" t="s">
        <v>70</v>
      </c>
      <c r="AE8080">
        <v>1012</v>
      </c>
      <c r="AF8080" t="s">
        <v>71</v>
      </c>
      <c r="AG8080">
        <v>3</v>
      </c>
      <c r="AH8080" t="s">
        <v>81</v>
      </c>
      <c r="AI8080">
        <v>21</v>
      </c>
      <c r="AJ8080" t="s">
        <v>52613</v>
      </c>
      <c r="AK8080">
        <v>779</v>
      </c>
      <c r="AL8080" t="s">
        <v>6855</v>
      </c>
      <c r="AM8080">
        <v>2</v>
      </c>
      <c r="AN8080" t="s">
        <v>119</v>
      </c>
      <c r="AO8080">
        <v>781006</v>
      </c>
      <c r="AQ8080" t="s">
        <v>39880</v>
      </c>
      <c r="AR8080" t="s">
        <v>39881</v>
      </c>
      <c r="AS8080">
        <v>0</v>
      </c>
      <c r="AT8080" t="s">
        <v>61</v>
      </c>
      <c r="AU8080" t="s">
        <v>18086</v>
      </c>
      <c r="AX8080">
        <v>56.610202268327697</v>
      </c>
      <c r="AY8080">
        <v>8.8799123088911607</v>
      </c>
      <c r="AZ8080" t="s">
        <v>62</v>
      </c>
      <c r="BA8080">
        <v>1082</v>
      </c>
      <c r="BB8080" t="s">
        <v>2852</v>
      </c>
    </row>
    <row r="8081" spans="1:54" x14ac:dyDescent="0.25">
      <c r="A8081" s="1">
        <v>45200</v>
      </c>
      <c r="B8081">
        <v>781002</v>
      </c>
      <c r="C8081" t="s">
        <v>52044</v>
      </c>
      <c r="D8081">
        <v>7860</v>
      </c>
      <c r="E8081" t="s">
        <v>49108</v>
      </c>
      <c r="F8081" t="s">
        <v>52045</v>
      </c>
      <c r="G8081">
        <v>29189579</v>
      </c>
      <c r="H8081">
        <v>1003371012</v>
      </c>
      <c r="I8081" t="s">
        <v>22339</v>
      </c>
      <c r="J8081" t="s">
        <v>39882</v>
      </c>
      <c r="K8081" t="s">
        <v>39733</v>
      </c>
      <c r="L8081" t="s">
        <v>39883</v>
      </c>
      <c r="M8081">
        <v>3699</v>
      </c>
      <c r="N8081">
        <v>446</v>
      </c>
      <c r="R8081" s="1">
        <v>40435</v>
      </c>
      <c r="S8081" t="s">
        <v>56</v>
      </c>
      <c r="T8081">
        <v>779</v>
      </c>
      <c r="U8081" t="s">
        <v>6855</v>
      </c>
      <c r="V8081" s="1">
        <v>39661</v>
      </c>
      <c r="W8081">
        <v>2</v>
      </c>
      <c r="X8081" t="s">
        <v>57</v>
      </c>
      <c r="Y8081">
        <v>1</v>
      </c>
      <c r="Z8081" t="s">
        <v>46545</v>
      </c>
      <c r="AA8081">
        <v>6</v>
      </c>
      <c r="AB8081">
        <v>195505</v>
      </c>
      <c r="AC8081">
        <v>121</v>
      </c>
      <c r="AD8081" t="s">
        <v>70</v>
      </c>
      <c r="AE8081">
        <v>1012</v>
      </c>
      <c r="AF8081" t="s">
        <v>71</v>
      </c>
      <c r="AG8081">
        <v>3</v>
      </c>
      <c r="AH8081" t="s">
        <v>81</v>
      </c>
      <c r="AI8081">
        <v>22</v>
      </c>
      <c r="AJ8081" t="s">
        <v>52628</v>
      </c>
      <c r="AK8081">
        <v>779</v>
      </c>
      <c r="AL8081" t="s">
        <v>6855</v>
      </c>
      <c r="AM8081">
        <v>2</v>
      </c>
      <c r="AN8081" t="s">
        <v>119</v>
      </c>
      <c r="AO8081">
        <v>779008</v>
      </c>
      <c r="AQ8081" t="s">
        <v>39884</v>
      </c>
      <c r="AR8081" t="s">
        <v>39885</v>
      </c>
      <c r="AS8081">
        <v>0</v>
      </c>
      <c r="AT8081" t="s">
        <v>61</v>
      </c>
      <c r="AU8081" t="s">
        <v>16352</v>
      </c>
      <c r="AX8081">
        <v>56.569705004491297</v>
      </c>
      <c r="AY8081">
        <v>8.9182905582862002</v>
      </c>
      <c r="AZ8081" t="s">
        <v>62</v>
      </c>
      <c r="BA8081">
        <v>1082</v>
      </c>
      <c r="BB8081" t="s">
        <v>2852</v>
      </c>
    </row>
    <row r="8082" spans="1:54" x14ac:dyDescent="0.25">
      <c r="A8082" s="1">
        <v>45200</v>
      </c>
      <c r="B8082">
        <v>781003</v>
      </c>
      <c r="C8082" t="s">
        <v>39886</v>
      </c>
      <c r="D8082">
        <v>7860</v>
      </c>
      <c r="E8082" t="s">
        <v>49108</v>
      </c>
      <c r="F8082" t="s">
        <v>39887</v>
      </c>
      <c r="G8082">
        <v>29189579</v>
      </c>
      <c r="H8082">
        <v>1003371188</v>
      </c>
      <c r="I8082" t="s">
        <v>52046</v>
      </c>
      <c r="J8082" t="s">
        <v>39888</v>
      </c>
      <c r="K8082" t="s">
        <v>39889</v>
      </c>
      <c r="L8082" t="s">
        <v>39890</v>
      </c>
      <c r="M8082">
        <v>949</v>
      </c>
      <c r="N8082">
        <v>5</v>
      </c>
      <c r="R8082" s="1">
        <v>40435</v>
      </c>
      <c r="S8082" t="s">
        <v>56</v>
      </c>
      <c r="T8082">
        <v>779</v>
      </c>
      <c r="U8082" t="s">
        <v>6855</v>
      </c>
      <c r="V8082" s="1">
        <v>39661</v>
      </c>
      <c r="W8082">
        <v>2</v>
      </c>
      <c r="X8082" t="s">
        <v>57</v>
      </c>
      <c r="Y8082">
        <v>1</v>
      </c>
      <c r="Z8082" t="s">
        <v>46545</v>
      </c>
      <c r="AA8082">
        <v>9</v>
      </c>
      <c r="AB8082">
        <v>196010</v>
      </c>
      <c r="AC8082">
        <v>121</v>
      </c>
      <c r="AD8082" t="s">
        <v>70</v>
      </c>
      <c r="AE8082">
        <v>1012</v>
      </c>
      <c r="AF8082" t="s">
        <v>71</v>
      </c>
      <c r="AG8082">
        <v>3</v>
      </c>
      <c r="AH8082" t="s">
        <v>81</v>
      </c>
      <c r="AI8082">
        <v>21</v>
      </c>
      <c r="AJ8082" t="s">
        <v>52613</v>
      </c>
      <c r="AK8082">
        <v>779</v>
      </c>
      <c r="AL8082" t="s">
        <v>6855</v>
      </c>
      <c r="AM8082">
        <v>2</v>
      </c>
      <c r="AN8082" t="s">
        <v>119</v>
      </c>
      <c r="AO8082">
        <v>781006</v>
      </c>
      <c r="AQ8082" t="s">
        <v>39891</v>
      </c>
      <c r="AR8082" t="s">
        <v>39892</v>
      </c>
      <c r="AS8082">
        <v>0</v>
      </c>
      <c r="AT8082" t="s">
        <v>61</v>
      </c>
      <c r="AU8082" t="s">
        <v>18082</v>
      </c>
      <c r="AW8082" t="s">
        <v>39893</v>
      </c>
      <c r="AX8082">
        <v>56.592292714375901</v>
      </c>
      <c r="AY8082">
        <v>8.7846362586428501</v>
      </c>
      <c r="AZ8082" t="s">
        <v>62</v>
      </c>
      <c r="BA8082">
        <v>1082</v>
      </c>
      <c r="BB8082" t="s">
        <v>2852</v>
      </c>
    </row>
    <row r="8083" spans="1:54" x14ac:dyDescent="0.25">
      <c r="A8083" s="1">
        <v>45200</v>
      </c>
      <c r="B8083">
        <v>781004</v>
      </c>
      <c r="C8083" t="s">
        <v>39894</v>
      </c>
      <c r="D8083">
        <v>7860</v>
      </c>
      <c r="E8083" t="s">
        <v>49108</v>
      </c>
      <c r="F8083" t="s">
        <v>39894</v>
      </c>
      <c r="G8083">
        <v>29189579</v>
      </c>
      <c r="H8083">
        <v>1003370971</v>
      </c>
      <c r="I8083" t="s">
        <v>39895</v>
      </c>
      <c r="J8083" t="s">
        <v>39896</v>
      </c>
      <c r="K8083" t="s">
        <v>39897</v>
      </c>
      <c r="L8083" t="s">
        <v>46393</v>
      </c>
      <c r="M8083">
        <v>1049</v>
      </c>
      <c r="N8083">
        <v>18</v>
      </c>
      <c r="R8083" s="1">
        <v>40435</v>
      </c>
      <c r="S8083" t="s">
        <v>56</v>
      </c>
      <c r="T8083">
        <v>779</v>
      </c>
      <c r="U8083" t="s">
        <v>6855</v>
      </c>
      <c r="V8083" s="1">
        <v>39661</v>
      </c>
      <c r="W8083">
        <v>2</v>
      </c>
      <c r="X8083" t="s">
        <v>57</v>
      </c>
      <c r="Y8083">
        <v>1</v>
      </c>
      <c r="Z8083" t="s">
        <v>46545</v>
      </c>
      <c r="AA8083">
        <v>7</v>
      </c>
      <c r="AB8083">
        <v>196508</v>
      </c>
      <c r="AC8083">
        <v>121</v>
      </c>
      <c r="AD8083" t="s">
        <v>70</v>
      </c>
      <c r="AE8083">
        <v>1012</v>
      </c>
      <c r="AF8083" t="s">
        <v>71</v>
      </c>
      <c r="AG8083">
        <v>3</v>
      </c>
      <c r="AH8083" t="s">
        <v>81</v>
      </c>
      <c r="AI8083">
        <v>22</v>
      </c>
      <c r="AJ8083" t="s">
        <v>52628</v>
      </c>
      <c r="AK8083">
        <v>779</v>
      </c>
      <c r="AL8083" t="s">
        <v>6855</v>
      </c>
      <c r="AM8083">
        <v>2</v>
      </c>
      <c r="AN8083" t="s">
        <v>119</v>
      </c>
      <c r="AO8083">
        <v>781006</v>
      </c>
      <c r="AQ8083" t="s">
        <v>39898</v>
      </c>
      <c r="AR8083" t="s">
        <v>39899</v>
      </c>
      <c r="AS8083">
        <v>0</v>
      </c>
      <c r="AT8083" t="s">
        <v>61</v>
      </c>
      <c r="AU8083" t="s">
        <v>55638</v>
      </c>
      <c r="AX8083">
        <v>56.6019950220727</v>
      </c>
      <c r="AY8083">
        <v>8.7325544005577402</v>
      </c>
      <c r="AZ8083" t="s">
        <v>62</v>
      </c>
      <c r="BA8083">
        <v>1082</v>
      </c>
      <c r="BB8083" t="s">
        <v>2852</v>
      </c>
    </row>
    <row r="8084" spans="1:54" x14ac:dyDescent="0.25">
      <c r="A8084" s="1">
        <v>45200</v>
      </c>
      <c r="B8084">
        <v>781005</v>
      </c>
      <c r="C8084" t="s">
        <v>39900</v>
      </c>
      <c r="D8084">
        <v>7860</v>
      </c>
      <c r="E8084" t="s">
        <v>49108</v>
      </c>
      <c r="F8084" t="s">
        <v>39901</v>
      </c>
      <c r="G8084">
        <v>29189579</v>
      </c>
      <c r="H8084">
        <v>1003371140</v>
      </c>
      <c r="I8084" t="s">
        <v>50923</v>
      </c>
      <c r="J8084" t="s">
        <v>39902</v>
      </c>
      <c r="K8084" t="s">
        <v>39903</v>
      </c>
      <c r="L8084" t="s">
        <v>39904</v>
      </c>
      <c r="M8084">
        <v>19</v>
      </c>
      <c r="N8084" t="s">
        <v>5224</v>
      </c>
      <c r="R8084" s="1">
        <v>43789</v>
      </c>
      <c r="S8084" t="s">
        <v>612</v>
      </c>
      <c r="T8084">
        <v>779</v>
      </c>
      <c r="U8084" t="s">
        <v>6855</v>
      </c>
      <c r="W8084">
        <v>2</v>
      </c>
      <c r="X8084" t="s">
        <v>57</v>
      </c>
      <c r="Y8084">
        <v>1</v>
      </c>
      <c r="Z8084" t="s">
        <v>46545</v>
      </c>
      <c r="AA8084">
        <v>6</v>
      </c>
      <c r="AB8084">
        <v>191908</v>
      </c>
      <c r="AC8084">
        <v>121</v>
      </c>
      <c r="AD8084" t="s">
        <v>70</v>
      </c>
      <c r="AE8084">
        <v>1012</v>
      </c>
      <c r="AF8084" t="s">
        <v>71</v>
      </c>
      <c r="AG8084">
        <v>1</v>
      </c>
      <c r="AH8084" t="s">
        <v>44482</v>
      </c>
      <c r="AI8084">
        <v>21</v>
      </c>
      <c r="AJ8084" t="s">
        <v>52613</v>
      </c>
      <c r="AK8084">
        <v>779</v>
      </c>
      <c r="AL8084" t="s">
        <v>6855</v>
      </c>
      <c r="AQ8084" t="s">
        <v>39905</v>
      </c>
      <c r="AR8084" t="s">
        <v>39906</v>
      </c>
      <c r="AS8084">
        <v>0</v>
      </c>
      <c r="AT8084" t="s">
        <v>61</v>
      </c>
      <c r="AU8084" t="s">
        <v>39907</v>
      </c>
      <c r="AW8084" t="s">
        <v>39908</v>
      </c>
      <c r="AX8084">
        <v>56.649380299999997</v>
      </c>
      <c r="AY8084">
        <v>8.9320765899999994</v>
      </c>
      <c r="AZ8084" t="s">
        <v>62</v>
      </c>
      <c r="BA8084">
        <v>1082</v>
      </c>
      <c r="BB8084" t="s">
        <v>2852</v>
      </c>
    </row>
    <row r="8085" spans="1:54" x14ac:dyDescent="0.25">
      <c r="A8085" s="1">
        <v>45200</v>
      </c>
      <c r="B8085">
        <v>781006</v>
      </c>
      <c r="C8085" t="s">
        <v>39909</v>
      </c>
      <c r="D8085">
        <v>7860</v>
      </c>
      <c r="E8085" t="s">
        <v>49108</v>
      </c>
      <c r="F8085" t="s">
        <v>39910</v>
      </c>
      <c r="G8085">
        <v>29189579</v>
      </c>
      <c r="H8085">
        <v>1003371164</v>
      </c>
      <c r="I8085" t="s">
        <v>18077</v>
      </c>
      <c r="J8085" t="s">
        <v>39911</v>
      </c>
      <c r="K8085" t="s">
        <v>18078</v>
      </c>
      <c r="L8085" t="s">
        <v>39912</v>
      </c>
      <c r="M8085">
        <v>775</v>
      </c>
      <c r="N8085">
        <v>18</v>
      </c>
      <c r="R8085" s="1">
        <v>44991</v>
      </c>
      <c r="S8085" t="s">
        <v>56</v>
      </c>
      <c r="T8085">
        <v>779</v>
      </c>
      <c r="U8085" t="s">
        <v>6855</v>
      </c>
      <c r="W8085">
        <v>2</v>
      </c>
      <c r="X8085" t="s">
        <v>57</v>
      </c>
      <c r="Y8085">
        <v>1</v>
      </c>
      <c r="Z8085" t="s">
        <v>46545</v>
      </c>
      <c r="AA8085">
        <v>9</v>
      </c>
      <c r="AB8085">
        <v>195610</v>
      </c>
      <c r="AC8085">
        <v>121</v>
      </c>
      <c r="AD8085" t="s">
        <v>70</v>
      </c>
      <c r="AE8085">
        <v>1012</v>
      </c>
      <c r="AF8085" t="s">
        <v>71</v>
      </c>
      <c r="AG8085">
        <v>1</v>
      </c>
      <c r="AH8085" t="s">
        <v>44482</v>
      </c>
      <c r="AI8085">
        <v>21</v>
      </c>
      <c r="AJ8085" t="s">
        <v>52613</v>
      </c>
      <c r="AK8085">
        <v>779</v>
      </c>
      <c r="AL8085" t="s">
        <v>6855</v>
      </c>
      <c r="AP8085">
        <v>281781</v>
      </c>
      <c r="AQ8085" t="s">
        <v>18080</v>
      </c>
      <c r="AR8085" t="s">
        <v>18081</v>
      </c>
      <c r="AS8085">
        <v>2</v>
      </c>
      <c r="AT8085" t="s">
        <v>1413</v>
      </c>
      <c r="AU8085" t="s">
        <v>18086</v>
      </c>
      <c r="AW8085" t="s">
        <v>39913</v>
      </c>
      <c r="AX8085">
        <v>56.610131879999997</v>
      </c>
      <c r="AY8085">
        <v>8.8813610099999902</v>
      </c>
      <c r="AZ8085" t="s">
        <v>62</v>
      </c>
      <c r="BA8085">
        <v>1082</v>
      </c>
      <c r="BB8085" t="s">
        <v>2852</v>
      </c>
    </row>
    <row r="8086" spans="1:54" x14ac:dyDescent="0.25">
      <c r="A8086" s="1">
        <v>45200</v>
      </c>
      <c r="B8086">
        <v>781007</v>
      </c>
      <c r="C8086" t="s">
        <v>39914</v>
      </c>
      <c r="D8086">
        <v>7860</v>
      </c>
      <c r="E8086" t="s">
        <v>49108</v>
      </c>
      <c r="F8086" t="s">
        <v>39915</v>
      </c>
      <c r="G8086">
        <v>29189579</v>
      </c>
      <c r="H8086">
        <v>1003371073</v>
      </c>
      <c r="I8086" t="s">
        <v>39916</v>
      </c>
      <c r="J8086" t="s">
        <v>39917</v>
      </c>
      <c r="K8086" t="s">
        <v>39918</v>
      </c>
      <c r="L8086" t="s">
        <v>39919</v>
      </c>
      <c r="M8086">
        <v>606</v>
      </c>
      <c r="N8086">
        <v>21</v>
      </c>
      <c r="R8086" s="1">
        <v>40435</v>
      </c>
      <c r="S8086" t="s">
        <v>56</v>
      </c>
      <c r="T8086">
        <v>779</v>
      </c>
      <c r="U8086" t="s">
        <v>6855</v>
      </c>
      <c r="V8086" s="1">
        <v>39661</v>
      </c>
      <c r="W8086">
        <v>2</v>
      </c>
      <c r="X8086" t="s">
        <v>57</v>
      </c>
      <c r="Y8086">
        <v>1</v>
      </c>
      <c r="Z8086" t="s">
        <v>46545</v>
      </c>
      <c r="AA8086">
        <v>7</v>
      </c>
      <c r="AB8086">
        <v>190209</v>
      </c>
      <c r="AC8086">
        <v>121</v>
      </c>
      <c r="AD8086" t="s">
        <v>70</v>
      </c>
      <c r="AE8086">
        <v>1012</v>
      </c>
      <c r="AF8086" t="s">
        <v>71</v>
      </c>
      <c r="AG8086">
        <v>3</v>
      </c>
      <c r="AH8086" t="s">
        <v>81</v>
      </c>
      <c r="AI8086">
        <v>21</v>
      </c>
      <c r="AJ8086" t="s">
        <v>52613</v>
      </c>
      <c r="AK8086">
        <v>779</v>
      </c>
      <c r="AL8086" t="s">
        <v>6855</v>
      </c>
      <c r="AM8086">
        <v>2</v>
      </c>
      <c r="AN8086" t="s">
        <v>119</v>
      </c>
      <c r="AO8086">
        <v>781006</v>
      </c>
      <c r="AQ8086" t="s">
        <v>39920</v>
      </c>
      <c r="AR8086" t="s">
        <v>39921</v>
      </c>
      <c r="AS8086">
        <v>0</v>
      </c>
      <c r="AT8086" t="s">
        <v>61</v>
      </c>
      <c r="AU8086" t="s">
        <v>52047</v>
      </c>
      <c r="AX8086">
        <v>56.601606262994302</v>
      </c>
      <c r="AY8086">
        <v>8.8429249480300296</v>
      </c>
      <c r="AZ8086" t="s">
        <v>62</v>
      </c>
      <c r="BA8086">
        <v>1082</v>
      </c>
      <c r="BB8086" t="s">
        <v>2852</v>
      </c>
    </row>
    <row r="8087" spans="1:54" x14ac:dyDescent="0.25">
      <c r="A8087" s="1">
        <v>45200</v>
      </c>
      <c r="B8087">
        <v>781008</v>
      </c>
      <c r="C8087" t="s">
        <v>50467</v>
      </c>
      <c r="D8087">
        <v>7860</v>
      </c>
      <c r="E8087" t="s">
        <v>49108</v>
      </c>
      <c r="F8087" t="s">
        <v>50468</v>
      </c>
      <c r="G8087">
        <v>57309016</v>
      </c>
      <c r="H8087">
        <v>1002060429</v>
      </c>
      <c r="I8087" t="s">
        <v>39922</v>
      </c>
      <c r="J8087" t="s">
        <v>39923</v>
      </c>
      <c r="K8087" t="s">
        <v>39924</v>
      </c>
      <c r="L8087" t="s">
        <v>39925</v>
      </c>
      <c r="M8087">
        <v>788</v>
      </c>
      <c r="N8087">
        <v>5</v>
      </c>
      <c r="R8087" s="1">
        <v>44036</v>
      </c>
      <c r="S8087" t="s">
        <v>56</v>
      </c>
      <c r="V8087" s="1">
        <v>43697</v>
      </c>
      <c r="W8087">
        <v>5</v>
      </c>
      <c r="X8087" t="s">
        <v>557</v>
      </c>
      <c r="Y8087">
        <v>1</v>
      </c>
      <c r="Z8087" t="s">
        <v>46545</v>
      </c>
      <c r="AA8087">
        <v>9</v>
      </c>
      <c r="AB8087">
        <v>190705</v>
      </c>
      <c r="AC8087">
        <v>121</v>
      </c>
      <c r="AD8087" t="s">
        <v>70</v>
      </c>
      <c r="AE8087">
        <v>1013</v>
      </c>
      <c r="AF8087" t="s">
        <v>558</v>
      </c>
      <c r="AG8087">
        <v>3</v>
      </c>
      <c r="AH8087" t="s">
        <v>81</v>
      </c>
      <c r="AI8087">
        <v>22</v>
      </c>
      <c r="AJ8087" t="s">
        <v>52628</v>
      </c>
      <c r="AK8087">
        <v>779</v>
      </c>
      <c r="AL8087" t="s">
        <v>6855</v>
      </c>
      <c r="AQ8087" t="s">
        <v>39926</v>
      </c>
      <c r="AR8087" t="s">
        <v>39927</v>
      </c>
      <c r="AS8087">
        <v>0</v>
      </c>
      <c r="AT8087" t="s">
        <v>61</v>
      </c>
      <c r="AU8087" t="s">
        <v>26805</v>
      </c>
      <c r="AX8087">
        <v>56.64416748</v>
      </c>
      <c r="AY8087">
        <v>8.8061470400000008</v>
      </c>
      <c r="AZ8087" t="s">
        <v>62</v>
      </c>
      <c r="BA8087">
        <v>1082</v>
      </c>
      <c r="BB8087" t="s">
        <v>2852</v>
      </c>
    </row>
    <row r="8088" spans="1:54" x14ac:dyDescent="0.25">
      <c r="A8088" s="1">
        <v>45200</v>
      </c>
      <c r="B8088">
        <v>781009</v>
      </c>
      <c r="C8088" t="s">
        <v>39928</v>
      </c>
      <c r="D8088">
        <v>7860</v>
      </c>
      <c r="E8088" t="s">
        <v>49108</v>
      </c>
      <c r="F8088" t="s">
        <v>54271</v>
      </c>
      <c r="I8088" t="s">
        <v>39929</v>
      </c>
      <c r="L8088" t="s">
        <v>39930</v>
      </c>
      <c r="M8088">
        <v>817</v>
      </c>
      <c r="N8088">
        <v>3</v>
      </c>
      <c r="R8088" s="1">
        <v>40162</v>
      </c>
      <c r="S8088" t="s">
        <v>80</v>
      </c>
      <c r="V8088" s="1">
        <v>29129</v>
      </c>
      <c r="W8088">
        <v>5</v>
      </c>
      <c r="X8088" t="s">
        <v>557</v>
      </c>
      <c r="Y8088">
        <v>1</v>
      </c>
      <c r="Z8088" t="s">
        <v>46545</v>
      </c>
      <c r="AA8088">
        <v>7</v>
      </c>
      <c r="AB8088">
        <v>197908</v>
      </c>
      <c r="AC8088">
        <v>121</v>
      </c>
      <c r="AD8088" t="s">
        <v>70</v>
      </c>
      <c r="AE8088">
        <v>1013</v>
      </c>
      <c r="AF8088" t="s">
        <v>558</v>
      </c>
      <c r="AG8088">
        <v>3</v>
      </c>
      <c r="AH8088" t="s">
        <v>81</v>
      </c>
      <c r="AI8088">
        <v>22</v>
      </c>
      <c r="AJ8088" t="s">
        <v>52628</v>
      </c>
      <c r="AK8088">
        <v>779</v>
      </c>
      <c r="AL8088" t="s">
        <v>6855</v>
      </c>
      <c r="AS8088">
        <v>0</v>
      </c>
      <c r="AT8088" t="s">
        <v>61</v>
      </c>
      <c r="AU8088" t="s">
        <v>52048</v>
      </c>
      <c r="AX8088">
        <v>56.585364867533201</v>
      </c>
      <c r="AY8088">
        <v>8.8114624327701208</v>
      </c>
      <c r="AZ8088" t="s">
        <v>62</v>
      </c>
      <c r="BA8088">
        <v>1082</v>
      </c>
      <c r="BB8088" t="s">
        <v>2852</v>
      </c>
    </row>
    <row r="8089" spans="1:54" x14ac:dyDescent="0.25">
      <c r="A8089" s="1">
        <v>45200</v>
      </c>
      <c r="B8089">
        <v>781010</v>
      </c>
      <c r="C8089" t="s">
        <v>39931</v>
      </c>
      <c r="D8089">
        <v>7860</v>
      </c>
      <c r="E8089" t="s">
        <v>49108</v>
      </c>
      <c r="F8089" t="s">
        <v>39932</v>
      </c>
      <c r="G8089">
        <v>25605799</v>
      </c>
      <c r="H8089">
        <v>1007897223</v>
      </c>
      <c r="I8089" t="s">
        <v>39933</v>
      </c>
      <c r="J8089" t="s">
        <v>39934</v>
      </c>
      <c r="K8089" t="s">
        <v>39935</v>
      </c>
      <c r="L8089" t="s">
        <v>52049</v>
      </c>
      <c r="M8089">
        <v>817</v>
      </c>
      <c r="N8089">
        <v>3</v>
      </c>
      <c r="R8089" s="1">
        <v>43789</v>
      </c>
      <c r="S8089" t="s">
        <v>56</v>
      </c>
      <c r="T8089">
        <v>779</v>
      </c>
      <c r="U8089" t="s">
        <v>6855</v>
      </c>
      <c r="W8089">
        <v>6</v>
      </c>
      <c r="X8089" t="s">
        <v>1289</v>
      </c>
      <c r="Y8089">
        <v>1</v>
      </c>
      <c r="Z8089" t="s">
        <v>46545</v>
      </c>
      <c r="AA8089">
        <v>10</v>
      </c>
      <c r="AB8089">
        <v>200612</v>
      </c>
      <c r="AC8089">
        <v>129</v>
      </c>
      <c r="AD8089" t="s">
        <v>2405</v>
      </c>
      <c r="AE8089">
        <v>1016</v>
      </c>
      <c r="AF8089" t="s">
        <v>2405</v>
      </c>
      <c r="AG8089">
        <v>1</v>
      </c>
      <c r="AH8089" t="s">
        <v>44482</v>
      </c>
      <c r="AI8089">
        <v>99</v>
      </c>
      <c r="AJ8089" t="s">
        <v>54511</v>
      </c>
      <c r="AK8089">
        <v>779</v>
      </c>
      <c r="AL8089" t="s">
        <v>6855</v>
      </c>
      <c r="AQ8089" t="s">
        <v>39936</v>
      </c>
      <c r="AR8089" t="s">
        <v>39937</v>
      </c>
      <c r="AS8089">
        <v>0</v>
      </c>
      <c r="AT8089" t="s">
        <v>61</v>
      </c>
      <c r="AU8089" t="s">
        <v>52048</v>
      </c>
      <c r="AW8089" t="s">
        <v>39938</v>
      </c>
      <c r="AX8089">
        <v>56.58536496</v>
      </c>
      <c r="AY8089">
        <v>8.8114624300000006</v>
      </c>
      <c r="AZ8089" t="s">
        <v>62</v>
      </c>
      <c r="BA8089">
        <v>1082</v>
      </c>
      <c r="BB8089" t="s">
        <v>2852</v>
      </c>
    </row>
    <row r="8090" spans="1:54" x14ac:dyDescent="0.25">
      <c r="A8090" s="1">
        <v>45200</v>
      </c>
      <c r="B8090">
        <v>781210</v>
      </c>
      <c r="C8090" t="s">
        <v>52050</v>
      </c>
      <c r="D8090">
        <v>7860</v>
      </c>
      <c r="E8090" t="s">
        <v>49108</v>
      </c>
      <c r="F8090" t="s">
        <v>52051</v>
      </c>
      <c r="G8090">
        <v>29189579</v>
      </c>
      <c r="H8090">
        <v>1003371164</v>
      </c>
      <c r="I8090" t="s">
        <v>39939</v>
      </c>
      <c r="J8090" t="s">
        <v>39940</v>
      </c>
      <c r="K8090" t="s">
        <v>39803</v>
      </c>
      <c r="L8090" t="s">
        <v>56054</v>
      </c>
      <c r="M8090">
        <v>775</v>
      </c>
      <c r="N8090">
        <v>18</v>
      </c>
      <c r="R8090" s="1">
        <v>40162</v>
      </c>
      <c r="S8090" t="s">
        <v>80</v>
      </c>
      <c r="T8090">
        <v>779</v>
      </c>
      <c r="U8090" t="s">
        <v>6855</v>
      </c>
      <c r="V8090" s="1">
        <v>40026</v>
      </c>
      <c r="W8090">
        <v>2</v>
      </c>
      <c r="X8090" t="s">
        <v>57</v>
      </c>
      <c r="Y8090">
        <v>1</v>
      </c>
      <c r="Z8090" t="s">
        <v>46545</v>
      </c>
      <c r="AB8090">
        <v>197008</v>
      </c>
      <c r="AC8090">
        <v>125</v>
      </c>
      <c r="AD8090" t="s">
        <v>1344</v>
      </c>
      <c r="AE8090">
        <v>1014</v>
      </c>
      <c r="AF8090" t="s">
        <v>1352</v>
      </c>
      <c r="AG8090">
        <v>3</v>
      </c>
      <c r="AH8090" t="s">
        <v>81</v>
      </c>
      <c r="AI8090">
        <v>24</v>
      </c>
      <c r="AJ8090" t="s">
        <v>1344</v>
      </c>
      <c r="AK8090">
        <v>779</v>
      </c>
      <c r="AL8090" t="s">
        <v>6855</v>
      </c>
      <c r="AM8090">
        <v>2</v>
      </c>
      <c r="AN8090" t="s">
        <v>119</v>
      </c>
      <c r="AO8090">
        <v>779210</v>
      </c>
      <c r="AP8090">
        <v>779210</v>
      </c>
      <c r="AQ8090" t="s">
        <v>39804</v>
      </c>
      <c r="AR8090" t="s">
        <v>39687</v>
      </c>
      <c r="AS8090">
        <v>2</v>
      </c>
      <c r="AT8090" t="s">
        <v>1413</v>
      </c>
      <c r="AU8090" t="s">
        <v>18086</v>
      </c>
      <c r="AW8090" t="s">
        <v>39913</v>
      </c>
      <c r="AX8090">
        <v>56.610202268327697</v>
      </c>
      <c r="AY8090">
        <v>8.8799123088911607</v>
      </c>
      <c r="AZ8090" t="s">
        <v>62</v>
      </c>
      <c r="BA8090">
        <v>1082</v>
      </c>
      <c r="BB8090" t="s">
        <v>2852</v>
      </c>
    </row>
    <row r="8091" spans="1:54" x14ac:dyDescent="0.25">
      <c r="A8091" s="1">
        <v>45200</v>
      </c>
      <c r="B8091">
        <v>781300</v>
      </c>
      <c r="C8091" t="s">
        <v>39941</v>
      </c>
      <c r="D8091">
        <v>7860</v>
      </c>
      <c r="E8091" t="s">
        <v>49108</v>
      </c>
      <c r="F8091" t="s">
        <v>39942</v>
      </c>
      <c r="I8091" t="s">
        <v>52052</v>
      </c>
      <c r="K8091" t="s">
        <v>39943</v>
      </c>
      <c r="L8091" t="s">
        <v>39944</v>
      </c>
      <c r="M8091">
        <v>817</v>
      </c>
      <c r="N8091">
        <v>3</v>
      </c>
      <c r="R8091" s="1">
        <v>40162</v>
      </c>
      <c r="S8091" t="s">
        <v>80</v>
      </c>
      <c r="V8091" s="1">
        <v>30468</v>
      </c>
      <c r="W8091">
        <v>5</v>
      </c>
      <c r="X8091" t="s">
        <v>557</v>
      </c>
      <c r="Y8091">
        <v>1</v>
      </c>
      <c r="Z8091" t="s">
        <v>46545</v>
      </c>
      <c r="AB8091">
        <v>197609</v>
      </c>
      <c r="AC8091">
        <v>123</v>
      </c>
      <c r="AD8091" t="s">
        <v>1507</v>
      </c>
      <c r="AE8091">
        <v>1011</v>
      </c>
      <c r="AF8091" t="s">
        <v>1507</v>
      </c>
      <c r="AG8091">
        <v>3</v>
      </c>
      <c r="AH8091" t="s">
        <v>81</v>
      </c>
      <c r="AI8091">
        <v>80</v>
      </c>
      <c r="AJ8091" t="s">
        <v>1507</v>
      </c>
      <c r="AK8091">
        <v>779</v>
      </c>
      <c r="AL8091" t="s">
        <v>6855</v>
      </c>
      <c r="AS8091">
        <v>0</v>
      </c>
      <c r="AT8091" t="s">
        <v>61</v>
      </c>
      <c r="AU8091" t="s">
        <v>52048</v>
      </c>
      <c r="AX8091">
        <v>56.585364867533201</v>
      </c>
      <c r="AY8091">
        <v>8.8114624327701208</v>
      </c>
      <c r="AZ8091" t="s">
        <v>62</v>
      </c>
      <c r="BA8091">
        <v>1082</v>
      </c>
      <c r="BB8091" t="s">
        <v>2852</v>
      </c>
    </row>
    <row r="8092" spans="1:54" x14ac:dyDescent="0.25">
      <c r="A8092" s="1">
        <v>45200</v>
      </c>
      <c r="B8092">
        <v>781301</v>
      </c>
      <c r="C8092" t="s">
        <v>39945</v>
      </c>
      <c r="D8092">
        <v>7860</v>
      </c>
      <c r="E8092" t="s">
        <v>49108</v>
      </c>
      <c r="F8092" t="s">
        <v>39946</v>
      </c>
      <c r="I8092" t="s">
        <v>8264</v>
      </c>
      <c r="J8092" t="s">
        <v>39947</v>
      </c>
      <c r="K8092" t="s">
        <v>39943</v>
      </c>
      <c r="L8092" t="s">
        <v>39944</v>
      </c>
      <c r="M8092">
        <v>817</v>
      </c>
      <c r="N8092">
        <v>3</v>
      </c>
      <c r="R8092" s="1">
        <v>40162</v>
      </c>
      <c r="S8092" t="s">
        <v>80</v>
      </c>
      <c r="V8092" s="1">
        <v>36342</v>
      </c>
      <c r="W8092">
        <v>5</v>
      </c>
      <c r="X8092" t="s">
        <v>557</v>
      </c>
      <c r="Y8092">
        <v>1</v>
      </c>
      <c r="Z8092" t="s">
        <v>46545</v>
      </c>
      <c r="AB8092">
        <v>197609</v>
      </c>
      <c r="AC8092">
        <v>123</v>
      </c>
      <c r="AD8092" t="s">
        <v>1507</v>
      </c>
      <c r="AE8092">
        <v>1011</v>
      </c>
      <c r="AF8092" t="s">
        <v>1507</v>
      </c>
      <c r="AG8092">
        <v>3</v>
      </c>
      <c r="AH8092" t="s">
        <v>81</v>
      </c>
      <c r="AI8092">
        <v>80</v>
      </c>
      <c r="AJ8092" t="s">
        <v>1507</v>
      </c>
      <c r="AK8092">
        <v>779</v>
      </c>
      <c r="AL8092" t="s">
        <v>6855</v>
      </c>
      <c r="AM8092">
        <v>2</v>
      </c>
      <c r="AN8092" t="s">
        <v>119</v>
      </c>
      <c r="AO8092">
        <v>679309</v>
      </c>
      <c r="AS8092">
        <v>0</v>
      </c>
      <c r="AT8092" t="s">
        <v>61</v>
      </c>
      <c r="AU8092" t="s">
        <v>52048</v>
      </c>
      <c r="AX8092">
        <v>56.585364867533201</v>
      </c>
      <c r="AY8092">
        <v>8.8114624327701208</v>
      </c>
      <c r="AZ8092" t="s">
        <v>62</v>
      </c>
      <c r="BA8092">
        <v>1082</v>
      </c>
      <c r="BB8092" t="s">
        <v>2852</v>
      </c>
    </row>
    <row r="8093" spans="1:54" x14ac:dyDescent="0.25">
      <c r="A8093" s="1">
        <v>45200</v>
      </c>
      <c r="B8093">
        <v>781302</v>
      </c>
      <c r="C8093" t="s">
        <v>39948</v>
      </c>
      <c r="D8093">
        <v>7860</v>
      </c>
      <c r="E8093" t="s">
        <v>49108</v>
      </c>
      <c r="F8093" t="s">
        <v>39949</v>
      </c>
      <c r="I8093" t="s">
        <v>39950</v>
      </c>
      <c r="J8093" t="s">
        <v>39951</v>
      </c>
      <c r="K8093" t="s">
        <v>39935</v>
      </c>
      <c r="L8093" t="s">
        <v>39944</v>
      </c>
      <c r="M8093">
        <v>817</v>
      </c>
      <c r="N8093">
        <v>3</v>
      </c>
      <c r="R8093" s="1">
        <v>40162</v>
      </c>
      <c r="S8093" t="s">
        <v>80</v>
      </c>
      <c r="V8093" s="1">
        <v>36526</v>
      </c>
      <c r="W8093">
        <v>5</v>
      </c>
      <c r="X8093" t="s">
        <v>557</v>
      </c>
      <c r="Y8093">
        <v>1</v>
      </c>
      <c r="Z8093" t="s">
        <v>46545</v>
      </c>
      <c r="AB8093">
        <v>198308</v>
      </c>
      <c r="AC8093">
        <v>123</v>
      </c>
      <c r="AD8093" t="s">
        <v>1507</v>
      </c>
      <c r="AE8093">
        <v>1011</v>
      </c>
      <c r="AF8093" t="s">
        <v>1507</v>
      </c>
      <c r="AG8093">
        <v>3</v>
      </c>
      <c r="AH8093" t="s">
        <v>81</v>
      </c>
      <c r="AI8093">
        <v>80</v>
      </c>
      <c r="AJ8093" t="s">
        <v>1507</v>
      </c>
      <c r="AK8093">
        <v>779</v>
      </c>
      <c r="AL8093" t="s">
        <v>6855</v>
      </c>
      <c r="AQ8093" t="s">
        <v>39952</v>
      </c>
      <c r="AS8093">
        <v>0</v>
      </c>
      <c r="AT8093" t="s">
        <v>61</v>
      </c>
      <c r="AU8093" t="s">
        <v>52048</v>
      </c>
      <c r="AX8093">
        <v>56.585364867533201</v>
      </c>
      <c r="AY8093">
        <v>8.8114624327701208</v>
      </c>
      <c r="AZ8093" t="s">
        <v>62</v>
      </c>
      <c r="BA8093">
        <v>1082</v>
      </c>
      <c r="BB8093" t="s">
        <v>2852</v>
      </c>
    </row>
    <row r="8094" spans="1:54" x14ac:dyDescent="0.25">
      <c r="A8094" s="1">
        <v>45200</v>
      </c>
      <c r="B8094">
        <v>781350</v>
      </c>
      <c r="C8094" t="s">
        <v>52053</v>
      </c>
      <c r="D8094">
        <v>7860</v>
      </c>
      <c r="E8094" t="s">
        <v>49108</v>
      </c>
      <c r="F8094" t="s">
        <v>52054</v>
      </c>
      <c r="I8094" t="s">
        <v>39953</v>
      </c>
      <c r="J8094" t="s">
        <v>39954</v>
      </c>
      <c r="K8094" t="s">
        <v>39955</v>
      </c>
      <c r="L8094" t="s">
        <v>39956</v>
      </c>
      <c r="M8094">
        <v>171</v>
      </c>
      <c r="N8094">
        <v>28</v>
      </c>
      <c r="R8094" s="1">
        <v>40162</v>
      </c>
      <c r="S8094" t="s">
        <v>80</v>
      </c>
      <c r="V8094" s="1">
        <v>36861</v>
      </c>
      <c r="W8094">
        <v>5</v>
      </c>
      <c r="X8094" t="s">
        <v>557</v>
      </c>
      <c r="Y8094">
        <v>1</v>
      </c>
      <c r="Z8094" t="s">
        <v>46545</v>
      </c>
      <c r="AB8094">
        <v>199110</v>
      </c>
      <c r="AC8094">
        <v>146</v>
      </c>
      <c r="AD8094" t="s">
        <v>1428</v>
      </c>
      <c r="AE8094">
        <v>1025</v>
      </c>
      <c r="AF8094" t="s">
        <v>1428</v>
      </c>
      <c r="AG8094">
        <v>3</v>
      </c>
      <c r="AH8094" t="s">
        <v>81</v>
      </c>
      <c r="AI8094">
        <v>85</v>
      </c>
      <c r="AJ8094" t="s">
        <v>1428</v>
      </c>
      <c r="AK8094">
        <v>779</v>
      </c>
      <c r="AL8094" t="s">
        <v>6855</v>
      </c>
      <c r="AQ8094" t="s">
        <v>39957</v>
      </c>
      <c r="AS8094">
        <v>0</v>
      </c>
      <c r="AT8094" t="s">
        <v>61</v>
      </c>
      <c r="AU8094" t="s">
        <v>12932</v>
      </c>
      <c r="AW8094" t="s">
        <v>39913</v>
      </c>
      <c r="AZ8094" t="s">
        <v>62</v>
      </c>
      <c r="BA8094">
        <v>1082</v>
      </c>
      <c r="BB8094" t="s">
        <v>2852</v>
      </c>
    </row>
    <row r="8095" spans="1:54" x14ac:dyDescent="0.25">
      <c r="A8095" s="1">
        <v>45200</v>
      </c>
      <c r="B8095">
        <v>781901</v>
      </c>
      <c r="C8095" t="s">
        <v>39958</v>
      </c>
      <c r="D8095">
        <v>7800</v>
      </c>
      <c r="E8095" t="s">
        <v>6851</v>
      </c>
      <c r="F8095" t="s">
        <v>39959</v>
      </c>
      <c r="K8095" t="s">
        <v>39943</v>
      </c>
      <c r="R8095" s="1">
        <v>40162</v>
      </c>
      <c r="S8095" t="s">
        <v>80</v>
      </c>
      <c r="V8095" s="1">
        <v>28550</v>
      </c>
      <c r="W8095">
        <v>1</v>
      </c>
      <c r="X8095" t="s">
        <v>760</v>
      </c>
      <c r="Y8095">
        <v>1</v>
      </c>
      <c r="Z8095" t="s">
        <v>46545</v>
      </c>
      <c r="AC8095">
        <v>126</v>
      </c>
      <c r="AD8095" t="s">
        <v>46616</v>
      </c>
      <c r="AE8095">
        <v>1015</v>
      </c>
      <c r="AF8095" t="s">
        <v>46616</v>
      </c>
      <c r="AG8095">
        <v>3</v>
      </c>
      <c r="AH8095" t="s">
        <v>81</v>
      </c>
      <c r="AI8095">
        <v>29</v>
      </c>
      <c r="AJ8095" t="s">
        <v>2525</v>
      </c>
      <c r="AK8095">
        <v>779</v>
      </c>
      <c r="AL8095" t="s">
        <v>6855</v>
      </c>
      <c r="AS8095">
        <v>0</v>
      </c>
      <c r="AT8095" t="s">
        <v>61</v>
      </c>
      <c r="AZ8095" t="s">
        <v>62</v>
      </c>
      <c r="BA8095">
        <v>1082</v>
      </c>
      <c r="BB8095" t="s">
        <v>2852</v>
      </c>
    </row>
    <row r="8096" spans="1:54" x14ac:dyDescent="0.25">
      <c r="A8096" s="1">
        <v>45200</v>
      </c>
      <c r="B8096">
        <v>783001</v>
      </c>
      <c r="C8096" t="s">
        <v>39960</v>
      </c>
      <c r="D8096">
        <v>7870</v>
      </c>
      <c r="E8096" t="s">
        <v>10586</v>
      </c>
      <c r="F8096" t="s">
        <v>39960</v>
      </c>
      <c r="G8096">
        <v>29189579</v>
      </c>
      <c r="H8096">
        <v>1003371401</v>
      </c>
      <c r="I8096" t="s">
        <v>39961</v>
      </c>
      <c r="J8096" t="s">
        <v>39962</v>
      </c>
      <c r="K8096" t="s">
        <v>39963</v>
      </c>
      <c r="L8096" t="s">
        <v>18148</v>
      </c>
      <c r="M8096">
        <v>731</v>
      </c>
      <c r="N8096">
        <v>8</v>
      </c>
      <c r="R8096" s="1">
        <v>40435</v>
      </c>
      <c r="S8096" t="s">
        <v>56</v>
      </c>
      <c r="T8096">
        <v>779</v>
      </c>
      <c r="U8096" t="s">
        <v>6855</v>
      </c>
      <c r="V8096" s="1">
        <v>39661</v>
      </c>
      <c r="W8096">
        <v>2</v>
      </c>
      <c r="X8096" t="s">
        <v>57</v>
      </c>
      <c r="Y8096">
        <v>1</v>
      </c>
      <c r="Z8096" t="s">
        <v>46545</v>
      </c>
      <c r="AA8096">
        <v>7</v>
      </c>
      <c r="AB8096">
        <v>196408</v>
      </c>
      <c r="AC8096">
        <v>121</v>
      </c>
      <c r="AD8096" t="s">
        <v>70</v>
      </c>
      <c r="AE8096">
        <v>1012</v>
      </c>
      <c r="AF8096" t="s">
        <v>71</v>
      </c>
      <c r="AG8096">
        <v>3</v>
      </c>
      <c r="AH8096" t="s">
        <v>81</v>
      </c>
      <c r="AI8096">
        <v>21</v>
      </c>
      <c r="AJ8096" t="s">
        <v>52613</v>
      </c>
      <c r="AK8096">
        <v>779</v>
      </c>
      <c r="AL8096" t="s">
        <v>6855</v>
      </c>
      <c r="AM8096">
        <v>2</v>
      </c>
      <c r="AN8096" t="s">
        <v>119</v>
      </c>
      <c r="AO8096">
        <v>783004</v>
      </c>
      <c r="AQ8096" t="s">
        <v>39964</v>
      </c>
      <c r="AR8096" t="s">
        <v>39965</v>
      </c>
      <c r="AS8096">
        <v>0</v>
      </c>
      <c r="AT8096" t="s">
        <v>61</v>
      </c>
      <c r="AU8096" t="s">
        <v>3942</v>
      </c>
      <c r="AX8096">
        <v>56.779235161136498</v>
      </c>
      <c r="AY8096">
        <v>9.0483634256477306</v>
      </c>
      <c r="AZ8096" t="s">
        <v>62</v>
      </c>
      <c r="BA8096">
        <v>1082</v>
      </c>
      <c r="BB8096" t="s">
        <v>2852</v>
      </c>
    </row>
    <row r="8097" spans="1:54" x14ac:dyDescent="0.25">
      <c r="A8097" s="1">
        <v>45200</v>
      </c>
      <c r="B8097">
        <v>783002</v>
      </c>
      <c r="C8097" t="s">
        <v>39966</v>
      </c>
      <c r="D8097">
        <v>7870</v>
      </c>
      <c r="E8097" t="s">
        <v>10586</v>
      </c>
      <c r="F8097" t="s">
        <v>39967</v>
      </c>
      <c r="G8097">
        <v>29189579</v>
      </c>
      <c r="H8097">
        <v>1003371383</v>
      </c>
      <c r="I8097" t="s">
        <v>15121</v>
      </c>
      <c r="J8097" t="s">
        <v>39968</v>
      </c>
      <c r="K8097" t="s">
        <v>15122</v>
      </c>
      <c r="L8097" t="s">
        <v>18098</v>
      </c>
      <c r="M8097">
        <v>733</v>
      </c>
      <c r="N8097">
        <v>11</v>
      </c>
      <c r="R8097" s="1">
        <v>43293</v>
      </c>
      <c r="S8097" t="s">
        <v>56</v>
      </c>
      <c r="T8097">
        <v>779</v>
      </c>
      <c r="U8097" t="s">
        <v>6855</v>
      </c>
      <c r="V8097" s="1">
        <v>43312</v>
      </c>
      <c r="W8097">
        <v>2</v>
      </c>
      <c r="X8097" t="s">
        <v>57</v>
      </c>
      <c r="Y8097">
        <v>1</v>
      </c>
      <c r="Z8097" t="s">
        <v>46545</v>
      </c>
      <c r="AA8097">
        <v>10</v>
      </c>
      <c r="AB8097">
        <v>196008</v>
      </c>
      <c r="AC8097">
        <v>121</v>
      </c>
      <c r="AD8097" t="s">
        <v>70</v>
      </c>
      <c r="AE8097">
        <v>1012</v>
      </c>
      <c r="AF8097" t="s">
        <v>71</v>
      </c>
      <c r="AG8097">
        <v>3</v>
      </c>
      <c r="AH8097" t="s">
        <v>81</v>
      </c>
      <c r="AI8097">
        <v>21</v>
      </c>
      <c r="AJ8097" t="s">
        <v>52613</v>
      </c>
      <c r="AK8097">
        <v>779</v>
      </c>
      <c r="AL8097" t="s">
        <v>6855</v>
      </c>
      <c r="AM8097">
        <v>2</v>
      </c>
      <c r="AN8097" t="s">
        <v>119</v>
      </c>
      <c r="AO8097">
        <v>281006</v>
      </c>
      <c r="AQ8097" t="s">
        <v>39969</v>
      </c>
      <c r="AR8097" t="s">
        <v>39970</v>
      </c>
      <c r="AS8097">
        <v>0</v>
      </c>
      <c r="AT8097" t="s">
        <v>61</v>
      </c>
      <c r="AU8097" t="s">
        <v>3786</v>
      </c>
      <c r="AX8097">
        <v>56.6877293333132</v>
      </c>
      <c r="AY8097">
        <v>9.0718691556240802</v>
      </c>
      <c r="AZ8097" t="s">
        <v>62</v>
      </c>
      <c r="BA8097">
        <v>1082</v>
      </c>
      <c r="BB8097" t="s">
        <v>2852</v>
      </c>
    </row>
    <row r="8098" spans="1:54" x14ac:dyDescent="0.25">
      <c r="A8098" s="1">
        <v>45200</v>
      </c>
      <c r="B8098">
        <v>783003</v>
      </c>
      <c r="C8098" t="s">
        <v>54827</v>
      </c>
      <c r="D8098">
        <v>7870</v>
      </c>
      <c r="E8098" t="s">
        <v>10586</v>
      </c>
      <c r="F8098" t="s">
        <v>49121</v>
      </c>
      <c r="G8098">
        <v>29189579</v>
      </c>
      <c r="H8098">
        <v>1003371310</v>
      </c>
      <c r="I8098" t="s">
        <v>15121</v>
      </c>
      <c r="J8098" t="s">
        <v>39971</v>
      </c>
      <c r="K8098" t="s">
        <v>15122</v>
      </c>
      <c r="L8098" t="s">
        <v>54272</v>
      </c>
      <c r="M8098">
        <v>969</v>
      </c>
      <c r="N8098">
        <v>8</v>
      </c>
      <c r="R8098" s="1">
        <v>44981</v>
      </c>
      <c r="S8098" t="s">
        <v>56</v>
      </c>
      <c r="T8098">
        <v>779</v>
      </c>
      <c r="U8098" t="s">
        <v>6855</v>
      </c>
      <c r="V8098" s="1">
        <v>44981</v>
      </c>
      <c r="W8098">
        <v>2</v>
      </c>
      <c r="X8098" t="s">
        <v>57</v>
      </c>
      <c r="Y8098">
        <v>1</v>
      </c>
      <c r="Z8098" t="s">
        <v>46545</v>
      </c>
      <c r="AA8098">
        <v>7</v>
      </c>
      <c r="AB8098">
        <v>190508</v>
      </c>
      <c r="AC8098">
        <v>121</v>
      </c>
      <c r="AD8098" t="s">
        <v>70</v>
      </c>
      <c r="AE8098">
        <v>1012</v>
      </c>
      <c r="AF8098" t="s">
        <v>71</v>
      </c>
      <c r="AG8098">
        <v>3</v>
      </c>
      <c r="AH8098" t="s">
        <v>81</v>
      </c>
      <c r="AI8098">
        <v>21</v>
      </c>
      <c r="AJ8098" t="s">
        <v>52613</v>
      </c>
      <c r="AK8098">
        <v>779</v>
      </c>
      <c r="AL8098" t="s">
        <v>6855</v>
      </c>
      <c r="AM8098">
        <v>2</v>
      </c>
      <c r="AN8098" t="s">
        <v>119</v>
      </c>
      <c r="AO8098">
        <v>281806</v>
      </c>
      <c r="AP8098">
        <v>281787</v>
      </c>
      <c r="AQ8098" t="s">
        <v>15124</v>
      </c>
      <c r="AR8098" t="s">
        <v>15125</v>
      </c>
      <c r="AS8098">
        <v>2</v>
      </c>
      <c r="AT8098" t="s">
        <v>1413</v>
      </c>
      <c r="AU8098" t="s">
        <v>53424</v>
      </c>
      <c r="AW8098" t="s">
        <v>35775</v>
      </c>
      <c r="AX8098">
        <v>56.670813940000002</v>
      </c>
      <c r="AY8098">
        <v>9.0109127699999991</v>
      </c>
      <c r="AZ8098" t="s">
        <v>62</v>
      </c>
      <c r="BA8098">
        <v>1082</v>
      </c>
      <c r="BB8098" t="s">
        <v>2852</v>
      </c>
    </row>
    <row r="8099" spans="1:54" x14ac:dyDescent="0.25">
      <c r="A8099" s="1">
        <v>45200</v>
      </c>
      <c r="B8099">
        <v>783004</v>
      </c>
      <c r="C8099" t="s">
        <v>54826</v>
      </c>
      <c r="D8099">
        <v>7870</v>
      </c>
      <c r="E8099" t="s">
        <v>10586</v>
      </c>
      <c r="F8099" t="s">
        <v>49120</v>
      </c>
      <c r="G8099">
        <v>29189579</v>
      </c>
      <c r="H8099">
        <v>1003371346</v>
      </c>
      <c r="I8099" t="s">
        <v>15121</v>
      </c>
      <c r="J8099" t="s">
        <v>39972</v>
      </c>
      <c r="K8099" t="s">
        <v>15122</v>
      </c>
      <c r="L8099" t="s">
        <v>18148</v>
      </c>
      <c r="M8099">
        <v>731</v>
      </c>
      <c r="N8099">
        <v>8</v>
      </c>
      <c r="R8099" s="1">
        <v>44981</v>
      </c>
      <c r="S8099" t="s">
        <v>56</v>
      </c>
      <c r="T8099">
        <v>779</v>
      </c>
      <c r="U8099" t="s">
        <v>6855</v>
      </c>
      <c r="V8099" s="1">
        <v>44981</v>
      </c>
      <c r="W8099">
        <v>2</v>
      </c>
      <c r="X8099" t="s">
        <v>57</v>
      </c>
      <c r="Y8099">
        <v>1</v>
      </c>
      <c r="Z8099" t="s">
        <v>46545</v>
      </c>
      <c r="AA8099">
        <v>7</v>
      </c>
      <c r="AC8099">
        <v>121</v>
      </c>
      <c r="AD8099" t="s">
        <v>70</v>
      </c>
      <c r="AE8099">
        <v>1012</v>
      </c>
      <c r="AF8099" t="s">
        <v>71</v>
      </c>
      <c r="AG8099">
        <v>3</v>
      </c>
      <c r="AH8099" t="s">
        <v>81</v>
      </c>
      <c r="AI8099">
        <v>21</v>
      </c>
      <c r="AJ8099" t="s">
        <v>52613</v>
      </c>
      <c r="AK8099">
        <v>779</v>
      </c>
      <c r="AL8099" t="s">
        <v>6855</v>
      </c>
      <c r="AM8099">
        <v>2</v>
      </c>
      <c r="AN8099" t="s">
        <v>119</v>
      </c>
      <c r="AO8099">
        <v>281805</v>
      </c>
      <c r="AP8099">
        <v>281787</v>
      </c>
      <c r="AQ8099" t="s">
        <v>15124</v>
      </c>
      <c r="AR8099" t="s">
        <v>15125</v>
      </c>
      <c r="AS8099">
        <v>2</v>
      </c>
      <c r="AT8099" t="s">
        <v>1413</v>
      </c>
      <c r="AU8099" t="s">
        <v>3942</v>
      </c>
      <c r="AX8099">
        <v>56.779070019999999</v>
      </c>
      <c r="AY8099">
        <v>9.0488826299999996</v>
      </c>
      <c r="AZ8099" t="s">
        <v>62</v>
      </c>
      <c r="BA8099">
        <v>1082</v>
      </c>
      <c r="BB8099" t="s">
        <v>2852</v>
      </c>
    </row>
    <row r="8100" spans="1:54" x14ac:dyDescent="0.25">
      <c r="A8100" s="1">
        <v>45200</v>
      </c>
      <c r="B8100">
        <v>783005</v>
      </c>
      <c r="C8100" t="s">
        <v>39973</v>
      </c>
      <c r="D8100">
        <v>7870</v>
      </c>
      <c r="E8100" t="s">
        <v>10586</v>
      </c>
      <c r="F8100" t="s">
        <v>39974</v>
      </c>
      <c r="G8100">
        <v>86680114</v>
      </c>
      <c r="H8100">
        <v>1012881904</v>
      </c>
      <c r="I8100" t="s">
        <v>46394</v>
      </c>
      <c r="J8100" t="s">
        <v>39975</v>
      </c>
      <c r="K8100" t="s">
        <v>39976</v>
      </c>
      <c r="L8100" t="s">
        <v>39977</v>
      </c>
      <c r="M8100">
        <v>840</v>
      </c>
      <c r="N8100">
        <v>11</v>
      </c>
      <c r="R8100" s="1">
        <v>44078</v>
      </c>
      <c r="S8100" t="s">
        <v>56</v>
      </c>
      <c r="W8100">
        <v>5</v>
      </c>
      <c r="X8100" t="s">
        <v>557</v>
      </c>
      <c r="Y8100">
        <v>1</v>
      </c>
      <c r="Z8100" t="s">
        <v>46545</v>
      </c>
      <c r="AA8100">
        <v>9</v>
      </c>
      <c r="AB8100">
        <v>197908</v>
      </c>
      <c r="AC8100">
        <v>121</v>
      </c>
      <c r="AD8100" t="s">
        <v>70</v>
      </c>
      <c r="AE8100">
        <v>1013</v>
      </c>
      <c r="AF8100" t="s">
        <v>558</v>
      </c>
      <c r="AG8100">
        <v>1</v>
      </c>
      <c r="AH8100" t="s">
        <v>44482</v>
      </c>
      <c r="AI8100">
        <v>22</v>
      </c>
      <c r="AJ8100" t="s">
        <v>52628</v>
      </c>
      <c r="AK8100">
        <v>779</v>
      </c>
      <c r="AL8100" t="s">
        <v>6855</v>
      </c>
      <c r="AQ8100" t="s">
        <v>39978</v>
      </c>
      <c r="AR8100" t="s">
        <v>39979</v>
      </c>
      <c r="AS8100">
        <v>0</v>
      </c>
      <c r="AT8100" t="s">
        <v>61</v>
      </c>
      <c r="AU8100" t="s">
        <v>39980</v>
      </c>
      <c r="AX8100">
        <v>56.709048580000001</v>
      </c>
      <c r="AY8100">
        <v>9.1345455399999995</v>
      </c>
      <c r="AZ8100" t="s">
        <v>62</v>
      </c>
      <c r="BA8100">
        <v>1082</v>
      </c>
      <c r="BB8100" t="s">
        <v>2852</v>
      </c>
    </row>
    <row r="8101" spans="1:54" x14ac:dyDescent="0.25">
      <c r="A8101" s="1">
        <v>45200</v>
      </c>
      <c r="B8101">
        <v>783006</v>
      </c>
      <c r="C8101" t="s">
        <v>39981</v>
      </c>
      <c r="D8101">
        <v>7870</v>
      </c>
      <c r="E8101" t="s">
        <v>10586</v>
      </c>
      <c r="F8101" t="s">
        <v>39982</v>
      </c>
      <c r="I8101" t="s">
        <v>52055</v>
      </c>
      <c r="K8101" t="s">
        <v>39983</v>
      </c>
      <c r="L8101" t="s">
        <v>39984</v>
      </c>
      <c r="R8101" s="1">
        <v>40162</v>
      </c>
      <c r="S8101" t="s">
        <v>80</v>
      </c>
      <c r="T8101">
        <v>779</v>
      </c>
      <c r="U8101" t="s">
        <v>6855</v>
      </c>
      <c r="V8101" s="1">
        <v>33025</v>
      </c>
      <c r="W8101">
        <v>2</v>
      </c>
      <c r="X8101" t="s">
        <v>57</v>
      </c>
      <c r="Y8101">
        <v>1</v>
      </c>
      <c r="Z8101" t="s">
        <v>46545</v>
      </c>
      <c r="AA8101">
        <v>7</v>
      </c>
      <c r="AB8101">
        <v>191108</v>
      </c>
      <c r="AC8101">
        <v>121</v>
      </c>
      <c r="AD8101" t="s">
        <v>70</v>
      </c>
      <c r="AE8101">
        <v>1012</v>
      </c>
      <c r="AF8101" t="s">
        <v>71</v>
      </c>
      <c r="AG8101">
        <v>3</v>
      </c>
      <c r="AH8101" t="s">
        <v>81</v>
      </c>
      <c r="AI8101">
        <v>21</v>
      </c>
      <c r="AJ8101" t="s">
        <v>52613</v>
      </c>
      <c r="AK8101">
        <v>779</v>
      </c>
      <c r="AL8101" t="s">
        <v>6855</v>
      </c>
      <c r="AS8101">
        <v>0</v>
      </c>
      <c r="AT8101" t="s">
        <v>61</v>
      </c>
      <c r="AU8101" t="s">
        <v>39984</v>
      </c>
      <c r="AX8101">
        <v>56.750215975790198</v>
      </c>
      <c r="AY8101">
        <v>9.0807647515771794</v>
      </c>
      <c r="AZ8101" t="s">
        <v>62</v>
      </c>
      <c r="BA8101">
        <v>1082</v>
      </c>
      <c r="BB8101" t="s">
        <v>2852</v>
      </c>
    </row>
    <row r="8102" spans="1:54" x14ac:dyDescent="0.25">
      <c r="A8102" s="1">
        <v>45200</v>
      </c>
      <c r="B8102">
        <v>783007</v>
      </c>
      <c r="C8102" t="s">
        <v>55639</v>
      </c>
      <c r="D8102">
        <v>7870</v>
      </c>
      <c r="E8102" t="s">
        <v>10586</v>
      </c>
      <c r="F8102" t="s">
        <v>39985</v>
      </c>
      <c r="I8102" t="s">
        <v>39986</v>
      </c>
      <c r="K8102" t="s">
        <v>39987</v>
      </c>
      <c r="L8102" t="s">
        <v>55640</v>
      </c>
      <c r="R8102" s="1">
        <v>40162</v>
      </c>
      <c r="S8102" t="s">
        <v>80</v>
      </c>
      <c r="T8102">
        <v>779</v>
      </c>
      <c r="U8102" t="s">
        <v>6855</v>
      </c>
      <c r="V8102" s="1">
        <v>31199</v>
      </c>
      <c r="W8102">
        <v>2</v>
      </c>
      <c r="X8102" t="s">
        <v>57</v>
      </c>
      <c r="Y8102">
        <v>1</v>
      </c>
      <c r="Z8102" t="s">
        <v>46545</v>
      </c>
      <c r="AA8102">
        <v>5</v>
      </c>
      <c r="AB8102">
        <v>192008</v>
      </c>
      <c r="AC8102">
        <v>121</v>
      </c>
      <c r="AD8102" t="s">
        <v>70</v>
      </c>
      <c r="AE8102">
        <v>1012</v>
      </c>
      <c r="AF8102" t="s">
        <v>71</v>
      </c>
      <c r="AG8102">
        <v>3</v>
      </c>
      <c r="AH8102" t="s">
        <v>81</v>
      </c>
      <c r="AI8102">
        <v>21</v>
      </c>
      <c r="AJ8102" t="s">
        <v>52613</v>
      </c>
      <c r="AK8102">
        <v>779</v>
      </c>
      <c r="AL8102" t="s">
        <v>6855</v>
      </c>
      <c r="AS8102">
        <v>0</v>
      </c>
      <c r="AT8102" t="s">
        <v>61</v>
      </c>
      <c r="AU8102" t="s">
        <v>55640</v>
      </c>
      <c r="AX8102">
        <v>56.773247931253103</v>
      </c>
      <c r="AY8102">
        <v>8.9758639431345895</v>
      </c>
      <c r="AZ8102" t="s">
        <v>62</v>
      </c>
      <c r="BA8102">
        <v>1082</v>
      </c>
      <c r="BB8102" t="s">
        <v>2852</v>
      </c>
    </row>
    <row r="8103" spans="1:54" x14ac:dyDescent="0.25">
      <c r="A8103" s="1">
        <v>45200</v>
      </c>
      <c r="B8103">
        <v>783008</v>
      </c>
      <c r="C8103" t="s">
        <v>55641</v>
      </c>
      <c r="D8103">
        <v>7870</v>
      </c>
      <c r="E8103" t="s">
        <v>10586</v>
      </c>
      <c r="F8103" t="s">
        <v>55642</v>
      </c>
      <c r="I8103" t="s">
        <v>39988</v>
      </c>
      <c r="K8103" t="s">
        <v>39987</v>
      </c>
      <c r="L8103" t="s">
        <v>55643</v>
      </c>
      <c r="M8103">
        <v>232</v>
      </c>
      <c r="N8103">
        <v>14</v>
      </c>
      <c r="R8103" s="1">
        <v>40162</v>
      </c>
      <c r="S8103" t="s">
        <v>80</v>
      </c>
      <c r="V8103" s="1">
        <v>35582</v>
      </c>
      <c r="W8103">
        <v>5</v>
      </c>
      <c r="X8103" t="s">
        <v>557</v>
      </c>
      <c r="Y8103">
        <v>1</v>
      </c>
      <c r="Z8103" t="s">
        <v>46545</v>
      </c>
      <c r="AA8103">
        <v>7</v>
      </c>
      <c r="AB8103">
        <v>198508</v>
      </c>
      <c r="AC8103">
        <v>121</v>
      </c>
      <c r="AD8103" t="s">
        <v>70</v>
      </c>
      <c r="AE8103">
        <v>1013</v>
      </c>
      <c r="AF8103" t="s">
        <v>558</v>
      </c>
      <c r="AG8103">
        <v>3</v>
      </c>
      <c r="AH8103" t="s">
        <v>81</v>
      </c>
      <c r="AI8103">
        <v>22</v>
      </c>
      <c r="AJ8103" t="s">
        <v>52628</v>
      </c>
      <c r="AK8103">
        <v>779</v>
      </c>
      <c r="AL8103" t="s">
        <v>6855</v>
      </c>
      <c r="AS8103">
        <v>0</v>
      </c>
      <c r="AT8103" t="s">
        <v>61</v>
      </c>
      <c r="AU8103" t="s">
        <v>55644</v>
      </c>
      <c r="AW8103" t="s">
        <v>55640</v>
      </c>
      <c r="AX8103">
        <v>56.770846725792097</v>
      </c>
      <c r="AY8103">
        <v>8.9916555360371699</v>
      </c>
      <c r="AZ8103" t="s">
        <v>62</v>
      </c>
      <c r="BA8103">
        <v>1082</v>
      </c>
      <c r="BB8103" t="s">
        <v>2852</v>
      </c>
    </row>
    <row r="8104" spans="1:54" x14ac:dyDescent="0.25">
      <c r="A8104" s="1">
        <v>45200</v>
      </c>
      <c r="B8104">
        <v>783009</v>
      </c>
      <c r="C8104" t="s">
        <v>39989</v>
      </c>
      <c r="D8104">
        <v>7870</v>
      </c>
      <c r="E8104" t="s">
        <v>10586</v>
      </c>
      <c r="F8104" t="s">
        <v>46395</v>
      </c>
      <c r="I8104" t="s">
        <v>52055</v>
      </c>
      <c r="K8104" t="s">
        <v>39990</v>
      </c>
      <c r="L8104" t="s">
        <v>39991</v>
      </c>
      <c r="M8104">
        <v>840</v>
      </c>
      <c r="N8104">
        <v>7</v>
      </c>
      <c r="R8104" s="1">
        <v>40162</v>
      </c>
      <c r="S8104" t="s">
        <v>80</v>
      </c>
      <c r="V8104" s="1">
        <v>33756</v>
      </c>
      <c r="W8104">
        <v>5</v>
      </c>
      <c r="X8104" t="s">
        <v>557</v>
      </c>
      <c r="Y8104">
        <v>1</v>
      </c>
      <c r="Z8104" t="s">
        <v>46545</v>
      </c>
      <c r="AA8104">
        <v>8</v>
      </c>
      <c r="AB8104">
        <v>199008</v>
      </c>
      <c r="AC8104">
        <v>121</v>
      </c>
      <c r="AD8104" t="s">
        <v>70</v>
      </c>
      <c r="AE8104">
        <v>1013</v>
      </c>
      <c r="AF8104" t="s">
        <v>558</v>
      </c>
      <c r="AG8104">
        <v>3</v>
      </c>
      <c r="AH8104" t="s">
        <v>81</v>
      </c>
      <c r="AI8104">
        <v>21</v>
      </c>
      <c r="AJ8104" t="s">
        <v>52613</v>
      </c>
      <c r="AK8104">
        <v>779</v>
      </c>
      <c r="AL8104" t="s">
        <v>6855</v>
      </c>
      <c r="AS8104">
        <v>0</v>
      </c>
      <c r="AT8104" t="s">
        <v>61</v>
      </c>
      <c r="AU8104" t="s">
        <v>39980</v>
      </c>
      <c r="AW8104" t="s">
        <v>39992</v>
      </c>
      <c r="AZ8104" t="s">
        <v>62</v>
      </c>
      <c r="BA8104">
        <v>1082</v>
      </c>
      <c r="BB8104" t="s">
        <v>2852</v>
      </c>
    </row>
    <row r="8105" spans="1:54" x14ac:dyDescent="0.25">
      <c r="A8105" s="1">
        <v>45200</v>
      </c>
      <c r="B8105">
        <v>783010</v>
      </c>
      <c r="C8105" t="s">
        <v>39993</v>
      </c>
      <c r="D8105">
        <v>7870</v>
      </c>
      <c r="E8105" t="s">
        <v>10586</v>
      </c>
      <c r="F8105" t="s">
        <v>39994</v>
      </c>
      <c r="I8105" t="s">
        <v>39988</v>
      </c>
      <c r="K8105" t="s">
        <v>39987</v>
      </c>
      <c r="L8105" t="s">
        <v>55645</v>
      </c>
      <c r="M8105">
        <v>232</v>
      </c>
      <c r="N8105">
        <v>14</v>
      </c>
      <c r="R8105" s="1">
        <v>40162</v>
      </c>
      <c r="S8105" t="s">
        <v>80</v>
      </c>
      <c r="V8105" s="1">
        <v>35947</v>
      </c>
      <c r="W8105">
        <v>5</v>
      </c>
      <c r="X8105" t="s">
        <v>557</v>
      </c>
      <c r="Y8105">
        <v>1</v>
      </c>
      <c r="Z8105" t="s">
        <v>46545</v>
      </c>
      <c r="AA8105">
        <v>8</v>
      </c>
      <c r="AB8105">
        <v>199708</v>
      </c>
      <c r="AC8105">
        <v>121</v>
      </c>
      <c r="AD8105" t="s">
        <v>70</v>
      </c>
      <c r="AE8105">
        <v>1013</v>
      </c>
      <c r="AF8105" t="s">
        <v>558</v>
      </c>
      <c r="AG8105">
        <v>3</v>
      </c>
      <c r="AH8105" t="s">
        <v>81</v>
      </c>
      <c r="AI8105">
        <v>21</v>
      </c>
      <c r="AJ8105" t="s">
        <v>52613</v>
      </c>
      <c r="AK8105">
        <v>779</v>
      </c>
      <c r="AL8105" t="s">
        <v>6855</v>
      </c>
      <c r="AS8105">
        <v>0</v>
      </c>
      <c r="AT8105" t="s">
        <v>61</v>
      </c>
      <c r="AU8105" t="s">
        <v>55644</v>
      </c>
      <c r="AX8105">
        <v>56.770846725792097</v>
      </c>
      <c r="AY8105">
        <v>8.9916555360371699</v>
      </c>
      <c r="AZ8105" t="s">
        <v>62</v>
      </c>
      <c r="BA8105">
        <v>1082</v>
      </c>
      <c r="BB8105" t="s">
        <v>2852</v>
      </c>
    </row>
    <row r="8106" spans="1:54" x14ac:dyDescent="0.25">
      <c r="A8106" s="1">
        <v>45200</v>
      </c>
      <c r="B8106">
        <v>783210</v>
      </c>
      <c r="C8106" t="s">
        <v>52056</v>
      </c>
      <c r="D8106">
        <v>7870</v>
      </c>
      <c r="E8106" t="s">
        <v>10586</v>
      </c>
      <c r="F8106" t="s">
        <v>52057</v>
      </c>
      <c r="G8106">
        <v>29189579</v>
      </c>
      <c r="H8106">
        <v>1003371413</v>
      </c>
      <c r="I8106" t="s">
        <v>48290</v>
      </c>
      <c r="J8106" t="s">
        <v>39995</v>
      </c>
      <c r="K8106" t="s">
        <v>39996</v>
      </c>
      <c r="L8106" t="s">
        <v>52058</v>
      </c>
      <c r="M8106">
        <v>813</v>
      </c>
      <c r="N8106">
        <v>11</v>
      </c>
      <c r="R8106" s="1">
        <v>40162</v>
      </c>
      <c r="S8106" t="s">
        <v>80</v>
      </c>
      <c r="T8106">
        <v>779</v>
      </c>
      <c r="U8106" t="s">
        <v>6855</v>
      </c>
      <c r="V8106" s="1">
        <v>40057</v>
      </c>
      <c r="W8106">
        <v>2</v>
      </c>
      <c r="X8106" t="s">
        <v>57</v>
      </c>
      <c r="Y8106">
        <v>1</v>
      </c>
      <c r="Z8106" t="s">
        <v>46545</v>
      </c>
      <c r="AB8106">
        <v>196309</v>
      </c>
      <c r="AC8106">
        <v>125</v>
      </c>
      <c r="AD8106" t="s">
        <v>1344</v>
      </c>
      <c r="AE8106">
        <v>1014</v>
      </c>
      <c r="AF8106" t="s">
        <v>1352</v>
      </c>
      <c r="AG8106">
        <v>3</v>
      </c>
      <c r="AH8106" t="s">
        <v>81</v>
      </c>
      <c r="AI8106">
        <v>24</v>
      </c>
      <c r="AJ8106" t="s">
        <v>1344</v>
      </c>
      <c r="AK8106">
        <v>779</v>
      </c>
      <c r="AL8106" t="s">
        <v>6855</v>
      </c>
      <c r="AM8106">
        <v>2</v>
      </c>
      <c r="AN8106" t="s">
        <v>119</v>
      </c>
      <c r="AO8106">
        <v>779210</v>
      </c>
      <c r="AP8106">
        <v>779210</v>
      </c>
      <c r="AQ8106" t="s">
        <v>39997</v>
      </c>
      <c r="AR8106" t="s">
        <v>39998</v>
      </c>
      <c r="AS8106">
        <v>2</v>
      </c>
      <c r="AT8106" t="s">
        <v>1413</v>
      </c>
      <c r="AU8106" t="s">
        <v>52059</v>
      </c>
      <c r="AX8106">
        <v>56.7437268759831</v>
      </c>
      <c r="AY8106">
        <v>9.0553623764480893</v>
      </c>
      <c r="AZ8106" t="s">
        <v>62</v>
      </c>
      <c r="BA8106">
        <v>1082</v>
      </c>
      <c r="BB8106" t="s">
        <v>2852</v>
      </c>
    </row>
    <row r="8107" spans="1:54" x14ac:dyDescent="0.25">
      <c r="A8107" s="1">
        <v>45200</v>
      </c>
      <c r="B8107">
        <v>783300</v>
      </c>
      <c r="C8107" t="s">
        <v>39999</v>
      </c>
      <c r="D8107">
        <v>7870</v>
      </c>
      <c r="E8107" t="s">
        <v>10586</v>
      </c>
      <c r="F8107" t="s">
        <v>40000</v>
      </c>
      <c r="G8107">
        <v>37315419</v>
      </c>
      <c r="H8107">
        <v>1001754543</v>
      </c>
      <c r="I8107" t="s">
        <v>40001</v>
      </c>
      <c r="J8107" t="s">
        <v>40002</v>
      </c>
      <c r="K8107" t="s">
        <v>40003</v>
      </c>
      <c r="L8107" t="s">
        <v>56055</v>
      </c>
      <c r="M8107">
        <v>608</v>
      </c>
      <c r="N8107" t="s">
        <v>6585</v>
      </c>
      <c r="R8107" s="1">
        <v>44571</v>
      </c>
      <c r="S8107" t="s">
        <v>56</v>
      </c>
      <c r="W8107">
        <v>5</v>
      </c>
      <c r="X8107" t="s">
        <v>557</v>
      </c>
      <c r="Y8107">
        <v>1</v>
      </c>
      <c r="Z8107" t="s">
        <v>46545</v>
      </c>
      <c r="AB8107">
        <v>192108</v>
      </c>
      <c r="AC8107">
        <v>123</v>
      </c>
      <c r="AD8107" t="s">
        <v>1507</v>
      </c>
      <c r="AE8107">
        <v>1011</v>
      </c>
      <c r="AF8107" t="s">
        <v>1507</v>
      </c>
      <c r="AG8107">
        <v>1</v>
      </c>
      <c r="AH8107" t="s">
        <v>44482</v>
      </c>
      <c r="AI8107">
        <v>80</v>
      </c>
      <c r="AJ8107" t="s">
        <v>1507</v>
      </c>
      <c r="AK8107">
        <v>779</v>
      </c>
      <c r="AL8107" t="s">
        <v>6855</v>
      </c>
      <c r="AQ8107" t="s">
        <v>40004</v>
      </c>
      <c r="AR8107" t="s">
        <v>40005</v>
      </c>
      <c r="AS8107">
        <v>0</v>
      </c>
      <c r="AT8107" t="s">
        <v>61</v>
      </c>
      <c r="AU8107" t="s">
        <v>56056</v>
      </c>
      <c r="AX8107">
        <v>56.67352356</v>
      </c>
      <c r="AY8107">
        <v>9.0139278100000002</v>
      </c>
      <c r="AZ8107" t="s">
        <v>62</v>
      </c>
      <c r="BA8107">
        <v>1082</v>
      </c>
      <c r="BB8107" t="s">
        <v>2852</v>
      </c>
    </row>
    <row r="8108" spans="1:54" x14ac:dyDescent="0.25">
      <c r="A8108" s="1">
        <v>45200</v>
      </c>
      <c r="B8108">
        <v>783350</v>
      </c>
      <c r="C8108" t="s">
        <v>52060</v>
      </c>
      <c r="D8108">
        <v>7870</v>
      </c>
      <c r="E8108" t="s">
        <v>10586</v>
      </c>
      <c r="F8108" t="s">
        <v>52061</v>
      </c>
      <c r="I8108" t="s">
        <v>40006</v>
      </c>
      <c r="K8108" t="s">
        <v>40007</v>
      </c>
      <c r="L8108" t="s">
        <v>52062</v>
      </c>
      <c r="M8108">
        <v>813</v>
      </c>
      <c r="N8108">
        <v>9</v>
      </c>
      <c r="R8108" s="1">
        <v>40162</v>
      </c>
      <c r="S8108" t="s">
        <v>80</v>
      </c>
      <c r="V8108" s="1">
        <v>34304</v>
      </c>
      <c r="W8108">
        <v>5</v>
      </c>
      <c r="X8108" t="s">
        <v>557</v>
      </c>
      <c r="Y8108">
        <v>1</v>
      </c>
      <c r="Z8108" t="s">
        <v>46545</v>
      </c>
      <c r="AB8108">
        <v>199107</v>
      </c>
      <c r="AC8108">
        <v>146</v>
      </c>
      <c r="AD8108" t="s">
        <v>1428</v>
      </c>
      <c r="AE8108">
        <v>1025</v>
      </c>
      <c r="AF8108" t="s">
        <v>1428</v>
      </c>
      <c r="AG8108">
        <v>3</v>
      </c>
      <c r="AH8108" t="s">
        <v>81</v>
      </c>
      <c r="AI8108">
        <v>85</v>
      </c>
      <c r="AJ8108" t="s">
        <v>1428</v>
      </c>
      <c r="AK8108">
        <v>779</v>
      </c>
      <c r="AL8108" t="s">
        <v>6855</v>
      </c>
      <c r="AS8108">
        <v>0</v>
      </c>
      <c r="AT8108" t="s">
        <v>61</v>
      </c>
      <c r="AU8108" t="s">
        <v>52059</v>
      </c>
      <c r="AW8108" t="s">
        <v>39984</v>
      </c>
      <c r="AX8108">
        <v>56.743370236730001</v>
      </c>
      <c r="AY8108">
        <v>9.0551143264533192</v>
      </c>
      <c r="AZ8108" t="s">
        <v>62</v>
      </c>
      <c r="BA8108">
        <v>1082</v>
      </c>
      <c r="BB8108" t="s">
        <v>2852</v>
      </c>
    </row>
    <row r="8109" spans="1:54" x14ac:dyDescent="0.25">
      <c r="A8109" s="1">
        <v>45200</v>
      </c>
      <c r="B8109">
        <v>785001</v>
      </c>
      <c r="C8109" t="s">
        <v>40008</v>
      </c>
      <c r="D8109">
        <v>7770</v>
      </c>
      <c r="E8109" t="s">
        <v>40009</v>
      </c>
      <c r="F8109" t="s">
        <v>40010</v>
      </c>
      <c r="I8109" t="s">
        <v>40011</v>
      </c>
      <c r="K8109" t="s">
        <v>40012</v>
      </c>
      <c r="L8109" t="s">
        <v>40013</v>
      </c>
      <c r="M8109">
        <v>980</v>
      </c>
      <c r="N8109">
        <v>35</v>
      </c>
      <c r="R8109" s="1">
        <v>40162</v>
      </c>
      <c r="S8109" t="s">
        <v>80</v>
      </c>
      <c r="T8109">
        <v>787</v>
      </c>
      <c r="U8109" t="s">
        <v>11314</v>
      </c>
      <c r="V8109" s="1">
        <v>33025</v>
      </c>
      <c r="W8109">
        <v>2</v>
      </c>
      <c r="X8109" t="s">
        <v>57</v>
      </c>
      <c r="Y8109">
        <v>1</v>
      </c>
      <c r="Z8109" t="s">
        <v>46545</v>
      </c>
      <c r="AA8109">
        <v>2</v>
      </c>
      <c r="AC8109">
        <v>121</v>
      </c>
      <c r="AD8109" t="s">
        <v>70</v>
      </c>
      <c r="AE8109">
        <v>1012</v>
      </c>
      <c r="AF8109" t="s">
        <v>71</v>
      </c>
      <c r="AG8109">
        <v>3</v>
      </c>
      <c r="AH8109" t="s">
        <v>81</v>
      </c>
      <c r="AI8109">
        <v>22</v>
      </c>
      <c r="AJ8109" t="s">
        <v>52628</v>
      </c>
      <c r="AK8109">
        <v>787</v>
      </c>
      <c r="AL8109" t="s">
        <v>11314</v>
      </c>
      <c r="AS8109">
        <v>0</v>
      </c>
      <c r="AT8109" t="s">
        <v>61</v>
      </c>
      <c r="AU8109" t="s">
        <v>34117</v>
      </c>
      <c r="AX8109">
        <v>56.780965486332299</v>
      </c>
      <c r="AY8109">
        <v>8.2402202534467595</v>
      </c>
      <c r="AZ8109" t="s">
        <v>62</v>
      </c>
      <c r="BA8109">
        <v>1081</v>
      </c>
      <c r="BB8109" t="s">
        <v>1844</v>
      </c>
    </row>
    <row r="8110" spans="1:54" x14ac:dyDescent="0.25">
      <c r="A8110" s="1">
        <v>45200</v>
      </c>
      <c r="B8110">
        <v>785002</v>
      </c>
      <c r="C8110" t="s">
        <v>27500</v>
      </c>
      <c r="D8110">
        <v>7755</v>
      </c>
      <c r="E8110" t="s">
        <v>40014</v>
      </c>
      <c r="F8110" t="s">
        <v>27501</v>
      </c>
      <c r="G8110">
        <v>29189560</v>
      </c>
      <c r="H8110">
        <v>1003371693</v>
      </c>
      <c r="I8110" t="s">
        <v>40015</v>
      </c>
      <c r="J8110" t="s">
        <v>40016</v>
      </c>
      <c r="K8110" t="s">
        <v>40017</v>
      </c>
      <c r="L8110" t="s">
        <v>16427</v>
      </c>
      <c r="M8110">
        <v>759</v>
      </c>
      <c r="N8110">
        <v>1</v>
      </c>
      <c r="R8110" s="1">
        <v>43789</v>
      </c>
      <c r="S8110" t="s">
        <v>56</v>
      </c>
      <c r="T8110">
        <v>787</v>
      </c>
      <c r="U8110" t="s">
        <v>11314</v>
      </c>
      <c r="W8110">
        <v>2</v>
      </c>
      <c r="X8110" t="s">
        <v>57</v>
      </c>
      <c r="Y8110">
        <v>1</v>
      </c>
      <c r="Z8110" t="s">
        <v>46545</v>
      </c>
      <c r="AA8110">
        <v>6</v>
      </c>
      <c r="AB8110">
        <v>196008</v>
      </c>
      <c r="AC8110">
        <v>121</v>
      </c>
      <c r="AD8110" t="s">
        <v>70</v>
      </c>
      <c r="AE8110">
        <v>1012</v>
      </c>
      <c r="AF8110" t="s">
        <v>71</v>
      </c>
      <c r="AG8110">
        <v>1</v>
      </c>
      <c r="AH8110" t="s">
        <v>44482</v>
      </c>
      <c r="AI8110">
        <v>21</v>
      </c>
      <c r="AJ8110" t="s">
        <v>52613</v>
      </c>
      <c r="AK8110">
        <v>787</v>
      </c>
      <c r="AL8110" t="s">
        <v>11314</v>
      </c>
      <c r="AQ8110" t="s">
        <v>40018</v>
      </c>
      <c r="AR8110" t="s">
        <v>40019</v>
      </c>
      <c r="AS8110">
        <v>0</v>
      </c>
      <c r="AT8110" t="s">
        <v>61</v>
      </c>
      <c r="AU8110" t="s">
        <v>7274</v>
      </c>
      <c r="AX8110">
        <v>56.811612609999997</v>
      </c>
      <c r="AY8110">
        <v>8.4031954399999993</v>
      </c>
      <c r="AZ8110" t="s">
        <v>62</v>
      </c>
      <c r="BA8110">
        <v>1081</v>
      </c>
      <c r="BB8110" t="s">
        <v>1844</v>
      </c>
    </row>
    <row r="8111" spans="1:54" x14ac:dyDescent="0.25">
      <c r="A8111" s="1">
        <v>45200</v>
      </c>
      <c r="B8111">
        <v>785003</v>
      </c>
      <c r="C8111" t="s">
        <v>40020</v>
      </c>
      <c r="D8111">
        <v>7760</v>
      </c>
      <c r="E8111" t="s">
        <v>40021</v>
      </c>
      <c r="F8111" t="s">
        <v>40022</v>
      </c>
      <c r="I8111" t="s">
        <v>40023</v>
      </c>
      <c r="J8111" t="s">
        <v>40024</v>
      </c>
      <c r="K8111" t="s">
        <v>40025</v>
      </c>
      <c r="L8111" t="s">
        <v>40026</v>
      </c>
      <c r="M8111">
        <v>154</v>
      </c>
      <c r="N8111">
        <v>32</v>
      </c>
      <c r="R8111" s="1">
        <v>40162</v>
      </c>
      <c r="S8111" t="s">
        <v>80</v>
      </c>
      <c r="T8111">
        <v>787</v>
      </c>
      <c r="U8111" t="s">
        <v>11314</v>
      </c>
      <c r="V8111" s="1">
        <v>37834</v>
      </c>
      <c r="W8111">
        <v>2</v>
      </c>
      <c r="X8111" t="s">
        <v>57</v>
      </c>
      <c r="Y8111">
        <v>1</v>
      </c>
      <c r="Z8111" t="s">
        <v>46545</v>
      </c>
      <c r="AA8111">
        <v>2</v>
      </c>
      <c r="AB8111">
        <v>196608</v>
      </c>
      <c r="AC8111">
        <v>121</v>
      </c>
      <c r="AD8111" t="s">
        <v>70</v>
      </c>
      <c r="AE8111">
        <v>1012</v>
      </c>
      <c r="AF8111" t="s">
        <v>71</v>
      </c>
      <c r="AG8111">
        <v>3</v>
      </c>
      <c r="AH8111" t="s">
        <v>81</v>
      </c>
      <c r="AI8111">
        <v>21</v>
      </c>
      <c r="AJ8111" t="s">
        <v>52613</v>
      </c>
      <c r="AK8111">
        <v>787</v>
      </c>
      <c r="AL8111" t="s">
        <v>11314</v>
      </c>
      <c r="AS8111">
        <v>0</v>
      </c>
      <c r="AT8111" t="s">
        <v>61</v>
      </c>
      <c r="AU8111" t="s">
        <v>40027</v>
      </c>
      <c r="AW8111" t="s">
        <v>40028</v>
      </c>
      <c r="AX8111">
        <v>56.7055947561472</v>
      </c>
      <c r="AY8111">
        <v>8.4820779307829905</v>
      </c>
      <c r="AZ8111" t="s">
        <v>62</v>
      </c>
      <c r="BA8111">
        <v>1081</v>
      </c>
      <c r="BB8111" t="s">
        <v>1844</v>
      </c>
    </row>
    <row r="8112" spans="1:54" x14ac:dyDescent="0.25">
      <c r="A8112" s="1">
        <v>45200</v>
      </c>
      <c r="B8112">
        <v>785004</v>
      </c>
      <c r="C8112" t="s">
        <v>40029</v>
      </c>
      <c r="D8112">
        <v>7760</v>
      </c>
      <c r="E8112" t="s">
        <v>40021</v>
      </c>
      <c r="F8112" t="s">
        <v>52063</v>
      </c>
      <c r="I8112" t="s">
        <v>40011</v>
      </c>
      <c r="K8112" t="s">
        <v>40030</v>
      </c>
      <c r="L8112" t="s">
        <v>40031</v>
      </c>
      <c r="M8112">
        <v>1043</v>
      </c>
      <c r="R8112" s="1">
        <v>40162</v>
      </c>
      <c r="S8112" t="s">
        <v>80</v>
      </c>
      <c r="T8112">
        <v>787</v>
      </c>
      <c r="U8112" t="s">
        <v>11314</v>
      </c>
      <c r="V8112" s="1">
        <v>33025</v>
      </c>
      <c r="W8112">
        <v>2</v>
      </c>
      <c r="X8112" t="s">
        <v>57</v>
      </c>
      <c r="Y8112">
        <v>1</v>
      </c>
      <c r="Z8112" t="s">
        <v>46545</v>
      </c>
      <c r="AA8112">
        <v>2</v>
      </c>
      <c r="AB8112">
        <v>193908</v>
      </c>
      <c r="AC8112">
        <v>121</v>
      </c>
      <c r="AD8112" t="s">
        <v>70</v>
      </c>
      <c r="AE8112">
        <v>1012</v>
      </c>
      <c r="AF8112" t="s">
        <v>71</v>
      </c>
      <c r="AG8112">
        <v>3</v>
      </c>
      <c r="AH8112" t="s">
        <v>81</v>
      </c>
      <c r="AI8112">
        <v>22</v>
      </c>
      <c r="AJ8112" t="s">
        <v>52628</v>
      </c>
      <c r="AK8112">
        <v>787</v>
      </c>
      <c r="AL8112" t="s">
        <v>11314</v>
      </c>
      <c r="AS8112">
        <v>0</v>
      </c>
      <c r="AT8112" t="s">
        <v>61</v>
      </c>
      <c r="AU8112" t="s">
        <v>40031</v>
      </c>
      <c r="AX8112">
        <v>56.718185677848098</v>
      </c>
      <c r="AY8112">
        <v>8.3920768250400695</v>
      </c>
      <c r="AZ8112" t="s">
        <v>62</v>
      </c>
      <c r="BA8112">
        <v>1081</v>
      </c>
      <c r="BB8112" t="s">
        <v>1844</v>
      </c>
    </row>
    <row r="8113" spans="1:54" x14ac:dyDescent="0.25">
      <c r="A8113" s="1">
        <v>45200</v>
      </c>
      <c r="B8113">
        <v>785005</v>
      </c>
      <c r="C8113" t="s">
        <v>40032</v>
      </c>
      <c r="D8113">
        <v>7760</v>
      </c>
      <c r="E8113" t="s">
        <v>40021</v>
      </c>
      <c r="F8113" t="s">
        <v>40033</v>
      </c>
      <c r="I8113" t="s">
        <v>40034</v>
      </c>
      <c r="K8113" t="s">
        <v>40035</v>
      </c>
      <c r="L8113" t="s">
        <v>54273</v>
      </c>
      <c r="M8113">
        <v>780</v>
      </c>
      <c r="R8113" s="1">
        <v>40162</v>
      </c>
      <c r="S8113" t="s">
        <v>80</v>
      </c>
      <c r="T8113">
        <v>787</v>
      </c>
      <c r="U8113" t="s">
        <v>11314</v>
      </c>
      <c r="V8113" s="1">
        <v>32660</v>
      </c>
      <c r="W8113">
        <v>2</v>
      </c>
      <c r="X8113" t="s">
        <v>57</v>
      </c>
      <c r="Y8113">
        <v>1</v>
      </c>
      <c r="Z8113" t="s">
        <v>46545</v>
      </c>
      <c r="AA8113">
        <v>2</v>
      </c>
      <c r="AB8113">
        <v>196008</v>
      </c>
      <c r="AC8113">
        <v>121</v>
      </c>
      <c r="AD8113" t="s">
        <v>70</v>
      </c>
      <c r="AE8113">
        <v>1012</v>
      </c>
      <c r="AF8113" t="s">
        <v>71</v>
      </c>
      <c r="AG8113">
        <v>3</v>
      </c>
      <c r="AH8113" t="s">
        <v>81</v>
      </c>
      <c r="AI8113">
        <v>22</v>
      </c>
      <c r="AJ8113" t="s">
        <v>52628</v>
      </c>
      <c r="AK8113">
        <v>787</v>
      </c>
      <c r="AL8113" t="s">
        <v>11314</v>
      </c>
      <c r="AS8113">
        <v>0</v>
      </c>
      <c r="AT8113" t="s">
        <v>61</v>
      </c>
      <c r="AU8113" t="s">
        <v>54274</v>
      </c>
      <c r="AW8113" t="s">
        <v>40036</v>
      </c>
      <c r="AX8113">
        <v>56.7575247913366</v>
      </c>
      <c r="AY8113">
        <v>8.4613674339241598</v>
      </c>
      <c r="AZ8113" t="s">
        <v>62</v>
      </c>
      <c r="BA8113">
        <v>1081</v>
      </c>
      <c r="BB8113" t="s">
        <v>1844</v>
      </c>
    </row>
    <row r="8114" spans="1:54" x14ac:dyDescent="0.25">
      <c r="A8114" s="1">
        <v>45200</v>
      </c>
      <c r="B8114">
        <v>785006</v>
      </c>
      <c r="C8114" t="s">
        <v>40037</v>
      </c>
      <c r="D8114">
        <v>7760</v>
      </c>
      <c r="E8114" t="s">
        <v>40021</v>
      </c>
      <c r="F8114" t="s">
        <v>40038</v>
      </c>
      <c r="G8114">
        <v>29189560</v>
      </c>
      <c r="H8114">
        <v>1003371528</v>
      </c>
      <c r="I8114" t="s">
        <v>40039</v>
      </c>
      <c r="J8114" t="s">
        <v>40040</v>
      </c>
      <c r="K8114" t="s">
        <v>40041</v>
      </c>
      <c r="L8114" t="s">
        <v>46396</v>
      </c>
      <c r="M8114">
        <v>378</v>
      </c>
      <c r="N8114">
        <v>11</v>
      </c>
      <c r="R8114" s="1">
        <v>44200</v>
      </c>
      <c r="S8114" t="s">
        <v>56</v>
      </c>
      <c r="T8114">
        <v>787</v>
      </c>
      <c r="U8114" t="s">
        <v>11314</v>
      </c>
      <c r="W8114">
        <v>2</v>
      </c>
      <c r="X8114" t="s">
        <v>57</v>
      </c>
      <c r="Y8114">
        <v>1</v>
      </c>
      <c r="Z8114" t="s">
        <v>46545</v>
      </c>
      <c r="AA8114">
        <v>10</v>
      </c>
      <c r="AB8114">
        <v>190701</v>
      </c>
      <c r="AC8114">
        <v>121</v>
      </c>
      <c r="AD8114" t="s">
        <v>70</v>
      </c>
      <c r="AE8114">
        <v>1012</v>
      </c>
      <c r="AF8114" t="s">
        <v>71</v>
      </c>
      <c r="AG8114">
        <v>1</v>
      </c>
      <c r="AH8114" t="s">
        <v>44482</v>
      </c>
      <c r="AI8114">
        <v>21</v>
      </c>
      <c r="AJ8114" t="s">
        <v>52613</v>
      </c>
      <c r="AK8114">
        <v>787</v>
      </c>
      <c r="AL8114" t="s">
        <v>11314</v>
      </c>
      <c r="AQ8114" t="s">
        <v>40042</v>
      </c>
      <c r="AR8114" t="s">
        <v>40043</v>
      </c>
      <c r="AS8114">
        <v>0</v>
      </c>
      <c r="AT8114" t="s">
        <v>61</v>
      </c>
      <c r="AU8114" t="s">
        <v>44886</v>
      </c>
      <c r="AX8114">
        <v>56.75419694</v>
      </c>
      <c r="AY8114">
        <v>8.4170739599999997</v>
      </c>
      <c r="AZ8114" t="s">
        <v>62</v>
      </c>
      <c r="BA8114">
        <v>1081</v>
      </c>
      <c r="BB8114" t="s">
        <v>1844</v>
      </c>
    </row>
    <row r="8115" spans="1:54" x14ac:dyDescent="0.25">
      <c r="A8115" s="1">
        <v>45200</v>
      </c>
      <c r="B8115">
        <v>785007</v>
      </c>
      <c r="C8115" t="s">
        <v>40044</v>
      </c>
      <c r="D8115">
        <v>7752</v>
      </c>
      <c r="E8115" t="s">
        <v>13296</v>
      </c>
      <c r="F8115" t="s">
        <v>40044</v>
      </c>
      <c r="G8115">
        <v>29189560</v>
      </c>
      <c r="H8115">
        <v>1003371619</v>
      </c>
      <c r="I8115" t="s">
        <v>40045</v>
      </c>
      <c r="J8115" t="s">
        <v>40046</v>
      </c>
      <c r="K8115" t="s">
        <v>40047</v>
      </c>
      <c r="L8115" t="s">
        <v>40048</v>
      </c>
      <c r="M8115">
        <v>518</v>
      </c>
      <c r="N8115">
        <v>9</v>
      </c>
      <c r="R8115" s="1">
        <v>43903</v>
      </c>
      <c r="S8115" t="s">
        <v>56</v>
      </c>
      <c r="T8115">
        <v>787</v>
      </c>
      <c r="U8115" t="s">
        <v>11314</v>
      </c>
      <c r="W8115">
        <v>2</v>
      </c>
      <c r="X8115" t="s">
        <v>57</v>
      </c>
      <c r="Y8115">
        <v>1</v>
      </c>
      <c r="Z8115" t="s">
        <v>46545</v>
      </c>
      <c r="AA8115">
        <v>6</v>
      </c>
      <c r="AB8115">
        <v>192608</v>
      </c>
      <c r="AC8115">
        <v>121</v>
      </c>
      <c r="AD8115" t="s">
        <v>70</v>
      </c>
      <c r="AE8115">
        <v>1012</v>
      </c>
      <c r="AF8115" t="s">
        <v>71</v>
      </c>
      <c r="AG8115">
        <v>1</v>
      </c>
      <c r="AH8115" t="s">
        <v>44482</v>
      </c>
      <c r="AI8115">
        <v>21</v>
      </c>
      <c r="AJ8115" t="s">
        <v>52613</v>
      </c>
      <c r="AK8115">
        <v>787</v>
      </c>
      <c r="AL8115" t="s">
        <v>11314</v>
      </c>
      <c r="AQ8115" t="s">
        <v>40049</v>
      </c>
      <c r="AR8115" t="s">
        <v>40050</v>
      </c>
      <c r="AS8115">
        <v>0</v>
      </c>
      <c r="AT8115" t="s">
        <v>61</v>
      </c>
      <c r="AU8115" t="s">
        <v>40051</v>
      </c>
      <c r="AX8115">
        <v>56.846114569999997</v>
      </c>
      <c r="AY8115">
        <v>8.5294515499999992</v>
      </c>
      <c r="AZ8115" t="s">
        <v>62</v>
      </c>
      <c r="BA8115">
        <v>1081</v>
      </c>
      <c r="BB8115" t="s">
        <v>1844</v>
      </c>
    </row>
    <row r="8116" spans="1:54" x14ac:dyDescent="0.25">
      <c r="A8116" s="1">
        <v>45200</v>
      </c>
      <c r="B8116">
        <v>785008</v>
      </c>
      <c r="C8116" t="s">
        <v>40052</v>
      </c>
      <c r="D8116">
        <v>7770</v>
      </c>
      <c r="E8116" t="s">
        <v>40009</v>
      </c>
      <c r="F8116" t="s">
        <v>40053</v>
      </c>
      <c r="I8116" t="s">
        <v>40011</v>
      </c>
      <c r="K8116" t="s">
        <v>40054</v>
      </c>
      <c r="R8116" s="1">
        <v>40162</v>
      </c>
      <c r="S8116" t="s">
        <v>80</v>
      </c>
      <c r="T8116">
        <v>787</v>
      </c>
      <c r="U8116" t="s">
        <v>11314</v>
      </c>
      <c r="V8116" s="1">
        <v>29007</v>
      </c>
      <c r="W8116">
        <v>2</v>
      </c>
      <c r="X8116" t="s">
        <v>57</v>
      </c>
      <c r="Y8116">
        <v>1</v>
      </c>
      <c r="Z8116" t="s">
        <v>46545</v>
      </c>
      <c r="AA8116">
        <v>2</v>
      </c>
      <c r="AC8116">
        <v>121</v>
      </c>
      <c r="AD8116" t="s">
        <v>70</v>
      </c>
      <c r="AE8116">
        <v>1012</v>
      </c>
      <c r="AF8116" t="s">
        <v>71</v>
      </c>
      <c r="AG8116">
        <v>3</v>
      </c>
      <c r="AH8116" t="s">
        <v>81</v>
      </c>
      <c r="AI8116">
        <v>21</v>
      </c>
      <c r="AJ8116" t="s">
        <v>52613</v>
      </c>
      <c r="AK8116">
        <v>787</v>
      </c>
      <c r="AL8116" t="s">
        <v>11314</v>
      </c>
      <c r="AS8116">
        <v>0</v>
      </c>
      <c r="AT8116" t="s">
        <v>61</v>
      </c>
      <c r="AZ8116" t="s">
        <v>62</v>
      </c>
      <c r="BA8116">
        <v>1081</v>
      </c>
      <c r="BB8116" t="s">
        <v>1844</v>
      </c>
    </row>
    <row r="8117" spans="1:54" x14ac:dyDescent="0.25">
      <c r="A8117" s="1">
        <v>45200</v>
      </c>
      <c r="B8117">
        <v>785009</v>
      </c>
      <c r="C8117" t="s">
        <v>40055</v>
      </c>
      <c r="D8117">
        <v>7770</v>
      </c>
      <c r="E8117" t="s">
        <v>40009</v>
      </c>
      <c r="F8117" t="s">
        <v>40056</v>
      </c>
      <c r="G8117">
        <v>29189560</v>
      </c>
      <c r="H8117">
        <v>1003371589</v>
      </c>
      <c r="I8117" t="s">
        <v>52019</v>
      </c>
      <c r="J8117" t="s">
        <v>40057</v>
      </c>
      <c r="K8117" t="s">
        <v>40058</v>
      </c>
      <c r="L8117" t="s">
        <v>40059</v>
      </c>
      <c r="M8117">
        <v>453</v>
      </c>
      <c r="N8117">
        <v>11</v>
      </c>
      <c r="R8117" s="1">
        <v>44314</v>
      </c>
      <c r="S8117" t="s">
        <v>851</v>
      </c>
      <c r="T8117">
        <v>787</v>
      </c>
      <c r="U8117" t="s">
        <v>11314</v>
      </c>
      <c r="W8117">
        <v>2</v>
      </c>
      <c r="X8117" t="s">
        <v>57</v>
      </c>
      <c r="Y8117">
        <v>1</v>
      </c>
      <c r="Z8117" t="s">
        <v>46545</v>
      </c>
      <c r="AA8117">
        <v>6</v>
      </c>
      <c r="AB8117">
        <v>194308</v>
      </c>
      <c r="AC8117">
        <v>121</v>
      </c>
      <c r="AD8117" t="s">
        <v>70</v>
      </c>
      <c r="AE8117">
        <v>1012</v>
      </c>
      <c r="AF8117" t="s">
        <v>71</v>
      </c>
      <c r="AG8117">
        <v>1</v>
      </c>
      <c r="AH8117" t="s">
        <v>44482</v>
      </c>
      <c r="AI8117">
        <v>21</v>
      </c>
      <c r="AJ8117" t="s">
        <v>52613</v>
      </c>
      <c r="AK8117">
        <v>787</v>
      </c>
      <c r="AL8117" t="s">
        <v>11314</v>
      </c>
      <c r="AQ8117" t="s">
        <v>40060</v>
      </c>
      <c r="AR8117" t="s">
        <v>40061</v>
      </c>
      <c r="AS8117">
        <v>0</v>
      </c>
      <c r="AT8117" t="s">
        <v>61</v>
      </c>
      <c r="AU8117" t="s">
        <v>21459</v>
      </c>
      <c r="AX8117">
        <v>56.765417550000002</v>
      </c>
      <c r="AY8117">
        <v>8.3219081100000007</v>
      </c>
      <c r="AZ8117" t="s">
        <v>62</v>
      </c>
      <c r="BA8117">
        <v>1081</v>
      </c>
      <c r="BB8117" t="s">
        <v>1844</v>
      </c>
    </row>
    <row r="8118" spans="1:54" x14ac:dyDescent="0.25">
      <c r="A8118" s="1">
        <v>45200</v>
      </c>
      <c r="B8118">
        <v>785010</v>
      </c>
      <c r="C8118" t="s">
        <v>40062</v>
      </c>
      <c r="D8118">
        <v>7770</v>
      </c>
      <c r="E8118" t="s">
        <v>40009</v>
      </c>
      <c r="F8118" t="s">
        <v>40063</v>
      </c>
      <c r="I8118" t="s">
        <v>40011</v>
      </c>
      <c r="K8118" t="s">
        <v>40054</v>
      </c>
      <c r="R8118" s="1">
        <v>40162</v>
      </c>
      <c r="S8118" t="s">
        <v>80</v>
      </c>
      <c r="T8118">
        <v>787</v>
      </c>
      <c r="U8118" t="s">
        <v>11314</v>
      </c>
      <c r="V8118" s="1">
        <v>29007</v>
      </c>
      <c r="W8118">
        <v>2</v>
      </c>
      <c r="X8118" t="s">
        <v>57</v>
      </c>
      <c r="Y8118">
        <v>1</v>
      </c>
      <c r="Z8118" t="s">
        <v>46545</v>
      </c>
      <c r="AA8118">
        <v>1</v>
      </c>
      <c r="AB8118">
        <v>191408</v>
      </c>
      <c r="AC8118">
        <v>121</v>
      </c>
      <c r="AD8118" t="s">
        <v>70</v>
      </c>
      <c r="AE8118">
        <v>1012</v>
      </c>
      <c r="AF8118" t="s">
        <v>71</v>
      </c>
      <c r="AG8118">
        <v>3</v>
      </c>
      <c r="AH8118" t="s">
        <v>81</v>
      </c>
      <c r="AI8118">
        <v>21</v>
      </c>
      <c r="AJ8118" t="s">
        <v>52613</v>
      </c>
      <c r="AK8118">
        <v>787</v>
      </c>
      <c r="AL8118" t="s">
        <v>11314</v>
      </c>
      <c r="AS8118">
        <v>0</v>
      </c>
      <c r="AT8118" t="s">
        <v>61</v>
      </c>
      <c r="AZ8118" t="s">
        <v>62</v>
      </c>
      <c r="BA8118">
        <v>1081</v>
      </c>
      <c r="BB8118" t="s">
        <v>1844</v>
      </c>
    </row>
    <row r="8119" spans="1:54" x14ac:dyDescent="0.25">
      <c r="A8119" s="1">
        <v>45200</v>
      </c>
      <c r="B8119">
        <v>785011</v>
      </c>
      <c r="C8119" t="s">
        <v>40064</v>
      </c>
      <c r="D8119">
        <v>7755</v>
      </c>
      <c r="E8119" t="s">
        <v>40014</v>
      </c>
      <c r="F8119" t="s">
        <v>40065</v>
      </c>
      <c r="I8119" t="s">
        <v>40066</v>
      </c>
      <c r="K8119" t="s">
        <v>40067</v>
      </c>
      <c r="L8119" t="s">
        <v>40068</v>
      </c>
      <c r="M8119">
        <v>197</v>
      </c>
      <c r="N8119">
        <v>6</v>
      </c>
      <c r="R8119" s="1">
        <v>40162</v>
      </c>
      <c r="S8119" t="s">
        <v>80</v>
      </c>
      <c r="T8119">
        <v>787</v>
      </c>
      <c r="U8119" t="s">
        <v>11314</v>
      </c>
      <c r="V8119" s="1">
        <v>32660</v>
      </c>
      <c r="W8119">
        <v>2</v>
      </c>
      <c r="X8119" t="s">
        <v>57</v>
      </c>
      <c r="Y8119">
        <v>1</v>
      </c>
      <c r="Z8119" t="s">
        <v>46545</v>
      </c>
      <c r="AA8119">
        <v>2</v>
      </c>
      <c r="AB8119">
        <v>196208</v>
      </c>
      <c r="AC8119">
        <v>121</v>
      </c>
      <c r="AD8119" t="s">
        <v>70</v>
      </c>
      <c r="AE8119">
        <v>1012</v>
      </c>
      <c r="AF8119" t="s">
        <v>71</v>
      </c>
      <c r="AG8119">
        <v>3</v>
      </c>
      <c r="AH8119" t="s">
        <v>81</v>
      </c>
      <c r="AI8119">
        <v>22</v>
      </c>
      <c r="AJ8119" t="s">
        <v>52628</v>
      </c>
      <c r="AK8119">
        <v>787</v>
      </c>
      <c r="AL8119" t="s">
        <v>11314</v>
      </c>
      <c r="AS8119">
        <v>0</v>
      </c>
      <c r="AT8119" t="s">
        <v>61</v>
      </c>
      <c r="AU8119" t="s">
        <v>20385</v>
      </c>
      <c r="AX8119">
        <v>56.819777008326398</v>
      </c>
      <c r="AY8119">
        <v>8.4905535666238201</v>
      </c>
      <c r="AZ8119" t="s">
        <v>62</v>
      </c>
      <c r="BA8119">
        <v>1081</v>
      </c>
      <c r="BB8119" t="s">
        <v>1844</v>
      </c>
    </row>
    <row r="8120" spans="1:54" x14ac:dyDescent="0.25">
      <c r="A8120" s="1">
        <v>45200</v>
      </c>
      <c r="B8120">
        <v>785012</v>
      </c>
      <c r="C8120" t="s">
        <v>40069</v>
      </c>
      <c r="D8120">
        <v>7760</v>
      </c>
      <c r="E8120" t="s">
        <v>40021</v>
      </c>
      <c r="F8120" t="s">
        <v>40070</v>
      </c>
      <c r="I8120" t="s">
        <v>40023</v>
      </c>
      <c r="J8120" t="s">
        <v>40024</v>
      </c>
      <c r="K8120" t="s">
        <v>40071</v>
      </c>
      <c r="L8120" t="s">
        <v>40072</v>
      </c>
      <c r="M8120">
        <v>1043</v>
      </c>
      <c r="R8120" s="1">
        <v>40162</v>
      </c>
      <c r="S8120" t="s">
        <v>80</v>
      </c>
      <c r="T8120">
        <v>787</v>
      </c>
      <c r="U8120" t="s">
        <v>11314</v>
      </c>
      <c r="V8120" s="1">
        <v>37834</v>
      </c>
      <c r="W8120">
        <v>2</v>
      </c>
      <c r="X8120" t="s">
        <v>57</v>
      </c>
      <c r="Y8120">
        <v>1</v>
      </c>
      <c r="Z8120" t="s">
        <v>46545</v>
      </c>
      <c r="AA8120">
        <v>7</v>
      </c>
      <c r="AB8120">
        <v>195508</v>
      </c>
      <c r="AC8120">
        <v>121</v>
      </c>
      <c r="AD8120" t="s">
        <v>70</v>
      </c>
      <c r="AE8120">
        <v>1012</v>
      </c>
      <c r="AF8120" t="s">
        <v>71</v>
      </c>
      <c r="AG8120">
        <v>3</v>
      </c>
      <c r="AH8120" t="s">
        <v>81</v>
      </c>
      <c r="AI8120">
        <v>21</v>
      </c>
      <c r="AJ8120" t="s">
        <v>52613</v>
      </c>
      <c r="AK8120">
        <v>787</v>
      </c>
      <c r="AL8120" t="s">
        <v>11314</v>
      </c>
      <c r="AS8120">
        <v>0</v>
      </c>
      <c r="AT8120" t="s">
        <v>61</v>
      </c>
      <c r="AU8120" t="s">
        <v>40031</v>
      </c>
      <c r="AX8120">
        <v>56.718185677848098</v>
      </c>
      <c r="AY8120">
        <v>8.3920768250400695</v>
      </c>
      <c r="AZ8120" t="s">
        <v>62</v>
      </c>
      <c r="BA8120">
        <v>1081</v>
      </c>
      <c r="BB8120" t="s">
        <v>1844</v>
      </c>
    </row>
    <row r="8121" spans="1:54" x14ac:dyDescent="0.25">
      <c r="A8121" s="1">
        <v>45200</v>
      </c>
      <c r="B8121">
        <v>785013</v>
      </c>
      <c r="C8121" t="s">
        <v>40073</v>
      </c>
      <c r="D8121">
        <v>7755</v>
      </c>
      <c r="E8121" t="s">
        <v>40014</v>
      </c>
      <c r="F8121" t="s">
        <v>40074</v>
      </c>
      <c r="G8121">
        <v>81423415</v>
      </c>
      <c r="H8121">
        <v>1003203405</v>
      </c>
      <c r="I8121" t="s">
        <v>52064</v>
      </c>
      <c r="J8121" t="s">
        <v>40075</v>
      </c>
      <c r="K8121" t="s">
        <v>40076</v>
      </c>
      <c r="L8121" t="s">
        <v>55212</v>
      </c>
      <c r="M8121">
        <v>1065</v>
      </c>
      <c r="N8121">
        <v>2</v>
      </c>
      <c r="R8121" s="1">
        <v>44386</v>
      </c>
      <c r="S8121" t="s">
        <v>641</v>
      </c>
      <c r="W8121">
        <v>5</v>
      </c>
      <c r="X8121" t="s">
        <v>557</v>
      </c>
      <c r="Y8121">
        <v>1</v>
      </c>
      <c r="Z8121" t="s">
        <v>46545</v>
      </c>
      <c r="AA8121">
        <v>8</v>
      </c>
      <c r="AB8121">
        <v>197708</v>
      </c>
      <c r="AC8121">
        <v>121</v>
      </c>
      <c r="AD8121" t="s">
        <v>70</v>
      </c>
      <c r="AE8121">
        <v>1013</v>
      </c>
      <c r="AF8121" t="s">
        <v>558</v>
      </c>
      <c r="AG8121">
        <v>1</v>
      </c>
      <c r="AH8121" t="s">
        <v>44482</v>
      </c>
      <c r="AI8121">
        <v>22</v>
      </c>
      <c r="AJ8121" t="s">
        <v>52628</v>
      </c>
      <c r="AK8121">
        <v>787</v>
      </c>
      <c r="AL8121" t="s">
        <v>11314</v>
      </c>
      <c r="AQ8121" t="s">
        <v>40077</v>
      </c>
      <c r="AR8121" t="s">
        <v>40078</v>
      </c>
      <c r="AS8121">
        <v>0</v>
      </c>
      <c r="AT8121" t="s">
        <v>61</v>
      </c>
      <c r="AU8121" t="s">
        <v>55213</v>
      </c>
      <c r="AW8121" t="s">
        <v>40079</v>
      </c>
      <c r="AX8121">
        <v>56.793332159999999</v>
      </c>
      <c r="AY8121">
        <v>8.4699569500000003</v>
      </c>
      <c r="AZ8121" t="s">
        <v>62</v>
      </c>
      <c r="BA8121">
        <v>1081</v>
      </c>
      <c r="BB8121" t="s">
        <v>1844</v>
      </c>
    </row>
    <row r="8122" spans="1:54" x14ac:dyDescent="0.25">
      <c r="A8122" s="1">
        <v>45200</v>
      </c>
      <c r="B8122">
        <v>785014</v>
      </c>
      <c r="C8122" t="s">
        <v>52065</v>
      </c>
      <c r="D8122">
        <v>7752</v>
      </c>
      <c r="E8122" t="s">
        <v>13296</v>
      </c>
      <c r="F8122" t="s">
        <v>52065</v>
      </c>
      <c r="G8122">
        <v>18602539</v>
      </c>
      <c r="H8122">
        <v>1003496265</v>
      </c>
      <c r="I8122" t="s">
        <v>37438</v>
      </c>
      <c r="K8122" t="s">
        <v>40080</v>
      </c>
      <c r="L8122" t="s">
        <v>40081</v>
      </c>
      <c r="M8122">
        <v>6589</v>
      </c>
      <c r="N8122">
        <v>11</v>
      </c>
      <c r="R8122" s="1">
        <v>41173</v>
      </c>
      <c r="S8122" t="s">
        <v>56</v>
      </c>
      <c r="T8122">
        <v>787</v>
      </c>
      <c r="U8122" t="s">
        <v>11314</v>
      </c>
      <c r="V8122" s="1">
        <v>41121</v>
      </c>
      <c r="W8122">
        <v>6</v>
      </c>
      <c r="X8122" t="s">
        <v>1289</v>
      </c>
      <c r="Y8122">
        <v>1</v>
      </c>
      <c r="Z8122" t="s">
        <v>46545</v>
      </c>
      <c r="AA8122">
        <v>9</v>
      </c>
      <c r="AB8122">
        <v>200108</v>
      </c>
      <c r="AC8122">
        <v>129</v>
      </c>
      <c r="AD8122" t="s">
        <v>2405</v>
      </c>
      <c r="AE8122">
        <v>1016</v>
      </c>
      <c r="AF8122" t="s">
        <v>2405</v>
      </c>
      <c r="AG8122">
        <v>3</v>
      </c>
      <c r="AH8122" t="s">
        <v>81</v>
      </c>
      <c r="AI8122">
        <v>29</v>
      </c>
      <c r="AJ8122" t="s">
        <v>2525</v>
      </c>
      <c r="AK8122">
        <v>787</v>
      </c>
      <c r="AL8122" t="s">
        <v>11314</v>
      </c>
      <c r="AQ8122" t="s">
        <v>40082</v>
      </c>
      <c r="AR8122" t="s">
        <v>40083</v>
      </c>
      <c r="AS8122">
        <v>0</v>
      </c>
      <c r="AT8122" t="s">
        <v>61</v>
      </c>
      <c r="AU8122" t="s">
        <v>40084</v>
      </c>
      <c r="AW8122" t="s">
        <v>40085</v>
      </c>
      <c r="AZ8122" t="s">
        <v>62</v>
      </c>
      <c r="BA8122">
        <v>1081</v>
      </c>
      <c r="BB8122" t="s">
        <v>1844</v>
      </c>
    </row>
    <row r="8123" spans="1:54" x14ac:dyDescent="0.25">
      <c r="A8123" s="1">
        <v>45200</v>
      </c>
      <c r="B8123">
        <v>785015</v>
      </c>
      <c r="C8123" t="s">
        <v>40086</v>
      </c>
      <c r="D8123">
        <v>7700</v>
      </c>
      <c r="E8123" t="s">
        <v>11311</v>
      </c>
      <c r="F8123" t="s">
        <v>40086</v>
      </c>
      <c r="G8123">
        <v>29189560</v>
      </c>
      <c r="H8123">
        <v>1022429015</v>
      </c>
      <c r="I8123" t="s">
        <v>40087</v>
      </c>
      <c r="K8123" t="s">
        <v>40088</v>
      </c>
      <c r="L8123" t="s">
        <v>40089</v>
      </c>
      <c r="M8123">
        <v>4042</v>
      </c>
      <c r="N8123" t="s">
        <v>40090</v>
      </c>
      <c r="R8123" s="1">
        <v>44886</v>
      </c>
      <c r="S8123" t="s">
        <v>56</v>
      </c>
      <c r="T8123">
        <v>787</v>
      </c>
      <c r="U8123" t="s">
        <v>11314</v>
      </c>
      <c r="W8123">
        <v>2</v>
      </c>
      <c r="X8123" t="s">
        <v>57</v>
      </c>
      <c r="Y8123">
        <v>1</v>
      </c>
      <c r="Z8123" t="s">
        <v>46545</v>
      </c>
      <c r="AA8123">
        <v>10</v>
      </c>
      <c r="AB8123">
        <v>200308</v>
      </c>
      <c r="AC8123">
        <v>121</v>
      </c>
      <c r="AD8123" t="s">
        <v>70</v>
      </c>
      <c r="AE8123">
        <v>1012</v>
      </c>
      <c r="AF8123" t="s">
        <v>71</v>
      </c>
      <c r="AG8123">
        <v>1</v>
      </c>
      <c r="AH8123" t="s">
        <v>44482</v>
      </c>
      <c r="AI8123">
        <v>21</v>
      </c>
      <c r="AJ8123" t="s">
        <v>52613</v>
      </c>
      <c r="AK8123">
        <v>787</v>
      </c>
      <c r="AL8123" t="s">
        <v>11314</v>
      </c>
      <c r="AQ8123" t="s">
        <v>40091</v>
      </c>
      <c r="AR8123" t="s">
        <v>40092</v>
      </c>
      <c r="AS8123">
        <v>0</v>
      </c>
      <c r="AT8123" t="s">
        <v>61</v>
      </c>
      <c r="AU8123" t="s">
        <v>13182</v>
      </c>
      <c r="AX8123">
        <v>56.964799589999998</v>
      </c>
      <c r="AY8123">
        <v>8.70019426</v>
      </c>
      <c r="AZ8123" t="s">
        <v>62</v>
      </c>
      <c r="BA8123">
        <v>1081</v>
      </c>
      <c r="BB8123" t="s">
        <v>1844</v>
      </c>
    </row>
    <row r="8124" spans="1:54" x14ac:dyDescent="0.25">
      <c r="A8124" s="1">
        <v>45200</v>
      </c>
      <c r="B8124">
        <v>785016</v>
      </c>
      <c r="C8124" t="s">
        <v>40093</v>
      </c>
      <c r="D8124">
        <v>7760</v>
      </c>
      <c r="E8124" t="s">
        <v>40021</v>
      </c>
      <c r="F8124" t="s">
        <v>40094</v>
      </c>
      <c r="G8124">
        <v>27188044</v>
      </c>
      <c r="H8124">
        <v>1009906394</v>
      </c>
      <c r="I8124" t="s">
        <v>40095</v>
      </c>
      <c r="J8124" t="s">
        <v>40024</v>
      </c>
      <c r="K8124" t="s">
        <v>40071</v>
      </c>
      <c r="L8124" t="s">
        <v>40096</v>
      </c>
      <c r="M8124">
        <v>1043</v>
      </c>
      <c r="N8124" t="s">
        <v>40097</v>
      </c>
      <c r="R8124" s="1">
        <v>45147</v>
      </c>
      <c r="S8124" t="s">
        <v>597</v>
      </c>
      <c r="W8124">
        <v>5</v>
      </c>
      <c r="X8124" t="s">
        <v>557</v>
      </c>
      <c r="Y8124">
        <v>1</v>
      </c>
      <c r="Z8124" t="s">
        <v>46545</v>
      </c>
      <c r="AA8124">
        <v>7</v>
      </c>
      <c r="AB8124">
        <v>200308</v>
      </c>
      <c r="AC8124">
        <v>121</v>
      </c>
      <c r="AD8124" t="s">
        <v>70</v>
      </c>
      <c r="AE8124">
        <v>1013</v>
      </c>
      <c r="AF8124" t="s">
        <v>558</v>
      </c>
      <c r="AG8124">
        <v>1</v>
      </c>
      <c r="AH8124" t="s">
        <v>44482</v>
      </c>
      <c r="AI8124">
        <v>21</v>
      </c>
      <c r="AJ8124" t="s">
        <v>52613</v>
      </c>
      <c r="AK8124">
        <v>787</v>
      </c>
      <c r="AL8124" t="s">
        <v>11314</v>
      </c>
      <c r="AQ8124" t="s">
        <v>40098</v>
      </c>
      <c r="AR8124" t="s">
        <v>40099</v>
      </c>
      <c r="AS8124">
        <v>0</v>
      </c>
      <c r="AT8124" t="s">
        <v>61</v>
      </c>
      <c r="AU8124" t="s">
        <v>40031</v>
      </c>
      <c r="AW8124" t="s">
        <v>40100</v>
      </c>
      <c r="AX8124">
        <v>56.70929057</v>
      </c>
      <c r="AY8124">
        <v>8.4107144500000004</v>
      </c>
      <c r="AZ8124" t="s">
        <v>62</v>
      </c>
      <c r="BA8124">
        <v>1081</v>
      </c>
      <c r="BB8124" t="s">
        <v>1844</v>
      </c>
    </row>
    <row r="8125" spans="1:54" x14ac:dyDescent="0.25">
      <c r="A8125" s="1">
        <v>45200</v>
      </c>
      <c r="B8125">
        <v>785200</v>
      </c>
      <c r="D8125">
        <v>7760</v>
      </c>
      <c r="E8125" t="s">
        <v>40021</v>
      </c>
      <c r="F8125" t="s">
        <v>52738</v>
      </c>
      <c r="G8125">
        <v>29189560</v>
      </c>
      <c r="I8125" t="s">
        <v>16666</v>
      </c>
      <c r="J8125" t="s">
        <v>40101</v>
      </c>
      <c r="K8125" t="s">
        <v>40102</v>
      </c>
      <c r="L8125" t="s">
        <v>21933</v>
      </c>
      <c r="M8125">
        <v>433</v>
      </c>
      <c r="N8125">
        <v>9</v>
      </c>
      <c r="R8125" s="1">
        <v>40939</v>
      </c>
      <c r="S8125" t="s">
        <v>56</v>
      </c>
      <c r="T8125">
        <v>787</v>
      </c>
      <c r="U8125" t="s">
        <v>11314</v>
      </c>
      <c r="V8125" s="1">
        <v>39083</v>
      </c>
      <c r="W8125">
        <v>2</v>
      </c>
      <c r="X8125" t="s">
        <v>57</v>
      </c>
      <c r="Y8125">
        <v>1</v>
      </c>
      <c r="Z8125" t="s">
        <v>46545</v>
      </c>
      <c r="AC8125">
        <v>932</v>
      </c>
      <c r="AD8125" t="s">
        <v>52637</v>
      </c>
      <c r="AE8125">
        <v>2021</v>
      </c>
      <c r="AF8125" t="s">
        <v>52637</v>
      </c>
      <c r="AG8125">
        <v>3</v>
      </c>
      <c r="AH8125" t="s">
        <v>81</v>
      </c>
      <c r="AI8125">
        <v>10</v>
      </c>
      <c r="AJ8125" t="s">
        <v>52638</v>
      </c>
      <c r="AK8125">
        <v>787</v>
      </c>
      <c r="AL8125" t="s">
        <v>11314</v>
      </c>
      <c r="AQ8125" t="s">
        <v>40103</v>
      </c>
      <c r="AS8125">
        <v>0</v>
      </c>
      <c r="AT8125" t="s">
        <v>61</v>
      </c>
      <c r="AU8125" t="s">
        <v>3889</v>
      </c>
      <c r="AZ8125" t="s">
        <v>62</v>
      </c>
      <c r="BA8125">
        <v>1081</v>
      </c>
      <c r="BB8125" t="s">
        <v>1844</v>
      </c>
    </row>
    <row r="8126" spans="1:54" x14ac:dyDescent="0.25">
      <c r="A8126" s="1">
        <v>45200</v>
      </c>
      <c r="B8126">
        <v>785210</v>
      </c>
      <c r="C8126" t="s">
        <v>40104</v>
      </c>
      <c r="D8126">
        <v>7700</v>
      </c>
      <c r="E8126" t="s">
        <v>11311</v>
      </c>
      <c r="F8126" t="s">
        <v>40105</v>
      </c>
      <c r="G8126">
        <v>29189560</v>
      </c>
      <c r="H8126">
        <v>1003371577</v>
      </c>
      <c r="I8126" t="s">
        <v>52066</v>
      </c>
      <c r="J8126">
        <v>97952313</v>
      </c>
      <c r="K8126" t="s">
        <v>40106</v>
      </c>
      <c r="L8126" t="s">
        <v>40107</v>
      </c>
      <c r="M8126">
        <v>6339</v>
      </c>
      <c r="N8126">
        <v>9</v>
      </c>
      <c r="R8126" s="1">
        <v>40939</v>
      </c>
      <c r="S8126" t="s">
        <v>56</v>
      </c>
      <c r="T8126">
        <v>787</v>
      </c>
      <c r="U8126" t="s">
        <v>11314</v>
      </c>
      <c r="V8126" s="1">
        <v>39083</v>
      </c>
      <c r="W8126">
        <v>2</v>
      </c>
      <c r="X8126" t="s">
        <v>57</v>
      </c>
      <c r="Y8126">
        <v>1</v>
      </c>
      <c r="Z8126" t="s">
        <v>46545</v>
      </c>
      <c r="AB8126">
        <v>198808</v>
      </c>
      <c r="AC8126">
        <v>125</v>
      </c>
      <c r="AD8126" t="s">
        <v>1344</v>
      </c>
      <c r="AE8126">
        <v>1014</v>
      </c>
      <c r="AF8126" t="s">
        <v>1352</v>
      </c>
      <c r="AG8126">
        <v>3</v>
      </c>
      <c r="AH8126" t="s">
        <v>81</v>
      </c>
      <c r="AI8126">
        <v>24</v>
      </c>
      <c r="AJ8126" t="s">
        <v>1344</v>
      </c>
      <c r="AK8126">
        <v>787</v>
      </c>
      <c r="AL8126" t="s">
        <v>11314</v>
      </c>
      <c r="AM8126">
        <v>2</v>
      </c>
      <c r="AN8126" t="s">
        <v>119</v>
      </c>
      <c r="AO8126">
        <v>787214</v>
      </c>
      <c r="AQ8126" t="s">
        <v>40108</v>
      </c>
      <c r="AR8126" t="s">
        <v>40109</v>
      </c>
      <c r="AS8126">
        <v>0</v>
      </c>
      <c r="AT8126" t="s">
        <v>61</v>
      </c>
      <c r="AU8126" t="s">
        <v>7274</v>
      </c>
      <c r="AZ8126" t="s">
        <v>62</v>
      </c>
      <c r="BA8126">
        <v>1081</v>
      </c>
      <c r="BB8126" t="s">
        <v>1844</v>
      </c>
    </row>
    <row r="8127" spans="1:54" x14ac:dyDescent="0.25">
      <c r="A8127" s="1">
        <v>45200</v>
      </c>
      <c r="B8127">
        <v>785211</v>
      </c>
      <c r="C8127" t="s">
        <v>40104</v>
      </c>
      <c r="D8127">
        <v>7760</v>
      </c>
      <c r="E8127" t="s">
        <v>40021</v>
      </c>
      <c r="F8127" t="s">
        <v>40110</v>
      </c>
      <c r="I8127" t="s">
        <v>52067</v>
      </c>
      <c r="K8127" t="s">
        <v>40111</v>
      </c>
      <c r="L8127" t="s">
        <v>40038</v>
      </c>
      <c r="R8127" s="1">
        <v>40162</v>
      </c>
      <c r="S8127" t="s">
        <v>80</v>
      </c>
      <c r="T8127">
        <v>787</v>
      </c>
      <c r="U8127" t="s">
        <v>11314</v>
      </c>
      <c r="V8127" s="1">
        <v>32295</v>
      </c>
      <c r="W8127">
        <v>2</v>
      </c>
      <c r="X8127" t="s">
        <v>57</v>
      </c>
      <c r="Y8127">
        <v>1</v>
      </c>
      <c r="Z8127" t="s">
        <v>46545</v>
      </c>
      <c r="AB8127">
        <v>197108</v>
      </c>
      <c r="AC8127">
        <v>125</v>
      </c>
      <c r="AD8127" t="s">
        <v>1344</v>
      </c>
      <c r="AE8127">
        <v>1014</v>
      </c>
      <c r="AF8127" t="s">
        <v>1352</v>
      </c>
      <c r="AG8127">
        <v>3</v>
      </c>
      <c r="AH8127" t="s">
        <v>81</v>
      </c>
      <c r="AI8127">
        <v>24</v>
      </c>
      <c r="AJ8127" t="s">
        <v>1344</v>
      </c>
      <c r="AK8127">
        <v>787</v>
      </c>
      <c r="AL8127" t="s">
        <v>11314</v>
      </c>
      <c r="AS8127">
        <v>0</v>
      </c>
      <c r="AT8127" t="s">
        <v>61</v>
      </c>
      <c r="AU8127" t="s">
        <v>40112</v>
      </c>
      <c r="AV8127" t="s">
        <v>40038</v>
      </c>
      <c r="AX8127">
        <v>56.756602237827302</v>
      </c>
      <c r="AY8127">
        <v>8.35936864826534</v>
      </c>
      <c r="AZ8127" t="s">
        <v>62</v>
      </c>
      <c r="BA8127">
        <v>1081</v>
      </c>
      <c r="BB8127" t="s">
        <v>1844</v>
      </c>
    </row>
    <row r="8128" spans="1:54" x14ac:dyDescent="0.25">
      <c r="A8128" s="1">
        <v>45200</v>
      </c>
      <c r="B8128">
        <v>785212</v>
      </c>
      <c r="C8128" t="s">
        <v>40113</v>
      </c>
      <c r="D8128">
        <v>7752</v>
      </c>
      <c r="E8128" t="s">
        <v>13296</v>
      </c>
      <c r="F8128" t="s">
        <v>40114</v>
      </c>
      <c r="I8128" t="s">
        <v>40115</v>
      </c>
      <c r="K8128" t="s">
        <v>40116</v>
      </c>
      <c r="L8128" t="s">
        <v>40044</v>
      </c>
      <c r="R8128" s="1">
        <v>40162</v>
      </c>
      <c r="S8128" t="s">
        <v>80</v>
      </c>
      <c r="T8128">
        <v>787</v>
      </c>
      <c r="U8128" t="s">
        <v>11314</v>
      </c>
      <c r="V8128" s="1">
        <v>32295</v>
      </c>
      <c r="W8128">
        <v>2</v>
      </c>
      <c r="X8128" t="s">
        <v>57</v>
      </c>
      <c r="Y8128">
        <v>1</v>
      </c>
      <c r="Z8128" t="s">
        <v>46545</v>
      </c>
      <c r="AB8128">
        <v>197108</v>
      </c>
      <c r="AC8128">
        <v>125</v>
      </c>
      <c r="AD8128" t="s">
        <v>1344</v>
      </c>
      <c r="AE8128">
        <v>1014</v>
      </c>
      <c r="AF8128" t="s">
        <v>1352</v>
      </c>
      <c r="AG8128">
        <v>3</v>
      </c>
      <c r="AH8128" t="s">
        <v>81</v>
      </c>
      <c r="AI8128">
        <v>24</v>
      </c>
      <c r="AJ8128" t="s">
        <v>1344</v>
      </c>
      <c r="AK8128">
        <v>787</v>
      </c>
      <c r="AL8128" t="s">
        <v>11314</v>
      </c>
      <c r="AS8128">
        <v>0</v>
      </c>
      <c r="AT8128" t="s">
        <v>61</v>
      </c>
      <c r="AU8128" t="s">
        <v>40117</v>
      </c>
      <c r="AV8128" t="s">
        <v>40044</v>
      </c>
      <c r="AZ8128" t="s">
        <v>62</v>
      </c>
      <c r="BA8128">
        <v>1081</v>
      </c>
      <c r="BB8128" t="s">
        <v>1844</v>
      </c>
    </row>
    <row r="8129" spans="1:54" x14ac:dyDescent="0.25">
      <c r="A8129" s="1">
        <v>45200</v>
      </c>
      <c r="B8129">
        <v>785213</v>
      </c>
      <c r="C8129" t="s">
        <v>40118</v>
      </c>
      <c r="D8129">
        <v>7770</v>
      </c>
      <c r="E8129" t="s">
        <v>40009</v>
      </c>
      <c r="F8129" t="s">
        <v>40119</v>
      </c>
      <c r="I8129" t="s">
        <v>52068</v>
      </c>
      <c r="K8129" t="s">
        <v>40054</v>
      </c>
      <c r="L8129" t="s">
        <v>40056</v>
      </c>
      <c r="R8129" s="1">
        <v>40162</v>
      </c>
      <c r="S8129" t="s">
        <v>80</v>
      </c>
      <c r="T8129">
        <v>787</v>
      </c>
      <c r="U8129" t="s">
        <v>11314</v>
      </c>
      <c r="V8129" s="1">
        <v>32295</v>
      </c>
      <c r="W8129">
        <v>2</v>
      </c>
      <c r="X8129" t="s">
        <v>57</v>
      </c>
      <c r="Y8129">
        <v>1</v>
      </c>
      <c r="Z8129" t="s">
        <v>46545</v>
      </c>
      <c r="AB8129">
        <v>197108</v>
      </c>
      <c r="AC8129">
        <v>125</v>
      </c>
      <c r="AD8129" t="s">
        <v>1344</v>
      </c>
      <c r="AE8129">
        <v>1014</v>
      </c>
      <c r="AF8129" t="s">
        <v>1352</v>
      </c>
      <c r="AG8129">
        <v>3</v>
      </c>
      <c r="AH8129" t="s">
        <v>81</v>
      </c>
      <c r="AI8129">
        <v>24</v>
      </c>
      <c r="AJ8129" t="s">
        <v>1344</v>
      </c>
      <c r="AK8129">
        <v>787</v>
      </c>
      <c r="AL8129" t="s">
        <v>11314</v>
      </c>
      <c r="AS8129">
        <v>0</v>
      </c>
      <c r="AT8129" t="s">
        <v>61</v>
      </c>
      <c r="AU8129" t="s">
        <v>40009</v>
      </c>
      <c r="AV8129" t="s">
        <v>40056</v>
      </c>
      <c r="AX8129">
        <v>56.786998968440699</v>
      </c>
      <c r="AY8129">
        <v>8.3399496084393601</v>
      </c>
      <c r="AZ8129" t="s">
        <v>62</v>
      </c>
      <c r="BA8129">
        <v>1081</v>
      </c>
      <c r="BB8129" t="s">
        <v>1844</v>
      </c>
    </row>
    <row r="8130" spans="1:54" x14ac:dyDescent="0.25">
      <c r="A8130" s="1">
        <v>45200</v>
      </c>
      <c r="B8130">
        <v>785247</v>
      </c>
      <c r="C8130" t="s">
        <v>40120</v>
      </c>
      <c r="D8130">
        <v>7760</v>
      </c>
      <c r="E8130" t="s">
        <v>40021</v>
      </c>
      <c r="F8130" t="s">
        <v>40121</v>
      </c>
      <c r="G8130">
        <v>29553572</v>
      </c>
      <c r="H8130">
        <v>1003367971</v>
      </c>
      <c r="I8130" t="s">
        <v>40122</v>
      </c>
      <c r="K8130" t="s">
        <v>39509</v>
      </c>
      <c r="L8130" t="s">
        <v>40123</v>
      </c>
      <c r="M8130">
        <v>406</v>
      </c>
      <c r="N8130">
        <v>21</v>
      </c>
      <c r="R8130" s="1">
        <v>43794</v>
      </c>
      <c r="S8130" t="s">
        <v>56</v>
      </c>
      <c r="W8130">
        <v>4</v>
      </c>
      <c r="X8130" t="s">
        <v>725</v>
      </c>
      <c r="Y8130">
        <v>1</v>
      </c>
      <c r="Z8130" t="s">
        <v>46545</v>
      </c>
      <c r="AB8130">
        <v>200208</v>
      </c>
      <c r="AC8130">
        <v>137</v>
      </c>
      <c r="AD8130" t="s">
        <v>1410</v>
      </c>
      <c r="AE8130">
        <v>1053</v>
      </c>
      <c r="AF8130" t="s">
        <v>1410</v>
      </c>
      <c r="AG8130">
        <v>1</v>
      </c>
      <c r="AH8130" t="s">
        <v>44482</v>
      </c>
      <c r="AI8130">
        <v>30</v>
      </c>
      <c r="AJ8130" t="s">
        <v>1402</v>
      </c>
      <c r="AK8130">
        <v>787</v>
      </c>
      <c r="AL8130" t="s">
        <v>11314</v>
      </c>
      <c r="AP8130">
        <v>787248</v>
      </c>
      <c r="AQ8130" t="s">
        <v>39511</v>
      </c>
      <c r="AR8130" t="s">
        <v>39512</v>
      </c>
      <c r="AS8130">
        <v>2</v>
      </c>
      <c r="AT8130" t="s">
        <v>1413</v>
      </c>
      <c r="AU8130" t="s">
        <v>11778</v>
      </c>
      <c r="AX8130">
        <v>56.755417950000002</v>
      </c>
      <c r="AY8130">
        <v>8.4181100900000008</v>
      </c>
      <c r="AZ8130" t="s">
        <v>62</v>
      </c>
      <c r="BA8130">
        <v>1081</v>
      </c>
      <c r="BB8130" t="s">
        <v>1844</v>
      </c>
    </row>
    <row r="8131" spans="1:54" x14ac:dyDescent="0.25">
      <c r="A8131" s="1">
        <v>45200</v>
      </c>
      <c r="B8131">
        <v>785300</v>
      </c>
      <c r="C8131" t="s">
        <v>46397</v>
      </c>
      <c r="D8131">
        <v>7755</v>
      </c>
      <c r="E8131" t="s">
        <v>40014</v>
      </c>
      <c r="F8131" t="s">
        <v>46398</v>
      </c>
      <c r="G8131">
        <v>81361118</v>
      </c>
      <c r="H8131">
        <v>1002620138</v>
      </c>
      <c r="I8131" t="s">
        <v>40124</v>
      </c>
      <c r="J8131" t="s">
        <v>40125</v>
      </c>
      <c r="K8131" t="s">
        <v>40126</v>
      </c>
      <c r="L8131" t="s">
        <v>54275</v>
      </c>
      <c r="M8131">
        <v>312</v>
      </c>
      <c r="N8131">
        <v>59</v>
      </c>
      <c r="R8131" s="1">
        <v>42913</v>
      </c>
      <c r="S8131" t="s">
        <v>56</v>
      </c>
      <c r="V8131" s="1">
        <v>42551</v>
      </c>
      <c r="W8131">
        <v>5</v>
      </c>
      <c r="X8131" t="s">
        <v>557</v>
      </c>
      <c r="Y8131">
        <v>1</v>
      </c>
      <c r="Z8131" t="s">
        <v>46545</v>
      </c>
      <c r="AB8131">
        <v>197708</v>
      </c>
      <c r="AC8131">
        <v>123</v>
      </c>
      <c r="AD8131" t="s">
        <v>1507</v>
      </c>
      <c r="AE8131">
        <v>1011</v>
      </c>
      <c r="AF8131" t="s">
        <v>1507</v>
      </c>
      <c r="AG8131">
        <v>5</v>
      </c>
      <c r="AH8131" t="s">
        <v>1589</v>
      </c>
      <c r="AI8131">
        <v>80</v>
      </c>
      <c r="AJ8131" t="s">
        <v>1507</v>
      </c>
      <c r="AK8131">
        <v>787</v>
      </c>
      <c r="AL8131" t="s">
        <v>11314</v>
      </c>
      <c r="AQ8131" t="s">
        <v>40127</v>
      </c>
      <c r="AR8131" t="s">
        <v>40128</v>
      </c>
      <c r="AS8131">
        <v>0</v>
      </c>
      <c r="AT8131" t="s">
        <v>61</v>
      </c>
      <c r="AU8131" t="s">
        <v>54276</v>
      </c>
      <c r="AX8131">
        <v>56.852176030000003</v>
      </c>
      <c r="AY8131">
        <v>8.3642682199999996</v>
      </c>
      <c r="AZ8131" t="s">
        <v>62</v>
      </c>
      <c r="BA8131">
        <v>1081</v>
      </c>
      <c r="BB8131" t="s">
        <v>1844</v>
      </c>
    </row>
    <row r="8132" spans="1:54" x14ac:dyDescent="0.25">
      <c r="A8132" s="1">
        <v>45200</v>
      </c>
      <c r="B8132">
        <v>785301</v>
      </c>
      <c r="C8132" t="s">
        <v>40129</v>
      </c>
      <c r="D8132">
        <v>7752</v>
      </c>
      <c r="E8132" t="s">
        <v>13296</v>
      </c>
      <c r="F8132" t="s">
        <v>46399</v>
      </c>
      <c r="G8132">
        <v>61958118</v>
      </c>
      <c r="H8132">
        <v>1002144100</v>
      </c>
      <c r="I8132" t="s">
        <v>46400</v>
      </c>
      <c r="J8132" t="s">
        <v>40130</v>
      </c>
      <c r="K8132" t="s">
        <v>40131</v>
      </c>
      <c r="L8132" t="s">
        <v>52069</v>
      </c>
      <c r="M8132">
        <v>933</v>
      </c>
      <c r="N8132">
        <v>15</v>
      </c>
      <c r="R8132" s="1">
        <v>42982</v>
      </c>
      <c r="S8132" t="s">
        <v>56</v>
      </c>
      <c r="W8132">
        <v>5</v>
      </c>
      <c r="X8132" t="s">
        <v>557</v>
      </c>
      <c r="Y8132">
        <v>1</v>
      </c>
      <c r="Z8132" t="s">
        <v>46545</v>
      </c>
      <c r="AA8132">
        <v>10</v>
      </c>
      <c r="AB8132">
        <v>198008</v>
      </c>
      <c r="AC8132">
        <v>123</v>
      </c>
      <c r="AD8132" t="s">
        <v>1507</v>
      </c>
      <c r="AE8132">
        <v>1011</v>
      </c>
      <c r="AF8132" t="s">
        <v>1507</v>
      </c>
      <c r="AG8132">
        <v>1</v>
      </c>
      <c r="AH8132" t="s">
        <v>44482</v>
      </c>
      <c r="AI8132">
        <v>80</v>
      </c>
      <c r="AJ8132" t="s">
        <v>1507</v>
      </c>
      <c r="AK8132">
        <v>787</v>
      </c>
      <c r="AL8132" t="s">
        <v>11314</v>
      </c>
      <c r="AQ8132" t="s">
        <v>40132</v>
      </c>
      <c r="AR8132" t="s">
        <v>40133</v>
      </c>
      <c r="AS8132">
        <v>0</v>
      </c>
      <c r="AT8132" t="s">
        <v>61</v>
      </c>
      <c r="AU8132" t="s">
        <v>52070</v>
      </c>
      <c r="AX8132">
        <v>56.836488580000001</v>
      </c>
      <c r="AY8132">
        <v>8.5715308500000003</v>
      </c>
      <c r="AZ8132" t="s">
        <v>62</v>
      </c>
      <c r="BA8132">
        <v>1081</v>
      </c>
      <c r="BB8132" t="s">
        <v>1844</v>
      </c>
    </row>
    <row r="8133" spans="1:54" x14ac:dyDescent="0.25">
      <c r="A8133" s="1">
        <v>45200</v>
      </c>
      <c r="B8133">
        <v>785302</v>
      </c>
      <c r="C8133" t="s">
        <v>40134</v>
      </c>
      <c r="D8133">
        <v>7755</v>
      </c>
      <c r="E8133" t="s">
        <v>40014</v>
      </c>
      <c r="F8133" t="s">
        <v>52071</v>
      </c>
      <c r="I8133" t="s">
        <v>52072</v>
      </c>
      <c r="K8133" t="s">
        <v>40135</v>
      </c>
      <c r="L8133" t="s">
        <v>52073</v>
      </c>
      <c r="M8133">
        <v>571</v>
      </c>
      <c r="N8133">
        <v>71</v>
      </c>
      <c r="R8133" s="1">
        <v>40162</v>
      </c>
      <c r="S8133" t="s">
        <v>80</v>
      </c>
      <c r="V8133" s="1">
        <v>31564</v>
      </c>
      <c r="W8133">
        <v>5</v>
      </c>
      <c r="X8133" t="s">
        <v>557</v>
      </c>
      <c r="Y8133">
        <v>1</v>
      </c>
      <c r="Z8133" t="s">
        <v>46545</v>
      </c>
      <c r="AB8133">
        <v>198502</v>
      </c>
      <c r="AC8133">
        <v>141</v>
      </c>
      <c r="AD8133" t="s">
        <v>46688</v>
      </c>
      <c r="AE8133">
        <v>1022</v>
      </c>
      <c r="AF8133" t="s">
        <v>46688</v>
      </c>
      <c r="AG8133">
        <v>3</v>
      </c>
      <c r="AH8133" t="s">
        <v>81</v>
      </c>
      <c r="AI8133">
        <v>84</v>
      </c>
      <c r="AJ8133" t="s">
        <v>46689</v>
      </c>
      <c r="AK8133">
        <v>787</v>
      </c>
      <c r="AL8133" t="s">
        <v>11314</v>
      </c>
      <c r="AS8133">
        <v>0</v>
      </c>
      <c r="AT8133" t="s">
        <v>61</v>
      </c>
      <c r="AU8133" t="s">
        <v>52074</v>
      </c>
      <c r="AX8133">
        <v>56.819933772768799</v>
      </c>
      <c r="AY8133">
        <v>8.3561979530574693</v>
      </c>
      <c r="AZ8133" t="s">
        <v>62</v>
      </c>
      <c r="BA8133">
        <v>1081</v>
      </c>
      <c r="BB8133" t="s">
        <v>1844</v>
      </c>
    </row>
    <row r="8134" spans="1:54" x14ac:dyDescent="0.25">
      <c r="A8134" s="1">
        <v>45200</v>
      </c>
      <c r="B8134">
        <v>785350</v>
      </c>
      <c r="C8134" t="s">
        <v>40136</v>
      </c>
      <c r="D8134">
        <v>7700</v>
      </c>
      <c r="E8134" t="s">
        <v>11311</v>
      </c>
      <c r="F8134" t="s">
        <v>40136</v>
      </c>
      <c r="G8134">
        <v>39815435</v>
      </c>
      <c r="H8134">
        <v>1023903306</v>
      </c>
      <c r="I8134" t="s">
        <v>12150</v>
      </c>
      <c r="J8134" t="s">
        <v>40137</v>
      </c>
      <c r="K8134" t="s">
        <v>40138</v>
      </c>
      <c r="L8134" t="s">
        <v>40139</v>
      </c>
      <c r="M8134">
        <v>4042</v>
      </c>
      <c r="N8134">
        <v>121</v>
      </c>
      <c r="R8134" s="1">
        <v>44650</v>
      </c>
      <c r="S8134" t="s">
        <v>56</v>
      </c>
      <c r="W8134">
        <v>4</v>
      </c>
      <c r="X8134" t="s">
        <v>725</v>
      </c>
      <c r="Y8134">
        <v>1</v>
      </c>
      <c r="Z8134" t="s">
        <v>46545</v>
      </c>
      <c r="AB8134">
        <v>199106</v>
      </c>
      <c r="AC8134">
        <v>149</v>
      </c>
      <c r="AD8134" t="s">
        <v>1085</v>
      </c>
      <c r="AE8134">
        <v>1027</v>
      </c>
      <c r="AF8134" t="s">
        <v>1543</v>
      </c>
      <c r="AG8134">
        <v>1</v>
      </c>
      <c r="AH8134" t="s">
        <v>44482</v>
      </c>
      <c r="AI8134">
        <v>85</v>
      </c>
      <c r="AJ8134" t="s">
        <v>1428</v>
      </c>
      <c r="AK8134">
        <v>787</v>
      </c>
      <c r="AL8134" t="s">
        <v>11314</v>
      </c>
      <c r="AP8134">
        <v>281028</v>
      </c>
      <c r="AQ8134" t="s">
        <v>12153</v>
      </c>
      <c r="AR8134" t="s">
        <v>12154</v>
      </c>
      <c r="AS8134">
        <v>2</v>
      </c>
      <c r="AT8134" t="s">
        <v>1413</v>
      </c>
      <c r="AU8134" t="s">
        <v>13182</v>
      </c>
      <c r="AX8134">
        <v>56.96505638</v>
      </c>
      <c r="AY8134">
        <v>8.7046302000000004</v>
      </c>
      <c r="AZ8134" t="s">
        <v>62</v>
      </c>
      <c r="BA8134">
        <v>1081</v>
      </c>
      <c r="BB8134" t="s">
        <v>1844</v>
      </c>
    </row>
    <row r="8135" spans="1:54" x14ac:dyDescent="0.25">
      <c r="A8135" s="1">
        <v>45200</v>
      </c>
      <c r="B8135">
        <v>785375</v>
      </c>
      <c r="C8135" t="s">
        <v>40140</v>
      </c>
      <c r="D8135">
        <v>7760</v>
      </c>
      <c r="E8135" t="s">
        <v>40021</v>
      </c>
      <c r="F8135" t="s">
        <v>52075</v>
      </c>
      <c r="I8135" t="s">
        <v>52076</v>
      </c>
      <c r="J8135" t="s">
        <v>40141</v>
      </c>
      <c r="K8135" t="s">
        <v>40142</v>
      </c>
      <c r="L8135" t="s">
        <v>40123</v>
      </c>
      <c r="M8135">
        <v>406</v>
      </c>
      <c r="N8135">
        <v>21</v>
      </c>
      <c r="R8135" s="1">
        <v>40162</v>
      </c>
      <c r="S8135" t="s">
        <v>80</v>
      </c>
      <c r="V8135" s="1">
        <v>35977</v>
      </c>
      <c r="W8135">
        <v>5</v>
      </c>
      <c r="X8135" t="s">
        <v>557</v>
      </c>
      <c r="Y8135">
        <v>1</v>
      </c>
      <c r="Z8135" t="s">
        <v>46545</v>
      </c>
      <c r="AB8135">
        <v>199502</v>
      </c>
      <c r="AC8135">
        <v>147</v>
      </c>
      <c r="AD8135" t="s">
        <v>46697</v>
      </c>
      <c r="AE8135">
        <v>1021</v>
      </c>
      <c r="AF8135" t="s">
        <v>46697</v>
      </c>
      <c r="AG8135">
        <v>3</v>
      </c>
      <c r="AH8135" t="s">
        <v>81</v>
      </c>
      <c r="AI8135">
        <v>86</v>
      </c>
      <c r="AJ8135" t="s">
        <v>46697</v>
      </c>
      <c r="AK8135">
        <v>787</v>
      </c>
      <c r="AL8135" t="s">
        <v>11314</v>
      </c>
      <c r="AS8135">
        <v>0</v>
      </c>
      <c r="AT8135" t="s">
        <v>61</v>
      </c>
      <c r="AU8135" t="s">
        <v>11778</v>
      </c>
      <c r="AX8135">
        <v>56.755417942216297</v>
      </c>
      <c r="AY8135">
        <v>8.4181100872231092</v>
      </c>
      <c r="AZ8135" t="s">
        <v>62</v>
      </c>
      <c r="BA8135">
        <v>1081</v>
      </c>
      <c r="BB8135" t="s">
        <v>1844</v>
      </c>
    </row>
    <row r="8136" spans="1:54" x14ac:dyDescent="0.25">
      <c r="A8136" s="1">
        <v>45200</v>
      </c>
      <c r="B8136">
        <v>785401</v>
      </c>
      <c r="C8136" t="s">
        <v>40143</v>
      </c>
      <c r="D8136">
        <v>7770</v>
      </c>
      <c r="E8136" t="s">
        <v>40009</v>
      </c>
      <c r="F8136" t="s">
        <v>40144</v>
      </c>
      <c r="G8136">
        <v>63239011</v>
      </c>
      <c r="H8136">
        <v>1002167031</v>
      </c>
      <c r="I8136" t="s">
        <v>46401</v>
      </c>
      <c r="J8136" t="s">
        <v>40145</v>
      </c>
      <c r="K8136" t="s">
        <v>40146</v>
      </c>
      <c r="L8136" t="s">
        <v>52077</v>
      </c>
      <c r="M8136">
        <v>752</v>
      </c>
      <c r="N8136">
        <v>1</v>
      </c>
      <c r="R8136" s="1">
        <v>43794</v>
      </c>
      <c r="S8136" t="s">
        <v>80</v>
      </c>
      <c r="W8136">
        <v>4</v>
      </c>
      <c r="X8136" t="s">
        <v>725</v>
      </c>
      <c r="Y8136">
        <v>0</v>
      </c>
      <c r="Z8136" t="s">
        <v>54560</v>
      </c>
      <c r="AB8136">
        <v>198005</v>
      </c>
      <c r="AC8136">
        <v>223</v>
      </c>
      <c r="AD8136" t="s">
        <v>9820</v>
      </c>
      <c r="AE8136">
        <v>1084</v>
      </c>
      <c r="AF8136" t="s">
        <v>1825</v>
      </c>
      <c r="AG8136">
        <v>2</v>
      </c>
      <c r="AH8136" t="s">
        <v>44524</v>
      </c>
      <c r="AI8136">
        <v>99</v>
      </c>
      <c r="AJ8136" t="s">
        <v>54511</v>
      </c>
      <c r="AK8136">
        <v>787</v>
      </c>
      <c r="AL8136" t="s">
        <v>11314</v>
      </c>
      <c r="AQ8136" t="s">
        <v>40147</v>
      </c>
      <c r="AR8136" t="s">
        <v>40148</v>
      </c>
      <c r="AS8136">
        <v>0</v>
      </c>
      <c r="AT8136" t="s">
        <v>61</v>
      </c>
      <c r="AU8136" t="s">
        <v>52078</v>
      </c>
      <c r="AX8136">
        <v>56.762343649999998</v>
      </c>
      <c r="AY8136">
        <v>8.3180188299999998</v>
      </c>
      <c r="AZ8136" t="s">
        <v>62</v>
      </c>
      <c r="BA8136">
        <v>1081</v>
      </c>
      <c r="BB8136" t="s">
        <v>1844</v>
      </c>
    </row>
    <row r="8137" spans="1:54" x14ac:dyDescent="0.25">
      <c r="A8137" s="1">
        <v>45200</v>
      </c>
      <c r="B8137">
        <v>787000</v>
      </c>
      <c r="C8137" t="s">
        <v>11314</v>
      </c>
      <c r="D8137">
        <v>7700</v>
      </c>
      <c r="E8137" t="s">
        <v>11311</v>
      </c>
      <c r="F8137" t="s">
        <v>11314</v>
      </c>
      <c r="G8137">
        <v>29189560</v>
      </c>
      <c r="K8137" t="s">
        <v>40149</v>
      </c>
      <c r="L8137" t="s">
        <v>54277</v>
      </c>
      <c r="M8137">
        <v>377</v>
      </c>
      <c r="N8137">
        <v>30</v>
      </c>
      <c r="R8137" s="1">
        <v>43794</v>
      </c>
      <c r="S8137" t="s">
        <v>80</v>
      </c>
      <c r="T8137">
        <v>787</v>
      </c>
      <c r="U8137" t="s">
        <v>11314</v>
      </c>
      <c r="W8137">
        <v>2</v>
      </c>
      <c r="X8137" t="s">
        <v>57</v>
      </c>
      <c r="Y8137">
        <v>5</v>
      </c>
      <c r="Z8137" t="s">
        <v>54458</v>
      </c>
      <c r="AB8137">
        <v>200701</v>
      </c>
      <c r="AC8137">
        <v>923</v>
      </c>
      <c r="AD8137" t="s">
        <v>58</v>
      </c>
      <c r="AE8137">
        <v>2013</v>
      </c>
      <c r="AF8137" t="s">
        <v>58</v>
      </c>
      <c r="AG8137">
        <v>1</v>
      </c>
      <c r="AH8137" t="s">
        <v>44482</v>
      </c>
      <c r="AI8137">
        <v>99</v>
      </c>
      <c r="AJ8137" t="s">
        <v>54511</v>
      </c>
      <c r="AK8137">
        <v>787</v>
      </c>
      <c r="AL8137" t="s">
        <v>11314</v>
      </c>
      <c r="AQ8137" t="s">
        <v>40150</v>
      </c>
      <c r="AR8137" t="s">
        <v>15975</v>
      </c>
      <c r="AS8137">
        <v>0</v>
      </c>
      <c r="AT8137" t="s">
        <v>61</v>
      </c>
      <c r="AU8137" t="s">
        <v>24083</v>
      </c>
      <c r="AV8137" t="s">
        <v>52612</v>
      </c>
      <c r="AX8137">
        <v>56.952893750000001</v>
      </c>
      <c r="AY8137">
        <v>8.6913805600000007</v>
      </c>
      <c r="AZ8137" t="s">
        <v>62</v>
      </c>
      <c r="BA8137">
        <v>1081</v>
      </c>
      <c r="BB8137" t="s">
        <v>1844</v>
      </c>
    </row>
    <row r="8138" spans="1:54" x14ac:dyDescent="0.25">
      <c r="A8138" s="1">
        <v>45200</v>
      </c>
      <c r="B8138">
        <v>787001</v>
      </c>
      <c r="C8138" t="s">
        <v>40151</v>
      </c>
      <c r="D8138">
        <v>7700</v>
      </c>
      <c r="E8138" t="s">
        <v>11311</v>
      </c>
      <c r="F8138" t="s">
        <v>40152</v>
      </c>
      <c r="G8138">
        <v>29189560</v>
      </c>
      <c r="H8138">
        <v>1003372263</v>
      </c>
      <c r="I8138" t="s">
        <v>40153</v>
      </c>
      <c r="J8138" t="s">
        <v>40154</v>
      </c>
      <c r="K8138" t="s">
        <v>40155</v>
      </c>
      <c r="L8138" t="s">
        <v>45224</v>
      </c>
      <c r="M8138">
        <v>2729</v>
      </c>
      <c r="N8138">
        <v>9</v>
      </c>
      <c r="R8138" s="1">
        <v>42681</v>
      </c>
      <c r="S8138" t="s">
        <v>56</v>
      </c>
      <c r="T8138">
        <v>787</v>
      </c>
      <c r="U8138" t="s">
        <v>11314</v>
      </c>
      <c r="V8138" s="1">
        <v>42582</v>
      </c>
      <c r="W8138">
        <v>2</v>
      </c>
      <c r="X8138" t="s">
        <v>57</v>
      </c>
      <c r="Y8138">
        <v>1</v>
      </c>
      <c r="Z8138" t="s">
        <v>46545</v>
      </c>
      <c r="AA8138">
        <v>6</v>
      </c>
      <c r="AB8138">
        <v>196008</v>
      </c>
      <c r="AC8138">
        <v>121</v>
      </c>
      <c r="AD8138" t="s">
        <v>70</v>
      </c>
      <c r="AE8138">
        <v>1012</v>
      </c>
      <c r="AF8138" t="s">
        <v>71</v>
      </c>
      <c r="AG8138">
        <v>3</v>
      </c>
      <c r="AH8138" t="s">
        <v>81</v>
      </c>
      <c r="AI8138">
        <v>22</v>
      </c>
      <c r="AJ8138" t="s">
        <v>52628</v>
      </c>
      <c r="AK8138">
        <v>787</v>
      </c>
      <c r="AL8138" t="s">
        <v>11314</v>
      </c>
      <c r="AQ8138" t="s">
        <v>40156</v>
      </c>
      <c r="AR8138" t="s">
        <v>40157</v>
      </c>
      <c r="AS8138">
        <v>0</v>
      </c>
      <c r="AT8138" t="s">
        <v>61</v>
      </c>
      <c r="AU8138" t="s">
        <v>45225</v>
      </c>
      <c r="AX8138">
        <v>57.013915863739101</v>
      </c>
      <c r="AY8138">
        <v>8.7297337074240406</v>
      </c>
      <c r="AZ8138" t="s">
        <v>62</v>
      </c>
      <c r="BA8138">
        <v>1081</v>
      </c>
      <c r="BB8138" t="s">
        <v>1844</v>
      </c>
    </row>
    <row r="8139" spans="1:54" x14ac:dyDescent="0.25">
      <c r="A8139" s="1">
        <v>45200</v>
      </c>
      <c r="B8139">
        <v>787002</v>
      </c>
      <c r="C8139" t="s">
        <v>46402</v>
      </c>
      <c r="D8139">
        <v>7700</v>
      </c>
      <c r="E8139" t="s">
        <v>11311</v>
      </c>
      <c r="F8139" t="s">
        <v>55214</v>
      </c>
      <c r="G8139">
        <v>29189560</v>
      </c>
      <c r="H8139">
        <v>1003372718</v>
      </c>
      <c r="I8139" t="s">
        <v>18034</v>
      </c>
      <c r="J8139" t="s">
        <v>40158</v>
      </c>
      <c r="K8139" t="s">
        <v>18035</v>
      </c>
      <c r="L8139" t="s">
        <v>40159</v>
      </c>
      <c r="M8139">
        <v>8955</v>
      </c>
      <c r="N8139">
        <v>1</v>
      </c>
      <c r="R8139" s="1">
        <v>44844</v>
      </c>
      <c r="S8139" t="s">
        <v>56</v>
      </c>
      <c r="T8139">
        <v>787</v>
      </c>
      <c r="U8139" t="s">
        <v>11314</v>
      </c>
      <c r="W8139">
        <v>2</v>
      </c>
      <c r="X8139" t="s">
        <v>57</v>
      </c>
      <c r="Y8139">
        <v>1</v>
      </c>
      <c r="Z8139" t="s">
        <v>46545</v>
      </c>
      <c r="AA8139">
        <v>6</v>
      </c>
      <c r="AB8139">
        <v>196201</v>
      </c>
      <c r="AC8139">
        <v>121</v>
      </c>
      <c r="AD8139" t="s">
        <v>70</v>
      </c>
      <c r="AE8139">
        <v>1012</v>
      </c>
      <c r="AF8139" t="s">
        <v>71</v>
      </c>
      <c r="AG8139">
        <v>1</v>
      </c>
      <c r="AH8139" t="s">
        <v>44482</v>
      </c>
      <c r="AI8139">
        <v>22</v>
      </c>
      <c r="AJ8139" t="s">
        <v>52628</v>
      </c>
      <c r="AK8139">
        <v>787</v>
      </c>
      <c r="AL8139" t="s">
        <v>11314</v>
      </c>
      <c r="AP8139">
        <v>787016</v>
      </c>
      <c r="AQ8139" t="s">
        <v>18037</v>
      </c>
      <c r="AR8139" t="s">
        <v>18038</v>
      </c>
      <c r="AS8139">
        <v>2</v>
      </c>
      <c r="AT8139" t="s">
        <v>1413</v>
      </c>
      <c r="AU8139" t="s">
        <v>17697</v>
      </c>
      <c r="AX8139">
        <v>57.02890112</v>
      </c>
      <c r="AY8139">
        <v>8.84171117</v>
      </c>
      <c r="AZ8139" t="s">
        <v>62</v>
      </c>
      <c r="BA8139">
        <v>1081</v>
      </c>
      <c r="BB8139" t="s">
        <v>1844</v>
      </c>
    </row>
    <row r="8140" spans="1:54" x14ac:dyDescent="0.25">
      <c r="A8140" s="1">
        <v>45200</v>
      </c>
      <c r="B8140">
        <v>787003</v>
      </c>
      <c r="C8140" t="s">
        <v>40160</v>
      </c>
      <c r="D8140">
        <v>7700</v>
      </c>
      <c r="E8140" t="s">
        <v>11311</v>
      </c>
      <c r="F8140" t="s">
        <v>40161</v>
      </c>
      <c r="G8140">
        <v>29189560</v>
      </c>
      <c r="H8140">
        <v>1003372676</v>
      </c>
      <c r="I8140" t="s">
        <v>50476</v>
      </c>
      <c r="J8140" t="s">
        <v>40162</v>
      </c>
      <c r="K8140" t="s">
        <v>40163</v>
      </c>
      <c r="L8140" t="s">
        <v>48892</v>
      </c>
      <c r="M8140">
        <v>9290</v>
      </c>
      <c r="N8140">
        <v>168</v>
      </c>
      <c r="R8140" s="1">
        <v>40732</v>
      </c>
      <c r="S8140" t="s">
        <v>56</v>
      </c>
      <c r="T8140">
        <v>787</v>
      </c>
      <c r="U8140" t="s">
        <v>11314</v>
      </c>
      <c r="V8140" s="1">
        <v>40755</v>
      </c>
      <c r="W8140">
        <v>2</v>
      </c>
      <c r="X8140" t="s">
        <v>57</v>
      </c>
      <c r="Y8140">
        <v>1</v>
      </c>
      <c r="Z8140" t="s">
        <v>46545</v>
      </c>
      <c r="AA8140">
        <v>6</v>
      </c>
      <c r="AC8140">
        <v>121</v>
      </c>
      <c r="AD8140" t="s">
        <v>70</v>
      </c>
      <c r="AE8140">
        <v>1012</v>
      </c>
      <c r="AF8140" t="s">
        <v>71</v>
      </c>
      <c r="AG8140">
        <v>3</v>
      </c>
      <c r="AH8140" t="s">
        <v>81</v>
      </c>
      <c r="AI8140">
        <v>22</v>
      </c>
      <c r="AJ8140" t="s">
        <v>52628</v>
      </c>
      <c r="AK8140">
        <v>787</v>
      </c>
      <c r="AL8140" t="s">
        <v>11314</v>
      </c>
      <c r="AQ8140" t="s">
        <v>40164</v>
      </c>
      <c r="AR8140" t="s">
        <v>40165</v>
      </c>
      <c r="AS8140">
        <v>0</v>
      </c>
      <c r="AT8140" t="s">
        <v>61</v>
      </c>
      <c r="AU8140" t="s">
        <v>48893</v>
      </c>
      <c r="AX8140">
        <v>56.927360506040898</v>
      </c>
      <c r="AY8140">
        <v>8.5062264802923906</v>
      </c>
      <c r="AZ8140" t="s">
        <v>62</v>
      </c>
      <c r="BA8140">
        <v>1081</v>
      </c>
      <c r="BB8140" t="s">
        <v>1844</v>
      </c>
    </row>
    <row r="8141" spans="1:54" x14ac:dyDescent="0.25">
      <c r="A8141" s="1">
        <v>45200</v>
      </c>
      <c r="B8141">
        <v>787004</v>
      </c>
      <c r="C8141" t="s">
        <v>40166</v>
      </c>
      <c r="D8141">
        <v>7700</v>
      </c>
      <c r="E8141" t="s">
        <v>11311</v>
      </c>
      <c r="F8141" t="s">
        <v>40167</v>
      </c>
      <c r="G8141">
        <v>29189560</v>
      </c>
      <c r="H8141">
        <v>1003372159</v>
      </c>
      <c r="I8141" t="s">
        <v>40168</v>
      </c>
      <c r="J8141" t="s">
        <v>40169</v>
      </c>
      <c r="K8141" t="s">
        <v>40170</v>
      </c>
      <c r="L8141" t="s">
        <v>40171</v>
      </c>
      <c r="M8141">
        <v>3586</v>
      </c>
      <c r="N8141">
        <v>25</v>
      </c>
      <c r="R8141" s="1">
        <v>43945</v>
      </c>
      <c r="S8141" t="s">
        <v>56</v>
      </c>
      <c r="T8141">
        <v>787</v>
      </c>
      <c r="U8141" t="s">
        <v>11314</v>
      </c>
      <c r="W8141">
        <v>2</v>
      </c>
      <c r="X8141" t="s">
        <v>57</v>
      </c>
      <c r="Y8141">
        <v>1</v>
      </c>
      <c r="Z8141" t="s">
        <v>46545</v>
      </c>
      <c r="AA8141">
        <v>6</v>
      </c>
      <c r="AB8141">
        <v>195801</v>
      </c>
      <c r="AC8141">
        <v>121</v>
      </c>
      <c r="AD8141" t="s">
        <v>70</v>
      </c>
      <c r="AE8141">
        <v>1012</v>
      </c>
      <c r="AF8141" t="s">
        <v>71</v>
      </c>
      <c r="AG8141">
        <v>1</v>
      </c>
      <c r="AH8141" t="s">
        <v>44482</v>
      </c>
      <c r="AI8141">
        <v>22</v>
      </c>
      <c r="AJ8141" t="s">
        <v>52628</v>
      </c>
      <c r="AK8141">
        <v>787</v>
      </c>
      <c r="AL8141" t="s">
        <v>11314</v>
      </c>
      <c r="AQ8141" t="s">
        <v>40172</v>
      </c>
      <c r="AR8141" t="s">
        <v>40173</v>
      </c>
      <c r="AS8141">
        <v>0</v>
      </c>
      <c r="AT8141" t="s">
        <v>61</v>
      </c>
      <c r="AU8141" t="s">
        <v>34254</v>
      </c>
      <c r="AW8141" t="s">
        <v>40174</v>
      </c>
      <c r="AX8141">
        <v>57.023121580000002</v>
      </c>
      <c r="AY8141">
        <v>8.6705836000000005</v>
      </c>
      <c r="AZ8141" t="s">
        <v>62</v>
      </c>
      <c r="BA8141">
        <v>1081</v>
      </c>
      <c r="BB8141" t="s">
        <v>1844</v>
      </c>
    </row>
    <row r="8142" spans="1:54" x14ac:dyDescent="0.25">
      <c r="A8142" s="1">
        <v>45200</v>
      </c>
      <c r="B8142">
        <v>787005</v>
      </c>
      <c r="C8142" t="s">
        <v>40175</v>
      </c>
      <c r="D8142">
        <v>7700</v>
      </c>
      <c r="E8142" t="s">
        <v>11311</v>
      </c>
      <c r="F8142" t="s">
        <v>40176</v>
      </c>
      <c r="G8142">
        <v>29189560</v>
      </c>
      <c r="H8142">
        <v>1003372391</v>
      </c>
      <c r="I8142" t="s">
        <v>40177</v>
      </c>
      <c r="J8142" t="s">
        <v>40178</v>
      </c>
      <c r="K8142" t="s">
        <v>40179</v>
      </c>
      <c r="L8142" t="s">
        <v>40180</v>
      </c>
      <c r="M8142">
        <v>6130</v>
      </c>
      <c r="N8142">
        <v>122</v>
      </c>
      <c r="R8142" s="1">
        <v>43949</v>
      </c>
      <c r="S8142" t="s">
        <v>56</v>
      </c>
      <c r="T8142">
        <v>787</v>
      </c>
      <c r="U8142" t="s">
        <v>11314</v>
      </c>
      <c r="W8142">
        <v>2</v>
      </c>
      <c r="X8142" t="s">
        <v>57</v>
      </c>
      <c r="Y8142">
        <v>1</v>
      </c>
      <c r="Z8142" t="s">
        <v>46545</v>
      </c>
      <c r="AA8142">
        <v>6</v>
      </c>
      <c r="AC8142">
        <v>121</v>
      </c>
      <c r="AD8142" t="s">
        <v>70</v>
      </c>
      <c r="AE8142">
        <v>1012</v>
      </c>
      <c r="AF8142" t="s">
        <v>71</v>
      </c>
      <c r="AG8142">
        <v>1</v>
      </c>
      <c r="AH8142" t="s">
        <v>44482</v>
      </c>
      <c r="AI8142">
        <v>22</v>
      </c>
      <c r="AJ8142" t="s">
        <v>52628</v>
      </c>
      <c r="AK8142">
        <v>787</v>
      </c>
      <c r="AL8142" t="s">
        <v>11314</v>
      </c>
      <c r="AQ8142" t="s">
        <v>40181</v>
      </c>
      <c r="AR8142" t="s">
        <v>40182</v>
      </c>
      <c r="AS8142">
        <v>0</v>
      </c>
      <c r="AT8142" t="s">
        <v>61</v>
      </c>
      <c r="AU8142" t="s">
        <v>40183</v>
      </c>
      <c r="AX8142">
        <v>56.97025884</v>
      </c>
      <c r="AY8142">
        <v>8.7996919400000007</v>
      </c>
      <c r="AZ8142" t="s">
        <v>62</v>
      </c>
      <c r="BA8142">
        <v>1081</v>
      </c>
      <c r="BB8142" t="s">
        <v>1844</v>
      </c>
    </row>
    <row r="8143" spans="1:54" x14ac:dyDescent="0.25">
      <c r="A8143" s="1">
        <v>45200</v>
      </c>
      <c r="B8143">
        <v>787006</v>
      </c>
      <c r="C8143" t="s">
        <v>52079</v>
      </c>
      <c r="D8143">
        <v>7700</v>
      </c>
      <c r="E8143" t="s">
        <v>11311</v>
      </c>
      <c r="F8143" t="s">
        <v>52080</v>
      </c>
      <c r="G8143">
        <v>29189560</v>
      </c>
      <c r="H8143">
        <v>1003371917</v>
      </c>
      <c r="I8143" t="s">
        <v>40184</v>
      </c>
      <c r="J8143" t="s">
        <v>40185</v>
      </c>
      <c r="K8143" t="s">
        <v>40186</v>
      </c>
      <c r="L8143" t="s">
        <v>40187</v>
      </c>
      <c r="M8143">
        <v>1370</v>
      </c>
      <c r="N8143">
        <v>3</v>
      </c>
      <c r="R8143" s="1">
        <v>43812</v>
      </c>
      <c r="S8143" t="s">
        <v>56</v>
      </c>
      <c r="T8143">
        <v>787</v>
      </c>
      <c r="U8143" t="s">
        <v>11314</v>
      </c>
      <c r="W8143">
        <v>2</v>
      </c>
      <c r="X8143" t="s">
        <v>57</v>
      </c>
      <c r="Y8143">
        <v>1</v>
      </c>
      <c r="Z8143" t="s">
        <v>46545</v>
      </c>
      <c r="AA8143">
        <v>9</v>
      </c>
      <c r="AB8143">
        <v>196308</v>
      </c>
      <c r="AC8143">
        <v>121</v>
      </c>
      <c r="AD8143" t="s">
        <v>70</v>
      </c>
      <c r="AE8143">
        <v>1012</v>
      </c>
      <c r="AF8143" t="s">
        <v>71</v>
      </c>
      <c r="AG8143">
        <v>1</v>
      </c>
      <c r="AH8143" t="s">
        <v>44482</v>
      </c>
      <c r="AI8143">
        <v>21</v>
      </c>
      <c r="AJ8143" t="s">
        <v>52613</v>
      </c>
      <c r="AK8143">
        <v>787</v>
      </c>
      <c r="AL8143" t="s">
        <v>11314</v>
      </c>
      <c r="AQ8143" t="s">
        <v>40188</v>
      </c>
      <c r="AR8143" t="s">
        <v>40189</v>
      </c>
      <c r="AS8143">
        <v>0</v>
      </c>
      <c r="AT8143" t="s">
        <v>61</v>
      </c>
      <c r="AU8143" t="s">
        <v>40190</v>
      </c>
      <c r="AX8143">
        <v>56.952885209999998</v>
      </c>
      <c r="AY8143">
        <v>8.5939484400000001</v>
      </c>
      <c r="AZ8143" t="s">
        <v>62</v>
      </c>
      <c r="BA8143">
        <v>1081</v>
      </c>
      <c r="BB8143" t="s">
        <v>1844</v>
      </c>
    </row>
    <row r="8144" spans="1:54" x14ac:dyDescent="0.25">
      <c r="A8144" s="1">
        <v>45200</v>
      </c>
      <c r="B8144">
        <v>787007</v>
      </c>
      <c r="C8144" t="s">
        <v>40191</v>
      </c>
      <c r="D8144">
        <v>7700</v>
      </c>
      <c r="E8144" t="s">
        <v>11311</v>
      </c>
      <c r="F8144" t="s">
        <v>40192</v>
      </c>
      <c r="G8144">
        <v>29189560</v>
      </c>
      <c r="H8144">
        <v>1012118941</v>
      </c>
      <c r="I8144" t="s">
        <v>52081</v>
      </c>
      <c r="J8144" t="s">
        <v>40193</v>
      </c>
      <c r="K8144" t="s">
        <v>40194</v>
      </c>
      <c r="L8144" t="s">
        <v>40195</v>
      </c>
      <c r="M8144">
        <v>4236</v>
      </c>
      <c r="N8144">
        <v>8</v>
      </c>
      <c r="R8144" s="1">
        <v>40732</v>
      </c>
      <c r="S8144" t="s">
        <v>56</v>
      </c>
      <c r="T8144">
        <v>787</v>
      </c>
      <c r="U8144" t="s">
        <v>11314</v>
      </c>
      <c r="V8144" s="1">
        <v>40755</v>
      </c>
      <c r="W8144">
        <v>2</v>
      </c>
      <c r="X8144" t="s">
        <v>57</v>
      </c>
      <c r="Y8144">
        <v>1</v>
      </c>
      <c r="Z8144" t="s">
        <v>46545</v>
      </c>
      <c r="AA8144">
        <v>6</v>
      </c>
      <c r="AB8144">
        <v>195511</v>
      </c>
      <c r="AC8144">
        <v>121</v>
      </c>
      <c r="AD8144" t="s">
        <v>70</v>
      </c>
      <c r="AE8144">
        <v>1012</v>
      </c>
      <c r="AF8144" t="s">
        <v>71</v>
      </c>
      <c r="AG8144">
        <v>3</v>
      </c>
      <c r="AH8144" t="s">
        <v>81</v>
      </c>
      <c r="AI8144">
        <v>22</v>
      </c>
      <c r="AJ8144" t="s">
        <v>52628</v>
      </c>
      <c r="AK8144">
        <v>787</v>
      </c>
      <c r="AL8144" t="s">
        <v>11314</v>
      </c>
      <c r="AQ8144" t="s">
        <v>40196</v>
      </c>
      <c r="AR8144" t="s">
        <v>40197</v>
      </c>
      <c r="AS8144">
        <v>0</v>
      </c>
      <c r="AT8144" t="s">
        <v>61</v>
      </c>
      <c r="AU8144" t="s">
        <v>40198</v>
      </c>
      <c r="AX8144">
        <v>56.909786305872601</v>
      </c>
      <c r="AY8144">
        <v>8.6083179898969604</v>
      </c>
      <c r="AZ8144" t="s">
        <v>62</v>
      </c>
      <c r="BA8144">
        <v>1081</v>
      </c>
      <c r="BB8144" t="s">
        <v>1844</v>
      </c>
    </row>
    <row r="8145" spans="1:54" x14ac:dyDescent="0.25">
      <c r="A8145" s="1">
        <v>45200</v>
      </c>
      <c r="B8145">
        <v>787008</v>
      </c>
      <c r="C8145" t="s">
        <v>40199</v>
      </c>
      <c r="D8145">
        <v>7752</v>
      </c>
      <c r="E8145" t="s">
        <v>13296</v>
      </c>
      <c r="F8145" t="s">
        <v>40200</v>
      </c>
      <c r="G8145">
        <v>29189560</v>
      </c>
      <c r="H8145">
        <v>1003372020</v>
      </c>
      <c r="I8145" t="s">
        <v>40201</v>
      </c>
      <c r="J8145" t="s">
        <v>40202</v>
      </c>
      <c r="K8145" t="s">
        <v>40203</v>
      </c>
      <c r="L8145" t="s">
        <v>20460</v>
      </c>
      <c r="M8145">
        <v>2825</v>
      </c>
      <c r="N8145">
        <v>5</v>
      </c>
      <c r="R8145" s="1">
        <v>43892</v>
      </c>
      <c r="S8145" t="s">
        <v>56</v>
      </c>
      <c r="T8145">
        <v>787</v>
      </c>
      <c r="U8145" t="s">
        <v>11314</v>
      </c>
      <c r="W8145">
        <v>2</v>
      </c>
      <c r="X8145" t="s">
        <v>57</v>
      </c>
      <c r="Y8145">
        <v>1</v>
      </c>
      <c r="Z8145" t="s">
        <v>46545</v>
      </c>
      <c r="AA8145">
        <v>9</v>
      </c>
      <c r="AB8145">
        <v>195909</v>
      </c>
      <c r="AC8145">
        <v>121</v>
      </c>
      <c r="AD8145" t="s">
        <v>70</v>
      </c>
      <c r="AE8145">
        <v>1012</v>
      </c>
      <c r="AF8145" t="s">
        <v>71</v>
      </c>
      <c r="AG8145">
        <v>1</v>
      </c>
      <c r="AH8145" t="s">
        <v>44482</v>
      </c>
      <c r="AI8145">
        <v>21</v>
      </c>
      <c r="AJ8145" t="s">
        <v>52613</v>
      </c>
      <c r="AK8145">
        <v>787</v>
      </c>
      <c r="AL8145" t="s">
        <v>11314</v>
      </c>
      <c r="AQ8145" t="s">
        <v>40204</v>
      </c>
      <c r="AR8145" t="s">
        <v>40205</v>
      </c>
      <c r="AS8145">
        <v>0</v>
      </c>
      <c r="AT8145" t="s">
        <v>61</v>
      </c>
      <c r="AU8145" t="s">
        <v>7088</v>
      </c>
      <c r="AX8145">
        <v>56.892615399999997</v>
      </c>
      <c r="AY8145">
        <v>8.5334693300000009</v>
      </c>
      <c r="AZ8145" t="s">
        <v>62</v>
      </c>
      <c r="BA8145">
        <v>1081</v>
      </c>
      <c r="BB8145" t="s">
        <v>1844</v>
      </c>
    </row>
    <row r="8146" spans="1:54" x14ac:dyDescent="0.25">
      <c r="A8146" s="1">
        <v>45200</v>
      </c>
      <c r="B8146">
        <v>787009</v>
      </c>
      <c r="C8146" t="s">
        <v>40206</v>
      </c>
      <c r="D8146">
        <v>7752</v>
      </c>
      <c r="E8146" t="s">
        <v>13296</v>
      </c>
      <c r="F8146" t="s">
        <v>40207</v>
      </c>
      <c r="G8146">
        <v>29189560</v>
      </c>
      <c r="H8146">
        <v>1003372500</v>
      </c>
      <c r="I8146" t="s">
        <v>39091</v>
      </c>
      <c r="J8146" t="s">
        <v>40208</v>
      </c>
      <c r="K8146" t="s">
        <v>40209</v>
      </c>
      <c r="L8146" t="s">
        <v>13299</v>
      </c>
      <c r="M8146">
        <v>7126</v>
      </c>
      <c r="N8146">
        <v>5</v>
      </c>
      <c r="R8146" s="1">
        <v>40732</v>
      </c>
      <c r="S8146" t="s">
        <v>56</v>
      </c>
      <c r="T8146">
        <v>787</v>
      </c>
      <c r="U8146" t="s">
        <v>11314</v>
      </c>
      <c r="V8146" s="1">
        <v>40755</v>
      </c>
      <c r="W8146">
        <v>2</v>
      </c>
      <c r="X8146" t="s">
        <v>57</v>
      </c>
      <c r="Y8146">
        <v>1</v>
      </c>
      <c r="Z8146" t="s">
        <v>46545</v>
      </c>
      <c r="AA8146">
        <v>7</v>
      </c>
      <c r="AB8146">
        <v>196109</v>
      </c>
      <c r="AC8146">
        <v>121</v>
      </c>
      <c r="AD8146" t="s">
        <v>70</v>
      </c>
      <c r="AE8146">
        <v>1012</v>
      </c>
      <c r="AF8146" t="s">
        <v>71</v>
      </c>
      <c r="AG8146">
        <v>3</v>
      </c>
      <c r="AH8146" t="s">
        <v>81</v>
      </c>
      <c r="AI8146">
        <v>22</v>
      </c>
      <c r="AJ8146" t="s">
        <v>52628</v>
      </c>
      <c r="AK8146">
        <v>787</v>
      </c>
      <c r="AL8146" t="s">
        <v>11314</v>
      </c>
      <c r="AQ8146" t="s">
        <v>40210</v>
      </c>
      <c r="AR8146" t="s">
        <v>40211</v>
      </c>
      <c r="AS8146">
        <v>0</v>
      </c>
      <c r="AT8146" t="s">
        <v>61</v>
      </c>
      <c r="AU8146" t="s">
        <v>13301</v>
      </c>
      <c r="AX8146">
        <v>56.8747172235338</v>
      </c>
      <c r="AY8146">
        <v>8.5841277329249994</v>
      </c>
      <c r="AZ8146" t="s">
        <v>62</v>
      </c>
      <c r="BA8146">
        <v>1081</v>
      </c>
      <c r="BB8146" t="s">
        <v>1844</v>
      </c>
    </row>
    <row r="8147" spans="1:54" x14ac:dyDescent="0.25">
      <c r="A8147" s="1">
        <v>45200</v>
      </c>
      <c r="B8147">
        <v>787010</v>
      </c>
      <c r="C8147" t="s">
        <v>54278</v>
      </c>
      <c r="D8147">
        <v>7752</v>
      </c>
      <c r="E8147" t="s">
        <v>13296</v>
      </c>
      <c r="F8147" t="s">
        <v>52082</v>
      </c>
      <c r="I8147" t="s">
        <v>40212</v>
      </c>
      <c r="K8147" t="s">
        <v>40213</v>
      </c>
      <c r="L8147" t="s">
        <v>40214</v>
      </c>
      <c r="M8147">
        <v>4251</v>
      </c>
      <c r="N8147">
        <v>84</v>
      </c>
      <c r="R8147" s="1">
        <v>40162</v>
      </c>
      <c r="S8147" t="s">
        <v>80</v>
      </c>
      <c r="T8147">
        <v>787</v>
      </c>
      <c r="U8147" t="s">
        <v>11314</v>
      </c>
      <c r="V8147" s="1">
        <v>33025</v>
      </c>
      <c r="W8147">
        <v>2</v>
      </c>
      <c r="X8147" t="s">
        <v>57</v>
      </c>
      <c r="Y8147">
        <v>1</v>
      </c>
      <c r="Z8147" t="s">
        <v>46545</v>
      </c>
      <c r="AA8147">
        <v>5</v>
      </c>
      <c r="AB8147">
        <v>196108</v>
      </c>
      <c r="AC8147">
        <v>121</v>
      </c>
      <c r="AD8147" t="s">
        <v>70</v>
      </c>
      <c r="AE8147">
        <v>1012</v>
      </c>
      <c r="AF8147" t="s">
        <v>71</v>
      </c>
      <c r="AG8147">
        <v>3</v>
      </c>
      <c r="AH8147" t="s">
        <v>81</v>
      </c>
      <c r="AI8147">
        <v>22</v>
      </c>
      <c r="AJ8147" t="s">
        <v>52628</v>
      </c>
      <c r="AK8147">
        <v>787</v>
      </c>
      <c r="AL8147" t="s">
        <v>11314</v>
      </c>
      <c r="AS8147">
        <v>0</v>
      </c>
      <c r="AT8147" t="s">
        <v>61</v>
      </c>
      <c r="AU8147" t="s">
        <v>40215</v>
      </c>
      <c r="AX8147">
        <v>56.868905180057297</v>
      </c>
      <c r="AY8147">
        <v>8.4523223119262791</v>
      </c>
      <c r="AZ8147" t="s">
        <v>62</v>
      </c>
      <c r="BA8147">
        <v>1081</v>
      </c>
      <c r="BB8147" t="s">
        <v>1844</v>
      </c>
    </row>
    <row r="8148" spans="1:54" x14ac:dyDescent="0.25">
      <c r="A8148" s="1">
        <v>45200</v>
      </c>
      <c r="B8148">
        <v>787011</v>
      </c>
      <c r="C8148" t="s">
        <v>40216</v>
      </c>
      <c r="D8148">
        <v>7700</v>
      </c>
      <c r="E8148" t="s">
        <v>11311</v>
      </c>
      <c r="F8148" t="s">
        <v>40217</v>
      </c>
      <c r="I8148" t="s">
        <v>40218</v>
      </c>
      <c r="K8148" t="s">
        <v>40219</v>
      </c>
      <c r="L8148" t="s">
        <v>36446</v>
      </c>
      <c r="M8148">
        <v>6339</v>
      </c>
      <c r="N8148">
        <v>4</v>
      </c>
      <c r="R8148" s="1">
        <v>40162</v>
      </c>
      <c r="S8148" t="s">
        <v>80</v>
      </c>
      <c r="T8148">
        <v>787</v>
      </c>
      <c r="U8148" t="s">
        <v>11314</v>
      </c>
      <c r="V8148" s="1">
        <v>33390</v>
      </c>
      <c r="W8148">
        <v>2</v>
      </c>
      <c r="X8148" t="s">
        <v>57</v>
      </c>
      <c r="Y8148">
        <v>1</v>
      </c>
      <c r="Z8148" t="s">
        <v>46545</v>
      </c>
      <c r="AA8148">
        <v>10</v>
      </c>
      <c r="AC8148">
        <v>121</v>
      </c>
      <c r="AD8148" t="s">
        <v>70</v>
      </c>
      <c r="AE8148">
        <v>1012</v>
      </c>
      <c r="AF8148" t="s">
        <v>71</v>
      </c>
      <c r="AG8148">
        <v>3</v>
      </c>
      <c r="AH8148" t="s">
        <v>81</v>
      </c>
      <c r="AI8148">
        <v>21</v>
      </c>
      <c r="AJ8148" t="s">
        <v>52613</v>
      </c>
      <c r="AK8148">
        <v>787</v>
      </c>
      <c r="AL8148" t="s">
        <v>11314</v>
      </c>
      <c r="AS8148">
        <v>0</v>
      </c>
      <c r="AT8148" t="s">
        <v>61</v>
      </c>
      <c r="AU8148" t="s">
        <v>7274</v>
      </c>
      <c r="AX8148">
        <v>56.953540142297598</v>
      </c>
      <c r="AY8148">
        <v>8.6841912862293906</v>
      </c>
      <c r="AZ8148" t="s">
        <v>62</v>
      </c>
      <c r="BA8148">
        <v>1081</v>
      </c>
      <c r="BB8148" t="s">
        <v>1844</v>
      </c>
    </row>
    <row r="8149" spans="1:54" x14ac:dyDescent="0.25">
      <c r="A8149" s="1">
        <v>45200</v>
      </c>
      <c r="B8149">
        <v>787012</v>
      </c>
      <c r="C8149" t="s">
        <v>40220</v>
      </c>
      <c r="D8149">
        <v>7700</v>
      </c>
      <c r="E8149" t="s">
        <v>11311</v>
      </c>
      <c r="F8149" t="s">
        <v>40221</v>
      </c>
      <c r="G8149">
        <v>29189560</v>
      </c>
      <c r="H8149">
        <v>1003372445</v>
      </c>
      <c r="I8149" t="s">
        <v>40222</v>
      </c>
      <c r="J8149" t="s">
        <v>40223</v>
      </c>
      <c r="K8149" t="s">
        <v>40224</v>
      </c>
      <c r="L8149" t="s">
        <v>40225</v>
      </c>
      <c r="M8149">
        <v>6185</v>
      </c>
      <c r="N8149">
        <v>47</v>
      </c>
      <c r="R8149" s="1">
        <v>43894</v>
      </c>
      <c r="S8149" t="s">
        <v>56</v>
      </c>
      <c r="T8149">
        <v>787</v>
      </c>
      <c r="U8149" t="s">
        <v>11314</v>
      </c>
      <c r="W8149">
        <v>2</v>
      </c>
      <c r="X8149" t="s">
        <v>57</v>
      </c>
      <c r="Y8149">
        <v>1</v>
      </c>
      <c r="Z8149" t="s">
        <v>46545</v>
      </c>
      <c r="AA8149">
        <v>6</v>
      </c>
      <c r="AC8149">
        <v>121</v>
      </c>
      <c r="AD8149" t="s">
        <v>70</v>
      </c>
      <c r="AE8149">
        <v>1012</v>
      </c>
      <c r="AF8149" t="s">
        <v>71</v>
      </c>
      <c r="AG8149">
        <v>1</v>
      </c>
      <c r="AH8149" t="s">
        <v>44482</v>
      </c>
      <c r="AI8149">
        <v>22</v>
      </c>
      <c r="AJ8149" t="s">
        <v>52628</v>
      </c>
      <c r="AK8149">
        <v>787</v>
      </c>
      <c r="AL8149" t="s">
        <v>11314</v>
      </c>
      <c r="AQ8149" t="s">
        <v>40226</v>
      </c>
      <c r="AR8149" t="s">
        <v>40227</v>
      </c>
      <c r="AS8149">
        <v>0</v>
      </c>
      <c r="AT8149" t="s">
        <v>61</v>
      </c>
      <c r="AU8149" t="s">
        <v>40228</v>
      </c>
      <c r="AX8149">
        <v>56.949290619999999</v>
      </c>
      <c r="AY8149">
        <v>8.6427194400000005</v>
      </c>
      <c r="AZ8149" t="s">
        <v>62</v>
      </c>
      <c r="BA8149">
        <v>1081</v>
      </c>
      <c r="BB8149" t="s">
        <v>1844</v>
      </c>
    </row>
    <row r="8150" spans="1:54" x14ac:dyDescent="0.25">
      <c r="A8150" s="1">
        <v>45200</v>
      </c>
      <c r="B8150">
        <v>787013</v>
      </c>
      <c r="C8150" t="s">
        <v>40229</v>
      </c>
      <c r="D8150">
        <v>7700</v>
      </c>
      <c r="E8150" t="s">
        <v>11311</v>
      </c>
      <c r="F8150" t="s">
        <v>40230</v>
      </c>
      <c r="G8150">
        <v>29189560</v>
      </c>
      <c r="H8150">
        <v>1003372585</v>
      </c>
      <c r="I8150" t="s">
        <v>40231</v>
      </c>
      <c r="J8150" t="s">
        <v>40232</v>
      </c>
      <c r="K8150" t="s">
        <v>40233</v>
      </c>
      <c r="L8150" t="s">
        <v>40234</v>
      </c>
      <c r="M8150">
        <v>8530</v>
      </c>
      <c r="N8150">
        <v>21</v>
      </c>
      <c r="R8150" s="1">
        <v>43894</v>
      </c>
      <c r="S8150" t="s">
        <v>56</v>
      </c>
      <c r="T8150">
        <v>787</v>
      </c>
      <c r="U8150" t="s">
        <v>11314</v>
      </c>
      <c r="W8150">
        <v>2</v>
      </c>
      <c r="X8150" t="s">
        <v>57</v>
      </c>
      <c r="Y8150">
        <v>1</v>
      </c>
      <c r="Z8150" t="s">
        <v>46545</v>
      </c>
      <c r="AA8150">
        <v>9</v>
      </c>
      <c r="AB8150">
        <v>195401</v>
      </c>
      <c r="AC8150">
        <v>121</v>
      </c>
      <c r="AD8150" t="s">
        <v>70</v>
      </c>
      <c r="AE8150">
        <v>1012</v>
      </c>
      <c r="AF8150" t="s">
        <v>71</v>
      </c>
      <c r="AG8150">
        <v>1</v>
      </c>
      <c r="AH8150" t="s">
        <v>44482</v>
      </c>
      <c r="AI8150">
        <v>21</v>
      </c>
      <c r="AJ8150" t="s">
        <v>52613</v>
      </c>
      <c r="AK8150">
        <v>787</v>
      </c>
      <c r="AL8150" t="s">
        <v>11314</v>
      </c>
      <c r="AQ8150" t="s">
        <v>40235</v>
      </c>
      <c r="AR8150" t="s">
        <v>40236</v>
      </c>
      <c r="AS8150">
        <v>0</v>
      </c>
      <c r="AT8150" t="s">
        <v>61</v>
      </c>
      <c r="AU8150" t="s">
        <v>40237</v>
      </c>
      <c r="AX8150">
        <v>56.959780440000003</v>
      </c>
      <c r="AY8150">
        <v>8.6668101400000008</v>
      </c>
      <c r="AZ8150" t="s">
        <v>62</v>
      </c>
      <c r="BA8150">
        <v>1081</v>
      </c>
      <c r="BB8150" t="s">
        <v>1844</v>
      </c>
    </row>
    <row r="8151" spans="1:54" x14ac:dyDescent="0.25">
      <c r="A8151" s="1">
        <v>45200</v>
      </c>
      <c r="B8151">
        <v>787014</v>
      </c>
      <c r="C8151" t="s">
        <v>40238</v>
      </c>
      <c r="D8151">
        <v>7700</v>
      </c>
      <c r="E8151" t="s">
        <v>11311</v>
      </c>
      <c r="F8151" t="s">
        <v>40239</v>
      </c>
      <c r="I8151" t="s">
        <v>54279</v>
      </c>
      <c r="K8151" t="s">
        <v>40240</v>
      </c>
      <c r="L8151" t="s">
        <v>40241</v>
      </c>
      <c r="M8151">
        <v>8400</v>
      </c>
      <c r="N8151">
        <v>15</v>
      </c>
      <c r="R8151" s="1">
        <v>40162</v>
      </c>
      <c r="S8151" t="s">
        <v>80</v>
      </c>
      <c r="T8151">
        <v>787</v>
      </c>
      <c r="U8151" t="s">
        <v>11314</v>
      </c>
      <c r="V8151" s="1">
        <v>33025</v>
      </c>
      <c r="W8151">
        <v>2</v>
      </c>
      <c r="X8151" t="s">
        <v>57</v>
      </c>
      <c r="Y8151">
        <v>1</v>
      </c>
      <c r="Z8151" t="s">
        <v>46545</v>
      </c>
      <c r="AA8151">
        <v>5</v>
      </c>
      <c r="AB8151">
        <v>196008</v>
      </c>
      <c r="AC8151">
        <v>121</v>
      </c>
      <c r="AD8151" t="s">
        <v>70</v>
      </c>
      <c r="AE8151">
        <v>1012</v>
      </c>
      <c r="AF8151" t="s">
        <v>71</v>
      </c>
      <c r="AG8151">
        <v>3</v>
      </c>
      <c r="AH8151" t="s">
        <v>81</v>
      </c>
      <c r="AI8151">
        <v>22</v>
      </c>
      <c r="AJ8151" t="s">
        <v>52628</v>
      </c>
      <c r="AK8151">
        <v>787</v>
      </c>
      <c r="AL8151" t="s">
        <v>11314</v>
      </c>
      <c r="AS8151">
        <v>0</v>
      </c>
      <c r="AT8151" t="s">
        <v>61</v>
      </c>
      <c r="AU8151" t="s">
        <v>40242</v>
      </c>
      <c r="AX8151">
        <v>57.004806517529197</v>
      </c>
      <c r="AY8151">
        <v>8.6053533183267295</v>
      </c>
      <c r="AZ8151" t="s">
        <v>62</v>
      </c>
      <c r="BA8151">
        <v>1081</v>
      </c>
      <c r="BB8151" t="s">
        <v>1844</v>
      </c>
    </row>
    <row r="8152" spans="1:54" x14ac:dyDescent="0.25">
      <c r="A8152" s="1">
        <v>45200</v>
      </c>
      <c r="B8152">
        <v>787015</v>
      </c>
      <c r="C8152" t="s">
        <v>40243</v>
      </c>
      <c r="D8152">
        <v>7700</v>
      </c>
      <c r="E8152" t="s">
        <v>11311</v>
      </c>
      <c r="F8152" t="s">
        <v>40244</v>
      </c>
      <c r="I8152" t="s">
        <v>40245</v>
      </c>
      <c r="K8152" t="s">
        <v>40246</v>
      </c>
      <c r="L8152" t="s">
        <v>40247</v>
      </c>
      <c r="M8152">
        <v>4735</v>
      </c>
      <c r="N8152">
        <v>18</v>
      </c>
      <c r="R8152" s="1">
        <v>40162</v>
      </c>
      <c r="S8152" t="s">
        <v>80</v>
      </c>
      <c r="T8152">
        <v>787</v>
      </c>
      <c r="U8152" t="s">
        <v>11314</v>
      </c>
      <c r="V8152" s="1">
        <v>33025</v>
      </c>
      <c r="W8152">
        <v>2</v>
      </c>
      <c r="X8152" t="s">
        <v>57</v>
      </c>
      <c r="Y8152">
        <v>1</v>
      </c>
      <c r="Z8152" t="s">
        <v>46545</v>
      </c>
      <c r="AA8152">
        <v>5</v>
      </c>
      <c r="AB8152">
        <v>196304</v>
      </c>
      <c r="AC8152">
        <v>121</v>
      </c>
      <c r="AD8152" t="s">
        <v>70</v>
      </c>
      <c r="AE8152">
        <v>1012</v>
      </c>
      <c r="AF8152" t="s">
        <v>71</v>
      </c>
      <c r="AG8152">
        <v>3</v>
      </c>
      <c r="AH8152" t="s">
        <v>81</v>
      </c>
      <c r="AI8152">
        <v>22</v>
      </c>
      <c r="AJ8152" t="s">
        <v>52628</v>
      </c>
      <c r="AK8152">
        <v>787</v>
      </c>
      <c r="AL8152" t="s">
        <v>11314</v>
      </c>
      <c r="AS8152">
        <v>0</v>
      </c>
      <c r="AT8152" t="s">
        <v>61</v>
      </c>
      <c r="AU8152" t="s">
        <v>40248</v>
      </c>
      <c r="AX8152">
        <v>56.975274700912898</v>
      </c>
      <c r="AY8152">
        <v>8.5099573939203594</v>
      </c>
      <c r="AZ8152" t="s">
        <v>62</v>
      </c>
      <c r="BA8152">
        <v>1081</v>
      </c>
      <c r="BB8152" t="s">
        <v>1844</v>
      </c>
    </row>
    <row r="8153" spans="1:54" x14ac:dyDescent="0.25">
      <c r="A8153" s="1">
        <v>45200</v>
      </c>
      <c r="B8153">
        <v>787016</v>
      </c>
      <c r="C8153" t="s">
        <v>55215</v>
      </c>
      <c r="D8153">
        <v>7742</v>
      </c>
      <c r="E8153" t="s">
        <v>48176</v>
      </c>
      <c r="F8153" t="s">
        <v>55216</v>
      </c>
      <c r="G8153">
        <v>29189560</v>
      </c>
      <c r="H8153">
        <v>1003371954</v>
      </c>
      <c r="I8153" t="s">
        <v>18034</v>
      </c>
      <c r="J8153" t="s">
        <v>40249</v>
      </c>
      <c r="K8153" t="s">
        <v>18035</v>
      </c>
      <c r="L8153" t="s">
        <v>18036</v>
      </c>
      <c r="M8153">
        <v>2178</v>
      </c>
      <c r="N8153">
        <v>33</v>
      </c>
      <c r="R8153" s="1">
        <v>44844</v>
      </c>
      <c r="S8153" t="s">
        <v>56</v>
      </c>
      <c r="T8153">
        <v>787</v>
      </c>
      <c r="U8153" t="s">
        <v>11314</v>
      </c>
      <c r="W8153">
        <v>2</v>
      </c>
      <c r="X8153" t="s">
        <v>57</v>
      </c>
      <c r="Y8153">
        <v>1</v>
      </c>
      <c r="Z8153" t="s">
        <v>46545</v>
      </c>
      <c r="AA8153">
        <v>9</v>
      </c>
      <c r="AC8153">
        <v>121</v>
      </c>
      <c r="AD8153" t="s">
        <v>70</v>
      </c>
      <c r="AE8153">
        <v>1012</v>
      </c>
      <c r="AF8153" t="s">
        <v>71</v>
      </c>
      <c r="AG8153">
        <v>4</v>
      </c>
      <c r="AH8153" t="s">
        <v>44547</v>
      </c>
      <c r="AI8153">
        <v>21</v>
      </c>
      <c r="AJ8153" t="s">
        <v>52613</v>
      </c>
      <c r="AK8153">
        <v>787</v>
      </c>
      <c r="AL8153" t="s">
        <v>11314</v>
      </c>
      <c r="AQ8153" t="s">
        <v>18037</v>
      </c>
      <c r="AR8153" t="s">
        <v>18038</v>
      </c>
      <c r="AS8153">
        <v>1</v>
      </c>
      <c r="AT8153" t="s">
        <v>1446</v>
      </c>
      <c r="AU8153" t="s">
        <v>18039</v>
      </c>
      <c r="AX8153">
        <v>57.030307430000001</v>
      </c>
      <c r="AY8153">
        <v>8.9678492799999994</v>
      </c>
      <c r="AZ8153" t="s">
        <v>62</v>
      </c>
      <c r="BA8153">
        <v>1081</v>
      </c>
      <c r="BB8153" t="s">
        <v>1844</v>
      </c>
    </row>
    <row r="8154" spans="1:54" x14ac:dyDescent="0.25">
      <c r="A8154" s="1">
        <v>45200</v>
      </c>
      <c r="B8154">
        <v>787017</v>
      </c>
      <c r="C8154" t="s">
        <v>52083</v>
      </c>
      <c r="D8154">
        <v>7700</v>
      </c>
      <c r="E8154" t="s">
        <v>11311</v>
      </c>
      <c r="F8154" t="s">
        <v>52084</v>
      </c>
      <c r="G8154">
        <v>29189560</v>
      </c>
      <c r="H8154">
        <v>1003372640</v>
      </c>
      <c r="I8154" t="s">
        <v>50476</v>
      </c>
      <c r="J8154" t="s">
        <v>40250</v>
      </c>
      <c r="K8154" t="s">
        <v>40251</v>
      </c>
      <c r="L8154" t="s">
        <v>40252</v>
      </c>
      <c r="M8154">
        <v>9029</v>
      </c>
      <c r="N8154">
        <v>13</v>
      </c>
      <c r="R8154" s="1">
        <v>40732</v>
      </c>
      <c r="S8154" t="s">
        <v>56</v>
      </c>
      <c r="T8154">
        <v>787</v>
      </c>
      <c r="U8154" t="s">
        <v>11314</v>
      </c>
      <c r="V8154" s="1">
        <v>40755</v>
      </c>
      <c r="W8154">
        <v>2</v>
      </c>
      <c r="X8154" t="s">
        <v>57</v>
      </c>
      <c r="Y8154">
        <v>1</v>
      </c>
      <c r="Z8154" t="s">
        <v>46545</v>
      </c>
      <c r="AA8154">
        <v>7</v>
      </c>
      <c r="AB8154">
        <v>190206</v>
      </c>
      <c r="AC8154">
        <v>121</v>
      </c>
      <c r="AD8154" t="s">
        <v>70</v>
      </c>
      <c r="AE8154">
        <v>1012</v>
      </c>
      <c r="AF8154" t="s">
        <v>71</v>
      </c>
      <c r="AG8154">
        <v>3</v>
      </c>
      <c r="AH8154" t="s">
        <v>81</v>
      </c>
      <c r="AI8154">
        <v>22</v>
      </c>
      <c r="AJ8154" t="s">
        <v>52628</v>
      </c>
      <c r="AK8154">
        <v>787</v>
      </c>
      <c r="AL8154" t="s">
        <v>11314</v>
      </c>
      <c r="AQ8154" t="s">
        <v>40253</v>
      </c>
      <c r="AR8154" t="s">
        <v>40254</v>
      </c>
      <c r="AS8154">
        <v>0</v>
      </c>
      <c r="AT8154" t="s">
        <v>61</v>
      </c>
      <c r="AU8154" t="s">
        <v>40255</v>
      </c>
      <c r="AX8154">
        <v>56.949540151246303</v>
      </c>
      <c r="AY8154">
        <v>8.3756075989073207</v>
      </c>
      <c r="AZ8154" t="s">
        <v>62</v>
      </c>
      <c r="BA8154">
        <v>1081</v>
      </c>
      <c r="BB8154" t="s">
        <v>1844</v>
      </c>
    </row>
    <row r="8155" spans="1:54" x14ac:dyDescent="0.25">
      <c r="A8155" s="1">
        <v>45200</v>
      </c>
      <c r="B8155">
        <v>787018</v>
      </c>
      <c r="C8155" t="s">
        <v>55217</v>
      </c>
      <c r="D8155">
        <v>7742</v>
      </c>
      <c r="E8155" t="s">
        <v>48176</v>
      </c>
      <c r="F8155" t="s">
        <v>55218</v>
      </c>
      <c r="I8155" t="s">
        <v>40256</v>
      </c>
      <c r="K8155" t="s">
        <v>40257</v>
      </c>
      <c r="L8155" t="s">
        <v>52085</v>
      </c>
      <c r="M8155">
        <v>2990</v>
      </c>
      <c r="N8155">
        <v>110</v>
      </c>
      <c r="R8155" s="1">
        <v>40162</v>
      </c>
      <c r="S8155" t="s">
        <v>80</v>
      </c>
      <c r="T8155">
        <v>787</v>
      </c>
      <c r="U8155" t="s">
        <v>11314</v>
      </c>
      <c r="V8155" s="1">
        <v>30834</v>
      </c>
      <c r="W8155">
        <v>2</v>
      </c>
      <c r="X8155" t="s">
        <v>57</v>
      </c>
      <c r="Y8155">
        <v>1</v>
      </c>
      <c r="Z8155" t="s">
        <v>46545</v>
      </c>
      <c r="AA8155">
        <v>3</v>
      </c>
      <c r="AB8155">
        <v>196310</v>
      </c>
      <c r="AC8155">
        <v>121</v>
      </c>
      <c r="AD8155" t="s">
        <v>70</v>
      </c>
      <c r="AE8155">
        <v>1012</v>
      </c>
      <c r="AF8155" t="s">
        <v>71</v>
      </c>
      <c r="AG8155">
        <v>3</v>
      </c>
      <c r="AH8155" t="s">
        <v>81</v>
      </c>
      <c r="AI8155">
        <v>22</v>
      </c>
      <c r="AJ8155" t="s">
        <v>52628</v>
      </c>
      <c r="AK8155">
        <v>787</v>
      </c>
      <c r="AL8155" t="s">
        <v>11314</v>
      </c>
      <c r="AS8155">
        <v>0</v>
      </c>
      <c r="AT8155" t="s">
        <v>61</v>
      </c>
      <c r="AU8155" t="s">
        <v>48178</v>
      </c>
      <c r="AX8155">
        <v>57.030013448404397</v>
      </c>
      <c r="AY8155">
        <v>9.0087568215579505</v>
      </c>
      <c r="AZ8155" t="s">
        <v>62</v>
      </c>
      <c r="BA8155">
        <v>1081</v>
      </c>
      <c r="BB8155" t="s">
        <v>1844</v>
      </c>
    </row>
    <row r="8156" spans="1:54" x14ac:dyDescent="0.25">
      <c r="A8156" s="1">
        <v>45200</v>
      </c>
      <c r="B8156">
        <v>787019</v>
      </c>
      <c r="C8156" t="s">
        <v>54845</v>
      </c>
      <c r="D8156">
        <v>7700</v>
      </c>
      <c r="E8156" t="s">
        <v>11311</v>
      </c>
      <c r="F8156" t="s">
        <v>54863</v>
      </c>
      <c r="G8156">
        <v>29189560</v>
      </c>
      <c r="H8156">
        <v>1003372226</v>
      </c>
      <c r="I8156" t="s">
        <v>21142</v>
      </c>
      <c r="J8156" t="s">
        <v>40258</v>
      </c>
      <c r="K8156" t="s">
        <v>40259</v>
      </c>
      <c r="L8156" t="s">
        <v>40260</v>
      </c>
      <c r="M8156">
        <v>4042</v>
      </c>
      <c r="N8156">
        <v>26</v>
      </c>
      <c r="R8156" s="1">
        <v>43923</v>
      </c>
      <c r="S8156" t="s">
        <v>56</v>
      </c>
      <c r="T8156">
        <v>787</v>
      </c>
      <c r="U8156" t="s">
        <v>11314</v>
      </c>
      <c r="W8156">
        <v>2</v>
      </c>
      <c r="X8156" t="s">
        <v>57</v>
      </c>
      <c r="Y8156">
        <v>1</v>
      </c>
      <c r="Z8156" t="s">
        <v>46545</v>
      </c>
      <c r="AA8156">
        <v>10</v>
      </c>
      <c r="AB8156">
        <v>196908</v>
      </c>
      <c r="AC8156">
        <v>121</v>
      </c>
      <c r="AD8156" t="s">
        <v>70</v>
      </c>
      <c r="AE8156">
        <v>1012</v>
      </c>
      <c r="AF8156" t="s">
        <v>71</v>
      </c>
      <c r="AG8156">
        <v>1</v>
      </c>
      <c r="AH8156" t="s">
        <v>44482</v>
      </c>
      <c r="AI8156">
        <v>21</v>
      </c>
      <c r="AJ8156" t="s">
        <v>52613</v>
      </c>
      <c r="AK8156">
        <v>787</v>
      </c>
      <c r="AL8156" t="s">
        <v>11314</v>
      </c>
      <c r="AQ8156" t="s">
        <v>40261</v>
      </c>
      <c r="AR8156" t="s">
        <v>40262</v>
      </c>
      <c r="AS8156">
        <v>0</v>
      </c>
      <c r="AT8156" t="s">
        <v>61</v>
      </c>
      <c r="AU8156" t="s">
        <v>13182</v>
      </c>
      <c r="AX8156">
        <v>56.959512220000001</v>
      </c>
      <c r="AY8156">
        <v>8.7032176299999993</v>
      </c>
      <c r="AZ8156" t="s">
        <v>62</v>
      </c>
      <c r="BA8156">
        <v>1081</v>
      </c>
      <c r="BB8156" t="s">
        <v>1844</v>
      </c>
    </row>
    <row r="8157" spans="1:54" x14ac:dyDescent="0.25">
      <c r="A8157" s="1">
        <v>45200</v>
      </c>
      <c r="B8157">
        <v>787020</v>
      </c>
      <c r="C8157" t="s">
        <v>40263</v>
      </c>
      <c r="D8157">
        <v>7742</v>
      </c>
      <c r="E8157" t="s">
        <v>48176</v>
      </c>
      <c r="F8157" t="s">
        <v>40264</v>
      </c>
      <c r="K8157" t="s">
        <v>40265</v>
      </c>
      <c r="L8157" t="s">
        <v>40266</v>
      </c>
      <c r="M8157">
        <v>325</v>
      </c>
      <c r="N8157">
        <v>1</v>
      </c>
      <c r="R8157" s="1">
        <v>40162</v>
      </c>
      <c r="S8157" t="s">
        <v>80</v>
      </c>
      <c r="V8157" s="1">
        <v>33756</v>
      </c>
      <c r="W8157">
        <v>5</v>
      </c>
      <c r="X8157" t="s">
        <v>557</v>
      </c>
      <c r="Y8157">
        <v>1</v>
      </c>
      <c r="Z8157" t="s">
        <v>46545</v>
      </c>
      <c r="AA8157">
        <v>8</v>
      </c>
      <c r="AB8157">
        <v>196208</v>
      </c>
      <c r="AC8157">
        <v>121</v>
      </c>
      <c r="AD8157" t="s">
        <v>70</v>
      </c>
      <c r="AE8157">
        <v>1013</v>
      </c>
      <c r="AF8157" t="s">
        <v>558</v>
      </c>
      <c r="AG8157">
        <v>3</v>
      </c>
      <c r="AH8157" t="s">
        <v>81</v>
      </c>
      <c r="AI8157">
        <v>22</v>
      </c>
      <c r="AJ8157" t="s">
        <v>52628</v>
      </c>
      <c r="AK8157">
        <v>787</v>
      </c>
      <c r="AL8157" t="s">
        <v>11314</v>
      </c>
      <c r="AS8157">
        <v>0</v>
      </c>
      <c r="AT8157" t="s">
        <v>61</v>
      </c>
      <c r="AU8157" t="s">
        <v>40267</v>
      </c>
      <c r="AX8157">
        <v>57.0046909224289</v>
      </c>
      <c r="AY8157">
        <v>8.9313148763387193</v>
      </c>
      <c r="AZ8157" t="s">
        <v>62</v>
      </c>
      <c r="BA8157">
        <v>1081</v>
      </c>
      <c r="BB8157" t="s">
        <v>1844</v>
      </c>
    </row>
    <row r="8158" spans="1:54" x14ac:dyDescent="0.25">
      <c r="A8158" s="1">
        <v>45200</v>
      </c>
      <c r="B8158">
        <v>787021</v>
      </c>
      <c r="C8158" t="s">
        <v>40268</v>
      </c>
      <c r="D8158">
        <v>7700</v>
      </c>
      <c r="E8158" t="s">
        <v>11311</v>
      </c>
      <c r="F8158" t="s">
        <v>40269</v>
      </c>
      <c r="G8158">
        <v>18887215</v>
      </c>
      <c r="H8158">
        <v>1001506409</v>
      </c>
      <c r="I8158" t="s">
        <v>40270</v>
      </c>
      <c r="K8158" t="s">
        <v>40271</v>
      </c>
      <c r="L8158" t="s">
        <v>52086</v>
      </c>
      <c r="M8158">
        <v>9290</v>
      </c>
      <c r="N8158">
        <v>90</v>
      </c>
      <c r="R8158" s="1">
        <v>44999</v>
      </c>
      <c r="S8158" t="s">
        <v>56</v>
      </c>
      <c r="W8158">
        <v>5</v>
      </c>
      <c r="X8158" t="s">
        <v>557</v>
      </c>
      <c r="Y8158">
        <v>1</v>
      </c>
      <c r="Z8158" t="s">
        <v>46545</v>
      </c>
      <c r="AA8158">
        <v>8</v>
      </c>
      <c r="AB8158">
        <v>189508</v>
      </c>
      <c r="AC8158">
        <v>121</v>
      </c>
      <c r="AD8158" t="s">
        <v>70</v>
      </c>
      <c r="AE8158">
        <v>1013</v>
      </c>
      <c r="AF8158" t="s">
        <v>558</v>
      </c>
      <c r="AG8158">
        <v>1</v>
      </c>
      <c r="AH8158" t="s">
        <v>44482</v>
      </c>
      <c r="AI8158">
        <v>22</v>
      </c>
      <c r="AJ8158" t="s">
        <v>52628</v>
      </c>
      <c r="AK8158">
        <v>787</v>
      </c>
      <c r="AL8158" t="s">
        <v>11314</v>
      </c>
      <c r="AQ8158" t="s">
        <v>40272</v>
      </c>
      <c r="AR8158" t="s">
        <v>40273</v>
      </c>
      <c r="AS8158">
        <v>0</v>
      </c>
      <c r="AT8158" t="s">
        <v>61</v>
      </c>
      <c r="AU8158" t="s">
        <v>48893</v>
      </c>
      <c r="AX8158">
        <v>56.93106805</v>
      </c>
      <c r="AY8158">
        <v>8.5239146600000009</v>
      </c>
      <c r="AZ8158" t="s">
        <v>62</v>
      </c>
      <c r="BA8158">
        <v>1081</v>
      </c>
      <c r="BB8158" t="s">
        <v>1844</v>
      </c>
    </row>
    <row r="8159" spans="1:54" x14ac:dyDescent="0.25">
      <c r="A8159" s="1">
        <v>45200</v>
      </c>
      <c r="B8159">
        <v>787022</v>
      </c>
      <c r="C8159" t="s">
        <v>40274</v>
      </c>
      <c r="D8159">
        <v>7700</v>
      </c>
      <c r="E8159" t="s">
        <v>11311</v>
      </c>
      <c r="F8159" t="s">
        <v>40275</v>
      </c>
      <c r="G8159">
        <v>52422728</v>
      </c>
      <c r="H8159">
        <v>1001986209</v>
      </c>
      <c r="I8159" t="s">
        <v>40276</v>
      </c>
      <c r="K8159" t="s">
        <v>40277</v>
      </c>
      <c r="L8159" t="s">
        <v>40278</v>
      </c>
      <c r="M8159">
        <v>8530</v>
      </c>
      <c r="N8159">
        <v>152</v>
      </c>
      <c r="R8159" s="1">
        <v>43789</v>
      </c>
      <c r="S8159" t="s">
        <v>56</v>
      </c>
      <c r="W8159">
        <v>5</v>
      </c>
      <c r="X8159" t="s">
        <v>557</v>
      </c>
      <c r="Y8159">
        <v>1</v>
      </c>
      <c r="Z8159" t="s">
        <v>46545</v>
      </c>
      <c r="AA8159">
        <v>8</v>
      </c>
      <c r="AB8159">
        <v>187308</v>
      </c>
      <c r="AC8159">
        <v>121</v>
      </c>
      <c r="AD8159" t="s">
        <v>70</v>
      </c>
      <c r="AE8159">
        <v>1013</v>
      </c>
      <c r="AF8159" t="s">
        <v>558</v>
      </c>
      <c r="AG8159">
        <v>1</v>
      </c>
      <c r="AH8159" t="s">
        <v>44482</v>
      </c>
      <c r="AI8159">
        <v>22</v>
      </c>
      <c r="AJ8159" t="s">
        <v>52628</v>
      </c>
      <c r="AK8159">
        <v>787</v>
      </c>
      <c r="AL8159" t="s">
        <v>11314</v>
      </c>
      <c r="AQ8159" t="s">
        <v>40279</v>
      </c>
      <c r="AR8159" t="s">
        <v>40280</v>
      </c>
      <c r="AS8159">
        <v>0</v>
      </c>
      <c r="AT8159" t="s">
        <v>61</v>
      </c>
      <c r="AU8159" t="s">
        <v>40237</v>
      </c>
      <c r="AX8159">
        <v>56.973308299999999</v>
      </c>
      <c r="AY8159">
        <v>8.6165496200000007</v>
      </c>
      <c r="AZ8159" t="s">
        <v>62</v>
      </c>
      <c r="BA8159">
        <v>1081</v>
      </c>
      <c r="BB8159" t="s">
        <v>1844</v>
      </c>
    </row>
    <row r="8160" spans="1:54" x14ac:dyDescent="0.25">
      <c r="A8160" s="1">
        <v>45200</v>
      </c>
      <c r="B8160">
        <v>787023</v>
      </c>
      <c r="C8160" t="s">
        <v>40281</v>
      </c>
      <c r="D8160">
        <v>7700</v>
      </c>
      <c r="E8160" t="s">
        <v>11311</v>
      </c>
      <c r="F8160" t="s">
        <v>40282</v>
      </c>
      <c r="G8160">
        <v>29553599</v>
      </c>
      <c r="H8160">
        <v>1003367958</v>
      </c>
      <c r="I8160" t="s">
        <v>48630</v>
      </c>
      <c r="J8160" t="s">
        <v>40283</v>
      </c>
      <c r="K8160" t="s">
        <v>40284</v>
      </c>
      <c r="L8160" t="s">
        <v>40285</v>
      </c>
      <c r="M8160">
        <v>5844</v>
      </c>
      <c r="N8160">
        <v>32</v>
      </c>
      <c r="R8160" s="1">
        <v>43794</v>
      </c>
      <c r="S8160" t="s">
        <v>56</v>
      </c>
      <c r="W8160">
        <v>4</v>
      </c>
      <c r="X8160" t="s">
        <v>725</v>
      </c>
      <c r="Y8160">
        <v>1</v>
      </c>
      <c r="Z8160" t="s">
        <v>46545</v>
      </c>
      <c r="AB8160">
        <v>194708</v>
      </c>
      <c r="AC8160">
        <v>131</v>
      </c>
      <c r="AD8160" t="s">
        <v>752</v>
      </c>
      <c r="AE8160">
        <v>1061</v>
      </c>
      <c r="AF8160" t="s">
        <v>752</v>
      </c>
      <c r="AG8160">
        <v>1</v>
      </c>
      <c r="AH8160" t="s">
        <v>44482</v>
      </c>
      <c r="AI8160">
        <v>99</v>
      </c>
      <c r="AJ8160" t="s">
        <v>54511</v>
      </c>
      <c r="AK8160">
        <v>787</v>
      </c>
      <c r="AL8160" t="s">
        <v>11314</v>
      </c>
      <c r="AQ8160" t="s">
        <v>40286</v>
      </c>
      <c r="AR8160" t="s">
        <v>40287</v>
      </c>
      <c r="AS8160">
        <v>0</v>
      </c>
      <c r="AT8160" t="s">
        <v>61</v>
      </c>
      <c r="AU8160" t="s">
        <v>17355</v>
      </c>
      <c r="AX8160">
        <v>56.965678570000001</v>
      </c>
      <c r="AY8160">
        <v>8.6984119799999995</v>
      </c>
      <c r="AZ8160" t="s">
        <v>62</v>
      </c>
      <c r="BA8160">
        <v>1081</v>
      </c>
      <c r="BB8160" t="s">
        <v>1844</v>
      </c>
    </row>
    <row r="8161" spans="1:54" x14ac:dyDescent="0.25">
      <c r="A8161" s="1">
        <v>45200</v>
      </c>
      <c r="B8161">
        <v>787024</v>
      </c>
      <c r="C8161" t="s">
        <v>40288</v>
      </c>
      <c r="D8161">
        <v>7700</v>
      </c>
      <c r="E8161" t="s">
        <v>11311</v>
      </c>
      <c r="F8161" t="s">
        <v>40289</v>
      </c>
      <c r="G8161">
        <v>29189560</v>
      </c>
      <c r="H8161">
        <v>1003372093</v>
      </c>
      <c r="I8161" t="s">
        <v>40290</v>
      </c>
      <c r="J8161" t="s">
        <v>40291</v>
      </c>
      <c r="K8161" t="s">
        <v>40292</v>
      </c>
      <c r="L8161" t="s">
        <v>40293</v>
      </c>
      <c r="M8161">
        <v>3545</v>
      </c>
      <c r="N8161">
        <v>80</v>
      </c>
      <c r="R8161" s="1">
        <v>44568</v>
      </c>
      <c r="S8161" t="s">
        <v>56</v>
      </c>
      <c r="T8161">
        <v>787</v>
      </c>
      <c r="U8161" t="s">
        <v>11314</v>
      </c>
      <c r="W8161">
        <v>2</v>
      </c>
      <c r="X8161" t="s">
        <v>57</v>
      </c>
      <c r="Y8161">
        <v>1</v>
      </c>
      <c r="Z8161" t="s">
        <v>46545</v>
      </c>
      <c r="AA8161">
        <v>6</v>
      </c>
      <c r="AB8161">
        <v>197608</v>
      </c>
      <c r="AC8161">
        <v>121</v>
      </c>
      <c r="AD8161" t="s">
        <v>70</v>
      </c>
      <c r="AE8161">
        <v>1012</v>
      </c>
      <c r="AF8161" t="s">
        <v>71</v>
      </c>
      <c r="AG8161">
        <v>1</v>
      </c>
      <c r="AH8161" t="s">
        <v>44482</v>
      </c>
      <c r="AI8161">
        <v>22</v>
      </c>
      <c r="AJ8161" t="s">
        <v>52628</v>
      </c>
      <c r="AK8161">
        <v>787</v>
      </c>
      <c r="AL8161" t="s">
        <v>11314</v>
      </c>
      <c r="AQ8161" t="s">
        <v>40294</v>
      </c>
      <c r="AR8161" t="s">
        <v>40295</v>
      </c>
      <c r="AS8161">
        <v>0</v>
      </c>
      <c r="AT8161" t="s">
        <v>61</v>
      </c>
      <c r="AU8161" t="s">
        <v>3208</v>
      </c>
      <c r="AX8161">
        <v>56.957294820000001</v>
      </c>
      <c r="AY8161">
        <v>8.7259426700000002</v>
      </c>
      <c r="AZ8161" t="s">
        <v>62</v>
      </c>
      <c r="BA8161">
        <v>1081</v>
      </c>
      <c r="BB8161" t="s">
        <v>1844</v>
      </c>
    </row>
    <row r="8162" spans="1:54" x14ac:dyDescent="0.25">
      <c r="A8162" s="1">
        <v>45200</v>
      </c>
      <c r="B8162">
        <v>787026</v>
      </c>
      <c r="C8162" t="s">
        <v>40296</v>
      </c>
      <c r="D8162">
        <v>7700</v>
      </c>
      <c r="E8162" t="s">
        <v>11311</v>
      </c>
      <c r="F8162" t="s">
        <v>40297</v>
      </c>
      <c r="I8162" t="s">
        <v>40298</v>
      </c>
      <c r="K8162" t="s">
        <v>40299</v>
      </c>
      <c r="L8162" t="s">
        <v>40300</v>
      </c>
      <c r="R8162" s="1">
        <v>40162</v>
      </c>
      <c r="S8162" t="s">
        <v>80</v>
      </c>
      <c r="V8162" s="1">
        <v>31564</v>
      </c>
      <c r="W8162">
        <v>5</v>
      </c>
      <c r="X8162" t="s">
        <v>557</v>
      </c>
      <c r="Y8162">
        <v>1</v>
      </c>
      <c r="Z8162" t="s">
        <v>46545</v>
      </c>
      <c r="AA8162">
        <v>10</v>
      </c>
      <c r="AB8162">
        <v>197908</v>
      </c>
      <c r="AC8162">
        <v>121</v>
      </c>
      <c r="AD8162" t="s">
        <v>70</v>
      </c>
      <c r="AE8162">
        <v>1013</v>
      </c>
      <c r="AF8162" t="s">
        <v>558</v>
      </c>
      <c r="AG8162">
        <v>3</v>
      </c>
      <c r="AH8162" t="s">
        <v>81</v>
      </c>
      <c r="AI8162">
        <v>22</v>
      </c>
      <c r="AJ8162" t="s">
        <v>52628</v>
      </c>
      <c r="AK8162">
        <v>787</v>
      </c>
      <c r="AL8162" t="s">
        <v>11314</v>
      </c>
      <c r="AS8162">
        <v>0</v>
      </c>
      <c r="AT8162" t="s">
        <v>61</v>
      </c>
      <c r="AU8162" t="s">
        <v>40300</v>
      </c>
      <c r="AZ8162" t="s">
        <v>62</v>
      </c>
      <c r="BA8162">
        <v>1081</v>
      </c>
      <c r="BB8162" t="s">
        <v>1844</v>
      </c>
    </row>
    <row r="8163" spans="1:54" x14ac:dyDescent="0.25">
      <c r="A8163" s="1">
        <v>45200</v>
      </c>
      <c r="B8163">
        <v>787027</v>
      </c>
      <c r="C8163" t="s">
        <v>40301</v>
      </c>
      <c r="D8163">
        <v>7700</v>
      </c>
      <c r="E8163" t="s">
        <v>11311</v>
      </c>
      <c r="F8163" t="s">
        <v>40302</v>
      </c>
      <c r="I8163" t="s">
        <v>40303</v>
      </c>
      <c r="K8163" t="s">
        <v>40304</v>
      </c>
      <c r="L8163" t="s">
        <v>40305</v>
      </c>
      <c r="M8163">
        <v>920</v>
      </c>
      <c r="N8163">
        <v>3</v>
      </c>
      <c r="R8163" s="1">
        <v>40162</v>
      </c>
      <c r="S8163" t="s">
        <v>80</v>
      </c>
      <c r="V8163" s="1">
        <v>32660</v>
      </c>
      <c r="W8163">
        <v>5</v>
      </c>
      <c r="X8163" t="s">
        <v>557</v>
      </c>
      <c r="Y8163">
        <v>1</v>
      </c>
      <c r="Z8163" t="s">
        <v>46545</v>
      </c>
      <c r="AA8163">
        <v>8</v>
      </c>
      <c r="AB8163">
        <v>197908</v>
      </c>
      <c r="AC8163">
        <v>121</v>
      </c>
      <c r="AD8163" t="s">
        <v>70</v>
      </c>
      <c r="AE8163">
        <v>1013</v>
      </c>
      <c r="AF8163" t="s">
        <v>558</v>
      </c>
      <c r="AG8163">
        <v>3</v>
      </c>
      <c r="AH8163" t="s">
        <v>81</v>
      </c>
      <c r="AI8163">
        <v>22</v>
      </c>
      <c r="AJ8163" t="s">
        <v>52628</v>
      </c>
      <c r="AK8163">
        <v>787</v>
      </c>
      <c r="AL8163" t="s">
        <v>11314</v>
      </c>
      <c r="AS8163">
        <v>0</v>
      </c>
      <c r="AT8163" t="s">
        <v>61</v>
      </c>
      <c r="AU8163" t="s">
        <v>40306</v>
      </c>
      <c r="AX8163">
        <v>56.984668653688097</v>
      </c>
      <c r="AY8163">
        <v>8.7117068133564395</v>
      </c>
      <c r="AZ8163" t="s">
        <v>62</v>
      </c>
      <c r="BA8163">
        <v>1081</v>
      </c>
      <c r="BB8163" t="s">
        <v>1844</v>
      </c>
    </row>
    <row r="8164" spans="1:54" x14ac:dyDescent="0.25">
      <c r="A8164" s="1">
        <v>45200</v>
      </c>
      <c r="B8164">
        <v>787028</v>
      </c>
      <c r="C8164" t="s">
        <v>55219</v>
      </c>
      <c r="D8164">
        <v>7742</v>
      </c>
      <c r="E8164" t="s">
        <v>48176</v>
      </c>
      <c r="F8164" t="s">
        <v>55220</v>
      </c>
      <c r="I8164" t="s">
        <v>40307</v>
      </c>
      <c r="J8164" t="s">
        <v>40308</v>
      </c>
      <c r="K8164" t="s">
        <v>40308</v>
      </c>
      <c r="L8164" t="s">
        <v>52087</v>
      </c>
      <c r="M8164">
        <v>2990</v>
      </c>
      <c r="N8164">
        <v>97</v>
      </c>
      <c r="R8164" s="1">
        <v>40162</v>
      </c>
      <c r="S8164" t="s">
        <v>80</v>
      </c>
      <c r="V8164" s="1">
        <v>36130</v>
      </c>
      <c r="W8164">
        <v>5</v>
      </c>
      <c r="X8164" t="s">
        <v>557</v>
      </c>
      <c r="Y8164">
        <v>1</v>
      </c>
      <c r="Z8164" t="s">
        <v>46545</v>
      </c>
      <c r="AA8164">
        <v>8</v>
      </c>
      <c r="AB8164">
        <v>198308</v>
      </c>
      <c r="AC8164">
        <v>121</v>
      </c>
      <c r="AD8164" t="s">
        <v>70</v>
      </c>
      <c r="AE8164">
        <v>1013</v>
      </c>
      <c r="AF8164" t="s">
        <v>558</v>
      </c>
      <c r="AG8164">
        <v>3</v>
      </c>
      <c r="AH8164" t="s">
        <v>81</v>
      </c>
      <c r="AI8164">
        <v>22</v>
      </c>
      <c r="AJ8164" t="s">
        <v>52628</v>
      </c>
      <c r="AK8164">
        <v>787</v>
      </c>
      <c r="AL8164" t="s">
        <v>11314</v>
      </c>
      <c r="AQ8164" t="s">
        <v>40309</v>
      </c>
      <c r="AS8164">
        <v>0</v>
      </c>
      <c r="AT8164" t="s">
        <v>61</v>
      </c>
      <c r="AU8164" t="s">
        <v>48178</v>
      </c>
      <c r="AX8164">
        <v>57.033276285782698</v>
      </c>
      <c r="AY8164">
        <v>9.01240706482867</v>
      </c>
      <c r="AZ8164" t="s">
        <v>62</v>
      </c>
      <c r="BA8164">
        <v>1081</v>
      </c>
      <c r="BB8164" t="s">
        <v>1844</v>
      </c>
    </row>
    <row r="8165" spans="1:54" x14ac:dyDescent="0.25">
      <c r="A8165" s="1">
        <v>45200</v>
      </c>
      <c r="B8165">
        <v>787029</v>
      </c>
      <c r="C8165" t="s">
        <v>40310</v>
      </c>
      <c r="D8165">
        <v>7700</v>
      </c>
      <c r="E8165" t="s">
        <v>11311</v>
      </c>
      <c r="F8165" t="s">
        <v>40311</v>
      </c>
      <c r="I8165" t="s">
        <v>40312</v>
      </c>
      <c r="K8165" t="s">
        <v>40313</v>
      </c>
      <c r="L8165" t="s">
        <v>32216</v>
      </c>
      <c r="M8165">
        <v>6339</v>
      </c>
      <c r="N8165">
        <v>17</v>
      </c>
      <c r="R8165" s="1">
        <v>40162</v>
      </c>
      <c r="S8165" t="s">
        <v>80</v>
      </c>
      <c r="V8165" s="1">
        <v>33239</v>
      </c>
      <c r="W8165">
        <v>3</v>
      </c>
      <c r="X8165" t="s">
        <v>3496</v>
      </c>
      <c r="Y8165">
        <v>1</v>
      </c>
      <c r="Z8165" t="s">
        <v>46545</v>
      </c>
      <c r="AB8165">
        <v>198308</v>
      </c>
      <c r="AC8165">
        <v>126</v>
      </c>
      <c r="AD8165" t="s">
        <v>46616</v>
      </c>
      <c r="AE8165">
        <v>1015</v>
      </c>
      <c r="AF8165" t="s">
        <v>46616</v>
      </c>
      <c r="AG8165">
        <v>3</v>
      </c>
      <c r="AH8165" t="s">
        <v>81</v>
      </c>
      <c r="AI8165">
        <v>27</v>
      </c>
      <c r="AJ8165" t="s">
        <v>44512</v>
      </c>
      <c r="AK8165">
        <v>787</v>
      </c>
      <c r="AL8165" t="s">
        <v>11314</v>
      </c>
      <c r="AS8165">
        <v>0</v>
      </c>
      <c r="AT8165" t="s">
        <v>61</v>
      </c>
      <c r="AU8165" t="s">
        <v>7274</v>
      </c>
      <c r="AX8165">
        <v>56.953123436933602</v>
      </c>
      <c r="AY8165">
        <v>8.6843868396042492</v>
      </c>
      <c r="AZ8165" t="s">
        <v>62</v>
      </c>
      <c r="BA8165">
        <v>1081</v>
      </c>
      <c r="BB8165" t="s">
        <v>1844</v>
      </c>
    </row>
    <row r="8166" spans="1:54" x14ac:dyDescent="0.25">
      <c r="A8166" s="1">
        <v>45200</v>
      </c>
      <c r="B8166">
        <v>787030</v>
      </c>
      <c r="C8166" t="s">
        <v>40314</v>
      </c>
      <c r="D8166">
        <v>7700</v>
      </c>
      <c r="E8166" t="s">
        <v>11311</v>
      </c>
      <c r="F8166" t="s">
        <v>40315</v>
      </c>
      <c r="G8166">
        <v>78116315</v>
      </c>
      <c r="H8166">
        <v>1002540256</v>
      </c>
      <c r="I8166" t="s">
        <v>40316</v>
      </c>
      <c r="K8166" t="s">
        <v>40317</v>
      </c>
      <c r="L8166" t="s">
        <v>40318</v>
      </c>
      <c r="M8166">
        <v>7204</v>
      </c>
      <c r="N8166">
        <v>19</v>
      </c>
      <c r="R8166" s="1">
        <v>43438</v>
      </c>
      <c r="S8166" t="s">
        <v>56</v>
      </c>
      <c r="W8166">
        <v>5</v>
      </c>
      <c r="X8166" t="s">
        <v>557</v>
      </c>
      <c r="Y8166">
        <v>1</v>
      </c>
      <c r="Z8166" t="s">
        <v>46545</v>
      </c>
      <c r="AA8166">
        <v>9</v>
      </c>
      <c r="AB8166">
        <v>198508</v>
      </c>
      <c r="AC8166">
        <v>121</v>
      </c>
      <c r="AD8166" t="s">
        <v>70</v>
      </c>
      <c r="AE8166">
        <v>1013</v>
      </c>
      <c r="AF8166" t="s">
        <v>558</v>
      </c>
      <c r="AG8166">
        <v>1</v>
      </c>
      <c r="AH8166" t="s">
        <v>44482</v>
      </c>
      <c r="AI8166">
        <v>22</v>
      </c>
      <c r="AJ8166" t="s">
        <v>52628</v>
      </c>
      <c r="AK8166">
        <v>787</v>
      </c>
      <c r="AL8166" t="s">
        <v>11314</v>
      </c>
      <c r="AQ8166" t="s">
        <v>40319</v>
      </c>
      <c r="AR8166" t="s">
        <v>40320</v>
      </c>
      <c r="AS8166">
        <v>0</v>
      </c>
      <c r="AT8166" t="s">
        <v>61</v>
      </c>
      <c r="AU8166" t="s">
        <v>40321</v>
      </c>
      <c r="AX8166">
        <v>56.964972779999997</v>
      </c>
      <c r="AY8166">
        <v>8.6683968999999994</v>
      </c>
      <c r="AZ8166" t="s">
        <v>62</v>
      </c>
      <c r="BA8166">
        <v>1081</v>
      </c>
      <c r="BB8166" t="s">
        <v>1844</v>
      </c>
    </row>
    <row r="8167" spans="1:54" x14ac:dyDescent="0.25">
      <c r="A8167" s="1">
        <v>45200</v>
      </c>
      <c r="B8167">
        <v>787031</v>
      </c>
      <c r="C8167" t="s">
        <v>54280</v>
      </c>
      <c r="D8167">
        <v>7700</v>
      </c>
      <c r="E8167" t="s">
        <v>11311</v>
      </c>
      <c r="F8167" t="s">
        <v>54281</v>
      </c>
      <c r="I8167" t="s">
        <v>52088</v>
      </c>
      <c r="K8167" t="s">
        <v>40299</v>
      </c>
      <c r="L8167" t="s">
        <v>40296</v>
      </c>
      <c r="M8167">
        <v>3570</v>
      </c>
      <c r="N8167">
        <v>90</v>
      </c>
      <c r="R8167" s="1">
        <v>40162</v>
      </c>
      <c r="S8167" t="s">
        <v>80</v>
      </c>
      <c r="V8167" s="1">
        <v>32295</v>
      </c>
      <c r="W8167">
        <v>5</v>
      </c>
      <c r="X8167" t="s">
        <v>557</v>
      </c>
      <c r="Y8167">
        <v>1</v>
      </c>
      <c r="Z8167" t="s">
        <v>46545</v>
      </c>
      <c r="AA8167">
        <v>10</v>
      </c>
      <c r="AB8167">
        <v>198608</v>
      </c>
      <c r="AC8167">
        <v>121</v>
      </c>
      <c r="AD8167" t="s">
        <v>70</v>
      </c>
      <c r="AE8167">
        <v>1013</v>
      </c>
      <c r="AF8167" t="s">
        <v>558</v>
      </c>
      <c r="AG8167">
        <v>3</v>
      </c>
      <c r="AH8167" t="s">
        <v>81</v>
      </c>
      <c r="AI8167">
        <v>21</v>
      </c>
      <c r="AJ8167" t="s">
        <v>52613</v>
      </c>
      <c r="AK8167">
        <v>787</v>
      </c>
      <c r="AL8167" t="s">
        <v>11314</v>
      </c>
      <c r="AS8167">
        <v>0</v>
      </c>
      <c r="AT8167" t="s">
        <v>61</v>
      </c>
      <c r="AU8167" t="s">
        <v>40322</v>
      </c>
      <c r="AZ8167" t="s">
        <v>62</v>
      </c>
      <c r="BA8167">
        <v>1081</v>
      </c>
      <c r="BB8167" t="s">
        <v>1844</v>
      </c>
    </row>
    <row r="8168" spans="1:54" x14ac:dyDescent="0.25">
      <c r="A8168" s="1">
        <v>45200</v>
      </c>
      <c r="B8168">
        <v>787032</v>
      </c>
      <c r="C8168" t="s">
        <v>40323</v>
      </c>
      <c r="D8168">
        <v>7700</v>
      </c>
      <c r="E8168" t="s">
        <v>11311</v>
      </c>
      <c r="F8168" t="s">
        <v>40324</v>
      </c>
      <c r="I8168" t="s">
        <v>52089</v>
      </c>
      <c r="K8168" t="s">
        <v>40304</v>
      </c>
      <c r="L8168" t="s">
        <v>40305</v>
      </c>
      <c r="M8168">
        <v>920</v>
      </c>
      <c r="N8168">
        <v>3</v>
      </c>
      <c r="R8168" s="1">
        <v>40162</v>
      </c>
      <c r="S8168" t="s">
        <v>80</v>
      </c>
      <c r="V8168" s="1">
        <v>33939</v>
      </c>
      <c r="W8168">
        <v>5</v>
      </c>
      <c r="X8168" t="s">
        <v>557</v>
      </c>
      <c r="Y8168">
        <v>1</v>
      </c>
      <c r="Z8168" t="s">
        <v>46545</v>
      </c>
      <c r="AA8168">
        <v>7</v>
      </c>
      <c r="AB8168">
        <v>199008</v>
      </c>
      <c r="AC8168">
        <v>121</v>
      </c>
      <c r="AD8168" t="s">
        <v>70</v>
      </c>
      <c r="AE8168">
        <v>1013</v>
      </c>
      <c r="AF8168" t="s">
        <v>558</v>
      </c>
      <c r="AG8168">
        <v>3</v>
      </c>
      <c r="AH8168" t="s">
        <v>81</v>
      </c>
      <c r="AI8168">
        <v>21</v>
      </c>
      <c r="AJ8168" t="s">
        <v>52613</v>
      </c>
      <c r="AK8168">
        <v>787</v>
      </c>
      <c r="AL8168" t="s">
        <v>11314</v>
      </c>
      <c r="AS8168">
        <v>0</v>
      </c>
      <c r="AT8168" t="s">
        <v>61</v>
      </c>
      <c r="AU8168" t="s">
        <v>40306</v>
      </c>
      <c r="AX8168">
        <v>56.984668653688097</v>
      </c>
      <c r="AY8168">
        <v>8.7117068133564395</v>
      </c>
      <c r="AZ8168" t="s">
        <v>62</v>
      </c>
      <c r="BA8168">
        <v>1081</v>
      </c>
      <c r="BB8168" t="s">
        <v>1844</v>
      </c>
    </row>
    <row r="8169" spans="1:54" x14ac:dyDescent="0.25">
      <c r="A8169" s="1">
        <v>45200</v>
      </c>
      <c r="B8169">
        <v>787033</v>
      </c>
      <c r="C8169" t="s">
        <v>54282</v>
      </c>
      <c r="D8169">
        <v>7752</v>
      </c>
      <c r="E8169" t="s">
        <v>13296</v>
      </c>
      <c r="F8169" t="s">
        <v>54283</v>
      </c>
      <c r="G8169">
        <v>14744002</v>
      </c>
      <c r="H8169">
        <v>1000796771</v>
      </c>
      <c r="I8169" t="s">
        <v>40325</v>
      </c>
      <c r="J8169" t="s">
        <v>40213</v>
      </c>
      <c r="K8169" t="s">
        <v>38064</v>
      </c>
      <c r="L8169" t="s">
        <v>54284</v>
      </c>
      <c r="M8169">
        <v>4251</v>
      </c>
      <c r="N8169">
        <v>84</v>
      </c>
      <c r="R8169" s="1">
        <v>44629</v>
      </c>
      <c r="S8169" t="s">
        <v>56</v>
      </c>
      <c r="W8169">
        <v>5</v>
      </c>
      <c r="X8169" t="s">
        <v>557</v>
      </c>
      <c r="Y8169">
        <v>1</v>
      </c>
      <c r="Z8169" t="s">
        <v>46545</v>
      </c>
      <c r="AA8169">
        <v>8</v>
      </c>
      <c r="AB8169">
        <v>199008</v>
      </c>
      <c r="AC8169">
        <v>121</v>
      </c>
      <c r="AD8169" t="s">
        <v>70</v>
      </c>
      <c r="AE8169">
        <v>1013</v>
      </c>
      <c r="AF8169" t="s">
        <v>558</v>
      </c>
      <c r="AG8169">
        <v>1</v>
      </c>
      <c r="AH8169" t="s">
        <v>44482</v>
      </c>
      <c r="AI8169">
        <v>22</v>
      </c>
      <c r="AJ8169" t="s">
        <v>52628</v>
      </c>
      <c r="AK8169">
        <v>787</v>
      </c>
      <c r="AL8169" t="s">
        <v>11314</v>
      </c>
      <c r="AQ8169" t="s">
        <v>40326</v>
      </c>
      <c r="AR8169" t="s">
        <v>40327</v>
      </c>
      <c r="AS8169">
        <v>0</v>
      </c>
      <c r="AT8169" t="s">
        <v>61</v>
      </c>
      <c r="AU8169" t="s">
        <v>40215</v>
      </c>
      <c r="AW8169" t="s">
        <v>54285</v>
      </c>
      <c r="AX8169">
        <v>56.869167660000002</v>
      </c>
      <c r="AY8169">
        <v>8.4518037100000001</v>
      </c>
      <c r="AZ8169" t="s">
        <v>62</v>
      </c>
      <c r="BA8169">
        <v>1081</v>
      </c>
      <c r="BB8169" t="s">
        <v>1844</v>
      </c>
    </row>
    <row r="8170" spans="1:54" x14ac:dyDescent="0.25">
      <c r="A8170" s="1">
        <v>45200</v>
      </c>
      <c r="B8170">
        <v>787034</v>
      </c>
      <c r="C8170" t="s">
        <v>40328</v>
      </c>
      <c r="D8170">
        <v>7700</v>
      </c>
      <c r="E8170" t="s">
        <v>11311</v>
      </c>
      <c r="F8170" t="s">
        <v>16621</v>
      </c>
      <c r="G8170">
        <v>29189560</v>
      </c>
      <c r="H8170">
        <v>1012426573</v>
      </c>
      <c r="I8170" t="s">
        <v>40329</v>
      </c>
      <c r="J8170" t="s">
        <v>40330</v>
      </c>
      <c r="K8170" t="s">
        <v>16622</v>
      </c>
      <c r="L8170" t="s">
        <v>48892</v>
      </c>
      <c r="M8170">
        <v>9290</v>
      </c>
      <c r="N8170">
        <v>168</v>
      </c>
      <c r="R8170" s="1">
        <v>44844</v>
      </c>
      <c r="S8170" t="s">
        <v>56</v>
      </c>
      <c r="T8170">
        <v>787</v>
      </c>
      <c r="U8170" t="s">
        <v>11314</v>
      </c>
      <c r="V8170" s="1">
        <v>44835</v>
      </c>
      <c r="W8170">
        <v>2</v>
      </c>
      <c r="X8170" t="s">
        <v>57</v>
      </c>
      <c r="Y8170">
        <v>8</v>
      </c>
      <c r="Z8170" t="s">
        <v>44534</v>
      </c>
      <c r="AB8170">
        <v>199901</v>
      </c>
      <c r="AC8170">
        <v>127</v>
      </c>
      <c r="AD8170" t="s">
        <v>1237</v>
      </c>
      <c r="AE8170">
        <v>1052</v>
      </c>
      <c r="AF8170" t="s">
        <v>1237</v>
      </c>
      <c r="AG8170">
        <v>3</v>
      </c>
      <c r="AH8170" t="s">
        <v>81</v>
      </c>
      <c r="AI8170">
        <v>99</v>
      </c>
      <c r="AJ8170" t="s">
        <v>54511</v>
      </c>
      <c r="AK8170">
        <v>787</v>
      </c>
      <c r="AL8170" t="s">
        <v>11314</v>
      </c>
      <c r="AQ8170" t="s">
        <v>40331</v>
      </c>
      <c r="AR8170" t="s">
        <v>15975</v>
      </c>
      <c r="AS8170">
        <v>0</v>
      </c>
      <c r="AT8170" t="s">
        <v>61</v>
      </c>
      <c r="AU8170" t="s">
        <v>48893</v>
      </c>
      <c r="AX8170">
        <v>56.927559459999998</v>
      </c>
      <c r="AY8170">
        <v>8.5061750499999995</v>
      </c>
      <c r="AZ8170" t="s">
        <v>62</v>
      </c>
      <c r="BA8170">
        <v>1081</v>
      </c>
      <c r="BB8170" t="s">
        <v>1844</v>
      </c>
    </row>
    <row r="8171" spans="1:54" x14ac:dyDescent="0.25">
      <c r="A8171" s="1">
        <v>45200</v>
      </c>
      <c r="B8171">
        <v>787035</v>
      </c>
      <c r="C8171" t="s">
        <v>40332</v>
      </c>
      <c r="D8171">
        <v>7700</v>
      </c>
      <c r="E8171" t="s">
        <v>11311</v>
      </c>
      <c r="F8171" t="s">
        <v>52090</v>
      </c>
      <c r="G8171">
        <v>26699312</v>
      </c>
      <c r="H8171">
        <v>1009215979</v>
      </c>
      <c r="I8171" t="s">
        <v>40333</v>
      </c>
      <c r="J8171" t="s">
        <v>40334</v>
      </c>
      <c r="K8171" t="s">
        <v>40335</v>
      </c>
      <c r="L8171" t="s">
        <v>40336</v>
      </c>
      <c r="M8171">
        <v>4270</v>
      </c>
      <c r="N8171">
        <v>25</v>
      </c>
      <c r="R8171" s="1">
        <v>43789</v>
      </c>
      <c r="S8171" t="s">
        <v>56</v>
      </c>
      <c r="W8171">
        <v>5</v>
      </c>
      <c r="X8171" t="s">
        <v>557</v>
      </c>
      <c r="Y8171">
        <v>1</v>
      </c>
      <c r="Z8171" t="s">
        <v>46545</v>
      </c>
      <c r="AA8171">
        <v>9</v>
      </c>
      <c r="AB8171">
        <v>200208</v>
      </c>
      <c r="AC8171">
        <v>121</v>
      </c>
      <c r="AD8171" t="s">
        <v>70</v>
      </c>
      <c r="AE8171">
        <v>1013</v>
      </c>
      <c r="AF8171" t="s">
        <v>558</v>
      </c>
      <c r="AG8171">
        <v>1</v>
      </c>
      <c r="AH8171" t="s">
        <v>44482</v>
      </c>
      <c r="AI8171">
        <v>21</v>
      </c>
      <c r="AJ8171" t="s">
        <v>52613</v>
      </c>
      <c r="AK8171">
        <v>787</v>
      </c>
      <c r="AL8171" t="s">
        <v>11314</v>
      </c>
      <c r="AQ8171" t="s">
        <v>40337</v>
      </c>
      <c r="AR8171" t="s">
        <v>40338</v>
      </c>
      <c r="AS8171">
        <v>0</v>
      </c>
      <c r="AT8171" t="s">
        <v>61</v>
      </c>
      <c r="AU8171" t="s">
        <v>17628</v>
      </c>
      <c r="AX8171">
        <v>56.970057560000001</v>
      </c>
      <c r="AY8171">
        <v>8.6945737300000001</v>
      </c>
      <c r="AZ8171" t="s">
        <v>62</v>
      </c>
      <c r="BA8171">
        <v>1081</v>
      </c>
      <c r="BB8171" t="s">
        <v>1844</v>
      </c>
    </row>
    <row r="8172" spans="1:54" x14ac:dyDescent="0.25">
      <c r="A8172" s="1">
        <v>45200</v>
      </c>
      <c r="B8172">
        <v>787036</v>
      </c>
      <c r="D8172">
        <v>7700</v>
      </c>
      <c r="E8172" t="s">
        <v>11311</v>
      </c>
      <c r="F8172" t="s">
        <v>40339</v>
      </c>
      <c r="G8172">
        <v>29189560</v>
      </c>
      <c r="H8172">
        <v>1009394539</v>
      </c>
      <c r="I8172" t="s">
        <v>40340</v>
      </c>
      <c r="J8172" t="s">
        <v>40341</v>
      </c>
      <c r="K8172" t="s">
        <v>40342</v>
      </c>
      <c r="L8172" t="s">
        <v>39556</v>
      </c>
      <c r="M8172">
        <v>3963</v>
      </c>
      <c r="N8172">
        <v>3</v>
      </c>
      <c r="R8172" s="1">
        <v>43794</v>
      </c>
      <c r="S8172" t="s">
        <v>56</v>
      </c>
      <c r="T8172">
        <v>787</v>
      </c>
      <c r="U8172" t="s">
        <v>11314</v>
      </c>
      <c r="W8172">
        <v>2</v>
      </c>
      <c r="X8172" t="s">
        <v>57</v>
      </c>
      <c r="Y8172">
        <v>1</v>
      </c>
      <c r="Z8172" t="s">
        <v>46545</v>
      </c>
      <c r="AB8172">
        <v>200701</v>
      </c>
      <c r="AC8172">
        <v>128</v>
      </c>
      <c r="AD8172" t="s">
        <v>955</v>
      </c>
      <c r="AE8172">
        <v>1051</v>
      </c>
      <c r="AF8172" t="s">
        <v>955</v>
      </c>
      <c r="AG8172">
        <v>1</v>
      </c>
      <c r="AH8172" t="s">
        <v>44482</v>
      </c>
      <c r="AI8172">
        <v>99</v>
      </c>
      <c r="AJ8172" t="s">
        <v>54511</v>
      </c>
      <c r="AK8172">
        <v>787</v>
      </c>
      <c r="AL8172" t="s">
        <v>11314</v>
      </c>
      <c r="AQ8172" t="s">
        <v>40343</v>
      </c>
      <c r="AS8172">
        <v>0</v>
      </c>
      <c r="AT8172" t="s">
        <v>61</v>
      </c>
      <c r="AU8172" t="s">
        <v>39558</v>
      </c>
      <c r="AX8172">
        <v>56.953622770000003</v>
      </c>
      <c r="AY8172">
        <v>8.6850711700000005</v>
      </c>
      <c r="AZ8172" t="s">
        <v>62</v>
      </c>
      <c r="BA8172">
        <v>1081</v>
      </c>
      <c r="BB8172" t="s">
        <v>1844</v>
      </c>
    </row>
    <row r="8173" spans="1:54" x14ac:dyDescent="0.25">
      <c r="A8173" s="1">
        <v>45200</v>
      </c>
      <c r="B8173">
        <v>787037</v>
      </c>
      <c r="C8173" t="s">
        <v>46403</v>
      </c>
      <c r="D8173">
        <v>7700</v>
      </c>
      <c r="E8173" t="s">
        <v>11311</v>
      </c>
      <c r="F8173" t="s">
        <v>46403</v>
      </c>
      <c r="G8173">
        <v>17510606</v>
      </c>
      <c r="H8173">
        <v>1003974374</v>
      </c>
      <c r="I8173" t="s">
        <v>40344</v>
      </c>
      <c r="K8173" t="s">
        <v>40345</v>
      </c>
      <c r="L8173" t="s">
        <v>46404</v>
      </c>
      <c r="M8173">
        <v>492</v>
      </c>
      <c r="N8173">
        <v>25</v>
      </c>
      <c r="R8173" s="1">
        <v>42485</v>
      </c>
      <c r="S8173" t="s">
        <v>56</v>
      </c>
      <c r="T8173">
        <v>787</v>
      </c>
      <c r="U8173" t="s">
        <v>11314</v>
      </c>
      <c r="V8173" s="1">
        <v>42461</v>
      </c>
      <c r="W8173">
        <v>6</v>
      </c>
      <c r="X8173" t="s">
        <v>1289</v>
      </c>
      <c r="Y8173">
        <v>1</v>
      </c>
      <c r="Z8173" t="s">
        <v>46545</v>
      </c>
      <c r="AB8173">
        <v>199401</v>
      </c>
      <c r="AC8173">
        <v>129</v>
      </c>
      <c r="AD8173" t="s">
        <v>2405</v>
      </c>
      <c r="AE8173">
        <v>1016</v>
      </c>
      <c r="AF8173" t="s">
        <v>2405</v>
      </c>
      <c r="AG8173">
        <v>3</v>
      </c>
      <c r="AH8173" t="s">
        <v>81</v>
      </c>
      <c r="AI8173">
        <v>99</v>
      </c>
      <c r="AJ8173" t="s">
        <v>54511</v>
      </c>
      <c r="AK8173">
        <v>787</v>
      </c>
      <c r="AL8173" t="s">
        <v>11314</v>
      </c>
      <c r="AQ8173" t="s">
        <v>40346</v>
      </c>
      <c r="AR8173" t="s">
        <v>40347</v>
      </c>
      <c r="AS8173">
        <v>0</v>
      </c>
      <c r="AT8173" t="s">
        <v>61</v>
      </c>
      <c r="AU8173" t="s">
        <v>46403</v>
      </c>
      <c r="AX8173">
        <v>57.035165874340798</v>
      </c>
      <c r="AY8173">
        <v>8.5155513519773898</v>
      </c>
      <c r="AZ8173" t="s">
        <v>62</v>
      </c>
      <c r="BA8173">
        <v>1081</v>
      </c>
      <c r="BB8173" t="s">
        <v>1844</v>
      </c>
    </row>
    <row r="8174" spans="1:54" x14ac:dyDescent="0.25">
      <c r="A8174" s="1">
        <v>45200</v>
      </c>
      <c r="B8174">
        <v>787038</v>
      </c>
      <c r="C8174" t="s">
        <v>40348</v>
      </c>
      <c r="D8174">
        <v>7770</v>
      </c>
      <c r="E8174" t="s">
        <v>40009</v>
      </c>
      <c r="F8174" t="s">
        <v>54286</v>
      </c>
      <c r="G8174">
        <v>26374340</v>
      </c>
      <c r="H8174">
        <v>1008838964</v>
      </c>
      <c r="I8174" t="s">
        <v>40349</v>
      </c>
      <c r="K8174" t="s">
        <v>40350</v>
      </c>
      <c r="L8174" t="s">
        <v>40351</v>
      </c>
      <c r="M8174">
        <v>12</v>
      </c>
      <c r="N8174">
        <v>13</v>
      </c>
      <c r="R8174" s="1">
        <v>42023</v>
      </c>
      <c r="S8174" t="s">
        <v>56</v>
      </c>
      <c r="V8174" s="1">
        <v>42005</v>
      </c>
      <c r="W8174">
        <v>6</v>
      </c>
      <c r="X8174" t="s">
        <v>1289</v>
      </c>
      <c r="Y8174">
        <v>1</v>
      </c>
      <c r="Z8174" t="s">
        <v>46545</v>
      </c>
      <c r="AB8174">
        <v>200901</v>
      </c>
      <c r="AC8174">
        <v>129</v>
      </c>
      <c r="AD8174" t="s">
        <v>2405</v>
      </c>
      <c r="AE8174">
        <v>1016</v>
      </c>
      <c r="AF8174" t="s">
        <v>2405</v>
      </c>
      <c r="AG8174">
        <v>3</v>
      </c>
      <c r="AH8174" t="s">
        <v>81</v>
      </c>
      <c r="AI8174">
        <v>99</v>
      </c>
      <c r="AJ8174" t="s">
        <v>54511</v>
      </c>
      <c r="AK8174">
        <v>787</v>
      </c>
      <c r="AL8174" t="s">
        <v>11314</v>
      </c>
      <c r="AQ8174" t="s">
        <v>40352</v>
      </c>
      <c r="AR8174" t="s">
        <v>40353</v>
      </c>
      <c r="AS8174">
        <v>0</v>
      </c>
      <c r="AT8174" t="s">
        <v>61</v>
      </c>
      <c r="AU8174" t="s">
        <v>40354</v>
      </c>
      <c r="AX8174">
        <v>56.780540548802797</v>
      </c>
      <c r="AY8174">
        <v>8.27777889929874</v>
      </c>
      <c r="AZ8174" t="s">
        <v>62</v>
      </c>
      <c r="BA8174">
        <v>1081</v>
      </c>
      <c r="BB8174" t="s">
        <v>1844</v>
      </c>
    </row>
    <row r="8175" spans="1:54" x14ac:dyDescent="0.25">
      <c r="A8175" s="1">
        <v>45200</v>
      </c>
      <c r="B8175">
        <v>787039</v>
      </c>
      <c r="C8175" t="s">
        <v>54287</v>
      </c>
      <c r="D8175">
        <v>7760</v>
      </c>
      <c r="E8175" t="s">
        <v>40021</v>
      </c>
      <c r="F8175" t="s">
        <v>54288</v>
      </c>
      <c r="G8175">
        <v>31736730</v>
      </c>
      <c r="H8175">
        <v>1014877661</v>
      </c>
      <c r="I8175" t="s">
        <v>40355</v>
      </c>
      <c r="J8175" t="s">
        <v>40356</v>
      </c>
      <c r="K8175" t="s">
        <v>40357</v>
      </c>
      <c r="L8175" t="s">
        <v>40358</v>
      </c>
      <c r="M8175">
        <v>742</v>
      </c>
      <c r="N8175">
        <v>1</v>
      </c>
      <c r="R8175" s="1">
        <v>42485</v>
      </c>
      <c r="S8175" t="s">
        <v>56</v>
      </c>
      <c r="V8175" s="1">
        <v>42461</v>
      </c>
      <c r="W8175">
        <v>6</v>
      </c>
      <c r="X8175" t="s">
        <v>1289</v>
      </c>
      <c r="Y8175">
        <v>1</v>
      </c>
      <c r="Z8175" t="s">
        <v>46545</v>
      </c>
      <c r="AA8175">
        <v>10</v>
      </c>
      <c r="AB8175">
        <v>200811</v>
      </c>
      <c r="AC8175">
        <v>129</v>
      </c>
      <c r="AD8175" t="s">
        <v>2405</v>
      </c>
      <c r="AE8175">
        <v>1016</v>
      </c>
      <c r="AF8175" t="s">
        <v>2405</v>
      </c>
      <c r="AG8175">
        <v>3</v>
      </c>
      <c r="AH8175" t="s">
        <v>81</v>
      </c>
      <c r="AI8175">
        <v>99</v>
      </c>
      <c r="AJ8175" t="s">
        <v>54511</v>
      </c>
      <c r="AK8175">
        <v>787</v>
      </c>
      <c r="AL8175" t="s">
        <v>11314</v>
      </c>
      <c r="AQ8175" t="s">
        <v>40359</v>
      </c>
      <c r="AR8175" t="s">
        <v>40360</v>
      </c>
      <c r="AS8175">
        <v>0</v>
      </c>
      <c r="AT8175" t="s">
        <v>61</v>
      </c>
      <c r="AU8175" t="s">
        <v>40361</v>
      </c>
      <c r="AX8175">
        <v>56.685587643903098</v>
      </c>
      <c r="AY8175">
        <v>8.3813000701395399</v>
      </c>
      <c r="AZ8175" t="s">
        <v>62</v>
      </c>
      <c r="BA8175">
        <v>1081</v>
      </c>
      <c r="BB8175" t="s">
        <v>1844</v>
      </c>
    </row>
    <row r="8176" spans="1:54" x14ac:dyDescent="0.25">
      <c r="A8176" s="1">
        <v>45200</v>
      </c>
      <c r="B8176">
        <v>787200</v>
      </c>
      <c r="D8176">
        <v>7700</v>
      </c>
      <c r="E8176" t="s">
        <v>11311</v>
      </c>
      <c r="F8176" t="s">
        <v>54289</v>
      </c>
      <c r="G8176">
        <v>29189560</v>
      </c>
      <c r="I8176" t="s">
        <v>40362</v>
      </c>
      <c r="J8176" t="s">
        <v>40363</v>
      </c>
      <c r="K8176" t="s">
        <v>40364</v>
      </c>
      <c r="L8176" t="s">
        <v>40365</v>
      </c>
      <c r="M8176">
        <v>6339</v>
      </c>
      <c r="N8176">
        <v>4</v>
      </c>
      <c r="R8176" s="1">
        <v>40939</v>
      </c>
      <c r="S8176" t="s">
        <v>56</v>
      </c>
      <c r="T8176">
        <v>787</v>
      </c>
      <c r="U8176" t="s">
        <v>11314</v>
      </c>
      <c r="V8176" s="1">
        <v>39083</v>
      </c>
      <c r="W8176">
        <v>2</v>
      </c>
      <c r="X8176" t="s">
        <v>57</v>
      </c>
      <c r="Y8176">
        <v>1</v>
      </c>
      <c r="Z8176" t="s">
        <v>46545</v>
      </c>
      <c r="AB8176">
        <v>199108</v>
      </c>
      <c r="AC8176">
        <v>932</v>
      </c>
      <c r="AD8176" t="s">
        <v>52637</v>
      </c>
      <c r="AE8176">
        <v>2021</v>
      </c>
      <c r="AF8176" t="s">
        <v>52637</v>
      </c>
      <c r="AG8176">
        <v>3</v>
      </c>
      <c r="AH8176" t="s">
        <v>81</v>
      </c>
      <c r="AI8176">
        <v>10</v>
      </c>
      <c r="AJ8176" t="s">
        <v>52638</v>
      </c>
      <c r="AK8176">
        <v>787</v>
      </c>
      <c r="AL8176" t="s">
        <v>11314</v>
      </c>
      <c r="AQ8176" t="s">
        <v>40366</v>
      </c>
      <c r="AR8176" t="s">
        <v>15975</v>
      </c>
      <c r="AS8176">
        <v>0</v>
      </c>
      <c r="AT8176" t="s">
        <v>61</v>
      </c>
      <c r="AU8176" t="s">
        <v>7274</v>
      </c>
      <c r="AZ8176" t="s">
        <v>62</v>
      </c>
      <c r="BA8176">
        <v>1081</v>
      </c>
      <c r="BB8176" t="s">
        <v>1844</v>
      </c>
    </row>
    <row r="8177" spans="1:54" x14ac:dyDescent="0.25">
      <c r="A8177" s="1">
        <v>45200</v>
      </c>
      <c r="B8177">
        <v>787201</v>
      </c>
      <c r="D8177">
        <v>7700</v>
      </c>
      <c r="E8177" t="s">
        <v>11311</v>
      </c>
      <c r="F8177" t="s">
        <v>40367</v>
      </c>
      <c r="G8177">
        <v>29189560</v>
      </c>
      <c r="H8177">
        <v>1003371887</v>
      </c>
      <c r="I8177" t="s">
        <v>40368</v>
      </c>
      <c r="K8177" t="s">
        <v>40369</v>
      </c>
      <c r="L8177" t="s">
        <v>40107</v>
      </c>
      <c r="M8177">
        <v>6339</v>
      </c>
      <c r="N8177" t="s">
        <v>11961</v>
      </c>
      <c r="R8177" s="1">
        <v>43822</v>
      </c>
      <c r="S8177" t="s">
        <v>56</v>
      </c>
      <c r="T8177">
        <v>787</v>
      </c>
      <c r="U8177" t="s">
        <v>11314</v>
      </c>
      <c r="V8177" s="1">
        <v>43830</v>
      </c>
      <c r="W8177">
        <v>2</v>
      </c>
      <c r="X8177" t="s">
        <v>57</v>
      </c>
      <c r="Y8177">
        <v>1</v>
      </c>
      <c r="Z8177" t="s">
        <v>46545</v>
      </c>
      <c r="AB8177">
        <v>200409</v>
      </c>
      <c r="AC8177">
        <v>933</v>
      </c>
      <c r="AD8177" t="s">
        <v>1334</v>
      </c>
      <c r="AE8177">
        <v>2024</v>
      </c>
      <c r="AF8177" t="s">
        <v>1334</v>
      </c>
      <c r="AG8177">
        <v>3</v>
      </c>
      <c r="AH8177" t="s">
        <v>81</v>
      </c>
      <c r="AI8177">
        <v>7</v>
      </c>
      <c r="AJ8177" t="s">
        <v>1326</v>
      </c>
      <c r="AK8177">
        <v>787</v>
      </c>
      <c r="AL8177" t="s">
        <v>11314</v>
      </c>
      <c r="AQ8177" t="s">
        <v>40370</v>
      </c>
      <c r="AR8177" t="s">
        <v>40371</v>
      </c>
      <c r="AS8177">
        <v>0</v>
      </c>
      <c r="AT8177" t="s">
        <v>61</v>
      </c>
      <c r="AU8177" t="s">
        <v>7274</v>
      </c>
      <c r="AX8177">
        <v>56.953530999999998</v>
      </c>
      <c r="AY8177">
        <v>8.6841629200000003</v>
      </c>
      <c r="AZ8177" t="s">
        <v>62</v>
      </c>
      <c r="BA8177">
        <v>1081</v>
      </c>
      <c r="BB8177" t="s">
        <v>1844</v>
      </c>
    </row>
    <row r="8178" spans="1:54" x14ac:dyDescent="0.25">
      <c r="A8178" s="1">
        <v>45200</v>
      </c>
      <c r="B8178">
        <v>787214</v>
      </c>
      <c r="C8178" t="s">
        <v>40372</v>
      </c>
      <c r="D8178">
        <v>7700</v>
      </c>
      <c r="E8178" t="s">
        <v>11311</v>
      </c>
      <c r="F8178" t="s">
        <v>40373</v>
      </c>
      <c r="G8178">
        <v>29189560</v>
      </c>
      <c r="H8178">
        <v>1003371863</v>
      </c>
      <c r="I8178" t="s">
        <v>52066</v>
      </c>
      <c r="J8178" t="s">
        <v>40374</v>
      </c>
      <c r="K8178" t="s">
        <v>40375</v>
      </c>
      <c r="L8178" t="s">
        <v>40107</v>
      </c>
      <c r="M8178">
        <v>6339</v>
      </c>
      <c r="N8178" t="s">
        <v>11961</v>
      </c>
      <c r="R8178" s="1">
        <v>43511</v>
      </c>
      <c r="S8178" t="s">
        <v>56</v>
      </c>
      <c r="T8178">
        <v>787</v>
      </c>
      <c r="U8178" t="s">
        <v>11314</v>
      </c>
      <c r="W8178">
        <v>2</v>
      </c>
      <c r="X8178" t="s">
        <v>57</v>
      </c>
      <c r="Y8178">
        <v>1</v>
      </c>
      <c r="Z8178" t="s">
        <v>46545</v>
      </c>
      <c r="AB8178">
        <v>194809</v>
      </c>
      <c r="AC8178">
        <v>125</v>
      </c>
      <c r="AD8178" t="s">
        <v>1344</v>
      </c>
      <c r="AE8178">
        <v>1014</v>
      </c>
      <c r="AF8178" t="s">
        <v>1352</v>
      </c>
      <c r="AG8178">
        <v>1</v>
      </c>
      <c r="AH8178" t="s">
        <v>44482</v>
      </c>
      <c r="AI8178">
        <v>24</v>
      </c>
      <c r="AJ8178" t="s">
        <v>1344</v>
      </c>
      <c r="AK8178">
        <v>787</v>
      </c>
      <c r="AL8178" t="s">
        <v>11314</v>
      </c>
      <c r="AQ8178" t="s">
        <v>40376</v>
      </c>
      <c r="AR8178" t="s">
        <v>40377</v>
      </c>
      <c r="AS8178">
        <v>0</v>
      </c>
      <c r="AT8178" t="s">
        <v>61</v>
      </c>
      <c r="AU8178" t="s">
        <v>7274</v>
      </c>
      <c r="AX8178">
        <v>56.953530999999998</v>
      </c>
      <c r="AY8178">
        <v>8.6841629200000003</v>
      </c>
      <c r="AZ8178" t="s">
        <v>62</v>
      </c>
      <c r="BA8178">
        <v>1081</v>
      </c>
      <c r="BB8178" t="s">
        <v>1844</v>
      </c>
    </row>
    <row r="8179" spans="1:54" x14ac:dyDescent="0.25">
      <c r="A8179" s="1">
        <v>45200</v>
      </c>
      <c r="B8179">
        <v>787247</v>
      </c>
      <c r="C8179" t="s">
        <v>40378</v>
      </c>
      <c r="D8179">
        <v>7700</v>
      </c>
      <c r="E8179" t="s">
        <v>11311</v>
      </c>
      <c r="F8179" t="s">
        <v>40379</v>
      </c>
      <c r="G8179">
        <v>29553572</v>
      </c>
      <c r="H8179">
        <v>1003367971</v>
      </c>
      <c r="I8179" t="s">
        <v>40122</v>
      </c>
      <c r="J8179" t="s">
        <v>40380</v>
      </c>
      <c r="K8179" t="s">
        <v>39509</v>
      </c>
      <c r="L8179" t="s">
        <v>16610</v>
      </c>
      <c r="M8179">
        <v>4860</v>
      </c>
      <c r="N8179">
        <v>9</v>
      </c>
      <c r="R8179" s="1">
        <v>43794</v>
      </c>
      <c r="S8179" t="s">
        <v>56</v>
      </c>
      <c r="W8179">
        <v>4</v>
      </c>
      <c r="X8179" t="s">
        <v>725</v>
      </c>
      <c r="Y8179">
        <v>1</v>
      </c>
      <c r="Z8179" t="s">
        <v>46545</v>
      </c>
      <c r="AB8179">
        <v>196908</v>
      </c>
      <c r="AC8179">
        <v>137</v>
      </c>
      <c r="AD8179" t="s">
        <v>1410</v>
      </c>
      <c r="AE8179">
        <v>1053</v>
      </c>
      <c r="AF8179" t="s">
        <v>1410</v>
      </c>
      <c r="AG8179">
        <v>1</v>
      </c>
      <c r="AH8179" t="s">
        <v>44482</v>
      </c>
      <c r="AI8179">
        <v>30</v>
      </c>
      <c r="AJ8179" t="s">
        <v>1402</v>
      </c>
      <c r="AK8179">
        <v>787</v>
      </c>
      <c r="AL8179" t="s">
        <v>11314</v>
      </c>
      <c r="AP8179">
        <v>787248</v>
      </c>
      <c r="AQ8179" t="s">
        <v>39511</v>
      </c>
      <c r="AR8179" t="s">
        <v>39512</v>
      </c>
      <c r="AS8179">
        <v>2</v>
      </c>
      <c r="AT8179" t="s">
        <v>1413</v>
      </c>
      <c r="AU8179" t="s">
        <v>12599</v>
      </c>
      <c r="AX8179">
        <v>56.95613067</v>
      </c>
      <c r="AY8179">
        <v>8.6992518400000005</v>
      </c>
      <c r="AZ8179" t="s">
        <v>62</v>
      </c>
      <c r="BA8179">
        <v>1081</v>
      </c>
      <c r="BB8179" t="s">
        <v>1844</v>
      </c>
    </row>
    <row r="8180" spans="1:54" x14ac:dyDescent="0.25">
      <c r="A8180" s="1">
        <v>45200</v>
      </c>
      <c r="B8180">
        <v>787248</v>
      </c>
      <c r="C8180" t="s">
        <v>40381</v>
      </c>
      <c r="D8180">
        <v>7700</v>
      </c>
      <c r="E8180" t="s">
        <v>11311</v>
      </c>
      <c r="F8180" t="s">
        <v>40382</v>
      </c>
      <c r="G8180">
        <v>29553572</v>
      </c>
      <c r="H8180">
        <v>1003367971</v>
      </c>
      <c r="I8180" t="s">
        <v>40122</v>
      </c>
      <c r="J8180" t="s">
        <v>40380</v>
      </c>
      <c r="K8180" t="s">
        <v>39509</v>
      </c>
      <c r="L8180" t="s">
        <v>16610</v>
      </c>
      <c r="M8180">
        <v>4860</v>
      </c>
      <c r="N8180">
        <v>9</v>
      </c>
      <c r="R8180" s="1">
        <v>43794</v>
      </c>
      <c r="S8180" t="s">
        <v>56</v>
      </c>
      <c r="W8180">
        <v>4</v>
      </c>
      <c r="X8180" t="s">
        <v>725</v>
      </c>
      <c r="Y8180">
        <v>1</v>
      </c>
      <c r="Z8180" t="s">
        <v>46545</v>
      </c>
      <c r="AB8180">
        <v>200208</v>
      </c>
      <c r="AC8180">
        <v>137</v>
      </c>
      <c r="AD8180" t="s">
        <v>1410</v>
      </c>
      <c r="AE8180">
        <v>1053</v>
      </c>
      <c r="AF8180" t="s">
        <v>1410</v>
      </c>
      <c r="AG8180">
        <v>4</v>
      </c>
      <c r="AH8180" t="s">
        <v>44547</v>
      </c>
      <c r="AI8180">
        <v>30</v>
      </c>
      <c r="AJ8180" t="s">
        <v>1402</v>
      </c>
      <c r="AK8180">
        <v>787</v>
      </c>
      <c r="AL8180" t="s">
        <v>11314</v>
      </c>
      <c r="AQ8180" t="s">
        <v>39511</v>
      </c>
      <c r="AR8180" t="s">
        <v>39512</v>
      </c>
      <c r="AS8180">
        <v>1</v>
      </c>
      <c r="AT8180" t="s">
        <v>1446</v>
      </c>
      <c r="AU8180" t="s">
        <v>12599</v>
      </c>
      <c r="AX8180">
        <v>56.95613067</v>
      </c>
      <c r="AY8180">
        <v>8.6992518400000005</v>
      </c>
      <c r="AZ8180" t="s">
        <v>62</v>
      </c>
      <c r="BA8180">
        <v>1081</v>
      </c>
      <c r="BB8180" t="s">
        <v>1844</v>
      </c>
    </row>
    <row r="8181" spans="1:54" x14ac:dyDescent="0.25">
      <c r="A8181" s="1">
        <v>45200</v>
      </c>
      <c r="B8181">
        <v>787301</v>
      </c>
      <c r="C8181" t="s">
        <v>40383</v>
      </c>
      <c r="D8181">
        <v>7700</v>
      </c>
      <c r="E8181" t="s">
        <v>11311</v>
      </c>
      <c r="F8181" t="s">
        <v>46405</v>
      </c>
      <c r="G8181">
        <v>39184613</v>
      </c>
      <c r="H8181">
        <v>1001777929</v>
      </c>
      <c r="I8181" t="s">
        <v>40384</v>
      </c>
      <c r="J8181" t="s">
        <v>40385</v>
      </c>
      <c r="K8181" t="s">
        <v>40386</v>
      </c>
      <c r="L8181" t="s">
        <v>48906</v>
      </c>
      <c r="M8181">
        <v>9290</v>
      </c>
      <c r="N8181">
        <v>73</v>
      </c>
      <c r="R8181" s="1">
        <v>42913</v>
      </c>
      <c r="S8181" t="s">
        <v>56</v>
      </c>
      <c r="V8181" s="1">
        <v>42410</v>
      </c>
      <c r="W8181">
        <v>5</v>
      </c>
      <c r="X8181" t="s">
        <v>557</v>
      </c>
      <c r="Y8181">
        <v>1</v>
      </c>
      <c r="Z8181" t="s">
        <v>46545</v>
      </c>
      <c r="AB8181">
        <v>194711</v>
      </c>
      <c r="AC8181">
        <v>123</v>
      </c>
      <c r="AD8181" t="s">
        <v>1507</v>
      </c>
      <c r="AE8181">
        <v>1011</v>
      </c>
      <c r="AF8181" t="s">
        <v>1507</v>
      </c>
      <c r="AG8181">
        <v>3</v>
      </c>
      <c r="AH8181" t="s">
        <v>81</v>
      </c>
      <c r="AI8181">
        <v>80</v>
      </c>
      <c r="AJ8181" t="s">
        <v>1507</v>
      </c>
      <c r="AK8181">
        <v>787</v>
      </c>
      <c r="AL8181" t="s">
        <v>11314</v>
      </c>
      <c r="AQ8181" t="s">
        <v>40387</v>
      </c>
      <c r="AR8181" t="s">
        <v>40388</v>
      </c>
      <c r="AS8181">
        <v>0</v>
      </c>
      <c r="AT8181" t="s">
        <v>61</v>
      </c>
      <c r="AU8181" t="s">
        <v>48893</v>
      </c>
      <c r="AX8181">
        <v>56.931377840000003</v>
      </c>
      <c r="AY8181">
        <v>8.5351928899999994</v>
      </c>
      <c r="AZ8181" t="s">
        <v>62</v>
      </c>
      <c r="BA8181">
        <v>1081</v>
      </c>
      <c r="BB8181" t="s">
        <v>1844</v>
      </c>
    </row>
    <row r="8182" spans="1:54" x14ac:dyDescent="0.25">
      <c r="A8182" s="1">
        <v>45200</v>
      </c>
      <c r="B8182">
        <v>787302</v>
      </c>
      <c r="C8182" t="s">
        <v>52091</v>
      </c>
      <c r="D8182">
        <v>7700</v>
      </c>
      <c r="E8182" t="s">
        <v>11311</v>
      </c>
      <c r="F8182" t="s">
        <v>52092</v>
      </c>
      <c r="I8182" t="s">
        <v>40389</v>
      </c>
      <c r="J8182" t="s">
        <v>40390</v>
      </c>
      <c r="K8182" t="s">
        <v>40391</v>
      </c>
      <c r="L8182" t="s">
        <v>52093</v>
      </c>
      <c r="M8182">
        <v>9290</v>
      </c>
      <c r="N8182">
        <v>60</v>
      </c>
      <c r="R8182" s="1">
        <v>40162</v>
      </c>
      <c r="S8182" t="s">
        <v>80</v>
      </c>
      <c r="V8182" s="1">
        <v>36861</v>
      </c>
      <c r="W8182">
        <v>5</v>
      </c>
      <c r="X8182" t="s">
        <v>557</v>
      </c>
      <c r="Y8182">
        <v>1</v>
      </c>
      <c r="Z8182" t="s">
        <v>46545</v>
      </c>
      <c r="AB8182">
        <v>198208</v>
      </c>
      <c r="AC8182">
        <v>141</v>
      </c>
      <c r="AD8182" t="s">
        <v>46688</v>
      </c>
      <c r="AE8182">
        <v>1022</v>
      </c>
      <c r="AF8182" t="s">
        <v>46688</v>
      </c>
      <c r="AG8182">
        <v>3</v>
      </c>
      <c r="AH8182" t="s">
        <v>81</v>
      </c>
      <c r="AI8182">
        <v>84</v>
      </c>
      <c r="AJ8182" t="s">
        <v>46689</v>
      </c>
      <c r="AK8182">
        <v>787</v>
      </c>
      <c r="AL8182" t="s">
        <v>11314</v>
      </c>
      <c r="AQ8182" t="s">
        <v>40392</v>
      </c>
      <c r="AR8182" t="s">
        <v>40393</v>
      </c>
      <c r="AS8182">
        <v>0</v>
      </c>
      <c r="AT8182" t="s">
        <v>61</v>
      </c>
      <c r="AU8182" t="s">
        <v>48893</v>
      </c>
      <c r="AX8182">
        <v>56.951470352529697</v>
      </c>
      <c r="AY8182">
        <v>8.5871371638879399</v>
      </c>
      <c r="AZ8182" t="s">
        <v>62</v>
      </c>
      <c r="BA8182">
        <v>1081</v>
      </c>
      <c r="BB8182" t="s">
        <v>1844</v>
      </c>
    </row>
    <row r="8183" spans="1:54" x14ac:dyDescent="0.25">
      <c r="A8183" s="1">
        <v>45200</v>
      </c>
      <c r="B8183">
        <v>787303</v>
      </c>
      <c r="C8183" t="s">
        <v>40394</v>
      </c>
      <c r="D8183">
        <v>7700</v>
      </c>
      <c r="E8183" t="s">
        <v>11311</v>
      </c>
      <c r="F8183" t="s">
        <v>52094</v>
      </c>
      <c r="G8183">
        <v>26449650</v>
      </c>
      <c r="H8183">
        <v>1008928920</v>
      </c>
      <c r="I8183" t="s">
        <v>40395</v>
      </c>
      <c r="J8183" t="s">
        <v>40396</v>
      </c>
      <c r="K8183" t="s">
        <v>40397</v>
      </c>
      <c r="L8183" t="s">
        <v>52095</v>
      </c>
      <c r="M8183">
        <v>9290</v>
      </c>
      <c r="N8183">
        <v>60</v>
      </c>
      <c r="R8183" s="1">
        <v>43789</v>
      </c>
      <c r="S8183" t="s">
        <v>56</v>
      </c>
      <c r="W8183">
        <v>5</v>
      </c>
      <c r="X8183" t="s">
        <v>557</v>
      </c>
      <c r="Y8183">
        <v>1</v>
      </c>
      <c r="Z8183" t="s">
        <v>46545</v>
      </c>
      <c r="AA8183">
        <v>10</v>
      </c>
      <c r="AB8183">
        <v>200208</v>
      </c>
      <c r="AC8183">
        <v>123</v>
      </c>
      <c r="AD8183" t="s">
        <v>1507</v>
      </c>
      <c r="AE8183">
        <v>1010</v>
      </c>
      <c r="AF8183" t="s">
        <v>44774</v>
      </c>
      <c r="AG8183">
        <v>1</v>
      </c>
      <c r="AH8183" t="s">
        <v>44482</v>
      </c>
      <c r="AI8183">
        <v>80</v>
      </c>
      <c r="AJ8183" t="s">
        <v>1507</v>
      </c>
      <c r="AK8183">
        <v>787</v>
      </c>
      <c r="AL8183" t="s">
        <v>11314</v>
      </c>
      <c r="AQ8183" t="s">
        <v>40398</v>
      </c>
      <c r="AR8183" t="s">
        <v>40399</v>
      </c>
      <c r="AS8183">
        <v>0</v>
      </c>
      <c r="AT8183" t="s">
        <v>61</v>
      </c>
      <c r="AU8183" t="s">
        <v>48893</v>
      </c>
      <c r="AX8183">
        <v>56.951470360000002</v>
      </c>
      <c r="AY8183">
        <v>8.5871371599999993</v>
      </c>
      <c r="AZ8183" t="s">
        <v>62</v>
      </c>
      <c r="BA8183">
        <v>1081</v>
      </c>
      <c r="BB8183" t="s">
        <v>1844</v>
      </c>
    </row>
    <row r="8184" spans="1:54" x14ac:dyDescent="0.25">
      <c r="A8184" s="1">
        <v>45200</v>
      </c>
      <c r="B8184">
        <v>787375</v>
      </c>
      <c r="C8184" t="s">
        <v>40400</v>
      </c>
      <c r="D8184">
        <v>7700</v>
      </c>
      <c r="E8184" t="s">
        <v>11311</v>
      </c>
      <c r="F8184" t="s">
        <v>52096</v>
      </c>
      <c r="G8184">
        <v>15346507</v>
      </c>
      <c r="H8184">
        <v>1003648131</v>
      </c>
      <c r="I8184" t="s">
        <v>55221</v>
      </c>
      <c r="J8184" t="s">
        <v>40401</v>
      </c>
      <c r="K8184" t="s">
        <v>40402</v>
      </c>
      <c r="L8184" t="s">
        <v>55222</v>
      </c>
      <c r="M8184">
        <v>9532</v>
      </c>
      <c r="N8184">
        <v>2</v>
      </c>
      <c r="R8184" s="1">
        <v>41600</v>
      </c>
      <c r="S8184" t="s">
        <v>56</v>
      </c>
      <c r="V8184" s="1">
        <v>41579</v>
      </c>
      <c r="W8184">
        <v>5</v>
      </c>
      <c r="X8184" t="s">
        <v>557</v>
      </c>
      <c r="Y8184">
        <v>1</v>
      </c>
      <c r="Z8184" t="s">
        <v>46545</v>
      </c>
      <c r="AB8184">
        <v>199101</v>
      </c>
      <c r="AC8184">
        <v>147</v>
      </c>
      <c r="AD8184" t="s">
        <v>46697</v>
      </c>
      <c r="AE8184">
        <v>1021</v>
      </c>
      <c r="AF8184" t="s">
        <v>46697</v>
      </c>
      <c r="AG8184">
        <v>3</v>
      </c>
      <c r="AH8184" t="s">
        <v>81</v>
      </c>
      <c r="AI8184">
        <v>86</v>
      </c>
      <c r="AJ8184" t="s">
        <v>46697</v>
      </c>
      <c r="AK8184">
        <v>787</v>
      </c>
      <c r="AL8184" t="s">
        <v>11314</v>
      </c>
      <c r="AQ8184" t="s">
        <v>40403</v>
      </c>
      <c r="AR8184" t="s">
        <v>40404</v>
      </c>
      <c r="AS8184">
        <v>0</v>
      </c>
      <c r="AT8184" t="s">
        <v>61</v>
      </c>
      <c r="AU8184" t="s">
        <v>54610</v>
      </c>
      <c r="AX8184">
        <v>56.955864783856804</v>
      </c>
      <c r="AY8184">
        <v>8.6930876967147306</v>
      </c>
      <c r="AZ8184" t="s">
        <v>62</v>
      </c>
      <c r="BA8184">
        <v>1081</v>
      </c>
      <c r="BB8184" t="s">
        <v>1844</v>
      </c>
    </row>
    <row r="8185" spans="1:54" x14ac:dyDescent="0.25">
      <c r="A8185" s="1">
        <v>45200</v>
      </c>
      <c r="B8185">
        <v>787376</v>
      </c>
      <c r="C8185" t="s">
        <v>40405</v>
      </c>
      <c r="D8185">
        <v>7700</v>
      </c>
      <c r="E8185" t="s">
        <v>11311</v>
      </c>
      <c r="F8185" t="s">
        <v>52097</v>
      </c>
      <c r="I8185" t="s">
        <v>55221</v>
      </c>
      <c r="J8185" t="s">
        <v>40406</v>
      </c>
      <c r="K8185" t="s">
        <v>40407</v>
      </c>
      <c r="L8185" t="s">
        <v>16610</v>
      </c>
      <c r="M8185">
        <v>4860</v>
      </c>
      <c r="R8185" s="1">
        <v>40162</v>
      </c>
      <c r="S8185" t="s">
        <v>80</v>
      </c>
      <c r="V8185" s="1">
        <v>34700</v>
      </c>
      <c r="W8185">
        <v>5</v>
      </c>
      <c r="X8185" t="s">
        <v>557</v>
      </c>
      <c r="Y8185">
        <v>1</v>
      </c>
      <c r="Z8185" t="s">
        <v>46545</v>
      </c>
      <c r="AB8185">
        <v>199101</v>
      </c>
      <c r="AC8185">
        <v>147</v>
      </c>
      <c r="AD8185" t="s">
        <v>46697</v>
      </c>
      <c r="AE8185">
        <v>1021</v>
      </c>
      <c r="AF8185" t="s">
        <v>46697</v>
      </c>
      <c r="AG8185">
        <v>3</v>
      </c>
      <c r="AH8185" t="s">
        <v>81</v>
      </c>
      <c r="AI8185">
        <v>86</v>
      </c>
      <c r="AJ8185" t="s">
        <v>46697</v>
      </c>
      <c r="AK8185">
        <v>787</v>
      </c>
      <c r="AL8185" t="s">
        <v>11314</v>
      </c>
      <c r="AS8185">
        <v>0</v>
      </c>
      <c r="AT8185" t="s">
        <v>61</v>
      </c>
      <c r="AU8185" t="s">
        <v>12599</v>
      </c>
      <c r="AX8185">
        <v>56.955621641610897</v>
      </c>
      <c r="AY8185">
        <v>8.6983876388586197</v>
      </c>
      <c r="AZ8185" t="s">
        <v>62</v>
      </c>
      <c r="BA8185">
        <v>1081</v>
      </c>
      <c r="BB8185" t="s">
        <v>1844</v>
      </c>
    </row>
    <row r="8186" spans="1:54" x14ac:dyDescent="0.25">
      <c r="A8186" s="1">
        <v>45200</v>
      </c>
      <c r="B8186">
        <v>787401</v>
      </c>
      <c r="C8186" t="s">
        <v>40408</v>
      </c>
      <c r="D8186">
        <v>7700</v>
      </c>
      <c r="E8186" t="s">
        <v>11311</v>
      </c>
      <c r="F8186" t="s">
        <v>40409</v>
      </c>
      <c r="I8186" t="s">
        <v>52098</v>
      </c>
      <c r="J8186" t="s">
        <v>40410</v>
      </c>
      <c r="K8186" t="s">
        <v>40411</v>
      </c>
      <c r="L8186" t="s">
        <v>13181</v>
      </c>
      <c r="M8186">
        <v>4042</v>
      </c>
      <c r="N8186">
        <v>119</v>
      </c>
      <c r="R8186" s="1">
        <v>40162</v>
      </c>
      <c r="S8186" t="s">
        <v>80</v>
      </c>
      <c r="V8186" s="1">
        <v>38961</v>
      </c>
      <c r="W8186">
        <v>4</v>
      </c>
      <c r="X8186" t="s">
        <v>725</v>
      </c>
      <c r="Y8186">
        <v>1</v>
      </c>
      <c r="Z8186" t="s">
        <v>46545</v>
      </c>
      <c r="AC8186">
        <v>242</v>
      </c>
      <c r="AD8186" t="s">
        <v>1687</v>
      </c>
      <c r="AE8186">
        <v>1071</v>
      </c>
      <c r="AF8186" t="s">
        <v>1688</v>
      </c>
      <c r="AG8186">
        <v>5</v>
      </c>
      <c r="AH8186" t="s">
        <v>1589</v>
      </c>
      <c r="AI8186">
        <v>99</v>
      </c>
      <c r="AJ8186" t="s">
        <v>54511</v>
      </c>
      <c r="AK8186">
        <v>787</v>
      </c>
      <c r="AL8186" t="s">
        <v>11314</v>
      </c>
      <c r="AM8186">
        <v>2</v>
      </c>
      <c r="AN8186" t="s">
        <v>119</v>
      </c>
      <c r="AO8186">
        <v>787410</v>
      </c>
      <c r="AQ8186" t="s">
        <v>40412</v>
      </c>
      <c r="AR8186" t="s">
        <v>40413</v>
      </c>
      <c r="AS8186">
        <v>1</v>
      </c>
      <c r="AT8186" t="s">
        <v>1446</v>
      </c>
      <c r="AU8186" t="s">
        <v>13182</v>
      </c>
      <c r="AX8186">
        <v>56.966017055338199</v>
      </c>
      <c r="AY8186">
        <v>8.7018929574332304</v>
      </c>
      <c r="AZ8186" t="s">
        <v>62</v>
      </c>
      <c r="BA8186">
        <v>1081</v>
      </c>
      <c r="BB8186" t="s">
        <v>1844</v>
      </c>
    </row>
    <row r="8187" spans="1:54" x14ac:dyDescent="0.25">
      <c r="A8187" s="1">
        <v>45200</v>
      </c>
      <c r="B8187">
        <v>787402</v>
      </c>
      <c r="C8187" t="s">
        <v>40414</v>
      </c>
      <c r="D8187">
        <v>7700</v>
      </c>
      <c r="E8187" t="s">
        <v>11311</v>
      </c>
      <c r="F8187" t="s">
        <v>40415</v>
      </c>
      <c r="I8187" t="s">
        <v>52098</v>
      </c>
      <c r="J8187" t="s">
        <v>39538</v>
      </c>
      <c r="K8187" t="s">
        <v>10734</v>
      </c>
      <c r="L8187" t="s">
        <v>40416</v>
      </c>
      <c r="M8187">
        <v>4270</v>
      </c>
      <c r="N8187">
        <v>52</v>
      </c>
      <c r="R8187" s="1">
        <v>40162</v>
      </c>
      <c r="S8187" t="s">
        <v>80</v>
      </c>
      <c r="V8187" s="1">
        <v>38961</v>
      </c>
      <c r="W8187">
        <v>4</v>
      </c>
      <c r="X8187" t="s">
        <v>725</v>
      </c>
      <c r="Y8187">
        <v>1</v>
      </c>
      <c r="Z8187" t="s">
        <v>46545</v>
      </c>
      <c r="AC8187">
        <v>241</v>
      </c>
      <c r="AD8187" t="s">
        <v>1722</v>
      </c>
      <c r="AE8187">
        <v>1071</v>
      </c>
      <c r="AF8187" t="s">
        <v>1688</v>
      </c>
      <c r="AG8187">
        <v>5</v>
      </c>
      <c r="AH8187" t="s">
        <v>1589</v>
      </c>
      <c r="AI8187">
        <v>99</v>
      </c>
      <c r="AJ8187" t="s">
        <v>54511</v>
      </c>
      <c r="AK8187">
        <v>787</v>
      </c>
      <c r="AL8187" t="s">
        <v>11314</v>
      </c>
      <c r="AM8187">
        <v>2</v>
      </c>
      <c r="AN8187" t="s">
        <v>119</v>
      </c>
      <c r="AO8187">
        <v>787410</v>
      </c>
      <c r="AQ8187" t="s">
        <v>40417</v>
      </c>
      <c r="AR8187" t="s">
        <v>40418</v>
      </c>
      <c r="AS8187">
        <v>1</v>
      </c>
      <c r="AT8187" t="s">
        <v>1446</v>
      </c>
      <c r="AU8187" t="s">
        <v>17628</v>
      </c>
      <c r="AX8187">
        <v>56.966636762985402</v>
      </c>
      <c r="AY8187">
        <v>8.7010729024451496</v>
      </c>
      <c r="AZ8187" t="s">
        <v>62</v>
      </c>
      <c r="BA8187">
        <v>1081</v>
      </c>
      <c r="BB8187" t="s">
        <v>1844</v>
      </c>
    </row>
    <row r="8188" spans="1:54" x14ac:dyDescent="0.25">
      <c r="A8188" s="1">
        <v>45200</v>
      </c>
      <c r="B8188">
        <v>787403</v>
      </c>
      <c r="C8188" t="s">
        <v>40419</v>
      </c>
      <c r="D8188">
        <v>7700</v>
      </c>
      <c r="E8188" t="s">
        <v>11311</v>
      </c>
      <c r="F8188" t="s">
        <v>40420</v>
      </c>
      <c r="G8188">
        <v>30773047</v>
      </c>
      <c r="H8188">
        <v>1013860609</v>
      </c>
      <c r="I8188" t="s">
        <v>40421</v>
      </c>
      <c r="J8188">
        <v>96192501</v>
      </c>
      <c r="K8188" t="s">
        <v>40422</v>
      </c>
      <c r="L8188" t="s">
        <v>18072</v>
      </c>
      <c r="M8188">
        <v>4270</v>
      </c>
      <c r="N8188">
        <v>43</v>
      </c>
      <c r="R8188" s="1">
        <v>42703</v>
      </c>
      <c r="S8188" t="s">
        <v>56</v>
      </c>
      <c r="V8188" s="1">
        <v>42681</v>
      </c>
      <c r="W8188">
        <v>4</v>
      </c>
      <c r="X8188" t="s">
        <v>725</v>
      </c>
      <c r="Y8188">
        <v>4</v>
      </c>
      <c r="Z8188" t="s">
        <v>1324</v>
      </c>
      <c r="AB8188">
        <v>195807</v>
      </c>
      <c r="AC8188">
        <v>380</v>
      </c>
      <c r="AD8188" t="s">
        <v>1863</v>
      </c>
      <c r="AE8188">
        <v>1085</v>
      </c>
      <c r="AF8188" t="s">
        <v>46731</v>
      </c>
      <c r="AG8188">
        <v>3</v>
      </c>
      <c r="AH8188" t="s">
        <v>81</v>
      </c>
      <c r="AI8188">
        <v>99</v>
      </c>
      <c r="AJ8188" t="s">
        <v>54511</v>
      </c>
      <c r="AK8188">
        <v>787</v>
      </c>
      <c r="AL8188" t="s">
        <v>11314</v>
      </c>
      <c r="AM8188">
        <v>2</v>
      </c>
      <c r="AN8188" t="s">
        <v>119</v>
      </c>
      <c r="AO8188">
        <v>851470</v>
      </c>
      <c r="AP8188">
        <v>851454</v>
      </c>
      <c r="AQ8188" t="s">
        <v>40423</v>
      </c>
      <c r="AR8188" t="s">
        <v>10179</v>
      </c>
      <c r="AS8188">
        <v>2</v>
      </c>
      <c r="AT8188" t="s">
        <v>1413</v>
      </c>
      <c r="AU8188" t="s">
        <v>17628</v>
      </c>
      <c r="AX8188">
        <v>56.967956117290001</v>
      </c>
      <c r="AY8188">
        <v>8.7005949008337193</v>
      </c>
      <c r="AZ8188" t="s">
        <v>62</v>
      </c>
      <c r="BA8188">
        <v>1081</v>
      </c>
      <c r="BB8188" t="s">
        <v>1844</v>
      </c>
    </row>
    <row r="8189" spans="1:54" x14ac:dyDescent="0.25">
      <c r="A8189" s="1">
        <v>45200</v>
      </c>
      <c r="B8189">
        <v>787404</v>
      </c>
      <c r="C8189" t="s">
        <v>40424</v>
      </c>
      <c r="D8189">
        <v>7700</v>
      </c>
      <c r="E8189" t="s">
        <v>11311</v>
      </c>
      <c r="F8189" t="s">
        <v>40425</v>
      </c>
      <c r="G8189">
        <v>29553602</v>
      </c>
      <c r="H8189">
        <v>1009163960</v>
      </c>
      <c r="I8189" t="s">
        <v>48283</v>
      </c>
      <c r="J8189" t="s">
        <v>40426</v>
      </c>
      <c r="K8189" t="s">
        <v>40427</v>
      </c>
      <c r="L8189" t="s">
        <v>40428</v>
      </c>
      <c r="M8189">
        <v>4270</v>
      </c>
      <c r="N8189">
        <v>56</v>
      </c>
      <c r="R8189" s="1">
        <v>45153</v>
      </c>
      <c r="S8189" t="s">
        <v>1367</v>
      </c>
      <c r="W8189">
        <v>4</v>
      </c>
      <c r="X8189" t="s">
        <v>725</v>
      </c>
      <c r="Y8189">
        <v>1</v>
      </c>
      <c r="Z8189" t="s">
        <v>46545</v>
      </c>
      <c r="AB8189">
        <v>199103</v>
      </c>
      <c r="AC8189">
        <v>281</v>
      </c>
      <c r="AD8189" t="s">
        <v>1773</v>
      </c>
      <c r="AE8189">
        <v>1071</v>
      </c>
      <c r="AF8189" t="s">
        <v>1688</v>
      </c>
      <c r="AG8189">
        <v>1</v>
      </c>
      <c r="AH8189" t="s">
        <v>44482</v>
      </c>
      <c r="AI8189">
        <v>99</v>
      </c>
      <c r="AJ8189" t="s">
        <v>54511</v>
      </c>
      <c r="AK8189">
        <v>787</v>
      </c>
      <c r="AL8189" t="s">
        <v>11314</v>
      </c>
      <c r="AP8189">
        <v>787409</v>
      </c>
      <c r="AQ8189" t="s">
        <v>40429</v>
      </c>
      <c r="AR8189" t="s">
        <v>12169</v>
      </c>
      <c r="AS8189">
        <v>2</v>
      </c>
      <c r="AT8189" t="s">
        <v>1413</v>
      </c>
      <c r="AU8189" t="s">
        <v>17628</v>
      </c>
      <c r="AX8189">
        <v>56.965711560000003</v>
      </c>
      <c r="AY8189">
        <v>8.7048231900000008</v>
      </c>
      <c r="AZ8189" t="s">
        <v>62</v>
      </c>
      <c r="BA8189">
        <v>1081</v>
      </c>
      <c r="BB8189" t="s">
        <v>1844</v>
      </c>
    </row>
    <row r="8190" spans="1:54" x14ac:dyDescent="0.25">
      <c r="A8190" s="1">
        <v>45200</v>
      </c>
      <c r="B8190">
        <v>787405</v>
      </c>
      <c r="C8190" t="s">
        <v>40430</v>
      </c>
      <c r="D8190">
        <v>7700</v>
      </c>
      <c r="E8190" t="s">
        <v>11311</v>
      </c>
      <c r="F8190" t="s">
        <v>40409</v>
      </c>
      <c r="I8190" t="s">
        <v>40431</v>
      </c>
      <c r="J8190" t="s">
        <v>40410</v>
      </c>
      <c r="K8190" t="s">
        <v>40411</v>
      </c>
      <c r="L8190" t="s">
        <v>48915</v>
      </c>
      <c r="M8190">
        <v>674</v>
      </c>
      <c r="N8190">
        <v>9</v>
      </c>
      <c r="R8190" s="1">
        <v>40162</v>
      </c>
      <c r="S8190" t="s">
        <v>80</v>
      </c>
      <c r="V8190" s="1">
        <v>37165</v>
      </c>
      <c r="W8190">
        <v>4</v>
      </c>
      <c r="X8190" t="s">
        <v>725</v>
      </c>
      <c r="Y8190">
        <v>1</v>
      </c>
      <c r="Z8190" t="s">
        <v>46545</v>
      </c>
      <c r="AB8190">
        <v>196510</v>
      </c>
      <c r="AC8190">
        <v>244</v>
      </c>
      <c r="AD8190" t="s">
        <v>2118</v>
      </c>
      <c r="AE8190">
        <v>1071</v>
      </c>
      <c r="AF8190" t="s">
        <v>1688</v>
      </c>
      <c r="AG8190">
        <v>3</v>
      </c>
      <c r="AH8190" t="s">
        <v>81</v>
      </c>
      <c r="AI8190">
        <v>99</v>
      </c>
      <c r="AJ8190" t="s">
        <v>54511</v>
      </c>
      <c r="AK8190">
        <v>787</v>
      </c>
      <c r="AL8190" t="s">
        <v>11314</v>
      </c>
      <c r="AM8190">
        <v>2</v>
      </c>
      <c r="AN8190" t="s">
        <v>119</v>
      </c>
      <c r="AO8190">
        <v>787401</v>
      </c>
      <c r="AS8190">
        <v>0</v>
      </c>
      <c r="AT8190" t="s">
        <v>61</v>
      </c>
      <c r="AU8190" t="s">
        <v>48916</v>
      </c>
      <c r="AX8190">
        <v>56.963422629762199</v>
      </c>
      <c r="AY8190">
        <v>8.7355118520978703</v>
      </c>
      <c r="AZ8190" t="s">
        <v>62</v>
      </c>
      <c r="BA8190">
        <v>1081</v>
      </c>
      <c r="BB8190" t="s">
        <v>1844</v>
      </c>
    </row>
    <row r="8191" spans="1:54" x14ac:dyDescent="0.25">
      <c r="A8191" s="1">
        <v>45200</v>
      </c>
      <c r="B8191">
        <v>787406</v>
      </c>
      <c r="C8191" t="s">
        <v>46406</v>
      </c>
      <c r="D8191">
        <v>7700</v>
      </c>
      <c r="E8191" t="s">
        <v>11311</v>
      </c>
      <c r="F8191" t="s">
        <v>46407</v>
      </c>
      <c r="G8191">
        <v>30773047</v>
      </c>
      <c r="H8191">
        <v>1013860609</v>
      </c>
      <c r="I8191" t="s">
        <v>40432</v>
      </c>
      <c r="J8191" t="s">
        <v>40433</v>
      </c>
      <c r="K8191" t="s">
        <v>40434</v>
      </c>
      <c r="L8191" t="s">
        <v>18072</v>
      </c>
      <c r="M8191">
        <v>4270</v>
      </c>
      <c r="N8191">
        <v>43</v>
      </c>
      <c r="R8191" s="1">
        <v>42703</v>
      </c>
      <c r="S8191" t="s">
        <v>56</v>
      </c>
      <c r="V8191" s="1">
        <v>42681</v>
      </c>
      <c r="W8191">
        <v>4</v>
      </c>
      <c r="X8191" t="s">
        <v>725</v>
      </c>
      <c r="Y8191">
        <v>4</v>
      </c>
      <c r="Z8191" t="s">
        <v>1324</v>
      </c>
      <c r="AB8191">
        <v>200008</v>
      </c>
      <c r="AC8191">
        <v>312</v>
      </c>
      <c r="AD8191" t="s">
        <v>44564</v>
      </c>
      <c r="AE8191">
        <v>1085</v>
      </c>
      <c r="AF8191" t="s">
        <v>46731</v>
      </c>
      <c r="AG8191">
        <v>3</v>
      </c>
      <c r="AH8191" t="s">
        <v>81</v>
      </c>
      <c r="AI8191">
        <v>99</v>
      </c>
      <c r="AJ8191" t="s">
        <v>54511</v>
      </c>
      <c r="AK8191">
        <v>787</v>
      </c>
      <c r="AL8191" t="s">
        <v>11314</v>
      </c>
      <c r="AM8191">
        <v>2</v>
      </c>
      <c r="AN8191" t="s">
        <v>119</v>
      </c>
      <c r="AO8191">
        <v>851470</v>
      </c>
      <c r="AP8191">
        <v>851454</v>
      </c>
      <c r="AQ8191" t="s">
        <v>40435</v>
      </c>
      <c r="AR8191" t="s">
        <v>30951</v>
      </c>
      <c r="AS8191">
        <v>2</v>
      </c>
      <c r="AT8191" t="s">
        <v>1413</v>
      </c>
      <c r="AU8191" t="s">
        <v>17628</v>
      </c>
      <c r="AX8191">
        <v>56.967956117290001</v>
      </c>
      <c r="AY8191">
        <v>8.7005949008337193</v>
      </c>
      <c r="AZ8191" t="s">
        <v>62</v>
      </c>
      <c r="BA8191">
        <v>1081</v>
      </c>
      <c r="BB8191" t="s">
        <v>1844</v>
      </c>
    </row>
    <row r="8192" spans="1:54" x14ac:dyDescent="0.25">
      <c r="A8192" s="1">
        <v>45200</v>
      </c>
      <c r="B8192">
        <v>787407</v>
      </c>
      <c r="C8192" t="s">
        <v>40436</v>
      </c>
      <c r="D8192">
        <v>7700</v>
      </c>
      <c r="E8192" t="s">
        <v>11311</v>
      </c>
      <c r="F8192" t="s">
        <v>40437</v>
      </c>
      <c r="G8192">
        <v>39301016</v>
      </c>
      <c r="H8192">
        <v>1003402191</v>
      </c>
      <c r="I8192" t="s">
        <v>10733</v>
      </c>
      <c r="J8192" t="s">
        <v>39538</v>
      </c>
      <c r="K8192" t="s">
        <v>10734</v>
      </c>
      <c r="L8192" t="s">
        <v>40416</v>
      </c>
      <c r="M8192">
        <v>4270</v>
      </c>
      <c r="N8192">
        <v>52</v>
      </c>
      <c r="R8192" s="1">
        <v>44872</v>
      </c>
      <c r="S8192" t="s">
        <v>56</v>
      </c>
      <c r="W8192">
        <v>4</v>
      </c>
      <c r="X8192" t="s">
        <v>725</v>
      </c>
      <c r="Y8192">
        <v>1</v>
      </c>
      <c r="Z8192" t="s">
        <v>46545</v>
      </c>
      <c r="AB8192">
        <v>200307</v>
      </c>
      <c r="AC8192">
        <v>240</v>
      </c>
      <c r="AD8192" t="s">
        <v>2530</v>
      </c>
      <c r="AE8192">
        <v>1071</v>
      </c>
      <c r="AF8192" t="s">
        <v>1688</v>
      </c>
      <c r="AG8192">
        <v>1</v>
      </c>
      <c r="AH8192" t="s">
        <v>44482</v>
      </c>
      <c r="AI8192">
        <v>99</v>
      </c>
      <c r="AJ8192" t="s">
        <v>54511</v>
      </c>
      <c r="AK8192">
        <v>787</v>
      </c>
      <c r="AL8192" t="s">
        <v>11314</v>
      </c>
      <c r="AP8192">
        <v>787410</v>
      </c>
      <c r="AQ8192" t="s">
        <v>10737</v>
      </c>
      <c r="AR8192" t="s">
        <v>10738</v>
      </c>
      <c r="AS8192">
        <v>2</v>
      </c>
      <c r="AT8192" t="s">
        <v>1413</v>
      </c>
      <c r="AU8192" t="s">
        <v>17628</v>
      </c>
      <c r="AX8192">
        <v>56.966798410000003</v>
      </c>
      <c r="AY8192">
        <v>8.7008954599999999</v>
      </c>
      <c r="AZ8192" t="s">
        <v>62</v>
      </c>
      <c r="BA8192">
        <v>1081</v>
      </c>
      <c r="BB8192" t="s">
        <v>1844</v>
      </c>
    </row>
    <row r="8193" spans="1:54" x14ac:dyDescent="0.25">
      <c r="A8193" s="1">
        <v>45200</v>
      </c>
      <c r="B8193">
        <v>787408</v>
      </c>
      <c r="C8193" t="s">
        <v>40438</v>
      </c>
      <c r="D8193">
        <v>7700</v>
      </c>
      <c r="E8193" t="s">
        <v>11311</v>
      </c>
      <c r="F8193" t="s">
        <v>40439</v>
      </c>
      <c r="G8193">
        <v>39301016</v>
      </c>
      <c r="H8193">
        <v>1003402178</v>
      </c>
      <c r="I8193" t="s">
        <v>10733</v>
      </c>
      <c r="J8193" t="s">
        <v>39538</v>
      </c>
      <c r="K8193" t="s">
        <v>10734</v>
      </c>
      <c r="L8193" t="s">
        <v>13181</v>
      </c>
      <c r="M8193">
        <v>4042</v>
      </c>
      <c r="N8193">
        <v>119</v>
      </c>
      <c r="R8193" s="1">
        <v>44866</v>
      </c>
      <c r="S8193" t="s">
        <v>56</v>
      </c>
      <c r="W8193">
        <v>4</v>
      </c>
      <c r="X8193" t="s">
        <v>725</v>
      </c>
      <c r="Y8193">
        <v>1</v>
      </c>
      <c r="Z8193" t="s">
        <v>46545</v>
      </c>
      <c r="AB8193">
        <v>200310</v>
      </c>
      <c r="AC8193">
        <v>242</v>
      </c>
      <c r="AD8193" t="s">
        <v>1687</v>
      </c>
      <c r="AE8193">
        <v>1071</v>
      </c>
      <c r="AF8193" t="s">
        <v>1688</v>
      </c>
      <c r="AG8193">
        <v>1</v>
      </c>
      <c r="AH8193" t="s">
        <v>44482</v>
      </c>
      <c r="AI8193">
        <v>99</v>
      </c>
      <c r="AJ8193" t="s">
        <v>54511</v>
      </c>
      <c r="AK8193">
        <v>787</v>
      </c>
      <c r="AL8193" t="s">
        <v>11314</v>
      </c>
      <c r="AP8193">
        <v>787410</v>
      </c>
      <c r="AQ8193" t="s">
        <v>10737</v>
      </c>
      <c r="AR8193" t="s">
        <v>10738</v>
      </c>
      <c r="AS8193">
        <v>2</v>
      </c>
      <c r="AT8193" t="s">
        <v>1413</v>
      </c>
      <c r="AU8193" t="s">
        <v>13182</v>
      </c>
      <c r="AX8193">
        <v>56.965740500000003</v>
      </c>
      <c r="AY8193">
        <v>8.7024015499999994</v>
      </c>
      <c r="AZ8193" t="s">
        <v>62</v>
      </c>
      <c r="BA8193">
        <v>1081</v>
      </c>
      <c r="BB8193" t="s">
        <v>1844</v>
      </c>
    </row>
    <row r="8194" spans="1:54" x14ac:dyDescent="0.25">
      <c r="A8194" s="1">
        <v>45200</v>
      </c>
      <c r="B8194">
        <v>787409</v>
      </c>
      <c r="C8194" t="s">
        <v>40440</v>
      </c>
      <c r="D8194">
        <v>7800</v>
      </c>
      <c r="E8194" t="s">
        <v>6851</v>
      </c>
      <c r="F8194" t="s">
        <v>40441</v>
      </c>
      <c r="G8194">
        <v>29553602</v>
      </c>
      <c r="H8194">
        <v>1016684658</v>
      </c>
      <c r="I8194" t="s">
        <v>52099</v>
      </c>
      <c r="J8194" t="s">
        <v>40442</v>
      </c>
      <c r="K8194" t="s">
        <v>12167</v>
      </c>
      <c r="L8194" t="s">
        <v>39855</v>
      </c>
      <c r="M8194">
        <v>621</v>
      </c>
      <c r="N8194">
        <v>7</v>
      </c>
      <c r="R8194" s="1">
        <v>45153</v>
      </c>
      <c r="S8194" t="s">
        <v>1367</v>
      </c>
      <c r="W8194">
        <v>4</v>
      </c>
      <c r="X8194" t="s">
        <v>725</v>
      </c>
      <c r="Y8194">
        <v>1</v>
      </c>
      <c r="Z8194" t="s">
        <v>46545</v>
      </c>
      <c r="AB8194">
        <v>200506</v>
      </c>
      <c r="AC8194">
        <v>281</v>
      </c>
      <c r="AD8194" t="s">
        <v>1773</v>
      </c>
      <c r="AE8194">
        <v>1071</v>
      </c>
      <c r="AF8194" t="s">
        <v>1688</v>
      </c>
      <c r="AG8194">
        <v>4</v>
      </c>
      <c r="AH8194" t="s">
        <v>44547</v>
      </c>
      <c r="AI8194">
        <v>99</v>
      </c>
      <c r="AJ8194" t="s">
        <v>54511</v>
      </c>
      <c r="AK8194">
        <v>779</v>
      </c>
      <c r="AL8194" t="s">
        <v>6855</v>
      </c>
      <c r="AQ8194" t="s">
        <v>39856</v>
      </c>
      <c r="AR8194" t="s">
        <v>12169</v>
      </c>
      <c r="AS8194">
        <v>1</v>
      </c>
      <c r="AT8194" t="s">
        <v>1446</v>
      </c>
      <c r="AU8194" t="s">
        <v>16320</v>
      </c>
      <c r="AX8194">
        <v>56.556245279999999</v>
      </c>
      <c r="AY8194">
        <v>9.0209324800000008</v>
      </c>
      <c r="AZ8194" t="s">
        <v>62</v>
      </c>
      <c r="BA8194">
        <v>1082</v>
      </c>
      <c r="BB8194" t="s">
        <v>2852</v>
      </c>
    </row>
    <row r="8195" spans="1:54" x14ac:dyDescent="0.25">
      <c r="A8195" s="1">
        <v>45200</v>
      </c>
      <c r="B8195">
        <v>787410</v>
      </c>
      <c r="C8195" t="s">
        <v>40443</v>
      </c>
      <c r="D8195">
        <v>7700</v>
      </c>
      <c r="E8195" t="s">
        <v>11311</v>
      </c>
      <c r="F8195" t="s">
        <v>40443</v>
      </c>
      <c r="G8195">
        <v>39301016</v>
      </c>
      <c r="H8195">
        <v>1003402178</v>
      </c>
      <c r="I8195" t="s">
        <v>10733</v>
      </c>
      <c r="J8195" t="s">
        <v>39538</v>
      </c>
      <c r="K8195" t="s">
        <v>10734</v>
      </c>
      <c r="L8195" t="s">
        <v>13181</v>
      </c>
      <c r="M8195">
        <v>4042</v>
      </c>
      <c r="N8195">
        <v>119</v>
      </c>
      <c r="R8195" s="1">
        <v>43794</v>
      </c>
      <c r="S8195" t="s">
        <v>56</v>
      </c>
      <c r="W8195">
        <v>4</v>
      </c>
      <c r="X8195" t="s">
        <v>725</v>
      </c>
      <c r="Y8195">
        <v>1</v>
      </c>
      <c r="Z8195" t="s">
        <v>46545</v>
      </c>
      <c r="AB8195">
        <v>200609</v>
      </c>
      <c r="AC8195">
        <v>240</v>
      </c>
      <c r="AD8195" t="s">
        <v>2530</v>
      </c>
      <c r="AE8195">
        <v>1071</v>
      </c>
      <c r="AF8195" t="s">
        <v>1688</v>
      </c>
      <c r="AG8195">
        <v>4</v>
      </c>
      <c r="AH8195" t="s">
        <v>44547</v>
      </c>
      <c r="AI8195">
        <v>99</v>
      </c>
      <c r="AJ8195" t="s">
        <v>54511</v>
      </c>
      <c r="AK8195">
        <v>787</v>
      </c>
      <c r="AL8195" t="s">
        <v>11314</v>
      </c>
      <c r="AQ8195" t="s">
        <v>10737</v>
      </c>
      <c r="AR8195" t="s">
        <v>10738</v>
      </c>
      <c r="AS8195">
        <v>1</v>
      </c>
      <c r="AT8195" t="s">
        <v>1446</v>
      </c>
      <c r="AU8195" t="s">
        <v>13182</v>
      </c>
      <c r="AX8195">
        <v>56.965740500000003</v>
      </c>
      <c r="AY8195">
        <v>8.7024015499999994</v>
      </c>
      <c r="AZ8195" t="s">
        <v>62</v>
      </c>
      <c r="BA8195">
        <v>1081</v>
      </c>
      <c r="BB8195" t="s">
        <v>1844</v>
      </c>
    </row>
    <row r="8196" spans="1:54" x14ac:dyDescent="0.25">
      <c r="A8196" s="1">
        <v>45200</v>
      </c>
      <c r="B8196">
        <v>787901</v>
      </c>
      <c r="C8196" t="s">
        <v>55223</v>
      </c>
      <c r="D8196">
        <v>7700</v>
      </c>
      <c r="E8196" t="s">
        <v>11311</v>
      </c>
      <c r="F8196" t="s">
        <v>55224</v>
      </c>
      <c r="I8196" t="s">
        <v>52100</v>
      </c>
      <c r="J8196" t="s">
        <v>40444</v>
      </c>
      <c r="K8196" t="s">
        <v>40445</v>
      </c>
      <c r="L8196" t="s">
        <v>40446</v>
      </c>
      <c r="M8196">
        <v>1777</v>
      </c>
      <c r="N8196">
        <v>4</v>
      </c>
      <c r="R8196" s="1">
        <v>40162</v>
      </c>
      <c r="S8196" t="s">
        <v>80</v>
      </c>
      <c r="V8196" s="1">
        <v>35582</v>
      </c>
      <c r="W8196">
        <v>3</v>
      </c>
      <c r="X8196" t="s">
        <v>3496</v>
      </c>
      <c r="Y8196">
        <v>1</v>
      </c>
      <c r="Z8196" t="s">
        <v>46545</v>
      </c>
      <c r="AA8196">
        <v>10</v>
      </c>
      <c r="AB8196">
        <v>196608</v>
      </c>
      <c r="AC8196">
        <v>126</v>
      </c>
      <c r="AD8196" t="s">
        <v>46616</v>
      </c>
      <c r="AE8196">
        <v>1015</v>
      </c>
      <c r="AF8196" t="s">
        <v>46616</v>
      </c>
      <c r="AG8196">
        <v>3</v>
      </c>
      <c r="AH8196" t="s">
        <v>81</v>
      </c>
      <c r="AI8196">
        <v>27</v>
      </c>
      <c r="AJ8196" t="s">
        <v>44512</v>
      </c>
      <c r="AK8196">
        <v>787</v>
      </c>
      <c r="AL8196" t="s">
        <v>11314</v>
      </c>
      <c r="AS8196">
        <v>0</v>
      </c>
      <c r="AT8196" t="s">
        <v>61</v>
      </c>
      <c r="AU8196" t="s">
        <v>40447</v>
      </c>
      <c r="AX8196">
        <v>56.957416825202401</v>
      </c>
      <c r="AY8196">
        <v>8.7130093629304994</v>
      </c>
      <c r="AZ8196" t="s">
        <v>62</v>
      </c>
      <c r="BA8196">
        <v>1081</v>
      </c>
      <c r="BB8196" t="s">
        <v>1844</v>
      </c>
    </row>
    <row r="8197" spans="1:54" x14ac:dyDescent="0.25">
      <c r="A8197" s="1">
        <v>45200</v>
      </c>
      <c r="B8197">
        <v>787902</v>
      </c>
      <c r="C8197" t="s">
        <v>40448</v>
      </c>
      <c r="D8197">
        <v>7790</v>
      </c>
      <c r="E8197" t="s">
        <v>12558</v>
      </c>
      <c r="F8197" t="s">
        <v>52101</v>
      </c>
      <c r="I8197" t="s">
        <v>40449</v>
      </c>
      <c r="K8197" t="s">
        <v>34605</v>
      </c>
      <c r="L8197" t="s">
        <v>48329</v>
      </c>
      <c r="R8197" s="1">
        <v>40162</v>
      </c>
      <c r="S8197" t="s">
        <v>80</v>
      </c>
      <c r="V8197" s="1">
        <v>27820</v>
      </c>
      <c r="W8197">
        <v>1</v>
      </c>
      <c r="X8197" t="s">
        <v>760</v>
      </c>
      <c r="Y8197">
        <v>1</v>
      </c>
      <c r="Z8197" t="s">
        <v>46545</v>
      </c>
      <c r="AC8197">
        <v>126</v>
      </c>
      <c r="AD8197" t="s">
        <v>46616</v>
      </c>
      <c r="AE8197">
        <v>1015</v>
      </c>
      <c r="AF8197" t="s">
        <v>46616</v>
      </c>
      <c r="AG8197">
        <v>3</v>
      </c>
      <c r="AH8197" t="s">
        <v>81</v>
      </c>
      <c r="AI8197">
        <v>29</v>
      </c>
      <c r="AJ8197" t="s">
        <v>2525</v>
      </c>
      <c r="AK8197">
        <v>787</v>
      </c>
      <c r="AL8197" t="s">
        <v>11314</v>
      </c>
      <c r="AS8197">
        <v>0</v>
      </c>
      <c r="AT8197" t="s">
        <v>61</v>
      </c>
      <c r="AU8197" t="s">
        <v>48329</v>
      </c>
      <c r="AZ8197" t="s">
        <v>62</v>
      </c>
      <c r="BA8197">
        <v>1081</v>
      </c>
      <c r="BB8197" t="s">
        <v>1844</v>
      </c>
    </row>
    <row r="8198" spans="1:54" x14ac:dyDescent="0.25">
      <c r="A8198" s="1">
        <v>45200</v>
      </c>
      <c r="B8198">
        <v>789001</v>
      </c>
      <c r="C8198" t="s">
        <v>40450</v>
      </c>
      <c r="D8198">
        <v>8830</v>
      </c>
      <c r="E8198" t="s">
        <v>40451</v>
      </c>
      <c r="F8198" t="s">
        <v>40452</v>
      </c>
      <c r="I8198" t="s">
        <v>40453</v>
      </c>
      <c r="K8198" t="s">
        <v>40454</v>
      </c>
      <c r="L8198" t="s">
        <v>52102</v>
      </c>
      <c r="N8198">
        <v>18</v>
      </c>
      <c r="R8198" s="1">
        <v>40162</v>
      </c>
      <c r="S8198" t="s">
        <v>80</v>
      </c>
      <c r="T8198">
        <v>791</v>
      </c>
      <c r="U8198" t="s">
        <v>2855</v>
      </c>
      <c r="V8198" s="1">
        <v>30103</v>
      </c>
      <c r="W8198">
        <v>2</v>
      </c>
      <c r="X8198" t="s">
        <v>57</v>
      </c>
      <c r="Y8198">
        <v>1</v>
      </c>
      <c r="Z8198" t="s">
        <v>46545</v>
      </c>
      <c r="AA8198">
        <v>6</v>
      </c>
      <c r="AC8198">
        <v>121</v>
      </c>
      <c r="AD8198" t="s">
        <v>70</v>
      </c>
      <c r="AE8198">
        <v>1012</v>
      </c>
      <c r="AF8198" t="s">
        <v>71</v>
      </c>
      <c r="AG8198">
        <v>3</v>
      </c>
      <c r="AH8198" t="s">
        <v>81</v>
      </c>
      <c r="AI8198">
        <v>22</v>
      </c>
      <c r="AJ8198" t="s">
        <v>52628</v>
      </c>
      <c r="AK8198">
        <v>791</v>
      </c>
      <c r="AL8198" t="s">
        <v>2855</v>
      </c>
      <c r="AS8198">
        <v>0</v>
      </c>
      <c r="AT8198" t="s">
        <v>61</v>
      </c>
      <c r="AU8198" t="s">
        <v>52103</v>
      </c>
      <c r="AZ8198" t="s">
        <v>62</v>
      </c>
      <c r="BA8198">
        <v>1082</v>
      </c>
      <c r="BB8198" t="s">
        <v>2852</v>
      </c>
    </row>
    <row r="8199" spans="1:54" x14ac:dyDescent="0.25">
      <c r="A8199" s="1">
        <v>45200</v>
      </c>
      <c r="B8199">
        <v>789002</v>
      </c>
      <c r="C8199" t="s">
        <v>52104</v>
      </c>
      <c r="D8199">
        <v>8830</v>
      </c>
      <c r="E8199" t="s">
        <v>40451</v>
      </c>
      <c r="F8199" t="s">
        <v>52105</v>
      </c>
      <c r="G8199">
        <v>29189846</v>
      </c>
      <c r="H8199">
        <v>1003372962</v>
      </c>
      <c r="I8199" t="s">
        <v>40455</v>
      </c>
      <c r="J8199" t="s">
        <v>40456</v>
      </c>
      <c r="K8199" t="s">
        <v>40457</v>
      </c>
      <c r="L8199" t="s">
        <v>52106</v>
      </c>
      <c r="M8199">
        <v>1880</v>
      </c>
      <c r="N8199">
        <v>33</v>
      </c>
      <c r="R8199" s="1">
        <v>44432</v>
      </c>
      <c r="S8199" t="s">
        <v>56</v>
      </c>
      <c r="T8199">
        <v>791</v>
      </c>
      <c r="U8199" t="s">
        <v>2855</v>
      </c>
      <c r="W8199">
        <v>2</v>
      </c>
      <c r="X8199" t="s">
        <v>57</v>
      </c>
      <c r="Y8199">
        <v>1</v>
      </c>
      <c r="Z8199" t="s">
        <v>46545</v>
      </c>
      <c r="AA8199">
        <v>9</v>
      </c>
      <c r="AC8199">
        <v>121</v>
      </c>
      <c r="AD8199" t="s">
        <v>70</v>
      </c>
      <c r="AE8199">
        <v>1012</v>
      </c>
      <c r="AF8199" t="s">
        <v>71</v>
      </c>
      <c r="AG8199">
        <v>1</v>
      </c>
      <c r="AH8199" t="s">
        <v>44482</v>
      </c>
      <c r="AI8199">
        <v>21</v>
      </c>
      <c r="AJ8199" t="s">
        <v>52613</v>
      </c>
      <c r="AK8199">
        <v>791</v>
      </c>
      <c r="AL8199" t="s">
        <v>2855</v>
      </c>
      <c r="AQ8199" t="s">
        <v>40458</v>
      </c>
      <c r="AR8199" t="s">
        <v>40459</v>
      </c>
      <c r="AS8199">
        <v>0</v>
      </c>
      <c r="AT8199" t="s">
        <v>61</v>
      </c>
      <c r="AU8199" t="s">
        <v>40460</v>
      </c>
      <c r="AW8199" t="s">
        <v>52107</v>
      </c>
      <c r="AX8199">
        <v>56.507091340000002</v>
      </c>
      <c r="AY8199">
        <v>9.7423066200000008</v>
      </c>
      <c r="AZ8199" t="s">
        <v>62</v>
      </c>
      <c r="BA8199">
        <v>1082</v>
      </c>
      <c r="BB8199" t="s">
        <v>2852</v>
      </c>
    </row>
    <row r="8200" spans="1:54" x14ac:dyDescent="0.25">
      <c r="A8200" s="1">
        <v>45200</v>
      </c>
      <c r="B8200">
        <v>789003</v>
      </c>
      <c r="C8200" t="s">
        <v>40461</v>
      </c>
      <c r="D8200">
        <v>8830</v>
      </c>
      <c r="E8200" t="s">
        <v>40451</v>
      </c>
      <c r="F8200" t="s">
        <v>40462</v>
      </c>
      <c r="I8200" t="s">
        <v>40463</v>
      </c>
      <c r="J8200" t="s">
        <v>40464</v>
      </c>
      <c r="K8200" t="s">
        <v>40465</v>
      </c>
      <c r="L8200" t="s">
        <v>40466</v>
      </c>
      <c r="M8200">
        <v>1315</v>
      </c>
      <c r="N8200">
        <v>46</v>
      </c>
      <c r="R8200" s="1">
        <v>40162</v>
      </c>
      <c r="S8200" t="s">
        <v>80</v>
      </c>
      <c r="T8200">
        <v>791</v>
      </c>
      <c r="U8200" t="s">
        <v>2855</v>
      </c>
      <c r="V8200" s="1">
        <v>36739</v>
      </c>
      <c r="W8200">
        <v>2</v>
      </c>
      <c r="X8200" t="s">
        <v>57</v>
      </c>
      <c r="Y8200">
        <v>1</v>
      </c>
      <c r="Z8200" t="s">
        <v>46545</v>
      </c>
      <c r="AA8200">
        <v>3</v>
      </c>
      <c r="AC8200">
        <v>121</v>
      </c>
      <c r="AD8200" t="s">
        <v>70</v>
      </c>
      <c r="AE8200">
        <v>1012</v>
      </c>
      <c r="AF8200" t="s">
        <v>71</v>
      </c>
      <c r="AG8200">
        <v>3</v>
      </c>
      <c r="AH8200" t="s">
        <v>81</v>
      </c>
      <c r="AI8200">
        <v>21</v>
      </c>
      <c r="AJ8200" t="s">
        <v>52613</v>
      </c>
      <c r="AK8200">
        <v>791</v>
      </c>
      <c r="AL8200" t="s">
        <v>2855</v>
      </c>
      <c r="AQ8200" t="s">
        <v>40467</v>
      </c>
      <c r="AS8200">
        <v>0</v>
      </c>
      <c r="AT8200" t="s">
        <v>61</v>
      </c>
      <c r="AU8200" t="s">
        <v>40468</v>
      </c>
      <c r="AW8200" t="s">
        <v>40469</v>
      </c>
      <c r="AX8200">
        <v>56.559226031997198</v>
      </c>
      <c r="AY8200">
        <v>9.6757017918368895</v>
      </c>
      <c r="AZ8200" t="s">
        <v>62</v>
      </c>
      <c r="BA8200">
        <v>1082</v>
      </c>
      <c r="BB8200" t="s">
        <v>2852</v>
      </c>
    </row>
    <row r="8201" spans="1:54" x14ac:dyDescent="0.25">
      <c r="A8201" s="1">
        <v>45200</v>
      </c>
      <c r="B8201">
        <v>789004</v>
      </c>
      <c r="C8201" t="s">
        <v>52108</v>
      </c>
      <c r="D8201">
        <v>8830</v>
      </c>
      <c r="E8201" t="s">
        <v>40451</v>
      </c>
      <c r="F8201" t="s">
        <v>52109</v>
      </c>
      <c r="G8201">
        <v>29189846</v>
      </c>
      <c r="H8201">
        <v>1003372779</v>
      </c>
      <c r="I8201" t="s">
        <v>36699</v>
      </c>
      <c r="K8201" t="s">
        <v>40470</v>
      </c>
      <c r="L8201" t="s">
        <v>52110</v>
      </c>
      <c r="M8201">
        <v>437</v>
      </c>
      <c r="N8201">
        <v>8</v>
      </c>
      <c r="R8201" s="1">
        <v>40162</v>
      </c>
      <c r="S8201" t="s">
        <v>80</v>
      </c>
      <c r="T8201">
        <v>791</v>
      </c>
      <c r="U8201" t="s">
        <v>2855</v>
      </c>
      <c r="V8201" s="1">
        <v>39661</v>
      </c>
      <c r="W8201">
        <v>2</v>
      </c>
      <c r="X8201" t="s">
        <v>57</v>
      </c>
      <c r="Y8201">
        <v>1</v>
      </c>
      <c r="Z8201" t="s">
        <v>46545</v>
      </c>
      <c r="AA8201">
        <v>6</v>
      </c>
      <c r="AC8201">
        <v>121</v>
      </c>
      <c r="AD8201" t="s">
        <v>70</v>
      </c>
      <c r="AE8201">
        <v>1012</v>
      </c>
      <c r="AF8201" t="s">
        <v>71</v>
      </c>
      <c r="AG8201">
        <v>3</v>
      </c>
      <c r="AH8201" t="s">
        <v>81</v>
      </c>
      <c r="AI8201">
        <v>21</v>
      </c>
      <c r="AJ8201" t="s">
        <v>52613</v>
      </c>
      <c r="AK8201">
        <v>791</v>
      </c>
      <c r="AL8201" t="s">
        <v>2855</v>
      </c>
      <c r="AM8201">
        <v>2</v>
      </c>
      <c r="AN8201" t="s">
        <v>119</v>
      </c>
      <c r="AO8201">
        <v>789005</v>
      </c>
      <c r="AQ8201" t="s">
        <v>40471</v>
      </c>
      <c r="AR8201" t="s">
        <v>40472</v>
      </c>
      <c r="AS8201">
        <v>0</v>
      </c>
      <c r="AT8201" t="s">
        <v>61</v>
      </c>
      <c r="AU8201" t="s">
        <v>52111</v>
      </c>
      <c r="AW8201" t="s">
        <v>52112</v>
      </c>
      <c r="AX8201">
        <v>56.532321406126698</v>
      </c>
      <c r="AY8201">
        <v>9.4705293405494793</v>
      </c>
      <c r="AZ8201" t="s">
        <v>62</v>
      </c>
      <c r="BA8201">
        <v>1082</v>
      </c>
      <c r="BB8201" t="s">
        <v>2852</v>
      </c>
    </row>
    <row r="8202" spans="1:54" x14ac:dyDescent="0.25">
      <c r="A8202" s="1">
        <v>45200</v>
      </c>
      <c r="B8202">
        <v>789005</v>
      </c>
      <c r="C8202" t="s">
        <v>51747</v>
      </c>
      <c r="D8202">
        <v>8830</v>
      </c>
      <c r="E8202" t="s">
        <v>40451</v>
      </c>
      <c r="F8202" t="s">
        <v>51747</v>
      </c>
      <c r="G8202">
        <v>29189846</v>
      </c>
      <c r="H8202">
        <v>1003372858</v>
      </c>
      <c r="I8202" t="s">
        <v>46408</v>
      </c>
      <c r="J8202" t="s">
        <v>40473</v>
      </c>
      <c r="K8202" t="s">
        <v>40474</v>
      </c>
      <c r="L8202" t="s">
        <v>54290</v>
      </c>
      <c r="M8202">
        <v>1001</v>
      </c>
      <c r="N8202">
        <v>24</v>
      </c>
      <c r="R8202" s="1">
        <v>44432</v>
      </c>
      <c r="S8202" t="s">
        <v>56</v>
      </c>
      <c r="T8202">
        <v>791</v>
      </c>
      <c r="U8202" t="s">
        <v>2855</v>
      </c>
      <c r="W8202">
        <v>2</v>
      </c>
      <c r="X8202" t="s">
        <v>57</v>
      </c>
      <c r="Y8202">
        <v>1</v>
      </c>
      <c r="Z8202" t="s">
        <v>46545</v>
      </c>
      <c r="AA8202">
        <v>9</v>
      </c>
      <c r="AC8202">
        <v>121</v>
      </c>
      <c r="AD8202" t="s">
        <v>70</v>
      </c>
      <c r="AE8202">
        <v>1012</v>
      </c>
      <c r="AF8202" t="s">
        <v>71</v>
      </c>
      <c r="AG8202">
        <v>1</v>
      </c>
      <c r="AH8202" t="s">
        <v>44482</v>
      </c>
      <c r="AI8202">
        <v>21</v>
      </c>
      <c r="AJ8202" t="s">
        <v>52613</v>
      </c>
      <c r="AK8202">
        <v>791</v>
      </c>
      <c r="AL8202" t="s">
        <v>2855</v>
      </c>
      <c r="AQ8202" t="s">
        <v>40475</v>
      </c>
      <c r="AR8202" t="s">
        <v>40476</v>
      </c>
      <c r="AS8202">
        <v>0</v>
      </c>
      <c r="AT8202" t="s">
        <v>61</v>
      </c>
      <c r="AU8202" t="s">
        <v>54291</v>
      </c>
      <c r="AW8202" t="s">
        <v>48618</v>
      </c>
      <c r="AX8202">
        <v>56.499491810000002</v>
      </c>
      <c r="AY8202">
        <v>9.5092030699999999</v>
      </c>
      <c r="AZ8202" t="s">
        <v>62</v>
      </c>
      <c r="BA8202">
        <v>1082</v>
      </c>
      <c r="BB8202" t="s">
        <v>2852</v>
      </c>
    </row>
    <row r="8203" spans="1:54" x14ac:dyDescent="0.25">
      <c r="A8203" s="1">
        <v>45200</v>
      </c>
      <c r="B8203">
        <v>789006</v>
      </c>
      <c r="C8203" t="s">
        <v>40477</v>
      </c>
      <c r="D8203">
        <v>8830</v>
      </c>
      <c r="E8203" t="s">
        <v>40451</v>
      </c>
      <c r="F8203" t="s">
        <v>40478</v>
      </c>
      <c r="G8203">
        <v>29189846</v>
      </c>
      <c r="H8203">
        <v>1003372809</v>
      </c>
      <c r="I8203" t="s">
        <v>40479</v>
      </c>
      <c r="J8203" t="s">
        <v>40480</v>
      </c>
      <c r="K8203" t="s">
        <v>40481</v>
      </c>
      <c r="L8203" t="s">
        <v>40482</v>
      </c>
      <c r="M8203">
        <v>424</v>
      </c>
      <c r="N8203">
        <v>3</v>
      </c>
      <c r="R8203" s="1">
        <v>40162</v>
      </c>
      <c r="S8203" t="s">
        <v>80</v>
      </c>
      <c r="T8203">
        <v>791</v>
      </c>
      <c r="U8203" t="s">
        <v>2855</v>
      </c>
      <c r="V8203" s="1">
        <v>39661</v>
      </c>
      <c r="W8203">
        <v>2</v>
      </c>
      <c r="X8203" t="s">
        <v>57</v>
      </c>
      <c r="Y8203">
        <v>1</v>
      </c>
      <c r="Z8203" t="s">
        <v>46545</v>
      </c>
      <c r="AA8203">
        <v>6</v>
      </c>
      <c r="AB8203">
        <v>195408</v>
      </c>
      <c r="AC8203">
        <v>121</v>
      </c>
      <c r="AD8203" t="s">
        <v>70</v>
      </c>
      <c r="AE8203">
        <v>1012</v>
      </c>
      <c r="AF8203" t="s">
        <v>71</v>
      </c>
      <c r="AG8203">
        <v>3</v>
      </c>
      <c r="AH8203" t="s">
        <v>81</v>
      </c>
      <c r="AI8203">
        <v>21</v>
      </c>
      <c r="AJ8203" t="s">
        <v>52613</v>
      </c>
      <c r="AK8203">
        <v>791</v>
      </c>
      <c r="AL8203" t="s">
        <v>2855</v>
      </c>
      <c r="AQ8203" t="s">
        <v>40483</v>
      </c>
      <c r="AR8203" t="s">
        <v>40484</v>
      </c>
      <c r="AS8203">
        <v>0</v>
      </c>
      <c r="AT8203" t="s">
        <v>61</v>
      </c>
      <c r="AU8203" t="s">
        <v>39209</v>
      </c>
      <c r="AW8203" t="s">
        <v>40485</v>
      </c>
      <c r="AX8203">
        <v>56.530632040776403</v>
      </c>
      <c r="AY8203">
        <v>9.5723452065930097</v>
      </c>
      <c r="AZ8203" t="s">
        <v>62</v>
      </c>
      <c r="BA8203">
        <v>1082</v>
      </c>
      <c r="BB8203" t="s">
        <v>2852</v>
      </c>
    </row>
    <row r="8204" spans="1:54" x14ac:dyDescent="0.25">
      <c r="A8204" s="1">
        <v>45200</v>
      </c>
      <c r="B8204">
        <v>789007</v>
      </c>
      <c r="C8204" t="s">
        <v>40486</v>
      </c>
      <c r="D8204">
        <v>8830</v>
      </c>
      <c r="E8204" t="s">
        <v>40451</v>
      </c>
      <c r="F8204" t="s">
        <v>40487</v>
      </c>
      <c r="I8204" t="s">
        <v>48094</v>
      </c>
      <c r="J8204" t="s">
        <v>40488</v>
      </c>
      <c r="K8204" t="s">
        <v>40489</v>
      </c>
      <c r="L8204" t="s">
        <v>40490</v>
      </c>
      <c r="M8204">
        <v>597</v>
      </c>
      <c r="N8204">
        <v>15</v>
      </c>
      <c r="R8204" s="1">
        <v>40162</v>
      </c>
      <c r="S8204" t="s">
        <v>80</v>
      </c>
      <c r="T8204">
        <v>791</v>
      </c>
      <c r="U8204" t="s">
        <v>2855</v>
      </c>
      <c r="V8204" s="1">
        <v>36678</v>
      </c>
      <c r="W8204">
        <v>2</v>
      </c>
      <c r="X8204" t="s">
        <v>57</v>
      </c>
      <c r="Y8204">
        <v>1</v>
      </c>
      <c r="Z8204" t="s">
        <v>46545</v>
      </c>
      <c r="AA8204">
        <v>7</v>
      </c>
      <c r="AC8204">
        <v>121</v>
      </c>
      <c r="AD8204" t="s">
        <v>70</v>
      </c>
      <c r="AE8204">
        <v>1012</v>
      </c>
      <c r="AF8204" t="s">
        <v>71</v>
      </c>
      <c r="AG8204">
        <v>3</v>
      </c>
      <c r="AH8204" t="s">
        <v>81</v>
      </c>
      <c r="AI8204">
        <v>21</v>
      </c>
      <c r="AJ8204" t="s">
        <v>52613</v>
      </c>
      <c r="AK8204">
        <v>791</v>
      </c>
      <c r="AL8204" t="s">
        <v>2855</v>
      </c>
      <c r="AS8204">
        <v>0</v>
      </c>
      <c r="AT8204" t="s">
        <v>61</v>
      </c>
      <c r="AU8204" t="s">
        <v>7088</v>
      </c>
      <c r="AW8204" t="s">
        <v>40491</v>
      </c>
      <c r="AX8204">
        <v>56.440465663917998</v>
      </c>
      <c r="AY8204">
        <v>9.5527625647257199</v>
      </c>
      <c r="AZ8204" t="s">
        <v>62</v>
      </c>
      <c r="BA8204">
        <v>1082</v>
      </c>
      <c r="BB8204" t="s">
        <v>2852</v>
      </c>
    </row>
    <row r="8205" spans="1:54" x14ac:dyDescent="0.25">
      <c r="A8205" s="1">
        <v>45200</v>
      </c>
      <c r="B8205">
        <v>789008</v>
      </c>
      <c r="C8205" t="s">
        <v>55225</v>
      </c>
      <c r="D8205">
        <v>8830</v>
      </c>
      <c r="E8205" t="s">
        <v>40451</v>
      </c>
      <c r="F8205" t="s">
        <v>55136</v>
      </c>
      <c r="G8205">
        <v>29189846</v>
      </c>
      <c r="H8205">
        <v>1003372792</v>
      </c>
      <c r="I8205" t="s">
        <v>40492</v>
      </c>
      <c r="J8205" t="s">
        <v>40493</v>
      </c>
      <c r="K8205" t="s">
        <v>40494</v>
      </c>
      <c r="L8205" t="s">
        <v>55226</v>
      </c>
      <c r="M8205">
        <v>442</v>
      </c>
      <c r="N8205">
        <v>10</v>
      </c>
      <c r="R8205" s="1">
        <v>44432</v>
      </c>
      <c r="S8205" t="s">
        <v>56</v>
      </c>
      <c r="T8205">
        <v>791</v>
      </c>
      <c r="U8205" t="s">
        <v>2855</v>
      </c>
      <c r="W8205">
        <v>2</v>
      </c>
      <c r="X8205" t="s">
        <v>57</v>
      </c>
      <c r="Y8205">
        <v>1</v>
      </c>
      <c r="Z8205" t="s">
        <v>46545</v>
      </c>
      <c r="AA8205">
        <v>9</v>
      </c>
      <c r="AC8205">
        <v>121</v>
      </c>
      <c r="AD8205" t="s">
        <v>70</v>
      </c>
      <c r="AE8205">
        <v>1012</v>
      </c>
      <c r="AF8205" t="s">
        <v>71</v>
      </c>
      <c r="AG8205">
        <v>1</v>
      </c>
      <c r="AH8205" t="s">
        <v>44482</v>
      </c>
      <c r="AI8205">
        <v>21</v>
      </c>
      <c r="AJ8205" t="s">
        <v>52613</v>
      </c>
      <c r="AK8205">
        <v>791</v>
      </c>
      <c r="AL8205" t="s">
        <v>2855</v>
      </c>
      <c r="AQ8205" t="s">
        <v>40495</v>
      </c>
      <c r="AR8205" t="s">
        <v>40496</v>
      </c>
      <c r="AS8205">
        <v>0</v>
      </c>
      <c r="AT8205" t="s">
        <v>61</v>
      </c>
      <c r="AU8205" t="s">
        <v>40497</v>
      </c>
      <c r="AW8205" t="s">
        <v>55227</v>
      </c>
      <c r="AX8205">
        <v>56.483450949999998</v>
      </c>
      <c r="AY8205">
        <v>9.6256210000000006</v>
      </c>
      <c r="AZ8205" t="s">
        <v>62</v>
      </c>
      <c r="BA8205">
        <v>1082</v>
      </c>
      <c r="BB8205" t="s">
        <v>2852</v>
      </c>
    </row>
    <row r="8206" spans="1:54" x14ac:dyDescent="0.25">
      <c r="A8206" s="1">
        <v>45200</v>
      </c>
      <c r="B8206">
        <v>789009</v>
      </c>
      <c r="C8206" t="s">
        <v>40498</v>
      </c>
      <c r="D8206">
        <v>8830</v>
      </c>
      <c r="E8206" t="s">
        <v>40451</v>
      </c>
      <c r="F8206" t="s">
        <v>40498</v>
      </c>
      <c r="G8206">
        <v>25395735</v>
      </c>
      <c r="H8206">
        <v>1007686583</v>
      </c>
      <c r="I8206" t="s">
        <v>40499</v>
      </c>
      <c r="J8206" t="s">
        <v>40500</v>
      </c>
      <c r="K8206" t="s">
        <v>40501</v>
      </c>
      <c r="L8206" t="s">
        <v>40490</v>
      </c>
      <c r="M8206">
        <v>597</v>
      </c>
      <c r="N8206">
        <v>15</v>
      </c>
      <c r="R8206" s="1">
        <v>44820</v>
      </c>
      <c r="S8206" t="s">
        <v>641</v>
      </c>
      <c r="W8206">
        <v>5</v>
      </c>
      <c r="X8206" t="s">
        <v>557</v>
      </c>
      <c r="Y8206">
        <v>1</v>
      </c>
      <c r="Z8206" t="s">
        <v>46545</v>
      </c>
      <c r="AA8206">
        <v>7</v>
      </c>
      <c r="AB8206">
        <v>200008</v>
      </c>
      <c r="AC8206">
        <v>121</v>
      </c>
      <c r="AD8206" t="s">
        <v>70</v>
      </c>
      <c r="AE8206">
        <v>1013</v>
      </c>
      <c r="AF8206" t="s">
        <v>558</v>
      </c>
      <c r="AG8206">
        <v>1</v>
      </c>
      <c r="AH8206" t="s">
        <v>44482</v>
      </c>
      <c r="AI8206">
        <v>21</v>
      </c>
      <c r="AJ8206" t="s">
        <v>52613</v>
      </c>
      <c r="AK8206">
        <v>791</v>
      </c>
      <c r="AL8206" t="s">
        <v>2855</v>
      </c>
      <c r="AQ8206" t="s">
        <v>40502</v>
      </c>
      <c r="AR8206" t="s">
        <v>40503</v>
      </c>
      <c r="AS8206">
        <v>0</v>
      </c>
      <c r="AT8206" t="s">
        <v>61</v>
      </c>
      <c r="AU8206" t="s">
        <v>7088</v>
      </c>
      <c r="AW8206" t="s">
        <v>40491</v>
      </c>
      <c r="AX8206">
        <v>56.440464710000001</v>
      </c>
      <c r="AY8206">
        <v>9.5527546000000001</v>
      </c>
      <c r="AZ8206" t="s">
        <v>62</v>
      </c>
      <c r="BA8206">
        <v>1082</v>
      </c>
      <c r="BB8206" t="s">
        <v>2852</v>
      </c>
    </row>
    <row r="8207" spans="1:54" x14ac:dyDescent="0.25">
      <c r="A8207" s="1">
        <v>45200</v>
      </c>
      <c r="B8207">
        <v>789210</v>
      </c>
      <c r="C8207" t="s">
        <v>40504</v>
      </c>
      <c r="D8207">
        <v>8830</v>
      </c>
      <c r="E8207" t="s">
        <v>40451</v>
      </c>
      <c r="F8207" t="s">
        <v>40505</v>
      </c>
      <c r="G8207">
        <v>29189846</v>
      </c>
      <c r="I8207" t="s">
        <v>52113</v>
      </c>
      <c r="J8207" t="s">
        <v>40506</v>
      </c>
      <c r="K8207" t="s">
        <v>40507</v>
      </c>
      <c r="L8207" t="s">
        <v>55226</v>
      </c>
      <c r="M8207">
        <v>442</v>
      </c>
      <c r="N8207">
        <v>10</v>
      </c>
      <c r="R8207" s="1">
        <v>40939</v>
      </c>
      <c r="S8207" t="s">
        <v>56</v>
      </c>
      <c r="T8207">
        <v>791</v>
      </c>
      <c r="U8207" t="s">
        <v>2855</v>
      </c>
      <c r="V8207" s="1">
        <v>39295</v>
      </c>
      <c r="W8207">
        <v>2</v>
      </c>
      <c r="X8207" t="s">
        <v>57</v>
      </c>
      <c r="Y8207">
        <v>1</v>
      </c>
      <c r="Z8207" t="s">
        <v>46545</v>
      </c>
      <c r="AC8207">
        <v>125</v>
      </c>
      <c r="AD8207" t="s">
        <v>1344</v>
      </c>
      <c r="AE8207">
        <v>1014</v>
      </c>
      <c r="AF8207" t="s">
        <v>1352</v>
      </c>
      <c r="AG8207">
        <v>3</v>
      </c>
      <c r="AH8207" t="s">
        <v>81</v>
      </c>
      <c r="AI8207">
        <v>24</v>
      </c>
      <c r="AJ8207" t="s">
        <v>1344</v>
      </c>
      <c r="AK8207">
        <v>791</v>
      </c>
      <c r="AL8207" t="s">
        <v>2855</v>
      </c>
      <c r="AQ8207" t="s">
        <v>40508</v>
      </c>
      <c r="AR8207" t="s">
        <v>40509</v>
      </c>
      <c r="AS8207">
        <v>0</v>
      </c>
      <c r="AT8207" t="s">
        <v>61</v>
      </c>
      <c r="AU8207" t="s">
        <v>40497</v>
      </c>
      <c r="AW8207" t="s">
        <v>55227</v>
      </c>
      <c r="AZ8207" t="s">
        <v>62</v>
      </c>
      <c r="BA8207">
        <v>1082</v>
      </c>
      <c r="BB8207" t="s">
        <v>2852</v>
      </c>
    </row>
    <row r="8208" spans="1:54" x14ac:dyDescent="0.25">
      <c r="A8208" s="1">
        <v>45200</v>
      </c>
      <c r="B8208">
        <v>789212</v>
      </c>
      <c r="C8208" t="s">
        <v>55228</v>
      </c>
      <c r="D8208">
        <v>8830</v>
      </c>
      <c r="E8208" t="s">
        <v>40451</v>
      </c>
      <c r="F8208" t="s">
        <v>55229</v>
      </c>
      <c r="I8208" t="s">
        <v>6301</v>
      </c>
      <c r="K8208" t="s">
        <v>40510</v>
      </c>
      <c r="L8208" t="s">
        <v>55230</v>
      </c>
      <c r="M8208">
        <v>1600</v>
      </c>
      <c r="N8208">
        <v>26</v>
      </c>
      <c r="R8208" s="1">
        <v>40162</v>
      </c>
      <c r="S8208" t="s">
        <v>80</v>
      </c>
      <c r="T8208">
        <v>791</v>
      </c>
      <c r="U8208" t="s">
        <v>2855</v>
      </c>
      <c r="V8208" s="1">
        <v>33390</v>
      </c>
      <c r="W8208">
        <v>2</v>
      </c>
      <c r="X8208" t="s">
        <v>57</v>
      </c>
      <c r="Y8208">
        <v>1</v>
      </c>
      <c r="Z8208" t="s">
        <v>46545</v>
      </c>
      <c r="AC8208">
        <v>125</v>
      </c>
      <c r="AD8208" t="s">
        <v>1344</v>
      </c>
      <c r="AE8208">
        <v>1014</v>
      </c>
      <c r="AF8208" t="s">
        <v>1352</v>
      </c>
      <c r="AG8208">
        <v>3</v>
      </c>
      <c r="AH8208" t="s">
        <v>81</v>
      </c>
      <c r="AI8208">
        <v>24</v>
      </c>
      <c r="AJ8208" t="s">
        <v>1344</v>
      </c>
      <c r="AK8208">
        <v>791</v>
      </c>
      <c r="AL8208" t="s">
        <v>2855</v>
      </c>
      <c r="AS8208">
        <v>0</v>
      </c>
      <c r="AT8208" t="s">
        <v>61</v>
      </c>
      <c r="AU8208" t="s">
        <v>33099</v>
      </c>
      <c r="AW8208" t="s">
        <v>55227</v>
      </c>
      <c r="AX8208">
        <v>56.4984199791704</v>
      </c>
      <c r="AY8208">
        <v>9.6198199981407093</v>
      </c>
      <c r="AZ8208" t="s">
        <v>62</v>
      </c>
      <c r="BA8208">
        <v>1082</v>
      </c>
      <c r="BB8208" t="s">
        <v>2852</v>
      </c>
    </row>
    <row r="8209" spans="1:54" x14ac:dyDescent="0.25">
      <c r="A8209" s="1">
        <v>45200</v>
      </c>
      <c r="B8209">
        <v>789300</v>
      </c>
      <c r="C8209" t="s">
        <v>40511</v>
      </c>
      <c r="D8209">
        <v>8830</v>
      </c>
      <c r="E8209" t="s">
        <v>40451</v>
      </c>
      <c r="F8209" t="s">
        <v>40512</v>
      </c>
      <c r="G8209">
        <v>78017112</v>
      </c>
      <c r="H8209">
        <v>1002536807</v>
      </c>
      <c r="I8209" t="s">
        <v>40513</v>
      </c>
      <c r="J8209" t="s">
        <v>40514</v>
      </c>
      <c r="K8209" t="s">
        <v>40515</v>
      </c>
      <c r="L8209" t="s">
        <v>52114</v>
      </c>
      <c r="M8209">
        <v>1333</v>
      </c>
      <c r="N8209">
        <v>2</v>
      </c>
      <c r="R8209" s="1">
        <v>43789</v>
      </c>
      <c r="S8209" t="s">
        <v>56</v>
      </c>
      <c r="W8209">
        <v>5</v>
      </c>
      <c r="X8209" t="s">
        <v>557</v>
      </c>
      <c r="Y8209">
        <v>1</v>
      </c>
      <c r="Z8209" t="s">
        <v>46545</v>
      </c>
      <c r="AA8209">
        <v>10</v>
      </c>
      <c r="AB8209">
        <v>198508</v>
      </c>
      <c r="AC8209">
        <v>123</v>
      </c>
      <c r="AD8209" t="s">
        <v>1507</v>
      </c>
      <c r="AE8209">
        <v>1011</v>
      </c>
      <c r="AF8209" t="s">
        <v>1507</v>
      </c>
      <c r="AG8209">
        <v>1</v>
      </c>
      <c r="AH8209" t="s">
        <v>44482</v>
      </c>
      <c r="AI8209">
        <v>80</v>
      </c>
      <c r="AJ8209" t="s">
        <v>1507</v>
      </c>
      <c r="AK8209">
        <v>791</v>
      </c>
      <c r="AL8209" t="s">
        <v>2855</v>
      </c>
      <c r="AQ8209" t="s">
        <v>40516</v>
      </c>
      <c r="AR8209" t="s">
        <v>40517</v>
      </c>
      <c r="AS8209">
        <v>0</v>
      </c>
      <c r="AT8209" t="s">
        <v>61</v>
      </c>
      <c r="AU8209" t="s">
        <v>3786</v>
      </c>
      <c r="AW8209" t="s">
        <v>52107</v>
      </c>
      <c r="AX8209">
        <v>56.498695390000002</v>
      </c>
      <c r="AY8209">
        <v>9.7525239700000004</v>
      </c>
      <c r="AZ8209" t="s">
        <v>62</v>
      </c>
      <c r="BA8209">
        <v>1082</v>
      </c>
      <c r="BB8209" t="s">
        <v>2852</v>
      </c>
    </row>
    <row r="8210" spans="1:54" x14ac:dyDescent="0.25">
      <c r="A8210" s="1">
        <v>45200</v>
      </c>
      <c r="B8210">
        <v>791000</v>
      </c>
      <c r="C8210" t="s">
        <v>2855</v>
      </c>
      <c r="D8210">
        <v>8800</v>
      </c>
      <c r="E8210" t="s">
        <v>2851</v>
      </c>
      <c r="F8210" t="s">
        <v>2855</v>
      </c>
      <c r="G8210">
        <v>29189846</v>
      </c>
      <c r="H8210">
        <v>1003373350</v>
      </c>
      <c r="K8210" t="s">
        <v>15978</v>
      </c>
      <c r="L8210" t="s">
        <v>53320</v>
      </c>
      <c r="M8210">
        <v>6520</v>
      </c>
      <c r="N8210">
        <v>5</v>
      </c>
      <c r="R8210" s="1">
        <v>43794</v>
      </c>
      <c r="S8210" t="s">
        <v>56</v>
      </c>
      <c r="T8210">
        <v>791</v>
      </c>
      <c r="U8210" t="s">
        <v>2855</v>
      </c>
      <c r="W8210">
        <v>2</v>
      </c>
      <c r="X8210" t="s">
        <v>57</v>
      </c>
      <c r="Y8210">
        <v>5</v>
      </c>
      <c r="Z8210" t="s">
        <v>54458</v>
      </c>
      <c r="AB8210">
        <v>200701</v>
      </c>
      <c r="AC8210">
        <v>923</v>
      </c>
      <c r="AD8210" t="s">
        <v>58</v>
      </c>
      <c r="AE8210">
        <v>2013</v>
      </c>
      <c r="AF8210" t="s">
        <v>58</v>
      </c>
      <c r="AG8210">
        <v>1</v>
      </c>
      <c r="AH8210" t="s">
        <v>44482</v>
      </c>
      <c r="AI8210">
        <v>99</v>
      </c>
      <c r="AJ8210" t="s">
        <v>54511</v>
      </c>
      <c r="AK8210">
        <v>791</v>
      </c>
      <c r="AL8210" t="s">
        <v>2855</v>
      </c>
      <c r="AQ8210" t="s">
        <v>40518</v>
      </c>
      <c r="AR8210" t="s">
        <v>15980</v>
      </c>
      <c r="AS8210">
        <v>0</v>
      </c>
      <c r="AT8210" t="s">
        <v>61</v>
      </c>
      <c r="AU8210" t="s">
        <v>15981</v>
      </c>
      <c r="AV8210" t="s">
        <v>52612</v>
      </c>
      <c r="AX8210">
        <v>56.458594679999997</v>
      </c>
      <c r="AY8210">
        <v>9.3986310700000004</v>
      </c>
      <c r="AZ8210" t="s">
        <v>62</v>
      </c>
      <c r="BA8210">
        <v>1082</v>
      </c>
      <c r="BB8210" t="s">
        <v>2852</v>
      </c>
    </row>
    <row r="8211" spans="1:54" x14ac:dyDescent="0.25">
      <c r="A8211" s="1">
        <v>45200</v>
      </c>
      <c r="B8211">
        <v>791001</v>
      </c>
      <c r="C8211" t="s">
        <v>40519</v>
      </c>
      <c r="D8211">
        <v>8800</v>
      </c>
      <c r="E8211" t="s">
        <v>2851</v>
      </c>
      <c r="F8211" t="s">
        <v>40520</v>
      </c>
      <c r="I8211" t="s">
        <v>40521</v>
      </c>
      <c r="K8211" t="s">
        <v>40522</v>
      </c>
      <c r="L8211" t="s">
        <v>40523</v>
      </c>
      <c r="M8211">
        <v>6739</v>
      </c>
      <c r="N8211">
        <v>57</v>
      </c>
      <c r="R8211" s="1">
        <v>40162</v>
      </c>
      <c r="S8211" t="s">
        <v>80</v>
      </c>
      <c r="T8211">
        <v>791</v>
      </c>
      <c r="U8211" t="s">
        <v>2855</v>
      </c>
      <c r="V8211" s="1">
        <v>33390</v>
      </c>
      <c r="W8211">
        <v>2</v>
      </c>
      <c r="X8211" t="s">
        <v>57</v>
      </c>
      <c r="Y8211">
        <v>1</v>
      </c>
      <c r="Z8211" t="s">
        <v>46545</v>
      </c>
      <c r="AA8211">
        <v>6</v>
      </c>
      <c r="AB8211">
        <v>190108</v>
      </c>
      <c r="AC8211">
        <v>121</v>
      </c>
      <c r="AD8211" t="s">
        <v>70</v>
      </c>
      <c r="AE8211">
        <v>1012</v>
      </c>
      <c r="AF8211" t="s">
        <v>71</v>
      </c>
      <c r="AG8211">
        <v>3</v>
      </c>
      <c r="AH8211" t="s">
        <v>81</v>
      </c>
      <c r="AI8211">
        <v>21</v>
      </c>
      <c r="AJ8211" t="s">
        <v>52613</v>
      </c>
      <c r="AK8211">
        <v>791</v>
      </c>
      <c r="AL8211" t="s">
        <v>2855</v>
      </c>
      <c r="AS8211">
        <v>0</v>
      </c>
      <c r="AT8211" t="s">
        <v>61</v>
      </c>
      <c r="AU8211" t="s">
        <v>40524</v>
      </c>
      <c r="AX8211">
        <v>56.376683279069603</v>
      </c>
      <c r="AY8211">
        <v>9.39670221308997</v>
      </c>
      <c r="AZ8211" t="s">
        <v>62</v>
      </c>
      <c r="BA8211">
        <v>1082</v>
      </c>
      <c r="BB8211" t="s">
        <v>2852</v>
      </c>
    </row>
    <row r="8212" spans="1:54" x14ac:dyDescent="0.25">
      <c r="A8212" s="1">
        <v>45200</v>
      </c>
      <c r="B8212">
        <v>791002</v>
      </c>
      <c r="C8212" t="s">
        <v>52115</v>
      </c>
      <c r="D8212">
        <v>8800</v>
      </c>
      <c r="E8212" t="s">
        <v>2851</v>
      </c>
      <c r="F8212" t="s">
        <v>52116</v>
      </c>
      <c r="G8212">
        <v>29189846</v>
      </c>
      <c r="H8212">
        <v>1003372998</v>
      </c>
      <c r="I8212" t="s">
        <v>40525</v>
      </c>
      <c r="J8212" t="s">
        <v>40526</v>
      </c>
      <c r="K8212" t="s">
        <v>40527</v>
      </c>
      <c r="L8212" t="s">
        <v>54292</v>
      </c>
      <c r="M8212">
        <v>1145</v>
      </c>
      <c r="N8212">
        <v>25</v>
      </c>
      <c r="R8212" s="1">
        <v>44432</v>
      </c>
      <c r="S8212" t="s">
        <v>56</v>
      </c>
      <c r="T8212">
        <v>791</v>
      </c>
      <c r="U8212" t="s">
        <v>2855</v>
      </c>
      <c r="W8212">
        <v>2</v>
      </c>
      <c r="X8212" t="s">
        <v>57</v>
      </c>
      <c r="Y8212">
        <v>1</v>
      </c>
      <c r="Z8212" t="s">
        <v>46545</v>
      </c>
      <c r="AA8212">
        <v>6</v>
      </c>
      <c r="AB8212">
        <v>199208</v>
      </c>
      <c r="AC8212">
        <v>121</v>
      </c>
      <c r="AD8212" t="s">
        <v>70</v>
      </c>
      <c r="AE8212">
        <v>1012</v>
      </c>
      <c r="AF8212" t="s">
        <v>71</v>
      </c>
      <c r="AG8212">
        <v>1</v>
      </c>
      <c r="AH8212" t="s">
        <v>44482</v>
      </c>
      <c r="AI8212">
        <v>21</v>
      </c>
      <c r="AJ8212" t="s">
        <v>52613</v>
      </c>
      <c r="AK8212">
        <v>791</v>
      </c>
      <c r="AL8212" t="s">
        <v>2855</v>
      </c>
      <c r="AQ8212" t="s">
        <v>40528</v>
      </c>
      <c r="AR8212" t="s">
        <v>40529</v>
      </c>
      <c r="AS8212">
        <v>0</v>
      </c>
      <c r="AT8212" t="s">
        <v>61</v>
      </c>
      <c r="AU8212" t="s">
        <v>54293</v>
      </c>
      <c r="AX8212">
        <v>56.41947115</v>
      </c>
      <c r="AY8212">
        <v>9.4425855999999992</v>
      </c>
      <c r="AZ8212" t="s">
        <v>62</v>
      </c>
      <c r="BA8212">
        <v>1082</v>
      </c>
      <c r="BB8212" t="s">
        <v>2852</v>
      </c>
    </row>
    <row r="8213" spans="1:54" x14ac:dyDescent="0.25">
      <c r="A8213" s="1">
        <v>45200</v>
      </c>
      <c r="B8213">
        <v>791003</v>
      </c>
      <c r="C8213" t="s">
        <v>40530</v>
      </c>
      <c r="D8213">
        <v>8800</v>
      </c>
      <c r="E8213" t="s">
        <v>2851</v>
      </c>
      <c r="F8213" t="s">
        <v>40531</v>
      </c>
      <c r="G8213">
        <v>29189846</v>
      </c>
      <c r="H8213">
        <v>1003373040</v>
      </c>
      <c r="I8213" t="s">
        <v>40532</v>
      </c>
      <c r="J8213" t="s">
        <v>40533</v>
      </c>
      <c r="K8213" t="s">
        <v>40534</v>
      </c>
      <c r="L8213" t="s">
        <v>40535</v>
      </c>
      <c r="M8213">
        <v>1686</v>
      </c>
      <c r="N8213">
        <v>75</v>
      </c>
      <c r="R8213" s="1">
        <v>44432</v>
      </c>
      <c r="S8213" t="s">
        <v>56</v>
      </c>
      <c r="T8213">
        <v>791</v>
      </c>
      <c r="U8213" t="s">
        <v>2855</v>
      </c>
      <c r="W8213">
        <v>2</v>
      </c>
      <c r="X8213" t="s">
        <v>57</v>
      </c>
      <c r="Y8213">
        <v>1</v>
      </c>
      <c r="Z8213" t="s">
        <v>46545</v>
      </c>
      <c r="AA8213">
        <v>9</v>
      </c>
      <c r="AB8213">
        <v>190808</v>
      </c>
      <c r="AC8213">
        <v>121</v>
      </c>
      <c r="AD8213" t="s">
        <v>70</v>
      </c>
      <c r="AE8213">
        <v>1012</v>
      </c>
      <c r="AF8213" t="s">
        <v>71</v>
      </c>
      <c r="AG8213">
        <v>1</v>
      </c>
      <c r="AH8213" t="s">
        <v>44482</v>
      </c>
      <c r="AI8213">
        <v>21</v>
      </c>
      <c r="AJ8213" t="s">
        <v>52613</v>
      </c>
      <c r="AK8213">
        <v>791</v>
      </c>
      <c r="AL8213" t="s">
        <v>2855</v>
      </c>
      <c r="AQ8213" t="s">
        <v>40536</v>
      </c>
      <c r="AR8213" t="s">
        <v>40537</v>
      </c>
      <c r="AS8213">
        <v>0</v>
      </c>
      <c r="AT8213" t="s">
        <v>61</v>
      </c>
      <c r="AU8213" t="s">
        <v>40538</v>
      </c>
      <c r="AX8213">
        <v>56.400879549999999</v>
      </c>
      <c r="AY8213">
        <v>9.3515586200000005</v>
      </c>
      <c r="AZ8213" t="s">
        <v>62</v>
      </c>
      <c r="BA8213">
        <v>1082</v>
      </c>
      <c r="BB8213" t="s">
        <v>2852</v>
      </c>
    </row>
    <row r="8214" spans="1:54" x14ac:dyDescent="0.25">
      <c r="A8214" s="1">
        <v>45200</v>
      </c>
      <c r="B8214">
        <v>791004</v>
      </c>
      <c r="C8214" t="s">
        <v>52117</v>
      </c>
      <c r="D8214">
        <v>8831</v>
      </c>
      <c r="E8214" t="s">
        <v>52118</v>
      </c>
      <c r="F8214" t="s">
        <v>52119</v>
      </c>
      <c r="G8214">
        <v>29189846</v>
      </c>
      <c r="H8214">
        <v>1003373465</v>
      </c>
      <c r="I8214" t="s">
        <v>40539</v>
      </c>
      <c r="K8214" t="s">
        <v>40540</v>
      </c>
      <c r="L8214" t="s">
        <v>19791</v>
      </c>
      <c r="M8214">
        <v>7282</v>
      </c>
      <c r="N8214">
        <v>9</v>
      </c>
      <c r="R8214" s="1">
        <v>44432</v>
      </c>
      <c r="S8214" t="s">
        <v>56</v>
      </c>
      <c r="T8214">
        <v>791</v>
      </c>
      <c r="U8214" t="s">
        <v>2855</v>
      </c>
      <c r="W8214">
        <v>2</v>
      </c>
      <c r="X8214" t="s">
        <v>57</v>
      </c>
      <c r="Y8214">
        <v>1</v>
      </c>
      <c r="Z8214" t="s">
        <v>46545</v>
      </c>
      <c r="AA8214">
        <v>9</v>
      </c>
      <c r="AB8214">
        <v>196108</v>
      </c>
      <c r="AC8214">
        <v>121</v>
      </c>
      <c r="AD8214" t="s">
        <v>70</v>
      </c>
      <c r="AE8214">
        <v>1012</v>
      </c>
      <c r="AF8214" t="s">
        <v>71</v>
      </c>
      <c r="AG8214">
        <v>1</v>
      </c>
      <c r="AH8214" t="s">
        <v>44482</v>
      </c>
      <c r="AI8214">
        <v>21</v>
      </c>
      <c r="AJ8214" t="s">
        <v>52613</v>
      </c>
      <c r="AK8214">
        <v>791</v>
      </c>
      <c r="AL8214" t="s">
        <v>2855</v>
      </c>
      <c r="AQ8214" t="s">
        <v>40541</v>
      </c>
      <c r="AR8214" t="s">
        <v>40542</v>
      </c>
      <c r="AS8214">
        <v>0</v>
      </c>
      <c r="AT8214" t="s">
        <v>61</v>
      </c>
      <c r="AU8214" t="s">
        <v>7274</v>
      </c>
      <c r="AX8214">
        <v>56.511392010000002</v>
      </c>
      <c r="AY8214">
        <v>9.3354030699999999</v>
      </c>
      <c r="AZ8214" t="s">
        <v>62</v>
      </c>
      <c r="BA8214">
        <v>1082</v>
      </c>
      <c r="BB8214" t="s">
        <v>2852</v>
      </c>
    </row>
    <row r="8215" spans="1:54" x14ac:dyDescent="0.25">
      <c r="A8215" s="1">
        <v>45200</v>
      </c>
      <c r="B8215">
        <v>791005</v>
      </c>
      <c r="C8215" t="s">
        <v>25910</v>
      </c>
      <c r="D8215">
        <v>8800</v>
      </c>
      <c r="E8215" t="s">
        <v>2851</v>
      </c>
      <c r="F8215" t="s">
        <v>25911</v>
      </c>
      <c r="G8215">
        <v>29189846</v>
      </c>
      <c r="H8215">
        <v>1003372974</v>
      </c>
      <c r="I8215" t="s">
        <v>40543</v>
      </c>
      <c r="J8215" t="s">
        <v>40544</v>
      </c>
      <c r="K8215" t="s">
        <v>40545</v>
      </c>
      <c r="L8215" t="s">
        <v>40546</v>
      </c>
      <c r="M8215">
        <v>281</v>
      </c>
      <c r="N8215">
        <v>5</v>
      </c>
      <c r="R8215" s="1">
        <v>44432</v>
      </c>
      <c r="S8215" t="s">
        <v>56</v>
      </c>
      <c r="T8215">
        <v>791</v>
      </c>
      <c r="U8215" t="s">
        <v>2855</v>
      </c>
      <c r="W8215">
        <v>2</v>
      </c>
      <c r="X8215" t="s">
        <v>57</v>
      </c>
      <c r="Y8215">
        <v>1</v>
      </c>
      <c r="Z8215" t="s">
        <v>46545</v>
      </c>
      <c r="AA8215">
        <v>10</v>
      </c>
      <c r="AB8215">
        <v>195908</v>
      </c>
      <c r="AC8215">
        <v>121</v>
      </c>
      <c r="AD8215" t="s">
        <v>70</v>
      </c>
      <c r="AE8215">
        <v>1012</v>
      </c>
      <c r="AF8215" t="s">
        <v>71</v>
      </c>
      <c r="AG8215">
        <v>1</v>
      </c>
      <c r="AH8215" t="s">
        <v>44482</v>
      </c>
      <c r="AI8215">
        <v>21</v>
      </c>
      <c r="AJ8215" t="s">
        <v>52613</v>
      </c>
      <c r="AK8215">
        <v>791</v>
      </c>
      <c r="AL8215" t="s">
        <v>2855</v>
      </c>
      <c r="AQ8215" t="s">
        <v>40547</v>
      </c>
      <c r="AR8215" t="s">
        <v>40548</v>
      </c>
      <c r="AS8215">
        <v>0</v>
      </c>
      <c r="AT8215" t="s">
        <v>61</v>
      </c>
      <c r="AU8215" t="s">
        <v>16714</v>
      </c>
      <c r="AX8215">
        <v>56.462719249999999</v>
      </c>
      <c r="AY8215">
        <v>9.4081090399999994</v>
      </c>
      <c r="AZ8215" t="s">
        <v>62</v>
      </c>
      <c r="BA8215">
        <v>1082</v>
      </c>
      <c r="BB8215" t="s">
        <v>2852</v>
      </c>
    </row>
    <row r="8216" spans="1:54" x14ac:dyDescent="0.25">
      <c r="A8216" s="1">
        <v>45200</v>
      </c>
      <c r="B8216">
        <v>791006</v>
      </c>
      <c r="C8216" t="s">
        <v>40549</v>
      </c>
      <c r="D8216">
        <v>8800</v>
      </c>
      <c r="E8216" t="s">
        <v>2851</v>
      </c>
      <c r="F8216" t="s">
        <v>40550</v>
      </c>
      <c r="G8216">
        <v>29189846</v>
      </c>
      <c r="H8216">
        <v>1003373076</v>
      </c>
      <c r="I8216" t="s">
        <v>40551</v>
      </c>
      <c r="J8216" t="s">
        <v>40552</v>
      </c>
      <c r="K8216" t="s">
        <v>40553</v>
      </c>
      <c r="L8216" t="s">
        <v>14892</v>
      </c>
      <c r="M8216">
        <v>7320</v>
      </c>
      <c r="N8216">
        <v>10</v>
      </c>
      <c r="R8216" s="1">
        <v>44432</v>
      </c>
      <c r="S8216" t="s">
        <v>56</v>
      </c>
      <c r="T8216">
        <v>791</v>
      </c>
      <c r="U8216" t="s">
        <v>2855</v>
      </c>
      <c r="W8216">
        <v>2</v>
      </c>
      <c r="X8216" t="s">
        <v>57</v>
      </c>
      <c r="Y8216">
        <v>1</v>
      </c>
      <c r="Z8216" t="s">
        <v>46545</v>
      </c>
      <c r="AA8216">
        <v>10</v>
      </c>
      <c r="AB8216">
        <v>190608</v>
      </c>
      <c r="AC8216">
        <v>121</v>
      </c>
      <c r="AD8216" t="s">
        <v>70</v>
      </c>
      <c r="AE8216">
        <v>1012</v>
      </c>
      <c r="AF8216" t="s">
        <v>71</v>
      </c>
      <c r="AG8216">
        <v>1</v>
      </c>
      <c r="AH8216" t="s">
        <v>44482</v>
      </c>
      <c r="AI8216">
        <v>21</v>
      </c>
      <c r="AJ8216" t="s">
        <v>52613</v>
      </c>
      <c r="AK8216">
        <v>791</v>
      </c>
      <c r="AL8216" t="s">
        <v>2855</v>
      </c>
      <c r="AQ8216" t="s">
        <v>40554</v>
      </c>
      <c r="AR8216" t="s">
        <v>40555</v>
      </c>
      <c r="AS8216">
        <v>0</v>
      </c>
      <c r="AT8216" t="s">
        <v>61</v>
      </c>
      <c r="AU8216" t="s">
        <v>3786</v>
      </c>
      <c r="AX8216">
        <v>56.44752347</v>
      </c>
      <c r="AY8216">
        <v>9.4375649900000003</v>
      </c>
      <c r="AZ8216" t="s">
        <v>62</v>
      </c>
      <c r="BA8216">
        <v>1082</v>
      </c>
      <c r="BB8216" t="s">
        <v>2852</v>
      </c>
    </row>
    <row r="8217" spans="1:54" x14ac:dyDescent="0.25">
      <c r="A8217" s="1">
        <v>45200</v>
      </c>
      <c r="B8217">
        <v>791007</v>
      </c>
      <c r="C8217" t="s">
        <v>40556</v>
      </c>
      <c r="D8217">
        <v>8800</v>
      </c>
      <c r="E8217" t="s">
        <v>2851</v>
      </c>
      <c r="F8217" t="s">
        <v>40557</v>
      </c>
      <c r="I8217" t="s">
        <v>40558</v>
      </c>
      <c r="K8217" t="s">
        <v>40559</v>
      </c>
      <c r="L8217" t="s">
        <v>52120</v>
      </c>
      <c r="M8217">
        <v>4397</v>
      </c>
      <c r="R8217" s="1">
        <v>40162</v>
      </c>
      <c r="S8217" t="s">
        <v>80</v>
      </c>
      <c r="T8217">
        <v>791</v>
      </c>
      <c r="U8217" t="s">
        <v>2855</v>
      </c>
      <c r="V8217" s="1">
        <v>33390</v>
      </c>
      <c r="W8217">
        <v>2</v>
      </c>
      <c r="X8217" t="s">
        <v>57</v>
      </c>
      <c r="Y8217">
        <v>1</v>
      </c>
      <c r="Z8217" t="s">
        <v>46545</v>
      </c>
      <c r="AA8217">
        <v>6</v>
      </c>
      <c r="AB8217">
        <v>193108</v>
      </c>
      <c r="AC8217">
        <v>121</v>
      </c>
      <c r="AD8217" t="s">
        <v>70</v>
      </c>
      <c r="AE8217">
        <v>1012</v>
      </c>
      <c r="AF8217" t="s">
        <v>71</v>
      </c>
      <c r="AG8217">
        <v>3</v>
      </c>
      <c r="AH8217" t="s">
        <v>81</v>
      </c>
      <c r="AI8217">
        <v>21</v>
      </c>
      <c r="AJ8217" t="s">
        <v>52613</v>
      </c>
      <c r="AK8217">
        <v>791</v>
      </c>
      <c r="AL8217" t="s">
        <v>2855</v>
      </c>
      <c r="AS8217">
        <v>0</v>
      </c>
      <c r="AT8217" t="s">
        <v>61</v>
      </c>
      <c r="AU8217" t="s">
        <v>52121</v>
      </c>
      <c r="AX8217">
        <v>56.3926730967857</v>
      </c>
      <c r="AY8217">
        <v>9.4644374877797492</v>
      </c>
      <c r="AZ8217" t="s">
        <v>62</v>
      </c>
      <c r="BA8217">
        <v>1082</v>
      </c>
      <c r="BB8217" t="s">
        <v>2852</v>
      </c>
    </row>
    <row r="8218" spans="1:54" x14ac:dyDescent="0.25">
      <c r="A8218" s="1">
        <v>45200</v>
      </c>
      <c r="B8218">
        <v>791008</v>
      </c>
      <c r="C8218" t="s">
        <v>47804</v>
      </c>
      <c r="D8218">
        <v>8800</v>
      </c>
      <c r="E8218" t="s">
        <v>2851</v>
      </c>
      <c r="F8218" t="s">
        <v>47805</v>
      </c>
      <c r="G8218">
        <v>29189846</v>
      </c>
      <c r="H8218">
        <v>1003373234</v>
      </c>
      <c r="I8218" t="s">
        <v>40560</v>
      </c>
      <c r="K8218" t="s">
        <v>40561</v>
      </c>
      <c r="L8218" t="s">
        <v>40562</v>
      </c>
      <c r="M8218">
        <v>4692</v>
      </c>
      <c r="N8218">
        <v>114</v>
      </c>
      <c r="R8218" s="1">
        <v>44432</v>
      </c>
      <c r="S8218" t="s">
        <v>56</v>
      </c>
      <c r="T8218">
        <v>791</v>
      </c>
      <c r="U8218" t="s">
        <v>2855</v>
      </c>
      <c r="W8218">
        <v>2</v>
      </c>
      <c r="X8218" t="s">
        <v>57</v>
      </c>
      <c r="Y8218">
        <v>1</v>
      </c>
      <c r="Z8218" t="s">
        <v>46545</v>
      </c>
      <c r="AA8218">
        <v>10</v>
      </c>
      <c r="AB8218">
        <v>191608</v>
      </c>
      <c r="AC8218">
        <v>121</v>
      </c>
      <c r="AD8218" t="s">
        <v>70</v>
      </c>
      <c r="AE8218">
        <v>1012</v>
      </c>
      <c r="AF8218" t="s">
        <v>71</v>
      </c>
      <c r="AG8218">
        <v>1</v>
      </c>
      <c r="AH8218" t="s">
        <v>44482</v>
      </c>
      <c r="AI8218">
        <v>21</v>
      </c>
      <c r="AJ8218" t="s">
        <v>52613</v>
      </c>
      <c r="AK8218">
        <v>791</v>
      </c>
      <c r="AL8218" t="s">
        <v>2855</v>
      </c>
      <c r="AQ8218" t="s">
        <v>40563</v>
      </c>
      <c r="AR8218" t="s">
        <v>40564</v>
      </c>
      <c r="AS8218">
        <v>0</v>
      </c>
      <c r="AT8218" t="s">
        <v>61</v>
      </c>
      <c r="AU8218" t="s">
        <v>17715</v>
      </c>
      <c r="AX8218">
        <v>56.432826200000001</v>
      </c>
      <c r="AY8218">
        <v>9.3905301699999999</v>
      </c>
      <c r="AZ8218" t="s">
        <v>62</v>
      </c>
      <c r="BA8218">
        <v>1082</v>
      </c>
      <c r="BB8218" t="s">
        <v>2852</v>
      </c>
    </row>
    <row r="8219" spans="1:54" x14ac:dyDescent="0.25">
      <c r="A8219" s="1">
        <v>45200</v>
      </c>
      <c r="B8219">
        <v>791009</v>
      </c>
      <c r="C8219" t="s">
        <v>40565</v>
      </c>
      <c r="D8219">
        <v>8800</v>
      </c>
      <c r="E8219" t="s">
        <v>2851</v>
      </c>
      <c r="F8219" t="s">
        <v>40566</v>
      </c>
      <c r="I8219" t="s">
        <v>52122</v>
      </c>
      <c r="K8219" t="s">
        <v>40567</v>
      </c>
      <c r="L8219" t="s">
        <v>40568</v>
      </c>
      <c r="M8219">
        <v>2627</v>
      </c>
      <c r="N8219">
        <v>100</v>
      </c>
      <c r="R8219" s="1">
        <v>40162</v>
      </c>
      <c r="S8219" t="s">
        <v>80</v>
      </c>
      <c r="T8219">
        <v>791</v>
      </c>
      <c r="U8219" t="s">
        <v>2855</v>
      </c>
      <c r="V8219" s="1">
        <v>33390</v>
      </c>
      <c r="W8219">
        <v>2</v>
      </c>
      <c r="X8219" t="s">
        <v>57</v>
      </c>
      <c r="Y8219">
        <v>1</v>
      </c>
      <c r="Z8219" t="s">
        <v>46545</v>
      </c>
      <c r="AA8219">
        <v>6</v>
      </c>
      <c r="AB8219">
        <v>190808</v>
      </c>
      <c r="AC8219">
        <v>121</v>
      </c>
      <c r="AD8219" t="s">
        <v>70</v>
      </c>
      <c r="AE8219">
        <v>1012</v>
      </c>
      <c r="AF8219" t="s">
        <v>71</v>
      </c>
      <c r="AG8219">
        <v>3</v>
      </c>
      <c r="AH8219" t="s">
        <v>81</v>
      </c>
      <c r="AI8219">
        <v>21</v>
      </c>
      <c r="AJ8219" t="s">
        <v>52613</v>
      </c>
      <c r="AK8219">
        <v>791</v>
      </c>
      <c r="AL8219" t="s">
        <v>2855</v>
      </c>
      <c r="AS8219">
        <v>0</v>
      </c>
      <c r="AT8219" t="s">
        <v>61</v>
      </c>
      <c r="AU8219" t="s">
        <v>38902</v>
      </c>
      <c r="AZ8219" t="s">
        <v>62</v>
      </c>
      <c r="BA8219">
        <v>1082</v>
      </c>
      <c r="BB8219" t="s">
        <v>2852</v>
      </c>
    </row>
    <row r="8220" spans="1:54" x14ac:dyDescent="0.25">
      <c r="A8220" s="1">
        <v>45200</v>
      </c>
      <c r="B8220">
        <v>791010</v>
      </c>
      <c r="C8220" t="s">
        <v>20135</v>
      </c>
      <c r="D8220">
        <v>8800</v>
      </c>
      <c r="E8220" t="s">
        <v>2851</v>
      </c>
      <c r="F8220" t="s">
        <v>20136</v>
      </c>
      <c r="G8220">
        <v>29189846</v>
      </c>
      <c r="H8220">
        <v>1003373623</v>
      </c>
      <c r="I8220" t="s">
        <v>40569</v>
      </c>
      <c r="J8220" t="s">
        <v>40570</v>
      </c>
      <c r="K8220" t="s">
        <v>40571</v>
      </c>
      <c r="L8220" t="s">
        <v>55231</v>
      </c>
      <c r="M8220">
        <v>9685</v>
      </c>
      <c r="N8220">
        <v>22</v>
      </c>
      <c r="R8220" s="1">
        <v>44432</v>
      </c>
      <c r="S8220" t="s">
        <v>56</v>
      </c>
      <c r="T8220">
        <v>791</v>
      </c>
      <c r="U8220" t="s">
        <v>2855</v>
      </c>
      <c r="W8220">
        <v>2</v>
      </c>
      <c r="X8220" t="s">
        <v>57</v>
      </c>
      <c r="Y8220">
        <v>1</v>
      </c>
      <c r="Z8220" t="s">
        <v>46545</v>
      </c>
      <c r="AA8220">
        <v>9</v>
      </c>
      <c r="AB8220">
        <v>193508</v>
      </c>
      <c r="AC8220">
        <v>121</v>
      </c>
      <c r="AD8220" t="s">
        <v>70</v>
      </c>
      <c r="AE8220">
        <v>1012</v>
      </c>
      <c r="AF8220" t="s">
        <v>71</v>
      </c>
      <c r="AG8220">
        <v>1</v>
      </c>
      <c r="AH8220" t="s">
        <v>44482</v>
      </c>
      <c r="AI8220">
        <v>21</v>
      </c>
      <c r="AJ8220" t="s">
        <v>52613</v>
      </c>
      <c r="AK8220">
        <v>791</v>
      </c>
      <c r="AL8220" t="s">
        <v>2855</v>
      </c>
      <c r="AQ8220" t="s">
        <v>40572</v>
      </c>
      <c r="AR8220" t="s">
        <v>40573</v>
      </c>
      <c r="AS8220">
        <v>0</v>
      </c>
      <c r="AT8220" t="s">
        <v>61</v>
      </c>
      <c r="AU8220" t="s">
        <v>55232</v>
      </c>
      <c r="AX8220">
        <v>56.452502799999998</v>
      </c>
      <c r="AY8220">
        <v>9.3974385700000003</v>
      </c>
      <c r="AZ8220" t="s">
        <v>62</v>
      </c>
      <c r="BA8220">
        <v>1082</v>
      </c>
      <c r="BB8220" t="s">
        <v>2852</v>
      </c>
    </row>
    <row r="8221" spans="1:54" x14ac:dyDescent="0.25">
      <c r="A8221" s="1">
        <v>45200</v>
      </c>
      <c r="B8221">
        <v>791011</v>
      </c>
      <c r="C8221" t="s">
        <v>40574</v>
      </c>
      <c r="D8221">
        <v>8800</v>
      </c>
      <c r="E8221" t="s">
        <v>2851</v>
      </c>
      <c r="F8221" t="s">
        <v>40575</v>
      </c>
      <c r="I8221" t="s">
        <v>51893</v>
      </c>
      <c r="K8221" t="s">
        <v>40576</v>
      </c>
      <c r="L8221" t="s">
        <v>40577</v>
      </c>
      <c r="M8221">
        <v>9441</v>
      </c>
      <c r="N8221">
        <v>247</v>
      </c>
      <c r="R8221" s="1">
        <v>40162</v>
      </c>
      <c r="S8221" t="s">
        <v>80</v>
      </c>
      <c r="T8221">
        <v>791</v>
      </c>
      <c r="U8221" t="s">
        <v>2855</v>
      </c>
      <c r="V8221" s="1">
        <v>32295</v>
      </c>
      <c r="W8221">
        <v>2</v>
      </c>
      <c r="X8221" t="s">
        <v>57</v>
      </c>
      <c r="Y8221">
        <v>1</v>
      </c>
      <c r="Z8221" t="s">
        <v>46545</v>
      </c>
      <c r="AA8221">
        <v>6</v>
      </c>
      <c r="AC8221">
        <v>121</v>
      </c>
      <c r="AD8221" t="s">
        <v>70</v>
      </c>
      <c r="AE8221">
        <v>1012</v>
      </c>
      <c r="AF8221" t="s">
        <v>71</v>
      </c>
      <c r="AG8221">
        <v>3</v>
      </c>
      <c r="AH8221" t="s">
        <v>81</v>
      </c>
      <c r="AI8221">
        <v>21</v>
      </c>
      <c r="AJ8221" t="s">
        <v>52613</v>
      </c>
      <c r="AK8221">
        <v>791</v>
      </c>
      <c r="AL8221" t="s">
        <v>2855</v>
      </c>
      <c r="AS8221">
        <v>0</v>
      </c>
      <c r="AT8221" t="s">
        <v>61</v>
      </c>
      <c r="AU8221" t="s">
        <v>9815</v>
      </c>
      <c r="AX8221">
        <v>56.415801104085197</v>
      </c>
      <c r="AY8221">
        <v>9.5078859282891894</v>
      </c>
      <c r="AZ8221" t="s">
        <v>62</v>
      </c>
      <c r="BA8221">
        <v>1082</v>
      </c>
      <c r="BB8221" t="s">
        <v>2852</v>
      </c>
    </row>
    <row r="8222" spans="1:54" x14ac:dyDescent="0.25">
      <c r="A8222" s="1">
        <v>45200</v>
      </c>
      <c r="B8222">
        <v>791012</v>
      </c>
      <c r="C8222" t="s">
        <v>54845</v>
      </c>
      <c r="D8222">
        <v>8800</v>
      </c>
      <c r="E8222" t="s">
        <v>2851</v>
      </c>
      <c r="F8222" t="s">
        <v>54863</v>
      </c>
      <c r="I8222" t="s">
        <v>40578</v>
      </c>
      <c r="K8222" t="s">
        <v>40579</v>
      </c>
      <c r="L8222" t="s">
        <v>46409</v>
      </c>
      <c r="M8222">
        <v>6888</v>
      </c>
      <c r="R8222" s="1">
        <v>40162</v>
      </c>
      <c r="S8222" t="s">
        <v>80</v>
      </c>
      <c r="T8222">
        <v>791</v>
      </c>
      <c r="U8222" t="s">
        <v>2855</v>
      </c>
      <c r="V8222" s="1">
        <v>32660</v>
      </c>
      <c r="W8222">
        <v>2</v>
      </c>
      <c r="X8222" t="s">
        <v>57</v>
      </c>
      <c r="Y8222">
        <v>1</v>
      </c>
      <c r="Z8222" t="s">
        <v>46545</v>
      </c>
      <c r="AA8222">
        <v>9</v>
      </c>
      <c r="AC8222">
        <v>121</v>
      </c>
      <c r="AD8222" t="s">
        <v>70</v>
      </c>
      <c r="AE8222">
        <v>1012</v>
      </c>
      <c r="AF8222" t="s">
        <v>71</v>
      </c>
      <c r="AG8222">
        <v>3</v>
      </c>
      <c r="AH8222" t="s">
        <v>81</v>
      </c>
      <c r="AI8222">
        <v>21</v>
      </c>
      <c r="AJ8222" t="s">
        <v>52613</v>
      </c>
      <c r="AK8222">
        <v>791</v>
      </c>
      <c r="AL8222" t="s">
        <v>2855</v>
      </c>
      <c r="AS8222">
        <v>0</v>
      </c>
      <c r="AT8222" t="s">
        <v>61</v>
      </c>
      <c r="AU8222" t="s">
        <v>46409</v>
      </c>
      <c r="AX8222">
        <v>56.452053931931403</v>
      </c>
      <c r="AY8222">
        <v>9.4137465761822998</v>
      </c>
      <c r="AZ8222" t="s">
        <v>62</v>
      </c>
      <c r="BA8222">
        <v>1082</v>
      </c>
      <c r="BB8222" t="s">
        <v>2852</v>
      </c>
    </row>
    <row r="8223" spans="1:54" x14ac:dyDescent="0.25">
      <c r="A8223" s="1">
        <v>45200</v>
      </c>
      <c r="B8223">
        <v>791013</v>
      </c>
      <c r="C8223" t="s">
        <v>40580</v>
      </c>
      <c r="D8223">
        <v>8800</v>
      </c>
      <c r="E8223" t="s">
        <v>2851</v>
      </c>
      <c r="F8223" t="s">
        <v>36804</v>
      </c>
      <c r="G8223">
        <v>29189846</v>
      </c>
      <c r="H8223">
        <v>1003372986</v>
      </c>
      <c r="I8223" t="s">
        <v>40581</v>
      </c>
      <c r="K8223" t="s">
        <v>40582</v>
      </c>
      <c r="L8223" t="s">
        <v>40583</v>
      </c>
      <c r="M8223">
        <v>844</v>
      </c>
      <c r="N8223">
        <v>26</v>
      </c>
      <c r="R8223" s="1">
        <v>44432</v>
      </c>
      <c r="S8223" t="s">
        <v>56</v>
      </c>
      <c r="T8223">
        <v>791</v>
      </c>
      <c r="U8223" t="s">
        <v>2855</v>
      </c>
      <c r="W8223">
        <v>2</v>
      </c>
      <c r="X8223" t="s">
        <v>57</v>
      </c>
      <c r="Y8223">
        <v>1</v>
      </c>
      <c r="Z8223" t="s">
        <v>46545</v>
      </c>
      <c r="AA8223">
        <v>9</v>
      </c>
      <c r="AB8223">
        <v>197508</v>
      </c>
      <c r="AC8223">
        <v>121</v>
      </c>
      <c r="AD8223" t="s">
        <v>70</v>
      </c>
      <c r="AE8223">
        <v>1012</v>
      </c>
      <c r="AF8223" t="s">
        <v>71</v>
      </c>
      <c r="AG8223">
        <v>1</v>
      </c>
      <c r="AH8223" t="s">
        <v>44482</v>
      </c>
      <c r="AI8223">
        <v>21</v>
      </c>
      <c r="AJ8223" t="s">
        <v>52613</v>
      </c>
      <c r="AK8223">
        <v>791</v>
      </c>
      <c r="AL8223" t="s">
        <v>2855</v>
      </c>
      <c r="AQ8223" t="s">
        <v>40584</v>
      </c>
      <c r="AR8223" t="s">
        <v>40585</v>
      </c>
      <c r="AS8223">
        <v>0</v>
      </c>
      <c r="AT8223" t="s">
        <v>61</v>
      </c>
      <c r="AU8223" t="s">
        <v>40586</v>
      </c>
      <c r="AX8223">
        <v>56.465578039999997</v>
      </c>
      <c r="AY8223">
        <v>9.3891162000000001</v>
      </c>
      <c r="AZ8223" t="s">
        <v>62</v>
      </c>
      <c r="BA8223">
        <v>1082</v>
      </c>
      <c r="BB8223" t="s">
        <v>2852</v>
      </c>
    </row>
    <row r="8224" spans="1:54" x14ac:dyDescent="0.25">
      <c r="A8224" s="1">
        <v>45200</v>
      </c>
      <c r="B8224">
        <v>791014</v>
      </c>
      <c r="C8224" t="s">
        <v>40587</v>
      </c>
      <c r="D8224">
        <v>8800</v>
      </c>
      <c r="E8224" t="s">
        <v>2851</v>
      </c>
      <c r="F8224" t="s">
        <v>40588</v>
      </c>
      <c r="G8224">
        <v>42345628</v>
      </c>
      <c r="H8224">
        <v>1001823849</v>
      </c>
      <c r="I8224" t="s">
        <v>40589</v>
      </c>
      <c r="J8224" t="s">
        <v>40590</v>
      </c>
      <c r="K8224" t="s">
        <v>40591</v>
      </c>
      <c r="L8224" t="s">
        <v>40592</v>
      </c>
      <c r="M8224">
        <v>8878</v>
      </c>
      <c r="N8224">
        <v>12</v>
      </c>
      <c r="R8224" s="1">
        <v>44453</v>
      </c>
      <c r="S8224" t="s">
        <v>56</v>
      </c>
      <c r="W8224">
        <v>5</v>
      </c>
      <c r="X8224" t="s">
        <v>557</v>
      </c>
      <c r="Y8224">
        <v>1</v>
      </c>
      <c r="Z8224" t="s">
        <v>46545</v>
      </c>
      <c r="AA8224">
        <v>10</v>
      </c>
      <c r="AB8224">
        <v>189010</v>
      </c>
      <c r="AC8224">
        <v>121</v>
      </c>
      <c r="AD8224" t="s">
        <v>70</v>
      </c>
      <c r="AE8224">
        <v>1013</v>
      </c>
      <c r="AF8224" t="s">
        <v>558</v>
      </c>
      <c r="AG8224">
        <v>1</v>
      </c>
      <c r="AH8224" t="s">
        <v>44482</v>
      </c>
      <c r="AI8224">
        <v>21</v>
      </c>
      <c r="AJ8224" t="s">
        <v>52613</v>
      </c>
      <c r="AK8224">
        <v>791</v>
      </c>
      <c r="AL8224" t="s">
        <v>2855</v>
      </c>
      <c r="AQ8224" t="s">
        <v>40593</v>
      </c>
      <c r="AR8224" t="s">
        <v>40594</v>
      </c>
      <c r="AS8224">
        <v>0</v>
      </c>
      <c r="AT8224" t="s">
        <v>61</v>
      </c>
      <c r="AU8224" t="s">
        <v>40595</v>
      </c>
      <c r="AX8224">
        <v>56.44896292</v>
      </c>
      <c r="AY8224">
        <v>9.4030785600000009</v>
      </c>
      <c r="AZ8224" t="s">
        <v>62</v>
      </c>
      <c r="BA8224">
        <v>1082</v>
      </c>
      <c r="BB8224" t="s">
        <v>2852</v>
      </c>
    </row>
    <row r="8225" spans="1:54" x14ac:dyDescent="0.25">
      <c r="A8225" s="1">
        <v>45200</v>
      </c>
      <c r="B8225">
        <v>791015</v>
      </c>
      <c r="C8225" t="s">
        <v>40596</v>
      </c>
      <c r="D8225">
        <v>8800</v>
      </c>
      <c r="E8225" t="s">
        <v>2851</v>
      </c>
      <c r="F8225" t="s">
        <v>40597</v>
      </c>
      <c r="G8225">
        <v>33012411</v>
      </c>
      <c r="H8225">
        <v>1001698782</v>
      </c>
      <c r="I8225" t="s">
        <v>40598</v>
      </c>
      <c r="J8225" t="s">
        <v>40599</v>
      </c>
      <c r="K8225" t="s">
        <v>40600</v>
      </c>
      <c r="L8225" t="s">
        <v>40601</v>
      </c>
      <c r="M8225">
        <v>2173</v>
      </c>
      <c r="N8225">
        <v>5</v>
      </c>
      <c r="R8225" s="1">
        <v>43789</v>
      </c>
      <c r="S8225" t="s">
        <v>1808</v>
      </c>
      <c r="W8225">
        <v>5</v>
      </c>
      <c r="X8225" t="s">
        <v>557</v>
      </c>
      <c r="Y8225">
        <v>1</v>
      </c>
      <c r="Z8225" t="s">
        <v>46545</v>
      </c>
      <c r="AA8225">
        <v>10</v>
      </c>
      <c r="AB8225">
        <v>197108</v>
      </c>
      <c r="AC8225">
        <v>121</v>
      </c>
      <c r="AD8225" t="s">
        <v>70</v>
      </c>
      <c r="AE8225">
        <v>1013</v>
      </c>
      <c r="AF8225" t="s">
        <v>558</v>
      </c>
      <c r="AG8225">
        <v>1</v>
      </c>
      <c r="AH8225" t="s">
        <v>44482</v>
      </c>
      <c r="AI8225">
        <v>22</v>
      </c>
      <c r="AJ8225" t="s">
        <v>52628</v>
      </c>
      <c r="AK8225">
        <v>791</v>
      </c>
      <c r="AL8225" t="s">
        <v>2855</v>
      </c>
      <c r="AQ8225" t="s">
        <v>40602</v>
      </c>
      <c r="AR8225" t="s">
        <v>40603</v>
      </c>
      <c r="AS8225">
        <v>0</v>
      </c>
      <c r="AT8225" t="s">
        <v>61</v>
      </c>
      <c r="AU8225" t="s">
        <v>40604</v>
      </c>
      <c r="AX8225">
        <v>56.458815020000003</v>
      </c>
      <c r="AY8225">
        <v>9.4057744799999998</v>
      </c>
      <c r="AZ8225" t="s">
        <v>62</v>
      </c>
      <c r="BA8225">
        <v>1082</v>
      </c>
      <c r="BB8225" t="s">
        <v>2852</v>
      </c>
    </row>
    <row r="8226" spans="1:54" x14ac:dyDescent="0.25">
      <c r="A8226" s="1">
        <v>45200</v>
      </c>
      <c r="B8226">
        <v>791016</v>
      </c>
      <c r="C8226" t="s">
        <v>40605</v>
      </c>
      <c r="D8226">
        <v>8800</v>
      </c>
      <c r="E8226" t="s">
        <v>2851</v>
      </c>
      <c r="F8226" t="s">
        <v>40606</v>
      </c>
      <c r="G8226">
        <v>29553564</v>
      </c>
      <c r="H8226">
        <v>1003368243</v>
      </c>
      <c r="I8226" t="s">
        <v>40607</v>
      </c>
      <c r="J8226" t="s">
        <v>40608</v>
      </c>
      <c r="K8226" t="s">
        <v>40609</v>
      </c>
      <c r="L8226" t="s">
        <v>40610</v>
      </c>
      <c r="M8226">
        <v>2631</v>
      </c>
      <c r="N8226">
        <v>2</v>
      </c>
      <c r="R8226" s="1">
        <v>43794</v>
      </c>
      <c r="S8226" t="s">
        <v>56</v>
      </c>
      <c r="W8226">
        <v>4</v>
      </c>
      <c r="X8226" t="s">
        <v>725</v>
      </c>
      <c r="Y8226">
        <v>1</v>
      </c>
      <c r="Z8226" t="s">
        <v>46545</v>
      </c>
      <c r="AB8226">
        <v>200701</v>
      </c>
      <c r="AC8226">
        <v>131</v>
      </c>
      <c r="AD8226" t="s">
        <v>752</v>
      </c>
      <c r="AE8226">
        <v>1061</v>
      </c>
      <c r="AF8226" t="s">
        <v>752</v>
      </c>
      <c r="AG8226">
        <v>1</v>
      </c>
      <c r="AH8226" t="s">
        <v>44482</v>
      </c>
      <c r="AI8226">
        <v>99</v>
      </c>
      <c r="AJ8226" t="s">
        <v>54511</v>
      </c>
      <c r="AK8226">
        <v>791</v>
      </c>
      <c r="AL8226" t="s">
        <v>2855</v>
      </c>
      <c r="AQ8226" t="s">
        <v>40611</v>
      </c>
      <c r="AR8226" t="s">
        <v>40612</v>
      </c>
      <c r="AS8226">
        <v>0</v>
      </c>
      <c r="AT8226" t="s">
        <v>61</v>
      </c>
      <c r="AU8226" t="s">
        <v>40613</v>
      </c>
      <c r="AX8226">
        <v>56.4573356</v>
      </c>
      <c r="AY8226">
        <v>9.4121177599999992</v>
      </c>
      <c r="AZ8226" t="s">
        <v>62</v>
      </c>
      <c r="BA8226">
        <v>1082</v>
      </c>
      <c r="BB8226" t="s">
        <v>2852</v>
      </c>
    </row>
    <row r="8227" spans="1:54" x14ac:dyDescent="0.25">
      <c r="A8227" s="1">
        <v>45200</v>
      </c>
      <c r="B8227">
        <v>791017</v>
      </c>
      <c r="C8227" t="s">
        <v>40614</v>
      </c>
      <c r="D8227">
        <v>8800</v>
      </c>
      <c r="E8227" t="s">
        <v>2851</v>
      </c>
      <c r="F8227" t="s">
        <v>40615</v>
      </c>
      <c r="G8227">
        <v>29553556</v>
      </c>
      <c r="H8227">
        <v>1003368231</v>
      </c>
      <c r="I8227" t="s">
        <v>40616</v>
      </c>
      <c r="J8227" t="s">
        <v>40617</v>
      </c>
      <c r="K8227" t="s">
        <v>16267</v>
      </c>
      <c r="L8227" t="s">
        <v>48940</v>
      </c>
      <c r="M8227">
        <v>7180</v>
      </c>
      <c r="N8227">
        <v>12</v>
      </c>
      <c r="R8227" s="1">
        <v>44400</v>
      </c>
      <c r="S8227" t="s">
        <v>8259</v>
      </c>
      <c r="W8227">
        <v>4</v>
      </c>
      <c r="X8227" t="s">
        <v>725</v>
      </c>
      <c r="Y8227">
        <v>1</v>
      </c>
      <c r="Z8227" t="s">
        <v>46545</v>
      </c>
      <c r="AB8227">
        <v>197108</v>
      </c>
      <c r="AC8227">
        <v>131</v>
      </c>
      <c r="AD8227" t="s">
        <v>752</v>
      </c>
      <c r="AE8227">
        <v>1061</v>
      </c>
      <c r="AF8227" t="s">
        <v>752</v>
      </c>
      <c r="AG8227">
        <v>4</v>
      </c>
      <c r="AH8227" t="s">
        <v>44547</v>
      </c>
      <c r="AI8227">
        <v>99</v>
      </c>
      <c r="AJ8227" t="s">
        <v>54511</v>
      </c>
      <c r="AK8227">
        <v>791</v>
      </c>
      <c r="AL8227" t="s">
        <v>2855</v>
      </c>
      <c r="AQ8227" t="s">
        <v>16269</v>
      </c>
      <c r="AR8227" t="s">
        <v>16270</v>
      </c>
      <c r="AS8227">
        <v>1</v>
      </c>
      <c r="AT8227" t="s">
        <v>1446</v>
      </c>
      <c r="AU8227" t="s">
        <v>48941</v>
      </c>
      <c r="AX8227">
        <v>56.46360774</v>
      </c>
      <c r="AY8227">
        <v>9.4508544400000005</v>
      </c>
      <c r="AZ8227" t="s">
        <v>62</v>
      </c>
      <c r="BA8227">
        <v>1082</v>
      </c>
      <c r="BB8227" t="s">
        <v>2852</v>
      </c>
    </row>
    <row r="8228" spans="1:54" x14ac:dyDescent="0.25">
      <c r="A8228" s="1">
        <v>45200</v>
      </c>
      <c r="B8228">
        <v>791018</v>
      </c>
      <c r="C8228" t="s">
        <v>47362</v>
      </c>
      <c r="D8228">
        <v>8800</v>
      </c>
      <c r="E8228" t="s">
        <v>2851</v>
      </c>
      <c r="F8228" t="s">
        <v>47363</v>
      </c>
      <c r="I8228" t="s">
        <v>52123</v>
      </c>
      <c r="K8228" t="s">
        <v>40618</v>
      </c>
      <c r="L8228" t="s">
        <v>40619</v>
      </c>
      <c r="M8228">
        <v>5631</v>
      </c>
      <c r="N8228">
        <v>20</v>
      </c>
      <c r="R8228" s="1">
        <v>40162</v>
      </c>
      <c r="S8228" t="s">
        <v>80</v>
      </c>
      <c r="V8228" s="1">
        <v>34851</v>
      </c>
      <c r="W8228">
        <v>3</v>
      </c>
      <c r="X8228" t="s">
        <v>3496</v>
      </c>
      <c r="Y8228">
        <v>1</v>
      </c>
      <c r="Z8228" t="s">
        <v>46545</v>
      </c>
      <c r="AA8228">
        <v>10</v>
      </c>
      <c r="AB8228">
        <v>197308</v>
      </c>
      <c r="AC8228">
        <v>126</v>
      </c>
      <c r="AD8228" t="s">
        <v>46616</v>
      </c>
      <c r="AE8228">
        <v>1015</v>
      </c>
      <c r="AF8228" t="s">
        <v>46616</v>
      </c>
      <c r="AG8228">
        <v>3</v>
      </c>
      <c r="AH8228" t="s">
        <v>81</v>
      </c>
      <c r="AI8228">
        <v>23</v>
      </c>
      <c r="AJ8228" t="s">
        <v>692</v>
      </c>
      <c r="AK8228">
        <v>791</v>
      </c>
      <c r="AL8228" t="s">
        <v>2855</v>
      </c>
      <c r="AS8228">
        <v>0</v>
      </c>
      <c r="AT8228" t="s">
        <v>61</v>
      </c>
      <c r="AU8228" t="s">
        <v>40620</v>
      </c>
      <c r="AX8228">
        <v>56.445798567977697</v>
      </c>
      <c r="AY8228">
        <v>9.40779773938708</v>
      </c>
      <c r="AZ8228" t="s">
        <v>62</v>
      </c>
      <c r="BA8228">
        <v>1082</v>
      </c>
      <c r="BB8228" t="s">
        <v>2852</v>
      </c>
    </row>
    <row r="8229" spans="1:54" x14ac:dyDescent="0.25">
      <c r="A8229" s="1">
        <v>45200</v>
      </c>
      <c r="B8229">
        <v>791019</v>
      </c>
      <c r="C8229" t="s">
        <v>52124</v>
      </c>
      <c r="D8229">
        <v>8800</v>
      </c>
      <c r="E8229" t="s">
        <v>2851</v>
      </c>
      <c r="F8229" t="s">
        <v>52125</v>
      </c>
      <c r="G8229">
        <v>29189846</v>
      </c>
      <c r="H8229">
        <v>1003373490</v>
      </c>
      <c r="I8229" t="s">
        <v>40621</v>
      </c>
      <c r="K8229" t="s">
        <v>40622</v>
      </c>
      <c r="L8229" t="s">
        <v>46410</v>
      </c>
      <c r="M8229">
        <v>7855</v>
      </c>
      <c r="N8229">
        <v>2</v>
      </c>
      <c r="R8229" s="1">
        <v>44432</v>
      </c>
      <c r="S8229" t="s">
        <v>56</v>
      </c>
      <c r="T8229">
        <v>791</v>
      </c>
      <c r="U8229" t="s">
        <v>2855</v>
      </c>
      <c r="W8229">
        <v>2</v>
      </c>
      <c r="X8229" t="s">
        <v>57</v>
      </c>
      <c r="Y8229">
        <v>1</v>
      </c>
      <c r="Z8229" t="s">
        <v>46545</v>
      </c>
      <c r="AA8229">
        <v>6</v>
      </c>
      <c r="AB8229">
        <v>197608</v>
      </c>
      <c r="AC8229">
        <v>121</v>
      </c>
      <c r="AD8229" t="s">
        <v>70</v>
      </c>
      <c r="AE8229">
        <v>1012</v>
      </c>
      <c r="AF8229" t="s">
        <v>71</v>
      </c>
      <c r="AG8229">
        <v>1</v>
      </c>
      <c r="AH8229" t="s">
        <v>44482</v>
      </c>
      <c r="AI8229">
        <v>21</v>
      </c>
      <c r="AJ8229" t="s">
        <v>52613</v>
      </c>
      <c r="AK8229">
        <v>791</v>
      </c>
      <c r="AL8229" t="s">
        <v>2855</v>
      </c>
      <c r="AQ8229" t="s">
        <v>40623</v>
      </c>
      <c r="AR8229" t="s">
        <v>40624</v>
      </c>
      <c r="AS8229">
        <v>0</v>
      </c>
      <c r="AT8229" t="s">
        <v>61</v>
      </c>
      <c r="AU8229" t="s">
        <v>45394</v>
      </c>
      <c r="AX8229">
        <v>56.442526110000003</v>
      </c>
      <c r="AY8229">
        <v>9.3792859400000008</v>
      </c>
      <c r="AZ8229" t="s">
        <v>62</v>
      </c>
      <c r="BA8229">
        <v>1082</v>
      </c>
      <c r="BB8229" t="s">
        <v>2852</v>
      </c>
    </row>
    <row r="8230" spans="1:54" x14ac:dyDescent="0.25">
      <c r="A8230" s="1">
        <v>45200</v>
      </c>
      <c r="B8230">
        <v>791020</v>
      </c>
      <c r="C8230" t="s">
        <v>46411</v>
      </c>
      <c r="D8230">
        <v>8800</v>
      </c>
      <c r="E8230" t="s">
        <v>2851</v>
      </c>
      <c r="F8230" t="s">
        <v>46411</v>
      </c>
      <c r="G8230">
        <v>29189846</v>
      </c>
      <c r="H8230">
        <v>1003373441</v>
      </c>
      <c r="I8230" t="s">
        <v>40625</v>
      </c>
      <c r="J8230" t="s">
        <v>40626</v>
      </c>
      <c r="K8230" t="s">
        <v>40627</v>
      </c>
      <c r="L8230" t="s">
        <v>52126</v>
      </c>
      <c r="M8230">
        <v>7180</v>
      </c>
      <c r="N8230">
        <v>14</v>
      </c>
      <c r="R8230" s="1">
        <v>44432</v>
      </c>
      <c r="S8230" t="s">
        <v>56</v>
      </c>
      <c r="T8230">
        <v>791</v>
      </c>
      <c r="U8230" t="s">
        <v>2855</v>
      </c>
      <c r="W8230">
        <v>2</v>
      </c>
      <c r="X8230" t="s">
        <v>57</v>
      </c>
      <c r="Y8230">
        <v>1</v>
      </c>
      <c r="Z8230" t="s">
        <v>46545</v>
      </c>
      <c r="AA8230">
        <v>9</v>
      </c>
      <c r="AB8230">
        <v>197808</v>
      </c>
      <c r="AC8230">
        <v>121</v>
      </c>
      <c r="AD8230" t="s">
        <v>70</v>
      </c>
      <c r="AE8230">
        <v>1012</v>
      </c>
      <c r="AF8230" t="s">
        <v>71</v>
      </c>
      <c r="AG8230">
        <v>1</v>
      </c>
      <c r="AH8230" t="s">
        <v>44482</v>
      </c>
      <c r="AI8230">
        <v>21</v>
      </c>
      <c r="AJ8230" t="s">
        <v>52613</v>
      </c>
      <c r="AK8230">
        <v>791</v>
      </c>
      <c r="AL8230" t="s">
        <v>2855</v>
      </c>
      <c r="AQ8230" t="s">
        <v>40628</v>
      </c>
      <c r="AR8230" t="s">
        <v>40629</v>
      </c>
      <c r="AS8230">
        <v>0</v>
      </c>
      <c r="AT8230" t="s">
        <v>61</v>
      </c>
      <c r="AU8230" t="s">
        <v>48941</v>
      </c>
      <c r="AX8230">
        <v>56.463460189999999</v>
      </c>
      <c r="AY8230">
        <v>9.4566145899999992</v>
      </c>
      <c r="AZ8230" t="s">
        <v>62</v>
      </c>
      <c r="BA8230">
        <v>1082</v>
      </c>
      <c r="BB8230" t="s">
        <v>2852</v>
      </c>
    </row>
    <row r="8231" spans="1:54" x14ac:dyDescent="0.25">
      <c r="A8231" s="1">
        <v>45200</v>
      </c>
      <c r="B8231">
        <v>791021</v>
      </c>
      <c r="C8231" t="s">
        <v>52127</v>
      </c>
      <c r="D8231">
        <v>8800</v>
      </c>
      <c r="E8231" t="s">
        <v>2851</v>
      </c>
      <c r="F8231" t="s">
        <v>52128</v>
      </c>
      <c r="I8231" t="s">
        <v>40630</v>
      </c>
      <c r="K8231" t="s">
        <v>40631</v>
      </c>
      <c r="L8231" t="s">
        <v>40632</v>
      </c>
      <c r="M8231">
        <v>8652</v>
      </c>
      <c r="N8231">
        <v>16</v>
      </c>
      <c r="P8231">
        <v>1</v>
      </c>
      <c r="R8231" s="1">
        <v>40162</v>
      </c>
      <c r="S8231" t="s">
        <v>80</v>
      </c>
      <c r="V8231" s="1">
        <v>33239</v>
      </c>
      <c r="W8231">
        <v>3</v>
      </c>
      <c r="X8231" t="s">
        <v>3496</v>
      </c>
      <c r="Y8231">
        <v>1</v>
      </c>
      <c r="Z8231" t="s">
        <v>46545</v>
      </c>
      <c r="AB8231">
        <v>198001</v>
      </c>
      <c r="AC8231">
        <v>126</v>
      </c>
      <c r="AD8231" t="s">
        <v>46616</v>
      </c>
      <c r="AE8231">
        <v>1015</v>
      </c>
      <c r="AF8231" t="s">
        <v>46616</v>
      </c>
      <c r="AG8231">
        <v>3</v>
      </c>
      <c r="AH8231" t="s">
        <v>81</v>
      </c>
      <c r="AI8231">
        <v>27</v>
      </c>
      <c r="AJ8231" t="s">
        <v>44512</v>
      </c>
      <c r="AK8231">
        <v>791</v>
      </c>
      <c r="AL8231" t="s">
        <v>2855</v>
      </c>
      <c r="AS8231">
        <v>0</v>
      </c>
      <c r="AT8231" t="s">
        <v>61</v>
      </c>
      <c r="AU8231" t="s">
        <v>12556</v>
      </c>
      <c r="AZ8231" t="s">
        <v>62</v>
      </c>
      <c r="BA8231">
        <v>1082</v>
      </c>
      <c r="BB8231" t="s">
        <v>2852</v>
      </c>
    </row>
    <row r="8232" spans="1:54" x14ac:dyDescent="0.25">
      <c r="A8232" s="1">
        <v>45200</v>
      </c>
      <c r="B8232">
        <v>791022</v>
      </c>
      <c r="C8232" t="s">
        <v>40633</v>
      </c>
      <c r="D8232">
        <v>8800</v>
      </c>
      <c r="E8232" t="s">
        <v>2851</v>
      </c>
      <c r="F8232" t="s">
        <v>40634</v>
      </c>
      <c r="I8232" t="s">
        <v>40635</v>
      </c>
      <c r="K8232" t="s">
        <v>40636</v>
      </c>
      <c r="L8232" t="s">
        <v>40632</v>
      </c>
      <c r="M8232">
        <v>8652</v>
      </c>
      <c r="N8232">
        <v>16</v>
      </c>
      <c r="P8232">
        <v>1</v>
      </c>
      <c r="R8232" s="1">
        <v>40162</v>
      </c>
      <c r="S8232" t="s">
        <v>80</v>
      </c>
      <c r="V8232" s="1">
        <v>33239</v>
      </c>
      <c r="W8232">
        <v>3</v>
      </c>
      <c r="X8232" t="s">
        <v>3496</v>
      </c>
      <c r="Y8232">
        <v>1</v>
      </c>
      <c r="Z8232" t="s">
        <v>46545</v>
      </c>
      <c r="AB8232">
        <v>198001</v>
      </c>
      <c r="AC8232">
        <v>126</v>
      </c>
      <c r="AD8232" t="s">
        <v>46616</v>
      </c>
      <c r="AE8232">
        <v>1015</v>
      </c>
      <c r="AF8232" t="s">
        <v>46616</v>
      </c>
      <c r="AG8232">
        <v>3</v>
      </c>
      <c r="AH8232" t="s">
        <v>81</v>
      </c>
      <c r="AI8232">
        <v>27</v>
      </c>
      <c r="AJ8232" t="s">
        <v>44512</v>
      </c>
      <c r="AK8232">
        <v>791</v>
      </c>
      <c r="AL8232" t="s">
        <v>2855</v>
      </c>
      <c r="AS8232">
        <v>0</v>
      </c>
      <c r="AT8232" t="s">
        <v>61</v>
      </c>
      <c r="AU8232" t="s">
        <v>12556</v>
      </c>
      <c r="AZ8232" t="s">
        <v>62</v>
      </c>
      <c r="BA8232">
        <v>1082</v>
      </c>
      <c r="BB8232" t="s">
        <v>2852</v>
      </c>
    </row>
    <row r="8233" spans="1:54" x14ac:dyDescent="0.25">
      <c r="A8233" s="1">
        <v>45200</v>
      </c>
      <c r="B8233">
        <v>791023</v>
      </c>
      <c r="C8233" t="s">
        <v>50997</v>
      </c>
      <c r="D8233">
        <v>8800</v>
      </c>
      <c r="E8233" t="s">
        <v>2851</v>
      </c>
      <c r="F8233" t="s">
        <v>50997</v>
      </c>
      <c r="G8233">
        <v>29189846</v>
      </c>
      <c r="H8233">
        <v>1003368188</v>
      </c>
      <c r="I8233" t="s">
        <v>40637</v>
      </c>
      <c r="J8233" t="s">
        <v>40638</v>
      </c>
      <c r="K8233" t="s">
        <v>40639</v>
      </c>
      <c r="L8233" t="s">
        <v>40640</v>
      </c>
      <c r="M8233">
        <v>6739</v>
      </c>
      <c r="N8233">
        <v>57</v>
      </c>
      <c r="R8233" s="1">
        <v>41968</v>
      </c>
      <c r="S8233" t="s">
        <v>56</v>
      </c>
      <c r="T8233">
        <v>791</v>
      </c>
      <c r="U8233" t="s">
        <v>2855</v>
      </c>
      <c r="V8233" s="1">
        <v>41944</v>
      </c>
      <c r="W8233">
        <v>2</v>
      </c>
      <c r="X8233" t="s">
        <v>57</v>
      </c>
      <c r="Y8233">
        <v>1</v>
      </c>
      <c r="Z8233" t="s">
        <v>46545</v>
      </c>
      <c r="AA8233">
        <v>10</v>
      </c>
      <c r="AB8233">
        <v>198308</v>
      </c>
      <c r="AC8233">
        <v>126</v>
      </c>
      <c r="AD8233" t="s">
        <v>46616</v>
      </c>
      <c r="AE8233">
        <v>1015</v>
      </c>
      <c r="AF8233" t="s">
        <v>46616</v>
      </c>
      <c r="AG8233">
        <v>3</v>
      </c>
      <c r="AH8233" t="s">
        <v>81</v>
      </c>
      <c r="AI8233">
        <v>23</v>
      </c>
      <c r="AJ8233" t="s">
        <v>692</v>
      </c>
      <c r="AK8233">
        <v>791</v>
      </c>
      <c r="AL8233" t="s">
        <v>2855</v>
      </c>
      <c r="AM8233">
        <v>2</v>
      </c>
      <c r="AN8233" t="s">
        <v>119</v>
      </c>
      <c r="AO8233">
        <v>791005</v>
      </c>
      <c r="AQ8233" t="s">
        <v>40641</v>
      </c>
      <c r="AR8233" t="s">
        <v>40642</v>
      </c>
      <c r="AS8233">
        <v>0</v>
      </c>
      <c r="AT8233" t="s">
        <v>61</v>
      </c>
      <c r="AU8233" t="s">
        <v>40524</v>
      </c>
      <c r="AW8233" t="s">
        <v>40643</v>
      </c>
      <c r="AX8233">
        <v>56.3766810552981</v>
      </c>
      <c r="AY8233">
        <v>9.3966952274664592</v>
      </c>
      <c r="AZ8233" t="s">
        <v>62</v>
      </c>
      <c r="BA8233">
        <v>1082</v>
      </c>
      <c r="BB8233" t="s">
        <v>2852</v>
      </c>
    </row>
    <row r="8234" spans="1:54" x14ac:dyDescent="0.25">
      <c r="A8234" s="1">
        <v>45200</v>
      </c>
      <c r="B8234">
        <v>791024</v>
      </c>
      <c r="C8234" t="s">
        <v>40644</v>
      </c>
      <c r="D8234">
        <v>8800</v>
      </c>
      <c r="E8234" t="s">
        <v>2851</v>
      </c>
      <c r="F8234" t="s">
        <v>40645</v>
      </c>
      <c r="I8234" t="s">
        <v>40646</v>
      </c>
      <c r="J8234" t="s">
        <v>40647</v>
      </c>
      <c r="K8234" t="s">
        <v>40648</v>
      </c>
      <c r="L8234" t="s">
        <v>40649</v>
      </c>
      <c r="M8234">
        <v>5631</v>
      </c>
      <c r="N8234">
        <v>24</v>
      </c>
      <c r="R8234" s="1">
        <v>40963</v>
      </c>
      <c r="S8234" t="s">
        <v>56</v>
      </c>
      <c r="T8234">
        <v>791</v>
      </c>
      <c r="U8234" t="s">
        <v>2855</v>
      </c>
      <c r="V8234" s="1">
        <v>36373</v>
      </c>
      <c r="W8234">
        <v>2</v>
      </c>
      <c r="X8234" t="s">
        <v>57</v>
      </c>
      <c r="Y8234">
        <v>8</v>
      </c>
      <c r="Z8234" t="s">
        <v>44534</v>
      </c>
      <c r="AB8234">
        <v>199608</v>
      </c>
      <c r="AC8234">
        <v>127</v>
      </c>
      <c r="AD8234" t="s">
        <v>1237</v>
      </c>
      <c r="AE8234">
        <v>1052</v>
      </c>
      <c r="AF8234" t="s">
        <v>1237</v>
      </c>
      <c r="AG8234">
        <v>3</v>
      </c>
      <c r="AH8234" t="s">
        <v>81</v>
      </c>
      <c r="AI8234">
        <v>99</v>
      </c>
      <c r="AJ8234" t="s">
        <v>54511</v>
      </c>
      <c r="AK8234">
        <v>791</v>
      </c>
      <c r="AL8234" t="s">
        <v>2855</v>
      </c>
      <c r="AQ8234" t="s">
        <v>40650</v>
      </c>
      <c r="AS8234">
        <v>0</v>
      </c>
      <c r="AT8234" t="s">
        <v>61</v>
      </c>
      <c r="AU8234" t="s">
        <v>40620</v>
      </c>
      <c r="AZ8234" t="s">
        <v>62</v>
      </c>
      <c r="BA8234">
        <v>1082</v>
      </c>
      <c r="BB8234" t="s">
        <v>2852</v>
      </c>
    </row>
    <row r="8235" spans="1:54" x14ac:dyDescent="0.25">
      <c r="A8235" s="1">
        <v>45200</v>
      </c>
      <c r="B8235">
        <v>791025</v>
      </c>
      <c r="C8235" t="s">
        <v>40651</v>
      </c>
      <c r="D8235">
        <v>8800</v>
      </c>
      <c r="E8235" t="s">
        <v>2851</v>
      </c>
      <c r="F8235" t="s">
        <v>40652</v>
      </c>
      <c r="G8235">
        <v>29189846</v>
      </c>
      <c r="H8235">
        <v>1007535801</v>
      </c>
      <c r="I8235" t="s">
        <v>40653</v>
      </c>
      <c r="J8235" t="s">
        <v>40654</v>
      </c>
      <c r="K8235" t="s">
        <v>40655</v>
      </c>
      <c r="L8235" t="s">
        <v>46412</v>
      </c>
      <c r="M8235">
        <v>9572</v>
      </c>
      <c r="N8235" t="s">
        <v>2789</v>
      </c>
      <c r="P8235">
        <v>1</v>
      </c>
      <c r="R8235" s="1">
        <v>45048</v>
      </c>
      <c r="S8235" t="s">
        <v>6097</v>
      </c>
      <c r="T8235">
        <v>791</v>
      </c>
      <c r="U8235" t="s">
        <v>2855</v>
      </c>
      <c r="W8235">
        <v>2</v>
      </c>
      <c r="X8235" t="s">
        <v>57</v>
      </c>
      <c r="Y8235">
        <v>8</v>
      </c>
      <c r="Z8235" t="s">
        <v>44534</v>
      </c>
      <c r="AB8235">
        <v>199608</v>
      </c>
      <c r="AC8235">
        <v>127</v>
      </c>
      <c r="AD8235" t="s">
        <v>1237</v>
      </c>
      <c r="AE8235">
        <v>1052</v>
      </c>
      <c r="AF8235" t="s">
        <v>1237</v>
      </c>
      <c r="AG8235">
        <v>2</v>
      </c>
      <c r="AH8235" t="s">
        <v>44524</v>
      </c>
      <c r="AI8235">
        <v>99</v>
      </c>
      <c r="AJ8235" t="s">
        <v>54511</v>
      </c>
      <c r="AK8235">
        <v>791</v>
      </c>
      <c r="AL8235" t="s">
        <v>2855</v>
      </c>
      <c r="AQ8235" t="s">
        <v>40656</v>
      </c>
      <c r="AR8235" t="s">
        <v>15980</v>
      </c>
      <c r="AS8235">
        <v>0</v>
      </c>
      <c r="AT8235" t="s">
        <v>61</v>
      </c>
      <c r="AU8235" t="s">
        <v>46413</v>
      </c>
      <c r="AX8235">
        <v>56.461945399999998</v>
      </c>
      <c r="AY8235">
        <v>9.4021141700000008</v>
      </c>
      <c r="AZ8235" t="s">
        <v>62</v>
      </c>
      <c r="BA8235">
        <v>1082</v>
      </c>
      <c r="BB8235" t="s">
        <v>2852</v>
      </c>
    </row>
    <row r="8236" spans="1:54" x14ac:dyDescent="0.25">
      <c r="A8236" s="1">
        <v>45200</v>
      </c>
      <c r="B8236">
        <v>791026</v>
      </c>
      <c r="C8236" t="s">
        <v>40657</v>
      </c>
      <c r="D8236">
        <v>8800</v>
      </c>
      <c r="E8236" t="s">
        <v>2851</v>
      </c>
      <c r="F8236" t="s">
        <v>40658</v>
      </c>
      <c r="G8236">
        <v>44156628</v>
      </c>
      <c r="H8236">
        <v>1008590148</v>
      </c>
      <c r="I8236" t="s">
        <v>40659</v>
      </c>
      <c r="K8236" t="s">
        <v>40660</v>
      </c>
      <c r="L8236" t="s">
        <v>56057</v>
      </c>
      <c r="M8236">
        <v>9320</v>
      </c>
      <c r="N8236">
        <v>11</v>
      </c>
      <c r="R8236" s="1">
        <v>40939</v>
      </c>
      <c r="S8236" t="s">
        <v>56</v>
      </c>
      <c r="T8236">
        <v>791</v>
      </c>
      <c r="U8236" t="s">
        <v>2855</v>
      </c>
      <c r="V8236" s="1">
        <v>39661</v>
      </c>
      <c r="W8236">
        <v>6</v>
      </c>
      <c r="X8236" t="s">
        <v>1289</v>
      </c>
      <c r="Y8236">
        <v>1</v>
      </c>
      <c r="Z8236" t="s">
        <v>46545</v>
      </c>
      <c r="AA8236">
        <v>6</v>
      </c>
      <c r="AB8236">
        <v>200108</v>
      </c>
      <c r="AC8236">
        <v>129</v>
      </c>
      <c r="AD8236" t="s">
        <v>2405</v>
      </c>
      <c r="AE8236">
        <v>1016</v>
      </c>
      <c r="AF8236" t="s">
        <v>2405</v>
      </c>
      <c r="AG8236">
        <v>3</v>
      </c>
      <c r="AH8236" t="s">
        <v>81</v>
      </c>
      <c r="AI8236">
        <v>29</v>
      </c>
      <c r="AJ8236" t="s">
        <v>2525</v>
      </c>
      <c r="AK8236">
        <v>791</v>
      </c>
      <c r="AL8236" t="s">
        <v>2855</v>
      </c>
      <c r="AM8236">
        <v>2</v>
      </c>
      <c r="AN8236" t="s">
        <v>119</v>
      </c>
      <c r="AO8236">
        <v>791023</v>
      </c>
      <c r="AQ8236" t="s">
        <v>40661</v>
      </c>
      <c r="AR8236" t="s">
        <v>40662</v>
      </c>
      <c r="AS8236">
        <v>0</v>
      </c>
      <c r="AT8236" t="s">
        <v>61</v>
      </c>
      <c r="AU8236" t="s">
        <v>12211</v>
      </c>
      <c r="AZ8236" t="s">
        <v>62</v>
      </c>
      <c r="BA8236">
        <v>1082</v>
      </c>
      <c r="BB8236" t="s">
        <v>2852</v>
      </c>
    </row>
    <row r="8237" spans="1:54" x14ac:dyDescent="0.25">
      <c r="A8237" s="1">
        <v>45200</v>
      </c>
      <c r="B8237">
        <v>791027</v>
      </c>
      <c r="D8237">
        <v>8830</v>
      </c>
      <c r="E8237" t="s">
        <v>40451</v>
      </c>
      <c r="F8237" t="s">
        <v>52129</v>
      </c>
      <c r="G8237">
        <v>31118670</v>
      </c>
      <c r="H8237">
        <v>1014173737</v>
      </c>
      <c r="I8237" t="s">
        <v>40663</v>
      </c>
      <c r="K8237" t="s">
        <v>40664</v>
      </c>
      <c r="L8237" t="s">
        <v>54294</v>
      </c>
      <c r="M8237">
        <v>508</v>
      </c>
      <c r="N8237">
        <v>4</v>
      </c>
      <c r="R8237" s="1">
        <v>45086</v>
      </c>
      <c r="S8237" t="s">
        <v>56</v>
      </c>
      <c r="W8237">
        <v>5</v>
      </c>
      <c r="X8237" t="s">
        <v>557</v>
      </c>
      <c r="Y8237">
        <v>1</v>
      </c>
      <c r="Z8237" t="s">
        <v>46545</v>
      </c>
      <c r="AA8237">
        <v>8</v>
      </c>
      <c r="AB8237">
        <v>200808</v>
      </c>
      <c r="AC8237">
        <v>121</v>
      </c>
      <c r="AD8237" t="s">
        <v>70</v>
      </c>
      <c r="AE8237">
        <v>1013</v>
      </c>
      <c r="AF8237" t="s">
        <v>558</v>
      </c>
      <c r="AG8237">
        <v>1</v>
      </c>
      <c r="AH8237" t="s">
        <v>44482</v>
      </c>
      <c r="AI8237">
        <v>21</v>
      </c>
      <c r="AJ8237" t="s">
        <v>52613</v>
      </c>
      <c r="AK8237">
        <v>791</v>
      </c>
      <c r="AL8237" t="s">
        <v>2855</v>
      </c>
      <c r="AQ8237" t="s">
        <v>40665</v>
      </c>
      <c r="AR8237" t="s">
        <v>40666</v>
      </c>
      <c r="AS8237">
        <v>0</v>
      </c>
      <c r="AT8237" t="s">
        <v>61</v>
      </c>
      <c r="AU8237" t="s">
        <v>54295</v>
      </c>
      <c r="AW8237" t="s">
        <v>40485</v>
      </c>
      <c r="AX8237">
        <v>56.53013412</v>
      </c>
      <c r="AY8237">
        <v>9.5728166399999992</v>
      </c>
      <c r="AZ8237" t="s">
        <v>62</v>
      </c>
      <c r="BA8237">
        <v>1082</v>
      </c>
      <c r="BB8237" t="s">
        <v>2852</v>
      </c>
    </row>
    <row r="8238" spans="1:54" x14ac:dyDescent="0.25">
      <c r="A8238" s="1">
        <v>45200</v>
      </c>
      <c r="B8238">
        <v>791028</v>
      </c>
      <c r="C8238" t="s">
        <v>40667</v>
      </c>
      <c r="D8238">
        <v>9632</v>
      </c>
      <c r="E8238" t="s">
        <v>52009</v>
      </c>
      <c r="F8238" t="s">
        <v>40668</v>
      </c>
      <c r="G8238">
        <v>31641373</v>
      </c>
      <c r="H8238">
        <v>1014706409</v>
      </c>
      <c r="I8238" t="s">
        <v>40669</v>
      </c>
      <c r="J8238" t="s">
        <v>39571</v>
      </c>
      <c r="K8238" t="s">
        <v>39572</v>
      </c>
      <c r="L8238" t="s">
        <v>40670</v>
      </c>
      <c r="M8238">
        <v>552</v>
      </c>
      <c r="N8238">
        <v>131</v>
      </c>
      <c r="R8238" s="1">
        <v>43040</v>
      </c>
      <c r="S8238" t="s">
        <v>56</v>
      </c>
      <c r="W8238">
        <v>5</v>
      </c>
      <c r="X8238" t="s">
        <v>557</v>
      </c>
      <c r="Y8238">
        <v>1</v>
      </c>
      <c r="Z8238" t="s">
        <v>46545</v>
      </c>
      <c r="AA8238">
        <v>9</v>
      </c>
      <c r="AB8238">
        <v>200808</v>
      </c>
      <c r="AC8238">
        <v>121</v>
      </c>
      <c r="AD8238" t="s">
        <v>70</v>
      </c>
      <c r="AE8238">
        <v>1013</v>
      </c>
      <c r="AF8238" t="s">
        <v>558</v>
      </c>
      <c r="AG8238">
        <v>1</v>
      </c>
      <c r="AH8238" t="s">
        <v>44482</v>
      </c>
      <c r="AI8238">
        <v>21</v>
      </c>
      <c r="AJ8238" t="s">
        <v>52613</v>
      </c>
      <c r="AK8238">
        <v>791</v>
      </c>
      <c r="AL8238" t="s">
        <v>2855</v>
      </c>
      <c r="AQ8238" t="s">
        <v>40671</v>
      </c>
      <c r="AR8238" t="s">
        <v>40672</v>
      </c>
      <c r="AS8238">
        <v>0</v>
      </c>
      <c r="AT8238" t="s">
        <v>61</v>
      </c>
      <c r="AU8238" t="s">
        <v>39575</v>
      </c>
      <c r="AX8238">
        <v>56.57967927</v>
      </c>
      <c r="AY8238">
        <v>9.5045681599999998</v>
      </c>
      <c r="AZ8238" t="s">
        <v>62</v>
      </c>
      <c r="BA8238">
        <v>1082</v>
      </c>
      <c r="BB8238" t="s">
        <v>2852</v>
      </c>
    </row>
    <row r="8239" spans="1:54" x14ac:dyDescent="0.25">
      <c r="A8239" s="1">
        <v>45200</v>
      </c>
      <c r="B8239">
        <v>791029</v>
      </c>
      <c r="C8239" t="s">
        <v>54296</v>
      </c>
      <c r="D8239">
        <v>8850</v>
      </c>
      <c r="E8239" t="s">
        <v>16264</v>
      </c>
      <c r="F8239" t="s">
        <v>54297</v>
      </c>
      <c r="G8239">
        <v>31351995</v>
      </c>
      <c r="H8239">
        <v>1014474427</v>
      </c>
      <c r="I8239" t="s">
        <v>40673</v>
      </c>
      <c r="K8239" t="s">
        <v>40674</v>
      </c>
      <c r="L8239" t="s">
        <v>40675</v>
      </c>
      <c r="M8239">
        <v>436</v>
      </c>
      <c r="N8239">
        <v>8</v>
      </c>
      <c r="R8239" s="1">
        <v>44446</v>
      </c>
      <c r="S8239" t="s">
        <v>56</v>
      </c>
      <c r="W8239">
        <v>5</v>
      </c>
      <c r="X8239" t="s">
        <v>557</v>
      </c>
      <c r="Y8239">
        <v>1</v>
      </c>
      <c r="Z8239" t="s">
        <v>46545</v>
      </c>
      <c r="AA8239">
        <v>8</v>
      </c>
      <c r="AB8239">
        <v>200808</v>
      </c>
      <c r="AC8239">
        <v>121</v>
      </c>
      <c r="AD8239" t="s">
        <v>70</v>
      </c>
      <c r="AE8239">
        <v>1013</v>
      </c>
      <c r="AF8239" t="s">
        <v>558</v>
      </c>
      <c r="AG8239">
        <v>1</v>
      </c>
      <c r="AH8239" t="s">
        <v>44482</v>
      </c>
      <c r="AI8239">
        <v>21</v>
      </c>
      <c r="AJ8239" t="s">
        <v>52613</v>
      </c>
      <c r="AK8239">
        <v>791</v>
      </c>
      <c r="AL8239" t="s">
        <v>2855</v>
      </c>
      <c r="AQ8239" t="s">
        <v>40676</v>
      </c>
      <c r="AR8239" t="s">
        <v>40677</v>
      </c>
      <c r="AS8239">
        <v>0</v>
      </c>
      <c r="AT8239" t="s">
        <v>61</v>
      </c>
      <c r="AU8239" t="s">
        <v>38902</v>
      </c>
      <c r="AX8239">
        <v>56.451223939999998</v>
      </c>
      <c r="AY8239">
        <v>9.7476081899999993</v>
      </c>
      <c r="AZ8239" t="s">
        <v>62</v>
      </c>
      <c r="BA8239">
        <v>1082</v>
      </c>
      <c r="BB8239" t="s">
        <v>2852</v>
      </c>
    </row>
    <row r="8240" spans="1:54" x14ac:dyDescent="0.25">
      <c r="A8240" s="1">
        <v>45200</v>
      </c>
      <c r="B8240">
        <v>791030</v>
      </c>
      <c r="C8240" t="s">
        <v>46414</v>
      </c>
      <c r="D8240">
        <v>9632</v>
      </c>
      <c r="E8240" t="s">
        <v>52009</v>
      </c>
      <c r="F8240" t="s">
        <v>45164</v>
      </c>
      <c r="G8240">
        <v>31961467</v>
      </c>
      <c r="H8240">
        <v>1015098143</v>
      </c>
      <c r="I8240" t="s">
        <v>40678</v>
      </c>
      <c r="K8240" t="s">
        <v>40679</v>
      </c>
      <c r="L8240" t="s">
        <v>52130</v>
      </c>
      <c r="M8240">
        <v>83</v>
      </c>
      <c r="N8240">
        <v>25</v>
      </c>
      <c r="R8240" s="1">
        <v>43867</v>
      </c>
      <c r="S8240" t="s">
        <v>56</v>
      </c>
      <c r="W8240">
        <v>6</v>
      </c>
      <c r="X8240" t="s">
        <v>1289</v>
      </c>
      <c r="Y8240">
        <v>1</v>
      </c>
      <c r="Z8240" t="s">
        <v>46545</v>
      </c>
      <c r="AB8240">
        <v>200909</v>
      </c>
      <c r="AC8240">
        <v>128</v>
      </c>
      <c r="AD8240" t="s">
        <v>955</v>
      </c>
      <c r="AE8240">
        <v>1051</v>
      </c>
      <c r="AF8240" t="s">
        <v>955</v>
      </c>
      <c r="AG8240">
        <v>1</v>
      </c>
      <c r="AH8240" t="s">
        <v>44482</v>
      </c>
      <c r="AI8240">
        <v>99</v>
      </c>
      <c r="AJ8240" t="s">
        <v>54511</v>
      </c>
      <c r="AK8240">
        <v>791</v>
      </c>
      <c r="AL8240" t="s">
        <v>2855</v>
      </c>
      <c r="AQ8240" t="s">
        <v>40680</v>
      </c>
      <c r="AR8240" t="s">
        <v>46415</v>
      </c>
      <c r="AS8240">
        <v>0</v>
      </c>
      <c r="AT8240" t="s">
        <v>61</v>
      </c>
      <c r="AU8240" t="s">
        <v>52131</v>
      </c>
      <c r="AX8240">
        <v>56.631032900000001</v>
      </c>
      <c r="AY8240">
        <v>9.5788940399999998</v>
      </c>
      <c r="AZ8240" t="s">
        <v>62</v>
      </c>
      <c r="BA8240">
        <v>1082</v>
      </c>
      <c r="BB8240" t="s">
        <v>2852</v>
      </c>
    </row>
    <row r="8241" spans="1:54" x14ac:dyDescent="0.25">
      <c r="A8241" s="1">
        <v>45200</v>
      </c>
      <c r="B8241">
        <v>791200</v>
      </c>
      <c r="D8241">
        <v>8800</v>
      </c>
      <c r="E8241" t="s">
        <v>2851</v>
      </c>
      <c r="F8241" t="s">
        <v>52721</v>
      </c>
      <c r="G8241">
        <v>29189846</v>
      </c>
      <c r="H8241">
        <v>1014273626</v>
      </c>
      <c r="I8241" t="s">
        <v>39830</v>
      </c>
      <c r="J8241" t="s">
        <v>40681</v>
      </c>
      <c r="K8241" t="s">
        <v>40682</v>
      </c>
      <c r="L8241" t="s">
        <v>40683</v>
      </c>
      <c r="M8241">
        <v>7339</v>
      </c>
      <c r="N8241">
        <v>12</v>
      </c>
      <c r="R8241" s="1">
        <v>41606</v>
      </c>
      <c r="S8241" t="s">
        <v>56</v>
      </c>
      <c r="T8241">
        <v>791</v>
      </c>
      <c r="U8241" t="s">
        <v>2855</v>
      </c>
      <c r="V8241" s="1">
        <v>41579</v>
      </c>
      <c r="W8241">
        <v>2</v>
      </c>
      <c r="X8241" t="s">
        <v>57</v>
      </c>
      <c r="Y8241">
        <v>1</v>
      </c>
      <c r="Z8241" t="s">
        <v>46545</v>
      </c>
      <c r="AC8241">
        <v>932</v>
      </c>
      <c r="AD8241" t="s">
        <v>52637</v>
      </c>
      <c r="AE8241">
        <v>2021</v>
      </c>
      <c r="AF8241" t="s">
        <v>52637</v>
      </c>
      <c r="AG8241">
        <v>3</v>
      </c>
      <c r="AH8241" t="s">
        <v>81</v>
      </c>
      <c r="AI8241">
        <v>10</v>
      </c>
      <c r="AJ8241" t="s">
        <v>52638</v>
      </c>
      <c r="AK8241">
        <v>791</v>
      </c>
      <c r="AL8241" t="s">
        <v>2855</v>
      </c>
      <c r="AQ8241" t="s">
        <v>39786</v>
      </c>
      <c r="AR8241" t="s">
        <v>15980</v>
      </c>
      <c r="AS8241">
        <v>0</v>
      </c>
      <c r="AT8241" t="s">
        <v>61</v>
      </c>
      <c r="AU8241" t="s">
        <v>2858</v>
      </c>
      <c r="AX8241">
        <v>56.453167885901202</v>
      </c>
      <c r="AY8241">
        <v>9.4039586416192797</v>
      </c>
      <c r="AZ8241" t="s">
        <v>62</v>
      </c>
      <c r="BA8241">
        <v>1082</v>
      </c>
      <c r="BB8241" t="s">
        <v>2852</v>
      </c>
    </row>
    <row r="8242" spans="1:54" x14ac:dyDescent="0.25">
      <c r="A8242" s="1">
        <v>45200</v>
      </c>
      <c r="B8242">
        <v>791201</v>
      </c>
      <c r="D8242">
        <v>8800</v>
      </c>
      <c r="E8242" t="s">
        <v>2851</v>
      </c>
      <c r="F8242" t="s">
        <v>40684</v>
      </c>
      <c r="G8242">
        <v>29189846</v>
      </c>
      <c r="H8242">
        <v>1004368879</v>
      </c>
      <c r="I8242" t="s">
        <v>40685</v>
      </c>
      <c r="K8242" t="s">
        <v>40686</v>
      </c>
      <c r="L8242" t="s">
        <v>40687</v>
      </c>
      <c r="M8242">
        <v>6520</v>
      </c>
      <c r="N8242">
        <v>5</v>
      </c>
      <c r="R8242" s="1">
        <v>43822</v>
      </c>
      <c r="S8242" t="s">
        <v>56</v>
      </c>
      <c r="T8242">
        <v>791</v>
      </c>
      <c r="U8242" t="s">
        <v>2855</v>
      </c>
      <c r="V8242" s="1">
        <v>43830</v>
      </c>
      <c r="W8242">
        <v>2</v>
      </c>
      <c r="X8242" t="s">
        <v>57</v>
      </c>
      <c r="Y8242">
        <v>1</v>
      </c>
      <c r="Z8242" t="s">
        <v>46545</v>
      </c>
      <c r="AB8242">
        <v>200409</v>
      </c>
      <c r="AC8242">
        <v>933</v>
      </c>
      <c r="AD8242" t="s">
        <v>1334</v>
      </c>
      <c r="AE8242">
        <v>2024</v>
      </c>
      <c r="AF8242" t="s">
        <v>1334</v>
      </c>
      <c r="AG8242">
        <v>3</v>
      </c>
      <c r="AH8242" t="s">
        <v>81</v>
      </c>
      <c r="AI8242">
        <v>7</v>
      </c>
      <c r="AJ8242" t="s">
        <v>1326</v>
      </c>
      <c r="AK8242">
        <v>791</v>
      </c>
      <c r="AL8242" t="s">
        <v>2855</v>
      </c>
      <c r="AQ8242" t="s">
        <v>40688</v>
      </c>
      <c r="AR8242" t="s">
        <v>40689</v>
      </c>
      <c r="AS8242">
        <v>0</v>
      </c>
      <c r="AT8242" t="s">
        <v>61</v>
      </c>
      <c r="AU8242" t="s">
        <v>15981</v>
      </c>
      <c r="AX8242">
        <v>56.458594679999997</v>
      </c>
      <c r="AY8242">
        <v>9.3986310700000004</v>
      </c>
      <c r="AZ8242" t="s">
        <v>62</v>
      </c>
      <c r="BA8242">
        <v>1082</v>
      </c>
      <c r="BB8242" t="s">
        <v>2852</v>
      </c>
    </row>
    <row r="8243" spans="1:54" x14ac:dyDescent="0.25">
      <c r="A8243" s="1">
        <v>45200</v>
      </c>
      <c r="B8243">
        <v>791210</v>
      </c>
      <c r="C8243" t="s">
        <v>40690</v>
      </c>
      <c r="D8243">
        <v>8800</v>
      </c>
      <c r="E8243" t="s">
        <v>2851</v>
      </c>
      <c r="F8243" t="s">
        <v>40691</v>
      </c>
      <c r="G8243">
        <v>29189846</v>
      </c>
      <c r="H8243">
        <v>1003373398</v>
      </c>
      <c r="I8243" t="s">
        <v>55233</v>
      </c>
      <c r="J8243" t="s">
        <v>40692</v>
      </c>
      <c r="K8243" t="s">
        <v>40693</v>
      </c>
      <c r="L8243" t="s">
        <v>40694</v>
      </c>
      <c r="M8243">
        <v>6663</v>
      </c>
      <c r="N8243">
        <v>13</v>
      </c>
      <c r="R8243" s="1">
        <v>44964</v>
      </c>
      <c r="S8243" t="s">
        <v>673</v>
      </c>
      <c r="T8243">
        <v>791</v>
      </c>
      <c r="U8243" t="s">
        <v>2855</v>
      </c>
      <c r="W8243">
        <v>2</v>
      </c>
      <c r="X8243" t="s">
        <v>57</v>
      </c>
      <c r="Y8243">
        <v>1</v>
      </c>
      <c r="Z8243" t="s">
        <v>46545</v>
      </c>
      <c r="AA8243">
        <v>10</v>
      </c>
      <c r="AB8243">
        <v>197206</v>
      </c>
      <c r="AC8243">
        <v>125</v>
      </c>
      <c r="AD8243" t="s">
        <v>1344</v>
      </c>
      <c r="AE8243">
        <v>1014</v>
      </c>
      <c r="AF8243" t="s">
        <v>1352</v>
      </c>
      <c r="AG8243">
        <v>1</v>
      </c>
      <c r="AH8243" t="s">
        <v>44482</v>
      </c>
      <c r="AI8243">
        <v>24</v>
      </c>
      <c r="AJ8243" t="s">
        <v>1344</v>
      </c>
      <c r="AK8243">
        <v>791</v>
      </c>
      <c r="AL8243" t="s">
        <v>2855</v>
      </c>
      <c r="AQ8243" t="s">
        <v>40695</v>
      </c>
      <c r="AR8243" t="s">
        <v>40696</v>
      </c>
      <c r="AS8243">
        <v>0</v>
      </c>
      <c r="AT8243" t="s">
        <v>61</v>
      </c>
      <c r="AU8243" t="s">
        <v>40697</v>
      </c>
      <c r="AX8243">
        <v>56.454032560000002</v>
      </c>
      <c r="AY8243">
        <v>9.4110166799999995</v>
      </c>
      <c r="AZ8243" t="s">
        <v>62</v>
      </c>
      <c r="BA8243">
        <v>1082</v>
      </c>
      <c r="BB8243" t="s">
        <v>2852</v>
      </c>
    </row>
    <row r="8244" spans="1:54" x14ac:dyDescent="0.25">
      <c r="A8244" s="1">
        <v>45200</v>
      </c>
      <c r="B8244">
        <v>791240</v>
      </c>
      <c r="C8244" t="s">
        <v>54298</v>
      </c>
      <c r="D8244">
        <v>8831</v>
      </c>
      <c r="E8244" t="s">
        <v>52118</v>
      </c>
      <c r="F8244" t="s">
        <v>54299</v>
      </c>
      <c r="I8244" t="s">
        <v>40521</v>
      </c>
      <c r="K8244" t="s">
        <v>40698</v>
      </c>
      <c r="L8244" t="s">
        <v>40699</v>
      </c>
      <c r="M8244">
        <v>9467</v>
      </c>
      <c r="N8244">
        <v>70</v>
      </c>
      <c r="R8244" s="1">
        <v>40162</v>
      </c>
      <c r="S8244" t="s">
        <v>80</v>
      </c>
      <c r="T8244">
        <v>791</v>
      </c>
      <c r="U8244" t="s">
        <v>2855</v>
      </c>
      <c r="V8244" s="1">
        <v>35796</v>
      </c>
      <c r="W8244">
        <v>2</v>
      </c>
      <c r="X8244" t="s">
        <v>57</v>
      </c>
      <c r="Y8244">
        <v>1</v>
      </c>
      <c r="Z8244" t="s">
        <v>46545</v>
      </c>
      <c r="AB8244">
        <v>194808</v>
      </c>
      <c r="AC8244">
        <v>125</v>
      </c>
      <c r="AD8244" t="s">
        <v>1344</v>
      </c>
      <c r="AE8244">
        <v>1014</v>
      </c>
      <c r="AF8244" t="s">
        <v>1352</v>
      </c>
      <c r="AG8244">
        <v>3</v>
      </c>
      <c r="AH8244" t="s">
        <v>81</v>
      </c>
      <c r="AI8244">
        <v>24</v>
      </c>
      <c r="AJ8244" t="s">
        <v>1344</v>
      </c>
      <c r="AK8244">
        <v>791</v>
      </c>
      <c r="AL8244" t="s">
        <v>2855</v>
      </c>
      <c r="AS8244">
        <v>0</v>
      </c>
      <c r="AT8244" t="s">
        <v>61</v>
      </c>
      <c r="AU8244" t="s">
        <v>40700</v>
      </c>
      <c r="AX8244">
        <v>56.538910833587799</v>
      </c>
      <c r="AY8244">
        <v>9.2768369205191199</v>
      </c>
      <c r="AZ8244" t="s">
        <v>62</v>
      </c>
      <c r="BA8244">
        <v>1082</v>
      </c>
      <c r="BB8244" t="s">
        <v>2852</v>
      </c>
    </row>
    <row r="8245" spans="1:54" x14ac:dyDescent="0.25">
      <c r="A8245" s="1">
        <v>45200</v>
      </c>
      <c r="B8245">
        <v>791247</v>
      </c>
      <c r="C8245" t="s">
        <v>40701</v>
      </c>
      <c r="D8245">
        <v>8800</v>
      </c>
      <c r="E8245" t="s">
        <v>2851</v>
      </c>
      <c r="F8245" t="s">
        <v>40702</v>
      </c>
      <c r="G8245">
        <v>29553521</v>
      </c>
      <c r="H8245">
        <v>1003368140</v>
      </c>
      <c r="I8245" t="s">
        <v>39811</v>
      </c>
      <c r="J8245" t="s">
        <v>40703</v>
      </c>
      <c r="K8245" t="s">
        <v>40704</v>
      </c>
      <c r="L8245" t="s">
        <v>53188</v>
      </c>
      <c r="M8245">
        <v>2860</v>
      </c>
      <c r="N8245">
        <v>5</v>
      </c>
      <c r="R8245" s="1">
        <v>43794</v>
      </c>
      <c r="S8245" t="s">
        <v>1808</v>
      </c>
      <c r="W8245">
        <v>4</v>
      </c>
      <c r="X8245" t="s">
        <v>725</v>
      </c>
      <c r="Y8245">
        <v>1</v>
      </c>
      <c r="Z8245" t="s">
        <v>46545</v>
      </c>
      <c r="AB8245">
        <v>195908</v>
      </c>
      <c r="AC8245">
        <v>137</v>
      </c>
      <c r="AD8245" t="s">
        <v>1410</v>
      </c>
      <c r="AE8245">
        <v>1053</v>
      </c>
      <c r="AF8245" t="s">
        <v>1410</v>
      </c>
      <c r="AG8245">
        <v>1</v>
      </c>
      <c r="AH8245" t="s">
        <v>44482</v>
      </c>
      <c r="AI8245">
        <v>30</v>
      </c>
      <c r="AJ8245" t="s">
        <v>1402</v>
      </c>
      <c r="AK8245">
        <v>791</v>
      </c>
      <c r="AL8245" t="s">
        <v>2855</v>
      </c>
      <c r="AP8245">
        <v>791248</v>
      </c>
      <c r="AQ8245" t="s">
        <v>39814</v>
      </c>
      <c r="AR8245" t="s">
        <v>39815</v>
      </c>
      <c r="AS8245">
        <v>2</v>
      </c>
      <c r="AT8245" t="s">
        <v>1413</v>
      </c>
      <c r="AU8245" t="s">
        <v>53189</v>
      </c>
      <c r="AX8245">
        <v>56.452169189999999</v>
      </c>
      <c r="AY8245">
        <v>9.4139932999999996</v>
      </c>
      <c r="AZ8245" t="s">
        <v>62</v>
      </c>
      <c r="BA8245">
        <v>1082</v>
      </c>
      <c r="BB8245" t="s">
        <v>2852</v>
      </c>
    </row>
    <row r="8246" spans="1:54" x14ac:dyDescent="0.25">
      <c r="A8246" s="1">
        <v>45200</v>
      </c>
      <c r="B8246">
        <v>791248</v>
      </c>
      <c r="C8246" t="s">
        <v>40705</v>
      </c>
      <c r="D8246">
        <v>8800</v>
      </c>
      <c r="E8246" t="s">
        <v>2851</v>
      </c>
      <c r="F8246" t="s">
        <v>40706</v>
      </c>
      <c r="G8246">
        <v>29553521</v>
      </c>
      <c r="H8246">
        <v>1003368140</v>
      </c>
      <c r="I8246" t="s">
        <v>39811</v>
      </c>
      <c r="J8246" t="s">
        <v>40703</v>
      </c>
      <c r="K8246" t="s">
        <v>40704</v>
      </c>
      <c r="L8246" t="s">
        <v>53188</v>
      </c>
      <c r="M8246">
        <v>2860</v>
      </c>
      <c r="N8246">
        <v>5</v>
      </c>
      <c r="R8246" s="1">
        <v>43794</v>
      </c>
      <c r="S8246" t="s">
        <v>1808</v>
      </c>
      <c r="W8246">
        <v>4</v>
      </c>
      <c r="X8246" t="s">
        <v>725</v>
      </c>
      <c r="Y8246">
        <v>1</v>
      </c>
      <c r="Z8246" t="s">
        <v>46545</v>
      </c>
      <c r="AB8246">
        <v>200211</v>
      </c>
      <c r="AC8246">
        <v>137</v>
      </c>
      <c r="AD8246" t="s">
        <v>1410</v>
      </c>
      <c r="AE8246">
        <v>1053</v>
      </c>
      <c r="AF8246" t="s">
        <v>1410</v>
      </c>
      <c r="AG8246">
        <v>4</v>
      </c>
      <c r="AH8246" t="s">
        <v>44547</v>
      </c>
      <c r="AI8246">
        <v>30</v>
      </c>
      <c r="AJ8246" t="s">
        <v>1402</v>
      </c>
      <c r="AK8246">
        <v>791</v>
      </c>
      <c r="AL8246" t="s">
        <v>2855</v>
      </c>
      <c r="AQ8246" t="s">
        <v>39814</v>
      </c>
      <c r="AR8246" t="s">
        <v>39815</v>
      </c>
      <c r="AS8246">
        <v>1</v>
      </c>
      <c r="AT8246" t="s">
        <v>1446</v>
      </c>
      <c r="AU8246" t="s">
        <v>53189</v>
      </c>
      <c r="AX8246">
        <v>56.452169189999999</v>
      </c>
      <c r="AY8246">
        <v>9.4139932999999996</v>
      </c>
      <c r="AZ8246" t="s">
        <v>62</v>
      </c>
      <c r="BA8246">
        <v>1082</v>
      </c>
      <c r="BB8246" t="s">
        <v>2852</v>
      </c>
    </row>
    <row r="8247" spans="1:54" x14ac:dyDescent="0.25">
      <c r="A8247" s="1">
        <v>45200</v>
      </c>
      <c r="B8247">
        <v>791300</v>
      </c>
      <c r="C8247" t="s">
        <v>40707</v>
      </c>
      <c r="D8247">
        <v>8800</v>
      </c>
      <c r="E8247" t="s">
        <v>2851</v>
      </c>
      <c r="F8247" t="s">
        <v>40708</v>
      </c>
      <c r="G8247">
        <v>14939539</v>
      </c>
      <c r="H8247">
        <v>1002964182</v>
      </c>
      <c r="I8247" t="s">
        <v>14736</v>
      </c>
      <c r="J8247" t="s">
        <v>40709</v>
      </c>
      <c r="K8247" t="s">
        <v>14737</v>
      </c>
      <c r="L8247" t="s">
        <v>40710</v>
      </c>
      <c r="M8247">
        <v>410</v>
      </c>
      <c r="N8247">
        <v>1</v>
      </c>
      <c r="R8247" s="1">
        <v>44376</v>
      </c>
      <c r="S8247" t="s">
        <v>56</v>
      </c>
      <c r="W8247">
        <v>4</v>
      </c>
      <c r="X8247" t="s">
        <v>725</v>
      </c>
      <c r="Y8247">
        <v>1</v>
      </c>
      <c r="Z8247" t="s">
        <v>46545</v>
      </c>
      <c r="AB8247">
        <v>190808</v>
      </c>
      <c r="AC8247">
        <v>261</v>
      </c>
      <c r="AD8247" t="s">
        <v>4220</v>
      </c>
      <c r="AE8247">
        <v>1071</v>
      </c>
      <c r="AF8247" t="s">
        <v>1688</v>
      </c>
      <c r="AG8247">
        <v>1</v>
      </c>
      <c r="AH8247" t="s">
        <v>44482</v>
      </c>
      <c r="AI8247">
        <v>99</v>
      </c>
      <c r="AJ8247" t="s">
        <v>54511</v>
      </c>
      <c r="AK8247">
        <v>791</v>
      </c>
      <c r="AL8247" t="s">
        <v>2855</v>
      </c>
      <c r="AQ8247" t="s">
        <v>40711</v>
      </c>
      <c r="AR8247" t="s">
        <v>14740</v>
      </c>
      <c r="AS8247">
        <v>0</v>
      </c>
      <c r="AT8247" t="s">
        <v>61</v>
      </c>
      <c r="AU8247" t="s">
        <v>14741</v>
      </c>
      <c r="AX8247">
        <v>56.449172330000003</v>
      </c>
      <c r="AY8247">
        <v>9.4303026899999995</v>
      </c>
      <c r="AZ8247" t="s">
        <v>62</v>
      </c>
      <c r="BA8247">
        <v>1082</v>
      </c>
      <c r="BB8247" t="s">
        <v>2852</v>
      </c>
    </row>
    <row r="8248" spans="1:54" x14ac:dyDescent="0.25">
      <c r="A8248" s="1">
        <v>45200</v>
      </c>
      <c r="B8248">
        <v>791301</v>
      </c>
      <c r="C8248" t="s">
        <v>46416</v>
      </c>
      <c r="D8248">
        <v>8800</v>
      </c>
      <c r="E8248" t="s">
        <v>2851</v>
      </c>
      <c r="F8248" t="s">
        <v>52132</v>
      </c>
      <c r="G8248">
        <v>14940731</v>
      </c>
      <c r="H8248">
        <v>1000832557</v>
      </c>
      <c r="I8248" t="s">
        <v>40712</v>
      </c>
      <c r="J8248" t="s">
        <v>40713</v>
      </c>
      <c r="K8248" t="s">
        <v>40714</v>
      </c>
      <c r="L8248" t="s">
        <v>40715</v>
      </c>
      <c r="M8248">
        <v>9441</v>
      </c>
      <c r="N8248">
        <v>32</v>
      </c>
      <c r="R8248" s="1">
        <v>43725</v>
      </c>
      <c r="S8248" t="s">
        <v>56</v>
      </c>
      <c r="W8248">
        <v>5</v>
      </c>
      <c r="X8248" t="s">
        <v>557</v>
      </c>
      <c r="Y8248">
        <v>7</v>
      </c>
      <c r="Z8248" t="s">
        <v>1499</v>
      </c>
      <c r="AB8248">
        <v>195110</v>
      </c>
      <c r="AC8248">
        <v>141</v>
      </c>
      <c r="AD8248" t="s">
        <v>46688</v>
      </c>
      <c r="AE8248">
        <v>1022</v>
      </c>
      <c r="AF8248" t="s">
        <v>46688</v>
      </c>
      <c r="AG8248">
        <v>1</v>
      </c>
      <c r="AH8248" t="s">
        <v>44482</v>
      </c>
      <c r="AI8248">
        <v>84</v>
      </c>
      <c r="AJ8248" t="s">
        <v>46689</v>
      </c>
      <c r="AK8248">
        <v>791</v>
      </c>
      <c r="AL8248" t="s">
        <v>2855</v>
      </c>
      <c r="AQ8248" t="s">
        <v>40716</v>
      </c>
      <c r="AR8248" t="s">
        <v>40717</v>
      </c>
      <c r="AS8248">
        <v>0</v>
      </c>
      <c r="AT8248" t="s">
        <v>61</v>
      </c>
      <c r="AU8248" t="s">
        <v>9815</v>
      </c>
      <c r="AX8248">
        <v>56.441433359999998</v>
      </c>
      <c r="AY8248">
        <v>9.4229043299999997</v>
      </c>
      <c r="AZ8248" t="s">
        <v>62</v>
      </c>
      <c r="BA8248">
        <v>1082</v>
      </c>
      <c r="BB8248" t="s">
        <v>2852</v>
      </c>
    </row>
    <row r="8249" spans="1:54" x14ac:dyDescent="0.25">
      <c r="A8249" s="1">
        <v>45200</v>
      </c>
      <c r="B8249">
        <v>791302</v>
      </c>
      <c r="C8249" t="s">
        <v>54300</v>
      </c>
      <c r="D8249">
        <v>8831</v>
      </c>
      <c r="E8249" t="s">
        <v>52118</v>
      </c>
      <c r="F8249" t="s">
        <v>54301</v>
      </c>
      <c r="I8249" t="s">
        <v>40521</v>
      </c>
      <c r="J8249" t="s">
        <v>40718</v>
      </c>
      <c r="K8249" t="s">
        <v>40719</v>
      </c>
      <c r="L8249" t="s">
        <v>40699</v>
      </c>
      <c r="M8249">
        <v>9467</v>
      </c>
      <c r="N8249">
        <v>70</v>
      </c>
      <c r="R8249" s="1">
        <v>40162</v>
      </c>
      <c r="S8249" t="s">
        <v>80</v>
      </c>
      <c r="T8249">
        <v>791</v>
      </c>
      <c r="U8249" t="s">
        <v>2855</v>
      </c>
      <c r="V8249" s="1">
        <v>38504</v>
      </c>
      <c r="W8249">
        <v>2</v>
      </c>
      <c r="X8249" t="s">
        <v>57</v>
      </c>
      <c r="Y8249">
        <v>1</v>
      </c>
      <c r="Z8249" t="s">
        <v>46545</v>
      </c>
      <c r="AB8249">
        <v>194804</v>
      </c>
      <c r="AC8249">
        <v>125</v>
      </c>
      <c r="AD8249" t="s">
        <v>1344</v>
      </c>
      <c r="AE8249">
        <v>1014</v>
      </c>
      <c r="AF8249" t="s">
        <v>1352</v>
      </c>
      <c r="AG8249">
        <v>3</v>
      </c>
      <c r="AH8249" t="s">
        <v>81</v>
      </c>
      <c r="AI8249">
        <v>81</v>
      </c>
      <c r="AJ8249" t="s">
        <v>6261</v>
      </c>
      <c r="AK8249">
        <v>791</v>
      </c>
      <c r="AL8249" t="s">
        <v>2855</v>
      </c>
      <c r="AQ8249" t="s">
        <v>40720</v>
      </c>
      <c r="AR8249" t="s">
        <v>40721</v>
      </c>
      <c r="AS8249">
        <v>0</v>
      </c>
      <c r="AT8249" t="s">
        <v>61</v>
      </c>
      <c r="AU8249" t="s">
        <v>40700</v>
      </c>
      <c r="AX8249">
        <v>56.538910833587799</v>
      </c>
      <c r="AY8249">
        <v>9.2768369205191199</v>
      </c>
      <c r="AZ8249" t="s">
        <v>62</v>
      </c>
      <c r="BA8249">
        <v>1082</v>
      </c>
      <c r="BB8249" t="s">
        <v>2852</v>
      </c>
    </row>
    <row r="8250" spans="1:54" x14ac:dyDescent="0.25">
      <c r="A8250" s="1">
        <v>45200</v>
      </c>
      <c r="B8250">
        <v>791303</v>
      </c>
      <c r="C8250" t="s">
        <v>46417</v>
      </c>
      <c r="D8250">
        <v>8800</v>
      </c>
      <c r="E8250" t="s">
        <v>2851</v>
      </c>
      <c r="F8250" t="s">
        <v>46418</v>
      </c>
      <c r="G8250">
        <v>14940294</v>
      </c>
      <c r="H8250">
        <v>1000832442</v>
      </c>
      <c r="I8250" t="s">
        <v>52133</v>
      </c>
      <c r="J8250" t="s">
        <v>40722</v>
      </c>
      <c r="K8250" t="s">
        <v>40723</v>
      </c>
      <c r="L8250" t="s">
        <v>40724</v>
      </c>
      <c r="M8250">
        <v>2191</v>
      </c>
      <c r="N8250">
        <v>10</v>
      </c>
      <c r="R8250" s="1">
        <v>43164</v>
      </c>
      <c r="S8250" t="s">
        <v>56</v>
      </c>
      <c r="W8250">
        <v>5</v>
      </c>
      <c r="X8250" t="s">
        <v>557</v>
      </c>
      <c r="Y8250">
        <v>1</v>
      </c>
      <c r="Z8250" t="s">
        <v>46545</v>
      </c>
      <c r="AA8250">
        <v>10</v>
      </c>
      <c r="AB8250">
        <v>198107</v>
      </c>
      <c r="AC8250">
        <v>123</v>
      </c>
      <c r="AD8250" t="s">
        <v>1507</v>
      </c>
      <c r="AE8250">
        <v>1011</v>
      </c>
      <c r="AF8250" t="s">
        <v>1507</v>
      </c>
      <c r="AG8250">
        <v>1</v>
      </c>
      <c r="AH8250" t="s">
        <v>44482</v>
      </c>
      <c r="AI8250">
        <v>80</v>
      </c>
      <c r="AJ8250" t="s">
        <v>1507</v>
      </c>
      <c r="AK8250">
        <v>791</v>
      </c>
      <c r="AL8250" t="s">
        <v>2855</v>
      </c>
      <c r="AQ8250" t="s">
        <v>40725</v>
      </c>
      <c r="AR8250" t="s">
        <v>40726</v>
      </c>
      <c r="AS8250">
        <v>0</v>
      </c>
      <c r="AT8250" t="s">
        <v>61</v>
      </c>
      <c r="AU8250" t="s">
        <v>40727</v>
      </c>
      <c r="AX8250">
        <v>56.42119726</v>
      </c>
      <c r="AY8250">
        <v>9.4121101500000002</v>
      </c>
      <c r="AZ8250" t="s">
        <v>62</v>
      </c>
      <c r="BA8250">
        <v>1082</v>
      </c>
      <c r="BB8250" t="s">
        <v>2852</v>
      </c>
    </row>
    <row r="8251" spans="1:54" x14ac:dyDescent="0.25">
      <c r="A8251" s="1">
        <v>45200</v>
      </c>
      <c r="B8251">
        <v>791304</v>
      </c>
      <c r="C8251" t="s">
        <v>40728</v>
      </c>
      <c r="D8251">
        <v>8800</v>
      </c>
      <c r="E8251" t="s">
        <v>2851</v>
      </c>
      <c r="F8251" t="s">
        <v>40729</v>
      </c>
      <c r="G8251">
        <v>11913032</v>
      </c>
      <c r="H8251">
        <v>1000298250</v>
      </c>
      <c r="I8251" t="s">
        <v>12206</v>
      </c>
      <c r="J8251" t="s">
        <v>40730</v>
      </c>
      <c r="K8251" t="s">
        <v>12207</v>
      </c>
      <c r="L8251" t="s">
        <v>56058</v>
      </c>
      <c r="M8251">
        <v>9320</v>
      </c>
      <c r="N8251">
        <v>137</v>
      </c>
      <c r="R8251" s="1">
        <v>44104</v>
      </c>
      <c r="S8251" t="s">
        <v>56</v>
      </c>
      <c r="W8251">
        <v>5</v>
      </c>
      <c r="X8251" t="s">
        <v>557</v>
      </c>
      <c r="Y8251">
        <v>1</v>
      </c>
      <c r="Z8251" t="s">
        <v>46545</v>
      </c>
      <c r="AB8251">
        <v>198808</v>
      </c>
      <c r="AC8251">
        <v>123</v>
      </c>
      <c r="AD8251" t="s">
        <v>1507</v>
      </c>
      <c r="AE8251">
        <v>1011</v>
      </c>
      <c r="AF8251" t="s">
        <v>1507</v>
      </c>
      <c r="AG8251">
        <v>1</v>
      </c>
      <c r="AH8251" t="s">
        <v>44482</v>
      </c>
      <c r="AI8251">
        <v>80</v>
      </c>
      <c r="AJ8251" t="s">
        <v>1507</v>
      </c>
      <c r="AK8251">
        <v>791</v>
      </c>
      <c r="AL8251" t="s">
        <v>2855</v>
      </c>
      <c r="AQ8251" t="s">
        <v>40731</v>
      </c>
      <c r="AR8251" t="s">
        <v>40732</v>
      </c>
      <c r="AS8251">
        <v>0</v>
      </c>
      <c r="AT8251" t="s">
        <v>61</v>
      </c>
      <c r="AU8251" t="s">
        <v>12211</v>
      </c>
      <c r="AX8251">
        <v>56.411417479999997</v>
      </c>
      <c r="AY8251">
        <v>9.3467933100000007</v>
      </c>
      <c r="AZ8251" t="s">
        <v>62</v>
      </c>
      <c r="BA8251">
        <v>1082</v>
      </c>
      <c r="BB8251" t="s">
        <v>2852</v>
      </c>
    </row>
    <row r="8252" spans="1:54" x14ac:dyDescent="0.25">
      <c r="A8252" s="1">
        <v>45200</v>
      </c>
      <c r="B8252">
        <v>791305</v>
      </c>
      <c r="C8252" t="s">
        <v>40733</v>
      </c>
      <c r="D8252">
        <v>8800</v>
      </c>
      <c r="E8252" t="s">
        <v>2851</v>
      </c>
      <c r="F8252" t="s">
        <v>52134</v>
      </c>
      <c r="R8252" s="1">
        <v>40162</v>
      </c>
      <c r="S8252" t="s">
        <v>80</v>
      </c>
      <c r="V8252" s="1">
        <v>34001</v>
      </c>
      <c r="W8252">
        <v>5</v>
      </c>
      <c r="X8252" t="s">
        <v>557</v>
      </c>
      <c r="Y8252">
        <v>1</v>
      </c>
      <c r="Z8252" t="s">
        <v>46545</v>
      </c>
      <c r="AB8252">
        <v>199201</v>
      </c>
      <c r="AC8252">
        <v>141</v>
      </c>
      <c r="AD8252" t="s">
        <v>46688</v>
      </c>
      <c r="AE8252">
        <v>1022</v>
      </c>
      <c r="AF8252" t="s">
        <v>46688</v>
      </c>
      <c r="AG8252">
        <v>3</v>
      </c>
      <c r="AH8252" t="s">
        <v>81</v>
      </c>
      <c r="AI8252">
        <v>84</v>
      </c>
      <c r="AJ8252" t="s">
        <v>46689</v>
      </c>
      <c r="AK8252">
        <v>791</v>
      </c>
      <c r="AL8252" t="s">
        <v>2855</v>
      </c>
      <c r="AS8252">
        <v>0</v>
      </c>
      <c r="AT8252" t="s">
        <v>61</v>
      </c>
      <c r="AZ8252" t="s">
        <v>62</v>
      </c>
      <c r="BA8252">
        <v>1082</v>
      </c>
      <c r="BB8252" t="s">
        <v>2852</v>
      </c>
    </row>
    <row r="8253" spans="1:54" x14ac:dyDescent="0.25">
      <c r="A8253" s="1">
        <v>45200</v>
      </c>
      <c r="B8253">
        <v>791375</v>
      </c>
      <c r="C8253" t="s">
        <v>40734</v>
      </c>
      <c r="D8253">
        <v>8800</v>
      </c>
      <c r="E8253" t="s">
        <v>2851</v>
      </c>
      <c r="F8253" t="s">
        <v>40735</v>
      </c>
      <c r="G8253">
        <v>41580313</v>
      </c>
      <c r="H8253">
        <v>1004030021</v>
      </c>
      <c r="I8253" t="s">
        <v>40736</v>
      </c>
      <c r="J8253">
        <v>86629315</v>
      </c>
      <c r="K8253" t="s">
        <v>40737</v>
      </c>
      <c r="L8253" t="s">
        <v>46419</v>
      </c>
      <c r="M8253">
        <v>9572</v>
      </c>
      <c r="N8253">
        <v>10</v>
      </c>
      <c r="R8253" s="1">
        <v>41771</v>
      </c>
      <c r="S8253" t="s">
        <v>612</v>
      </c>
      <c r="V8253" s="1">
        <v>40695</v>
      </c>
      <c r="W8253">
        <v>5</v>
      </c>
      <c r="X8253" t="s">
        <v>557</v>
      </c>
      <c r="Y8253">
        <v>1</v>
      </c>
      <c r="Z8253" t="s">
        <v>46545</v>
      </c>
      <c r="AB8253">
        <v>199107</v>
      </c>
      <c r="AC8253">
        <v>147</v>
      </c>
      <c r="AD8253" t="s">
        <v>46697</v>
      </c>
      <c r="AE8253">
        <v>1021</v>
      </c>
      <c r="AF8253" t="s">
        <v>46697</v>
      </c>
      <c r="AG8253">
        <v>3</v>
      </c>
      <c r="AH8253" t="s">
        <v>81</v>
      </c>
      <c r="AI8253">
        <v>86</v>
      </c>
      <c r="AJ8253" t="s">
        <v>46697</v>
      </c>
      <c r="AK8253">
        <v>791</v>
      </c>
      <c r="AL8253" t="s">
        <v>2855</v>
      </c>
      <c r="AQ8253" t="s">
        <v>40738</v>
      </c>
      <c r="AR8253" t="s">
        <v>40739</v>
      </c>
      <c r="AS8253">
        <v>0</v>
      </c>
      <c r="AT8253" t="s">
        <v>61</v>
      </c>
      <c r="AU8253" t="s">
        <v>46413</v>
      </c>
      <c r="AX8253">
        <v>56.462288095547997</v>
      </c>
      <c r="AY8253">
        <v>9.4024447882799294</v>
      </c>
      <c r="AZ8253" t="s">
        <v>62</v>
      </c>
      <c r="BA8253">
        <v>1082</v>
      </c>
      <c r="BB8253" t="s">
        <v>2852</v>
      </c>
    </row>
    <row r="8254" spans="1:54" x14ac:dyDescent="0.25">
      <c r="A8254" s="1">
        <v>45200</v>
      </c>
      <c r="B8254">
        <v>791376</v>
      </c>
      <c r="C8254" t="s">
        <v>40740</v>
      </c>
      <c r="D8254">
        <v>8800</v>
      </c>
      <c r="E8254" t="s">
        <v>2851</v>
      </c>
      <c r="F8254" t="s">
        <v>40740</v>
      </c>
      <c r="G8254">
        <v>32950833</v>
      </c>
      <c r="H8254">
        <v>1016135972</v>
      </c>
      <c r="I8254" t="s">
        <v>52135</v>
      </c>
      <c r="J8254" t="s">
        <v>40741</v>
      </c>
      <c r="K8254" t="s">
        <v>40742</v>
      </c>
      <c r="L8254" t="s">
        <v>46420</v>
      </c>
      <c r="M8254">
        <v>9572</v>
      </c>
      <c r="N8254" t="s">
        <v>16656</v>
      </c>
      <c r="P8254">
        <v>1</v>
      </c>
      <c r="R8254" s="1">
        <v>44938</v>
      </c>
      <c r="S8254" t="s">
        <v>56</v>
      </c>
      <c r="W8254">
        <v>5</v>
      </c>
      <c r="X8254" t="s">
        <v>557</v>
      </c>
      <c r="Y8254">
        <v>1</v>
      </c>
      <c r="Z8254" t="s">
        <v>46545</v>
      </c>
      <c r="AB8254">
        <v>198307</v>
      </c>
      <c r="AC8254">
        <v>128</v>
      </c>
      <c r="AD8254" t="s">
        <v>955</v>
      </c>
      <c r="AE8254">
        <v>1051</v>
      </c>
      <c r="AF8254" t="s">
        <v>955</v>
      </c>
      <c r="AG8254">
        <v>2</v>
      </c>
      <c r="AH8254" t="s">
        <v>44524</v>
      </c>
      <c r="AI8254">
        <v>99</v>
      </c>
      <c r="AJ8254" t="s">
        <v>54511</v>
      </c>
      <c r="AK8254">
        <v>791</v>
      </c>
      <c r="AL8254" t="s">
        <v>2855</v>
      </c>
      <c r="AQ8254" t="s">
        <v>40743</v>
      </c>
      <c r="AR8254" t="s">
        <v>40744</v>
      </c>
      <c r="AS8254">
        <v>0</v>
      </c>
      <c r="AT8254" t="s">
        <v>61</v>
      </c>
      <c r="AU8254" t="s">
        <v>46413</v>
      </c>
      <c r="AX8254">
        <v>56.462270529999998</v>
      </c>
      <c r="AY8254">
        <v>9.4021176000000004</v>
      </c>
      <c r="AZ8254" t="s">
        <v>62</v>
      </c>
      <c r="BA8254">
        <v>1082</v>
      </c>
      <c r="BB8254" t="s">
        <v>2852</v>
      </c>
    </row>
    <row r="8255" spans="1:54" x14ac:dyDescent="0.25">
      <c r="A8255" s="1">
        <v>45200</v>
      </c>
      <c r="B8255">
        <v>791377</v>
      </c>
      <c r="C8255" t="s">
        <v>40745</v>
      </c>
      <c r="D8255">
        <v>8800</v>
      </c>
      <c r="E8255" t="s">
        <v>2851</v>
      </c>
      <c r="F8255" t="s">
        <v>46421</v>
      </c>
      <c r="G8255">
        <v>17662880</v>
      </c>
      <c r="H8255">
        <v>1003572657</v>
      </c>
      <c r="I8255" t="s">
        <v>40746</v>
      </c>
      <c r="J8255" t="s">
        <v>40747</v>
      </c>
      <c r="K8255" t="s">
        <v>40748</v>
      </c>
      <c r="L8255" t="s">
        <v>40749</v>
      </c>
      <c r="M8255">
        <v>5105</v>
      </c>
      <c r="N8255">
        <v>37</v>
      </c>
      <c r="R8255" s="1">
        <v>41052</v>
      </c>
      <c r="S8255" t="s">
        <v>56</v>
      </c>
      <c r="V8255" s="1">
        <v>41030</v>
      </c>
      <c r="W8255">
        <v>5</v>
      </c>
      <c r="X8255" t="s">
        <v>557</v>
      </c>
      <c r="Y8255">
        <v>1</v>
      </c>
      <c r="Z8255" t="s">
        <v>46545</v>
      </c>
      <c r="AB8255">
        <v>199401</v>
      </c>
      <c r="AC8255">
        <v>147</v>
      </c>
      <c r="AD8255" t="s">
        <v>46697</v>
      </c>
      <c r="AE8255">
        <v>1021</v>
      </c>
      <c r="AF8255" t="s">
        <v>46697</v>
      </c>
      <c r="AG8255">
        <v>3</v>
      </c>
      <c r="AH8255" t="s">
        <v>81</v>
      </c>
      <c r="AI8255">
        <v>86</v>
      </c>
      <c r="AJ8255" t="s">
        <v>46697</v>
      </c>
      <c r="AK8255">
        <v>791</v>
      </c>
      <c r="AL8255" t="s">
        <v>2855</v>
      </c>
      <c r="AQ8255" t="s">
        <v>40750</v>
      </c>
      <c r="AR8255" t="s">
        <v>40751</v>
      </c>
      <c r="AS8255">
        <v>0</v>
      </c>
      <c r="AT8255" t="s">
        <v>61</v>
      </c>
      <c r="AU8255" t="s">
        <v>40752</v>
      </c>
      <c r="AV8255" t="s">
        <v>40753</v>
      </c>
      <c r="AZ8255" t="s">
        <v>62</v>
      </c>
      <c r="BA8255">
        <v>1082</v>
      </c>
      <c r="BB8255" t="s">
        <v>2852</v>
      </c>
    </row>
    <row r="8256" spans="1:54" x14ac:dyDescent="0.25">
      <c r="A8256" s="1">
        <v>45200</v>
      </c>
      <c r="B8256">
        <v>791401</v>
      </c>
      <c r="C8256" t="s">
        <v>40754</v>
      </c>
      <c r="D8256">
        <v>8800</v>
      </c>
      <c r="E8256" t="s">
        <v>2851</v>
      </c>
      <c r="F8256" t="s">
        <v>40755</v>
      </c>
      <c r="G8256">
        <v>14940596</v>
      </c>
      <c r="H8256">
        <v>1003402208</v>
      </c>
      <c r="I8256" t="s">
        <v>16709</v>
      </c>
      <c r="J8256" t="s">
        <v>34829</v>
      </c>
      <c r="K8256" t="s">
        <v>40756</v>
      </c>
      <c r="L8256" t="s">
        <v>16711</v>
      </c>
      <c r="M8256">
        <v>281</v>
      </c>
      <c r="N8256">
        <v>9</v>
      </c>
      <c r="R8256" s="1">
        <v>41771</v>
      </c>
      <c r="S8256" t="s">
        <v>612</v>
      </c>
      <c r="V8256" s="1">
        <v>39692</v>
      </c>
      <c r="W8256">
        <v>4</v>
      </c>
      <c r="X8256" t="s">
        <v>725</v>
      </c>
      <c r="Y8256">
        <v>1</v>
      </c>
      <c r="Z8256" t="s">
        <v>46545</v>
      </c>
      <c r="AC8256">
        <v>242</v>
      </c>
      <c r="AD8256" t="s">
        <v>1687</v>
      </c>
      <c r="AE8256">
        <v>1071</v>
      </c>
      <c r="AF8256" t="s">
        <v>1688</v>
      </c>
      <c r="AG8256">
        <v>5</v>
      </c>
      <c r="AH8256" t="s">
        <v>1589</v>
      </c>
      <c r="AI8256">
        <v>99</v>
      </c>
      <c r="AJ8256" t="s">
        <v>54511</v>
      </c>
      <c r="AK8256">
        <v>791</v>
      </c>
      <c r="AL8256" t="s">
        <v>2855</v>
      </c>
      <c r="AM8256">
        <v>2</v>
      </c>
      <c r="AN8256" t="s">
        <v>119</v>
      </c>
      <c r="AO8256">
        <v>791418</v>
      </c>
      <c r="AP8256">
        <v>791418</v>
      </c>
      <c r="AQ8256" t="s">
        <v>21481</v>
      </c>
      <c r="AR8256" t="s">
        <v>40757</v>
      </c>
      <c r="AS8256">
        <v>1</v>
      </c>
      <c r="AT8256" t="s">
        <v>1446</v>
      </c>
      <c r="AU8256" t="s">
        <v>16714</v>
      </c>
      <c r="AX8256">
        <v>56.465138071491502</v>
      </c>
      <c r="AY8256">
        <v>9.4132610770939102</v>
      </c>
      <c r="AZ8256" t="s">
        <v>62</v>
      </c>
      <c r="BA8256">
        <v>1082</v>
      </c>
      <c r="BB8256" t="s">
        <v>2852</v>
      </c>
    </row>
    <row r="8257" spans="1:54" x14ac:dyDescent="0.25">
      <c r="A8257" s="1">
        <v>45200</v>
      </c>
      <c r="B8257">
        <v>791402</v>
      </c>
      <c r="C8257" t="s">
        <v>40758</v>
      </c>
      <c r="D8257">
        <v>8800</v>
      </c>
      <c r="E8257" t="s">
        <v>2851</v>
      </c>
      <c r="F8257" t="s">
        <v>54302</v>
      </c>
      <c r="G8257">
        <v>14940596</v>
      </c>
      <c r="H8257">
        <v>1025176770</v>
      </c>
      <c r="I8257" t="s">
        <v>16709</v>
      </c>
      <c r="J8257" t="s">
        <v>36391</v>
      </c>
      <c r="K8257" t="s">
        <v>16710</v>
      </c>
      <c r="L8257" t="s">
        <v>54303</v>
      </c>
      <c r="M8257">
        <v>517</v>
      </c>
      <c r="N8257">
        <v>1</v>
      </c>
      <c r="R8257" s="1">
        <v>44078</v>
      </c>
      <c r="S8257" t="s">
        <v>56</v>
      </c>
      <c r="W8257">
        <v>4</v>
      </c>
      <c r="X8257" t="s">
        <v>725</v>
      </c>
      <c r="Y8257">
        <v>1</v>
      </c>
      <c r="Z8257" t="s">
        <v>46545</v>
      </c>
      <c r="AB8257">
        <v>188001</v>
      </c>
      <c r="AC8257">
        <v>241</v>
      </c>
      <c r="AD8257" t="s">
        <v>1722</v>
      </c>
      <c r="AE8257">
        <v>1071</v>
      </c>
      <c r="AF8257" t="s">
        <v>1688</v>
      </c>
      <c r="AG8257">
        <v>1</v>
      </c>
      <c r="AH8257" t="s">
        <v>44482</v>
      </c>
      <c r="AI8257">
        <v>99</v>
      </c>
      <c r="AJ8257" t="s">
        <v>54511</v>
      </c>
      <c r="AK8257">
        <v>791</v>
      </c>
      <c r="AL8257" t="s">
        <v>2855</v>
      </c>
      <c r="AP8257">
        <v>281398</v>
      </c>
      <c r="AQ8257" t="s">
        <v>16712</v>
      </c>
      <c r="AR8257" t="s">
        <v>16713</v>
      </c>
      <c r="AS8257">
        <v>2</v>
      </c>
      <c r="AT8257" t="s">
        <v>1413</v>
      </c>
      <c r="AU8257" t="s">
        <v>54304</v>
      </c>
      <c r="AX8257">
        <v>56.448613909999999</v>
      </c>
      <c r="AY8257">
        <v>9.3962578600000004</v>
      </c>
      <c r="AZ8257" t="s">
        <v>62</v>
      </c>
      <c r="BA8257">
        <v>1082</v>
      </c>
      <c r="BB8257" t="s">
        <v>2852</v>
      </c>
    </row>
    <row r="8258" spans="1:54" x14ac:dyDescent="0.25">
      <c r="A8258" s="1">
        <v>45200</v>
      </c>
      <c r="B8258">
        <v>791403</v>
      </c>
      <c r="C8258" t="s">
        <v>40759</v>
      </c>
      <c r="D8258">
        <v>8800</v>
      </c>
      <c r="E8258" t="s">
        <v>2851</v>
      </c>
      <c r="F8258" t="s">
        <v>40760</v>
      </c>
      <c r="G8258">
        <v>30773047</v>
      </c>
      <c r="H8258">
        <v>1016094508</v>
      </c>
      <c r="I8258" t="s">
        <v>12566</v>
      </c>
      <c r="J8258" t="s">
        <v>39648</v>
      </c>
      <c r="K8258" t="s">
        <v>10286</v>
      </c>
      <c r="L8258" t="s">
        <v>18001</v>
      </c>
      <c r="M8258">
        <v>6520</v>
      </c>
      <c r="N8258">
        <v>2</v>
      </c>
      <c r="R8258" s="1">
        <v>43794</v>
      </c>
      <c r="S8258" t="s">
        <v>56</v>
      </c>
      <c r="W8258">
        <v>4</v>
      </c>
      <c r="X8258" t="s">
        <v>725</v>
      </c>
      <c r="Y8258">
        <v>4</v>
      </c>
      <c r="Z8258" t="s">
        <v>1324</v>
      </c>
      <c r="AB8258">
        <v>197108</v>
      </c>
      <c r="AC8258">
        <v>312</v>
      </c>
      <c r="AD8258" t="s">
        <v>44564</v>
      </c>
      <c r="AE8258">
        <v>1085</v>
      </c>
      <c r="AF8258" t="s">
        <v>46731</v>
      </c>
      <c r="AG8258">
        <v>1</v>
      </c>
      <c r="AH8258" t="s">
        <v>44482</v>
      </c>
      <c r="AI8258">
        <v>99</v>
      </c>
      <c r="AJ8258" t="s">
        <v>54511</v>
      </c>
      <c r="AK8258">
        <v>791</v>
      </c>
      <c r="AL8258" t="s">
        <v>2855</v>
      </c>
      <c r="AP8258">
        <v>791413</v>
      </c>
      <c r="AQ8258" t="s">
        <v>12568</v>
      </c>
      <c r="AR8258" t="s">
        <v>12569</v>
      </c>
      <c r="AS8258">
        <v>2</v>
      </c>
      <c r="AT8258" t="s">
        <v>1413</v>
      </c>
      <c r="AU8258" t="s">
        <v>15981</v>
      </c>
      <c r="AX8258">
        <v>56.458828060000002</v>
      </c>
      <c r="AY8258">
        <v>9.4025978899999991</v>
      </c>
      <c r="AZ8258" t="s">
        <v>62</v>
      </c>
      <c r="BA8258">
        <v>1082</v>
      </c>
      <c r="BB8258" t="s">
        <v>2852</v>
      </c>
    </row>
    <row r="8259" spans="1:54" x14ac:dyDescent="0.25">
      <c r="A8259" s="1">
        <v>45200</v>
      </c>
      <c r="B8259">
        <v>791404</v>
      </c>
      <c r="C8259" t="s">
        <v>40761</v>
      </c>
      <c r="D8259">
        <v>8800</v>
      </c>
      <c r="E8259" t="s">
        <v>2851</v>
      </c>
      <c r="F8259" t="s">
        <v>40762</v>
      </c>
      <c r="G8259">
        <v>30773047</v>
      </c>
      <c r="H8259">
        <v>1016094508</v>
      </c>
      <c r="I8259" t="s">
        <v>40421</v>
      </c>
      <c r="J8259" t="s">
        <v>40763</v>
      </c>
      <c r="K8259" t="s">
        <v>40764</v>
      </c>
      <c r="L8259" t="s">
        <v>18001</v>
      </c>
      <c r="M8259">
        <v>6520</v>
      </c>
      <c r="N8259">
        <v>2</v>
      </c>
      <c r="R8259" s="1">
        <v>42655</v>
      </c>
      <c r="S8259" t="s">
        <v>56</v>
      </c>
      <c r="V8259" s="1">
        <v>42644</v>
      </c>
      <c r="W8259">
        <v>4</v>
      </c>
      <c r="X8259" t="s">
        <v>725</v>
      </c>
      <c r="Y8259">
        <v>4</v>
      </c>
      <c r="Z8259" t="s">
        <v>1324</v>
      </c>
      <c r="AB8259">
        <v>195807</v>
      </c>
      <c r="AC8259">
        <v>380</v>
      </c>
      <c r="AD8259" t="s">
        <v>1863</v>
      </c>
      <c r="AE8259">
        <v>1085</v>
      </c>
      <c r="AF8259" t="s">
        <v>46731</v>
      </c>
      <c r="AG8259">
        <v>3</v>
      </c>
      <c r="AH8259" t="s">
        <v>81</v>
      </c>
      <c r="AI8259">
        <v>99</v>
      </c>
      <c r="AJ8259" t="s">
        <v>54511</v>
      </c>
      <c r="AK8259">
        <v>791</v>
      </c>
      <c r="AL8259" t="s">
        <v>2855</v>
      </c>
      <c r="AM8259">
        <v>2</v>
      </c>
      <c r="AN8259" t="s">
        <v>119</v>
      </c>
      <c r="AO8259">
        <v>791403</v>
      </c>
      <c r="AP8259">
        <v>791413</v>
      </c>
      <c r="AQ8259" t="s">
        <v>40765</v>
      </c>
      <c r="AR8259" t="s">
        <v>10179</v>
      </c>
      <c r="AS8259">
        <v>2</v>
      </c>
      <c r="AT8259" t="s">
        <v>1413</v>
      </c>
      <c r="AU8259" t="s">
        <v>15981</v>
      </c>
      <c r="AX8259">
        <v>56.458689933424502</v>
      </c>
      <c r="AY8259">
        <v>9.4032162951582396</v>
      </c>
      <c r="AZ8259" t="s">
        <v>62</v>
      </c>
      <c r="BA8259">
        <v>1082</v>
      </c>
      <c r="BB8259" t="s">
        <v>2852</v>
      </c>
    </row>
    <row r="8260" spans="1:54" x14ac:dyDescent="0.25">
      <c r="A8260" s="1">
        <v>45200</v>
      </c>
      <c r="B8260">
        <v>791405</v>
      </c>
      <c r="C8260" t="s">
        <v>40766</v>
      </c>
      <c r="D8260">
        <v>8800</v>
      </c>
      <c r="E8260" t="s">
        <v>2851</v>
      </c>
      <c r="F8260" t="s">
        <v>40767</v>
      </c>
      <c r="I8260" t="s">
        <v>40768</v>
      </c>
      <c r="K8260" t="s">
        <v>40618</v>
      </c>
      <c r="L8260" t="s">
        <v>40769</v>
      </c>
      <c r="M8260">
        <v>5631</v>
      </c>
      <c r="N8260">
        <v>20</v>
      </c>
      <c r="R8260" s="1">
        <v>40162</v>
      </c>
      <c r="S8260" t="s">
        <v>80</v>
      </c>
      <c r="V8260" s="1">
        <v>33359</v>
      </c>
      <c r="W8260">
        <v>3</v>
      </c>
      <c r="X8260" t="s">
        <v>3496</v>
      </c>
      <c r="Y8260">
        <v>1</v>
      </c>
      <c r="Z8260" t="s">
        <v>46545</v>
      </c>
      <c r="AB8260">
        <v>195807</v>
      </c>
      <c r="AC8260">
        <v>281</v>
      </c>
      <c r="AD8260" t="s">
        <v>1773</v>
      </c>
      <c r="AE8260">
        <v>1073</v>
      </c>
      <c r="AF8260" t="s">
        <v>52650</v>
      </c>
      <c r="AG8260">
        <v>3</v>
      </c>
      <c r="AH8260" t="s">
        <v>81</v>
      </c>
      <c r="AI8260">
        <v>99</v>
      </c>
      <c r="AJ8260" t="s">
        <v>54511</v>
      </c>
      <c r="AK8260">
        <v>791</v>
      </c>
      <c r="AL8260" t="s">
        <v>2855</v>
      </c>
      <c r="AS8260">
        <v>0</v>
      </c>
      <c r="AT8260" t="s">
        <v>61</v>
      </c>
      <c r="AU8260" t="s">
        <v>40620</v>
      </c>
      <c r="AX8260">
        <v>56.445798567977697</v>
      </c>
      <c r="AY8260">
        <v>9.40779773938708</v>
      </c>
      <c r="AZ8260" t="s">
        <v>62</v>
      </c>
      <c r="BA8260">
        <v>1082</v>
      </c>
      <c r="BB8260" t="s">
        <v>2852</v>
      </c>
    </row>
    <row r="8261" spans="1:54" x14ac:dyDescent="0.25">
      <c r="A8261" s="1">
        <v>45200</v>
      </c>
      <c r="B8261">
        <v>791406</v>
      </c>
      <c r="C8261" t="s">
        <v>54305</v>
      </c>
      <c r="D8261">
        <v>8800</v>
      </c>
      <c r="E8261" t="s">
        <v>2851</v>
      </c>
      <c r="F8261" t="s">
        <v>54306</v>
      </c>
      <c r="G8261">
        <v>14940596</v>
      </c>
      <c r="H8261">
        <v>1003399449</v>
      </c>
      <c r="I8261" t="s">
        <v>16709</v>
      </c>
      <c r="J8261" t="s">
        <v>40770</v>
      </c>
      <c r="K8261" t="s">
        <v>16710</v>
      </c>
      <c r="L8261" t="s">
        <v>54307</v>
      </c>
      <c r="M8261">
        <v>3810</v>
      </c>
      <c r="N8261">
        <v>9</v>
      </c>
      <c r="R8261" s="1">
        <v>44078</v>
      </c>
      <c r="S8261" t="s">
        <v>56</v>
      </c>
      <c r="W8261">
        <v>4</v>
      </c>
      <c r="X8261" t="s">
        <v>725</v>
      </c>
      <c r="Y8261">
        <v>1</v>
      </c>
      <c r="Z8261" t="s">
        <v>46545</v>
      </c>
      <c r="AB8261">
        <v>196210</v>
      </c>
      <c r="AC8261">
        <v>244</v>
      </c>
      <c r="AD8261" t="s">
        <v>2118</v>
      </c>
      <c r="AE8261">
        <v>1071</v>
      </c>
      <c r="AF8261" t="s">
        <v>1688</v>
      </c>
      <c r="AG8261">
        <v>1</v>
      </c>
      <c r="AH8261" t="s">
        <v>44482</v>
      </c>
      <c r="AI8261">
        <v>99</v>
      </c>
      <c r="AJ8261" t="s">
        <v>54511</v>
      </c>
      <c r="AK8261">
        <v>791</v>
      </c>
      <c r="AL8261" t="s">
        <v>2855</v>
      </c>
      <c r="AP8261">
        <v>281398</v>
      </c>
      <c r="AQ8261" t="s">
        <v>16712</v>
      </c>
      <c r="AR8261" t="s">
        <v>16713</v>
      </c>
      <c r="AS8261">
        <v>2</v>
      </c>
      <c r="AT8261" t="s">
        <v>1413</v>
      </c>
      <c r="AU8261" t="s">
        <v>54308</v>
      </c>
      <c r="AX8261">
        <v>56.463795959999999</v>
      </c>
      <c r="AY8261">
        <v>9.3997329700000005</v>
      </c>
      <c r="AZ8261" t="s">
        <v>62</v>
      </c>
      <c r="BA8261">
        <v>1082</v>
      </c>
      <c r="BB8261" t="s">
        <v>2852</v>
      </c>
    </row>
    <row r="8262" spans="1:54" x14ac:dyDescent="0.25">
      <c r="A8262" s="1">
        <v>45200</v>
      </c>
      <c r="B8262">
        <v>791407</v>
      </c>
      <c r="C8262" t="s">
        <v>40771</v>
      </c>
      <c r="D8262">
        <v>8800</v>
      </c>
      <c r="E8262" t="s">
        <v>2851</v>
      </c>
      <c r="F8262" t="s">
        <v>40772</v>
      </c>
      <c r="I8262" t="s">
        <v>40773</v>
      </c>
      <c r="J8262" t="s">
        <v>40774</v>
      </c>
      <c r="K8262" t="s">
        <v>40775</v>
      </c>
      <c r="L8262" t="s">
        <v>40776</v>
      </c>
      <c r="M8262">
        <v>6926</v>
      </c>
      <c r="N8262">
        <v>68</v>
      </c>
      <c r="R8262" s="1">
        <v>44426</v>
      </c>
      <c r="S8262" t="s">
        <v>56</v>
      </c>
      <c r="V8262" s="1">
        <v>37895</v>
      </c>
      <c r="W8262">
        <v>4</v>
      </c>
      <c r="X8262" t="s">
        <v>725</v>
      </c>
      <c r="Y8262">
        <v>5</v>
      </c>
      <c r="Z8262" t="s">
        <v>54458</v>
      </c>
      <c r="AC8262">
        <v>243</v>
      </c>
      <c r="AD8262" t="s">
        <v>2065</v>
      </c>
      <c r="AE8262">
        <v>1083</v>
      </c>
      <c r="AF8262" t="s">
        <v>2066</v>
      </c>
      <c r="AG8262">
        <v>3</v>
      </c>
      <c r="AH8262" t="s">
        <v>81</v>
      </c>
      <c r="AI8262">
        <v>99</v>
      </c>
      <c r="AJ8262" t="s">
        <v>54511</v>
      </c>
      <c r="AK8262">
        <v>791</v>
      </c>
      <c r="AL8262" t="s">
        <v>2855</v>
      </c>
      <c r="AQ8262" t="s">
        <v>2079</v>
      </c>
      <c r="AS8262">
        <v>0</v>
      </c>
      <c r="AT8262" t="s">
        <v>61</v>
      </c>
      <c r="AU8262" t="s">
        <v>2382</v>
      </c>
      <c r="AZ8262" t="s">
        <v>62</v>
      </c>
      <c r="BA8262">
        <v>1082</v>
      </c>
      <c r="BB8262" t="s">
        <v>2852</v>
      </c>
    </row>
    <row r="8263" spans="1:54" x14ac:dyDescent="0.25">
      <c r="A8263" s="1">
        <v>45200</v>
      </c>
      <c r="B8263">
        <v>791408</v>
      </c>
      <c r="C8263" t="s">
        <v>54309</v>
      </c>
      <c r="D8263">
        <v>8800</v>
      </c>
      <c r="E8263" t="s">
        <v>2851</v>
      </c>
      <c r="F8263" t="s">
        <v>40777</v>
      </c>
      <c r="L8263" t="s">
        <v>54258</v>
      </c>
      <c r="N8263">
        <v>98</v>
      </c>
      <c r="R8263" s="1">
        <v>40162</v>
      </c>
      <c r="S8263" t="s">
        <v>80</v>
      </c>
      <c r="V8263" s="1">
        <v>35034</v>
      </c>
      <c r="W8263">
        <v>4</v>
      </c>
      <c r="X8263" t="s">
        <v>725</v>
      </c>
      <c r="Y8263">
        <v>1</v>
      </c>
      <c r="Z8263" t="s">
        <v>46545</v>
      </c>
      <c r="AB8263">
        <v>197301</v>
      </c>
      <c r="AC8263">
        <v>244</v>
      </c>
      <c r="AD8263" t="s">
        <v>2118</v>
      </c>
      <c r="AE8263">
        <v>1071</v>
      </c>
      <c r="AF8263" t="s">
        <v>1688</v>
      </c>
      <c r="AG8263">
        <v>3</v>
      </c>
      <c r="AH8263" t="s">
        <v>81</v>
      </c>
      <c r="AI8263">
        <v>99</v>
      </c>
      <c r="AJ8263" t="s">
        <v>54511</v>
      </c>
      <c r="AK8263">
        <v>791</v>
      </c>
      <c r="AL8263" t="s">
        <v>2855</v>
      </c>
      <c r="AS8263">
        <v>0</v>
      </c>
      <c r="AT8263" t="s">
        <v>61</v>
      </c>
      <c r="AU8263" t="s">
        <v>52666</v>
      </c>
      <c r="AZ8263" t="s">
        <v>62</v>
      </c>
      <c r="BA8263">
        <v>1082</v>
      </c>
      <c r="BB8263" t="s">
        <v>2852</v>
      </c>
    </row>
    <row r="8264" spans="1:54" x14ac:dyDescent="0.25">
      <c r="A8264" s="1">
        <v>45200</v>
      </c>
      <c r="B8264">
        <v>791409</v>
      </c>
      <c r="C8264" t="s">
        <v>40778</v>
      </c>
      <c r="D8264">
        <v>8800</v>
      </c>
      <c r="E8264" t="s">
        <v>2851</v>
      </c>
      <c r="F8264" t="s">
        <v>40778</v>
      </c>
      <c r="G8264">
        <v>26458986</v>
      </c>
      <c r="H8264">
        <v>1008939361</v>
      </c>
      <c r="I8264" t="s">
        <v>12566</v>
      </c>
      <c r="J8264" t="s">
        <v>40779</v>
      </c>
      <c r="K8264" t="s">
        <v>40780</v>
      </c>
      <c r="L8264" t="s">
        <v>52136</v>
      </c>
      <c r="M8264">
        <v>7001</v>
      </c>
      <c r="N8264">
        <v>3</v>
      </c>
      <c r="R8264" s="1">
        <v>41649</v>
      </c>
      <c r="S8264" t="s">
        <v>612</v>
      </c>
      <c r="V8264" s="1">
        <v>39448</v>
      </c>
      <c r="W8264">
        <v>4</v>
      </c>
      <c r="X8264" t="s">
        <v>725</v>
      </c>
      <c r="Y8264">
        <v>4</v>
      </c>
      <c r="Z8264" t="s">
        <v>1324</v>
      </c>
      <c r="AB8264">
        <v>200201</v>
      </c>
      <c r="AC8264">
        <v>305</v>
      </c>
      <c r="AD8264" t="s">
        <v>2417</v>
      </c>
      <c r="AE8264">
        <v>1121</v>
      </c>
      <c r="AF8264" t="s">
        <v>53100</v>
      </c>
      <c r="AG8264">
        <v>5</v>
      </c>
      <c r="AH8264" t="s">
        <v>1589</v>
      </c>
      <c r="AI8264">
        <v>99</v>
      </c>
      <c r="AJ8264" t="s">
        <v>54511</v>
      </c>
      <c r="AK8264">
        <v>791</v>
      </c>
      <c r="AL8264" t="s">
        <v>2855</v>
      </c>
      <c r="AM8264">
        <v>2</v>
      </c>
      <c r="AN8264" t="s">
        <v>119</v>
      </c>
      <c r="AO8264">
        <v>791413</v>
      </c>
      <c r="AQ8264" t="s">
        <v>40781</v>
      </c>
      <c r="AR8264" t="s">
        <v>39862</v>
      </c>
      <c r="AS8264">
        <v>1</v>
      </c>
      <c r="AT8264" t="s">
        <v>1446</v>
      </c>
      <c r="AU8264" t="s">
        <v>52137</v>
      </c>
      <c r="AX8264">
        <v>56.456659737175599</v>
      </c>
      <c r="AY8264">
        <v>9.4072350409243501</v>
      </c>
      <c r="AZ8264" t="s">
        <v>62</v>
      </c>
      <c r="BA8264">
        <v>1082</v>
      </c>
      <c r="BB8264" t="s">
        <v>2852</v>
      </c>
    </row>
    <row r="8265" spans="1:54" x14ac:dyDescent="0.25">
      <c r="A8265" s="1">
        <v>45200</v>
      </c>
      <c r="B8265">
        <v>791410</v>
      </c>
      <c r="C8265" t="s">
        <v>40782</v>
      </c>
      <c r="D8265">
        <v>8800</v>
      </c>
      <c r="E8265" t="s">
        <v>2851</v>
      </c>
      <c r="F8265" t="s">
        <v>40783</v>
      </c>
      <c r="G8265">
        <v>14940596</v>
      </c>
      <c r="H8265">
        <v>1003402208</v>
      </c>
      <c r="I8265" t="s">
        <v>16709</v>
      </c>
      <c r="J8265" t="s">
        <v>34829</v>
      </c>
      <c r="K8265" t="s">
        <v>16710</v>
      </c>
      <c r="L8265" t="s">
        <v>16711</v>
      </c>
      <c r="M8265">
        <v>281</v>
      </c>
      <c r="N8265">
        <v>9</v>
      </c>
      <c r="R8265" s="1">
        <v>44078</v>
      </c>
      <c r="S8265" t="s">
        <v>56</v>
      </c>
      <c r="W8265">
        <v>4</v>
      </c>
      <c r="X8265" t="s">
        <v>725</v>
      </c>
      <c r="Y8265">
        <v>1</v>
      </c>
      <c r="Z8265" t="s">
        <v>46545</v>
      </c>
      <c r="AB8265">
        <v>200210</v>
      </c>
      <c r="AC8265">
        <v>242</v>
      </c>
      <c r="AD8265" t="s">
        <v>1687</v>
      </c>
      <c r="AE8265">
        <v>1071</v>
      </c>
      <c r="AF8265" t="s">
        <v>1688</v>
      </c>
      <c r="AG8265">
        <v>1</v>
      </c>
      <c r="AH8265" t="s">
        <v>44482</v>
      </c>
      <c r="AI8265">
        <v>99</v>
      </c>
      <c r="AJ8265" t="s">
        <v>54511</v>
      </c>
      <c r="AK8265">
        <v>791</v>
      </c>
      <c r="AL8265" t="s">
        <v>2855</v>
      </c>
      <c r="AP8265">
        <v>281398</v>
      </c>
      <c r="AQ8265" t="s">
        <v>16712</v>
      </c>
      <c r="AR8265" t="s">
        <v>16713</v>
      </c>
      <c r="AS8265">
        <v>2</v>
      </c>
      <c r="AT8265" t="s">
        <v>1413</v>
      </c>
      <c r="AU8265" t="s">
        <v>16714</v>
      </c>
      <c r="AX8265">
        <v>56.46513805</v>
      </c>
      <c r="AY8265">
        <v>9.4132610799999998</v>
      </c>
      <c r="AZ8265" t="s">
        <v>62</v>
      </c>
      <c r="BA8265">
        <v>1082</v>
      </c>
      <c r="BB8265" t="s">
        <v>2852</v>
      </c>
    </row>
    <row r="8266" spans="1:54" x14ac:dyDescent="0.25">
      <c r="A8266" s="1">
        <v>45200</v>
      </c>
      <c r="B8266">
        <v>791411</v>
      </c>
      <c r="C8266" t="s">
        <v>40784</v>
      </c>
      <c r="D8266">
        <v>8800</v>
      </c>
      <c r="E8266" t="s">
        <v>2851</v>
      </c>
      <c r="F8266" t="s">
        <v>40785</v>
      </c>
      <c r="G8266">
        <v>15870583</v>
      </c>
      <c r="H8266">
        <v>1005772465</v>
      </c>
      <c r="I8266" t="s">
        <v>13369</v>
      </c>
      <c r="K8266" t="s">
        <v>40786</v>
      </c>
      <c r="L8266" t="s">
        <v>52138</v>
      </c>
      <c r="M8266">
        <v>7180</v>
      </c>
      <c r="N8266">
        <v>2</v>
      </c>
      <c r="R8266" s="1">
        <v>44635</v>
      </c>
      <c r="S8266" t="s">
        <v>56</v>
      </c>
      <c r="W8266">
        <v>5</v>
      </c>
      <c r="X8266" t="s">
        <v>557</v>
      </c>
      <c r="Y8266">
        <v>1</v>
      </c>
      <c r="Z8266" t="s">
        <v>46545</v>
      </c>
      <c r="AB8266">
        <v>200212</v>
      </c>
      <c r="AC8266">
        <v>246</v>
      </c>
      <c r="AD8266" t="s">
        <v>3685</v>
      </c>
      <c r="AE8266">
        <v>1072</v>
      </c>
      <c r="AF8266" t="s">
        <v>2143</v>
      </c>
      <c r="AG8266">
        <v>1</v>
      </c>
      <c r="AH8266" t="s">
        <v>44482</v>
      </c>
      <c r="AI8266">
        <v>99</v>
      </c>
      <c r="AJ8266" t="s">
        <v>54511</v>
      </c>
      <c r="AK8266">
        <v>791</v>
      </c>
      <c r="AL8266" t="s">
        <v>2855</v>
      </c>
      <c r="AQ8266" t="s">
        <v>40787</v>
      </c>
      <c r="AR8266" t="s">
        <v>40788</v>
      </c>
      <c r="AS8266">
        <v>0</v>
      </c>
      <c r="AT8266" t="s">
        <v>61</v>
      </c>
      <c r="AU8266" t="s">
        <v>48941</v>
      </c>
      <c r="AX8266">
        <v>56.464272229999999</v>
      </c>
      <c r="AY8266">
        <v>9.4482708399999993</v>
      </c>
      <c r="AZ8266" t="s">
        <v>62</v>
      </c>
      <c r="BA8266">
        <v>1082</v>
      </c>
      <c r="BB8266" t="s">
        <v>2852</v>
      </c>
    </row>
    <row r="8267" spans="1:54" x14ac:dyDescent="0.25">
      <c r="A8267" s="1">
        <v>45200</v>
      </c>
      <c r="B8267">
        <v>791412</v>
      </c>
      <c r="C8267" t="s">
        <v>40789</v>
      </c>
      <c r="D8267">
        <v>8800</v>
      </c>
      <c r="E8267" t="s">
        <v>2851</v>
      </c>
      <c r="F8267" t="s">
        <v>40790</v>
      </c>
      <c r="G8267">
        <v>30773047</v>
      </c>
      <c r="H8267">
        <v>1013860307</v>
      </c>
      <c r="I8267" t="s">
        <v>12566</v>
      </c>
      <c r="J8267" t="s">
        <v>40791</v>
      </c>
      <c r="K8267" t="s">
        <v>10286</v>
      </c>
      <c r="L8267" t="s">
        <v>40792</v>
      </c>
      <c r="M8267">
        <v>4138</v>
      </c>
      <c r="N8267">
        <v>5</v>
      </c>
      <c r="R8267" s="1">
        <v>43794</v>
      </c>
      <c r="S8267" t="s">
        <v>56</v>
      </c>
      <c r="W8267">
        <v>4</v>
      </c>
      <c r="X8267" t="s">
        <v>725</v>
      </c>
      <c r="Y8267">
        <v>4</v>
      </c>
      <c r="Z8267" t="s">
        <v>1324</v>
      </c>
      <c r="AB8267">
        <v>200511</v>
      </c>
      <c r="AC8267">
        <v>324</v>
      </c>
      <c r="AD8267" t="s">
        <v>1984</v>
      </c>
      <c r="AE8267">
        <v>1085</v>
      </c>
      <c r="AF8267" t="s">
        <v>46731</v>
      </c>
      <c r="AG8267">
        <v>1</v>
      </c>
      <c r="AH8267" t="s">
        <v>44482</v>
      </c>
      <c r="AI8267">
        <v>99</v>
      </c>
      <c r="AJ8267" t="s">
        <v>54511</v>
      </c>
      <c r="AK8267">
        <v>791</v>
      </c>
      <c r="AL8267" t="s">
        <v>2855</v>
      </c>
      <c r="AP8267">
        <v>791413</v>
      </c>
      <c r="AQ8267" t="s">
        <v>12568</v>
      </c>
      <c r="AR8267" t="s">
        <v>12569</v>
      </c>
      <c r="AS8267">
        <v>2</v>
      </c>
      <c r="AT8267" t="s">
        <v>1413</v>
      </c>
      <c r="AU8267" t="s">
        <v>14978</v>
      </c>
      <c r="AX8267">
        <v>56.456003780000003</v>
      </c>
      <c r="AY8267">
        <v>9.4060854099999993</v>
      </c>
      <c r="AZ8267" t="s">
        <v>62</v>
      </c>
      <c r="BA8267">
        <v>1082</v>
      </c>
      <c r="BB8267" t="s">
        <v>2852</v>
      </c>
    </row>
    <row r="8268" spans="1:54" x14ac:dyDescent="0.25">
      <c r="A8268" s="1">
        <v>45200</v>
      </c>
      <c r="B8268">
        <v>791413</v>
      </c>
      <c r="C8268" t="s">
        <v>40793</v>
      </c>
      <c r="D8268">
        <v>8200</v>
      </c>
      <c r="E8268" t="s">
        <v>10507</v>
      </c>
      <c r="F8268" t="s">
        <v>52139</v>
      </c>
      <c r="G8268">
        <v>30773047</v>
      </c>
      <c r="H8268">
        <v>1016861843</v>
      </c>
      <c r="I8268" t="s">
        <v>12566</v>
      </c>
      <c r="K8268" t="s">
        <v>10286</v>
      </c>
      <c r="L8268" t="s">
        <v>17999</v>
      </c>
      <c r="M8268">
        <v>3116</v>
      </c>
      <c r="N8268">
        <v>2</v>
      </c>
      <c r="R8268" s="1">
        <v>43438</v>
      </c>
      <c r="S8268" t="s">
        <v>56</v>
      </c>
      <c r="W8268">
        <v>4</v>
      </c>
      <c r="X8268" t="s">
        <v>725</v>
      </c>
      <c r="Y8268">
        <v>4</v>
      </c>
      <c r="Z8268" t="s">
        <v>1324</v>
      </c>
      <c r="AB8268">
        <v>200801</v>
      </c>
      <c r="AC8268">
        <v>306</v>
      </c>
      <c r="AD8268" t="s">
        <v>46731</v>
      </c>
      <c r="AE8268">
        <v>1085</v>
      </c>
      <c r="AF8268" t="s">
        <v>46731</v>
      </c>
      <c r="AG8268">
        <v>4</v>
      </c>
      <c r="AH8268" t="s">
        <v>44547</v>
      </c>
      <c r="AI8268">
        <v>99</v>
      </c>
      <c r="AJ8268" t="s">
        <v>54511</v>
      </c>
      <c r="AK8268">
        <v>751</v>
      </c>
      <c r="AL8268" t="s">
        <v>10168</v>
      </c>
      <c r="AQ8268" t="s">
        <v>12568</v>
      </c>
      <c r="AR8268" t="s">
        <v>12569</v>
      </c>
      <c r="AS8268">
        <v>1</v>
      </c>
      <c r="AT8268" t="s">
        <v>1446</v>
      </c>
      <c r="AU8268" t="s">
        <v>14590</v>
      </c>
      <c r="AX8268">
        <v>56.192940389999997</v>
      </c>
      <c r="AY8268">
        <v>10.18116742</v>
      </c>
      <c r="AZ8268" t="s">
        <v>62</v>
      </c>
      <c r="BA8268">
        <v>1082</v>
      </c>
      <c r="BB8268" t="s">
        <v>2852</v>
      </c>
    </row>
    <row r="8269" spans="1:54" x14ac:dyDescent="0.25">
      <c r="A8269" s="1">
        <v>45200</v>
      </c>
      <c r="B8269">
        <v>791414</v>
      </c>
      <c r="C8269" t="s">
        <v>40794</v>
      </c>
      <c r="D8269">
        <v>7470</v>
      </c>
      <c r="E8269" t="s">
        <v>10201</v>
      </c>
      <c r="F8269" t="s">
        <v>40795</v>
      </c>
      <c r="G8269">
        <v>26376890</v>
      </c>
      <c r="H8269">
        <v>1008841523</v>
      </c>
      <c r="I8269" t="s">
        <v>40796</v>
      </c>
      <c r="K8269" t="s">
        <v>40797</v>
      </c>
      <c r="L8269" t="s">
        <v>40798</v>
      </c>
      <c r="M8269">
        <v>692</v>
      </c>
      <c r="N8269">
        <v>5</v>
      </c>
      <c r="R8269" s="1">
        <v>43636</v>
      </c>
      <c r="S8269" t="s">
        <v>56</v>
      </c>
      <c r="W8269">
        <v>0</v>
      </c>
      <c r="X8269" t="s">
        <v>1252</v>
      </c>
      <c r="Y8269">
        <v>1</v>
      </c>
      <c r="Z8269" t="s">
        <v>46545</v>
      </c>
      <c r="AB8269">
        <v>200112</v>
      </c>
      <c r="AC8269">
        <v>273</v>
      </c>
      <c r="AD8269" t="s">
        <v>2088</v>
      </c>
      <c r="AE8269">
        <v>1087</v>
      </c>
      <c r="AF8269" t="s">
        <v>2660</v>
      </c>
      <c r="AG8269">
        <v>1</v>
      </c>
      <c r="AH8269" t="s">
        <v>44482</v>
      </c>
      <c r="AI8269">
        <v>99</v>
      </c>
      <c r="AJ8269" t="s">
        <v>54511</v>
      </c>
      <c r="AK8269">
        <v>791</v>
      </c>
      <c r="AL8269" t="s">
        <v>2855</v>
      </c>
      <c r="AQ8269" t="s">
        <v>40799</v>
      </c>
      <c r="AR8269" t="s">
        <v>40800</v>
      </c>
      <c r="AS8269">
        <v>0</v>
      </c>
      <c r="AT8269" t="s">
        <v>61</v>
      </c>
      <c r="AU8269" t="s">
        <v>3878</v>
      </c>
      <c r="AX8269">
        <v>56.31605029</v>
      </c>
      <c r="AY8269">
        <v>9.1758835800000007</v>
      </c>
      <c r="AZ8269" t="s">
        <v>62</v>
      </c>
      <c r="BA8269">
        <v>1082</v>
      </c>
      <c r="BB8269" t="s">
        <v>2852</v>
      </c>
    </row>
    <row r="8270" spans="1:54" x14ac:dyDescent="0.25">
      <c r="A8270" s="1">
        <v>45200</v>
      </c>
      <c r="B8270">
        <v>791415</v>
      </c>
      <c r="C8270" t="s">
        <v>40801</v>
      </c>
      <c r="D8270">
        <v>8200</v>
      </c>
      <c r="E8270" t="s">
        <v>10507</v>
      </c>
      <c r="F8270" t="s">
        <v>40802</v>
      </c>
      <c r="G8270">
        <v>30773047</v>
      </c>
      <c r="H8270">
        <v>1016861843</v>
      </c>
      <c r="I8270" t="s">
        <v>12566</v>
      </c>
      <c r="K8270" t="s">
        <v>10286</v>
      </c>
      <c r="L8270" t="s">
        <v>17999</v>
      </c>
      <c r="M8270">
        <v>3116</v>
      </c>
      <c r="N8270">
        <v>2</v>
      </c>
      <c r="R8270" s="1">
        <v>43438</v>
      </c>
      <c r="S8270" t="s">
        <v>56</v>
      </c>
      <c r="W8270">
        <v>4</v>
      </c>
      <c r="X8270" t="s">
        <v>725</v>
      </c>
      <c r="Y8270">
        <v>4</v>
      </c>
      <c r="Z8270" t="s">
        <v>1324</v>
      </c>
      <c r="AB8270">
        <v>200801</v>
      </c>
      <c r="AC8270">
        <v>306</v>
      </c>
      <c r="AD8270" t="s">
        <v>46731</v>
      </c>
      <c r="AE8270">
        <v>1085</v>
      </c>
      <c r="AF8270" t="s">
        <v>46731</v>
      </c>
      <c r="AG8270">
        <v>1</v>
      </c>
      <c r="AH8270" t="s">
        <v>44482</v>
      </c>
      <c r="AI8270">
        <v>99</v>
      </c>
      <c r="AJ8270" t="s">
        <v>54511</v>
      </c>
      <c r="AK8270">
        <v>751</v>
      </c>
      <c r="AL8270" t="s">
        <v>10168</v>
      </c>
      <c r="AP8270">
        <v>791413</v>
      </c>
      <c r="AQ8270" t="s">
        <v>12568</v>
      </c>
      <c r="AR8270" t="s">
        <v>12569</v>
      </c>
      <c r="AS8270">
        <v>2</v>
      </c>
      <c r="AT8270" t="s">
        <v>1413</v>
      </c>
      <c r="AU8270" t="s">
        <v>14590</v>
      </c>
      <c r="AX8270">
        <v>56.192940389999997</v>
      </c>
      <c r="AY8270">
        <v>10.18116742</v>
      </c>
      <c r="AZ8270" t="s">
        <v>62</v>
      </c>
      <c r="BA8270">
        <v>1082</v>
      </c>
      <c r="BB8270" t="s">
        <v>2852</v>
      </c>
    </row>
    <row r="8271" spans="1:54" x14ac:dyDescent="0.25">
      <c r="A8271" s="1">
        <v>45200</v>
      </c>
      <c r="B8271">
        <v>791416</v>
      </c>
      <c r="C8271" t="s">
        <v>40803</v>
      </c>
      <c r="D8271">
        <v>8700</v>
      </c>
      <c r="E8271" t="s">
        <v>10173</v>
      </c>
      <c r="F8271" t="s">
        <v>40803</v>
      </c>
      <c r="G8271">
        <v>66294110</v>
      </c>
      <c r="H8271">
        <v>1016478810</v>
      </c>
      <c r="I8271" t="s">
        <v>13567</v>
      </c>
      <c r="J8271" t="s">
        <v>31404</v>
      </c>
      <c r="K8271" t="s">
        <v>13568</v>
      </c>
      <c r="L8271" t="s">
        <v>31444</v>
      </c>
      <c r="M8271">
        <v>9131</v>
      </c>
      <c r="N8271">
        <v>150</v>
      </c>
      <c r="R8271" s="1">
        <v>44046</v>
      </c>
      <c r="S8271" t="s">
        <v>56</v>
      </c>
      <c r="W8271">
        <v>4</v>
      </c>
      <c r="X8271" t="s">
        <v>725</v>
      </c>
      <c r="Y8271">
        <v>1</v>
      </c>
      <c r="Z8271" t="s">
        <v>46545</v>
      </c>
      <c r="AB8271">
        <v>200801</v>
      </c>
      <c r="AC8271">
        <v>240</v>
      </c>
      <c r="AD8271" t="s">
        <v>2530</v>
      </c>
      <c r="AE8271">
        <v>1071</v>
      </c>
      <c r="AF8271" t="s">
        <v>1688</v>
      </c>
      <c r="AG8271">
        <v>1</v>
      </c>
      <c r="AH8271" t="s">
        <v>44482</v>
      </c>
      <c r="AI8271">
        <v>99</v>
      </c>
      <c r="AJ8271" t="s">
        <v>54511</v>
      </c>
      <c r="AK8271">
        <v>615</v>
      </c>
      <c r="AL8271" t="s">
        <v>10177</v>
      </c>
      <c r="AP8271">
        <v>615402</v>
      </c>
      <c r="AQ8271" t="s">
        <v>13570</v>
      </c>
      <c r="AR8271" t="s">
        <v>13571</v>
      </c>
      <c r="AS8271">
        <v>2</v>
      </c>
      <c r="AT8271" t="s">
        <v>1413</v>
      </c>
      <c r="AU8271" t="s">
        <v>18186</v>
      </c>
      <c r="AX8271">
        <v>55.830551700000001</v>
      </c>
      <c r="AY8271">
        <v>9.8014156700000008</v>
      </c>
      <c r="AZ8271" t="s">
        <v>62</v>
      </c>
      <c r="BA8271">
        <v>1082</v>
      </c>
      <c r="BB8271" t="s">
        <v>2852</v>
      </c>
    </row>
    <row r="8272" spans="1:54" x14ac:dyDescent="0.25">
      <c r="A8272" s="1">
        <v>45200</v>
      </c>
      <c r="B8272">
        <v>791417</v>
      </c>
      <c r="C8272" t="s">
        <v>40804</v>
      </c>
      <c r="D8272">
        <v>8800</v>
      </c>
      <c r="E8272" t="s">
        <v>2851</v>
      </c>
      <c r="F8272" t="s">
        <v>40805</v>
      </c>
      <c r="G8272">
        <v>30773047</v>
      </c>
      <c r="H8272">
        <v>1016094508</v>
      </c>
      <c r="I8272" t="s">
        <v>12566</v>
      </c>
      <c r="J8272" t="s">
        <v>40806</v>
      </c>
      <c r="K8272" t="s">
        <v>40807</v>
      </c>
      <c r="L8272" t="s">
        <v>18001</v>
      </c>
      <c r="M8272">
        <v>6520</v>
      </c>
      <c r="N8272">
        <v>2</v>
      </c>
      <c r="R8272" s="1">
        <v>42663</v>
      </c>
      <c r="S8272" t="s">
        <v>56</v>
      </c>
      <c r="V8272" s="1">
        <v>42681</v>
      </c>
      <c r="W8272">
        <v>4</v>
      </c>
      <c r="X8272" t="s">
        <v>725</v>
      </c>
      <c r="Y8272">
        <v>4</v>
      </c>
      <c r="Z8272" t="s">
        <v>1324</v>
      </c>
      <c r="AB8272">
        <v>200801</v>
      </c>
      <c r="AC8272">
        <v>249</v>
      </c>
      <c r="AD8272" t="s">
        <v>54552</v>
      </c>
      <c r="AE8272">
        <v>1085</v>
      </c>
      <c r="AF8272" t="s">
        <v>46731</v>
      </c>
      <c r="AG8272">
        <v>3</v>
      </c>
      <c r="AH8272" t="s">
        <v>81</v>
      </c>
      <c r="AI8272">
        <v>99</v>
      </c>
      <c r="AJ8272" t="s">
        <v>54511</v>
      </c>
      <c r="AK8272">
        <v>791</v>
      </c>
      <c r="AL8272" t="s">
        <v>2855</v>
      </c>
      <c r="AM8272">
        <v>2</v>
      </c>
      <c r="AN8272" t="s">
        <v>119</v>
      </c>
      <c r="AO8272">
        <v>791413</v>
      </c>
      <c r="AP8272">
        <v>791413</v>
      </c>
      <c r="AQ8272" t="s">
        <v>12568</v>
      </c>
      <c r="AR8272" t="s">
        <v>40808</v>
      </c>
      <c r="AS8272">
        <v>2</v>
      </c>
      <c r="AT8272" t="s">
        <v>1413</v>
      </c>
      <c r="AU8272" t="s">
        <v>15981</v>
      </c>
      <c r="AX8272">
        <v>56.458689933424502</v>
      </c>
      <c r="AY8272">
        <v>9.4032162951582396</v>
      </c>
      <c r="AZ8272" t="s">
        <v>62</v>
      </c>
      <c r="BA8272">
        <v>1082</v>
      </c>
      <c r="BB8272" t="s">
        <v>2852</v>
      </c>
    </row>
    <row r="8273" spans="1:54" x14ac:dyDescent="0.25">
      <c r="A8273" s="1">
        <v>45200</v>
      </c>
      <c r="B8273">
        <v>791418</v>
      </c>
      <c r="C8273" t="s">
        <v>16708</v>
      </c>
      <c r="D8273">
        <v>8800</v>
      </c>
      <c r="E8273" t="s">
        <v>2851</v>
      </c>
      <c r="F8273" t="s">
        <v>16708</v>
      </c>
      <c r="G8273">
        <v>14940596</v>
      </c>
      <c r="H8273">
        <v>1003402208</v>
      </c>
      <c r="I8273" t="s">
        <v>16709</v>
      </c>
      <c r="J8273" t="s">
        <v>34829</v>
      </c>
      <c r="K8273" t="s">
        <v>16710</v>
      </c>
      <c r="L8273" t="s">
        <v>16711</v>
      </c>
      <c r="M8273">
        <v>281</v>
      </c>
      <c r="N8273">
        <v>9</v>
      </c>
      <c r="R8273" s="1">
        <v>44078</v>
      </c>
      <c r="S8273" t="s">
        <v>56</v>
      </c>
      <c r="V8273" s="1">
        <v>44078</v>
      </c>
      <c r="W8273">
        <v>4</v>
      </c>
      <c r="X8273" t="s">
        <v>725</v>
      </c>
      <c r="Y8273">
        <v>1</v>
      </c>
      <c r="Z8273" t="s">
        <v>46545</v>
      </c>
      <c r="AB8273">
        <v>200809</v>
      </c>
      <c r="AC8273">
        <v>242</v>
      </c>
      <c r="AD8273" t="s">
        <v>1687</v>
      </c>
      <c r="AE8273">
        <v>1071</v>
      </c>
      <c r="AF8273" t="s">
        <v>1688</v>
      </c>
      <c r="AG8273">
        <v>5</v>
      </c>
      <c r="AH8273" t="s">
        <v>1589</v>
      </c>
      <c r="AI8273">
        <v>99</v>
      </c>
      <c r="AJ8273" t="s">
        <v>54511</v>
      </c>
      <c r="AK8273">
        <v>791</v>
      </c>
      <c r="AL8273" t="s">
        <v>2855</v>
      </c>
      <c r="AM8273">
        <v>2</v>
      </c>
      <c r="AN8273" t="s">
        <v>119</v>
      </c>
      <c r="AO8273">
        <v>281398</v>
      </c>
      <c r="AQ8273" t="s">
        <v>16712</v>
      </c>
      <c r="AR8273" t="s">
        <v>16713</v>
      </c>
      <c r="AS8273">
        <v>1</v>
      </c>
      <c r="AT8273" t="s">
        <v>1446</v>
      </c>
      <c r="AU8273" t="s">
        <v>16714</v>
      </c>
      <c r="AX8273">
        <v>56.46513805</v>
      </c>
      <c r="AY8273">
        <v>9.4132610799999998</v>
      </c>
      <c r="AZ8273" t="s">
        <v>62</v>
      </c>
      <c r="BA8273">
        <v>1082</v>
      </c>
      <c r="BB8273" t="s">
        <v>2852</v>
      </c>
    </row>
    <row r="8274" spans="1:54" x14ac:dyDescent="0.25">
      <c r="A8274" s="1">
        <v>45200</v>
      </c>
      <c r="B8274">
        <v>791419</v>
      </c>
      <c r="C8274" t="s">
        <v>40809</v>
      </c>
      <c r="D8274">
        <v>8700</v>
      </c>
      <c r="E8274" t="s">
        <v>10173</v>
      </c>
      <c r="F8274" t="s">
        <v>40810</v>
      </c>
      <c r="G8274">
        <v>30773047</v>
      </c>
      <c r="H8274">
        <v>1027099374</v>
      </c>
      <c r="I8274" t="s">
        <v>12566</v>
      </c>
      <c r="J8274" t="s">
        <v>40811</v>
      </c>
      <c r="K8274" t="s">
        <v>10286</v>
      </c>
      <c r="L8274" t="s">
        <v>53419</v>
      </c>
      <c r="M8274">
        <v>845</v>
      </c>
      <c r="N8274">
        <v>2</v>
      </c>
      <c r="R8274" s="1">
        <v>44518</v>
      </c>
      <c r="S8274" t="s">
        <v>56</v>
      </c>
      <c r="W8274">
        <v>4</v>
      </c>
      <c r="X8274" t="s">
        <v>725</v>
      </c>
      <c r="Y8274">
        <v>4</v>
      </c>
      <c r="Z8274" t="s">
        <v>1324</v>
      </c>
      <c r="AB8274">
        <v>200811</v>
      </c>
      <c r="AC8274">
        <v>350</v>
      </c>
      <c r="AD8274" t="s">
        <v>46746</v>
      </c>
      <c r="AE8274">
        <v>1085</v>
      </c>
      <c r="AF8274" t="s">
        <v>46731</v>
      </c>
      <c r="AG8274">
        <v>1</v>
      </c>
      <c r="AH8274" t="s">
        <v>44482</v>
      </c>
      <c r="AI8274">
        <v>99</v>
      </c>
      <c r="AJ8274" t="s">
        <v>54511</v>
      </c>
      <c r="AK8274">
        <v>615</v>
      </c>
      <c r="AL8274" t="s">
        <v>10177</v>
      </c>
      <c r="AP8274">
        <v>791413</v>
      </c>
      <c r="AQ8274" t="s">
        <v>12568</v>
      </c>
      <c r="AR8274" t="s">
        <v>12569</v>
      </c>
      <c r="AS8274">
        <v>2</v>
      </c>
      <c r="AT8274" t="s">
        <v>1413</v>
      </c>
      <c r="AU8274" t="s">
        <v>53420</v>
      </c>
      <c r="AX8274">
        <v>55.863524130000002</v>
      </c>
      <c r="AY8274">
        <v>9.8376954600000008</v>
      </c>
      <c r="AZ8274" t="s">
        <v>62</v>
      </c>
      <c r="BA8274">
        <v>1082</v>
      </c>
      <c r="BB8274" t="s">
        <v>2852</v>
      </c>
    </row>
    <row r="8275" spans="1:54" x14ac:dyDescent="0.25">
      <c r="A8275" s="1">
        <v>45200</v>
      </c>
      <c r="B8275">
        <v>791420</v>
      </c>
      <c r="C8275" t="s">
        <v>40812</v>
      </c>
      <c r="D8275">
        <v>7800</v>
      </c>
      <c r="E8275" t="s">
        <v>6851</v>
      </c>
      <c r="F8275" t="s">
        <v>52140</v>
      </c>
      <c r="G8275">
        <v>30773047</v>
      </c>
      <c r="H8275">
        <v>1013860749</v>
      </c>
      <c r="I8275" t="s">
        <v>52141</v>
      </c>
      <c r="J8275" t="s">
        <v>40811</v>
      </c>
      <c r="K8275" t="s">
        <v>40813</v>
      </c>
      <c r="L8275" t="s">
        <v>56051</v>
      </c>
      <c r="M8275">
        <v>1468</v>
      </c>
      <c r="N8275">
        <v>20</v>
      </c>
      <c r="R8275" s="1">
        <v>41649</v>
      </c>
      <c r="S8275" t="s">
        <v>612</v>
      </c>
      <c r="V8275" s="1">
        <v>40299</v>
      </c>
      <c r="W8275">
        <v>4</v>
      </c>
      <c r="X8275" t="s">
        <v>725</v>
      </c>
      <c r="Y8275">
        <v>4</v>
      </c>
      <c r="Z8275" t="s">
        <v>1324</v>
      </c>
      <c r="AB8275">
        <v>200811</v>
      </c>
      <c r="AC8275">
        <v>350</v>
      </c>
      <c r="AD8275" t="s">
        <v>46746</v>
      </c>
      <c r="AE8275">
        <v>1085</v>
      </c>
      <c r="AF8275" t="s">
        <v>46731</v>
      </c>
      <c r="AG8275">
        <v>3</v>
      </c>
      <c r="AH8275" t="s">
        <v>81</v>
      </c>
      <c r="AI8275">
        <v>99</v>
      </c>
      <c r="AJ8275" t="s">
        <v>54511</v>
      </c>
      <c r="AK8275">
        <v>779</v>
      </c>
      <c r="AL8275" t="s">
        <v>6855</v>
      </c>
      <c r="AM8275">
        <v>2</v>
      </c>
      <c r="AN8275" t="s">
        <v>119</v>
      </c>
      <c r="AO8275">
        <v>791413</v>
      </c>
      <c r="AP8275">
        <v>791413</v>
      </c>
      <c r="AQ8275" t="s">
        <v>10512</v>
      </c>
      <c r="AR8275" t="s">
        <v>40814</v>
      </c>
      <c r="AS8275">
        <v>2</v>
      </c>
      <c r="AT8275" t="s">
        <v>1413</v>
      </c>
      <c r="AU8275" t="s">
        <v>12366</v>
      </c>
      <c r="AX8275">
        <v>56.550339662686497</v>
      </c>
      <c r="AY8275">
        <v>9.0128708106623794</v>
      </c>
      <c r="AZ8275" t="s">
        <v>62</v>
      </c>
      <c r="BA8275">
        <v>1082</v>
      </c>
      <c r="BB8275" t="s">
        <v>2852</v>
      </c>
    </row>
    <row r="8276" spans="1:54" x14ac:dyDescent="0.25">
      <c r="A8276" s="1">
        <v>45200</v>
      </c>
      <c r="B8276">
        <v>791421</v>
      </c>
      <c r="C8276" t="s">
        <v>40815</v>
      </c>
      <c r="D8276">
        <v>8700</v>
      </c>
      <c r="E8276" t="s">
        <v>10173</v>
      </c>
      <c r="F8276" t="s">
        <v>40816</v>
      </c>
      <c r="G8276">
        <v>66294110</v>
      </c>
      <c r="H8276">
        <v>1016478853</v>
      </c>
      <c r="I8276" t="s">
        <v>13567</v>
      </c>
      <c r="K8276" t="s">
        <v>13568</v>
      </c>
      <c r="L8276" t="s">
        <v>31322</v>
      </c>
      <c r="M8276">
        <v>7655</v>
      </c>
      <c r="N8276">
        <v>2</v>
      </c>
      <c r="R8276" s="1">
        <v>44202</v>
      </c>
      <c r="S8276" t="s">
        <v>56</v>
      </c>
      <c r="W8276">
        <v>4</v>
      </c>
      <c r="X8276" t="s">
        <v>725</v>
      </c>
      <c r="Y8276">
        <v>1</v>
      </c>
      <c r="Z8276" t="s">
        <v>46545</v>
      </c>
      <c r="AB8276">
        <v>200812</v>
      </c>
      <c r="AC8276">
        <v>240</v>
      </c>
      <c r="AD8276" t="s">
        <v>2530</v>
      </c>
      <c r="AE8276">
        <v>1071</v>
      </c>
      <c r="AF8276" t="s">
        <v>1688</v>
      </c>
      <c r="AG8276">
        <v>1</v>
      </c>
      <c r="AH8276" t="s">
        <v>44482</v>
      </c>
      <c r="AI8276">
        <v>99</v>
      </c>
      <c r="AJ8276" t="s">
        <v>54511</v>
      </c>
      <c r="AK8276">
        <v>615</v>
      </c>
      <c r="AL8276" t="s">
        <v>10177</v>
      </c>
      <c r="AP8276">
        <v>615402</v>
      </c>
      <c r="AQ8276" t="s">
        <v>13570</v>
      </c>
      <c r="AR8276" t="s">
        <v>13571</v>
      </c>
      <c r="AS8276">
        <v>2</v>
      </c>
      <c r="AT8276" t="s">
        <v>1413</v>
      </c>
      <c r="AU8276" t="s">
        <v>31323</v>
      </c>
      <c r="AX8276">
        <v>55.868407019999999</v>
      </c>
      <c r="AY8276">
        <v>9.8558118799999992</v>
      </c>
      <c r="AZ8276" t="s">
        <v>62</v>
      </c>
      <c r="BA8276">
        <v>1082</v>
      </c>
      <c r="BB8276" t="s">
        <v>2852</v>
      </c>
    </row>
    <row r="8277" spans="1:54" x14ac:dyDescent="0.25">
      <c r="A8277" s="1">
        <v>45200</v>
      </c>
      <c r="B8277">
        <v>791422</v>
      </c>
      <c r="C8277" t="s">
        <v>40817</v>
      </c>
      <c r="D8277">
        <v>8800</v>
      </c>
      <c r="E8277" t="s">
        <v>2851</v>
      </c>
      <c r="F8277" t="s">
        <v>40818</v>
      </c>
      <c r="G8277">
        <v>30773047</v>
      </c>
      <c r="H8277">
        <v>1016094508</v>
      </c>
      <c r="I8277" t="s">
        <v>38582</v>
      </c>
      <c r="K8277" t="s">
        <v>38583</v>
      </c>
      <c r="L8277" t="s">
        <v>56059</v>
      </c>
      <c r="M8277">
        <v>6520</v>
      </c>
      <c r="N8277">
        <v>2</v>
      </c>
      <c r="R8277" s="1">
        <v>42662</v>
      </c>
      <c r="S8277" t="s">
        <v>56</v>
      </c>
      <c r="V8277" s="1">
        <v>42681</v>
      </c>
      <c r="W8277">
        <v>4</v>
      </c>
      <c r="X8277" t="s">
        <v>725</v>
      </c>
      <c r="Y8277">
        <v>4</v>
      </c>
      <c r="Z8277" t="s">
        <v>1324</v>
      </c>
      <c r="AB8277">
        <v>200911</v>
      </c>
      <c r="AC8277">
        <v>306</v>
      </c>
      <c r="AD8277" t="s">
        <v>46731</v>
      </c>
      <c r="AE8277">
        <v>1085</v>
      </c>
      <c r="AF8277" t="s">
        <v>46731</v>
      </c>
      <c r="AG8277">
        <v>3</v>
      </c>
      <c r="AH8277" t="s">
        <v>81</v>
      </c>
      <c r="AI8277">
        <v>99</v>
      </c>
      <c r="AJ8277" t="s">
        <v>54511</v>
      </c>
      <c r="AK8277">
        <v>791</v>
      </c>
      <c r="AL8277" t="s">
        <v>2855</v>
      </c>
      <c r="AM8277">
        <v>2</v>
      </c>
      <c r="AN8277" t="s">
        <v>119</v>
      </c>
      <c r="AO8277">
        <v>791403</v>
      </c>
      <c r="AP8277">
        <v>791413</v>
      </c>
      <c r="AQ8277" t="s">
        <v>38768</v>
      </c>
      <c r="AR8277" t="s">
        <v>38769</v>
      </c>
      <c r="AS8277">
        <v>2</v>
      </c>
      <c r="AT8277" t="s">
        <v>1413</v>
      </c>
      <c r="AU8277" t="s">
        <v>15981</v>
      </c>
      <c r="AX8277">
        <v>56.458689933424502</v>
      </c>
      <c r="AY8277">
        <v>9.4032162951582396</v>
      </c>
      <c r="AZ8277" t="s">
        <v>62</v>
      </c>
      <c r="BA8277">
        <v>1082</v>
      </c>
      <c r="BB8277" t="s">
        <v>2852</v>
      </c>
    </row>
    <row r="8278" spans="1:54" x14ac:dyDescent="0.25">
      <c r="A8278" s="1">
        <v>45200</v>
      </c>
      <c r="B8278">
        <v>791901</v>
      </c>
      <c r="C8278" t="s">
        <v>40819</v>
      </c>
      <c r="D8278">
        <v>8800</v>
      </c>
      <c r="E8278" t="s">
        <v>2851</v>
      </c>
      <c r="F8278" t="s">
        <v>40820</v>
      </c>
      <c r="J8278" t="s">
        <v>40821</v>
      </c>
      <c r="K8278" t="s">
        <v>40822</v>
      </c>
      <c r="L8278" t="s">
        <v>46422</v>
      </c>
      <c r="M8278">
        <v>6888</v>
      </c>
      <c r="N8278">
        <v>6</v>
      </c>
      <c r="R8278" s="1">
        <v>40162</v>
      </c>
      <c r="S8278" t="s">
        <v>80</v>
      </c>
      <c r="V8278" s="1">
        <v>37043</v>
      </c>
      <c r="W8278">
        <v>3</v>
      </c>
      <c r="X8278" t="s">
        <v>3496</v>
      </c>
      <c r="Y8278">
        <v>1</v>
      </c>
      <c r="Z8278" t="s">
        <v>46545</v>
      </c>
      <c r="AB8278">
        <v>196608</v>
      </c>
      <c r="AC8278">
        <v>128</v>
      </c>
      <c r="AD8278" t="s">
        <v>955</v>
      </c>
      <c r="AE8278">
        <v>1051</v>
      </c>
      <c r="AF8278" t="s">
        <v>955</v>
      </c>
      <c r="AG8278">
        <v>3</v>
      </c>
      <c r="AH8278" t="s">
        <v>81</v>
      </c>
      <c r="AI8278">
        <v>27</v>
      </c>
      <c r="AJ8278" t="s">
        <v>44512</v>
      </c>
      <c r="AK8278">
        <v>791</v>
      </c>
      <c r="AL8278" t="s">
        <v>2855</v>
      </c>
      <c r="AM8278">
        <v>2</v>
      </c>
      <c r="AN8278" t="s">
        <v>119</v>
      </c>
      <c r="AO8278">
        <v>779902</v>
      </c>
      <c r="AS8278">
        <v>0</v>
      </c>
      <c r="AT8278" t="s">
        <v>61</v>
      </c>
      <c r="AU8278" t="s">
        <v>46409</v>
      </c>
      <c r="AX8278">
        <v>56.452346402826798</v>
      </c>
      <c r="AY8278">
        <v>9.4141149589143893</v>
      </c>
      <c r="AZ8278" t="s">
        <v>62</v>
      </c>
      <c r="BA8278">
        <v>1082</v>
      </c>
      <c r="BB8278" t="s">
        <v>2852</v>
      </c>
    </row>
    <row r="8279" spans="1:54" x14ac:dyDescent="0.25">
      <c r="A8279" s="1">
        <v>45200</v>
      </c>
      <c r="B8279">
        <v>791902</v>
      </c>
      <c r="C8279" t="s">
        <v>46423</v>
      </c>
      <c r="D8279">
        <v>8800</v>
      </c>
      <c r="E8279" t="s">
        <v>2851</v>
      </c>
      <c r="F8279" t="s">
        <v>45391</v>
      </c>
      <c r="G8279">
        <v>29189846</v>
      </c>
      <c r="H8279">
        <v>1003368152</v>
      </c>
      <c r="I8279" t="s">
        <v>39869</v>
      </c>
      <c r="J8279" t="s">
        <v>40823</v>
      </c>
      <c r="K8279" t="s">
        <v>40824</v>
      </c>
      <c r="L8279" t="s">
        <v>52142</v>
      </c>
      <c r="M8279">
        <v>7076</v>
      </c>
      <c r="N8279" t="s">
        <v>2973</v>
      </c>
      <c r="R8279" s="1">
        <v>44320</v>
      </c>
      <c r="S8279" t="s">
        <v>56</v>
      </c>
      <c r="T8279">
        <v>791</v>
      </c>
      <c r="U8279" t="s">
        <v>2855</v>
      </c>
      <c r="W8279">
        <v>2</v>
      </c>
      <c r="X8279" t="s">
        <v>57</v>
      </c>
      <c r="Y8279">
        <v>1</v>
      </c>
      <c r="Z8279" t="s">
        <v>46545</v>
      </c>
      <c r="AA8279">
        <v>10</v>
      </c>
      <c r="AB8279">
        <v>195708</v>
      </c>
      <c r="AC8279">
        <v>126</v>
      </c>
      <c r="AD8279" t="s">
        <v>46616</v>
      </c>
      <c r="AE8279">
        <v>1015</v>
      </c>
      <c r="AF8279" t="s">
        <v>46616</v>
      </c>
      <c r="AG8279">
        <v>1</v>
      </c>
      <c r="AH8279" t="s">
        <v>44482</v>
      </c>
      <c r="AI8279">
        <v>27</v>
      </c>
      <c r="AJ8279" t="s">
        <v>44512</v>
      </c>
      <c r="AK8279">
        <v>791</v>
      </c>
      <c r="AL8279" t="s">
        <v>2855</v>
      </c>
      <c r="AQ8279" t="s">
        <v>40825</v>
      </c>
      <c r="AR8279" t="s">
        <v>40826</v>
      </c>
      <c r="AS8279">
        <v>0</v>
      </c>
      <c r="AT8279" t="s">
        <v>61</v>
      </c>
      <c r="AU8279" t="s">
        <v>46568</v>
      </c>
      <c r="AX8279">
        <v>56.44194873</v>
      </c>
      <c r="AY8279">
        <v>9.3772834899999999</v>
      </c>
      <c r="AZ8279" t="s">
        <v>62</v>
      </c>
      <c r="BA8279">
        <v>1082</v>
      </c>
      <c r="BB8279" t="s">
        <v>2852</v>
      </c>
    </row>
    <row r="8280" spans="1:54" x14ac:dyDescent="0.25">
      <c r="A8280" s="1">
        <v>45200</v>
      </c>
      <c r="B8280">
        <v>791903</v>
      </c>
      <c r="C8280" t="s">
        <v>40827</v>
      </c>
      <c r="D8280">
        <v>8800</v>
      </c>
      <c r="E8280" t="s">
        <v>2851</v>
      </c>
      <c r="F8280" t="s">
        <v>40828</v>
      </c>
      <c r="I8280" t="s">
        <v>54310</v>
      </c>
      <c r="K8280" t="s">
        <v>40829</v>
      </c>
      <c r="L8280" t="s">
        <v>51885</v>
      </c>
      <c r="M8280">
        <v>6982</v>
      </c>
      <c r="R8280" s="1">
        <v>40162</v>
      </c>
      <c r="S8280" t="s">
        <v>80</v>
      </c>
      <c r="V8280" s="1">
        <v>31199</v>
      </c>
      <c r="W8280">
        <v>3</v>
      </c>
      <c r="X8280" t="s">
        <v>3496</v>
      </c>
      <c r="Y8280">
        <v>1</v>
      </c>
      <c r="Z8280" t="s">
        <v>46545</v>
      </c>
      <c r="AA8280">
        <v>8</v>
      </c>
      <c r="AB8280">
        <v>196708</v>
      </c>
      <c r="AC8280">
        <v>126</v>
      </c>
      <c r="AD8280" t="s">
        <v>46616</v>
      </c>
      <c r="AE8280">
        <v>1015</v>
      </c>
      <c r="AF8280" t="s">
        <v>46616</v>
      </c>
      <c r="AG8280">
        <v>3</v>
      </c>
      <c r="AH8280" t="s">
        <v>81</v>
      </c>
      <c r="AI8280">
        <v>29</v>
      </c>
      <c r="AJ8280" t="s">
        <v>2525</v>
      </c>
      <c r="AK8280">
        <v>791</v>
      </c>
      <c r="AL8280" t="s">
        <v>2855</v>
      </c>
      <c r="AS8280">
        <v>0</v>
      </c>
      <c r="AT8280" t="s">
        <v>61</v>
      </c>
      <c r="AU8280" t="s">
        <v>51885</v>
      </c>
      <c r="AX8280">
        <v>56.481101797459601</v>
      </c>
      <c r="AY8280">
        <v>9.4432716171538598</v>
      </c>
      <c r="AZ8280" t="s">
        <v>62</v>
      </c>
      <c r="BA8280">
        <v>1082</v>
      </c>
      <c r="BB8280" t="s">
        <v>2852</v>
      </c>
    </row>
    <row r="8281" spans="1:54" x14ac:dyDescent="0.25">
      <c r="A8281" s="1">
        <v>45200</v>
      </c>
      <c r="B8281">
        <v>793001</v>
      </c>
      <c r="C8281" t="s">
        <v>52143</v>
      </c>
      <c r="D8281">
        <v>9620</v>
      </c>
      <c r="E8281" t="s">
        <v>11366</v>
      </c>
      <c r="F8281" t="s">
        <v>52144</v>
      </c>
      <c r="I8281" t="s">
        <v>40830</v>
      </c>
      <c r="K8281" t="s">
        <v>40831</v>
      </c>
      <c r="R8281" s="1">
        <v>40162</v>
      </c>
      <c r="S8281" t="s">
        <v>80</v>
      </c>
      <c r="T8281">
        <v>820</v>
      </c>
      <c r="U8281" t="s">
        <v>10495</v>
      </c>
      <c r="V8281" s="1">
        <v>29738</v>
      </c>
      <c r="W8281">
        <v>2</v>
      </c>
      <c r="X8281" t="s">
        <v>57</v>
      </c>
      <c r="Y8281">
        <v>1</v>
      </c>
      <c r="Z8281" t="s">
        <v>46545</v>
      </c>
      <c r="AA8281">
        <v>7</v>
      </c>
      <c r="AB8281">
        <v>190708</v>
      </c>
      <c r="AC8281">
        <v>121</v>
      </c>
      <c r="AD8281" t="s">
        <v>70</v>
      </c>
      <c r="AE8281">
        <v>1012</v>
      </c>
      <c r="AF8281" t="s">
        <v>71</v>
      </c>
      <c r="AG8281">
        <v>3</v>
      </c>
      <c r="AH8281" t="s">
        <v>81</v>
      </c>
      <c r="AI8281">
        <v>22</v>
      </c>
      <c r="AJ8281" t="s">
        <v>52628</v>
      </c>
      <c r="AK8281">
        <v>820</v>
      </c>
      <c r="AL8281" t="s">
        <v>10495</v>
      </c>
      <c r="AS8281">
        <v>0</v>
      </c>
      <c r="AT8281" t="s">
        <v>61</v>
      </c>
      <c r="AZ8281" t="s">
        <v>62</v>
      </c>
      <c r="BA8281">
        <v>1081</v>
      </c>
      <c r="BB8281" t="s">
        <v>1844</v>
      </c>
    </row>
    <row r="8282" spans="1:54" x14ac:dyDescent="0.25">
      <c r="A8282" s="1">
        <v>45200</v>
      </c>
      <c r="B8282">
        <v>793002</v>
      </c>
      <c r="C8282" t="s">
        <v>40832</v>
      </c>
      <c r="D8282">
        <v>9631</v>
      </c>
      <c r="E8282" t="s">
        <v>40833</v>
      </c>
      <c r="F8282" t="s">
        <v>40834</v>
      </c>
      <c r="G8282">
        <v>29189471</v>
      </c>
      <c r="H8282">
        <v>1003373787</v>
      </c>
      <c r="I8282" t="s">
        <v>40835</v>
      </c>
      <c r="J8282" t="s">
        <v>40836</v>
      </c>
      <c r="K8282" t="s">
        <v>40837</v>
      </c>
      <c r="L8282" t="s">
        <v>52145</v>
      </c>
      <c r="M8282">
        <v>1289</v>
      </c>
      <c r="N8282">
        <v>27</v>
      </c>
      <c r="R8282" s="1">
        <v>43979</v>
      </c>
      <c r="S8282" t="s">
        <v>56</v>
      </c>
      <c r="T8282">
        <v>820</v>
      </c>
      <c r="U8282" t="s">
        <v>10495</v>
      </c>
      <c r="W8282">
        <v>2</v>
      </c>
      <c r="X8282" t="s">
        <v>57</v>
      </c>
      <c r="Y8282">
        <v>1</v>
      </c>
      <c r="Z8282" t="s">
        <v>46545</v>
      </c>
      <c r="AA8282">
        <v>7</v>
      </c>
      <c r="AB8282">
        <v>195403</v>
      </c>
      <c r="AC8282">
        <v>121</v>
      </c>
      <c r="AD8282" t="s">
        <v>70</v>
      </c>
      <c r="AE8282">
        <v>1012</v>
      </c>
      <c r="AF8282" t="s">
        <v>71</v>
      </c>
      <c r="AG8282">
        <v>1</v>
      </c>
      <c r="AH8282" t="s">
        <v>44482</v>
      </c>
      <c r="AI8282">
        <v>21</v>
      </c>
      <c r="AJ8282" t="s">
        <v>52613</v>
      </c>
      <c r="AK8282">
        <v>820</v>
      </c>
      <c r="AL8282" t="s">
        <v>10495</v>
      </c>
      <c r="AQ8282" t="s">
        <v>40838</v>
      </c>
      <c r="AR8282" t="s">
        <v>40839</v>
      </c>
      <c r="AS8282">
        <v>0</v>
      </c>
      <c r="AT8282" t="s">
        <v>61</v>
      </c>
      <c r="AU8282" t="s">
        <v>47873</v>
      </c>
      <c r="AX8282">
        <v>56.68629507</v>
      </c>
      <c r="AY8282">
        <v>9.3399431100000001</v>
      </c>
      <c r="AZ8282" t="s">
        <v>62</v>
      </c>
      <c r="BA8282">
        <v>1081</v>
      </c>
      <c r="BB8282" t="s">
        <v>1844</v>
      </c>
    </row>
    <row r="8283" spans="1:54" x14ac:dyDescent="0.25">
      <c r="A8283" s="1">
        <v>45200</v>
      </c>
      <c r="B8283">
        <v>793003</v>
      </c>
      <c r="C8283" t="s">
        <v>40840</v>
      </c>
      <c r="D8283">
        <v>9620</v>
      </c>
      <c r="E8283" t="s">
        <v>11366</v>
      </c>
      <c r="F8283" t="s">
        <v>40841</v>
      </c>
      <c r="I8283" t="s">
        <v>40842</v>
      </c>
      <c r="J8283" t="s">
        <v>40843</v>
      </c>
      <c r="K8283" t="s">
        <v>40844</v>
      </c>
      <c r="L8283" t="s">
        <v>40845</v>
      </c>
      <c r="M8283">
        <v>612</v>
      </c>
      <c r="N8283">
        <v>101</v>
      </c>
      <c r="R8283" s="1">
        <v>40162</v>
      </c>
      <c r="S8283" t="s">
        <v>80</v>
      </c>
      <c r="T8283">
        <v>791</v>
      </c>
      <c r="U8283" t="s">
        <v>2855</v>
      </c>
      <c r="V8283" s="1">
        <v>38534</v>
      </c>
      <c r="W8283">
        <v>2</v>
      </c>
      <c r="X8283" t="s">
        <v>57</v>
      </c>
      <c r="Y8283">
        <v>1</v>
      </c>
      <c r="Z8283" t="s">
        <v>46545</v>
      </c>
      <c r="AA8283">
        <v>7</v>
      </c>
      <c r="AB8283">
        <v>190708</v>
      </c>
      <c r="AC8283">
        <v>121</v>
      </c>
      <c r="AD8283" t="s">
        <v>70</v>
      </c>
      <c r="AE8283">
        <v>1012</v>
      </c>
      <c r="AF8283" t="s">
        <v>71</v>
      </c>
      <c r="AG8283">
        <v>3</v>
      </c>
      <c r="AH8283" t="s">
        <v>81</v>
      </c>
      <c r="AI8283">
        <v>21</v>
      </c>
      <c r="AJ8283" t="s">
        <v>52613</v>
      </c>
      <c r="AK8283">
        <v>791</v>
      </c>
      <c r="AL8283" t="s">
        <v>2855</v>
      </c>
      <c r="AQ8283" t="s">
        <v>40846</v>
      </c>
      <c r="AS8283">
        <v>0</v>
      </c>
      <c r="AT8283" t="s">
        <v>61</v>
      </c>
      <c r="AU8283" t="s">
        <v>40847</v>
      </c>
      <c r="AX8283">
        <v>56.6680655526729</v>
      </c>
      <c r="AY8283">
        <v>9.4909884084524094</v>
      </c>
      <c r="AZ8283" t="s">
        <v>62</v>
      </c>
      <c r="BA8283">
        <v>1082</v>
      </c>
      <c r="BB8283" t="s">
        <v>2852</v>
      </c>
    </row>
    <row r="8284" spans="1:54" x14ac:dyDescent="0.25">
      <c r="A8284" s="1">
        <v>45200</v>
      </c>
      <c r="B8284">
        <v>793004</v>
      </c>
      <c r="C8284" t="s">
        <v>40848</v>
      </c>
      <c r="D8284">
        <v>9500</v>
      </c>
      <c r="E8284" t="s">
        <v>10482</v>
      </c>
      <c r="F8284" t="s">
        <v>40849</v>
      </c>
      <c r="G8284">
        <v>29189455</v>
      </c>
      <c r="H8284">
        <v>1003373751</v>
      </c>
      <c r="I8284" t="s">
        <v>40850</v>
      </c>
      <c r="J8284" t="s">
        <v>40851</v>
      </c>
      <c r="K8284" t="s">
        <v>40852</v>
      </c>
      <c r="L8284" t="s">
        <v>46424</v>
      </c>
      <c r="M8284">
        <v>1358</v>
      </c>
      <c r="N8284">
        <v>8</v>
      </c>
      <c r="R8284" s="1">
        <v>40162</v>
      </c>
      <c r="S8284" t="s">
        <v>80</v>
      </c>
      <c r="T8284">
        <v>846</v>
      </c>
      <c r="U8284" t="s">
        <v>10487</v>
      </c>
      <c r="V8284" s="1">
        <v>40026</v>
      </c>
      <c r="W8284">
        <v>2</v>
      </c>
      <c r="X8284" t="s">
        <v>57</v>
      </c>
      <c r="Y8284">
        <v>1</v>
      </c>
      <c r="Z8284" t="s">
        <v>46545</v>
      </c>
      <c r="AA8284">
        <v>7</v>
      </c>
      <c r="AB8284">
        <v>196008</v>
      </c>
      <c r="AC8284">
        <v>121</v>
      </c>
      <c r="AD8284" t="s">
        <v>70</v>
      </c>
      <c r="AE8284">
        <v>1012</v>
      </c>
      <c r="AF8284" t="s">
        <v>71</v>
      </c>
      <c r="AG8284">
        <v>3</v>
      </c>
      <c r="AH8284" t="s">
        <v>81</v>
      </c>
      <c r="AI8284">
        <v>22</v>
      </c>
      <c r="AJ8284" t="s">
        <v>52628</v>
      </c>
      <c r="AK8284">
        <v>846</v>
      </c>
      <c r="AL8284" t="s">
        <v>10487</v>
      </c>
      <c r="AQ8284" t="s">
        <v>40853</v>
      </c>
      <c r="AR8284" t="s">
        <v>40854</v>
      </c>
      <c r="AS8284">
        <v>0</v>
      </c>
      <c r="AT8284" t="s">
        <v>61</v>
      </c>
      <c r="AU8284" t="s">
        <v>45190</v>
      </c>
      <c r="AW8284" t="s">
        <v>40855</v>
      </c>
      <c r="AX8284">
        <v>56.658197675875201</v>
      </c>
      <c r="AY8284">
        <v>9.6119376938618597</v>
      </c>
      <c r="AZ8284" t="s">
        <v>62</v>
      </c>
      <c r="BA8284">
        <v>1081</v>
      </c>
      <c r="BB8284" t="s">
        <v>1844</v>
      </c>
    </row>
    <row r="8285" spans="1:54" x14ac:dyDescent="0.25">
      <c r="A8285" s="1">
        <v>45200</v>
      </c>
      <c r="B8285">
        <v>793005</v>
      </c>
      <c r="C8285" t="s">
        <v>40856</v>
      </c>
      <c r="D8285">
        <v>9620</v>
      </c>
      <c r="E8285" t="s">
        <v>11366</v>
      </c>
      <c r="F8285" t="s">
        <v>40857</v>
      </c>
      <c r="G8285">
        <v>29189471</v>
      </c>
      <c r="H8285">
        <v>1003373684</v>
      </c>
      <c r="I8285" t="s">
        <v>40858</v>
      </c>
      <c r="J8285" t="s">
        <v>40859</v>
      </c>
      <c r="K8285" t="s">
        <v>40860</v>
      </c>
      <c r="L8285" t="s">
        <v>11368</v>
      </c>
      <c r="M8285">
        <v>125</v>
      </c>
      <c r="N8285">
        <v>66</v>
      </c>
      <c r="R8285" s="1">
        <v>40735</v>
      </c>
      <c r="S8285" t="s">
        <v>56</v>
      </c>
      <c r="T8285">
        <v>820</v>
      </c>
      <c r="U8285" t="s">
        <v>10495</v>
      </c>
      <c r="V8285" s="1">
        <v>40755</v>
      </c>
      <c r="W8285">
        <v>2</v>
      </c>
      <c r="X8285" t="s">
        <v>57</v>
      </c>
      <c r="Y8285">
        <v>1</v>
      </c>
      <c r="Z8285" t="s">
        <v>46545</v>
      </c>
      <c r="AA8285">
        <v>7</v>
      </c>
      <c r="AB8285">
        <v>196108</v>
      </c>
      <c r="AC8285">
        <v>121</v>
      </c>
      <c r="AD8285" t="s">
        <v>70</v>
      </c>
      <c r="AE8285">
        <v>1012</v>
      </c>
      <c r="AF8285" t="s">
        <v>71</v>
      </c>
      <c r="AG8285">
        <v>3</v>
      </c>
      <c r="AH8285" t="s">
        <v>81</v>
      </c>
      <c r="AI8285">
        <v>21</v>
      </c>
      <c r="AJ8285" t="s">
        <v>52613</v>
      </c>
      <c r="AK8285">
        <v>820</v>
      </c>
      <c r="AL8285" t="s">
        <v>10495</v>
      </c>
      <c r="AQ8285" t="s">
        <v>40861</v>
      </c>
      <c r="AR8285" t="s">
        <v>40862</v>
      </c>
      <c r="AS8285">
        <v>0</v>
      </c>
      <c r="AT8285" t="s">
        <v>61</v>
      </c>
      <c r="AU8285" t="s">
        <v>11369</v>
      </c>
      <c r="AX8285">
        <v>56.695752522003602</v>
      </c>
      <c r="AY8285">
        <v>9.5547607518647393</v>
      </c>
      <c r="AZ8285" t="s">
        <v>62</v>
      </c>
      <c r="BA8285">
        <v>1081</v>
      </c>
      <c r="BB8285" t="s">
        <v>1844</v>
      </c>
    </row>
    <row r="8286" spans="1:54" x14ac:dyDescent="0.25">
      <c r="A8286" s="1">
        <v>45200</v>
      </c>
      <c r="B8286">
        <v>793006</v>
      </c>
      <c r="C8286" t="s">
        <v>52146</v>
      </c>
      <c r="D8286">
        <v>9631</v>
      </c>
      <c r="E8286" t="s">
        <v>40833</v>
      </c>
      <c r="F8286" t="s">
        <v>52147</v>
      </c>
      <c r="I8286" t="s">
        <v>40863</v>
      </c>
      <c r="K8286" t="s">
        <v>40864</v>
      </c>
      <c r="R8286" s="1">
        <v>40162</v>
      </c>
      <c r="S8286" t="s">
        <v>80</v>
      </c>
      <c r="T8286">
        <v>820</v>
      </c>
      <c r="U8286" t="s">
        <v>10495</v>
      </c>
      <c r="V8286" s="1">
        <v>30468</v>
      </c>
      <c r="W8286">
        <v>2</v>
      </c>
      <c r="X8286" t="s">
        <v>57</v>
      </c>
      <c r="Y8286">
        <v>1</v>
      </c>
      <c r="Z8286" t="s">
        <v>46545</v>
      </c>
      <c r="AA8286">
        <v>7</v>
      </c>
      <c r="AB8286">
        <v>195908</v>
      </c>
      <c r="AC8286">
        <v>121</v>
      </c>
      <c r="AD8286" t="s">
        <v>70</v>
      </c>
      <c r="AE8286">
        <v>1012</v>
      </c>
      <c r="AF8286" t="s">
        <v>71</v>
      </c>
      <c r="AG8286">
        <v>3</v>
      </c>
      <c r="AH8286" t="s">
        <v>81</v>
      </c>
      <c r="AI8286">
        <v>22</v>
      </c>
      <c r="AJ8286" t="s">
        <v>52628</v>
      </c>
      <c r="AK8286">
        <v>820</v>
      </c>
      <c r="AL8286" t="s">
        <v>10495</v>
      </c>
      <c r="AS8286">
        <v>0</v>
      </c>
      <c r="AT8286" t="s">
        <v>61</v>
      </c>
      <c r="AZ8286" t="s">
        <v>62</v>
      </c>
      <c r="BA8286">
        <v>1081</v>
      </c>
      <c r="BB8286" t="s">
        <v>1844</v>
      </c>
    </row>
    <row r="8287" spans="1:54" x14ac:dyDescent="0.25">
      <c r="A8287" s="1">
        <v>45200</v>
      </c>
      <c r="B8287">
        <v>793007</v>
      </c>
      <c r="C8287" t="s">
        <v>55646</v>
      </c>
      <c r="D8287">
        <v>9620</v>
      </c>
      <c r="E8287" t="s">
        <v>11366</v>
      </c>
      <c r="F8287" t="s">
        <v>40865</v>
      </c>
      <c r="G8287">
        <v>29189471</v>
      </c>
      <c r="H8287">
        <v>1003373817</v>
      </c>
      <c r="I8287" t="s">
        <v>40866</v>
      </c>
      <c r="J8287" t="s">
        <v>40867</v>
      </c>
      <c r="K8287" t="s">
        <v>40868</v>
      </c>
      <c r="L8287" t="s">
        <v>40869</v>
      </c>
      <c r="M8287">
        <v>1492</v>
      </c>
      <c r="N8287">
        <v>95</v>
      </c>
      <c r="R8287" s="1">
        <v>43979</v>
      </c>
      <c r="S8287" t="s">
        <v>56</v>
      </c>
      <c r="T8287">
        <v>820</v>
      </c>
      <c r="U8287" t="s">
        <v>10495</v>
      </c>
      <c r="W8287">
        <v>2</v>
      </c>
      <c r="X8287" t="s">
        <v>57</v>
      </c>
      <c r="Y8287">
        <v>1</v>
      </c>
      <c r="Z8287" t="s">
        <v>46545</v>
      </c>
      <c r="AA8287">
        <v>10</v>
      </c>
      <c r="AC8287">
        <v>121</v>
      </c>
      <c r="AD8287" t="s">
        <v>70</v>
      </c>
      <c r="AE8287">
        <v>1012</v>
      </c>
      <c r="AF8287" t="s">
        <v>71</v>
      </c>
      <c r="AG8287">
        <v>1</v>
      </c>
      <c r="AH8287" t="s">
        <v>44482</v>
      </c>
      <c r="AI8287">
        <v>21</v>
      </c>
      <c r="AJ8287" t="s">
        <v>52613</v>
      </c>
      <c r="AK8287">
        <v>820</v>
      </c>
      <c r="AL8287" t="s">
        <v>10495</v>
      </c>
      <c r="AQ8287" t="s">
        <v>40870</v>
      </c>
      <c r="AR8287" t="s">
        <v>40871</v>
      </c>
      <c r="AS8287">
        <v>0</v>
      </c>
      <c r="AT8287" t="s">
        <v>61</v>
      </c>
      <c r="AU8287" t="s">
        <v>1277</v>
      </c>
      <c r="AX8287">
        <v>56.693429549999998</v>
      </c>
      <c r="AY8287">
        <v>9.4792779700000001</v>
      </c>
      <c r="AZ8287" t="s">
        <v>62</v>
      </c>
      <c r="BA8287">
        <v>1081</v>
      </c>
      <c r="BB8287" t="s">
        <v>1844</v>
      </c>
    </row>
    <row r="8288" spans="1:54" x14ac:dyDescent="0.25">
      <c r="A8288" s="1">
        <v>45200</v>
      </c>
      <c r="B8288">
        <v>793008</v>
      </c>
      <c r="C8288" t="s">
        <v>55647</v>
      </c>
      <c r="D8288">
        <v>9620</v>
      </c>
      <c r="E8288" t="s">
        <v>11366</v>
      </c>
      <c r="F8288" t="s">
        <v>55648</v>
      </c>
      <c r="G8288">
        <v>44344912</v>
      </c>
      <c r="H8288">
        <v>1001851310</v>
      </c>
      <c r="I8288" t="s">
        <v>46425</v>
      </c>
      <c r="J8288" t="s">
        <v>40872</v>
      </c>
      <c r="K8288" t="s">
        <v>40873</v>
      </c>
      <c r="L8288" t="s">
        <v>40874</v>
      </c>
      <c r="M8288">
        <v>132</v>
      </c>
      <c r="N8288">
        <v>32</v>
      </c>
      <c r="R8288" s="1">
        <v>45175</v>
      </c>
      <c r="S8288" t="s">
        <v>877</v>
      </c>
      <c r="W8288">
        <v>5</v>
      </c>
      <c r="X8288" t="s">
        <v>557</v>
      </c>
      <c r="Y8288">
        <v>1</v>
      </c>
      <c r="Z8288" t="s">
        <v>46545</v>
      </c>
      <c r="AA8288">
        <v>10</v>
      </c>
      <c r="AB8288">
        <v>190408</v>
      </c>
      <c r="AC8288">
        <v>121</v>
      </c>
      <c r="AD8288" t="s">
        <v>70</v>
      </c>
      <c r="AE8288">
        <v>1013</v>
      </c>
      <c r="AF8288" t="s">
        <v>558</v>
      </c>
      <c r="AG8288">
        <v>1</v>
      </c>
      <c r="AH8288" t="s">
        <v>44482</v>
      </c>
      <c r="AI8288">
        <v>21</v>
      </c>
      <c r="AJ8288" t="s">
        <v>52613</v>
      </c>
      <c r="AK8288">
        <v>820</v>
      </c>
      <c r="AL8288" t="s">
        <v>10495</v>
      </c>
      <c r="AQ8288" t="s">
        <v>40875</v>
      </c>
      <c r="AR8288" t="s">
        <v>40876</v>
      </c>
      <c r="AS8288">
        <v>0</v>
      </c>
      <c r="AT8288" t="s">
        <v>61</v>
      </c>
      <c r="AU8288" t="s">
        <v>1255</v>
      </c>
      <c r="AX8288">
        <v>56.694251489999999</v>
      </c>
      <c r="AY8288">
        <v>9.5021160099999999</v>
      </c>
      <c r="AZ8288" t="s">
        <v>62</v>
      </c>
      <c r="BA8288">
        <v>1081</v>
      </c>
      <c r="BB8288" t="s">
        <v>1844</v>
      </c>
    </row>
    <row r="8289" spans="1:54" x14ac:dyDescent="0.25">
      <c r="A8289" s="1">
        <v>45200</v>
      </c>
      <c r="B8289">
        <v>793009</v>
      </c>
      <c r="C8289" t="s">
        <v>52148</v>
      </c>
      <c r="D8289">
        <v>9620</v>
      </c>
      <c r="E8289" t="s">
        <v>11366</v>
      </c>
      <c r="F8289" t="s">
        <v>52149</v>
      </c>
      <c r="G8289">
        <v>65301210</v>
      </c>
      <c r="H8289">
        <v>1002205878</v>
      </c>
      <c r="I8289" t="s">
        <v>40877</v>
      </c>
      <c r="J8289" t="s">
        <v>40878</v>
      </c>
      <c r="K8289" t="s">
        <v>40831</v>
      </c>
      <c r="L8289" t="s">
        <v>52150</v>
      </c>
      <c r="M8289">
        <v>692</v>
      </c>
      <c r="N8289">
        <v>120</v>
      </c>
      <c r="R8289" s="1">
        <v>45099</v>
      </c>
      <c r="S8289" t="s">
        <v>6399</v>
      </c>
      <c r="W8289">
        <v>5</v>
      </c>
      <c r="X8289" t="s">
        <v>557</v>
      </c>
      <c r="Y8289">
        <v>1</v>
      </c>
      <c r="Z8289" t="s">
        <v>46545</v>
      </c>
      <c r="AA8289">
        <v>9</v>
      </c>
      <c r="AB8289">
        <v>198108</v>
      </c>
      <c r="AC8289">
        <v>121</v>
      </c>
      <c r="AD8289" t="s">
        <v>70</v>
      </c>
      <c r="AE8289">
        <v>1013</v>
      </c>
      <c r="AF8289" t="s">
        <v>558</v>
      </c>
      <c r="AG8289">
        <v>1</v>
      </c>
      <c r="AH8289" t="s">
        <v>44482</v>
      </c>
      <c r="AI8289">
        <v>22</v>
      </c>
      <c r="AJ8289" t="s">
        <v>52628</v>
      </c>
      <c r="AK8289">
        <v>820</v>
      </c>
      <c r="AL8289" t="s">
        <v>10495</v>
      </c>
      <c r="AQ8289" t="s">
        <v>40879</v>
      </c>
      <c r="AR8289" t="s">
        <v>40880</v>
      </c>
      <c r="AS8289">
        <v>0</v>
      </c>
      <c r="AT8289" t="s">
        <v>61</v>
      </c>
      <c r="AU8289" t="s">
        <v>40881</v>
      </c>
      <c r="AW8289" t="s">
        <v>52151</v>
      </c>
      <c r="AX8289">
        <v>56.666081929999997</v>
      </c>
      <c r="AY8289">
        <v>9.4337923900000007</v>
      </c>
      <c r="AZ8289" t="s">
        <v>62</v>
      </c>
      <c r="BA8289">
        <v>1081</v>
      </c>
      <c r="BB8289" t="s">
        <v>1844</v>
      </c>
    </row>
    <row r="8290" spans="1:54" x14ac:dyDescent="0.25">
      <c r="A8290" s="1">
        <v>45200</v>
      </c>
      <c r="B8290">
        <v>793010</v>
      </c>
      <c r="C8290" t="s">
        <v>40882</v>
      </c>
      <c r="D8290">
        <v>9620</v>
      </c>
      <c r="E8290" t="s">
        <v>11366</v>
      </c>
      <c r="F8290" t="s">
        <v>40883</v>
      </c>
      <c r="G8290">
        <v>27273475</v>
      </c>
      <c r="H8290">
        <v>1010008677</v>
      </c>
      <c r="I8290" t="s">
        <v>52152</v>
      </c>
      <c r="K8290" t="s">
        <v>40884</v>
      </c>
      <c r="L8290" t="s">
        <v>40885</v>
      </c>
      <c r="M8290">
        <v>400</v>
      </c>
      <c r="N8290">
        <v>11</v>
      </c>
      <c r="R8290" s="1">
        <v>40939</v>
      </c>
      <c r="S8290" t="s">
        <v>56</v>
      </c>
      <c r="V8290" s="1">
        <v>39264</v>
      </c>
      <c r="W8290">
        <v>5</v>
      </c>
      <c r="X8290" t="s">
        <v>557</v>
      </c>
      <c r="Y8290">
        <v>1</v>
      </c>
      <c r="Z8290" t="s">
        <v>46545</v>
      </c>
      <c r="AA8290">
        <v>9</v>
      </c>
      <c r="AB8290">
        <v>200509</v>
      </c>
      <c r="AC8290">
        <v>126</v>
      </c>
      <c r="AD8290" t="s">
        <v>46616</v>
      </c>
      <c r="AE8290">
        <v>1015</v>
      </c>
      <c r="AF8290" t="s">
        <v>46616</v>
      </c>
      <c r="AG8290">
        <v>3</v>
      </c>
      <c r="AH8290" t="s">
        <v>81</v>
      </c>
      <c r="AI8290">
        <v>99</v>
      </c>
      <c r="AJ8290" t="s">
        <v>54511</v>
      </c>
      <c r="AK8290">
        <v>820</v>
      </c>
      <c r="AL8290" t="s">
        <v>10495</v>
      </c>
      <c r="AQ8290" t="s">
        <v>40886</v>
      </c>
      <c r="AS8290">
        <v>0</v>
      </c>
      <c r="AT8290" t="s">
        <v>61</v>
      </c>
      <c r="AU8290" t="s">
        <v>40887</v>
      </c>
      <c r="AZ8290" t="s">
        <v>62</v>
      </c>
      <c r="BA8290">
        <v>1081</v>
      </c>
      <c r="BB8290" t="s">
        <v>1844</v>
      </c>
    </row>
    <row r="8291" spans="1:54" x14ac:dyDescent="0.25">
      <c r="A8291" s="1">
        <v>45200</v>
      </c>
      <c r="B8291">
        <v>793210</v>
      </c>
      <c r="C8291" t="s">
        <v>55649</v>
      </c>
      <c r="D8291">
        <v>9620</v>
      </c>
      <c r="E8291" t="s">
        <v>11366</v>
      </c>
      <c r="F8291" t="s">
        <v>40888</v>
      </c>
      <c r="I8291" t="s">
        <v>3448</v>
      </c>
      <c r="J8291" t="s">
        <v>40889</v>
      </c>
      <c r="K8291" t="s">
        <v>40890</v>
      </c>
      <c r="L8291" t="s">
        <v>40874</v>
      </c>
      <c r="M8291">
        <v>132</v>
      </c>
      <c r="N8291">
        <v>32</v>
      </c>
      <c r="R8291" s="1">
        <v>40162</v>
      </c>
      <c r="S8291" t="s">
        <v>80</v>
      </c>
      <c r="T8291">
        <v>820</v>
      </c>
      <c r="U8291" t="s">
        <v>10495</v>
      </c>
      <c r="V8291" s="1">
        <v>39234</v>
      </c>
      <c r="W8291">
        <v>2</v>
      </c>
      <c r="X8291" t="s">
        <v>57</v>
      </c>
      <c r="Y8291">
        <v>1</v>
      </c>
      <c r="Z8291" t="s">
        <v>46545</v>
      </c>
      <c r="AB8291">
        <v>197008</v>
      </c>
      <c r="AC8291">
        <v>125</v>
      </c>
      <c r="AD8291" t="s">
        <v>1344</v>
      </c>
      <c r="AE8291">
        <v>1014</v>
      </c>
      <c r="AF8291" t="s">
        <v>1352</v>
      </c>
      <c r="AG8291">
        <v>3</v>
      </c>
      <c r="AH8291" t="s">
        <v>81</v>
      </c>
      <c r="AI8291">
        <v>24</v>
      </c>
      <c r="AJ8291" t="s">
        <v>1344</v>
      </c>
      <c r="AK8291">
        <v>820</v>
      </c>
      <c r="AL8291" t="s">
        <v>10495</v>
      </c>
      <c r="AM8291">
        <v>2</v>
      </c>
      <c r="AN8291" t="s">
        <v>119</v>
      </c>
      <c r="AO8291">
        <v>820210</v>
      </c>
      <c r="AQ8291" t="s">
        <v>40891</v>
      </c>
      <c r="AR8291" t="s">
        <v>40892</v>
      </c>
      <c r="AS8291">
        <v>0</v>
      </c>
      <c r="AT8291" t="s">
        <v>61</v>
      </c>
      <c r="AU8291" t="s">
        <v>1255</v>
      </c>
      <c r="AX8291">
        <v>56.694251487214402</v>
      </c>
      <c r="AY8291">
        <v>9.5021160144325503</v>
      </c>
      <c r="AZ8291" t="s">
        <v>62</v>
      </c>
      <c r="BA8291">
        <v>1081</v>
      </c>
      <c r="BB8291" t="s">
        <v>1844</v>
      </c>
    </row>
    <row r="8292" spans="1:54" x14ac:dyDescent="0.25">
      <c r="A8292" s="1">
        <v>45200</v>
      </c>
      <c r="B8292">
        <v>793300</v>
      </c>
      <c r="C8292" t="s">
        <v>52153</v>
      </c>
      <c r="D8292">
        <v>9631</v>
      </c>
      <c r="E8292" t="s">
        <v>40833</v>
      </c>
      <c r="F8292" t="s">
        <v>52154</v>
      </c>
      <c r="G8292">
        <v>72470915</v>
      </c>
      <c r="H8292">
        <v>1002373527</v>
      </c>
      <c r="I8292" t="s">
        <v>40893</v>
      </c>
      <c r="J8292" t="s">
        <v>40894</v>
      </c>
      <c r="K8292" t="s">
        <v>40864</v>
      </c>
      <c r="L8292" t="s">
        <v>52155</v>
      </c>
      <c r="M8292">
        <v>1184</v>
      </c>
      <c r="N8292">
        <v>300</v>
      </c>
      <c r="R8292" s="1">
        <v>43789</v>
      </c>
      <c r="S8292" t="s">
        <v>56</v>
      </c>
      <c r="W8292">
        <v>5</v>
      </c>
      <c r="X8292" t="s">
        <v>557</v>
      </c>
      <c r="Y8292">
        <v>1</v>
      </c>
      <c r="Z8292" t="s">
        <v>46545</v>
      </c>
      <c r="AA8292">
        <v>10</v>
      </c>
      <c r="AB8292">
        <v>198308</v>
      </c>
      <c r="AC8292">
        <v>123</v>
      </c>
      <c r="AD8292" t="s">
        <v>1507</v>
      </c>
      <c r="AE8292">
        <v>1011</v>
      </c>
      <c r="AF8292" t="s">
        <v>1507</v>
      </c>
      <c r="AG8292">
        <v>1</v>
      </c>
      <c r="AH8292" t="s">
        <v>44482</v>
      </c>
      <c r="AI8292">
        <v>80</v>
      </c>
      <c r="AJ8292" t="s">
        <v>1507</v>
      </c>
      <c r="AK8292">
        <v>820</v>
      </c>
      <c r="AL8292" t="s">
        <v>10495</v>
      </c>
      <c r="AQ8292" t="s">
        <v>40895</v>
      </c>
      <c r="AR8292" t="s">
        <v>40896</v>
      </c>
      <c r="AS8292">
        <v>0</v>
      </c>
      <c r="AT8292" t="s">
        <v>61</v>
      </c>
      <c r="AU8292" t="s">
        <v>40897</v>
      </c>
      <c r="AW8292" t="s">
        <v>52156</v>
      </c>
      <c r="AX8292">
        <v>56.711609559999999</v>
      </c>
      <c r="AY8292">
        <v>9.3672568599999995</v>
      </c>
      <c r="AZ8292" t="s">
        <v>62</v>
      </c>
      <c r="BA8292">
        <v>1081</v>
      </c>
      <c r="BB8292" t="s">
        <v>1844</v>
      </c>
    </row>
    <row r="8293" spans="1:54" x14ac:dyDescent="0.25">
      <c r="A8293" s="1">
        <v>45200</v>
      </c>
      <c r="B8293">
        <v>793301</v>
      </c>
      <c r="C8293" t="s">
        <v>40898</v>
      </c>
      <c r="D8293">
        <v>9620</v>
      </c>
      <c r="E8293" t="s">
        <v>11366</v>
      </c>
      <c r="F8293" t="s">
        <v>40899</v>
      </c>
      <c r="G8293">
        <v>19972577</v>
      </c>
      <c r="H8293">
        <v>1004077449</v>
      </c>
      <c r="I8293" t="s">
        <v>55234</v>
      </c>
      <c r="J8293" t="s">
        <v>40900</v>
      </c>
      <c r="K8293" t="s">
        <v>40901</v>
      </c>
      <c r="L8293" t="s">
        <v>40902</v>
      </c>
      <c r="M8293">
        <v>132</v>
      </c>
      <c r="N8293">
        <v>41</v>
      </c>
      <c r="R8293" s="1">
        <v>45072</v>
      </c>
      <c r="S8293" t="s">
        <v>673</v>
      </c>
      <c r="W8293">
        <v>5</v>
      </c>
      <c r="X8293" t="s">
        <v>557</v>
      </c>
      <c r="Y8293">
        <v>1</v>
      </c>
      <c r="Z8293" t="s">
        <v>46545</v>
      </c>
      <c r="AA8293">
        <v>10</v>
      </c>
      <c r="AB8293">
        <v>199708</v>
      </c>
      <c r="AC8293">
        <v>123</v>
      </c>
      <c r="AD8293" t="s">
        <v>1507</v>
      </c>
      <c r="AE8293">
        <v>1011</v>
      </c>
      <c r="AF8293" t="s">
        <v>1507</v>
      </c>
      <c r="AG8293">
        <v>1</v>
      </c>
      <c r="AH8293" t="s">
        <v>44482</v>
      </c>
      <c r="AI8293">
        <v>80</v>
      </c>
      <c r="AJ8293" t="s">
        <v>1507</v>
      </c>
      <c r="AK8293">
        <v>820</v>
      </c>
      <c r="AL8293" t="s">
        <v>10495</v>
      </c>
      <c r="AQ8293" t="s">
        <v>40903</v>
      </c>
      <c r="AR8293" t="s">
        <v>40904</v>
      </c>
      <c r="AS8293">
        <v>0</v>
      </c>
      <c r="AT8293" t="s">
        <v>61</v>
      </c>
      <c r="AU8293" t="s">
        <v>1255</v>
      </c>
      <c r="AX8293">
        <v>56.695434349999999</v>
      </c>
      <c r="AY8293">
        <v>9.51167418</v>
      </c>
      <c r="AZ8293" t="s">
        <v>62</v>
      </c>
      <c r="BA8293">
        <v>1081</v>
      </c>
      <c r="BB8293" t="s">
        <v>1844</v>
      </c>
    </row>
    <row r="8294" spans="1:54" x14ac:dyDescent="0.25">
      <c r="A8294" s="1">
        <v>45200</v>
      </c>
      <c r="B8294">
        <v>793350</v>
      </c>
      <c r="C8294" t="s">
        <v>55650</v>
      </c>
      <c r="D8294">
        <v>9620</v>
      </c>
      <c r="E8294" t="s">
        <v>11366</v>
      </c>
      <c r="F8294" t="s">
        <v>55651</v>
      </c>
      <c r="I8294" t="s">
        <v>20437</v>
      </c>
      <c r="J8294" t="s">
        <v>40905</v>
      </c>
      <c r="K8294" t="s">
        <v>40906</v>
      </c>
      <c r="L8294" t="s">
        <v>55235</v>
      </c>
      <c r="M8294">
        <v>1184</v>
      </c>
      <c r="N8294">
        <v>95</v>
      </c>
      <c r="R8294" s="1">
        <v>40162</v>
      </c>
      <c r="S8294" t="s">
        <v>80</v>
      </c>
      <c r="V8294" s="1">
        <v>36678</v>
      </c>
      <c r="W8294">
        <v>5</v>
      </c>
      <c r="X8294" t="s">
        <v>557</v>
      </c>
      <c r="Y8294">
        <v>1</v>
      </c>
      <c r="Z8294" t="s">
        <v>46545</v>
      </c>
      <c r="AB8294">
        <v>198205</v>
      </c>
      <c r="AC8294">
        <v>146</v>
      </c>
      <c r="AD8294" t="s">
        <v>1428</v>
      </c>
      <c r="AE8294">
        <v>1025</v>
      </c>
      <c r="AF8294" t="s">
        <v>1428</v>
      </c>
      <c r="AG8294">
        <v>3</v>
      </c>
      <c r="AH8294" t="s">
        <v>81</v>
      </c>
      <c r="AI8294">
        <v>85</v>
      </c>
      <c r="AJ8294" t="s">
        <v>1428</v>
      </c>
      <c r="AK8294">
        <v>820</v>
      </c>
      <c r="AL8294" t="s">
        <v>10495</v>
      </c>
      <c r="AQ8294" t="s">
        <v>40907</v>
      </c>
      <c r="AS8294">
        <v>0</v>
      </c>
      <c r="AT8294" t="s">
        <v>61</v>
      </c>
      <c r="AU8294" t="s">
        <v>40897</v>
      </c>
      <c r="AX8294">
        <v>56.705982206968898</v>
      </c>
      <c r="AY8294">
        <v>9.4502110651907305</v>
      </c>
      <c r="AZ8294" t="s">
        <v>62</v>
      </c>
      <c r="BA8294">
        <v>1081</v>
      </c>
      <c r="BB8294" t="s">
        <v>1844</v>
      </c>
    </row>
    <row r="8295" spans="1:54" x14ac:dyDescent="0.25">
      <c r="A8295" s="1">
        <v>45200</v>
      </c>
      <c r="B8295">
        <v>793375</v>
      </c>
      <c r="C8295" t="s">
        <v>40908</v>
      </c>
      <c r="D8295">
        <v>9620</v>
      </c>
      <c r="E8295" t="s">
        <v>11366</v>
      </c>
      <c r="F8295" t="s">
        <v>52157</v>
      </c>
      <c r="I8295" t="s">
        <v>52158</v>
      </c>
      <c r="K8295" t="s">
        <v>40909</v>
      </c>
      <c r="L8295" t="s">
        <v>54311</v>
      </c>
      <c r="R8295" s="1">
        <v>40162</v>
      </c>
      <c r="S8295" t="s">
        <v>80</v>
      </c>
      <c r="V8295" s="1">
        <v>36892</v>
      </c>
      <c r="W8295">
        <v>5</v>
      </c>
      <c r="X8295" t="s">
        <v>557</v>
      </c>
      <c r="Y8295">
        <v>1</v>
      </c>
      <c r="Z8295" t="s">
        <v>46545</v>
      </c>
      <c r="AC8295">
        <v>147</v>
      </c>
      <c r="AD8295" t="s">
        <v>46697</v>
      </c>
      <c r="AE8295">
        <v>1021</v>
      </c>
      <c r="AF8295" t="s">
        <v>46697</v>
      </c>
      <c r="AG8295">
        <v>3</v>
      </c>
      <c r="AH8295" t="s">
        <v>81</v>
      </c>
      <c r="AI8295">
        <v>86</v>
      </c>
      <c r="AJ8295" t="s">
        <v>46697</v>
      </c>
      <c r="AK8295">
        <v>820</v>
      </c>
      <c r="AL8295" t="s">
        <v>10495</v>
      </c>
      <c r="AS8295">
        <v>0</v>
      </c>
      <c r="AT8295" t="s">
        <v>61</v>
      </c>
      <c r="AU8295" t="s">
        <v>54311</v>
      </c>
      <c r="AX8295">
        <v>56.693791753921602</v>
      </c>
      <c r="AY8295">
        <v>9.4963809377697999</v>
      </c>
      <c r="AZ8295" t="s">
        <v>62</v>
      </c>
      <c r="BA8295">
        <v>1081</v>
      </c>
      <c r="BB8295" t="s">
        <v>1844</v>
      </c>
    </row>
    <row r="8296" spans="1:54" x14ac:dyDescent="0.25">
      <c r="A8296" s="1">
        <v>45200</v>
      </c>
      <c r="B8296">
        <v>800200</v>
      </c>
      <c r="D8296">
        <v>9220</v>
      </c>
      <c r="E8296" t="s">
        <v>54578</v>
      </c>
      <c r="F8296" t="s">
        <v>40910</v>
      </c>
      <c r="G8296">
        <v>29190941</v>
      </c>
      <c r="H8296">
        <v>1003375407</v>
      </c>
      <c r="I8296" t="s">
        <v>40911</v>
      </c>
      <c r="J8296" t="s">
        <v>40912</v>
      </c>
      <c r="K8296" t="s">
        <v>2843</v>
      </c>
      <c r="L8296" t="s">
        <v>40913</v>
      </c>
      <c r="N8296">
        <v>1</v>
      </c>
      <c r="O8296">
        <v>8300</v>
      </c>
      <c r="R8296" s="1">
        <v>41016</v>
      </c>
      <c r="S8296" t="s">
        <v>56</v>
      </c>
      <c r="T8296">
        <v>1081</v>
      </c>
      <c r="U8296" t="s">
        <v>1844</v>
      </c>
      <c r="V8296" s="1">
        <v>41016</v>
      </c>
      <c r="W8296">
        <v>7</v>
      </c>
      <c r="X8296" t="s">
        <v>2845</v>
      </c>
      <c r="Y8296">
        <v>1</v>
      </c>
      <c r="Z8296" t="s">
        <v>46545</v>
      </c>
      <c r="AC8296">
        <v>932</v>
      </c>
      <c r="AD8296" t="s">
        <v>52637</v>
      </c>
      <c r="AE8296">
        <v>2021</v>
      </c>
      <c r="AF8296" t="s">
        <v>52637</v>
      </c>
      <c r="AG8296">
        <v>3</v>
      </c>
      <c r="AH8296" t="s">
        <v>81</v>
      </c>
      <c r="AI8296">
        <v>7</v>
      </c>
      <c r="AJ8296" t="s">
        <v>1326</v>
      </c>
      <c r="AK8296">
        <v>851</v>
      </c>
      <c r="AL8296" t="s">
        <v>2847</v>
      </c>
      <c r="AM8296">
        <v>2</v>
      </c>
      <c r="AN8296" t="s">
        <v>119</v>
      </c>
      <c r="AO8296">
        <v>108100</v>
      </c>
      <c r="AQ8296" t="s">
        <v>2848</v>
      </c>
      <c r="AS8296">
        <v>0</v>
      </c>
      <c r="AT8296" t="s">
        <v>61</v>
      </c>
      <c r="AU8296" t="s">
        <v>52612</v>
      </c>
      <c r="AZ8296" t="s">
        <v>62</v>
      </c>
      <c r="BA8296">
        <v>1081</v>
      </c>
      <c r="BB8296" t="s">
        <v>1844</v>
      </c>
    </row>
    <row r="8297" spans="1:54" x14ac:dyDescent="0.25">
      <c r="A8297" s="1">
        <v>45200</v>
      </c>
      <c r="B8297">
        <v>800201</v>
      </c>
      <c r="C8297" t="s">
        <v>40914</v>
      </c>
      <c r="D8297">
        <v>9210</v>
      </c>
      <c r="E8297" t="s">
        <v>55236</v>
      </c>
      <c r="F8297" t="s">
        <v>40914</v>
      </c>
      <c r="G8297">
        <v>30843126</v>
      </c>
      <c r="H8297">
        <v>1020558519</v>
      </c>
      <c r="I8297" t="s">
        <v>40915</v>
      </c>
      <c r="J8297" t="s">
        <v>40916</v>
      </c>
      <c r="K8297" t="s">
        <v>40917</v>
      </c>
      <c r="L8297" t="s">
        <v>40918</v>
      </c>
      <c r="M8297">
        <v>5517</v>
      </c>
      <c r="N8297">
        <v>137</v>
      </c>
      <c r="R8297" s="1">
        <v>45061</v>
      </c>
      <c r="S8297" t="s">
        <v>6097</v>
      </c>
      <c r="W8297">
        <v>4</v>
      </c>
      <c r="X8297" t="s">
        <v>725</v>
      </c>
      <c r="Y8297">
        <v>4</v>
      </c>
      <c r="Z8297" t="s">
        <v>1324</v>
      </c>
      <c r="AC8297">
        <v>931</v>
      </c>
      <c r="AD8297" t="s">
        <v>1467</v>
      </c>
      <c r="AE8297">
        <v>2022</v>
      </c>
      <c r="AF8297" t="s">
        <v>1467</v>
      </c>
      <c r="AG8297">
        <v>2</v>
      </c>
      <c r="AH8297" t="s">
        <v>44524</v>
      </c>
      <c r="AI8297">
        <v>7</v>
      </c>
      <c r="AJ8297" t="s">
        <v>1326</v>
      </c>
      <c r="AK8297">
        <v>851</v>
      </c>
      <c r="AL8297" t="s">
        <v>2847</v>
      </c>
      <c r="AP8297">
        <v>851454</v>
      </c>
      <c r="AQ8297" t="s">
        <v>40919</v>
      </c>
      <c r="AR8297" t="s">
        <v>10669</v>
      </c>
      <c r="AS8297">
        <v>2</v>
      </c>
      <c r="AT8297" t="s">
        <v>1413</v>
      </c>
      <c r="AU8297" t="s">
        <v>40920</v>
      </c>
      <c r="AX8297">
        <v>57.01845196</v>
      </c>
      <c r="AY8297">
        <v>9.9485429799999991</v>
      </c>
      <c r="AZ8297" t="s">
        <v>62</v>
      </c>
      <c r="BA8297">
        <v>1081</v>
      </c>
      <c r="BB8297" t="s">
        <v>1844</v>
      </c>
    </row>
    <row r="8298" spans="1:54" x14ac:dyDescent="0.25">
      <c r="A8298" s="1">
        <v>45200</v>
      </c>
      <c r="B8298">
        <v>800202</v>
      </c>
      <c r="C8298" t="s">
        <v>40921</v>
      </c>
      <c r="D8298">
        <v>9000</v>
      </c>
      <c r="E8298" t="s">
        <v>10638</v>
      </c>
      <c r="F8298" t="s">
        <v>40922</v>
      </c>
      <c r="G8298">
        <v>39440636</v>
      </c>
      <c r="H8298">
        <v>1023644629</v>
      </c>
      <c r="I8298" t="s">
        <v>40923</v>
      </c>
      <c r="J8298" t="s">
        <v>40924</v>
      </c>
      <c r="K8298" t="s">
        <v>1322</v>
      </c>
      <c r="L8298" t="s">
        <v>40925</v>
      </c>
      <c r="M8298">
        <v>7523</v>
      </c>
      <c r="N8298">
        <v>27</v>
      </c>
      <c r="R8298" s="1">
        <v>43865</v>
      </c>
      <c r="S8298" t="s">
        <v>56</v>
      </c>
      <c r="W8298">
        <v>1</v>
      </c>
      <c r="X8298" t="s">
        <v>760</v>
      </c>
      <c r="Y8298">
        <v>4</v>
      </c>
      <c r="Z8298" t="s">
        <v>1324</v>
      </c>
      <c r="AB8298">
        <v>200406</v>
      </c>
      <c r="AC8298">
        <v>934</v>
      </c>
      <c r="AD8298" t="s">
        <v>1325</v>
      </c>
      <c r="AE8298">
        <v>2023</v>
      </c>
      <c r="AF8298" t="s">
        <v>1325</v>
      </c>
      <c r="AG8298">
        <v>2</v>
      </c>
      <c r="AH8298" t="s">
        <v>44524</v>
      </c>
      <c r="AI8298">
        <v>7</v>
      </c>
      <c r="AJ8298" t="s">
        <v>1326</v>
      </c>
      <c r="AK8298">
        <v>851</v>
      </c>
      <c r="AL8298" t="s">
        <v>2847</v>
      </c>
      <c r="AQ8298" t="s">
        <v>40926</v>
      </c>
      <c r="AR8298" t="s">
        <v>40927</v>
      </c>
      <c r="AS8298">
        <v>0</v>
      </c>
      <c r="AT8298" t="s">
        <v>61</v>
      </c>
      <c r="AU8298" t="s">
        <v>6905</v>
      </c>
      <c r="AX8298">
        <v>57.048543729999999</v>
      </c>
      <c r="AY8298">
        <v>9.9251767500000003</v>
      </c>
      <c r="AZ8298" t="s">
        <v>62</v>
      </c>
      <c r="BA8298">
        <v>1081</v>
      </c>
      <c r="BB8298" t="s">
        <v>1844</v>
      </c>
    </row>
    <row r="8299" spans="1:54" x14ac:dyDescent="0.25">
      <c r="A8299" s="1">
        <v>45200</v>
      </c>
      <c r="B8299">
        <v>801001</v>
      </c>
      <c r="C8299" t="s">
        <v>40928</v>
      </c>
      <c r="D8299">
        <v>9510</v>
      </c>
      <c r="E8299" t="s">
        <v>11244</v>
      </c>
      <c r="F8299" t="s">
        <v>40929</v>
      </c>
      <c r="G8299">
        <v>29189455</v>
      </c>
      <c r="H8299">
        <v>1003376038</v>
      </c>
      <c r="I8299" t="s">
        <v>40930</v>
      </c>
      <c r="J8299" t="s">
        <v>40931</v>
      </c>
      <c r="K8299" t="s">
        <v>40932</v>
      </c>
      <c r="L8299" t="s">
        <v>40933</v>
      </c>
      <c r="M8299">
        <v>1494</v>
      </c>
      <c r="N8299">
        <v>22</v>
      </c>
      <c r="R8299" s="1">
        <v>44908</v>
      </c>
      <c r="S8299" t="s">
        <v>56</v>
      </c>
      <c r="T8299">
        <v>846</v>
      </c>
      <c r="U8299" t="s">
        <v>10487</v>
      </c>
      <c r="W8299">
        <v>2</v>
      </c>
      <c r="X8299" t="s">
        <v>57</v>
      </c>
      <c r="Y8299">
        <v>1</v>
      </c>
      <c r="Z8299" t="s">
        <v>46545</v>
      </c>
      <c r="AA8299">
        <v>10</v>
      </c>
      <c r="AB8299">
        <v>196108</v>
      </c>
      <c r="AC8299">
        <v>121</v>
      </c>
      <c r="AD8299" t="s">
        <v>70</v>
      </c>
      <c r="AE8299">
        <v>1012</v>
      </c>
      <c r="AF8299" t="s">
        <v>71</v>
      </c>
      <c r="AG8299">
        <v>1</v>
      </c>
      <c r="AH8299" t="s">
        <v>44482</v>
      </c>
      <c r="AI8299">
        <v>21</v>
      </c>
      <c r="AJ8299" t="s">
        <v>52613</v>
      </c>
      <c r="AK8299">
        <v>846</v>
      </c>
      <c r="AL8299" t="s">
        <v>10487</v>
      </c>
      <c r="AQ8299" t="s">
        <v>40934</v>
      </c>
      <c r="AR8299" t="s">
        <v>40935</v>
      </c>
      <c r="AS8299">
        <v>0</v>
      </c>
      <c r="AT8299" t="s">
        <v>61</v>
      </c>
      <c r="AU8299" t="s">
        <v>40936</v>
      </c>
      <c r="AX8299">
        <v>56.764542560000002</v>
      </c>
      <c r="AY8299">
        <v>9.8698146300000005</v>
      </c>
      <c r="AZ8299" t="s">
        <v>62</v>
      </c>
      <c r="BA8299">
        <v>1081</v>
      </c>
      <c r="BB8299" t="s">
        <v>1844</v>
      </c>
    </row>
    <row r="8300" spans="1:54" x14ac:dyDescent="0.25">
      <c r="A8300" s="1">
        <v>45200</v>
      </c>
      <c r="B8300">
        <v>801002</v>
      </c>
      <c r="C8300" t="s">
        <v>40937</v>
      </c>
      <c r="D8300">
        <v>9510</v>
      </c>
      <c r="E8300" t="s">
        <v>11244</v>
      </c>
      <c r="F8300" t="s">
        <v>40938</v>
      </c>
      <c r="G8300">
        <v>29189455</v>
      </c>
      <c r="H8300">
        <v>1003375870</v>
      </c>
      <c r="I8300" t="s">
        <v>40939</v>
      </c>
      <c r="J8300" t="s">
        <v>40940</v>
      </c>
      <c r="K8300" t="s">
        <v>40941</v>
      </c>
      <c r="L8300" t="s">
        <v>40942</v>
      </c>
      <c r="M8300">
        <v>528</v>
      </c>
      <c r="N8300">
        <v>11</v>
      </c>
      <c r="R8300" s="1">
        <v>44368</v>
      </c>
      <c r="S8300" t="s">
        <v>56</v>
      </c>
      <c r="T8300">
        <v>846</v>
      </c>
      <c r="U8300" t="s">
        <v>10487</v>
      </c>
      <c r="W8300">
        <v>2</v>
      </c>
      <c r="X8300" t="s">
        <v>57</v>
      </c>
      <c r="Y8300">
        <v>1</v>
      </c>
      <c r="Z8300" t="s">
        <v>46545</v>
      </c>
      <c r="AA8300">
        <v>10</v>
      </c>
      <c r="AB8300">
        <v>196708</v>
      </c>
      <c r="AC8300">
        <v>126</v>
      </c>
      <c r="AD8300" t="s">
        <v>46616</v>
      </c>
      <c r="AE8300">
        <v>1015</v>
      </c>
      <c r="AF8300" t="s">
        <v>46616</v>
      </c>
      <c r="AG8300">
        <v>1</v>
      </c>
      <c r="AH8300" t="s">
        <v>44482</v>
      </c>
      <c r="AI8300">
        <v>21</v>
      </c>
      <c r="AJ8300" t="s">
        <v>52613</v>
      </c>
      <c r="AK8300">
        <v>846</v>
      </c>
      <c r="AL8300" t="s">
        <v>10487</v>
      </c>
      <c r="AQ8300" t="s">
        <v>40943</v>
      </c>
      <c r="AR8300" t="s">
        <v>40944</v>
      </c>
      <c r="AS8300">
        <v>0</v>
      </c>
      <c r="AT8300" t="s">
        <v>61</v>
      </c>
      <c r="AU8300" t="s">
        <v>18049</v>
      </c>
      <c r="AX8300">
        <v>56.764993189999998</v>
      </c>
      <c r="AY8300">
        <v>9.9830853200000007</v>
      </c>
      <c r="AZ8300" t="s">
        <v>62</v>
      </c>
      <c r="BA8300">
        <v>1081</v>
      </c>
      <c r="BB8300" t="s">
        <v>1844</v>
      </c>
    </row>
    <row r="8301" spans="1:54" x14ac:dyDescent="0.25">
      <c r="A8301" s="1">
        <v>45200</v>
      </c>
      <c r="B8301">
        <v>801003</v>
      </c>
      <c r="C8301" t="s">
        <v>40945</v>
      </c>
      <c r="D8301">
        <v>9500</v>
      </c>
      <c r="E8301" t="s">
        <v>10482</v>
      </c>
      <c r="F8301" t="s">
        <v>40946</v>
      </c>
      <c r="I8301" t="s">
        <v>52159</v>
      </c>
      <c r="K8301" t="s">
        <v>40947</v>
      </c>
      <c r="L8301" t="s">
        <v>40948</v>
      </c>
      <c r="M8301">
        <v>155</v>
      </c>
      <c r="N8301">
        <v>3</v>
      </c>
      <c r="R8301" s="1">
        <v>40162</v>
      </c>
      <c r="S8301" t="s">
        <v>80</v>
      </c>
      <c r="T8301">
        <v>846</v>
      </c>
      <c r="U8301" t="s">
        <v>10487</v>
      </c>
      <c r="V8301" s="1">
        <v>37469</v>
      </c>
      <c r="W8301">
        <v>2</v>
      </c>
      <c r="X8301" t="s">
        <v>57</v>
      </c>
      <c r="Y8301">
        <v>1</v>
      </c>
      <c r="Z8301" t="s">
        <v>46545</v>
      </c>
      <c r="AA8301">
        <v>7</v>
      </c>
      <c r="AC8301">
        <v>121</v>
      </c>
      <c r="AD8301" t="s">
        <v>70</v>
      </c>
      <c r="AE8301">
        <v>1012</v>
      </c>
      <c r="AF8301" t="s">
        <v>71</v>
      </c>
      <c r="AG8301">
        <v>3</v>
      </c>
      <c r="AH8301" t="s">
        <v>81</v>
      </c>
      <c r="AI8301">
        <v>21</v>
      </c>
      <c r="AJ8301" t="s">
        <v>52613</v>
      </c>
      <c r="AK8301">
        <v>846</v>
      </c>
      <c r="AL8301" t="s">
        <v>10487</v>
      </c>
      <c r="AQ8301" t="s">
        <v>40949</v>
      </c>
      <c r="AR8301" t="s">
        <v>40950</v>
      </c>
      <c r="AS8301">
        <v>0</v>
      </c>
      <c r="AT8301" t="s">
        <v>61</v>
      </c>
      <c r="AU8301" t="s">
        <v>40951</v>
      </c>
      <c r="AX8301">
        <v>56.693435358530699</v>
      </c>
      <c r="AY8301">
        <v>9.9716223607167596</v>
      </c>
      <c r="AZ8301" t="s">
        <v>62</v>
      </c>
      <c r="BA8301">
        <v>1081</v>
      </c>
      <c r="BB8301" t="s">
        <v>1844</v>
      </c>
    </row>
    <row r="8302" spans="1:54" x14ac:dyDescent="0.25">
      <c r="A8302" s="1">
        <v>45200</v>
      </c>
      <c r="B8302">
        <v>801004</v>
      </c>
      <c r="C8302" t="s">
        <v>40952</v>
      </c>
      <c r="D8302">
        <v>9510</v>
      </c>
      <c r="E8302" t="s">
        <v>11244</v>
      </c>
      <c r="F8302" t="s">
        <v>40953</v>
      </c>
      <c r="G8302">
        <v>29189455</v>
      </c>
      <c r="H8302">
        <v>1003376014</v>
      </c>
      <c r="I8302" t="s">
        <v>40954</v>
      </c>
      <c r="J8302" t="s">
        <v>40955</v>
      </c>
      <c r="K8302" t="s">
        <v>40956</v>
      </c>
      <c r="L8302" t="s">
        <v>40957</v>
      </c>
      <c r="M8302">
        <v>1262</v>
      </c>
      <c r="N8302">
        <v>4</v>
      </c>
      <c r="R8302" s="1">
        <v>40795</v>
      </c>
      <c r="S8302" t="s">
        <v>56</v>
      </c>
      <c r="T8302">
        <v>846</v>
      </c>
      <c r="U8302" t="s">
        <v>10487</v>
      </c>
      <c r="V8302" s="1">
        <v>40756</v>
      </c>
      <c r="W8302">
        <v>2</v>
      </c>
      <c r="X8302" t="s">
        <v>57</v>
      </c>
      <c r="Y8302">
        <v>1</v>
      </c>
      <c r="Z8302" t="s">
        <v>46545</v>
      </c>
      <c r="AA8302">
        <v>7</v>
      </c>
      <c r="AB8302">
        <v>196303</v>
      </c>
      <c r="AC8302">
        <v>121</v>
      </c>
      <c r="AD8302" t="s">
        <v>70</v>
      </c>
      <c r="AE8302">
        <v>1012</v>
      </c>
      <c r="AF8302" t="s">
        <v>71</v>
      </c>
      <c r="AG8302">
        <v>3</v>
      </c>
      <c r="AH8302" t="s">
        <v>81</v>
      </c>
      <c r="AI8302">
        <v>21</v>
      </c>
      <c r="AJ8302" t="s">
        <v>52613</v>
      </c>
      <c r="AK8302">
        <v>846</v>
      </c>
      <c r="AL8302" t="s">
        <v>10487</v>
      </c>
      <c r="AQ8302" t="s">
        <v>40958</v>
      </c>
      <c r="AR8302" t="s">
        <v>40959</v>
      </c>
      <c r="AS8302">
        <v>0</v>
      </c>
      <c r="AT8302" t="s">
        <v>61</v>
      </c>
      <c r="AU8302" t="s">
        <v>11332</v>
      </c>
      <c r="AX8302">
        <v>56.733595995654902</v>
      </c>
      <c r="AY8302">
        <v>9.9388625012160698</v>
      </c>
      <c r="AZ8302" t="s">
        <v>62</v>
      </c>
      <c r="BA8302">
        <v>1081</v>
      </c>
      <c r="BB8302" t="s">
        <v>1844</v>
      </c>
    </row>
    <row r="8303" spans="1:54" x14ac:dyDescent="0.25">
      <c r="A8303" s="1">
        <v>45200</v>
      </c>
      <c r="B8303">
        <v>801005</v>
      </c>
      <c r="C8303" t="s">
        <v>40960</v>
      </c>
      <c r="D8303">
        <v>9500</v>
      </c>
      <c r="E8303" t="s">
        <v>10482</v>
      </c>
      <c r="F8303" t="s">
        <v>40961</v>
      </c>
      <c r="G8303">
        <v>29189455</v>
      </c>
      <c r="H8303">
        <v>1003375985</v>
      </c>
      <c r="I8303" t="s">
        <v>52160</v>
      </c>
      <c r="J8303" t="s">
        <v>40962</v>
      </c>
      <c r="K8303" t="s">
        <v>40963</v>
      </c>
      <c r="L8303" t="s">
        <v>40964</v>
      </c>
      <c r="M8303">
        <v>1354</v>
      </c>
      <c r="N8303" t="s">
        <v>1123</v>
      </c>
      <c r="R8303" s="1">
        <v>43700</v>
      </c>
      <c r="S8303" t="s">
        <v>56</v>
      </c>
      <c r="T8303">
        <v>846</v>
      </c>
      <c r="U8303" t="s">
        <v>10487</v>
      </c>
      <c r="W8303">
        <v>2</v>
      </c>
      <c r="X8303" t="s">
        <v>57</v>
      </c>
      <c r="Y8303">
        <v>1</v>
      </c>
      <c r="Z8303" t="s">
        <v>46545</v>
      </c>
      <c r="AA8303">
        <v>7</v>
      </c>
      <c r="AB8303">
        <v>196508</v>
      </c>
      <c r="AC8303">
        <v>121</v>
      </c>
      <c r="AD8303" t="s">
        <v>70</v>
      </c>
      <c r="AE8303">
        <v>1012</v>
      </c>
      <c r="AF8303" t="s">
        <v>71</v>
      </c>
      <c r="AG8303">
        <v>1</v>
      </c>
      <c r="AH8303" t="s">
        <v>44482</v>
      </c>
      <c r="AI8303">
        <v>21</v>
      </c>
      <c r="AJ8303" t="s">
        <v>52613</v>
      </c>
      <c r="AK8303">
        <v>846</v>
      </c>
      <c r="AL8303" t="s">
        <v>10487</v>
      </c>
      <c r="AQ8303" t="s">
        <v>40965</v>
      </c>
      <c r="AR8303" t="s">
        <v>40966</v>
      </c>
      <c r="AS8303">
        <v>0</v>
      </c>
      <c r="AT8303" t="s">
        <v>61</v>
      </c>
      <c r="AU8303" t="s">
        <v>40967</v>
      </c>
      <c r="AX8303">
        <v>56.671952730000001</v>
      </c>
      <c r="AY8303">
        <v>9.8439556899999996</v>
      </c>
      <c r="AZ8303" t="s">
        <v>62</v>
      </c>
      <c r="BA8303">
        <v>1081</v>
      </c>
      <c r="BB8303" t="s">
        <v>1844</v>
      </c>
    </row>
    <row r="8304" spans="1:54" x14ac:dyDescent="0.25">
      <c r="A8304" s="1">
        <v>45200</v>
      </c>
      <c r="B8304">
        <v>801006</v>
      </c>
      <c r="C8304" t="s">
        <v>40968</v>
      </c>
      <c r="D8304">
        <v>9500</v>
      </c>
      <c r="E8304" t="s">
        <v>10482</v>
      </c>
      <c r="F8304" t="s">
        <v>40969</v>
      </c>
      <c r="G8304">
        <v>29189455</v>
      </c>
      <c r="H8304">
        <v>1003375924</v>
      </c>
      <c r="I8304" t="s">
        <v>40970</v>
      </c>
      <c r="J8304" t="s">
        <v>40971</v>
      </c>
      <c r="K8304" t="s">
        <v>40972</v>
      </c>
      <c r="L8304" t="s">
        <v>40973</v>
      </c>
      <c r="M8304">
        <v>1082</v>
      </c>
      <c r="N8304">
        <v>10</v>
      </c>
      <c r="R8304" s="1">
        <v>40813</v>
      </c>
      <c r="S8304" t="s">
        <v>56</v>
      </c>
      <c r="T8304">
        <v>846</v>
      </c>
      <c r="U8304" t="s">
        <v>10487</v>
      </c>
      <c r="V8304" s="1">
        <v>40756</v>
      </c>
      <c r="W8304">
        <v>2</v>
      </c>
      <c r="X8304" t="s">
        <v>57</v>
      </c>
      <c r="Y8304">
        <v>1</v>
      </c>
      <c r="Z8304" t="s">
        <v>46545</v>
      </c>
      <c r="AA8304">
        <v>7</v>
      </c>
      <c r="AB8304">
        <v>196208</v>
      </c>
      <c r="AC8304">
        <v>121</v>
      </c>
      <c r="AD8304" t="s">
        <v>70</v>
      </c>
      <c r="AE8304">
        <v>1012</v>
      </c>
      <c r="AF8304" t="s">
        <v>71</v>
      </c>
      <c r="AG8304">
        <v>3</v>
      </c>
      <c r="AH8304" t="s">
        <v>81</v>
      </c>
      <c r="AI8304">
        <v>21</v>
      </c>
      <c r="AJ8304" t="s">
        <v>52613</v>
      </c>
      <c r="AK8304">
        <v>846</v>
      </c>
      <c r="AL8304" t="s">
        <v>10487</v>
      </c>
      <c r="AM8304">
        <v>2</v>
      </c>
      <c r="AN8304" t="s">
        <v>119</v>
      </c>
      <c r="AO8304">
        <v>801005</v>
      </c>
      <c r="AQ8304" t="s">
        <v>40974</v>
      </c>
      <c r="AR8304" t="s">
        <v>40975</v>
      </c>
      <c r="AS8304">
        <v>0</v>
      </c>
      <c r="AT8304" t="s">
        <v>61</v>
      </c>
      <c r="AU8304" t="s">
        <v>40976</v>
      </c>
      <c r="AX8304">
        <v>56.725907050740901</v>
      </c>
      <c r="AY8304">
        <v>9.8196642325179297</v>
      </c>
      <c r="AZ8304" t="s">
        <v>62</v>
      </c>
      <c r="BA8304">
        <v>1081</v>
      </c>
      <c r="BB8304" t="s">
        <v>1844</v>
      </c>
    </row>
    <row r="8305" spans="1:54" x14ac:dyDescent="0.25">
      <c r="A8305" s="1">
        <v>45200</v>
      </c>
      <c r="B8305">
        <v>801007</v>
      </c>
      <c r="C8305" t="s">
        <v>40977</v>
      </c>
      <c r="D8305">
        <v>9500</v>
      </c>
      <c r="E8305" t="s">
        <v>10482</v>
      </c>
      <c r="F8305" t="s">
        <v>40978</v>
      </c>
      <c r="G8305">
        <v>23699613</v>
      </c>
      <c r="H8305">
        <v>1001564774</v>
      </c>
      <c r="I8305" t="s">
        <v>40979</v>
      </c>
      <c r="J8305" t="s">
        <v>40980</v>
      </c>
      <c r="K8305" t="s">
        <v>40981</v>
      </c>
      <c r="L8305" t="s">
        <v>40982</v>
      </c>
      <c r="M8305">
        <v>1082</v>
      </c>
      <c r="N8305">
        <v>13</v>
      </c>
      <c r="R8305" s="1">
        <v>43789</v>
      </c>
      <c r="S8305" t="s">
        <v>56</v>
      </c>
      <c r="W8305">
        <v>5</v>
      </c>
      <c r="X8305" t="s">
        <v>557</v>
      </c>
      <c r="Y8305">
        <v>1</v>
      </c>
      <c r="Z8305" t="s">
        <v>46545</v>
      </c>
      <c r="AA8305">
        <v>10</v>
      </c>
      <c r="AB8305">
        <v>193408</v>
      </c>
      <c r="AC8305">
        <v>121</v>
      </c>
      <c r="AD8305" t="s">
        <v>70</v>
      </c>
      <c r="AE8305">
        <v>1013</v>
      </c>
      <c r="AF8305" t="s">
        <v>558</v>
      </c>
      <c r="AG8305">
        <v>1</v>
      </c>
      <c r="AH8305" t="s">
        <v>44482</v>
      </c>
      <c r="AI8305">
        <v>22</v>
      </c>
      <c r="AJ8305" t="s">
        <v>52628</v>
      </c>
      <c r="AK8305">
        <v>846</v>
      </c>
      <c r="AL8305" t="s">
        <v>10487</v>
      </c>
      <c r="AQ8305" t="s">
        <v>40983</v>
      </c>
      <c r="AR8305" t="s">
        <v>40984</v>
      </c>
      <c r="AS8305">
        <v>0</v>
      </c>
      <c r="AT8305" t="s">
        <v>61</v>
      </c>
      <c r="AU8305" t="s">
        <v>40976</v>
      </c>
      <c r="AX8305">
        <v>56.725593699999997</v>
      </c>
      <c r="AY8305">
        <v>9.8189506499999997</v>
      </c>
      <c r="AZ8305" t="s">
        <v>62</v>
      </c>
      <c r="BA8305">
        <v>1081</v>
      </c>
      <c r="BB8305" t="s">
        <v>1844</v>
      </c>
    </row>
    <row r="8306" spans="1:54" x14ac:dyDescent="0.25">
      <c r="A8306" s="1">
        <v>45200</v>
      </c>
      <c r="B8306">
        <v>801008</v>
      </c>
      <c r="C8306" t="s">
        <v>40985</v>
      </c>
      <c r="D8306">
        <v>9500</v>
      </c>
      <c r="E8306" t="s">
        <v>10482</v>
      </c>
      <c r="F8306" t="s">
        <v>40986</v>
      </c>
      <c r="I8306" t="s">
        <v>40987</v>
      </c>
      <c r="K8306" t="s">
        <v>40981</v>
      </c>
      <c r="L8306" t="s">
        <v>40988</v>
      </c>
      <c r="M8306">
        <v>1748</v>
      </c>
      <c r="R8306" s="1">
        <v>40162</v>
      </c>
      <c r="S8306" t="s">
        <v>80</v>
      </c>
      <c r="V8306" s="1">
        <v>28642</v>
      </c>
      <c r="W8306">
        <v>4</v>
      </c>
      <c r="X8306" t="s">
        <v>725</v>
      </c>
      <c r="Y8306">
        <v>1</v>
      </c>
      <c r="Z8306" t="s">
        <v>46545</v>
      </c>
      <c r="AC8306">
        <v>122</v>
      </c>
      <c r="AD8306" t="s">
        <v>726</v>
      </c>
      <c r="AE8306">
        <v>1013</v>
      </c>
      <c r="AF8306" t="s">
        <v>558</v>
      </c>
      <c r="AG8306">
        <v>3</v>
      </c>
      <c r="AH8306" t="s">
        <v>81</v>
      </c>
      <c r="AI8306">
        <v>26</v>
      </c>
      <c r="AJ8306" t="s">
        <v>726</v>
      </c>
      <c r="AK8306">
        <v>846</v>
      </c>
      <c r="AL8306" t="s">
        <v>10487</v>
      </c>
      <c r="AS8306">
        <v>0</v>
      </c>
      <c r="AT8306" t="s">
        <v>61</v>
      </c>
      <c r="AU8306" t="s">
        <v>40988</v>
      </c>
      <c r="AZ8306" t="s">
        <v>62</v>
      </c>
      <c r="BA8306">
        <v>1081</v>
      </c>
      <c r="BB8306" t="s">
        <v>1844</v>
      </c>
    </row>
    <row r="8307" spans="1:54" x14ac:dyDescent="0.25">
      <c r="A8307" s="1">
        <v>45200</v>
      </c>
      <c r="B8307">
        <v>801009</v>
      </c>
      <c r="C8307" t="s">
        <v>52161</v>
      </c>
      <c r="D8307">
        <v>9510</v>
      </c>
      <c r="E8307" t="s">
        <v>11244</v>
      </c>
      <c r="F8307" t="s">
        <v>52162</v>
      </c>
      <c r="G8307">
        <v>10197171</v>
      </c>
      <c r="H8307">
        <v>1003424788</v>
      </c>
      <c r="I8307" t="s">
        <v>40989</v>
      </c>
      <c r="K8307" t="s">
        <v>40990</v>
      </c>
      <c r="L8307" t="s">
        <v>40991</v>
      </c>
      <c r="M8307">
        <v>1044</v>
      </c>
      <c r="N8307">
        <v>55</v>
      </c>
      <c r="R8307" s="1">
        <v>42102</v>
      </c>
      <c r="S8307" t="s">
        <v>56</v>
      </c>
      <c r="T8307">
        <v>846</v>
      </c>
      <c r="U8307" t="s">
        <v>10487</v>
      </c>
      <c r="V8307" s="1">
        <v>41671</v>
      </c>
      <c r="W8307">
        <v>6</v>
      </c>
      <c r="X8307" t="s">
        <v>1289</v>
      </c>
      <c r="Y8307">
        <v>1</v>
      </c>
      <c r="Z8307" t="s">
        <v>46545</v>
      </c>
      <c r="AA8307">
        <v>10</v>
      </c>
      <c r="AB8307">
        <v>200108</v>
      </c>
      <c r="AC8307">
        <v>129</v>
      </c>
      <c r="AD8307" t="s">
        <v>2405</v>
      </c>
      <c r="AE8307">
        <v>1016</v>
      </c>
      <c r="AF8307" t="s">
        <v>2405</v>
      </c>
      <c r="AG8307">
        <v>3</v>
      </c>
      <c r="AH8307" t="s">
        <v>81</v>
      </c>
      <c r="AI8307">
        <v>29</v>
      </c>
      <c r="AJ8307" t="s">
        <v>2525</v>
      </c>
      <c r="AK8307">
        <v>846</v>
      </c>
      <c r="AL8307" t="s">
        <v>10487</v>
      </c>
      <c r="AQ8307" t="s">
        <v>40992</v>
      </c>
      <c r="AR8307" t="s">
        <v>40993</v>
      </c>
      <c r="AS8307">
        <v>0</v>
      </c>
      <c r="AT8307" t="s">
        <v>61</v>
      </c>
      <c r="AU8307" t="s">
        <v>40994</v>
      </c>
      <c r="AW8307" t="s">
        <v>40995</v>
      </c>
      <c r="AX8307">
        <v>56.758434378986202</v>
      </c>
      <c r="AY8307">
        <v>9.8476824854229505</v>
      </c>
      <c r="AZ8307" t="s">
        <v>62</v>
      </c>
      <c r="BA8307">
        <v>1081</v>
      </c>
      <c r="BB8307" t="s">
        <v>1844</v>
      </c>
    </row>
    <row r="8308" spans="1:54" x14ac:dyDescent="0.25">
      <c r="A8308" s="1">
        <v>45200</v>
      </c>
      <c r="B8308">
        <v>801010</v>
      </c>
      <c r="C8308" t="s">
        <v>40996</v>
      </c>
      <c r="D8308">
        <v>9500</v>
      </c>
      <c r="E8308" t="s">
        <v>10482</v>
      </c>
      <c r="F8308" t="s">
        <v>40997</v>
      </c>
      <c r="G8308">
        <v>26729629</v>
      </c>
      <c r="H8308">
        <v>1009254966</v>
      </c>
      <c r="I8308" t="s">
        <v>40998</v>
      </c>
      <c r="K8308" t="s">
        <v>40947</v>
      </c>
      <c r="L8308" t="s">
        <v>40999</v>
      </c>
      <c r="M8308">
        <v>155</v>
      </c>
      <c r="N8308">
        <v>3</v>
      </c>
      <c r="R8308" s="1">
        <v>41064</v>
      </c>
      <c r="S8308" t="s">
        <v>56</v>
      </c>
      <c r="V8308" s="1">
        <v>40908</v>
      </c>
      <c r="W8308">
        <v>5</v>
      </c>
      <c r="X8308" t="s">
        <v>557</v>
      </c>
      <c r="Y8308">
        <v>1</v>
      </c>
      <c r="Z8308" t="s">
        <v>46545</v>
      </c>
      <c r="AA8308">
        <v>7</v>
      </c>
      <c r="AB8308">
        <v>200208</v>
      </c>
      <c r="AC8308">
        <v>121</v>
      </c>
      <c r="AD8308" t="s">
        <v>70</v>
      </c>
      <c r="AE8308">
        <v>1013</v>
      </c>
      <c r="AF8308" t="s">
        <v>558</v>
      </c>
      <c r="AG8308">
        <v>3</v>
      </c>
      <c r="AH8308" t="s">
        <v>81</v>
      </c>
      <c r="AI8308">
        <v>21</v>
      </c>
      <c r="AJ8308" t="s">
        <v>52613</v>
      </c>
      <c r="AK8308">
        <v>846</v>
      </c>
      <c r="AL8308" t="s">
        <v>10487</v>
      </c>
      <c r="AQ8308" t="s">
        <v>41000</v>
      </c>
      <c r="AR8308" t="s">
        <v>41001</v>
      </c>
      <c r="AS8308">
        <v>0</v>
      </c>
      <c r="AT8308" t="s">
        <v>61</v>
      </c>
      <c r="AU8308" t="s">
        <v>40951</v>
      </c>
      <c r="AW8308" t="s">
        <v>41002</v>
      </c>
      <c r="AZ8308" t="s">
        <v>62</v>
      </c>
      <c r="BA8308">
        <v>1081</v>
      </c>
      <c r="BB8308" t="s">
        <v>1844</v>
      </c>
    </row>
    <row r="8309" spans="1:54" x14ac:dyDescent="0.25">
      <c r="A8309" s="1">
        <v>45200</v>
      </c>
      <c r="B8309">
        <v>801211</v>
      </c>
      <c r="C8309" t="s">
        <v>41003</v>
      </c>
      <c r="D8309">
        <v>9500</v>
      </c>
      <c r="E8309" t="s">
        <v>10482</v>
      </c>
      <c r="F8309" t="s">
        <v>41004</v>
      </c>
      <c r="I8309" t="s">
        <v>41005</v>
      </c>
      <c r="K8309" t="s">
        <v>40971</v>
      </c>
      <c r="L8309" t="s">
        <v>40969</v>
      </c>
      <c r="M8309">
        <v>1748</v>
      </c>
      <c r="R8309" s="1">
        <v>40162</v>
      </c>
      <c r="S8309" t="s">
        <v>80</v>
      </c>
      <c r="T8309">
        <v>846</v>
      </c>
      <c r="U8309" t="s">
        <v>10487</v>
      </c>
      <c r="V8309" s="1">
        <v>29373</v>
      </c>
      <c r="W8309">
        <v>2</v>
      </c>
      <c r="X8309" t="s">
        <v>57</v>
      </c>
      <c r="Y8309">
        <v>1</v>
      </c>
      <c r="Z8309" t="s">
        <v>46545</v>
      </c>
      <c r="AB8309">
        <v>197008</v>
      </c>
      <c r="AC8309">
        <v>125</v>
      </c>
      <c r="AD8309" t="s">
        <v>1344</v>
      </c>
      <c r="AE8309">
        <v>1014</v>
      </c>
      <c r="AF8309" t="s">
        <v>1352</v>
      </c>
      <c r="AG8309">
        <v>3</v>
      </c>
      <c r="AH8309" t="s">
        <v>81</v>
      </c>
      <c r="AI8309">
        <v>24</v>
      </c>
      <c r="AJ8309" t="s">
        <v>1344</v>
      </c>
      <c r="AK8309">
        <v>846</v>
      </c>
      <c r="AL8309" t="s">
        <v>10487</v>
      </c>
      <c r="AS8309">
        <v>0</v>
      </c>
      <c r="AT8309" t="s">
        <v>61</v>
      </c>
      <c r="AU8309" t="s">
        <v>40988</v>
      </c>
      <c r="AV8309" t="s">
        <v>40969</v>
      </c>
      <c r="AZ8309" t="s">
        <v>62</v>
      </c>
      <c r="BA8309">
        <v>1081</v>
      </c>
      <c r="BB8309" t="s">
        <v>1844</v>
      </c>
    </row>
    <row r="8310" spans="1:54" x14ac:dyDescent="0.25">
      <c r="A8310" s="1">
        <v>45200</v>
      </c>
      <c r="B8310">
        <v>801212</v>
      </c>
      <c r="C8310" t="s">
        <v>41006</v>
      </c>
      <c r="D8310">
        <v>9510</v>
      </c>
      <c r="E8310" t="s">
        <v>11244</v>
      </c>
      <c r="F8310" t="s">
        <v>41007</v>
      </c>
      <c r="I8310" t="s">
        <v>41008</v>
      </c>
      <c r="K8310" t="s">
        <v>40955</v>
      </c>
      <c r="L8310" t="s">
        <v>40953</v>
      </c>
      <c r="M8310">
        <v>1259</v>
      </c>
      <c r="R8310" s="1">
        <v>40162</v>
      </c>
      <c r="S8310" t="s">
        <v>80</v>
      </c>
      <c r="T8310">
        <v>846</v>
      </c>
      <c r="U8310" t="s">
        <v>10487</v>
      </c>
      <c r="V8310" s="1">
        <v>29373</v>
      </c>
      <c r="W8310">
        <v>2</v>
      </c>
      <c r="X8310" t="s">
        <v>57</v>
      </c>
      <c r="Y8310">
        <v>1</v>
      </c>
      <c r="Z8310" t="s">
        <v>46545</v>
      </c>
      <c r="AB8310">
        <v>197008</v>
      </c>
      <c r="AC8310">
        <v>125</v>
      </c>
      <c r="AD8310" t="s">
        <v>1344</v>
      </c>
      <c r="AE8310">
        <v>1014</v>
      </c>
      <c r="AF8310" t="s">
        <v>1352</v>
      </c>
      <c r="AG8310">
        <v>3</v>
      </c>
      <c r="AH8310" t="s">
        <v>81</v>
      </c>
      <c r="AI8310">
        <v>24</v>
      </c>
      <c r="AJ8310" t="s">
        <v>1344</v>
      </c>
      <c r="AK8310">
        <v>846</v>
      </c>
      <c r="AL8310" t="s">
        <v>10487</v>
      </c>
      <c r="AS8310">
        <v>0</v>
      </c>
      <c r="AT8310" t="s">
        <v>61</v>
      </c>
      <c r="AU8310" t="s">
        <v>11333</v>
      </c>
      <c r="AV8310" t="s">
        <v>40953</v>
      </c>
      <c r="AX8310">
        <v>56.734011794300997</v>
      </c>
      <c r="AY8310">
        <v>9.9407665093424296</v>
      </c>
      <c r="AZ8310" t="s">
        <v>62</v>
      </c>
      <c r="BA8310">
        <v>1081</v>
      </c>
      <c r="BB8310" t="s">
        <v>1844</v>
      </c>
    </row>
    <row r="8311" spans="1:54" x14ac:dyDescent="0.25">
      <c r="A8311" s="1">
        <v>45200</v>
      </c>
      <c r="B8311">
        <v>801213</v>
      </c>
      <c r="C8311" t="s">
        <v>41009</v>
      </c>
      <c r="D8311">
        <v>9500</v>
      </c>
      <c r="E8311" t="s">
        <v>10482</v>
      </c>
      <c r="F8311" t="s">
        <v>41010</v>
      </c>
      <c r="G8311">
        <v>29189455</v>
      </c>
      <c r="H8311">
        <v>1003376051</v>
      </c>
      <c r="I8311" t="s">
        <v>41011</v>
      </c>
      <c r="J8311" t="s">
        <v>41012</v>
      </c>
      <c r="K8311" t="s">
        <v>41013</v>
      </c>
      <c r="L8311" t="s">
        <v>41014</v>
      </c>
      <c r="M8311">
        <v>239</v>
      </c>
      <c r="N8311">
        <v>10</v>
      </c>
      <c r="R8311" s="1">
        <v>43789</v>
      </c>
      <c r="S8311" t="s">
        <v>56</v>
      </c>
      <c r="T8311">
        <v>846</v>
      </c>
      <c r="U8311" t="s">
        <v>10487</v>
      </c>
      <c r="W8311">
        <v>2</v>
      </c>
      <c r="X8311" t="s">
        <v>57</v>
      </c>
      <c r="Y8311">
        <v>1</v>
      </c>
      <c r="Z8311" t="s">
        <v>46545</v>
      </c>
      <c r="AB8311">
        <v>198008</v>
      </c>
      <c r="AC8311">
        <v>125</v>
      </c>
      <c r="AD8311" t="s">
        <v>1344</v>
      </c>
      <c r="AE8311">
        <v>1014</v>
      </c>
      <c r="AF8311" t="s">
        <v>1352</v>
      </c>
      <c r="AG8311">
        <v>1</v>
      </c>
      <c r="AH8311" t="s">
        <v>44482</v>
      </c>
      <c r="AI8311">
        <v>24</v>
      </c>
      <c r="AJ8311" t="s">
        <v>1344</v>
      </c>
      <c r="AK8311">
        <v>846</v>
      </c>
      <c r="AL8311" t="s">
        <v>10487</v>
      </c>
      <c r="AQ8311" t="s">
        <v>41015</v>
      </c>
      <c r="AR8311" t="s">
        <v>35859</v>
      </c>
      <c r="AS8311">
        <v>0</v>
      </c>
      <c r="AT8311" t="s">
        <v>61</v>
      </c>
      <c r="AU8311" t="s">
        <v>41016</v>
      </c>
      <c r="AX8311">
        <v>56.635364520000003</v>
      </c>
      <c r="AY8311">
        <v>9.7959278699999999</v>
      </c>
      <c r="AZ8311" t="s">
        <v>62</v>
      </c>
      <c r="BA8311">
        <v>1081</v>
      </c>
      <c r="BB8311" t="s">
        <v>1844</v>
      </c>
    </row>
    <row r="8312" spans="1:54" x14ac:dyDescent="0.25">
      <c r="A8312" s="1">
        <v>45200</v>
      </c>
      <c r="B8312">
        <v>801247</v>
      </c>
      <c r="C8312" t="s">
        <v>55237</v>
      </c>
      <c r="D8312">
        <v>9500</v>
      </c>
      <c r="E8312" t="s">
        <v>10482</v>
      </c>
      <c r="F8312" t="s">
        <v>55238</v>
      </c>
      <c r="K8312" t="s">
        <v>41017</v>
      </c>
      <c r="L8312" t="s">
        <v>54312</v>
      </c>
      <c r="R8312" s="1">
        <v>40162</v>
      </c>
      <c r="S8312" t="s">
        <v>80</v>
      </c>
      <c r="V8312" s="1">
        <v>28277</v>
      </c>
      <c r="W8312">
        <v>3</v>
      </c>
      <c r="X8312" t="s">
        <v>3496</v>
      </c>
      <c r="Y8312">
        <v>1</v>
      </c>
      <c r="Z8312" t="s">
        <v>46545</v>
      </c>
      <c r="AC8312">
        <v>137</v>
      </c>
      <c r="AD8312" t="s">
        <v>1410</v>
      </c>
      <c r="AE8312">
        <v>1053</v>
      </c>
      <c r="AF8312" t="s">
        <v>1410</v>
      </c>
      <c r="AG8312">
        <v>3</v>
      </c>
      <c r="AH8312" t="s">
        <v>81</v>
      </c>
      <c r="AI8312">
        <v>30</v>
      </c>
      <c r="AJ8312" t="s">
        <v>1402</v>
      </c>
      <c r="AK8312">
        <v>846</v>
      </c>
      <c r="AL8312" t="s">
        <v>10487</v>
      </c>
      <c r="AS8312">
        <v>0</v>
      </c>
      <c r="AT8312" t="s">
        <v>61</v>
      </c>
      <c r="AU8312" t="s">
        <v>41018</v>
      </c>
      <c r="AZ8312" t="s">
        <v>62</v>
      </c>
      <c r="BA8312">
        <v>1081</v>
      </c>
      <c r="BB8312" t="s">
        <v>1844</v>
      </c>
    </row>
    <row r="8313" spans="1:54" x14ac:dyDescent="0.25">
      <c r="A8313" s="1">
        <v>45200</v>
      </c>
      <c r="B8313">
        <v>801300</v>
      </c>
      <c r="C8313" t="s">
        <v>41019</v>
      </c>
      <c r="D8313">
        <v>9510</v>
      </c>
      <c r="E8313" t="s">
        <v>11244</v>
      </c>
      <c r="F8313" t="s">
        <v>52163</v>
      </c>
      <c r="I8313" t="s">
        <v>41020</v>
      </c>
      <c r="K8313" t="s">
        <v>41021</v>
      </c>
      <c r="L8313" t="s">
        <v>52164</v>
      </c>
      <c r="M8313">
        <v>695</v>
      </c>
      <c r="N8313">
        <v>1</v>
      </c>
      <c r="R8313" s="1">
        <v>40162</v>
      </c>
      <c r="S8313" t="s">
        <v>80</v>
      </c>
      <c r="V8313" s="1">
        <v>32813</v>
      </c>
      <c r="W8313">
        <v>5</v>
      </c>
      <c r="X8313" t="s">
        <v>557</v>
      </c>
      <c r="Y8313">
        <v>1</v>
      </c>
      <c r="Z8313" t="s">
        <v>46545</v>
      </c>
      <c r="AB8313">
        <v>198809</v>
      </c>
      <c r="AC8313">
        <v>142</v>
      </c>
      <c r="AD8313" t="s">
        <v>49820</v>
      </c>
      <c r="AE8313">
        <v>1022</v>
      </c>
      <c r="AF8313" t="s">
        <v>46688</v>
      </c>
      <c r="AG8313">
        <v>3</v>
      </c>
      <c r="AH8313" t="s">
        <v>81</v>
      </c>
      <c r="AI8313">
        <v>84</v>
      </c>
      <c r="AJ8313" t="s">
        <v>46689</v>
      </c>
      <c r="AK8313">
        <v>846</v>
      </c>
      <c r="AL8313" t="s">
        <v>10487</v>
      </c>
      <c r="AS8313">
        <v>0</v>
      </c>
      <c r="AT8313" t="s">
        <v>61</v>
      </c>
      <c r="AU8313" t="s">
        <v>52165</v>
      </c>
      <c r="AX8313">
        <v>56.7708537388732</v>
      </c>
      <c r="AY8313">
        <v>9.8746281750423197</v>
      </c>
      <c r="AZ8313" t="s">
        <v>62</v>
      </c>
      <c r="BA8313">
        <v>1081</v>
      </c>
      <c r="BB8313" t="s">
        <v>1844</v>
      </c>
    </row>
    <row r="8314" spans="1:54" x14ac:dyDescent="0.25">
      <c r="A8314" s="1">
        <v>45200</v>
      </c>
      <c r="B8314">
        <v>801350</v>
      </c>
      <c r="C8314" t="s">
        <v>41022</v>
      </c>
      <c r="D8314">
        <v>9510</v>
      </c>
      <c r="E8314" t="s">
        <v>11244</v>
      </c>
      <c r="F8314" t="s">
        <v>41023</v>
      </c>
      <c r="G8314">
        <v>47594855</v>
      </c>
      <c r="H8314">
        <v>1003375961</v>
      </c>
      <c r="I8314" t="s">
        <v>39953</v>
      </c>
      <c r="J8314" t="s">
        <v>41024</v>
      </c>
      <c r="K8314" t="s">
        <v>41025</v>
      </c>
      <c r="L8314" t="s">
        <v>41026</v>
      </c>
      <c r="M8314">
        <v>1265</v>
      </c>
      <c r="N8314">
        <v>5</v>
      </c>
      <c r="R8314" s="1">
        <v>40162</v>
      </c>
      <c r="S8314" t="s">
        <v>80</v>
      </c>
      <c r="V8314" s="1">
        <v>39173</v>
      </c>
      <c r="W8314">
        <v>5</v>
      </c>
      <c r="X8314" t="s">
        <v>557</v>
      </c>
      <c r="Y8314">
        <v>1</v>
      </c>
      <c r="Z8314" t="s">
        <v>46545</v>
      </c>
      <c r="AB8314">
        <v>198302</v>
      </c>
      <c r="AC8314">
        <v>146</v>
      </c>
      <c r="AD8314" t="s">
        <v>1428</v>
      </c>
      <c r="AE8314">
        <v>1025</v>
      </c>
      <c r="AF8314" t="s">
        <v>1428</v>
      </c>
      <c r="AG8314">
        <v>3</v>
      </c>
      <c r="AH8314" t="s">
        <v>81</v>
      </c>
      <c r="AI8314">
        <v>85</v>
      </c>
      <c r="AJ8314" t="s">
        <v>1428</v>
      </c>
      <c r="AK8314">
        <v>846</v>
      </c>
      <c r="AL8314" t="s">
        <v>10487</v>
      </c>
      <c r="AQ8314" t="s">
        <v>41027</v>
      </c>
      <c r="AR8314" t="s">
        <v>41028</v>
      </c>
      <c r="AS8314">
        <v>0</v>
      </c>
      <c r="AT8314" t="s">
        <v>61</v>
      </c>
      <c r="AU8314" t="s">
        <v>7399</v>
      </c>
      <c r="AX8314">
        <v>56.7697181457062</v>
      </c>
      <c r="AY8314">
        <v>9.8671100507957306</v>
      </c>
      <c r="AZ8314" t="s">
        <v>62</v>
      </c>
      <c r="BA8314">
        <v>1081</v>
      </c>
      <c r="BB8314" t="s">
        <v>1844</v>
      </c>
    </row>
    <row r="8315" spans="1:54" x14ac:dyDescent="0.25">
      <c r="A8315" s="1">
        <v>45200</v>
      </c>
      <c r="B8315">
        <v>803001</v>
      </c>
      <c r="C8315" t="s">
        <v>41029</v>
      </c>
      <c r="D8315">
        <v>9460</v>
      </c>
      <c r="E8315" t="s">
        <v>11650</v>
      </c>
      <c r="F8315" t="s">
        <v>41030</v>
      </c>
      <c r="G8315">
        <v>29189439</v>
      </c>
      <c r="H8315">
        <v>1003376269</v>
      </c>
      <c r="I8315" t="s">
        <v>56060</v>
      </c>
      <c r="J8315" t="s">
        <v>41031</v>
      </c>
      <c r="K8315" t="s">
        <v>41032</v>
      </c>
      <c r="L8315" t="s">
        <v>7058</v>
      </c>
      <c r="M8315">
        <v>1575</v>
      </c>
      <c r="N8315">
        <v>5</v>
      </c>
      <c r="R8315" s="1">
        <v>43789</v>
      </c>
      <c r="S8315" t="s">
        <v>612</v>
      </c>
      <c r="T8315">
        <v>849</v>
      </c>
      <c r="U8315" t="s">
        <v>10736</v>
      </c>
      <c r="W8315">
        <v>2</v>
      </c>
      <c r="X8315" t="s">
        <v>57</v>
      </c>
      <c r="Y8315">
        <v>1</v>
      </c>
      <c r="Z8315" t="s">
        <v>46545</v>
      </c>
      <c r="AA8315">
        <v>10</v>
      </c>
      <c r="AB8315">
        <v>195208</v>
      </c>
      <c r="AC8315">
        <v>121</v>
      </c>
      <c r="AD8315" t="s">
        <v>70</v>
      </c>
      <c r="AE8315">
        <v>1012</v>
      </c>
      <c r="AF8315" t="s">
        <v>71</v>
      </c>
      <c r="AG8315">
        <v>1</v>
      </c>
      <c r="AH8315" t="s">
        <v>44482</v>
      </c>
      <c r="AI8315">
        <v>21</v>
      </c>
      <c r="AJ8315" t="s">
        <v>52613</v>
      </c>
      <c r="AK8315">
        <v>849</v>
      </c>
      <c r="AL8315" t="s">
        <v>10736</v>
      </c>
      <c r="AQ8315" t="s">
        <v>41033</v>
      </c>
      <c r="AR8315" t="s">
        <v>41034</v>
      </c>
      <c r="AS8315">
        <v>0</v>
      </c>
      <c r="AT8315" t="s">
        <v>61</v>
      </c>
      <c r="AU8315" t="s">
        <v>3786</v>
      </c>
      <c r="AX8315">
        <v>57.096239539999999</v>
      </c>
      <c r="AY8315">
        <v>9.5285490799999994</v>
      </c>
      <c r="AZ8315" t="s">
        <v>62</v>
      </c>
      <c r="BA8315">
        <v>1081</v>
      </c>
      <c r="BB8315" t="s">
        <v>1844</v>
      </c>
    </row>
    <row r="8316" spans="1:54" x14ac:dyDescent="0.25">
      <c r="A8316" s="1">
        <v>45200</v>
      </c>
      <c r="B8316">
        <v>803002</v>
      </c>
      <c r="C8316" t="s">
        <v>41035</v>
      </c>
      <c r="D8316">
        <v>9460</v>
      </c>
      <c r="E8316" t="s">
        <v>11650</v>
      </c>
      <c r="F8316" t="s">
        <v>41036</v>
      </c>
      <c r="G8316">
        <v>29189439</v>
      </c>
      <c r="H8316">
        <v>1003376233</v>
      </c>
      <c r="I8316" t="s">
        <v>41037</v>
      </c>
      <c r="J8316" t="s">
        <v>41038</v>
      </c>
      <c r="K8316" t="s">
        <v>41039</v>
      </c>
      <c r="L8316" t="s">
        <v>30171</v>
      </c>
      <c r="M8316">
        <v>1558</v>
      </c>
      <c r="N8316">
        <v>3</v>
      </c>
      <c r="R8316" s="1">
        <v>40735</v>
      </c>
      <c r="S8316" t="s">
        <v>56</v>
      </c>
      <c r="T8316">
        <v>849</v>
      </c>
      <c r="U8316" t="s">
        <v>10736</v>
      </c>
      <c r="V8316" s="1">
        <v>40755</v>
      </c>
      <c r="W8316">
        <v>2</v>
      </c>
      <c r="X8316" t="s">
        <v>57</v>
      </c>
      <c r="Y8316">
        <v>1</v>
      </c>
      <c r="Z8316" t="s">
        <v>46545</v>
      </c>
      <c r="AA8316">
        <v>7</v>
      </c>
      <c r="AB8316">
        <v>195008</v>
      </c>
      <c r="AC8316">
        <v>121</v>
      </c>
      <c r="AD8316" t="s">
        <v>70</v>
      </c>
      <c r="AE8316">
        <v>1012</v>
      </c>
      <c r="AF8316" t="s">
        <v>71</v>
      </c>
      <c r="AG8316">
        <v>3</v>
      </c>
      <c r="AH8316" t="s">
        <v>81</v>
      </c>
      <c r="AI8316">
        <v>21</v>
      </c>
      <c r="AJ8316" t="s">
        <v>52613</v>
      </c>
      <c r="AK8316">
        <v>849</v>
      </c>
      <c r="AL8316" t="s">
        <v>10736</v>
      </c>
      <c r="AM8316">
        <v>2</v>
      </c>
      <c r="AN8316" t="s">
        <v>119</v>
      </c>
      <c r="AO8316">
        <v>803001</v>
      </c>
      <c r="AQ8316" t="s">
        <v>41040</v>
      </c>
      <c r="AR8316" t="s">
        <v>41041</v>
      </c>
      <c r="AS8316">
        <v>0</v>
      </c>
      <c r="AT8316" t="s">
        <v>61</v>
      </c>
      <c r="AU8316" t="s">
        <v>7274</v>
      </c>
      <c r="AX8316">
        <v>57.112064821703299</v>
      </c>
      <c r="AY8316">
        <v>9.5864997618646601</v>
      </c>
      <c r="AZ8316" t="s">
        <v>62</v>
      </c>
      <c r="BA8316">
        <v>1081</v>
      </c>
      <c r="BB8316" t="s">
        <v>1844</v>
      </c>
    </row>
    <row r="8317" spans="1:54" x14ac:dyDescent="0.25">
      <c r="A8317" s="1">
        <v>45200</v>
      </c>
      <c r="B8317">
        <v>803003</v>
      </c>
      <c r="C8317" t="s">
        <v>41042</v>
      </c>
      <c r="D8317">
        <v>9460</v>
      </c>
      <c r="E8317" t="s">
        <v>11650</v>
      </c>
      <c r="F8317" t="s">
        <v>41043</v>
      </c>
      <c r="I8317" t="s">
        <v>41044</v>
      </c>
      <c r="J8317" t="s">
        <v>41045</v>
      </c>
      <c r="K8317" t="s">
        <v>41046</v>
      </c>
      <c r="L8317" t="s">
        <v>56061</v>
      </c>
      <c r="M8317">
        <v>1009</v>
      </c>
      <c r="N8317">
        <v>1</v>
      </c>
      <c r="R8317" s="1">
        <v>40780</v>
      </c>
      <c r="S8317" t="s">
        <v>56</v>
      </c>
      <c r="T8317">
        <v>849</v>
      </c>
      <c r="U8317" t="s">
        <v>10736</v>
      </c>
      <c r="V8317" s="1">
        <v>38596</v>
      </c>
      <c r="W8317">
        <v>2</v>
      </c>
      <c r="X8317" t="s">
        <v>57</v>
      </c>
      <c r="Y8317">
        <v>1</v>
      </c>
      <c r="Z8317" t="s">
        <v>46545</v>
      </c>
      <c r="AA8317">
        <v>2</v>
      </c>
      <c r="AB8317">
        <v>196108</v>
      </c>
      <c r="AC8317">
        <v>121</v>
      </c>
      <c r="AD8317" t="s">
        <v>70</v>
      </c>
      <c r="AE8317">
        <v>1012</v>
      </c>
      <c r="AF8317" t="s">
        <v>71</v>
      </c>
      <c r="AG8317">
        <v>3</v>
      </c>
      <c r="AH8317" t="s">
        <v>81</v>
      </c>
      <c r="AI8317">
        <v>21</v>
      </c>
      <c r="AJ8317" t="s">
        <v>52613</v>
      </c>
      <c r="AK8317">
        <v>849</v>
      </c>
      <c r="AL8317" t="s">
        <v>10736</v>
      </c>
      <c r="AM8317">
        <v>2</v>
      </c>
      <c r="AN8317" t="s">
        <v>119</v>
      </c>
      <c r="AO8317">
        <v>803006</v>
      </c>
      <c r="AQ8317" t="s">
        <v>41047</v>
      </c>
      <c r="AS8317">
        <v>0</v>
      </c>
      <c r="AT8317" t="s">
        <v>61</v>
      </c>
      <c r="AU8317" t="s">
        <v>41048</v>
      </c>
      <c r="AX8317">
        <v>57.1240148247158</v>
      </c>
      <c r="AY8317">
        <v>9.6303834807295097</v>
      </c>
      <c r="AZ8317" t="s">
        <v>62</v>
      </c>
      <c r="BA8317">
        <v>1081</v>
      </c>
      <c r="BB8317" t="s">
        <v>1844</v>
      </c>
    </row>
    <row r="8318" spans="1:54" x14ac:dyDescent="0.25">
      <c r="A8318" s="1">
        <v>45200</v>
      </c>
      <c r="B8318">
        <v>803004</v>
      </c>
      <c r="C8318" t="s">
        <v>54313</v>
      </c>
      <c r="D8318">
        <v>9460</v>
      </c>
      <c r="E8318" t="s">
        <v>11650</v>
      </c>
      <c r="F8318" t="s">
        <v>54314</v>
      </c>
      <c r="G8318">
        <v>29189439</v>
      </c>
      <c r="H8318">
        <v>1003376154</v>
      </c>
      <c r="I8318" t="s">
        <v>41049</v>
      </c>
      <c r="J8318" t="s">
        <v>41050</v>
      </c>
      <c r="K8318" t="s">
        <v>41051</v>
      </c>
      <c r="L8318" t="s">
        <v>41052</v>
      </c>
      <c r="M8318">
        <v>665</v>
      </c>
      <c r="N8318">
        <v>69</v>
      </c>
      <c r="R8318" s="1">
        <v>44809</v>
      </c>
      <c r="S8318" t="s">
        <v>56</v>
      </c>
      <c r="T8318">
        <v>849</v>
      </c>
      <c r="U8318" t="s">
        <v>10736</v>
      </c>
      <c r="W8318">
        <v>2</v>
      </c>
      <c r="X8318" t="s">
        <v>57</v>
      </c>
      <c r="Y8318">
        <v>1</v>
      </c>
      <c r="Z8318" t="s">
        <v>46545</v>
      </c>
      <c r="AA8318">
        <v>10</v>
      </c>
      <c r="AB8318">
        <v>196008</v>
      </c>
      <c r="AC8318">
        <v>121</v>
      </c>
      <c r="AD8318" t="s">
        <v>70</v>
      </c>
      <c r="AE8318">
        <v>1012</v>
      </c>
      <c r="AF8318" t="s">
        <v>71</v>
      </c>
      <c r="AG8318">
        <v>1</v>
      </c>
      <c r="AH8318" t="s">
        <v>44482</v>
      </c>
      <c r="AI8318">
        <v>21</v>
      </c>
      <c r="AJ8318" t="s">
        <v>52613</v>
      </c>
      <c r="AK8318">
        <v>849</v>
      </c>
      <c r="AL8318" t="s">
        <v>10736</v>
      </c>
      <c r="AQ8318" t="s">
        <v>41053</v>
      </c>
      <c r="AR8318" t="s">
        <v>41054</v>
      </c>
      <c r="AS8318">
        <v>0</v>
      </c>
      <c r="AT8318" t="s">
        <v>61</v>
      </c>
      <c r="AU8318" t="s">
        <v>7088</v>
      </c>
      <c r="AX8318">
        <v>57.084422879999998</v>
      </c>
      <c r="AY8318">
        <v>9.4869017099999997</v>
      </c>
      <c r="AZ8318" t="s">
        <v>62</v>
      </c>
      <c r="BA8318">
        <v>1081</v>
      </c>
      <c r="BB8318" t="s">
        <v>1844</v>
      </c>
    </row>
    <row r="8319" spans="1:54" x14ac:dyDescent="0.25">
      <c r="A8319" s="1">
        <v>45200</v>
      </c>
      <c r="B8319">
        <v>803005</v>
      </c>
      <c r="C8319" t="s">
        <v>41055</v>
      </c>
      <c r="D8319">
        <v>9460</v>
      </c>
      <c r="E8319" t="s">
        <v>11650</v>
      </c>
      <c r="F8319" t="s">
        <v>41056</v>
      </c>
      <c r="G8319">
        <v>29189439</v>
      </c>
      <c r="H8319">
        <v>1003376312</v>
      </c>
      <c r="I8319" t="s">
        <v>41057</v>
      </c>
      <c r="K8319" t="s">
        <v>41058</v>
      </c>
      <c r="L8319" t="s">
        <v>41059</v>
      </c>
      <c r="M8319">
        <v>1913</v>
      </c>
      <c r="N8319">
        <v>6</v>
      </c>
      <c r="R8319" s="1">
        <v>41114</v>
      </c>
      <c r="S8319" t="s">
        <v>56</v>
      </c>
      <c r="T8319">
        <v>849</v>
      </c>
      <c r="U8319" t="s">
        <v>10736</v>
      </c>
      <c r="V8319" s="1">
        <v>41121</v>
      </c>
      <c r="W8319">
        <v>2</v>
      </c>
      <c r="X8319" t="s">
        <v>57</v>
      </c>
      <c r="Y8319">
        <v>1</v>
      </c>
      <c r="Z8319" t="s">
        <v>46545</v>
      </c>
      <c r="AA8319">
        <v>7</v>
      </c>
      <c r="AB8319">
        <v>196008</v>
      </c>
      <c r="AC8319">
        <v>121</v>
      </c>
      <c r="AD8319" t="s">
        <v>70</v>
      </c>
      <c r="AE8319">
        <v>1012</v>
      </c>
      <c r="AF8319" t="s">
        <v>71</v>
      </c>
      <c r="AG8319">
        <v>3</v>
      </c>
      <c r="AH8319" t="s">
        <v>81</v>
      </c>
      <c r="AI8319">
        <v>21</v>
      </c>
      <c r="AJ8319" t="s">
        <v>52613</v>
      </c>
      <c r="AK8319">
        <v>849</v>
      </c>
      <c r="AL8319" t="s">
        <v>10736</v>
      </c>
      <c r="AM8319">
        <v>2</v>
      </c>
      <c r="AN8319" t="s">
        <v>119</v>
      </c>
      <c r="AO8319">
        <v>803004</v>
      </c>
      <c r="AQ8319" t="s">
        <v>41060</v>
      </c>
      <c r="AR8319" t="s">
        <v>41061</v>
      </c>
      <c r="AS8319">
        <v>0</v>
      </c>
      <c r="AT8319" t="s">
        <v>61</v>
      </c>
      <c r="AU8319" t="s">
        <v>41062</v>
      </c>
      <c r="AZ8319" t="s">
        <v>62</v>
      </c>
      <c r="BA8319">
        <v>1081</v>
      </c>
      <c r="BB8319" t="s">
        <v>1844</v>
      </c>
    </row>
    <row r="8320" spans="1:54" x14ac:dyDescent="0.25">
      <c r="A8320" s="1">
        <v>45200</v>
      </c>
      <c r="B8320">
        <v>803006</v>
      </c>
      <c r="C8320" t="s">
        <v>55239</v>
      </c>
      <c r="D8320">
        <v>9460</v>
      </c>
      <c r="E8320" t="s">
        <v>11650</v>
      </c>
      <c r="F8320" t="s">
        <v>55240</v>
      </c>
      <c r="G8320">
        <v>29189439</v>
      </c>
      <c r="H8320">
        <v>1003376142</v>
      </c>
      <c r="I8320" t="s">
        <v>52166</v>
      </c>
      <c r="J8320" t="s">
        <v>41063</v>
      </c>
      <c r="K8320" t="s">
        <v>41064</v>
      </c>
      <c r="L8320" t="s">
        <v>52167</v>
      </c>
      <c r="M8320">
        <v>565</v>
      </c>
      <c r="N8320">
        <v>3</v>
      </c>
      <c r="R8320" s="1">
        <v>40735</v>
      </c>
      <c r="S8320" t="s">
        <v>56</v>
      </c>
      <c r="T8320">
        <v>849</v>
      </c>
      <c r="U8320" t="s">
        <v>10736</v>
      </c>
      <c r="V8320" s="1">
        <v>40755</v>
      </c>
      <c r="W8320">
        <v>2</v>
      </c>
      <c r="X8320" t="s">
        <v>57</v>
      </c>
      <c r="Y8320">
        <v>1</v>
      </c>
      <c r="Z8320" t="s">
        <v>46545</v>
      </c>
      <c r="AA8320">
        <v>7</v>
      </c>
      <c r="AB8320">
        <v>196209</v>
      </c>
      <c r="AC8320">
        <v>121</v>
      </c>
      <c r="AD8320" t="s">
        <v>70</v>
      </c>
      <c r="AE8320">
        <v>1012</v>
      </c>
      <c r="AF8320" t="s">
        <v>71</v>
      </c>
      <c r="AG8320">
        <v>3</v>
      </c>
      <c r="AH8320" t="s">
        <v>81</v>
      </c>
      <c r="AI8320">
        <v>21</v>
      </c>
      <c r="AJ8320" t="s">
        <v>52613</v>
      </c>
      <c r="AK8320">
        <v>849</v>
      </c>
      <c r="AL8320" t="s">
        <v>10736</v>
      </c>
      <c r="AM8320">
        <v>2</v>
      </c>
      <c r="AN8320" t="s">
        <v>119</v>
      </c>
      <c r="AO8320">
        <v>803001</v>
      </c>
      <c r="AQ8320" t="s">
        <v>41065</v>
      </c>
      <c r="AR8320" t="s">
        <v>41066</v>
      </c>
      <c r="AS8320">
        <v>0</v>
      </c>
      <c r="AT8320" t="s">
        <v>61</v>
      </c>
      <c r="AU8320" t="s">
        <v>52107</v>
      </c>
      <c r="AX8320">
        <v>57.060372614798503</v>
      </c>
      <c r="AY8320">
        <v>9.5895656680825105</v>
      </c>
      <c r="AZ8320" t="s">
        <v>62</v>
      </c>
      <c r="BA8320">
        <v>1081</v>
      </c>
      <c r="BB8320" t="s">
        <v>1844</v>
      </c>
    </row>
    <row r="8321" spans="1:54" x14ac:dyDescent="0.25">
      <c r="A8321" s="1">
        <v>45200</v>
      </c>
      <c r="B8321">
        <v>803009</v>
      </c>
      <c r="C8321" t="s">
        <v>52168</v>
      </c>
      <c r="D8321">
        <v>9460</v>
      </c>
      <c r="E8321" t="s">
        <v>11650</v>
      </c>
      <c r="F8321" t="s">
        <v>52168</v>
      </c>
      <c r="G8321">
        <v>34893926</v>
      </c>
      <c r="H8321">
        <v>1018271067</v>
      </c>
      <c r="I8321" t="s">
        <v>41067</v>
      </c>
      <c r="J8321" t="s">
        <v>41068</v>
      </c>
      <c r="K8321" t="s">
        <v>41069</v>
      </c>
      <c r="L8321" t="s">
        <v>52169</v>
      </c>
      <c r="M8321">
        <v>1852</v>
      </c>
      <c r="N8321" t="s">
        <v>3652</v>
      </c>
      <c r="R8321" s="1">
        <v>44074</v>
      </c>
      <c r="S8321" t="s">
        <v>56</v>
      </c>
      <c r="W8321">
        <v>5</v>
      </c>
      <c r="X8321" t="s">
        <v>557</v>
      </c>
      <c r="Y8321">
        <v>1</v>
      </c>
      <c r="Z8321" t="s">
        <v>46545</v>
      </c>
      <c r="AA8321">
        <v>10</v>
      </c>
      <c r="AB8321">
        <v>200601</v>
      </c>
      <c r="AC8321">
        <v>126</v>
      </c>
      <c r="AD8321" t="s">
        <v>46616</v>
      </c>
      <c r="AE8321">
        <v>1015</v>
      </c>
      <c r="AF8321" t="s">
        <v>46616</v>
      </c>
      <c r="AG8321">
        <v>1</v>
      </c>
      <c r="AH8321" t="s">
        <v>44482</v>
      </c>
      <c r="AI8321">
        <v>99</v>
      </c>
      <c r="AJ8321" t="s">
        <v>54511</v>
      </c>
      <c r="AK8321">
        <v>849</v>
      </c>
      <c r="AL8321" t="s">
        <v>10736</v>
      </c>
      <c r="AQ8321" t="s">
        <v>41070</v>
      </c>
      <c r="AR8321" t="s">
        <v>41071</v>
      </c>
      <c r="AS8321">
        <v>0</v>
      </c>
      <c r="AT8321" t="s">
        <v>61</v>
      </c>
      <c r="AU8321" t="s">
        <v>52170</v>
      </c>
      <c r="AX8321">
        <v>57.130686040000001</v>
      </c>
      <c r="AY8321">
        <v>9.4620779200000005</v>
      </c>
      <c r="AZ8321" t="s">
        <v>62</v>
      </c>
      <c r="BA8321">
        <v>1081</v>
      </c>
      <c r="BB8321" t="s">
        <v>1844</v>
      </c>
    </row>
    <row r="8322" spans="1:54" x14ac:dyDescent="0.25">
      <c r="A8322" s="1">
        <v>45200</v>
      </c>
      <c r="B8322">
        <v>803200</v>
      </c>
      <c r="D8322">
        <v>9690</v>
      </c>
      <c r="E8322" t="s">
        <v>10731</v>
      </c>
      <c r="F8322" t="s">
        <v>52721</v>
      </c>
      <c r="G8322">
        <v>29189439</v>
      </c>
      <c r="H8322">
        <v>1003377472</v>
      </c>
      <c r="I8322" t="s">
        <v>41072</v>
      </c>
      <c r="K8322" t="s">
        <v>41073</v>
      </c>
      <c r="L8322" t="s">
        <v>41074</v>
      </c>
      <c r="M8322">
        <v>282</v>
      </c>
      <c r="N8322">
        <v>3</v>
      </c>
      <c r="R8322" s="1">
        <v>43794</v>
      </c>
      <c r="S8322" t="s">
        <v>56</v>
      </c>
      <c r="T8322">
        <v>849</v>
      </c>
      <c r="U8322" t="s">
        <v>10736</v>
      </c>
      <c r="W8322">
        <v>2</v>
      </c>
      <c r="X8322" t="s">
        <v>57</v>
      </c>
      <c r="Y8322">
        <v>1</v>
      </c>
      <c r="Z8322" t="s">
        <v>46545</v>
      </c>
      <c r="AC8322">
        <v>932</v>
      </c>
      <c r="AD8322" t="s">
        <v>52637</v>
      </c>
      <c r="AE8322">
        <v>2021</v>
      </c>
      <c r="AF8322" t="s">
        <v>52637</v>
      </c>
      <c r="AG8322">
        <v>2</v>
      </c>
      <c r="AH8322" t="s">
        <v>44524</v>
      </c>
      <c r="AI8322">
        <v>10</v>
      </c>
      <c r="AJ8322" t="s">
        <v>52638</v>
      </c>
      <c r="AK8322">
        <v>849</v>
      </c>
      <c r="AL8322" t="s">
        <v>10736</v>
      </c>
      <c r="AQ8322" t="s">
        <v>41075</v>
      </c>
      <c r="AR8322" t="s">
        <v>41076</v>
      </c>
      <c r="AS8322">
        <v>0</v>
      </c>
      <c r="AT8322" t="s">
        <v>61</v>
      </c>
      <c r="AU8322" t="s">
        <v>24782</v>
      </c>
      <c r="AX8322">
        <v>57.087410669999997</v>
      </c>
      <c r="AY8322">
        <v>9.2653987799999999</v>
      </c>
      <c r="AZ8322" t="s">
        <v>62</v>
      </c>
      <c r="BA8322">
        <v>1081</v>
      </c>
      <c r="BB8322" t="s">
        <v>1844</v>
      </c>
    </row>
    <row r="8323" spans="1:54" x14ac:dyDescent="0.25">
      <c r="A8323" s="1">
        <v>45200</v>
      </c>
      <c r="B8323">
        <v>803210</v>
      </c>
      <c r="C8323" t="s">
        <v>41077</v>
      </c>
      <c r="D8323">
        <v>9460</v>
      </c>
      <c r="E8323" t="s">
        <v>11650</v>
      </c>
      <c r="F8323" t="s">
        <v>41078</v>
      </c>
      <c r="G8323">
        <v>37804215</v>
      </c>
      <c r="H8323">
        <v>1003376270</v>
      </c>
      <c r="I8323" t="s">
        <v>41079</v>
      </c>
      <c r="J8323" t="s">
        <v>41031</v>
      </c>
      <c r="K8323" t="s">
        <v>41080</v>
      </c>
      <c r="L8323" t="s">
        <v>7058</v>
      </c>
      <c r="M8323">
        <v>1575</v>
      </c>
      <c r="N8323">
        <v>5</v>
      </c>
      <c r="R8323" s="1">
        <v>40162</v>
      </c>
      <c r="S8323" t="s">
        <v>80</v>
      </c>
      <c r="T8323">
        <v>849</v>
      </c>
      <c r="U8323" t="s">
        <v>10736</v>
      </c>
      <c r="V8323" s="1">
        <v>39083</v>
      </c>
      <c r="W8323">
        <v>2</v>
      </c>
      <c r="X8323" t="s">
        <v>57</v>
      </c>
      <c r="Y8323">
        <v>1</v>
      </c>
      <c r="Z8323" t="s">
        <v>46545</v>
      </c>
      <c r="AB8323">
        <v>197908</v>
      </c>
      <c r="AC8323">
        <v>125</v>
      </c>
      <c r="AD8323" t="s">
        <v>1344</v>
      </c>
      <c r="AE8323">
        <v>1014</v>
      </c>
      <c r="AF8323" t="s">
        <v>1352</v>
      </c>
      <c r="AG8323">
        <v>3</v>
      </c>
      <c r="AH8323" t="s">
        <v>81</v>
      </c>
      <c r="AI8323">
        <v>24</v>
      </c>
      <c r="AJ8323" t="s">
        <v>1344</v>
      </c>
      <c r="AK8323">
        <v>849</v>
      </c>
      <c r="AL8323" t="s">
        <v>10736</v>
      </c>
      <c r="AM8323">
        <v>2</v>
      </c>
      <c r="AN8323" t="s">
        <v>119</v>
      </c>
      <c r="AO8323">
        <v>849211</v>
      </c>
      <c r="AQ8323" t="s">
        <v>41081</v>
      </c>
      <c r="AR8323" t="s">
        <v>41082</v>
      </c>
      <c r="AS8323">
        <v>0</v>
      </c>
      <c r="AT8323" t="s">
        <v>61</v>
      </c>
      <c r="AU8323" t="s">
        <v>3786</v>
      </c>
      <c r="AX8323">
        <v>57.096189905887499</v>
      </c>
      <c r="AY8323">
        <v>9.5273537701670392</v>
      </c>
      <c r="AZ8323" t="s">
        <v>62</v>
      </c>
      <c r="BA8323">
        <v>1081</v>
      </c>
      <c r="BB8323" t="s">
        <v>1844</v>
      </c>
    </row>
    <row r="8324" spans="1:54" x14ac:dyDescent="0.25">
      <c r="A8324" s="1">
        <v>45200</v>
      </c>
      <c r="B8324">
        <v>803247</v>
      </c>
      <c r="C8324" t="s">
        <v>41083</v>
      </c>
      <c r="D8324">
        <v>9460</v>
      </c>
      <c r="E8324" t="s">
        <v>11650</v>
      </c>
      <c r="F8324" t="s">
        <v>41084</v>
      </c>
      <c r="G8324">
        <v>29485348</v>
      </c>
      <c r="H8324">
        <v>1003373891</v>
      </c>
      <c r="I8324" t="s">
        <v>52171</v>
      </c>
      <c r="J8324" t="s">
        <v>41085</v>
      </c>
      <c r="K8324" t="s">
        <v>41086</v>
      </c>
      <c r="L8324" t="s">
        <v>41087</v>
      </c>
      <c r="M8324">
        <v>1675</v>
      </c>
      <c r="N8324">
        <v>20</v>
      </c>
      <c r="R8324" s="1">
        <v>43699</v>
      </c>
      <c r="S8324" t="s">
        <v>56</v>
      </c>
      <c r="W8324">
        <v>4</v>
      </c>
      <c r="X8324" t="s">
        <v>725</v>
      </c>
      <c r="Y8324">
        <v>1</v>
      </c>
      <c r="Z8324" t="s">
        <v>46545</v>
      </c>
      <c r="AB8324">
        <v>197808</v>
      </c>
      <c r="AC8324">
        <v>137</v>
      </c>
      <c r="AD8324" t="s">
        <v>1410</v>
      </c>
      <c r="AE8324">
        <v>1053</v>
      </c>
      <c r="AF8324" t="s">
        <v>1410</v>
      </c>
      <c r="AG8324">
        <v>1</v>
      </c>
      <c r="AH8324" t="s">
        <v>44482</v>
      </c>
      <c r="AI8324">
        <v>30</v>
      </c>
      <c r="AJ8324" t="s">
        <v>1402</v>
      </c>
      <c r="AK8324">
        <v>849</v>
      </c>
      <c r="AL8324" t="s">
        <v>10736</v>
      </c>
      <c r="AP8324">
        <v>851248</v>
      </c>
      <c r="AQ8324" t="s">
        <v>41088</v>
      </c>
      <c r="AR8324" t="s">
        <v>41089</v>
      </c>
      <c r="AS8324">
        <v>2</v>
      </c>
      <c r="AT8324" t="s">
        <v>1413</v>
      </c>
      <c r="AU8324" t="s">
        <v>6722</v>
      </c>
      <c r="AX8324">
        <v>57.099932150000001</v>
      </c>
      <c r="AY8324">
        <v>9.5102603000000006</v>
      </c>
      <c r="AZ8324" t="s">
        <v>62</v>
      </c>
      <c r="BA8324">
        <v>1081</v>
      </c>
      <c r="BB8324" t="s">
        <v>1844</v>
      </c>
    </row>
    <row r="8325" spans="1:54" x14ac:dyDescent="0.25">
      <c r="A8325" s="1">
        <v>45200</v>
      </c>
      <c r="B8325">
        <v>803248</v>
      </c>
      <c r="C8325" t="s">
        <v>41090</v>
      </c>
      <c r="D8325">
        <v>9460</v>
      </c>
      <c r="E8325" t="s">
        <v>11650</v>
      </c>
      <c r="F8325" t="s">
        <v>41091</v>
      </c>
      <c r="I8325" t="s">
        <v>52171</v>
      </c>
      <c r="K8325" t="s">
        <v>41092</v>
      </c>
      <c r="L8325" t="s">
        <v>8400</v>
      </c>
      <c r="M8325">
        <v>1575</v>
      </c>
      <c r="N8325">
        <v>3</v>
      </c>
      <c r="R8325" s="1">
        <v>40162</v>
      </c>
      <c r="S8325" t="s">
        <v>80</v>
      </c>
      <c r="V8325" s="1">
        <v>38231</v>
      </c>
      <c r="W8325">
        <v>3</v>
      </c>
      <c r="X8325" t="s">
        <v>3496</v>
      </c>
      <c r="Y8325">
        <v>1</v>
      </c>
      <c r="Z8325" t="s">
        <v>46545</v>
      </c>
      <c r="AB8325">
        <v>200208</v>
      </c>
      <c r="AC8325">
        <v>137</v>
      </c>
      <c r="AD8325" t="s">
        <v>1410</v>
      </c>
      <c r="AE8325">
        <v>1053</v>
      </c>
      <c r="AF8325" t="s">
        <v>1410</v>
      </c>
      <c r="AG8325">
        <v>3</v>
      </c>
      <c r="AH8325" t="s">
        <v>81</v>
      </c>
      <c r="AI8325">
        <v>30</v>
      </c>
      <c r="AJ8325" t="s">
        <v>1402</v>
      </c>
      <c r="AK8325">
        <v>849</v>
      </c>
      <c r="AL8325" t="s">
        <v>10736</v>
      </c>
      <c r="AP8325">
        <v>851248</v>
      </c>
      <c r="AQ8325" t="s">
        <v>41093</v>
      </c>
      <c r="AR8325" t="s">
        <v>41094</v>
      </c>
      <c r="AS8325">
        <v>2</v>
      </c>
      <c r="AT8325" t="s">
        <v>1413</v>
      </c>
      <c r="AU8325" t="s">
        <v>3786</v>
      </c>
      <c r="AZ8325" t="s">
        <v>62</v>
      </c>
      <c r="BA8325">
        <v>1081</v>
      </c>
      <c r="BB8325" t="s">
        <v>1844</v>
      </c>
    </row>
    <row r="8326" spans="1:54" x14ac:dyDescent="0.25">
      <c r="A8326" s="1">
        <v>45200</v>
      </c>
      <c r="B8326">
        <v>803375</v>
      </c>
      <c r="C8326" t="s">
        <v>41095</v>
      </c>
      <c r="D8326">
        <v>9460</v>
      </c>
      <c r="E8326" t="s">
        <v>11650</v>
      </c>
      <c r="F8326" t="s">
        <v>52172</v>
      </c>
      <c r="I8326" t="s">
        <v>52173</v>
      </c>
      <c r="J8326" t="s">
        <v>41096</v>
      </c>
      <c r="K8326" t="s">
        <v>41097</v>
      </c>
      <c r="L8326" t="s">
        <v>41098</v>
      </c>
      <c r="M8326">
        <v>2027</v>
      </c>
      <c r="N8326">
        <v>30</v>
      </c>
      <c r="R8326" s="1">
        <v>40162</v>
      </c>
      <c r="S8326" t="s">
        <v>80</v>
      </c>
      <c r="V8326" s="1">
        <v>37530</v>
      </c>
      <c r="W8326">
        <v>5</v>
      </c>
      <c r="X8326" t="s">
        <v>557</v>
      </c>
      <c r="Y8326">
        <v>1</v>
      </c>
      <c r="Z8326" t="s">
        <v>46545</v>
      </c>
      <c r="AB8326">
        <v>198708</v>
      </c>
      <c r="AC8326">
        <v>147</v>
      </c>
      <c r="AD8326" t="s">
        <v>46697</v>
      </c>
      <c r="AE8326">
        <v>1021</v>
      </c>
      <c r="AF8326" t="s">
        <v>46697</v>
      </c>
      <c r="AG8326">
        <v>3</v>
      </c>
      <c r="AH8326" t="s">
        <v>81</v>
      </c>
      <c r="AI8326">
        <v>86</v>
      </c>
      <c r="AJ8326" t="s">
        <v>46697</v>
      </c>
      <c r="AK8326">
        <v>849</v>
      </c>
      <c r="AL8326" t="s">
        <v>10736</v>
      </c>
      <c r="AQ8326" t="s">
        <v>41099</v>
      </c>
      <c r="AS8326">
        <v>0</v>
      </c>
      <c r="AT8326" t="s">
        <v>61</v>
      </c>
      <c r="AU8326" t="s">
        <v>1277</v>
      </c>
      <c r="AX8326">
        <v>57.0973014321942</v>
      </c>
      <c r="AY8326">
        <v>9.5203820864429307</v>
      </c>
      <c r="AZ8326" t="s">
        <v>62</v>
      </c>
      <c r="BA8326">
        <v>1081</v>
      </c>
      <c r="BB8326" t="s">
        <v>1844</v>
      </c>
    </row>
    <row r="8327" spans="1:54" x14ac:dyDescent="0.25">
      <c r="A8327" s="1">
        <v>45200</v>
      </c>
      <c r="B8327">
        <v>803401</v>
      </c>
      <c r="C8327" t="s">
        <v>41100</v>
      </c>
      <c r="D8327">
        <v>9460</v>
      </c>
      <c r="E8327" t="s">
        <v>11650</v>
      </c>
      <c r="F8327" t="s">
        <v>41101</v>
      </c>
      <c r="G8327">
        <v>10255384</v>
      </c>
      <c r="H8327">
        <v>1003399450</v>
      </c>
      <c r="I8327" t="s">
        <v>17132</v>
      </c>
      <c r="J8327" t="s">
        <v>41102</v>
      </c>
      <c r="K8327" t="s">
        <v>41103</v>
      </c>
      <c r="L8327" t="s">
        <v>41104</v>
      </c>
      <c r="M8327">
        <v>7045</v>
      </c>
      <c r="N8327">
        <v>486</v>
      </c>
      <c r="R8327" s="1">
        <v>43794</v>
      </c>
      <c r="S8327" t="s">
        <v>56</v>
      </c>
      <c r="W8327">
        <v>4</v>
      </c>
      <c r="X8327" t="s">
        <v>725</v>
      </c>
      <c r="Y8327">
        <v>1</v>
      </c>
      <c r="Z8327" t="s">
        <v>46545</v>
      </c>
      <c r="AB8327">
        <v>195708</v>
      </c>
      <c r="AC8327">
        <v>244</v>
      </c>
      <c r="AD8327" t="s">
        <v>2118</v>
      </c>
      <c r="AE8327">
        <v>1071</v>
      </c>
      <c r="AF8327" t="s">
        <v>1688</v>
      </c>
      <c r="AG8327">
        <v>1</v>
      </c>
      <c r="AH8327" t="s">
        <v>44482</v>
      </c>
      <c r="AI8327">
        <v>99</v>
      </c>
      <c r="AJ8327" t="s">
        <v>54511</v>
      </c>
      <c r="AK8327">
        <v>849</v>
      </c>
      <c r="AL8327" t="s">
        <v>10736</v>
      </c>
      <c r="AP8327">
        <v>851420</v>
      </c>
      <c r="AQ8327" t="s">
        <v>41105</v>
      </c>
      <c r="AR8327" t="s">
        <v>17136</v>
      </c>
      <c r="AS8327">
        <v>2</v>
      </c>
      <c r="AT8327" t="s">
        <v>1413</v>
      </c>
      <c r="AU8327" t="s">
        <v>41106</v>
      </c>
      <c r="AX8327">
        <v>57.167626390000002</v>
      </c>
      <c r="AY8327">
        <v>9.4887444700000003</v>
      </c>
      <c r="AZ8327" t="s">
        <v>62</v>
      </c>
      <c r="BA8327">
        <v>1081</v>
      </c>
      <c r="BB8327" t="s">
        <v>1844</v>
      </c>
    </row>
    <row r="8328" spans="1:54" x14ac:dyDescent="0.25">
      <c r="A8328" s="1">
        <v>45200</v>
      </c>
      <c r="B8328">
        <v>803901</v>
      </c>
      <c r="C8328" t="s">
        <v>41107</v>
      </c>
      <c r="D8328">
        <v>9460</v>
      </c>
      <c r="E8328" t="s">
        <v>11650</v>
      </c>
      <c r="F8328" t="s">
        <v>41108</v>
      </c>
      <c r="I8328" t="s">
        <v>52174</v>
      </c>
      <c r="K8328" t="s">
        <v>41109</v>
      </c>
      <c r="L8328" t="s">
        <v>41110</v>
      </c>
      <c r="M8328">
        <v>927</v>
      </c>
      <c r="N8328">
        <v>23</v>
      </c>
      <c r="R8328" s="1">
        <v>40162</v>
      </c>
      <c r="S8328" t="s">
        <v>80</v>
      </c>
      <c r="V8328" s="1">
        <v>32295</v>
      </c>
      <c r="W8328">
        <v>3</v>
      </c>
      <c r="X8328" t="s">
        <v>3496</v>
      </c>
      <c r="Y8328">
        <v>1</v>
      </c>
      <c r="Z8328" t="s">
        <v>46545</v>
      </c>
      <c r="AA8328">
        <v>10</v>
      </c>
      <c r="AB8328">
        <v>194901</v>
      </c>
      <c r="AC8328">
        <v>126</v>
      </c>
      <c r="AD8328" t="s">
        <v>46616</v>
      </c>
      <c r="AE8328">
        <v>1015</v>
      </c>
      <c r="AF8328" t="s">
        <v>46616</v>
      </c>
      <c r="AG8328">
        <v>3</v>
      </c>
      <c r="AH8328" t="s">
        <v>81</v>
      </c>
      <c r="AI8328">
        <v>29</v>
      </c>
      <c r="AJ8328" t="s">
        <v>2525</v>
      </c>
      <c r="AK8328">
        <v>849</v>
      </c>
      <c r="AL8328" t="s">
        <v>10736</v>
      </c>
      <c r="AS8328">
        <v>0</v>
      </c>
      <c r="AT8328" t="s">
        <v>61</v>
      </c>
      <c r="AU8328" t="s">
        <v>41111</v>
      </c>
      <c r="AZ8328" t="s">
        <v>62</v>
      </c>
      <c r="BA8328">
        <v>1081</v>
      </c>
      <c r="BB8328" t="s">
        <v>1844</v>
      </c>
    </row>
    <row r="8329" spans="1:54" x14ac:dyDescent="0.25">
      <c r="A8329" s="1">
        <v>45200</v>
      </c>
      <c r="B8329">
        <v>805002</v>
      </c>
      <c r="C8329" t="s">
        <v>19193</v>
      </c>
      <c r="D8329">
        <v>9740</v>
      </c>
      <c r="E8329" t="s">
        <v>41112</v>
      </c>
      <c r="F8329" t="s">
        <v>19194</v>
      </c>
      <c r="I8329" t="s">
        <v>41113</v>
      </c>
      <c r="K8329" t="s">
        <v>41114</v>
      </c>
      <c r="L8329" t="s">
        <v>41115</v>
      </c>
      <c r="M8329">
        <v>178</v>
      </c>
      <c r="N8329">
        <v>28</v>
      </c>
      <c r="R8329" s="1">
        <v>40162</v>
      </c>
      <c r="S8329" t="s">
        <v>80</v>
      </c>
      <c r="T8329">
        <v>810</v>
      </c>
      <c r="U8329" t="s">
        <v>48302</v>
      </c>
      <c r="V8329" s="1">
        <v>28277</v>
      </c>
      <c r="W8329">
        <v>2</v>
      </c>
      <c r="X8329" t="s">
        <v>57</v>
      </c>
      <c r="Y8329">
        <v>1</v>
      </c>
      <c r="Z8329" t="s">
        <v>46545</v>
      </c>
      <c r="AC8329">
        <v>121</v>
      </c>
      <c r="AD8329" t="s">
        <v>70</v>
      </c>
      <c r="AE8329">
        <v>1012</v>
      </c>
      <c r="AF8329" t="s">
        <v>71</v>
      </c>
      <c r="AG8329">
        <v>3</v>
      </c>
      <c r="AH8329" t="s">
        <v>81</v>
      </c>
      <c r="AI8329">
        <v>21</v>
      </c>
      <c r="AJ8329" t="s">
        <v>52613</v>
      </c>
      <c r="AK8329">
        <v>810</v>
      </c>
      <c r="AL8329" t="s">
        <v>48302</v>
      </c>
      <c r="AS8329">
        <v>0</v>
      </c>
      <c r="AT8329" t="s">
        <v>61</v>
      </c>
      <c r="AU8329" t="s">
        <v>1255</v>
      </c>
      <c r="AX8329">
        <v>57.284566559118097</v>
      </c>
      <c r="AY8329">
        <v>10.089571556411199</v>
      </c>
      <c r="AZ8329" t="s">
        <v>62</v>
      </c>
      <c r="BA8329">
        <v>1081</v>
      </c>
      <c r="BB8329" t="s">
        <v>1844</v>
      </c>
    </row>
    <row r="8330" spans="1:54" x14ac:dyDescent="0.25">
      <c r="A8330" s="1">
        <v>45200</v>
      </c>
      <c r="B8330">
        <v>805003</v>
      </c>
      <c r="C8330" t="s">
        <v>46426</v>
      </c>
      <c r="D8330">
        <v>9740</v>
      </c>
      <c r="E8330" t="s">
        <v>41112</v>
      </c>
      <c r="F8330" t="s">
        <v>46427</v>
      </c>
      <c r="I8330" t="s">
        <v>41113</v>
      </c>
      <c r="K8330" t="s">
        <v>41116</v>
      </c>
      <c r="L8330" t="s">
        <v>46428</v>
      </c>
      <c r="M8330">
        <v>881</v>
      </c>
      <c r="N8330">
        <v>86</v>
      </c>
      <c r="R8330" s="1">
        <v>40162</v>
      </c>
      <c r="S8330" t="s">
        <v>80</v>
      </c>
      <c r="T8330">
        <v>810</v>
      </c>
      <c r="U8330" t="s">
        <v>48302</v>
      </c>
      <c r="V8330" s="1">
        <v>30103</v>
      </c>
      <c r="W8330">
        <v>2</v>
      </c>
      <c r="X8330" t="s">
        <v>57</v>
      </c>
      <c r="Y8330">
        <v>1</v>
      </c>
      <c r="Z8330" t="s">
        <v>46545</v>
      </c>
      <c r="AA8330">
        <v>3</v>
      </c>
      <c r="AB8330">
        <v>191304</v>
      </c>
      <c r="AC8330">
        <v>121</v>
      </c>
      <c r="AD8330" t="s">
        <v>70</v>
      </c>
      <c r="AE8330">
        <v>1012</v>
      </c>
      <c r="AF8330" t="s">
        <v>71</v>
      </c>
      <c r="AG8330">
        <v>3</v>
      </c>
      <c r="AH8330" t="s">
        <v>81</v>
      </c>
      <c r="AI8330">
        <v>22</v>
      </c>
      <c r="AJ8330" t="s">
        <v>52628</v>
      </c>
      <c r="AK8330">
        <v>810</v>
      </c>
      <c r="AL8330" t="s">
        <v>48302</v>
      </c>
      <c r="AS8330">
        <v>0</v>
      </c>
      <c r="AT8330" t="s">
        <v>61</v>
      </c>
      <c r="AU8330" t="s">
        <v>46429</v>
      </c>
      <c r="AX8330">
        <v>57.281722722170699</v>
      </c>
      <c r="AY8330">
        <v>10.058657970798199</v>
      </c>
      <c r="AZ8330" t="s">
        <v>62</v>
      </c>
      <c r="BA8330">
        <v>1081</v>
      </c>
      <c r="BB8330" t="s">
        <v>1844</v>
      </c>
    </row>
    <row r="8331" spans="1:54" x14ac:dyDescent="0.25">
      <c r="A8331" s="1">
        <v>45200</v>
      </c>
      <c r="B8331">
        <v>805004</v>
      </c>
      <c r="C8331" t="s">
        <v>41117</v>
      </c>
      <c r="D8331">
        <v>9740</v>
      </c>
      <c r="E8331" t="s">
        <v>41112</v>
      </c>
      <c r="F8331" t="s">
        <v>41118</v>
      </c>
      <c r="I8331" t="s">
        <v>41113</v>
      </c>
      <c r="K8331" t="s">
        <v>41119</v>
      </c>
      <c r="L8331" t="s">
        <v>41120</v>
      </c>
      <c r="M8331">
        <v>1220</v>
      </c>
      <c r="N8331">
        <v>53</v>
      </c>
      <c r="R8331" s="1">
        <v>40162</v>
      </c>
      <c r="S8331" t="s">
        <v>80</v>
      </c>
      <c r="T8331">
        <v>810</v>
      </c>
      <c r="U8331" t="s">
        <v>48302</v>
      </c>
      <c r="V8331" s="1">
        <v>27912</v>
      </c>
      <c r="W8331">
        <v>2</v>
      </c>
      <c r="X8331" t="s">
        <v>57</v>
      </c>
      <c r="Y8331">
        <v>1</v>
      </c>
      <c r="Z8331" t="s">
        <v>46545</v>
      </c>
      <c r="AC8331">
        <v>121</v>
      </c>
      <c r="AD8331" t="s">
        <v>70</v>
      </c>
      <c r="AE8331">
        <v>1012</v>
      </c>
      <c r="AF8331" t="s">
        <v>71</v>
      </c>
      <c r="AG8331">
        <v>3</v>
      </c>
      <c r="AH8331" t="s">
        <v>81</v>
      </c>
      <c r="AI8331">
        <v>21</v>
      </c>
      <c r="AJ8331" t="s">
        <v>52613</v>
      </c>
      <c r="AK8331">
        <v>810</v>
      </c>
      <c r="AL8331" t="s">
        <v>48302</v>
      </c>
      <c r="AS8331">
        <v>0</v>
      </c>
      <c r="AT8331" t="s">
        <v>61</v>
      </c>
      <c r="AU8331" t="s">
        <v>41121</v>
      </c>
      <c r="AX8331">
        <v>57.308716023191401</v>
      </c>
      <c r="AY8331">
        <v>10.164808398476699</v>
      </c>
      <c r="AZ8331" t="s">
        <v>62</v>
      </c>
      <c r="BA8331">
        <v>1081</v>
      </c>
      <c r="BB8331" t="s">
        <v>1844</v>
      </c>
    </row>
    <row r="8332" spans="1:54" x14ac:dyDescent="0.25">
      <c r="A8332" s="1">
        <v>45200</v>
      </c>
      <c r="B8332">
        <v>805005</v>
      </c>
      <c r="C8332" t="s">
        <v>41122</v>
      </c>
      <c r="D8332">
        <v>9700</v>
      </c>
      <c r="E8332" t="s">
        <v>48301</v>
      </c>
      <c r="F8332" t="s">
        <v>41123</v>
      </c>
      <c r="G8332">
        <v>29189501</v>
      </c>
      <c r="H8332">
        <v>1003376518</v>
      </c>
      <c r="I8332" t="s">
        <v>52175</v>
      </c>
      <c r="J8332" t="s">
        <v>41124</v>
      </c>
      <c r="K8332" t="s">
        <v>41125</v>
      </c>
      <c r="L8332" t="s">
        <v>41126</v>
      </c>
      <c r="M8332">
        <v>734</v>
      </c>
      <c r="N8332">
        <v>22</v>
      </c>
      <c r="R8332" s="1">
        <v>42188</v>
      </c>
      <c r="S8332" t="s">
        <v>56</v>
      </c>
      <c r="T8332">
        <v>810</v>
      </c>
      <c r="U8332" t="s">
        <v>48302</v>
      </c>
      <c r="V8332" s="1">
        <v>42216</v>
      </c>
      <c r="W8332">
        <v>2</v>
      </c>
      <c r="X8332" t="s">
        <v>57</v>
      </c>
      <c r="Y8332">
        <v>1</v>
      </c>
      <c r="Z8332" t="s">
        <v>46545</v>
      </c>
      <c r="AA8332">
        <v>7</v>
      </c>
      <c r="AB8332">
        <v>195508</v>
      </c>
      <c r="AC8332">
        <v>121</v>
      </c>
      <c r="AD8332" t="s">
        <v>70</v>
      </c>
      <c r="AE8332">
        <v>1012</v>
      </c>
      <c r="AF8332" t="s">
        <v>71</v>
      </c>
      <c r="AG8332">
        <v>3</v>
      </c>
      <c r="AH8332" t="s">
        <v>81</v>
      </c>
      <c r="AI8332">
        <v>21</v>
      </c>
      <c r="AJ8332" t="s">
        <v>52613</v>
      </c>
      <c r="AK8332">
        <v>810</v>
      </c>
      <c r="AL8332" t="s">
        <v>48302</v>
      </c>
      <c r="AQ8332" t="s">
        <v>41127</v>
      </c>
      <c r="AR8332" t="s">
        <v>41128</v>
      </c>
      <c r="AS8332">
        <v>0</v>
      </c>
      <c r="AT8332" t="s">
        <v>61</v>
      </c>
      <c r="AU8332" t="s">
        <v>13458</v>
      </c>
      <c r="AX8332">
        <v>57.314809479689302</v>
      </c>
      <c r="AY8332">
        <v>9.9719024752782204</v>
      </c>
      <c r="AZ8332" t="s">
        <v>62</v>
      </c>
      <c r="BA8332">
        <v>1081</v>
      </c>
      <c r="BB8332" t="s">
        <v>1844</v>
      </c>
    </row>
    <row r="8333" spans="1:54" x14ac:dyDescent="0.25">
      <c r="A8333" s="1">
        <v>45200</v>
      </c>
      <c r="B8333">
        <v>805006</v>
      </c>
      <c r="C8333" t="s">
        <v>41129</v>
      </c>
      <c r="D8333">
        <v>9700</v>
      </c>
      <c r="E8333" t="s">
        <v>48301</v>
      </c>
      <c r="F8333" t="s">
        <v>41130</v>
      </c>
      <c r="G8333">
        <v>29189501</v>
      </c>
      <c r="H8333">
        <v>1003376737</v>
      </c>
      <c r="I8333" t="s">
        <v>52175</v>
      </c>
      <c r="J8333" t="s">
        <v>41131</v>
      </c>
      <c r="K8333" t="s">
        <v>13743</v>
      </c>
      <c r="L8333" t="s">
        <v>41132</v>
      </c>
      <c r="M8333">
        <v>1572</v>
      </c>
      <c r="N8333">
        <v>36</v>
      </c>
      <c r="R8333" s="1">
        <v>43789</v>
      </c>
      <c r="S8333" t="s">
        <v>56</v>
      </c>
      <c r="T8333">
        <v>810</v>
      </c>
      <c r="U8333" t="s">
        <v>48302</v>
      </c>
      <c r="W8333">
        <v>2</v>
      </c>
      <c r="X8333" t="s">
        <v>57</v>
      </c>
      <c r="Y8333">
        <v>1</v>
      </c>
      <c r="Z8333" t="s">
        <v>46545</v>
      </c>
      <c r="AA8333">
        <v>9</v>
      </c>
      <c r="AC8333">
        <v>121</v>
      </c>
      <c r="AD8333" t="s">
        <v>70</v>
      </c>
      <c r="AE8333">
        <v>1012</v>
      </c>
      <c r="AF8333" t="s">
        <v>71</v>
      </c>
      <c r="AG8333">
        <v>1</v>
      </c>
      <c r="AH8333" t="s">
        <v>44482</v>
      </c>
      <c r="AI8333">
        <v>21</v>
      </c>
      <c r="AJ8333" t="s">
        <v>52613</v>
      </c>
      <c r="AK8333">
        <v>810</v>
      </c>
      <c r="AL8333" t="s">
        <v>48302</v>
      </c>
      <c r="AP8333">
        <v>280705</v>
      </c>
      <c r="AQ8333" t="s">
        <v>41133</v>
      </c>
      <c r="AR8333" t="s">
        <v>41134</v>
      </c>
      <c r="AS8333">
        <v>2</v>
      </c>
      <c r="AT8333" t="s">
        <v>1413</v>
      </c>
      <c r="AU8333" t="s">
        <v>7274</v>
      </c>
      <c r="AX8333">
        <v>57.268102910000003</v>
      </c>
      <c r="AY8333">
        <v>9.9517075100000003</v>
      </c>
      <c r="AZ8333" t="s">
        <v>62</v>
      </c>
      <c r="BA8333">
        <v>1081</v>
      </c>
      <c r="BB8333" t="s">
        <v>1844</v>
      </c>
    </row>
    <row r="8334" spans="1:54" x14ac:dyDescent="0.25">
      <c r="A8334" s="1">
        <v>45200</v>
      </c>
      <c r="B8334">
        <v>805007</v>
      </c>
      <c r="C8334" t="s">
        <v>52176</v>
      </c>
      <c r="D8334">
        <v>9700</v>
      </c>
      <c r="E8334" t="s">
        <v>48301</v>
      </c>
      <c r="F8334" t="s">
        <v>52177</v>
      </c>
      <c r="G8334">
        <v>29189501</v>
      </c>
      <c r="H8334">
        <v>1003376786</v>
      </c>
      <c r="I8334" t="s">
        <v>41135</v>
      </c>
      <c r="J8334" t="s">
        <v>41136</v>
      </c>
      <c r="K8334" t="s">
        <v>41137</v>
      </c>
      <c r="L8334" t="s">
        <v>48493</v>
      </c>
      <c r="M8334">
        <v>1821</v>
      </c>
      <c r="N8334">
        <v>40</v>
      </c>
      <c r="R8334" s="1">
        <v>43789</v>
      </c>
      <c r="S8334" t="s">
        <v>56</v>
      </c>
      <c r="T8334">
        <v>810</v>
      </c>
      <c r="U8334" t="s">
        <v>48302</v>
      </c>
      <c r="W8334">
        <v>2</v>
      </c>
      <c r="X8334" t="s">
        <v>57</v>
      </c>
      <c r="Y8334">
        <v>1</v>
      </c>
      <c r="Z8334" t="s">
        <v>46545</v>
      </c>
      <c r="AA8334">
        <v>9</v>
      </c>
      <c r="AB8334">
        <v>195504</v>
      </c>
      <c r="AC8334">
        <v>121</v>
      </c>
      <c r="AD8334" t="s">
        <v>70</v>
      </c>
      <c r="AE8334">
        <v>1012</v>
      </c>
      <c r="AF8334" t="s">
        <v>71</v>
      </c>
      <c r="AG8334">
        <v>1</v>
      </c>
      <c r="AH8334" t="s">
        <v>44482</v>
      </c>
      <c r="AI8334">
        <v>21</v>
      </c>
      <c r="AJ8334" t="s">
        <v>52613</v>
      </c>
      <c r="AK8334">
        <v>810</v>
      </c>
      <c r="AL8334" t="s">
        <v>48302</v>
      </c>
      <c r="AP8334">
        <v>280705</v>
      </c>
      <c r="AQ8334" t="s">
        <v>41138</v>
      </c>
      <c r="AR8334" t="s">
        <v>41139</v>
      </c>
      <c r="AS8334">
        <v>2</v>
      </c>
      <c r="AT8334" t="s">
        <v>1413</v>
      </c>
      <c r="AU8334" t="s">
        <v>47873</v>
      </c>
      <c r="AX8334">
        <v>57.266171389999997</v>
      </c>
      <c r="AY8334">
        <v>9.9407213900000002</v>
      </c>
      <c r="AZ8334" t="s">
        <v>62</v>
      </c>
      <c r="BA8334">
        <v>1081</v>
      </c>
      <c r="BB8334" t="s">
        <v>1844</v>
      </c>
    </row>
    <row r="8335" spans="1:54" x14ac:dyDescent="0.25">
      <c r="A8335" s="1">
        <v>45200</v>
      </c>
      <c r="B8335">
        <v>805008</v>
      </c>
      <c r="C8335" t="s">
        <v>39973</v>
      </c>
      <c r="D8335">
        <v>9700</v>
      </c>
      <c r="E8335" t="s">
        <v>48301</v>
      </c>
      <c r="F8335" t="s">
        <v>41140</v>
      </c>
      <c r="G8335">
        <v>29189501</v>
      </c>
      <c r="H8335">
        <v>1003376543</v>
      </c>
      <c r="I8335" t="s">
        <v>24819</v>
      </c>
      <c r="J8335" t="s">
        <v>41141</v>
      </c>
      <c r="K8335" t="s">
        <v>41142</v>
      </c>
      <c r="L8335" t="s">
        <v>41143</v>
      </c>
      <c r="M8335">
        <v>805</v>
      </c>
      <c r="N8335">
        <v>26</v>
      </c>
      <c r="R8335" s="1">
        <v>44461</v>
      </c>
      <c r="S8335" t="s">
        <v>56</v>
      </c>
      <c r="T8335">
        <v>810</v>
      </c>
      <c r="U8335" t="s">
        <v>48302</v>
      </c>
      <c r="W8335">
        <v>2</v>
      </c>
      <c r="X8335" t="s">
        <v>57</v>
      </c>
      <c r="Y8335">
        <v>1</v>
      </c>
      <c r="Z8335" t="s">
        <v>46545</v>
      </c>
      <c r="AA8335">
        <v>7</v>
      </c>
      <c r="AC8335">
        <v>121</v>
      </c>
      <c r="AD8335" t="s">
        <v>70</v>
      </c>
      <c r="AE8335">
        <v>1012</v>
      </c>
      <c r="AF8335" t="s">
        <v>71</v>
      </c>
      <c r="AG8335">
        <v>1</v>
      </c>
      <c r="AH8335" t="s">
        <v>44482</v>
      </c>
      <c r="AI8335">
        <v>21</v>
      </c>
      <c r="AJ8335" t="s">
        <v>52613</v>
      </c>
      <c r="AK8335">
        <v>810</v>
      </c>
      <c r="AL8335" t="s">
        <v>48302</v>
      </c>
      <c r="AP8335">
        <v>280704</v>
      </c>
      <c r="AQ8335" t="s">
        <v>41144</v>
      </c>
      <c r="AR8335" t="s">
        <v>41145</v>
      </c>
      <c r="AS8335">
        <v>2</v>
      </c>
      <c r="AT8335" t="s">
        <v>1413</v>
      </c>
      <c r="AU8335" t="s">
        <v>41146</v>
      </c>
      <c r="AX8335">
        <v>57.288235309999997</v>
      </c>
      <c r="AY8335">
        <v>9.8130324000000009</v>
      </c>
      <c r="AZ8335" t="s">
        <v>62</v>
      </c>
      <c r="BA8335">
        <v>1081</v>
      </c>
      <c r="BB8335" t="s">
        <v>1844</v>
      </c>
    </row>
    <row r="8336" spans="1:54" x14ac:dyDescent="0.25">
      <c r="A8336" s="1">
        <v>45200</v>
      </c>
      <c r="B8336">
        <v>805009</v>
      </c>
      <c r="C8336" t="s">
        <v>54315</v>
      </c>
      <c r="D8336">
        <v>9740</v>
      </c>
      <c r="E8336" t="s">
        <v>41112</v>
      </c>
      <c r="F8336" t="s">
        <v>54316</v>
      </c>
      <c r="G8336">
        <v>29189501</v>
      </c>
      <c r="H8336">
        <v>1003376713</v>
      </c>
      <c r="I8336" t="s">
        <v>41147</v>
      </c>
      <c r="J8336" t="s">
        <v>41148</v>
      </c>
      <c r="K8336" t="s">
        <v>41149</v>
      </c>
      <c r="L8336" t="s">
        <v>41150</v>
      </c>
      <c r="M8336">
        <v>1532</v>
      </c>
      <c r="N8336">
        <v>79</v>
      </c>
      <c r="R8336" s="1">
        <v>44074</v>
      </c>
      <c r="S8336" t="s">
        <v>56</v>
      </c>
      <c r="T8336">
        <v>810</v>
      </c>
      <c r="U8336" t="s">
        <v>48302</v>
      </c>
      <c r="W8336">
        <v>2</v>
      </c>
      <c r="X8336" t="s">
        <v>57</v>
      </c>
      <c r="Y8336">
        <v>1</v>
      </c>
      <c r="Z8336" t="s">
        <v>46545</v>
      </c>
      <c r="AA8336">
        <v>10</v>
      </c>
      <c r="AB8336">
        <v>196208</v>
      </c>
      <c r="AC8336">
        <v>121</v>
      </c>
      <c r="AD8336" t="s">
        <v>70</v>
      </c>
      <c r="AE8336">
        <v>1012</v>
      </c>
      <c r="AF8336" t="s">
        <v>71</v>
      </c>
      <c r="AG8336">
        <v>1</v>
      </c>
      <c r="AH8336" t="s">
        <v>44482</v>
      </c>
      <c r="AI8336">
        <v>21</v>
      </c>
      <c r="AJ8336" t="s">
        <v>52613</v>
      </c>
      <c r="AK8336">
        <v>810</v>
      </c>
      <c r="AL8336" t="s">
        <v>48302</v>
      </c>
      <c r="AP8336">
        <v>280704</v>
      </c>
      <c r="AQ8336" t="s">
        <v>41151</v>
      </c>
      <c r="AR8336" t="s">
        <v>41152</v>
      </c>
      <c r="AS8336">
        <v>2</v>
      </c>
      <c r="AT8336" t="s">
        <v>1413</v>
      </c>
      <c r="AU8336" t="s">
        <v>41153</v>
      </c>
      <c r="AX8336">
        <v>57.28189364</v>
      </c>
      <c r="AY8336">
        <v>10.0945862</v>
      </c>
      <c r="AZ8336" t="s">
        <v>62</v>
      </c>
      <c r="BA8336">
        <v>1081</v>
      </c>
      <c r="BB8336" t="s">
        <v>1844</v>
      </c>
    </row>
    <row r="8337" spans="1:54" x14ac:dyDescent="0.25">
      <c r="A8337" s="1">
        <v>45200</v>
      </c>
      <c r="B8337">
        <v>805010</v>
      </c>
      <c r="C8337" t="s">
        <v>41154</v>
      </c>
      <c r="D8337">
        <v>9700</v>
      </c>
      <c r="E8337" t="s">
        <v>48301</v>
      </c>
      <c r="F8337" t="s">
        <v>41155</v>
      </c>
      <c r="I8337" t="s">
        <v>54317</v>
      </c>
      <c r="K8337" t="s">
        <v>41156</v>
      </c>
      <c r="L8337" t="s">
        <v>52178</v>
      </c>
      <c r="M8337">
        <v>1958</v>
      </c>
      <c r="N8337">
        <v>2</v>
      </c>
      <c r="R8337" s="1">
        <v>40162</v>
      </c>
      <c r="S8337" t="s">
        <v>80</v>
      </c>
      <c r="T8337">
        <v>810</v>
      </c>
      <c r="U8337" t="s">
        <v>48302</v>
      </c>
      <c r="V8337" s="1">
        <v>32295</v>
      </c>
      <c r="W8337">
        <v>2</v>
      </c>
      <c r="X8337" t="s">
        <v>57</v>
      </c>
      <c r="Y8337">
        <v>1</v>
      </c>
      <c r="Z8337" t="s">
        <v>46545</v>
      </c>
      <c r="AA8337">
        <v>7</v>
      </c>
      <c r="AB8337">
        <v>196308</v>
      </c>
      <c r="AC8337">
        <v>121</v>
      </c>
      <c r="AD8337" t="s">
        <v>70</v>
      </c>
      <c r="AE8337">
        <v>1012</v>
      </c>
      <c r="AF8337" t="s">
        <v>71</v>
      </c>
      <c r="AG8337">
        <v>3</v>
      </c>
      <c r="AH8337" t="s">
        <v>81</v>
      </c>
      <c r="AI8337">
        <v>21</v>
      </c>
      <c r="AJ8337" t="s">
        <v>52613</v>
      </c>
      <c r="AK8337">
        <v>810</v>
      </c>
      <c r="AL8337" t="s">
        <v>48302</v>
      </c>
      <c r="AS8337">
        <v>0</v>
      </c>
      <c r="AT8337" t="s">
        <v>61</v>
      </c>
      <c r="AU8337" t="s">
        <v>52179</v>
      </c>
      <c r="AX8337">
        <v>57.319220716640103</v>
      </c>
      <c r="AY8337">
        <v>9.8682445495015099</v>
      </c>
      <c r="AZ8337" t="s">
        <v>62</v>
      </c>
      <c r="BA8337">
        <v>1081</v>
      </c>
      <c r="BB8337" t="s">
        <v>1844</v>
      </c>
    </row>
    <row r="8338" spans="1:54" x14ac:dyDescent="0.25">
      <c r="A8338" s="1">
        <v>45200</v>
      </c>
      <c r="B8338">
        <v>805011</v>
      </c>
      <c r="C8338" t="s">
        <v>55241</v>
      </c>
      <c r="D8338">
        <v>9700</v>
      </c>
      <c r="E8338" t="s">
        <v>48301</v>
      </c>
      <c r="F8338" t="s">
        <v>55242</v>
      </c>
      <c r="I8338" t="s">
        <v>41157</v>
      </c>
      <c r="K8338" t="s">
        <v>41158</v>
      </c>
      <c r="L8338" t="s">
        <v>46430</v>
      </c>
      <c r="M8338">
        <v>1124</v>
      </c>
      <c r="N8338">
        <v>40</v>
      </c>
      <c r="R8338" s="1">
        <v>40162</v>
      </c>
      <c r="S8338" t="s">
        <v>80</v>
      </c>
      <c r="T8338">
        <v>810</v>
      </c>
      <c r="U8338" t="s">
        <v>48302</v>
      </c>
      <c r="V8338" s="1">
        <v>32295</v>
      </c>
      <c r="W8338">
        <v>2</v>
      </c>
      <c r="X8338" t="s">
        <v>57</v>
      </c>
      <c r="Y8338">
        <v>1</v>
      </c>
      <c r="Z8338" t="s">
        <v>46545</v>
      </c>
      <c r="AA8338">
        <v>4</v>
      </c>
      <c r="AB8338">
        <v>195410</v>
      </c>
      <c r="AC8338">
        <v>121</v>
      </c>
      <c r="AD8338" t="s">
        <v>70</v>
      </c>
      <c r="AE8338">
        <v>1012</v>
      </c>
      <c r="AF8338" t="s">
        <v>71</v>
      </c>
      <c r="AG8338">
        <v>3</v>
      </c>
      <c r="AH8338" t="s">
        <v>81</v>
      </c>
      <c r="AI8338">
        <v>22</v>
      </c>
      <c r="AJ8338" t="s">
        <v>52628</v>
      </c>
      <c r="AK8338">
        <v>810</v>
      </c>
      <c r="AL8338" t="s">
        <v>48302</v>
      </c>
      <c r="AS8338">
        <v>0</v>
      </c>
      <c r="AT8338" t="s">
        <v>61</v>
      </c>
      <c r="AU8338" t="s">
        <v>45357</v>
      </c>
      <c r="AX8338">
        <v>57.278490834314603</v>
      </c>
      <c r="AY8338">
        <v>9.88026154663239</v>
      </c>
      <c r="AZ8338" t="s">
        <v>62</v>
      </c>
      <c r="BA8338">
        <v>1081</v>
      </c>
      <c r="BB8338" t="s">
        <v>1844</v>
      </c>
    </row>
    <row r="8339" spans="1:54" x14ac:dyDescent="0.25">
      <c r="A8339" s="1">
        <v>45200</v>
      </c>
      <c r="B8339">
        <v>805012</v>
      </c>
      <c r="C8339" t="s">
        <v>55243</v>
      </c>
      <c r="D8339">
        <v>9700</v>
      </c>
      <c r="E8339" t="s">
        <v>48301</v>
      </c>
      <c r="F8339" t="s">
        <v>55244</v>
      </c>
      <c r="G8339">
        <v>29189501</v>
      </c>
      <c r="H8339">
        <v>1003376415</v>
      </c>
      <c r="I8339" t="s">
        <v>41159</v>
      </c>
      <c r="J8339" t="s">
        <v>41160</v>
      </c>
      <c r="K8339" t="s">
        <v>41161</v>
      </c>
      <c r="L8339" t="s">
        <v>41162</v>
      </c>
      <c r="M8339">
        <v>374</v>
      </c>
      <c r="N8339">
        <v>100</v>
      </c>
      <c r="R8339" s="1">
        <v>43706</v>
      </c>
      <c r="S8339" t="s">
        <v>56</v>
      </c>
      <c r="T8339">
        <v>810</v>
      </c>
      <c r="U8339" t="s">
        <v>48302</v>
      </c>
      <c r="W8339">
        <v>2</v>
      </c>
      <c r="X8339" t="s">
        <v>57</v>
      </c>
      <c r="Y8339">
        <v>1</v>
      </c>
      <c r="Z8339" t="s">
        <v>46545</v>
      </c>
      <c r="AA8339">
        <v>7</v>
      </c>
      <c r="AB8339">
        <v>195804</v>
      </c>
      <c r="AC8339">
        <v>121</v>
      </c>
      <c r="AD8339" t="s">
        <v>70</v>
      </c>
      <c r="AE8339">
        <v>1012</v>
      </c>
      <c r="AF8339" t="s">
        <v>71</v>
      </c>
      <c r="AG8339">
        <v>1</v>
      </c>
      <c r="AH8339" t="s">
        <v>44482</v>
      </c>
      <c r="AI8339">
        <v>21</v>
      </c>
      <c r="AJ8339" t="s">
        <v>52613</v>
      </c>
      <c r="AK8339">
        <v>810</v>
      </c>
      <c r="AL8339" t="s">
        <v>48302</v>
      </c>
      <c r="AP8339">
        <v>280705</v>
      </c>
      <c r="AQ8339" t="s">
        <v>41163</v>
      </c>
      <c r="AR8339" t="s">
        <v>41164</v>
      </c>
      <c r="AS8339">
        <v>2</v>
      </c>
      <c r="AT8339" t="s">
        <v>1413</v>
      </c>
      <c r="AU8339" t="s">
        <v>9971</v>
      </c>
      <c r="AX8339">
        <v>57.248304410000003</v>
      </c>
      <c r="AY8339">
        <v>10.005267610000001</v>
      </c>
      <c r="AZ8339" t="s">
        <v>62</v>
      </c>
      <c r="BA8339">
        <v>1081</v>
      </c>
      <c r="BB8339" t="s">
        <v>1844</v>
      </c>
    </row>
    <row r="8340" spans="1:54" x14ac:dyDescent="0.25">
      <c r="A8340" s="1">
        <v>45200</v>
      </c>
      <c r="B8340">
        <v>805013</v>
      </c>
      <c r="C8340" t="s">
        <v>52180</v>
      </c>
      <c r="D8340">
        <v>9700</v>
      </c>
      <c r="E8340" t="s">
        <v>48301</v>
      </c>
      <c r="F8340" t="s">
        <v>52181</v>
      </c>
      <c r="G8340">
        <v>29553513</v>
      </c>
      <c r="H8340">
        <v>1003373969</v>
      </c>
      <c r="I8340" t="s">
        <v>36942</v>
      </c>
      <c r="J8340" t="s">
        <v>41165</v>
      </c>
      <c r="K8340" t="s">
        <v>41166</v>
      </c>
      <c r="L8340" t="s">
        <v>56062</v>
      </c>
      <c r="M8340">
        <v>798</v>
      </c>
      <c r="N8340">
        <v>20</v>
      </c>
      <c r="R8340" s="1">
        <v>44260</v>
      </c>
      <c r="S8340" t="s">
        <v>56</v>
      </c>
      <c r="W8340">
        <v>4</v>
      </c>
      <c r="X8340" t="s">
        <v>725</v>
      </c>
      <c r="Y8340">
        <v>1</v>
      </c>
      <c r="Z8340" t="s">
        <v>46545</v>
      </c>
      <c r="AB8340">
        <v>197304</v>
      </c>
      <c r="AC8340">
        <v>131</v>
      </c>
      <c r="AD8340" t="s">
        <v>752</v>
      </c>
      <c r="AE8340">
        <v>1061</v>
      </c>
      <c r="AF8340" t="s">
        <v>752</v>
      </c>
      <c r="AG8340">
        <v>1</v>
      </c>
      <c r="AH8340" t="s">
        <v>44482</v>
      </c>
      <c r="AI8340">
        <v>99</v>
      </c>
      <c r="AJ8340" t="s">
        <v>54511</v>
      </c>
      <c r="AK8340">
        <v>810</v>
      </c>
      <c r="AL8340" t="s">
        <v>48302</v>
      </c>
      <c r="AQ8340" t="s">
        <v>41167</v>
      </c>
      <c r="AR8340" t="s">
        <v>52182</v>
      </c>
      <c r="AS8340">
        <v>0</v>
      </c>
      <c r="AT8340" t="s">
        <v>61</v>
      </c>
      <c r="AU8340" t="s">
        <v>41168</v>
      </c>
      <c r="AX8340">
        <v>57.278637549999999</v>
      </c>
      <c r="AY8340">
        <v>9.9436850499999991</v>
      </c>
      <c r="AZ8340" t="s">
        <v>62</v>
      </c>
      <c r="BA8340">
        <v>1081</v>
      </c>
      <c r="BB8340" t="s">
        <v>1844</v>
      </c>
    </row>
    <row r="8341" spans="1:54" x14ac:dyDescent="0.25">
      <c r="A8341" s="1">
        <v>45200</v>
      </c>
      <c r="B8341">
        <v>805014</v>
      </c>
      <c r="C8341" t="s">
        <v>52707</v>
      </c>
      <c r="D8341">
        <v>9700</v>
      </c>
      <c r="E8341" t="s">
        <v>48301</v>
      </c>
      <c r="F8341" t="s">
        <v>52708</v>
      </c>
      <c r="G8341">
        <v>29189501</v>
      </c>
      <c r="H8341">
        <v>1003376658</v>
      </c>
      <c r="I8341" t="s">
        <v>13739</v>
      </c>
      <c r="J8341" t="s">
        <v>41169</v>
      </c>
      <c r="K8341" t="s">
        <v>13740</v>
      </c>
      <c r="L8341" t="s">
        <v>13741</v>
      </c>
      <c r="M8341">
        <v>1269</v>
      </c>
      <c r="N8341">
        <v>56</v>
      </c>
      <c r="R8341" s="1">
        <v>43789</v>
      </c>
      <c r="S8341" t="s">
        <v>56</v>
      </c>
      <c r="T8341">
        <v>810</v>
      </c>
      <c r="U8341" t="s">
        <v>48302</v>
      </c>
      <c r="W8341">
        <v>2</v>
      </c>
      <c r="X8341" t="s">
        <v>57</v>
      </c>
      <c r="Y8341">
        <v>1</v>
      </c>
      <c r="Z8341" t="s">
        <v>46545</v>
      </c>
      <c r="AA8341">
        <v>10</v>
      </c>
      <c r="AB8341">
        <v>197608</v>
      </c>
      <c r="AC8341">
        <v>121</v>
      </c>
      <c r="AD8341" t="s">
        <v>70</v>
      </c>
      <c r="AE8341">
        <v>1012</v>
      </c>
      <c r="AF8341" t="s">
        <v>71</v>
      </c>
      <c r="AG8341">
        <v>1</v>
      </c>
      <c r="AH8341" t="s">
        <v>44482</v>
      </c>
      <c r="AI8341">
        <v>21</v>
      </c>
      <c r="AJ8341" t="s">
        <v>52613</v>
      </c>
      <c r="AK8341">
        <v>810</v>
      </c>
      <c r="AL8341" t="s">
        <v>48302</v>
      </c>
      <c r="AP8341">
        <v>280704</v>
      </c>
      <c r="AQ8341" t="s">
        <v>41170</v>
      </c>
      <c r="AR8341" t="s">
        <v>41171</v>
      </c>
      <c r="AS8341">
        <v>2</v>
      </c>
      <c r="AT8341" t="s">
        <v>1413</v>
      </c>
      <c r="AU8341" t="s">
        <v>12955</v>
      </c>
      <c r="AX8341">
        <v>57.281261120000003</v>
      </c>
      <c r="AY8341">
        <v>9.9409027400000003</v>
      </c>
      <c r="AZ8341" t="s">
        <v>62</v>
      </c>
      <c r="BA8341">
        <v>1081</v>
      </c>
      <c r="BB8341" t="s">
        <v>1844</v>
      </c>
    </row>
    <row r="8342" spans="1:54" x14ac:dyDescent="0.25">
      <c r="A8342" s="1">
        <v>45200</v>
      </c>
      <c r="B8342">
        <v>805015</v>
      </c>
      <c r="C8342" t="s">
        <v>52183</v>
      </c>
      <c r="D8342">
        <v>9700</v>
      </c>
      <c r="E8342" t="s">
        <v>48301</v>
      </c>
      <c r="F8342" t="s">
        <v>52184</v>
      </c>
      <c r="I8342" t="s">
        <v>41172</v>
      </c>
      <c r="K8342" t="s">
        <v>41173</v>
      </c>
      <c r="L8342" t="s">
        <v>41174</v>
      </c>
      <c r="M8342">
        <v>1904</v>
      </c>
      <c r="N8342">
        <v>2</v>
      </c>
      <c r="R8342" s="1">
        <v>40162</v>
      </c>
      <c r="S8342" t="s">
        <v>80</v>
      </c>
      <c r="V8342" s="1">
        <v>33756</v>
      </c>
      <c r="W8342">
        <v>5</v>
      </c>
      <c r="X8342" t="s">
        <v>557</v>
      </c>
      <c r="Y8342">
        <v>1</v>
      </c>
      <c r="Z8342" t="s">
        <v>46545</v>
      </c>
      <c r="AA8342">
        <v>9</v>
      </c>
      <c r="AB8342">
        <v>198608</v>
      </c>
      <c r="AC8342">
        <v>121</v>
      </c>
      <c r="AD8342" t="s">
        <v>70</v>
      </c>
      <c r="AE8342">
        <v>1013</v>
      </c>
      <c r="AF8342" t="s">
        <v>558</v>
      </c>
      <c r="AG8342">
        <v>3</v>
      </c>
      <c r="AH8342" t="s">
        <v>81</v>
      </c>
      <c r="AI8342">
        <v>22</v>
      </c>
      <c r="AJ8342" t="s">
        <v>52628</v>
      </c>
      <c r="AK8342">
        <v>810</v>
      </c>
      <c r="AL8342" t="s">
        <v>48302</v>
      </c>
      <c r="AS8342">
        <v>0</v>
      </c>
      <c r="AT8342" t="s">
        <v>61</v>
      </c>
      <c r="AU8342" t="s">
        <v>8983</v>
      </c>
      <c r="AX8342">
        <v>57.279331001337503</v>
      </c>
      <c r="AY8342">
        <v>9.9517991829863792</v>
      </c>
      <c r="AZ8342" t="s">
        <v>62</v>
      </c>
      <c r="BA8342">
        <v>1081</v>
      </c>
      <c r="BB8342" t="s">
        <v>1844</v>
      </c>
    </row>
    <row r="8343" spans="1:54" x14ac:dyDescent="0.25">
      <c r="A8343" s="1">
        <v>45200</v>
      </c>
      <c r="B8343">
        <v>805016</v>
      </c>
      <c r="C8343" t="s">
        <v>41175</v>
      </c>
      <c r="D8343">
        <v>9700</v>
      </c>
      <c r="E8343" t="s">
        <v>48301</v>
      </c>
      <c r="F8343" t="s">
        <v>41176</v>
      </c>
      <c r="G8343">
        <v>12233779</v>
      </c>
      <c r="H8343">
        <v>1000353970</v>
      </c>
      <c r="I8343" t="s">
        <v>41177</v>
      </c>
      <c r="J8343" t="s">
        <v>41178</v>
      </c>
      <c r="K8343" t="s">
        <v>41156</v>
      </c>
      <c r="L8343" t="s">
        <v>52185</v>
      </c>
      <c r="M8343">
        <v>1958</v>
      </c>
      <c r="N8343">
        <v>2</v>
      </c>
      <c r="R8343" s="1">
        <v>43789</v>
      </c>
      <c r="S8343" t="s">
        <v>56</v>
      </c>
      <c r="W8343">
        <v>5</v>
      </c>
      <c r="X8343" t="s">
        <v>557</v>
      </c>
      <c r="Y8343">
        <v>1</v>
      </c>
      <c r="Z8343" t="s">
        <v>46545</v>
      </c>
      <c r="AA8343">
        <v>9</v>
      </c>
      <c r="AB8343">
        <v>198808</v>
      </c>
      <c r="AC8343">
        <v>121</v>
      </c>
      <c r="AD8343" t="s">
        <v>70</v>
      </c>
      <c r="AE8343">
        <v>1013</v>
      </c>
      <c r="AF8343" t="s">
        <v>558</v>
      </c>
      <c r="AG8343">
        <v>1</v>
      </c>
      <c r="AH8343" t="s">
        <v>44482</v>
      </c>
      <c r="AI8343">
        <v>21</v>
      </c>
      <c r="AJ8343" t="s">
        <v>52613</v>
      </c>
      <c r="AK8343">
        <v>810</v>
      </c>
      <c r="AL8343" t="s">
        <v>48302</v>
      </c>
      <c r="AQ8343" t="s">
        <v>41179</v>
      </c>
      <c r="AR8343" t="s">
        <v>41180</v>
      </c>
      <c r="AS8343">
        <v>0</v>
      </c>
      <c r="AT8343" t="s">
        <v>61</v>
      </c>
      <c r="AU8343" t="s">
        <v>52179</v>
      </c>
      <c r="AW8343" t="s">
        <v>41181</v>
      </c>
      <c r="AX8343">
        <v>57.319220719999997</v>
      </c>
      <c r="AY8343">
        <v>9.86824455</v>
      </c>
      <c r="AZ8343" t="s">
        <v>62</v>
      </c>
      <c r="BA8343">
        <v>1081</v>
      </c>
      <c r="BB8343" t="s">
        <v>1844</v>
      </c>
    </row>
    <row r="8344" spans="1:54" x14ac:dyDescent="0.25">
      <c r="A8344" s="1">
        <v>45200</v>
      </c>
      <c r="B8344">
        <v>805017</v>
      </c>
      <c r="C8344" t="s">
        <v>52186</v>
      </c>
      <c r="D8344">
        <v>9700</v>
      </c>
      <c r="E8344" t="s">
        <v>48301</v>
      </c>
      <c r="F8344" t="s">
        <v>52187</v>
      </c>
      <c r="G8344">
        <v>29189501</v>
      </c>
      <c r="H8344">
        <v>1003376610</v>
      </c>
      <c r="I8344" t="s">
        <v>41182</v>
      </c>
      <c r="J8344" t="s">
        <v>41183</v>
      </c>
      <c r="K8344" t="s">
        <v>41184</v>
      </c>
      <c r="L8344" t="s">
        <v>46430</v>
      </c>
      <c r="M8344">
        <v>1124</v>
      </c>
      <c r="N8344">
        <v>40</v>
      </c>
      <c r="R8344" s="1">
        <v>43789</v>
      </c>
      <c r="S8344" t="s">
        <v>56</v>
      </c>
      <c r="T8344">
        <v>810</v>
      </c>
      <c r="U8344" t="s">
        <v>48302</v>
      </c>
      <c r="W8344">
        <v>2</v>
      </c>
      <c r="X8344" t="s">
        <v>57</v>
      </c>
      <c r="Y8344">
        <v>1</v>
      </c>
      <c r="Z8344" t="s">
        <v>46545</v>
      </c>
      <c r="AA8344">
        <v>8</v>
      </c>
      <c r="AB8344">
        <v>199210</v>
      </c>
      <c r="AC8344">
        <v>121</v>
      </c>
      <c r="AD8344" t="s">
        <v>70</v>
      </c>
      <c r="AE8344">
        <v>1012</v>
      </c>
      <c r="AF8344" t="s">
        <v>71</v>
      </c>
      <c r="AG8344">
        <v>1</v>
      </c>
      <c r="AH8344" t="s">
        <v>44482</v>
      </c>
      <c r="AI8344">
        <v>23</v>
      </c>
      <c r="AJ8344" t="s">
        <v>692</v>
      </c>
      <c r="AK8344">
        <v>810</v>
      </c>
      <c r="AL8344" t="s">
        <v>48302</v>
      </c>
      <c r="AP8344">
        <v>280704</v>
      </c>
      <c r="AQ8344" t="s">
        <v>41185</v>
      </c>
      <c r="AR8344" t="s">
        <v>52188</v>
      </c>
      <c r="AS8344">
        <v>2</v>
      </c>
      <c r="AT8344" t="s">
        <v>1413</v>
      </c>
      <c r="AU8344" t="s">
        <v>45357</v>
      </c>
      <c r="AX8344">
        <v>57.278490840000003</v>
      </c>
      <c r="AY8344">
        <v>9.8802613800000003</v>
      </c>
      <c r="AZ8344" t="s">
        <v>62</v>
      </c>
      <c r="BA8344">
        <v>1081</v>
      </c>
      <c r="BB8344" t="s">
        <v>1844</v>
      </c>
    </row>
    <row r="8345" spans="1:54" x14ac:dyDescent="0.25">
      <c r="A8345" s="1">
        <v>45200</v>
      </c>
      <c r="B8345">
        <v>805018</v>
      </c>
      <c r="C8345" t="s">
        <v>41186</v>
      </c>
      <c r="D8345">
        <v>9700</v>
      </c>
      <c r="E8345" t="s">
        <v>48301</v>
      </c>
      <c r="F8345" t="s">
        <v>41186</v>
      </c>
      <c r="G8345">
        <v>20059990</v>
      </c>
      <c r="H8345">
        <v>1004108786</v>
      </c>
      <c r="I8345" t="s">
        <v>41187</v>
      </c>
      <c r="J8345" t="s">
        <v>41188</v>
      </c>
      <c r="K8345" t="s">
        <v>41189</v>
      </c>
      <c r="L8345" t="s">
        <v>41190</v>
      </c>
      <c r="M8345">
        <v>825</v>
      </c>
      <c r="N8345">
        <v>58</v>
      </c>
      <c r="R8345" s="1">
        <v>44903</v>
      </c>
      <c r="S8345" t="s">
        <v>56</v>
      </c>
      <c r="W8345">
        <v>6</v>
      </c>
      <c r="X8345" t="s">
        <v>1289</v>
      </c>
      <c r="Y8345">
        <v>1</v>
      </c>
      <c r="Z8345" t="s">
        <v>46545</v>
      </c>
      <c r="AA8345">
        <v>10</v>
      </c>
      <c r="AB8345">
        <v>200108</v>
      </c>
      <c r="AC8345">
        <v>129</v>
      </c>
      <c r="AD8345" t="s">
        <v>2405</v>
      </c>
      <c r="AE8345">
        <v>1016</v>
      </c>
      <c r="AF8345" t="s">
        <v>2405</v>
      </c>
      <c r="AG8345">
        <v>1</v>
      </c>
      <c r="AH8345" t="s">
        <v>44482</v>
      </c>
      <c r="AI8345">
        <v>29</v>
      </c>
      <c r="AJ8345" t="s">
        <v>2525</v>
      </c>
      <c r="AK8345">
        <v>810</v>
      </c>
      <c r="AL8345" t="s">
        <v>48302</v>
      </c>
      <c r="AQ8345" t="s">
        <v>41191</v>
      </c>
      <c r="AR8345" t="s">
        <v>41192</v>
      </c>
      <c r="AS8345">
        <v>0</v>
      </c>
      <c r="AT8345" t="s">
        <v>61</v>
      </c>
      <c r="AU8345" t="s">
        <v>41193</v>
      </c>
      <c r="AW8345" t="s">
        <v>41194</v>
      </c>
      <c r="AX8345">
        <v>57.320068880000001</v>
      </c>
      <c r="AY8345">
        <v>9.9649035099999992</v>
      </c>
      <c r="AZ8345" t="s">
        <v>62</v>
      </c>
      <c r="BA8345">
        <v>1081</v>
      </c>
      <c r="BB8345" t="s">
        <v>1844</v>
      </c>
    </row>
    <row r="8346" spans="1:54" x14ac:dyDescent="0.25">
      <c r="A8346" s="1">
        <v>45200</v>
      </c>
      <c r="B8346">
        <v>805019</v>
      </c>
      <c r="C8346" t="s">
        <v>41195</v>
      </c>
      <c r="D8346">
        <v>9700</v>
      </c>
      <c r="E8346" t="s">
        <v>48301</v>
      </c>
      <c r="F8346" t="s">
        <v>41196</v>
      </c>
      <c r="G8346">
        <v>19472930</v>
      </c>
      <c r="H8346">
        <v>1003830877</v>
      </c>
      <c r="I8346" t="s">
        <v>41182</v>
      </c>
      <c r="J8346" t="s">
        <v>41197</v>
      </c>
      <c r="K8346" t="s">
        <v>41198</v>
      </c>
      <c r="L8346" t="s">
        <v>41199</v>
      </c>
      <c r="M8346">
        <v>728</v>
      </c>
      <c r="N8346">
        <v>33</v>
      </c>
      <c r="R8346" s="1">
        <v>42489</v>
      </c>
      <c r="S8346" t="s">
        <v>56</v>
      </c>
      <c r="T8346">
        <v>810</v>
      </c>
      <c r="U8346" t="s">
        <v>48302</v>
      </c>
      <c r="V8346" s="1">
        <v>42461</v>
      </c>
      <c r="W8346">
        <v>2</v>
      </c>
      <c r="X8346" t="s">
        <v>57</v>
      </c>
      <c r="Y8346">
        <v>1</v>
      </c>
      <c r="Z8346" t="s">
        <v>46545</v>
      </c>
      <c r="AA8346">
        <v>9</v>
      </c>
      <c r="AB8346">
        <v>200202</v>
      </c>
      <c r="AC8346">
        <v>126</v>
      </c>
      <c r="AD8346" t="s">
        <v>46616</v>
      </c>
      <c r="AE8346">
        <v>1015</v>
      </c>
      <c r="AF8346" t="s">
        <v>46616</v>
      </c>
      <c r="AG8346">
        <v>3</v>
      </c>
      <c r="AH8346" t="s">
        <v>81</v>
      </c>
      <c r="AI8346">
        <v>29</v>
      </c>
      <c r="AJ8346" t="s">
        <v>2525</v>
      </c>
      <c r="AK8346">
        <v>810</v>
      </c>
      <c r="AL8346" t="s">
        <v>48302</v>
      </c>
      <c r="AQ8346" t="s">
        <v>41200</v>
      </c>
      <c r="AR8346" t="s">
        <v>41201</v>
      </c>
      <c r="AS8346">
        <v>0</v>
      </c>
      <c r="AT8346" t="s">
        <v>61</v>
      </c>
      <c r="AU8346" t="s">
        <v>41202</v>
      </c>
      <c r="AX8346">
        <v>57.311360788125803</v>
      </c>
      <c r="AY8346">
        <v>10.012214472377</v>
      </c>
      <c r="AZ8346" t="s">
        <v>62</v>
      </c>
      <c r="BA8346">
        <v>1081</v>
      </c>
      <c r="BB8346" t="s">
        <v>1844</v>
      </c>
    </row>
    <row r="8347" spans="1:54" x14ac:dyDescent="0.25">
      <c r="A8347" s="1">
        <v>45200</v>
      </c>
      <c r="B8347">
        <v>805020</v>
      </c>
      <c r="C8347" t="s">
        <v>41203</v>
      </c>
      <c r="D8347">
        <v>9700</v>
      </c>
      <c r="E8347" t="s">
        <v>48301</v>
      </c>
      <c r="F8347" t="s">
        <v>54318</v>
      </c>
      <c r="G8347">
        <v>25618807</v>
      </c>
      <c r="H8347">
        <v>1007911145</v>
      </c>
      <c r="I8347" t="s">
        <v>41204</v>
      </c>
      <c r="K8347" t="s">
        <v>41205</v>
      </c>
      <c r="L8347" t="s">
        <v>41206</v>
      </c>
      <c r="M8347">
        <v>1699</v>
      </c>
      <c r="N8347">
        <v>143</v>
      </c>
      <c r="R8347" s="1">
        <v>44061</v>
      </c>
      <c r="S8347" t="s">
        <v>56</v>
      </c>
      <c r="T8347">
        <v>810</v>
      </c>
      <c r="U8347" t="s">
        <v>48302</v>
      </c>
      <c r="W8347">
        <v>6</v>
      </c>
      <c r="X8347" t="s">
        <v>1289</v>
      </c>
      <c r="Y8347">
        <v>1</v>
      </c>
      <c r="Z8347" t="s">
        <v>46545</v>
      </c>
      <c r="AA8347">
        <v>9</v>
      </c>
      <c r="AB8347">
        <v>200311</v>
      </c>
      <c r="AC8347">
        <v>129</v>
      </c>
      <c r="AD8347" t="s">
        <v>2405</v>
      </c>
      <c r="AE8347">
        <v>1016</v>
      </c>
      <c r="AF8347" t="s">
        <v>2405</v>
      </c>
      <c r="AG8347">
        <v>1</v>
      </c>
      <c r="AH8347" t="s">
        <v>44482</v>
      </c>
      <c r="AI8347">
        <v>23</v>
      </c>
      <c r="AJ8347" t="s">
        <v>692</v>
      </c>
      <c r="AK8347">
        <v>810</v>
      </c>
      <c r="AL8347" t="s">
        <v>48302</v>
      </c>
      <c r="AQ8347" t="s">
        <v>41207</v>
      </c>
      <c r="AR8347" t="s">
        <v>10224</v>
      </c>
      <c r="AS8347">
        <v>0</v>
      </c>
      <c r="AT8347" t="s">
        <v>61</v>
      </c>
      <c r="AU8347" t="s">
        <v>41208</v>
      </c>
      <c r="AX8347">
        <v>57.28823886</v>
      </c>
      <c r="AY8347">
        <v>9.9907966899999998</v>
      </c>
      <c r="AZ8347" t="s">
        <v>62</v>
      </c>
      <c r="BA8347">
        <v>1081</v>
      </c>
      <c r="BB8347" t="s">
        <v>1844</v>
      </c>
    </row>
    <row r="8348" spans="1:54" x14ac:dyDescent="0.25">
      <c r="A8348" s="1">
        <v>45200</v>
      </c>
      <c r="B8348">
        <v>805021</v>
      </c>
      <c r="C8348" t="s">
        <v>41209</v>
      </c>
      <c r="D8348">
        <v>9800</v>
      </c>
      <c r="E8348" t="s">
        <v>48083</v>
      </c>
      <c r="F8348" t="s">
        <v>41209</v>
      </c>
      <c r="G8348">
        <v>10522544</v>
      </c>
      <c r="H8348">
        <v>1000089878</v>
      </c>
      <c r="I8348" t="s">
        <v>52189</v>
      </c>
      <c r="J8348" t="s">
        <v>41210</v>
      </c>
      <c r="K8348" t="s">
        <v>41211</v>
      </c>
      <c r="L8348" t="s">
        <v>41212</v>
      </c>
      <c r="M8348">
        <v>4399</v>
      </c>
      <c r="N8348">
        <v>5</v>
      </c>
      <c r="R8348" s="1">
        <v>44512</v>
      </c>
      <c r="S8348" t="s">
        <v>56</v>
      </c>
      <c r="W8348">
        <v>0</v>
      </c>
      <c r="X8348" t="s">
        <v>1252</v>
      </c>
      <c r="Y8348">
        <v>1</v>
      </c>
      <c r="Z8348" t="s">
        <v>46545</v>
      </c>
      <c r="AB8348">
        <v>200811</v>
      </c>
      <c r="AC8348">
        <v>127</v>
      </c>
      <c r="AD8348" t="s">
        <v>1237</v>
      </c>
      <c r="AE8348">
        <v>1052</v>
      </c>
      <c r="AF8348" t="s">
        <v>1237</v>
      </c>
      <c r="AG8348">
        <v>1</v>
      </c>
      <c r="AH8348" t="s">
        <v>44482</v>
      </c>
      <c r="AI8348">
        <v>99</v>
      </c>
      <c r="AJ8348" t="s">
        <v>54511</v>
      </c>
      <c r="AK8348">
        <v>860</v>
      </c>
      <c r="AL8348" t="s">
        <v>48081</v>
      </c>
      <c r="AQ8348" t="s">
        <v>41213</v>
      </c>
      <c r="AR8348" t="s">
        <v>15509</v>
      </c>
      <c r="AS8348">
        <v>0</v>
      </c>
      <c r="AT8348" t="s">
        <v>61</v>
      </c>
      <c r="AU8348" t="s">
        <v>41214</v>
      </c>
      <c r="AX8348">
        <v>57.456601929999998</v>
      </c>
      <c r="AY8348">
        <v>9.9838231799999999</v>
      </c>
      <c r="AZ8348" t="s">
        <v>62</v>
      </c>
      <c r="BA8348">
        <v>1081</v>
      </c>
      <c r="BB8348" t="s">
        <v>1844</v>
      </c>
    </row>
    <row r="8349" spans="1:54" x14ac:dyDescent="0.25">
      <c r="A8349" s="1">
        <v>45200</v>
      </c>
      <c r="B8349">
        <v>805200</v>
      </c>
      <c r="D8349">
        <v>9700</v>
      </c>
      <c r="E8349" t="s">
        <v>48301</v>
      </c>
      <c r="F8349" t="s">
        <v>52738</v>
      </c>
      <c r="G8349">
        <v>29189501</v>
      </c>
      <c r="I8349" t="s">
        <v>52190</v>
      </c>
      <c r="J8349" t="s">
        <v>41215</v>
      </c>
      <c r="K8349" t="s">
        <v>15982</v>
      </c>
      <c r="L8349" t="s">
        <v>53348</v>
      </c>
      <c r="M8349">
        <v>1292</v>
      </c>
      <c r="N8349">
        <v>1</v>
      </c>
      <c r="R8349" s="1">
        <v>43794</v>
      </c>
      <c r="S8349" t="s">
        <v>56</v>
      </c>
      <c r="T8349">
        <v>810</v>
      </c>
      <c r="U8349" t="s">
        <v>48302</v>
      </c>
      <c r="W8349">
        <v>2</v>
      </c>
      <c r="X8349" t="s">
        <v>57</v>
      </c>
      <c r="Y8349">
        <v>1</v>
      </c>
      <c r="Z8349" t="s">
        <v>46545</v>
      </c>
      <c r="AC8349">
        <v>932</v>
      </c>
      <c r="AD8349" t="s">
        <v>52637</v>
      </c>
      <c r="AE8349">
        <v>2021</v>
      </c>
      <c r="AF8349" t="s">
        <v>52637</v>
      </c>
      <c r="AG8349">
        <v>2</v>
      </c>
      <c r="AH8349" t="s">
        <v>44524</v>
      </c>
      <c r="AI8349">
        <v>10</v>
      </c>
      <c r="AJ8349" t="s">
        <v>52638</v>
      </c>
      <c r="AK8349">
        <v>810</v>
      </c>
      <c r="AL8349" t="s">
        <v>48302</v>
      </c>
      <c r="AQ8349" t="s">
        <v>41216</v>
      </c>
      <c r="AS8349">
        <v>0</v>
      </c>
      <c r="AT8349" t="s">
        <v>61</v>
      </c>
      <c r="AU8349" t="s">
        <v>53322</v>
      </c>
      <c r="AX8349">
        <v>57.270741030000003</v>
      </c>
      <c r="AY8349">
        <v>9.9468063000000004</v>
      </c>
      <c r="AZ8349" t="s">
        <v>62</v>
      </c>
      <c r="BA8349">
        <v>1081</v>
      </c>
      <c r="BB8349" t="s">
        <v>1844</v>
      </c>
    </row>
    <row r="8350" spans="1:54" x14ac:dyDescent="0.25">
      <c r="A8350" s="1">
        <v>45200</v>
      </c>
      <c r="B8350">
        <v>805201</v>
      </c>
      <c r="C8350" t="s">
        <v>52191</v>
      </c>
      <c r="D8350">
        <v>9700</v>
      </c>
      <c r="E8350" t="s">
        <v>48301</v>
      </c>
      <c r="F8350" t="s">
        <v>52191</v>
      </c>
      <c r="G8350">
        <v>29189501</v>
      </c>
      <c r="H8350">
        <v>1018873857</v>
      </c>
      <c r="I8350" t="s">
        <v>41217</v>
      </c>
      <c r="K8350" t="s">
        <v>41218</v>
      </c>
      <c r="L8350" t="s">
        <v>41219</v>
      </c>
      <c r="M8350">
        <v>1145</v>
      </c>
      <c r="N8350">
        <v>15</v>
      </c>
      <c r="R8350" s="1">
        <v>43822</v>
      </c>
      <c r="S8350" t="s">
        <v>56</v>
      </c>
      <c r="T8350">
        <v>810</v>
      </c>
      <c r="U8350" t="s">
        <v>48302</v>
      </c>
      <c r="V8350" s="1">
        <v>43830</v>
      </c>
      <c r="W8350">
        <v>2</v>
      </c>
      <c r="X8350" t="s">
        <v>57</v>
      </c>
      <c r="Y8350">
        <v>1</v>
      </c>
      <c r="Z8350" t="s">
        <v>46545</v>
      </c>
      <c r="AB8350">
        <v>200409</v>
      </c>
      <c r="AC8350">
        <v>933</v>
      </c>
      <c r="AD8350" t="s">
        <v>1334</v>
      </c>
      <c r="AE8350">
        <v>2024</v>
      </c>
      <c r="AF8350" t="s">
        <v>1334</v>
      </c>
      <c r="AG8350">
        <v>3</v>
      </c>
      <c r="AH8350" t="s">
        <v>81</v>
      </c>
      <c r="AI8350">
        <v>7</v>
      </c>
      <c r="AJ8350" t="s">
        <v>1326</v>
      </c>
      <c r="AK8350">
        <v>810</v>
      </c>
      <c r="AL8350" t="s">
        <v>48302</v>
      </c>
      <c r="AQ8350" t="s">
        <v>41220</v>
      </c>
      <c r="AR8350" t="s">
        <v>41221</v>
      </c>
      <c r="AS8350">
        <v>0</v>
      </c>
      <c r="AT8350" t="s">
        <v>61</v>
      </c>
      <c r="AU8350" t="s">
        <v>30109</v>
      </c>
      <c r="AX8350">
        <v>57.258755559999997</v>
      </c>
      <c r="AY8350">
        <v>9.9606796899999992</v>
      </c>
      <c r="AZ8350" t="s">
        <v>62</v>
      </c>
      <c r="BA8350">
        <v>1081</v>
      </c>
      <c r="BB8350" t="s">
        <v>1844</v>
      </c>
    </row>
    <row r="8351" spans="1:54" x14ac:dyDescent="0.25">
      <c r="A8351" s="1">
        <v>45200</v>
      </c>
      <c r="B8351">
        <v>805210</v>
      </c>
      <c r="C8351" t="s">
        <v>52192</v>
      </c>
      <c r="D8351">
        <v>9700</v>
      </c>
      <c r="E8351" t="s">
        <v>48301</v>
      </c>
      <c r="F8351" t="s">
        <v>52193</v>
      </c>
      <c r="I8351" t="s">
        <v>23848</v>
      </c>
      <c r="J8351" t="s">
        <v>41222</v>
      </c>
      <c r="K8351" t="s">
        <v>41223</v>
      </c>
      <c r="L8351" t="s">
        <v>56063</v>
      </c>
      <c r="M8351">
        <v>1269</v>
      </c>
      <c r="N8351">
        <v>1</v>
      </c>
      <c r="R8351" s="1">
        <v>40522</v>
      </c>
      <c r="S8351" t="s">
        <v>56</v>
      </c>
      <c r="T8351">
        <v>810</v>
      </c>
      <c r="U8351" t="s">
        <v>48302</v>
      </c>
      <c r="V8351" s="1">
        <v>40513</v>
      </c>
      <c r="W8351">
        <v>2</v>
      </c>
      <c r="X8351" t="s">
        <v>57</v>
      </c>
      <c r="Y8351">
        <v>1</v>
      </c>
      <c r="Z8351" t="s">
        <v>46545</v>
      </c>
      <c r="AB8351">
        <v>194309</v>
      </c>
      <c r="AC8351">
        <v>125</v>
      </c>
      <c r="AD8351" t="s">
        <v>1344</v>
      </c>
      <c r="AE8351">
        <v>1014</v>
      </c>
      <c r="AF8351" t="s">
        <v>1352</v>
      </c>
      <c r="AG8351">
        <v>3</v>
      </c>
      <c r="AH8351" t="s">
        <v>81</v>
      </c>
      <c r="AI8351">
        <v>24</v>
      </c>
      <c r="AJ8351" t="s">
        <v>1344</v>
      </c>
      <c r="AK8351">
        <v>810</v>
      </c>
      <c r="AL8351" t="s">
        <v>48302</v>
      </c>
      <c r="AM8351">
        <v>2</v>
      </c>
      <c r="AN8351" t="s">
        <v>119</v>
      </c>
      <c r="AO8351">
        <v>810004</v>
      </c>
      <c r="AQ8351" t="s">
        <v>41224</v>
      </c>
      <c r="AR8351" t="s">
        <v>41225</v>
      </c>
      <c r="AS8351">
        <v>0</v>
      </c>
      <c r="AT8351" t="s">
        <v>61</v>
      </c>
      <c r="AU8351" t="s">
        <v>12955</v>
      </c>
      <c r="AX8351">
        <v>57.275469791209098</v>
      </c>
      <c r="AY8351">
        <v>9.9404903114616108</v>
      </c>
      <c r="AZ8351" t="s">
        <v>62</v>
      </c>
      <c r="BA8351">
        <v>1081</v>
      </c>
      <c r="BB8351" t="s">
        <v>1844</v>
      </c>
    </row>
    <row r="8352" spans="1:54" x14ac:dyDescent="0.25">
      <c r="A8352" s="1">
        <v>45200</v>
      </c>
      <c r="B8352">
        <v>805247</v>
      </c>
      <c r="C8352" t="s">
        <v>41226</v>
      </c>
      <c r="D8352">
        <v>9700</v>
      </c>
      <c r="E8352" t="s">
        <v>48301</v>
      </c>
      <c r="F8352" t="s">
        <v>54319</v>
      </c>
      <c r="I8352" t="s">
        <v>41227</v>
      </c>
      <c r="K8352" t="s">
        <v>41228</v>
      </c>
      <c r="L8352" t="s">
        <v>56062</v>
      </c>
      <c r="M8352">
        <v>798</v>
      </c>
      <c r="N8352">
        <v>20</v>
      </c>
      <c r="R8352" s="1">
        <v>40162</v>
      </c>
      <c r="S8352" t="s">
        <v>80</v>
      </c>
      <c r="V8352" s="1">
        <v>33025</v>
      </c>
      <c r="W8352">
        <v>3</v>
      </c>
      <c r="X8352" t="s">
        <v>3496</v>
      </c>
      <c r="Y8352">
        <v>1</v>
      </c>
      <c r="Z8352" t="s">
        <v>46545</v>
      </c>
      <c r="AB8352">
        <v>197808</v>
      </c>
      <c r="AC8352">
        <v>137</v>
      </c>
      <c r="AD8352" t="s">
        <v>1410</v>
      </c>
      <c r="AE8352">
        <v>1053</v>
      </c>
      <c r="AF8352" t="s">
        <v>1410</v>
      </c>
      <c r="AG8352">
        <v>3</v>
      </c>
      <c r="AH8352" t="s">
        <v>81</v>
      </c>
      <c r="AI8352">
        <v>30</v>
      </c>
      <c r="AJ8352" t="s">
        <v>1402</v>
      </c>
      <c r="AK8352">
        <v>810</v>
      </c>
      <c r="AL8352" t="s">
        <v>48302</v>
      </c>
      <c r="AS8352">
        <v>0</v>
      </c>
      <c r="AT8352" t="s">
        <v>61</v>
      </c>
      <c r="AU8352" t="s">
        <v>41168</v>
      </c>
      <c r="AX8352">
        <v>57.278520448389202</v>
      </c>
      <c r="AY8352">
        <v>9.9438338186017408</v>
      </c>
      <c r="AZ8352" t="s">
        <v>62</v>
      </c>
      <c r="BA8352">
        <v>1081</v>
      </c>
      <c r="BB8352" t="s">
        <v>1844</v>
      </c>
    </row>
    <row r="8353" spans="1:54" x14ac:dyDescent="0.25">
      <c r="A8353" s="1">
        <v>45200</v>
      </c>
      <c r="B8353">
        <v>805248</v>
      </c>
      <c r="C8353" t="s">
        <v>52194</v>
      </c>
      <c r="D8353">
        <v>9700</v>
      </c>
      <c r="E8353" t="s">
        <v>48301</v>
      </c>
      <c r="F8353" t="s">
        <v>52195</v>
      </c>
      <c r="G8353">
        <v>29485348</v>
      </c>
      <c r="H8353">
        <v>1003374515</v>
      </c>
      <c r="I8353" t="s">
        <v>41229</v>
      </c>
      <c r="K8353" t="s">
        <v>41230</v>
      </c>
      <c r="L8353" t="s">
        <v>56062</v>
      </c>
      <c r="M8353">
        <v>798</v>
      </c>
      <c r="N8353">
        <v>20</v>
      </c>
      <c r="R8353" s="1">
        <v>44951</v>
      </c>
      <c r="S8353" t="s">
        <v>56</v>
      </c>
      <c r="W8353">
        <v>4</v>
      </c>
      <c r="X8353" t="s">
        <v>725</v>
      </c>
      <c r="Y8353">
        <v>1</v>
      </c>
      <c r="Z8353" t="s">
        <v>46545</v>
      </c>
      <c r="AB8353">
        <v>200208</v>
      </c>
      <c r="AC8353">
        <v>137</v>
      </c>
      <c r="AD8353" t="s">
        <v>1410</v>
      </c>
      <c r="AE8353">
        <v>1053</v>
      </c>
      <c r="AF8353" t="s">
        <v>1410</v>
      </c>
      <c r="AG8353">
        <v>1</v>
      </c>
      <c r="AH8353" t="s">
        <v>44482</v>
      </c>
      <c r="AI8353">
        <v>30</v>
      </c>
      <c r="AJ8353" t="s">
        <v>1402</v>
      </c>
      <c r="AK8353">
        <v>810</v>
      </c>
      <c r="AL8353" t="s">
        <v>48302</v>
      </c>
      <c r="AP8353">
        <v>851248</v>
      </c>
      <c r="AQ8353" t="s">
        <v>41088</v>
      </c>
      <c r="AR8353" t="s">
        <v>41231</v>
      </c>
      <c r="AS8353">
        <v>2</v>
      </c>
      <c r="AT8353" t="s">
        <v>1413</v>
      </c>
      <c r="AU8353" t="s">
        <v>41168</v>
      </c>
      <c r="AX8353">
        <v>57.278636059999997</v>
      </c>
      <c r="AY8353">
        <v>9.9436893400000006</v>
      </c>
      <c r="AZ8353" t="s">
        <v>62</v>
      </c>
      <c r="BA8353">
        <v>1081</v>
      </c>
      <c r="BB8353" t="s">
        <v>1844</v>
      </c>
    </row>
    <row r="8354" spans="1:54" x14ac:dyDescent="0.25">
      <c r="A8354" s="1">
        <v>45200</v>
      </c>
      <c r="B8354">
        <v>805300</v>
      </c>
      <c r="C8354" t="s">
        <v>52196</v>
      </c>
      <c r="D8354">
        <v>9740</v>
      </c>
      <c r="E8354" t="s">
        <v>41112</v>
      </c>
      <c r="F8354" t="s">
        <v>52197</v>
      </c>
      <c r="I8354" t="s">
        <v>41232</v>
      </c>
      <c r="K8354" t="s">
        <v>41233</v>
      </c>
      <c r="L8354" t="s">
        <v>41234</v>
      </c>
      <c r="R8354" s="1">
        <v>40162</v>
      </c>
      <c r="S8354" t="s">
        <v>80</v>
      </c>
      <c r="V8354" s="1">
        <v>31564</v>
      </c>
      <c r="W8354">
        <v>5</v>
      </c>
      <c r="X8354" t="s">
        <v>557</v>
      </c>
      <c r="Y8354">
        <v>1</v>
      </c>
      <c r="Z8354" t="s">
        <v>46545</v>
      </c>
      <c r="AB8354">
        <v>198308</v>
      </c>
      <c r="AC8354">
        <v>141</v>
      </c>
      <c r="AD8354" t="s">
        <v>46688</v>
      </c>
      <c r="AE8354">
        <v>1022</v>
      </c>
      <c r="AF8354" t="s">
        <v>46688</v>
      </c>
      <c r="AG8354">
        <v>3</v>
      </c>
      <c r="AH8354" t="s">
        <v>81</v>
      </c>
      <c r="AI8354">
        <v>84</v>
      </c>
      <c r="AJ8354" t="s">
        <v>46689</v>
      </c>
      <c r="AK8354">
        <v>810</v>
      </c>
      <c r="AL8354" t="s">
        <v>48302</v>
      </c>
      <c r="AS8354">
        <v>0</v>
      </c>
      <c r="AT8354" t="s">
        <v>61</v>
      </c>
      <c r="AU8354" t="s">
        <v>41234</v>
      </c>
      <c r="AX8354">
        <v>57.299236845518202</v>
      </c>
      <c r="AY8354">
        <v>10.1041762310523</v>
      </c>
      <c r="AZ8354" t="s">
        <v>62</v>
      </c>
      <c r="BA8354">
        <v>1081</v>
      </c>
      <c r="BB8354" t="s">
        <v>1844</v>
      </c>
    </row>
    <row r="8355" spans="1:54" x14ac:dyDescent="0.25">
      <c r="A8355" s="1">
        <v>45200</v>
      </c>
      <c r="B8355">
        <v>805301</v>
      </c>
      <c r="C8355" t="s">
        <v>46431</v>
      </c>
      <c r="D8355">
        <v>9700</v>
      </c>
      <c r="E8355" t="s">
        <v>48301</v>
      </c>
      <c r="F8355" t="s">
        <v>52198</v>
      </c>
      <c r="G8355">
        <v>70165813</v>
      </c>
      <c r="H8355">
        <v>1002315741</v>
      </c>
      <c r="I8355" t="s">
        <v>41235</v>
      </c>
      <c r="J8355" t="s">
        <v>41236</v>
      </c>
      <c r="K8355" t="s">
        <v>41237</v>
      </c>
      <c r="L8355" t="s">
        <v>41238</v>
      </c>
      <c r="M8355">
        <v>1389</v>
      </c>
      <c r="N8355">
        <v>61</v>
      </c>
      <c r="R8355" s="1">
        <v>43794</v>
      </c>
      <c r="S8355" t="s">
        <v>56</v>
      </c>
      <c r="W8355">
        <v>5</v>
      </c>
      <c r="X8355" t="s">
        <v>557</v>
      </c>
      <c r="Y8355">
        <v>7</v>
      </c>
      <c r="Z8355" t="s">
        <v>1499</v>
      </c>
      <c r="AB8355">
        <v>198608</v>
      </c>
      <c r="AC8355">
        <v>141</v>
      </c>
      <c r="AD8355" t="s">
        <v>46688</v>
      </c>
      <c r="AE8355">
        <v>1022</v>
      </c>
      <c r="AF8355" t="s">
        <v>46688</v>
      </c>
      <c r="AG8355">
        <v>1</v>
      </c>
      <c r="AH8355" t="s">
        <v>44482</v>
      </c>
      <c r="AI8355">
        <v>84</v>
      </c>
      <c r="AJ8355" t="s">
        <v>46689</v>
      </c>
      <c r="AK8355">
        <v>810</v>
      </c>
      <c r="AL8355" t="s">
        <v>48302</v>
      </c>
      <c r="AQ8355" t="s">
        <v>41239</v>
      </c>
      <c r="AR8355" t="s">
        <v>41240</v>
      </c>
      <c r="AS8355">
        <v>0</v>
      </c>
      <c r="AT8355" t="s">
        <v>61</v>
      </c>
      <c r="AU8355" t="s">
        <v>5321</v>
      </c>
      <c r="AX8355">
        <v>57.277237890000002</v>
      </c>
      <c r="AY8355">
        <v>9.9463763000000007</v>
      </c>
      <c r="AZ8355" t="s">
        <v>62</v>
      </c>
      <c r="BA8355">
        <v>1081</v>
      </c>
      <c r="BB8355" t="s">
        <v>1844</v>
      </c>
    </row>
    <row r="8356" spans="1:54" x14ac:dyDescent="0.25">
      <c r="A8356" s="1">
        <v>45200</v>
      </c>
      <c r="B8356">
        <v>805302</v>
      </c>
      <c r="C8356" t="s">
        <v>41241</v>
      </c>
      <c r="D8356">
        <v>9700</v>
      </c>
      <c r="E8356" t="s">
        <v>48301</v>
      </c>
      <c r="F8356" t="s">
        <v>46432</v>
      </c>
      <c r="I8356" t="s">
        <v>46433</v>
      </c>
      <c r="K8356" t="s">
        <v>41237</v>
      </c>
      <c r="R8356" s="1">
        <v>40162</v>
      </c>
      <c r="S8356" t="s">
        <v>80</v>
      </c>
      <c r="V8356" s="1">
        <v>31594</v>
      </c>
      <c r="W8356">
        <v>5</v>
      </c>
      <c r="X8356" t="s">
        <v>557</v>
      </c>
      <c r="Y8356">
        <v>1</v>
      </c>
      <c r="Z8356" t="s">
        <v>46545</v>
      </c>
      <c r="AB8356">
        <v>198607</v>
      </c>
      <c r="AC8356">
        <v>123</v>
      </c>
      <c r="AD8356" t="s">
        <v>1507</v>
      </c>
      <c r="AE8356">
        <v>1011</v>
      </c>
      <c r="AF8356" t="s">
        <v>1507</v>
      </c>
      <c r="AG8356">
        <v>3</v>
      </c>
      <c r="AH8356" t="s">
        <v>81</v>
      </c>
      <c r="AI8356">
        <v>80</v>
      </c>
      <c r="AJ8356" t="s">
        <v>1507</v>
      </c>
      <c r="AK8356">
        <v>810</v>
      </c>
      <c r="AL8356" t="s">
        <v>48302</v>
      </c>
      <c r="AS8356">
        <v>0</v>
      </c>
      <c r="AT8356" t="s">
        <v>61</v>
      </c>
      <c r="AZ8356" t="s">
        <v>62</v>
      </c>
      <c r="BA8356">
        <v>1081</v>
      </c>
      <c r="BB8356" t="s">
        <v>1844</v>
      </c>
    </row>
    <row r="8357" spans="1:54" x14ac:dyDescent="0.25">
      <c r="A8357" s="1">
        <v>45200</v>
      </c>
      <c r="B8357">
        <v>805350</v>
      </c>
      <c r="C8357" t="s">
        <v>41242</v>
      </c>
      <c r="D8357">
        <v>9330</v>
      </c>
      <c r="E8357" t="s">
        <v>13501</v>
      </c>
      <c r="F8357" t="s">
        <v>52199</v>
      </c>
      <c r="G8357">
        <v>39815362</v>
      </c>
      <c r="H8357">
        <v>1024822032</v>
      </c>
      <c r="I8357" t="s">
        <v>15210</v>
      </c>
      <c r="J8357" t="s">
        <v>41243</v>
      </c>
      <c r="K8357" t="s">
        <v>41244</v>
      </c>
      <c r="L8357" t="s">
        <v>41245</v>
      </c>
      <c r="M8357">
        <v>1095</v>
      </c>
      <c r="N8357">
        <v>6</v>
      </c>
      <c r="R8357" s="1">
        <v>44572</v>
      </c>
      <c r="S8357" t="s">
        <v>56</v>
      </c>
      <c r="W8357">
        <v>4</v>
      </c>
      <c r="X8357" t="s">
        <v>725</v>
      </c>
      <c r="Y8357">
        <v>1</v>
      </c>
      <c r="Z8357" t="s">
        <v>46545</v>
      </c>
      <c r="AB8357">
        <v>198309</v>
      </c>
      <c r="AC8357">
        <v>149</v>
      </c>
      <c r="AD8357" t="s">
        <v>1085</v>
      </c>
      <c r="AE8357">
        <v>1027</v>
      </c>
      <c r="AF8357" t="s">
        <v>1543</v>
      </c>
      <c r="AG8357">
        <v>1</v>
      </c>
      <c r="AH8357" t="s">
        <v>44482</v>
      </c>
      <c r="AI8357">
        <v>85</v>
      </c>
      <c r="AJ8357" t="s">
        <v>1428</v>
      </c>
      <c r="AK8357">
        <v>810</v>
      </c>
      <c r="AL8357" t="s">
        <v>48302</v>
      </c>
      <c r="AP8357">
        <v>281026</v>
      </c>
      <c r="AQ8357" t="s">
        <v>15212</v>
      </c>
      <c r="AR8357" t="s">
        <v>41246</v>
      </c>
      <c r="AS8357">
        <v>2</v>
      </c>
      <c r="AT8357" t="s">
        <v>1413</v>
      </c>
      <c r="AU8357" t="s">
        <v>41247</v>
      </c>
      <c r="AX8357">
        <v>57.165231040000002</v>
      </c>
      <c r="AY8357">
        <v>10.25345583</v>
      </c>
      <c r="AZ8357" t="s">
        <v>62</v>
      </c>
      <c r="BA8357">
        <v>1081</v>
      </c>
      <c r="BB8357" t="s">
        <v>1844</v>
      </c>
    </row>
    <row r="8358" spans="1:54" x14ac:dyDescent="0.25">
      <c r="A8358" s="1">
        <v>45200</v>
      </c>
      <c r="B8358">
        <v>805375</v>
      </c>
      <c r="C8358" t="s">
        <v>52200</v>
      </c>
      <c r="D8358">
        <v>9700</v>
      </c>
      <c r="E8358" t="s">
        <v>48301</v>
      </c>
      <c r="F8358" t="s">
        <v>52201</v>
      </c>
      <c r="G8358">
        <v>28173504</v>
      </c>
      <c r="H8358">
        <v>1000830700</v>
      </c>
      <c r="I8358" t="s">
        <v>52202</v>
      </c>
      <c r="J8358" t="s">
        <v>41248</v>
      </c>
      <c r="K8358" t="s">
        <v>41249</v>
      </c>
      <c r="L8358" t="s">
        <v>54320</v>
      </c>
      <c r="M8358">
        <v>911</v>
      </c>
      <c r="N8358">
        <v>16</v>
      </c>
      <c r="R8358" s="1">
        <v>40162</v>
      </c>
      <c r="S8358" t="s">
        <v>80</v>
      </c>
      <c r="V8358" s="1">
        <v>39356</v>
      </c>
      <c r="W8358">
        <v>5</v>
      </c>
      <c r="X8358" t="s">
        <v>557</v>
      </c>
      <c r="Y8358">
        <v>1</v>
      </c>
      <c r="Z8358" t="s">
        <v>46545</v>
      </c>
      <c r="AB8358">
        <v>199107</v>
      </c>
      <c r="AC8358">
        <v>147</v>
      </c>
      <c r="AD8358" t="s">
        <v>46697</v>
      </c>
      <c r="AE8358">
        <v>1021</v>
      </c>
      <c r="AF8358" t="s">
        <v>46697</v>
      </c>
      <c r="AG8358">
        <v>3</v>
      </c>
      <c r="AH8358" t="s">
        <v>81</v>
      </c>
      <c r="AI8358">
        <v>86</v>
      </c>
      <c r="AJ8358" t="s">
        <v>46697</v>
      </c>
      <c r="AK8358">
        <v>810</v>
      </c>
      <c r="AL8358" t="s">
        <v>48302</v>
      </c>
      <c r="AQ8358" t="s">
        <v>41250</v>
      </c>
      <c r="AR8358" t="s">
        <v>41251</v>
      </c>
      <c r="AS8358">
        <v>0</v>
      </c>
      <c r="AT8358" t="s">
        <v>61</v>
      </c>
      <c r="AU8358" t="s">
        <v>54321</v>
      </c>
      <c r="AX8358">
        <v>57.271491039787897</v>
      </c>
      <c r="AY8358">
        <v>9.9257983661988902</v>
      </c>
      <c r="AZ8358" t="s">
        <v>62</v>
      </c>
      <c r="BA8358">
        <v>1081</v>
      </c>
      <c r="BB8358" t="s">
        <v>1844</v>
      </c>
    </row>
    <row r="8359" spans="1:54" x14ac:dyDescent="0.25">
      <c r="A8359" s="1">
        <v>45200</v>
      </c>
      <c r="B8359">
        <v>805401</v>
      </c>
      <c r="C8359" t="s">
        <v>52203</v>
      </c>
      <c r="D8359">
        <v>9700</v>
      </c>
      <c r="E8359" t="s">
        <v>48301</v>
      </c>
      <c r="F8359" t="s">
        <v>52204</v>
      </c>
      <c r="R8359" s="1">
        <v>40162</v>
      </c>
      <c r="S8359" t="s">
        <v>80</v>
      </c>
      <c r="V8359" s="1">
        <v>29738</v>
      </c>
      <c r="W8359">
        <v>4</v>
      </c>
      <c r="X8359" t="s">
        <v>725</v>
      </c>
      <c r="Y8359">
        <v>1</v>
      </c>
      <c r="Z8359" t="s">
        <v>46545</v>
      </c>
      <c r="AC8359">
        <v>242</v>
      </c>
      <c r="AD8359" t="s">
        <v>1687</v>
      </c>
      <c r="AE8359">
        <v>1071</v>
      </c>
      <c r="AF8359" t="s">
        <v>1688</v>
      </c>
      <c r="AG8359">
        <v>3</v>
      </c>
      <c r="AH8359" t="s">
        <v>81</v>
      </c>
      <c r="AI8359">
        <v>99</v>
      </c>
      <c r="AJ8359" t="s">
        <v>54511</v>
      </c>
      <c r="AK8359">
        <v>810</v>
      </c>
      <c r="AL8359" t="s">
        <v>48302</v>
      </c>
      <c r="AS8359">
        <v>0</v>
      </c>
      <c r="AT8359" t="s">
        <v>61</v>
      </c>
      <c r="AZ8359" t="s">
        <v>62</v>
      </c>
      <c r="BA8359">
        <v>1081</v>
      </c>
      <c r="BB8359" t="s">
        <v>1844</v>
      </c>
    </row>
    <row r="8360" spans="1:54" x14ac:dyDescent="0.25">
      <c r="A8360" s="1">
        <v>45200</v>
      </c>
      <c r="B8360">
        <v>807001</v>
      </c>
      <c r="C8360" t="s">
        <v>41252</v>
      </c>
      <c r="D8360">
        <v>9330</v>
      </c>
      <c r="E8360" t="s">
        <v>13501</v>
      </c>
      <c r="F8360" t="s">
        <v>41253</v>
      </c>
      <c r="G8360">
        <v>29189501</v>
      </c>
      <c r="H8360">
        <v>1003377046</v>
      </c>
      <c r="I8360" t="s">
        <v>41159</v>
      </c>
      <c r="J8360" t="s">
        <v>41254</v>
      </c>
      <c r="K8360" t="s">
        <v>41255</v>
      </c>
      <c r="L8360" t="s">
        <v>45187</v>
      </c>
      <c r="M8360">
        <v>1422</v>
      </c>
      <c r="N8360">
        <v>23</v>
      </c>
      <c r="R8360" s="1">
        <v>42188</v>
      </c>
      <c r="S8360" t="s">
        <v>56</v>
      </c>
      <c r="T8360">
        <v>810</v>
      </c>
      <c r="U8360" t="s">
        <v>48302</v>
      </c>
      <c r="V8360" s="1">
        <v>42216</v>
      </c>
      <c r="W8360">
        <v>2</v>
      </c>
      <c r="X8360" t="s">
        <v>57</v>
      </c>
      <c r="Y8360">
        <v>1</v>
      </c>
      <c r="Z8360" t="s">
        <v>46545</v>
      </c>
      <c r="AA8360">
        <v>7</v>
      </c>
      <c r="AC8360">
        <v>121</v>
      </c>
      <c r="AD8360" t="s">
        <v>70</v>
      </c>
      <c r="AE8360">
        <v>1012</v>
      </c>
      <c r="AF8360" t="s">
        <v>71</v>
      </c>
      <c r="AG8360">
        <v>3</v>
      </c>
      <c r="AH8360" t="s">
        <v>81</v>
      </c>
      <c r="AI8360">
        <v>21</v>
      </c>
      <c r="AJ8360" t="s">
        <v>52613</v>
      </c>
      <c r="AK8360">
        <v>810</v>
      </c>
      <c r="AL8360" t="s">
        <v>48302</v>
      </c>
      <c r="AQ8360" t="s">
        <v>41256</v>
      </c>
      <c r="AS8360">
        <v>0</v>
      </c>
      <c r="AT8360" t="s">
        <v>61</v>
      </c>
      <c r="AU8360" t="s">
        <v>45188</v>
      </c>
      <c r="AX8360">
        <v>57.199736468019601</v>
      </c>
      <c r="AY8360">
        <v>10.3815544084985</v>
      </c>
      <c r="AZ8360" t="s">
        <v>62</v>
      </c>
      <c r="BA8360">
        <v>1081</v>
      </c>
      <c r="BB8360" t="s">
        <v>1844</v>
      </c>
    </row>
    <row r="8361" spans="1:54" x14ac:dyDescent="0.25">
      <c r="A8361" s="1">
        <v>45200</v>
      </c>
      <c r="B8361">
        <v>807002</v>
      </c>
      <c r="C8361" t="s">
        <v>54322</v>
      </c>
      <c r="D8361">
        <v>9340</v>
      </c>
      <c r="E8361" t="s">
        <v>41257</v>
      </c>
      <c r="F8361" t="s">
        <v>41258</v>
      </c>
      <c r="G8361">
        <v>29189501</v>
      </c>
      <c r="H8361">
        <v>1003376890</v>
      </c>
      <c r="I8361" t="s">
        <v>13748</v>
      </c>
      <c r="J8361" t="s">
        <v>41259</v>
      </c>
      <c r="K8361" t="s">
        <v>41260</v>
      </c>
      <c r="L8361" t="s">
        <v>41261</v>
      </c>
      <c r="M8361">
        <v>44</v>
      </c>
      <c r="N8361">
        <v>1</v>
      </c>
      <c r="R8361" s="1">
        <v>44377</v>
      </c>
      <c r="S8361" t="s">
        <v>56</v>
      </c>
      <c r="T8361">
        <v>810</v>
      </c>
      <c r="U8361" t="s">
        <v>48302</v>
      </c>
      <c r="W8361">
        <v>2</v>
      </c>
      <c r="X8361" t="s">
        <v>57</v>
      </c>
      <c r="Y8361">
        <v>1</v>
      </c>
      <c r="Z8361" t="s">
        <v>46545</v>
      </c>
      <c r="AA8361">
        <v>9</v>
      </c>
      <c r="AC8361">
        <v>121</v>
      </c>
      <c r="AD8361" t="s">
        <v>70</v>
      </c>
      <c r="AE8361">
        <v>1012</v>
      </c>
      <c r="AF8361" t="s">
        <v>71</v>
      </c>
      <c r="AG8361">
        <v>1</v>
      </c>
      <c r="AH8361" t="s">
        <v>44482</v>
      </c>
      <c r="AI8361">
        <v>21</v>
      </c>
      <c r="AJ8361" t="s">
        <v>52613</v>
      </c>
      <c r="AK8361">
        <v>810</v>
      </c>
      <c r="AL8361" t="s">
        <v>48302</v>
      </c>
      <c r="AP8361">
        <v>280707</v>
      </c>
      <c r="AQ8361" t="s">
        <v>41262</v>
      </c>
      <c r="AR8361" t="s">
        <v>41263</v>
      </c>
      <c r="AS8361">
        <v>2</v>
      </c>
      <c r="AT8361" t="s">
        <v>1413</v>
      </c>
      <c r="AU8361" t="s">
        <v>41264</v>
      </c>
      <c r="AX8361">
        <v>57.149122660000003</v>
      </c>
      <c r="AY8361">
        <v>10.401920219999999</v>
      </c>
      <c r="AZ8361" t="s">
        <v>62</v>
      </c>
      <c r="BA8361">
        <v>1081</v>
      </c>
      <c r="BB8361" t="s">
        <v>1844</v>
      </c>
    </row>
    <row r="8362" spans="1:54" x14ac:dyDescent="0.25">
      <c r="A8362" s="1">
        <v>45200</v>
      </c>
      <c r="B8362">
        <v>807003</v>
      </c>
      <c r="C8362" t="s">
        <v>41265</v>
      </c>
      <c r="D8362">
        <v>9330</v>
      </c>
      <c r="E8362" t="s">
        <v>13501</v>
      </c>
      <c r="F8362" t="s">
        <v>41266</v>
      </c>
      <c r="G8362">
        <v>29189501</v>
      </c>
      <c r="H8362">
        <v>1003377083</v>
      </c>
      <c r="I8362" t="s">
        <v>13748</v>
      </c>
      <c r="J8362" t="s">
        <v>41267</v>
      </c>
      <c r="K8362" t="s">
        <v>13749</v>
      </c>
      <c r="L8362" t="s">
        <v>48494</v>
      </c>
      <c r="M8362">
        <v>1515</v>
      </c>
      <c r="N8362">
        <v>20</v>
      </c>
      <c r="R8362" s="1">
        <v>43789</v>
      </c>
      <c r="S8362" t="s">
        <v>56</v>
      </c>
      <c r="T8362">
        <v>810</v>
      </c>
      <c r="U8362" t="s">
        <v>48302</v>
      </c>
      <c r="W8362">
        <v>2</v>
      </c>
      <c r="X8362" t="s">
        <v>57</v>
      </c>
      <c r="Y8362">
        <v>1</v>
      </c>
      <c r="Z8362" t="s">
        <v>46545</v>
      </c>
      <c r="AA8362">
        <v>10</v>
      </c>
      <c r="AC8362">
        <v>121</v>
      </c>
      <c r="AD8362" t="s">
        <v>70</v>
      </c>
      <c r="AE8362">
        <v>1012</v>
      </c>
      <c r="AF8362" t="s">
        <v>71</v>
      </c>
      <c r="AG8362">
        <v>1</v>
      </c>
      <c r="AH8362" t="s">
        <v>44482</v>
      </c>
      <c r="AI8362">
        <v>21</v>
      </c>
      <c r="AJ8362" t="s">
        <v>52613</v>
      </c>
      <c r="AK8362">
        <v>810</v>
      </c>
      <c r="AL8362" t="s">
        <v>48302</v>
      </c>
      <c r="AP8362">
        <v>280707</v>
      </c>
      <c r="AQ8362" t="s">
        <v>41268</v>
      </c>
      <c r="AR8362" t="s">
        <v>41269</v>
      </c>
      <c r="AS8362">
        <v>2</v>
      </c>
      <c r="AT8362" t="s">
        <v>1413</v>
      </c>
      <c r="AU8362" t="s">
        <v>48495</v>
      </c>
      <c r="AX8362">
        <v>57.151525470000003</v>
      </c>
      <c r="AY8362">
        <v>10.285640580000001</v>
      </c>
      <c r="AZ8362" t="s">
        <v>62</v>
      </c>
      <c r="BA8362">
        <v>1081</v>
      </c>
      <c r="BB8362" t="s">
        <v>1844</v>
      </c>
    </row>
    <row r="8363" spans="1:54" x14ac:dyDescent="0.25">
      <c r="A8363" s="1">
        <v>45200</v>
      </c>
      <c r="B8363">
        <v>807004</v>
      </c>
      <c r="C8363" t="s">
        <v>41270</v>
      </c>
      <c r="D8363">
        <v>9330</v>
      </c>
      <c r="E8363" t="s">
        <v>13501</v>
      </c>
      <c r="F8363" t="s">
        <v>41271</v>
      </c>
      <c r="G8363">
        <v>29189501</v>
      </c>
      <c r="H8363">
        <v>1003376993</v>
      </c>
      <c r="I8363" t="s">
        <v>41272</v>
      </c>
      <c r="J8363" t="s">
        <v>41273</v>
      </c>
      <c r="K8363" t="s">
        <v>41274</v>
      </c>
      <c r="L8363" t="s">
        <v>41275</v>
      </c>
      <c r="M8363">
        <v>789</v>
      </c>
      <c r="N8363">
        <v>44</v>
      </c>
      <c r="R8363" s="1">
        <v>43789</v>
      </c>
      <c r="S8363" t="s">
        <v>56</v>
      </c>
      <c r="T8363">
        <v>810</v>
      </c>
      <c r="U8363" t="s">
        <v>48302</v>
      </c>
      <c r="W8363">
        <v>2</v>
      </c>
      <c r="X8363" t="s">
        <v>57</v>
      </c>
      <c r="Y8363">
        <v>1</v>
      </c>
      <c r="Z8363" t="s">
        <v>46545</v>
      </c>
      <c r="AA8363">
        <v>7</v>
      </c>
      <c r="AC8363">
        <v>121</v>
      </c>
      <c r="AD8363" t="s">
        <v>70</v>
      </c>
      <c r="AE8363">
        <v>1012</v>
      </c>
      <c r="AF8363" t="s">
        <v>71</v>
      </c>
      <c r="AG8363">
        <v>1</v>
      </c>
      <c r="AH8363" t="s">
        <v>44482</v>
      </c>
      <c r="AI8363">
        <v>21</v>
      </c>
      <c r="AJ8363" t="s">
        <v>52613</v>
      </c>
      <c r="AK8363">
        <v>810</v>
      </c>
      <c r="AL8363" t="s">
        <v>48302</v>
      </c>
      <c r="AP8363">
        <v>280706</v>
      </c>
      <c r="AQ8363" t="s">
        <v>41276</v>
      </c>
      <c r="AS8363">
        <v>2</v>
      </c>
      <c r="AT8363" t="s">
        <v>1413</v>
      </c>
      <c r="AU8363" t="s">
        <v>41277</v>
      </c>
      <c r="AX8363">
        <v>57.24785833</v>
      </c>
      <c r="AY8363">
        <v>10.29482421</v>
      </c>
      <c r="AZ8363" t="s">
        <v>62</v>
      </c>
      <c r="BA8363">
        <v>1081</v>
      </c>
      <c r="BB8363" t="s">
        <v>1844</v>
      </c>
    </row>
    <row r="8364" spans="1:54" x14ac:dyDescent="0.25">
      <c r="A8364" s="1">
        <v>45200</v>
      </c>
      <c r="B8364">
        <v>807005</v>
      </c>
      <c r="C8364" t="s">
        <v>54323</v>
      </c>
      <c r="D8364">
        <v>9340</v>
      </c>
      <c r="E8364" t="s">
        <v>41257</v>
      </c>
      <c r="F8364" t="s">
        <v>54324</v>
      </c>
      <c r="I8364" t="s">
        <v>41278</v>
      </c>
      <c r="K8364" t="s">
        <v>41279</v>
      </c>
      <c r="L8364" t="s">
        <v>52205</v>
      </c>
      <c r="M8364">
        <v>686</v>
      </c>
      <c r="N8364">
        <v>5</v>
      </c>
      <c r="R8364" s="1">
        <v>40162</v>
      </c>
      <c r="S8364" t="s">
        <v>80</v>
      </c>
      <c r="T8364">
        <v>810</v>
      </c>
      <c r="U8364" t="s">
        <v>48302</v>
      </c>
      <c r="V8364" s="1">
        <v>30103</v>
      </c>
      <c r="W8364">
        <v>2</v>
      </c>
      <c r="X8364" t="s">
        <v>57</v>
      </c>
      <c r="Y8364">
        <v>1</v>
      </c>
      <c r="Z8364" t="s">
        <v>46545</v>
      </c>
      <c r="AA8364">
        <v>7</v>
      </c>
      <c r="AC8364">
        <v>121</v>
      </c>
      <c r="AD8364" t="s">
        <v>70</v>
      </c>
      <c r="AE8364">
        <v>1012</v>
      </c>
      <c r="AF8364" t="s">
        <v>71</v>
      </c>
      <c r="AG8364">
        <v>3</v>
      </c>
      <c r="AH8364" t="s">
        <v>81</v>
      </c>
      <c r="AI8364">
        <v>21</v>
      </c>
      <c r="AJ8364" t="s">
        <v>52613</v>
      </c>
      <c r="AK8364">
        <v>810</v>
      </c>
      <c r="AL8364" t="s">
        <v>48302</v>
      </c>
      <c r="AS8364">
        <v>0</v>
      </c>
      <c r="AT8364" t="s">
        <v>61</v>
      </c>
      <c r="AU8364" t="s">
        <v>52206</v>
      </c>
      <c r="AX8364">
        <v>57.122292808772698</v>
      </c>
      <c r="AY8364">
        <v>10.374997276937</v>
      </c>
      <c r="AZ8364" t="s">
        <v>62</v>
      </c>
      <c r="BA8364">
        <v>1081</v>
      </c>
      <c r="BB8364" t="s">
        <v>1844</v>
      </c>
    </row>
    <row r="8365" spans="1:54" x14ac:dyDescent="0.25">
      <c r="A8365" s="1">
        <v>45200</v>
      </c>
      <c r="B8365">
        <v>807006</v>
      </c>
      <c r="C8365" t="s">
        <v>41280</v>
      </c>
      <c r="D8365">
        <v>9320</v>
      </c>
      <c r="E8365" t="s">
        <v>13745</v>
      </c>
      <c r="F8365" t="s">
        <v>41281</v>
      </c>
      <c r="G8365">
        <v>29189501</v>
      </c>
      <c r="H8365">
        <v>1003377137</v>
      </c>
      <c r="I8365" t="s">
        <v>41282</v>
      </c>
      <c r="J8365" t="s">
        <v>41283</v>
      </c>
      <c r="K8365" t="s">
        <v>41284</v>
      </c>
      <c r="L8365" t="s">
        <v>52207</v>
      </c>
      <c r="M8365">
        <v>1649</v>
      </c>
      <c r="N8365" t="s">
        <v>654</v>
      </c>
      <c r="R8365" s="1">
        <v>43789</v>
      </c>
      <c r="S8365" t="s">
        <v>56</v>
      </c>
      <c r="T8365">
        <v>810</v>
      </c>
      <c r="U8365" t="s">
        <v>48302</v>
      </c>
      <c r="W8365">
        <v>2</v>
      </c>
      <c r="X8365" t="s">
        <v>57</v>
      </c>
      <c r="Y8365">
        <v>1</v>
      </c>
      <c r="Z8365" t="s">
        <v>46545</v>
      </c>
      <c r="AA8365">
        <v>9</v>
      </c>
      <c r="AB8365">
        <v>195604</v>
      </c>
      <c r="AC8365">
        <v>121</v>
      </c>
      <c r="AD8365" t="s">
        <v>70</v>
      </c>
      <c r="AE8365">
        <v>1012</v>
      </c>
      <c r="AF8365" t="s">
        <v>71</v>
      </c>
      <c r="AG8365">
        <v>1</v>
      </c>
      <c r="AH8365" t="s">
        <v>44482</v>
      </c>
      <c r="AI8365">
        <v>21</v>
      </c>
      <c r="AJ8365" t="s">
        <v>52613</v>
      </c>
      <c r="AK8365">
        <v>810</v>
      </c>
      <c r="AL8365" t="s">
        <v>48302</v>
      </c>
      <c r="AP8365">
        <v>280706</v>
      </c>
      <c r="AQ8365" t="s">
        <v>41285</v>
      </c>
      <c r="AR8365" t="s">
        <v>41286</v>
      </c>
      <c r="AS8365">
        <v>2</v>
      </c>
      <c r="AT8365" t="s">
        <v>1413</v>
      </c>
      <c r="AU8365" t="s">
        <v>52208</v>
      </c>
      <c r="AX8365">
        <v>57.207917330000001</v>
      </c>
      <c r="AY8365">
        <v>10.15614047</v>
      </c>
      <c r="AZ8365" t="s">
        <v>62</v>
      </c>
      <c r="BA8365">
        <v>1081</v>
      </c>
      <c r="BB8365" t="s">
        <v>1844</v>
      </c>
    </row>
    <row r="8366" spans="1:54" x14ac:dyDescent="0.25">
      <c r="A8366" s="1">
        <v>45200</v>
      </c>
      <c r="B8366">
        <v>807007</v>
      </c>
      <c r="C8366" t="s">
        <v>41287</v>
      </c>
      <c r="D8366">
        <v>9320</v>
      </c>
      <c r="E8366" t="s">
        <v>13745</v>
      </c>
      <c r="F8366" t="s">
        <v>41288</v>
      </c>
      <c r="G8366">
        <v>29189501</v>
      </c>
      <c r="H8366">
        <v>1003376968</v>
      </c>
      <c r="I8366" t="s">
        <v>52209</v>
      </c>
      <c r="J8366" t="s">
        <v>41289</v>
      </c>
      <c r="K8366" t="s">
        <v>13746</v>
      </c>
      <c r="L8366" t="s">
        <v>46434</v>
      </c>
      <c r="M8366">
        <v>780</v>
      </c>
      <c r="N8366">
        <v>6</v>
      </c>
      <c r="R8366" s="1">
        <v>43789</v>
      </c>
      <c r="S8366" t="s">
        <v>56</v>
      </c>
      <c r="T8366">
        <v>810</v>
      </c>
      <c r="U8366" t="s">
        <v>48302</v>
      </c>
      <c r="W8366">
        <v>2</v>
      </c>
      <c r="X8366" t="s">
        <v>57</v>
      </c>
      <c r="Y8366">
        <v>1</v>
      </c>
      <c r="Z8366" t="s">
        <v>46545</v>
      </c>
      <c r="AA8366">
        <v>9</v>
      </c>
      <c r="AC8366">
        <v>121</v>
      </c>
      <c r="AD8366" t="s">
        <v>70</v>
      </c>
      <c r="AE8366">
        <v>1012</v>
      </c>
      <c r="AF8366" t="s">
        <v>71</v>
      </c>
      <c r="AG8366">
        <v>1</v>
      </c>
      <c r="AH8366" t="s">
        <v>44482</v>
      </c>
      <c r="AI8366">
        <v>21</v>
      </c>
      <c r="AJ8366" t="s">
        <v>52613</v>
      </c>
      <c r="AK8366">
        <v>810</v>
      </c>
      <c r="AL8366" t="s">
        <v>48302</v>
      </c>
      <c r="AP8366">
        <v>280706</v>
      </c>
      <c r="AQ8366" t="s">
        <v>41290</v>
      </c>
      <c r="AR8366" t="s">
        <v>41291</v>
      </c>
      <c r="AS8366">
        <v>2</v>
      </c>
      <c r="AT8366" t="s">
        <v>1413</v>
      </c>
      <c r="AU8366" t="s">
        <v>44790</v>
      </c>
      <c r="AX8366">
        <v>57.165278549999996</v>
      </c>
      <c r="AY8366">
        <v>10.15480816</v>
      </c>
      <c r="AZ8366" t="s">
        <v>62</v>
      </c>
      <c r="BA8366">
        <v>1081</v>
      </c>
      <c r="BB8366" t="s">
        <v>1844</v>
      </c>
    </row>
    <row r="8367" spans="1:54" x14ac:dyDescent="0.25">
      <c r="A8367" s="1">
        <v>45200</v>
      </c>
      <c r="B8367">
        <v>807008</v>
      </c>
      <c r="C8367" t="s">
        <v>41292</v>
      </c>
      <c r="D8367">
        <v>9330</v>
      </c>
      <c r="E8367" t="s">
        <v>13501</v>
      </c>
      <c r="F8367" t="s">
        <v>41293</v>
      </c>
      <c r="I8367" t="s">
        <v>41294</v>
      </c>
      <c r="K8367" t="s">
        <v>41295</v>
      </c>
      <c r="L8367" t="s">
        <v>41296</v>
      </c>
      <c r="M8367">
        <v>1903</v>
      </c>
      <c r="N8367">
        <v>5</v>
      </c>
      <c r="R8367" s="1">
        <v>40162</v>
      </c>
      <c r="S8367" t="s">
        <v>80</v>
      </c>
      <c r="T8367">
        <v>810</v>
      </c>
      <c r="U8367" t="s">
        <v>48302</v>
      </c>
      <c r="V8367" s="1">
        <v>31199</v>
      </c>
      <c r="W8367">
        <v>2</v>
      </c>
      <c r="X8367" t="s">
        <v>57</v>
      </c>
      <c r="Y8367">
        <v>1</v>
      </c>
      <c r="Z8367" t="s">
        <v>46545</v>
      </c>
      <c r="AA8367">
        <v>7</v>
      </c>
      <c r="AC8367">
        <v>121</v>
      </c>
      <c r="AD8367" t="s">
        <v>70</v>
      </c>
      <c r="AE8367">
        <v>1012</v>
      </c>
      <c r="AF8367" t="s">
        <v>71</v>
      </c>
      <c r="AG8367">
        <v>3</v>
      </c>
      <c r="AH8367" t="s">
        <v>81</v>
      </c>
      <c r="AI8367">
        <v>22</v>
      </c>
      <c r="AJ8367" t="s">
        <v>52628</v>
      </c>
      <c r="AK8367">
        <v>810</v>
      </c>
      <c r="AL8367" t="s">
        <v>48302</v>
      </c>
      <c r="AS8367">
        <v>0</v>
      </c>
      <c r="AT8367" t="s">
        <v>61</v>
      </c>
      <c r="AU8367" t="s">
        <v>8983</v>
      </c>
      <c r="AX8367">
        <v>57.184807535829997</v>
      </c>
      <c r="AY8367">
        <v>10.2265614084298</v>
      </c>
      <c r="AZ8367" t="s">
        <v>62</v>
      </c>
      <c r="BA8367">
        <v>1081</v>
      </c>
      <c r="BB8367" t="s">
        <v>1844</v>
      </c>
    </row>
    <row r="8368" spans="1:54" x14ac:dyDescent="0.25">
      <c r="A8368" s="1">
        <v>45200</v>
      </c>
      <c r="B8368">
        <v>807009</v>
      </c>
      <c r="C8368" t="s">
        <v>41297</v>
      </c>
      <c r="D8368">
        <v>9330</v>
      </c>
      <c r="E8368" t="s">
        <v>13501</v>
      </c>
      <c r="F8368" t="s">
        <v>41298</v>
      </c>
      <c r="I8368" t="s">
        <v>41299</v>
      </c>
      <c r="K8368" t="s">
        <v>41300</v>
      </c>
      <c r="L8368" t="s">
        <v>52210</v>
      </c>
      <c r="M8368">
        <v>766</v>
      </c>
      <c r="N8368">
        <v>17</v>
      </c>
      <c r="R8368" s="1">
        <v>40162</v>
      </c>
      <c r="S8368" t="s">
        <v>80</v>
      </c>
      <c r="V8368" s="1">
        <v>29373</v>
      </c>
      <c r="W8368">
        <v>5</v>
      </c>
      <c r="X8368" t="s">
        <v>557</v>
      </c>
      <c r="Y8368">
        <v>1</v>
      </c>
      <c r="Z8368" t="s">
        <v>46545</v>
      </c>
      <c r="AA8368">
        <v>7</v>
      </c>
      <c r="AC8368">
        <v>121</v>
      </c>
      <c r="AD8368" t="s">
        <v>70</v>
      </c>
      <c r="AE8368">
        <v>1013</v>
      </c>
      <c r="AF8368" t="s">
        <v>558</v>
      </c>
      <c r="AG8368">
        <v>3</v>
      </c>
      <c r="AH8368" t="s">
        <v>81</v>
      </c>
      <c r="AI8368">
        <v>22</v>
      </c>
      <c r="AJ8368" t="s">
        <v>52628</v>
      </c>
      <c r="AK8368">
        <v>810</v>
      </c>
      <c r="AL8368" t="s">
        <v>48302</v>
      </c>
      <c r="AS8368">
        <v>0</v>
      </c>
      <c r="AT8368" t="s">
        <v>61</v>
      </c>
      <c r="AU8368" t="s">
        <v>47653</v>
      </c>
      <c r="AZ8368" t="s">
        <v>62</v>
      </c>
      <c r="BA8368">
        <v>1081</v>
      </c>
      <c r="BB8368" t="s">
        <v>1844</v>
      </c>
    </row>
    <row r="8369" spans="1:54" x14ac:dyDescent="0.25">
      <c r="A8369" s="1">
        <v>45200</v>
      </c>
      <c r="B8369">
        <v>807010</v>
      </c>
      <c r="C8369" t="s">
        <v>41301</v>
      </c>
      <c r="D8369">
        <v>9330</v>
      </c>
      <c r="E8369" t="s">
        <v>13501</v>
      </c>
      <c r="F8369" t="s">
        <v>41302</v>
      </c>
      <c r="G8369">
        <v>29553505</v>
      </c>
      <c r="H8369">
        <v>1003374126</v>
      </c>
      <c r="I8369" t="s">
        <v>52211</v>
      </c>
      <c r="J8369" t="s">
        <v>41303</v>
      </c>
      <c r="K8369" t="s">
        <v>41304</v>
      </c>
      <c r="L8369" t="s">
        <v>52212</v>
      </c>
      <c r="M8369">
        <v>1843</v>
      </c>
      <c r="N8369">
        <v>1</v>
      </c>
      <c r="R8369" s="1">
        <v>43794</v>
      </c>
      <c r="S8369" t="s">
        <v>56</v>
      </c>
      <c r="W8369">
        <v>4</v>
      </c>
      <c r="X8369" t="s">
        <v>725</v>
      </c>
      <c r="Y8369">
        <v>1</v>
      </c>
      <c r="Z8369" t="s">
        <v>46545</v>
      </c>
      <c r="AB8369">
        <v>197908</v>
      </c>
      <c r="AC8369">
        <v>131</v>
      </c>
      <c r="AD8369" t="s">
        <v>752</v>
      </c>
      <c r="AE8369">
        <v>1061</v>
      </c>
      <c r="AF8369" t="s">
        <v>752</v>
      </c>
      <c r="AG8369">
        <v>1</v>
      </c>
      <c r="AH8369" t="s">
        <v>44482</v>
      </c>
      <c r="AI8369">
        <v>99</v>
      </c>
      <c r="AJ8369" t="s">
        <v>54511</v>
      </c>
      <c r="AK8369">
        <v>810</v>
      </c>
      <c r="AL8369" t="s">
        <v>48302</v>
      </c>
      <c r="AQ8369" t="s">
        <v>41305</v>
      </c>
      <c r="AR8369" t="s">
        <v>41306</v>
      </c>
      <c r="AS8369">
        <v>0</v>
      </c>
      <c r="AT8369" t="s">
        <v>61</v>
      </c>
      <c r="AU8369" t="s">
        <v>49369</v>
      </c>
      <c r="AX8369">
        <v>57.154092640000002</v>
      </c>
      <c r="AY8369">
        <v>10.27860388</v>
      </c>
      <c r="AZ8369" t="s">
        <v>62</v>
      </c>
      <c r="BA8369">
        <v>1081</v>
      </c>
      <c r="BB8369" t="s">
        <v>1844</v>
      </c>
    </row>
    <row r="8370" spans="1:54" x14ac:dyDescent="0.25">
      <c r="A8370" s="1">
        <v>45200</v>
      </c>
      <c r="B8370">
        <v>807011</v>
      </c>
      <c r="C8370" t="s">
        <v>41307</v>
      </c>
      <c r="D8370">
        <v>9330</v>
      </c>
      <c r="E8370" t="s">
        <v>13501</v>
      </c>
      <c r="F8370" t="s">
        <v>41308</v>
      </c>
      <c r="G8370">
        <v>78150416</v>
      </c>
      <c r="H8370">
        <v>1002541471</v>
      </c>
      <c r="I8370" t="s">
        <v>41309</v>
      </c>
      <c r="J8370" t="s">
        <v>41310</v>
      </c>
      <c r="K8370" t="s">
        <v>41311</v>
      </c>
      <c r="L8370" t="s">
        <v>41312</v>
      </c>
      <c r="M8370">
        <v>451</v>
      </c>
      <c r="N8370">
        <v>4</v>
      </c>
      <c r="R8370" s="1">
        <v>41985</v>
      </c>
      <c r="S8370" t="s">
        <v>56</v>
      </c>
      <c r="V8370" s="1">
        <v>41639</v>
      </c>
      <c r="W8370">
        <v>5</v>
      </c>
      <c r="X8370" t="s">
        <v>557</v>
      </c>
      <c r="Y8370">
        <v>1</v>
      </c>
      <c r="Z8370" t="s">
        <v>46545</v>
      </c>
      <c r="AA8370">
        <v>9</v>
      </c>
      <c r="AB8370">
        <v>198508</v>
      </c>
      <c r="AC8370">
        <v>121</v>
      </c>
      <c r="AD8370" t="s">
        <v>70</v>
      </c>
      <c r="AE8370">
        <v>1013</v>
      </c>
      <c r="AF8370" t="s">
        <v>558</v>
      </c>
      <c r="AG8370">
        <v>3</v>
      </c>
      <c r="AH8370" t="s">
        <v>81</v>
      </c>
      <c r="AI8370">
        <v>22</v>
      </c>
      <c r="AJ8370" t="s">
        <v>52628</v>
      </c>
      <c r="AK8370">
        <v>810</v>
      </c>
      <c r="AL8370" t="s">
        <v>48302</v>
      </c>
      <c r="AQ8370" t="s">
        <v>41313</v>
      </c>
      <c r="AR8370" t="s">
        <v>41314</v>
      </c>
      <c r="AS8370">
        <v>0</v>
      </c>
      <c r="AT8370" t="s">
        <v>61</v>
      </c>
      <c r="AU8370" t="s">
        <v>13518</v>
      </c>
      <c r="AX8370">
        <v>57.158460371858901</v>
      </c>
      <c r="AY8370">
        <v>10.287506291416699</v>
      </c>
      <c r="AZ8370" t="s">
        <v>62</v>
      </c>
      <c r="BA8370">
        <v>1081</v>
      </c>
      <c r="BB8370" t="s">
        <v>1844</v>
      </c>
    </row>
    <row r="8371" spans="1:54" x14ac:dyDescent="0.25">
      <c r="A8371" s="1">
        <v>45200</v>
      </c>
      <c r="B8371">
        <v>807012</v>
      </c>
      <c r="C8371" t="s">
        <v>55245</v>
      </c>
      <c r="D8371">
        <v>9330</v>
      </c>
      <c r="E8371" t="s">
        <v>13501</v>
      </c>
      <c r="F8371" t="s">
        <v>55246</v>
      </c>
      <c r="I8371" t="s">
        <v>38957</v>
      </c>
      <c r="K8371" t="s">
        <v>41315</v>
      </c>
      <c r="L8371" t="s">
        <v>41316</v>
      </c>
      <c r="M8371">
        <v>1903</v>
      </c>
      <c r="N8371">
        <v>5</v>
      </c>
      <c r="R8371" s="1">
        <v>40162</v>
      </c>
      <c r="S8371" t="s">
        <v>80</v>
      </c>
      <c r="V8371" s="1">
        <v>31929</v>
      </c>
      <c r="W8371">
        <v>5</v>
      </c>
      <c r="X8371" t="s">
        <v>557</v>
      </c>
      <c r="Y8371">
        <v>1</v>
      </c>
      <c r="Z8371" t="s">
        <v>46545</v>
      </c>
      <c r="AA8371">
        <v>8</v>
      </c>
      <c r="AB8371">
        <v>198508</v>
      </c>
      <c r="AC8371">
        <v>121</v>
      </c>
      <c r="AD8371" t="s">
        <v>70</v>
      </c>
      <c r="AE8371">
        <v>1013</v>
      </c>
      <c r="AF8371" t="s">
        <v>558</v>
      </c>
      <c r="AG8371">
        <v>3</v>
      </c>
      <c r="AH8371" t="s">
        <v>81</v>
      </c>
      <c r="AI8371">
        <v>22</v>
      </c>
      <c r="AJ8371" t="s">
        <v>52628</v>
      </c>
      <c r="AK8371">
        <v>810</v>
      </c>
      <c r="AL8371" t="s">
        <v>48302</v>
      </c>
      <c r="AS8371">
        <v>0</v>
      </c>
      <c r="AT8371" t="s">
        <v>61</v>
      </c>
      <c r="AU8371" t="s">
        <v>8983</v>
      </c>
      <c r="AW8371" t="s">
        <v>41317</v>
      </c>
      <c r="AX8371">
        <v>57.184807535829997</v>
      </c>
      <c r="AY8371">
        <v>10.2265614084298</v>
      </c>
      <c r="AZ8371" t="s">
        <v>62</v>
      </c>
      <c r="BA8371">
        <v>1081</v>
      </c>
      <c r="BB8371" t="s">
        <v>1844</v>
      </c>
    </row>
    <row r="8372" spans="1:54" x14ac:dyDescent="0.25">
      <c r="A8372" s="1">
        <v>45200</v>
      </c>
      <c r="B8372">
        <v>807013</v>
      </c>
      <c r="C8372" t="s">
        <v>41318</v>
      </c>
      <c r="D8372">
        <v>9320</v>
      </c>
      <c r="E8372" t="s">
        <v>13745</v>
      </c>
      <c r="F8372" t="s">
        <v>41319</v>
      </c>
      <c r="I8372" t="s">
        <v>41320</v>
      </c>
      <c r="K8372" t="s">
        <v>41321</v>
      </c>
      <c r="L8372" t="s">
        <v>46435</v>
      </c>
      <c r="M8372">
        <v>1426</v>
      </c>
      <c r="R8372" s="1">
        <v>40162</v>
      </c>
      <c r="S8372" t="s">
        <v>80</v>
      </c>
      <c r="V8372" s="1">
        <v>37196</v>
      </c>
      <c r="W8372">
        <v>5</v>
      </c>
      <c r="X8372" t="s">
        <v>557</v>
      </c>
      <c r="Y8372">
        <v>1</v>
      </c>
      <c r="Z8372" t="s">
        <v>46545</v>
      </c>
      <c r="AA8372">
        <v>10</v>
      </c>
      <c r="AB8372">
        <v>199908</v>
      </c>
      <c r="AC8372">
        <v>121</v>
      </c>
      <c r="AD8372" t="s">
        <v>70</v>
      </c>
      <c r="AE8372">
        <v>1013</v>
      </c>
      <c r="AF8372" t="s">
        <v>558</v>
      </c>
      <c r="AG8372">
        <v>3</v>
      </c>
      <c r="AH8372" t="s">
        <v>81</v>
      </c>
      <c r="AI8372">
        <v>21</v>
      </c>
      <c r="AJ8372" t="s">
        <v>52613</v>
      </c>
      <c r="AK8372">
        <v>810</v>
      </c>
      <c r="AL8372" t="s">
        <v>48302</v>
      </c>
      <c r="AS8372">
        <v>0</v>
      </c>
      <c r="AT8372" t="s">
        <v>61</v>
      </c>
      <c r="AU8372" t="s">
        <v>45066</v>
      </c>
      <c r="AX8372">
        <v>57.161920394766</v>
      </c>
      <c r="AY8372">
        <v>10.1562638612625</v>
      </c>
      <c r="AZ8372" t="s">
        <v>62</v>
      </c>
      <c r="BA8372">
        <v>1081</v>
      </c>
      <c r="BB8372" t="s">
        <v>1844</v>
      </c>
    </row>
    <row r="8373" spans="1:54" x14ac:dyDescent="0.25">
      <c r="A8373" s="1">
        <v>45200</v>
      </c>
      <c r="B8373">
        <v>807014</v>
      </c>
      <c r="C8373" t="s">
        <v>54325</v>
      </c>
      <c r="D8373">
        <v>9330</v>
      </c>
      <c r="E8373" t="s">
        <v>13501</v>
      </c>
      <c r="F8373" t="s">
        <v>41322</v>
      </c>
      <c r="G8373">
        <v>20377003</v>
      </c>
      <c r="H8373">
        <v>1004272659</v>
      </c>
      <c r="I8373" t="s">
        <v>41323</v>
      </c>
      <c r="K8373" t="s">
        <v>41324</v>
      </c>
      <c r="L8373" t="s">
        <v>41325</v>
      </c>
      <c r="M8373">
        <v>1983</v>
      </c>
      <c r="N8373">
        <v>3</v>
      </c>
      <c r="R8373" s="1">
        <v>41584</v>
      </c>
      <c r="S8373" t="s">
        <v>56</v>
      </c>
      <c r="T8373">
        <v>810</v>
      </c>
      <c r="U8373" t="s">
        <v>48302</v>
      </c>
      <c r="V8373" s="1">
        <v>41486</v>
      </c>
      <c r="W8373">
        <v>6</v>
      </c>
      <c r="X8373" t="s">
        <v>1289</v>
      </c>
      <c r="Y8373">
        <v>1</v>
      </c>
      <c r="Z8373" t="s">
        <v>46545</v>
      </c>
      <c r="AA8373">
        <v>10</v>
      </c>
      <c r="AB8373">
        <v>200101</v>
      </c>
      <c r="AC8373">
        <v>126</v>
      </c>
      <c r="AD8373" t="s">
        <v>46616</v>
      </c>
      <c r="AE8373">
        <v>1015</v>
      </c>
      <c r="AF8373" t="s">
        <v>46616</v>
      </c>
      <c r="AG8373">
        <v>3</v>
      </c>
      <c r="AH8373" t="s">
        <v>81</v>
      </c>
      <c r="AI8373">
        <v>23</v>
      </c>
      <c r="AJ8373" t="s">
        <v>692</v>
      </c>
      <c r="AK8373">
        <v>810</v>
      </c>
      <c r="AL8373" t="s">
        <v>48302</v>
      </c>
      <c r="AQ8373" t="s">
        <v>41326</v>
      </c>
      <c r="AR8373" t="s">
        <v>41327</v>
      </c>
      <c r="AS8373">
        <v>0</v>
      </c>
      <c r="AT8373" t="s">
        <v>61</v>
      </c>
      <c r="AU8373" t="s">
        <v>41328</v>
      </c>
      <c r="AX8373">
        <v>57.184181179680301</v>
      </c>
      <c r="AY8373">
        <v>10.222664524992499</v>
      </c>
      <c r="AZ8373" t="s">
        <v>62</v>
      </c>
      <c r="BA8373">
        <v>1081</v>
      </c>
      <c r="BB8373" t="s">
        <v>1844</v>
      </c>
    </row>
    <row r="8374" spans="1:54" x14ac:dyDescent="0.25">
      <c r="A8374" s="1">
        <v>45200</v>
      </c>
      <c r="B8374">
        <v>807200</v>
      </c>
      <c r="D8374">
        <v>9330</v>
      </c>
      <c r="E8374" t="s">
        <v>13501</v>
      </c>
      <c r="F8374" t="s">
        <v>52738</v>
      </c>
      <c r="I8374" t="s">
        <v>41329</v>
      </c>
      <c r="J8374" t="s">
        <v>41330</v>
      </c>
      <c r="K8374" t="s">
        <v>41331</v>
      </c>
      <c r="L8374" t="s">
        <v>41332</v>
      </c>
      <c r="M8374">
        <v>1625</v>
      </c>
      <c r="N8374">
        <v>39</v>
      </c>
      <c r="R8374" s="1">
        <v>40939</v>
      </c>
      <c r="S8374" t="s">
        <v>56</v>
      </c>
      <c r="T8374">
        <v>810</v>
      </c>
      <c r="U8374" t="s">
        <v>48302</v>
      </c>
      <c r="V8374" s="1">
        <v>39083</v>
      </c>
      <c r="W8374">
        <v>2</v>
      </c>
      <c r="X8374" t="s">
        <v>57</v>
      </c>
      <c r="Y8374">
        <v>1</v>
      </c>
      <c r="Z8374" t="s">
        <v>46545</v>
      </c>
      <c r="AC8374">
        <v>932</v>
      </c>
      <c r="AD8374" t="s">
        <v>52637</v>
      </c>
      <c r="AE8374">
        <v>2021</v>
      </c>
      <c r="AF8374" t="s">
        <v>52637</v>
      </c>
      <c r="AG8374">
        <v>3</v>
      </c>
      <c r="AH8374" t="s">
        <v>81</v>
      </c>
      <c r="AI8374">
        <v>10</v>
      </c>
      <c r="AJ8374" t="s">
        <v>52638</v>
      </c>
      <c r="AK8374">
        <v>810</v>
      </c>
      <c r="AL8374" t="s">
        <v>48302</v>
      </c>
      <c r="AQ8374" t="s">
        <v>41333</v>
      </c>
      <c r="AS8374">
        <v>0</v>
      </c>
      <c r="AT8374" t="s">
        <v>61</v>
      </c>
      <c r="AU8374" t="s">
        <v>6905</v>
      </c>
      <c r="AZ8374" t="s">
        <v>62</v>
      </c>
      <c r="BA8374">
        <v>1081</v>
      </c>
      <c r="BB8374" t="s">
        <v>1844</v>
      </c>
    </row>
    <row r="8375" spans="1:54" x14ac:dyDescent="0.25">
      <c r="A8375" s="1">
        <v>45200</v>
      </c>
      <c r="B8375">
        <v>807210</v>
      </c>
      <c r="C8375" t="s">
        <v>41334</v>
      </c>
      <c r="D8375">
        <v>9330</v>
      </c>
      <c r="E8375" t="s">
        <v>13501</v>
      </c>
      <c r="F8375" t="s">
        <v>41335</v>
      </c>
      <c r="I8375" t="s">
        <v>41336</v>
      </c>
      <c r="K8375" t="s">
        <v>41337</v>
      </c>
      <c r="L8375" t="s">
        <v>54326</v>
      </c>
      <c r="M8375">
        <v>1518</v>
      </c>
      <c r="N8375">
        <v>5</v>
      </c>
      <c r="R8375" s="1">
        <v>40162</v>
      </c>
      <c r="S8375" t="s">
        <v>80</v>
      </c>
      <c r="T8375">
        <v>810</v>
      </c>
      <c r="U8375" t="s">
        <v>48302</v>
      </c>
      <c r="V8375" s="1">
        <v>29738</v>
      </c>
      <c r="W8375">
        <v>2</v>
      </c>
      <c r="X8375" t="s">
        <v>57</v>
      </c>
      <c r="Y8375">
        <v>1</v>
      </c>
      <c r="Z8375" t="s">
        <v>46545</v>
      </c>
      <c r="AB8375">
        <v>196708</v>
      </c>
      <c r="AC8375">
        <v>125</v>
      </c>
      <c r="AD8375" t="s">
        <v>1344</v>
      </c>
      <c r="AE8375">
        <v>1014</v>
      </c>
      <c r="AF8375" t="s">
        <v>1352</v>
      </c>
      <c r="AG8375">
        <v>3</v>
      </c>
      <c r="AH8375" t="s">
        <v>81</v>
      </c>
      <c r="AI8375">
        <v>24</v>
      </c>
      <c r="AJ8375" t="s">
        <v>1344</v>
      </c>
      <c r="AK8375">
        <v>810</v>
      </c>
      <c r="AL8375" t="s">
        <v>48302</v>
      </c>
      <c r="AS8375">
        <v>0</v>
      </c>
      <c r="AT8375" t="s">
        <v>61</v>
      </c>
      <c r="AU8375" t="s">
        <v>53313</v>
      </c>
      <c r="AV8375" t="s">
        <v>41338</v>
      </c>
      <c r="AX8375">
        <v>57.159898504885902</v>
      </c>
      <c r="AY8375">
        <v>10.290127167249899</v>
      </c>
      <c r="AZ8375" t="s">
        <v>62</v>
      </c>
      <c r="BA8375">
        <v>1081</v>
      </c>
      <c r="BB8375" t="s">
        <v>1844</v>
      </c>
    </row>
    <row r="8376" spans="1:54" x14ac:dyDescent="0.25">
      <c r="A8376" s="1">
        <v>45200</v>
      </c>
      <c r="B8376">
        <v>807211</v>
      </c>
      <c r="C8376" t="s">
        <v>54327</v>
      </c>
      <c r="D8376">
        <v>9330</v>
      </c>
      <c r="E8376" t="s">
        <v>13501</v>
      </c>
      <c r="F8376" t="s">
        <v>54328</v>
      </c>
      <c r="I8376" t="s">
        <v>52213</v>
      </c>
      <c r="K8376" t="s">
        <v>41339</v>
      </c>
      <c r="L8376" t="s">
        <v>52214</v>
      </c>
      <c r="M8376">
        <v>1515</v>
      </c>
      <c r="R8376" s="1">
        <v>40162</v>
      </c>
      <c r="S8376" t="s">
        <v>80</v>
      </c>
      <c r="T8376">
        <v>810</v>
      </c>
      <c r="U8376" t="s">
        <v>48302</v>
      </c>
      <c r="V8376" s="1">
        <v>29738</v>
      </c>
      <c r="W8376">
        <v>2</v>
      </c>
      <c r="X8376" t="s">
        <v>57</v>
      </c>
      <c r="Y8376">
        <v>1</v>
      </c>
      <c r="Z8376" t="s">
        <v>46545</v>
      </c>
      <c r="AB8376">
        <v>196708</v>
      </c>
      <c r="AC8376">
        <v>125</v>
      </c>
      <c r="AD8376" t="s">
        <v>1344</v>
      </c>
      <c r="AE8376">
        <v>1014</v>
      </c>
      <c r="AF8376" t="s">
        <v>1352</v>
      </c>
      <c r="AG8376">
        <v>3</v>
      </c>
      <c r="AH8376" t="s">
        <v>81</v>
      </c>
      <c r="AI8376">
        <v>24</v>
      </c>
      <c r="AJ8376" t="s">
        <v>1344</v>
      </c>
      <c r="AK8376">
        <v>810</v>
      </c>
      <c r="AL8376" t="s">
        <v>48302</v>
      </c>
      <c r="AS8376">
        <v>0</v>
      </c>
      <c r="AT8376" t="s">
        <v>61</v>
      </c>
      <c r="AU8376" t="s">
        <v>48495</v>
      </c>
      <c r="AV8376" t="s">
        <v>41340</v>
      </c>
      <c r="AX8376">
        <v>57.1516662536025</v>
      </c>
      <c r="AY8376">
        <v>10.2875324215545</v>
      </c>
      <c r="AZ8376" t="s">
        <v>62</v>
      </c>
      <c r="BA8376">
        <v>1081</v>
      </c>
      <c r="BB8376" t="s">
        <v>1844</v>
      </c>
    </row>
    <row r="8377" spans="1:54" x14ac:dyDescent="0.25">
      <c r="A8377" s="1">
        <v>45200</v>
      </c>
      <c r="B8377">
        <v>807212</v>
      </c>
      <c r="C8377" t="s">
        <v>41341</v>
      </c>
      <c r="D8377">
        <v>9330</v>
      </c>
      <c r="E8377" t="s">
        <v>13501</v>
      </c>
      <c r="F8377" t="s">
        <v>41342</v>
      </c>
      <c r="I8377" t="s">
        <v>52215</v>
      </c>
      <c r="J8377" t="s">
        <v>41343</v>
      </c>
      <c r="K8377" t="s">
        <v>41344</v>
      </c>
      <c r="L8377" t="s">
        <v>41332</v>
      </c>
      <c r="M8377">
        <v>1625</v>
      </c>
      <c r="N8377">
        <v>39</v>
      </c>
      <c r="R8377" s="1">
        <v>40939</v>
      </c>
      <c r="S8377" t="s">
        <v>56</v>
      </c>
      <c r="T8377">
        <v>810</v>
      </c>
      <c r="U8377" t="s">
        <v>48302</v>
      </c>
      <c r="V8377" s="1">
        <v>39083</v>
      </c>
      <c r="W8377">
        <v>2</v>
      </c>
      <c r="X8377" t="s">
        <v>57</v>
      </c>
      <c r="Y8377">
        <v>1</v>
      </c>
      <c r="Z8377" t="s">
        <v>46545</v>
      </c>
      <c r="AB8377">
        <v>196708</v>
      </c>
      <c r="AC8377">
        <v>125</v>
      </c>
      <c r="AD8377" t="s">
        <v>1344</v>
      </c>
      <c r="AE8377">
        <v>1014</v>
      </c>
      <c r="AF8377" t="s">
        <v>1352</v>
      </c>
      <c r="AG8377">
        <v>3</v>
      </c>
      <c r="AH8377" t="s">
        <v>81</v>
      </c>
      <c r="AI8377">
        <v>24</v>
      </c>
      <c r="AJ8377" t="s">
        <v>1344</v>
      </c>
      <c r="AK8377">
        <v>810</v>
      </c>
      <c r="AL8377" t="s">
        <v>48302</v>
      </c>
      <c r="AQ8377" t="s">
        <v>41345</v>
      </c>
      <c r="AR8377" t="s">
        <v>41346</v>
      </c>
      <c r="AS8377">
        <v>0</v>
      </c>
      <c r="AT8377" t="s">
        <v>61</v>
      </c>
      <c r="AU8377" t="s">
        <v>6905</v>
      </c>
      <c r="AZ8377" t="s">
        <v>62</v>
      </c>
      <c r="BA8377">
        <v>1081</v>
      </c>
      <c r="BB8377" t="s">
        <v>1844</v>
      </c>
    </row>
    <row r="8378" spans="1:54" x14ac:dyDescent="0.25">
      <c r="A8378" s="1">
        <v>45200</v>
      </c>
      <c r="B8378">
        <v>807213</v>
      </c>
      <c r="C8378" t="s">
        <v>41347</v>
      </c>
      <c r="D8378">
        <v>9330</v>
      </c>
      <c r="E8378" t="s">
        <v>13501</v>
      </c>
      <c r="F8378" t="s">
        <v>41348</v>
      </c>
      <c r="I8378" t="s">
        <v>41349</v>
      </c>
      <c r="K8378" t="s">
        <v>41350</v>
      </c>
      <c r="L8378" t="s">
        <v>54329</v>
      </c>
      <c r="N8378">
        <v>5</v>
      </c>
      <c r="R8378" s="1">
        <v>40162</v>
      </c>
      <c r="S8378" t="s">
        <v>80</v>
      </c>
      <c r="T8378">
        <v>810</v>
      </c>
      <c r="U8378" t="s">
        <v>48302</v>
      </c>
      <c r="V8378" s="1">
        <v>29738</v>
      </c>
      <c r="W8378">
        <v>2</v>
      </c>
      <c r="X8378" t="s">
        <v>57</v>
      </c>
      <c r="Y8378">
        <v>1</v>
      </c>
      <c r="Z8378" t="s">
        <v>46545</v>
      </c>
      <c r="AB8378">
        <v>196708</v>
      </c>
      <c r="AC8378">
        <v>125</v>
      </c>
      <c r="AD8378" t="s">
        <v>1344</v>
      </c>
      <c r="AE8378">
        <v>1014</v>
      </c>
      <c r="AF8378" t="s">
        <v>1352</v>
      </c>
      <c r="AG8378">
        <v>3</v>
      </c>
      <c r="AH8378" t="s">
        <v>81</v>
      </c>
      <c r="AI8378">
        <v>24</v>
      </c>
      <c r="AJ8378" t="s">
        <v>1344</v>
      </c>
      <c r="AK8378">
        <v>810</v>
      </c>
      <c r="AL8378" t="s">
        <v>48302</v>
      </c>
      <c r="AS8378">
        <v>0</v>
      </c>
      <c r="AT8378" t="s">
        <v>61</v>
      </c>
      <c r="AU8378" t="s">
        <v>54330</v>
      </c>
      <c r="AV8378" t="s">
        <v>41351</v>
      </c>
      <c r="AX8378">
        <v>57.159898504885902</v>
      </c>
      <c r="AY8378">
        <v>10.290127167249899</v>
      </c>
      <c r="AZ8378" t="s">
        <v>62</v>
      </c>
      <c r="BA8378">
        <v>1081</v>
      </c>
      <c r="BB8378" t="s">
        <v>1844</v>
      </c>
    </row>
    <row r="8379" spans="1:54" x14ac:dyDescent="0.25">
      <c r="A8379" s="1">
        <v>45200</v>
      </c>
      <c r="B8379">
        <v>807214</v>
      </c>
      <c r="C8379" t="s">
        <v>41352</v>
      </c>
      <c r="D8379">
        <v>9330</v>
      </c>
      <c r="E8379" t="s">
        <v>13501</v>
      </c>
      <c r="F8379" t="s">
        <v>41353</v>
      </c>
      <c r="I8379" t="s">
        <v>41354</v>
      </c>
      <c r="K8379" t="s">
        <v>41355</v>
      </c>
      <c r="L8379" t="s">
        <v>54331</v>
      </c>
      <c r="N8379">
        <v>5</v>
      </c>
      <c r="R8379" s="1">
        <v>40162</v>
      </c>
      <c r="S8379" t="s">
        <v>80</v>
      </c>
      <c r="T8379">
        <v>810</v>
      </c>
      <c r="U8379" t="s">
        <v>48302</v>
      </c>
      <c r="V8379" s="1">
        <v>29738</v>
      </c>
      <c r="W8379">
        <v>2</v>
      </c>
      <c r="X8379" t="s">
        <v>57</v>
      </c>
      <c r="Y8379">
        <v>1</v>
      </c>
      <c r="Z8379" t="s">
        <v>46545</v>
      </c>
      <c r="AB8379">
        <v>196708</v>
      </c>
      <c r="AC8379">
        <v>125</v>
      </c>
      <c r="AD8379" t="s">
        <v>1344</v>
      </c>
      <c r="AE8379">
        <v>1014</v>
      </c>
      <c r="AF8379" t="s">
        <v>1352</v>
      </c>
      <c r="AG8379">
        <v>3</v>
      </c>
      <c r="AH8379" t="s">
        <v>81</v>
      </c>
      <c r="AI8379">
        <v>24</v>
      </c>
      <c r="AJ8379" t="s">
        <v>1344</v>
      </c>
      <c r="AK8379">
        <v>810</v>
      </c>
      <c r="AL8379" t="s">
        <v>48302</v>
      </c>
      <c r="AS8379">
        <v>0</v>
      </c>
      <c r="AT8379" t="s">
        <v>61</v>
      </c>
      <c r="AU8379" t="s">
        <v>54330</v>
      </c>
      <c r="AV8379" t="s">
        <v>41351</v>
      </c>
      <c r="AX8379">
        <v>57.159898504885902</v>
      </c>
      <c r="AY8379">
        <v>10.290127167249899</v>
      </c>
      <c r="AZ8379" t="s">
        <v>62</v>
      </c>
      <c r="BA8379">
        <v>1081</v>
      </c>
      <c r="BB8379" t="s">
        <v>1844</v>
      </c>
    </row>
    <row r="8380" spans="1:54" x14ac:dyDescent="0.25">
      <c r="A8380" s="1">
        <v>45200</v>
      </c>
      <c r="B8380">
        <v>807215</v>
      </c>
      <c r="C8380" t="s">
        <v>41356</v>
      </c>
      <c r="D8380">
        <v>9330</v>
      </c>
      <c r="E8380" t="s">
        <v>13501</v>
      </c>
      <c r="F8380" t="s">
        <v>41357</v>
      </c>
      <c r="I8380" t="s">
        <v>55247</v>
      </c>
      <c r="K8380" t="s">
        <v>41358</v>
      </c>
      <c r="L8380" t="s">
        <v>54332</v>
      </c>
      <c r="N8380">
        <v>5</v>
      </c>
      <c r="R8380" s="1">
        <v>40162</v>
      </c>
      <c r="S8380" t="s">
        <v>80</v>
      </c>
      <c r="T8380">
        <v>810</v>
      </c>
      <c r="U8380" t="s">
        <v>48302</v>
      </c>
      <c r="V8380" s="1">
        <v>29738</v>
      </c>
      <c r="W8380">
        <v>2</v>
      </c>
      <c r="X8380" t="s">
        <v>57</v>
      </c>
      <c r="Y8380">
        <v>1</v>
      </c>
      <c r="Z8380" t="s">
        <v>46545</v>
      </c>
      <c r="AB8380">
        <v>196708</v>
      </c>
      <c r="AC8380">
        <v>125</v>
      </c>
      <c r="AD8380" t="s">
        <v>1344</v>
      </c>
      <c r="AE8380">
        <v>1014</v>
      </c>
      <c r="AF8380" t="s">
        <v>1352</v>
      </c>
      <c r="AG8380">
        <v>3</v>
      </c>
      <c r="AH8380" t="s">
        <v>81</v>
      </c>
      <c r="AI8380">
        <v>24</v>
      </c>
      <c r="AJ8380" t="s">
        <v>1344</v>
      </c>
      <c r="AK8380">
        <v>810</v>
      </c>
      <c r="AL8380" t="s">
        <v>48302</v>
      </c>
      <c r="AS8380">
        <v>0</v>
      </c>
      <c r="AT8380" t="s">
        <v>61</v>
      </c>
      <c r="AU8380" t="s">
        <v>54333</v>
      </c>
      <c r="AV8380" t="s">
        <v>41351</v>
      </c>
      <c r="AZ8380" t="s">
        <v>62</v>
      </c>
      <c r="BA8380">
        <v>1081</v>
      </c>
      <c r="BB8380" t="s">
        <v>1844</v>
      </c>
    </row>
    <row r="8381" spans="1:54" x14ac:dyDescent="0.25">
      <c r="A8381" s="1">
        <v>45200</v>
      </c>
      <c r="B8381">
        <v>807247</v>
      </c>
      <c r="C8381" t="s">
        <v>55248</v>
      </c>
      <c r="D8381">
        <v>9330</v>
      </c>
      <c r="E8381" t="s">
        <v>13501</v>
      </c>
      <c r="F8381" t="s">
        <v>55249</v>
      </c>
      <c r="I8381" t="s">
        <v>41359</v>
      </c>
      <c r="K8381" t="s">
        <v>41360</v>
      </c>
      <c r="L8381" t="s">
        <v>52216</v>
      </c>
      <c r="M8381">
        <v>256</v>
      </c>
      <c r="N8381">
        <v>30</v>
      </c>
      <c r="R8381" s="1">
        <v>40162</v>
      </c>
      <c r="S8381" t="s">
        <v>80</v>
      </c>
      <c r="V8381" s="1">
        <v>29007</v>
      </c>
      <c r="W8381">
        <v>3</v>
      </c>
      <c r="X8381" t="s">
        <v>3496</v>
      </c>
      <c r="Y8381">
        <v>1</v>
      </c>
      <c r="Z8381" t="s">
        <v>46545</v>
      </c>
      <c r="AB8381">
        <v>197808</v>
      </c>
      <c r="AC8381">
        <v>137</v>
      </c>
      <c r="AD8381" t="s">
        <v>1410</v>
      </c>
      <c r="AE8381">
        <v>1053</v>
      </c>
      <c r="AF8381" t="s">
        <v>1410</v>
      </c>
      <c r="AG8381">
        <v>3</v>
      </c>
      <c r="AH8381" t="s">
        <v>81</v>
      </c>
      <c r="AI8381">
        <v>30</v>
      </c>
      <c r="AJ8381" t="s">
        <v>1402</v>
      </c>
      <c r="AK8381">
        <v>810</v>
      </c>
      <c r="AL8381" t="s">
        <v>48302</v>
      </c>
      <c r="AS8381">
        <v>0</v>
      </c>
      <c r="AT8381" t="s">
        <v>61</v>
      </c>
      <c r="AU8381" t="s">
        <v>52217</v>
      </c>
      <c r="AX8381">
        <v>57.1641285707477</v>
      </c>
      <c r="AY8381">
        <v>10.277830453427701</v>
      </c>
      <c r="AZ8381" t="s">
        <v>62</v>
      </c>
      <c r="BA8381">
        <v>1081</v>
      </c>
      <c r="BB8381" t="s">
        <v>1844</v>
      </c>
    </row>
    <row r="8382" spans="1:54" x14ac:dyDescent="0.25">
      <c r="A8382" s="1">
        <v>45200</v>
      </c>
      <c r="B8382">
        <v>807248</v>
      </c>
      <c r="C8382" t="s">
        <v>41361</v>
      </c>
      <c r="D8382">
        <v>9330</v>
      </c>
      <c r="E8382" t="s">
        <v>13501</v>
      </c>
      <c r="F8382" t="s">
        <v>41362</v>
      </c>
      <c r="G8382">
        <v>29485348</v>
      </c>
      <c r="H8382">
        <v>1003374126</v>
      </c>
      <c r="I8382" t="s">
        <v>41363</v>
      </c>
      <c r="K8382" t="s">
        <v>41364</v>
      </c>
      <c r="L8382" t="s">
        <v>52212</v>
      </c>
      <c r="M8382">
        <v>1843</v>
      </c>
      <c r="N8382">
        <v>1</v>
      </c>
      <c r="R8382" s="1">
        <v>40162</v>
      </c>
      <c r="S8382" t="s">
        <v>80</v>
      </c>
      <c r="V8382" s="1">
        <v>39052</v>
      </c>
      <c r="W8382">
        <v>4</v>
      </c>
      <c r="X8382" t="s">
        <v>725</v>
      </c>
      <c r="Y8382">
        <v>1</v>
      </c>
      <c r="Z8382" t="s">
        <v>46545</v>
      </c>
      <c r="AC8382">
        <v>137</v>
      </c>
      <c r="AD8382" t="s">
        <v>1410</v>
      </c>
      <c r="AE8382">
        <v>1053</v>
      </c>
      <c r="AF8382" t="s">
        <v>1410</v>
      </c>
      <c r="AG8382">
        <v>3</v>
      </c>
      <c r="AH8382" t="s">
        <v>81</v>
      </c>
      <c r="AI8382">
        <v>30</v>
      </c>
      <c r="AJ8382" t="s">
        <v>1402</v>
      </c>
      <c r="AK8382">
        <v>810</v>
      </c>
      <c r="AL8382" t="s">
        <v>48302</v>
      </c>
      <c r="AP8382">
        <v>851248</v>
      </c>
      <c r="AQ8382" t="s">
        <v>41365</v>
      </c>
      <c r="AR8382" t="s">
        <v>41089</v>
      </c>
      <c r="AS8382">
        <v>2</v>
      </c>
      <c r="AT8382" t="s">
        <v>1413</v>
      </c>
      <c r="AU8382" t="s">
        <v>49369</v>
      </c>
      <c r="AX8382">
        <v>57.153933025892997</v>
      </c>
      <c r="AY8382">
        <v>10.2787152513362</v>
      </c>
      <c r="AZ8382" t="s">
        <v>62</v>
      </c>
      <c r="BA8382">
        <v>1081</v>
      </c>
      <c r="BB8382" t="s">
        <v>1844</v>
      </c>
    </row>
    <row r="8383" spans="1:54" x14ac:dyDescent="0.25">
      <c r="A8383" s="1">
        <v>45200</v>
      </c>
      <c r="B8383">
        <v>807300</v>
      </c>
      <c r="C8383" t="s">
        <v>41366</v>
      </c>
      <c r="D8383">
        <v>9330</v>
      </c>
      <c r="E8383" t="s">
        <v>13501</v>
      </c>
      <c r="F8383" t="s">
        <v>41367</v>
      </c>
      <c r="G8383">
        <v>10731410</v>
      </c>
      <c r="H8383">
        <v>1000124426</v>
      </c>
      <c r="I8383" t="s">
        <v>52218</v>
      </c>
      <c r="J8383" t="s">
        <v>41368</v>
      </c>
      <c r="K8383" t="s">
        <v>41369</v>
      </c>
      <c r="L8383" t="s">
        <v>41370</v>
      </c>
      <c r="M8383">
        <v>1625</v>
      </c>
      <c r="N8383">
        <v>10</v>
      </c>
      <c r="R8383" s="1">
        <v>43700</v>
      </c>
      <c r="S8383" t="s">
        <v>56</v>
      </c>
      <c r="W8383">
        <v>5</v>
      </c>
      <c r="X8383" t="s">
        <v>557</v>
      </c>
      <c r="Y8383">
        <v>1</v>
      </c>
      <c r="Z8383" t="s">
        <v>46545</v>
      </c>
      <c r="AB8383">
        <v>196211</v>
      </c>
      <c r="AC8383">
        <v>123</v>
      </c>
      <c r="AD8383" t="s">
        <v>1507</v>
      </c>
      <c r="AE8383">
        <v>1011</v>
      </c>
      <c r="AF8383" t="s">
        <v>1507</v>
      </c>
      <c r="AG8383">
        <v>1</v>
      </c>
      <c r="AH8383" t="s">
        <v>44482</v>
      </c>
      <c r="AI8383">
        <v>80</v>
      </c>
      <c r="AJ8383" t="s">
        <v>1507</v>
      </c>
      <c r="AK8383">
        <v>810</v>
      </c>
      <c r="AL8383" t="s">
        <v>48302</v>
      </c>
      <c r="AQ8383" t="s">
        <v>41371</v>
      </c>
      <c r="AR8383" t="s">
        <v>41372</v>
      </c>
      <c r="AS8383">
        <v>0</v>
      </c>
      <c r="AT8383" t="s">
        <v>61</v>
      </c>
      <c r="AU8383" t="s">
        <v>6905</v>
      </c>
      <c r="AX8383">
        <v>57.155524790000001</v>
      </c>
      <c r="AY8383">
        <v>10.27737106</v>
      </c>
      <c r="AZ8383" t="s">
        <v>62</v>
      </c>
      <c r="BA8383">
        <v>1081</v>
      </c>
      <c r="BB8383" t="s">
        <v>1844</v>
      </c>
    </row>
    <row r="8384" spans="1:54" x14ac:dyDescent="0.25">
      <c r="A8384" s="1">
        <v>45200</v>
      </c>
      <c r="B8384">
        <v>807301</v>
      </c>
      <c r="C8384" t="s">
        <v>41373</v>
      </c>
      <c r="D8384">
        <v>9330</v>
      </c>
      <c r="E8384" t="s">
        <v>13501</v>
      </c>
      <c r="F8384" t="s">
        <v>52219</v>
      </c>
      <c r="I8384" t="s">
        <v>41374</v>
      </c>
      <c r="K8384" t="s">
        <v>41375</v>
      </c>
      <c r="L8384" t="s">
        <v>52220</v>
      </c>
      <c r="M8384">
        <v>766</v>
      </c>
      <c r="N8384">
        <v>3</v>
      </c>
      <c r="R8384" s="1">
        <v>40162</v>
      </c>
      <c r="S8384" t="s">
        <v>80</v>
      </c>
      <c r="V8384" s="1">
        <v>28642</v>
      </c>
      <c r="W8384">
        <v>5</v>
      </c>
      <c r="X8384" t="s">
        <v>557</v>
      </c>
      <c r="Y8384">
        <v>1</v>
      </c>
      <c r="Z8384" t="s">
        <v>46545</v>
      </c>
      <c r="AC8384">
        <v>141</v>
      </c>
      <c r="AD8384" t="s">
        <v>46688</v>
      </c>
      <c r="AE8384">
        <v>1022</v>
      </c>
      <c r="AF8384" t="s">
        <v>46688</v>
      </c>
      <c r="AG8384">
        <v>3</v>
      </c>
      <c r="AH8384" t="s">
        <v>81</v>
      </c>
      <c r="AI8384">
        <v>84</v>
      </c>
      <c r="AJ8384" t="s">
        <v>46689</v>
      </c>
      <c r="AK8384">
        <v>810</v>
      </c>
      <c r="AL8384" t="s">
        <v>48302</v>
      </c>
      <c r="AS8384">
        <v>0</v>
      </c>
      <c r="AT8384" t="s">
        <v>61</v>
      </c>
      <c r="AU8384" t="s">
        <v>47653</v>
      </c>
      <c r="AZ8384" t="s">
        <v>62</v>
      </c>
      <c r="BA8384">
        <v>1081</v>
      </c>
      <c r="BB8384" t="s">
        <v>1844</v>
      </c>
    </row>
    <row r="8385" spans="1:54" x14ac:dyDescent="0.25">
      <c r="A8385" s="1">
        <v>45200</v>
      </c>
      <c r="B8385">
        <v>807302</v>
      </c>
      <c r="C8385" t="s">
        <v>41376</v>
      </c>
      <c r="D8385">
        <v>9240</v>
      </c>
      <c r="E8385" t="s">
        <v>11126</v>
      </c>
      <c r="F8385" t="s">
        <v>41377</v>
      </c>
      <c r="G8385">
        <v>58914916</v>
      </c>
      <c r="H8385">
        <v>1003128136</v>
      </c>
      <c r="I8385" t="s">
        <v>41378</v>
      </c>
      <c r="J8385" t="s">
        <v>41379</v>
      </c>
      <c r="K8385" t="s">
        <v>41380</v>
      </c>
      <c r="L8385" t="s">
        <v>46436</v>
      </c>
      <c r="M8385">
        <v>657</v>
      </c>
      <c r="N8385">
        <v>3</v>
      </c>
      <c r="R8385" s="1">
        <v>40162</v>
      </c>
      <c r="S8385" t="s">
        <v>80</v>
      </c>
      <c r="V8385" s="1">
        <v>38930</v>
      </c>
      <c r="W8385">
        <v>4</v>
      </c>
      <c r="X8385" t="s">
        <v>725</v>
      </c>
      <c r="Y8385">
        <v>1</v>
      </c>
      <c r="Z8385" t="s">
        <v>46545</v>
      </c>
      <c r="AB8385">
        <v>197809</v>
      </c>
      <c r="AC8385">
        <v>261</v>
      </c>
      <c r="AD8385" t="s">
        <v>4220</v>
      </c>
      <c r="AE8385">
        <v>1071</v>
      </c>
      <c r="AF8385" t="s">
        <v>1688</v>
      </c>
      <c r="AG8385">
        <v>3</v>
      </c>
      <c r="AH8385" t="s">
        <v>81</v>
      </c>
      <c r="AI8385">
        <v>99</v>
      </c>
      <c r="AJ8385" t="s">
        <v>54511</v>
      </c>
      <c r="AK8385">
        <v>851</v>
      </c>
      <c r="AL8385" t="s">
        <v>2847</v>
      </c>
      <c r="AP8385">
        <v>831401</v>
      </c>
      <c r="AQ8385" t="s">
        <v>41381</v>
      </c>
      <c r="AR8385" t="s">
        <v>41382</v>
      </c>
      <c r="AS8385">
        <v>2</v>
      </c>
      <c r="AT8385" t="s">
        <v>1413</v>
      </c>
      <c r="AU8385" t="s">
        <v>46437</v>
      </c>
      <c r="AW8385" t="s">
        <v>46438</v>
      </c>
      <c r="AX8385">
        <v>56.960649861670703</v>
      </c>
      <c r="AY8385">
        <v>9.6096760088710607</v>
      </c>
      <c r="AZ8385" t="s">
        <v>62</v>
      </c>
      <c r="BA8385">
        <v>1081</v>
      </c>
      <c r="BB8385" t="s">
        <v>1844</v>
      </c>
    </row>
    <row r="8386" spans="1:54" x14ac:dyDescent="0.25">
      <c r="A8386" s="1">
        <v>45200</v>
      </c>
      <c r="B8386">
        <v>807350</v>
      </c>
      <c r="C8386" t="s">
        <v>41383</v>
      </c>
      <c r="D8386">
        <v>9330</v>
      </c>
      <c r="E8386" t="s">
        <v>13501</v>
      </c>
      <c r="F8386" t="s">
        <v>41384</v>
      </c>
      <c r="G8386">
        <v>10152402</v>
      </c>
      <c r="H8386">
        <v>1003377010</v>
      </c>
      <c r="I8386" t="s">
        <v>41385</v>
      </c>
      <c r="J8386" t="s">
        <v>41386</v>
      </c>
      <c r="K8386" t="s">
        <v>41387</v>
      </c>
      <c r="L8386" t="s">
        <v>41245</v>
      </c>
      <c r="M8386">
        <v>1095</v>
      </c>
      <c r="N8386">
        <v>6</v>
      </c>
      <c r="R8386" s="1">
        <v>40939</v>
      </c>
      <c r="S8386" t="s">
        <v>56</v>
      </c>
      <c r="V8386" s="1">
        <v>39417</v>
      </c>
      <c r="W8386">
        <v>5</v>
      </c>
      <c r="X8386" t="s">
        <v>557</v>
      </c>
      <c r="Y8386">
        <v>1</v>
      </c>
      <c r="Z8386" t="s">
        <v>46545</v>
      </c>
      <c r="AB8386">
        <v>198510</v>
      </c>
      <c r="AC8386">
        <v>146</v>
      </c>
      <c r="AD8386" t="s">
        <v>1428</v>
      </c>
      <c r="AE8386">
        <v>1025</v>
      </c>
      <c r="AF8386" t="s">
        <v>1428</v>
      </c>
      <c r="AG8386">
        <v>3</v>
      </c>
      <c r="AH8386" t="s">
        <v>81</v>
      </c>
      <c r="AI8386">
        <v>85</v>
      </c>
      <c r="AJ8386" t="s">
        <v>1428</v>
      </c>
      <c r="AK8386">
        <v>810</v>
      </c>
      <c r="AL8386" t="s">
        <v>48302</v>
      </c>
      <c r="AM8386">
        <v>2</v>
      </c>
      <c r="AN8386" t="s">
        <v>119</v>
      </c>
      <c r="AO8386">
        <v>805350</v>
      </c>
      <c r="AQ8386" t="s">
        <v>41388</v>
      </c>
      <c r="AR8386" t="s">
        <v>41389</v>
      </c>
      <c r="AS8386">
        <v>0</v>
      </c>
      <c r="AT8386" t="s">
        <v>61</v>
      </c>
      <c r="AU8386" t="s">
        <v>41247</v>
      </c>
      <c r="AZ8386" t="s">
        <v>62</v>
      </c>
      <c r="BA8386">
        <v>1081</v>
      </c>
      <c r="BB8386" t="s">
        <v>1844</v>
      </c>
    </row>
    <row r="8387" spans="1:54" x14ac:dyDescent="0.25">
      <c r="A8387" s="1">
        <v>45200</v>
      </c>
      <c r="B8387">
        <v>807375</v>
      </c>
      <c r="C8387" t="s">
        <v>41390</v>
      </c>
      <c r="D8387">
        <v>9362</v>
      </c>
      <c r="E8387" t="s">
        <v>41391</v>
      </c>
      <c r="F8387" t="s">
        <v>52221</v>
      </c>
      <c r="I8387" t="s">
        <v>41392</v>
      </c>
      <c r="K8387" t="s">
        <v>41393</v>
      </c>
      <c r="L8387" t="s">
        <v>41394</v>
      </c>
      <c r="M8387">
        <v>178</v>
      </c>
      <c r="R8387" s="1">
        <v>40162</v>
      </c>
      <c r="S8387" t="s">
        <v>80</v>
      </c>
      <c r="V8387" s="1">
        <v>34851</v>
      </c>
      <c r="W8387">
        <v>5</v>
      </c>
      <c r="X8387" t="s">
        <v>557</v>
      </c>
      <c r="Y8387">
        <v>1</v>
      </c>
      <c r="Z8387" t="s">
        <v>46545</v>
      </c>
      <c r="AB8387">
        <v>199107</v>
      </c>
      <c r="AC8387">
        <v>147</v>
      </c>
      <c r="AD8387" t="s">
        <v>46697</v>
      </c>
      <c r="AE8387">
        <v>1021</v>
      </c>
      <c r="AF8387" t="s">
        <v>46697</v>
      </c>
      <c r="AG8387">
        <v>3</v>
      </c>
      <c r="AH8387" t="s">
        <v>81</v>
      </c>
      <c r="AI8387">
        <v>86</v>
      </c>
      <c r="AJ8387" t="s">
        <v>46697</v>
      </c>
      <c r="AK8387">
        <v>810</v>
      </c>
      <c r="AL8387" t="s">
        <v>48302</v>
      </c>
      <c r="AS8387">
        <v>0</v>
      </c>
      <c r="AT8387" t="s">
        <v>61</v>
      </c>
      <c r="AU8387" t="s">
        <v>1255</v>
      </c>
      <c r="AZ8387" t="s">
        <v>62</v>
      </c>
      <c r="BA8387">
        <v>1081</v>
      </c>
      <c r="BB8387" t="s">
        <v>1844</v>
      </c>
    </row>
    <row r="8388" spans="1:54" x14ac:dyDescent="0.25">
      <c r="A8388" s="1">
        <v>45200</v>
      </c>
      <c r="B8388">
        <v>807376</v>
      </c>
      <c r="C8388" t="s">
        <v>41395</v>
      </c>
      <c r="D8388">
        <v>9700</v>
      </c>
      <c r="E8388" t="s">
        <v>48301</v>
      </c>
      <c r="F8388" t="s">
        <v>41396</v>
      </c>
      <c r="G8388">
        <v>15385332</v>
      </c>
      <c r="H8388">
        <v>1000914510</v>
      </c>
      <c r="I8388" t="s">
        <v>41397</v>
      </c>
      <c r="J8388" t="s">
        <v>41398</v>
      </c>
      <c r="K8388" t="s">
        <v>41399</v>
      </c>
      <c r="L8388" t="s">
        <v>52222</v>
      </c>
      <c r="M8388">
        <v>574</v>
      </c>
      <c r="N8388">
        <v>15</v>
      </c>
      <c r="P8388">
        <v>1</v>
      </c>
      <c r="R8388" s="1">
        <v>45027</v>
      </c>
      <c r="S8388" t="s">
        <v>673</v>
      </c>
      <c r="W8388">
        <v>0</v>
      </c>
      <c r="X8388" t="s">
        <v>1252</v>
      </c>
      <c r="Y8388">
        <v>1</v>
      </c>
      <c r="Z8388" t="s">
        <v>46545</v>
      </c>
      <c r="AB8388">
        <v>199107</v>
      </c>
      <c r="AC8388">
        <v>147</v>
      </c>
      <c r="AD8388" t="s">
        <v>46697</v>
      </c>
      <c r="AE8388">
        <v>1021</v>
      </c>
      <c r="AF8388" t="s">
        <v>46697</v>
      </c>
      <c r="AG8388">
        <v>2</v>
      </c>
      <c r="AH8388" t="s">
        <v>44524</v>
      </c>
      <c r="AI8388">
        <v>86</v>
      </c>
      <c r="AJ8388" t="s">
        <v>46697</v>
      </c>
      <c r="AK8388">
        <v>810</v>
      </c>
      <c r="AL8388" t="s">
        <v>48302</v>
      </c>
      <c r="AQ8388" t="s">
        <v>41400</v>
      </c>
      <c r="AR8388" t="s">
        <v>41401</v>
      </c>
      <c r="AS8388">
        <v>0</v>
      </c>
      <c r="AT8388" t="s">
        <v>61</v>
      </c>
      <c r="AU8388" t="s">
        <v>47895</v>
      </c>
      <c r="AX8388">
        <v>57.27016313</v>
      </c>
      <c r="AY8388">
        <v>9.9478799000000002</v>
      </c>
      <c r="AZ8388" t="s">
        <v>62</v>
      </c>
      <c r="BA8388">
        <v>1081</v>
      </c>
      <c r="BB8388" t="s">
        <v>1844</v>
      </c>
    </row>
    <row r="8389" spans="1:54" x14ac:dyDescent="0.25">
      <c r="A8389" s="1">
        <v>45200</v>
      </c>
      <c r="B8389">
        <v>809001</v>
      </c>
      <c r="C8389" t="s">
        <v>52223</v>
      </c>
      <c r="D8389">
        <v>9640</v>
      </c>
      <c r="E8389" t="s">
        <v>48323</v>
      </c>
      <c r="F8389" t="s">
        <v>52224</v>
      </c>
      <c r="G8389">
        <v>29189471</v>
      </c>
      <c r="H8389">
        <v>1003377368</v>
      </c>
      <c r="I8389" t="s">
        <v>41402</v>
      </c>
      <c r="J8389" t="s">
        <v>41403</v>
      </c>
      <c r="K8389" t="s">
        <v>41404</v>
      </c>
      <c r="L8389" t="s">
        <v>41405</v>
      </c>
      <c r="M8389">
        <v>1139</v>
      </c>
      <c r="N8389">
        <v>14</v>
      </c>
      <c r="R8389" s="1">
        <v>44830</v>
      </c>
      <c r="S8389" t="s">
        <v>56</v>
      </c>
      <c r="T8389">
        <v>820</v>
      </c>
      <c r="U8389" t="s">
        <v>10495</v>
      </c>
      <c r="W8389">
        <v>2</v>
      </c>
      <c r="X8389" t="s">
        <v>57</v>
      </c>
      <c r="Y8389">
        <v>1</v>
      </c>
      <c r="Z8389" t="s">
        <v>46545</v>
      </c>
      <c r="AA8389">
        <v>10</v>
      </c>
      <c r="AB8389">
        <v>192608</v>
      </c>
      <c r="AC8389">
        <v>121</v>
      </c>
      <c r="AD8389" t="s">
        <v>70</v>
      </c>
      <c r="AE8389">
        <v>1012</v>
      </c>
      <c r="AF8389" t="s">
        <v>71</v>
      </c>
      <c r="AG8389">
        <v>1</v>
      </c>
      <c r="AH8389" t="s">
        <v>44482</v>
      </c>
      <c r="AI8389">
        <v>21</v>
      </c>
      <c r="AJ8389" t="s">
        <v>52613</v>
      </c>
      <c r="AK8389">
        <v>820</v>
      </c>
      <c r="AL8389" t="s">
        <v>10495</v>
      </c>
      <c r="AQ8389" t="s">
        <v>41406</v>
      </c>
      <c r="AR8389" t="s">
        <v>41407</v>
      </c>
      <c r="AS8389">
        <v>0</v>
      </c>
      <c r="AT8389" t="s">
        <v>61</v>
      </c>
      <c r="AU8389" t="s">
        <v>7274</v>
      </c>
      <c r="AX8389">
        <v>56.771065749999998</v>
      </c>
      <c r="AY8389">
        <v>9.33734967</v>
      </c>
      <c r="AZ8389" t="s">
        <v>62</v>
      </c>
      <c r="BA8389">
        <v>1081</v>
      </c>
      <c r="BB8389" t="s">
        <v>1844</v>
      </c>
    </row>
    <row r="8390" spans="1:54" x14ac:dyDescent="0.25">
      <c r="A8390" s="1">
        <v>45200</v>
      </c>
      <c r="B8390">
        <v>809002</v>
      </c>
      <c r="C8390" t="s">
        <v>41408</v>
      </c>
      <c r="D8390">
        <v>9640</v>
      </c>
      <c r="E8390" t="s">
        <v>48323</v>
      </c>
      <c r="F8390" t="s">
        <v>41409</v>
      </c>
      <c r="G8390">
        <v>29189471</v>
      </c>
      <c r="H8390">
        <v>1003377307</v>
      </c>
      <c r="I8390" t="s">
        <v>52225</v>
      </c>
      <c r="J8390" t="s">
        <v>41410</v>
      </c>
      <c r="K8390" t="s">
        <v>41411</v>
      </c>
      <c r="L8390" t="s">
        <v>41412</v>
      </c>
      <c r="M8390">
        <v>516</v>
      </c>
      <c r="N8390">
        <v>37</v>
      </c>
      <c r="R8390" s="1">
        <v>40735</v>
      </c>
      <c r="S8390" t="s">
        <v>56</v>
      </c>
      <c r="T8390">
        <v>820</v>
      </c>
      <c r="U8390" t="s">
        <v>10495</v>
      </c>
      <c r="V8390" s="1">
        <v>40755</v>
      </c>
      <c r="W8390">
        <v>2</v>
      </c>
      <c r="X8390" t="s">
        <v>57</v>
      </c>
      <c r="Y8390">
        <v>1</v>
      </c>
      <c r="Z8390" t="s">
        <v>46545</v>
      </c>
      <c r="AA8390">
        <v>7</v>
      </c>
      <c r="AB8390">
        <v>191308</v>
      </c>
      <c r="AC8390">
        <v>121</v>
      </c>
      <c r="AD8390" t="s">
        <v>70</v>
      </c>
      <c r="AE8390">
        <v>1012</v>
      </c>
      <c r="AF8390" t="s">
        <v>71</v>
      </c>
      <c r="AG8390">
        <v>3</v>
      </c>
      <c r="AH8390" t="s">
        <v>81</v>
      </c>
      <c r="AI8390">
        <v>21</v>
      </c>
      <c r="AJ8390" t="s">
        <v>52613</v>
      </c>
      <c r="AK8390">
        <v>820</v>
      </c>
      <c r="AL8390" t="s">
        <v>10495</v>
      </c>
      <c r="AQ8390" t="s">
        <v>41413</v>
      </c>
      <c r="AR8390" t="s">
        <v>41414</v>
      </c>
      <c r="AS8390">
        <v>0</v>
      </c>
      <c r="AT8390" t="s">
        <v>61</v>
      </c>
      <c r="AU8390" t="s">
        <v>12515</v>
      </c>
      <c r="AX8390">
        <v>56.691409712832701</v>
      </c>
      <c r="AY8390">
        <v>9.2050692693635501</v>
      </c>
      <c r="AZ8390" t="s">
        <v>62</v>
      </c>
      <c r="BA8390">
        <v>1081</v>
      </c>
      <c r="BB8390" t="s">
        <v>1844</v>
      </c>
    </row>
    <row r="8391" spans="1:54" x14ac:dyDescent="0.25">
      <c r="A8391" s="1">
        <v>45200</v>
      </c>
      <c r="B8391">
        <v>809003</v>
      </c>
      <c r="C8391" t="s">
        <v>41415</v>
      </c>
      <c r="D8391">
        <v>9640</v>
      </c>
      <c r="E8391" t="s">
        <v>48323</v>
      </c>
      <c r="F8391" t="s">
        <v>41416</v>
      </c>
      <c r="G8391">
        <v>29189471</v>
      </c>
      <c r="H8391">
        <v>1003377228</v>
      </c>
      <c r="I8391" t="s">
        <v>40835</v>
      </c>
      <c r="J8391" t="s">
        <v>41417</v>
      </c>
      <c r="K8391" t="s">
        <v>41418</v>
      </c>
      <c r="L8391" t="s">
        <v>52226</v>
      </c>
      <c r="M8391">
        <v>306</v>
      </c>
      <c r="N8391">
        <v>13</v>
      </c>
      <c r="R8391" s="1">
        <v>42564</v>
      </c>
      <c r="S8391" t="s">
        <v>56</v>
      </c>
      <c r="T8391">
        <v>820</v>
      </c>
      <c r="U8391" t="s">
        <v>10495</v>
      </c>
      <c r="V8391" s="1">
        <v>42582</v>
      </c>
      <c r="W8391">
        <v>2</v>
      </c>
      <c r="X8391" t="s">
        <v>57</v>
      </c>
      <c r="Y8391">
        <v>1</v>
      </c>
      <c r="Z8391" t="s">
        <v>46545</v>
      </c>
      <c r="AA8391">
        <v>7</v>
      </c>
      <c r="AB8391">
        <v>196208</v>
      </c>
      <c r="AC8391">
        <v>121</v>
      </c>
      <c r="AD8391" t="s">
        <v>70</v>
      </c>
      <c r="AE8391">
        <v>1012</v>
      </c>
      <c r="AF8391" t="s">
        <v>71</v>
      </c>
      <c r="AG8391">
        <v>3</v>
      </c>
      <c r="AH8391" t="s">
        <v>81</v>
      </c>
      <c r="AI8391">
        <v>21</v>
      </c>
      <c r="AJ8391" t="s">
        <v>52613</v>
      </c>
      <c r="AK8391">
        <v>820</v>
      </c>
      <c r="AL8391" t="s">
        <v>10495</v>
      </c>
      <c r="AQ8391" t="s">
        <v>41419</v>
      </c>
      <c r="AR8391" t="s">
        <v>41420</v>
      </c>
      <c r="AS8391">
        <v>0</v>
      </c>
      <c r="AT8391" t="s">
        <v>61</v>
      </c>
      <c r="AU8391" t="s">
        <v>48547</v>
      </c>
      <c r="AX8391">
        <v>56.791154539312899</v>
      </c>
      <c r="AY8391">
        <v>9.2165183868752401</v>
      </c>
      <c r="AZ8391" t="s">
        <v>62</v>
      </c>
      <c r="BA8391">
        <v>1081</v>
      </c>
      <c r="BB8391" t="s">
        <v>1844</v>
      </c>
    </row>
    <row r="8392" spans="1:54" x14ac:dyDescent="0.25">
      <c r="A8392" s="1">
        <v>45200</v>
      </c>
      <c r="B8392">
        <v>809004</v>
      </c>
      <c r="C8392" t="s">
        <v>41421</v>
      </c>
      <c r="D8392">
        <v>9640</v>
      </c>
      <c r="E8392" t="s">
        <v>48323</v>
      </c>
      <c r="F8392" t="s">
        <v>52227</v>
      </c>
      <c r="G8392">
        <v>29189471</v>
      </c>
      <c r="H8392">
        <v>1003377253</v>
      </c>
      <c r="I8392" t="s">
        <v>40954</v>
      </c>
      <c r="J8392" t="s">
        <v>41422</v>
      </c>
      <c r="K8392" t="s">
        <v>41423</v>
      </c>
      <c r="L8392" t="s">
        <v>41424</v>
      </c>
      <c r="M8392">
        <v>349</v>
      </c>
      <c r="N8392">
        <v>27</v>
      </c>
      <c r="R8392" s="1">
        <v>43979</v>
      </c>
      <c r="S8392" t="s">
        <v>56</v>
      </c>
      <c r="T8392">
        <v>820</v>
      </c>
      <c r="U8392" t="s">
        <v>10495</v>
      </c>
      <c r="W8392">
        <v>2</v>
      </c>
      <c r="X8392" t="s">
        <v>57</v>
      </c>
      <c r="Y8392">
        <v>1</v>
      </c>
      <c r="Z8392" t="s">
        <v>46545</v>
      </c>
      <c r="AA8392">
        <v>7</v>
      </c>
      <c r="AB8392">
        <v>196108</v>
      </c>
      <c r="AC8392">
        <v>121</v>
      </c>
      <c r="AD8392" t="s">
        <v>70</v>
      </c>
      <c r="AE8392">
        <v>1012</v>
      </c>
      <c r="AF8392" t="s">
        <v>71</v>
      </c>
      <c r="AG8392">
        <v>1</v>
      </c>
      <c r="AH8392" t="s">
        <v>44482</v>
      </c>
      <c r="AI8392">
        <v>21</v>
      </c>
      <c r="AJ8392" t="s">
        <v>52613</v>
      </c>
      <c r="AK8392">
        <v>820</v>
      </c>
      <c r="AL8392" t="s">
        <v>10495</v>
      </c>
      <c r="AQ8392" t="s">
        <v>41425</v>
      </c>
      <c r="AR8392" t="s">
        <v>41426</v>
      </c>
      <c r="AS8392">
        <v>0</v>
      </c>
      <c r="AT8392" t="s">
        <v>61</v>
      </c>
      <c r="AU8392" t="s">
        <v>41427</v>
      </c>
      <c r="AX8392">
        <v>56.727437960000003</v>
      </c>
      <c r="AY8392">
        <v>9.28276653</v>
      </c>
      <c r="AZ8392" t="s">
        <v>62</v>
      </c>
      <c r="BA8392">
        <v>1081</v>
      </c>
      <c r="BB8392" t="s">
        <v>1844</v>
      </c>
    </row>
    <row r="8393" spans="1:54" x14ac:dyDescent="0.25">
      <c r="A8393" s="1">
        <v>45200</v>
      </c>
      <c r="B8393">
        <v>809005</v>
      </c>
      <c r="C8393" t="s">
        <v>41428</v>
      </c>
      <c r="D8393">
        <v>9640</v>
      </c>
      <c r="E8393" t="s">
        <v>48323</v>
      </c>
      <c r="F8393" t="s">
        <v>41429</v>
      </c>
      <c r="G8393">
        <v>29189471</v>
      </c>
      <c r="H8393">
        <v>1003377332</v>
      </c>
      <c r="I8393" t="s">
        <v>41430</v>
      </c>
      <c r="J8393" t="s">
        <v>41431</v>
      </c>
      <c r="K8393" t="s">
        <v>41432</v>
      </c>
      <c r="L8393" t="s">
        <v>41433</v>
      </c>
      <c r="M8393">
        <v>552</v>
      </c>
      <c r="N8393">
        <v>83</v>
      </c>
      <c r="R8393" s="1">
        <v>45133</v>
      </c>
      <c r="S8393" t="s">
        <v>6399</v>
      </c>
      <c r="T8393">
        <v>820</v>
      </c>
      <c r="U8393" t="s">
        <v>10495</v>
      </c>
      <c r="V8393" s="1">
        <v>45138</v>
      </c>
      <c r="W8393">
        <v>2</v>
      </c>
      <c r="X8393" t="s">
        <v>57</v>
      </c>
      <c r="Y8393">
        <v>1</v>
      </c>
      <c r="Z8393" t="s">
        <v>46545</v>
      </c>
      <c r="AA8393">
        <v>9</v>
      </c>
      <c r="AB8393">
        <v>196008</v>
      </c>
      <c r="AC8393">
        <v>121</v>
      </c>
      <c r="AD8393" t="s">
        <v>70</v>
      </c>
      <c r="AE8393">
        <v>1012</v>
      </c>
      <c r="AF8393" t="s">
        <v>71</v>
      </c>
      <c r="AG8393">
        <v>3</v>
      </c>
      <c r="AH8393" t="s">
        <v>81</v>
      </c>
      <c r="AI8393">
        <v>21</v>
      </c>
      <c r="AJ8393" t="s">
        <v>52613</v>
      </c>
      <c r="AK8393">
        <v>820</v>
      </c>
      <c r="AL8393" t="s">
        <v>10495</v>
      </c>
      <c r="AQ8393" t="s">
        <v>41434</v>
      </c>
      <c r="AR8393" t="s">
        <v>41435</v>
      </c>
      <c r="AS8393">
        <v>0</v>
      </c>
      <c r="AT8393" t="s">
        <v>61</v>
      </c>
      <c r="AU8393" t="s">
        <v>7088</v>
      </c>
      <c r="AX8393">
        <v>56.837666380000002</v>
      </c>
      <c r="AY8393">
        <v>9.3589328900000002</v>
      </c>
      <c r="AZ8393" t="s">
        <v>62</v>
      </c>
      <c r="BA8393">
        <v>1081</v>
      </c>
      <c r="BB8393" t="s">
        <v>1844</v>
      </c>
    </row>
    <row r="8394" spans="1:54" x14ac:dyDescent="0.25">
      <c r="A8394" s="1">
        <v>45200</v>
      </c>
      <c r="B8394">
        <v>809006</v>
      </c>
      <c r="C8394" t="s">
        <v>41436</v>
      </c>
      <c r="D8394">
        <v>9640</v>
      </c>
      <c r="E8394" t="s">
        <v>48323</v>
      </c>
      <c r="F8394" t="s">
        <v>41437</v>
      </c>
      <c r="G8394">
        <v>28926294</v>
      </c>
      <c r="H8394">
        <v>1011645336</v>
      </c>
      <c r="I8394" t="s">
        <v>41438</v>
      </c>
      <c r="K8394" t="s">
        <v>41439</v>
      </c>
      <c r="L8394" t="s">
        <v>32886</v>
      </c>
      <c r="M8394">
        <v>1139</v>
      </c>
      <c r="N8394">
        <v>15</v>
      </c>
      <c r="R8394" s="1">
        <v>42265</v>
      </c>
      <c r="S8394" t="s">
        <v>56</v>
      </c>
      <c r="V8394" s="1">
        <v>42248</v>
      </c>
      <c r="W8394">
        <v>6</v>
      </c>
      <c r="X8394" t="s">
        <v>1289</v>
      </c>
      <c r="Y8394">
        <v>1</v>
      </c>
      <c r="Z8394" t="s">
        <v>46545</v>
      </c>
      <c r="AA8394">
        <v>10</v>
      </c>
      <c r="AB8394">
        <v>200205</v>
      </c>
      <c r="AC8394">
        <v>129</v>
      </c>
      <c r="AD8394" t="s">
        <v>2405</v>
      </c>
      <c r="AE8394">
        <v>1016</v>
      </c>
      <c r="AF8394" t="s">
        <v>2405</v>
      </c>
      <c r="AG8394">
        <v>3</v>
      </c>
      <c r="AH8394" t="s">
        <v>81</v>
      </c>
      <c r="AI8394">
        <v>23</v>
      </c>
      <c r="AJ8394" t="s">
        <v>692</v>
      </c>
      <c r="AK8394">
        <v>820</v>
      </c>
      <c r="AL8394" t="s">
        <v>10495</v>
      </c>
      <c r="AQ8394" t="s">
        <v>41440</v>
      </c>
      <c r="AS8394">
        <v>0</v>
      </c>
      <c r="AT8394" t="s">
        <v>61</v>
      </c>
      <c r="AU8394" t="s">
        <v>7274</v>
      </c>
      <c r="AX8394">
        <v>56.770232108263102</v>
      </c>
      <c r="AY8394">
        <v>9.3381747743171299</v>
      </c>
      <c r="AZ8394" t="s">
        <v>62</v>
      </c>
      <c r="BA8394">
        <v>1081</v>
      </c>
      <c r="BB8394" t="s">
        <v>1844</v>
      </c>
    </row>
    <row r="8395" spans="1:54" x14ac:dyDescent="0.25">
      <c r="A8395" s="1">
        <v>45200</v>
      </c>
      <c r="B8395">
        <v>809007</v>
      </c>
      <c r="C8395" t="s">
        <v>41441</v>
      </c>
      <c r="D8395">
        <v>9640</v>
      </c>
      <c r="E8395" t="s">
        <v>48323</v>
      </c>
      <c r="F8395" t="s">
        <v>41442</v>
      </c>
      <c r="I8395" t="s">
        <v>41443</v>
      </c>
      <c r="K8395" t="s">
        <v>41444</v>
      </c>
      <c r="L8395" t="s">
        <v>41445</v>
      </c>
      <c r="M8395">
        <v>1049</v>
      </c>
      <c r="N8395">
        <v>27</v>
      </c>
      <c r="R8395" s="1">
        <v>40162</v>
      </c>
      <c r="S8395" t="s">
        <v>80</v>
      </c>
      <c r="T8395">
        <v>820</v>
      </c>
      <c r="U8395" t="s">
        <v>10495</v>
      </c>
      <c r="V8395" s="1">
        <v>38565</v>
      </c>
      <c r="W8395">
        <v>2</v>
      </c>
      <c r="X8395" t="s">
        <v>57</v>
      </c>
      <c r="Y8395">
        <v>1</v>
      </c>
      <c r="Z8395" t="s">
        <v>46545</v>
      </c>
      <c r="AA8395">
        <v>9</v>
      </c>
      <c r="AB8395">
        <v>200205</v>
      </c>
      <c r="AC8395">
        <v>126</v>
      </c>
      <c r="AD8395" t="s">
        <v>46616</v>
      </c>
      <c r="AE8395">
        <v>1015</v>
      </c>
      <c r="AF8395" t="s">
        <v>46616</v>
      </c>
      <c r="AG8395">
        <v>3</v>
      </c>
      <c r="AH8395" t="s">
        <v>81</v>
      </c>
      <c r="AI8395">
        <v>23</v>
      </c>
      <c r="AJ8395" t="s">
        <v>692</v>
      </c>
      <c r="AK8395">
        <v>820</v>
      </c>
      <c r="AL8395" t="s">
        <v>10495</v>
      </c>
      <c r="AQ8395" t="s">
        <v>41446</v>
      </c>
      <c r="AS8395">
        <v>0</v>
      </c>
      <c r="AT8395" t="s">
        <v>61</v>
      </c>
      <c r="AU8395" t="s">
        <v>41447</v>
      </c>
      <c r="AW8395" t="s">
        <v>41448</v>
      </c>
      <c r="AX8395">
        <v>56.834418400390803</v>
      </c>
      <c r="AY8395">
        <v>9.3513805642559102</v>
      </c>
      <c r="AZ8395" t="s">
        <v>62</v>
      </c>
      <c r="BA8395">
        <v>1081</v>
      </c>
      <c r="BB8395" t="s">
        <v>1844</v>
      </c>
    </row>
    <row r="8396" spans="1:54" x14ac:dyDescent="0.25">
      <c r="A8396" s="1">
        <v>45200</v>
      </c>
      <c r="B8396">
        <v>809008</v>
      </c>
      <c r="C8396" t="s">
        <v>41449</v>
      </c>
      <c r="D8396">
        <v>9640</v>
      </c>
      <c r="E8396" t="s">
        <v>48323</v>
      </c>
      <c r="F8396" t="s">
        <v>41450</v>
      </c>
      <c r="G8396">
        <v>29189471</v>
      </c>
      <c r="H8396">
        <v>1014345260</v>
      </c>
      <c r="I8396" t="s">
        <v>41451</v>
      </c>
      <c r="K8396" t="s">
        <v>41452</v>
      </c>
      <c r="L8396" t="s">
        <v>52228</v>
      </c>
      <c r="M8396">
        <v>965</v>
      </c>
      <c r="N8396">
        <v>16</v>
      </c>
      <c r="R8396" s="1">
        <v>41886</v>
      </c>
      <c r="S8396" t="s">
        <v>56</v>
      </c>
      <c r="T8396">
        <v>820</v>
      </c>
      <c r="U8396" t="s">
        <v>10495</v>
      </c>
      <c r="V8396" s="1">
        <v>41851</v>
      </c>
      <c r="W8396">
        <v>2</v>
      </c>
      <c r="X8396" t="s">
        <v>57</v>
      </c>
      <c r="Y8396">
        <v>1</v>
      </c>
      <c r="Z8396" t="s">
        <v>46545</v>
      </c>
      <c r="AA8396">
        <v>10</v>
      </c>
      <c r="AB8396">
        <v>200512</v>
      </c>
      <c r="AC8396">
        <v>126</v>
      </c>
      <c r="AD8396" t="s">
        <v>46616</v>
      </c>
      <c r="AE8396">
        <v>1015</v>
      </c>
      <c r="AF8396" t="s">
        <v>46616</v>
      </c>
      <c r="AG8396">
        <v>3</v>
      </c>
      <c r="AH8396" t="s">
        <v>81</v>
      </c>
      <c r="AI8396">
        <v>99</v>
      </c>
      <c r="AJ8396" t="s">
        <v>54511</v>
      </c>
      <c r="AK8396">
        <v>820</v>
      </c>
      <c r="AL8396" t="s">
        <v>10495</v>
      </c>
      <c r="AQ8396" t="s">
        <v>41453</v>
      </c>
      <c r="AS8396">
        <v>0</v>
      </c>
      <c r="AT8396" t="s">
        <v>61</v>
      </c>
      <c r="AU8396" t="s">
        <v>46764</v>
      </c>
      <c r="AX8396">
        <v>56.773646954799297</v>
      </c>
      <c r="AY8396">
        <v>9.3401634045851303</v>
      </c>
      <c r="AZ8396" t="s">
        <v>62</v>
      </c>
      <c r="BA8396">
        <v>1081</v>
      </c>
      <c r="BB8396" t="s">
        <v>1844</v>
      </c>
    </row>
    <row r="8397" spans="1:54" x14ac:dyDescent="0.25">
      <c r="A8397" s="1">
        <v>45200</v>
      </c>
      <c r="B8397">
        <v>809210</v>
      </c>
      <c r="C8397" t="s">
        <v>52229</v>
      </c>
      <c r="D8397">
        <v>9640</v>
      </c>
      <c r="E8397" t="s">
        <v>48323</v>
      </c>
      <c r="F8397" t="s">
        <v>52230</v>
      </c>
      <c r="G8397">
        <v>35612017</v>
      </c>
      <c r="H8397">
        <v>1003377277</v>
      </c>
      <c r="I8397" t="s">
        <v>55250</v>
      </c>
      <c r="K8397" t="s">
        <v>41454</v>
      </c>
      <c r="L8397" t="s">
        <v>41405</v>
      </c>
      <c r="M8397">
        <v>1139</v>
      </c>
      <c r="N8397">
        <v>14</v>
      </c>
      <c r="R8397" s="1">
        <v>40162</v>
      </c>
      <c r="S8397" t="s">
        <v>80</v>
      </c>
      <c r="T8397">
        <v>820</v>
      </c>
      <c r="U8397" t="s">
        <v>10495</v>
      </c>
      <c r="V8397" s="1">
        <v>39234</v>
      </c>
      <c r="W8397">
        <v>2</v>
      </c>
      <c r="X8397" t="s">
        <v>57</v>
      </c>
      <c r="Y8397">
        <v>1</v>
      </c>
      <c r="Z8397" t="s">
        <v>46545</v>
      </c>
      <c r="AB8397">
        <v>197204</v>
      </c>
      <c r="AC8397">
        <v>125</v>
      </c>
      <c r="AD8397" t="s">
        <v>1344</v>
      </c>
      <c r="AE8397">
        <v>1014</v>
      </c>
      <c r="AF8397" t="s">
        <v>1352</v>
      </c>
      <c r="AG8397">
        <v>3</v>
      </c>
      <c r="AH8397" t="s">
        <v>81</v>
      </c>
      <c r="AI8397">
        <v>24</v>
      </c>
      <c r="AJ8397" t="s">
        <v>1344</v>
      </c>
      <c r="AK8397">
        <v>820</v>
      </c>
      <c r="AL8397" t="s">
        <v>10495</v>
      </c>
      <c r="AM8397">
        <v>2</v>
      </c>
      <c r="AN8397" t="s">
        <v>119</v>
      </c>
      <c r="AO8397">
        <v>820210</v>
      </c>
      <c r="AQ8397" t="s">
        <v>41455</v>
      </c>
      <c r="AR8397" t="s">
        <v>41456</v>
      </c>
      <c r="AS8397">
        <v>0</v>
      </c>
      <c r="AT8397" t="s">
        <v>61</v>
      </c>
      <c r="AU8397" t="s">
        <v>7274</v>
      </c>
      <c r="AX8397">
        <v>56.770902232430302</v>
      </c>
      <c r="AY8397">
        <v>9.3367074745950198</v>
      </c>
      <c r="AZ8397" t="s">
        <v>62</v>
      </c>
      <c r="BA8397">
        <v>1081</v>
      </c>
      <c r="BB8397" t="s">
        <v>1844</v>
      </c>
    </row>
    <row r="8398" spans="1:54" x14ac:dyDescent="0.25">
      <c r="A8398" s="1">
        <v>45200</v>
      </c>
      <c r="B8398">
        <v>809247</v>
      </c>
      <c r="C8398" t="s">
        <v>52231</v>
      </c>
      <c r="D8398">
        <v>9640</v>
      </c>
      <c r="E8398" t="s">
        <v>48323</v>
      </c>
      <c r="F8398" t="s">
        <v>52232</v>
      </c>
      <c r="G8398">
        <v>29485348</v>
      </c>
      <c r="H8398">
        <v>1003375742</v>
      </c>
      <c r="I8398" t="s">
        <v>41457</v>
      </c>
      <c r="K8398" t="s">
        <v>41458</v>
      </c>
      <c r="L8398" t="s">
        <v>41405</v>
      </c>
      <c r="M8398">
        <v>1139</v>
      </c>
      <c r="N8398">
        <v>14</v>
      </c>
      <c r="R8398" s="1">
        <v>40162</v>
      </c>
      <c r="S8398" t="s">
        <v>80</v>
      </c>
      <c r="V8398" s="1">
        <v>39052</v>
      </c>
      <c r="W8398">
        <v>4</v>
      </c>
      <c r="X8398" t="s">
        <v>725</v>
      </c>
      <c r="Y8398">
        <v>1</v>
      </c>
      <c r="Z8398" t="s">
        <v>46545</v>
      </c>
      <c r="AB8398">
        <v>200208</v>
      </c>
      <c r="AC8398">
        <v>137</v>
      </c>
      <c r="AD8398" t="s">
        <v>1410</v>
      </c>
      <c r="AE8398">
        <v>1053</v>
      </c>
      <c r="AF8398" t="s">
        <v>1410</v>
      </c>
      <c r="AG8398">
        <v>3</v>
      </c>
      <c r="AH8398" t="s">
        <v>81</v>
      </c>
      <c r="AI8398">
        <v>30</v>
      </c>
      <c r="AJ8398" t="s">
        <v>1402</v>
      </c>
      <c r="AK8398">
        <v>820</v>
      </c>
      <c r="AL8398" t="s">
        <v>10495</v>
      </c>
      <c r="AP8398">
        <v>851248</v>
      </c>
      <c r="AQ8398" t="s">
        <v>41459</v>
      </c>
      <c r="AR8398" t="s">
        <v>41089</v>
      </c>
      <c r="AS8398">
        <v>2</v>
      </c>
      <c r="AT8398" t="s">
        <v>1413</v>
      </c>
      <c r="AU8398" t="s">
        <v>7274</v>
      </c>
      <c r="AX8398">
        <v>56.770902232430302</v>
      </c>
      <c r="AY8398">
        <v>9.3367074745950198</v>
      </c>
      <c r="AZ8398" t="s">
        <v>62</v>
      </c>
      <c r="BA8398">
        <v>1081</v>
      </c>
      <c r="BB8398" t="s">
        <v>1844</v>
      </c>
    </row>
    <row r="8399" spans="1:54" x14ac:dyDescent="0.25">
      <c r="A8399" s="1">
        <v>45200</v>
      </c>
      <c r="B8399">
        <v>809300</v>
      </c>
      <c r="C8399" t="s">
        <v>52233</v>
      </c>
      <c r="D8399">
        <v>9640</v>
      </c>
      <c r="E8399" t="s">
        <v>48323</v>
      </c>
      <c r="F8399" t="s">
        <v>52234</v>
      </c>
      <c r="I8399" t="s">
        <v>41460</v>
      </c>
      <c r="J8399" t="s">
        <v>41461</v>
      </c>
      <c r="K8399" t="s">
        <v>41462</v>
      </c>
      <c r="L8399" t="s">
        <v>41463</v>
      </c>
      <c r="M8399">
        <v>1523</v>
      </c>
      <c r="N8399">
        <v>71</v>
      </c>
      <c r="R8399" s="1">
        <v>40162</v>
      </c>
      <c r="S8399" t="s">
        <v>80</v>
      </c>
      <c r="V8399" s="1">
        <v>35431</v>
      </c>
      <c r="W8399">
        <v>5</v>
      </c>
      <c r="X8399" t="s">
        <v>557</v>
      </c>
      <c r="Y8399">
        <v>1</v>
      </c>
      <c r="Z8399" t="s">
        <v>46545</v>
      </c>
      <c r="AB8399">
        <v>198101</v>
      </c>
      <c r="AC8399">
        <v>141</v>
      </c>
      <c r="AD8399" t="s">
        <v>46688</v>
      </c>
      <c r="AE8399">
        <v>1022</v>
      </c>
      <c r="AF8399" t="s">
        <v>46688</v>
      </c>
      <c r="AG8399">
        <v>3</v>
      </c>
      <c r="AH8399" t="s">
        <v>81</v>
      </c>
      <c r="AI8399">
        <v>84</v>
      </c>
      <c r="AJ8399" t="s">
        <v>46689</v>
      </c>
      <c r="AK8399">
        <v>820</v>
      </c>
      <c r="AL8399" t="s">
        <v>10495</v>
      </c>
      <c r="AS8399">
        <v>0</v>
      </c>
      <c r="AT8399" t="s">
        <v>61</v>
      </c>
      <c r="AU8399" t="s">
        <v>10534</v>
      </c>
      <c r="AW8399" t="s">
        <v>41464</v>
      </c>
      <c r="AX8399">
        <v>56.761253758070701</v>
      </c>
      <c r="AY8399">
        <v>9.2375710413667207</v>
      </c>
      <c r="AZ8399" t="s">
        <v>62</v>
      </c>
      <c r="BA8399">
        <v>1081</v>
      </c>
      <c r="BB8399" t="s">
        <v>1844</v>
      </c>
    </row>
    <row r="8400" spans="1:54" x14ac:dyDescent="0.25">
      <c r="A8400" s="1">
        <v>45200</v>
      </c>
      <c r="B8400">
        <v>809301</v>
      </c>
      <c r="C8400" t="s">
        <v>52235</v>
      </c>
      <c r="D8400">
        <v>9640</v>
      </c>
      <c r="E8400" t="s">
        <v>48323</v>
      </c>
      <c r="F8400" t="s">
        <v>54334</v>
      </c>
      <c r="G8400">
        <v>20101377</v>
      </c>
      <c r="H8400">
        <v>1004359122</v>
      </c>
      <c r="I8400" t="s">
        <v>41465</v>
      </c>
      <c r="J8400" t="s">
        <v>41461</v>
      </c>
      <c r="K8400" t="s">
        <v>41462</v>
      </c>
      <c r="L8400" t="s">
        <v>41466</v>
      </c>
      <c r="M8400">
        <v>1523</v>
      </c>
      <c r="N8400">
        <v>71</v>
      </c>
      <c r="R8400" s="1">
        <v>44888</v>
      </c>
      <c r="S8400" t="s">
        <v>56</v>
      </c>
      <c r="W8400">
        <v>5</v>
      </c>
      <c r="X8400" t="s">
        <v>557</v>
      </c>
      <c r="Y8400">
        <v>1</v>
      </c>
      <c r="Z8400" t="s">
        <v>46545</v>
      </c>
      <c r="AA8400">
        <v>10</v>
      </c>
      <c r="AB8400">
        <v>199808</v>
      </c>
      <c r="AC8400">
        <v>123</v>
      </c>
      <c r="AD8400" t="s">
        <v>1507</v>
      </c>
      <c r="AE8400">
        <v>1010</v>
      </c>
      <c r="AF8400" t="s">
        <v>44774</v>
      </c>
      <c r="AG8400">
        <v>1</v>
      </c>
      <c r="AH8400" t="s">
        <v>44482</v>
      </c>
      <c r="AI8400">
        <v>80</v>
      </c>
      <c r="AJ8400" t="s">
        <v>1507</v>
      </c>
      <c r="AK8400">
        <v>820</v>
      </c>
      <c r="AL8400" t="s">
        <v>10495</v>
      </c>
      <c r="AQ8400" t="s">
        <v>41467</v>
      </c>
      <c r="AR8400" t="s">
        <v>41468</v>
      </c>
      <c r="AS8400">
        <v>0</v>
      </c>
      <c r="AT8400" t="s">
        <v>61</v>
      </c>
      <c r="AU8400" t="s">
        <v>10534</v>
      </c>
      <c r="AW8400" t="s">
        <v>41464</v>
      </c>
      <c r="AX8400">
        <v>56.761253760000002</v>
      </c>
      <c r="AY8400">
        <v>9.2375710400000006</v>
      </c>
      <c r="AZ8400" t="s">
        <v>62</v>
      </c>
      <c r="BA8400">
        <v>1081</v>
      </c>
      <c r="BB8400" t="s">
        <v>1844</v>
      </c>
    </row>
    <row r="8401" spans="1:54" x14ac:dyDescent="0.25">
      <c r="A8401" s="1">
        <v>45200</v>
      </c>
      <c r="B8401">
        <v>809350</v>
      </c>
      <c r="C8401" t="s">
        <v>41469</v>
      </c>
      <c r="D8401">
        <v>9600</v>
      </c>
      <c r="E8401" t="s">
        <v>10491</v>
      </c>
      <c r="F8401" t="s">
        <v>41470</v>
      </c>
      <c r="G8401">
        <v>39815443</v>
      </c>
      <c r="H8401">
        <v>1024845369</v>
      </c>
      <c r="I8401" t="s">
        <v>15221</v>
      </c>
      <c r="J8401" t="s">
        <v>41471</v>
      </c>
      <c r="K8401" t="s">
        <v>41472</v>
      </c>
      <c r="L8401" t="s">
        <v>46439</v>
      </c>
      <c r="M8401">
        <v>530</v>
      </c>
      <c r="N8401">
        <v>16</v>
      </c>
      <c r="R8401" s="1">
        <v>45077</v>
      </c>
      <c r="S8401" t="s">
        <v>6399</v>
      </c>
      <c r="W8401">
        <v>4</v>
      </c>
      <c r="X8401" t="s">
        <v>725</v>
      </c>
      <c r="Y8401">
        <v>1</v>
      </c>
      <c r="Z8401" t="s">
        <v>46545</v>
      </c>
      <c r="AB8401">
        <v>198601</v>
      </c>
      <c r="AC8401">
        <v>149</v>
      </c>
      <c r="AD8401" t="s">
        <v>1085</v>
      </c>
      <c r="AE8401">
        <v>1027</v>
      </c>
      <c r="AF8401" t="s">
        <v>1543</v>
      </c>
      <c r="AG8401">
        <v>1</v>
      </c>
      <c r="AH8401" t="s">
        <v>44482</v>
      </c>
      <c r="AI8401">
        <v>85</v>
      </c>
      <c r="AJ8401" t="s">
        <v>1428</v>
      </c>
      <c r="AK8401">
        <v>820</v>
      </c>
      <c r="AL8401" t="s">
        <v>10495</v>
      </c>
      <c r="AP8401">
        <v>281029</v>
      </c>
      <c r="AQ8401" t="s">
        <v>15223</v>
      </c>
      <c r="AR8401" t="s">
        <v>15224</v>
      </c>
      <c r="AS8401">
        <v>2</v>
      </c>
      <c r="AT8401" t="s">
        <v>1413</v>
      </c>
      <c r="AU8401" t="s">
        <v>46440</v>
      </c>
      <c r="AX8401">
        <v>56.806127910000001</v>
      </c>
      <c r="AY8401">
        <v>9.5009104900000008</v>
      </c>
      <c r="AZ8401" t="s">
        <v>62</v>
      </c>
      <c r="BA8401">
        <v>1081</v>
      </c>
      <c r="BB8401" t="s">
        <v>1844</v>
      </c>
    </row>
    <row r="8402" spans="1:54" x14ac:dyDescent="0.25">
      <c r="A8402" s="1">
        <v>45200</v>
      </c>
      <c r="B8402">
        <v>810000</v>
      </c>
      <c r="C8402" t="s">
        <v>52236</v>
      </c>
      <c r="D8402">
        <v>9700</v>
      </c>
      <c r="E8402" t="s">
        <v>48301</v>
      </c>
      <c r="F8402" t="s">
        <v>48302</v>
      </c>
      <c r="G8402">
        <v>29189501</v>
      </c>
      <c r="K8402" t="s">
        <v>15982</v>
      </c>
      <c r="L8402" t="s">
        <v>53321</v>
      </c>
      <c r="M8402">
        <v>1292</v>
      </c>
      <c r="N8402">
        <v>1</v>
      </c>
      <c r="R8402" s="1">
        <v>43794</v>
      </c>
      <c r="S8402" t="s">
        <v>612</v>
      </c>
      <c r="T8402">
        <v>810</v>
      </c>
      <c r="U8402" t="s">
        <v>48302</v>
      </c>
      <c r="W8402">
        <v>2</v>
      </c>
      <c r="X8402" t="s">
        <v>57</v>
      </c>
      <c r="Y8402">
        <v>5</v>
      </c>
      <c r="Z8402" t="s">
        <v>54458</v>
      </c>
      <c r="AB8402">
        <v>200701</v>
      </c>
      <c r="AC8402">
        <v>923</v>
      </c>
      <c r="AD8402" t="s">
        <v>58</v>
      </c>
      <c r="AE8402">
        <v>2013</v>
      </c>
      <c r="AF8402" t="s">
        <v>58</v>
      </c>
      <c r="AG8402">
        <v>1</v>
      </c>
      <c r="AH8402" t="s">
        <v>44482</v>
      </c>
      <c r="AI8402">
        <v>99</v>
      </c>
      <c r="AJ8402" t="s">
        <v>54511</v>
      </c>
      <c r="AK8402">
        <v>810</v>
      </c>
      <c r="AL8402" t="s">
        <v>48302</v>
      </c>
      <c r="AQ8402" t="s">
        <v>16374</v>
      </c>
      <c r="AR8402" t="s">
        <v>15984</v>
      </c>
      <c r="AS8402">
        <v>0</v>
      </c>
      <c r="AT8402" t="s">
        <v>61</v>
      </c>
      <c r="AU8402" t="s">
        <v>53322</v>
      </c>
      <c r="AV8402" t="s">
        <v>52612</v>
      </c>
      <c r="AX8402">
        <v>57.270741030000003</v>
      </c>
      <c r="AY8402">
        <v>9.9468063000000004</v>
      </c>
      <c r="AZ8402" t="s">
        <v>62</v>
      </c>
      <c r="BA8402">
        <v>1081</v>
      </c>
      <c r="BB8402" t="s">
        <v>1844</v>
      </c>
    </row>
    <row r="8403" spans="1:54" x14ac:dyDescent="0.25">
      <c r="A8403" s="1">
        <v>45200</v>
      </c>
      <c r="B8403">
        <v>810001</v>
      </c>
      <c r="C8403" t="s">
        <v>54335</v>
      </c>
      <c r="D8403">
        <v>9340</v>
      </c>
      <c r="E8403" t="s">
        <v>41257</v>
      </c>
      <c r="F8403" t="s">
        <v>54336</v>
      </c>
      <c r="G8403">
        <v>21304077</v>
      </c>
      <c r="H8403">
        <v>1004839763</v>
      </c>
      <c r="I8403" t="s">
        <v>41473</v>
      </c>
      <c r="J8403" t="s">
        <v>41474</v>
      </c>
      <c r="K8403" t="s">
        <v>41475</v>
      </c>
      <c r="L8403" t="s">
        <v>54337</v>
      </c>
      <c r="M8403">
        <v>1559</v>
      </c>
      <c r="N8403">
        <v>46</v>
      </c>
      <c r="R8403" s="1">
        <v>41600</v>
      </c>
      <c r="S8403" t="s">
        <v>56</v>
      </c>
      <c r="T8403">
        <v>810</v>
      </c>
      <c r="U8403" t="s">
        <v>48302</v>
      </c>
      <c r="V8403" s="1">
        <v>41579</v>
      </c>
      <c r="W8403">
        <v>6</v>
      </c>
      <c r="X8403" t="s">
        <v>1289</v>
      </c>
      <c r="Y8403">
        <v>1</v>
      </c>
      <c r="Z8403" t="s">
        <v>46545</v>
      </c>
      <c r="AB8403">
        <v>199812</v>
      </c>
      <c r="AC8403">
        <v>129</v>
      </c>
      <c r="AD8403" t="s">
        <v>2405</v>
      </c>
      <c r="AE8403">
        <v>1016</v>
      </c>
      <c r="AF8403" t="s">
        <v>2405</v>
      </c>
      <c r="AG8403">
        <v>3</v>
      </c>
      <c r="AH8403" t="s">
        <v>81</v>
      </c>
      <c r="AI8403">
        <v>99</v>
      </c>
      <c r="AJ8403" t="s">
        <v>54511</v>
      </c>
      <c r="AK8403">
        <v>810</v>
      </c>
      <c r="AL8403" t="s">
        <v>48302</v>
      </c>
      <c r="AQ8403" t="s">
        <v>41476</v>
      </c>
      <c r="AR8403" t="s">
        <v>41477</v>
      </c>
      <c r="AS8403">
        <v>0</v>
      </c>
      <c r="AT8403" t="s">
        <v>61</v>
      </c>
      <c r="AU8403" t="s">
        <v>54338</v>
      </c>
      <c r="AX8403">
        <v>57.160097450078403</v>
      </c>
      <c r="AY8403">
        <v>10.399624158217399</v>
      </c>
      <c r="AZ8403" t="s">
        <v>62</v>
      </c>
      <c r="BA8403">
        <v>1081</v>
      </c>
      <c r="BB8403" t="s">
        <v>1844</v>
      </c>
    </row>
    <row r="8404" spans="1:54" x14ac:dyDescent="0.25">
      <c r="A8404" s="1">
        <v>45200</v>
      </c>
      <c r="B8404">
        <v>810002</v>
      </c>
      <c r="C8404" t="s">
        <v>52237</v>
      </c>
      <c r="D8404">
        <v>9700</v>
      </c>
      <c r="E8404" t="s">
        <v>48301</v>
      </c>
      <c r="F8404" t="s">
        <v>52237</v>
      </c>
      <c r="G8404">
        <v>15385235</v>
      </c>
      <c r="H8404">
        <v>1000914480</v>
      </c>
      <c r="K8404" t="s">
        <v>41478</v>
      </c>
      <c r="L8404" t="s">
        <v>54320</v>
      </c>
      <c r="M8404">
        <v>911</v>
      </c>
      <c r="N8404">
        <v>16</v>
      </c>
      <c r="R8404" s="1">
        <v>43399</v>
      </c>
      <c r="S8404" t="s">
        <v>56</v>
      </c>
      <c r="T8404">
        <v>810</v>
      </c>
      <c r="U8404" t="s">
        <v>48302</v>
      </c>
      <c r="V8404" s="1">
        <v>43404</v>
      </c>
      <c r="W8404">
        <v>2</v>
      </c>
      <c r="X8404" t="s">
        <v>57</v>
      </c>
      <c r="Y8404">
        <v>1</v>
      </c>
      <c r="Z8404" t="s">
        <v>46545</v>
      </c>
      <c r="AB8404">
        <v>200811</v>
      </c>
      <c r="AC8404">
        <v>127</v>
      </c>
      <c r="AD8404" t="s">
        <v>1237</v>
      </c>
      <c r="AE8404">
        <v>1052</v>
      </c>
      <c r="AF8404" t="s">
        <v>1237</v>
      </c>
      <c r="AG8404">
        <v>3</v>
      </c>
      <c r="AH8404" t="s">
        <v>81</v>
      </c>
      <c r="AI8404">
        <v>99</v>
      </c>
      <c r="AJ8404" t="s">
        <v>54511</v>
      </c>
      <c r="AK8404">
        <v>810</v>
      </c>
      <c r="AL8404" t="s">
        <v>48302</v>
      </c>
      <c r="AQ8404" t="s">
        <v>41479</v>
      </c>
      <c r="AS8404">
        <v>0</v>
      </c>
      <c r="AT8404" t="s">
        <v>61</v>
      </c>
      <c r="AU8404" t="s">
        <v>54321</v>
      </c>
      <c r="AX8404">
        <v>57.271491040000001</v>
      </c>
      <c r="AY8404">
        <v>9.9257983700000008</v>
      </c>
      <c r="AZ8404" t="s">
        <v>62</v>
      </c>
      <c r="BA8404">
        <v>1081</v>
      </c>
      <c r="BB8404" t="s">
        <v>1844</v>
      </c>
    </row>
    <row r="8405" spans="1:54" x14ac:dyDescent="0.25">
      <c r="A8405" s="1">
        <v>45200</v>
      </c>
      <c r="B8405">
        <v>810003</v>
      </c>
      <c r="C8405" t="s">
        <v>41480</v>
      </c>
      <c r="D8405">
        <v>9320</v>
      </c>
      <c r="E8405" t="s">
        <v>13745</v>
      </c>
      <c r="F8405" t="s">
        <v>41481</v>
      </c>
      <c r="G8405">
        <v>29987033</v>
      </c>
      <c r="H8405">
        <v>1012751172</v>
      </c>
      <c r="I8405" t="s">
        <v>41482</v>
      </c>
      <c r="K8405" t="s">
        <v>41483</v>
      </c>
      <c r="L8405" t="s">
        <v>41484</v>
      </c>
      <c r="M8405">
        <v>642</v>
      </c>
      <c r="N8405">
        <v>41</v>
      </c>
      <c r="R8405" s="1">
        <v>43794</v>
      </c>
      <c r="S8405" t="s">
        <v>80</v>
      </c>
      <c r="W8405">
        <v>5</v>
      </c>
      <c r="X8405" t="s">
        <v>557</v>
      </c>
      <c r="Y8405">
        <v>1</v>
      </c>
      <c r="Z8405" t="s">
        <v>46545</v>
      </c>
      <c r="AB8405">
        <v>198001</v>
      </c>
      <c r="AC8405">
        <v>128</v>
      </c>
      <c r="AD8405" t="s">
        <v>955</v>
      </c>
      <c r="AE8405">
        <v>1051</v>
      </c>
      <c r="AF8405" t="s">
        <v>955</v>
      </c>
      <c r="AG8405">
        <v>1</v>
      </c>
      <c r="AH8405" t="s">
        <v>44482</v>
      </c>
      <c r="AI8405">
        <v>99</v>
      </c>
      <c r="AJ8405" t="s">
        <v>54511</v>
      </c>
      <c r="AK8405">
        <v>810</v>
      </c>
      <c r="AL8405" t="s">
        <v>48302</v>
      </c>
      <c r="AQ8405" t="s">
        <v>41485</v>
      </c>
      <c r="AS8405">
        <v>0</v>
      </c>
      <c r="AT8405" t="s">
        <v>61</v>
      </c>
      <c r="AU8405" t="s">
        <v>41486</v>
      </c>
      <c r="AX8405">
        <v>57.160574259999997</v>
      </c>
      <c r="AY8405">
        <v>10.14168042</v>
      </c>
      <c r="AZ8405" t="s">
        <v>62</v>
      </c>
      <c r="BA8405">
        <v>1081</v>
      </c>
      <c r="BB8405" t="s">
        <v>1844</v>
      </c>
    </row>
    <row r="8406" spans="1:54" x14ac:dyDescent="0.25">
      <c r="A8406" s="1">
        <v>45200</v>
      </c>
      <c r="B8406">
        <v>810004</v>
      </c>
      <c r="C8406" t="s">
        <v>52238</v>
      </c>
      <c r="D8406">
        <v>9700</v>
      </c>
      <c r="E8406" t="s">
        <v>48301</v>
      </c>
      <c r="F8406" t="s">
        <v>52239</v>
      </c>
      <c r="G8406">
        <v>29189501</v>
      </c>
      <c r="H8406">
        <v>1012487300</v>
      </c>
      <c r="I8406" t="s">
        <v>23848</v>
      </c>
      <c r="K8406" t="s">
        <v>41223</v>
      </c>
      <c r="L8406" t="s">
        <v>41487</v>
      </c>
      <c r="M8406">
        <v>1269</v>
      </c>
      <c r="N8406">
        <v>1</v>
      </c>
      <c r="R8406" s="1">
        <v>43789</v>
      </c>
      <c r="S8406" t="s">
        <v>80</v>
      </c>
      <c r="T8406">
        <v>810</v>
      </c>
      <c r="U8406" t="s">
        <v>48302</v>
      </c>
      <c r="W8406">
        <v>2</v>
      </c>
      <c r="X8406" t="s">
        <v>57</v>
      </c>
      <c r="Y8406">
        <v>1</v>
      </c>
      <c r="Z8406" t="s">
        <v>46545</v>
      </c>
      <c r="AB8406">
        <v>200911</v>
      </c>
      <c r="AC8406">
        <v>125</v>
      </c>
      <c r="AD8406" t="s">
        <v>1344</v>
      </c>
      <c r="AE8406">
        <v>1014</v>
      </c>
      <c r="AF8406" t="s">
        <v>1352</v>
      </c>
      <c r="AG8406">
        <v>1</v>
      </c>
      <c r="AH8406" t="s">
        <v>44482</v>
      </c>
      <c r="AI8406">
        <v>99</v>
      </c>
      <c r="AJ8406" t="s">
        <v>54511</v>
      </c>
      <c r="AK8406">
        <v>810</v>
      </c>
      <c r="AL8406" t="s">
        <v>48302</v>
      </c>
      <c r="AQ8406" t="s">
        <v>41224</v>
      </c>
      <c r="AR8406" t="s">
        <v>41225</v>
      </c>
      <c r="AS8406">
        <v>0</v>
      </c>
      <c r="AT8406" t="s">
        <v>61</v>
      </c>
      <c r="AU8406" t="s">
        <v>12955</v>
      </c>
      <c r="AX8406">
        <v>57.275469790000002</v>
      </c>
      <c r="AY8406">
        <v>9.9404903099999995</v>
      </c>
      <c r="AZ8406" t="s">
        <v>62</v>
      </c>
      <c r="BA8406">
        <v>1081</v>
      </c>
      <c r="BB8406" t="s">
        <v>1844</v>
      </c>
    </row>
    <row r="8407" spans="1:54" x14ac:dyDescent="0.25">
      <c r="A8407" s="1">
        <v>45200</v>
      </c>
      <c r="B8407">
        <v>810300</v>
      </c>
      <c r="C8407" t="s">
        <v>52240</v>
      </c>
      <c r="D8407">
        <v>9330</v>
      </c>
      <c r="E8407" t="s">
        <v>13501</v>
      </c>
      <c r="F8407" t="s">
        <v>52241</v>
      </c>
      <c r="G8407">
        <v>24197131</v>
      </c>
      <c r="H8407">
        <v>1006397903</v>
      </c>
      <c r="I8407" t="s">
        <v>41488</v>
      </c>
      <c r="K8407" t="s">
        <v>41489</v>
      </c>
      <c r="L8407" t="s">
        <v>41490</v>
      </c>
      <c r="M8407">
        <v>1625</v>
      </c>
      <c r="N8407">
        <v>8</v>
      </c>
      <c r="R8407" s="1">
        <v>42520</v>
      </c>
      <c r="S8407" t="s">
        <v>56</v>
      </c>
      <c r="T8407">
        <v>810</v>
      </c>
      <c r="U8407" t="s">
        <v>48302</v>
      </c>
      <c r="V8407" s="1">
        <v>42308</v>
      </c>
      <c r="W8407">
        <v>2</v>
      </c>
      <c r="X8407" t="s">
        <v>57</v>
      </c>
      <c r="Y8407">
        <v>1</v>
      </c>
      <c r="Z8407" t="s">
        <v>46545</v>
      </c>
      <c r="AB8407">
        <v>200811</v>
      </c>
      <c r="AC8407">
        <v>319</v>
      </c>
      <c r="AD8407" t="s">
        <v>54558</v>
      </c>
      <c r="AE8407">
        <v>2022</v>
      </c>
      <c r="AF8407" t="s">
        <v>1467</v>
      </c>
      <c r="AG8407">
        <v>3</v>
      </c>
      <c r="AH8407" t="s">
        <v>81</v>
      </c>
      <c r="AI8407">
        <v>99</v>
      </c>
      <c r="AJ8407" t="s">
        <v>54511</v>
      </c>
      <c r="AK8407">
        <v>810</v>
      </c>
      <c r="AL8407" t="s">
        <v>48302</v>
      </c>
      <c r="AQ8407" t="s">
        <v>41491</v>
      </c>
      <c r="AR8407" t="s">
        <v>41492</v>
      </c>
      <c r="AS8407">
        <v>0</v>
      </c>
      <c r="AT8407" t="s">
        <v>61</v>
      </c>
      <c r="AU8407" t="s">
        <v>6905</v>
      </c>
      <c r="AX8407">
        <v>57.155091383984299</v>
      </c>
      <c r="AY8407">
        <v>10.261557008851399</v>
      </c>
      <c r="AZ8407" t="s">
        <v>62</v>
      </c>
      <c r="BA8407">
        <v>1081</v>
      </c>
      <c r="BB8407" t="s">
        <v>1844</v>
      </c>
    </row>
    <row r="8408" spans="1:54" x14ac:dyDescent="0.25">
      <c r="A8408" s="1">
        <v>45200</v>
      </c>
      <c r="B8408">
        <v>811001</v>
      </c>
      <c r="C8408" t="s">
        <v>41493</v>
      </c>
      <c r="D8408">
        <v>9690</v>
      </c>
      <c r="E8408" t="s">
        <v>10731</v>
      </c>
      <c r="F8408" t="s">
        <v>41494</v>
      </c>
      <c r="G8408">
        <v>29189439</v>
      </c>
      <c r="H8408">
        <v>1003377447</v>
      </c>
      <c r="I8408" t="s">
        <v>41495</v>
      </c>
      <c r="J8408" t="s">
        <v>41496</v>
      </c>
      <c r="K8408" t="s">
        <v>41497</v>
      </c>
      <c r="L8408" t="s">
        <v>41498</v>
      </c>
      <c r="M8408">
        <v>181</v>
      </c>
      <c r="N8408">
        <v>8</v>
      </c>
      <c r="R8408" s="1">
        <v>43789</v>
      </c>
      <c r="S8408" t="s">
        <v>1316</v>
      </c>
      <c r="T8408">
        <v>849</v>
      </c>
      <c r="U8408" t="s">
        <v>10736</v>
      </c>
      <c r="W8408">
        <v>2</v>
      </c>
      <c r="X8408" t="s">
        <v>57</v>
      </c>
      <c r="Y8408">
        <v>1</v>
      </c>
      <c r="Z8408" t="s">
        <v>46545</v>
      </c>
      <c r="AA8408">
        <v>10</v>
      </c>
      <c r="AB8408">
        <v>193908</v>
      </c>
      <c r="AC8408">
        <v>121</v>
      </c>
      <c r="AD8408" t="s">
        <v>70</v>
      </c>
      <c r="AE8408">
        <v>1012</v>
      </c>
      <c r="AF8408" t="s">
        <v>71</v>
      </c>
      <c r="AG8408">
        <v>1</v>
      </c>
      <c r="AH8408" t="s">
        <v>44482</v>
      </c>
      <c r="AI8408">
        <v>21</v>
      </c>
      <c r="AJ8408" t="s">
        <v>52613</v>
      </c>
      <c r="AK8408">
        <v>849</v>
      </c>
      <c r="AL8408" t="s">
        <v>10736</v>
      </c>
      <c r="AQ8408" t="s">
        <v>41499</v>
      </c>
      <c r="AR8408" t="s">
        <v>41500</v>
      </c>
      <c r="AS8408">
        <v>0</v>
      </c>
      <c r="AT8408" t="s">
        <v>61</v>
      </c>
      <c r="AU8408" t="s">
        <v>41501</v>
      </c>
      <c r="AX8408">
        <v>57.089673519999998</v>
      </c>
      <c r="AY8408">
        <v>9.2637275199999998</v>
      </c>
      <c r="AZ8408" t="s">
        <v>62</v>
      </c>
      <c r="BA8408">
        <v>1081</v>
      </c>
      <c r="BB8408" t="s">
        <v>1844</v>
      </c>
    </row>
    <row r="8409" spans="1:54" x14ac:dyDescent="0.25">
      <c r="A8409" s="1">
        <v>45200</v>
      </c>
      <c r="B8409">
        <v>811002</v>
      </c>
      <c r="C8409" t="s">
        <v>41502</v>
      </c>
      <c r="D8409">
        <v>9690</v>
      </c>
      <c r="E8409" t="s">
        <v>10731</v>
      </c>
      <c r="F8409" t="s">
        <v>41503</v>
      </c>
      <c r="G8409">
        <v>29189439</v>
      </c>
      <c r="H8409">
        <v>1003377496</v>
      </c>
      <c r="I8409" t="s">
        <v>54969</v>
      </c>
      <c r="K8409" t="s">
        <v>41504</v>
      </c>
      <c r="L8409" t="s">
        <v>41505</v>
      </c>
      <c r="M8409">
        <v>640</v>
      </c>
      <c r="N8409">
        <v>148</v>
      </c>
      <c r="R8409" s="1">
        <v>40735</v>
      </c>
      <c r="S8409" t="s">
        <v>56</v>
      </c>
      <c r="T8409">
        <v>849</v>
      </c>
      <c r="U8409" t="s">
        <v>10736</v>
      </c>
      <c r="V8409" s="1">
        <v>40755</v>
      </c>
      <c r="W8409">
        <v>2</v>
      </c>
      <c r="X8409" t="s">
        <v>57</v>
      </c>
      <c r="Y8409">
        <v>1</v>
      </c>
      <c r="Z8409" t="s">
        <v>46545</v>
      </c>
      <c r="AA8409">
        <v>7</v>
      </c>
      <c r="AB8409">
        <v>189601</v>
      </c>
      <c r="AC8409">
        <v>121</v>
      </c>
      <c r="AD8409" t="s">
        <v>70</v>
      </c>
      <c r="AE8409">
        <v>1012</v>
      </c>
      <c r="AF8409" t="s">
        <v>71</v>
      </c>
      <c r="AG8409">
        <v>3</v>
      </c>
      <c r="AH8409" t="s">
        <v>81</v>
      </c>
      <c r="AI8409">
        <v>22</v>
      </c>
      <c r="AJ8409" t="s">
        <v>52628</v>
      </c>
      <c r="AK8409">
        <v>849</v>
      </c>
      <c r="AL8409" t="s">
        <v>10736</v>
      </c>
      <c r="AM8409">
        <v>2</v>
      </c>
      <c r="AN8409" t="s">
        <v>119</v>
      </c>
      <c r="AO8409">
        <v>811001</v>
      </c>
      <c r="AQ8409" t="s">
        <v>41506</v>
      </c>
      <c r="AR8409" t="s">
        <v>41507</v>
      </c>
      <c r="AS8409">
        <v>0</v>
      </c>
      <c r="AT8409" t="s">
        <v>61</v>
      </c>
      <c r="AU8409" t="s">
        <v>41508</v>
      </c>
      <c r="AX8409">
        <v>57.135051849606398</v>
      </c>
      <c r="AY8409">
        <v>9.3559904336053705</v>
      </c>
      <c r="AZ8409" t="s">
        <v>62</v>
      </c>
      <c r="BA8409">
        <v>1081</v>
      </c>
      <c r="BB8409" t="s">
        <v>1844</v>
      </c>
    </row>
    <row r="8410" spans="1:54" x14ac:dyDescent="0.25">
      <c r="A8410" s="1">
        <v>45200</v>
      </c>
      <c r="B8410">
        <v>811003</v>
      </c>
      <c r="C8410" t="s">
        <v>41509</v>
      </c>
      <c r="D8410">
        <v>9690</v>
      </c>
      <c r="E8410" t="s">
        <v>10731</v>
      </c>
      <c r="F8410" t="s">
        <v>41510</v>
      </c>
      <c r="G8410">
        <v>29189439</v>
      </c>
      <c r="H8410">
        <v>1003377502</v>
      </c>
      <c r="I8410" t="s">
        <v>41511</v>
      </c>
      <c r="K8410" t="s">
        <v>41512</v>
      </c>
      <c r="L8410" t="s">
        <v>41513</v>
      </c>
      <c r="M8410">
        <v>881</v>
      </c>
      <c r="N8410">
        <v>11</v>
      </c>
      <c r="R8410" s="1">
        <v>43789</v>
      </c>
      <c r="S8410" t="s">
        <v>80</v>
      </c>
      <c r="T8410">
        <v>849</v>
      </c>
      <c r="U8410" t="s">
        <v>10736</v>
      </c>
      <c r="W8410">
        <v>2</v>
      </c>
      <c r="X8410" t="s">
        <v>57</v>
      </c>
      <c r="Y8410">
        <v>1</v>
      </c>
      <c r="Z8410" t="s">
        <v>46545</v>
      </c>
      <c r="AA8410">
        <v>7</v>
      </c>
      <c r="AB8410">
        <v>195608</v>
      </c>
      <c r="AC8410">
        <v>121</v>
      </c>
      <c r="AD8410" t="s">
        <v>70</v>
      </c>
      <c r="AE8410">
        <v>1012</v>
      </c>
      <c r="AF8410" t="s">
        <v>71</v>
      </c>
      <c r="AG8410">
        <v>1</v>
      </c>
      <c r="AH8410" t="s">
        <v>44482</v>
      </c>
      <c r="AI8410">
        <v>21</v>
      </c>
      <c r="AJ8410" t="s">
        <v>52613</v>
      </c>
      <c r="AK8410">
        <v>849</v>
      </c>
      <c r="AL8410" t="s">
        <v>10736</v>
      </c>
      <c r="AQ8410" t="s">
        <v>41514</v>
      </c>
      <c r="AS8410">
        <v>0</v>
      </c>
      <c r="AT8410" t="s">
        <v>61</v>
      </c>
      <c r="AU8410" t="s">
        <v>41515</v>
      </c>
      <c r="AX8410">
        <v>57.09714469</v>
      </c>
      <c r="AY8410">
        <v>9.1660597199999998</v>
      </c>
      <c r="AZ8410" t="s">
        <v>62</v>
      </c>
      <c r="BA8410">
        <v>1081</v>
      </c>
      <c r="BB8410" t="s">
        <v>1844</v>
      </c>
    </row>
    <row r="8411" spans="1:54" x14ac:dyDescent="0.25">
      <c r="A8411" s="1">
        <v>45200</v>
      </c>
      <c r="B8411">
        <v>811004</v>
      </c>
      <c r="C8411" t="s">
        <v>41292</v>
      </c>
      <c r="D8411">
        <v>9690</v>
      </c>
      <c r="E8411" t="s">
        <v>10731</v>
      </c>
      <c r="F8411" t="s">
        <v>41293</v>
      </c>
      <c r="I8411" t="s">
        <v>52242</v>
      </c>
      <c r="K8411" t="s">
        <v>41516</v>
      </c>
      <c r="L8411" t="s">
        <v>41517</v>
      </c>
      <c r="M8411">
        <v>1801</v>
      </c>
      <c r="N8411">
        <v>14</v>
      </c>
      <c r="R8411" s="1">
        <v>40162</v>
      </c>
      <c r="S8411" t="s">
        <v>80</v>
      </c>
      <c r="T8411">
        <v>849</v>
      </c>
      <c r="U8411" t="s">
        <v>10736</v>
      </c>
      <c r="V8411" s="1">
        <v>34486</v>
      </c>
      <c r="W8411">
        <v>2</v>
      </c>
      <c r="X8411" t="s">
        <v>57</v>
      </c>
      <c r="Y8411">
        <v>1</v>
      </c>
      <c r="Z8411" t="s">
        <v>46545</v>
      </c>
      <c r="AA8411">
        <v>3</v>
      </c>
      <c r="AB8411">
        <v>194008</v>
      </c>
      <c r="AC8411">
        <v>121</v>
      </c>
      <c r="AD8411" t="s">
        <v>70</v>
      </c>
      <c r="AE8411">
        <v>1012</v>
      </c>
      <c r="AF8411" t="s">
        <v>71</v>
      </c>
      <c r="AG8411">
        <v>3</v>
      </c>
      <c r="AH8411" t="s">
        <v>81</v>
      </c>
      <c r="AI8411">
        <v>21</v>
      </c>
      <c r="AJ8411" t="s">
        <v>52613</v>
      </c>
      <c r="AK8411">
        <v>849</v>
      </c>
      <c r="AL8411" t="s">
        <v>10736</v>
      </c>
      <c r="AS8411">
        <v>0</v>
      </c>
      <c r="AT8411" t="s">
        <v>61</v>
      </c>
      <c r="AU8411" t="s">
        <v>16262</v>
      </c>
      <c r="AX8411">
        <v>57.1044379399805</v>
      </c>
      <c r="AY8411">
        <v>9.1250629749887793</v>
      </c>
      <c r="AZ8411" t="s">
        <v>62</v>
      </c>
      <c r="BA8411">
        <v>1081</v>
      </c>
      <c r="BB8411" t="s">
        <v>1844</v>
      </c>
    </row>
    <row r="8412" spans="1:54" x14ac:dyDescent="0.25">
      <c r="A8412" s="1">
        <v>45200</v>
      </c>
      <c r="B8412">
        <v>811005</v>
      </c>
      <c r="C8412" t="s">
        <v>9622</v>
      </c>
      <c r="D8412">
        <v>9690</v>
      </c>
      <c r="E8412" t="s">
        <v>10731</v>
      </c>
      <c r="F8412" t="s">
        <v>9623</v>
      </c>
      <c r="G8412">
        <v>29189439</v>
      </c>
      <c r="H8412">
        <v>1003377526</v>
      </c>
      <c r="I8412" t="s">
        <v>41518</v>
      </c>
      <c r="J8412" t="s">
        <v>41519</v>
      </c>
      <c r="K8412" t="s">
        <v>41520</v>
      </c>
      <c r="L8412" t="s">
        <v>46441</v>
      </c>
      <c r="M8412">
        <v>1576</v>
      </c>
      <c r="N8412">
        <v>3</v>
      </c>
      <c r="R8412" s="1">
        <v>43789</v>
      </c>
      <c r="S8412" t="s">
        <v>80</v>
      </c>
      <c r="T8412">
        <v>849</v>
      </c>
      <c r="U8412" t="s">
        <v>10736</v>
      </c>
      <c r="W8412">
        <v>2</v>
      </c>
      <c r="X8412" t="s">
        <v>57</v>
      </c>
      <c r="Y8412">
        <v>1</v>
      </c>
      <c r="Z8412" t="s">
        <v>46545</v>
      </c>
      <c r="AA8412">
        <v>7</v>
      </c>
      <c r="AB8412">
        <v>195708</v>
      </c>
      <c r="AC8412">
        <v>121</v>
      </c>
      <c r="AD8412" t="s">
        <v>70</v>
      </c>
      <c r="AE8412">
        <v>1012</v>
      </c>
      <c r="AF8412" t="s">
        <v>71</v>
      </c>
      <c r="AG8412">
        <v>1</v>
      </c>
      <c r="AH8412" t="s">
        <v>44482</v>
      </c>
      <c r="AI8412">
        <v>21</v>
      </c>
      <c r="AJ8412" t="s">
        <v>52613</v>
      </c>
      <c r="AK8412">
        <v>849</v>
      </c>
      <c r="AL8412" t="s">
        <v>10736</v>
      </c>
      <c r="AQ8412" t="s">
        <v>41521</v>
      </c>
      <c r="AR8412" t="s">
        <v>41522</v>
      </c>
      <c r="AS8412">
        <v>0</v>
      </c>
      <c r="AT8412" t="s">
        <v>61</v>
      </c>
      <c r="AU8412" t="s">
        <v>45106</v>
      </c>
      <c r="AX8412">
        <v>57.049219119999997</v>
      </c>
      <c r="AY8412">
        <v>9.3692553800000002</v>
      </c>
      <c r="AZ8412" t="s">
        <v>62</v>
      </c>
      <c r="BA8412">
        <v>1081</v>
      </c>
      <c r="BB8412" t="s">
        <v>1844</v>
      </c>
    </row>
    <row r="8413" spans="1:54" x14ac:dyDescent="0.25">
      <c r="A8413" s="1">
        <v>45200</v>
      </c>
      <c r="B8413">
        <v>811006</v>
      </c>
      <c r="C8413" t="s">
        <v>55251</v>
      </c>
      <c r="D8413">
        <v>9690</v>
      </c>
      <c r="E8413" t="s">
        <v>10731</v>
      </c>
      <c r="F8413" t="s">
        <v>55252</v>
      </c>
      <c r="G8413">
        <v>29189439</v>
      </c>
      <c r="H8413">
        <v>1003377575</v>
      </c>
      <c r="I8413" t="s">
        <v>56064</v>
      </c>
      <c r="J8413" t="s">
        <v>41523</v>
      </c>
      <c r="K8413" t="s">
        <v>41524</v>
      </c>
      <c r="L8413" t="s">
        <v>55253</v>
      </c>
      <c r="M8413">
        <v>2105</v>
      </c>
      <c r="N8413">
        <v>128</v>
      </c>
      <c r="R8413" s="1">
        <v>43789</v>
      </c>
      <c r="S8413" t="s">
        <v>80</v>
      </c>
      <c r="T8413">
        <v>849</v>
      </c>
      <c r="U8413" t="s">
        <v>10736</v>
      </c>
      <c r="W8413">
        <v>2</v>
      </c>
      <c r="X8413" t="s">
        <v>57</v>
      </c>
      <c r="Y8413">
        <v>1</v>
      </c>
      <c r="Z8413" t="s">
        <v>46545</v>
      </c>
      <c r="AA8413">
        <v>7</v>
      </c>
      <c r="AB8413">
        <v>196308</v>
      </c>
      <c r="AC8413">
        <v>121</v>
      </c>
      <c r="AD8413" t="s">
        <v>70</v>
      </c>
      <c r="AE8413">
        <v>1012</v>
      </c>
      <c r="AF8413" t="s">
        <v>71</v>
      </c>
      <c r="AG8413">
        <v>1</v>
      </c>
      <c r="AH8413" t="s">
        <v>44482</v>
      </c>
      <c r="AI8413">
        <v>21</v>
      </c>
      <c r="AJ8413" t="s">
        <v>52613</v>
      </c>
      <c r="AK8413">
        <v>849</v>
      </c>
      <c r="AL8413" t="s">
        <v>10736</v>
      </c>
      <c r="AQ8413" t="s">
        <v>41525</v>
      </c>
      <c r="AR8413" t="s">
        <v>41526</v>
      </c>
      <c r="AS8413">
        <v>0</v>
      </c>
      <c r="AT8413" t="s">
        <v>61</v>
      </c>
      <c r="AU8413" t="s">
        <v>55254</v>
      </c>
      <c r="AX8413">
        <v>57.053714249999999</v>
      </c>
      <c r="AY8413">
        <v>9.2368667799999997</v>
      </c>
      <c r="AZ8413" t="s">
        <v>62</v>
      </c>
      <c r="BA8413">
        <v>1081</v>
      </c>
      <c r="BB8413" t="s">
        <v>1844</v>
      </c>
    </row>
    <row r="8414" spans="1:54" x14ac:dyDescent="0.25">
      <c r="A8414" s="1">
        <v>45200</v>
      </c>
      <c r="B8414">
        <v>811007</v>
      </c>
      <c r="C8414" t="s">
        <v>41527</v>
      </c>
      <c r="D8414">
        <v>9690</v>
      </c>
      <c r="E8414" t="s">
        <v>10731</v>
      </c>
      <c r="F8414" t="s">
        <v>41528</v>
      </c>
      <c r="G8414">
        <v>23025116</v>
      </c>
      <c r="H8414">
        <v>1001554689</v>
      </c>
      <c r="I8414" t="s">
        <v>41529</v>
      </c>
      <c r="J8414" t="s">
        <v>41530</v>
      </c>
      <c r="K8414" t="s">
        <v>41531</v>
      </c>
      <c r="L8414" t="s">
        <v>41532</v>
      </c>
      <c r="M8414">
        <v>1286</v>
      </c>
      <c r="N8414">
        <v>59</v>
      </c>
      <c r="R8414" s="1">
        <v>45181</v>
      </c>
      <c r="S8414" t="s">
        <v>6399</v>
      </c>
      <c r="W8414">
        <v>5</v>
      </c>
      <c r="X8414" t="s">
        <v>557</v>
      </c>
      <c r="Y8414">
        <v>1</v>
      </c>
      <c r="Z8414" t="s">
        <v>46545</v>
      </c>
      <c r="AA8414">
        <v>9</v>
      </c>
      <c r="AB8414">
        <v>187211</v>
      </c>
      <c r="AC8414">
        <v>121</v>
      </c>
      <c r="AD8414" t="s">
        <v>70</v>
      </c>
      <c r="AE8414">
        <v>1013</v>
      </c>
      <c r="AF8414" t="s">
        <v>558</v>
      </c>
      <c r="AG8414">
        <v>1</v>
      </c>
      <c r="AH8414" t="s">
        <v>44482</v>
      </c>
      <c r="AI8414">
        <v>22</v>
      </c>
      <c r="AJ8414" t="s">
        <v>52628</v>
      </c>
      <c r="AK8414">
        <v>849</v>
      </c>
      <c r="AL8414" t="s">
        <v>10736</v>
      </c>
      <c r="AQ8414" t="s">
        <v>41533</v>
      </c>
      <c r="AR8414" t="s">
        <v>41534</v>
      </c>
      <c r="AS8414">
        <v>0</v>
      </c>
      <c r="AT8414" t="s">
        <v>61</v>
      </c>
      <c r="AU8414" t="s">
        <v>41535</v>
      </c>
      <c r="AX8414">
        <v>57.089145520000002</v>
      </c>
      <c r="AY8414">
        <v>9.1677845999999992</v>
      </c>
      <c r="AZ8414" t="s">
        <v>62</v>
      </c>
      <c r="BA8414">
        <v>1081</v>
      </c>
      <c r="BB8414" t="s">
        <v>1844</v>
      </c>
    </row>
    <row r="8415" spans="1:54" x14ac:dyDescent="0.25">
      <c r="A8415" s="1">
        <v>45200</v>
      </c>
      <c r="B8415">
        <v>811008</v>
      </c>
      <c r="C8415" t="s">
        <v>41536</v>
      </c>
      <c r="D8415">
        <v>9690</v>
      </c>
      <c r="E8415" t="s">
        <v>10731</v>
      </c>
      <c r="F8415" t="s">
        <v>41537</v>
      </c>
      <c r="K8415" t="s">
        <v>41538</v>
      </c>
      <c r="R8415" s="1">
        <v>40162</v>
      </c>
      <c r="S8415" t="s">
        <v>80</v>
      </c>
      <c r="V8415" s="1">
        <v>28642</v>
      </c>
      <c r="W8415">
        <v>5</v>
      </c>
      <c r="X8415" t="s">
        <v>557</v>
      </c>
      <c r="Y8415">
        <v>1</v>
      </c>
      <c r="Z8415" t="s">
        <v>46545</v>
      </c>
      <c r="AC8415">
        <v>121</v>
      </c>
      <c r="AD8415" t="s">
        <v>70</v>
      </c>
      <c r="AE8415">
        <v>1013</v>
      </c>
      <c r="AF8415" t="s">
        <v>558</v>
      </c>
      <c r="AG8415">
        <v>3</v>
      </c>
      <c r="AH8415" t="s">
        <v>81</v>
      </c>
      <c r="AI8415">
        <v>22</v>
      </c>
      <c r="AJ8415" t="s">
        <v>52628</v>
      </c>
      <c r="AK8415">
        <v>849</v>
      </c>
      <c r="AL8415" t="s">
        <v>10736</v>
      </c>
      <c r="AS8415">
        <v>0</v>
      </c>
      <c r="AT8415" t="s">
        <v>61</v>
      </c>
      <c r="AZ8415" t="s">
        <v>62</v>
      </c>
      <c r="BA8415">
        <v>1081</v>
      </c>
      <c r="BB8415" t="s">
        <v>1844</v>
      </c>
    </row>
    <row r="8416" spans="1:54" x14ac:dyDescent="0.25">
      <c r="A8416" s="1">
        <v>45200</v>
      </c>
      <c r="B8416">
        <v>811009</v>
      </c>
      <c r="C8416" t="s">
        <v>41539</v>
      </c>
      <c r="D8416">
        <v>9690</v>
      </c>
      <c r="E8416" t="s">
        <v>10731</v>
      </c>
      <c r="F8416" t="s">
        <v>41540</v>
      </c>
      <c r="G8416">
        <v>29553491</v>
      </c>
      <c r="H8416">
        <v>1003374175</v>
      </c>
      <c r="I8416" t="s">
        <v>4094</v>
      </c>
      <c r="J8416" t="s">
        <v>41541</v>
      </c>
      <c r="K8416" t="s">
        <v>41542</v>
      </c>
      <c r="L8416" t="s">
        <v>10735</v>
      </c>
      <c r="M8416">
        <v>1582</v>
      </c>
      <c r="N8416">
        <v>9</v>
      </c>
      <c r="R8416" s="1">
        <v>43794</v>
      </c>
      <c r="S8416" t="s">
        <v>56</v>
      </c>
      <c r="W8416">
        <v>4</v>
      </c>
      <c r="X8416" t="s">
        <v>725</v>
      </c>
      <c r="Y8416">
        <v>1</v>
      </c>
      <c r="Z8416" t="s">
        <v>46545</v>
      </c>
      <c r="AB8416">
        <v>197908</v>
      </c>
      <c r="AC8416">
        <v>131</v>
      </c>
      <c r="AD8416" t="s">
        <v>752</v>
      </c>
      <c r="AE8416">
        <v>1061</v>
      </c>
      <c r="AF8416" t="s">
        <v>752</v>
      </c>
      <c r="AG8416">
        <v>1</v>
      </c>
      <c r="AH8416" t="s">
        <v>44482</v>
      </c>
      <c r="AI8416">
        <v>99</v>
      </c>
      <c r="AJ8416" t="s">
        <v>54511</v>
      </c>
      <c r="AK8416">
        <v>849</v>
      </c>
      <c r="AL8416" t="s">
        <v>10736</v>
      </c>
      <c r="AQ8416" t="s">
        <v>41543</v>
      </c>
      <c r="AR8416" t="s">
        <v>41544</v>
      </c>
      <c r="AS8416">
        <v>0</v>
      </c>
      <c r="AT8416" t="s">
        <v>61</v>
      </c>
      <c r="AU8416" t="s">
        <v>10739</v>
      </c>
      <c r="AX8416">
        <v>57.095064979999997</v>
      </c>
      <c r="AY8416">
        <v>9.2692275199999994</v>
      </c>
      <c r="AZ8416" t="s">
        <v>62</v>
      </c>
      <c r="BA8416">
        <v>1081</v>
      </c>
      <c r="BB8416" t="s">
        <v>1844</v>
      </c>
    </row>
    <row r="8417" spans="1:54" x14ac:dyDescent="0.25">
      <c r="A8417" s="1">
        <v>45200</v>
      </c>
      <c r="B8417">
        <v>811010</v>
      </c>
      <c r="C8417" t="s">
        <v>41545</v>
      </c>
      <c r="D8417">
        <v>9460</v>
      </c>
      <c r="E8417" t="s">
        <v>11650</v>
      </c>
      <c r="F8417" t="s">
        <v>41546</v>
      </c>
      <c r="G8417">
        <v>39977389</v>
      </c>
      <c r="H8417">
        <v>1024083450</v>
      </c>
      <c r="I8417" t="s">
        <v>52243</v>
      </c>
      <c r="K8417" t="s">
        <v>41547</v>
      </c>
      <c r="L8417" t="s">
        <v>41548</v>
      </c>
      <c r="M8417">
        <v>852</v>
      </c>
      <c r="N8417">
        <v>42</v>
      </c>
      <c r="R8417" s="1">
        <v>43495</v>
      </c>
      <c r="S8417" t="s">
        <v>56</v>
      </c>
      <c r="W8417">
        <v>6</v>
      </c>
      <c r="X8417" t="s">
        <v>1289</v>
      </c>
      <c r="Y8417">
        <v>1</v>
      </c>
      <c r="Z8417" t="s">
        <v>46545</v>
      </c>
      <c r="AA8417">
        <v>9</v>
      </c>
      <c r="AB8417">
        <v>200410</v>
      </c>
      <c r="AC8417">
        <v>126</v>
      </c>
      <c r="AD8417" t="s">
        <v>46616</v>
      </c>
      <c r="AE8417">
        <v>1015</v>
      </c>
      <c r="AF8417" t="s">
        <v>46616</v>
      </c>
      <c r="AG8417">
        <v>1</v>
      </c>
      <c r="AH8417" t="s">
        <v>44482</v>
      </c>
      <c r="AI8417">
        <v>29</v>
      </c>
      <c r="AJ8417" t="s">
        <v>2525</v>
      </c>
      <c r="AK8417">
        <v>849</v>
      </c>
      <c r="AL8417" t="s">
        <v>10736</v>
      </c>
      <c r="AQ8417" t="s">
        <v>41549</v>
      </c>
      <c r="AS8417">
        <v>0</v>
      </c>
      <c r="AT8417" t="s">
        <v>61</v>
      </c>
      <c r="AU8417" t="s">
        <v>5185</v>
      </c>
      <c r="AX8417">
        <v>57.093654139999998</v>
      </c>
      <c r="AY8417">
        <v>9.5248583100000008</v>
      </c>
      <c r="AZ8417" t="s">
        <v>62</v>
      </c>
      <c r="BA8417">
        <v>1081</v>
      </c>
      <c r="BB8417" t="s">
        <v>1844</v>
      </c>
    </row>
    <row r="8418" spans="1:54" x14ac:dyDescent="0.25">
      <c r="A8418" s="1">
        <v>45200</v>
      </c>
      <c r="B8418">
        <v>811210</v>
      </c>
      <c r="C8418" t="s">
        <v>41550</v>
      </c>
      <c r="D8418">
        <v>9690</v>
      </c>
      <c r="E8418" t="s">
        <v>10731</v>
      </c>
      <c r="F8418" t="s">
        <v>41551</v>
      </c>
      <c r="G8418">
        <v>45584119</v>
      </c>
      <c r="H8418">
        <v>1003377459</v>
      </c>
      <c r="I8418" t="s">
        <v>41552</v>
      </c>
      <c r="J8418" t="s">
        <v>41553</v>
      </c>
      <c r="K8418" t="s">
        <v>41553</v>
      </c>
      <c r="L8418" t="s">
        <v>41498</v>
      </c>
      <c r="M8418">
        <v>181</v>
      </c>
      <c r="N8418">
        <v>8</v>
      </c>
      <c r="R8418" s="1">
        <v>40162</v>
      </c>
      <c r="S8418" t="s">
        <v>80</v>
      </c>
      <c r="T8418">
        <v>849</v>
      </c>
      <c r="U8418" t="s">
        <v>10736</v>
      </c>
      <c r="V8418" s="1">
        <v>39083</v>
      </c>
      <c r="W8418">
        <v>2</v>
      </c>
      <c r="X8418" t="s">
        <v>57</v>
      </c>
      <c r="Y8418">
        <v>1</v>
      </c>
      <c r="Z8418" t="s">
        <v>46545</v>
      </c>
      <c r="AB8418">
        <v>197009</v>
      </c>
      <c r="AC8418">
        <v>125</v>
      </c>
      <c r="AD8418" t="s">
        <v>1344</v>
      </c>
      <c r="AE8418">
        <v>1014</v>
      </c>
      <c r="AF8418" t="s">
        <v>1352</v>
      </c>
      <c r="AG8418">
        <v>3</v>
      </c>
      <c r="AH8418" t="s">
        <v>81</v>
      </c>
      <c r="AI8418">
        <v>24</v>
      </c>
      <c r="AJ8418" t="s">
        <v>1344</v>
      </c>
      <c r="AK8418">
        <v>849</v>
      </c>
      <c r="AL8418" t="s">
        <v>10736</v>
      </c>
      <c r="AM8418">
        <v>2</v>
      </c>
      <c r="AN8418" t="s">
        <v>119</v>
      </c>
      <c r="AO8418">
        <v>849211</v>
      </c>
      <c r="AQ8418" t="s">
        <v>41554</v>
      </c>
      <c r="AR8418" t="s">
        <v>41555</v>
      </c>
      <c r="AS8418">
        <v>0</v>
      </c>
      <c r="AT8418" t="s">
        <v>61</v>
      </c>
      <c r="AU8418" t="s">
        <v>41501</v>
      </c>
      <c r="AX8418">
        <v>57.089673454019099</v>
      </c>
      <c r="AY8418">
        <v>9.2637275043641196</v>
      </c>
      <c r="AZ8418" t="s">
        <v>62</v>
      </c>
      <c r="BA8418">
        <v>1081</v>
      </c>
      <c r="BB8418" t="s">
        <v>1844</v>
      </c>
    </row>
    <row r="8419" spans="1:54" x14ac:dyDescent="0.25">
      <c r="A8419" s="1">
        <v>45200</v>
      </c>
      <c r="B8419">
        <v>811247</v>
      </c>
      <c r="C8419" t="s">
        <v>41556</v>
      </c>
      <c r="D8419">
        <v>9690</v>
      </c>
      <c r="E8419" t="s">
        <v>10731</v>
      </c>
      <c r="F8419" t="s">
        <v>41557</v>
      </c>
      <c r="G8419">
        <v>29485348</v>
      </c>
      <c r="H8419">
        <v>1008707649</v>
      </c>
      <c r="I8419" t="s">
        <v>52171</v>
      </c>
      <c r="K8419" t="s">
        <v>41086</v>
      </c>
      <c r="L8419" t="s">
        <v>25514</v>
      </c>
      <c r="M8419">
        <v>1559</v>
      </c>
      <c r="N8419">
        <v>12</v>
      </c>
      <c r="R8419" s="1">
        <v>41611</v>
      </c>
      <c r="S8419" t="s">
        <v>56</v>
      </c>
      <c r="V8419" s="1">
        <v>41610</v>
      </c>
      <c r="W8419">
        <v>4</v>
      </c>
      <c r="X8419" t="s">
        <v>725</v>
      </c>
      <c r="Y8419">
        <v>1</v>
      </c>
      <c r="Z8419" t="s">
        <v>46545</v>
      </c>
      <c r="AB8419">
        <v>200208</v>
      </c>
      <c r="AC8419">
        <v>137</v>
      </c>
      <c r="AD8419" t="s">
        <v>1410</v>
      </c>
      <c r="AE8419">
        <v>1053</v>
      </c>
      <c r="AF8419" t="s">
        <v>1410</v>
      </c>
      <c r="AG8419">
        <v>3</v>
      </c>
      <c r="AH8419" t="s">
        <v>81</v>
      </c>
      <c r="AI8419">
        <v>30</v>
      </c>
      <c r="AJ8419" t="s">
        <v>1402</v>
      </c>
      <c r="AK8419">
        <v>849</v>
      </c>
      <c r="AL8419" t="s">
        <v>10736</v>
      </c>
      <c r="AP8419">
        <v>851248</v>
      </c>
      <c r="AQ8419" t="s">
        <v>41558</v>
      </c>
      <c r="AR8419" t="s">
        <v>41089</v>
      </c>
      <c r="AS8419">
        <v>2</v>
      </c>
      <c r="AT8419" t="s">
        <v>1413</v>
      </c>
      <c r="AU8419" t="s">
        <v>7274</v>
      </c>
      <c r="AX8419">
        <v>57.087021873057999</v>
      </c>
      <c r="AY8419">
        <v>9.2615688218446408</v>
      </c>
      <c r="AZ8419" t="s">
        <v>62</v>
      </c>
      <c r="BA8419">
        <v>1081</v>
      </c>
      <c r="BB8419" t="s">
        <v>1844</v>
      </c>
    </row>
    <row r="8420" spans="1:54" x14ac:dyDescent="0.25">
      <c r="A8420" s="1">
        <v>45200</v>
      </c>
      <c r="B8420">
        <v>811300</v>
      </c>
      <c r="C8420" t="s">
        <v>41559</v>
      </c>
      <c r="D8420">
        <v>9690</v>
      </c>
      <c r="E8420" t="s">
        <v>10731</v>
      </c>
      <c r="F8420" t="s">
        <v>41560</v>
      </c>
      <c r="G8420">
        <v>38634828</v>
      </c>
      <c r="H8420">
        <v>1001769848</v>
      </c>
      <c r="I8420" t="s">
        <v>41561</v>
      </c>
      <c r="J8420" t="s">
        <v>41562</v>
      </c>
      <c r="K8420" t="s">
        <v>41563</v>
      </c>
      <c r="L8420" t="s">
        <v>41564</v>
      </c>
      <c r="M8420">
        <v>27</v>
      </c>
      <c r="N8420">
        <v>237</v>
      </c>
      <c r="R8420" s="1">
        <v>43789</v>
      </c>
      <c r="S8420" t="s">
        <v>56</v>
      </c>
      <c r="W8420">
        <v>5</v>
      </c>
      <c r="X8420" t="s">
        <v>557</v>
      </c>
      <c r="Y8420">
        <v>1</v>
      </c>
      <c r="Z8420" t="s">
        <v>46545</v>
      </c>
      <c r="AA8420">
        <v>10</v>
      </c>
      <c r="AB8420">
        <v>195905</v>
      </c>
      <c r="AC8420">
        <v>123</v>
      </c>
      <c r="AD8420" t="s">
        <v>1507</v>
      </c>
      <c r="AE8420">
        <v>1011</v>
      </c>
      <c r="AF8420" t="s">
        <v>1507</v>
      </c>
      <c r="AG8420">
        <v>1</v>
      </c>
      <c r="AH8420" t="s">
        <v>44482</v>
      </c>
      <c r="AI8420">
        <v>80</v>
      </c>
      <c r="AJ8420" t="s">
        <v>1507</v>
      </c>
      <c r="AK8420">
        <v>849</v>
      </c>
      <c r="AL8420" t="s">
        <v>10736</v>
      </c>
      <c r="AQ8420" t="s">
        <v>41565</v>
      </c>
      <c r="AR8420" t="s">
        <v>41566</v>
      </c>
      <c r="AS8420">
        <v>0</v>
      </c>
      <c r="AT8420" t="s">
        <v>61</v>
      </c>
      <c r="AU8420" t="s">
        <v>41567</v>
      </c>
      <c r="AW8420" t="s">
        <v>41568</v>
      </c>
      <c r="AX8420">
        <v>57.058240810000001</v>
      </c>
      <c r="AY8420">
        <v>9.2785448200000005</v>
      </c>
      <c r="AZ8420" t="s">
        <v>62</v>
      </c>
      <c r="BA8420">
        <v>1081</v>
      </c>
      <c r="BB8420" t="s">
        <v>1844</v>
      </c>
    </row>
    <row r="8421" spans="1:54" x14ac:dyDescent="0.25">
      <c r="A8421" s="1">
        <v>45200</v>
      </c>
      <c r="B8421">
        <v>811301</v>
      </c>
      <c r="C8421" t="s">
        <v>41569</v>
      </c>
      <c r="D8421">
        <v>9690</v>
      </c>
      <c r="E8421" t="s">
        <v>10731</v>
      </c>
      <c r="F8421" t="s">
        <v>41570</v>
      </c>
      <c r="G8421">
        <v>18588196</v>
      </c>
      <c r="H8421">
        <v>1003491044</v>
      </c>
      <c r="I8421" t="s">
        <v>52244</v>
      </c>
      <c r="J8421" t="s">
        <v>41571</v>
      </c>
      <c r="K8421" t="s">
        <v>41572</v>
      </c>
      <c r="L8421" t="s">
        <v>41517</v>
      </c>
      <c r="M8421">
        <v>1801</v>
      </c>
      <c r="N8421">
        <v>14</v>
      </c>
      <c r="R8421" s="1">
        <v>41442</v>
      </c>
      <c r="S8421" t="s">
        <v>56</v>
      </c>
      <c r="V8421" s="1">
        <v>41085</v>
      </c>
      <c r="W8421">
        <v>5</v>
      </c>
      <c r="X8421" t="s">
        <v>557</v>
      </c>
      <c r="Y8421">
        <v>1</v>
      </c>
      <c r="Z8421" t="s">
        <v>46545</v>
      </c>
      <c r="AB8421">
        <v>199508</v>
      </c>
      <c r="AC8421">
        <v>123</v>
      </c>
      <c r="AD8421" t="s">
        <v>1507</v>
      </c>
      <c r="AE8421">
        <v>1011</v>
      </c>
      <c r="AF8421" t="s">
        <v>1507</v>
      </c>
      <c r="AG8421">
        <v>3</v>
      </c>
      <c r="AH8421" t="s">
        <v>81</v>
      </c>
      <c r="AI8421">
        <v>80</v>
      </c>
      <c r="AJ8421" t="s">
        <v>1507</v>
      </c>
      <c r="AK8421">
        <v>849</v>
      </c>
      <c r="AL8421" t="s">
        <v>10736</v>
      </c>
      <c r="AQ8421" t="s">
        <v>41573</v>
      </c>
      <c r="AR8421" t="s">
        <v>41574</v>
      </c>
      <c r="AS8421">
        <v>0</v>
      </c>
      <c r="AT8421" t="s">
        <v>61</v>
      </c>
      <c r="AU8421" t="s">
        <v>16262</v>
      </c>
      <c r="AX8421">
        <v>57.1044379399805</v>
      </c>
      <c r="AY8421">
        <v>9.1250629749887793</v>
      </c>
      <c r="AZ8421" t="s">
        <v>62</v>
      </c>
      <c r="BA8421">
        <v>1081</v>
      </c>
      <c r="BB8421" t="s">
        <v>1844</v>
      </c>
    </row>
    <row r="8422" spans="1:54" x14ac:dyDescent="0.25">
      <c r="A8422" s="1">
        <v>45200</v>
      </c>
      <c r="B8422">
        <v>813000</v>
      </c>
      <c r="C8422" t="s">
        <v>41575</v>
      </c>
      <c r="D8422">
        <v>9900</v>
      </c>
      <c r="E8422" t="s">
        <v>1836</v>
      </c>
      <c r="F8422" t="s">
        <v>1841</v>
      </c>
      <c r="G8422">
        <v>29189498</v>
      </c>
      <c r="K8422" t="s">
        <v>15988</v>
      </c>
      <c r="L8422" t="s">
        <v>54339</v>
      </c>
      <c r="M8422">
        <v>6498</v>
      </c>
      <c r="N8422">
        <v>100</v>
      </c>
      <c r="R8422" s="1">
        <v>43794</v>
      </c>
      <c r="S8422" t="s">
        <v>612</v>
      </c>
      <c r="T8422">
        <v>813</v>
      </c>
      <c r="U8422" t="s">
        <v>1841</v>
      </c>
      <c r="W8422">
        <v>2</v>
      </c>
      <c r="X8422" t="s">
        <v>57</v>
      </c>
      <c r="Y8422">
        <v>5</v>
      </c>
      <c r="Z8422" t="s">
        <v>54458</v>
      </c>
      <c r="AB8422">
        <v>200701</v>
      </c>
      <c r="AC8422">
        <v>923</v>
      </c>
      <c r="AD8422" t="s">
        <v>58</v>
      </c>
      <c r="AE8422">
        <v>2013</v>
      </c>
      <c r="AF8422" t="s">
        <v>58</v>
      </c>
      <c r="AG8422">
        <v>1</v>
      </c>
      <c r="AH8422" t="s">
        <v>44482</v>
      </c>
      <c r="AI8422">
        <v>99</v>
      </c>
      <c r="AJ8422" t="s">
        <v>54511</v>
      </c>
      <c r="AK8422">
        <v>813</v>
      </c>
      <c r="AL8422" t="s">
        <v>1841</v>
      </c>
      <c r="AQ8422" t="s">
        <v>41576</v>
      </c>
      <c r="AR8422" t="s">
        <v>12097</v>
      </c>
      <c r="AS8422">
        <v>0</v>
      </c>
      <c r="AT8422" t="s">
        <v>61</v>
      </c>
      <c r="AU8422" t="s">
        <v>52805</v>
      </c>
      <c r="AV8422" t="s">
        <v>52612</v>
      </c>
      <c r="AX8422">
        <v>57.441276799999997</v>
      </c>
      <c r="AY8422">
        <v>10.53278201</v>
      </c>
      <c r="AZ8422" t="s">
        <v>62</v>
      </c>
      <c r="BA8422">
        <v>1081</v>
      </c>
      <c r="BB8422" t="s">
        <v>1844</v>
      </c>
    </row>
    <row r="8423" spans="1:54" x14ac:dyDescent="0.25">
      <c r="A8423" s="1">
        <v>45200</v>
      </c>
      <c r="B8423">
        <v>813001</v>
      </c>
      <c r="C8423" t="s">
        <v>41577</v>
      </c>
      <c r="D8423">
        <v>9900</v>
      </c>
      <c r="E8423" t="s">
        <v>1836</v>
      </c>
      <c r="F8423" t="s">
        <v>41578</v>
      </c>
      <c r="G8423">
        <v>29189498</v>
      </c>
      <c r="H8423">
        <v>1003378182</v>
      </c>
      <c r="I8423" t="s">
        <v>41579</v>
      </c>
      <c r="J8423" t="s">
        <v>41580</v>
      </c>
      <c r="K8423" t="s">
        <v>41581</v>
      </c>
      <c r="L8423" t="s">
        <v>48421</v>
      </c>
      <c r="M8423">
        <v>8110</v>
      </c>
      <c r="N8423">
        <v>200</v>
      </c>
      <c r="R8423" s="1">
        <v>45169</v>
      </c>
      <c r="S8423" t="s">
        <v>171</v>
      </c>
      <c r="T8423">
        <v>813</v>
      </c>
      <c r="U8423" t="s">
        <v>1841</v>
      </c>
      <c r="W8423">
        <v>2</v>
      </c>
      <c r="X8423" t="s">
        <v>57</v>
      </c>
      <c r="Y8423">
        <v>1</v>
      </c>
      <c r="Z8423" t="s">
        <v>46545</v>
      </c>
      <c r="AA8423">
        <v>10</v>
      </c>
      <c r="AB8423">
        <v>191608</v>
      </c>
      <c r="AC8423">
        <v>121</v>
      </c>
      <c r="AD8423" t="s">
        <v>70</v>
      </c>
      <c r="AE8423">
        <v>1012</v>
      </c>
      <c r="AF8423" t="s">
        <v>71</v>
      </c>
      <c r="AG8423">
        <v>1</v>
      </c>
      <c r="AH8423" t="s">
        <v>44482</v>
      </c>
      <c r="AI8423">
        <v>21</v>
      </c>
      <c r="AJ8423" t="s">
        <v>52613</v>
      </c>
      <c r="AK8423">
        <v>813</v>
      </c>
      <c r="AL8423" t="s">
        <v>1841</v>
      </c>
      <c r="AP8423">
        <v>280596</v>
      </c>
      <c r="AQ8423" t="s">
        <v>41582</v>
      </c>
      <c r="AR8423" t="s">
        <v>41583</v>
      </c>
      <c r="AS8423">
        <v>2</v>
      </c>
      <c r="AT8423" t="s">
        <v>1413</v>
      </c>
      <c r="AU8423" t="s">
        <v>47873</v>
      </c>
      <c r="AX8423">
        <v>57.424422569999997</v>
      </c>
      <c r="AY8423">
        <v>10.51879025</v>
      </c>
      <c r="AZ8423" t="s">
        <v>62</v>
      </c>
      <c r="BA8423">
        <v>1081</v>
      </c>
      <c r="BB8423" t="s">
        <v>1844</v>
      </c>
    </row>
    <row r="8424" spans="1:54" x14ac:dyDescent="0.25">
      <c r="A8424" s="1">
        <v>45200</v>
      </c>
      <c r="B8424">
        <v>813002</v>
      </c>
      <c r="C8424" t="s">
        <v>41584</v>
      </c>
      <c r="D8424">
        <v>9900</v>
      </c>
      <c r="E8424" t="s">
        <v>1836</v>
      </c>
      <c r="F8424" t="s">
        <v>41585</v>
      </c>
      <c r="G8424">
        <v>29189498</v>
      </c>
      <c r="H8424">
        <v>1003377733</v>
      </c>
      <c r="I8424" t="s">
        <v>13223</v>
      </c>
      <c r="J8424" t="s">
        <v>41586</v>
      </c>
      <c r="K8424" t="s">
        <v>41587</v>
      </c>
      <c r="L8424" t="s">
        <v>41588</v>
      </c>
      <c r="M8424">
        <v>103</v>
      </c>
      <c r="N8424">
        <v>20</v>
      </c>
      <c r="R8424" s="1">
        <v>45176</v>
      </c>
      <c r="S8424" t="s">
        <v>171</v>
      </c>
      <c r="T8424">
        <v>813</v>
      </c>
      <c r="U8424" t="s">
        <v>1841</v>
      </c>
      <c r="W8424">
        <v>2</v>
      </c>
      <c r="X8424" t="s">
        <v>57</v>
      </c>
      <c r="Y8424">
        <v>1</v>
      </c>
      <c r="Z8424" t="s">
        <v>46545</v>
      </c>
      <c r="AA8424">
        <v>9</v>
      </c>
      <c r="AB8424">
        <v>195208</v>
      </c>
      <c r="AC8424">
        <v>121</v>
      </c>
      <c r="AD8424" t="s">
        <v>70</v>
      </c>
      <c r="AE8424">
        <v>1012</v>
      </c>
      <c r="AF8424" t="s">
        <v>71</v>
      </c>
      <c r="AG8424">
        <v>1</v>
      </c>
      <c r="AH8424" t="s">
        <v>44482</v>
      </c>
      <c r="AI8424">
        <v>21</v>
      </c>
      <c r="AJ8424" t="s">
        <v>52613</v>
      </c>
      <c r="AK8424">
        <v>813</v>
      </c>
      <c r="AL8424" t="s">
        <v>1841</v>
      </c>
      <c r="AP8424">
        <v>280595</v>
      </c>
      <c r="AQ8424" t="s">
        <v>13225</v>
      </c>
      <c r="AS8424">
        <v>2</v>
      </c>
      <c r="AT8424" t="s">
        <v>1413</v>
      </c>
      <c r="AU8424" t="s">
        <v>16671</v>
      </c>
      <c r="AX8424">
        <v>57.4499475</v>
      </c>
      <c r="AY8424">
        <v>10.51376688</v>
      </c>
      <c r="AZ8424" t="s">
        <v>62</v>
      </c>
      <c r="BA8424">
        <v>1081</v>
      </c>
      <c r="BB8424" t="s">
        <v>1844</v>
      </c>
    </row>
    <row r="8425" spans="1:54" x14ac:dyDescent="0.25">
      <c r="A8425" s="1">
        <v>45200</v>
      </c>
      <c r="B8425">
        <v>813003</v>
      </c>
      <c r="C8425" t="s">
        <v>54340</v>
      </c>
      <c r="D8425">
        <v>9900</v>
      </c>
      <c r="E8425" t="s">
        <v>1836</v>
      </c>
      <c r="F8425" t="s">
        <v>54340</v>
      </c>
      <c r="G8425">
        <v>29189498</v>
      </c>
      <c r="H8425">
        <v>1003377873</v>
      </c>
      <c r="I8425" t="s">
        <v>41589</v>
      </c>
      <c r="J8425" t="s">
        <v>41590</v>
      </c>
      <c r="K8425" t="s">
        <v>41591</v>
      </c>
      <c r="L8425" t="s">
        <v>54341</v>
      </c>
      <c r="M8425">
        <v>3220</v>
      </c>
      <c r="N8425" t="s">
        <v>16522</v>
      </c>
      <c r="R8425" s="1">
        <v>41117</v>
      </c>
      <c r="S8425" t="s">
        <v>56</v>
      </c>
      <c r="T8425">
        <v>813</v>
      </c>
      <c r="U8425" t="s">
        <v>1841</v>
      </c>
      <c r="V8425" s="1">
        <v>41121</v>
      </c>
      <c r="W8425">
        <v>2</v>
      </c>
      <c r="X8425" t="s">
        <v>57</v>
      </c>
      <c r="Y8425">
        <v>1</v>
      </c>
      <c r="Z8425" t="s">
        <v>46545</v>
      </c>
      <c r="AA8425">
        <v>10</v>
      </c>
      <c r="AB8425">
        <v>196908</v>
      </c>
      <c r="AC8425">
        <v>121</v>
      </c>
      <c r="AD8425" t="s">
        <v>70</v>
      </c>
      <c r="AE8425">
        <v>1012</v>
      </c>
      <c r="AF8425" t="s">
        <v>71</v>
      </c>
      <c r="AG8425">
        <v>3</v>
      </c>
      <c r="AH8425" t="s">
        <v>81</v>
      </c>
      <c r="AI8425">
        <v>21</v>
      </c>
      <c r="AJ8425" t="s">
        <v>52613</v>
      </c>
      <c r="AK8425">
        <v>813</v>
      </c>
      <c r="AL8425" t="s">
        <v>1841</v>
      </c>
      <c r="AM8425">
        <v>2</v>
      </c>
      <c r="AN8425" t="s">
        <v>119</v>
      </c>
      <c r="AO8425">
        <v>280348</v>
      </c>
      <c r="AQ8425" t="s">
        <v>41592</v>
      </c>
      <c r="AR8425" t="s">
        <v>41593</v>
      </c>
      <c r="AS8425">
        <v>0</v>
      </c>
      <c r="AT8425" t="s">
        <v>61</v>
      </c>
      <c r="AU8425" t="s">
        <v>52655</v>
      </c>
      <c r="AZ8425" t="s">
        <v>62</v>
      </c>
      <c r="BA8425">
        <v>1081</v>
      </c>
      <c r="BB8425" t="s">
        <v>1844</v>
      </c>
    </row>
    <row r="8426" spans="1:54" x14ac:dyDescent="0.25">
      <c r="A8426" s="1">
        <v>45200</v>
      </c>
      <c r="B8426">
        <v>813004</v>
      </c>
      <c r="C8426" t="s">
        <v>41594</v>
      </c>
      <c r="D8426">
        <v>9981</v>
      </c>
      <c r="E8426" t="s">
        <v>14804</v>
      </c>
      <c r="F8426" t="s">
        <v>41595</v>
      </c>
      <c r="G8426">
        <v>29189498</v>
      </c>
      <c r="H8426">
        <v>1003378224</v>
      </c>
      <c r="I8426" t="s">
        <v>52245</v>
      </c>
      <c r="J8426" t="s">
        <v>41596</v>
      </c>
      <c r="K8426" t="s">
        <v>41597</v>
      </c>
      <c r="L8426" t="s">
        <v>53249</v>
      </c>
      <c r="M8426">
        <v>8145</v>
      </c>
      <c r="N8426">
        <v>11</v>
      </c>
      <c r="R8426" s="1">
        <v>42192</v>
      </c>
      <c r="S8426" t="s">
        <v>56</v>
      </c>
      <c r="T8426">
        <v>813</v>
      </c>
      <c r="U8426" t="s">
        <v>1841</v>
      </c>
      <c r="V8426" s="1">
        <v>42216</v>
      </c>
      <c r="W8426">
        <v>2</v>
      </c>
      <c r="X8426" t="s">
        <v>57</v>
      </c>
      <c r="Y8426">
        <v>1</v>
      </c>
      <c r="Z8426" t="s">
        <v>46545</v>
      </c>
      <c r="AA8426">
        <v>9</v>
      </c>
      <c r="AB8426">
        <v>195608</v>
      </c>
      <c r="AC8426">
        <v>121</v>
      </c>
      <c r="AD8426" t="s">
        <v>70</v>
      </c>
      <c r="AE8426">
        <v>1012</v>
      </c>
      <c r="AF8426" t="s">
        <v>71</v>
      </c>
      <c r="AG8426">
        <v>3</v>
      </c>
      <c r="AH8426" t="s">
        <v>81</v>
      </c>
      <c r="AI8426">
        <v>21</v>
      </c>
      <c r="AJ8426" t="s">
        <v>52613</v>
      </c>
      <c r="AK8426">
        <v>813</v>
      </c>
      <c r="AL8426" t="s">
        <v>1841</v>
      </c>
      <c r="AQ8426" t="s">
        <v>41598</v>
      </c>
      <c r="AS8426">
        <v>0</v>
      </c>
      <c r="AT8426" t="s">
        <v>61</v>
      </c>
      <c r="AU8426" t="s">
        <v>53250</v>
      </c>
      <c r="AX8426">
        <v>57.530924543345897</v>
      </c>
      <c r="AY8426">
        <v>10.4207828995601</v>
      </c>
      <c r="AZ8426" t="s">
        <v>62</v>
      </c>
      <c r="BA8426">
        <v>1081</v>
      </c>
      <c r="BB8426" t="s">
        <v>1844</v>
      </c>
    </row>
    <row r="8427" spans="1:54" x14ac:dyDescent="0.25">
      <c r="A8427" s="1">
        <v>45200</v>
      </c>
      <c r="B8427">
        <v>813005</v>
      </c>
      <c r="C8427" t="s">
        <v>41599</v>
      </c>
      <c r="D8427">
        <v>9900</v>
      </c>
      <c r="E8427" t="s">
        <v>1836</v>
      </c>
      <c r="F8427" t="s">
        <v>41600</v>
      </c>
      <c r="G8427">
        <v>29189498</v>
      </c>
      <c r="H8427">
        <v>1003377964</v>
      </c>
      <c r="I8427" t="s">
        <v>41601</v>
      </c>
      <c r="J8427" t="s">
        <v>41602</v>
      </c>
      <c r="K8427" t="s">
        <v>41603</v>
      </c>
      <c r="L8427" t="s">
        <v>41604</v>
      </c>
      <c r="M8427">
        <v>5813</v>
      </c>
      <c r="N8427">
        <v>35</v>
      </c>
      <c r="R8427" s="1">
        <v>41117</v>
      </c>
      <c r="S8427" t="s">
        <v>56</v>
      </c>
      <c r="T8427">
        <v>813</v>
      </c>
      <c r="U8427" t="s">
        <v>1841</v>
      </c>
      <c r="V8427" s="1">
        <v>41121</v>
      </c>
      <c r="W8427">
        <v>2</v>
      </c>
      <c r="X8427" t="s">
        <v>57</v>
      </c>
      <c r="Y8427">
        <v>1</v>
      </c>
      <c r="Z8427" t="s">
        <v>46545</v>
      </c>
      <c r="AA8427">
        <v>9</v>
      </c>
      <c r="AB8427">
        <v>196408</v>
      </c>
      <c r="AC8427">
        <v>121</v>
      </c>
      <c r="AD8427" t="s">
        <v>70</v>
      </c>
      <c r="AE8427">
        <v>1012</v>
      </c>
      <c r="AF8427" t="s">
        <v>71</v>
      </c>
      <c r="AG8427">
        <v>3</v>
      </c>
      <c r="AH8427" t="s">
        <v>81</v>
      </c>
      <c r="AI8427">
        <v>21</v>
      </c>
      <c r="AJ8427" t="s">
        <v>52613</v>
      </c>
      <c r="AK8427">
        <v>813</v>
      </c>
      <c r="AL8427" t="s">
        <v>1841</v>
      </c>
      <c r="AM8427">
        <v>2</v>
      </c>
      <c r="AN8427" t="s">
        <v>119</v>
      </c>
      <c r="AO8427">
        <v>280348</v>
      </c>
      <c r="AQ8427" t="s">
        <v>41605</v>
      </c>
      <c r="AR8427" t="s">
        <v>41606</v>
      </c>
      <c r="AS8427">
        <v>0</v>
      </c>
      <c r="AT8427" t="s">
        <v>61</v>
      </c>
      <c r="AU8427" t="s">
        <v>41607</v>
      </c>
      <c r="AZ8427" t="s">
        <v>62</v>
      </c>
      <c r="BA8427">
        <v>1081</v>
      </c>
      <c r="BB8427" t="s">
        <v>1844</v>
      </c>
    </row>
    <row r="8428" spans="1:54" x14ac:dyDescent="0.25">
      <c r="A8428" s="1">
        <v>45200</v>
      </c>
      <c r="B8428">
        <v>813006</v>
      </c>
      <c r="C8428" t="s">
        <v>41416</v>
      </c>
      <c r="D8428">
        <v>9970</v>
      </c>
      <c r="E8428" t="s">
        <v>14261</v>
      </c>
      <c r="F8428" t="s">
        <v>41416</v>
      </c>
      <c r="G8428">
        <v>29189498</v>
      </c>
      <c r="H8428">
        <v>1003378157</v>
      </c>
      <c r="I8428" t="s">
        <v>41608</v>
      </c>
      <c r="J8428" t="s">
        <v>41609</v>
      </c>
      <c r="K8428" t="s">
        <v>41610</v>
      </c>
      <c r="L8428" t="s">
        <v>10927</v>
      </c>
      <c r="M8428">
        <v>6974</v>
      </c>
      <c r="N8428">
        <v>2</v>
      </c>
      <c r="R8428" s="1">
        <v>45133</v>
      </c>
      <c r="S8428" t="s">
        <v>6399</v>
      </c>
      <c r="T8428">
        <v>813</v>
      </c>
      <c r="U8428" t="s">
        <v>1841</v>
      </c>
      <c r="W8428">
        <v>2</v>
      </c>
      <c r="X8428" t="s">
        <v>57</v>
      </c>
      <c r="Y8428">
        <v>1</v>
      </c>
      <c r="Z8428" t="s">
        <v>46545</v>
      </c>
      <c r="AA8428">
        <v>9</v>
      </c>
      <c r="AB8428">
        <v>194608</v>
      </c>
      <c r="AC8428">
        <v>121</v>
      </c>
      <c r="AD8428" t="s">
        <v>70</v>
      </c>
      <c r="AE8428">
        <v>1012</v>
      </c>
      <c r="AF8428" t="s">
        <v>71</v>
      </c>
      <c r="AG8428">
        <v>1</v>
      </c>
      <c r="AH8428" t="s">
        <v>44482</v>
      </c>
      <c r="AI8428">
        <v>21</v>
      </c>
      <c r="AJ8428" t="s">
        <v>52613</v>
      </c>
      <c r="AK8428">
        <v>813</v>
      </c>
      <c r="AL8428" t="s">
        <v>1841</v>
      </c>
      <c r="AM8428">
        <v>1</v>
      </c>
      <c r="AN8428" t="s">
        <v>1193</v>
      </c>
      <c r="AO8428">
        <v>280597</v>
      </c>
      <c r="AQ8428" t="s">
        <v>41611</v>
      </c>
      <c r="AR8428" t="s">
        <v>41612</v>
      </c>
      <c r="AS8428">
        <v>0</v>
      </c>
      <c r="AT8428" t="s">
        <v>61</v>
      </c>
      <c r="AU8428" t="s">
        <v>3786</v>
      </c>
      <c r="AX8428">
        <v>57.49045263</v>
      </c>
      <c r="AY8428">
        <v>10.497623490000001</v>
      </c>
      <c r="AZ8428" t="s">
        <v>62</v>
      </c>
      <c r="BA8428">
        <v>1081</v>
      </c>
      <c r="BB8428" t="s">
        <v>1844</v>
      </c>
    </row>
    <row r="8429" spans="1:54" x14ac:dyDescent="0.25">
      <c r="A8429" s="1">
        <v>45200</v>
      </c>
      <c r="B8429">
        <v>813007</v>
      </c>
      <c r="C8429" t="s">
        <v>41613</v>
      </c>
      <c r="D8429">
        <v>9900</v>
      </c>
      <c r="E8429" t="s">
        <v>1836</v>
      </c>
      <c r="F8429" t="s">
        <v>41614</v>
      </c>
      <c r="I8429" t="s">
        <v>41615</v>
      </c>
      <c r="K8429" t="s">
        <v>41616</v>
      </c>
      <c r="L8429" t="s">
        <v>55255</v>
      </c>
      <c r="M8429">
        <v>9612</v>
      </c>
      <c r="N8429">
        <v>31</v>
      </c>
      <c r="R8429" s="1">
        <v>40162</v>
      </c>
      <c r="S8429" t="s">
        <v>80</v>
      </c>
      <c r="T8429">
        <v>813</v>
      </c>
      <c r="U8429" t="s">
        <v>1841</v>
      </c>
      <c r="V8429" s="1">
        <v>33025</v>
      </c>
      <c r="W8429">
        <v>2</v>
      </c>
      <c r="X8429" t="s">
        <v>57</v>
      </c>
      <c r="Y8429">
        <v>1</v>
      </c>
      <c r="Z8429" t="s">
        <v>46545</v>
      </c>
      <c r="AA8429">
        <v>4</v>
      </c>
      <c r="AB8429">
        <v>190908</v>
      </c>
      <c r="AC8429">
        <v>121</v>
      </c>
      <c r="AD8429" t="s">
        <v>70</v>
      </c>
      <c r="AE8429">
        <v>1012</v>
      </c>
      <c r="AF8429" t="s">
        <v>71</v>
      </c>
      <c r="AG8429">
        <v>3</v>
      </c>
      <c r="AH8429" t="s">
        <v>81</v>
      </c>
      <c r="AI8429">
        <v>22</v>
      </c>
      <c r="AJ8429" t="s">
        <v>52628</v>
      </c>
      <c r="AK8429">
        <v>813</v>
      </c>
      <c r="AL8429" t="s">
        <v>1841</v>
      </c>
      <c r="AS8429">
        <v>0</v>
      </c>
      <c r="AT8429" t="s">
        <v>61</v>
      </c>
      <c r="AU8429" t="s">
        <v>55256</v>
      </c>
      <c r="AX8429">
        <v>57.390385033393201</v>
      </c>
      <c r="AY8429">
        <v>10.5043052432734</v>
      </c>
      <c r="AZ8429" t="s">
        <v>62</v>
      </c>
      <c r="BA8429">
        <v>1081</v>
      </c>
      <c r="BB8429" t="s">
        <v>1844</v>
      </c>
    </row>
    <row r="8430" spans="1:54" x14ac:dyDescent="0.25">
      <c r="A8430" s="1">
        <v>45200</v>
      </c>
      <c r="B8430">
        <v>813008</v>
      </c>
      <c r="C8430" t="s">
        <v>55257</v>
      </c>
      <c r="D8430">
        <v>9900</v>
      </c>
      <c r="E8430" t="s">
        <v>1836</v>
      </c>
      <c r="F8430" t="s">
        <v>55258</v>
      </c>
      <c r="G8430">
        <v>29189498</v>
      </c>
      <c r="H8430">
        <v>1003378248</v>
      </c>
      <c r="I8430" t="s">
        <v>41617</v>
      </c>
      <c r="J8430" t="s">
        <v>41618</v>
      </c>
      <c r="K8430" t="s">
        <v>41619</v>
      </c>
      <c r="L8430" t="s">
        <v>55259</v>
      </c>
      <c r="M8430">
        <v>9617</v>
      </c>
      <c r="N8430" t="s">
        <v>6585</v>
      </c>
      <c r="R8430" s="1">
        <v>41117</v>
      </c>
      <c r="S8430" t="s">
        <v>56</v>
      </c>
      <c r="T8430">
        <v>813</v>
      </c>
      <c r="U8430" t="s">
        <v>1841</v>
      </c>
      <c r="V8430" s="1">
        <v>41121</v>
      </c>
      <c r="W8430">
        <v>2</v>
      </c>
      <c r="X8430" t="s">
        <v>57</v>
      </c>
      <c r="Y8430">
        <v>1</v>
      </c>
      <c r="Z8430" t="s">
        <v>46545</v>
      </c>
      <c r="AA8430">
        <v>10</v>
      </c>
      <c r="AB8430">
        <v>191508</v>
      </c>
      <c r="AC8430">
        <v>121</v>
      </c>
      <c r="AD8430" t="s">
        <v>70</v>
      </c>
      <c r="AE8430">
        <v>1012</v>
      </c>
      <c r="AF8430" t="s">
        <v>71</v>
      </c>
      <c r="AG8430">
        <v>3</v>
      </c>
      <c r="AH8430" t="s">
        <v>81</v>
      </c>
      <c r="AI8430">
        <v>21</v>
      </c>
      <c r="AJ8430" t="s">
        <v>52613</v>
      </c>
      <c r="AK8430">
        <v>813</v>
      </c>
      <c r="AL8430" t="s">
        <v>1841</v>
      </c>
      <c r="AM8430">
        <v>2</v>
      </c>
      <c r="AN8430" t="s">
        <v>119</v>
      </c>
      <c r="AO8430">
        <v>280348</v>
      </c>
      <c r="AQ8430" t="s">
        <v>41620</v>
      </c>
      <c r="AR8430" t="s">
        <v>41621</v>
      </c>
      <c r="AS8430">
        <v>0</v>
      </c>
      <c r="AT8430" t="s">
        <v>61</v>
      </c>
      <c r="AU8430" t="s">
        <v>54677</v>
      </c>
      <c r="AZ8430" t="s">
        <v>62</v>
      </c>
      <c r="BA8430">
        <v>1081</v>
      </c>
      <c r="BB8430" t="s">
        <v>1844</v>
      </c>
    </row>
    <row r="8431" spans="1:54" x14ac:dyDescent="0.25">
      <c r="A8431" s="1">
        <v>45200</v>
      </c>
      <c r="B8431">
        <v>813009</v>
      </c>
      <c r="C8431" t="s">
        <v>52246</v>
      </c>
      <c r="D8431">
        <v>9900</v>
      </c>
      <c r="E8431" t="s">
        <v>1836</v>
      </c>
      <c r="F8431" t="s">
        <v>52246</v>
      </c>
      <c r="G8431">
        <v>29189498</v>
      </c>
      <c r="H8431">
        <v>1003378078</v>
      </c>
      <c r="I8431" t="s">
        <v>41622</v>
      </c>
      <c r="J8431" t="s">
        <v>41623</v>
      </c>
      <c r="K8431" t="s">
        <v>41624</v>
      </c>
      <c r="L8431" t="s">
        <v>52247</v>
      </c>
      <c r="M8431">
        <v>6110</v>
      </c>
      <c r="N8431">
        <v>155</v>
      </c>
      <c r="R8431" s="1">
        <v>45028</v>
      </c>
      <c r="S8431" t="s">
        <v>13539</v>
      </c>
      <c r="T8431">
        <v>813</v>
      </c>
      <c r="U8431" t="s">
        <v>1841</v>
      </c>
      <c r="W8431">
        <v>2</v>
      </c>
      <c r="X8431" t="s">
        <v>57</v>
      </c>
      <c r="Y8431">
        <v>1</v>
      </c>
      <c r="Z8431" t="s">
        <v>46545</v>
      </c>
      <c r="AA8431">
        <v>9</v>
      </c>
      <c r="AB8431">
        <v>196408</v>
      </c>
      <c r="AC8431">
        <v>121</v>
      </c>
      <c r="AD8431" t="s">
        <v>70</v>
      </c>
      <c r="AE8431">
        <v>1012</v>
      </c>
      <c r="AF8431" t="s">
        <v>71</v>
      </c>
      <c r="AG8431">
        <v>1</v>
      </c>
      <c r="AH8431" t="s">
        <v>44482</v>
      </c>
      <c r="AI8431">
        <v>21</v>
      </c>
      <c r="AJ8431" t="s">
        <v>52613</v>
      </c>
      <c r="AK8431">
        <v>813</v>
      </c>
      <c r="AL8431" t="s">
        <v>1841</v>
      </c>
      <c r="AQ8431" t="s">
        <v>41625</v>
      </c>
      <c r="AR8431" t="s">
        <v>41626</v>
      </c>
      <c r="AS8431">
        <v>0</v>
      </c>
      <c r="AT8431" t="s">
        <v>61</v>
      </c>
      <c r="AU8431" t="s">
        <v>47879</v>
      </c>
      <c r="AX8431">
        <v>57.45220321</v>
      </c>
      <c r="AY8431">
        <v>10.424059209999999</v>
      </c>
      <c r="AZ8431" t="s">
        <v>62</v>
      </c>
      <c r="BA8431">
        <v>1081</v>
      </c>
      <c r="BB8431" t="s">
        <v>1844</v>
      </c>
    </row>
    <row r="8432" spans="1:54" x14ac:dyDescent="0.25">
      <c r="A8432" s="1">
        <v>45200</v>
      </c>
      <c r="B8432">
        <v>813010</v>
      </c>
      <c r="C8432" t="s">
        <v>41627</v>
      </c>
      <c r="D8432">
        <v>9900</v>
      </c>
      <c r="E8432" t="s">
        <v>1836</v>
      </c>
      <c r="F8432" t="s">
        <v>41628</v>
      </c>
      <c r="G8432">
        <v>60312710</v>
      </c>
      <c r="H8432">
        <v>1002111741</v>
      </c>
      <c r="I8432" t="s">
        <v>41629</v>
      </c>
      <c r="J8432" t="s">
        <v>41630</v>
      </c>
      <c r="K8432" t="s">
        <v>41631</v>
      </c>
      <c r="L8432" t="s">
        <v>41632</v>
      </c>
      <c r="M8432">
        <v>5985</v>
      </c>
      <c r="N8432">
        <v>1</v>
      </c>
      <c r="R8432" s="1">
        <v>44880</v>
      </c>
      <c r="S8432" t="s">
        <v>56</v>
      </c>
      <c r="W8432">
        <v>5</v>
      </c>
      <c r="X8432" t="s">
        <v>557</v>
      </c>
      <c r="Y8432">
        <v>1</v>
      </c>
      <c r="Z8432" t="s">
        <v>46545</v>
      </c>
      <c r="AA8432">
        <v>10</v>
      </c>
      <c r="AB8432">
        <v>188508</v>
      </c>
      <c r="AC8432">
        <v>121</v>
      </c>
      <c r="AD8432" t="s">
        <v>70</v>
      </c>
      <c r="AE8432">
        <v>1013</v>
      </c>
      <c r="AF8432" t="s">
        <v>558</v>
      </c>
      <c r="AG8432">
        <v>1</v>
      </c>
      <c r="AH8432" t="s">
        <v>44482</v>
      </c>
      <c r="AI8432">
        <v>21</v>
      </c>
      <c r="AJ8432" t="s">
        <v>52613</v>
      </c>
      <c r="AK8432">
        <v>813</v>
      </c>
      <c r="AL8432" t="s">
        <v>1841</v>
      </c>
      <c r="AQ8432" t="s">
        <v>41633</v>
      </c>
      <c r="AR8432" t="s">
        <v>41634</v>
      </c>
      <c r="AS8432">
        <v>0</v>
      </c>
      <c r="AT8432" t="s">
        <v>61</v>
      </c>
      <c r="AU8432" t="s">
        <v>41635</v>
      </c>
      <c r="AX8432">
        <v>57.43546637</v>
      </c>
      <c r="AY8432">
        <v>10.511843410000001</v>
      </c>
      <c r="AZ8432" t="s">
        <v>62</v>
      </c>
      <c r="BA8432">
        <v>1081</v>
      </c>
      <c r="BB8432" t="s">
        <v>1844</v>
      </c>
    </row>
    <row r="8433" spans="1:54" x14ac:dyDescent="0.25">
      <c r="A8433" s="1">
        <v>45200</v>
      </c>
      <c r="B8433">
        <v>813011</v>
      </c>
      <c r="C8433" t="s">
        <v>41636</v>
      </c>
      <c r="D8433">
        <v>9900</v>
      </c>
      <c r="E8433" t="s">
        <v>1836</v>
      </c>
      <c r="F8433" t="s">
        <v>41637</v>
      </c>
      <c r="I8433" t="s">
        <v>41638</v>
      </c>
      <c r="K8433" t="s">
        <v>41631</v>
      </c>
      <c r="L8433" t="s">
        <v>41639</v>
      </c>
      <c r="N8433">
        <v>1</v>
      </c>
      <c r="R8433" s="1">
        <v>40162</v>
      </c>
      <c r="S8433" t="s">
        <v>80</v>
      </c>
      <c r="V8433" s="1">
        <v>29007</v>
      </c>
      <c r="W8433">
        <v>4</v>
      </c>
      <c r="X8433" t="s">
        <v>725</v>
      </c>
      <c r="Y8433">
        <v>1</v>
      </c>
      <c r="Z8433" t="s">
        <v>46545</v>
      </c>
      <c r="AC8433">
        <v>122</v>
      </c>
      <c r="AD8433" t="s">
        <v>726</v>
      </c>
      <c r="AE8433">
        <v>1013</v>
      </c>
      <c r="AF8433" t="s">
        <v>558</v>
      </c>
      <c r="AG8433">
        <v>3</v>
      </c>
      <c r="AH8433" t="s">
        <v>81</v>
      </c>
      <c r="AI8433">
        <v>26</v>
      </c>
      <c r="AJ8433" t="s">
        <v>726</v>
      </c>
      <c r="AK8433">
        <v>813</v>
      </c>
      <c r="AL8433" t="s">
        <v>1841</v>
      </c>
      <c r="AS8433">
        <v>0</v>
      </c>
      <c r="AT8433" t="s">
        <v>61</v>
      </c>
      <c r="AU8433" t="s">
        <v>41640</v>
      </c>
      <c r="AZ8433" t="s">
        <v>62</v>
      </c>
      <c r="BA8433">
        <v>1081</v>
      </c>
      <c r="BB8433" t="s">
        <v>1844</v>
      </c>
    </row>
    <row r="8434" spans="1:54" x14ac:dyDescent="0.25">
      <c r="A8434" s="1">
        <v>45200</v>
      </c>
      <c r="B8434">
        <v>813012</v>
      </c>
      <c r="C8434" t="s">
        <v>41641</v>
      </c>
      <c r="D8434">
        <v>9900</v>
      </c>
      <c r="E8434" t="s">
        <v>1836</v>
      </c>
      <c r="F8434" t="s">
        <v>41642</v>
      </c>
      <c r="G8434">
        <v>29553475</v>
      </c>
      <c r="H8434">
        <v>1003374242</v>
      </c>
      <c r="I8434" t="s">
        <v>41643</v>
      </c>
      <c r="J8434" t="s">
        <v>41644</v>
      </c>
      <c r="K8434" t="s">
        <v>41645</v>
      </c>
      <c r="L8434" t="s">
        <v>46442</v>
      </c>
      <c r="M8434">
        <v>3919</v>
      </c>
      <c r="N8434">
        <v>1</v>
      </c>
      <c r="R8434" s="1">
        <v>44097</v>
      </c>
      <c r="S8434" t="s">
        <v>56</v>
      </c>
      <c r="W8434">
        <v>4</v>
      </c>
      <c r="X8434" t="s">
        <v>725</v>
      </c>
      <c r="Y8434">
        <v>1</v>
      </c>
      <c r="Z8434" t="s">
        <v>46545</v>
      </c>
      <c r="AB8434">
        <v>194708</v>
      </c>
      <c r="AC8434">
        <v>131</v>
      </c>
      <c r="AD8434" t="s">
        <v>752</v>
      </c>
      <c r="AE8434">
        <v>1061</v>
      </c>
      <c r="AF8434" t="s">
        <v>752</v>
      </c>
      <c r="AG8434">
        <v>1</v>
      </c>
      <c r="AH8434" t="s">
        <v>44482</v>
      </c>
      <c r="AI8434">
        <v>99</v>
      </c>
      <c r="AJ8434" t="s">
        <v>54511</v>
      </c>
      <c r="AK8434">
        <v>813</v>
      </c>
      <c r="AL8434" t="s">
        <v>1841</v>
      </c>
      <c r="AQ8434" t="s">
        <v>41646</v>
      </c>
      <c r="AR8434" t="s">
        <v>41647</v>
      </c>
      <c r="AS8434">
        <v>0</v>
      </c>
      <c r="AT8434" t="s">
        <v>61</v>
      </c>
      <c r="AU8434" t="s">
        <v>44800</v>
      </c>
      <c r="AX8434">
        <v>57.440737290000001</v>
      </c>
      <c r="AY8434">
        <v>10.52646843</v>
      </c>
      <c r="AZ8434" t="s">
        <v>62</v>
      </c>
      <c r="BA8434">
        <v>1081</v>
      </c>
      <c r="BB8434" t="s">
        <v>1844</v>
      </c>
    </row>
    <row r="8435" spans="1:54" x14ac:dyDescent="0.25">
      <c r="A8435" s="1">
        <v>45200</v>
      </c>
      <c r="B8435">
        <v>813013</v>
      </c>
      <c r="C8435" t="s">
        <v>54342</v>
      </c>
      <c r="D8435">
        <v>9900</v>
      </c>
      <c r="E8435" t="s">
        <v>1836</v>
      </c>
      <c r="F8435" t="s">
        <v>54343</v>
      </c>
      <c r="G8435">
        <v>29189498</v>
      </c>
      <c r="H8435">
        <v>1003377617</v>
      </c>
      <c r="I8435" t="s">
        <v>11485</v>
      </c>
      <c r="J8435" t="s">
        <v>41648</v>
      </c>
      <c r="K8435" t="s">
        <v>13224</v>
      </c>
      <c r="L8435" t="s">
        <v>41588</v>
      </c>
      <c r="M8435">
        <v>103</v>
      </c>
      <c r="N8435">
        <v>20</v>
      </c>
      <c r="R8435" s="1">
        <v>40771</v>
      </c>
      <c r="S8435" t="s">
        <v>56</v>
      </c>
      <c r="T8435">
        <v>813</v>
      </c>
      <c r="U8435" t="s">
        <v>1841</v>
      </c>
      <c r="V8435" s="1">
        <v>40755</v>
      </c>
      <c r="W8435">
        <v>2</v>
      </c>
      <c r="X8435" t="s">
        <v>57</v>
      </c>
      <c r="Y8435">
        <v>1</v>
      </c>
      <c r="Z8435" t="s">
        <v>46545</v>
      </c>
      <c r="AA8435">
        <v>10</v>
      </c>
      <c r="AB8435">
        <v>197708</v>
      </c>
      <c r="AC8435">
        <v>121</v>
      </c>
      <c r="AD8435" t="s">
        <v>70</v>
      </c>
      <c r="AE8435">
        <v>1012</v>
      </c>
      <c r="AF8435" t="s">
        <v>71</v>
      </c>
      <c r="AG8435">
        <v>3</v>
      </c>
      <c r="AH8435" t="s">
        <v>81</v>
      </c>
      <c r="AI8435">
        <v>21</v>
      </c>
      <c r="AJ8435" t="s">
        <v>52613</v>
      </c>
      <c r="AK8435">
        <v>813</v>
      </c>
      <c r="AL8435" t="s">
        <v>1841</v>
      </c>
      <c r="AM8435">
        <v>2</v>
      </c>
      <c r="AN8435" t="s">
        <v>119</v>
      </c>
      <c r="AO8435">
        <v>813002</v>
      </c>
      <c r="AQ8435" t="s">
        <v>41649</v>
      </c>
      <c r="AR8435" t="s">
        <v>41650</v>
      </c>
      <c r="AS8435">
        <v>0</v>
      </c>
      <c r="AT8435" t="s">
        <v>61</v>
      </c>
      <c r="AU8435" t="s">
        <v>16671</v>
      </c>
      <c r="AX8435">
        <v>57.449951508706697</v>
      </c>
      <c r="AY8435">
        <v>10.5137620448071</v>
      </c>
      <c r="AZ8435" t="s">
        <v>62</v>
      </c>
      <c r="BA8435">
        <v>1081</v>
      </c>
      <c r="BB8435" t="s">
        <v>1844</v>
      </c>
    </row>
    <row r="8436" spans="1:54" x14ac:dyDescent="0.25">
      <c r="A8436" s="1">
        <v>45200</v>
      </c>
      <c r="B8436">
        <v>813014</v>
      </c>
      <c r="C8436" t="s">
        <v>46443</v>
      </c>
      <c r="D8436">
        <v>9900</v>
      </c>
      <c r="E8436" t="s">
        <v>1836</v>
      </c>
      <c r="F8436" t="s">
        <v>46444</v>
      </c>
      <c r="G8436">
        <v>29189498</v>
      </c>
      <c r="H8436">
        <v>1003377678</v>
      </c>
      <c r="I8436" t="s">
        <v>41579</v>
      </c>
      <c r="J8436" t="s">
        <v>41651</v>
      </c>
      <c r="K8436" t="s">
        <v>41652</v>
      </c>
      <c r="L8436" t="s">
        <v>52248</v>
      </c>
      <c r="M8436">
        <v>855</v>
      </c>
      <c r="N8436">
        <v>99</v>
      </c>
      <c r="R8436" s="1">
        <v>45169</v>
      </c>
      <c r="S8436" t="s">
        <v>171</v>
      </c>
      <c r="T8436">
        <v>813</v>
      </c>
      <c r="U8436" t="s">
        <v>1841</v>
      </c>
      <c r="W8436">
        <v>2</v>
      </c>
      <c r="X8436" t="s">
        <v>57</v>
      </c>
      <c r="Y8436">
        <v>1</v>
      </c>
      <c r="Z8436" t="s">
        <v>46545</v>
      </c>
      <c r="AA8436">
        <v>9</v>
      </c>
      <c r="AB8436">
        <v>197908</v>
      </c>
      <c r="AC8436">
        <v>121</v>
      </c>
      <c r="AD8436" t="s">
        <v>70</v>
      </c>
      <c r="AE8436">
        <v>1012</v>
      </c>
      <c r="AF8436" t="s">
        <v>71</v>
      </c>
      <c r="AG8436">
        <v>1</v>
      </c>
      <c r="AH8436" t="s">
        <v>44482</v>
      </c>
      <c r="AI8436">
        <v>21</v>
      </c>
      <c r="AJ8436" t="s">
        <v>52613</v>
      </c>
      <c r="AK8436">
        <v>813</v>
      </c>
      <c r="AL8436" t="s">
        <v>1841</v>
      </c>
      <c r="AP8436">
        <v>280596</v>
      </c>
      <c r="AQ8436" t="s">
        <v>41653</v>
      </c>
      <c r="AR8436" t="s">
        <v>41583</v>
      </c>
      <c r="AS8436">
        <v>2</v>
      </c>
      <c r="AT8436" t="s">
        <v>1413</v>
      </c>
      <c r="AU8436" t="s">
        <v>52249</v>
      </c>
      <c r="AX8436">
        <v>57.405735829999998</v>
      </c>
      <c r="AY8436">
        <v>10.44042166</v>
      </c>
      <c r="AZ8436" t="s">
        <v>62</v>
      </c>
      <c r="BA8436">
        <v>1081</v>
      </c>
      <c r="BB8436" t="s">
        <v>1844</v>
      </c>
    </row>
    <row r="8437" spans="1:54" x14ac:dyDescent="0.25">
      <c r="A8437" s="1">
        <v>45200</v>
      </c>
      <c r="B8437">
        <v>813015</v>
      </c>
      <c r="C8437" t="s">
        <v>41654</v>
      </c>
      <c r="D8437">
        <v>9900</v>
      </c>
      <c r="E8437" t="s">
        <v>1836</v>
      </c>
      <c r="F8437" t="s">
        <v>41655</v>
      </c>
      <c r="I8437" t="s">
        <v>41656</v>
      </c>
      <c r="K8437" t="s">
        <v>41657</v>
      </c>
      <c r="L8437" t="s">
        <v>56065</v>
      </c>
      <c r="M8437">
        <v>4944</v>
      </c>
      <c r="N8437">
        <v>59</v>
      </c>
      <c r="R8437" s="1">
        <v>40162</v>
      </c>
      <c r="S8437" t="s">
        <v>80</v>
      </c>
      <c r="V8437" s="1">
        <v>29556</v>
      </c>
      <c r="W8437">
        <v>5</v>
      </c>
      <c r="X8437" t="s">
        <v>557</v>
      </c>
      <c r="Y8437">
        <v>1</v>
      </c>
      <c r="Z8437" t="s">
        <v>46545</v>
      </c>
      <c r="AA8437">
        <v>10</v>
      </c>
      <c r="AB8437">
        <v>197908</v>
      </c>
      <c r="AC8437">
        <v>121</v>
      </c>
      <c r="AD8437" t="s">
        <v>70</v>
      </c>
      <c r="AE8437">
        <v>1013</v>
      </c>
      <c r="AF8437" t="s">
        <v>558</v>
      </c>
      <c r="AG8437">
        <v>3</v>
      </c>
      <c r="AH8437" t="s">
        <v>81</v>
      </c>
      <c r="AI8437">
        <v>22</v>
      </c>
      <c r="AJ8437" t="s">
        <v>52628</v>
      </c>
      <c r="AK8437">
        <v>813</v>
      </c>
      <c r="AL8437" t="s">
        <v>1841</v>
      </c>
      <c r="AS8437">
        <v>0</v>
      </c>
      <c r="AT8437" t="s">
        <v>61</v>
      </c>
      <c r="AU8437" t="s">
        <v>52250</v>
      </c>
      <c r="AZ8437" t="s">
        <v>62</v>
      </c>
      <c r="BA8437">
        <v>1081</v>
      </c>
      <c r="BB8437" t="s">
        <v>1844</v>
      </c>
    </row>
    <row r="8438" spans="1:54" x14ac:dyDescent="0.25">
      <c r="A8438" s="1">
        <v>45200</v>
      </c>
      <c r="B8438">
        <v>813016</v>
      </c>
      <c r="C8438" t="s">
        <v>41658</v>
      </c>
      <c r="D8438">
        <v>9900</v>
      </c>
      <c r="E8438" t="s">
        <v>1836</v>
      </c>
      <c r="F8438" t="s">
        <v>41659</v>
      </c>
      <c r="G8438">
        <v>29189498</v>
      </c>
      <c r="H8438">
        <v>1003377800</v>
      </c>
      <c r="I8438" t="s">
        <v>41660</v>
      </c>
      <c r="J8438" t="s">
        <v>41661</v>
      </c>
      <c r="K8438" t="s">
        <v>41662</v>
      </c>
      <c r="L8438" t="s">
        <v>41663</v>
      </c>
      <c r="M8438">
        <v>2170</v>
      </c>
      <c r="N8438">
        <v>75</v>
      </c>
      <c r="R8438" s="1">
        <v>42192</v>
      </c>
      <c r="S8438" t="s">
        <v>56</v>
      </c>
      <c r="T8438">
        <v>813</v>
      </c>
      <c r="U8438" t="s">
        <v>1841</v>
      </c>
      <c r="V8438" s="1">
        <v>42216</v>
      </c>
      <c r="W8438">
        <v>2</v>
      </c>
      <c r="X8438" t="s">
        <v>57</v>
      </c>
      <c r="Y8438">
        <v>1</v>
      </c>
      <c r="Z8438" t="s">
        <v>46545</v>
      </c>
      <c r="AA8438">
        <v>4</v>
      </c>
      <c r="AB8438">
        <v>198808</v>
      </c>
      <c r="AC8438">
        <v>121</v>
      </c>
      <c r="AD8438" t="s">
        <v>70</v>
      </c>
      <c r="AE8438">
        <v>1012</v>
      </c>
      <c r="AF8438" t="s">
        <v>71</v>
      </c>
      <c r="AG8438">
        <v>3</v>
      </c>
      <c r="AH8438" t="s">
        <v>81</v>
      </c>
      <c r="AI8438">
        <v>21</v>
      </c>
      <c r="AJ8438" t="s">
        <v>52613</v>
      </c>
      <c r="AK8438">
        <v>813</v>
      </c>
      <c r="AL8438" t="s">
        <v>1841</v>
      </c>
      <c r="AQ8438" t="s">
        <v>41664</v>
      </c>
      <c r="AR8438" t="s">
        <v>41665</v>
      </c>
      <c r="AS8438">
        <v>0</v>
      </c>
      <c r="AT8438" t="s">
        <v>61</v>
      </c>
      <c r="AU8438" t="s">
        <v>10684</v>
      </c>
      <c r="AW8438" t="s">
        <v>41666</v>
      </c>
      <c r="AX8438">
        <v>57.480958845715001</v>
      </c>
      <c r="AY8438">
        <v>10.475567127367899</v>
      </c>
      <c r="AZ8438" t="s">
        <v>62</v>
      </c>
      <c r="BA8438">
        <v>1081</v>
      </c>
      <c r="BB8438" t="s">
        <v>1844</v>
      </c>
    </row>
    <row r="8439" spans="1:54" x14ac:dyDescent="0.25">
      <c r="A8439" s="1">
        <v>45200</v>
      </c>
      <c r="B8439">
        <v>813017</v>
      </c>
      <c r="C8439" t="s">
        <v>41667</v>
      </c>
      <c r="D8439">
        <v>9900</v>
      </c>
      <c r="E8439" t="s">
        <v>1836</v>
      </c>
      <c r="F8439" t="s">
        <v>41668</v>
      </c>
      <c r="L8439" t="s">
        <v>41669</v>
      </c>
      <c r="M8439">
        <v>2861</v>
      </c>
      <c r="N8439">
        <v>36</v>
      </c>
      <c r="R8439" s="1">
        <v>40960</v>
      </c>
      <c r="S8439" t="s">
        <v>56</v>
      </c>
      <c r="T8439">
        <v>813</v>
      </c>
      <c r="U8439" t="s">
        <v>1841</v>
      </c>
      <c r="V8439" s="1">
        <v>36192</v>
      </c>
      <c r="W8439">
        <v>3</v>
      </c>
      <c r="X8439" t="s">
        <v>3496</v>
      </c>
      <c r="Y8439">
        <v>8</v>
      </c>
      <c r="Z8439" t="s">
        <v>44534</v>
      </c>
      <c r="AB8439">
        <v>199608</v>
      </c>
      <c r="AC8439">
        <v>127</v>
      </c>
      <c r="AD8439" t="s">
        <v>1237</v>
      </c>
      <c r="AE8439">
        <v>1052</v>
      </c>
      <c r="AF8439" t="s">
        <v>1237</v>
      </c>
      <c r="AG8439">
        <v>3</v>
      </c>
      <c r="AH8439" t="s">
        <v>81</v>
      </c>
      <c r="AI8439">
        <v>99</v>
      </c>
      <c r="AJ8439" t="s">
        <v>54511</v>
      </c>
      <c r="AK8439">
        <v>813</v>
      </c>
      <c r="AL8439" t="s">
        <v>1841</v>
      </c>
      <c r="AS8439">
        <v>0</v>
      </c>
      <c r="AT8439" t="s">
        <v>61</v>
      </c>
      <c r="AU8439" t="s">
        <v>41670</v>
      </c>
      <c r="AZ8439" t="s">
        <v>62</v>
      </c>
      <c r="BA8439">
        <v>1081</v>
      </c>
      <c r="BB8439" t="s">
        <v>1844</v>
      </c>
    </row>
    <row r="8440" spans="1:54" x14ac:dyDescent="0.25">
      <c r="A8440" s="1">
        <v>45200</v>
      </c>
      <c r="B8440">
        <v>813018</v>
      </c>
      <c r="C8440" t="s">
        <v>22896</v>
      </c>
      <c r="D8440">
        <v>9900</v>
      </c>
      <c r="E8440" t="s">
        <v>1836</v>
      </c>
      <c r="F8440" t="s">
        <v>22896</v>
      </c>
      <c r="G8440">
        <v>29189498</v>
      </c>
      <c r="H8440">
        <v>1007535933</v>
      </c>
      <c r="I8440" t="s">
        <v>41671</v>
      </c>
      <c r="K8440" t="s">
        <v>41672</v>
      </c>
      <c r="L8440" t="s">
        <v>41673</v>
      </c>
      <c r="M8440">
        <v>3318</v>
      </c>
      <c r="N8440" t="s">
        <v>3620</v>
      </c>
      <c r="R8440" s="1">
        <v>45132</v>
      </c>
      <c r="S8440" t="s">
        <v>6399</v>
      </c>
      <c r="T8440">
        <v>813</v>
      </c>
      <c r="U8440" t="s">
        <v>1841</v>
      </c>
      <c r="W8440">
        <v>2</v>
      </c>
      <c r="X8440" t="s">
        <v>57</v>
      </c>
      <c r="Y8440">
        <v>1</v>
      </c>
      <c r="Z8440" t="s">
        <v>46545</v>
      </c>
      <c r="AA8440">
        <v>9</v>
      </c>
      <c r="AB8440">
        <v>199901</v>
      </c>
      <c r="AC8440">
        <v>126</v>
      </c>
      <c r="AD8440" t="s">
        <v>46616</v>
      </c>
      <c r="AE8440">
        <v>1015</v>
      </c>
      <c r="AF8440" t="s">
        <v>46616</v>
      </c>
      <c r="AG8440">
        <v>1</v>
      </c>
      <c r="AH8440" t="s">
        <v>44482</v>
      </c>
      <c r="AI8440">
        <v>23</v>
      </c>
      <c r="AJ8440" t="s">
        <v>692</v>
      </c>
      <c r="AK8440">
        <v>813</v>
      </c>
      <c r="AL8440" t="s">
        <v>1841</v>
      </c>
      <c r="AM8440">
        <v>1</v>
      </c>
      <c r="AN8440" t="s">
        <v>1193</v>
      </c>
      <c r="AO8440">
        <v>280596</v>
      </c>
      <c r="AP8440">
        <v>280595</v>
      </c>
      <c r="AQ8440" t="s">
        <v>41674</v>
      </c>
      <c r="AR8440" t="s">
        <v>41675</v>
      </c>
      <c r="AS8440">
        <v>2</v>
      </c>
      <c r="AT8440" t="s">
        <v>1413</v>
      </c>
      <c r="AU8440" t="s">
        <v>11451</v>
      </c>
      <c r="AX8440">
        <v>57.455909329999997</v>
      </c>
      <c r="AY8440">
        <v>10.52157083</v>
      </c>
      <c r="AZ8440" t="s">
        <v>62</v>
      </c>
      <c r="BA8440">
        <v>1081</v>
      </c>
      <c r="BB8440" t="s">
        <v>1844</v>
      </c>
    </row>
    <row r="8441" spans="1:54" x14ac:dyDescent="0.25">
      <c r="A8441" s="1">
        <v>45200</v>
      </c>
      <c r="B8441">
        <v>813019</v>
      </c>
      <c r="C8441" t="s">
        <v>41676</v>
      </c>
      <c r="D8441">
        <v>9900</v>
      </c>
      <c r="E8441" t="s">
        <v>1836</v>
      </c>
      <c r="F8441" t="s">
        <v>14237</v>
      </c>
      <c r="I8441" t="s">
        <v>41677</v>
      </c>
      <c r="J8441" t="s">
        <v>41678</v>
      </c>
      <c r="K8441" t="s">
        <v>41678</v>
      </c>
      <c r="L8441" t="s">
        <v>41679</v>
      </c>
      <c r="M8441">
        <v>3318</v>
      </c>
      <c r="N8441">
        <v>8</v>
      </c>
      <c r="R8441" s="1">
        <v>40162</v>
      </c>
      <c r="S8441" t="s">
        <v>80</v>
      </c>
      <c r="V8441" s="1">
        <v>37865</v>
      </c>
      <c r="W8441">
        <v>5</v>
      </c>
      <c r="X8441" t="s">
        <v>557</v>
      </c>
      <c r="Y8441">
        <v>1</v>
      </c>
      <c r="Z8441" t="s">
        <v>46545</v>
      </c>
      <c r="AA8441">
        <v>9</v>
      </c>
      <c r="AB8441">
        <v>200208</v>
      </c>
      <c r="AC8441">
        <v>121</v>
      </c>
      <c r="AD8441" t="s">
        <v>70</v>
      </c>
      <c r="AE8441">
        <v>1013</v>
      </c>
      <c r="AF8441" t="s">
        <v>558</v>
      </c>
      <c r="AG8441">
        <v>3</v>
      </c>
      <c r="AH8441" t="s">
        <v>81</v>
      </c>
      <c r="AI8441">
        <v>21</v>
      </c>
      <c r="AJ8441" t="s">
        <v>52613</v>
      </c>
      <c r="AK8441">
        <v>813</v>
      </c>
      <c r="AL8441" t="s">
        <v>1841</v>
      </c>
      <c r="AQ8441" t="s">
        <v>41680</v>
      </c>
      <c r="AR8441" t="s">
        <v>41681</v>
      </c>
      <c r="AS8441">
        <v>0</v>
      </c>
      <c r="AT8441" t="s">
        <v>61</v>
      </c>
      <c r="AU8441" t="s">
        <v>11451</v>
      </c>
      <c r="AX8441">
        <v>57.4558896593865</v>
      </c>
      <c r="AY8441">
        <v>10.520490079874101</v>
      </c>
      <c r="AZ8441" t="s">
        <v>62</v>
      </c>
      <c r="BA8441">
        <v>1081</v>
      </c>
      <c r="BB8441" t="s">
        <v>1844</v>
      </c>
    </row>
    <row r="8442" spans="1:54" x14ac:dyDescent="0.25">
      <c r="A8442" s="1">
        <v>45200</v>
      </c>
      <c r="B8442">
        <v>813020</v>
      </c>
      <c r="C8442" t="s">
        <v>41682</v>
      </c>
      <c r="D8442">
        <v>9900</v>
      </c>
      <c r="E8442" t="s">
        <v>1836</v>
      </c>
      <c r="F8442" t="s">
        <v>41683</v>
      </c>
      <c r="G8442">
        <v>73805910</v>
      </c>
      <c r="H8442">
        <v>1002413448</v>
      </c>
      <c r="I8442" t="s">
        <v>52251</v>
      </c>
      <c r="J8442" t="s">
        <v>41684</v>
      </c>
      <c r="K8442" t="s">
        <v>41685</v>
      </c>
      <c r="L8442" t="s">
        <v>41686</v>
      </c>
      <c r="M8442">
        <v>2451</v>
      </c>
      <c r="N8442">
        <v>5</v>
      </c>
      <c r="P8442">
        <v>1</v>
      </c>
      <c r="R8442" s="1">
        <v>44117</v>
      </c>
      <c r="S8442" t="s">
        <v>56</v>
      </c>
      <c r="V8442" s="1">
        <v>44043</v>
      </c>
      <c r="W8442">
        <v>0</v>
      </c>
      <c r="X8442" t="s">
        <v>1252</v>
      </c>
      <c r="Y8442">
        <v>8</v>
      </c>
      <c r="Z8442" t="s">
        <v>44534</v>
      </c>
      <c r="AB8442">
        <v>200510</v>
      </c>
      <c r="AC8442">
        <v>127</v>
      </c>
      <c r="AD8442" t="s">
        <v>1237</v>
      </c>
      <c r="AE8442">
        <v>1052</v>
      </c>
      <c r="AF8442" t="s">
        <v>1237</v>
      </c>
      <c r="AG8442">
        <v>3</v>
      </c>
      <c r="AH8442" t="s">
        <v>81</v>
      </c>
      <c r="AI8442">
        <v>87</v>
      </c>
      <c r="AJ8442" t="s">
        <v>30756</v>
      </c>
      <c r="AK8442">
        <v>813</v>
      </c>
      <c r="AL8442" t="s">
        <v>1841</v>
      </c>
      <c r="AM8442">
        <v>2</v>
      </c>
      <c r="AN8442" t="s">
        <v>119</v>
      </c>
      <c r="AO8442">
        <v>281457</v>
      </c>
      <c r="AQ8442" t="s">
        <v>41687</v>
      </c>
      <c r="AR8442" t="s">
        <v>41688</v>
      </c>
      <c r="AS8442">
        <v>0</v>
      </c>
      <c r="AT8442" t="s">
        <v>61</v>
      </c>
      <c r="AU8442" t="s">
        <v>41689</v>
      </c>
      <c r="AZ8442" t="s">
        <v>62</v>
      </c>
      <c r="BA8442">
        <v>1081</v>
      </c>
      <c r="BB8442" t="s">
        <v>1844</v>
      </c>
    </row>
    <row r="8443" spans="1:54" x14ac:dyDescent="0.25">
      <c r="A8443" s="1">
        <v>45200</v>
      </c>
      <c r="B8443">
        <v>813021</v>
      </c>
      <c r="C8443" t="s">
        <v>41690</v>
      </c>
      <c r="D8443">
        <v>9900</v>
      </c>
      <c r="E8443" t="s">
        <v>1836</v>
      </c>
      <c r="F8443" t="s">
        <v>41691</v>
      </c>
      <c r="G8443">
        <v>74632319</v>
      </c>
      <c r="H8443">
        <v>1002436045</v>
      </c>
      <c r="I8443" t="s">
        <v>41692</v>
      </c>
      <c r="J8443" t="s">
        <v>41693</v>
      </c>
      <c r="K8443" t="s">
        <v>41694</v>
      </c>
      <c r="L8443" t="s">
        <v>41695</v>
      </c>
      <c r="M8443">
        <v>3630</v>
      </c>
      <c r="N8443">
        <v>24</v>
      </c>
      <c r="R8443" s="1">
        <v>43754</v>
      </c>
      <c r="S8443" t="s">
        <v>56</v>
      </c>
      <c r="T8443">
        <v>813</v>
      </c>
      <c r="U8443" t="s">
        <v>1841</v>
      </c>
      <c r="V8443" s="1">
        <v>43739</v>
      </c>
      <c r="W8443">
        <v>6</v>
      </c>
      <c r="X8443" t="s">
        <v>1289</v>
      </c>
      <c r="Y8443">
        <v>1</v>
      </c>
      <c r="Z8443" t="s">
        <v>46545</v>
      </c>
      <c r="AA8443">
        <v>10</v>
      </c>
      <c r="AB8443">
        <v>200701</v>
      </c>
      <c r="AC8443">
        <v>129</v>
      </c>
      <c r="AD8443" t="s">
        <v>2405</v>
      </c>
      <c r="AE8443">
        <v>1016</v>
      </c>
      <c r="AF8443" t="s">
        <v>2405</v>
      </c>
      <c r="AG8443">
        <v>3</v>
      </c>
      <c r="AH8443" t="s">
        <v>81</v>
      </c>
      <c r="AI8443">
        <v>99</v>
      </c>
      <c r="AJ8443" t="s">
        <v>54511</v>
      </c>
      <c r="AK8443">
        <v>813</v>
      </c>
      <c r="AL8443" t="s">
        <v>1841</v>
      </c>
      <c r="AQ8443" t="s">
        <v>41696</v>
      </c>
      <c r="AR8443" t="s">
        <v>41697</v>
      </c>
      <c r="AS8443">
        <v>0</v>
      </c>
      <c r="AT8443" t="s">
        <v>61</v>
      </c>
      <c r="AU8443" t="s">
        <v>14243</v>
      </c>
      <c r="AZ8443" t="s">
        <v>62</v>
      </c>
      <c r="BA8443">
        <v>1081</v>
      </c>
      <c r="BB8443" t="s">
        <v>1844</v>
      </c>
    </row>
    <row r="8444" spans="1:54" x14ac:dyDescent="0.25">
      <c r="A8444" s="1">
        <v>45200</v>
      </c>
      <c r="B8444">
        <v>813200</v>
      </c>
      <c r="C8444" t="s">
        <v>41698</v>
      </c>
      <c r="D8444">
        <v>9900</v>
      </c>
      <c r="E8444" t="s">
        <v>1836</v>
      </c>
      <c r="F8444" t="s">
        <v>46445</v>
      </c>
      <c r="G8444">
        <v>29189498</v>
      </c>
      <c r="H8444">
        <v>1015904980</v>
      </c>
      <c r="I8444" t="s">
        <v>41699</v>
      </c>
      <c r="J8444" t="s">
        <v>41700</v>
      </c>
      <c r="K8444" t="s">
        <v>41701</v>
      </c>
      <c r="L8444" t="s">
        <v>54344</v>
      </c>
      <c r="M8444">
        <v>6498</v>
      </c>
      <c r="N8444">
        <v>100</v>
      </c>
      <c r="P8444">
        <v>1</v>
      </c>
      <c r="R8444" s="1">
        <v>43794</v>
      </c>
      <c r="S8444" t="s">
        <v>612</v>
      </c>
      <c r="T8444">
        <v>813</v>
      </c>
      <c r="U8444" t="s">
        <v>1841</v>
      </c>
      <c r="W8444">
        <v>2</v>
      </c>
      <c r="X8444" t="s">
        <v>57</v>
      </c>
      <c r="Y8444">
        <v>1</v>
      </c>
      <c r="Z8444" t="s">
        <v>46545</v>
      </c>
      <c r="AC8444">
        <v>932</v>
      </c>
      <c r="AD8444" t="s">
        <v>52637</v>
      </c>
      <c r="AE8444">
        <v>2021</v>
      </c>
      <c r="AF8444" t="s">
        <v>52637</v>
      </c>
      <c r="AG8444">
        <v>2</v>
      </c>
      <c r="AH8444" t="s">
        <v>44524</v>
      </c>
      <c r="AI8444">
        <v>10</v>
      </c>
      <c r="AJ8444" t="s">
        <v>52638</v>
      </c>
      <c r="AK8444">
        <v>813</v>
      </c>
      <c r="AL8444" t="s">
        <v>1841</v>
      </c>
      <c r="AQ8444" t="s">
        <v>41702</v>
      </c>
      <c r="AS8444">
        <v>0</v>
      </c>
      <c r="AT8444" t="s">
        <v>61</v>
      </c>
      <c r="AU8444" t="s">
        <v>52805</v>
      </c>
      <c r="AX8444">
        <v>57.441276799999997</v>
      </c>
      <c r="AY8444">
        <v>10.53278201</v>
      </c>
      <c r="AZ8444" t="s">
        <v>62</v>
      </c>
      <c r="BA8444">
        <v>1081</v>
      </c>
      <c r="BB8444" t="s">
        <v>1844</v>
      </c>
    </row>
    <row r="8445" spans="1:54" x14ac:dyDescent="0.25">
      <c r="A8445" s="1">
        <v>45200</v>
      </c>
      <c r="B8445">
        <v>813211</v>
      </c>
      <c r="C8445" t="s">
        <v>41703</v>
      </c>
      <c r="D8445">
        <v>9900</v>
      </c>
      <c r="E8445" t="s">
        <v>1836</v>
      </c>
      <c r="F8445" t="s">
        <v>41704</v>
      </c>
      <c r="G8445">
        <v>29189498</v>
      </c>
      <c r="H8445">
        <v>1007535925</v>
      </c>
      <c r="I8445" t="s">
        <v>41705</v>
      </c>
      <c r="J8445" t="s">
        <v>41706</v>
      </c>
      <c r="K8445" t="s">
        <v>41707</v>
      </c>
      <c r="L8445" t="s">
        <v>41708</v>
      </c>
      <c r="M8445">
        <v>8421</v>
      </c>
      <c r="N8445">
        <v>19</v>
      </c>
      <c r="R8445" s="1">
        <v>44204</v>
      </c>
      <c r="S8445" t="s">
        <v>56</v>
      </c>
      <c r="T8445">
        <v>813</v>
      </c>
      <c r="U8445" t="s">
        <v>1841</v>
      </c>
      <c r="W8445">
        <v>2</v>
      </c>
      <c r="X8445" t="s">
        <v>57</v>
      </c>
      <c r="Y8445">
        <v>1</v>
      </c>
      <c r="Z8445" t="s">
        <v>46545</v>
      </c>
      <c r="AA8445">
        <v>10</v>
      </c>
      <c r="AB8445">
        <v>194108</v>
      </c>
      <c r="AC8445">
        <v>125</v>
      </c>
      <c r="AD8445" t="s">
        <v>1344</v>
      </c>
      <c r="AE8445">
        <v>1014</v>
      </c>
      <c r="AF8445" t="s">
        <v>1352</v>
      </c>
      <c r="AG8445">
        <v>1</v>
      </c>
      <c r="AH8445" t="s">
        <v>44482</v>
      </c>
      <c r="AI8445">
        <v>24</v>
      </c>
      <c r="AJ8445" t="s">
        <v>1344</v>
      </c>
      <c r="AK8445">
        <v>813</v>
      </c>
      <c r="AL8445" t="s">
        <v>1841</v>
      </c>
      <c r="AQ8445" t="s">
        <v>41709</v>
      </c>
      <c r="AR8445" t="s">
        <v>41710</v>
      </c>
      <c r="AS8445">
        <v>0</v>
      </c>
      <c r="AT8445" t="s">
        <v>61</v>
      </c>
      <c r="AU8445" t="s">
        <v>31245</v>
      </c>
      <c r="AX8445">
        <v>57.439267289999997</v>
      </c>
      <c r="AY8445">
        <v>10.53946588</v>
      </c>
      <c r="AZ8445" t="s">
        <v>62</v>
      </c>
      <c r="BA8445">
        <v>1081</v>
      </c>
      <c r="BB8445" t="s">
        <v>1844</v>
      </c>
    </row>
    <row r="8446" spans="1:54" x14ac:dyDescent="0.25">
      <c r="A8446" s="1">
        <v>45200</v>
      </c>
      <c r="B8446">
        <v>813247</v>
      </c>
      <c r="C8446" t="s">
        <v>41711</v>
      </c>
      <c r="D8446">
        <v>9900</v>
      </c>
      <c r="E8446" t="s">
        <v>1836</v>
      </c>
      <c r="F8446" t="s">
        <v>41712</v>
      </c>
      <c r="G8446">
        <v>29485348</v>
      </c>
      <c r="H8446">
        <v>1003374254</v>
      </c>
      <c r="I8446" t="s">
        <v>41229</v>
      </c>
      <c r="J8446" t="s">
        <v>41713</v>
      </c>
      <c r="K8446" t="s">
        <v>41714</v>
      </c>
      <c r="L8446" t="s">
        <v>46446</v>
      </c>
      <c r="M8446">
        <v>3919</v>
      </c>
      <c r="N8446">
        <v>3</v>
      </c>
      <c r="R8446" s="1">
        <v>44950</v>
      </c>
      <c r="S8446" t="s">
        <v>56</v>
      </c>
      <c r="W8446">
        <v>4</v>
      </c>
      <c r="X8446" t="s">
        <v>725</v>
      </c>
      <c r="Y8446">
        <v>1</v>
      </c>
      <c r="Z8446" t="s">
        <v>46545</v>
      </c>
      <c r="AB8446">
        <v>197808</v>
      </c>
      <c r="AC8446">
        <v>137</v>
      </c>
      <c r="AD8446" t="s">
        <v>1410</v>
      </c>
      <c r="AE8446">
        <v>1053</v>
      </c>
      <c r="AF8446" t="s">
        <v>1410</v>
      </c>
      <c r="AG8446">
        <v>1</v>
      </c>
      <c r="AH8446" t="s">
        <v>44482</v>
      </c>
      <c r="AI8446">
        <v>30</v>
      </c>
      <c r="AJ8446" t="s">
        <v>1402</v>
      </c>
      <c r="AK8446">
        <v>813</v>
      </c>
      <c r="AL8446" t="s">
        <v>1841</v>
      </c>
      <c r="AP8446">
        <v>851248</v>
      </c>
      <c r="AQ8446" t="s">
        <v>41088</v>
      </c>
      <c r="AR8446" t="s">
        <v>41231</v>
      </c>
      <c r="AS8446">
        <v>2</v>
      </c>
      <c r="AT8446" t="s">
        <v>1413</v>
      </c>
      <c r="AU8446" t="s">
        <v>44800</v>
      </c>
      <c r="AX8446">
        <v>57.441140779999998</v>
      </c>
      <c r="AY8446">
        <v>10.526919940000001</v>
      </c>
      <c r="AZ8446" t="s">
        <v>62</v>
      </c>
      <c r="BA8446">
        <v>1081</v>
      </c>
      <c r="BB8446" t="s">
        <v>1844</v>
      </c>
    </row>
    <row r="8447" spans="1:54" x14ac:dyDescent="0.25">
      <c r="A8447" s="1">
        <v>45200</v>
      </c>
      <c r="B8447">
        <v>813248</v>
      </c>
      <c r="C8447" t="s">
        <v>52252</v>
      </c>
      <c r="D8447">
        <v>9900</v>
      </c>
      <c r="E8447" t="s">
        <v>1836</v>
      </c>
      <c r="F8447" t="s">
        <v>41715</v>
      </c>
      <c r="I8447" t="s">
        <v>52253</v>
      </c>
      <c r="J8447" t="s">
        <v>41713</v>
      </c>
      <c r="K8447" t="s">
        <v>41716</v>
      </c>
      <c r="L8447" t="s">
        <v>46446</v>
      </c>
      <c r="M8447">
        <v>3919</v>
      </c>
      <c r="N8447">
        <v>3</v>
      </c>
      <c r="R8447" s="1">
        <v>40162</v>
      </c>
      <c r="S8447" t="s">
        <v>80</v>
      </c>
      <c r="V8447" s="1">
        <v>38231</v>
      </c>
      <c r="W8447">
        <v>4</v>
      </c>
      <c r="X8447" t="s">
        <v>725</v>
      </c>
      <c r="Y8447">
        <v>1</v>
      </c>
      <c r="Z8447" t="s">
        <v>46545</v>
      </c>
      <c r="AB8447">
        <v>200208</v>
      </c>
      <c r="AC8447">
        <v>137</v>
      </c>
      <c r="AD8447" t="s">
        <v>1410</v>
      </c>
      <c r="AE8447">
        <v>1053</v>
      </c>
      <c r="AF8447" t="s">
        <v>1410</v>
      </c>
      <c r="AG8447">
        <v>3</v>
      </c>
      <c r="AH8447" t="s">
        <v>81</v>
      </c>
      <c r="AI8447">
        <v>30</v>
      </c>
      <c r="AJ8447" t="s">
        <v>1402</v>
      </c>
      <c r="AK8447">
        <v>813</v>
      </c>
      <c r="AL8447" t="s">
        <v>1841</v>
      </c>
      <c r="AP8447">
        <v>851248</v>
      </c>
      <c r="AQ8447" t="s">
        <v>41717</v>
      </c>
      <c r="AR8447" t="s">
        <v>41718</v>
      </c>
      <c r="AS8447">
        <v>2</v>
      </c>
      <c r="AT8447" t="s">
        <v>1413</v>
      </c>
      <c r="AU8447" t="s">
        <v>44800</v>
      </c>
      <c r="AX8447">
        <v>57.441147903697399</v>
      </c>
      <c r="AY8447">
        <v>10.5269099085546</v>
      </c>
      <c r="AZ8447" t="s">
        <v>62</v>
      </c>
      <c r="BA8447">
        <v>1081</v>
      </c>
      <c r="BB8447" t="s">
        <v>1844</v>
      </c>
    </row>
    <row r="8448" spans="1:54" x14ac:dyDescent="0.25">
      <c r="A8448" s="1">
        <v>45200</v>
      </c>
      <c r="B8448">
        <v>813249</v>
      </c>
      <c r="C8448" t="s">
        <v>41719</v>
      </c>
      <c r="D8448">
        <v>9981</v>
      </c>
      <c r="E8448" t="s">
        <v>14804</v>
      </c>
      <c r="F8448" t="s">
        <v>46447</v>
      </c>
      <c r="G8448">
        <v>53383211</v>
      </c>
      <c r="H8448">
        <v>1003394411</v>
      </c>
      <c r="I8448" t="s">
        <v>41720</v>
      </c>
      <c r="J8448" t="s">
        <v>41721</v>
      </c>
      <c r="K8448" t="s">
        <v>41722</v>
      </c>
      <c r="L8448" t="s">
        <v>41723</v>
      </c>
      <c r="M8448">
        <v>6744</v>
      </c>
      <c r="N8448">
        <v>81</v>
      </c>
      <c r="R8448" s="1">
        <v>43794</v>
      </c>
      <c r="S8448" t="s">
        <v>56</v>
      </c>
      <c r="W8448">
        <v>1</v>
      </c>
      <c r="X8448" t="s">
        <v>760</v>
      </c>
      <c r="Y8448">
        <v>1</v>
      </c>
      <c r="Z8448" t="s">
        <v>46545</v>
      </c>
      <c r="AB8448">
        <v>200604</v>
      </c>
      <c r="AC8448">
        <v>137</v>
      </c>
      <c r="AD8448" t="s">
        <v>1410</v>
      </c>
      <c r="AE8448">
        <v>1053</v>
      </c>
      <c r="AF8448" t="s">
        <v>1410</v>
      </c>
      <c r="AG8448">
        <v>1</v>
      </c>
      <c r="AH8448" t="s">
        <v>44482</v>
      </c>
      <c r="AI8448">
        <v>99</v>
      </c>
      <c r="AJ8448" t="s">
        <v>54511</v>
      </c>
      <c r="AK8448">
        <v>813</v>
      </c>
      <c r="AL8448" t="s">
        <v>1841</v>
      </c>
      <c r="AQ8448" t="s">
        <v>41724</v>
      </c>
      <c r="AR8448" t="s">
        <v>41725</v>
      </c>
      <c r="AS8448">
        <v>0</v>
      </c>
      <c r="AT8448" t="s">
        <v>61</v>
      </c>
      <c r="AU8448" t="s">
        <v>41726</v>
      </c>
      <c r="AX8448">
        <v>57.523130629999997</v>
      </c>
      <c r="AY8448">
        <v>10.39698669</v>
      </c>
      <c r="AZ8448" t="s">
        <v>62</v>
      </c>
      <c r="BA8448">
        <v>1081</v>
      </c>
      <c r="BB8448" t="s">
        <v>1844</v>
      </c>
    </row>
    <row r="8449" spans="1:54" x14ac:dyDescent="0.25">
      <c r="A8449" s="1">
        <v>45200</v>
      </c>
      <c r="B8449">
        <v>813300</v>
      </c>
      <c r="C8449" t="s">
        <v>52254</v>
      </c>
      <c r="D8449">
        <v>9900</v>
      </c>
      <c r="E8449" t="s">
        <v>1836</v>
      </c>
      <c r="F8449" t="s">
        <v>52255</v>
      </c>
      <c r="I8449" t="s">
        <v>41727</v>
      </c>
      <c r="J8449" t="s">
        <v>41693</v>
      </c>
      <c r="K8449" t="s">
        <v>41728</v>
      </c>
      <c r="L8449" t="s">
        <v>41695</v>
      </c>
      <c r="M8449">
        <v>3630</v>
      </c>
      <c r="R8449" s="1">
        <v>40162</v>
      </c>
      <c r="S8449" t="s">
        <v>80</v>
      </c>
      <c r="V8449" s="1">
        <v>34486</v>
      </c>
      <c r="W8449">
        <v>5</v>
      </c>
      <c r="X8449" t="s">
        <v>557</v>
      </c>
      <c r="Y8449">
        <v>1</v>
      </c>
      <c r="Z8449" t="s">
        <v>46545</v>
      </c>
      <c r="AB8449">
        <v>197908</v>
      </c>
      <c r="AC8449">
        <v>123</v>
      </c>
      <c r="AD8449" t="s">
        <v>1507</v>
      </c>
      <c r="AE8449">
        <v>1011</v>
      </c>
      <c r="AF8449" t="s">
        <v>1507</v>
      </c>
      <c r="AG8449">
        <v>3</v>
      </c>
      <c r="AH8449" t="s">
        <v>81</v>
      </c>
      <c r="AI8449">
        <v>80</v>
      </c>
      <c r="AJ8449" t="s">
        <v>1507</v>
      </c>
      <c r="AK8449">
        <v>813</v>
      </c>
      <c r="AL8449" t="s">
        <v>1841</v>
      </c>
      <c r="AS8449">
        <v>0</v>
      </c>
      <c r="AT8449" t="s">
        <v>61</v>
      </c>
      <c r="AU8449" t="s">
        <v>14243</v>
      </c>
      <c r="AX8449">
        <v>57.4549384350643</v>
      </c>
      <c r="AY8449">
        <v>10.491601979821199</v>
      </c>
      <c r="AZ8449" t="s">
        <v>62</v>
      </c>
      <c r="BA8449">
        <v>1081</v>
      </c>
      <c r="BB8449" t="s">
        <v>1844</v>
      </c>
    </row>
    <row r="8450" spans="1:54" x14ac:dyDescent="0.25">
      <c r="A8450" s="1">
        <v>45200</v>
      </c>
      <c r="B8450">
        <v>813301</v>
      </c>
      <c r="C8450" t="s">
        <v>41729</v>
      </c>
      <c r="D8450">
        <v>9900</v>
      </c>
      <c r="E8450" t="s">
        <v>1836</v>
      </c>
      <c r="F8450" t="s">
        <v>41730</v>
      </c>
      <c r="I8450" t="s">
        <v>41731</v>
      </c>
      <c r="J8450" t="s">
        <v>41693</v>
      </c>
      <c r="K8450" t="s">
        <v>41732</v>
      </c>
      <c r="L8450" t="s">
        <v>41695</v>
      </c>
      <c r="M8450">
        <v>3630</v>
      </c>
      <c r="R8450" s="1">
        <v>40162</v>
      </c>
      <c r="S8450" t="s">
        <v>80</v>
      </c>
      <c r="V8450" s="1">
        <v>36404</v>
      </c>
      <c r="W8450">
        <v>5</v>
      </c>
      <c r="X8450" t="s">
        <v>557</v>
      </c>
      <c r="Y8450">
        <v>1</v>
      </c>
      <c r="Z8450" t="s">
        <v>46545</v>
      </c>
      <c r="AB8450">
        <v>198401</v>
      </c>
      <c r="AC8450">
        <v>144</v>
      </c>
      <c r="AD8450" t="s">
        <v>52641</v>
      </c>
      <c r="AE8450">
        <v>1023</v>
      </c>
      <c r="AF8450" t="s">
        <v>1486</v>
      </c>
      <c r="AG8450">
        <v>3</v>
      </c>
      <c r="AH8450" t="s">
        <v>81</v>
      </c>
      <c r="AI8450">
        <v>82</v>
      </c>
      <c r="AJ8450" t="s">
        <v>52641</v>
      </c>
      <c r="AK8450">
        <v>813</v>
      </c>
      <c r="AL8450" t="s">
        <v>1841</v>
      </c>
      <c r="AS8450">
        <v>0</v>
      </c>
      <c r="AT8450" t="s">
        <v>61</v>
      </c>
      <c r="AU8450" t="s">
        <v>14243</v>
      </c>
      <c r="AX8450">
        <v>57.4549384350643</v>
      </c>
      <c r="AY8450">
        <v>10.491601979821199</v>
      </c>
      <c r="AZ8450" t="s">
        <v>62</v>
      </c>
      <c r="BA8450">
        <v>1081</v>
      </c>
      <c r="BB8450" t="s">
        <v>1844</v>
      </c>
    </row>
    <row r="8451" spans="1:54" x14ac:dyDescent="0.25">
      <c r="A8451" s="1">
        <v>45200</v>
      </c>
      <c r="B8451">
        <v>813350</v>
      </c>
      <c r="C8451" t="s">
        <v>41733</v>
      </c>
      <c r="D8451">
        <v>9900</v>
      </c>
      <c r="E8451" t="s">
        <v>1836</v>
      </c>
      <c r="F8451" t="s">
        <v>41734</v>
      </c>
      <c r="G8451">
        <v>39815362</v>
      </c>
      <c r="H8451">
        <v>1024821931</v>
      </c>
      <c r="I8451" t="s">
        <v>15210</v>
      </c>
      <c r="J8451" t="s">
        <v>41735</v>
      </c>
      <c r="K8451" t="s">
        <v>41736</v>
      </c>
      <c r="L8451" t="s">
        <v>41737</v>
      </c>
      <c r="M8451">
        <v>8552</v>
      </c>
      <c r="N8451">
        <v>20</v>
      </c>
      <c r="R8451" s="1">
        <v>44040</v>
      </c>
      <c r="S8451" t="s">
        <v>56</v>
      </c>
      <c r="W8451">
        <v>4</v>
      </c>
      <c r="X8451" t="s">
        <v>725</v>
      </c>
      <c r="Y8451">
        <v>1</v>
      </c>
      <c r="Z8451" t="s">
        <v>46545</v>
      </c>
      <c r="AB8451">
        <v>198609</v>
      </c>
      <c r="AC8451">
        <v>149</v>
      </c>
      <c r="AD8451" t="s">
        <v>1085</v>
      </c>
      <c r="AE8451">
        <v>1027</v>
      </c>
      <c r="AF8451" t="s">
        <v>1543</v>
      </c>
      <c r="AG8451">
        <v>1</v>
      </c>
      <c r="AH8451" t="s">
        <v>44482</v>
      </c>
      <c r="AI8451">
        <v>85</v>
      </c>
      <c r="AJ8451" t="s">
        <v>1428</v>
      </c>
      <c r="AK8451">
        <v>813</v>
      </c>
      <c r="AL8451" t="s">
        <v>1841</v>
      </c>
      <c r="AP8451">
        <v>281026</v>
      </c>
      <c r="AQ8451" t="s">
        <v>15212</v>
      </c>
      <c r="AS8451">
        <v>2</v>
      </c>
      <c r="AT8451" t="s">
        <v>1413</v>
      </c>
      <c r="AU8451" t="s">
        <v>41738</v>
      </c>
      <c r="AW8451" t="s">
        <v>41666</v>
      </c>
      <c r="AX8451">
        <v>57.475084000000003</v>
      </c>
      <c r="AY8451">
        <v>10.48495033</v>
      </c>
      <c r="AZ8451" t="s">
        <v>62</v>
      </c>
      <c r="BA8451">
        <v>1081</v>
      </c>
      <c r="BB8451" t="s">
        <v>1844</v>
      </c>
    </row>
    <row r="8452" spans="1:54" x14ac:dyDescent="0.25">
      <c r="A8452" s="1">
        <v>45200</v>
      </c>
      <c r="B8452">
        <v>813375</v>
      </c>
      <c r="C8452" t="s">
        <v>41739</v>
      </c>
      <c r="D8452">
        <v>9900</v>
      </c>
      <c r="E8452" t="s">
        <v>1836</v>
      </c>
      <c r="F8452" t="s">
        <v>52256</v>
      </c>
      <c r="I8452" t="s">
        <v>41740</v>
      </c>
      <c r="J8452" t="s">
        <v>41741</v>
      </c>
      <c r="K8452" t="s">
        <v>41742</v>
      </c>
      <c r="L8452" t="s">
        <v>41743</v>
      </c>
      <c r="M8452">
        <v>1115</v>
      </c>
      <c r="R8452" s="1">
        <v>40162</v>
      </c>
      <c r="S8452" t="s">
        <v>80</v>
      </c>
      <c r="V8452" s="1">
        <v>36951</v>
      </c>
      <c r="W8452">
        <v>5</v>
      </c>
      <c r="X8452" t="s">
        <v>557</v>
      </c>
      <c r="Y8452">
        <v>1</v>
      </c>
      <c r="Z8452" t="s">
        <v>46545</v>
      </c>
      <c r="AB8452">
        <v>199107</v>
      </c>
      <c r="AC8452">
        <v>147</v>
      </c>
      <c r="AD8452" t="s">
        <v>46697</v>
      </c>
      <c r="AE8452">
        <v>1021</v>
      </c>
      <c r="AF8452" t="s">
        <v>46697</v>
      </c>
      <c r="AG8452">
        <v>3</v>
      </c>
      <c r="AH8452" t="s">
        <v>81</v>
      </c>
      <c r="AI8452">
        <v>86</v>
      </c>
      <c r="AJ8452" t="s">
        <v>46697</v>
      </c>
      <c r="AK8452">
        <v>813</v>
      </c>
      <c r="AL8452" t="s">
        <v>1841</v>
      </c>
      <c r="AQ8452" t="s">
        <v>41744</v>
      </c>
      <c r="AR8452" t="s">
        <v>41745</v>
      </c>
      <c r="AS8452">
        <v>0</v>
      </c>
      <c r="AT8452" t="s">
        <v>61</v>
      </c>
      <c r="AU8452" t="s">
        <v>24782</v>
      </c>
      <c r="AX8452">
        <v>57.440549014662601</v>
      </c>
      <c r="AY8452">
        <v>10.5363217654512</v>
      </c>
      <c r="AZ8452" t="s">
        <v>62</v>
      </c>
      <c r="BA8452">
        <v>1081</v>
      </c>
      <c r="BB8452" t="s">
        <v>1844</v>
      </c>
    </row>
    <row r="8453" spans="1:54" x14ac:dyDescent="0.25">
      <c r="A8453" s="1">
        <v>45200</v>
      </c>
      <c r="B8453">
        <v>813401</v>
      </c>
      <c r="C8453" t="s">
        <v>54345</v>
      </c>
      <c r="D8453">
        <v>9900</v>
      </c>
      <c r="E8453" t="s">
        <v>1836</v>
      </c>
      <c r="F8453" t="s">
        <v>54346</v>
      </c>
      <c r="G8453">
        <v>25009037</v>
      </c>
      <c r="H8453">
        <v>1003402233</v>
      </c>
      <c r="I8453" t="s">
        <v>11883</v>
      </c>
      <c r="J8453" t="s">
        <v>41746</v>
      </c>
      <c r="K8453" t="s">
        <v>41747</v>
      </c>
      <c r="L8453" t="s">
        <v>54347</v>
      </c>
      <c r="M8453">
        <v>3220</v>
      </c>
      <c r="N8453">
        <v>50</v>
      </c>
      <c r="R8453" s="1">
        <v>43329</v>
      </c>
      <c r="S8453" t="s">
        <v>851</v>
      </c>
      <c r="W8453">
        <v>4</v>
      </c>
      <c r="X8453" t="s">
        <v>725</v>
      </c>
      <c r="Y8453">
        <v>1</v>
      </c>
      <c r="Z8453" t="s">
        <v>46545</v>
      </c>
      <c r="AB8453">
        <v>187501</v>
      </c>
      <c r="AC8453">
        <v>242</v>
      </c>
      <c r="AD8453" t="s">
        <v>1687</v>
      </c>
      <c r="AE8453">
        <v>1071</v>
      </c>
      <c r="AF8453" t="s">
        <v>1688</v>
      </c>
      <c r="AG8453">
        <v>1</v>
      </c>
      <c r="AH8453" t="s">
        <v>44482</v>
      </c>
      <c r="AI8453">
        <v>99</v>
      </c>
      <c r="AJ8453" t="s">
        <v>54511</v>
      </c>
      <c r="AK8453">
        <v>813</v>
      </c>
      <c r="AL8453" t="s">
        <v>1841</v>
      </c>
      <c r="AP8453">
        <v>821409</v>
      </c>
      <c r="AQ8453" t="s">
        <v>11885</v>
      </c>
      <c r="AR8453" t="s">
        <v>11886</v>
      </c>
      <c r="AS8453">
        <v>2</v>
      </c>
      <c r="AT8453" t="s">
        <v>1413</v>
      </c>
      <c r="AU8453" t="s">
        <v>52655</v>
      </c>
      <c r="AX8453">
        <v>57.42936727</v>
      </c>
      <c r="AY8453">
        <v>10.5058262</v>
      </c>
      <c r="AZ8453" t="s">
        <v>62</v>
      </c>
      <c r="BA8453">
        <v>1081</v>
      </c>
      <c r="BB8453" t="s">
        <v>1844</v>
      </c>
    </row>
    <row r="8454" spans="1:54" x14ac:dyDescent="0.25">
      <c r="A8454" s="1">
        <v>45200</v>
      </c>
      <c r="B8454">
        <v>813402</v>
      </c>
      <c r="C8454" t="s">
        <v>41748</v>
      </c>
      <c r="D8454">
        <v>9900</v>
      </c>
      <c r="E8454" t="s">
        <v>1836</v>
      </c>
      <c r="F8454" t="s">
        <v>41749</v>
      </c>
      <c r="G8454">
        <v>61841628</v>
      </c>
      <c r="H8454">
        <v>1003402245</v>
      </c>
      <c r="I8454" t="s">
        <v>41750</v>
      </c>
      <c r="J8454" t="s">
        <v>41751</v>
      </c>
      <c r="K8454" t="s">
        <v>41752</v>
      </c>
      <c r="L8454" t="s">
        <v>17637</v>
      </c>
      <c r="M8454">
        <v>3447</v>
      </c>
      <c r="N8454">
        <v>9</v>
      </c>
      <c r="R8454" s="1">
        <v>43329</v>
      </c>
      <c r="S8454" t="s">
        <v>851</v>
      </c>
      <c r="W8454">
        <v>4</v>
      </c>
      <c r="X8454" t="s">
        <v>725</v>
      </c>
      <c r="Y8454">
        <v>1</v>
      </c>
      <c r="Z8454" t="s">
        <v>46545</v>
      </c>
      <c r="AB8454">
        <v>199901</v>
      </c>
      <c r="AC8454">
        <v>241</v>
      </c>
      <c r="AD8454" t="s">
        <v>1722</v>
      </c>
      <c r="AE8454">
        <v>1071</v>
      </c>
      <c r="AF8454" t="s">
        <v>1688</v>
      </c>
      <c r="AG8454">
        <v>1</v>
      </c>
      <c r="AH8454" t="s">
        <v>44482</v>
      </c>
      <c r="AI8454">
        <v>99</v>
      </c>
      <c r="AJ8454" t="s">
        <v>54511</v>
      </c>
      <c r="AK8454">
        <v>813</v>
      </c>
      <c r="AL8454" t="s">
        <v>1841</v>
      </c>
      <c r="AQ8454" t="s">
        <v>41753</v>
      </c>
      <c r="AR8454" t="s">
        <v>41754</v>
      </c>
      <c r="AS8454">
        <v>0</v>
      </c>
      <c r="AT8454" t="s">
        <v>61</v>
      </c>
      <c r="AU8454" t="s">
        <v>5185</v>
      </c>
      <c r="AX8454">
        <v>57.43984991</v>
      </c>
      <c r="AY8454">
        <v>10.538836760000001</v>
      </c>
      <c r="AZ8454" t="s">
        <v>62</v>
      </c>
      <c r="BA8454">
        <v>1081</v>
      </c>
      <c r="BB8454" t="s">
        <v>1844</v>
      </c>
    </row>
    <row r="8455" spans="1:54" x14ac:dyDescent="0.25">
      <c r="A8455" s="1">
        <v>45200</v>
      </c>
      <c r="B8455">
        <v>813403</v>
      </c>
      <c r="C8455" t="s">
        <v>52257</v>
      </c>
      <c r="D8455">
        <v>9900</v>
      </c>
      <c r="E8455" t="s">
        <v>1836</v>
      </c>
      <c r="F8455" t="s">
        <v>52258</v>
      </c>
      <c r="I8455" t="s">
        <v>46765</v>
      </c>
      <c r="J8455" t="s">
        <v>41755</v>
      </c>
      <c r="K8455" t="s">
        <v>41756</v>
      </c>
      <c r="L8455" t="s">
        <v>41757</v>
      </c>
      <c r="M8455">
        <v>3760</v>
      </c>
      <c r="N8455">
        <v>180</v>
      </c>
      <c r="R8455" s="1">
        <v>42926</v>
      </c>
      <c r="S8455" t="s">
        <v>56</v>
      </c>
      <c r="V8455" s="1">
        <v>37135</v>
      </c>
      <c r="W8455">
        <v>1</v>
      </c>
      <c r="X8455" t="s">
        <v>760</v>
      </c>
      <c r="Y8455">
        <v>4</v>
      </c>
      <c r="Z8455" t="s">
        <v>1324</v>
      </c>
      <c r="AB8455">
        <v>194909</v>
      </c>
      <c r="AC8455">
        <v>271</v>
      </c>
      <c r="AD8455" t="s">
        <v>46741</v>
      </c>
      <c r="AE8455">
        <v>1081</v>
      </c>
      <c r="AF8455" t="s">
        <v>1735</v>
      </c>
      <c r="AG8455">
        <v>3</v>
      </c>
      <c r="AH8455" t="s">
        <v>81</v>
      </c>
      <c r="AI8455">
        <v>99</v>
      </c>
      <c r="AJ8455" t="s">
        <v>54511</v>
      </c>
      <c r="AK8455">
        <v>813</v>
      </c>
      <c r="AL8455" t="s">
        <v>1841</v>
      </c>
      <c r="AM8455">
        <v>2</v>
      </c>
      <c r="AN8455" t="s">
        <v>119</v>
      </c>
      <c r="AO8455">
        <v>813412</v>
      </c>
      <c r="AP8455">
        <v>280938</v>
      </c>
      <c r="AQ8455" t="s">
        <v>41758</v>
      </c>
      <c r="AS8455">
        <v>2</v>
      </c>
      <c r="AT8455" t="s">
        <v>1413</v>
      </c>
      <c r="AU8455" t="s">
        <v>41759</v>
      </c>
      <c r="AX8455">
        <v>57.455373449151999</v>
      </c>
      <c r="AY8455">
        <v>10.5409330386805</v>
      </c>
      <c r="AZ8455" t="s">
        <v>62</v>
      </c>
      <c r="BA8455">
        <v>1081</v>
      </c>
      <c r="BB8455" t="s">
        <v>1844</v>
      </c>
    </row>
    <row r="8456" spans="1:54" x14ac:dyDescent="0.25">
      <c r="A8456" s="1">
        <v>45200</v>
      </c>
      <c r="B8456">
        <v>813404</v>
      </c>
      <c r="C8456" t="s">
        <v>41760</v>
      </c>
      <c r="D8456">
        <v>9900</v>
      </c>
      <c r="E8456" t="s">
        <v>1836</v>
      </c>
      <c r="F8456" t="s">
        <v>41761</v>
      </c>
      <c r="I8456" t="s">
        <v>52259</v>
      </c>
      <c r="J8456" t="s">
        <v>41762</v>
      </c>
      <c r="K8456" t="s">
        <v>41763</v>
      </c>
      <c r="L8456" t="s">
        <v>52654</v>
      </c>
      <c r="M8456">
        <v>3220</v>
      </c>
      <c r="N8456">
        <v>54</v>
      </c>
      <c r="R8456" s="1">
        <v>42926</v>
      </c>
      <c r="S8456" t="s">
        <v>56</v>
      </c>
      <c r="V8456" s="1">
        <v>37135</v>
      </c>
      <c r="W8456">
        <v>4</v>
      </c>
      <c r="X8456" t="s">
        <v>725</v>
      </c>
      <c r="Y8456">
        <v>4</v>
      </c>
      <c r="Z8456" t="s">
        <v>1324</v>
      </c>
      <c r="AB8456">
        <v>196309</v>
      </c>
      <c r="AC8456">
        <v>355</v>
      </c>
      <c r="AD8456" t="s">
        <v>1734</v>
      </c>
      <c r="AE8456">
        <v>1081</v>
      </c>
      <c r="AF8456" t="s">
        <v>1735</v>
      </c>
      <c r="AG8456">
        <v>3</v>
      </c>
      <c r="AH8456" t="s">
        <v>81</v>
      </c>
      <c r="AI8456">
        <v>99</v>
      </c>
      <c r="AJ8456" t="s">
        <v>54511</v>
      </c>
      <c r="AK8456">
        <v>813</v>
      </c>
      <c r="AL8456" t="s">
        <v>1841</v>
      </c>
      <c r="AM8456">
        <v>2</v>
      </c>
      <c r="AN8456" t="s">
        <v>119</v>
      </c>
      <c r="AO8456">
        <v>813412</v>
      </c>
      <c r="AP8456">
        <v>280938</v>
      </c>
      <c r="AQ8456" t="s">
        <v>41764</v>
      </c>
      <c r="AR8456" t="s">
        <v>41765</v>
      </c>
      <c r="AS8456">
        <v>2</v>
      </c>
      <c r="AT8456" t="s">
        <v>1413</v>
      </c>
      <c r="AU8456" t="s">
        <v>52655</v>
      </c>
      <c r="AX8456">
        <v>57.427751900733803</v>
      </c>
      <c r="AY8456">
        <v>10.5059022635145</v>
      </c>
      <c r="AZ8456" t="s">
        <v>62</v>
      </c>
      <c r="BA8456">
        <v>1081</v>
      </c>
      <c r="BB8456" t="s">
        <v>1844</v>
      </c>
    </row>
    <row r="8457" spans="1:54" x14ac:dyDescent="0.25">
      <c r="A8457" s="1">
        <v>45200</v>
      </c>
      <c r="B8457">
        <v>813405</v>
      </c>
      <c r="C8457" t="s">
        <v>41766</v>
      </c>
      <c r="D8457">
        <v>9900</v>
      </c>
      <c r="E8457" t="s">
        <v>1836</v>
      </c>
      <c r="F8457" t="s">
        <v>41767</v>
      </c>
      <c r="I8457" t="s">
        <v>41768</v>
      </c>
      <c r="K8457" t="s">
        <v>41769</v>
      </c>
      <c r="L8457" t="s">
        <v>54348</v>
      </c>
      <c r="M8457">
        <v>3220</v>
      </c>
      <c r="N8457">
        <v>52</v>
      </c>
      <c r="R8457" s="1">
        <v>40162</v>
      </c>
      <c r="S8457" t="s">
        <v>80</v>
      </c>
      <c r="V8457" s="1">
        <v>32629</v>
      </c>
      <c r="W8457">
        <v>1</v>
      </c>
      <c r="X8457" t="s">
        <v>760</v>
      </c>
      <c r="Y8457">
        <v>2</v>
      </c>
      <c r="Z8457" t="s">
        <v>1745</v>
      </c>
      <c r="AC8457">
        <v>271</v>
      </c>
      <c r="AD8457" t="s">
        <v>46741</v>
      </c>
      <c r="AE8457">
        <v>1081</v>
      </c>
      <c r="AF8457" t="s">
        <v>1735</v>
      </c>
      <c r="AG8457">
        <v>3</v>
      </c>
      <c r="AH8457" t="s">
        <v>81</v>
      </c>
      <c r="AI8457">
        <v>99</v>
      </c>
      <c r="AJ8457" t="s">
        <v>54511</v>
      </c>
      <c r="AK8457">
        <v>813</v>
      </c>
      <c r="AL8457" t="s">
        <v>1841</v>
      </c>
      <c r="AS8457">
        <v>0</v>
      </c>
      <c r="AT8457" t="s">
        <v>61</v>
      </c>
      <c r="AU8457" t="s">
        <v>52655</v>
      </c>
      <c r="AZ8457" t="s">
        <v>62</v>
      </c>
      <c r="BA8457">
        <v>1081</v>
      </c>
      <c r="BB8457" t="s">
        <v>1844</v>
      </c>
    </row>
    <row r="8458" spans="1:54" x14ac:dyDescent="0.25">
      <c r="A8458" s="1">
        <v>45200</v>
      </c>
      <c r="B8458">
        <v>813406</v>
      </c>
      <c r="C8458" t="s">
        <v>41770</v>
      </c>
      <c r="D8458">
        <v>9900</v>
      </c>
      <c r="E8458" t="s">
        <v>1836</v>
      </c>
      <c r="F8458" t="s">
        <v>41771</v>
      </c>
      <c r="I8458" t="s">
        <v>41772</v>
      </c>
      <c r="J8458" t="s">
        <v>41773</v>
      </c>
      <c r="K8458" t="s">
        <v>41774</v>
      </c>
      <c r="L8458" t="s">
        <v>41775</v>
      </c>
      <c r="M8458">
        <v>3630</v>
      </c>
      <c r="N8458">
        <v>18</v>
      </c>
      <c r="R8458" s="1">
        <v>40162</v>
      </c>
      <c r="S8458" t="s">
        <v>80</v>
      </c>
      <c r="V8458" s="1">
        <v>36982</v>
      </c>
      <c r="W8458">
        <v>4</v>
      </c>
      <c r="X8458" t="s">
        <v>725</v>
      </c>
      <c r="Y8458">
        <v>1</v>
      </c>
      <c r="Z8458" t="s">
        <v>46545</v>
      </c>
      <c r="AB8458">
        <v>196704</v>
      </c>
      <c r="AC8458">
        <v>244</v>
      </c>
      <c r="AD8458" t="s">
        <v>2118</v>
      </c>
      <c r="AE8458">
        <v>1071</v>
      </c>
      <c r="AF8458" t="s">
        <v>1688</v>
      </c>
      <c r="AG8458">
        <v>3</v>
      </c>
      <c r="AH8458" t="s">
        <v>81</v>
      </c>
      <c r="AI8458">
        <v>99</v>
      </c>
      <c r="AJ8458" t="s">
        <v>54511</v>
      </c>
      <c r="AK8458">
        <v>813</v>
      </c>
      <c r="AL8458" t="s">
        <v>1841</v>
      </c>
      <c r="AM8458">
        <v>2</v>
      </c>
      <c r="AN8458" t="s">
        <v>119</v>
      </c>
      <c r="AO8458">
        <v>851420</v>
      </c>
      <c r="AQ8458" t="s">
        <v>41776</v>
      </c>
      <c r="AR8458" t="s">
        <v>41777</v>
      </c>
      <c r="AS8458">
        <v>0</v>
      </c>
      <c r="AT8458" t="s">
        <v>61</v>
      </c>
      <c r="AU8458" t="s">
        <v>14243</v>
      </c>
      <c r="AX8458">
        <v>57.4514086172641</v>
      </c>
      <c r="AY8458">
        <v>10.492888705968699</v>
      </c>
      <c r="AZ8458" t="s">
        <v>62</v>
      </c>
      <c r="BA8458">
        <v>1081</v>
      </c>
      <c r="BB8458" t="s">
        <v>1844</v>
      </c>
    </row>
    <row r="8459" spans="1:54" x14ac:dyDescent="0.25">
      <c r="A8459" s="1">
        <v>45200</v>
      </c>
      <c r="B8459">
        <v>813407</v>
      </c>
      <c r="C8459" t="s">
        <v>41778</v>
      </c>
      <c r="D8459">
        <v>9900</v>
      </c>
      <c r="E8459" t="s">
        <v>1836</v>
      </c>
      <c r="F8459" t="s">
        <v>41779</v>
      </c>
      <c r="G8459">
        <v>16287180</v>
      </c>
      <c r="H8459">
        <v>1010472373</v>
      </c>
      <c r="I8459" t="s">
        <v>41780</v>
      </c>
      <c r="J8459" t="s">
        <v>41781</v>
      </c>
      <c r="K8459" t="s">
        <v>41782</v>
      </c>
      <c r="L8459" t="s">
        <v>41783</v>
      </c>
      <c r="M8459">
        <v>1162</v>
      </c>
      <c r="N8459">
        <v>20</v>
      </c>
      <c r="R8459" s="1">
        <v>44887</v>
      </c>
      <c r="S8459" t="s">
        <v>56</v>
      </c>
      <c r="V8459" s="1">
        <v>44866</v>
      </c>
      <c r="W8459">
        <v>1</v>
      </c>
      <c r="X8459" t="s">
        <v>760</v>
      </c>
      <c r="Y8459">
        <v>3</v>
      </c>
      <c r="Z8459" t="s">
        <v>1713</v>
      </c>
      <c r="AB8459">
        <v>196604</v>
      </c>
      <c r="AC8459">
        <v>391</v>
      </c>
      <c r="AD8459" t="s">
        <v>1961</v>
      </c>
      <c r="AE8459">
        <v>1082</v>
      </c>
      <c r="AF8459" t="s">
        <v>1715</v>
      </c>
      <c r="AG8459">
        <v>3</v>
      </c>
      <c r="AH8459" t="s">
        <v>81</v>
      </c>
      <c r="AI8459">
        <v>99</v>
      </c>
      <c r="AJ8459" t="s">
        <v>54511</v>
      </c>
      <c r="AK8459">
        <v>813</v>
      </c>
      <c r="AL8459" t="s">
        <v>1841</v>
      </c>
      <c r="AQ8459" t="s">
        <v>30849</v>
      </c>
      <c r="AR8459" t="s">
        <v>41784</v>
      </c>
      <c r="AS8459">
        <v>0</v>
      </c>
      <c r="AT8459" t="s">
        <v>61</v>
      </c>
      <c r="AU8459" t="s">
        <v>9534</v>
      </c>
      <c r="AZ8459" t="s">
        <v>62</v>
      </c>
      <c r="BA8459">
        <v>1081</v>
      </c>
      <c r="BB8459" t="s">
        <v>1844</v>
      </c>
    </row>
    <row r="8460" spans="1:54" x14ac:dyDescent="0.25">
      <c r="A8460" s="1">
        <v>45200</v>
      </c>
      <c r="B8460">
        <v>813408</v>
      </c>
      <c r="C8460" t="s">
        <v>41785</v>
      </c>
      <c r="D8460">
        <v>9900</v>
      </c>
      <c r="E8460" t="s">
        <v>1836</v>
      </c>
      <c r="F8460" t="s">
        <v>46448</v>
      </c>
      <c r="I8460" t="s">
        <v>41786</v>
      </c>
      <c r="K8460" t="s">
        <v>41787</v>
      </c>
      <c r="L8460" t="s">
        <v>41788</v>
      </c>
      <c r="M8460">
        <v>1115</v>
      </c>
      <c r="N8460">
        <v>12</v>
      </c>
      <c r="R8460" s="1">
        <v>40162</v>
      </c>
      <c r="S8460" t="s">
        <v>80</v>
      </c>
      <c r="V8460" s="1">
        <v>33390</v>
      </c>
      <c r="W8460">
        <v>3</v>
      </c>
      <c r="X8460" t="s">
        <v>3496</v>
      </c>
      <c r="Y8460">
        <v>1</v>
      </c>
      <c r="Z8460" t="s">
        <v>46545</v>
      </c>
      <c r="AB8460">
        <v>198004</v>
      </c>
      <c r="AC8460">
        <v>281</v>
      </c>
      <c r="AD8460" t="s">
        <v>1773</v>
      </c>
      <c r="AE8460">
        <v>1073</v>
      </c>
      <c r="AF8460" t="s">
        <v>52650</v>
      </c>
      <c r="AG8460">
        <v>3</v>
      </c>
      <c r="AH8460" t="s">
        <v>81</v>
      </c>
      <c r="AI8460">
        <v>99</v>
      </c>
      <c r="AJ8460" t="s">
        <v>54511</v>
      </c>
      <c r="AK8460">
        <v>813</v>
      </c>
      <c r="AL8460" t="s">
        <v>1841</v>
      </c>
      <c r="AS8460">
        <v>0</v>
      </c>
      <c r="AT8460" t="s">
        <v>61</v>
      </c>
      <c r="AU8460" t="s">
        <v>24782</v>
      </c>
      <c r="AX8460">
        <v>57.444422587971303</v>
      </c>
      <c r="AY8460">
        <v>10.538742356260199</v>
      </c>
      <c r="AZ8460" t="s">
        <v>62</v>
      </c>
      <c r="BA8460">
        <v>1081</v>
      </c>
      <c r="BB8460" t="s">
        <v>1844</v>
      </c>
    </row>
    <row r="8461" spans="1:54" x14ac:dyDescent="0.25">
      <c r="A8461" s="1">
        <v>45200</v>
      </c>
      <c r="B8461">
        <v>813409</v>
      </c>
      <c r="C8461" t="s">
        <v>41789</v>
      </c>
      <c r="D8461">
        <v>9900</v>
      </c>
      <c r="E8461" t="s">
        <v>1836</v>
      </c>
      <c r="F8461" t="s">
        <v>41790</v>
      </c>
      <c r="I8461" t="s">
        <v>41791</v>
      </c>
      <c r="K8461" t="s">
        <v>41792</v>
      </c>
      <c r="L8461" t="s">
        <v>41793</v>
      </c>
      <c r="M8461">
        <v>2552</v>
      </c>
      <c r="N8461">
        <v>12</v>
      </c>
      <c r="R8461" s="1">
        <v>40162</v>
      </c>
      <c r="S8461" t="s">
        <v>80</v>
      </c>
      <c r="V8461" s="1">
        <v>33359</v>
      </c>
      <c r="W8461">
        <v>4</v>
      </c>
      <c r="X8461" t="s">
        <v>725</v>
      </c>
      <c r="Y8461">
        <v>1</v>
      </c>
      <c r="Z8461" t="s">
        <v>46545</v>
      </c>
      <c r="AB8461">
        <v>196908</v>
      </c>
      <c r="AC8461">
        <v>244</v>
      </c>
      <c r="AD8461" t="s">
        <v>2118</v>
      </c>
      <c r="AE8461">
        <v>1071</v>
      </c>
      <c r="AF8461" t="s">
        <v>1688</v>
      </c>
      <c r="AG8461">
        <v>3</v>
      </c>
      <c r="AH8461" t="s">
        <v>81</v>
      </c>
      <c r="AI8461">
        <v>99</v>
      </c>
      <c r="AJ8461" t="s">
        <v>54511</v>
      </c>
      <c r="AK8461">
        <v>813</v>
      </c>
      <c r="AL8461" t="s">
        <v>1841</v>
      </c>
      <c r="AS8461">
        <v>0</v>
      </c>
      <c r="AT8461" t="s">
        <v>61</v>
      </c>
      <c r="AU8461" t="s">
        <v>25807</v>
      </c>
      <c r="AX8461">
        <v>57.438770781127197</v>
      </c>
      <c r="AY8461">
        <v>10.5398618946078</v>
      </c>
      <c r="AZ8461" t="s">
        <v>62</v>
      </c>
      <c r="BA8461">
        <v>1081</v>
      </c>
      <c r="BB8461" t="s">
        <v>1844</v>
      </c>
    </row>
    <row r="8462" spans="1:54" x14ac:dyDescent="0.25">
      <c r="A8462" s="1">
        <v>45200</v>
      </c>
      <c r="B8462">
        <v>813410</v>
      </c>
      <c r="C8462" t="s">
        <v>41794</v>
      </c>
      <c r="D8462">
        <v>9900</v>
      </c>
      <c r="E8462" t="s">
        <v>1836</v>
      </c>
      <c r="F8462" t="s">
        <v>41795</v>
      </c>
      <c r="I8462" t="s">
        <v>54349</v>
      </c>
      <c r="J8462" t="s">
        <v>41796</v>
      </c>
      <c r="K8462" t="s">
        <v>41797</v>
      </c>
      <c r="L8462" t="s">
        <v>54350</v>
      </c>
      <c r="M8462">
        <v>6498</v>
      </c>
      <c r="N8462">
        <v>100</v>
      </c>
      <c r="R8462" s="1">
        <v>44426</v>
      </c>
      <c r="S8462" t="s">
        <v>56</v>
      </c>
      <c r="V8462" s="1">
        <v>37895</v>
      </c>
      <c r="W8462">
        <v>4</v>
      </c>
      <c r="X8462" t="s">
        <v>725</v>
      </c>
      <c r="Y8462">
        <v>5</v>
      </c>
      <c r="Z8462" t="s">
        <v>54458</v>
      </c>
      <c r="AB8462">
        <v>196401</v>
      </c>
      <c r="AC8462">
        <v>243</v>
      </c>
      <c r="AD8462" t="s">
        <v>2065</v>
      </c>
      <c r="AE8462">
        <v>1083</v>
      </c>
      <c r="AF8462" t="s">
        <v>2066</v>
      </c>
      <c r="AG8462">
        <v>3</v>
      </c>
      <c r="AH8462" t="s">
        <v>81</v>
      </c>
      <c r="AI8462">
        <v>99</v>
      </c>
      <c r="AJ8462" t="s">
        <v>54511</v>
      </c>
      <c r="AK8462">
        <v>813</v>
      </c>
      <c r="AL8462" t="s">
        <v>1841</v>
      </c>
      <c r="AQ8462" t="s">
        <v>41798</v>
      </c>
      <c r="AS8462">
        <v>0</v>
      </c>
      <c r="AT8462" t="s">
        <v>61</v>
      </c>
      <c r="AU8462" t="s">
        <v>52805</v>
      </c>
      <c r="AX8462">
        <v>57.441444199999999</v>
      </c>
      <c r="AY8462">
        <v>10.53356906</v>
      </c>
      <c r="AZ8462" t="s">
        <v>62</v>
      </c>
      <c r="BA8462">
        <v>1081</v>
      </c>
      <c r="BB8462" t="s">
        <v>1844</v>
      </c>
    </row>
    <row r="8463" spans="1:54" x14ac:dyDescent="0.25">
      <c r="A8463" s="1">
        <v>45200</v>
      </c>
      <c r="B8463">
        <v>813411</v>
      </c>
      <c r="C8463" t="s">
        <v>52664</v>
      </c>
      <c r="D8463">
        <v>9900</v>
      </c>
      <c r="E8463" t="s">
        <v>1836</v>
      </c>
      <c r="F8463" t="s">
        <v>41799</v>
      </c>
      <c r="L8463" t="s">
        <v>54351</v>
      </c>
      <c r="N8463">
        <v>98</v>
      </c>
      <c r="R8463" s="1">
        <v>40162</v>
      </c>
      <c r="S8463" t="s">
        <v>80</v>
      </c>
      <c r="V8463" s="1">
        <v>35034</v>
      </c>
      <c r="W8463">
        <v>4</v>
      </c>
      <c r="X8463" t="s">
        <v>725</v>
      </c>
      <c r="Y8463">
        <v>1</v>
      </c>
      <c r="Z8463" t="s">
        <v>46545</v>
      </c>
      <c r="AB8463">
        <v>197301</v>
      </c>
      <c r="AC8463">
        <v>244</v>
      </c>
      <c r="AD8463" t="s">
        <v>2118</v>
      </c>
      <c r="AE8463">
        <v>1071</v>
      </c>
      <c r="AF8463" t="s">
        <v>1688</v>
      </c>
      <c r="AG8463">
        <v>3</v>
      </c>
      <c r="AH8463" t="s">
        <v>81</v>
      </c>
      <c r="AI8463">
        <v>99</v>
      </c>
      <c r="AJ8463" t="s">
        <v>54511</v>
      </c>
      <c r="AK8463">
        <v>813</v>
      </c>
      <c r="AL8463" t="s">
        <v>1841</v>
      </c>
      <c r="AS8463">
        <v>0</v>
      </c>
      <c r="AT8463" t="s">
        <v>61</v>
      </c>
      <c r="AU8463" t="s">
        <v>54352</v>
      </c>
      <c r="AZ8463" t="s">
        <v>62</v>
      </c>
      <c r="BA8463">
        <v>1081</v>
      </c>
      <c r="BB8463" t="s">
        <v>1844</v>
      </c>
    </row>
    <row r="8464" spans="1:54" x14ac:dyDescent="0.25">
      <c r="A8464" s="1">
        <v>45200</v>
      </c>
      <c r="B8464">
        <v>813412</v>
      </c>
      <c r="C8464" t="s">
        <v>41800</v>
      </c>
      <c r="D8464">
        <v>9900</v>
      </c>
      <c r="E8464" t="s">
        <v>1836</v>
      </c>
      <c r="F8464" t="s">
        <v>14854</v>
      </c>
      <c r="G8464">
        <v>70771128</v>
      </c>
      <c r="H8464">
        <v>1003422967</v>
      </c>
      <c r="I8464" t="s">
        <v>1838</v>
      </c>
      <c r="J8464" t="s">
        <v>41762</v>
      </c>
      <c r="K8464" t="s">
        <v>1840</v>
      </c>
      <c r="L8464" t="s">
        <v>52654</v>
      </c>
      <c r="M8464">
        <v>3220</v>
      </c>
      <c r="N8464">
        <v>54</v>
      </c>
      <c r="R8464" s="1">
        <v>45187</v>
      </c>
      <c r="S8464" t="s">
        <v>171</v>
      </c>
      <c r="W8464">
        <v>4</v>
      </c>
      <c r="X8464" t="s">
        <v>725</v>
      </c>
      <c r="Y8464">
        <v>4</v>
      </c>
      <c r="Z8464" t="s">
        <v>1324</v>
      </c>
      <c r="AB8464">
        <v>200101</v>
      </c>
      <c r="AC8464">
        <v>355</v>
      </c>
      <c r="AD8464" t="s">
        <v>1734</v>
      </c>
      <c r="AE8464">
        <v>1081</v>
      </c>
      <c r="AF8464" t="s">
        <v>1735</v>
      </c>
      <c r="AG8464">
        <v>1</v>
      </c>
      <c r="AH8464" t="s">
        <v>44482</v>
      </c>
      <c r="AI8464">
        <v>99</v>
      </c>
      <c r="AJ8464" t="s">
        <v>54511</v>
      </c>
      <c r="AK8464">
        <v>813</v>
      </c>
      <c r="AL8464" t="s">
        <v>1841</v>
      </c>
      <c r="AP8464">
        <v>280938</v>
      </c>
      <c r="AQ8464" t="s">
        <v>1842</v>
      </c>
      <c r="AR8464" t="s">
        <v>14855</v>
      </c>
      <c r="AS8464">
        <v>2</v>
      </c>
      <c r="AT8464" t="s">
        <v>1413</v>
      </c>
      <c r="AU8464" t="s">
        <v>52655</v>
      </c>
      <c r="AX8464">
        <v>57.42775099</v>
      </c>
      <c r="AY8464">
        <v>10.505903229999999</v>
      </c>
      <c r="AZ8464" t="s">
        <v>62</v>
      </c>
      <c r="BA8464">
        <v>1081</v>
      </c>
      <c r="BB8464" t="s">
        <v>1844</v>
      </c>
    </row>
    <row r="8465" spans="1:54" x14ac:dyDescent="0.25">
      <c r="A8465" s="1">
        <v>45200</v>
      </c>
      <c r="B8465">
        <v>813413</v>
      </c>
      <c r="C8465" t="s">
        <v>41801</v>
      </c>
      <c r="D8465">
        <v>9900</v>
      </c>
      <c r="E8465" t="s">
        <v>1836</v>
      </c>
      <c r="F8465" t="s">
        <v>5280</v>
      </c>
      <c r="I8465" t="s">
        <v>11883</v>
      </c>
      <c r="J8465">
        <v>98434375</v>
      </c>
      <c r="K8465" t="s">
        <v>41747</v>
      </c>
      <c r="L8465" t="s">
        <v>11690</v>
      </c>
      <c r="M8465">
        <v>407</v>
      </c>
      <c r="N8465">
        <v>9</v>
      </c>
      <c r="R8465" s="1">
        <v>40162</v>
      </c>
      <c r="S8465" t="s">
        <v>80</v>
      </c>
      <c r="V8465" s="1">
        <v>38565</v>
      </c>
      <c r="W8465">
        <v>4</v>
      </c>
      <c r="X8465" t="s">
        <v>725</v>
      </c>
      <c r="Y8465">
        <v>1</v>
      </c>
      <c r="Z8465" t="s">
        <v>46545</v>
      </c>
      <c r="AB8465">
        <v>200212</v>
      </c>
      <c r="AC8465">
        <v>244</v>
      </c>
      <c r="AD8465" t="s">
        <v>2118</v>
      </c>
      <c r="AE8465">
        <v>1071</v>
      </c>
      <c r="AF8465" t="s">
        <v>1688</v>
      </c>
      <c r="AG8465">
        <v>3</v>
      </c>
      <c r="AH8465" t="s">
        <v>81</v>
      </c>
      <c r="AI8465">
        <v>99</v>
      </c>
      <c r="AJ8465" t="s">
        <v>54511</v>
      </c>
      <c r="AK8465">
        <v>813</v>
      </c>
      <c r="AL8465" t="s">
        <v>1841</v>
      </c>
      <c r="AP8465">
        <v>821409</v>
      </c>
      <c r="AQ8465" t="s">
        <v>41802</v>
      </c>
      <c r="AR8465" t="s">
        <v>11886</v>
      </c>
      <c r="AS8465">
        <v>2</v>
      </c>
      <c r="AT8465" t="s">
        <v>1413</v>
      </c>
      <c r="AU8465" t="s">
        <v>11691</v>
      </c>
      <c r="AX8465">
        <v>57.430929666881099</v>
      </c>
      <c r="AY8465">
        <v>10.497497982437</v>
      </c>
      <c r="AZ8465" t="s">
        <v>62</v>
      </c>
      <c r="BA8465">
        <v>1081</v>
      </c>
      <c r="BB8465" t="s">
        <v>1844</v>
      </c>
    </row>
    <row r="8466" spans="1:54" x14ac:dyDescent="0.25">
      <c r="A8466" s="1">
        <v>45200</v>
      </c>
      <c r="B8466">
        <v>813414</v>
      </c>
      <c r="C8466" t="s">
        <v>41803</v>
      </c>
      <c r="D8466">
        <v>9900</v>
      </c>
      <c r="E8466" t="s">
        <v>1836</v>
      </c>
      <c r="F8466" t="s">
        <v>41804</v>
      </c>
      <c r="G8466">
        <v>25009037</v>
      </c>
      <c r="H8466">
        <v>1000048435</v>
      </c>
      <c r="I8466" t="s">
        <v>11883</v>
      </c>
      <c r="J8466">
        <v>98434067</v>
      </c>
      <c r="K8466" t="s">
        <v>41747</v>
      </c>
      <c r="L8466" t="s">
        <v>41805</v>
      </c>
      <c r="M8466">
        <v>3630</v>
      </c>
      <c r="N8466">
        <v>18</v>
      </c>
      <c r="R8466" s="1">
        <v>43329</v>
      </c>
      <c r="S8466" t="s">
        <v>851</v>
      </c>
      <c r="W8466">
        <v>4</v>
      </c>
      <c r="X8466" t="s">
        <v>725</v>
      </c>
      <c r="Y8466">
        <v>1</v>
      </c>
      <c r="Z8466" t="s">
        <v>46545</v>
      </c>
      <c r="AB8466">
        <v>200307</v>
      </c>
      <c r="AC8466">
        <v>244</v>
      </c>
      <c r="AD8466" t="s">
        <v>2118</v>
      </c>
      <c r="AE8466">
        <v>1071</v>
      </c>
      <c r="AF8466" t="s">
        <v>1688</v>
      </c>
      <c r="AG8466">
        <v>1</v>
      </c>
      <c r="AH8466" t="s">
        <v>44482</v>
      </c>
      <c r="AI8466">
        <v>99</v>
      </c>
      <c r="AJ8466" t="s">
        <v>54511</v>
      </c>
      <c r="AK8466">
        <v>813</v>
      </c>
      <c r="AL8466" t="s">
        <v>1841</v>
      </c>
      <c r="AP8466">
        <v>821409</v>
      </c>
      <c r="AQ8466" t="s">
        <v>11885</v>
      </c>
      <c r="AR8466" t="s">
        <v>11886</v>
      </c>
      <c r="AS8466">
        <v>2</v>
      </c>
      <c r="AT8466" t="s">
        <v>1413</v>
      </c>
      <c r="AU8466" t="s">
        <v>14243</v>
      </c>
      <c r="AX8466">
        <v>57.451407119999999</v>
      </c>
      <c r="AY8466">
        <v>10.492901639999999</v>
      </c>
      <c r="AZ8466" t="s">
        <v>62</v>
      </c>
      <c r="BA8466">
        <v>1081</v>
      </c>
      <c r="BB8466" t="s">
        <v>1844</v>
      </c>
    </row>
    <row r="8467" spans="1:54" x14ac:dyDescent="0.25">
      <c r="A8467" s="1">
        <v>45200</v>
      </c>
      <c r="B8467">
        <v>813901</v>
      </c>
      <c r="C8467" t="s">
        <v>52260</v>
      </c>
      <c r="D8467">
        <v>9900</v>
      </c>
      <c r="E8467" t="s">
        <v>1836</v>
      </c>
      <c r="F8467" t="s">
        <v>52261</v>
      </c>
      <c r="I8467" t="s">
        <v>41806</v>
      </c>
      <c r="K8467" t="s">
        <v>41807</v>
      </c>
      <c r="L8467" t="s">
        <v>52262</v>
      </c>
      <c r="M8467">
        <v>3969</v>
      </c>
      <c r="N8467">
        <v>28</v>
      </c>
      <c r="R8467" s="1">
        <v>40162</v>
      </c>
      <c r="S8467" t="s">
        <v>80</v>
      </c>
      <c r="V8467" s="1">
        <v>30834</v>
      </c>
      <c r="W8467">
        <v>3</v>
      </c>
      <c r="X8467" t="s">
        <v>3496</v>
      </c>
      <c r="Y8467">
        <v>1</v>
      </c>
      <c r="Z8467" t="s">
        <v>46545</v>
      </c>
      <c r="AA8467">
        <v>9</v>
      </c>
      <c r="AB8467">
        <v>198001</v>
      </c>
      <c r="AC8467">
        <v>126</v>
      </c>
      <c r="AD8467" t="s">
        <v>46616</v>
      </c>
      <c r="AE8467">
        <v>1015</v>
      </c>
      <c r="AF8467" t="s">
        <v>46616</v>
      </c>
      <c r="AG8467">
        <v>3</v>
      </c>
      <c r="AH8467" t="s">
        <v>81</v>
      </c>
      <c r="AI8467">
        <v>27</v>
      </c>
      <c r="AJ8467" t="s">
        <v>44512</v>
      </c>
      <c r="AK8467">
        <v>813</v>
      </c>
      <c r="AL8467" t="s">
        <v>1841</v>
      </c>
      <c r="AS8467">
        <v>0</v>
      </c>
      <c r="AT8467" t="s">
        <v>61</v>
      </c>
      <c r="AU8467" t="s">
        <v>52263</v>
      </c>
      <c r="AX8467">
        <v>57.4229496740098</v>
      </c>
      <c r="AY8467">
        <v>10.510661072368499</v>
      </c>
      <c r="AZ8467" t="s">
        <v>62</v>
      </c>
      <c r="BA8467">
        <v>1081</v>
      </c>
      <c r="BB8467" t="s">
        <v>1844</v>
      </c>
    </row>
    <row r="8468" spans="1:54" x14ac:dyDescent="0.25">
      <c r="A8468" s="1">
        <v>45200</v>
      </c>
      <c r="B8468">
        <v>815001</v>
      </c>
      <c r="C8468" t="s">
        <v>41808</v>
      </c>
      <c r="D8468">
        <v>9560</v>
      </c>
      <c r="E8468" t="s">
        <v>10647</v>
      </c>
      <c r="F8468" t="s">
        <v>41809</v>
      </c>
      <c r="G8468">
        <v>29189455</v>
      </c>
      <c r="H8468">
        <v>1003378546</v>
      </c>
      <c r="I8468" t="s">
        <v>52264</v>
      </c>
      <c r="J8468" t="s">
        <v>41810</v>
      </c>
      <c r="K8468" t="s">
        <v>41811</v>
      </c>
      <c r="L8468" t="s">
        <v>41812</v>
      </c>
      <c r="M8468">
        <v>1962</v>
      </c>
      <c r="N8468">
        <v>4</v>
      </c>
      <c r="R8468" s="1">
        <v>44888</v>
      </c>
      <c r="S8468" t="s">
        <v>56</v>
      </c>
      <c r="T8468">
        <v>846</v>
      </c>
      <c r="U8468" t="s">
        <v>10487</v>
      </c>
      <c r="W8468">
        <v>2</v>
      </c>
      <c r="X8468" t="s">
        <v>57</v>
      </c>
      <c r="Y8468">
        <v>1</v>
      </c>
      <c r="Z8468" t="s">
        <v>46545</v>
      </c>
      <c r="AA8468">
        <v>9</v>
      </c>
      <c r="AB8468">
        <v>195604</v>
      </c>
      <c r="AC8468">
        <v>121</v>
      </c>
      <c r="AD8468" t="s">
        <v>70</v>
      </c>
      <c r="AE8468">
        <v>1012</v>
      </c>
      <c r="AF8468" t="s">
        <v>71</v>
      </c>
      <c r="AG8468">
        <v>1</v>
      </c>
      <c r="AH8468" t="s">
        <v>44482</v>
      </c>
      <c r="AI8468">
        <v>21</v>
      </c>
      <c r="AJ8468" t="s">
        <v>52613</v>
      </c>
      <c r="AK8468">
        <v>846</v>
      </c>
      <c r="AL8468" t="s">
        <v>10487</v>
      </c>
      <c r="AQ8468" t="s">
        <v>41813</v>
      </c>
      <c r="AR8468" t="s">
        <v>41814</v>
      </c>
      <c r="AS8468">
        <v>0</v>
      </c>
      <c r="AT8468" t="s">
        <v>61</v>
      </c>
      <c r="AU8468" t="s">
        <v>41815</v>
      </c>
      <c r="AW8468" t="s">
        <v>41816</v>
      </c>
      <c r="AX8468">
        <v>56.756507089999999</v>
      </c>
      <c r="AY8468">
        <v>10.28778702</v>
      </c>
      <c r="AZ8468" t="s">
        <v>62</v>
      </c>
      <c r="BA8468">
        <v>1081</v>
      </c>
      <c r="BB8468" t="s">
        <v>1844</v>
      </c>
    </row>
    <row r="8469" spans="1:54" x14ac:dyDescent="0.25">
      <c r="A8469" s="1">
        <v>45200</v>
      </c>
      <c r="B8469">
        <v>815002</v>
      </c>
      <c r="C8469" t="s">
        <v>41817</v>
      </c>
      <c r="D8469">
        <v>9560</v>
      </c>
      <c r="E8469" t="s">
        <v>10647</v>
      </c>
      <c r="F8469" t="s">
        <v>41818</v>
      </c>
      <c r="G8469">
        <v>29189455</v>
      </c>
      <c r="H8469">
        <v>1003378364</v>
      </c>
      <c r="I8469" t="s">
        <v>41819</v>
      </c>
      <c r="J8469" t="s">
        <v>41820</v>
      </c>
      <c r="K8469" t="s">
        <v>41821</v>
      </c>
      <c r="L8469" t="s">
        <v>41822</v>
      </c>
      <c r="M8469">
        <v>1451</v>
      </c>
      <c r="N8469">
        <v>5</v>
      </c>
      <c r="R8469" s="1">
        <v>44742</v>
      </c>
      <c r="S8469" t="s">
        <v>56</v>
      </c>
      <c r="T8469">
        <v>846</v>
      </c>
      <c r="U8469" t="s">
        <v>10487</v>
      </c>
      <c r="W8469">
        <v>2</v>
      </c>
      <c r="X8469" t="s">
        <v>57</v>
      </c>
      <c r="Y8469">
        <v>1</v>
      </c>
      <c r="Z8469" t="s">
        <v>46545</v>
      </c>
      <c r="AA8469">
        <v>10</v>
      </c>
      <c r="AC8469">
        <v>121</v>
      </c>
      <c r="AD8469" t="s">
        <v>70</v>
      </c>
      <c r="AE8469">
        <v>1012</v>
      </c>
      <c r="AF8469" t="s">
        <v>71</v>
      </c>
      <c r="AG8469">
        <v>1</v>
      </c>
      <c r="AH8469" t="s">
        <v>44482</v>
      </c>
      <c r="AI8469">
        <v>21</v>
      </c>
      <c r="AJ8469" t="s">
        <v>52613</v>
      </c>
      <c r="AK8469">
        <v>846</v>
      </c>
      <c r="AL8469" t="s">
        <v>10487</v>
      </c>
      <c r="AQ8469" t="s">
        <v>41823</v>
      </c>
      <c r="AR8469" t="s">
        <v>41824</v>
      </c>
      <c r="AS8469">
        <v>0</v>
      </c>
      <c r="AT8469" t="s">
        <v>61</v>
      </c>
      <c r="AU8469" t="s">
        <v>4598</v>
      </c>
      <c r="AX8469">
        <v>56.723819349999999</v>
      </c>
      <c r="AY8469">
        <v>10.131692279999999</v>
      </c>
      <c r="AZ8469" t="s">
        <v>62</v>
      </c>
      <c r="BA8469">
        <v>1081</v>
      </c>
      <c r="BB8469" t="s">
        <v>1844</v>
      </c>
    </row>
    <row r="8470" spans="1:54" x14ac:dyDescent="0.25">
      <c r="A8470" s="1">
        <v>45200</v>
      </c>
      <c r="B8470">
        <v>815003</v>
      </c>
      <c r="C8470" t="s">
        <v>41825</v>
      </c>
      <c r="D8470">
        <v>9560</v>
      </c>
      <c r="E8470" t="s">
        <v>10647</v>
      </c>
      <c r="F8470" t="s">
        <v>41826</v>
      </c>
      <c r="G8470">
        <v>29189455</v>
      </c>
      <c r="H8470">
        <v>1003378480</v>
      </c>
      <c r="I8470" t="s">
        <v>51472</v>
      </c>
      <c r="J8470" t="s">
        <v>41827</v>
      </c>
      <c r="K8470" t="s">
        <v>41828</v>
      </c>
      <c r="L8470" t="s">
        <v>41829</v>
      </c>
      <c r="M8470">
        <v>1338</v>
      </c>
      <c r="N8470">
        <v>20</v>
      </c>
      <c r="R8470" s="1">
        <v>40819</v>
      </c>
      <c r="S8470" t="s">
        <v>56</v>
      </c>
      <c r="T8470">
        <v>846</v>
      </c>
      <c r="U8470" t="s">
        <v>10487</v>
      </c>
      <c r="V8470" s="1">
        <v>40756</v>
      </c>
      <c r="W8470">
        <v>2</v>
      </c>
      <c r="X8470" t="s">
        <v>57</v>
      </c>
      <c r="Y8470">
        <v>1</v>
      </c>
      <c r="Z8470" t="s">
        <v>46545</v>
      </c>
      <c r="AA8470">
        <v>7</v>
      </c>
      <c r="AB8470">
        <v>191404</v>
      </c>
      <c r="AC8470">
        <v>121</v>
      </c>
      <c r="AD8470" t="s">
        <v>70</v>
      </c>
      <c r="AE8470">
        <v>1012</v>
      </c>
      <c r="AF8470" t="s">
        <v>71</v>
      </c>
      <c r="AG8470">
        <v>3</v>
      </c>
      <c r="AH8470" t="s">
        <v>81</v>
      </c>
      <c r="AI8470">
        <v>21</v>
      </c>
      <c r="AJ8470" t="s">
        <v>52613</v>
      </c>
      <c r="AK8470">
        <v>846</v>
      </c>
      <c r="AL8470" t="s">
        <v>10487</v>
      </c>
      <c r="AQ8470" t="s">
        <v>41830</v>
      </c>
      <c r="AR8470" t="s">
        <v>41831</v>
      </c>
      <c r="AS8470">
        <v>0</v>
      </c>
      <c r="AT8470" t="s">
        <v>61</v>
      </c>
      <c r="AU8470" t="s">
        <v>41832</v>
      </c>
      <c r="AX8470">
        <v>56.760541152549699</v>
      </c>
      <c r="AY8470">
        <v>10.1905771248872</v>
      </c>
      <c r="AZ8470" t="s">
        <v>62</v>
      </c>
      <c r="BA8470">
        <v>1081</v>
      </c>
      <c r="BB8470" t="s">
        <v>1844</v>
      </c>
    </row>
    <row r="8471" spans="1:54" x14ac:dyDescent="0.25">
      <c r="A8471" s="1">
        <v>45200</v>
      </c>
      <c r="B8471">
        <v>815004</v>
      </c>
      <c r="C8471" t="s">
        <v>41833</v>
      </c>
      <c r="D8471">
        <v>9560</v>
      </c>
      <c r="E8471" t="s">
        <v>10647</v>
      </c>
      <c r="F8471" t="s">
        <v>41834</v>
      </c>
      <c r="I8471" t="s">
        <v>41835</v>
      </c>
      <c r="J8471" t="s">
        <v>41836</v>
      </c>
      <c r="K8471" t="s">
        <v>41837</v>
      </c>
      <c r="L8471" t="s">
        <v>41838</v>
      </c>
      <c r="M8471">
        <v>810</v>
      </c>
      <c r="N8471">
        <v>66</v>
      </c>
      <c r="R8471" s="1">
        <v>40162</v>
      </c>
      <c r="S8471" t="s">
        <v>80</v>
      </c>
      <c r="T8471">
        <v>846</v>
      </c>
      <c r="U8471" t="s">
        <v>10487</v>
      </c>
      <c r="V8471" s="1">
        <v>38169</v>
      </c>
      <c r="W8471">
        <v>2</v>
      </c>
      <c r="X8471" t="s">
        <v>57</v>
      </c>
      <c r="Y8471">
        <v>1</v>
      </c>
      <c r="Z8471" t="s">
        <v>46545</v>
      </c>
      <c r="AA8471">
        <v>7</v>
      </c>
      <c r="AB8471">
        <v>190504</v>
      </c>
      <c r="AC8471">
        <v>121</v>
      </c>
      <c r="AD8471" t="s">
        <v>70</v>
      </c>
      <c r="AE8471">
        <v>1012</v>
      </c>
      <c r="AF8471" t="s">
        <v>71</v>
      </c>
      <c r="AG8471">
        <v>3</v>
      </c>
      <c r="AH8471" t="s">
        <v>81</v>
      </c>
      <c r="AI8471">
        <v>21</v>
      </c>
      <c r="AJ8471" t="s">
        <v>52613</v>
      </c>
      <c r="AK8471">
        <v>846</v>
      </c>
      <c r="AL8471" t="s">
        <v>10487</v>
      </c>
      <c r="AQ8471" t="s">
        <v>41839</v>
      </c>
      <c r="AS8471">
        <v>0</v>
      </c>
      <c r="AT8471" t="s">
        <v>61</v>
      </c>
      <c r="AU8471" t="s">
        <v>14285</v>
      </c>
      <c r="AX8471">
        <v>56.739307806400902</v>
      </c>
      <c r="AY8471">
        <v>10.145878598895701</v>
      </c>
      <c r="AZ8471" t="s">
        <v>62</v>
      </c>
      <c r="BA8471">
        <v>1081</v>
      </c>
      <c r="BB8471" t="s">
        <v>1844</v>
      </c>
    </row>
    <row r="8472" spans="1:54" x14ac:dyDescent="0.25">
      <c r="A8472" s="1">
        <v>45200</v>
      </c>
      <c r="B8472">
        <v>815005</v>
      </c>
      <c r="C8472" t="s">
        <v>55260</v>
      </c>
      <c r="D8472">
        <v>9560</v>
      </c>
      <c r="E8472" t="s">
        <v>10647</v>
      </c>
      <c r="F8472" t="s">
        <v>55261</v>
      </c>
      <c r="I8472" t="s">
        <v>41840</v>
      </c>
      <c r="J8472" t="s">
        <v>41841</v>
      </c>
      <c r="K8472" t="s">
        <v>41842</v>
      </c>
      <c r="L8472" t="s">
        <v>55262</v>
      </c>
      <c r="M8472">
        <v>892</v>
      </c>
      <c r="R8472" s="1">
        <v>40162</v>
      </c>
      <c r="S8472" t="s">
        <v>80</v>
      </c>
      <c r="T8472">
        <v>846</v>
      </c>
      <c r="U8472" t="s">
        <v>10487</v>
      </c>
      <c r="V8472" s="1">
        <v>37773</v>
      </c>
      <c r="W8472">
        <v>2</v>
      </c>
      <c r="X8472" t="s">
        <v>57</v>
      </c>
      <c r="Y8472">
        <v>1</v>
      </c>
      <c r="Z8472" t="s">
        <v>46545</v>
      </c>
      <c r="AA8472">
        <v>7</v>
      </c>
      <c r="AB8472">
        <v>195804</v>
      </c>
      <c r="AC8472">
        <v>121</v>
      </c>
      <c r="AD8472" t="s">
        <v>70</v>
      </c>
      <c r="AE8472">
        <v>1012</v>
      </c>
      <c r="AF8472" t="s">
        <v>71</v>
      </c>
      <c r="AG8472">
        <v>3</v>
      </c>
      <c r="AH8472" t="s">
        <v>81</v>
      </c>
      <c r="AI8472">
        <v>21</v>
      </c>
      <c r="AJ8472" t="s">
        <v>52613</v>
      </c>
      <c r="AK8472">
        <v>846</v>
      </c>
      <c r="AL8472" t="s">
        <v>10487</v>
      </c>
      <c r="AM8472">
        <v>2</v>
      </c>
      <c r="AN8472" t="s">
        <v>119</v>
      </c>
      <c r="AO8472">
        <v>815001</v>
      </c>
      <c r="AQ8472" t="s">
        <v>41843</v>
      </c>
      <c r="AR8472" t="s">
        <v>41844</v>
      </c>
      <c r="AS8472">
        <v>0</v>
      </c>
      <c r="AT8472" t="s">
        <v>61</v>
      </c>
      <c r="AU8472" t="s">
        <v>41845</v>
      </c>
      <c r="AX8472">
        <v>56.809665793595499</v>
      </c>
      <c r="AY8472">
        <v>10.234631231219099</v>
      </c>
      <c r="AZ8472" t="s">
        <v>62</v>
      </c>
      <c r="BA8472">
        <v>1081</v>
      </c>
      <c r="BB8472" t="s">
        <v>1844</v>
      </c>
    </row>
    <row r="8473" spans="1:54" x14ac:dyDescent="0.25">
      <c r="A8473" s="1">
        <v>45200</v>
      </c>
      <c r="B8473">
        <v>815006</v>
      </c>
      <c r="C8473" t="s">
        <v>51797</v>
      </c>
      <c r="D8473">
        <v>9560</v>
      </c>
      <c r="E8473" t="s">
        <v>10647</v>
      </c>
      <c r="F8473" t="s">
        <v>51798</v>
      </c>
      <c r="G8473">
        <v>27694128</v>
      </c>
      <c r="H8473">
        <v>1010515587</v>
      </c>
      <c r="I8473" t="s">
        <v>41846</v>
      </c>
      <c r="K8473" t="s">
        <v>41836</v>
      </c>
      <c r="L8473" t="s">
        <v>41847</v>
      </c>
      <c r="M8473">
        <v>1987</v>
      </c>
      <c r="N8473">
        <v>26</v>
      </c>
      <c r="R8473" s="1">
        <v>40939</v>
      </c>
      <c r="S8473" t="s">
        <v>56</v>
      </c>
      <c r="V8473" s="1">
        <v>40026</v>
      </c>
      <c r="W8473">
        <v>5</v>
      </c>
      <c r="X8473" t="s">
        <v>557</v>
      </c>
      <c r="Y8473">
        <v>1</v>
      </c>
      <c r="Z8473" t="s">
        <v>46545</v>
      </c>
      <c r="AA8473">
        <v>8</v>
      </c>
      <c r="AB8473">
        <v>200408</v>
      </c>
      <c r="AC8473">
        <v>121</v>
      </c>
      <c r="AD8473" t="s">
        <v>70</v>
      </c>
      <c r="AE8473">
        <v>1013</v>
      </c>
      <c r="AF8473" t="s">
        <v>558</v>
      </c>
      <c r="AG8473">
        <v>3</v>
      </c>
      <c r="AH8473" t="s">
        <v>81</v>
      </c>
      <c r="AI8473">
        <v>21</v>
      </c>
      <c r="AJ8473" t="s">
        <v>52613</v>
      </c>
      <c r="AK8473">
        <v>846</v>
      </c>
      <c r="AL8473" t="s">
        <v>10487</v>
      </c>
      <c r="AQ8473" t="s">
        <v>41848</v>
      </c>
      <c r="AR8473" t="s">
        <v>41849</v>
      </c>
      <c r="AS8473">
        <v>0</v>
      </c>
      <c r="AT8473" t="s">
        <v>61</v>
      </c>
      <c r="AU8473" t="s">
        <v>41850</v>
      </c>
      <c r="AZ8473" t="s">
        <v>62</v>
      </c>
      <c r="BA8473">
        <v>1081</v>
      </c>
      <c r="BB8473" t="s">
        <v>1844</v>
      </c>
    </row>
    <row r="8474" spans="1:54" x14ac:dyDescent="0.25">
      <c r="A8474" s="1">
        <v>45200</v>
      </c>
      <c r="B8474">
        <v>815200</v>
      </c>
      <c r="D8474">
        <v>9560</v>
      </c>
      <c r="E8474" t="s">
        <v>10647</v>
      </c>
      <c r="F8474" t="s">
        <v>52738</v>
      </c>
      <c r="I8474" t="s">
        <v>52265</v>
      </c>
      <c r="J8474" t="s">
        <v>41851</v>
      </c>
      <c r="K8474" t="s">
        <v>41852</v>
      </c>
      <c r="L8474" t="s">
        <v>25514</v>
      </c>
      <c r="M8474">
        <v>1353</v>
      </c>
      <c r="N8474">
        <v>12</v>
      </c>
      <c r="R8474" s="1">
        <v>40939</v>
      </c>
      <c r="S8474" t="s">
        <v>56</v>
      </c>
      <c r="T8474">
        <v>846</v>
      </c>
      <c r="U8474" t="s">
        <v>10487</v>
      </c>
      <c r="V8474" s="1">
        <v>39083</v>
      </c>
      <c r="W8474">
        <v>2</v>
      </c>
      <c r="X8474" t="s">
        <v>57</v>
      </c>
      <c r="Y8474">
        <v>1</v>
      </c>
      <c r="Z8474" t="s">
        <v>46545</v>
      </c>
      <c r="AC8474">
        <v>932</v>
      </c>
      <c r="AD8474" t="s">
        <v>52637</v>
      </c>
      <c r="AE8474">
        <v>2021</v>
      </c>
      <c r="AF8474" t="s">
        <v>52637</v>
      </c>
      <c r="AG8474">
        <v>3</v>
      </c>
      <c r="AH8474" t="s">
        <v>81</v>
      </c>
      <c r="AI8474">
        <v>10</v>
      </c>
      <c r="AJ8474" t="s">
        <v>52638</v>
      </c>
      <c r="AK8474">
        <v>846</v>
      </c>
      <c r="AL8474" t="s">
        <v>10487</v>
      </c>
      <c r="AQ8474" t="s">
        <v>41853</v>
      </c>
      <c r="AS8474">
        <v>0</v>
      </c>
      <c r="AT8474" t="s">
        <v>61</v>
      </c>
      <c r="AU8474" t="s">
        <v>7274</v>
      </c>
      <c r="AZ8474" t="s">
        <v>62</v>
      </c>
      <c r="BA8474">
        <v>1081</v>
      </c>
      <c r="BB8474" t="s">
        <v>1844</v>
      </c>
    </row>
    <row r="8475" spans="1:54" x14ac:dyDescent="0.25">
      <c r="A8475" s="1">
        <v>45200</v>
      </c>
      <c r="B8475">
        <v>815210</v>
      </c>
      <c r="C8475" t="s">
        <v>41854</v>
      </c>
      <c r="D8475">
        <v>9560</v>
      </c>
      <c r="E8475" t="s">
        <v>10647</v>
      </c>
      <c r="F8475" t="s">
        <v>41855</v>
      </c>
      <c r="G8475">
        <v>60535213</v>
      </c>
      <c r="H8475">
        <v>1003378364</v>
      </c>
      <c r="I8475" t="s">
        <v>41856</v>
      </c>
      <c r="J8475" t="s">
        <v>41857</v>
      </c>
      <c r="K8475" t="s">
        <v>41858</v>
      </c>
      <c r="L8475" t="s">
        <v>41859</v>
      </c>
      <c r="M8475">
        <v>1598</v>
      </c>
      <c r="N8475">
        <v>4</v>
      </c>
      <c r="R8475" s="1">
        <v>40162</v>
      </c>
      <c r="S8475" t="s">
        <v>80</v>
      </c>
      <c r="T8475">
        <v>846</v>
      </c>
      <c r="U8475" t="s">
        <v>10487</v>
      </c>
      <c r="V8475" s="1">
        <v>39052</v>
      </c>
      <c r="W8475">
        <v>2</v>
      </c>
      <c r="X8475" t="s">
        <v>57</v>
      </c>
      <c r="Y8475">
        <v>1</v>
      </c>
      <c r="Z8475" t="s">
        <v>46545</v>
      </c>
      <c r="AB8475">
        <v>194310</v>
      </c>
      <c r="AC8475">
        <v>125</v>
      </c>
      <c r="AD8475" t="s">
        <v>1344</v>
      </c>
      <c r="AE8475">
        <v>1014</v>
      </c>
      <c r="AF8475" t="s">
        <v>1352</v>
      </c>
      <c r="AG8475">
        <v>3</v>
      </c>
      <c r="AH8475" t="s">
        <v>81</v>
      </c>
      <c r="AI8475">
        <v>24</v>
      </c>
      <c r="AJ8475" t="s">
        <v>1344</v>
      </c>
      <c r="AK8475">
        <v>846</v>
      </c>
      <c r="AL8475" t="s">
        <v>10487</v>
      </c>
      <c r="AQ8475" t="s">
        <v>41860</v>
      </c>
      <c r="AR8475" t="s">
        <v>41861</v>
      </c>
      <c r="AS8475">
        <v>0</v>
      </c>
      <c r="AT8475" t="s">
        <v>61</v>
      </c>
      <c r="AU8475" t="s">
        <v>17185</v>
      </c>
      <c r="AX8475">
        <v>56.720635985120303</v>
      </c>
      <c r="AY8475">
        <v>10.1296231088697</v>
      </c>
      <c r="AZ8475" t="s">
        <v>62</v>
      </c>
      <c r="BA8475">
        <v>1081</v>
      </c>
      <c r="BB8475" t="s">
        <v>1844</v>
      </c>
    </row>
    <row r="8476" spans="1:54" x14ac:dyDescent="0.25">
      <c r="A8476" s="1">
        <v>45200</v>
      </c>
      <c r="B8476">
        <v>815247</v>
      </c>
      <c r="C8476" t="s">
        <v>41862</v>
      </c>
      <c r="D8476">
        <v>9560</v>
      </c>
      <c r="E8476" t="s">
        <v>10647</v>
      </c>
      <c r="F8476" t="s">
        <v>41863</v>
      </c>
      <c r="G8476">
        <v>29485348</v>
      </c>
      <c r="H8476">
        <v>1003374357</v>
      </c>
      <c r="I8476" t="s">
        <v>41229</v>
      </c>
      <c r="J8476" t="s">
        <v>41864</v>
      </c>
      <c r="K8476" t="s">
        <v>41865</v>
      </c>
      <c r="L8476" t="s">
        <v>41866</v>
      </c>
      <c r="M8476">
        <v>788</v>
      </c>
      <c r="N8476">
        <v>2</v>
      </c>
      <c r="R8476" s="1">
        <v>44951</v>
      </c>
      <c r="S8476" t="s">
        <v>56</v>
      </c>
      <c r="W8476">
        <v>4</v>
      </c>
      <c r="X8476" t="s">
        <v>725</v>
      </c>
      <c r="Y8476">
        <v>1</v>
      </c>
      <c r="Z8476" t="s">
        <v>46545</v>
      </c>
      <c r="AB8476">
        <v>197808</v>
      </c>
      <c r="AC8476">
        <v>137</v>
      </c>
      <c r="AD8476" t="s">
        <v>1410</v>
      </c>
      <c r="AE8476">
        <v>1053</v>
      </c>
      <c r="AF8476" t="s">
        <v>1410</v>
      </c>
      <c r="AG8476">
        <v>1</v>
      </c>
      <c r="AH8476" t="s">
        <v>44482</v>
      </c>
      <c r="AI8476">
        <v>30</v>
      </c>
      <c r="AJ8476" t="s">
        <v>1402</v>
      </c>
      <c r="AK8476">
        <v>846</v>
      </c>
      <c r="AL8476" t="s">
        <v>10487</v>
      </c>
      <c r="AP8476">
        <v>851248</v>
      </c>
      <c r="AQ8476" t="s">
        <v>41088</v>
      </c>
      <c r="AR8476" t="s">
        <v>41231</v>
      </c>
      <c r="AS8476">
        <v>2</v>
      </c>
      <c r="AT8476" t="s">
        <v>1413</v>
      </c>
      <c r="AU8476" t="s">
        <v>5185</v>
      </c>
      <c r="AV8476" t="s">
        <v>41867</v>
      </c>
      <c r="AX8476">
        <v>56.718182810000002</v>
      </c>
      <c r="AY8476">
        <v>10.117870910000001</v>
      </c>
      <c r="AZ8476" t="s">
        <v>62</v>
      </c>
      <c r="BA8476">
        <v>1081</v>
      </c>
      <c r="BB8476" t="s">
        <v>1844</v>
      </c>
    </row>
    <row r="8477" spans="1:54" x14ac:dyDescent="0.25">
      <c r="A8477" s="1">
        <v>45200</v>
      </c>
      <c r="B8477">
        <v>815350</v>
      </c>
      <c r="C8477" t="s">
        <v>41868</v>
      </c>
      <c r="D8477">
        <v>9560</v>
      </c>
      <c r="E8477" t="s">
        <v>10647</v>
      </c>
      <c r="F8477" t="s">
        <v>41869</v>
      </c>
      <c r="G8477">
        <v>16969281</v>
      </c>
      <c r="H8477">
        <v>1003378455</v>
      </c>
      <c r="I8477" t="s">
        <v>41870</v>
      </c>
      <c r="J8477" t="s">
        <v>41871</v>
      </c>
      <c r="K8477" t="s">
        <v>41872</v>
      </c>
      <c r="L8477" t="s">
        <v>55652</v>
      </c>
      <c r="M8477">
        <v>2056</v>
      </c>
      <c r="N8477">
        <v>53</v>
      </c>
      <c r="R8477" s="1">
        <v>43052</v>
      </c>
      <c r="S8477" t="s">
        <v>56</v>
      </c>
      <c r="V8477" s="1">
        <v>43041</v>
      </c>
      <c r="W8477">
        <v>5</v>
      </c>
      <c r="X8477" t="s">
        <v>557</v>
      </c>
      <c r="Y8477">
        <v>1</v>
      </c>
      <c r="Z8477" t="s">
        <v>46545</v>
      </c>
      <c r="AB8477">
        <v>199206</v>
      </c>
      <c r="AC8477">
        <v>146</v>
      </c>
      <c r="AD8477" t="s">
        <v>1428</v>
      </c>
      <c r="AE8477">
        <v>1025</v>
      </c>
      <c r="AF8477" t="s">
        <v>1428</v>
      </c>
      <c r="AG8477">
        <v>3</v>
      </c>
      <c r="AH8477" t="s">
        <v>81</v>
      </c>
      <c r="AI8477">
        <v>85</v>
      </c>
      <c r="AJ8477" t="s">
        <v>1428</v>
      </c>
      <c r="AK8477">
        <v>846</v>
      </c>
      <c r="AL8477" t="s">
        <v>10487</v>
      </c>
      <c r="AQ8477" t="s">
        <v>41873</v>
      </c>
      <c r="AR8477" t="s">
        <v>41874</v>
      </c>
      <c r="AS8477">
        <v>0</v>
      </c>
      <c r="AT8477" t="s">
        <v>61</v>
      </c>
      <c r="AU8477" t="s">
        <v>55653</v>
      </c>
      <c r="AX8477">
        <v>56.732676887142297</v>
      </c>
      <c r="AY8477">
        <v>10.105288303984601</v>
      </c>
      <c r="AZ8477" t="s">
        <v>62</v>
      </c>
      <c r="BA8477">
        <v>1081</v>
      </c>
      <c r="BB8477" t="s">
        <v>1844</v>
      </c>
    </row>
    <row r="8478" spans="1:54" x14ac:dyDescent="0.25">
      <c r="A8478" s="1">
        <v>45200</v>
      </c>
      <c r="B8478">
        <v>815375</v>
      </c>
      <c r="C8478" t="s">
        <v>55263</v>
      </c>
      <c r="D8478">
        <v>9560</v>
      </c>
      <c r="E8478" t="s">
        <v>10647</v>
      </c>
      <c r="F8478" t="s">
        <v>55264</v>
      </c>
      <c r="I8478" t="s">
        <v>23346</v>
      </c>
      <c r="K8478" t="s">
        <v>41875</v>
      </c>
      <c r="L8478" t="s">
        <v>41876</v>
      </c>
      <c r="N8478">
        <v>24</v>
      </c>
      <c r="R8478" s="1">
        <v>40162</v>
      </c>
      <c r="S8478" t="s">
        <v>80</v>
      </c>
      <c r="V8478" s="1">
        <v>35186</v>
      </c>
      <c r="W8478">
        <v>5</v>
      </c>
      <c r="X8478" t="s">
        <v>557</v>
      </c>
      <c r="Y8478">
        <v>1</v>
      </c>
      <c r="Z8478" t="s">
        <v>46545</v>
      </c>
      <c r="AB8478">
        <v>198406</v>
      </c>
      <c r="AC8478">
        <v>147</v>
      </c>
      <c r="AD8478" t="s">
        <v>46697</v>
      </c>
      <c r="AE8478">
        <v>1021</v>
      </c>
      <c r="AF8478" t="s">
        <v>46697</v>
      </c>
      <c r="AG8478">
        <v>3</v>
      </c>
      <c r="AH8478" t="s">
        <v>81</v>
      </c>
      <c r="AI8478">
        <v>86</v>
      </c>
      <c r="AJ8478" t="s">
        <v>46697</v>
      </c>
      <c r="AK8478">
        <v>846</v>
      </c>
      <c r="AL8478" t="s">
        <v>10487</v>
      </c>
      <c r="AS8478">
        <v>0</v>
      </c>
      <c r="AT8478" t="s">
        <v>61</v>
      </c>
      <c r="AU8478" t="s">
        <v>41877</v>
      </c>
      <c r="AZ8478" t="s">
        <v>62</v>
      </c>
      <c r="BA8478">
        <v>1081</v>
      </c>
      <c r="BB8478" t="s">
        <v>1844</v>
      </c>
    </row>
    <row r="8479" spans="1:54" x14ac:dyDescent="0.25">
      <c r="A8479" s="1">
        <v>45200</v>
      </c>
      <c r="B8479">
        <v>815401</v>
      </c>
      <c r="C8479" t="s">
        <v>41878</v>
      </c>
      <c r="D8479">
        <v>9560</v>
      </c>
      <c r="E8479" t="s">
        <v>10647</v>
      </c>
      <c r="F8479" t="s">
        <v>41879</v>
      </c>
      <c r="G8479">
        <v>46994051</v>
      </c>
      <c r="H8479">
        <v>1004909469</v>
      </c>
      <c r="I8479" t="s">
        <v>10851</v>
      </c>
      <c r="J8479" t="s">
        <v>41880</v>
      </c>
      <c r="K8479" t="s">
        <v>10858</v>
      </c>
      <c r="L8479" t="s">
        <v>41881</v>
      </c>
      <c r="M8479">
        <v>1598</v>
      </c>
      <c r="N8479">
        <v>3</v>
      </c>
      <c r="R8479" s="1">
        <v>42527</v>
      </c>
      <c r="S8479" t="s">
        <v>56</v>
      </c>
      <c r="V8479" s="1">
        <v>42522</v>
      </c>
      <c r="W8479">
        <v>4</v>
      </c>
      <c r="X8479" t="s">
        <v>725</v>
      </c>
      <c r="Y8479">
        <v>1</v>
      </c>
      <c r="Z8479" t="s">
        <v>46545</v>
      </c>
      <c r="AB8479">
        <v>198301</v>
      </c>
      <c r="AC8479">
        <v>242</v>
      </c>
      <c r="AD8479" t="s">
        <v>1687</v>
      </c>
      <c r="AE8479">
        <v>1071</v>
      </c>
      <c r="AF8479" t="s">
        <v>1688</v>
      </c>
      <c r="AG8479">
        <v>3</v>
      </c>
      <c r="AH8479" t="s">
        <v>81</v>
      </c>
      <c r="AI8479">
        <v>99</v>
      </c>
      <c r="AJ8479" t="s">
        <v>54511</v>
      </c>
      <c r="AK8479">
        <v>846</v>
      </c>
      <c r="AL8479" t="s">
        <v>10487</v>
      </c>
      <c r="AM8479">
        <v>2</v>
      </c>
      <c r="AN8479" t="s">
        <v>119</v>
      </c>
      <c r="AO8479">
        <v>851401</v>
      </c>
      <c r="AP8479">
        <v>851401</v>
      </c>
      <c r="AQ8479" t="s">
        <v>41882</v>
      </c>
      <c r="AR8479" t="s">
        <v>41883</v>
      </c>
      <c r="AS8479">
        <v>2</v>
      </c>
      <c r="AT8479" t="s">
        <v>1413</v>
      </c>
      <c r="AU8479" t="s">
        <v>17185</v>
      </c>
      <c r="AX8479">
        <v>56.7200467490919</v>
      </c>
      <c r="AY8479">
        <v>10.130840879997701</v>
      </c>
      <c r="AZ8479" t="s">
        <v>62</v>
      </c>
      <c r="BA8479">
        <v>1081</v>
      </c>
      <c r="BB8479" t="s">
        <v>1844</v>
      </c>
    </row>
    <row r="8480" spans="1:54" x14ac:dyDescent="0.25">
      <c r="A8480" s="1">
        <v>45200</v>
      </c>
      <c r="B8480">
        <v>817001</v>
      </c>
      <c r="C8480" t="s">
        <v>41884</v>
      </c>
      <c r="D8480">
        <v>9362</v>
      </c>
      <c r="E8480" t="s">
        <v>41391</v>
      </c>
      <c r="F8480" t="s">
        <v>41885</v>
      </c>
      <c r="G8480">
        <v>29189420</v>
      </c>
      <c r="H8480">
        <v>1003378777</v>
      </c>
      <c r="I8480" t="s">
        <v>41886</v>
      </c>
      <c r="J8480" t="s">
        <v>41887</v>
      </c>
      <c r="K8480" t="s">
        <v>41888</v>
      </c>
      <c r="L8480" t="s">
        <v>41889</v>
      </c>
      <c r="M8480">
        <v>152</v>
      </c>
      <c r="N8480">
        <v>5</v>
      </c>
      <c r="R8480" s="1">
        <v>43789</v>
      </c>
      <c r="S8480" t="s">
        <v>56</v>
      </c>
      <c r="T8480">
        <v>851</v>
      </c>
      <c r="U8480" t="s">
        <v>2847</v>
      </c>
      <c r="W8480">
        <v>2</v>
      </c>
      <c r="X8480" t="s">
        <v>57</v>
      </c>
      <c r="Y8480">
        <v>1</v>
      </c>
      <c r="Z8480" t="s">
        <v>46545</v>
      </c>
      <c r="AA8480">
        <v>9</v>
      </c>
      <c r="AB8480">
        <v>196207</v>
      </c>
      <c r="AC8480">
        <v>121</v>
      </c>
      <c r="AD8480" t="s">
        <v>70</v>
      </c>
      <c r="AE8480">
        <v>1012</v>
      </c>
      <c r="AF8480" t="s">
        <v>71</v>
      </c>
      <c r="AG8480">
        <v>1</v>
      </c>
      <c r="AH8480" t="s">
        <v>44482</v>
      </c>
      <c r="AI8480">
        <v>21</v>
      </c>
      <c r="AJ8480" t="s">
        <v>52613</v>
      </c>
      <c r="AK8480">
        <v>851</v>
      </c>
      <c r="AL8480" t="s">
        <v>2847</v>
      </c>
      <c r="AQ8480" t="s">
        <v>41890</v>
      </c>
      <c r="AR8480" t="s">
        <v>41891</v>
      </c>
      <c r="AS8480">
        <v>0</v>
      </c>
      <c r="AT8480" t="s">
        <v>61</v>
      </c>
      <c r="AU8480" t="s">
        <v>1494</v>
      </c>
      <c r="AX8480">
        <v>57.055893390000001</v>
      </c>
      <c r="AY8480">
        <v>10.178108699999999</v>
      </c>
      <c r="AZ8480" t="s">
        <v>62</v>
      </c>
      <c r="BA8480">
        <v>1081</v>
      </c>
      <c r="BB8480" t="s">
        <v>1844</v>
      </c>
    </row>
    <row r="8481" spans="1:54" x14ac:dyDescent="0.25">
      <c r="A8481" s="1">
        <v>45200</v>
      </c>
      <c r="B8481">
        <v>817002</v>
      </c>
      <c r="C8481" t="s">
        <v>41892</v>
      </c>
      <c r="D8481">
        <v>9370</v>
      </c>
      <c r="E8481" t="s">
        <v>15086</v>
      </c>
      <c r="F8481" t="s">
        <v>41893</v>
      </c>
      <c r="G8481">
        <v>29189420</v>
      </c>
      <c r="H8481">
        <v>1003378790</v>
      </c>
      <c r="I8481" t="s">
        <v>48136</v>
      </c>
      <c r="J8481" t="s">
        <v>41894</v>
      </c>
      <c r="K8481" t="s">
        <v>41895</v>
      </c>
      <c r="L8481" t="s">
        <v>41896</v>
      </c>
      <c r="M8481">
        <v>1947</v>
      </c>
      <c r="N8481">
        <v>1</v>
      </c>
      <c r="R8481" s="1">
        <v>43992</v>
      </c>
      <c r="S8481" t="s">
        <v>56</v>
      </c>
      <c r="T8481">
        <v>851</v>
      </c>
      <c r="U8481" t="s">
        <v>2847</v>
      </c>
      <c r="W8481">
        <v>2</v>
      </c>
      <c r="X8481" t="s">
        <v>57</v>
      </c>
      <c r="Y8481">
        <v>1</v>
      </c>
      <c r="Z8481" t="s">
        <v>46545</v>
      </c>
      <c r="AA8481">
        <v>9</v>
      </c>
      <c r="AB8481">
        <v>195701</v>
      </c>
      <c r="AC8481">
        <v>121</v>
      </c>
      <c r="AD8481" t="s">
        <v>70</v>
      </c>
      <c r="AE8481">
        <v>1012</v>
      </c>
      <c r="AF8481" t="s">
        <v>71</v>
      </c>
      <c r="AG8481">
        <v>1</v>
      </c>
      <c r="AH8481" t="s">
        <v>44482</v>
      </c>
      <c r="AI8481">
        <v>21</v>
      </c>
      <c r="AJ8481" t="s">
        <v>52613</v>
      </c>
      <c r="AK8481">
        <v>851</v>
      </c>
      <c r="AL8481" t="s">
        <v>2847</v>
      </c>
      <c r="AQ8481" t="s">
        <v>41897</v>
      </c>
      <c r="AR8481" t="s">
        <v>41898</v>
      </c>
      <c r="AS8481">
        <v>0</v>
      </c>
      <c r="AT8481" t="s">
        <v>61</v>
      </c>
      <c r="AU8481" t="s">
        <v>54353</v>
      </c>
      <c r="AX8481">
        <v>56.999363719999998</v>
      </c>
      <c r="AY8481">
        <v>10.30973841</v>
      </c>
      <c r="AZ8481" t="s">
        <v>62</v>
      </c>
      <c r="BA8481">
        <v>1081</v>
      </c>
      <c r="BB8481" t="s">
        <v>1844</v>
      </c>
    </row>
    <row r="8482" spans="1:54" x14ac:dyDescent="0.25">
      <c r="A8482" s="1">
        <v>45200</v>
      </c>
      <c r="B8482">
        <v>817003</v>
      </c>
      <c r="C8482" t="s">
        <v>41899</v>
      </c>
      <c r="D8482">
        <v>9370</v>
      </c>
      <c r="E8482" t="s">
        <v>15086</v>
      </c>
      <c r="F8482" t="s">
        <v>41900</v>
      </c>
      <c r="G8482">
        <v>29189420</v>
      </c>
      <c r="H8482">
        <v>1003378728</v>
      </c>
      <c r="I8482" t="s">
        <v>41901</v>
      </c>
      <c r="J8482" t="s">
        <v>41902</v>
      </c>
      <c r="K8482" t="s">
        <v>41903</v>
      </c>
      <c r="L8482" t="s">
        <v>51055</v>
      </c>
      <c r="M8482">
        <v>1610</v>
      </c>
      <c r="N8482">
        <v>9</v>
      </c>
      <c r="R8482" s="1">
        <v>43418</v>
      </c>
      <c r="S8482" t="s">
        <v>56</v>
      </c>
      <c r="T8482">
        <v>851</v>
      </c>
      <c r="U8482" t="s">
        <v>2847</v>
      </c>
      <c r="W8482">
        <v>2</v>
      </c>
      <c r="X8482" t="s">
        <v>57</v>
      </c>
      <c r="Y8482">
        <v>1</v>
      </c>
      <c r="Z8482" t="s">
        <v>46545</v>
      </c>
      <c r="AA8482">
        <v>6</v>
      </c>
      <c r="AB8482">
        <v>194701</v>
      </c>
      <c r="AC8482">
        <v>121</v>
      </c>
      <c r="AD8482" t="s">
        <v>70</v>
      </c>
      <c r="AE8482">
        <v>1012</v>
      </c>
      <c r="AF8482" t="s">
        <v>71</v>
      </c>
      <c r="AG8482">
        <v>1</v>
      </c>
      <c r="AH8482" t="s">
        <v>44482</v>
      </c>
      <c r="AI8482">
        <v>21</v>
      </c>
      <c r="AJ8482" t="s">
        <v>52613</v>
      </c>
      <c r="AK8482">
        <v>851</v>
      </c>
      <c r="AL8482" t="s">
        <v>2847</v>
      </c>
      <c r="AQ8482" t="s">
        <v>41904</v>
      </c>
      <c r="AR8482" t="s">
        <v>41905</v>
      </c>
      <c r="AS8482">
        <v>0</v>
      </c>
      <c r="AT8482" t="s">
        <v>61</v>
      </c>
      <c r="AU8482" t="s">
        <v>46764</v>
      </c>
      <c r="AX8482">
        <v>57.058391550000003</v>
      </c>
      <c r="AY8482">
        <v>10.372363719999999</v>
      </c>
      <c r="AZ8482" t="s">
        <v>62</v>
      </c>
      <c r="BA8482">
        <v>1081</v>
      </c>
      <c r="BB8482" t="s">
        <v>1844</v>
      </c>
    </row>
    <row r="8483" spans="1:54" x14ac:dyDescent="0.25">
      <c r="A8483" s="1">
        <v>45200</v>
      </c>
      <c r="B8483">
        <v>817004</v>
      </c>
      <c r="C8483" t="s">
        <v>41906</v>
      </c>
      <c r="D8483">
        <v>9370</v>
      </c>
      <c r="E8483" t="s">
        <v>15086</v>
      </c>
      <c r="F8483" t="s">
        <v>41907</v>
      </c>
      <c r="G8483">
        <v>29189420</v>
      </c>
      <c r="H8483">
        <v>1003378704</v>
      </c>
      <c r="I8483" t="s">
        <v>48094</v>
      </c>
      <c r="J8483" t="s">
        <v>41908</v>
      </c>
      <c r="K8483" t="s">
        <v>41909</v>
      </c>
      <c r="L8483" t="s">
        <v>41910</v>
      </c>
      <c r="M8483">
        <v>917</v>
      </c>
      <c r="N8483">
        <v>29</v>
      </c>
      <c r="R8483" s="1">
        <v>43999</v>
      </c>
      <c r="S8483" t="s">
        <v>2886</v>
      </c>
      <c r="T8483">
        <v>851</v>
      </c>
      <c r="U8483" t="s">
        <v>2847</v>
      </c>
      <c r="W8483">
        <v>2</v>
      </c>
      <c r="X8483" t="s">
        <v>57</v>
      </c>
      <c r="Y8483">
        <v>1</v>
      </c>
      <c r="Z8483" t="s">
        <v>46545</v>
      </c>
      <c r="AA8483">
        <v>6</v>
      </c>
      <c r="AB8483">
        <v>194101</v>
      </c>
      <c r="AC8483">
        <v>121</v>
      </c>
      <c r="AD8483" t="s">
        <v>70</v>
      </c>
      <c r="AE8483">
        <v>1012</v>
      </c>
      <c r="AF8483" t="s">
        <v>71</v>
      </c>
      <c r="AG8483">
        <v>1</v>
      </c>
      <c r="AH8483" t="s">
        <v>44482</v>
      </c>
      <c r="AI8483">
        <v>21</v>
      </c>
      <c r="AJ8483" t="s">
        <v>52613</v>
      </c>
      <c r="AK8483">
        <v>851</v>
      </c>
      <c r="AL8483" t="s">
        <v>2847</v>
      </c>
      <c r="AQ8483" t="s">
        <v>41911</v>
      </c>
      <c r="AR8483" t="s">
        <v>41912</v>
      </c>
      <c r="AS8483">
        <v>0</v>
      </c>
      <c r="AT8483" t="s">
        <v>61</v>
      </c>
      <c r="AU8483" t="s">
        <v>41913</v>
      </c>
      <c r="AX8483">
        <v>57.074507330000003</v>
      </c>
      <c r="AY8483">
        <v>10.25927471</v>
      </c>
      <c r="AZ8483" t="s">
        <v>62</v>
      </c>
      <c r="BA8483">
        <v>1081</v>
      </c>
      <c r="BB8483" t="s">
        <v>1844</v>
      </c>
    </row>
    <row r="8484" spans="1:54" x14ac:dyDescent="0.25">
      <c r="A8484" s="1">
        <v>45200</v>
      </c>
      <c r="B8484">
        <v>817005</v>
      </c>
      <c r="C8484" t="s">
        <v>41914</v>
      </c>
      <c r="D8484">
        <v>9310</v>
      </c>
      <c r="E8484" t="s">
        <v>11111</v>
      </c>
      <c r="F8484" t="s">
        <v>41915</v>
      </c>
      <c r="G8484">
        <v>29189420</v>
      </c>
      <c r="H8484">
        <v>1003378698</v>
      </c>
      <c r="I8484" t="s">
        <v>51190</v>
      </c>
      <c r="J8484" t="s">
        <v>41916</v>
      </c>
      <c r="K8484" t="s">
        <v>41917</v>
      </c>
      <c r="L8484" t="s">
        <v>41918</v>
      </c>
      <c r="M8484">
        <v>2902</v>
      </c>
      <c r="N8484" t="s">
        <v>41919</v>
      </c>
      <c r="R8484" s="1">
        <v>43789</v>
      </c>
      <c r="S8484" t="s">
        <v>56</v>
      </c>
      <c r="T8484">
        <v>851</v>
      </c>
      <c r="U8484" t="s">
        <v>2847</v>
      </c>
      <c r="W8484">
        <v>2</v>
      </c>
      <c r="X8484" t="s">
        <v>57</v>
      </c>
      <c r="Y8484">
        <v>1</v>
      </c>
      <c r="Z8484" t="s">
        <v>46545</v>
      </c>
      <c r="AA8484">
        <v>9</v>
      </c>
      <c r="AB8484">
        <v>197608</v>
      </c>
      <c r="AC8484">
        <v>121</v>
      </c>
      <c r="AD8484" t="s">
        <v>70</v>
      </c>
      <c r="AE8484">
        <v>1012</v>
      </c>
      <c r="AF8484" t="s">
        <v>71</v>
      </c>
      <c r="AG8484">
        <v>1</v>
      </c>
      <c r="AH8484" t="s">
        <v>44482</v>
      </c>
      <c r="AI8484">
        <v>21</v>
      </c>
      <c r="AJ8484" t="s">
        <v>52613</v>
      </c>
      <c r="AK8484">
        <v>851</v>
      </c>
      <c r="AL8484" t="s">
        <v>2847</v>
      </c>
      <c r="AQ8484" t="s">
        <v>41920</v>
      </c>
      <c r="AR8484" t="s">
        <v>41921</v>
      </c>
      <c r="AS8484">
        <v>0</v>
      </c>
      <c r="AT8484" t="s">
        <v>61</v>
      </c>
      <c r="AU8484" t="s">
        <v>41922</v>
      </c>
      <c r="AX8484">
        <v>57.072407570000003</v>
      </c>
      <c r="AY8484">
        <v>10.115413739999999</v>
      </c>
      <c r="AZ8484" t="s">
        <v>62</v>
      </c>
      <c r="BA8484">
        <v>1081</v>
      </c>
      <c r="BB8484" t="s">
        <v>1844</v>
      </c>
    </row>
    <row r="8485" spans="1:54" x14ac:dyDescent="0.25">
      <c r="A8485" s="1">
        <v>45200</v>
      </c>
      <c r="B8485">
        <v>817006</v>
      </c>
      <c r="C8485" t="s">
        <v>46449</v>
      </c>
      <c r="D8485">
        <v>9370</v>
      </c>
      <c r="E8485" t="s">
        <v>15086</v>
      </c>
      <c r="F8485" t="s">
        <v>46450</v>
      </c>
      <c r="G8485">
        <v>21010901</v>
      </c>
      <c r="H8485">
        <v>1004645525</v>
      </c>
      <c r="I8485" t="s">
        <v>52266</v>
      </c>
      <c r="J8485" t="s">
        <v>41923</v>
      </c>
      <c r="K8485" t="s">
        <v>41924</v>
      </c>
      <c r="L8485" t="s">
        <v>52267</v>
      </c>
      <c r="M8485">
        <v>2173</v>
      </c>
      <c r="N8485">
        <v>149</v>
      </c>
      <c r="R8485" s="1">
        <v>41600</v>
      </c>
      <c r="S8485" t="s">
        <v>56</v>
      </c>
      <c r="T8485">
        <v>851</v>
      </c>
      <c r="U8485" t="s">
        <v>2847</v>
      </c>
      <c r="V8485" s="1">
        <v>41579</v>
      </c>
      <c r="W8485">
        <v>6</v>
      </c>
      <c r="X8485" t="s">
        <v>1289</v>
      </c>
      <c r="Y8485">
        <v>1</v>
      </c>
      <c r="Z8485" t="s">
        <v>46545</v>
      </c>
      <c r="AA8485">
        <v>9</v>
      </c>
      <c r="AB8485">
        <v>199808</v>
      </c>
      <c r="AC8485">
        <v>129</v>
      </c>
      <c r="AD8485" t="s">
        <v>2405</v>
      </c>
      <c r="AE8485">
        <v>1016</v>
      </c>
      <c r="AF8485" t="s">
        <v>2405</v>
      </c>
      <c r="AG8485">
        <v>3</v>
      </c>
      <c r="AH8485" t="s">
        <v>81</v>
      </c>
      <c r="AI8485">
        <v>22</v>
      </c>
      <c r="AJ8485" t="s">
        <v>52628</v>
      </c>
      <c r="AK8485">
        <v>851</v>
      </c>
      <c r="AL8485" t="s">
        <v>2847</v>
      </c>
      <c r="AQ8485" t="s">
        <v>41925</v>
      </c>
      <c r="AR8485" t="s">
        <v>41926</v>
      </c>
      <c r="AS8485">
        <v>0</v>
      </c>
      <c r="AT8485" t="s">
        <v>61</v>
      </c>
      <c r="AU8485" t="s">
        <v>48108</v>
      </c>
      <c r="AX8485">
        <v>56.999292196148197</v>
      </c>
      <c r="AY8485">
        <v>10.207414447999801</v>
      </c>
      <c r="AZ8485" t="s">
        <v>62</v>
      </c>
      <c r="BA8485">
        <v>1081</v>
      </c>
      <c r="BB8485" t="s">
        <v>1844</v>
      </c>
    </row>
    <row r="8486" spans="1:54" x14ac:dyDescent="0.25">
      <c r="A8486" s="1">
        <v>45200</v>
      </c>
      <c r="B8486">
        <v>817210</v>
      </c>
      <c r="C8486" t="s">
        <v>41927</v>
      </c>
      <c r="D8486">
        <v>9370</v>
      </c>
      <c r="E8486" t="s">
        <v>15086</v>
      </c>
      <c r="F8486" t="s">
        <v>41928</v>
      </c>
      <c r="I8486" t="s">
        <v>52268</v>
      </c>
      <c r="J8486" t="s">
        <v>41929</v>
      </c>
      <c r="K8486" t="s">
        <v>41930</v>
      </c>
      <c r="L8486" t="s">
        <v>54354</v>
      </c>
      <c r="M8486">
        <v>1947</v>
      </c>
      <c r="N8486">
        <v>1</v>
      </c>
      <c r="R8486" s="1">
        <v>40162</v>
      </c>
      <c r="S8486" t="s">
        <v>80</v>
      </c>
      <c r="T8486">
        <v>851</v>
      </c>
      <c r="U8486" t="s">
        <v>2847</v>
      </c>
      <c r="V8486" s="1">
        <v>39203</v>
      </c>
      <c r="W8486">
        <v>2</v>
      </c>
      <c r="X8486" t="s">
        <v>57</v>
      </c>
      <c r="Y8486">
        <v>1</v>
      </c>
      <c r="Z8486" t="s">
        <v>46545</v>
      </c>
      <c r="AB8486">
        <v>197004</v>
      </c>
      <c r="AC8486">
        <v>125</v>
      </c>
      <c r="AD8486" t="s">
        <v>1344</v>
      </c>
      <c r="AE8486">
        <v>1014</v>
      </c>
      <c r="AF8486" t="s">
        <v>1352</v>
      </c>
      <c r="AG8486">
        <v>3</v>
      </c>
      <c r="AH8486" t="s">
        <v>81</v>
      </c>
      <c r="AI8486">
        <v>24</v>
      </c>
      <c r="AJ8486" t="s">
        <v>1344</v>
      </c>
      <c r="AK8486">
        <v>851</v>
      </c>
      <c r="AL8486" t="s">
        <v>2847</v>
      </c>
      <c r="AM8486">
        <v>2</v>
      </c>
      <c r="AN8486" t="s">
        <v>119</v>
      </c>
      <c r="AO8486">
        <v>851220</v>
      </c>
      <c r="AQ8486" t="s">
        <v>41931</v>
      </c>
      <c r="AS8486">
        <v>0</v>
      </c>
      <c r="AT8486" t="s">
        <v>61</v>
      </c>
      <c r="AU8486" t="s">
        <v>54353</v>
      </c>
      <c r="AX8486">
        <v>57.000011028326199</v>
      </c>
      <c r="AY8486">
        <v>10.3099602733715</v>
      </c>
      <c r="AZ8486" t="s">
        <v>62</v>
      </c>
      <c r="BA8486">
        <v>1081</v>
      </c>
      <c r="BB8486" t="s">
        <v>1844</v>
      </c>
    </row>
    <row r="8487" spans="1:54" x14ac:dyDescent="0.25">
      <c r="A8487" s="1">
        <v>45200</v>
      </c>
      <c r="B8487">
        <v>817300</v>
      </c>
      <c r="C8487" t="s">
        <v>41932</v>
      </c>
      <c r="D8487">
        <v>9370</v>
      </c>
      <c r="E8487" t="s">
        <v>15086</v>
      </c>
      <c r="F8487" t="s">
        <v>54355</v>
      </c>
      <c r="G8487">
        <v>69280528</v>
      </c>
      <c r="H8487">
        <v>1002293128</v>
      </c>
      <c r="I8487" t="s">
        <v>19564</v>
      </c>
      <c r="J8487" t="s">
        <v>41933</v>
      </c>
      <c r="K8487" t="s">
        <v>41934</v>
      </c>
      <c r="L8487" t="s">
        <v>41935</v>
      </c>
      <c r="M8487">
        <v>1521</v>
      </c>
      <c r="N8487">
        <v>45</v>
      </c>
      <c r="R8487" s="1">
        <v>42913</v>
      </c>
      <c r="S8487" t="s">
        <v>56</v>
      </c>
      <c r="V8487" s="1">
        <v>42551</v>
      </c>
      <c r="W8487">
        <v>5</v>
      </c>
      <c r="X8487" t="s">
        <v>557</v>
      </c>
      <c r="Y8487">
        <v>1</v>
      </c>
      <c r="Z8487" t="s">
        <v>46545</v>
      </c>
      <c r="AB8487">
        <v>198208</v>
      </c>
      <c r="AC8487">
        <v>123</v>
      </c>
      <c r="AD8487" t="s">
        <v>1507</v>
      </c>
      <c r="AE8487">
        <v>1011</v>
      </c>
      <c r="AF8487" t="s">
        <v>1507</v>
      </c>
      <c r="AG8487">
        <v>3</v>
      </c>
      <c r="AH8487" t="s">
        <v>81</v>
      </c>
      <c r="AI8487">
        <v>80</v>
      </c>
      <c r="AJ8487" t="s">
        <v>1507</v>
      </c>
      <c r="AK8487">
        <v>851</v>
      </c>
      <c r="AL8487" t="s">
        <v>2847</v>
      </c>
      <c r="AQ8487" t="s">
        <v>41936</v>
      </c>
      <c r="AR8487" t="s">
        <v>41937</v>
      </c>
      <c r="AS8487">
        <v>0</v>
      </c>
      <c r="AT8487" t="s">
        <v>61</v>
      </c>
      <c r="AU8487" t="s">
        <v>15093</v>
      </c>
      <c r="AZ8487" t="s">
        <v>62</v>
      </c>
      <c r="BA8487">
        <v>1081</v>
      </c>
      <c r="BB8487" t="s">
        <v>1844</v>
      </c>
    </row>
    <row r="8488" spans="1:54" x14ac:dyDescent="0.25">
      <c r="A8488" s="1">
        <v>45200</v>
      </c>
      <c r="B8488">
        <v>817350</v>
      </c>
      <c r="C8488" t="s">
        <v>41938</v>
      </c>
      <c r="D8488">
        <v>9370</v>
      </c>
      <c r="E8488" t="s">
        <v>15086</v>
      </c>
      <c r="F8488" t="s">
        <v>41939</v>
      </c>
      <c r="I8488" t="s">
        <v>52269</v>
      </c>
      <c r="J8488" t="s">
        <v>41940</v>
      </c>
      <c r="K8488" t="s">
        <v>41941</v>
      </c>
      <c r="L8488" t="s">
        <v>54356</v>
      </c>
      <c r="M8488">
        <v>1947</v>
      </c>
      <c r="N8488">
        <v>6</v>
      </c>
      <c r="R8488" s="1">
        <v>40162</v>
      </c>
      <c r="S8488" t="s">
        <v>80</v>
      </c>
      <c r="V8488" s="1">
        <v>37226</v>
      </c>
      <c r="W8488">
        <v>5</v>
      </c>
      <c r="X8488" t="s">
        <v>557</v>
      </c>
      <c r="Y8488">
        <v>1</v>
      </c>
      <c r="Z8488" t="s">
        <v>46545</v>
      </c>
      <c r="AB8488">
        <v>198109</v>
      </c>
      <c r="AC8488">
        <v>146</v>
      </c>
      <c r="AD8488" t="s">
        <v>1428</v>
      </c>
      <c r="AE8488">
        <v>1025</v>
      </c>
      <c r="AF8488" t="s">
        <v>1428</v>
      </c>
      <c r="AG8488">
        <v>3</v>
      </c>
      <c r="AH8488" t="s">
        <v>81</v>
      </c>
      <c r="AI8488">
        <v>85</v>
      </c>
      <c r="AJ8488" t="s">
        <v>1428</v>
      </c>
      <c r="AK8488">
        <v>851</v>
      </c>
      <c r="AL8488" t="s">
        <v>2847</v>
      </c>
      <c r="AQ8488" t="s">
        <v>41942</v>
      </c>
      <c r="AS8488">
        <v>0</v>
      </c>
      <c r="AT8488" t="s">
        <v>61</v>
      </c>
      <c r="AU8488" t="s">
        <v>54353</v>
      </c>
      <c r="AX8488">
        <v>56.9998017101572</v>
      </c>
      <c r="AY8488">
        <v>10.3115001402328</v>
      </c>
      <c r="AZ8488" t="s">
        <v>62</v>
      </c>
      <c r="BA8488">
        <v>1081</v>
      </c>
      <c r="BB8488" t="s">
        <v>1844</v>
      </c>
    </row>
    <row r="8489" spans="1:54" x14ac:dyDescent="0.25">
      <c r="A8489" s="1">
        <v>45200</v>
      </c>
      <c r="B8489">
        <v>817375</v>
      </c>
      <c r="C8489" t="s">
        <v>41943</v>
      </c>
      <c r="D8489">
        <v>9362</v>
      </c>
      <c r="E8489" t="s">
        <v>41391</v>
      </c>
      <c r="F8489" t="s">
        <v>52270</v>
      </c>
      <c r="I8489" t="s">
        <v>41944</v>
      </c>
      <c r="K8489" t="s">
        <v>41393</v>
      </c>
      <c r="L8489" t="s">
        <v>41945</v>
      </c>
      <c r="M8489">
        <v>1706</v>
      </c>
      <c r="N8489">
        <v>4</v>
      </c>
      <c r="R8489" s="1">
        <v>40162</v>
      </c>
      <c r="S8489" t="s">
        <v>80</v>
      </c>
      <c r="V8489" s="1">
        <v>37803</v>
      </c>
      <c r="W8489">
        <v>5</v>
      </c>
      <c r="X8489" t="s">
        <v>557</v>
      </c>
      <c r="Y8489">
        <v>1</v>
      </c>
      <c r="Z8489" t="s">
        <v>46545</v>
      </c>
      <c r="AB8489">
        <v>199101</v>
      </c>
      <c r="AC8489">
        <v>147</v>
      </c>
      <c r="AD8489" t="s">
        <v>46697</v>
      </c>
      <c r="AE8489">
        <v>1021</v>
      </c>
      <c r="AF8489" t="s">
        <v>46697</v>
      </c>
      <c r="AG8489">
        <v>3</v>
      </c>
      <c r="AH8489" t="s">
        <v>81</v>
      </c>
      <c r="AI8489">
        <v>86</v>
      </c>
      <c r="AJ8489" t="s">
        <v>46697</v>
      </c>
      <c r="AK8489">
        <v>851</v>
      </c>
      <c r="AL8489" t="s">
        <v>2847</v>
      </c>
      <c r="AQ8489" t="s">
        <v>41946</v>
      </c>
      <c r="AS8489">
        <v>0</v>
      </c>
      <c r="AT8489" t="s">
        <v>61</v>
      </c>
      <c r="AU8489" t="s">
        <v>41947</v>
      </c>
      <c r="AX8489">
        <v>57.053614950116099</v>
      </c>
      <c r="AY8489">
        <v>10.1819592667053</v>
      </c>
      <c r="AZ8489" t="s">
        <v>62</v>
      </c>
      <c r="BA8489">
        <v>1081</v>
      </c>
      <c r="BB8489" t="s">
        <v>1844</v>
      </c>
    </row>
    <row r="8490" spans="1:54" x14ac:dyDescent="0.25">
      <c r="A8490" s="1">
        <v>45200</v>
      </c>
      <c r="B8490">
        <v>819001</v>
      </c>
      <c r="C8490" t="s">
        <v>41948</v>
      </c>
      <c r="D8490">
        <v>9881</v>
      </c>
      <c r="E8490" t="s">
        <v>41949</v>
      </c>
      <c r="F8490" t="s">
        <v>41950</v>
      </c>
      <c r="G8490">
        <v>29189382</v>
      </c>
      <c r="H8490">
        <v>1003378960</v>
      </c>
      <c r="I8490" t="s">
        <v>52271</v>
      </c>
      <c r="K8490" t="s">
        <v>41951</v>
      </c>
      <c r="L8490" t="s">
        <v>11172</v>
      </c>
      <c r="M8490">
        <v>3055</v>
      </c>
      <c r="N8490">
        <v>2</v>
      </c>
      <c r="R8490" s="1">
        <v>43894</v>
      </c>
      <c r="S8490" t="s">
        <v>56</v>
      </c>
      <c r="T8490">
        <v>860</v>
      </c>
      <c r="U8490" t="s">
        <v>48081</v>
      </c>
      <c r="W8490">
        <v>2</v>
      </c>
      <c r="X8490" t="s">
        <v>57</v>
      </c>
      <c r="Y8490">
        <v>1</v>
      </c>
      <c r="Z8490" t="s">
        <v>46545</v>
      </c>
      <c r="AA8490">
        <v>6</v>
      </c>
      <c r="AB8490">
        <v>181701</v>
      </c>
      <c r="AC8490">
        <v>121</v>
      </c>
      <c r="AD8490" t="s">
        <v>70</v>
      </c>
      <c r="AE8490">
        <v>1012</v>
      </c>
      <c r="AF8490" t="s">
        <v>71</v>
      </c>
      <c r="AG8490">
        <v>1</v>
      </c>
      <c r="AH8490" t="s">
        <v>44482</v>
      </c>
      <c r="AI8490">
        <v>21</v>
      </c>
      <c r="AJ8490" t="s">
        <v>52613</v>
      </c>
      <c r="AK8490">
        <v>860</v>
      </c>
      <c r="AL8490" t="s">
        <v>48081</v>
      </c>
      <c r="AP8490">
        <v>280094</v>
      </c>
      <c r="AQ8490" t="s">
        <v>41952</v>
      </c>
      <c r="AR8490" t="s">
        <v>10704</v>
      </c>
      <c r="AS8490">
        <v>2</v>
      </c>
      <c r="AT8490" t="s">
        <v>1413</v>
      </c>
      <c r="AU8490" t="s">
        <v>7274</v>
      </c>
      <c r="AX8490">
        <v>57.542960309999998</v>
      </c>
      <c r="AY8490">
        <v>10.199968910000001</v>
      </c>
      <c r="AZ8490" t="s">
        <v>62</v>
      </c>
      <c r="BA8490">
        <v>1081</v>
      </c>
      <c r="BB8490" t="s">
        <v>1844</v>
      </c>
    </row>
    <row r="8491" spans="1:54" x14ac:dyDescent="0.25">
      <c r="A8491" s="1">
        <v>45200</v>
      </c>
      <c r="B8491">
        <v>819002</v>
      </c>
      <c r="C8491" t="s">
        <v>41953</v>
      </c>
      <c r="D8491">
        <v>9850</v>
      </c>
      <c r="E8491" t="s">
        <v>10691</v>
      </c>
      <c r="F8491" t="s">
        <v>41954</v>
      </c>
      <c r="G8491">
        <v>29189382</v>
      </c>
      <c r="H8491">
        <v>1003379062</v>
      </c>
      <c r="I8491" t="s">
        <v>48080</v>
      </c>
      <c r="J8491" t="s">
        <v>41955</v>
      </c>
      <c r="K8491" t="s">
        <v>10693</v>
      </c>
      <c r="L8491" t="s">
        <v>10694</v>
      </c>
      <c r="M8491">
        <v>3883</v>
      </c>
      <c r="N8491">
        <v>2</v>
      </c>
      <c r="R8491" s="1">
        <v>43885</v>
      </c>
      <c r="S8491" t="s">
        <v>56</v>
      </c>
      <c r="T8491">
        <v>860</v>
      </c>
      <c r="U8491" t="s">
        <v>48081</v>
      </c>
      <c r="W8491">
        <v>2</v>
      </c>
      <c r="X8491" t="s">
        <v>57</v>
      </c>
      <c r="Y8491">
        <v>1</v>
      </c>
      <c r="Z8491" t="s">
        <v>46545</v>
      </c>
      <c r="AA8491">
        <v>10</v>
      </c>
      <c r="AB8491">
        <v>194208</v>
      </c>
      <c r="AC8491">
        <v>121</v>
      </c>
      <c r="AD8491" t="s">
        <v>70</v>
      </c>
      <c r="AE8491">
        <v>1012</v>
      </c>
      <c r="AF8491" t="s">
        <v>71</v>
      </c>
      <c r="AG8491">
        <v>1</v>
      </c>
      <c r="AH8491" t="s">
        <v>44482</v>
      </c>
      <c r="AI8491">
        <v>21</v>
      </c>
      <c r="AJ8491" t="s">
        <v>52613</v>
      </c>
      <c r="AK8491">
        <v>860</v>
      </c>
      <c r="AL8491" t="s">
        <v>48081</v>
      </c>
      <c r="AP8491">
        <v>280093</v>
      </c>
      <c r="AQ8491" t="s">
        <v>10695</v>
      </c>
      <c r="AR8491" t="s">
        <v>10696</v>
      </c>
      <c r="AS8491">
        <v>2</v>
      </c>
      <c r="AT8491" t="s">
        <v>1413</v>
      </c>
      <c r="AU8491" t="s">
        <v>10697</v>
      </c>
      <c r="AX8491">
        <v>57.587676279999997</v>
      </c>
      <c r="AY8491">
        <v>9.9613374500000003</v>
      </c>
      <c r="AZ8491" t="s">
        <v>62</v>
      </c>
      <c r="BA8491">
        <v>1081</v>
      </c>
      <c r="BB8491" t="s">
        <v>1844</v>
      </c>
    </row>
    <row r="8492" spans="1:54" x14ac:dyDescent="0.25">
      <c r="A8492" s="1">
        <v>45200</v>
      </c>
      <c r="B8492">
        <v>819003</v>
      </c>
      <c r="C8492" t="s">
        <v>41956</v>
      </c>
      <c r="D8492">
        <v>9850</v>
      </c>
      <c r="E8492" t="s">
        <v>10691</v>
      </c>
      <c r="F8492" t="s">
        <v>41957</v>
      </c>
      <c r="G8492">
        <v>29189382</v>
      </c>
      <c r="H8492">
        <v>1003378996</v>
      </c>
      <c r="I8492" t="s">
        <v>47112</v>
      </c>
      <c r="J8492" t="s">
        <v>41958</v>
      </c>
      <c r="K8492" t="s">
        <v>41959</v>
      </c>
      <c r="L8492" t="s">
        <v>41960</v>
      </c>
      <c r="M8492">
        <v>3317</v>
      </c>
      <c r="N8492" t="s">
        <v>6612</v>
      </c>
      <c r="R8492" s="1">
        <v>44371</v>
      </c>
      <c r="S8492" t="s">
        <v>56</v>
      </c>
      <c r="T8492">
        <v>860</v>
      </c>
      <c r="U8492" t="s">
        <v>48081</v>
      </c>
      <c r="W8492">
        <v>2</v>
      </c>
      <c r="X8492" t="s">
        <v>57</v>
      </c>
      <c r="Y8492">
        <v>1</v>
      </c>
      <c r="Z8492" t="s">
        <v>46545</v>
      </c>
      <c r="AA8492">
        <v>7</v>
      </c>
      <c r="AB8492">
        <v>196204</v>
      </c>
      <c r="AC8492">
        <v>121</v>
      </c>
      <c r="AD8492" t="s">
        <v>70</v>
      </c>
      <c r="AE8492">
        <v>1012</v>
      </c>
      <c r="AF8492" t="s">
        <v>71</v>
      </c>
      <c r="AG8492">
        <v>1</v>
      </c>
      <c r="AH8492" t="s">
        <v>44482</v>
      </c>
      <c r="AI8492">
        <v>21</v>
      </c>
      <c r="AJ8492" t="s">
        <v>52613</v>
      </c>
      <c r="AK8492">
        <v>860</v>
      </c>
      <c r="AL8492" t="s">
        <v>48081</v>
      </c>
      <c r="AP8492">
        <v>280093</v>
      </c>
      <c r="AQ8492" t="s">
        <v>41961</v>
      </c>
      <c r="AR8492" t="s">
        <v>10696</v>
      </c>
      <c r="AS8492">
        <v>2</v>
      </c>
      <c r="AT8492" t="s">
        <v>1413</v>
      </c>
      <c r="AU8492" t="s">
        <v>36079</v>
      </c>
      <c r="AX8492">
        <v>57.56417021</v>
      </c>
      <c r="AY8492">
        <v>10.00735532</v>
      </c>
      <c r="AZ8492" t="s">
        <v>62</v>
      </c>
      <c r="BA8492">
        <v>1081</v>
      </c>
      <c r="BB8492" t="s">
        <v>1844</v>
      </c>
    </row>
    <row r="8493" spans="1:54" x14ac:dyDescent="0.25">
      <c r="A8493" s="1">
        <v>45200</v>
      </c>
      <c r="B8493">
        <v>819004</v>
      </c>
      <c r="C8493" t="s">
        <v>41962</v>
      </c>
      <c r="D8493">
        <v>9850</v>
      </c>
      <c r="E8493" t="s">
        <v>10691</v>
      </c>
      <c r="F8493" t="s">
        <v>41963</v>
      </c>
      <c r="G8493">
        <v>29189382</v>
      </c>
      <c r="H8493">
        <v>1003378868</v>
      </c>
      <c r="I8493" t="s">
        <v>48080</v>
      </c>
      <c r="J8493" t="s">
        <v>41964</v>
      </c>
      <c r="K8493" t="s">
        <v>41965</v>
      </c>
      <c r="L8493" t="s">
        <v>41966</v>
      </c>
      <c r="M8493">
        <v>1360</v>
      </c>
      <c r="N8493">
        <v>35</v>
      </c>
      <c r="R8493" s="1">
        <v>43894</v>
      </c>
      <c r="S8493" t="s">
        <v>56</v>
      </c>
      <c r="T8493">
        <v>860</v>
      </c>
      <c r="U8493" t="s">
        <v>48081</v>
      </c>
      <c r="W8493">
        <v>2</v>
      </c>
      <c r="X8493" t="s">
        <v>57</v>
      </c>
      <c r="Y8493">
        <v>1</v>
      </c>
      <c r="Z8493" t="s">
        <v>46545</v>
      </c>
      <c r="AA8493">
        <v>9</v>
      </c>
      <c r="AB8493">
        <v>196202</v>
      </c>
      <c r="AC8493">
        <v>121</v>
      </c>
      <c r="AD8493" t="s">
        <v>70</v>
      </c>
      <c r="AE8493">
        <v>1012</v>
      </c>
      <c r="AF8493" t="s">
        <v>71</v>
      </c>
      <c r="AG8493">
        <v>1</v>
      </c>
      <c r="AH8493" t="s">
        <v>44482</v>
      </c>
      <c r="AI8493">
        <v>21</v>
      </c>
      <c r="AJ8493" t="s">
        <v>52613</v>
      </c>
      <c r="AK8493">
        <v>860</v>
      </c>
      <c r="AL8493" t="s">
        <v>48081</v>
      </c>
      <c r="AP8493">
        <v>280093</v>
      </c>
      <c r="AQ8493" t="s">
        <v>41967</v>
      </c>
      <c r="AR8493" t="s">
        <v>10696</v>
      </c>
      <c r="AS8493">
        <v>2</v>
      </c>
      <c r="AT8493" t="s">
        <v>1413</v>
      </c>
      <c r="AU8493" t="s">
        <v>4621</v>
      </c>
      <c r="AW8493" t="s">
        <v>41968</v>
      </c>
      <c r="AX8493">
        <v>57.534232600000003</v>
      </c>
      <c r="AY8493">
        <v>9.94461686</v>
      </c>
      <c r="AZ8493" t="s">
        <v>62</v>
      </c>
      <c r="BA8493">
        <v>1081</v>
      </c>
      <c r="BB8493" t="s">
        <v>1844</v>
      </c>
    </row>
    <row r="8494" spans="1:54" x14ac:dyDescent="0.25">
      <c r="A8494" s="1">
        <v>45200</v>
      </c>
      <c r="B8494">
        <v>819005</v>
      </c>
      <c r="C8494" t="s">
        <v>41969</v>
      </c>
      <c r="D8494">
        <v>9881</v>
      </c>
      <c r="E8494" t="s">
        <v>41949</v>
      </c>
      <c r="F8494" t="s">
        <v>41970</v>
      </c>
      <c r="G8494">
        <v>29189382</v>
      </c>
      <c r="H8494">
        <v>1003378972</v>
      </c>
      <c r="I8494" t="s">
        <v>41971</v>
      </c>
      <c r="K8494" t="s">
        <v>41972</v>
      </c>
      <c r="L8494" t="s">
        <v>12018</v>
      </c>
      <c r="M8494">
        <v>3067</v>
      </c>
      <c r="N8494">
        <v>13</v>
      </c>
      <c r="R8494" s="1">
        <v>42191</v>
      </c>
      <c r="S8494" t="s">
        <v>56</v>
      </c>
      <c r="T8494">
        <v>860</v>
      </c>
      <c r="U8494" t="s">
        <v>48081</v>
      </c>
      <c r="V8494" s="1">
        <v>42216</v>
      </c>
      <c r="W8494">
        <v>2</v>
      </c>
      <c r="X8494" t="s">
        <v>57</v>
      </c>
      <c r="Y8494">
        <v>1</v>
      </c>
      <c r="Z8494" t="s">
        <v>46545</v>
      </c>
      <c r="AA8494">
        <v>6</v>
      </c>
      <c r="AB8494">
        <v>195610</v>
      </c>
      <c r="AC8494">
        <v>121</v>
      </c>
      <c r="AD8494" t="s">
        <v>70</v>
      </c>
      <c r="AE8494">
        <v>1012</v>
      </c>
      <c r="AF8494" t="s">
        <v>71</v>
      </c>
      <c r="AG8494">
        <v>3</v>
      </c>
      <c r="AH8494" t="s">
        <v>81</v>
      </c>
      <c r="AI8494">
        <v>21</v>
      </c>
      <c r="AJ8494" t="s">
        <v>52613</v>
      </c>
      <c r="AK8494">
        <v>860</v>
      </c>
      <c r="AL8494" t="s">
        <v>48081</v>
      </c>
      <c r="AP8494">
        <v>280094</v>
      </c>
      <c r="AQ8494" t="s">
        <v>41973</v>
      </c>
      <c r="AR8494" t="s">
        <v>41974</v>
      </c>
      <c r="AS8494">
        <v>2</v>
      </c>
      <c r="AT8494" t="s">
        <v>1413</v>
      </c>
      <c r="AU8494" t="s">
        <v>3786</v>
      </c>
      <c r="AX8494">
        <v>57.5819332257254</v>
      </c>
      <c r="AY8494">
        <v>10.197379981674301</v>
      </c>
      <c r="AZ8494" t="s">
        <v>62</v>
      </c>
      <c r="BA8494">
        <v>1081</v>
      </c>
      <c r="BB8494" t="s">
        <v>1844</v>
      </c>
    </row>
    <row r="8495" spans="1:54" x14ac:dyDescent="0.25">
      <c r="A8495" s="1">
        <v>45200</v>
      </c>
      <c r="B8495">
        <v>819006</v>
      </c>
      <c r="C8495" t="s">
        <v>46451</v>
      </c>
      <c r="D8495">
        <v>9850</v>
      </c>
      <c r="E8495" t="s">
        <v>10691</v>
      </c>
      <c r="F8495" t="s">
        <v>46452</v>
      </c>
      <c r="G8495">
        <v>29189382</v>
      </c>
      <c r="H8495">
        <v>1003379025</v>
      </c>
      <c r="I8495" t="s">
        <v>41975</v>
      </c>
      <c r="J8495" t="s">
        <v>41976</v>
      </c>
      <c r="K8495" t="s">
        <v>41977</v>
      </c>
      <c r="L8495" t="s">
        <v>41978</v>
      </c>
      <c r="M8495">
        <v>3652</v>
      </c>
      <c r="N8495">
        <v>1</v>
      </c>
      <c r="R8495" s="1">
        <v>40801</v>
      </c>
      <c r="S8495" t="s">
        <v>56</v>
      </c>
      <c r="T8495">
        <v>860</v>
      </c>
      <c r="U8495" t="s">
        <v>48081</v>
      </c>
      <c r="V8495" s="1">
        <v>40755</v>
      </c>
      <c r="W8495">
        <v>2</v>
      </c>
      <c r="X8495" t="s">
        <v>57</v>
      </c>
      <c r="Y8495">
        <v>1</v>
      </c>
      <c r="Z8495" t="s">
        <v>46545</v>
      </c>
      <c r="AA8495">
        <v>9</v>
      </c>
      <c r="AB8495">
        <v>196908</v>
      </c>
      <c r="AC8495">
        <v>121</v>
      </c>
      <c r="AD8495" t="s">
        <v>70</v>
      </c>
      <c r="AE8495">
        <v>1012</v>
      </c>
      <c r="AF8495" t="s">
        <v>71</v>
      </c>
      <c r="AG8495">
        <v>3</v>
      </c>
      <c r="AH8495" t="s">
        <v>81</v>
      </c>
      <c r="AI8495">
        <v>21</v>
      </c>
      <c r="AJ8495" t="s">
        <v>52613</v>
      </c>
      <c r="AK8495">
        <v>860</v>
      </c>
      <c r="AL8495" t="s">
        <v>48081</v>
      </c>
      <c r="AQ8495" t="s">
        <v>41979</v>
      </c>
      <c r="AR8495" t="s">
        <v>41980</v>
      </c>
      <c r="AS8495">
        <v>0</v>
      </c>
      <c r="AT8495" t="s">
        <v>61</v>
      </c>
      <c r="AU8495" t="s">
        <v>41981</v>
      </c>
      <c r="AX8495">
        <v>57.5717162380395</v>
      </c>
      <c r="AY8495">
        <v>9.97248677075007</v>
      </c>
      <c r="AZ8495" t="s">
        <v>62</v>
      </c>
      <c r="BA8495">
        <v>1081</v>
      </c>
      <c r="BB8495" t="s">
        <v>1844</v>
      </c>
    </row>
    <row r="8496" spans="1:54" x14ac:dyDescent="0.25">
      <c r="A8496" s="1">
        <v>45200</v>
      </c>
      <c r="B8496">
        <v>819007</v>
      </c>
      <c r="C8496" t="s">
        <v>41982</v>
      </c>
      <c r="D8496">
        <v>9800</v>
      </c>
      <c r="E8496" t="s">
        <v>48083</v>
      </c>
      <c r="F8496" t="s">
        <v>41983</v>
      </c>
      <c r="I8496" t="s">
        <v>41984</v>
      </c>
      <c r="K8496" t="s">
        <v>41985</v>
      </c>
      <c r="L8496" t="s">
        <v>41986</v>
      </c>
      <c r="R8496" s="1">
        <v>40162</v>
      </c>
      <c r="S8496" t="s">
        <v>80</v>
      </c>
      <c r="T8496">
        <v>860</v>
      </c>
      <c r="U8496" t="s">
        <v>48081</v>
      </c>
      <c r="V8496" s="1">
        <v>31929</v>
      </c>
      <c r="W8496">
        <v>2</v>
      </c>
      <c r="X8496" t="s">
        <v>57</v>
      </c>
      <c r="Y8496">
        <v>1</v>
      </c>
      <c r="Z8496" t="s">
        <v>46545</v>
      </c>
      <c r="AA8496">
        <v>3</v>
      </c>
      <c r="AB8496">
        <v>190204</v>
      </c>
      <c r="AC8496">
        <v>121</v>
      </c>
      <c r="AD8496" t="s">
        <v>70</v>
      </c>
      <c r="AE8496">
        <v>1012</v>
      </c>
      <c r="AF8496" t="s">
        <v>71</v>
      </c>
      <c r="AG8496">
        <v>3</v>
      </c>
      <c r="AH8496" t="s">
        <v>81</v>
      </c>
      <c r="AI8496">
        <v>22</v>
      </c>
      <c r="AJ8496" t="s">
        <v>52628</v>
      </c>
      <c r="AK8496">
        <v>860</v>
      </c>
      <c r="AL8496" t="s">
        <v>48081</v>
      </c>
      <c r="AS8496">
        <v>0</v>
      </c>
      <c r="AT8496" t="s">
        <v>61</v>
      </c>
      <c r="AU8496" t="s">
        <v>41986</v>
      </c>
      <c r="AX8496">
        <v>57.498803781271903</v>
      </c>
      <c r="AY8496">
        <v>9.9453723614043597</v>
      </c>
      <c r="AZ8496" t="s">
        <v>62</v>
      </c>
      <c r="BA8496">
        <v>1081</v>
      </c>
      <c r="BB8496" t="s">
        <v>1844</v>
      </c>
    </row>
    <row r="8497" spans="1:54" x14ac:dyDescent="0.25">
      <c r="A8497" s="1">
        <v>45200</v>
      </c>
      <c r="B8497">
        <v>819200</v>
      </c>
      <c r="D8497">
        <v>9850</v>
      </c>
      <c r="E8497" t="s">
        <v>10691</v>
      </c>
      <c r="F8497" t="s">
        <v>54085</v>
      </c>
      <c r="G8497">
        <v>29189382</v>
      </c>
      <c r="H8497">
        <v>1003378881</v>
      </c>
      <c r="I8497" t="s">
        <v>52272</v>
      </c>
      <c r="J8497" t="s">
        <v>41987</v>
      </c>
      <c r="K8497" t="s">
        <v>41988</v>
      </c>
      <c r="L8497" t="s">
        <v>54357</v>
      </c>
      <c r="N8497">
        <v>20</v>
      </c>
      <c r="R8497" s="1">
        <v>40939</v>
      </c>
      <c r="S8497" t="s">
        <v>56</v>
      </c>
      <c r="T8497">
        <v>860</v>
      </c>
      <c r="U8497" t="s">
        <v>48081</v>
      </c>
      <c r="V8497" s="1">
        <v>39083</v>
      </c>
      <c r="W8497">
        <v>2</v>
      </c>
      <c r="X8497" t="s">
        <v>57</v>
      </c>
      <c r="Y8497">
        <v>1</v>
      </c>
      <c r="Z8497" t="s">
        <v>46545</v>
      </c>
      <c r="AC8497">
        <v>932</v>
      </c>
      <c r="AD8497" t="s">
        <v>52637</v>
      </c>
      <c r="AE8497">
        <v>2021</v>
      </c>
      <c r="AF8497" t="s">
        <v>52637</v>
      </c>
      <c r="AG8497">
        <v>3</v>
      </c>
      <c r="AH8497" t="s">
        <v>81</v>
      </c>
      <c r="AI8497">
        <v>10</v>
      </c>
      <c r="AJ8497" t="s">
        <v>52638</v>
      </c>
      <c r="AK8497">
        <v>860</v>
      </c>
      <c r="AL8497" t="s">
        <v>48081</v>
      </c>
      <c r="AQ8497" t="s">
        <v>41989</v>
      </c>
      <c r="AR8497" t="s">
        <v>41990</v>
      </c>
      <c r="AS8497">
        <v>0</v>
      </c>
      <c r="AT8497" t="s">
        <v>61</v>
      </c>
      <c r="AU8497" t="s">
        <v>41991</v>
      </c>
      <c r="AV8497" t="s">
        <v>52612</v>
      </c>
      <c r="AZ8497" t="s">
        <v>62</v>
      </c>
      <c r="BA8497">
        <v>1081</v>
      </c>
      <c r="BB8497" t="s">
        <v>1844</v>
      </c>
    </row>
    <row r="8498" spans="1:54" x14ac:dyDescent="0.25">
      <c r="A8498" s="1">
        <v>45200</v>
      </c>
      <c r="B8498">
        <v>819210</v>
      </c>
      <c r="C8498" t="s">
        <v>41992</v>
      </c>
      <c r="D8498">
        <v>9850</v>
      </c>
      <c r="E8498" t="s">
        <v>10691</v>
      </c>
      <c r="F8498" t="s">
        <v>41993</v>
      </c>
      <c r="G8498">
        <v>29189382</v>
      </c>
      <c r="I8498" t="s">
        <v>41994</v>
      </c>
      <c r="J8498" t="s">
        <v>41995</v>
      </c>
      <c r="K8498" t="s">
        <v>41988</v>
      </c>
      <c r="L8498" t="s">
        <v>52612</v>
      </c>
      <c r="R8498" s="1">
        <v>40162</v>
      </c>
      <c r="S8498" t="s">
        <v>80</v>
      </c>
      <c r="T8498">
        <v>860</v>
      </c>
      <c r="U8498" t="s">
        <v>48081</v>
      </c>
      <c r="V8498" s="1">
        <v>39083</v>
      </c>
      <c r="W8498">
        <v>2</v>
      </c>
      <c r="X8498" t="s">
        <v>57</v>
      </c>
      <c r="Y8498">
        <v>1</v>
      </c>
      <c r="Z8498" t="s">
        <v>46545</v>
      </c>
      <c r="AB8498">
        <v>198108</v>
      </c>
      <c r="AC8498">
        <v>125</v>
      </c>
      <c r="AD8498" t="s">
        <v>1344</v>
      </c>
      <c r="AE8498">
        <v>1014</v>
      </c>
      <c r="AF8498" t="s">
        <v>1352</v>
      </c>
      <c r="AG8498">
        <v>3</v>
      </c>
      <c r="AH8498" t="s">
        <v>81</v>
      </c>
      <c r="AI8498">
        <v>24</v>
      </c>
      <c r="AJ8498" t="s">
        <v>1344</v>
      </c>
      <c r="AK8498">
        <v>860</v>
      </c>
      <c r="AL8498" t="s">
        <v>48081</v>
      </c>
      <c r="AM8498">
        <v>2</v>
      </c>
      <c r="AN8498" t="s">
        <v>119</v>
      </c>
      <c r="AO8498">
        <v>821210</v>
      </c>
      <c r="AQ8498" t="s">
        <v>41996</v>
      </c>
      <c r="AR8498" t="s">
        <v>41997</v>
      </c>
      <c r="AS8498">
        <v>0</v>
      </c>
      <c r="AT8498" t="s">
        <v>61</v>
      </c>
      <c r="AV8498" t="s">
        <v>52612</v>
      </c>
      <c r="AZ8498" t="s">
        <v>62</v>
      </c>
      <c r="BA8498">
        <v>1081</v>
      </c>
      <c r="BB8498" t="s">
        <v>1844</v>
      </c>
    </row>
    <row r="8499" spans="1:54" x14ac:dyDescent="0.25">
      <c r="A8499" s="1">
        <v>45200</v>
      </c>
      <c r="B8499">
        <v>819212</v>
      </c>
      <c r="C8499" t="s">
        <v>41998</v>
      </c>
      <c r="D8499">
        <v>9850</v>
      </c>
      <c r="E8499" t="s">
        <v>10691</v>
      </c>
      <c r="F8499" t="s">
        <v>41999</v>
      </c>
      <c r="I8499" t="s">
        <v>42000</v>
      </c>
      <c r="K8499" t="s">
        <v>41985</v>
      </c>
      <c r="L8499" t="s">
        <v>42001</v>
      </c>
      <c r="R8499" s="1">
        <v>40162</v>
      </c>
      <c r="S8499" t="s">
        <v>80</v>
      </c>
      <c r="T8499">
        <v>860</v>
      </c>
      <c r="U8499" t="s">
        <v>48081</v>
      </c>
      <c r="V8499" s="1">
        <v>30468</v>
      </c>
      <c r="W8499">
        <v>2</v>
      </c>
      <c r="X8499" t="s">
        <v>57</v>
      </c>
      <c r="Y8499">
        <v>1</v>
      </c>
      <c r="Z8499" t="s">
        <v>46545</v>
      </c>
      <c r="AB8499">
        <v>197004</v>
      </c>
      <c r="AC8499">
        <v>125</v>
      </c>
      <c r="AD8499" t="s">
        <v>1344</v>
      </c>
      <c r="AE8499">
        <v>1014</v>
      </c>
      <c r="AF8499" t="s">
        <v>1352</v>
      </c>
      <c r="AG8499">
        <v>3</v>
      </c>
      <c r="AH8499" t="s">
        <v>81</v>
      </c>
      <c r="AI8499">
        <v>24</v>
      </c>
      <c r="AJ8499" t="s">
        <v>1344</v>
      </c>
      <c r="AK8499">
        <v>860</v>
      </c>
      <c r="AL8499" t="s">
        <v>48081</v>
      </c>
      <c r="AS8499">
        <v>0</v>
      </c>
      <c r="AT8499" t="s">
        <v>61</v>
      </c>
      <c r="AU8499" t="s">
        <v>42002</v>
      </c>
      <c r="AV8499" t="s">
        <v>42002</v>
      </c>
      <c r="AZ8499" t="s">
        <v>62</v>
      </c>
      <c r="BA8499">
        <v>1081</v>
      </c>
      <c r="BB8499" t="s">
        <v>1844</v>
      </c>
    </row>
    <row r="8500" spans="1:54" x14ac:dyDescent="0.25">
      <c r="A8500" s="1">
        <v>45200</v>
      </c>
      <c r="B8500">
        <v>819213</v>
      </c>
      <c r="C8500" t="s">
        <v>42003</v>
      </c>
      <c r="D8500">
        <v>9881</v>
      </c>
      <c r="E8500" t="s">
        <v>41949</v>
      </c>
      <c r="F8500" t="s">
        <v>42004</v>
      </c>
      <c r="I8500" t="s">
        <v>42005</v>
      </c>
      <c r="K8500" t="s">
        <v>42006</v>
      </c>
      <c r="L8500" t="s">
        <v>42007</v>
      </c>
      <c r="R8500" s="1">
        <v>40162</v>
      </c>
      <c r="S8500" t="s">
        <v>80</v>
      </c>
      <c r="T8500">
        <v>860</v>
      </c>
      <c r="U8500" t="s">
        <v>48081</v>
      </c>
      <c r="V8500" s="1">
        <v>33756</v>
      </c>
      <c r="W8500">
        <v>2</v>
      </c>
      <c r="X8500" t="s">
        <v>57</v>
      </c>
      <c r="Y8500">
        <v>1</v>
      </c>
      <c r="Z8500" t="s">
        <v>46545</v>
      </c>
      <c r="AB8500">
        <v>197004</v>
      </c>
      <c r="AC8500">
        <v>125</v>
      </c>
      <c r="AD8500" t="s">
        <v>1344</v>
      </c>
      <c r="AE8500">
        <v>1014</v>
      </c>
      <c r="AF8500" t="s">
        <v>1352</v>
      </c>
      <c r="AG8500">
        <v>3</v>
      </c>
      <c r="AH8500" t="s">
        <v>81</v>
      </c>
      <c r="AI8500">
        <v>24</v>
      </c>
      <c r="AJ8500" t="s">
        <v>1344</v>
      </c>
      <c r="AK8500">
        <v>860</v>
      </c>
      <c r="AL8500" t="s">
        <v>48081</v>
      </c>
      <c r="AS8500">
        <v>0</v>
      </c>
      <c r="AT8500" t="s">
        <v>61</v>
      </c>
      <c r="AU8500" t="s">
        <v>41949</v>
      </c>
      <c r="AV8500" t="s">
        <v>42007</v>
      </c>
      <c r="AX8500">
        <v>57.581166860279097</v>
      </c>
      <c r="AY8500">
        <v>10.184506799091</v>
      </c>
      <c r="AZ8500" t="s">
        <v>62</v>
      </c>
      <c r="BA8500">
        <v>1081</v>
      </c>
      <c r="BB8500" t="s">
        <v>1844</v>
      </c>
    </row>
    <row r="8501" spans="1:54" x14ac:dyDescent="0.25">
      <c r="A8501" s="1">
        <v>45200</v>
      </c>
      <c r="B8501">
        <v>819247</v>
      </c>
      <c r="C8501" t="s">
        <v>42008</v>
      </c>
      <c r="D8501">
        <v>9850</v>
      </c>
      <c r="E8501" t="s">
        <v>10691</v>
      </c>
      <c r="F8501" t="s">
        <v>52273</v>
      </c>
      <c r="G8501">
        <v>29485348</v>
      </c>
      <c r="H8501">
        <v>1003374515</v>
      </c>
      <c r="I8501" t="s">
        <v>42009</v>
      </c>
      <c r="K8501" t="s">
        <v>42010</v>
      </c>
      <c r="L8501" t="s">
        <v>52274</v>
      </c>
      <c r="M8501">
        <v>2568</v>
      </c>
      <c r="N8501">
        <v>36</v>
      </c>
      <c r="R8501" s="1">
        <v>44461</v>
      </c>
      <c r="S8501" t="s">
        <v>56</v>
      </c>
      <c r="V8501" s="1">
        <v>44440</v>
      </c>
      <c r="W8501">
        <v>4</v>
      </c>
      <c r="X8501" t="s">
        <v>725</v>
      </c>
      <c r="Y8501">
        <v>1</v>
      </c>
      <c r="Z8501" t="s">
        <v>46545</v>
      </c>
      <c r="AB8501">
        <v>200208</v>
      </c>
      <c r="AC8501">
        <v>137</v>
      </c>
      <c r="AD8501" t="s">
        <v>1410</v>
      </c>
      <c r="AE8501">
        <v>1053</v>
      </c>
      <c r="AF8501" t="s">
        <v>1410</v>
      </c>
      <c r="AG8501">
        <v>3</v>
      </c>
      <c r="AH8501" t="s">
        <v>81</v>
      </c>
      <c r="AI8501">
        <v>30</v>
      </c>
      <c r="AJ8501" t="s">
        <v>1402</v>
      </c>
      <c r="AK8501">
        <v>860</v>
      </c>
      <c r="AL8501" t="s">
        <v>48081</v>
      </c>
      <c r="AM8501">
        <v>2</v>
      </c>
      <c r="AN8501" t="s">
        <v>119</v>
      </c>
      <c r="AO8501">
        <v>851248</v>
      </c>
      <c r="AP8501">
        <v>851248</v>
      </c>
      <c r="AQ8501" t="s">
        <v>42011</v>
      </c>
      <c r="AR8501" t="s">
        <v>41231</v>
      </c>
      <c r="AS8501">
        <v>2</v>
      </c>
      <c r="AT8501" t="s">
        <v>1413</v>
      </c>
      <c r="AU8501" t="s">
        <v>46764</v>
      </c>
      <c r="AX8501">
        <v>57.588412750000003</v>
      </c>
      <c r="AY8501">
        <v>9.9587915700000007</v>
      </c>
      <c r="AZ8501" t="s">
        <v>62</v>
      </c>
      <c r="BA8501">
        <v>1081</v>
      </c>
      <c r="BB8501" t="s">
        <v>1844</v>
      </c>
    </row>
    <row r="8502" spans="1:54" x14ac:dyDescent="0.25">
      <c r="A8502" s="1">
        <v>45200</v>
      </c>
      <c r="B8502">
        <v>819300</v>
      </c>
      <c r="C8502" t="s">
        <v>42012</v>
      </c>
      <c r="D8502">
        <v>9850</v>
      </c>
      <c r="E8502" t="s">
        <v>10691</v>
      </c>
      <c r="F8502" t="s">
        <v>42013</v>
      </c>
      <c r="G8502">
        <v>19193101</v>
      </c>
      <c r="H8502">
        <v>1003717619</v>
      </c>
      <c r="I8502" t="s">
        <v>42014</v>
      </c>
      <c r="J8502" t="s">
        <v>42015</v>
      </c>
      <c r="K8502" t="s">
        <v>42016</v>
      </c>
      <c r="L8502" t="s">
        <v>52275</v>
      </c>
      <c r="M8502">
        <v>1470</v>
      </c>
      <c r="N8502">
        <v>5</v>
      </c>
      <c r="R8502" s="1">
        <v>44634</v>
      </c>
      <c r="S8502" t="s">
        <v>597</v>
      </c>
      <c r="W8502">
        <v>5</v>
      </c>
      <c r="X8502" t="s">
        <v>557</v>
      </c>
      <c r="Y8502">
        <v>1</v>
      </c>
      <c r="Z8502" t="s">
        <v>46545</v>
      </c>
      <c r="AA8502">
        <v>10</v>
      </c>
      <c r="AB8502">
        <v>189101</v>
      </c>
      <c r="AC8502">
        <v>123</v>
      </c>
      <c r="AD8502" t="s">
        <v>1507</v>
      </c>
      <c r="AE8502">
        <v>1011</v>
      </c>
      <c r="AF8502" t="s">
        <v>1507</v>
      </c>
      <c r="AG8502">
        <v>1</v>
      </c>
      <c r="AH8502" t="s">
        <v>44482</v>
      </c>
      <c r="AI8502">
        <v>80</v>
      </c>
      <c r="AJ8502" t="s">
        <v>1507</v>
      </c>
      <c r="AK8502">
        <v>860</v>
      </c>
      <c r="AL8502" t="s">
        <v>48081</v>
      </c>
      <c r="AQ8502" t="s">
        <v>42017</v>
      </c>
      <c r="AR8502" t="s">
        <v>42018</v>
      </c>
      <c r="AS8502">
        <v>0</v>
      </c>
      <c r="AT8502" t="s">
        <v>61</v>
      </c>
      <c r="AU8502" t="s">
        <v>47653</v>
      </c>
      <c r="AX8502">
        <v>57.562283999999998</v>
      </c>
      <c r="AY8502">
        <v>9.9864813100000003</v>
      </c>
      <c r="AZ8502" t="s">
        <v>62</v>
      </c>
      <c r="BA8502">
        <v>1081</v>
      </c>
      <c r="BB8502" t="s">
        <v>1844</v>
      </c>
    </row>
    <row r="8503" spans="1:54" x14ac:dyDescent="0.25">
      <c r="A8503" s="1">
        <v>45200</v>
      </c>
      <c r="B8503">
        <v>819301</v>
      </c>
      <c r="C8503" t="s">
        <v>52276</v>
      </c>
      <c r="D8503">
        <v>9850</v>
      </c>
      <c r="E8503" t="s">
        <v>10691</v>
      </c>
      <c r="F8503" t="s">
        <v>52277</v>
      </c>
      <c r="I8503" t="s">
        <v>42019</v>
      </c>
      <c r="J8503" t="s">
        <v>42020</v>
      </c>
      <c r="K8503" t="s">
        <v>42021</v>
      </c>
      <c r="L8503" t="s">
        <v>17794</v>
      </c>
      <c r="M8503">
        <v>2411</v>
      </c>
      <c r="N8503">
        <v>32</v>
      </c>
      <c r="R8503" s="1">
        <v>40162</v>
      </c>
      <c r="S8503" t="s">
        <v>80</v>
      </c>
      <c r="V8503" s="1">
        <v>38139</v>
      </c>
      <c r="W8503">
        <v>5</v>
      </c>
      <c r="X8503" t="s">
        <v>557</v>
      </c>
      <c r="Y8503">
        <v>1</v>
      </c>
      <c r="Z8503" t="s">
        <v>46545</v>
      </c>
      <c r="AB8503">
        <v>198307</v>
      </c>
      <c r="AC8503">
        <v>141</v>
      </c>
      <c r="AD8503" t="s">
        <v>46688</v>
      </c>
      <c r="AE8503">
        <v>1022</v>
      </c>
      <c r="AF8503" t="s">
        <v>46688</v>
      </c>
      <c r="AG8503">
        <v>3</v>
      </c>
      <c r="AH8503" t="s">
        <v>81</v>
      </c>
      <c r="AI8503">
        <v>84</v>
      </c>
      <c r="AJ8503" t="s">
        <v>46689</v>
      </c>
      <c r="AK8503">
        <v>860</v>
      </c>
      <c r="AL8503" t="s">
        <v>48081</v>
      </c>
      <c r="AQ8503" t="s">
        <v>42022</v>
      </c>
      <c r="AR8503" t="s">
        <v>42023</v>
      </c>
      <c r="AS8503">
        <v>0</v>
      </c>
      <c r="AT8503" t="s">
        <v>61</v>
      </c>
      <c r="AU8503" t="s">
        <v>17797</v>
      </c>
      <c r="AX8503">
        <v>57.585341298622403</v>
      </c>
      <c r="AY8503">
        <v>9.9807448512256407</v>
      </c>
      <c r="AZ8503" t="s">
        <v>62</v>
      </c>
      <c r="BA8503">
        <v>1081</v>
      </c>
      <c r="BB8503" t="s">
        <v>1844</v>
      </c>
    </row>
    <row r="8504" spans="1:54" x14ac:dyDescent="0.25">
      <c r="A8504" s="1">
        <v>45200</v>
      </c>
      <c r="B8504">
        <v>819375</v>
      </c>
      <c r="C8504" t="s">
        <v>42024</v>
      </c>
      <c r="D8504">
        <v>9850</v>
      </c>
      <c r="E8504" t="s">
        <v>10691</v>
      </c>
      <c r="F8504" t="s">
        <v>52278</v>
      </c>
      <c r="I8504" t="s">
        <v>41740</v>
      </c>
      <c r="J8504" t="s">
        <v>42025</v>
      </c>
      <c r="K8504" t="s">
        <v>42026</v>
      </c>
      <c r="L8504" t="s">
        <v>42027</v>
      </c>
      <c r="M8504">
        <v>2377</v>
      </c>
      <c r="R8504" s="1">
        <v>40162</v>
      </c>
      <c r="S8504" t="s">
        <v>80</v>
      </c>
      <c r="V8504" s="1">
        <v>36526</v>
      </c>
      <c r="W8504">
        <v>5</v>
      </c>
      <c r="X8504" t="s">
        <v>557</v>
      </c>
      <c r="Y8504">
        <v>1</v>
      </c>
      <c r="Z8504" t="s">
        <v>46545</v>
      </c>
      <c r="AB8504">
        <v>199107</v>
      </c>
      <c r="AC8504">
        <v>147</v>
      </c>
      <c r="AD8504" t="s">
        <v>46697</v>
      </c>
      <c r="AE8504">
        <v>1021</v>
      </c>
      <c r="AF8504" t="s">
        <v>46697</v>
      </c>
      <c r="AG8504">
        <v>3</v>
      </c>
      <c r="AH8504" t="s">
        <v>81</v>
      </c>
      <c r="AI8504">
        <v>86</v>
      </c>
      <c r="AJ8504" t="s">
        <v>46697</v>
      </c>
      <c r="AK8504">
        <v>860</v>
      </c>
      <c r="AL8504" t="s">
        <v>48081</v>
      </c>
      <c r="AQ8504" t="s">
        <v>42028</v>
      </c>
      <c r="AS8504">
        <v>0</v>
      </c>
      <c r="AT8504" t="s">
        <v>61</v>
      </c>
      <c r="AU8504" t="s">
        <v>42029</v>
      </c>
      <c r="AX8504">
        <v>57.590252323763202</v>
      </c>
      <c r="AY8504">
        <v>9.9587625515798202</v>
      </c>
      <c r="AZ8504" t="s">
        <v>62</v>
      </c>
      <c r="BA8504">
        <v>1081</v>
      </c>
      <c r="BB8504" t="s">
        <v>1844</v>
      </c>
    </row>
    <row r="8505" spans="1:54" x14ac:dyDescent="0.25">
      <c r="A8505" s="1">
        <v>45200</v>
      </c>
      <c r="B8505">
        <v>820000</v>
      </c>
      <c r="C8505" t="s">
        <v>14255</v>
      </c>
      <c r="D8505">
        <v>9600</v>
      </c>
      <c r="E8505" t="s">
        <v>10491</v>
      </c>
      <c r="F8505" t="s">
        <v>10495</v>
      </c>
      <c r="G8505">
        <v>29189471</v>
      </c>
      <c r="K8505" t="s">
        <v>15993</v>
      </c>
      <c r="L8505" t="s">
        <v>53324</v>
      </c>
      <c r="M8505">
        <v>522</v>
      </c>
      <c r="N8505">
        <v>27</v>
      </c>
      <c r="R8505" s="1">
        <v>43794</v>
      </c>
      <c r="S8505" t="s">
        <v>80</v>
      </c>
      <c r="T8505">
        <v>820</v>
      </c>
      <c r="U8505" t="s">
        <v>10495</v>
      </c>
      <c r="W8505">
        <v>2</v>
      </c>
      <c r="X8505" t="s">
        <v>57</v>
      </c>
      <c r="Y8505">
        <v>5</v>
      </c>
      <c r="Z8505" t="s">
        <v>54458</v>
      </c>
      <c r="AB8505">
        <v>200701</v>
      </c>
      <c r="AC8505">
        <v>923</v>
      </c>
      <c r="AD8505" t="s">
        <v>58</v>
      </c>
      <c r="AE8505">
        <v>2013</v>
      </c>
      <c r="AF8505" t="s">
        <v>58</v>
      </c>
      <c r="AG8505">
        <v>1</v>
      </c>
      <c r="AH8505" t="s">
        <v>44482</v>
      </c>
      <c r="AI8505">
        <v>99</v>
      </c>
      <c r="AJ8505" t="s">
        <v>54511</v>
      </c>
      <c r="AK8505">
        <v>820</v>
      </c>
      <c r="AL8505" t="s">
        <v>10495</v>
      </c>
      <c r="AQ8505" t="s">
        <v>15994</v>
      </c>
      <c r="AR8505" t="s">
        <v>15995</v>
      </c>
      <c r="AS8505">
        <v>0</v>
      </c>
      <c r="AT8505" t="s">
        <v>61</v>
      </c>
      <c r="AU8505" t="s">
        <v>15996</v>
      </c>
      <c r="AV8505" t="s">
        <v>52612</v>
      </c>
      <c r="AX8505">
        <v>56.801861959999997</v>
      </c>
      <c r="AY8505">
        <v>9.5232284899999993</v>
      </c>
      <c r="AZ8505" t="s">
        <v>62</v>
      </c>
      <c r="BA8505">
        <v>1081</v>
      </c>
      <c r="BB8505" t="s">
        <v>1844</v>
      </c>
    </row>
    <row r="8506" spans="1:54" x14ac:dyDescent="0.25">
      <c r="A8506" s="1">
        <v>45200</v>
      </c>
      <c r="B8506">
        <v>820001</v>
      </c>
      <c r="C8506" t="s">
        <v>42030</v>
      </c>
      <c r="D8506">
        <v>9600</v>
      </c>
      <c r="E8506" t="s">
        <v>10491</v>
      </c>
      <c r="F8506" t="s">
        <v>42031</v>
      </c>
      <c r="G8506">
        <v>29189471</v>
      </c>
      <c r="H8506">
        <v>1014731551</v>
      </c>
      <c r="I8506" t="s">
        <v>42032</v>
      </c>
      <c r="K8506" t="s">
        <v>42033</v>
      </c>
      <c r="L8506" t="s">
        <v>54786</v>
      </c>
      <c r="M8506">
        <v>1550</v>
      </c>
      <c r="N8506">
        <v>10</v>
      </c>
      <c r="R8506" s="1">
        <v>43887</v>
      </c>
      <c r="S8506" t="s">
        <v>56</v>
      </c>
      <c r="T8506">
        <v>820</v>
      </c>
      <c r="U8506" t="s">
        <v>10495</v>
      </c>
      <c r="W8506">
        <v>2</v>
      </c>
      <c r="X8506" t="s">
        <v>57</v>
      </c>
      <c r="Y8506">
        <v>1</v>
      </c>
      <c r="Z8506" t="s">
        <v>46545</v>
      </c>
      <c r="AA8506">
        <v>10</v>
      </c>
      <c r="AB8506">
        <v>200807</v>
      </c>
      <c r="AC8506">
        <v>121</v>
      </c>
      <c r="AD8506" t="s">
        <v>70</v>
      </c>
      <c r="AE8506">
        <v>1012</v>
      </c>
      <c r="AF8506" t="s">
        <v>71</v>
      </c>
      <c r="AG8506">
        <v>1</v>
      </c>
      <c r="AH8506" t="s">
        <v>44482</v>
      </c>
      <c r="AI8506">
        <v>99</v>
      </c>
      <c r="AJ8506" t="s">
        <v>54511</v>
      </c>
      <c r="AK8506">
        <v>820</v>
      </c>
      <c r="AL8506" t="s">
        <v>10495</v>
      </c>
      <c r="AQ8506" t="s">
        <v>42034</v>
      </c>
      <c r="AR8506" t="s">
        <v>42035</v>
      </c>
      <c r="AS8506">
        <v>0</v>
      </c>
      <c r="AT8506" t="s">
        <v>61</v>
      </c>
      <c r="AU8506" t="s">
        <v>54787</v>
      </c>
      <c r="AX8506">
        <v>56.804607709999999</v>
      </c>
      <c r="AY8506">
        <v>9.5321970799999995</v>
      </c>
      <c r="AZ8506" t="s">
        <v>62</v>
      </c>
      <c r="BA8506">
        <v>1081</v>
      </c>
      <c r="BB8506" t="s">
        <v>1844</v>
      </c>
    </row>
    <row r="8507" spans="1:54" x14ac:dyDescent="0.25">
      <c r="A8507" s="1">
        <v>45200</v>
      </c>
      <c r="B8507">
        <v>820002</v>
      </c>
      <c r="C8507" t="s">
        <v>52279</v>
      </c>
      <c r="D8507">
        <v>9681</v>
      </c>
      <c r="E8507" t="s">
        <v>15150</v>
      </c>
      <c r="F8507" t="s">
        <v>52280</v>
      </c>
      <c r="G8507">
        <v>26964288</v>
      </c>
      <c r="H8507">
        <v>1009649723</v>
      </c>
      <c r="I8507" t="s">
        <v>42036</v>
      </c>
      <c r="J8507">
        <v>98677252</v>
      </c>
      <c r="K8507" t="s">
        <v>42037</v>
      </c>
      <c r="L8507" t="s">
        <v>52281</v>
      </c>
      <c r="M8507">
        <v>1085</v>
      </c>
      <c r="N8507">
        <v>207</v>
      </c>
      <c r="R8507" s="1">
        <v>40526</v>
      </c>
      <c r="S8507" t="s">
        <v>56</v>
      </c>
      <c r="V8507" s="1">
        <v>40513</v>
      </c>
      <c r="W8507">
        <v>5</v>
      </c>
      <c r="X8507" t="s">
        <v>557</v>
      </c>
      <c r="Y8507">
        <v>1</v>
      </c>
      <c r="Z8507" t="s">
        <v>46545</v>
      </c>
      <c r="AB8507">
        <v>200810</v>
      </c>
      <c r="AC8507">
        <v>129</v>
      </c>
      <c r="AD8507" t="s">
        <v>2405</v>
      </c>
      <c r="AE8507">
        <v>1016</v>
      </c>
      <c r="AF8507" t="s">
        <v>2405</v>
      </c>
      <c r="AG8507">
        <v>3</v>
      </c>
      <c r="AH8507" t="s">
        <v>81</v>
      </c>
      <c r="AI8507">
        <v>99</v>
      </c>
      <c r="AJ8507" t="s">
        <v>54511</v>
      </c>
      <c r="AK8507">
        <v>820</v>
      </c>
      <c r="AL8507" t="s">
        <v>10495</v>
      </c>
      <c r="AQ8507" t="s">
        <v>42038</v>
      </c>
      <c r="AS8507">
        <v>0</v>
      </c>
      <c r="AT8507" t="s">
        <v>61</v>
      </c>
      <c r="AU8507" t="s">
        <v>52282</v>
      </c>
      <c r="AX8507">
        <v>56.889911457483798</v>
      </c>
      <c r="AY8507">
        <v>9.1706088006594104</v>
      </c>
      <c r="AZ8507" t="s">
        <v>62</v>
      </c>
      <c r="BA8507">
        <v>1081</v>
      </c>
      <c r="BB8507" t="s">
        <v>1844</v>
      </c>
    </row>
    <row r="8508" spans="1:54" x14ac:dyDescent="0.25">
      <c r="A8508" s="1">
        <v>45200</v>
      </c>
      <c r="B8508">
        <v>820003</v>
      </c>
      <c r="C8508" t="s">
        <v>42039</v>
      </c>
      <c r="D8508">
        <v>9600</v>
      </c>
      <c r="E8508" t="s">
        <v>10491</v>
      </c>
      <c r="F8508" t="s">
        <v>55654</v>
      </c>
      <c r="L8508" t="s">
        <v>6377</v>
      </c>
      <c r="N8508">
        <v>1</v>
      </c>
      <c r="R8508" s="1">
        <v>41347</v>
      </c>
      <c r="S8508" t="s">
        <v>612</v>
      </c>
      <c r="T8508">
        <v>820</v>
      </c>
      <c r="U8508" t="s">
        <v>10495</v>
      </c>
      <c r="W8508">
        <v>2</v>
      </c>
      <c r="X8508" t="s">
        <v>57</v>
      </c>
      <c r="Y8508">
        <v>1</v>
      </c>
      <c r="Z8508" t="s">
        <v>46545</v>
      </c>
      <c r="AB8508">
        <v>200811</v>
      </c>
      <c r="AC8508">
        <v>127</v>
      </c>
      <c r="AD8508" t="s">
        <v>1237</v>
      </c>
      <c r="AE8508">
        <v>1052</v>
      </c>
      <c r="AF8508" t="s">
        <v>1237</v>
      </c>
      <c r="AG8508">
        <v>8</v>
      </c>
      <c r="AH8508" t="s">
        <v>10520</v>
      </c>
      <c r="AI8508">
        <v>99</v>
      </c>
      <c r="AJ8508" t="s">
        <v>54511</v>
      </c>
      <c r="AK8508">
        <v>820</v>
      </c>
      <c r="AL8508" t="s">
        <v>10495</v>
      </c>
      <c r="AS8508">
        <v>0</v>
      </c>
      <c r="AT8508" t="s">
        <v>61</v>
      </c>
      <c r="AU8508" t="s">
        <v>42040</v>
      </c>
      <c r="AZ8508" t="s">
        <v>62</v>
      </c>
      <c r="BA8508">
        <v>1081</v>
      </c>
      <c r="BB8508" t="s">
        <v>1844</v>
      </c>
    </row>
    <row r="8509" spans="1:54" x14ac:dyDescent="0.25">
      <c r="A8509" s="1">
        <v>45200</v>
      </c>
      <c r="B8509">
        <v>820004</v>
      </c>
      <c r="C8509" t="s">
        <v>52283</v>
      </c>
      <c r="D8509">
        <v>9640</v>
      </c>
      <c r="E8509" t="s">
        <v>48323</v>
      </c>
      <c r="F8509" t="s">
        <v>52284</v>
      </c>
      <c r="L8509" t="s">
        <v>6377</v>
      </c>
      <c r="R8509" s="1">
        <v>40162</v>
      </c>
      <c r="S8509" t="s">
        <v>80</v>
      </c>
      <c r="V8509" s="1">
        <v>40118</v>
      </c>
      <c r="W8509">
        <v>2</v>
      </c>
      <c r="X8509" t="s">
        <v>57</v>
      </c>
      <c r="Y8509">
        <v>1</v>
      </c>
      <c r="Z8509" t="s">
        <v>46545</v>
      </c>
      <c r="AB8509">
        <v>200811</v>
      </c>
      <c r="AC8509">
        <v>127</v>
      </c>
      <c r="AD8509" t="s">
        <v>1237</v>
      </c>
      <c r="AE8509">
        <v>1052</v>
      </c>
      <c r="AF8509" t="s">
        <v>1237</v>
      </c>
      <c r="AG8509">
        <v>3</v>
      </c>
      <c r="AH8509" t="s">
        <v>81</v>
      </c>
      <c r="AI8509">
        <v>99</v>
      </c>
      <c r="AJ8509" t="s">
        <v>54511</v>
      </c>
      <c r="AK8509">
        <v>820</v>
      </c>
      <c r="AL8509" t="s">
        <v>10495</v>
      </c>
      <c r="AS8509">
        <v>0</v>
      </c>
      <c r="AT8509" t="s">
        <v>61</v>
      </c>
      <c r="AZ8509" t="s">
        <v>62</v>
      </c>
      <c r="BA8509">
        <v>1081</v>
      </c>
      <c r="BB8509" t="s">
        <v>1844</v>
      </c>
    </row>
    <row r="8510" spans="1:54" x14ac:dyDescent="0.25">
      <c r="A8510" s="1">
        <v>45200</v>
      </c>
      <c r="B8510">
        <v>820005</v>
      </c>
      <c r="C8510" t="s">
        <v>52285</v>
      </c>
      <c r="D8510">
        <v>9670</v>
      </c>
      <c r="E8510" t="s">
        <v>48115</v>
      </c>
      <c r="F8510" t="s">
        <v>52285</v>
      </c>
      <c r="G8510">
        <v>14842632</v>
      </c>
      <c r="H8510">
        <v>1000815491</v>
      </c>
      <c r="I8510" t="s">
        <v>18419</v>
      </c>
      <c r="K8510" t="s">
        <v>41210</v>
      </c>
      <c r="L8510" t="s">
        <v>42041</v>
      </c>
      <c r="M8510">
        <v>1063</v>
      </c>
      <c r="N8510">
        <v>76</v>
      </c>
      <c r="R8510" s="1">
        <v>43794</v>
      </c>
      <c r="S8510" t="s">
        <v>80</v>
      </c>
      <c r="T8510">
        <v>820</v>
      </c>
      <c r="U8510" t="s">
        <v>10495</v>
      </c>
      <c r="W8510">
        <v>2</v>
      </c>
      <c r="X8510" t="s">
        <v>57</v>
      </c>
      <c r="Y8510">
        <v>1</v>
      </c>
      <c r="Z8510" t="s">
        <v>46545</v>
      </c>
      <c r="AB8510">
        <v>200811</v>
      </c>
      <c r="AC8510">
        <v>127</v>
      </c>
      <c r="AD8510" t="s">
        <v>1237</v>
      </c>
      <c r="AE8510">
        <v>1052</v>
      </c>
      <c r="AF8510" t="s">
        <v>1237</v>
      </c>
      <c r="AG8510">
        <v>1</v>
      </c>
      <c r="AH8510" t="s">
        <v>44482</v>
      </c>
      <c r="AI8510">
        <v>99</v>
      </c>
      <c r="AJ8510" t="s">
        <v>54511</v>
      </c>
      <c r="AK8510">
        <v>820</v>
      </c>
      <c r="AL8510" t="s">
        <v>10495</v>
      </c>
      <c r="AQ8510" t="s">
        <v>42042</v>
      </c>
      <c r="AR8510" t="s">
        <v>42043</v>
      </c>
      <c r="AS8510">
        <v>0</v>
      </c>
      <c r="AT8510" t="s">
        <v>61</v>
      </c>
      <c r="AU8510" t="s">
        <v>7399</v>
      </c>
      <c r="AX8510">
        <v>56.959174109999999</v>
      </c>
      <c r="AY8510">
        <v>9.2585625500000006</v>
      </c>
      <c r="AZ8510" t="s">
        <v>62</v>
      </c>
      <c r="BA8510">
        <v>1081</v>
      </c>
      <c r="BB8510" t="s">
        <v>1844</v>
      </c>
    </row>
    <row r="8511" spans="1:54" x14ac:dyDescent="0.25">
      <c r="A8511" s="1">
        <v>45200</v>
      </c>
      <c r="B8511">
        <v>820200</v>
      </c>
      <c r="C8511" t="s">
        <v>1297</v>
      </c>
      <c r="D8511">
        <v>9620</v>
      </c>
      <c r="E8511" t="s">
        <v>11366</v>
      </c>
      <c r="F8511" t="s">
        <v>52738</v>
      </c>
      <c r="G8511">
        <v>29189471</v>
      </c>
      <c r="H8511">
        <v>1003380368</v>
      </c>
      <c r="I8511" t="s">
        <v>42044</v>
      </c>
      <c r="K8511" t="s">
        <v>42045</v>
      </c>
      <c r="L8511" t="s">
        <v>42046</v>
      </c>
      <c r="M8511">
        <v>4</v>
      </c>
      <c r="N8511" t="s">
        <v>42047</v>
      </c>
      <c r="R8511" s="1">
        <v>43794</v>
      </c>
      <c r="S8511" t="s">
        <v>1316</v>
      </c>
      <c r="T8511">
        <v>820</v>
      </c>
      <c r="U8511" t="s">
        <v>10495</v>
      </c>
      <c r="W8511">
        <v>2</v>
      </c>
      <c r="X8511" t="s">
        <v>57</v>
      </c>
      <c r="Y8511">
        <v>1</v>
      </c>
      <c r="Z8511" t="s">
        <v>46545</v>
      </c>
      <c r="AB8511">
        <v>200701</v>
      </c>
      <c r="AC8511">
        <v>932</v>
      </c>
      <c r="AD8511" t="s">
        <v>52637</v>
      </c>
      <c r="AE8511">
        <v>2021</v>
      </c>
      <c r="AF8511" t="s">
        <v>52637</v>
      </c>
      <c r="AG8511">
        <v>2</v>
      </c>
      <c r="AH8511" t="s">
        <v>44524</v>
      </c>
      <c r="AI8511">
        <v>99</v>
      </c>
      <c r="AJ8511" t="s">
        <v>54511</v>
      </c>
      <c r="AK8511">
        <v>820</v>
      </c>
      <c r="AL8511" t="s">
        <v>10495</v>
      </c>
      <c r="AQ8511" t="s">
        <v>42048</v>
      </c>
      <c r="AS8511">
        <v>0</v>
      </c>
      <c r="AT8511" t="s">
        <v>61</v>
      </c>
      <c r="AU8511" t="s">
        <v>42049</v>
      </c>
      <c r="AX8511">
        <v>56.69137387</v>
      </c>
      <c r="AY8511">
        <v>9.4974185299999991</v>
      </c>
      <c r="AZ8511" t="s">
        <v>62</v>
      </c>
      <c r="BA8511">
        <v>1081</v>
      </c>
      <c r="BB8511" t="s">
        <v>1844</v>
      </c>
    </row>
    <row r="8512" spans="1:54" x14ac:dyDescent="0.25">
      <c r="A8512" s="1">
        <v>45200</v>
      </c>
      <c r="B8512">
        <v>820210</v>
      </c>
      <c r="C8512" t="s">
        <v>42050</v>
      </c>
      <c r="D8512">
        <v>9600</v>
      </c>
      <c r="E8512" t="s">
        <v>10491</v>
      </c>
      <c r="F8512" t="s">
        <v>42051</v>
      </c>
      <c r="G8512">
        <v>29189471</v>
      </c>
      <c r="H8512">
        <v>1003387362</v>
      </c>
      <c r="I8512" t="s">
        <v>42052</v>
      </c>
      <c r="J8512" t="s">
        <v>42053</v>
      </c>
      <c r="K8512" t="s">
        <v>42054</v>
      </c>
      <c r="L8512" t="s">
        <v>42055</v>
      </c>
      <c r="M8512">
        <v>638</v>
      </c>
      <c r="N8512">
        <v>37</v>
      </c>
      <c r="R8512" s="1">
        <v>44578</v>
      </c>
      <c r="S8512" t="s">
        <v>56</v>
      </c>
      <c r="T8512">
        <v>820</v>
      </c>
      <c r="U8512" t="s">
        <v>10495</v>
      </c>
      <c r="W8512">
        <v>2</v>
      </c>
      <c r="X8512" t="s">
        <v>57</v>
      </c>
      <c r="Y8512">
        <v>1</v>
      </c>
      <c r="Z8512" t="s">
        <v>46545</v>
      </c>
      <c r="AB8512">
        <v>200706</v>
      </c>
      <c r="AC8512">
        <v>125</v>
      </c>
      <c r="AD8512" t="s">
        <v>1344</v>
      </c>
      <c r="AE8512">
        <v>1014</v>
      </c>
      <c r="AF8512" t="s">
        <v>1352</v>
      </c>
      <c r="AG8512">
        <v>1</v>
      </c>
      <c r="AH8512" t="s">
        <v>44482</v>
      </c>
      <c r="AI8512">
        <v>24</v>
      </c>
      <c r="AJ8512" t="s">
        <v>1344</v>
      </c>
      <c r="AK8512">
        <v>820</v>
      </c>
      <c r="AL8512" t="s">
        <v>10495</v>
      </c>
      <c r="AQ8512" t="s">
        <v>42056</v>
      </c>
      <c r="AR8512" t="s">
        <v>42057</v>
      </c>
      <c r="AS8512">
        <v>0</v>
      </c>
      <c r="AT8512" t="s">
        <v>61</v>
      </c>
      <c r="AU8512" t="s">
        <v>11451</v>
      </c>
      <c r="AX8512">
        <v>56.80159811</v>
      </c>
      <c r="AY8512">
        <v>9.5228003900000004</v>
      </c>
      <c r="AZ8512" t="s">
        <v>62</v>
      </c>
      <c r="BA8512">
        <v>1081</v>
      </c>
      <c r="BB8512" t="s">
        <v>1844</v>
      </c>
    </row>
    <row r="8513" spans="1:54" x14ac:dyDescent="0.25">
      <c r="A8513" s="1">
        <v>45200</v>
      </c>
      <c r="B8513">
        <v>821001</v>
      </c>
      <c r="C8513" t="s">
        <v>42058</v>
      </c>
      <c r="D8513">
        <v>9800</v>
      </c>
      <c r="E8513" t="s">
        <v>48083</v>
      </c>
      <c r="F8513" t="s">
        <v>42059</v>
      </c>
      <c r="G8513">
        <v>29189382</v>
      </c>
      <c r="H8513">
        <v>1003379165</v>
      </c>
      <c r="I8513" t="s">
        <v>13351</v>
      </c>
      <c r="J8513" t="s">
        <v>42060</v>
      </c>
      <c r="K8513" t="s">
        <v>42061</v>
      </c>
      <c r="L8513" t="s">
        <v>42062</v>
      </c>
      <c r="M8513">
        <v>861</v>
      </c>
      <c r="N8513">
        <v>1</v>
      </c>
      <c r="R8513" s="1">
        <v>43885</v>
      </c>
      <c r="S8513" t="s">
        <v>56</v>
      </c>
      <c r="T8513">
        <v>860</v>
      </c>
      <c r="U8513" t="s">
        <v>48081</v>
      </c>
      <c r="W8513">
        <v>2</v>
      </c>
      <c r="X8513" t="s">
        <v>57</v>
      </c>
      <c r="Y8513">
        <v>1</v>
      </c>
      <c r="Z8513" t="s">
        <v>46545</v>
      </c>
      <c r="AA8513">
        <v>10</v>
      </c>
      <c r="AB8513">
        <v>195308</v>
      </c>
      <c r="AC8513">
        <v>121</v>
      </c>
      <c r="AD8513" t="s">
        <v>70</v>
      </c>
      <c r="AE8513">
        <v>1012</v>
      </c>
      <c r="AF8513" t="s">
        <v>71</v>
      </c>
      <c r="AG8513">
        <v>1</v>
      </c>
      <c r="AH8513" t="s">
        <v>44482</v>
      </c>
      <c r="AI8513">
        <v>21</v>
      </c>
      <c r="AJ8513" t="s">
        <v>52613</v>
      </c>
      <c r="AK8513">
        <v>860</v>
      </c>
      <c r="AL8513" t="s">
        <v>48081</v>
      </c>
      <c r="AP8513">
        <v>280627</v>
      </c>
      <c r="AQ8513" t="s">
        <v>42063</v>
      </c>
      <c r="AR8513" t="s">
        <v>13355</v>
      </c>
      <c r="AS8513">
        <v>2</v>
      </c>
      <c r="AT8513" t="s">
        <v>1413</v>
      </c>
      <c r="AU8513" t="s">
        <v>42064</v>
      </c>
      <c r="AX8513">
        <v>57.436906870000001</v>
      </c>
      <c r="AY8513">
        <v>9.9978826400000003</v>
      </c>
      <c r="AZ8513" t="s">
        <v>62</v>
      </c>
      <c r="BA8513">
        <v>1081</v>
      </c>
      <c r="BB8513" t="s">
        <v>1844</v>
      </c>
    </row>
    <row r="8514" spans="1:54" x14ac:dyDescent="0.25">
      <c r="A8514" s="1">
        <v>45200</v>
      </c>
      <c r="B8514">
        <v>821002</v>
      </c>
      <c r="C8514" t="s">
        <v>42065</v>
      </c>
      <c r="D8514">
        <v>9800</v>
      </c>
      <c r="E8514" t="s">
        <v>48083</v>
      </c>
      <c r="F8514" t="s">
        <v>42066</v>
      </c>
      <c r="G8514">
        <v>29189382</v>
      </c>
      <c r="H8514">
        <v>1003379098</v>
      </c>
      <c r="I8514" t="s">
        <v>52286</v>
      </c>
      <c r="J8514" t="s">
        <v>42067</v>
      </c>
      <c r="K8514" t="s">
        <v>42068</v>
      </c>
      <c r="L8514" t="s">
        <v>42069</v>
      </c>
      <c r="M8514">
        <v>117</v>
      </c>
      <c r="N8514">
        <v>14</v>
      </c>
      <c r="R8514" s="1">
        <v>44103</v>
      </c>
      <c r="S8514" t="s">
        <v>56</v>
      </c>
      <c r="T8514">
        <v>860</v>
      </c>
      <c r="U8514" t="s">
        <v>48081</v>
      </c>
      <c r="W8514">
        <v>2</v>
      </c>
      <c r="X8514" t="s">
        <v>57</v>
      </c>
      <c r="Y8514">
        <v>1</v>
      </c>
      <c r="Z8514" t="s">
        <v>46545</v>
      </c>
      <c r="AA8514">
        <v>9</v>
      </c>
      <c r="AB8514">
        <v>196508</v>
      </c>
      <c r="AC8514">
        <v>121</v>
      </c>
      <c r="AD8514" t="s">
        <v>70</v>
      </c>
      <c r="AE8514">
        <v>1012</v>
      </c>
      <c r="AF8514" t="s">
        <v>71</v>
      </c>
      <c r="AG8514">
        <v>1</v>
      </c>
      <c r="AH8514" t="s">
        <v>44482</v>
      </c>
      <c r="AI8514">
        <v>21</v>
      </c>
      <c r="AJ8514" t="s">
        <v>52613</v>
      </c>
      <c r="AK8514">
        <v>860</v>
      </c>
      <c r="AL8514" t="s">
        <v>48081</v>
      </c>
      <c r="AP8514">
        <v>280626</v>
      </c>
      <c r="AQ8514" t="s">
        <v>42070</v>
      </c>
      <c r="AR8514" t="s">
        <v>13350</v>
      </c>
      <c r="AS8514">
        <v>2</v>
      </c>
      <c r="AT8514" t="s">
        <v>1413</v>
      </c>
      <c r="AU8514" t="s">
        <v>42071</v>
      </c>
      <c r="AW8514" t="s">
        <v>42072</v>
      </c>
      <c r="AX8514">
        <v>57.515023120000002</v>
      </c>
      <c r="AY8514">
        <v>10.024065070000001</v>
      </c>
      <c r="AZ8514" t="s">
        <v>62</v>
      </c>
      <c r="BA8514">
        <v>1081</v>
      </c>
      <c r="BB8514" t="s">
        <v>1844</v>
      </c>
    </row>
    <row r="8515" spans="1:54" x14ac:dyDescent="0.25">
      <c r="A8515" s="1">
        <v>45200</v>
      </c>
      <c r="B8515">
        <v>821003</v>
      </c>
      <c r="C8515" t="s">
        <v>52287</v>
      </c>
      <c r="D8515">
        <v>9800</v>
      </c>
      <c r="E8515" t="s">
        <v>48083</v>
      </c>
      <c r="F8515" t="s">
        <v>52288</v>
      </c>
      <c r="G8515">
        <v>29189382</v>
      </c>
      <c r="H8515">
        <v>1003379700</v>
      </c>
      <c r="I8515" t="s">
        <v>42073</v>
      </c>
      <c r="J8515" t="s">
        <v>42074</v>
      </c>
      <c r="K8515" t="s">
        <v>10717</v>
      </c>
      <c r="L8515" t="s">
        <v>48084</v>
      </c>
      <c r="M8515">
        <v>4383</v>
      </c>
      <c r="N8515">
        <v>368</v>
      </c>
      <c r="R8515" s="1">
        <v>43885</v>
      </c>
      <c r="S8515" t="s">
        <v>56</v>
      </c>
      <c r="T8515">
        <v>860</v>
      </c>
      <c r="U8515" t="s">
        <v>48081</v>
      </c>
      <c r="W8515">
        <v>2</v>
      </c>
      <c r="X8515" t="s">
        <v>57</v>
      </c>
      <c r="Y8515">
        <v>1</v>
      </c>
      <c r="Z8515" t="s">
        <v>46545</v>
      </c>
      <c r="AA8515">
        <v>10</v>
      </c>
      <c r="AB8515">
        <v>195511</v>
      </c>
      <c r="AC8515">
        <v>121</v>
      </c>
      <c r="AD8515" t="s">
        <v>70</v>
      </c>
      <c r="AE8515">
        <v>1012</v>
      </c>
      <c r="AF8515" t="s">
        <v>71</v>
      </c>
      <c r="AG8515">
        <v>1</v>
      </c>
      <c r="AH8515" t="s">
        <v>44482</v>
      </c>
      <c r="AI8515">
        <v>21</v>
      </c>
      <c r="AJ8515" t="s">
        <v>52613</v>
      </c>
      <c r="AK8515">
        <v>860</v>
      </c>
      <c r="AL8515" t="s">
        <v>48081</v>
      </c>
      <c r="AP8515">
        <v>280626</v>
      </c>
      <c r="AQ8515" t="s">
        <v>10718</v>
      </c>
      <c r="AR8515" t="s">
        <v>13350</v>
      </c>
      <c r="AS8515">
        <v>2</v>
      </c>
      <c r="AT8515" t="s">
        <v>1413</v>
      </c>
      <c r="AU8515" t="s">
        <v>48085</v>
      </c>
      <c r="AX8515">
        <v>57.482266039999999</v>
      </c>
      <c r="AY8515">
        <v>9.9940596999999993</v>
      </c>
      <c r="AZ8515" t="s">
        <v>62</v>
      </c>
      <c r="BA8515">
        <v>1081</v>
      </c>
      <c r="BB8515" t="s">
        <v>1844</v>
      </c>
    </row>
    <row r="8516" spans="1:54" x14ac:dyDescent="0.25">
      <c r="A8516" s="1">
        <v>45200</v>
      </c>
      <c r="B8516">
        <v>821004</v>
      </c>
      <c r="C8516" t="s">
        <v>54358</v>
      </c>
      <c r="D8516">
        <v>9800</v>
      </c>
      <c r="E8516" t="s">
        <v>48083</v>
      </c>
      <c r="F8516" t="s">
        <v>54359</v>
      </c>
      <c r="G8516">
        <v>29189382</v>
      </c>
      <c r="H8516">
        <v>1003379451</v>
      </c>
      <c r="I8516" t="s">
        <v>42075</v>
      </c>
      <c r="J8516" t="s">
        <v>42076</v>
      </c>
      <c r="K8516" t="s">
        <v>42077</v>
      </c>
      <c r="L8516" t="s">
        <v>13358</v>
      </c>
      <c r="M8516">
        <v>2451</v>
      </c>
      <c r="N8516">
        <v>6</v>
      </c>
      <c r="R8516" s="1">
        <v>42258</v>
      </c>
      <c r="S8516" t="s">
        <v>56</v>
      </c>
      <c r="T8516">
        <v>860</v>
      </c>
      <c r="U8516" t="s">
        <v>48081</v>
      </c>
      <c r="V8516" s="1">
        <v>42216</v>
      </c>
      <c r="W8516">
        <v>2</v>
      </c>
      <c r="X8516" t="s">
        <v>57</v>
      </c>
      <c r="Y8516">
        <v>1</v>
      </c>
      <c r="Z8516" t="s">
        <v>46545</v>
      </c>
      <c r="AA8516">
        <v>9</v>
      </c>
      <c r="AB8516">
        <v>195608</v>
      </c>
      <c r="AC8516">
        <v>121</v>
      </c>
      <c r="AD8516" t="s">
        <v>70</v>
      </c>
      <c r="AE8516">
        <v>1012</v>
      </c>
      <c r="AF8516" t="s">
        <v>71</v>
      </c>
      <c r="AG8516">
        <v>3</v>
      </c>
      <c r="AH8516" t="s">
        <v>81</v>
      </c>
      <c r="AI8516">
        <v>21</v>
      </c>
      <c r="AJ8516" t="s">
        <v>52613</v>
      </c>
      <c r="AK8516">
        <v>860</v>
      </c>
      <c r="AL8516" t="s">
        <v>48081</v>
      </c>
      <c r="AQ8516" t="s">
        <v>42078</v>
      </c>
      <c r="AR8516" t="s">
        <v>42079</v>
      </c>
      <c r="AS8516">
        <v>0</v>
      </c>
      <c r="AT8516" t="s">
        <v>61</v>
      </c>
      <c r="AU8516" t="s">
        <v>13004</v>
      </c>
      <c r="AX8516">
        <v>57.463677610217097</v>
      </c>
      <c r="AY8516">
        <v>9.9934912451292792</v>
      </c>
      <c r="AZ8516" t="s">
        <v>62</v>
      </c>
      <c r="BA8516">
        <v>1081</v>
      </c>
      <c r="BB8516" t="s">
        <v>1844</v>
      </c>
    </row>
    <row r="8517" spans="1:54" x14ac:dyDescent="0.25">
      <c r="A8517" s="1">
        <v>45200</v>
      </c>
      <c r="B8517">
        <v>821005</v>
      </c>
      <c r="C8517" t="s">
        <v>42080</v>
      </c>
      <c r="D8517">
        <v>9800</v>
      </c>
      <c r="E8517" t="s">
        <v>48083</v>
      </c>
      <c r="F8517" t="s">
        <v>52289</v>
      </c>
      <c r="G8517">
        <v>29189382</v>
      </c>
      <c r="H8517">
        <v>1003379554</v>
      </c>
      <c r="I8517" t="s">
        <v>42081</v>
      </c>
      <c r="J8517" t="s">
        <v>42082</v>
      </c>
      <c r="K8517" t="s">
        <v>42083</v>
      </c>
      <c r="L8517" t="s">
        <v>11270</v>
      </c>
      <c r="M8517">
        <v>3019</v>
      </c>
      <c r="N8517">
        <v>3</v>
      </c>
      <c r="R8517" s="1">
        <v>40842</v>
      </c>
      <c r="S8517" t="s">
        <v>56</v>
      </c>
      <c r="T8517">
        <v>860</v>
      </c>
      <c r="U8517" t="s">
        <v>48081</v>
      </c>
      <c r="V8517" s="1">
        <v>40756</v>
      </c>
      <c r="W8517">
        <v>2</v>
      </c>
      <c r="X8517" t="s">
        <v>57</v>
      </c>
      <c r="Y8517">
        <v>1</v>
      </c>
      <c r="Z8517" t="s">
        <v>46545</v>
      </c>
      <c r="AA8517">
        <v>7</v>
      </c>
      <c r="AB8517">
        <v>196108</v>
      </c>
      <c r="AC8517">
        <v>121</v>
      </c>
      <c r="AD8517" t="s">
        <v>70</v>
      </c>
      <c r="AE8517">
        <v>1012</v>
      </c>
      <c r="AF8517" t="s">
        <v>71</v>
      </c>
      <c r="AG8517">
        <v>3</v>
      </c>
      <c r="AH8517" t="s">
        <v>81</v>
      </c>
      <c r="AI8517">
        <v>21</v>
      </c>
      <c r="AJ8517" t="s">
        <v>52613</v>
      </c>
      <c r="AK8517">
        <v>860</v>
      </c>
      <c r="AL8517" t="s">
        <v>48081</v>
      </c>
      <c r="AQ8517" t="s">
        <v>42084</v>
      </c>
      <c r="AS8517">
        <v>0</v>
      </c>
      <c r="AT8517" t="s">
        <v>61</v>
      </c>
      <c r="AU8517" t="s">
        <v>11272</v>
      </c>
      <c r="AX8517">
        <v>57.460462192644201</v>
      </c>
      <c r="AY8517">
        <v>9.8698414014335096</v>
      </c>
      <c r="AZ8517" t="s">
        <v>62</v>
      </c>
      <c r="BA8517">
        <v>1081</v>
      </c>
      <c r="BB8517" t="s">
        <v>1844</v>
      </c>
    </row>
    <row r="8518" spans="1:54" x14ac:dyDescent="0.25">
      <c r="A8518" s="1">
        <v>45200</v>
      </c>
      <c r="B8518">
        <v>821006</v>
      </c>
      <c r="C8518" t="s">
        <v>53136</v>
      </c>
      <c r="D8518">
        <v>9830</v>
      </c>
      <c r="E8518" t="s">
        <v>53137</v>
      </c>
      <c r="F8518" t="s">
        <v>53136</v>
      </c>
      <c r="G8518">
        <v>29189382</v>
      </c>
      <c r="H8518">
        <v>1003379748</v>
      </c>
      <c r="I8518" t="s">
        <v>10711</v>
      </c>
      <c r="J8518" t="s">
        <v>42085</v>
      </c>
      <c r="K8518" t="s">
        <v>10707</v>
      </c>
      <c r="L8518" t="s">
        <v>10708</v>
      </c>
      <c r="M8518">
        <v>4559</v>
      </c>
      <c r="N8518">
        <v>8</v>
      </c>
      <c r="R8518" s="1">
        <v>43894</v>
      </c>
      <c r="S8518" t="s">
        <v>56</v>
      </c>
      <c r="T8518">
        <v>860</v>
      </c>
      <c r="U8518" t="s">
        <v>48081</v>
      </c>
      <c r="W8518">
        <v>2</v>
      </c>
      <c r="X8518" t="s">
        <v>57</v>
      </c>
      <c r="Y8518">
        <v>1</v>
      </c>
      <c r="Z8518" t="s">
        <v>46545</v>
      </c>
      <c r="AA8518">
        <v>9</v>
      </c>
      <c r="AB8518">
        <v>195208</v>
      </c>
      <c r="AC8518">
        <v>121</v>
      </c>
      <c r="AD8518" t="s">
        <v>70</v>
      </c>
      <c r="AE8518">
        <v>1012</v>
      </c>
      <c r="AF8518" t="s">
        <v>71</v>
      </c>
      <c r="AG8518">
        <v>1</v>
      </c>
      <c r="AH8518" t="s">
        <v>44482</v>
      </c>
      <c r="AI8518">
        <v>21</v>
      </c>
      <c r="AJ8518" t="s">
        <v>52613</v>
      </c>
      <c r="AK8518">
        <v>860</v>
      </c>
      <c r="AL8518" t="s">
        <v>48081</v>
      </c>
      <c r="AQ8518" t="s">
        <v>10709</v>
      </c>
      <c r="AR8518" t="s">
        <v>42086</v>
      </c>
      <c r="AS8518">
        <v>0</v>
      </c>
      <c r="AT8518" t="s">
        <v>61</v>
      </c>
      <c r="AU8518" t="s">
        <v>10710</v>
      </c>
      <c r="AX8518">
        <v>57.384062630000003</v>
      </c>
      <c r="AY8518">
        <v>10.112998109999999</v>
      </c>
      <c r="AZ8518" t="s">
        <v>62</v>
      </c>
      <c r="BA8518">
        <v>1081</v>
      </c>
      <c r="BB8518" t="s">
        <v>1844</v>
      </c>
    </row>
    <row r="8519" spans="1:54" x14ac:dyDescent="0.25">
      <c r="A8519" s="1">
        <v>45200</v>
      </c>
      <c r="B8519">
        <v>821007</v>
      </c>
      <c r="C8519" t="s">
        <v>20135</v>
      </c>
      <c r="D8519">
        <v>9800</v>
      </c>
      <c r="E8519" t="s">
        <v>48083</v>
      </c>
      <c r="F8519" t="s">
        <v>20136</v>
      </c>
      <c r="I8519" t="s">
        <v>42087</v>
      </c>
      <c r="K8519" t="s">
        <v>42088</v>
      </c>
      <c r="L8519" t="s">
        <v>42089</v>
      </c>
      <c r="M8519">
        <v>610</v>
      </c>
      <c r="N8519">
        <v>12</v>
      </c>
      <c r="R8519" s="1">
        <v>40162</v>
      </c>
      <c r="S8519" t="s">
        <v>80</v>
      </c>
      <c r="T8519">
        <v>860</v>
      </c>
      <c r="U8519" t="s">
        <v>48081</v>
      </c>
      <c r="V8519" s="1">
        <v>32660</v>
      </c>
      <c r="W8519">
        <v>2</v>
      </c>
      <c r="X8519" t="s">
        <v>57</v>
      </c>
      <c r="Y8519">
        <v>1</v>
      </c>
      <c r="Z8519" t="s">
        <v>46545</v>
      </c>
      <c r="AC8519">
        <v>121</v>
      </c>
      <c r="AD8519" t="s">
        <v>70</v>
      </c>
      <c r="AE8519">
        <v>1012</v>
      </c>
      <c r="AF8519" t="s">
        <v>71</v>
      </c>
      <c r="AG8519">
        <v>3</v>
      </c>
      <c r="AH8519" t="s">
        <v>81</v>
      </c>
      <c r="AI8519">
        <v>21</v>
      </c>
      <c r="AJ8519" t="s">
        <v>52613</v>
      </c>
      <c r="AK8519">
        <v>860</v>
      </c>
      <c r="AL8519" t="s">
        <v>48081</v>
      </c>
      <c r="AS8519">
        <v>0</v>
      </c>
      <c r="AT8519" t="s">
        <v>61</v>
      </c>
      <c r="AU8519" t="s">
        <v>578</v>
      </c>
      <c r="AX8519">
        <v>57.459136299915201</v>
      </c>
      <c r="AY8519">
        <v>9.9835836378627292</v>
      </c>
      <c r="AZ8519" t="s">
        <v>62</v>
      </c>
      <c r="BA8519">
        <v>1081</v>
      </c>
      <c r="BB8519" t="s">
        <v>1844</v>
      </c>
    </row>
    <row r="8520" spans="1:54" x14ac:dyDescent="0.25">
      <c r="A8520" s="1">
        <v>45200</v>
      </c>
      <c r="B8520">
        <v>821008</v>
      </c>
      <c r="C8520" t="s">
        <v>42090</v>
      </c>
      <c r="D8520">
        <v>9760</v>
      </c>
      <c r="E8520" t="s">
        <v>53139</v>
      </c>
      <c r="F8520" t="s">
        <v>42091</v>
      </c>
      <c r="G8520">
        <v>29189382</v>
      </c>
      <c r="H8520">
        <v>1003379499</v>
      </c>
      <c r="I8520" t="s">
        <v>52290</v>
      </c>
      <c r="J8520" t="s">
        <v>42092</v>
      </c>
      <c r="K8520" t="s">
        <v>42093</v>
      </c>
      <c r="L8520" t="s">
        <v>42094</v>
      </c>
      <c r="M8520">
        <v>2724</v>
      </c>
      <c r="N8520">
        <v>3</v>
      </c>
      <c r="R8520" s="1">
        <v>42286</v>
      </c>
      <c r="S8520" t="s">
        <v>56</v>
      </c>
      <c r="T8520">
        <v>860</v>
      </c>
      <c r="U8520" t="s">
        <v>48081</v>
      </c>
      <c r="V8520" s="1">
        <v>42278</v>
      </c>
      <c r="W8520">
        <v>2</v>
      </c>
      <c r="X8520" t="s">
        <v>57</v>
      </c>
      <c r="Y8520">
        <v>1</v>
      </c>
      <c r="Z8520" t="s">
        <v>46545</v>
      </c>
      <c r="AA8520">
        <v>6</v>
      </c>
      <c r="AB8520">
        <v>196708</v>
      </c>
      <c r="AC8520">
        <v>121</v>
      </c>
      <c r="AD8520" t="s">
        <v>70</v>
      </c>
      <c r="AE8520">
        <v>1012</v>
      </c>
      <c r="AF8520" t="s">
        <v>71</v>
      </c>
      <c r="AG8520">
        <v>3</v>
      </c>
      <c r="AH8520" t="s">
        <v>81</v>
      </c>
      <c r="AI8520">
        <v>21</v>
      </c>
      <c r="AJ8520" t="s">
        <v>52613</v>
      </c>
      <c r="AK8520">
        <v>860</v>
      </c>
      <c r="AL8520" t="s">
        <v>48081</v>
      </c>
      <c r="AP8520">
        <v>280095</v>
      </c>
      <c r="AQ8520" t="s">
        <v>42095</v>
      </c>
      <c r="AR8520" t="s">
        <v>42096</v>
      </c>
      <c r="AS8520">
        <v>2</v>
      </c>
      <c r="AT8520" t="s">
        <v>1413</v>
      </c>
      <c r="AU8520" t="s">
        <v>13470</v>
      </c>
      <c r="AW8520" t="s">
        <v>42097</v>
      </c>
      <c r="AZ8520" t="s">
        <v>62</v>
      </c>
      <c r="BA8520">
        <v>1081</v>
      </c>
      <c r="BB8520" t="s">
        <v>1844</v>
      </c>
    </row>
    <row r="8521" spans="1:54" x14ac:dyDescent="0.25">
      <c r="A8521" s="1">
        <v>45200</v>
      </c>
      <c r="B8521">
        <v>821009</v>
      </c>
      <c r="C8521" t="s">
        <v>42098</v>
      </c>
      <c r="D8521">
        <v>9800</v>
      </c>
      <c r="E8521" t="s">
        <v>48083</v>
      </c>
      <c r="F8521" t="s">
        <v>42099</v>
      </c>
      <c r="G8521">
        <v>29189382</v>
      </c>
      <c r="H8521">
        <v>1003379591</v>
      </c>
      <c r="I8521" t="s">
        <v>13351</v>
      </c>
      <c r="J8521" t="s">
        <v>42100</v>
      </c>
      <c r="K8521" t="s">
        <v>13352</v>
      </c>
      <c r="L8521" t="s">
        <v>13353</v>
      </c>
      <c r="M8521">
        <v>3063</v>
      </c>
      <c r="N8521">
        <v>44</v>
      </c>
      <c r="R8521" s="1">
        <v>43885</v>
      </c>
      <c r="S8521" t="s">
        <v>56</v>
      </c>
      <c r="T8521">
        <v>860</v>
      </c>
      <c r="U8521" t="s">
        <v>48081</v>
      </c>
      <c r="W8521">
        <v>2</v>
      </c>
      <c r="X8521" t="s">
        <v>57</v>
      </c>
      <c r="Y8521">
        <v>1</v>
      </c>
      <c r="Z8521" t="s">
        <v>46545</v>
      </c>
      <c r="AA8521">
        <v>10</v>
      </c>
      <c r="AB8521">
        <v>197908</v>
      </c>
      <c r="AC8521">
        <v>121</v>
      </c>
      <c r="AD8521" t="s">
        <v>70</v>
      </c>
      <c r="AE8521">
        <v>1012</v>
      </c>
      <c r="AF8521" t="s">
        <v>71</v>
      </c>
      <c r="AG8521">
        <v>1</v>
      </c>
      <c r="AH8521" t="s">
        <v>44482</v>
      </c>
      <c r="AI8521">
        <v>25</v>
      </c>
      <c r="AJ8521" t="s">
        <v>54531</v>
      </c>
      <c r="AK8521">
        <v>860</v>
      </c>
      <c r="AL8521" t="s">
        <v>48081</v>
      </c>
      <c r="AP8521">
        <v>280627</v>
      </c>
      <c r="AQ8521" t="s">
        <v>13354</v>
      </c>
      <c r="AR8521" t="s">
        <v>13355</v>
      </c>
      <c r="AS8521">
        <v>2</v>
      </c>
      <c r="AT8521" t="s">
        <v>1413</v>
      </c>
      <c r="AU8521" t="s">
        <v>11817</v>
      </c>
      <c r="AX8521">
        <v>57.457970930000002</v>
      </c>
      <c r="AY8521">
        <v>10.00246888</v>
      </c>
      <c r="AZ8521" t="s">
        <v>62</v>
      </c>
      <c r="BA8521">
        <v>1081</v>
      </c>
      <c r="BB8521" t="s">
        <v>1844</v>
      </c>
    </row>
    <row r="8522" spans="1:54" x14ac:dyDescent="0.25">
      <c r="A8522" s="1">
        <v>45200</v>
      </c>
      <c r="B8522">
        <v>821010</v>
      </c>
      <c r="C8522" t="s">
        <v>54360</v>
      </c>
      <c r="D8522">
        <v>9800</v>
      </c>
      <c r="E8522" t="s">
        <v>48083</v>
      </c>
      <c r="F8522" t="s">
        <v>54361</v>
      </c>
      <c r="G8522">
        <v>29189382</v>
      </c>
      <c r="H8522">
        <v>1003379414</v>
      </c>
      <c r="I8522" t="s">
        <v>10716</v>
      </c>
      <c r="K8522" t="s">
        <v>42101</v>
      </c>
      <c r="L8522" t="s">
        <v>56066</v>
      </c>
      <c r="M8522">
        <v>2425</v>
      </c>
      <c r="N8522">
        <v>15</v>
      </c>
      <c r="R8522" s="1">
        <v>43885</v>
      </c>
      <c r="S8522" t="s">
        <v>56</v>
      </c>
      <c r="T8522">
        <v>860</v>
      </c>
      <c r="U8522" t="s">
        <v>48081</v>
      </c>
      <c r="W8522">
        <v>2</v>
      </c>
      <c r="X8522" t="s">
        <v>57</v>
      </c>
      <c r="Y8522">
        <v>1</v>
      </c>
      <c r="Z8522" t="s">
        <v>46545</v>
      </c>
      <c r="AA8522">
        <v>9</v>
      </c>
      <c r="AB8522">
        <v>197308</v>
      </c>
      <c r="AC8522">
        <v>121</v>
      </c>
      <c r="AD8522" t="s">
        <v>70</v>
      </c>
      <c r="AE8522">
        <v>1012</v>
      </c>
      <c r="AF8522" t="s">
        <v>71</v>
      </c>
      <c r="AG8522">
        <v>1</v>
      </c>
      <c r="AH8522" t="s">
        <v>44482</v>
      </c>
      <c r="AI8522">
        <v>21</v>
      </c>
      <c r="AJ8522" t="s">
        <v>52613</v>
      </c>
      <c r="AK8522">
        <v>860</v>
      </c>
      <c r="AL8522" t="s">
        <v>48081</v>
      </c>
      <c r="AP8522">
        <v>280626</v>
      </c>
      <c r="AQ8522" t="s">
        <v>42102</v>
      </c>
      <c r="AR8522" t="s">
        <v>13350</v>
      </c>
      <c r="AS8522">
        <v>2</v>
      </c>
      <c r="AT8522" t="s">
        <v>1413</v>
      </c>
      <c r="AU8522" t="s">
        <v>12955</v>
      </c>
      <c r="AX8522">
        <v>57.464444790000002</v>
      </c>
      <c r="AY8522">
        <v>9.9639191700000005</v>
      </c>
      <c r="AZ8522" t="s">
        <v>62</v>
      </c>
      <c r="BA8522">
        <v>1081</v>
      </c>
      <c r="BB8522" t="s">
        <v>1844</v>
      </c>
    </row>
    <row r="8523" spans="1:54" x14ac:dyDescent="0.25">
      <c r="A8523" s="1">
        <v>45200</v>
      </c>
      <c r="B8523">
        <v>821011</v>
      </c>
      <c r="C8523" t="s">
        <v>52291</v>
      </c>
      <c r="D8523">
        <v>9800</v>
      </c>
      <c r="E8523" t="s">
        <v>48083</v>
      </c>
      <c r="F8523" t="s">
        <v>52292</v>
      </c>
      <c r="G8523">
        <v>36969016</v>
      </c>
      <c r="H8523">
        <v>1001750524</v>
      </c>
      <c r="I8523" t="s">
        <v>42103</v>
      </c>
      <c r="J8523" t="s">
        <v>42104</v>
      </c>
      <c r="K8523" t="s">
        <v>42105</v>
      </c>
      <c r="L8523" t="s">
        <v>42106</v>
      </c>
      <c r="M8523">
        <v>4393</v>
      </c>
      <c r="N8523">
        <v>7</v>
      </c>
      <c r="R8523" s="1">
        <v>43789</v>
      </c>
      <c r="S8523" t="s">
        <v>56</v>
      </c>
      <c r="W8523">
        <v>5</v>
      </c>
      <c r="X8523" t="s">
        <v>557</v>
      </c>
      <c r="Y8523">
        <v>1</v>
      </c>
      <c r="Z8523" t="s">
        <v>46545</v>
      </c>
      <c r="AA8523">
        <v>10</v>
      </c>
      <c r="AB8523">
        <v>187505</v>
      </c>
      <c r="AC8523">
        <v>121</v>
      </c>
      <c r="AD8523" t="s">
        <v>70</v>
      </c>
      <c r="AE8523">
        <v>1013</v>
      </c>
      <c r="AF8523" t="s">
        <v>558</v>
      </c>
      <c r="AG8523">
        <v>1</v>
      </c>
      <c r="AH8523" t="s">
        <v>44482</v>
      </c>
      <c r="AI8523">
        <v>21</v>
      </c>
      <c r="AJ8523" t="s">
        <v>52613</v>
      </c>
      <c r="AK8523">
        <v>860</v>
      </c>
      <c r="AL8523" t="s">
        <v>48081</v>
      </c>
      <c r="AQ8523" t="s">
        <v>42107</v>
      </c>
      <c r="AR8523" t="s">
        <v>42108</v>
      </c>
      <c r="AS8523">
        <v>0</v>
      </c>
      <c r="AT8523" t="s">
        <v>61</v>
      </c>
      <c r="AU8523" t="s">
        <v>42109</v>
      </c>
      <c r="AX8523">
        <v>57.456820450000002</v>
      </c>
      <c r="AY8523">
        <v>9.9965385100000006</v>
      </c>
      <c r="AZ8523" t="s">
        <v>62</v>
      </c>
      <c r="BA8523">
        <v>1081</v>
      </c>
      <c r="BB8523" t="s">
        <v>1844</v>
      </c>
    </row>
    <row r="8524" spans="1:54" x14ac:dyDescent="0.25">
      <c r="A8524" s="1">
        <v>45200</v>
      </c>
      <c r="B8524">
        <v>821012</v>
      </c>
      <c r="C8524" t="s">
        <v>52293</v>
      </c>
      <c r="D8524">
        <v>9800</v>
      </c>
      <c r="E8524" t="s">
        <v>48083</v>
      </c>
      <c r="F8524" t="s">
        <v>52294</v>
      </c>
      <c r="I8524" t="s">
        <v>42110</v>
      </c>
      <c r="K8524" t="s">
        <v>42111</v>
      </c>
      <c r="L8524" t="s">
        <v>55265</v>
      </c>
      <c r="M8524">
        <v>4645</v>
      </c>
      <c r="N8524">
        <v>73</v>
      </c>
      <c r="R8524" s="1">
        <v>40162</v>
      </c>
      <c r="S8524" t="s">
        <v>80</v>
      </c>
      <c r="V8524" s="1">
        <v>29373</v>
      </c>
      <c r="W8524">
        <v>4</v>
      </c>
      <c r="X8524" t="s">
        <v>725</v>
      </c>
      <c r="Y8524">
        <v>1</v>
      </c>
      <c r="Z8524" t="s">
        <v>46545</v>
      </c>
      <c r="AB8524">
        <v>196708</v>
      </c>
      <c r="AC8524">
        <v>122</v>
      </c>
      <c r="AD8524" t="s">
        <v>726</v>
      </c>
      <c r="AE8524">
        <v>1013</v>
      </c>
      <c r="AF8524" t="s">
        <v>558</v>
      </c>
      <c r="AG8524">
        <v>3</v>
      </c>
      <c r="AH8524" t="s">
        <v>81</v>
      </c>
      <c r="AI8524">
        <v>26</v>
      </c>
      <c r="AJ8524" t="s">
        <v>726</v>
      </c>
      <c r="AK8524">
        <v>860</v>
      </c>
      <c r="AL8524" t="s">
        <v>48081</v>
      </c>
      <c r="AS8524">
        <v>0</v>
      </c>
      <c r="AT8524" t="s">
        <v>61</v>
      </c>
      <c r="AU8524" t="s">
        <v>54610</v>
      </c>
      <c r="AZ8524" t="s">
        <v>62</v>
      </c>
      <c r="BA8524">
        <v>1081</v>
      </c>
      <c r="BB8524" t="s">
        <v>1844</v>
      </c>
    </row>
    <row r="8525" spans="1:54" x14ac:dyDescent="0.25">
      <c r="A8525" s="1">
        <v>45200</v>
      </c>
      <c r="B8525">
        <v>821013</v>
      </c>
      <c r="C8525" t="s">
        <v>52295</v>
      </c>
      <c r="D8525">
        <v>9800</v>
      </c>
      <c r="E8525" t="s">
        <v>48083</v>
      </c>
      <c r="F8525" t="s">
        <v>52296</v>
      </c>
      <c r="L8525" t="s">
        <v>11817</v>
      </c>
      <c r="M8525">
        <v>3063</v>
      </c>
      <c r="R8525" s="1">
        <v>40162</v>
      </c>
      <c r="S8525" t="s">
        <v>80</v>
      </c>
      <c r="V8525" s="1">
        <v>28642</v>
      </c>
      <c r="W8525">
        <v>5</v>
      </c>
      <c r="X8525" t="s">
        <v>557</v>
      </c>
      <c r="Y8525">
        <v>1</v>
      </c>
      <c r="Z8525" t="s">
        <v>46545</v>
      </c>
      <c r="AC8525">
        <v>132</v>
      </c>
      <c r="AD8525" t="s">
        <v>746</v>
      </c>
      <c r="AE8525">
        <v>1063</v>
      </c>
      <c r="AF8525" t="s">
        <v>746</v>
      </c>
      <c r="AG8525">
        <v>3</v>
      </c>
      <c r="AH8525" t="s">
        <v>81</v>
      </c>
      <c r="AI8525">
        <v>99</v>
      </c>
      <c r="AJ8525" t="s">
        <v>54511</v>
      </c>
      <c r="AK8525">
        <v>860</v>
      </c>
      <c r="AL8525" t="s">
        <v>48081</v>
      </c>
      <c r="AS8525">
        <v>0</v>
      </c>
      <c r="AT8525" t="s">
        <v>61</v>
      </c>
      <c r="AU8525" t="s">
        <v>11817</v>
      </c>
      <c r="AX8525">
        <v>57.458276977688698</v>
      </c>
      <c r="AY8525">
        <v>9.9992671754782698</v>
      </c>
      <c r="AZ8525" t="s">
        <v>62</v>
      </c>
      <c r="BA8525">
        <v>1081</v>
      </c>
      <c r="BB8525" t="s">
        <v>1844</v>
      </c>
    </row>
    <row r="8526" spans="1:54" x14ac:dyDescent="0.25">
      <c r="A8526" s="1">
        <v>45200</v>
      </c>
      <c r="B8526">
        <v>821014</v>
      </c>
      <c r="C8526" t="s">
        <v>52297</v>
      </c>
      <c r="D8526">
        <v>9800</v>
      </c>
      <c r="E8526" t="s">
        <v>48083</v>
      </c>
      <c r="F8526" t="s">
        <v>52298</v>
      </c>
      <c r="I8526" t="s">
        <v>25338</v>
      </c>
      <c r="K8526" t="s">
        <v>42112</v>
      </c>
      <c r="L8526" t="s">
        <v>42113</v>
      </c>
      <c r="M8526">
        <v>832</v>
      </c>
      <c r="N8526">
        <v>17</v>
      </c>
      <c r="R8526" s="1">
        <v>40162</v>
      </c>
      <c r="S8526" t="s">
        <v>80</v>
      </c>
      <c r="T8526">
        <v>860</v>
      </c>
      <c r="U8526" t="s">
        <v>48081</v>
      </c>
      <c r="V8526" s="1">
        <v>28642</v>
      </c>
      <c r="W8526">
        <v>2</v>
      </c>
      <c r="X8526" t="s">
        <v>57</v>
      </c>
      <c r="Y8526">
        <v>1</v>
      </c>
      <c r="Z8526" t="s">
        <v>46545</v>
      </c>
      <c r="AC8526">
        <v>122</v>
      </c>
      <c r="AD8526" t="s">
        <v>726</v>
      </c>
      <c r="AE8526">
        <v>1013</v>
      </c>
      <c r="AF8526" t="s">
        <v>558</v>
      </c>
      <c r="AG8526">
        <v>3</v>
      </c>
      <c r="AH8526" t="s">
        <v>81</v>
      </c>
      <c r="AI8526">
        <v>26</v>
      </c>
      <c r="AJ8526" t="s">
        <v>726</v>
      </c>
      <c r="AK8526">
        <v>860</v>
      </c>
      <c r="AL8526" t="s">
        <v>48081</v>
      </c>
      <c r="AS8526">
        <v>0</v>
      </c>
      <c r="AT8526" t="s">
        <v>61</v>
      </c>
      <c r="AU8526" t="s">
        <v>42114</v>
      </c>
      <c r="AX8526">
        <v>57.481908845591697</v>
      </c>
      <c r="AY8526">
        <v>9.9851776467639901</v>
      </c>
      <c r="AZ8526" t="s">
        <v>62</v>
      </c>
      <c r="BA8526">
        <v>1081</v>
      </c>
      <c r="BB8526" t="s">
        <v>1844</v>
      </c>
    </row>
    <row r="8527" spans="1:54" x14ac:dyDescent="0.25">
      <c r="A8527" s="1">
        <v>45200</v>
      </c>
      <c r="B8527">
        <v>821015</v>
      </c>
      <c r="C8527" t="s">
        <v>52299</v>
      </c>
      <c r="D8527">
        <v>9800</v>
      </c>
      <c r="E8527" t="s">
        <v>48083</v>
      </c>
      <c r="F8527" t="s">
        <v>52300</v>
      </c>
      <c r="G8527">
        <v>29586241</v>
      </c>
      <c r="H8527">
        <v>1003374540</v>
      </c>
      <c r="I8527" t="s">
        <v>42115</v>
      </c>
      <c r="J8527" t="s">
        <v>42116</v>
      </c>
      <c r="K8527" t="s">
        <v>42117</v>
      </c>
      <c r="L8527" t="s">
        <v>42118</v>
      </c>
      <c r="M8527">
        <v>3063</v>
      </c>
      <c r="N8527">
        <v>23</v>
      </c>
      <c r="R8527" s="1">
        <v>43404</v>
      </c>
      <c r="S8527" t="s">
        <v>56</v>
      </c>
      <c r="W8527">
        <v>4</v>
      </c>
      <c r="X8527" t="s">
        <v>725</v>
      </c>
      <c r="Y8527">
        <v>1</v>
      </c>
      <c r="Z8527" t="s">
        <v>46545</v>
      </c>
      <c r="AB8527">
        <v>200701</v>
      </c>
      <c r="AC8527">
        <v>131</v>
      </c>
      <c r="AD8527" t="s">
        <v>752</v>
      </c>
      <c r="AE8527">
        <v>1061</v>
      </c>
      <c r="AF8527" t="s">
        <v>752</v>
      </c>
      <c r="AG8527">
        <v>1</v>
      </c>
      <c r="AH8527" t="s">
        <v>44482</v>
      </c>
      <c r="AI8527">
        <v>99</v>
      </c>
      <c r="AJ8527" t="s">
        <v>54511</v>
      </c>
      <c r="AK8527">
        <v>860</v>
      </c>
      <c r="AL8527" t="s">
        <v>48081</v>
      </c>
      <c r="AQ8527" t="s">
        <v>42119</v>
      </c>
      <c r="AR8527" t="s">
        <v>42120</v>
      </c>
      <c r="AS8527">
        <v>0</v>
      </c>
      <c r="AT8527" t="s">
        <v>61</v>
      </c>
      <c r="AU8527" t="s">
        <v>11817</v>
      </c>
      <c r="AX8527">
        <v>57.459028080000003</v>
      </c>
      <c r="AY8527">
        <v>9.9977813500000003</v>
      </c>
      <c r="AZ8527" t="s">
        <v>62</v>
      </c>
      <c r="BA8527">
        <v>1081</v>
      </c>
      <c r="BB8527" t="s">
        <v>1844</v>
      </c>
    </row>
    <row r="8528" spans="1:54" x14ac:dyDescent="0.25">
      <c r="A8528" s="1">
        <v>45200</v>
      </c>
      <c r="B8528">
        <v>821016</v>
      </c>
      <c r="C8528" t="s">
        <v>42121</v>
      </c>
      <c r="D8528">
        <v>9800</v>
      </c>
      <c r="E8528" t="s">
        <v>48083</v>
      </c>
      <c r="F8528" t="s">
        <v>52301</v>
      </c>
      <c r="G8528">
        <v>86731916</v>
      </c>
      <c r="H8528">
        <v>1002754730</v>
      </c>
      <c r="I8528" t="s">
        <v>42122</v>
      </c>
      <c r="K8528" t="s">
        <v>42123</v>
      </c>
      <c r="L8528" t="s">
        <v>42124</v>
      </c>
      <c r="M8528">
        <v>4416</v>
      </c>
      <c r="N8528">
        <v>30</v>
      </c>
      <c r="R8528" s="1">
        <v>44370</v>
      </c>
      <c r="S8528" t="s">
        <v>56</v>
      </c>
      <c r="V8528" s="1">
        <v>43607</v>
      </c>
      <c r="W8528">
        <v>5</v>
      </c>
      <c r="X8528" t="s">
        <v>557</v>
      </c>
      <c r="Y8528">
        <v>1</v>
      </c>
      <c r="Z8528" t="s">
        <v>46545</v>
      </c>
      <c r="AA8528">
        <v>9</v>
      </c>
      <c r="AB8528">
        <v>197908</v>
      </c>
      <c r="AC8528">
        <v>121</v>
      </c>
      <c r="AD8528" t="s">
        <v>70</v>
      </c>
      <c r="AE8528">
        <v>1013</v>
      </c>
      <c r="AF8528" t="s">
        <v>558</v>
      </c>
      <c r="AG8528">
        <v>3</v>
      </c>
      <c r="AH8528" t="s">
        <v>81</v>
      </c>
      <c r="AI8528">
        <v>22</v>
      </c>
      <c r="AJ8528" t="s">
        <v>52628</v>
      </c>
      <c r="AK8528">
        <v>860</v>
      </c>
      <c r="AL8528" t="s">
        <v>48081</v>
      </c>
      <c r="AQ8528" t="s">
        <v>42125</v>
      </c>
      <c r="AR8528" t="s">
        <v>42126</v>
      </c>
      <c r="AS8528">
        <v>0</v>
      </c>
      <c r="AT8528" t="s">
        <v>61</v>
      </c>
      <c r="AU8528" t="s">
        <v>42127</v>
      </c>
      <c r="AX8528">
        <v>57.471997129999998</v>
      </c>
      <c r="AY8528">
        <v>10.007432680000001</v>
      </c>
      <c r="AZ8528" t="s">
        <v>62</v>
      </c>
      <c r="BA8528">
        <v>1081</v>
      </c>
      <c r="BB8528" t="s">
        <v>1844</v>
      </c>
    </row>
    <row r="8529" spans="1:54" x14ac:dyDescent="0.25">
      <c r="A8529" s="1">
        <v>45200</v>
      </c>
      <c r="B8529">
        <v>821017</v>
      </c>
      <c r="C8529" t="s">
        <v>52302</v>
      </c>
      <c r="D8529">
        <v>9800</v>
      </c>
      <c r="E8529" t="s">
        <v>48083</v>
      </c>
      <c r="F8529" t="s">
        <v>52303</v>
      </c>
      <c r="G8529">
        <v>10300800</v>
      </c>
      <c r="H8529">
        <v>1000052856</v>
      </c>
      <c r="I8529" t="s">
        <v>41677</v>
      </c>
      <c r="J8529" t="s">
        <v>42128</v>
      </c>
      <c r="K8529" t="s">
        <v>42129</v>
      </c>
      <c r="L8529" t="s">
        <v>42130</v>
      </c>
      <c r="M8529">
        <v>675</v>
      </c>
      <c r="N8529">
        <v>15</v>
      </c>
      <c r="R8529" s="1">
        <v>41765</v>
      </c>
      <c r="S8529" t="s">
        <v>56</v>
      </c>
      <c r="V8529" s="1">
        <v>41517</v>
      </c>
      <c r="W8529">
        <v>5</v>
      </c>
      <c r="X8529" t="s">
        <v>557</v>
      </c>
      <c r="Y8529">
        <v>1</v>
      </c>
      <c r="Z8529" t="s">
        <v>46545</v>
      </c>
      <c r="AA8529">
        <v>9</v>
      </c>
      <c r="AB8529">
        <v>198608</v>
      </c>
      <c r="AC8529">
        <v>121</v>
      </c>
      <c r="AD8529" t="s">
        <v>70</v>
      </c>
      <c r="AE8529">
        <v>1013</v>
      </c>
      <c r="AF8529" t="s">
        <v>558</v>
      </c>
      <c r="AG8529">
        <v>3</v>
      </c>
      <c r="AH8529" t="s">
        <v>81</v>
      </c>
      <c r="AI8529">
        <v>22</v>
      </c>
      <c r="AJ8529" t="s">
        <v>52628</v>
      </c>
      <c r="AK8529">
        <v>860</v>
      </c>
      <c r="AL8529" t="s">
        <v>48081</v>
      </c>
      <c r="AQ8529" t="s">
        <v>42131</v>
      </c>
      <c r="AR8529" t="s">
        <v>42132</v>
      </c>
      <c r="AS8529">
        <v>0</v>
      </c>
      <c r="AT8529" t="s">
        <v>61</v>
      </c>
      <c r="AU8529" t="s">
        <v>42133</v>
      </c>
      <c r="AX8529">
        <v>57.4584260316784</v>
      </c>
      <c r="AY8529">
        <v>9.9769097730803207</v>
      </c>
      <c r="AZ8529" t="s">
        <v>62</v>
      </c>
      <c r="BA8529">
        <v>1081</v>
      </c>
      <c r="BB8529" t="s">
        <v>1844</v>
      </c>
    </row>
    <row r="8530" spans="1:54" x14ac:dyDescent="0.25">
      <c r="A8530" s="1">
        <v>45200</v>
      </c>
      <c r="B8530">
        <v>821018</v>
      </c>
      <c r="C8530" t="s">
        <v>52304</v>
      </c>
      <c r="D8530">
        <v>9800</v>
      </c>
      <c r="E8530" t="s">
        <v>48083</v>
      </c>
      <c r="F8530" t="s">
        <v>42134</v>
      </c>
      <c r="G8530">
        <v>59477528</v>
      </c>
      <c r="H8530">
        <v>1007536093</v>
      </c>
      <c r="I8530" t="s">
        <v>42135</v>
      </c>
      <c r="J8530" t="s">
        <v>42136</v>
      </c>
      <c r="K8530" t="s">
        <v>42137</v>
      </c>
      <c r="L8530" t="s">
        <v>42138</v>
      </c>
      <c r="M8530">
        <v>1239</v>
      </c>
      <c r="N8530">
        <v>1</v>
      </c>
      <c r="R8530" s="1">
        <v>40960</v>
      </c>
      <c r="S8530" t="s">
        <v>56</v>
      </c>
      <c r="T8530">
        <v>860</v>
      </c>
      <c r="U8530" t="s">
        <v>48081</v>
      </c>
      <c r="V8530" s="1">
        <v>38718</v>
      </c>
      <c r="W8530">
        <v>2</v>
      </c>
      <c r="X8530" t="s">
        <v>57</v>
      </c>
      <c r="Y8530">
        <v>8</v>
      </c>
      <c r="Z8530" t="s">
        <v>44534</v>
      </c>
      <c r="AB8530">
        <v>199901</v>
      </c>
      <c r="AC8530">
        <v>127</v>
      </c>
      <c r="AD8530" t="s">
        <v>1237</v>
      </c>
      <c r="AE8530">
        <v>1052</v>
      </c>
      <c r="AF8530" t="s">
        <v>1237</v>
      </c>
      <c r="AG8530">
        <v>3</v>
      </c>
      <c r="AH8530" t="s">
        <v>81</v>
      </c>
      <c r="AI8530">
        <v>99</v>
      </c>
      <c r="AJ8530" t="s">
        <v>54511</v>
      </c>
      <c r="AK8530">
        <v>860</v>
      </c>
      <c r="AL8530" t="s">
        <v>48081</v>
      </c>
      <c r="AQ8530" t="s">
        <v>42139</v>
      </c>
      <c r="AS8530">
        <v>0</v>
      </c>
      <c r="AT8530" t="s">
        <v>61</v>
      </c>
      <c r="AU8530" t="s">
        <v>42140</v>
      </c>
      <c r="AX8530">
        <v>57.456257741875604</v>
      </c>
      <c r="AY8530">
        <v>10.022526507078499</v>
      </c>
      <c r="AZ8530" t="s">
        <v>62</v>
      </c>
      <c r="BA8530">
        <v>1081</v>
      </c>
      <c r="BB8530" t="s">
        <v>1844</v>
      </c>
    </row>
    <row r="8531" spans="1:54" x14ac:dyDescent="0.25">
      <c r="A8531" s="1">
        <v>45200</v>
      </c>
      <c r="B8531">
        <v>821019</v>
      </c>
      <c r="C8531" t="s">
        <v>52305</v>
      </c>
      <c r="D8531">
        <v>9800</v>
      </c>
      <c r="E8531" t="s">
        <v>48083</v>
      </c>
      <c r="F8531" t="s">
        <v>52306</v>
      </c>
      <c r="G8531">
        <v>29189382</v>
      </c>
      <c r="H8531">
        <v>1009121109</v>
      </c>
      <c r="I8531" t="s">
        <v>56067</v>
      </c>
      <c r="J8531" t="s">
        <v>42141</v>
      </c>
      <c r="K8531" t="s">
        <v>42142</v>
      </c>
      <c r="L8531" t="s">
        <v>13358</v>
      </c>
      <c r="M8531">
        <v>2451</v>
      </c>
      <c r="N8531">
        <v>6</v>
      </c>
      <c r="R8531" s="1">
        <v>43885</v>
      </c>
      <c r="S8531" t="s">
        <v>56</v>
      </c>
      <c r="T8531">
        <v>860</v>
      </c>
      <c r="U8531" t="s">
        <v>48081</v>
      </c>
      <c r="W8531">
        <v>2</v>
      </c>
      <c r="X8531" t="s">
        <v>57</v>
      </c>
      <c r="Y8531">
        <v>1</v>
      </c>
      <c r="Z8531" t="s">
        <v>46545</v>
      </c>
      <c r="AA8531">
        <v>10</v>
      </c>
      <c r="AB8531">
        <v>200108</v>
      </c>
      <c r="AC8531">
        <v>121</v>
      </c>
      <c r="AD8531" t="s">
        <v>70</v>
      </c>
      <c r="AE8531">
        <v>1012</v>
      </c>
      <c r="AF8531" t="s">
        <v>71</v>
      </c>
      <c r="AG8531">
        <v>1</v>
      </c>
      <c r="AH8531" t="s">
        <v>44482</v>
      </c>
      <c r="AI8531">
        <v>21</v>
      </c>
      <c r="AJ8531" t="s">
        <v>52613</v>
      </c>
      <c r="AK8531">
        <v>860</v>
      </c>
      <c r="AL8531" t="s">
        <v>48081</v>
      </c>
      <c r="AQ8531" t="s">
        <v>42143</v>
      </c>
      <c r="AR8531" t="s">
        <v>42144</v>
      </c>
      <c r="AS8531">
        <v>0</v>
      </c>
      <c r="AT8531" t="s">
        <v>61</v>
      </c>
      <c r="AU8531" t="s">
        <v>13004</v>
      </c>
      <c r="AX8531">
        <v>57.463677529999998</v>
      </c>
      <c r="AY8531">
        <v>9.9934912100000002</v>
      </c>
      <c r="AZ8531" t="s">
        <v>62</v>
      </c>
      <c r="BA8531">
        <v>1081</v>
      </c>
      <c r="BB8531" t="s">
        <v>1844</v>
      </c>
    </row>
    <row r="8532" spans="1:54" x14ac:dyDescent="0.25">
      <c r="A8532" s="1">
        <v>45200</v>
      </c>
      <c r="B8532">
        <v>821200</v>
      </c>
      <c r="D8532">
        <v>9800</v>
      </c>
      <c r="E8532" t="s">
        <v>48083</v>
      </c>
      <c r="F8532" t="s">
        <v>54362</v>
      </c>
      <c r="G8532">
        <v>29189382</v>
      </c>
      <c r="J8532" t="s">
        <v>42145</v>
      </c>
      <c r="K8532" t="s">
        <v>42146</v>
      </c>
      <c r="L8532" t="s">
        <v>49983</v>
      </c>
      <c r="M8532">
        <v>2565</v>
      </c>
      <c r="N8532">
        <v>2</v>
      </c>
      <c r="R8532" s="1">
        <v>43794</v>
      </c>
      <c r="S8532" t="s">
        <v>80</v>
      </c>
      <c r="T8532">
        <v>860</v>
      </c>
      <c r="U8532" t="s">
        <v>48081</v>
      </c>
      <c r="W8532">
        <v>2</v>
      </c>
      <c r="X8532" t="s">
        <v>57</v>
      </c>
      <c r="Y8532">
        <v>1</v>
      </c>
      <c r="Z8532" t="s">
        <v>46545</v>
      </c>
      <c r="AC8532">
        <v>932</v>
      </c>
      <c r="AD8532" t="s">
        <v>52637</v>
      </c>
      <c r="AE8532">
        <v>2021</v>
      </c>
      <c r="AF8532" t="s">
        <v>52637</v>
      </c>
      <c r="AG8532">
        <v>2</v>
      </c>
      <c r="AH8532" t="s">
        <v>44524</v>
      </c>
      <c r="AI8532">
        <v>10</v>
      </c>
      <c r="AJ8532" t="s">
        <v>52638</v>
      </c>
      <c r="AK8532">
        <v>860</v>
      </c>
      <c r="AL8532" t="s">
        <v>48081</v>
      </c>
      <c r="AQ8532" t="s">
        <v>42147</v>
      </c>
      <c r="AR8532" t="s">
        <v>42148</v>
      </c>
      <c r="AS8532">
        <v>0</v>
      </c>
      <c r="AT8532" t="s">
        <v>61</v>
      </c>
      <c r="AU8532" t="s">
        <v>46764</v>
      </c>
      <c r="AX8532">
        <v>57.460156959999999</v>
      </c>
      <c r="AY8532">
        <v>9.9847736099999995</v>
      </c>
      <c r="AZ8532" t="s">
        <v>62</v>
      </c>
      <c r="BA8532">
        <v>1081</v>
      </c>
      <c r="BB8532" t="s">
        <v>1844</v>
      </c>
    </row>
    <row r="8533" spans="1:54" x14ac:dyDescent="0.25">
      <c r="A8533" s="1">
        <v>45200</v>
      </c>
      <c r="B8533">
        <v>821210</v>
      </c>
      <c r="C8533" t="s">
        <v>52307</v>
      </c>
      <c r="D8533">
        <v>9800</v>
      </c>
      <c r="E8533" t="s">
        <v>48083</v>
      </c>
      <c r="F8533" t="s">
        <v>52308</v>
      </c>
      <c r="G8533">
        <v>29189382</v>
      </c>
      <c r="H8533">
        <v>1003379487</v>
      </c>
      <c r="I8533" t="s">
        <v>17431</v>
      </c>
      <c r="J8533" t="s">
        <v>42149</v>
      </c>
      <c r="K8533" t="s">
        <v>42150</v>
      </c>
      <c r="L8533" t="s">
        <v>13358</v>
      </c>
      <c r="M8533">
        <v>2451</v>
      </c>
      <c r="N8533">
        <v>6</v>
      </c>
      <c r="R8533" s="1">
        <v>44260</v>
      </c>
      <c r="S8533" t="s">
        <v>56</v>
      </c>
      <c r="T8533">
        <v>860</v>
      </c>
      <c r="U8533" t="s">
        <v>48081</v>
      </c>
      <c r="W8533">
        <v>2</v>
      </c>
      <c r="X8533" t="s">
        <v>57</v>
      </c>
      <c r="Y8533">
        <v>1</v>
      </c>
      <c r="Z8533" t="s">
        <v>46545</v>
      </c>
      <c r="AB8533">
        <v>194305</v>
      </c>
      <c r="AC8533">
        <v>125</v>
      </c>
      <c r="AD8533" t="s">
        <v>1344</v>
      </c>
      <c r="AE8533">
        <v>1014</v>
      </c>
      <c r="AF8533" t="s">
        <v>1352</v>
      </c>
      <c r="AG8533">
        <v>1</v>
      </c>
      <c r="AH8533" t="s">
        <v>44482</v>
      </c>
      <c r="AI8533">
        <v>24</v>
      </c>
      <c r="AJ8533" t="s">
        <v>1344</v>
      </c>
      <c r="AK8533">
        <v>860</v>
      </c>
      <c r="AL8533" t="s">
        <v>48081</v>
      </c>
      <c r="AQ8533" t="s">
        <v>42151</v>
      </c>
      <c r="AR8533" t="s">
        <v>42152</v>
      </c>
      <c r="AS8533">
        <v>0</v>
      </c>
      <c r="AT8533" t="s">
        <v>61</v>
      </c>
      <c r="AU8533" t="s">
        <v>13004</v>
      </c>
      <c r="AX8533">
        <v>57.463677529999998</v>
      </c>
      <c r="AY8533">
        <v>9.9934912100000002</v>
      </c>
      <c r="AZ8533" t="s">
        <v>62</v>
      </c>
      <c r="BA8533">
        <v>1081</v>
      </c>
      <c r="BB8533" t="s">
        <v>1844</v>
      </c>
    </row>
    <row r="8534" spans="1:54" x14ac:dyDescent="0.25">
      <c r="A8534" s="1">
        <v>45200</v>
      </c>
      <c r="B8534">
        <v>821247</v>
      </c>
      <c r="C8534" t="s">
        <v>52309</v>
      </c>
      <c r="D8534">
        <v>9800</v>
      </c>
      <c r="E8534" t="s">
        <v>48083</v>
      </c>
      <c r="F8534" t="s">
        <v>52310</v>
      </c>
      <c r="G8534">
        <v>29485348</v>
      </c>
      <c r="H8534">
        <v>1003374515</v>
      </c>
      <c r="I8534" t="s">
        <v>41229</v>
      </c>
      <c r="J8534" t="s">
        <v>42153</v>
      </c>
      <c r="K8534" t="s">
        <v>41230</v>
      </c>
      <c r="L8534" t="s">
        <v>42154</v>
      </c>
      <c r="M8534">
        <v>3063</v>
      </c>
      <c r="N8534">
        <v>27</v>
      </c>
      <c r="R8534" s="1">
        <v>44951</v>
      </c>
      <c r="S8534" t="s">
        <v>56</v>
      </c>
      <c r="W8534">
        <v>4</v>
      </c>
      <c r="X8534" t="s">
        <v>725</v>
      </c>
      <c r="Y8534">
        <v>1</v>
      </c>
      <c r="Z8534" t="s">
        <v>46545</v>
      </c>
      <c r="AB8534">
        <v>197808</v>
      </c>
      <c r="AC8534">
        <v>137</v>
      </c>
      <c r="AD8534" t="s">
        <v>1410</v>
      </c>
      <c r="AE8534">
        <v>1053</v>
      </c>
      <c r="AF8534" t="s">
        <v>1410</v>
      </c>
      <c r="AG8534">
        <v>1</v>
      </c>
      <c r="AH8534" t="s">
        <v>44482</v>
      </c>
      <c r="AI8534">
        <v>30</v>
      </c>
      <c r="AJ8534" t="s">
        <v>1402</v>
      </c>
      <c r="AK8534">
        <v>860</v>
      </c>
      <c r="AL8534" t="s">
        <v>48081</v>
      </c>
      <c r="AP8534">
        <v>851248</v>
      </c>
      <c r="AQ8534" t="s">
        <v>41088</v>
      </c>
      <c r="AR8534" t="s">
        <v>41231</v>
      </c>
      <c r="AS8534">
        <v>2</v>
      </c>
      <c r="AT8534" t="s">
        <v>1413</v>
      </c>
      <c r="AU8534" t="s">
        <v>11817</v>
      </c>
      <c r="AX8534">
        <v>57.458899809999998</v>
      </c>
      <c r="AY8534">
        <v>9.9989716400000006</v>
      </c>
      <c r="AZ8534" t="s">
        <v>62</v>
      </c>
      <c r="BA8534">
        <v>1081</v>
      </c>
      <c r="BB8534" t="s">
        <v>1844</v>
      </c>
    </row>
    <row r="8535" spans="1:54" x14ac:dyDescent="0.25">
      <c r="A8535" s="1">
        <v>45200</v>
      </c>
      <c r="B8535">
        <v>821248</v>
      </c>
      <c r="C8535" t="s">
        <v>42155</v>
      </c>
      <c r="D8535">
        <v>9850</v>
      </c>
      <c r="E8535" t="s">
        <v>10691</v>
      </c>
      <c r="F8535" t="s">
        <v>52311</v>
      </c>
      <c r="I8535" t="s">
        <v>42156</v>
      </c>
      <c r="J8535" t="s">
        <v>42153</v>
      </c>
      <c r="K8535" t="s">
        <v>42157</v>
      </c>
      <c r="L8535" t="s">
        <v>42158</v>
      </c>
      <c r="M8535">
        <v>4428</v>
      </c>
      <c r="P8535">
        <v>2</v>
      </c>
      <c r="Q8535" t="s">
        <v>1572</v>
      </c>
      <c r="R8535" s="1">
        <v>40162</v>
      </c>
      <c r="S8535" t="s">
        <v>80</v>
      </c>
      <c r="V8535" s="1">
        <v>38231</v>
      </c>
      <c r="W8535">
        <v>3</v>
      </c>
      <c r="X8535" t="s">
        <v>3496</v>
      </c>
      <c r="Y8535">
        <v>1</v>
      </c>
      <c r="Z8535" t="s">
        <v>46545</v>
      </c>
      <c r="AB8535">
        <v>200208</v>
      </c>
      <c r="AC8535">
        <v>137</v>
      </c>
      <c r="AD8535" t="s">
        <v>1410</v>
      </c>
      <c r="AE8535">
        <v>1053</v>
      </c>
      <c r="AF8535" t="s">
        <v>1410</v>
      </c>
      <c r="AG8535">
        <v>3</v>
      </c>
      <c r="AH8535" t="s">
        <v>81</v>
      </c>
      <c r="AI8535">
        <v>30</v>
      </c>
      <c r="AJ8535" t="s">
        <v>1402</v>
      </c>
      <c r="AK8535">
        <v>860</v>
      </c>
      <c r="AL8535" t="s">
        <v>48081</v>
      </c>
      <c r="AP8535">
        <v>851248</v>
      </c>
      <c r="AQ8535" t="s">
        <v>42159</v>
      </c>
      <c r="AR8535" t="s">
        <v>42160</v>
      </c>
      <c r="AS8535">
        <v>1</v>
      </c>
      <c r="AT8535" t="s">
        <v>1446</v>
      </c>
      <c r="AU8535" t="s">
        <v>1277</v>
      </c>
      <c r="AX8535">
        <v>57.588148928969702</v>
      </c>
      <c r="AY8535">
        <v>9.9514774280362293</v>
      </c>
      <c r="AZ8535" t="s">
        <v>62</v>
      </c>
      <c r="BA8535">
        <v>1081</v>
      </c>
      <c r="BB8535" t="s">
        <v>1844</v>
      </c>
    </row>
    <row r="8536" spans="1:54" x14ac:dyDescent="0.25">
      <c r="A8536" s="1">
        <v>45200</v>
      </c>
      <c r="B8536">
        <v>821300</v>
      </c>
      <c r="C8536" t="s">
        <v>42161</v>
      </c>
      <c r="D8536">
        <v>9800</v>
      </c>
      <c r="E8536" t="s">
        <v>48083</v>
      </c>
      <c r="F8536" t="s">
        <v>13387</v>
      </c>
      <c r="G8536">
        <v>45226018</v>
      </c>
      <c r="H8536">
        <v>1001865474</v>
      </c>
      <c r="I8536" t="s">
        <v>13388</v>
      </c>
      <c r="J8536" t="s">
        <v>42162</v>
      </c>
      <c r="K8536" t="s">
        <v>13389</v>
      </c>
      <c r="L8536" t="s">
        <v>13390</v>
      </c>
      <c r="M8536">
        <v>1143</v>
      </c>
      <c r="N8536">
        <v>107</v>
      </c>
      <c r="R8536" s="1">
        <v>43385</v>
      </c>
      <c r="S8536" t="s">
        <v>56</v>
      </c>
      <c r="W8536">
        <v>5</v>
      </c>
      <c r="X8536" t="s">
        <v>557</v>
      </c>
      <c r="Y8536">
        <v>1</v>
      </c>
      <c r="Z8536" t="s">
        <v>46545</v>
      </c>
      <c r="AA8536">
        <v>10</v>
      </c>
      <c r="AB8536">
        <v>190311</v>
      </c>
      <c r="AC8536">
        <v>123</v>
      </c>
      <c r="AD8536" t="s">
        <v>1507</v>
      </c>
      <c r="AE8536">
        <v>1011</v>
      </c>
      <c r="AF8536" t="s">
        <v>1507</v>
      </c>
      <c r="AG8536">
        <v>1</v>
      </c>
      <c r="AH8536" t="s">
        <v>44482</v>
      </c>
      <c r="AI8536">
        <v>80</v>
      </c>
      <c r="AJ8536" t="s">
        <v>1507</v>
      </c>
      <c r="AK8536">
        <v>860</v>
      </c>
      <c r="AL8536" t="s">
        <v>48081</v>
      </c>
      <c r="AQ8536" t="s">
        <v>42163</v>
      </c>
      <c r="AR8536" t="s">
        <v>42164</v>
      </c>
      <c r="AS8536">
        <v>0</v>
      </c>
      <c r="AT8536" t="s">
        <v>61</v>
      </c>
      <c r="AU8536" t="s">
        <v>13393</v>
      </c>
      <c r="AX8536">
        <v>57.436585520000001</v>
      </c>
      <c r="AY8536">
        <v>9.9709564799999999</v>
      </c>
      <c r="AZ8536" t="s">
        <v>62</v>
      </c>
      <c r="BA8536">
        <v>1081</v>
      </c>
      <c r="BB8536" t="s">
        <v>1844</v>
      </c>
    </row>
    <row r="8537" spans="1:54" x14ac:dyDescent="0.25">
      <c r="A8537" s="1">
        <v>45200</v>
      </c>
      <c r="B8537">
        <v>821301</v>
      </c>
      <c r="C8537" t="s">
        <v>42165</v>
      </c>
      <c r="D8537">
        <v>9800</v>
      </c>
      <c r="E8537" t="s">
        <v>48083</v>
      </c>
      <c r="F8537" t="s">
        <v>49899</v>
      </c>
      <c r="I8537" t="s">
        <v>42166</v>
      </c>
      <c r="K8537" t="s">
        <v>42167</v>
      </c>
      <c r="R8537" s="1">
        <v>40162</v>
      </c>
      <c r="S8537" t="s">
        <v>80</v>
      </c>
      <c r="V8537" s="1">
        <v>32264</v>
      </c>
      <c r="W8537">
        <v>3</v>
      </c>
      <c r="X8537" t="s">
        <v>3496</v>
      </c>
      <c r="Y8537">
        <v>1</v>
      </c>
      <c r="Z8537" t="s">
        <v>46545</v>
      </c>
      <c r="AB8537">
        <v>197008</v>
      </c>
      <c r="AC8537">
        <v>125</v>
      </c>
      <c r="AD8537" t="s">
        <v>1344</v>
      </c>
      <c r="AE8537">
        <v>1014</v>
      </c>
      <c r="AF8537" t="s">
        <v>1352</v>
      </c>
      <c r="AG8537">
        <v>3</v>
      </c>
      <c r="AH8537" t="s">
        <v>81</v>
      </c>
      <c r="AI8537">
        <v>81</v>
      </c>
      <c r="AJ8537" t="s">
        <v>6261</v>
      </c>
      <c r="AK8537">
        <v>860</v>
      </c>
      <c r="AL8537" t="s">
        <v>48081</v>
      </c>
      <c r="AS8537">
        <v>0</v>
      </c>
      <c r="AT8537" t="s">
        <v>61</v>
      </c>
      <c r="AZ8537" t="s">
        <v>62</v>
      </c>
      <c r="BA8537">
        <v>1081</v>
      </c>
      <c r="BB8537" t="s">
        <v>1844</v>
      </c>
    </row>
    <row r="8538" spans="1:54" x14ac:dyDescent="0.25">
      <c r="A8538" s="1">
        <v>45200</v>
      </c>
      <c r="B8538">
        <v>821350</v>
      </c>
      <c r="C8538" t="s">
        <v>52312</v>
      </c>
      <c r="D8538">
        <v>9800</v>
      </c>
      <c r="E8538" t="s">
        <v>48083</v>
      </c>
      <c r="F8538" t="s">
        <v>52313</v>
      </c>
      <c r="G8538">
        <v>39815362</v>
      </c>
      <c r="H8538">
        <v>1024821966</v>
      </c>
      <c r="I8538" t="s">
        <v>15210</v>
      </c>
      <c r="J8538" t="s">
        <v>42168</v>
      </c>
      <c r="K8538" t="s">
        <v>42169</v>
      </c>
      <c r="L8538" t="s">
        <v>42170</v>
      </c>
      <c r="M8538">
        <v>1283</v>
      </c>
      <c r="N8538">
        <v>271</v>
      </c>
      <c r="R8538" s="1">
        <v>44076</v>
      </c>
      <c r="S8538" t="s">
        <v>56</v>
      </c>
      <c r="W8538">
        <v>4</v>
      </c>
      <c r="X8538" t="s">
        <v>725</v>
      </c>
      <c r="Y8538">
        <v>1</v>
      </c>
      <c r="Z8538" t="s">
        <v>46545</v>
      </c>
      <c r="AB8538">
        <v>198101</v>
      </c>
      <c r="AC8538">
        <v>149</v>
      </c>
      <c r="AD8538" t="s">
        <v>1085</v>
      </c>
      <c r="AE8538">
        <v>1027</v>
      </c>
      <c r="AF8538" t="s">
        <v>1543</v>
      </c>
      <c r="AG8538">
        <v>1</v>
      </c>
      <c r="AH8538" t="s">
        <v>44482</v>
      </c>
      <c r="AI8538">
        <v>85</v>
      </c>
      <c r="AJ8538" t="s">
        <v>1428</v>
      </c>
      <c r="AK8538">
        <v>860</v>
      </c>
      <c r="AL8538" t="s">
        <v>48081</v>
      </c>
      <c r="AP8538">
        <v>281026</v>
      </c>
      <c r="AQ8538" t="s">
        <v>15212</v>
      </c>
      <c r="AS8538">
        <v>2</v>
      </c>
      <c r="AT8538" t="s">
        <v>1413</v>
      </c>
      <c r="AU8538" t="s">
        <v>14325</v>
      </c>
      <c r="AX8538">
        <v>57.473836050000003</v>
      </c>
      <c r="AY8538">
        <v>9.9490185899999997</v>
      </c>
      <c r="AZ8538" t="s">
        <v>62</v>
      </c>
      <c r="BA8538">
        <v>1081</v>
      </c>
      <c r="BB8538" t="s">
        <v>1844</v>
      </c>
    </row>
    <row r="8539" spans="1:54" x14ac:dyDescent="0.25">
      <c r="A8539" s="1">
        <v>45200</v>
      </c>
      <c r="B8539">
        <v>821375</v>
      </c>
      <c r="C8539" t="s">
        <v>52314</v>
      </c>
      <c r="D8539">
        <v>9800</v>
      </c>
      <c r="E8539" t="s">
        <v>48083</v>
      </c>
      <c r="F8539" t="s">
        <v>52315</v>
      </c>
      <c r="G8539">
        <v>14996877</v>
      </c>
      <c r="H8539">
        <v>1000842034</v>
      </c>
      <c r="I8539" t="s">
        <v>42171</v>
      </c>
      <c r="J8539" t="s">
        <v>42172</v>
      </c>
      <c r="K8539" t="s">
        <v>42173</v>
      </c>
      <c r="L8539" t="s">
        <v>42174</v>
      </c>
      <c r="M8539">
        <v>610</v>
      </c>
      <c r="N8539">
        <v>12</v>
      </c>
      <c r="R8539" s="1">
        <v>43049</v>
      </c>
      <c r="S8539" t="s">
        <v>56</v>
      </c>
      <c r="V8539" s="1">
        <v>43040</v>
      </c>
      <c r="W8539">
        <v>5</v>
      </c>
      <c r="X8539" t="s">
        <v>557</v>
      </c>
      <c r="Y8539">
        <v>1</v>
      </c>
      <c r="Z8539" t="s">
        <v>46545</v>
      </c>
      <c r="AB8539">
        <v>199103</v>
      </c>
      <c r="AC8539">
        <v>147</v>
      </c>
      <c r="AD8539" t="s">
        <v>46697</v>
      </c>
      <c r="AE8539">
        <v>1021</v>
      </c>
      <c r="AF8539" t="s">
        <v>46697</v>
      </c>
      <c r="AG8539">
        <v>3</v>
      </c>
      <c r="AH8539" t="s">
        <v>81</v>
      </c>
      <c r="AI8539">
        <v>86</v>
      </c>
      <c r="AJ8539" t="s">
        <v>46697</v>
      </c>
      <c r="AK8539">
        <v>860</v>
      </c>
      <c r="AL8539" t="s">
        <v>48081</v>
      </c>
      <c r="AQ8539" t="s">
        <v>42175</v>
      </c>
      <c r="AR8539" t="s">
        <v>42176</v>
      </c>
      <c r="AS8539">
        <v>0</v>
      </c>
      <c r="AT8539" t="s">
        <v>61</v>
      </c>
      <c r="AU8539" t="s">
        <v>578</v>
      </c>
      <c r="AX8539">
        <v>57.459136299915201</v>
      </c>
      <c r="AY8539">
        <v>9.9835836378627292</v>
      </c>
      <c r="AZ8539" t="s">
        <v>62</v>
      </c>
      <c r="BA8539">
        <v>1081</v>
      </c>
      <c r="BB8539" t="s">
        <v>1844</v>
      </c>
    </row>
    <row r="8540" spans="1:54" x14ac:dyDescent="0.25">
      <c r="A8540" s="1">
        <v>45200</v>
      </c>
      <c r="B8540">
        <v>821376</v>
      </c>
      <c r="C8540" t="s">
        <v>54363</v>
      </c>
      <c r="D8540">
        <v>9760</v>
      </c>
      <c r="E8540" t="s">
        <v>53139</v>
      </c>
      <c r="F8540" t="s">
        <v>54364</v>
      </c>
      <c r="I8540" t="s">
        <v>42177</v>
      </c>
      <c r="J8540" t="s">
        <v>42178</v>
      </c>
      <c r="K8540" t="s">
        <v>42178</v>
      </c>
      <c r="L8540" t="s">
        <v>21272</v>
      </c>
      <c r="M8540">
        <v>1588</v>
      </c>
      <c r="N8540">
        <v>7</v>
      </c>
      <c r="R8540" s="1">
        <v>40162</v>
      </c>
      <c r="S8540" t="s">
        <v>80</v>
      </c>
      <c r="V8540" s="1">
        <v>35034</v>
      </c>
      <c r="W8540">
        <v>5</v>
      </c>
      <c r="X8540" t="s">
        <v>557</v>
      </c>
      <c r="Y8540">
        <v>1</v>
      </c>
      <c r="Z8540" t="s">
        <v>46545</v>
      </c>
      <c r="AB8540">
        <v>199301</v>
      </c>
      <c r="AC8540">
        <v>147</v>
      </c>
      <c r="AD8540" t="s">
        <v>46697</v>
      </c>
      <c r="AE8540">
        <v>1021</v>
      </c>
      <c r="AF8540" t="s">
        <v>46697</v>
      </c>
      <c r="AG8540">
        <v>3</v>
      </c>
      <c r="AH8540" t="s">
        <v>81</v>
      </c>
      <c r="AI8540">
        <v>86</v>
      </c>
      <c r="AJ8540" t="s">
        <v>46697</v>
      </c>
      <c r="AK8540">
        <v>860</v>
      </c>
      <c r="AL8540" t="s">
        <v>48081</v>
      </c>
      <c r="AM8540">
        <v>2</v>
      </c>
      <c r="AN8540" t="s">
        <v>119</v>
      </c>
      <c r="AO8540">
        <v>829375</v>
      </c>
      <c r="AS8540">
        <v>0</v>
      </c>
      <c r="AT8540" t="s">
        <v>61</v>
      </c>
      <c r="AU8540" t="s">
        <v>11778</v>
      </c>
      <c r="AX8540">
        <v>57.354582296974201</v>
      </c>
      <c r="AY8540">
        <v>9.9422944659804298</v>
      </c>
      <c r="AZ8540" t="s">
        <v>62</v>
      </c>
      <c r="BA8540">
        <v>1081</v>
      </c>
      <c r="BB8540" t="s">
        <v>1844</v>
      </c>
    </row>
    <row r="8541" spans="1:54" x14ac:dyDescent="0.25">
      <c r="A8541" s="1">
        <v>45200</v>
      </c>
      <c r="B8541">
        <v>821377</v>
      </c>
      <c r="C8541" t="s">
        <v>52316</v>
      </c>
      <c r="D8541">
        <v>9800</v>
      </c>
      <c r="E8541" t="s">
        <v>48083</v>
      </c>
      <c r="F8541" t="s">
        <v>52317</v>
      </c>
      <c r="I8541" t="s">
        <v>42179</v>
      </c>
      <c r="J8541" t="s">
        <v>41210</v>
      </c>
      <c r="K8541" t="s">
        <v>42180</v>
      </c>
      <c r="L8541" t="s">
        <v>55266</v>
      </c>
      <c r="M8541">
        <v>4645</v>
      </c>
      <c r="N8541">
        <v>19</v>
      </c>
      <c r="R8541" s="1">
        <v>40162</v>
      </c>
      <c r="S8541" t="s">
        <v>80</v>
      </c>
      <c r="V8541" s="1">
        <v>37591</v>
      </c>
      <c r="W8541">
        <v>5</v>
      </c>
      <c r="X8541" t="s">
        <v>557</v>
      </c>
      <c r="Y8541">
        <v>1</v>
      </c>
      <c r="Z8541" t="s">
        <v>46545</v>
      </c>
      <c r="AB8541">
        <v>199501</v>
      </c>
      <c r="AC8541">
        <v>147</v>
      </c>
      <c r="AD8541" t="s">
        <v>46697</v>
      </c>
      <c r="AE8541">
        <v>1021</v>
      </c>
      <c r="AF8541" t="s">
        <v>46697</v>
      </c>
      <c r="AG8541">
        <v>3</v>
      </c>
      <c r="AH8541" t="s">
        <v>81</v>
      </c>
      <c r="AI8541">
        <v>86</v>
      </c>
      <c r="AJ8541" t="s">
        <v>46697</v>
      </c>
      <c r="AK8541">
        <v>860</v>
      </c>
      <c r="AL8541" t="s">
        <v>48081</v>
      </c>
      <c r="AQ8541" t="s">
        <v>42181</v>
      </c>
      <c r="AR8541" t="s">
        <v>42182</v>
      </c>
      <c r="AS8541">
        <v>0</v>
      </c>
      <c r="AT8541" t="s">
        <v>61</v>
      </c>
      <c r="AU8541" t="s">
        <v>54610</v>
      </c>
      <c r="AX8541">
        <v>57.458915905775697</v>
      </c>
      <c r="AY8541">
        <v>9.9904667106286702</v>
      </c>
      <c r="AZ8541" t="s">
        <v>62</v>
      </c>
      <c r="BA8541">
        <v>1081</v>
      </c>
      <c r="BB8541" t="s">
        <v>1844</v>
      </c>
    </row>
    <row r="8542" spans="1:54" x14ac:dyDescent="0.25">
      <c r="A8542" s="1">
        <v>45200</v>
      </c>
      <c r="B8542">
        <v>821401</v>
      </c>
      <c r="C8542" t="s">
        <v>52318</v>
      </c>
      <c r="D8542">
        <v>9800</v>
      </c>
      <c r="E8542" t="s">
        <v>48083</v>
      </c>
      <c r="F8542" t="s">
        <v>52319</v>
      </c>
      <c r="I8542" t="s">
        <v>42183</v>
      </c>
      <c r="J8542" t="s">
        <v>42184</v>
      </c>
      <c r="K8542" t="s">
        <v>41747</v>
      </c>
      <c r="L8542" t="s">
        <v>42185</v>
      </c>
      <c r="N8542">
        <v>10</v>
      </c>
      <c r="R8542" s="1">
        <v>40162</v>
      </c>
      <c r="S8542" t="s">
        <v>80</v>
      </c>
      <c r="V8542" s="1">
        <v>36526</v>
      </c>
      <c r="W8542">
        <v>4</v>
      </c>
      <c r="X8542" t="s">
        <v>725</v>
      </c>
      <c r="Y8542">
        <v>1</v>
      </c>
      <c r="Z8542" t="s">
        <v>46545</v>
      </c>
      <c r="AC8542">
        <v>242</v>
      </c>
      <c r="AD8542" t="s">
        <v>1687</v>
      </c>
      <c r="AE8542">
        <v>1071</v>
      </c>
      <c r="AF8542" t="s">
        <v>1688</v>
      </c>
      <c r="AG8542">
        <v>3</v>
      </c>
      <c r="AH8542" t="s">
        <v>81</v>
      </c>
      <c r="AI8542">
        <v>99</v>
      </c>
      <c r="AJ8542" t="s">
        <v>54511</v>
      </c>
      <c r="AK8542">
        <v>860</v>
      </c>
      <c r="AL8542" t="s">
        <v>48081</v>
      </c>
      <c r="AM8542">
        <v>2</v>
      </c>
      <c r="AN8542" t="s">
        <v>119</v>
      </c>
      <c r="AO8542">
        <v>821409</v>
      </c>
      <c r="AQ8542" t="s">
        <v>11885</v>
      </c>
      <c r="AR8542" t="s">
        <v>11886</v>
      </c>
      <c r="AS8542">
        <v>0</v>
      </c>
      <c r="AT8542" t="s">
        <v>61</v>
      </c>
      <c r="AU8542" t="s">
        <v>42186</v>
      </c>
      <c r="AX8542">
        <v>57.458957421848197</v>
      </c>
      <c r="AY8542">
        <v>10.013984361338901</v>
      </c>
      <c r="AZ8542" t="s">
        <v>62</v>
      </c>
      <c r="BA8542">
        <v>1081</v>
      </c>
      <c r="BB8542" t="s">
        <v>1844</v>
      </c>
    </row>
    <row r="8543" spans="1:54" x14ac:dyDescent="0.25">
      <c r="A8543" s="1">
        <v>45200</v>
      </c>
      <c r="B8543">
        <v>821402</v>
      </c>
      <c r="C8543" t="s">
        <v>46453</v>
      </c>
      <c r="D8543">
        <v>9800</v>
      </c>
      <c r="E8543" t="s">
        <v>48083</v>
      </c>
      <c r="F8543" t="s">
        <v>46454</v>
      </c>
      <c r="G8543">
        <v>25009037</v>
      </c>
      <c r="H8543">
        <v>1003402269</v>
      </c>
      <c r="I8543" t="s">
        <v>11883</v>
      </c>
      <c r="J8543" t="s">
        <v>42187</v>
      </c>
      <c r="K8543" t="s">
        <v>41747</v>
      </c>
      <c r="L8543" t="s">
        <v>46455</v>
      </c>
      <c r="M8543">
        <v>1279</v>
      </c>
      <c r="N8543">
        <v>30</v>
      </c>
      <c r="R8543" s="1">
        <v>43329</v>
      </c>
      <c r="S8543" t="s">
        <v>851</v>
      </c>
      <c r="W8543">
        <v>4</v>
      </c>
      <c r="X8543" t="s">
        <v>725</v>
      </c>
      <c r="Y8543">
        <v>1</v>
      </c>
      <c r="Z8543" t="s">
        <v>46545</v>
      </c>
      <c r="AC8543">
        <v>241</v>
      </c>
      <c r="AD8543" t="s">
        <v>1722</v>
      </c>
      <c r="AE8543">
        <v>1071</v>
      </c>
      <c r="AF8543" t="s">
        <v>1688</v>
      </c>
      <c r="AG8543">
        <v>1</v>
      </c>
      <c r="AH8543" t="s">
        <v>44482</v>
      </c>
      <c r="AI8543">
        <v>99</v>
      </c>
      <c r="AJ8543" t="s">
        <v>54511</v>
      </c>
      <c r="AK8543">
        <v>860</v>
      </c>
      <c r="AL8543" t="s">
        <v>48081</v>
      </c>
      <c r="AP8543">
        <v>821409</v>
      </c>
      <c r="AQ8543" t="s">
        <v>11885</v>
      </c>
      <c r="AR8543" t="s">
        <v>11886</v>
      </c>
      <c r="AS8543">
        <v>2</v>
      </c>
      <c r="AT8543" t="s">
        <v>1413</v>
      </c>
      <c r="AU8543" t="s">
        <v>46054</v>
      </c>
      <c r="AX8543">
        <v>57.46097262</v>
      </c>
      <c r="AY8543">
        <v>10.01249022</v>
      </c>
      <c r="AZ8543" t="s">
        <v>62</v>
      </c>
      <c r="BA8543">
        <v>1081</v>
      </c>
      <c r="BB8543" t="s">
        <v>1844</v>
      </c>
    </row>
    <row r="8544" spans="1:54" x14ac:dyDescent="0.25">
      <c r="A8544" s="1">
        <v>45200</v>
      </c>
      <c r="B8544">
        <v>821403</v>
      </c>
      <c r="C8544" t="s">
        <v>52320</v>
      </c>
      <c r="D8544">
        <v>9800</v>
      </c>
      <c r="E8544" t="s">
        <v>48083</v>
      </c>
      <c r="F8544" t="s">
        <v>52321</v>
      </c>
      <c r="G8544">
        <v>30843126</v>
      </c>
      <c r="H8544">
        <v>1003403551</v>
      </c>
      <c r="I8544" t="s">
        <v>52322</v>
      </c>
      <c r="J8544" t="s">
        <v>42188</v>
      </c>
      <c r="K8544" t="s">
        <v>11814</v>
      </c>
      <c r="L8544" t="s">
        <v>11815</v>
      </c>
      <c r="M8544">
        <v>3063</v>
      </c>
      <c r="N8544">
        <v>45</v>
      </c>
      <c r="R8544" s="1">
        <v>42698</v>
      </c>
      <c r="S8544" t="s">
        <v>56</v>
      </c>
      <c r="V8544" s="1">
        <v>42614</v>
      </c>
      <c r="W8544">
        <v>4</v>
      </c>
      <c r="X8544" t="s">
        <v>725</v>
      </c>
      <c r="Y8544">
        <v>4</v>
      </c>
      <c r="Z8544" t="s">
        <v>1324</v>
      </c>
      <c r="AB8544">
        <v>195807</v>
      </c>
      <c r="AC8544">
        <v>380</v>
      </c>
      <c r="AD8544" t="s">
        <v>1863</v>
      </c>
      <c r="AE8544">
        <v>1085</v>
      </c>
      <c r="AF8544" t="s">
        <v>46731</v>
      </c>
      <c r="AG8544">
        <v>3</v>
      </c>
      <c r="AH8544" t="s">
        <v>81</v>
      </c>
      <c r="AI8544">
        <v>99</v>
      </c>
      <c r="AJ8544" t="s">
        <v>54511</v>
      </c>
      <c r="AK8544">
        <v>860</v>
      </c>
      <c r="AL8544" t="s">
        <v>48081</v>
      </c>
      <c r="AM8544">
        <v>2</v>
      </c>
      <c r="AN8544" t="s">
        <v>119</v>
      </c>
      <c r="AO8544">
        <v>821405</v>
      </c>
      <c r="AP8544">
        <v>851454</v>
      </c>
      <c r="AQ8544" t="s">
        <v>42189</v>
      </c>
      <c r="AR8544" t="s">
        <v>10669</v>
      </c>
      <c r="AS8544">
        <v>2</v>
      </c>
      <c r="AT8544" t="s">
        <v>1413</v>
      </c>
      <c r="AU8544" t="s">
        <v>11817</v>
      </c>
      <c r="AX8544">
        <v>57.458537532047799</v>
      </c>
      <c r="AY8544">
        <v>10.0033352940436</v>
      </c>
      <c r="AZ8544" t="s">
        <v>62</v>
      </c>
      <c r="BA8544">
        <v>1081</v>
      </c>
      <c r="BB8544" t="s">
        <v>1844</v>
      </c>
    </row>
    <row r="8545" spans="1:54" x14ac:dyDescent="0.25">
      <c r="A8545" s="1">
        <v>45200</v>
      </c>
      <c r="B8545">
        <v>821404</v>
      </c>
      <c r="C8545" t="s">
        <v>52323</v>
      </c>
      <c r="D8545">
        <v>9800</v>
      </c>
      <c r="E8545" t="s">
        <v>48083</v>
      </c>
      <c r="F8545" t="s">
        <v>52324</v>
      </c>
      <c r="G8545">
        <v>30843126</v>
      </c>
      <c r="H8545">
        <v>1003403794</v>
      </c>
      <c r="I8545" t="s">
        <v>34005</v>
      </c>
      <c r="J8545" t="s">
        <v>42190</v>
      </c>
      <c r="K8545" t="s">
        <v>11814</v>
      </c>
      <c r="L8545" t="s">
        <v>11815</v>
      </c>
      <c r="M8545">
        <v>3063</v>
      </c>
      <c r="N8545">
        <v>45</v>
      </c>
      <c r="R8545" s="1">
        <v>42698</v>
      </c>
      <c r="S8545" t="s">
        <v>56</v>
      </c>
      <c r="V8545" s="1">
        <v>42614</v>
      </c>
      <c r="W8545">
        <v>4</v>
      </c>
      <c r="X8545" t="s">
        <v>725</v>
      </c>
      <c r="Y8545">
        <v>4</v>
      </c>
      <c r="Z8545" t="s">
        <v>1324</v>
      </c>
      <c r="AB8545">
        <v>195708</v>
      </c>
      <c r="AC8545">
        <v>311</v>
      </c>
      <c r="AD8545" t="s">
        <v>44573</v>
      </c>
      <c r="AE8545">
        <v>1085</v>
      </c>
      <c r="AF8545" t="s">
        <v>46731</v>
      </c>
      <c r="AG8545">
        <v>3</v>
      </c>
      <c r="AH8545" t="s">
        <v>81</v>
      </c>
      <c r="AI8545">
        <v>99</v>
      </c>
      <c r="AJ8545" t="s">
        <v>54511</v>
      </c>
      <c r="AK8545">
        <v>860</v>
      </c>
      <c r="AL8545" t="s">
        <v>48081</v>
      </c>
      <c r="AM8545">
        <v>2</v>
      </c>
      <c r="AN8545" t="s">
        <v>119</v>
      </c>
      <c r="AO8545">
        <v>821405</v>
      </c>
      <c r="AP8545">
        <v>851454</v>
      </c>
      <c r="AQ8545" t="s">
        <v>42189</v>
      </c>
      <c r="AR8545" t="s">
        <v>10669</v>
      </c>
      <c r="AS8545">
        <v>2</v>
      </c>
      <c r="AT8545" t="s">
        <v>1413</v>
      </c>
      <c r="AU8545" t="s">
        <v>11817</v>
      </c>
      <c r="AX8545">
        <v>57.458537532047799</v>
      </c>
      <c r="AY8545">
        <v>10.0033352940436</v>
      </c>
      <c r="AZ8545" t="s">
        <v>62</v>
      </c>
      <c r="BA8545">
        <v>1081</v>
      </c>
      <c r="BB8545" t="s">
        <v>1844</v>
      </c>
    </row>
    <row r="8546" spans="1:54" x14ac:dyDescent="0.25">
      <c r="A8546" s="1">
        <v>45200</v>
      </c>
      <c r="B8546">
        <v>821405</v>
      </c>
      <c r="C8546" t="s">
        <v>42191</v>
      </c>
      <c r="D8546">
        <v>9800</v>
      </c>
      <c r="E8546" t="s">
        <v>48083</v>
      </c>
      <c r="F8546" t="s">
        <v>42191</v>
      </c>
      <c r="G8546">
        <v>30843126</v>
      </c>
      <c r="H8546">
        <v>1003403794</v>
      </c>
      <c r="J8546" t="s">
        <v>42190</v>
      </c>
      <c r="K8546" t="s">
        <v>11814</v>
      </c>
      <c r="L8546" t="s">
        <v>11815</v>
      </c>
      <c r="M8546">
        <v>3063</v>
      </c>
      <c r="N8546">
        <v>45</v>
      </c>
      <c r="R8546" s="1">
        <v>44936</v>
      </c>
      <c r="S8546" t="s">
        <v>56</v>
      </c>
      <c r="W8546">
        <v>4</v>
      </c>
      <c r="X8546" t="s">
        <v>725</v>
      </c>
      <c r="Y8546">
        <v>4</v>
      </c>
      <c r="Z8546" t="s">
        <v>1324</v>
      </c>
      <c r="AB8546">
        <v>197108</v>
      </c>
      <c r="AC8546">
        <v>306</v>
      </c>
      <c r="AD8546" t="s">
        <v>46731</v>
      </c>
      <c r="AE8546">
        <v>1085</v>
      </c>
      <c r="AF8546" t="s">
        <v>46731</v>
      </c>
      <c r="AG8546">
        <v>1</v>
      </c>
      <c r="AH8546" t="s">
        <v>44482</v>
      </c>
      <c r="AI8546">
        <v>99</v>
      </c>
      <c r="AJ8546" t="s">
        <v>54511</v>
      </c>
      <c r="AK8546">
        <v>860</v>
      </c>
      <c r="AL8546" t="s">
        <v>48081</v>
      </c>
      <c r="AP8546">
        <v>851454</v>
      </c>
      <c r="AQ8546" t="s">
        <v>17990</v>
      </c>
      <c r="AR8546" t="s">
        <v>10669</v>
      </c>
      <c r="AS8546">
        <v>2</v>
      </c>
      <c r="AT8546" t="s">
        <v>1413</v>
      </c>
      <c r="AU8546" t="s">
        <v>11817</v>
      </c>
      <c r="AX8546">
        <v>57.458537540000002</v>
      </c>
      <c r="AY8546">
        <v>10.003335290000001</v>
      </c>
      <c r="AZ8546" t="s">
        <v>62</v>
      </c>
      <c r="BA8546">
        <v>1081</v>
      </c>
      <c r="BB8546" t="s">
        <v>1844</v>
      </c>
    </row>
    <row r="8547" spans="1:54" x14ac:dyDescent="0.25">
      <c r="A8547" s="1">
        <v>45200</v>
      </c>
      <c r="B8547">
        <v>821406</v>
      </c>
      <c r="C8547" t="s">
        <v>42192</v>
      </c>
      <c r="D8547">
        <v>9800</v>
      </c>
      <c r="E8547" t="s">
        <v>48083</v>
      </c>
      <c r="F8547" t="s">
        <v>41771</v>
      </c>
      <c r="I8547" t="s">
        <v>41772</v>
      </c>
      <c r="J8547" t="s">
        <v>42193</v>
      </c>
      <c r="K8547" t="s">
        <v>41774</v>
      </c>
      <c r="L8547" t="s">
        <v>42194</v>
      </c>
      <c r="M8547">
        <v>2792</v>
      </c>
      <c r="N8547">
        <v>226</v>
      </c>
      <c r="R8547" s="1">
        <v>40162</v>
      </c>
      <c r="S8547" t="s">
        <v>80</v>
      </c>
      <c r="V8547" s="1">
        <v>36982</v>
      </c>
      <c r="W8547">
        <v>4</v>
      </c>
      <c r="X8547" t="s">
        <v>725</v>
      </c>
      <c r="Y8547">
        <v>1</v>
      </c>
      <c r="Z8547" t="s">
        <v>46545</v>
      </c>
      <c r="AB8547">
        <v>197004</v>
      </c>
      <c r="AC8547">
        <v>244</v>
      </c>
      <c r="AD8547" t="s">
        <v>2118</v>
      </c>
      <c r="AE8547">
        <v>1071</v>
      </c>
      <c r="AF8547" t="s">
        <v>1688</v>
      </c>
      <c r="AG8547">
        <v>3</v>
      </c>
      <c r="AH8547" t="s">
        <v>81</v>
      </c>
      <c r="AI8547">
        <v>99</v>
      </c>
      <c r="AJ8547" t="s">
        <v>54511</v>
      </c>
      <c r="AK8547">
        <v>860</v>
      </c>
      <c r="AL8547" t="s">
        <v>48081</v>
      </c>
      <c r="AM8547">
        <v>2</v>
      </c>
      <c r="AN8547" t="s">
        <v>119</v>
      </c>
      <c r="AO8547">
        <v>851420</v>
      </c>
      <c r="AQ8547" t="s">
        <v>41776</v>
      </c>
      <c r="AR8547" t="s">
        <v>41777</v>
      </c>
      <c r="AS8547">
        <v>0</v>
      </c>
      <c r="AT8547" t="s">
        <v>61</v>
      </c>
      <c r="AU8547" t="s">
        <v>42195</v>
      </c>
      <c r="AX8547">
        <v>57.458486472817803</v>
      </c>
      <c r="AY8547">
        <v>10.018053987656099</v>
      </c>
      <c r="AZ8547" t="s">
        <v>62</v>
      </c>
      <c r="BA8547">
        <v>1081</v>
      </c>
      <c r="BB8547" t="s">
        <v>1844</v>
      </c>
    </row>
    <row r="8548" spans="1:54" x14ac:dyDescent="0.25">
      <c r="A8548" s="1">
        <v>45200</v>
      </c>
      <c r="B8548">
        <v>821407</v>
      </c>
      <c r="C8548" t="s">
        <v>46456</v>
      </c>
      <c r="D8548">
        <v>9800</v>
      </c>
      <c r="E8548" t="s">
        <v>48083</v>
      </c>
      <c r="F8548" t="s">
        <v>46457</v>
      </c>
      <c r="G8548">
        <v>16287180</v>
      </c>
      <c r="H8548">
        <v>1013358512</v>
      </c>
      <c r="I8548" t="s">
        <v>52325</v>
      </c>
      <c r="J8548" t="s">
        <v>42196</v>
      </c>
      <c r="K8548" t="s">
        <v>42197</v>
      </c>
      <c r="L8548" t="s">
        <v>42198</v>
      </c>
      <c r="M8548">
        <v>112</v>
      </c>
      <c r="N8548">
        <v>55</v>
      </c>
      <c r="R8548" s="1">
        <v>43794</v>
      </c>
      <c r="S8548" t="s">
        <v>56</v>
      </c>
      <c r="W8548">
        <v>1</v>
      </c>
      <c r="X8548" t="s">
        <v>760</v>
      </c>
      <c r="Y8548">
        <v>3</v>
      </c>
      <c r="Z8548" t="s">
        <v>1713</v>
      </c>
      <c r="AB8548">
        <v>197712</v>
      </c>
      <c r="AC8548">
        <v>292</v>
      </c>
      <c r="AD8548" t="s">
        <v>1714</v>
      </c>
      <c r="AE8548">
        <v>1082</v>
      </c>
      <c r="AF8548" t="s">
        <v>1715</v>
      </c>
      <c r="AG8548">
        <v>1</v>
      </c>
      <c r="AH8548" t="s">
        <v>44482</v>
      </c>
      <c r="AI8548">
        <v>99</v>
      </c>
      <c r="AJ8548" t="s">
        <v>54511</v>
      </c>
      <c r="AK8548">
        <v>860</v>
      </c>
      <c r="AL8548" t="s">
        <v>48081</v>
      </c>
      <c r="AQ8548" t="s">
        <v>42199</v>
      </c>
      <c r="AS8548">
        <v>0</v>
      </c>
      <c r="AT8548" t="s">
        <v>61</v>
      </c>
      <c r="AU8548" t="s">
        <v>42200</v>
      </c>
      <c r="AX8548">
        <v>57.443139729999999</v>
      </c>
      <c r="AY8548">
        <v>9.9861500200000002</v>
      </c>
      <c r="AZ8548" t="s">
        <v>62</v>
      </c>
      <c r="BA8548">
        <v>1081</v>
      </c>
      <c r="BB8548" t="s">
        <v>1844</v>
      </c>
    </row>
    <row r="8549" spans="1:54" x14ac:dyDescent="0.25">
      <c r="A8549" s="1">
        <v>45200</v>
      </c>
      <c r="B8549">
        <v>821408</v>
      </c>
      <c r="C8549" t="s">
        <v>52326</v>
      </c>
      <c r="D8549">
        <v>9800</v>
      </c>
      <c r="E8549" t="s">
        <v>48083</v>
      </c>
      <c r="F8549" t="s">
        <v>52327</v>
      </c>
      <c r="I8549" t="s">
        <v>54365</v>
      </c>
      <c r="J8549" t="s">
        <v>42201</v>
      </c>
      <c r="K8549" t="s">
        <v>42146</v>
      </c>
      <c r="L8549" t="s">
        <v>53271</v>
      </c>
      <c r="M8549">
        <v>2565</v>
      </c>
      <c r="N8549">
        <v>2</v>
      </c>
      <c r="R8549" s="1">
        <v>44426</v>
      </c>
      <c r="S8549" t="s">
        <v>56</v>
      </c>
      <c r="V8549" s="1">
        <v>37895</v>
      </c>
      <c r="W8549">
        <v>4</v>
      </c>
      <c r="X8549" t="s">
        <v>725</v>
      </c>
      <c r="Y8549">
        <v>5</v>
      </c>
      <c r="Z8549" t="s">
        <v>54458</v>
      </c>
      <c r="AB8549">
        <v>197008</v>
      </c>
      <c r="AC8549">
        <v>243</v>
      </c>
      <c r="AD8549" t="s">
        <v>2065</v>
      </c>
      <c r="AE8549">
        <v>1083</v>
      </c>
      <c r="AF8549" t="s">
        <v>2066</v>
      </c>
      <c r="AG8549">
        <v>3</v>
      </c>
      <c r="AH8549" t="s">
        <v>81</v>
      </c>
      <c r="AI8549">
        <v>99</v>
      </c>
      <c r="AJ8549" t="s">
        <v>54511</v>
      </c>
      <c r="AK8549">
        <v>860</v>
      </c>
      <c r="AL8549" t="s">
        <v>48081</v>
      </c>
      <c r="AQ8549" t="s">
        <v>2079</v>
      </c>
      <c r="AS8549">
        <v>0</v>
      </c>
      <c r="AT8549" t="s">
        <v>61</v>
      </c>
      <c r="AU8549" t="s">
        <v>46764</v>
      </c>
      <c r="AV8549" t="s">
        <v>52612</v>
      </c>
      <c r="AX8549">
        <v>57.460156959999999</v>
      </c>
      <c r="AY8549">
        <v>9.9847736099999995</v>
      </c>
      <c r="AZ8549" t="s">
        <v>62</v>
      </c>
      <c r="BA8549">
        <v>1081</v>
      </c>
      <c r="BB8549" t="s">
        <v>1844</v>
      </c>
    </row>
    <row r="8550" spans="1:54" x14ac:dyDescent="0.25">
      <c r="A8550" s="1">
        <v>45200</v>
      </c>
      <c r="B8550">
        <v>821409</v>
      </c>
      <c r="C8550" t="s">
        <v>42202</v>
      </c>
      <c r="D8550">
        <v>9800</v>
      </c>
      <c r="E8550" t="s">
        <v>48083</v>
      </c>
      <c r="F8550" t="s">
        <v>42203</v>
      </c>
      <c r="G8550">
        <v>25009037</v>
      </c>
      <c r="H8550">
        <v>1003402257</v>
      </c>
      <c r="I8550" t="s">
        <v>11883</v>
      </c>
      <c r="J8550" t="s">
        <v>42204</v>
      </c>
      <c r="K8550" t="s">
        <v>41747</v>
      </c>
      <c r="L8550" t="s">
        <v>42205</v>
      </c>
      <c r="M8550">
        <v>2166</v>
      </c>
      <c r="N8550">
        <v>10</v>
      </c>
      <c r="R8550" s="1">
        <v>43794</v>
      </c>
      <c r="S8550" t="s">
        <v>80</v>
      </c>
      <c r="W8550">
        <v>4</v>
      </c>
      <c r="X8550" t="s">
        <v>725</v>
      </c>
      <c r="Y8550">
        <v>1</v>
      </c>
      <c r="Z8550" t="s">
        <v>46545</v>
      </c>
      <c r="AB8550">
        <v>200001</v>
      </c>
      <c r="AC8550">
        <v>240</v>
      </c>
      <c r="AD8550" t="s">
        <v>2530</v>
      </c>
      <c r="AE8550">
        <v>1071</v>
      </c>
      <c r="AF8550" t="s">
        <v>1688</v>
      </c>
      <c r="AG8550">
        <v>4</v>
      </c>
      <c r="AH8550" t="s">
        <v>44547</v>
      </c>
      <c r="AI8550">
        <v>99</v>
      </c>
      <c r="AJ8550" t="s">
        <v>54511</v>
      </c>
      <c r="AK8550">
        <v>860</v>
      </c>
      <c r="AL8550" t="s">
        <v>48081</v>
      </c>
      <c r="AQ8550" t="s">
        <v>11885</v>
      </c>
      <c r="AR8550" t="s">
        <v>11886</v>
      </c>
      <c r="AS8550">
        <v>1</v>
      </c>
      <c r="AT8550" t="s">
        <v>1446</v>
      </c>
      <c r="AU8550" t="s">
        <v>42206</v>
      </c>
      <c r="AX8550">
        <v>57.458957400000003</v>
      </c>
      <c r="AY8550">
        <v>10.01398433</v>
      </c>
      <c r="AZ8550" t="s">
        <v>62</v>
      </c>
      <c r="BA8550">
        <v>1081</v>
      </c>
      <c r="BB8550" t="s">
        <v>1844</v>
      </c>
    </row>
    <row r="8551" spans="1:54" x14ac:dyDescent="0.25">
      <c r="A8551" s="1">
        <v>45200</v>
      </c>
      <c r="B8551">
        <v>821410</v>
      </c>
      <c r="C8551" t="s">
        <v>42207</v>
      </c>
      <c r="D8551">
        <v>9800</v>
      </c>
      <c r="E8551" t="s">
        <v>48083</v>
      </c>
      <c r="F8551" t="s">
        <v>42208</v>
      </c>
      <c r="J8551" t="s">
        <v>42209</v>
      </c>
      <c r="K8551" t="s">
        <v>42210</v>
      </c>
      <c r="L8551" t="s">
        <v>11815</v>
      </c>
      <c r="M8551">
        <v>3063</v>
      </c>
      <c r="N8551">
        <v>45</v>
      </c>
      <c r="R8551" s="1">
        <v>41649</v>
      </c>
      <c r="S8551" t="s">
        <v>612</v>
      </c>
      <c r="V8551" s="1">
        <v>38687</v>
      </c>
      <c r="W8551">
        <v>4</v>
      </c>
      <c r="X8551" t="s">
        <v>725</v>
      </c>
      <c r="Y8551">
        <v>4</v>
      </c>
      <c r="Z8551" t="s">
        <v>1324</v>
      </c>
      <c r="AB8551">
        <v>200201</v>
      </c>
      <c r="AC8551">
        <v>305</v>
      </c>
      <c r="AD8551" t="s">
        <v>2417</v>
      </c>
      <c r="AE8551">
        <v>1121</v>
      </c>
      <c r="AF8551" t="s">
        <v>53100</v>
      </c>
      <c r="AG8551">
        <v>5</v>
      </c>
      <c r="AH8551" t="s">
        <v>1589</v>
      </c>
      <c r="AI8551">
        <v>99</v>
      </c>
      <c r="AJ8551" t="s">
        <v>54511</v>
      </c>
      <c r="AK8551">
        <v>860</v>
      </c>
      <c r="AL8551" t="s">
        <v>48081</v>
      </c>
      <c r="AM8551">
        <v>2</v>
      </c>
      <c r="AN8551" t="s">
        <v>119</v>
      </c>
      <c r="AO8551">
        <v>851435</v>
      </c>
      <c r="AS8551">
        <v>1</v>
      </c>
      <c r="AT8551" t="s">
        <v>1446</v>
      </c>
      <c r="AU8551" t="s">
        <v>11817</v>
      </c>
      <c r="AX8551">
        <v>57.458537532047799</v>
      </c>
      <c r="AY8551">
        <v>10.0033352940436</v>
      </c>
      <c r="AZ8551" t="s">
        <v>62</v>
      </c>
      <c r="BA8551">
        <v>1081</v>
      </c>
      <c r="BB8551" t="s">
        <v>1844</v>
      </c>
    </row>
    <row r="8552" spans="1:54" x14ac:dyDescent="0.25">
      <c r="A8552" s="1">
        <v>45200</v>
      </c>
      <c r="B8552">
        <v>821411</v>
      </c>
      <c r="C8552" t="s">
        <v>42211</v>
      </c>
      <c r="D8552">
        <v>9800</v>
      </c>
      <c r="E8552" t="s">
        <v>48083</v>
      </c>
      <c r="F8552" t="s">
        <v>42212</v>
      </c>
      <c r="G8552">
        <v>29553165</v>
      </c>
      <c r="H8552">
        <v>1009585539</v>
      </c>
      <c r="I8552" t="s">
        <v>12935</v>
      </c>
      <c r="J8552" t="s">
        <v>42213</v>
      </c>
      <c r="K8552" t="s">
        <v>10806</v>
      </c>
      <c r="L8552" t="s">
        <v>42214</v>
      </c>
      <c r="M8552">
        <v>1239</v>
      </c>
      <c r="N8552">
        <v>11</v>
      </c>
      <c r="R8552" s="1">
        <v>44403</v>
      </c>
      <c r="S8552" t="s">
        <v>56</v>
      </c>
      <c r="W8552">
        <v>4</v>
      </c>
      <c r="X8552" t="s">
        <v>725</v>
      </c>
      <c r="Y8552">
        <v>1</v>
      </c>
      <c r="Z8552" t="s">
        <v>46545</v>
      </c>
      <c r="AB8552">
        <v>200205</v>
      </c>
      <c r="AC8552">
        <v>281</v>
      </c>
      <c r="AD8552" t="s">
        <v>1773</v>
      </c>
      <c r="AE8552">
        <v>1071</v>
      </c>
      <c r="AF8552" t="s">
        <v>1688</v>
      </c>
      <c r="AG8552">
        <v>1</v>
      </c>
      <c r="AH8552" t="s">
        <v>44482</v>
      </c>
      <c r="AI8552">
        <v>99</v>
      </c>
      <c r="AJ8552" t="s">
        <v>54511</v>
      </c>
      <c r="AK8552">
        <v>860</v>
      </c>
      <c r="AL8552" t="s">
        <v>48081</v>
      </c>
      <c r="AP8552">
        <v>851452</v>
      </c>
      <c r="AQ8552" t="s">
        <v>17638</v>
      </c>
      <c r="AR8552" t="s">
        <v>12937</v>
      </c>
      <c r="AS8552">
        <v>2</v>
      </c>
      <c r="AT8552" t="s">
        <v>1413</v>
      </c>
      <c r="AU8552" t="s">
        <v>42140</v>
      </c>
      <c r="AX8552">
        <v>57.458386230000002</v>
      </c>
      <c r="AY8552">
        <v>10.02231787</v>
      </c>
      <c r="AZ8552" t="s">
        <v>62</v>
      </c>
      <c r="BA8552">
        <v>1081</v>
      </c>
      <c r="BB8552" t="s">
        <v>1844</v>
      </c>
    </row>
    <row r="8553" spans="1:54" x14ac:dyDescent="0.25">
      <c r="A8553" s="1">
        <v>45200</v>
      </c>
      <c r="B8553">
        <v>821412</v>
      </c>
      <c r="C8553" t="s">
        <v>42215</v>
      </c>
      <c r="D8553">
        <v>9800</v>
      </c>
      <c r="E8553" t="s">
        <v>48083</v>
      </c>
      <c r="F8553" t="s">
        <v>52328</v>
      </c>
      <c r="G8553">
        <v>25009037</v>
      </c>
      <c r="H8553">
        <v>1008697694</v>
      </c>
      <c r="I8553" t="s">
        <v>11883</v>
      </c>
      <c r="J8553" t="s">
        <v>42216</v>
      </c>
      <c r="K8553" t="s">
        <v>41747</v>
      </c>
      <c r="L8553" t="s">
        <v>52329</v>
      </c>
      <c r="M8553">
        <v>1617</v>
      </c>
      <c r="N8553">
        <v>3</v>
      </c>
      <c r="R8553" s="1">
        <v>44005</v>
      </c>
      <c r="S8553" t="s">
        <v>56</v>
      </c>
      <c r="V8553" s="1">
        <v>43983</v>
      </c>
      <c r="W8553">
        <v>4</v>
      </c>
      <c r="X8553" t="s">
        <v>725</v>
      </c>
      <c r="Y8553">
        <v>1</v>
      </c>
      <c r="Z8553" t="s">
        <v>46545</v>
      </c>
      <c r="AB8553">
        <v>200210</v>
      </c>
      <c r="AC8553">
        <v>240</v>
      </c>
      <c r="AD8553" t="s">
        <v>2530</v>
      </c>
      <c r="AE8553">
        <v>1071</v>
      </c>
      <c r="AF8553" t="s">
        <v>1688</v>
      </c>
      <c r="AG8553">
        <v>3</v>
      </c>
      <c r="AH8553" t="s">
        <v>81</v>
      </c>
      <c r="AI8553">
        <v>99</v>
      </c>
      <c r="AJ8553" t="s">
        <v>54511</v>
      </c>
      <c r="AK8553">
        <v>860</v>
      </c>
      <c r="AL8553" t="s">
        <v>48081</v>
      </c>
      <c r="AM8553">
        <v>2</v>
      </c>
      <c r="AN8553" t="s">
        <v>119</v>
      </c>
      <c r="AO8553">
        <v>821409</v>
      </c>
      <c r="AP8553">
        <v>821409</v>
      </c>
      <c r="AQ8553" t="s">
        <v>11885</v>
      </c>
      <c r="AR8553" t="s">
        <v>11886</v>
      </c>
      <c r="AS8553">
        <v>2</v>
      </c>
      <c r="AT8553" t="s">
        <v>1413</v>
      </c>
      <c r="AU8553" t="s">
        <v>48242</v>
      </c>
      <c r="AX8553">
        <v>57.445412449999999</v>
      </c>
      <c r="AY8553">
        <v>10.00829463</v>
      </c>
      <c r="AZ8553" t="s">
        <v>62</v>
      </c>
      <c r="BA8553">
        <v>1081</v>
      </c>
      <c r="BB8553" t="s">
        <v>1844</v>
      </c>
    </row>
    <row r="8554" spans="1:54" x14ac:dyDescent="0.25">
      <c r="A8554" s="1">
        <v>45200</v>
      </c>
      <c r="B8554">
        <v>821413</v>
      </c>
      <c r="C8554" t="s">
        <v>42217</v>
      </c>
      <c r="D8554">
        <v>9800</v>
      </c>
      <c r="E8554" t="s">
        <v>48083</v>
      </c>
      <c r="F8554" t="s">
        <v>42218</v>
      </c>
      <c r="G8554">
        <v>25009037</v>
      </c>
      <c r="H8554">
        <v>1003402257</v>
      </c>
      <c r="I8554" t="s">
        <v>11883</v>
      </c>
      <c r="J8554" t="s">
        <v>42204</v>
      </c>
      <c r="K8554" t="s">
        <v>41747</v>
      </c>
      <c r="L8554" t="s">
        <v>42219</v>
      </c>
      <c r="M8554">
        <v>2166</v>
      </c>
      <c r="N8554">
        <v>10</v>
      </c>
      <c r="R8554" s="1">
        <v>43329</v>
      </c>
      <c r="S8554" t="s">
        <v>851</v>
      </c>
      <c r="W8554">
        <v>4</v>
      </c>
      <c r="X8554" t="s">
        <v>725</v>
      </c>
      <c r="Y8554">
        <v>1</v>
      </c>
      <c r="Z8554" t="s">
        <v>46545</v>
      </c>
      <c r="AB8554">
        <v>200210</v>
      </c>
      <c r="AC8554">
        <v>242</v>
      </c>
      <c r="AD8554" t="s">
        <v>1687</v>
      </c>
      <c r="AE8554">
        <v>1071</v>
      </c>
      <c r="AF8554" t="s">
        <v>1688</v>
      </c>
      <c r="AG8554">
        <v>1</v>
      </c>
      <c r="AH8554" t="s">
        <v>44482</v>
      </c>
      <c r="AI8554">
        <v>99</v>
      </c>
      <c r="AJ8554" t="s">
        <v>54511</v>
      </c>
      <c r="AK8554">
        <v>860</v>
      </c>
      <c r="AL8554" t="s">
        <v>48081</v>
      </c>
      <c r="AP8554">
        <v>821409</v>
      </c>
      <c r="AQ8554" t="s">
        <v>11885</v>
      </c>
      <c r="AR8554" t="s">
        <v>11886</v>
      </c>
      <c r="AS8554">
        <v>2</v>
      </c>
      <c r="AT8554" t="s">
        <v>1413</v>
      </c>
      <c r="AU8554" t="s">
        <v>42206</v>
      </c>
      <c r="AX8554">
        <v>57.458957400000003</v>
      </c>
      <c r="AY8554">
        <v>10.01398433</v>
      </c>
      <c r="AZ8554" t="s">
        <v>62</v>
      </c>
      <c r="BA8554">
        <v>1081</v>
      </c>
      <c r="BB8554" t="s">
        <v>1844</v>
      </c>
    </row>
    <row r="8555" spans="1:54" x14ac:dyDescent="0.25">
      <c r="A8555" s="1">
        <v>45200</v>
      </c>
      <c r="B8555">
        <v>821901</v>
      </c>
      <c r="C8555" t="s">
        <v>42220</v>
      </c>
      <c r="D8555">
        <v>9800</v>
      </c>
      <c r="E8555" t="s">
        <v>48083</v>
      </c>
      <c r="F8555" t="s">
        <v>42221</v>
      </c>
      <c r="G8555">
        <v>29189382</v>
      </c>
      <c r="H8555">
        <v>1003374448</v>
      </c>
      <c r="I8555" t="s">
        <v>42222</v>
      </c>
      <c r="J8555" t="s">
        <v>42223</v>
      </c>
      <c r="K8555" t="s">
        <v>42224</v>
      </c>
      <c r="L8555" t="s">
        <v>42225</v>
      </c>
      <c r="M8555">
        <v>675</v>
      </c>
      <c r="N8555">
        <v>25</v>
      </c>
      <c r="R8555" s="1">
        <v>44356</v>
      </c>
      <c r="S8555" t="s">
        <v>8259</v>
      </c>
      <c r="T8555">
        <v>860</v>
      </c>
      <c r="U8555" t="s">
        <v>48081</v>
      </c>
      <c r="W8555">
        <v>2</v>
      </c>
      <c r="X8555" t="s">
        <v>57</v>
      </c>
      <c r="Y8555">
        <v>1</v>
      </c>
      <c r="Z8555" t="s">
        <v>46545</v>
      </c>
      <c r="AB8555">
        <v>199101</v>
      </c>
      <c r="AC8555">
        <v>128</v>
      </c>
      <c r="AD8555" t="s">
        <v>955</v>
      </c>
      <c r="AE8555">
        <v>1051</v>
      </c>
      <c r="AF8555" t="s">
        <v>955</v>
      </c>
      <c r="AG8555">
        <v>1</v>
      </c>
      <c r="AH8555" t="s">
        <v>44482</v>
      </c>
      <c r="AI8555">
        <v>27</v>
      </c>
      <c r="AJ8555" t="s">
        <v>44512</v>
      </c>
      <c r="AK8555">
        <v>860</v>
      </c>
      <c r="AL8555" t="s">
        <v>48081</v>
      </c>
      <c r="AQ8555" t="s">
        <v>42226</v>
      </c>
      <c r="AR8555" t="s">
        <v>42227</v>
      </c>
      <c r="AS8555">
        <v>0</v>
      </c>
      <c r="AT8555" t="s">
        <v>61</v>
      </c>
      <c r="AU8555" t="s">
        <v>42133</v>
      </c>
      <c r="AX8555">
        <v>57.458236720000002</v>
      </c>
      <c r="AY8555">
        <v>9.9738015099999995</v>
      </c>
      <c r="AZ8555" t="s">
        <v>62</v>
      </c>
      <c r="BA8555">
        <v>1081</v>
      </c>
      <c r="BB8555" t="s">
        <v>1844</v>
      </c>
    </row>
    <row r="8556" spans="1:54" x14ac:dyDescent="0.25">
      <c r="A8556" s="1">
        <v>45200</v>
      </c>
      <c r="B8556">
        <v>823001</v>
      </c>
      <c r="C8556" t="s">
        <v>52330</v>
      </c>
      <c r="D8556">
        <v>8990</v>
      </c>
      <c r="E8556" t="s">
        <v>53117</v>
      </c>
      <c r="F8556" t="s">
        <v>52331</v>
      </c>
      <c r="G8556">
        <v>29189455</v>
      </c>
      <c r="H8556">
        <v>1003380046</v>
      </c>
      <c r="I8556" t="s">
        <v>42228</v>
      </c>
      <c r="J8556" t="s">
        <v>42229</v>
      </c>
      <c r="K8556" t="s">
        <v>42230</v>
      </c>
      <c r="L8556" t="s">
        <v>42231</v>
      </c>
      <c r="M8556">
        <v>1347</v>
      </c>
      <c r="N8556">
        <v>41</v>
      </c>
      <c r="R8556" s="1">
        <v>41115</v>
      </c>
      <c r="S8556" t="s">
        <v>56</v>
      </c>
      <c r="T8556">
        <v>846</v>
      </c>
      <c r="U8556" t="s">
        <v>10487</v>
      </c>
      <c r="V8556" s="1">
        <v>41121</v>
      </c>
      <c r="W8556">
        <v>2</v>
      </c>
      <c r="X8556" t="s">
        <v>57</v>
      </c>
      <c r="Y8556">
        <v>1</v>
      </c>
      <c r="Z8556" t="s">
        <v>46545</v>
      </c>
      <c r="AA8556">
        <v>7</v>
      </c>
      <c r="AC8556">
        <v>121</v>
      </c>
      <c r="AD8556" t="s">
        <v>70</v>
      </c>
      <c r="AE8556">
        <v>1012</v>
      </c>
      <c r="AF8556" t="s">
        <v>71</v>
      </c>
      <c r="AG8556">
        <v>3</v>
      </c>
      <c r="AH8556" t="s">
        <v>81</v>
      </c>
      <c r="AI8556">
        <v>21</v>
      </c>
      <c r="AJ8556" t="s">
        <v>52613</v>
      </c>
      <c r="AK8556">
        <v>846</v>
      </c>
      <c r="AL8556" t="s">
        <v>10487</v>
      </c>
      <c r="AM8556">
        <v>2</v>
      </c>
      <c r="AN8556" t="s">
        <v>119</v>
      </c>
      <c r="AO8556">
        <v>823008</v>
      </c>
      <c r="AQ8556" t="s">
        <v>42232</v>
      </c>
      <c r="AR8556" t="s">
        <v>42233</v>
      </c>
      <c r="AS8556">
        <v>0</v>
      </c>
      <c r="AT8556" t="s">
        <v>61</v>
      </c>
      <c r="AU8556" t="s">
        <v>3942</v>
      </c>
      <c r="AZ8556" t="s">
        <v>62</v>
      </c>
      <c r="BA8556">
        <v>1081</v>
      </c>
      <c r="BB8556" t="s">
        <v>1844</v>
      </c>
    </row>
    <row r="8557" spans="1:54" x14ac:dyDescent="0.25">
      <c r="A8557" s="1">
        <v>45200</v>
      </c>
      <c r="B8557">
        <v>823002</v>
      </c>
      <c r="C8557" t="s">
        <v>42234</v>
      </c>
      <c r="D8557">
        <v>9500</v>
      </c>
      <c r="E8557" t="s">
        <v>10482</v>
      </c>
      <c r="F8557" t="s">
        <v>42235</v>
      </c>
      <c r="G8557">
        <v>29189455</v>
      </c>
      <c r="H8557">
        <v>1003379992</v>
      </c>
      <c r="I8557" t="s">
        <v>42236</v>
      </c>
      <c r="J8557" t="s">
        <v>42237</v>
      </c>
      <c r="K8557" t="s">
        <v>42238</v>
      </c>
      <c r="L8557" t="s">
        <v>52332</v>
      </c>
      <c r="M8557">
        <v>911</v>
      </c>
      <c r="N8557">
        <v>26</v>
      </c>
      <c r="R8557" s="1">
        <v>40781</v>
      </c>
      <c r="S8557" t="s">
        <v>56</v>
      </c>
      <c r="T8557">
        <v>846</v>
      </c>
      <c r="U8557" t="s">
        <v>10487</v>
      </c>
      <c r="V8557" s="1">
        <v>40756</v>
      </c>
      <c r="W8557">
        <v>2</v>
      </c>
      <c r="X8557" t="s">
        <v>57</v>
      </c>
      <c r="Y8557">
        <v>1</v>
      </c>
      <c r="Z8557" t="s">
        <v>46545</v>
      </c>
      <c r="AA8557">
        <v>7</v>
      </c>
      <c r="AC8557">
        <v>121</v>
      </c>
      <c r="AD8557" t="s">
        <v>70</v>
      </c>
      <c r="AE8557">
        <v>1012</v>
      </c>
      <c r="AF8557" t="s">
        <v>71</v>
      </c>
      <c r="AG8557">
        <v>3</v>
      </c>
      <c r="AH8557" t="s">
        <v>81</v>
      </c>
      <c r="AI8557">
        <v>21</v>
      </c>
      <c r="AJ8557" t="s">
        <v>52613</v>
      </c>
      <c r="AK8557">
        <v>846</v>
      </c>
      <c r="AL8557" t="s">
        <v>10487</v>
      </c>
      <c r="AQ8557" t="s">
        <v>42239</v>
      </c>
      <c r="AR8557" t="s">
        <v>42240</v>
      </c>
      <c r="AS8557">
        <v>0</v>
      </c>
      <c r="AT8557" t="s">
        <v>61</v>
      </c>
      <c r="AU8557" t="s">
        <v>52333</v>
      </c>
      <c r="AW8557" t="s">
        <v>42241</v>
      </c>
      <c r="AX8557">
        <v>56.6003381000722</v>
      </c>
      <c r="AY8557">
        <v>9.6693825197065095</v>
      </c>
      <c r="AZ8557" t="s">
        <v>62</v>
      </c>
      <c r="BA8557">
        <v>1081</v>
      </c>
      <c r="BB8557" t="s">
        <v>1844</v>
      </c>
    </row>
    <row r="8558" spans="1:54" x14ac:dyDescent="0.25">
      <c r="A8558" s="1">
        <v>45200</v>
      </c>
      <c r="B8558">
        <v>823003</v>
      </c>
      <c r="C8558" t="s">
        <v>25910</v>
      </c>
      <c r="D8558">
        <v>9500</v>
      </c>
      <c r="E8558" t="s">
        <v>10482</v>
      </c>
      <c r="F8558" t="s">
        <v>42242</v>
      </c>
      <c r="G8558">
        <v>29189455</v>
      </c>
      <c r="H8558">
        <v>1003379840</v>
      </c>
      <c r="I8558" t="s">
        <v>42243</v>
      </c>
      <c r="J8558" t="s">
        <v>42244</v>
      </c>
      <c r="K8558" t="s">
        <v>42245</v>
      </c>
      <c r="L8558" t="s">
        <v>42246</v>
      </c>
      <c r="M8558">
        <v>1431</v>
      </c>
      <c r="N8558">
        <v>10</v>
      </c>
      <c r="R8558" s="1">
        <v>41115</v>
      </c>
      <c r="S8558" t="s">
        <v>56</v>
      </c>
      <c r="T8558">
        <v>846</v>
      </c>
      <c r="U8558" t="s">
        <v>10487</v>
      </c>
      <c r="V8558" s="1">
        <v>41121</v>
      </c>
      <c r="W8558">
        <v>2</v>
      </c>
      <c r="X8558" t="s">
        <v>57</v>
      </c>
      <c r="Y8558">
        <v>1</v>
      </c>
      <c r="Z8558" t="s">
        <v>46545</v>
      </c>
      <c r="AA8558">
        <v>9</v>
      </c>
      <c r="AC8558">
        <v>121</v>
      </c>
      <c r="AD8558" t="s">
        <v>70</v>
      </c>
      <c r="AE8558">
        <v>1012</v>
      </c>
      <c r="AF8558" t="s">
        <v>71</v>
      </c>
      <c r="AG8558">
        <v>3</v>
      </c>
      <c r="AH8558" t="s">
        <v>81</v>
      </c>
      <c r="AI8558">
        <v>21</v>
      </c>
      <c r="AJ8558" t="s">
        <v>52613</v>
      </c>
      <c r="AK8558">
        <v>846</v>
      </c>
      <c r="AL8558" t="s">
        <v>10487</v>
      </c>
      <c r="AQ8558" t="s">
        <v>42247</v>
      </c>
      <c r="AR8558" t="s">
        <v>42248</v>
      </c>
      <c r="AS8558">
        <v>0</v>
      </c>
      <c r="AT8558" t="s">
        <v>61</v>
      </c>
      <c r="AU8558" t="s">
        <v>32710</v>
      </c>
      <c r="AZ8558" t="s">
        <v>62</v>
      </c>
      <c r="BA8558">
        <v>1081</v>
      </c>
      <c r="BB8558" t="s">
        <v>1844</v>
      </c>
    </row>
    <row r="8559" spans="1:54" x14ac:dyDescent="0.25">
      <c r="A8559" s="1">
        <v>45200</v>
      </c>
      <c r="B8559">
        <v>823004</v>
      </c>
      <c r="C8559" t="s">
        <v>42249</v>
      </c>
      <c r="D8559">
        <v>9500</v>
      </c>
      <c r="E8559" t="s">
        <v>10482</v>
      </c>
      <c r="F8559" t="s">
        <v>42250</v>
      </c>
      <c r="G8559">
        <v>29189455</v>
      </c>
      <c r="H8559">
        <v>1003379876</v>
      </c>
      <c r="I8559" t="s">
        <v>42251</v>
      </c>
      <c r="J8559" t="s">
        <v>42252</v>
      </c>
      <c r="K8559" t="s">
        <v>42253</v>
      </c>
      <c r="L8559" t="s">
        <v>52334</v>
      </c>
      <c r="M8559">
        <v>278</v>
      </c>
      <c r="N8559">
        <v>33</v>
      </c>
      <c r="R8559" s="1">
        <v>43433</v>
      </c>
      <c r="S8559" t="s">
        <v>56</v>
      </c>
      <c r="T8559">
        <v>846</v>
      </c>
      <c r="U8559" t="s">
        <v>10487</v>
      </c>
      <c r="W8559">
        <v>2</v>
      </c>
      <c r="X8559" t="s">
        <v>57</v>
      </c>
      <c r="Y8559">
        <v>1</v>
      </c>
      <c r="Z8559" t="s">
        <v>46545</v>
      </c>
      <c r="AA8559">
        <v>9</v>
      </c>
      <c r="AC8559">
        <v>121</v>
      </c>
      <c r="AD8559" t="s">
        <v>70</v>
      </c>
      <c r="AE8559">
        <v>1012</v>
      </c>
      <c r="AF8559" t="s">
        <v>71</v>
      </c>
      <c r="AG8559">
        <v>1</v>
      </c>
      <c r="AH8559" t="s">
        <v>44482</v>
      </c>
      <c r="AI8559">
        <v>21</v>
      </c>
      <c r="AJ8559" t="s">
        <v>52613</v>
      </c>
      <c r="AK8559">
        <v>846</v>
      </c>
      <c r="AL8559" t="s">
        <v>10487</v>
      </c>
      <c r="AQ8559" t="s">
        <v>42254</v>
      </c>
      <c r="AR8559" t="s">
        <v>42255</v>
      </c>
      <c r="AS8559">
        <v>0</v>
      </c>
      <c r="AT8559" t="s">
        <v>61</v>
      </c>
      <c r="AU8559" t="s">
        <v>48692</v>
      </c>
      <c r="AX8559">
        <v>56.655380979999997</v>
      </c>
      <c r="AY8559">
        <v>9.7714224900000008</v>
      </c>
      <c r="AZ8559" t="s">
        <v>62</v>
      </c>
      <c r="BA8559">
        <v>1081</v>
      </c>
      <c r="BB8559" t="s">
        <v>1844</v>
      </c>
    </row>
    <row r="8560" spans="1:54" x14ac:dyDescent="0.25">
      <c r="A8560" s="1">
        <v>45200</v>
      </c>
      <c r="B8560">
        <v>823005</v>
      </c>
      <c r="C8560" t="s">
        <v>42256</v>
      </c>
      <c r="D8560">
        <v>9500</v>
      </c>
      <c r="E8560" t="s">
        <v>10482</v>
      </c>
      <c r="F8560" t="s">
        <v>42257</v>
      </c>
      <c r="G8560">
        <v>29189455</v>
      </c>
      <c r="H8560">
        <v>1003380022</v>
      </c>
      <c r="I8560" t="s">
        <v>42258</v>
      </c>
      <c r="K8560" t="s">
        <v>42259</v>
      </c>
      <c r="L8560" t="s">
        <v>46458</v>
      </c>
      <c r="M8560">
        <v>1208</v>
      </c>
      <c r="N8560">
        <v>2</v>
      </c>
      <c r="R8560" s="1">
        <v>41115</v>
      </c>
      <c r="S8560" t="s">
        <v>56</v>
      </c>
      <c r="T8560">
        <v>846</v>
      </c>
      <c r="U8560" t="s">
        <v>10487</v>
      </c>
      <c r="V8560" s="1">
        <v>41121</v>
      </c>
      <c r="W8560">
        <v>2</v>
      </c>
      <c r="X8560" t="s">
        <v>57</v>
      </c>
      <c r="Y8560">
        <v>1</v>
      </c>
      <c r="Z8560" t="s">
        <v>46545</v>
      </c>
      <c r="AA8560">
        <v>6</v>
      </c>
      <c r="AC8560">
        <v>121</v>
      </c>
      <c r="AD8560" t="s">
        <v>70</v>
      </c>
      <c r="AE8560">
        <v>1012</v>
      </c>
      <c r="AF8560" t="s">
        <v>71</v>
      </c>
      <c r="AG8560">
        <v>3</v>
      </c>
      <c r="AH8560" t="s">
        <v>81</v>
      </c>
      <c r="AI8560">
        <v>21</v>
      </c>
      <c r="AJ8560" t="s">
        <v>52613</v>
      </c>
      <c r="AK8560">
        <v>846</v>
      </c>
      <c r="AL8560" t="s">
        <v>10487</v>
      </c>
      <c r="AM8560">
        <v>2</v>
      </c>
      <c r="AN8560" t="s">
        <v>119</v>
      </c>
      <c r="AO8560">
        <v>823008</v>
      </c>
      <c r="AQ8560" t="s">
        <v>42260</v>
      </c>
      <c r="AR8560" t="s">
        <v>42261</v>
      </c>
      <c r="AS8560">
        <v>0</v>
      </c>
      <c r="AT8560" t="s">
        <v>61</v>
      </c>
      <c r="AU8560" t="s">
        <v>45125</v>
      </c>
      <c r="AW8560" t="s">
        <v>42262</v>
      </c>
      <c r="AZ8560" t="s">
        <v>62</v>
      </c>
      <c r="BA8560">
        <v>1081</v>
      </c>
      <c r="BB8560" t="s">
        <v>1844</v>
      </c>
    </row>
    <row r="8561" spans="1:54" x14ac:dyDescent="0.25">
      <c r="A8561" s="1">
        <v>45200</v>
      </c>
      <c r="B8561">
        <v>823006</v>
      </c>
      <c r="C8561" t="s">
        <v>52335</v>
      </c>
      <c r="D8561">
        <v>9500</v>
      </c>
      <c r="E8561" t="s">
        <v>10482</v>
      </c>
      <c r="F8561" t="s">
        <v>52336</v>
      </c>
      <c r="G8561">
        <v>29189455</v>
      </c>
      <c r="H8561">
        <v>1003380083</v>
      </c>
      <c r="I8561" t="s">
        <v>52337</v>
      </c>
      <c r="J8561" t="s">
        <v>42263</v>
      </c>
      <c r="K8561" t="s">
        <v>42264</v>
      </c>
      <c r="L8561" t="s">
        <v>42265</v>
      </c>
      <c r="M8561">
        <v>1351</v>
      </c>
      <c r="N8561">
        <v>10</v>
      </c>
      <c r="R8561" s="1">
        <v>43789</v>
      </c>
      <c r="S8561" t="s">
        <v>56</v>
      </c>
      <c r="T8561">
        <v>846</v>
      </c>
      <c r="U8561" t="s">
        <v>10487</v>
      </c>
      <c r="W8561">
        <v>2</v>
      </c>
      <c r="X8561" t="s">
        <v>57</v>
      </c>
      <c r="Y8561">
        <v>1</v>
      </c>
      <c r="Z8561" t="s">
        <v>46545</v>
      </c>
      <c r="AA8561">
        <v>10</v>
      </c>
      <c r="AB8561">
        <v>188201</v>
      </c>
      <c r="AC8561">
        <v>121</v>
      </c>
      <c r="AD8561" t="s">
        <v>70</v>
      </c>
      <c r="AE8561">
        <v>1012</v>
      </c>
      <c r="AF8561" t="s">
        <v>71</v>
      </c>
      <c r="AG8561">
        <v>1</v>
      </c>
      <c r="AH8561" t="s">
        <v>44482</v>
      </c>
      <c r="AI8561">
        <v>21</v>
      </c>
      <c r="AJ8561" t="s">
        <v>52613</v>
      </c>
      <c r="AK8561">
        <v>846</v>
      </c>
      <c r="AL8561" t="s">
        <v>10487</v>
      </c>
      <c r="AQ8561" t="s">
        <v>42266</v>
      </c>
      <c r="AR8561" t="s">
        <v>42267</v>
      </c>
      <c r="AS8561">
        <v>0</v>
      </c>
      <c r="AT8561" t="s">
        <v>61</v>
      </c>
      <c r="AU8561" t="s">
        <v>7274</v>
      </c>
      <c r="AX8561">
        <v>56.635734190000001</v>
      </c>
      <c r="AY8561">
        <v>9.7940346999999992</v>
      </c>
      <c r="AZ8561" t="s">
        <v>62</v>
      </c>
      <c r="BA8561">
        <v>1081</v>
      </c>
      <c r="BB8561" t="s">
        <v>1844</v>
      </c>
    </row>
    <row r="8562" spans="1:54" x14ac:dyDescent="0.25">
      <c r="A8562" s="1">
        <v>45200</v>
      </c>
      <c r="B8562">
        <v>823007</v>
      </c>
      <c r="C8562" t="s">
        <v>42268</v>
      </c>
      <c r="D8562">
        <v>9500</v>
      </c>
      <c r="E8562" t="s">
        <v>10482</v>
      </c>
      <c r="F8562" t="s">
        <v>42269</v>
      </c>
      <c r="G8562">
        <v>29542643</v>
      </c>
      <c r="H8562">
        <v>1003374576</v>
      </c>
      <c r="I8562" t="s">
        <v>52338</v>
      </c>
      <c r="J8562" t="s">
        <v>42270</v>
      </c>
      <c r="K8562" t="s">
        <v>42271</v>
      </c>
      <c r="L8562" t="s">
        <v>10853</v>
      </c>
      <c r="M8562">
        <v>36</v>
      </c>
      <c r="N8562">
        <v>5</v>
      </c>
      <c r="R8562" s="1">
        <v>43805</v>
      </c>
      <c r="S8562" t="s">
        <v>56</v>
      </c>
      <c r="W8562">
        <v>4</v>
      </c>
      <c r="X8562" t="s">
        <v>725</v>
      </c>
      <c r="Y8562">
        <v>1</v>
      </c>
      <c r="Z8562" t="s">
        <v>46545</v>
      </c>
      <c r="AB8562">
        <v>196108</v>
      </c>
      <c r="AC8562">
        <v>131</v>
      </c>
      <c r="AD8562" t="s">
        <v>752</v>
      </c>
      <c r="AE8562">
        <v>1061</v>
      </c>
      <c r="AF8562" t="s">
        <v>752</v>
      </c>
      <c r="AG8562">
        <v>1</v>
      </c>
      <c r="AH8562" t="s">
        <v>44482</v>
      </c>
      <c r="AI8562">
        <v>99</v>
      </c>
      <c r="AJ8562" t="s">
        <v>54511</v>
      </c>
      <c r="AK8562">
        <v>846</v>
      </c>
      <c r="AL8562" t="s">
        <v>10487</v>
      </c>
      <c r="AQ8562" t="s">
        <v>42272</v>
      </c>
      <c r="AR8562" t="s">
        <v>42273</v>
      </c>
      <c r="AS8562">
        <v>0</v>
      </c>
      <c r="AT8562" t="s">
        <v>61</v>
      </c>
      <c r="AU8562" t="s">
        <v>775</v>
      </c>
      <c r="AX8562">
        <v>56.633773239999996</v>
      </c>
      <c r="AY8562">
        <v>9.8130349500000005</v>
      </c>
      <c r="AZ8562" t="s">
        <v>62</v>
      </c>
      <c r="BA8562">
        <v>1081</v>
      </c>
      <c r="BB8562" t="s">
        <v>1844</v>
      </c>
    </row>
    <row r="8563" spans="1:54" x14ac:dyDescent="0.25">
      <c r="A8563" s="1">
        <v>45200</v>
      </c>
      <c r="B8563">
        <v>823008</v>
      </c>
      <c r="C8563" t="s">
        <v>42274</v>
      </c>
      <c r="D8563">
        <v>9500</v>
      </c>
      <c r="E8563" t="s">
        <v>10482</v>
      </c>
      <c r="F8563" t="s">
        <v>42275</v>
      </c>
      <c r="G8563">
        <v>29189455</v>
      </c>
      <c r="H8563">
        <v>1003380113</v>
      </c>
      <c r="I8563" t="s">
        <v>42276</v>
      </c>
      <c r="J8563" t="s">
        <v>42277</v>
      </c>
      <c r="K8563" t="s">
        <v>42278</v>
      </c>
      <c r="L8563" t="s">
        <v>42279</v>
      </c>
      <c r="M8563">
        <v>1580</v>
      </c>
      <c r="N8563">
        <v>9</v>
      </c>
      <c r="R8563" s="1">
        <v>44314</v>
      </c>
      <c r="S8563" t="s">
        <v>851</v>
      </c>
      <c r="T8563">
        <v>846</v>
      </c>
      <c r="U8563" t="s">
        <v>10487</v>
      </c>
      <c r="W8563">
        <v>2</v>
      </c>
      <c r="X8563" t="s">
        <v>57</v>
      </c>
      <c r="Y8563">
        <v>1</v>
      </c>
      <c r="Z8563" t="s">
        <v>46545</v>
      </c>
      <c r="AA8563">
        <v>6</v>
      </c>
      <c r="AB8563">
        <v>198111</v>
      </c>
      <c r="AC8563">
        <v>121</v>
      </c>
      <c r="AD8563" t="s">
        <v>70</v>
      </c>
      <c r="AE8563">
        <v>1012</v>
      </c>
      <c r="AF8563" t="s">
        <v>71</v>
      </c>
      <c r="AG8563">
        <v>1</v>
      </c>
      <c r="AH8563" t="s">
        <v>44482</v>
      </c>
      <c r="AI8563">
        <v>21</v>
      </c>
      <c r="AJ8563" t="s">
        <v>52613</v>
      </c>
      <c r="AK8563">
        <v>846</v>
      </c>
      <c r="AL8563" t="s">
        <v>10487</v>
      </c>
      <c r="AQ8563" t="s">
        <v>42280</v>
      </c>
      <c r="AR8563" t="s">
        <v>42281</v>
      </c>
      <c r="AS8563">
        <v>0</v>
      </c>
      <c r="AT8563" t="s">
        <v>61</v>
      </c>
      <c r="AU8563" t="s">
        <v>46986</v>
      </c>
      <c r="AX8563">
        <v>56.630662010000002</v>
      </c>
      <c r="AY8563">
        <v>9.8095386500000004</v>
      </c>
      <c r="AZ8563" t="s">
        <v>62</v>
      </c>
      <c r="BA8563">
        <v>1081</v>
      </c>
      <c r="BB8563" t="s">
        <v>1844</v>
      </c>
    </row>
    <row r="8564" spans="1:54" x14ac:dyDescent="0.25">
      <c r="A8564" s="1">
        <v>45200</v>
      </c>
      <c r="B8564">
        <v>823009</v>
      </c>
      <c r="C8564" t="s">
        <v>42282</v>
      </c>
      <c r="D8564">
        <v>9500</v>
      </c>
      <c r="E8564" t="s">
        <v>10482</v>
      </c>
      <c r="F8564" t="s">
        <v>42283</v>
      </c>
      <c r="G8564">
        <v>12284233</v>
      </c>
      <c r="H8564">
        <v>1000362943</v>
      </c>
      <c r="I8564" t="s">
        <v>55267</v>
      </c>
      <c r="J8564" t="s">
        <v>42284</v>
      </c>
      <c r="K8564" t="s">
        <v>42285</v>
      </c>
      <c r="L8564" t="s">
        <v>42286</v>
      </c>
      <c r="M8564">
        <v>1131</v>
      </c>
      <c r="N8564">
        <v>23</v>
      </c>
      <c r="R8564" s="1">
        <v>44488</v>
      </c>
      <c r="S8564" t="s">
        <v>56</v>
      </c>
      <c r="W8564">
        <v>5</v>
      </c>
      <c r="X8564" t="s">
        <v>557</v>
      </c>
      <c r="Y8564">
        <v>1</v>
      </c>
      <c r="Z8564" t="s">
        <v>46545</v>
      </c>
      <c r="AA8564">
        <v>9</v>
      </c>
      <c r="AB8564">
        <v>198808</v>
      </c>
      <c r="AC8564">
        <v>121</v>
      </c>
      <c r="AD8564" t="s">
        <v>70</v>
      </c>
      <c r="AE8564">
        <v>1013</v>
      </c>
      <c r="AF8564" t="s">
        <v>558</v>
      </c>
      <c r="AG8564">
        <v>1</v>
      </c>
      <c r="AH8564" t="s">
        <v>44482</v>
      </c>
      <c r="AI8564">
        <v>22</v>
      </c>
      <c r="AJ8564" t="s">
        <v>52628</v>
      </c>
      <c r="AK8564">
        <v>846</v>
      </c>
      <c r="AL8564" t="s">
        <v>10487</v>
      </c>
      <c r="AQ8564" t="s">
        <v>42287</v>
      </c>
      <c r="AR8564" t="s">
        <v>42288</v>
      </c>
      <c r="AS8564">
        <v>0</v>
      </c>
      <c r="AT8564" t="s">
        <v>61</v>
      </c>
      <c r="AU8564" t="s">
        <v>4913</v>
      </c>
      <c r="AX8564">
        <v>56.642122129999997</v>
      </c>
      <c r="AY8564">
        <v>9.7858533899999998</v>
      </c>
      <c r="AZ8564" t="s">
        <v>62</v>
      </c>
      <c r="BA8564">
        <v>1081</v>
      </c>
      <c r="BB8564" t="s">
        <v>1844</v>
      </c>
    </row>
    <row r="8565" spans="1:54" x14ac:dyDescent="0.25">
      <c r="A8565" s="1">
        <v>45200</v>
      </c>
      <c r="B8565">
        <v>823010</v>
      </c>
      <c r="C8565" t="s">
        <v>42289</v>
      </c>
      <c r="D8565">
        <v>9500</v>
      </c>
      <c r="E8565" t="s">
        <v>10482</v>
      </c>
      <c r="F8565" t="s">
        <v>42290</v>
      </c>
      <c r="G8565">
        <v>38781715</v>
      </c>
      <c r="H8565">
        <v>1005009261</v>
      </c>
      <c r="I8565" t="s">
        <v>42291</v>
      </c>
      <c r="J8565" t="s">
        <v>42292</v>
      </c>
      <c r="K8565" t="s">
        <v>42293</v>
      </c>
      <c r="L8565" t="s">
        <v>36598</v>
      </c>
      <c r="M8565">
        <v>1935</v>
      </c>
      <c r="N8565">
        <v>34</v>
      </c>
      <c r="R8565" s="1">
        <v>40960</v>
      </c>
      <c r="S8565" t="s">
        <v>56</v>
      </c>
      <c r="T8565">
        <v>846</v>
      </c>
      <c r="U8565" t="s">
        <v>10487</v>
      </c>
      <c r="V8565" s="1">
        <v>38718</v>
      </c>
      <c r="W8565">
        <v>2</v>
      </c>
      <c r="X8565" t="s">
        <v>57</v>
      </c>
      <c r="Y8565">
        <v>8</v>
      </c>
      <c r="Z8565" t="s">
        <v>44534</v>
      </c>
      <c r="AB8565">
        <v>199901</v>
      </c>
      <c r="AC8565">
        <v>127</v>
      </c>
      <c r="AD8565" t="s">
        <v>1237</v>
      </c>
      <c r="AE8565">
        <v>1052</v>
      </c>
      <c r="AF8565" t="s">
        <v>1237</v>
      </c>
      <c r="AG8565">
        <v>3</v>
      </c>
      <c r="AH8565" t="s">
        <v>81</v>
      </c>
      <c r="AI8565">
        <v>99</v>
      </c>
      <c r="AJ8565" t="s">
        <v>54511</v>
      </c>
      <c r="AK8565">
        <v>846</v>
      </c>
      <c r="AL8565" t="s">
        <v>10487</v>
      </c>
      <c r="AQ8565" t="s">
        <v>42294</v>
      </c>
      <c r="AR8565" t="s">
        <v>42295</v>
      </c>
      <c r="AS8565">
        <v>0</v>
      </c>
      <c r="AT8565" t="s">
        <v>61</v>
      </c>
      <c r="AU8565" t="s">
        <v>1277</v>
      </c>
      <c r="AZ8565" t="s">
        <v>62</v>
      </c>
      <c r="BA8565">
        <v>1081</v>
      </c>
      <c r="BB8565" t="s">
        <v>1844</v>
      </c>
    </row>
    <row r="8566" spans="1:54" x14ac:dyDescent="0.25">
      <c r="A8566" s="1">
        <v>45200</v>
      </c>
      <c r="B8566">
        <v>823011</v>
      </c>
      <c r="C8566" t="s">
        <v>42296</v>
      </c>
      <c r="D8566">
        <v>9500</v>
      </c>
      <c r="E8566" t="s">
        <v>10482</v>
      </c>
      <c r="F8566" t="s">
        <v>42297</v>
      </c>
      <c r="G8566">
        <v>29189455</v>
      </c>
      <c r="H8566">
        <v>1009174520</v>
      </c>
      <c r="I8566" t="s">
        <v>52339</v>
      </c>
      <c r="K8566" t="s">
        <v>42298</v>
      </c>
      <c r="L8566" t="s">
        <v>10859</v>
      </c>
      <c r="M8566">
        <v>797</v>
      </c>
      <c r="N8566">
        <v>5</v>
      </c>
      <c r="R8566" s="1">
        <v>42926</v>
      </c>
      <c r="S8566" t="s">
        <v>56</v>
      </c>
      <c r="T8566">
        <v>846</v>
      </c>
      <c r="U8566" t="s">
        <v>10487</v>
      </c>
      <c r="V8566" s="1">
        <v>42947</v>
      </c>
      <c r="W8566">
        <v>2</v>
      </c>
      <c r="X8566" t="s">
        <v>57</v>
      </c>
      <c r="Y8566">
        <v>1</v>
      </c>
      <c r="Z8566" t="s">
        <v>46545</v>
      </c>
      <c r="AA8566">
        <v>10</v>
      </c>
      <c r="AB8566">
        <v>200108</v>
      </c>
      <c r="AC8566">
        <v>121</v>
      </c>
      <c r="AD8566" t="s">
        <v>70</v>
      </c>
      <c r="AE8566">
        <v>1012</v>
      </c>
      <c r="AF8566" t="s">
        <v>71</v>
      </c>
      <c r="AG8566">
        <v>3</v>
      </c>
      <c r="AH8566" t="s">
        <v>81</v>
      </c>
      <c r="AI8566">
        <v>21</v>
      </c>
      <c r="AJ8566" t="s">
        <v>52613</v>
      </c>
      <c r="AK8566">
        <v>846</v>
      </c>
      <c r="AL8566" t="s">
        <v>10487</v>
      </c>
      <c r="AM8566">
        <v>2</v>
      </c>
      <c r="AN8566" t="s">
        <v>119</v>
      </c>
      <c r="AO8566">
        <v>823006</v>
      </c>
      <c r="AQ8566" t="s">
        <v>42299</v>
      </c>
      <c r="AR8566" t="s">
        <v>42300</v>
      </c>
      <c r="AS8566">
        <v>0</v>
      </c>
      <c r="AT8566" t="s">
        <v>61</v>
      </c>
      <c r="AU8566" t="s">
        <v>10862</v>
      </c>
      <c r="AX8566">
        <v>56.632774950515397</v>
      </c>
      <c r="AY8566">
        <v>9.8260714664088091</v>
      </c>
      <c r="AZ8566" t="s">
        <v>62</v>
      </c>
      <c r="BA8566">
        <v>1081</v>
      </c>
      <c r="BB8566" t="s">
        <v>1844</v>
      </c>
    </row>
    <row r="8567" spans="1:54" x14ac:dyDescent="0.25">
      <c r="A8567" s="1">
        <v>45200</v>
      </c>
      <c r="B8567">
        <v>823012</v>
      </c>
      <c r="C8567" t="s">
        <v>52340</v>
      </c>
      <c r="D8567">
        <v>9500</v>
      </c>
      <c r="E8567" t="s">
        <v>10482</v>
      </c>
      <c r="F8567" t="s">
        <v>54366</v>
      </c>
      <c r="G8567">
        <v>25853709</v>
      </c>
      <c r="H8567">
        <v>1008226055</v>
      </c>
      <c r="I8567" t="s">
        <v>14771</v>
      </c>
      <c r="J8567" t="s">
        <v>42301</v>
      </c>
      <c r="K8567" t="s">
        <v>42302</v>
      </c>
      <c r="L8567" t="s">
        <v>48614</v>
      </c>
      <c r="M8567">
        <v>969</v>
      </c>
      <c r="N8567">
        <v>82</v>
      </c>
      <c r="R8567" s="1">
        <v>41555</v>
      </c>
      <c r="S8567" t="s">
        <v>56</v>
      </c>
      <c r="V8567" s="1">
        <v>41548</v>
      </c>
      <c r="W8567">
        <v>6</v>
      </c>
      <c r="X8567" t="s">
        <v>1289</v>
      </c>
      <c r="Y8567">
        <v>1</v>
      </c>
      <c r="Z8567" t="s">
        <v>46545</v>
      </c>
      <c r="AA8567">
        <v>10</v>
      </c>
      <c r="AB8567">
        <v>200108</v>
      </c>
      <c r="AC8567">
        <v>129</v>
      </c>
      <c r="AD8567" t="s">
        <v>2405</v>
      </c>
      <c r="AE8567">
        <v>1016</v>
      </c>
      <c r="AF8567" t="s">
        <v>2405</v>
      </c>
      <c r="AG8567">
        <v>3</v>
      </c>
      <c r="AH8567" t="s">
        <v>81</v>
      </c>
      <c r="AI8567">
        <v>29</v>
      </c>
      <c r="AJ8567" t="s">
        <v>2525</v>
      </c>
      <c r="AK8567">
        <v>846</v>
      </c>
      <c r="AL8567" t="s">
        <v>10487</v>
      </c>
      <c r="AQ8567" t="s">
        <v>42303</v>
      </c>
      <c r="AR8567" t="s">
        <v>14774</v>
      </c>
      <c r="AS8567">
        <v>0</v>
      </c>
      <c r="AT8567" t="s">
        <v>61</v>
      </c>
      <c r="AU8567" t="s">
        <v>48615</v>
      </c>
      <c r="AX8567">
        <v>56.652353604783698</v>
      </c>
      <c r="AY8567">
        <v>9.7490165655819805</v>
      </c>
      <c r="AZ8567" t="s">
        <v>62</v>
      </c>
      <c r="BA8567">
        <v>1081</v>
      </c>
      <c r="BB8567" t="s">
        <v>1844</v>
      </c>
    </row>
    <row r="8568" spans="1:54" x14ac:dyDescent="0.25">
      <c r="A8568" s="1">
        <v>45200</v>
      </c>
      <c r="B8568">
        <v>823200</v>
      </c>
      <c r="D8568">
        <v>9500</v>
      </c>
      <c r="E8568" t="s">
        <v>10482</v>
      </c>
      <c r="F8568" t="s">
        <v>52738</v>
      </c>
      <c r="I8568" t="s">
        <v>42304</v>
      </c>
      <c r="J8568" t="s">
        <v>42305</v>
      </c>
      <c r="K8568" t="s">
        <v>16007</v>
      </c>
      <c r="L8568" t="s">
        <v>16008</v>
      </c>
      <c r="M8568">
        <v>1097</v>
      </c>
      <c r="N8568">
        <v>1</v>
      </c>
      <c r="R8568" s="1">
        <v>40939</v>
      </c>
      <c r="S8568" t="s">
        <v>56</v>
      </c>
      <c r="T8568">
        <v>846</v>
      </c>
      <c r="U8568" t="s">
        <v>10487</v>
      </c>
      <c r="V8568" s="1">
        <v>39083</v>
      </c>
      <c r="W8568">
        <v>2</v>
      </c>
      <c r="X8568" t="s">
        <v>57</v>
      </c>
      <c r="Y8568">
        <v>1</v>
      </c>
      <c r="Z8568" t="s">
        <v>46545</v>
      </c>
      <c r="AB8568">
        <v>197108</v>
      </c>
      <c r="AC8568">
        <v>932</v>
      </c>
      <c r="AD8568" t="s">
        <v>52637</v>
      </c>
      <c r="AE8568">
        <v>2021</v>
      </c>
      <c r="AF8568" t="s">
        <v>52637</v>
      </c>
      <c r="AG8568">
        <v>3</v>
      </c>
      <c r="AH8568" t="s">
        <v>81</v>
      </c>
      <c r="AI8568">
        <v>10</v>
      </c>
      <c r="AJ8568" t="s">
        <v>52638</v>
      </c>
      <c r="AK8568">
        <v>846</v>
      </c>
      <c r="AL8568" t="s">
        <v>10487</v>
      </c>
      <c r="AQ8568" t="s">
        <v>42306</v>
      </c>
      <c r="AR8568" t="s">
        <v>16010</v>
      </c>
      <c r="AS8568">
        <v>0</v>
      </c>
      <c r="AT8568" t="s">
        <v>61</v>
      </c>
      <c r="AU8568" t="s">
        <v>16011</v>
      </c>
      <c r="AZ8568" t="s">
        <v>62</v>
      </c>
      <c r="BA8568">
        <v>1081</v>
      </c>
      <c r="BB8568" t="s">
        <v>1844</v>
      </c>
    </row>
    <row r="8569" spans="1:54" x14ac:dyDescent="0.25">
      <c r="A8569" s="1">
        <v>45200</v>
      </c>
      <c r="B8569">
        <v>823210</v>
      </c>
      <c r="C8569" t="s">
        <v>42307</v>
      </c>
      <c r="D8569">
        <v>9500</v>
      </c>
      <c r="E8569" t="s">
        <v>10482</v>
      </c>
      <c r="F8569" t="s">
        <v>42308</v>
      </c>
      <c r="G8569">
        <v>38781715</v>
      </c>
      <c r="H8569">
        <v>1003380071</v>
      </c>
      <c r="I8569" t="s">
        <v>42309</v>
      </c>
      <c r="J8569" t="s">
        <v>42310</v>
      </c>
      <c r="K8569" t="s">
        <v>42311</v>
      </c>
      <c r="L8569" t="s">
        <v>30171</v>
      </c>
      <c r="M8569">
        <v>1351</v>
      </c>
      <c r="N8569">
        <v>3</v>
      </c>
      <c r="R8569" s="1">
        <v>40162</v>
      </c>
      <c r="S8569" t="s">
        <v>80</v>
      </c>
      <c r="T8569">
        <v>846</v>
      </c>
      <c r="U8569" t="s">
        <v>10487</v>
      </c>
      <c r="V8569" s="1">
        <v>39052</v>
      </c>
      <c r="W8569">
        <v>2</v>
      </c>
      <c r="X8569" t="s">
        <v>57</v>
      </c>
      <c r="Y8569">
        <v>1</v>
      </c>
      <c r="Z8569" t="s">
        <v>46545</v>
      </c>
      <c r="AC8569">
        <v>125</v>
      </c>
      <c r="AD8569" t="s">
        <v>1344</v>
      </c>
      <c r="AE8569">
        <v>1014</v>
      </c>
      <c r="AF8569" t="s">
        <v>1352</v>
      </c>
      <c r="AG8569">
        <v>3</v>
      </c>
      <c r="AH8569" t="s">
        <v>81</v>
      </c>
      <c r="AI8569">
        <v>24</v>
      </c>
      <c r="AJ8569" t="s">
        <v>1344</v>
      </c>
      <c r="AK8569">
        <v>846</v>
      </c>
      <c r="AL8569" t="s">
        <v>10487</v>
      </c>
      <c r="AQ8569" t="s">
        <v>42312</v>
      </c>
      <c r="AS8569">
        <v>0</v>
      </c>
      <c r="AT8569" t="s">
        <v>61</v>
      </c>
      <c r="AU8569" t="s">
        <v>7274</v>
      </c>
      <c r="AX8569">
        <v>56.635508484047399</v>
      </c>
      <c r="AY8569">
        <v>9.7936731381737996</v>
      </c>
      <c r="AZ8569" t="s">
        <v>62</v>
      </c>
      <c r="BA8569">
        <v>1081</v>
      </c>
      <c r="BB8569" t="s">
        <v>1844</v>
      </c>
    </row>
    <row r="8570" spans="1:54" x14ac:dyDescent="0.25">
      <c r="A8570" s="1">
        <v>45200</v>
      </c>
      <c r="B8570">
        <v>823247</v>
      </c>
      <c r="C8570" t="s">
        <v>42313</v>
      </c>
      <c r="D8570">
        <v>9500</v>
      </c>
      <c r="E8570" t="s">
        <v>10482</v>
      </c>
      <c r="F8570" t="s">
        <v>42314</v>
      </c>
      <c r="G8570">
        <v>29485348</v>
      </c>
      <c r="H8570">
        <v>1003374655</v>
      </c>
      <c r="I8570" t="s">
        <v>41229</v>
      </c>
      <c r="J8570" t="s">
        <v>42315</v>
      </c>
      <c r="K8570" t="s">
        <v>41230</v>
      </c>
      <c r="L8570" t="s">
        <v>42316</v>
      </c>
      <c r="M8570">
        <v>36</v>
      </c>
      <c r="N8570" t="s">
        <v>654</v>
      </c>
      <c r="R8570" s="1">
        <v>44951</v>
      </c>
      <c r="S8570" t="s">
        <v>56</v>
      </c>
      <c r="W8570">
        <v>4</v>
      </c>
      <c r="X8570" t="s">
        <v>725</v>
      </c>
      <c r="Y8570">
        <v>1</v>
      </c>
      <c r="Z8570" t="s">
        <v>46545</v>
      </c>
      <c r="AB8570">
        <v>197808</v>
      </c>
      <c r="AC8570">
        <v>137</v>
      </c>
      <c r="AD8570" t="s">
        <v>1410</v>
      </c>
      <c r="AE8570">
        <v>1053</v>
      </c>
      <c r="AF8570" t="s">
        <v>1410</v>
      </c>
      <c r="AG8570">
        <v>1</v>
      </c>
      <c r="AH8570" t="s">
        <v>44482</v>
      </c>
      <c r="AI8570">
        <v>30</v>
      </c>
      <c r="AJ8570" t="s">
        <v>1402</v>
      </c>
      <c r="AK8570">
        <v>846</v>
      </c>
      <c r="AL8570" t="s">
        <v>10487</v>
      </c>
      <c r="AP8570">
        <v>851248</v>
      </c>
      <c r="AQ8570" t="s">
        <v>41088</v>
      </c>
      <c r="AR8570" t="s">
        <v>41231</v>
      </c>
      <c r="AS8570">
        <v>2</v>
      </c>
      <c r="AT8570" t="s">
        <v>1413</v>
      </c>
      <c r="AU8570" t="s">
        <v>775</v>
      </c>
      <c r="AX8570">
        <v>56.633873319999999</v>
      </c>
      <c r="AY8570">
        <v>9.8142048499999994</v>
      </c>
      <c r="AZ8570" t="s">
        <v>62</v>
      </c>
      <c r="BA8570">
        <v>1081</v>
      </c>
      <c r="BB8570" t="s">
        <v>1844</v>
      </c>
    </row>
    <row r="8571" spans="1:54" x14ac:dyDescent="0.25">
      <c r="A8571" s="1">
        <v>45200</v>
      </c>
      <c r="B8571">
        <v>823300</v>
      </c>
      <c r="C8571" t="s">
        <v>42317</v>
      </c>
      <c r="D8571">
        <v>9500</v>
      </c>
      <c r="E8571" t="s">
        <v>10482</v>
      </c>
      <c r="F8571" t="s">
        <v>52341</v>
      </c>
      <c r="I8571" t="s">
        <v>52342</v>
      </c>
      <c r="K8571" t="s">
        <v>42318</v>
      </c>
      <c r="L8571" t="s">
        <v>42319</v>
      </c>
      <c r="R8571" s="1">
        <v>40162</v>
      </c>
      <c r="S8571" t="s">
        <v>80</v>
      </c>
      <c r="V8571" s="1">
        <v>32082</v>
      </c>
      <c r="W8571">
        <v>5</v>
      </c>
      <c r="X8571" t="s">
        <v>557</v>
      </c>
      <c r="Y8571">
        <v>1</v>
      </c>
      <c r="Z8571" t="s">
        <v>46545</v>
      </c>
      <c r="AB8571">
        <v>197406</v>
      </c>
      <c r="AC8571">
        <v>141</v>
      </c>
      <c r="AD8571" t="s">
        <v>46688</v>
      </c>
      <c r="AE8571">
        <v>1022</v>
      </c>
      <c r="AF8571" t="s">
        <v>46688</v>
      </c>
      <c r="AG8571">
        <v>3</v>
      </c>
      <c r="AH8571" t="s">
        <v>81</v>
      </c>
      <c r="AI8571">
        <v>84</v>
      </c>
      <c r="AJ8571" t="s">
        <v>46689</v>
      </c>
      <c r="AK8571">
        <v>846</v>
      </c>
      <c r="AL8571" t="s">
        <v>10487</v>
      </c>
      <c r="AS8571">
        <v>0</v>
      </c>
      <c r="AT8571" t="s">
        <v>61</v>
      </c>
      <c r="AU8571" t="s">
        <v>42319</v>
      </c>
      <c r="AZ8571" t="s">
        <v>62</v>
      </c>
      <c r="BA8571">
        <v>1081</v>
      </c>
      <c r="BB8571" t="s">
        <v>1844</v>
      </c>
    </row>
    <row r="8572" spans="1:54" x14ac:dyDescent="0.25">
      <c r="A8572" s="1">
        <v>45200</v>
      </c>
      <c r="B8572">
        <v>823301</v>
      </c>
      <c r="C8572" t="s">
        <v>42320</v>
      </c>
      <c r="D8572">
        <v>9500</v>
      </c>
      <c r="E8572" t="s">
        <v>10482</v>
      </c>
      <c r="F8572" t="s">
        <v>42321</v>
      </c>
      <c r="G8572">
        <v>85147919</v>
      </c>
      <c r="H8572">
        <v>1002712601</v>
      </c>
      <c r="I8572" t="s">
        <v>42322</v>
      </c>
      <c r="J8572" t="s">
        <v>42323</v>
      </c>
      <c r="K8572" t="s">
        <v>42324</v>
      </c>
      <c r="L8572" t="s">
        <v>42325</v>
      </c>
      <c r="M8572">
        <v>2008</v>
      </c>
      <c r="N8572">
        <v>2</v>
      </c>
      <c r="R8572" s="1">
        <v>42955</v>
      </c>
      <c r="S8572" t="s">
        <v>56</v>
      </c>
      <c r="W8572">
        <v>5</v>
      </c>
      <c r="X8572" t="s">
        <v>557</v>
      </c>
      <c r="Y8572">
        <v>1</v>
      </c>
      <c r="Z8572" t="s">
        <v>46545</v>
      </c>
      <c r="AB8572">
        <v>198010</v>
      </c>
      <c r="AC8572">
        <v>123</v>
      </c>
      <c r="AD8572" t="s">
        <v>1507</v>
      </c>
      <c r="AE8572">
        <v>1011</v>
      </c>
      <c r="AF8572" t="s">
        <v>1507</v>
      </c>
      <c r="AG8572">
        <v>1</v>
      </c>
      <c r="AH8572" t="s">
        <v>44482</v>
      </c>
      <c r="AI8572">
        <v>80</v>
      </c>
      <c r="AJ8572" t="s">
        <v>1507</v>
      </c>
      <c r="AK8572">
        <v>846</v>
      </c>
      <c r="AL8572" t="s">
        <v>10487</v>
      </c>
      <c r="AQ8572" t="s">
        <v>42326</v>
      </c>
      <c r="AR8572" t="s">
        <v>42327</v>
      </c>
      <c r="AS8572">
        <v>0</v>
      </c>
      <c r="AT8572" t="s">
        <v>61</v>
      </c>
      <c r="AU8572" t="s">
        <v>54367</v>
      </c>
      <c r="AX8572">
        <v>56.651208820000001</v>
      </c>
      <c r="AY8572">
        <v>9.8156889399999994</v>
      </c>
      <c r="AZ8572" t="s">
        <v>62</v>
      </c>
      <c r="BA8572">
        <v>1081</v>
      </c>
      <c r="BB8572" t="s">
        <v>1844</v>
      </c>
    </row>
    <row r="8573" spans="1:54" x14ac:dyDescent="0.25">
      <c r="A8573" s="1">
        <v>45200</v>
      </c>
      <c r="B8573">
        <v>823302</v>
      </c>
      <c r="C8573" t="s">
        <v>42328</v>
      </c>
      <c r="D8573">
        <v>9500</v>
      </c>
      <c r="E8573" t="s">
        <v>10482</v>
      </c>
      <c r="F8573" t="s">
        <v>46459</v>
      </c>
      <c r="G8573">
        <v>74258212</v>
      </c>
      <c r="H8573">
        <v>1002426179</v>
      </c>
      <c r="I8573" t="s">
        <v>42329</v>
      </c>
      <c r="J8573" t="s">
        <v>42330</v>
      </c>
      <c r="K8573" t="s">
        <v>42331</v>
      </c>
      <c r="L8573" t="s">
        <v>46460</v>
      </c>
      <c r="M8573">
        <v>1208</v>
      </c>
      <c r="N8573">
        <v>7</v>
      </c>
      <c r="R8573" s="1">
        <v>43700</v>
      </c>
      <c r="S8573" t="s">
        <v>56</v>
      </c>
      <c r="W8573">
        <v>5</v>
      </c>
      <c r="X8573" t="s">
        <v>557</v>
      </c>
      <c r="Y8573">
        <v>1</v>
      </c>
      <c r="Z8573" t="s">
        <v>46545</v>
      </c>
      <c r="AA8573">
        <v>10</v>
      </c>
      <c r="AB8573">
        <v>198408</v>
      </c>
      <c r="AC8573">
        <v>123</v>
      </c>
      <c r="AD8573" t="s">
        <v>1507</v>
      </c>
      <c r="AE8573">
        <v>1011</v>
      </c>
      <c r="AF8573" t="s">
        <v>1507</v>
      </c>
      <c r="AG8573">
        <v>1</v>
      </c>
      <c r="AH8573" t="s">
        <v>44482</v>
      </c>
      <c r="AI8573">
        <v>80</v>
      </c>
      <c r="AJ8573" t="s">
        <v>1507</v>
      </c>
      <c r="AK8573">
        <v>846</v>
      </c>
      <c r="AL8573" t="s">
        <v>10487</v>
      </c>
      <c r="AQ8573" t="s">
        <v>42332</v>
      </c>
      <c r="AR8573" t="s">
        <v>42333</v>
      </c>
      <c r="AS8573">
        <v>0</v>
      </c>
      <c r="AT8573" t="s">
        <v>61</v>
      </c>
      <c r="AU8573" t="s">
        <v>45125</v>
      </c>
      <c r="AW8573" t="s">
        <v>42262</v>
      </c>
      <c r="AX8573">
        <v>56.587944999999998</v>
      </c>
      <c r="AY8573">
        <v>9.7617755000000006</v>
      </c>
      <c r="AZ8573" t="s">
        <v>62</v>
      </c>
      <c r="BA8573">
        <v>1081</v>
      </c>
      <c r="BB8573" t="s">
        <v>1844</v>
      </c>
    </row>
    <row r="8574" spans="1:54" x14ac:dyDescent="0.25">
      <c r="A8574" s="1">
        <v>45200</v>
      </c>
      <c r="B8574">
        <v>823303</v>
      </c>
      <c r="C8574" t="s">
        <v>42334</v>
      </c>
      <c r="D8574">
        <v>9500</v>
      </c>
      <c r="E8574" t="s">
        <v>10482</v>
      </c>
      <c r="F8574" t="s">
        <v>42335</v>
      </c>
      <c r="G8574">
        <v>13789231</v>
      </c>
      <c r="H8574">
        <v>1000625442</v>
      </c>
      <c r="I8574" t="s">
        <v>42336</v>
      </c>
      <c r="J8574" t="s">
        <v>42337</v>
      </c>
      <c r="K8574" t="s">
        <v>42338</v>
      </c>
      <c r="L8574" t="s">
        <v>42339</v>
      </c>
      <c r="M8574">
        <v>988</v>
      </c>
      <c r="N8574">
        <v>66</v>
      </c>
      <c r="R8574" s="1">
        <v>43789</v>
      </c>
      <c r="S8574" t="s">
        <v>56</v>
      </c>
      <c r="W8574">
        <v>5</v>
      </c>
      <c r="X8574" t="s">
        <v>557</v>
      </c>
      <c r="Y8574">
        <v>1</v>
      </c>
      <c r="Z8574" t="s">
        <v>46545</v>
      </c>
      <c r="AA8574">
        <v>10</v>
      </c>
      <c r="AB8574">
        <v>199008</v>
      </c>
      <c r="AC8574">
        <v>123</v>
      </c>
      <c r="AD8574" t="s">
        <v>1507</v>
      </c>
      <c r="AE8574">
        <v>1010</v>
      </c>
      <c r="AF8574" t="s">
        <v>44774</v>
      </c>
      <c r="AG8574">
        <v>1</v>
      </c>
      <c r="AH8574" t="s">
        <v>44482</v>
      </c>
      <c r="AI8574">
        <v>80</v>
      </c>
      <c r="AJ8574" t="s">
        <v>1507</v>
      </c>
      <c r="AK8574">
        <v>846</v>
      </c>
      <c r="AL8574" t="s">
        <v>10487</v>
      </c>
      <c r="AQ8574" t="s">
        <v>42340</v>
      </c>
      <c r="AR8574" t="s">
        <v>42341</v>
      </c>
      <c r="AS8574">
        <v>0</v>
      </c>
      <c r="AT8574" t="s">
        <v>61</v>
      </c>
      <c r="AU8574" t="s">
        <v>42342</v>
      </c>
      <c r="AW8574" t="s">
        <v>42343</v>
      </c>
      <c r="AX8574">
        <v>56.626012840000001</v>
      </c>
      <c r="AY8574">
        <v>9.8574759299999997</v>
      </c>
      <c r="AZ8574" t="s">
        <v>62</v>
      </c>
      <c r="BA8574">
        <v>1081</v>
      </c>
      <c r="BB8574" t="s">
        <v>1844</v>
      </c>
    </row>
    <row r="8575" spans="1:54" x14ac:dyDescent="0.25">
      <c r="A8575" s="1">
        <v>45200</v>
      </c>
      <c r="B8575">
        <v>823304</v>
      </c>
      <c r="C8575" t="s">
        <v>55268</v>
      </c>
      <c r="D8575">
        <v>9500</v>
      </c>
      <c r="E8575" t="s">
        <v>10482</v>
      </c>
      <c r="F8575" t="s">
        <v>55269</v>
      </c>
      <c r="G8575">
        <v>29649405</v>
      </c>
      <c r="H8575">
        <v>1012447139</v>
      </c>
      <c r="I8575" t="s">
        <v>42344</v>
      </c>
      <c r="K8575" t="s">
        <v>42345</v>
      </c>
      <c r="L8575" t="s">
        <v>42346</v>
      </c>
      <c r="M8575">
        <v>797</v>
      </c>
      <c r="N8575">
        <v>4</v>
      </c>
      <c r="R8575" s="1">
        <v>45180</v>
      </c>
      <c r="S8575" t="s">
        <v>877</v>
      </c>
      <c r="W8575">
        <v>5</v>
      </c>
      <c r="X8575" t="s">
        <v>557</v>
      </c>
      <c r="Y8575">
        <v>1</v>
      </c>
      <c r="Z8575" t="s">
        <v>46545</v>
      </c>
      <c r="AA8575">
        <v>10</v>
      </c>
      <c r="AB8575">
        <v>200608</v>
      </c>
      <c r="AC8575">
        <v>123</v>
      </c>
      <c r="AD8575" t="s">
        <v>1507</v>
      </c>
      <c r="AE8575">
        <v>1011</v>
      </c>
      <c r="AF8575" t="s">
        <v>1507</v>
      </c>
      <c r="AG8575">
        <v>1</v>
      </c>
      <c r="AH8575" t="s">
        <v>44482</v>
      </c>
      <c r="AI8575">
        <v>80</v>
      </c>
      <c r="AJ8575" t="s">
        <v>1507</v>
      </c>
      <c r="AK8575">
        <v>846</v>
      </c>
      <c r="AL8575" t="s">
        <v>10487</v>
      </c>
      <c r="AQ8575" t="s">
        <v>42347</v>
      </c>
      <c r="AR8575" t="s">
        <v>42348</v>
      </c>
      <c r="AS8575">
        <v>0</v>
      </c>
      <c r="AT8575" t="s">
        <v>61</v>
      </c>
      <c r="AU8575" t="s">
        <v>10862</v>
      </c>
      <c r="AX8575">
        <v>56.631390789999998</v>
      </c>
      <c r="AY8575">
        <v>9.82915691</v>
      </c>
      <c r="AZ8575" t="s">
        <v>62</v>
      </c>
      <c r="BA8575">
        <v>1081</v>
      </c>
      <c r="BB8575" t="s">
        <v>1844</v>
      </c>
    </row>
    <row r="8576" spans="1:54" x14ac:dyDescent="0.25">
      <c r="A8576" s="1">
        <v>45200</v>
      </c>
      <c r="B8576">
        <v>823350</v>
      </c>
      <c r="C8576" t="s">
        <v>42349</v>
      </c>
      <c r="D8576">
        <v>9500</v>
      </c>
      <c r="E8576" t="s">
        <v>10482</v>
      </c>
      <c r="F8576" t="s">
        <v>42350</v>
      </c>
      <c r="G8576">
        <v>39815443</v>
      </c>
      <c r="H8576">
        <v>1023903292</v>
      </c>
      <c r="I8576" t="s">
        <v>15221</v>
      </c>
      <c r="J8576" t="s">
        <v>42351</v>
      </c>
      <c r="K8576" t="s">
        <v>42352</v>
      </c>
      <c r="L8576" t="s">
        <v>48691</v>
      </c>
      <c r="M8576">
        <v>278</v>
      </c>
      <c r="N8576">
        <v>1</v>
      </c>
      <c r="R8576" s="1">
        <v>45077</v>
      </c>
      <c r="S8576" t="s">
        <v>6399</v>
      </c>
      <c r="W8576">
        <v>4</v>
      </c>
      <c r="X8576" t="s">
        <v>725</v>
      </c>
      <c r="Y8576">
        <v>1</v>
      </c>
      <c r="Z8576" t="s">
        <v>46545</v>
      </c>
      <c r="AB8576">
        <v>197809</v>
      </c>
      <c r="AC8576">
        <v>149</v>
      </c>
      <c r="AD8576" t="s">
        <v>1085</v>
      </c>
      <c r="AE8576">
        <v>1027</v>
      </c>
      <c r="AF8576" t="s">
        <v>1543</v>
      </c>
      <c r="AG8576">
        <v>1</v>
      </c>
      <c r="AH8576" t="s">
        <v>44482</v>
      </c>
      <c r="AI8576">
        <v>85</v>
      </c>
      <c r="AJ8576" t="s">
        <v>1428</v>
      </c>
      <c r="AK8576">
        <v>846</v>
      </c>
      <c r="AL8576" t="s">
        <v>10487</v>
      </c>
      <c r="AP8576">
        <v>281029</v>
      </c>
      <c r="AQ8576" t="s">
        <v>15223</v>
      </c>
      <c r="AR8576" t="s">
        <v>15224</v>
      </c>
      <c r="AS8576">
        <v>2</v>
      </c>
      <c r="AT8576" t="s">
        <v>1413</v>
      </c>
      <c r="AU8576" t="s">
        <v>48692</v>
      </c>
      <c r="AX8576">
        <v>56.651098619999999</v>
      </c>
      <c r="AY8576">
        <v>9.7696928199999995</v>
      </c>
      <c r="AZ8576" t="s">
        <v>62</v>
      </c>
      <c r="BA8576">
        <v>1081</v>
      </c>
      <c r="BB8576" t="s">
        <v>1844</v>
      </c>
    </row>
    <row r="8577" spans="1:54" x14ac:dyDescent="0.25">
      <c r="A8577" s="1">
        <v>45200</v>
      </c>
      <c r="B8577">
        <v>823375</v>
      </c>
      <c r="C8577" t="s">
        <v>42353</v>
      </c>
      <c r="D8577">
        <v>9500</v>
      </c>
      <c r="E8577" t="s">
        <v>10482</v>
      </c>
      <c r="F8577" t="s">
        <v>52343</v>
      </c>
      <c r="I8577" t="s">
        <v>52344</v>
      </c>
      <c r="J8577" t="s">
        <v>42354</v>
      </c>
      <c r="K8577" t="s">
        <v>42354</v>
      </c>
      <c r="L8577" t="s">
        <v>41014</v>
      </c>
      <c r="M8577">
        <v>239</v>
      </c>
      <c r="N8577">
        <v>10</v>
      </c>
      <c r="R8577" s="1">
        <v>40162</v>
      </c>
      <c r="S8577" t="s">
        <v>80</v>
      </c>
      <c r="V8577" s="1">
        <v>38200</v>
      </c>
      <c r="W8577">
        <v>5</v>
      </c>
      <c r="X8577" t="s">
        <v>557</v>
      </c>
      <c r="Y8577">
        <v>1</v>
      </c>
      <c r="Z8577" t="s">
        <v>46545</v>
      </c>
      <c r="AB8577">
        <v>198308</v>
      </c>
      <c r="AC8577">
        <v>147</v>
      </c>
      <c r="AD8577" t="s">
        <v>46697</v>
      </c>
      <c r="AE8577">
        <v>1021</v>
      </c>
      <c r="AF8577" t="s">
        <v>46697</v>
      </c>
      <c r="AG8577">
        <v>3</v>
      </c>
      <c r="AH8577" t="s">
        <v>81</v>
      </c>
      <c r="AI8577">
        <v>86</v>
      </c>
      <c r="AJ8577" t="s">
        <v>46697</v>
      </c>
      <c r="AK8577">
        <v>846</v>
      </c>
      <c r="AL8577" t="s">
        <v>10487</v>
      </c>
      <c r="AQ8577" t="s">
        <v>42355</v>
      </c>
      <c r="AR8577" t="s">
        <v>42356</v>
      </c>
      <c r="AS8577">
        <v>0</v>
      </c>
      <c r="AT8577" t="s">
        <v>61</v>
      </c>
      <c r="AU8577" t="s">
        <v>41016</v>
      </c>
      <c r="AX8577">
        <v>56.6353645864464</v>
      </c>
      <c r="AY8577">
        <v>9.7959279348724397</v>
      </c>
      <c r="AZ8577" t="s">
        <v>62</v>
      </c>
      <c r="BA8577">
        <v>1081</v>
      </c>
      <c r="BB8577" t="s">
        <v>1844</v>
      </c>
    </row>
    <row r="8578" spans="1:54" x14ac:dyDescent="0.25">
      <c r="A8578" s="1">
        <v>45200</v>
      </c>
      <c r="B8578">
        <v>823376</v>
      </c>
      <c r="C8578" t="s">
        <v>42357</v>
      </c>
      <c r="D8578">
        <v>9500</v>
      </c>
      <c r="E8578" t="s">
        <v>10482</v>
      </c>
      <c r="F8578" t="s">
        <v>42358</v>
      </c>
      <c r="I8578" t="s">
        <v>52345</v>
      </c>
      <c r="K8578" t="s">
        <v>42359</v>
      </c>
      <c r="L8578" t="s">
        <v>42360</v>
      </c>
      <c r="M8578">
        <v>36</v>
      </c>
      <c r="N8578">
        <v>22</v>
      </c>
      <c r="R8578" s="1">
        <v>40162</v>
      </c>
      <c r="S8578" t="s">
        <v>80</v>
      </c>
      <c r="V8578" s="1">
        <v>38565</v>
      </c>
      <c r="W8578">
        <v>5</v>
      </c>
      <c r="X8578" t="s">
        <v>557</v>
      </c>
      <c r="Y8578">
        <v>1</v>
      </c>
      <c r="Z8578" t="s">
        <v>46545</v>
      </c>
      <c r="AB8578">
        <v>199906</v>
      </c>
      <c r="AC8578">
        <v>147</v>
      </c>
      <c r="AD8578" t="s">
        <v>46697</v>
      </c>
      <c r="AE8578">
        <v>1021</v>
      </c>
      <c r="AF8578" t="s">
        <v>46697</v>
      </c>
      <c r="AG8578">
        <v>3</v>
      </c>
      <c r="AH8578" t="s">
        <v>81</v>
      </c>
      <c r="AI8578">
        <v>86</v>
      </c>
      <c r="AJ8578" t="s">
        <v>46697</v>
      </c>
      <c r="AK8578">
        <v>846</v>
      </c>
      <c r="AL8578" t="s">
        <v>10487</v>
      </c>
      <c r="AQ8578" t="s">
        <v>42361</v>
      </c>
      <c r="AS8578">
        <v>0</v>
      </c>
      <c r="AT8578" t="s">
        <v>61</v>
      </c>
      <c r="AU8578" t="s">
        <v>775</v>
      </c>
      <c r="AX8578">
        <v>56.633321213982697</v>
      </c>
      <c r="AY8578">
        <v>9.8170323974635902</v>
      </c>
      <c r="AZ8578" t="s">
        <v>62</v>
      </c>
      <c r="BA8578">
        <v>1081</v>
      </c>
      <c r="BB8578" t="s">
        <v>1844</v>
      </c>
    </row>
    <row r="8579" spans="1:54" x14ac:dyDescent="0.25">
      <c r="A8579" s="1">
        <v>45200</v>
      </c>
      <c r="B8579">
        <v>823401</v>
      </c>
      <c r="C8579" t="s">
        <v>42362</v>
      </c>
      <c r="D8579">
        <v>9500</v>
      </c>
      <c r="E8579" t="s">
        <v>10482</v>
      </c>
      <c r="F8579" t="s">
        <v>42363</v>
      </c>
      <c r="G8579">
        <v>10047242</v>
      </c>
      <c r="I8579" t="s">
        <v>16641</v>
      </c>
      <c r="J8579" t="s">
        <v>42364</v>
      </c>
      <c r="K8579" t="s">
        <v>16642</v>
      </c>
      <c r="L8579" t="s">
        <v>16647</v>
      </c>
      <c r="M8579">
        <v>797</v>
      </c>
      <c r="N8579">
        <v>7</v>
      </c>
      <c r="R8579" s="1">
        <v>44259</v>
      </c>
      <c r="S8579" t="s">
        <v>56</v>
      </c>
      <c r="V8579" s="1">
        <v>44216</v>
      </c>
      <c r="W8579">
        <v>4</v>
      </c>
      <c r="X8579" t="s">
        <v>725</v>
      </c>
      <c r="Y8579">
        <v>1</v>
      </c>
      <c r="Z8579" t="s">
        <v>46545</v>
      </c>
      <c r="AB8579">
        <v>196508</v>
      </c>
      <c r="AC8579">
        <v>241</v>
      </c>
      <c r="AD8579" t="s">
        <v>1722</v>
      </c>
      <c r="AE8579">
        <v>1071</v>
      </c>
      <c r="AF8579" t="s">
        <v>1688</v>
      </c>
      <c r="AG8579">
        <v>3</v>
      </c>
      <c r="AH8579" t="s">
        <v>81</v>
      </c>
      <c r="AI8579">
        <v>99</v>
      </c>
      <c r="AJ8579" t="s">
        <v>54511</v>
      </c>
      <c r="AK8579">
        <v>846</v>
      </c>
      <c r="AL8579" t="s">
        <v>10487</v>
      </c>
      <c r="AP8579">
        <v>280051</v>
      </c>
      <c r="AQ8579" t="s">
        <v>42365</v>
      </c>
      <c r="AR8579" t="s">
        <v>42366</v>
      </c>
      <c r="AS8579">
        <v>2</v>
      </c>
      <c r="AT8579" t="s">
        <v>1413</v>
      </c>
      <c r="AU8579" t="s">
        <v>10862</v>
      </c>
      <c r="AX8579">
        <v>56.632814529999997</v>
      </c>
      <c r="AY8579">
        <v>9.8282012200000004</v>
      </c>
      <c r="AZ8579" t="s">
        <v>62</v>
      </c>
      <c r="BA8579">
        <v>1081</v>
      </c>
      <c r="BB8579" t="s">
        <v>1844</v>
      </c>
    </row>
    <row r="8580" spans="1:54" x14ac:dyDescent="0.25">
      <c r="A8580" s="1">
        <v>45200</v>
      </c>
      <c r="B8580">
        <v>823402</v>
      </c>
      <c r="C8580" t="s">
        <v>42367</v>
      </c>
      <c r="D8580">
        <v>9500</v>
      </c>
      <c r="E8580" t="s">
        <v>10482</v>
      </c>
      <c r="F8580" t="s">
        <v>46461</v>
      </c>
      <c r="I8580" t="s">
        <v>41786</v>
      </c>
      <c r="K8580" t="s">
        <v>42368</v>
      </c>
      <c r="L8580" t="s">
        <v>42369</v>
      </c>
      <c r="M8580">
        <v>1212</v>
      </c>
      <c r="N8580">
        <v>4</v>
      </c>
      <c r="R8580" s="1">
        <v>40162</v>
      </c>
      <c r="S8580" t="s">
        <v>80</v>
      </c>
      <c r="V8580" s="1">
        <v>33390</v>
      </c>
      <c r="W8580">
        <v>3</v>
      </c>
      <c r="X8580" t="s">
        <v>3496</v>
      </c>
      <c r="Y8580">
        <v>1</v>
      </c>
      <c r="Z8580" t="s">
        <v>46545</v>
      </c>
      <c r="AB8580">
        <v>198004</v>
      </c>
      <c r="AC8580">
        <v>281</v>
      </c>
      <c r="AD8580" t="s">
        <v>1773</v>
      </c>
      <c r="AE8580">
        <v>1073</v>
      </c>
      <c r="AF8580" t="s">
        <v>52650</v>
      </c>
      <c r="AG8580">
        <v>3</v>
      </c>
      <c r="AH8580" t="s">
        <v>81</v>
      </c>
      <c r="AI8580">
        <v>99</v>
      </c>
      <c r="AJ8580" t="s">
        <v>54511</v>
      </c>
      <c r="AK8580">
        <v>846</v>
      </c>
      <c r="AL8580" t="s">
        <v>10487</v>
      </c>
      <c r="AS8580">
        <v>0</v>
      </c>
      <c r="AT8580" t="s">
        <v>61</v>
      </c>
      <c r="AU8580" t="s">
        <v>38261</v>
      </c>
      <c r="AZ8580" t="s">
        <v>62</v>
      </c>
      <c r="BA8580">
        <v>1081</v>
      </c>
      <c r="BB8580" t="s">
        <v>1844</v>
      </c>
    </row>
    <row r="8581" spans="1:54" x14ac:dyDescent="0.25">
      <c r="A8581" s="1">
        <v>45200</v>
      </c>
      <c r="B8581">
        <v>823901</v>
      </c>
      <c r="C8581" t="s">
        <v>52346</v>
      </c>
      <c r="D8581">
        <v>9500</v>
      </c>
      <c r="E8581" t="s">
        <v>10482</v>
      </c>
      <c r="F8581" t="s">
        <v>52347</v>
      </c>
      <c r="I8581" t="s">
        <v>42370</v>
      </c>
      <c r="K8581" t="s">
        <v>42371</v>
      </c>
      <c r="L8581" t="s">
        <v>42372</v>
      </c>
      <c r="M8581">
        <v>2009</v>
      </c>
      <c r="R8581" s="1">
        <v>40162</v>
      </c>
      <c r="S8581" t="s">
        <v>80</v>
      </c>
      <c r="V8581" s="1">
        <v>33573</v>
      </c>
      <c r="W8581">
        <v>5</v>
      </c>
      <c r="X8581" t="s">
        <v>557</v>
      </c>
      <c r="Y8581">
        <v>1</v>
      </c>
      <c r="Z8581" t="s">
        <v>46545</v>
      </c>
      <c r="AA8581">
        <v>9</v>
      </c>
      <c r="AB8581">
        <v>195409</v>
      </c>
      <c r="AC8581">
        <v>126</v>
      </c>
      <c r="AD8581" t="s">
        <v>46616</v>
      </c>
      <c r="AE8581">
        <v>1015</v>
      </c>
      <c r="AF8581" t="s">
        <v>46616</v>
      </c>
      <c r="AG8581">
        <v>3</v>
      </c>
      <c r="AH8581" t="s">
        <v>81</v>
      </c>
      <c r="AI8581">
        <v>29</v>
      </c>
      <c r="AJ8581" t="s">
        <v>2525</v>
      </c>
      <c r="AK8581">
        <v>846</v>
      </c>
      <c r="AL8581" t="s">
        <v>10487</v>
      </c>
      <c r="AS8581">
        <v>0</v>
      </c>
      <c r="AT8581" t="s">
        <v>61</v>
      </c>
      <c r="AU8581" t="s">
        <v>42373</v>
      </c>
      <c r="AX8581">
        <v>56.646354449536901</v>
      </c>
      <c r="AY8581">
        <v>9.8036676335802806</v>
      </c>
      <c r="AZ8581" t="s">
        <v>62</v>
      </c>
      <c r="BA8581">
        <v>1081</v>
      </c>
      <c r="BB8581" t="s">
        <v>1844</v>
      </c>
    </row>
    <row r="8582" spans="1:54" x14ac:dyDescent="0.25">
      <c r="A8582" s="1">
        <v>45200</v>
      </c>
      <c r="B8582">
        <v>824248</v>
      </c>
      <c r="C8582" t="s">
        <v>52348</v>
      </c>
      <c r="D8582">
        <v>9670</v>
      </c>
      <c r="E8582" t="s">
        <v>48115</v>
      </c>
      <c r="F8582" t="s">
        <v>52348</v>
      </c>
      <c r="L8582" t="s">
        <v>52349</v>
      </c>
      <c r="M8582">
        <v>184</v>
      </c>
      <c r="N8582">
        <v>5</v>
      </c>
      <c r="R8582" s="1">
        <v>40162</v>
      </c>
      <c r="S8582" t="s">
        <v>80</v>
      </c>
      <c r="V8582" s="1">
        <v>37469</v>
      </c>
      <c r="W8582">
        <v>3</v>
      </c>
      <c r="X8582" t="s">
        <v>3496</v>
      </c>
      <c r="Y8582">
        <v>1</v>
      </c>
      <c r="Z8582" t="s">
        <v>46545</v>
      </c>
      <c r="AB8582">
        <v>200208</v>
      </c>
      <c r="AC8582">
        <v>137</v>
      </c>
      <c r="AD8582" t="s">
        <v>1410</v>
      </c>
      <c r="AE8582">
        <v>1053</v>
      </c>
      <c r="AF8582" t="s">
        <v>1410</v>
      </c>
      <c r="AG8582">
        <v>3</v>
      </c>
      <c r="AH8582" t="s">
        <v>81</v>
      </c>
      <c r="AI8582">
        <v>30</v>
      </c>
      <c r="AJ8582" t="s">
        <v>1402</v>
      </c>
      <c r="AK8582">
        <v>820</v>
      </c>
      <c r="AL8582" t="s">
        <v>10495</v>
      </c>
      <c r="AP8582">
        <v>861248</v>
      </c>
      <c r="AS8582">
        <v>2</v>
      </c>
      <c r="AT8582" t="s">
        <v>1413</v>
      </c>
      <c r="AU8582" t="s">
        <v>52350</v>
      </c>
      <c r="AZ8582" t="s">
        <v>62</v>
      </c>
      <c r="BA8582">
        <v>1081</v>
      </c>
      <c r="BB8582" t="s">
        <v>1844</v>
      </c>
    </row>
    <row r="8583" spans="1:54" x14ac:dyDescent="0.25">
      <c r="A8583" s="1">
        <v>45200</v>
      </c>
      <c r="B8583">
        <v>825000</v>
      </c>
      <c r="C8583" t="s">
        <v>48789</v>
      </c>
      <c r="D8583">
        <v>9940</v>
      </c>
      <c r="E8583" t="s">
        <v>48787</v>
      </c>
      <c r="F8583" t="s">
        <v>48789</v>
      </c>
      <c r="G8583">
        <v>45973328</v>
      </c>
      <c r="J8583" t="s">
        <v>42374</v>
      </c>
      <c r="K8583" t="s">
        <v>15997</v>
      </c>
      <c r="L8583" t="s">
        <v>15998</v>
      </c>
      <c r="M8583">
        <v>48</v>
      </c>
      <c r="N8583">
        <v>2</v>
      </c>
      <c r="R8583" s="1">
        <v>43794</v>
      </c>
      <c r="S8583" t="s">
        <v>80</v>
      </c>
      <c r="T8583">
        <v>825</v>
      </c>
      <c r="U8583" t="s">
        <v>48789</v>
      </c>
      <c r="W8583">
        <v>2</v>
      </c>
      <c r="X8583" t="s">
        <v>57</v>
      </c>
      <c r="Y8583">
        <v>5</v>
      </c>
      <c r="Z8583" t="s">
        <v>54458</v>
      </c>
      <c r="AB8583">
        <v>200701</v>
      </c>
      <c r="AC8583">
        <v>923</v>
      </c>
      <c r="AD8583" t="s">
        <v>58</v>
      </c>
      <c r="AE8583">
        <v>2013</v>
      </c>
      <c r="AF8583" t="s">
        <v>58</v>
      </c>
      <c r="AG8583">
        <v>1</v>
      </c>
      <c r="AH8583" t="s">
        <v>44482</v>
      </c>
      <c r="AI8583">
        <v>99</v>
      </c>
      <c r="AJ8583" t="s">
        <v>54511</v>
      </c>
      <c r="AK8583">
        <v>825</v>
      </c>
      <c r="AL8583" t="s">
        <v>48789</v>
      </c>
      <c r="AQ8583" t="s">
        <v>15999</v>
      </c>
      <c r="AR8583" t="s">
        <v>16000</v>
      </c>
      <c r="AS8583">
        <v>0</v>
      </c>
      <c r="AT8583" t="s">
        <v>61</v>
      </c>
      <c r="AU8583" t="s">
        <v>16001</v>
      </c>
      <c r="AX8583">
        <v>57.256284370000003</v>
      </c>
      <c r="AY8583">
        <v>10.999403839999999</v>
      </c>
      <c r="AZ8583" t="s">
        <v>62</v>
      </c>
      <c r="BA8583">
        <v>1081</v>
      </c>
      <c r="BB8583" t="s">
        <v>1844</v>
      </c>
    </row>
    <row r="8584" spans="1:54" x14ac:dyDescent="0.25">
      <c r="A8584" s="1">
        <v>45200</v>
      </c>
      <c r="B8584">
        <v>825001</v>
      </c>
      <c r="C8584" t="s">
        <v>52351</v>
      </c>
      <c r="D8584">
        <v>9940</v>
      </c>
      <c r="E8584" t="s">
        <v>48787</v>
      </c>
      <c r="F8584" t="s">
        <v>52352</v>
      </c>
      <c r="G8584">
        <v>45973328</v>
      </c>
      <c r="H8584">
        <v>1003380228</v>
      </c>
      <c r="I8584" t="s">
        <v>41629</v>
      </c>
      <c r="J8584" t="s">
        <v>42375</v>
      </c>
      <c r="K8584" t="s">
        <v>42376</v>
      </c>
      <c r="L8584" t="s">
        <v>42377</v>
      </c>
      <c r="M8584">
        <v>36</v>
      </c>
      <c r="N8584">
        <v>58</v>
      </c>
      <c r="R8584" s="1">
        <v>43627</v>
      </c>
      <c r="S8584" t="s">
        <v>56</v>
      </c>
      <c r="T8584">
        <v>825</v>
      </c>
      <c r="U8584" t="s">
        <v>48789</v>
      </c>
      <c r="W8584">
        <v>2</v>
      </c>
      <c r="X8584" t="s">
        <v>57</v>
      </c>
      <c r="Y8584">
        <v>1</v>
      </c>
      <c r="Z8584" t="s">
        <v>46545</v>
      </c>
      <c r="AA8584">
        <v>9</v>
      </c>
      <c r="AB8584">
        <v>197108</v>
      </c>
      <c r="AC8584">
        <v>121</v>
      </c>
      <c r="AD8584" t="s">
        <v>70</v>
      </c>
      <c r="AE8584">
        <v>1012</v>
      </c>
      <c r="AF8584" t="s">
        <v>71</v>
      </c>
      <c r="AG8584">
        <v>1</v>
      </c>
      <c r="AH8584" t="s">
        <v>44482</v>
      </c>
      <c r="AI8584">
        <v>21</v>
      </c>
      <c r="AJ8584" t="s">
        <v>52613</v>
      </c>
      <c r="AK8584">
        <v>825</v>
      </c>
      <c r="AL8584" t="s">
        <v>48789</v>
      </c>
      <c r="AQ8584" t="s">
        <v>42378</v>
      </c>
      <c r="AR8584" t="s">
        <v>42379</v>
      </c>
      <c r="AS8584">
        <v>0</v>
      </c>
      <c r="AT8584" t="s">
        <v>61</v>
      </c>
      <c r="AU8584" t="s">
        <v>42380</v>
      </c>
      <c r="AX8584">
        <v>57.25374205</v>
      </c>
      <c r="AY8584">
        <v>11.002411070000001</v>
      </c>
      <c r="AZ8584" t="s">
        <v>62</v>
      </c>
      <c r="BA8584">
        <v>1081</v>
      </c>
      <c r="BB8584" t="s">
        <v>1844</v>
      </c>
    </row>
    <row r="8585" spans="1:54" x14ac:dyDescent="0.25">
      <c r="A8585" s="1">
        <v>45200</v>
      </c>
      <c r="B8585">
        <v>825210</v>
      </c>
      <c r="C8585" t="s">
        <v>52353</v>
      </c>
      <c r="D8585">
        <v>9940</v>
      </c>
      <c r="E8585" t="s">
        <v>48787</v>
      </c>
      <c r="F8585" t="s">
        <v>52354</v>
      </c>
      <c r="G8585">
        <v>45973328</v>
      </c>
      <c r="H8585">
        <v>1003380241</v>
      </c>
      <c r="I8585" t="s">
        <v>42381</v>
      </c>
      <c r="J8585" t="s">
        <v>42375</v>
      </c>
      <c r="K8585" t="s">
        <v>42382</v>
      </c>
      <c r="L8585" t="s">
        <v>42377</v>
      </c>
      <c r="M8585">
        <v>36</v>
      </c>
      <c r="N8585">
        <v>58</v>
      </c>
      <c r="R8585" s="1">
        <v>43511</v>
      </c>
      <c r="S8585" t="s">
        <v>56</v>
      </c>
      <c r="T8585">
        <v>825</v>
      </c>
      <c r="U8585" t="s">
        <v>48789</v>
      </c>
      <c r="W8585">
        <v>2</v>
      </c>
      <c r="X8585" t="s">
        <v>57</v>
      </c>
      <c r="Y8585">
        <v>1</v>
      </c>
      <c r="Z8585" t="s">
        <v>46545</v>
      </c>
      <c r="AB8585">
        <v>198808</v>
      </c>
      <c r="AC8585">
        <v>125</v>
      </c>
      <c r="AD8585" t="s">
        <v>1344</v>
      </c>
      <c r="AE8585">
        <v>1014</v>
      </c>
      <c r="AF8585" t="s">
        <v>1352</v>
      </c>
      <c r="AG8585">
        <v>1</v>
      </c>
      <c r="AH8585" t="s">
        <v>44482</v>
      </c>
      <c r="AI8585">
        <v>24</v>
      </c>
      <c r="AJ8585" t="s">
        <v>1344</v>
      </c>
      <c r="AK8585">
        <v>825</v>
      </c>
      <c r="AL8585" t="s">
        <v>48789</v>
      </c>
      <c r="AQ8585" t="s">
        <v>42383</v>
      </c>
      <c r="AR8585" t="s">
        <v>42384</v>
      </c>
      <c r="AS8585">
        <v>0</v>
      </c>
      <c r="AT8585" t="s">
        <v>61</v>
      </c>
      <c r="AU8585" t="s">
        <v>42380</v>
      </c>
      <c r="AX8585">
        <v>57.25374205</v>
      </c>
      <c r="AY8585">
        <v>11.002411070000001</v>
      </c>
      <c r="AZ8585" t="s">
        <v>62</v>
      </c>
      <c r="BA8585">
        <v>1081</v>
      </c>
      <c r="BB8585" t="s">
        <v>1844</v>
      </c>
    </row>
    <row r="8586" spans="1:54" x14ac:dyDescent="0.25">
      <c r="A8586" s="1">
        <v>45200</v>
      </c>
      <c r="B8586">
        <v>825247</v>
      </c>
      <c r="C8586" t="s">
        <v>52355</v>
      </c>
      <c r="D8586">
        <v>9940</v>
      </c>
      <c r="E8586" t="s">
        <v>48787</v>
      </c>
      <c r="F8586" t="s">
        <v>52356</v>
      </c>
      <c r="G8586">
        <v>26337313</v>
      </c>
      <c r="I8586" t="s">
        <v>42385</v>
      </c>
      <c r="K8586" t="s">
        <v>41714</v>
      </c>
      <c r="L8586" t="s">
        <v>54368</v>
      </c>
      <c r="M8586">
        <v>111</v>
      </c>
      <c r="N8586">
        <v>3</v>
      </c>
      <c r="R8586" s="1">
        <v>41611</v>
      </c>
      <c r="S8586" t="s">
        <v>56</v>
      </c>
      <c r="V8586" s="1">
        <v>41610</v>
      </c>
      <c r="W8586">
        <v>4</v>
      </c>
      <c r="X8586" t="s">
        <v>725</v>
      </c>
      <c r="Y8586">
        <v>1</v>
      </c>
      <c r="Z8586" t="s">
        <v>46545</v>
      </c>
      <c r="AB8586">
        <v>200208</v>
      </c>
      <c r="AC8586">
        <v>137</v>
      </c>
      <c r="AD8586" t="s">
        <v>1410</v>
      </c>
      <c r="AE8586">
        <v>1053</v>
      </c>
      <c r="AF8586" t="s">
        <v>1410</v>
      </c>
      <c r="AG8586">
        <v>3</v>
      </c>
      <c r="AH8586" t="s">
        <v>81</v>
      </c>
      <c r="AI8586">
        <v>30</v>
      </c>
      <c r="AJ8586" t="s">
        <v>1402</v>
      </c>
      <c r="AK8586">
        <v>825</v>
      </c>
      <c r="AL8586" t="s">
        <v>48789</v>
      </c>
      <c r="AP8586">
        <v>851248</v>
      </c>
      <c r="AQ8586" t="s">
        <v>42386</v>
      </c>
      <c r="AR8586" t="s">
        <v>41089</v>
      </c>
      <c r="AS8586">
        <v>2</v>
      </c>
      <c r="AT8586" t="s">
        <v>1413</v>
      </c>
      <c r="AU8586" t="s">
        <v>54369</v>
      </c>
      <c r="AW8586" t="s">
        <v>52357</v>
      </c>
      <c r="AX8586">
        <v>57.264084711794702</v>
      </c>
      <c r="AY8586">
        <v>10.9142343593708</v>
      </c>
      <c r="AZ8586" t="s">
        <v>62</v>
      </c>
      <c r="BA8586">
        <v>1081</v>
      </c>
      <c r="BB8586" t="s">
        <v>1844</v>
      </c>
    </row>
    <row r="8587" spans="1:54" x14ac:dyDescent="0.25">
      <c r="A8587" s="1">
        <v>45200</v>
      </c>
      <c r="B8587">
        <v>825350</v>
      </c>
      <c r="C8587" t="s">
        <v>52358</v>
      </c>
      <c r="D8587">
        <v>9940</v>
      </c>
      <c r="E8587" t="s">
        <v>48787</v>
      </c>
      <c r="F8587" t="s">
        <v>52359</v>
      </c>
      <c r="I8587" t="s">
        <v>42387</v>
      </c>
      <c r="J8587" t="s">
        <v>42388</v>
      </c>
      <c r="K8587" t="s">
        <v>42389</v>
      </c>
      <c r="L8587" t="s">
        <v>42390</v>
      </c>
      <c r="M8587">
        <v>36</v>
      </c>
      <c r="N8587">
        <v>56</v>
      </c>
      <c r="R8587" s="1">
        <v>40162</v>
      </c>
      <c r="S8587" t="s">
        <v>80</v>
      </c>
      <c r="V8587" s="1">
        <v>38322</v>
      </c>
      <c r="W8587">
        <v>5</v>
      </c>
      <c r="X8587" t="s">
        <v>557</v>
      </c>
      <c r="Y8587">
        <v>1</v>
      </c>
      <c r="Z8587" t="s">
        <v>46545</v>
      </c>
      <c r="AB8587">
        <v>198401</v>
      </c>
      <c r="AC8587">
        <v>146</v>
      </c>
      <c r="AD8587" t="s">
        <v>1428</v>
      </c>
      <c r="AE8587">
        <v>1025</v>
      </c>
      <c r="AF8587" t="s">
        <v>1428</v>
      </c>
      <c r="AG8587">
        <v>3</v>
      </c>
      <c r="AH8587" t="s">
        <v>81</v>
      </c>
      <c r="AI8587">
        <v>85</v>
      </c>
      <c r="AJ8587" t="s">
        <v>1428</v>
      </c>
      <c r="AK8587">
        <v>825</v>
      </c>
      <c r="AL8587" t="s">
        <v>48789</v>
      </c>
      <c r="AQ8587" t="s">
        <v>42391</v>
      </c>
      <c r="AR8587" t="s">
        <v>42392</v>
      </c>
      <c r="AS8587">
        <v>0</v>
      </c>
      <c r="AT8587" t="s">
        <v>61</v>
      </c>
      <c r="AU8587" t="s">
        <v>42380</v>
      </c>
      <c r="AX8587">
        <v>57.254032248416102</v>
      </c>
      <c r="AY8587">
        <v>11.001293080017801</v>
      </c>
      <c r="AZ8587" t="s">
        <v>62</v>
      </c>
      <c r="BA8587">
        <v>1081</v>
      </c>
      <c r="BB8587" t="s">
        <v>1844</v>
      </c>
    </row>
    <row r="8588" spans="1:54" x14ac:dyDescent="0.25">
      <c r="A8588" s="1">
        <v>45200</v>
      </c>
      <c r="B8588">
        <v>825375</v>
      </c>
      <c r="C8588" t="s">
        <v>9203</v>
      </c>
      <c r="D8588">
        <v>9940</v>
      </c>
      <c r="E8588" t="s">
        <v>48787</v>
      </c>
      <c r="F8588" t="s">
        <v>52360</v>
      </c>
      <c r="I8588" t="s">
        <v>42393</v>
      </c>
      <c r="K8588" t="s">
        <v>42394</v>
      </c>
      <c r="L8588" t="s">
        <v>42377</v>
      </c>
      <c r="M8588">
        <v>36</v>
      </c>
      <c r="N8588">
        <v>58</v>
      </c>
      <c r="R8588" s="1">
        <v>40162</v>
      </c>
      <c r="S8588" t="s">
        <v>80</v>
      </c>
      <c r="V8588" s="1">
        <v>34700</v>
      </c>
      <c r="W8588">
        <v>5</v>
      </c>
      <c r="X8588" t="s">
        <v>557</v>
      </c>
      <c r="Y8588">
        <v>1</v>
      </c>
      <c r="Z8588" t="s">
        <v>46545</v>
      </c>
      <c r="AB8588">
        <v>199001</v>
      </c>
      <c r="AC8588">
        <v>147</v>
      </c>
      <c r="AD8588" t="s">
        <v>46697</v>
      </c>
      <c r="AE8588">
        <v>1021</v>
      </c>
      <c r="AF8588" t="s">
        <v>46697</v>
      </c>
      <c r="AG8588">
        <v>3</v>
      </c>
      <c r="AH8588" t="s">
        <v>81</v>
      </c>
      <c r="AI8588">
        <v>86</v>
      </c>
      <c r="AJ8588" t="s">
        <v>46697</v>
      </c>
      <c r="AK8588">
        <v>825</v>
      </c>
      <c r="AL8588" t="s">
        <v>48789</v>
      </c>
      <c r="AS8588">
        <v>0</v>
      </c>
      <c r="AT8588" t="s">
        <v>61</v>
      </c>
      <c r="AU8588" t="s">
        <v>42380</v>
      </c>
      <c r="AX8588">
        <v>57.253742052226698</v>
      </c>
      <c r="AY8588">
        <v>11.002411041052699</v>
      </c>
      <c r="AZ8588" t="s">
        <v>62</v>
      </c>
      <c r="BA8588">
        <v>1081</v>
      </c>
      <c r="BB8588" t="s">
        <v>1844</v>
      </c>
    </row>
    <row r="8589" spans="1:54" x14ac:dyDescent="0.25">
      <c r="A8589" s="1">
        <v>45200</v>
      </c>
      <c r="B8589">
        <v>827001</v>
      </c>
      <c r="C8589" t="s">
        <v>4467</v>
      </c>
      <c r="D8589">
        <v>9670</v>
      </c>
      <c r="E8589" t="s">
        <v>48115</v>
      </c>
      <c r="F8589" t="s">
        <v>4467</v>
      </c>
      <c r="G8589">
        <v>29189471</v>
      </c>
      <c r="H8589">
        <v>1003380393</v>
      </c>
      <c r="I8589" t="s">
        <v>42395</v>
      </c>
      <c r="J8589" t="s">
        <v>42396</v>
      </c>
      <c r="K8589" t="s">
        <v>11043</v>
      </c>
      <c r="L8589" t="s">
        <v>52361</v>
      </c>
      <c r="M8589">
        <v>157</v>
      </c>
      <c r="N8589">
        <v>50</v>
      </c>
      <c r="R8589" s="1">
        <v>40735</v>
      </c>
      <c r="S8589" t="s">
        <v>56</v>
      </c>
      <c r="T8589">
        <v>820</v>
      </c>
      <c r="U8589" t="s">
        <v>10495</v>
      </c>
      <c r="V8589" s="1">
        <v>40755</v>
      </c>
      <c r="W8589">
        <v>2</v>
      </c>
      <c r="X8589" t="s">
        <v>57</v>
      </c>
      <c r="Y8589">
        <v>1</v>
      </c>
      <c r="Z8589" t="s">
        <v>46545</v>
      </c>
      <c r="AA8589">
        <v>9</v>
      </c>
      <c r="AB8589">
        <v>196202</v>
      </c>
      <c r="AC8589">
        <v>121</v>
      </c>
      <c r="AD8589" t="s">
        <v>70</v>
      </c>
      <c r="AE8589">
        <v>1012</v>
      </c>
      <c r="AF8589" t="s">
        <v>71</v>
      </c>
      <c r="AG8589">
        <v>3</v>
      </c>
      <c r="AH8589" t="s">
        <v>81</v>
      </c>
      <c r="AI8589">
        <v>21</v>
      </c>
      <c r="AJ8589" t="s">
        <v>52613</v>
      </c>
      <c r="AK8589">
        <v>820</v>
      </c>
      <c r="AL8589" t="s">
        <v>10495</v>
      </c>
      <c r="AM8589">
        <v>2</v>
      </c>
      <c r="AN8589" t="s">
        <v>119</v>
      </c>
      <c r="AO8589">
        <v>280161</v>
      </c>
      <c r="AQ8589" t="s">
        <v>42397</v>
      </c>
      <c r="AR8589" t="s">
        <v>42398</v>
      </c>
      <c r="AS8589">
        <v>0</v>
      </c>
      <c r="AT8589" t="s">
        <v>61</v>
      </c>
      <c r="AU8589" t="s">
        <v>48117</v>
      </c>
      <c r="AW8589" t="s">
        <v>48118</v>
      </c>
      <c r="AX8589">
        <v>56.958726750821199</v>
      </c>
      <c r="AY8589">
        <v>9.3542475776820009</v>
      </c>
      <c r="AZ8589" t="s">
        <v>62</v>
      </c>
      <c r="BA8589">
        <v>1081</v>
      </c>
      <c r="BB8589" t="s">
        <v>1844</v>
      </c>
    </row>
    <row r="8590" spans="1:54" x14ac:dyDescent="0.25">
      <c r="A8590" s="1">
        <v>45200</v>
      </c>
      <c r="B8590">
        <v>827002</v>
      </c>
      <c r="C8590" t="s">
        <v>52362</v>
      </c>
      <c r="D8590">
        <v>9670</v>
      </c>
      <c r="E8590" t="s">
        <v>48115</v>
      </c>
      <c r="F8590" t="s">
        <v>52363</v>
      </c>
      <c r="G8590">
        <v>29189471</v>
      </c>
      <c r="H8590">
        <v>1003380423</v>
      </c>
      <c r="I8590" t="s">
        <v>41057</v>
      </c>
      <c r="J8590" t="s">
        <v>42399</v>
      </c>
      <c r="K8590" t="s">
        <v>42400</v>
      </c>
      <c r="L8590" t="s">
        <v>52364</v>
      </c>
      <c r="M8590">
        <v>184</v>
      </c>
      <c r="N8590">
        <v>10</v>
      </c>
      <c r="R8590" s="1">
        <v>43979</v>
      </c>
      <c r="S8590" t="s">
        <v>56</v>
      </c>
      <c r="T8590">
        <v>820</v>
      </c>
      <c r="U8590" t="s">
        <v>10495</v>
      </c>
      <c r="W8590">
        <v>2</v>
      </c>
      <c r="X8590" t="s">
        <v>57</v>
      </c>
      <c r="Y8590">
        <v>1</v>
      </c>
      <c r="Z8590" t="s">
        <v>46545</v>
      </c>
      <c r="AA8590">
        <v>10</v>
      </c>
      <c r="AB8590">
        <v>197201</v>
      </c>
      <c r="AC8590">
        <v>121</v>
      </c>
      <c r="AD8590" t="s">
        <v>70</v>
      </c>
      <c r="AE8590">
        <v>1012</v>
      </c>
      <c r="AF8590" t="s">
        <v>71</v>
      </c>
      <c r="AG8590">
        <v>1</v>
      </c>
      <c r="AH8590" t="s">
        <v>44482</v>
      </c>
      <c r="AI8590">
        <v>21</v>
      </c>
      <c r="AJ8590" t="s">
        <v>52613</v>
      </c>
      <c r="AK8590">
        <v>820</v>
      </c>
      <c r="AL8590" t="s">
        <v>10495</v>
      </c>
      <c r="AQ8590" t="s">
        <v>42401</v>
      </c>
      <c r="AR8590" t="s">
        <v>42402</v>
      </c>
      <c r="AS8590">
        <v>0</v>
      </c>
      <c r="AT8590" t="s">
        <v>61</v>
      </c>
      <c r="AU8590" t="s">
        <v>52350</v>
      </c>
      <c r="AX8590">
        <v>56.95805069</v>
      </c>
      <c r="AY8590">
        <v>9.2495025399999999</v>
      </c>
      <c r="AZ8590" t="s">
        <v>62</v>
      </c>
      <c r="BA8590">
        <v>1081</v>
      </c>
      <c r="BB8590" t="s">
        <v>1844</v>
      </c>
    </row>
    <row r="8591" spans="1:54" x14ac:dyDescent="0.25">
      <c r="A8591" s="1">
        <v>45200</v>
      </c>
      <c r="B8591">
        <v>827003</v>
      </c>
      <c r="C8591" t="s">
        <v>42403</v>
      </c>
      <c r="D8591">
        <v>9670</v>
      </c>
      <c r="E8591" t="s">
        <v>48115</v>
      </c>
      <c r="F8591" t="s">
        <v>42404</v>
      </c>
      <c r="G8591">
        <v>29189471</v>
      </c>
      <c r="H8591">
        <v>1003380526</v>
      </c>
      <c r="I8591" t="s">
        <v>42405</v>
      </c>
      <c r="J8591" t="s">
        <v>42406</v>
      </c>
      <c r="K8591" t="s">
        <v>42407</v>
      </c>
      <c r="L8591" t="s">
        <v>42408</v>
      </c>
      <c r="M8591">
        <v>1142</v>
      </c>
      <c r="N8591">
        <v>7</v>
      </c>
      <c r="R8591" s="1">
        <v>42558</v>
      </c>
      <c r="S8591" t="s">
        <v>56</v>
      </c>
      <c r="T8591">
        <v>820</v>
      </c>
      <c r="U8591" t="s">
        <v>10495</v>
      </c>
      <c r="V8591" s="1">
        <v>42552</v>
      </c>
      <c r="W8591">
        <v>2</v>
      </c>
      <c r="X8591" t="s">
        <v>57</v>
      </c>
      <c r="Y8591">
        <v>1</v>
      </c>
      <c r="Z8591" t="s">
        <v>46545</v>
      </c>
      <c r="AA8591">
        <v>6</v>
      </c>
      <c r="AB8591">
        <v>195901</v>
      </c>
      <c r="AC8591">
        <v>121</v>
      </c>
      <c r="AD8591" t="s">
        <v>70</v>
      </c>
      <c r="AE8591">
        <v>1012</v>
      </c>
      <c r="AF8591" t="s">
        <v>71</v>
      </c>
      <c r="AG8591">
        <v>3</v>
      </c>
      <c r="AH8591" t="s">
        <v>81</v>
      </c>
      <c r="AI8591">
        <v>21</v>
      </c>
      <c r="AJ8591" t="s">
        <v>52613</v>
      </c>
      <c r="AK8591">
        <v>820</v>
      </c>
      <c r="AL8591" t="s">
        <v>10495</v>
      </c>
      <c r="AQ8591" t="s">
        <v>42409</v>
      </c>
      <c r="AR8591" t="s">
        <v>42410</v>
      </c>
      <c r="AS8591">
        <v>0</v>
      </c>
      <c r="AT8591" t="s">
        <v>61</v>
      </c>
      <c r="AU8591" t="s">
        <v>7274</v>
      </c>
      <c r="AW8591" t="s">
        <v>42411</v>
      </c>
      <c r="AX8591">
        <v>56.860146126608598</v>
      </c>
      <c r="AY8591">
        <v>9.2631091920545092</v>
      </c>
      <c r="AZ8591" t="s">
        <v>62</v>
      </c>
      <c r="BA8591">
        <v>1081</v>
      </c>
      <c r="BB8591" t="s">
        <v>1844</v>
      </c>
    </row>
    <row r="8592" spans="1:54" x14ac:dyDescent="0.25">
      <c r="A8592" s="1">
        <v>45200</v>
      </c>
      <c r="B8592">
        <v>827004</v>
      </c>
      <c r="C8592" t="s">
        <v>42412</v>
      </c>
      <c r="D8592">
        <v>9670</v>
      </c>
      <c r="E8592" t="s">
        <v>48115</v>
      </c>
      <c r="F8592" t="s">
        <v>52365</v>
      </c>
      <c r="G8592">
        <v>29189471</v>
      </c>
      <c r="H8592">
        <v>1003380599</v>
      </c>
      <c r="I8592" t="s">
        <v>42413</v>
      </c>
      <c r="J8592" t="s">
        <v>42414</v>
      </c>
      <c r="K8592" t="s">
        <v>42415</v>
      </c>
      <c r="L8592" t="s">
        <v>42416</v>
      </c>
      <c r="M8592">
        <v>1530</v>
      </c>
      <c r="N8592">
        <v>161</v>
      </c>
      <c r="R8592" s="1">
        <v>40735</v>
      </c>
      <c r="S8592" t="s">
        <v>56</v>
      </c>
      <c r="T8592">
        <v>820</v>
      </c>
      <c r="U8592" t="s">
        <v>10495</v>
      </c>
      <c r="V8592" s="1">
        <v>40755</v>
      </c>
      <c r="W8592">
        <v>2</v>
      </c>
      <c r="X8592" t="s">
        <v>57</v>
      </c>
      <c r="Y8592">
        <v>1</v>
      </c>
      <c r="Z8592" t="s">
        <v>46545</v>
      </c>
      <c r="AA8592">
        <v>6</v>
      </c>
      <c r="AB8592">
        <v>196301</v>
      </c>
      <c r="AC8592">
        <v>121</v>
      </c>
      <c r="AD8592" t="s">
        <v>70</v>
      </c>
      <c r="AE8592">
        <v>1012</v>
      </c>
      <c r="AF8592" t="s">
        <v>71</v>
      </c>
      <c r="AG8592">
        <v>3</v>
      </c>
      <c r="AH8592" t="s">
        <v>81</v>
      </c>
      <c r="AI8592">
        <v>21</v>
      </c>
      <c r="AJ8592" t="s">
        <v>52613</v>
      </c>
      <c r="AK8592">
        <v>820</v>
      </c>
      <c r="AL8592" t="s">
        <v>10495</v>
      </c>
      <c r="AM8592">
        <v>2</v>
      </c>
      <c r="AN8592" t="s">
        <v>119</v>
      </c>
      <c r="AO8592">
        <v>280161</v>
      </c>
      <c r="AQ8592" t="s">
        <v>42417</v>
      </c>
      <c r="AR8592" t="s">
        <v>42418</v>
      </c>
      <c r="AS8592">
        <v>0</v>
      </c>
      <c r="AT8592" t="s">
        <v>61</v>
      </c>
      <c r="AU8592" t="s">
        <v>42419</v>
      </c>
      <c r="AX8592">
        <v>56.9243535228441</v>
      </c>
      <c r="AY8592">
        <v>9.3224483913255707</v>
      </c>
      <c r="AZ8592" t="s">
        <v>62</v>
      </c>
      <c r="BA8592">
        <v>1081</v>
      </c>
      <c r="BB8592" t="s">
        <v>1844</v>
      </c>
    </row>
    <row r="8593" spans="1:54" x14ac:dyDescent="0.25">
      <c r="A8593" s="1">
        <v>45200</v>
      </c>
      <c r="B8593">
        <v>827005</v>
      </c>
      <c r="C8593" t="s">
        <v>42420</v>
      </c>
      <c r="D8593">
        <v>9681</v>
      </c>
      <c r="E8593" t="s">
        <v>15150</v>
      </c>
      <c r="F8593" t="s">
        <v>42420</v>
      </c>
      <c r="G8593">
        <v>29189471</v>
      </c>
      <c r="H8593">
        <v>1003380514</v>
      </c>
      <c r="I8593" t="s">
        <v>42421</v>
      </c>
      <c r="J8593" t="s">
        <v>42422</v>
      </c>
      <c r="K8593" t="s">
        <v>42423</v>
      </c>
      <c r="L8593" t="s">
        <v>42424</v>
      </c>
      <c r="M8593">
        <v>1105</v>
      </c>
      <c r="N8593">
        <v>31</v>
      </c>
      <c r="R8593" s="1">
        <v>44041</v>
      </c>
      <c r="S8593" t="s">
        <v>56</v>
      </c>
      <c r="T8593">
        <v>820</v>
      </c>
      <c r="U8593" t="s">
        <v>10495</v>
      </c>
      <c r="W8593">
        <v>2</v>
      </c>
      <c r="X8593" t="s">
        <v>57</v>
      </c>
      <c r="Y8593">
        <v>1</v>
      </c>
      <c r="Z8593" t="s">
        <v>46545</v>
      </c>
      <c r="AA8593">
        <v>10</v>
      </c>
      <c r="AB8593">
        <v>197601</v>
      </c>
      <c r="AC8593">
        <v>121</v>
      </c>
      <c r="AD8593" t="s">
        <v>70</v>
      </c>
      <c r="AE8593">
        <v>1012</v>
      </c>
      <c r="AF8593" t="s">
        <v>71</v>
      </c>
      <c r="AG8593">
        <v>1</v>
      </c>
      <c r="AH8593" t="s">
        <v>44482</v>
      </c>
      <c r="AI8593">
        <v>21</v>
      </c>
      <c r="AJ8593" t="s">
        <v>52613</v>
      </c>
      <c r="AK8593">
        <v>820</v>
      </c>
      <c r="AL8593" t="s">
        <v>10495</v>
      </c>
      <c r="AQ8593" t="s">
        <v>42425</v>
      </c>
      <c r="AR8593" t="s">
        <v>42426</v>
      </c>
      <c r="AS8593">
        <v>0</v>
      </c>
      <c r="AT8593" t="s">
        <v>61</v>
      </c>
      <c r="AU8593" t="s">
        <v>29858</v>
      </c>
      <c r="AX8593">
        <v>56.89999633</v>
      </c>
      <c r="AY8593">
        <v>9.2360508100000001</v>
      </c>
      <c r="AZ8593" t="s">
        <v>62</v>
      </c>
      <c r="BA8593">
        <v>1081</v>
      </c>
      <c r="BB8593" t="s">
        <v>1844</v>
      </c>
    </row>
    <row r="8594" spans="1:54" x14ac:dyDescent="0.25">
      <c r="A8594" s="1">
        <v>45200</v>
      </c>
      <c r="B8594">
        <v>827006</v>
      </c>
      <c r="C8594" t="s">
        <v>42427</v>
      </c>
      <c r="D8594">
        <v>9670</v>
      </c>
      <c r="E8594" t="s">
        <v>48115</v>
      </c>
      <c r="F8594" t="s">
        <v>42428</v>
      </c>
      <c r="G8594">
        <v>16308110</v>
      </c>
      <c r="H8594">
        <v>1001076337</v>
      </c>
      <c r="I8594" t="s">
        <v>42395</v>
      </c>
      <c r="J8594" t="s">
        <v>42429</v>
      </c>
      <c r="K8594" t="s">
        <v>42430</v>
      </c>
      <c r="L8594" t="s">
        <v>42431</v>
      </c>
      <c r="M8594">
        <v>1396</v>
      </c>
      <c r="N8594">
        <v>4</v>
      </c>
      <c r="R8594" s="1">
        <v>43789</v>
      </c>
      <c r="S8594" t="s">
        <v>56</v>
      </c>
      <c r="W8594">
        <v>5</v>
      </c>
      <c r="X8594" t="s">
        <v>557</v>
      </c>
      <c r="Y8594">
        <v>1</v>
      </c>
      <c r="Z8594" t="s">
        <v>46545</v>
      </c>
      <c r="AA8594">
        <v>8</v>
      </c>
      <c r="AB8594">
        <v>196211</v>
      </c>
      <c r="AC8594">
        <v>121</v>
      </c>
      <c r="AD8594" t="s">
        <v>70</v>
      </c>
      <c r="AE8594">
        <v>1013</v>
      </c>
      <c r="AF8594" t="s">
        <v>558</v>
      </c>
      <c r="AG8594">
        <v>1</v>
      </c>
      <c r="AH8594" t="s">
        <v>44482</v>
      </c>
      <c r="AI8594">
        <v>22</v>
      </c>
      <c r="AJ8594" t="s">
        <v>52628</v>
      </c>
      <c r="AK8594">
        <v>820</v>
      </c>
      <c r="AL8594" t="s">
        <v>10495</v>
      </c>
      <c r="AQ8594" t="s">
        <v>42432</v>
      </c>
      <c r="AR8594" t="s">
        <v>42433</v>
      </c>
      <c r="AS8594">
        <v>0</v>
      </c>
      <c r="AT8594" t="s">
        <v>61</v>
      </c>
      <c r="AU8594" t="s">
        <v>42434</v>
      </c>
      <c r="AX8594">
        <v>56.905490780000001</v>
      </c>
      <c r="AY8594">
        <v>9.2836955999999997</v>
      </c>
      <c r="AZ8594" t="s">
        <v>62</v>
      </c>
      <c r="BA8594">
        <v>1081</v>
      </c>
      <c r="BB8594" t="s">
        <v>1844</v>
      </c>
    </row>
    <row r="8595" spans="1:54" x14ac:dyDescent="0.25">
      <c r="A8595" s="1">
        <v>45200</v>
      </c>
      <c r="B8595">
        <v>827007</v>
      </c>
      <c r="C8595" t="s">
        <v>52366</v>
      </c>
      <c r="D8595">
        <v>9681</v>
      </c>
      <c r="E8595" t="s">
        <v>15150</v>
      </c>
      <c r="F8595" t="s">
        <v>52367</v>
      </c>
      <c r="I8595" t="s">
        <v>52368</v>
      </c>
      <c r="K8595" t="s">
        <v>42435</v>
      </c>
      <c r="L8595" t="s">
        <v>42436</v>
      </c>
      <c r="M8595">
        <v>1526</v>
      </c>
      <c r="N8595">
        <v>475</v>
      </c>
      <c r="R8595" s="1">
        <v>40162</v>
      </c>
      <c r="S8595" t="s">
        <v>80</v>
      </c>
      <c r="T8595">
        <v>820</v>
      </c>
      <c r="U8595" t="s">
        <v>10495</v>
      </c>
      <c r="V8595" s="1">
        <v>33390</v>
      </c>
      <c r="W8595">
        <v>2</v>
      </c>
      <c r="X8595" t="s">
        <v>57</v>
      </c>
      <c r="Y8595">
        <v>1</v>
      </c>
      <c r="Z8595" t="s">
        <v>46545</v>
      </c>
      <c r="AB8595">
        <v>194301</v>
      </c>
      <c r="AC8595">
        <v>126</v>
      </c>
      <c r="AD8595" t="s">
        <v>46616</v>
      </c>
      <c r="AE8595">
        <v>1015</v>
      </c>
      <c r="AF8595" t="s">
        <v>46616</v>
      </c>
      <c r="AG8595">
        <v>3</v>
      </c>
      <c r="AH8595" t="s">
        <v>81</v>
      </c>
      <c r="AI8595">
        <v>23</v>
      </c>
      <c r="AJ8595" t="s">
        <v>692</v>
      </c>
      <c r="AK8595">
        <v>820</v>
      </c>
      <c r="AL8595" t="s">
        <v>10495</v>
      </c>
      <c r="AS8595">
        <v>0</v>
      </c>
      <c r="AT8595" t="s">
        <v>61</v>
      </c>
      <c r="AU8595" t="s">
        <v>10534</v>
      </c>
      <c r="AX8595">
        <v>56.868827403054297</v>
      </c>
      <c r="AY8595">
        <v>9.2127584380629095</v>
      </c>
      <c r="AZ8595" t="s">
        <v>62</v>
      </c>
      <c r="BA8595">
        <v>1081</v>
      </c>
      <c r="BB8595" t="s">
        <v>1844</v>
      </c>
    </row>
    <row r="8596" spans="1:54" x14ac:dyDescent="0.25">
      <c r="A8596" s="1">
        <v>45200</v>
      </c>
      <c r="B8596">
        <v>827008</v>
      </c>
      <c r="C8596" t="s">
        <v>42437</v>
      </c>
      <c r="D8596">
        <v>9670</v>
      </c>
      <c r="E8596" t="s">
        <v>48115</v>
      </c>
      <c r="F8596" t="s">
        <v>42438</v>
      </c>
      <c r="I8596" t="s">
        <v>54370</v>
      </c>
      <c r="K8596" t="s">
        <v>42439</v>
      </c>
      <c r="L8596" t="s">
        <v>42440</v>
      </c>
      <c r="M8596">
        <v>1369</v>
      </c>
      <c r="N8596">
        <v>55</v>
      </c>
      <c r="R8596" s="1">
        <v>40162</v>
      </c>
      <c r="S8596" t="s">
        <v>80</v>
      </c>
      <c r="T8596">
        <v>820</v>
      </c>
      <c r="U8596" t="s">
        <v>10495</v>
      </c>
      <c r="V8596" s="1">
        <v>35125</v>
      </c>
      <c r="W8596">
        <v>2</v>
      </c>
      <c r="X8596" t="s">
        <v>57</v>
      </c>
      <c r="Y8596">
        <v>1</v>
      </c>
      <c r="Z8596" t="s">
        <v>46545</v>
      </c>
      <c r="AA8596">
        <v>10</v>
      </c>
      <c r="AB8596">
        <v>199106</v>
      </c>
      <c r="AC8596">
        <v>121</v>
      </c>
      <c r="AD8596" t="s">
        <v>70</v>
      </c>
      <c r="AE8596">
        <v>1012</v>
      </c>
      <c r="AF8596" t="s">
        <v>71</v>
      </c>
      <c r="AG8596">
        <v>3</v>
      </c>
      <c r="AH8596" t="s">
        <v>81</v>
      </c>
      <c r="AI8596">
        <v>21</v>
      </c>
      <c r="AJ8596" t="s">
        <v>52613</v>
      </c>
      <c r="AK8596">
        <v>820</v>
      </c>
      <c r="AL8596" t="s">
        <v>10495</v>
      </c>
      <c r="AS8596">
        <v>0</v>
      </c>
      <c r="AT8596" t="s">
        <v>61</v>
      </c>
      <c r="AU8596" t="s">
        <v>8983</v>
      </c>
      <c r="AX8596">
        <v>56.9748211004338</v>
      </c>
      <c r="AY8596">
        <v>9.3091216983410199</v>
      </c>
      <c r="AZ8596" t="s">
        <v>62</v>
      </c>
      <c r="BA8596">
        <v>1081</v>
      </c>
      <c r="BB8596" t="s">
        <v>1844</v>
      </c>
    </row>
    <row r="8597" spans="1:54" x14ac:dyDescent="0.25">
      <c r="A8597" s="1">
        <v>45200</v>
      </c>
      <c r="B8597">
        <v>827009</v>
      </c>
      <c r="C8597" t="s">
        <v>42441</v>
      </c>
      <c r="D8597">
        <v>9670</v>
      </c>
      <c r="E8597" t="s">
        <v>48115</v>
      </c>
      <c r="F8597" t="s">
        <v>42442</v>
      </c>
      <c r="G8597">
        <v>29189471</v>
      </c>
      <c r="I8597" t="s">
        <v>42443</v>
      </c>
      <c r="K8597" t="s">
        <v>42444</v>
      </c>
      <c r="L8597" t="s">
        <v>52369</v>
      </c>
      <c r="M8597">
        <v>107</v>
      </c>
      <c r="N8597">
        <v>173</v>
      </c>
      <c r="R8597" s="1">
        <v>41423</v>
      </c>
      <c r="S8597" t="s">
        <v>56</v>
      </c>
      <c r="T8597">
        <v>820</v>
      </c>
      <c r="U8597" t="s">
        <v>10495</v>
      </c>
      <c r="V8597" s="1">
        <v>41395</v>
      </c>
      <c r="W8597">
        <v>6</v>
      </c>
      <c r="X8597" t="s">
        <v>1289</v>
      </c>
      <c r="Y8597">
        <v>1</v>
      </c>
      <c r="Z8597" t="s">
        <v>46545</v>
      </c>
      <c r="AA8597">
        <v>9</v>
      </c>
      <c r="AB8597">
        <v>200211</v>
      </c>
      <c r="AC8597">
        <v>129</v>
      </c>
      <c r="AD8597" t="s">
        <v>2405</v>
      </c>
      <c r="AE8597">
        <v>1016</v>
      </c>
      <c r="AF8597" t="s">
        <v>2405</v>
      </c>
      <c r="AG8597">
        <v>3</v>
      </c>
      <c r="AH8597" t="s">
        <v>81</v>
      </c>
      <c r="AI8597">
        <v>27</v>
      </c>
      <c r="AJ8597" t="s">
        <v>44512</v>
      </c>
      <c r="AK8597">
        <v>820</v>
      </c>
      <c r="AL8597" t="s">
        <v>10495</v>
      </c>
      <c r="AQ8597" t="s">
        <v>42445</v>
      </c>
      <c r="AR8597" t="s">
        <v>42446</v>
      </c>
      <c r="AS8597">
        <v>0</v>
      </c>
      <c r="AT8597" t="s">
        <v>61</v>
      </c>
      <c r="AU8597" t="s">
        <v>52370</v>
      </c>
      <c r="AX8597">
        <v>56.856717829131703</v>
      </c>
      <c r="AY8597">
        <v>9.2681004720557194</v>
      </c>
      <c r="AZ8597" t="s">
        <v>62</v>
      </c>
      <c r="BA8597">
        <v>1081</v>
      </c>
      <c r="BB8597" t="s">
        <v>1844</v>
      </c>
    </row>
    <row r="8598" spans="1:54" x14ac:dyDescent="0.25">
      <c r="A8598" s="1">
        <v>45200</v>
      </c>
      <c r="B8598">
        <v>827010</v>
      </c>
      <c r="C8598" t="s">
        <v>54371</v>
      </c>
      <c r="D8598">
        <v>9670</v>
      </c>
      <c r="E8598" t="s">
        <v>48115</v>
      </c>
      <c r="F8598" t="s">
        <v>54372</v>
      </c>
      <c r="G8598">
        <v>34167826</v>
      </c>
      <c r="H8598">
        <v>1017402567</v>
      </c>
      <c r="I8598" t="s">
        <v>42447</v>
      </c>
      <c r="K8598" t="s">
        <v>42448</v>
      </c>
      <c r="L8598" t="s">
        <v>42449</v>
      </c>
      <c r="M8598">
        <v>758</v>
      </c>
      <c r="N8598">
        <v>33</v>
      </c>
      <c r="R8598" s="1">
        <v>45040</v>
      </c>
      <c r="S8598" t="s">
        <v>56</v>
      </c>
      <c r="T8598">
        <v>820</v>
      </c>
      <c r="U8598" t="s">
        <v>10495</v>
      </c>
      <c r="V8598" s="1">
        <v>45019</v>
      </c>
      <c r="W8598">
        <v>6</v>
      </c>
      <c r="X8598" t="s">
        <v>1289</v>
      </c>
      <c r="Y8598">
        <v>1</v>
      </c>
      <c r="Z8598" t="s">
        <v>46545</v>
      </c>
      <c r="AA8598">
        <v>8</v>
      </c>
      <c r="AB8598">
        <v>200208</v>
      </c>
      <c r="AC8598">
        <v>129</v>
      </c>
      <c r="AD8598" t="s">
        <v>2405</v>
      </c>
      <c r="AE8598">
        <v>1016</v>
      </c>
      <c r="AF8598" t="s">
        <v>2405</v>
      </c>
      <c r="AG8598">
        <v>3</v>
      </c>
      <c r="AH8598" t="s">
        <v>81</v>
      </c>
      <c r="AI8598">
        <v>27</v>
      </c>
      <c r="AJ8598" t="s">
        <v>44512</v>
      </c>
      <c r="AK8598">
        <v>820</v>
      </c>
      <c r="AL8598" t="s">
        <v>10495</v>
      </c>
      <c r="AQ8598" t="s">
        <v>42450</v>
      </c>
      <c r="AR8598" t="s">
        <v>42451</v>
      </c>
      <c r="AS8598">
        <v>0</v>
      </c>
      <c r="AT8598" t="s">
        <v>61</v>
      </c>
      <c r="AU8598" t="s">
        <v>42452</v>
      </c>
      <c r="AX8598">
        <v>56.93933621</v>
      </c>
      <c r="AY8598">
        <v>9.2389838799999993</v>
      </c>
      <c r="AZ8598" t="s">
        <v>62</v>
      </c>
      <c r="BA8598">
        <v>1081</v>
      </c>
      <c r="BB8598" t="s">
        <v>1844</v>
      </c>
    </row>
    <row r="8599" spans="1:54" x14ac:dyDescent="0.25">
      <c r="A8599" s="1">
        <v>45200</v>
      </c>
      <c r="B8599">
        <v>827200</v>
      </c>
      <c r="D8599">
        <v>9670</v>
      </c>
      <c r="E8599" t="s">
        <v>48115</v>
      </c>
      <c r="F8599" t="s">
        <v>52738</v>
      </c>
      <c r="G8599">
        <v>29189471</v>
      </c>
      <c r="H8599">
        <v>1003380368</v>
      </c>
      <c r="J8599" t="s">
        <v>42453</v>
      </c>
      <c r="K8599" t="s">
        <v>42454</v>
      </c>
      <c r="L8599" t="s">
        <v>42455</v>
      </c>
      <c r="M8599">
        <v>1378</v>
      </c>
      <c r="N8599">
        <v>15</v>
      </c>
      <c r="R8599" s="1">
        <v>40939</v>
      </c>
      <c r="S8599" t="s">
        <v>56</v>
      </c>
      <c r="T8599">
        <v>820</v>
      </c>
      <c r="U8599" t="s">
        <v>10495</v>
      </c>
      <c r="V8599" s="1">
        <v>39083</v>
      </c>
      <c r="W8599">
        <v>2</v>
      </c>
      <c r="X8599" t="s">
        <v>57</v>
      </c>
      <c r="Y8599">
        <v>1</v>
      </c>
      <c r="Z8599" t="s">
        <v>46545</v>
      </c>
      <c r="AB8599">
        <v>199401</v>
      </c>
      <c r="AC8599">
        <v>932</v>
      </c>
      <c r="AD8599" t="s">
        <v>52637</v>
      </c>
      <c r="AE8599">
        <v>2021</v>
      </c>
      <c r="AF8599" t="s">
        <v>52637</v>
      </c>
      <c r="AG8599">
        <v>3</v>
      </c>
      <c r="AH8599" t="s">
        <v>81</v>
      </c>
      <c r="AI8599">
        <v>10</v>
      </c>
      <c r="AJ8599" t="s">
        <v>52638</v>
      </c>
      <c r="AK8599">
        <v>820</v>
      </c>
      <c r="AL8599" t="s">
        <v>10495</v>
      </c>
      <c r="AQ8599" t="s">
        <v>42456</v>
      </c>
      <c r="AR8599" t="s">
        <v>42457</v>
      </c>
      <c r="AS8599">
        <v>0</v>
      </c>
      <c r="AT8599" t="s">
        <v>61</v>
      </c>
      <c r="AU8599" t="s">
        <v>7115</v>
      </c>
      <c r="AV8599" t="s">
        <v>42458</v>
      </c>
      <c r="AZ8599" t="s">
        <v>62</v>
      </c>
      <c r="BA8599">
        <v>1081</v>
      </c>
      <c r="BB8599" t="s">
        <v>1844</v>
      </c>
    </row>
    <row r="8600" spans="1:54" x14ac:dyDescent="0.25">
      <c r="A8600" s="1">
        <v>45200</v>
      </c>
      <c r="B8600">
        <v>827210</v>
      </c>
      <c r="C8600" t="s">
        <v>52371</v>
      </c>
      <c r="D8600">
        <v>9670</v>
      </c>
      <c r="E8600" t="s">
        <v>48115</v>
      </c>
      <c r="F8600" t="s">
        <v>52372</v>
      </c>
      <c r="I8600" t="s">
        <v>42459</v>
      </c>
      <c r="K8600" t="s">
        <v>42439</v>
      </c>
      <c r="L8600" t="s">
        <v>46462</v>
      </c>
      <c r="M8600">
        <v>488</v>
      </c>
      <c r="N8600">
        <v>12</v>
      </c>
      <c r="R8600" s="1">
        <v>40162</v>
      </c>
      <c r="S8600" t="s">
        <v>80</v>
      </c>
      <c r="T8600">
        <v>820</v>
      </c>
      <c r="U8600" t="s">
        <v>10495</v>
      </c>
      <c r="V8600" s="1">
        <v>33756</v>
      </c>
      <c r="W8600">
        <v>2</v>
      </c>
      <c r="X8600" t="s">
        <v>57</v>
      </c>
      <c r="Y8600">
        <v>1</v>
      </c>
      <c r="Z8600" t="s">
        <v>46545</v>
      </c>
      <c r="AB8600">
        <v>197201</v>
      </c>
      <c r="AC8600">
        <v>125</v>
      </c>
      <c r="AD8600" t="s">
        <v>1344</v>
      </c>
      <c r="AE8600">
        <v>1014</v>
      </c>
      <c r="AF8600" t="s">
        <v>1352</v>
      </c>
      <c r="AG8600">
        <v>3</v>
      </c>
      <c r="AH8600" t="s">
        <v>81</v>
      </c>
      <c r="AI8600">
        <v>24</v>
      </c>
      <c r="AJ8600" t="s">
        <v>1344</v>
      </c>
      <c r="AK8600">
        <v>820</v>
      </c>
      <c r="AL8600" t="s">
        <v>10495</v>
      </c>
      <c r="AS8600">
        <v>0</v>
      </c>
      <c r="AT8600" t="s">
        <v>61</v>
      </c>
      <c r="AU8600" t="s">
        <v>46463</v>
      </c>
      <c r="AX8600">
        <v>56.957930983021797</v>
      </c>
      <c r="AY8600">
        <v>9.2441511930363696</v>
      </c>
      <c r="AZ8600" t="s">
        <v>62</v>
      </c>
      <c r="BA8600">
        <v>1081</v>
      </c>
      <c r="BB8600" t="s">
        <v>1844</v>
      </c>
    </row>
    <row r="8601" spans="1:54" x14ac:dyDescent="0.25">
      <c r="A8601" s="1">
        <v>45200</v>
      </c>
      <c r="B8601">
        <v>827247</v>
      </c>
      <c r="C8601" t="s">
        <v>52373</v>
      </c>
      <c r="D8601">
        <v>9670</v>
      </c>
      <c r="E8601" t="s">
        <v>48115</v>
      </c>
      <c r="F8601" t="s">
        <v>52374</v>
      </c>
      <c r="L8601" t="s">
        <v>42460</v>
      </c>
      <c r="M8601">
        <v>562</v>
      </c>
      <c r="N8601">
        <v>8</v>
      </c>
      <c r="R8601" s="1">
        <v>40162</v>
      </c>
      <c r="S8601" t="s">
        <v>80</v>
      </c>
      <c r="V8601" s="1">
        <v>28642</v>
      </c>
      <c r="W8601">
        <v>3</v>
      </c>
      <c r="X8601" t="s">
        <v>3496</v>
      </c>
      <c r="Y8601">
        <v>1</v>
      </c>
      <c r="Z8601" t="s">
        <v>46545</v>
      </c>
      <c r="AC8601">
        <v>137</v>
      </c>
      <c r="AD8601" t="s">
        <v>1410</v>
      </c>
      <c r="AE8601">
        <v>1053</v>
      </c>
      <c r="AF8601" t="s">
        <v>1410</v>
      </c>
      <c r="AG8601">
        <v>3</v>
      </c>
      <c r="AH8601" t="s">
        <v>81</v>
      </c>
      <c r="AI8601">
        <v>30</v>
      </c>
      <c r="AJ8601" t="s">
        <v>1402</v>
      </c>
      <c r="AK8601">
        <v>820</v>
      </c>
      <c r="AL8601" t="s">
        <v>10495</v>
      </c>
      <c r="AS8601">
        <v>0</v>
      </c>
      <c r="AT8601" t="s">
        <v>61</v>
      </c>
      <c r="AU8601" t="s">
        <v>6808</v>
      </c>
      <c r="AX8601">
        <v>56.9565510146058</v>
      </c>
      <c r="AY8601">
        <v>9.25623456030557</v>
      </c>
      <c r="AZ8601" t="s">
        <v>62</v>
      </c>
      <c r="BA8601">
        <v>1081</v>
      </c>
      <c r="BB8601" t="s">
        <v>1844</v>
      </c>
    </row>
    <row r="8602" spans="1:54" x14ac:dyDescent="0.25">
      <c r="A8602" s="1">
        <v>45200</v>
      </c>
      <c r="B8602">
        <v>827248</v>
      </c>
      <c r="C8602" t="s">
        <v>52348</v>
      </c>
      <c r="D8602">
        <v>9670</v>
      </c>
      <c r="E8602" t="s">
        <v>48115</v>
      </c>
      <c r="F8602" t="s">
        <v>52375</v>
      </c>
      <c r="G8602">
        <v>29485348</v>
      </c>
      <c r="H8602">
        <v>1003375742</v>
      </c>
      <c r="I8602" t="s">
        <v>41457</v>
      </c>
      <c r="K8602" t="s">
        <v>41458</v>
      </c>
      <c r="L8602" t="s">
        <v>52349</v>
      </c>
      <c r="M8602">
        <v>184</v>
      </c>
      <c r="N8602">
        <v>5</v>
      </c>
      <c r="R8602" s="1">
        <v>40162</v>
      </c>
      <c r="S8602" t="s">
        <v>80</v>
      </c>
      <c r="V8602" s="1">
        <v>39052</v>
      </c>
      <c r="W8602">
        <v>4</v>
      </c>
      <c r="X8602" t="s">
        <v>725</v>
      </c>
      <c r="Y8602">
        <v>1</v>
      </c>
      <c r="Z8602" t="s">
        <v>46545</v>
      </c>
      <c r="AB8602">
        <v>200208</v>
      </c>
      <c r="AC8602">
        <v>137</v>
      </c>
      <c r="AD8602" t="s">
        <v>1410</v>
      </c>
      <c r="AE8602">
        <v>1053</v>
      </c>
      <c r="AF8602" t="s">
        <v>1410</v>
      </c>
      <c r="AG8602">
        <v>3</v>
      </c>
      <c r="AH8602" t="s">
        <v>81</v>
      </c>
      <c r="AI8602">
        <v>30</v>
      </c>
      <c r="AJ8602" t="s">
        <v>1402</v>
      </c>
      <c r="AK8602">
        <v>820</v>
      </c>
      <c r="AL8602" t="s">
        <v>10495</v>
      </c>
      <c r="AP8602">
        <v>851248</v>
      </c>
      <c r="AQ8602" t="s">
        <v>42461</v>
      </c>
      <c r="AR8602" t="s">
        <v>41089</v>
      </c>
      <c r="AS8602">
        <v>2</v>
      </c>
      <c r="AT8602" t="s">
        <v>1413</v>
      </c>
      <c r="AU8602" t="s">
        <v>52350</v>
      </c>
      <c r="AZ8602" t="s">
        <v>62</v>
      </c>
      <c r="BA8602">
        <v>1081</v>
      </c>
      <c r="BB8602" t="s">
        <v>1844</v>
      </c>
    </row>
    <row r="8603" spans="1:54" x14ac:dyDescent="0.25">
      <c r="A8603" s="1">
        <v>45200</v>
      </c>
      <c r="B8603">
        <v>827249</v>
      </c>
      <c r="C8603" t="s">
        <v>42462</v>
      </c>
      <c r="D8603">
        <v>9681</v>
      </c>
      <c r="E8603" t="s">
        <v>15150</v>
      </c>
      <c r="F8603" t="s">
        <v>42463</v>
      </c>
      <c r="G8603">
        <v>29485348</v>
      </c>
      <c r="H8603">
        <v>1003375742</v>
      </c>
      <c r="I8603" t="s">
        <v>41457</v>
      </c>
      <c r="K8603" t="s">
        <v>42464</v>
      </c>
      <c r="L8603" t="s">
        <v>42465</v>
      </c>
      <c r="M8603">
        <v>1105</v>
      </c>
      <c r="N8603">
        <v>21</v>
      </c>
      <c r="R8603" s="1">
        <v>40162</v>
      </c>
      <c r="S8603" t="s">
        <v>80</v>
      </c>
      <c r="V8603" s="1">
        <v>39052</v>
      </c>
      <c r="W8603">
        <v>4</v>
      </c>
      <c r="X8603" t="s">
        <v>725</v>
      </c>
      <c r="Y8603">
        <v>1</v>
      </c>
      <c r="Z8603" t="s">
        <v>46545</v>
      </c>
      <c r="AB8603">
        <v>200208</v>
      </c>
      <c r="AC8603">
        <v>137</v>
      </c>
      <c r="AD8603" t="s">
        <v>1410</v>
      </c>
      <c r="AE8603">
        <v>1053</v>
      </c>
      <c r="AF8603" t="s">
        <v>1410</v>
      </c>
      <c r="AG8603">
        <v>3</v>
      </c>
      <c r="AH8603" t="s">
        <v>81</v>
      </c>
      <c r="AI8603">
        <v>30</v>
      </c>
      <c r="AJ8603" t="s">
        <v>1402</v>
      </c>
      <c r="AK8603">
        <v>820</v>
      </c>
      <c r="AL8603" t="s">
        <v>10495</v>
      </c>
      <c r="AP8603">
        <v>851248</v>
      </c>
      <c r="AQ8603" t="s">
        <v>42461</v>
      </c>
      <c r="AR8603" t="s">
        <v>41089</v>
      </c>
      <c r="AS8603">
        <v>2</v>
      </c>
      <c r="AT8603" t="s">
        <v>1413</v>
      </c>
      <c r="AU8603" t="s">
        <v>29858</v>
      </c>
      <c r="AX8603">
        <v>56.897954263374402</v>
      </c>
      <c r="AY8603">
        <v>9.2341339289067506</v>
      </c>
      <c r="AZ8603" t="s">
        <v>62</v>
      </c>
      <c r="BA8603">
        <v>1081</v>
      </c>
      <c r="BB8603" t="s">
        <v>1844</v>
      </c>
    </row>
    <row r="8604" spans="1:54" x14ac:dyDescent="0.25">
      <c r="A8604" s="1">
        <v>45200</v>
      </c>
      <c r="B8604">
        <v>827300</v>
      </c>
      <c r="C8604" t="s">
        <v>42466</v>
      </c>
      <c r="D8604">
        <v>9681</v>
      </c>
      <c r="E8604" t="s">
        <v>15150</v>
      </c>
      <c r="F8604" t="s">
        <v>42467</v>
      </c>
      <c r="G8604">
        <v>27763227</v>
      </c>
      <c r="H8604">
        <v>1010598822</v>
      </c>
      <c r="I8604" t="s">
        <v>42468</v>
      </c>
      <c r="J8604" t="s">
        <v>42469</v>
      </c>
      <c r="K8604" t="s">
        <v>42470</v>
      </c>
      <c r="L8604" t="s">
        <v>42471</v>
      </c>
      <c r="M8604">
        <v>1105</v>
      </c>
      <c r="N8604">
        <v>23</v>
      </c>
      <c r="R8604" s="1">
        <v>43789</v>
      </c>
      <c r="S8604" t="s">
        <v>56</v>
      </c>
      <c r="W8604">
        <v>5</v>
      </c>
      <c r="X8604" t="s">
        <v>557</v>
      </c>
      <c r="Y8604">
        <v>1</v>
      </c>
      <c r="Z8604" t="s">
        <v>46545</v>
      </c>
      <c r="AA8604">
        <v>11</v>
      </c>
      <c r="AB8604">
        <v>200408</v>
      </c>
      <c r="AC8604">
        <v>123</v>
      </c>
      <c r="AD8604" t="s">
        <v>1507</v>
      </c>
      <c r="AE8604">
        <v>1011</v>
      </c>
      <c r="AF8604" t="s">
        <v>1507</v>
      </c>
      <c r="AG8604">
        <v>1</v>
      </c>
      <c r="AH8604" t="s">
        <v>44482</v>
      </c>
      <c r="AI8604">
        <v>80</v>
      </c>
      <c r="AJ8604" t="s">
        <v>1507</v>
      </c>
      <c r="AK8604">
        <v>820</v>
      </c>
      <c r="AL8604" t="s">
        <v>10495</v>
      </c>
      <c r="AQ8604" t="s">
        <v>42472</v>
      </c>
      <c r="AR8604" t="s">
        <v>42473</v>
      </c>
      <c r="AS8604">
        <v>0</v>
      </c>
      <c r="AT8604" t="s">
        <v>61</v>
      </c>
      <c r="AU8604" t="s">
        <v>29858</v>
      </c>
      <c r="AX8604">
        <v>56.898611299999999</v>
      </c>
      <c r="AY8604">
        <v>9.2341037299999993</v>
      </c>
      <c r="AZ8604" t="s">
        <v>62</v>
      </c>
      <c r="BA8604">
        <v>1081</v>
      </c>
      <c r="BB8604" t="s">
        <v>1844</v>
      </c>
    </row>
    <row r="8605" spans="1:54" x14ac:dyDescent="0.25">
      <c r="A8605" s="1">
        <v>45200</v>
      </c>
      <c r="B8605">
        <v>827350</v>
      </c>
      <c r="C8605" t="s">
        <v>46464</v>
      </c>
      <c r="D8605">
        <v>9681</v>
      </c>
      <c r="E8605" t="s">
        <v>15150</v>
      </c>
      <c r="F8605" t="s">
        <v>46465</v>
      </c>
      <c r="G8605">
        <v>39815443</v>
      </c>
      <c r="I8605" t="s">
        <v>39508</v>
      </c>
      <c r="J8605" t="s">
        <v>42474</v>
      </c>
      <c r="K8605" t="s">
        <v>42475</v>
      </c>
      <c r="L8605" t="s">
        <v>45276</v>
      </c>
      <c r="M8605">
        <v>954</v>
      </c>
      <c r="N8605">
        <v>99</v>
      </c>
      <c r="R8605" s="1">
        <v>44344</v>
      </c>
      <c r="S8605" t="s">
        <v>56</v>
      </c>
      <c r="V8605" s="1">
        <v>43677</v>
      </c>
      <c r="W8605">
        <v>4</v>
      </c>
      <c r="X8605" t="s">
        <v>725</v>
      </c>
      <c r="Y8605">
        <v>1</v>
      </c>
      <c r="Z8605" t="s">
        <v>46545</v>
      </c>
      <c r="AB8605">
        <v>198609</v>
      </c>
      <c r="AC8605">
        <v>146</v>
      </c>
      <c r="AD8605" t="s">
        <v>1428</v>
      </c>
      <c r="AE8605">
        <v>1025</v>
      </c>
      <c r="AF8605" t="s">
        <v>1428</v>
      </c>
      <c r="AG8605">
        <v>3</v>
      </c>
      <c r="AH8605" t="s">
        <v>81</v>
      </c>
      <c r="AI8605">
        <v>85</v>
      </c>
      <c r="AJ8605" t="s">
        <v>1428</v>
      </c>
      <c r="AK8605">
        <v>820</v>
      </c>
      <c r="AL8605" t="s">
        <v>10495</v>
      </c>
      <c r="AM8605">
        <v>2</v>
      </c>
      <c r="AN8605" t="s">
        <v>119</v>
      </c>
      <c r="AO8605">
        <v>281029</v>
      </c>
      <c r="AP8605">
        <v>281029</v>
      </c>
      <c r="AQ8605" t="s">
        <v>42476</v>
      </c>
      <c r="AR8605" t="s">
        <v>42477</v>
      </c>
      <c r="AS8605">
        <v>2</v>
      </c>
      <c r="AT8605" t="s">
        <v>1413</v>
      </c>
      <c r="AU8605" t="s">
        <v>45277</v>
      </c>
      <c r="AX8605">
        <v>56.910072319999998</v>
      </c>
      <c r="AY8605">
        <v>9.1961348399999991</v>
      </c>
      <c r="AZ8605" t="s">
        <v>62</v>
      </c>
      <c r="BA8605">
        <v>1081</v>
      </c>
      <c r="BB8605" t="s">
        <v>1844</v>
      </c>
    </row>
    <row r="8606" spans="1:54" x14ac:dyDescent="0.25">
      <c r="A8606" s="1">
        <v>45200</v>
      </c>
      <c r="B8606">
        <v>827375</v>
      </c>
      <c r="C8606" t="s">
        <v>52376</v>
      </c>
      <c r="D8606">
        <v>9670</v>
      </c>
      <c r="E8606" t="s">
        <v>48115</v>
      </c>
      <c r="F8606" t="s">
        <v>52377</v>
      </c>
      <c r="I8606" t="s">
        <v>52378</v>
      </c>
      <c r="J8606" t="s">
        <v>42478</v>
      </c>
      <c r="K8606" t="s">
        <v>42479</v>
      </c>
      <c r="L8606" t="s">
        <v>55270</v>
      </c>
      <c r="M8606">
        <v>1570</v>
      </c>
      <c r="R8606" s="1">
        <v>40162</v>
      </c>
      <c r="S8606" t="s">
        <v>80</v>
      </c>
      <c r="V8606" s="1">
        <v>38078</v>
      </c>
      <c r="W8606">
        <v>5</v>
      </c>
      <c r="X8606" t="s">
        <v>557</v>
      </c>
      <c r="Y8606">
        <v>1</v>
      </c>
      <c r="Z8606" t="s">
        <v>46545</v>
      </c>
      <c r="AB8606">
        <v>199103</v>
      </c>
      <c r="AC8606">
        <v>147</v>
      </c>
      <c r="AD8606" t="s">
        <v>46697</v>
      </c>
      <c r="AE8606">
        <v>1021</v>
      </c>
      <c r="AF8606" t="s">
        <v>46697</v>
      </c>
      <c r="AG8606">
        <v>3</v>
      </c>
      <c r="AH8606" t="s">
        <v>81</v>
      </c>
      <c r="AI8606">
        <v>86</v>
      </c>
      <c r="AJ8606" t="s">
        <v>46697</v>
      </c>
      <c r="AK8606">
        <v>820</v>
      </c>
      <c r="AL8606" t="s">
        <v>10495</v>
      </c>
      <c r="AQ8606" t="s">
        <v>42480</v>
      </c>
      <c r="AR8606" t="s">
        <v>42481</v>
      </c>
      <c r="AS8606">
        <v>0</v>
      </c>
      <c r="AT8606" t="s">
        <v>61</v>
      </c>
      <c r="AU8606" t="s">
        <v>54610</v>
      </c>
      <c r="AX8606">
        <v>56.968608426172601</v>
      </c>
      <c r="AY8606">
        <v>9.2561413326595599</v>
      </c>
      <c r="AZ8606" t="s">
        <v>62</v>
      </c>
      <c r="BA8606">
        <v>1081</v>
      </c>
      <c r="BB8606" t="s">
        <v>1844</v>
      </c>
    </row>
    <row r="8607" spans="1:54" x14ac:dyDescent="0.25">
      <c r="A8607" s="1">
        <v>45200</v>
      </c>
      <c r="B8607">
        <v>827376</v>
      </c>
      <c r="C8607" t="s">
        <v>52376</v>
      </c>
      <c r="D8607">
        <v>9670</v>
      </c>
      <c r="E8607" t="s">
        <v>48115</v>
      </c>
      <c r="F8607" t="s">
        <v>52379</v>
      </c>
      <c r="I8607" t="s">
        <v>42482</v>
      </c>
      <c r="K8607" t="s">
        <v>42483</v>
      </c>
      <c r="L8607" t="s">
        <v>42041</v>
      </c>
      <c r="M8607">
        <v>1063</v>
      </c>
      <c r="N8607">
        <v>76</v>
      </c>
      <c r="R8607" s="1">
        <v>40162</v>
      </c>
      <c r="S8607" t="s">
        <v>80</v>
      </c>
      <c r="V8607" s="1">
        <v>34151</v>
      </c>
      <c r="W8607">
        <v>5</v>
      </c>
      <c r="X8607" t="s">
        <v>557</v>
      </c>
      <c r="Y8607">
        <v>1</v>
      </c>
      <c r="Z8607" t="s">
        <v>46545</v>
      </c>
      <c r="AB8607">
        <v>199107</v>
      </c>
      <c r="AC8607">
        <v>147</v>
      </c>
      <c r="AD8607" t="s">
        <v>46697</v>
      </c>
      <c r="AE8607">
        <v>1021</v>
      </c>
      <c r="AF8607" t="s">
        <v>46697</v>
      </c>
      <c r="AG8607">
        <v>3</v>
      </c>
      <c r="AH8607" t="s">
        <v>81</v>
      </c>
      <c r="AI8607">
        <v>86</v>
      </c>
      <c r="AJ8607" t="s">
        <v>46697</v>
      </c>
      <c r="AK8607">
        <v>820</v>
      </c>
      <c r="AL8607" t="s">
        <v>10495</v>
      </c>
      <c r="AS8607">
        <v>0</v>
      </c>
      <c r="AT8607" t="s">
        <v>61</v>
      </c>
      <c r="AU8607" t="s">
        <v>7399</v>
      </c>
      <c r="AX8607">
        <v>56.9591741033801</v>
      </c>
      <c r="AY8607">
        <v>9.2585625491499304</v>
      </c>
      <c r="AZ8607" t="s">
        <v>62</v>
      </c>
      <c r="BA8607">
        <v>1081</v>
      </c>
      <c r="BB8607" t="s">
        <v>1844</v>
      </c>
    </row>
    <row r="8608" spans="1:54" x14ac:dyDescent="0.25">
      <c r="A8608" s="1">
        <v>45200</v>
      </c>
      <c r="B8608">
        <v>827401</v>
      </c>
      <c r="C8608" t="s">
        <v>42484</v>
      </c>
      <c r="D8608">
        <v>9681</v>
      </c>
      <c r="E8608" t="s">
        <v>15150</v>
      </c>
      <c r="F8608" t="s">
        <v>42485</v>
      </c>
      <c r="I8608" t="s">
        <v>42486</v>
      </c>
      <c r="J8608" t="s">
        <v>42487</v>
      </c>
      <c r="K8608" t="s">
        <v>42464</v>
      </c>
      <c r="L8608" t="s">
        <v>42465</v>
      </c>
      <c r="M8608">
        <v>1105</v>
      </c>
      <c r="N8608">
        <v>21</v>
      </c>
      <c r="R8608" s="1">
        <v>44426</v>
      </c>
      <c r="S8608" t="s">
        <v>56</v>
      </c>
      <c r="T8608">
        <v>1081</v>
      </c>
      <c r="U8608" t="s">
        <v>1844</v>
      </c>
      <c r="V8608" s="1">
        <v>38200</v>
      </c>
      <c r="W8608">
        <v>3</v>
      </c>
      <c r="X8608" t="s">
        <v>3496</v>
      </c>
      <c r="Y8608">
        <v>1</v>
      </c>
      <c r="Z8608" t="s">
        <v>46545</v>
      </c>
      <c r="AB8608">
        <v>199404</v>
      </c>
      <c r="AC8608">
        <v>131</v>
      </c>
      <c r="AD8608" t="s">
        <v>752</v>
      </c>
      <c r="AE8608">
        <v>1061</v>
      </c>
      <c r="AF8608" t="s">
        <v>752</v>
      </c>
      <c r="AG8608">
        <v>3</v>
      </c>
      <c r="AH8608" t="s">
        <v>81</v>
      </c>
      <c r="AI8608">
        <v>33</v>
      </c>
      <c r="AJ8608" t="s">
        <v>836</v>
      </c>
      <c r="AK8608">
        <v>820</v>
      </c>
      <c r="AL8608" t="s">
        <v>10495</v>
      </c>
      <c r="AQ8608" t="s">
        <v>42488</v>
      </c>
      <c r="AR8608" t="s">
        <v>42489</v>
      </c>
      <c r="AS8608">
        <v>0</v>
      </c>
      <c r="AT8608" t="s">
        <v>61</v>
      </c>
      <c r="AU8608" t="s">
        <v>29858</v>
      </c>
      <c r="AX8608">
        <v>56.89795427</v>
      </c>
      <c r="AY8608">
        <v>9.2341339300000005</v>
      </c>
      <c r="AZ8608" t="s">
        <v>62</v>
      </c>
      <c r="BA8608">
        <v>1081</v>
      </c>
      <c r="BB8608" t="s">
        <v>1844</v>
      </c>
    </row>
    <row r="8609" spans="1:54" x14ac:dyDescent="0.25">
      <c r="A8609" s="1">
        <v>45200</v>
      </c>
      <c r="B8609">
        <v>827402</v>
      </c>
      <c r="C8609" t="s">
        <v>46466</v>
      </c>
      <c r="D8609">
        <v>9681</v>
      </c>
      <c r="E8609" t="s">
        <v>15150</v>
      </c>
      <c r="F8609" t="s">
        <v>46467</v>
      </c>
      <c r="G8609">
        <v>30773047</v>
      </c>
      <c r="H8609">
        <v>1013860625</v>
      </c>
      <c r="I8609" t="s">
        <v>40432</v>
      </c>
      <c r="J8609" t="s">
        <v>42490</v>
      </c>
      <c r="K8609" t="s">
        <v>42491</v>
      </c>
      <c r="L8609" t="s">
        <v>42471</v>
      </c>
      <c r="M8609">
        <v>1105</v>
      </c>
      <c r="N8609">
        <v>23</v>
      </c>
      <c r="R8609" s="1">
        <v>41649</v>
      </c>
      <c r="S8609" t="s">
        <v>612</v>
      </c>
      <c r="V8609" s="1">
        <v>40848</v>
      </c>
      <c r="W8609">
        <v>4</v>
      </c>
      <c r="X8609" t="s">
        <v>725</v>
      </c>
      <c r="Y8609">
        <v>4</v>
      </c>
      <c r="Z8609" t="s">
        <v>1324</v>
      </c>
      <c r="AB8609">
        <v>198408</v>
      </c>
      <c r="AC8609">
        <v>312</v>
      </c>
      <c r="AD8609" t="s">
        <v>44564</v>
      </c>
      <c r="AE8609">
        <v>1085</v>
      </c>
      <c r="AF8609" t="s">
        <v>46731</v>
      </c>
      <c r="AG8609">
        <v>3</v>
      </c>
      <c r="AH8609" t="s">
        <v>81</v>
      </c>
      <c r="AI8609">
        <v>99</v>
      </c>
      <c r="AJ8609" t="s">
        <v>54511</v>
      </c>
      <c r="AK8609">
        <v>820</v>
      </c>
      <c r="AL8609" t="s">
        <v>10495</v>
      </c>
      <c r="AP8609">
        <v>791413</v>
      </c>
      <c r="AQ8609" t="s">
        <v>42492</v>
      </c>
      <c r="AR8609" t="s">
        <v>42493</v>
      </c>
      <c r="AS8609">
        <v>2</v>
      </c>
      <c r="AT8609" t="s">
        <v>1413</v>
      </c>
      <c r="AU8609" t="s">
        <v>29858</v>
      </c>
      <c r="AX8609">
        <v>56.898125980159499</v>
      </c>
      <c r="AY8609">
        <v>9.2341611056482904</v>
      </c>
      <c r="AZ8609" t="s">
        <v>62</v>
      </c>
      <c r="BA8609">
        <v>1081</v>
      </c>
      <c r="BB8609" t="s">
        <v>1844</v>
      </c>
    </row>
    <row r="8610" spans="1:54" x14ac:dyDescent="0.25">
      <c r="A8610" s="1">
        <v>45200</v>
      </c>
      <c r="B8610">
        <v>827901</v>
      </c>
      <c r="C8610" t="s">
        <v>42494</v>
      </c>
      <c r="D8610">
        <v>9670</v>
      </c>
      <c r="E8610" t="s">
        <v>48115</v>
      </c>
      <c r="F8610" t="s">
        <v>42495</v>
      </c>
      <c r="G8610">
        <v>29189471</v>
      </c>
      <c r="H8610">
        <v>1003374680</v>
      </c>
      <c r="I8610" t="s">
        <v>42222</v>
      </c>
      <c r="J8610" t="s">
        <v>42496</v>
      </c>
      <c r="K8610" t="s">
        <v>42497</v>
      </c>
      <c r="L8610" t="s">
        <v>42498</v>
      </c>
      <c r="M8610">
        <v>429</v>
      </c>
      <c r="N8610">
        <v>11</v>
      </c>
      <c r="R8610" s="1">
        <v>43704</v>
      </c>
      <c r="S8610" t="s">
        <v>56</v>
      </c>
      <c r="T8610">
        <v>820</v>
      </c>
      <c r="U8610" t="s">
        <v>10495</v>
      </c>
      <c r="W8610">
        <v>2</v>
      </c>
      <c r="X8610" t="s">
        <v>57</v>
      </c>
      <c r="Y8610">
        <v>1</v>
      </c>
      <c r="Z8610" t="s">
        <v>46545</v>
      </c>
      <c r="AB8610">
        <v>198001</v>
      </c>
      <c r="AC8610">
        <v>128</v>
      </c>
      <c r="AD8610" t="s">
        <v>955</v>
      </c>
      <c r="AE8610">
        <v>1051</v>
      </c>
      <c r="AF8610" t="s">
        <v>955</v>
      </c>
      <c r="AG8610">
        <v>1</v>
      </c>
      <c r="AH8610" t="s">
        <v>44482</v>
      </c>
      <c r="AI8610">
        <v>27</v>
      </c>
      <c r="AJ8610" t="s">
        <v>44512</v>
      </c>
      <c r="AK8610">
        <v>820</v>
      </c>
      <c r="AL8610" t="s">
        <v>10495</v>
      </c>
      <c r="AQ8610" t="s">
        <v>42499</v>
      </c>
      <c r="AR8610" t="s">
        <v>42500</v>
      </c>
      <c r="AS8610">
        <v>0</v>
      </c>
      <c r="AT8610" t="s">
        <v>61</v>
      </c>
      <c r="AU8610" t="s">
        <v>42501</v>
      </c>
      <c r="AX8610">
        <v>56.961377400000003</v>
      </c>
      <c r="AY8610">
        <v>9.2484665699999997</v>
      </c>
      <c r="AZ8610" t="s">
        <v>62</v>
      </c>
      <c r="BA8610">
        <v>1081</v>
      </c>
      <c r="BB8610" t="s">
        <v>1844</v>
      </c>
    </row>
    <row r="8611" spans="1:54" x14ac:dyDescent="0.25">
      <c r="A8611" s="1">
        <v>45200</v>
      </c>
      <c r="B8611">
        <v>829001</v>
      </c>
      <c r="C8611" t="s">
        <v>42502</v>
      </c>
      <c r="D8611">
        <v>9480</v>
      </c>
      <c r="E8611" t="s">
        <v>48171</v>
      </c>
      <c r="F8611" t="s">
        <v>42503</v>
      </c>
      <c r="G8611">
        <v>29189382</v>
      </c>
      <c r="H8611">
        <v>1003380770</v>
      </c>
      <c r="I8611" t="s">
        <v>10711</v>
      </c>
      <c r="K8611" t="s">
        <v>42504</v>
      </c>
      <c r="L8611" t="s">
        <v>42505</v>
      </c>
      <c r="M8611">
        <v>2976</v>
      </c>
      <c r="N8611">
        <v>5</v>
      </c>
      <c r="R8611" s="1">
        <v>42191</v>
      </c>
      <c r="S8611" t="s">
        <v>56</v>
      </c>
      <c r="T8611">
        <v>860</v>
      </c>
      <c r="U8611" t="s">
        <v>48081</v>
      </c>
      <c r="V8611" s="1">
        <v>42216</v>
      </c>
      <c r="W8611">
        <v>2</v>
      </c>
      <c r="X8611" t="s">
        <v>57</v>
      </c>
      <c r="Y8611">
        <v>1</v>
      </c>
      <c r="Z8611" t="s">
        <v>46545</v>
      </c>
      <c r="AA8611">
        <v>7</v>
      </c>
      <c r="AB8611">
        <v>195908</v>
      </c>
      <c r="AC8611">
        <v>121</v>
      </c>
      <c r="AD8611" t="s">
        <v>70</v>
      </c>
      <c r="AE8611">
        <v>1012</v>
      </c>
      <c r="AF8611" t="s">
        <v>71</v>
      </c>
      <c r="AG8611">
        <v>3</v>
      </c>
      <c r="AH8611" t="s">
        <v>81</v>
      </c>
      <c r="AI8611">
        <v>21</v>
      </c>
      <c r="AJ8611" t="s">
        <v>52613</v>
      </c>
      <c r="AK8611">
        <v>860</v>
      </c>
      <c r="AL8611" t="s">
        <v>48081</v>
      </c>
      <c r="AM8611">
        <v>2</v>
      </c>
      <c r="AN8611" t="s">
        <v>119</v>
      </c>
      <c r="AO8611">
        <v>280096</v>
      </c>
      <c r="AP8611">
        <v>280096</v>
      </c>
      <c r="AQ8611" t="s">
        <v>42506</v>
      </c>
      <c r="AR8611" t="s">
        <v>42507</v>
      </c>
      <c r="AS8611">
        <v>2</v>
      </c>
      <c r="AT8611" t="s">
        <v>1413</v>
      </c>
      <c r="AU8611" t="s">
        <v>13483</v>
      </c>
      <c r="AW8611" t="s">
        <v>42508</v>
      </c>
      <c r="AZ8611" t="s">
        <v>62</v>
      </c>
      <c r="BA8611">
        <v>1081</v>
      </c>
      <c r="BB8611" t="s">
        <v>1844</v>
      </c>
    </row>
    <row r="8612" spans="1:54" x14ac:dyDescent="0.25">
      <c r="A8612" s="1">
        <v>45200</v>
      </c>
      <c r="B8612">
        <v>829002</v>
      </c>
      <c r="C8612" t="s">
        <v>52380</v>
      </c>
      <c r="D8612">
        <v>9480</v>
      </c>
      <c r="E8612" t="s">
        <v>48171</v>
      </c>
      <c r="F8612" t="s">
        <v>52381</v>
      </c>
      <c r="G8612">
        <v>29189382</v>
      </c>
      <c r="H8612">
        <v>1003380836</v>
      </c>
      <c r="I8612" t="s">
        <v>41971</v>
      </c>
      <c r="J8612" t="s">
        <v>42509</v>
      </c>
      <c r="K8612" t="s">
        <v>42510</v>
      </c>
      <c r="L8612" t="s">
        <v>42511</v>
      </c>
      <c r="M8612">
        <v>3373</v>
      </c>
      <c r="N8612">
        <v>10</v>
      </c>
      <c r="R8612" s="1">
        <v>44622</v>
      </c>
      <c r="S8612" t="s">
        <v>56</v>
      </c>
      <c r="T8612">
        <v>860</v>
      </c>
      <c r="U8612" t="s">
        <v>48081</v>
      </c>
      <c r="W8612">
        <v>2</v>
      </c>
      <c r="X8612" t="s">
        <v>57</v>
      </c>
      <c r="Y8612">
        <v>1</v>
      </c>
      <c r="Z8612" t="s">
        <v>46545</v>
      </c>
      <c r="AA8612">
        <v>9</v>
      </c>
      <c r="AB8612">
        <v>196308</v>
      </c>
      <c r="AC8612">
        <v>121</v>
      </c>
      <c r="AD8612" t="s">
        <v>70</v>
      </c>
      <c r="AE8612">
        <v>1012</v>
      </c>
      <c r="AF8612" t="s">
        <v>71</v>
      </c>
      <c r="AG8612">
        <v>1</v>
      </c>
      <c r="AH8612" t="s">
        <v>44482</v>
      </c>
      <c r="AI8612">
        <v>21</v>
      </c>
      <c r="AJ8612" t="s">
        <v>52613</v>
      </c>
      <c r="AK8612">
        <v>860</v>
      </c>
      <c r="AL8612" t="s">
        <v>48081</v>
      </c>
      <c r="AP8612">
        <v>280096</v>
      </c>
      <c r="AQ8612" t="s">
        <v>10714</v>
      </c>
      <c r="AR8612" t="s">
        <v>10715</v>
      </c>
      <c r="AS8612">
        <v>2</v>
      </c>
      <c r="AT8612" t="s">
        <v>1413</v>
      </c>
      <c r="AU8612" t="s">
        <v>42512</v>
      </c>
      <c r="AX8612">
        <v>57.372525060000001</v>
      </c>
      <c r="AY8612">
        <v>9.7191110100000007</v>
      </c>
      <c r="AZ8612" t="s">
        <v>62</v>
      </c>
      <c r="BA8612">
        <v>1081</v>
      </c>
      <c r="BB8612" t="s">
        <v>1844</v>
      </c>
    </row>
    <row r="8613" spans="1:54" x14ac:dyDescent="0.25">
      <c r="A8613" s="1">
        <v>45200</v>
      </c>
      <c r="B8613">
        <v>829003</v>
      </c>
      <c r="C8613" t="s">
        <v>54373</v>
      </c>
      <c r="D8613">
        <v>9760</v>
      </c>
      <c r="E8613" t="s">
        <v>53139</v>
      </c>
      <c r="F8613" t="s">
        <v>54374</v>
      </c>
      <c r="I8613" t="s">
        <v>52382</v>
      </c>
      <c r="K8613" t="s">
        <v>42513</v>
      </c>
      <c r="L8613" t="s">
        <v>42514</v>
      </c>
      <c r="M8613">
        <v>3187</v>
      </c>
      <c r="N8613">
        <v>80</v>
      </c>
      <c r="R8613" s="1">
        <v>40162</v>
      </c>
      <c r="S8613" t="s">
        <v>80</v>
      </c>
      <c r="T8613">
        <v>860</v>
      </c>
      <c r="U8613" t="s">
        <v>48081</v>
      </c>
      <c r="V8613" s="1">
        <v>29373</v>
      </c>
      <c r="W8613">
        <v>2</v>
      </c>
      <c r="X8613" t="s">
        <v>57</v>
      </c>
      <c r="Y8613">
        <v>1</v>
      </c>
      <c r="Z8613" t="s">
        <v>46545</v>
      </c>
      <c r="AA8613">
        <v>2</v>
      </c>
      <c r="AC8613">
        <v>121</v>
      </c>
      <c r="AD8613" t="s">
        <v>70</v>
      </c>
      <c r="AE8613">
        <v>1012</v>
      </c>
      <c r="AF8613" t="s">
        <v>71</v>
      </c>
      <c r="AG8613">
        <v>3</v>
      </c>
      <c r="AH8613" t="s">
        <v>81</v>
      </c>
      <c r="AI8613">
        <v>21</v>
      </c>
      <c r="AJ8613" t="s">
        <v>52613</v>
      </c>
      <c r="AK8613">
        <v>860</v>
      </c>
      <c r="AL8613" t="s">
        <v>48081</v>
      </c>
      <c r="AS8613">
        <v>0</v>
      </c>
      <c r="AT8613" t="s">
        <v>61</v>
      </c>
      <c r="AU8613" t="s">
        <v>42515</v>
      </c>
      <c r="AZ8613" t="s">
        <v>62</v>
      </c>
      <c r="BA8613">
        <v>1081</v>
      </c>
      <c r="BB8613" t="s">
        <v>1844</v>
      </c>
    </row>
    <row r="8614" spans="1:54" x14ac:dyDescent="0.25">
      <c r="A8614" s="1">
        <v>45200</v>
      </c>
      <c r="B8614">
        <v>829004</v>
      </c>
      <c r="C8614" t="s">
        <v>42516</v>
      </c>
      <c r="D8614">
        <v>9800</v>
      </c>
      <c r="E8614" t="s">
        <v>48083</v>
      </c>
      <c r="F8614" t="s">
        <v>42517</v>
      </c>
      <c r="G8614">
        <v>29189382</v>
      </c>
      <c r="H8614">
        <v>1003380691</v>
      </c>
      <c r="I8614" t="s">
        <v>42518</v>
      </c>
      <c r="J8614" t="s">
        <v>42519</v>
      </c>
      <c r="K8614" t="s">
        <v>42520</v>
      </c>
      <c r="L8614" t="s">
        <v>42521</v>
      </c>
      <c r="M8614">
        <v>2764</v>
      </c>
      <c r="N8614">
        <v>226</v>
      </c>
      <c r="R8614" s="1">
        <v>40842</v>
      </c>
      <c r="S8614" t="s">
        <v>56</v>
      </c>
      <c r="T8614">
        <v>860</v>
      </c>
      <c r="U8614" t="s">
        <v>48081</v>
      </c>
      <c r="V8614" s="1">
        <v>40756</v>
      </c>
      <c r="W8614">
        <v>2</v>
      </c>
      <c r="X8614" t="s">
        <v>57</v>
      </c>
      <c r="Y8614">
        <v>1</v>
      </c>
      <c r="Z8614" t="s">
        <v>46545</v>
      </c>
      <c r="AA8614">
        <v>7</v>
      </c>
      <c r="AB8614">
        <v>195908</v>
      </c>
      <c r="AC8614">
        <v>121</v>
      </c>
      <c r="AD8614" t="s">
        <v>70</v>
      </c>
      <c r="AE8614">
        <v>1012</v>
      </c>
      <c r="AF8614" t="s">
        <v>71</v>
      </c>
      <c r="AG8614">
        <v>3</v>
      </c>
      <c r="AH8614" t="s">
        <v>81</v>
      </c>
      <c r="AI8614">
        <v>21</v>
      </c>
      <c r="AJ8614" t="s">
        <v>52613</v>
      </c>
      <c r="AK8614">
        <v>860</v>
      </c>
      <c r="AL8614" t="s">
        <v>48081</v>
      </c>
      <c r="AQ8614" t="s">
        <v>42522</v>
      </c>
      <c r="AR8614" t="s">
        <v>42523</v>
      </c>
      <c r="AS8614">
        <v>0</v>
      </c>
      <c r="AT8614" t="s">
        <v>61</v>
      </c>
      <c r="AU8614" t="s">
        <v>42524</v>
      </c>
      <c r="AX8614">
        <v>57.404749502796001</v>
      </c>
      <c r="AY8614">
        <v>9.9345162349649296</v>
      </c>
      <c r="AZ8614" t="s">
        <v>62</v>
      </c>
      <c r="BA8614">
        <v>1081</v>
      </c>
      <c r="BB8614" t="s">
        <v>1844</v>
      </c>
    </row>
    <row r="8615" spans="1:54" x14ac:dyDescent="0.25">
      <c r="A8615" s="1">
        <v>45200</v>
      </c>
      <c r="B8615">
        <v>829005</v>
      </c>
      <c r="C8615" t="s">
        <v>54375</v>
      </c>
      <c r="D8615">
        <v>9760</v>
      </c>
      <c r="E8615" t="s">
        <v>53139</v>
      </c>
      <c r="F8615" t="s">
        <v>54376</v>
      </c>
      <c r="G8615">
        <v>29189382</v>
      </c>
      <c r="H8615">
        <v>1003380794</v>
      </c>
      <c r="I8615" t="s">
        <v>10711</v>
      </c>
      <c r="J8615" t="s">
        <v>42525</v>
      </c>
      <c r="K8615" t="s">
        <v>10712</v>
      </c>
      <c r="L8615" t="s">
        <v>46468</v>
      </c>
      <c r="M8615">
        <v>1505</v>
      </c>
      <c r="N8615">
        <v>1</v>
      </c>
      <c r="R8615" s="1">
        <v>44550</v>
      </c>
      <c r="S8615" t="s">
        <v>56</v>
      </c>
      <c r="T8615">
        <v>860</v>
      </c>
      <c r="U8615" t="s">
        <v>48081</v>
      </c>
      <c r="W8615">
        <v>2</v>
      </c>
      <c r="X8615" t="s">
        <v>57</v>
      </c>
      <c r="Y8615">
        <v>1</v>
      </c>
      <c r="Z8615" t="s">
        <v>46545</v>
      </c>
      <c r="AA8615">
        <v>9</v>
      </c>
      <c r="AB8615">
        <v>191108</v>
      </c>
      <c r="AC8615">
        <v>121</v>
      </c>
      <c r="AD8615" t="s">
        <v>70</v>
      </c>
      <c r="AE8615">
        <v>1012</v>
      </c>
      <c r="AF8615" t="s">
        <v>71</v>
      </c>
      <c r="AG8615">
        <v>1</v>
      </c>
      <c r="AH8615" t="s">
        <v>44482</v>
      </c>
      <c r="AI8615">
        <v>21</v>
      </c>
      <c r="AJ8615" t="s">
        <v>52613</v>
      </c>
      <c r="AK8615">
        <v>860</v>
      </c>
      <c r="AL8615" t="s">
        <v>48081</v>
      </c>
      <c r="AP8615">
        <v>280096</v>
      </c>
      <c r="AQ8615" t="s">
        <v>10714</v>
      </c>
      <c r="AR8615" t="s">
        <v>10715</v>
      </c>
      <c r="AS8615">
        <v>2</v>
      </c>
      <c r="AT8615" t="s">
        <v>1413</v>
      </c>
      <c r="AU8615" t="s">
        <v>44790</v>
      </c>
      <c r="AX8615">
        <v>57.349636609999997</v>
      </c>
      <c r="AY8615">
        <v>9.9521753299999993</v>
      </c>
      <c r="AZ8615" t="s">
        <v>62</v>
      </c>
      <c r="BA8615">
        <v>1081</v>
      </c>
      <c r="BB8615" t="s">
        <v>1844</v>
      </c>
    </row>
    <row r="8616" spans="1:54" x14ac:dyDescent="0.25">
      <c r="A8616" s="1">
        <v>45200</v>
      </c>
      <c r="B8616">
        <v>829006</v>
      </c>
      <c r="C8616" t="s">
        <v>54377</v>
      </c>
      <c r="D8616">
        <v>9760</v>
      </c>
      <c r="E8616" t="s">
        <v>53139</v>
      </c>
      <c r="F8616" t="s">
        <v>54378</v>
      </c>
      <c r="I8616" t="s">
        <v>42526</v>
      </c>
      <c r="J8616" t="s">
        <v>42527</v>
      </c>
      <c r="K8616" t="s">
        <v>42528</v>
      </c>
      <c r="L8616" t="s">
        <v>42529</v>
      </c>
      <c r="M8616">
        <v>4424</v>
      </c>
      <c r="N8616">
        <v>33</v>
      </c>
      <c r="R8616" s="1">
        <v>40162</v>
      </c>
      <c r="S8616" t="s">
        <v>80</v>
      </c>
      <c r="T8616">
        <v>860</v>
      </c>
      <c r="U8616" t="s">
        <v>48081</v>
      </c>
      <c r="V8616" s="1">
        <v>36312</v>
      </c>
      <c r="W8616">
        <v>2</v>
      </c>
      <c r="X8616" t="s">
        <v>57</v>
      </c>
      <c r="Y8616">
        <v>1</v>
      </c>
      <c r="Z8616" t="s">
        <v>46545</v>
      </c>
      <c r="AA8616">
        <v>10</v>
      </c>
      <c r="AB8616">
        <v>190508</v>
      </c>
      <c r="AC8616">
        <v>121</v>
      </c>
      <c r="AD8616" t="s">
        <v>70</v>
      </c>
      <c r="AE8616">
        <v>1012</v>
      </c>
      <c r="AF8616" t="s">
        <v>71</v>
      </c>
      <c r="AG8616">
        <v>3</v>
      </c>
      <c r="AH8616" t="s">
        <v>81</v>
      </c>
      <c r="AI8616">
        <v>21</v>
      </c>
      <c r="AJ8616" t="s">
        <v>52613</v>
      </c>
      <c r="AK8616">
        <v>860</v>
      </c>
      <c r="AL8616" t="s">
        <v>48081</v>
      </c>
      <c r="AS8616">
        <v>0</v>
      </c>
      <c r="AT8616" t="s">
        <v>61</v>
      </c>
      <c r="AU8616" t="s">
        <v>1277</v>
      </c>
      <c r="AX8616">
        <v>57.355564548630603</v>
      </c>
      <c r="AY8616">
        <v>9.9374518045308093</v>
      </c>
      <c r="AZ8616" t="s">
        <v>62</v>
      </c>
      <c r="BA8616">
        <v>1081</v>
      </c>
      <c r="BB8616" t="s">
        <v>1844</v>
      </c>
    </row>
    <row r="8617" spans="1:54" x14ac:dyDescent="0.25">
      <c r="A8617" s="1">
        <v>45200</v>
      </c>
      <c r="B8617">
        <v>829007</v>
      </c>
      <c r="C8617" t="s">
        <v>42530</v>
      </c>
      <c r="D8617">
        <v>9480</v>
      </c>
      <c r="E8617" t="s">
        <v>48171</v>
      </c>
      <c r="F8617" t="s">
        <v>42531</v>
      </c>
      <c r="G8617">
        <v>29189382</v>
      </c>
      <c r="H8617">
        <v>1003380812</v>
      </c>
      <c r="I8617" t="s">
        <v>42532</v>
      </c>
      <c r="J8617" t="s">
        <v>42533</v>
      </c>
      <c r="K8617" t="s">
        <v>42534</v>
      </c>
      <c r="L8617" t="s">
        <v>42535</v>
      </c>
      <c r="M8617">
        <v>3295</v>
      </c>
      <c r="N8617">
        <v>12</v>
      </c>
      <c r="R8617" s="1">
        <v>40842</v>
      </c>
      <c r="S8617" t="s">
        <v>56</v>
      </c>
      <c r="T8617">
        <v>860</v>
      </c>
      <c r="U8617" t="s">
        <v>48081</v>
      </c>
      <c r="V8617" s="1">
        <v>40756</v>
      </c>
      <c r="W8617">
        <v>2</v>
      </c>
      <c r="X8617" t="s">
        <v>57</v>
      </c>
      <c r="Y8617">
        <v>1</v>
      </c>
      <c r="Z8617" t="s">
        <v>46545</v>
      </c>
      <c r="AA8617">
        <v>7</v>
      </c>
      <c r="AB8617">
        <v>195908</v>
      </c>
      <c r="AC8617">
        <v>121</v>
      </c>
      <c r="AD8617" t="s">
        <v>70</v>
      </c>
      <c r="AE8617">
        <v>1012</v>
      </c>
      <c r="AF8617" t="s">
        <v>71</v>
      </c>
      <c r="AG8617">
        <v>3</v>
      </c>
      <c r="AH8617" t="s">
        <v>81</v>
      </c>
      <c r="AI8617">
        <v>21</v>
      </c>
      <c r="AJ8617" t="s">
        <v>52613</v>
      </c>
      <c r="AK8617">
        <v>860</v>
      </c>
      <c r="AL8617" t="s">
        <v>48081</v>
      </c>
      <c r="AQ8617" t="s">
        <v>42536</v>
      </c>
      <c r="AR8617" t="s">
        <v>42537</v>
      </c>
      <c r="AS8617">
        <v>0</v>
      </c>
      <c r="AT8617" t="s">
        <v>61</v>
      </c>
      <c r="AU8617" t="s">
        <v>6722</v>
      </c>
      <c r="AX8617">
        <v>57.338396871043997</v>
      </c>
      <c r="AY8617">
        <v>9.7737352906023798</v>
      </c>
      <c r="AZ8617" t="s">
        <v>62</v>
      </c>
      <c r="BA8617">
        <v>1081</v>
      </c>
      <c r="BB8617" t="s">
        <v>1844</v>
      </c>
    </row>
    <row r="8618" spans="1:54" x14ac:dyDescent="0.25">
      <c r="A8618" s="1">
        <v>45200</v>
      </c>
      <c r="B8618">
        <v>829008</v>
      </c>
      <c r="C8618" t="s">
        <v>54379</v>
      </c>
      <c r="D8618">
        <v>9480</v>
      </c>
      <c r="E8618" t="s">
        <v>48171</v>
      </c>
      <c r="F8618" t="s">
        <v>54380</v>
      </c>
      <c r="G8618">
        <v>21384593</v>
      </c>
      <c r="H8618">
        <v>1004901468</v>
      </c>
      <c r="I8618" t="s">
        <v>42538</v>
      </c>
      <c r="J8618" t="s">
        <v>42539</v>
      </c>
      <c r="K8618" t="s">
        <v>42540</v>
      </c>
      <c r="L8618" t="s">
        <v>55655</v>
      </c>
      <c r="M8618">
        <v>4711</v>
      </c>
      <c r="N8618">
        <v>30</v>
      </c>
      <c r="R8618" s="1">
        <v>41920</v>
      </c>
      <c r="S8618" t="s">
        <v>56</v>
      </c>
      <c r="T8618">
        <v>849</v>
      </c>
      <c r="U8618" t="s">
        <v>10736</v>
      </c>
      <c r="V8618" s="1">
        <v>41486</v>
      </c>
      <c r="W8618">
        <v>6</v>
      </c>
      <c r="X8618" t="s">
        <v>1289</v>
      </c>
      <c r="Y8618">
        <v>1</v>
      </c>
      <c r="Z8618" t="s">
        <v>46545</v>
      </c>
      <c r="AA8618">
        <v>10</v>
      </c>
      <c r="AB8618">
        <v>200204</v>
      </c>
      <c r="AC8618">
        <v>129</v>
      </c>
      <c r="AD8618" t="s">
        <v>2405</v>
      </c>
      <c r="AE8618">
        <v>1016</v>
      </c>
      <c r="AF8618" t="s">
        <v>2405</v>
      </c>
      <c r="AG8618">
        <v>3</v>
      </c>
      <c r="AH8618" t="s">
        <v>81</v>
      </c>
      <c r="AI8618">
        <v>23</v>
      </c>
      <c r="AJ8618" t="s">
        <v>692</v>
      </c>
      <c r="AK8618">
        <v>860</v>
      </c>
      <c r="AL8618" t="s">
        <v>48081</v>
      </c>
      <c r="AQ8618" t="s">
        <v>42541</v>
      </c>
      <c r="AR8618" t="s">
        <v>42542</v>
      </c>
      <c r="AS8618">
        <v>0</v>
      </c>
      <c r="AT8618" t="s">
        <v>61</v>
      </c>
      <c r="AU8618" t="s">
        <v>55656</v>
      </c>
      <c r="AX8618">
        <v>57.364952567399598</v>
      </c>
      <c r="AY8618">
        <v>9.7354695235185797</v>
      </c>
      <c r="AZ8618" t="s">
        <v>62</v>
      </c>
      <c r="BA8618">
        <v>1081</v>
      </c>
      <c r="BB8618" t="s">
        <v>1844</v>
      </c>
    </row>
    <row r="8619" spans="1:54" x14ac:dyDescent="0.25">
      <c r="A8619" s="1">
        <v>45200</v>
      </c>
      <c r="B8619">
        <v>829009</v>
      </c>
      <c r="C8619" t="s">
        <v>23129</v>
      </c>
      <c r="D8619">
        <v>9800</v>
      </c>
      <c r="E8619" t="s">
        <v>48083</v>
      </c>
      <c r="F8619" t="s">
        <v>54381</v>
      </c>
      <c r="G8619">
        <v>11680437</v>
      </c>
      <c r="H8619">
        <v>1005431317</v>
      </c>
      <c r="I8619" t="s">
        <v>2823</v>
      </c>
      <c r="K8619" t="s">
        <v>42543</v>
      </c>
      <c r="L8619" t="s">
        <v>52383</v>
      </c>
      <c r="M8619">
        <v>4383</v>
      </c>
      <c r="N8619">
        <v>391</v>
      </c>
      <c r="R8619" s="1">
        <v>42255</v>
      </c>
      <c r="S8619" t="s">
        <v>56</v>
      </c>
      <c r="T8619">
        <v>860</v>
      </c>
      <c r="U8619" t="s">
        <v>48081</v>
      </c>
      <c r="V8619" s="1">
        <v>42248</v>
      </c>
      <c r="W8619">
        <v>6</v>
      </c>
      <c r="X8619" t="s">
        <v>1289</v>
      </c>
      <c r="Y8619">
        <v>1</v>
      </c>
      <c r="Z8619" t="s">
        <v>46545</v>
      </c>
      <c r="AA8619">
        <v>8</v>
      </c>
      <c r="AB8619">
        <v>200208</v>
      </c>
      <c r="AC8619">
        <v>129</v>
      </c>
      <c r="AD8619" t="s">
        <v>2405</v>
      </c>
      <c r="AE8619">
        <v>1016</v>
      </c>
      <c r="AF8619" t="s">
        <v>2405</v>
      </c>
      <c r="AG8619">
        <v>3</v>
      </c>
      <c r="AH8619" t="s">
        <v>81</v>
      </c>
      <c r="AI8619">
        <v>23</v>
      </c>
      <c r="AJ8619" t="s">
        <v>692</v>
      </c>
      <c r="AK8619">
        <v>860</v>
      </c>
      <c r="AL8619" t="s">
        <v>48081</v>
      </c>
      <c r="AQ8619" t="s">
        <v>42544</v>
      </c>
      <c r="AS8619">
        <v>0</v>
      </c>
      <c r="AT8619" t="s">
        <v>61</v>
      </c>
      <c r="AU8619" t="s">
        <v>48085</v>
      </c>
      <c r="AX8619">
        <v>57.483448271285603</v>
      </c>
      <c r="AY8619">
        <v>9.9975409837997002</v>
      </c>
      <c r="AZ8619" t="s">
        <v>62</v>
      </c>
      <c r="BA8619">
        <v>1081</v>
      </c>
      <c r="BB8619" t="s">
        <v>1844</v>
      </c>
    </row>
    <row r="8620" spans="1:54" x14ac:dyDescent="0.25">
      <c r="A8620" s="1">
        <v>45200</v>
      </c>
      <c r="B8620">
        <v>829010</v>
      </c>
      <c r="C8620" t="s">
        <v>55271</v>
      </c>
      <c r="D8620">
        <v>9760</v>
      </c>
      <c r="E8620" t="s">
        <v>53139</v>
      </c>
      <c r="F8620" t="s">
        <v>55272</v>
      </c>
      <c r="G8620">
        <v>20443030</v>
      </c>
      <c r="H8620">
        <v>1004308317</v>
      </c>
      <c r="I8620" t="s">
        <v>50152</v>
      </c>
      <c r="K8620" t="s">
        <v>42545</v>
      </c>
      <c r="L8620" t="s">
        <v>42546</v>
      </c>
      <c r="M8620">
        <v>183</v>
      </c>
      <c r="N8620">
        <v>1</v>
      </c>
      <c r="R8620" s="1">
        <v>42481</v>
      </c>
      <c r="S8620" t="s">
        <v>56</v>
      </c>
      <c r="V8620" s="1">
        <v>42461</v>
      </c>
      <c r="W8620">
        <v>5</v>
      </c>
      <c r="X8620" t="s">
        <v>557</v>
      </c>
      <c r="Y8620">
        <v>1</v>
      </c>
      <c r="Z8620" t="s">
        <v>46545</v>
      </c>
      <c r="AA8620">
        <v>9</v>
      </c>
      <c r="AB8620">
        <v>200605</v>
      </c>
      <c r="AC8620">
        <v>129</v>
      </c>
      <c r="AD8620" t="s">
        <v>2405</v>
      </c>
      <c r="AE8620">
        <v>1016</v>
      </c>
      <c r="AF8620" t="s">
        <v>2405</v>
      </c>
      <c r="AG8620">
        <v>3</v>
      </c>
      <c r="AH8620" t="s">
        <v>81</v>
      </c>
      <c r="AI8620">
        <v>99</v>
      </c>
      <c r="AJ8620" t="s">
        <v>54511</v>
      </c>
      <c r="AK8620">
        <v>860</v>
      </c>
      <c r="AL8620" t="s">
        <v>48081</v>
      </c>
      <c r="AQ8620" t="s">
        <v>42547</v>
      </c>
      <c r="AR8620" t="s">
        <v>42548</v>
      </c>
      <c r="AS8620">
        <v>0</v>
      </c>
      <c r="AT8620" t="s">
        <v>61</v>
      </c>
      <c r="AU8620" t="s">
        <v>13329</v>
      </c>
      <c r="AX8620">
        <v>57.352361613501799</v>
      </c>
      <c r="AY8620">
        <v>9.9123981462956507</v>
      </c>
      <c r="AZ8620" t="s">
        <v>62</v>
      </c>
      <c r="BA8620">
        <v>1081</v>
      </c>
      <c r="BB8620" t="s">
        <v>1844</v>
      </c>
    </row>
    <row r="8621" spans="1:54" x14ac:dyDescent="0.25">
      <c r="A8621" s="1">
        <v>45200</v>
      </c>
      <c r="B8621">
        <v>829210</v>
      </c>
      <c r="C8621" t="s">
        <v>54382</v>
      </c>
      <c r="D8621">
        <v>9760</v>
      </c>
      <c r="E8621" t="s">
        <v>53139</v>
      </c>
      <c r="F8621" t="s">
        <v>54383</v>
      </c>
      <c r="I8621" t="s">
        <v>52384</v>
      </c>
      <c r="K8621" t="s">
        <v>42528</v>
      </c>
      <c r="L8621" t="s">
        <v>42549</v>
      </c>
      <c r="R8621" s="1">
        <v>40162</v>
      </c>
      <c r="S8621" t="s">
        <v>80</v>
      </c>
      <c r="T8621">
        <v>860</v>
      </c>
      <c r="U8621" t="s">
        <v>48081</v>
      </c>
      <c r="V8621" s="1">
        <v>34486</v>
      </c>
      <c r="W8621">
        <v>2</v>
      </c>
      <c r="X8621" t="s">
        <v>57</v>
      </c>
      <c r="Y8621">
        <v>1</v>
      </c>
      <c r="Z8621" t="s">
        <v>46545</v>
      </c>
      <c r="AB8621">
        <v>190508</v>
      </c>
      <c r="AC8621">
        <v>125</v>
      </c>
      <c r="AD8621" t="s">
        <v>1344</v>
      </c>
      <c r="AE8621">
        <v>1014</v>
      </c>
      <c r="AF8621" t="s">
        <v>1352</v>
      </c>
      <c r="AG8621">
        <v>3</v>
      </c>
      <c r="AH8621" t="s">
        <v>81</v>
      </c>
      <c r="AI8621">
        <v>24</v>
      </c>
      <c r="AJ8621" t="s">
        <v>1344</v>
      </c>
      <c r="AK8621">
        <v>860</v>
      </c>
      <c r="AL8621" t="s">
        <v>48081</v>
      </c>
      <c r="AS8621">
        <v>0</v>
      </c>
      <c r="AT8621" t="s">
        <v>61</v>
      </c>
      <c r="AU8621" t="s">
        <v>42550</v>
      </c>
      <c r="AV8621" t="s">
        <v>42549</v>
      </c>
      <c r="AZ8621" t="s">
        <v>62</v>
      </c>
      <c r="BA8621">
        <v>1081</v>
      </c>
      <c r="BB8621" t="s">
        <v>1844</v>
      </c>
    </row>
    <row r="8622" spans="1:54" x14ac:dyDescent="0.25">
      <c r="A8622" s="1">
        <v>45200</v>
      </c>
      <c r="B8622">
        <v>829211</v>
      </c>
      <c r="C8622" t="s">
        <v>52385</v>
      </c>
      <c r="D8622">
        <v>9480</v>
      </c>
      <c r="E8622" t="s">
        <v>48171</v>
      </c>
      <c r="F8622" t="s">
        <v>52386</v>
      </c>
      <c r="I8622" t="s">
        <v>42551</v>
      </c>
      <c r="K8622" t="s">
        <v>42552</v>
      </c>
      <c r="L8622" t="s">
        <v>52387</v>
      </c>
      <c r="R8622" s="1">
        <v>40162</v>
      </c>
      <c r="S8622" t="s">
        <v>80</v>
      </c>
      <c r="T8622">
        <v>860</v>
      </c>
      <c r="U8622" t="s">
        <v>48081</v>
      </c>
      <c r="V8622" s="1">
        <v>34486</v>
      </c>
      <c r="W8622">
        <v>2</v>
      </c>
      <c r="X8622" t="s">
        <v>57</v>
      </c>
      <c r="Y8622">
        <v>1</v>
      </c>
      <c r="Z8622" t="s">
        <v>46545</v>
      </c>
      <c r="AB8622">
        <v>196308</v>
      </c>
      <c r="AC8622">
        <v>125</v>
      </c>
      <c r="AD8622" t="s">
        <v>1344</v>
      </c>
      <c r="AE8622">
        <v>1014</v>
      </c>
      <c r="AF8622" t="s">
        <v>1352</v>
      </c>
      <c r="AG8622">
        <v>3</v>
      </c>
      <c r="AH8622" t="s">
        <v>81</v>
      </c>
      <c r="AI8622">
        <v>24</v>
      </c>
      <c r="AJ8622" t="s">
        <v>1344</v>
      </c>
      <c r="AK8622">
        <v>860</v>
      </c>
      <c r="AL8622" t="s">
        <v>48081</v>
      </c>
      <c r="AS8622">
        <v>0</v>
      </c>
      <c r="AT8622" t="s">
        <v>61</v>
      </c>
      <c r="AU8622" t="s">
        <v>48171</v>
      </c>
      <c r="AV8622" t="s">
        <v>52387</v>
      </c>
      <c r="AX8622">
        <v>57.372071982380099</v>
      </c>
      <c r="AY8622">
        <v>9.7315344885897304</v>
      </c>
      <c r="AZ8622" t="s">
        <v>62</v>
      </c>
      <c r="BA8622">
        <v>1081</v>
      </c>
      <c r="BB8622" t="s">
        <v>1844</v>
      </c>
    </row>
    <row r="8623" spans="1:54" x14ac:dyDescent="0.25">
      <c r="A8623" s="1">
        <v>45200</v>
      </c>
      <c r="B8623">
        <v>829212</v>
      </c>
      <c r="C8623" t="s">
        <v>42553</v>
      </c>
      <c r="D8623">
        <v>9480</v>
      </c>
      <c r="E8623" t="s">
        <v>48171</v>
      </c>
      <c r="F8623" t="s">
        <v>42554</v>
      </c>
      <c r="I8623" t="s">
        <v>42555</v>
      </c>
      <c r="K8623" t="s">
        <v>42556</v>
      </c>
      <c r="L8623" t="s">
        <v>42557</v>
      </c>
      <c r="R8623" s="1">
        <v>40162</v>
      </c>
      <c r="S8623" t="s">
        <v>80</v>
      </c>
      <c r="T8623">
        <v>860</v>
      </c>
      <c r="U8623" t="s">
        <v>48081</v>
      </c>
      <c r="V8623" s="1">
        <v>34486</v>
      </c>
      <c r="W8623">
        <v>2</v>
      </c>
      <c r="X8623" t="s">
        <v>57</v>
      </c>
      <c r="Y8623">
        <v>1</v>
      </c>
      <c r="Z8623" t="s">
        <v>46545</v>
      </c>
      <c r="AB8623">
        <v>195908</v>
      </c>
      <c r="AC8623">
        <v>125</v>
      </c>
      <c r="AD8623" t="s">
        <v>1344</v>
      </c>
      <c r="AE8623">
        <v>1014</v>
      </c>
      <c r="AF8623" t="s">
        <v>1352</v>
      </c>
      <c r="AG8623">
        <v>3</v>
      </c>
      <c r="AH8623" t="s">
        <v>81</v>
      </c>
      <c r="AI8623">
        <v>24</v>
      </c>
      <c r="AJ8623" t="s">
        <v>1344</v>
      </c>
      <c r="AK8623">
        <v>860</v>
      </c>
      <c r="AL8623" t="s">
        <v>48081</v>
      </c>
      <c r="AS8623">
        <v>0</v>
      </c>
      <c r="AT8623" t="s">
        <v>61</v>
      </c>
      <c r="AU8623" t="s">
        <v>42508</v>
      </c>
      <c r="AV8623" t="s">
        <v>42558</v>
      </c>
      <c r="AX8623">
        <v>57.424852408486402</v>
      </c>
      <c r="AY8623">
        <v>9.7898392221108601</v>
      </c>
      <c r="AZ8623" t="s">
        <v>62</v>
      </c>
      <c r="BA8623">
        <v>1081</v>
      </c>
      <c r="BB8623" t="s">
        <v>1844</v>
      </c>
    </row>
    <row r="8624" spans="1:54" x14ac:dyDescent="0.25">
      <c r="A8624" s="1">
        <v>45200</v>
      </c>
      <c r="B8624">
        <v>829213</v>
      </c>
      <c r="C8624" t="s">
        <v>54384</v>
      </c>
      <c r="D8624">
        <v>9760</v>
      </c>
      <c r="E8624" t="s">
        <v>53139</v>
      </c>
      <c r="F8624" t="s">
        <v>54385</v>
      </c>
      <c r="I8624" t="s">
        <v>42559</v>
      </c>
      <c r="J8624" t="s">
        <v>42560</v>
      </c>
      <c r="K8624" t="s">
        <v>42561</v>
      </c>
      <c r="L8624" t="s">
        <v>54386</v>
      </c>
      <c r="M8624">
        <v>2969</v>
      </c>
      <c r="N8624">
        <v>5</v>
      </c>
      <c r="R8624" s="1">
        <v>40162</v>
      </c>
      <c r="S8624" t="s">
        <v>80</v>
      </c>
      <c r="T8624">
        <v>860</v>
      </c>
      <c r="U8624" t="s">
        <v>48081</v>
      </c>
      <c r="V8624" s="1">
        <v>39083</v>
      </c>
      <c r="W8624">
        <v>2</v>
      </c>
      <c r="X8624" t="s">
        <v>57</v>
      </c>
      <c r="Y8624">
        <v>1</v>
      </c>
      <c r="Z8624" t="s">
        <v>46545</v>
      </c>
      <c r="AB8624">
        <v>199408</v>
      </c>
      <c r="AC8624">
        <v>125</v>
      </c>
      <c r="AD8624" t="s">
        <v>1344</v>
      </c>
      <c r="AE8624">
        <v>1014</v>
      </c>
      <c r="AF8624" t="s">
        <v>1352</v>
      </c>
      <c r="AG8624">
        <v>3</v>
      </c>
      <c r="AH8624" t="s">
        <v>81</v>
      </c>
      <c r="AI8624">
        <v>24</v>
      </c>
      <c r="AJ8624" t="s">
        <v>1344</v>
      </c>
      <c r="AK8624">
        <v>860</v>
      </c>
      <c r="AL8624" t="s">
        <v>48081</v>
      </c>
      <c r="AM8624">
        <v>2</v>
      </c>
      <c r="AN8624" t="s">
        <v>119</v>
      </c>
      <c r="AO8624">
        <v>821210</v>
      </c>
      <c r="AQ8624" t="s">
        <v>42562</v>
      </c>
      <c r="AS8624">
        <v>0</v>
      </c>
      <c r="AT8624" t="s">
        <v>61</v>
      </c>
      <c r="AU8624" t="s">
        <v>54387</v>
      </c>
      <c r="AX8624">
        <v>57.352637086798303</v>
      </c>
      <c r="AY8624">
        <v>9.9475860897374506</v>
      </c>
      <c r="AZ8624" t="s">
        <v>62</v>
      </c>
      <c r="BA8624">
        <v>1081</v>
      </c>
      <c r="BB8624" t="s">
        <v>1844</v>
      </c>
    </row>
    <row r="8625" spans="1:54" x14ac:dyDescent="0.25">
      <c r="A8625" s="1">
        <v>45200</v>
      </c>
      <c r="B8625">
        <v>829300</v>
      </c>
      <c r="C8625" t="s">
        <v>54388</v>
      </c>
      <c r="D8625">
        <v>9760</v>
      </c>
      <c r="E8625" t="s">
        <v>53139</v>
      </c>
      <c r="F8625" t="s">
        <v>54389</v>
      </c>
      <c r="G8625">
        <v>64780417</v>
      </c>
      <c r="H8625">
        <v>1002195512</v>
      </c>
      <c r="I8625" t="s">
        <v>42563</v>
      </c>
      <c r="J8625" t="s">
        <v>42564</v>
      </c>
      <c r="K8625" t="s">
        <v>42565</v>
      </c>
      <c r="L8625" t="s">
        <v>52388</v>
      </c>
      <c r="M8625">
        <v>1469</v>
      </c>
      <c r="N8625">
        <v>1</v>
      </c>
      <c r="R8625" s="1">
        <v>44475</v>
      </c>
      <c r="S8625" t="s">
        <v>56</v>
      </c>
      <c r="W8625">
        <v>5</v>
      </c>
      <c r="X8625" t="s">
        <v>557</v>
      </c>
      <c r="Y8625">
        <v>7</v>
      </c>
      <c r="Z8625" t="s">
        <v>1499</v>
      </c>
      <c r="AB8625">
        <v>187211</v>
      </c>
      <c r="AC8625">
        <v>141</v>
      </c>
      <c r="AD8625" t="s">
        <v>46688</v>
      </c>
      <c r="AE8625">
        <v>1022</v>
      </c>
      <c r="AF8625" t="s">
        <v>46688</v>
      </c>
      <c r="AG8625">
        <v>1</v>
      </c>
      <c r="AH8625" t="s">
        <v>44482</v>
      </c>
      <c r="AI8625">
        <v>84</v>
      </c>
      <c r="AJ8625" t="s">
        <v>46689</v>
      </c>
      <c r="AK8625">
        <v>860</v>
      </c>
      <c r="AL8625" t="s">
        <v>48081</v>
      </c>
      <c r="AQ8625" t="s">
        <v>42566</v>
      </c>
      <c r="AR8625" t="s">
        <v>42567</v>
      </c>
      <c r="AS8625">
        <v>0</v>
      </c>
      <c r="AT8625" t="s">
        <v>61</v>
      </c>
      <c r="AU8625" t="s">
        <v>47653</v>
      </c>
      <c r="AX8625">
        <v>57.356496730000003</v>
      </c>
      <c r="AY8625">
        <v>9.9362222100000004</v>
      </c>
      <c r="AZ8625" t="s">
        <v>62</v>
      </c>
      <c r="BA8625">
        <v>1081</v>
      </c>
      <c r="BB8625" t="s">
        <v>1844</v>
      </c>
    </row>
    <row r="8626" spans="1:54" x14ac:dyDescent="0.25">
      <c r="A8626" s="1">
        <v>45200</v>
      </c>
      <c r="B8626">
        <v>829301</v>
      </c>
      <c r="C8626" t="s">
        <v>42568</v>
      </c>
      <c r="D8626">
        <v>9480</v>
      </c>
      <c r="E8626" t="s">
        <v>48171</v>
      </c>
      <c r="F8626" t="s">
        <v>42569</v>
      </c>
      <c r="G8626">
        <v>16589233</v>
      </c>
      <c r="H8626">
        <v>1001125475</v>
      </c>
      <c r="I8626" t="s">
        <v>42570</v>
      </c>
      <c r="J8626" t="s">
        <v>42571</v>
      </c>
      <c r="K8626" t="s">
        <v>42572</v>
      </c>
      <c r="L8626" t="s">
        <v>52389</v>
      </c>
      <c r="M8626">
        <v>490</v>
      </c>
      <c r="N8626">
        <v>84</v>
      </c>
      <c r="R8626" s="1">
        <v>41661</v>
      </c>
      <c r="S8626" t="s">
        <v>56</v>
      </c>
      <c r="V8626" s="1">
        <v>41499</v>
      </c>
      <c r="W8626">
        <v>5</v>
      </c>
      <c r="X8626" t="s">
        <v>557</v>
      </c>
      <c r="Y8626">
        <v>1</v>
      </c>
      <c r="Z8626" t="s">
        <v>46545</v>
      </c>
      <c r="AB8626">
        <v>199308</v>
      </c>
      <c r="AC8626">
        <v>123</v>
      </c>
      <c r="AD8626" t="s">
        <v>1507</v>
      </c>
      <c r="AE8626">
        <v>1011</v>
      </c>
      <c r="AF8626" t="s">
        <v>1507</v>
      </c>
      <c r="AG8626">
        <v>3</v>
      </c>
      <c r="AH8626" t="s">
        <v>81</v>
      </c>
      <c r="AI8626">
        <v>80</v>
      </c>
      <c r="AJ8626" t="s">
        <v>1507</v>
      </c>
      <c r="AK8626">
        <v>860</v>
      </c>
      <c r="AL8626" t="s">
        <v>48081</v>
      </c>
      <c r="AQ8626" t="s">
        <v>42573</v>
      </c>
      <c r="AR8626" t="s">
        <v>42574</v>
      </c>
      <c r="AS8626">
        <v>0</v>
      </c>
      <c r="AT8626" t="s">
        <v>61</v>
      </c>
      <c r="AU8626" t="s">
        <v>48626</v>
      </c>
      <c r="AW8626" t="s">
        <v>42575</v>
      </c>
      <c r="AX8626">
        <v>57.386430908182298</v>
      </c>
      <c r="AY8626">
        <v>9.7895912427859493</v>
      </c>
      <c r="AZ8626" t="s">
        <v>62</v>
      </c>
      <c r="BA8626">
        <v>1081</v>
      </c>
      <c r="BB8626" t="s">
        <v>1844</v>
      </c>
    </row>
    <row r="8627" spans="1:54" x14ac:dyDescent="0.25">
      <c r="A8627" s="1">
        <v>45200</v>
      </c>
      <c r="B8627">
        <v>829375</v>
      </c>
      <c r="C8627" t="s">
        <v>54390</v>
      </c>
      <c r="D8627">
        <v>9760</v>
      </c>
      <c r="E8627" t="s">
        <v>53139</v>
      </c>
      <c r="F8627" t="s">
        <v>54391</v>
      </c>
      <c r="I8627" t="s">
        <v>42576</v>
      </c>
      <c r="J8627" t="s">
        <v>42577</v>
      </c>
      <c r="K8627" t="s">
        <v>42178</v>
      </c>
      <c r="L8627" t="s">
        <v>21272</v>
      </c>
      <c r="M8627">
        <v>1588</v>
      </c>
      <c r="N8627">
        <v>7</v>
      </c>
      <c r="R8627" s="1">
        <v>40162</v>
      </c>
      <c r="S8627" t="s">
        <v>80</v>
      </c>
      <c r="V8627" s="1">
        <v>35704</v>
      </c>
      <c r="W8627">
        <v>5</v>
      </c>
      <c r="X8627" t="s">
        <v>557</v>
      </c>
      <c r="Y8627">
        <v>1</v>
      </c>
      <c r="Z8627" t="s">
        <v>46545</v>
      </c>
      <c r="AB8627">
        <v>199601</v>
      </c>
      <c r="AC8627">
        <v>147</v>
      </c>
      <c r="AD8627" t="s">
        <v>46697</v>
      </c>
      <c r="AE8627">
        <v>1021</v>
      </c>
      <c r="AF8627" t="s">
        <v>46697</v>
      </c>
      <c r="AG8627">
        <v>3</v>
      </c>
      <c r="AH8627" t="s">
        <v>81</v>
      </c>
      <c r="AI8627">
        <v>86</v>
      </c>
      <c r="AJ8627" t="s">
        <v>46697</v>
      </c>
      <c r="AK8627">
        <v>860</v>
      </c>
      <c r="AL8627" t="s">
        <v>48081</v>
      </c>
      <c r="AM8627">
        <v>1</v>
      </c>
      <c r="AN8627" t="s">
        <v>1193</v>
      </c>
      <c r="AO8627">
        <v>821376</v>
      </c>
      <c r="AS8627">
        <v>0</v>
      </c>
      <c r="AT8627" t="s">
        <v>61</v>
      </c>
      <c r="AU8627" t="s">
        <v>11778</v>
      </c>
      <c r="AX8627">
        <v>57.354582296974201</v>
      </c>
      <c r="AY8627">
        <v>9.9422944659804298</v>
      </c>
      <c r="AZ8627" t="s">
        <v>62</v>
      </c>
      <c r="BA8627">
        <v>1081</v>
      </c>
      <c r="BB8627" t="s">
        <v>1844</v>
      </c>
    </row>
    <row r="8628" spans="1:54" x14ac:dyDescent="0.25">
      <c r="A8628" s="1">
        <v>45200</v>
      </c>
      <c r="B8628">
        <v>831001</v>
      </c>
      <c r="C8628" t="s">
        <v>42578</v>
      </c>
      <c r="D8628">
        <v>9240</v>
      </c>
      <c r="E8628" t="s">
        <v>11126</v>
      </c>
      <c r="F8628" t="s">
        <v>42579</v>
      </c>
      <c r="G8628">
        <v>29189420</v>
      </c>
      <c r="H8628">
        <v>1003380915</v>
      </c>
      <c r="I8628" t="s">
        <v>42580</v>
      </c>
      <c r="K8628" t="s">
        <v>42581</v>
      </c>
      <c r="L8628" t="s">
        <v>46469</v>
      </c>
      <c r="M8628">
        <v>657</v>
      </c>
      <c r="N8628">
        <v>42</v>
      </c>
      <c r="R8628" s="1">
        <v>44229</v>
      </c>
      <c r="S8628" t="s">
        <v>56</v>
      </c>
      <c r="T8628">
        <v>851</v>
      </c>
      <c r="U8628" t="s">
        <v>2847</v>
      </c>
      <c r="W8628">
        <v>2</v>
      </c>
      <c r="X8628" t="s">
        <v>57</v>
      </c>
      <c r="Y8628">
        <v>1</v>
      </c>
      <c r="Z8628" t="s">
        <v>46545</v>
      </c>
      <c r="AA8628">
        <v>6</v>
      </c>
      <c r="AC8628">
        <v>121</v>
      </c>
      <c r="AD8628" t="s">
        <v>70</v>
      </c>
      <c r="AE8628">
        <v>1012</v>
      </c>
      <c r="AF8628" t="s">
        <v>71</v>
      </c>
      <c r="AG8628">
        <v>1</v>
      </c>
      <c r="AH8628" t="s">
        <v>44482</v>
      </c>
      <c r="AI8628">
        <v>21</v>
      </c>
      <c r="AJ8628" t="s">
        <v>52613</v>
      </c>
      <c r="AK8628">
        <v>851</v>
      </c>
      <c r="AL8628" t="s">
        <v>2847</v>
      </c>
      <c r="AQ8628" t="s">
        <v>42582</v>
      </c>
      <c r="AR8628" t="s">
        <v>42583</v>
      </c>
      <c r="AS8628">
        <v>0</v>
      </c>
      <c r="AT8628" t="s">
        <v>61</v>
      </c>
      <c r="AU8628" t="s">
        <v>46437</v>
      </c>
      <c r="AX8628">
        <v>56.944472220000002</v>
      </c>
      <c r="AY8628">
        <v>9.6076673100000001</v>
      </c>
      <c r="AZ8628" t="s">
        <v>62</v>
      </c>
      <c r="BA8628">
        <v>1081</v>
      </c>
      <c r="BB8628" t="s">
        <v>1844</v>
      </c>
    </row>
    <row r="8629" spans="1:54" x14ac:dyDescent="0.25">
      <c r="A8629" s="1">
        <v>45200</v>
      </c>
      <c r="B8629">
        <v>831002</v>
      </c>
      <c r="C8629" t="s">
        <v>42584</v>
      </c>
      <c r="D8629">
        <v>9240</v>
      </c>
      <c r="E8629" t="s">
        <v>11126</v>
      </c>
      <c r="F8629" t="s">
        <v>42585</v>
      </c>
      <c r="G8629">
        <v>29189420</v>
      </c>
      <c r="H8629">
        <v>1003381145</v>
      </c>
      <c r="I8629" t="s">
        <v>42586</v>
      </c>
      <c r="J8629" t="s">
        <v>42587</v>
      </c>
      <c r="K8629" t="s">
        <v>42588</v>
      </c>
      <c r="L8629" t="s">
        <v>52390</v>
      </c>
      <c r="M8629">
        <v>1575</v>
      </c>
      <c r="N8629" t="s">
        <v>42589</v>
      </c>
      <c r="R8629" s="1">
        <v>44938</v>
      </c>
      <c r="S8629" t="s">
        <v>56</v>
      </c>
      <c r="T8629">
        <v>851</v>
      </c>
      <c r="U8629" t="s">
        <v>2847</v>
      </c>
      <c r="W8629">
        <v>2</v>
      </c>
      <c r="X8629" t="s">
        <v>57</v>
      </c>
      <c r="Y8629">
        <v>1</v>
      </c>
      <c r="Z8629" t="s">
        <v>46545</v>
      </c>
      <c r="AA8629">
        <v>9</v>
      </c>
      <c r="AC8629">
        <v>121</v>
      </c>
      <c r="AD8629" t="s">
        <v>70</v>
      </c>
      <c r="AE8629">
        <v>1012</v>
      </c>
      <c r="AF8629" t="s">
        <v>71</v>
      </c>
      <c r="AG8629">
        <v>1</v>
      </c>
      <c r="AH8629" t="s">
        <v>44482</v>
      </c>
      <c r="AI8629">
        <v>21</v>
      </c>
      <c r="AJ8629" t="s">
        <v>52613</v>
      </c>
      <c r="AK8629">
        <v>851</v>
      </c>
      <c r="AL8629" t="s">
        <v>2847</v>
      </c>
      <c r="AQ8629" t="s">
        <v>42590</v>
      </c>
      <c r="AR8629" t="s">
        <v>42591</v>
      </c>
      <c r="AS8629">
        <v>0</v>
      </c>
      <c r="AT8629" t="s">
        <v>61</v>
      </c>
      <c r="AU8629" t="s">
        <v>52391</v>
      </c>
      <c r="AW8629" t="s">
        <v>42592</v>
      </c>
      <c r="AX8629">
        <v>56.98373059</v>
      </c>
      <c r="AY8629">
        <v>9.4589278500000002</v>
      </c>
      <c r="AZ8629" t="s">
        <v>62</v>
      </c>
      <c r="BA8629">
        <v>1081</v>
      </c>
      <c r="BB8629" t="s">
        <v>1844</v>
      </c>
    </row>
    <row r="8630" spans="1:54" x14ac:dyDescent="0.25">
      <c r="A8630" s="1">
        <v>45200</v>
      </c>
      <c r="B8630">
        <v>831003</v>
      </c>
      <c r="C8630" t="s">
        <v>42593</v>
      </c>
      <c r="D8630">
        <v>9240</v>
      </c>
      <c r="E8630" t="s">
        <v>11126</v>
      </c>
      <c r="F8630" t="s">
        <v>42594</v>
      </c>
      <c r="G8630">
        <v>29189420</v>
      </c>
      <c r="H8630">
        <v>1003380939</v>
      </c>
      <c r="I8630" t="s">
        <v>46470</v>
      </c>
      <c r="J8630" t="s">
        <v>42595</v>
      </c>
      <c r="K8630" t="s">
        <v>42596</v>
      </c>
      <c r="L8630" t="s">
        <v>42597</v>
      </c>
      <c r="M8630">
        <v>1310</v>
      </c>
      <c r="N8630">
        <v>13</v>
      </c>
      <c r="R8630" s="1">
        <v>44229</v>
      </c>
      <c r="S8630" t="s">
        <v>56</v>
      </c>
      <c r="T8630">
        <v>851</v>
      </c>
      <c r="U8630" t="s">
        <v>2847</v>
      </c>
      <c r="W8630">
        <v>2</v>
      </c>
      <c r="X8630" t="s">
        <v>57</v>
      </c>
      <c r="Y8630">
        <v>1</v>
      </c>
      <c r="Z8630" t="s">
        <v>46545</v>
      </c>
      <c r="AA8630">
        <v>9</v>
      </c>
      <c r="AC8630">
        <v>121</v>
      </c>
      <c r="AD8630" t="s">
        <v>70</v>
      </c>
      <c r="AE8630">
        <v>1012</v>
      </c>
      <c r="AF8630" t="s">
        <v>71</v>
      </c>
      <c r="AG8630">
        <v>1</v>
      </c>
      <c r="AH8630" t="s">
        <v>44482</v>
      </c>
      <c r="AI8630">
        <v>21</v>
      </c>
      <c r="AJ8630" t="s">
        <v>52613</v>
      </c>
      <c r="AK8630">
        <v>851</v>
      </c>
      <c r="AL8630" t="s">
        <v>2847</v>
      </c>
      <c r="AQ8630" t="s">
        <v>42598</v>
      </c>
      <c r="AR8630" t="s">
        <v>42599</v>
      </c>
      <c r="AS8630">
        <v>0</v>
      </c>
      <c r="AT8630" t="s">
        <v>61</v>
      </c>
      <c r="AU8630" t="s">
        <v>7002</v>
      </c>
      <c r="AX8630">
        <v>56.98001798</v>
      </c>
      <c r="AY8630">
        <v>9.6416756199999991</v>
      </c>
      <c r="AZ8630" t="s">
        <v>62</v>
      </c>
      <c r="BA8630">
        <v>1081</v>
      </c>
      <c r="BB8630" t="s">
        <v>1844</v>
      </c>
    </row>
    <row r="8631" spans="1:54" x14ac:dyDescent="0.25">
      <c r="A8631" s="1">
        <v>45200</v>
      </c>
      <c r="B8631">
        <v>831004</v>
      </c>
      <c r="C8631" t="s">
        <v>42600</v>
      </c>
      <c r="D8631">
        <v>9240</v>
      </c>
      <c r="E8631" t="s">
        <v>11126</v>
      </c>
      <c r="F8631" t="s">
        <v>42601</v>
      </c>
      <c r="G8631">
        <v>29189420</v>
      </c>
      <c r="H8631">
        <v>1003381017</v>
      </c>
      <c r="I8631" t="s">
        <v>42602</v>
      </c>
      <c r="K8631" t="s">
        <v>42603</v>
      </c>
      <c r="L8631" t="s">
        <v>42604</v>
      </c>
      <c r="M8631">
        <v>558</v>
      </c>
      <c r="N8631" t="s">
        <v>6585</v>
      </c>
      <c r="R8631" s="1">
        <v>44337</v>
      </c>
      <c r="S8631" t="s">
        <v>56</v>
      </c>
      <c r="T8631">
        <v>851</v>
      </c>
      <c r="U8631" t="s">
        <v>2847</v>
      </c>
      <c r="W8631">
        <v>2</v>
      </c>
      <c r="X8631" t="s">
        <v>57</v>
      </c>
      <c r="Y8631">
        <v>1</v>
      </c>
      <c r="Z8631" t="s">
        <v>46545</v>
      </c>
      <c r="AA8631">
        <v>6</v>
      </c>
      <c r="AC8631">
        <v>121</v>
      </c>
      <c r="AD8631" t="s">
        <v>70</v>
      </c>
      <c r="AE8631">
        <v>1012</v>
      </c>
      <c r="AF8631" t="s">
        <v>71</v>
      </c>
      <c r="AG8631">
        <v>1</v>
      </c>
      <c r="AH8631" t="s">
        <v>44482</v>
      </c>
      <c r="AI8631">
        <v>21</v>
      </c>
      <c r="AJ8631" t="s">
        <v>52613</v>
      </c>
      <c r="AK8631">
        <v>851</v>
      </c>
      <c r="AL8631" t="s">
        <v>2847</v>
      </c>
      <c r="AQ8631" t="s">
        <v>42605</v>
      </c>
      <c r="AR8631" t="s">
        <v>42606</v>
      </c>
      <c r="AS8631">
        <v>0</v>
      </c>
      <c r="AT8631" t="s">
        <v>61</v>
      </c>
      <c r="AU8631" t="s">
        <v>42607</v>
      </c>
      <c r="AW8631" t="s">
        <v>42608</v>
      </c>
      <c r="AX8631">
        <v>56.975839860000001</v>
      </c>
      <c r="AY8631">
        <v>9.5597365700000001</v>
      </c>
      <c r="AZ8631" t="s">
        <v>62</v>
      </c>
      <c r="BA8631">
        <v>1081</v>
      </c>
      <c r="BB8631" t="s">
        <v>1844</v>
      </c>
    </row>
    <row r="8632" spans="1:54" x14ac:dyDescent="0.25">
      <c r="A8632" s="1">
        <v>45200</v>
      </c>
      <c r="B8632">
        <v>831005</v>
      </c>
      <c r="C8632" t="s">
        <v>42609</v>
      </c>
      <c r="D8632">
        <v>9240</v>
      </c>
      <c r="E8632" t="s">
        <v>11126</v>
      </c>
      <c r="F8632" t="s">
        <v>42610</v>
      </c>
      <c r="I8632" t="s">
        <v>34180</v>
      </c>
      <c r="K8632" t="s">
        <v>42611</v>
      </c>
      <c r="L8632" t="s">
        <v>42612</v>
      </c>
      <c r="M8632">
        <v>760</v>
      </c>
      <c r="R8632" s="1">
        <v>40162</v>
      </c>
      <c r="S8632" t="s">
        <v>80</v>
      </c>
      <c r="T8632">
        <v>851</v>
      </c>
      <c r="U8632" t="s">
        <v>2847</v>
      </c>
      <c r="V8632" s="1">
        <v>33390</v>
      </c>
      <c r="W8632">
        <v>2</v>
      </c>
      <c r="X8632" t="s">
        <v>57</v>
      </c>
      <c r="Y8632">
        <v>1</v>
      </c>
      <c r="Z8632" t="s">
        <v>46545</v>
      </c>
      <c r="AA8632">
        <v>4</v>
      </c>
      <c r="AB8632">
        <v>198605</v>
      </c>
      <c r="AC8632">
        <v>121</v>
      </c>
      <c r="AD8632" t="s">
        <v>70</v>
      </c>
      <c r="AE8632">
        <v>1012</v>
      </c>
      <c r="AF8632" t="s">
        <v>71</v>
      </c>
      <c r="AG8632">
        <v>3</v>
      </c>
      <c r="AH8632" t="s">
        <v>81</v>
      </c>
      <c r="AI8632">
        <v>21</v>
      </c>
      <c r="AJ8632" t="s">
        <v>52613</v>
      </c>
      <c r="AK8632">
        <v>851</v>
      </c>
      <c r="AL8632" t="s">
        <v>2847</v>
      </c>
      <c r="AS8632">
        <v>0</v>
      </c>
      <c r="AT8632" t="s">
        <v>61</v>
      </c>
      <c r="AU8632" t="s">
        <v>10670</v>
      </c>
      <c r="AX8632">
        <v>56.961209481509499</v>
      </c>
      <c r="AY8632">
        <v>9.7074075276718297</v>
      </c>
      <c r="AZ8632" t="s">
        <v>62</v>
      </c>
      <c r="BA8632">
        <v>1081</v>
      </c>
      <c r="BB8632" t="s">
        <v>1844</v>
      </c>
    </row>
    <row r="8633" spans="1:54" x14ac:dyDescent="0.25">
      <c r="A8633" s="1">
        <v>45200</v>
      </c>
      <c r="B8633">
        <v>831006</v>
      </c>
      <c r="C8633" t="s">
        <v>52392</v>
      </c>
      <c r="D8633">
        <v>9240</v>
      </c>
      <c r="E8633" t="s">
        <v>11126</v>
      </c>
      <c r="F8633" t="s">
        <v>52393</v>
      </c>
      <c r="G8633">
        <v>48400019</v>
      </c>
      <c r="H8633">
        <v>1001913592</v>
      </c>
      <c r="I8633" t="s">
        <v>42613</v>
      </c>
      <c r="J8633" t="s">
        <v>42614</v>
      </c>
      <c r="K8633" t="s">
        <v>42615</v>
      </c>
      <c r="L8633" t="s">
        <v>42616</v>
      </c>
      <c r="M8633">
        <v>347</v>
      </c>
      <c r="N8633">
        <v>33</v>
      </c>
      <c r="R8633" s="1">
        <v>45176</v>
      </c>
      <c r="S8633" t="s">
        <v>877</v>
      </c>
      <c r="W8633">
        <v>5</v>
      </c>
      <c r="X8633" t="s">
        <v>557</v>
      </c>
      <c r="Y8633">
        <v>1</v>
      </c>
      <c r="Z8633" t="s">
        <v>46545</v>
      </c>
      <c r="AA8633">
        <v>9</v>
      </c>
      <c r="AB8633">
        <v>191504</v>
      </c>
      <c r="AC8633">
        <v>121</v>
      </c>
      <c r="AD8633" t="s">
        <v>70</v>
      </c>
      <c r="AE8633">
        <v>1013</v>
      </c>
      <c r="AF8633" t="s">
        <v>558</v>
      </c>
      <c r="AG8633">
        <v>1</v>
      </c>
      <c r="AH8633" t="s">
        <v>44482</v>
      </c>
      <c r="AI8633">
        <v>22</v>
      </c>
      <c r="AJ8633" t="s">
        <v>52628</v>
      </c>
      <c r="AK8633">
        <v>851</v>
      </c>
      <c r="AL8633" t="s">
        <v>2847</v>
      </c>
      <c r="AQ8633" t="s">
        <v>42617</v>
      </c>
      <c r="AR8633" t="s">
        <v>42618</v>
      </c>
      <c r="AS8633">
        <v>0</v>
      </c>
      <c r="AT8633" t="s">
        <v>61</v>
      </c>
      <c r="AU8633" t="s">
        <v>42619</v>
      </c>
      <c r="AX8633">
        <v>56.902565000000003</v>
      </c>
      <c r="AY8633">
        <v>9.5411696999999993</v>
      </c>
      <c r="AZ8633" t="s">
        <v>62</v>
      </c>
      <c r="BA8633">
        <v>1081</v>
      </c>
      <c r="BB8633" t="s">
        <v>1844</v>
      </c>
    </row>
    <row r="8634" spans="1:54" x14ac:dyDescent="0.25">
      <c r="A8634" s="1">
        <v>45200</v>
      </c>
      <c r="B8634">
        <v>831007</v>
      </c>
      <c r="C8634" t="s">
        <v>42620</v>
      </c>
      <c r="D8634">
        <v>9240</v>
      </c>
      <c r="E8634" t="s">
        <v>11126</v>
      </c>
      <c r="F8634" t="s">
        <v>42621</v>
      </c>
      <c r="G8634">
        <v>15261137</v>
      </c>
      <c r="H8634">
        <v>1000891340</v>
      </c>
      <c r="I8634" t="s">
        <v>52394</v>
      </c>
      <c r="J8634" t="s">
        <v>42622</v>
      </c>
      <c r="K8634" t="s">
        <v>42611</v>
      </c>
      <c r="L8634" t="s">
        <v>42612</v>
      </c>
      <c r="M8634">
        <v>760</v>
      </c>
      <c r="N8634">
        <v>97</v>
      </c>
      <c r="R8634" s="1">
        <v>44126</v>
      </c>
      <c r="S8634" t="s">
        <v>56</v>
      </c>
      <c r="V8634" s="1">
        <v>43830</v>
      </c>
      <c r="W8634">
        <v>5</v>
      </c>
      <c r="X8634" t="s">
        <v>557</v>
      </c>
      <c r="Y8634">
        <v>1</v>
      </c>
      <c r="Z8634" t="s">
        <v>46545</v>
      </c>
      <c r="AA8634">
        <v>9</v>
      </c>
      <c r="AB8634">
        <v>199108</v>
      </c>
      <c r="AC8634">
        <v>121</v>
      </c>
      <c r="AD8634" t="s">
        <v>70</v>
      </c>
      <c r="AE8634">
        <v>1013</v>
      </c>
      <c r="AF8634" t="s">
        <v>558</v>
      </c>
      <c r="AG8634">
        <v>3</v>
      </c>
      <c r="AH8634" t="s">
        <v>81</v>
      </c>
      <c r="AI8634">
        <v>21</v>
      </c>
      <c r="AJ8634" t="s">
        <v>52613</v>
      </c>
      <c r="AK8634">
        <v>851</v>
      </c>
      <c r="AL8634" t="s">
        <v>2847</v>
      </c>
      <c r="AQ8634" t="s">
        <v>42623</v>
      </c>
      <c r="AR8634" t="s">
        <v>42624</v>
      </c>
      <c r="AS8634">
        <v>0</v>
      </c>
      <c r="AT8634" t="s">
        <v>61</v>
      </c>
      <c r="AU8634" t="s">
        <v>10670</v>
      </c>
      <c r="AZ8634" t="s">
        <v>62</v>
      </c>
      <c r="BA8634">
        <v>1081</v>
      </c>
      <c r="BB8634" t="s">
        <v>1844</v>
      </c>
    </row>
    <row r="8635" spans="1:54" x14ac:dyDescent="0.25">
      <c r="A8635" s="1">
        <v>45200</v>
      </c>
      <c r="B8635">
        <v>831008</v>
      </c>
      <c r="C8635" t="s">
        <v>42625</v>
      </c>
      <c r="D8635">
        <v>9240</v>
      </c>
      <c r="E8635" t="s">
        <v>11126</v>
      </c>
      <c r="F8635" t="s">
        <v>42626</v>
      </c>
      <c r="G8635">
        <v>25506642</v>
      </c>
      <c r="H8635">
        <v>1007786693</v>
      </c>
      <c r="I8635" t="s">
        <v>52395</v>
      </c>
      <c r="K8635" t="s">
        <v>42627</v>
      </c>
      <c r="L8635" t="s">
        <v>46471</v>
      </c>
      <c r="M8635">
        <v>657</v>
      </c>
      <c r="N8635">
        <v>34</v>
      </c>
      <c r="R8635" s="1">
        <v>43899</v>
      </c>
      <c r="S8635" t="s">
        <v>56</v>
      </c>
      <c r="T8635">
        <v>851</v>
      </c>
      <c r="U8635" t="s">
        <v>2847</v>
      </c>
      <c r="V8635" s="1">
        <v>43891</v>
      </c>
      <c r="W8635">
        <v>6</v>
      </c>
      <c r="X8635" t="s">
        <v>1289</v>
      </c>
      <c r="Y8635">
        <v>1</v>
      </c>
      <c r="Z8635" t="s">
        <v>46545</v>
      </c>
      <c r="AA8635">
        <v>10</v>
      </c>
      <c r="AB8635">
        <v>200212</v>
      </c>
      <c r="AC8635">
        <v>129</v>
      </c>
      <c r="AD8635" t="s">
        <v>2405</v>
      </c>
      <c r="AE8635">
        <v>1016</v>
      </c>
      <c r="AF8635" t="s">
        <v>2405</v>
      </c>
      <c r="AG8635">
        <v>3</v>
      </c>
      <c r="AH8635" t="s">
        <v>81</v>
      </c>
      <c r="AI8635">
        <v>27</v>
      </c>
      <c r="AJ8635" t="s">
        <v>44512</v>
      </c>
      <c r="AK8635">
        <v>851</v>
      </c>
      <c r="AL8635" t="s">
        <v>2847</v>
      </c>
      <c r="AQ8635" t="s">
        <v>42628</v>
      </c>
      <c r="AR8635" t="s">
        <v>42629</v>
      </c>
      <c r="AS8635">
        <v>0</v>
      </c>
      <c r="AT8635" t="s">
        <v>61</v>
      </c>
      <c r="AU8635" t="s">
        <v>46437</v>
      </c>
      <c r="AW8635" t="s">
        <v>42630</v>
      </c>
      <c r="AX8635">
        <v>56.9468727</v>
      </c>
      <c r="AY8635">
        <v>9.6090309600000001</v>
      </c>
      <c r="AZ8635" t="s">
        <v>62</v>
      </c>
      <c r="BA8635">
        <v>1081</v>
      </c>
      <c r="BB8635" t="s">
        <v>1844</v>
      </c>
    </row>
    <row r="8636" spans="1:54" x14ac:dyDescent="0.25">
      <c r="A8636" s="1">
        <v>45200</v>
      </c>
      <c r="B8636">
        <v>831210</v>
      </c>
      <c r="C8636" t="s">
        <v>42631</v>
      </c>
      <c r="D8636">
        <v>9240</v>
      </c>
      <c r="E8636" t="s">
        <v>11126</v>
      </c>
      <c r="F8636" t="s">
        <v>42632</v>
      </c>
      <c r="I8636" t="s">
        <v>42633</v>
      </c>
      <c r="K8636" t="s">
        <v>42634</v>
      </c>
      <c r="L8636" t="s">
        <v>42635</v>
      </c>
      <c r="M8636">
        <v>1310</v>
      </c>
      <c r="N8636">
        <v>1</v>
      </c>
      <c r="R8636" s="1">
        <v>40939</v>
      </c>
      <c r="S8636" t="s">
        <v>56</v>
      </c>
      <c r="T8636">
        <v>851</v>
      </c>
      <c r="U8636" t="s">
        <v>2847</v>
      </c>
      <c r="V8636" s="1">
        <v>39083</v>
      </c>
      <c r="W8636">
        <v>2</v>
      </c>
      <c r="X8636" t="s">
        <v>57</v>
      </c>
      <c r="Y8636">
        <v>1</v>
      </c>
      <c r="Z8636" t="s">
        <v>46545</v>
      </c>
      <c r="AB8636">
        <v>197004</v>
      </c>
      <c r="AC8636">
        <v>125</v>
      </c>
      <c r="AD8636" t="s">
        <v>1344</v>
      </c>
      <c r="AE8636">
        <v>1014</v>
      </c>
      <c r="AF8636" t="s">
        <v>1352</v>
      </c>
      <c r="AG8636">
        <v>3</v>
      </c>
      <c r="AH8636" t="s">
        <v>81</v>
      </c>
      <c r="AI8636">
        <v>24</v>
      </c>
      <c r="AJ8636" t="s">
        <v>1344</v>
      </c>
      <c r="AK8636">
        <v>851</v>
      </c>
      <c r="AL8636" t="s">
        <v>2847</v>
      </c>
      <c r="AQ8636" t="s">
        <v>42636</v>
      </c>
      <c r="AR8636" t="s">
        <v>42637</v>
      </c>
      <c r="AS8636">
        <v>0</v>
      </c>
      <c r="AT8636" t="s">
        <v>61</v>
      </c>
      <c r="AU8636" t="s">
        <v>7002</v>
      </c>
      <c r="AX8636">
        <v>56.981271921294301</v>
      </c>
      <c r="AY8636">
        <v>9.6393332412928601</v>
      </c>
      <c r="AZ8636" t="s">
        <v>62</v>
      </c>
      <c r="BA8636">
        <v>1081</v>
      </c>
      <c r="BB8636" t="s">
        <v>1844</v>
      </c>
    </row>
    <row r="8637" spans="1:54" x14ac:dyDescent="0.25">
      <c r="A8637" s="1">
        <v>45200</v>
      </c>
      <c r="B8637">
        <v>831247</v>
      </c>
      <c r="C8637" t="s">
        <v>42638</v>
      </c>
      <c r="D8637">
        <v>9600</v>
      </c>
      <c r="E8637" t="s">
        <v>10491</v>
      </c>
      <c r="F8637" t="s">
        <v>42639</v>
      </c>
      <c r="I8637" t="s">
        <v>42640</v>
      </c>
      <c r="K8637" t="s">
        <v>42641</v>
      </c>
      <c r="L8637" t="s">
        <v>42642</v>
      </c>
      <c r="R8637" s="1">
        <v>40162</v>
      </c>
      <c r="S8637" t="s">
        <v>80</v>
      </c>
      <c r="V8637" s="1">
        <v>30103</v>
      </c>
      <c r="W8637">
        <v>3</v>
      </c>
      <c r="X8637" t="s">
        <v>3496</v>
      </c>
      <c r="Y8637">
        <v>1</v>
      </c>
      <c r="Z8637" t="s">
        <v>46545</v>
      </c>
      <c r="AB8637">
        <v>197808</v>
      </c>
      <c r="AC8637">
        <v>137</v>
      </c>
      <c r="AD8637" t="s">
        <v>1410</v>
      </c>
      <c r="AE8637">
        <v>1053</v>
      </c>
      <c r="AF8637" t="s">
        <v>1410</v>
      </c>
      <c r="AG8637">
        <v>3</v>
      </c>
      <c r="AH8637" t="s">
        <v>81</v>
      </c>
      <c r="AI8637">
        <v>30</v>
      </c>
      <c r="AJ8637" t="s">
        <v>1402</v>
      </c>
      <c r="AK8637">
        <v>851</v>
      </c>
      <c r="AL8637" t="s">
        <v>2847</v>
      </c>
      <c r="AS8637">
        <v>0</v>
      </c>
      <c r="AT8637" t="s">
        <v>61</v>
      </c>
      <c r="AU8637" t="s">
        <v>42642</v>
      </c>
      <c r="AZ8637" t="s">
        <v>62</v>
      </c>
      <c r="BA8637">
        <v>1081</v>
      </c>
      <c r="BB8637" t="s">
        <v>1844</v>
      </c>
    </row>
    <row r="8638" spans="1:54" x14ac:dyDescent="0.25">
      <c r="A8638" s="1">
        <v>45200</v>
      </c>
      <c r="B8638">
        <v>831248</v>
      </c>
      <c r="C8638" t="s">
        <v>42643</v>
      </c>
      <c r="D8638">
        <v>9240</v>
      </c>
      <c r="E8638" t="s">
        <v>11126</v>
      </c>
      <c r="F8638" t="s">
        <v>42644</v>
      </c>
      <c r="G8638">
        <v>29485348</v>
      </c>
      <c r="H8638">
        <v>1003375742</v>
      </c>
      <c r="I8638" t="s">
        <v>41457</v>
      </c>
      <c r="K8638" t="s">
        <v>41458</v>
      </c>
      <c r="L8638" t="s">
        <v>7002</v>
      </c>
      <c r="M8638">
        <v>1310</v>
      </c>
      <c r="R8638" s="1">
        <v>40162</v>
      </c>
      <c r="S8638" t="s">
        <v>80</v>
      </c>
      <c r="V8638" s="1">
        <v>39052</v>
      </c>
      <c r="W8638">
        <v>4</v>
      </c>
      <c r="X8638" t="s">
        <v>725</v>
      </c>
      <c r="Y8638">
        <v>1</v>
      </c>
      <c r="Z8638" t="s">
        <v>46545</v>
      </c>
      <c r="AB8638">
        <v>200208</v>
      </c>
      <c r="AC8638">
        <v>137</v>
      </c>
      <c r="AD8638" t="s">
        <v>1410</v>
      </c>
      <c r="AE8638">
        <v>1053</v>
      </c>
      <c r="AF8638" t="s">
        <v>1410</v>
      </c>
      <c r="AG8638">
        <v>3</v>
      </c>
      <c r="AH8638" t="s">
        <v>81</v>
      </c>
      <c r="AI8638">
        <v>30</v>
      </c>
      <c r="AJ8638" t="s">
        <v>1402</v>
      </c>
      <c r="AK8638">
        <v>851</v>
      </c>
      <c r="AL8638" t="s">
        <v>2847</v>
      </c>
      <c r="AP8638">
        <v>851248</v>
      </c>
      <c r="AQ8638" t="s">
        <v>42461</v>
      </c>
      <c r="AR8638" t="s">
        <v>41089</v>
      </c>
      <c r="AS8638">
        <v>2</v>
      </c>
      <c r="AT8638" t="s">
        <v>1413</v>
      </c>
      <c r="AU8638" t="s">
        <v>7002</v>
      </c>
      <c r="AZ8638" t="s">
        <v>62</v>
      </c>
      <c r="BA8638">
        <v>1081</v>
      </c>
      <c r="BB8638" t="s">
        <v>1844</v>
      </c>
    </row>
    <row r="8639" spans="1:54" x14ac:dyDescent="0.25">
      <c r="A8639" s="1">
        <v>45200</v>
      </c>
      <c r="B8639">
        <v>831300</v>
      </c>
      <c r="C8639" t="s">
        <v>42645</v>
      </c>
      <c r="D8639">
        <v>9240</v>
      </c>
      <c r="E8639" t="s">
        <v>11126</v>
      </c>
      <c r="F8639" t="s">
        <v>42646</v>
      </c>
      <c r="G8639">
        <v>68724813</v>
      </c>
      <c r="H8639">
        <v>1002279425</v>
      </c>
      <c r="I8639" t="s">
        <v>42647</v>
      </c>
      <c r="J8639" t="s">
        <v>42648</v>
      </c>
      <c r="K8639" t="s">
        <v>42649</v>
      </c>
      <c r="L8639" t="s">
        <v>46436</v>
      </c>
      <c r="M8639">
        <v>657</v>
      </c>
      <c r="N8639">
        <v>3</v>
      </c>
      <c r="R8639" s="1">
        <v>40162</v>
      </c>
      <c r="S8639" t="s">
        <v>80</v>
      </c>
      <c r="V8639" s="1">
        <v>38930</v>
      </c>
      <c r="W8639">
        <v>4</v>
      </c>
      <c r="X8639" t="s">
        <v>725</v>
      </c>
      <c r="Y8639">
        <v>1</v>
      </c>
      <c r="Z8639" t="s">
        <v>46545</v>
      </c>
      <c r="AB8639">
        <v>194811</v>
      </c>
      <c r="AC8639">
        <v>261</v>
      </c>
      <c r="AD8639" t="s">
        <v>4220</v>
      </c>
      <c r="AE8639">
        <v>1071</v>
      </c>
      <c r="AF8639" t="s">
        <v>1688</v>
      </c>
      <c r="AG8639">
        <v>3</v>
      </c>
      <c r="AH8639" t="s">
        <v>81</v>
      </c>
      <c r="AI8639">
        <v>99</v>
      </c>
      <c r="AJ8639" t="s">
        <v>54511</v>
      </c>
      <c r="AK8639">
        <v>851</v>
      </c>
      <c r="AL8639" t="s">
        <v>2847</v>
      </c>
      <c r="AP8639">
        <v>831401</v>
      </c>
      <c r="AQ8639" t="s">
        <v>42650</v>
      </c>
      <c r="AR8639" t="s">
        <v>41382</v>
      </c>
      <c r="AS8639">
        <v>2</v>
      </c>
      <c r="AT8639" t="s">
        <v>1413</v>
      </c>
      <c r="AU8639" t="s">
        <v>46437</v>
      </c>
      <c r="AW8639" t="s">
        <v>46438</v>
      </c>
      <c r="AX8639">
        <v>56.960649861670703</v>
      </c>
      <c r="AY8639">
        <v>9.6096760088710607</v>
      </c>
      <c r="AZ8639" t="s">
        <v>62</v>
      </c>
      <c r="BA8639">
        <v>1081</v>
      </c>
      <c r="BB8639" t="s">
        <v>1844</v>
      </c>
    </row>
    <row r="8640" spans="1:54" x14ac:dyDescent="0.25">
      <c r="A8640" s="1">
        <v>45200</v>
      </c>
      <c r="B8640">
        <v>831350</v>
      </c>
      <c r="C8640" t="s">
        <v>42651</v>
      </c>
      <c r="D8640">
        <v>9240</v>
      </c>
      <c r="E8640" t="s">
        <v>11126</v>
      </c>
      <c r="F8640" t="s">
        <v>52396</v>
      </c>
      <c r="I8640" t="s">
        <v>42652</v>
      </c>
      <c r="J8640" t="s">
        <v>42653</v>
      </c>
      <c r="K8640" t="s">
        <v>42654</v>
      </c>
      <c r="L8640" t="s">
        <v>42655</v>
      </c>
      <c r="M8640">
        <v>1873</v>
      </c>
      <c r="N8640">
        <v>31</v>
      </c>
      <c r="R8640" s="1">
        <v>40162</v>
      </c>
      <c r="S8640" t="s">
        <v>80</v>
      </c>
      <c r="V8640" s="1">
        <v>36586</v>
      </c>
      <c r="W8640">
        <v>5</v>
      </c>
      <c r="X8640" t="s">
        <v>557</v>
      </c>
      <c r="Y8640">
        <v>1</v>
      </c>
      <c r="Z8640" t="s">
        <v>46545</v>
      </c>
      <c r="AB8640">
        <v>198407</v>
      </c>
      <c r="AC8640">
        <v>146</v>
      </c>
      <c r="AD8640" t="s">
        <v>1428</v>
      </c>
      <c r="AE8640">
        <v>1025</v>
      </c>
      <c r="AF8640" t="s">
        <v>1428</v>
      </c>
      <c r="AG8640">
        <v>3</v>
      </c>
      <c r="AH8640" t="s">
        <v>81</v>
      </c>
      <c r="AI8640">
        <v>85</v>
      </c>
      <c r="AJ8640" t="s">
        <v>1428</v>
      </c>
      <c r="AK8640">
        <v>851</v>
      </c>
      <c r="AL8640" t="s">
        <v>2847</v>
      </c>
      <c r="AM8640">
        <v>2</v>
      </c>
      <c r="AN8640" t="s">
        <v>119</v>
      </c>
      <c r="AO8640">
        <v>845350</v>
      </c>
      <c r="AQ8640" t="s">
        <v>42656</v>
      </c>
      <c r="AR8640" t="s">
        <v>42657</v>
      </c>
      <c r="AS8640">
        <v>0</v>
      </c>
      <c r="AT8640" t="s">
        <v>61</v>
      </c>
      <c r="AU8640" t="s">
        <v>42658</v>
      </c>
      <c r="AX8640">
        <v>56.992699629570303</v>
      </c>
      <c r="AY8640">
        <v>9.6680659864912393</v>
      </c>
      <c r="AZ8640" t="s">
        <v>62</v>
      </c>
      <c r="BA8640">
        <v>1081</v>
      </c>
      <c r="BB8640" t="s">
        <v>1844</v>
      </c>
    </row>
    <row r="8641" spans="1:54" x14ac:dyDescent="0.25">
      <c r="A8641" s="1">
        <v>45200</v>
      </c>
      <c r="B8641">
        <v>831375</v>
      </c>
      <c r="C8641" t="s">
        <v>42659</v>
      </c>
      <c r="D8641">
        <v>9240</v>
      </c>
      <c r="E8641" t="s">
        <v>11126</v>
      </c>
      <c r="F8641" t="s">
        <v>52397</v>
      </c>
      <c r="I8641" t="s">
        <v>42660</v>
      </c>
      <c r="J8641" t="s">
        <v>42661</v>
      </c>
      <c r="K8641" t="s">
        <v>42662</v>
      </c>
      <c r="L8641" t="s">
        <v>42663</v>
      </c>
      <c r="M8641">
        <v>1916</v>
      </c>
      <c r="N8641">
        <v>17</v>
      </c>
      <c r="R8641" s="1">
        <v>40162</v>
      </c>
      <c r="S8641" t="s">
        <v>80</v>
      </c>
      <c r="V8641" s="1">
        <v>35034</v>
      </c>
      <c r="W8641">
        <v>5</v>
      </c>
      <c r="X8641" t="s">
        <v>557</v>
      </c>
      <c r="Y8641">
        <v>1</v>
      </c>
      <c r="Z8641" t="s">
        <v>46545</v>
      </c>
      <c r="AB8641">
        <v>198307</v>
      </c>
      <c r="AC8641">
        <v>147</v>
      </c>
      <c r="AD8641" t="s">
        <v>46697</v>
      </c>
      <c r="AE8641">
        <v>1021</v>
      </c>
      <c r="AF8641" t="s">
        <v>46697</v>
      </c>
      <c r="AG8641">
        <v>3</v>
      </c>
      <c r="AH8641" t="s">
        <v>81</v>
      </c>
      <c r="AI8641">
        <v>86</v>
      </c>
      <c r="AJ8641" t="s">
        <v>46697</v>
      </c>
      <c r="AK8641">
        <v>851</v>
      </c>
      <c r="AL8641" t="s">
        <v>2847</v>
      </c>
      <c r="AM8641">
        <v>2</v>
      </c>
      <c r="AN8641" t="s">
        <v>119</v>
      </c>
      <c r="AO8641">
        <v>861375</v>
      </c>
      <c r="AS8641">
        <v>0</v>
      </c>
      <c r="AT8641" t="s">
        <v>61</v>
      </c>
      <c r="AU8641" t="s">
        <v>3786</v>
      </c>
      <c r="AW8641" t="s">
        <v>42664</v>
      </c>
      <c r="AX8641">
        <v>56.9719619290723</v>
      </c>
      <c r="AY8641">
        <v>9.5564360257846506</v>
      </c>
      <c r="AZ8641" t="s">
        <v>62</v>
      </c>
      <c r="BA8641">
        <v>1081</v>
      </c>
      <c r="BB8641" t="s">
        <v>1844</v>
      </c>
    </row>
    <row r="8642" spans="1:54" x14ac:dyDescent="0.25">
      <c r="A8642" s="1">
        <v>45200</v>
      </c>
      <c r="B8642">
        <v>831401</v>
      </c>
      <c r="C8642" t="s">
        <v>42665</v>
      </c>
      <c r="D8642">
        <v>9240</v>
      </c>
      <c r="E8642" t="s">
        <v>11126</v>
      </c>
      <c r="F8642" t="s">
        <v>42646</v>
      </c>
      <c r="G8642">
        <v>68724813</v>
      </c>
      <c r="H8642">
        <v>1002279425</v>
      </c>
      <c r="I8642" t="s">
        <v>3680</v>
      </c>
      <c r="J8642" t="s">
        <v>42648</v>
      </c>
      <c r="K8642" t="s">
        <v>42649</v>
      </c>
      <c r="L8642" t="s">
        <v>46436</v>
      </c>
      <c r="M8642">
        <v>657</v>
      </c>
      <c r="N8642">
        <v>3</v>
      </c>
      <c r="R8642" s="1">
        <v>43794</v>
      </c>
      <c r="S8642" t="s">
        <v>56</v>
      </c>
      <c r="W8642">
        <v>4</v>
      </c>
      <c r="X8642" t="s">
        <v>725</v>
      </c>
      <c r="Y8642">
        <v>1</v>
      </c>
      <c r="Z8642" t="s">
        <v>46545</v>
      </c>
      <c r="AB8642">
        <v>200505</v>
      </c>
      <c r="AC8642">
        <v>261</v>
      </c>
      <c r="AD8642" t="s">
        <v>4220</v>
      </c>
      <c r="AE8642">
        <v>1071</v>
      </c>
      <c r="AF8642" t="s">
        <v>1688</v>
      </c>
      <c r="AG8642">
        <v>1</v>
      </c>
      <c r="AH8642" t="s">
        <v>44482</v>
      </c>
      <c r="AI8642">
        <v>99</v>
      </c>
      <c r="AJ8642" t="s">
        <v>54511</v>
      </c>
      <c r="AK8642">
        <v>851</v>
      </c>
      <c r="AL8642" t="s">
        <v>2847</v>
      </c>
      <c r="AQ8642" t="s">
        <v>41381</v>
      </c>
      <c r="AR8642" t="s">
        <v>41382</v>
      </c>
      <c r="AS8642">
        <v>0</v>
      </c>
      <c r="AT8642" t="s">
        <v>61</v>
      </c>
      <c r="AU8642" t="s">
        <v>46437</v>
      </c>
      <c r="AW8642" t="s">
        <v>46438</v>
      </c>
      <c r="AX8642">
        <v>56.962401989999996</v>
      </c>
      <c r="AY8642">
        <v>9.60815135</v>
      </c>
      <c r="AZ8642" t="s">
        <v>62</v>
      </c>
      <c r="BA8642">
        <v>1081</v>
      </c>
      <c r="BB8642" t="s">
        <v>1844</v>
      </c>
    </row>
    <row r="8643" spans="1:54" x14ac:dyDescent="0.25">
      <c r="A8643" s="1">
        <v>45200</v>
      </c>
      <c r="B8643">
        <v>833001</v>
      </c>
      <c r="C8643" t="s">
        <v>42666</v>
      </c>
      <c r="D8643">
        <v>9610</v>
      </c>
      <c r="E8643" t="s">
        <v>48282</v>
      </c>
      <c r="F8643" t="s">
        <v>42667</v>
      </c>
      <c r="G8643">
        <v>29189463</v>
      </c>
      <c r="H8643">
        <v>1003381297</v>
      </c>
      <c r="I8643" t="s">
        <v>52398</v>
      </c>
      <c r="J8643" t="s">
        <v>42668</v>
      </c>
      <c r="K8643" t="s">
        <v>42669</v>
      </c>
      <c r="L8643" t="s">
        <v>12162</v>
      </c>
      <c r="M8643">
        <v>913</v>
      </c>
      <c r="N8643">
        <v>15</v>
      </c>
      <c r="R8643" s="1">
        <v>41117</v>
      </c>
      <c r="S8643" t="s">
        <v>56</v>
      </c>
      <c r="T8643">
        <v>840</v>
      </c>
      <c r="U8643" t="s">
        <v>10342</v>
      </c>
      <c r="V8643" s="1">
        <v>41121</v>
      </c>
      <c r="W8643">
        <v>2</v>
      </c>
      <c r="X8643" t="s">
        <v>57</v>
      </c>
      <c r="Y8643">
        <v>1</v>
      </c>
      <c r="Z8643" t="s">
        <v>46545</v>
      </c>
      <c r="AA8643">
        <v>7</v>
      </c>
      <c r="AB8643">
        <v>197608</v>
      </c>
      <c r="AC8643">
        <v>121</v>
      </c>
      <c r="AD8643" t="s">
        <v>70</v>
      </c>
      <c r="AE8643">
        <v>1012</v>
      </c>
      <c r="AF8643" t="s">
        <v>71</v>
      </c>
      <c r="AG8643">
        <v>3</v>
      </c>
      <c r="AH8643" t="s">
        <v>81</v>
      </c>
      <c r="AI8643">
        <v>21</v>
      </c>
      <c r="AJ8643" t="s">
        <v>52613</v>
      </c>
      <c r="AK8643">
        <v>840</v>
      </c>
      <c r="AL8643" t="s">
        <v>10342</v>
      </c>
      <c r="AM8643">
        <v>2</v>
      </c>
      <c r="AN8643" t="s">
        <v>119</v>
      </c>
      <c r="AO8643">
        <v>280376</v>
      </c>
      <c r="AQ8643" t="s">
        <v>42670</v>
      </c>
      <c r="AR8643" t="s">
        <v>42671</v>
      </c>
      <c r="AS8643">
        <v>0</v>
      </c>
      <c r="AT8643" t="s">
        <v>61</v>
      </c>
      <c r="AU8643" t="s">
        <v>570</v>
      </c>
      <c r="AZ8643" t="s">
        <v>62</v>
      </c>
      <c r="BA8643">
        <v>1081</v>
      </c>
      <c r="BB8643" t="s">
        <v>1844</v>
      </c>
    </row>
    <row r="8644" spans="1:54" x14ac:dyDescent="0.25">
      <c r="A8644" s="1">
        <v>45200</v>
      </c>
      <c r="B8644">
        <v>833002</v>
      </c>
      <c r="C8644" t="s">
        <v>42672</v>
      </c>
      <c r="D8644">
        <v>9610</v>
      </c>
      <c r="E8644" t="s">
        <v>48282</v>
      </c>
      <c r="F8644" t="s">
        <v>42673</v>
      </c>
      <c r="I8644" t="s">
        <v>42674</v>
      </c>
      <c r="K8644" t="s">
        <v>42675</v>
      </c>
      <c r="R8644" s="1">
        <v>40162</v>
      </c>
      <c r="S8644" t="s">
        <v>80</v>
      </c>
      <c r="T8644">
        <v>840</v>
      </c>
      <c r="U8644" t="s">
        <v>10342</v>
      </c>
      <c r="V8644" s="1">
        <v>27912</v>
      </c>
      <c r="W8644">
        <v>2</v>
      </c>
      <c r="X8644" t="s">
        <v>57</v>
      </c>
      <c r="Y8644">
        <v>1</v>
      </c>
      <c r="Z8644" t="s">
        <v>46545</v>
      </c>
      <c r="AC8644">
        <v>121</v>
      </c>
      <c r="AD8644" t="s">
        <v>70</v>
      </c>
      <c r="AE8644">
        <v>1012</v>
      </c>
      <c r="AF8644" t="s">
        <v>71</v>
      </c>
      <c r="AG8644">
        <v>3</v>
      </c>
      <c r="AH8644" t="s">
        <v>81</v>
      </c>
      <c r="AI8644">
        <v>22</v>
      </c>
      <c r="AJ8644" t="s">
        <v>52628</v>
      </c>
      <c r="AK8644">
        <v>840</v>
      </c>
      <c r="AL8644" t="s">
        <v>10342</v>
      </c>
      <c r="AS8644">
        <v>0</v>
      </c>
      <c r="AT8644" t="s">
        <v>61</v>
      </c>
      <c r="AZ8644" t="s">
        <v>62</v>
      </c>
      <c r="BA8644">
        <v>1081</v>
      </c>
      <c r="BB8644" t="s">
        <v>1844</v>
      </c>
    </row>
    <row r="8645" spans="1:54" x14ac:dyDescent="0.25">
      <c r="A8645" s="1">
        <v>45200</v>
      </c>
      <c r="B8645">
        <v>833003</v>
      </c>
      <c r="C8645" t="s">
        <v>42676</v>
      </c>
      <c r="D8645">
        <v>9610</v>
      </c>
      <c r="E8645" t="s">
        <v>48282</v>
      </c>
      <c r="F8645" t="s">
        <v>42677</v>
      </c>
      <c r="G8645">
        <v>29189463</v>
      </c>
      <c r="H8645">
        <v>1003381261</v>
      </c>
      <c r="I8645" t="s">
        <v>46472</v>
      </c>
      <c r="K8645" t="s">
        <v>42678</v>
      </c>
      <c r="L8645" t="s">
        <v>16427</v>
      </c>
      <c r="M8645">
        <v>810</v>
      </c>
      <c r="N8645">
        <v>1</v>
      </c>
      <c r="R8645" s="1">
        <v>41117</v>
      </c>
      <c r="S8645" t="s">
        <v>56</v>
      </c>
      <c r="T8645">
        <v>840</v>
      </c>
      <c r="U8645" t="s">
        <v>10342</v>
      </c>
      <c r="V8645" s="1">
        <v>41121</v>
      </c>
      <c r="W8645">
        <v>2</v>
      </c>
      <c r="X8645" t="s">
        <v>57</v>
      </c>
      <c r="Y8645">
        <v>1</v>
      </c>
      <c r="Z8645" t="s">
        <v>46545</v>
      </c>
      <c r="AA8645">
        <v>7</v>
      </c>
      <c r="AB8645">
        <v>196208</v>
      </c>
      <c r="AC8645">
        <v>121</v>
      </c>
      <c r="AD8645" t="s">
        <v>70</v>
      </c>
      <c r="AE8645">
        <v>1012</v>
      </c>
      <c r="AF8645" t="s">
        <v>71</v>
      </c>
      <c r="AG8645">
        <v>3</v>
      </c>
      <c r="AH8645" t="s">
        <v>81</v>
      </c>
      <c r="AI8645">
        <v>21</v>
      </c>
      <c r="AJ8645" t="s">
        <v>52613</v>
      </c>
      <c r="AK8645">
        <v>840</v>
      </c>
      <c r="AL8645" t="s">
        <v>10342</v>
      </c>
      <c r="AM8645">
        <v>2</v>
      </c>
      <c r="AN8645" t="s">
        <v>119</v>
      </c>
      <c r="AO8645">
        <v>280376</v>
      </c>
      <c r="AQ8645" t="s">
        <v>42679</v>
      </c>
      <c r="AR8645" t="s">
        <v>42680</v>
      </c>
      <c r="AS8645">
        <v>0</v>
      </c>
      <c r="AT8645" t="s">
        <v>61</v>
      </c>
      <c r="AU8645" t="s">
        <v>7274</v>
      </c>
      <c r="AZ8645" t="s">
        <v>62</v>
      </c>
      <c r="BA8645">
        <v>1081</v>
      </c>
      <c r="BB8645" t="s">
        <v>1844</v>
      </c>
    </row>
    <row r="8646" spans="1:54" x14ac:dyDescent="0.25">
      <c r="A8646" s="1">
        <v>45200</v>
      </c>
      <c r="B8646">
        <v>833004</v>
      </c>
      <c r="C8646" t="s">
        <v>42681</v>
      </c>
      <c r="D8646">
        <v>9610</v>
      </c>
      <c r="E8646" t="s">
        <v>48282</v>
      </c>
      <c r="F8646" t="s">
        <v>42682</v>
      </c>
      <c r="G8646">
        <v>29189463</v>
      </c>
      <c r="H8646">
        <v>1003381212</v>
      </c>
      <c r="I8646" t="s">
        <v>46472</v>
      </c>
      <c r="J8646" t="s">
        <v>42683</v>
      </c>
      <c r="K8646" t="s">
        <v>42684</v>
      </c>
      <c r="L8646" t="s">
        <v>52399</v>
      </c>
      <c r="M8646">
        <v>561</v>
      </c>
      <c r="N8646">
        <v>161</v>
      </c>
      <c r="R8646" s="1">
        <v>44601</v>
      </c>
      <c r="S8646" t="s">
        <v>56</v>
      </c>
      <c r="T8646">
        <v>840</v>
      </c>
      <c r="U8646" t="s">
        <v>10342</v>
      </c>
      <c r="W8646">
        <v>2</v>
      </c>
      <c r="X8646" t="s">
        <v>57</v>
      </c>
      <c r="Y8646">
        <v>1</v>
      </c>
      <c r="Z8646" t="s">
        <v>46545</v>
      </c>
      <c r="AA8646">
        <v>10</v>
      </c>
      <c r="AB8646">
        <v>196208</v>
      </c>
      <c r="AC8646">
        <v>121</v>
      </c>
      <c r="AD8646" t="s">
        <v>70</v>
      </c>
      <c r="AE8646">
        <v>1012</v>
      </c>
      <c r="AF8646" t="s">
        <v>71</v>
      </c>
      <c r="AG8646">
        <v>1</v>
      </c>
      <c r="AH8646" t="s">
        <v>44482</v>
      </c>
      <c r="AI8646">
        <v>21</v>
      </c>
      <c r="AJ8646" t="s">
        <v>52613</v>
      </c>
      <c r="AK8646">
        <v>840</v>
      </c>
      <c r="AL8646" t="s">
        <v>10342</v>
      </c>
      <c r="AQ8646" t="s">
        <v>42685</v>
      </c>
      <c r="AR8646" t="s">
        <v>42686</v>
      </c>
      <c r="AS8646">
        <v>0</v>
      </c>
      <c r="AT8646" t="s">
        <v>61</v>
      </c>
      <c r="AU8646" t="s">
        <v>48615</v>
      </c>
      <c r="AX8646">
        <v>56.702873060000002</v>
      </c>
      <c r="AY8646">
        <v>9.6415085299999994</v>
      </c>
      <c r="AZ8646" t="s">
        <v>62</v>
      </c>
      <c r="BA8646">
        <v>1081</v>
      </c>
      <c r="BB8646" t="s">
        <v>1844</v>
      </c>
    </row>
    <row r="8647" spans="1:54" x14ac:dyDescent="0.25">
      <c r="A8647" s="1">
        <v>45200</v>
      </c>
      <c r="B8647">
        <v>833210</v>
      </c>
      <c r="C8647" t="s">
        <v>42687</v>
      </c>
      <c r="D8647">
        <v>9610</v>
      </c>
      <c r="E8647" t="s">
        <v>48282</v>
      </c>
      <c r="F8647" t="s">
        <v>42688</v>
      </c>
      <c r="I8647" t="s">
        <v>42689</v>
      </c>
      <c r="K8647" t="s">
        <v>42690</v>
      </c>
      <c r="L8647" t="s">
        <v>52399</v>
      </c>
      <c r="M8647">
        <v>561</v>
      </c>
      <c r="N8647">
        <v>161</v>
      </c>
      <c r="R8647" s="1">
        <v>40939</v>
      </c>
      <c r="S8647" t="s">
        <v>56</v>
      </c>
      <c r="T8647">
        <v>840</v>
      </c>
      <c r="U8647" t="s">
        <v>10342</v>
      </c>
      <c r="V8647" s="1">
        <v>38930</v>
      </c>
      <c r="W8647">
        <v>2</v>
      </c>
      <c r="X8647" t="s">
        <v>57</v>
      </c>
      <c r="Y8647">
        <v>1</v>
      </c>
      <c r="Z8647" t="s">
        <v>46545</v>
      </c>
      <c r="AB8647">
        <v>196209</v>
      </c>
      <c r="AC8647">
        <v>125</v>
      </c>
      <c r="AD8647" t="s">
        <v>1344</v>
      </c>
      <c r="AE8647">
        <v>1014</v>
      </c>
      <c r="AF8647" t="s">
        <v>1352</v>
      </c>
      <c r="AG8647">
        <v>3</v>
      </c>
      <c r="AH8647" t="s">
        <v>81</v>
      </c>
      <c r="AI8647">
        <v>24</v>
      </c>
      <c r="AJ8647" t="s">
        <v>1344</v>
      </c>
      <c r="AK8647">
        <v>840</v>
      </c>
      <c r="AL8647" t="s">
        <v>10342</v>
      </c>
      <c r="AQ8647" t="s">
        <v>42691</v>
      </c>
      <c r="AR8647" t="s">
        <v>42692</v>
      </c>
      <c r="AS8647">
        <v>0</v>
      </c>
      <c r="AT8647" t="s">
        <v>61</v>
      </c>
      <c r="AU8647" t="s">
        <v>48615</v>
      </c>
      <c r="AZ8647" t="s">
        <v>62</v>
      </c>
      <c r="BA8647">
        <v>1081</v>
      </c>
      <c r="BB8647" t="s">
        <v>1844</v>
      </c>
    </row>
    <row r="8648" spans="1:54" x14ac:dyDescent="0.25">
      <c r="A8648" s="1">
        <v>45200</v>
      </c>
      <c r="B8648">
        <v>833211</v>
      </c>
      <c r="C8648" t="s">
        <v>42693</v>
      </c>
      <c r="D8648">
        <v>9610</v>
      </c>
      <c r="E8648" t="s">
        <v>48282</v>
      </c>
      <c r="F8648" t="s">
        <v>42694</v>
      </c>
      <c r="I8648" t="s">
        <v>52400</v>
      </c>
      <c r="K8648" t="s">
        <v>42695</v>
      </c>
      <c r="L8648" t="s">
        <v>46473</v>
      </c>
      <c r="R8648" s="1">
        <v>40162</v>
      </c>
      <c r="S8648" t="s">
        <v>80</v>
      </c>
      <c r="T8648">
        <v>840</v>
      </c>
      <c r="U8648" t="s">
        <v>10342</v>
      </c>
      <c r="V8648" s="1">
        <v>32295</v>
      </c>
      <c r="W8648">
        <v>2</v>
      </c>
      <c r="X8648" t="s">
        <v>57</v>
      </c>
      <c r="Y8648">
        <v>1</v>
      </c>
      <c r="Z8648" t="s">
        <v>46545</v>
      </c>
      <c r="AB8648">
        <v>195408</v>
      </c>
      <c r="AC8648">
        <v>125</v>
      </c>
      <c r="AD8648" t="s">
        <v>1344</v>
      </c>
      <c r="AE8648">
        <v>1014</v>
      </c>
      <c r="AF8648" t="s">
        <v>1352</v>
      </c>
      <c r="AG8648">
        <v>3</v>
      </c>
      <c r="AH8648" t="s">
        <v>81</v>
      </c>
      <c r="AI8648">
        <v>24</v>
      </c>
      <c r="AJ8648" t="s">
        <v>1344</v>
      </c>
      <c r="AK8648">
        <v>840</v>
      </c>
      <c r="AL8648" t="s">
        <v>10342</v>
      </c>
      <c r="AS8648">
        <v>0</v>
      </c>
      <c r="AT8648" t="s">
        <v>61</v>
      </c>
      <c r="AU8648" t="s">
        <v>42682</v>
      </c>
      <c r="AV8648" t="s">
        <v>46474</v>
      </c>
      <c r="AZ8648" t="s">
        <v>62</v>
      </c>
      <c r="BA8648">
        <v>1081</v>
      </c>
      <c r="BB8648" t="s">
        <v>1844</v>
      </c>
    </row>
    <row r="8649" spans="1:54" x14ac:dyDescent="0.25">
      <c r="A8649" s="1">
        <v>45200</v>
      </c>
      <c r="B8649">
        <v>833247</v>
      </c>
      <c r="C8649" t="s">
        <v>52401</v>
      </c>
      <c r="D8649">
        <v>9500</v>
      </c>
      <c r="E8649" t="s">
        <v>10482</v>
      </c>
      <c r="F8649" t="s">
        <v>52402</v>
      </c>
      <c r="I8649" t="s">
        <v>52403</v>
      </c>
      <c r="K8649" t="s">
        <v>42696</v>
      </c>
      <c r="L8649" t="s">
        <v>42697</v>
      </c>
      <c r="R8649" s="1">
        <v>40162</v>
      </c>
      <c r="S8649" t="s">
        <v>80</v>
      </c>
      <c r="V8649" s="1">
        <v>30834</v>
      </c>
      <c r="W8649">
        <v>3</v>
      </c>
      <c r="X8649" t="s">
        <v>3496</v>
      </c>
      <c r="Y8649">
        <v>1</v>
      </c>
      <c r="Z8649" t="s">
        <v>46545</v>
      </c>
      <c r="AB8649">
        <v>197808</v>
      </c>
      <c r="AC8649">
        <v>137</v>
      </c>
      <c r="AD8649" t="s">
        <v>1410</v>
      </c>
      <c r="AE8649">
        <v>1053</v>
      </c>
      <c r="AF8649" t="s">
        <v>1410</v>
      </c>
      <c r="AG8649">
        <v>3</v>
      </c>
      <c r="AH8649" t="s">
        <v>81</v>
      </c>
      <c r="AI8649">
        <v>30</v>
      </c>
      <c r="AJ8649" t="s">
        <v>1402</v>
      </c>
      <c r="AK8649">
        <v>840</v>
      </c>
      <c r="AL8649" t="s">
        <v>10342</v>
      </c>
      <c r="AS8649">
        <v>0</v>
      </c>
      <c r="AT8649" t="s">
        <v>61</v>
      </c>
      <c r="AU8649" t="s">
        <v>15012</v>
      </c>
      <c r="AZ8649" t="s">
        <v>62</v>
      </c>
      <c r="BA8649">
        <v>1081</v>
      </c>
      <c r="BB8649" t="s">
        <v>1844</v>
      </c>
    </row>
    <row r="8650" spans="1:54" x14ac:dyDescent="0.25">
      <c r="A8650" s="1">
        <v>45200</v>
      </c>
      <c r="B8650">
        <v>833300</v>
      </c>
      <c r="C8650" t="s">
        <v>42698</v>
      </c>
      <c r="D8650">
        <v>9610</v>
      </c>
      <c r="E8650" t="s">
        <v>48282</v>
      </c>
      <c r="F8650" t="s">
        <v>42699</v>
      </c>
      <c r="G8650">
        <v>54448015</v>
      </c>
      <c r="H8650">
        <v>1002018488</v>
      </c>
      <c r="I8650" t="s">
        <v>42700</v>
      </c>
      <c r="J8650" t="s">
        <v>42701</v>
      </c>
      <c r="K8650" t="s">
        <v>42702</v>
      </c>
      <c r="L8650" t="s">
        <v>52404</v>
      </c>
      <c r="M8650">
        <v>561</v>
      </c>
      <c r="N8650">
        <v>170</v>
      </c>
      <c r="R8650" s="1">
        <v>43579</v>
      </c>
      <c r="S8650" t="s">
        <v>56</v>
      </c>
      <c r="V8650" s="1">
        <v>43312</v>
      </c>
      <c r="W8650">
        <v>5</v>
      </c>
      <c r="X8650" t="s">
        <v>557</v>
      </c>
      <c r="Y8650">
        <v>1</v>
      </c>
      <c r="Z8650" t="s">
        <v>46545</v>
      </c>
      <c r="AA8650">
        <v>10</v>
      </c>
      <c r="AB8650">
        <v>196205</v>
      </c>
      <c r="AC8650">
        <v>123</v>
      </c>
      <c r="AD8650" t="s">
        <v>1507</v>
      </c>
      <c r="AE8650">
        <v>1011</v>
      </c>
      <c r="AF8650" t="s">
        <v>1507</v>
      </c>
      <c r="AG8650">
        <v>3</v>
      </c>
      <c r="AH8650" t="s">
        <v>81</v>
      </c>
      <c r="AI8650">
        <v>80</v>
      </c>
      <c r="AJ8650" t="s">
        <v>1507</v>
      </c>
      <c r="AK8650">
        <v>840</v>
      </c>
      <c r="AL8650" t="s">
        <v>10342</v>
      </c>
      <c r="AQ8650" t="s">
        <v>42703</v>
      </c>
      <c r="AR8650" t="s">
        <v>42704</v>
      </c>
      <c r="AS8650">
        <v>0</v>
      </c>
      <c r="AT8650" t="s">
        <v>61</v>
      </c>
      <c r="AU8650" t="s">
        <v>48615</v>
      </c>
      <c r="AW8650" t="s">
        <v>42705</v>
      </c>
      <c r="AX8650">
        <v>56.765850270000001</v>
      </c>
      <c r="AY8650">
        <v>9.5765724199999998</v>
      </c>
      <c r="AZ8650" t="s">
        <v>62</v>
      </c>
      <c r="BA8650">
        <v>1081</v>
      </c>
      <c r="BB8650" t="s">
        <v>1844</v>
      </c>
    </row>
    <row r="8651" spans="1:54" x14ac:dyDescent="0.25">
      <c r="A8651" s="1">
        <v>45200</v>
      </c>
      <c r="B8651">
        <v>833301</v>
      </c>
      <c r="C8651" t="s">
        <v>42706</v>
      </c>
      <c r="D8651">
        <v>9610</v>
      </c>
      <c r="E8651" t="s">
        <v>48282</v>
      </c>
      <c r="F8651" t="s">
        <v>42707</v>
      </c>
      <c r="G8651">
        <v>86843528</v>
      </c>
      <c r="H8651">
        <v>1003215876</v>
      </c>
      <c r="I8651" t="s">
        <v>42708</v>
      </c>
      <c r="J8651" t="s">
        <v>42709</v>
      </c>
      <c r="K8651" t="s">
        <v>42710</v>
      </c>
      <c r="L8651" t="s">
        <v>42711</v>
      </c>
      <c r="M8651">
        <v>851</v>
      </c>
      <c r="N8651">
        <v>1</v>
      </c>
      <c r="R8651" s="1">
        <v>43789</v>
      </c>
      <c r="S8651" t="s">
        <v>56</v>
      </c>
      <c r="W8651">
        <v>5</v>
      </c>
      <c r="X8651" t="s">
        <v>557</v>
      </c>
      <c r="Y8651">
        <v>1</v>
      </c>
      <c r="Z8651" t="s">
        <v>46545</v>
      </c>
      <c r="AA8651">
        <v>10</v>
      </c>
      <c r="AB8651">
        <v>197908</v>
      </c>
      <c r="AC8651">
        <v>123</v>
      </c>
      <c r="AD8651" t="s">
        <v>1507</v>
      </c>
      <c r="AE8651">
        <v>1010</v>
      </c>
      <c r="AF8651" t="s">
        <v>44774</v>
      </c>
      <c r="AG8651">
        <v>1</v>
      </c>
      <c r="AH8651" t="s">
        <v>44482</v>
      </c>
      <c r="AI8651">
        <v>80</v>
      </c>
      <c r="AJ8651" t="s">
        <v>1507</v>
      </c>
      <c r="AK8651">
        <v>840</v>
      </c>
      <c r="AL8651" t="s">
        <v>10342</v>
      </c>
      <c r="AQ8651" t="s">
        <v>42712</v>
      </c>
      <c r="AR8651" t="s">
        <v>42713</v>
      </c>
      <c r="AS8651">
        <v>0</v>
      </c>
      <c r="AT8651" t="s">
        <v>61</v>
      </c>
      <c r="AU8651" t="s">
        <v>42714</v>
      </c>
      <c r="AX8651">
        <v>56.755320179999998</v>
      </c>
      <c r="AY8651">
        <v>9.6707450799999997</v>
      </c>
      <c r="AZ8651" t="s">
        <v>62</v>
      </c>
      <c r="BA8651">
        <v>1081</v>
      </c>
      <c r="BB8651" t="s">
        <v>1844</v>
      </c>
    </row>
    <row r="8652" spans="1:54" x14ac:dyDescent="0.25">
      <c r="A8652" s="1">
        <v>45200</v>
      </c>
      <c r="B8652">
        <v>833302</v>
      </c>
      <c r="C8652" t="s">
        <v>42715</v>
      </c>
      <c r="D8652">
        <v>9610</v>
      </c>
      <c r="E8652" t="s">
        <v>48282</v>
      </c>
      <c r="F8652" t="s">
        <v>46475</v>
      </c>
      <c r="G8652">
        <v>14938435</v>
      </c>
      <c r="H8652">
        <v>1000832120</v>
      </c>
      <c r="I8652" t="s">
        <v>52405</v>
      </c>
      <c r="J8652" t="s">
        <v>42716</v>
      </c>
      <c r="K8652" t="s">
        <v>42717</v>
      </c>
      <c r="L8652" t="s">
        <v>42718</v>
      </c>
      <c r="M8652">
        <v>438</v>
      </c>
      <c r="N8652">
        <v>10</v>
      </c>
      <c r="R8652" s="1">
        <v>44894</v>
      </c>
      <c r="S8652" t="s">
        <v>56</v>
      </c>
      <c r="W8652">
        <v>5</v>
      </c>
      <c r="X8652" t="s">
        <v>557</v>
      </c>
      <c r="Y8652">
        <v>1</v>
      </c>
      <c r="Z8652" t="s">
        <v>46545</v>
      </c>
      <c r="AA8652">
        <v>10</v>
      </c>
      <c r="AB8652">
        <v>198108</v>
      </c>
      <c r="AC8652">
        <v>123</v>
      </c>
      <c r="AD8652" t="s">
        <v>1507</v>
      </c>
      <c r="AE8652">
        <v>1011</v>
      </c>
      <c r="AF8652" t="s">
        <v>1507</v>
      </c>
      <c r="AG8652">
        <v>1</v>
      </c>
      <c r="AH8652" t="s">
        <v>44482</v>
      </c>
      <c r="AI8652">
        <v>80</v>
      </c>
      <c r="AJ8652" t="s">
        <v>1507</v>
      </c>
      <c r="AK8652">
        <v>840</v>
      </c>
      <c r="AL8652" t="s">
        <v>10342</v>
      </c>
      <c r="AQ8652" t="s">
        <v>42719</v>
      </c>
      <c r="AR8652" t="s">
        <v>42720</v>
      </c>
      <c r="AS8652">
        <v>0</v>
      </c>
      <c r="AT8652" t="s">
        <v>61</v>
      </c>
      <c r="AU8652" t="s">
        <v>11451</v>
      </c>
      <c r="AX8652">
        <v>56.786579600000003</v>
      </c>
      <c r="AY8652">
        <v>9.6798263000000002</v>
      </c>
      <c r="AZ8652" t="s">
        <v>62</v>
      </c>
      <c r="BA8652">
        <v>1081</v>
      </c>
      <c r="BB8652" t="s">
        <v>1844</v>
      </c>
    </row>
    <row r="8653" spans="1:54" x14ac:dyDescent="0.25">
      <c r="A8653" s="1">
        <v>45200</v>
      </c>
      <c r="B8653">
        <v>835001</v>
      </c>
      <c r="C8653" t="s">
        <v>42721</v>
      </c>
      <c r="D8653">
        <v>9492</v>
      </c>
      <c r="E8653" t="s">
        <v>42722</v>
      </c>
      <c r="F8653" t="s">
        <v>42723</v>
      </c>
      <c r="I8653" t="s">
        <v>42724</v>
      </c>
      <c r="J8653" t="s">
        <v>42725</v>
      </c>
      <c r="K8653" t="s">
        <v>42726</v>
      </c>
      <c r="L8653" t="s">
        <v>42727</v>
      </c>
      <c r="M8653">
        <v>2033</v>
      </c>
      <c r="N8653">
        <v>6</v>
      </c>
      <c r="R8653" s="1">
        <v>40162</v>
      </c>
      <c r="S8653" t="s">
        <v>80</v>
      </c>
      <c r="T8653">
        <v>849</v>
      </c>
      <c r="U8653" t="s">
        <v>10736</v>
      </c>
      <c r="V8653" s="1">
        <v>35582</v>
      </c>
      <c r="W8653">
        <v>2</v>
      </c>
      <c r="X8653" t="s">
        <v>57</v>
      </c>
      <c r="Y8653">
        <v>1</v>
      </c>
      <c r="Z8653" t="s">
        <v>46545</v>
      </c>
      <c r="AA8653">
        <v>7</v>
      </c>
      <c r="AB8653">
        <v>196003</v>
      </c>
      <c r="AC8653">
        <v>121</v>
      </c>
      <c r="AD8653" t="s">
        <v>70</v>
      </c>
      <c r="AE8653">
        <v>1012</v>
      </c>
      <c r="AF8653" t="s">
        <v>71</v>
      </c>
      <c r="AG8653">
        <v>3</v>
      </c>
      <c r="AH8653" t="s">
        <v>81</v>
      </c>
      <c r="AI8653">
        <v>22</v>
      </c>
      <c r="AJ8653" t="s">
        <v>52628</v>
      </c>
      <c r="AK8653">
        <v>849</v>
      </c>
      <c r="AL8653" t="s">
        <v>10736</v>
      </c>
      <c r="AS8653">
        <v>0</v>
      </c>
      <c r="AT8653" t="s">
        <v>61</v>
      </c>
      <c r="AU8653" t="s">
        <v>34117</v>
      </c>
      <c r="AX8653">
        <v>57.248475885101399</v>
      </c>
      <c r="AY8653">
        <v>9.6122932436274304</v>
      </c>
      <c r="AZ8653" t="s">
        <v>62</v>
      </c>
      <c r="BA8653">
        <v>1081</v>
      </c>
      <c r="BB8653" t="s">
        <v>1844</v>
      </c>
    </row>
    <row r="8654" spans="1:54" x14ac:dyDescent="0.25">
      <c r="A8654" s="1">
        <v>45200</v>
      </c>
      <c r="B8654">
        <v>835002</v>
      </c>
      <c r="C8654" t="s">
        <v>42728</v>
      </c>
      <c r="D8654">
        <v>9480</v>
      </c>
      <c r="E8654" t="s">
        <v>48171</v>
      </c>
      <c r="F8654" t="s">
        <v>42729</v>
      </c>
      <c r="G8654">
        <v>29189439</v>
      </c>
      <c r="H8654">
        <v>1003381522</v>
      </c>
      <c r="I8654" t="s">
        <v>42730</v>
      </c>
      <c r="J8654" t="s">
        <v>42731</v>
      </c>
      <c r="K8654" t="s">
        <v>42732</v>
      </c>
      <c r="L8654" t="s">
        <v>54392</v>
      </c>
      <c r="M8654">
        <v>1373</v>
      </c>
      <c r="N8654">
        <v>26</v>
      </c>
      <c r="R8654" s="1">
        <v>40735</v>
      </c>
      <c r="S8654" t="s">
        <v>56</v>
      </c>
      <c r="T8654">
        <v>849</v>
      </c>
      <c r="U8654" t="s">
        <v>10736</v>
      </c>
      <c r="V8654" s="1">
        <v>40755</v>
      </c>
      <c r="W8654">
        <v>2</v>
      </c>
      <c r="X8654" t="s">
        <v>57</v>
      </c>
      <c r="Y8654">
        <v>1</v>
      </c>
      <c r="Z8654" t="s">
        <v>46545</v>
      </c>
      <c r="AA8654">
        <v>7</v>
      </c>
      <c r="AB8654">
        <v>196410</v>
      </c>
      <c r="AC8654">
        <v>121</v>
      </c>
      <c r="AD8654" t="s">
        <v>70</v>
      </c>
      <c r="AE8654">
        <v>1012</v>
      </c>
      <c r="AF8654" t="s">
        <v>71</v>
      </c>
      <c r="AG8654">
        <v>3</v>
      </c>
      <c r="AH8654" t="s">
        <v>81</v>
      </c>
      <c r="AI8654">
        <v>22</v>
      </c>
      <c r="AJ8654" t="s">
        <v>52628</v>
      </c>
      <c r="AK8654">
        <v>849</v>
      </c>
      <c r="AL8654" t="s">
        <v>10736</v>
      </c>
      <c r="AM8654">
        <v>2</v>
      </c>
      <c r="AN8654" t="s">
        <v>119</v>
      </c>
      <c r="AO8654">
        <v>835006</v>
      </c>
      <c r="AQ8654" t="s">
        <v>42733</v>
      </c>
      <c r="AR8654" t="s">
        <v>42734</v>
      </c>
      <c r="AS8654">
        <v>0</v>
      </c>
      <c r="AT8654" t="s">
        <v>61</v>
      </c>
      <c r="AU8654" t="s">
        <v>45069</v>
      </c>
      <c r="AX8654">
        <v>57.3131327832319</v>
      </c>
      <c r="AY8654">
        <v>9.7142359774002909</v>
      </c>
      <c r="AZ8654" t="s">
        <v>62</v>
      </c>
      <c r="BA8654">
        <v>1081</v>
      </c>
      <c r="BB8654" t="s">
        <v>1844</v>
      </c>
    </row>
    <row r="8655" spans="1:54" x14ac:dyDescent="0.25">
      <c r="A8655" s="1">
        <v>45200</v>
      </c>
      <c r="B8655">
        <v>835003</v>
      </c>
      <c r="C8655" t="s">
        <v>42735</v>
      </c>
      <c r="D8655">
        <v>9490</v>
      </c>
      <c r="E8655" t="s">
        <v>12735</v>
      </c>
      <c r="F8655" t="s">
        <v>42736</v>
      </c>
      <c r="G8655">
        <v>29189439</v>
      </c>
      <c r="H8655">
        <v>1003381558</v>
      </c>
      <c r="I8655" t="s">
        <v>42737</v>
      </c>
      <c r="J8655" t="s">
        <v>42738</v>
      </c>
      <c r="K8655" t="s">
        <v>12738</v>
      </c>
      <c r="L8655" t="s">
        <v>12739</v>
      </c>
      <c r="M8655">
        <v>1557</v>
      </c>
      <c r="N8655">
        <v>4</v>
      </c>
      <c r="R8655" s="1">
        <v>41829</v>
      </c>
      <c r="S8655" t="s">
        <v>1316</v>
      </c>
      <c r="T8655">
        <v>849</v>
      </c>
      <c r="U8655" t="s">
        <v>10736</v>
      </c>
      <c r="V8655" s="1">
        <v>41829</v>
      </c>
      <c r="W8655">
        <v>2</v>
      </c>
      <c r="X8655" t="s">
        <v>57</v>
      </c>
      <c r="Y8655">
        <v>1</v>
      </c>
      <c r="Z8655" t="s">
        <v>46545</v>
      </c>
      <c r="AA8655">
        <v>10</v>
      </c>
      <c r="AB8655">
        <v>196608</v>
      </c>
      <c r="AC8655">
        <v>121</v>
      </c>
      <c r="AD8655" t="s">
        <v>70</v>
      </c>
      <c r="AE8655">
        <v>1012</v>
      </c>
      <c r="AF8655" t="s">
        <v>71</v>
      </c>
      <c r="AG8655">
        <v>3</v>
      </c>
      <c r="AH8655" t="s">
        <v>81</v>
      </c>
      <c r="AI8655">
        <v>21</v>
      </c>
      <c r="AJ8655" t="s">
        <v>52613</v>
      </c>
      <c r="AK8655">
        <v>849</v>
      </c>
      <c r="AL8655" t="s">
        <v>10736</v>
      </c>
      <c r="AP8655">
        <v>280481</v>
      </c>
      <c r="AQ8655" t="s">
        <v>12740</v>
      </c>
      <c r="AR8655" t="s">
        <v>12741</v>
      </c>
      <c r="AS8655">
        <v>2</v>
      </c>
      <c r="AT8655" t="s">
        <v>1413</v>
      </c>
      <c r="AU8655" t="s">
        <v>7274</v>
      </c>
      <c r="AW8655" t="s">
        <v>12742</v>
      </c>
      <c r="AX8655">
        <v>57.2007057230228</v>
      </c>
      <c r="AY8655">
        <v>9.6737797498682294</v>
      </c>
      <c r="AZ8655" t="s">
        <v>62</v>
      </c>
      <c r="BA8655">
        <v>1081</v>
      </c>
      <c r="BB8655" t="s">
        <v>1844</v>
      </c>
    </row>
    <row r="8656" spans="1:54" x14ac:dyDescent="0.25">
      <c r="A8656" s="1">
        <v>45200</v>
      </c>
      <c r="B8656">
        <v>835004</v>
      </c>
      <c r="C8656" t="s">
        <v>42739</v>
      </c>
      <c r="D8656">
        <v>9490</v>
      </c>
      <c r="E8656" t="s">
        <v>12735</v>
      </c>
      <c r="F8656" t="s">
        <v>42740</v>
      </c>
      <c r="G8656">
        <v>29189439</v>
      </c>
      <c r="H8656">
        <v>1003381625</v>
      </c>
      <c r="I8656" t="s">
        <v>42741</v>
      </c>
      <c r="J8656">
        <v>98245405</v>
      </c>
      <c r="K8656" t="s">
        <v>42742</v>
      </c>
      <c r="L8656" t="s">
        <v>42743</v>
      </c>
      <c r="M8656">
        <v>1717</v>
      </c>
      <c r="N8656">
        <v>45</v>
      </c>
      <c r="R8656" s="1">
        <v>40735</v>
      </c>
      <c r="S8656" t="s">
        <v>56</v>
      </c>
      <c r="T8656">
        <v>849</v>
      </c>
      <c r="U8656" t="s">
        <v>10736</v>
      </c>
      <c r="V8656" s="1">
        <v>40755</v>
      </c>
      <c r="W8656">
        <v>2</v>
      </c>
      <c r="X8656" t="s">
        <v>57</v>
      </c>
      <c r="Y8656">
        <v>1</v>
      </c>
      <c r="Z8656" t="s">
        <v>46545</v>
      </c>
      <c r="AA8656">
        <v>7</v>
      </c>
      <c r="AB8656">
        <v>195304</v>
      </c>
      <c r="AC8656">
        <v>121</v>
      </c>
      <c r="AD8656" t="s">
        <v>70</v>
      </c>
      <c r="AE8656">
        <v>1012</v>
      </c>
      <c r="AF8656" t="s">
        <v>71</v>
      </c>
      <c r="AG8656">
        <v>3</v>
      </c>
      <c r="AH8656" t="s">
        <v>81</v>
      </c>
      <c r="AI8656">
        <v>21</v>
      </c>
      <c r="AJ8656" t="s">
        <v>52613</v>
      </c>
      <c r="AK8656">
        <v>849</v>
      </c>
      <c r="AL8656" t="s">
        <v>10736</v>
      </c>
      <c r="AM8656">
        <v>2</v>
      </c>
      <c r="AN8656" t="s">
        <v>119</v>
      </c>
      <c r="AO8656">
        <v>835003</v>
      </c>
      <c r="AQ8656" t="s">
        <v>42744</v>
      </c>
      <c r="AR8656" t="s">
        <v>42745</v>
      </c>
      <c r="AS8656">
        <v>0</v>
      </c>
      <c r="AT8656" t="s">
        <v>61</v>
      </c>
      <c r="AU8656" t="s">
        <v>42746</v>
      </c>
      <c r="AX8656">
        <v>57.186192034438299</v>
      </c>
      <c r="AY8656">
        <v>9.6369017946057607</v>
      </c>
      <c r="AZ8656" t="s">
        <v>62</v>
      </c>
      <c r="BA8656">
        <v>1081</v>
      </c>
      <c r="BB8656" t="s">
        <v>1844</v>
      </c>
    </row>
    <row r="8657" spans="1:54" x14ac:dyDescent="0.25">
      <c r="A8657" s="1">
        <v>45200</v>
      </c>
      <c r="B8657">
        <v>835005</v>
      </c>
      <c r="C8657" t="s">
        <v>42747</v>
      </c>
      <c r="D8657">
        <v>9490</v>
      </c>
      <c r="E8657" t="s">
        <v>12735</v>
      </c>
      <c r="F8657" t="s">
        <v>42748</v>
      </c>
      <c r="G8657">
        <v>29189439</v>
      </c>
      <c r="H8657">
        <v>1003381315</v>
      </c>
      <c r="I8657" t="s">
        <v>42749</v>
      </c>
      <c r="J8657" t="s">
        <v>42750</v>
      </c>
      <c r="K8657" t="s">
        <v>42751</v>
      </c>
      <c r="L8657" t="s">
        <v>42752</v>
      </c>
      <c r="M8657">
        <v>145</v>
      </c>
      <c r="N8657">
        <v>41</v>
      </c>
      <c r="R8657" s="1">
        <v>41829</v>
      </c>
      <c r="S8657" t="s">
        <v>1316</v>
      </c>
      <c r="T8657">
        <v>849</v>
      </c>
      <c r="U8657" t="s">
        <v>10736</v>
      </c>
      <c r="V8657" s="1">
        <v>41829</v>
      </c>
      <c r="W8657">
        <v>2</v>
      </c>
      <c r="X8657" t="s">
        <v>57</v>
      </c>
      <c r="Y8657">
        <v>1</v>
      </c>
      <c r="Z8657" t="s">
        <v>46545</v>
      </c>
      <c r="AA8657">
        <v>7</v>
      </c>
      <c r="AB8657">
        <v>195904</v>
      </c>
      <c r="AC8657">
        <v>121</v>
      </c>
      <c r="AD8657" t="s">
        <v>70</v>
      </c>
      <c r="AE8657">
        <v>1012</v>
      </c>
      <c r="AF8657" t="s">
        <v>71</v>
      </c>
      <c r="AG8657">
        <v>3</v>
      </c>
      <c r="AH8657" t="s">
        <v>81</v>
      </c>
      <c r="AI8657">
        <v>21</v>
      </c>
      <c r="AJ8657" t="s">
        <v>52613</v>
      </c>
      <c r="AK8657">
        <v>849</v>
      </c>
      <c r="AL8657" t="s">
        <v>10736</v>
      </c>
      <c r="AP8657">
        <v>280481</v>
      </c>
      <c r="AQ8657" t="s">
        <v>12740</v>
      </c>
      <c r="AR8657" t="s">
        <v>12741</v>
      </c>
      <c r="AS8657">
        <v>2</v>
      </c>
      <c r="AT8657" t="s">
        <v>1413</v>
      </c>
      <c r="AU8657" t="s">
        <v>42753</v>
      </c>
      <c r="AX8657">
        <v>57.226678022331001</v>
      </c>
      <c r="AY8657">
        <v>9.6693907447006495</v>
      </c>
      <c r="AZ8657" t="s">
        <v>62</v>
      </c>
      <c r="BA8657">
        <v>1081</v>
      </c>
      <c r="BB8657" t="s">
        <v>1844</v>
      </c>
    </row>
    <row r="8658" spans="1:54" x14ac:dyDescent="0.25">
      <c r="A8658" s="1">
        <v>45200</v>
      </c>
      <c r="B8658">
        <v>835006</v>
      </c>
      <c r="C8658" t="s">
        <v>42754</v>
      </c>
      <c r="D8658">
        <v>9493</v>
      </c>
      <c r="E8658" t="s">
        <v>42755</v>
      </c>
      <c r="F8658" t="s">
        <v>42754</v>
      </c>
      <c r="G8658">
        <v>29189439</v>
      </c>
      <c r="H8658">
        <v>1003381467</v>
      </c>
      <c r="I8658" t="s">
        <v>52406</v>
      </c>
      <c r="J8658" t="s">
        <v>42756</v>
      </c>
      <c r="K8658" t="s">
        <v>42757</v>
      </c>
      <c r="L8658" t="s">
        <v>42758</v>
      </c>
      <c r="M8658">
        <v>1219</v>
      </c>
      <c r="N8658">
        <v>1</v>
      </c>
      <c r="R8658" s="1">
        <v>44257</v>
      </c>
      <c r="S8658" t="s">
        <v>56</v>
      </c>
      <c r="T8658">
        <v>849</v>
      </c>
      <c r="U8658" t="s">
        <v>10736</v>
      </c>
      <c r="W8658">
        <v>2</v>
      </c>
      <c r="X8658" t="s">
        <v>57</v>
      </c>
      <c r="Y8658">
        <v>1</v>
      </c>
      <c r="Z8658" t="s">
        <v>46545</v>
      </c>
      <c r="AA8658">
        <v>9</v>
      </c>
      <c r="AB8658">
        <v>195604</v>
      </c>
      <c r="AC8658">
        <v>121</v>
      </c>
      <c r="AD8658" t="s">
        <v>70</v>
      </c>
      <c r="AE8658">
        <v>1012</v>
      </c>
      <c r="AF8658" t="s">
        <v>71</v>
      </c>
      <c r="AG8658">
        <v>1</v>
      </c>
      <c r="AH8658" t="s">
        <v>44482</v>
      </c>
      <c r="AI8658">
        <v>21</v>
      </c>
      <c r="AJ8658" t="s">
        <v>52613</v>
      </c>
      <c r="AK8658">
        <v>849</v>
      </c>
      <c r="AL8658" t="s">
        <v>10736</v>
      </c>
      <c r="AQ8658" t="s">
        <v>42759</v>
      </c>
      <c r="AR8658" t="s">
        <v>42760</v>
      </c>
      <c r="AS8658">
        <v>0</v>
      </c>
      <c r="AT8658" t="s">
        <v>61</v>
      </c>
      <c r="AU8658" t="s">
        <v>42761</v>
      </c>
      <c r="AX8658">
        <v>57.275783250000003</v>
      </c>
      <c r="AY8658">
        <v>9.6976557200000002</v>
      </c>
      <c r="AZ8658" t="s">
        <v>62</v>
      </c>
      <c r="BA8658">
        <v>1081</v>
      </c>
      <c r="BB8658" t="s">
        <v>1844</v>
      </c>
    </row>
    <row r="8659" spans="1:54" x14ac:dyDescent="0.25">
      <c r="A8659" s="1">
        <v>45200</v>
      </c>
      <c r="B8659">
        <v>835007</v>
      </c>
      <c r="C8659" t="s">
        <v>42762</v>
      </c>
      <c r="D8659">
        <v>9700</v>
      </c>
      <c r="E8659" t="s">
        <v>48301</v>
      </c>
      <c r="F8659" t="s">
        <v>42763</v>
      </c>
      <c r="G8659">
        <v>29189439</v>
      </c>
      <c r="H8659">
        <v>1003381364</v>
      </c>
      <c r="I8659" t="s">
        <v>42764</v>
      </c>
      <c r="J8659" t="s">
        <v>42765</v>
      </c>
      <c r="K8659" t="s">
        <v>42766</v>
      </c>
      <c r="L8659" t="s">
        <v>42767</v>
      </c>
      <c r="M8659">
        <v>465</v>
      </c>
      <c r="N8659">
        <v>1</v>
      </c>
      <c r="R8659" s="1">
        <v>40735</v>
      </c>
      <c r="S8659" t="s">
        <v>56</v>
      </c>
      <c r="T8659">
        <v>849</v>
      </c>
      <c r="U8659" t="s">
        <v>10736</v>
      </c>
      <c r="V8659" s="1">
        <v>40755</v>
      </c>
      <c r="W8659">
        <v>2</v>
      </c>
      <c r="X8659" t="s">
        <v>57</v>
      </c>
      <c r="Y8659">
        <v>1</v>
      </c>
      <c r="Z8659" t="s">
        <v>46545</v>
      </c>
      <c r="AA8659">
        <v>7</v>
      </c>
      <c r="AB8659">
        <v>195609</v>
      </c>
      <c r="AC8659">
        <v>121</v>
      </c>
      <c r="AD8659" t="s">
        <v>70</v>
      </c>
      <c r="AE8659">
        <v>1012</v>
      </c>
      <c r="AF8659" t="s">
        <v>71</v>
      </c>
      <c r="AG8659">
        <v>3</v>
      </c>
      <c r="AH8659" t="s">
        <v>81</v>
      </c>
      <c r="AI8659">
        <v>22</v>
      </c>
      <c r="AJ8659" t="s">
        <v>52628</v>
      </c>
      <c r="AK8659">
        <v>849</v>
      </c>
      <c r="AL8659" t="s">
        <v>10736</v>
      </c>
      <c r="AM8659">
        <v>2</v>
      </c>
      <c r="AN8659" t="s">
        <v>119</v>
      </c>
      <c r="AO8659">
        <v>835006</v>
      </c>
      <c r="AQ8659" t="s">
        <v>42768</v>
      </c>
      <c r="AR8659" t="s">
        <v>42769</v>
      </c>
      <c r="AS8659">
        <v>0</v>
      </c>
      <c r="AT8659" t="s">
        <v>61</v>
      </c>
      <c r="AU8659" t="s">
        <v>42770</v>
      </c>
      <c r="AX8659">
        <v>57.282532601416698</v>
      </c>
      <c r="AY8659">
        <v>9.7580064032794809</v>
      </c>
      <c r="AZ8659" t="s">
        <v>62</v>
      </c>
      <c r="BA8659">
        <v>1081</v>
      </c>
      <c r="BB8659" t="s">
        <v>1844</v>
      </c>
    </row>
    <row r="8660" spans="1:54" x14ac:dyDescent="0.25">
      <c r="A8660" s="1">
        <v>45200</v>
      </c>
      <c r="B8660">
        <v>835008</v>
      </c>
      <c r="C8660" t="s">
        <v>42771</v>
      </c>
      <c r="D8660">
        <v>9492</v>
      </c>
      <c r="E8660" t="s">
        <v>42722</v>
      </c>
      <c r="F8660" t="s">
        <v>42772</v>
      </c>
      <c r="G8660">
        <v>19359875</v>
      </c>
      <c r="H8660">
        <v>1003783676</v>
      </c>
      <c r="I8660" t="s">
        <v>42773</v>
      </c>
      <c r="K8660" t="s">
        <v>42774</v>
      </c>
      <c r="L8660" t="s">
        <v>42727</v>
      </c>
      <c r="M8660">
        <v>2033</v>
      </c>
      <c r="N8660">
        <v>6</v>
      </c>
      <c r="R8660" s="1">
        <v>40952</v>
      </c>
      <c r="S8660" t="s">
        <v>56</v>
      </c>
      <c r="V8660" s="1">
        <v>40869</v>
      </c>
      <c r="W8660">
        <v>5</v>
      </c>
      <c r="X8660" t="s">
        <v>557</v>
      </c>
      <c r="Y8660">
        <v>1</v>
      </c>
      <c r="Z8660" t="s">
        <v>46545</v>
      </c>
      <c r="AA8660">
        <v>7</v>
      </c>
      <c r="AB8660">
        <v>199608</v>
      </c>
      <c r="AC8660">
        <v>121</v>
      </c>
      <c r="AD8660" t="s">
        <v>70</v>
      </c>
      <c r="AE8660">
        <v>1013</v>
      </c>
      <c r="AF8660" t="s">
        <v>558</v>
      </c>
      <c r="AG8660">
        <v>3</v>
      </c>
      <c r="AH8660" t="s">
        <v>81</v>
      </c>
      <c r="AI8660">
        <v>22</v>
      </c>
      <c r="AJ8660" t="s">
        <v>52628</v>
      </c>
      <c r="AK8660">
        <v>849</v>
      </c>
      <c r="AL8660" t="s">
        <v>10736</v>
      </c>
      <c r="AQ8660" t="s">
        <v>42775</v>
      </c>
      <c r="AR8660" t="s">
        <v>42776</v>
      </c>
      <c r="AS8660">
        <v>0</v>
      </c>
      <c r="AT8660" t="s">
        <v>61</v>
      </c>
      <c r="AU8660" t="s">
        <v>34117</v>
      </c>
      <c r="AZ8660" t="s">
        <v>62</v>
      </c>
      <c r="BA8660">
        <v>1081</v>
      </c>
      <c r="BB8660" t="s">
        <v>1844</v>
      </c>
    </row>
    <row r="8661" spans="1:54" x14ac:dyDescent="0.25">
      <c r="A8661" s="1">
        <v>45200</v>
      </c>
      <c r="B8661">
        <v>835009</v>
      </c>
      <c r="C8661" t="s">
        <v>42777</v>
      </c>
      <c r="D8661">
        <v>9490</v>
      </c>
      <c r="E8661" t="s">
        <v>12735</v>
      </c>
      <c r="F8661" t="s">
        <v>42778</v>
      </c>
      <c r="G8661">
        <v>29189439</v>
      </c>
      <c r="H8661">
        <v>1010330404</v>
      </c>
      <c r="I8661" t="s">
        <v>42779</v>
      </c>
      <c r="K8661" t="s">
        <v>42780</v>
      </c>
      <c r="L8661" t="s">
        <v>42781</v>
      </c>
      <c r="M8661">
        <v>1366</v>
      </c>
      <c r="N8661">
        <v>1</v>
      </c>
      <c r="R8661" s="1">
        <v>40435</v>
      </c>
      <c r="S8661" t="s">
        <v>56</v>
      </c>
      <c r="T8661">
        <v>849</v>
      </c>
      <c r="U8661" t="s">
        <v>10736</v>
      </c>
      <c r="V8661" s="1">
        <v>40391</v>
      </c>
      <c r="W8661">
        <v>2</v>
      </c>
      <c r="X8661" t="s">
        <v>57</v>
      </c>
      <c r="Y8661">
        <v>1</v>
      </c>
      <c r="Z8661" t="s">
        <v>46545</v>
      </c>
      <c r="AA8661">
        <v>6</v>
      </c>
      <c r="AB8661">
        <v>199808</v>
      </c>
      <c r="AC8661">
        <v>129</v>
      </c>
      <c r="AD8661" t="s">
        <v>2405</v>
      </c>
      <c r="AE8661">
        <v>1016</v>
      </c>
      <c r="AF8661" t="s">
        <v>2405</v>
      </c>
      <c r="AG8661">
        <v>3</v>
      </c>
      <c r="AH8661" t="s">
        <v>81</v>
      </c>
      <c r="AI8661">
        <v>29</v>
      </c>
      <c r="AJ8661" t="s">
        <v>2525</v>
      </c>
      <c r="AK8661">
        <v>849</v>
      </c>
      <c r="AL8661" t="s">
        <v>10736</v>
      </c>
      <c r="AQ8661" t="s">
        <v>42782</v>
      </c>
      <c r="AS8661">
        <v>0</v>
      </c>
      <c r="AT8661" t="s">
        <v>61</v>
      </c>
      <c r="AU8661" t="s">
        <v>42783</v>
      </c>
      <c r="AX8661">
        <v>57.212129161347001</v>
      </c>
      <c r="AY8661">
        <v>9.68019865059963</v>
      </c>
      <c r="AZ8661" t="s">
        <v>62</v>
      </c>
      <c r="BA8661">
        <v>1081</v>
      </c>
      <c r="BB8661" t="s">
        <v>1844</v>
      </c>
    </row>
    <row r="8662" spans="1:54" x14ac:dyDescent="0.25">
      <c r="A8662" s="1">
        <v>45200</v>
      </c>
      <c r="B8662">
        <v>835210</v>
      </c>
      <c r="C8662" t="s">
        <v>42784</v>
      </c>
      <c r="D8662">
        <v>9490</v>
      </c>
      <c r="E8662" t="s">
        <v>12735</v>
      </c>
      <c r="F8662" t="s">
        <v>42785</v>
      </c>
      <c r="G8662">
        <v>62034114</v>
      </c>
      <c r="H8662">
        <v>1003381571</v>
      </c>
      <c r="I8662" t="s">
        <v>42786</v>
      </c>
      <c r="J8662" t="s">
        <v>42787</v>
      </c>
      <c r="K8662" t="s">
        <v>42787</v>
      </c>
      <c r="L8662" t="s">
        <v>54393</v>
      </c>
      <c r="M8662">
        <v>1557</v>
      </c>
      <c r="N8662">
        <v>4</v>
      </c>
      <c r="R8662" s="1">
        <v>40162</v>
      </c>
      <c r="S8662" t="s">
        <v>80</v>
      </c>
      <c r="T8662">
        <v>849</v>
      </c>
      <c r="U8662" t="s">
        <v>10736</v>
      </c>
      <c r="V8662" s="1">
        <v>39083</v>
      </c>
      <c r="W8662">
        <v>2</v>
      </c>
      <c r="X8662" t="s">
        <v>57</v>
      </c>
      <c r="Y8662">
        <v>1</v>
      </c>
      <c r="Z8662" t="s">
        <v>46545</v>
      </c>
      <c r="AB8662">
        <v>197008</v>
      </c>
      <c r="AC8662">
        <v>125</v>
      </c>
      <c r="AD8662" t="s">
        <v>1344</v>
      </c>
      <c r="AE8662">
        <v>1014</v>
      </c>
      <c r="AF8662" t="s">
        <v>1352</v>
      </c>
      <c r="AG8662">
        <v>3</v>
      </c>
      <c r="AH8662" t="s">
        <v>81</v>
      </c>
      <c r="AI8662">
        <v>24</v>
      </c>
      <c r="AJ8662" t="s">
        <v>1344</v>
      </c>
      <c r="AK8662">
        <v>849</v>
      </c>
      <c r="AL8662" t="s">
        <v>10736</v>
      </c>
      <c r="AM8662">
        <v>2</v>
      </c>
      <c r="AN8662" t="s">
        <v>119</v>
      </c>
      <c r="AO8662">
        <v>849211</v>
      </c>
      <c r="AQ8662" t="s">
        <v>42788</v>
      </c>
      <c r="AS8662">
        <v>0</v>
      </c>
      <c r="AT8662" t="s">
        <v>61</v>
      </c>
      <c r="AU8662" t="s">
        <v>7274</v>
      </c>
      <c r="AW8662" t="s">
        <v>54394</v>
      </c>
      <c r="AX8662">
        <v>57.2007057230228</v>
      </c>
      <c r="AY8662">
        <v>9.6737797498682294</v>
      </c>
      <c r="AZ8662" t="s">
        <v>62</v>
      </c>
      <c r="BA8662">
        <v>1081</v>
      </c>
      <c r="BB8662" t="s">
        <v>1844</v>
      </c>
    </row>
    <row r="8663" spans="1:54" x14ac:dyDescent="0.25">
      <c r="A8663" s="1">
        <v>45200</v>
      </c>
      <c r="B8663">
        <v>835300</v>
      </c>
      <c r="C8663" t="s">
        <v>42789</v>
      </c>
      <c r="D8663">
        <v>9480</v>
      </c>
      <c r="E8663" t="s">
        <v>48171</v>
      </c>
      <c r="F8663" t="s">
        <v>42790</v>
      </c>
      <c r="G8663">
        <v>61971114</v>
      </c>
      <c r="H8663">
        <v>1002144355</v>
      </c>
      <c r="I8663" t="s">
        <v>42791</v>
      </c>
      <c r="J8663" t="s">
        <v>42792</v>
      </c>
      <c r="K8663" t="s">
        <v>42793</v>
      </c>
      <c r="L8663" t="s">
        <v>42794</v>
      </c>
      <c r="M8663">
        <v>833</v>
      </c>
      <c r="N8663">
        <v>121</v>
      </c>
      <c r="R8663" s="1">
        <v>43363</v>
      </c>
      <c r="S8663" t="s">
        <v>597</v>
      </c>
      <c r="W8663">
        <v>5</v>
      </c>
      <c r="X8663" t="s">
        <v>557</v>
      </c>
      <c r="Y8663">
        <v>1</v>
      </c>
      <c r="Z8663" t="s">
        <v>46545</v>
      </c>
      <c r="AA8663">
        <v>10</v>
      </c>
      <c r="AB8663">
        <v>198008</v>
      </c>
      <c r="AC8663">
        <v>123</v>
      </c>
      <c r="AD8663" t="s">
        <v>1507</v>
      </c>
      <c r="AE8663">
        <v>1011</v>
      </c>
      <c r="AF8663" t="s">
        <v>1507</v>
      </c>
      <c r="AG8663">
        <v>1</v>
      </c>
      <c r="AH8663" t="s">
        <v>44482</v>
      </c>
      <c r="AI8663">
        <v>80</v>
      </c>
      <c r="AJ8663" t="s">
        <v>1507</v>
      </c>
      <c r="AK8663">
        <v>849</v>
      </c>
      <c r="AL8663" t="s">
        <v>10736</v>
      </c>
      <c r="AQ8663" t="s">
        <v>42795</v>
      </c>
      <c r="AR8663" t="s">
        <v>42796</v>
      </c>
      <c r="AS8663">
        <v>0</v>
      </c>
      <c r="AT8663" t="s">
        <v>61</v>
      </c>
      <c r="AU8663" t="s">
        <v>42797</v>
      </c>
      <c r="AX8663">
        <v>57.319421460000001</v>
      </c>
      <c r="AY8663">
        <v>9.6772635099999995</v>
      </c>
      <c r="AZ8663" t="s">
        <v>62</v>
      </c>
      <c r="BA8663">
        <v>1081</v>
      </c>
      <c r="BB8663" t="s">
        <v>1844</v>
      </c>
    </row>
    <row r="8664" spans="1:54" x14ac:dyDescent="0.25">
      <c r="A8664" s="1">
        <v>45200</v>
      </c>
      <c r="B8664">
        <v>835350</v>
      </c>
      <c r="C8664" t="s">
        <v>42798</v>
      </c>
      <c r="D8664">
        <v>9490</v>
      </c>
      <c r="E8664" t="s">
        <v>12735</v>
      </c>
      <c r="F8664" t="s">
        <v>42799</v>
      </c>
      <c r="I8664" t="s">
        <v>42800</v>
      </c>
      <c r="J8664" t="s">
        <v>42801</v>
      </c>
      <c r="K8664" t="s">
        <v>12151</v>
      </c>
      <c r="L8664" t="s">
        <v>52407</v>
      </c>
      <c r="M8664">
        <v>544</v>
      </c>
      <c r="N8664">
        <v>2</v>
      </c>
      <c r="R8664" s="1">
        <v>40162</v>
      </c>
      <c r="S8664" t="s">
        <v>80</v>
      </c>
      <c r="V8664" s="1">
        <v>37956</v>
      </c>
      <c r="W8664">
        <v>5</v>
      </c>
      <c r="X8664" t="s">
        <v>557</v>
      </c>
      <c r="Y8664">
        <v>1</v>
      </c>
      <c r="Z8664" t="s">
        <v>46545</v>
      </c>
      <c r="AB8664">
        <v>199101</v>
      </c>
      <c r="AC8664">
        <v>146</v>
      </c>
      <c r="AD8664" t="s">
        <v>1428</v>
      </c>
      <c r="AE8664">
        <v>1025</v>
      </c>
      <c r="AF8664" t="s">
        <v>1428</v>
      </c>
      <c r="AG8664">
        <v>3</v>
      </c>
      <c r="AH8664" t="s">
        <v>81</v>
      </c>
      <c r="AI8664">
        <v>85</v>
      </c>
      <c r="AJ8664" t="s">
        <v>1428</v>
      </c>
      <c r="AK8664">
        <v>849</v>
      </c>
      <c r="AL8664" t="s">
        <v>10736</v>
      </c>
      <c r="AQ8664" t="s">
        <v>42802</v>
      </c>
      <c r="AS8664">
        <v>0</v>
      </c>
      <c r="AT8664" t="s">
        <v>61</v>
      </c>
      <c r="AU8664" t="s">
        <v>51585</v>
      </c>
      <c r="AX8664">
        <v>57.212213024267797</v>
      </c>
      <c r="AY8664">
        <v>9.6778702069497005</v>
      </c>
      <c r="AZ8664" t="s">
        <v>62</v>
      </c>
      <c r="BA8664">
        <v>1081</v>
      </c>
      <c r="BB8664" t="s">
        <v>1844</v>
      </c>
    </row>
    <row r="8665" spans="1:54" x14ac:dyDescent="0.25">
      <c r="A8665" s="1">
        <v>45200</v>
      </c>
      <c r="B8665">
        <v>835375</v>
      </c>
      <c r="C8665" t="s">
        <v>42803</v>
      </c>
      <c r="D8665">
        <v>9493</v>
      </c>
      <c r="E8665" t="s">
        <v>42755</v>
      </c>
      <c r="F8665" t="s">
        <v>52408</v>
      </c>
      <c r="I8665" t="s">
        <v>42804</v>
      </c>
      <c r="J8665" t="s">
        <v>42805</v>
      </c>
      <c r="K8665" t="s">
        <v>42806</v>
      </c>
      <c r="L8665" t="s">
        <v>52409</v>
      </c>
      <c r="M8665">
        <v>1808</v>
      </c>
      <c r="N8665">
        <v>69</v>
      </c>
      <c r="R8665" s="1">
        <v>40162</v>
      </c>
      <c r="S8665" t="s">
        <v>80</v>
      </c>
      <c r="V8665" s="1">
        <v>36039</v>
      </c>
      <c r="W8665">
        <v>5</v>
      </c>
      <c r="X8665" t="s">
        <v>557</v>
      </c>
      <c r="Y8665">
        <v>1</v>
      </c>
      <c r="Z8665" t="s">
        <v>46545</v>
      </c>
      <c r="AB8665">
        <v>199107</v>
      </c>
      <c r="AC8665">
        <v>147</v>
      </c>
      <c r="AD8665" t="s">
        <v>46697</v>
      </c>
      <c r="AE8665">
        <v>1021</v>
      </c>
      <c r="AF8665" t="s">
        <v>46697</v>
      </c>
      <c r="AG8665">
        <v>3</v>
      </c>
      <c r="AH8665" t="s">
        <v>81</v>
      </c>
      <c r="AI8665">
        <v>86</v>
      </c>
      <c r="AJ8665" t="s">
        <v>46697</v>
      </c>
      <c r="AK8665">
        <v>849</v>
      </c>
      <c r="AL8665" t="s">
        <v>10736</v>
      </c>
      <c r="AS8665">
        <v>0</v>
      </c>
      <c r="AT8665" t="s">
        <v>61</v>
      </c>
      <c r="AU8665" t="s">
        <v>52410</v>
      </c>
      <c r="AX8665">
        <v>57.279894174367499</v>
      </c>
      <c r="AY8665">
        <v>9.6970593654909205</v>
      </c>
      <c r="AZ8665" t="s">
        <v>62</v>
      </c>
      <c r="BA8665">
        <v>1081</v>
      </c>
      <c r="BB8665" t="s">
        <v>1844</v>
      </c>
    </row>
    <row r="8666" spans="1:54" x14ac:dyDescent="0.25">
      <c r="A8666" s="1">
        <v>45200</v>
      </c>
      <c r="B8666">
        <v>837001</v>
      </c>
      <c r="C8666" t="s">
        <v>42807</v>
      </c>
      <c r="D8666">
        <v>9280</v>
      </c>
      <c r="E8666" t="s">
        <v>13014</v>
      </c>
      <c r="F8666" t="s">
        <v>42808</v>
      </c>
      <c r="I8666" t="s">
        <v>42809</v>
      </c>
      <c r="K8666" t="s">
        <v>42810</v>
      </c>
      <c r="L8666" t="s">
        <v>52411</v>
      </c>
      <c r="M8666">
        <v>1472</v>
      </c>
      <c r="N8666">
        <v>12</v>
      </c>
      <c r="R8666" s="1">
        <v>40162</v>
      </c>
      <c r="S8666" t="s">
        <v>80</v>
      </c>
      <c r="T8666">
        <v>851</v>
      </c>
      <c r="U8666" t="s">
        <v>2847</v>
      </c>
      <c r="V8666" s="1">
        <v>34121</v>
      </c>
      <c r="W8666">
        <v>2</v>
      </c>
      <c r="X8666" t="s">
        <v>57</v>
      </c>
      <c r="Y8666">
        <v>1</v>
      </c>
      <c r="Z8666" t="s">
        <v>46545</v>
      </c>
      <c r="AA8666">
        <v>4</v>
      </c>
      <c r="AB8666">
        <v>193808</v>
      </c>
      <c r="AC8666">
        <v>121</v>
      </c>
      <c r="AD8666" t="s">
        <v>70</v>
      </c>
      <c r="AE8666">
        <v>1012</v>
      </c>
      <c r="AF8666" t="s">
        <v>71</v>
      </c>
      <c r="AG8666">
        <v>3</v>
      </c>
      <c r="AH8666" t="s">
        <v>81</v>
      </c>
      <c r="AI8666">
        <v>22</v>
      </c>
      <c r="AJ8666" t="s">
        <v>52628</v>
      </c>
      <c r="AK8666">
        <v>851</v>
      </c>
      <c r="AL8666" t="s">
        <v>2847</v>
      </c>
      <c r="AS8666">
        <v>0</v>
      </c>
      <c r="AT8666" t="s">
        <v>61</v>
      </c>
      <c r="AU8666" t="s">
        <v>52412</v>
      </c>
      <c r="AW8666" t="s">
        <v>42811</v>
      </c>
      <c r="AX8666">
        <v>56.901248075067301</v>
      </c>
      <c r="AY8666">
        <v>10.251419833979501</v>
      </c>
      <c r="AZ8666" t="s">
        <v>62</v>
      </c>
      <c r="BA8666">
        <v>1081</v>
      </c>
      <c r="BB8666" t="s">
        <v>1844</v>
      </c>
    </row>
    <row r="8667" spans="1:54" x14ac:dyDescent="0.25">
      <c r="A8667" s="1">
        <v>45200</v>
      </c>
      <c r="B8667">
        <v>837002</v>
      </c>
      <c r="C8667" t="s">
        <v>42812</v>
      </c>
      <c r="D8667">
        <v>9280</v>
      </c>
      <c r="E8667" t="s">
        <v>13014</v>
      </c>
      <c r="F8667" t="s">
        <v>42813</v>
      </c>
      <c r="G8667">
        <v>29189420</v>
      </c>
      <c r="H8667">
        <v>1003381856</v>
      </c>
      <c r="I8667" t="s">
        <v>42814</v>
      </c>
      <c r="J8667" t="s">
        <v>42815</v>
      </c>
      <c r="K8667" t="s">
        <v>42816</v>
      </c>
      <c r="L8667" t="s">
        <v>55657</v>
      </c>
      <c r="M8667">
        <v>3</v>
      </c>
      <c r="N8667">
        <v>72</v>
      </c>
      <c r="R8667" s="1">
        <v>43062</v>
      </c>
      <c r="S8667" t="s">
        <v>56</v>
      </c>
      <c r="T8667">
        <v>851</v>
      </c>
      <c r="U8667" t="s">
        <v>2847</v>
      </c>
      <c r="W8667">
        <v>2</v>
      </c>
      <c r="X8667" t="s">
        <v>57</v>
      </c>
      <c r="Y8667">
        <v>1</v>
      </c>
      <c r="Z8667" t="s">
        <v>46545</v>
      </c>
      <c r="AA8667">
        <v>9</v>
      </c>
      <c r="AB8667">
        <v>195508</v>
      </c>
      <c r="AC8667">
        <v>121</v>
      </c>
      <c r="AD8667" t="s">
        <v>70</v>
      </c>
      <c r="AE8667">
        <v>1012</v>
      </c>
      <c r="AF8667" t="s">
        <v>71</v>
      </c>
      <c r="AG8667">
        <v>1</v>
      </c>
      <c r="AH8667" t="s">
        <v>44482</v>
      </c>
      <c r="AI8667">
        <v>21</v>
      </c>
      <c r="AJ8667" t="s">
        <v>52613</v>
      </c>
      <c r="AK8667">
        <v>851</v>
      </c>
      <c r="AL8667" t="s">
        <v>2847</v>
      </c>
      <c r="AQ8667" t="s">
        <v>42817</v>
      </c>
      <c r="AR8667" t="s">
        <v>42818</v>
      </c>
      <c r="AS8667">
        <v>0</v>
      </c>
      <c r="AT8667" t="s">
        <v>61</v>
      </c>
      <c r="AU8667" t="s">
        <v>42049</v>
      </c>
      <c r="AW8667" t="s">
        <v>42819</v>
      </c>
      <c r="AX8667">
        <v>56.965051150000001</v>
      </c>
      <c r="AY8667">
        <v>10.100848729999999</v>
      </c>
      <c r="AZ8667" t="s">
        <v>62</v>
      </c>
      <c r="BA8667">
        <v>1081</v>
      </c>
      <c r="BB8667" t="s">
        <v>1844</v>
      </c>
    </row>
    <row r="8668" spans="1:54" x14ac:dyDescent="0.25">
      <c r="A8668" s="1">
        <v>45200</v>
      </c>
      <c r="B8668">
        <v>837003</v>
      </c>
      <c r="C8668" t="s">
        <v>42820</v>
      </c>
      <c r="D8668">
        <v>9280</v>
      </c>
      <c r="E8668" t="s">
        <v>13014</v>
      </c>
      <c r="F8668" t="s">
        <v>42820</v>
      </c>
      <c r="G8668">
        <v>29189420</v>
      </c>
      <c r="H8668">
        <v>1003381674</v>
      </c>
      <c r="I8668" t="s">
        <v>15221</v>
      </c>
      <c r="J8668" t="s">
        <v>42821</v>
      </c>
      <c r="K8668" t="s">
        <v>42822</v>
      </c>
      <c r="L8668" t="s">
        <v>52413</v>
      </c>
      <c r="M8668">
        <v>1543</v>
      </c>
      <c r="N8668">
        <v>7</v>
      </c>
      <c r="R8668" s="1">
        <v>44236</v>
      </c>
      <c r="S8668" t="s">
        <v>56</v>
      </c>
      <c r="T8668">
        <v>851</v>
      </c>
      <c r="U8668" t="s">
        <v>2847</v>
      </c>
      <c r="W8668">
        <v>2</v>
      </c>
      <c r="X8668" t="s">
        <v>57</v>
      </c>
      <c r="Y8668">
        <v>1</v>
      </c>
      <c r="Z8668" t="s">
        <v>46545</v>
      </c>
      <c r="AA8668">
        <v>9</v>
      </c>
      <c r="AB8668">
        <v>191408</v>
      </c>
      <c r="AC8668">
        <v>121</v>
      </c>
      <c r="AD8668" t="s">
        <v>70</v>
      </c>
      <c r="AE8668">
        <v>1012</v>
      </c>
      <c r="AF8668" t="s">
        <v>71</v>
      </c>
      <c r="AG8668">
        <v>1</v>
      </c>
      <c r="AH8668" t="s">
        <v>44482</v>
      </c>
      <c r="AI8668">
        <v>21</v>
      </c>
      <c r="AJ8668" t="s">
        <v>52613</v>
      </c>
      <c r="AK8668">
        <v>851</v>
      </c>
      <c r="AL8668" t="s">
        <v>2847</v>
      </c>
      <c r="AQ8668" t="s">
        <v>42823</v>
      </c>
      <c r="AR8668" t="s">
        <v>42824</v>
      </c>
      <c r="AS8668">
        <v>0</v>
      </c>
      <c r="AT8668" t="s">
        <v>61</v>
      </c>
      <c r="AU8668" t="s">
        <v>52414</v>
      </c>
      <c r="AX8668">
        <v>56.96439281</v>
      </c>
      <c r="AY8668">
        <v>10.22176503</v>
      </c>
      <c r="AZ8668" t="s">
        <v>62</v>
      </c>
      <c r="BA8668">
        <v>1081</v>
      </c>
      <c r="BB8668" t="s">
        <v>1844</v>
      </c>
    </row>
    <row r="8669" spans="1:54" x14ac:dyDescent="0.25">
      <c r="A8669" s="1">
        <v>45200</v>
      </c>
      <c r="B8669">
        <v>837004</v>
      </c>
      <c r="C8669" t="s">
        <v>42825</v>
      </c>
      <c r="D8669">
        <v>9293</v>
      </c>
      <c r="E8669" t="s">
        <v>16988</v>
      </c>
      <c r="F8669" t="s">
        <v>42826</v>
      </c>
      <c r="I8669" t="s">
        <v>42827</v>
      </c>
      <c r="J8669" t="s">
        <v>42828</v>
      </c>
      <c r="K8669" t="s">
        <v>42829</v>
      </c>
      <c r="L8669" t="s">
        <v>42830</v>
      </c>
      <c r="M8669">
        <v>1190</v>
      </c>
      <c r="R8669" s="1">
        <v>40162</v>
      </c>
      <c r="S8669" t="s">
        <v>80</v>
      </c>
      <c r="T8669">
        <v>851</v>
      </c>
      <c r="U8669" t="s">
        <v>2847</v>
      </c>
      <c r="V8669" s="1">
        <v>38169</v>
      </c>
      <c r="W8669">
        <v>2</v>
      </c>
      <c r="X8669" t="s">
        <v>57</v>
      </c>
      <c r="Y8669">
        <v>1</v>
      </c>
      <c r="Z8669" t="s">
        <v>46545</v>
      </c>
      <c r="AA8669">
        <v>6</v>
      </c>
      <c r="AB8669">
        <v>194908</v>
      </c>
      <c r="AC8669">
        <v>121</v>
      </c>
      <c r="AD8669" t="s">
        <v>70</v>
      </c>
      <c r="AE8669">
        <v>1012</v>
      </c>
      <c r="AF8669" t="s">
        <v>71</v>
      </c>
      <c r="AG8669">
        <v>3</v>
      </c>
      <c r="AH8669" t="s">
        <v>81</v>
      </c>
      <c r="AI8669">
        <v>22</v>
      </c>
      <c r="AJ8669" t="s">
        <v>52628</v>
      </c>
      <c r="AK8669">
        <v>851</v>
      </c>
      <c r="AL8669" t="s">
        <v>2847</v>
      </c>
      <c r="AQ8669" t="s">
        <v>42831</v>
      </c>
      <c r="AS8669">
        <v>0</v>
      </c>
      <c r="AT8669" t="s">
        <v>61</v>
      </c>
      <c r="AU8669" t="s">
        <v>42832</v>
      </c>
      <c r="AX8669">
        <v>56.901295364213603</v>
      </c>
      <c r="AY8669">
        <v>10.126086794473199</v>
      </c>
      <c r="AZ8669" t="s">
        <v>62</v>
      </c>
      <c r="BA8669">
        <v>1081</v>
      </c>
      <c r="BB8669" t="s">
        <v>1844</v>
      </c>
    </row>
    <row r="8670" spans="1:54" x14ac:dyDescent="0.25">
      <c r="A8670" s="1">
        <v>45200</v>
      </c>
      <c r="B8670">
        <v>837005</v>
      </c>
      <c r="C8670" t="s">
        <v>42833</v>
      </c>
      <c r="D8670">
        <v>9293</v>
      </c>
      <c r="E8670" t="s">
        <v>16988</v>
      </c>
      <c r="F8670" t="s">
        <v>42834</v>
      </c>
      <c r="G8670">
        <v>29189420</v>
      </c>
      <c r="H8670">
        <v>1003381728</v>
      </c>
      <c r="I8670" t="s">
        <v>42835</v>
      </c>
      <c r="J8670" t="s">
        <v>42836</v>
      </c>
      <c r="K8670" t="s">
        <v>42837</v>
      </c>
      <c r="L8670" t="s">
        <v>42838</v>
      </c>
      <c r="M8670">
        <v>1052</v>
      </c>
      <c r="N8670">
        <v>4</v>
      </c>
      <c r="R8670" s="1">
        <v>45104</v>
      </c>
      <c r="S8670" t="s">
        <v>171</v>
      </c>
      <c r="T8670">
        <v>851</v>
      </c>
      <c r="U8670" t="s">
        <v>2847</v>
      </c>
      <c r="W8670">
        <v>2</v>
      </c>
      <c r="X8670" t="s">
        <v>57</v>
      </c>
      <c r="Y8670">
        <v>1</v>
      </c>
      <c r="Z8670" t="s">
        <v>46545</v>
      </c>
      <c r="AA8670">
        <v>9</v>
      </c>
      <c r="AB8670">
        <v>196808</v>
      </c>
      <c r="AC8670">
        <v>121</v>
      </c>
      <c r="AD8670" t="s">
        <v>70</v>
      </c>
      <c r="AE8670">
        <v>1012</v>
      </c>
      <c r="AF8670" t="s">
        <v>71</v>
      </c>
      <c r="AG8670">
        <v>1</v>
      </c>
      <c r="AH8670" t="s">
        <v>44482</v>
      </c>
      <c r="AI8670">
        <v>21</v>
      </c>
      <c r="AJ8670" t="s">
        <v>52613</v>
      </c>
      <c r="AK8670">
        <v>851</v>
      </c>
      <c r="AL8670" t="s">
        <v>2847</v>
      </c>
      <c r="AQ8670" t="s">
        <v>42839</v>
      </c>
      <c r="AR8670" t="s">
        <v>42840</v>
      </c>
      <c r="AS8670">
        <v>0</v>
      </c>
      <c r="AT8670" t="s">
        <v>61</v>
      </c>
      <c r="AU8670" t="s">
        <v>8433</v>
      </c>
      <c r="AX8670">
        <v>56.888700829999998</v>
      </c>
      <c r="AY8670">
        <v>10.11770613</v>
      </c>
      <c r="AZ8670" t="s">
        <v>62</v>
      </c>
      <c r="BA8670">
        <v>1081</v>
      </c>
      <c r="BB8670" t="s">
        <v>1844</v>
      </c>
    </row>
    <row r="8671" spans="1:54" x14ac:dyDescent="0.25">
      <c r="A8671" s="1">
        <v>45200</v>
      </c>
      <c r="B8671">
        <v>837006</v>
      </c>
      <c r="C8671" t="s">
        <v>52415</v>
      </c>
      <c r="D8671">
        <v>9280</v>
      </c>
      <c r="E8671" t="s">
        <v>13014</v>
      </c>
      <c r="F8671" t="s">
        <v>52416</v>
      </c>
      <c r="G8671">
        <v>29189420</v>
      </c>
      <c r="H8671">
        <v>1003381844</v>
      </c>
      <c r="I8671" t="s">
        <v>52417</v>
      </c>
      <c r="J8671" t="s">
        <v>42841</v>
      </c>
      <c r="K8671" t="s">
        <v>42842</v>
      </c>
      <c r="L8671" t="s">
        <v>52418</v>
      </c>
      <c r="M8671">
        <v>2246</v>
      </c>
      <c r="N8671">
        <v>32</v>
      </c>
      <c r="R8671" s="1">
        <v>44713</v>
      </c>
      <c r="S8671" t="s">
        <v>56</v>
      </c>
      <c r="T8671">
        <v>851</v>
      </c>
      <c r="U8671" t="s">
        <v>2847</v>
      </c>
      <c r="W8671">
        <v>2</v>
      </c>
      <c r="X8671" t="s">
        <v>57</v>
      </c>
      <c r="Y8671">
        <v>1</v>
      </c>
      <c r="Z8671" t="s">
        <v>46545</v>
      </c>
      <c r="AA8671">
        <v>9</v>
      </c>
      <c r="AB8671">
        <v>196208</v>
      </c>
      <c r="AC8671">
        <v>121</v>
      </c>
      <c r="AD8671" t="s">
        <v>70</v>
      </c>
      <c r="AE8671">
        <v>1012</v>
      </c>
      <c r="AF8671" t="s">
        <v>71</v>
      </c>
      <c r="AG8671">
        <v>1</v>
      </c>
      <c r="AH8671" t="s">
        <v>44482</v>
      </c>
      <c r="AI8671">
        <v>21</v>
      </c>
      <c r="AJ8671" t="s">
        <v>52613</v>
      </c>
      <c r="AK8671">
        <v>851</v>
      </c>
      <c r="AL8671" t="s">
        <v>2847</v>
      </c>
      <c r="AQ8671" t="s">
        <v>42843</v>
      </c>
      <c r="AR8671" t="s">
        <v>42844</v>
      </c>
      <c r="AS8671">
        <v>0</v>
      </c>
      <c r="AT8671" t="s">
        <v>61</v>
      </c>
      <c r="AU8671" t="s">
        <v>52419</v>
      </c>
      <c r="AX8671">
        <v>56.996652070000003</v>
      </c>
      <c r="AY8671">
        <v>10.10044746</v>
      </c>
      <c r="AZ8671" t="s">
        <v>62</v>
      </c>
      <c r="BA8671">
        <v>1081</v>
      </c>
      <c r="BB8671" t="s">
        <v>1844</v>
      </c>
    </row>
    <row r="8672" spans="1:54" x14ac:dyDescent="0.25">
      <c r="A8672" s="1">
        <v>45200</v>
      </c>
      <c r="B8672">
        <v>837007</v>
      </c>
      <c r="C8672" t="s">
        <v>42845</v>
      </c>
      <c r="D8672">
        <v>9280</v>
      </c>
      <c r="E8672" t="s">
        <v>13014</v>
      </c>
      <c r="F8672" t="s">
        <v>42846</v>
      </c>
      <c r="G8672">
        <v>43017217</v>
      </c>
      <c r="H8672">
        <v>1001833739</v>
      </c>
      <c r="I8672" t="s">
        <v>42847</v>
      </c>
      <c r="K8672" t="s">
        <v>42848</v>
      </c>
      <c r="L8672" t="s">
        <v>42849</v>
      </c>
      <c r="M8672">
        <v>1120</v>
      </c>
      <c r="N8672">
        <v>52</v>
      </c>
      <c r="R8672" s="1">
        <v>45175</v>
      </c>
      <c r="S8672" t="s">
        <v>877</v>
      </c>
      <c r="W8672">
        <v>5</v>
      </c>
      <c r="X8672" t="s">
        <v>557</v>
      </c>
      <c r="Y8672">
        <v>1</v>
      </c>
      <c r="Z8672" t="s">
        <v>46545</v>
      </c>
      <c r="AA8672">
        <v>7</v>
      </c>
      <c r="AB8672">
        <v>196311</v>
      </c>
      <c r="AC8672">
        <v>121</v>
      </c>
      <c r="AD8672" t="s">
        <v>70</v>
      </c>
      <c r="AE8672">
        <v>1013</v>
      </c>
      <c r="AF8672" t="s">
        <v>558</v>
      </c>
      <c r="AG8672">
        <v>1</v>
      </c>
      <c r="AH8672" t="s">
        <v>44482</v>
      </c>
      <c r="AI8672">
        <v>22</v>
      </c>
      <c r="AJ8672" t="s">
        <v>52628</v>
      </c>
      <c r="AK8672">
        <v>851</v>
      </c>
      <c r="AL8672" t="s">
        <v>2847</v>
      </c>
      <c r="AQ8672" t="s">
        <v>42850</v>
      </c>
      <c r="AR8672" t="s">
        <v>42851</v>
      </c>
      <c r="AS8672">
        <v>0</v>
      </c>
      <c r="AT8672" t="s">
        <v>61</v>
      </c>
      <c r="AU8672" t="s">
        <v>28669</v>
      </c>
      <c r="AW8672" t="s">
        <v>42852</v>
      </c>
      <c r="AX8672">
        <v>56.960624129999999</v>
      </c>
      <c r="AY8672">
        <v>10.26916612</v>
      </c>
      <c r="AZ8672" t="s">
        <v>62</v>
      </c>
      <c r="BA8672">
        <v>1081</v>
      </c>
      <c r="BB8672" t="s">
        <v>1844</v>
      </c>
    </row>
    <row r="8673" spans="1:54" x14ac:dyDescent="0.25">
      <c r="A8673" s="1">
        <v>45200</v>
      </c>
      <c r="B8673">
        <v>837008</v>
      </c>
      <c r="C8673" t="s">
        <v>42853</v>
      </c>
      <c r="D8673">
        <v>9280</v>
      </c>
      <c r="E8673" t="s">
        <v>13014</v>
      </c>
      <c r="F8673" t="s">
        <v>9887</v>
      </c>
      <c r="G8673">
        <v>29189420</v>
      </c>
      <c r="H8673">
        <v>1003374801</v>
      </c>
      <c r="I8673" t="s">
        <v>42854</v>
      </c>
      <c r="J8673" t="s">
        <v>42855</v>
      </c>
      <c r="K8673" t="s">
        <v>42856</v>
      </c>
      <c r="L8673" t="s">
        <v>42857</v>
      </c>
      <c r="M8673">
        <v>1191</v>
      </c>
      <c r="N8673">
        <v>3</v>
      </c>
      <c r="R8673" s="1">
        <v>40162</v>
      </c>
      <c r="S8673" t="s">
        <v>80</v>
      </c>
      <c r="T8673">
        <v>851</v>
      </c>
      <c r="U8673" t="s">
        <v>2847</v>
      </c>
      <c r="V8673" s="1">
        <v>40026</v>
      </c>
      <c r="W8673">
        <v>2</v>
      </c>
      <c r="X8673" t="s">
        <v>57</v>
      </c>
      <c r="Y8673">
        <v>1</v>
      </c>
      <c r="Z8673" t="s">
        <v>46545</v>
      </c>
      <c r="AA8673">
        <v>8</v>
      </c>
      <c r="AB8673">
        <v>197401</v>
      </c>
      <c r="AC8673">
        <v>126</v>
      </c>
      <c r="AD8673" t="s">
        <v>46616</v>
      </c>
      <c r="AE8673">
        <v>1015</v>
      </c>
      <c r="AF8673" t="s">
        <v>46616</v>
      </c>
      <c r="AG8673">
        <v>3</v>
      </c>
      <c r="AH8673" t="s">
        <v>81</v>
      </c>
      <c r="AI8673">
        <v>23</v>
      </c>
      <c r="AJ8673" t="s">
        <v>692</v>
      </c>
      <c r="AK8673">
        <v>851</v>
      </c>
      <c r="AL8673" t="s">
        <v>2847</v>
      </c>
      <c r="AQ8673" t="s">
        <v>42858</v>
      </c>
      <c r="AR8673" t="s">
        <v>19060</v>
      </c>
      <c r="AS8673">
        <v>0</v>
      </c>
      <c r="AT8673" t="s">
        <v>61</v>
      </c>
      <c r="AU8673" t="s">
        <v>9063</v>
      </c>
      <c r="AW8673" t="s">
        <v>42859</v>
      </c>
      <c r="AX8673">
        <v>56.9772876818787</v>
      </c>
      <c r="AY8673">
        <v>10.240928711693901</v>
      </c>
      <c r="AZ8673" t="s">
        <v>62</v>
      </c>
      <c r="BA8673">
        <v>1081</v>
      </c>
      <c r="BB8673" t="s">
        <v>1844</v>
      </c>
    </row>
    <row r="8674" spans="1:54" x14ac:dyDescent="0.25">
      <c r="A8674" s="1">
        <v>45200</v>
      </c>
      <c r="B8674">
        <v>837009</v>
      </c>
      <c r="C8674" t="s">
        <v>42860</v>
      </c>
      <c r="D8674">
        <v>9293</v>
      </c>
      <c r="E8674" t="s">
        <v>16988</v>
      </c>
      <c r="F8674" t="s">
        <v>42861</v>
      </c>
      <c r="G8674">
        <v>27810012</v>
      </c>
      <c r="H8674">
        <v>1010688724</v>
      </c>
      <c r="I8674" t="s">
        <v>42862</v>
      </c>
      <c r="K8674" t="s">
        <v>42829</v>
      </c>
      <c r="L8674" t="s">
        <v>42863</v>
      </c>
      <c r="M8674">
        <v>1190</v>
      </c>
      <c r="N8674">
        <v>34</v>
      </c>
      <c r="R8674" s="1">
        <v>42087</v>
      </c>
      <c r="S8674" t="s">
        <v>56</v>
      </c>
      <c r="V8674" s="1">
        <v>42004</v>
      </c>
      <c r="W8674">
        <v>5</v>
      </c>
      <c r="X8674" t="s">
        <v>557</v>
      </c>
      <c r="Y8674">
        <v>1</v>
      </c>
      <c r="Z8674" t="s">
        <v>46545</v>
      </c>
      <c r="AA8674">
        <v>8</v>
      </c>
      <c r="AB8674">
        <v>200408</v>
      </c>
      <c r="AC8674">
        <v>121</v>
      </c>
      <c r="AD8674" t="s">
        <v>70</v>
      </c>
      <c r="AE8674">
        <v>1013</v>
      </c>
      <c r="AF8674" t="s">
        <v>558</v>
      </c>
      <c r="AG8674">
        <v>3</v>
      </c>
      <c r="AH8674" t="s">
        <v>81</v>
      </c>
      <c r="AI8674">
        <v>21</v>
      </c>
      <c r="AJ8674" t="s">
        <v>52613</v>
      </c>
      <c r="AK8674">
        <v>851</v>
      </c>
      <c r="AL8674" t="s">
        <v>2847</v>
      </c>
      <c r="AQ8674" t="s">
        <v>42864</v>
      </c>
      <c r="AS8674">
        <v>0</v>
      </c>
      <c r="AT8674" t="s">
        <v>61</v>
      </c>
      <c r="AU8674" t="s">
        <v>42832</v>
      </c>
      <c r="AW8674" t="s">
        <v>42860</v>
      </c>
      <c r="AZ8674" t="s">
        <v>62</v>
      </c>
      <c r="BA8674">
        <v>1081</v>
      </c>
      <c r="BB8674" t="s">
        <v>1844</v>
      </c>
    </row>
    <row r="8675" spans="1:54" x14ac:dyDescent="0.25">
      <c r="A8675" s="1">
        <v>45200</v>
      </c>
      <c r="B8675">
        <v>837210</v>
      </c>
      <c r="C8675" t="s">
        <v>42865</v>
      </c>
      <c r="D8675">
        <v>9280</v>
      </c>
      <c r="E8675" t="s">
        <v>13014</v>
      </c>
      <c r="F8675" t="s">
        <v>42866</v>
      </c>
      <c r="G8675">
        <v>29189420</v>
      </c>
      <c r="H8675">
        <v>1003381820</v>
      </c>
      <c r="I8675" t="s">
        <v>52420</v>
      </c>
      <c r="J8675" t="s">
        <v>42867</v>
      </c>
      <c r="K8675" t="s">
        <v>42868</v>
      </c>
      <c r="L8675" t="s">
        <v>42869</v>
      </c>
      <c r="M8675">
        <v>2563</v>
      </c>
      <c r="N8675">
        <v>47</v>
      </c>
      <c r="R8675" s="1">
        <v>40939</v>
      </c>
      <c r="S8675" t="s">
        <v>56</v>
      </c>
      <c r="T8675">
        <v>851</v>
      </c>
      <c r="U8675" t="s">
        <v>2847</v>
      </c>
      <c r="V8675" s="1">
        <v>39083</v>
      </c>
      <c r="W8675">
        <v>2</v>
      </c>
      <c r="X8675" t="s">
        <v>57</v>
      </c>
      <c r="Y8675">
        <v>1</v>
      </c>
      <c r="Z8675" t="s">
        <v>46545</v>
      </c>
      <c r="AB8675">
        <v>197004</v>
      </c>
      <c r="AC8675">
        <v>125</v>
      </c>
      <c r="AD8675" t="s">
        <v>1344</v>
      </c>
      <c r="AE8675">
        <v>1014</v>
      </c>
      <c r="AF8675" t="s">
        <v>1352</v>
      </c>
      <c r="AG8675">
        <v>3</v>
      </c>
      <c r="AH8675" t="s">
        <v>81</v>
      </c>
      <c r="AI8675">
        <v>24</v>
      </c>
      <c r="AJ8675" t="s">
        <v>1344</v>
      </c>
      <c r="AK8675">
        <v>851</v>
      </c>
      <c r="AL8675" t="s">
        <v>2847</v>
      </c>
      <c r="AQ8675" t="s">
        <v>42870</v>
      </c>
      <c r="AR8675" t="s">
        <v>42871</v>
      </c>
      <c r="AS8675">
        <v>0</v>
      </c>
      <c r="AT8675" t="s">
        <v>61</v>
      </c>
      <c r="AU8675" t="s">
        <v>34457</v>
      </c>
      <c r="AZ8675" t="s">
        <v>62</v>
      </c>
      <c r="BA8675">
        <v>1081</v>
      </c>
      <c r="BB8675" t="s">
        <v>1844</v>
      </c>
    </row>
    <row r="8676" spans="1:54" x14ac:dyDescent="0.25">
      <c r="A8676" s="1">
        <v>45200</v>
      </c>
      <c r="B8676">
        <v>837300</v>
      </c>
      <c r="C8676" t="s">
        <v>42872</v>
      </c>
      <c r="D8676">
        <v>9280</v>
      </c>
      <c r="E8676" t="s">
        <v>13014</v>
      </c>
      <c r="F8676" t="s">
        <v>42873</v>
      </c>
      <c r="G8676">
        <v>27712517</v>
      </c>
      <c r="H8676">
        <v>1010537084</v>
      </c>
      <c r="I8676" t="s">
        <v>42874</v>
      </c>
      <c r="K8676" t="s">
        <v>42875</v>
      </c>
      <c r="L8676" t="s">
        <v>52411</v>
      </c>
      <c r="M8676">
        <v>1472</v>
      </c>
      <c r="N8676">
        <v>12</v>
      </c>
      <c r="R8676" s="1">
        <v>42172</v>
      </c>
      <c r="S8676" t="s">
        <v>56</v>
      </c>
      <c r="V8676" s="1">
        <v>41670</v>
      </c>
      <c r="W8676">
        <v>5</v>
      </c>
      <c r="X8676" t="s">
        <v>557</v>
      </c>
      <c r="Y8676">
        <v>1</v>
      </c>
      <c r="Z8676" t="s">
        <v>46545</v>
      </c>
      <c r="AB8676">
        <v>200701</v>
      </c>
      <c r="AC8676">
        <v>123</v>
      </c>
      <c r="AD8676" t="s">
        <v>1507</v>
      </c>
      <c r="AE8676">
        <v>1011</v>
      </c>
      <c r="AF8676" t="s">
        <v>1507</v>
      </c>
      <c r="AG8676">
        <v>3</v>
      </c>
      <c r="AH8676" t="s">
        <v>81</v>
      </c>
      <c r="AI8676">
        <v>99</v>
      </c>
      <c r="AJ8676" t="s">
        <v>54511</v>
      </c>
      <c r="AK8676">
        <v>851</v>
      </c>
      <c r="AL8676" t="s">
        <v>2847</v>
      </c>
      <c r="AQ8676" t="s">
        <v>42876</v>
      </c>
      <c r="AR8676" t="s">
        <v>42877</v>
      </c>
      <c r="AS8676">
        <v>0</v>
      </c>
      <c r="AT8676" t="s">
        <v>61</v>
      </c>
      <c r="AU8676" t="s">
        <v>52412</v>
      </c>
      <c r="AW8676" t="s">
        <v>42811</v>
      </c>
      <c r="AX8676">
        <v>56.901248075067301</v>
      </c>
      <c r="AY8676">
        <v>10.251419833979501</v>
      </c>
      <c r="AZ8676" t="s">
        <v>62</v>
      </c>
      <c r="BA8676">
        <v>1081</v>
      </c>
      <c r="BB8676" t="s">
        <v>1844</v>
      </c>
    </row>
    <row r="8677" spans="1:54" x14ac:dyDescent="0.25">
      <c r="A8677" s="1">
        <v>45200</v>
      </c>
      <c r="B8677">
        <v>837350</v>
      </c>
      <c r="C8677" t="s">
        <v>46476</v>
      </c>
      <c r="D8677">
        <v>9293</v>
      </c>
      <c r="E8677" t="s">
        <v>16988</v>
      </c>
      <c r="F8677" t="s">
        <v>46477</v>
      </c>
      <c r="G8677">
        <v>39815427</v>
      </c>
      <c r="I8677" t="s">
        <v>54766</v>
      </c>
      <c r="J8677" t="s">
        <v>42878</v>
      </c>
      <c r="K8677" t="s">
        <v>42879</v>
      </c>
      <c r="L8677" t="s">
        <v>46478</v>
      </c>
      <c r="M8677">
        <v>1745</v>
      </c>
      <c r="N8677">
        <v>8</v>
      </c>
      <c r="R8677" s="1">
        <v>44148</v>
      </c>
      <c r="S8677" t="s">
        <v>56</v>
      </c>
      <c r="W8677">
        <v>4</v>
      </c>
      <c r="X8677" t="s">
        <v>725</v>
      </c>
      <c r="Y8677">
        <v>1</v>
      </c>
      <c r="Z8677" t="s">
        <v>46545</v>
      </c>
      <c r="AB8677">
        <v>198806</v>
      </c>
      <c r="AC8677">
        <v>149</v>
      </c>
      <c r="AD8677" t="s">
        <v>1085</v>
      </c>
      <c r="AE8677">
        <v>1027</v>
      </c>
      <c r="AF8677" t="s">
        <v>1543</v>
      </c>
      <c r="AG8677">
        <v>1</v>
      </c>
      <c r="AH8677" t="s">
        <v>44482</v>
      </c>
      <c r="AI8677">
        <v>85</v>
      </c>
      <c r="AJ8677" t="s">
        <v>1428</v>
      </c>
      <c r="AK8677">
        <v>851</v>
      </c>
      <c r="AL8677" t="s">
        <v>2847</v>
      </c>
      <c r="AP8677">
        <v>281027</v>
      </c>
      <c r="AQ8677" t="s">
        <v>15216</v>
      </c>
      <c r="AR8677" t="s">
        <v>15217</v>
      </c>
      <c r="AS8677">
        <v>2</v>
      </c>
      <c r="AT8677" t="s">
        <v>1413</v>
      </c>
      <c r="AU8677" t="s">
        <v>46479</v>
      </c>
      <c r="AX8677">
        <v>56.89320901</v>
      </c>
      <c r="AY8677">
        <v>10.10542289</v>
      </c>
      <c r="AZ8677" t="s">
        <v>62</v>
      </c>
      <c r="BA8677">
        <v>1081</v>
      </c>
      <c r="BB8677" t="s">
        <v>1844</v>
      </c>
    </row>
    <row r="8678" spans="1:54" x14ac:dyDescent="0.25">
      <c r="A8678" s="1">
        <v>45200</v>
      </c>
      <c r="B8678">
        <v>839001</v>
      </c>
      <c r="C8678" t="s">
        <v>40937</v>
      </c>
      <c r="D8678">
        <v>9800</v>
      </c>
      <c r="E8678" t="s">
        <v>48083</v>
      </c>
      <c r="F8678" t="s">
        <v>42880</v>
      </c>
      <c r="G8678">
        <v>29189382</v>
      </c>
      <c r="H8678">
        <v>1003382074</v>
      </c>
      <c r="I8678" t="s">
        <v>42881</v>
      </c>
      <c r="J8678" t="s">
        <v>42882</v>
      </c>
      <c r="K8678" t="s">
        <v>42883</v>
      </c>
      <c r="L8678" t="s">
        <v>42884</v>
      </c>
      <c r="M8678">
        <v>3062</v>
      </c>
      <c r="N8678">
        <v>2</v>
      </c>
      <c r="R8678" s="1">
        <v>42191</v>
      </c>
      <c r="S8678" t="s">
        <v>56</v>
      </c>
      <c r="T8678">
        <v>860</v>
      </c>
      <c r="U8678" t="s">
        <v>48081</v>
      </c>
      <c r="V8678" s="1">
        <v>42216</v>
      </c>
      <c r="W8678">
        <v>2</v>
      </c>
      <c r="X8678" t="s">
        <v>57</v>
      </c>
      <c r="Y8678">
        <v>1</v>
      </c>
      <c r="Z8678" t="s">
        <v>46545</v>
      </c>
      <c r="AA8678">
        <v>7</v>
      </c>
      <c r="AB8678">
        <v>196308</v>
      </c>
      <c r="AC8678">
        <v>121</v>
      </c>
      <c r="AD8678" t="s">
        <v>70</v>
      </c>
      <c r="AE8678">
        <v>1012</v>
      </c>
      <c r="AF8678" t="s">
        <v>71</v>
      </c>
      <c r="AG8678">
        <v>3</v>
      </c>
      <c r="AH8678" t="s">
        <v>81</v>
      </c>
      <c r="AI8678">
        <v>21</v>
      </c>
      <c r="AJ8678" t="s">
        <v>52613</v>
      </c>
      <c r="AK8678">
        <v>860</v>
      </c>
      <c r="AL8678" t="s">
        <v>48081</v>
      </c>
      <c r="AP8678">
        <v>280097</v>
      </c>
      <c r="AQ8678" t="s">
        <v>42885</v>
      </c>
      <c r="AR8678" t="s">
        <v>42886</v>
      </c>
      <c r="AS8678">
        <v>2</v>
      </c>
      <c r="AT8678" t="s">
        <v>1413</v>
      </c>
      <c r="AU8678" t="s">
        <v>11317</v>
      </c>
      <c r="AW8678" t="s">
        <v>11249</v>
      </c>
      <c r="AX8678">
        <v>57.476108847507803</v>
      </c>
      <c r="AY8678">
        <v>10.096007344096201</v>
      </c>
      <c r="AZ8678" t="s">
        <v>62</v>
      </c>
      <c r="BA8678">
        <v>1081</v>
      </c>
      <c r="BB8678" t="s">
        <v>1844</v>
      </c>
    </row>
    <row r="8679" spans="1:54" x14ac:dyDescent="0.25">
      <c r="A8679" s="1">
        <v>45200</v>
      </c>
      <c r="B8679">
        <v>839002</v>
      </c>
      <c r="C8679" t="s">
        <v>52421</v>
      </c>
      <c r="D8679">
        <v>9870</v>
      </c>
      <c r="E8679" t="s">
        <v>10699</v>
      </c>
      <c r="F8679" t="s">
        <v>52422</v>
      </c>
      <c r="G8679">
        <v>29189382</v>
      </c>
      <c r="H8679">
        <v>1003382086</v>
      </c>
      <c r="I8679" t="s">
        <v>42887</v>
      </c>
      <c r="J8679" t="s">
        <v>42888</v>
      </c>
      <c r="K8679" t="s">
        <v>42889</v>
      </c>
      <c r="L8679" t="s">
        <v>42890</v>
      </c>
      <c r="M8679">
        <v>3636</v>
      </c>
      <c r="N8679">
        <v>2</v>
      </c>
      <c r="R8679" s="1">
        <v>40842</v>
      </c>
      <c r="S8679" t="s">
        <v>56</v>
      </c>
      <c r="T8679">
        <v>860</v>
      </c>
      <c r="U8679" t="s">
        <v>48081</v>
      </c>
      <c r="V8679" s="1">
        <v>40756</v>
      </c>
      <c r="W8679">
        <v>2</v>
      </c>
      <c r="X8679" t="s">
        <v>57</v>
      </c>
      <c r="Y8679">
        <v>1</v>
      </c>
      <c r="Z8679" t="s">
        <v>46545</v>
      </c>
      <c r="AA8679">
        <v>7</v>
      </c>
      <c r="AB8679">
        <v>196208</v>
      </c>
      <c r="AC8679">
        <v>121</v>
      </c>
      <c r="AD8679" t="s">
        <v>70</v>
      </c>
      <c r="AE8679">
        <v>1012</v>
      </c>
      <c r="AF8679" t="s">
        <v>71</v>
      </c>
      <c r="AG8679">
        <v>3</v>
      </c>
      <c r="AH8679" t="s">
        <v>81</v>
      </c>
      <c r="AI8679">
        <v>21</v>
      </c>
      <c r="AJ8679" t="s">
        <v>52613</v>
      </c>
      <c r="AK8679">
        <v>860</v>
      </c>
      <c r="AL8679" t="s">
        <v>48081</v>
      </c>
      <c r="AQ8679" t="s">
        <v>42891</v>
      </c>
      <c r="AR8679" t="s">
        <v>42892</v>
      </c>
      <c r="AS8679">
        <v>0</v>
      </c>
      <c r="AT8679" t="s">
        <v>61</v>
      </c>
      <c r="AU8679" t="s">
        <v>11292</v>
      </c>
      <c r="AZ8679" t="s">
        <v>62</v>
      </c>
      <c r="BA8679">
        <v>1081</v>
      </c>
      <c r="BB8679" t="s">
        <v>1844</v>
      </c>
    </row>
    <row r="8680" spans="1:54" x14ac:dyDescent="0.25">
      <c r="A8680" s="1">
        <v>45200</v>
      </c>
      <c r="B8680">
        <v>839003</v>
      </c>
      <c r="C8680" t="s">
        <v>52423</v>
      </c>
      <c r="D8680">
        <v>9800</v>
      </c>
      <c r="E8680" t="s">
        <v>48083</v>
      </c>
      <c r="F8680" t="s">
        <v>52424</v>
      </c>
      <c r="G8680">
        <v>29189382</v>
      </c>
      <c r="H8680">
        <v>1003382104</v>
      </c>
      <c r="I8680" t="s">
        <v>42893</v>
      </c>
      <c r="J8680" t="s">
        <v>42894</v>
      </c>
      <c r="K8680" t="s">
        <v>42895</v>
      </c>
      <c r="L8680" t="s">
        <v>52425</v>
      </c>
      <c r="M8680">
        <v>3798</v>
      </c>
      <c r="N8680">
        <v>881</v>
      </c>
      <c r="R8680" s="1">
        <v>40842</v>
      </c>
      <c r="S8680" t="s">
        <v>56</v>
      </c>
      <c r="T8680">
        <v>860</v>
      </c>
      <c r="U8680" t="s">
        <v>48081</v>
      </c>
      <c r="V8680" s="1">
        <v>40756</v>
      </c>
      <c r="W8680">
        <v>2</v>
      </c>
      <c r="X8680" t="s">
        <v>57</v>
      </c>
      <c r="Y8680">
        <v>1</v>
      </c>
      <c r="Z8680" t="s">
        <v>46545</v>
      </c>
      <c r="AA8680">
        <v>7</v>
      </c>
      <c r="AB8680">
        <v>195608</v>
      </c>
      <c r="AC8680">
        <v>121</v>
      </c>
      <c r="AD8680" t="s">
        <v>70</v>
      </c>
      <c r="AE8680">
        <v>1012</v>
      </c>
      <c r="AF8680" t="s">
        <v>71</v>
      </c>
      <c r="AG8680">
        <v>3</v>
      </c>
      <c r="AH8680" t="s">
        <v>81</v>
      </c>
      <c r="AI8680">
        <v>21</v>
      </c>
      <c r="AJ8680" t="s">
        <v>52613</v>
      </c>
      <c r="AK8680">
        <v>860</v>
      </c>
      <c r="AL8680" t="s">
        <v>48081</v>
      </c>
      <c r="AQ8680" t="s">
        <v>42896</v>
      </c>
      <c r="AR8680" t="s">
        <v>42897</v>
      </c>
      <c r="AS8680">
        <v>0</v>
      </c>
      <c r="AT8680" t="s">
        <v>61</v>
      </c>
      <c r="AU8680" t="s">
        <v>11385</v>
      </c>
      <c r="AW8680" t="s">
        <v>48186</v>
      </c>
      <c r="AX8680">
        <v>57.428114166788802</v>
      </c>
      <c r="AY8680">
        <v>10.083887999322499</v>
      </c>
      <c r="AZ8680" t="s">
        <v>62</v>
      </c>
      <c r="BA8680">
        <v>1081</v>
      </c>
      <c r="BB8680" t="s">
        <v>1844</v>
      </c>
    </row>
    <row r="8681" spans="1:54" x14ac:dyDescent="0.25">
      <c r="A8681" s="1">
        <v>45200</v>
      </c>
      <c r="B8681">
        <v>839004</v>
      </c>
      <c r="C8681" t="s">
        <v>42898</v>
      </c>
      <c r="D8681">
        <v>9870</v>
      </c>
      <c r="E8681" t="s">
        <v>10699</v>
      </c>
      <c r="F8681" t="s">
        <v>42899</v>
      </c>
      <c r="G8681">
        <v>29189382</v>
      </c>
      <c r="H8681">
        <v>1003381935</v>
      </c>
      <c r="I8681" t="s">
        <v>42900</v>
      </c>
      <c r="J8681" t="s">
        <v>42901</v>
      </c>
      <c r="K8681" t="s">
        <v>42902</v>
      </c>
      <c r="L8681" t="s">
        <v>42903</v>
      </c>
      <c r="M8681">
        <v>706</v>
      </c>
      <c r="N8681" t="s">
        <v>1123</v>
      </c>
      <c r="R8681" s="1">
        <v>44371</v>
      </c>
      <c r="S8681" t="s">
        <v>56</v>
      </c>
      <c r="T8681">
        <v>860</v>
      </c>
      <c r="U8681" t="s">
        <v>48081</v>
      </c>
      <c r="W8681">
        <v>2</v>
      </c>
      <c r="X8681" t="s">
        <v>57</v>
      </c>
      <c r="Y8681">
        <v>1</v>
      </c>
      <c r="Z8681" t="s">
        <v>46545</v>
      </c>
      <c r="AA8681">
        <v>7</v>
      </c>
      <c r="AB8681">
        <v>195608</v>
      </c>
      <c r="AC8681">
        <v>121</v>
      </c>
      <c r="AD8681" t="s">
        <v>70</v>
      </c>
      <c r="AE8681">
        <v>1012</v>
      </c>
      <c r="AF8681" t="s">
        <v>71</v>
      </c>
      <c r="AG8681">
        <v>1</v>
      </c>
      <c r="AH8681" t="s">
        <v>44482</v>
      </c>
      <c r="AI8681">
        <v>21</v>
      </c>
      <c r="AJ8681" t="s">
        <v>52613</v>
      </c>
      <c r="AK8681">
        <v>860</v>
      </c>
      <c r="AL8681" t="s">
        <v>48081</v>
      </c>
      <c r="AP8681">
        <v>280094</v>
      </c>
      <c r="AQ8681" t="s">
        <v>10703</v>
      </c>
      <c r="AR8681" t="s">
        <v>10704</v>
      </c>
      <c r="AS8681">
        <v>2</v>
      </c>
      <c r="AT8681" t="s">
        <v>1413</v>
      </c>
      <c r="AU8681" t="s">
        <v>486</v>
      </c>
      <c r="AX8681">
        <v>57.408511840000003</v>
      </c>
      <c r="AY8681">
        <v>10.29609308</v>
      </c>
      <c r="AZ8681" t="s">
        <v>62</v>
      </c>
      <c r="BA8681">
        <v>1081</v>
      </c>
      <c r="BB8681" t="s">
        <v>1844</v>
      </c>
    </row>
    <row r="8682" spans="1:54" x14ac:dyDescent="0.25">
      <c r="A8682" s="1">
        <v>45200</v>
      </c>
      <c r="B8682">
        <v>839005</v>
      </c>
      <c r="C8682" t="s">
        <v>42904</v>
      </c>
      <c r="D8682">
        <v>9870</v>
      </c>
      <c r="E8682" t="s">
        <v>10699</v>
      </c>
      <c r="F8682" t="s">
        <v>42905</v>
      </c>
      <c r="G8682">
        <v>29189382</v>
      </c>
      <c r="H8682">
        <v>1003381972</v>
      </c>
      <c r="I8682" t="s">
        <v>13351</v>
      </c>
      <c r="J8682" t="s">
        <v>42906</v>
      </c>
      <c r="K8682" t="s">
        <v>42906</v>
      </c>
      <c r="L8682" t="s">
        <v>11347</v>
      </c>
      <c r="M8682">
        <v>2686</v>
      </c>
      <c r="N8682">
        <v>1</v>
      </c>
      <c r="R8682" s="1">
        <v>40842</v>
      </c>
      <c r="S8682" t="s">
        <v>56</v>
      </c>
      <c r="T8682">
        <v>860</v>
      </c>
      <c r="U8682" t="s">
        <v>48081</v>
      </c>
      <c r="V8682" s="1">
        <v>40756</v>
      </c>
      <c r="W8682">
        <v>2</v>
      </c>
      <c r="X8682" t="s">
        <v>57</v>
      </c>
      <c r="Y8682">
        <v>1</v>
      </c>
      <c r="Z8682" t="s">
        <v>46545</v>
      </c>
      <c r="AA8682">
        <v>7</v>
      </c>
      <c r="AB8682">
        <v>195408</v>
      </c>
      <c r="AC8682">
        <v>121</v>
      </c>
      <c r="AD8682" t="s">
        <v>70</v>
      </c>
      <c r="AE8682">
        <v>1012</v>
      </c>
      <c r="AF8682" t="s">
        <v>71</v>
      </c>
      <c r="AG8682">
        <v>3</v>
      </c>
      <c r="AH8682" t="s">
        <v>81</v>
      </c>
      <c r="AI8682">
        <v>21</v>
      </c>
      <c r="AJ8682" t="s">
        <v>52613</v>
      </c>
      <c r="AK8682">
        <v>860</v>
      </c>
      <c r="AL8682" t="s">
        <v>48081</v>
      </c>
      <c r="AQ8682" t="s">
        <v>42907</v>
      </c>
      <c r="AR8682" t="s">
        <v>42908</v>
      </c>
      <c r="AS8682">
        <v>0</v>
      </c>
      <c r="AT8682" t="s">
        <v>61</v>
      </c>
      <c r="AU8682" t="s">
        <v>11350</v>
      </c>
      <c r="AX8682">
        <v>57.507082410315199</v>
      </c>
      <c r="AY8682">
        <v>10.2795887678633</v>
      </c>
      <c r="AZ8682" t="s">
        <v>62</v>
      </c>
      <c r="BA8682">
        <v>1081</v>
      </c>
      <c r="BB8682" t="s">
        <v>1844</v>
      </c>
    </row>
    <row r="8683" spans="1:54" x14ac:dyDescent="0.25">
      <c r="A8683" s="1">
        <v>45200</v>
      </c>
      <c r="B8683">
        <v>839006</v>
      </c>
      <c r="C8683" t="s">
        <v>42909</v>
      </c>
      <c r="D8683">
        <v>9870</v>
      </c>
      <c r="E8683" t="s">
        <v>10699</v>
      </c>
      <c r="F8683" t="s">
        <v>42910</v>
      </c>
      <c r="G8683">
        <v>29189382</v>
      </c>
      <c r="H8683">
        <v>1003382049</v>
      </c>
      <c r="I8683" t="s">
        <v>52290</v>
      </c>
      <c r="J8683" t="s">
        <v>42911</v>
      </c>
      <c r="K8683" t="s">
        <v>10701</v>
      </c>
      <c r="L8683" t="s">
        <v>10702</v>
      </c>
      <c r="M8683">
        <v>1551</v>
      </c>
      <c r="N8683">
        <v>21</v>
      </c>
      <c r="R8683" s="1">
        <v>44083</v>
      </c>
      <c r="S8683" t="s">
        <v>56</v>
      </c>
      <c r="T8683">
        <v>860</v>
      </c>
      <c r="U8683" t="s">
        <v>48081</v>
      </c>
      <c r="W8683">
        <v>2</v>
      </c>
      <c r="X8683" t="s">
        <v>57</v>
      </c>
      <c r="Y8683">
        <v>1</v>
      </c>
      <c r="Z8683" t="s">
        <v>46545</v>
      </c>
      <c r="AA8683">
        <v>10</v>
      </c>
      <c r="AB8683">
        <v>195308</v>
      </c>
      <c r="AC8683">
        <v>121</v>
      </c>
      <c r="AD8683" t="s">
        <v>70</v>
      </c>
      <c r="AE8683">
        <v>1012</v>
      </c>
      <c r="AF8683" t="s">
        <v>71</v>
      </c>
      <c r="AG8683">
        <v>1</v>
      </c>
      <c r="AH8683" t="s">
        <v>44482</v>
      </c>
      <c r="AI8683">
        <v>21</v>
      </c>
      <c r="AJ8683" t="s">
        <v>52613</v>
      </c>
      <c r="AK8683">
        <v>860</v>
      </c>
      <c r="AL8683" t="s">
        <v>48081</v>
      </c>
      <c r="AP8683">
        <v>280094</v>
      </c>
      <c r="AQ8683" t="s">
        <v>10703</v>
      </c>
      <c r="AR8683" t="s">
        <v>10704</v>
      </c>
      <c r="AS8683">
        <v>2</v>
      </c>
      <c r="AT8683" t="s">
        <v>1413</v>
      </c>
      <c r="AU8683" t="s">
        <v>10705</v>
      </c>
      <c r="AX8683">
        <v>57.47681832</v>
      </c>
      <c r="AY8683">
        <v>10.19591808</v>
      </c>
      <c r="AZ8683" t="s">
        <v>62</v>
      </c>
      <c r="BA8683">
        <v>1081</v>
      </c>
      <c r="BB8683" t="s">
        <v>1844</v>
      </c>
    </row>
    <row r="8684" spans="1:54" x14ac:dyDescent="0.25">
      <c r="A8684" s="1">
        <v>45200</v>
      </c>
      <c r="B8684">
        <v>839007</v>
      </c>
      <c r="C8684" t="s">
        <v>42912</v>
      </c>
      <c r="D8684">
        <v>9870</v>
      </c>
      <c r="E8684" t="s">
        <v>10699</v>
      </c>
      <c r="F8684" t="s">
        <v>42913</v>
      </c>
      <c r="I8684" t="s">
        <v>52426</v>
      </c>
      <c r="K8684" t="s">
        <v>42914</v>
      </c>
      <c r="R8684" s="1">
        <v>40162</v>
      </c>
      <c r="S8684" t="s">
        <v>80</v>
      </c>
      <c r="T8684">
        <v>860</v>
      </c>
      <c r="U8684" t="s">
        <v>48081</v>
      </c>
      <c r="V8684" s="1">
        <v>31564</v>
      </c>
      <c r="W8684">
        <v>2</v>
      </c>
      <c r="X8684" t="s">
        <v>57</v>
      </c>
      <c r="Y8684">
        <v>1</v>
      </c>
      <c r="Z8684" t="s">
        <v>46545</v>
      </c>
      <c r="AA8684">
        <v>3</v>
      </c>
      <c r="AB8684">
        <v>195608</v>
      </c>
      <c r="AC8684">
        <v>121</v>
      </c>
      <c r="AD8684" t="s">
        <v>70</v>
      </c>
      <c r="AE8684">
        <v>1012</v>
      </c>
      <c r="AF8684" t="s">
        <v>71</v>
      </c>
      <c r="AG8684">
        <v>3</v>
      </c>
      <c r="AH8684" t="s">
        <v>81</v>
      </c>
      <c r="AI8684">
        <v>22</v>
      </c>
      <c r="AJ8684" t="s">
        <v>52628</v>
      </c>
      <c r="AK8684">
        <v>860</v>
      </c>
      <c r="AL8684" t="s">
        <v>48081</v>
      </c>
      <c r="AS8684">
        <v>0</v>
      </c>
      <c r="AT8684" t="s">
        <v>61</v>
      </c>
      <c r="AZ8684" t="s">
        <v>62</v>
      </c>
      <c r="BA8684">
        <v>1081</v>
      </c>
      <c r="BB8684" t="s">
        <v>1844</v>
      </c>
    </row>
    <row r="8685" spans="1:54" x14ac:dyDescent="0.25">
      <c r="A8685" s="1">
        <v>45200</v>
      </c>
      <c r="B8685">
        <v>839200</v>
      </c>
      <c r="C8685" t="s">
        <v>42915</v>
      </c>
      <c r="D8685">
        <v>9900</v>
      </c>
      <c r="E8685" t="s">
        <v>1836</v>
      </c>
      <c r="F8685" t="s">
        <v>42916</v>
      </c>
      <c r="G8685">
        <v>29189498</v>
      </c>
      <c r="H8685">
        <v>1019953013</v>
      </c>
      <c r="I8685" t="s">
        <v>42917</v>
      </c>
      <c r="J8685" t="s">
        <v>42918</v>
      </c>
      <c r="K8685" t="s">
        <v>15988</v>
      </c>
      <c r="L8685" t="s">
        <v>53323</v>
      </c>
      <c r="M8685">
        <v>3220</v>
      </c>
      <c r="N8685" t="s">
        <v>8281</v>
      </c>
      <c r="R8685" s="1">
        <v>43822</v>
      </c>
      <c r="S8685" t="s">
        <v>56</v>
      </c>
      <c r="T8685">
        <v>813</v>
      </c>
      <c r="U8685" t="s">
        <v>1841</v>
      </c>
      <c r="V8685" s="1">
        <v>43830</v>
      </c>
      <c r="W8685">
        <v>2</v>
      </c>
      <c r="X8685" t="s">
        <v>57</v>
      </c>
      <c r="Y8685">
        <v>1</v>
      </c>
      <c r="Z8685" t="s">
        <v>46545</v>
      </c>
      <c r="AB8685">
        <v>200409</v>
      </c>
      <c r="AC8685">
        <v>933</v>
      </c>
      <c r="AD8685" t="s">
        <v>1334</v>
      </c>
      <c r="AE8685">
        <v>2024</v>
      </c>
      <c r="AF8685" t="s">
        <v>1334</v>
      </c>
      <c r="AG8685">
        <v>3</v>
      </c>
      <c r="AH8685" t="s">
        <v>81</v>
      </c>
      <c r="AI8685">
        <v>7</v>
      </c>
      <c r="AJ8685" t="s">
        <v>1326</v>
      </c>
      <c r="AK8685">
        <v>813</v>
      </c>
      <c r="AL8685" t="s">
        <v>1841</v>
      </c>
      <c r="AQ8685" t="s">
        <v>15989</v>
      </c>
      <c r="AR8685" t="s">
        <v>42919</v>
      </c>
      <c r="AS8685">
        <v>0</v>
      </c>
      <c r="AT8685" t="s">
        <v>61</v>
      </c>
      <c r="AU8685" t="s">
        <v>52655</v>
      </c>
      <c r="AX8685">
        <v>57.432161870000002</v>
      </c>
      <c r="AY8685">
        <v>10.50402205</v>
      </c>
      <c r="AZ8685" t="s">
        <v>62</v>
      </c>
      <c r="BA8685">
        <v>1081</v>
      </c>
      <c r="BB8685" t="s">
        <v>1844</v>
      </c>
    </row>
    <row r="8686" spans="1:54" x14ac:dyDescent="0.25">
      <c r="A8686" s="1">
        <v>45200</v>
      </c>
      <c r="B8686">
        <v>839210</v>
      </c>
      <c r="C8686" t="s">
        <v>42920</v>
      </c>
      <c r="D8686">
        <v>9870</v>
      </c>
      <c r="E8686" t="s">
        <v>10699</v>
      </c>
      <c r="F8686" t="s">
        <v>42921</v>
      </c>
      <c r="G8686">
        <v>29189382</v>
      </c>
      <c r="H8686">
        <v>1003382050</v>
      </c>
      <c r="I8686" t="s">
        <v>42922</v>
      </c>
      <c r="J8686" t="s">
        <v>42923</v>
      </c>
      <c r="K8686" t="s">
        <v>42924</v>
      </c>
      <c r="L8686" t="s">
        <v>10702</v>
      </c>
      <c r="M8686">
        <v>1551</v>
      </c>
      <c r="N8686">
        <v>21</v>
      </c>
      <c r="R8686" s="1">
        <v>40162</v>
      </c>
      <c r="S8686" t="s">
        <v>80</v>
      </c>
      <c r="T8686">
        <v>860</v>
      </c>
      <c r="U8686" t="s">
        <v>48081</v>
      </c>
      <c r="V8686" s="1">
        <v>39083</v>
      </c>
      <c r="W8686">
        <v>2</v>
      </c>
      <c r="X8686" t="s">
        <v>57</v>
      </c>
      <c r="Y8686">
        <v>1</v>
      </c>
      <c r="Z8686" t="s">
        <v>46545</v>
      </c>
      <c r="AB8686">
        <v>196608</v>
      </c>
      <c r="AC8686">
        <v>125</v>
      </c>
      <c r="AD8686" t="s">
        <v>1344</v>
      </c>
      <c r="AE8686">
        <v>1014</v>
      </c>
      <c r="AF8686" t="s">
        <v>1352</v>
      </c>
      <c r="AG8686">
        <v>3</v>
      </c>
      <c r="AH8686" t="s">
        <v>81</v>
      </c>
      <c r="AI8686">
        <v>24</v>
      </c>
      <c r="AJ8686" t="s">
        <v>1344</v>
      </c>
      <c r="AK8686">
        <v>860</v>
      </c>
      <c r="AL8686" t="s">
        <v>48081</v>
      </c>
      <c r="AM8686">
        <v>2</v>
      </c>
      <c r="AN8686" t="s">
        <v>119</v>
      </c>
      <c r="AO8686">
        <v>821210</v>
      </c>
      <c r="AQ8686" t="s">
        <v>42925</v>
      </c>
      <c r="AR8686" t="s">
        <v>42926</v>
      </c>
      <c r="AS8686">
        <v>0</v>
      </c>
      <c r="AT8686" t="s">
        <v>61</v>
      </c>
      <c r="AU8686" t="s">
        <v>10705</v>
      </c>
      <c r="AX8686">
        <v>57.476818316187298</v>
      </c>
      <c r="AY8686">
        <v>10.195918193371799</v>
      </c>
      <c r="AZ8686" t="s">
        <v>62</v>
      </c>
      <c r="BA8686">
        <v>1081</v>
      </c>
      <c r="BB8686" t="s">
        <v>1844</v>
      </c>
    </row>
    <row r="8687" spans="1:54" x14ac:dyDescent="0.25">
      <c r="A8687" s="1">
        <v>45200</v>
      </c>
      <c r="B8687">
        <v>839300</v>
      </c>
      <c r="C8687" t="s">
        <v>42927</v>
      </c>
      <c r="D8687">
        <v>9870</v>
      </c>
      <c r="E8687" t="s">
        <v>10699</v>
      </c>
      <c r="F8687" t="s">
        <v>42928</v>
      </c>
      <c r="G8687">
        <v>75807112</v>
      </c>
      <c r="H8687">
        <v>1002470896</v>
      </c>
      <c r="I8687" t="s">
        <v>42929</v>
      </c>
      <c r="J8687" t="s">
        <v>42930</v>
      </c>
      <c r="K8687" t="s">
        <v>42931</v>
      </c>
      <c r="L8687" t="s">
        <v>42932</v>
      </c>
      <c r="M8687">
        <v>619</v>
      </c>
      <c r="N8687">
        <v>95</v>
      </c>
      <c r="R8687" s="1">
        <v>44421</v>
      </c>
      <c r="S8687" t="s">
        <v>56</v>
      </c>
      <c r="W8687">
        <v>5</v>
      </c>
      <c r="X8687" t="s">
        <v>557</v>
      </c>
      <c r="Y8687">
        <v>1</v>
      </c>
      <c r="Z8687" t="s">
        <v>46545</v>
      </c>
      <c r="AA8687">
        <v>10</v>
      </c>
      <c r="AB8687">
        <v>198408</v>
      </c>
      <c r="AC8687">
        <v>123</v>
      </c>
      <c r="AD8687" t="s">
        <v>1507</v>
      </c>
      <c r="AE8687">
        <v>1010</v>
      </c>
      <c r="AF8687" t="s">
        <v>44774</v>
      </c>
      <c r="AG8687">
        <v>1</v>
      </c>
      <c r="AH8687" t="s">
        <v>44482</v>
      </c>
      <c r="AI8687">
        <v>80</v>
      </c>
      <c r="AJ8687" t="s">
        <v>1507</v>
      </c>
      <c r="AK8687">
        <v>860</v>
      </c>
      <c r="AL8687" t="s">
        <v>48081</v>
      </c>
      <c r="AQ8687" t="s">
        <v>42933</v>
      </c>
      <c r="AR8687" t="s">
        <v>42934</v>
      </c>
      <c r="AS8687">
        <v>0</v>
      </c>
      <c r="AT8687" t="s">
        <v>61</v>
      </c>
      <c r="AU8687" t="s">
        <v>42935</v>
      </c>
      <c r="AW8687" t="s">
        <v>42936</v>
      </c>
      <c r="AX8687">
        <v>57.477339890000003</v>
      </c>
      <c r="AY8687">
        <v>10.3257248</v>
      </c>
      <c r="AZ8687" t="s">
        <v>62</v>
      </c>
      <c r="BA8687">
        <v>1081</v>
      </c>
      <c r="BB8687" t="s">
        <v>1844</v>
      </c>
    </row>
    <row r="8688" spans="1:54" x14ac:dyDescent="0.25">
      <c r="A8688" s="1">
        <v>45200</v>
      </c>
      <c r="B8688">
        <v>839375</v>
      </c>
      <c r="C8688" t="s">
        <v>42937</v>
      </c>
      <c r="D8688">
        <v>9870</v>
      </c>
      <c r="E8688" t="s">
        <v>10699</v>
      </c>
      <c r="F8688" t="s">
        <v>52427</v>
      </c>
      <c r="I8688" t="s">
        <v>42938</v>
      </c>
      <c r="J8688" t="s">
        <v>42939</v>
      </c>
      <c r="K8688" t="s">
        <v>42940</v>
      </c>
      <c r="L8688" t="s">
        <v>42941</v>
      </c>
      <c r="M8688">
        <v>1093</v>
      </c>
      <c r="R8688" s="1">
        <v>40162</v>
      </c>
      <c r="S8688" t="s">
        <v>80</v>
      </c>
      <c r="V8688" s="1">
        <v>36312</v>
      </c>
      <c r="W8688">
        <v>5</v>
      </c>
      <c r="X8688" t="s">
        <v>557</v>
      </c>
      <c r="Y8688">
        <v>1</v>
      </c>
      <c r="Z8688" t="s">
        <v>46545</v>
      </c>
      <c r="AB8688">
        <v>198911</v>
      </c>
      <c r="AC8688">
        <v>147</v>
      </c>
      <c r="AD8688" t="s">
        <v>46697</v>
      </c>
      <c r="AE8688">
        <v>1021</v>
      </c>
      <c r="AF8688" t="s">
        <v>46697</v>
      </c>
      <c r="AG8688">
        <v>3</v>
      </c>
      <c r="AH8688" t="s">
        <v>81</v>
      </c>
      <c r="AI8688">
        <v>86</v>
      </c>
      <c r="AJ8688" t="s">
        <v>46697</v>
      </c>
      <c r="AK8688">
        <v>860</v>
      </c>
      <c r="AL8688" t="s">
        <v>48081</v>
      </c>
      <c r="AQ8688" t="s">
        <v>42942</v>
      </c>
      <c r="AS8688">
        <v>0</v>
      </c>
      <c r="AT8688" t="s">
        <v>61</v>
      </c>
      <c r="AU8688" t="s">
        <v>42943</v>
      </c>
      <c r="AX8688">
        <v>57.485433518390003</v>
      </c>
      <c r="AY8688">
        <v>10.1969771538394</v>
      </c>
      <c r="AZ8688" t="s">
        <v>62</v>
      </c>
      <c r="BA8688">
        <v>1081</v>
      </c>
      <c r="BB8688" t="s">
        <v>1844</v>
      </c>
    </row>
    <row r="8689" spans="1:54" x14ac:dyDescent="0.25">
      <c r="A8689" s="1">
        <v>45200</v>
      </c>
      <c r="B8689">
        <v>840000</v>
      </c>
      <c r="C8689" t="s">
        <v>10342</v>
      </c>
      <c r="D8689">
        <v>9530</v>
      </c>
      <c r="E8689" t="s">
        <v>48079</v>
      </c>
      <c r="F8689" t="s">
        <v>10342</v>
      </c>
      <c r="G8689">
        <v>29189463</v>
      </c>
      <c r="K8689" t="s">
        <v>16378</v>
      </c>
      <c r="L8689" t="s">
        <v>54395</v>
      </c>
      <c r="M8689">
        <v>365</v>
      </c>
      <c r="N8689">
        <v>110</v>
      </c>
      <c r="R8689" s="1">
        <v>42958</v>
      </c>
      <c r="S8689" t="s">
        <v>56</v>
      </c>
      <c r="T8689">
        <v>840</v>
      </c>
      <c r="U8689" t="s">
        <v>10342</v>
      </c>
      <c r="W8689">
        <v>2</v>
      </c>
      <c r="X8689" t="s">
        <v>57</v>
      </c>
      <c r="Y8689">
        <v>5</v>
      </c>
      <c r="Z8689" t="s">
        <v>54458</v>
      </c>
      <c r="AB8689">
        <v>200701</v>
      </c>
      <c r="AC8689">
        <v>923</v>
      </c>
      <c r="AD8689" t="s">
        <v>58</v>
      </c>
      <c r="AE8689">
        <v>2013</v>
      </c>
      <c r="AF8689" t="s">
        <v>58</v>
      </c>
      <c r="AG8689">
        <v>1</v>
      </c>
      <c r="AH8689" t="s">
        <v>44482</v>
      </c>
      <c r="AI8689">
        <v>99</v>
      </c>
      <c r="AJ8689" t="s">
        <v>54511</v>
      </c>
      <c r="AK8689">
        <v>840</v>
      </c>
      <c r="AL8689" t="s">
        <v>10342</v>
      </c>
      <c r="AQ8689" t="s">
        <v>16380</v>
      </c>
      <c r="AR8689" t="s">
        <v>10689</v>
      </c>
      <c r="AS8689">
        <v>0</v>
      </c>
      <c r="AT8689" t="s">
        <v>61</v>
      </c>
      <c r="AU8689" t="s">
        <v>10670</v>
      </c>
      <c r="AV8689" t="s">
        <v>52612</v>
      </c>
      <c r="AX8689">
        <v>56.886370419999999</v>
      </c>
      <c r="AY8689">
        <v>9.8361482299999992</v>
      </c>
      <c r="AZ8689" t="s">
        <v>62</v>
      </c>
      <c r="BA8689">
        <v>1081</v>
      </c>
      <c r="BB8689" t="s">
        <v>1844</v>
      </c>
    </row>
    <row r="8690" spans="1:54" x14ac:dyDescent="0.25">
      <c r="A8690" s="1">
        <v>45200</v>
      </c>
      <c r="B8690">
        <v>840001</v>
      </c>
      <c r="C8690" t="s">
        <v>52428</v>
      </c>
      <c r="D8690">
        <v>9530</v>
      </c>
      <c r="E8690" t="s">
        <v>48079</v>
      </c>
      <c r="F8690" t="s">
        <v>52429</v>
      </c>
      <c r="G8690">
        <v>26728991</v>
      </c>
      <c r="H8690">
        <v>1009254281</v>
      </c>
      <c r="I8690" t="s">
        <v>52430</v>
      </c>
      <c r="K8690" t="s">
        <v>42944</v>
      </c>
      <c r="L8690" t="s">
        <v>42945</v>
      </c>
      <c r="M8690">
        <v>626</v>
      </c>
      <c r="N8690" t="s">
        <v>42946</v>
      </c>
      <c r="R8690" s="1">
        <v>44896</v>
      </c>
      <c r="S8690" t="s">
        <v>56</v>
      </c>
      <c r="T8690">
        <v>840</v>
      </c>
      <c r="U8690" t="s">
        <v>10342</v>
      </c>
      <c r="W8690">
        <v>6</v>
      </c>
      <c r="X8690" t="s">
        <v>1289</v>
      </c>
      <c r="Y8690">
        <v>1</v>
      </c>
      <c r="Z8690" t="s">
        <v>46545</v>
      </c>
      <c r="AA8690">
        <v>10</v>
      </c>
      <c r="AB8690">
        <v>200701</v>
      </c>
      <c r="AC8690">
        <v>129</v>
      </c>
      <c r="AD8690" t="s">
        <v>2405</v>
      </c>
      <c r="AE8690">
        <v>1016</v>
      </c>
      <c r="AF8690" t="s">
        <v>2405</v>
      </c>
      <c r="AG8690">
        <v>1</v>
      </c>
      <c r="AH8690" t="s">
        <v>44482</v>
      </c>
      <c r="AI8690">
        <v>99</v>
      </c>
      <c r="AJ8690" t="s">
        <v>54511</v>
      </c>
      <c r="AK8690">
        <v>840</v>
      </c>
      <c r="AL8690" t="s">
        <v>10342</v>
      </c>
      <c r="AQ8690" t="s">
        <v>42947</v>
      </c>
      <c r="AR8690" t="s">
        <v>42948</v>
      </c>
      <c r="AS8690">
        <v>0</v>
      </c>
      <c r="AT8690" t="s">
        <v>61</v>
      </c>
      <c r="AU8690" t="s">
        <v>42949</v>
      </c>
      <c r="AX8690">
        <v>56.934644370000001</v>
      </c>
      <c r="AY8690">
        <v>9.7486840600000004</v>
      </c>
      <c r="AZ8690" t="s">
        <v>62</v>
      </c>
      <c r="BA8690">
        <v>1081</v>
      </c>
      <c r="BB8690" t="s">
        <v>1844</v>
      </c>
    </row>
    <row r="8691" spans="1:54" x14ac:dyDescent="0.25">
      <c r="A8691" s="1">
        <v>45200</v>
      </c>
      <c r="B8691">
        <v>840002</v>
      </c>
      <c r="C8691" t="s">
        <v>42950</v>
      </c>
      <c r="D8691">
        <v>9574</v>
      </c>
      <c r="E8691" t="s">
        <v>45122</v>
      </c>
      <c r="F8691" t="s">
        <v>42950</v>
      </c>
      <c r="G8691">
        <v>18926784</v>
      </c>
      <c r="H8691">
        <v>1003610137</v>
      </c>
      <c r="I8691" t="s">
        <v>42951</v>
      </c>
      <c r="K8691" t="s">
        <v>42952</v>
      </c>
      <c r="L8691" t="s">
        <v>42953</v>
      </c>
      <c r="M8691">
        <v>848</v>
      </c>
      <c r="N8691">
        <v>7</v>
      </c>
      <c r="R8691" s="1">
        <v>42481</v>
      </c>
      <c r="S8691" t="s">
        <v>56</v>
      </c>
      <c r="T8691">
        <v>840</v>
      </c>
      <c r="U8691" t="s">
        <v>10342</v>
      </c>
      <c r="V8691" s="1">
        <v>42461</v>
      </c>
      <c r="W8691">
        <v>6</v>
      </c>
      <c r="X8691" t="s">
        <v>1289</v>
      </c>
      <c r="Y8691">
        <v>1</v>
      </c>
      <c r="Z8691" t="s">
        <v>46545</v>
      </c>
      <c r="AB8691">
        <v>200701</v>
      </c>
      <c r="AC8691">
        <v>129</v>
      </c>
      <c r="AD8691" t="s">
        <v>2405</v>
      </c>
      <c r="AE8691">
        <v>1016</v>
      </c>
      <c r="AF8691" t="s">
        <v>2405</v>
      </c>
      <c r="AG8691">
        <v>3</v>
      </c>
      <c r="AH8691" t="s">
        <v>81</v>
      </c>
      <c r="AI8691">
        <v>99</v>
      </c>
      <c r="AJ8691" t="s">
        <v>54511</v>
      </c>
      <c r="AK8691">
        <v>840</v>
      </c>
      <c r="AL8691" t="s">
        <v>10342</v>
      </c>
      <c r="AQ8691" t="s">
        <v>42954</v>
      </c>
      <c r="AS8691">
        <v>0</v>
      </c>
      <c r="AT8691" t="s">
        <v>61</v>
      </c>
      <c r="AU8691" t="s">
        <v>42955</v>
      </c>
      <c r="AX8691">
        <v>56.860845238110997</v>
      </c>
      <c r="AY8691">
        <v>10.138254057612</v>
      </c>
      <c r="AZ8691" t="s">
        <v>62</v>
      </c>
      <c r="BA8691">
        <v>1081</v>
      </c>
      <c r="BB8691" t="s">
        <v>1844</v>
      </c>
    </row>
    <row r="8692" spans="1:54" x14ac:dyDescent="0.25">
      <c r="A8692" s="1">
        <v>45200</v>
      </c>
      <c r="B8692">
        <v>840003</v>
      </c>
      <c r="C8692" t="s">
        <v>42956</v>
      </c>
      <c r="D8692">
        <v>9574</v>
      </c>
      <c r="E8692" t="s">
        <v>45122</v>
      </c>
      <c r="F8692" t="s">
        <v>42957</v>
      </c>
      <c r="G8692">
        <v>16773670</v>
      </c>
      <c r="H8692">
        <v>1001158156</v>
      </c>
      <c r="I8692" t="s">
        <v>42958</v>
      </c>
      <c r="K8692" t="s">
        <v>42959</v>
      </c>
      <c r="L8692" t="s">
        <v>42960</v>
      </c>
      <c r="M8692">
        <v>1132</v>
      </c>
      <c r="N8692">
        <v>8</v>
      </c>
      <c r="R8692" s="1">
        <v>42481</v>
      </c>
      <c r="S8692" t="s">
        <v>56</v>
      </c>
      <c r="T8692">
        <v>840</v>
      </c>
      <c r="U8692" t="s">
        <v>10342</v>
      </c>
      <c r="V8692" s="1">
        <v>42461</v>
      </c>
      <c r="W8692">
        <v>6</v>
      </c>
      <c r="X8692" t="s">
        <v>1289</v>
      </c>
      <c r="Y8692">
        <v>1</v>
      </c>
      <c r="Z8692" t="s">
        <v>46545</v>
      </c>
      <c r="AA8692">
        <v>10</v>
      </c>
      <c r="AB8692">
        <v>200701</v>
      </c>
      <c r="AC8692">
        <v>129</v>
      </c>
      <c r="AD8692" t="s">
        <v>2405</v>
      </c>
      <c r="AE8692">
        <v>1016</v>
      </c>
      <c r="AF8692" t="s">
        <v>2405</v>
      </c>
      <c r="AG8692">
        <v>3</v>
      </c>
      <c r="AH8692" t="s">
        <v>81</v>
      </c>
      <c r="AI8692">
        <v>99</v>
      </c>
      <c r="AJ8692" t="s">
        <v>54511</v>
      </c>
      <c r="AK8692">
        <v>840</v>
      </c>
      <c r="AL8692" t="s">
        <v>10342</v>
      </c>
      <c r="AQ8692" t="s">
        <v>42961</v>
      </c>
      <c r="AS8692">
        <v>0</v>
      </c>
      <c r="AT8692" t="s">
        <v>61</v>
      </c>
      <c r="AU8692" t="s">
        <v>42962</v>
      </c>
      <c r="AX8692">
        <v>56.799536616370297</v>
      </c>
      <c r="AY8692">
        <v>10.130826274829399</v>
      </c>
      <c r="AZ8692" t="s">
        <v>62</v>
      </c>
      <c r="BA8692">
        <v>1081</v>
      </c>
      <c r="BB8692" t="s">
        <v>1844</v>
      </c>
    </row>
    <row r="8693" spans="1:54" x14ac:dyDescent="0.25">
      <c r="A8693" s="1">
        <v>45200</v>
      </c>
      <c r="B8693">
        <v>840004</v>
      </c>
      <c r="C8693" t="s">
        <v>42963</v>
      </c>
      <c r="D8693">
        <v>9574</v>
      </c>
      <c r="E8693" t="s">
        <v>45122</v>
      </c>
      <c r="F8693" t="s">
        <v>42963</v>
      </c>
      <c r="G8693">
        <v>26480000</v>
      </c>
      <c r="H8693">
        <v>1017576441</v>
      </c>
      <c r="I8693" t="s">
        <v>42964</v>
      </c>
      <c r="K8693" t="s">
        <v>42965</v>
      </c>
      <c r="L8693" t="s">
        <v>42966</v>
      </c>
      <c r="M8693">
        <v>232</v>
      </c>
      <c r="N8693">
        <v>21</v>
      </c>
      <c r="R8693" s="1">
        <v>42481</v>
      </c>
      <c r="S8693" t="s">
        <v>56</v>
      </c>
      <c r="V8693" s="1">
        <v>42461</v>
      </c>
      <c r="W8693">
        <v>6</v>
      </c>
      <c r="X8693" t="s">
        <v>1289</v>
      </c>
      <c r="Y8693">
        <v>1</v>
      </c>
      <c r="Z8693" t="s">
        <v>46545</v>
      </c>
      <c r="AA8693">
        <v>10</v>
      </c>
      <c r="AB8693">
        <v>200811</v>
      </c>
      <c r="AC8693">
        <v>126</v>
      </c>
      <c r="AD8693" t="s">
        <v>46616</v>
      </c>
      <c r="AE8693">
        <v>1015</v>
      </c>
      <c r="AF8693" t="s">
        <v>46616</v>
      </c>
      <c r="AG8693">
        <v>3</v>
      </c>
      <c r="AH8693" t="s">
        <v>81</v>
      </c>
      <c r="AI8693">
        <v>99</v>
      </c>
      <c r="AJ8693" t="s">
        <v>54511</v>
      </c>
      <c r="AK8693">
        <v>840</v>
      </c>
      <c r="AL8693" t="s">
        <v>10342</v>
      </c>
      <c r="AQ8693" t="s">
        <v>42967</v>
      </c>
      <c r="AR8693" t="s">
        <v>42968</v>
      </c>
      <c r="AS8693">
        <v>0</v>
      </c>
      <c r="AT8693" t="s">
        <v>61</v>
      </c>
      <c r="AU8693" t="s">
        <v>42969</v>
      </c>
      <c r="AX8693">
        <v>56.809129584585499</v>
      </c>
      <c r="AY8693">
        <v>10.1353805661125</v>
      </c>
      <c r="AZ8693" t="s">
        <v>62</v>
      </c>
      <c r="BA8693">
        <v>1081</v>
      </c>
      <c r="BB8693" t="s">
        <v>1844</v>
      </c>
    </row>
    <row r="8694" spans="1:54" x14ac:dyDescent="0.25">
      <c r="A8694" s="1">
        <v>45200</v>
      </c>
      <c r="B8694">
        <v>841001</v>
      </c>
      <c r="C8694" t="s">
        <v>42970</v>
      </c>
      <c r="D8694">
        <v>9990</v>
      </c>
      <c r="E8694" t="s">
        <v>11838</v>
      </c>
      <c r="F8694" t="s">
        <v>42971</v>
      </c>
      <c r="G8694">
        <v>29189498</v>
      </c>
      <c r="H8694">
        <v>1003382189</v>
      </c>
      <c r="I8694" t="s">
        <v>42972</v>
      </c>
      <c r="J8694" t="s">
        <v>42973</v>
      </c>
      <c r="K8694" t="s">
        <v>42974</v>
      </c>
      <c r="L8694" t="s">
        <v>11841</v>
      </c>
      <c r="M8694">
        <v>1667</v>
      </c>
      <c r="N8694">
        <v>139</v>
      </c>
      <c r="R8694" s="1">
        <v>41117</v>
      </c>
      <c r="S8694" t="s">
        <v>56</v>
      </c>
      <c r="T8694">
        <v>813</v>
      </c>
      <c r="U8694" t="s">
        <v>1841</v>
      </c>
      <c r="V8694" s="1">
        <v>41121</v>
      </c>
      <c r="W8694">
        <v>2</v>
      </c>
      <c r="X8694" t="s">
        <v>57</v>
      </c>
      <c r="Y8694">
        <v>1</v>
      </c>
      <c r="Z8694" t="s">
        <v>46545</v>
      </c>
      <c r="AA8694">
        <v>10</v>
      </c>
      <c r="AB8694">
        <v>195504</v>
      </c>
      <c r="AC8694">
        <v>121</v>
      </c>
      <c r="AD8694" t="s">
        <v>70</v>
      </c>
      <c r="AE8694">
        <v>1012</v>
      </c>
      <c r="AF8694" t="s">
        <v>71</v>
      </c>
      <c r="AG8694">
        <v>3</v>
      </c>
      <c r="AH8694" t="s">
        <v>81</v>
      </c>
      <c r="AI8694">
        <v>21</v>
      </c>
      <c r="AJ8694" t="s">
        <v>52613</v>
      </c>
      <c r="AK8694">
        <v>813</v>
      </c>
      <c r="AL8694" t="s">
        <v>1841</v>
      </c>
      <c r="AM8694">
        <v>2</v>
      </c>
      <c r="AN8694" t="s">
        <v>119</v>
      </c>
      <c r="AO8694">
        <v>280315</v>
      </c>
      <c r="AQ8694" t="s">
        <v>42975</v>
      </c>
      <c r="AR8694" t="s">
        <v>42976</v>
      </c>
      <c r="AS8694">
        <v>0</v>
      </c>
      <c r="AT8694" t="s">
        <v>61</v>
      </c>
      <c r="AU8694" t="s">
        <v>11843</v>
      </c>
      <c r="AZ8694" t="s">
        <v>62</v>
      </c>
      <c r="BA8694">
        <v>1081</v>
      </c>
      <c r="BB8694" t="s">
        <v>1844</v>
      </c>
    </row>
    <row r="8695" spans="1:54" x14ac:dyDescent="0.25">
      <c r="A8695" s="1">
        <v>45200</v>
      </c>
      <c r="B8695">
        <v>841002</v>
      </c>
      <c r="C8695" t="s">
        <v>42977</v>
      </c>
      <c r="D8695">
        <v>9990</v>
      </c>
      <c r="E8695" t="s">
        <v>11838</v>
      </c>
      <c r="F8695" t="s">
        <v>42978</v>
      </c>
      <c r="I8695" t="s">
        <v>42979</v>
      </c>
      <c r="J8695" t="s">
        <v>42980</v>
      </c>
      <c r="K8695" t="s">
        <v>42981</v>
      </c>
      <c r="L8695" t="s">
        <v>7058</v>
      </c>
      <c r="M8695">
        <v>1693</v>
      </c>
      <c r="N8695">
        <v>5</v>
      </c>
      <c r="R8695" s="1">
        <v>40162</v>
      </c>
      <c r="S8695" t="s">
        <v>80</v>
      </c>
      <c r="T8695">
        <v>813</v>
      </c>
      <c r="U8695" t="s">
        <v>1841</v>
      </c>
      <c r="V8695" s="1">
        <v>38534</v>
      </c>
      <c r="W8695">
        <v>2</v>
      </c>
      <c r="X8695" t="s">
        <v>57</v>
      </c>
      <c r="Y8695">
        <v>1</v>
      </c>
      <c r="Z8695" t="s">
        <v>46545</v>
      </c>
      <c r="AA8695">
        <v>9</v>
      </c>
      <c r="AB8695">
        <v>190104</v>
      </c>
      <c r="AC8695">
        <v>121</v>
      </c>
      <c r="AD8695" t="s">
        <v>70</v>
      </c>
      <c r="AE8695">
        <v>1012</v>
      </c>
      <c r="AF8695" t="s">
        <v>71</v>
      </c>
      <c r="AG8695">
        <v>3</v>
      </c>
      <c r="AH8695" t="s">
        <v>81</v>
      </c>
      <c r="AI8695">
        <v>21</v>
      </c>
      <c r="AJ8695" t="s">
        <v>52613</v>
      </c>
      <c r="AK8695">
        <v>813</v>
      </c>
      <c r="AL8695" t="s">
        <v>1841</v>
      </c>
      <c r="AQ8695" t="s">
        <v>42982</v>
      </c>
      <c r="AR8695" t="s">
        <v>42983</v>
      </c>
      <c r="AS8695">
        <v>0</v>
      </c>
      <c r="AT8695" t="s">
        <v>61</v>
      </c>
      <c r="AU8695" t="s">
        <v>3786</v>
      </c>
      <c r="AX8695">
        <v>57.722639285092697</v>
      </c>
      <c r="AY8695">
        <v>10.5877597127761</v>
      </c>
      <c r="AZ8695" t="s">
        <v>62</v>
      </c>
      <c r="BA8695">
        <v>1081</v>
      </c>
      <c r="BB8695" t="s">
        <v>1844</v>
      </c>
    </row>
    <row r="8696" spans="1:54" x14ac:dyDescent="0.25">
      <c r="A8696" s="1">
        <v>45200</v>
      </c>
      <c r="B8696">
        <v>841003</v>
      </c>
      <c r="C8696" t="s">
        <v>55658</v>
      </c>
      <c r="D8696">
        <v>9982</v>
      </c>
      <c r="E8696" t="s">
        <v>55659</v>
      </c>
      <c r="F8696" t="s">
        <v>55658</v>
      </c>
      <c r="G8696">
        <v>29189498</v>
      </c>
      <c r="H8696">
        <v>1003382244</v>
      </c>
      <c r="I8696" t="s">
        <v>42984</v>
      </c>
      <c r="K8696" t="s">
        <v>42985</v>
      </c>
      <c r="L8696" t="s">
        <v>42986</v>
      </c>
      <c r="M8696">
        <v>372</v>
      </c>
      <c r="N8696">
        <v>10</v>
      </c>
      <c r="R8696" s="1">
        <v>45176</v>
      </c>
      <c r="S8696" t="s">
        <v>171</v>
      </c>
      <c r="T8696">
        <v>813</v>
      </c>
      <c r="U8696" t="s">
        <v>1841</v>
      </c>
      <c r="W8696">
        <v>2</v>
      </c>
      <c r="X8696" t="s">
        <v>57</v>
      </c>
      <c r="Y8696">
        <v>1</v>
      </c>
      <c r="Z8696" t="s">
        <v>46545</v>
      </c>
      <c r="AA8696">
        <v>10</v>
      </c>
      <c r="AB8696">
        <v>189801</v>
      </c>
      <c r="AC8696">
        <v>121</v>
      </c>
      <c r="AD8696" t="s">
        <v>70</v>
      </c>
      <c r="AE8696">
        <v>1012</v>
      </c>
      <c r="AF8696" t="s">
        <v>71</v>
      </c>
      <c r="AG8696">
        <v>1</v>
      </c>
      <c r="AH8696" t="s">
        <v>44482</v>
      </c>
      <c r="AI8696">
        <v>21</v>
      </c>
      <c r="AJ8696" t="s">
        <v>52613</v>
      </c>
      <c r="AK8696">
        <v>813</v>
      </c>
      <c r="AL8696" t="s">
        <v>1841</v>
      </c>
      <c r="AM8696">
        <v>1</v>
      </c>
      <c r="AN8696" t="s">
        <v>1193</v>
      </c>
      <c r="AO8696">
        <v>280597</v>
      </c>
      <c r="AQ8696" t="s">
        <v>42987</v>
      </c>
      <c r="AR8696" t="s">
        <v>42988</v>
      </c>
      <c r="AS8696">
        <v>0</v>
      </c>
      <c r="AT8696" t="s">
        <v>61</v>
      </c>
      <c r="AU8696" t="s">
        <v>880</v>
      </c>
      <c r="AX8696">
        <v>57.59491439</v>
      </c>
      <c r="AY8696">
        <v>10.409492970000001</v>
      </c>
      <c r="AZ8696" t="s">
        <v>62</v>
      </c>
      <c r="BA8696">
        <v>1081</v>
      </c>
      <c r="BB8696" t="s">
        <v>1844</v>
      </c>
    </row>
    <row r="8697" spans="1:54" x14ac:dyDescent="0.25">
      <c r="A8697" s="1">
        <v>45200</v>
      </c>
      <c r="B8697">
        <v>841004</v>
      </c>
      <c r="C8697" t="s">
        <v>42989</v>
      </c>
      <c r="D8697">
        <v>9990</v>
      </c>
      <c r="E8697" t="s">
        <v>11838</v>
      </c>
      <c r="F8697" t="s">
        <v>42989</v>
      </c>
      <c r="G8697">
        <v>29189498</v>
      </c>
      <c r="H8697">
        <v>100382293</v>
      </c>
      <c r="I8697" t="s">
        <v>42979</v>
      </c>
      <c r="J8697" t="s">
        <v>42990</v>
      </c>
      <c r="K8697" t="s">
        <v>42991</v>
      </c>
      <c r="L8697" t="s">
        <v>52431</v>
      </c>
      <c r="M8697">
        <v>1337</v>
      </c>
      <c r="N8697">
        <v>1</v>
      </c>
      <c r="R8697" s="1">
        <v>41117</v>
      </c>
      <c r="S8697" t="s">
        <v>56</v>
      </c>
      <c r="T8697">
        <v>813</v>
      </c>
      <c r="U8697" t="s">
        <v>1841</v>
      </c>
      <c r="V8697" s="1">
        <v>41121</v>
      </c>
      <c r="W8697">
        <v>2</v>
      </c>
      <c r="X8697" t="s">
        <v>57</v>
      </c>
      <c r="Y8697">
        <v>1</v>
      </c>
      <c r="Z8697" t="s">
        <v>46545</v>
      </c>
      <c r="AA8697">
        <v>9</v>
      </c>
      <c r="AB8697">
        <v>197408</v>
      </c>
      <c r="AC8697">
        <v>121</v>
      </c>
      <c r="AD8697" t="s">
        <v>70</v>
      </c>
      <c r="AE8697">
        <v>1012</v>
      </c>
      <c r="AF8697" t="s">
        <v>71</v>
      </c>
      <c r="AG8697">
        <v>3</v>
      </c>
      <c r="AH8697" t="s">
        <v>81</v>
      </c>
      <c r="AI8697">
        <v>21</v>
      </c>
      <c r="AJ8697" t="s">
        <v>52613</v>
      </c>
      <c r="AK8697">
        <v>813</v>
      </c>
      <c r="AL8697" t="s">
        <v>1841</v>
      </c>
      <c r="AM8697">
        <v>2</v>
      </c>
      <c r="AN8697" t="s">
        <v>119</v>
      </c>
      <c r="AO8697">
        <v>280315</v>
      </c>
      <c r="AQ8697" t="s">
        <v>42992</v>
      </c>
      <c r="AR8697" t="s">
        <v>42993</v>
      </c>
      <c r="AS8697">
        <v>0</v>
      </c>
      <c r="AT8697" t="s">
        <v>61</v>
      </c>
      <c r="AU8697" t="s">
        <v>52432</v>
      </c>
      <c r="AZ8697" t="s">
        <v>62</v>
      </c>
      <c r="BA8697">
        <v>1081</v>
      </c>
      <c r="BB8697" t="s">
        <v>1844</v>
      </c>
    </row>
    <row r="8698" spans="1:54" x14ac:dyDescent="0.25">
      <c r="A8698" s="1">
        <v>45200</v>
      </c>
      <c r="B8698">
        <v>841005</v>
      </c>
      <c r="C8698" t="s">
        <v>42994</v>
      </c>
      <c r="D8698">
        <v>9990</v>
      </c>
      <c r="E8698" t="s">
        <v>11838</v>
      </c>
      <c r="F8698" t="s">
        <v>42995</v>
      </c>
      <c r="G8698">
        <v>81400814</v>
      </c>
      <c r="H8698">
        <v>1002621262</v>
      </c>
      <c r="I8698" t="s">
        <v>42996</v>
      </c>
      <c r="J8698" t="s">
        <v>42997</v>
      </c>
      <c r="K8698" t="s">
        <v>42998</v>
      </c>
      <c r="L8698" t="s">
        <v>42999</v>
      </c>
      <c r="M8698">
        <v>1305</v>
      </c>
      <c r="N8698">
        <v>100</v>
      </c>
      <c r="R8698" s="1">
        <v>45058</v>
      </c>
      <c r="S8698" t="s">
        <v>56</v>
      </c>
      <c r="W8698">
        <v>5</v>
      </c>
      <c r="X8698" t="s">
        <v>557</v>
      </c>
      <c r="Y8698">
        <v>1</v>
      </c>
      <c r="Z8698" t="s">
        <v>46545</v>
      </c>
      <c r="AA8698">
        <v>9</v>
      </c>
      <c r="AB8698">
        <v>197708</v>
      </c>
      <c r="AC8698">
        <v>121</v>
      </c>
      <c r="AD8698" t="s">
        <v>70</v>
      </c>
      <c r="AE8698">
        <v>1013</v>
      </c>
      <c r="AF8698" t="s">
        <v>558</v>
      </c>
      <c r="AG8698">
        <v>1</v>
      </c>
      <c r="AH8698" t="s">
        <v>44482</v>
      </c>
      <c r="AI8698">
        <v>21</v>
      </c>
      <c r="AJ8698" t="s">
        <v>52613</v>
      </c>
      <c r="AK8698">
        <v>813</v>
      </c>
      <c r="AL8698" t="s">
        <v>1841</v>
      </c>
      <c r="AQ8698" t="s">
        <v>43000</v>
      </c>
      <c r="AR8698" t="s">
        <v>43001</v>
      </c>
      <c r="AS8698">
        <v>0</v>
      </c>
      <c r="AT8698" t="s">
        <v>61</v>
      </c>
      <c r="AU8698" t="s">
        <v>43002</v>
      </c>
      <c r="AX8698">
        <v>57.734327520000001</v>
      </c>
      <c r="AY8698">
        <v>10.58683729</v>
      </c>
      <c r="AZ8698" t="s">
        <v>62</v>
      </c>
      <c r="BA8698">
        <v>1081</v>
      </c>
      <c r="BB8698" t="s">
        <v>1844</v>
      </c>
    </row>
    <row r="8699" spans="1:54" x14ac:dyDescent="0.25">
      <c r="A8699" s="1">
        <v>45200</v>
      </c>
      <c r="B8699">
        <v>841200</v>
      </c>
      <c r="D8699">
        <v>9990</v>
      </c>
      <c r="E8699" t="s">
        <v>11838</v>
      </c>
      <c r="F8699" t="s">
        <v>22659</v>
      </c>
      <c r="G8699">
        <v>29189498</v>
      </c>
      <c r="I8699" t="s">
        <v>43003</v>
      </c>
      <c r="J8699" t="s">
        <v>43004</v>
      </c>
      <c r="K8699" t="s">
        <v>43005</v>
      </c>
      <c r="L8699" t="s">
        <v>54396</v>
      </c>
      <c r="N8699">
        <v>87</v>
      </c>
      <c r="R8699" s="1">
        <v>40939</v>
      </c>
      <c r="S8699" t="s">
        <v>56</v>
      </c>
      <c r="T8699">
        <v>813</v>
      </c>
      <c r="U8699" t="s">
        <v>1841</v>
      </c>
      <c r="V8699" s="1">
        <v>39083</v>
      </c>
      <c r="W8699">
        <v>2</v>
      </c>
      <c r="X8699" t="s">
        <v>57</v>
      </c>
      <c r="Y8699">
        <v>1</v>
      </c>
      <c r="Z8699" t="s">
        <v>46545</v>
      </c>
      <c r="AB8699">
        <v>199401</v>
      </c>
      <c r="AC8699">
        <v>932</v>
      </c>
      <c r="AD8699" t="s">
        <v>52637</v>
      </c>
      <c r="AE8699">
        <v>2021</v>
      </c>
      <c r="AF8699" t="s">
        <v>52637</v>
      </c>
      <c r="AG8699">
        <v>3</v>
      </c>
      <c r="AH8699" t="s">
        <v>81</v>
      </c>
      <c r="AI8699">
        <v>10</v>
      </c>
      <c r="AJ8699" t="s">
        <v>52638</v>
      </c>
      <c r="AK8699">
        <v>813</v>
      </c>
      <c r="AL8699" t="s">
        <v>1841</v>
      </c>
      <c r="AQ8699" t="s">
        <v>43006</v>
      </c>
      <c r="AS8699">
        <v>0</v>
      </c>
      <c r="AT8699" t="s">
        <v>61</v>
      </c>
      <c r="AU8699" t="s">
        <v>43007</v>
      </c>
      <c r="AV8699" t="s">
        <v>52612</v>
      </c>
      <c r="AZ8699" t="s">
        <v>62</v>
      </c>
      <c r="BA8699">
        <v>1081</v>
      </c>
      <c r="BB8699" t="s">
        <v>1844</v>
      </c>
    </row>
    <row r="8700" spans="1:54" x14ac:dyDescent="0.25">
      <c r="A8700" s="1">
        <v>45200</v>
      </c>
      <c r="B8700">
        <v>841210</v>
      </c>
      <c r="C8700" t="s">
        <v>43008</v>
      </c>
      <c r="D8700">
        <v>9990</v>
      </c>
      <c r="E8700" t="s">
        <v>11838</v>
      </c>
      <c r="F8700" t="s">
        <v>43009</v>
      </c>
      <c r="G8700">
        <v>29189498</v>
      </c>
      <c r="H8700">
        <v>1003382165</v>
      </c>
      <c r="I8700" t="s">
        <v>43010</v>
      </c>
      <c r="J8700" t="s">
        <v>43011</v>
      </c>
      <c r="K8700" t="s">
        <v>43012</v>
      </c>
      <c r="L8700" t="s">
        <v>43013</v>
      </c>
      <c r="M8700">
        <v>1667</v>
      </c>
      <c r="N8700">
        <v>139</v>
      </c>
      <c r="R8700" s="1">
        <v>40939</v>
      </c>
      <c r="S8700" t="s">
        <v>56</v>
      </c>
      <c r="T8700">
        <v>813</v>
      </c>
      <c r="U8700" t="s">
        <v>1841</v>
      </c>
      <c r="V8700" s="1">
        <v>39083</v>
      </c>
      <c r="W8700">
        <v>2</v>
      </c>
      <c r="X8700" t="s">
        <v>57</v>
      </c>
      <c r="Y8700">
        <v>1</v>
      </c>
      <c r="Z8700" t="s">
        <v>46545</v>
      </c>
      <c r="AB8700">
        <v>197008</v>
      </c>
      <c r="AC8700">
        <v>125</v>
      </c>
      <c r="AD8700" t="s">
        <v>1344</v>
      </c>
      <c r="AE8700">
        <v>1014</v>
      </c>
      <c r="AF8700" t="s">
        <v>1352</v>
      </c>
      <c r="AG8700">
        <v>3</v>
      </c>
      <c r="AH8700" t="s">
        <v>81</v>
      </c>
      <c r="AI8700">
        <v>24</v>
      </c>
      <c r="AJ8700" t="s">
        <v>1344</v>
      </c>
      <c r="AK8700">
        <v>813</v>
      </c>
      <c r="AL8700" t="s">
        <v>1841</v>
      </c>
      <c r="AM8700">
        <v>2</v>
      </c>
      <c r="AN8700" t="s">
        <v>119</v>
      </c>
      <c r="AO8700">
        <v>813211</v>
      </c>
      <c r="AQ8700" t="s">
        <v>43014</v>
      </c>
      <c r="AR8700" t="s">
        <v>43015</v>
      </c>
      <c r="AS8700">
        <v>0</v>
      </c>
      <c r="AT8700" t="s">
        <v>61</v>
      </c>
      <c r="AU8700" t="s">
        <v>11843</v>
      </c>
      <c r="AZ8700" t="s">
        <v>62</v>
      </c>
      <c r="BA8700">
        <v>1081</v>
      </c>
      <c r="BB8700" t="s">
        <v>1844</v>
      </c>
    </row>
    <row r="8701" spans="1:54" x14ac:dyDescent="0.25">
      <c r="A8701" s="1">
        <v>45200</v>
      </c>
      <c r="B8701">
        <v>841247</v>
      </c>
      <c r="C8701" t="s">
        <v>43016</v>
      </c>
      <c r="D8701">
        <v>9990</v>
      </c>
      <c r="E8701" t="s">
        <v>11838</v>
      </c>
      <c r="F8701" t="s">
        <v>43017</v>
      </c>
      <c r="G8701">
        <v>19664872</v>
      </c>
      <c r="H8701">
        <v>1004340314</v>
      </c>
      <c r="K8701" t="s">
        <v>43018</v>
      </c>
      <c r="L8701" t="s">
        <v>52433</v>
      </c>
      <c r="M8701">
        <v>1419</v>
      </c>
      <c r="N8701">
        <v>16</v>
      </c>
      <c r="R8701" s="1">
        <v>40162</v>
      </c>
      <c r="S8701" t="s">
        <v>80</v>
      </c>
      <c r="V8701" s="1">
        <v>39326</v>
      </c>
      <c r="W8701">
        <v>4</v>
      </c>
      <c r="X8701" t="s">
        <v>725</v>
      </c>
      <c r="Y8701">
        <v>1</v>
      </c>
      <c r="Z8701" t="s">
        <v>46545</v>
      </c>
      <c r="AB8701">
        <v>200208</v>
      </c>
      <c r="AC8701">
        <v>137</v>
      </c>
      <c r="AD8701" t="s">
        <v>1410</v>
      </c>
      <c r="AE8701">
        <v>1053</v>
      </c>
      <c r="AF8701" t="s">
        <v>1410</v>
      </c>
      <c r="AG8701">
        <v>3</v>
      </c>
      <c r="AH8701" t="s">
        <v>81</v>
      </c>
      <c r="AI8701">
        <v>30</v>
      </c>
      <c r="AJ8701" t="s">
        <v>1402</v>
      </c>
      <c r="AK8701">
        <v>813</v>
      </c>
      <c r="AL8701" t="s">
        <v>1841</v>
      </c>
      <c r="AP8701">
        <v>851248</v>
      </c>
      <c r="AQ8701" t="s">
        <v>42386</v>
      </c>
      <c r="AR8701" t="s">
        <v>41089</v>
      </c>
      <c r="AS8701">
        <v>2</v>
      </c>
      <c r="AT8701" t="s">
        <v>1413</v>
      </c>
      <c r="AU8701" t="s">
        <v>51490</v>
      </c>
      <c r="AZ8701" t="s">
        <v>62</v>
      </c>
      <c r="BA8701">
        <v>1081</v>
      </c>
      <c r="BB8701" t="s">
        <v>1844</v>
      </c>
    </row>
    <row r="8702" spans="1:54" x14ac:dyDescent="0.25">
      <c r="A8702" s="1">
        <v>45200</v>
      </c>
      <c r="B8702">
        <v>841300</v>
      </c>
      <c r="C8702" t="s">
        <v>43019</v>
      </c>
      <c r="D8702">
        <v>9982</v>
      </c>
      <c r="E8702" t="s">
        <v>55659</v>
      </c>
      <c r="F8702" t="s">
        <v>52434</v>
      </c>
      <c r="G8702">
        <v>75509715</v>
      </c>
      <c r="H8702">
        <v>1002462225</v>
      </c>
      <c r="I8702" t="s">
        <v>52435</v>
      </c>
      <c r="J8702" t="s">
        <v>43020</v>
      </c>
      <c r="K8702" t="s">
        <v>43021</v>
      </c>
      <c r="L8702" t="s">
        <v>43022</v>
      </c>
      <c r="M8702">
        <v>748</v>
      </c>
      <c r="N8702">
        <v>15</v>
      </c>
      <c r="R8702" s="1">
        <v>40857</v>
      </c>
      <c r="S8702" t="s">
        <v>56</v>
      </c>
      <c r="V8702" s="1">
        <v>40532</v>
      </c>
      <c r="W8702">
        <v>5</v>
      </c>
      <c r="X8702" t="s">
        <v>557</v>
      </c>
      <c r="Y8702">
        <v>1</v>
      </c>
      <c r="Z8702" t="s">
        <v>46545</v>
      </c>
      <c r="AB8702">
        <v>198501</v>
      </c>
      <c r="AC8702">
        <v>141</v>
      </c>
      <c r="AD8702" t="s">
        <v>46688</v>
      </c>
      <c r="AE8702">
        <v>1022</v>
      </c>
      <c r="AF8702" t="s">
        <v>46688</v>
      </c>
      <c r="AG8702">
        <v>3</v>
      </c>
      <c r="AH8702" t="s">
        <v>81</v>
      </c>
      <c r="AI8702">
        <v>84</v>
      </c>
      <c r="AJ8702" t="s">
        <v>46689</v>
      </c>
      <c r="AK8702">
        <v>813</v>
      </c>
      <c r="AL8702" t="s">
        <v>1841</v>
      </c>
      <c r="AQ8702" t="s">
        <v>43023</v>
      </c>
      <c r="AR8702" t="s">
        <v>43024</v>
      </c>
      <c r="AS8702">
        <v>0</v>
      </c>
      <c r="AT8702" t="s">
        <v>61</v>
      </c>
      <c r="AU8702" t="s">
        <v>43025</v>
      </c>
      <c r="AW8702" t="s">
        <v>43026</v>
      </c>
      <c r="AX8702">
        <v>57.623219829729898</v>
      </c>
      <c r="AY8702">
        <v>10.4305748863442</v>
      </c>
      <c r="AZ8702" t="s">
        <v>62</v>
      </c>
      <c r="BA8702">
        <v>1081</v>
      </c>
      <c r="BB8702" t="s">
        <v>1844</v>
      </c>
    </row>
    <row r="8703" spans="1:54" x14ac:dyDescent="0.25">
      <c r="A8703" s="1">
        <v>45200</v>
      </c>
      <c r="B8703">
        <v>841350</v>
      </c>
      <c r="C8703" t="s">
        <v>43027</v>
      </c>
      <c r="D8703">
        <v>9990</v>
      </c>
      <c r="E8703" t="s">
        <v>11838</v>
      </c>
      <c r="F8703" t="s">
        <v>43028</v>
      </c>
      <c r="G8703">
        <v>18909391</v>
      </c>
      <c r="H8703">
        <v>1003603295</v>
      </c>
      <c r="I8703" t="s">
        <v>43029</v>
      </c>
      <c r="J8703" t="s">
        <v>43030</v>
      </c>
      <c r="K8703" t="s">
        <v>43031</v>
      </c>
      <c r="L8703" t="s">
        <v>46480</v>
      </c>
      <c r="M8703">
        <v>1677</v>
      </c>
      <c r="N8703">
        <v>80</v>
      </c>
      <c r="R8703" s="1">
        <v>40939</v>
      </c>
      <c r="S8703" t="s">
        <v>56</v>
      </c>
      <c r="V8703" s="1">
        <v>39083</v>
      </c>
      <c r="W8703">
        <v>5</v>
      </c>
      <c r="X8703" t="s">
        <v>557</v>
      </c>
      <c r="Y8703">
        <v>1</v>
      </c>
      <c r="Z8703" t="s">
        <v>46545</v>
      </c>
      <c r="AB8703">
        <v>198908</v>
      </c>
      <c r="AC8703">
        <v>146</v>
      </c>
      <c r="AD8703" t="s">
        <v>1428</v>
      </c>
      <c r="AE8703">
        <v>1025</v>
      </c>
      <c r="AF8703" t="s">
        <v>1428</v>
      </c>
      <c r="AG8703">
        <v>3</v>
      </c>
      <c r="AH8703" t="s">
        <v>81</v>
      </c>
      <c r="AI8703">
        <v>85</v>
      </c>
      <c r="AJ8703" t="s">
        <v>1428</v>
      </c>
      <c r="AK8703">
        <v>813</v>
      </c>
      <c r="AL8703" t="s">
        <v>1841</v>
      </c>
      <c r="AQ8703" t="s">
        <v>43032</v>
      </c>
      <c r="AR8703" t="s">
        <v>43033</v>
      </c>
      <c r="AS8703">
        <v>0</v>
      </c>
      <c r="AT8703" t="s">
        <v>61</v>
      </c>
      <c r="AU8703" t="s">
        <v>46481</v>
      </c>
      <c r="AZ8703" t="s">
        <v>62</v>
      </c>
      <c r="BA8703">
        <v>1081</v>
      </c>
      <c r="BB8703" t="s">
        <v>1844</v>
      </c>
    </row>
    <row r="8704" spans="1:54" x14ac:dyDescent="0.25">
      <c r="A8704" s="1">
        <v>45200</v>
      </c>
      <c r="B8704">
        <v>841375</v>
      </c>
      <c r="C8704" t="s">
        <v>43034</v>
      </c>
      <c r="D8704">
        <v>9990</v>
      </c>
      <c r="E8704" t="s">
        <v>11838</v>
      </c>
      <c r="F8704" t="s">
        <v>52436</v>
      </c>
      <c r="I8704" t="s">
        <v>37143</v>
      </c>
      <c r="J8704" t="s">
        <v>43035</v>
      </c>
      <c r="K8704" t="s">
        <v>43036</v>
      </c>
      <c r="L8704" t="s">
        <v>55273</v>
      </c>
      <c r="M8704">
        <v>3017</v>
      </c>
      <c r="N8704">
        <v>8</v>
      </c>
      <c r="R8704" s="1">
        <v>40162</v>
      </c>
      <c r="S8704" t="s">
        <v>80</v>
      </c>
      <c r="V8704" s="1">
        <v>37408</v>
      </c>
      <c r="W8704">
        <v>5</v>
      </c>
      <c r="X8704" t="s">
        <v>557</v>
      </c>
      <c r="Y8704">
        <v>1</v>
      </c>
      <c r="Z8704" t="s">
        <v>46545</v>
      </c>
      <c r="AB8704">
        <v>199508</v>
      </c>
      <c r="AC8704">
        <v>147</v>
      </c>
      <c r="AD8704" t="s">
        <v>46697</v>
      </c>
      <c r="AE8704">
        <v>1021</v>
      </c>
      <c r="AF8704" t="s">
        <v>46697</v>
      </c>
      <c r="AG8704">
        <v>3</v>
      </c>
      <c r="AH8704" t="s">
        <v>81</v>
      </c>
      <c r="AI8704">
        <v>86</v>
      </c>
      <c r="AJ8704" t="s">
        <v>46697</v>
      </c>
      <c r="AK8704">
        <v>813</v>
      </c>
      <c r="AL8704" t="s">
        <v>1841</v>
      </c>
      <c r="AQ8704" t="s">
        <v>43037</v>
      </c>
      <c r="AS8704">
        <v>0</v>
      </c>
      <c r="AT8704" t="s">
        <v>61</v>
      </c>
      <c r="AU8704" t="s">
        <v>55274</v>
      </c>
      <c r="AX8704">
        <v>57.721087569810997</v>
      </c>
      <c r="AY8704">
        <v>10.5916604682733</v>
      </c>
      <c r="AZ8704" t="s">
        <v>62</v>
      </c>
      <c r="BA8704">
        <v>1081</v>
      </c>
      <c r="BB8704" t="s">
        <v>1844</v>
      </c>
    </row>
    <row r="8705" spans="1:54" x14ac:dyDescent="0.25">
      <c r="A8705" s="1">
        <v>45200</v>
      </c>
      <c r="B8705">
        <v>841401</v>
      </c>
      <c r="C8705" t="s">
        <v>43038</v>
      </c>
      <c r="D8705">
        <v>9990</v>
      </c>
      <c r="E8705" t="s">
        <v>11838</v>
      </c>
      <c r="F8705" t="s">
        <v>43038</v>
      </c>
      <c r="G8705">
        <v>70771128</v>
      </c>
      <c r="H8705">
        <v>1022582840</v>
      </c>
      <c r="I8705" t="s">
        <v>1838</v>
      </c>
      <c r="J8705" t="s">
        <v>43039</v>
      </c>
      <c r="K8705" t="s">
        <v>43040</v>
      </c>
      <c r="L8705" t="s">
        <v>43041</v>
      </c>
      <c r="M8705">
        <v>1033</v>
      </c>
      <c r="N8705">
        <v>13</v>
      </c>
      <c r="R8705" s="1">
        <v>44434</v>
      </c>
      <c r="S8705" t="s">
        <v>56</v>
      </c>
      <c r="W8705">
        <v>4</v>
      </c>
      <c r="X8705" t="s">
        <v>725</v>
      </c>
      <c r="Y8705">
        <v>4</v>
      </c>
      <c r="Z8705" t="s">
        <v>1324</v>
      </c>
      <c r="AB8705">
        <v>192108</v>
      </c>
      <c r="AC8705">
        <v>271</v>
      </c>
      <c r="AD8705" t="s">
        <v>46741</v>
      </c>
      <c r="AE8705">
        <v>1081</v>
      </c>
      <c r="AF8705" t="s">
        <v>1735</v>
      </c>
      <c r="AG8705">
        <v>1</v>
      </c>
      <c r="AH8705" t="s">
        <v>44482</v>
      </c>
      <c r="AI8705">
        <v>99</v>
      </c>
      <c r="AJ8705" t="s">
        <v>54511</v>
      </c>
      <c r="AK8705">
        <v>813</v>
      </c>
      <c r="AL8705" t="s">
        <v>1841</v>
      </c>
      <c r="AP8705">
        <v>280938</v>
      </c>
      <c r="AQ8705" t="s">
        <v>1842</v>
      </c>
      <c r="AR8705" t="s">
        <v>14855</v>
      </c>
      <c r="AS8705">
        <v>2</v>
      </c>
      <c r="AT8705" t="s">
        <v>1413</v>
      </c>
      <c r="AU8705" t="s">
        <v>43042</v>
      </c>
      <c r="AX8705">
        <v>57.713817890000001</v>
      </c>
      <c r="AY8705">
        <v>10.57967111</v>
      </c>
      <c r="AZ8705" t="s">
        <v>62</v>
      </c>
      <c r="BA8705">
        <v>1081</v>
      </c>
      <c r="BB8705" t="s">
        <v>1844</v>
      </c>
    </row>
    <row r="8706" spans="1:54" x14ac:dyDescent="0.25">
      <c r="A8706" s="1">
        <v>45200</v>
      </c>
      <c r="B8706">
        <v>841901</v>
      </c>
      <c r="C8706" t="s">
        <v>54397</v>
      </c>
      <c r="D8706">
        <v>9990</v>
      </c>
      <c r="E8706" t="s">
        <v>11838</v>
      </c>
      <c r="F8706" t="s">
        <v>54398</v>
      </c>
      <c r="K8706" t="s">
        <v>43043</v>
      </c>
      <c r="R8706" s="1">
        <v>40162</v>
      </c>
      <c r="S8706" t="s">
        <v>80</v>
      </c>
      <c r="V8706" s="1">
        <v>28642</v>
      </c>
      <c r="W8706">
        <v>3</v>
      </c>
      <c r="X8706" t="s">
        <v>3496</v>
      </c>
      <c r="Y8706">
        <v>1</v>
      </c>
      <c r="Z8706" t="s">
        <v>46545</v>
      </c>
      <c r="AC8706">
        <v>126</v>
      </c>
      <c r="AD8706" t="s">
        <v>46616</v>
      </c>
      <c r="AE8706">
        <v>1015</v>
      </c>
      <c r="AF8706" t="s">
        <v>46616</v>
      </c>
      <c r="AG8706">
        <v>3</v>
      </c>
      <c r="AH8706" t="s">
        <v>81</v>
      </c>
      <c r="AI8706">
        <v>27</v>
      </c>
      <c r="AJ8706" t="s">
        <v>44512</v>
      </c>
      <c r="AK8706">
        <v>813</v>
      </c>
      <c r="AL8706" t="s">
        <v>1841</v>
      </c>
      <c r="AS8706">
        <v>0</v>
      </c>
      <c r="AT8706" t="s">
        <v>61</v>
      </c>
      <c r="AZ8706" t="s">
        <v>62</v>
      </c>
      <c r="BA8706">
        <v>1081</v>
      </c>
      <c r="BB8706" t="s">
        <v>1844</v>
      </c>
    </row>
    <row r="8707" spans="1:54" x14ac:dyDescent="0.25">
      <c r="A8707" s="1">
        <v>45200</v>
      </c>
      <c r="B8707">
        <v>843001</v>
      </c>
      <c r="C8707" t="s">
        <v>52437</v>
      </c>
      <c r="D8707">
        <v>9574</v>
      </c>
      <c r="E8707" t="s">
        <v>45122</v>
      </c>
      <c r="F8707" t="s">
        <v>52437</v>
      </c>
      <c r="G8707">
        <v>29189463</v>
      </c>
      <c r="H8707">
        <v>1003382657</v>
      </c>
      <c r="I8707" t="s">
        <v>40455</v>
      </c>
      <c r="J8707" t="s">
        <v>43044</v>
      </c>
      <c r="K8707" t="s">
        <v>12156</v>
      </c>
      <c r="L8707" t="s">
        <v>10927</v>
      </c>
      <c r="M8707">
        <v>813</v>
      </c>
      <c r="N8707">
        <v>2</v>
      </c>
      <c r="R8707" s="1">
        <v>41117</v>
      </c>
      <c r="S8707" t="s">
        <v>56</v>
      </c>
      <c r="T8707">
        <v>840</v>
      </c>
      <c r="U8707" t="s">
        <v>10342</v>
      </c>
      <c r="V8707" s="1">
        <v>41121</v>
      </c>
      <c r="W8707">
        <v>2</v>
      </c>
      <c r="X8707" t="s">
        <v>57</v>
      </c>
      <c r="Y8707">
        <v>1</v>
      </c>
      <c r="Z8707" t="s">
        <v>46545</v>
      </c>
      <c r="AA8707">
        <v>9</v>
      </c>
      <c r="AB8707">
        <v>195203</v>
      </c>
      <c r="AC8707">
        <v>121</v>
      </c>
      <c r="AD8707" t="s">
        <v>70</v>
      </c>
      <c r="AE8707">
        <v>1012</v>
      </c>
      <c r="AF8707" t="s">
        <v>71</v>
      </c>
      <c r="AG8707">
        <v>3</v>
      </c>
      <c r="AH8707" t="s">
        <v>81</v>
      </c>
      <c r="AI8707">
        <v>21</v>
      </c>
      <c r="AJ8707" t="s">
        <v>52613</v>
      </c>
      <c r="AK8707">
        <v>840</v>
      </c>
      <c r="AL8707" t="s">
        <v>10342</v>
      </c>
      <c r="AM8707">
        <v>2</v>
      </c>
      <c r="AN8707" t="s">
        <v>119</v>
      </c>
      <c r="AO8707">
        <v>280375</v>
      </c>
      <c r="AQ8707" t="s">
        <v>43045</v>
      </c>
      <c r="AR8707" t="s">
        <v>52438</v>
      </c>
      <c r="AS8707">
        <v>0</v>
      </c>
      <c r="AT8707" t="s">
        <v>61</v>
      </c>
      <c r="AU8707" t="s">
        <v>3786</v>
      </c>
      <c r="AZ8707" t="s">
        <v>62</v>
      </c>
      <c r="BA8707">
        <v>1081</v>
      </c>
      <c r="BB8707" t="s">
        <v>1844</v>
      </c>
    </row>
    <row r="8708" spans="1:54" x14ac:dyDescent="0.25">
      <c r="A8708" s="1">
        <v>45200</v>
      </c>
      <c r="B8708">
        <v>843002</v>
      </c>
      <c r="C8708" t="s">
        <v>43046</v>
      </c>
      <c r="D8708">
        <v>9520</v>
      </c>
      <c r="E8708" t="s">
        <v>48293</v>
      </c>
      <c r="F8708" t="s">
        <v>43047</v>
      </c>
      <c r="G8708">
        <v>29189463</v>
      </c>
      <c r="H8708">
        <v>1003382487</v>
      </c>
      <c r="I8708" t="s">
        <v>43048</v>
      </c>
      <c r="K8708" t="s">
        <v>43049</v>
      </c>
      <c r="L8708" t="s">
        <v>52439</v>
      </c>
      <c r="M8708">
        <v>114</v>
      </c>
      <c r="N8708">
        <v>3</v>
      </c>
      <c r="R8708" s="1">
        <v>41117</v>
      </c>
      <c r="S8708" t="s">
        <v>56</v>
      </c>
      <c r="T8708">
        <v>840</v>
      </c>
      <c r="U8708" t="s">
        <v>10342</v>
      </c>
      <c r="V8708" s="1">
        <v>41121</v>
      </c>
      <c r="W8708">
        <v>2</v>
      </c>
      <c r="X8708" t="s">
        <v>57</v>
      </c>
      <c r="Y8708">
        <v>1</v>
      </c>
      <c r="Z8708" t="s">
        <v>46545</v>
      </c>
      <c r="AA8708">
        <v>7</v>
      </c>
      <c r="AB8708">
        <v>195908</v>
      </c>
      <c r="AC8708">
        <v>121</v>
      </c>
      <c r="AD8708" t="s">
        <v>70</v>
      </c>
      <c r="AE8708">
        <v>1012</v>
      </c>
      <c r="AF8708" t="s">
        <v>71</v>
      </c>
      <c r="AG8708">
        <v>3</v>
      </c>
      <c r="AH8708" t="s">
        <v>81</v>
      </c>
      <c r="AI8708">
        <v>21</v>
      </c>
      <c r="AJ8708" t="s">
        <v>52613</v>
      </c>
      <c r="AK8708">
        <v>840</v>
      </c>
      <c r="AL8708" t="s">
        <v>10342</v>
      </c>
      <c r="AM8708">
        <v>2</v>
      </c>
      <c r="AN8708" t="s">
        <v>119</v>
      </c>
      <c r="AO8708">
        <v>280375</v>
      </c>
      <c r="AQ8708" t="s">
        <v>43050</v>
      </c>
      <c r="AR8708" t="s">
        <v>43051</v>
      </c>
      <c r="AS8708">
        <v>0</v>
      </c>
      <c r="AT8708" t="s">
        <v>61</v>
      </c>
      <c r="AU8708" t="s">
        <v>48117</v>
      </c>
      <c r="AZ8708" t="s">
        <v>62</v>
      </c>
      <c r="BA8708">
        <v>1081</v>
      </c>
      <c r="BB8708" t="s">
        <v>1844</v>
      </c>
    </row>
    <row r="8709" spans="1:54" x14ac:dyDescent="0.25">
      <c r="A8709" s="1">
        <v>45200</v>
      </c>
      <c r="B8709">
        <v>843003</v>
      </c>
      <c r="C8709" t="s">
        <v>43052</v>
      </c>
      <c r="D8709">
        <v>9520</v>
      </c>
      <c r="E8709" t="s">
        <v>48293</v>
      </c>
      <c r="F8709" t="s">
        <v>43053</v>
      </c>
      <c r="G8709">
        <v>29189463</v>
      </c>
      <c r="H8709">
        <v>1003382700</v>
      </c>
      <c r="I8709" t="s">
        <v>43054</v>
      </c>
      <c r="J8709" t="s">
        <v>43055</v>
      </c>
      <c r="K8709" t="s">
        <v>43056</v>
      </c>
      <c r="L8709" t="s">
        <v>52440</v>
      </c>
      <c r="M8709">
        <v>838</v>
      </c>
      <c r="N8709">
        <v>78</v>
      </c>
      <c r="R8709" s="1">
        <v>41117</v>
      </c>
      <c r="S8709" t="s">
        <v>56</v>
      </c>
      <c r="T8709">
        <v>840</v>
      </c>
      <c r="U8709" t="s">
        <v>10342</v>
      </c>
      <c r="V8709" s="1">
        <v>41121</v>
      </c>
      <c r="W8709">
        <v>2</v>
      </c>
      <c r="X8709" t="s">
        <v>57</v>
      </c>
      <c r="Y8709">
        <v>1</v>
      </c>
      <c r="Z8709" t="s">
        <v>46545</v>
      </c>
      <c r="AA8709">
        <v>7</v>
      </c>
      <c r="AB8709">
        <v>196408</v>
      </c>
      <c r="AC8709">
        <v>121</v>
      </c>
      <c r="AD8709" t="s">
        <v>70</v>
      </c>
      <c r="AE8709">
        <v>1012</v>
      </c>
      <c r="AF8709" t="s">
        <v>71</v>
      </c>
      <c r="AG8709">
        <v>3</v>
      </c>
      <c r="AH8709" t="s">
        <v>81</v>
      </c>
      <c r="AI8709">
        <v>21</v>
      </c>
      <c r="AJ8709" t="s">
        <v>52613</v>
      </c>
      <c r="AK8709">
        <v>840</v>
      </c>
      <c r="AL8709" t="s">
        <v>10342</v>
      </c>
      <c r="AQ8709" t="s">
        <v>43057</v>
      </c>
      <c r="AR8709" t="s">
        <v>43058</v>
      </c>
      <c r="AS8709">
        <v>0</v>
      </c>
      <c r="AT8709" t="s">
        <v>61</v>
      </c>
      <c r="AU8709" t="s">
        <v>48295</v>
      </c>
      <c r="AZ8709" t="s">
        <v>62</v>
      </c>
      <c r="BA8709">
        <v>1081</v>
      </c>
      <c r="BB8709" t="s">
        <v>1844</v>
      </c>
    </row>
    <row r="8710" spans="1:54" x14ac:dyDescent="0.25">
      <c r="A8710" s="1">
        <v>45200</v>
      </c>
      <c r="B8710">
        <v>843004</v>
      </c>
      <c r="C8710" t="s">
        <v>52441</v>
      </c>
      <c r="D8710">
        <v>9520</v>
      </c>
      <c r="E8710" t="s">
        <v>48293</v>
      </c>
      <c r="F8710" t="s">
        <v>52442</v>
      </c>
      <c r="G8710">
        <v>29189463</v>
      </c>
      <c r="H8710">
        <v>1003382554</v>
      </c>
      <c r="I8710" t="s">
        <v>40979</v>
      </c>
      <c r="J8710" t="s">
        <v>43059</v>
      </c>
      <c r="K8710" t="s">
        <v>43060</v>
      </c>
      <c r="L8710" t="s">
        <v>43061</v>
      </c>
      <c r="M8710">
        <v>356</v>
      </c>
      <c r="N8710">
        <v>65</v>
      </c>
      <c r="R8710" s="1">
        <v>44601</v>
      </c>
      <c r="S8710" t="s">
        <v>56</v>
      </c>
      <c r="T8710">
        <v>840</v>
      </c>
      <c r="U8710" t="s">
        <v>10342</v>
      </c>
      <c r="W8710">
        <v>2</v>
      </c>
      <c r="X8710" t="s">
        <v>57</v>
      </c>
      <c r="Y8710">
        <v>1</v>
      </c>
      <c r="Z8710" t="s">
        <v>46545</v>
      </c>
      <c r="AA8710">
        <v>9</v>
      </c>
      <c r="AB8710">
        <v>193704</v>
      </c>
      <c r="AC8710">
        <v>121</v>
      </c>
      <c r="AD8710" t="s">
        <v>70</v>
      </c>
      <c r="AE8710">
        <v>1012</v>
      </c>
      <c r="AF8710" t="s">
        <v>71</v>
      </c>
      <c r="AG8710">
        <v>1</v>
      </c>
      <c r="AH8710" t="s">
        <v>44482</v>
      </c>
      <c r="AI8710">
        <v>21</v>
      </c>
      <c r="AJ8710" t="s">
        <v>52613</v>
      </c>
      <c r="AK8710">
        <v>840</v>
      </c>
      <c r="AL8710" t="s">
        <v>10342</v>
      </c>
      <c r="AQ8710" t="s">
        <v>43062</v>
      </c>
      <c r="AR8710" t="s">
        <v>43063</v>
      </c>
      <c r="AS8710">
        <v>0</v>
      </c>
      <c r="AT8710" t="s">
        <v>61</v>
      </c>
      <c r="AU8710" t="s">
        <v>43064</v>
      </c>
      <c r="AX8710">
        <v>56.833863149999999</v>
      </c>
      <c r="AY8710">
        <v>9.8740604600000008</v>
      </c>
      <c r="AZ8710" t="s">
        <v>62</v>
      </c>
      <c r="BA8710">
        <v>1081</v>
      </c>
      <c r="BB8710" t="s">
        <v>1844</v>
      </c>
    </row>
    <row r="8711" spans="1:54" x14ac:dyDescent="0.25">
      <c r="A8711" s="1">
        <v>45200</v>
      </c>
      <c r="B8711">
        <v>843005</v>
      </c>
      <c r="C8711" t="s">
        <v>43065</v>
      </c>
      <c r="D8711">
        <v>9575</v>
      </c>
      <c r="E8711" t="s">
        <v>43066</v>
      </c>
      <c r="F8711" t="s">
        <v>43067</v>
      </c>
      <c r="G8711">
        <v>29189463</v>
      </c>
      <c r="H8711">
        <v>1003382724</v>
      </c>
      <c r="I8711" t="s">
        <v>48281</v>
      </c>
      <c r="J8711" t="s">
        <v>43068</v>
      </c>
      <c r="K8711" t="s">
        <v>43069</v>
      </c>
      <c r="L8711" t="s">
        <v>43070</v>
      </c>
      <c r="M8711">
        <v>978</v>
      </c>
      <c r="N8711">
        <v>1</v>
      </c>
      <c r="R8711" s="1">
        <v>43333</v>
      </c>
      <c r="S8711" t="s">
        <v>56</v>
      </c>
      <c r="T8711">
        <v>840</v>
      </c>
      <c r="U8711" t="s">
        <v>10342</v>
      </c>
      <c r="V8711" s="1">
        <v>43343</v>
      </c>
      <c r="W8711">
        <v>2</v>
      </c>
      <c r="X8711" t="s">
        <v>57</v>
      </c>
      <c r="Y8711">
        <v>1</v>
      </c>
      <c r="Z8711" t="s">
        <v>46545</v>
      </c>
      <c r="AA8711">
        <v>10</v>
      </c>
      <c r="AB8711">
        <v>195608</v>
      </c>
      <c r="AC8711">
        <v>121</v>
      </c>
      <c r="AD8711" t="s">
        <v>70</v>
      </c>
      <c r="AE8711">
        <v>1012</v>
      </c>
      <c r="AF8711" t="s">
        <v>71</v>
      </c>
      <c r="AG8711">
        <v>3</v>
      </c>
      <c r="AH8711" t="s">
        <v>81</v>
      </c>
      <c r="AI8711">
        <v>21</v>
      </c>
      <c r="AJ8711" t="s">
        <v>52613</v>
      </c>
      <c r="AK8711">
        <v>840</v>
      </c>
      <c r="AL8711" t="s">
        <v>10342</v>
      </c>
      <c r="AM8711">
        <v>2</v>
      </c>
      <c r="AN8711" t="s">
        <v>119</v>
      </c>
      <c r="AO8711">
        <v>280934</v>
      </c>
      <c r="AP8711">
        <v>280934</v>
      </c>
      <c r="AQ8711" t="s">
        <v>43071</v>
      </c>
      <c r="AS8711">
        <v>2</v>
      </c>
      <c r="AT8711" t="s">
        <v>1413</v>
      </c>
      <c r="AU8711" t="s">
        <v>43072</v>
      </c>
      <c r="AX8711">
        <v>56.818485870000004</v>
      </c>
      <c r="AY8711">
        <v>10.05750119</v>
      </c>
      <c r="AZ8711" t="s">
        <v>62</v>
      </c>
      <c r="BA8711">
        <v>1081</v>
      </c>
      <c r="BB8711" t="s">
        <v>1844</v>
      </c>
    </row>
    <row r="8712" spans="1:54" x14ac:dyDescent="0.25">
      <c r="A8712" s="1">
        <v>45200</v>
      </c>
      <c r="B8712">
        <v>843210</v>
      </c>
      <c r="C8712" t="s">
        <v>43073</v>
      </c>
      <c r="D8712">
        <v>9530</v>
      </c>
      <c r="E8712" t="s">
        <v>48079</v>
      </c>
      <c r="F8712" t="s">
        <v>43074</v>
      </c>
      <c r="G8712">
        <v>29189463</v>
      </c>
      <c r="H8712">
        <v>1010047168</v>
      </c>
      <c r="I8712" t="s">
        <v>52443</v>
      </c>
      <c r="J8712" t="s">
        <v>43075</v>
      </c>
      <c r="K8712" t="s">
        <v>43076</v>
      </c>
      <c r="L8712" t="s">
        <v>54399</v>
      </c>
      <c r="M8712">
        <v>284</v>
      </c>
      <c r="N8712" t="s">
        <v>11565</v>
      </c>
      <c r="R8712" s="1">
        <v>43511</v>
      </c>
      <c r="S8712" t="s">
        <v>56</v>
      </c>
      <c r="T8712">
        <v>840</v>
      </c>
      <c r="U8712" t="s">
        <v>10342</v>
      </c>
      <c r="W8712">
        <v>2</v>
      </c>
      <c r="X8712" t="s">
        <v>57</v>
      </c>
      <c r="Y8712">
        <v>1</v>
      </c>
      <c r="Z8712" t="s">
        <v>46545</v>
      </c>
      <c r="AB8712">
        <v>196410</v>
      </c>
      <c r="AC8712">
        <v>125</v>
      </c>
      <c r="AD8712" t="s">
        <v>1344</v>
      </c>
      <c r="AE8712">
        <v>1014</v>
      </c>
      <c r="AF8712" t="s">
        <v>1352</v>
      </c>
      <c r="AG8712">
        <v>1</v>
      </c>
      <c r="AH8712" t="s">
        <v>44482</v>
      </c>
      <c r="AI8712">
        <v>24</v>
      </c>
      <c r="AJ8712" t="s">
        <v>1344</v>
      </c>
      <c r="AK8712">
        <v>840</v>
      </c>
      <c r="AL8712" t="s">
        <v>10342</v>
      </c>
      <c r="AQ8712" t="s">
        <v>43077</v>
      </c>
      <c r="AR8712" t="s">
        <v>43078</v>
      </c>
      <c r="AS8712">
        <v>0</v>
      </c>
      <c r="AT8712" t="s">
        <v>61</v>
      </c>
      <c r="AU8712" t="s">
        <v>54400</v>
      </c>
      <c r="AX8712">
        <v>56.887488210000001</v>
      </c>
      <c r="AY8712">
        <v>9.8351129299999993</v>
      </c>
      <c r="AZ8712" t="s">
        <v>62</v>
      </c>
      <c r="BA8712">
        <v>1081</v>
      </c>
      <c r="BB8712" t="s">
        <v>1844</v>
      </c>
    </row>
    <row r="8713" spans="1:54" x14ac:dyDescent="0.25">
      <c r="A8713" s="1">
        <v>45200</v>
      </c>
      <c r="B8713">
        <v>843211</v>
      </c>
      <c r="C8713" t="s">
        <v>52444</v>
      </c>
      <c r="D8713">
        <v>9520</v>
      </c>
      <c r="E8713" t="s">
        <v>48293</v>
      </c>
      <c r="F8713" t="s">
        <v>52445</v>
      </c>
      <c r="I8713" t="s">
        <v>43079</v>
      </c>
      <c r="K8713" t="s">
        <v>43080</v>
      </c>
      <c r="L8713" t="s">
        <v>43061</v>
      </c>
      <c r="M8713">
        <v>356</v>
      </c>
      <c r="N8713">
        <v>65</v>
      </c>
      <c r="R8713" s="1">
        <v>40162</v>
      </c>
      <c r="S8713" t="s">
        <v>80</v>
      </c>
      <c r="T8713">
        <v>840</v>
      </c>
      <c r="U8713" t="s">
        <v>10342</v>
      </c>
      <c r="V8713" s="1">
        <v>33025</v>
      </c>
      <c r="W8713">
        <v>2</v>
      </c>
      <c r="X8713" t="s">
        <v>57</v>
      </c>
      <c r="Y8713">
        <v>1</v>
      </c>
      <c r="Z8713" t="s">
        <v>46545</v>
      </c>
      <c r="AB8713">
        <v>196410</v>
      </c>
      <c r="AC8713">
        <v>125</v>
      </c>
      <c r="AD8713" t="s">
        <v>1344</v>
      </c>
      <c r="AE8713">
        <v>1014</v>
      </c>
      <c r="AF8713" t="s">
        <v>1352</v>
      </c>
      <c r="AG8713">
        <v>3</v>
      </c>
      <c r="AH8713" t="s">
        <v>81</v>
      </c>
      <c r="AI8713">
        <v>24</v>
      </c>
      <c r="AJ8713" t="s">
        <v>1344</v>
      </c>
      <c r="AK8713">
        <v>840</v>
      </c>
      <c r="AL8713" t="s">
        <v>10342</v>
      </c>
      <c r="AS8713">
        <v>0</v>
      </c>
      <c r="AT8713" t="s">
        <v>61</v>
      </c>
      <c r="AU8713" t="s">
        <v>43064</v>
      </c>
      <c r="AX8713">
        <v>56.8338441215394</v>
      </c>
      <c r="AY8713">
        <v>9.8734290255060095</v>
      </c>
      <c r="AZ8713" t="s">
        <v>62</v>
      </c>
      <c r="BA8713">
        <v>1081</v>
      </c>
      <c r="BB8713" t="s">
        <v>1844</v>
      </c>
    </row>
    <row r="8714" spans="1:54" x14ac:dyDescent="0.25">
      <c r="A8714" s="1">
        <v>45200</v>
      </c>
      <c r="B8714">
        <v>843212</v>
      </c>
      <c r="C8714" t="s">
        <v>46482</v>
      </c>
      <c r="D8714">
        <v>9574</v>
      </c>
      <c r="E8714" t="s">
        <v>45122</v>
      </c>
      <c r="F8714" t="s">
        <v>46483</v>
      </c>
      <c r="I8714" t="s">
        <v>46484</v>
      </c>
      <c r="K8714" t="s">
        <v>43081</v>
      </c>
      <c r="L8714" t="s">
        <v>10927</v>
      </c>
      <c r="M8714">
        <v>813</v>
      </c>
      <c r="N8714">
        <v>2</v>
      </c>
      <c r="R8714" s="1">
        <v>40162</v>
      </c>
      <c r="S8714" t="s">
        <v>80</v>
      </c>
      <c r="T8714">
        <v>840</v>
      </c>
      <c r="U8714" t="s">
        <v>10342</v>
      </c>
      <c r="V8714" s="1">
        <v>30103</v>
      </c>
      <c r="W8714">
        <v>2</v>
      </c>
      <c r="X8714" t="s">
        <v>57</v>
      </c>
      <c r="Y8714">
        <v>1</v>
      </c>
      <c r="Z8714" t="s">
        <v>46545</v>
      </c>
      <c r="AB8714">
        <v>196409</v>
      </c>
      <c r="AC8714">
        <v>125</v>
      </c>
      <c r="AD8714" t="s">
        <v>1344</v>
      </c>
      <c r="AE8714">
        <v>1014</v>
      </c>
      <c r="AF8714" t="s">
        <v>1352</v>
      </c>
      <c r="AG8714">
        <v>3</v>
      </c>
      <c r="AH8714" t="s">
        <v>81</v>
      </c>
      <c r="AI8714">
        <v>24</v>
      </c>
      <c r="AJ8714" t="s">
        <v>1344</v>
      </c>
      <c r="AK8714">
        <v>840</v>
      </c>
      <c r="AL8714" t="s">
        <v>10342</v>
      </c>
      <c r="AS8714">
        <v>0</v>
      </c>
      <c r="AT8714" t="s">
        <v>61</v>
      </c>
      <c r="AU8714" t="s">
        <v>3786</v>
      </c>
      <c r="AX8714">
        <v>56.8317029677997</v>
      </c>
      <c r="AY8714">
        <v>10.1127258751011</v>
      </c>
      <c r="AZ8714" t="s">
        <v>62</v>
      </c>
      <c r="BA8714">
        <v>1081</v>
      </c>
      <c r="BB8714" t="s">
        <v>1844</v>
      </c>
    </row>
    <row r="8715" spans="1:54" x14ac:dyDescent="0.25">
      <c r="A8715" s="1">
        <v>45200</v>
      </c>
      <c r="B8715">
        <v>843247</v>
      </c>
      <c r="C8715" t="s">
        <v>55275</v>
      </c>
      <c r="D8715">
        <v>9560</v>
      </c>
      <c r="E8715" t="s">
        <v>10647</v>
      </c>
      <c r="F8715" t="s">
        <v>55276</v>
      </c>
      <c r="I8715" t="s">
        <v>43082</v>
      </c>
      <c r="K8715" t="s">
        <v>43083</v>
      </c>
      <c r="L8715" t="s">
        <v>43084</v>
      </c>
      <c r="N8715">
        <v>1</v>
      </c>
      <c r="R8715" s="1">
        <v>40162</v>
      </c>
      <c r="S8715" t="s">
        <v>80</v>
      </c>
      <c r="V8715" s="1">
        <v>32874</v>
      </c>
      <c r="W8715">
        <v>3</v>
      </c>
      <c r="X8715" t="s">
        <v>3496</v>
      </c>
      <c r="Y8715">
        <v>1</v>
      </c>
      <c r="Z8715" t="s">
        <v>46545</v>
      </c>
      <c r="AB8715">
        <v>197808</v>
      </c>
      <c r="AC8715">
        <v>137</v>
      </c>
      <c r="AD8715" t="s">
        <v>1410</v>
      </c>
      <c r="AE8715">
        <v>1053</v>
      </c>
      <c r="AF8715" t="s">
        <v>1410</v>
      </c>
      <c r="AG8715">
        <v>3</v>
      </c>
      <c r="AH8715" t="s">
        <v>81</v>
      </c>
      <c r="AI8715">
        <v>30</v>
      </c>
      <c r="AJ8715" t="s">
        <v>1402</v>
      </c>
      <c r="AK8715">
        <v>840</v>
      </c>
      <c r="AL8715" t="s">
        <v>10342</v>
      </c>
      <c r="AS8715">
        <v>0</v>
      </c>
      <c r="AT8715" t="s">
        <v>61</v>
      </c>
      <c r="AU8715" t="s">
        <v>17185</v>
      </c>
      <c r="AZ8715" t="s">
        <v>62</v>
      </c>
      <c r="BA8715">
        <v>1081</v>
      </c>
      <c r="BB8715" t="s">
        <v>1844</v>
      </c>
    </row>
    <row r="8716" spans="1:54" x14ac:dyDescent="0.25">
      <c r="A8716" s="1">
        <v>45200</v>
      </c>
      <c r="B8716">
        <v>843300</v>
      </c>
      <c r="C8716" t="s">
        <v>55277</v>
      </c>
      <c r="D8716">
        <v>9574</v>
      </c>
      <c r="E8716" t="s">
        <v>45122</v>
      </c>
      <c r="F8716" t="s">
        <v>55278</v>
      </c>
      <c r="G8716">
        <v>17114719</v>
      </c>
      <c r="H8716">
        <v>1001225605</v>
      </c>
      <c r="I8716" t="s">
        <v>43085</v>
      </c>
      <c r="J8716" t="s">
        <v>43086</v>
      </c>
      <c r="K8716" t="s">
        <v>43087</v>
      </c>
      <c r="L8716" t="s">
        <v>14892</v>
      </c>
      <c r="M8716">
        <v>813</v>
      </c>
      <c r="N8716">
        <v>10</v>
      </c>
      <c r="R8716" s="1">
        <v>45027</v>
      </c>
      <c r="S8716" t="s">
        <v>56</v>
      </c>
      <c r="W8716">
        <v>5</v>
      </c>
      <c r="X8716" t="s">
        <v>557</v>
      </c>
      <c r="Y8716">
        <v>1</v>
      </c>
      <c r="Z8716" t="s">
        <v>46545</v>
      </c>
      <c r="AA8716">
        <v>10</v>
      </c>
      <c r="AB8716">
        <v>195401</v>
      </c>
      <c r="AC8716">
        <v>123</v>
      </c>
      <c r="AD8716" t="s">
        <v>1507</v>
      </c>
      <c r="AE8716">
        <v>1011</v>
      </c>
      <c r="AF8716" t="s">
        <v>1507</v>
      </c>
      <c r="AG8716">
        <v>1</v>
      </c>
      <c r="AH8716" t="s">
        <v>44482</v>
      </c>
      <c r="AI8716">
        <v>80</v>
      </c>
      <c r="AJ8716" t="s">
        <v>1507</v>
      </c>
      <c r="AK8716">
        <v>840</v>
      </c>
      <c r="AL8716" t="s">
        <v>10342</v>
      </c>
      <c r="AQ8716" t="s">
        <v>43088</v>
      </c>
      <c r="AR8716" t="s">
        <v>43089</v>
      </c>
      <c r="AS8716">
        <v>0</v>
      </c>
      <c r="AT8716" t="s">
        <v>61</v>
      </c>
      <c r="AU8716" t="s">
        <v>3786</v>
      </c>
      <c r="AX8716">
        <v>56.833601459999997</v>
      </c>
      <c r="AY8716">
        <v>10.11331141</v>
      </c>
      <c r="AZ8716" t="s">
        <v>62</v>
      </c>
      <c r="BA8716">
        <v>1081</v>
      </c>
      <c r="BB8716" t="s">
        <v>1844</v>
      </c>
    </row>
    <row r="8717" spans="1:54" x14ac:dyDescent="0.25">
      <c r="A8717" s="1">
        <v>45200</v>
      </c>
      <c r="B8717">
        <v>843301</v>
      </c>
      <c r="C8717" t="s">
        <v>43090</v>
      </c>
      <c r="D8717">
        <v>9520</v>
      </c>
      <c r="E8717" t="s">
        <v>48293</v>
      </c>
      <c r="F8717" t="s">
        <v>43091</v>
      </c>
      <c r="G8717">
        <v>62044128</v>
      </c>
      <c r="H8717">
        <v>1002145636</v>
      </c>
      <c r="I8717" t="s">
        <v>52446</v>
      </c>
      <c r="J8717" t="s">
        <v>43092</v>
      </c>
      <c r="K8717" t="s">
        <v>43093</v>
      </c>
      <c r="L8717" t="s">
        <v>43094</v>
      </c>
      <c r="M8717">
        <v>356</v>
      </c>
      <c r="N8717">
        <v>83</v>
      </c>
      <c r="R8717" s="1">
        <v>43789</v>
      </c>
      <c r="S8717" t="s">
        <v>56</v>
      </c>
      <c r="W8717">
        <v>5</v>
      </c>
      <c r="X8717" t="s">
        <v>557</v>
      </c>
      <c r="Y8717">
        <v>1</v>
      </c>
      <c r="Z8717" t="s">
        <v>46545</v>
      </c>
      <c r="AA8717">
        <v>10</v>
      </c>
      <c r="AB8717">
        <v>198008</v>
      </c>
      <c r="AC8717">
        <v>123</v>
      </c>
      <c r="AD8717" t="s">
        <v>1507</v>
      </c>
      <c r="AE8717">
        <v>1011</v>
      </c>
      <c r="AF8717" t="s">
        <v>1507</v>
      </c>
      <c r="AG8717">
        <v>1</v>
      </c>
      <c r="AH8717" t="s">
        <v>44482</v>
      </c>
      <c r="AI8717">
        <v>80</v>
      </c>
      <c r="AJ8717" t="s">
        <v>1507</v>
      </c>
      <c r="AK8717">
        <v>840</v>
      </c>
      <c r="AL8717" t="s">
        <v>10342</v>
      </c>
      <c r="AQ8717" t="s">
        <v>43095</v>
      </c>
      <c r="AR8717" t="s">
        <v>43096</v>
      </c>
      <c r="AS8717">
        <v>0</v>
      </c>
      <c r="AT8717" t="s">
        <v>61</v>
      </c>
      <c r="AU8717" t="s">
        <v>43064</v>
      </c>
      <c r="AX8717">
        <v>56.833264880000002</v>
      </c>
      <c r="AY8717">
        <v>9.8553573100000005</v>
      </c>
      <c r="AZ8717" t="s">
        <v>62</v>
      </c>
      <c r="BA8717">
        <v>1081</v>
      </c>
      <c r="BB8717" t="s">
        <v>1844</v>
      </c>
    </row>
    <row r="8718" spans="1:54" x14ac:dyDescent="0.25">
      <c r="A8718" s="1">
        <v>45200</v>
      </c>
      <c r="B8718">
        <v>843375</v>
      </c>
      <c r="C8718" t="s">
        <v>9203</v>
      </c>
      <c r="D8718">
        <v>9575</v>
      </c>
      <c r="E8718" t="s">
        <v>43066</v>
      </c>
      <c r="F8718" t="s">
        <v>52447</v>
      </c>
      <c r="L8718" t="s">
        <v>43097</v>
      </c>
      <c r="M8718">
        <v>308</v>
      </c>
      <c r="N8718">
        <v>32</v>
      </c>
      <c r="R8718" s="1">
        <v>40162</v>
      </c>
      <c r="S8718" t="s">
        <v>80</v>
      </c>
      <c r="V8718" s="1">
        <v>34486</v>
      </c>
      <c r="W8718">
        <v>5</v>
      </c>
      <c r="X8718" t="s">
        <v>557</v>
      </c>
      <c r="Y8718">
        <v>1</v>
      </c>
      <c r="Z8718" t="s">
        <v>46545</v>
      </c>
      <c r="AB8718">
        <v>199404</v>
      </c>
      <c r="AC8718">
        <v>147</v>
      </c>
      <c r="AD8718" t="s">
        <v>46697</v>
      </c>
      <c r="AE8718">
        <v>1021</v>
      </c>
      <c r="AF8718" t="s">
        <v>46697</v>
      </c>
      <c r="AG8718">
        <v>3</v>
      </c>
      <c r="AH8718" t="s">
        <v>81</v>
      </c>
      <c r="AI8718">
        <v>86</v>
      </c>
      <c r="AJ8718" t="s">
        <v>46697</v>
      </c>
      <c r="AK8718">
        <v>840</v>
      </c>
      <c r="AL8718" t="s">
        <v>10342</v>
      </c>
      <c r="AS8718">
        <v>0</v>
      </c>
      <c r="AT8718" t="s">
        <v>61</v>
      </c>
      <c r="AU8718" t="s">
        <v>18049</v>
      </c>
      <c r="AX8718">
        <v>56.811153802576399</v>
      </c>
      <c r="AY8718">
        <v>10.056600838708</v>
      </c>
      <c r="AZ8718" t="s">
        <v>62</v>
      </c>
      <c r="BA8718">
        <v>1081</v>
      </c>
      <c r="BB8718" t="s">
        <v>1844</v>
      </c>
    </row>
    <row r="8719" spans="1:54" x14ac:dyDescent="0.25">
      <c r="A8719" s="1">
        <v>45200</v>
      </c>
      <c r="B8719">
        <v>843376</v>
      </c>
      <c r="C8719" t="s">
        <v>43098</v>
      </c>
      <c r="D8719">
        <v>9574</v>
      </c>
      <c r="E8719" t="s">
        <v>45122</v>
      </c>
      <c r="F8719" t="s">
        <v>52448</v>
      </c>
      <c r="L8719" t="s">
        <v>43099</v>
      </c>
      <c r="M8719">
        <v>232</v>
      </c>
      <c r="N8719">
        <v>21</v>
      </c>
      <c r="R8719" s="1">
        <v>40162</v>
      </c>
      <c r="S8719" t="s">
        <v>80</v>
      </c>
      <c r="V8719" s="1">
        <v>35186</v>
      </c>
      <c r="W8719">
        <v>5</v>
      </c>
      <c r="X8719" t="s">
        <v>557</v>
      </c>
      <c r="Y8719">
        <v>1</v>
      </c>
      <c r="Z8719" t="s">
        <v>46545</v>
      </c>
      <c r="AB8719">
        <v>199508</v>
      </c>
      <c r="AC8719">
        <v>147</v>
      </c>
      <c r="AD8719" t="s">
        <v>46697</v>
      </c>
      <c r="AE8719">
        <v>1021</v>
      </c>
      <c r="AF8719" t="s">
        <v>46697</v>
      </c>
      <c r="AG8719">
        <v>3</v>
      </c>
      <c r="AH8719" t="s">
        <v>81</v>
      </c>
      <c r="AI8719">
        <v>86</v>
      </c>
      <c r="AJ8719" t="s">
        <v>46697</v>
      </c>
      <c r="AK8719">
        <v>840</v>
      </c>
      <c r="AL8719" t="s">
        <v>10342</v>
      </c>
      <c r="AS8719">
        <v>0</v>
      </c>
      <c r="AT8719" t="s">
        <v>61</v>
      </c>
      <c r="AU8719" t="s">
        <v>42969</v>
      </c>
      <c r="AW8719" t="s">
        <v>16247</v>
      </c>
      <c r="AX8719">
        <v>56.809129674405497</v>
      </c>
      <c r="AY8719">
        <v>10.1353805688282</v>
      </c>
      <c r="AZ8719" t="s">
        <v>62</v>
      </c>
      <c r="BA8719">
        <v>1081</v>
      </c>
      <c r="BB8719" t="s">
        <v>1844</v>
      </c>
    </row>
    <row r="8720" spans="1:54" x14ac:dyDescent="0.25">
      <c r="A8720" s="1">
        <v>45200</v>
      </c>
      <c r="B8720">
        <v>843901</v>
      </c>
      <c r="C8720" t="s">
        <v>43100</v>
      </c>
      <c r="D8720">
        <v>9293</v>
      </c>
      <c r="E8720" t="s">
        <v>16988</v>
      </c>
      <c r="F8720" t="s">
        <v>46485</v>
      </c>
      <c r="G8720">
        <v>29189463</v>
      </c>
      <c r="H8720">
        <v>1003374862</v>
      </c>
      <c r="I8720" t="s">
        <v>43101</v>
      </c>
      <c r="J8720" t="s">
        <v>43102</v>
      </c>
      <c r="K8720" t="s">
        <v>43103</v>
      </c>
      <c r="L8720" t="s">
        <v>43104</v>
      </c>
      <c r="M8720">
        <v>800</v>
      </c>
      <c r="N8720">
        <v>26</v>
      </c>
      <c r="R8720" s="1">
        <v>44700</v>
      </c>
      <c r="S8720" t="s">
        <v>8259</v>
      </c>
      <c r="T8720">
        <v>840</v>
      </c>
      <c r="U8720" t="s">
        <v>10342</v>
      </c>
      <c r="W8720">
        <v>2</v>
      </c>
      <c r="X8720" t="s">
        <v>57</v>
      </c>
      <c r="Y8720">
        <v>1</v>
      </c>
      <c r="Z8720" t="s">
        <v>46545</v>
      </c>
      <c r="AA8720">
        <v>11</v>
      </c>
      <c r="AB8720">
        <v>196506</v>
      </c>
      <c r="AC8720">
        <v>126</v>
      </c>
      <c r="AD8720" t="s">
        <v>46616</v>
      </c>
      <c r="AE8720">
        <v>1015</v>
      </c>
      <c r="AF8720" t="s">
        <v>46616</v>
      </c>
      <c r="AG8720">
        <v>1</v>
      </c>
      <c r="AH8720" t="s">
        <v>44482</v>
      </c>
      <c r="AI8720">
        <v>27</v>
      </c>
      <c r="AJ8720" t="s">
        <v>44512</v>
      </c>
      <c r="AK8720">
        <v>840</v>
      </c>
      <c r="AL8720" t="s">
        <v>10342</v>
      </c>
      <c r="AQ8720" t="s">
        <v>43105</v>
      </c>
      <c r="AR8720" t="s">
        <v>43106</v>
      </c>
      <c r="AS8720">
        <v>0</v>
      </c>
      <c r="AT8720" t="s">
        <v>61</v>
      </c>
      <c r="AU8720" t="s">
        <v>43107</v>
      </c>
      <c r="AW8720" t="s">
        <v>43108</v>
      </c>
      <c r="AX8720">
        <v>56.867213550000002</v>
      </c>
      <c r="AY8720">
        <v>10.067399229999999</v>
      </c>
      <c r="AZ8720" t="s">
        <v>62</v>
      </c>
      <c r="BA8720">
        <v>1081</v>
      </c>
      <c r="BB8720" t="s">
        <v>1844</v>
      </c>
    </row>
    <row r="8721" spans="1:54" x14ac:dyDescent="0.25">
      <c r="A8721" s="1">
        <v>45200</v>
      </c>
      <c r="B8721">
        <v>845001</v>
      </c>
      <c r="C8721" t="s">
        <v>43109</v>
      </c>
      <c r="D8721">
        <v>9541</v>
      </c>
      <c r="E8721" t="s">
        <v>10339</v>
      </c>
      <c r="F8721" t="s">
        <v>43110</v>
      </c>
      <c r="G8721">
        <v>29189463</v>
      </c>
      <c r="H8721">
        <v>1003383008</v>
      </c>
      <c r="I8721" t="s">
        <v>43111</v>
      </c>
      <c r="J8721" t="s">
        <v>43112</v>
      </c>
      <c r="K8721" t="s">
        <v>43113</v>
      </c>
      <c r="L8721" t="s">
        <v>18330</v>
      </c>
      <c r="M8721">
        <v>467</v>
      </c>
      <c r="N8721">
        <v>47</v>
      </c>
      <c r="R8721" s="1">
        <v>40466</v>
      </c>
      <c r="S8721" t="s">
        <v>56</v>
      </c>
      <c r="T8721">
        <v>840</v>
      </c>
      <c r="U8721" t="s">
        <v>10342</v>
      </c>
      <c r="V8721" s="1">
        <v>40390</v>
      </c>
      <c r="W8721">
        <v>2</v>
      </c>
      <c r="X8721" t="s">
        <v>57</v>
      </c>
      <c r="Y8721">
        <v>1</v>
      </c>
      <c r="Z8721" t="s">
        <v>46545</v>
      </c>
      <c r="AA8721">
        <v>6</v>
      </c>
      <c r="AB8721">
        <v>196608</v>
      </c>
      <c r="AC8721">
        <v>121</v>
      </c>
      <c r="AD8721" t="s">
        <v>70</v>
      </c>
      <c r="AE8721">
        <v>1012</v>
      </c>
      <c r="AF8721" t="s">
        <v>71</v>
      </c>
      <c r="AG8721">
        <v>3</v>
      </c>
      <c r="AH8721" t="s">
        <v>81</v>
      </c>
      <c r="AI8721">
        <v>21</v>
      </c>
      <c r="AJ8721" t="s">
        <v>52613</v>
      </c>
      <c r="AK8721">
        <v>840</v>
      </c>
      <c r="AL8721" t="s">
        <v>10342</v>
      </c>
      <c r="AQ8721" t="s">
        <v>43114</v>
      </c>
      <c r="AR8721" t="s">
        <v>43115</v>
      </c>
      <c r="AS8721">
        <v>0</v>
      </c>
      <c r="AT8721" t="s">
        <v>61</v>
      </c>
      <c r="AU8721" t="s">
        <v>18333</v>
      </c>
      <c r="AX8721">
        <v>56.888170656904698</v>
      </c>
      <c r="AY8721">
        <v>9.6724759132852398</v>
      </c>
      <c r="AZ8721" t="s">
        <v>62</v>
      </c>
      <c r="BA8721">
        <v>1081</v>
      </c>
      <c r="BB8721" t="s">
        <v>1844</v>
      </c>
    </row>
    <row r="8722" spans="1:54" x14ac:dyDescent="0.25">
      <c r="A8722" s="1">
        <v>45200</v>
      </c>
      <c r="B8722">
        <v>845002</v>
      </c>
      <c r="C8722" t="s">
        <v>43116</v>
      </c>
      <c r="D8722">
        <v>9520</v>
      </c>
      <c r="E8722" t="s">
        <v>48293</v>
      </c>
      <c r="F8722" t="s">
        <v>43117</v>
      </c>
      <c r="I8722" t="s">
        <v>43118</v>
      </c>
      <c r="K8722" t="s">
        <v>43119</v>
      </c>
      <c r="L8722" t="s">
        <v>43120</v>
      </c>
      <c r="M8722">
        <v>290</v>
      </c>
      <c r="N8722">
        <v>43</v>
      </c>
      <c r="R8722" s="1">
        <v>40162</v>
      </c>
      <c r="S8722" t="s">
        <v>80</v>
      </c>
      <c r="T8722">
        <v>840</v>
      </c>
      <c r="U8722" t="s">
        <v>10342</v>
      </c>
      <c r="V8722" s="1">
        <v>32660</v>
      </c>
      <c r="W8722">
        <v>2</v>
      </c>
      <c r="X8722" t="s">
        <v>57</v>
      </c>
      <c r="Y8722">
        <v>1</v>
      </c>
      <c r="Z8722" t="s">
        <v>46545</v>
      </c>
      <c r="AA8722">
        <v>7</v>
      </c>
      <c r="AB8722">
        <v>195504</v>
      </c>
      <c r="AC8722">
        <v>121</v>
      </c>
      <c r="AD8722" t="s">
        <v>70</v>
      </c>
      <c r="AE8722">
        <v>1012</v>
      </c>
      <c r="AF8722" t="s">
        <v>71</v>
      </c>
      <c r="AG8722">
        <v>3</v>
      </c>
      <c r="AH8722" t="s">
        <v>81</v>
      </c>
      <c r="AI8722">
        <v>22</v>
      </c>
      <c r="AJ8722" t="s">
        <v>52628</v>
      </c>
      <c r="AK8722">
        <v>840</v>
      </c>
      <c r="AL8722" t="s">
        <v>10342</v>
      </c>
      <c r="AS8722">
        <v>0</v>
      </c>
      <c r="AT8722" t="s">
        <v>61</v>
      </c>
      <c r="AU8722" t="s">
        <v>43121</v>
      </c>
      <c r="AX8722">
        <v>56.851241536203702</v>
      </c>
      <c r="AY8722">
        <v>9.8175613266285708</v>
      </c>
      <c r="AZ8722" t="s">
        <v>62</v>
      </c>
      <c r="BA8722">
        <v>1081</v>
      </c>
      <c r="BB8722" t="s">
        <v>1844</v>
      </c>
    </row>
    <row r="8723" spans="1:54" x14ac:dyDescent="0.25">
      <c r="A8723" s="1">
        <v>45200</v>
      </c>
      <c r="B8723">
        <v>845003</v>
      </c>
      <c r="C8723" t="s">
        <v>43122</v>
      </c>
      <c r="D8723">
        <v>9530</v>
      </c>
      <c r="E8723" t="s">
        <v>48079</v>
      </c>
      <c r="F8723" t="s">
        <v>43123</v>
      </c>
      <c r="G8723">
        <v>29189463</v>
      </c>
      <c r="H8723">
        <v>1003382785</v>
      </c>
      <c r="I8723" t="s">
        <v>43124</v>
      </c>
      <c r="J8723" t="s">
        <v>43125</v>
      </c>
      <c r="K8723" t="s">
        <v>43126</v>
      </c>
      <c r="L8723" t="s">
        <v>43127</v>
      </c>
      <c r="M8723">
        <v>55</v>
      </c>
      <c r="N8723">
        <v>105</v>
      </c>
      <c r="R8723" s="1">
        <v>44887</v>
      </c>
      <c r="S8723" t="s">
        <v>56</v>
      </c>
      <c r="T8723">
        <v>840</v>
      </c>
      <c r="U8723" t="s">
        <v>10342</v>
      </c>
      <c r="W8723">
        <v>2</v>
      </c>
      <c r="X8723" t="s">
        <v>57</v>
      </c>
      <c r="Y8723">
        <v>1</v>
      </c>
      <c r="Z8723" t="s">
        <v>46545</v>
      </c>
      <c r="AA8723">
        <v>10</v>
      </c>
      <c r="AC8723">
        <v>121</v>
      </c>
      <c r="AD8723" t="s">
        <v>70</v>
      </c>
      <c r="AE8723">
        <v>1012</v>
      </c>
      <c r="AF8723" t="s">
        <v>71</v>
      </c>
      <c r="AG8723">
        <v>1</v>
      </c>
      <c r="AH8723" t="s">
        <v>44482</v>
      </c>
      <c r="AI8723">
        <v>21</v>
      </c>
      <c r="AJ8723" t="s">
        <v>52613</v>
      </c>
      <c r="AK8723">
        <v>840</v>
      </c>
      <c r="AL8723" t="s">
        <v>10342</v>
      </c>
      <c r="AQ8723" t="s">
        <v>43128</v>
      </c>
      <c r="AR8723" t="s">
        <v>43129</v>
      </c>
      <c r="AS8723">
        <v>0</v>
      </c>
      <c r="AT8723" t="s">
        <v>61</v>
      </c>
      <c r="AU8723" t="s">
        <v>43130</v>
      </c>
      <c r="AX8723">
        <v>56.891611249999997</v>
      </c>
      <c r="AY8723">
        <v>9.8363493299999902</v>
      </c>
      <c r="AZ8723" t="s">
        <v>62</v>
      </c>
      <c r="BA8723">
        <v>1081</v>
      </c>
      <c r="BB8723" t="s">
        <v>1844</v>
      </c>
    </row>
    <row r="8724" spans="1:54" x14ac:dyDescent="0.25">
      <c r="A8724" s="1">
        <v>45200</v>
      </c>
      <c r="B8724">
        <v>845004</v>
      </c>
      <c r="C8724" t="s">
        <v>43131</v>
      </c>
      <c r="D8724">
        <v>9541</v>
      </c>
      <c r="E8724" t="s">
        <v>10339</v>
      </c>
      <c r="F8724" t="s">
        <v>43132</v>
      </c>
      <c r="G8724">
        <v>29189463</v>
      </c>
      <c r="H8724">
        <v>1003382906</v>
      </c>
      <c r="I8724" t="s">
        <v>24172</v>
      </c>
      <c r="J8724" t="s">
        <v>43133</v>
      </c>
      <c r="K8724" t="s">
        <v>43134</v>
      </c>
      <c r="L8724" t="s">
        <v>46486</v>
      </c>
      <c r="M8724">
        <v>361</v>
      </c>
      <c r="N8724">
        <v>289</v>
      </c>
      <c r="R8724" s="1">
        <v>44700</v>
      </c>
      <c r="S8724" t="s">
        <v>8259</v>
      </c>
      <c r="T8724">
        <v>840</v>
      </c>
      <c r="U8724" t="s">
        <v>10342</v>
      </c>
      <c r="W8724">
        <v>2</v>
      </c>
      <c r="X8724" t="s">
        <v>57</v>
      </c>
      <c r="Y8724">
        <v>1</v>
      </c>
      <c r="Z8724" t="s">
        <v>46545</v>
      </c>
      <c r="AA8724">
        <v>10</v>
      </c>
      <c r="AC8724">
        <v>121</v>
      </c>
      <c r="AD8724" t="s">
        <v>70</v>
      </c>
      <c r="AE8724">
        <v>1012</v>
      </c>
      <c r="AF8724" t="s">
        <v>71</v>
      </c>
      <c r="AG8724">
        <v>1</v>
      </c>
      <c r="AH8724" t="s">
        <v>44482</v>
      </c>
      <c r="AI8724">
        <v>21</v>
      </c>
      <c r="AJ8724" t="s">
        <v>52613</v>
      </c>
      <c r="AK8724">
        <v>840</v>
      </c>
      <c r="AL8724" t="s">
        <v>10342</v>
      </c>
      <c r="AQ8724" t="s">
        <v>43135</v>
      </c>
      <c r="AR8724" t="s">
        <v>43136</v>
      </c>
      <c r="AS8724">
        <v>0</v>
      </c>
      <c r="AT8724" t="s">
        <v>61</v>
      </c>
      <c r="AU8724" t="s">
        <v>45033</v>
      </c>
      <c r="AX8724">
        <v>56.851473390000002</v>
      </c>
      <c r="AY8724">
        <v>9.7050876200000005</v>
      </c>
      <c r="AZ8724" t="s">
        <v>62</v>
      </c>
      <c r="BA8724">
        <v>1081</v>
      </c>
      <c r="BB8724" t="s">
        <v>1844</v>
      </c>
    </row>
    <row r="8725" spans="1:54" x14ac:dyDescent="0.25">
      <c r="A8725" s="1">
        <v>45200</v>
      </c>
      <c r="B8725">
        <v>845005</v>
      </c>
      <c r="C8725" t="s">
        <v>52449</v>
      </c>
      <c r="D8725">
        <v>9541</v>
      </c>
      <c r="E8725" t="s">
        <v>10339</v>
      </c>
      <c r="F8725" t="s">
        <v>52450</v>
      </c>
      <c r="G8725">
        <v>29189463</v>
      </c>
      <c r="H8725">
        <v>1003382931</v>
      </c>
      <c r="I8725" t="s">
        <v>43137</v>
      </c>
      <c r="J8725" t="s">
        <v>43138</v>
      </c>
      <c r="K8725" t="s">
        <v>43139</v>
      </c>
      <c r="L8725" t="s">
        <v>46487</v>
      </c>
      <c r="M8725">
        <v>361</v>
      </c>
      <c r="N8725">
        <v>476</v>
      </c>
      <c r="R8725" s="1">
        <v>40466</v>
      </c>
      <c r="S8725" t="s">
        <v>56</v>
      </c>
      <c r="T8725">
        <v>840</v>
      </c>
      <c r="U8725" t="s">
        <v>10342</v>
      </c>
      <c r="V8725" s="1">
        <v>40390</v>
      </c>
      <c r="W8725">
        <v>2</v>
      </c>
      <c r="X8725" t="s">
        <v>57</v>
      </c>
      <c r="Y8725">
        <v>1</v>
      </c>
      <c r="Z8725" t="s">
        <v>46545</v>
      </c>
      <c r="AA8725">
        <v>6</v>
      </c>
      <c r="AC8725">
        <v>121</v>
      </c>
      <c r="AD8725" t="s">
        <v>70</v>
      </c>
      <c r="AE8725">
        <v>1012</v>
      </c>
      <c r="AF8725" t="s">
        <v>71</v>
      </c>
      <c r="AG8725">
        <v>3</v>
      </c>
      <c r="AH8725" t="s">
        <v>81</v>
      </c>
      <c r="AI8725">
        <v>22</v>
      </c>
      <c r="AJ8725" t="s">
        <v>52628</v>
      </c>
      <c r="AK8725">
        <v>840</v>
      </c>
      <c r="AL8725" t="s">
        <v>10342</v>
      </c>
      <c r="AQ8725" t="s">
        <v>43140</v>
      </c>
      <c r="AR8725" t="s">
        <v>43141</v>
      </c>
      <c r="AS8725">
        <v>0</v>
      </c>
      <c r="AT8725" t="s">
        <v>61</v>
      </c>
      <c r="AU8725" t="s">
        <v>45033</v>
      </c>
      <c r="AX8725">
        <v>56.8119588289359</v>
      </c>
      <c r="AY8725">
        <v>9.6520826729158795</v>
      </c>
      <c r="AZ8725" t="s">
        <v>62</v>
      </c>
      <c r="BA8725">
        <v>1081</v>
      </c>
      <c r="BB8725" t="s">
        <v>1844</v>
      </c>
    </row>
    <row r="8726" spans="1:54" x14ac:dyDescent="0.25">
      <c r="A8726" s="1">
        <v>45200</v>
      </c>
      <c r="B8726">
        <v>845006</v>
      </c>
      <c r="C8726" t="s">
        <v>55279</v>
      </c>
      <c r="D8726">
        <v>9530</v>
      </c>
      <c r="E8726" t="s">
        <v>48079</v>
      </c>
      <c r="F8726" t="s">
        <v>55280</v>
      </c>
      <c r="G8726">
        <v>29189463</v>
      </c>
      <c r="H8726">
        <v>1003382840</v>
      </c>
      <c r="I8726" t="s">
        <v>43142</v>
      </c>
      <c r="K8726" t="s">
        <v>43143</v>
      </c>
      <c r="L8726" t="s">
        <v>52451</v>
      </c>
      <c r="M8726">
        <v>62</v>
      </c>
      <c r="N8726">
        <v>8</v>
      </c>
      <c r="R8726" s="1">
        <v>44700</v>
      </c>
      <c r="S8726" t="s">
        <v>8259</v>
      </c>
      <c r="T8726">
        <v>840</v>
      </c>
      <c r="U8726" t="s">
        <v>10342</v>
      </c>
      <c r="W8726">
        <v>2</v>
      </c>
      <c r="X8726" t="s">
        <v>57</v>
      </c>
      <c r="Y8726">
        <v>1</v>
      </c>
      <c r="Z8726" t="s">
        <v>46545</v>
      </c>
      <c r="AA8726">
        <v>7</v>
      </c>
      <c r="AC8726">
        <v>121</v>
      </c>
      <c r="AD8726" t="s">
        <v>70</v>
      </c>
      <c r="AE8726">
        <v>1012</v>
      </c>
      <c r="AF8726" t="s">
        <v>71</v>
      </c>
      <c r="AG8726">
        <v>1</v>
      </c>
      <c r="AH8726" t="s">
        <v>44482</v>
      </c>
      <c r="AI8726">
        <v>21</v>
      </c>
      <c r="AJ8726" t="s">
        <v>52613</v>
      </c>
      <c r="AK8726">
        <v>840</v>
      </c>
      <c r="AL8726" t="s">
        <v>10342</v>
      </c>
      <c r="AQ8726" t="s">
        <v>43144</v>
      </c>
      <c r="AR8726" t="s">
        <v>43145</v>
      </c>
      <c r="AS8726">
        <v>0</v>
      </c>
      <c r="AT8726" t="s">
        <v>61</v>
      </c>
      <c r="AU8726" t="s">
        <v>52452</v>
      </c>
      <c r="AX8726">
        <v>56.935422410000001</v>
      </c>
      <c r="AY8726">
        <v>9.7521950700000009</v>
      </c>
      <c r="AZ8726" t="s">
        <v>62</v>
      </c>
      <c r="BA8726">
        <v>1081</v>
      </c>
      <c r="BB8726" t="s">
        <v>1844</v>
      </c>
    </row>
    <row r="8727" spans="1:54" x14ac:dyDescent="0.25">
      <c r="A8727" s="1">
        <v>45200</v>
      </c>
      <c r="B8727">
        <v>845007</v>
      </c>
      <c r="C8727" t="s">
        <v>43146</v>
      </c>
      <c r="D8727">
        <v>9520</v>
      </c>
      <c r="E8727" t="s">
        <v>48293</v>
      </c>
      <c r="F8727" t="s">
        <v>43147</v>
      </c>
      <c r="J8727" t="s">
        <v>43148</v>
      </c>
      <c r="K8727" t="s">
        <v>43149</v>
      </c>
      <c r="L8727" t="s">
        <v>43150</v>
      </c>
      <c r="M8727">
        <v>327</v>
      </c>
      <c r="N8727">
        <v>107</v>
      </c>
      <c r="R8727" s="1">
        <v>40162</v>
      </c>
      <c r="S8727" t="s">
        <v>80</v>
      </c>
      <c r="T8727">
        <v>840</v>
      </c>
      <c r="U8727" t="s">
        <v>10342</v>
      </c>
      <c r="V8727" s="1">
        <v>38534</v>
      </c>
      <c r="W8727">
        <v>2</v>
      </c>
      <c r="X8727" t="s">
        <v>57</v>
      </c>
      <c r="Y8727">
        <v>1</v>
      </c>
      <c r="Z8727" t="s">
        <v>46545</v>
      </c>
      <c r="AA8727">
        <v>6</v>
      </c>
      <c r="AC8727">
        <v>121</v>
      </c>
      <c r="AD8727" t="s">
        <v>70</v>
      </c>
      <c r="AE8727">
        <v>1012</v>
      </c>
      <c r="AF8727" t="s">
        <v>71</v>
      </c>
      <c r="AG8727">
        <v>3</v>
      </c>
      <c r="AH8727" t="s">
        <v>81</v>
      </c>
      <c r="AI8727">
        <v>22</v>
      </c>
      <c r="AJ8727" t="s">
        <v>52628</v>
      </c>
      <c r="AK8727">
        <v>840</v>
      </c>
      <c r="AL8727" t="s">
        <v>10342</v>
      </c>
      <c r="AQ8727" t="s">
        <v>43151</v>
      </c>
      <c r="AS8727">
        <v>0</v>
      </c>
      <c r="AT8727" t="s">
        <v>61</v>
      </c>
      <c r="AU8727" t="s">
        <v>43152</v>
      </c>
      <c r="AX8727">
        <v>56.8173961742662</v>
      </c>
      <c r="AY8727">
        <v>9.7436374662768106</v>
      </c>
      <c r="AZ8727" t="s">
        <v>62</v>
      </c>
      <c r="BA8727">
        <v>1081</v>
      </c>
      <c r="BB8727" t="s">
        <v>1844</v>
      </c>
    </row>
    <row r="8728" spans="1:54" x14ac:dyDescent="0.25">
      <c r="A8728" s="1">
        <v>45200</v>
      </c>
      <c r="B8728">
        <v>845008</v>
      </c>
      <c r="C8728" t="s">
        <v>46488</v>
      </c>
      <c r="D8728">
        <v>9230</v>
      </c>
      <c r="E8728" t="s">
        <v>11136</v>
      </c>
      <c r="F8728" t="s">
        <v>46489</v>
      </c>
      <c r="G8728">
        <v>54295316</v>
      </c>
      <c r="H8728">
        <v>1002016175</v>
      </c>
      <c r="I8728" t="s">
        <v>52453</v>
      </c>
      <c r="K8728" t="s">
        <v>43153</v>
      </c>
      <c r="L8728" t="s">
        <v>55281</v>
      </c>
      <c r="M8728">
        <v>1144</v>
      </c>
      <c r="N8728">
        <v>60</v>
      </c>
      <c r="R8728" s="1">
        <v>44700</v>
      </c>
      <c r="S8728" t="s">
        <v>8259</v>
      </c>
      <c r="W8728">
        <v>5</v>
      </c>
      <c r="X8728" t="s">
        <v>557</v>
      </c>
      <c r="Y8728">
        <v>1</v>
      </c>
      <c r="Z8728" t="s">
        <v>46545</v>
      </c>
      <c r="AA8728">
        <v>7</v>
      </c>
      <c r="AB8728">
        <v>195908</v>
      </c>
      <c r="AC8728">
        <v>121</v>
      </c>
      <c r="AD8728" t="s">
        <v>70</v>
      </c>
      <c r="AE8728">
        <v>1013</v>
      </c>
      <c r="AF8728" t="s">
        <v>558</v>
      </c>
      <c r="AG8728">
        <v>1</v>
      </c>
      <c r="AH8728" t="s">
        <v>44482</v>
      </c>
      <c r="AI8728">
        <v>21</v>
      </c>
      <c r="AJ8728" t="s">
        <v>52613</v>
      </c>
      <c r="AK8728">
        <v>840</v>
      </c>
      <c r="AL8728" t="s">
        <v>10342</v>
      </c>
      <c r="AQ8728" t="s">
        <v>43154</v>
      </c>
      <c r="AR8728" t="s">
        <v>43155</v>
      </c>
      <c r="AS8728">
        <v>0</v>
      </c>
      <c r="AT8728" t="s">
        <v>61</v>
      </c>
      <c r="AU8728" t="s">
        <v>55282</v>
      </c>
      <c r="AX8728">
        <v>56.941198370000002</v>
      </c>
      <c r="AY8728">
        <v>9.8089874199999993</v>
      </c>
      <c r="AZ8728" t="s">
        <v>62</v>
      </c>
      <c r="BA8728">
        <v>1081</v>
      </c>
      <c r="BB8728" t="s">
        <v>1844</v>
      </c>
    </row>
    <row r="8729" spans="1:54" x14ac:dyDescent="0.25">
      <c r="A8729" s="1">
        <v>45200</v>
      </c>
      <c r="B8729">
        <v>845009</v>
      </c>
      <c r="C8729" t="s">
        <v>52454</v>
      </c>
      <c r="D8729">
        <v>9530</v>
      </c>
      <c r="E8729" t="s">
        <v>48079</v>
      </c>
      <c r="F8729" t="s">
        <v>52455</v>
      </c>
      <c r="I8729" t="s">
        <v>52456</v>
      </c>
      <c r="J8729" t="s">
        <v>43156</v>
      </c>
      <c r="K8729" t="s">
        <v>43157</v>
      </c>
      <c r="L8729" t="s">
        <v>54401</v>
      </c>
      <c r="M8729">
        <v>284</v>
      </c>
      <c r="N8729">
        <v>11</v>
      </c>
      <c r="R8729" s="1">
        <v>40162</v>
      </c>
      <c r="S8729" t="s">
        <v>80</v>
      </c>
      <c r="V8729" s="1">
        <v>36404</v>
      </c>
      <c r="W8729">
        <v>5</v>
      </c>
      <c r="X8729" t="s">
        <v>557</v>
      </c>
      <c r="Y8729">
        <v>1</v>
      </c>
      <c r="Z8729" t="s">
        <v>46545</v>
      </c>
      <c r="AA8729">
        <v>10</v>
      </c>
      <c r="AB8729">
        <v>189801</v>
      </c>
      <c r="AC8729">
        <v>121</v>
      </c>
      <c r="AD8729" t="s">
        <v>70</v>
      </c>
      <c r="AE8729">
        <v>1013</v>
      </c>
      <c r="AF8729" t="s">
        <v>558</v>
      </c>
      <c r="AG8729">
        <v>3</v>
      </c>
      <c r="AH8729" t="s">
        <v>81</v>
      </c>
      <c r="AI8729">
        <v>22</v>
      </c>
      <c r="AJ8729" t="s">
        <v>52628</v>
      </c>
      <c r="AK8729">
        <v>840</v>
      </c>
      <c r="AL8729" t="s">
        <v>10342</v>
      </c>
      <c r="AQ8729" t="s">
        <v>43158</v>
      </c>
      <c r="AR8729" t="s">
        <v>28944</v>
      </c>
      <c r="AS8729">
        <v>0</v>
      </c>
      <c r="AT8729" t="s">
        <v>61</v>
      </c>
      <c r="AU8729" t="s">
        <v>54400</v>
      </c>
      <c r="AX8729">
        <v>56.887123069271198</v>
      </c>
      <c r="AY8729">
        <v>9.8354939309042102</v>
      </c>
      <c r="AZ8729" t="s">
        <v>62</v>
      </c>
      <c r="BA8729">
        <v>1081</v>
      </c>
      <c r="BB8729" t="s">
        <v>1844</v>
      </c>
    </row>
    <row r="8730" spans="1:54" x14ac:dyDescent="0.25">
      <c r="A8730" s="1">
        <v>45200</v>
      </c>
      <c r="B8730">
        <v>845010</v>
      </c>
      <c r="C8730" t="s">
        <v>43159</v>
      </c>
      <c r="D8730">
        <v>9240</v>
      </c>
      <c r="E8730" t="s">
        <v>11126</v>
      </c>
      <c r="F8730" t="s">
        <v>43160</v>
      </c>
      <c r="I8730" t="s">
        <v>43161</v>
      </c>
      <c r="K8730" t="s">
        <v>43162</v>
      </c>
      <c r="L8730" t="s">
        <v>43163</v>
      </c>
      <c r="M8730">
        <v>1071</v>
      </c>
      <c r="N8730">
        <v>114</v>
      </c>
      <c r="R8730" s="1">
        <v>40162</v>
      </c>
      <c r="S8730" t="s">
        <v>80</v>
      </c>
      <c r="V8730" s="1">
        <v>34516</v>
      </c>
      <c r="W8730">
        <v>5</v>
      </c>
      <c r="X8730" t="s">
        <v>557</v>
      </c>
      <c r="Y8730">
        <v>1</v>
      </c>
      <c r="Z8730" t="s">
        <v>46545</v>
      </c>
      <c r="AA8730">
        <v>9</v>
      </c>
      <c r="AB8730">
        <v>196311</v>
      </c>
      <c r="AC8730">
        <v>121</v>
      </c>
      <c r="AD8730" t="s">
        <v>70</v>
      </c>
      <c r="AE8730">
        <v>1013</v>
      </c>
      <c r="AF8730" t="s">
        <v>558</v>
      </c>
      <c r="AG8730">
        <v>3</v>
      </c>
      <c r="AH8730" t="s">
        <v>81</v>
      </c>
      <c r="AI8730">
        <v>22</v>
      </c>
      <c r="AJ8730" t="s">
        <v>52628</v>
      </c>
      <c r="AK8730">
        <v>840</v>
      </c>
      <c r="AL8730" t="s">
        <v>10342</v>
      </c>
      <c r="AS8730">
        <v>0</v>
      </c>
      <c r="AT8730" t="s">
        <v>61</v>
      </c>
      <c r="AU8730" t="s">
        <v>43164</v>
      </c>
      <c r="AX8730">
        <v>56.889462295045298</v>
      </c>
      <c r="AY8730">
        <v>9.63648312186751</v>
      </c>
      <c r="AZ8730" t="s">
        <v>62</v>
      </c>
      <c r="BA8730">
        <v>1081</v>
      </c>
      <c r="BB8730" t="s">
        <v>1844</v>
      </c>
    </row>
    <row r="8731" spans="1:54" x14ac:dyDescent="0.25">
      <c r="A8731" s="1">
        <v>45200</v>
      </c>
      <c r="B8731">
        <v>845011</v>
      </c>
      <c r="C8731" t="s">
        <v>43165</v>
      </c>
      <c r="D8731">
        <v>9530</v>
      </c>
      <c r="E8731" t="s">
        <v>48079</v>
      </c>
      <c r="F8731" t="s">
        <v>43166</v>
      </c>
      <c r="G8731">
        <v>29189463</v>
      </c>
      <c r="H8731">
        <v>1003383057</v>
      </c>
      <c r="I8731" t="s">
        <v>43167</v>
      </c>
      <c r="J8731" t="s">
        <v>43168</v>
      </c>
      <c r="K8731" t="s">
        <v>43169</v>
      </c>
      <c r="L8731" t="s">
        <v>43170</v>
      </c>
      <c r="M8731">
        <v>571</v>
      </c>
      <c r="N8731">
        <v>75</v>
      </c>
      <c r="R8731" s="1">
        <v>44700</v>
      </c>
      <c r="S8731" t="s">
        <v>8259</v>
      </c>
      <c r="T8731">
        <v>840</v>
      </c>
      <c r="U8731" t="s">
        <v>10342</v>
      </c>
      <c r="W8731">
        <v>2</v>
      </c>
      <c r="X8731" t="s">
        <v>57</v>
      </c>
      <c r="Y8731">
        <v>1</v>
      </c>
      <c r="Z8731" t="s">
        <v>46545</v>
      </c>
      <c r="AA8731">
        <v>10</v>
      </c>
      <c r="AB8731">
        <v>197708</v>
      </c>
      <c r="AC8731">
        <v>121</v>
      </c>
      <c r="AD8731" t="s">
        <v>70</v>
      </c>
      <c r="AE8731">
        <v>1012</v>
      </c>
      <c r="AF8731" t="s">
        <v>71</v>
      </c>
      <c r="AG8731">
        <v>1</v>
      </c>
      <c r="AH8731" t="s">
        <v>44482</v>
      </c>
      <c r="AI8731">
        <v>21</v>
      </c>
      <c r="AJ8731" t="s">
        <v>52613</v>
      </c>
      <c r="AK8731">
        <v>840</v>
      </c>
      <c r="AL8731" t="s">
        <v>10342</v>
      </c>
      <c r="AQ8731" t="s">
        <v>43171</v>
      </c>
      <c r="AR8731" t="s">
        <v>43172</v>
      </c>
      <c r="AS8731">
        <v>0</v>
      </c>
      <c r="AT8731" t="s">
        <v>61</v>
      </c>
      <c r="AU8731" t="s">
        <v>43173</v>
      </c>
      <c r="AX8731">
        <v>56.881843840000002</v>
      </c>
      <c r="AY8731">
        <v>9.8303367399999999</v>
      </c>
      <c r="AZ8731" t="s">
        <v>62</v>
      </c>
      <c r="BA8731">
        <v>1081</v>
      </c>
      <c r="BB8731" t="s">
        <v>1844</v>
      </c>
    </row>
    <row r="8732" spans="1:54" x14ac:dyDescent="0.25">
      <c r="A8732" s="1">
        <v>45200</v>
      </c>
      <c r="B8732">
        <v>845012</v>
      </c>
      <c r="C8732" t="s">
        <v>52457</v>
      </c>
      <c r="D8732">
        <v>9530</v>
      </c>
      <c r="E8732" t="s">
        <v>48079</v>
      </c>
      <c r="F8732" t="s">
        <v>52458</v>
      </c>
      <c r="G8732">
        <v>29553386</v>
      </c>
      <c r="H8732">
        <v>1003374898</v>
      </c>
      <c r="I8732" t="s">
        <v>46490</v>
      </c>
      <c r="J8732" t="s">
        <v>43174</v>
      </c>
      <c r="K8732" t="s">
        <v>43175</v>
      </c>
      <c r="L8732" t="s">
        <v>43176</v>
      </c>
      <c r="M8732">
        <v>571</v>
      </c>
      <c r="N8732">
        <v>77</v>
      </c>
      <c r="R8732" s="1">
        <v>44700</v>
      </c>
      <c r="S8732" t="s">
        <v>8259</v>
      </c>
      <c r="W8732">
        <v>4</v>
      </c>
      <c r="X8732" t="s">
        <v>725</v>
      </c>
      <c r="Y8732">
        <v>1</v>
      </c>
      <c r="Z8732" t="s">
        <v>46545</v>
      </c>
      <c r="AB8732">
        <v>197808</v>
      </c>
      <c r="AC8732">
        <v>131</v>
      </c>
      <c r="AD8732" t="s">
        <v>752</v>
      </c>
      <c r="AE8732">
        <v>1061</v>
      </c>
      <c r="AF8732" t="s">
        <v>752</v>
      </c>
      <c r="AG8732">
        <v>1</v>
      </c>
      <c r="AH8732" t="s">
        <v>44482</v>
      </c>
      <c r="AI8732">
        <v>99</v>
      </c>
      <c r="AJ8732" t="s">
        <v>54511</v>
      </c>
      <c r="AK8732">
        <v>840</v>
      </c>
      <c r="AL8732" t="s">
        <v>10342</v>
      </c>
      <c r="AQ8732" t="s">
        <v>43177</v>
      </c>
      <c r="AR8732" t="s">
        <v>43178</v>
      </c>
      <c r="AS8732">
        <v>0</v>
      </c>
      <c r="AT8732" t="s">
        <v>61</v>
      </c>
      <c r="AU8732" t="s">
        <v>43173</v>
      </c>
      <c r="AX8732">
        <v>56.880516589999999</v>
      </c>
      <c r="AY8732">
        <v>9.8299633600000007</v>
      </c>
      <c r="AZ8732" t="s">
        <v>62</v>
      </c>
      <c r="BA8732">
        <v>1081</v>
      </c>
      <c r="BB8732" t="s">
        <v>1844</v>
      </c>
    </row>
    <row r="8733" spans="1:54" x14ac:dyDescent="0.25">
      <c r="A8733" s="1">
        <v>45200</v>
      </c>
      <c r="B8733">
        <v>845013</v>
      </c>
      <c r="C8733" t="s">
        <v>43179</v>
      </c>
      <c r="D8733">
        <v>9520</v>
      </c>
      <c r="E8733" t="s">
        <v>48293</v>
      </c>
      <c r="F8733" t="s">
        <v>43180</v>
      </c>
      <c r="G8733">
        <v>28445660</v>
      </c>
      <c r="H8733">
        <v>1011252830</v>
      </c>
      <c r="I8733" t="s">
        <v>43181</v>
      </c>
      <c r="K8733" t="s">
        <v>43182</v>
      </c>
      <c r="L8733" t="s">
        <v>43183</v>
      </c>
      <c r="M8733">
        <v>327</v>
      </c>
      <c r="N8733">
        <v>107</v>
      </c>
      <c r="R8733" s="1">
        <v>45195</v>
      </c>
      <c r="S8733" t="s">
        <v>877</v>
      </c>
      <c r="W8733">
        <v>5</v>
      </c>
      <c r="X8733" t="s">
        <v>557</v>
      </c>
      <c r="Y8733">
        <v>1</v>
      </c>
      <c r="Z8733" t="s">
        <v>46545</v>
      </c>
      <c r="AA8733">
        <v>9</v>
      </c>
      <c r="AB8733">
        <v>200508</v>
      </c>
      <c r="AC8733">
        <v>121</v>
      </c>
      <c r="AD8733" t="s">
        <v>70</v>
      </c>
      <c r="AE8733">
        <v>1013</v>
      </c>
      <c r="AF8733" t="s">
        <v>558</v>
      </c>
      <c r="AG8733">
        <v>1</v>
      </c>
      <c r="AH8733" t="s">
        <v>44482</v>
      </c>
      <c r="AI8733">
        <v>21</v>
      </c>
      <c r="AJ8733" t="s">
        <v>52613</v>
      </c>
      <c r="AK8733">
        <v>840</v>
      </c>
      <c r="AL8733" t="s">
        <v>10342</v>
      </c>
      <c r="AQ8733" t="s">
        <v>43184</v>
      </c>
      <c r="AR8733" t="s">
        <v>43185</v>
      </c>
      <c r="AS8733">
        <v>0</v>
      </c>
      <c r="AT8733" t="s">
        <v>61</v>
      </c>
      <c r="AU8733" t="s">
        <v>43152</v>
      </c>
      <c r="AW8733" t="s">
        <v>43186</v>
      </c>
      <c r="AX8733">
        <v>56.817396180000003</v>
      </c>
      <c r="AY8733">
        <v>9.7436374699999995</v>
      </c>
      <c r="AZ8733" t="s">
        <v>62</v>
      </c>
      <c r="BA8733">
        <v>1081</v>
      </c>
      <c r="BB8733" t="s">
        <v>1844</v>
      </c>
    </row>
    <row r="8734" spans="1:54" x14ac:dyDescent="0.25">
      <c r="A8734" s="1">
        <v>45200</v>
      </c>
      <c r="B8734">
        <v>845200</v>
      </c>
      <c r="D8734">
        <v>9530</v>
      </c>
      <c r="E8734" t="s">
        <v>48079</v>
      </c>
      <c r="F8734" t="s">
        <v>52738</v>
      </c>
      <c r="G8734">
        <v>29189463</v>
      </c>
      <c r="I8734" t="s">
        <v>43187</v>
      </c>
      <c r="J8734" t="s">
        <v>43188</v>
      </c>
      <c r="K8734" t="s">
        <v>43189</v>
      </c>
      <c r="L8734" t="s">
        <v>54402</v>
      </c>
      <c r="M8734">
        <v>365</v>
      </c>
      <c r="N8734">
        <v>88</v>
      </c>
      <c r="R8734" s="1">
        <v>44700</v>
      </c>
      <c r="S8734" t="s">
        <v>8259</v>
      </c>
      <c r="T8734">
        <v>840</v>
      </c>
      <c r="U8734" t="s">
        <v>10342</v>
      </c>
      <c r="W8734">
        <v>2</v>
      </c>
      <c r="X8734" t="s">
        <v>57</v>
      </c>
      <c r="Y8734">
        <v>1</v>
      </c>
      <c r="Z8734" t="s">
        <v>46545</v>
      </c>
      <c r="AB8734">
        <v>199401</v>
      </c>
      <c r="AC8734">
        <v>932</v>
      </c>
      <c r="AD8734" t="s">
        <v>52637</v>
      </c>
      <c r="AE8734">
        <v>2021</v>
      </c>
      <c r="AF8734" t="s">
        <v>52637</v>
      </c>
      <c r="AG8734">
        <v>2</v>
      </c>
      <c r="AH8734" t="s">
        <v>44524</v>
      </c>
      <c r="AI8734">
        <v>10</v>
      </c>
      <c r="AJ8734" t="s">
        <v>52638</v>
      </c>
      <c r="AK8734">
        <v>840</v>
      </c>
      <c r="AL8734" t="s">
        <v>10342</v>
      </c>
      <c r="AQ8734" t="s">
        <v>43190</v>
      </c>
      <c r="AR8734" t="s">
        <v>10689</v>
      </c>
      <c r="AS8734">
        <v>0</v>
      </c>
      <c r="AT8734" t="s">
        <v>61</v>
      </c>
      <c r="AU8734" t="s">
        <v>10670</v>
      </c>
      <c r="AV8734" t="s">
        <v>52612</v>
      </c>
      <c r="AX8734">
        <v>56.889224140000003</v>
      </c>
      <c r="AY8734">
        <v>9.8363582100000002</v>
      </c>
      <c r="AZ8734" t="s">
        <v>62</v>
      </c>
      <c r="BA8734">
        <v>1081</v>
      </c>
      <c r="BB8734" t="s">
        <v>1844</v>
      </c>
    </row>
    <row r="8735" spans="1:54" x14ac:dyDescent="0.25">
      <c r="A8735" s="1">
        <v>45200</v>
      </c>
      <c r="B8735">
        <v>845210</v>
      </c>
      <c r="C8735" t="s">
        <v>52459</v>
      </c>
      <c r="D8735">
        <v>9530</v>
      </c>
      <c r="E8735" t="s">
        <v>48079</v>
      </c>
      <c r="F8735" t="s">
        <v>52460</v>
      </c>
      <c r="G8735">
        <v>29189463</v>
      </c>
      <c r="H8735">
        <v>1003382979</v>
      </c>
      <c r="I8735" t="s">
        <v>43191</v>
      </c>
      <c r="K8735" t="s">
        <v>43192</v>
      </c>
      <c r="L8735" t="s">
        <v>43193</v>
      </c>
      <c r="M8735">
        <v>365</v>
      </c>
      <c r="N8735">
        <v>88</v>
      </c>
      <c r="R8735" s="1">
        <v>41771</v>
      </c>
      <c r="S8735" t="s">
        <v>612</v>
      </c>
      <c r="T8735">
        <v>840</v>
      </c>
      <c r="U8735" t="s">
        <v>10342</v>
      </c>
      <c r="V8735" s="1">
        <v>39295</v>
      </c>
      <c r="W8735">
        <v>2</v>
      </c>
      <c r="X8735" t="s">
        <v>57</v>
      </c>
      <c r="Y8735">
        <v>1</v>
      </c>
      <c r="Z8735" t="s">
        <v>46545</v>
      </c>
      <c r="AB8735">
        <v>197008</v>
      </c>
      <c r="AC8735">
        <v>125</v>
      </c>
      <c r="AD8735" t="s">
        <v>1344</v>
      </c>
      <c r="AE8735">
        <v>1014</v>
      </c>
      <c r="AF8735" t="s">
        <v>1352</v>
      </c>
      <c r="AG8735">
        <v>3</v>
      </c>
      <c r="AH8735" t="s">
        <v>81</v>
      </c>
      <c r="AI8735">
        <v>24</v>
      </c>
      <c r="AJ8735" t="s">
        <v>1344</v>
      </c>
      <c r="AK8735">
        <v>840</v>
      </c>
      <c r="AL8735" t="s">
        <v>10342</v>
      </c>
      <c r="AM8735">
        <v>2</v>
      </c>
      <c r="AN8735" t="s">
        <v>119</v>
      </c>
      <c r="AO8735">
        <v>843210</v>
      </c>
      <c r="AQ8735" t="s">
        <v>43194</v>
      </c>
      <c r="AR8735" t="s">
        <v>43195</v>
      </c>
      <c r="AS8735">
        <v>0</v>
      </c>
      <c r="AT8735" t="s">
        <v>61</v>
      </c>
      <c r="AU8735" t="s">
        <v>10670</v>
      </c>
      <c r="AX8735">
        <v>56.889224162103801</v>
      </c>
      <c r="AY8735">
        <v>9.8363582083097096</v>
      </c>
      <c r="AZ8735" t="s">
        <v>62</v>
      </c>
      <c r="BA8735">
        <v>1081</v>
      </c>
      <c r="BB8735" t="s">
        <v>1844</v>
      </c>
    </row>
    <row r="8736" spans="1:54" x14ac:dyDescent="0.25">
      <c r="A8736" s="1">
        <v>45200</v>
      </c>
      <c r="B8736">
        <v>845247</v>
      </c>
      <c r="C8736" t="s">
        <v>52461</v>
      </c>
      <c r="D8736">
        <v>9530</v>
      </c>
      <c r="E8736" t="s">
        <v>48079</v>
      </c>
      <c r="F8736" t="s">
        <v>52462</v>
      </c>
      <c r="G8736">
        <v>29485348</v>
      </c>
      <c r="H8736">
        <v>1003375742</v>
      </c>
      <c r="I8736" t="s">
        <v>41457</v>
      </c>
      <c r="K8736" t="s">
        <v>41458</v>
      </c>
      <c r="L8736" t="s">
        <v>43196</v>
      </c>
      <c r="N8736">
        <v>77</v>
      </c>
      <c r="R8736" s="1">
        <v>40162</v>
      </c>
      <c r="S8736" t="s">
        <v>80</v>
      </c>
      <c r="V8736" s="1">
        <v>39052</v>
      </c>
      <c r="W8736">
        <v>4</v>
      </c>
      <c r="X8736" t="s">
        <v>725</v>
      </c>
      <c r="Y8736">
        <v>1</v>
      </c>
      <c r="Z8736" t="s">
        <v>46545</v>
      </c>
      <c r="AB8736">
        <v>200208</v>
      </c>
      <c r="AC8736">
        <v>137</v>
      </c>
      <c r="AD8736" t="s">
        <v>1410</v>
      </c>
      <c r="AE8736">
        <v>1053</v>
      </c>
      <c r="AF8736" t="s">
        <v>1410</v>
      </c>
      <c r="AG8736">
        <v>3</v>
      </c>
      <c r="AH8736" t="s">
        <v>81</v>
      </c>
      <c r="AI8736">
        <v>30</v>
      </c>
      <c r="AJ8736" t="s">
        <v>1402</v>
      </c>
      <c r="AK8736">
        <v>840</v>
      </c>
      <c r="AL8736" t="s">
        <v>10342</v>
      </c>
      <c r="AP8736">
        <v>851248</v>
      </c>
      <c r="AQ8736" t="s">
        <v>41459</v>
      </c>
      <c r="AR8736" t="s">
        <v>41089</v>
      </c>
      <c r="AS8736">
        <v>2</v>
      </c>
      <c r="AT8736" t="s">
        <v>1413</v>
      </c>
      <c r="AU8736" t="s">
        <v>54403</v>
      </c>
      <c r="AZ8736" t="s">
        <v>62</v>
      </c>
      <c r="BA8736">
        <v>1081</v>
      </c>
      <c r="BB8736" t="s">
        <v>1844</v>
      </c>
    </row>
    <row r="8737" spans="1:54" x14ac:dyDescent="0.25">
      <c r="A8737" s="1">
        <v>45200</v>
      </c>
      <c r="B8737">
        <v>845300</v>
      </c>
      <c r="C8737" t="s">
        <v>52463</v>
      </c>
      <c r="D8737">
        <v>9530</v>
      </c>
      <c r="E8737" t="s">
        <v>48079</v>
      </c>
      <c r="F8737" t="s">
        <v>52464</v>
      </c>
      <c r="G8737">
        <v>20234717</v>
      </c>
      <c r="H8737">
        <v>1001521728</v>
      </c>
      <c r="I8737" t="s">
        <v>35183</v>
      </c>
      <c r="J8737" t="s">
        <v>43197</v>
      </c>
      <c r="K8737" t="s">
        <v>43198</v>
      </c>
      <c r="L8737" t="s">
        <v>43199</v>
      </c>
      <c r="M8737">
        <v>365</v>
      </c>
      <c r="N8737">
        <v>108</v>
      </c>
      <c r="R8737" s="1">
        <v>40865</v>
      </c>
      <c r="S8737" t="s">
        <v>56</v>
      </c>
      <c r="V8737" s="1">
        <v>39982</v>
      </c>
      <c r="W8737">
        <v>5</v>
      </c>
      <c r="X8737" t="s">
        <v>557</v>
      </c>
      <c r="Y8737">
        <v>1</v>
      </c>
      <c r="Z8737" t="s">
        <v>46545</v>
      </c>
      <c r="AC8737">
        <v>141</v>
      </c>
      <c r="AD8737" t="s">
        <v>46688</v>
      </c>
      <c r="AE8737">
        <v>1022</v>
      </c>
      <c r="AF8737" t="s">
        <v>46688</v>
      </c>
      <c r="AG8737">
        <v>3</v>
      </c>
      <c r="AH8737" t="s">
        <v>81</v>
      </c>
      <c r="AI8737">
        <v>84</v>
      </c>
      <c r="AJ8737" t="s">
        <v>46689</v>
      </c>
      <c r="AK8737">
        <v>840</v>
      </c>
      <c r="AL8737" t="s">
        <v>10342</v>
      </c>
      <c r="AQ8737" t="s">
        <v>43200</v>
      </c>
      <c r="AR8737" t="s">
        <v>43201</v>
      </c>
      <c r="AS8737">
        <v>0</v>
      </c>
      <c r="AT8737" t="s">
        <v>61</v>
      </c>
      <c r="AU8737" t="s">
        <v>10670</v>
      </c>
      <c r="AX8737">
        <v>56.886331226091698</v>
      </c>
      <c r="AY8737">
        <v>9.8365666869593902</v>
      </c>
      <c r="AZ8737" t="s">
        <v>62</v>
      </c>
      <c r="BA8737">
        <v>1081</v>
      </c>
      <c r="BB8737" t="s">
        <v>1844</v>
      </c>
    </row>
    <row r="8738" spans="1:54" x14ac:dyDescent="0.25">
      <c r="A8738" s="1">
        <v>45200</v>
      </c>
      <c r="B8738">
        <v>845301</v>
      </c>
      <c r="C8738" t="s">
        <v>54404</v>
      </c>
      <c r="D8738">
        <v>9530</v>
      </c>
      <c r="E8738" t="s">
        <v>48079</v>
      </c>
      <c r="F8738" t="s">
        <v>52465</v>
      </c>
      <c r="G8738">
        <v>88501454</v>
      </c>
      <c r="H8738">
        <v>1002795255</v>
      </c>
      <c r="I8738" t="s">
        <v>43202</v>
      </c>
      <c r="J8738" t="s">
        <v>43203</v>
      </c>
      <c r="K8738" t="s">
        <v>43204</v>
      </c>
      <c r="L8738" t="s">
        <v>43205</v>
      </c>
      <c r="M8738">
        <v>382</v>
      </c>
      <c r="N8738">
        <v>4</v>
      </c>
      <c r="R8738" s="1">
        <v>41661</v>
      </c>
      <c r="S8738" t="s">
        <v>56</v>
      </c>
      <c r="V8738" s="1">
        <v>41486</v>
      </c>
      <c r="W8738">
        <v>5</v>
      </c>
      <c r="X8738" t="s">
        <v>557</v>
      </c>
      <c r="Y8738">
        <v>1</v>
      </c>
      <c r="Z8738" t="s">
        <v>46545</v>
      </c>
      <c r="AB8738">
        <v>197908</v>
      </c>
      <c r="AC8738">
        <v>123</v>
      </c>
      <c r="AD8738" t="s">
        <v>1507</v>
      </c>
      <c r="AE8738">
        <v>1011</v>
      </c>
      <c r="AF8738" t="s">
        <v>1507</v>
      </c>
      <c r="AG8738">
        <v>3</v>
      </c>
      <c r="AH8738" t="s">
        <v>81</v>
      </c>
      <c r="AI8738">
        <v>80</v>
      </c>
      <c r="AJ8738" t="s">
        <v>1507</v>
      </c>
      <c r="AK8738">
        <v>840</v>
      </c>
      <c r="AL8738" t="s">
        <v>10342</v>
      </c>
      <c r="AQ8738" t="s">
        <v>43206</v>
      </c>
      <c r="AR8738" t="s">
        <v>43207</v>
      </c>
      <c r="AS8738">
        <v>0</v>
      </c>
      <c r="AT8738" t="s">
        <v>61</v>
      </c>
      <c r="AU8738" t="s">
        <v>43208</v>
      </c>
      <c r="AX8738">
        <v>56.921113381065197</v>
      </c>
      <c r="AY8738">
        <v>9.8217049518498403</v>
      </c>
      <c r="AZ8738" t="s">
        <v>62</v>
      </c>
      <c r="BA8738">
        <v>1081</v>
      </c>
      <c r="BB8738" t="s">
        <v>1844</v>
      </c>
    </row>
    <row r="8739" spans="1:54" x14ac:dyDescent="0.25">
      <c r="A8739" s="1">
        <v>45200</v>
      </c>
      <c r="B8739">
        <v>845302</v>
      </c>
      <c r="C8739" t="s">
        <v>43209</v>
      </c>
      <c r="D8739">
        <v>9541</v>
      </c>
      <c r="E8739" t="s">
        <v>10339</v>
      </c>
      <c r="F8739" t="s">
        <v>43210</v>
      </c>
      <c r="I8739" t="s">
        <v>43211</v>
      </c>
      <c r="J8739" t="s">
        <v>43212</v>
      </c>
      <c r="K8739" t="s">
        <v>43213</v>
      </c>
      <c r="L8739" t="s">
        <v>43214</v>
      </c>
      <c r="M8739">
        <v>467</v>
      </c>
      <c r="N8739">
        <v>10</v>
      </c>
      <c r="R8739" s="1">
        <v>40162</v>
      </c>
      <c r="S8739" t="s">
        <v>80</v>
      </c>
      <c r="V8739" s="1">
        <v>36342</v>
      </c>
      <c r="W8739">
        <v>5</v>
      </c>
      <c r="X8739" t="s">
        <v>557</v>
      </c>
      <c r="Y8739">
        <v>1</v>
      </c>
      <c r="Z8739" t="s">
        <v>46545</v>
      </c>
      <c r="AB8739">
        <v>198201</v>
      </c>
      <c r="AC8739">
        <v>123</v>
      </c>
      <c r="AD8739" t="s">
        <v>1507</v>
      </c>
      <c r="AE8739">
        <v>1011</v>
      </c>
      <c r="AF8739" t="s">
        <v>1507</v>
      </c>
      <c r="AG8739">
        <v>3</v>
      </c>
      <c r="AH8739" t="s">
        <v>81</v>
      </c>
      <c r="AI8739">
        <v>80</v>
      </c>
      <c r="AJ8739" t="s">
        <v>1507</v>
      </c>
      <c r="AK8739">
        <v>840</v>
      </c>
      <c r="AL8739" t="s">
        <v>10342</v>
      </c>
      <c r="AS8739">
        <v>0</v>
      </c>
      <c r="AT8739" t="s">
        <v>61</v>
      </c>
      <c r="AU8739" t="s">
        <v>18333</v>
      </c>
      <c r="AX8739">
        <v>56.881004729863101</v>
      </c>
      <c r="AY8739">
        <v>9.7041477669465905</v>
      </c>
      <c r="AZ8739" t="s">
        <v>62</v>
      </c>
      <c r="BA8739">
        <v>1081</v>
      </c>
      <c r="BB8739" t="s">
        <v>1844</v>
      </c>
    </row>
    <row r="8740" spans="1:54" x14ac:dyDescent="0.25">
      <c r="A8740" s="1">
        <v>45200</v>
      </c>
      <c r="B8740">
        <v>845350</v>
      </c>
      <c r="C8740" t="s">
        <v>52466</v>
      </c>
      <c r="D8740">
        <v>9530</v>
      </c>
      <c r="E8740" t="s">
        <v>48079</v>
      </c>
      <c r="F8740" t="s">
        <v>52467</v>
      </c>
      <c r="G8740">
        <v>39815443</v>
      </c>
      <c r="H8740">
        <v>1024524562</v>
      </c>
      <c r="I8740" t="s">
        <v>15221</v>
      </c>
      <c r="J8740" t="s">
        <v>43215</v>
      </c>
      <c r="K8740" t="s">
        <v>43216</v>
      </c>
      <c r="L8740" t="s">
        <v>52468</v>
      </c>
      <c r="M8740">
        <v>610</v>
      </c>
      <c r="N8740">
        <v>7</v>
      </c>
      <c r="R8740" s="1">
        <v>45077</v>
      </c>
      <c r="S8740" t="s">
        <v>6399</v>
      </c>
      <c r="W8740">
        <v>4</v>
      </c>
      <c r="X8740" t="s">
        <v>725</v>
      </c>
      <c r="Y8740">
        <v>1</v>
      </c>
      <c r="Z8740" t="s">
        <v>46545</v>
      </c>
      <c r="AB8740">
        <v>198407</v>
      </c>
      <c r="AC8740">
        <v>149</v>
      </c>
      <c r="AD8740" t="s">
        <v>1085</v>
      </c>
      <c r="AE8740">
        <v>1027</v>
      </c>
      <c r="AF8740" t="s">
        <v>1543</v>
      </c>
      <c r="AG8740">
        <v>1</v>
      </c>
      <c r="AH8740" t="s">
        <v>44482</v>
      </c>
      <c r="AI8740">
        <v>85</v>
      </c>
      <c r="AJ8740" t="s">
        <v>1428</v>
      </c>
      <c r="AK8740">
        <v>840</v>
      </c>
      <c r="AL8740" t="s">
        <v>10342</v>
      </c>
      <c r="AM8740">
        <v>1</v>
      </c>
      <c r="AN8740" t="s">
        <v>1193</v>
      </c>
      <c r="AO8740">
        <v>831350</v>
      </c>
      <c r="AP8740">
        <v>281029</v>
      </c>
      <c r="AQ8740" t="s">
        <v>15223</v>
      </c>
      <c r="AR8740" t="s">
        <v>15224</v>
      </c>
      <c r="AS8740">
        <v>2</v>
      </c>
      <c r="AT8740" t="s">
        <v>1413</v>
      </c>
      <c r="AU8740" t="s">
        <v>53403</v>
      </c>
      <c r="AX8740">
        <v>56.87714794</v>
      </c>
      <c r="AY8740">
        <v>9.8443098500000001</v>
      </c>
      <c r="AZ8740" t="s">
        <v>62</v>
      </c>
      <c r="BA8740">
        <v>1081</v>
      </c>
      <c r="BB8740" t="s">
        <v>1844</v>
      </c>
    </row>
    <row r="8741" spans="1:54" x14ac:dyDescent="0.25">
      <c r="A8741" s="1">
        <v>45200</v>
      </c>
      <c r="B8741">
        <v>846000</v>
      </c>
      <c r="C8741" t="s">
        <v>43217</v>
      </c>
      <c r="D8741">
        <v>9500</v>
      </c>
      <c r="E8741" t="s">
        <v>10482</v>
      </c>
      <c r="F8741" t="s">
        <v>10487</v>
      </c>
      <c r="G8741">
        <v>29189455</v>
      </c>
      <c r="K8741" t="s">
        <v>16007</v>
      </c>
      <c r="L8741" t="s">
        <v>16008</v>
      </c>
      <c r="M8741">
        <v>1097</v>
      </c>
      <c r="N8741">
        <v>1</v>
      </c>
      <c r="R8741" s="1">
        <v>43794</v>
      </c>
      <c r="S8741" t="s">
        <v>80</v>
      </c>
      <c r="T8741">
        <v>846</v>
      </c>
      <c r="U8741" t="s">
        <v>10487</v>
      </c>
      <c r="W8741">
        <v>2</v>
      </c>
      <c r="X8741" t="s">
        <v>57</v>
      </c>
      <c r="Y8741">
        <v>5</v>
      </c>
      <c r="Z8741" t="s">
        <v>54458</v>
      </c>
      <c r="AB8741">
        <v>200701</v>
      </c>
      <c r="AC8741">
        <v>923</v>
      </c>
      <c r="AD8741" t="s">
        <v>58</v>
      </c>
      <c r="AE8741">
        <v>2013</v>
      </c>
      <c r="AF8741" t="s">
        <v>58</v>
      </c>
      <c r="AG8741">
        <v>1</v>
      </c>
      <c r="AH8741" t="s">
        <v>44482</v>
      </c>
      <c r="AI8741">
        <v>99</v>
      </c>
      <c r="AJ8741" t="s">
        <v>54511</v>
      </c>
      <c r="AK8741">
        <v>846</v>
      </c>
      <c r="AL8741" t="s">
        <v>10487</v>
      </c>
      <c r="AQ8741" t="s">
        <v>42306</v>
      </c>
      <c r="AR8741" t="s">
        <v>16010</v>
      </c>
      <c r="AS8741">
        <v>0</v>
      </c>
      <c r="AT8741" t="s">
        <v>61</v>
      </c>
      <c r="AU8741" t="s">
        <v>16011</v>
      </c>
      <c r="AX8741">
        <v>56.638662189999998</v>
      </c>
      <c r="AY8741">
        <v>9.7988372100000003</v>
      </c>
      <c r="AZ8741" t="s">
        <v>62</v>
      </c>
      <c r="BA8741">
        <v>1081</v>
      </c>
      <c r="BB8741" t="s">
        <v>1844</v>
      </c>
    </row>
    <row r="8742" spans="1:54" x14ac:dyDescent="0.25">
      <c r="A8742" s="1">
        <v>45200</v>
      </c>
      <c r="B8742">
        <v>846001</v>
      </c>
      <c r="C8742" t="s">
        <v>43218</v>
      </c>
      <c r="D8742">
        <v>9500</v>
      </c>
      <c r="E8742" t="s">
        <v>10482</v>
      </c>
      <c r="F8742" t="s">
        <v>52346</v>
      </c>
      <c r="G8742">
        <v>15758902</v>
      </c>
      <c r="H8742">
        <v>1002974941</v>
      </c>
      <c r="I8742" t="s">
        <v>43219</v>
      </c>
      <c r="J8742" t="s">
        <v>43220</v>
      </c>
      <c r="K8742" t="s">
        <v>43221</v>
      </c>
      <c r="L8742" t="s">
        <v>43222</v>
      </c>
      <c r="M8742">
        <v>2009</v>
      </c>
      <c r="N8742" t="s">
        <v>8447</v>
      </c>
      <c r="R8742" s="1">
        <v>43725</v>
      </c>
      <c r="S8742" t="s">
        <v>56</v>
      </c>
      <c r="T8742">
        <v>846</v>
      </c>
      <c r="U8742" t="s">
        <v>10487</v>
      </c>
      <c r="W8742">
        <v>6</v>
      </c>
      <c r="X8742" t="s">
        <v>1289</v>
      </c>
      <c r="Y8742">
        <v>1</v>
      </c>
      <c r="Z8742" t="s">
        <v>46545</v>
      </c>
      <c r="AB8742">
        <v>199201</v>
      </c>
      <c r="AC8742">
        <v>129</v>
      </c>
      <c r="AD8742" t="s">
        <v>2405</v>
      </c>
      <c r="AE8742">
        <v>1016</v>
      </c>
      <c r="AF8742" t="s">
        <v>2405</v>
      </c>
      <c r="AG8742">
        <v>1</v>
      </c>
      <c r="AH8742" t="s">
        <v>44482</v>
      </c>
      <c r="AI8742">
        <v>99</v>
      </c>
      <c r="AJ8742" t="s">
        <v>54511</v>
      </c>
      <c r="AK8742">
        <v>846</v>
      </c>
      <c r="AL8742" t="s">
        <v>10487</v>
      </c>
      <c r="AQ8742" t="s">
        <v>43223</v>
      </c>
      <c r="AR8742" t="s">
        <v>43224</v>
      </c>
      <c r="AS8742">
        <v>0</v>
      </c>
      <c r="AT8742" t="s">
        <v>61</v>
      </c>
      <c r="AU8742" t="s">
        <v>42373</v>
      </c>
      <c r="AX8742">
        <v>56.645050679999997</v>
      </c>
      <c r="AY8742">
        <v>9.8055450299999993</v>
      </c>
      <c r="AZ8742" t="s">
        <v>62</v>
      </c>
      <c r="BA8742">
        <v>1081</v>
      </c>
      <c r="BB8742" t="s">
        <v>1844</v>
      </c>
    </row>
    <row r="8743" spans="1:54" x14ac:dyDescent="0.25">
      <c r="A8743" s="1">
        <v>45200</v>
      </c>
      <c r="B8743">
        <v>846002</v>
      </c>
      <c r="C8743" t="s">
        <v>43225</v>
      </c>
      <c r="D8743">
        <v>9500</v>
      </c>
      <c r="E8743" t="s">
        <v>10482</v>
      </c>
      <c r="F8743" t="s">
        <v>43226</v>
      </c>
      <c r="G8743">
        <v>31832055</v>
      </c>
      <c r="H8743">
        <v>1014976236</v>
      </c>
      <c r="I8743" t="s">
        <v>43227</v>
      </c>
      <c r="K8743" t="s">
        <v>43228</v>
      </c>
      <c r="L8743" t="s">
        <v>46424</v>
      </c>
      <c r="M8743">
        <v>1358</v>
      </c>
      <c r="N8743">
        <v>8</v>
      </c>
      <c r="R8743" s="1">
        <v>43789</v>
      </c>
      <c r="S8743" t="s">
        <v>56</v>
      </c>
      <c r="W8743">
        <v>5</v>
      </c>
      <c r="X8743" t="s">
        <v>557</v>
      </c>
      <c r="Y8743">
        <v>1</v>
      </c>
      <c r="Z8743" t="s">
        <v>46545</v>
      </c>
      <c r="AA8743">
        <v>9</v>
      </c>
      <c r="AB8743">
        <v>200908</v>
      </c>
      <c r="AC8743">
        <v>121</v>
      </c>
      <c r="AD8743" t="s">
        <v>70</v>
      </c>
      <c r="AE8743">
        <v>1013</v>
      </c>
      <c r="AF8743" t="s">
        <v>558</v>
      </c>
      <c r="AG8743">
        <v>1</v>
      </c>
      <c r="AH8743" t="s">
        <v>44482</v>
      </c>
      <c r="AI8743">
        <v>99</v>
      </c>
      <c r="AJ8743" t="s">
        <v>54511</v>
      </c>
      <c r="AK8743">
        <v>846</v>
      </c>
      <c r="AL8743" t="s">
        <v>10487</v>
      </c>
      <c r="AQ8743" t="s">
        <v>43229</v>
      </c>
      <c r="AR8743" t="s">
        <v>43230</v>
      </c>
      <c r="AS8743">
        <v>0</v>
      </c>
      <c r="AT8743" t="s">
        <v>61</v>
      </c>
      <c r="AU8743" t="s">
        <v>45190</v>
      </c>
      <c r="AW8743" t="s">
        <v>40855</v>
      </c>
      <c r="AX8743">
        <v>56.658198489999997</v>
      </c>
      <c r="AY8743">
        <v>9.6119385699999995</v>
      </c>
      <c r="AZ8743" t="s">
        <v>62</v>
      </c>
      <c r="BA8743">
        <v>1081</v>
      </c>
      <c r="BB8743" t="s">
        <v>1844</v>
      </c>
    </row>
    <row r="8744" spans="1:54" x14ac:dyDescent="0.25">
      <c r="A8744" s="1">
        <v>45200</v>
      </c>
      <c r="B8744">
        <v>847001</v>
      </c>
      <c r="C8744" t="s">
        <v>20135</v>
      </c>
      <c r="D8744">
        <v>9352</v>
      </c>
      <c r="E8744" t="s">
        <v>10402</v>
      </c>
      <c r="F8744" t="s">
        <v>43231</v>
      </c>
      <c r="G8744">
        <v>29189498</v>
      </c>
      <c r="H8744">
        <v>1003383586</v>
      </c>
      <c r="I8744" t="s">
        <v>52469</v>
      </c>
      <c r="J8744" t="s">
        <v>43232</v>
      </c>
      <c r="K8744" t="s">
        <v>43233</v>
      </c>
      <c r="L8744" t="s">
        <v>54676</v>
      </c>
      <c r="M8744">
        <v>2978</v>
      </c>
      <c r="N8744">
        <v>6</v>
      </c>
      <c r="R8744" s="1">
        <v>40449</v>
      </c>
      <c r="S8744" t="s">
        <v>56</v>
      </c>
      <c r="T8744">
        <v>813</v>
      </c>
      <c r="U8744" t="s">
        <v>1841</v>
      </c>
      <c r="V8744" s="1">
        <v>40391</v>
      </c>
      <c r="W8744">
        <v>2</v>
      </c>
      <c r="X8744" t="s">
        <v>57</v>
      </c>
      <c r="Y8744">
        <v>1</v>
      </c>
      <c r="Z8744" t="s">
        <v>46545</v>
      </c>
      <c r="AA8744">
        <v>9</v>
      </c>
      <c r="AB8744">
        <v>195408</v>
      </c>
      <c r="AC8744">
        <v>121</v>
      </c>
      <c r="AD8744" t="s">
        <v>70</v>
      </c>
      <c r="AE8744">
        <v>1012</v>
      </c>
      <c r="AF8744" t="s">
        <v>71</v>
      </c>
      <c r="AG8744">
        <v>3</v>
      </c>
      <c r="AH8744" t="s">
        <v>81</v>
      </c>
      <c r="AI8744">
        <v>21</v>
      </c>
      <c r="AJ8744" t="s">
        <v>52613</v>
      </c>
      <c r="AK8744">
        <v>813</v>
      </c>
      <c r="AL8744" t="s">
        <v>1841</v>
      </c>
      <c r="AM8744">
        <v>2</v>
      </c>
      <c r="AN8744" t="s">
        <v>119</v>
      </c>
      <c r="AO8744">
        <v>280043</v>
      </c>
      <c r="AQ8744" t="s">
        <v>43234</v>
      </c>
      <c r="AR8744" t="s">
        <v>43235</v>
      </c>
      <c r="AS8744">
        <v>0</v>
      </c>
      <c r="AT8744" t="s">
        <v>61</v>
      </c>
      <c r="AU8744" t="s">
        <v>54677</v>
      </c>
      <c r="AX8744">
        <v>57.275866726817704</v>
      </c>
      <c r="AY8744">
        <v>10.354584758388601</v>
      </c>
      <c r="AZ8744" t="s">
        <v>62</v>
      </c>
      <c r="BA8744">
        <v>1081</v>
      </c>
      <c r="BB8744" t="s">
        <v>1844</v>
      </c>
    </row>
    <row r="8745" spans="1:54" x14ac:dyDescent="0.25">
      <c r="A8745" s="1">
        <v>45200</v>
      </c>
      <c r="B8745">
        <v>847002</v>
      </c>
      <c r="C8745" t="s">
        <v>52470</v>
      </c>
      <c r="D8745">
        <v>9300</v>
      </c>
      <c r="E8745" t="s">
        <v>44964</v>
      </c>
      <c r="F8745" t="s">
        <v>52471</v>
      </c>
      <c r="G8745">
        <v>29189498</v>
      </c>
      <c r="H8745">
        <v>1003383252</v>
      </c>
      <c r="I8745" t="s">
        <v>52469</v>
      </c>
      <c r="J8745" t="s">
        <v>43236</v>
      </c>
      <c r="K8745" t="s">
        <v>43237</v>
      </c>
      <c r="L8745" t="s">
        <v>18220</v>
      </c>
      <c r="M8745">
        <v>754</v>
      </c>
      <c r="N8745">
        <v>11</v>
      </c>
      <c r="R8745" s="1">
        <v>40449</v>
      </c>
      <c r="S8745" t="s">
        <v>56</v>
      </c>
      <c r="T8745">
        <v>813</v>
      </c>
      <c r="U8745" t="s">
        <v>1841</v>
      </c>
      <c r="V8745" s="1">
        <v>40391</v>
      </c>
      <c r="W8745">
        <v>2</v>
      </c>
      <c r="X8745" t="s">
        <v>57</v>
      </c>
      <c r="Y8745">
        <v>1</v>
      </c>
      <c r="Z8745" t="s">
        <v>46545</v>
      </c>
      <c r="AA8745">
        <v>7</v>
      </c>
      <c r="AB8745">
        <v>196108</v>
      </c>
      <c r="AC8745">
        <v>121</v>
      </c>
      <c r="AD8745" t="s">
        <v>70</v>
      </c>
      <c r="AE8745">
        <v>1012</v>
      </c>
      <c r="AF8745" t="s">
        <v>71</v>
      </c>
      <c r="AG8745">
        <v>3</v>
      </c>
      <c r="AH8745" t="s">
        <v>81</v>
      </c>
      <c r="AI8745">
        <v>21</v>
      </c>
      <c r="AJ8745" t="s">
        <v>52613</v>
      </c>
      <c r="AK8745">
        <v>813</v>
      </c>
      <c r="AL8745" t="s">
        <v>1841</v>
      </c>
      <c r="AM8745">
        <v>2</v>
      </c>
      <c r="AN8745" t="s">
        <v>119</v>
      </c>
      <c r="AO8745">
        <v>280043</v>
      </c>
      <c r="AQ8745" t="s">
        <v>43238</v>
      </c>
      <c r="AR8745" t="s">
        <v>43239</v>
      </c>
      <c r="AS8745">
        <v>0</v>
      </c>
      <c r="AT8745" t="s">
        <v>61</v>
      </c>
      <c r="AU8745" t="s">
        <v>13458</v>
      </c>
      <c r="AX8745">
        <v>57.324869065249104</v>
      </c>
      <c r="AY8745">
        <v>10.380790106185399</v>
      </c>
      <c r="AZ8745" t="s">
        <v>62</v>
      </c>
      <c r="BA8745">
        <v>1081</v>
      </c>
      <c r="BB8745" t="s">
        <v>1844</v>
      </c>
    </row>
    <row r="8746" spans="1:54" x14ac:dyDescent="0.25">
      <c r="A8746" s="1">
        <v>45200</v>
      </c>
      <c r="B8746">
        <v>847003</v>
      </c>
      <c r="C8746" t="s">
        <v>46491</v>
      </c>
      <c r="D8746">
        <v>9300</v>
      </c>
      <c r="E8746" t="s">
        <v>44964</v>
      </c>
      <c r="F8746" t="s">
        <v>46491</v>
      </c>
      <c r="G8746">
        <v>29189498</v>
      </c>
      <c r="H8746">
        <v>1003383318</v>
      </c>
      <c r="I8746" t="s">
        <v>43240</v>
      </c>
      <c r="J8746" t="s">
        <v>43241</v>
      </c>
      <c r="K8746" t="s">
        <v>43242</v>
      </c>
      <c r="L8746" t="s">
        <v>45177</v>
      </c>
      <c r="M8746">
        <v>174</v>
      </c>
      <c r="N8746">
        <v>1</v>
      </c>
      <c r="R8746" s="1">
        <v>45160</v>
      </c>
      <c r="S8746" t="s">
        <v>171</v>
      </c>
      <c r="T8746">
        <v>813</v>
      </c>
      <c r="U8746" t="s">
        <v>1841</v>
      </c>
      <c r="W8746">
        <v>2</v>
      </c>
      <c r="X8746" t="s">
        <v>57</v>
      </c>
      <c r="Y8746">
        <v>1</v>
      </c>
      <c r="Z8746" t="s">
        <v>46545</v>
      </c>
      <c r="AA8746">
        <v>4</v>
      </c>
      <c r="AB8746">
        <v>190108</v>
      </c>
      <c r="AC8746">
        <v>121</v>
      </c>
      <c r="AD8746" t="s">
        <v>70</v>
      </c>
      <c r="AE8746">
        <v>1012</v>
      </c>
      <c r="AF8746" t="s">
        <v>71</v>
      </c>
      <c r="AG8746">
        <v>1</v>
      </c>
      <c r="AH8746" t="s">
        <v>44482</v>
      </c>
      <c r="AI8746">
        <v>21</v>
      </c>
      <c r="AJ8746" t="s">
        <v>52613</v>
      </c>
      <c r="AK8746">
        <v>813</v>
      </c>
      <c r="AL8746" t="s">
        <v>1841</v>
      </c>
      <c r="AP8746">
        <v>280598</v>
      </c>
      <c r="AQ8746" t="s">
        <v>43243</v>
      </c>
      <c r="AR8746" t="s">
        <v>13234</v>
      </c>
      <c r="AS8746">
        <v>2</v>
      </c>
      <c r="AT8746" t="s">
        <v>1413</v>
      </c>
      <c r="AU8746" t="s">
        <v>45136</v>
      </c>
      <c r="AX8746">
        <v>57.319978310000003</v>
      </c>
      <c r="AY8746">
        <v>10.5121856</v>
      </c>
      <c r="AZ8746" t="s">
        <v>62</v>
      </c>
      <c r="BA8746">
        <v>1081</v>
      </c>
      <c r="BB8746" t="s">
        <v>1844</v>
      </c>
    </row>
    <row r="8747" spans="1:54" x14ac:dyDescent="0.25">
      <c r="A8747" s="1">
        <v>45200</v>
      </c>
      <c r="B8747">
        <v>847004</v>
      </c>
      <c r="C8747" t="s">
        <v>54845</v>
      </c>
      <c r="D8747">
        <v>9352</v>
      </c>
      <c r="E8747" t="s">
        <v>10402</v>
      </c>
      <c r="F8747" t="s">
        <v>54863</v>
      </c>
      <c r="I8747" t="s">
        <v>43244</v>
      </c>
      <c r="K8747" t="s">
        <v>43245</v>
      </c>
      <c r="L8747" t="s">
        <v>43246</v>
      </c>
      <c r="M8747">
        <v>824</v>
      </c>
      <c r="N8747">
        <v>19</v>
      </c>
      <c r="R8747" s="1">
        <v>40162</v>
      </c>
      <c r="S8747" t="s">
        <v>80</v>
      </c>
      <c r="T8747">
        <v>813</v>
      </c>
      <c r="U8747" t="s">
        <v>1841</v>
      </c>
      <c r="V8747" s="1">
        <v>35582</v>
      </c>
      <c r="W8747">
        <v>2</v>
      </c>
      <c r="X8747" t="s">
        <v>57</v>
      </c>
      <c r="Y8747">
        <v>1</v>
      </c>
      <c r="Z8747" t="s">
        <v>46545</v>
      </c>
      <c r="AA8747">
        <v>4</v>
      </c>
      <c r="AB8747">
        <v>191808</v>
      </c>
      <c r="AC8747">
        <v>121</v>
      </c>
      <c r="AD8747" t="s">
        <v>70</v>
      </c>
      <c r="AE8747">
        <v>1012</v>
      </c>
      <c r="AF8747" t="s">
        <v>71</v>
      </c>
      <c r="AG8747">
        <v>3</v>
      </c>
      <c r="AH8747" t="s">
        <v>81</v>
      </c>
      <c r="AI8747">
        <v>21</v>
      </c>
      <c r="AJ8747" t="s">
        <v>52613</v>
      </c>
      <c r="AK8747">
        <v>813</v>
      </c>
      <c r="AL8747" t="s">
        <v>1841</v>
      </c>
      <c r="AS8747">
        <v>0</v>
      </c>
      <c r="AT8747" t="s">
        <v>61</v>
      </c>
      <c r="AU8747" t="s">
        <v>43247</v>
      </c>
      <c r="AX8747">
        <v>57.271736033999197</v>
      </c>
      <c r="AY8747">
        <v>10.3602557116299</v>
      </c>
      <c r="AZ8747" t="s">
        <v>62</v>
      </c>
      <c r="BA8747">
        <v>1081</v>
      </c>
      <c r="BB8747" t="s">
        <v>1844</v>
      </c>
    </row>
    <row r="8748" spans="1:54" x14ac:dyDescent="0.25">
      <c r="A8748" s="1">
        <v>45200</v>
      </c>
      <c r="B8748">
        <v>847005</v>
      </c>
      <c r="C8748" t="s">
        <v>46492</v>
      </c>
      <c r="D8748">
        <v>9300</v>
      </c>
      <c r="E8748" t="s">
        <v>44964</v>
      </c>
      <c r="F8748" t="s">
        <v>46492</v>
      </c>
      <c r="G8748">
        <v>29189498</v>
      </c>
      <c r="H8748">
        <v>1003383604</v>
      </c>
      <c r="I8748" t="s">
        <v>52472</v>
      </c>
      <c r="J8748" t="s">
        <v>43248</v>
      </c>
      <c r="K8748" t="s">
        <v>43249</v>
      </c>
      <c r="L8748" t="s">
        <v>55283</v>
      </c>
      <c r="M8748">
        <v>3012</v>
      </c>
      <c r="N8748">
        <v>314</v>
      </c>
      <c r="R8748" s="1">
        <v>45160</v>
      </c>
      <c r="S8748" t="s">
        <v>171</v>
      </c>
      <c r="T8748">
        <v>813</v>
      </c>
      <c r="U8748" t="s">
        <v>1841</v>
      </c>
      <c r="W8748">
        <v>2</v>
      </c>
      <c r="X8748" t="s">
        <v>57</v>
      </c>
      <c r="Y8748">
        <v>1</v>
      </c>
      <c r="Z8748" t="s">
        <v>46545</v>
      </c>
      <c r="AA8748">
        <v>6</v>
      </c>
      <c r="AB8748">
        <v>195608</v>
      </c>
      <c r="AC8748">
        <v>121</v>
      </c>
      <c r="AD8748" t="s">
        <v>70</v>
      </c>
      <c r="AE8748">
        <v>1012</v>
      </c>
      <c r="AF8748" t="s">
        <v>71</v>
      </c>
      <c r="AG8748">
        <v>1</v>
      </c>
      <c r="AH8748" t="s">
        <v>44482</v>
      </c>
      <c r="AI8748">
        <v>21</v>
      </c>
      <c r="AJ8748" t="s">
        <v>52613</v>
      </c>
      <c r="AK8748">
        <v>813</v>
      </c>
      <c r="AL8748" t="s">
        <v>1841</v>
      </c>
      <c r="AP8748">
        <v>280598</v>
      </c>
      <c r="AQ8748" t="s">
        <v>43250</v>
      </c>
      <c r="AR8748" t="s">
        <v>13234</v>
      </c>
      <c r="AS8748">
        <v>2</v>
      </c>
      <c r="AT8748" t="s">
        <v>1413</v>
      </c>
      <c r="AU8748" t="s">
        <v>55284</v>
      </c>
      <c r="AW8748" t="s">
        <v>54405</v>
      </c>
      <c r="AX8748">
        <v>57.21161601</v>
      </c>
      <c r="AY8748">
        <v>10.48954955</v>
      </c>
      <c r="AZ8748" t="s">
        <v>62</v>
      </c>
      <c r="BA8748">
        <v>1081</v>
      </c>
      <c r="BB8748" t="s">
        <v>1844</v>
      </c>
    </row>
    <row r="8749" spans="1:54" x14ac:dyDescent="0.25">
      <c r="A8749" s="1">
        <v>45200</v>
      </c>
      <c r="B8749">
        <v>847006</v>
      </c>
      <c r="C8749" t="s">
        <v>52473</v>
      </c>
      <c r="D8749">
        <v>9750</v>
      </c>
      <c r="E8749" t="s">
        <v>55285</v>
      </c>
      <c r="F8749" t="s">
        <v>52474</v>
      </c>
      <c r="I8749" t="s">
        <v>43251</v>
      </c>
      <c r="K8749" t="s">
        <v>43252</v>
      </c>
      <c r="L8749" t="s">
        <v>52475</v>
      </c>
      <c r="M8749">
        <v>699</v>
      </c>
      <c r="N8749">
        <v>216</v>
      </c>
      <c r="R8749" s="1">
        <v>40162</v>
      </c>
      <c r="S8749" t="s">
        <v>80</v>
      </c>
      <c r="T8749">
        <v>813</v>
      </c>
      <c r="U8749" t="s">
        <v>1841</v>
      </c>
      <c r="V8749" s="1">
        <v>37469</v>
      </c>
      <c r="W8749">
        <v>2</v>
      </c>
      <c r="X8749" t="s">
        <v>57</v>
      </c>
      <c r="Y8749">
        <v>1</v>
      </c>
      <c r="Z8749" t="s">
        <v>46545</v>
      </c>
      <c r="AA8749">
        <v>1</v>
      </c>
      <c r="AB8749">
        <v>190108</v>
      </c>
      <c r="AC8749">
        <v>121</v>
      </c>
      <c r="AD8749" t="s">
        <v>70</v>
      </c>
      <c r="AE8749">
        <v>1012</v>
      </c>
      <c r="AF8749" t="s">
        <v>71</v>
      </c>
      <c r="AG8749">
        <v>3</v>
      </c>
      <c r="AH8749" t="s">
        <v>81</v>
      </c>
      <c r="AI8749">
        <v>21</v>
      </c>
      <c r="AJ8749" t="s">
        <v>52613</v>
      </c>
      <c r="AK8749">
        <v>813</v>
      </c>
      <c r="AL8749" t="s">
        <v>1841</v>
      </c>
      <c r="AS8749">
        <v>0</v>
      </c>
      <c r="AT8749" t="s">
        <v>61</v>
      </c>
      <c r="AU8749" t="s">
        <v>52476</v>
      </c>
      <c r="AW8749" t="s">
        <v>52477</v>
      </c>
      <c r="AX8749">
        <v>57.335319956274901</v>
      </c>
      <c r="AY8749">
        <v>10.312959277569099</v>
      </c>
      <c r="AZ8749" t="s">
        <v>62</v>
      </c>
      <c r="BA8749">
        <v>1081</v>
      </c>
      <c r="BB8749" t="s">
        <v>1844</v>
      </c>
    </row>
    <row r="8750" spans="1:54" x14ac:dyDescent="0.25">
      <c r="A8750" s="1">
        <v>45200</v>
      </c>
      <c r="B8750">
        <v>847007</v>
      </c>
      <c r="C8750" t="s">
        <v>43253</v>
      </c>
      <c r="D8750">
        <v>9750</v>
      </c>
      <c r="E8750" t="s">
        <v>55285</v>
      </c>
      <c r="F8750" t="s">
        <v>43253</v>
      </c>
      <c r="G8750">
        <v>29189498</v>
      </c>
      <c r="H8750">
        <v>1003383161</v>
      </c>
      <c r="I8750" t="s">
        <v>43254</v>
      </c>
      <c r="J8750" t="s">
        <v>43255</v>
      </c>
      <c r="K8750" t="s">
        <v>43256</v>
      </c>
      <c r="L8750" t="s">
        <v>52478</v>
      </c>
      <c r="M8750">
        <v>188</v>
      </c>
      <c r="N8750">
        <v>3</v>
      </c>
      <c r="R8750" s="1">
        <v>45133</v>
      </c>
      <c r="S8750" t="s">
        <v>6399</v>
      </c>
      <c r="T8750">
        <v>813</v>
      </c>
      <c r="U8750" t="s">
        <v>1841</v>
      </c>
      <c r="W8750">
        <v>2</v>
      </c>
      <c r="X8750" t="s">
        <v>57</v>
      </c>
      <c r="Y8750">
        <v>1</v>
      </c>
      <c r="Z8750" t="s">
        <v>46545</v>
      </c>
      <c r="AA8750">
        <v>9</v>
      </c>
      <c r="AB8750">
        <v>196008</v>
      </c>
      <c r="AC8750">
        <v>121</v>
      </c>
      <c r="AD8750" t="s">
        <v>70</v>
      </c>
      <c r="AE8750">
        <v>1012</v>
      </c>
      <c r="AF8750" t="s">
        <v>71</v>
      </c>
      <c r="AG8750">
        <v>1</v>
      </c>
      <c r="AH8750" t="s">
        <v>44482</v>
      </c>
      <c r="AI8750">
        <v>21</v>
      </c>
      <c r="AJ8750" t="s">
        <v>52613</v>
      </c>
      <c r="AK8750">
        <v>813</v>
      </c>
      <c r="AL8750" t="s">
        <v>1841</v>
      </c>
      <c r="AM8750">
        <v>1</v>
      </c>
      <c r="AN8750" t="s">
        <v>1193</v>
      </c>
      <c r="AO8750">
        <v>280598</v>
      </c>
      <c r="AQ8750" t="s">
        <v>43257</v>
      </c>
      <c r="AR8750" t="s">
        <v>43258</v>
      </c>
      <c r="AS8750">
        <v>0</v>
      </c>
      <c r="AT8750" t="s">
        <v>61</v>
      </c>
      <c r="AU8750" t="s">
        <v>52479</v>
      </c>
      <c r="AX8750">
        <v>57.340301840000002</v>
      </c>
      <c r="AY8750">
        <v>10.24451086</v>
      </c>
      <c r="AZ8750" t="s">
        <v>62</v>
      </c>
      <c r="BA8750">
        <v>1081</v>
      </c>
      <c r="BB8750" t="s">
        <v>1844</v>
      </c>
    </row>
    <row r="8751" spans="1:54" x14ac:dyDescent="0.25">
      <c r="A8751" s="1">
        <v>45200</v>
      </c>
      <c r="B8751">
        <v>847008</v>
      </c>
      <c r="C8751" t="s">
        <v>43259</v>
      </c>
      <c r="D8751">
        <v>9300</v>
      </c>
      <c r="E8751" t="s">
        <v>44964</v>
      </c>
      <c r="F8751" t="s">
        <v>43260</v>
      </c>
      <c r="I8751" t="s">
        <v>43261</v>
      </c>
      <c r="J8751" t="s">
        <v>43262</v>
      </c>
      <c r="K8751" t="s">
        <v>43263</v>
      </c>
      <c r="L8751" t="s">
        <v>43264</v>
      </c>
      <c r="M8751">
        <v>8670</v>
      </c>
      <c r="N8751">
        <v>77</v>
      </c>
      <c r="R8751" s="1">
        <v>40162</v>
      </c>
      <c r="S8751" t="s">
        <v>80</v>
      </c>
      <c r="T8751">
        <v>813</v>
      </c>
      <c r="U8751" t="s">
        <v>1841</v>
      </c>
      <c r="V8751" s="1">
        <v>37469</v>
      </c>
      <c r="W8751">
        <v>2</v>
      </c>
      <c r="X8751" t="s">
        <v>57</v>
      </c>
      <c r="Y8751">
        <v>1</v>
      </c>
      <c r="Z8751" t="s">
        <v>46545</v>
      </c>
      <c r="AA8751">
        <v>3</v>
      </c>
      <c r="AB8751">
        <v>190508</v>
      </c>
      <c r="AC8751">
        <v>121</v>
      </c>
      <c r="AD8751" t="s">
        <v>70</v>
      </c>
      <c r="AE8751">
        <v>1012</v>
      </c>
      <c r="AF8751" t="s">
        <v>71</v>
      </c>
      <c r="AG8751">
        <v>3</v>
      </c>
      <c r="AH8751" t="s">
        <v>81</v>
      </c>
      <c r="AI8751">
        <v>21</v>
      </c>
      <c r="AJ8751" t="s">
        <v>52613</v>
      </c>
      <c r="AK8751">
        <v>813</v>
      </c>
      <c r="AL8751" t="s">
        <v>1841</v>
      </c>
      <c r="AS8751">
        <v>0</v>
      </c>
      <c r="AT8751" t="s">
        <v>61</v>
      </c>
      <c r="AU8751" t="s">
        <v>43265</v>
      </c>
      <c r="AW8751" t="s">
        <v>43266</v>
      </c>
      <c r="AX8751">
        <v>57.368583777115397</v>
      </c>
      <c r="AY8751">
        <v>10.461153663584399</v>
      </c>
      <c r="AZ8751" t="s">
        <v>62</v>
      </c>
      <c r="BA8751">
        <v>1081</v>
      </c>
      <c r="BB8751" t="s">
        <v>1844</v>
      </c>
    </row>
    <row r="8752" spans="1:54" x14ac:dyDescent="0.25">
      <c r="A8752" s="1">
        <v>45200</v>
      </c>
      <c r="B8752">
        <v>847009</v>
      </c>
      <c r="C8752" t="s">
        <v>43267</v>
      </c>
      <c r="D8752">
        <v>9300</v>
      </c>
      <c r="E8752" t="s">
        <v>44964</v>
      </c>
      <c r="F8752" t="s">
        <v>43268</v>
      </c>
      <c r="G8752">
        <v>29189498</v>
      </c>
      <c r="H8752">
        <v>1003383082</v>
      </c>
      <c r="I8752" t="s">
        <v>43269</v>
      </c>
      <c r="J8752" t="s">
        <v>43270</v>
      </c>
      <c r="K8752" t="s">
        <v>43271</v>
      </c>
      <c r="L8752" t="s">
        <v>55660</v>
      </c>
      <c r="M8752">
        <v>3024</v>
      </c>
      <c r="N8752">
        <v>132</v>
      </c>
      <c r="R8752" s="1">
        <v>40162</v>
      </c>
      <c r="S8752" t="s">
        <v>80</v>
      </c>
      <c r="T8752">
        <v>813</v>
      </c>
      <c r="U8752" t="s">
        <v>1841</v>
      </c>
      <c r="V8752" s="1">
        <v>40026</v>
      </c>
      <c r="W8752">
        <v>2</v>
      </c>
      <c r="X8752" t="s">
        <v>57</v>
      </c>
      <c r="Y8752">
        <v>1</v>
      </c>
      <c r="Z8752" t="s">
        <v>46545</v>
      </c>
      <c r="AA8752">
        <v>10</v>
      </c>
      <c r="AB8752">
        <v>195508</v>
      </c>
      <c r="AC8752">
        <v>121</v>
      </c>
      <c r="AD8752" t="s">
        <v>70</v>
      </c>
      <c r="AE8752">
        <v>1012</v>
      </c>
      <c r="AF8752" t="s">
        <v>71</v>
      </c>
      <c r="AG8752">
        <v>3</v>
      </c>
      <c r="AH8752" t="s">
        <v>81</v>
      </c>
      <c r="AI8752">
        <v>21</v>
      </c>
      <c r="AJ8752" t="s">
        <v>52613</v>
      </c>
      <c r="AK8752">
        <v>813</v>
      </c>
      <c r="AL8752" t="s">
        <v>1841</v>
      </c>
      <c r="AQ8752" t="s">
        <v>43272</v>
      </c>
      <c r="AR8752" t="s">
        <v>43273</v>
      </c>
      <c r="AS8752">
        <v>0</v>
      </c>
      <c r="AT8752" t="s">
        <v>61</v>
      </c>
      <c r="AU8752" t="s">
        <v>55653</v>
      </c>
      <c r="AX8752">
        <v>57.315378488497899</v>
      </c>
      <c r="AY8752">
        <v>10.454506979432701</v>
      </c>
      <c r="AZ8752" t="s">
        <v>62</v>
      </c>
      <c r="BA8752">
        <v>1081</v>
      </c>
      <c r="BB8752" t="s">
        <v>1844</v>
      </c>
    </row>
    <row r="8753" spans="1:54" x14ac:dyDescent="0.25">
      <c r="A8753" s="1">
        <v>45200</v>
      </c>
      <c r="B8753">
        <v>847010</v>
      </c>
      <c r="C8753" t="s">
        <v>54406</v>
      </c>
      <c r="D8753">
        <v>9300</v>
      </c>
      <c r="E8753" t="s">
        <v>44964</v>
      </c>
      <c r="F8753" t="s">
        <v>54406</v>
      </c>
      <c r="G8753">
        <v>29189498</v>
      </c>
      <c r="H8753">
        <v>1003383458</v>
      </c>
      <c r="I8753" t="s">
        <v>43274</v>
      </c>
      <c r="J8753" t="s">
        <v>43275</v>
      </c>
      <c r="K8753" t="s">
        <v>43276</v>
      </c>
      <c r="L8753" t="s">
        <v>54407</v>
      </c>
      <c r="M8753">
        <v>1929</v>
      </c>
      <c r="N8753">
        <v>34</v>
      </c>
      <c r="R8753" s="1">
        <v>45160</v>
      </c>
      <c r="S8753" t="s">
        <v>171</v>
      </c>
      <c r="T8753">
        <v>813</v>
      </c>
      <c r="U8753" t="s">
        <v>1841</v>
      </c>
      <c r="W8753">
        <v>2</v>
      </c>
      <c r="X8753" t="s">
        <v>57</v>
      </c>
      <c r="Y8753">
        <v>1</v>
      </c>
      <c r="Z8753" t="s">
        <v>46545</v>
      </c>
      <c r="AA8753">
        <v>10</v>
      </c>
      <c r="AB8753">
        <v>197308</v>
      </c>
      <c r="AC8753">
        <v>121</v>
      </c>
      <c r="AD8753" t="s">
        <v>70</v>
      </c>
      <c r="AE8753">
        <v>1012</v>
      </c>
      <c r="AF8753" t="s">
        <v>71</v>
      </c>
      <c r="AG8753">
        <v>1</v>
      </c>
      <c r="AH8753" t="s">
        <v>44482</v>
      </c>
      <c r="AI8753">
        <v>21</v>
      </c>
      <c r="AJ8753" t="s">
        <v>52613</v>
      </c>
      <c r="AK8753">
        <v>813</v>
      </c>
      <c r="AL8753" t="s">
        <v>1841</v>
      </c>
      <c r="AP8753">
        <v>280598</v>
      </c>
      <c r="AQ8753" t="s">
        <v>43277</v>
      </c>
      <c r="AR8753" t="s">
        <v>13234</v>
      </c>
      <c r="AS8753">
        <v>2</v>
      </c>
      <c r="AT8753" t="s">
        <v>1413</v>
      </c>
      <c r="AU8753" t="s">
        <v>54408</v>
      </c>
      <c r="AX8753">
        <v>57.335162930000003</v>
      </c>
      <c r="AY8753">
        <v>10.49987247</v>
      </c>
      <c r="AZ8753" t="s">
        <v>62</v>
      </c>
      <c r="BA8753">
        <v>1081</v>
      </c>
      <c r="BB8753" t="s">
        <v>1844</v>
      </c>
    </row>
    <row r="8754" spans="1:54" x14ac:dyDescent="0.25">
      <c r="A8754" s="1">
        <v>45200</v>
      </c>
      <c r="B8754">
        <v>847011</v>
      </c>
      <c r="C8754" t="s">
        <v>55286</v>
      </c>
      <c r="D8754">
        <v>9750</v>
      </c>
      <c r="E8754" t="s">
        <v>55285</v>
      </c>
      <c r="F8754" t="s">
        <v>55287</v>
      </c>
      <c r="G8754">
        <v>52905818</v>
      </c>
      <c r="H8754">
        <v>1001996537</v>
      </c>
      <c r="I8754" t="s">
        <v>43278</v>
      </c>
      <c r="K8754" t="s">
        <v>43279</v>
      </c>
      <c r="L8754" t="s">
        <v>54409</v>
      </c>
      <c r="M8754">
        <v>800</v>
      </c>
      <c r="N8754">
        <v>25</v>
      </c>
      <c r="R8754" s="1">
        <v>42353</v>
      </c>
      <c r="S8754" t="s">
        <v>56</v>
      </c>
      <c r="V8754" s="1">
        <v>42277</v>
      </c>
      <c r="W8754">
        <v>5</v>
      </c>
      <c r="X8754" t="s">
        <v>557</v>
      </c>
      <c r="Y8754">
        <v>1</v>
      </c>
      <c r="Z8754" t="s">
        <v>46545</v>
      </c>
      <c r="AA8754">
        <v>9</v>
      </c>
      <c r="AB8754">
        <v>189011</v>
      </c>
      <c r="AC8754">
        <v>121</v>
      </c>
      <c r="AD8754" t="s">
        <v>70</v>
      </c>
      <c r="AE8754">
        <v>1013</v>
      </c>
      <c r="AF8754" t="s">
        <v>558</v>
      </c>
      <c r="AG8754">
        <v>3</v>
      </c>
      <c r="AH8754" t="s">
        <v>81</v>
      </c>
      <c r="AI8754">
        <v>22</v>
      </c>
      <c r="AJ8754" t="s">
        <v>52628</v>
      </c>
      <c r="AK8754">
        <v>813</v>
      </c>
      <c r="AL8754" t="s">
        <v>1841</v>
      </c>
      <c r="AQ8754" t="s">
        <v>43280</v>
      </c>
      <c r="AR8754" t="s">
        <v>43281</v>
      </c>
      <c r="AS8754">
        <v>0</v>
      </c>
      <c r="AT8754" t="s">
        <v>61</v>
      </c>
      <c r="AU8754" t="s">
        <v>54410</v>
      </c>
      <c r="AX8754">
        <v>57.3421077663834</v>
      </c>
      <c r="AY8754">
        <v>10.230615967488101</v>
      </c>
      <c r="AZ8754" t="s">
        <v>62</v>
      </c>
      <c r="BA8754">
        <v>1081</v>
      </c>
      <c r="BB8754" t="s">
        <v>1844</v>
      </c>
    </row>
    <row r="8755" spans="1:54" x14ac:dyDescent="0.25">
      <c r="A8755" s="1">
        <v>45200</v>
      </c>
      <c r="B8755">
        <v>847012</v>
      </c>
      <c r="C8755" t="s">
        <v>46493</v>
      </c>
      <c r="D8755">
        <v>9300</v>
      </c>
      <c r="E8755" t="s">
        <v>44964</v>
      </c>
      <c r="F8755" t="s">
        <v>46494</v>
      </c>
      <c r="G8755">
        <v>54694415</v>
      </c>
      <c r="H8755">
        <v>1003383343</v>
      </c>
      <c r="I8755" t="s">
        <v>52480</v>
      </c>
      <c r="J8755" t="s">
        <v>43282</v>
      </c>
      <c r="K8755" t="s">
        <v>43283</v>
      </c>
      <c r="L8755" t="s">
        <v>56068</v>
      </c>
      <c r="M8755">
        <v>1323</v>
      </c>
      <c r="N8755">
        <v>4</v>
      </c>
      <c r="R8755" s="1">
        <v>44809</v>
      </c>
      <c r="S8755" t="s">
        <v>56</v>
      </c>
      <c r="W8755">
        <v>5</v>
      </c>
      <c r="X8755" t="s">
        <v>557</v>
      </c>
      <c r="Y8755">
        <v>1</v>
      </c>
      <c r="Z8755" t="s">
        <v>46545</v>
      </c>
      <c r="AA8755">
        <v>9</v>
      </c>
      <c r="AB8755">
        <v>197408</v>
      </c>
      <c r="AC8755">
        <v>121</v>
      </c>
      <c r="AD8755" t="s">
        <v>70</v>
      </c>
      <c r="AE8755">
        <v>1013</v>
      </c>
      <c r="AF8755" t="s">
        <v>558</v>
      </c>
      <c r="AG8755">
        <v>1</v>
      </c>
      <c r="AH8755" t="s">
        <v>44482</v>
      </c>
      <c r="AI8755">
        <v>21</v>
      </c>
      <c r="AJ8755" t="s">
        <v>52613</v>
      </c>
      <c r="AK8755">
        <v>813</v>
      </c>
      <c r="AL8755" t="s">
        <v>1841</v>
      </c>
      <c r="AQ8755" t="s">
        <v>43284</v>
      </c>
      <c r="AR8755" t="s">
        <v>43285</v>
      </c>
      <c r="AS8755">
        <v>0</v>
      </c>
      <c r="AT8755" t="s">
        <v>61</v>
      </c>
      <c r="AU8755" t="s">
        <v>12955</v>
      </c>
      <c r="AX8755">
        <v>57.323890200000001</v>
      </c>
      <c r="AY8755">
        <v>10.50321797</v>
      </c>
      <c r="AZ8755" t="s">
        <v>62</v>
      </c>
      <c r="BA8755">
        <v>1081</v>
      </c>
      <c r="BB8755" t="s">
        <v>1844</v>
      </c>
    </row>
    <row r="8756" spans="1:54" x14ac:dyDescent="0.25">
      <c r="A8756" s="1">
        <v>45200</v>
      </c>
      <c r="B8756">
        <v>847200</v>
      </c>
      <c r="D8756">
        <v>9300</v>
      </c>
      <c r="E8756" t="s">
        <v>44964</v>
      </c>
      <c r="F8756" t="s">
        <v>52721</v>
      </c>
      <c r="G8756">
        <v>29189498</v>
      </c>
      <c r="H8756">
        <v>1009174768</v>
      </c>
      <c r="I8756" t="s">
        <v>41699</v>
      </c>
      <c r="J8756" t="s">
        <v>43286</v>
      </c>
      <c r="K8756" t="s">
        <v>43287</v>
      </c>
      <c r="L8756" t="s">
        <v>55661</v>
      </c>
      <c r="M8756">
        <v>3024</v>
      </c>
      <c r="N8756">
        <v>93</v>
      </c>
      <c r="R8756" s="1">
        <v>40939</v>
      </c>
      <c r="S8756" t="s">
        <v>56</v>
      </c>
      <c r="T8756">
        <v>813</v>
      </c>
      <c r="U8756" t="s">
        <v>1841</v>
      </c>
      <c r="V8756" s="1">
        <v>39083</v>
      </c>
      <c r="W8756">
        <v>2</v>
      </c>
      <c r="X8756" t="s">
        <v>57</v>
      </c>
      <c r="Y8756">
        <v>1</v>
      </c>
      <c r="Z8756" t="s">
        <v>46545</v>
      </c>
      <c r="AB8756">
        <v>199401</v>
      </c>
      <c r="AC8756">
        <v>932</v>
      </c>
      <c r="AD8756" t="s">
        <v>52637</v>
      </c>
      <c r="AE8756">
        <v>2021</v>
      </c>
      <c r="AF8756" t="s">
        <v>52637</v>
      </c>
      <c r="AG8756">
        <v>3</v>
      </c>
      <c r="AH8756" t="s">
        <v>81</v>
      </c>
      <c r="AI8756">
        <v>10</v>
      </c>
      <c r="AJ8756" t="s">
        <v>52638</v>
      </c>
      <c r="AK8756">
        <v>813</v>
      </c>
      <c r="AL8756" t="s">
        <v>1841</v>
      </c>
      <c r="AQ8756" t="s">
        <v>43288</v>
      </c>
      <c r="AS8756">
        <v>0</v>
      </c>
      <c r="AT8756" t="s">
        <v>61</v>
      </c>
      <c r="AU8756" t="s">
        <v>55653</v>
      </c>
      <c r="AZ8756" t="s">
        <v>62</v>
      </c>
      <c r="BA8756">
        <v>1081</v>
      </c>
      <c r="BB8756" t="s">
        <v>1844</v>
      </c>
    </row>
    <row r="8757" spans="1:54" x14ac:dyDescent="0.25">
      <c r="A8757" s="1">
        <v>45200</v>
      </c>
      <c r="B8757">
        <v>847210</v>
      </c>
      <c r="C8757" t="s">
        <v>46495</v>
      </c>
      <c r="D8757">
        <v>9300</v>
      </c>
      <c r="E8757" t="s">
        <v>44964</v>
      </c>
      <c r="F8757" t="s">
        <v>46496</v>
      </c>
      <c r="G8757">
        <v>29189498</v>
      </c>
      <c r="H8757">
        <v>1003383240</v>
      </c>
      <c r="I8757" t="s">
        <v>43289</v>
      </c>
      <c r="J8757" t="s">
        <v>43290</v>
      </c>
      <c r="K8757" t="s">
        <v>43291</v>
      </c>
      <c r="L8757" t="s">
        <v>54411</v>
      </c>
      <c r="M8757">
        <v>1611</v>
      </c>
      <c r="N8757">
        <v>1</v>
      </c>
      <c r="R8757" s="1">
        <v>40939</v>
      </c>
      <c r="S8757" t="s">
        <v>56</v>
      </c>
      <c r="T8757">
        <v>813</v>
      </c>
      <c r="U8757" t="s">
        <v>1841</v>
      </c>
      <c r="V8757" s="1">
        <v>39083</v>
      </c>
      <c r="W8757">
        <v>2</v>
      </c>
      <c r="X8757" t="s">
        <v>57</v>
      </c>
      <c r="Y8757">
        <v>1</v>
      </c>
      <c r="Z8757" t="s">
        <v>46545</v>
      </c>
      <c r="AB8757">
        <v>194304</v>
      </c>
      <c r="AC8757">
        <v>125</v>
      </c>
      <c r="AD8757" t="s">
        <v>1344</v>
      </c>
      <c r="AE8757">
        <v>1014</v>
      </c>
      <c r="AF8757" t="s">
        <v>1352</v>
      </c>
      <c r="AG8757">
        <v>3</v>
      </c>
      <c r="AH8757" t="s">
        <v>81</v>
      </c>
      <c r="AI8757">
        <v>24</v>
      </c>
      <c r="AJ8757" t="s">
        <v>1344</v>
      </c>
      <c r="AK8757">
        <v>813</v>
      </c>
      <c r="AL8757" t="s">
        <v>1841</v>
      </c>
      <c r="AM8757">
        <v>2</v>
      </c>
      <c r="AN8757" t="s">
        <v>119</v>
      </c>
      <c r="AO8757">
        <v>813211</v>
      </c>
      <c r="AQ8757" t="s">
        <v>43292</v>
      </c>
      <c r="AR8757" t="s">
        <v>43293</v>
      </c>
      <c r="AS8757">
        <v>0</v>
      </c>
      <c r="AT8757" t="s">
        <v>61</v>
      </c>
      <c r="AU8757" t="s">
        <v>52939</v>
      </c>
      <c r="AZ8757" t="s">
        <v>62</v>
      </c>
      <c r="BA8757">
        <v>1081</v>
      </c>
      <c r="BB8757" t="s">
        <v>1844</v>
      </c>
    </row>
    <row r="8758" spans="1:54" x14ac:dyDescent="0.25">
      <c r="A8758" s="1">
        <v>45200</v>
      </c>
      <c r="B8758">
        <v>847247</v>
      </c>
      <c r="C8758" t="s">
        <v>46497</v>
      </c>
      <c r="D8758">
        <v>9300</v>
      </c>
      <c r="E8758" t="s">
        <v>44964</v>
      </c>
      <c r="F8758" t="s">
        <v>46498</v>
      </c>
      <c r="I8758" t="s">
        <v>46499</v>
      </c>
      <c r="K8758" t="s">
        <v>43294</v>
      </c>
      <c r="L8758" t="s">
        <v>56069</v>
      </c>
      <c r="M8758">
        <v>853</v>
      </c>
      <c r="R8758" s="1">
        <v>40162</v>
      </c>
      <c r="S8758" t="s">
        <v>80</v>
      </c>
      <c r="V8758" s="1">
        <v>38231</v>
      </c>
      <c r="W8758">
        <v>3</v>
      </c>
      <c r="X8758" t="s">
        <v>3496</v>
      </c>
      <c r="Y8758">
        <v>1</v>
      </c>
      <c r="Z8758" t="s">
        <v>46545</v>
      </c>
      <c r="AC8758">
        <v>137</v>
      </c>
      <c r="AD8758" t="s">
        <v>1410</v>
      </c>
      <c r="AE8758">
        <v>1053</v>
      </c>
      <c r="AF8758" t="s">
        <v>1410</v>
      </c>
      <c r="AG8758">
        <v>3</v>
      </c>
      <c r="AH8758" t="s">
        <v>81</v>
      </c>
      <c r="AI8758">
        <v>30</v>
      </c>
      <c r="AJ8758" t="s">
        <v>1402</v>
      </c>
      <c r="AK8758">
        <v>813</v>
      </c>
      <c r="AL8758" t="s">
        <v>1841</v>
      </c>
      <c r="AP8758">
        <v>813248</v>
      </c>
      <c r="AS8758">
        <v>2</v>
      </c>
      <c r="AT8758" t="s">
        <v>1413</v>
      </c>
      <c r="AU8758" t="s">
        <v>43295</v>
      </c>
      <c r="AX8758">
        <v>57.332137709206997</v>
      </c>
      <c r="AY8758">
        <v>10.5175811344408</v>
      </c>
      <c r="AZ8758" t="s">
        <v>62</v>
      </c>
      <c r="BA8758">
        <v>1081</v>
      </c>
      <c r="BB8758" t="s">
        <v>1844</v>
      </c>
    </row>
    <row r="8759" spans="1:54" x14ac:dyDescent="0.25">
      <c r="A8759" s="1">
        <v>45200</v>
      </c>
      <c r="B8759">
        <v>847300</v>
      </c>
      <c r="C8759" t="s">
        <v>43296</v>
      </c>
      <c r="D8759">
        <v>9300</v>
      </c>
      <c r="E8759" t="s">
        <v>44964</v>
      </c>
      <c r="F8759" t="s">
        <v>46500</v>
      </c>
      <c r="G8759">
        <v>40968210</v>
      </c>
      <c r="H8759">
        <v>1003383598</v>
      </c>
      <c r="I8759" t="s">
        <v>43297</v>
      </c>
      <c r="J8759" t="s">
        <v>43298</v>
      </c>
      <c r="K8759" t="s">
        <v>43299</v>
      </c>
      <c r="L8759" t="s">
        <v>55288</v>
      </c>
      <c r="M8759">
        <v>2983</v>
      </c>
      <c r="N8759">
        <v>152</v>
      </c>
      <c r="R8759" s="1">
        <v>43357</v>
      </c>
      <c r="S8759" t="s">
        <v>12855</v>
      </c>
      <c r="W8759">
        <v>5</v>
      </c>
      <c r="X8759" t="s">
        <v>557</v>
      </c>
      <c r="Y8759">
        <v>1</v>
      </c>
      <c r="Z8759" t="s">
        <v>46545</v>
      </c>
      <c r="AA8759">
        <v>10</v>
      </c>
      <c r="AB8759">
        <v>193101</v>
      </c>
      <c r="AC8759">
        <v>123</v>
      </c>
      <c r="AD8759" t="s">
        <v>1507</v>
      </c>
      <c r="AE8759">
        <v>1011</v>
      </c>
      <c r="AF8759" t="s">
        <v>1507</v>
      </c>
      <c r="AG8759">
        <v>1</v>
      </c>
      <c r="AH8759" t="s">
        <v>44482</v>
      </c>
      <c r="AI8759">
        <v>80</v>
      </c>
      <c r="AJ8759" t="s">
        <v>1507</v>
      </c>
      <c r="AK8759">
        <v>813</v>
      </c>
      <c r="AL8759" t="s">
        <v>1841</v>
      </c>
      <c r="AQ8759" t="s">
        <v>43300</v>
      </c>
      <c r="AR8759" t="s">
        <v>43301</v>
      </c>
      <c r="AS8759">
        <v>0</v>
      </c>
      <c r="AT8759" t="s">
        <v>61</v>
      </c>
      <c r="AU8759" t="s">
        <v>55289</v>
      </c>
      <c r="AX8759">
        <v>57.272533019999997</v>
      </c>
      <c r="AY8759">
        <v>10.444381590000001</v>
      </c>
      <c r="AZ8759" t="s">
        <v>62</v>
      </c>
      <c r="BA8759">
        <v>1081</v>
      </c>
      <c r="BB8759" t="s">
        <v>1844</v>
      </c>
    </row>
    <row r="8760" spans="1:54" x14ac:dyDescent="0.25">
      <c r="A8760" s="1">
        <v>45200</v>
      </c>
      <c r="B8760">
        <v>847301</v>
      </c>
      <c r="C8760" t="s">
        <v>52481</v>
      </c>
      <c r="D8760">
        <v>9300</v>
      </c>
      <c r="E8760" t="s">
        <v>44964</v>
      </c>
      <c r="F8760" t="s">
        <v>52482</v>
      </c>
      <c r="G8760">
        <v>32776515</v>
      </c>
      <c r="H8760">
        <v>1001695473</v>
      </c>
      <c r="I8760" t="s">
        <v>54412</v>
      </c>
      <c r="J8760" t="s">
        <v>43302</v>
      </c>
      <c r="K8760" t="s">
        <v>43303</v>
      </c>
      <c r="L8760" t="s">
        <v>54413</v>
      </c>
      <c r="M8760">
        <v>1764</v>
      </c>
      <c r="N8760">
        <v>11</v>
      </c>
      <c r="R8760" s="1">
        <v>43789</v>
      </c>
      <c r="S8760" t="s">
        <v>56</v>
      </c>
      <c r="W8760">
        <v>5</v>
      </c>
      <c r="X8760" t="s">
        <v>557</v>
      </c>
      <c r="Y8760">
        <v>1</v>
      </c>
      <c r="Z8760" t="s">
        <v>46545</v>
      </c>
      <c r="AA8760">
        <v>10</v>
      </c>
      <c r="AB8760">
        <v>197204</v>
      </c>
      <c r="AC8760">
        <v>123</v>
      </c>
      <c r="AD8760" t="s">
        <v>1507</v>
      </c>
      <c r="AE8760">
        <v>1011</v>
      </c>
      <c r="AF8760" t="s">
        <v>1507</v>
      </c>
      <c r="AG8760">
        <v>1</v>
      </c>
      <c r="AH8760" t="s">
        <v>44482</v>
      </c>
      <c r="AI8760">
        <v>80</v>
      </c>
      <c r="AJ8760" t="s">
        <v>1507</v>
      </c>
      <c r="AK8760">
        <v>813</v>
      </c>
      <c r="AL8760" t="s">
        <v>1841</v>
      </c>
      <c r="AQ8760" t="s">
        <v>43304</v>
      </c>
      <c r="AR8760" t="s">
        <v>52483</v>
      </c>
      <c r="AS8760">
        <v>0</v>
      </c>
      <c r="AT8760" t="s">
        <v>61</v>
      </c>
      <c r="AU8760" t="s">
        <v>54414</v>
      </c>
      <c r="AX8760">
        <v>57.32017373</v>
      </c>
      <c r="AY8760">
        <v>10.385078310000001</v>
      </c>
      <c r="AZ8760" t="s">
        <v>62</v>
      </c>
      <c r="BA8760">
        <v>1081</v>
      </c>
      <c r="BB8760" t="s">
        <v>1844</v>
      </c>
    </row>
    <row r="8761" spans="1:54" x14ac:dyDescent="0.25">
      <c r="A8761" s="1">
        <v>45200</v>
      </c>
      <c r="B8761">
        <v>847375</v>
      </c>
      <c r="C8761" t="s">
        <v>46501</v>
      </c>
      <c r="D8761">
        <v>9300</v>
      </c>
      <c r="E8761" t="s">
        <v>44964</v>
      </c>
      <c r="F8761" t="s">
        <v>52484</v>
      </c>
      <c r="I8761" t="s">
        <v>55662</v>
      </c>
      <c r="J8761" t="s">
        <v>43305</v>
      </c>
      <c r="K8761" t="s">
        <v>43306</v>
      </c>
      <c r="L8761" t="s">
        <v>56069</v>
      </c>
      <c r="M8761">
        <v>853</v>
      </c>
      <c r="R8761" s="1">
        <v>40162</v>
      </c>
      <c r="S8761" t="s">
        <v>80</v>
      </c>
      <c r="V8761" s="1">
        <v>35431</v>
      </c>
      <c r="W8761">
        <v>5</v>
      </c>
      <c r="X8761" t="s">
        <v>557</v>
      </c>
      <c r="Y8761">
        <v>1</v>
      </c>
      <c r="Z8761" t="s">
        <v>46545</v>
      </c>
      <c r="AB8761">
        <v>199107</v>
      </c>
      <c r="AC8761">
        <v>147</v>
      </c>
      <c r="AD8761" t="s">
        <v>46697</v>
      </c>
      <c r="AE8761">
        <v>1021</v>
      </c>
      <c r="AF8761" t="s">
        <v>46697</v>
      </c>
      <c r="AG8761">
        <v>3</v>
      </c>
      <c r="AH8761" t="s">
        <v>81</v>
      </c>
      <c r="AI8761">
        <v>86</v>
      </c>
      <c r="AJ8761" t="s">
        <v>46697</v>
      </c>
      <c r="AK8761">
        <v>813</v>
      </c>
      <c r="AL8761" t="s">
        <v>1841</v>
      </c>
      <c r="AS8761">
        <v>0</v>
      </c>
      <c r="AT8761" t="s">
        <v>61</v>
      </c>
      <c r="AU8761" t="s">
        <v>43295</v>
      </c>
      <c r="AX8761">
        <v>57.332137709206997</v>
      </c>
      <c r="AY8761">
        <v>10.5175811344408</v>
      </c>
      <c r="AZ8761" t="s">
        <v>62</v>
      </c>
      <c r="BA8761">
        <v>1081</v>
      </c>
      <c r="BB8761" t="s">
        <v>1844</v>
      </c>
    </row>
    <row r="8762" spans="1:54" x14ac:dyDescent="0.25">
      <c r="A8762" s="1">
        <v>45200</v>
      </c>
      <c r="B8762">
        <v>847376</v>
      </c>
      <c r="C8762" t="s">
        <v>46502</v>
      </c>
      <c r="D8762">
        <v>9300</v>
      </c>
      <c r="E8762" t="s">
        <v>44964</v>
      </c>
      <c r="F8762" t="s">
        <v>52485</v>
      </c>
      <c r="I8762" t="s">
        <v>43307</v>
      </c>
      <c r="J8762" t="s">
        <v>43308</v>
      </c>
      <c r="K8762" t="s">
        <v>43309</v>
      </c>
      <c r="L8762" t="s">
        <v>43310</v>
      </c>
      <c r="M8762">
        <v>1485</v>
      </c>
      <c r="R8762" s="1">
        <v>40162</v>
      </c>
      <c r="S8762" t="s">
        <v>80</v>
      </c>
      <c r="V8762" s="1">
        <v>35431</v>
      </c>
      <c r="W8762">
        <v>5</v>
      </c>
      <c r="X8762" t="s">
        <v>557</v>
      </c>
      <c r="Y8762">
        <v>1</v>
      </c>
      <c r="Z8762" t="s">
        <v>46545</v>
      </c>
      <c r="AB8762">
        <v>199107</v>
      </c>
      <c r="AC8762">
        <v>147</v>
      </c>
      <c r="AD8762" t="s">
        <v>46697</v>
      </c>
      <c r="AE8762">
        <v>1021</v>
      </c>
      <c r="AF8762" t="s">
        <v>46697</v>
      </c>
      <c r="AG8762">
        <v>3</v>
      </c>
      <c r="AH8762" t="s">
        <v>81</v>
      </c>
      <c r="AI8762">
        <v>86</v>
      </c>
      <c r="AJ8762" t="s">
        <v>46697</v>
      </c>
      <c r="AK8762">
        <v>813</v>
      </c>
      <c r="AL8762" t="s">
        <v>1841</v>
      </c>
      <c r="AS8762">
        <v>0</v>
      </c>
      <c r="AT8762" t="s">
        <v>61</v>
      </c>
      <c r="AU8762" t="s">
        <v>43311</v>
      </c>
      <c r="AX8762">
        <v>57.335003396755603</v>
      </c>
      <c r="AY8762">
        <v>10.518267498343301</v>
      </c>
      <c r="AZ8762" t="s">
        <v>62</v>
      </c>
      <c r="BA8762">
        <v>1081</v>
      </c>
      <c r="BB8762" t="s">
        <v>1844</v>
      </c>
    </row>
    <row r="8763" spans="1:54" x14ac:dyDescent="0.25">
      <c r="A8763" s="1">
        <v>45200</v>
      </c>
      <c r="B8763">
        <v>847377</v>
      </c>
      <c r="C8763" t="s">
        <v>46503</v>
      </c>
      <c r="D8763">
        <v>9300</v>
      </c>
      <c r="E8763" t="s">
        <v>44964</v>
      </c>
      <c r="F8763" t="s">
        <v>52486</v>
      </c>
      <c r="I8763" t="s">
        <v>24373</v>
      </c>
      <c r="J8763" t="s">
        <v>43308</v>
      </c>
      <c r="K8763" t="s">
        <v>43312</v>
      </c>
      <c r="L8763" t="s">
        <v>43313</v>
      </c>
      <c r="M8763">
        <v>853</v>
      </c>
      <c r="R8763" s="1">
        <v>40162</v>
      </c>
      <c r="S8763" t="s">
        <v>80</v>
      </c>
      <c r="V8763" s="1">
        <v>38139</v>
      </c>
      <c r="W8763">
        <v>5</v>
      </c>
      <c r="X8763" t="s">
        <v>557</v>
      </c>
      <c r="Y8763">
        <v>1</v>
      </c>
      <c r="Z8763" t="s">
        <v>46545</v>
      </c>
      <c r="AB8763">
        <v>199701</v>
      </c>
      <c r="AC8763">
        <v>147</v>
      </c>
      <c r="AD8763" t="s">
        <v>46697</v>
      </c>
      <c r="AE8763">
        <v>1021</v>
      </c>
      <c r="AF8763" t="s">
        <v>46697</v>
      </c>
      <c r="AG8763">
        <v>3</v>
      </c>
      <c r="AH8763" t="s">
        <v>81</v>
      </c>
      <c r="AI8763">
        <v>86</v>
      </c>
      <c r="AJ8763" t="s">
        <v>46697</v>
      </c>
      <c r="AK8763">
        <v>813</v>
      </c>
      <c r="AL8763" t="s">
        <v>1841</v>
      </c>
      <c r="AQ8763" t="s">
        <v>43314</v>
      </c>
      <c r="AR8763" t="s">
        <v>43315</v>
      </c>
      <c r="AS8763">
        <v>0</v>
      </c>
      <c r="AT8763" t="s">
        <v>61</v>
      </c>
      <c r="AU8763" t="s">
        <v>43295</v>
      </c>
      <c r="AX8763">
        <v>57.332137709206997</v>
      </c>
      <c r="AY8763">
        <v>10.5175811344408</v>
      </c>
      <c r="AZ8763" t="s">
        <v>62</v>
      </c>
      <c r="BA8763">
        <v>1081</v>
      </c>
      <c r="BB8763" t="s">
        <v>1844</v>
      </c>
    </row>
    <row r="8764" spans="1:54" x14ac:dyDescent="0.25">
      <c r="A8764" s="1">
        <v>45200</v>
      </c>
      <c r="B8764">
        <v>847401</v>
      </c>
      <c r="C8764" t="s">
        <v>54415</v>
      </c>
      <c r="D8764">
        <v>9300</v>
      </c>
      <c r="E8764" t="s">
        <v>44964</v>
      </c>
      <c r="F8764" t="s">
        <v>54416</v>
      </c>
      <c r="R8764" s="1">
        <v>40162</v>
      </c>
      <c r="S8764" t="s">
        <v>80</v>
      </c>
      <c r="V8764" s="1">
        <v>29738</v>
      </c>
      <c r="W8764">
        <v>4</v>
      </c>
      <c r="X8764" t="s">
        <v>725</v>
      </c>
      <c r="Y8764">
        <v>1</v>
      </c>
      <c r="Z8764" t="s">
        <v>46545</v>
      </c>
      <c r="AC8764">
        <v>242</v>
      </c>
      <c r="AD8764" t="s">
        <v>1687</v>
      </c>
      <c r="AE8764">
        <v>1071</v>
      </c>
      <c r="AF8764" t="s">
        <v>1688</v>
      </c>
      <c r="AG8764">
        <v>3</v>
      </c>
      <c r="AH8764" t="s">
        <v>81</v>
      </c>
      <c r="AI8764">
        <v>99</v>
      </c>
      <c r="AJ8764" t="s">
        <v>54511</v>
      </c>
      <c r="AK8764">
        <v>813</v>
      </c>
      <c r="AL8764" t="s">
        <v>1841</v>
      </c>
      <c r="AS8764">
        <v>0</v>
      </c>
      <c r="AT8764" t="s">
        <v>61</v>
      </c>
      <c r="AZ8764" t="s">
        <v>62</v>
      </c>
      <c r="BA8764">
        <v>1081</v>
      </c>
      <c r="BB8764" t="s">
        <v>1844</v>
      </c>
    </row>
    <row r="8765" spans="1:54" x14ac:dyDescent="0.25">
      <c r="A8765" s="1">
        <v>45200</v>
      </c>
      <c r="B8765">
        <v>847402</v>
      </c>
      <c r="C8765" t="s">
        <v>43316</v>
      </c>
      <c r="D8765">
        <v>9300</v>
      </c>
      <c r="E8765" t="s">
        <v>44964</v>
      </c>
      <c r="F8765" t="s">
        <v>43317</v>
      </c>
      <c r="G8765">
        <v>32933521</v>
      </c>
      <c r="H8765">
        <v>1016056231</v>
      </c>
      <c r="I8765" t="s">
        <v>34390</v>
      </c>
      <c r="K8765" t="s">
        <v>43318</v>
      </c>
      <c r="L8765" t="s">
        <v>43319</v>
      </c>
      <c r="M8765">
        <v>931</v>
      </c>
      <c r="N8765">
        <v>4</v>
      </c>
      <c r="R8765" s="1">
        <v>44313</v>
      </c>
      <c r="S8765" t="s">
        <v>56</v>
      </c>
      <c r="W8765">
        <v>0</v>
      </c>
      <c r="X8765" t="s">
        <v>1252</v>
      </c>
      <c r="Y8765">
        <v>1</v>
      </c>
      <c r="Z8765" t="s">
        <v>46545</v>
      </c>
      <c r="AB8765">
        <v>200401</v>
      </c>
      <c r="AC8765">
        <v>246</v>
      </c>
      <c r="AD8765" t="s">
        <v>3685</v>
      </c>
      <c r="AE8765">
        <v>1072</v>
      </c>
      <c r="AF8765" t="s">
        <v>2143</v>
      </c>
      <c r="AG8765">
        <v>1</v>
      </c>
      <c r="AH8765" t="s">
        <v>44482</v>
      </c>
      <c r="AI8765">
        <v>99</v>
      </c>
      <c r="AJ8765" t="s">
        <v>54511</v>
      </c>
      <c r="AK8765">
        <v>813</v>
      </c>
      <c r="AL8765" t="s">
        <v>1841</v>
      </c>
      <c r="AQ8765" t="s">
        <v>43320</v>
      </c>
      <c r="AR8765" t="s">
        <v>43321</v>
      </c>
      <c r="AS8765">
        <v>0</v>
      </c>
      <c r="AT8765" t="s">
        <v>61</v>
      </c>
      <c r="AU8765" t="s">
        <v>43322</v>
      </c>
      <c r="AX8765">
        <v>57.31699399</v>
      </c>
      <c r="AY8765">
        <v>10.485683420000001</v>
      </c>
      <c r="AZ8765" t="s">
        <v>62</v>
      </c>
      <c r="BA8765">
        <v>1081</v>
      </c>
      <c r="BB8765" t="s">
        <v>1844</v>
      </c>
    </row>
    <row r="8766" spans="1:54" x14ac:dyDescent="0.25">
      <c r="A8766" s="1">
        <v>45200</v>
      </c>
      <c r="B8766">
        <v>849000</v>
      </c>
      <c r="C8766" t="s">
        <v>43323</v>
      </c>
      <c r="D8766">
        <v>9440</v>
      </c>
      <c r="E8766" t="s">
        <v>12149</v>
      </c>
      <c r="F8766" t="s">
        <v>10736</v>
      </c>
      <c r="G8766">
        <v>29189439</v>
      </c>
      <c r="K8766" t="s">
        <v>14835</v>
      </c>
      <c r="L8766" t="s">
        <v>53327</v>
      </c>
      <c r="M8766">
        <v>8528</v>
      </c>
      <c r="N8766">
        <v>43</v>
      </c>
      <c r="R8766" s="1">
        <v>43794</v>
      </c>
      <c r="S8766" t="s">
        <v>80</v>
      </c>
      <c r="T8766">
        <v>849</v>
      </c>
      <c r="U8766" t="s">
        <v>10736</v>
      </c>
      <c r="W8766">
        <v>2</v>
      </c>
      <c r="X8766" t="s">
        <v>57</v>
      </c>
      <c r="Y8766">
        <v>5</v>
      </c>
      <c r="Z8766" t="s">
        <v>54458</v>
      </c>
      <c r="AB8766">
        <v>200701</v>
      </c>
      <c r="AC8766">
        <v>923</v>
      </c>
      <c r="AD8766" t="s">
        <v>58</v>
      </c>
      <c r="AE8766">
        <v>2013</v>
      </c>
      <c r="AF8766" t="s">
        <v>58</v>
      </c>
      <c r="AG8766">
        <v>1</v>
      </c>
      <c r="AH8766" t="s">
        <v>44482</v>
      </c>
      <c r="AI8766">
        <v>99</v>
      </c>
      <c r="AJ8766" t="s">
        <v>54511</v>
      </c>
      <c r="AK8766">
        <v>849</v>
      </c>
      <c r="AL8766" t="s">
        <v>10736</v>
      </c>
      <c r="AQ8766" t="s">
        <v>16014</v>
      </c>
      <c r="AR8766" t="s">
        <v>14838</v>
      </c>
      <c r="AS8766">
        <v>0</v>
      </c>
      <c r="AT8766" t="s">
        <v>61</v>
      </c>
      <c r="AU8766" t="s">
        <v>16015</v>
      </c>
      <c r="AV8766" t="s">
        <v>52612</v>
      </c>
      <c r="AX8766">
        <v>57.160015749999999</v>
      </c>
      <c r="AY8766">
        <v>9.7417728199999996</v>
      </c>
      <c r="AZ8766" t="s">
        <v>62</v>
      </c>
      <c r="BA8766">
        <v>1081</v>
      </c>
      <c r="BB8766" t="s">
        <v>1844</v>
      </c>
    </row>
    <row r="8767" spans="1:54" x14ac:dyDescent="0.25">
      <c r="A8767" s="1">
        <v>45200</v>
      </c>
      <c r="B8767">
        <v>849001</v>
      </c>
      <c r="C8767" t="s">
        <v>43324</v>
      </c>
      <c r="D8767">
        <v>9440</v>
      </c>
      <c r="E8767" t="s">
        <v>12149</v>
      </c>
      <c r="F8767" t="s">
        <v>43325</v>
      </c>
      <c r="G8767">
        <v>29189439</v>
      </c>
      <c r="H8767">
        <v>1003383872</v>
      </c>
      <c r="I8767" t="s">
        <v>43326</v>
      </c>
      <c r="J8767" t="s">
        <v>43327</v>
      </c>
      <c r="K8767" t="s">
        <v>43328</v>
      </c>
      <c r="L8767" t="s">
        <v>46396</v>
      </c>
      <c r="M8767">
        <v>4237</v>
      </c>
      <c r="N8767">
        <v>11</v>
      </c>
      <c r="R8767" s="1">
        <v>43789</v>
      </c>
      <c r="S8767" t="s">
        <v>80</v>
      </c>
      <c r="T8767">
        <v>849</v>
      </c>
      <c r="U8767" t="s">
        <v>10736</v>
      </c>
      <c r="W8767">
        <v>2</v>
      </c>
      <c r="X8767" t="s">
        <v>57</v>
      </c>
      <c r="Y8767">
        <v>1</v>
      </c>
      <c r="Z8767" t="s">
        <v>46545</v>
      </c>
      <c r="AA8767">
        <v>9</v>
      </c>
      <c r="AB8767">
        <v>195908</v>
      </c>
      <c r="AC8767">
        <v>121</v>
      </c>
      <c r="AD8767" t="s">
        <v>70</v>
      </c>
      <c r="AE8767">
        <v>1012</v>
      </c>
      <c r="AF8767" t="s">
        <v>71</v>
      </c>
      <c r="AG8767">
        <v>1</v>
      </c>
      <c r="AH8767" t="s">
        <v>44482</v>
      </c>
      <c r="AI8767">
        <v>21</v>
      </c>
      <c r="AJ8767" t="s">
        <v>52613</v>
      </c>
      <c r="AK8767">
        <v>849</v>
      </c>
      <c r="AL8767" t="s">
        <v>10736</v>
      </c>
      <c r="AQ8767" t="s">
        <v>43329</v>
      </c>
      <c r="AR8767" t="s">
        <v>43330</v>
      </c>
      <c r="AS8767">
        <v>0</v>
      </c>
      <c r="AT8767" t="s">
        <v>61</v>
      </c>
      <c r="AU8767" t="s">
        <v>44886</v>
      </c>
      <c r="AX8767">
        <v>57.147109520000001</v>
      </c>
      <c r="AY8767">
        <v>9.8101604899999995</v>
      </c>
      <c r="AZ8767" t="s">
        <v>62</v>
      </c>
      <c r="BA8767">
        <v>1081</v>
      </c>
      <c r="BB8767" t="s">
        <v>1844</v>
      </c>
    </row>
    <row r="8768" spans="1:54" x14ac:dyDescent="0.25">
      <c r="A8768" s="1">
        <v>45200</v>
      </c>
      <c r="B8768">
        <v>849002</v>
      </c>
      <c r="C8768" t="s">
        <v>52487</v>
      </c>
      <c r="D8768">
        <v>9440</v>
      </c>
      <c r="E8768" t="s">
        <v>12149</v>
      </c>
      <c r="F8768" t="s">
        <v>52488</v>
      </c>
      <c r="G8768">
        <v>29189439</v>
      </c>
      <c r="H8768">
        <v>1003383835</v>
      </c>
      <c r="I8768" t="s">
        <v>43331</v>
      </c>
      <c r="J8768" t="s">
        <v>43332</v>
      </c>
      <c r="K8768" t="s">
        <v>43333</v>
      </c>
      <c r="L8768" t="s">
        <v>52489</v>
      </c>
      <c r="M8768">
        <v>6970</v>
      </c>
      <c r="N8768">
        <v>8</v>
      </c>
      <c r="R8768" s="1">
        <v>43789</v>
      </c>
      <c r="S8768" t="s">
        <v>56</v>
      </c>
      <c r="T8768">
        <v>849</v>
      </c>
      <c r="U8768" t="s">
        <v>10736</v>
      </c>
      <c r="W8768">
        <v>2</v>
      </c>
      <c r="X8768" t="s">
        <v>57</v>
      </c>
      <c r="Y8768">
        <v>1</v>
      </c>
      <c r="Z8768" t="s">
        <v>46545</v>
      </c>
      <c r="AA8768">
        <v>7</v>
      </c>
      <c r="AB8768">
        <v>196808</v>
      </c>
      <c r="AC8768">
        <v>121</v>
      </c>
      <c r="AD8768" t="s">
        <v>70</v>
      </c>
      <c r="AE8768">
        <v>1012</v>
      </c>
      <c r="AF8768" t="s">
        <v>71</v>
      </c>
      <c r="AG8768">
        <v>1</v>
      </c>
      <c r="AH8768" t="s">
        <v>44482</v>
      </c>
      <c r="AI8768">
        <v>21</v>
      </c>
      <c r="AJ8768" t="s">
        <v>52613</v>
      </c>
      <c r="AK8768">
        <v>849</v>
      </c>
      <c r="AL8768" t="s">
        <v>10736</v>
      </c>
      <c r="AQ8768" t="s">
        <v>43334</v>
      </c>
      <c r="AR8768" t="s">
        <v>43335</v>
      </c>
      <c r="AS8768">
        <v>0</v>
      </c>
      <c r="AT8768" t="s">
        <v>61</v>
      </c>
      <c r="AU8768" t="s">
        <v>47289</v>
      </c>
      <c r="AX8768">
        <v>57.069620100000002</v>
      </c>
      <c r="AY8768">
        <v>9.7309985099999992</v>
      </c>
      <c r="AZ8768" t="s">
        <v>62</v>
      </c>
      <c r="BA8768">
        <v>1081</v>
      </c>
      <c r="BB8768" t="s">
        <v>1844</v>
      </c>
    </row>
    <row r="8769" spans="1:54" x14ac:dyDescent="0.25">
      <c r="A8769" s="1">
        <v>45200</v>
      </c>
      <c r="B8769">
        <v>849003</v>
      </c>
      <c r="C8769" t="s">
        <v>52490</v>
      </c>
      <c r="D8769">
        <v>9430</v>
      </c>
      <c r="E8769" t="s">
        <v>43336</v>
      </c>
      <c r="F8769" t="s">
        <v>52491</v>
      </c>
      <c r="G8769">
        <v>29189439</v>
      </c>
      <c r="H8769">
        <v>1003383665</v>
      </c>
      <c r="I8769" t="s">
        <v>43337</v>
      </c>
      <c r="K8769" t="s">
        <v>43338</v>
      </c>
      <c r="L8769" t="s">
        <v>52492</v>
      </c>
      <c r="M8769">
        <v>2171</v>
      </c>
      <c r="N8769">
        <v>24</v>
      </c>
      <c r="R8769" s="1">
        <v>43789</v>
      </c>
      <c r="S8769" t="s">
        <v>80</v>
      </c>
      <c r="T8769">
        <v>849</v>
      </c>
      <c r="U8769" t="s">
        <v>10736</v>
      </c>
      <c r="W8769">
        <v>2</v>
      </c>
      <c r="X8769" t="s">
        <v>57</v>
      </c>
      <c r="Y8769">
        <v>1</v>
      </c>
      <c r="Z8769" t="s">
        <v>46545</v>
      </c>
      <c r="AA8769">
        <v>7</v>
      </c>
      <c r="AB8769">
        <v>196308</v>
      </c>
      <c r="AC8769">
        <v>121</v>
      </c>
      <c r="AD8769" t="s">
        <v>70</v>
      </c>
      <c r="AE8769">
        <v>1012</v>
      </c>
      <c r="AF8769" t="s">
        <v>71</v>
      </c>
      <c r="AG8769">
        <v>1</v>
      </c>
      <c r="AH8769" t="s">
        <v>44482</v>
      </c>
      <c r="AI8769">
        <v>21</v>
      </c>
      <c r="AJ8769" t="s">
        <v>52613</v>
      </c>
      <c r="AK8769">
        <v>849</v>
      </c>
      <c r="AL8769" t="s">
        <v>10736</v>
      </c>
      <c r="AQ8769" t="s">
        <v>43339</v>
      </c>
      <c r="AR8769" t="s">
        <v>43340</v>
      </c>
      <c r="AS8769">
        <v>0</v>
      </c>
      <c r="AT8769" t="s">
        <v>61</v>
      </c>
      <c r="AU8769" t="s">
        <v>3795</v>
      </c>
      <c r="AW8769" t="s">
        <v>52493</v>
      </c>
      <c r="AX8769">
        <v>57.152605459999997</v>
      </c>
      <c r="AY8769">
        <v>9.8767130999999999</v>
      </c>
      <c r="AZ8769" t="s">
        <v>62</v>
      </c>
      <c r="BA8769">
        <v>1081</v>
      </c>
      <c r="BB8769" t="s">
        <v>1844</v>
      </c>
    </row>
    <row r="8770" spans="1:54" x14ac:dyDescent="0.25">
      <c r="A8770" s="1">
        <v>45200</v>
      </c>
      <c r="B8770">
        <v>849004</v>
      </c>
      <c r="C8770" t="s">
        <v>43341</v>
      </c>
      <c r="D8770">
        <v>9440</v>
      </c>
      <c r="E8770" t="s">
        <v>12149</v>
      </c>
      <c r="F8770" t="s">
        <v>43342</v>
      </c>
      <c r="G8770">
        <v>29189439</v>
      </c>
      <c r="H8770">
        <v>1003383719</v>
      </c>
      <c r="I8770" t="s">
        <v>43343</v>
      </c>
      <c r="J8770" t="s">
        <v>43344</v>
      </c>
      <c r="K8770" t="s">
        <v>43345</v>
      </c>
      <c r="L8770" t="s">
        <v>43346</v>
      </c>
      <c r="M8770">
        <v>3305</v>
      </c>
      <c r="N8770">
        <v>70</v>
      </c>
      <c r="R8770" s="1">
        <v>40813</v>
      </c>
      <c r="S8770" t="s">
        <v>56</v>
      </c>
      <c r="T8770">
        <v>849</v>
      </c>
      <c r="U8770" t="s">
        <v>10736</v>
      </c>
      <c r="V8770" s="1">
        <v>40756</v>
      </c>
      <c r="W8770">
        <v>2</v>
      </c>
      <c r="X8770" t="s">
        <v>57</v>
      </c>
      <c r="Y8770">
        <v>1</v>
      </c>
      <c r="Z8770" t="s">
        <v>46545</v>
      </c>
      <c r="AA8770">
        <v>6</v>
      </c>
      <c r="AB8770">
        <v>196008</v>
      </c>
      <c r="AC8770">
        <v>121</v>
      </c>
      <c r="AD8770" t="s">
        <v>70</v>
      </c>
      <c r="AE8770">
        <v>1012</v>
      </c>
      <c r="AF8770" t="s">
        <v>71</v>
      </c>
      <c r="AG8770">
        <v>3</v>
      </c>
      <c r="AH8770" t="s">
        <v>81</v>
      </c>
      <c r="AI8770">
        <v>21</v>
      </c>
      <c r="AJ8770" t="s">
        <v>52613</v>
      </c>
      <c r="AK8770">
        <v>849</v>
      </c>
      <c r="AL8770" t="s">
        <v>10736</v>
      </c>
      <c r="AM8770">
        <v>2</v>
      </c>
      <c r="AN8770" t="s">
        <v>119</v>
      </c>
      <c r="AO8770">
        <v>849005</v>
      </c>
      <c r="AQ8770" t="s">
        <v>43347</v>
      </c>
      <c r="AR8770" t="s">
        <v>43348</v>
      </c>
      <c r="AS8770">
        <v>0</v>
      </c>
      <c r="AT8770" t="s">
        <v>61</v>
      </c>
      <c r="AU8770" t="s">
        <v>14839</v>
      </c>
      <c r="AX8770">
        <v>57.151449207886003</v>
      </c>
      <c r="AY8770">
        <v>9.6870996045325697</v>
      </c>
      <c r="AZ8770" t="s">
        <v>62</v>
      </c>
      <c r="BA8770">
        <v>1081</v>
      </c>
      <c r="BB8770" t="s">
        <v>1844</v>
      </c>
    </row>
    <row r="8771" spans="1:54" x14ac:dyDescent="0.25">
      <c r="A8771" s="1">
        <v>45200</v>
      </c>
      <c r="B8771">
        <v>849005</v>
      </c>
      <c r="C8771" t="s">
        <v>43349</v>
      </c>
      <c r="D8771">
        <v>9440</v>
      </c>
      <c r="E8771" t="s">
        <v>12149</v>
      </c>
      <c r="F8771" t="s">
        <v>43349</v>
      </c>
      <c r="G8771">
        <v>29189439</v>
      </c>
      <c r="H8771">
        <v>1003383756</v>
      </c>
      <c r="I8771" t="s">
        <v>43350</v>
      </c>
      <c r="J8771" t="s">
        <v>43351</v>
      </c>
      <c r="K8771" t="s">
        <v>43352</v>
      </c>
      <c r="L8771" t="s">
        <v>43353</v>
      </c>
      <c r="M8771">
        <v>4502</v>
      </c>
      <c r="N8771">
        <v>26</v>
      </c>
      <c r="R8771" s="1">
        <v>44887</v>
      </c>
      <c r="S8771" t="s">
        <v>56</v>
      </c>
      <c r="T8771">
        <v>849</v>
      </c>
      <c r="U8771" t="s">
        <v>10736</v>
      </c>
      <c r="W8771">
        <v>2</v>
      </c>
      <c r="X8771" t="s">
        <v>57</v>
      </c>
      <c r="Y8771">
        <v>1</v>
      </c>
      <c r="Z8771" t="s">
        <v>46545</v>
      </c>
      <c r="AA8771">
        <v>10</v>
      </c>
      <c r="AB8771">
        <v>195508</v>
      </c>
      <c r="AC8771">
        <v>121</v>
      </c>
      <c r="AD8771" t="s">
        <v>70</v>
      </c>
      <c r="AE8771">
        <v>1012</v>
      </c>
      <c r="AF8771" t="s">
        <v>71</v>
      </c>
      <c r="AG8771">
        <v>1</v>
      </c>
      <c r="AH8771" t="s">
        <v>44482</v>
      </c>
      <c r="AI8771">
        <v>21</v>
      </c>
      <c r="AJ8771" t="s">
        <v>52613</v>
      </c>
      <c r="AK8771">
        <v>849</v>
      </c>
      <c r="AL8771" t="s">
        <v>10736</v>
      </c>
      <c r="AQ8771" t="s">
        <v>43354</v>
      </c>
      <c r="AR8771" t="s">
        <v>43355</v>
      </c>
      <c r="AS8771">
        <v>0</v>
      </c>
      <c r="AT8771" t="s">
        <v>61</v>
      </c>
      <c r="AU8771" t="s">
        <v>43356</v>
      </c>
      <c r="AX8771">
        <v>57.161716579999997</v>
      </c>
      <c r="AY8771">
        <v>9.7347541999999994</v>
      </c>
      <c r="AZ8771" t="s">
        <v>62</v>
      </c>
      <c r="BA8771">
        <v>1081</v>
      </c>
      <c r="BB8771" t="s">
        <v>1844</v>
      </c>
    </row>
    <row r="8772" spans="1:54" x14ac:dyDescent="0.25">
      <c r="A8772" s="1">
        <v>45200</v>
      </c>
      <c r="B8772">
        <v>849006</v>
      </c>
      <c r="C8772" t="s">
        <v>43357</v>
      </c>
      <c r="D8772">
        <v>9440</v>
      </c>
      <c r="E8772" t="s">
        <v>12149</v>
      </c>
      <c r="F8772" t="s">
        <v>43358</v>
      </c>
      <c r="G8772">
        <v>13293910</v>
      </c>
      <c r="H8772">
        <v>1002936867</v>
      </c>
      <c r="I8772" t="s">
        <v>43359</v>
      </c>
      <c r="J8772" t="s">
        <v>43360</v>
      </c>
      <c r="K8772" t="s">
        <v>43361</v>
      </c>
      <c r="L8772" t="s">
        <v>43362</v>
      </c>
      <c r="M8772">
        <v>8350</v>
      </c>
      <c r="N8772">
        <v>1</v>
      </c>
      <c r="R8772" s="1">
        <v>44830</v>
      </c>
      <c r="S8772" t="s">
        <v>56</v>
      </c>
      <c r="W8772">
        <v>5</v>
      </c>
      <c r="X8772" t="s">
        <v>557</v>
      </c>
      <c r="Y8772">
        <v>1</v>
      </c>
      <c r="Z8772" t="s">
        <v>46545</v>
      </c>
      <c r="AA8772">
        <v>10</v>
      </c>
      <c r="AB8772">
        <v>189301</v>
      </c>
      <c r="AC8772">
        <v>121</v>
      </c>
      <c r="AD8772" t="s">
        <v>70</v>
      </c>
      <c r="AE8772">
        <v>1013</v>
      </c>
      <c r="AF8772" t="s">
        <v>558</v>
      </c>
      <c r="AG8772">
        <v>1</v>
      </c>
      <c r="AH8772" t="s">
        <v>44482</v>
      </c>
      <c r="AI8772">
        <v>21</v>
      </c>
      <c r="AJ8772" t="s">
        <v>52613</v>
      </c>
      <c r="AK8772">
        <v>849</v>
      </c>
      <c r="AL8772" t="s">
        <v>10736</v>
      </c>
      <c r="AQ8772" t="s">
        <v>43363</v>
      </c>
      <c r="AR8772" t="s">
        <v>43364</v>
      </c>
      <c r="AS8772">
        <v>0</v>
      </c>
      <c r="AT8772" t="s">
        <v>61</v>
      </c>
      <c r="AU8772" t="s">
        <v>43365</v>
      </c>
      <c r="AW8772" t="s">
        <v>14840</v>
      </c>
      <c r="AX8772">
        <v>57.149111269999999</v>
      </c>
      <c r="AY8772">
        <v>9.6863568000000004</v>
      </c>
      <c r="AZ8772" t="s">
        <v>62</v>
      </c>
      <c r="BA8772">
        <v>1081</v>
      </c>
      <c r="BB8772" t="s">
        <v>1844</v>
      </c>
    </row>
    <row r="8773" spans="1:54" x14ac:dyDescent="0.25">
      <c r="A8773" s="1">
        <v>45200</v>
      </c>
      <c r="B8773">
        <v>849007</v>
      </c>
      <c r="C8773" t="s">
        <v>46504</v>
      </c>
      <c r="D8773">
        <v>9440</v>
      </c>
      <c r="E8773" t="s">
        <v>12149</v>
      </c>
      <c r="F8773" t="s">
        <v>46505</v>
      </c>
      <c r="I8773" t="s">
        <v>52494</v>
      </c>
      <c r="J8773" t="s">
        <v>43366</v>
      </c>
      <c r="K8773" t="s">
        <v>43367</v>
      </c>
      <c r="L8773" t="s">
        <v>46506</v>
      </c>
      <c r="M8773">
        <v>5138</v>
      </c>
      <c r="N8773">
        <v>7</v>
      </c>
      <c r="R8773" s="1">
        <v>40162</v>
      </c>
      <c r="S8773" t="s">
        <v>80</v>
      </c>
      <c r="T8773">
        <v>849</v>
      </c>
      <c r="U8773" t="s">
        <v>10736</v>
      </c>
      <c r="V8773" s="1">
        <v>36312</v>
      </c>
      <c r="W8773">
        <v>2</v>
      </c>
      <c r="X8773" t="s">
        <v>57</v>
      </c>
      <c r="Y8773">
        <v>1</v>
      </c>
      <c r="Z8773" t="s">
        <v>46545</v>
      </c>
      <c r="AA8773">
        <v>9</v>
      </c>
      <c r="AB8773">
        <v>197608</v>
      </c>
      <c r="AC8773">
        <v>121</v>
      </c>
      <c r="AD8773" t="s">
        <v>70</v>
      </c>
      <c r="AE8773">
        <v>1012</v>
      </c>
      <c r="AF8773" t="s">
        <v>71</v>
      </c>
      <c r="AG8773">
        <v>3</v>
      </c>
      <c r="AH8773" t="s">
        <v>81</v>
      </c>
      <c r="AI8773">
        <v>21</v>
      </c>
      <c r="AJ8773" t="s">
        <v>52613</v>
      </c>
      <c r="AK8773">
        <v>849</v>
      </c>
      <c r="AL8773" t="s">
        <v>10736</v>
      </c>
      <c r="AS8773">
        <v>0</v>
      </c>
      <c r="AT8773" t="s">
        <v>61</v>
      </c>
      <c r="AU8773" t="s">
        <v>44800</v>
      </c>
      <c r="AX8773">
        <v>57.1475145092475</v>
      </c>
      <c r="AY8773">
        <v>9.6781878976805604</v>
      </c>
      <c r="AZ8773" t="s">
        <v>62</v>
      </c>
      <c r="BA8773">
        <v>1081</v>
      </c>
      <c r="BB8773" t="s">
        <v>1844</v>
      </c>
    </row>
    <row r="8774" spans="1:54" x14ac:dyDescent="0.25">
      <c r="A8774" s="1">
        <v>45200</v>
      </c>
      <c r="B8774">
        <v>849008</v>
      </c>
      <c r="C8774" t="s">
        <v>55663</v>
      </c>
      <c r="D8774">
        <v>9440</v>
      </c>
      <c r="E8774" t="s">
        <v>12149</v>
      </c>
      <c r="F8774" t="s">
        <v>55664</v>
      </c>
      <c r="G8774">
        <v>62054212</v>
      </c>
      <c r="H8774">
        <v>1002145806</v>
      </c>
      <c r="I8774" t="s">
        <v>43368</v>
      </c>
      <c r="J8774" t="s">
        <v>43369</v>
      </c>
      <c r="K8774" t="s">
        <v>43370</v>
      </c>
      <c r="L8774" t="s">
        <v>52495</v>
      </c>
      <c r="M8774">
        <v>6421</v>
      </c>
      <c r="N8774">
        <v>5</v>
      </c>
      <c r="R8774" s="1">
        <v>45175</v>
      </c>
      <c r="S8774" t="s">
        <v>877</v>
      </c>
      <c r="W8774">
        <v>5</v>
      </c>
      <c r="X8774" t="s">
        <v>557</v>
      </c>
      <c r="Y8774">
        <v>1</v>
      </c>
      <c r="Z8774" t="s">
        <v>46545</v>
      </c>
      <c r="AA8774">
        <v>9</v>
      </c>
      <c r="AB8774">
        <v>198008</v>
      </c>
      <c r="AC8774">
        <v>121</v>
      </c>
      <c r="AD8774" t="s">
        <v>70</v>
      </c>
      <c r="AE8774">
        <v>1013</v>
      </c>
      <c r="AF8774" t="s">
        <v>558</v>
      </c>
      <c r="AG8774">
        <v>1</v>
      </c>
      <c r="AH8774" t="s">
        <v>44482</v>
      </c>
      <c r="AI8774">
        <v>22</v>
      </c>
      <c r="AJ8774" t="s">
        <v>52628</v>
      </c>
      <c r="AK8774">
        <v>849</v>
      </c>
      <c r="AL8774" t="s">
        <v>10736</v>
      </c>
      <c r="AQ8774" t="s">
        <v>43371</v>
      </c>
      <c r="AR8774" t="s">
        <v>43372</v>
      </c>
      <c r="AS8774">
        <v>0</v>
      </c>
      <c r="AT8774" t="s">
        <v>61</v>
      </c>
      <c r="AU8774" t="s">
        <v>52496</v>
      </c>
      <c r="AX8774">
        <v>57.158138790000002</v>
      </c>
      <c r="AY8774">
        <v>9.7473803399999994</v>
      </c>
      <c r="AZ8774" t="s">
        <v>62</v>
      </c>
      <c r="BA8774">
        <v>1081</v>
      </c>
      <c r="BB8774" t="s">
        <v>1844</v>
      </c>
    </row>
    <row r="8775" spans="1:54" x14ac:dyDescent="0.25">
      <c r="A8775" s="1">
        <v>45200</v>
      </c>
      <c r="B8775">
        <v>849009</v>
      </c>
      <c r="C8775" t="s">
        <v>43373</v>
      </c>
      <c r="D8775">
        <v>9460</v>
      </c>
      <c r="E8775" t="s">
        <v>11650</v>
      </c>
      <c r="F8775" t="s">
        <v>43374</v>
      </c>
      <c r="G8775">
        <v>10441641</v>
      </c>
      <c r="H8775">
        <v>1003383884</v>
      </c>
      <c r="I8775" t="s">
        <v>43375</v>
      </c>
      <c r="K8775" t="s">
        <v>43376</v>
      </c>
      <c r="L8775" t="s">
        <v>43377</v>
      </c>
      <c r="M8775">
        <v>6</v>
      </c>
      <c r="N8775">
        <v>31</v>
      </c>
      <c r="O8775">
        <v>2</v>
      </c>
      <c r="R8775" s="1">
        <v>41600</v>
      </c>
      <c r="S8775" t="s">
        <v>56</v>
      </c>
      <c r="T8775">
        <v>849</v>
      </c>
      <c r="U8775" t="s">
        <v>10736</v>
      </c>
      <c r="V8775" s="1">
        <v>41579</v>
      </c>
      <c r="W8775">
        <v>6</v>
      </c>
      <c r="X8775" t="s">
        <v>1289</v>
      </c>
      <c r="Y8775">
        <v>1</v>
      </c>
      <c r="Z8775" t="s">
        <v>46545</v>
      </c>
      <c r="AB8775">
        <v>200709</v>
      </c>
      <c r="AC8775">
        <v>129</v>
      </c>
      <c r="AD8775" t="s">
        <v>2405</v>
      </c>
      <c r="AE8775">
        <v>1016</v>
      </c>
      <c r="AF8775" t="s">
        <v>2405</v>
      </c>
      <c r="AG8775">
        <v>5</v>
      </c>
      <c r="AH8775" t="s">
        <v>1589</v>
      </c>
      <c r="AI8775">
        <v>99</v>
      </c>
      <c r="AJ8775" t="s">
        <v>54511</v>
      </c>
      <c r="AK8775">
        <v>849</v>
      </c>
      <c r="AL8775" t="s">
        <v>10736</v>
      </c>
      <c r="AQ8775" t="s">
        <v>43378</v>
      </c>
      <c r="AR8775" t="s">
        <v>43379</v>
      </c>
      <c r="AS8775">
        <v>1</v>
      </c>
      <c r="AT8775" t="s">
        <v>1446</v>
      </c>
      <c r="AU8775" t="s">
        <v>43380</v>
      </c>
      <c r="AX8775">
        <v>57.110673116983797</v>
      </c>
      <c r="AY8775">
        <v>9.5894341136719401</v>
      </c>
      <c r="AZ8775" t="s">
        <v>62</v>
      </c>
      <c r="BA8775">
        <v>1081</v>
      </c>
      <c r="BB8775" t="s">
        <v>1844</v>
      </c>
    </row>
    <row r="8776" spans="1:54" x14ac:dyDescent="0.25">
      <c r="A8776" s="1">
        <v>45200</v>
      </c>
      <c r="B8776">
        <v>849010</v>
      </c>
      <c r="D8776">
        <v>9690</v>
      </c>
      <c r="E8776" t="s">
        <v>10731</v>
      </c>
      <c r="F8776" t="s">
        <v>43374</v>
      </c>
      <c r="G8776">
        <v>10441641</v>
      </c>
      <c r="I8776" t="s">
        <v>43381</v>
      </c>
      <c r="K8776" t="s">
        <v>43382</v>
      </c>
      <c r="L8776" t="s">
        <v>43383</v>
      </c>
      <c r="M8776">
        <v>729</v>
      </c>
      <c r="N8776">
        <v>23</v>
      </c>
      <c r="R8776" s="1">
        <v>41600</v>
      </c>
      <c r="S8776" t="s">
        <v>56</v>
      </c>
      <c r="T8776">
        <v>849</v>
      </c>
      <c r="U8776" t="s">
        <v>10736</v>
      </c>
      <c r="V8776" s="1">
        <v>41579</v>
      </c>
      <c r="W8776">
        <v>6</v>
      </c>
      <c r="X8776" t="s">
        <v>1289</v>
      </c>
      <c r="Y8776">
        <v>1</v>
      </c>
      <c r="Z8776" t="s">
        <v>46545</v>
      </c>
      <c r="AB8776">
        <v>200708</v>
      </c>
      <c r="AC8776">
        <v>129</v>
      </c>
      <c r="AD8776" t="s">
        <v>2405</v>
      </c>
      <c r="AE8776">
        <v>1016</v>
      </c>
      <c r="AF8776" t="s">
        <v>2405</v>
      </c>
      <c r="AG8776">
        <v>3</v>
      </c>
      <c r="AH8776" t="s">
        <v>81</v>
      </c>
      <c r="AI8776">
        <v>99</v>
      </c>
      <c r="AJ8776" t="s">
        <v>54511</v>
      </c>
      <c r="AK8776">
        <v>849</v>
      </c>
      <c r="AL8776" t="s">
        <v>10736</v>
      </c>
      <c r="AM8776">
        <v>2</v>
      </c>
      <c r="AN8776" t="s">
        <v>119</v>
      </c>
      <c r="AO8776">
        <v>849009</v>
      </c>
      <c r="AP8776">
        <v>849009</v>
      </c>
      <c r="AQ8776" t="s">
        <v>43384</v>
      </c>
      <c r="AR8776" t="s">
        <v>43379</v>
      </c>
      <c r="AS8776">
        <v>2</v>
      </c>
      <c r="AT8776" t="s">
        <v>1413</v>
      </c>
      <c r="AU8776" t="s">
        <v>3878</v>
      </c>
      <c r="AX8776">
        <v>57.083166332123803</v>
      </c>
      <c r="AY8776">
        <v>9.2583672169115392</v>
      </c>
      <c r="AZ8776" t="s">
        <v>62</v>
      </c>
      <c r="BA8776">
        <v>1081</v>
      </c>
      <c r="BB8776" t="s">
        <v>1844</v>
      </c>
    </row>
    <row r="8777" spans="1:54" x14ac:dyDescent="0.25">
      <c r="A8777" s="1">
        <v>45200</v>
      </c>
      <c r="B8777">
        <v>849011</v>
      </c>
      <c r="D8777">
        <v>9460</v>
      </c>
      <c r="E8777" t="s">
        <v>11650</v>
      </c>
      <c r="F8777" t="s">
        <v>43374</v>
      </c>
      <c r="G8777">
        <v>10441641</v>
      </c>
      <c r="I8777" t="s">
        <v>43381</v>
      </c>
      <c r="K8777" t="s">
        <v>43385</v>
      </c>
      <c r="L8777" t="s">
        <v>43386</v>
      </c>
      <c r="M8777">
        <v>6</v>
      </c>
      <c r="N8777">
        <v>31</v>
      </c>
      <c r="R8777" s="1">
        <v>41600</v>
      </c>
      <c r="S8777" t="s">
        <v>56</v>
      </c>
      <c r="T8777">
        <v>849</v>
      </c>
      <c r="U8777" t="s">
        <v>10736</v>
      </c>
      <c r="V8777" s="1">
        <v>41579</v>
      </c>
      <c r="W8777">
        <v>6</v>
      </c>
      <c r="X8777" t="s">
        <v>1289</v>
      </c>
      <c r="Y8777">
        <v>1</v>
      </c>
      <c r="Z8777" t="s">
        <v>46545</v>
      </c>
      <c r="AB8777">
        <v>200508</v>
      </c>
      <c r="AC8777">
        <v>129</v>
      </c>
      <c r="AD8777" t="s">
        <v>2405</v>
      </c>
      <c r="AE8777">
        <v>1016</v>
      </c>
      <c r="AF8777" t="s">
        <v>2405</v>
      </c>
      <c r="AG8777">
        <v>3</v>
      </c>
      <c r="AH8777" t="s">
        <v>81</v>
      </c>
      <c r="AI8777">
        <v>99</v>
      </c>
      <c r="AJ8777" t="s">
        <v>54511</v>
      </c>
      <c r="AK8777">
        <v>849</v>
      </c>
      <c r="AL8777" t="s">
        <v>10736</v>
      </c>
      <c r="AM8777">
        <v>2</v>
      </c>
      <c r="AN8777" t="s">
        <v>119</v>
      </c>
      <c r="AO8777">
        <v>849009</v>
      </c>
      <c r="AP8777">
        <v>849009</v>
      </c>
      <c r="AQ8777" t="s">
        <v>43387</v>
      </c>
      <c r="AR8777" t="s">
        <v>43379</v>
      </c>
      <c r="AS8777">
        <v>2</v>
      </c>
      <c r="AT8777" t="s">
        <v>1413</v>
      </c>
      <c r="AU8777" t="s">
        <v>43380</v>
      </c>
      <c r="AX8777">
        <v>57.110673116983797</v>
      </c>
      <c r="AY8777">
        <v>9.5894341136719401</v>
      </c>
      <c r="AZ8777" t="s">
        <v>62</v>
      </c>
      <c r="BA8777">
        <v>1081</v>
      </c>
      <c r="BB8777" t="s">
        <v>1844</v>
      </c>
    </row>
    <row r="8778" spans="1:54" x14ac:dyDescent="0.25">
      <c r="A8778" s="1">
        <v>45200</v>
      </c>
      <c r="B8778">
        <v>849012</v>
      </c>
      <c r="D8778">
        <v>9460</v>
      </c>
      <c r="E8778" t="s">
        <v>11650</v>
      </c>
      <c r="F8778" t="s">
        <v>43374</v>
      </c>
      <c r="G8778">
        <v>10441641</v>
      </c>
      <c r="I8778" t="s">
        <v>43381</v>
      </c>
      <c r="J8778" t="s">
        <v>43388</v>
      </c>
      <c r="K8778" t="s">
        <v>43376</v>
      </c>
      <c r="L8778" t="s">
        <v>55290</v>
      </c>
      <c r="M8778">
        <v>2125</v>
      </c>
      <c r="N8778">
        <v>74</v>
      </c>
      <c r="R8778" s="1">
        <v>41600</v>
      </c>
      <c r="S8778" t="s">
        <v>56</v>
      </c>
      <c r="T8778">
        <v>849</v>
      </c>
      <c r="U8778" t="s">
        <v>10736</v>
      </c>
      <c r="V8778" s="1">
        <v>41579</v>
      </c>
      <c r="W8778">
        <v>6</v>
      </c>
      <c r="X8778" t="s">
        <v>1289</v>
      </c>
      <c r="Y8778">
        <v>1</v>
      </c>
      <c r="Z8778" t="s">
        <v>46545</v>
      </c>
      <c r="AB8778">
        <v>199708</v>
      </c>
      <c r="AC8778">
        <v>129</v>
      </c>
      <c r="AD8778" t="s">
        <v>2405</v>
      </c>
      <c r="AE8778">
        <v>1016</v>
      </c>
      <c r="AF8778" t="s">
        <v>2405</v>
      </c>
      <c r="AG8778">
        <v>3</v>
      </c>
      <c r="AH8778" t="s">
        <v>81</v>
      </c>
      <c r="AI8778">
        <v>99</v>
      </c>
      <c r="AJ8778" t="s">
        <v>54511</v>
      </c>
      <c r="AK8778">
        <v>849</v>
      </c>
      <c r="AL8778" t="s">
        <v>10736</v>
      </c>
      <c r="AM8778">
        <v>2</v>
      </c>
      <c r="AN8778" t="s">
        <v>119</v>
      </c>
      <c r="AO8778">
        <v>849009</v>
      </c>
      <c r="AP8778">
        <v>849009</v>
      </c>
      <c r="AQ8778" t="s">
        <v>43389</v>
      </c>
      <c r="AR8778" t="s">
        <v>43379</v>
      </c>
      <c r="AS8778">
        <v>2</v>
      </c>
      <c r="AT8778" t="s">
        <v>1413</v>
      </c>
      <c r="AU8778" t="s">
        <v>54610</v>
      </c>
      <c r="AX8778">
        <v>57.097727922386397</v>
      </c>
      <c r="AY8778">
        <v>9.5330774938638694</v>
      </c>
      <c r="AZ8778" t="s">
        <v>62</v>
      </c>
      <c r="BA8778">
        <v>1081</v>
      </c>
      <c r="BB8778" t="s">
        <v>1844</v>
      </c>
    </row>
    <row r="8779" spans="1:54" x14ac:dyDescent="0.25">
      <c r="A8779" s="1">
        <v>45200</v>
      </c>
      <c r="B8779">
        <v>849013</v>
      </c>
      <c r="D8779">
        <v>9460</v>
      </c>
      <c r="E8779" t="s">
        <v>11650</v>
      </c>
      <c r="F8779" t="s">
        <v>43390</v>
      </c>
      <c r="G8779">
        <v>14695109</v>
      </c>
      <c r="H8779">
        <v>1012726070</v>
      </c>
      <c r="I8779" t="s">
        <v>52497</v>
      </c>
      <c r="K8779" t="s">
        <v>43391</v>
      </c>
      <c r="L8779" t="s">
        <v>41548</v>
      </c>
      <c r="M8779">
        <v>852</v>
      </c>
      <c r="N8779">
        <v>42</v>
      </c>
      <c r="R8779" s="1">
        <v>41600</v>
      </c>
      <c r="S8779" t="s">
        <v>56</v>
      </c>
      <c r="T8779">
        <v>849</v>
      </c>
      <c r="U8779" t="s">
        <v>10736</v>
      </c>
      <c r="V8779" s="1">
        <v>41579</v>
      </c>
      <c r="W8779">
        <v>6</v>
      </c>
      <c r="X8779" t="s">
        <v>1289</v>
      </c>
      <c r="Y8779">
        <v>1</v>
      </c>
      <c r="Z8779" t="s">
        <v>46545</v>
      </c>
      <c r="AB8779">
        <v>199107</v>
      </c>
      <c r="AC8779">
        <v>129</v>
      </c>
      <c r="AD8779" t="s">
        <v>2405</v>
      </c>
      <c r="AE8779">
        <v>1016</v>
      </c>
      <c r="AF8779" t="s">
        <v>2405</v>
      </c>
      <c r="AG8779">
        <v>3</v>
      </c>
      <c r="AH8779" t="s">
        <v>81</v>
      </c>
      <c r="AI8779">
        <v>99</v>
      </c>
      <c r="AJ8779" t="s">
        <v>54511</v>
      </c>
      <c r="AK8779">
        <v>849</v>
      </c>
      <c r="AL8779" t="s">
        <v>10736</v>
      </c>
      <c r="AQ8779" t="s">
        <v>43392</v>
      </c>
      <c r="AS8779">
        <v>0</v>
      </c>
      <c r="AT8779" t="s">
        <v>61</v>
      </c>
      <c r="AU8779" t="s">
        <v>5185</v>
      </c>
      <c r="AX8779">
        <v>57.093639626592797</v>
      </c>
      <c r="AY8779">
        <v>9.5247388195931801</v>
      </c>
      <c r="AZ8779" t="s">
        <v>62</v>
      </c>
      <c r="BA8779">
        <v>1081</v>
      </c>
      <c r="BB8779" t="s">
        <v>1844</v>
      </c>
    </row>
    <row r="8780" spans="1:54" x14ac:dyDescent="0.25">
      <c r="A8780" s="1">
        <v>45200</v>
      </c>
      <c r="B8780">
        <v>849014</v>
      </c>
      <c r="C8780" t="s">
        <v>55291</v>
      </c>
      <c r="D8780">
        <v>9460</v>
      </c>
      <c r="E8780" t="s">
        <v>11650</v>
      </c>
      <c r="F8780" t="s">
        <v>55292</v>
      </c>
      <c r="G8780">
        <v>37754684</v>
      </c>
      <c r="H8780">
        <v>1028711138</v>
      </c>
      <c r="I8780" t="s">
        <v>43393</v>
      </c>
      <c r="K8780" t="s">
        <v>43394</v>
      </c>
      <c r="L8780" t="s">
        <v>54417</v>
      </c>
      <c r="M8780">
        <v>1772</v>
      </c>
      <c r="N8780">
        <v>8</v>
      </c>
      <c r="R8780" s="1">
        <v>44888</v>
      </c>
      <c r="S8780" t="s">
        <v>56</v>
      </c>
      <c r="W8780">
        <v>6</v>
      </c>
      <c r="X8780" t="s">
        <v>1289</v>
      </c>
      <c r="Y8780">
        <v>1</v>
      </c>
      <c r="Z8780" t="s">
        <v>46545</v>
      </c>
      <c r="AA8780">
        <v>9</v>
      </c>
      <c r="AB8780">
        <v>200911</v>
      </c>
      <c r="AC8780">
        <v>129</v>
      </c>
      <c r="AD8780" t="s">
        <v>2405</v>
      </c>
      <c r="AE8780">
        <v>1016</v>
      </c>
      <c r="AF8780" t="s">
        <v>2405</v>
      </c>
      <c r="AG8780">
        <v>1</v>
      </c>
      <c r="AH8780" t="s">
        <v>44482</v>
      </c>
      <c r="AI8780">
        <v>99</v>
      </c>
      <c r="AJ8780" t="s">
        <v>54511</v>
      </c>
      <c r="AK8780">
        <v>849</v>
      </c>
      <c r="AL8780" t="s">
        <v>10736</v>
      </c>
      <c r="AQ8780" t="s">
        <v>43395</v>
      </c>
      <c r="AR8780" t="s">
        <v>43396</v>
      </c>
      <c r="AS8780">
        <v>0</v>
      </c>
      <c r="AT8780" t="s">
        <v>61</v>
      </c>
      <c r="AU8780" t="s">
        <v>54418</v>
      </c>
      <c r="AX8780">
        <v>57.05654475</v>
      </c>
      <c r="AY8780">
        <v>9.6071176000000005</v>
      </c>
      <c r="AZ8780" t="s">
        <v>62</v>
      </c>
      <c r="BA8780">
        <v>1081</v>
      </c>
      <c r="BB8780" t="s">
        <v>1844</v>
      </c>
    </row>
    <row r="8781" spans="1:54" x14ac:dyDescent="0.25">
      <c r="A8781" s="1">
        <v>45200</v>
      </c>
      <c r="B8781">
        <v>849015</v>
      </c>
      <c r="C8781" t="s">
        <v>54419</v>
      </c>
      <c r="D8781">
        <v>9460</v>
      </c>
      <c r="E8781" t="s">
        <v>11650</v>
      </c>
      <c r="F8781" t="s">
        <v>54419</v>
      </c>
      <c r="G8781">
        <v>20182636</v>
      </c>
      <c r="H8781">
        <v>1004173257</v>
      </c>
      <c r="I8781" t="s">
        <v>43397</v>
      </c>
      <c r="K8781" t="s">
        <v>43398</v>
      </c>
      <c r="L8781" t="s">
        <v>43399</v>
      </c>
      <c r="M8781">
        <v>1865</v>
      </c>
      <c r="N8781">
        <v>71</v>
      </c>
      <c r="R8781" s="1">
        <v>42604</v>
      </c>
      <c r="S8781" t="s">
        <v>56</v>
      </c>
      <c r="V8781" s="1">
        <v>42583</v>
      </c>
      <c r="W8781">
        <v>6</v>
      </c>
      <c r="X8781" t="s">
        <v>1289</v>
      </c>
      <c r="Y8781">
        <v>1</v>
      </c>
      <c r="Z8781" t="s">
        <v>46545</v>
      </c>
      <c r="AB8781">
        <v>200912</v>
      </c>
      <c r="AC8781">
        <v>126</v>
      </c>
      <c r="AD8781" t="s">
        <v>46616</v>
      </c>
      <c r="AE8781">
        <v>1015</v>
      </c>
      <c r="AF8781" t="s">
        <v>46616</v>
      </c>
      <c r="AG8781">
        <v>3</v>
      </c>
      <c r="AH8781" t="s">
        <v>81</v>
      </c>
      <c r="AI8781">
        <v>99</v>
      </c>
      <c r="AJ8781" t="s">
        <v>54511</v>
      </c>
      <c r="AK8781">
        <v>849</v>
      </c>
      <c r="AL8781" t="s">
        <v>10736</v>
      </c>
      <c r="AQ8781" t="s">
        <v>43400</v>
      </c>
      <c r="AR8781" t="s">
        <v>43401</v>
      </c>
      <c r="AS8781">
        <v>0</v>
      </c>
      <c r="AT8781" t="s">
        <v>61</v>
      </c>
      <c r="AU8781" t="s">
        <v>43402</v>
      </c>
      <c r="AX8781">
        <v>57.124606720542403</v>
      </c>
      <c r="AY8781">
        <v>9.47376701221269</v>
      </c>
      <c r="AZ8781" t="s">
        <v>62</v>
      </c>
      <c r="BA8781">
        <v>1081</v>
      </c>
      <c r="BB8781" t="s">
        <v>1844</v>
      </c>
    </row>
    <row r="8782" spans="1:54" x14ac:dyDescent="0.25">
      <c r="A8782" s="1">
        <v>45200</v>
      </c>
      <c r="B8782">
        <v>849200</v>
      </c>
      <c r="D8782">
        <v>9440</v>
      </c>
      <c r="E8782" t="s">
        <v>12149</v>
      </c>
      <c r="F8782" t="s">
        <v>54420</v>
      </c>
      <c r="G8782">
        <v>29189439</v>
      </c>
      <c r="I8782" t="s">
        <v>43403</v>
      </c>
      <c r="K8782" t="s">
        <v>43404</v>
      </c>
      <c r="L8782" t="s">
        <v>55293</v>
      </c>
      <c r="M8782">
        <v>9765</v>
      </c>
      <c r="N8782">
        <v>19</v>
      </c>
      <c r="R8782" s="1">
        <v>40162</v>
      </c>
      <c r="S8782" t="s">
        <v>80</v>
      </c>
      <c r="T8782">
        <v>849</v>
      </c>
      <c r="U8782" t="s">
        <v>10736</v>
      </c>
      <c r="V8782" s="1">
        <v>39083</v>
      </c>
      <c r="W8782">
        <v>2</v>
      </c>
      <c r="X8782" t="s">
        <v>57</v>
      </c>
      <c r="Y8782">
        <v>1</v>
      </c>
      <c r="Z8782" t="s">
        <v>46545</v>
      </c>
      <c r="AB8782">
        <v>200001</v>
      </c>
      <c r="AC8782">
        <v>932</v>
      </c>
      <c r="AD8782" t="s">
        <v>52637</v>
      </c>
      <c r="AE8782">
        <v>2021</v>
      </c>
      <c r="AF8782" t="s">
        <v>52637</v>
      </c>
      <c r="AG8782">
        <v>3</v>
      </c>
      <c r="AH8782" t="s">
        <v>81</v>
      </c>
      <c r="AI8782">
        <v>10</v>
      </c>
      <c r="AJ8782" t="s">
        <v>52638</v>
      </c>
      <c r="AK8782">
        <v>849</v>
      </c>
      <c r="AL8782" t="s">
        <v>10736</v>
      </c>
      <c r="AQ8782" t="s">
        <v>43405</v>
      </c>
      <c r="AR8782" t="s">
        <v>43406</v>
      </c>
      <c r="AS8782">
        <v>0</v>
      </c>
      <c r="AT8782" t="s">
        <v>61</v>
      </c>
      <c r="AU8782" t="s">
        <v>55294</v>
      </c>
      <c r="AX8782">
        <v>57.161936843616502</v>
      </c>
      <c r="AY8782">
        <v>9.7567832441761109</v>
      </c>
      <c r="AZ8782" t="s">
        <v>62</v>
      </c>
      <c r="BA8782">
        <v>1081</v>
      </c>
      <c r="BB8782" t="s">
        <v>1844</v>
      </c>
    </row>
    <row r="8783" spans="1:54" x14ac:dyDescent="0.25">
      <c r="A8783" s="1">
        <v>45200</v>
      </c>
      <c r="B8783">
        <v>849210</v>
      </c>
      <c r="C8783" t="s">
        <v>55665</v>
      </c>
      <c r="D8783">
        <v>9440</v>
      </c>
      <c r="E8783" t="s">
        <v>12149</v>
      </c>
      <c r="F8783" t="s">
        <v>55666</v>
      </c>
      <c r="G8783">
        <v>17784528</v>
      </c>
      <c r="H8783">
        <v>1003383914</v>
      </c>
      <c r="I8783" t="s">
        <v>43407</v>
      </c>
      <c r="J8783" t="s">
        <v>43408</v>
      </c>
      <c r="K8783" t="s">
        <v>43409</v>
      </c>
      <c r="L8783" t="s">
        <v>46506</v>
      </c>
      <c r="M8783">
        <v>5138</v>
      </c>
      <c r="N8783">
        <v>7</v>
      </c>
      <c r="R8783" s="1">
        <v>40162</v>
      </c>
      <c r="S8783" t="s">
        <v>80</v>
      </c>
      <c r="T8783">
        <v>849</v>
      </c>
      <c r="U8783" t="s">
        <v>10736</v>
      </c>
      <c r="V8783" s="1">
        <v>39083</v>
      </c>
      <c r="W8783">
        <v>2</v>
      </c>
      <c r="X8783" t="s">
        <v>57</v>
      </c>
      <c r="Y8783">
        <v>1</v>
      </c>
      <c r="Z8783" t="s">
        <v>46545</v>
      </c>
      <c r="AB8783">
        <v>197009</v>
      </c>
      <c r="AC8783">
        <v>125</v>
      </c>
      <c r="AD8783" t="s">
        <v>1344</v>
      </c>
      <c r="AE8783">
        <v>1014</v>
      </c>
      <c r="AF8783" t="s">
        <v>1352</v>
      </c>
      <c r="AG8783">
        <v>3</v>
      </c>
      <c r="AH8783" t="s">
        <v>81</v>
      </c>
      <c r="AI8783">
        <v>24</v>
      </c>
      <c r="AJ8783" t="s">
        <v>1344</v>
      </c>
      <c r="AK8783">
        <v>849</v>
      </c>
      <c r="AL8783" t="s">
        <v>10736</v>
      </c>
      <c r="AM8783">
        <v>2</v>
      </c>
      <c r="AN8783" t="s">
        <v>119</v>
      </c>
      <c r="AO8783">
        <v>849211</v>
      </c>
      <c r="AQ8783" t="s">
        <v>43410</v>
      </c>
      <c r="AR8783" t="s">
        <v>43411</v>
      </c>
      <c r="AS8783">
        <v>0</v>
      </c>
      <c r="AT8783" t="s">
        <v>61</v>
      </c>
      <c r="AU8783" t="s">
        <v>44800</v>
      </c>
      <c r="AX8783">
        <v>57.1475145092475</v>
      </c>
      <c r="AY8783">
        <v>9.6781878976805604</v>
      </c>
      <c r="AZ8783" t="s">
        <v>62</v>
      </c>
      <c r="BA8783">
        <v>1081</v>
      </c>
      <c r="BB8783" t="s">
        <v>1844</v>
      </c>
    </row>
    <row r="8784" spans="1:54" x14ac:dyDescent="0.25">
      <c r="A8784" s="1">
        <v>45200</v>
      </c>
      <c r="B8784">
        <v>849211</v>
      </c>
      <c r="C8784" t="s">
        <v>43412</v>
      </c>
      <c r="D8784">
        <v>9460</v>
      </c>
      <c r="E8784" t="s">
        <v>11650</v>
      </c>
      <c r="F8784" t="s">
        <v>43413</v>
      </c>
      <c r="G8784">
        <v>29189439</v>
      </c>
      <c r="H8784">
        <v>1003376270</v>
      </c>
      <c r="I8784" t="s">
        <v>6245</v>
      </c>
      <c r="J8784" t="s">
        <v>43414</v>
      </c>
      <c r="K8784" t="s">
        <v>43415</v>
      </c>
      <c r="L8784" t="s">
        <v>30365</v>
      </c>
      <c r="M8784">
        <v>852</v>
      </c>
      <c r="N8784">
        <v>2</v>
      </c>
      <c r="R8784" s="1">
        <v>43511</v>
      </c>
      <c r="S8784" t="s">
        <v>56</v>
      </c>
      <c r="T8784">
        <v>849</v>
      </c>
      <c r="U8784" t="s">
        <v>10736</v>
      </c>
      <c r="W8784">
        <v>2</v>
      </c>
      <c r="X8784" t="s">
        <v>57</v>
      </c>
      <c r="Y8784">
        <v>1</v>
      </c>
      <c r="Z8784" t="s">
        <v>46545</v>
      </c>
      <c r="AB8784">
        <v>200701</v>
      </c>
      <c r="AC8784">
        <v>125</v>
      </c>
      <c r="AD8784" t="s">
        <v>1344</v>
      </c>
      <c r="AE8784">
        <v>1014</v>
      </c>
      <c r="AF8784" t="s">
        <v>1352</v>
      </c>
      <c r="AG8784">
        <v>1</v>
      </c>
      <c r="AH8784" t="s">
        <v>44482</v>
      </c>
      <c r="AI8784">
        <v>99</v>
      </c>
      <c r="AJ8784" t="s">
        <v>54511</v>
      </c>
      <c r="AK8784">
        <v>849</v>
      </c>
      <c r="AL8784" t="s">
        <v>10736</v>
      </c>
      <c r="AQ8784" t="s">
        <v>43416</v>
      </c>
      <c r="AR8784" t="s">
        <v>43417</v>
      </c>
      <c r="AS8784">
        <v>0</v>
      </c>
      <c r="AT8784" t="s">
        <v>61</v>
      </c>
      <c r="AU8784" t="s">
        <v>5185</v>
      </c>
      <c r="AX8784">
        <v>57.097102120000002</v>
      </c>
      <c r="AY8784">
        <v>9.5230471100000003</v>
      </c>
      <c r="AZ8784" t="s">
        <v>62</v>
      </c>
      <c r="BA8784">
        <v>1081</v>
      </c>
      <c r="BB8784" t="s">
        <v>1844</v>
      </c>
    </row>
    <row r="8785" spans="1:54" x14ac:dyDescent="0.25">
      <c r="A8785" s="1">
        <v>45200</v>
      </c>
      <c r="B8785">
        <v>849247</v>
      </c>
      <c r="C8785" t="s">
        <v>55667</v>
      </c>
      <c r="D8785">
        <v>9440</v>
      </c>
      <c r="E8785" t="s">
        <v>12149</v>
      </c>
      <c r="F8785" t="s">
        <v>43418</v>
      </c>
      <c r="G8785">
        <v>29485348</v>
      </c>
      <c r="H8785">
        <v>1021060336</v>
      </c>
      <c r="I8785" t="s">
        <v>41229</v>
      </c>
      <c r="K8785" t="s">
        <v>41230</v>
      </c>
      <c r="L8785" t="s">
        <v>43419</v>
      </c>
      <c r="M8785">
        <v>8275</v>
      </c>
      <c r="N8785" t="s">
        <v>5224</v>
      </c>
      <c r="R8785" s="1">
        <v>44951</v>
      </c>
      <c r="S8785" t="s">
        <v>56</v>
      </c>
      <c r="W8785">
        <v>4</v>
      </c>
      <c r="X8785" t="s">
        <v>725</v>
      </c>
      <c r="Y8785">
        <v>1</v>
      </c>
      <c r="Z8785" t="s">
        <v>46545</v>
      </c>
      <c r="AB8785">
        <v>200208</v>
      </c>
      <c r="AC8785">
        <v>137</v>
      </c>
      <c r="AD8785" t="s">
        <v>1410</v>
      </c>
      <c r="AE8785">
        <v>1053</v>
      </c>
      <c r="AF8785" t="s">
        <v>1410</v>
      </c>
      <c r="AG8785">
        <v>1</v>
      </c>
      <c r="AH8785" t="s">
        <v>44482</v>
      </c>
      <c r="AI8785">
        <v>30</v>
      </c>
      <c r="AJ8785" t="s">
        <v>1402</v>
      </c>
      <c r="AK8785">
        <v>849</v>
      </c>
      <c r="AL8785" t="s">
        <v>10736</v>
      </c>
      <c r="AP8785">
        <v>851248</v>
      </c>
      <c r="AQ8785" t="s">
        <v>41088</v>
      </c>
      <c r="AR8785" t="s">
        <v>41231</v>
      </c>
      <c r="AS8785">
        <v>2</v>
      </c>
      <c r="AT8785" t="s">
        <v>1413</v>
      </c>
      <c r="AU8785" t="s">
        <v>13250</v>
      </c>
      <c r="AX8785">
        <v>57.151074970000003</v>
      </c>
      <c r="AY8785">
        <v>9.7495693299999999</v>
      </c>
      <c r="AZ8785" t="s">
        <v>62</v>
      </c>
      <c r="BA8785">
        <v>1081</v>
      </c>
      <c r="BB8785" t="s">
        <v>1844</v>
      </c>
    </row>
    <row r="8786" spans="1:54" x14ac:dyDescent="0.25">
      <c r="A8786" s="1">
        <v>45200</v>
      </c>
      <c r="B8786">
        <v>849300</v>
      </c>
      <c r="C8786" t="s">
        <v>43420</v>
      </c>
      <c r="D8786">
        <v>9440</v>
      </c>
      <c r="E8786" t="s">
        <v>12149</v>
      </c>
      <c r="F8786" t="s">
        <v>43421</v>
      </c>
      <c r="G8786">
        <v>22804553</v>
      </c>
      <c r="H8786">
        <v>1001551745</v>
      </c>
      <c r="I8786" t="s">
        <v>43422</v>
      </c>
      <c r="J8786" t="s">
        <v>43423</v>
      </c>
      <c r="K8786" t="s">
        <v>43424</v>
      </c>
      <c r="L8786" t="s">
        <v>47667</v>
      </c>
      <c r="M8786">
        <v>4184</v>
      </c>
      <c r="N8786">
        <v>7</v>
      </c>
      <c r="R8786" s="1">
        <v>44529</v>
      </c>
      <c r="S8786" t="s">
        <v>56</v>
      </c>
      <c r="W8786">
        <v>5</v>
      </c>
      <c r="X8786" t="s">
        <v>557</v>
      </c>
      <c r="Y8786">
        <v>1</v>
      </c>
      <c r="Z8786" t="s">
        <v>46545</v>
      </c>
      <c r="AA8786">
        <v>10</v>
      </c>
      <c r="AB8786">
        <v>187711</v>
      </c>
      <c r="AC8786">
        <v>123</v>
      </c>
      <c r="AD8786" t="s">
        <v>1507</v>
      </c>
      <c r="AE8786">
        <v>1011</v>
      </c>
      <c r="AF8786" t="s">
        <v>1507</v>
      </c>
      <c r="AG8786">
        <v>1</v>
      </c>
      <c r="AH8786" t="s">
        <v>44482</v>
      </c>
      <c r="AI8786">
        <v>80</v>
      </c>
      <c r="AJ8786" t="s">
        <v>1507</v>
      </c>
      <c r="AK8786">
        <v>849</v>
      </c>
      <c r="AL8786" t="s">
        <v>10736</v>
      </c>
      <c r="AQ8786" t="s">
        <v>43425</v>
      </c>
      <c r="AR8786" t="s">
        <v>43426</v>
      </c>
      <c r="AS8786">
        <v>0</v>
      </c>
      <c r="AT8786" t="s">
        <v>61</v>
      </c>
      <c r="AU8786" t="s">
        <v>47653</v>
      </c>
      <c r="AX8786">
        <v>57.16496042</v>
      </c>
      <c r="AY8786">
        <v>9.7296782200000003</v>
      </c>
      <c r="AZ8786" t="s">
        <v>62</v>
      </c>
      <c r="BA8786">
        <v>1081</v>
      </c>
      <c r="BB8786" t="s">
        <v>1844</v>
      </c>
    </row>
    <row r="8787" spans="1:54" x14ac:dyDescent="0.25">
      <c r="A8787" s="1">
        <v>45200</v>
      </c>
      <c r="B8787">
        <v>849301</v>
      </c>
      <c r="C8787" t="s">
        <v>55295</v>
      </c>
      <c r="D8787">
        <v>9440</v>
      </c>
      <c r="E8787" t="s">
        <v>12149</v>
      </c>
      <c r="F8787" t="s">
        <v>55668</v>
      </c>
      <c r="I8787" t="s">
        <v>43427</v>
      </c>
      <c r="J8787" t="s">
        <v>36976</v>
      </c>
      <c r="K8787" t="s">
        <v>43428</v>
      </c>
      <c r="L8787" t="s">
        <v>54421</v>
      </c>
      <c r="M8787">
        <v>2386</v>
      </c>
      <c r="N8787">
        <v>277</v>
      </c>
      <c r="R8787" s="1">
        <v>40162</v>
      </c>
      <c r="S8787" t="s">
        <v>80</v>
      </c>
      <c r="V8787" s="1">
        <v>37865</v>
      </c>
      <c r="W8787">
        <v>4</v>
      </c>
      <c r="X8787" t="s">
        <v>725</v>
      </c>
      <c r="Y8787">
        <v>1</v>
      </c>
      <c r="Z8787" t="s">
        <v>46545</v>
      </c>
      <c r="AB8787">
        <v>198209</v>
      </c>
      <c r="AC8787">
        <v>261</v>
      </c>
      <c r="AD8787" t="s">
        <v>4220</v>
      </c>
      <c r="AE8787">
        <v>1071</v>
      </c>
      <c r="AF8787" t="s">
        <v>1688</v>
      </c>
      <c r="AG8787">
        <v>3</v>
      </c>
      <c r="AH8787" t="s">
        <v>81</v>
      </c>
      <c r="AI8787">
        <v>99</v>
      </c>
      <c r="AJ8787" t="s">
        <v>54511</v>
      </c>
      <c r="AK8787">
        <v>849</v>
      </c>
      <c r="AL8787" t="s">
        <v>10736</v>
      </c>
      <c r="AQ8787" t="s">
        <v>43429</v>
      </c>
      <c r="AR8787" t="s">
        <v>43430</v>
      </c>
      <c r="AS8787">
        <v>0</v>
      </c>
      <c r="AT8787" t="s">
        <v>61</v>
      </c>
      <c r="AU8787" t="s">
        <v>54422</v>
      </c>
      <c r="AX8787">
        <v>57.2064214397152</v>
      </c>
      <c r="AY8787">
        <v>9.78872487221909</v>
      </c>
      <c r="AZ8787" t="s">
        <v>62</v>
      </c>
      <c r="BA8787">
        <v>1081</v>
      </c>
      <c r="BB8787" t="s">
        <v>1844</v>
      </c>
    </row>
    <row r="8788" spans="1:54" x14ac:dyDescent="0.25">
      <c r="A8788" s="1">
        <v>45200</v>
      </c>
      <c r="B8788">
        <v>849302</v>
      </c>
      <c r="C8788" t="s">
        <v>54423</v>
      </c>
      <c r="D8788">
        <v>9440</v>
      </c>
      <c r="E8788" t="s">
        <v>12149</v>
      </c>
      <c r="F8788" t="s">
        <v>54423</v>
      </c>
      <c r="G8788">
        <v>27095771</v>
      </c>
      <c r="H8788">
        <v>1003171262</v>
      </c>
      <c r="I8788" t="s">
        <v>43431</v>
      </c>
      <c r="J8788" t="s">
        <v>43432</v>
      </c>
      <c r="K8788" t="s">
        <v>43433</v>
      </c>
      <c r="L8788" t="s">
        <v>43434</v>
      </c>
      <c r="M8788">
        <v>2386</v>
      </c>
      <c r="N8788">
        <v>277</v>
      </c>
      <c r="R8788" s="1">
        <v>43536</v>
      </c>
      <c r="S8788" t="s">
        <v>56</v>
      </c>
      <c r="W8788">
        <v>5</v>
      </c>
      <c r="X8788" t="s">
        <v>557</v>
      </c>
      <c r="Y8788">
        <v>1</v>
      </c>
      <c r="Z8788" t="s">
        <v>46545</v>
      </c>
      <c r="AA8788">
        <v>10</v>
      </c>
      <c r="AB8788">
        <v>200309</v>
      </c>
      <c r="AC8788">
        <v>123</v>
      </c>
      <c r="AD8788" t="s">
        <v>1507</v>
      </c>
      <c r="AE8788">
        <v>1010</v>
      </c>
      <c r="AF8788" t="s">
        <v>44774</v>
      </c>
      <c r="AG8788">
        <v>1</v>
      </c>
      <c r="AH8788" t="s">
        <v>44482</v>
      </c>
      <c r="AI8788">
        <v>80</v>
      </c>
      <c r="AJ8788" t="s">
        <v>1507</v>
      </c>
      <c r="AK8788">
        <v>849</v>
      </c>
      <c r="AL8788" t="s">
        <v>10736</v>
      </c>
      <c r="AQ8788" t="s">
        <v>43435</v>
      </c>
      <c r="AR8788" t="s">
        <v>54424</v>
      </c>
      <c r="AS8788">
        <v>0</v>
      </c>
      <c r="AT8788" t="s">
        <v>61</v>
      </c>
      <c r="AU8788" t="s">
        <v>54422</v>
      </c>
      <c r="AX8788">
        <v>57.206421480000003</v>
      </c>
      <c r="AY8788">
        <v>9.7887262600000007</v>
      </c>
      <c r="AZ8788" t="s">
        <v>62</v>
      </c>
      <c r="BA8788">
        <v>1081</v>
      </c>
      <c r="BB8788" t="s">
        <v>1844</v>
      </c>
    </row>
    <row r="8789" spans="1:54" x14ac:dyDescent="0.25">
      <c r="A8789" s="1">
        <v>45200</v>
      </c>
      <c r="B8789">
        <v>851000</v>
      </c>
      <c r="C8789" t="s">
        <v>43436</v>
      </c>
      <c r="D8789">
        <v>9000</v>
      </c>
      <c r="E8789" t="s">
        <v>10638</v>
      </c>
      <c r="F8789" t="s">
        <v>2847</v>
      </c>
      <c r="G8789">
        <v>29189420</v>
      </c>
      <c r="K8789" t="s">
        <v>16019</v>
      </c>
      <c r="L8789" t="s">
        <v>54425</v>
      </c>
      <c r="M8789">
        <v>757</v>
      </c>
      <c r="N8789">
        <v>13</v>
      </c>
      <c r="R8789" s="1">
        <v>43794</v>
      </c>
      <c r="S8789" t="s">
        <v>80</v>
      </c>
      <c r="T8789">
        <v>851</v>
      </c>
      <c r="U8789" t="s">
        <v>2847</v>
      </c>
      <c r="W8789">
        <v>2</v>
      </c>
      <c r="X8789" t="s">
        <v>57</v>
      </c>
      <c r="Y8789">
        <v>5</v>
      </c>
      <c r="Z8789" t="s">
        <v>54458</v>
      </c>
      <c r="AB8789">
        <v>200701</v>
      </c>
      <c r="AC8789">
        <v>923</v>
      </c>
      <c r="AD8789" t="s">
        <v>58</v>
      </c>
      <c r="AE8789">
        <v>2013</v>
      </c>
      <c r="AF8789" t="s">
        <v>58</v>
      </c>
      <c r="AG8789">
        <v>1</v>
      </c>
      <c r="AH8789" t="s">
        <v>44482</v>
      </c>
      <c r="AI8789">
        <v>99</v>
      </c>
      <c r="AJ8789" t="s">
        <v>54511</v>
      </c>
      <c r="AK8789">
        <v>851</v>
      </c>
      <c r="AL8789" t="s">
        <v>2847</v>
      </c>
      <c r="AQ8789" t="s">
        <v>43437</v>
      </c>
      <c r="AR8789" t="s">
        <v>11115</v>
      </c>
      <c r="AS8789">
        <v>0</v>
      </c>
      <c r="AT8789" t="s">
        <v>61</v>
      </c>
      <c r="AU8789" t="s">
        <v>15268</v>
      </c>
      <c r="AV8789" t="s">
        <v>52612</v>
      </c>
      <c r="AX8789">
        <v>57.046220779999999</v>
      </c>
      <c r="AY8789">
        <v>9.9192686000000005</v>
      </c>
      <c r="AZ8789" t="s">
        <v>62</v>
      </c>
      <c r="BA8789">
        <v>1081</v>
      </c>
      <c r="BB8789" t="s">
        <v>1844</v>
      </c>
    </row>
    <row r="8790" spans="1:54" x14ac:dyDescent="0.25">
      <c r="A8790" s="1">
        <v>45200</v>
      </c>
      <c r="B8790">
        <v>851001</v>
      </c>
      <c r="C8790" t="s">
        <v>37574</v>
      </c>
      <c r="D8790">
        <v>9380</v>
      </c>
      <c r="E8790" t="s">
        <v>14575</v>
      </c>
      <c r="F8790" t="s">
        <v>37575</v>
      </c>
      <c r="I8790" t="s">
        <v>52498</v>
      </c>
      <c r="K8790" t="s">
        <v>43438</v>
      </c>
      <c r="L8790" t="s">
        <v>43439</v>
      </c>
      <c r="N8790">
        <v>42</v>
      </c>
      <c r="R8790" s="1">
        <v>40162</v>
      </c>
      <c r="S8790" t="s">
        <v>80</v>
      </c>
      <c r="T8790">
        <v>851</v>
      </c>
      <c r="U8790" t="s">
        <v>2847</v>
      </c>
      <c r="V8790" s="1">
        <v>33451</v>
      </c>
      <c r="W8790">
        <v>2</v>
      </c>
      <c r="X8790" t="s">
        <v>57</v>
      </c>
      <c r="Y8790">
        <v>1</v>
      </c>
      <c r="Z8790" t="s">
        <v>46545</v>
      </c>
      <c r="AA8790">
        <v>5</v>
      </c>
      <c r="AB8790">
        <v>192808</v>
      </c>
      <c r="AC8790">
        <v>121</v>
      </c>
      <c r="AD8790" t="s">
        <v>70</v>
      </c>
      <c r="AE8790">
        <v>1012</v>
      </c>
      <c r="AF8790" t="s">
        <v>71</v>
      </c>
      <c r="AG8790">
        <v>3</v>
      </c>
      <c r="AH8790" t="s">
        <v>81</v>
      </c>
      <c r="AI8790">
        <v>22</v>
      </c>
      <c r="AJ8790" t="s">
        <v>52628</v>
      </c>
      <c r="AK8790">
        <v>851</v>
      </c>
      <c r="AL8790" t="s">
        <v>2847</v>
      </c>
      <c r="AS8790">
        <v>0</v>
      </c>
      <c r="AT8790" t="s">
        <v>61</v>
      </c>
      <c r="AU8790" t="s">
        <v>18121</v>
      </c>
      <c r="AZ8790" t="s">
        <v>62</v>
      </c>
      <c r="BA8790">
        <v>1081</v>
      </c>
      <c r="BB8790" t="s">
        <v>1844</v>
      </c>
    </row>
    <row r="8791" spans="1:54" x14ac:dyDescent="0.25">
      <c r="A8791" s="1">
        <v>45200</v>
      </c>
      <c r="B8791">
        <v>851002</v>
      </c>
      <c r="C8791" t="s">
        <v>43440</v>
      </c>
      <c r="D8791">
        <v>9000</v>
      </c>
      <c r="E8791" t="s">
        <v>10638</v>
      </c>
      <c r="F8791" t="s">
        <v>43441</v>
      </c>
      <c r="I8791" t="s">
        <v>52499</v>
      </c>
      <c r="K8791" t="s">
        <v>43442</v>
      </c>
      <c r="L8791" t="s">
        <v>56070</v>
      </c>
      <c r="M8791">
        <v>9749</v>
      </c>
      <c r="N8791">
        <v>91</v>
      </c>
      <c r="R8791" s="1">
        <v>40162</v>
      </c>
      <c r="S8791" t="s">
        <v>80</v>
      </c>
      <c r="T8791">
        <v>851</v>
      </c>
      <c r="U8791" t="s">
        <v>2847</v>
      </c>
      <c r="V8791" s="1">
        <v>29738</v>
      </c>
      <c r="W8791">
        <v>2</v>
      </c>
      <c r="X8791" t="s">
        <v>57</v>
      </c>
      <c r="Y8791">
        <v>1</v>
      </c>
      <c r="Z8791" t="s">
        <v>46545</v>
      </c>
      <c r="AA8791">
        <v>10</v>
      </c>
      <c r="AC8791">
        <v>121</v>
      </c>
      <c r="AD8791" t="s">
        <v>70</v>
      </c>
      <c r="AE8791">
        <v>1012</v>
      </c>
      <c r="AF8791" t="s">
        <v>71</v>
      </c>
      <c r="AG8791">
        <v>3</v>
      </c>
      <c r="AH8791" t="s">
        <v>81</v>
      </c>
      <c r="AI8791">
        <v>21</v>
      </c>
      <c r="AJ8791" t="s">
        <v>52613</v>
      </c>
      <c r="AK8791">
        <v>851</v>
      </c>
      <c r="AL8791" t="s">
        <v>2847</v>
      </c>
      <c r="AS8791">
        <v>0</v>
      </c>
      <c r="AT8791" t="s">
        <v>61</v>
      </c>
      <c r="AU8791" t="s">
        <v>54681</v>
      </c>
      <c r="AX8791">
        <v>57.038046969061703</v>
      </c>
      <c r="AY8791">
        <v>9.9376150646891208</v>
      </c>
      <c r="AZ8791" t="s">
        <v>62</v>
      </c>
      <c r="BA8791">
        <v>1081</v>
      </c>
      <c r="BB8791" t="s">
        <v>1844</v>
      </c>
    </row>
    <row r="8792" spans="1:54" x14ac:dyDescent="0.25">
      <c r="A8792" s="1">
        <v>45200</v>
      </c>
      <c r="B8792">
        <v>851003</v>
      </c>
      <c r="C8792" t="s">
        <v>43443</v>
      </c>
      <c r="D8792">
        <v>9000</v>
      </c>
      <c r="E8792" t="s">
        <v>10638</v>
      </c>
      <c r="F8792" t="s">
        <v>43444</v>
      </c>
      <c r="I8792" t="s">
        <v>43445</v>
      </c>
      <c r="K8792" t="s">
        <v>43446</v>
      </c>
      <c r="L8792" t="s">
        <v>43447</v>
      </c>
      <c r="M8792">
        <v>252</v>
      </c>
      <c r="R8792" s="1">
        <v>40162</v>
      </c>
      <c r="S8792" t="s">
        <v>80</v>
      </c>
      <c r="T8792">
        <v>851</v>
      </c>
      <c r="U8792" t="s">
        <v>2847</v>
      </c>
      <c r="V8792" s="1">
        <v>31929</v>
      </c>
      <c r="W8792">
        <v>2</v>
      </c>
      <c r="X8792" t="s">
        <v>57</v>
      </c>
      <c r="Y8792">
        <v>1</v>
      </c>
      <c r="Z8792" t="s">
        <v>46545</v>
      </c>
      <c r="AA8792">
        <v>10</v>
      </c>
      <c r="AB8792">
        <v>195204</v>
      </c>
      <c r="AC8792">
        <v>126</v>
      </c>
      <c r="AD8792" t="s">
        <v>46616</v>
      </c>
      <c r="AE8792">
        <v>1015</v>
      </c>
      <c r="AF8792" t="s">
        <v>46616</v>
      </c>
      <c r="AG8792">
        <v>3</v>
      </c>
      <c r="AH8792" t="s">
        <v>81</v>
      </c>
      <c r="AI8792">
        <v>23</v>
      </c>
      <c r="AJ8792" t="s">
        <v>692</v>
      </c>
      <c r="AK8792">
        <v>851</v>
      </c>
      <c r="AL8792" t="s">
        <v>2847</v>
      </c>
      <c r="AS8792">
        <v>0</v>
      </c>
      <c r="AT8792" t="s">
        <v>61</v>
      </c>
      <c r="AU8792" t="s">
        <v>43447</v>
      </c>
      <c r="AZ8792" t="s">
        <v>62</v>
      </c>
      <c r="BA8792">
        <v>1081</v>
      </c>
      <c r="BB8792" t="s">
        <v>1844</v>
      </c>
    </row>
    <row r="8793" spans="1:54" x14ac:dyDescent="0.25">
      <c r="A8793" s="1">
        <v>45200</v>
      </c>
      <c r="B8793">
        <v>851004</v>
      </c>
      <c r="C8793" t="s">
        <v>52500</v>
      </c>
      <c r="D8793">
        <v>9230</v>
      </c>
      <c r="E8793" t="s">
        <v>11136</v>
      </c>
      <c r="F8793" t="s">
        <v>52501</v>
      </c>
      <c r="G8793">
        <v>29189420</v>
      </c>
      <c r="H8793">
        <v>1003385875</v>
      </c>
      <c r="I8793" t="s">
        <v>43448</v>
      </c>
      <c r="J8793" t="s">
        <v>43449</v>
      </c>
      <c r="K8793" t="s">
        <v>43450</v>
      </c>
      <c r="L8793" t="s">
        <v>22542</v>
      </c>
      <c r="M8793">
        <v>6033</v>
      </c>
      <c r="N8793">
        <v>2</v>
      </c>
      <c r="R8793" s="1">
        <v>43836</v>
      </c>
      <c r="S8793" t="s">
        <v>56</v>
      </c>
      <c r="T8793">
        <v>851</v>
      </c>
      <c r="U8793" t="s">
        <v>2847</v>
      </c>
      <c r="W8793">
        <v>2</v>
      </c>
      <c r="X8793" t="s">
        <v>57</v>
      </c>
      <c r="Y8793">
        <v>1</v>
      </c>
      <c r="Z8793" t="s">
        <v>46545</v>
      </c>
      <c r="AA8793">
        <v>6</v>
      </c>
      <c r="AB8793">
        <v>195808</v>
      </c>
      <c r="AC8793">
        <v>121</v>
      </c>
      <c r="AD8793" t="s">
        <v>70</v>
      </c>
      <c r="AE8793">
        <v>1012</v>
      </c>
      <c r="AF8793" t="s">
        <v>71</v>
      </c>
      <c r="AG8793">
        <v>1</v>
      </c>
      <c r="AH8793" t="s">
        <v>44482</v>
      </c>
      <c r="AI8793">
        <v>21</v>
      </c>
      <c r="AJ8793" t="s">
        <v>52613</v>
      </c>
      <c r="AK8793">
        <v>851</v>
      </c>
      <c r="AL8793" t="s">
        <v>2847</v>
      </c>
      <c r="AQ8793" t="s">
        <v>43451</v>
      </c>
      <c r="AR8793" t="s">
        <v>43452</v>
      </c>
      <c r="AS8793">
        <v>0</v>
      </c>
      <c r="AT8793" t="s">
        <v>61</v>
      </c>
      <c r="AU8793" t="s">
        <v>22545</v>
      </c>
      <c r="AX8793">
        <v>56.929055589999997</v>
      </c>
      <c r="AY8793">
        <v>9.8660436199999992</v>
      </c>
      <c r="AZ8793" t="s">
        <v>62</v>
      </c>
      <c r="BA8793">
        <v>1081</v>
      </c>
      <c r="BB8793" t="s">
        <v>1844</v>
      </c>
    </row>
    <row r="8794" spans="1:54" x14ac:dyDescent="0.25">
      <c r="A8794" s="1">
        <v>45200</v>
      </c>
      <c r="B8794">
        <v>851005</v>
      </c>
      <c r="C8794" t="s">
        <v>8309</v>
      </c>
      <c r="D8794">
        <v>9230</v>
      </c>
      <c r="E8794" t="s">
        <v>11136</v>
      </c>
      <c r="F8794" t="s">
        <v>8311</v>
      </c>
      <c r="G8794">
        <v>29189420</v>
      </c>
      <c r="H8794">
        <v>1003386214</v>
      </c>
      <c r="I8794" t="s">
        <v>43453</v>
      </c>
      <c r="J8794" t="s">
        <v>43454</v>
      </c>
      <c r="K8794" t="s">
        <v>43455</v>
      </c>
      <c r="L8794" t="s">
        <v>46507</v>
      </c>
      <c r="M8794">
        <v>6903</v>
      </c>
      <c r="N8794">
        <v>5</v>
      </c>
      <c r="R8794" s="1">
        <v>44634</v>
      </c>
      <c r="S8794" t="s">
        <v>56</v>
      </c>
      <c r="T8794">
        <v>851</v>
      </c>
      <c r="U8794" t="s">
        <v>2847</v>
      </c>
      <c r="W8794">
        <v>2</v>
      </c>
      <c r="X8794" t="s">
        <v>57</v>
      </c>
      <c r="Y8794">
        <v>1</v>
      </c>
      <c r="Z8794" t="s">
        <v>46545</v>
      </c>
      <c r="AA8794">
        <v>9</v>
      </c>
      <c r="AB8794">
        <v>196108</v>
      </c>
      <c r="AC8794">
        <v>121</v>
      </c>
      <c r="AD8794" t="s">
        <v>70</v>
      </c>
      <c r="AE8794">
        <v>1012</v>
      </c>
      <c r="AF8794" t="s">
        <v>71</v>
      </c>
      <c r="AG8794">
        <v>1</v>
      </c>
      <c r="AH8794" t="s">
        <v>44482</v>
      </c>
      <c r="AI8794">
        <v>21</v>
      </c>
      <c r="AJ8794" t="s">
        <v>52613</v>
      </c>
      <c r="AK8794">
        <v>851</v>
      </c>
      <c r="AL8794" t="s">
        <v>2847</v>
      </c>
      <c r="AQ8794" t="s">
        <v>43456</v>
      </c>
      <c r="AR8794" t="s">
        <v>43457</v>
      </c>
      <c r="AS8794">
        <v>0</v>
      </c>
      <c r="AT8794" t="s">
        <v>61</v>
      </c>
      <c r="AU8794" t="s">
        <v>46508</v>
      </c>
      <c r="AX8794">
        <v>56.951826279999999</v>
      </c>
      <c r="AY8794">
        <v>9.8995271200000001</v>
      </c>
      <c r="AZ8794" t="s">
        <v>62</v>
      </c>
      <c r="BA8794">
        <v>1081</v>
      </c>
      <c r="BB8794" t="s">
        <v>1844</v>
      </c>
    </row>
    <row r="8795" spans="1:54" x14ac:dyDescent="0.25">
      <c r="A8795" s="1">
        <v>45200</v>
      </c>
      <c r="B8795">
        <v>851006</v>
      </c>
      <c r="C8795" t="s">
        <v>43458</v>
      </c>
      <c r="D8795">
        <v>9260</v>
      </c>
      <c r="E8795" t="s">
        <v>18043</v>
      </c>
      <c r="F8795" t="s">
        <v>43459</v>
      </c>
      <c r="G8795">
        <v>29189420</v>
      </c>
      <c r="H8795">
        <v>1003385413</v>
      </c>
      <c r="I8795" t="s">
        <v>18044</v>
      </c>
      <c r="J8795" t="s">
        <v>43460</v>
      </c>
      <c r="K8795" t="s">
        <v>18045</v>
      </c>
      <c r="L8795" t="s">
        <v>54426</v>
      </c>
      <c r="M8795">
        <v>3635</v>
      </c>
      <c r="N8795">
        <v>4</v>
      </c>
      <c r="R8795" s="1">
        <v>44873</v>
      </c>
      <c r="S8795" t="s">
        <v>56</v>
      </c>
      <c r="T8795">
        <v>851</v>
      </c>
      <c r="U8795" t="s">
        <v>2847</v>
      </c>
      <c r="W8795">
        <v>2</v>
      </c>
      <c r="X8795" t="s">
        <v>57</v>
      </c>
      <c r="Y8795">
        <v>1</v>
      </c>
      <c r="Z8795" t="s">
        <v>46545</v>
      </c>
      <c r="AA8795">
        <v>6</v>
      </c>
      <c r="AB8795">
        <v>195408</v>
      </c>
      <c r="AC8795">
        <v>121</v>
      </c>
      <c r="AD8795" t="s">
        <v>70</v>
      </c>
      <c r="AE8795">
        <v>1012</v>
      </c>
      <c r="AF8795" t="s">
        <v>71</v>
      </c>
      <c r="AG8795">
        <v>1</v>
      </c>
      <c r="AH8795" t="s">
        <v>44482</v>
      </c>
      <c r="AI8795">
        <v>22</v>
      </c>
      <c r="AJ8795" t="s">
        <v>52628</v>
      </c>
      <c r="AK8795">
        <v>851</v>
      </c>
      <c r="AL8795" t="s">
        <v>2847</v>
      </c>
      <c r="AP8795">
        <v>281767</v>
      </c>
      <c r="AQ8795" t="s">
        <v>18047</v>
      </c>
      <c r="AR8795" t="s">
        <v>18048</v>
      </c>
      <c r="AS8795">
        <v>2</v>
      </c>
      <c r="AT8795" t="s">
        <v>1413</v>
      </c>
      <c r="AU8795" t="s">
        <v>54427</v>
      </c>
      <c r="AX8795">
        <v>56.923451110000002</v>
      </c>
      <c r="AY8795">
        <v>10.01740103</v>
      </c>
      <c r="AZ8795" t="s">
        <v>62</v>
      </c>
      <c r="BA8795">
        <v>1081</v>
      </c>
      <c r="BB8795" t="s">
        <v>1844</v>
      </c>
    </row>
    <row r="8796" spans="1:54" x14ac:dyDescent="0.25">
      <c r="A8796" s="1">
        <v>45200</v>
      </c>
      <c r="B8796">
        <v>851007</v>
      </c>
      <c r="C8796" t="s">
        <v>43461</v>
      </c>
      <c r="D8796">
        <v>9200</v>
      </c>
      <c r="E8796" t="s">
        <v>17988</v>
      </c>
      <c r="F8796" t="s">
        <v>43462</v>
      </c>
      <c r="G8796">
        <v>29189420</v>
      </c>
      <c r="H8796">
        <v>1003384880</v>
      </c>
      <c r="I8796" t="s">
        <v>43463</v>
      </c>
      <c r="J8796" t="s">
        <v>43464</v>
      </c>
      <c r="K8796" t="s">
        <v>43465</v>
      </c>
      <c r="L8796" t="s">
        <v>43466</v>
      </c>
      <c r="M8796">
        <v>2194</v>
      </c>
      <c r="N8796">
        <v>7</v>
      </c>
      <c r="R8796" s="1">
        <v>45190</v>
      </c>
      <c r="S8796" t="s">
        <v>171</v>
      </c>
      <c r="T8796">
        <v>851</v>
      </c>
      <c r="U8796" t="s">
        <v>2847</v>
      </c>
      <c r="W8796">
        <v>2</v>
      </c>
      <c r="X8796" t="s">
        <v>57</v>
      </c>
      <c r="Y8796">
        <v>1</v>
      </c>
      <c r="Z8796" t="s">
        <v>46545</v>
      </c>
      <c r="AA8796">
        <v>9</v>
      </c>
      <c r="AB8796">
        <v>195308</v>
      </c>
      <c r="AC8796">
        <v>121</v>
      </c>
      <c r="AD8796" t="s">
        <v>70</v>
      </c>
      <c r="AE8796">
        <v>1012</v>
      </c>
      <c r="AF8796" t="s">
        <v>71</v>
      </c>
      <c r="AG8796">
        <v>1</v>
      </c>
      <c r="AH8796" t="s">
        <v>44482</v>
      </c>
      <c r="AI8796">
        <v>21</v>
      </c>
      <c r="AJ8796" t="s">
        <v>52613</v>
      </c>
      <c r="AK8796">
        <v>851</v>
      </c>
      <c r="AL8796" t="s">
        <v>2847</v>
      </c>
      <c r="AQ8796" t="s">
        <v>43467</v>
      </c>
      <c r="AR8796" t="s">
        <v>43468</v>
      </c>
      <c r="AS8796">
        <v>0</v>
      </c>
      <c r="AT8796" t="s">
        <v>61</v>
      </c>
      <c r="AU8796" t="s">
        <v>43469</v>
      </c>
      <c r="AX8796">
        <v>57.007343769999999</v>
      </c>
      <c r="AY8796">
        <v>9.8106411399999995</v>
      </c>
      <c r="AZ8796" t="s">
        <v>62</v>
      </c>
      <c r="BA8796">
        <v>1081</v>
      </c>
      <c r="BB8796" t="s">
        <v>1844</v>
      </c>
    </row>
    <row r="8797" spans="1:54" x14ac:dyDescent="0.25">
      <c r="A8797" s="1">
        <v>45200</v>
      </c>
      <c r="B8797">
        <v>851008</v>
      </c>
      <c r="C8797" t="s">
        <v>43470</v>
      </c>
      <c r="D8797">
        <v>9210</v>
      </c>
      <c r="E8797" t="s">
        <v>55236</v>
      </c>
      <c r="F8797" t="s">
        <v>43471</v>
      </c>
      <c r="I8797" t="s">
        <v>43472</v>
      </c>
      <c r="K8797" t="s">
        <v>43473</v>
      </c>
      <c r="L8797" t="s">
        <v>43474</v>
      </c>
      <c r="M8797">
        <v>5517</v>
      </c>
      <c r="N8797">
        <v>1</v>
      </c>
      <c r="R8797" s="1">
        <v>40162</v>
      </c>
      <c r="S8797" t="s">
        <v>80</v>
      </c>
      <c r="T8797">
        <v>851</v>
      </c>
      <c r="U8797" t="s">
        <v>2847</v>
      </c>
      <c r="V8797" s="1">
        <v>31929</v>
      </c>
      <c r="W8797">
        <v>2</v>
      </c>
      <c r="X8797" t="s">
        <v>57</v>
      </c>
      <c r="Y8797">
        <v>1</v>
      </c>
      <c r="Z8797" t="s">
        <v>46545</v>
      </c>
      <c r="AA8797">
        <v>7</v>
      </c>
      <c r="AB8797">
        <v>192008</v>
      </c>
      <c r="AC8797">
        <v>121</v>
      </c>
      <c r="AD8797" t="s">
        <v>70</v>
      </c>
      <c r="AE8797">
        <v>1012</v>
      </c>
      <c r="AF8797" t="s">
        <v>71</v>
      </c>
      <c r="AG8797">
        <v>3</v>
      </c>
      <c r="AH8797" t="s">
        <v>81</v>
      </c>
      <c r="AI8797">
        <v>21</v>
      </c>
      <c r="AJ8797" t="s">
        <v>52613</v>
      </c>
      <c r="AK8797">
        <v>851</v>
      </c>
      <c r="AL8797" t="s">
        <v>2847</v>
      </c>
      <c r="AS8797">
        <v>0</v>
      </c>
      <c r="AT8797" t="s">
        <v>61</v>
      </c>
      <c r="AU8797" t="s">
        <v>40920</v>
      </c>
      <c r="AX8797">
        <v>57.024526330069399</v>
      </c>
      <c r="AY8797">
        <v>9.9279689787090497</v>
      </c>
      <c r="AZ8797" t="s">
        <v>62</v>
      </c>
      <c r="BA8797">
        <v>1081</v>
      </c>
      <c r="BB8797" t="s">
        <v>1844</v>
      </c>
    </row>
    <row r="8798" spans="1:54" x14ac:dyDescent="0.25">
      <c r="A8798" s="1">
        <v>45200</v>
      </c>
      <c r="B8798">
        <v>851009</v>
      </c>
      <c r="C8798" t="s">
        <v>43475</v>
      </c>
      <c r="D8798">
        <v>9260</v>
      </c>
      <c r="E8798" t="s">
        <v>18043</v>
      </c>
      <c r="F8798" t="s">
        <v>43476</v>
      </c>
      <c r="G8798">
        <v>29189420</v>
      </c>
      <c r="H8798">
        <v>1003385188</v>
      </c>
      <c r="I8798" t="s">
        <v>18044</v>
      </c>
      <c r="J8798" t="s">
        <v>43477</v>
      </c>
      <c r="K8798" t="s">
        <v>18045</v>
      </c>
      <c r="L8798" t="s">
        <v>18046</v>
      </c>
      <c r="M8798">
        <v>2882</v>
      </c>
      <c r="N8798">
        <v>406</v>
      </c>
      <c r="R8798" s="1">
        <v>44873</v>
      </c>
      <c r="S8798" t="s">
        <v>56</v>
      </c>
      <c r="T8798">
        <v>851</v>
      </c>
      <c r="U8798" t="s">
        <v>2847</v>
      </c>
      <c r="W8798">
        <v>2</v>
      </c>
      <c r="X8798" t="s">
        <v>57</v>
      </c>
      <c r="Y8798">
        <v>1</v>
      </c>
      <c r="Z8798" t="s">
        <v>46545</v>
      </c>
      <c r="AA8798">
        <v>9</v>
      </c>
      <c r="AB8798">
        <v>195808</v>
      </c>
      <c r="AC8798">
        <v>121</v>
      </c>
      <c r="AD8798" t="s">
        <v>70</v>
      </c>
      <c r="AE8798">
        <v>1012</v>
      </c>
      <c r="AF8798" t="s">
        <v>71</v>
      </c>
      <c r="AG8798">
        <v>1</v>
      </c>
      <c r="AH8798" t="s">
        <v>44482</v>
      </c>
      <c r="AI8798">
        <v>21</v>
      </c>
      <c r="AJ8798" t="s">
        <v>52613</v>
      </c>
      <c r="AK8798">
        <v>851</v>
      </c>
      <c r="AL8798" t="s">
        <v>2847</v>
      </c>
      <c r="AP8798">
        <v>281767</v>
      </c>
      <c r="AQ8798" t="s">
        <v>18047</v>
      </c>
      <c r="AR8798" t="s">
        <v>18048</v>
      </c>
      <c r="AS8798">
        <v>2</v>
      </c>
      <c r="AT8798" t="s">
        <v>1413</v>
      </c>
      <c r="AU8798" t="s">
        <v>18049</v>
      </c>
      <c r="AX8798">
        <v>56.992080229999999</v>
      </c>
      <c r="AY8798">
        <v>10.00068259</v>
      </c>
      <c r="AZ8798" t="s">
        <v>62</v>
      </c>
      <c r="BA8798">
        <v>1081</v>
      </c>
      <c r="BB8798" t="s">
        <v>1844</v>
      </c>
    </row>
    <row r="8799" spans="1:54" x14ac:dyDescent="0.25">
      <c r="A8799" s="1">
        <v>45200</v>
      </c>
      <c r="B8799">
        <v>851010</v>
      </c>
      <c r="C8799" t="s">
        <v>43478</v>
      </c>
      <c r="D8799">
        <v>9000</v>
      </c>
      <c r="E8799" t="s">
        <v>10638</v>
      </c>
      <c r="F8799" t="s">
        <v>43479</v>
      </c>
      <c r="G8799">
        <v>29189420</v>
      </c>
      <c r="H8799">
        <v>1003385760</v>
      </c>
      <c r="I8799" t="s">
        <v>43480</v>
      </c>
      <c r="J8799" t="s">
        <v>43481</v>
      </c>
      <c r="K8799" t="s">
        <v>43482</v>
      </c>
      <c r="L8799" t="s">
        <v>43483</v>
      </c>
      <c r="M8799">
        <v>5384</v>
      </c>
      <c r="N8799">
        <v>57</v>
      </c>
      <c r="R8799" s="1">
        <v>44868</v>
      </c>
      <c r="S8799" t="s">
        <v>56</v>
      </c>
      <c r="T8799">
        <v>851</v>
      </c>
      <c r="U8799" t="s">
        <v>2847</v>
      </c>
      <c r="W8799">
        <v>2</v>
      </c>
      <c r="X8799" t="s">
        <v>57</v>
      </c>
      <c r="Y8799">
        <v>1</v>
      </c>
      <c r="Z8799" t="s">
        <v>46545</v>
      </c>
      <c r="AA8799">
        <v>9</v>
      </c>
      <c r="AB8799">
        <v>191104</v>
      </c>
      <c r="AC8799">
        <v>121</v>
      </c>
      <c r="AD8799" t="s">
        <v>70</v>
      </c>
      <c r="AE8799">
        <v>1012</v>
      </c>
      <c r="AF8799" t="s">
        <v>71</v>
      </c>
      <c r="AG8799">
        <v>1</v>
      </c>
      <c r="AH8799" t="s">
        <v>44482</v>
      </c>
      <c r="AI8799">
        <v>21</v>
      </c>
      <c r="AJ8799" t="s">
        <v>52613</v>
      </c>
      <c r="AK8799">
        <v>851</v>
      </c>
      <c r="AL8799" t="s">
        <v>2847</v>
      </c>
      <c r="AQ8799" t="s">
        <v>43484</v>
      </c>
      <c r="AR8799" t="s">
        <v>43485</v>
      </c>
      <c r="AS8799">
        <v>0</v>
      </c>
      <c r="AT8799" t="s">
        <v>61</v>
      </c>
      <c r="AU8799" t="s">
        <v>43486</v>
      </c>
      <c r="AX8799">
        <v>57.035109849999998</v>
      </c>
      <c r="AY8799">
        <v>9.87052291</v>
      </c>
      <c r="AZ8799" t="s">
        <v>62</v>
      </c>
      <c r="BA8799">
        <v>1081</v>
      </c>
      <c r="BB8799" t="s">
        <v>1844</v>
      </c>
    </row>
    <row r="8800" spans="1:54" x14ac:dyDescent="0.25">
      <c r="A8800" s="1">
        <v>45200</v>
      </c>
      <c r="B8800">
        <v>851011</v>
      </c>
      <c r="C8800" t="s">
        <v>43487</v>
      </c>
      <c r="D8800">
        <v>9400</v>
      </c>
      <c r="E8800" t="s">
        <v>48228</v>
      </c>
      <c r="F8800" t="s">
        <v>43488</v>
      </c>
      <c r="G8800">
        <v>29189420</v>
      </c>
      <c r="H8800">
        <v>1003385644</v>
      </c>
      <c r="I8800" t="s">
        <v>43489</v>
      </c>
      <c r="J8800" t="s">
        <v>43490</v>
      </c>
      <c r="K8800" t="s">
        <v>43491</v>
      </c>
      <c r="L8800" t="s">
        <v>43492</v>
      </c>
      <c r="M8800">
        <v>4915</v>
      </c>
      <c r="N8800">
        <v>65</v>
      </c>
      <c r="R8800" s="1">
        <v>44917</v>
      </c>
      <c r="S8800" t="s">
        <v>56</v>
      </c>
      <c r="T8800">
        <v>851</v>
      </c>
      <c r="U8800" t="s">
        <v>2847</v>
      </c>
      <c r="W8800">
        <v>2</v>
      </c>
      <c r="X8800" t="s">
        <v>57</v>
      </c>
      <c r="Y8800">
        <v>1</v>
      </c>
      <c r="Z8800" t="s">
        <v>46545</v>
      </c>
      <c r="AA8800">
        <v>9</v>
      </c>
      <c r="AB8800">
        <v>192412</v>
      </c>
      <c r="AC8800">
        <v>121</v>
      </c>
      <c r="AD8800" t="s">
        <v>70</v>
      </c>
      <c r="AE8800">
        <v>1012</v>
      </c>
      <c r="AF8800" t="s">
        <v>71</v>
      </c>
      <c r="AG8800">
        <v>1</v>
      </c>
      <c r="AH8800" t="s">
        <v>44482</v>
      </c>
      <c r="AI8800">
        <v>21</v>
      </c>
      <c r="AJ8800" t="s">
        <v>52613</v>
      </c>
      <c r="AK8800">
        <v>851</v>
      </c>
      <c r="AL8800" t="s">
        <v>2847</v>
      </c>
      <c r="AQ8800" t="s">
        <v>43493</v>
      </c>
      <c r="AR8800" t="s">
        <v>43494</v>
      </c>
      <c r="AS8800">
        <v>0</v>
      </c>
      <c r="AT8800" t="s">
        <v>61</v>
      </c>
      <c r="AU8800" t="s">
        <v>635</v>
      </c>
      <c r="AX8800">
        <v>57.068951630000001</v>
      </c>
      <c r="AY8800">
        <v>9.9084130199999993</v>
      </c>
      <c r="AZ8800" t="s">
        <v>62</v>
      </c>
      <c r="BA8800">
        <v>1081</v>
      </c>
      <c r="BB8800" t="s">
        <v>1844</v>
      </c>
    </row>
    <row r="8801" spans="1:54" x14ac:dyDescent="0.25">
      <c r="A8801" s="1">
        <v>45200</v>
      </c>
      <c r="B8801">
        <v>851012</v>
      </c>
      <c r="C8801" t="s">
        <v>54428</v>
      </c>
      <c r="D8801">
        <v>9400</v>
      </c>
      <c r="E8801" t="s">
        <v>48228</v>
      </c>
      <c r="F8801" t="s">
        <v>54429</v>
      </c>
      <c r="I8801" t="s">
        <v>43495</v>
      </c>
      <c r="K8801" t="s">
        <v>43496</v>
      </c>
      <c r="L8801" t="s">
        <v>53394</v>
      </c>
      <c r="M8801">
        <v>2533</v>
      </c>
      <c r="N8801">
        <v>8</v>
      </c>
      <c r="R8801" s="1">
        <v>40162</v>
      </c>
      <c r="S8801" t="s">
        <v>80</v>
      </c>
      <c r="T8801">
        <v>851</v>
      </c>
      <c r="U8801" t="s">
        <v>2847</v>
      </c>
      <c r="V8801" s="1">
        <v>31929</v>
      </c>
      <c r="W8801">
        <v>2</v>
      </c>
      <c r="X8801" t="s">
        <v>57</v>
      </c>
      <c r="Y8801">
        <v>1</v>
      </c>
      <c r="Z8801" t="s">
        <v>46545</v>
      </c>
      <c r="AA8801">
        <v>10</v>
      </c>
      <c r="AB8801">
        <v>195408</v>
      </c>
      <c r="AC8801">
        <v>121</v>
      </c>
      <c r="AD8801" t="s">
        <v>70</v>
      </c>
      <c r="AE8801">
        <v>1012</v>
      </c>
      <c r="AF8801" t="s">
        <v>71</v>
      </c>
      <c r="AG8801">
        <v>3</v>
      </c>
      <c r="AH8801" t="s">
        <v>81</v>
      </c>
      <c r="AI8801">
        <v>21</v>
      </c>
      <c r="AJ8801" t="s">
        <v>52613</v>
      </c>
      <c r="AK8801">
        <v>851</v>
      </c>
      <c r="AL8801" t="s">
        <v>2847</v>
      </c>
      <c r="AS8801">
        <v>0</v>
      </c>
      <c r="AT8801" t="s">
        <v>61</v>
      </c>
      <c r="AU8801" t="s">
        <v>53395</v>
      </c>
      <c r="AX8801">
        <v>57.060387117871997</v>
      </c>
      <c r="AY8801">
        <v>9.9351592339190606</v>
      </c>
      <c r="AZ8801" t="s">
        <v>62</v>
      </c>
      <c r="BA8801">
        <v>1081</v>
      </c>
      <c r="BB8801" t="s">
        <v>1844</v>
      </c>
    </row>
    <row r="8802" spans="1:54" x14ac:dyDescent="0.25">
      <c r="A8802" s="1">
        <v>45200</v>
      </c>
      <c r="B8802">
        <v>851013</v>
      </c>
      <c r="C8802" t="s">
        <v>43497</v>
      </c>
      <c r="D8802">
        <v>9230</v>
      </c>
      <c r="E8802" t="s">
        <v>11136</v>
      </c>
      <c r="F8802" t="s">
        <v>43498</v>
      </c>
      <c r="I8802" t="s">
        <v>52502</v>
      </c>
      <c r="K8802" t="s">
        <v>43499</v>
      </c>
      <c r="L8802" t="s">
        <v>43500</v>
      </c>
      <c r="M8802">
        <v>8609</v>
      </c>
      <c r="R8802" s="1">
        <v>40162</v>
      </c>
      <c r="S8802" t="s">
        <v>80</v>
      </c>
      <c r="T8802">
        <v>851</v>
      </c>
      <c r="U8802" t="s">
        <v>2847</v>
      </c>
      <c r="V8802" s="1">
        <v>33756</v>
      </c>
      <c r="W8802">
        <v>2</v>
      </c>
      <c r="X8802" t="s">
        <v>57</v>
      </c>
      <c r="Y8802">
        <v>1</v>
      </c>
      <c r="Z8802" t="s">
        <v>46545</v>
      </c>
      <c r="AA8802">
        <v>7</v>
      </c>
      <c r="AB8802">
        <v>195908</v>
      </c>
      <c r="AC8802">
        <v>121</v>
      </c>
      <c r="AD8802" t="s">
        <v>70</v>
      </c>
      <c r="AE8802">
        <v>1012</v>
      </c>
      <c r="AF8802" t="s">
        <v>71</v>
      </c>
      <c r="AG8802">
        <v>3</v>
      </c>
      <c r="AH8802" t="s">
        <v>81</v>
      </c>
      <c r="AI8802">
        <v>21</v>
      </c>
      <c r="AJ8802" t="s">
        <v>52613</v>
      </c>
      <c r="AK8802">
        <v>851</v>
      </c>
      <c r="AL8802" t="s">
        <v>2847</v>
      </c>
      <c r="AS8802">
        <v>0</v>
      </c>
      <c r="AT8802" t="s">
        <v>61</v>
      </c>
      <c r="AU8802" t="s">
        <v>43501</v>
      </c>
      <c r="AX8802">
        <v>56.970816632707802</v>
      </c>
      <c r="AY8802">
        <v>9.8100344289658992</v>
      </c>
      <c r="AZ8802" t="s">
        <v>62</v>
      </c>
      <c r="BA8802">
        <v>1081</v>
      </c>
      <c r="BB8802" t="s">
        <v>1844</v>
      </c>
    </row>
    <row r="8803" spans="1:54" x14ac:dyDescent="0.25">
      <c r="A8803" s="1">
        <v>45200</v>
      </c>
      <c r="B8803">
        <v>851014</v>
      </c>
      <c r="C8803" t="s">
        <v>43502</v>
      </c>
      <c r="D8803">
        <v>9310</v>
      </c>
      <c r="E8803" t="s">
        <v>11111</v>
      </c>
      <c r="F8803" t="s">
        <v>43503</v>
      </c>
      <c r="G8803">
        <v>29189420</v>
      </c>
      <c r="H8803">
        <v>1003386822</v>
      </c>
      <c r="I8803" t="s">
        <v>52503</v>
      </c>
      <c r="J8803" t="s">
        <v>43504</v>
      </c>
      <c r="K8803" t="s">
        <v>43505</v>
      </c>
      <c r="L8803" t="s">
        <v>43506</v>
      </c>
      <c r="M8803">
        <v>8753</v>
      </c>
      <c r="N8803">
        <v>4</v>
      </c>
      <c r="R8803" s="1">
        <v>43789</v>
      </c>
      <c r="S8803" t="s">
        <v>56</v>
      </c>
      <c r="T8803">
        <v>851</v>
      </c>
      <c r="U8803" t="s">
        <v>2847</v>
      </c>
      <c r="W8803">
        <v>2</v>
      </c>
      <c r="X8803" t="s">
        <v>57</v>
      </c>
      <c r="Y8803">
        <v>1</v>
      </c>
      <c r="Z8803" t="s">
        <v>46545</v>
      </c>
      <c r="AA8803">
        <v>6</v>
      </c>
      <c r="AB8803">
        <v>186801</v>
      </c>
      <c r="AC8803">
        <v>121</v>
      </c>
      <c r="AD8803" t="s">
        <v>70</v>
      </c>
      <c r="AE8803">
        <v>1012</v>
      </c>
      <c r="AF8803" t="s">
        <v>71</v>
      </c>
      <c r="AG8803">
        <v>1</v>
      </c>
      <c r="AH8803" t="s">
        <v>44482</v>
      </c>
      <c r="AI8803">
        <v>21</v>
      </c>
      <c r="AJ8803" t="s">
        <v>52613</v>
      </c>
      <c r="AK8803">
        <v>851</v>
      </c>
      <c r="AL8803" t="s">
        <v>2847</v>
      </c>
      <c r="AQ8803" t="s">
        <v>43507</v>
      </c>
      <c r="AR8803" t="s">
        <v>43508</v>
      </c>
      <c r="AS8803">
        <v>0</v>
      </c>
      <c r="AT8803" t="s">
        <v>61</v>
      </c>
      <c r="AU8803" t="s">
        <v>43509</v>
      </c>
      <c r="AX8803">
        <v>57.149829570000001</v>
      </c>
      <c r="AY8803">
        <v>10.04291461</v>
      </c>
      <c r="AZ8803" t="s">
        <v>62</v>
      </c>
      <c r="BA8803">
        <v>1081</v>
      </c>
      <c r="BB8803" t="s">
        <v>1844</v>
      </c>
    </row>
    <row r="8804" spans="1:54" x14ac:dyDescent="0.25">
      <c r="A8804" s="1">
        <v>45200</v>
      </c>
      <c r="B8804">
        <v>851015</v>
      </c>
      <c r="C8804" t="s">
        <v>43510</v>
      </c>
      <c r="D8804">
        <v>9210</v>
      </c>
      <c r="E8804" t="s">
        <v>55236</v>
      </c>
      <c r="F8804" t="s">
        <v>43511</v>
      </c>
      <c r="G8804">
        <v>29189420</v>
      </c>
      <c r="H8804">
        <v>1003386366</v>
      </c>
      <c r="I8804" t="s">
        <v>52504</v>
      </c>
      <c r="J8804" t="s">
        <v>43512</v>
      </c>
      <c r="K8804" t="s">
        <v>43513</v>
      </c>
      <c r="L8804" t="s">
        <v>52505</v>
      </c>
      <c r="M8804">
        <v>7665</v>
      </c>
      <c r="N8804">
        <v>2</v>
      </c>
      <c r="R8804" s="1">
        <v>44358</v>
      </c>
      <c r="S8804" t="s">
        <v>56</v>
      </c>
      <c r="T8804">
        <v>851</v>
      </c>
      <c r="U8804" t="s">
        <v>2847</v>
      </c>
      <c r="W8804">
        <v>2</v>
      </c>
      <c r="X8804" t="s">
        <v>57</v>
      </c>
      <c r="Y8804">
        <v>1</v>
      </c>
      <c r="Z8804" t="s">
        <v>46545</v>
      </c>
      <c r="AA8804">
        <v>9</v>
      </c>
      <c r="AB8804">
        <v>195808</v>
      </c>
      <c r="AC8804">
        <v>121</v>
      </c>
      <c r="AD8804" t="s">
        <v>70</v>
      </c>
      <c r="AE8804">
        <v>1012</v>
      </c>
      <c r="AF8804" t="s">
        <v>71</v>
      </c>
      <c r="AG8804">
        <v>1</v>
      </c>
      <c r="AH8804" t="s">
        <v>44482</v>
      </c>
      <c r="AI8804">
        <v>21</v>
      </c>
      <c r="AJ8804" t="s">
        <v>52613</v>
      </c>
      <c r="AK8804">
        <v>851</v>
      </c>
      <c r="AL8804" t="s">
        <v>2847</v>
      </c>
      <c r="AQ8804" t="s">
        <v>43514</v>
      </c>
      <c r="AR8804" t="s">
        <v>43515</v>
      </c>
      <c r="AS8804">
        <v>0</v>
      </c>
      <c r="AT8804" t="s">
        <v>61</v>
      </c>
      <c r="AU8804" t="s">
        <v>52506</v>
      </c>
      <c r="AX8804">
        <v>57.005376169999998</v>
      </c>
      <c r="AY8804">
        <v>9.9307975499999994</v>
      </c>
      <c r="AZ8804" t="s">
        <v>62</v>
      </c>
      <c r="BA8804">
        <v>1081</v>
      </c>
      <c r="BB8804" t="s">
        <v>1844</v>
      </c>
    </row>
    <row r="8805" spans="1:54" x14ac:dyDescent="0.25">
      <c r="A8805" s="1">
        <v>45200</v>
      </c>
      <c r="B8805">
        <v>851016</v>
      </c>
      <c r="C8805" t="s">
        <v>36427</v>
      </c>
      <c r="D8805">
        <v>9000</v>
      </c>
      <c r="E8805" t="s">
        <v>10638</v>
      </c>
      <c r="F8805" t="s">
        <v>36428</v>
      </c>
      <c r="I8805" t="s">
        <v>52507</v>
      </c>
      <c r="K8805" t="s">
        <v>43516</v>
      </c>
      <c r="L8805" t="s">
        <v>10667</v>
      </c>
      <c r="M8805">
        <v>3254</v>
      </c>
      <c r="N8805">
        <v>85</v>
      </c>
      <c r="R8805" s="1">
        <v>40162</v>
      </c>
      <c r="S8805" t="s">
        <v>80</v>
      </c>
      <c r="T8805">
        <v>851</v>
      </c>
      <c r="U8805" t="s">
        <v>2847</v>
      </c>
      <c r="V8805" s="1">
        <v>33756</v>
      </c>
      <c r="W8805">
        <v>2</v>
      </c>
      <c r="X8805" t="s">
        <v>57</v>
      </c>
      <c r="Y8805">
        <v>1</v>
      </c>
      <c r="Z8805" t="s">
        <v>46545</v>
      </c>
      <c r="AA8805">
        <v>10</v>
      </c>
      <c r="AB8805">
        <v>193108</v>
      </c>
      <c r="AC8805">
        <v>121</v>
      </c>
      <c r="AD8805" t="s">
        <v>70</v>
      </c>
      <c r="AE8805">
        <v>1012</v>
      </c>
      <c r="AF8805" t="s">
        <v>71</v>
      </c>
      <c r="AG8805">
        <v>3</v>
      </c>
      <c r="AH8805" t="s">
        <v>81</v>
      </c>
      <c r="AI8805">
        <v>21</v>
      </c>
      <c r="AJ8805" t="s">
        <v>52613</v>
      </c>
      <c r="AK8805">
        <v>851</v>
      </c>
      <c r="AL8805" t="s">
        <v>2847</v>
      </c>
      <c r="AS8805">
        <v>0</v>
      </c>
      <c r="AT8805" t="s">
        <v>61</v>
      </c>
      <c r="AU8805" t="s">
        <v>10670</v>
      </c>
      <c r="AX8805">
        <v>57.032654867123803</v>
      </c>
      <c r="AY8805">
        <v>9.9089137508896403</v>
      </c>
      <c r="AZ8805" t="s">
        <v>62</v>
      </c>
      <c r="BA8805">
        <v>1081</v>
      </c>
      <c r="BB8805" t="s">
        <v>1844</v>
      </c>
    </row>
    <row r="8806" spans="1:54" x14ac:dyDescent="0.25">
      <c r="A8806" s="1">
        <v>45200</v>
      </c>
      <c r="B8806">
        <v>851017</v>
      </c>
      <c r="C8806" t="s">
        <v>43517</v>
      </c>
      <c r="D8806">
        <v>9310</v>
      </c>
      <c r="E8806" t="s">
        <v>11111</v>
      </c>
      <c r="F8806" t="s">
        <v>43518</v>
      </c>
      <c r="G8806">
        <v>29189420</v>
      </c>
      <c r="H8806">
        <v>1003386986</v>
      </c>
      <c r="I8806" t="s">
        <v>43519</v>
      </c>
      <c r="J8806" t="s">
        <v>43520</v>
      </c>
      <c r="K8806" t="s">
        <v>43521</v>
      </c>
      <c r="L8806" t="s">
        <v>55296</v>
      </c>
      <c r="M8806">
        <v>9713</v>
      </c>
      <c r="N8806">
        <v>1</v>
      </c>
      <c r="R8806" s="1">
        <v>43789</v>
      </c>
      <c r="S8806" t="s">
        <v>56</v>
      </c>
      <c r="T8806">
        <v>851</v>
      </c>
      <c r="U8806" t="s">
        <v>2847</v>
      </c>
      <c r="W8806">
        <v>2</v>
      </c>
      <c r="X8806" t="s">
        <v>57</v>
      </c>
      <c r="Y8806">
        <v>1</v>
      </c>
      <c r="Z8806" t="s">
        <v>46545</v>
      </c>
      <c r="AA8806">
        <v>6</v>
      </c>
      <c r="AB8806">
        <v>190308</v>
      </c>
      <c r="AC8806">
        <v>121</v>
      </c>
      <c r="AD8806" t="s">
        <v>70</v>
      </c>
      <c r="AE8806">
        <v>1012</v>
      </c>
      <c r="AF8806" t="s">
        <v>71</v>
      </c>
      <c r="AG8806">
        <v>1</v>
      </c>
      <c r="AH8806" t="s">
        <v>44482</v>
      </c>
      <c r="AI8806">
        <v>21</v>
      </c>
      <c r="AJ8806" t="s">
        <v>52613</v>
      </c>
      <c r="AK8806">
        <v>851</v>
      </c>
      <c r="AL8806" t="s">
        <v>2847</v>
      </c>
      <c r="AQ8806" t="s">
        <v>43522</v>
      </c>
      <c r="AR8806" t="s">
        <v>43523</v>
      </c>
      <c r="AS8806">
        <v>0</v>
      </c>
      <c r="AT8806" t="s">
        <v>61</v>
      </c>
      <c r="AU8806" t="s">
        <v>55297</v>
      </c>
      <c r="AX8806">
        <v>57.103223610000001</v>
      </c>
      <c r="AY8806">
        <v>10.088913789999999</v>
      </c>
      <c r="AZ8806" t="s">
        <v>62</v>
      </c>
      <c r="BA8806">
        <v>1081</v>
      </c>
      <c r="BB8806" t="s">
        <v>1844</v>
      </c>
    </row>
    <row r="8807" spans="1:54" x14ac:dyDescent="0.25">
      <c r="A8807" s="1">
        <v>45200</v>
      </c>
      <c r="B8807">
        <v>851018</v>
      </c>
      <c r="C8807" t="s">
        <v>43524</v>
      </c>
      <c r="D8807">
        <v>9000</v>
      </c>
      <c r="E8807" t="s">
        <v>10638</v>
      </c>
      <c r="F8807" t="s">
        <v>43525</v>
      </c>
      <c r="I8807" t="s">
        <v>43526</v>
      </c>
      <c r="K8807" t="s">
        <v>43527</v>
      </c>
      <c r="L8807" t="s">
        <v>14288</v>
      </c>
      <c r="M8807">
        <v>4135</v>
      </c>
      <c r="N8807">
        <v>16</v>
      </c>
      <c r="R8807" s="1">
        <v>40162</v>
      </c>
      <c r="S8807" t="s">
        <v>80</v>
      </c>
      <c r="T8807">
        <v>851</v>
      </c>
      <c r="U8807" t="s">
        <v>2847</v>
      </c>
      <c r="V8807" s="1">
        <v>33817</v>
      </c>
      <c r="W8807">
        <v>2</v>
      </c>
      <c r="X8807" t="s">
        <v>57</v>
      </c>
      <c r="Y8807">
        <v>1</v>
      </c>
      <c r="Z8807" t="s">
        <v>46545</v>
      </c>
      <c r="AA8807">
        <v>7</v>
      </c>
      <c r="AB8807">
        <v>190108</v>
      </c>
      <c r="AC8807">
        <v>121</v>
      </c>
      <c r="AD8807" t="s">
        <v>70</v>
      </c>
      <c r="AE8807">
        <v>1012</v>
      </c>
      <c r="AF8807" t="s">
        <v>71</v>
      </c>
      <c r="AG8807">
        <v>3</v>
      </c>
      <c r="AH8807" t="s">
        <v>81</v>
      </c>
      <c r="AI8807">
        <v>22</v>
      </c>
      <c r="AJ8807" t="s">
        <v>52628</v>
      </c>
      <c r="AK8807">
        <v>851</v>
      </c>
      <c r="AL8807" t="s">
        <v>2847</v>
      </c>
      <c r="AS8807">
        <v>0</v>
      </c>
      <c r="AT8807" t="s">
        <v>61</v>
      </c>
      <c r="AU8807" t="s">
        <v>14285</v>
      </c>
      <c r="AX8807">
        <v>57.044183478050698</v>
      </c>
      <c r="AY8807">
        <v>9.9303245015289505</v>
      </c>
      <c r="AZ8807" t="s">
        <v>62</v>
      </c>
      <c r="BA8807">
        <v>1081</v>
      </c>
      <c r="BB8807" t="s">
        <v>1844</v>
      </c>
    </row>
    <row r="8808" spans="1:54" x14ac:dyDescent="0.25">
      <c r="A8808" s="1">
        <v>45200</v>
      </c>
      <c r="B8808">
        <v>851019</v>
      </c>
      <c r="C8808" t="s">
        <v>46509</v>
      </c>
      <c r="D8808">
        <v>9000</v>
      </c>
      <c r="E8808" t="s">
        <v>10638</v>
      </c>
      <c r="F8808" t="s">
        <v>46510</v>
      </c>
      <c r="G8808">
        <v>29189420</v>
      </c>
      <c r="H8808">
        <v>1003385966</v>
      </c>
      <c r="I8808" t="s">
        <v>43528</v>
      </c>
      <c r="J8808" t="s">
        <v>43529</v>
      </c>
      <c r="K8808" t="s">
        <v>43530</v>
      </c>
      <c r="L8808" t="s">
        <v>43531</v>
      </c>
      <c r="M8808">
        <v>6214</v>
      </c>
      <c r="N8808">
        <v>2</v>
      </c>
      <c r="R8808" s="1">
        <v>44245</v>
      </c>
      <c r="S8808" t="s">
        <v>56</v>
      </c>
      <c r="T8808">
        <v>851</v>
      </c>
      <c r="U8808" t="s">
        <v>2847</v>
      </c>
      <c r="W8808">
        <v>2</v>
      </c>
      <c r="X8808" t="s">
        <v>57</v>
      </c>
      <c r="Y8808">
        <v>1</v>
      </c>
      <c r="Z8808" t="s">
        <v>46545</v>
      </c>
      <c r="AA8808">
        <v>6</v>
      </c>
      <c r="AB8808">
        <v>195808</v>
      </c>
      <c r="AC8808">
        <v>121</v>
      </c>
      <c r="AD8808" t="s">
        <v>70</v>
      </c>
      <c r="AE8808">
        <v>1012</v>
      </c>
      <c r="AF8808" t="s">
        <v>71</v>
      </c>
      <c r="AG8808">
        <v>1</v>
      </c>
      <c r="AH8808" t="s">
        <v>44482</v>
      </c>
      <c r="AI8808">
        <v>21</v>
      </c>
      <c r="AJ8808" t="s">
        <v>52613</v>
      </c>
      <c r="AK8808">
        <v>851</v>
      </c>
      <c r="AL8808" t="s">
        <v>2847</v>
      </c>
      <c r="AQ8808" t="s">
        <v>43532</v>
      </c>
      <c r="AR8808" t="s">
        <v>43533</v>
      </c>
      <c r="AS8808">
        <v>0</v>
      </c>
      <c r="AT8808" t="s">
        <v>61</v>
      </c>
      <c r="AU8808" t="s">
        <v>43534</v>
      </c>
      <c r="AX8808">
        <v>57.028358910000001</v>
      </c>
      <c r="AY8808">
        <v>9.9174043600000008</v>
      </c>
      <c r="AZ8808" t="s">
        <v>62</v>
      </c>
      <c r="BA8808">
        <v>1081</v>
      </c>
      <c r="BB8808" t="s">
        <v>1844</v>
      </c>
    </row>
    <row r="8809" spans="1:54" x14ac:dyDescent="0.25">
      <c r="A8809" s="1">
        <v>45200</v>
      </c>
      <c r="B8809">
        <v>851020</v>
      </c>
      <c r="C8809" t="s">
        <v>43535</v>
      </c>
      <c r="D8809">
        <v>9400</v>
      </c>
      <c r="E8809" t="s">
        <v>48228</v>
      </c>
      <c r="F8809" t="s">
        <v>43536</v>
      </c>
      <c r="G8809">
        <v>29189420</v>
      </c>
      <c r="H8809">
        <v>1003385358</v>
      </c>
      <c r="I8809" t="s">
        <v>43537</v>
      </c>
      <c r="J8809" t="s">
        <v>43538</v>
      </c>
      <c r="K8809" t="s">
        <v>43539</v>
      </c>
      <c r="L8809" t="s">
        <v>52508</v>
      </c>
      <c r="M8809">
        <v>3245</v>
      </c>
      <c r="N8809">
        <v>83</v>
      </c>
      <c r="R8809" s="1">
        <v>44868</v>
      </c>
      <c r="S8809" t="s">
        <v>56</v>
      </c>
      <c r="T8809">
        <v>851</v>
      </c>
      <c r="U8809" t="s">
        <v>2847</v>
      </c>
      <c r="W8809">
        <v>2</v>
      </c>
      <c r="X8809" t="s">
        <v>57</v>
      </c>
      <c r="Y8809">
        <v>1</v>
      </c>
      <c r="Z8809" t="s">
        <v>46545</v>
      </c>
      <c r="AA8809">
        <v>9</v>
      </c>
      <c r="AB8809">
        <v>191408</v>
      </c>
      <c r="AC8809">
        <v>121</v>
      </c>
      <c r="AD8809" t="s">
        <v>70</v>
      </c>
      <c r="AE8809">
        <v>1012</v>
      </c>
      <c r="AF8809" t="s">
        <v>71</v>
      </c>
      <c r="AG8809">
        <v>1</v>
      </c>
      <c r="AH8809" t="s">
        <v>44482</v>
      </c>
      <c r="AI8809">
        <v>21</v>
      </c>
      <c r="AJ8809" t="s">
        <v>52613</v>
      </c>
      <c r="AK8809">
        <v>851</v>
      </c>
      <c r="AL8809" t="s">
        <v>2847</v>
      </c>
      <c r="AQ8809" t="s">
        <v>43540</v>
      </c>
      <c r="AR8809" t="s">
        <v>43541</v>
      </c>
      <c r="AS8809">
        <v>0</v>
      </c>
      <c r="AT8809" t="s">
        <v>61</v>
      </c>
      <c r="AU8809" t="s">
        <v>52476</v>
      </c>
      <c r="AX8809">
        <v>57.070634720000001</v>
      </c>
      <c r="AY8809">
        <v>9.9480296100000007</v>
      </c>
      <c r="AZ8809" t="s">
        <v>62</v>
      </c>
      <c r="BA8809">
        <v>1081</v>
      </c>
      <c r="BB8809" t="s">
        <v>1844</v>
      </c>
    </row>
    <row r="8810" spans="1:54" x14ac:dyDescent="0.25">
      <c r="A8810" s="1">
        <v>45200</v>
      </c>
      <c r="B8810">
        <v>851021</v>
      </c>
      <c r="C8810" t="s">
        <v>52509</v>
      </c>
      <c r="D8810">
        <v>9240</v>
      </c>
      <c r="E8810" t="s">
        <v>11126</v>
      </c>
      <c r="F8810" t="s">
        <v>52510</v>
      </c>
      <c r="G8810">
        <v>29189420</v>
      </c>
      <c r="H8810">
        <v>1003385930</v>
      </c>
      <c r="I8810" t="s">
        <v>43542</v>
      </c>
      <c r="J8810" t="s">
        <v>43543</v>
      </c>
      <c r="K8810" t="s">
        <v>43544</v>
      </c>
      <c r="L8810" t="s">
        <v>52511</v>
      </c>
      <c r="M8810">
        <v>6090</v>
      </c>
      <c r="N8810">
        <v>480</v>
      </c>
      <c r="R8810" s="1">
        <v>44853</v>
      </c>
      <c r="S8810" t="s">
        <v>56</v>
      </c>
      <c r="T8810">
        <v>851</v>
      </c>
      <c r="U8810" t="s">
        <v>2847</v>
      </c>
      <c r="W8810">
        <v>2</v>
      </c>
      <c r="X8810" t="s">
        <v>57</v>
      </c>
      <c r="Y8810">
        <v>1</v>
      </c>
      <c r="Z8810" t="s">
        <v>46545</v>
      </c>
      <c r="AA8810">
        <v>6</v>
      </c>
      <c r="AB8810">
        <v>194404</v>
      </c>
      <c r="AC8810">
        <v>121</v>
      </c>
      <c r="AD8810" t="s">
        <v>70</v>
      </c>
      <c r="AE8810">
        <v>1012</v>
      </c>
      <c r="AF8810" t="s">
        <v>71</v>
      </c>
      <c r="AG8810">
        <v>1</v>
      </c>
      <c r="AH8810" t="s">
        <v>44482</v>
      </c>
      <c r="AI8810">
        <v>22</v>
      </c>
      <c r="AJ8810" t="s">
        <v>52628</v>
      </c>
      <c r="AK8810">
        <v>851</v>
      </c>
      <c r="AL8810" t="s">
        <v>2847</v>
      </c>
      <c r="AQ8810" t="s">
        <v>43545</v>
      </c>
      <c r="AR8810" t="s">
        <v>43546</v>
      </c>
      <c r="AS8810">
        <v>0</v>
      </c>
      <c r="AT8810" t="s">
        <v>61</v>
      </c>
      <c r="AU8810" t="s">
        <v>52512</v>
      </c>
      <c r="AX8810">
        <v>57.036443900000002</v>
      </c>
      <c r="AY8810">
        <v>9.7238501300000006</v>
      </c>
      <c r="AZ8810" t="s">
        <v>62</v>
      </c>
      <c r="BA8810">
        <v>1081</v>
      </c>
      <c r="BB8810" t="s">
        <v>1844</v>
      </c>
    </row>
    <row r="8811" spans="1:54" x14ac:dyDescent="0.25">
      <c r="A8811" s="1">
        <v>45200</v>
      </c>
      <c r="B8811">
        <v>851022</v>
      </c>
      <c r="C8811" t="s">
        <v>51342</v>
      </c>
      <c r="D8811">
        <v>9260</v>
      </c>
      <c r="E8811" t="s">
        <v>18043</v>
      </c>
      <c r="F8811" t="s">
        <v>51343</v>
      </c>
      <c r="G8811">
        <v>29189420</v>
      </c>
      <c r="H8811">
        <v>1003385942</v>
      </c>
      <c r="I8811" t="s">
        <v>52513</v>
      </c>
      <c r="J8811" t="s">
        <v>43547</v>
      </c>
      <c r="K8811" t="s">
        <v>43548</v>
      </c>
      <c r="L8811" t="s">
        <v>52514</v>
      </c>
      <c r="M8811">
        <v>6150</v>
      </c>
      <c r="N8811">
        <v>5</v>
      </c>
      <c r="R8811" s="1">
        <v>43747</v>
      </c>
      <c r="S8811" t="s">
        <v>56</v>
      </c>
      <c r="T8811">
        <v>851</v>
      </c>
      <c r="U8811" t="s">
        <v>2847</v>
      </c>
      <c r="W8811">
        <v>2</v>
      </c>
      <c r="X8811" t="s">
        <v>57</v>
      </c>
      <c r="Y8811">
        <v>1</v>
      </c>
      <c r="Z8811" t="s">
        <v>46545</v>
      </c>
      <c r="AA8811">
        <v>6</v>
      </c>
      <c r="AB8811">
        <v>196308</v>
      </c>
      <c r="AC8811">
        <v>121</v>
      </c>
      <c r="AD8811" t="s">
        <v>70</v>
      </c>
      <c r="AE8811">
        <v>1012</v>
      </c>
      <c r="AF8811" t="s">
        <v>71</v>
      </c>
      <c r="AG8811">
        <v>1</v>
      </c>
      <c r="AH8811" t="s">
        <v>44482</v>
      </c>
      <c r="AI8811">
        <v>21</v>
      </c>
      <c r="AJ8811" t="s">
        <v>52613</v>
      </c>
      <c r="AK8811">
        <v>851</v>
      </c>
      <c r="AL8811" t="s">
        <v>2847</v>
      </c>
      <c r="AQ8811" t="s">
        <v>43549</v>
      </c>
      <c r="AR8811" t="s">
        <v>43550</v>
      </c>
      <c r="AS8811">
        <v>0</v>
      </c>
      <c r="AT8811" t="s">
        <v>61</v>
      </c>
      <c r="AU8811" t="s">
        <v>52515</v>
      </c>
      <c r="AX8811">
        <v>56.972576670000002</v>
      </c>
      <c r="AY8811">
        <v>9.9566975400000004</v>
      </c>
      <c r="AZ8811" t="s">
        <v>62</v>
      </c>
      <c r="BA8811">
        <v>1081</v>
      </c>
      <c r="BB8811" t="s">
        <v>1844</v>
      </c>
    </row>
    <row r="8812" spans="1:54" x14ac:dyDescent="0.25">
      <c r="A8812" s="1">
        <v>45200</v>
      </c>
      <c r="B8812">
        <v>851023</v>
      </c>
      <c r="C8812" t="s">
        <v>43551</v>
      </c>
      <c r="D8812">
        <v>9000</v>
      </c>
      <c r="E8812" t="s">
        <v>10638</v>
      </c>
      <c r="F8812" t="s">
        <v>43552</v>
      </c>
      <c r="I8812" t="s">
        <v>43553</v>
      </c>
      <c r="K8812" t="s">
        <v>43554</v>
      </c>
      <c r="L8812" t="s">
        <v>11124</v>
      </c>
      <c r="R8812" s="1">
        <v>40162</v>
      </c>
      <c r="S8812" t="s">
        <v>80</v>
      </c>
      <c r="T8812">
        <v>851</v>
      </c>
      <c r="U8812" t="s">
        <v>2847</v>
      </c>
      <c r="V8812" s="1">
        <v>31199</v>
      </c>
      <c r="W8812">
        <v>2</v>
      </c>
      <c r="X8812" t="s">
        <v>57</v>
      </c>
      <c r="Y8812">
        <v>1</v>
      </c>
      <c r="Z8812" t="s">
        <v>46545</v>
      </c>
      <c r="AA8812">
        <v>4</v>
      </c>
      <c r="AC8812">
        <v>121</v>
      </c>
      <c r="AD8812" t="s">
        <v>70</v>
      </c>
      <c r="AE8812">
        <v>1012</v>
      </c>
      <c r="AF8812" t="s">
        <v>71</v>
      </c>
      <c r="AG8812">
        <v>3</v>
      </c>
      <c r="AH8812" t="s">
        <v>81</v>
      </c>
      <c r="AI8812">
        <v>21</v>
      </c>
      <c r="AJ8812" t="s">
        <v>52613</v>
      </c>
      <c r="AK8812">
        <v>851</v>
      </c>
      <c r="AL8812" t="s">
        <v>2847</v>
      </c>
      <c r="AS8812">
        <v>0</v>
      </c>
      <c r="AT8812" t="s">
        <v>61</v>
      </c>
      <c r="AU8812" t="s">
        <v>43555</v>
      </c>
      <c r="AX8812">
        <v>57.037335226442799</v>
      </c>
      <c r="AY8812">
        <v>9.9017323370612598</v>
      </c>
      <c r="AZ8812" t="s">
        <v>62</v>
      </c>
      <c r="BA8812">
        <v>1081</v>
      </c>
      <c r="BB8812" t="s">
        <v>1844</v>
      </c>
    </row>
    <row r="8813" spans="1:54" x14ac:dyDescent="0.25">
      <c r="A8813" s="1">
        <v>45200</v>
      </c>
      <c r="B8813">
        <v>851024</v>
      </c>
      <c r="C8813" t="s">
        <v>43556</v>
      </c>
      <c r="D8813">
        <v>9270</v>
      </c>
      <c r="E8813" t="s">
        <v>43557</v>
      </c>
      <c r="F8813" t="s">
        <v>43558</v>
      </c>
      <c r="G8813">
        <v>29189420</v>
      </c>
      <c r="H8813">
        <v>1003385243</v>
      </c>
      <c r="I8813" t="s">
        <v>41886</v>
      </c>
      <c r="J8813" t="s">
        <v>43559</v>
      </c>
      <c r="K8813" t="s">
        <v>43560</v>
      </c>
      <c r="L8813" t="s">
        <v>43561</v>
      </c>
      <c r="M8813">
        <v>3132</v>
      </c>
      <c r="N8813">
        <v>17</v>
      </c>
      <c r="R8813" s="1">
        <v>45016</v>
      </c>
      <c r="S8813" t="s">
        <v>673</v>
      </c>
      <c r="T8813">
        <v>851</v>
      </c>
      <c r="U8813" t="s">
        <v>2847</v>
      </c>
      <c r="W8813">
        <v>2</v>
      </c>
      <c r="X8813" t="s">
        <v>57</v>
      </c>
      <c r="Y8813">
        <v>1</v>
      </c>
      <c r="Z8813" t="s">
        <v>46545</v>
      </c>
      <c r="AA8813">
        <v>9</v>
      </c>
      <c r="AB8813">
        <v>190808</v>
      </c>
      <c r="AC8813">
        <v>121</v>
      </c>
      <c r="AD8813" t="s">
        <v>70</v>
      </c>
      <c r="AE8813">
        <v>1012</v>
      </c>
      <c r="AF8813" t="s">
        <v>71</v>
      </c>
      <c r="AG8813">
        <v>1</v>
      </c>
      <c r="AH8813" t="s">
        <v>44482</v>
      </c>
      <c r="AI8813">
        <v>21</v>
      </c>
      <c r="AJ8813" t="s">
        <v>52613</v>
      </c>
      <c r="AK8813">
        <v>851</v>
      </c>
      <c r="AL8813" t="s">
        <v>2847</v>
      </c>
      <c r="AQ8813" t="s">
        <v>43562</v>
      </c>
      <c r="AR8813" t="s">
        <v>43563</v>
      </c>
      <c r="AS8813">
        <v>0</v>
      </c>
      <c r="AT8813" t="s">
        <v>61</v>
      </c>
      <c r="AU8813" t="s">
        <v>43564</v>
      </c>
      <c r="AX8813">
        <v>57.010299189999998</v>
      </c>
      <c r="AY8813">
        <v>10.047335650000001</v>
      </c>
      <c r="AZ8813" t="s">
        <v>62</v>
      </c>
      <c r="BA8813">
        <v>1081</v>
      </c>
      <c r="BB8813" t="s">
        <v>1844</v>
      </c>
    </row>
    <row r="8814" spans="1:54" x14ac:dyDescent="0.25">
      <c r="A8814" s="1">
        <v>45200</v>
      </c>
      <c r="B8814">
        <v>851025</v>
      </c>
      <c r="C8814" t="s">
        <v>273</v>
      </c>
      <c r="D8814">
        <v>9000</v>
      </c>
      <c r="E8814" t="s">
        <v>10638</v>
      </c>
      <c r="F8814" t="s">
        <v>274</v>
      </c>
      <c r="I8814" t="s">
        <v>43565</v>
      </c>
      <c r="K8814" t="s">
        <v>43566</v>
      </c>
      <c r="L8814" t="s">
        <v>277</v>
      </c>
      <c r="M8814">
        <v>6871</v>
      </c>
      <c r="R8814" s="1">
        <v>40162</v>
      </c>
      <c r="S8814" t="s">
        <v>80</v>
      </c>
      <c r="T8814">
        <v>851</v>
      </c>
      <c r="U8814" t="s">
        <v>2847</v>
      </c>
      <c r="V8814" s="1">
        <v>31199</v>
      </c>
      <c r="W8814">
        <v>2</v>
      </c>
      <c r="X8814" t="s">
        <v>57</v>
      </c>
      <c r="Y8814">
        <v>1</v>
      </c>
      <c r="Z8814" t="s">
        <v>46545</v>
      </c>
      <c r="AA8814">
        <v>4</v>
      </c>
      <c r="AC8814">
        <v>121</v>
      </c>
      <c r="AD8814" t="s">
        <v>70</v>
      </c>
      <c r="AE8814">
        <v>1012</v>
      </c>
      <c r="AF8814" t="s">
        <v>71</v>
      </c>
      <c r="AG8814">
        <v>3</v>
      </c>
      <c r="AH8814" t="s">
        <v>81</v>
      </c>
      <c r="AI8814">
        <v>21</v>
      </c>
      <c r="AJ8814" t="s">
        <v>52613</v>
      </c>
      <c r="AK8814">
        <v>851</v>
      </c>
      <c r="AL8814" t="s">
        <v>2847</v>
      </c>
      <c r="AS8814">
        <v>0</v>
      </c>
      <c r="AT8814" t="s">
        <v>61</v>
      </c>
      <c r="AU8814" t="s">
        <v>277</v>
      </c>
      <c r="AX8814">
        <v>57.055289981711702</v>
      </c>
      <c r="AY8814">
        <v>9.9037116606878399</v>
      </c>
      <c r="AZ8814" t="s">
        <v>62</v>
      </c>
      <c r="BA8814">
        <v>1081</v>
      </c>
      <c r="BB8814" t="s">
        <v>1844</v>
      </c>
    </row>
    <row r="8815" spans="1:54" x14ac:dyDescent="0.25">
      <c r="A8815" s="1">
        <v>45200</v>
      </c>
      <c r="B8815">
        <v>851026</v>
      </c>
      <c r="C8815" t="s">
        <v>43567</v>
      </c>
      <c r="D8815">
        <v>9400</v>
      </c>
      <c r="E8815" t="s">
        <v>48228</v>
      </c>
      <c r="F8815" t="s">
        <v>43568</v>
      </c>
      <c r="G8815">
        <v>29189420</v>
      </c>
      <c r="H8815">
        <v>1003386299</v>
      </c>
      <c r="I8815" t="s">
        <v>43569</v>
      </c>
      <c r="J8815" t="s">
        <v>43570</v>
      </c>
      <c r="K8815" t="s">
        <v>43571</v>
      </c>
      <c r="L8815" t="s">
        <v>43572</v>
      </c>
      <c r="M8815">
        <v>7252</v>
      </c>
      <c r="N8815">
        <v>2</v>
      </c>
      <c r="R8815" s="1">
        <v>43369</v>
      </c>
      <c r="S8815" t="s">
        <v>56</v>
      </c>
      <c r="T8815">
        <v>851</v>
      </c>
      <c r="U8815" t="s">
        <v>2847</v>
      </c>
      <c r="W8815">
        <v>2</v>
      </c>
      <c r="X8815" t="s">
        <v>57</v>
      </c>
      <c r="Y8815">
        <v>1</v>
      </c>
      <c r="Z8815" t="s">
        <v>46545</v>
      </c>
      <c r="AA8815">
        <v>9</v>
      </c>
      <c r="AB8815">
        <v>189601</v>
      </c>
      <c r="AC8815">
        <v>121</v>
      </c>
      <c r="AD8815" t="s">
        <v>70</v>
      </c>
      <c r="AE8815">
        <v>1012</v>
      </c>
      <c r="AF8815" t="s">
        <v>71</v>
      </c>
      <c r="AG8815">
        <v>1</v>
      </c>
      <c r="AH8815" t="s">
        <v>44482</v>
      </c>
      <c r="AI8815">
        <v>21</v>
      </c>
      <c r="AJ8815" t="s">
        <v>52613</v>
      </c>
      <c r="AK8815">
        <v>851</v>
      </c>
      <c r="AL8815" t="s">
        <v>2847</v>
      </c>
      <c r="AQ8815" t="s">
        <v>43573</v>
      </c>
      <c r="AR8815" t="s">
        <v>43574</v>
      </c>
      <c r="AS8815">
        <v>0</v>
      </c>
      <c r="AT8815" t="s">
        <v>61</v>
      </c>
      <c r="AU8815" t="s">
        <v>7811</v>
      </c>
      <c r="AX8815">
        <v>57.060423229999998</v>
      </c>
      <c r="AY8815">
        <v>9.9226781600000002</v>
      </c>
      <c r="AZ8815" t="s">
        <v>62</v>
      </c>
      <c r="BA8815">
        <v>1081</v>
      </c>
      <c r="BB8815" t="s">
        <v>1844</v>
      </c>
    </row>
    <row r="8816" spans="1:54" x14ac:dyDescent="0.25">
      <c r="A8816" s="1">
        <v>45200</v>
      </c>
      <c r="B8816">
        <v>851027</v>
      </c>
      <c r="C8816" t="s">
        <v>43575</v>
      </c>
      <c r="D8816">
        <v>9200</v>
      </c>
      <c r="E8816" t="s">
        <v>17988</v>
      </c>
      <c r="F8816" t="s">
        <v>43576</v>
      </c>
      <c r="G8816">
        <v>29189420</v>
      </c>
      <c r="H8816">
        <v>1003385590</v>
      </c>
      <c r="I8816" t="s">
        <v>56071</v>
      </c>
      <c r="J8816" t="s">
        <v>43577</v>
      </c>
      <c r="K8816" t="s">
        <v>43578</v>
      </c>
      <c r="L8816" t="s">
        <v>43579</v>
      </c>
      <c r="M8816">
        <v>4679</v>
      </c>
      <c r="N8816">
        <v>18</v>
      </c>
      <c r="R8816" s="1">
        <v>43789</v>
      </c>
      <c r="S8816" t="s">
        <v>56</v>
      </c>
      <c r="T8816">
        <v>851</v>
      </c>
      <c r="U8816" t="s">
        <v>2847</v>
      </c>
      <c r="W8816">
        <v>2</v>
      </c>
      <c r="X8816" t="s">
        <v>57</v>
      </c>
      <c r="Y8816">
        <v>1</v>
      </c>
      <c r="Z8816" t="s">
        <v>46545</v>
      </c>
      <c r="AA8816">
        <v>9</v>
      </c>
      <c r="AB8816">
        <v>191108</v>
      </c>
      <c r="AC8816">
        <v>121</v>
      </c>
      <c r="AD8816" t="s">
        <v>70</v>
      </c>
      <c r="AE8816">
        <v>1012</v>
      </c>
      <c r="AF8816" t="s">
        <v>71</v>
      </c>
      <c r="AG8816">
        <v>1</v>
      </c>
      <c r="AH8816" t="s">
        <v>44482</v>
      </c>
      <c r="AI8816">
        <v>21</v>
      </c>
      <c r="AJ8816" t="s">
        <v>52613</v>
      </c>
      <c r="AK8816">
        <v>851</v>
      </c>
      <c r="AL8816" t="s">
        <v>2847</v>
      </c>
      <c r="AQ8816" t="s">
        <v>43580</v>
      </c>
      <c r="AR8816" t="s">
        <v>43581</v>
      </c>
      <c r="AS8816">
        <v>0</v>
      </c>
      <c r="AT8816" t="s">
        <v>61</v>
      </c>
      <c r="AU8816" t="s">
        <v>43582</v>
      </c>
      <c r="AX8816">
        <v>57.017272050000003</v>
      </c>
      <c r="AY8816">
        <v>9.8938390300000005</v>
      </c>
      <c r="AZ8816" t="s">
        <v>62</v>
      </c>
      <c r="BA8816">
        <v>1081</v>
      </c>
      <c r="BB8816" t="s">
        <v>1844</v>
      </c>
    </row>
    <row r="8817" spans="1:54" x14ac:dyDescent="0.25">
      <c r="A8817" s="1">
        <v>45200</v>
      </c>
      <c r="B8817">
        <v>851028</v>
      </c>
      <c r="C8817" t="s">
        <v>43583</v>
      </c>
      <c r="D8817">
        <v>9000</v>
      </c>
      <c r="E8817" t="s">
        <v>10638</v>
      </c>
      <c r="F8817" t="s">
        <v>43584</v>
      </c>
      <c r="G8817">
        <v>29189420</v>
      </c>
      <c r="H8817">
        <v>1003386469</v>
      </c>
      <c r="I8817" t="s">
        <v>26174</v>
      </c>
      <c r="J8817" t="s">
        <v>43585</v>
      </c>
      <c r="K8817" t="s">
        <v>43586</v>
      </c>
      <c r="L8817" t="s">
        <v>43587</v>
      </c>
      <c r="M8817">
        <v>7913</v>
      </c>
      <c r="N8817">
        <v>2</v>
      </c>
      <c r="R8817" s="1">
        <v>45103</v>
      </c>
      <c r="S8817" t="s">
        <v>56</v>
      </c>
      <c r="T8817">
        <v>851</v>
      </c>
      <c r="U8817" t="s">
        <v>2847</v>
      </c>
      <c r="W8817">
        <v>2</v>
      </c>
      <c r="X8817" t="s">
        <v>57</v>
      </c>
      <c r="Y8817">
        <v>1</v>
      </c>
      <c r="Z8817" t="s">
        <v>46545</v>
      </c>
      <c r="AA8817">
        <v>9</v>
      </c>
      <c r="AB8817">
        <v>194108</v>
      </c>
      <c r="AC8817">
        <v>121</v>
      </c>
      <c r="AD8817" t="s">
        <v>70</v>
      </c>
      <c r="AE8817">
        <v>1012</v>
      </c>
      <c r="AF8817" t="s">
        <v>71</v>
      </c>
      <c r="AG8817">
        <v>1</v>
      </c>
      <c r="AH8817" t="s">
        <v>44482</v>
      </c>
      <c r="AI8817">
        <v>21</v>
      </c>
      <c r="AJ8817" t="s">
        <v>52613</v>
      </c>
      <c r="AK8817">
        <v>851</v>
      </c>
      <c r="AL8817" t="s">
        <v>2847</v>
      </c>
      <c r="AQ8817" t="s">
        <v>43588</v>
      </c>
      <c r="AR8817" t="s">
        <v>43589</v>
      </c>
      <c r="AS8817">
        <v>0</v>
      </c>
      <c r="AT8817" t="s">
        <v>61</v>
      </c>
      <c r="AU8817" t="s">
        <v>43590</v>
      </c>
      <c r="AX8817">
        <v>57.034743380000002</v>
      </c>
      <c r="AY8817">
        <v>9.8933991399999996</v>
      </c>
      <c r="AZ8817" t="s">
        <v>62</v>
      </c>
      <c r="BA8817">
        <v>1081</v>
      </c>
      <c r="BB8817" t="s">
        <v>1844</v>
      </c>
    </row>
    <row r="8818" spans="1:54" x14ac:dyDescent="0.25">
      <c r="A8818" s="1">
        <v>45200</v>
      </c>
      <c r="B8818">
        <v>851029</v>
      </c>
      <c r="C8818" t="s">
        <v>43591</v>
      </c>
      <c r="D8818">
        <v>9381</v>
      </c>
      <c r="E8818" t="s">
        <v>43592</v>
      </c>
      <c r="F8818" t="s">
        <v>43593</v>
      </c>
      <c r="G8818">
        <v>29189420</v>
      </c>
      <c r="H8818">
        <v>1003384727</v>
      </c>
      <c r="I8818" t="s">
        <v>43594</v>
      </c>
      <c r="J8818" t="s">
        <v>43595</v>
      </c>
      <c r="K8818" t="s">
        <v>11810</v>
      </c>
      <c r="L8818" t="s">
        <v>46511</v>
      </c>
      <c r="M8818">
        <v>1540</v>
      </c>
      <c r="N8818">
        <v>2</v>
      </c>
      <c r="R8818" s="1">
        <v>44603</v>
      </c>
      <c r="S8818" t="s">
        <v>56</v>
      </c>
      <c r="T8818">
        <v>851</v>
      </c>
      <c r="U8818" t="s">
        <v>2847</v>
      </c>
      <c r="W8818">
        <v>2</v>
      </c>
      <c r="X8818" t="s">
        <v>57</v>
      </c>
      <c r="Y8818">
        <v>1</v>
      </c>
      <c r="Z8818" t="s">
        <v>46545</v>
      </c>
      <c r="AA8818">
        <v>9</v>
      </c>
      <c r="AB8818">
        <v>193808</v>
      </c>
      <c r="AC8818">
        <v>121</v>
      </c>
      <c r="AD8818" t="s">
        <v>70</v>
      </c>
      <c r="AE8818">
        <v>1012</v>
      </c>
      <c r="AF8818" t="s">
        <v>71</v>
      </c>
      <c r="AG8818">
        <v>1</v>
      </c>
      <c r="AH8818" t="s">
        <v>44482</v>
      </c>
      <c r="AI8818">
        <v>21</v>
      </c>
      <c r="AJ8818" t="s">
        <v>52613</v>
      </c>
      <c r="AK8818">
        <v>851</v>
      </c>
      <c r="AL8818" t="s">
        <v>2847</v>
      </c>
      <c r="AQ8818" t="s">
        <v>43596</v>
      </c>
      <c r="AR8818" t="s">
        <v>43597</v>
      </c>
      <c r="AS8818">
        <v>0</v>
      </c>
      <c r="AT8818" t="s">
        <v>61</v>
      </c>
      <c r="AU8818" t="s">
        <v>46512</v>
      </c>
      <c r="AX8818">
        <v>57.15769547</v>
      </c>
      <c r="AY8818">
        <v>9.9645685400000001</v>
      </c>
      <c r="AZ8818" t="s">
        <v>62</v>
      </c>
      <c r="BA8818">
        <v>1081</v>
      </c>
      <c r="BB8818" t="s">
        <v>1844</v>
      </c>
    </row>
    <row r="8819" spans="1:54" x14ac:dyDescent="0.25">
      <c r="A8819" s="1">
        <v>45200</v>
      </c>
      <c r="B8819">
        <v>851030</v>
      </c>
      <c r="C8819" t="s">
        <v>27616</v>
      </c>
      <c r="D8819">
        <v>9230</v>
      </c>
      <c r="E8819" t="s">
        <v>11136</v>
      </c>
      <c r="F8819" t="s">
        <v>21839</v>
      </c>
      <c r="G8819">
        <v>29189420</v>
      </c>
      <c r="H8819">
        <v>1003384703</v>
      </c>
      <c r="I8819" t="s">
        <v>34974</v>
      </c>
      <c r="J8819" t="s">
        <v>43598</v>
      </c>
      <c r="K8819" t="s">
        <v>43599</v>
      </c>
      <c r="L8819" t="s">
        <v>43600</v>
      </c>
      <c r="M8819">
        <v>1473</v>
      </c>
      <c r="N8819">
        <v>1</v>
      </c>
      <c r="R8819" s="1">
        <v>44908</v>
      </c>
      <c r="S8819" t="s">
        <v>56</v>
      </c>
      <c r="T8819">
        <v>851</v>
      </c>
      <c r="U8819" t="s">
        <v>2847</v>
      </c>
      <c r="W8819">
        <v>2</v>
      </c>
      <c r="X8819" t="s">
        <v>57</v>
      </c>
      <c r="Y8819">
        <v>1</v>
      </c>
      <c r="Z8819" t="s">
        <v>46545</v>
      </c>
      <c r="AA8819">
        <v>9</v>
      </c>
      <c r="AB8819">
        <v>193708</v>
      </c>
      <c r="AC8819">
        <v>121</v>
      </c>
      <c r="AD8819" t="s">
        <v>70</v>
      </c>
      <c r="AE8819">
        <v>1012</v>
      </c>
      <c r="AF8819" t="s">
        <v>71</v>
      </c>
      <c r="AG8819">
        <v>1</v>
      </c>
      <c r="AH8819" t="s">
        <v>44482</v>
      </c>
      <c r="AI8819">
        <v>21</v>
      </c>
      <c r="AJ8819" t="s">
        <v>52613</v>
      </c>
      <c r="AK8819">
        <v>851</v>
      </c>
      <c r="AL8819" t="s">
        <v>2847</v>
      </c>
      <c r="AQ8819" t="s">
        <v>43601</v>
      </c>
      <c r="AR8819" t="s">
        <v>43602</v>
      </c>
      <c r="AS8819">
        <v>0</v>
      </c>
      <c r="AT8819" t="s">
        <v>61</v>
      </c>
      <c r="AU8819" t="s">
        <v>43603</v>
      </c>
      <c r="AX8819">
        <v>56.973436739999997</v>
      </c>
      <c r="AY8819">
        <v>9.8496173500000008</v>
      </c>
      <c r="AZ8819" t="s">
        <v>62</v>
      </c>
      <c r="BA8819">
        <v>1081</v>
      </c>
      <c r="BB8819" t="s">
        <v>1844</v>
      </c>
    </row>
    <row r="8820" spans="1:54" x14ac:dyDescent="0.25">
      <c r="A8820" s="1">
        <v>45200</v>
      </c>
      <c r="B8820">
        <v>851031</v>
      </c>
      <c r="C8820" t="s">
        <v>52516</v>
      </c>
      <c r="D8820">
        <v>9000</v>
      </c>
      <c r="E8820" t="s">
        <v>10638</v>
      </c>
      <c r="F8820" t="s">
        <v>52517</v>
      </c>
      <c r="G8820">
        <v>29189420</v>
      </c>
      <c r="H8820">
        <v>1003386585</v>
      </c>
      <c r="I8820" t="s">
        <v>43604</v>
      </c>
      <c r="J8820" t="s">
        <v>43605</v>
      </c>
      <c r="K8820" t="s">
        <v>43606</v>
      </c>
      <c r="L8820" t="s">
        <v>46513</v>
      </c>
      <c r="M8820">
        <v>7201</v>
      </c>
      <c r="N8820">
        <v>2</v>
      </c>
      <c r="R8820" s="1">
        <v>43789</v>
      </c>
      <c r="S8820" t="s">
        <v>56</v>
      </c>
      <c r="T8820">
        <v>851</v>
      </c>
      <c r="U8820" t="s">
        <v>2847</v>
      </c>
      <c r="W8820">
        <v>2</v>
      </c>
      <c r="X8820" t="s">
        <v>57</v>
      </c>
      <c r="Y8820">
        <v>1</v>
      </c>
      <c r="Z8820" t="s">
        <v>46545</v>
      </c>
      <c r="AA8820">
        <v>9</v>
      </c>
      <c r="AB8820">
        <v>194708</v>
      </c>
      <c r="AC8820">
        <v>121</v>
      </c>
      <c r="AD8820" t="s">
        <v>70</v>
      </c>
      <c r="AE8820">
        <v>1012</v>
      </c>
      <c r="AF8820" t="s">
        <v>71</v>
      </c>
      <c r="AG8820">
        <v>1</v>
      </c>
      <c r="AH8820" t="s">
        <v>44482</v>
      </c>
      <c r="AI8820">
        <v>21</v>
      </c>
      <c r="AJ8820" t="s">
        <v>52613</v>
      </c>
      <c r="AK8820">
        <v>851</v>
      </c>
      <c r="AL8820" t="s">
        <v>2847</v>
      </c>
      <c r="AQ8820" t="s">
        <v>43607</v>
      </c>
      <c r="AR8820" t="s">
        <v>43608</v>
      </c>
      <c r="AS8820">
        <v>0</v>
      </c>
      <c r="AT8820" t="s">
        <v>61</v>
      </c>
      <c r="AU8820" t="s">
        <v>44486</v>
      </c>
      <c r="AX8820">
        <v>57.039576289999999</v>
      </c>
      <c r="AY8820">
        <v>9.9328892399999997</v>
      </c>
      <c r="AZ8820" t="s">
        <v>62</v>
      </c>
      <c r="BA8820">
        <v>1081</v>
      </c>
      <c r="BB8820" t="s">
        <v>1844</v>
      </c>
    </row>
    <row r="8821" spans="1:54" x14ac:dyDescent="0.25">
      <c r="A8821" s="1">
        <v>45200</v>
      </c>
      <c r="B8821">
        <v>851032</v>
      </c>
      <c r="C8821" t="s">
        <v>52518</v>
      </c>
      <c r="D8821">
        <v>9240</v>
      </c>
      <c r="E8821" t="s">
        <v>11126</v>
      </c>
      <c r="F8821" t="s">
        <v>52519</v>
      </c>
      <c r="G8821">
        <v>29189420</v>
      </c>
      <c r="H8821">
        <v>1003386408</v>
      </c>
      <c r="I8821" t="s">
        <v>46514</v>
      </c>
      <c r="J8821" t="s">
        <v>43609</v>
      </c>
      <c r="K8821" t="s">
        <v>43610</v>
      </c>
      <c r="L8821" t="s">
        <v>43611</v>
      </c>
      <c r="M8821">
        <v>7793</v>
      </c>
      <c r="N8821">
        <v>2</v>
      </c>
      <c r="R8821" s="1">
        <v>43789</v>
      </c>
      <c r="S8821" t="s">
        <v>56</v>
      </c>
      <c r="T8821">
        <v>851</v>
      </c>
      <c r="U8821" t="s">
        <v>2847</v>
      </c>
      <c r="W8821">
        <v>2</v>
      </c>
      <c r="X8821" t="s">
        <v>57</v>
      </c>
      <c r="Y8821">
        <v>1</v>
      </c>
      <c r="Z8821" t="s">
        <v>46545</v>
      </c>
      <c r="AA8821">
        <v>9</v>
      </c>
      <c r="AB8821">
        <v>196208</v>
      </c>
      <c r="AC8821">
        <v>121</v>
      </c>
      <c r="AD8821" t="s">
        <v>70</v>
      </c>
      <c r="AE8821">
        <v>1012</v>
      </c>
      <c r="AF8821" t="s">
        <v>71</v>
      </c>
      <c r="AG8821">
        <v>1</v>
      </c>
      <c r="AH8821" t="s">
        <v>44482</v>
      </c>
      <c r="AI8821">
        <v>21</v>
      </c>
      <c r="AJ8821" t="s">
        <v>52613</v>
      </c>
      <c r="AK8821">
        <v>851</v>
      </c>
      <c r="AL8821" t="s">
        <v>2847</v>
      </c>
      <c r="AQ8821" t="s">
        <v>43612</v>
      </c>
      <c r="AR8821" t="s">
        <v>43613</v>
      </c>
      <c r="AS8821">
        <v>0</v>
      </c>
      <c r="AT8821" t="s">
        <v>61</v>
      </c>
      <c r="AU8821" t="s">
        <v>4598</v>
      </c>
      <c r="AX8821">
        <v>57.000912219999996</v>
      </c>
      <c r="AY8821">
        <v>9.7289951800000001</v>
      </c>
      <c r="AZ8821" t="s">
        <v>62</v>
      </c>
      <c r="BA8821">
        <v>1081</v>
      </c>
      <c r="BB8821" t="s">
        <v>1844</v>
      </c>
    </row>
    <row r="8822" spans="1:54" x14ac:dyDescent="0.25">
      <c r="A8822" s="1">
        <v>45200</v>
      </c>
      <c r="B8822">
        <v>851033</v>
      </c>
      <c r="C8822" t="s">
        <v>43614</v>
      </c>
      <c r="D8822">
        <v>9400</v>
      </c>
      <c r="E8822" t="s">
        <v>48228</v>
      </c>
      <c r="F8822" t="s">
        <v>43615</v>
      </c>
      <c r="I8822" t="s">
        <v>43616</v>
      </c>
      <c r="K8822" t="s">
        <v>43617</v>
      </c>
      <c r="L8822" t="s">
        <v>43618</v>
      </c>
      <c r="M8822">
        <v>8372</v>
      </c>
      <c r="N8822">
        <v>115</v>
      </c>
      <c r="R8822" s="1">
        <v>40162</v>
      </c>
      <c r="S8822" t="s">
        <v>80</v>
      </c>
      <c r="T8822">
        <v>851</v>
      </c>
      <c r="U8822" t="s">
        <v>2847</v>
      </c>
      <c r="V8822" s="1">
        <v>31199</v>
      </c>
      <c r="W8822">
        <v>2</v>
      </c>
      <c r="X8822" t="s">
        <v>57</v>
      </c>
      <c r="Y8822">
        <v>1</v>
      </c>
      <c r="Z8822" t="s">
        <v>46545</v>
      </c>
      <c r="AA8822">
        <v>6</v>
      </c>
      <c r="AC8822">
        <v>121</v>
      </c>
      <c r="AD8822" t="s">
        <v>70</v>
      </c>
      <c r="AE8822">
        <v>1012</v>
      </c>
      <c r="AF8822" t="s">
        <v>71</v>
      </c>
      <c r="AG8822">
        <v>3</v>
      </c>
      <c r="AH8822" t="s">
        <v>81</v>
      </c>
      <c r="AI8822">
        <v>21</v>
      </c>
      <c r="AJ8822" t="s">
        <v>52613</v>
      </c>
      <c r="AK8822">
        <v>851</v>
      </c>
      <c r="AL8822" t="s">
        <v>2847</v>
      </c>
      <c r="AS8822">
        <v>0</v>
      </c>
      <c r="AT8822" t="s">
        <v>61</v>
      </c>
      <c r="AU8822" t="s">
        <v>43619</v>
      </c>
      <c r="AX8822">
        <v>57.071523124479498</v>
      </c>
      <c r="AY8822">
        <v>9.8934740458462205</v>
      </c>
      <c r="AZ8822" t="s">
        <v>62</v>
      </c>
      <c r="BA8822">
        <v>1081</v>
      </c>
      <c r="BB8822" t="s">
        <v>1844</v>
      </c>
    </row>
    <row r="8823" spans="1:54" x14ac:dyDescent="0.25">
      <c r="A8823" s="1">
        <v>45200</v>
      </c>
      <c r="B8823">
        <v>851034</v>
      </c>
      <c r="C8823" t="s">
        <v>43620</v>
      </c>
      <c r="D8823">
        <v>9382</v>
      </c>
      <c r="E8823" t="s">
        <v>43621</v>
      </c>
      <c r="F8823" t="s">
        <v>43622</v>
      </c>
      <c r="G8823">
        <v>29189420</v>
      </c>
      <c r="H8823">
        <v>1003386044</v>
      </c>
      <c r="I8823" t="s">
        <v>43623</v>
      </c>
      <c r="J8823" t="s">
        <v>43624</v>
      </c>
      <c r="K8823" t="s">
        <v>43625</v>
      </c>
      <c r="L8823" t="s">
        <v>43626</v>
      </c>
      <c r="M8823">
        <v>6453</v>
      </c>
      <c r="N8823">
        <v>5</v>
      </c>
      <c r="R8823" s="1">
        <v>43789</v>
      </c>
      <c r="S8823" t="s">
        <v>56</v>
      </c>
      <c r="T8823">
        <v>851</v>
      </c>
      <c r="U8823" t="s">
        <v>2847</v>
      </c>
      <c r="W8823">
        <v>2</v>
      </c>
      <c r="X8823" t="s">
        <v>57</v>
      </c>
      <c r="Y8823">
        <v>1</v>
      </c>
      <c r="Z8823" t="s">
        <v>46545</v>
      </c>
      <c r="AA8823">
        <v>6</v>
      </c>
      <c r="AB8823">
        <v>194308</v>
      </c>
      <c r="AC8823">
        <v>121</v>
      </c>
      <c r="AD8823" t="s">
        <v>70</v>
      </c>
      <c r="AE8823">
        <v>1012</v>
      </c>
      <c r="AF8823" t="s">
        <v>71</v>
      </c>
      <c r="AG8823">
        <v>1</v>
      </c>
      <c r="AH8823" t="s">
        <v>44482</v>
      </c>
      <c r="AI8823">
        <v>21</v>
      </c>
      <c r="AJ8823" t="s">
        <v>52613</v>
      </c>
      <c r="AK8823">
        <v>851</v>
      </c>
      <c r="AL8823" t="s">
        <v>2847</v>
      </c>
      <c r="AQ8823" t="s">
        <v>43627</v>
      </c>
      <c r="AR8823" t="s">
        <v>43628</v>
      </c>
      <c r="AS8823">
        <v>0</v>
      </c>
      <c r="AT8823" t="s">
        <v>61</v>
      </c>
      <c r="AU8823" t="s">
        <v>43629</v>
      </c>
      <c r="AW8823" t="s">
        <v>43621</v>
      </c>
      <c r="AX8823">
        <v>57.195650129999997</v>
      </c>
      <c r="AY8823">
        <v>9.9449097900000005</v>
      </c>
      <c r="AZ8823" t="s">
        <v>62</v>
      </c>
      <c r="BA8823">
        <v>1081</v>
      </c>
      <c r="BB8823" t="s">
        <v>1844</v>
      </c>
    </row>
    <row r="8824" spans="1:54" x14ac:dyDescent="0.25">
      <c r="A8824" s="1">
        <v>45200</v>
      </c>
      <c r="B8824">
        <v>851035</v>
      </c>
      <c r="C8824" t="s">
        <v>43630</v>
      </c>
      <c r="D8824">
        <v>9260</v>
      </c>
      <c r="E8824" t="s">
        <v>18043</v>
      </c>
      <c r="F8824" t="s">
        <v>43631</v>
      </c>
      <c r="I8824" t="s">
        <v>43632</v>
      </c>
      <c r="K8824" t="s">
        <v>43633</v>
      </c>
      <c r="L8824" t="s">
        <v>43634</v>
      </c>
      <c r="N8824">
        <v>203</v>
      </c>
      <c r="R8824" s="1">
        <v>40162</v>
      </c>
      <c r="S8824" t="s">
        <v>80</v>
      </c>
      <c r="T8824">
        <v>851</v>
      </c>
      <c r="U8824" t="s">
        <v>2847</v>
      </c>
      <c r="V8824" s="1">
        <v>33756</v>
      </c>
      <c r="W8824">
        <v>2</v>
      </c>
      <c r="X8824" t="s">
        <v>57</v>
      </c>
      <c r="Y8824">
        <v>1</v>
      </c>
      <c r="Z8824" t="s">
        <v>46545</v>
      </c>
      <c r="AA8824">
        <v>7</v>
      </c>
      <c r="AC8824">
        <v>121</v>
      </c>
      <c r="AD8824" t="s">
        <v>70</v>
      </c>
      <c r="AE8824">
        <v>1012</v>
      </c>
      <c r="AF8824" t="s">
        <v>71</v>
      </c>
      <c r="AG8824">
        <v>3</v>
      </c>
      <c r="AH8824" t="s">
        <v>81</v>
      </c>
      <c r="AI8824">
        <v>22</v>
      </c>
      <c r="AJ8824" t="s">
        <v>52628</v>
      </c>
      <c r="AK8824">
        <v>851</v>
      </c>
      <c r="AL8824" t="s">
        <v>2847</v>
      </c>
      <c r="AS8824">
        <v>0</v>
      </c>
      <c r="AT8824" t="s">
        <v>61</v>
      </c>
      <c r="AU8824" t="s">
        <v>43635</v>
      </c>
      <c r="AZ8824" t="s">
        <v>62</v>
      </c>
      <c r="BA8824">
        <v>1081</v>
      </c>
      <c r="BB8824" t="s">
        <v>1844</v>
      </c>
    </row>
    <row r="8825" spans="1:54" x14ac:dyDescent="0.25">
      <c r="A8825" s="1">
        <v>45200</v>
      </c>
      <c r="B8825">
        <v>851036</v>
      </c>
      <c r="C8825" t="s">
        <v>43636</v>
      </c>
      <c r="D8825">
        <v>9430</v>
      </c>
      <c r="E8825" t="s">
        <v>43336</v>
      </c>
      <c r="F8825" t="s">
        <v>43637</v>
      </c>
      <c r="G8825">
        <v>29189420</v>
      </c>
      <c r="H8825">
        <v>1003386615</v>
      </c>
      <c r="I8825" t="s">
        <v>52520</v>
      </c>
      <c r="J8825" t="s">
        <v>43638</v>
      </c>
      <c r="K8825" t="s">
        <v>43639</v>
      </c>
      <c r="L8825" t="s">
        <v>52521</v>
      </c>
      <c r="M8825">
        <v>8275</v>
      </c>
      <c r="N8825">
        <v>29</v>
      </c>
      <c r="R8825" s="1">
        <v>44896</v>
      </c>
      <c r="S8825" t="s">
        <v>56</v>
      </c>
      <c r="T8825">
        <v>851</v>
      </c>
      <c r="U8825" t="s">
        <v>2847</v>
      </c>
      <c r="W8825">
        <v>2</v>
      </c>
      <c r="X8825" t="s">
        <v>57</v>
      </c>
      <c r="Y8825">
        <v>1</v>
      </c>
      <c r="Z8825" t="s">
        <v>46545</v>
      </c>
      <c r="AA8825">
        <v>9</v>
      </c>
      <c r="AB8825">
        <v>195908</v>
      </c>
      <c r="AC8825">
        <v>121</v>
      </c>
      <c r="AD8825" t="s">
        <v>70</v>
      </c>
      <c r="AE8825">
        <v>1012</v>
      </c>
      <c r="AF8825" t="s">
        <v>71</v>
      </c>
      <c r="AG8825">
        <v>1</v>
      </c>
      <c r="AH8825" t="s">
        <v>44482</v>
      </c>
      <c r="AI8825">
        <v>21</v>
      </c>
      <c r="AJ8825" t="s">
        <v>52613</v>
      </c>
      <c r="AK8825">
        <v>851</v>
      </c>
      <c r="AL8825" t="s">
        <v>2847</v>
      </c>
      <c r="AQ8825" t="s">
        <v>43640</v>
      </c>
      <c r="AR8825" t="s">
        <v>43641</v>
      </c>
      <c r="AS8825">
        <v>0</v>
      </c>
      <c r="AT8825" t="s">
        <v>61</v>
      </c>
      <c r="AU8825" t="s">
        <v>49129</v>
      </c>
      <c r="AX8825">
        <v>57.118320330000003</v>
      </c>
      <c r="AY8825">
        <v>9.8537305199999992</v>
      </c>
      <c r="AZ8825" t="s">
        <v>62</v>
      </c>
      <c r="BA8825">
        <v>1081</v>
      </c>
      <c r="BB8825" t="s">
        <v>1844</v>
      </c>
    </row>
    <row r="8826" spans="1:54" x14ac:dyDescent="0.25">
      <c r="A8826" s="1">
        <v>45200</v>
      </c>
      <c r="B8826">
        <v>851037</v>
      </c>
      <c r="C8826" t="s">
        <v>55298</v>
      </c>
      <c r="D8826">
        <v>9000</v>
      </c>
      <c r="E8826" t="s">
        <v>10638</v>
      </c>
      <c r="F8826" t="s">
        <v>55299</v>
      </c>
      <c r="G8826">
        <v>29189420</v>
      </c>
      <c r="H8826">
        <v>1003384053</v>
      </c>
      <c r="I8826" t="s">
        <v>43642</v>
      </c>
      <c r="J8826" t="s">
        <v>43643</v>
      </c>
      <c r="K8826" t="s">
        <v>43644</v>
      </c>
      <c r="L8826" t="s">
        <v>43645</v>
      </c>
      <c r="M8826">
        <v>1087</v>
      </c>
      <c r="N8826">
        <v>1</v>
      </c>
      <c r="R8826" s="1">
        <v>44847</v>
      </c>
      <c r="S8826" t="s">
        <v>56</v>
      </c>
      <c r="T8826">
        <v>851</v>
      </c>
      <c r="U8826" t="s">
        <v>2847</v>
      </c>
      <c r="W8826">
        <v>2</v>
      </c>
      <c r="X8826" t="s">
        <v>57</v>
      </c>
      <c r="Y8826">
        <v>1</v>
      </c>
      <c r="Z8826" t="s">
        <v>46545</v>
      </c>
      <c r="AA8826">
        <v>9</v>
      </c>
      <c r="AB8826">
        <v>192708</v>
      </c>
      <c r="AC8826">
        <v>121</v>
      </c>
      <c r="AD8826" t="s">
        <v>70</v>
      </c>
      <c r="AE8826">
        <v>1012</v>
      </c>
      <c r="AF8826" t="s">
        <v>71</v>
      </c>
      <c r="AG8826">
        <v>1</v>
      </c>
      <c r="AH8826" t="s">
        <v>44482</v>
      </c>
      <c r="AI8826">
        <v>21</v>
      </c>
      <c r="AJ8826" t="s">
        <v>52613</v>
      </c>
      <c r="AK8826">
        <v>851</v>
      </c>
      <c r="AL8826" t="s">
        <v>2847</v>
      </c>
      <c r="AQ8826" t="s">
        <v>43646</v>
      </c>
      <c r="AR8826" t="s">
        <v>43647</v>
      </c>
      <c r="AS8826">
        <v>0</v>
      </c>
      <c r="AT8826" t="s">
        <v>61</v>
      </c>
      <c r="AU8826" t="s">
        <v>11457</v>
      </c>
      <c r="AX8826">
        <v>57.038588580000003</v>
      </c>
      <c r="AY8826">
        <v>9.9620952500000008</v>
      </c>
      <c r="AZ8826" t="s">
        <v>62</v>
      </c>
      <c r="BA8826">
        <v>1081</v>
      </c>
      <c r="BB8826" t="s">
        <v>1844</v>
      </c>
    </row>
    <row r="8827" spans="1:54" x14ac:dyDescent="0.25">
      <c r="A8827" s="1">
        <v>45200</v>
      </c>
      <c r="B8827">
        <v>851038</v>
      </c>
      <c r="C8827" t="s">
        <v>54430</v>
      </c>
      <c r="D8827">
        <v>9000</v>
      </c>
      <c r="E8827" t="s">
        <v>10638</v>
      </c>
      <c r="F8827" t="s">
        <v>54431</v>
      </c>
      <c r="I8827" t="s">
        <v>43648</v>
      </c>
      <c r="K8827" t="s">
        <v>43649</v>
      </c>
      <c r="L8827" t="s">
        <v>36367</v>
      </c>
      <c r="M8827">
        <v>6173</v>
      </c>
      <c r="R8827" s="1">
        <v>40162</v>
      </c>
      <c r="S8827" t="s">
        <v>80</v>
      </c>
      <c r="T8827">
        <v>851</v>
      </c>
      <c r="U8827" t="s">
        <v>2847</v>
      </c>
      <c r="V8827" s="1">
        <v>31929</v>
      </c>
      <c r="W8827">
        <v>2</v>
      </c>
      <c r="X8827" t="s">
        <v>57</v>
      </c>
      <c r="Y8827">
        <v>1</v>
      </c>
      <c r="Z8827" t="s">
        <v>46545</v>
      </c>
      <c r="AA8827">
        <v>10</v>
      </c>
      <c r="AC8827">
        <v>121</v>
      </c>
      <c r="AD8827" t="s">
        <v>70</v>
      </c>
      <c r="AE8827">
        <v>1012</v>
      </c>
      <c r="AF8827" t="s">
        <v>71</v>
      </c>
      <c r="AG8827">
        <v>3</v>
      </c>
      <c r="AH8827" t="s">
        <v>81</v>
      </c>
      <c r="AI8827">
        <v>21</v>
      </c>
      <c r="AJ8827" t="s">
        <v>52613</v>
      </c>
      <c r="AK8827">
        <v>851</v>
      </c>
      <c r="AL8827" t="s">
        <v>2847</v>
      </c>
      <c r="AS8827">
        <v>0</v>
      </c>
      <c r="AT8827" t="s">
        <v>61</v>
      </c>
      <c r="AU8827" t="s">
        <v>36367</v>
      </c>
      <c r="AX8827">
        <v>57.039995626297298</v>
      </c>
      <c r="AY8827">
        <v>9.9467765912176596</v>
      </c>
      <c r="AZ8827" t="s">
        <v>62</v>
      </c>
      <c r="BA8827">
        <v>1081</v>
      </c>
      <c r="BB8827" t="s">
        <v>1844</v>
      </c>
    </row>
    <row r="8828" spans="1:54" x14ac:dyDescent="0.25">
      <c r="A8828" s="1">
        <v>45200</v>
      </c>
      <c r="B8828">
        <v>851039</v>
      </c>
      <c r="C8828" t="s">
        <v>43650</v>
      </c>
      <c r="D8828">
        <v>9380</v>
      </c>
      <c r="E8828" t="s">
        <v>14575</v>
      </c>
      <c r="F8828" t="s">
        <v>43651</v>
      </c>
      <c r="G8828">
        <v>29189420</v>
      </c>
      <c r="H8828">
        <v>1003384491</v>
      </c>
      <c r="I8828" t="s">
        <v>26174</v>
      </c>
      <c r="J8828" t="s">
        <v>43652</v>
      </c>
      <c r="K8828" t="s">
        <v>43653</v>
      </c>
      <c r="L8828" t="s">
        <v>52522</v>
      </c>
      <c r="M8828">
        <v>436</v>
      </c>
      <c r="N8828">
        <v>280</v>
      </c>
      <c r="R8828" s="1">
        <v>43468</v>
      </c>
      <c r="S8828" t="s">
        <v>56</v>
      </c>
      <c r="T8828">
        <v>851</v>
      </c>
      <c r="U8828" t="s">
        <v>2847</v>
      </c>
      <c r="W8828">
        <v>2</v>
      </c>
      <c r="X8828" t="s">
        <v>57</v>
      </c>
      <c r="Y8828">
        <v>1</v>
      </c>
      <c r="Z8828" t="s">
        <v>46545</v>
      </c>
      <c r="AA8828">
        <v>9</v>
      </c>
      <c r="AB8828">
        <v>197808</v>
      </c>
      <c r="AC8828">
        <v>121</v>
      </c>
      <c r="AD8828" t="s">
        <v>70</v>
      </c>
      <c r="AE8828">
        <v>1012</v>
      </c>
      <c r="AF8828" t="s">
        <v>71</v>
      </c>
      <c r="AG8828">
        <v>1</v>
      </c>
      <c r="AH8828" t="s">
        <v>44482</v>
      </c>
      <c r="AI8828">
        <v>21</v>
      </c>
      <c r="AJ8828" t="s">
        <v>52613</v>
      </c>
      <c r="AK8828">
        <v>851</v>
      </c>
      <c r="AL8828" t="s">
        <v>2847</v>
      </c>
      <c r="AQ8828" t="s">
        <v>43654</v>
      </c>
      <c r="AR8828" t="s">
        <v>43655</v>
      </c>
      <c r="AS8828">
        <v>0</v>
      </c>
      <c r="AT8828" t="s">
        <v>61</v>
      </c>
      <c r="AU8828" t="s">
        <v>52523</v>
      </c>
      <c r="AX8828">
        <v>57.135668469999999</v>
      </c>
      <c r="AY8828">
        <v>9.9616756199999994</v>
      </c>
      <c r="AZ8828" t="s">
        <v>62</v>
      </c>
      <c r="BA8828">
        <v>1081</v>
      </c>
      <c r="BB8828" t="s">
        <v>1844</v>
      </c>
    </row>
    <row r="8829" spans="1:54" x14ac:dyDescent="0.25">
      <c r="A8829" s="1">
        <v>45200</v>
      </c>
      <c r="B8829">
        <v>851040</v>
      </c>
      <c r="C8829" t="s">
        <v>43656</v>
      </c>
      <c r="D8829">
        <v>9200</v>
      </c>
      <c r="E8829" t="s">
        <v>17988</v>
      </c>
      <c r="F8829" t="s">
        <v>43657</v>
      </c>
      <c r="G8829">
        <v>29189420</v>
      </c>
      <c r="H8829">
        <v>1003386445</v>
      </c>
      <c r="I8829" t="s">
        <v>43658</v>
      </c>
      <c r="J8829" t="s">
        <v>43659</v>
      </c>
      <c r="K8829" t="s">
        <v>43660</v>
      </c>
      <c r="L8829" t="s">
        <v>43661</v>
      </c>
      <c r="M8829">
        <v>7890</v>
      </c>
      <c r="N8829">
        <v>1</v>
      </c>
      <c r="R8829" s="1">
        <v>43789</v>
      </c>
      <c r="S8829" t="s">
        <v>56</v>
      </c>
      <c r="T8829">
        <v>851</v>
      </c>
      <c r="U8829" t="s">
        <v>2847</v>
      </c>
      <c r="W8829">
        <v>2</v>
      </c>
      <c r="X8829" t="s">
        <v>57</v>
      </c>
      <c r="Y8829">
        <v>1</v>
      </c>
      <c r="Z8829" t="s">
        <v>46545</v>
      </c>
      <c r="AA8829">
        <v>9</v>
      </c>
      <c r="AB8829">
        <v>196808</v>
      </c>
      <c r="AC8829">
        <v>121</v>
      </c>
      <c r="AD8829" t="s">
        <v>70</v>
      </c>
      <c r="AE8829">
        <v>1012</v>
      </c>
      <c r="AF8829" t="s">
        <v>71</v>
      </c>
      <c r="AG8829">
        <v>1</v>
      </c>
      <c r="AH8829" t="s">
        <v>44482</v>
      </c>
      <c r="AI8829">
        <v>21</v>
      </c>
      <c r="AJ8829" t="s">
        <v>52613</v>
      </c>
      <c r="AK8829">
        <v>851</v>
      </c>
      <c r="AL8829" t="s">
        <v>2847</v>
      </c>
      <c r="AQ8829" t="s">
        <v>43662</v>
      </c>
      <c r="AR8829" t="s">
        <v>43663</v>
      </c>
      <c r="AS8829">
        <v>0</v>
      </c>
      <c r="AT8829" t="s">
        <v>61</v>
      </c>
      <c r="AU8829" t="s">
        <v>43664</v>
      </c>
      <c r="AX8829">
        <v>57.021488550000001</v>
      </c>
      <c r="AY8829">
        <v>9.9101028400000004</v>
      </c>
      <c r="AZ8829" t="s">
        <v>62</v>
      </c>
      <c r="BA8829">
        <v>1081</v>
      </c>
      <c r="BB8829" t="s">
        <v>1844</v>
      </c>
    </row>
    <row r="8830" spans="1:54" x14ac:dyDescent="0.25">
      <c r="A8830" s="1">
        <v>45200</v>
      </c>
      <c r="B8830">
        <v>851041</v>
      </c>
      <c r="C8830" t="s">
        <v>46515</v>
      </c>
      <c r="D8830">
        <v>9000</v>
      </c>
      <c r="E8830" t="s">
        <v>10638</v>
      </c>
      <c r="F8830" t="s">
        <v>46516</v>
      </c>
      <c r="G8830">
        <v>29189420</v>
      </c>
      <c r="H8830">
        <v>1003386329</v>
      </c>
      <c r="I8830" t="s">
        <v>43665</v>
      </c>
      <c r="J8830" t="s">
        <v>43666</v>
      </c>
      <c r="K8830" t="s">
        <v>43667</v>
      </c>
      <c r="L8830" t="s">
        <v>43668</v>
      </c>
      <c r="M8830">
        <v>7495</v>
      </c>
      <c r="N8830">
        <v>1</v>
      </c>
      <c r="R8830" s="1">
        <v>44358</v>
      </c>
      <c r="S8830" t="s">
        <v>56</v>
      </c>
      <c r="T8830">
        <v>851</v>
      </c>
      <c r="U8830" t="s">
        <v>2847</v>
      </c>
      <c r="W8830">
        <v>2</v>
      </c>
      <c r="X8830" t="s">
        <v>57</v>
      </c>
      <c r="Y8830">
        <v>1</v>
      </c>
      <c r="Z8830" t="s">
        <v>46545</v>
      </c>
      <c r="AA8830">
        <v>9</v>
      </c>
      <c r="AB8830">
        <v>195308</v>
      </c>
      <c r="AC8830">
        <v>121</v>
      </c>
      <c r="AD8830" t="s">
        <v>70</v>
      </c>
      <c r="AE8830">
        <v>1012</v>
      </c>
      <c r="AF8830" t="s">
        <v>71</v>
      </c>
      <c r="AG8830">
        <v>1</v>
      </c>
      <c r="AH8830" t="s">
        <v>44482</v>
      </c>
      <c r="AI8830">
        <v>21</v>
      </c>
      <c r="AJ8830" t="s">
        <v>52613</v>
      </c>
      <c r="AK8830">
        <v>851</v>
      </c>
      <c r="AL8830" t="s">
        <v>2847</v>
      </c>
      <c r="AQ8830" t="s">
        <v>43669</v>
      </c>
      <c r="AR8830" t="s">
        <v>43670</v>
      </c>
      <c r="AS8830">
        <v>0</v>
      </c>
      <c r="AT8830" t="s">
        <v>61</v>
      </c>
      <c r="AU8830" t="s">
        <v>43671</v>
      </c>
      <c r="AX8830">
        <v>57.055311400000001</v>
      </c>
      <c r="AY8830">
        <v>9.8905488600000009</v>
      </c>
      <c r="AZ8830" t="s">
        <v>62</v>
      </c>
      <c r="BA8830">
        <v>1081</v>
      </c>
      <c r="BB8830" t="s">
        <v>1844</v>
      </c>
    </row>
    <row r="8831" spans="1:54" x14ac:dyDescent="0.25">
      <c r="A8831" s="1">
        <v>45200</v>
      </c>
      <c r="B8831">
        <v>851042</v>
      </c>
      <c r="C8831" t="s">
        <v>43672</v>
      </c>
      <c r="D8831">
        <v>9310</v>
      </c>
      <c r="E8831" t="s">
        <v>11111</v>
      </c>
      <c r="F8831" t="s">
        <v>43673</v>
      </c>
      <c r="G8831">
        <v>29189420</v>
      </c>
      <c r="H8831">
        <v>1003385504</v>
      </c>
      <c r="I8831" t="s">
        <v>43674</v>
      </c>
      <c r="J8831" t="s">
        <v>43675</v>
      </c>
      <c r="K8831" t="s">
        <v>43676</v>
      </c>
      <c r="L8831" t="s">
        <v>43677</v>
      </c>
      <c r="M8831">
        <v>835</v>
      </c>
      <c r="N8831">
        <v>1</v>
      </c>
      <c r="R8831" s="1">
        <v>43789</v>
      </c>
      <c r="S8831" t="s">
        <v>56</v>
      </c>
      <c r="T8831">
        <v>851</v>
      </c>
      <c r="U8831" t="s">
        <v>2847</v>
      </c>
      <c r="W8831">
        <v>2</v>
      </c>
      <c r="X8831" t="s">
        <v>57</v>
      </c>
      <c r="Y8831">
        <v>1</v>
      </c>
      <c r="Z8831" t="s">
        <v>46545</v>
      </c>
      <c r="AA8831">
        <v>9</v>
      </c>
      <c r="AB8831">
        <v>191008</v>
      </c>
      <c r="AC8831">
        <v>121</v>
      </c>
      <c r="AD8831" t="s">
        <v>70</v>
      </c>
      <c r="AE8831">
        <v>1012</v>
      </c>
      <c r="AF8831" t="s">
        <v>71</v>
      </c>
      <c r="AG8831">
        <v>1</v>
      </c>
      <c r="AH8831" t="s">
        <v>44482</v>
      </c>
      <c r="AI8831">
        <v>21</v>
      </c>
      <c r="AJ8831" t="s">
        <v>52613</v>
      </c>
      <c r="AK8831">
        <v>851</v>
      </c>
      <c r="AL8831" t="s">
        <v>2847</v>
      </c>
      <c r="AQ8831" t="s">
        <v>43678</v>
      </c>
      <c r="AR8831" t="s">
        <v>43679</v>
      </c>
      <c r="AS8831">
        <v>0</v>
      </c>
      <c r="AT8831" t="s">
        <v>61</v>
      </c>
      <c r="AU8831" t="s">
        <v>13865</v>
      </c>
      <c r="AX8831">
        <v>57.108649190000001</v>
      </c>
      <c r="AY8831">
        <v>10.02528025</v>
      </c>
      <c r="AZ8831" t="s">
        <v>62</v>
      </c>
      <c r="BA8831">
        <v>1081</v>
      </c>
      <c r="BB8831" t="s">
        <v>1844</v>
      </c>
    </row>
    <row r="8832" spans="1:54" x14ac:dyDescent="0.25">
      <c r="A8832" s="1">
        <v>45200</v>
      </c>
      <c r="B8832">
        <v>851043</v>
      </c>
      <c r="C8832" t="s">
        <v>55300</v>
      </c>
      <c r="D8832">
        <v>9000</v>
      </c>
      <c r="E8832" t="s">
        <v>10638</v>
      </c>
      <c r="F8832" t="s">
        <v>55301</v>
      </c>
      <c r="I8832" t="s">
        <v>52524</v>
      </c>
      <c r="K8832" t="s">
        <v>43680</v>
      </c>
      <c r="L8832" t="s">
        <v>48601</v>
      </c>
      <c r="M8832">
        <v>8670</v>
      </c>
      <c r="R8832" s="1">
        <v>40162</v>
      </c>
      <c r="S8832" t="s">
        <v>80</v>
      </c>
      <c r="T8832">
        <v>851</v>
      </c>
      <c r="U8832" t="s">
        <v>2847</v>
      </c>
      <c r="V8832" s="1">
        <v>31929</v>
      </c>
      <c r="W8832">
        <v>2</v>
      </c>
      <c r="X8832" t="s">
        <v>57</v>
      </c>
      <c r="Y8832">
        <v>1</v>
      </c>
      <c r="Z8832" t="s">
        <v>46545</v>
      </c>
      <c r="AA8832">
        <v>10</v>
      </c>
      <c r="AB8832">
        <v>192908</v>
      </c>
      <c r="AC8832">
        <v>121</v>
      </c>
      <c r="AD8832" t="s">
        <v>70</v>
      </c>
      <c r="AE8832">
        <v>1012</v>
      </c>
      <c r="AF8832" t="s">
        <v>71</v>
      </c>
      <c r="AG8832">
        <v>3</v>
      </c>
      <c r="AH8832" t="s">
        <v>81</v>
      </c>
      <c r="AI8832">
        <v>21</v>
      </c>
      <c r="AJ8832" t="s">
        <v>52613</v>
      </c>
      <c r="AK8832">
        <v>851</v>
      </c>
      <c r="AL8832" t="s">
        <v>2847</v>
      </c>
      <c r="AS8832">
        <v>0</v>
      </c>
      <c r="AT8832" t="s">
        <v>61</v>
      </c>
      <c r="AU8832" t="s">
        <v>48601</v>
      </c>
      <c r="AX8832">
        <v>57.041573959341399</v>
      </c>
      <c r="AY8832">
        <v>9.9445858850338098</v>
      </c>
      <c r="AZ8832" t="s">
        <v>62</v>
      </c>
      <c r="BA8832">
        <v>1081</v>
      </c>
      <c r="BB8832" t="s">
        <v>1844</v>
      </c>
    </row>
    <row r="8833" spans="1:54" x14ac:dyDescent="0.25">
      <c r="A8833" s="1">
        <v>45200</v>
      </c>
      <c r="B8833">
        <v>851044</v>
      </c>
      <c r="C8833" t="s">
        <v>43681</v>
      </c>
      <c r="D8833">
        <v>9220</v>
      </c>
      <c r="E8833" t="s">
        <v>54578</v>
      </c>
      <c r="F8833" t="s">
        <v>43682</v>
      </c>
      <c r="G8833">
        <v>29189420</v>
      </c>
      <c r="H8833">
        <v>1003384909</v>
      </c>
      <c r="I8833" t="s">
        <v>43683</v>
      </c>
      <c r="J8833" t="s">
        <v>43684</v>
      </c>
      <c r="K8833" t="s">
        <v>43685</v>
      </c>
      <c r="L8833" t="s">
        <v>52525</v>
      </c>
      <c r="M8833">
        <v>2216</v>
      </c>
      <c r="N8833">
        <v>4</v>
      </c>
      <c r="R8833" s="1">
        <v>43810</v>
      </c>
      <c r="S8833" t="s">
        <v>56</v>
      </c>
      <c r="T8833">
        <v>851</v>
      </c>
      <c r="U8833" t="s">
        <v>2847</v>
      </c>
      <c r="W8833">
        <v>2</v>
      </c>
      <c r="X8833" t="s">
        <v>57</v>
      </c>
      <c r="Y8833">
        <v>1</v>
      </c>
      <c r="Z8833" t="s">
        <v>46545</v>
      </c>
      <c r="AA8833">
        <v>9</v>
      </c>
      <c r="AB8833">
        <v>195108</v>
      </c>
      <c r="AC8833">
        <v>121</v>
      </c>
      <c r="AD8833" t="s">
        <v>70</v>
      </c>
      <c r="AE8833">
        <v>1012</v>
      </c>
      <c r="AF8833" t="s">
        <v>71</v>
      </c>
      <c r="AG8833">
        <v>1</v>
      </c>
      <c r="AH8833" t="s">
        <v>44482</v>
      </c>
      <c r="AI8833">
        <v>21</v>
      </c>
      <c r="AJ8833" t="s">
        <v>52613</v>
      </c>
      <c r="AK8833">
        <v>851</v>
      </c>
      <c r="AL8833" t="s">
        <v>2847</v>
      </c>
      <c r="AQ8833" t="s">
        <v>43686</v>
      </c>
      <c r="AR8833" t="s">
        <v>43687</v>
      </c>
      <c r="AS8833">
        <v>0</v>
      </c>
      <c r="AT8833" t="s">
        <v>61</v>
      </c>
      <c r="AU8833" t="s">
        <v>50675</v>
      </c>
      <c r="AX8833">
        <v>57.040288969999999</v>
      </c>
      <c r="AY8833">
        <v>10.00016102</v>
      </c>
      <c r="AZ8833" t="s">
        <v>62</v>
      </c>
      <c r="BA8833">
        <v>1081</v>
      </c>
      <c r="BB8833" t="s">
        <v>1844</v>
      </c>
    </row>
    <row r="8834" spans="1:54" x14ac:dyDescent="0.25">
      <c r="A8834" s="1">
        <v>45200</v>
      </c>
      <c r="B8834">
        <v>851045</v>
      </c>
      <c r="C8834" t="s">
        <v>52526</v>
      </c>
      <c r="D8834">
        <v>9400</v>
      </c>
      <c r="E8834" t="s">
        <v>48228</v>
      </c>
      <c r="F8834" t="s">
        <v>52527</v>
      </c>
      <c r="G8834">
        <v>29189420</v>
      </c>
      <c r="H8834">
        <v>1003385681</v>
      </c>
      <c r="I8834" t="s">
        <v>11485</v>
      </c>
      <c r="J8834" t="s">
        <v>43688</v>
      </c>
      <c r="K8834" t="s">
        <v>11810</v>
      </c>
      <c r="L8834" t="s">
        <v>48229</v>
      </c>
      <c r="M8834">
        <v>5188</v>
      </c>
      <c r="N8834">
        <v>6</v>
      </c>
      <c r="R8834" s="1">
        <v>42989</v>
      </c>
      <c r="S8834" t="s">
        <v>56</v>
      </c>
      <c r="T8834">
        <v>851</v>
      </c>
      <c r="U8834" t="s">
        <v>2847</v>
      </c>
      <c r="V8834" s="1">
        <v>42948</v>
      </c>
      <c r="W8834">
        <v>2</v>
      </c>
      <c r="X8834" t="s">
        <v>57</v>
      </c>
      <c r="Y8834">
        <v>1</v>
      </c>
      <c r="Z8834" t="s">
        <v>46545</v>
      </c>
      <c r="AA8834">
        <v>10</v>
      </c>
      <c r="AB8834">
        <v>197008</v>
      </c>
      <c r="AC8834">
        <v>121</v>
      </c>
      <c r="AD8834" t="s">
        <v>70</v>
      </c>
      <c r="AE8834">
        <v>1012</v>
      </c>
      <c r="AF8834" t="s">
        <v>71</v>
      </c>
      <c r="AG8834">
        <v>3</v>
      </c>
      <c r="AH8834" t="s">
        <v>81</v>
      </c>
      <c r="AI8834">
        <v>21</v>
      </c>
      <c r="AJ8834" t="s">
        <v>52613</v>
      </c>
      <c r="AK8834">
        <v>851</v>
      </c>
      <c r="AL8834" t="s">
        <v>2847</v>
      </c>
      <c r="AQ8834" t="s">
        <v>43689</v>
      </c>
      <c r="AR8834" t="s">
        <v>43690</v>
      </c>
      <c r="AS8834">
        <v>0</v>
      </c>
      <c r="AT8834" t="s">
        <v>61</v>
      </c>
      <c r="AU8834" t="s">
        <v>48230</v>
      </c>
      <c r="AX8834">
        <v>57.07397452</v>
      </c>
      <c r="AY8834">
        <v>9.9292037799999999</v>
      </c>
      <c r="AZ8834" t="s">
        <v>62</v>
      </c>
      <c r="BA8834">
        <v>1081</v>
      </c>
      <c r="BB8834" t="s">
        <v>1844</v>
      </c>
    </row>
    <row r="8835" spans="1:54" x14ac:dyDescent="0.25">
      <c r="A8835" s="1">
        <v>45200</v>
      </c>
      <c r="B8835">
        <v>851046</v>
      </c>
      <c r="C8835" t="s">
        <v>27271</v>
      </c>
      <c r="D8835">
        <v>6100</v>
      </c>
      <c r="E8835" t="s">
        <v>10781</v>
      </c>
      <c r="F8835" t="s">
        <v>43691</v>
      </c>
      <c r="I8835" t="s">
        <v>27272</v>
      </c>
      <c r="K8835" t="s">
        <v>43692</v>
      </c>
      <c r="L8835" t="s">
        <v>43693</v>
      </c>
      <c r="N8835">
        <v>21</v>
      </c>
      <c r="R8835" s="1">
        <v>40162</v>
      </c>
      <c r="S8835" t="s">
        <v>80</v>
      </c>
      <c r="T8835">
        <v>851</v>
      </c>
      <c r="U8835" t="s">
        <v>2847</v>
      </c>
      <c r="V8835" s="1">
        <v>33025</v>
      </c>
      <c r="W8835">
        <v>2</v>
      </c>
      <c r="X8835" t="s">
        <v>57</v>
      </c>
      <c r="Y8835">
        <v>1</v>
      </c>
      <c r="Z8835" t="s">
        <v>46545</v>
      </c>
      <c r="AA8835">
        <v>7</v>
      </c>
      <c r="AC8835">
        <v>126</v>
      </c>
      <c r="AD8835" t="s">
        <v>46616</v>
      </c>
      <c r="AE8835">
        <v>1015</v>
      </c>
      <c r="AF8835" t="s">
        <v>46616</v>
      </c>
      <c r="AG8835">
        <v>3</v>
      </c>
      <c r="AH8835" t="s">
        <v>81</v>
      </c>
      <c r="AI8835">
        <v>23</v>
      </c>
      <c r="AJ8835" t="s">
        <v>692</v>
      </c>
      <c r="AK8835">
        <v>851</v>
      </c>
      <c r="AL8835" t="s">
        <v>2847</v>
      </c>
      <c r="AS8835">
        <v>0</v>
      </c>
      <c r="AT8835" t="s">
        <v>61</v>
      </c>
      <c r="AU8835" t="s">
        <v>43694</v>
      </c>
      <c r="AZ8835" t="s">
        <v>62</v>
      </c>
      <c r="BA8835">
        <v>1081</v>
      </c>
      <c r="BB8835" t="s">
        <v>1844</v>
      </c>
    </row>
    <row r="8836" spans="1:54" x14ac:dyDescent="0.25">
      <c r="A8836" s="1">
        <v>45200</v>
      </c>
      <c r="B8836">
        <v>851047</v>
      </c>
      <c r="C8836" t="s">
        <v>3446</v>
      </c>
      <c r="D8836">
        <v>9000</v>
      </c>
      <c r="E8836" t="s">
        <v>10638</v>
      </c>
      <c r="F8836" t="s">
        <v>3447</v>
      </c>
      <c r="I8836" t="s">
        <v>43695</v>
      </c>
      <c r="K8836" t="s">
        <v>43696</v>
      </c>
      <c r="L8836" t="s">
        <v>12843</v>
      </c>
      <c r="M8836">
        <v>4346</v>
      </c>
      <c r="N8836">
        <v>1</v>
      </c>
      <c r="R8836" s="1">
        <v>41771</v>
      </c>
      <c r="S8836" t="s">
        <v>612</v>
      </c>
      <c r="T8836">
        <v>851</v>
      </c>
      <c r="U8836" t="s">
        <v>2847</v>
      </c>
      <c r="V8836" s="1">
        <v>30103</v>
      </c>
      <c r="W8836">
        <v>2</v>
      </c>
      <c r="X8836" t="s">
        <v>57</v>
      </c>
      <c r="Y8836">
        <v>1</v>
      </c>
      <c r="Z8836" t="s">
        <v>46545</v>
      </c>
      <c r="AA8836">
        <v>9</v>
      </c>
      <c r="AC8836">
        <v>126</v>
      </c>
      <c r="AD8836" t="s">
        <v>46616</v>
      </c>
      <c r="AE8836">
        <v>1015</v>
      </c>
      <c r="AF8836" t="s">
        <v>46616</v>
      </c>
      <c r="AG8836">
        <v>3</v>
      </c>
      <c r="AH8836" t="s">
        <v>81</v>
      </c>
      <c r="AI8836">
        <v>23</v>
      </c>
      <c r="AJ8836" t="s">
        <v>692</v>
      </c>
      <c r="AK8836">
        <v>851</v>
      </c>
      <c r="AL8836" t="s">
        <v>2847</v>
      </c>
      <c r="AS8836">
        <v>0</v>
      </c>
      <c r="AT8836" t="s">
        <v>61</v>
      </c>
      <c r="AU8836" t="s">
        <v>12846</v>
      </c>
      <c r="AX8836">
        <v>57.024964323911597</v>
      </c>
      <c r="AY8836">
        <v>9.9452166274018694</v>
      </c>
      <c r="AZ8836" t="s">
        <v>62</v>
      </c>
      <c r="BA8836">
        <v>1081</v>
      </c>
      <c r="BB8836" t="s">
        <v>1844</v>
      </c>
    </row>
    <row r="8837" spans="1:54" x14ac:dyDescent="0.25">
      <c r="A8837" s="1">
        <v>45200</v>
      </c>
      <c r="B8837">
        <v>851048</v>
      </c>
      <c r="C8837" t="s">
        <v>52528</v>
      </c>
      <c r="D8837">
        <v>9220</v>
      </c>
      <c r="E8837" t="s">
        <v>54578</v>
      </c>
      <c r="F8837" t="s">
        <v>52529</v>
      </c>
      <c r="G8837">
        <v>29189420</v>
      </c>
      <c r="H8837">
        <v>1003386743</v>
      </c>
      <c r="I8837" t="s">
        <v>43697</v>
      </c>
      <c r="J8837" t="s">
        <v>43698</v>
      </c>
      <c r="K8837" t="s">
        <v>43699</v>
      </c>
      <c r="L8837" t="s">
        <v>52530</v>
      </c>
      <c r="M8837">
        <v>8545</v>
      </c>
      <c r="N8837">
        <v>1</v>
      </c>
      <c r="R8837" s="1">
        <v>44271</v>
      </c>
      <c r="S8837" t="s">
        <v>56</v>
      </c>
      <c r="T8837">
        <v>851</v>
      </c>
      <c r="U8837" t="s">
        <v>2847</v>
      </c>
      <c r="W8837">
        <v>2</v>
      </c>
      <c r="X8837" t="s">
        <v>57</v>
      </c>
      <c r="Y8837">
        <v>1</v>
      </c>
      <c r="Z8837" t="s">
        <v>46545</v>
      </c>
      <c r="AA8837">
        <v>9</v>
      </c>
      <c r="AB8837">
        <v>197308</v>
      </c>
      <c r="AC8837">
        <v>121</v>
      </c>
      <c r="AD8837" t="s">
        <v>70</v>
      </c>
      <c r="AE8837">
        <v>1012</v>
      </c>
      <c r="AF8837" t="s">
        <v>71</v>
      </c>
      <c r="AG8837">
        <v>1</v>
      </c>
      <c r="AH8837" t="s">
        <v>44482</v>
      </c>
      <c r="AI8837">
        <v>21</v>
      </c>
      <c r="AJ8837" t="s">
        <v>52613</v>
      </c>
      <c r="AK8837">
        <v>851</v>
      </c>
      <c r="AL8837" t="s">
        <v>2847</v>
      </c>
      <c r="AQ8837" t="s">
        <v>43700</v>
      </c>
      <c r="AR8837" t="s">
        <v>43701</v>
      </c>
      <c r="AS8837">
        <v>0</v>
      </c>
      <c r="AT8837" t="s">
        <v>61</v>
      </c>
      <c r="AU8837" t="s">
        <v>52531</v>
      </c>
      <c r="AX8837">
        <v>57.024918739999997</v>
      </c>
      <c r="AY8837">
        <v>10.00214429</v>
      </c>
      <c r="AZ8837" t="s">
        <v>62</v>
      </c>
      <c r="BA8837">
        <v>1081</v>
      </c>
      <c r="BB8837" t="s">
        <v>1844</v>
      </c>
    </row>
    <row r="8838" spans="1:54" x14ac:dyDescent="0.25">
      <c r="A8838" s="1">
        <v>45200</v>
      </c>
      <c r="B8838">
        <v>851049</v>
      </c>
      <c r="C8838" t="s">
        <v>43702</v>
      </c>
      <c r="D8838">
        <v>9000</v>
      </c>
      <c r="E8838" t="s">
        <v>10638</v>
      </c>
      <c r="F8838" t="s">
        <v>43703</v>
      </c>
      <c r="G8838">
        <v>29189420</v>
      </c>
      <c r="H8838">
        <v>1003384831</v>
      </c>
      <c r="I8838" t="s">
        <v>43704</v>
      </c>
      <c r="J8838" t="s">
        <v>43705</v>
      </c>
      <c r="K8838" t="s">
        <v>43706</v>
      </c>
      <c r="L8838" t="s">
        <v>43707</v>
      </c>
      <c r="M8838">
        <v>1914</v>
      </c>
      <c r="N8838">
        <v>16</v>
      </c>
      <c r="R8838" s="1">
        <v>44810</v>
      </c>
      <c r="S8838" t="s">
        <v>56</v>
      </c>
      <c r="T8838">
        <v>851</v>
      </c>
      <c r="U8838" t="s">
        <v>2847</v>
      </c>
      <c r="W8838">
        <v>2</v>
      </c>
      <c r="X8838" t="s">
        <v>57</v>
      </c>
      <c r="Y8838">
        <v>1</v>
      </c>
      <c r="Z8838" t="s">
        <v>46545</v>
      </c>
      <c r="AA8838">
        <v>9</v>
      </c>
      <c r="AB8838">
        <v>197308</v>
      </c>
      <c r="AC8838">
        <v>121</v>
      </c>
      <c r="AD8838" t="s">
        <v>70</v>
      </c>
      <c r="AE8838">
        <v>1012</v>
      </c>
      <c r="AF8838" t="s">
        <v>71</v>
      </c>
      <c r="AG8838">
        <v>1</v>
      </c>
      <c r="AH8838" t="s">
        <v>44482</v>
      </c>
      <c r="AI8838">
        <v>21</v>
      </c>
      <c r="AJ8838" t="s">
        <v>52613</v>
      </c>
      <c r="AK8838">
        <v>851</v>
      </c>
      <c r="AL8838" t="s">
        <v>2847</v>
      </c>
      <c r="AQ8838" t="s">
        <v>43708</v>
      </c>
      <c r="AR8838" t="s">
        <v>43709</v>
      </c>
      <c r="AS8838">
        <v>0</v>
      </c>
      <c r="AT8838" t="s">
        <v>61</v>
      </c>
      <c r="AU8838" t="s">
        <v>43710</v>
      </c>
      <c r="AX8838">
        <v>57.035638820000003</v>
      </c>
      <c r="AY8838">
        <v>9.9590926599999996</v>
      </c>
      <c r="AZ8838" t="s">
        <v>62</v>
      </c>
      <c r="BA8838">
        <v>1081</v>
      </c>
      <c r="BB8838" t="s">
        <v>1844</v>
      </c>
    </row>
    <row r="8839" spans="1:54" x14ac:dyDescent="0.25">
      <c r="A8839" s="1">
        <v>45200</v>
      </c>
      <c r="B8839">
        <v>851050</v>
      </c>
      <c r="C8839" t="s">
        <v>43711</v>
      </c>
      <c r="D8839">
        <v>9210</v>
      </c>
      <c r="E8839" t="s">
        <v>55236</v>
      </c>
      <c r="F8839" t="s">
        <v>43712</v>
      </c>
      <c r="G8839">
        <v>29189420</v>
      </c>
      <c r="H8839">
        <v>1003384600</v>
      </c>
      <c r="I8839" t="s">
        <v>43713</v>
      </c>
      <c r="J8839" t="s">
        <v>43714</v>
      </c>
      <c r="K8839" t="s">
        <v>43715</v>
      </c>
      <c r="L8839" t="s">
        <v>43716</v>
      </c>
      <c r="M8839">
        <v>945</v>
      </c>
      <c r="N8839">
        <v>2</v>
      </c>
      <c r="R8839" s="1">
        <v>43789</v>
      </c>
      <c r="S8839" t="s">
        <v>56</v>
      </c>
      <c r="T8839">
        <v>851</v>
      </c>
      <c r="U8839" t="s">
        <v>2847</v>
      </c>
      <c r="W8839">
        <v>2</v>
      </c>
      <c r="X8839" t="s">
        <v>57</v>
      </c>
      <c r="Y8839">
        <v>1</v>
      </c>
      <c r="Z8839" t="s">
        <v>46545</v>
      </c>
      <c r="AA8839">
        <v>9</v>
      </c>
      <c r="AB8839">
        <v>197308</v>
      </c>
      <c r="AC8839">
        <v>121</v>
      </c>
      <c r="AD8839" t="s">
        <v>70</v>
      </c>
      <c r="AE8839">
        <v>1012</v>
      </c>
      <c r="AF8839" t="s">
        <v>71</v>
      </c>
      <c r="AG8839">
        <v>1</v>
      </c>
      <c r="AH8839" t="s">
        <v>44482</v>
      </c>
      <c r="AI8839">
        <v>21</v>
      </c>
      <c r="AJ8839" t="s">
        <v>52613</v>
      </c>
      <c r="AK8839">
        <v>851</v>
      </c>
      <c r="AL8839" t="s">
        <v>2847</v>
      </c>
      <c r="AQ8839" t="s">
        <v>43717</v>
      </c>
      <c r="AR8839" t="s">
        <v>43718</v>
      </c>
      <c r="AS8839">
        <v>0</v>
      </c>
      <c r="AT8839" t="s">
        <v>61</v>
      </c>
      <c r="AU8839" t="s">
        <v>43719</v>
      </c>
      <c r="AX8839">
        <v>57.017970409999997</v>
      </c>
      <c r="AY8839">
        <v>9.9273599299999997</v>
      </c>
      <c r="AZ8839" t="s">
        <v>62</v>
      </c>
      <c r="BA8839">
        <v>1081</v>
      </c>
      <c r="BB8839" t="s">
        <v>1844</v>
      </c>
    </row>
    <row r="8840" spans="1:54" x14ac:dyDescent="0.25">
      <c r="A8840" s="1">
        <v>45200</v>
      </c>
      <c r="B8840">
        <v>851051</v>
      </c>
      <c r="C8840" t="s">
        <v>24907</v>
      </c>
      <c r="D8840">
        <v>9000</v>
      </c>
      <c r="E8840" t="s">
        <v>10638</v>
      </c>
      <c r="F8840" t="s">
        <v>9465</v>
      </c>
      <c r="G8840">
        <v>64706012</v>
      </c>
      <c r="H8840">
        <v>1002194413</v>
      </c>
      <c r="I8840" t="s">
        <v>43161</v>
      </c>
      <c r="J8840" t="s">
        <v>43720</v>
      </c>
      <c r="K8840" t="s">
        <v>43721</v>
      </c>
      <c r="L8840" t="s">
        <v>43722</v>
      </c>
      <c r="M8840">
        <v>1346</v>
      </c>
      <c r="N8840">
        <v>6</v>
      </c>
      <c r="R8840" s="1">
        <v>43789</v>
      </c>
      <c r="S8840" t="s">
        <v>80</v>
      </c>
      <c r="W8840">
        <v>5</v>
      </c>
      <c r="X8840" t="s">
        <v>557</v>
      </c>
      <c r="Y8840">
        <v>1</v>
      </c>
      <c r="Z8840" t="s">
        <v>46545</v>
      </c>
      <c r="AA8840">
        <v>10</v>
      </c>
      <c r="AB8840">
        <v>187101</v>
      </c>
      <c r="AC8840">
        <v>121</v>
      </c>
      <c r="AD8840" t="s">
        <v>70</v>
      </c>
      <c r="AE8840">
        <v>1013</v>
      </c>
      <c r="AF8840" t="s">
        <v>558</v>
      </c>
      <c r="AG8840">
        <v>1</v>
      </c>
      <c r="AH8840" t="s">
        <v>44482</v>
      </c>
      <c r="AI8840">
        <v>21</v>
      </c>
      <c r="AJ8840" t="s">
        <v>52613</v>
      </c>
      <c r="AK8840">
        <v>851</v>
      </c>
      <c r="AL8840" t="s">
        <v>2847</v>
      </c>
      <c r="AQ8840" t="s">
        <v>43723</v>
      </c>
      <c r="AR8840" t="s">
        <v>43724</v>
      </c>
      <c r="AS8840">
        <v>0</v>
      </c>
      <c r="AT8840" t="s">
        <v>61</v>
      </c>
      <c r="AU8840" t="s">
        <v>43725</v>
      </c>
      <c r="AX8840">
        <v>57.048799989999999</v>
      </c>
      <c r="AY8840">
        <v>9.9065061799999992</v>
      </c>
      <c r="AZ8840" t="s">
        <v>62</v>
      </c>
      <c r="BA8840">
        <v>1081</v>
      </c>
      <c r="BB8840" t="s">
        <v>1844</v>
      </c>
    </row>
    <row r="8841" spans="1:54" x14ac:dyDescent="0.25">
      <c r="A8841" s="1">
        <v>45200</v>
      </c>
      <c r="B8841">
        <v>851052</v>
      </c>
      <c r="C8841" t="s">
        <v>43726</v>
      </c>
      <c r="D8841">
        <v>9400</v>
      </c>
      <c r="E8841" t="s">
        <v>48228</v>
      </c>
      <c r="F8841" t="s">
        <v>43726</v>
      </c>
      <c r="G8841">
        <v>32372112</v>
      </c>
      <c r="H8841">
        <v>1001689140</v>
      </c>
      <c r="I8841" t="s">
        <v>43727</v>
      </c>
      <c r="J8841" t="s">
        <v>43728</v>
      </c>
      <c r="K8841" t="s">
        <v>43729</v>
      </c>
      <c r="L8841" t="s">
        <v>43730</v>
      </c>
      <c r="M8841">
        <v>4052</v>
      </c>
      <c r="N8841">
        <v>7</v>
      </c>
      <c r="R8841" s="1">
        <v>43851</v>
      </c>
      <c r="S8841" t="s">
        <v>56</v>
      </c>
      <c r="W8841">
        <v>5</v>
      </c>
      <c r="X8841" t="s">
        <v>557</v>
      </c>
      <c r="Y8841">
        <v>1</v>
      </c>
      <c r="Z8841" t="s">
        <v>46545</v>
      </c>
      <c r="AA8841">
        <v>10</v>
      </c>
      <c r="AB8841">
        <v>190303</v>
      </c>
      <c r="AC8841">
        <v>121</v>
      </c>
      <c r="AD8841" t="s">
        <v>70</v>
      </c>
      <c r="AE8841">
        <v>1013</v>
      </c>
      <c r="AF8841" t="s">
        <v>558</v>
      </c>
      <c r="AG8841">
        <v>1</v>
      </c>
      <c r="AH8841" t="s">
        <v>44482</v>
      </c>
      <c r="AI8841">
        <v>21</v>
      </c>
      <c r="AJ8841" t="s">
        <v>52613</v>
      </c>
      <c r="AK8841">
        <v>851</v>
      </c>
      <c r="AL8841" t="s">
        <v>2847</v>
      </c>
      <c r="AQ8841" t="s">
        <v>43731</v>
      </c>
      <c r="AR8841" t="s">
        <v>43732</v>
      </c>
      <c r="AS8841">
        <v>0</v>
      </c>
      <c r="AT8841" t="s">
        <v>61</v>
      </c>
      <c r="AU8841" t="s">
        <v>12329</v>
      </c>
      <c r="AX8841">
        <v>57.060401040000002</v>
      </c>
      <c r="AY8841">
        <v>9.9203697999999996</v>
      </c>
      <c r="AZ8841" t="s">
        <v>62</v>
      </c>
      <c r="BA8841">
        <v>1081</v>
      </c>
      <c r="BB8841" t="s">
        <v>1844</v>
      </c>
    </row>
    <row r="8842" spans="1:54" x14ac:dyDescent="0.25">
      <c r="A8842" s="1">
        <v>45200</v>
      </c>
      <c r="B8842">
        <v>851053</v>
      </c>
      <c r="C8842" t="s">
        <v>46517</v>
      </c>
      <c r="D8842">
        <v>9000</v>
      </c>
      <c r="E8842" t="s">
        <v>10638</v>
      </c>
      <c r="F8842" t="s">
        <v>46518</v>
      </c>
      <c r="G8842">
        <v>65521911</v>
      </c>
      <c r="H8842">
        <v>1002210341</v>
      </c>
      <c r="I8842" t="s">
        <v>43733</v>
      </c>
      <c r="J8842" t="s">
        <v>43734</v>
      </c>
      <c r="K8842" t="s">
        <v>43735</v>
      </c>
      <c r="L8842" t="s">
        <v>43736</v>
      </c>
      <c r="M8842">
        <v>3984</v>
      </c>
      <c r="N8842">
        <v>3</v>
      </c>
      <c r="R8842" s="1">
        <v>44812</v>
      </c>
      <c r="S8842" t="s">
        <v>56</v>
      </c>
      <c r="W8842">
        <v>5</v>
      </c>
      <c r="X8842" t="s">
        <v>557</v>
      </c>
      <c r="Y8842">
        <v>1</v>
      </c>
      <c r="Z8842" t="s">
        <v>46545</v>
      </c>
      <c r="AA8842">
        <v>10</v>
      </c>
      <c r="AB8842">
        <v>189908</v>
      </c>
      <c r="AC8842">
        <v>121</v>
      </c>
      <c r="AD8842" t="s">
        <v>70</v>
      </c>
      <c r="AE8842">
        <v>1013</v>
      </c>
      <c r="AF8842" t="s">
        <v>558</v>
      </c>
      <c r="AG8842">
        <v>1</v>
      </c>
      <c r="AH8842" t="s">
        <v>44482</v>
      </c>
      <c r="AI8842">
        <v>21</v>
      </c>
      <c r="AJ8842" t="s">
        <v>52613</v>
      </c>
      <c r="AK8842">
        <v>851</v>
      </c>
      <c r="AL8842" t="s">
        <v>2847</v>
      </c>
      <c r="AQ8842" t="s">
        <v>43737</v>
      </c>
      <c r="AR8842" t="s">
        <v>43738</v>
      </c>
      <c r="AS8842">
        <v>0</v>
      </c>
      <c r="AT8842" t="s">
        <v>61</v>
      </c>
      <c r="AU8842" t="s">
        <v>43739</v>
      </c>
      <c r="AX8842">
        <v>57.051839790000002</v>
      </c>
      <c r="AY8842">
        <v>9.9115109700000001</v>
      </c>
      <c r="AZ8842" t="s">
        <v>62</v>
      </c>
      <c r="BA8842">
        <v>1081</v>
      </c>
      <c r="BB8842" t="s">
        <v>1844</v>
      </c>
    </row>
    <row r="8843" spans="1:54" x14ac:dyDescent="0.25">
      <c r="A8843" s="1">
        <v>45200</v>
      </c>
      <c r="B8843">
        <v>851054</v>
      </c>
      <c r="C8843" t="s">
        <v>43740</v>
      </c>
      <c r="D8843">
        <v>9210</v>
      </c>
      <c r="E8843" t="s">
        <v>55236</v>
      </c>
      <c r="F8843" t="s">
        <v>27251</v>
      </c>
      <c r="G8843">
        <v>29189420</v>
      </c>
      <c r="H8843">
        <v>1003385784</v>
      </c>
      <c r="I8843" t="s">
        <v>43741</v>
      </c>
      <c r="J8843" t="s">
        <v>43742</v>
      </c>
      <c r="K8843" t="s">
        <v>43743</v>
      </c>
      <c r="L8843" t="s">
        <v>43744</v>
      </c>
      <c r="M8843">
        <v>5517</v>
      </c>
      <c r="N8843">
        <v>127</v>
      </c>
      <c r="R8843" s="1">
        <v>44972</v>
      </c>
      <c r="S8843" t="s">
        <v>56</v>
      </c>
      <c r="T8843">
        <v>851</v>
      </c>
      <c r="U8843" t="s">
        <v>2847</v>
      </c>
      <c r="W8843">
        <v>2</v>
      </c>
      <c r="X8843" t="s">
        <v>57</v>
      </c>
      <c r="Y8843">
        <v>1</v>
      </c>
      <c r="Z8843" t="s">
        <v>46545</v>
      </c>
      <c r="AA8843">
        <v>10</v>
      </c>
      <c r="AB8843">
        <v>196608</v>
      </c>
      <c r="AC8843">
        <v>121</v>
      </c>
      <c r="AD8843" t="s">
        <v>70</v>
      </c>
      <c r="AE8843">
        <v>1012</v>
      </c>
      <c r="AF8843" t="s">
        <v>71</v>
      </c>
      <c r="AG8843">
        <v>1</v>
      </c>
      <c r="AH8843" t="s">
        <v>44482</v>
      </c>
      <c r="AI8843">
        <v>25</v>
      </c>
      <c r="AJ8843" t="s">
        <v>54531</v>
      </c>
      <c r="AK8843">
        <v>851</v>
      </c>
      <c r="AL8843" t="s">
        <v>2847</v>
      </c>
      <c r="AQ8843" t="s">
        <v>43745</v>
      </c>
      <c r="AR8843" t="s">
        <v>43746</v>
      </c>
      <c r="AS8843">
        <v>0</v>
      </c>
      <c r="AT8843" t="s">
        <v>61</v>
      </c>
      <c r="AU8843" t="s">
        <v>40920</v>
      </c>
      <c r="AX8843">
        <v>57.019374720000002</v>
      </c>
      <c r="AY8843">
        <v>9.9451491900000004</v>
      </c>
      <c r="AZ8843" t="s">
        <v>62</v>
      </c>
      <c r="BA8843">
        <v>1081</v>
      </c>
      <c r="BB8843" t="s">
        <v>1844</v>
      </c>
    </row>
    <row r="8844" spans="1:54" x14ac:dyDescent="0.25">
      <c r="A8844" s="1">
        <v>45200</v>
      </c>
      <c r="B8844">
        <v>851055</v>
      </c>
      <c r="C8844" t="s">
        <v>43747</v>
      </c>
      <c r="D8844">
        <v>9000</v>
      </c>
      <c r="E8844" t="s">
        <v>10638</v>
      </c>
      <c r="F8844" t="s">
        <v>43748</v>
      </c>
      <c r="G8844">
        <v>35876219</v>
      </c>
      <c r="H8844">
        <v>1001739066</v>
      </c>
      <c r="I8844" t="s">
        <v>43749</v>
      </c>
      <c r="J8844" t="s">
        <v>43750</v>
      </c>
      <c r="K8844" t="s">
        <v>43751</v>
      </c>
      <c r="L8844" t="s">
        <v>46519</v>
      </c>
      <c r="M8844">
        <v>2327</v>
      </c>
      <c r="N8844">
        <v>30</v>
      </c>
      <c r="R8844" s="1">
        <v>43789</v>
      </c>
      <c r="S8844" t="s">
        <v>56</v>
      </c>
      <c r="W8844">
        <v>5</v>
      </c>
      <c r="X8844" t="s">
        <v>557</v>
      </c>
      <c r="Y8844">
        <v>1</v>
      </c>
      <c r="Z8844" t="s">
        <v>46545</v>
      </c>
      <c r="AA8844">
        <v>10</v>
      </c>
      <c r="AB8844">
        <v>197304</v>
      </c>
      <c r="AC8844">
        <v>121</v>
      </c>
      <c r="AD8844" t="s">
        <v>70</v>
      </c>
      <c r="AE8844">
        <v>1013</v>
      </c>
      <c r="AF8844" t="s">
        <v>558</v>
      </c>
      <c r="AG8844">
        <v>1</v>
      </c>
      <c r="AH8844" t="s">
        <v>44482</v>
      </c>
      <c r="AI8844">
        <v>21</v>
      </c>
      <c r="AJ8844" t="s">
        <v>52613</v>
      </c>
      <c r="AK8844">
        <v>851</v>
      </c>
      <c r="AL8844" t="s">
        <v>2847</v>
      </c>
      <c r="AQ8844" t="s">
        <v>43752</v>
      </c>
      <c r="AR8844" t="s">
        <v>43753</v>
      </c>
      <c r="AS8844">
        <v>0</v>
      </c>
      <c r="AT8844" t="s">
        <v>61</v>
      </c>
      <c r="AU8844" t="s">
        <v>46520</v>
      </c>
      <c r="AX8844">
        <v>57.040628130000002</v>
      </c>
      <c r="AY8844">
        <v>9.9158103499999992</v>
      </c>
      <c r="AZ8844" t="s">
        <v>62</v>
      </c>
      <c r="BA8844">
        <v>1081</v>
      </c>
      <c r="BB8844" t="s">
        <v>1844</v>
      </c>
    </row>
    <row r="8845" spans="1:54" x14ac:dyDescent="0.25">
      <c r="A8845" s="1">
        <v>45200</v>
      </c>
      <c r="B8845">
        <v>851056</v>
      </c>
      <c r="C8845" t="s">
        <v>43754</v>
      </c>
      <c r="D8845">
        <v>9240</v>
      </c>
      <c r="E8845" t="s">
        <v>11126</v>
      </c>
      <c r="F8845" t="s">
        <v>43755</v>
      </c>
      <c r="I8845" t="s">
        <v>43756</v>
      </c>
      <c r="K8845" t="s">
        <v>43757</v>
      </c>
      <c r="L8845" t="s">
        <v>46521</v>
      </c>
      <c r="M8845">
        <v>6648</v>
      </c>
      <c r="N8845">
        <v>16</v>
      </c>
      <c r="R8845" s="1">
        <v>40162</v>
      </c>
      <c r="S8845" t="s">
        <v>80</v>
      </c>
      <c r="V8845" s="1">
        <v>28795</v>
      </c>
      <c r="W8845">
        <v>5</v>
      </c>
      <c r="X8845" t="s">
        <v>557</v>
      </c>
      <c r="Y8845">
        <v>1</v>
      </c>
      <c r="Z8845" t="s">
        <v>46545</v>
      </c>
      <c r="AA8845">
        <v>9</v>
      </c>
      <c r="AC8845">
        <v>121</v>
      </c>
      <c r="AD8845" t="s">
        <v>70</v>
      </c>
      <c r="AE8845">
        <v>1013</v>
      </c>
      <c r="AF8845" t="s">
        <v>558</v>
      </c>
      <c r="AG8845">
        <v>3</v>
      </c>
      <c r="AH8845" t="s">
        <v>81</v>
      </c>
      <c r="AI8845">
        <v>22</v>
      </c>
      <c r="AJ8845" t="s">
        <v>52628</v>
      </c>
      <c r="AK8845">
        <v>851</v>
      </c>
      <c r="AL8845" t="s">
        <v>2847</v>
      </c>
      <c r="AS8845">
        <v>0</v>
      </c>
      <c r="AT8845" t="s">
        <v>61</v>
      </c>
      <c r="AU8845" t="s">
        <v>45465</v>
      </c>
      <c r="AX8845">
        <v>57.006353031515197</v>
      </c>
      <c r="AY8845">
        <v>9.7736025059818701</v>
      </c>
      <c r="AZ8845" t="s">
        <v>62</v>
      </c>
      <c r="BA8845">
        <v>1081</v>
      </c>
      <c r="BB8845" t="s">
        <v>1844</v>
      </c>
    </row>
    <row r="8846" spans="1:54" x14ac:dyDescent="0.25">
      <c r="A8846" s="1">
        <v>45200</v>
      </c>
      <c r="B8846">
        <v>851057</v>
      </c>
      <c r="C8846" t="s">
        <v>43758</v>
      </c>
      <c r="D8846">
        <v>9000</v>
      </c>
      <c r="E8846" t="s">
        <v>10638</v>
      </c>
      <c r="F8846" t="s">
        <v>43759</v>
      </c>
      <c r="G8846">
        <v>58111414</v>
      </c>
      <c r="H8846">
        <v>1002074910</v>
      </c>
      <c r="I8846" t="s">
        <v>43760</v>
      </c>
      <c r="J8846" t="s">
        <v>43761</v>
      </c>
      <c r="K8846" t="s">
        <v>43762</v>
      </c>
      <c r="L8846" t="s">
        <v>54432</v>
      </c>
      <c r="M8846">
        <v>2848</v>
      </c>
      <c r="N8846">
        <v>4</v>
      </c>
      <c r="R8846" s="1">
        <v>44260</v>
      </c>
      <c r="S8846" t="s">
        <v>56</v>
      </c>
      <c r="W8846">
        <v>5</v>
      </c>
      <c r="X8846" t="s">
        <v>557</v>
      </c>
      <c r="Y8846">
        <v>1</v>
      </c>
      <c r="Z8846" t="s">
        <v>46545</v>
      </c>
      <c r="AB8846">
        <v>193901</v>
      </c>
      <c r="AC8846">
        <v>132</v>
      </c>
      <c r="AD8846" t="s">
        <v>746</v>
      </c>
      <c r="AE8846">
        <v>1063</v>
      </c>
      <c r="AF8846" t="s">
        <v>746</v>
      </c>
      <c r="AG8846">
        <v>1</v>
      </c>
      <c r="AH8846" t="s">
        <v>44482</v>
      </c>
      <c r="AI8846">
        <v>99</v>
      </c>
      <c r="AJ8846" t="s">
        <v>54511</v>
      </c>
      <c r="AK8846">
        <v>851</v>
      </c>
      <c r="AL8846" t="s">
        <v>2847</v>
      </c>
      <c r="AQ8846" t="s">
        <v>43763</v>
      </c>
      <c r="AR8846" t="s">
        <v>43764</v>
      </c>
      <c r="AS8846">
        <v>0</v>
      </c>
      <c r="AT8846" t="s">
        <v>61</v>
      </c>
      <c r="AU8846" t="s">
        <v>53204</v>
      </c>
      <c r="AX8846">
        <v>57.042268450000002</v>
      </c>
      <c r="AY8846">
        <v>9.9211592100000008</v>
      </c>
      <c r="AZ8846" t="s">
        <v>62</v>
      </c>
      <c r="BA8846">
        <v>1081</v>
      </c>
      <c r="BB8846" t="s">
        <v>1844</v>
      </c>
    </row>
    <row r="8847" spans="1:54" x14ac:dyDescent="0.25">
      <c r="A8847" s="1">
        <v>45200</v>
      </c>
      <c r="B8847">
        <v>851058</v>
      </c>
      <c r="C8847" t="s">
        <v>43765</v>
      </c>
      <c r="D8847">
        <v>9000</v>
      </c>
      <c r="E8847" t="s">
        <v>10638</v>
      </c>
      <c r="F8847" t="s">
        <v>43766</v>
      </c>
      <c r="I8847" t="s">
        <v>43767</v>
      </c>
      <c r="K8847" t="s">
        <v>43768</v>
      </c>
      <c r="L8847" t="s">
        <v>43769</v>
      </c>
      <c r="M8847">
        <v>1092</v>
      </c>
      <c r="N8847">
        <v>57</v>
      </c>
      <c r="R8847" s="1">
        <v>40162</v>
      </c>
      <c r="S8847" t="s">
        <v>80</v>
      </c>
      <c r="V8847" s="1">
        <v>29373</v>
      </c>
      <c r="W8847">
        <v>4</v>
      </c>
      <c r="X8847" t="s">
        <v>725</v>
      </c>
      <c r="Y8847">
        <v>1</v>
      </c>
      <c r="Z8847" t="s">
        <v>46545</v>
      </c>
      <c r="AA8847">
        <v>10</v>
      </c>
      <c r="AB8847">
        <v>197304</v>
      </c>
      <c r="AC8847">
        <v>122</v>
      </c>
      <c r="AD8847" t="s">
        <v>726</v>
      </c>
      <c r="AE8847">
        <v>1013</v>
      </c>
      <c r="AF8847" t="s">
        <v>558</v>
      </c>
      <c r="AG8847">
        <v>3</v>
      </c>
      <c r="AH8847" t="s">
        <v>81</v>
      </c>
      <c r="AI8847">
        <v>26</v>
      </c>
      <c r="AJ8847" t="s">
        <v>726</v>
      </c>
      <c r="AK8847">
        <v>851</v>
      </c>
      <c r="AL8847" t="s">
        <v>2847</v>
      </c>
      <c r="AS8847">
        <v>0</v>
      </c>
      <c r="AT8847" t="s">
        <v>61</v>
      </c>
      <c r="AU8847" t="s">
        <v>41016</v>
      </c>
      <c r="AZ8847" t="s">
        <v>62</v>
      </c>
      <c r="BA8847">
        <v>1081</v>
      </c>
      <c r="BB8847" t="s">
        <v>1844</v>
      </c>
    </row>
    <row r="8848" spans="1:54" x14ac:dyDescent="0.25">
      <c r="A8848" s="1">
        <v>45200</v>
      </c>
      <c r="B8848">
        <v>851059</v>
      </c>
      <c r="C8848" t="s">
        <v>55669</v>
      </c>
      <c r="D8848">
        <v>9000</v>
      </c>
      <c r="E8848" t="s">
        <v>10638</v>
      </c>
      <c r="F8848" t="s">
        <v>43770</v>
      </c>
      <c r="G8848">
        <v>29553343</v>
      </c>
      <c r="H8848">
        <v>1003375559</v>
      </c>
      <c r="I8848" t="s">
        <v>43771</v>
      </c>
      <c r="J8848" t="s">
        <v>43772</v>
      </c>
      <c r="K8848" t="s">
        <v>43773</v>
      </c>
      <c r="L8848" t="s">
        <v>54433</v>
      </c>
      <c r="M8848">
        <v>7628</v>
      </c>
      <c r="N8848">
        <v>60</v>
      </c>
      <c r="R8848" s="1">
        <v>43794</v>
      </c>
      <c r="S8848" t="s">
        <v>612</v>
      </c>
      <c r="W8848">
        <v>4</v>
      </c>
      <c r="X8848" t="s">
        <v>725</v>
      </c>
      <c r="Y8848">
        <v>1</v>
      </c>
      <c r="Z8848" t="s">
        <v>46545</v>
      </c>
      <c r="AB8848">
        <v>195808</v>
      </c>
      <c r="AC8848">
        <v>131</v>
      </c>
      <c r="AD8848" t="s">
        <v>752</v>
      </c>
      <c r="AE8848">
        <v>1061</v>
      </c>
      <c r="AF8848" t="s">
        <v>752</v>
      </c>
      <c r="AG8848">
        <v>1</v>
      </c>
      <c r="AH8848" t="s">
        <v>44482</v>
      </c>
      <c r="AI8848">
        <v>99</v>
      </c>
      <c r="AJ8848" t="s">
        <v>54511</v>
      </c>
      <c r="AK8848">
        <v>851</v>
      </c>
      <c r="AL8848" t="s">
        <v>2847</v>
      </c>
      <c r="AQ8848" t="s">
        <v>43774</v>
      </c>
      <c r="AR8848" t="s">
        <v>43775</v>
      </c>
      <c r="AS8848">
        <v>0</v>
      </c>
      <c r="AT8848" t="s">
        <v>61</v>
      </c>
      <c r="AU8848" t="s">
        <v>53273</v>
      </c>
      <c r="AX8848">
        <v>57.025790499999999</v>
      </c>
      <c r="AY8848">
        <v>9.94281595</v>
      </c>
      <c r="AZ8848" t="s">
        <v>62</v>
      </c>
      <c r="BA8848">
        <v>1081</v>
      </c>
      <c r="BB8848" t="s">
        <v>1844</v>
      </c>
    </row>
    <row r="8849" spans="1:54" x14ac:dyDescent="0.25">
      <c r="A8849" s="1">
        <v>45200</v>
      </c>
      <c r="B8849">
        <v>851060</v>
      </c>
      <c r="C8849" t="s">
        <v>55670</v>
      </c>
      <c r="D8849">
        <v>9000</v>
      </c>
      <c r="E8849" t="s">
        <v>10638</v>
      </c>
      <c r="F8849" t="s">
        <v>43776</v>
      </c>
      <c r="G8849">
        <v>29553270</v>
      </c>
      <c r="H8849">
        <v>1003375468</v>
      </c>
      <c r="I8849" t="s">
        <v>43777</v>
      </c>
      <c r="J8849" t="s">
        <v>43778</v>
      </c>
      <c r="K8849" t="s">
        <v>43779</v>
      </c>
      <c r="L8849" t="s">
        <v>52532</v>
      </c>
      <c r="M8849">
        <v>7075</v>
      </c>
      <c r="N8849">
        <v>5</v>
      </c>
      <c r="R8849" s="1">
        <v>44230</v>
      </c>
      <c r="S8849" t="s">
        <v>56</v>
      </c>
      <c r="W8849">
        <v>4</v>
      </c>
      <c r="X8849" t="s">
        <v>725</v>
      </c>
      <c r="Y8849">
        <v>1</v>
      </c>
      <c r="Z8849" t="s">
        <v>46545</v>
      </c>
      <c r="AB8849">
        <v>200701</v>
      </c>
      <c r="AC8849">
        <v>131</v>
      </c>
      <c r="AD8849" t="s">
        <v>752</v>
      </c>
      <c r="AE8849">
        <v>1061</v>
      </c>
      <c r="AF8849" t="s">
        <v>752</v>
      </c>
      <c r="AG8849">
        <v>1</v>
      </c>
      <c r="AH8849" t="s">
        <v>44482</v>
      </c>
      <c r="AI8849">
        <v>99</v>
      </c>
      <c r="AJ8849" t="s">
        <v>54511</v>
      </c>
      <c r="AK8849">
        <v>851</v>
      </c>
      <c r="AL8849" t="s">
        <v>2847</v>
      </c>
      <c r="AQ8849" t="s">
        <v>43780</v>
      </c>
      <c r="AR8849" t="s">
        <v>43781</v>
      </c>
      <c r="AS8849">
        <v>0</v>
      </c>
      <c r="AT8849" t="s">
        <v>61</v>
      </c>
      <c r="AU8849" t="s">
        <v>52533</v>
      </c>
      <c r="AX8849">
        <v>57.04808645</v>
      </c>
      <c r="AY8849">
        <v>9.9113521200000001</v>
      </c>
      <c r="AZ8849" t="s">
        <v>62</v>
      </c>
      <c r="BA8849">
        <v>1081</v>
      </c>
      <c r="BB8849" t="s">
        <v>1844</v>
      </c>
    </row>
    <row r="8850" spans="1:54" x14ac:dyDescent="0.25">
      <c r="A8850" s="1">
        <v>45200</v>
      </c>
      <c r="B8850">
        <v>851061</v>
      </c>
      <c r="C8850" t="s">
        <v>52534</v>
      </c>
      <c r="D8850">
        <v>9400</v>
      </c>
      <c r="E8850" t="s">
        <v>48228</v>
      </c>
      <c r="F8850" t="s">
        <v>52535</v>
      </c>
      <c r="G8850">
        <v>29553254</v>
      </c>
      <c r="H8850">
        <v>1003375602</v>
      </c>
      <c r="I8850" t="s">
        <v>52536</v>
      </c>
      <c r="J8850" t="s">
        <v>43782</v>
      </c>
      <c r="K8850" t="s">
        <v>43783</v>
      </c>
      <c r="L8850" t="s">
        <v>43784</v>
      </c>
      <c r="M8850">
        <v>8009</v>
      </c>
      <c r="N8850">
        <v>14</v>
      </c>
      <c r="R8850" s="1">
        <v>43794</v>
      </c>
      <c r="S8850" t="s">
        <v>56</v>
      </c>
      <c r="W8850">
        <v>4</v>
      </c>
      <c r="X8850" t="s">
        <v>725</v>
      </c>
      <c r="Y8850">
        <v>1</v>
      </c>
      <c r="Z8850" t="s">
        <v>46545</v>
      </c>
      <c r="AB8850">
        <v>196206</v>
      </c>
      <c r="AC8850">
        <v>131</v>
      </c>
      <c r="AD8850" t="s">
        <v>752</v>
      </c>
      <c r="AE8850">
        <v>1061</v>
      </c>
      <c r="AF8850" t="s">
        <v>752</v>
      </c>
      <c r="AG8850">
        <v>1</v>
      </c>
      <c r="AH8850" t="s">
        <v>44482</v>
      </c>
      <c r="AI8850">
        <v>99</v>
      </c>
      <c r="AJ8850" t="s">
        <v>54511</v>
      </c>
      <c r="AK8850">
        <v>851</v>
      </c>
      <c r="AL8850" t="s">
        <v>2847</v>
      </c>
      <c r="AQ8850" t="s">
        <v>43785</v>
      </c>
      <c r="AR8850" t="s">
        <v>43786</v>
      </c>
      <c r="AS8850">
        <v>0</v>
      </c>
      <c r="AT8850" t="s">
        <v>61</v>
      </c>
      <c r="AU8850" t="s">
        <v>42512</v>
      </c>
      <c r="AX8850">
        <v>57.074918959999998</v>
      </c>
      <c r="AY8850">
        <v>9.9409600000000005</v>
      </c>
      <c r="AZ8850" t="s">
        <v>62</v>
      </c>
      <c r="BA8850">
        <v>1081</v>
      </c>
      <c r="BB8850" t="s">
        <v>1844</v>
      </c>
    </row>
    <row r="8851" spans="1:54" x14ac:dyDescent="0.25">
      <c r="A8851" s="1">
        <v>45200</v>
      </c>
      <c r="B8851">
        <v>851062</v>
      </c>
      <c r="C8851" t="s">
        <v>43787</v>
      </c>
      <c r="D8851">
        <v>9000</v>
      </c>
      <c r="E8851" t="s">
        <v>10638</v>
      </c>
      <c r="F8851" t="s">
        <v>43788</v>
      </c>
      <c r="G8851">
        <v>29553173</v>
      </c>
      <c r="H8851">
        <v>1003375195</v>
      </c>
      <c r="I8851" t="s">
        <v>43789</v>
      </c>
      <c r="J8851" t="s">
        <v>43790</v>
      </c>
      <c r="K8851" t="s">
        <v>43791</v>
      </c>
      <c r="L8851" t="s">
        <v>43792</v>
      </c>
      <c r="M8851">
        <v>2997</v>
      </c>
      <c r="N8851">
        <v>300</v>
      </c>
      <c r="R8851" s="1">
        <v>43377</v>
      </c>
      <c r="S8851" t="s">
        <v>56</v>
      </c>
      <c r="W8851">
        <v>4</v>
      </c>
      <c r="X8851" t="s">
        <v>725</v>
      </c>
      <c r="Y8851">
        <v>1</v>
      </c>
      <c r="Z8851" t="s">
        <v>46545</v>
      </c>
      <c r="AB8851">
        <v>197005</v>
      </c>
      <c r="AC8851">
        <v>131</v>
      </c>
      <c r="AD8851" t="s">
        <v>752</v>
      </c>
      <c r="AE8851">
        <v>1061</v>
      </c>
      <c r="AF8851" t="s">
        <v>752</v>
      </c>
      <c r="AG8851">
        <v>1</v>
      </c>
      <c r="AH8851" t="s">
        <v>44482</v>
      </c>
      <c r="AI8851">
        <v>99</v>
      </c>
      <c r="AJ8851" t="s">
        <v>54511</v>
      </c>
      <c r="AK8851">
        <v>851</v>
      </c>
      <c r="AL8851" t="s">
        <v>2847</v>
      </c>
      <c r="AQ8851" t="s">
        <v>43793</v>
      </c>
      <c r="AR8851" t="s">
        <v>43794</v>
      </c>
      <c r="AS8851">
        <v>0</v>
      </c>
      <c r="AT8851" t="s">
        <v>61</v>
      </c>
      <c r="AU8851" t="s">
        <v>43795</v>
      </c>
      <c r="AX8851">
        <v>57.025786709999998</v>
      </c>
      <c r="AY8851">
        <v>9.8780434800000005</v>
      </c>
      <c r="AZ8851" t="s">
        <v>62</v>
      </c>
      <c r="BA8851">
        <v>1081</v>
      </c>
      <c r="BB8851" t="s">
        <v>1844</v>
      </c>
    </row>
    <row r="8852" spans="1:54" x14ac:dyDescent="0.25">
      <c r="A8852" s="1">
        <v>45200</v>
      </c>
      <c r="B8852">
        <v>851063</v>
      </c>
      <c r="C8852" t="s">
        <v>5662</v>
      </c>
      <c r="D8852">
        <v>9000</v>
      </c>
      <c r="E8852" t="s">
        <v>10638</v>
      </c>
      <c r="F8852" t="s">
        <v>22896</v>
      </c>
      <c r="I8852" t="s">
        <v>52537</v>
      </c>
      <c r="K8852" t="s">
        <v>43796</v>
      </c>
      <c r="L8852" t="s">
        <v>56070</v>
      </c>
      <c r="M8852">
        <v>9749</v>
      </c>
      <c r="N8852">
        <v>91</v>
      </c>
      <c r="R8852" s="1">
        <v>40162</v>
      </c>
      <c r="S8852" t="s">
        <v>80</v>
      </c>
      <c r="T8852">
        <v>851</v>
      </c>
      <c r="U8852" t="s">
        <v>2847</v>
      </c>
      <c r="V8852" s="1">
        <v>33390</v>
      </c>
      <c r="W8852">
        <v>2</v>
      </c>
      <c r="X8852" t="s">
        <v>57</v>
      </c>
      <c r="Y8852">
        <v>1</v>
      </c>
      <c r="Z8852" t="s">
        <v>46545</v>
      </c>
      <c r="AA8852">
        <v>7</v>
      </c>
      <c r="AB8852">
        <v>197503</v>
      </c>
      <c r="AC8852">
        <v>126</v>
      </c>
      <c r="AD8852" t="s">
        <v>46616</v>
      </c>
      <c r="AE8852">
        <v>1015</v>
      </c>
      <c r="AF8852" t="s">
        <v>46616</v>
      </c>
      <c r="AG8852">
        <v>3</v>
      </c>
      <c r="AH8852" t="s">
        <v>81</v>
      </c>
      <c r="AI8852">
        <v>23</v>
      </c>
      <c r="AJ8852" t="s">
        <v>692</v>
      </c>
      <c r="AK8852">
        <v>851</v>
      </c>
      <c r="AL8852" t="s">
        <v>2847</v>
      </c>
      <c r="AS8852">
        <v>0</v>
      </c>
      <c r="AT8852" t="s">
        <v>61</v>
      </c>
      <c r="AU8852" t="s">
        <v>54681</v>
      </c>
      <c r="AX8852">
        <v>57.038046969061703</v>
      </c>
      <c r="AY8852">
        <v>9.9376150646891208</v>
      </c>
      <c r="AZ8852" t="s">
        <v>62</v>
      </c>
      <c r="BA8852">
        <v>1081</v>
      </c>
      <c r="BB8852" t="s">
        <v>1844</v>
      </c>
    </row>
    <row r="8853" spans="1:54" x14ac:dyDescent="0.25">
      <c r="A8853" s="1">
        <v>45200</v>
      </c>
      <c r="B8853">
        <v>851064</v>
      </c>
      <c r="C8853" t="s">
        <v>52538</v>
      </c>
      <c r="D8853">
        <v>9230</v>
      </c>
      <c r="E8853" t="s">
        <v>11136</v>
      </c>
      <c r="F8853" t="s">
        <v>47074</v>
      </c>
      <c r="G8853">
        <v>29189420</v>
      </c>
      <c r="H8853">
        <v>1003385097</v>
      </c>
      <c r="I8853" t="s">
        <v>55302</v>
      </c>
      <c r="J8853" t="s">
        <v>43797</v>
      </c>
      <c r="K8853" t="s">
        <v>43798</v>
      </c>
      <c r="L8853" t="s">
        <v>43799</v>
      </c>
      <c r="M8853">
        <v>8468</v>
      </c>
      <c r="N8853">
        <v>20</v>
      </c>
      <c r="R8853" s="1">
        <v>44894</v>
      </c>
      <c r="S8853" t="s">
        <v>56</v>
      </c>
      <c r="T8853">
        <v>851</v>
      </c>
      <c r="U8853" t="s">
        <v>2847</v>
      </c>
      <c r="W8853">
        <v>2</v>
      </c>
      <c r="X8853" t="s">
        <v>57</v>
      </c>
      <c r="Y8853">
        <v>1</v>
      </c>
      <c r="Z8853" t="s">
        <v>46545</v>
      </c>
      <c r="AA8853">
        <v>9</v>
      </c>
      <c r="AB8853">
        <v>197608</v>
      </c>
      <c r="AC8853">
        <v>121</v>
      </c>
      <c r="AD8853" t="s">
        <v>70</v>
      </c>
      <c r="AE8853">
        <v>1012</v>
      </c>
      <c r="AF8853" t="s">
        <v>71</v>
      </c>
      <c r="AG8853">
        <v>1</v>
      </c>
      <c r="AH8853" t="s">
        <v>44482</v>
      </c>
      <c r="AI8853">
        <v>21</v>
      </c>
      <c r="AJ8853" t="s">
        <v>52613</v>
      </c>
      <c r="AK8853">
        <v>851</v>
      </c>
      <c r="AL8853" t="s">
        <v>2847</v>
      </c>
      <c r="AQ8853" t="s">
        <v>43800</v>
      </c>
      <c r="AR8853" t="s">
        <v>43801</v>
      </c>
      <c r="AS8853">
        <v>0</v>
      </c>
      <c r="AT8853" t="s">
        <v>61</v>
      </c>
      <c r="AU8853" t="s">
        <v>43802</v>
      </c>
      <c r="AX8853">
        <v>56.970172849999997</v>
      </c>
      <c r="AY8853">
        <v>9.8303659400000001</v>
      </c>
      <c r="AZ8853" t="s">
        <v>62</v>
      </c>
      <c r="BA8853">
        <v>1081</v>
      </c>
      <c r="BB8853" t="s">
        <v>1844</v>
      </c>
    </row>
    <row r="8854" spans="1:54" x14ac:dyDescent="0.25">
      <c r="A8854" s="1">
        <v>45200</v>
      </c>
      <c r="B8854">
        <v>851065</v>
      </c>
      <c r="C8854" t="s">
        <v>43803</v>
      </c>
      <c r="D8854">
        <v>9400</v>
      </c>
      <c r="E8854" t="s">
        <v>48228</v>
      </c>
      <c r="F8854" t="s">
        <v>43804</v>
      </c>
      <c r="I8854" t="s">
        <v>43805</v>
      </c>
      <c r="K8854" t="s">
        <v>43806</v>
      </c>
      <c r="L8854" t="s">
        <v>52539</v>
      </c>
      <c r="M8854">
        <v>5188</v>
      </c>
      <c r="R8854" s="1">
        <v>40162</v>
      </c>
      <c r="S8854" t="s">
        <v>80</v>
      </c>
      <c r="V8854" s="1">
        <v>29373</v>
      </c>
      <c r="W8854">
        <v>3</v>
      </c>
      <c r="X8854" t="s">
        <v>3496</v>
      </c>
      <c r="Y8854">
        <v>1</v>
      </c>
      <c r="Z8854" t="s">
        <v>46545</v>
      </c>
      <c r="AB8854">
        <v>197808</v>
      </c>
      <c r="AC8854">
        <v>131</v>
      </c>
      <c r="AD8854" t="s">
        <v>752</v>
      </c>
      <c r="AE8854">
        <v>1061</v>
      </c>
      <c r="AF8854" t="s">
        <v>752</v>
      </c>
      <c r="AG8854">
        <v>3</v>
      </c>
      <c r="AH8854" t="s">
        <v>81</v>
      </c>
      <c r="AI8854">
        <v>99</v>
      </c>
      <c r="AJ8854" t="s">
        <v>54511</v>
      </c>
      <c r="AK8854">
        <v>851</v>
      </c>
      <c r="AL8854" t="s">
        <v>2847</v>
      </c>
      <c r="AS8854">
        <v>0</v>
      </c>
      <c r="AT8854" t="s">
        <v>61</v>
      </c>
      <c r="AU8854" t="s">
        <v>48230</v>
      </c>
      <c r="AV8854" t="s">
        <v>52540</v>
      </c>
      <c r="AX8854">
        <v>57.075015304187502</v>
      </c>
      <c r="AY8854">
        <v>9.9285423569392997</v>
      </c>
      <c r="AZ8854" t="s">
        <v>62</v>
      </c>
      <c r="BA8854">
        <v>1081</v>
      </c>
      <c r="BB8854" t="s">
        <v>1844</v>
      </c>
    </row>
    <row r="8855" spans="1:54" x14ac:dyDescent="0.25">
      <c r="A8855" s="1">
        <v>45200</v>
      </c>
      <c r="B8855">
        <v>851066</v>
      </c>
      <c r="C8855" t="s">
        <v>43807</v>
      </c>
      <c r="D8855">
        <v>9220</v>
      </c>
      <c r="E8855" t="s">
        <v>54578</v>
      </c>
      <c r="F8855" t="s">
        <v>43808</v>
      </c>
      <c r="G8855">
        <v>29189420</v>
      </c>
      <c r="H8855">
        <v>1003385310</v>
      </c>
      <c r="I8855" t="s">
        <v>43809</v>
      </c>
      <c r="J8855" t="s">
        <v>43810</v>
      </c>
      <c r="K8855" t="s">
        <v>43811</v>
      </c>
      <c r="L8855" t="s">
        <v>43812</v>
      </c>
      <c r="M8855">
        <v>3182</v>
      </c>
      <c r="N8855">
        <v>35</v>
      </c>
      <c r="R8855" s="1">
        <v>43789</v>
      </c>
      <c r="S8855" t="s">
        <v>56</v>
      </c>
      <c r="T8855">
        <v>851</v>
      </c>
      <c r="U8855" t="s">
        <v>2847</v>
      </c>
      <c r="W8855">
        <v>2</v>
      </c>
      <c r="X8855" t="s">
        <v>57</v>
      </c>
      <c r="Y8855">
        <v>1</v>
      </c>
      <c r="Z8855" t="s">
        <v>46545</v>
      </c>
      <c r="AA8855">
        <v>9</v>
      </c>
      <c r="AB8855">
        <v>197808</v>
      </c>
      <c r="AC8855">
        <v>121</v>
      </c>
      <c r="AD8855" t="s">
        <v>70</v>
      </c>
      <c r="AE8855">
        <v>1012</v>
      </c>
      <c r="AF8855" t="s">
        <v>71</v>
      </c>
      <c r="AG8855">
        <v>1</v>
      </c>
      <c r="AH8855" t="s">
        <v>44482</v>
      </c>
      <c r="AI8855">
        <v>21</v>
      </c>
      <c r="AJ8855" t="s">
        <v>52613</v>
      </c>
      <c r="AK8855">
        <v>851</v>
      </c>
      <c r="AL8855" t="s">
        <v>2847</v>
      </c>
      <c r="AQ8855" t="s">
        <v>43813</v>
      </c>
      <c r="AR8855" t="s">
        <v>43814</v>
      </c>
      <c r="AS8855">
        <v>0</v>
      </c>
      <c r="AT8855" t="s">
        <v>61</v>
      </c>
      <c r="AU8855" t="s">
        <v>13588</v>
      </c>
      <c r="AX8855">
        <v>57.028109530000002</v>
      </c>
      <c r="AY8855">
        <v>9.9834085600000009</v>
      </c>
      <c r="AZ8855" t="s">
        <v>62</v>
      </c>
      <c r="BA8855">
        <v>1081</v>
      </c>
      <c r="BB8855" t="s">
        <v>1844</v>
      </c>
    </row>
    <row r="8856" spans="1:54" x14ac:dyDescent="0.25">
      <c r="A8856" s="1">
        <v>45200</v>
      </c>
      <c r="B8856">
        <v>851067</v>
      </c>
      <c r="C8856" t="s">
        <v>52541</v>
      </c>
      <c r="D8856">
        <v>9220</v>
      </c>
      <c r="E8856" t="s">
        <v>54578</v>
      </c>
      <c r="F8856" t="s">
        <v>52542</v>
      </c>
      <c r="I8856" t="s">
        <v>43815</v>
      </c>
      <c r="K8856" t="s">
        <v>43816</v>
      </c>
      <c r="L8856" t="s">
        <v>52531</v>
      </c>
      <c r="M8856">
        <v>8545</v>
      </c>
      <c r="R8856" s="1">
        <v>40162</v>
      </c>
      <c r="S8856" t="s">
        <v>80</v>
      </c>
      <c r="T8856">
        <v>851</v>
      </c>
      <c r="U8856" t="s">
        <v>2847</v>
      </c>
      <c r="V8856" s="1">
        <v>31929</v>
      </c>
      <c r="W8856">
        <v>2</v>
      </c>
      <c r="X8856" t="s">
        <v>57</v>
      </c>
      <c r="Y8856">
        <v>1</v>
      </c>
      <c r="Z8856" t="s">
        <v>46545</v>
      </c>
      <c r="AA8856">
        <v>4</v>
      </c>
      <c r="AB8856">
        <v>197808</v>
      </c>
      <c r="AC8856">
        <v>121</v>
      </c>
      <c r="AD8856" t="s">
        <v>70</v>
      </c>
      <c r="AE8856">
        <v>1012</v>
      </c>
      <c r="AF8856" t="s">
        <v>71</v>
      </c>
      <c r="AG8856">
        <v>3</v>
      </c>
      <c r="AH8856" t="s">
        <v>81</v>
      </c>
      <c r="AI8856">
        <v>21</v>
      </c>
      <c r="AJ8856" t="s">
        <v>52613</v>
      </c>
      <c r="AK8856">
        <v>851</v>
      </c>
      <c r="AL8856" t="s">
        <v>2847</v>
      </c>
      <c r="AS8856">
        <v>0</v>
      </c>
      <c r="AT8856" t="s">
        <v>61</v>
      </c>
      <c r="AU8856" t="s">
        <v>52531</v>
      </c>
      <c r="AX8856">
        <v>57.022544069157703</v>
      </c>
      <c r="AY8856">
        <v>9.9969773288884394</v>
      </c>
      <c r="AZ8856" t="s">
        <v>62</v>
      </c>
      <c r="BA8856">
        <v>1081</v>
      </c>
      <c r="BB8856" t="s">
        <v>1844</v>
      </c>
    </row>
    <row r="8857" spans="1:54" x14ac:dyDescent="0.25">
      <c r="A8857" s="1">
        <v>45200</v>
      </c>
      <c r="B8857">
        <v>851068</v>
      </c>
      <c r="C8857" t="s">
        <v>43817</v>
      </c>
      <c r="D8857">
        <v>9000</v>
      </c>
      <c r="E8857" t="s">
        <v>10638</v>
      </c>
      <c r="F8857" t="s">
        <v>55671</v>
      </c>
      <c r="G8857">
        <v>86533715</v>
      </c>
      <c r="H8857">
        <v>1002749532</v>
      </c>
      <c r="I8857" t="s">
        <v>43818</v>
      </c>
      <c r="J8857" t="s">
        <v>43819</v>
      </c>
      <c r="K8857" t="s">
        <v>43820</v>
      </c>
      <c r="L8857" t="s">
        <v>54434</v>
      </c>
      <c r="M8857">
        <v>7628</v>
      </c>
      <c r="N8857">
        <v>53</v>
      </c>
      <c r="R8857" s="1">
        <v>45048</v>
      </c>
      <c r="S8857" t="s">
        <v>56</v>
      </c>
      <c r="W8857">
        <v>5</v>
      </c>
      <c r="X8857" t="s">
        <v>557</v>
      </c>
      <c r="Y8857">
        <v>1</v>
      </c>
      <c r="Z8857" t="s">
        <v>46545</v>
      </c>
      <c r="AA8857">
        <v>9</v>
      </c>
      <c r="AB8857">
        <v>197908</v>
      </c>
      <c r="AC8857">
        <v>121</v>
      </c>
      <c r="AD8857" t="s">
        <v>70</v>
      </c>
      <c r="AE8857">
        <v>1013</v>
      </c>
      <c r="AF8857" t="s">
        <v>558</v>
      </c>
      <c r="AG8857">
        <v>1</v>
      </c>
      <c r="AH8857" t="s">
        <v>44482</v>
      </c>
      <c r="AI8857">
        <v>21</v>
      </c>
      <c r="AJ8857" t="s">
        <v>52613</v>
      </c>
      <c r="AK8857">
        <v>851</v>
      </c>
      <c r="AL8857" t="s">
        <v>2847</v>
      </c>
      <c r="AQ8857" t="s">
        <v>43821</v>
      </c>
      <c r="AR8857" t="s">
        <v>43822</v>
      </c>
      <c r="AS8857">
        <v>0</v>
      </c>
      <c r="AT8857" t="s">
        <v>61</v>
      </c>
      <c r="AU8857" t="s">
        <v>53273</v>
      </c>
      <c r="AX8857">
        <v>57.028739969999997</v>
      </c>
      <c r="AY8857">
        <v>9.9459917299999994</v>
      </c>
      <c r="AZ8857" t="s">
        <v>62</v>
      </c>
      <c r="BA8857">
        <v>1081</v>
      </c>
      <c r="BB8857" t="s">
        <v>1844</v>
      </c>
    </row>
    <row r="8858" spans="1:54" x14ac:dyDescent="0.25">
      <c r="A8858" s="1">
        <v>45200</v>
      </c>
      <c r="B8858">
        <v>851069</v>
      </c>
      <c r="C8858" t="s">
        <v>43823</v>
      </c>
      <c r="D8858">
        <v>9200</v>
      </c>
      <c r="E8858" t="s">
        <v>17988</v>
      </c>
      <c r="F8858" t="s">
        <v>52543</v>
      </c>
      <c r="G8858">
        <v>29190941</v>
      </c>
      <c r="H8858">
        <v>1017104922</v>
      </c>
      <c r="I8858" t="s">
        <v>52544</v>
      </c>
      <c r="J8858" t="s">
        <v>43824</v>
      </c>
      <c r="K8858" t="s">
        <v>43825</v>
      </c>
      <c r="L8858" t="s">
        <v>43826</v>
      </c>
      <c r="M8858">
        <v>7610</v>
      </c>
      <c r="N8858">
        <v>91</v>
      </c>
      <c r="R8858" s="1">
        <v>43794</v>
      </c>
      <c r="S8858" t="s">
        <v>56</v>
      </c>
      <c r="T8858">
        <v>1081</v>
      </c>
      <c r="U8858" t="s">
        <v>1844</v>
      </c>
      <c r="W8858">
        <v>7</v>
      </c>
      <c r="X8858" t="s">
        <v>2845</v>
      </c>
      <c r="Y8858">
        <v>1</v>
      </c>
      <c r="Z8858" t="s">
        <v>46545</v>
      </c>
      <c r="AA8858">
        <v>10</v>
      </c>
      <c r="AB8858">
        <v>198001</v>
      </c>
      <c r="AC8858">
        <v>128</v>
      </c>
      <c r="AD8858" t="s">
        <v>955</v>
      </c>
      <c r="AE8858">
        <v>1051</v>
      </c>
      <c r="AF8858" t="s">
        <v>955</v>
      </c>
      <c r="AG8858">
        <v>2</v>
      </c>
      <c r="AH8858" t="s">
        <v>44524</v>
      </c>
      <c r="AI8858">
        <v>27</v>
      </c>
      <c r="AJ8858" t="s">
        <v>44512</v>
      </c>
      <c r="AK8858">
        <v>851</v>
      </c>
      <c r="AL8858" t="s">
        <v>2847</v>
      </c>
      <c r="AQ8858" t="s">
        <v>43827</v>
      </c>
      <c r="AR8858" t="s">
        <v>43828</v>
      </c>
      <c r="AS8858">
        <v>0</v>
      </c>
      <c r="AT8858" t="s">
        <v>61</v>
      </c>
      <c r="AU8858" t="s">
        <v>12072</v>
      </c>
      <c r="AX8858">
        <v>57.017469460000001</v>
      </c>
      <c r="AY8858">
        <v>9.8798808299999994</v>
      </c>
      <c r="AZ8858" t="s">
        <v>62</v>
      </c>
      <c r="BA8858">
        <v>1081</v>
      </c>
      <c r="BB8858" t="s">
        <v>1844</v>
      </c>
    </row>
    <row r="8859" spans="1:54" x14ac:dyDescent="0.25">
      <c r="A8859" s="1">
        <v>45200</v>
      </c>
      <c r="B8859">
        <v>851070</v>
      </c>
      <c r="C8859" t="s">
        <v>55672</v>
      </c>
      <c r="D8859">
        <v>9000</v>
      </c>
      <c r="E8859" t="s">
        <v>10638</v>
      </c>
      <c r="F8859" t="s">
        <v>43829</v>
      </c>
      <c r="G8859">
        <v>65712717</v>
      </c>
      <c r="H8859">
        <v>1002215033</v>
      </c>
      <c r="I8859" t="s">
        <v>43830</v>
      </c>
      <c r="K8859" t="s">
        <v>43831</v>
      </c>
      <c r="L8859" t="s">
        <v>54435</v>
      </c>
      <c r="M8859">
        <v>7628</v>
      </c>
      <c r="N8859">
        <v>47</v>
      </c>
      <c r="R8859" s="1">
        <v>43789</v>
      </c>
      <c r="S8859" t="s">
        <v>80</v>
      </c>
      <c r="W8859">
        <v>5</v>
      </c>
      <c r="X8859" t="s">
        <v>557</v>
      </c>
      <c r="Y8859">
        <v>1</v>
      </c>
      <c r="Z8859" t="s">
        <v>46545</v>
      </c>
      <c r="AA8859">
        <v>10</v>
      </c>
      <c r="AB8859">
        <v>198108</v>
      </c>
      <c r="AC8859">
        <v>121</v>
      </c>
      <c r="AD8859" t="s">
        <v>70</v>
      </c>
      <c r="AE8859">
        <v>1013</v>
      </c>
      <c r="AF8859" t="s">
        <v>558</v>
      </c>
      <c r="AG8859">
        <v>1</v>
      </c>
      <c r="AH8859" t="s">
        <v>44482</v>
      </c>
      <c r="AI8859">
        <v>22</v>
      </c>
      <c r="AJ8859" t="s">
        <v>52628</v>
      </c>
      <c r="AK8859">
        <v>851</v>
      </c>
      <c r="AL8859" t="s">
        <v>2847</v>
      </c>
      <c r="AQ8859" t="s">
        <v>43832</v>
      </c>
      <c r="AR8859" t="s">
        <v>43833</v>
      </c>
      <c r="AS8859">
        <v>0</v>
      </c>
      <c r="AT8859" t="s">
        <v>61</v>
      </c>
      <c r="AU8859" t="s">
        <v>53273</v>
      </c>
      <c r="AX8859">
        <v>57.02884598</v>
      </c>
      <c r="AY8859">
        <v>9.9467293800000007</v>
      </c>
      <c r="AZ8859" t="s">
        <v>62</v>
      </c>
      <c r="BA8859">
        <v>1081</v>
      </c>
      <c r="BB8859" t="s">
        <v>1844</v>
      </c>
    </row>
    <row r="8860" spans="1:54" x14ac:dyDescent="0.25">
      <c r="A8860" s="1">
        <v>45200</v>
      </c>
      <c r="B8860">
        <v>851071</v>
      </c>
      <c r="C8860" t="s">
        <v>43834</v>
      </c>
      <c r="D8860">
        <v>9220</v>
      </c>
      <c r="E8860" t="s">
        <v>54578</v>
      </c>
      <c r="F8860" t="s">
        <v>43835</v>
      </c>
      <c r="G8860">
        <v>72573110</v>
      </c>
      <c r="H8860">
        <v>1002376654</v>
      </c>
      <c r="I8860" t="s">
        <v>43836</v>
      </c>
      <c r="J8860" t="s">
        <v>43837</v>
      </c>
      <c r="K8860" t="s">
        <v>43838</v>
      </c>
      <c r="L8860" t="s">
        <v>52545</v>
      </c>
      <c r="M8860">
        <v>8545</v>
      </c>
      <c r="N8860">
        <v>14</v>
      </c>
      <c r="R8860" s="1">
        <v>45147</v>
      </c>
      <c r="S8860" t="s">
        <v>597</v>
      </c>
      <c r="W8860">
        <v>5</v>
      </c>
      <c r="X8860" t="s">
        <v>557</v>
      </c>
      <c r="Y8860">
        <v>1</v>
      </c>
      <c r="Z8860" t="s">
        <v>46545</v>
      </c>
      <c r="AA8860">
        <v>9</v>
      </c>
      <c r="AB8860">
        <v>198408</v>
      </c>
      <c r="AC8860">
        <v>121</v>
      </c>
      <c r="AD8860" t="s">
        <v>70</v>
      </c>
      <c r="AE8860">
        <v>1013</v>
      </c>
      <c r="AF8860" t="s">
        <v>558</v>
      </c>
      <c r="AG8860">
        <v>1</v>
      </c>
      <c r="AH8860" t="s">
        <v>44482</v>
      </c>
      <c r="AI8860">
        <v>22</v>
      </c>
      <c r="AJ8860" t="s">
        <v>52628</v>
      </c>
      <c r="AK8860">
        <v>851</v>
      </c>
      <c r="AL8860" t="s">
        <v>2847</v>
      </c>
      <c r="AQ8860" t="s">
        <v>43839</v>
      </c>
      <c r="AR8860" t="s">
        <v>43840</v>
      </c>
      <c r="AS8860">
        <v>0</v>
      </c>
      <c r="AT8860" t="s">
        <v>61</v>
      </c>
      <c r="AU8860" t="s">
        <v>52531</v>
      </c>
      <c r="AX8860">
        <v>57.022798090000002</v>
      </c>
      <c r="AY8860">
        <v>9.9975055499999996</v>
      </c>
      <c r="AZ8860" t="s">
        <v>62</v>
      </c>
      <c r="BA8860">
        <v>1081</v>
      </c>
      <c r="BB8860" t="s">
        <v>1844</v>
      </c>
    </row>
    <row r="8861" spans="1:54" x14ac:dyDescent="0.25">
      <c r="A8861" s="1">
        <v>45200</v>
      </c>
      <c r="B8861">
        <v>851072</v>
      </c>
      <c r="C8861" t="s">
        <v>43841</v>
      </c>
      <c r="D8861">
        <v>9000</v>
      </c>
      <c r="E8861" t="s">
        <v>10638</v>
      </c>
      <c r="F8861" t="s">
        <v>52546</v>
      </c>
      <c r="G8861">
        <v>29190941</v>
      </c>
      <c r="H8861">
        <v>1003375535</v>
      </c>
      <c r="I8861" t="s">
        <v>48367</v>
      </c>
      <c r="J8861" t="s">
        <v>43842</v>
      </c>
      <c r="K8861" t="s">
        <v>12842</v>
      </c>
      <c r="L8861" t="s">
        <v>54436</v>
      </c>
      <c r="M8861">
        <v>7628</v>
      </c>
      <c r="N8861">
        <v>59</v>
      </c>
      <c r="R8861" s="1">
        <v>43887</v>
      </c>
      <c r="S8861" t="s">
        <v>56</v>
      </c>
      <c r="T8861">
        <v>1081</v>
      </c>
      <c r="U8861" t="s">
        <v>1844</v>
      </c>
      <c r="W8861">
        <v>7</v>
      </c>
      <c r="X8861" t="s">
        <v>2845</v>
      </c>
      <c r="Y8861">
        <v>1</v>
      </c>
      <c r="Z8861" t="s">
        <v>46545</v>
      </c>
      <c r="AA8861">
        <v>10</v>
      </c>
      <c r="AB8861">
        <v>198201</v>
      </c>
      <c r="AC8861">
        <v>128</v>
      </c>
      <c r="AD8861" t="s">
        <v>955</v>
      </c>
      <c r="AE8861">
        <v>1051</v>
      </c>
      <c r="AF8861" t="s">
        <v>955</v>
      </c>
      <c r="AG8861">
        <v>2</v>
      </c>
      <c r="AH8861" t="s">
        <v>44524</v>
      </c>
      <c r="AI8861">
        <v>27</v>
      </c>
      <c r="AJ8861" t="s">
        <v>44512</v>
      </c>
      <c r="AK8861">
        <v>851</v>
      </c>
      <c r="AL8861" t="s">
        <v>2847</v>
      </c>
      <c r="AQ8861" t="s">
        <v>12844</v>
      </c>
      <c r="AR8861" t="s">
        <v>12845</v>
      </c>
      <c r="AS8861">
        <v>0</v>
      </c>
      <c r="AT8861" t="s">
        <v>61</v>
      </c>
      <c r="AU8861" t="s">
        <v>53273</v>
      </c>
      <c r="AX8861">
        <v>57.026051320000001</v>
      </c>
      <c r="AY8861">
        <v>9.9448280899999997</v>
      </c>
      <c r="AZ8861" t="s">
        <v>62</v>
      </c>
      <c r="BA8861">
        <v>1081</v>
      </c>
      <c r="BB8861" t="s">
        <v>1844</v>
      </c>
    </row>
    <row r="8862" spans="1:54" x14ac:dyDescent="0.25">
      <c r="A8862" s="1">
        <v>45200</v>
      </c>
      <c r="B8862">
        <v>851073</v>
      </c>
      <c r="C8862" t="s">
        <v>55303</v>
      </c>
      <c r="D8862">
        <v>9000</v>
      </c>
      <c r="E8862" t="s">
        <v>10638</v>
      </c>
      <c r="F8862" t="s">
        <v>55304</v>
      </c>
      <c r="I8862" t="s">
        <v>43843</v>
      </c>
      <c r="K8862" t="s">
        <v>43844</v>
      </c>
      <c r="L8862" t="s">
        <v>54437</v>
      </c>
      <c r="M8862">
        <v>7628</v>
      </c>
      <c r="N8862">
        <v>49</v>
      </c>
      <c r="R8862" s="1">
        <v>40162</v>
      </c>
      <c r="S8862" t="s">
        <v>80</v>
      </c>
      <c r="V8862" s="1">
        <v>35947</v>
      </c>
      <c r="W8862">
        <v>5</v>
      </c>
      <c r="X8862" t="s">
        <v>557</v>
      </c>
      <c r="Y8862">
        <v>1</v>
      </c>
      <c r="Z8862" t="s">
        <v>46545</v>
      </c>
      <c r="AA8862">
        <v>10</v>
      </c>
      <c r="AB8862">
        <v>198708</v>
      </c>
      <c r="AC8862">
        <v>121</v>
      </c>
      <c r="AD8862" t="s">
        <v>70</v>
      </c>
      <c r="AE8862">
        <v>1013</v>
      </c>
      <c r="AF8862" t="s">
        <v>558</v>
      </c>
      <c r="AG8862">
        <v>3</v>
      </c>
      <c r="AH8862" t="s">
        <v>81</v>
      </c>
      <c r="AI8862">
        <v>22</v>
      </c>
      <c r="AJ8862" t="s">
        <v>52628</v>
      </c>
      <c r="AK8862">
        <v>851</v>
      </c>
      <c r="AL8862" t="s">
        <v>2847</v>
      </c>
      <c r="AS8862">
        <v>0</v>
      </c>
      <c r="AT8862" t="s">
        <v>61</v>
      </c>
      <c r="AU8862" t="s">
        <v>53273</v>
      </c>
      <c r="AW8862" t="s">
        <v>54438</v>
      </c>
      <c r="AX8862">
        <v>57.029097941750599</v>
      </c>
      <c r="AY8862">
        <v>9.9468201397032807</v>
      </c>
      <c r="AZ8862" t="s">
        <v>62</v>
      </c>
      <c r="BA8862">
        <v>1081</v>
      </c>
      <c r="BB8862" t="s">
        <v>1844</v>
      </c>
    </row>
    <row r="8863" spans="1:54" x14ac:dyDescent="0.25">
      <c r="A8863" s="1">
        <v>45200</v>
      </c>
      <c r="B8863">
        <v>851075</v>
      </c>
      <c r="C8863" t="s">
        <v>43845</v>
      </c>
      <c r="D8863">
        <v>9260</v>
      </c>
      <c r="E8863" t="s">
        <v>18043</v>
      </c>
      <c r="F8863" t="s">
        <v>43846</v>
      </c>
      <c r="G8863">
        <v>16063290</v>
      </c>
      <c r="H8863">
        <v>1001027421</v>
      </c>
      <c r="I8863" t="s">
        <v>43847</v>
      </c>
      <c r="J8863" t="s">
        <v>43848</v>
      </c>
      <c r="K8863" t="s">
        <v>43848</v>
      </c>
      <c r="L8863" t="s">
        <v>43849</v>
      </c>
      <c r="M8863">
        <v>2715</v>
      </c>
      <c r="N8863">
        <v>63</v>
      </c>
      <c r="R8863" s="1">
        <v>41985</v>
      </c>
      <c r="S8863" t="s">
        <v>56</v>
      </c>
      <c r="V8863" s="1">
        <v>41943</v>
      </c>
      <c r="W8863">
        <v>5</v>
      </c>
      <c r="X8863" t="s">
        <v>557</v>
      </c>
      <c r="Y8863">
        <v>1</v>
      </c>
      <c r="Z8863" t="s">
        <v>46545</v>
      </c>
      <c r="AA8863">
        <v>7</v>
      </c>
      <c r="AB8863">
        <v>199208</v>
      </c>
      <c r="AC8863">
        <v>121</v>
      </c>
      <c r="AD8863" t="s">
        <v>70</v>
      </c>
      <c r="AE8863">
        <v>1013</v>
      </c>
      <c r="AF8863" t="s">
        <v>558</v>
      </c>
      <c r="AG8863">
        <v>3</v>
      </c>
      <c r="AH8863" t="s">
        <v>81</v>
      </c>
      <c r="AI8863">
        <v>22</v>
      </c>
      <c r="AJ8863" t="s">
        <v>52628</v>
      </c>
      <c r="AK8863">
        <v>851</v>
      </c>
      <c r="AL8863" t="s">
        <v>2847</v>
      </c>
      <c r="AQ8863" t="s">
        <v>43850</v>
      </c>
      <c r="AR8863" t="s">
        <v>43851</v>
      </c>
      <c r="AS8863">
        <v>0</v>
      </c>
      <c r="AT8863" t="s">
        <v>61</v>
      </c>
      <c r="AU8863" t="s">
        <v>43852</v>
      </c>
      <c r="AW8863" t="s">
        <v>43853</v>
      </c>
      <c r="AX8863">
        <v>56.936997324489198</v>
      </c>
      <c r="AY8863">
        <v>10.0575517267881</v>
      </c>
      <c r="AZ8863" t="s">
        <v>62</v>
      </c>
      <c r="BA8863">
        <v>1081</v>
      </c>
      <c r="BB8863" t="s">
        <v>1844</v>
      </c>
    </row>
    <row r="8864" spans="1:54" x14ac:dyDescent="0.25">
      <c r="A8864" s="1">
        <v>45200</v>
      </c>
      <c r="B8864">
        <v>851076</v>
      </c>
      <c r="C8864" t="s">
        <v>43854</v>
      </c>
      <c r="D8864">
        <v>9230</v>
      </c>
      <c r="E8864" t="s">
        <v>11136</v>
      </c>
      <c r="F8864" t="s">
        <v>54439</v>
      </c>
      <c r="G8864">
        <v>15939648</v>
      </c>
      <c r="H8864">
        <v>1001004666</v>
      </c>
      <c r="I8864" t="s">
        <v>43855</v>
      </c>
      <c r="J8864" t="s">
        <v>43856</v>
      </c>
      <c r="K8864" t="s">
        <v>43857</v>
      </c>
      <c r="L8864" t="s">
        <v>52547</v>
      </c>
      <c r="M8864">
        <v>6656</v>
      </c>
      <c r="N8864">
        <v>52</v>
      </c>
      <c r="R8864" s="1">
        <v>43712</v>
      </c>
      <c r="S8864" t="s">
        <v>56</v>
      </c>
      <c r="W8864">
        <v>5</v>
      </c>
      <c r="X8864" t="s">
        <v>557</v>
      </c>
      <c r="Y8864">
        <v>1</v>
      </c>
      <c r="Z8864" t="s">
        <v>46545</v>
      </c>
      <c r="AA8864">
        <v>10</v>
      </c>
      <c r="AB8864">
        <v>199208</v>
      </c>
      <c r="AC8864">
        <v>121</v>
      </c>
      <c r="AD8864" t="s">
        <v>70</v>
      </c>
      <c r="AE8864">
        <v>1013</v>
      </c>
      <c r="AF8864" t="s">
        <v>558</v>
      </c>
      <c r="AG8864">
        <v>1</v>
      </c>
      <c r="AH8864" t="s">
        <v>44482</v>
      </c>
      <c r="AI8864">
        <v>21</v>
      </c>
      <c r="AJ8864" t="s">
        <v>52613</v>
      </c>
      <c r="AK8864">
        <v>851</v>
      </c>
      <c r="AL8864" t="s">
        <v>2847</v>
      </c>
      <c r="AQ8864" t="s">
        <v>43858</v>
      </c>
      <c r="AR8864" t="s">
        <v>43859</v>
      </c>
      <c r="AS8864">
        <v>0</v>
      </c>
      <c r="AT8864" t="s">
        <v>61</v>
      </c>
      <c r="AU8864" t="s">
        <v>52548</v>
      </c>
      <c r="AX8864">
        <v>56.964107040000002</v>
      </c>
      <c r="AY8864">
        <v>9.8185807500000006</v>
      </c>
      <c r="AZ8864" t="s">
        <v>62</v>
      </c>
      <c r="BA8864">
        <v>1081</v>
      </c>
      <c r="BB8864" t="s">
        <v>1844</v>
      </c>
    </row>
    <row r="8865" spans="1:54" x14ac:dyDescent="0.25">
      <c r="A8865" s="1">
        <v>45200</v>
      </c>
      <c r="B8865">
        <v>851077</v>
      </c>
      <c r="C8865" t="s">
        <v>43860</v>
      </c>
      <c r="D8865">
        <v>9310</v>
      </c>
      <c r="E8865" t="s">
        <v>11111</v>
      </c>
      <c r="F8865" t="s">
        <v>43860</v>
      </c>
      <c r="G8865">
        <v>29189420</v>
      </c>
      <c r="H8865">
        <v>1004237688</v>
      </c>
      <c r="I8865" t="s">
        <v>43861</v>
      </c>
      <c r="J8865" t="s">
        <v>43862</v>
      </c>
      <c r="K8865" t="s">
        <v>43863</v>
      </c>
      <c r="L8865" t="s">
        <v>43864</v>
      </c>
      <c r="M8865">
        <v>2398</v>
      </c>
      <c r="N8865">
        <v>5</v>
      </c>
      <c r="R8865" s="1">
        <v>43789</v>
      </c>
      <c r="S8865" t="s">
        <v>56</v>
      </c>
      <c r="T8865">
        <v>851</v>
      </c>
      <c r="U8865" t="s">
        <v>2847</v>
      </c>
      <c r="W8865">
        <v>2</v>
      </c>
      <c r="X8865" t="s">
        <v>57</v>
      </c>
      <c r="Y8865">
        <v>1</v>
      </c>
      <c r="Z8865" t="s">
        <v>46545</v>
      </c>
      <c r="AA8865">
        <v>10</v>
      </c>
      <c r="AB8865">
        <v>199601</v>
      </c>
      <c r="AC8865">
        <v>126</v>
      </c>
      <c r="AD8865" t="s">
        <v>46616</v>
      </c>
      <c r="AE8865">
        <v>1015</v>
      </c>
      <c r="AF8865" t="s">
        <v>46616</v>
      </c>
      <c r="AG8865">
        <v>1</v>
      </c>
      <c r="AH8865" t="s">
        <v>44482</v>
      </c>
      <c r="AI8865">
        <v>27</v>
      </c>
      <c r="AJ8865" t="s">
        <v>44512</v>
      </c>
      <c r="AK8865">
        <v>851</v>
      </c>
      <c r="AL8865" t="s">
        <v>2847</v>
      </c>
      <c r="AQ8865" t="s">
        <v>43865</v>
      </c>
      <c r="AR8865" t="s">
        <v>43866</v>
      </c>
      <c r="AS8865">
        <v>0</v>
      </c>
      <c r="AT8865" t="s">
        <v>61</v>
      </c>
      <c r="AU8865" t="s">
        <v>43867</v>
      </c>
      <c r="AX8865">
        <v>57.113774650000003</v>
      </c>
      <c r="AY8865">
        <v>10.025197410000001</v>
      </c>
      <c r="AZ8865" t="s">
        <v>62</v>
      </c>
      <c r="BA8865">
        <v>1081</v>
      </c>
      <c r="BB8865" t="s">
        <v>1844</v>
      </c>
    </row>
    <row r="8866" spans="1:54" x14ac:dyDescent="0.25">
      <c r="A8866" s="1">
        <v>45200</v>
      </c>
      <c r="B8866">
        <v>851078</v>
      </c>
      <c r="C8866" t="s">
        <v>38120</v>
      </c>
      <c r="D8866">
        <v>9000</v>
      </c>
      <c r="E8866" t="s">
        <v>10638</v>
      </c>
      <c r="F8866" t="s">
        <v>43868</v>
      </c>
      <c r="G8866">
        <v>29189420</v>
      </c>
      <c r="H8866">
        <v>1007940587</v>
      </c>
      <c r="I8866" t="s">
        <v>43869</v>
      </c>
      <c r="J8866" t="s">
        <v>43870</v>
      </c>
      <c r="K8866" t="s">
        <v>43871</v>
      </c>
      <c r="L8866" t="s">
        <v>43872</v>
      </c>
      <c r="M8866">
        <v>7963</v>
      </c>
      <c r="N8866" t="s">
        <v>11479</v>
      </c>
      <c r="R8866" s="1">
        <v>42600</v>
      </c>
      <c r="S8866" t="s">
        <v>56</v>
      </c>
      <c r="T8866">
        <v>851</v>
      </c>
      <c r="U8866" t="s">
        <v>2847</v>
      </c>
      <c r="W8866">
        <v>2</v>
      </c>
      <c r="X8866" t="s">
        <v>57</v>
      </c>
      <c r="Y8866">
        <v>8</v>
      </c>
      <c r="Z8866" t="s">
        <v>44534</v>
      </c>
      <c r="AB8866">
        <v>199608</v>
      </c>
      <c r="AC8866">
        <v>127</v>
      </c>
      <c r="AD8866" t="s">
        <v>1237</v>
      </c>
      <c r="AE8866">
        <v>1052</v>
      </c>
      <c r="AF8866" t="s">
        <v>1237</v>
      </c>
      <c r="AG8866">
        <v>2</v>
      </c>
      <c r="AH8866" t="s">
        <v>44524</v>
      </c>
      <c r="AI8866">
        <v>99</v>
      </c>
      <c r="AJ8866" t="s">
        <v>54511</v>
      </c>
      <c r="AK8866">
        <v>851</v>
      </c>
      <c r="AL8866" t="s">
        <v>2847</v>
      </c>
      <c r="AQ8866" t="s">
        <v>43873</v>
      </c>
      <c r="AR8866" t="s">
        <v>43874</v>
      </c>
      <c r="AS8866">
        <v>0</v>
      </c>
      <c r="AT8866" t="s">
        <v>61</v>
      </c>
      <c r="AU8866" t="s">
        <v>570</v>
      </c>
      <c r="AZ8866" t="s">
        <v>62</v>
      </c>
      <c r="BA8866">
        <v>1081</v>
      </c>
      <c r="BB8866" t="s">
        <v>1844</v>
      </c>
    </row>
    <row r="8867" spans="1:54" x14ac:dyDescent="0.25">
      <c r="A8867" s="1">
        <v>45200</v>
      </c>
      <c r="B8867">
        <v>851079</v>
      </c>
      <c r="C8867" t="s">
        <v>55673</v>
      </c>
      <c r="D8867">
        <v>9000</v>
      </c>
      <c r="E8867" t="s">
        <v>10638</v>
      </c>
      <c r="F8867" t="s">
        <v>43875</v>
      </c>
      <c r="L8867" t="s">
        <v>43876</v>
      </c>
      <c r="M8867">
        <v>3795</v>
      </c>
      <c r="N8867">
        <v>17</v>
      </c>
      <c r="R8867" s="1">
        <v>40960</v>
      </c>
      <c r="S8867" t="s">
        <v>56</v>
      </c>
      <c r="T8867">
        <v>851</v>
      </c>
      <c r="U8867" t="s">
        <v>2847</v>
      </c>
      <c r="V8867" s="1">
        <v>36192</v>
      </c>
      <c r="W8867">
        <v>3</v>
      </c>
      <c r="X8867" t="s">
        <v>3496</v>
      </c>
      <c r="Y8867">
        <v>8</v>
      </c>
      <c r="Z8867" t="s">
        <v>44534</v>
      </c>
      <c r="AB8867">
        <v>199608</v>
      </c>
      <c r="AC8867">
        <v>127</v>
      </c>
      <c r="AD8867" t="s">
        <v>1237</v>
      </c>
      <c r="AE8867">
        <v>1052</v>
      </c>
      <c r="AF8867" t="s">
        <v>1237</v>
      </c>
      <c r="AG8867">
        <v>3</v>
      </c>
      <c r="AH8867" t="s">
        <v>81</v>
      </c>
      <c r="AI8867">
        <v>99</v>
      </c>
      <c r="AJ8867" t="s">
        <v>54511</v>
      </c>
      <c r="AK8867">
        <v>851</v>
      </c>
      <c r="AL8867" t="s">
        <v>2847</v>
      </c>
      <c r="AS8867">
        <v>0</v>
      </c>
      <c r="AT8867" t="s">
        <v>61</v>
      </c>
      <c r="AU8867" t="s">
        <v>11778</v>
      </c>
      <c r="AZ8867" t="s">
        <v>62</v>
      </c>
      <c r="BA8867">
        <v>1081</v>
      </c>
      <c r="BB8867" t="s">
        <v>1844</v>
      </c>
    </row>
    <row r="8868" spans="1:54" x14ac:dyDescent="0.25">
      <c r="A8868" s="1">
        <v>45200</v>
      </c>
      <c r="B8868">
        <v>851080</v>
      </c>
      <c r="C8868" t="s">
        <v>55674</v>
      </c>
      <c r="D8868">
        <v>9000</v>
      </c>
      <c r="E8868" t="s">
        <v>10638</v>
      </c>
      <c r="F8868" t="s">
        <v>43877</v>
      </c>
      <c r="L8868" t="s">
        <v>43878</v>
      </c>
      <c r="M8868">
        <v>757</v>
      </c>
      <c r="N8868">
        <v>34</v>
      </c>
      <c r="R8868" s="1">
        <v>40960</v>
      </c>
      <c r="S8868" t="s">
        <v>56</v>
      </c>
      <c r="T8868">
        <v>851</v>
      </c>
      <c r="U8868" t="s">
        <v>2847</v>
      </c>
      <c r="V8868" s="1">
        <v>36192</v>
      </c>
      <c r="W8868">
        <v>3</v>
      </c>
      <c r="X8868" t="s">
        <v>3496</v>
      </c>
      <c r="Y8868">
        <v>8</v>
      </c>
      <c r="Z8868" t="s">
        <v>44534</v>
      </c>
      <c r="AB8868">
        <v>199608</v>
      </c>
      <c r="AC8868">
        <v>127</v>
      </c>
      <c r="AD8868" t="s">
        <v>1237</v>
      </c>
      <c r="AE8868">
        <v>1052</v>
      </c>
      <c r="AF8868" t="s">
        <v>1237</v>
      </c>
      <c r="AG8868">
        <v>3</v>
      </c>
      <c r="AH8868" t="s">
        <v>81</v>
      </c>
      <c r="AI8868">
        <v>99</v>
      </c>
      <c r="AJ8868" t="s">
        <v>54511</v>
      </c>
      <c r="AK8868">
        <v>851</v>
      </c>
      <c r="AL8868" t="s">
        <v>2847</v>
      </c>
      <c r="AS8868">
        <v>0</v>
      </c>
      <c r="AT8868" t="s">
        <v>61</v>
      </c>
      <c r="AU8868" t="s">
        <v>15268</v>
      </c>
      <c r="AZ8868" t="s">
        <v>62</v>
      </c>
      <c r="BA8868">
        <v>1081</v>
      </c>
      <c r="BB8868" t="s">
        <v>1844</v>
      </c>
    </row>
    <row r="8869" spans="1:54" x14ac:dyDescent="0.25">
      <c r="A8869" s="1">
        <v>45200</v>
      </c>
      <c r="B8869">
        <v>851081</v>
      </c>
      <c r="D8869">
        <v>9200</v>
      </c>
      <c r="E8869" t="s">
        <v>17988</v>
      </c>
      <c r="F8869" t="s">
        <v>43879</v>
      </c>
      <c r="G8869">
        <v>29190941</v>
      </c>
      <c r="H8869">
        <v>1004911978</v>
      </c>
      <c r="I8869" t="s">
        <v>43880</v>
      </c>
      <c r="J8869" t="s">
        <v>43881</v>
      </c>
      <c r="K8869" t="s">
        <v>43882</v>
      </c>
      <c r="L8869" t="s">
        <v>43883</v>
      </c>
      <c r="M8869">
        <v>7610</v>
      </c>
      <c r="N8869">
        <v>92</v>
      </c>
      <c r="R8869" s="1">
        <v>40919</v>
      </c>
      <c r="S8869" t="s">
        <v>56</v>
      </c>
      <c r="T8869">
        <v>1081</v>
      </c>
      <c r="U8869" t="s">
        <v>1844</v>
      </c>
      <c r="V8869" s="1">
        <v>40910</v>
      </c>
      <c r="W8869">
        <v>7</v>
      </c>
      <c r="X8869" t="s">
        <v>2845</v>
      </c>
      <c r="Y8869">
        <v>1</v>
      </c>
      <c r="Z8869" t="s">
        <v>46545</v>
      </c>
      <c r="AB8869">
        <v>199806</v>
      </c>
      <c r="AC8869">
        <v>128</v>
      </c>
      <c r="AD8869" t="s">
        <v>955</v>
      </c>
      <c r="AE8869">
        <v>1051</v>
      </c>
      <c r="AF8869" t="s">
        <v>955</v>
      </c>
      <c r="AG8869">
        <v>3</v>
      </c>
      <c r="AH8869" t="s">
        <v>81</v>
      </c>
      <c r="AI8869">
        <v>99</v>
      </c>
      <c r="AJ8869" t="s">
        <v>54511</v>
      </c>
      <c r="AK8869">
        <v>851</v>
      </c>
      <c r="AL8869" t="s">
        <v>2847</v>
      </c>
      <c r="AM8869">
        <v>2</v>
      </c>
      <c r="AN8869" t="s">
        <v>119</v>
      </c>
      <c r="AO8869">
        <v>851069</v>
      </c>
      <c r="AQ8869" t="s">
        <v>43884</v>
      </c>
      <c r="AR8869" t="s">
        <v>43885</v>
      </c>
      <c r="AS8869">
        <v>0</v>
      </c>
      <c r="AT8869" t="s">
        <v>61</v>
      </c>
      <c r="AU8869" t="s">
        <v>12072</v>
      </c>
      <c r="AX8869">
        <v>57.018041975272297</v>
      </c>
      <c r="AY8869">
        <v>9.8787337610486006</v>
      </c>
      <c r="AZ8869" t="s">
        <v>62</v>
      </c>
      <c r="BA8869">
        <v>1081</v>
      </c>
      <c r="BB8869" t="s">
        <v>1844</v>
      </c>
    </row>
    <row r="8870" spans="1:54" x14ac:dyDescent="0.25">
      <c r="A8870" s="1">
        <v>45200</v>
      </c>
      <c r="B8870">
        <v>851082</v>
      </c>
      <c r="D8870">
        <v>9200</v>
      </c>
      <c r="E8870" t="s">
        <v>17988</v>
      </c>
      <c r="F8870" t="s">
        <v>43879</v>
      </c>
      <c r="G8870">
        <v>29190941</v>
      </c>
      <c r="H8870">
        <v>1008587562</v>
      </c>
      <c r="I8870" t="s">
        <v>43880</v>
      </c>
      <c r="J8870" t="s">
        <v>43886</v>
      </c>
      <c r="K8870" t="s">
        <v>43882</v>
      </c>
      <c r="L8870" t="s">
        <v>43883</v>
      </c>
      <c r="M8870">
        <v>7610</v>
      </c>
      <c r="N8870">
        <v>92</v>
      </c>
      <c r="R8870" s="1">
        <v>40919</v>
      </c>
      <c r="S8870" t="s">
        <v>56</v>
      </c>
      <c r="T8870">
        <v>1081</v>
      </c>
      <c r="U8870" t="s">
        <v>1844</v>
      </c>
      <c r="V8870" s="1">
        <v>40910</v>
      </c>
      <c r="W8870">
        <v>7</v>
      </c>
      <c r="X8870" t="s">
        <v>2845</v>
      </c>
      <c r="Y8870">
        <v>1</v>
      </c>
      <c r="Z8870" t="s">
        <v>46545</v>
      </c>
      <c r="AB8870">
        <v>199809</v>
      </c>
      <c r="AC8870">
        <v>128</v>
      </c>
      <c r="AD8870" t="s">
        <v>955</v>
      </c>
      <c r="AE8870">
        <v>1051</v>
      </c>
      <c r="AF8870" t="s">
        <v>955</v>
      </c>
      <c r="AG8870">
        <v>3</v>
      </c>
      <c r="AH8870" t="s">
        <v>81</v>
      </c>
      <c r="AI8870">
        <v>99</v>
      </c>
      <c r="AJ8870" t="s">
        <v>54511</v>
      </c>
      <c r="AK8870">
        <v>851</v>
      </c>
      <c r="AL8870" t="s">
        <v>2847</v>
      </c>
      <c r="AM8870">
        <v>2</v>
      </c>
      <c r="AN8870" t="s">
        <v>119</v>
      </c>
      <c r="AO8870">
        <v>851069</v>
      </c>
      <c r="AQ8870" t="s">
        <v>43884</v>
      </c>
      <c r="AR8870" t="s">
        <v>43887</v>
      </c>
      <c r="AS8870">
        <v>0</v>
      </c>
      <c r="AT8870" t="s">
        <v>61</v>
      </c>
      <c r="AU8870" t="s">
        <v>12072</v>
      </c>
      <c r="AX8870">
        <v>57.018041975272297</v>
      </c>
      <c r="AY8870">
        <v>9.8787337610486006</v>
      </c>
      <c r="AZ8870" t="s">
        <v>62</v>
      </c>
      <c r="BA8870">
        <v>1081</v>
      </c>
      <c r="BB8870" t="s">
        <v>1844</v>
      </c>
    </row>
    <row r="8871" spans="1:54" x14ac:dyDescent="0.25">
      <c r="A8871" s="1">
        <v>45200</v>
      </c>
      <c r="B8871">
        <v>851083</v>
      </c>
      <c r="C8871" t="s">
        <v>43888</v>
      </c>
      <c r="D8871">
        <v>9400</v>
      </c>
      <c r="E8871" t="s">
        <v>48228</v>
      </c>
      <c r="F8871" t="s">
        <v>43889</v>
      </c>
      <c r="G8871">
        <v>25395468</v>
      </c>
      <c r="H8871">
        <v>1007686281</v>
      </c>
      <c r="I8871" t="s">
        <v>14281</v>
      </c>
      <c r="K8871" t="s">
        <v>43890</v>
      </c>
      <c r="L8871" t="s">
        <v>43618</v>
      </c>
      <c r="M8871">
        <v>8372</v>
      </c>
      <c r="N8871">
        <v>115</v>
      </c>
      <c r="R8871" s="1">
        <v>41299</v>
      </c>
      <c r="S8871" t="s">
        <v>56</v>
      </c>
      <c r="V8871" s="1">
        <v>41099</v>
      </c>
      <c r="W8871">
        <v>5</v>
      </c>
      <c r="X8871" t="s">
        <v>557</v>
      </c>
      <c r="Y8871">
        <v>1</v>
      </c>
      <c r="Z8871" t="s">
        <v>46545</v>
      </c>
      <c r="AA8871">
        <v>10</v>
      </c>
      <c r="AB8871">
        <v>200008</v>
      </c>
      <c r="AC8871">
        <v>121</v>
      </c>
      <c r="AD8871" t="s">
        <v>70</v>
      </c>
      <c r="AE8871">
        <v>1013</v>
      </c>
      <c r="AF8871" t="s">
        <v>558</v>
      </c>
      <c r="AG8871">
        <v>3</v>
      </c>
      <c r="AH8871" t="s">
        <v>81</v>
      </c>
      <c r="AI8871">
        <v>21</v>
      </c>
      <c r="AJ8871" t="s">
        <v>52613</v>
      </c>
      <c r="AK8871">
        <v>851</v>
      </c>
      <c r="AL8871" t="s">
        <v>2847</v>
      </c>
      <c r="AQ8871" t="s">
        <v>43891</v>
      </c>
      <c r="AR8871" t="s">
        <v>43892</v>
      </c>
      <c r="AS8871">
        <v>0</v>
      </c>
      <c r="AT8871" t="s">
        <v>61</v>
      </c>
      <c r="AU8871" t="s">
        <v>43619</v>
      </c>
      <c r="AZ8871" t="s">
        <v>62</v>
      </c>
      <c r="BA8871">
        <v>1081</v>
      </c>
      <c r="BB8871" t="s">
        <v>1844</v>
      </c>
    </row>
    <row r="8872" spans="1:54" x14ac:dyDescent="0.25">
      <c r="A8872" s="1">
        <v>45200</v>
      </c>
      <c r="B8872">
        <v>851084</v>
      </c>
      <c r="D8872">
        <v>9280</v>
      </c>
      <c r="E8872" t="s">
        <v>13014</v>
      </c>
      <c r="F8872" t="s">
        <v>54440</v>
      </c>
      <c r="G8872">
        <v>26258871</v>
      </c>
      <c r="I8872" t="s">
        <v>43893</v>
      </c>
      <c r="J8872" t="s">
        <v>43894</v>
      </c>
      <c r="K8872" t="s">
        <v>43895</v>
      </c>
      <c r="L8872" t="s">
        <v>43896</v>
      </c>
      <c r="M8872">
        <v>1120</v>
      </c>
      <c r="N8872">
        <v>67</v>
      </c>
      <c r="R8872" s="1">
        <v>40931</v>
      </c>
      <c r="S8872" t="s">
        <v>56</v>
      </c>
      <c r="T8872">
        <v>851</v>
      </c>
      <c r="U8872" t="s">
        <v>2847</v>
      </c>
      <c r="V8872" s="1">
        <v>40817</v>
      </c>
      <c r="W8872">
        <v>6</v>
      </c>
      <c r="X8872" t="s">
        <v>1289</v>
      </c>
      <c r="Y8872">
        <v>1</v>
      </c>
      <c r="Z8872" t="s">
        <v>46545</v>
      </c>
      <c r="AB8872">
        <v>200008</v>
      </c>
      <c r="AC8872">
        <v>129</v>
      </c>
      <c r="AD8872" t="s">
        <v>2405</v>
      </c>
      <c r="AE8872">
        <v>1016</v>
      </c>
      <c r="AF8872" t="s">
        <v>2405</v>
      </c>
      <c r="AG8872">
        <v>3</v>
      </c>
      <c r="AH8872" t="s">
        <v>81</v>
      </c>
      <c r="AI8872">
        <v>99</v>
      </c>
      <c r="AJ8872" t="s">
        <v>54511</v>
      </c>
      <c r="AK8872">
        <v>851</v>
      </c>
      <c r="AL8872" t="s">
        <v>2847</v>
      </c>
      <c r="AQ8872" t="s">
        <v>43897</v>
      </c>
      <c r="AR8872" t="s">
        <v>43898</v>
      </c>
      <c r="AS8872">
        <v>0</v>
      </c>
      <c r="AT8872" t="s">
        <v>61</v>
      </c>
      <c r="AU8872" t="s">
        <v>28669</v>
      </c>
      <c r="AX8872">
        <v>56.943337992626702</v>
      </c>
      <c r="AY8872">
        <v>10.264711245335601</v>
      </c>
      <c r="AZ8872" t="s">
        <v>62</v>
      </c>
      <c r="BA8872">
        <v>1081</v>
      </c>
      <c r="BB8872" t="s">
        <v>1844</v>
      </c>
    </row>
    <row r="8873" spans="1:54" x14ac:dyDescent="0.25">
      <c r="A8873" s="1">
        <v>45200</v>
      </c>
      <c r="B8873">
        <v>851085</v>
      </c>
      <c r="D8873">
        <v>9270</v>
      </c>
      <c r="E8873" t="s">
        <v>43557</v>
      </c>
      <c r="F8873" t="s">
        <v>43899</v>
      </c>
      <c r="G8873">
        <v>28520700</v>
      </c>
      <c r="H8873">
        <v>1011239818</v>
      </c>
      <c r="I8873" t="s">
        <v>52549</v>
      </c>
      <c r="K8873" t="s">
        <v>43900</v>
      </c>
      <c r="L8873" t="s">
        <v>43901</v>
      </c>
      <c r="M8873">
        <v>4190</v>
      </c>
      <c r="N8873">
        <v>41</v>
      </c>
      <c r="R8873" s="1">
        <v>41023</v>
      </c>
      <c r="S8873" t="s">
        <v>56</v>
      </c>
      <c r="T8873">
        <v>851</v>
      </c>
      <c r="U8873" t="s">
        <v>2847</v>
      </c>
      <c r="V8873" s="1">
        <v>40755</v>
      </c>
      <c r="W8873">
        <v>6</v>
      </c>
      <c r="X8873" t="s">
        <v>1289</v>
      </c>
      <c r="Y8873">
        <v>1</v>
      </c>
      <c r="Z8873" t="s">
        <v>46545</v>
      </c>
      <c r="AB8873">
        <v>200607</v>
      </c>
      <c r="AC8873">
        <v>129</v>
      </c>
      <c r="AD8873" t="s">
        <v>2405</v>
      </c>
      <c r="AE8873">
        <v>1016</v>
      </c>
      <c r="AF8873" t="s">
        <v>2405</v>
      </c>
      <c r="AG8873">
        <v>3</v>
      </c>
      <c r="AH8873" t="s">
        <v>81</v>
      </c>
      <c r="AI8873">
        <v>99</v>
      </c>
      <c r="AJ8873" t="s">
        <v>54511</v>
      </c>
      <c r="AK8873">
        <v>851</v>
      </c>
      <c r="AL8873" t="s">
        <v>2847</v>
      </c>
      <c r="AQ8873" t="s">
        <v>43902</v>
      </c>
      <c r="AR8873" t="s">
        <v>43903</v>
      </c>
      <c r="AS8873">
        <v>0</v>
      </c>
      <c r="AT8873" t="s">
        <v>61</v>
      </c>
      <c r="AU8873" t="s">
        <v>43904</v>
      </c>
      <c r="AZ8873" t="s">
        <v>62</v>
      </c>
      <c r="BA8873">
        <v>1081</v>
      </c>
      <c r="BB8873" t="s">
        <v>1844</v>
      </c>
    </row>
    <row r="8874" spans="1:54" x14ac:dyDescent="0.25">
      <c r="A8874" s="1">
        <v>45200</v>
      </c>
      <c r="B8874">
        <v>851086</v>
      </c>
      <c r="D8874">
        <v>9220</v>
      </c>
      <c r="E8874" t="s">
        <v>54578</v>
      </c>
      <c r="F8874" t="s">
        <v>43905</v>
      </c>
      <c r="G8874">
        <v>26396476</v>
      </c>
      <c r="I8874" t="s">
        <v>11131</v>
      </c>
      <c r="K8874" t="s">
        <v>11132</v>
      </c>
      <c r="L8874" t="s">
        <v>48140</v>
      </c>
      <c r="M8874">
        <v>6985</v>
      </c>
      <c r="N8874">
        <v>89</v>
      </c>
      <c r="R8874" s="1">
        <v>40939</v>
      </c>
      <c r="S8874" t="s">
        <v>56</v>
      </c>
      <c r="T8874">
        <v>851</v>
      </c>
      <c r="U8874" t="s">
        <v>2847</v>
      </c>
      <c r="V8874" s="1">
        <v>39326</v>
      </c>
      <c r="W8874">
        <v>6</v>
      </c>
      <c r="X8874" t="s">
        <v>1289</v>
      </c>
      <c r="Y8874">
        <v>1</v>
      </c>
      <c r="Z8874" t="s">
        <v>46545</v>
      </c>
      <c r="AB8874">
        <v>200111</v>
      </c>
      <c r="AC8874">
        <v>129</v>
      </c>
      <c r="AD8874" t="s">
        <v>2405</v>
      </c>
      <c r="AE8874">
        <v>1016</v>
      </c>
      <c r="AF8874" t="s">
        <v>2405</v>
      </c>
      <c r="AG8874">
        <v>3</v>
      </c>
      <c r="AH8874" t="s">
        <v>81</v>
      </c>
      <c r="AI8874">
        <v>99</v>
      </c>
      <c r="AJ8874" t="s">
        <v>54511</v>
      </c>
      <c r="AK8874">
        <v>851</v>
      </c>
      <c r="AL8874" t="s">
        <v>2847</v>
      </c>
      <c r="AQ8874" t="s">
        <v>43906</v>
      </c>
      <c r="AR8874" t="s">
        <v>43907</v>
      </c>
      <c r="AS8874">
        <v>0</v>
      </c>
      <c r="AT8874" t="s">
        <v>61</v>
      </c>
      <c r="AU8874" t="s">
        <v>48141</v>
      </c>
      <c r="AZ8874" t="s">
        <v>62</v>
      </c>
      <c r="BA8874">
        <v>1081</v>
      </c>
      <c r="BB8874" t="s">
        <v>1844</v>
      </c>
    </row>
    <row r="8875" spans="1:54" x14ac:dyDescent="0.25">
      <c r="A8875" s="1">
        <v>45200</v>
      </c>
      <c r="B8875">
        <v>851087</v>
      </c>
      <c r="C8875" t="s">
        <v>43908</v>
      </c>
      <c r="D8875">
        <v>9400</v>
      </c>
      <c r="E8875" t="s">
        <v>48228</v>
      </c>
      <c r="F8875" t="s">
        <v>43909</v>
      </c>
      <c r="G8875">
        <v>31307368</v>
      </c>
      <c r="H8875">
        <v>1014338191</v>
      </c>
      <c r="I8875" t="s">
        <v>52550</v>
      </c>
      <c r="K8875" t="s">
        <v>43910</v>
      </c>
      <c r="L8875" t="s">
        <v>43618</v>
      </c>
      <c r="M8875">
        <v>8372</v>
      </c>
      <c r="N8875">
        <v>115</v>
      </c>
      <c r="R8875" s="1">
        <v>44816</v>
      </c>
      <c r="S8875" t="s">
        <v>56</v>
      </c>
      <c r="W8875">
        <v>5</v>
      </c>
      <c r="X8875" t="s">
        <v>557</v>
      </c>
      <c r="Y8875">
        <v>1</v>
      </c>
      <c r="Z8875" t="s">
        <v>46545</v>
      </c>
      <c r="AA8875">
        <v>9</v>
      </c>
      <c r="AB8875">
        <v>200808</v>
      </c>
      <c r="AC8875">
        <v>121</v>
      </c>
      <c r="AD8875" t="s">
        <v>70</v>
      </c>
      <c r="AE8875">
        <v>1013</v>
      </c>
      <c r="AF8875" t="s">
        <v>558</v>
      </c>
      <c r="AG8875">
        <v>1</v>
      </c>
      <c r="AH8875" t="s">
        <v>44482</v>
      </c>
      <c r="AI8875">
        <v>21</v>
      </c>
      <c r="AJ8875" t="s">
        <v>52613</v>
      </c>
      <c r="AK8875">
        <v>851</v>
      </c>
      <c r="AL8875" t="s">
        <v>2847</v>
      </c>
      <c r="AQ8875" t="s">
        <v>43911</v>
      </c>
      <c r="AR8875" t="s">
        <v>43912</v>
      </c>
      <c r="AS8875">
        <v>0</v>
      </c>
      <c r="AT8875" t="s">
        <v>61</v>
      </c>
      <c r="AU8875" t="s">
        <v>43619</v>
      </c>
      <c r="AX8875">
        <v>57.071523120000002</v>
      </c>
      <c r="AY8875">
        <v>9.8934741000000006</v>
      </c>
      <c r="AZ8875" t="s">
        <v>62</v>
      </c>
      <c r="BA8875">
        <v>1081</v>
      </c>
      <c r="BB8875" t="s">
        <v>1844</v>
      </c>
    </row>
    <row r="8876" spans="1:54" x14ac:dyDescent="0.25">
      <c r="A8876" s="1">
        <v>45200</v>
      </c>
      <c r="B8876">
        <v>851088</v>
      </c>
      <c r="C8876" t="s">
        <v>43913</v>
      </c>
      <c r="D8876">
        <v>9000</v>
      </c>
      <c r="E8876" t="s">
        <v>10638</v>
      </c>
      <c r="F8876" t="s">
        <v>43913</v>
      </c>
      <c r="G8876">
        <v>58101311</v>
      </c>
      <c r="H8876">
        <v>1002074764</v>
      </c>
      <c r="I8876" t="s">
        <v>43914</v>
      </c>
      <c r="J8876" t="s">
        <v>43915</v>
      </c>
      <c r="K8876" t="s">
        <v>43916</v>
      </c>
      <c r="L8876" t="s">
        <v>52551</v>
      </c>
      <c r="M8876">
        <v>4007</v>
      </c>
      <c r="N8876">
        <v>37</v>
      </c>
      <c r="P8876">
        <v>4</v>
      </c>
      <c r="R8876" s="1">
        <v>45044</v>
      </c>
      <c r="S8876" t="s">
        <v>673</v>
      </c>
      <c r="T8876">
        <v>851</v>
      </c>
      <c r="U8876" t="s">
        <v>2847</v>
      </c>
      <c r="W8876">
        <v>0</v>
      </c>
      <c r="X8876" t="s">
        <v>1252</v>
      </c>
      <c r="Y8876">
        <v>1</v>
      </c>
      <c r="Z8876" t="s">
        <v>46545</v>
      </c>
      <c r="AB8876">
        <v>200811</v>
      </c>
      <c r="AC8876">
        <v>127</v>
      </c>
      <c r="AD8876" t="s">
        <v>1237</v>
      </c>
      <c r="AE8876">
        <v>1052</v>
      </c>
      <c r="AF8876" t="s">
        <v>1237</v>
      </c>
      <c r="AG8876">
        <v>1</v>
      </c>
      <c r="AH8876" t="s">
        <v>44482</v>
      </c>
      <c r="AI8876">
        <v>99</v>
      </c>
      <c r="AJ8876" t="s">
        <v>54511</v>
      </c>
      <c r="AK8876">
        <v>851</v>
      </c>
      <c r="AL8876" t="s">
        <v>2847</v>
      </c>
      <c r="AQ8876" t="s">
        <v>43917</v>
      </c>
      <c r="AS8876">
        <v>0</v>
      </c>
      <c r="AT8876" t="s">
        <v>61</v>
      </c>
      <c r="AU8876" t="s">
        <v>48065</v>
      </c>
      <c r="AX8876">
        <v>57.044839009999997</v>
      </c>
      <c r="AY8876">
        <v>9.9286169500000003</v>
      </c>
      <c r="AZ8876" t="s">
        <v>62</v>
      </c>
      <c r="BA8876">
        <v>1081</v>
      </c>
      <c r="BB8876" t="s">
        <v>1844</v>
      </c>
    </row>
    <row r="8877" spans="1:54" x14ac:dyDescent="0.25">
      <c r="A8877" s="1">
        <v>45200</v>
      </c>
      <c r="B8877">
        <v>851110</v>
      </c>
      <c r="C8877" t="s">
        <v>55305</v>
      </c>
      <c r="D8877">
        <v>9220</v>
      </c>
      <c r="E8877" t="s">
        <v>54578</v>
      </c>
      <c r="F8877" t="s">
        <v>55306</v>
      </c>
      <c r="G8877">
        <v>29189420</v>
      </c>
      <c r="H8877">
        <v>1008496273</v>
      </c>
      <c r="I8877" t="s">
        <v>43918</v>
      </c>
      <c r="J8877" t="s">
        <v>43919</v>
      </c>
      <c r="K8877" t="s">
        <v>43920</v>
      </c>
      <c r="L8877" t="s">
        <v>11107</v>
      </c>
      <c r="M8877">
        <v>821</v>
      </c>
      <c r="N8877">
        <v>6</v>
      </c>
      <c r="R8877" s="1">
        <v>42564</v>
      </c>
      <c r="S8877" t="s">
        <v>56</v>
      </c>
      <c r="T8877">
        <v>851</v>
      </c>
      <c r="U8877" t="s">
        <v>2847</v>
      </c>
      <c r="V8877" s="1">
        <v>42582</v>
      </c>
      <c r="W8877">
        <v>6</v>
      </c>
      <c r="X8877" t="s">
        <v>1289</v>
      </c>
      <c r="Y8877">
        <v>1</v>
      </c>
      <c r="Z8877" t="s">
        <v>46545</v>
      </c>
      <c r="AA8877">
        <v>9</v>
      </c>
      <c r="AB8877">
        <v>200004</v>
      </c>
      <c r="AC8877">
        <v>129</v>
      </c>
      <c r="AD8877" t="s">
        <v>2405</v>
      </c>
      <c r="AE8877">
        <v>1016</v>
      </c>
      <c r="AF8877" t="s">
        <v>2405</v>
      </c>
      <c r="AG8877">
        <v>3</v>
      </c>
      <c r="AH8877" t="s">
        <v>81</v>
      </c>
      <c r="AI8877">
        <v>23</v>
      </c>
      <c r="AJ8877" t="s">
        <v>692</v>
      </c>
      <c r="AK8877">
        <v>851</v>
      </c>
      <c r="AL8877" t="s">
        <v>2847</v>
      </c>
      <c r="AM8877">
        <v>2</v>
      </c>
      <c r="AN8877" t="s">
        <v>119</v>
      </c>
      <c r="AO8877">
        <v>280818</v>
      </c>
      <c r="AQ8877" t="s">
        <v>43921</v>
      </c>
      <c r="AR8877" t="s">
        <v>43922</v>
      </c>
      <c r="AS8877">
        <v>0</v>
      </c>
      <c r="AT8877" t="s">
        <v>61</v>
      </c>
      <c r="AU8877" t="s">
        <v>11110</v>
      </c>
      <c r="AX8877">
        <v>57.043364366120102</v>
      </c>
      <c r="AY8877">
        <v>10.0124054719571</v>
      </c>
      <c r="AZ8877" t="s">
        <v>62</v>
      </c>
      <c r="BA8877">
        <v>1081</v>
      </c>
      <c r="BB8877" t="s">
        <v>1844</v>
      </c>
    </row>
    <row r="8878" spans="1:54" x14ac:dyDescent="0.25">
      <c r="A8878" s="1">
        <v>45200</v>
      </c>
      <c r="B8878">
        <v>851111</v>
      </c>
      <c r="C8878" t="s">
        <v>54441</v>
      </c>
      <c r="D8878">
        <v>9230</v>
      </c>
      <c r="E8878" t="s">
        <v>11136</v>
      </c>
      <c r="F8878" t="s">
        <v>54442</v>
      </c>
      <c r="G8878">
        <v>29189420</v>
      </c>
      <c r="H8878">
        <v>1008933843</v>
      </c>
      <c r="I8878" t="s">
        <v>43918</v>
      </c>
      <c r="K8878" t="s">
        <v>43923</v>
      </c>
      <c r="L8878" t="s">
        <v>43500</v>
      </c>
      <c r="M8878">
        <v>8609</v>
      </c>
      <c r="N8878">
        <v>13</v>
      </c>
      <c r="R8878" s="1">
        <v>42564</v>
      </c>
      <c r="S8878" t="s">
        <v>56</v>
      </c>
      <c r="T8878">
        <v>851</v>
      </c>
      <c r="U8878" t="s">
        <v>2847</v>
      </c>
      <c r="V8878" s="1">
        <v>42582</v>
      </c>
      <c r="W8878">
        <v>6</v>
      </c>
      <c r="X8878" t="s">
        <v>1289</v>
      </c>
      <c r="Y8878">
        <v>1</v>
      </c>
      <c r="Z8878" t="s">
        <v>46545</v>
      </c>
      <c r="AA8878">
        <v>9</v>
      </c>
      <c r="AB8878">
        <v>200106</v>
      </c>
      <c r="AC8878">
        <v>129</v>
      </c>
      <c r="AD8878" t="s">
        <v>2405</v>
      </c>
      <c r="AE8878">
        <v>1016</v>
      </c>
      <c r="AF8878" t="s">
        <v>2405</v>
      </c>
      <c r="AG8878">
        <v>3</v>
      </c>
      <c r="AH8878" t="s">
        <v>81</v>
      </c>
      <c r="AI8878">
        <v>23</v>
      </c>
      <c r="AJ8878" t="s">
        <v>692</v>
      </c>
      <c r="AK8878">
        <v>851</v>
      </c>
      <c r="AL8878" t="s">
        <v>2847</v>
      </c>
      <c r="AM8878">
        <v>2</v>
      </c>
      <c r="AN8878" t="s">
        <v>119</v>
      </c>
      <c r="AO8878">
        <v>280818</v>
      </c>
      <c r="AQ8878" t="s">
        <v>43924</v>
      </c>
      <c r="AS8878">
        <v>0</v>
      </c>
      <c r="AT8878" t="s">
        <v>61</v>
      </c>
      <c r="AU8878" t="s">
        <v>43501</v>
      </c>
      <c r="AZ8878" t="s">
        <v>62</v>
      </c>
      <c r="BA8878">
        <v>1081</v>
      </c>
      <c r="BB8878" t="s">
        <v>1844</v>
      </c>
    </row>
    <row r="8879" spans="1:54" x14ac:dyDescent="0.25">
      <c r="A8879" s="1">
        <v>45200</v>
      </c>
      <c r="B8879">
        <v>851112</v>
      </c>
      <c r="C8879" t="s">
        <v>43925</v>
      </c>
      <c r="D8879">
        <v>9000</v>
      </c>
      <c r="E8879" t="s">
        <v>10638</v>
      </c>
      <c r="F8879" t="s">
        <v>43926</v>
      </c>
      <c r="G8879">
        <v>29189420</v>
      </c>
      <c r="H8879">
        <v>1013571518</v>
      </c>
      <c r="I8879" t="s">
        <v>52552</v>
      </c>
      <c r="J8879" t="s">
        <v>43927</v>
      </c>
      <c r="K8879" t="s">
        <v>43928</v>
      </c>
      <c r="L8879" t="s">
        <v>12843</v>
      </c>
      <c r="M8879">
        <v>4346</v>
      </c>
      <c r="N8879">
        <v>1</v>
      </c>
      <c r="R8879" s="1">
        <v>45034</v>
      </c>
      <c r="S8879" t="s">
        <v>56</v>
      </c>
      <c r="T8879">
        <v>851</v>
      </c>
      <c r="U8879" t="s">
        <v>2847</v>
      </c>
      <c r="W8879">
        <v>2</v>
      </c>
      <c r="X8879" t="s">
        <v>57</v>
      </c>
      <c r="Y8879">
        <v>1</v>
      </c>
      <c r="Z8879" t="s">
        <v>46545</v>
      </c>
      <c r="AA8879">
        <v>10</v>
      </c>
      <c r="AB8879">
        <v>200701</v>
      </c>
      <c r="AC8879">
        <v>126</v>
      </c>
      <c r="AD8879" t="s">
        <v>46616</v>
      </c>
      <c r="AE8879">
        <v>1015</v>
      </c>
      <c r="AF8879" t="s">
        <v>46616</v>
      </c>
      <c r="AG8879">
        <v>1</v>
      </c>
      <c r="AH8879" t="s">
        <v>44482</v>
      </c>
      <c r="AI8879">
        <v>99</v>
      </c>
      <c r="AJ8879" t="s">
        <v>54511</v>
      </c>
      <c r="AK8879">
        <v>851</v>
      </c>
      <c r="AL8879" t="s">
        <v>2847</v>
      </c>
      <c r="AQ8879" t="s">
        <v>43929</v>
      </c>
      <c r="AR8879" t="s">
        <v>43930</v>
      </c>
      <c r="AS8879">
        <v>0</v>
      </c>
      <c r="AT8879" t="s">
        <v>61</v>
      </c>
      <c r="AU8879" t="s">
        <v>12846</v>
      </c>
      <c r="AX8879">
        <v>57.024964300000001</v>
      </c>
      <c r="AY8879">
        <v>9.9452166299999902</v>
      </c>
      <c r="AZ8879" t="s">
        <v>62</v>
      </c>
      <c r="BA8879">
        <v>1081</v>
      </c>
      <c r="BB8879" t="s">
        <v>1844</v>
      </c>
    </row>
    <row r="8880" spans="1:54" x14ac:dyDescent="0.25">
      <c r="A8880" s="1">
        <v>45200</v>
      </c>
      <c r="B8880">
        <v>851113</v>
      </c>
      <c r="C8880" t="s">
        <v>43931</v>
      </c>
      <c r="D8880">
        <v>9280</v>
      </c>
      <c r="E8880" t="s">
        <v>13014</v>
      </c>
      <c r="F8880" t="s">
        <v>52553</v>
      </c>
      <c r="G8880">
        <v>29189420</v>
      </c>
      <c r="H8880">
        <v>1015293469</v>
      </c>
      <c r="I8880" t="s">
        <v>43932</v>
      </c>
      <c r="J8880" t="s">
        <v>42855</v>
      </c>
      <c r="K8880" t="s">
        <v>13015</v>
      </c>
      <c r="L8880" t="s">
        <v>13016</v>
      </c>
      <c r="M8880">
        <v>1191</v>
      </c>
      <c r="N8880">
        <v>3</v>
      </c>
      <c r="R8880" s="1">
        <v>40819</v>
      </c>
      <c r="S8880" t="s">
        <v>56</v>
      </c>
      <c r="T8880">
        <v>851</v>
      </c>
      <c r="U8880" t="s">
        <v>2847</v>
      </c>
      <c r="V8880" s="1">
        <v>40817</v>
      </c>
      <c r="W8880">
        <v>2</v>
      </c>
      <c r="X8880" t="s">
        <v>57</v>
      </c>
      <c r="Y8880">
        <v>1</v>
      </c>
      <c r="Z8880" t="s">
        <v>46545</v>
      </c>
      <c r="AB8880">
        <v>200905</v>
      </c>
      <c r="AC8880">
        <v>129</v>
      </c>
      <c r="AD8880" t="s">
        <v>2405</v>
      </c>
      <c r="AE8880">
        <v>1016</v>
      </c>
      <c r="AF8880" t="s">
        <v>2405</v>
      </c>
      <c r="AG8880">
        <v>3</v>
      </c>
      <c r="AH8880" t="s">
        <v>81</v>
      </c>
      <c r="AI8880">
        <v>99</v>
      </c>
      <c r="AJ8880" t="s">
        <v>54511</v>
      </c>
      <c r="AK8880">
        <v>851</v>
      </c>
      <c r="AL8880" t="s">
        <v>2847</v>
      </c>
      <c r="AQ8880" t="s">
        <v>43933</v>
      </c>
      <c r="AS8880">
        <v>0</v>
      </c>
      <c r="AT8880" t="s">
        <v>61</v>
      </c>
      <c r="AU8880" t="s">
        <v>9063</v>
      </c>
      <c r="AX8880">
        <v>56.9772876818787</v>
      </c>
      <c r="AY8880">
        <v>10.240928711693901</v>
      </c>
      <c r="AZ8880" t="s">
        <v>62</v>
      </c>
      <c r="BA8880">
        <v>1081</v>
      </c>
      <c r="BB8880" t="s">
        <v>1844</v>
      </c>
    </row>
    <row r="8881" spans="1:54" x14ac:dyDescent="0.25">
      <c r="A8881" s="1">
        <v>45200</v>
      </c>
      <c r="B8881">
        <v>851114</v>
      </c>
      <c r="C8881" t="s">
        <v>43934</v>
      </c>
      <c r="D8881">
        <v>9310</v>
      </c>
      <c r="E8881" t="s">
        <v>11111</v>
      </c>
      <c r="F8881" t="s">
        <v>54443</v>
      </c>
      <c r="G8881">
        <v>29189420</v>
      </c>
      <c r="H8881">
        <v>1011345464</v>
      </c>
      <c r="I8881" t="s">
        <v>48063</v>
      </c>
      <c r="K8881" t="s">
        <v>43935</v>
      </c>
      <c r="L8881" t="s">
        <v>43936</v>
      </c>
      <c r="M8881">
        <v>676</v>
      </c>
      <c r="N8881">
        <v>18</v>
      </c>
      <c r="R8881" s="1">
        <v>44214</v>
      </c>
      <c r="S8881" t="s">
        <v>56</v>
      </c>
      <c r="T8881">
        <v>851</v>
      </c>
      <c r="U8881" t="s">
        <v>2847</v>
      </c>
      <c r="V8881" s="1">
        <v>44043</v>
      </c>
      <c r="W8881">
        <v>2</v>
      </c>
      <c r="X8881" t="s">
        <v>57</v>
      </c>
      <c r="Y8881">
        <v>1</v>
      </c>
      <c r="Z8881" t="s">
        <v>46545</v>
      </c>
      <c r="AB8881">
        <v>200911</v>
      </c>
      <c r="AC8881">
        <v>129</v>
      </c>
      <c r="AD8881" t="s">
        <v>2405</v>
      </c>
      <c r="AE8881">
        <v>1016</v>
      </c>
      <c r="AF8881" t="s">
        <v>2405</v>
      </c>
      <c r="AG8881">
        <v>3</v>
      </c>
      <c r="AH8881" t="s">
        <v>81</v>
      </c>
      <c r="AI8881">
        <v>99</v>
      </c>
      <c r="AJ8881" t="s">
        <v>54511</v>
      </c>
      <c r="AK8881">
        <v>851</v>
      </c>
      <c r="AL8881" t="s">
        <v>2847</v>
      </c>
      <c r="AQ8881" t="s">
        <v>10640</v>
      </c>
      <c r="AR8881" t="s">
        <v>11115</v>
      </c>
      <c r="AS8881">
        <v>0</v>
      </c>
      <c r="AT8881" t="s">
        <v>61</v>
      </c>
      <c r="AU8881" t="s">
        <v>43937</v>
      </c>
      <c r="AZ8881" t="s">
        <v>62</v>
      </c>
      <c r="BA8881">
        <v>1081</v>
      </c>
      <c r="BB8881" t="s">
        <v>1844</v>
      </c>
    </row>
    <row r="8882" spans="1:54" x14ac:dyDescent="0.25">
      <c r="A8882" s="1">
        <v>45200</v>
      </c>
      <c r="B8882">
        <v>851200</v>
      </c>
      <c r="D8882">
        <v>9400</v>
      </c>
      <c r="E8882" t="s">
        <v>48228</v>
      </c>
      <c r="F8882" t="s">
        <v>43938</v>
      </c>
      <c r="G8882">
        <v>29189420</v>
      </c>
      <c r="H8882">
        <v>1011345588</v>
      </c>
      <c r="I8882" t="s">
        <v>43939</v>
      </c>
      <c r="J8882">
        <v>99314219</v>
      </c>
      <c r="K8882" t="s">
        <v>43940</v>
      </c>
      <c r="L8882" t="s">
        <v>53394</v>
      </c>
      <c r="M8882">
        <v>2533</v>
      </c>
      <c r="N8882">
        <v>8</v>
      </c>
      <c r="R8882" s="1">
        <v>43794</v>
      </c>
      <c r="S8882" t="s">
        <v>56</v>
      </c>
      <c r="T8882">
        <v>851</v>
      </c>
      <c r="U8882" t="s">
        <v>2847</v>
      </c>
      <c r="W8882">
        <v>2</v>
      </c>
      <c r="X8882" t="s">
        <v>57</v>
      </c>
      <c r="Y8882">
        <v>1</v>
      </c>
      <c r="Z8882" t="s">
        <v>46545</v>
      </c>
      <c r="AC8882">
        <v>932</v>
      </c>
      <c r="AD8882" t="s">
        <v>52637</v>
      </c>
      <c r="AE8882">
        <v>2021</v>
      </c>
      <c r="AF8882" t="s">
        <v>52637</v>
      </c>
      <c r="AG8882">
        <v>2</v>
      </c>
      <c r="AH8882" t="s">
        <v>44524</v>
      </c>
      <c r="AI8882">
        <v>10</v>
      </c>
      <c r="AJ8882" t="s">
        <v>52638</v>
      </c>
      <c r="AK8882">
        <v>851</v>
      </c>
      <c r="AL8882" t="s">
        <v>2847</v>
      </c>
      <c r="AQ8882" t="s">
        <v>43941</v>
      </c>
      <c r="AR8882" t="s">
        <v>43942</v>
      </c>
      <c r="AS8882">
        <v>0</v>
      </c>
      <c r="AT8882" t="s">
        <v>61</v>
      </c>
      <c r="AU8882" t="s">
        <v>53395</v>
      </c>
      <c r="AX8882">
        <v>57.060387110000001</v>
      </c>
      <c r="AY8882">
        <v>9.9351591700000004</v>
      </c>
      <c r="AZ8882" t="s">
        <v>62</v>
      </c>
      <c r="BA8882">
        <v>1081</v>
      </c>
      <c r="BB8882" t="s">
        <v>1844</v>
      </c>
    </row>
    <row r="8883" spans="1:54" x14ac:dyDescent="0.25">
      <c r="A8883" s="1">
        <v>45200</v>
      </c>
      <c r="B8883">
        <v>851201</v>
      </c>
      <c r="D8883">
        <v>9400</v>
      </c>
      <c r="E8883" t="s">
        <v>48228</v>
      </c>
      <c r="F8883" t="s">
        <v>52721</v>
      </c>
      <c r="G8883">
        <v>29189420</v>
      </c>
      <c r="H8883">
        <v>1011345588</v>
      </c>
      <c r="I8883" t="s">
        <v>43943</v>
      </c>
      <c r="J8883" t="s">
        <v>43944</v>
      </c>
      <c r="K8883" t="s">
        <v>43945</v>
      </c>
      <c r="L8883" t="s">
        <v>54444</v>
      </c>
      <c r="M8883">
        <v>2533</v>
      </c>
      <c r="N8883">
        <v>8</v>
      </c>
      <c r="R8883" s="1">
        <v>43794</v>
      </c>
      <c r="S8883" t="s">
        <v>56</v>
      </c>
      <c r="T8883">
        <v>851</v>
      </c>
      <c r="U8883" t="s">
        <v>2847</v>
      </c>
      <c r="W8883">
        <v>2</v>
      </c>
      <c r="X8883" t="s">
        <v>57</v>
      </c>
      <c r="Y8883">
        <v>1</v>
      </c>
      <c r="Z8883" t="s">
        <v>46545</v>
      </c>
      <c r="AB8883">
        <v>199401</v>
      </c>
      <c r="AC8883">
        <v>932</v>
      </c>
      <c r="AD8883" t="s">
        <v>52637</v>
      </c>
      <c r="AE8883">
        <v>2021</v>
      </c>
      <c r="AF8883" t="s">
        <v>52637</v>
      </c>
      <c r="AG8883">
        <v>2</v>
      </c>
      <c r="AH8883" t="s">
        <v>44524</v>
      </c>
      <c r="AI8883">
        <v>10</v>
      </c>
      <c r="AJ8883" t="s">
        <v>52638</v>
      </c>
      <c r="AK8883">
        <v>851</v>
      </c>
      <c r="AL8883" t="s">
        <v>2847</v>
      </c>
      <c r="AQ8883" t="s">
        <v>43946</v>
      </c>
      <c r="AR8883" t="s">
        <v>43942</v>
      </c>
      <c r="AS8883">
        <v>0</v>
      </c>
      <c r="AT8883" t="s">
        <v>61</v>
      </c>
      <c r="AU8883" t="s">
        <v>53395</v>
      </c>
      <c r="AW8883" t="s">
        <v>43947</v>
      </c>
      <c r="AX8883">
        <v>57.060387110000001</v>
      </c>
      <c r="AY8883">
        <v>9.9351591700000004</v>
      </c>
      <c r="AZ8883" t="s">
        <v>62</v>
      </c>
      <c r="BA8883">
        <v>1081</v>
      </c>
      <c r="BB8883" t="s">
        <v>1844</v>
      </c>
    </row>
    <row r="8884" spans="1:54" x14ac:dyDescent="0.25">
      <c r="A8884" s="1">
        <v>45200</v>
      </c>
      <c r="B8884">
        <v>851202</v>
      </c>
      <c r="D8884">
        <v>9220</v>
      </c>
      <c r="E8884" t="s">
        <v>54578</v>
      </c>
      <c r="F8884" t="s">
        <v>43948</v>
      </c>
      <c r="G8884">
        <v>29189420</v>
      </c>
      <c r="H8884">
        <v>1016512032</v>
      </c>
      <c r="I8884" t="s">
        <v>43949</v>
      </c>
      <c r="J8884" t="s">
        <v>43950</v>
      </c>
      <c r="K8884" t="s">
        <v>43951</v>
      </c>
      <c r="L8884" t="s">
        <v>43952</v>
      </c>
      <c r="M8884">
        <v>8644</v>
      </c>
      <c r="N8884">
        <v>16</v>
      </c>
      <c r="R8884" s="1">
        <v>43794</v>
      </c>
      <c r="S8884" t="s">
        <v>612</v>
      </c>
      <c r="T8884">
        <v>851</v>
      </c>
      <c r="U8884" t="s">
        <v>2847</v>
      </c>
      <c r="W8884">
        <v>2</v>
      </c>
      <c r="X8884" t="s">
        <v>57</v>
      </c>
      <c r="Y8884">
        <v>1</v>
      </c>
      <c r="Z8884" t="s">
        <v>46545</v>
      </c>
      <c r="AB8884">
        <v>199401</v>
      </c>
      <c r="AC8884">
        <v>932</v>
      </c>
      <c r="AD8884" t="s">
        <v>52637</v>
      </c>
      <c r="AE8884">
        <v>2021</v>
      </c>
      <c r="AF8884" t="s">
        <v>52637</v>
      </c>
      <c r="AG8884">
        <v>2</v>
      </c>
      <c r="AH8884" t="s">
        <v>44524</v>
      </c>
      <c r="AI8884">
        <v>10</v>
      </c>
      <c r="AJ8884" t="s">
        <v>52638</v>
      </c>
      <c r="AK8884">
        <v>851</v>
      </c>
      <c r="AL8884" t="s">
        <v>2847</v>
      </c>
      <c r="AQ8884" t="s">
        <v>43953</v>
      </c>
      <c r="AR8884" t="s">
        <v>43942</v>
      </c>
      <c r="AS8884">
        <v>0</v>
      </c>
      <c r="AT8884" t="s">
        <v>61</v>
      </c>
      <c r="AU8884" t="s">
        <v>43954</v>
      </c>
      <c r="AX8884">
        <v>57.035004059999999</v>
      </c>
      <c r="AY8884">
        <v>10.00503015</v>
      </c>
      <c r="AZ8884" t="s">
        <v>62</v>
      </c>
      <c r="BA8884">
        <v>1081</v>
      </c>
      <c r="BB8884" t="s">
        <v>1844</v>
      </c>
    </row>
    <row r="8885" spans="1:54" x14ac:dyDescent="0.25">
      <c r="A8885" s="1">
        <v>45200</v>
      </c>
      <c r="B8885">
        <v>851203</v>
      </c>
      <c r="C8885" t="s">
        <v>43955</v>
      </c>
      <c r="D8885">
        <v>9400</v>
      </c>
      <c r="E8885" t="s">
        <v>48228</v>
      </c>
      <c r="F8885" t="s">
        <v>43956</v>
      </c>
      <c r="G8885">
        <v>29189420</v>
      </c>
      <c r="H8885">
        <v>1003385048</v>
      </c>
      <c r="I8885" t="s">
        <v>17342</v>
      </c>
      <c r="K8885" t="s">
        <v>43957</v>
      </c>
      <c r="L8885" t="s">
        <v>53394</v>
      </c>
      <c r="M8885">
        <v>2533</v>
      </c>
      <c r="N8885">
        <v>8</v>
      </c>
      <c r="R8885" s="1">
        <v>43501</v>
      </c>
      <c r="S8885" t="s">
        <v>56</v>
      </c>
      <c r="T8885">
        <v>851</v>
      </c>
      <c r="U8885" t="s">
        <v>2847</v>
      </c>
      <c r="W8885">
        <v>2</v>
      </c>
      <c r="X8885" t="s">
        <v>57</v>
      </c>
      <c r="Y8885">
        <v>1</v>
      </c>
      <c r="Z8885" t="s">
        <v>46545</v>
      </c>
      <c r="AB8885">
        <v>200405</v>
      </c>
      <c r="AC8885">
        <v>931</v>
      </c>
      <c r="AD8885" t="s">
        <v>1467</v>
      </c>
      <c r="AE8885">
        <v>2022</v>
      </c>
      <c r="AF8885" t="s">
        <v>1467</v>
      </c>
      <c r="AG8885">
        <v>2</v>
      </c>
      <c r="AH8885" t="s">
        <v>44524</v>
      </c>
      <c r="AI8885">
        <v>7</v>
      </c>
      <c r="AJ8885" t="s">
        <v>1326</v>
      </c>
      <c r="AK8885">
        <v>851</v>
      </c>
      <c r="AL8885" t="s">
        <v>2847</v>
      </c>
      <c r="AQ8885" t="s">
        <v>17344</v>
      </c>
      <c r="AR8885" t="s">
        <v>43958</v>
      </c>
      <c r="AS8885">
        <v>0</v>
      </c>
      <c r="AT8885" t="s">
        <v>61</v>
      </c>
      <c r="AU8885" t="s">
        <v>53395</v>
      </c>
      <c r="AX8885">
        <v>57.060387110000001</v>
      </c>
      <c r="AY8885">
        <v>9.9351591700000004</v>
      </c>
      <c r="AZ8885" t="s">
        <v>62</v>
      </c>
      <c r="BA8885">
        <v>1081</v>
      </c>
      <c r="BB8885" t="s">
        <v>1844</v>
      </c>
    </row>
    <row r="8886" spans="1:54" x14ac:dyDescent="0.25">
      <c r="A8886" s="1">
        <v>45200</v>
      </c>
      <c r="B8886">
        <v>851204</v>
      </c>
      <c r="D8886">
        <v>9000</v>
      </c>
      <c r="E8886" t="s">
        <v>10638</v>
      </c>
      <c r="F8886" t="s">
        <v>43959</v>
      </c>
      <c r="G8886">
        <v>29189420</v>
      </c>
      <c r="H8886">
        <v>1011345618</v>
      </c>
      <c r="I8886" t="s">
        <v>43960</v>
      </c>
      <c r="K8886" t="s">
        <v>43961</v>
      </c>
      <c r="L8886" t="s">
        <v>52554</v>
      </c>
      <c r="M8886">
        <v>4007</v>
      </c>
      <c r="N8886">
        <v>37</v>
      </c>
      <c r="P8886">
        <v>3</v>
      </c>
      <c r="R8886" s="1">
        <v>43822</v>
      </c>
      <c r="S8886" t="s">
        <v>56</v>
      </c>
      <c r="T8886">
        <v>851</v>
      </c>
      <c r="U8886" t="s">
        <v>2847</v>
      </c>
      <c r="V8886" s="1">
        <v>43830</v>
      </c>
      <c r="W8886">
        <v>2</v>
      </c>
      <c r="X8886" t="s">
        <v>57</v>
      </c>
      <c r="Y8886">
        <v>1</v>
      </c>
      <c r="Z8886" t="s">
        <v>46545</v>
      </c>
      <c r="AB8886">
        <v>200409</v>
      </c>
      <c r="AC8886">
        <v>933</v>
      </c>
      <c r="AD8886" t="s">
        <v>1334</v>
      </c>
      <c r="AE8886">
        <v>2024</v>
      </c>
      <c r="AF8886" t="s">
        <v>1334</v>
      </c>
      <c r="AG8886">
        <v>3</v>
      </c>
      <c r="AH8886" t="s">
        <v>81</v>
      </c>
      <c r="AI8886">
        <v>7</v>
      </c>
      <c r="AJ8886" t="s">
        <v>1326</v>
      </c>
      <c r="AK8886">
        <v>851</v>
      </c>
      <c r="AL8886" t="s">
        <v>2847</v>
      </c>
      <c r="AQ8886" t="s">
        <v>43962</v>
      </c>
      <c r="AR8886" t="s">
        <v>43963</v>
      </c>
      <c r="AS8886">
        <v>0</v>
      </c>
      <c r="AT8886" t="s">
        <v>61</v>
      </c>
      <c r="AU8886" t="s">
        <v>48065</v>
      </c>
      <c r="AV8886" t="s">
        <v>43964</v>
      </c>
      <c r="AX8886">
        <v>57.044839009999997</v>
      </c>
      <c r="AY8886">
        <v>9.9286169500000003</v>
      </c>
      <c r="AZ8886" t="s">
        <v>62</v>
      </c>
      <c r="BA8886">
        <v>1081</v>
      </c>
      <c r="BB8886" t="s">
        <v>1844</v>
      </c>
    </row>
    <row r="8887" spans="1:54" x14ac:dyDescent="0.25">
      <c r="A8887" s="1">
        <v>45200</v>
      </c>
      <c r="B8887">
        <v>851210</v>
      </c>
      <c r="C8887" t="s">
        <v>55675</v>
      </c>
      <c r="D8887">
        <v>9000</v>
      </c>
      <c r="E8887" t="s">
        <v>10638</v>
      </c>
      <c r="F8887" t="s">
        <v>43965</v>
      </c>
      <c r="I8887" t="s">
        <v>43966</v>
      </c>
      <c r="K8887" t="s">
        <v>43967</v>
      </c>
      <c r="L8887" t="s">
        <v>43968</v>
      </c>
      <c r="M8887">
        <v>3970</v>
      </c>
      <c r="N8887">
        <v>5</v>
      </c>
      <c r="R8887" s="1">
        <v>40162</v>
      </c>
      <c r="S8887" t="s">
        <v>80</v>
      </c>
      <c r="T8887">
        <v>851</v>
      </c>
      <c r="U8887" t="s">
        <v>2847</v>
      </c>
      <c r="V8887" s="1">
        <v>33239</v>
      </c>
      <c r="W8887">
        <v>2</v>
      </c>
      <c r="X8887" t="s">
        <v>57</v>
      </c>
      <c r="Y8887">
        <v>1</v>
      </c>
      <c r="Z8887" t="s">
        <v>46545</v>
      </c>
      <c r="AB8887">
        <v>195408</v>
      </c>
      <c r="AC8887">
        <v>125</v>
      </c>
      <c r="AD8887" t="s">
        <v>1344</v>
      </c>
      <c r="AE8887">
        <v>1014</v>
      </c>
      <c r="AF8887" t="s">
        <v>1352</v>
      </c>
      <c r="AG8887">
        <v>3</v>
      </c>
      <c r="AH8887" t="s">
        <v>81</v>
      </c>
      <c r="AI8887">
        <v>24</v>
      </c>
      <c r="AJ8887" t="s">
        <v>1344</v>
      </c>
      <c r="AK8887">
        <v>851</v>
      </c>
      <c r="AL8887" t="s">
        <v>2847</v>
      </c>
      <c r="AS8887">
        <v>0</v>
      </c>
      <c r="AT8887" t="s">
        <v>61</v>
      </c>
      <c r="AU8887" t="s">
        <v>43969</v>
      </c>
      <c r="AX8887">
        <v>57.0373886724432</v>
      </c>
      <c r="AY8887">
        <v>9.9379941591045693</v>
      </c>
      <c r="AZ8887" t="s">
        <v>62</v>
      </c>
      <c r="BA8887">
        <v>1081</v>
      </c>
      <c r="BB8887" t="s">
        <v>1844</v>
      </c>
    </row>
    <row r="8888" spans="1:54" x14ac:dyDescent="0.25">
      <c r="A8888" s="1">
        <v>45200</v>
      </c>
      <c r="B8888">
        <v>851220</v>
      </c>
      <c r="C8888" t="s">
        <v>55676</v>
      </c>
      <c r="D8888">
        <v>9000</v>
      </c>
      <c r="E8888" t="s">
        <v>10638</v>
      </c>
      <c r="F8888" t="s">
        <v>43970</v>
      </c>
      <c r="G8888">
        <v>29189420</v>
      </c>
      <c r="H8888">
        <v>1011345537</v>
      </c>
      <c r="I8888" t="s">
        <v>43971</v>
      </c>
      <c r="J8888" t="s">
        <v>43972</v>
      </c>
      <c r="K8888" t="s">
        <v>43973</v>
      </c>
      <c r="L8888" t="s">
        <v>43974</v>
      </c>
      <c r="M8888">
        <v>2800</v>
      </c>
      <c r="N8888">
        <v>5</v>
      </c>
      <c r="P8888" t="s">
        <v>3589</v>
      </c>
      <c r="R8888" s="1">
        <v>44064</v>
      </c>
      <c r="S8888" t="s">
        <v>56</v>
      </c>
      <c r="T8888">
        <v>851</v>
      </c>
      <c r="U8888" t="s">
        <v>2847</v>
      </c>
      <c r="W8888">
        <v>2</v>
      </c>
      <c r="X8888" t="s">
        <v>57</v>
      </c>
      <c r="Y8888">
        <v>1</v>
      </c>
      <c r="Z8888" t="s">
        <v>46545</v>
      </c>
      <c r="AB8888">
        <v>197008</v>
      </c>
      <c r="AC8888">
        <v>125</v>
      </c>
      <c r="AD8888" t="s">
        <v>1344</v>
      </c>
      <c r="AE8888">
        <v>1014</v>
      </c>
      <c r="AF8888" t="s">
        <v>1352</v>
      </c>
      <c r="AG8888">
        <v>1</v>
      </c>
      <c r="AH8888" t="s">
        <v>44482</v>
      </c>
      <c r="AI8888">
        <v>24</v>
      </c>
      <c r="AJ8888" t="s">
        <v>1344</v>
      </c>
      <c r="AK8888">
        <v>851</v>
      </c>
      <c r="AL8888" t="s">
        <v>2847</v>
      </c>
      <c r="AQ8888" t="s">
        <v>43975</v>
      </c>
      <c r="AR8888" t="s">
        <v>43976</v>
      </c>
      <c r="AS8888">
        <v>0</v>
      </c>
      <c r="AT8888" t="s">
        <v>61</v>
      </c>
      <c r="AU8888" t="s">
        <v>43977</v>
      </c>
      <c r="AX8888">
        <v>57.046364029999999</v>
      </c>
      <c r="AY8888">
        <v>9.9315935700000004</v>
      </c>
      <c r="AZ8888" t="s">
        <v>62</v>
      </c>
      <c r="BA8888">
        <v>1081</v>
      </c>
      <c r="BB8888" t="s">
        <v>1844</v>
      </c>
    </row>
    <row r="8889" spans="1:54" x14ac:dyDescent="0.25">
      <c r="A8889" s="1">
        <v>45200</v>
      </c>
      <c r="B8889">
        <v>851221</v>
      </c>
      <c r="C8889" t="s">
        <v>43978</v>
      </c>
      <c r="D8889">
        <v>9000</v>
      </c>
      <c r="E8889" t="s">
        <v>10638</v>
      </c>
      <c r="F8889" t="s">
        <v>43979</v>
      </c>
      <c r="G8889">
        <v>29189420</v>
      </c>
      <c r="H8889">
        <v>1004908917</v>
      </c>
      <c r="I8889" t="s">
        <v>43980</v>
      </c>
      <c r="K8889" t="s">
        <v>43981</v>
      </c>
      <c r="L8889" t="s">
        <v>43982</v>
      </c>
      <c r="M8889">
        <v>1689</v>
      </c>
      <c r="N8889">
        <v>65</v>
      </c>
      <c r="R8889" s="1">
        <v>43789</v>
      </c>
      <c r="S8889" t="s">
        <v>56</v>
      </c>
      <c r="T8889">
        <v>851</v>
      </c>
      <c r="U8889" t="s">
        <v>2847</v>
      </c>
      <c r="W8889">
        <v>2</v>
      </c>
      <c r="X8889" t="s">
        <v>57</v>
      </c>
      <c r="Y8889">
        <v>1</v>
      </c>
      <c r="Z8889" t="s">
        <v>46545</v>
      </c>
      <c r="AA8889">
        <v>10</v>
      </c>
      <c r="AB8889">
        <v>200101</v>
      </c>
      <c r="AC8889">
        <v>125</v>
      </c>
      <c r="AD8889" t="s">
        <v>1344</v>
      </c>
      <c r="AE8889">
        <v>1014</v>
      </c>
      <c r="AF8889" t="s">
        <v>1352</v>
      </c>
      <c r="AG8889">
        <v>1</v>
      </c>
      <c r="AH8889" t="s">
        <v>44482</v>
      </c>
      <c r="AI8889">
        <v>24</v>
      </c>
      <c r="AJ8889" t="s">
        <v>1344</v>
      </c>
      <c r="AK8889">
        <v>851</v>
      </c>
      <c r="AL8889" t="s">
        <v>2847</v>
      </c>
      <c r="AQ8889" t="s">
        <v>43983</v>
      </c>
      <c r="AR8889" t="s">
        <v>43984</v>
      </c>
      <c r="AS8889">
        <v>0</v>
      </c>
      <c r="AT8889" t="s">
        <v>61</v>
      </c>
      <c r="AU8889" t="s">
        <v>54445</v>
      </c>
      <c r="AX8889">
        <v>57.025567500000001</v>
      </c>
      <c r="AY8889">
        <v>9.9160559300000006</v>
      </c>
      <c r="AZ8889" t="s">
        <v>62</v>
      </c>
      <c r="BA8889">
        <v>1081</v>
      </c>
      <c r="BB8889" t="s">
        <v>1844</v>
      </c>
    </row>
    <row r="8890" spans="1:54" x14ac:dyDescent="0.25">
      <c r="A8890" s="1">
        <v>45200</v>
      </c>
      <c r="B8890">
        <v>851225</v>
      </c>
      <c r="C8890" t="s">
        <v>55677</v>
      </c>
      <c r="D8890">
        <v>9000</v>
      </c>
      <c r="E8890" t="s">
        <v>10638</v>
      </c>
      <c r="F8890" t="s">
        <v>43985</v>
      </c>
      <c r="I8890" t="s">
        <v>43986</v>
      </c>
      <c r="K8890" t="s">
        <v>43987</v>
      </c>
      <c r="L8890" t="s">
        <v>43988</v>
      </c>
      <c r="M8890">
        <v>1133</v>
      </c>
      <c r="R8890" s="1">
        <v>40162</v>
      </c>
      <c r="S8890" t="s">
        <v>80</v>
      </c>
      <c r="T8890">
        <v>851</v>
      </c>
      <c r="U8890" t="s">
        <v>2847</v>
      </c>
      <c r="V8890" s="1">
        <v>33239</v>
      </c>
      <c r="W8890">
        <v>2</v>
      </c>
      <c r="X8890" t="s">
        <v>57</v>
      </c>
      <c r="Y8890">
        <v>1</v>
      </c>
      <c r="Z8890" t="s">
        <v>46545</v>
      </c>
      <c r="AB8890">
        <v>193508</v>
      </c>
      <c r="AC8890">
        <v>125</v>
      </c>
      <c r="AD8890" t="s">
        <v>1344</v>
      </c>
      <c r="AE8890">
        <v>1014</v>
      </c>
      <c r="AF8890" t="s">
        <v>1352</v>
      </c>
      <c r="AG8890">
        <v>3</v>
      </c>
      <c r="AH8890" t="s">
        <v>81</v>
      </c>
      <c r="AI8890">
        <v>24</v>
      </c>
      <c r="AJ8890" t="s">
        <v>1344</v>
      </c>
      <c r="AK8890">
        <v>851</v>
      </c>
      <c r="AL8890" t="s">
        <v>2847</v>
      </c>
      <c r="AS8890">
        <v>0</v>
      </c>
      <c r="AT8890" t="s">
        <v>61</v>
      </c>
      <c r="AU8890" t="s">
        <v>43988</v>
      </c>
      <c r="AX8890">
        <v>57.048917019190597</v>
      </c>
      <c r="AY8890">
        <v>9.9203706020460594</v>
      </c>
      <c r="AZ8890" t="s">
        <v>62</v>
      </c>
      <c r="BA8890">
        <v>1081</v>
      </c>
      <c r="BB8890" t="s">
        <v>1844</v>
      </c>
    </row>
    <row r="8891" spans="1:54" x14ac:dyDescent="0.25">
      <c r="A8891" s="1">
        <v>45200</v>
      </c>
      <c r="B8891">
        <v>851226</v>
      </c>
      <c r="C8891" t="s">
        <v>43989</v>
      </c>
      <c r="D8891">
        <v>9400</v>
      </c>
      <c r="E8891" t="s">
        <v>48228</v>
      </c>
      <c r="F8891" t="s">
        <v>43990</v>
      </c>
      <c r="I8891" t="s">
        <v>52555</v>
      </c>
      <c r="K8891" t="s">
        <v>43991</v>
      </c>
      <c r="L8891" t="s">
        <v>43992</v>
      </c>
      <c r="M8891">
        <v>4915</v>
      </c>
      <c r="N8891">
        <v>78</v>
      </c>
      <c r="R8891" s="1">
        <v>40162</v>
      </c>
      <c r="S8891" t="s">
        <v>80</v>
      </c>
      <c r="T8891">
        <v>851</v>
      </c>
      <c r="U8891" t="s">
        <v>2847</v>
      </c>
      <c r="V8891" s="1">
        <v>33025</v>
      </c>
      <c r="W8891">
        <v>2</v>
      </c>
      <c r="X8891" t="s">
        <v>57</v>
      </c>
      <c r="Y8891">
        <v>1</v>
      </c>
      <c r="Z8891" t="s">
        <v>46545</v>
      </c>
      <c r="AB8891">
        <v>196308</v>
      </c>
      <c r="AC8891">
        <v>125</v>
      </c>
      <c r="AD8891" t="s">
        <v>1344</v>
      </c>
      <c r="AE8891">
        <v>1014</v>
      </c>
      <c r="AF8891" t="s">
        <v>1352</v>
      </c>
      <c r="AG8891">
        <v>3</v>
      </c>
      <c r="AH8891" t="s">
        <v>81</v>
      </c>
      <c r="AI8891">
        <v>24</v>
      </c>
      <c r="AJ8891" t="s">
        <v>1344</v>
      </c>
      <c r="AK8891">
        <v>851</v>
      </c>
      <c r="AL8891" t="s">
        <v>2847</v>
      </c>
      <c r="AS8891">
        <v>0</v>
      </c>
      <c r="AT8891" t="s">
        <v>61</v>
      </c>
      <c r="AU8891" t="s">
        <v>635</v>
      </c>
      <c r="AX8891">
        <v>57.066405475784997</v>
      </c>
      <c r="AY8891">
        <v>9.9106159716769895</v>
      </c>
      <c r="AZ8891" t="s">
        <v>62</v>
      </c>
      <c r="BA8891">
        <v>1081</v>
      </c>
      <c r="BB8891" t="s">
        <v>1844</v>
      </c>
    </row>
    <row r="8892" spans="1:54" x14ac:dyDescent="0.25">
      <c r="A8892" s="1">
        <v>45200</v>
      </c>
      <c r="B8892">
        <v>851247</v>
      </c>
      <c r="C8892" t="s">
        <v>43993</v>
      </c>
      <c r="D8892">
        <v>9000</v>
      </c>
      <c r="E8892" t="s">
        <v>10638</v>
      </c>
      <c r="F8892" t="s">
        <v>43994</v>
      </c>
      <c r="G8892">
        <v>29485348</v>
      </c>
      <c r="H8892">
        <v>1012146392</v>
      </c>
      <c r="I8892" t="s">
        <v>41229</v>
      </c>
      <c r="J8892" t="s">
        <v>43995</v>
      </c>
      <c r="K8892" t="s">
        <v>43996</v>
      </c>
      <c r="L8892" t="s">
        <v>54446</v>
      </c>
      <c r="M8892">
        <v>2848</v>
      </c>
      <c r="N8892" t="s">
        <v>11961</v>
      </c>
      <c r="R8892" s="1">
        <v>44951</v>
      </c>
      <c r="S8892" t="s">
        <v>56</v>
      </c>
      <c r="W8892">
        <v>4</v>
      </c>
      <c r="X8892" t="s">
        <v>725</v>
      </c>
      <c r="Y8892">
        <v>1</v>
      </c>
      <c r="Z8892" t="s">
        <v>46545</v>
      </c>
      <c r="AB8892">
        <v>197808</v>
      </c>
      <c r="AC8892">
        <v>137</v>
      </c>
      <c r="AD8892" t="s">
        <v>1410</v>
      </c>
      <c r="AE8892">
        <v>1053</v>
      </c>
      <c r="AF8892" t="s">
        <v>1410</v>
      </c>
      <c r="AG8892">
        <v>1</v>
      </c>
      <c r="AH8892" t="s">
        <v>44482</v>
      </c>
      <c r="AI8892">
        <v>30</v>
      </c>
      <c r="AJ8892" t="s">
        <v>1402</v>
      </c>
      <c r="AK8892">
        <v>851</v>
      </c>
      <c r="AL8892" t="s">
        <v>2847</v>
      </c>
      <c r="AP8892">
        <v>851248</v>
      </c>
      <c r="AQ8892" t="s">
        <v>41088</v>
      </c>
      <c r="AR8892" t="s">
        <v>41231</v>
      </c>
      <c r="AS8892">
        <v>2</v>
      </c>
      <c r="AT8892" t="s">
        <v>1413</v>
      </c>
      <c r="AU8892" t="s">
        <v>53204</v>
      </c>
      <c r="AX8892">
        <v>57.041914290000001</v>
      </c>
      <c r="AY8892">
        <v>9.9211788599999995</v>
      </c>
      <c r="AZ8892" t="s">
        <v>62</v>
      </c>
      <c r="BA8892">
        <v>1081</v>
      </c>
      <c r="BB8892" t="s">
        <v>1844</v>
      </c>
    </row>
    <row r="8893" spans="1:54" x14ac:dyDescent="0.25">
      <c r="A8893" s="1">
        <v>45200</v>
      </c>
      <c r="B8893">
        <v>851248</v>
      </c>
      <c r="C8893" t="s">
        <v>43997</v>
      </c>
      <c r="D8893">
        <v>9000</v>
      </c>
      <c r="E8893" t="s">
        <v>10638</v>
      </c>
      <c r="F8893" t="s">
        <v>43997</v>
      </c>
      <c r="G8893">
        <v>29485348</v>
      </c>
      <c r="H8893">
        <v>1003375420</v>
      </c>
      <c r="I8893" t="s">
        <v>43998</v>
      </c>
      <c r="J8893" t="s">
        <v>43995</v>
      </c>
      <c r="K8893" t="s">
        <v>41230</v>
      </c>
      <c r="L8893" t="s">
        <v>54447</v>
      </c>
      <c r="M8893">
        <v>2848</v>
      </c>
      <c r="N8893" t="s">
        <v>11961</v>
      </c>
      <c r="P8893">
        <v>4</v>
      </c>
      <c r="R8893" s="1">
        <v>43726</v>
      </c>
      <c r="S8893" t="s">
        <v>56</v>
      </c>
      <c r="W8893">
        <v>4</v>
      </c>
      <c r="X8893" t="s">
        <v>725</v>
      </c>
      <c r="Y8893">
        <v>1</v>
      </c>
      <c r="Z8893" t="s">
        <v>46545</v>
      </c>
      <c r="AB8893">
        <v>200402</v>
      </c>
      <c r="AC8893">
        <v>137</v>
      </c>
      <c r="AD8893" t="s">
        <v>1410</v>
      </c>
      <c r="AE8893">
        <v>1053</v>
      </c>
      <c r="AF8893" t="s">
        <v>1410</v>
      </c>
      <c r="AG8893">
        <v>4</v>
      </c>
      <c r="AH8893" t="s">
        <v>44547</v>
      </c>
      <c r="AI8893">
        <v>30</v>
      </c>
      <c r="AJ8893" t="s">
        <v>1402</v>
      </c>
      <c r="AK8893">
        <v>851</v>
      </c>
      <c r="AL8893" t="s">
        <v>2847</v>
      </c>
      <c r="AQ8893" t="s">
        <v>41088</v>
      </c>
      <c r="AR8893" t="s">
        <v>41231</v>
      </c>
      <c r="AS8893">
        <v>1</v>
      </c>
      <c r="AT8893" t="s">
        <v>1446</v>
      </c>
      <c r="AU8893" t="s">
        <v>53204</v>
      </c>
      <c r="AX8893">
        <v>57.041920140000002</v>
      </c>
      <c r="AY8893">
        <v>9.9211827699999997</v>
      </c>
      <c r="AZ8893" t="s">
        <v>62</v>
      </c>
      <c r="BA8893">
        <v>1081</v>
      </c>
      <c r="BB8893" t="s">
        <v>1844</v>
      </c>
    </row>
    <row r="8894" spans="1:54" x14ac:dyDescent="0.25">
      <c r="A8894" s="1">
        <v>45200</v>
      </c>
      <c r="B8894">
        <v>851300</v>
      </c>
      <c r="C8894" t="s">
        <v>43999</v>
      </c>
      <c r="D8894">
        <v>9000</v>
      </c>
      <c r="E8894" t="s">
        <v>10638</v>
      </c>
      <c r="F8894" t="s">
        <v>46522</v>
      </c>
      <c r="I8894" t="s">
        <v>44000</v>
      </c>
      <c r="K8894" t="s">
        <v>44001</v>
      </c>
      <c r="L8894" t="s">
        <v>55678</v>
      </c>
      <c r="M8894">
        <v>9767</v>
      </c>
      <c r="N8894">
        <v>24</v>
      </c>
      <c r="R8894" s="1">
        <v>40162</v>
      </c>
      <c r="S8894" t="s">
        <v>80</v>
      </c>
      <c r="V8894" s="1">
        <v>29373</v>
      </c>
      <c r="W8894">
        <v>5</v>
      </c>
      <c r="X8894" t="s">
        <v>557</v>
      </c>
      <c r="Y8894">
        <v>1</v>
      </c>
      <c r="Z8894" t="s">
        <v>46545</v>
      </c>
      <c r="AB8894">
        <v>194011</v>
      </c>
      <c r="AC8894">
        <v>144</v>
      </c>
      <c r="AD8894" t="s">
        <v>52641</v>
      </c>
      <c r="AE8894">
        <v>1023</v>
      </c>
      <c r="AF8894" t="s">
        <v>1486</v>
      </c>
      <c r="AG8894">
        <v>3</v>
      </c>
      <c r="AH8894" t="s">
        <v>81</v>
      </c>
      <c r="AI8894">
        <v>82</v>
      </c>
      <c r="AJ8894" t="s">
        <v>52641</v>
      </c>
      <c r="AK8894">
        <v>851</v>
      </c>
      <c r="AL8894" t="s">
        <v>2847</v>
      </c>
      <c r="AS8894">
        <v>0</v>
      </c>
      <c r="AT8894" t="s">
        <v>61</v>
      </c>
      <c r="AU8894" t="s">
        <v>55398</v>
      </c>
      <c r="AX8894">
        <v>57.043505950748397</v>
      </c>
      <c r="AY8894">
        <v>9.9210351028602695</v>
      </c>
      <c r="AZ8894" t="s">
        <v>62</v>
      </c>
      <c r="BA8894">
        <v>1081</v>
      </c>
      <c r="BB8894" t="s">
        <v>1844</v>
      </c>
    </row>
    <row r="8895" spans="1:54" x14ac:dyDescent="0.25">
      <c r="A8895" s="1">
        <v>45200</v>
      </c>
      <c r="B8895">
        <v>851301</v>
      </c>
      <c r="C8895" t="s">
        <v>44002</v>
      </c>
      <c r="D8895">
        <v>9240</v>
      </c>
      <c r="E8895" t="s">
        <v>11126</v>
      </c>
      <c r="F8895" t="s">
        <v>52556</v>
      </c>
      <c r="I8895" t="s">
        <v>44003</v>
      </c>
      <c r="K8895" t="s">
        <v>44004</v>
      </c>
      <c r="R8895" s="1">
        <v>40162</v>
      </c>
      <c r="S8895" t="s">
        <v>80</v>
      </c>
      <c r="V8895" s="1">
        <v>32933</v>
      </c>
      <c r="W8895">
        <v>5</v>
      </c>
      <c r="X8895" t="s">
        <v>557</v>
      </c>
      <c r="Y8895">
        <v>1</v>
      </c>
      <c r="Z8895" t="s">
        <v>46545</v>
      </c>
      <c r="AB8895">
        <v>196608</v>
      </c>
      <c r="AC8895">
        <v>141</v>
      </c>
      <c r="AD8895" t="s">
        <v>46688</v>
      </c>
      <c r="AE8895">
        <v>1022</v>
      </c>
      <c r="AF8895" t="s">
        <v>46688</v>
      </c>
      <c r="AG8895">
        <v>3</v>
      </c>
      <c r="AH8895" t="s">
        <v>81</v>
      </c>
      <c r="AI8895">
        <v>84</v>
      </c>
      <c r="AJ8895" t="s">
        <v>46689</v>
      </c>
      <c r="AK8895">
        <v>851</v>
      </c>
      <c r="AL8895" t="s">
        <v>2847</v>
      </c>
      <c r="AS8895">
        <v>0</v>
      </c>
      <c r="AT8895" t="s">
        <v>61</v>
      </c>
      <c r="AZ8895" t="s">
        <v>62</v>
      </c>
      <c r="BA8895">
        <v>1081</v>
      </c>
      <c r="BB8895" t="s">
        <v>1844</v>
      </c>
    </row>
    <row r="8896" spans="1:54" x14ac:dyDescent="0.25">
      <c r="A8896" s="1">
        <v>45200</v>
      </c>
      <c r="B8896">
        <v>851302</v>
      </c>
      <c r="C8896" t="s">
        <v>55679</v>
      </c>
      <c r="D8896">
        <v>9000</v>
      </c>
      <c r="E8896" t="s">
        <v>10638</v>
      </c>
      <c r="F8896" t="s">
        <v>52557</v>
      </c>
      <c r="G8896">
        <v>98300457</v>
      </c>
      <c r="H8896">
        <v>1002873079</v>
      </c>
      <c r="I8896" t="s">
        <v>44005</v>
      </c>
      <c r="J8896" t="s">
        <v>44006</v>
      </c>
      <c r="K8896" t="s">
        <v>44007</v>
      </c>
      <c r="L8896" t="s">
        <v>44008</v>
      </c>
      <c r="M8896">
        <v>252</v>
      </c>
      <c r="N8896">
        <v>55</v>
      </c>
      <c r="R8896" s="1">
        <v>43252</v>
      </c>
      <c r="S8896" t="s">
        <v>56</v>
      </c>
      <c r="W8896">
        <v>5</v>
      </c>
      <c r="X8896" t="s">
        <v>557</v>
      </c>
      <c r="Y8896">
        <v>7</v>
      </c>
      <c r="Z8896" t="s">
        <v>1499</v>
      </c>
      <c r="AB8896">
        <v>198211</v>
      </c>
      <c r="AC8896">
        <v>141</v>
      </c>
      <c r="AD8896" t="s">
        <v>46688</v>
      </c>
      <c r="AE8896">
        <v>1022</v>
      </c>
      <c r="AF8896" t="s">
        <v>46688</v>
      </c>
      <c r="AG8896">
        <v>1</v>
      </c>
      <c r="AH8896" t="s">
        <v>44482</v>
      </c>
      <c r="AI8896">
        <v>84</v>
      </c>
      <c r="AJ8896" t="s">
        <v>46689</v>
      </c>
      <c r="AK8896">
        <v>851</v>
      </c>
      <c r="AL8896" t="s">
        <v>2847</v>
      </c>
      <c r="AQ8896" t="s">
        <v>44009</v>
      </c>
      <c r="AR8896" t="s">
        <v>44010</v>
      </c>
      <c r="AS8896">
        <v>0</v>
      </c>
      <c r="AT8896" t="s">
        <v>61</v>
      </c>
      <c r="AU8896" t="s">
        <v>43447</v>
      </c>
      <c r="AX8896">
        <v>57.050205920000003</v>
      </c>
      <c r="AY8896">
        <v>9.8981928400000001</v>
      </c>
      <c r="AZ8896" t="s">
        <v>62</v>
      </c>
      <c r="BA8896">
        <v>1081</v>
      </c>
      <c r="BB8896" t="s">
        <v>1844</v>
      </c>
    </row>
    <row r="8897" spans="1:54" x14ac:dyDescent="0.25">
      <c r="A8897" s="1">
        <v>45200</v>
      </c>
      <c r="B8897">
        <v>851303</v>
      </c>
      <c r="C8897" t="s">
        <v>44011</v>
      </c>
      <c r="D8897">
        <v>9330</v>
      </c>
      <c r="E8897" t="s">
        <v>13501</v>
      </c>
      <c r="F8897" t="s">
        <v>44012</v>
      </c>
      <c r="G8897">
        <v>10885493</v>
      </c>
      <c r="H8897">
        <v>1000147722</v>
      </c>
      <c r="I8897" t="s">
        <v>52558</v>
      </c>
      <c r="J8897" t="s">
        <v>44013</v>
      </c>
      <c r="K8897" t="s">
        <v>44014</v>
      </c>
      <c r="L8897" t="s">
        <v>48523</v>
      </c>
      <c r="M8897">
        <v>766</v>
      </c>
      <c r="N8897">
        <v>9</v>
      </c>
      <c r="R8897" s="1">
        <v>44183</v>
      </c>
      <c r="S8897" t="s">
        <v>56</v>
      </c>
      <c r="W8897">
        <v>5</v>
      </c>
      <c r="X8897" t="s">
        <v>557</v>
      </c>
      <c r="Y8897">
        <v>1</v>
      </c>
      <c r="Z8897" t="s">
        <v>46545</v>
      </c>
      <c r="AB8897">
        <v>198708</v>
      </c>
      <c r="AC8897">
        <v>123</v>
      </c>
      <c r="AD8897" t="s">
        <v>1507</v>
      </c>
      <c r="AE8897">
        <v>1010</v>
      </c>
      <c r="AF8897" t="s">
        <v>44774</v>
      </c>
      <c r="AG8897">
        <v>1</v>
      </c>
      <c r="AH8897" t="s">
        <v>44482</v>
      </c>
      <c r="AI8897">
        <v>80</v>
      </c>
      <c r="AJ8897" t="s">
        <v>1507</v>
      </c>
      <c r="AK8897">
        <v>810</v>
      </c>
      <c r="AL8897" t="s">
        <v>48302</v>
      </c>
      <c r="AQ8897" t="s">
        <v>44015</v>
      </c>
      <c r="AR8897" t="s">
        <v>44016</v>
      </c>
      <c r="AS8897">
        <v>0</v>
      </c>
      <c r="AT8897" t="s">
        <v>61</v>
      </c>
      <c r="AU8897" t="s">
        <v>47653</v>
      </c>
      <c r="AX8897">
        <v>57.141563509999997</v>
      </c>
      <c r="AY8897">
        <v>10.22403937</v>
      </c>
      <c r="AZ8897" t="s">
        <v>62</v>
      </c>
      <c r="BA8897">
        <v>1081</v>
      </c>
      <c r="BB8897" t="s">
        <v>1844</v>
      </c>
    </row>
    <row r="8898" spans="1:54" x14ac:dyDescent="0.25">
      <c r="A8898" s="1">
        <v>45200</v>
      </c>
      <c r="B8898">
        <v>851325</v>
      </c>
      <c r="C8898" t="s">
        <v>44017</v>
      </c>
      <c r="D8898">
        <v>9000</v>
      </c>
      <c r="E8898" t="s">
        <v>10638</v>
      </c>
      <c r="F8898" t="s">
        <v>44018</v>
      </c>
      <c r="G8898">
        <v>99587555</v>
      </c>
      <c r="H8898">
        <v>1002880980</v>
      </c>
      <c r="I8898" t="s">
        <v>44019</v>
      </c>
      <c r="J8898" t="s">
        <v>44020</v>
      </c>
      <c r="K8898" t="s">
        <v>44021</v>
      </c>
      <c r="L8898" t="s">
        <v>44022</v>
      </c>
      <c r="M8898">
        <v>6871</v>
      </c>
      <c r="N8898">
        <v>52</v>
      </c>
      <c r="R8898" s="1">
        <v>40162</v>
      </c>
      <c r="S8898" t="s">
        <v>80</v>
      </c>
      <c r="V8898" s="1">
        <v>38869</v>
      </c>
      <c r="W8898">
        <v>5</v>
      </c>
      <c r="X8898" t="s">
        <v>557</v>
      </c>
      <c r="Y8898">
        <v>1</v>
      </c>
      <c r="Z8898" t="s">
        <v>46545</v>
      </c>
      <c r="AB8898">
        <v>199609</v>
      </c>
      <c r="AC8898">
        <v>147</v>
      </c>
      <c r="AD8898" t="s">
        <v>46697</v>
      </c>
      <c r="AE8898">
        <v>1021</v>
      </c>
      <c r="AF8898" t="s">
        <v>46697</v>
      </c>
      <c r="AG8898">
        <v>3</v>
      </c>
      <c r="AH8898" t="s">
        <v>81</v>
      </c>
      <c r="AI8898">
        <v>99</v>
      </c>
      <c r="AJ8898" t="s">
        <v>54511</v>
      </c>
      <c r="AK8898">
        <v>851</v>
      </c>
      <c r="AL8898" t="s">
        <v>2847</v>
      </c>
      <c r="AQ8898" t="s">
        <v>44023</v>
      </c>
      <c r="AR8898" t="s">
        <v>44024</v>
      </c>
      <c r="AS8898">
        <v>0</v>
      </c>
      <c r="AT8898" t="s">
        <v>61</v>
      </c>
      <c r="AU8898" t="s">
        <v>277</v>
      </c>
      <c r="AV8898" t="s">
        <v>44025</v>
      </c>
      <c r="AX8898">
        <v>57.054560311305202</v>
      </c>
      <c r="AY8898">
        <v>9.9038026964238792</v>
      </c>
      <c r="AZ8898" t="s">
        <v>62</v>
      </c>
      <c r="BA8898">
        <v>1081</v>
      </c>
      <c r="BB8898" t="s">
        <v>1844</v>
      </c>
    </row>
    <row r="8899" spans="1:54" x14ac:dyDescent="0.25">
      <c r="A8899" s="1">
        <v>45200</v>
      </c>
      <c r="B8899">
        <v>851326</v>
      </c>
      <c r="C8899" t="s">
        <v>44026</v>
      </c>
      <c r="D8899">
        <v>9000</v>
      </c>
      <c r="E8899" t="s">
        <v>10638</v>
      </c>
      <c r="F8899" t="s">
        <v>44027</v>
      </c>
      <c r="G8899">
        <v>88043014</v>
      </c>
      <c r="H8899">
        <v>1002783854</v>
      </c>
      <c r="I8899" t="s">
        <v>44028</v>
      </c>
      <c r="J8899" t="s">
        <v>44029</v>
      </c>
      <c r="K8899" t="s">
        <v>44030</v>
      </c>
      <c r="L8899" t="s">
        <v>44031</v>
      </c>
      <c r="M8899">
        <v>1225</v>
      </c>
      <c r="N8899">
        <v>43</v>
      </c>
      <c r="R8899" s="1">
        <v>40162</v>
      </c>
      <c r="S8899" t="s">
        <v>80</v>
      </c>
      <c r="V8899" s="1">
        <v>38869</v>
      </c>
      <c r="W8899">
        <v>5</v>
      </c>
      <c r="X8899" t="s">
        <v>557</v>
      </c>
      <c r="Y8899">
        <v>1</v>
      </c>
      <c r="Z8899" t="s">
        <v>46545</v>
      </c>
      <c r="AB8899">
        <v>200008</v>
      </c>
      <c r="AC8899">
        <v>147</v>
      </c>
      <c r="AD8899" t="s">
        <v>46697</v>
      </c>
      <c r="AE8899">
        <v>1021</v>
      </c>
      <c r="AF8899" t="s">
        <v>46697</v>
      </c>
      <c r="AG8899">
        <v>3</v>
      </c>
      <c r="AH8899" t="s">
        <v>81</v>
      </c>
      <c r="AI8899">
        <v>99</v>
      </c>
      <c r="AJ8899" t="s">
        <v>54511</v>
      </c>
      <c r="AK8899">
        <v>851</v>
      </c>
      <c r="AL8899" t="s">
        <v>2847</v>
      </c>
      <c r="AQ8899" t="s">
        <v>18165</v>
      </c>
      <c r="AR8899" t="s">
        <v>44032</v>
      </c>
      <c r="AS8899">
        <v>0</v>
      </c>
      <c r="AT8899" t="s">
        <v>61</v>
      </c>
      <c r="AU8899" t="s">
        <v>44033</v>
      </c>
      <c r="AX8899">
        <v>57.052831230779198</v>
      </c>
      <c r="AY8899">
        <v>9.9044314279532202</v>
      </c>
      <c r="AZ8899" t="s">
        <v>62</v>
      </c>
      <c r="BA8899">
        <v>1081</v>
      </c>
      <c r="BB8899" t="s">
        <v>1844</v>
      </c>
    </row>
    <row r="8900" spans="1:54" x14ac:dyDescent="0.25">
      <c r="A8900" s="1">
        <v>45200</v>
      </c>
      <c r="B8900">
        <v>851350</v>
      </c>
      <c r="C8900" t="s">
        <v>15213</v>
      </c>
      <c r="D8900">
        <v>9000</v>
      </c>
      <c r="E8900" t="s">
        <v>10638</v>
      </c>
      <c r="F8900" t="s">
        <v>44034</v>
      </c>
      <c r="G8900">
        <v>39815427</v>
      </c>
      <c r="H8900">
        <v>1023903330</v>
      </c>
      <c r="I8900" t="s">
        <v>54766</v>
      </c>
      <c r="J8900" t="s">
        <v>44035</v>
      </c>
      <c r="K8900" t="s">
        <v>44036</v>
      </c>
      <c r="L8900" t="s">
        <v>54448</v>
      </c>
      <c r="M8900">
        <v>7628</v>
      </c>
      <c r="N8900" t="s">
        <v>15215</v>
      </c>
      <c r="R8900" s="1">
        <v>44148</v>
      </c>
      <c r="S8900" t="s">
        <v>56</v>
      </c>
      <c r="W8900">
        <v>4</v>
      </c>
      <c r="X8900" t="s">
        <v>725</v>
      </c>
      <c r="Y8900">
        <v>1</v>
      </c>
      <c r="Z8900" t="s">
        <v>46545</v>
      </c>
      <c r="AB8900">
        <v>198804</v>
      </c>
      <c r="AC8900">
        <v>149</v>
      </c>
      <c r="AD8900" t="s">
        <v>1085</v>
      </c>
      <c r="AE8900">
        <v>1027</v>
      </c>
      <c r="AF8900" t="s">
        <v>1543</v>
      </c>
      <c r="AG8900">
        <v>1</v>
      </c>
      <c r="AH8900" t="s">
        <v>44482</v>
      </c>
      <c r="AI8900">
        <v>85</v>
      </c>
      <c r="AJ8900" t="s">
        <v>1428</v>
      </c>
      <c r="AK8900">
        <v>851</v>
      </c>
      <c r="AL8900" t="s">
        <v>2847</v>
      </c>
      <c r="AP8900">
        <v>281027</v>
      </c>
      <c r="AQ8900" t="s">
        <v>15216</v>
      </c>
      <c r="AR8900" t="s">
        <v>15217</v>
      </c>
      <c r="AS8900">
        <v>2</v>
      </c>
      <c r="AT8900" t="s">
        <v>1413</v>
      </c>
      <c r="AU8900" t="s">
        <v>53273</v>
      </c>
      <c r="AX8900">
        <v>57.029225920000002</v>
      </c>
      <c r="AY8900">
        <v>9.9456103200000001</v>
      </c>
      <c r="AZ8900" t="s">
        <v>62</v>
      </c>
      <c r="BA8900">
        <v>1081</v>
      </c>
      <c r="BB8900" t="s">
        <v>1844</v>
      </c>
    </row>
    <row r="8901" spans="1:54" x14ac:dyDescent="0.25">
      <c r="A8901" s="1">
        <v>45200</v>
      </c>
      <c r="B8901">
        <v>851351</v>
      </c>
      <c r="C8901" t="s">
        <v>54445</v>
      </c>
      <c r="D8901">
        <v>9000</v>
      </c>
      <c r="E8901" t="s">
        <v>10638</v>
      </c>
      <c r="F8901" t="s">
        <v>54449</v>
      </c>
      <c r="I8901" t="s">
        <v>49731</v>
      </c>
      <c r="J8901" t="s">
        <v>44037</v>
      </c>
      <c r="K8901" t="s">
        <v>44038</v>
      </c>
      <c r="L8901" t="s">
        <v>54450</v>
      </c>
      <c r="M8901">
        <v>1689</v>
      </c>
      <c r="N8901">
        <v>65</v>
      </c>
      <c r="R8901" s="1">
        <v>40427</v>
      </c>
      <c r="S8901" t="s">
        <v>56</v>
      </c>
      <c r="T8901">
        <v>851</v>
      </c>
      <c r="U8901" t="s">
        <v>2847</v>
      </c>
      <c r="V8901" s="1">
        <v>40026</v>
      </c>
      <c r="W8901">
        <v>2</v>
      </c>
      <c r="X8901" t="s">
        <v>57</v>
      </c>
      <c r="Y8901">
        <v>1</v>
      </c>
      <c r="Z8901" t="s">
        <v>46545</v>
      </c>
      <c r="AA8901">
        <v>10</v>
      </c>
      <c r="AB8901">
        <v>199108</v>
      </c>
      <c r="AC8901">
        <v>125</v>
      </c>
      <c r="AD8901" t="s">
        <v>1344</v>
      </c>
      <c r="AE8901">
        <v>1014</v>
      </c>
      <c r="AF8901" t="s">
        <v>1352</v>
      </c>
      <c r="AG8901">
        <v>3</v>
      </c>
      <c r="AH8901" t="s">
        <v>81</v>
      </c>
      <c r="AI8901">
        <v>24</v>
      </c>
      <c r="AJ8901" t="s">
        <v>1344</v>
      </c>
      <c r="AK8901">
        <v>851</v>
      </c>
      <c r="AL8901" t="s">
        <v>2847</v>
      </c>
      <c r="AQ8901" t="s">
        <v>44039</v>
      </c>
      <c r="AR8901" t="s">
        <v>44040</v>
      </c>
      <c r="AS8901">
        <v>0</v>
      </c>
      <c r="AT8901" t="s">
        <v>61</v>
      </c>
      <c r="AU8901" t="s">
        <v>54445</v>
      </c>
      <c r="AX8901">
        <v>57.025567481404799</v>
      </c>
      <c r="AY8901">
        <v>9.9160559741925596</v>
      </c>
      <c r="AZ8901" t="s">
        <v>62</v>
      </c>
      <c r="BA8901">
        <v>1081</v>
      </c>
      <c r="BB8901" t="s">
        <v>1844</v>
      </c>
    </row>
    <row r="8902" spans="1:54" x14ac:dyDescent="0.25">
      <c r="A8902" s="1">
        <v>45200</v>
      </c>
      <c r="B8902">
        <v>851352</v>
      </c>
      <c r="C8902" t="s">
        <v>55307</v>
      </c>
      <c r="D8902">
        <v>9000</v>
      </c>
      <c r="E8902" t="s">
        <v>10638</v>
      </c>
      <c r="F8902" t="s">
        <v>55308</v>
      </c>
      <c r="I8902" t="s">
        <v>44041</v>
      </c>
      <c r="J8902" t="s">
        <v>44042</v>
      </c>
      <c r="K8902" t="s">
        <v>44043</v>
      </c>
      <c r="L8902" t="s">
        <v>56070</v>
      </c>
      <c r="M8902">
        <v>9749</v>
      </c>
      <c r="N8902">
        <v>91</v>
      </c>
      <c r="R8902" s="1">
        <v>40162</v>
      </c>
      <c r="S8902" t="s">
        <v>80</v>
      </c>
      <c r="V8902" s="1">
        <v>35065</v>
      </c>
      <c r="W8902">
        <v>5</v>
      </c>
      <c r="X8902" t="s">
        <v>557</v>
      </c>
      <c r="Y8902">
        <v>1</v>
      </c>
      <c r="Z8902" t="s">
        <v>46545</v>
      </c>
      <c r="AB8902">
        <v>199106</v>
      </c>
      <c r="AC8902">
        <v>146</v>
      </c>
      <c r="AD8902" t="s">
        <v>1428</v>
      </c>
      <c r="AE8902">
        <v>1025</v>
      </c>
      <c r="AF8902" t="s">
        <v>1428</v>
      </c>
      <c r="AG8902">
        <v>3</v>
      </c>
      <c r="AH8902" t="s">
        <v>81</v>
      </c>
      <c r="AI8902">
        <v>85</v>
      </c>
      <c r="AJ8902" t="s">
        <v>1428</v>
      </c>
      <c r="AK8902">
        <v>851</v>
      </c>
      <c r="AL8902" t="s">
        <v>2847</v>
      </c>
      <c r="AS8902">
        <v>0</v>
      </c>
      <c r="AT8902" t="s">
        <v>61</v>
      </c>
      <c r="AU8902" t="s">
        <v>54681</v>
      </c>
      <c r="AX8902">
        <v>57.038046969061703</v>
      </c>
      <c r="AY8902">
        <v>9.9376150646891208</v>
      </c>
      <c r="AZ8902" t="s">
        <v>62</v>
      </c>
      <c r="BA8902">
        <v>1081</v>
      </c>
      <c r="BB8902" t="s">
        <v>1844</v>
      </c>
    </row>
    <row r="8903" spans="1:54" x14ac:dyDescent="0.25">
      <c r="A8903" s="1">
        <v>45200</v>
      </c>
      <c r="B8903">
        <v>851353</v>
      </c>
      <c r="C8903" t="s">
        <v>44044</v>
      </c>
      <c r="D8903">
        <v>9000</v>
      </c>
      <c r="E8903" t="s">
        <v>10638</v>
      </c>
      <c r="F8903" t="s">
        <v>46523</v>
      </c>
      <c r="I8903" t="s">
        <v>44045</v>
      </c>
      <c r="J8903" t="s">
        <v>44046</v>
      </c>
      <c r="K8903" t="s">
        <v>44047</v>
      </c>
      <c r="L8903" t="s">
        <v>44048</v>
      </c>
      <c r="M8903">
        <v>3240</v>
      </c>
      <c r="N8903">
        <v>7</v>
      </c>
      <c r="R8903" s="1">
        <v>40162</v>
      </c>
      <c r="S8903" t="s">
        <v>80</v>
      </c>
      <c r="V8903" s="1">
        <v>35065</v>
      </c>
      <c r="W8903">
        <v>5</v>
      </c>
      <c r="X8903" t="s">
        <v>557</v>
      </c>
      <c r="Y8903">
        <v>1</v>
      </c>
      <c r="Z8903" t="s">
        <v>46545</v>
      </c>
      <c r="AB8903">
        <v>199201</v>
      </c>
      <c r="AC8903">
        <v>146</v>
      </c>
      <c r="AD8903" t="s">
        <v>1428</v>
      </c>
      <c r="AE8903">
        <v>1025</v>
      </c>
      <c r="AF8903" t="s">
        <v>1428</v>
      </c>
      <c r="AG8903">
        <v>3</v>
      </c>
      <c r="AH8903" t="s">
        <v>81</v>
      </c>
      <c r="AI8903">
        <v>85</v>
      </c>
      <c r="AJ8903" t="s">
        <v>1428</v>
      </c>
      <c r="AK8903">
        <v>851</v>
      </c>
      <c r="AL8903" t="s">
        <v>2847</v>
      </c>
      <c r="AS8903">
        <v>0</v>
      </c>
      <c r="AT8903" t="s">
        <v>61</v>
      </c>
      <c r="AU8903" t="s">
        <v>32582</v>
      </c>
      <c r="AX8903">
        <v>57.039491730471497</v>
      </c>
      <c r="AY8903">
        <v>9.9294143590477901</v>
      </c>
      <c r="AZ8903" t="s">
        <v>62</v>
      </c>
      <c r="BA8903">
        <v>1081</v>
      </c>
      <c r="BB8903" t="s">
        <v>1844</v>
      </c>
    </row>
    <row r="8904" spans="1:54" x14ac:dyDescent="0.25">
      <c r="A8904" s="1">
        <v>45200</v>
      </c>
      <c r="B8904">
        <v>851375</v>
      </c>
      <c r="C8904" t="s">
        <v>55680</v>
      </c>
      <c r="D8904">
        <v>9400</v>
      </c>
      <c r="E8904" t="s">
        <v>48228</v>
      </c>
      <c r="F8904" t="s">
        <v>52559</v>
      </c>
      <c r="G8904">
        <v>14762205</v>
      </c>
      <c r="H8904">
        <v>1008807813</v>
      </c>
      <c r="I8904" t="s">
        <v>52251</v>
      </c>
      <c r="J8904" t="s">
        <v>44049</v>
      </c>
      <c r="K8904" t="s">
        <v>44050</v>
      </c>
      <c r="L8904" t="s">
        <v>44051</v>
      </c>
      <c r="M8904">
        <v>8454</v>
      </c>
      <c r="N8904">
        <v>3</v>
      </c>
      <c r="R8904" s="1">
        <v>45044</v>
      </c>
      <c r="S8904" t="s">
        <v>673</v>
      </c>
      <c r="V8904" s="1">
        <v>45044</v>
      </c>
      <c r="W8904">
        <v>5</v>
      </c>
      <c r="X8904" t="s">
        <v>557</v>
      </c>
      <c r="Y8904">
        <v>1</v>
      </c>
      <c r="Z8904" t="s">
        <v>46545</v>
      </c>
      <c r="AB8904">
        <v>199107</v>
      </c>
      <c r="AC8904">
        <v>147</v>
      </c>
      <c r="AD8904" t="s">
        <v>46697</v>
      </c>
      <c r="AE8904">
        <v>1021</v>
      </c>
      <c r="AF8904" t="s">
        <v>46697</v>
      </c>
      <c r="AG8904">
        <v>3</v>
      </c>
      <c r="AH8904" t="s">
        <v>81</v>
      </c>
      <c r="AI8904">
        <v>86</v>
      </c>
      <c r="AJ8904" t="s">
        <v>46697</v>
      </c>
      <c r="AK8904">
        <v>851</v>
      </c>
      <c r="AL8904" t="s">
        <v>2847</v>
      </c>
      <c r="AQ8904" t="s">
        <v>44052</v>
      </c>
      <c r="AR8904" t="s">
        <v>44053</v>
      </c>
      <c r="AS8904">
        <v>0</v>
      </c>
      <c r="AT8904" t="s">
        <v>61</v>
      </c>
      <c r="AU8904" t="s">
        <v>10335</v>
      </c>
      <c r="AX8904">
        <v>57.059540040000002</v>
      </c>
      <c r="AY8904">
        <v>9.9229678900000007</v>
      </c>
      <c r="AZ8904" t="s">
        <v>62</v>
      </c>
      <c r="BA8904">
        <v>1081</v>
      </c>
      <c r="BB8904" t="s">
        <v>1844</v>
      </c>
    </row>
    <row r="8905" spans="1:54" x14ac:dyDescent="0.25">
      <c r="A8905" s="1">
        <v>45200</v>
      </c>
      <c r="B8905">
        <v>851376</v>
      </c>
      <c r="C8905" t="s">
        <v>44054</v>
      </c>
      <c r="D8905">
        <v>9000</v>
      </c>
      <c r="E8905" t="s">
        <v>10638</v>
      </c>
      <c r="F8905" t="s">
        <v>52560</v>
      </c>
      <c r="G8905">
        <v>15402539</v>
      </c>
      <c r="H8905">
        <v>1000917557</v>
      </c>
      <c r="I8905" t="s">
        <v>44055</v>
      </c>
      <c r="J8905" t="s">
        <v>44056</v>
      </c>
      <c r="K8905" t="s">
        <v>15053</v>
      </c>
      <c r="L8905" t="s">
        <v>15054</v>
      </c>
      <c r="M8905">
        <v>569</v>
      </c>
      <c r="N8905" t="s">
        <v>8556</v>
      </c>
      <c r="R8905" s="1">
        <v>45070</v>
      </c>
      <c r="S8905" t="s">
        <v>6399</v>
      </c>
      <c r="W8905">
        <v>5</v>
      </c>
      <c r="X8905" t="s">
        <v>557</v>
      </c>
      <c r="Y8905">
        <v>1</v>
      </c>
      <c r="Z8905" t="s">
        <v>46545</v>
      </c>
      <c r="AB8905">
        <v>199107</v>
      </c>
      <c r="AC8905">
        <v>147</v>
      </c>
      <c r="AD8905" t="s">
        <v>46697</v>
      </c>
      <c r="AE8905">
        <v>1021</v>
      </c>
      <c r="AF8905" t="s">
        <v>46697</v>
      </c>
      <c r="AG8905">
        <v>2</v>
      </c>
      <c r="AH8905" t="s">
        <v>44524</v>
      </c>
      <c r="AI8905">
        <v>86</v>
      </c>
      <c r="AJ8905" t="s">
        <v>46697</v>
      </c>
      <c r="AK8905">
        <v>851</v>
      </c>
      <c r="AL8905" t="s">
        <v>2847</v>
      </c>
      <c r="AQ8905" t="s">
        <v>15055</v>
      </c>
      <c r="AR8905" t="s">
        <v>44057</v>
      </c>
      <c r="AS8905">
        <v>0</v>
      </c>
      <c r="AT8905" t="s">
        <v>61</v>
      </c>
      <c r="AU8905" t="s">
        <v>15056</v>
      </c>
      <c r="AX8905">
        <v>57.049330570000002</v>
      </c>
      <c r="AY8905">
        <v>9.9205518999999995</v>
      </c>
      <c r="AZ8905" t="s">
        <v>62</v>
      </c>
      <c r="BA8905">
        <v>1081</v>
      </c>
      <c r="BB8905" t="s">
        <v>1844</v>
      </c>
    </row>
    <row r="8906" spans="1:54" x14ac:dyDescent="0.25">
      <c r="A8906" s="1">
        <v>45200</v>
      </c>
      <c r="B8906">
        <v>851377</v>
      </c>
      <c r="C8906" t="s">
        <v>52561</v>
      </c>
      <c r="D8906">
        <v>9400</v>
      </c>
      <c r="E8906" t="s">
        <v>48228</v>
      </c>
      <c r="F8906" t="s">
        <v>52562</v>
      </c>
      <c r="I8906" t="s">
        <v>52563</v>
      </c>
      <c r="J8906" t="s">
        <v>44058</v>
      </c>
      <c r="K8906" t="s">
        <v>44059</v>
      </c>
      <c r="L8906" t="s">
        <v>44051</v>
      </c>
      <c r="M8906">
        <v>8454</v>
      </c>
      <c r="N8906">
        <v>3</v>
      </c>
      <c r="R8906" s="1">
        <v>40162</v>
      </c>
      <c r="S8906" t="s">
        <v>80</v>
      </c>
      <c r="V8906" s="1">
        <v>35977</v>
      </c>
      <c r="W8906">
        <v>5</v>
      </c>
      <c r="X8906" t="s">
        <v>557</v>
      </c>
      <c r="Y8906">
        <v>1</v>
      </c>
      <c r="Z8906" t="s">
        <v>46545</v>
      </c>
      <c r="AB8906">
        <v>198609</v>
      </c>
      <c r="AC8906">
        <v>147</v>
      </c>
      <c r="AD8906" t="s">
        <v>46697</v>
      </c>
      <c r="AE8906">
        <v>1021</v>
      </c>
      <c r="AF8906" t="s">
        <v>46697</v>
      </c>
      <c r="AG8906">
        <v>3</v>
      </c>
      <c r="AH8906" t="s">
        <v>81</v>
      </c>
      <c r="AI8906">
        <v>86</v>
      </c>
      <c r="AJ8906" t="s">
        <v>46697</v>
      </c>
      <c r="AK8906">
        <v>851</v>
      </c>
      <c r="AL8906" t="s">
        <v>2847</v>
      </c>
      <c r="AS8906">
        <v>0</v>
      </c>
      <c r="AT8906" t="s">
        <v>61</v>
      </c>
      <c r="AU8906" t="s">
        <v>10335</v>
      </c>
      <c r="AX8906">
        <v>57.059539987586298</v>
      </c>
      <c r="AY8906">
        <v>9.9229678523345797</v>
      </c>
      <c r="AZ8906" t="s">
        <v>62</v>
      </c>
      <c r="BA8906">
        <v>1081</v>
      </c>
      <c r="BB8906" t="s">
        <v>1844</v>
      </c>
    </row>
    <row r="8907" spans="1:54" x14ac:dyDescent="0.25">
      <c r="A8907" s="1">
        <v>45200</v>
      </c>
      <c r="B8907">
        <v>851378</v>
      </c>
      <c r="C8907" t="s">
        <v>55681</v>
      </c>
      <c r="D8907">
        <v>9000</v>
      </c>
      <c r="E8907" t="s">
        <v>10638</v>
      </c>
      <c r="F8907" t="s">
        <v>55682</v>
      </c>
      <c r="I8907" t="s">
        <v>44060</v>
      </c>
      <c r="J8907" t="s">
        <v>44061</v>
      </c>
      <c r="K8907" t="s">
        <v>44062</v>
      </c>
      <c r="L8907" t="s">
        <v>44063</v>
      </c>
      <c r="M8907">
        <v>371</v>
      </c>
      <c r="N8907">
        <v>1</v>
      </c>
      <c r="R8907" s="1">
        <v>40162</v>
      </c>
      <c r="S8907" t="s">
        <v>80</v>
      </c>
      <c r="V8907" s="1">
        <v>36161</v>
      </c>
      <c r="W8907">
        <v>5</v>
      </c>
      <c r="X8907" t="s">
        <v>557</v>
      </c>
      <c r="Y8907">
        <v>1</v>
      </c>
      <c r="Z8907" t="s">
        <v>46545</v>
      </c>
      <c r="AB8907">
        <v>199103</v>
      </c>
      <c r="AC8907">
        <v>147</v>
      </c>
      <c r="AD8907" t="s">
        <v>46697</v>
      </c>
      <c r="AE8907">
        <v>1021</v>
      </c>
      <c r="AF8907" t="s">
        <v>46697</v>
      </c>
      <c r="AG8907">
        <v>3</v>
      </c>
      <c r="AH8907" t="s">
        <v>81</v>
      </c>
      <c r="AI8907">
        <v>86</v>
      </c>
      <c r="AJ8907" t="s">
        <v>46697</v>
      </c>
      <c r="AK8907">
        <v>851</v>
      </c>
      <c r="AL8907" t="s">
        <v>2847</v>
      </c>
      <c r="AS8907">
        <v>0</v>
      </c>
      <c r="AT8907" t="s">
        <v>61</v>
      </c>
      <c r="AU8907" t="s">
        <v>44064</v>
      </c>
      <c r="AX8907">
        <v>57.051486010489697</v>
      </c>
      <c r="AY8907">
        <v>9.9126435835244209</v>
      </c>
      <c r="AZ8907" t="s">
        <v>62</v>
      </c>
      <c r="BA8907">
        <v>1081</v>
      </c>
      <c r="BB8907" t="s">
        <v>1844</v>
      </c>
    </row>
    <row r="8908" spans="1:54" x14ac:dyDescent="0.25">
      <c r="A8908" s="1">
        <v>45200</v>
      </c>
      <c r="B8908">
        <v>851379</v>
      </c>
      <c r="C8908" t="s">
        <v>55683</v>
      </c>
      <c r="D8908">
        <v>9000</v>
      </c>
      <c r="E8908" t="s">
        <v>10638</v>
      </c>
      <c r="F8908" t="s">
        <v>52564</v>
      </c>
      <c r="G8908">
        <v>72316215</v>
      </c>
      <c r="H8908">
        <v>1002368093</v>
      </c>
      <c r="I8908" t="s">
        <v>44065</v>
      </c>
      <c r="J8908" t="s">
        <v>44066</v>
      </c>
      <c r="K8908" t="s">
        <v>44067</v>
      </c>
      <c r="L8908" t="s">
        <v>44068</v>
      </c>
      <c r="M8908">
        <v>5781</v>
      </c>
      <c r="N8908">
        <v>24</v>
      </c>
      <c r="R8908" s="1">
        <v>43004</v>
      </c>
      <c r="S8908" t="s">
        <v>56</v>
      </c>
      <c r="V8908" s="1">
        <v>42979</v>
      </c>
      <c r="W8908">
        <v>5</v>
      </c>
      <c r="X8908" t="s">
        <v>557</v>
      </c>
      <c r="Y8908">
        <v>1</v>
      </c>
      <c r="Z8908" t="s">
        <v>46545</v>
      </c>
      <c r="AB8908">
        <v>198309</v>
      </c>
      <c r="AC8908">
        <v>147</v>
      </c>
      <c r="AD8908" t="s">
        <v>46697</v>
      </c>
      <c r="AE8908">
        <v>1021</v>
      </c>
      <c r="AF8908" t="s">
        <v>46697</v>
      </c>
      <c r="AG8908">
        <v>3</v>
      </c>
      <c r="AH8908" t="s">
        <v>81</v>
      </c>
      <c r="AI8908">
        <v>86</v>
      </c>
      <c r="AJ8908" t="s">
        <v>46697</v>
      </c>
      <c r="AK8908">
        <v>851</v>
      </c>
      <c r="AL8908" t="s">
        <v>2847</v>
      </c>
      <c r="AQ8908" t="s">
        <v>44069</v>
      </c>
      <c r="AR8908" t="s">
        <v>44070</v>
      </c>
      <c r="AS8908">
        <v>0</v>
      </c>
      <c r="AT8908" t="s">
        <v>61</v>
      </c>
      <c r="AU8908" t="s">
        <v>44071</v>
      </c>
      <c r="AX8908">
        <v>57.043327542260002</v>
      </c>
      <c r="AY8908">
        <v>9.9231557804386092</v>
      </c>
      <c r="AZ8908" t="s">
        <v>62</v>
      </c>
      <c r="BA8908">
        <v>1081</v>
      </c>
      <c r="BB8908" t="s">
        <v>1844</v>
      </c>
    </row>
    <row r="8909" spans="1:54" x14ac:dyDescent="0.25">
      <c r="A8909" s="1">
        <v>45200</v>
      </c>
      <c r="B8909">
        <v>851380</v>
      </c>
      <c r="C8909" t="s">
        <v>44072</v>
      </c>
      <c r="D8909">
        <v>9000</v>
      </c>
      <c r="E8909" t="s">
        <v>10638</v>
      </c>
      <c r="F8909" t="s">
        <v>52565</v>
      </c>
      <c r="G8909">
        <v>25232593</v>
      </c>
      <c r="H8909">
        <v>1007448690</v>
      </c>
      <c r="I8909" t="s">
        <v>44073</v>
      </c>
      <c r="K8909" t="s">
        <v>44030</v>
      </c>
      <c r="L8909" t="s">
        <v>44031</v>
      </c>
      <c r="M8909">
        <v>1225</v>
      </c>
      <c r="N8909">
        <v>43</v>
      </c>
      <c r="R8909" s="1">
        <v>44992</v>
      </c>
      <c r="S8909" t="s">
        <v>56</v>
      </c>
      <c r="V8909" s="1">
        <v>44333</v>
      </c>
      <c r="W8909">
        <v>5</v>
      </c>
      <c r="X8909" t="s">
        <v>557</v>
      </c>
      <c r="Y8909">
        <v>1</v>
      </c>
      <c r="Z8909" t="s">
        <v>46545</v>
      </c>
      <c r="AB8909">
        <v>200001</v>
      </c>
      <c r="AC8909">
        <v>147</v>
      </c>
      <c r="AD8909" t="s">
        <v>46697</v>
      </c>
      <c r="AE8909">
        <v>1021</v>
      </c>
      <c r="AF8909" t="s">
        <v>46697</v>
      </c>
      <c r="AG8909">
        <v>3</v>
      </c>
      <c r="AH8909" t="s">
        <v>81</v>
      </c>
      <c r="AI8909">
        <v>86</v>
      </c>
      <c r="AJ8909" t="s">
        <v>46697</v>
      </c>
      <c r="AK8909">
        <v>851</v>
      </c>
      <c r="AL8909" t="s">
        <v>2847</v>
      </c>
      <c r="AQ8909" t="s">
        <v>18165</v>
      </c>
      <c r="AR8909" t="s">
        <v>44032</v>
      </c>
      <c r="AS8909">
        <v>0</v>
      </c>
      <c r="AT8909" t="s">
        <v>61</v>
      </c>
      <c r="AU8909" t="s">
        <v>44033</v>
      </c>
      <c r="AZ8909" t="s">
        <v>62</v>
      </c>
      <c r="BA8909">
        <v>1081</v>
      </c>
      <c r="BB8909" t="s">
        <v>1844</v>
      </c>
    </row>
    <row r="8910" spans="1:54" x14ac:dyDescent="0.25">
      <c r="A8910" s="1">
        <v>45200</v>
      </c>
      <c r="B8910">
        <v>851401</v>
      </c>
      <c r="C8910" t="s">
        <v>44074</v>
      </c>
      <c r="D8910">
        <v>9000</v>
      </c>
      <c r="E8910" t="s">
        <v>10638</v>
      </c>
      <c r="F8910" t="s">
        <v>44074</v>
      </c>
      <c r="G8910">
        <v>46994051</v>
      </c>
      <c r="H8910">
        <v>1003402282</v>
      </c>
      <c r="I8910" t="s">
        <v>10851</v>
      </c>
      <c r="J8910" t="s">
        <v>44075</v>
      </c>
      <c r="K8910" t="s">
        <v>14558</v>
      </c>
      <c r="L8910" t="s">
        <v>55309</v>
      </c>
      <c r="M8910">
        <v>9729</v>
      </c>
      <c r="N8910">
        <v>1</v>
      </c>
      <c r="R8910" s="1">
        <v>43794</v>
      </c>
      <c r="S8910" t="s">
        <v>56</v>
      </c>
      <c r="W8910">
        <v>4</v>
      </c>
      <c r="X8910" t="s">
        <v>725</v>
      </c>
      <c r="Y8910">
        <v>1</v>
      </c>
      <c r="Z8910" t="s">
        <v>46545</v>
      </c>
      <c r="AB8910">
        <v>199901</v>
      </c>
      <c r="AC8910">
        <v>242</v>
      </c>
      <c r="AD8910" t="s">
        <v>1687</v>
      </c>
      <c r="AE8910">
        <v>1071</v>
      </c>
      <c r="AF8910" t="s">
        <v>1688</v>
      </c>
      <c r="AG8910">
        <v>4</v>
      </c>
      <c r="AH8910" t="s">
        <v>44547</v>
      </c>
      <c r="AI8910">
        <v>99</v>
      </c>
      <c r="AJ8910" t="s">
        <v>54511</v>
      </c>
      <c r="AK8910">
        <v>851</v>
      </c>
      <c r="AL8910" t="s">
        <v>2847</v>
      </c>
      <c r="AQ8910" t="s">
        <v>10860</v>
      </c>
      <c r="AR8910" t="s">
        <v>10861</v>
      </c>
      <c r="AS8910">
        <v>1</v>
      </c>
      <c r="AT8910" t="s">
        <v>1446</v>
      </c>
      <c r="AU8910" t="s">
        <v>55310</v>
      </c>
      <c r="AX8910">
        <v>57.047679649999999</v>
      </c>
      <c r="AY8910">
        <v>9.9676183700000003</v>
      </c>
      <c r="AZ8910" t="s">
        <v>62</v>
      </c>
      <c r="BA8910">
        <v>1081</v>
      </c>
      <c r="BB8910" t="s">
        <v>1844</v>
      </c>
    </row>
    <row r="8911" spans="1:54" x14ac:dyDescent="0.25">
      <c r="A8911" s="1">
        <v>45200</v>
      </c>
      <c r="B8911">
        <v>851402</v>
      </c>
      <c r="C8911" t="s">
        <v>44076</v>
      </c>
      <c r="D8911">
        <v>9000</v>
      </c>
      <c r="E8911" t="s">
        <v>10638</v>
      </c>
      <c r="F8911" t="s">
        <v>44077</v>
      </c>
      <c r="G8911">
        <v>19366316</v>
      </c>
      <c r="H8911">
        <v>1003402312</v>
      </c>
      <c r="I8911" t="s">
        <v>14656</v>
      </c>
      <c r="J8911" t="s">
        <v>44078</v>
      </c>
      <c r="K8911" t="s">
        <v>44079</v>
      </c>
      <c r="L8911" t="s">
        <v>44080</v>
      </c>
      <c r="M8911">
        <v>7963</v>
      </c>
      <c r="N8911">
        <v>25</v>
      </c>
      <c r="R8911" s="1">
        <v>43419</v>
      </c>
      <c r="S8911" t="s">
        <v>56</v>
      </c>
      <c r="W8911">
        <v>4</v>
      </c>
      <c r="X8911" t="s">
        <v>725</v>
      </c>
      <c r="Y8911">
        <v>1</v>
      </c>
      <c r="Z8911" t="s">
        <v>46545</v>
      </c>
      <c r="AB8911">
        <v>187501</v>
      </c>
      <c r="AC8911">
        <v>241</v>
      </c>
      <c r="AD8911" t="s">
        <v>1722</v>
      </c>
      <c r="AE8911">
        <v>1071</v>
      </c>
      <c r="AF8911" t="s">
        <v>1688</v>
      </c>
      <c r="AG8911">
        <v>4</v>
      </c>
      <c r="AH8911" t="s">
        <v>44547</v>
      </c>
      <c r="AI8911">
        <v>99</v>
      </c>
      <c r="AJ8911" t="s">
        <v>54511</v>
      </c>
      <c r="AK8911">
        <v>851</v>
      </c>
      <c r="AL8911" t="s">
        <v>2847</v>
      </c>
      <c r="AQ8911" t="s">
        <v>14658</v>
      </c>
      <c r="AR8911" t="s">
        <v>14659</v>
      </c>
      <c r="AS8911">
        <v>1</v>
      </c>
      <c r="AT8911" t="s">
        <v>1446</v>
      </c>
      <c r="AU8911" t="s">
        <v>570</v>
      </c>
      <c r="AX8911">
        <v>57.053417920000001</v>
      </c>
      <c r="AY8911">
        <v>9.9099449100000001</v>
      </c>
      <c r="AZ8911" t="s">
        <v>62</v>
      </c>
      <c r="BA8911">
        <v>1081</v>
      </c>
      <c r="BB8911" t="s">
        <v>1844</v>
      </c>
    </row>
    <row r="8912" spans="1:54" x14ac:dyDescent="0.25">
      <c r="A8912" s="1">
        <v>45200</v>
      </c>
      <c r="B8912">
        <v>851403</v>
      </c>
      <c r="C8912" t="s">
        <v>44081</v>
      </c>
      <c r="D8912">
        <v>9000</v>
      </c>
      <c r="E8912" t="s">
        <v>10638</v>
      </c>
      <c r="F8912" t="s">
        <v>44082</v>
      </c>
      <c r="G8912">
        <v>85381717</v>
      </c>
      <c r="H8912">
        <v>1003422979</v>
      </c>
      <c r="I8912" t="s">
        <v>44083</v>
      </c>
      <c r="J8912" t="s">
        <v>44084</v>
      </c>
      <c r="K8912" t="s">
        <v>44085</v>
      </c>
      <c r="L8912" t="s">
        <v>17989</v>
      </c>
      <c r="M8912">
        <v>7610</v>
      </c>
      <c r="N8912">
        <v>60</v>
      </c>
      <c r="R8912" s="1">
        <v>41652</v>
      </c>
      <c r="S8912" t="s">
        <v>56</v>
      </c>
      <c r="V8912" s="1">
        <v>39417</v>
      </c>
      <c r="W8912">
        <v>4</v>
      </c>
      <c r="X8912" t="s">
        <v>725</v>
      </c>
      <c r="Y8912">
        <v>4</v>
      </c>
      <c r="Z8912" t="s">
        <v>1324</v>
      </c>
      <c r="AB8912">
        <v>192008</v>
      </c>
      <c r="AC8912">
        <v>355</v>
      </c>
      <c r="AD8912" t="s">
        <v>1734</v>
      </c>
      <c r="AE8912">
        <v>1071</v>
      </c>
      <c r="AF8912" t="s">
        <v>1688</v>
      </c>
      <c r="AG8912">
        <v>3</v>
      </c>
      <c r="AH8912" t="s">
        <v>81</v>
      </c>
      <c r="AI8912">
        <v>99</v>
      </c>
      <c r="AJ8912" t="s">
        <v>54511</v>
      </c>
      <c r="AK8912">
        <v>851</v>
      </c>
      <c r="AL8912" t="s">
        <v>2847</v>
      </c>
      <c r="AP8912">
        <v>851401</v>
      </c>
      <c r="AQ8912" t="s">
        <v>44086</v>
      </c>
      <c r="AR8912" t="s">
        <v>44087</v>
      </c>
      <c r="AS8912">
        <v>2</v>
      </c>
      <c r="AT8912" t="s">
        <v>1413</v>
      </c>
      <c r="AU8912" t="s">
        <v>12072</v>
      </c>
      <c r="AZ8912" t="s">
        <v>62</v>
      </c>
      <c r="BA8912">
        <v>1081</v>
      </c>
      <c r="BB8912" t="s">
        <v>1844</v>
      </c>
    </row>
    <row r="8913" spans="1:54" x14ac:dyDescent="0.25">
      <c r="A8913" s="1">
        <v>45200</v>
      </c>
      <c r="B8913">
        <v>851404</v>
      </c>
      <c r="C8913" t="s">
        <v>44088</v>
      </c>
      <c r="D8913">
        <v>9210</v>
      </c>
      <c r="E8913" t="s">
        <v>55236</v>
      </c>
      <c r="F8913" t="s">
        <v>44089</v>
      </c>
      <c r="G8913">
        <v>30843126</v>
      </c>
      <c r="H8913">
        <v>1020558519</v>
      </c>
      <c r="J8913" t="s">
        <v>44090</v>
      </c>
      <c r="K8913" t="s">
        <v>44091</v>
      </c>
      <c r="L8913" t="s">
        <v>40918</v>
      </c>
      <c r="M8913">
        <v>5517</v>
      </c>
      <c r="N8913">
        <v>137</v>
      </c>
      <c r="R8913" s="1">
        <v>44936</v>
      </c>
      <c r="S8913" t="s">
        <v>56</v>
      </c>
      <c r="W8913">
        <v>4</v>
      </c>
      <c r="X8913" t="s">
        <v>725</v>
      </c>
      <c r="Y8913">
        <v>4</v>
      </c>
      <c r="Z8913" t="s">
        <v>1324</v>
      </c>
      <c r="AB8913">
        <v>195609</v>
      </c>
      <c r="AC8913">
        <v>306</v>
      </c>
      <c r="AD8913" t="s">
        <v>46731</v>
      </c>
      <c r="AE8913">
        <v>1085</v>
      </c>
      <c r="AF8913" t="s">
        <v>46731</v>
      </c>
      <c r="AG8913">
        <v>1</v>
      </c>
      <c r="AH8913" t="s">
        <v>44482</v>
      </c>
      <c r="AI8913">
        <v>99</v>
      </c>
      <c r="AJ8913" t="s">
        <v>54511</v>
      </c>
      <c r="AK8913">
        <v>851</v>
      </c>
      <c r="AL8913" t="s">
        <v>2847</v>
      </c>
      <c r="AP8913">
        <v>851454</v>
      </c>
      <c r="AQ8913" t="s">
        <v>17990</v>
      </c>
      <c r="AR8913" t="s">
        <v>10669</v>
      </c>
      <c r="AS8913">
        <v>2</v>
      </c>
      <c r="AT8913" t="s">
        <v>1413</v>
      </c>
      <c r="AU8913" t="s">
        <v>40920</v>
      </c>
      <c r="AX8913">
        <v>57.01845196</v>
      </c>
      <c r="AY8913">
        <v>9.9485429799999991</v>
      </c>
      <c r="AZ8913" t="s">
        <v>62</v>
      </c>
      <c r="BA8913">
        <v>1081</v>
      </c>
      <c r="BB8913" t="s">
        <v>1844</v>
      </c>
    </row>
    <row r="8914" spans="1:54" x14ac:dyDescent="0.25">
      <c r="A8914" s="1">
        <v>45200</v>
      </c>
      <c r="B8914">
        <v>851405</v>
      </c>
      <c r="C8914" t="s">
        <v>55684</v>
      </c>
      <c r="D8914">
        <v>9000</v>
      </c>
      <c r="E8914" t="s">
        <v>10638</v>
      </c>
      <c r="F8914" t="s">
        <v>46524</v>
      </c>
      <c r="G8914">
        <v>26426871</v>
      </c>
      <c r="H8914">
        <v>1003404108</v>
      </c>
      <c r="I8914" t="s">
        <v>44092</v>
      </c>
      <c r="J8914" t="s">
        <v>44093</v>
      </c>
      <c r="K8914" t="s">
        <v>44094</v>
      </c>
      <c r="L8914" t="s">
        <v>44095</v>
      </c>
      <c r="M8914">
        <v>6173</v>
      </c>
      <c r="N8914">
        <v>21</v>
      </c>
      <c r="R8914" s="1">
        <v>41649</v>
      </c>
      <c r="S8914" t="s">
        <v>612</v>
      </c>
      <c r="V8914" s="1">
        <v>38961</v>
      </c>
      <c r="W8914">
        <v>4</v>
      </c>
      <c r="X8914" t="s">
        <v>725</v>
      </c>
      <c r="Y8914">
        <v>4</v>
      </c>
      <c r="Z8914" t="s">
        <v>1324</v>
      </c>
      <c r="AB8914">
        <v>196808</v>
      </c>
      <c r="AC8914">
        <v>312</v>
      </c>
      <c r="AD8914" t="s">
        <v>44564</v>
      </c>
      <c r="AE8914">
        <v>1121</v>
      </c>
      <c r="AF8914" t="s">
        <v>53100</v>
      </c>
      <c r="AG8914">
        <v>3</v>
      </c>
      <c r="AH8914" t="s">
        <v>81</v>
      </c>
      <c r="AI8914">
        <v>99</v>
      </c>
      <c r="AJ8914" t="s">
        <v>54511</v>
      </c>
      <c r="AK8914">
        <v>851</v>
      </c>
      <c r="AL8914" t="s">
        <v>2847</v>
      </c>
      <c r="AM8914">
        <v>2</v>
      </c>
      <c r="AN8914" t="s">
        <v>119</v>
      </c>
      <c r="AO8914">
        <v>851435</v>
      </c>
      <c r="AP8914">
        <v>851435</v>
      </c>
      <c r="AQ8914" t="s">
        <v>44096</v>
      </c>
      <c r="AR8914" t="s">
        <v>44097</v>
      </c>
      <c r="AS8914">
        <v>2</v>
      </c>
      <c r="AT8914" t="s">
        <v>1413</v>
      </c>
      <c r="AU8914" t="s">
        <v>36367</v>
      </c>
      <c r="AX8914">
        <v>57.040073358390799</v>
      </c>
      <c r="AY8914">
        <v>9.9480446697642204</v>
      </c>
      <c r="AZ8914" t="s">
        <v>62</v>
      </c>
      <c r="BA8914">
        <v>1081</v>
      </c>
      <c r="BB8914" t="s">
        <v>1844</v>
      </c>
    </row>
    <row r="8915" spans="1:54" x14ac:dyDescent="0.25">
      <c r="A8915" s="1">
        <v>45200</v>
      </c>
      <c r="B8915">
        <v>851406</v>
      </c>
      <c r="C8915" t="s">
        <v>44098</v>
      </c>
      <c r="D8915">
        <v>9000</v>
      </c>
      <c r="E8915" t="s">
        <v>10638</v>
      </c>
      <c r="F8915" t="s">
        <v>46525</v>
      </c>
      <c r="I8915" t="s">
        <v>44099</v>
      </c>
      <c r="K8915" t="s">
        <v>44100</v>
      </c>
      <c r="L8915" t="s">
        <v>44101</v>
      </c>
      <c r="M8915">
        <v>4447</v>
      </c>
      <c r="N8915">
        <v>20</v>
      </c>
      <c r="R8915" s="1">
        <v>40162</v>
      </c>
      <c r="S8915" t="s">
        <v>80</v>
      </c>
      <c r="V8915" s="1">
        <v>33390</v>
      </c>
      <c r="W8915">
        <v>4</v>
      </c>
      <c r="X8915" t="s">
        <v>725</v>
      </c>
      <c r="Y8915">
        <v>1</v>
      </c>
      <c r="Z8915" t="s">
        <v>46545</v>
      </c>
      <c r="AB8915">
        <v>196909</v>
      </c>
      <c r="AC8915">
        <v>283</v>
      </c>
      <c r="AD8915" t="s">
        <v>44660</v>
      </c>
      <c r="AE8915">
        <v>1083</v>
      </c>
      <c r="AF8915" t="s">
        <v>2066</v>
      </c>
      <c r="AG8915">
        <v>3</v>
      </c>
      <c r="AH8915" t="s">
        <v>81</v>
      </c>
      <c r="AI8915">
        <v>99</v>
      </c>
      <c r="AJ8915" t="s">
        <v>54511</v>
      </c>
      <c r="AK8915">
        <v>851</v>
      </c>
      <c r="AL8915" t="s">
        <v>2847</v>
      </c>
      <c r="AS8915">
        <v>0</v>
      </c>
      <c r="AT8915" t="s">
        <v>61</v>
      </c>
      <c r="AU8915" t="s">
        <v>1337</v>
      </c>
      <c r="AZ8915" t="s">
        <v>62</v>
      </c>
      <c r="BA8915">
        <v>1081</v>
      </c>
      <c r="BB8915" t="s">
        <v>1844</v>
      </c>
    </row>
    <row r="8916" spans="1:54" x14ac:dyDescent="0.25">
      <c r="A8916" s="1">
        <v>45200</v>
      </c>
      <c r="B8916">
        <v>851407</v>
      </c>
      <c r="C8916" t="s">
        <v>44102</v>
      </c>
      <c r="D8916">
        <v>9220</v>
      </c>
      <c r="E8916" t="s">
        <v>54578</v>
      </c>
      <c r="F8916" t="s">
        <v>44103</v>
      </c>
      <c r="G8916">
        <v>30843126</v>
      </c>
      <c r="H8916">
        <v>1003403551</v>
      </c>
      <c r="I8916" t="s">
        <v>52322</v>
      </c>
      <c r="J8916" t="s">
        <v>44104</v>
      </c>
      <c r="K8916" t="s">
        <v>44105</v>
      </c>
      <c r="L8916" t="s">
        <v>52566</v>
      </c>
      <c r="M8916">
        <v>7145</v>
      </c>
      <c r="N8916">
        <v>2</v>
      </c>
      <c r="R8916" s="1">
        <v>42598</v>
      </c>
      <c r="S8916" t="s">
        <v>56</v>
      </c>
      <c r="V8916" s="1">
        <v>42597</v>
      </c>
      <c r="W8916">
        <v>4</v>
      </c>
      <c r="X8916" t="s">
        <v>725</v>
      </c>
      <c r="Y8916">
        <v>4</v>
      </c>
      <c r="Z8916" t="s">
        <v>1324</v>
      </c>
      <c r="AB8916">
        <v>195804</v>
      </c>
      <c r="AC8916">
        <v>380</v>
      </c>
      <c r="AD8916" t="s">
        <v>1863</v>
      </c>
      <c r="AE8916">
        <v>1085</v>
      </c>
      <c r="AF8916" t="s">
        <v>46731</v>
      </c>
      <c r="AG8916">
        <v>3</v>
      </c>
      <c r="AH8916" t="s">
        <v>81</v>
      </c>
      <c r="AI8916">
        <v>99</v>
      </c>
      <c r="AJ8916" t="s">
        <v>54511</v>
      </c>
      <c r="AK8916">
        <v>851</v>
      </c>
      <c r="AL8916" t="s">
        <v>2847</v>
      </c>
      <c r="AM8916">
        <v>2</v>
      </c>
      <c r="AN8916" t="s">
        <v>119</v>
      </c>
      <c r="AO8916">
        <v>851450</v>
      </c>
      <c r="AP8916">
        <v>851454</v>
      </c>
      <c r="AQ8916" t="s">
        <v>44106</v>
      </c>
      <c r="AR8916" t="s">
        <v>10669</v>
      </c>
      <c r="AS8916">
        <v>2</v>
      </c>
      <c r="AT8916" t="s">
        <v>1413</v>
      </c>
      <c r="AU8916" t="s">
        <v>52567</v>
      </c>
      <c r="AX8916">
        <v>57.0162795039477</v>
      </c>
      <c r="AY8916">
        <v>9.9942164794157105</v>
      </c>
      <c r="AZ8916" t="s">
        <v>62</v>
      </c>
      <c r="BA8916">
        <v>1081</v>
      </c>
      <c r="BB8916" t="s">
        <v>1844</v>
      </c>
    </row>
    <row r="8917" spans="1:54" x14ac:dyDescent="0.25">
      <c r="A8917" s="1">
        <v>45200</v>
      </c>
      <c r="B8917">
        <v>851408</v>
      </c>
      <c r="C8917" t="s">
        <v>55685</v>
      </c>
      <c r="D8917">
        <v>9000</v>
      </c>
      <c r="E8917" t="s">
        <v>10638</v>
      </c>
      <c r="F8917" t="s">
        <v>44107</v>
      </c>
      <c r="K8917" t="s">
        <v>44108</v>
      </c>
      <c r="L8917" t="s">
        <v>44109</v>
      </c>
      <c r="M8917">
        <v>7628</v>
      </c>
      <c r="N8917">
        <v>57</v>
      </c>
      <c r="R8917" s="1">
        <v>44426</v>
      </c>
      <c r="S8917" t="s">
        <v>56</v>
      </c>
      <c r="V8917" s="1">
        <v>29007</v>
      </c>
      <c r="W8917">
        <v>4</v>
      </c>
      <c r="X8917" t="s">
        <v>725</v>
      </c>
      <c r="Y8917">
        <v>1</v>
      </c>
      <c r="Z8917" t="s">
        <v>46545</v>
      </c>
      <c r="AC8917">
        <v>350</v>
      </c>
      <c r="AD8917" t="s">
        <v>46746</v>
      </c>
      <c r="AE8917">
        <v>1122</v>
      </c>
      <c r="AF8917" t="s">
        <v>54541</v>
      </c>
      <c r="AG8917">
        <v>3</v>
      </c>
      <c r="AH8917" t="s">
        <v>81</v>
      </c>
      <c r="AI8917">
        <v>99</v>
      </c>
      <c r="AJ8917" t="s">
        <v>54511</v>
      </c>
      <c r="AK8917">
        <v>851</v>
      </c>
      <c r="AL8917" t="s">
        <v>2847</v>
      </c>
      <c r="AQ8917" t="s">
        <v>2079</v>
      </c>
      <c r="AS8917">
        <v>0</v>
      </c>
      <c r="AT8917" t="s">
        <v>61</v>
      </c>
      <c r="AU8917" t="s">
        <v>53273</v>
      </c>
      <c r="AX8917">
        <v>57.026900500000004</v>
      </c>
      <c r="AY8917">
        <v>9.9448496300000002</v>
      </c>
      <c r="AZ8917" t="s">
        <v>62</v>
      </c>
      <c r="BA8917">
        <v>1081</v>
      </c>
      <c r="BB8917" t="s">
        <v>1844</v>
      </c>
    </row>
    <row r="8918" spans="1:54" x14ac:dyDescent="0.25">
      <c r="A8918" s="1">
        <v>45200</v>
      </c>
      <c r="B8918">
        <v>851409</v>
      </c>
      <c r="C8918" t="s">
        <v>46526</v>
      </c>
      <c r="D8918">
        <v>9210</v>
      </c>
      <c r="E8918" t="s">
        <v>55236</v>
      </c>
      <c r="F8918" t="s">
        <v>46527</v>
      </c>
      <c r="G8918">
        <v>30843126</v>
      </c>
      <c r="H8918">
        <v>1003403800</v>
      </c>
      <c r="I8918" t="s">
        <v>44110</v>
      </c>
      <c r="J8918" t="s">
        <v>44111</v>
      </c>
      <c r="K8918" t="s">
        <v>44112</v>
      </c>
      <c r="L8918" t="s">
        <v>40918</v>
      </c>
      <c r="M8918">
        <v>5517</v>
      </c>
      <c r="N8918">
        <v>137</v>
      </c>
      <c r="R8918" s="1">
        <v>42598</v>
      </c>
      <c r="S8918" t="s">
        <v>56</v>
      </c>
      <c r="V8918" s="1">
        <v>42597</v>
      </c>
      <c r="W8918">
        <v>4</v>
      </c>
      <c r="X8918" t="s">
        <v>725</v>
      </c>
      <c r="Y8918">
        <v>4</v>
      </c>
      <c r="Z8918" t="s">
        <v>1324</v>
      </c>
      <c r="AB8918">
        <v>196008</v>
      </c>
      <c r="AC8918">
        <v>311</v>
      </c>
      <c r="AD8918" t="s">
        <v>44573</v>
      </c>
      <c r="AE8918">
        <v>1085</v>
      </c>
      <c r="AF8918" t="s">
        <v>46731</v>
      </c>
      <c r="AG8918">
        <v>3</v>
      </c>
      <c r="AH8918" t="s">
        <v>81</v>
      </c>
      <c r="AI8918">
        <v>99</v>
      </c>
      <c r="AJ8918" t="s">
        <v>54511</v>
      </c>
      <c r="AK8918">
        <v>851</v>
      </c>
      <c r="AL8918" t="s">
        <v>2847</v>
      </c>
      <c r="AM8918">
        <v>2</v>
      </c>
      <c r="AN8918" t="s">
        <v>119</v>
      </c>
      <c r="AO8918">
        <v>851404</v>
      </c>
      <c r="AP8918">
        <v>851454</v>
      </c>
      <c r="AQ8918" t="s">
        <v>44113</v>
      </c>
      <c r="AR8918" t="s">
        <v>10669</v>
      </c>
      <c r="AS8918">
        <v>2</v>
      </c>
      <c r="AT8918" t="s">
        <v>1413</v>
      </c>
      <c r="AU8918" t="s">
        <v>40920</v>
      </c>
      <c r="AX8918">
        <v>57.018435337937397</v>
      </c>
      <c r="AY8918">
        <v>9.9485735170484997</v>
      </c>
      <c r="AZ8918" t="s">
        <v>62</v>
      </c>
      <c r="BA8918">
        <v>1081</v>
      </c>
      <c r="BB8918" t="s">
        <v>1844</v>
      </c>
    </row>
    <row r="8919" spans="1:54" x14ac:dyDescent="0.25">
      <c r="A8919" s="1">
        <v>45200</v>
      </c>
      <c r="B8919">
        <v>851410</v>
      </c>
      <c r="C8919" t="s">
        <v>44114</v>
      </c>
      <c r="D8919">
        <v>9220</v>
      </c>
      <c r="E8919" t="s">
        <v>54578</v>
      </c>
      <c r="F8919" t="s">
        <v>44115</v>
      </c>
      <c r="G8919">
        <v>29979812</v>
      </c>
      <c r="H8919">
        <v>1018061453</v>
      </c>
      <c r="I8919" t="s">
        <v>1898</v>
      </c>
      <c r="J8919" t="s">
        <v>44116</v>
      </c>
      <c r="K8919" t="s">
        <v>44117</v>
      </c>
      <c r="L8919" t="s">
        <v>44118</v>
      </c>
      <c r="M8919">
        <v>2169</v>
      </c>
      <c r="N8919" t="s">
        <v>44119</v>
      </c>
      <c r="R8919" s="1">
        <v>43550</v>
      </c>
      <c r="S8919" t="s">
        <v>56</v>
      </c>
      <c r="V8919" s="1">
        <v>43312</v>
      </c>
      <c r="W8919">
        <v>1</v>
      </c>
      <c r="X8919" t="s">
        <v>760</v>
      </c>
      <c r="Y8919">
        <v>4</v>
      </c>
      <c r="Z8919" t="s">
        <v>1324</v>
      </c>
      <c r="AB8919">
        <v>197309</v>
      </c>
      <c r="AC8919">
        <v>327</v>
      </c>
      <c r="AD8919" t="s">
        <v>1902</v>
      </c>
      <c r="AE8919">
        <v>1131</v>
      </c>
      <c r="AF8919" t="s">
        <v>1853</v>
      </c>
      <c r="AG8919">
        <v>3</v>
      </c>
      <c r="AH8919" t="s">
        <v>81</v>
      </c>
      <c r="AI8919">
        <v>99</v>
      </c>
      <c r="AJ8919" t="s">
        <v>54511</v>
      </c>
      <c r="AK8919">
        <v>851</v>
      </c>
      <c r="AL8919" t="s">
        <v>2847</v>
      </c>
      <c r="AP8919">
        <v>101582</v>
      </c>
      <c r="AQ8919" t="s">
        <v>44120</v>
      </c>
      <c r="AR8919" t="s">
        <v>44121</v>
      </c>
      <c r="AS8919">
        <v>2</v>
      </c>
      <c r="AT8919" t="s">
        <v>1413</v>
      </c>
      <c r="AU8919" t="s">
        <v>44122</v>
      </c>
      <c r="AX8919">
        <v>57.013960470000001</v>
      </c>
      <c r="AY8919">
        <v>9.9844693400000004</v>
      </c>
      <c r="AZ8919" t="s">
        <v>62</v>
      </c>
      <c r="BA8919">
        <v>1081</v>
      </c>
      <c r="BB8919" t="s">
        <v>1844</v>
      </c>
    </row>
    <row r="8920" spans="1:54" x14ac:dyDescent="0.25">
      <c r="A8920" s="1">
        <v>45200</v>
      </c>
      <c r="B8920">
        <v>851411</v>
      </c>
      <c r="C8920" t="s">
        <v>55686</v>
      </c>
      <c r="D8920">
        <v>9000</v>
      </c>
      <c r="E8920" t="s">
        <v>10638</v>
      </c>
      <c r="F8920" t="s">
        <v>52568</v>
      </c>
      <c r="I8920" t="s">
        <v>52569</v>
      </c>
      <c r="K8920" t="s">
        <v>43680</v>
      </c>
      <c r="L8920" t="s">
        <v>44123</v>
      </c>
      <c r="M8920">
        <v>371</v>
      </c>
      <c r="N8920">
        <v>3</v>
      </c>
      <c r="R8920" s="1">
        <v>40162</v>
      </c>
      <c r="S8920" t="s">
        <v>80</v>
      </c>
      <c r="V8920" s="1">
        <v>27181</v>
      </c>
      <c r="W8920">
        <v>1</v>
      </c>
      <c r="X8920" t="s">
        <v>760</v>
      </c>
      <c r="Y8920">
        <v>1</v>
      </c>
      <c r="Z8920" t="s">
        <v>46545</v>
      </c>
      <c r="AC8920">
        <v>333</v>
      </c>
      <c r="AD8920" t="s">
        <v>46738</v>
      </c>
      <c r="AE8920">
        <v>1122</v>
      </c>
      <c r="AF8920" t="s">
        <v>54541</v>
      </c>
      <c r="AG8920">
        <v>3</v>
      </c>
      <c r="AH8920" t="s">
        <v>81</v>
      </c>
      <c r="AI8920">
        <v>99</v>
      </c>
      <c r="AJ8920" t="s">
        <v>54511</v>
      </c>
      <c r="AK8920">
        <v>851</v>
      </c>
      <c r="AL8920" t="s">
        <v>2847</v>
      </c>
      <c r="AS8920">
        <v>0</v>
      </c>
      <c r="AT8920" t="s">
        <v>61</v>
      </c>
      <c r="AU8920" t="s">
        <v>44064</v>
      </c>
      <c r="AZ8920" t="s">
        <v>62</v>
      </c>
      <c r="BA8920">
        <v>1081</v>
      </c>
      <c r="BB8920" t="s">
        <v>1844</v>
      </c>
    </row>
    <row r="8921" spans="1:54" x14ac:dyDescent="0.25">
      <c r="A8921" s="1">
        <v>45200</v>
      </c>
      <c r="B8921">
        <v>851412</v>
      </c>
      <c r="C8921" t="s">
        <v>44124</v>
      </c>
      <c r="D8921">
        <v>9100</v>
      </c>
      <c r="E8921" t="s">
        <v>10638</v>
      </c>
      <c r="F8921" t="s">
        <v>44125</v>
      </c>
      <c r="I8921" t="s">
        <v>44126</v>
      </c>
      <c r="K8921" t="s">
        <v>44127</v>
      </c>
      <c r="L8921" t="s">
        <v>44128</v>
      </c>
      <c r="N8921">
        <v>6</v>
      </c>
      <c r="R8921" s="1">
        <v>42543</v>
      </c>
      <c r="S8921" t="s">
        <v>56</v>
      </c>
      <c r="V8921" s="1">
        <v>32660</v>
      </c>
      <c r="W8921">
        <v>1</v>
      </c>
      <c r="X8921" t="s">
        <v>760</v>
      </c>
      <c r="Y8921">
        <v>4</v>
      </c>
      <c r="Z8921" t="s">
        <v>1324</v>
      </c>
      <c r="AB8921">
        <v>194008</v>
      </c>
      <c r="AC8921">
        <v>331</v>
      </c>
      <c r="AD8921" t="s">
        <v>49410</v>
      </c>
      <c r="AE8921">
        <v>1131</v>
      </c>
      <c r="AF8921" t="s">
        <v>1853</v>
      </c>
      <c r="AG8921">
        <v>3</v>
      </c>
      <c r="AH8921" t="s">
        <v>81</v>
      </c>
      <c r="AI8921">
        <v>99</v>
      </c>
      <c r="AJ8921" t="s">
        <v>54511</v>
      </c>
      <c r="AK8921">
        <v>851</v>
      </c>
      <c r="AL8921" t="s">
        <v>2847</v>
      </c>
      <c r="AP8921">
        <v>851446</v>
      </c>
      <c r="AQ8921" t="s">
        <v>1819</v>
      </c>
      <c r="AS8921">
        <v>2</v>
      </c>
      <c r="AT8921" t="s">
        <v>1413</v>
      </c>
      <c r="AU8921" t="s">
        <v>32963</v>
      </c>
      <c r="AZ8921" t="s">
        <v>62</v>
      </c>
      <c r="BA8921">
        <v>1081</v>
      </c>
      <c r="BB8921" t="s">
        <v>1844</v>
      </c>
    </row>
    <row r="8922" spans="1:54" x14ac:dyDescent="0.25">
      <c r="A8922" s="1">
        <v>45200</v>
      </c>
      <c r="B8922">
        <v>851413</v>
      </c>
      <c r="C8922" t="s">
        <v>44129</v>
      </c>
      <c r="D8922">
        <v>9000</v>
      </c>
      <c r="E8922" t="s">
        <v>10638</v>
      </c>
      <c r="F8922" t="s">
        <v>55687</v>
      </c>
      <c r="I8922" t="s">
        <v>44130</v>
      </c>
      <c r="K8922" t="s">
        <v>44131</v>
      </c>
      <c r="R8922" s="1">
        <v>40162</v>
      </c>
      <c r="S8922" t="s">
        <v>80</v>
      </c>
      <c r="V8922" s="1">
        <v>27699</v>
      </c>
      <c r="W8922">
        <v>3</v>
      </c>
      <c r="X8922" t="s">
        <v>3496</v>
      </c>
      <c r="Y8922">
        <v>5</v>
      </c>
      <c r="Z8922" t="s">
        <v>54458</v>
      </c>
      <c r="AC8922">
        <v>281</v>
      </c>
      <c r="AD8922" t="s">
        <v>1773</v>
      </c>
      <c r="AE8922">
        <v>1073</v>
      </c>
      <c r="AF8922" t="s">
        <v>52650</v>
      </c>
      <c r="AG8922">
        <v>3</v>
      </c>
      <c r="AH8922" t="s">
        <v>81</v>
      </c>
      <c r="AI8922">
        <v>99</v>
      </c>
      <c r="AJ8922" t="s">
        <v>54511</v>
      </c>
      <c r="AK8922">
        <v>851</v>
      </c>
      <c r="AL8922" t="s">
        <v>2847</v>
      </c>
      <c r="AS8922">
        <v>0</v>
      </c>
      <c r="AT8922" t="s">
        <v>61</v>
      </c>
      <c r="AZ8922" t="s">
        <v>62</v>
      </c>
      <c r="BA8922">
        <v>1081</v>
      </c>
      <c r="BB8922" t="s">
        <v>1844</v>
      </c>
    </row>
    <row r="8923" spans="1:54" x14ac:dyDescent="0.25">
      <c r="A8923" s="1">
        <v>45200</v>
      </c>
      <c r="B8923">
        <v>851414</v>
      </c>
      <c r="C8923" t="s">
        <v>55688</v>
      </c>
      <c r="D8923">
        <v>9000</v>
      </c>
      <c r="E8923" t="s">
        <v>10638</v>
      </c>
      <c r="F8923" t="s">
        <v>55689</v>
      </c>
      <c r="K8923" t="s">
        <v>44132</v>
      </c>
      <c r="L8923" t="s">
        <v>54451</v>
      </c>
      <c r="M8923">
        <v>7628</v>
      </c>
      <c r="N8923">
        <v>57</v>
      </c>
      <c r="R8923" s="1">
        <v>42543</v>
      </c>
      <c r="S8923" t="s">
        <v>56</v>
      </c>
      <c r="V8923" s="1">
        <v>28642</v>
      </c>
      <c r="W8923">
        <v>1</v>
      </c>
      <c r="X8923" t="s">
        <v>760</v>
      </c>
      <c r="Y8923">
        <v>4</v>
      </c>
      <c r="Z8923" t="s">
        <v>1324</v>
      </c>
      <c r="AC8923">
        <v>351</v>
      </c>
      <c r="AD8923" t="s">
        <v>5800</v>
      </c>
      <c r="AE8923">
        <v>1131</v>
      </c>
      <c r="AF8923" t="s">
        <v>1853</v>
      </c>
      <c r="AG8923">
        <v>3</v>
      </c>
      <c r="AH8923" t="s">
        <v>81</v>
      </c>
      <c r="AI8923">
        <v>99</v>
      </c>
      <c r="AJ8923" t="s">
        <v>54511</v>
      </c>
      <c r="AK8923">
        <v>851</v>
      </c>
      <c r="AL8923" t="s">
        <v>2847</v>
      </c>
      <c r="AP8923">
        <v>851446</v>
      </c>
      <c r="AQ8923" t="s">
        <v>1819</v>
      </c>
      <c r="AS8923">
        <v>2</v>
      </c>
      <c r="AT8923" t="s">
        <v>1413</v>
      </c>
      <c r="AU8923" t="s">
        <v>53273</v>
      </c>
      <c r="AX8923">
        <v>57.026900519495499</v>
      </c>
      <c r="AY8923">
        <v>9.9448495478084507</v>
      </c>
      <c r="AZ8923" t="s">
        <v>62</v>
      </c>
      <c r="BA8923">
        <v>1081</v>
      </c>
      <c r="BB8923" t="s">
        <v>1844</v>
      </c>
    </row>
    <row r="8924" spans="1:54" x14ac:dyDescent="0.25">
      <c r="A8924" s="1">
        <v>45200</v>
      </c>
      <c r="B8924">
        <v>851415</v>
      </c>
      <c r="C8924" t="s">
        <v>55690</v>
      </c>
      <c r="D8924">
        <v>9000</v>
      </c>
      <c r="E8924" t="s">
        <v>10638</v>
      </c>
      <c r="F8924" t="s">
        <v>55691</v>
      </c>
      <c r="K8924" t="s">
        <v>44132</v>
      </c>
      <c r="L8924" t="s">
        <v>54451</v>
      </c>
      <c r="M8924">
        <v>7628</v>
      </c>
      <c r="N8924">
        <v>57</v>
      </c>
      <c r="R8924" s="1">
        <v>42543</v>
      </c>
      <c r="S8924" t="s">
        <v>56</v>
      </c>
      <c r="V8924" s="1">
        <v>28642</v>
      </c>
      <c r="W8924">
        <v>1</v>
      </c>
      <c r="X8924" t="s">
        <v>760</v>
      </c>
      <c r="Y8924">
        <v>4</v>
      </c>
      <c r="Z8924" t="s">
        <v>1324</v>
      </c>
      <c r="AC8924">
        <v>351</v>
      </c>
      <c r="AD8924" t="s">
        <v>5800</v>
      </c>
      <c r="AE8924">
        <v>1131</v>
      </c>
      <c r="AF8924" t="s">
        <v>1853</v>
      </c>
      <c r="AG8924">
        <v>3</v>
      </c>
      <c r="AH8924" t="s">
        <v>81</v>
      </c>
      <c r="AI8924">
        <v>99</v>
      </c>
      <c r="AJ8924" t="s">
        <v>54511</v>
      </c>
      <c r="AK8924">
        <v>851</v>
      </c>
      <c r="AL8924" t="s">
        <v>2847</v>
      </c>
      <c r="AP8924">
        <v>173405</v>
      </c>
      <c r="AQ8924" t="s">
        <v>1819</v>
      </c>
      <c r="AS8924">
        <v>2</v>
      </c>
      <c r="AT8924" t="s">
        <v>1413</v>
      </c>
      <c r="AU8924" t="s">
        <v>53273</v>
      </c>
      <c r="AX8924">
        <v>57.026900519495499</v>
      </c>
      <c r="AY8924">
        <v>9.9448495478084507</v>
      </c>
      <c r="AZ8924" t="s">
        <v>62</v>
      </c>
      <c r="BA8924">
        <v>1081</v>
      </c>
      <c r="BB8924" t="s">
        <v>1844</v>
      </c>
    </row>
    <row r="8925" spans="1:54" x14ac:dyDescent="0.25">
      <c r="A8925" s="1">
        <v>45200</v>
      </c>
      <c r="B8925">
        <v>851416</v>
      </c>
      <c r="C8925" t="s">
        <v>44133</v>
      </c>
      <c r="D8925">
        <v>9220</v>
      </c>
      <c r="E8925" t="s">
        <v>54578</v>
      </c>
      <c r="F8925" t="s">
        <v>44134</v>
      </c>
      <c r="G8925">
        <v>29102384</v>
      </c>
      <c r="H8925">
        <v>1024937735</v>
      </c>
      <c r="I8925" t="s">
        <v>3689</v>
      </c>
      <c r="J8925" t="s">
        <v>44135</v>
      </c>
      <c r="K8925" t="s">
        <v>16274</v>
      </c>
      <c r="L8925" t="s">
        <v>44136</v>
      </c>
      <c r="M8925">
        <v>2169</v>
      </c>
      <c r="N8925" t="s">
        <v>44137</v>
      </c>
      <c r="R8925" s="1">
        <v>43903</v>
      </c>
      <c r="S8925" t="s">
        <v>56</v>
      </c>
      <c r="W8925">
        <v>4</v>
      </c>
      <c r="X8925" t="s">
        <v>725</v>
      </c>
      <c r="Y8925">
        <v>4</v>
      </c>
      <c r="Z8925" t="s">
        <v>1324</v>
      </c>
      <c r="AB8925">
        <v>197409</v>
      </c>
      <c r="AC8925">
        <v>301</v>
      </c>
      <c r="AD8925" t="s">
        <v>1853</v>
      </c>
      <c r="AE8925">
        <v>1131</v>
      </c>
      <c r="AF8925" t="s">
        <v>1853</v>
      </c>
      <c r="AG8925">
        <v>1</v>
      </c>
      <c r="AH8925" t="s">
        <v>44482</v>
      </c>
      <c r="AI8925">
        <v>99</v>
      </c>
      <c r="AJ8925" t="s">
        <v>54511</v>
      </c>
      <c r="AK8925">
        <v>851</v>
      </c>
      <c r="AL8925" t="s">
        <v>2847</v>
      </c>
      <c r="AP8925">
        <v>851446</v>
      </c>
      <c r="AQ8925" t="s">
        <v>16275</v>
      </c>
      <c r="AR8925" t="s">
        <v>18109</v>
      </c>
      <c r="AS8925">
        <v>2</v>
      </c>
      <c r="AT8925" t="s">
        <v>1413</v>
      </c>
      <c r="AU8925" t="s">
        <v>44122</v>
      </c>
      <c r="AX8925">
        <v>57.013960470000001</v>
      </c>
      <c r="AY8925">
        <v>9.9844693400000004</v>
      </c>
      <c r="AZ8925" t="s">
        <v>62</v>
      </c>
      <c r="BA8925">
        <v>1081</v>
      </c>
      <c r="BB8925" t="s">
        <v>1844</v>
      </c>
    </row>
    <row r="8926" spans="1:54" x14ac:dyDescent="0.25">
      <c r="A8926" s="1">
        <v>45200</v>
      </c>
      <c r="B8926">
        <v>851417</v>
      </c>
      <c r="C8926" t="s">
        <v>44138</v>
      </c>
      <c r="D8926">
        <v>9000</v>
      </c>
      <c r="E8926" t="s">
        <v>10638</v>
      </c>
      <c r="F8926" t="s">
        <v>44139</v>
      </c>
      <c r="G8926">
        <v>32471811</v>
      </c>
      <c r="H8926">
        <v>1015672044</v>
      </c>
      <c r="I8926" t="s">
        <v>38613</v>
      </c>
      <c r="J8926" t="s">
        <v>44140</v>
      </c>
      <c r="K8926" t="s">
        <v>14481</v>
      </c>
      <c r="L8926" t="s">
        <v>44141</v>
      </c>
      <c r="M8926">
        <v>8011</v>
      </c>
      <c r="N8926">
        <v>1</v>
      </c>
      <c r="R8926" s="1">
        <v>43794</v>
      </c>
      <c r="S8926" t="s">
        <v>56</v>
      </c>
      <c r="W8926">
        <v>1</v>
      </c>
      <c r="X8926" t="s">
        <v>760</v>
      </c>
      <c r="Y8926">
        <v>7</v>
      </c>
      <c r="Z8926" t="s">
        <v>1499</v>
      </c>
      <c r="AB8926">
        <v>193011</v>
      </c>
      <c r="AC8926">
        <v>323</v>
      </c>
      <c r="AD8926" t="s">
        <v>1939</v>
      </c>
      <c r="AE8926">
        <v>1084</v>
      </c>
      <c r="AF8926" t="s">
        <v>1825</v>
      </c>
      <c r="AG8926">
        <v>1</v>
      </c>
      <c r="AH8926" t="s">
        <v>44482</v>
      </c>
      <c r="AI8926">
        <v>99</v>
      </c>
      <c r="AJ8926" t="s">
        <v>54511</v>
      </c>
      <c r="AK8926">
        <v>851</v>
      </c>
      <c r="AL8926" t="s">
        <v>2847</v>
      </c>
      <c r="AP8926">
        <v>280852</v>
      </c>
      <c r="AQ8926" t="s">
        <v>14484</v>
      </c>
      <c r="AR8926" t="s">
        <v>14485</v>
      </c>
      <c r="AS8926">
        <v>2</v>
      </c>
      <c r="AT8926" t="s">
        <v>1413</v>
      </c>
      <c r="AU8926" t="s">
        <v>44142</v>
      </c>
      <c r="AX8926">
        <v>57.047545550000002</v>
      </c>
      <c r="AY8926">
        <v>9.9333977499999992</v>
      </c>
      <c r="AZ8926" t="s">
        <v>62</v>
      </c>
      <c r="BA8926">
        <v>1081</v>
      </c>
      <c r="BB8926" t="s">
        <v>1844</v>
      </c>
    </row>
    <row r="8927" spans="1:54" x14ac:dyDescent="0.25">
      <c r="A8927" s="1">
        <v>45200</v>
      </c>
      <c r="B8927">
        <v>851418</v>
      </c>
      <c r="C8927" t="s">
        <v>44143</v>
      </c>
      <c r="D8927">
        <v>9000</v>
      </c>
      <c r="E8927" t="s">
        <v>10638</v>
      </c>
      <c r="F8927" t="s">
        <v>44144</v>
      </c>
      <c r="I8927" t="s">
        <v>41786</v>
      </c>
      <c r="K8927" t="s">
        <v>44145</v>
      </c>
      <c r="L8927" t="s">
        <v>44146</v>
      </c>
      <c r="M8927">
        <v>8294</v>
      </c>
      <c r="N8927">
        <v>15</v>
      </c>
      <c r="R8927" s="1">
        <v>40162</v>
      </c>
      <c r="S8927" t="s">
        <v>80</v>
      </c>
      <c r="V8927" s="1">
        <v>33512</v>
      </c>
      <c r="W8927">
        <v>3</v>
      </c>
      <c r="X8927" t="s">
        <v>3496</v>
      </c>
      <c r="Y8927">
        <v>1</v>
      </c>
      <c r="Z8927" t="s">
        <v>46545</v>
      </c>
      <c r="AB8927">
        <v>197504</v>
      </c>
      <c r="AC8927">
        <v>281</v>
      </c>
      <c r="AD8927" t="s">
        <v>1773</v>
      </c>
      <c r="AE8927">
        <v>1073</v>
      </c>
      <c r="AF8927" t="s">
        <v>52650</v>
      </c>
      <c r="AG8927">
        <v>3</v>
      </c>
      <c r="AH8927" t="s">
        <v>81</v>
      </c>
      <c r="AI8927">
        <v>99</v>
      </c>
      <c r="AJ8927" t="s">
        <v>54511</v>
      </c>
      <c r="AK8927">
        <v>851</v>
      </c>
      <c r="AL8927" t="s">
        <v>2847</v>
      </c>
      <c r="AS8927">
        <v>0</v>
      </c>
      <c r="AT8927" t="s">
        <v>61</v>
      </c>
      <c r="AU8927" t="s">
        <v>52570</v>
      </c>
      <c r="AX8927">
        <v>57.039821326474403</v>
      </c>
      <c r="AY8927">
        <v>9.9048121126283295</v>
      </c>
      <c r="AZ8927" t="s">
        <v>62</v>
      </c>
      <c r="BA8927">
        <v>1081</v>
      </c>
      <c r="BB8927" t="s">
        <v>1844</v>
      </c>
    </row>
    <row r="8928" spans="1:54" x14ac:dyDescent="0.25">
      <c r="A8928" s="1">
        <v>45200</v>
      </c>
      <c r="B8928">
        <v>851419</v>
      </c>
      <c r="C8928" t="s">
        <v>55692</v>
      </c>
      <c r="D8928">
        <v>9100</v>
      </c>
      <c r="E8928" t="s">
        <v>10638</v>
      </c>
      <c r="F8928" t="s">
        <v>55693</v>
      </c>
      <c r="I8928" t="s">
        <v>44147</v>
      </c>
      <c r="J8928" t="s">
        <v>44075</v>
      </c>
      <c r="K8928" t="s">
        <v>44148</v>
      </c>
      <c r="L8928" t="s">
        <v>55309</v>
      </c>
      <c r="M8928">
        <v>9729</v>
      </c>
      <c r="N8928">
        <v>1</v>
      </c>
      <c r="R8928" s="1">
        <v>40162</v>
      </c>
      <c r="S8928" t="s">
        <v>80</v>
      </c>
      <c r="V8928" s="1">
        <v>36678</v>
      </c>
      <c r="W8928">
        <v>1</v>
      </c>
      <c r="X8928" t="s">
        <v>760</v>
      </c>
      <c r="Y8928">
        <v>2</v>
      </c>
      <c r="Z8928" t="s">
        <v>1745</v>
      </c>
      <c r="AB8928">
        <v>196908</v>
      </c>
      <c r="AC8928">
        <v>271</v>
      </c>
      <c r="AD8928" t="s">
        <v>46741</v>
      </c>
      <c r="AE8928">
        <v>1081</v>
      </c>
      <c r="AF8928" t="s">
        <v>1735</v>
      </c>
      <c r="AG8928">
        <v>3</v>
      </c>
      <c r="AH8928" t="s">
        <v>81</v>
      </c>
      <c r="AI8928">
        <v>99</v>
      </c>
      <c r="AJ8928" t="s">
        <v>54511</v>
      </c>
      <c r="AK8928">
        <v>851</v>
      </c>
      <c r="AL8928" t="s">
        <v>2847</v>
      </c>
      <c r="AS8928">
        <v>0</v>
      </c>
      <c r="AT8928" t="s">
        <v>61</v>
      </c>
      <c r="AU8928" t="s">
        <v>55310</v>
      </c>
      <c r="AZ8928" t="s">
        <v>62</v>
      </c>
      <c r="BA8928">
        <v>1081</v>
      </c>
      <c r="BB8928" t="s">
        <v>1844</v>
      </c>
    </row>
    <row r="8929" spans="1:54" x14ac:dyDescent="0.25">
      <c r="A8929" s="1">
        <v>45200</v>
      </c>
      <c r="B8929">
        <v>851420</v>
      </c>
      <c r="C8929" t="s">
        <v>44149</v>
      </c>
      <c r="D8929">
        <v>9000</v>
      </c>
      <c r="E8929" t="s">
        <v>10638</v>
      </c>
      <c r="F8929" t="s">
        <v>44150</v>
      </c>
      <c r="G8929">
        <v>10255384</v>
      </c>
      <c r="H8929">
        <v>1003399528</v>
      </c>
      <c r="I8929" t="s">
        <v>17132</v>
      </c>
      <c r="J8929" t="s">
        <v>44151</v>
      </c>
      <c r="K8929" t="s">
        <v>17133</v>
      </c>
      <c r="L8929" t="s">
        <v>17134</v>
      </c>
      <c r="M8929">
        <v>7619</v>
      </c>
      <c r="N8929">
        <v>61</v>
      </c>
      <c r="R8929" s="1">
        <v>43887</v>
      </c>
      <c r="S8929" t="s">
        <v>56</v>
      </c>
      <c r="W8929">
        <v>4</v>
      </c>
      <c r="X8929" t="s">
        <v>725</v>
      </c>
      <c r="Y8929">
        <v>1</v>
      </c>
      <c r="Z8929" t="s">
        <v>46545</v>
      </c>
      <c r="AB8929">
        <v>196008</v>
      </c>
      <c r="AC8929">
        <v>244</v>
      </c>
      <c r="AD8929" t="s">
        <v>2118</v>
      </c>
      <c r="AE8929">
        <v>1071</v>
      </c>
      <c r="AF8929" t="s">
        <v>1688</v>
      </c>
      <c r="AG8929">
        <v>4</v>
      </c>
      <c r="AH8929" t="s">
        <v>44547</v>
      </c>
      <c r="AI8929">
        <v>99</v>
      </c>
      <c r="AJ8929" t="s">
        <v>54511</v>
      </c>
      <c r="AK8929">
        <v>851</v>
      </c>
      <c r="AL8929" t="s">
        <v>2847</v>
      </c>
      <c r="AQ8929" t="s">
        <v>17135</v>
      </c>
      <c r="AR8929" t="s">
        <v>17136</v>
      </c>
      <c r="AS8929">
        <v>1</v>
      </c>
      <c r="AT8929" t="s">
        <v>1446</v>
      </c>
      <c r="AU8929" t="s">
        <v>17137</v>
      </c>
      <c r="AX8929">
        <v>57.026556550000002</v>
      </c>
      <c r="AY8929">
        <v>9.9650136600000003</v>
      </c>
      <c r="AZ8929" t="s">
        <v>62</v>
      </c>
      <c r="BA8929">
        <v>1081</v>
      </c>
      <c r="BB8929" t="s">
        <v>1844</v>
      </c>
    </row>
    <row r="8930" spans="1:54" x14ac:dyDescent="0.25">
      <c r="A8930" s="1">
        <v>45200</v>
      </c>
      <c r="B8930">
        <v>851421</v>
      </c>
      <c r="C8930" t="s">
        <v>45546</v>
      </c>
      <c r="D8930">
        <v>9400</v>
      </c>
      <c r="E8930" t="s">
        <v>48228</v>
      </c>
      <c r="F8930" t="s">
        <v>45547</v>
      </c>
      <c r="I8930" t="s">
        <v>44152</v>
      </c>
      <c r="K8930" t="s">
        <v>44153</v>
      </c>
      <c r="L8930" t="s">
        <v>52571</v>
      </c>
      <c r="R8930" s="1">
        <v>40162</v>
      </c>
      <c r="S8930" t="s">
        <v>80</v>
      </c>
      <c r="V8930" s="1">
        <v>31199</v>
      </c>
      <c r="W8930">
        <v>1</v>
      </c>
      <c r="X8930" t="s">
        <v>760</v>
      </c>
      <c r="Y8930">
        <v>3</v>
      </c>
      <c r="Z8930" t="s">
        <v>1713</v>
      </c>
      <c r="AB8930">
        <v>197407</v>
      </c>
      <c r="AC8930">
        <v>292</v>
      </c>
      <c r="AD8930" t="s">
        <v>1714</v>
      </c>
      <c r="AE8930">
        <v>1082</v>
      </c>
      <c r="AF8930" t="s">
        <v>1715</v>
      </c>
      <c r="AG8930">
        <v>3</v>
      </c>
      <c r="AH8930" t="s">
        <v>81</v>
      </c>
      <c r="AI8930">
        <v>99</v>
      </c>
      <c r="AJ8930" t="s">
        <v>54511</v>
      </c>
      <c r="AK8930">
        <v>851</v>
      </c>
      <c r="AL8930" t="s">
        <v>2847</v>
      </c>
      <c r="AS8930">
        <v>0</v>
      </c>
      <c r="AT8930" t="s">
        <v>61</v>
      </c>
      <c r="AU8930" t="s">
        <v>52571</v>
      </c>
      <c r="AV8930" t="s">
        <v>44154</v>
      </c>
      <c r="AZ8930" t="s">
        <v>62</v>
      </c>
      <c r="BA8930">
        <v>1081</v>
      </c>
      <c r="BB8930" t="s">
        <v>1844</v>
      </c>
    </row>
    <row r="8931" spans="1:54" x14ac:dyDescent="0.25">
      <c r="A8931" s="1">
        <v>45200</v>
      </c>
      <c r="B8931">
        <v>851422</v>
      </c>
      <c r="C8931" t="s">
        <v>44155</v>
      </c>
      <c r="D8931">
        <v>9220</v>
      </c>
      <c r="E8931" t="s">
        <v>54578</v>
      </c>
      <c r="F8931" t="s">
        <v>44156</v>
      </c>
      <c r="G8931">
        <v>30843126</v>
      </c>
      <c r="H8931">
        <v>1003403551</v>
      </c>
      <c r="I8931" t="s">
        <v>44157</v>
      </c>
      <c r="J8931" t="s">
        <v>44104</v>
      </c>
      <c r="K8931" t="s">
        <v>44105</v>
      </c>
      <c r="L8931" t="s">
        <v>52566</v>
      </c>
      <c r="M8931">
        <v>7145</v>
      </c>
      <c r="N8931">
        <v>2</v>
      </c>
      <c r="R8931" s="1">
        <v>42598</v>
      </c>
      <c r="S8931" t="s">
        <v>56</v>
      </c>
      <c r="V8931" s="1">
        <v>42597</v>
      </c>
      <c r="W8931">
        <v>4</v>
      </c>
      <c r="X8931" t="s">
        <v>725</v>
      </c>
      <c r="Y8931">
        <v>4</v>
      </c>
      <c r="Z8931" t="s">
        <v>1324</v>
      </c>
      <c r="AB8931">
        <v>197910</v>
      </c>
      <c r="AC8931">
        <v>382</v>
      </c>
      <c r="AD8931" t="s">
        <v>1924</v>
      </c>
      <c r="AE8931">
        <v>1085</v>
      </c>
      <c r="AF8931" t="s">
        <v>46731</v>
      </c>
      <c r="AG8931">
        <v>3</v>
      </c>
      <c r="AH8931" t="s">
        <v>81</v>
      </c>
      <c r="AI8931">
        <v>99</v>
      </c>
      <c r="AJ8931" t="s">
        <v>54511</v>
      </c>
      <c r="AK8931">
        <v>851</v>
      </c>
      <c r="AL8931" t="s">
        <v>2847</v>
      </c>
      <c r="AM8931">
        <v>2</v>
      </c>
      <c r="AN8931" t="s">
        <v>119</v>
      </c>
      <c r="AO8931">
        <v>851450</v>
      </c>
      <c r="AP8931">
        <v>851454</v>
      </c>
      <c r="AQ8931" t="s">
        <v>44106</v>
      </c>
      <c r="AR8931" t="s">
        <v>10669</v>
      </c>
      <c r="AS8931">
        <v>2</v>
      </c>
      <c r="AT8931" t="s">
        <v>1413</v>
      </c>
      <c r="AU8931" t="s">
        <v>52567</v>
      </c>
      <c r="AX8931">
        <v>57.0162795039477</v>
      </c>
      <c r="AY8931">
        <v>9.9942164794157105</v>
      </c>
      <c r="AZ8931" t="s">
        <v>62</v>
      </c>
      <c r="BA8931">
        <v>1081</v>
      </c>
      <c r="BB8931" t="s">
        <v>1844</v>
      </c>
    </row>
    <row r="8932" spans="1:54" x14ac:dyDescent="0.25">
      <c r="A8932" s="1">
        <v>45200</v>
      </c>
      <c r="B8932">
        <v>851423</v>
      </c>
      <c r="C8932" t="s">
        <v>52572</v>
      </c>
      <c r="D8932">
        <v>9000</v>
      </c>
      <c r="E8932" t="s">
        <v>10638</v>
      </c>
      <c r="F8932" t="s">
        <v>52573</v>
      </c>
      <c r="L8932" t="s">
        <v>56070</v>
      </c>
      <c r="M8932">
        <v>9749</v>
      </c>
      <c r="N8932">
        <v>91</v>
      </c>
      <c r="R8932" s="1">
        <v>40162</v>
      </c>
      <c r="S8932" t="s">
        <v>80</v>
      </c>
      <c r="V8932" s="1">
        <v>29738</v>
      </c>
      <c r="W8932">
        <v>4</v>
      </c>
      <c r="X8932" t="s">
        <v>725</v>
      </c>
      <c r="Y8932">
        <v>1</v>
      </c>
      <c r="Z8932" t="s">
        <v>46545</v>
      </c>
      <c r="AC8932">
        <v>241</v>
      </c>
      <c r="AD8932" t="s">
        <v>1722</v>
      </c>
      <c r="AE8932">
        <v>1071</v>
      </c>
      <c r="AF8932" t="s">
        <v>1688</v>
      </c>
      <c r="AG8932">
        <v>3</v>
      </c>
      <c r="AH8932" t="s">
        <v>81</v>
      </c>
      <c r="AI8932">
        <v>99</v>
      </c>
      <c r="AJ8932" t="s">
        <v>54511</v>
      </c>
      <c r="AK8932">
        <v>851</v>
      </c>
      <c r="AL8932" t="s">
        <v>2847</v>
      </c>
      <c r="AS8932">
        <v>0</v>
      </c>
      <c r="AT8932" t="s">
        <v>61</v>
      </c>
      <c r="AU8932" t="s">
        <v>54681</v>
      </c>
      <c r="AX8932">
        <v>57.038046969061703</v>
      </c>
      <c r="AY8932">
        <v>9.9376150646891208</v>
      </c>
      <c r="AZ8932" t="s">
        <v>62</v>
      </c>
      <c r="BA8932">
        <v>1081</v>
      </c>
      <c r="BB8932" t="s">
        <v>1844</v>
      </c>
    </row>
    <row r="8933" spans="1:54" x14ac:dyDescent="0.25">
      <c r="A8933" s="1">
        <v>45200</v>
      </c>
      <c r="B8933">
        <v>851424</v>
      </c>
      <c r="C8933" t="s">
        <v>55694</v>
      </c>
      <c r="D8933">
        <v>9400</v>
      </c>
      <c r="E8933" t="s">
        <v>48228</v>
      </c>
      <c r="F8933" t="s">
        <v>55695</v>
      </c>
      <c r="I8933" t="s">
        <v>44158</v>
      </c>
      <c r="K8933" t="s">
        <v>44159</v>
      </c>
      <c r="L8933" t="s">
        <v>44160</v>
      </c>
      <c r="M8933">
        <v>8372</v>
      </c>
      <c r="N8933">
        <v>58</v>
      </c>
      <c r="R8933" s="1">
        <v>40162</v>
      </c>
      <c r="S8933" t="s">
        <v>80</v>
      </c>
      <c r="V8933" s="1">
        <v>33390</v>
      </c>
      <c r="W8933">
        <v>3</v>
      </c>
      <c r="X8933" t="s">
        <v>3496</v>
      </c>
      <c r="Y8933">
        <v>1</v>
      </c>
      <c r="Z8933" t="s">
        <v>46545</v>
      </c>
      <c r="AB8933">
        <v>198301</v>
      </c>
      <c r="AC8933">
        <v>281</v>
      </c>
      <c r="AD8933" t="s">
        <v>1773</v>
      </c>
      <c r="AE8933">
        <v>1073</v>
      </c>
      <c r="AF8933" t="s">
        <v>52650</v>
      </c>
      <c r="AG8933">
        <v>3</v>
      </c>
      <c r="AH8933" t="s">
        <v>81</v>
      </c>
      <c r="AI8933">
        <v>99</v>
      </c>
      <c r="AJ8933" t="s">
        <v>54511</v>
      </c>
      <c r="AK8933">
        <v>851</v>
      </c>
      <c r="AL8933" t="s">
        <v>2847</v>
      </c>
      <c r="AS8933">
        <v>0</v>
      </c>
      <c r="AT8933" t="s">
        <v>61</v>
      </c>
      <c r="AU8933" t="s">
        <v>43619</v>
      </c>
      <c r="AX8933">
        <v>57.065419856087502</v>
      </c>
      <c r="AY8933">
        <v>9.9045645065858494</v>
      </c>
      <c r="AZ8933" t="s">
        <v>62</v>
      </c>
      <c r="BA8933">
        <v>1081</v>
      </c>
      <c r="BB8933" t="s">
        <v>1844</v>
      </c>
    </row>
    <row r="8934" spans="1:54" x14ac:dyDescent="0.25">
      <c r="A8934" s="1">
        <v>45200</v>
      </c>
      <c r="B8934">
        <v>851425</v>
      </c>
      <c r="C8934" t="s">
        <v>44161</v>
      </c>
      <c r="D8934">
        <v>9220</v>
      </c>
      <c r="E8934" t="s">
        <v>54578</v>
      </c>
      <c r="F8934" t="s">
        <v>44162</v>
      </c>
      <c r="G8934">
        <v>30843126</v>
      </c>
      <c r="H8934">
        <v>1003403551</v>
      </c>
      <c r="I8934" t="s">
        <v>44163</v>
      </c>
      <c r="J8934" t="s">
        <v>44104</v>
      </c>
      <c r="K8934" t="s">
        <v>44105</v>
      </c>
      <c r="L8934" t="s">
        <v>52566</v>
      </c>
      <c r="M8934">
        <v>7145</v>
      </c>
      <c r="N8934">
        <v>2</v>
      </c>
      <c r="R8934" s="1">
        <v>42598</v>
      </c>
      <c r="S8934" t="s">
        <v>56</v>
      </c>
      <c r="V8934" s="1">
        <v>42597</v>
      </c>
      <c r="W8934">
        <v>4</v>
      </c>
      <c r="X8934" t="s">
        <v>725</v>
      </c>
      <c r="Y8934">
        <v>4</v>
      </c>
      <c r="Z8934" t="s">
        <v>1324</v>
      </c>
      <c r="AB8934">
        <v>198208</v>
      </c>
      <c r="AC8934">
        <v>383</v>
      </c>
      <c r="AD8934" t="s">
        <v>1799</v>
      </c>
      <c r="AE8934">
        <v>1085</v>
      </c>
      <c r="AF8934" t="s">
        <v>46731</v>
      </c>
      <c r="AG8934">
        <v>3</v>
      </c>
      <c r="AH8934" t="s">
        <v>81</v>
      </c>
      <c r="AI8934">
        <v>99</v>
      </c>
      <c r="AJ8934" t="s">
        <v>54511</v>
      </c>
      <c r="AK8934">
        <v>851</v>
      </c>
      <c r="AL8934" t="s">
        <v>2847</v>
      </c>
      <c r="AM8934">
        <v>2</v>
      </c>
      <c r="AN8934" t="s">
        <v>119</v>
      </c>
      <c r="AO8934">
        <v>851450</v>
      </c>
      <c r="AP8934">
        <v>851454</v>
      </c>
      <c r="AQ8934" t="s">
        <v>44106</v>
      </c>
      <c r="AR8934" t="s">
        <v>10669</v>
      </c>
      <c r="AS8934">
        <v>2</v>
      </c>
      <c r="AT8934" t="s">
        <v>1413</v>
      </c>
      <c r="AU8934" t="s">
        <v>52567</v>
      </c>
      <c r="AX8934">
        <v>57.0162795039477</v>
      </c>
      <c r="AY8934">
        <v>9.9942164794157105</v>
      </c>
      <c r="AZ8934" t="s">
        <v>62</v>
      </c>
      <c r="BA8934">
        <v>1081</v>
      </c>
      <c r="BB8934" t="s">
        <v>1844</v>
      </c>
    </row>
    <row r="8935" spans="1:54" x14ac:dyDescent="0.25">
      <c r="A8935" s="1">
        <v>45200</v>
      </c>
      <c r="B8935">
        <v>851426</v>
      </c>
      <c r="C8935" t="s">
        <v>54452</v>
      </c>
      <c r="D8935">
        <v>9100</v>
      </c>
      <c r="E8935" t="s">
        <v>10638</v>
      </c>
      <c r="F8935" t="s">
        <v>44164</v>
      </c>
      <c r="G8935">
        <v>46994051</v>
      </c>
      <c r="H8935">
        <v>1004909433</v>
      </c>
      <c r="I8935" t="s">
        <v>10851</v>
      </c>
      <c r="J8935" t="s">
        <v>44165</v>
      </c>
      <c r="K8935" t="s">
        <v>14558</v>
      </c>
      <c r="L8935" t="s">
        <v>55311</v>
      </c>
      <c r="M8935">
        <v>9729</v>
      </c>
      <c r="N8935">
        <v>1</v>
      </c>
      <c r="R8935" s="1">
        <v>40939</v>
      </c>
      <c r="S8935" t="s">
        <v>56</v>
      </c>
      <c r="V8935" s="1">
        <v>39753</v>
      </c>
      <c r="W8935">
        <v>4</v>
      </c>
      <c r="X8935" t="s">
        <v>725</v>
      </c>
      <c r="Y8935">
        <v>1</v>
      </c>
      <c r="Z8935" t="s">
        <v>46545</v>
      </c>
      <c r="AB8935">
        <v>197908</v>
      </c>
      <c r="AC8935">
        <v>314</v>
      </c>
      <c r="AD8935" t="s">
        <v>52663</v>
      </c>
      <c r="AE8935">
        <v>1071</v>
      </c>
      <c r="AF8935" t="s">
        <v>1688</v>
      </c>
      <c r="AG8935">
        <v>3</v>
      </c>
      <c r="AH8935" t="s">
        <v>81</v>
      </c>
      <c r="AI8935">
        <v>99</v>
      </c>
      <c r="AJ8935" t="s">
        <v>54511</v>
      </c>
      <c r="AK8935">
        <v>851</v>
      </c>
      <c r="AL8935" t="s">
        <v>2847</v>
      </c>
      <c r="AM8935">
        <v>2</v>
      </c>
      <c r="AN8935" t="s">
        <v>119</v>
      </c>
      <c r="AO8935">
        <v>851401</v>
      </c>
      <c r="AP8935">
        <v>851401</v>
      </c>
      <c r="AQ8935" t="s">
        <v>44166</v>
      </c>
      <c r="AR8935" t="s">
        <v>44167</v>
      </c>
      <c r="AS8935">
        <v>2</v>
      </c>
      <c r="AT8935" t="s">
        <v>1413</v>
      </c>
      <c r="AU8935" t="s">
        <v>55310</v>
      </c>
      <c r="AZ8935" t="s">
        <v>62</v>
      </c>
      <c r="BA8935">
        <v>1081</v>
      </c>
      <c r="BB8935" t="s">
        <v>1844</v>
      </c>
    </row>
    <row r="8936" spans="1:54" x14ac:dyDescent="0.25">
      <c r="A8936" s="1">
        <v>45200</v>
      </c>
      <c r="B8936">
        <v>851427</v>
      </c>
      <c r="C8936" t="s">
        <v>55696</v>
      </c>
      <c r="D8936">
        <v>9100</v>
      </c>
      <c r="E8936" t="s">
        <v>10638</v>
      </c>
      <c r="F8936" t="s">
        <v>46528</v>
      </c>
      <c r="I8936" t="s">
        <v>52574</v>
      </c>
      <c r="K8936" t="s">
        <v>44168</v>
      </c>
      <c r="L8936" t="s">
        <v>44169</v>
      </c>
      <c r="R8936" s="1">
        <v>40162</v>
      </c>
      <c r="S8936" t="s">
        <v>80</v>
      </c>
      <c r="V8936" s="1">
        <v>31564</v>
      </c>
      <c r="W8936">
        <v>4</v>
      </c>
      <c r="X8936" t="s">
        <v>725</v>
      </c>
      <c r="Y8936">
        <v>1</v>
      </c>
      <c r="Z8936" t="s">
        <v>46545</v>
      </c>
      <c r="AB8936">
        <v>196809</v>
      </c>
      <c r="AC8936">
        <v>244</v>
      </c>
      <c r="AD8936" t="s">
        <v>2118</v>
      </c>
      <c r="AE8936">
        <v>1071</v>
      </c>
      <c r="AF8936" t="s">
        <v>1688</v>
      </c>
      <c r="AG8936">
        <v>3</v>
      </c>
      <c r="AH8936" t="s">
        <v>81</v>
      </c>
      <c r="AI8936">
        <v>99</v>
      </c>
      <c r="AJ8936" t="s">
        <v>54511</v>
      </c>
      <c r="AK8936">
        <v>851</v>
      </c>
      <c r="AL8936" t="s">
        <v>2847</v>
      </c>
      <c r="AS8936">
        <v>0</v>
      </c>
      <c r="AT8936" t="s">
        <v>61</v>
      </c>
      <c r="AZ8936" t="s">
        <v>62</v>
      </c>
      <c r="BA8936">
        <v>1081</v>
      </c>
      <c r="BB8936" t="s">
        <v>1844</v>
      </c>
    </row>
    <row r="8937" spans="1:54" x14ac:dyDescent="0.25">
      <c r="A8937" s="1">
        <v>45200</v>
      </c>
      <c r="B8937">
        <v>851428</v>
      </c>
      <c r="C8937" t="s">
        <v>44170</v>
      </c>
      <c r="D8937">
        <v>9310</v>
      </c>
      <c r="E8937" t="s">
        <v>11111</v>
      </c>
      <c r="F8937" t="s">
        <v>44171</v>
      </c>
      <c r="G8937">
        <v>29553165</v>
      </c>
      <c r="H8937">
        <v>1003375572</v>
      </c>
      <c r="I8937" t="s">
        <v>48097</v>
      </c>
      <c r="J8937" t="s">
        <v>44172</v>
      </c>
      <c r="K8937" t="s">
        <v>10806</v>
      </c>
      <c r="L8937" t="s">
        <v>44173</v>
      </c>
      <c r="M8937">
        <v>7915</v>
      </c>
      <c r="N8937">
        <v>19</v>
      </c>
      <c r="R8937" s="1">
        <v>41928</v>
      </c>
      <c r="S8937" t="s">
        <v>56</v>
      </c>
      <c r="V8937" s="1">
        <v>41913</v>
      </c>
      <c r="W8937">
        <v>4</v>
      </c>
      <c r="X8937" t="s">
        <v>725</v>
      </c>
      <c r="Y8937">
        <v>1</v>
      </c>
      <c r="Z8937" t="s">
        <v>46545</v>
      </c>
      <c r="AB8937">
        <v>199101</v>
      </c>
      <c r="AC8937">
        <v>281</v>
      </c>
      <c r="AD8937" t="s">
        <v>1773</v>
      </c>
      <c r="AE8937">
        <v>1071</v>
      </c>
      <c r="AF8937" t="s">
        <v>1688</v>
      </c>
      <c r="AG8937">
        <v>3</v>
      </c>
      <c r="AH8937" t="s">
        <v>81</v>
      </c>
      <c r="AI8937">
        <v>99</v>
      </c>
      <c r="AJ8937" t="s">
        <v>54511</v>
      </c>
      <c r="AK8937">
        <v>851</v>
      </c>
      <c r="AL8937" t="s">
        <v>2847</v>
      </c>
      <c r="AM8937">
        <v>2</v>
      </c>
      <c r="AN8937" t="s">
        <v>119</v>
      </c>
      <c r="AO8937">
        <v>851452</v>
      </c>
      <c r="AP8937">
        <v>851452</v>
      </c>
      <c r="AQ8937" t="s">
        <v>17638</v>
      </c>
      <c r="AR8937" t="s">
        <v>12937</v>
      </c>
      <c r="AS8937">
        <v>2</v>
      </c>
      <c r="AT8937" t="s">
        <v>1413</v>
      </c>
      <c r="AU8937" t="s">
        <v>13782</v>
      </c>
      <c r="AX8937">
        <v>57.115548114429302</v>
      </c>
      <c r="AY8937">
        <v>10.033578761462399</v>
      </c>
      <c r="AZ8937" t="s">
        <v>62</v>
      </c>
      <c r="BA8937">
        <v>1081</v>
      </c>
      <c r="BB8937" t="s">
        <v>1844</v>
      </c>
    </row>
    <row r="8938" spans="1:54" x14ac:dyDescent="0.25">
      <c r="A8938" s="1">
        <v>45200</v>
      </c>
      <c r="B8938">
        <v>851429</v>
      </c>
      <c r="C8938" t="s">
        <v>44174</v>
      </c>
      <c r="D8938">
        <v>9000</v>
      </c>
      <c r="E8938" t="s">
        <v>10638</v>
      </c>
      <c r="F8938" t="s">
        <v>44175</v>
      </c>
      <c r="I8938" t="s">
        <v>44176</v>
      </c>
      <c r="J8938" t="s">
        <v>44177</v>
      </c>
      <c r="K8938" t="s">
        <v>44178</v>
      </c>
      <c r="L8938" t="s">
        <v>44179</v>
      </c>
      <c r="M8938">
        <v>6609</v>
      </c>
      <c r="N8938">
        <v>6</v>
      </c>
      <c r="R8938" s="1">
        <v>40162</v>
      </c>
      <c r="S8938" t="s">
        <v>80</v>
      </c>
      <c r="V8938" s="1">
        <v>37895</v>
      </c>
      <c r="W8938">
        <v>4</v>
      </c>
      <c r="X8938" t="s">
        <v>725</v>
      </c>
      <c r="Y8938">
        <v>5</v>
      </c>
      <c r="Z8938" t="s">
        <v>54458</v>
      </c>
      <c r="AB8938">
        <v>194708</v>
      </c>
      <c r="AC8938">
        <v>243</v>
      </c>
      <c r="AD8938" t="s">
        <v>2065</v>
      </c>
      <c r="AE8938">
        <v>1083</v>
      </c>
      <c r="AF8938" t="s">
        <v>2066</v>
      </c>
      <c r="AG8938">
        <v>3</v>
      </c>
      <c r="AH8938" t="s">
        <v>81</v>
      </c>
      <c r="AI8938">
        <v>99</v>
      </c>
      <c r="AJ8938" t="s">
        <v>54511</v>
      </c>
      <c r="AK8938">
        <v>851</v>
      </c>
      <c r="AL8938" t="s">
        <v>2847</v>
      </c>
      <c r="AP8938">
        <v>707404</v>
      </c>
      <c r="AQ8938" t="s">
        <v>44180</v>
      </c>
      <c r="AR8938" t="s">
        <v>44181</v>
      </c>
      <c r="AS8938">
        <v>2</v>
      </c>
      <c r="AT8938" t="s">
        <v>1413</v>
      </c>
      <c r="AU8938" t="s">
        <v>1136</v>
      </c>
      <c r="AX8938">
        <v>57.0456223872146</v>
      </c>
      <c r="AY8938">
        <v>9.9205436585525906</v>
      </c>
      <c r="AZ8938" t="s">
        <v>62</v>
      </c>
      <c r="BA8938">
        <v>1081</v>
      </c>
      <c r="BB8938" t="s">
        <v>1844</v>
      </c>
    </row>
    <row r="8939" spans="1:54" x14ac:dyDescent="0.25">
      <c r="A8939" s="1">
        <v>45200</v>
      </c>
      <c r="B8939">
        <v>851430</v>
      </c>
      <c r="C8939" t="s">
        <v>44182</v>
      </c>
      <c r="D8939">
        <v>9230</v>
      </c>
      <c r="E8939" t="s">
        <v>11136</v>
      </c>
      <c r="F8939" t="s">
        <v>44183</v>
      </c>
      <c r="G8939">
        <v>29553165</v>
      </c>
      <c r="H8939">
        <v>1004237627</v>
      </c>
      <c r="I8939" t="s">
        <v>48097</v>
      </c>
      <c r="J8939" t="s">
        <v>44184</v>
      </c>
      <c r="K8939" t="s">
        <v>10806</v>
      </c>
      <c r="L8939" t="s">
        <v>44185</v>
      </c>
      <c r="M8939">
        <v>3742</v>
      </c>
      <c r="N8939">
        <v>5</v>
      </c>
      <c r="R8939" s="1">
        <v>41928</v>
      </c>
      <c r="S8939" t="s">
        <v>56</v>
      </c>
      <c r="V8939" s="1">
        <v>41913</v>
      </c>
      <c r="W8939">
        <v>4</v>
      </c>
      <c r="X8939" t="s">
        <v>725</v>
      </c>
      <c r="Y8939">
        <v>1</v>
      </c>
      <c r="Z8939" t="s">
        <v>46545</v>
      </c>
      <c r="AC8939">
        <v>281</v>
      </c>
      <c r="AD8939" t="s">
        <v>1773</v>
      </c>
      <c r="AE8939">
        <v>1071</v>
      </c>
      <c r="AF8939" t="s">
        <v>1688</v>
      </c>
      <c r="AG8939">
        <v>3</v>
      </c>
      <c r="AH8939" t="s">
        <v>81</v>
      </c>
      <c r="AI8939">
        <v>99</v>
      </c>
      <c r="AJ8939" t="s">
        <v>54511</v>
      </c>
      <c r="AK8939">
        <v>851</v>
      </c>
      <c r="AL8939" t="s">
        <v>2847</v>
      </c>
      <c r="AM8939">
        <v>2</v>
      </c>
      <c r="AN8939" t="s">
        <v>119</v>
      </c>
      <c r="AO8939">
        <v>851452</v>
      </c>
      <c r="AP8939">
        <v>851452</v>
      </c>
      <c r="AQ8939" t="s">
        <v>17638</v>
      </c>
      <c r="AR8939" t="s">
        <v>12937</v>
      </c>
      <c r="AS8939">
        <v>2</v>
      </c>
      <c r="AT8939" t="s">
        <v>1413</v>
      </c>
      <c r="AU8939" t="s">
        <v>11142</v>
      </c>
      <c r="AX8939">
        <v>56.963966379487402</v>
      </c>
      <c r="AY8939">
        <v>9.8546278569494703</v>
      </c>
      <c r="AZ8939" t="s">
        <v>62</v>
      </c>
      <c r="BA8939">
        <v>1081</v>
      </c>
      <c r="BB8939" t="s">
        <v>1844</v>
      </c>
    </row>
    <row r="8940" spans="1:54" x14ac:dyDescent="0.25">
      <c r="A8940" s="1">
        <v>45200</v>
      </c>
      <c r="B8940">
        <v>851431</v>
      </c>
      <c r="C8940" t="s">
        <v>44186</v>
      </c>
      <c r="D8940">
        <v>9220</v>
      </c>
      <c r="E8940" t="s">
        <v>54578</v>
      </c>
      <c r="F8940" t="s">
        <v>42208</v>
      </c>
      <c r="G8940">
        <v>26426871</v>
      </c>
      <c r="J8940" t="s">
        <v>42209</v>
      </c>
      <c r="K8940" t="s">
        <v>42210</v>
      </c>
      <c r="L8940" t="s">
        <v>44187</v>
      </c>
      <c r="M8940">
        <v>4658</v>
      </c>
      <c r="N8940">
        <v>6</v>
      </c>
      <c r="R8940" s="1">
        <v>41649</v>
      </c>
      <c r="S8940" t="s">
        <v>612</v>
      </c>
      <c r="V8940" s="1">
        <v>38353</v>
      </c>
      <c r="W8940">
        <v>4</v>
      </c>
      <c r="X8940" t="s">
        <v>725</v>
      </c>
      <c r="Y8940">
        <v>4</v>
      </c>
      <c r="Z8940" t="s">
        <v>1324</v>
      </c>
      <c r="AB8940">
        <v>196608</v>
      </c>
      <c r="AC8940">
        <v>310</v>
      </c>
      <c r="AD8940" t="s">
        <v>44580</v>
      </c>
      <c r="AE8940">
        <v>1121</v>
      </c>
      <c r="AF8940" t="s">
        <v>53100</v>
      </c>
      <c r="AG8940">
        <v>3</v>
      </c>
      <c r="AH8940" t="s">
        <v>81</v>
      </c>
      <c r="AI8940">
        <v>79</v>
      </c>
      <c r="AJ8940" t="s">
        <v>44580</v>
      </c>
      <c r="AK8940">
        <v>851</v>
      </c>
      <c r="AL8940" t="s">
        <v>2847</v>
      </c>
      <c r="AM8940">
        <v>2</v>
      </c>
      <c r="AN8940" t="s">
        <v>119</v>
      </c>
      <c r="AO8940">
        <v>851435</v>
      </c>
      <c r="AP8940">
        <v>851435</v>
      </c>
      <c r="AQ8940" t="s">
        <v>44188</v>
      </c>
      <c r="AR8940" t="s">
        <v>44189</v>
      </c>
      <c r="AS8940">
        <v>2</v>
      </c>
      <c r="AT8940" t="s">
        <v>1413</v>
      </c>
      <c r="AU8940" t="s">
        <v>32963</v>
      </c>
      <c r="AX8940">
        <v>57.022704125333597</v>
      </c>
      <c r="AY8940">
        <v>9.9775290143484607</v>
      </c>
      <c r="AZ8940" t="s">
        <v>62</v>
      </c>
      <c r="BA8940">
        <v>1081</v>
      </c>
      <c r="BB8940" t="s">
        <v>1844</v>
      </c>
    </row>
    <row r="8941" spans="1:54" x14ac:dyDescent="0.25">
      <c r="A8941" s="1">
        <v>45200</v>
      </c>
      <c r="B8941">
        <v>851432</v>
      </c>
      <c r="C8941" t="s">
        <v>46529</v>
      </c>
      <c r="D8941">
        <v>9400</v>
      </c>
      <c r="E8941" t="s">
        <v>48228</v>
      </c>
      <c r="F8941" t="s">
        <v>46530</v>
      </c>
      <c r="G8941">
        <v>16287180</v>
      </c>
      <c r="H8941">
        <v>1015703608</v>
      </c>
      <c r="I8941" t="s">
        <v>44190</v>
      </c>
      <c r="J8941" t="s">
        <v>44191</v>
      </c>
      <c r="K8941" t="s">
        <v>44192</v>
      </c>
      <c r="L8941" t="s">
        <v>52575</v>
      </c>
      <c r="M8941">
        <v>2318</v>
      </c>
      <c r="N8941">
        <v>34</v>
      </c>
      <c r="R8941" s="1">
        <v>43693</v>
      </c>
      <c r="S8941" t="s">
        <v>56</v>
      </c>
      <c r="W8941">
        <v>1</v>
      </c>
      <c r="X8941" t="s">
        <v>760</v>
      </c>
      <c r="Y8941">
        <v>3</v>
      </c>
      <c r="Z8941" t="s">
        <v>1713</v>
      </c>
      <c r="AB8941">
        <v>199604</v>
      </c>
      <c r="AC8941">
        <v>292</v>
      </c>
      <c r="AD8941" t="s">
        <v>1714</v>
      </c>
      <c r="AE8941">
        <v>1082</v>
      </c>
      <c r="AF8941" t="s">
        <v>1715</v>
      </c>
      <c r="AG8941">
        <v>2</v>
      </c>
      <c r="AH8941" t="s">
        <v>44524</v>
      </c>
      <c r="AI8941">
        <v>99</v>
      </c>
      <c r="AJ8941" t="s">
        <v>54511</v>
      </c>
      <c r="AK8941">
        <v>851</v>
      </c>
      <c r="AL8941" t="s">
        <v>2847</v>
      </c>
      <c r="AQ8941" t="s">
        <v>30849</v>
      </c>
      <c r="AR8941" t="s">
        <v>44193</v>
      </c>
      <c r="AS8941">
        <v>0</v>
      </c>
      <c r="AT8941" t="s">
        <v>61</v>
      </c>
      <c r="AU8941" t="s">
        <v>52576</v>
      </c>
      <c r="AX8941">
        <v>57.086932930000003</v>
      </c>
      <c r="AY8941">
        <v>9.9570348000000006</v>
      </c>
      <c r="AZ8941" t="s">
        <v>62</v>
      </c>
      <c r="BA8941">
        <v>1081</v>
      </c>
      <c r="BB8941" t="s">
        <v>1844</v>
      </c>
    </row>
    <row r="8942" spans="1:54" x14ac:dyDescent="0.25">
      <c r="A8942" s="1">
        <v>45200</v>
      </c>
      <c r="B8942">
        <v>851433</v>
      </c>
      <c r="C8942" t="s">
        <v>46531</v>
      </c>
      <c r="D8942">
        <v>9400</v>
      </c>
      <c r="E8942" t="s">
        <v>48228</v>
      </c>
      <c r="F8942" t="s">
        <v>46532</v>
      </c>
      <c r="L8942" t="s">
        <v>44194</v>
      </c>
      <c r="R8942" s="1">
        <v>40162</v>
      </c>
      <c r="S8942" t="s">
        <v>80</v>
      </c>
      <c r="V8942" s="1">
        <v>35278</v>
      </c>
      <c r="W8942">
        <v>1</v>
      </c>
      <c r="X8942" t="s">
        <v>760</v>
      </c>
      <c r="Y8942">
        <v>3</v>
      </c>
      <c r="Z8942" t="s">
        <v>1713</v>
      </c>
      <c r="AB8942">
        <v>199605</v>
      </c>
      <c r="AC8942">
        <v>391</v>
      </c>
      <c r="AD8942" t="s">
        <v>1961</v>
      </c>
      <c r="AE8942">
        <v>1082</v>
      </c>
      <c r="AF8942" t="s">
        <v>1715</v>
      </c>
      <c r="AG8942">
        <v>3</v>
      </c>
      <c r="AH8942" t="s">
        <v>81</v>
      </c>
      <c r="AI8942">
        <v>99</v>
      </c>
      <c r="AJ8942" t="s">
        <v>54511</v>
      </c>
      <c r="AK8942">
        <v>851</v>
      </c>
      <c r="AL8942" t="s">
        <v>2847</v>
      </c>
      <c r="AS8942">
        <v>0</v>
      </c>
      <c r="AT8942" t="s">
        <v>61</v>
      </c>
      <c r="AU8942" t="s">
        <v>44195</v>
      </c>
      <c r="AV8942" t="s">
        <v>44194</v>
      </c>
      <c r="AZ8942" t="s">
        <v>62</v>
      </c>
      <c r="BA8942">
        <v>1081</v>
      </c>
      <c r="BB8942" t="s">
        <v>1844</v>
      </c>
    </row>
    <row r="8943" spans="1:54" x14ac:dyDescent="0.25">
      <c r="A8943" s="1">
        <v>45200</v>
      </c>
      <c r="B8943">
        <v>851434</v>
      </c>
      <c r="C8943" t="s">
        <v>44196</v>
      </c>
      <c r="D8943">
        <v>9220</v>
      </c>
      <c r="E8943" t="s">
        <v>54578</v>
      </c>
      <c r="F8943" t="s">
        <v>42208</v>
      </c>
      <c r="G8943">
        <v>26426871</v>
      </c>
      <c r="J8943" t="s">
        <v>42209</v>
      </c>
      <c r="K8943" t="s">
        <v>42210</v>
      </c>
      <c r="L8943" t="s">
        <v>44187</v>
      </c>
      <c r="M8943">
        <v>4658</v>
      </c>
      <c r="N8943">
        <v>6</v>
      </c>
      <c r="R8943" s="1">
        <v>41649</v>
      </c>
      <c r="S8943" t="s">
        <v>612</v>
      </c>
      <c r="V8943" s="1">
        <v>38353</v>
      </c>
      <c r="W8943">
        <v>4</v>
      </c>
      <c r="X8943" t="s">
        <v>725</v>
      </c>
      <c r="Y8943">
        <v>4</v>
      </c>
      <c r="Z8943" t="s">
        <v>1324</v>
      </c>
      <c r="AB8943">
        <v>199708</v>
      </c>
      <c r="AC8943">
        <v>310</v>
      </c>
      <c r="AD8943" t="s">
        <v>44580</v>
      </c>
      <c r="AE8943">
        <v>1121</v>
      </c>
      <c r="AF8943" t="s">
        <v>53100</v>
      </c>
      <c r="AG8943">
        <v>3</v>
      </c>
      <c r="AH8943" t="s">
        <v>81</v>
      </c>
      <c r="AI8943">
        <v>99</v>
      </c>
      <c r="AJ8943" t="s">
        <v>54511</v>
      </c>
      <c r="AK8943">
        <v>851</v>
      </c>
      <c r="AL8943" t="s">
        <v>2847</v>
      </c>
      <c r="AM8943">
        <v>2</v>
      </c>
      <c r="AN8943" t="s">
        <v>119</v>
      </c>
      <c r="AO8943">
        <v>851435</v>
      </c>
      <c r="AP8943">
        <v>851435</v>
      </c>
      <c r="AQ8943" t="s">
        <v>44188</v>
      </c>
      <c r="AR8943" t="s">
        <v>44189</v>
      </c>
      <c r="AS8943">
        <v>2</v>
      </c>
      <c r="AT8943" t="s">
        <v>1413</v>
      </c>
      <c r="AU8943" t="s">
        <v>32963</v>
      </c>
      <c r="AX8943">
        <v>57.022704125333597</v>
      </c>
      <c r="AY8943">
        <v>9.9775290143484607</v>
      </c>
      <c r="AZ8943" t="s">
        <v>62</v>
      </c>
      <c r="BA8943">
        <v>1081</v>
      </c>
      <c r="BB8943" t="s">
        <v>1844</v>
      </c>
    </row>
    <row r="8944" spans="1:54" x14ac:dyDescent="0.25">
      <c r="A8944" s="1">
        <v>45200</v>
      </c>
      <c r="B8944">
        <v>851435</v>
      </c>
      <c r="C8944" t="s">
        <v>42208</v>
      </c>
      <c r="D8944">
        <v>9000</v>
      </c>
      <c r="E8944" t="s">
        <v>10638</v>
      </c>
      <c r="F8944" t="s">
        <v>42208</v>
      </c>
      <c r="G8944">
        <v>26426871</v>
      </c>
      <c r="H8944">
        <v>1008898460</v>
      </c>
      <c r="I8944" t="s">
        <v>44197</v>
      </c>
      <c r="J8944" t="s">
        <v>42209</v>
      </c>
      <c r="K8944" t="s">
        <v>42210</v>
      </c>
      <c r="L8944" t="s">
        <v>54453</v>
      </c>
      <c r="M8944">
        <v>7628</v>
      </c>
      <c r="R8944" s="1">
        <v>41649</v>
      </c>
      <c r="S8944" t="s">
        <v>612</v>
      </c>
      <c r="V8944" s="1">
        <v>39448</v>
      </c>
      <c r="W8944">
        <v>4</v>
      </c>
      <c r="X8944" t="s">
        <v>725</v>
      </c>
      <c r="Y8944">
        <v>4</v>
      </c>
      <c r="Z8944" t="s">
        <v>1324</v>
      </c>
      <c r="AB8944">
        <v>200208</v>
      </c>
      <c r="AC8944">
        <v>305</v>
      </c>
      <c r="AD8944" t="s">
        <v>2417</v>
      </c>
      <c r="AE8944">
        <v>1121</v>
      </c>
      <c r="AF8944" t="s">
        <v>53100</v>
      </c>
      <c r="AG8944">
        <v>5</v>
      </c>
      <c r="AH8944" t="s">
        <v>1589</v>
      </c>
      <c r="AI8944">
        <v>99</v>
      </c>
      <c r="AJ8944" t="s">
        <v>54511</v>
      </c>
      <c r="AK8944">
        <v>851</v>
      </c>
      <c r="AL8944" t="s">
        <v>2847</v>
      </c>
      <c r="AM8944">
        <v>2</v>
      </c>
      <c r="AN8944" t="s">
        <v>119</v>
      </c>
      <c r="AO8944">
        <v>851454</v>
      </c>
      <c r="AQ8944" t="s">
        <v>44188</v>
      </c>
      <c r="AR8944" t="s">
        <v>44189</v>
      </c>
      <c r="AS8944">
        <v>1</v>
      </c>
      <c r="AT8944" t="s">
        <v>1446</v>
      </c>
      <c r="AU8944" t="s">
        <v>53273</v>
      </c>
      <c r="AZ8944" t="s">
        <v>62</v>
      </c>
      <c r="BA8944">
        <v>1081</v>
      </c>
      <c r="BB8944" t="s">
        <v>1844</v>
      </c>
    </row>
    <row r="8945" spans="1:54" x14ac:dyDescent="0.25">
      <c r="A8945" s="1">
        <v>45200</v>
      </c>
      <c r="B8945">
        <v>851436</v>
      </c>
      <c r="C8945" t="s">
        <v>44198</v>
      </c>
      <c r="D8945">
        <v>9220</v>
      </c>
      <c r="E8945" t="s">
        <v>54578</v>
      </c>
      <c r="F8945" t="s">
        <v>44199</v>
      </c>
      <c r="G8945">
        <v>10200482</v>
      </c>
      <c r="H8945">
        <v>1003403551</v>
      </c>
      <c r="I8945" t="s">
        <v>44200</v>
      </c>
      <c r="J8945" t="s">
        <v>44104</v>
      </c>
      <c r="K8945" t="s">
        <v>44201</v>
      </c>
      <c r="L8945" t="s">
        <v>52566</v>
      </c>
      <c r="M8945">
        <v>7145</v>
      </c>
      <c r="N8945">
        <v>2</v>
      </c>
      <c r="R8945" s="1">
        <v>41649</v>
      </c>
      <c r="S8945" t="s">
        <v>612</v>
      </c>
      <c r="V8945" s="1">
        <v>39448</v>
      </c>
      <c r="W8945">
        <v>4</v>
      </c>
      <c r="X8945" t="s">
        <v>725</v>
      </c>
      <c r="Y8945">
        <v>4</v>
      </c>
      <c r="Z8945" t="s">
        <v>1324</v>
      </c>
      <c r="AB8945">
        <v>200208</v>
      </c>
      <c r="AC8945">
        <v>305</v>
      </c>
      <c r="AD8945" t="s">
        <v>2417</v>
      </c>
      <c r="AE8945">
        <v>1121</v>
      </c>
      <c r="AF8945" t="s">
        <v>53100</v>
      </c>
      <c r="AG8945">
        <v>5</v>
      </c>
      <c r="AH8945" t="s">
        <v>1589</v>
      </c>
      <c r="AI8945">
        <v>99</v>
      </c>
      <c r="AJ8945" t="s">
        <v>54511</v>
      </c>
      <c r="AK8945">
        <v>851</v>
      </c>
      <c r="AL8945" t="s">
        <v>2847</v>
      </c>
      <c r="AM8945">
        <v>2</v>
      </c>
      <c r="AN8945" t="s">
        <v>119</v>
      </c>
      <c r="AO8945">
        <v>851454</v>
      </c>
      <c r="AQ8945" t="s">
        <v>44086</v>
      </c>
      <c r="AR8945" t="s">
        <v>44087</v>
      </c>
      <c r="AS8945">
        <v>1</v>
      </c>
      <c r="AT8945" t="s">
        <v>1446</v>
      </c>
      <c r="AU8945" t="s">
        <v>52567</v>
      </c>
      <c r="AX8945">
        <v>57.0162795039477</v>
      </c>
      <c r="AY8945">
        <v>9.9942164794157105</v>
      </c>
      <c r="AZ8945" t="s">
        <v>62</v>
      </c>
      <c r="BA8945">
        <v>1081</v>
      </c>
      <c r="BB8945" t="s">
        <v>1844</v>
      </c>
    </row>
    <row r="8946" spans="1:54" x14ac:dyDescent="0.25">
      <c r="A8946" s="1">
        <v>45200</v>
      </c>
      <c r="B8946">
        <v>851437</v>
      </c>
      <c r="C8946" t="s">
        <v>55312</v>
      </c>
      <c r="D8946">
        <v>9000</v>
      </c>
      <c r="E8946" t="s">
        <v>10638</v>
      </c>
      <c r="F8946" t="s">
        <v>55313</v>
      </c>
      <c r="G8946">
        <v>46994051</v>
      </c>
      <c r="H8946">
        <v>1003402282</v>
      </c>
      <c r="I8946" t="s">
        <v>10851</v>
      </c>
      <c r="J8946" t="s">
        <v>41880</v>
      </c>
      <c r="K8946" t="s">
        <v>44202</v>
      </c>
      <c r="L8946" t="s">
        <v>55314</v>
      </c>
      <c r="M8946">
        <v>9729</v>
      </c>
      <c r="N8946">
        <v>5</v>
      </c>
      <c r="R8946" s="1">
        <v>44497</v>
      </c>
      <c r="S8946" t="s">
        <v>56</v>
      </c>
      <c r="W8946">
        <v>4</v>
      </c>
      <c r="X8946" t="s">
        <v>725</v>
      </c>
      <c r="Y8946">
        <v>1</v>
      </c>
      <c r="Z8946" t="s">
        <v>46545</v>
      </c>
      <c r="AB8946">
        <v>200210</v>
      </c>
      <c r="AC8946">
        <v>131</v>
      </c>
      <c r="AD8946" t="s">
        <v>752</v>
      </c>
      <c r="AE8946">
        <v>1071</v>
      </c>
      <c r="AF8946" t="s">
        <v>1688</v>
      </c>
      <c r="AG8946">
        <v>1</v>
      </c>
      <c r="AH8946" t="s">
        <v>44482</v>
      </c>
      <c r="AI8946">
        <v>99</v>
      </c>
      <c r="AJ8946" t="s">
        <v>54511</v>
      </c>
      <c r="AK8946">
        <v>851</v>
      </c>
      <c r="AL8946" t="s">
        <v>2847</v>
      </c>
      <c r="AP8946">
        <v>851401</v>
      </c>
      <c r="AQ8946" t="s">
        <v>10854</v>
      </c>
      <c r="AR8946" t="s">
        <v>10855</v>
      </c>
      <c r="AS8946">
        <v>2</v>
      </c>
      <c r="AT8946" t="s">
        <v>1413</v>
      </c>
      <c r="AU8946" t="s">
        <v>55310</v>
      </c>
      <c r="AX8946">
        <v>57.04910521</v>
      </c>
      <c r="AY8946">
        <v>9.9666659000000006</v>
      </c>
      <c r="AZ8946" t="s">
        <v>62</v>
      </c>
      <c r="BA8946">
        <v>1081</v>
      </c>
      <c r="BB8946" t="s">
        <v>1844</v>
      </c>
    </row>
    <row r="8947" spans="1:54" x14ac:dyDescent="0.25">
      <c r="A8947" s="1">
        <v>45200</v>
      </c>
      <c r="B8947">
        <v>851438</v>
      </c>
      <c r="C8947" t="s">
        <v>44203</v>
      </c>
      <c r="D8947">
        <v>9100</v>
      </c>
      <c r="E8947" t="s">
        <v>10638</v>
      </c>
      <c r="F8947" t="s">
        <v>44164</v>
      </c>
      <c r="G8947">
        <v>46994051</v>
      </c>
      <c r="H8947">
        <v>1004909433</v>
      </c>
      <c r="I8947" t="s">
        <v>10851</v>
      </c>
      <c r="J8947" t="s">
        <v>44204</v>
      </c>
      <c r="K8947" t="s">
        <v>44205</v>
      </c>
      <c r="L8947" t="s">
        <v>44206</v>
      </c>
      <c r="M8947">
        <v>7610</v>
      </c>
      <c r="N8947">
        <v>60</v>
      </c>
      <c r="R8947" s="1">
        <v>40939</v>
      </c>
      <c r="S8947" t="s">
        <v>56</v>
      </c>
      <c r="V8947" s="1">
        <v>39753</v>
      </c>
      <c r="W8947">
        <v>4</v>
      </c>
      <c r="X8947" t="s">
        <v>725</v>
      </c>
      <c r="Y8947">
        <v>1</v>
      </c>
      <c r="Z8947" t="s">
        <v>46545</v>
      </c>
      <c r="AB8947">
        <v>200210</v>
      </c>
      <c r="AC8947">
        <v>240</v>
      </c>
      <c r="AD8947" t="s">
        <v>2530</v>
      </c>
      <c r="AE8947">
        <v>1071</v>
      </c>
      <c r="AF8947" t="s">
        <v>1688</v>
      </c>
      <c r="AG8947">
        <v>3</v>
      </c>
      <c r="AH8947" t="s">
        <v>81</v>
      </c>
      <c r="AI8947">
        <v>99</v>
      </c>
      <c r="AJ8947" t="s">
        <v>54511</v>
      </c>
      <c r="AK8947">
        <v>851</v>
      </c>
      <c r="AL8947" t="s">
        <v>2847</v>
      </c>
      <c r="AM8947">
        <v>2</v>
      </c>
      <c r="AN8947" t="s">
        <v>119</v>
      </c>
      <c r="AO8947">
        <v>851401</v>
      </c>
      <c r="AP8947">
        <v>851401</v>
      </c>
      <c r="AQ8947" t="s">
        <v>44207</v>
      </c>
      <c r="AR8947" t="s">
        <v>44167</v>
      </c>
      <c r="AS8947">
        <v>2</v>
      </c>
      <c r="AT8947" t="s">
        <v>1413</v>
      </c>
      <c r="AU8947" t="s">
        <v>12072</v>
      </c>
      <c r="AZ8947" t="s">
        <v>62</v>
      </c>
      <c r="BA8947">
        <v>1081</v>
      </c>
      <c r="BB8947" t="s">
        <v>1844</v>
      </c>
    </row>
    <row r="8948" spans="1:54" x14ac:dyDescent="0.25">
      <c r="A8948" s="1">
        <v>45200</v>
      </c>
      <c r="B8948">
        <v>851439</v>
      </c>
      <c r="C8948" t="s">
        <v>44208</v>
      </c>
      <c r="D8948">
        <v>9000</v>
      </c>
      <c r="E8948" t="s">
        <v>10638</v>
      </c>
      <c r="F8948" t="s">
        <v>44209</v>
      </c>
      <c r="G8948">
        <v>46994051</v>
      </c>
      <c r="H8948">
        <v>1003402282</v>
      </c>
      <c r="I8948" t="s">
        <v>44147</v>
      </c>
      <c r="J8948" t="s">
        <v>44075</v>
      </c>
      <c r="K8948" t="s">
        <v>14558</v>
      </c>
      <c r="L8948" t="s">
        <v>55311</v>
      </c>
      <c r="M8948">
        <v>9729</v>
      </c>
      <c r="N8948">
        <v>1</v>
      </c>
      <c r="R8948" s="1">
        <v>40162</v>
      </c>
      <c r="S8948" t="s">
        <v>80</v>
      </c>
      <c r="V8948" s="1">
        <v>39753</v>
      </c>
      <c r="W8948">
        <v>4</v>
      </c>
      <c r="X8948" t="s">
        <v>725</v>
      </c>
      <c r="Y8948">
        <v>1</v>
      </c>
      <c r="Z8948" t="s">
        <v>46545</v>
      </c>
      <c r="AB8948">
        <v>200210</v>
      </c>
      <c r="AC8948">
        <v>242</v>
      </c>
      <c r="AD8948" t="s">
        <v>1687</v>
      </c>
      <c r="AE8948">
        <v>1071</v>
      </c>
      <c r="AF8948" t="s">
        <v>1688</v>
      </c>
      <c r="AG8948">
        <v>3</v>
      </c>
      <c r="AH8948" t="s">
        <v>81</v>
      </c>
      <c r="AI8948">
        <v>99</v>
      </c>
      <c r="AJ8948" t="s">
        <v>54511</v>
      </c>
      <c r="AK8948">
        <v>851</v>
      </c>
      <c r="AL8948" t="s">
        <v>2847</v>
      </c>
      <c r="AM8948">
        <v>2</v>
      </c>
      <c r="AN8948" t="s">
        <v>119</v>
      </c>
      <c r="AO8948">
        <v>851401</v>
      </c>
      <c r="AP8948">
        <v>851401</v>
      </c>
      <c r="AQ8948" t="s">
        <v>44210</v>
      </c>
      <c r="AR8948" t="s">
        <v>44211</v>
      </c>
      <c r="AS8948">
        <v>2</v>
      </c>
      <c r="AT8948" t="s">
        <v>1413</v>
      </c>
      <c r="AU8948" t="s">
        <v>55310</v>
      </c>
      <c r="AX8948">
        <v>57.047679642070499</v>
      </c>
      <c r="AY8948">
        <v>9.9676183700391707</v>
      </c>
      <c r="AZ8948" t="s">
        <v>62</v>
      </c>
      <c r="BA8948">
        <v>1081</v>
      </c>
      <c r="BB8948" t="s">
        <v>1844</v>
      </c>
    </row>
    <row r="8949" spans="1:54" x14ac:dyDescent="0.25">
      <c r="A8949" s="1">
        <v>45200</v>
      </c>
      <c r="B8949">
        <v>851440</v>
      </c>
      <c r="C8949" t="s">
        <v>44212</v>
      </c>
      <c r="D8949">
        <v>9100</v>
      </c>
      <c r="E8949" t="s">
        <v>10638</v>
      </c>
      <c r="F8949" t="s">
        <v>44213</v>
      </c>
      <c r="G8949">
        <v>19366316</v>
      </c>
      <c r="H8949">
        <v>1003402324</v>
      </c>
      <c r="I8949" t="s">
        <v>44214</v>
      </c>
      <c r="J8949" t="s">
        <v>44215</v>
      </c>
      <c r="K8949" t="s">
        <v>44216</v>
      </c>
      <c r="L8949" t="s">
        <v>44217</v>
      </c>
      <c r="M8949">
        <v>7610</v>
      </c>
      <c r="N8949">
        <v>60</v>
      </c>
      <c r="O8949">
        <v>364</v>
      </c>
      <c r="R8949" s="1">
        <v>41246</v>
      </c>
      <c r="S8949" t="s">
        <v>56</v>
      </c>
      <c r="V8949" s="1">
        <v>41244</v>
      </c>
      <c r="W8949">
        <v>4</v>
      </c>
      <c r="X8949" t="s">
        <v>725</v>
      </c>
      <c r="Y8949">
        <v>1</v>
      </c>
      <c r="Z8949" t="s">
        <v>46545</v>
      </c>
      <c r="AB8949">
        <v>200210</v>
      </c>
      <c r="AC8949">
        <v>241</v>
      </c>
      <c r="AD8949" t="s">
        <v>1722</v>
      </c>
      <c r="AE8949">
        <v>1071</v>
      </c>
      <c r="AF8949" t="s">
        <v>1688</v>
      </c>
      <c r="AG8949">
        <v>3</v>
      </c>
      <c r="AH8949" t="s">
        <v>81</v>
      </c>
      <c r="AI8949">
        <v>99</v>
      </c>
      <c r="AJ8949" t="s">
        <v>54511</v>
      </c>
      <c r="AK8949">
        <v>851</v>
      </c>
      <c r="AL8949" t="s">
        <v>2847</v>
      </c>
      <c r="AM8949">
        <v>2</v>
      </c>
      <c r="AN8949" t="s">
        <v>119</v>
      </c>
      <c r="AO8949">
        <v>851402</v>
      </c>
      <c r="AP8949">
        <v>851402</v>
      </c>
      <c r="AQ8949" t="s">
        <v>44166</v>
      </c>
      <c r="AR8949" t="s">
        <v>44167</v>
      </c>
      <c r="AS8949">
        <v>2</v>
      </c>
      <c r="AT8949" t="s">
        <v>1413</v>
      </c>
      <c r="AU8949" t="s">
        <v>12072</v>
      </c>
      <c r="AZ8949" t="s">
        <v>62</v>
      </c>
      <c r="BA8949">
        <v>1081</v>
      </c>
      <c r="BB8949" t="s">
        <v>1844</v>
      </c>
    </row>
    <row r="8950" spans="1:54" x14ac:dyDescent="0.25">
      <c r="A8950" s="1">
        <v>45200</v>
      </c>
      <c r="B8950">
        <v>851441</v>
      </c>
      <c r="C8950" t="s">
        <v>52577</v>
      </c>
      <c r="D8950">
        <v>9000</v>
      </c>
      <c r="E8950" t="s">
        <v>10638</v>
      </c>
      <c r="F8950" t="s">
        <v>52578</v>
      </c>
      <c r="G8950">
        <v>19366316</v>
      </c>
      <c r="H8950">
        <v>1003402336</v>
      </c>
      <c r="I8950" t="s">
        <v>44218</v>
      </c>
      <c r="J8950" t="s">
        <v>44219</v>
      </c>
      <c r="K8950" t="s">
        <v>14657</v>
      </c>
      <c r="L8950" t="s">
        <v>48600</v>
      </c>
      <c r="M8950">
        <v>8670</v>
      </c>
      <c r="N8950">
        <v>1</v>
      </c>
      <c r="R8950" s="1">
        <v>43794</v>
      </c>
      <c r="S8950" t="s">
        <v>56</v>
      </c>
      <c r="W8950">
        <v>4</v>
      </c>
      <c r="X8950" t="s">
        <v>725</v>
      </c>
      <c r="Y8950">
        <v>1</v>
      </c>
      <c r="Z8950" t="s">
        <v>46545</v>
      </c>
      <c r="AB8950">
        <v>200210</v>
      </c>
      <c r="AC8950">
        <v>241</v>
      </c>
      <c r="AD8950" t="s">
        <v>1722</v>
      </c>
      <c r="AE8950">
        <v>1071</v>
      </c>
      <c r="AF8950" t="s">
        <v>1688</v>
      </c>
      <c r="AG8950">
        <v>1</v>
      </c>
      <c r="AH8950" t="s">
        <v>44482</v>
      </c>
      <c r="AI8950">
        <v>99</v>
      </c>
      <c r="AJ8950" t="s">
        <v>54511</v>
      </c>
      <c r="AK8950">
        <v>851</v>
      </c>
      <c r="AL8950" t="s">
        <v>2847</v>
      </c>
      <c r="AP8950">
        <v>851402</v>
      </c>
      <c r="AQ8950" t="s">
        <v>14658</v>
      </c>
      <c r="AR8950" t="s">
        <v>14659</v>
      </c>
      <c r="AS8950">
        <v>2</v>
      </c>
      <c r="AT8950" t="s">
        <v>1413</v>
      </c>
      <c r="AU8950" t="s">
        <v>48601</v>
      </c>
      <c r="AX8950">
        <v>57.041499709999997</v>
      </c>
      <c r="AY8950">
        <v>9.9440464500000001</v>
      </c>
      <c r="AZ8950" t="s">
        <v>62</v>
      </c>
      <c r="BA8950">
        <v>1081</v>
      </c>
      <c r="BB8950" t="s">
        <v>1844</v>
      </c>
    </row>
    <row r="8951" spans="1:54" x14ac:dyDescent="0.25">
      <c r="A8951" s="1">
        <v>45200</v>
      </c>
      <c r="B8951">
        <v>851442</v>
      </c>
      <c r="C8951" t="s">
        <v>44220</v>
      </c>
      <c r="D8951">
        <v>9220</v>
      </c>
      <c r="E8951" t="s">
        <v>54578</v>
      </c>
      <c r="F8951" t="s">
        <v>44221</v>
      </c>
      <c r="G8951">
        <v>19366316</v>
      </c>
      <c r="H8951">
        <v>1003402300</v>
      </c>
      <c r="I8951" t="s">
        <v>52579</v>
      </c>
      <c r="J8951" t="s">
        <v>44222</v>
      </c>
      <c r="K8951" t="s">
        <v>44223</v>
      </c>
      <c r="L8951" t="s">
        <v>44224</v>
      </c>
      <c r="M8951">
        <v>4658</v>
      </c>
      <c r="N8951">
        <v>16</v>
      </c>
      <c r="R8951" s="1">
        <v>43794</v>
      </c>
      <c r="S8951" t="s">
        <v>56</v>
      </c>
      <c r="W8951">
        <v>4</v>
      </c>
      <c r="X8951" t="s">
        <v>725</v>
      </c>
      <c r="Y8951">
        <v>1</v>
      </c>
      <c r="Z8951" t="s">
        <v>46545</v>
      </c>
      <c r="AB8951">
        <v>200210</v>
      </c>
      <c r="AC8951">
        <v>241</v>
      </c>
      <c r="AD8951" t="s">
        <v>1722</v>
      </c>
      <c r="AE8951">
        <v>1071</v>
      </c>
      <c r="AF8951" t="s">
        <v>1688</v>
      </c>
      <c r="AG8951">
        <v>1</v>
      </c>
      <c r="AH8951" t="s">
        <v>44482</v>
      </c>
      <c r="AI8951">
        <v>99</v>
      </c>
      <c r="AJ8951" t="s">
        <v>54511</v>
      </c>
      <c r="AK8951">
        <v>851</v>
      </c>
      <c r="AL8951" t="s">
        <v>2847</v>
      </c>
      <c r="AP8951">
        <v>851402</v>
      </c>
      <c r="AQ8951" t="s">
        <v>14658</v>
      </c>
      <c r="AR8951" t="s">
        <v>14659</v>
      </c>
      <c r="AS8951">
        <v>2</v>
      </c>
      <c r="AT8951" t="s">
        <v>1413</v>
      </c>
      <c r="AU8951" t="s">
        <v>32963</v>
      </c>
      <c r="AX8951">
        <v>57.027513079999999</v>
      </c>
      <c r="AY8951">
        <v>9.9781434999999998</v>
      </c>
      <c r="AZ8951" t="s">
        <v>62</v>
      </c>
      <c r="BA8951">
        <v>1081</v>
      </c>
      <c r="BB8951" t="s">
        <v>1844</v>
      </c>
    </row>
    <row r="8952" spans="1:54" x14ac:dyDescent="0.25">
      <c r="A8952" s="1">
        <v>45200</v>
      </c>
      <c r="B8952">
        <v>851443</v>
      </c>
      <c r="C8952" t="s">
        <v>44225</v>
      </c>
      <c r="D8952">
        <v>9000</v>
      </c>
      <c r="E8952" t="s">
        <v>10638</v>
      </c>
      <c r="F8952" t="s">
        <v>44226</v>
      </c>
      <c r="G8952">
        <v>19366316</v>
      </c>
      <c r="H8952">
        <v>1004932572</v>
      </c>
      <c r="I8952" t="s">
        <v>44218</v>
      </c>
      <c r="J8952" t="s">
        <v>44227</v>
      </c>
      <c r="K8952" t="s">
        <v>44228</v>
      </c>
      <c r="L8952" t="s">
        <v>44229</v>
      </c>
      <c r="M8952">
        <v>7091</v>
      </c>
      <c r="N8952">
        <v>10</v>
      </c>
      <c r="R8952" s="1">
        <v>43794</v>
      </c>
      <c r="S8952" t="s">
        <v>56</v>
      </c>
      <c r="W8952">
        <v>4</v>
      </c>
      <c r="X8952" t="s">
        <v>725</v>
      </c>
      <c r="Y8952">
        <v>1</v>
      </c>
      <c r="Z8952" t="s">
        <v>46545</v>
      </c>
      <c r="AB8952">
        <v>200210</v>
      </c>
      <c r="AC8952">
        <v>241</v>
      </c>
      <c r="AD8952" t="s">
        <v>1722</v>
      </c>
      <c r="AE8952">
        <v>1071</v>
      </c>
      <c r="AF8952" t="s">
        <v>1688</v>
      </c>
      <c r="AG8952">
        <v>1</v>
      </c>
      <c r="AH8952" t="s">
        <v>44482</v>
      </c>
      <c r="AI8952">
        <v>99</v>
      </c>
      <c r="AJ8952" t="s">
        <v>54511</v>
      </c>
      <c r="AK8952">
        <v>851</v>
      </c>
      <c r="AL8952" t="s">
        <v>2847</v>
      </c>
      <c r="AP8952">
        <v>851402</v>
      </c>
      <c r="AQ8952" t="s">
        <v>14658</v>
      </c>
      <c r="AR8952" t="s">
        <v>14659</v>
      </c>
      <c r="AS8952">
        <v>2</v>
      </c>
      <c r="AT8952" t="s">
        <v>1413</v>
      </c>
      <c r="AU8952" t="s">
        <v>11119</v>
      </c>
      <c r="AX8952">
        <v>57.049660750000001</v>
      </c>
      <c r="AY8952">
        <v>9.9087855000000005</v>
      </c>
      <c r="AZ8952" t="s">
        <v>62</v>
      </c>
      <c r="BA8952">
        <v>1081</v>
      </c>
      <c r="BB8952" t="s">
        <v>1844</v>
      </c>
    </row>
    <row r="8953" spans="1:54" x14ac:dyDescent="0.25">
      <c r="A8953" s="1">
        <v>45200</v>
      </c>
      <c r="B8953">
        <v>851444</v>
      </c>
      <c r="C8953" t="s">
        <v>44230</v>
      </c>
      <c r="D8953">
        <v>9100</v>
      </c>
      <c r="E8953" t="s">
        <v>10638</v>
      </c>
      <c r="F8953" t="s">
        <v>44231</v>
      </c>
      <c r="G8953">
        <v>19366316</v>
      </c>
      <c r="H8953">
        <v>1003402294</v>
      </c>
      <c r="I8953" t="s">
        <v>44232</v>
      </c>
      <c r="J8953" t="s">
        <v>44215</v>
      </c>
      <c r="K8953" t="s">
        <v>44205</v>
      </c>
      <c r="L8953" t="s">
        <v>44233</v>
      </c>
      <c r="M8953">
        <v>6479</v>
      </c>
      <c r="N8953">
        <v>1</v>
      </c>
      <c r="R8953" s="1">
        <v>41246</v>
      </c>
      <c r="S8953" t="s">
        <v>56</v>
      </c>
      <c r="V8953" s="1">
        <v>41244</v>
      </c>
      <c r="W8953">
        <v>4</v>
      </c>
      <c r="X8953" t="s">
        <v>725</v>
      </c>
      <c r="Y8953">
        <v>1</v>
      </c>
      <c r="Z8953" t="s">
        <v>46545</v>
      </c>
      <c r="AB8953">
        <v>200210</v>
      </c>
      <c r="AC8953">
        <v>241</v>
      </c>
      <c r="AD8953" t="s">
        <v>1722</v>
      </c>
      <c r="AE8953">
        <v>1071</v>
      </c>
      <c r="AF8953" t="s">
        <v>1688</v>
      </c>
      <c r="AG8953">
        <v>3</v>
      </c>
      <c r="AH8953" t="s">
        <v>81</v>
      </c>
      <c r="AI8953">
        <v>99</v>
      </c>
      <c r="AJ8953" t="s">
        <v>54511</v>
      </c>
      <c r="AK8953">
        <v>851</v>
      </c>
      <c r="AL8953" t="s">
        <v>2847</v>
      </c>
      <c r="AM8953">
        <v>2</v>
      </c>
      <c r="AN8953" t="s">
        <v>119</v>
      </c>
      <c r="AO8953">
        <v>851402</v>
      </c>
      <c r="AP8953">
        <v>851402</v>
      </c>
      <c r="AQ8953" t="s">
        <v>44166</v>
      </c>
      <c r="AR8953" t="s">
        <v>44167</v>
      </c>
      <c r="AS8953">
        <v>2</v>
      </c>
      <c r="AT8953" t="s">
        <v>1413</v>
      </c>
      <c r="AU8953" t="s">
        <v>44234</v>
      </c>
      <c r="AZ8953" t="s">
        <v>62</v>
      </c>
      <c r="BA8953">
        <v>1081</v>
      </c>
      <c r="BB8953" t="s">
        <v>1844</v>
      </c>
    </row>
    <row r="8954" spans="1:54" x14ac:dyDescent="0.25">
      <c r="A8954" s="1">
        <v>45200</v>
      </c>
      <c r="B8954">
        <v>851445</v>
      </c>
      <c r="C8954" t="s">
        <v>44235</v>
      </c>
      <c r="D8954">
        <v>9000</v>
      </c>
      <c r="E8954" t="s">
        <v>10638</v>
      </c>
      <c r="F8954" t="s">
        <v>44236</v>
      </c>
      <c r="G8954">
        <v>19366316</v>
      </c>
      <c r="H8954">
        <v>1003402312</v>
      </c>
      <c r="I8954" t="s">
        <v>52579</v>
      </c>
      <c r="J8954" t="s">
        <v>44078</v>
      </c>
      <c r="K8954" t="s">
        <v>44237</v>
      </c>
      <c r="L8954" t="s">
        <v>44080</v>
      </c>
      <c r="M8954">
        <v>7963</v>
      </c>
      <c r="N8954">
        <v>25</v>
      </c>
      <c r="R8954" s="1">
        <v>43419</v>
      </c>
      <c r="S8954" t="s">
        <v>56</v>
      </c>
      <c r="W8954">
        <v>4</v>
      </c>
      <c r="X8954" t="s">
        <v>725</v>
      </c>
      <c r="Y8954">
        <v>1</v>
      </c>
      <c r="Z8954" t="s">
        <v>46545</v>
      </c>
      <c r="AB8954">
        <v>200210</v>
      </c>
      <c r="AC8954">
        <v>241</v>
      </c>
      <c r="AD8954" t="s">
        <v>1722</v>
      </c>
      <c r="AE8954">
        <v>1071</v>
      </c>
      <c r="AF8954" t="s">
        <v>1688</v>
      </c>
      <c r="AG8954">
        <v>1</v>
      </c>
      <c r="AH8954" t="s">
        <v>44482</v>
      </c>
      <c r="AI8954">
        <v>99</v>
      </c>
      <c r="AJ8954" t="s">
        <v>54511</v>
      </c>
      <c r="AK8954">
        <v>851</v>
      </c>
      <c r="AL8954" t="s">
        <v>2847</v>
      </c>
      <c r="AP8954">
        <v>851402</v>
      </c>
      <c r="AQ8954" t="s">
        <v>14658</v>
      </c>
      <c r="AR8954" t="s">
        <v>14659</v>
      </c>
      <c r="AS8954">
        <v>2</v>
      </c>
      <c r="AT8954" t="s">
        <v>1413</v>
      </c>
      <c r="AU8954" t="s">
        <v>570</v>
      </c>
      <c r="AX8954">
        <v>57.053417920000001</v>
      </c>
      <c r="AY8954">
        <v>9.9099449100000001</v>
      </c>
      <c r="AZ8954" t="s">
        <v>62</v>
      </c>
      <c r="BA8954">
        <v>1081</v>
      </c>
      <c r="BB8954" t="s">
        <v>1844</v>
      </c>
    </row>
    <row r="8955" spans="1:54" x14ac:dyDescent="0.25">
      <c r="A8955" s="1">
        <v>45200</v>
      </c>
      <c r="B8955">
        <v>851446</v>
      </c>
      <c r="C8955" t="s">
        <v>44238</v>
      </c>
      <c r="D8955">
        <v>9220</v>
      </c>
      <c r="E8955" t="s">
        <v>54578</v>
      </c>
      <c r="F8955" t="s">
        <v>44134</v>
      </c>
      <c r="G8955">
        <v>29102384</v>
      </c>
      <c r="H8955">
        <v>1024937735</v>
      </c>
      <c r="I8955" t="s">
        <v>3689</v>
      </c>
      <c r="J8955" t="s">
        <v>44135</v>
      </c>
      <c r="K8955" t="s">
        <v>16274</v>
      </c>
      <c r="L8955" t="s">
        <v>44136</v>
      </c>
      <c r="M8955">
        <v>2169</v>
      </c>
      <c r="N8955" t="s">
        <v>44137</v>
      </c>
      <c r="R8955" s="1">
        <v>43903</v>
      </c>
      <c r="S8955" t="s">
        <v>56</v>
      </c>
      <c r="W8955">
        <v>4</v>
      </c>
      <c r="X8955" t="s">
        <v>725</v>
      </c>
      <c r="Y8955">
        <v>4</v>
      </c>
      <c r="Z8955" t="s">
        <v>1324</v>
      </c>
      <c r="AB8955">
        <v>200211</v>
      </c>
      <c r="AC8955">
        <v>301</v>
      </c>
      <c r="AD8955" t="s">
        <v>1853</v>
      </c>
      <c r="AE8955">
        <v>1131</v>
      </c>
      <c r="AF8955" t="s">
        <v>1853</v>
      </c>
      <c r="AG8955">
        <v>4</v>
      </c>
      <c r="AH8955" t="s">
        <v>44547</v>
      </c>
      <c r="AI8955">
        <v>99</v>
      </c>
      <c r="AJ8955" t="s">
        <v>54511</v>
      </c>
      <c r="AK8955">
        <v>851</v>
      </c>
      <c r="AL8955" t="s">
        <v>2847</v>
      </c>
      <c r="AQ8955" t="s">
        <v>16275</v>
      </c>
      <c r="AR8955" t="s">
        <v>18109</v>
      </c>
      <c r="AS8955">
        <v>1</v>
      </c>
      <c r="AT8955" t="s">
        <v>1446</v>
      </c>
      <c r="AU8955" t="s">
        <v>44122</v>
      </c>
      <c r="AX8955">
        <v>57.013960470000001</v>
      </c>
      <c r="AY8955">
        <v>9.9844693400000004</v>
      </c>
      <c r="AZ8955" t="s">
        <v>62</v>
      </c>
      <c r="BA8955">
        <v>1081</v>
      </c>
      <c r="BB8955" t="s">
        <v>1844</v>
      </c>
    </row>
    <row r="8956" spans="1:54" x14ac:dyDescent="0.25">
      <c r="A8956" s="1">
        <v>45200</v>
      </c>
      <c r="B8956">
        <v>851447</v>
      </c>
      <c r="C8956" t="s">
        <v>44239</v>
      </c>
      <c r="D8956">
        <v>9000</v>
      </c>
      <c r="E8956" t="s">
        <v>10638</v>
      </c>
      <c r="F8956" t="s">
        <v>44240</v>
      </c>
      <c r="G8956">
        <v>55835217</v>
      </c>
      <c r="H8956">
        <v>1009682178</v>
      </c>
      <c r="I8956" t="s">
        <v>38582</v>
      </c>
      <c r="J8956" t="s">
        <v>44241</v>
      </c>
      <c r="K8956" t="s">
        <v>44242</v>
      </c>
      <c r="L8956" t="s">
        <v>46533</v>
      </c>
      <c r="M8956">
        <v>2391</v>
      </c>
      <c r="N8956">
        <v>24</v>
      </c>
      <c r="P8956">
        <v>3</v>
      </c>
      <c r="R8956" s="1">
        <v>43692</v>
      </c>
      <c r="S8956" t="s">
        <v>56</v>
      </c>
      <c r="W8956">
        <v>4</v>
      </c>
      <c r="X8956" t="s">
        <v>725</v>
      </c>
      <c r="Y8956">
        <v>5</v>
      </c>
      <c r="Z8956" t="s">
        <v>54458</v>
      </c>
      <c r="AB8956">
        <v>200310</v>
      </c>
      <c r="AC8956">
        <v>243</v>
      </c>
      <c r="AD8956" t="s">
        <v>2065</v>
      </c>
      <c r="AE8956">
        <v>1083</v>
      </c>
      <c r="AF8956" t="s">
        <v>2066</v>
      </c>
      <c r="AG8956">
        <v>1</v>
      </c>
      <c r="AH8956" t="s">
        <v>44482</v>
      </c>
      <c r="AI8956">
        <v>99</v>
      </c>
      <c r="AJ8956" t="s">
        <v>54511</v>
      </c>
      <c r="AK8956">
        <v>851</v>
      </c>
      <c r="AL8956" t="s">
        <v>2847</v>
      </c>
      <c r="AQ8956" t="s">
        <v>21996</v>
      </c>
      <c r="AR8956" t="s">
        <v>3676</v>
      </c>
      <c r="AS8956">
        <v>0</v>
      </c>
      <c r="AT8956" t="s">
        <v>61</v>
      </c>
      <c r="AU8956" t="s">
        <v>44496</v>
      </c>
      <c r="AX8956">
        <v>57.048246779999999</v>
      </c>
      <c r="AY8956">
        <v>9.9473831500000003</v>
      </c>
      <c r="AZ8956" t="s">
        <v>62</v>
      </c>
      <c r="BA8956">
        <v>1081</v>
      </c>
      <c r="BB8956" t="s">
        <v>1844</v>
      </c>
    </row>
    <row r="8957" spans="1:54" x14ac:dyDescent="0.25">
      <c r="A8957" s="1">
        <v>45200</v>
      </c>
      <c r="B8957">
        <v>851448</v>
      </c>
      <c r="C8957" t="s">
        <v>44243</v>
      </c>
      <c r="D8957">
        <v>9100</v>
      </c>
      <c r="E8957" t="s">
        <v>10638</v>
      </c>
      <c r="F8957" t="s">
        <v>17131</v>
      </c>
      <c r="G8957">
        <v>10255384</v>
      </c>
      <c r="I8957" t="s">
        <v>44244</v>
      </c>
      <c r="J8957" t="s">
        <v>44151</v>
      </c>
      <c r="K8957" t="s">
        <v>17133</v>
      </c>
      <c r="L8957" t="s">
        <v>44245</v>
      </c>
      <c r="M8957">
        <v>7619</v>
      </c>
      <c r="N8957">
        <v>61</v>
      </c>
      <c r="R8957" s="1">
        <v>40162</v>
      </c>
      <c r="S8957" t="s">
        <v>80</v>
      </c>
      <c r="V8957" s="1">
        <v>38687</v>
      </c>
      <c r="W8957">
        <v>4</v>
      </c>
      <c r="X8957" t="s">
        <v>725</v>
      </c>
      <c r="Y8957">
        <v>1</v>
      </c>
      <c r="Z8957" t="s">
        <v>46545</v>
      </c>
      <c r="AB8957">
        <v>200310</v>
      </c>
      <c r="AC8957">
        <v>244</v>
      </c>
      <c r="AD8957" t="s">
        <v>2118</v>
      </c>
      <c r="AE8957">
        <v>1071</v>
      </c>
      <c r="AF8957" t="s">
        <v>1688</v>
      </c>
      <c r="AG8957">
        <v>3</v>
      </c>
      <c r="AH8957" t="s">
        <v>81</v>
      </c>
      <c r="AI8957">
        <v>99</v>
      </c>
      <c r="AJ8957" t="s">
        <v>54511</v>
      </c>
      <c r="AK8957">
        <v>851</v>
      </c>
      <c r="AL8957" t="s">
        <v>2847</v>
      </c>
      <c r="AP8957">
        <v>851420</v>
      </c>
      <c r="AQ8957" t="s">
        <v>17135</v>
      </c>
      <c r="AR8957" t="s">
        <v>17136</v>
      </c>
      <c r="AS8957">
        <v>2</v>
      </c>
      <c r="AT8957" t="s">
        <v>1413</v>
      </c>
      <c r="AU8957" t="s">
        <v>17137</v>
      </c>
      <c r="AZ8957" t="s">
        <v>62</v>
      </c>
      <c r="BA8957">
        <v>1081</v>
      </c>
      <c r="BB8957" t="s">
        <v>1844</v>
      </c>
    </row>
    <row r="8958" spans="1:54" x14ac:dyDescent="0.25">
      <c r="A8958" s="1">
        <v>45200</v>
      </c>
      <c r="B8958">
        <v>851449</v>
      </c>
      <c r="C8958" t="s">
        <v>55697</v>
      </c>
      <c r="D8958">
        <v>9220</v>
      </c>
      <c r="E8958" t="s">
        <v>54578</v>
      </c>
      <c r="F8958" t="s">
        <v>55315</v>
      </c>
      <c r="G8958">
        <v>30843126</v>
      </c>
      <c r="H8958">
        <v>1003403551</v>
      </c>
      <c r="I8958" t="s">
        <v>44246</v>
      </c>
      <c r="J8958" t="s">
        <v>44104</v>
      </c>
      <c r="K8958" t="s">
        <v>44201</v>
      </c>
      <c r="L8958" t="s">
        <v>52566</v>
      </c>
      <c r="M8958">
        <v>7145</v>
      </c>
      <c r="N8958">
        <v>2</v>
      </c>
      <c r="R8958" s="1">
        <v>41649</v>
      </c>
      <c r="S8958" t="s">
        <v>612</v>
      </c>
      <c r="V8958" s="1">
        <v>40483</v>
      </c>
      <c r="W8958">
        <v>4</v>
      </c>
      <c r="X8958" t="s">
        <v>725</v>
      </c>
      <c r="Y8958">
        <v>4</v>
      </c>
      <c r="Z8958" t="s">
        <v>1324</v>
      </c>
      <c r="AB8958">
        <v>200403</v>
      </c>
      <c r="AC8958">
        <v>380</v>
      </c>
      <c r="AD8958" t="s">
        <v>1863</v>
      </c>
      <c r="AE8958">
        <v>1085</v>
      </c>
      <c r="AF8958" t="s">
        <v>46731</v>
      </c>
      <c r="AG8958">
        <v>3</v>
      </c>
      <c r="AH8958" t="s">
        <v>81</v>
      </c>
      <c r="AI8958">
        <v>99</v>
      </c>
      <c r="AJ8958" t="s">
        <v>54511</v>
      </c>
      <c r="AK8958">
        <v>851</v>
      </c>
      <c r="AL8958" t="s">
        <v>2847</v>
      </c>
      <c r="AM8958">
        <v>2</v>
      </c>
      <c r="AN8958" t="s">
        <v>119</v>
      </c>
      <c r="AO8958">
        <v>851454</v>
      </c>
      <c r="AP8958">
        <v>851454</v>
      </c>
      <c r="AQ8958" t="s">
        <v>44247</v>
      </c>
      <c r="AR8958" t="s">
        <v>10669</v>
      </c>
      <c r="AS8958">
        <v>2</v>
      </c>
      <c r="AT8958" t="s">
        <v>1413</v>
      </c>
      <c r="AU8958" t="s">
        <v>52567</v>
      </c>
      <c r="AX8958">
        <v>57.0162795039477</v>
      </c>
      <c r="AY8958">
        <v>9.9942164794157105</v>
      </c>
      <c r="AZ8958" t="s">
        <v>62</v>
      </c>
      <c r="BA8958">
        <v>1081</v>
      </c>
      <c r="BB8958" t="s">
        <v>1844</v>
      </c>
    </row>
    <row r="8959" spans="1:54" x14ac:dyDescent="0.25">
      <c r="A8959" s="1">
        <v>45200</v>
      </c>
      <c r="B8959">
        <v>851450</v>
      </c>
      <c r="C8959" t="s">
        <v>44248</v>
      </c>
      <c r="D8959">
        <v>9220</v>
      </c>
      <c r="E8959" t="s">
        <v>54578</v>
      </c>
      <c r="F8959" t="s">
        <v>52580</v>
      </c>
      <c r="G8959">
        <v>30843126</v>
      </c>
      <c r="H8959">
        <v>1003403551</v>
      </c>
      <c r="J8959" t="s">
        <v>44104</v>
      </c>
      <c r="K8959" t="s">
        <v>44105</v>
      </c>
      <c r="L8959" t="s">
        <v>52566</v>
      </c>
      <c r="M8959">
        <v>7145</v>
      </c>
      <c r="N8959">
        <v>2</v>
      </c>
      <c r="R8959" s="1">
        <v>44936</v>
      </c>
      <c r="S8959" t="s">
        <v>56</v>
      </c>
      <c r="W8959">
        <v>4</v>
      </c>
      <c r="X8959" t="s">
        <v>725</v>
      </c>
      <c r="Y8959">
        <v>4</v>
      </c>
      <c r="Z8959" t="s">
        <v>1324</v>
      </c>
      <c r="AB8959">
        <v>195804</v>
      </c>
      <c r="AC8959">
        <v>306</v>
      </c>
      <c r="AD8959" t="s">
        <v>46731</v>
      </c>
      <c r="AE8959">
        <v>1085</v>
      </c>
      <c r="AF8959" t="s">
        <v>46731</v>
      </c>
      <c r="AG8959">
        <v>1</v>
      </c>
      <c r="AH8959" t="s">
        <v>44482</v>
      </c>
      <c r="AI8959">
        <v>99</v>
      </c>
      <c r="AJ8959" t="s">
        <v>54511</v>
      </c>
      <c r="AK8959">
        <v>851</v>
      </c>
      <c r="AL8959" t="s">
        <v>2847</v>
      </c>
      <c r="AP8959">
        <v>851454</v>
      </c>
      <c r="AQ8959" t="s">
        <v>17990</v>
      </c>
      <c r="AR8959" t="s">
        <v>10669</v>
      </c>
      <c r="AS8959">
        <v>2</v>
      </c>
      <c r="AT8959" t="s">
        <v>1413</v>
      </c>
      <c r="AU8959" t="s">
        <v>52567</v>
      </c>
      <c r="AX8959">
        <v>57.016138249999997</v>
      </c>
      <c r="AY8959">
        <v>9.9942060700000006</v>
      </c>
      <c r="AZ8959" t="s">
        <v>62</v>
      </c>
      <c r="BA8959">
        <v>1081</v>
      </c>
      <c r="BB8959" t="s">
        <v>1844</v>
      </c>
    </row>
    <row r="8960" spans="1:54" x14ac:dyDescent="0.25">
      <c r="A8960" s="1">
        <v>45200</v>
      </c>
      <c r="B8960">
        <v>851451</v>
      </c>
      <c r="C8960" t="s">
        <v>44249</v>
      </c>
      <c r="D8960">
        <v>9220</v>
      </c>
      <c r="E8960" t="s">
        <v>54578</v>
      </c>
      <c r="F8960" t="s">
        <v>44250</v>
      </c>
      <c r="G8960">
        <v>30843126</v>
      </c>
      <c r="H8960">
        <v>1003403551</v>
      </c>
      <c r="I8960" t="s">
        <v>44251</v>
      </c>
      <c r="J8960" t="s">
        <v>44104</v>
      </c>
      <c r="K8960" t="s">
        <v>44105</v>
      </c>
      <c r="L8960" t="s">
        <v>52566</v>
      </c>
      <c r="M8960">
        <v>7145</v>
      </c>
      <c r="N8960">
        <v>2</v>
      </c>
      <c r="R8960" s="1">
        <v>42598</v>
      </c>
      <c r="S8960" t="s">
        <v>56</v>
      </c>
      <c r="V8960" s="1">
        <v>42597</v>
      </c>
      <c r="W8960">
        <v>4</v>
      </c>
      <c r="X8960" t="s">
        <v>725</v>
      </c>
      <c r="Y8960">
        <v>4</v>
      </c>
      <c r="Z8960" t="s">
        <v>1324</v>
      </c>
      <c r="AB8960">
        <v>198208</v>
      </c>
      <c r="AC8960">
        <v>383</v>
      </c>
      <c r="AD8960" t="s">
        <v>1799</v>
      </c>
      <c r="AE8960">
        <v>1085</v>
      </c>
      <c r="AF8960" t="s">
        <v>46731</v>
      </c>
      <c r="AG8960">
        <v>3</v>
      </c>
      <c r="AH8960" t="s">
        <v>81</v>
      </c>
      <c r="AI8960">
        <v>99</v>
      </c>
      <c r="AJ8960" t="s">
        <v>54511</v>
      </c>
      <c r="AK8960">
        <v>851</v>
      </c>
      <c r="AL8960" t="s">
        <v>2847</v>
      </c>
      <c r="AM8960">
        <v>2</v>
      </c>
      <c r="AN8960" t="s">
        <v>119</v>
      </c>
      <c r="AO8960">
        <v>851450</v>
      </c>
      <c r="AP8960">
        <v>851454</v>
      </c>
      <c r="AQ8960" t="s">
        <v>44106</v>
      </c>
      <c r="AR8960" t="s">
        <v>10669</v>
      </c>
      <c r="AS8960">
        <v>2</v>
      </c>
      <c r="AT8960" t="s">
        <v>1413</v>
      </c>
      <c r="AU8960" t="s">
        <v>52567</v>
      </c>
      <c r="AX8960">
        <v>57.0162795039477</v>
      </c>
      <c r="AY8960">
        <v>9.9942164794157105</v>
      </c>
      <c r="AZ8960" t="s">
        <v>62</v>
      </c>
      <c r="BA8960">
        <v>1081</v>
      </c>
      <c r="BB8960" t="s">
        <v>1844</v>
      </c>
    </row>
    <row r="8961" spans="1:54" x14ac:dyDescent="0.25">
      <c r="A8961" s="1">
        <v>45200</v>
      </c>
      <c r="B8961">
        <v>851452</v>
      </c>
      <c r="C8961" t="s">
        <v>44252</v>
      </c>
      <c r="D8961">
        <v>9000</v>
      </c>
      <c r="E8961" t="s">
        <v>10638</v>
      </c>
      <c r="F8961" t="s">
        <v>44253</v>
      </c>
      <c r="G8961">
        <v>29553165</v>
      </c>
      <c r="H8961">
        <v>1003375572</v>
      </c>
      <c r="I8961" t="s">
        <v>12935</v>
      </c>
      <c r="J8961" t="s">
        <v>44172</v>
      </c>
      <c r="K8961" t="s">
        <v>10806</v>
      </c>
      <c r="L8961" t="s">
        <v>53203</v>
      </c>
      <c r="M8961">
        <v>2848</v>
      </c>
      <c r="N8961" t="s">
        <v>5114</v>
      </c>
      <c r="R8961" s="1">
        <v>43794</v>
      </c>
      <c r="S8961" t="s">
        <v>56</v>
      </c>
      <c r="W8961">
        <v>4</v>
      </c>
      <c r="X8961" t="s">
        <v>725</v>
      </c>
      <c r="Y8961">
        <v>1</v>
      </c>
      <c r="Z8961" t="s">
        <v>46545</v>
      </c>
      <c r="AB8961">
        <v>200506</v>
      </c>
      <c r="AC8961">
        <v>281</v>
      </c>
      <c r="AD8961" t="s">
        <v>1773</v>
      </c>
      <c r="AE8961">
        <v>1071</v>
      </c>
      <c r="AF8961" t="s">
        <v>1688</v>
      </c>
      <c r="AG8961">
        <v>4</v>
      </c>
      <c r="AH8961" t="s">
        <v>44547</v>
      </c>
      <c r="AI8961">
        <v>99</v>
      </c>
      <c r="AJ8961" t="s">
        <v>54511</v>
      </c>
      <c r="AK8961">
        <v>851</v>
      </c>
      <c r="AL8961" t="s">
        <v>2847</v>
      </c>
      <c r="AQ8961" t="s">
        <v>17638</v>
      </c>
      <c r="AR8961" t="s">
        <v>12937</v>
      </c>
      <c r="AS8961">
        <v>1</v>
      </c>
      <c r="AT8961" t="s">
        <v>1446</v>
      </c>
      <c r="AU8961" t="s">
        <v>53204</v>
      </c>
      <c r="AX8961">
        <v>57.042033750000002</v>
      </c>
      <c r="AY8961">
        <v>9.9206013300000002</v>
      </c>
      <c r="AZ8961" t="s">
        <v>62</v>
      </c>
      <c r="BA8961">
        <v>1081</v>
      </c>
      <c r="BB8961" t="s">
        <v>1844</v>
      </c>
    </row>
    <row r="8962" spans="1:54" x14ac:dyDescent="0.25">
      <c r="A8962" s="1">
        <v>45200</v>
      </c>
      <c r="B8962">
        <v>851453</v>
      </c>
      <c r="C8962" t="s">
        <v>44254</v>
      </c>
      <c r="D8962">
        <v>9100</v>
      </c>
      <c r="E8962" t="s">
        <v>10638</v>
      </c>
      <c r="F8962" t="s">
        <v>44164</v>
      </c>
      <c r="G8962">
        <v>46994051</v>
      </c>
      <c r="H8962">
        <v>1003402294</v>
      </c>
      <c r="I8962" t="s">
        <v>10851</v>
      </c>
      <c r="K8962" t="s">
        <v>44205</v>
      </c>
      <c r="L8962" t="s">
        <v>55311</v>
      </c>
      <c r="M8962">
        <v>9729</v>
      </c>
      <c r="N8962">
        <v>1</v>
      </c>
      <c r="R8962" s="1">
        <v>40939</v>
      </c>
      <c r="S8962" t="s">
        <v>56</v>
      </c>
      <c r="V8962" s="1">
        <v>39783</v>
      </c>
      <c r="W8962">
        <v>4</v>
      </c>
      <c r="X8962" t="s">
        <v>725</v>
      </c>
      <c r="Y8962">
        <v>1</v>
      </c>
      <c r="Z8962" t="s">
        <v>46545</v>
      </c>
      <c r="AB8962">
        <v>200512</v>
      </c>
      <c r="AC8962">
        <v>242</v>
      </c>
      <c r="AD8962" t="s">
        <v>1687</v>
      </c>
      <c r="AE8962">
        <v>1071</v>
      </c>
      <c r="AF8962" t="s">
        <v>1688</v>
      </c>
      <c r="AG8962">
        <v>3</v>
      </c>
      <c r="AH8962" t="s">
        <v>81</v>
      </c>
      <c r="AI8962">
        <v>99</v>
      </c>
      <c r="AJ8962" t="s">
        <v>54511</v>
      </c>
      <c r="AK8962">
        <v>851</v>
      </c>
      <c r="AL8962" t="s">
        <v>2847</v>
      </c>
      <c r="AM8962">
        <v>2</v>
      </c>
      <c r="AN8962" t="s">
        <v>119</v>
      </c>
      <c r="AO8962">
        <v>851401</v>
      </c>
      <c r="AP8962">
        <v>851401</v>
      </c>
      <c r="AQ8962" t="s">
        <v>44207</v>
      </c>
      <c r="AR8962" t="s">
        <v>44167</v>
      </c>
      <c r="AS8962">
        <v>2</v>
      </c>
      <c r="AT8962" t="s">
        <v>1413</v>
      </c>
      <c r="AU8962" t="s">
        <v>55310</v>
      </c>
      <c r="AZ8962" t="s">
        <v>62</v>
      </c>
      <c r="BA8962">
        <v>1081</v>
      </c>
      <c r="BB8962" t="s">
        <v>1844</v>
      </c>
    </row>
    <row r="8963" spans="1:54" x14ac:dyDescent="0.25">
      <c r="A8963" s="1">
        <v>45200</v>
      </c>
      <c r="B8963">
        <v>851454</v>
      </c>
      <c r="C8963" t="s">
        <v>44255</v>
      </c>
      <c r="D8963">
        <v>9220</v>
      </c>
      <c r="E8963" t="s">
        <v>54578</v>
      </c>
      <c r="F8963" t="s">
        <v>52581</v>
      </c>
      <c r="G8963">
        <v>30843126</v>
      </c>
      <c r="H8963">
        <v>1003403551</v>
      </c>
      <c r="I8963" t="s">
        <v>52582</v>
      </c>
      <c r="J8963" t="s">
        <v>44104</v>
      </c>
      <c r="K8963" t="s">
        <v>44256</v>
      </c>
      <c r="L8963" t="s">
        <v>52566</v>
      </c>
      <c r="M8963">
        <v>7145</v>
      </c>
      <c r="N8963">
        <v>2</v>
      </c>
      <c r="R8963" s="1">
        <v>43887</v>
      </c>
      <c r="S8963" t="s">
        <v>56</v>
      </c>
      <c r="W8963">
        <v>4</v>
      </c>
      <c r="X8963" t="s">
        <v>725</v>
      </c>
      <c r="Y8963">
        <v>4</v>
      </c>
      <c r="Z8963" t="s">
        <v>1324</v>
      </c>
      <c r="AB8963">
        <v>200801</v>
      </c>
      <c r="AC8963">
        <v>306</v>
      </c>
      <c r="AD8963" t="s">
        <v>46731</v>
      </c>
      <c r="AE8963">
        <v>1085</v>
      </c>
      <c r="AF8963" t="s">
        <v>46731</v>
      </c>
      <c r="AG8963">
        <v>4</v>
      </c>
      <c r="AH8963" t="s">
        <v>44547</v>
      </c>
      <c r="AI8963">
        <v>99</v>
      </c>
      <c r="AJ8963" t="s">
        <v>54511</v>
      </c>
      <c r="AK8963">
        <v>851</v>
      </c>
      <c r="AL8963" t="s">
        <v>2847</v>
      </c>
      <c r="AQ8963" t="s">
        <v>44257</v>
      </c>
      <c r="AR8963" t="s">
        <v>10669</v>
      </c>
      <c r="AS8963">
        <v>1</v>
      </c>
      <c r="AT8963" t="s">
        <v>1446</v>
      </c>
      <c r="AU8963" t="s">
        <v>52567</v>
      </c>
      <c r="AX8963">
        <v>57.016138249999997</v>
      </c>
      <c r="AY8963">
        <v>9.9942060700000006</v>
      </c>
      <c r="AZ8963" t="s">
        <v>62</v>
      </c>
      <c r="BA8963">
        <v>1081</v>
      </c>
      <c r="BB8963" t="s">
        <v>1844</v>
      </c>
    </row>
    <row r="8964" spans="1:54" x14ac:dyDescent="0.25">
      <c r="A8964" s="1">
        <v>45200</v>
      </c>
      <c r="B8964">
        <v>851455</v>
      </c>
      <c r="D8964">
        <v>9000</v>
      </c>
      <c r="E8964" t="s">
        <v>10638</v>
      </c>
      <c r="F8964" t="s">
        <v>54454</v>
      </c>
      <c r="G8964">
        <v>22679554</v>
      </c>
      <c r="H8964">
        <v>1003826092</v>
      </c>
      <c r="I8964" t="s">
        <v>44258</v>
      </c>
      <c r="K8964" t="s">
        <v>44259</v>
      </c>
      <c r="L8964" t="s">
        <v>52583</v>
      </c>
      <c r="M8964">
        <v>6104</v>
      </c>
      <c r="N8964">
        <v>31</v>
      </c>
      <c r="R8964" s="1">
        <v>43703</v>
      </c>
      <c r="S8964" t="s">
        <v>56</v>
      </c>
      <c r="V8964" s="1">
        <v>43678</v>
      </c>
      <c r="W8964">
        <v>0</v>
      </c>
      <c r="X8964" t="s">
        <v>1252</v>
      </c>
      <c r="Y8964">
        <v>1</v>
      </c>
      <c r="Z8964" t="s">
        <v>46545</v>
      </c>
      <c r="AC8964">
        <v>224</v>
      </c>
      <c r="AD8964" t="s">
        <v>52653</v>
      </c>
      <c r="AE8964">
        <v>1087</v>
      </c>
      <c r="AF8964" t="s">
        <v>2660</v>
      </c>
      <c r="AG8964">
        <v>3</v>
      </c>
      <c r="AH8964" t="s">
        <v>81</v>
      </c>
      <c r="AI8964">
        <v>99</v>
      </c>
      <c r="AJ8964" t="s">
        <v>54511</v>
      </c>
      <c r="AK8964">
        <v>851</v>
      </c>
      <c r="AL8964" t="s">
        <v>2847</v>
      </c>
      <c r="AQ8964" t="s">
        <v>44260</v>
      </c>
      <c r="AR8964" t="s">
        <v>44261</v>
      </c>
      <c r="AS8964">
        <v>0</v>
      </c>
      <c r="AT8964" t="s">
        <v>61</v>
      </c>
      <c r="AU8964" t="s">
        <v>46764</v>
      </c>
      <c r="AX8964">
        <v>57.046492620000002</v>
      </c>
      <c r="AY8964">
        <v>9.9289407300000008</v>
      </c>
      <c r="AZ8964" t="s">
        <v>62</v>
      </c>
      <c r="BA8964">
        <v>1081</v>
      </c>
      <c r="BB8964" t="s">
        <v>1844</v>
      </c>
    </row>
    <row r="8965" spans="1:54" x14ac:dyDescent="0.25">
      <c r="A8965" s="1">
        <v>45200</v>
      </c>
      <c r="B8965">
        <v>851457</v>
      </c>
      <c r="C8965" t="s">
        <v>44262</v>
      </c>
      <c r="D8965">
        <v>9210</v>
      </c>
      <c r="E8965" t="s">
        <v>55236</v>
      </c>
      <c r="F8965" t="s">
        <v>44262</v>
      </c>
      <c r="G8965">
        <v>30843126</v>
      </c>
      <c r="H8965">
        <v>1020558519</v>
      </c>
      <c r="J8965" t="s">
        <v>42209</v>
      </c>
      <c r="K8965" t="s">
        <v>44091</v>
      </c>
      <c r="L8965" t="s">
        <v>40918</v>
      </c>
      <c r="M8965">
        <v>5517</v>
      </c>
      <c r="N8965">
        <v>137</v>
      </c>
      <c r="R8965" s="1">
        <v>44278</v>
      </c>
      <c r="S8965" t="s">
        <v>56</v>
      </c>
      <c r="W8965">
        <v>4</v>
      </c>
      <c r="X8965" t="s">
        <v>725</v>
      </c>
      <c r="Y8965">
        <v>4</v>
      </c>
      <c r="Z8965" t="s">
        <v>1324</v>
      </c>
      <c r="AB8965">
        <v>200801</v>
      </c>
      <c r="AC8965">
        <v>306</v>
      </c>
      <c r="AD8965" t="s">
        <v>46731</v>
      </c>
      <c r="AE8965">
        <v>1085</v>
      </c>
      <c r="AF8965" t="s">
        <v>46731</v>
      </c>
      <c r="AG8965">
        <v>1</v>
      </c>
      <c r="AH8965" t="s">
        <v>44482</v>
      </c>
      <c r="AI8965">
        <v>99</v>
      </c>
      <c r="AJ8965" t="s">
        <v>54511</v>
      </c>
      <c r="AK8965">
        <v>851</v>
      </c>
      <c r="AL8965" t="s">
        <v>2847</v>
      </c>
      <c r="AP8965">
        <v>851454</v>
      </c>
      <c r="AQ8965" t="s">
        <v>44263</v>
      </c>
      <c r="AR8965" t="s">
        <v>10669</v>
      </c>
      <c r="AS8965">
        <v>2</v>
      </c>
      <c r="AT8965" t="s">
        <v>1413</v>
      </c>
      <c r="AU8965" t="s">
        <v>40920</v>
      </c>
      <c r="AX8965">
        <v>57.018435340000003</v>
      </c>
      <c r="AY8965">
        <v>9.9485735200000001</v>
      </c>
      <c r="AZ8965" t="s">
        <v>62</v>
      </c>
      <c r="BA8965">
        <v>1081</v>
      </c>
      <c r="BB8965" t="s">
        <v>1844</v>
      </c>
    </row>
    <row r="8966" spans="1:54" x14ac:dyDescent="0.25">
      <c r="A8966" s="1">
        <v>45200</v>
      </c>
      <c r="B8966">
        <v>851458</v>
      </c>
      <c r="C8966" t="s">
        <v>44264</v>
      </c>
      <c r="D8966">
        <v>9200</v>
      </c>
      <c r="E8966" t="s">
        <v>17988</v>
      </c>
      <c r="F8966" t="s">
        <v>44265</v>
      </c>
      <c r="G8966">
        <v>31570506</v>
      </c>
      <c r="I8966" t="s">
        <v>10851</v>
      </c>
      <c r="K8966" t="s">
        <v>44205</v>
      </c>
      <c r="L8966" t="s">
        <v>44266</v>
      </c>
      <c r="N8966">
        <v>60</v>
      </c>
      <c r="R8966" s="1">
        <v>41649</v>
      </c>
      <c r="S8966" t="s">
        <v>612</v>
      </c>
      <c r="V8966" s="1">
        <v>39995</v>
      </c>
      <c r="W8966">
        <v>4</v>
      </c>
      <c r="X8966" t="s">
        <v>725</v>
      </c>
      <c r="Y8966">
        <v>4</v>
      </c>
      <c r="Z8966" t="s">
        <v>1324</v>
      </c>
      <c r="AB8966">
        <v>200809</v>
      </c>
      <c r="AC8966">
        <v>307</v>
      </c>
      <c r="AD8966" t="s">
        <v>2462</v>
      </c>
      <c r="AE8966">
        <v>1086</v>
      </c>
      <c r="AF8966" t="s">
        <v>2462</v>
      </c>
      <c r="AG8966">
        <v>5</v>
      </c>
      <c r="AH8966" t="s">
        <v>1589</v>
      </c>
      <c r="AI8966">
        <v>99</v>
      </c>
      <c r="AJ8966" t="s">
        <v>54511</v>
      </c>
      <c r="AK8966">
        <v>851</v>
      </c>
      <c r="AL8966" t="s">
        <v>2847</v>
      </c>
      <c r="AM8966">
        <v>2</v>
      </c>
      <c r="AN8966" t="s">
        <v>119</v>
      </c>
      <c r="AO8966">
        <v>851454</v>
      </c>
      <c r="AQ8966" t="s">
        <v>44166</v>
      </c>
      <c r="AR8966" t="s">
        <v>44167</v>
      </c>
      <c r="AS8966">
        <v>1</v>
      </c>
      <c r="AT8966" t="s">
        <v>1446</v>
      </c>
      <c r="AU8966" t="s">
        <v>44267</v>
      </c>
      <c r="AZ8966" t="s">
        <v>62</v>
      </c>
      <c r="BA8966">
        <v>1081</v>
      </c>
      <c r="BB8966" t="s">
        <v>1844</v>
      </c>
    </row>
    <row r="8967" spans="1:54" x14ac:dyDescent="0.25">
      <c r="A8967" s="1">
        <v>45200</v>
      </c>
      <c r="B8967">
        <v>851459</v>
      </c>
      <c r="C8967" t="s">
        <v>44268</v>
      </c>
      <c r="D8967">
        <v>9220</v>
      </c>
      <c r="E8967" t="s">
        <v>54578</v>
      </c>
      <c r="F8967" t="s">
        <v>44269</v>
      </c>
      <c r="G8967">
        <v>46994051</v>
      </c>
      <c r="H8967">
        <v>1004909445</v>
      </c>
      <c r="I8967" t="s">
        <v>10851</v>
      </c>
      <c r="K8967" t="s">
        <v>14558</v>
      </c>
      <c r="L8967" t="s">
        <v>44270</v>
      </c>
      <c r="M8967">
        <v>7977</v>
      </c>
      <c r="N8967">
        <v>70</v>
      </c>
      <c r="R8967" s="1">
        <v>44448</v>
      </c>
      <c r="S8967" t="s">
        <v>56</v>
      </c>
      <c r="W8967">
        <v>4</v>
      </c>
      <c r="X8967" t="s">
        <v>725</v>
      </c>
      <c r="Y8967">
        <v>1</v>
      </c>
      <c r="Z8967" t="s">
        <v>46545</v>
      </c>
      <c r="AB8967">
        <v>200811</v>
      </c>
      <c r="AC8967">
        <v>242</v>
      </c>
      <c r="AD8967" t="s">
        <v>1687</v>
      </c>
      <c r="AE8967">
        <v>1071</v>
      </c>
      <c r="AF8967" t="s">
        <v>1688</v>
      </c>
      <c r="AG8967">
        <v>1</v>
      </c>
      <c r="AH8967" t="s">
        <v>44482</v>
      </c>
      <c r="AI8967">
        <v>99</v>
      </c>
      <c r="AJ8967" t="s">
        <v>54511</v>
      </c>
      <c r="AK8967">
        <v>851</v>
      </c>
      <c r="AL8967" t="s">
        <v>2847</v>
      </c>
      <c r="AP8967">
        <v>851401</v>
      </c>
      <c r="AQ8967" t="s">
        <v>10860</v>
      </c>
      <c r="AR8967" t="s">
        <v>10861</v>
      </c>
      <c r="AS8967">
        <v>2</v>
      </c>
      <c r="AT8967" t="s">
        <v>1413</v>
      </c>
      <c r="AU8967" t="s">
        <v>44271</v>
      </c>
      <c r="AX8967">
        <v>57.037935920000002</v>
      </c>
      <c r="AY8967">
        <v>9.9827070199999994</v>
      </c>
      <c r="AZ8967" t="s">
        <v>62</v>
      </c>
      <c r="BA8967">
        <v>1081</v>
      </c>
      <c r="BB8967" t="s">
        <v>1844</v>
      </c>
    </row>
    <row r="8968" spans="1:54" x14ac:dyDescent="0.25">
      <c r="A8968" s="1">
        <v>45200</v>
      </c>
      <c r="B8968">
        <v>851460</v>
      </c>
      <c r="C8968" t="s">
        <v>44272</v>
      </c>
      <c r="D8968">
        <v>9400</v>
      </c>
      <c r="E8968" t="s">
        <v>48228</v>
      </c>
      <c r="F8968" t="s">
        <v>44273</v>
      </c>
      <c r="G8968">
        <v>46994051</v>
      </c>
      <c r="H8968">
        <v>1004909482</v>
      </c>
      <c r="I8968" t="s">
        <v>10851</v>
      </c>
      <c r="K8968" t="s">
        <v>14558</v>
      </c>
      <c r="L8968" t="s">
        <v>46534</v>
      </c>
      <c r="M8968">
        <v>2769</v>
      </c>
      <c r="N8968">
        <v>2</v>
      </c>
      <c r="R8968" s="1">
        <v>44448</v>
      </c>
      <c r="S8968" t="s">
        <v>56</v>
      </c>
      <c r="W8968">
        <v>4</v>
      </c>
      <c r="X8968" t="s">
        <v>725</v>
      </c>
      <c r="Y8968">
        <v>1</v>
      </c>
      <c r="Z8968" t="s">
        <v>46545</v>
      </c>
      <c r="AB8968">
        <v>200811</v>
      </c>
      <c r="AC8968">
        <v>242</v>
      </c>
      <c r="AD8968" t="s">
        <v>1687</v>
      </c>
      <c r="AE8968">
        <v>1071</v>
      </c>
      <c r="AF8968" t="s">
        <v>1688</v>
      </c>
      <c r="AG8968">
        <v>1</v>
      </c>
      <c r="AH8968" t="s">
        <v>44482</v>
      </c>
      <c r="AI8968">
        <v>99</v>
      </c>
      <c r="AJ8968" t="s">
        <v>54511</v>
      </c>
      <c r="AK8968">
        <v>851</v>
      </c>
      <c r="AL8968" t="s">
        <v>2847</v>
      </c>
      <c r="AP8968">
        <v>851401</v>
      </c>
      <c r="AQ8968" t="s">
        <v>10860</v>
      </c>
      <c r="AR8968" t="s">
        <v>10861</v>
      </c>
      <c r="AS8968">
        <v>2</v>
      </c>
      <c r="AT8968" t="s">
        <v>1413</v>
      </c>
      <c r="AU8968" t="s">
        <v>46535</v>
      </c>
      <c r="AX8968">
        <v>57.07351946</v>
      </c>
      <c r="AY8968">
        <v>9.9529899700000009</v>
      </c>
      <c r="AZ8968" t="s">
        <v>62</v>
      </c>
      <c r="BA8968">
        <v>1081</v>
      </c>
      <c r="BB8968" t="s">
        <v>1844</v>
      </c>
    </row>
    <row r="8969" spans="1:54" x14ac:dyDescent="0.25">
      <c r="A8969" s="1">
        <v>45200</v>
      </c>
      <c r="B8969">
        <v>851461</v>
      </c>
      <c r="C8969" t="s">
        <v>44274</v>
      </c>
      <c r="D8969">
        <v>9000</v>
      </c>
      <c r="E8969" t="s">
        <v>10638</v>
      </c>
      <c r="F8969" t="s">
        <v>44275</v>
      </c>
      <c r="G8969">
        <v>46994051</v>
      </c>
      <c r="H8969">
        <v>1003402282</v>
      </c>
      <c r="I8969" t="s">
        <v>10851</v>
      </c>
      <c r="J8969" t="s">
        <v>41880</v>
      </c>
      <c r="K8969" t="s">
        <v>14558</v>
      </c>
      <c r="L8969" t="s">
        <v>55316</v>
      </c>
      <c r="M8969">
        <v>9729</v>
      </c>
      <c r="N8969">
        <v>1</v>
      </c>
      <c r="R8969" s="1">
        <v>44448</v>
      </c>
      <c r="S8969" t="s">
        <v>56</v>
      </c>
      <c r="W8969">
        <v>4</v>
      </c>
      <c r="X8969" t="s">
        <v>725</v>
      </c>
      <c r="Y8969">
        <v>1</v>
      </c>
      <c r="Z8969" t="s">
        <v>46545</v>
      </c>
      <c r="AB8969">
        <v>200811</v>
      </c>
      <c r="AC8969">
        <v>242</v>
      </c>
      <c r="AD8969" t="s">
        <v>1687</v>
      </c>
      <c r="AE8969">
        <v>1071</v>
      </c>
      <c r="AF8969" t="s">
        <v>1688</v>
      </c>
      <c r="AG8969">
        <v>1</v>
      </c>
      <c r="AH8969" t="s">
        <v>44482</v>
      </c>
      <c r="AI8969">
        <v>99</v>
      </c>
      <c r="AJ8969" t="s">
        <v>54511</v>
      </c>
      <c r="AK8969">
        <v>851</v>
      </c>
      <c r="AL8969" t="s">
        <v>2847</v>
      </c>
      <c r="AP8969">
        <v>851401</v>
      </c>
      <c r="AQ8969" t="s">
        <v>10860</v>
      </c>
      <c r="AR8969" t="s">
        <v>10861</v>
      </c>
      <c r="AS8969">
        <v>2</v>
      </c>
      <c r="AT8969" t="s">
        <v>1413</v>
      </c>
      <c r="AU8969" t="s">
        <v>55310</v>
      </c>
      <c r="AX8969">
        <v>57.047679649999999</v>
      </c>
      <c r="AY8969">
        <v>9.9676183700000003</v>
      </c>
      <c r="AZ8969" t="s">
        <v>62</v>
      </c>
      <c r="BA8969">
        <v>1081</v>
      </c>
      <c r="BB8969" t="s">
        <v>1844</v>
      </c>
    </row>
    <row r="8970" spans="1:54" x14ac:dyDescent="0.25">
      <c r="A8970" s="1">
        <v>45200</v>
      </c>
      <c r="B8970">
        <v>851462</v>
      </c>
      <c r="C8970" t="s">
        <v>44276</v>
      </c>
      <c r="D8970">
        <v>9000</v>
      </c>
      <c r="E8970" t="s">
        <v>10638</v>
      </c>
      <c r="F8970" t="s">
        <v>44277</v>
      </c>
      <c r="G8970">
        <v>46994051</v>
      </c>
      <c r="H8970">
        <v>1004909421</v>
      </c>
      <c r="I8970" t="s">
        <v>10851</v>
      </c>
      <c r="J8970" t="s">
        <v>41880</v>
      </c>
      <c r="K8970" t="s">
        <v>14558</v>
      </c>
      <c r="L8970" t="s">
        <v>52584</v>
      </c>
      <c r="M8970">
        <v>6985</v>
      </c>
      <c r="N8970">
        <v>10</v>
      </c>
      <c r="R8970" s="1">
        <v>44448</v>
      </c>
      <c r="S8970" t="s">
        <v>56</v>
      </c>
      <c r="W8970">
        <v>4</v>
      </c>
      <c r="X8970" t="s">
        <v>725</v>
      </c>
      <c r="Y8970">
        <v>1</v>
      </c>
      <c r="Z8970" t="s">
        <v>46545</v>
      </c>
      <c r="AB8970">
        <v>200811</v>
      </c>
      <c r="AC8970">
        <v>242</v>
      </c>
      <c r="AD8970" t="s">
        <v>1687</v>
      </c>
      <c r="AE8970">
        <v>1071</v>
      </c>
      <c r="AF8970" t="s">
        <v>1688</v>
      </c>
      <c r="AG8970">
        <v>1</v>
      </c>
      <c r="AH8970" t="s">
        <v>44482</v>
      </c>
      <c r="AI8970">
        <v>99</v>
      </c>
      <c r="AJ8970" t="s">
        <v>54511</v>
      </c>
      <c r="AK8970">
        <v>851</v>
      </c>
      <c r="AL8970" t="s">
        <v>2847</v>
      </c>
      <c r="AP8970">
        <v>851401</v>
      </c>
      <c r="AQ8970" t="s">
        <v>10860</v>
      </c>
      <c r="AR8970" t="s">
        <v>10861</v>
      </c>
      <c r="AS8970">
        <v>2</v>
      </c>
      <c r="AT8970" t="s">
        <v>1413</v>
      </c>
      <c r="AU8970" t="s">
        <v>48141</v>
      </c>
      <c r="AX8970">
        <v>57.051165640000001</v>
      </c>
      <c r="AY8970">
        <v>9.9640704499999995</v>
      </c>
      <c r="AZ8970" t="s">
        <v>62</v>
      </c>
      <c r="BA8970">
        <v>1081</v>
      </c>
      <c r="BB8970" t="s">
        <v>1844</v>
      </c>
    </row>
    <row r="8971" spans="1:54" x14ac:dyDescent="0.25">
      <c r="A8971" s="1">
        <v>45200</v>
      </c>
      <c r="B8971">
        <v>851463</v>
      </c>
      <c r="C8971" t="s">
        <v>44278</v>
      </c>
      <c r="D8971">
        <v>9000</v>
      </c>
      <c r="E8971" t="s">
        <v>10638</v>
      </c>
      <c r="F8971" t="s">
        <v>44279</v>
      </c>
      <c r="G8971">
        <v>46994051</v>
      </c>
      <c r="H8971">
        <v>1004909421</v>
      </c>
      <c r="I8971" t="s">
        <v>10851</v>
      </c>
      <c r="J8971" t="s">
        <v>41880</v>
      </c>
      <c r="K8971" t="s">
        <v>14558</v>
      </c>
      <c r="L8971" t="s">
        <v>52584</v>
      </c>
      <c r="M8971">
        <v>6985</v>
      </c>
      <c r="N8971">
        <v>10</v>
      </c>
      <c r="R8971" s="1">
        <v>44448</v>
      </c>
      <c r="S8971" t="s">
        <v>56</v>
      </c>
      <c r="W8971">
        <v>4</v>
      </c>
      <c r="X8971" t="s">
        <v>725</v>
      </c>
      <c r="Y8971">
        <v>1</v>
      </c>
      <c r="Z8971" t="s">
        <v>46545</v>
      </c>
      <c r="AB8971">
        <v>200811</v>
      </c>
      <c r="AC8971">
        <v>242</v>
      </c>
      <c r="AD8971" t="s">
        <v>1687</v>
      </c>
      <c r="AE8971">
        <v>1071</v>
      </c>
      <c r="AF8971" t="s">
        <v>1688</v>
      </c>
      <c r="AG8971">
        <v>1</v>
      </c>
      <c r="AH8971" t="s">
        <v>44482</v>
      </c>
      <c r="AI8971">
        <v>99</v>
      </c>
      <c r="AJ8971" t="s">
        <v>54511</v>
      </c>
      <c r="AK8971">
        <v>851</v>
      </c>
      <c r="AL8971" t="s">
        <v>2847</v>
      </c>
      <c r="AP8971">
        <v>851401</v>
      </c>
      <c r="AQ8971" t="s">
        <v>10860</v>
      </c>
      <c r="AR8971" t="s">
        <v>10861</v>
      </c>
      <c r="AS8971">
        <v>2</v>
      </c>
      <c r="AT8971" t="s">
        <v>1413</v>
      </c>
      <c r="AU8971" t="s">
        <v>48141</v>
      </c>
      <c r="AX8971">
        <v>57.051165640000001</v>
      </c>
      <c r="AY8971">
        <v>9.9640704499999995</v>
      </c>
      <c r="AZ8971" t="s">
        <v>62</v>
      </c>
      <c r="BA8971">
        <v>1081</v>
      </c>
      <c r="BB8971" t="s">
        <v>1844</v>
      </c>
    </row>
    <row r="8972" spans="1:54" x14ac:dyDescent="0.25">
      <c r="A8972" s="1">
        <v>45200</v>
      </c>
      <c r="B8972">
        <v>851464</v>
      </c>
      <c r="C8972" t="s">
        <v>44280</v>
      </c>
      <c r="D8972">
        <v>9000</v>
      </c>
      <c r="E8972" t="s">
        <v>10638</v>
      </c>
      <c r="F8972" t="s">
        <v>44281</v>
      </c>
      <c r="G8972">
        <v>46994051</v>
      </c>
      <c r="H8972">
        <v>1003402282</v>
      </c>
      <c r="I8972" t="s">
        <v>10851</v>
      </c>
      <c r="J8972" t="s">
        <v>41880</v>
      </c>
      <c r="K8972" t="s">
        <v>14558</v>
      </c>
      <c r="L8972" t="s">
        <v>55317</v>
      </c>
      <c r="M8972">
        <v>9729</v>
      </c>
      <c r="N8972">
        <v>1</v>
      </c>
      <c r="R8972" s="1">
        <v>44448</v>
      </c>
      <c r="S8972" t="s">
        <v>56</v>
      </c>
      <c r="W8972">
        <v>4</v>
      </c>
      <c r="X8972" t="s">
        <v>725</v>
      </c>
      <c r="Y8972">
        <v>1</v>
      </c>
      <c r="Z8972" t="s">
        <v>46545</v>
      </c>
      <c r="AB8972">
        <v>200811</v>
      </c>
      <c r="AC8972">
        <v>242</v>
      </c>
      <c r="AD8972" t="s">
        <v>1687</v>
      </c>
      <c r="AE8972">
        <v>1071</v>
      </c>
      <c r="AF8972" t="s">
        <v>1688</v>
      </c>
      <c r="AG8972">
        <v>1</v>
      </c>
      <c r="AH8972" t="s">
        <v>44482</v>
      </c>
      <c r="AI8972">
        <v>99</v>
      </c>
      <c r="AJ8972" t="s">
        <v>54511</v>
      </c>
      <c r="AK8972">
        <v>851</v>
      </c>
      <c r="AL8972" t="s">
        <v>2847</v>
      </c>
      <c r="AP8972">
        <v>851401</v>
      </c>
      <c r="AQ8972" t="s">
        <v>10860</v>
      </c>
      <c r="AR8972" t="s">
        <v>10861</v>
      </c>
      <c r="AS8972">
        <v>2</v>
      </c>
      <c r="AT8972" t="s">
        <v>1413</v>
      </c>
      <c r="AU8972" t="s">
        <v>55310</v>
      </c>
      <c r="AX8972">
        <v>57.047679649999999</v>
      </c>
      <c r="AY8972">
        <v>9.9676183700000003</v>
      </c>
      <c r="AZ8972" t="s">
        <v>62</v>
      </c>
      <c r="BA8972">
        <v>1081</v>
      </c>
      <c r="BB8972" t="s">
        <v>1844</v>
      </c>
    </row>
    <row r="8973" spans="1:54" x14ac:dyDescent="0.25">
      <c r="A8973" s="1">
        <v>45200</v>
      </c>
      <c r="B8973">
        <v>851465</v>
      </c>
      <c r="C8973" t="s">
        <v>44282</v>
      </c>
      <c r="D8973">
        <v>9220</v>
      </c>
      <c r="E8973" t="s">
        <v>54578</v>
      </c>
      <c r="F8973" t="s">
        <v>44283</v>
      </c>
      <c r="G8973">
        <v>46994051</v>
      </c>
      <c r="H8973">
        <v>1004909470</v>
      </c>
      <c r="I8973" t="s">
        <v>10851</v>
      </c>
      <c r="J8973" t="s">
        <v>41880</v>
      </c>
      <c r="K8973" t="s">
        <v>14558</v>
      </c>
      <c r="L8973" t="s">
        <v>44284</v>
      </c>
      <c r="M8973">
        <v>7162</v>
      </c>
      <c r="N8973">
        <v>3</v>
      </c>
      <c r="R8973" s="1">
        <v>44448</v>
      </c>
      <c r="S8973" t="s">
        <v>56</v>
      </c>
      <c r="W8973">
        <v>4</v>
      </c>
      <c r="X8973" t="s">
        <v>725</v>
      </c>
      <c r="Y8973">
        <v>1</v>
      </c>
      <c r="Z8973" t="s">
        <v>46545</v>
      </c>
      <c r="AB8973">
        <v>200811</v>
      </c>
      <c r="AC8973">
        <v>242</v>
      </c>
      <c r="AD8973" t="s">
        <v>1687</v>
      </c>
      <c r="AE8973">
        <v>1071</v>
      </c>
      <c r="AF8973" t="s">
        <v>1688</v>
      </c>
      <c r="AG8973">
        <v>1</v>
      </c>
      <c r="AH8973" t="s">
        <v>44482</v>
      </c>
      <c r="AI8973">
        <v>99</v>
      </c>
      <c r="AJ8973" t="s">
        <v>54511</v>
      </c>
      <c r="AK8973">
        <v>851</v>
      </c>
      <c r="AL8973" t="s">
        <v>2847</v>
      </c>
      <c r="AP8973">
        <v>851401</v>
      </c>
      <c r="AQ8973" t="s">
        <v>10860</v>
      </c>
      <c r="AR8973" t="s">
        <v>10861</v>
      </c>
      <c r="AS8973">
        <v>2</v>
      </c>
      <c r="AT8973" t="s">
        <v>1413</v>
      </c>
      <c r="AU8973" t="s">
        <v>44285</v>
      </c>
      <c r="AX8973">
        <v>57.017201329999999</v>
      </c>
      <c r="AY8973">
        <v>9.9919754100000002</v>
      </c>
      <c r="AZ8973" t="s">
        <v>62</v>
      </c>
      <c r="BA8973">
        <v>1081</v>
      </c>
      <c r="BB8973" t="s">
        <v>1844</v>
      </c>
    </row>
    <row r="8974" spans="1:54" x14ac:dyDescent="0.25">
      <c r="A8974" s="1">
        <v>45200</v>
      </c>
      <c r="B8974">
        <v>851466</v>
      </c>
      <c r="C8974" t="s">
        <v>44286</v>
      </c>
      <c r="D8974">
        <v>9000</v>
      </c>
      <c r="E8974" t="s">
        <v>10638</v>
      </c>
      <c r="F8974" t="s">
        <v>44287</v>
      </c>
      <c r="G8974">
        <v>46994051</v>
      </c>
      <c r="H8974">
        <v>1004909421</v>
      </c>
      <c r="I8974" t="s">
        <v>10851</v>
      </c>
      <c r="J8974" t="s">
        <v>41880</v>
      </c>
      <c r="K8974" t="s">
        <v>14558</v>
      </c>
      <c r="L8974" t="s">
        <v>52584</v>
      </c>
      <c r="M8974">
        <v>6985</v>
      </c>
      <c r="N8974">
        <v>10</v>
      </c>
      <c r="R8974" s="1">
        <v>44448</v>
      </c>
      <c r="S8974" t="s">
        <v>56</v>
      </c>
      <c r="W8974">
        <v>4</v>
      </c>
      <c r="X8974" t="s">
        <v>725</v>
      </c>
      <c r="Y8974">
        <v>1</v>
      </c>
      <c r="Z8974" t="s">
        <v>46545</v>
      </c>
      <c r="AB8974">
        <v>200811</v>
      </c>
      <c r="AC8974">
        <v>242</v>
      </c>
      <c r="AD8974" t="s">
        <v>1687</v>
      </c>
      <c r="AE8974">
        <v>1071</v>
      </c>
      <c r="AF8974" t="s">
        <v>1688</v>
      </c>
      <c r="AG8974">
        <v>1</v>
      </c>
      <c r="AH8974" t="s">
        <v>44482</v>
      </c>
      <c r="AI8974">
        <v>99</v>
      </c>
      <c r="AJ8974" t="s">
        <v>54511</v>
      </c>
      <c r="AK8974">
        <v>851</v>
      </c>
      <c r="AL8974" t="s">
        <v>2847</v>
      </c>
      <c r="AP8974">
        <v>851401</v>
      </c>
      <c r="AQ8974" t="s">
        <v>10860</v>
      </c>
      <c r="AR8974" t="s">
        <v>10861</v>
      </c>
      <c r="AS8974">
        <v>2</v>
      </c>
      <c r="AT8974" t="s">
        <v>1413</v>
      </c>
      <c r="AU8974" t="s">
        <v>48141</v>
      </c>
      <c r="AX8974">
        <v>57.051165640000001</v>
      </c>
      <c r="AY8974">
        <v>9.9640704499999995</v>
      </c>
      <c r="AZ8974" t="s">
        <v>62</v>
      </c>
      <c r="BA8974">
        <v>1081</v>
      </c>
      <c r="BB8974" t="s">
        <v>1844</v>
      </c>
    </row>
    <row r="8975" spans="1:54" x14ac:dyDescent="0.25">
      <c r="A8975" s="1">
        <v>45200</v>
      </c>
      <c r="B8975">
        <v>851467</v>
      </c>
      <c r="C8975" t="s">
        <v>44288</v>
      </c>
      <c r="D8975">
        <v>9000</v>
      </c>
      <c r="E8975" t="s">
        <v>10638</v>
      </c>
      <c r="F8975" t="s">
        <v>44289</v>
      </c>
      <c r="G8975">
        <v>46994051</v>
      </c>
      <c r="H8975">
        <v>1003402282</v>
      </c>
      <c r="I8975" t="s">
        <v>10851</v>
      </c>
      <c r="J8975" t="s">
        <v>41880</v>
      </c>
      <c r="K8975" t="s">
        <v>44290</v>
      </c>
      <c r="L8975" t="s">
        <v>55309</v>
      </c>
      <c r="M8975">
        <v>9729</v>
      </c>
      <c r="N8975">
        <v>1</v>
      </c>
      <c r="R8975" s="1">
        <v>44448</v>
      </c>
      <c r="S8975" t="s">
        <v>56</v>
      </c>
      <c r="W8975">
        <v>4</v>
      </c>
      <c r="X8975" t="s">
        <v>725</v>
      </c>
      <c r="Y8975">
        <v>1</v>
      </c>
      <c r="Z8975" t="s">
        <v>46545</v>
      </c>
      <c r="AB8975">
        <v>200811</v>
      </c>
      <c r="AC8975">
        <v>242</v>
      </c>
      <c r="AD8975" t="s">
        <v>1687</v>
      </c>
      <c r="AE8975">
        <v>1071</v>
      </c>
      <c r="AF8975" t="s">
        <v>1688</v>
      </c>
      <c r="AG8975">
        <v>1</v>
      </c>
      <c r="AH8975" t="s">
        <v>44482</v>
      </c>
      <c r="AI8975">
        <v>99</v>
      </c>
      <c r="AJ8975" t="s">
        <v>54511</v>
      </c>
      <c r="AK8975">
        <v>851</v>
      </c>
      <c r="AL8975" t="s">
        <v>2847</v>
      </c>
      <c r="AP8975">
        <v>851401</v>
      </c>
      <c r="AQ8975" t="s">
        <v>10860</v>
      </c>
      <c r="AR8975" t="s">
        <v>10861</v>
      </c>
      <c r="AS8975">
        <v>2</v>
      </c>
      <c r="AT8975" t="s">
        <v>1413</v>
      </c>
      <c r="AU8975" t="s">
        <v>55310</v>
      </c>
      <c r="AX8975">
        <v>57.047679649999999</v>
      </c>
      <c r="AY8975">
        <v>9.9676183700000003</v>
      </c>
      <c r="AZ8975" t="s">
        <v>62</v>
      </c>
      <c r="BA8975">
        <v>1081</v>
      </c>
      <c r="BB8975" t="s">
        <v>1844</v>
      </c>
    </row>
    <row r="8976" spans="1:54" x14ac:dyDescent="0.25">
      <c r="A8976" s="1">
        <v>45200</v>
      </c>
      <c r="B8976">
        <v>851468</v>
      </c>
      <c r="C8976" t="s">
        <v>44291</v>
      </c>
      <c r="D8976">
        <v>9000</v>
      </c>
      <c r="E8976" t="s">
        <v>10638</v>
      </c>
      <c r="F8976" t="s">
        <v>44291</v>
      </c>
      <c r="G8976">
        <v>30843126</v>
      </c>
      <c r="H8976">
        <v>1015300538</v>
      </c>
      <c r="K8976" t="s">
        <v>18003</v>
      </c>
      <c r="L8976" t="s">
        <v>10667</v>
      </c>
      <c r="M8976">
        <v>3254</v>
      </c>
      <c r="N8976">
        <v>85</v>
      </c>
      <c r="R8976" s="1">
        <v>44936</v>
      </c>
      <c r="S8976" t="s">
        <v>56</v>
      </c>
      <c r="W8976">
        <v>4</v>
      </c>
      <c r="X8976" t="s">
        <v>725</v>
      </c>
      <c r="Y8976">
        <v>4</v>
      </c>
      <c r="Z8976" t="s">
        <v>1324</v>
      </c>
      <c r="AB8976">
        <v>200811</v>
      </c>
      <c r="AC8976">
        <v>306</v>
      </c>
      <c r="AD8976" t="s">
        <v>46731</v>
      </c>
      <c r="AE8976">
        <v>1085</v>
      </c>
      <c r="AF8976" t="s">
        <v>46731</v>
      </c>
      <c r="AG8976">
        <v>1</v>
      </c>
      <c r="AH8976" t="s">
        <v>44482</v>
      </c>
      <c r="AI8976">
        <v>99</v>
      </c>
      <c r="AJ8976" t="s">
        <v>54511</v>
      </c>
      <c r="AK8976">
        <v>851</v>
      </c>
      <c r="AL8976" t="s">
        <v>2847</v>
      </c>
      <c r="AP8976">
        <v>851454</v>
      </c>
      <c r="AQ8976" t="s">
        <v>17990</v>
      </c>
      <c r="AR8976" t="s">
        <v>10669</v>
      </c>
      <c r="AS8976">
        <v>2</v>
      </c>
      <c r="AT8976" t="s">
        <v>1413</v>
      </c>
      <c r="AU8976" t="s">
        <v>10670</v>
      </c>
      <c r="AX8976">
        <v>57.032654839999999</v>
      </c>
      <c r="AY8976">
        <v>9.9089137800000007</v>
      </c>
      <c r="AZ8976" t="s">
        <v>62</v>
      </c>
      <c r="BA8976">
        <v>1081</v>
      </c>
      <c r="BB8976" t="s">
        <v>1844</v>
      </c>
    </row>
    <row r="8977" spans="1:54" x14ac:dyDescent="0.25">
      <c r="A8977" s="1">
        <v>45200</v>
      </c>
      <c r="B8977">
        <v>851469</v>
      </c>
      <c r="C8977" t="s">
        <v>44292</v>
      </c>
      <c r="D8977">
        <v>9200</v>
      </c>
      <c r="E8977" t="s">
        <v>17988</v>
      </c>
      <c r="F8977" t="s">
        <v>44293</v>
      </c>
      <c r="G8977">
        <v>30843126</v>
      </c>
      <c r="H8977">
        <v>1015300627</v>
      </c>
      <c r="J8977" t="s">
        <v>44075</v>
      </c>
      <c r="K8977" t="s">
        <v>10666</v>
      </c>
      <c r="L8977" t="s">
        <v>17989</v>
      </c>
      <c r="M8977">
        <v>7610</v>
      </c>
      <c r="N8977">
        <v>60</v>
      </c>
      <c r="R8977" s="1">
        <v>44936</v>
      </c>
      <c r="S8977" t="s">
        <v>56</v>
      </c>
      <c r="W8977">
        <v>4</v>
      </c>
      <c r="X8977" t="s">
        <v>725</v>
      </c>
      <c r="Y8977">
        <v>4</v>
      </c>
      <c r="Z8977" t="s">
        <v>1324</v>
      </c>
      <c r="AB8977">
        <v>200811</v>
      </c>
      <c r="AC8977">
        <v>306</v>
      </c>
      <c r="AD8977" t="s">
        <v>46731</v>
      </c>
      <c r="AE8977">
        <v>1085</v>
      </c>
      <c r="AF8977" t="s">
        <v>46731</v>
      </c>
      <c r="AG8977">
        <v>1</v>
      </c>
      <c r="AH8977" t="s">
        <v>44482</v>
      </c>
      <c r="AI8977">
        <v>99</v>
      </c>
      <c r="AJ8977" t="s">
        <v>54511</v>
      </c>
      <c r="AK8977">
        <v>851</v>
      </c>
      <c r="AL8977" t="s">
        <v>2847</v>
      </c>
      <c r="AP8977">
        <v>851454</v>
      </c>
      <c r="AQ8977" t="s">
        <v>17990</v>
      </c>
      <c r="AR8977" t="s">
        <v>10669</v>
      </c>
      <c r="AS8977">
        <v>2</v>
      </c>
      <c r="AT8977" t="s">
        <v>1413</v>
      </c>
      <c r="AU8977" t="s">
        <v>12072</v>
      </c>
      <c r="AX8977">
        <v>57.021051139999997</v>
      </c>
      <c r="AY8977">
        <v>9.8851862599999993</v>
      </c>
      <c r="AZ8977" t="s">
        <v>62</v>
      </c>
      <c r="BA8977">
        <v>1081</v>
      </c>
      <c r="BB8977" t="s">
        <v>1844</v>
      </c>
    </row>
    <row r="8978" spans="1:54" x14ac:dyDescent="0.25">
      <c r="A8978" s="1">
        <v>45200</v>
      </c>
      <c r="B8978">
        <v>851470</v>
      </c>
      <c r="C8978" t="s">
        <v>44294</v>
      </c>
      <c r="D8978">
        <v>7700</v>
      </c>
      <c r="E8978" t="s">
        <v>11311</v>
      </c>
      <c r="F8978" t="s">
        <v>44295</v>
      </c>
      <c r="G8978">
        <v>30843126</v>
      </c>
      <c r="H8978">
        <v>1021563230</v>
      </c>
      <c r="K8978" t="s">
        <v>44296</v>
      </c>
      <c r="L8978" t="s">
        <v>18072</v>
      </c>
      <c r="M8978">
        <v>4270</v>
      </c>
      <c r="N8978">
        <v>43</v>
      </c>
      <c r="R8978" s="1">
        <v>44936</v>
      </c>
      <c r="S8978" t="s">
        <v>56</v>
      </c>
      <c r="W8978">
        <v>4</v>
      </c>
      <c r="X8978" t="s">
        <v>725</v>
      </c>
      <c r="Y8978">
        <v>4</v>
      </c>
      <c r="Z8978" t="s">
        <v>1324</v>
      </c>
      <c r="AB8978">
        <v>200812</v>
      </c>
      <c r="AC8978">
        <v>307</v>
      </c>
      <c r="AD8978" t="s">
        <v>2462</v>
      </c>
      <c r="AE8978">
        <v>1085</v>
      </c>
      <c r="AF8978" t="s">
        <v>46731</v>
      </c>
      <c r="AG8978">
        <v>1</v>
      </c>
      <c r="AH8978" t="s">
        <v>44482</v>
      </c>
      <c r="AI8978">
        <v>99</v>
      </c>
      <c r="AJ8978" t="s">
        <v>54511</v>
      </c>
      <c r="AK8978">
        <v>787</v>
      </c>
      <c r="AL8978" t="s">
        <v>11314</v>
      </c>
      <c r="AP8978">
        <v>851454</v>
      </c>
      <c r="AQ8978" t="s">
        <v>17990</v>
      </c>
      <c r="AR8978" t="s">
        <v>10669</v>
      </c>
      <c r="AS8978">
        <v>2</v>
      </c>
      <c r="AT8978" t="s">
        <v>1413</v>
      </c>
      <c r="AU8978" t="s">
        <v>17628</v>
      </c>
      <c r="AX8978">
        <v>56.967766779999998</v>
      </c>
      <c r="AY8978">
        <v>8.7009085899999992</v>
      </c>
      <c r="AZ8978" t="s">
        <v>62</v>
      </c>
      <c r="BA8978">
        <v>1081</v>
      </c>
      <c r="BB8978" t="s">
        <v>1844</v>
      </c>
    </row>
    <row r="8979" spans="1:54" x14ac:dyDescent="0.25">
      <c r="A8979" s="1">
        <v>45200</v>
      </c>
      <c r="B8979">
        <v>851471</v>
      </c>
      <c r="C8979" t="s">
        <v>44297</v>
      </c>
      <c r="D8979">
        <v>9000</v>
      </c>
      <c r="E8979" t="s">
        <v>10638</v>
      </c>
      <c r="F8979" t="s">
        <v>44298</v>
      </c>
      <c r="G8979">
        <v>20214104</v>
      </c>
      <c r="I8979" t="s">
        <v>44299</v>
      </c>
      <c r="J8979" t="s">
        <v>44300</v>
      </c>
      <c r="K8979" t="s">
        <v>44301</v>
      </c>
      <c r="L8979" t="s">
        <v>44302</v>
      </c>
      <c r="M8979">
        <v>9106</v>
      </c>
      <c r="N8979">
        <v>18</v>
      </c>
      <c r="R8979" s="1">
        <v>40206</v>
      </c>
      <c r="S8979" t="s">
        <v>56</v>
      </c>
      <c r="V8979" s="1">
        <v>40148</v>
      </c>
      <c r="W8979">
        <v>0</v>
      </c>
      <c r="X8979" t="s">
        <v>1252</v>
      </c>
      <c r="Y8979">
        <v>0</v>
      </c>
      <c r="Z8979" t="s">
        <v>54560</v>
      </c>
      <c r="AB8979">
        <v>199707</v>
      </c>
      <c r="AC8979">
        <v>249</v>
      </c>
      <c r="AD8979" t="s">
        <v>54552</v>
      </c>
      <c r="AE8979">
        <v>1071</v>
      </c>
      <c r="AF8979" t="s">
        <v>1688</v>
      </c>
      <c r="AG8979">
        <v>3</v>
      </c>
      <c r="AH8979" t="s">
        <v>81</v>
      </c>
      <c r="AI8979">
        <v>99</v>
      </c>
      <c r="AJ8979" t="s">
        <v>54511</v>
      </c>
      <c r="AK8979">
        <v>851</v>
      </c>
      <c r="AL8979" t="s">
        <v>2847</v>
      </c>
      <c r="AQ8979" t="s">
        <v>44303</v>
      </c>
      <c r="AR8979" t="s">
        <v>44304</v>
      </c>
      <c r="AS8979">
        <v>0</v>
      </c>
      <c r="AT8979" t="s">
        <v>61</v>
      </c>
      <c r="AU8979" t="s">
        <v>11904</v>
      </c>
      <c r="AX8979">
        <v>57.045083127578103</v>
      </c>
      <c r="AY8979">
        <v>9.91277390899414</v>
      </c>
      <c r="AZ8979" t="s">
        <v>62</v>
      </c>
      <c r="BA8979">
        <v>1081</v>
      </c>
      <c r="BB8979" t="s">
        <v>1844</v>
      </c>
    </row>
    <row r="8980" spans="1:54" x14ac:dyDescent="0.25">
      <c r="A8980" s="1">
        <v>45200</v>
      </c>
      <c r="B8980">
        <v>851816</v>
      </c>
      <c r="D8980">
        <v>9400</v>
      </c>
      <c r="E8980" t="s">
        <v>48228</v>
      </c>
      <c r="F8980" t="s">
        <v>46536</v>
      </c>
      <c r="G8980">
        <v>29189420</v>
      </c>
      <c r="H8980">
        <v>1003384259</v>
      </c>
      <c r="I8980" t="s">
        <v>44305</v>
      </c>
      <c r="K8980" t="s">
        <v>44306</v>
      </c>
      <c r="L8980" t="s">
        <v>53394</v>
      </c>
      <c r="M8980">
        <v>2533</v>
      </c>
      <c r="N8980">
        <v>8</v>
      </c>
      <c r="R8980" s="1">
        <v>41681</v>
      </c>
      <c r="S8980" t="s">
        <v>56</v>
      </c>
      <c r="T8980">
        <v>851</v>
      </c>
      <c r="U8980" t="s">
        <v>2847</v>
      </c>
      <c r="V8980" s="1">
        <v>41670</v>
      </c>
      <c r="W8980">
        <v>2</v>
      </c>
      <c r="X8980" t="s">
        <v>57</v>
      </c>
      <c r="Y8980">
        <v>1</v>
      </c>
      <c r="Z8980" t="s">
        <v>46545</v>
      </c>
      <c r="AB8980">
        <v>197401</v>
      </c>
      <c r="AC8980">
        <v>931</v>
      </c>
      <c r="AD8980" t="s">
        <v>1467</v>
      </c>
      <c r="AE8980">
        <v>2022</v>
      </c>
      <c r="AF8980" t="s">
        <v>1467</v>
      </c>
      <c r="AG8980">
        <v>3</v>
      </c>
      <c r="AH8980" t="s">
        <v>81</v>
      </c>
      <c r="AI8980">
        <v>99</v>
      </c>
      <c r="AJ8980" t="s">
        <v>54511</v>
      </c>
      <c r="AK8980">
        <v>851</v>
      </c>
      <c r="AL8980" t="s">
        <v>2847</v>
      </c>
      <c r="AQ8980" t="s">
        <v>44307</v>
      </c>
      <c r="AR8980" t="s">
        <v>44308</v>
      </c>
      <c r="AS8980">
        <v>0</v>
      </c>
      <c r="AT8980" t="s">
        <v>61</v>
      </c>
      <c r="AU8980" t="s">
        <v>53395</v>
      </c>
      <c r="AX8980">
        <v>57.060387117871997</v>
      </c>
      <c r="AY8980">
        <v>9.9351592339190606</v>
      </c>
      <c r="AZ8980" t="s">
        <v>62</v>
      </c>
      <c r="BA8980">
        <v>1081</v>
      </c>
      <c r="BB8980" t="s">
        <v>1844</v>
      </c>
    </row>
    <row r="8981" spans="1:54" x14ac:dyDescent="0.25">
      <c r="A8981" s="1">
        <v>45200</v>
      </c>
      <c r="B8981">
        <v>851901</v>
      </c>
      <c r="C8981" t="s">
        <v>52585</v>
      </c>
      <c r="D8981">
        <v>9000</v>
      </c>
      <c r="E8981" t="s">
        <v>10638</v>
      </c>
      <c r="F8981" t="s">
        <v>52586</v>
      </c>
      <c r="G8981">
        <v>29190941</v>
      </c>
      <c r="H8981">
        <v>1003375304</v>
      </c>
      <c r="I8981" t="s">
        <v>48367</v>
      </c>
      <c r="J8981" t="s">
        <v>43927</v>
      </c>
      <c r="K8981" t="s">
        <v>12842</v>
      </c>
      <c r="L8981" t="s">
        <v>12843</v>
      </c>
      <c r="M8981">
        <v>4346</v>
      </c>
      <c r="N8981">
        <v>1</v>
      </c>
      <c r="R8981" s="1">
        <v>44845</v>
      </c>
      <c r="S8981" t="s">
        <v>56</v>
      </c>
      <c r="T8981">
        <v>1081</v>
      </c>
      <c r="U8981" t="s">
        <v>1844</v>
      </c>
      <c r="W8981">
        <v>7</v>
      </c>
      <c r="X8981" t="s">
        <v>2845</v>
      </c>
      <c r="Y8981">
        <v>1</v>
      </c>
      <c r="Z8981" t="s">
        <v>46545</v>
      </c>
      <c r="AA8981">
        <v>10</v>
      </c>
      <c r="AB8981">
        <v>195209</v>
      </c>
      <c r="AC8981">
        <v>128</v>
      </c>
      <c r="AD8981" t="s">
        <v>955</v>
      </c>
      <c r="AE8981">
        <v>1051</v>
      </c>
      <c r="AF8981" t="s">
        <v>955</v>
      </c>
      <c r="AG8981">
        <v>1</v>
      </c>
      <c r="AH8981" t="s">
        <v>44482</v>
      </c>
      <c r="AI8981">
        <v>27</v>
      </c>
      <c r="AJ8981" t="s">
        <v>44512</v>
      </c>
      <c r="AK8981">
        <v>851</v>
      </c>
      <c r="AL8981" t="s">
        <v>2847</v>
      </c>
      <c r="AQ8981" t="s">
        <v>12844</v>
      </c>
      <c r="AR8981" t="s">
        <v>12845</v>
      </c>
      <c r="AS8981">
        <v>0</v>
      </c>
      <c r="AT8981" t="s">
        <v>61</v>
      </c>
      <c r="AU8981" t="s">
        <v>12846</v>
      </c>
      <c r="AX8981">
        <v>57.024964300000001</v>
      </c>
      <c r="AY8981">
        <v>9.9452166299999902</v>
      </c>
      <c r="AZ8981" t="s">
        <v>62</v>
      </c>
      <c r="BA8981">
        <v>1081</v>
      </c>
      <c r="BB8981" t="s">
        <v>1844</v>
      </c>
    </row>
    <row r="8982" spans="1:54" x14ac:dyDescent="0.25">
      <c r="A8982" s="1">
        <v>45200</v>
      </c>
      <c r="B8982">
        <v>851902</v>
      </c>
      <c r="C8982" t="s">
        <v>55698</v>
      </c>
      <c r="D8982">
        <v>9000</v>
      </c>
      <c r="E8982" t="s">
        <v>10638</v>
      </c>
      <c r="F8982" t="s">
        <v>44309</v>
      </c>
      <c r="G8982">
        <v>29189420</v>
      </c>
      <c r="H8982">
        <v>1018890646</v>
      </c>
      <c r="I8982" t="s">
        <v>44310</v>
      </c>
      <c r="J8982" t="s">
        <v>44311</v>
      </c>
      <c r="K8982" t="s">
        <v>44312</v>
      </c>
      <c r="L8982" t="s">
        <v>48387</v>
      </c>
      <c r="M8982">
        <v>740</v>
      </c>
      <c r="N8982" t="s">
        <v>2869</v>
      </c>
      <c r="R8982" s="1">
        <v>43728</v>
      </c>
      <c r="S8982" t="s">
        <v>56</v>
      </c>
      <c r="T8982">
        <v>1081</v>
      </c>
      <c r="U8982" t="s">
        <v>1844</v>
      </c>
      <c r="V8982" s="1">
        <v>43709</v>
      </c>
      <c r="W8982">
        <v>7</v>
      </c>
      <c r="X8982" t="s">
        <v>2845</v>
      </c>
      <c r="Y8982">
        <v>1</v>
      </c>
      <c r="Z8982" t="s">
        <v>46545</v>
      </c>
      <c r="AB8982">
        <v>196408</v>
      </c>
      <c r="AC8982">
        <v>128</v>
      </c>
      <c r="AD8982" t="s">
        <v>955</v>
      </c>
      <c r="AE8982">
        <v>1051</v>
      </c>
      <c r="AF8982" t="s">
        <v>955</v>
      </c>
      <c r="AG8982">
        <v>3</v>
      </c>
      <c r="AH8982" t="s">
        <v>81</v>
      </c>
      <c r="AI8982">
        <v>27</v>
      </c>
      <c r="AJ8982" t="s">
        <v>44512</v>
      </c>
      <c r="AK8982">
        <v>851</v>
      </c>
      <c r="AL8982" t="s">
        <v>2847</v>
      </c>
      <c r="AM8982">
        <v>2</v>
      </c>
      <c r="AN8982" t="s">
        <v>119</v>
      </c>
      <c r="AO8982">
        <v>280536</v>
      </c>
      <c r="AQ8982" t="s">
        <v>12972</v>
      </c>
      <c r="AR8982" t="s">
        <v>12973</v>
      </c>
      <c r="AS8982">
        <v>0</v>
      </c>
      <c r="AT8982" t="s">
        <v>61</v>
      </c>
      <c r="AU8982" t="s">
        <v>48388</v>
      </c>
      <c r="AX8982">
        <v>57.030316499999998</v>
      </c>
      <c r="AY8982">
        <v>9.9466056399999996</v>
      </c>
      <c r="AZ8982" t="s">
        <v>62</v>
      </c>
      <c r="BA8982">
        <v>1081</v>
      </c>
      <c r="BB8982" t="s">
        <v>1844</v>
      </c>
    </row>
    <row r="8983" spans="1:54" x14ac:dyDescent="0.25">
      <c r="A8983" s="1">
        <v>45200</v>
      </c>
      <c r="B8983">
        <v>851903</v>
      </c>
      <c r="C8983" t="s">
        <v>44313</v>
      </c>
      <c r="D8983">
        <v>9310</v>
      </c>
      <c r="E8983" t="s">
        <v>11111</v>
      </c>
      <c r="F8983" t="s">
        <v>44314</v>
      </c>
      <c r="I8983" t="s">
        <v>44315</v>
      </c>
      <c r="K8983" t="s">
        <v>44316</v>
      </c>
      <c r="L8983" t="s">
        <v>44173</v>
      </c>
      <c r="M8983">
        <v>7915</v>
      </c>
      <c r="N8983">
        <v>19</v>
      </c>
      <c r="R8983" s="1">
        <v>41771</v>
      </c>
      <c r="S8983" t="s">
        <v>612</v>
      </c>
      <c r="V8983" s="1">
        <v>29738</v>
      </c>
      <c r="W8983">
        <v>3</v>
      </c>
      <c r="X8983" t="s">
        <v>3496</v>
      </c>
      <c r="Y8983">
        <v>1</v>
      </c>
      <c r="Z8983" t="s">
        <v>46545</v>
      </c>
      <c r="AA8983">
        <v>9</v>
      </c>
      <c r="AB8983">
        <v>198001</v>
      </c>
      <c r="AC8983">
        <v>126</v>
      </c>
      <c r="AD8983" t="s">
        <v>46616</v>
      </c>
      <c r="AE8983">
        <v>1015</v>
      </c>
      <c r="AF8983" t="s">
        <v>46616</v>
      </c>
      <c r="AG8983">
        <v>3</v>
      </c>
      <c r="AH8983" t="s">
        <v>81</v>
      </c>
      <c r="AI8983">
        <v>27</v>
      </c>
      <c r="AJ8983" t="s">
        <v>44512</v>
      </c>
      <c r="AK8983">
        <v>851</v>
      </c>
      <c r="AL8983" t="s">
        <v>2847</v>
      </c>
      <c r="AS8983">
        <v>0</v>
      </c>
      <c r="AT8983" t="s">
        <v>61</v>
      </c>
      <c r="AU8983" t="s">
        <v>13782</v>
      </c>
      <c r="AX8983">
        <v>57.115548114429302</v>
      </c>
      <c r="AY8983">
        <v>10.033578761462399</v>
      </c>
      <c r="AZ8983" t="s">
        <v>62</v>
      </c>
      <c r="BA8983">
        <v>1081</v>
      </c>
      <c r="BB8983" t="s">
        <v>1844</v>
      </c>
    </row>
    <row r="8984" spans="1:54" x14ac:dyDescent="0.25">
      <c r="A8984" s="1">
        <v>45200</v>
      </c>
      <c r="B8984">
        <v>851904</v>
      </c>
      <c r="C8984" t="s">
        <v>44317</v>
      </c>
      <c r="D8984">
        <v>9400</v>
      </c>
      <c r="E8984" t="s">
        <v>48228</v>
      </c>
      <c r="F8984" t="s">
        <v>44317</v>
      </c>
      <c r="G8984">
        <v>29189420</v>
      </c>
      <c r="H8984">
        <v>1003375122</v>
      </c>
      <c r="I8984" t="s">
        <v>46537</v>
      </c>
      <c r="J8984" t="s">
        <v>44318</v>
      </c>
      <c r="K8984" t="s">
        <v>44319</v>
      </c>
      <c r="L8984" t="s">
        <v>44320</v>
      </c>
      <c r="M8984">
        <v>8009</v>
      </c>
      <c r="N8984">
        <v>5</v>
      </c>
      <c r="R8984" s="1">
        <v>43489</v>
      </c>
      <c r="S8984" t="s">
        <v>56</v>
      </c>
      <c r="T8984">
        <v>851</v>
      </c>
      <c r="U8984" t="s">
        <v>2847</v>
      </c>
      <c r="W8984">
        <v>2</v>
      </c>
      <c r="X8984" t="s">
        <v>57</v>
      </c>
      <c r="Y8984">
        <v>1</v>
      </c>
      <c r="Z8984" t="s">
        <v>46545</v>
      </c>
      <c r="AB8984">
        <v>198001</v>
      </c>
      <c r="AC8984">
        <v>128</v>
      </c>
      <c r="AD8984" t="s">
        <v>955</v>
      </c>
      <c r="AE8984">
        <v>1051</v>
      </c>
      <c r="AF8984" t="s">
        <v>955</v>
      </c>
      <c r="AG8984">
        <v>2</v>
      </c>
      <c r="AH8984" t="s">
        <v>44524</v>
      </c>
      <c r="AI8984">
        <v>27</v>
      </c>
      <c r="AJ8984" t="s">
        <v>44512</v>
      </c>
      <c r="AK8984">
        <v>851</v>
      </c>
      <c r="AL8984" t="s">
        <v>2847</v>
      </c>
      <c r="AQ8984" t="s">
        <v>44321</v>
      </c>
      <c r="AR8984" t="s">
        <v>44322</v>
      </c>
      <c r="AS8984">
        <v>0</v>
      </c>
      <c r="AT8984" t="s">
        <v>61</v>
      </c>
      <c r="AU8984" t="s">
        <v>42512</v>
      </c>
      <c r="AX8984">
        <v>57.07225588</v>
      </c>
      <c r="AY8984">
        <v>9.9429299800000006</v>
      </c>
      <c r="AZ8984" t="s">
        <v>62</v>
      </c>
      <c r="BA8984">
        <v>1081</v>
      </c>
      <c r="BB8984" t="s">
        <v>1844</v>
      </c>
    </row>
    <row r="8985" spans="1:54" x14ac:dyDescent="0.25">
      <c r="A8985" s="1">
        <v>45200</v>
      </c>
      <c r="B8985">
        <v>851905</v>
      </c>
      <c r="C8985" t="s">
        <v>44323</v>
      </c>
      <c r="D8985">
        <v>9400</v>
      </c>
      <c r="E8985" t="s">
        <v>48228</v>
      </c>
      <c r="F8985" t="s">
        <v>44324</v>
      </c>
      <c r="I8985" t="s">
        <v>44325</v>
      </c>
      <c r="K8985" t="s">
        <v>44326</v>
      </c>
      <c r="L8985" t="s">
        <v>44320</v>
      </c>
      <c r="M8985">
        <v>8009</v>
      </c>
      <c r="N8985">
        <v>5</v>
      </c>
      <c r="R8985" s="1">
        <v>40162</v>
      </c>
      <c r="S8985" t="s">
        <v>80</v>
      </c>
      <c r="V8985" s="1">
        <v>33025</v>
      </c>
      <c r="W8985">
        <v>3</v>
      </c>
      <c r="X8985" t="s">
        <v>3496</v>
      </c>
      <c r="Y8985">
        <v>1</v>
      </c>
      <c r="Z8985" t="s">
        <v>46545</v>
      </c>
      <c r="AB8985">
        <v>198001</v>
      </c>
      <c r="AC8985">
        <v>126</v>
      </c>
      <c r="AD8985" t="s">
        <v>46616</v>
      </c>
      <c r="AE8985">
        <v>1015</v>
      </c>
      <c r="AF8985" t="s">
        <v>46616</v>
      </c>
      <c r="AG8985">
        <v>3</v>
      </c>
      <c r="AH8985" t="s">
        <v>81</v>
      </c>
      <c r="AI8985">
        <v>27</v>
      </c>
      <c r="AJ8985" t="s">
        <v>44512</v>
      </c>
      <c r="AK8985">
        <v>851</v>
      </c>
      <c r="AL8985" t="s">
        <v>2847</v>
      </c>
      <c r="AS8985">
        <v>0</v>
      </c>
      <c r="AT8985" t="s">
        <v>61</v>
      </c>
      <c r="AU8985" t="s">
        <v>42512</v>
      </c>
      <c r="AX8985">
        <v>57.072255952336903</v>
      </c>
      <c r="AY8985">
        <v>9.9429299986905395</v>
      </c>
      <c r="AZ8985" t="s">
        <v>62</v>
      </c>
      <c r="BA8985">
        <v>1081</v>
      </c>
      <c r="BB8985" t="s">
        <v>1844</v>
      </c>
    </row>
    <row r="8986" spans="1:54" x14ac:dyDescent="0.25">
      <c r="A8986" s="1">
        <v>45200</v>
      </c>
      <c r="B8986">
        <v>860000</v>
      </c>
      <c r="C8986" t="s">
        <v>52587</v>
      </c>
      <c r="D8986">
        <v>9800</v>
      </c>
      <c r="E8986" t="s">
        <v>48083</v>
      </c>
      <c r="F8986" t="s">
        <v>48081</v>
      </c>
      <c r="G8986">
        <v>29189382</v>
      </c>
      <c r="H8986">
        <v>1003379463</v>
      </c>
      <c r="K8986" t="s">
        <v>15182</v>
      </c>
      <c r="L8986" t="s">
        <v>53271</v>
      </c>
      <c r="M8986">
        <v>2565</v>
      </c>
      <c r="N8986">
        <v>2</v>
      </c>
      <c r="R8986" s="1">
        <v>43495</v>
      </c>
      <c r="S8986" t="s">
        <v>56</v>
      </c>
      <c r="T8986">
        <v>860</v>
      </c>
      <c r="U8986" t="s">
        <v>48081</v>
      </c>
      <c r="W8986">
        <v>2</v>
      </c>
      <c r="X8986" t="s">
        <v>57</v>
      </c>
      <c r="Y8986">
        <v>5</v>
      </c>
      <c r="Z8986" t="s">
        <v>54458</v>
      </c>
      <c r="AB8986">
        <v>200701</v>
      </c>
      <c r="AC8986">
        <v>923</v>
      </c>
      <c r="AD8986" t="s">
        <v>58</v>
      </c>
      <c r="AE8986">
        <v>2013</v>
      </c>
      <c r="AF8986" t="s">
        <v>58</v>
      </c>
      <c r="AG8986">
        <v>1</v>
      </c>
      <c r="AH8986" t="s">
        <v>44482</v>
      </c>
      <c r="AI8986">
        <v>99</v>
      </c>
      <c r="AJ8986" t="s">
        <v>54511</v>
      </c>
      <c r="AK8986">
        <v>860</v>
      </c>
      <c r="AL8986" t="s">
        <v>48081</v>
      </c>
      <c r="AQ8986" t="s">
        <v>15183</v>
      </c>
      <c r="AR8986" t="s">
        <v>16022</v>
      </c>
      <c r="AS8986">
        <v>0</v>
      </c>
      <c r="AT8986" t="s">
        <v>61</v>
      </c>
      <c r="AU8986" t="s">
        <v>46764</v>
      </c>
      <c r="AV8986" t="s">
        <v>52612</v>
      </c>
      <c r="AX8986">
        <v>57.460156959999999</v>
      </c>
      <c r="AY8986">
        <v>9.9847736099999995</v>
      </c>
      <c r="AZ8986" t="s">
        <v>62</v>
      </c>
      <c r="BA8986">
        <v>1081</v>
      </c>
      <c r="BB8986" t="s">
        <v>1844</v>
      </c>
    </row>
    <row r="8987" spans="1:54" x14ac:dyDescent="0.25">
      <c r="A8987" s="1">
        <v>45200</v>
      </c>
      <c r="B8987">
        <v>860401</v>
      </c>
      <c r="D8987">
        <v>9800</v>
      </c>
      <c r="E8987" t="s">
        <v>48083</v>
      </c>
      <c r="F8987" t="s">
        <v>52588</v>
      </c>
      <c r="G8987">
        <v>30843126</v>
      </c>
      <c r="H8987">
        <v>1003403794</v>
      </c>
      <c r="I8987" t="s">
        <v>34005</v>
      </c>
      <c r="J8987" t="s">
        <v>42190</v>
      </c>
      <c r="K8987" t="s">
        <v>44327</v>
      </c>
      <c r="L8987" t="s">
        <v>11815</v>
      </c>
      <c r="M8987">
        <v>3063</v>
      </c>
      <c r="N8987">
        <v>45</v>
      </c>
      <c r="R8987" s="1">
        <v>42598</v>
      </c>
      <c r="S8987" t="s">
        <v>56</v>
      </c>
      <c r="V8987" s="1">
        <v>42597</v>
      </c>
      <c r="W8987">
        <v>4</v>
      </c>
      <c r="X8987" t="s">
        <v>725</v>
      </c>
      <c r="Y8987">
        <v>4</v>
      </c>
      <c r="Z8987" t="s">
        <v>1324</v>
      </c>
      <c r="AB8987">
        <v>200801</v>
      </c>
      <c r="AC8987">
        <v>306</v>
      </c>
      <c r="AD8987" t="s">
        <v>46731</v>
      </c>
      <c r="AE8987">
        <v>1085</v>
      </c>
      <c r="AF8987" t="s">
        <v>46731</v>
      </c>
      <c r="AG8987">
        <v>3</v>
      </c>
      <c r="AH8987" t="s">
        <v>81</v>
      </c>
      <c r="AI8987">
        <v>99</v>
      </c>
      <c r="AJ8987" t="s">
        <v>54511</v>
      </c>
      <c r="AK8987">
        <v>860</v>
      </c>
      <c r="AL8987" t="s">
        <v>48081</v>
      </c>
      <c r="AM8987">
        <v>2</v>
      </c>
      <c r="AN8987" t="s">
        <v>119</v>
      </c>
      <c r="AO8987">
        <v>821405</v>
      </c>
      <c r="AP8987">
        <v>851454</v>
      </c>
      <c r="AQ8987" t="s">
        <v>11816</v>
      </c>
      <c r="AR8987" t="s">
        <v>10669</v>
      </c>
      <c r="AS8987">
        <v>2</v>
      </c>
      <c r="AT8987" t="s">
        <v>1413</v>
      </c>
      <c r="AU8987" t="s">
        <v>11817</v>
      </c>
      <c r="AX8987">
        <v>57.458537532047799</v>
      </c>
      <c r="AY8987">
        <v>10.0033352940436</v>
      </c>
      <c r="AZ8987" t="s">
        <v>62</v>
      </c>
      <c r="BA8987">
        <v>1081</v>
      </c>
      <c r="BB8987" t="s">
        <v>1844</v>
      </c>
    </row>
    <row r="8988" spans="1:54" x14ac:dyDescent="0.25">
      <c r="A8988" s="1">
        <v>45200</v>
      </c>
      <c r="B8988">
        <v>861001</v>
      </c>
      <c r="C8988" t="s">
        <v>46538</v>
      </c>
      <c r="D8988">
        <v>9600</v>
      </c>
      <c r="E8988" t="s">
        <v>10491</v>
      </c>
      <c r="F8988" t="s">
        <v>46539</v>
      </c>
      <c r="G8988">
        <v>29189471</v>
      </c>
      <c r="H8988">
        <v>1003387258</v>
      </c>
      <c r="I8988" t="s">
        <v>44328</v>
      </c>
      <c r="J8988" t="s">
        <v>44329</v>
      </c>
      <c r="K8988" t="s">
        <v>44330</v>
      </c>
      <c r="L8988" t="s">
        <v>46441</v>
      </c>
      <c r="M8988">
        <v>1147</v>
      </c>
      <c r="N8988">
        <v>3</v>
      </c>
      <c r="R8988" s="1">
        <v>42564</v>
      </c>
      <c r="S8988" t="s">
        <v>56</v>
      </c>
      <c r="T8988">
        <v>820</v>
      </c>
      <c r="U8988" t="s">
        <v>10495</v>
      </c>
      <c r="V8988" s="1">
        <v>42582</v>
      </c>
      <c r="W8988">
        <v>2</v>
      </c>
      <c r="X8988" t="s">
        <v>57</v>
      </c>
      <c r="Y8988">
        <v>1</v>
      </c>
      <c r="Z8988" t="s">
        <v>46545</v>
      </c>
      <c r="AA8988">
        <v>7</v>
      </c>
      <c r="AB8988">
        <v>192808</v>
      </c>
      <c r="AC8988">
        <v>121</v>
      </c>
      <c r="AD8988" t="s">
        <v>70</v>
      </c>
      <c r="AE8988">
        <v>1012</v>
      </c>
      <c r="AF8988" t="s">
        <v>71</v>
      </c>
      <c r="AG8988">
        <v>3</v>
      </c>
      <c r="AH8988" t="s">
        <v>81</v>
      </c>
      <c r="AI8988">
        <v>21</v>
      </c>
      <c r="AJ8988" t="s">
        <v>52613</v>
      </c>
      <c r="AK8988">
        <v>820</v>
      </c>
      <c r="AL8988" t="s">
        <v>10495</v>
      </c>
      <c r="AQ8988" t="s">
        <v>44331</v>
      </c>
      <c r="AR8988" t="s">
        <v>44332</v>
      </c>
      <c r="AS8988">
        <v>0</v>
      </c>
      <c r="AT8988" t="s">
        <v>61</v>
      </c>
      <c r="AU8988" t="s">
        <v>45106</v>
      </c>
      <c r="AX8988">
        <v>56.864137583127999</v>
      </c>
      <c r="AY8988">
        <v>9.5160168596970802</v>
      </c>
      <c r="AZ8988" t="s">
        <v>62</v>
      </c>
      <c r="BA8988">
        <v>1081</v>
      </c>
      <c r="BB8988" t="s">
        <v>1844</v>
      </c>
    </row>
    <row r="8989" spans="1:54" x14ac:dyDescent="0.25">
      <c r="A8989" s="1">
        <v>45200</v>
      </c>
      <c r="B8989">
        <v>861002</v>
      </c>
      <c r="C8989" t="s">
        <v>44333</v>
      </c>
      <c r="D8989">
        <v>9600</v>
      </c>
      <c r="E8989" t="s">
        <v>10491</v>
      </c>
      <c r="F8989" t="s">
        <v>44334</v>
      </c>
      <c r="R8989" s="1">
        <v>40162</v>
      </c>
      <c r="S8989" t="s">
        <v>80</v>
      </c>
      <c r="T8989">
        <v>820</v>
      </c>
      <c r="U8989" t="s">
        <v>10495</v>
      </c>
      <c r="V8989" s="1">
        <v>28642</v>
      </c>
      <c r="W8989">
        <v>2</v>
      </c>
      <c r="X8989" t="s">
        <v>57</v>
      </c>
      <c r="Y8989">
        <v>1</v>
      </c>
      <c r="Z8989" t="s">
        <v>46545</v>
      </c>
      <c r="AC8989">
        <v>121</v>
      </c>
      <c r="AD8989" t="s">
        <v>70</v>
      </c>
      <c r="AE8989">
        <v>1012</v>
      </c>
      <c r="AF8989" t="s">
        <v>71</v>
      </c>
      <c r="AG8989">
        <v>3</v>
      </c>
      <c r="AH8989" t="s">
        <v>81</v>
      </c>
      <c r="AI8989">
        <v>21</v>
      </c>
      <c r="AJ8989" t="s">
        <v>52613</v>
      </c>
      <c r="AK8989">
        <v>820</v>
      </c>
      <c r="AL8989" t="s">
        <v>10495</v>
      </c>
      <c r="AS8989">
        <v>0</v>
      </c>
      <c r="AT8989" t="s">
        <v>61</v>
      </c>
      <c r="AZ8989" t="s">
        <v>62</v>
      </c>
      <c r="BA8989">
        <v>1081</v>
      </c>
      <c r="BB8989" t="s">
        <v>1844</v>
      </c>
    </row>
    <row r="8990" spans="1:54" x14ac:dyDescent="0.25">
      <c r="A8990" s="1">
        <v>45200</v>
      </c>
      <c r="B8990">
        <v>861003</v>
      </c>
      <c r="C8990" t="s">
        <v>44335</v>
      </c>
      <c r="D8990">
        <v>9600</v>
      </c>
      <c r="E8990" t="s">
        <v>10491</v>
      </c>
      <c r="F8990" t="s">
        <v>44336</v>
      </c>
      <c r="I8990" t="s">
        <v>44337</v>
      </c>
      <c r="K8990" t="s">
        <v>44338</v>
      </c>
      <c r="L8990" t="s">
        <v>52589</v>
      </c>
      <c r="M8990">
        <v>956</v>
      </c>
      <c r="N8990">
        <v>5</v>
      </c>
      <c r="R8990" s="1">
        <v>40162</v>
      </c>
      <c r="S8990" t="s">
        <v>80</v>
      </c>
      <c r="T8990">
        <v>820</v>
      </c>
      <c r="U8990" t="s">
        <v>10495</v>
      </c>
      <c r="V8990" s="1">
        <v>31472</v>
      </c>
      <c r="W8990">
        <v>2</v>
      </c>
      <c r="X8990" t="s">
        <v>57</v>
      </c>
      <c r="Y8990">
        <v>1</v>
      </c>
      <c r="Z8990" t="s">
        <v>46545</v>
      </c>
      <c r="AA8990">
        <v>3</v>
      </c>
      <c r="AB8990">
        <v>192008</v>
      </c>
      <c r="AC8990">
        <v>121</v>
      </c>
      <c r="AD8990" t="s">
        <v>70</v>
      </c>
      <c r="AE8990">
        <v>1012</v>
      </c>
      <c r="AF8990" t="s">
        <v>71</v>
      </c>
      <c r="AG8990">
        <v>3</v>
      </c>
      <c r="AH8990" t="s">
        <v>81</v>
      </c>
      <c r="AI8990">
        <v>22</v>
      </c>
      <c r="AJ8990" t="s">
        <v>52628</v>
      </c>
      <c r="AK8990">
        <v>820</v>
      </c>
      <c r="AL8990" t="s">
        <v>10495</v>
      </c>
      <c r="AS8990">
        <v>0</v>
      </c>
      <c r="AT8990" t="s">
        <v>61</v>
      </c>
      <c r="AU8990" t="s">
        <v>52590</v>
      </c>
      <c r="AX8990">
        <v>56.823825375350097</v>
      </c>
      <c r="AY8990">
        <v>9.5871642775367398</v>
      </c>
      <c r="AZ8990" t="s">
        <v>62</v>
      </c>
      <c r="BA8990">
        <v>1081</v>
      </c>
      <c r="BB8990" t="s">
        <v>1844</v>
      </c>
    </row>
    <row r="8991" spans="1:54" x14ac:dyDescent="0.25">
      <c r="A8991" s="1">
        <v>45200</v>
      </c>
      <c r="B8991">
        <v>861004</v>
      </c>
      <c r="C8991" t="s">
        <v>44339</v>
      </c>
      <c r="D8991">
        <v>9240</v>
      </c>
      <c r="E8991" t="s">
        <v>11126</v>
      </c>
      <c r="F8991" t="s">
        <v>44340</v>
      </c>
      <c r="I8991" t="s">
        <v>44341</v>
      </c>
      <c r="K8991" t="s">
        <v>44342</v>
      </c>
      <c r="L8991" t="s">
        <v>44343</v>
      </c>
      <c r="M8991">
        <v>457</v>
      </c>
      <c r="N8991">
        <v>31</v>
      </c>
      <c r="R8991" s="1">
        <v>40162</v>
      </c>
      <c r="S8991" t="s">
        <v>80</v>
      </c>
      <c r="T8991">
        <v>820</v>
      </c>
      <c r="U8991" t="s">
        <v>10495</v>
      </c>
      <c r="V8991" s="1">
        <v>31229</v>
      </c>
      <c r="W8991">
        <v>2</v>
      </c>
      <c r="X8991" t="s">
        <v>57</v>
      </c>
      <c r="Y8991">
        <v>1</v>
      </c>
      <c r="Z8991" t="s">
        <v>46545</v>
      </c>
      <c r="AA8991">
        <v>3</v>
      </c>
      <c r="AB8991">
        <v>192508</v>
      </c>
      <c r="AC8991">
        <v>121</v>
      </c>
      <c r="AD8991" t="s">
        <v>70</v>
      </c>
      <c r="AE8991">
        <v>1012</v>
      </c>
      <c r="AF8991" t="s">
        <v>71</v>
      </c>
      <c r="AG8991">
        <v>3</v>
      </c>
      <c r="AH8991" t="s">
        <v>81</v>
      </c>
      <c r="AI8991">
        <v>22</v>
      </c>
      <c r="AJ8991" t="s">
        <v>52628</v>
      </c>
      <c r="AK8991">
        <v>820</v>
      </c>
      <c r="AL8991" t="s">
        <v>10495</v>
      </c>
      <c r="AS8991">
        <v>0</v>
      </c>
      <c r="AT8991" t="s">
        <v>61</v>
      </c>
      <c r="AU8991" t="s">
        <v>44344</v>
      </c>
      <c r="AX8991">
        <v>56.903184947247702</v>
      </c>
      <c r="AY8991">
        <v>9.4826255754148203</v>
      </c>
      <c r="AZ8991" t="s">
        <v>62</v>
      </c>
      <c r="BA8991">
        <v>1081</v>
      </c>
      <c r="BB8991" t="s">
        <v>1844</v>
      </c>
    </row>
    <row r="8992" spans="1:54" x14ac:dyDescent="0.25">
      <c r="A8992" s="1">
        <v>45200</v>
      </c>
      <c r="B8992">
        <v>861005</v>
      </c>
      <c r="C8992" t="s">
        <v>44345</v>
      </c>
      <c r="D8992">
        <v>9600</v>
      </c>
      <c r="E8992" t="s">
        <v>10491</v>
      </c>
      <c r="F8992" t="s">
        <v>44346</v>
      </c>
      <c r="G8992">
        <v>29189471</v>
      </c>
      <c r="H8992">
        <v>1003387039</v>
      </c>
      <c r="I8992" t="s">
        <v>44347</v>
      </c>
      <c r="J8992" t="s">
        <v>44348</v>
      </c>
      <c r="K8992" t="s">
        <v>44349</v>
      </c>
      <c r="L8992" t="s">
        <v>1008</v>
      </c>
      <c r="M8992">
        <v>378</v>
      </c>
      <c r="N8992">
        <v>5</v>
      </c>
      <c r="R8992" s="1">
        <v>40735</v>
      </c>
      <c r="S8992" t="s">
        <v>56</v>
      </c>
      <c r="T8992">
        <v>820</v>
      </c>
      <c r="U8992" t="s">
        <v>10495</v>
      </c>
      <c r="V8992" s="1">
        <v>40755</v>
      </c>
      <c r="W8992">
        <v>2</v>
      </c>
      <c r="X8992" t="s">
        <v>57</v>
      </c>
      <c r="Y8992">
        <v>1</v>
      </c>
      <c r="Z8992" t="s">
        <v>46545</v>
      </c>
      <c r="AA8992">
        <v>3</v>
      </c>
      <c r="AB8992">
        <v>191908</v>
      </c>
      <c r="AC8992">
        <v>121</v>
      </c>
      <c r="AD8992" t="s">
        <v>70</v>
      </c>
      <c r="AE8992">
        <v>1012</v>
      </c>
      <c r="AF8992" t="s">
        <v>71</v>
      </c>
      <c r="AG8992">
        <v>3</v>
      </c>
      <c r="AH8992" t="s">
        <v>81</v>
      </c>
      <c r="AI8992">
        <v>22</v>
      </c>
      <c r="AJ8992" t="s">
        <v>52628</v>
      </c>
      <c r="AK8992">
        <v>820</v>
      </c>
      <c r="AL8992" t="s">
        <v>10495</v>
      </c>
      <c r="AQ8992" t="s">
        <v>44350</v>
      </c>
      <c r="AS8992">
        <v>0</v>
      </c>
      <c r="AT8992" t="s">
        <v>61</v>
      </c>
      <c r="AU8992" t="s">
        <v>975</v>
      </c>
      <c r="AX8992">
        <v>56.800230895071103</v>
      </c>
      <c r="AY8992">
        <v>9.4139963123594992</v>
      </c>
      <c r="AZ8992" t="s">
        <v>62</v>
      </c>
      <c r="BA8992">
        <v>1081</v>
      </c>
      <c r="BB8992" t="s">
        <v>1844</v>
      </c>
    </row>
    <row r="8993" spans="1:54" x14ac:dyDescent="0.25">
      <c r="A8993" s="1">
        <v>45200</v>
      </c>
      <c r="B8993">
        <v>861006</v>
      </c>
      <c r="C8993" t="s">
        <v>44351</v>
      </c>
      <c r="D8993">
        <v>9600</v>
      </c>
      <c r="E8993" t="s">
        <v>10491</v>
      </c>
      <c r="F8993" t="s">
        <v>44352</v>
      </c>
      <c r="G8993">
        <v>29189471</v>
      </c>
      <c r="H8993">
        <v>1003387118</v>
      </c>
      <c r="I8993" t="s">
        <v>44353</v>
      </c>
      <c r="J8993" t="s">
        <v>44354</v>
      </c>
      <c r="K8993" t="s">
        <v>44355</v>
      </c>
      <c r="L8993" t="s">
        <v>44356</v>
      </c>
      <c r="M8993">
        <v>675</v>
      </c>
      <c r="N8993">
        <v>23</v>
      </c>
      <c r="R8993" s="1">
        <v>44679</v>
      </c>
      <c r="S8993" t="s">
        <v>56</v>
      </c>
      <c r="T8993">
        <v>820</v>
      </c>
      <c r="U8993" t="s">
        <v>10495</v>
      </c>
      <c r="W8993">
        <v>2</v>
      </c>
      <c r="X8993" t="s">
        <v>57</v>
      </c>
      <c r="Y8993">
        <v>1</v>
      </c>
      <c r="Z8993" t="s">
        <v>46545</v>
      </c>
      <c r="AA8993">
        <v>9</v>
      </c>
      <c r="AB8993">
        <v>190008</v>
      </c>
      <c r="AC8993">
        <v>121</v>
      </c>
      <c r="AD8993" t="s">
        <v>70</v>
      </c>
      <c r="AE8993">
        <v>1012</v>
      </c>
      <c r="AF8993" t="s">
        <v>71</v>
      </c>
      <c r="AG8993">
        <v>1</v>
      </c>
      <c r="AH8993" t="s">
        <v>44482</v>
      </c>
      <c r="AI8993">
        <v>21</v>
      </c>
      <c r="AJ8993" t="s">
        <v>52613</v>
      </c>
      <c r="AK8993">
        <v>820</v>
      </c>
      <c r="AL8993" t="s">
        <v>10495</v>
      </c>
      <c r="AQ8993" t="s">
        <v>44357</v>
      </c>
      <c r="AR8993" t="s">
        <v>44358</v>
      </c>
      <c r="AS8993">
        <v>0</v>
      </c>
      <c r="AT8993" t="s">
        <v>61</v>
      </c>
      <c r="AU8993" t="s">
        <v>3889</v>
      </c>
      <c r="AX8993">
        <v>56.839030110000003</v>
      </c>
      <c r="AY8993">
        <v>9.4208865500000005</v>
      </c>
      <c r="AZ8993" t="s">
        <v>62</v>
      </c>
      <c r="BA8993">
        <v>1081</v>
      </c>
      <c r="BB8993" t="s">
        <v>1844</v>
      </c>
    </row>
    <row r="8994" spans="1:54" x14ac:dyDescent="0.25">
      <c r="A8994" s="1">
        <v>45200</v>
      </c>
      <c r="B8994">
        <v>861007</v>
      </c>
      <c r="C8994" t="s">
        <v>44359</v>
      </c>
      <c r="D8994">
        <v>9240</v>
      </c>
      <c r="E8994" t="s">
        <v>11126</v>
      </c>
      <c r="F8994" t="s">
        <v>44360</v>
      </c>
      <c r="I8994" t="s">
        <v>44328</v>
      </c>
      <c r="K8994" t="s">
        <v>44361</v>
      </c>
      <c r="L8994" t="s">
        <v>46540</v>
      </c>
      <c r="M8994">
        <v>872</v>
      </c>
      <c r="N8994">
        <v>11</v>
      </c>
      <c r="R8994" s="1">
        <v>40162</v>
      </c>
      <c r="S8994" t="s">
        <v>80</v>
      </c>
      <c r="T8994">
        <v>820</v>
      </c>
      <c r="U8994" t="s">
        <v>10495</v>
      </c>
      <c r="V8994" s="1">
        <v>31564</v>
      </c>
      <c r="W8994">
        <v>2</v>
      </c>
      <c r="X8994" t="s">
        <v>57</v>
      </c>
      <c r="Y8994">
        <v>1</v>
      </c>
      <c r="Z8994" t="s">
        <v>46545</v>
      </c>
      <c r="AA8994">
        <v>3</v>
      </c>
      <c r="AB8994">
        <v>190008</v>
      </c>
      <c r="AC8994">
        <v>121</v>
      </c>
      <c r="AD8994" t="s">
        <v>70</v>
      </c>
      <c r="AE8994">
        <v>1012</v>
      </c>
      <c r="AF8994" t="s">
        <v>71</v>
      </c>
      <c r="AG8994">
        <v>3</v>
      </c>
      <c r="AH8994" t="s">
        <v>81</v>
      </c>
      <c r="AI8994">
        <v>22</v>
      </c>
      <c r="AJ8994" t="s">
        <v>52628</v>
      </c>
      <c r="AK8994">
        <v>820</v>
      </c>
      <c r="AL8994" t="s">
        <v>10495</v>
      </c>
      <c r="AS8994">
        <v>0</v>
      </c>
      <c r="AT8994" t="s">
        <v>61</v>
      </c>
      <c r="AU8994" t="s">
        <v>46541</v>
      </c>
      <c r="AX8994">
        <v>56.865422508212397</v>
      </c>
      <c r="AY8994">
        <v>9.5924061770228004</v>
      </c>
      <c r="AZ8994" t="s">
        <v>62</v>
      </c>
      <c r="BA8994">
        <v>1081</v>
      </c>
      <c r="BB8994" t="s">
        <v>1844</v>
      </c>
    </row>
    <row r="8995" spans="1:54" x14ac:dyDescent="0.25">
      <c r="A8995" s="1">
        <v>45200</v>
      </c>
      <c r="B8995">
        <v>861008</v>
      </c>
      <c r="C8995" t="s">
        <v>44362</v>
      </c>
      <c r="D8995">
        <v>9240</v>
      </c>
      <c r="E8995" t="s">
        <v>11126</v>
      </c>
      <c r="F8995" t="s">
        <v>44363</v>
      </c>
      <c r="I8995" t="s">
        <v>52591</v>
      </c>
      <c r="K8995" t="s">
        <v>44364</v>
      </c>
      <c r="L8995" t="s">
        <v>44365</v>
      </c>
      <c r="M8995">
        <v>1146</v>
      </c>
      <c r="N8995">
        <v>17</v>
      </c>
      <c r="R8995" s="1">
        <v>40162</v>
      </c>
      <c r="S8995" t="s">
        <v>80</v>
      </c>
      <c r="T8995">
        <v>820</v>
      </c>
      <c r="U8995" t="s">
        <v>10495</v>
      </c>
      <c r="V8995" s="1">
        <v>31199</v>
      </c>
      <c r="W8995">
        <v>2</v>
      </c>
      <c r="X8995" t="s">
        <v>57</v>
      </c>
      <c r="Y8995">
        <v>1</v>
      </c>
      <c r="Z8995" t="s">
        <v>46545</v>
      </c>
      <c r="AA8995">
        <v>3</v>
      </c>
      <c r="AB8995">
        <v>192808</v>
      </c>
      <c r="AC8995">
        <v>121</v>
      </c>
      <c r="AD8995" t="s">
        <v>70</v>
      </c>
      <c r="AE8995">
        <v>1012</v>
      </c>
      <c r="AF8995" t="s">
        <v>71</v>
      </c>
      <c r="AG8995">
        <v>3</v>
      </c>
      <c r="AH8995" t="s">
        <v>81</v>
      </c>
      <c r="AI8995">
        <v>22</v>
      </c>
      <c r="AJ8995" t="s">
        <v>52628</v>
      </c>
      <c r="AK8995">
        <v>820</v>
      </c>
      <c r="AL8995" t="s">
        <v>10495</v>
      </c>
      <c r="AS8995">
        <v>0</v>
      </c>
      <c r="AT8995" t="s">
        <v>61</v>
      </c>
      <c r="AU8995" t="s">
        <v>3786</v>
      </c>
      <c r="AX8995">
        <v>56.884515800783703</v>
      </c>
      <c r="AY8995">
        <v>9.5719713956391708</v>
      </c>
      <c r="AZ8995" t="s">
        <v>62</v>
      </c>
      <c r="BA8995">
        <v>1081</v>
      </c>
      <c r="BB8995" t="s">
        <v>1844</v>
      </c>
    </row>
    <row r="8996" spans="1:54" x14ac:dyDescent="0.25">
      <c r="A8996" s="1">
        <v>45200</v>
      </c>
      <c r="B8996">
        <v>861009</v>
      </c>
      <c r="C8996" t="s">
        <v>44366</v>
      </c>
      <c r="D8996">
        <v>9600</v>
      </c>
      <c r="E8996" t="s">
        <v>10491</v>
      </c>
      <c r="F8996" t="s">
        <v>44367</v>
      </c>
      <c r="G8996">
        <v>29189471</v>
      </c>
      <c r="H8996">
        <v>1003387295</v>
      </c>
      <c r="I8996" t="s">
        <v>44368</v>
      </c>
      <c r="J8996">
        <v>96983809</v>
      </c>
      <c r="K8996" t="s">
        <v>44369</v>
      </c>
      <c r="L8996" t="s">
        <v>44370</v>
      </c>
      <c r="M8996">
        <v>1517</v>
      </c>
      <c r="N8996">
        <v>23</v>
      </c>
      <c r="R8996" s="1">
        <v>43979</v>
      </c>
      <c r="S8996" t="s">
        <v>56</v>
      </c>
      <c r="T8996">
        <v>820</v>
      </c>
      <c r="U8996" t="s">
        <v>10495</v>
      </c>
      <c r="W8996">
        <v>2</v>
      </c>
      <c r="X8996" t="s">
        <v>57</v>
      </c>
      <c r="Y8996">
        <v>1</v>
      </c>
      <c r="Z8996" t="s">
        <v>46545</v>
      </c>
      <c r="AA8996">
        <v>7</v>
      </c>
      <c r="AB8996">
        <v>196408</v>
      </c>
      <c r="AC8996">
        <v>121</v>
      </c>
      <c r="AD8996" t="s">
        <v>70</v>
      </c>
      <c r="AE8996">
        <v>1012</v>
      </c>
      <c r="AF8996" t="s">
        <v>71</v>
      </c>
      <c r="AG8996">
        <v>1</v>
      </c>
      <c r="AH8996" t="s">
        <v>44482</v>
      </c>
      <c r="AI8996">
        <v>21</v>
      </c>
      <c r="AJ8996" t="s">
        <v>52613</v>
      </c>
      <c r="AK8996">
        <v>820</v>
      </c>
      <c r="AL8996" t="s">
        <v>10495</v>
      </c>
      <c r="AQ8996" t="s">
        <v>44371</v>
      </c>
      <c r="AR8996" t="s">
        <v>44372</v>
      </c>
      <c r="AS8996">
        <v>0</v>
      </c>
      <c r="AT8996" t="s">
        <v>61</v>
      </c>
      <c r="AU8996" t="s">
        <v>44373</v>
      </c>
      <c r="AX8996">
        <v>56.749932649999998</v>
      </c>
      <c r="AY8996">
        <v>9.4449454999999993</v>
      </c>
      <c r="AZ8996" t="s">
        <v>62</v>
      </c>
      <c r="BA8996">
        <v>1081</v>
      </c>
      <c r="BB8996" t="s">
        <v>1844</v>
      </c>
    </row>
    <row r="8997" spans="1:54" x14ac:dyDescent="0.25">
      <c r="A8997" s="1">
        <v>45200</v>
      </c>
      <c r="B8997">
        <v>861010</v>
      </c>
      <c r="C8997" t="s">
        <v>44374</v>
      </c>
      <c r="D8997">
        <v>9600</v>
      </c>
      <c r="E8997" t="s">
        <v>10491</v>
      </c>
      <c r="F8997" t="s">
        <v>44375</v>
      </c>
      <c r="G8997">
        <v>29189471</v>
      </c>
      <c r="H8997">
        <v>1003387155</v>
      </c>
      <c r="I8997" t="s">
        <v>54455</v>
      </c>
      <c r="J8997" t="s">
        <v>44376</v>
      </c>
      <c r="K8997" t="s">
        <v>44377</v>
      </c>
      <c r="L8997" t="s">
        <v>22789</v>
      </c>
      <c r="M8997">
        <v>668</v>
      </c>
      <c r="N8997">
        <v>4</v>
      </c>
      <c r="R8997" s="1">
        <v>43979</v>
      </c>
      <c r="S8997" t="s">
        <v>56</v>
      </c>
      <c r="T8997">
        <v>820</v>
      </c>
      <c r="U8997" t="s">
        <v>10495</v>
      </c>
      <c r="W8997">
        <v>2</v>
      </c>
      <c r="X8997" t="s">
        <v>57</v>
      </c>
      <c r="Y8997">
        <v>1</v>
      </c>
      <c r="Z8997" t="s">
        <v>46545</v>
      </c>
      <c r="AA8997">
        <v>9</v>
      </c>
      <c r="AB8997">
        <v>190508</v>
      </c>
      <c r="AC8997">
        <v>121</v>
      </c>
      <c r="AD8997" t="s">
        <v>70</v>
      </c>
      <c r="AE8997">
        <v>1012</v>
      </c>
      <c r="AF8997" t="s">
        <v>71</v>
      </c>
      <c r="AG8997">
        <v>1</v>
      </c>
      <c r="AH8997" t="s">
        <v>44482</v>
      </c>
      <c r="AI8997">
        <v>21</v>
      </c>
      <c r="AJ8997" t="s">
        <v>52613</v>
      </c>
      <c r="AK8997">
        <v>820</v>
      </c>
      <c r="AL8997" t="s">
        <v>10495</v>
      </c>
      <c r="AQ8997" t="s">
        <v>44378</v>
      </c>
      <c r="AR8997" t="s">
        <v>44379</v>
      </c>
      <c r="AS8997">
        <v>0</v>
      </c>
      <c r="AT8997" t="s">
        <v>61</v>
      </c>
      <c r="AU8997" t="s">
        <v>5185</v>
      </c>
      <c r="AX8997">
        <v>56.804079389999998</v>
      </c>
      <c r="AY8997">
        <v>9.5150894600000004</v>
      </c>
      <c r="AZ8997" t="s">
        <v>62</v>
      </c>
      <c r="BA8997">
        <v>1081</v>
      </c>
      <c r="BB8997" t="s">
        <v>1844</v>
      </c>
    </row>
    <row r="8998" spans="1:54" x14ac:dyDescent="0.25">
      <c r="A8998" s="1">
        <v>45200</v>
      </c>
      <c r="B8998">
        <v>861011</v>
      </c>
      <c r="C8998" t="s">
        <v>55318</v>
      </c>
      <c r="D8998">
        <v>9600</v>
      </c>
      <c r="E8998" t="s">
        <v>10491</v>
      </c>
      <c r="F8998" t="s">
        <v>55319</v>
      </c>
      <c r="G8998">
        <v>29189471</v>
      </c>
      <c r="H8998">
        <v>1003387350</v>
      </c>
      <c r="I8998" t="s">
        <v>55320</v>
      </c>
      <c r="J8998" t="s">
        <v>44380</v>
      </c>
      <c r="K8998" t="s">
        <v>44381</v>
      </c>
      <c r="L8998" t="s">
        <v>55321</v>
      </c>
      <c r="M8998">
        <v>1550</v>
      </c>
      <c r="N8998">
        <v>41</v>
      </c>
      <c r="R8998" s="1">
        <v>43979</v>
      </c>
      <c r="S8998" t="s">
        <v>56</v>
      </c>
      <c r="T8998">
        <v>820</v>
      </c>
      <c r="U8998" t="s">
        <v>10495</v>
      </c>
      <c r="W8998">
        <v>2</v>
      </c>
      <c r="X8998" t="s">
        <v>57</v>
      </c>
      <c r="Y8998">
        <v>1</v>
      </c>
      <c r="Z8998" t="s">
        <v>46545</v>
      </c>
      <c r="AA8998">
        <v>10</v>
      </c>
      <c r="AB8998">
        <v>197208</v>
      </c>
      <c r="AC8998">
        <v>121</v>
      </c>
      <c r="AD8998" t="s">
        <v>70</v>
      </c>
      <c r="AE8998">
        <v>1012</v>
      </c>
      <c r="AF8998" t="s">
        <v>71</v>
      </c>
      <c r="AG8998">
        <v>1</v>
      </c>
      <c r="AH8998" t="s">
        <v>44482</v>
      </c>
      <c r="AI8998">
        <v>21</v>
      </c>
      <c r="AJ8998" t="s">
        <v>52613</v>
      </c>
      <c r="AK8998">
        <v>820</v>
      </c>
      <c r="AL8998" t="s">
        <v>10495</v>
      </c>
      <c r="AQ8998" t="s">
        <v>44382</v>
      </c>
      <c r="AR8998" t="s">
        <v>44383</v>
      </c>
      <c r="AS8998">
        <v>0</v>
      </c>
      <c r="AT8998" t="s">
        <v>61</v>
      </c>
      <c r="AU8998" t="s">
        <v>54787</v>
      </c>
      <c r="AX8998">
        <v>56.806790569999997</v>
      </c>
      <c r="AY8998">
        <v>9.5289129799999994</v>
      </c>
      <c r="AZ8998" t="s">
        <v>62</v>
      </c>
      <c r="BA8998">
        <v>1081</v>
      </c>
      <c r="BB8998" t="s">
        <v>1844</v>
      </c>
    </row>
    <row r="8999" spans="1:54" x14ac:dyDescent="0.25">
      <c r="A8999" s="1">
        <v>45200</v>
      </c>
      <c r="B8999">
        <v>861012</v>
      </c>
      <c r="C8999" t="s">
        <v>44384</v>
      </c>
      <c r="D8999">
        <v>9600</v>
      </c>
      <c r="E8999" t="s">
        <v>10491</v>
      </c>
      <c r="F8999" t="s">
        <v>52592</v>
      </c>
      <c r="G8999">
        <v>52583519</v>
      </c>
      <c r="H8999">
        <v>1001989506</v>
      </c>
      <c r="I8999" t="s">
        <v>44385</v>
      </c>
      <c r="J8999" t="s">
        <v>44386</v>
      </c>
      <c r="K8999" t="s">
        <v>44387</v>
      </c>
      <c r="L8999" t="s">
        <v>54456</v>
      </c>
      <c r="M8999">
        <v>1434</v>
      </c>
      <c r="N8999">
        <v>4</v>
      </c>
      <c r="R8999" s="1">
        <v>44447</v>
      </c>
      <c r="S8999" t="s">
        <v>56</v>
      </c>
      <c r="W8999">
        <v>5</v>
      </c>
      <c r="X8999" t="s">
        <v>557</v>
      </c>
      <c r="Y8999">
        <v>1</v>
      </c>
      <c r="Z8999" t="s">
        <v>46545</v>
      </c>
      <c r="AA8999">
        <v>9</v>
      </c>
      <c r="AB8999">
        <v>188901</v>
      </c>
      <c r="AC8999">
        <v>121</v>
      </c>
      <c r="AD8999" t="s">
        <v>70</v>
      </c>
      <c r="AE8999">
        <v>1013</v>
      </c>
      <c r="AF8999" t="s">
        <v>558</v>
      </c>
      <c r="AG8999">
        <v>1</v>
      </c>
      <c r="AH8999" t="s">
        <v>44482</v>
      </c>
      <c r="AI8999">
        <v>22</v>
      </c>
      <c r="AJ8999" t="s">
        <v>52628</v>
      </c>
      <c r="AK8999">
        <v>820</v>
      </c>
      <c r="AL8999" t="s">
        <v>10495</v>
      </c>
      <c r="AQ8999" t="s">
        <v>44388</v>
      </c>
      <c r="AR8999" t="s">
        <v>44389</v>
      </c>
      <c r="AS8999">
        <v>0</v>
      </c>
      <c r="AT8999" t="s">
        <v>61</v>
      </c>
      <c r="AU8999" t="s">
        <v>54457</v>
      </c>
      <c r="AX8999">
        <v>56.798829449999999</v>
      </c>
      <c r="AY8999">
        <v>9.4147705599999991</v>
      </c>
      <c r="AZ8999" t="s">
        <v>62</v>
      </c>
      <c r="BA8999">
        <v>1081</v>
      </c>
      <c r="BB8999" t="s">
        <v>1844</v>
      </c>
    </row>
    <row r="9000" spans="1:54" x14ac:dyDescent="0.25">
      <c r="A9000" s="1">
        <v>45200</v>
      </c>
      <c r="B9000">
        <v>861013</v>
      </c>
      <c r="C9000" t="s">
        <v>44390</v>
      </c>
      <c r="D9000">
        <v>9600</v>
      </c>
      <c r="E9000" t="s">
        <v>10491</v>
      </c>
      <c r="F9000" t="s">
        <v>42642</v>
      </c>
      <c r="G9000">
        <v>29547947</v>
      </c>
      <c r="H9000">
        <v>1003375730</v>
      </c>
      <c r="I9000" t="s">
        <v>44391</v>
      </c>
      <c r="J9000" t="s">
        <v>44392</v>
      </c>
      <c r="K9000" t="s">
        <v>44393</v>
      </c>
      <c r="L9000" t="s">
        <v>44394</v>
      </c>
      <c r="M9000">
        <v>638</v>
      </c>
      <c r="N9000">
        <v>52</v>
      </c>
      <c r="R9000" s="1">
        <v>45182</v>
      </c>
      <c r="S9000" t="s">
        <v>1367</v>
      </c>
      <c r="W9000">
        <v>4</v>
      </c>
      <c r="X9000" t="s">
        <v>725</v>
      </c>
      <c r="Y9000">
        <v>1</v>
      </c>
      <c r="Z9000" t="s">
        <v>46545</v>
      </c>
      <c r="AB9000">
        <v>196007</v>
      </c>
      <c r="AC9000">
        <v>131</v>
      </c>
      <c r="AD9000" t="s">
        <v>752</v>
      </c>
      <c r="AE9000">
        <v>1061</v>
      </c>
      <c r="AF9000" t="s">
        <v>752</v>
      </c>
      <c r="AG9000">
        <v>1</v>
      </c>
      <c r="AH9000" t="s">
        <v>44482</v>
      </c>
      <c r="AI9000">
        <v>99</v>
      </c>
      <c r="AJ9000" t="s">
        <v>54511</v>
      </c>
      <c r="AK9000">
        <v>820</v>
      </c>
      <c r="AL9000" t="s">
        <v>10495</v>
      </c>
      <c r="AQ9000" t="s">
        <v>44395</v>
      </c>
      <c r="AR9000" t="s">
        <v>44396</v>
      </c>
      <c r="AS9000">
        <v>0</v>
      </c>
      <c r="AT9000" t="s">
        <v>61</v>
      </c>
      <c r="AU9000" t="s">
        <v>11451</v>
      </c>
      <c r="AX9000">
        <v>56.800432860000001</v>
      </c>
      <c r="AY9000">
        <v>9.5231281899999995</v>
      </c>
      <c r="AZ9000" t="s">
        <v>62</v>
      </c>
      <c r="BA9000">
        <v>1081</v>
      </c>
      <c r="BB9000" t="s">
        <v>1844</v>
      </c>
    </row>
    <row r="9001" spans="1:54" x14ac:dyDescent="0.25">
      <c r="A9001" s="1">
        <v>45200</v>
      </c>
      <c r="B9001">
        <v>861014</v>
      </c>
      <c r="C9001" t="s">
        <v>52593</v>
      </c>
      <c r="D9001">
        <v>9600</v>
      </c>
      <c r="E9001" t="s">
        <v>10491</v>
      </c>
      <c r="F9001" t="s">
        <v>52594</v>
      </c>
      <c r="I9001" t="s">
        <v>44397</v>
      </c>
      <c r="K9001" t="s">
        <v>44398</v>
      </c>
      <c r="L9001" t="s">
        <v>52595</v>
      </c>
      <c r="M9001">
        <v>1314</v>
      </c>
      <c r="N9001">
        <v>18</v>
      </c>
      <c r="R9001" s="1">
        <v>40162</v>
      </c>
      <c r="S9001" t="s">
        <v>80</v>
      </c>
      <c r="V9001" s="1">
        <v>32660</v>
      </c>
      <c r="W9001">
        <v>5</v>
      </c>
      <c r="X9001" t="s">
        <v>557</v>
      </c>
      <c r="Y9001">
        <v>1</v>
      </c>
      <c r="Z9001" t="s">
        <v>46545</v>
      </c>
      <c r="AA9001">
        <v>8</v>
      </c>
      <c r="AC9001">
        <v>121</v>
      </c>
      <c r="AD9001" t="s">
        <v>70</v>
      </c>
      <c r="AE9001">
        <v>1013</v>
      </c>
      <c r="AF9001" t="s">
        <v>558</v>
      </c>
      <c r="AG9001">
        <v>3</v>
      </c>
      <c r="AH9001" t="s">
        <v>81</v>
      </c>
      <c r="AI9001">
        <v>22</v>
      </c>
      <c r="AJ9001" t="s">
        <v>52628</v>
      </c>
      <c r="AK9001">
        <v>820</v>
      </c>
      <c r="AL9001" t="s">
        <v>10495</v>
      </c>
      <c r="AS9001">
        <v>0</v>
      </c>
      <c r="AT9001" t="s">
        <v>61</v>
      </c>
      <c r="AU9001" t="s">
        <v>52596</v>
      </c>
      <c r="AX9001">
        <v>56.847594059864903</v>
      </c>
      <c r="AY9001">
        <v>9.4209523305313798</v>
      </c>
      <c r="AZ9001" t="s">
        <v>62</v>
      </c>
      <c r="BA9001">
        <v>1081</v>
      </c>
      <c r="BB9001" t="s">
        <v>1844</v>
      </c>
    </row>
    <row r="9002" spans="1:54" x14ac:dyDescent="0.25">
      <c r="A9002" s="1">
        <v>45200</v>
      </c>
      <c r="B9002">
        <v>861015</v>
      </c>
      <c r="C9002" t="s">
        <v>36212</v>
      </c>
      <c r="D9002">
        <v>9600</v>
      </c>
      <c r="E9002" t="s">
        <v>10491</v>
      </c>
      <c r="F9002" t="s">
        <v>10920</v>
      </c>
      <c r="G9002">
        <v>26337313</v>
      </c>
      <c r="H9002">
        <v>1003375122</v>
      </c>
      <c r="I9002" t="s">
        <v>48324</v>
      </c>
      <c r="J9002" t="s">
        <v>44399</v>
      </c>
      <c r="K9002" t="s">
        <v>44400</v>
      </c>
      <c r="L9002" t="s">
        <v>44401</v>
      </c>
      <c r="M9002">
        <v>1514</v>
      </c>
      <c r="R9002" s="1">
        <v>40162</v>
      </c>
      <c r="S9002" t="s">
        <v>80</v>
      </c>
      <c r="V9002" s="1">
        <v>38869</v>
      </c>
      <c r="W9002">
        <v>3</v>
      </c>
      <c r="X9002" t="s">
        <v>3496</v>
      </c>
      <c r="Y9002">
        <v>1</v>
      </c>
      <c r="Z9002" t="s">
        <v>46545</v>
      </c>
      <c r="AC9002">
        <v>128</v>
      </c>
      <c r="AD9002" t="s">
        <v>955</v>
      </c>
      <c r="AE9002">
        <v>1051</v>
      </c>
      <c r="AF9002" t="s">
        <v>955</v>
      </c>
      <c r="AG9002">
        <v>3</v>
      </c>
      <c r="AH9002" t="s">
        <v>81</v>
      </c>
      <c r="AI9002">
        <v>29</v>
      </c>
      <c r="AJ9002" t="s">
        <v>2525</v>
      </c>
      <c r="AK9002">
        <v>820</v>
      </c>
      <c r="AL9002" t="s">
        <v>10495</v>
      </c>
      <c r="AQ9002" t="s">
        <v>44402</v>
      </c>
      <c r="AR9002" t="s">
        <v>44403</v>
      </c>
      <c r="AS9002">
        <v>0</v>
      </c>
      <c r="AT9002" t="s">
        <v>61</v>
      </c>
      <c r="AU9002" t="s">
        <v>18302</v>
      </c>
      <c r="AX9002">
        <v>56.812739249868699</v>
      </c>
      <c r="AY9002">
        <v>9.5014034224205002</v>
      </c>
      <c r="AZ9002" t="s">
        <v>62</v>
      </c>
      <c r="BA9002">
        <v>1081</v>
      </c>
      <c r="BB9002" t="s">
        <v>1844</v>
      </c>
    </row>
    <row r="9003" spans="1:54" x14ac:dyDescent="0.25">
      <c r="A9003" s="1">
        <v>45200</v>
      </c>
      <c r="B9003">
        <v>861200</v>
      </c>
      <c r="D9003">
        <v>9600</v>
      </c>
      <c r="E9003" t="s">
        <v>10491</v>
      </c>
      <c r="F9003" t="s">
        <v>52738</v>
      </c>
      <c r="G9003">
        <v>29189471</v>
      </c>
      <c r="H9003">
        <v>1003387167</v>
      </c>
      <c r="I9003" t="s">
        <v>42044</v>
      </c>
      <c r="J9003" t="s">
        <v>44404</v>
      </c>
      <c r="K9003" t="s">
        <v>44405</v>
      </c>
      <c r="L9003" t="s">
        <v>44406</v>
      </c>
      <c r="M9003">
        <v>522</v>
      </c>
      <c r="N9003">
        <v>27</v>
      </c>
      <c r="R9003" s="1">
        <v>40939</v>
      </c>
      <c r="S9003" t="s">
        <v>56</v>
      </c>
      <c r="T9003">
        <v>820</v>
      </c>
      <c r="U9003" t="s">
        <v>10495</v>
      </c>
      <c r="V9003" s="1">
        <v>39083</v>
      </c>
      <c r="W9003">
        <v>2</v>
      </c>
      <c r="X9003" t="s">
        <v>57</v>
      </c>
      <c r="Y9003">
        <v>1</v>
      </c>
      <c r="Z9003" t="s">
        <v>46545</v>
      </c>
      <c r="AC9003">
        <v>932</v>
      </c>
      <c r="AD9003" t="s">
        <v>52637</v>
      </c>
      <c r="AE9003">
        <v>2021</v>
      </c>
      <c r="AF9003" t="s">
        <v>52637</v>
      </c>
      <c r="AG9003">
        <v>3</v>
      </c>
      <c r="AH9003" t="s">
        <v>81</v>
      </c>
      <c r="AI9003">
        <v>10</v>
      </c>
      <c r="AJ9003" t="s">
        <v>52638</v>
      </c>
      <c r="AK9003">
        <v>820</v>
      </c>
      <c r="AL9003" t="s">
        <v>10495</v>
      </c>
      <c r="AQ9003" t="s">
        <v>44407</v>
      </c>
      <c r="AR9003" t="s">
        <v>44408</v>
      </c>
      <c r="AS9003">
        <v>0</v>
      </c>
      <c r="AT9003" t="s">
        <v>61</v>
      </c>
      <c r="AU9003" t="s">
        <v>15996</v>
      </c>
      <c r="AZ9003" t="s">
        <v>62</v>
      </c>
      <c r="BA9003">
        <v>1081</v>
      </c>
      <c r="BB9003" t="s">
        <v>1844</v>
      </c>
    </row>
    <row r="9004" spans="1:54" x14ac:dyDescent="0.25">
      <c r="A9004" s="1">
        <v>45200</v>
      </c>
      <c r="B9004">
        <v>861201</v>
      </c>
      <c r="D9004">
        <v>9600</v>
      </c>
      <c r="E9004" t="s">
        <v>10491</v>
      </c>
      <c r="F9004" t="s">
        <v>44409</v>
      </c>
      <c r="I9004" t="s">
        <v>44410</v>
      </c>
      <c r="K9004" t="s">
        <v>10494</v>
      </c>
      <c r="L9004" t="s">
        <v>44411</v>
      </c>
      <c r="M9004">
        <v>1514</v>
      </c>
      <c r="N9004">
        <v>7</v>
      </c>
      <c r="R9004" s="1">
        <v>40371</v>
      </c>
      <c r="S9004" t="s">
        <v>56</v>
      </c>
      <c r="T9004">
        <v>820</v>
      </c>
      <c r="U9004" t="s">
        <v>10495</v>
      </c>
      <c r="V9004" s="1">
        <v>40391</v>
      </c>
      <c r="W9004">
        <v>2</v>
      </c>
      <c r="X9004" t="s">
        <v>57</v>
      </c>
      <c r="Y9004">
        <v>1</v>
      </c>
      <c r="Z9004" t="s">
        <v>46545</v>
      </c>
      <c r="AB9004">
        <v>200409</v>
      </c>
      <c r="AC9004">
        <v>933</v>
      </c>
      <c r="AD9004" t="s">
        <v>1334</v>
      </c>
      <c r="AE9004">
        <v>2024</v>
      </c>
      <c r="AF9004" t="s">
        <v>1334</v>
      </c>
      <c r="AG9004">
        <v>3</v>
      </c>
      <c r="AH9004" t="s">
        <v>81</v>
      </c>
      <c r="AI9004">
        <v>7</v>
      </c>
      <c r="AJ9004" t="s">
        <v>1326</v>
      </c>
      <c r="AK9004">
        <v>820</v>
      </c>
      <c r="AL9004" t="s">
        <v>10495</v>
      </c>
      <c r="AQ9004" t="s">
        <v>10496</v>
      </c>
      <c r="AR9004" t="s">
        <v>44412</v>
      </c>
      <c r="AS9004">
        <v>0</v>
      </c>
      <c r="AT9004" t="s">
        <v>61</v>
      </c>
      <c r="AU9004" t="s">
        <v>18302</v>
      </c>
      <c r="AX9004">
        <v>56.7994397222187</v>
      </c>
      <c r="AY9004">
        <v>9.5055284417014594</v>
      </c>
      <c r="AZ9004" t="s">
        <v>62</v>
      </c>
      <c r="BA9004">
        <v>1081</v>
      </c>
      <c r="BB9004" t="s">
        <v>1844</v>
      </c>
    </row>
    <row r="9005" spans="1:54" x14ac:dyDescent="0.25">
      <c r="A9005" s="1">
        <v>45200</v>
      </c>
      <c r="B9005">
        <v>861210</v>
      </c>
      <c r="C9005" t="s">
        <v>55699</v>
      </c>
      <c r="D9005">
        <v>9600</v>
      </c>
      <c r="E9005" t="s">
        <v>10491</v>
      </c>
      <c r="F9005" t="s">
        <v>44413</v>
      </c>
      <c r="G9005">
        <v>12862911</v>
      </c>
      <c r="H9005">
        <v>1003387362</v>
      </c>
      <c r="I9005" t="s">
        <v>44414</v>
      </c>
      <c r="J9005" t="s">
        <v>44415</v>
      </c>
      <c r="K9005" t="s">
        <v>44416</v>
      </c>
      <c r="L9005" t="s">
        <v>55322</v>
      </c>
      <c r="M9005">
        <v>1550</v>
      </c>
      <c r="N9005">
        <v>41</v>
      </c>
      <c r="R9005" s="1">
        <v>40162</v>
      </c>
      <c r="S9005" t="s">
        <v>80</v>
      </c>
      <c r="T9005">
        <v>820</v>
      </c>
      <c r="U9005" t="s">
        <v>10495</v>
      </c>
      <c r="V9005" s="1">
        <v>39234</v>
      </c>
      <c r="W9005">
        <v>2</v>
      </c>
      <c r="X9005" t="s">
        <v>57</v>
      </c>
      <c r="Y9005">
        <v>1</v>
      </c>
      <c r="Z9005" t="s">
        <v>46545</v>
      </c>
      <c r="AB9005">
        <v>197009</v>
      </c>
      <c r="AC9005">
        <v>125</v>
      </c>
      <c r="AD9005" t="s">
        <v>1344</v>
      </c>
      <c r="AE9005">
        <v>1014</v>
      </c>
      <c r="AF9005" t="s">
        <v>1352</v>
      </c>
      <c r="AG9005">
        <v>3</v>
      </c>
      <c r="AH9005" t="s">
        <v>81</v>
      </c>
      <c r="AI9005">
        <v>24</v>
      </c>
      <c r="AJ9005" t="s">
        <v>1344</v>
      </c>
      <c r="AK9005">
        <v>820</v>
      </c>
      <c r="AL9005" t="s">
        <v>10495</v>
      </c>
      <c r="AM9005">
        <v>2</v>
      </c>
      <c r="AN9005" t="s">
        <v>119</v>
      </c>
      <c r="AO9005">
        <v>820210</v>
      </c>
      <c r="AQ9005" t="s">
        <v>44417</v>
      </c>
      <c r="AS9005">
        <v>0</v>
      </c>
      <c r="AT9005" t="s">
        <v>61</v>
      </c>
      <c r="AU9005" t="s">
        <v>55323</v>
      </c>
      <c r="AX9005">
        <v>56.806790567510198</v>
      </c>
      <c r="AY9005">
        <v>9.52891297826692</v>
      </c>
      <c r="AZ9005" t="s">
        <v>62</v>
      </c>
      <c r="BA9005">
        <v>1081</v>
      </c>
      <c r="BB9005" t="s">
        <v>1844</v>
      </c>
    </row>
    <row r="9006" spans="1:54" x14ac:dyDescent="0.25">
      <c r="A9006" s="1">
        <v>45200</v>
      </c>
      <c r="B9006">
        <v>861247</v>
      </c>
      <c r="C9006" t="s">
        <v>44418</v>
      </c>
      <c r="D9006">
        <v>9600</v>
      </c>
      <c r="E9006" t="s">
        <v>10491</v>
      </c>
      <c r="F9006" t="s">
        <v>44419</v>
      </c>
      <c r="I9006" t="s">
        <v>41457</v>
      </c>
      <c r="J9006" t="s">
        <v>44420</v>
      </c>
      <c r="K9006" t="s">
        <v>41458</v>
      </c>
      <c r="L9006" t="s">
        <v>44394</v>
      </c>
      <c r="M9006">
        <v>638</v>
      </c>
      <c r="N9006">
        <v>52</v>
      </c>
      <c r="R9006" s="1">
        <v>40162</v>
      </c>
      <c r="S9006" t="s">
        <v>80</v>
      </c>
      <c r="V9006" s="1">
        <v>38200</v>
      </c>
      <c r="W9006">
        <v>3</v>
      </c>
      <c r="X9006" t="s">
        <v>3496</v>
      </c>
      <c r="Y9006">
        <v>1</v>
      </c>
      <c r="Z9006" t="s">
        <v>46545</v>
      </c>
      <c r="AB9006">
        <v>200208</v>
      </c>
      <c r="AC9006">
        <v>137</v>
      </c>
      <c r="AD9006" t="s">
        <v>1410</v>
      </c>
      <c r="AE9006">
        <v>1053</v>
      </c>
      <c r="AF9006" t="s">
        <v>1410</v>
      </c>
      <c r="AG9006">
        <v>3</v>
      </c>
      <c r="AH9006" t="s">
        <v>81</v>
      </c>
      <c r="AI9006">
        <v>30</v>
      </c>
      <c r="AJ9006" t="s">
        <v>1402</v>
      </c>
      <c r="AK9006">
        <v>820</v>
      </c>
      <c r="AL9006" t="s">
        <v>10495</v>
      </c>
      <c r="AQ9006" t="s">
        <v>44421</v>
      </c>
      <c r="AR9006" t="s">
        <v>42489</v>
      </c>
      <c r="AS9006">
        <v>1</v>
      </c>
      <c r="AT9006" t="s">
        <v>1446</v>
      </c>
      <c r="AU9006" t="s">
        <v>11451</v>
      </c>
      <c r="AX9006">
        <v>56.801128858077497</v>
      </c>
      <c r="AY9006">
        <v>9.5228462484879799</v>
      </c>
      <c r="AZ9006" t="s">
        <v>62</v>
      </c>
      <c r="BA9006">
        <v>1081</v>
      </c>
      <c r="BB9006" t="s">
        <v>1844</v>
      </c>
    </row>
    <row r="9007" spans="1:54" x14ac:dyDescent="0.25">
      <c r="A9007" s="1">
        <v>45200</v>
      </c>
      <c r="B9007">
        <v>861248</v>
      </c>
      <c r="C9007" t="s">
        <v>44422</v>
      </c>
      <c r="D9007">
        <v>9600</v>
      </c>
      <c r="E9007" t="s">
        <v>10491</v>
      </c>
      <c r="F9007" t="s">
        <v>44423</v>
      </c>
      <c r="G9007">
        <v>29485348</v>
      </c>
      <c r="H9007">
        <v>1003375742</v>
      </c>
      <c r="I9007" t="s">
        <v>41229</v>
      </c>
      <c r="J9007" t="s">
        <v>44420</v>
      </c>
      <c r="K9007" t="s">
        <v>41230</v>
      </c>
      <c r="L9007" t="s">
        <v>44424</v>
      </c>
      <c r="M9007">
        <v>638</v>
      </c>
      <c r="N9007" t="s">
        <v>44425</v>
      </c>
      <c r="R9007" s="1">
        <v>45097</v>
      </c>
      <c r="S9007" t="s">
        <v>171</v>
      </c>
      <c r="W9007">
        <v>4</v>
      </c>
      <c r="X9007" t="s">
        <v>725</v>
      </c>
      <c r="Y9007">
        <v>1</v>
      </c>
      <c r="Z9007" t="s">
        <v>46545</v>
      </c>
      <c r="AB9007">
        <v>197808</v>
      </c>
      <c r="AC9007">
        <v>137</v>
      </c>
      <c r="AD9007" t="s">
        <v>1410</v>
      </c>
      <c r="AE9007">
        <v>1053</v>
      </c>
      <c r="AF9007" t="s">
        <v>1410</v>
      </c>
      <c r="AG9007">
        <v>1</v>
      </c>
      <c r="AH9007" t="s">
        <v>44482</v>
      </c>
      <c r="AI9007">
        <v>30</v>
      </c>
      <c r="AJ9007" t="s">
        <v>1402</v>
      </c>
      <c r="AK9007">
        <v>820</v>
      </c>
      <c r="AL9007" t="s">
        <v>10495</v>
      </c>
      <c r="AP9007">
        <v>851248</v>
      </c>
      <c r="AQ9007" t="s">
        <v>41088</v>
      </c>
      <c r="AR9007" t="s">
        <v>41231</v>
      </c>
      <c r="AS9007">
        <v>2</v>
      </c>
      <c r="AT9007" t="s">
        <v>1413</v>
      </c>
      <c r="AU9007" t="s">
        <v>11451</v>
      </c>
      <c r="AX9007">
        <v>56.801074560000004</v>
      </c>
      <c r="AY9007">
        <v>9.52219002</v>
      </c>
      <c r="AZ9007" t="s">
        <v>62</v>
      </c>
      <c r="BA9007">
        <v>1081</v>
      </c>
      <c r="BB9007" t="s">
        <v>1844</v>
      </c>
    </row>
    <row r="9008" spans="1:54" x14ac:dyDescent="0.25">
      <c r="A9008" s="1">
        <v>45200</v>
      </c>
      <c r="B9008">
        <v>861300</v>
      </c>
      <c r="C9008" t="s">
        <v>44426</v>
      </c>
      <c r="D9008">
        <v>9600</v>
      </c>
      <c r="E9008" t="s">
        <v>10491</v>
      </c>
      <c r="F9008" t="s">
        <v>44427</v>
      </c>
      <c r="G9008">
        <v>29205418</v>
      </c>
      <c r="H9008">
        <v>1001642574</v>
      </c>
      <c r="I9008" t="s">
        <v>44428</v>
      </c>
      <c r="J9008" t="s">
        <v>44429</v>
      </c>
      <c r="K9008" t="s">
        <v>44430</v>
      </c>
      <c r="L9008" t="s">
        <v>44431</v>
      </c>
      <c r="M9008">
        <v>249</v>
      </c>
      <c r="N9008">
        <v>10</v>
      </c>
      <c r="R9008" s="1">
        <v>43789</v>
      </c>
      <c r="S9008" t="s">
        <v>56</v>
      </c>
      <c r="W9008">
        <v>5</v>
      </c>
      <c r="X9008" t="s">
        <v>557</v>
      </c>
      <c r="Y9008">
        <v>1</v>
      </c>
      <c r="Z9008" t="s">
        <v>46545</v>
      </c>
      <c r="AA9008">
        <v>11</v>
      </c>
      <c r="AB9008">
        <v>192011</v>
      </c>
      <c r="AC9008">
        <v>123</v>
      </c>
      <c r="AD9008" t="s">
        <v>1507</v>
      </c>
      <c r="AE9008">
        <v>1011</v>
      </c>
      <c r="AF9008" t="s">
        <v>1507</v>
      </c>
      <c r="AG9008">
        <v>1</v>
      </c>
      <c r="AH9008" t="s">
        <v>44482</v>
      </c>
      <c r="AI9008">
        <v>80</v>
      </c>
      <c r="AJ9008" t="s">
        <v>1507</v>
      </c>
      <c r="AK9008">
        <v>820</v>
      </c>
      <c r="AL9008" t="s">
        <v>10495</v>
      </c>
      <c r="AQ9008" t="s">
        <v>44432</v>
      </c>
      <c r="AR9008" t="s">
        <v>44433</v>
      </c>
      <c r="AS9008">
        <v>0</v>
      </c>
      <c r="AT9008" t="s">
        <v>61</v>
      </c>
      <c r="AU9008" t="s">
        <v>44434</v>
      </c>
      <c r="AX9008">
        <v>56.80006126</v>
      </c>
      <c r="AY9008">
        <v>9.4153895199999997</v>
      </c>
      <c r="AZ9008" t="s">
        <v>62</v>
      </c>
      <c r="BA9008">
        <v>1081</v>
      </c>
      <c r="BB9008" t="s">
        <v>1844</v>
      </c>
    </row>
    <row r="9009" spans="1:54" x14ac:dyDescent="0.25">
      <c r="A9009" s="1">
        <v>45200</v>
      </c>
      <c r="B9009">
        <v>861350</v>
      </c>
      <c r="C9009" t="s">
        <v>44435</v>
      </c>
      <c r="D9009">
        <v>9600</v>
      </c>
      <c r="E9009" t="s">
        <v>10491</v>
      </c>
      <c r="F9009" t="s">
        <v>44436</v>
      </c>
      <c r="I9009" t="s">
        <v>46542</v>
      </c>
      <c r="K9009" t="s">
        <v>44437</v>
      </c>
      <c r="L9009" t="s">
        <v>44438</v>
      </c>
      <c r="M9009">
        <v>428</v>
      </c>
      <c r="N9009">
        <v>22</v>
      </c>
      <c r="R9009" s="1">
        <v>40162</v>
      </c>
      <c r="S9009" t="s">
        <v>80</v>
      </c>
      <c r="V9009" s="1">
        <v>34700</v>
      </c>
      <c r="W9009">
        <v>5</v>
      </c>
      <c r="X9009" t="s">
        <v>557</v>
      </c>
      <c r="Y9009">
        <v>1</v>
      </c>
      <c r="Z9009" t="s">
        <v>46545</v>
      </c>
      <c r="AB9009">
        <v>199401</v>
      </c>
      <c r="AC9009">
        <v>146</v>
      </c>
      <c r="AD9009" t="s">
        <v>1428</v>
      </c>
      <c r="AE9009">
        <v>1025</v>
      </c>
      <c r="AF9009" t="s">
        <v>1428</v>
      </c>
      <c r="AG9009">
        <v>3</v>
      </c>
      <c r="AH9009" t="s">
        <v>81</v>
      </c>
      <c r="AI9009">
        <v>85</v>
      </c>
      <c r="AJ9009" t="s">
        <v>1428</v>
      </c>
      <c r="AK9009">
        <v>820</v>
      </c>
      <c r="AL9009" t="s">
        <v>10495</v>
      </c>
      <c r="AS9009">
        <v>0</v>
      </c>
      <c r="AT9009" t="s">
        <v>61</v>
      </c>
      <c r="AU9009" t="s">
        <v>44439</v>
      </c>
      <c r="AW9009" t="s">
        <v>44440</v>
      </c>
      <c r="AX9009">
        <v>56.832668452068198</v>
      </c>
      <c r="AY9009">
        <v>9.4370798009732209</v>
      </c>
      <c r="AZ9009" t="s">
        <v>62</v>
      </c>
      <c r="BA9009">
        <v>1081</v>
      </c>
      <c r="BB9009" t="s">
        <v>1844</v>
      </c>
    </row>
    <row r="9010" spans="1:54" x14ac:dyDescent="0.25">
      <c r="A9010" s="1">
        <v>45200</v>
      </c>
      <c r="B9010">
        <v>861375</v>
      </c>
      <c r="C9010" t="s">
        <v>44441</v>
      </c>
      <c r="D9010">
        <v>9240</v>
      </c>
      <c r="E9010" t="s">
        <v>11126</v>
      </c>
      <c r="F9010" t="s">
        <v>52397</v>
      </c>
      <c r="G9010">
        <v>21330604</v>
      </c>
      <c r="H9010">
        <v>1003387234</v>
      </c>
      <c r="I9010" t="s">
        <v>44442</v>
      </c>
      <c r="J9010" t="s">
        <v>42661</v>
      </c>
      <c r="K9010" t="s">
        <v>42662</v>
      </c>
      <c r="L9010" t="s">
        <v>44443</v>
      </c>
      <c r="M9010">
        <v>1146</v>
      </c>
      <c r="N9010">
        <v>17</v>
      </c>
      <c r="R9010" s="1">
        <v>41061</v>
      </c>
      <c r="S9010" t="s">
        <v>56</v>
      </c>
      <c r="V9010" s="1">
        <v>40178</v>
      </c>
      <c r="W9010">
        <v>5</v>
      </c>
      <c r="X9010" t="s">
        <v>557</v>
      </c>
      <c r="Y9010">
        <v>1</v>
      </c>
      <c r="Z9010" t="s">
        <v>46545</v>
      </c>
      <c r="AB9010">
        <v>199601</v>
      </c>
      <c r="AC9010">
        <v>147</v>
      </c>
      <c r="AD9010" t="s">
        <v>46697</v>
      </c>
      <c r="AE9010">
        <v>1021</v>
      </c>
      <c r="AF9010" t="s">
        <v>46697</v>
      </c>
      <c r="AG9010">
        <v>3</v>
      </c>
      <c r="AH9010" t="s">
        <v>81</v>
      </c>
      <c r="AI9010">
        <v>86</v>
      </c>
      <c r="AJ9010" t="s">
        <v>46697</v>
      </c>
      <c r="AK9010">
        <v>820</v>
      </c>
      <c r="AL9010" t="s">
        <v>10495</v>
      </c>
      <c r="AM9010">
        <v>1</v>
      </c>
      <c r="AN9010" t="s">
        <v>1193</v>
      </c>
      <c r="AO9010">
        <v>831375</v>
      </c>
      <c r="AQ9010" t="s">
        <v>44444</v>
      </c>
      <c r="AR9010" t="s">
        <v>44445</v>
      </c>
      <c r="AS9010">
        <v>0</v>
      </c>
      <c r="AT9010" t="s">
        <v>61</v>
      </c>
      <c r="AU9010" t="s">
        <v>3786</v>
      </c>
      <c r="AZ9010" t="s">
        <v>62</v>
      </c>
      <c r="BA9010">
        <v>1081</v>
      </c>
      <c r="BB9010" t="s">
        <v>1844</v>
      </c>
    </row>
    <row r="9011" spans="1:54" x14ac:dyDescent="0.25">
      <c r="A9011" s="1">
        <v>45200</v>
      </c>
      <c r="B9011">
        <v>861401</v>
      </c>
      <c r="C9011" t="s">
        <v>55700</v>
      </c>
      <c r="D9011">
        <v>9600</v>
      </c>
      <c r="E9011" t="s">
        <v>10491</v>
      </c>
      <c r="F9011" t="s">
        <v>44446</v>
      </c>
      <c r="I9011" t="s">
        <v>44447</v>
      </c>
      <c r="K9011" t="s">
        <v>44448</v>
      </c>
      <c r="L9011" t="s">
        <v>54787</v>
      </c>
      <c r="R9011" s="1">
        <v>40162</v>
      </c>
      <c r="S9011" t="s">
        <v>80</v>
      </c>
      <c r="V9011" s="1">
        <v>33878</v>
      </c>
      <c r="W9011">
        <v>4</v>
      </c>
      <c r="X9011" t="s">
        <v>725</v>
      </c>
      <c r="Y9011">
        <v>1</v>
      </c>
      <c r="Z9011" t="s">
        <v>46545</v>
      </c>
      <c r="AB9011">
        <v>196904</v>
      </c>
      <c r="AC9011">
        <v>242</v>
      </c>
      <c r="AD9011" t="s">
        <v>1687</v>
      </c>
      <c r="AE9011">
        <v>1071</v>
      </c>
      <c r="AF9011" t="s">
        <v>1688</v>
      </c>
      <c r="AG9011">
        <v>3</v>
      </c>
      <c r="AH9011" t="s">
        <v>81</v>
      </c>
      <c r="AI9011">
        <v>99</v>
      </c>
      <c r="AJ9011" t="s">
        <v>54511</v>
      </c>
      <c r="AK9011">
        <v>820</v>
      </c>
      <c r="AL9011" t="s">
        <v>10495</v>
      </c>
      <c r="AS9011">
        <v>0</v>
      </c>
      <c r="AT9011" t="s">
        <v>61</v>
      </c>
      <c r="AU9011" t="s">
        <v>54787</v>
      </c>
      <c r="AX9011">
        <v>56.8055908543814</v>
      </c>
      <c r="AY9011">
        <v>9.5319147576203296</v>
      </c>
      <c r="AZ9011" t="s">
        <v>62</v>
      </c>
      <c r="BA9011">
        <v>1081</v>
      </c>
      <c r="BB9011" t="s">
        <v>1844</v>
      </c>
    </row>
    <row r="9012" spans="1:54" x14ac:dyDescent="0.25">
      <c r="A9012" s="1">
        <v>45200</v>
      </c>
      <c r="B9012">
        <v>861402</v>
      </c>
      <c r="C9012" t="s">
        <v>52597</v>
      </c>
      <c r="D9012">
        <v>9600</v>
      </c>
      <c r="E9012" t="s">
        <v>10491</v>
      </c>
      <c r="F9012" t="s">
        <v>52598</v>
      </c>
      <c r="I9012" t="s">
        <v>44447</v>
      </c>
      <c r="K9012" t="s">
        <v>44448</v>
      </c>
      <c r="L9012" t="s">
        <v>54787</v>
      </c>
      <c r="R9012" s="1">
        <v>40162</v>
      </c>
      <c r="S9012" t="s">
        <v>80</v>
      </c>
      <c r="V9012" s="1">
        <v>33878</v>
      </c>
      <c r="W9012">
        <v>4</v>
      </c>
      <c r="X9012" t="s">
        <v>725</v>
      </c>
      <c r="Y9012">
        <v>1</v>
      </c>
      <c r="Z9012" t="s">
        <v>46545</v>
      </c>
      <c r="AB9012">
        <v>196904</v>
      </c>
      <c r="AC9012">
        <v>241</v>
      </c>
      <c r="AD9012" t="s">
        <v>1722</v>
      </c>
      <c r="AE9012">
        <v>1071</v>
      </c>
      <c r="AF9012" t="s">
        <v>1688</v>
      </c>
      <c r="AG9012">
        <v>3</v>
      </c>
      <c r="AH9012" t="s">
        <v>81</v>
      </c>
      <c r="AI9012">
        <v>99</v>
      </c>
      <c r="AJ9012" t="s">
        <v>54511</v>
      </c>
      <c r="AK9012">
        <v>820</v>
      </c>
      <c r="AL9012" t="s">
        <v>10495</v>
      </c>
      <c r="AS9012">
        <v>0</v>
      </c>
      <c r="AT9012" t="s">
        <v>61</v>
      </c>
      <c r="AU9012" t="s">
        <v>54787</v>
      </c>
      <c r="AX9012">
        <v>56.8055908543814</v>
      </c>
      <c r="AY9012">
        <v>9.5319147576203296</v>
      </c>
      <c r="AZ9012" t="s">
        <v>62</v>
      </c>
      <c r="BA9012">
        <v>1081</v>
      </c>
      <c r="BB9012" t="s">
        <v>1844</v>
      </c>
    </row>
    <row r="9013" spans="1:54" x14ac:dyDescent="0.25">
      <c r="A9013" s="1">
        <v>45200</v>
      </c>
      <c r="B9013">
        <v>861403</v>
      </c>
      <c r="C9013" t="s">
        <v>42362</v>
      </c>
      <c r="D9013">
        <v>9600</v>
      </c>
      <c r="E9013" t="s">
        <v>10491</v>
      </c>
      <c r="F9013" t="s">
        <v>44449</v>
      </c>
      <c r="G9013">
        <v>10047242</v>
      </c>
      <c r="H9013">
        <v>1003402348</v>
      </c>
      <c r="I9013" t="s">
        <v>16641</v>
      </c>
      <c r="J9013" t="s">
        <v>44450</v>
      </c>
      <c r="K9013" t="s">
        <v>16642</v>
      </c>
      <c r="L9013" t="s">
        <v>54786</v>
      </c>
      <c r="M9013">
        <v>1550</v>
      </c>
      <c r="N9013">
        <v>10</v>
      </c>
      <c r="R9013" s="1">
        <v>44314</v>
      </c>
      <c r="S9013" t="s">
        <v>851</v>
      </c>
      <c r="W9013">
        <v>4</v>
      </c>
      <c r="X9013" t="s">
        <v>725</v>
      </c>
      <c r="Y9013">
        <v>1</v>
      </c>
      <c r="Z9013" t="s">
        <v>46545</v>
      </c>
      <c r="AB9013">
        <v>196904</v>
      </c>
      <c r="AC9013">
        <v>240</v>
      </c>
      <c r="AD9013" t="s">
        <v>2530</v>
      </c>
      <c r="AE9013">
        <v>1071</v>
      </c>
      <c r="AF9013" t="s">
        <v>1688</v>
      </c>
      <c r="AG9013">
        <v>4</v>
      </c>
      <c r="AH9013" t="s">
        <v>44547</v>
      </c>
      <c r="AI9013">
        <v>99</v>
      </c>
      <c r="AJ9013" t="s">
        <v>54511</v>
      </c>
      <c r="AK9013">
        <v>820</v>
      </c>
      <c r="AL9013" t="s">
        <v>10495</v>
      </c>
      <c r="AQ9013" t="s">
        <v>16643</v>
      </c>
      <c r="AR9013" t="s">
        <v>16644</v>
      </c>
      <c r="AS9013">
        <v>1</v>
      </c>
      <c r="AT9013" t="s">
        <v>1446</v>
      </c>
      <c r="AU9013" t="s">
        <v>54787</v>
      </c>
      <c r="AX9013">
        <v>56.804607709999999</v>
      </c>
      <c r="AY9013">
        <v>9.5321970799999995</v>
      </c>
      <c r="AZ9013" t="s">
        <v>62</v>
      </c>
      <c r="BA9013">
        <v>1081</v>
      </c>
      <c r="BB9013" t="s">
        <v>1844</v>
      </c>
    </row>
    <row r="9014" spans="1:54" x14ac:dyDescent="0.25">
      <c r="A9014" s="1">
        <v>45200</v>
      </c>
      <c r="B9014">
        <v>861404</v>
      </c>
      <c r="C9014" t="s">
        <v>44451</v>
      </c>
      <c r="D9014">
        <v>9600</v>
      </c>
      <c r="E9014" t="s">
        <v>10491</v>
      </c>
      <c r="F9014" t="s">
        <v>44452</v>
      </c>
      <c r="G9014">
        <v>10047242</v>
      </c>
      <c r="H9014">
        <v>1003402348</v>
      </c>
      <c r="I9014" t="s">
        <v>52599</v>
      </c>
      <c r="J9014" t="s">
        <v>44450</v>
      </c>
      <c r="K9014" t="s">
        <v>16642</v>
      </c>
      <c r="L9014" t="s">
        <v>54786</v>
      </c>
      <c r="M9014">
        <v>1550</v>
      </c>
      <c r="N9014">
        <v>10</v>
      </c>
      <c r="R9014" s="1">
        <v>42282</v>
      </c>
      <c r="S9014" t="s">
        <v>56</v>
      </c>
      <c r="V9014" s="1">
        <v>42278</v>
      </c>
      <c r="W9014">
        <v>4</v>
      </c>
      <c r="X9014" t="s">
        <v>725</v>
      </c>
      <c r="Y9014">
        <v>1</v>
      </c>
      <c r="Z9014" t="s">
        <v>46545</v>
      </c>
      <c r="AB9014">
        <v>200308</v>
      </c>
      <c r="AC9014">
        <v>241</v>
      </c>
      <c r="AD9014" t="s">
        <v>1722</v>
      </c>
      <c r="AE9014">
        <v>1071</v>
      </c>
      <c r="AF9014" t="s">
        <v>1688</v>
      </c>
      <c r="AG9014">
        <v>3</v>
      </c>
      <c r="AH9014" t="s">
        <v>81</v>
      </c>
      <c r="AI9014">
        <v>99</v>
      </c>
      <c r="AJ9014" t="s">
        <v>54511</v>
      </c>
      <c r="AK9014">
        <v>820</v>
      </c>
      <c r="AL9014" t="s">
        <v>10495</v>
      </c>
      <c r="AM9014">
        <v>2</v>
      </c>
      <c r="AN9014" t="s">
        <v>119</v>
      </c>
      <c r="AO9014">
        <v>861403</v>
      </c>
      <c r="AP9014">
        <v>861403</v>
      </c>
      <c r="AQ9014" t="s">
        <v>42365</v>
      </c>
      <c r="AR9014" t="s">
        <v>42366</v>
      </c>
      <c r="AS9014">
        <v>2</v>
      </c>
      <c r="AT9014" t="s">
        <v>1413</v>
      </c>
      <c r="AU9014" t="s">
        <v>55323</v>
      </c>
      <c r="AX9014">
        <v>56.804419704315599</v>
      </c>
      <c r="AY9014">
        <v>9.5321967059312893</v>
      </c>
      <c r="AZ9014" t="s">
        <v>62</v>
      </c>
      <c r="BA9014">
        <v>1081</v>
      </c>
      <c r="BB9014" t="s">
        <v>1844</v>
      </c>
    </row>
    <row r="9015" spans="1:54" x14ac:dyDescent="0.25">
      <c r="A9015" s="1">
        <v>45200</v>
      </c>
      <c r="B9015">
        <v>861405</v>
      </c>
      <c r="C9015" t="s">
        <v>44453</v>
      </c>
      <c r="D9015">
        <v>9600</v>
      </c>
      <c r="E9015" t="s">
        <v>10491</v>
      </c>
      <c r="F9015" t="s">
        <v>44452</v>
      </c>
      <c r="G9015">
        <v>10047242</v>
      </c>
      <c r="H9015">
        <v>1003402348</v>
      </c>
      <c r="I9015" t="s">
        <v>52599</v>
      </c>
      <c r="K9015" t="s">
        <v>16642</v>
      </c>
      <c r="L9015" t="s">
        <v>54786</v>
      </c>
      <c r="M9015">
        <v>1550</v>
      </c>
      <c r="N9015">
        <v>10</v>
      </c>
      <c r="R9015" s="1">
        <v>42282</v>
      </c>
      <c r="S9015" t="s">
        <v>56</v>
      </c>
      <c r="V9015" s="1">
        <v>42278</v>
      </c>
      <c r="W9015">
        <v>4</v>
      </c>
      <c r="X9015" t="s">
        <v>725</v>
      </c>
      <c r="Y9015">
        <v>1</v>
      </c>
      <c r="Z9015" t="s">
        <v>46545</v>
      </c>
      <c r="AB9015">
        <v>200308</v>
      </c>
      <c r="AC9015">
        <v>242</v>
      </c>
      <c r="AD9015" t="s">
        <v>1687</v>
      </c>
      <c r="AE9015">
        <v>1071</v>
      </c>
      <c r="AF9015" t="s">
        <v>1688</v>
      </c>
      <c r="AG9015">
        <v>3</v>
      </c>
      <c r="AH9015" t="s">
        <v>81</v>
      </c>
      <c r="AI9015">
        <v>99</v>
      </c>
      <c r="AJ9015" t="s">
        <v>54511</v>
      </c>
      <c r="AK9015">
        <v>820</v>
      </c>
      <c r="AL9015" t="s">
        <v>10495</v>
      </c>
      <c r="AM9015">
        <v>2</v>
      </c>
      <c r="AN9015" t="s">
        <v>119</v>
      </c>
      <c r="AO9015">
        <v>861403</v>
      </c>
      <c r="AP9015">
        <v>861403</v>
      </c>
      <c r="AQ9015" t="s">
        <v>42365</v>
      </c>
      <c r="AR9015" t="s">
        <v>42366</v>
      </c>
      <c r="AS9015">
        <v>2</v>
      </c>
      <c r="AT9015" t="s">
        <v>1413</v>
      </c>
      <c r="AU9015" t="s">
        <v>55323</v>
      </c>
      <c r="AX9015">
        <v>56.804419704315599</v>
      </c>
      <c r="AY9015">
        <v>9.5321967059312893</v>
      </c>
      <c r="AZ9015" t="s">
        <v>62</v>
      </c>
      <c r="BA9015">
        <v>1081</v>
      </c>
      <c r="BB9015" t="s">
        <v>1844</v>
      </c>
    </row>
    <row r="9016" spans="1:54" x14ac:dyDescent="0.25">
      <c r="A9016" s="1">
        <v>45200</v>
      </c>
      <c r="B9016">
        <v>861406</v>
      </c>
      <c r="C9016" t="s">
        <v>44454</v>
      </c>
      <c r="D9016">
        <v>9600</v>
      </c>
      <c r="E9016" t="s">
        <v>10491</v>
      </c>
      <c r="F9016" t="s">
        <v>44455</v>
      </c>
      <c r="I9016" t="s">
        <v>44244</v>
      </c>
      <c r="J9016" t="s">
        <v>44456</v>
      </c>
      <c r="K9016" t="s">
        <v>44457</v>
      </c>
      <c r="L9016" t="s">
        <v>52600</v>
      </c>
      <c r="M9016">
        <v>1545</v>
      </c>
      <c r="N9016">
        <v>22</v>
      </c>
      <c r="R9016" s="1">
        <v>40162</v>
      </c>
      <c r="S9016" t="s">
        <v>80</v>
      </c>
      <c r="V9016" s="1">
        <v>38078</v>
      </c>
      <c r="W9016">
        <v>4</v>
      </c>
      <c r="X9016" t="s">
        <v>725</v>
      </c>
      <c r="Y9016">
        <v>1</v>
      </c>
      <c r="Z9016" t="s">
        <v>46545</v>
      </c>
      <c r="AB9016">
        <v>200310</v>
      </c>
      <c r="AC9016">
        <v>244</v>
      </c>
      <c r="AD9016" t="s">
        <v>2118</v>
      </c>
      <c r="AE9016">
        <v>1071</v>
      </c>
      <c r="AF9016" t="s">
        <v>1688</v>
      </c>
      <c r="AG9016">
        <v>3</v>
      </c>
      <c r="AH9016" t="s">
        <v>81</v>
      </c>
      <c r="AI9016">
        <v>99</v>
      </c>
      <c r="AJ9016" t="s">
        <v>54511</v>
      </c>
      <c r="AK9016">
        <v>820</v>
      </c>
      <c r="AL9016" t="s">
        <v>10495</v>
      </c>
      <c r="AP9016">
        <v>851420</v>
      </c>
      <c r="AS9016">
        <v>2</v>
      </c>
      <c r="AT9016" t="s">
        <v>1413</v>
      </c>
      <c r="AU9016" t="s">
        <v>48042</v>
      </c>
      <c r="AX9016">
        <v>56.804082215182298</v>
      </c>
      <c r="AY9016">
        <v>9.5360648038009792</v>
      </c>
      <c r="AZ9016" t="s">
        <v>62</v>
      </c>
      <c r="BA9016">
        <v>1081</v>
      </c>
      <c r="BB9016" t="s">
        <v>1844</v>
      </c>
    </row>
    <row r="9017" spans="1:54" x14ac:dyDescent="0.25">
      <c r="A9017" s="1">
        <v>45200</v>
      </c>
      <c r="B9017">
        <v>861901</v>
      </c>
      <c r="C9017" t="s">
        <v>44458</v>
      </c>
      <c r="D9017">
        <v>9600</v>
      </c>
      <c r="E9017" t="s">
        <v>10491</v>
      </c>
      <c r="F9017" t="s">
        <v>44459</v>
      </c>
      <c r="G9017">
        <v>29189471</v>
      </c>
      <c r="H9017">
        <v>1003387313</v>
      </c>
      <c r="I9017" t="s">
        <v>44460</v>
      </c>
      <c r="J9017" t="s">
        <v>44461</v>
      </c>
      <c r="K9017" t="s">
        <v>44462</v>
      </c>
      <c r="L9017" t="s">
        <v>44463</v>
      </c>
      <c r="M9017">
        <v>1514</v>
      </c>
      <c r="N9017">
        <v>17</v>
      </c>
      <c r="R9017" s="1">
        <v>43979</v>
      </c>
      <c r="S9017" t="s">
        <v>56</v>
      </c>
      <c r="T9017">
        <v>820</v>
      </c>
      <c r="U9017" t="s">
        <v>10495</v>
      </c>
      <c r="W9017">
        <v>2</v>
      </c>
      <c r="X9017" t="s">
        <v>57</v>
      </c>
      <c r="Y9017">
        <v>1</v>
      </c>
      <c r="Z9017" t="s">
        <v>46545</v>
      </c>
      <c r="AA9017">
        <v>11</v>
      </c>
      <c r="AB9017">
        <v>198001</v>
      </c>
      <c r="AC9017">
        <v>126</v>
      </c>
      <c r="AD9017" t="s">
        <v>46616</v>
      </c>
      <c r="AE9017">
        <v>1015</v>
      </c>
      <c r="AF9017" t="s">
        <v>46616</v>
      </c>
      <c r="AG9017">
        <v>1</v>
      </c>
      <c r="AH9017" t="s">
        <v>44482</v>
      </c>
      <c r="AI9017">
        <v>27</v>
      </c>
      <c r="AJ9017" t="s">
        <v>44512</v>
      </c>
      <c r="AK9017">
        <v>820</v>
      </c>
      <c r="AL9017" t="s">
        <v>10495</v>
      </c>
      <c r="AQ9017" t="s">
        <v>44464</v>
      </c>
      <c r="AR9017" t="s">
        <v>44465</v>
      </c>
      <c r="AS9017">
        <v>0</v>
      </c>
      <c r="AT9017" t="s">
        <v>61</v>
      </c>
      <c r="AU9017" t="s">
        <v>18302</v>
      </c>
      <c r="AX9017">
        <v>56.801333700000001</v>
      </c>
      <c r="AY9017">
        <v>9.5044877799999998</v>
      </c>
      <c r="AZ9017" t="s">
        <v>62</v>
      </c>
      <c r="BA9017">
        <v>1081</v>
      </c>
      <c r="BB9017" t="s">
        <v>1844</v>
      </c>
    </row>
    <row r="9018" spans="1:54" x14ac:dyDescent="0.25">
      <c r="A9018" s="1">
        <v>45200</v>
      </c>
      <c r="B9018">
        <v>861902</v>
      </c>
      <c r="C9018" t="s">
        <v>44466</v>
      </c>
      <c r="D9018">
        <v>9600</v>
      </c>
      <c r="E9018" t="s">
        <v>10491</v>
      </c>
      <c r="F9018" t="s">
        <v>44466</v>
      </c>
      <c r="G9018">
        <v>29189471</v>
      </c>
      <c r="H9018">
        <v>1013757476</v>
      </c>
      <c r="I9018" t="s">
        <v>48324</v>
      </c>
      <c r="J9018" t="s">
        <v>44399</v>
      </c>
      <c r="K9018" t="s">
        <v>12512</v>
      </c>
      <c r="L9018" t="s">
        <v>44401</v>
      </c>
      <c r="M9018">
        <v>1514</v>
      </c>
      <c r="N9018" t="s">
        <v>19291</v>
      </c>
      <c r="R9018" s="1">
        <v>43794</v>
      </c>
      <c r="S9018" t="s">
        <v>56</v>
      </c>
      <c r="T9018">
        <v>820</v>
      </c>
      <c r="U9018" t="s">
        <v>10495</v>
      </c>
      <c r="W9018">
        <v>2</v>
      </c>
      <c r="X9018" t="s">
        <v>57</v>
      </c>
      <c r="Y9018">
        <v>1</v>
      </c>
      <c r="Z9018" t="s">
        <v>46545</v>
      </c>
      <c r="AB9018">
        <v>200606</v>
      </c>
      <c r="AC9018">
        <v>128</v>
      </c>
      <c r="AD9018" t="s">
        <v>955</v>
      </c>
      <c r="AE9018">
        <v>1051</v>
      </c>
      <c r="AF9018" t="s">
        <v>955</v>
      </c>
      <c r="AG9018">
        <v>2</v>
      </c>
      <c r="AH9018" t="s">
        <v>44524</v>
      </c>
      <c r="AI9018">
        <v>99</v>
      </c>
      <c r="AJ9018" t="s">
        <v>54511</v>
      </c>
      <c r="AK9018">
        <v>820</v>
      </c>
      <c r="AL9018" t="s">
        <v>10495</v>
      </c>
      <c r="AQ9018" t="s">
        <v>44467</v>
      </c>
      <c r="AR9018" t="s">
        <v>44468</v>
      </c>
      <c r="AS9018">
        <v>0</v>
      </c>
      <c r="AT9018" t="s">
        <v>61</v>
      </c>
      <c r="AU9018" t="s">
        <v>18302</v>
      </c>
      <c r="AX9018">
        <v>56.801030240000003</v>
      </c>
      <c r="AY9018">
        <v>9.5047299800000005</v>
      </c>
      <c r="AZ9018" t="s">
        <v>62</v>
      </c>
      <c r="BA9018">
        <v>1081</v>
      </c>
      <c r="BB9018" t="s">
        <v>1844</v>
      </c>
    </row>
    <row r="9019" spans="1:54" x14ac:dyDescent="0.25">
      <c r="A9019" s="1">
        <v>45200</v>
      </c>
      <c r="B9019">
        <v>961001</v>
      </c>
      <c r="C9019" t="s">
        <v>44469</v>
      </c>
      <c r="D9019">
        <v>6330</v>
      </c>
      <c r="E9019" t="s">
        <v>11875</v>
      </c>
      <c r="F9019" t="s">
        <v>44470</v>
      </c>
      <c r="G9019">
        <v>23309114</v>
      </c>
      <c r="I9019" t="s">
        <v>44471</v>
      </c>
      <c r="K9019" t="s">
        <v>9242</v>
      </c>
      <c r="L9019" t="s">
        <v>44472</v>
      </c>
      <c r="N9019">
        <v>380</v>
      </c>
      <c r="R9019" s="1">
        <v>44964</v>
      </c>
      <c r="S9019" t="s">
        <v>56</v>
      </c>
      <c r="W9019">
        <v>9</v>
      </c>
      <c r="X9019" t="s">
        <v>52601</v>
      </c>
      <c r="Y9019">
        <v>1</v>
      </c>
      <c r="Z9019" t="s">
        <v>46545</v>
      </c>
      <c r="AB9019">
        <v>192005</v>
      </c>
      <c r="AC9019">
        <v>131</v>
      </c>
      <c r="AD9019" t="s">
        <v>752</v>
      </c>
      <c r="AE9019">
        <v>1061</v>
      </c>
      <c r="AF9019" t="s">
        <v>752</v>
      </c>
      <c r="AG9019">
        <v>2</v>
      </c>
      <c r="AH9019" t="s">
        <v>44524</v>
      </c>
      <c r="AI9019">
        <v>99</v>
      </c>
      <c r="AJ9019" t="s">
        <v>54511</v>
      </c>
      <c r="AK9019">
        <v>970</v>
      </c>
      <c r="AL9019" t="s">
        <v>49040</v>
      </c>
      <c r="AQ9019" t="s">
        <v>44473</v>
      </c>
      <c r="AR9019" t="s">
        <v>44474</v>
      </c>
      <c r="AS9019">
        <v>0</v>
      </c>
      <c r="AT9019" t="s">
        <v>61</v>
      </c>
      <c r="AU9019" t="s">
        <v>44475</v>
      </c>
      <c r="AZ9019" t="s">
        <v>62</v>
      </c>
    </row>
    <row r="9020" spans="1:54" x14ac:dyDescent="0.25">
      <c r="A9020" s="1">
        <v>45200</v>
      </c>
      <c r="B9020">
        <v>961100</v>
      </c>
      <c r="F9020" t="s">
        <v>52602</v>
      </c>
      <c r="R9020" s="1">
        <v>42170</v>
      </c>
      <c r="S9020" t="s">
        <v>80</v>
      </c>
      <c r="AB9020">
        <v>201504</v>
      </c>
      <c r="AC9020">
        <v>941</v>
      </c>
      <c r="AD9020" t="s">
        <v>1343</v>
      </c>
      <c r="AE9020">
        <v>3014</v>
      </c>
      <c r="AF9020" t="s">
        <v>52603</v>
      </c>
      <c r="AG9020">
        <v>9</v>
      </c>
      <c r="AH9020" t="s">
        <v>14845</v>
      </c>
      <c r="AI9020">
        <v>99</v>
      </c>
      <c r="AJ9020" t="s">
        <v>54511</v>
      </c>
      <c r="AK9020">
        <v>970</v>
      </c>
      <c r="AL9020" t="s">
        <v>49040</v>
      </c>
      <c r="AS9020">
        <v>0</v>
      </c>
      <c r="AT9020" t="s">
        <v>61</v>
      </c>
      <c r="AZ9020" t="s">
        <v>62</v>
      </c>
    </row>
    <row r="9021" spans="1:54" x14ac:dyDescent="0.25">
      <c r="A9021" s="1">
        <v>45200</v>
      </c>
      <c r="B9021">
        <v>961101</v>
      </c>
      <c r="F9021" t="s">
        <v>52604</v>
      </c>
      <c r="R9021" s="1">
        <v>42103</v>
      </c>
      <c r="S9021" t="s">
        <v>851</v>
      </c>
      <c r="AB9021">
        <v>201504</v>
      </c>
      <c r="AC9021">
        <v>941</v>
      </c>
      <c r="AD9021" t="s">
        <v>1343</v>
      </c>
      <c r="AE9021">
        <v>3014</v>
      </c>
      <c r="AF9021" t="s">
        <v>52603</v>
      </c>
      <c r="AG9021">
        <v>9</v>
      </c>
      <c r="AH9021" t="s">
        <v>14845</v>
      </c>
      <c r="AI9021">
        <v>99</v>
      </c>
      <c r="AJ9021" t="s">
        <v>54511</v>
      </c>
      <c r="AK9021">
        <v>970</v>
      </c>
      <c r="AL9021" t="s">
        <v>49040</v>
      </c>
      <c r="AS9021">
        <v>0</v>
      </c>
      <c r="AT9021" t="s">
        <v>61</v>
      </c>
      <c r="AZ9021" t="s">
        <v>62</v>
      </c>
    </row>
    <row r="9022" spans="1:54" x14ac:dyDescent="0.25">
      <c r="A9022" s="1">
        <v>45200</v>
      </c>
      <c r="B9022">
        <v>961102</v>
      </c>
      <c r="F9022" t="s">
        <v>55324</v>
      </c>
      <c r="R9022" s="1">
        <v>42102</v>
      </c>
      <c r="S9022" t="s">
        <v>80</v>
      </c>
      <c r="AB9022">
        <v>201504</v>
      </c>
      <c r="AC9022">
        <v>941</v>
      </c>
      <c r="AD9022" t="s">
        <v>1343</v>
      </c>
      <c r="AE9022">
        <v>3014</v>
      </c>
      <c r="AF9022" t="s">
        <v>52603</v>
      </c>
      <c r="AG9022">
        <v>9</v>
      </c>
      <c r="AH9022" t="s">
        <v>14845</v>
      </c>
      <c r="AI9022">
        <v>99</v>
      </c>
      <c r="AJ9022" t="s">
        <v>54511</v>
      </c>
      <c r="AK9022">
        <v>970</v>
      </c>
      <c r="AL9022" t="s">
        <v>49040</v>
      </c>
      <c r="AS9022">
        <v>0</v>
      </c>
      <c r="AT9022" t="s">
        <v>61</v>
      </c>
      <c r="AZ9022" t="s">
        <v>62</v>
      </c>
    </row>
    <row r="9023" spans="1:54" x14ac:dyDescent="0.25">
      <c r="A9023" s="1">
        <v>45200</v>
      </c>
      <c r="B9023">
        <v>961103</v>
      </c>
      <c r="F9023" t="s">
        <v>55325</v>
      </c>
      <c r="R9023" s="1">
        <v>42102</v>
      </c>
      <c r="S9023" t="s">
        <v>80</v>
      </c>
      <c r="AB9023">
        <v>201504</v>
      </c>
      <c r="AC9023">
        <v>941</v>
      </c>
      <c r="AD9023" t="s">
        <v>1343</v>
      </c>
      <c r="AE9023">
        <v>3014</v>
      </c>
      <c r="AF9023" t="s">
        <v>52603</v>
      </c>
      <c r="AG9023">
        <v>9</v>
      </c>
      <c r="AH9023" t="s">
        <v>14845</v>
      </c>
      <c r="AI9023">
        <v>99</v>
      </c>
      <c r="AJ9023" t="s">
        <v>54511</v>
      </c>
      <c r="AK9023">
        <v>970</v>
      </c>
      <c r="AL9023" t="s">
        <v>49040</v>
      </c>
      <c r="AS9023">
        <v>0</v>
      </c>
      <c r="AT9023" t="s">
        <v>61</v>
      </c>
      <c r="AZ9023" t="s">
        <v>62</v>
      </c>
    </row>
    <row r="9024" spans="1:54" x14ac:dyDescent="0.25">
      <c r="A9024" s="1">
        <v>45200</v>
      </c>
      <c r="B9024">
        <v>961104</v>
      </c>
      <c r="F9024" t="s">
        <v>52605</v>
      </c>
      <c r="R9024" s="1">
        <v>42102</v>
      </c>
      <c r="S9024" t="s">
        <v>80</v>
      </c>
      <c r="AB9024">
        <v>201504</v>
      </c>
      <c r="AC9024">
        <v>941</v>
      </c>
      <c r="AD9024" t="s">
        <v>1343</v>
      </c>
      <c r="AE9024">
        <v>3014</v>
      </c>
      <c r="AF9024" t="s">
        <v>52603</v>
      </c>
      <c r="AG9024">
        <v>9</v>
      </c>
      <c r="AH9024" t="s">
        <v>14845</v>
      </c>
      <c r="AI9024">
        <v>99</v>
      </c>
      <c r="AJ9024" t="s">
        <v>54511</v>
      </c>
      <c r="AK9024">
        <v>970</v>
      </c>
      <c r="AL9024" t="s">
        <v>49040</v>
      </c>
      <c r="AS9024">
        <v>0</v>
      </c>
      <c r="AT9024" t="s">
        <v>61</v>
      </c>
      <c r="AZ9024" t="s">
        <v>62</v>
      </c>
    </row>
    <row r="9025" spans="1:52" x14ac:dyDescent="0.25">
      <c r="A9025" s="1">
        <v>45200</v>
      </c>
      <c r="B9025">
        <v>961105</v>
      </c>
      <c r="F9025" t="s">
        <v>52606</v>
      </c>
      <c r="R9025" s="1">
        <v>42102</v>
      </c>
      <c r="S9025" t="s">
        <v>80</v>
      </c>
      <c r="AB9025">
        <v>201504</v>
      </c>
      <c r="AC9025">
        <v>941</v>
      </c>
      <c r="AD9025" t="s">
        <v>1343</v>
      </c>
      <c r="AE9025">
        <v>3014</v>
      </c>
      <c r="AF9025" t="s">
        <v>52603</v>
      </c>
      <c r="AG9025">
        <v>9</v>
      </c>
      <c r="AH9025" t="s">
        <v>14845</v>
      </c>
      <c r="AI9025">
        <v>99</v>
      </c>
      <c r="AJ9025" t="s">
        <v>54511</v>
      </c>
      <c r="AK9025">
        <v>970</v>
      </c>
      <c r="AL9025" t="s">
        <v>49040</v>
      </c>
      <c r="AS9025">
        <v>0</v>
      </c>
      <c r="AT9025" t="s">
        <v>61</v>
      </c>
      <c r="AZ9025" t="s">
        <v>62</v>
      </c>
    </row>
    <row r="9026" spans="1:52" x14ac:dyDescent="0.25">
      <c r="A9026" s="1">
        <v>45200</v>
      </c>
      <c r="B9026">
        <v>961106</v>
      </c>
      <c r="F9026" t="s">
        <v>52607</v>
      </c>
      <c r="R9026" s="1">
        <v>42102</v>
      </c>
      <c r="S9026" t="s">
        <v>80</v>
      </c>
      <c r="AB9026">
        <v>201504</v>
      </c>
      <c r="AC9026">
        <v>941</v>
      </c>
      <c r="AD9026" t="s">
        <v>1343</v>
      </c>
      <c r="AE9026">
        <v>3014</v>
      </c>
      <c r="AF9026" t="s">
        <v>52603</v>
      </c>
      <c r="AG9026">
        <v>9</v>
      </c>
      <c r="AH9026" t="s">
        <v>14845</v>
      </c>
      <c r="AI9026">
        <v>99</v>
      </c>
      <c r="AJ9026" t="s">
        <v>54511</v>
      </c>
      <c r="AK9026">
        <v>970</v>
      </c>
      <c r="AL9026" t="s">
        <v>49040</v>
      </c>
      <c r="AS9026">
        <v>0</v>
      </c>
      <c r="AT9026" t="s">
        <v>61</v>
      </c>
      <c r="AZ9026" t="s">
        <v>62</v>
      </c>
    </row>
    <row r="9027" spans="1:52" x14ac:dyDescent="0.25">
      <c r="A9027" s="1">
        <v>45200</v>
      </c>
      <c r="B9027">
        <v>961107</v>
      </c>
      <c r="F9027" t="s">
        <v>52608</v>
      </c>
      <c r="R9027" s="1">
        <v>42102</v>
      </c>
      <c r="S9027" t="s">
        <v>80</v>
      </c>
      <c r="AB9027">
        <v>201504</v>
      </c>
      <c r="AC9027">
        <v>941</v>
      </c>
      <c r="AD9027" t="s">
        <v>1343</v>
      </c>
      <c r="AE9027">
        <v>3014</v>
      </c>
      <c r="AF9027" t="s">
        <v>52603</v>
      </c>
      <c r="AG9027">
        <v>9</v>
      </c>
      <c r="AH9027" t="s">
        <v>14845</v>
      </c>
      <c r="AI9027">
        <v>99</v>
      </c>
      <c r="AJ9027" t="s">
        <v>54511</v>
      </c>
      <c r="AK9027">
        <v>970</v>
      </c>
      <c r="AL9027" t="s">
        <v>49040</v>
      </c>
      <c r="AS9027">
        <v>0</v>
      </c>
      <c r="AT9027" t="s">
        <v>61</v>
      </c>
      <c r="AZ9027" t="s">
        <v>62</v>
      </c>
    </row>
    <row r="9028" spans="1:52" x14ac:dyDescent="0.25">
      <c r="A9028" s="1">
        <v>45200</v>
      </c>
      <c r="B9028">
        <v>961108</v>
      </c>
      <c r="F9028" t="s">
        <v>52609</v>
      </c>
      <c r="R9028" s="1">
        <v>42102</v>
      </c>
      <c r="S9028" t="s">
        <v>80</v>
      </c>
      <c r="AB9028">
        <v>201504</v>
      </c>
      <c r="AC9028">
        <v>941</v>
      </c>
      <c r="AD9028" t="s">
        <v>1343</v>
      </c>
      <c r="AE9028">
        <v>3014</v>
      </c>
      <c r="AF9028" t="s">
        <v>52603</v>
      </c>
      <c r="AG9028">
        <v>9</v>
      </c>
      <c r="AH9028" t="s">
        <v>14845</v>
      </c>
      <c r="AI9028">
        <v>99</v>
      </c>
      <c r="AJ9028" t="s">
        <v>54511</v>
      </c>
      <c r="AK9028">
        <v>970</v>
      </c>
      <c r="AL9028" t="s">
        <v>49040</v>
      </c>
      <c r="AS9028">
        <v>0</v>
      </c>
      <c r="AT9028" t="s">
        <v>61</v>
      </c>
      <c r="AZ9028" t="s">
        <v>62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H1281"/>
  <sheetViews>
    <sheetView showGridLines="0" zoomScale="85" zoomScaleNormal="85" workbookViewId="0"/>
  </sheetViews>
  <sheetFormatPr defaultRowHeight="15" x14ac:dyDescent="0.25"/>
  <cols>
    <col min="2" max="2" width="20.85546875" customWidth="1"/>
    <col min="3" max="3" width="27.5703125" customWidth="1"/>
    <col min="4" max="4" width="20.7109375" bestFit="1" customWidth="1"/>
    <col min="5" max="5" width="21.7109375" customWidth="1"/>
    <col min="6" max="6" width="27.7109375" customWidth="1"/>
    <col min="7" max="7" width="24.7109375" customWidth="1"/>
    <col min="8" max="8" width="19.7109375" customWidth="1"/>
  </cols>
  <sheetData>
    <row r="2" spans="2:8" x14ac:dyDescent="0.25">
      <c r="B2" t="s">
        <v>44476</v>
      </c>
      <c r="C2" t="s">
        <v>44478</v>
      </c>
      <c r="D2" t="s">
        <v>44479</v>
      </c>
      <c r="E2" t="s">
        <v>44480</v>
      </c>
      <c r="F2" t="s">
        <v>44481</v>
      </c>
      <c r="G2" t="s">
        <v>56077</v>
      </c>
      <c r="H2" t="s">
        <v>44477</v>
      </c>
    </row>
    <row r="3" spans="2:8" x14ac:dyDescent="0.25">
      <c r="B3">
        <v>101001</v>
      </c>
      <c r="C3" t="s">
        <v>65</v>
      </c>
      <c r="D3" t="s">
        <v>57</v>
      </c>
      <c r="E3" t="s">
        <v>46544</v>
      </c>
      <c r="F3" t="s">
        <v>46544</v>
      </c>
      <c r="G3" t="s">
        <v>46544</v>
      </c>
      <c r="H3">
        <v>494</v>
      </c>
    </row>
    <row r="4" spans="2:8" x14ac:dyDescent="0.25">
      <c r="B4">
        <v>101003</v>
      </c>
      <c r="C4" t="s">
        <v>84</v>
      </c>
      <c r="D4" t="s">
        <v>57</v>
      </c>
      <c r="E4" t="s">
        <v>46544</v>
      </c>
      <c r="F4" t="s">
        <v>46544</v>
      </c>
      <c r="G4" t="s">
        <v>46544</v>
      </c>
      <c r="H4">
        <v>486</v>
      </c>
    </row>
    <row r="5" spans="2:8" x14ac:dyDescent="0.25">
      <c r="B5">
        <v>101005</v>
      </c>
      <c r="C5" t="s">
        <v>46552</v>
      </c>
      <c r="D5" t="s">
        <v>57</v>
      </c>
      <c r="E5" t="s">
        <v>46544</v>
      </c>
      <c r="F5" t="s">
        <v>46544</v>
      </c>
      <c r="G5" t="s">
        <v>46544</v>
      </c>
      <c r="H5">
        <v>449</v>
      </c>
    </row>
    <row r="6" spans="2:8" x14ac:dyDescent="0.25">
      <c r="B6">
        <v>101007</v>
      </c>
      <c r="C6" t="s">
        <v>46557</v>
      </c>
      <c r="D6" t="s">
        <v>57</v>
      </c>
      <c r="E6" t="s">
        <v>46544</v>
      </c>
      <c r="F6" t="s">
        <v>46544</v>
      </c>
      <c r="G6" t="s">
        <v>46544</v>
      </c>
      <c r="H6">
        <v>694</v>
      </c>
    </row>
    <row r="7" spans="2:8" x14ac:dyDescent="0.25">
      <c r="B7">
        <v>101008</v>
      </c>
      <c r="C7" t="s">
        <v>52614</v>
      </c>
      <c r="D7" t="s">
        <v>57</v>
      </c>
      <c r="E7" t="s">
        <v>46544</v>
      </c>
      <c r="F7" t="s">
        <v>46544</v>
      </c>
      <c r="G7" t="s">
        <v>46544</v>
      </c>
      <c r="H7">
        <v>507</v>
      </c>
    </row>
    <row r="8" spans="2:8" x14ac:dyDescent="0.25">
      <c r="B8">
        <v>101011</v>
      </c>
      <c r="C8" t="s">
        <v>46560</v>
      </c>
      <c r="D8" t="s">
        <v>57</v>
      </c>
      <c r="E8" t="s">
        <v>46544</v>
      </c>
      <c r="F8" t="s">
        <v>46544</v>
      </c>
      <c r="G8" t="s">
        <v>46544</v>
      </c>
      <c r="H8">
        <v>619</v>
      </c>
    </row>
    <row r="9" spans="2:8" x14ac:dyDescent="0.25">
      <c r="B9">
        <v>101012</v>
      </c>
      <c r="C9" t="s">
        <v>46563</v>
      </c>
      <c r="D9" t="s">
        <v>57</v>
      </c>
      <c r="E9" t="s">
        <v>46544</v>
      </c>
      <c r="F9" t="s">
        <v>46544</v>
      </c>
      <c r="G9" t="s">
        <v>46544</v>
      </c>
      <c r="H9">
        <v>971</v>
      </c>
    </row>
    <row r="10" spans="2:8" x14ac:dyDescent="0.25">
      <c r="B10">
        <v>101015</v>
      </c>
      <c r="C10" t="s">
        <v>46566</v>
      </c>
      <c r="D10" t="s">
        <v>57</v>
      </c>
      <c r="E10" t="s">
        <v>46544</v>
      </c>
      <c r="F10" t="s">
        <v>46544</v>
      </c>
      <c r="G10" t="s">
        <v>46544</v>
      </c>
      <c r="H10">
        <v>524</v>
      </c>
    </row>
    <row r="11" spans="2:8" x14ac:dyDescent="0.25">
      <c r="B11">
        <v>101017</v>
      </c>
      <c r="C11" t="s">
        <v>166</v>
      </c>
      <c r="D11" t="s">
        <v>57</v>
      </c>
      <c r="E11" t="s">
        <v>46544</v>
      </c>
      <c r="F11" t="s">
        <v>46544</v>
      </c>
      <c r="G11" t="s">
        <v>46544</v>
      </c>
      <c r="H11">
        <v>656</v>
      </c>
    </row>
    <row r="12" spans="2:8" x14ac:dyDescent="0.25">
      <c r="B12">
        <v>101019</v>
      </c>
      <c r="C12" t="s">
        <v>185</v>
      </c>
      <c r="D12" t="s">
        <v>57</v>
      </c>
      <c r="E12" t="s">
        <v>46544</v>
      </c>
      <c r="F12" t="s">
        <v>46544</v>
      </c>
      <c r="G12" t="s">
        <v>46544</v>
      </c>
      <c r="H12">
        <v>951</v>
      </c>
    </row>
    <row r="13" spans="2:8" x14ac:dyDescent="0.25">
      <c r="B13">
        <v>101020</v>
      </c>
      <c r="C13" t="s">
        <v>192</v>
      </c>
      <c r="D13" t="s">
        <v>57</v>
      </c>
      <c r="E13" t="s">
        <v>46544</v>
      </c>
      <c r="F13" t="s">
        <v>46544</v>
      </c>
      <c r="G13" t="s">
        <v>46544</v>
      </c>
      <c r="H13">
        <v>1021</v>
      </c>
    </row>
    <row r="14" spans="2:8" x14ac:dyDescent="0.25">
      <c r="B14">
        <v>101021</v>
      </c>
      <c r="C14" t="s">
        <v>199</v>
      </c>
      <c r="D14" t="s">
        <v>57</v>
      </c>
      <c r="E14" t="s">
        <v>46544</v>
      </c>
      <c r="F14" t="s">
        <v>46544</v>
      </c>
      <c r="G14" t="s">
        <v>46544</v>
      </c>
      <c r="H14">
        <v>744</v>
      </c>
    </row>
    <row r="15" spans="2:8" x14ac:dyDescent="0.25">
      <c r="B15">
        <v>101022</v>
      </c>
      <c r="C15" t="s">
        <v>46577</v>
      </c>
      <c r="D15" t="s">
        <v>57</v>
      </c>
      <c r="E15" t="s">
        <v>46544</v>
      </c>
      <c r="F15" t="s">
        <v>46544</v>
      </c>
      <c r="G15" t="s">
        <v>46544</v>
      </c>
      <c r="H15">
        <v>730</v>
      </c>
    </row>
    <row r="16" spans="2:8" x14ac:dyDescent="0.25">
      <c r="B16">
        <v>101023</v>
      </c>
      <c r="C16" t="s">
        <v>210</v>
      </c>
      <c r="D16" t="s">
        <v>57</v>
      </c>
      <c r="E16" t="s">
        <v>46544</v>
      </c>
      <c r="F16" t="s">
        <v>46544</v>
      </c>
      <c r="G16" t="s">
        <v>46544</v>
      </c>
      <c r="H16">
        <v>589</v>
      </c>
    </row>
    <row r="17" spans="2:8" x14ac:dyDescent="0.25">
      <c r="B17">
        <v>101029</v>
      </c>
      <c r="C17" t="s">
        <v>248</v>
      </c>
      <c r="D17" t="s">
        <v>57</v>
      </c>
      <c r="E17" t="s">
        <v>46544</v>
      </c>
      <c r="F17" t="s">
        <v>46544</v>
      </c>
      <c r="G17" t="s">
        <v>46544</v>
      </c>
      <c r="H17">
        <v>596</v>
      </c>
    </row>
    <row r="18" spans="2:8" x14ac:dyDescent="0.25">
      <c r="B18">
        <v>101030</v>
      </c>
      <c r="C18" t="s">
        <v>257</v>
      </c>
      <c r="D18" t="s">
        <v>57</v>
      </c>
      <c r="E18" t="s">
        <v>46544</v>
      </c>
      <c r="F18" t="s">
        <v>46544</v>
      </c>
      <c r="G18" t="s">
        <v>46544</v>
      </c>
      <c r="H18">
        <v>651</v>
      </c>
    </row>
    <row r="19" spans="2:8" x14ac:dyDescent="0.25">
      <c r="B19">
        <v>101034</v>
      </c>
      <c r="C19" t="s">
        <v>52620</v>
      </c>
      <c r="D19" t="s">
        <v>57</v>
      </c>
      <c r="E19" t="s">
        <v>46544</v>
      </c>
      <c r="F19" t="s">
        <v>46544</v>
      </c>
      <c r="G19" t="s">
        <v>46544</v>
      </c>
      <c r="H19">
        <v>758</v>
      </c>
    </row>
    <row r="20" spans="2:8" x14ac:dyDescent="0.25">
      <c r="B20">
        <v>101035</v>
      </c>
      <c r="C20" t="s">
        <v>283</v>
      </c>
      <c r="D20" t="s">
        <v>57</v>
      </c>
      <c r="E20" t="s">
        <v>46544</v>
      </c>
      <c r="F20" t="s">
        <v>46544</v>
      </c>
      <c r="G20" t="s">
        <v>46544</v>
      </c>
      <c r="H20">
        <v>650</v>
      </c>
    </row>
    <row r="21" spans="2:8" x14ac:dyDescent="0.25">
      <c r="B21">
        <v>101039</v>
      </c>
      <c r="C21" t="s">
        <v>309</v>
      </c>
      <c r="D21" t="s">
        <v>57</v>
      </c>
      <c r="E21" t="s">
        <v>46544</v>
      </c>
      <c r="F21" t="s">
        <v>46544</v>
      </c>
      <c r="G21" t="s">
        <v>46544</v>
      </c>
      <c r="H21">
        <v>309</v>
      </c>
    </row>
    <row r="22" spans="2:8" x14ac:dyDescent="0.25">
      <c r="B22">
        <v>101041</v>
      </c>
      <c r="C22" t="s">
        <v>321</v>
      </c>
      <c r="D22" t="s">
        <v>57</v>
      </c>
      <c r="E22" t="s">
        <v>46544</v>
      </c>
      <c r="F22" t="s">
        <v>46544</v>
      </c>
      <c r="G22" t="s">
        <v>46544</v>
      </c>
      <c r="H22">
        <v>562</v>
      </c>
    </row>
    <row r="23" spans="2:8" x14ac:dyDescent="0.25">
      <c r="B23">
        <v>101042</v>
      </c>
      <c r="C23" t="s">
        <v>329</v>
      </c>
      <c r="D23" t="s">
        <v>57</v>
      </c>
      <c r="E23" t="s">
        <v>46544</v>
      </c>
      <c r="F23" t="s">
        <v>46544</v>
      </c>
      <c r="G23" t="s">
        <v>46544</v>
      </c>
      <c r="H23">
        <v>513</v>
      </c>
    </row>
    <row r="24" spans="2:8" x14ac:dyDescent="0.25">
      <c r="B24">
        <v>101043</v>
      </c>
      <c r="C24" t="s">
        <v>54518</v>
      </c>
      <c r="D24" t="s">
        <v>57</v>
      </c>
      <c r="E24" t="s">
        <v>46544</v>
      </c>
      <c r="F24" t="s">
        <v>46544</v>
      </c>
      <c r="G24" t="s">
        <v>46544</v>
      </c>
      <c r="H24">
        <v>768</v>
      </c>
    </row>
    <row r="25" spans="2:8" x14ac:dyDescent="0.25">
      <c r="B25">
        <v>101045</v>
      </c>
      <c r="C25" t="s">
        <v>46588</v>
      </c>
      <c r="D25" t="s">
        <v>57</v>
      </c>
      <c r="E25" t="s">
        <v>46544</v>
      </c>
      <c r="F25" t="s">
        <v>46544</v>
      </c>
      <c r="G25" t="s">
        <v>46544</v>
      </c>
      <c r="H25">
        <v>437</v>
      </c>
    </row>
    <row r="26" spans="2:8" x14ac:dyDescent="0.25">
      <c r="B26">
        <v>101047</v>
      </c>
      <c r="C26" t="s">
        <v>358</v>
      </c>
      <c r="D26" t="s">
        <v>57</v>
      </c>
      <c r="E26" t="s">
        <v>46544</v>
      </c>
      <c r="F26" t="s">
        <v>46544</v>
      </c>
      <c r="G26" t="s">
        <v>46544</v>
      </c>
      <c r="H26">
        <v>728</v>
      </c>
    </row>
    <row r="27" spans="2:8" x14ac:dyDescent="0.25">
      <c r="B27">
        <v>101049</v>
      </c>
      <c r="C27" t="s">
        <v>371</v>
      </c>
      <c r="D27" t="s">
        <v>57</v>
      </c>
      <c r="E27" t="s">
        <v>46544</v>
      </c>
      <c r="F27" t="s">
        <v>46544</v>
      </c>
      <c r="G27" t="s">
        <v>46544</v>
      </c>
      <c r="H27">
        <v>677</v>
      </c>
    </row>
    <row r="28" spans="2:8" x14ac:dyDescent="0.25">
      <c r="B28">
        <v>101050</v>
      </c>
      <c r="C28" t="s">
        <v>52624</v>
      </c>
      <c r="D28" t="s">
        <v>57</v>
      </c>
      <c r="E28" t="s">
        <v>46544</v>
      </c>
      <c r="F28" t="s">
        <v>46544</v>
      </c>
      <c r="G28" t="s">
        <v>46544</v>
      </c>
      <c r="H28">
        <v>333</v>
      </c>
    </row>
    <row r="29" spans="2:8" x14ac:dyDescent="0.25">
      <c r="B29">
        <v>101051</v>
      </c>
      <c r="C29" t="s">
        <v>385</v>
      </c>
      <c r="D29" t="s">
        <v>57</v>
      </c>
      <c r="E29" t="s">
        <v>46544</v>
      </c>
      <c r="F29" t="s">
        <v>46544</v>
      </c>
      <c r="G29" t="s">
        <v>46544</v>
      </c>
      <c r="H29">
        <v>765</v>
      </c>
    </row>
    <row r="30" spans="2:8" x14ac:dyDescent="0.25">
      <c r="B30">
        <v>101052</v>
      </c>
      <c r="C30" t="s">
        <v>46592</v>
      </c>
      <c r="D30" t="s">
        <v>57</v>
      </c>
      <c r="E30" t="s">
        <v>46544</v>
      </c>
      <c r="F30" t="s">
        <v>46544</v>
      </c>
      <c r="G30" t="s">
        <v>46544</v>
      </c>
      <c r="H30">
        <v>624</v>
      </c>
    </row>
    <row r="31" spans="2:8" x14ac:dyDescent="0.25">
      <c r="B31">
        <v>101053</v>
      </c>
      <c r="C31" t="s">
        <v>399</v>
      </c>
      <c r="D31" t="s">
        <v>57</v>
      </c>
      <c r="E31" t="s">
        <v>46544</v>
      </c>
      <c r="F31" t="s">
        <v>46544</v>
      </c>
      <c r="G31" t="s">
        <v>46544</v>
      </c>
      <c r="H31">
        <v>917</v>
      </c>
    </row>
    <row r="32" spans="2:8" x14ac:dyDescent="0.25">
      <c r="B32">
        <v>101055</v>
      </c>
      <c r="C32" t="s">
        <v>46597</v>
      </c>
      <c r="D32" t="s">
        <v>57</v>
      </c>
      <c r="E32" t="s">
        <v>46544</v>
      </c>
      <c r="F32" t="s">
        <v>46544</v>
      </c>
      <c r="G32" t="s">
        <v>46544</v>
      </c>
      <c r="H32">
        <v>541</v>
      </c>
    </row>
    <row r="33" spans="2:8" x14ac:dyDescent="0.25">
      <c r="B33">
        <v>101058</v>
      </c>
      <c r="C33" t="s">
        <v>431</v>
      </c>
      <c r="D33" t="s">
        <v>57</v>
      </c>
      <c r="E33" t="s">
        <v>46544</v>
      </c>
      <c r="F33" t="s">
        <v>46544</v>
      </c>
      <c r="G33" t="s">
        <v>46544</v>
      </c>
      <c r="H33">
        <v>921</v>
      </c>
    </row>
    <row r="34" spans="2:8" x14ac:dyDescent="0.25">
      <c r="B34">
        <v>101059</v>
      </c>
      <c r="C34" t="s">
        <v>52626</v>
      </c>
      <c r="D34" t="s">
        <v>57</v>
      </c>
      <c r="E34" t="s">
        <v>46544</v>
      </c>
      <c r="F34" t="s">
        <v>46544</v>
      </c>
      <c r="G34" t="s">
        <v>46544</v>
      </c>
      <c r="H34">
        <v>1381</v>
      </c>
    </row>
    <row r="35" spans="2:8" x14ac:dyDescent="0.25">
      <c r="B35">
        <v>101060</v>
      </c>
      <c r="C35" t="s">
        <v>444</v>
      </c>
      <c r="D35" t="s">
        <v>57</v>
      </c>
      <c r="E35" t="s">
        <v>46544</v>
      </c>
      <c r="F35" t="s">
        <v>46544</v>
      </c>
      <c r="G35" t="s">
        <v>46544</v>
      </c>
      <c r="H35">
        <v>695</v>
      </c>
    </row>
    <row r="36" spans="2:8" x14ac:dyDescent="0.25">
      <c r="B36">
        <v>101062</v>
      </c>
      <c r="C36" t="s">
        <v>46600</v>
      </c>
      <c r="D36" t="s">
        <v>57</v>
      </c>
      <c r="E36" t="s">
        <v>46544</v>
      </c>
      <c r="F36" t="s">
        <v>46544</v>
      </c>
      <c r="G36" t="s">
        <v>46544</v>
      </c>
      <c r="H36">
        <v>462</v>
      </c>
    </row>
    <row r="37" spans="2:8" x14ac:dyDescent="0.25">
      <c r="B37">
        <v>101063</v>
      </c>
      <c r="C37" t="s">
        <v>465</v>
      </c>
      <c r="D37" t="s">
        <v>57</v>
      </c>
      <c r="E37" t="s">
        <v>46544</v>
      </c>
      <c r="F37" t="s">
        <v>46544</v>
      </c>
      <c r="G37" t="s">
        <v>46544</v>
      </c>
      <c r="H37">
        <v>547</v>
      </c>
    </row>
    <row r="38" spans="2:8" x14ac:dyDescent="0.25">
      <c r="B38">
        <v>101064</v>
      </c>
      <c r="C38" t="s">
        <v>474</v>
      </c>
      <c r="D38" t="s">
        <v>57</v>
      </c>
      <c r="E38" t="s">
        <v>46544</v>
      </c>
      <c r="F38" t="s">
        <v>46544</v>
      </c>
      <c r="G38" t="s">
        <v>46544</v>
      </c>
      <c r="H38">
        <v>871</v>
      </c>
    </row>
    <row r="39" spans="2:8" x14ac:dyDescent="0.25">
      <c r="B39">
        <v>101069</v>
      </c>
      <c r="C39" t="s">
        <v>44501</v>
      </c>
      <c r="D39" t="s">
        <v>57</v>
      </c>
      <c r="E39" t="s">
        <v>46544</v>
      </c>
      <c r="F39" t="s">
        <v>46544</v>
      </c>
      <c r="G39" t="s">
        <v>46544</v>
      </c>
      <c r="H39">
        <v>513</v>
      </c>
    </row>
    <row r="40" spans="2:8" x14ac:dyDescent="0.25">
      <c r="B40">
        <v>101070</v>
      </c>
      <c r="C40" t="s">
        <v>510</v>
      </c>
      <c r="D40" t="s">
        <v>57</v>
      </c>
      <c r="E40" t="s">
        <v>46544</v>
      </c>
      <c r="F40" t="s">
        <v>46544</v>
      </c>
      <c r="G40" t="s">
        <v>46544</v>
      </c>
      <c r="H40">
        <v>490</v>
      </c>
    </row>
    <row r="41" spans="2:8" x14ac:dyDescent="0.25">
      <c r="B41">
        <v>101074</v>
      </c>
      <c r="C41" t="s">
        <v>532</v>
      </c>
      <c r="D41" t="s">
        <v>57</v>
      </c>
      <c r="E41" t="s">
        <v>46544</v>
      </c>
      <c r="F41" t="s">
        <v>46544</v>
      </c>
      <c r="G41" t="s">
        <v>46544</v>
      </c>
      <c r="H41">
        <v>634</v>
      </c>
    </row>
    <row r="42" spans="2:8" x14ac:dyDescent="0.25">
      <c r="B42">
        <v>101075</v>
      </c>
      <c r="C42" t="s">
        <v>55708</v>
      </c>
      <c r="D42" t="s">
        <v>57</v>
      </c>
      <c r="E42" t="s">
        <v>46544</v>
      </c>
      <c r="F42" t="s">
        <v>46544</v>
      </c>
      <c r="G42" t="s">
        <v>46544</v>
      </c>
      <c r="H42">
        <v>755</v>
      </c>
    </row>
    <row r="43" spans="2:8" x14ac:dyDescent="0.25">
      <c r="B43">
        <v>101076</v>
      </c>
      <c r="C43" t="s">
        <v>55329</v>
      </c>
      <c r="D43" t="s">
        <v>57</v>
      </c>
      <c r="E43" t="s">
        <v>46544</v>
      </c>
      <c r="F43" t="s">
        <v>46544</v>
      </c>
      <c r="G43" t="s">
        <v>46544</v>
      </c>
      <c r="H43">
        <v>662</v>
      </c>
    </row>
    <row r="44" spans="2:8" x14ac:dyDescent="0.25">
      <c r="B44">
        <v>101093</v>
      </c>
      <c r="C44" t="s">
        <v>52629</v>
      </c>
      <c r="D44" t="s">
        <v>57</v>
      </c>
      <c r="E44" t="s">
        <v>46544</v>
      </c>
      <c r="F44" t="s">
        <v>46544</v>
      </c>
      <c r="G44" t="s">
        <v>46544</v>
      </c>
      <c r="H44">
        <v>180</v>
      </c>
    </row>
    <row r="45" spans="2:8" x14ac:dyDescent="0.25">
      <c r="B45">
        <v>101094</v>
      </c>
      <c r="C45" t="s">
        <v>52630</v>
      </c>
      <c r="D45" t="s">
        <v>57</v>
      </c>
      <c r="E45" t="s">
        <v>46544</v>
      </c>
      <c r="F45" t="s">
        <v>46544</v>
      </c>
      <c r="G45" t="s">
        <v>46544</v>
      </c>
      <c r="H45">
        <v>176</v>
      </c>
    </row>
    <row r="46" spans="2:8" x14ac:dyDescent="0.25">
      <c r="B46">
        <v>101098</v>
      </c>
      <c r="C46" t="s">
        <v>700</v>
      </c>
      <c r="D46" t="s">
        <v>57</v>
      </c>
      <c r="E46" t="s">
        <v>46544</v>
      </c>
      <c r="F46" t="s">
        <v>46544</v>
      </c>
      <c r="G46" t="s">
        <v>46544</v>
      </c>
      <c r="H46">
        <v>133</v>
      </c>
    </row>
    <row r="47" spans="2:8" x14ac:dyDescent="0.25">
      <c r="B47">
        <v>101138</v>
      </c>
      <c r="C47" t="s">
        <v>928</v>
      </c>
      <c r="D47" t="s">
        <v>57</v>
      </c>
      <c r="E47" t="s">
        <v>46544</v>
      </c>
      <c r="F47" t="s">
        <v>46544</v>
      </c>
      <c r="G47" t="s">
        <v>46544</v>
      </c>
      <c r="H47">
        <v>523</v>
      </c>
    </row>
    <row r="48" spans="2:8" x14ac:dyDescent="0.25">
      <c r="B48">
        <v>101151</v>
      </c>
      <c r="C48" t="s">
        <v>44526</v>
      </c>
      <c r="D48" t="s">
        <v>57</v>
      </c>
      <c r="E48" t="s">
        <v>46544</v>
      </c>
      <c r="F48" t="s">
        <v>46544</v>
      </c>
      <c r="G48" t="s">
        <v>46544</v>
      </c>
      <c r="H48">
        <v>490</v>
      </c>
    </row>
    <row r="49" spans="2:8" x14ac:dyDescent="0.25">
      <c r="B49">
        <v>101157</v>
      </c>
      <c r="C49" t="s">
        <v>1018</v>
      </c>
      <c r="D49" t="s">
        <v>57</v>
      </c>
      <c r="E49" t="s">
        <v>46544</v>
      </c>
      <c r="F49" t="s">
        <v>46544</v>
      </c>
      <c r="G49" t="s">
        <v>46544</v>
      </c>
      <c r="H49">
        <v>649</v>
      </c>
    </row>
    <row r="50" spans="2:8" x14ac:dyDescent="0.25">
      <c r="B50">
        <v>101158</v>
      </c>
      <c r="C50" t="s">
        <v>44528</v>
      </c>
      <c r="D50" t="s">
        <v>57</v>
      </c>
      <c r="E50" t="s">
        <v>46544</v>
      </c>
      <c r="F50" t="s">
        <v>46544</v>
      </c>
      <c r="G50" t="s">
        <v>46544</v>
      </c>
      <c r="H50">
        <v>578</v>
      </c>
    </row>
    <row r="51" spans="2:8" x14ac:dyDescent="0.25">
      <c r="B51">
        <v>101168</v>
      </c>
      <c r="C51" t="s">
        <v>1082</v>
      </c>
      <c r="D51" t="s">
        <v>57</v>
      </c>
      <c r="E51" t="s">
        <v>46544</v>
      </c>
      <c r="F51" t="s">
        <v>46544</v>
      </c>
      <c r="G51" t="s">
        <v>46544</v>
      </c>
      <c r="H51">
        <v>109</v>
      </c>
    </row>
    <row r="52" spans="2:8" x14ac:dyDescent="0.25">
      <c r="B52">
        <v>101174</v>
      </c>
      <c r="C52" t="s">
        <v>44531</v>
      </c>
      <c r="D52" t="s">
        <v>57</v>
      </c>
      <c r="E52" t="s">
        <v>46544</v>
      </c>
      <c r="F52" t="s">
        <v>46544</v>
      </c>
      <c r="G52" t="s">
        <v>46544</v>
      </c>
      <c r="H52">
        <v>846</v>
      </c>
    </row>
    <row r="53" spans="2:8" x14ac:dyDescent="0.25">
      <c r="B53">
        <v>101175</v>
      </c>
      <c r="C53" t="s">
        <v>1127</v>
      </c>
      <c r="D53" t="s">
        <v>57</v>
      </c>
      <c r="E53" t="s">
        <v>46544</v>
      </c>
      <c r="F53" t="s">
        <v>46544</v>
      </c>
      <c r="G53" t="s">
        <v>46544</v>
      </c>
      <c r="H53">
        <v>1095</v>
      </c>
    </row>
    <row r="54" spans="2:8" x14ac:dyDescent="0.25">
      <c r="B54">
        <v>101214</v>
      </c>
      <c r="C54" t="s">
        <v>46675</v>
      </c>
      <c r="D54" t="s">
        <v>57</v>
      </c>
      <c r="E54" t="s">
        <v>46544</v>
      </c>
      <c r="F54" t="s">
        <v>46544</v>
      </c>
      <c r="G54" t="s">
        <v>46544</v>
      </c>
      <c r="H54">
        <v>92</v>
      </c>
    </row>
    <row r="55" spans="2:8" x14ac:dyDescent="0.25">
      <c r="B55">
        <v>101217</v>
      </c>
      <c r="C55" t="s">
        <v>46677</v>
      </c>
      <c r="D55" t="s">
        <v>57</v>
      </c>
      <c r="E55" t="s">
        <v>46544</v>
      </c>
      <c r="F55" t="s">
        <v>46544</v>
      </c>
      <c r="G55" t="s">
        <v>46544</v>
      </c>
      <c r="H55">
        <v>193</v>
      </c>
    </row>
    <row r="56" spans="2:8" x14ac:dyDescent="0.25">
      <c r="B56">
        <v>101218</v>
      </c>
      <c r="C56" t="s">
        <v>52640</v>
      </c>
      <c r="D56" t="s">
        <v>57</v>
      </c>
      <c r="E56" t="s">
        <v>46544</v>
      </c>
      <c r="F56" t="s">
        <v>46544</v>
      </c>
      <c r="G56" t="s">
        <v>46544</v>
      </c>
      <c r="H56">
        <v>54</v>
      </c>
    </row>
    <row r="57" spans="2:8" x14ac:dyDescent="0.25">
      <c r="B57">
        <v>101403</v>
      </c>
      <c r="C57" t="s">
        <v>1697</v>
      </c>
      <c r="D57" t="s">
        <v>725</v>
      </c>
      <c r="E57" t="s">
        <v>46544</v>
      </c>
      <c r="F57">
        <v>0</v>
      </c>
      <c r="G57" t="s">
        <v>46544</v>
      </c>
      <c r="H57">
        <v>97</v>
      </c>
    </row>
    <row r="58" spans="2:8" x14ac:dyDescent="0.25">
      <c r="B58">
        <v>101525</v>
      </c>
      <c r="C58" t="s">
        <v>54565</v>
      </c>
      <c r="D58" t="s">
        <v>57</v>
      </c>
      <c r="E58" t="s">
        <v>46544</v>
      </c>
      <c r="F58" t="s">
        <v>46544</v>
      </c>
      <c r="G58" t="s">
        <v>46544</v>
      </c>
      <c r="H58">
        <v>118</v>
      </c>
    </row>
    <row r="59" spans="2:8" x14ac:dyDescent="0.25">
      <c r="B59">
        <v>101537</v>
      </c>
      <c r="C59" t="s">
        <v>2368</v>
      </c>
      <c r="D59" t="s">
        <v>57</v>
      </c>
      <c r="E59" t="s">
        <v>46544</v>
      </c>
      <c r="F59" t="s">
        <v>46544</v>
      </c>
      <c r="G59" t="s">
        <v>46544</v>
      </c>
      <c r="H59">
        <v>527</v>
      </c>
    </row>
    <row r="60" spans="2:8" x14ac:dyDescent="0.25">
      <c r="B60">
        <v>101538</v>
      </c>
      <c r="C60" t="s">
        <v>2375</v>
      </c>
      <c r="D60" t="s">
        <v>57</v>
      </c>
      <c r="E60" t="s">
        <v>46544</v>
      </c>
      <c r="F60" t="s">
        <v>46544</v>
      </c>
      <c r="G60" t="s">
        <v>46544</v>
      </c>
      <c r="H60">
        <v>124</v>
      </c>
    </row>
    <row r="61" spans="2:8" x14ac:dyDescent="0.25">
      <c r="B61">
        <v>101540</v>
      </c>
      <c r="C61" t="s">
        <v>2384</v>
      </c>
      <c r="D61" t="s">
        <v>57</v>
      </c>
      <c r="E61" t="s">
        <v>46544</v>
      </c>
      <c r="F61" t="s">
        <v>46544</v>
      </c>
      <c r="G61" t="s">
        <v>46544</v>
      </c>
      <c r="H61">
        <v>720</v>
      </c>
    </row>
    <row r="62" spans="2:8" x14ac:dyDescent="0.25">
      <c r="B62">
        <v>101563</v>
      </c>
      <c r="C62" t="s">
        <v>2489</v>
      </c>
      <c r="D62" t="s">
        <v>57</v>
      </c>
      <c r="E62" t="s">
        <v>46544</v>
      </c>
      <c r="F62" t="s">
        <v>46544</v>
      </c>
      <c r="G62" t="s">
        <v>46544</v>
      </c>
      <c r="H62">
        <v>109</v>
      </c>
    </row>
    <row r="63" spans="2:8" x14ac:dyDescent="0.25">
      <c r="B63">
        <v>101566</v>
      </c>
      <c r="C63" t="s">
        <v>2502</v>
      </c>
      <c r="D63" t="s">
        <v>57</v>
      </c>
      <c r="E63" t="s">
        <v>46544</v>
      </c>
      <c r="F63" t="s">
        <v>46544</v>
      </c>
      <c r="G63" t="s">
        <v>46544</v>
      </c>
      <c r="H63">
        <v>20</v>
      </c>
    </row>
    <row r="64" spans="2:8" x14ac:dyDescent="0.25">
      <c r="B64">
        <v>101572</v>
      </c>
      <c r="C64" t="s">
        <v>2533</v>
      </c>
      <c r="D64" t="s">
        <v>57</v>
      </c>
      <c r="E64" t="s">
        <v>46544</v>
      </c>
      <c r="F64" t="s">
        <v>46544</v>
      </c>
      <c r="G64" t="s">
        <v>46544</v>
      </c>
      <c r="H64">
        <v>844</v>
      </c>
    </row>
    <row r="65" spans="2:8" x14ac:dyDescent="0.25">
      <c r="B65">
        <v>101580</v>
      </c>
      <c r="C65" t="s">
        <v>2572</v>
      </c>
      <c r="D65" t="s">
        <v>57</v>
      </c>
      <c r="E65" t="s">
        <v>46544</v>
      </c>
      <c r="F65" t="s">
        <v>46544</v>
      </c>
      <c r="G65" t="s">
        <v>46544</v>
      </c>
      <c r="H65">
        <v>70</v>
      </c>
    </row>
    <row r="66" spans="2:8" x14ac:dyDescent="0.25">
      <c r="B66">
        <v>101586</v>
      </c>
      <c r="C66" t="s">
        <v>44494</v>
      </c>
      <c r="D66" t="s">
        <v>57</v>
      </c>
      <c r="E66" t="s">
        <v>46544</v>
      </c>
      <c r="F66" t="s">
        <v>46544</v>
      </c>
      <c r="G66" t="s">
        <v>46544</v>
      </c>
      <c r="H66">
        <v>527</v>
      </c>
    </row>
    <row r="67" spans="2:8" x14ac:dyDescent="0.25">
      <c r="B67">
        <v>101592</v>
      </c>
      <c r="C67" t="s">
        <v>2628</v>
      </c>
      <c r="D67" t="s">
        <v>57</v>
      </c>
      <c r="E67" t="s">
        <v>46544</v>
      </c>
      <c r="F67" t="s">
        <v>46544</v>
      </c>
      <c r="G67" t="s">
        <v>46544</v>
      </c>
      <c r="H67">
        <v>106</v>
      </c>
    </row>
    <row r="68" spans="2:8" x14ac:dyDescent="0.25">
      <c r="B68">
        <v>101625</v>
      </c>
      <c r="C68" t="s">
        <v>2786</v>
      </c>
      <c r="D68" t="s">
        <v>57</v>
      </c>
      <c r="E68" t="s">
        <v>46544</v>
      </c>
      <c r="F68" t="s">
        <v>46544</v>
      </c>
      <c r="G68" t="s">
        <v>2790</v>
      </c>
      <c r="H68">
        <v>6</v>
      </c>
    </row>
    <row r="69" spans="2:8" x14ac:dyDescent="0.25">
      <c r="B69">
        <v>101908</v>
      </c>
      <c r="C69" t="s">
        <v>2814</v>
      </c>
      <c r="D69" t="s">
        <v>57</v>
      </c>
      <c r="E69" t="s">
        <v>46544</v>
      </c>
      <c r="F69" t="s">
        <v>46544</v>
      </c>
      <c r="G69" t="s">
        <v>46544</v>
      </c>
      <c r="H69">
        <v>99</v>
      </c>
    </row>
    <row r="70" spans="2:8" x14ac:dyDescent="0.25">
      <c r="B70">
        <v>101910</v>
      </c>
      <c r="C70" t="s">
        <v>46870</v>
      </c>
      <c r="D70" t="s">
        <v>57</v>
      </c>
      <c r="E70" t="s">
        <v>46544</v>
      </c>
      <c r="F70" t="s">
        <v>46544</v>
      </c>
      <c r="G70" t="s">
        <v>46544</v>
      </c>
      <c r="H70">
        <v>40</v>
      </c>
    </row>
    <row r="71" spans="2:8" x14ac:dyDescent="0.25">
      <c r="B71">
        <v>101911</v>
      </c>
      <c r="C71" t="s">
        <v>2830</v>
      </c>
      <c r="D71" t="s">
        <v>57</v>
      </c>
      <c r="E71" t="s">
        <v>46544</v>
      </c>
      <c r="F71" t="s">
        <v>46544</v>
      </c>
      <c r="G71" t="s">
        <v>46544</v>
      </c>
      <c r="H71">
        <v>20</v>
      </c>
    </row>
    <row r="72" spans="2:8" x14ac:dyDescent="0.25">
      <c r="B72">
        <v>147002</v>
      </c>
      <c r="C72" t="s">
        <v>2883</v>
      </c>
      <c r="D72" t="s">
        <v>57</v>
      </c>
      <c r="E72" t="s">
        <v>1940</v>
      </c>
      <c r="F72" t="s">
        <v>1940</v>
      </c>
      <c r="G72" t="s">
        <v>1940</v>
      </c>
      <c r="H72">
        <v>837</v>
      </c>
    </row>
    <row r="73" spans="2:8" x14ac:dyDescent="0.25">
      <c r="B73">
        <v>147006</v>
      </c>
      <c r="C73" t="s">
        <v>46879</v>
      </c>
      <c r="D73" t="s">
        <v>57</v>
      </c>
      <c r="E73" t="s">
        <v>1940</v>
      </c>
      <c r="F73" t="s">
        <v>1940</v>
      </c>
      <c r="G73" t="s">
        <v>1940</v>
      </c>
      <c r="H73">
        <v>747</v>
      </c>
    </row>
    <row r="74" spans="2:8" x14ac:dyDescent="0.25">
      <c r="B74">
        <v>147007</v>
      </c>
      <c r="C74" t="s">
        <v>52687</v>
      </c>
      <c r="D74" t="s">
        <v>57</v>
      </c>
      <c r="E74" t="s">
        <v>1940</v>
      </c>
      <c r="F74" t="s">
        <v>1940</v>
      </c>
      <c r="G74" t="s">
        <v>1940</v>
      </c>
      <c r="H74">
        <v>874</v>
      </c>
    </row>
    <row r="75" spans="2:8" x14ac:dyDescent="0.25">
      <c r="B75">
        <v>147008</v>
      </c>
      <c r="C75" t="s">
        <v>2916</v>
      </c>
      <c r="D75" t="s">
        <v>57</v>
      </c>
      <c r="E75" t="s">
        <v>1940</v>
      </c>
      <c r="F75" t="s">
        <v>1940</v>
      </c>
      <c r="G75" t="s">
        <v>1940</v>
      </c>
      <c r="H75">
        <v>899</v>
      </c>
    </row>
    <row r="76" spans="2:8" x14ac:dyDescent="0.25">
      <c r="B76">
        <v>147010</v>
      </c>
      <c r="C76" t="s">
        <v>52692</v>
      </c>
      <c r="D76" t="s">
        <v>57</v>
      </c>
      <c r="E76" t="s">
        <v>1940</v>
      </c>
      <c r="F76" t="s">
        <v>1940</v>
      </c>
      <c r="G76" t="s">
        <v>1940</v>
      </c>
      <c r="H76">
        <v>736</v>
      </c>
    </row>
    <row r="77" spans="2:8" x14ac:dyDescent="0.25">
      <c r="B77">
        <v>147012</v>
      </c>
      <c r="C77" t="s">
        <v>52696</v>
      </c>
      <c r="D77" t="s">
        <v>57</v>
      </c>
      <c r="E77" t="s">
        <v>1940</v>
      </c>
      <c r="F77" t="s">
        <v>1940</v>
      </c>
      <c r="G77" t="s">
        <v>1940</v>
      </c>
      <c r="H77">
        <v>888</v>
      </c>
    </row>
    <row r="78" spans="2:8" x14ac:dyDescent="0.25">
      <c r="B78">
        <v>147044</v>
      </c>
      <c r="C78" t="s">
        <v>44623</v>
      </c>
      <c r="D78" t="s">
        <v>57</v>
      </c>
      <c r="E78" t="s">
        <v>1940</v>
      </c>
      <c r="F78" t="s">
        <v>1940</v>
      </c>
      <c r="G78" t="s">
        <v>1940</v>
      </c>
      <c r="H78">
        <v>781</v>
      </c>
    </row>
    <row r="79" spans="2:8" x14ac:dyDescent="0.25">
      <c r="B79">
        <v>147051</v>
      </c>
      <c r="C79" t="s">
        <v>3133</v>
      </c>
      <c r="D79" t="s">
        <v>57</v>
      </c>
      <c r="E79" t="s">
        <v>1940</v>
      </c>
      <c r="F79" t="s">
        <v>1940</v>
      </c>
      <c r="G79" t="s">
        <v>1940</v>
      </c>
      <c r="H79">
        <v>349</v>
      </c>
    </row>
    <row r="80" spans="2:8" x14ac:dyDescent="0.25">
      <c r="B80">
        <v>147052</v>
      </c>
      <c r="C80" t="s">
        <v>46895</v>
      </c>
      <c r="D80" t="s">
        <v>57</v>
      </c>
      <c r="E80" t="s">
        <v>1940</v>
      </c>
      <c r="F80" t="s">
        <v>1940</v>
      </c>
      <c r="G80" t="s">
        <v>1940</v>
      </c>
      <c r="H80">
        <v>641</v>
      </c>
    </row>
    <row r="81" spans="2:8" x14ac:dyDescent="0.25">
      <c r="B81">
        <v>147401</v>
      </c>
      <c r="C81" t="s">
        <v>3263</v>
      </c>
      <c r="D81" t="s">
        <v>725</v>
      </c>
      <c r="E81" t="s">
        <v>1940</v>
      </c>
      <c r="F81">
        <v>0</v>
      </c>
      <c r="G81" t="s">
        <v>1940</v>
      </c>
      <c r="H81">
        <v>72</v>
      </c>
    </row>
    <row r="82" spans="2:8" x14ac:dyDescent="0.25">
      <c r="B82">
        <v>151003</v>
      </c>
      <c r="C82" t="s">
        <v>52708</v>
      </c>
      <c r="D82" t="s">
        <v>57</v>
      </c>
      <c r="E82" t="s">
        <v>2294</v>
      </c>
      <c r="F82" t="s">
        <v>2294</v>
      </c>
      <c r="G82" t="s">
        <v>2294</v>
      </c>
      <c r="H82">
        <v>642</v>
      </c>
    </row>
    <row r="83" spans="2:8" x14ac:dyDescent="0.25">
      <c r="B83">
        <v>151028</v>
      </c>
      <c r="C83" t="s">
        <v>3564</v>
      </c>
      <c r="D83" t="s">
        <v>57</v>
      </c>
      <c r="E83" t="s">
        <v>2294</v>
      </c>
      <c r="F83" t="s">
        <v>2294</v>
      </c>
      <c r="G83" t="s">
        <v>2294</v>
      </c>
      <c r="H83">
        <v>131</v>
      </c>
    </row>
    <row r="84" spans="2:8" x14ac:dyDescent="0.25">
      <c r="B84">
        <v>151030</v>
      </c>
      <c r="C84" t="s">
        <v>3579</v>
      </c>
      <c r="D84" t="s">
        <v>57</v>
      </c>
      <c r="E84" t="s">
        <v>2294</v>
      </c>
      <c r="F84" t="s">
        <v>2294</v>
      </c>
      <c r="G84" t="s">
        <v>2294</v>
      </c>
      <c r="H84">
        <v>89</v>
      </c>
    </row>
    <row r="85" spans="2:8" x14ac:dyDescent="0.25">
      <c r="B85">
        <v>153013</v>
      </c>
      <c r="C85" t="s">
        <v>52734</v>
      </c>
      <c r="D85" t="s">
        <v>57</v>
      </c>
      <c r="E85" t="s">
        <v>46943</v>
      </c>
      <c r="F85" t="s">
        <v>46943</v>
      </c>
      <c r="G85" t="s">
        <v>46943</v>
      </c>
      <c r="H85">
        <v>191</v>
      </c>
    </row>
    <row r="86" spans="2:8" x14ac:dyDescent="0.25">
      <c r="B86">
        <v>153018</v>
      </c>
      <c r="C86" t="s">
        <v>46949</v>
      </c>
      <c r="D86" t="s">
        <v>57</v>
      </c>
      <c r="E86" t="s">
        <v>46943</v>
      </c>
      <c r="F86" t="s">
        <v>46943</v>
      </c>
      <c r="G86" t="s">
        <v>46943</v>
      </c>
      <c r="H86">
        <v>994</v>
      </c>
    </row>
    <row r="87" spans="2:8" x14ac:dyDescent="0.25">
      <c r="B87">
        <v>153019</v>
      </c>
      <c r="C87" t="s">
        <v>46953</v>
      </c>
      <c r="D87" t="s">
        <v>57</v>
      </c>
      <c r="E87" t="s">
        <v>46943</v>
      </c>
      <c r="F87" t="s">
        <v>46943</v>
      </c>
      <c r="G87" t="s">
        <v>46943</v>
      </c>
      <c r="H87">
        <v>1119</v>
      </c>
    </row>
    <row r="88" spans="2:8" x14ac:dyDescent="0.25">
      <c r="B88">
        <v>153020</v>
      </c>
      <c r="C88" t="s">
        <v>46976</v>
      </c>
      <c r="D88" t="s">
        <v>57</v>
      </c>
      <c r="E88" t="s">
        <v>46943</v>
      </c>
      <c r="F88" t="s">
        <v>46943</v>
      </c>
      <c r="G88" t="s">
        <v>46943</v>
      </c>
      <c r="H88">
        <v>1045</v>
      </c>
    </row>
    <row r="89" spans="2:8" x14ac:dyDescent="0.25">
      <c r="B89">
        <v>155004</v>
      </c>
      <c r="C89" t="s">
        <v>3912</v>
      </c>
      <c r="D89" t="s">
        <v>57</v>
      </c>
      <c r="E89" t="s">
        <v>46821</v>
      </c>
      <c r="F89" t="s">
        <v>46821</v>
      </c>
      <c r="G89" t="s">
        <v>46821</v>
      </c>
      <c r="H89">
        <v>743</v>
      </c>
    </row>
    <row r="90" spans="2:8" x14ac:dyDescent="0.25">
      <c r="B90">
        <v>157001</v>
      </c>
      <c r="C90" t="s">
        <v>52748</v>
      </c>
      <c r="D90" t="s">
        <v>57</v>
      </c>
      <c r="E90" t="s">
        <v>2738</v>
      </c>
      <c r="F90" t="s">
        <v>2738</v>
      </c>
      <c r="G90" t="s">
        <v>2738</v>
      </c>
      <c r="H90">
        <v>713</v>
      </c>
    </row>
    <row r="91" spans="2:8" x14ac:dyDescent="0.25">
      <c r="B91">
        <v>157002</v>
      </c>
      <c r="C91" t="s">
        <v>52750</v>
      </c>
      <c r="D91" t="s">
        <v>57</v>
      </c>
      <c r="E91" t="s">
        <v>2738</v>
      </c>
      <c r="F91" t="s">
        <v>2738</v>
      </c>
      <c r="G91" t="s">
        <v>2738</v>
      </c>
      <c r="H91">
        <v>725</v>
      </c>
    </row>
    <row r="92" spans="2:8" x14ac:dyDescent="0.25">
      <c r="B92">
        <v>157003</v>
      </c>
      <c r="C92" t="s">
        <v>3949</v>
      </c>
      <c r="D92" t="s">
        <v>57</v>
      </c>
      <c r="E92" t="s">
        <v>2738</v>
      </c>
      <c r="F92" t="s">
        <v>2738</v>
      </c>
      <c r="G92" t="s">
        <v>2738</v>
      </c>
      <c r="H92">
        <v>750</v>
      </c>
    </row>
    <row r="93" spans="2:8" x14ac:dyDescent="0.25">
      <c r="B93">
        <v>157005</v>
      </c>
      <c r="C93" t="s">
        <v>52756</v>
      </c>
      <c r="D93" t="s">
        <v>57</v>
      </c>
      <c r="E93" t="s">
        <v>2738</v>
      </c>
      <c r="F93" t="s">
        <v>2738</v>
      </c>
      <c r="G93" t="s">
        <v>2738</v>
      </c>
      <c r="H93">
        <v>625</v>
      </c>
    </row>
    <row r="94" spans="2:8" x14ac:dyDescent="0.25">
      <c r="B94">
        <v>157007</v>
      </c>
      <c r="C94" t="s">
        <v>52763</v>
      </c>
      <c r="D94" t="s">
        <v>57</v>
      </c>
      <c r="E94" t="s">
        <v>2738</v>
      </c>
      <c r="F94" t="s">
        <v>2738</v>
      </c>
      <c r="G94" t="s">
        <v>2738</v>
      </c>
      <c r="H94">
        <v>566</v>
      </c>
    </row>
    <row r="95" spans="2:8" x14ac:dyDescent="0.25">
      <c r="B95">
        <v>157008</v>
      </c>
      <c r="C95" t="s">
        <v>3975</v>
      </c>
      <c r="D95" t="s">
        <v>57</v>
      </c>
      <c r="E95" t="s">
        <v>2738</v>
      </c>
      <c r="F95" t="s">
        <v>2738</v>
      </c>
      <c r="G95" t="s">
        <v>2738</v>
      </c>
      <c r="H95">
        <v>689</v>
      </c>
    </row>
    <row r="96" spans="2:8" x14ac:dyDescent="0.25">
      <c r="B96">
        <v>157009</v>
      </c>
      <c r="C96" t="s">
        <v>52765</v>
      </c>
      <c r="D96" t="s">
        <v>57</v>
      </c>
      <c r="E96" t="s">
        <v>2738</v>
      </c>
      <c r="F96" t="s">
        <v>2738</v>
      </c>
      <c r="G96" t="s">
        <v>2738</v>
      </c>
      <c r="H96">
        <v>737</v>
      </c>
    </row>
    <row r="97" spans="2:8" x14ac:dyDescent="0.25">
      <c r="B97">
        <v>157010</v>
      </c>
      <c r="C97" t="s">
        <v>3987</v>
      </c>
      <c r="D97" t="s">
        <v>57</v>
      </c>
      <c r="E97" t="s">
        <v>2738</v>
      </c>
      <c r="F97" t="s">
        <v>2738</v>
      </c>
      <c r="G97" t="s">
        <v>2738</v>
      </c>
      <c r="H97">
        <v>672</v>
      </c>
    </row>
    <row r="98" spans="2:8" x14ac:dyDescent="0.25">
      <c r="B98">
        <v>157011</v>
      </c>
      <c r="C98" t="s">
        <v>52771</v>
      </c>
      <c r="D98" t="s">
        <v>57</v>
      </c>
      <c r="E98" t="s">
        <v>2738</v>
      </c>
      <c r="F98" t="s">
        <v>2738</v>
      </c>
      <c r="G98" t="s">
        <v>2738</v>
      </c>
      <c r="H98">
        <v>599</v>
      </c>
    </row>
    <row r="99" spans="2:8" x14ac:dyDescent="0.25">
      <c r="B99">
        <v>157012</v>
      </c>
      <c r="C99" t="s">
        <v>52775</v>
      </c>
      <c r="D99" t="s">
        <v>57</v>
      </c>
      <c r="E99" t="s">
        <v>2738</v>
      </c>
      <c r="F99" t="s">
        <v>2738</v>
      </c>
      <c r="G99" t="s">
        <v>2738</v>
      </c>
      <c r="H99">
        <v>508</v>
      </c>
    </row>
    <row r="100" spans="2:8" x14ac:dyDescent="0.25">
      <c r="B100">
        <v>157034</v>
      </c>
      <c r="C100" t="s">
        <v>52788</v>
      </c>
      <c r="D100" t="s">
        <v>57</v>
      </c>
      <c r="E100" t="s">
        <v>2738</v>
      </c>
      <c r="F100" t="s">
        <v>2738</v>
      </c>
      <c r="G100" t="s">
        <v>2738</v>
      </c>
      <c r="H100">
        <v>100</v>
      </c>
    </row>
    <row r="101" spans="2:8" x14ac:dyDescent="0.25">
      <c r="B101">
        <v>157047</v>
      </c>
      <c r="C101" t="s">
        <v>3956</v>
      </c>
      <c r="D101" t="s">
        <v>57</v>
      </c>
      <c r="E101" t="s">
        <v>2738</v>
      </c>
      <c r="F101" t="s">
        <v>2738</v>
      </c>
      <c r="G101" t="s">
        <v>2738</v>
      </c>
      <c r="H101">
        <v>527</v>
      </c>
    </row>
    <row r="102" spans="2:8" x14ac:dyDescent="0.25">
      <c r="B102">
        <v>157210</v>
      </c>
      <c r="C102" t="s">
        <v>4207</v>
      </c>
      <c r="D102" t="s">
        <v>57</v>
      </c>
      <c r="E102" t="s">
        <v>2738</v>
      </c>
      <c r="F102" t="s">
        <v>2738</v>
      </c>
      <c r="G102" t="s">
        <v>2738</v>
      </c>
      <c r="H102">
        <v>146</v>
      </c>
    </row>
    <row r="103" spans="2:8" x14ac:dyDescent="0.25">
      <c r="B103">
        <v>159001</v>
      </c>
      <c r="C103" t="s">
        <v>44666</v>
      </c>
      <c r="D103" t="s">
        <v>57</v>
      </c>
      <c r="E103" t="s">
        <v>4283</v>
      </c>
      <c r="F103" t="s">
        <v>4283</v>
      </c>
      <c r="G103" t="s">
        <v>4283</v>
      </c>
      <c r="H103">
        <v>806</v>
      </c>
    </row>
    <row r="104" spans="2:8" x14ac:dyDescent="0.25">
      <c r="B104">
        <v>159002</v>
      </c>
      <c r="C104" t="s">
        <v>4294</v>
      </c>
      <c r="D104" t="s">
        <v>57</v>
      </c>
      <c r="E104" t="s">
        <v>4283</v>
      </c>
      <c r="F104" t="s">
        <v>4283</v>
      </c>
      <c r="G104" t="s">
        <v>4283</v>
      </c>
      <c r="H104">
        <v>664</v>
      </c>
    </row>
    <row r="105" spans="2:8" x14ac:dyDescent="0.25">
      <c r="B105">
        <v>159004</v>
      </c>
      <c r="C105" t="s">
        <v>52810</v>
      </c>
      <c r="D105" t="s">
        <v>57</v>
      </c>
      <c r="E105" t="s">
        <v>4283</v>
      </c>
      <c r="F105" t="s">
        <v>4283</v>
      </c>
      <c r="G105" t="s">
        <v>4283</v>
      </c>
      <c r="H105">
        <v>789</v>
      </c>
    </row>
    <row r="106" spans="2:8" x14ac:dyDescent="0.25">
      <c r="B106">
        <v>159005</v>
      </c>
      <c r="C106" t="s">
        <v>4310</v>
      </c>
      <c r="D106" t="s">
        <v>57</v>
      </c>
      <c r="E106" t="s">
        <v>4283</v>
      </c>
      <c r="F106" t="s">
        <v>4283</v>
      </c>
      <c r="G106" t="s">
        <v>4283</v>
      </c>
      <c r="H106">
        <v>744</v>
      </c>
    </row>
    <row r="107" spans="2:8" x14ac:dyDescent="0.25">
      <c r="B107">
        <v>159006</v>
      </c>
      <c r="C107" t="s">
        <v>47051</v>
      </c>
      <c r="D107" t="s">
        <v>57</v>
      </c>
      <c r="E107" t="s">
        <v>4283</v>
      </c>
      <c r="F107" t="s">
        <v>4283</v>
      </c>
      <c r="G107" t="s">
        <v>4283</v>
      </c>
      <c r="H107">
        <v>774</v>
      </c>
    </row>
    <row r="108" spans="2:8" x14ac:dyDescent="0.25">
      <c r="B108">
        <v>159008</v>
      </c>
      <c r="C108" t="s">
        <v>47052</v>
      </c>
      <c r="D108" t="s">
        <v>57</v>
      </c>
      <c r="E108" t="s">
        <v>4283</v>
      </c>
      <c r="F108" t="s">
        <v>4283</v>
      </c>
      <c r="G108" t="s">
        <v>4283</v>
      </c>
      <c r="H108">
        <v>396</v>
      </c>
    </row>
    <row r="109" spans="2:8" x14ac:dyDescent="0.25">
      <c r="B109">
        <v>159009</v>
      </c>
      <c r="C109" t="s">
        <v>52812</v>
      </c>
      <c r="D109" t="s">
        <v>57</v>
      </c>
      <c r="E109" t="s">
        <v>4283</v>
      </c>
      <c r="F109" t="s">
        <v>4283</v>
      </c>
      <c r="G109" t="s">
        <v>4283</v>
      </c>
      <c r="H109">
        <v>567</v>
      </c>
    </row>
    <row r="110" spans="2:8" x14ac:dyDescent="0.25">
      <c r="B110">
        <v>159010</v>
      </c>
      <c r="C110" t="s">
        <v>47056</v>
      </c>
      <c r="D110" t="s">
        <v>57</v>
      </c>
      <c r="E110" t="s">
        <v>4283</v>
      </c>
      <c r="F110" t="s">
        <v>4283</v>
      </c>
      <c r="G110" t="s">
        <v>4283</v>
      </c>
      <c r="H110">
        <v>552</v>
      </c>
    </row>
    <row r="111" spans="2:8" x14ac:dyDescent="0.25">
      <c r="B111">
        <v>159012</v>
      </c>
      <c r="C111" t="s">
        <v>52816</v>
      </c>
      <c r="D111" t="s">
        <v>57</v>
      </c>
      <c r="E111" t="s">
        <v>4283</v>
      </c>
      <c r="F111" t="s">
        <v>4283</v>
      </c>
      <c r="G111" t="s">
        <v>4283</v>
      </c>
      <c r="H111">
        <v>680</v>
      </c>
    </row>
    <row r="112" spans="2:8" x14ac:dyDescent="0.25">
      <c r="B112">
        <v>159013</v>
      </c>
      <c r="C112" t="s">
        <v>4357</v>
      </c>
      <c r="D112" t="s">
        <v>57</v>
      </c>
      <c r="E112" t="s">
        <v>4283</v>
      </c>
      <c r="F112" t="s">
        <v>4283</v>
      </c>
      <c r="G112" t="s">
        <v>4283</v>
      </c>
      <c r="H112">
        <v>363</v>
      </c>
    </row>
    <row r="113" spans="2:8" x14ac:dyDescent="0.25">
      <c r="B113">
        <v>159039</v>
      </c>
      <c r="C113" t="s">
        <v>4467</v>
      </c>
      <c r="D113" t="s">
        <v>57</v>
      </c>
      <c r="E113" t="s">
        <v>4283</v>
      </c>
      <c r="F113" t="s">
        <v>4283</v>
      </c>
      <c r="G113" t="s">
        <v>4283</v>
      </c>
      <c r="H113">
        <v>65</v>
      </c>
    </row>
    <row r="114" spans="2:8" x14ac:dyDescent="0.25">
      <c r="B114">
        <v>161014</v>
      </c>
      <c r="C114" t="s">
        <v>4646</v>
      </c>
      <c r="D114" t="s">
        <v>57</v>
      </c>
      <c r="E114" t="s">
        <v>3783</v>
      </c>
      <c r="F114" t="s">
        <v>3783</v>
      </c>
      <c r="G114" t="s">
        <v>3783</v>
      </c>
      <c r="H114">
        <v>11</v>
      </c>
    </row>
    <row r="115" spans="2:8" x14ac:dyDescent="0.25">
      <c r="B115">
        <v>161210</v>
      </c>
      <c r="C115" t="s">
        <v>4674</v>
      </c>
      <c r="D115" t="s">
        <v>57</v>
      </c>
      <c r="E115" t="s">
        <v>3783</v>
      </c>
      <c r="F115" t="s">
        <v>3783</v>
      </c>
      <c r="G115" t="s">
        <v>3783</v>
      </c>
      <c r="H115">
        <v>8</v>
      </c>
    </row>
    <row r="116" spans="2:8" x14ac:dyDescent="0.25">
      <c r="B116">
        <v>163001</v>
      </c>
      <c r="C116" t="s">
        <v>47090</v>
      </c>
      <c r="D116" t="s">
        <v>57</v>
      </c>
      <c r="E116" t="s">
        <v>2551</v>
      </c>
      <c r="F116" t="s">
        <v>2551</v>
      </c>
      <c r="G116" t="s">
        <v>2551</v>
      </c>
      <c r="H116">
        <v>861</v>
      </c>
    </row>
    <row r="117" spans="2:8" x14ac:dyDescent="0.25">
      <c r="B117">
        <v>163211</v>
      </c>
      <c r="C117" t="s">
        <v>4816</v>
      </c>
      <c r="D117" t="s">
        <v>57</v>
      </c>
      <c r="E117" t="s">
        <v>2551</v>
      </c>
      <c r="F117" t="s">
        <v>2551</v>
      </c>
      <c r="G117" t="s">
        <v>2551</v>
      </c>
      <c r="H117">
        <v>24</v>
      </c>
    </row>
    <row r="118" spans="2:8" x14ac:dyDescent="0.25">
      <c r="B118">
        <v>165001</v>
      </c>
      <c r="C118" t="s">
        <v>4879</v>
      </c>
      <c r="D118" t="s">
        <v>57</v>
      </c>
      <c r="E118" t="s">
        <v>1476</v>
      </c>
      <c r="F118" t="s">
        <v>1476</v>
      </c>
      <c r="G118" t="s">
        <v>1476</v>
      </c>
      <c r="H118">
        <v>434</v>
      </c>
    </row>
    <row r="119" spans="2:8" x14ac:dyDescent="0.25">
      <c r="B119">
        <v>165019</v>
      </c>
      <c r="C119" t="s">
        <v>47122</v>
      </c>
      <c r="D119" t="s">
        <v>57</v>
      </c>
      <c r="E119" t="s">
        <v>1476</v>
      </c>
      <c r="F119" t="s">
        <v>1476</v>
      </c>
      <c r="G119" t="s">
        <v>1476</v>
      </c>
      <c r="H119">
        <v>914</v>
      </c>
    </row>
    <row r="120" spans="2:8" x14ac:dyDescent="0.25">
      <c r="B120">
        <v>165020</v>
      </c>
      <c r="C120" t="s">
        <v>4993</v>
      </c>
      <c r="D120" t="s">
        <v>57</v>
      </c>
      <c r="E120" t="s">
        <v>1476</v>
      </c>
      <c r="F120" t="s">
        <v>1476</v>
      </c>
      <c r="G120" t="s">
        <v>1476</v>
      </c>
      <c r="H120">
        <v>799</v>
      </c>
    </row>
    <row r="121" spans="2:8" x14ac:dyDescent="0.25">
      <c r="B121">
        <v>167001</v>
      </c>
      <c r="C121" t="s">
        <v>5097</v>
      </c>
      <c r="D121" t="s">
        <v>57</v>
      </c>
      <c r="E121" t="s">
        <v>5090</v>
      </c>
      <c r="F121" t="s">
        <v>5090</v>
      </c>
      <c r="G121" t="s">
        <v>5090</v>
      </c>
      <c r="H121">
        <v>707</v>
      </c>
    </row>
    <row r="122" spans="2:8" x14ac:dyDescent="0.25">
      <c r="B122">
        <v>167002</v>
      </c>
      <c r="C122" t="s">
        <v>5105</v>
      </c>
      <c r="D122" t="s">
        <v>57</v>
      </c>
      <c r="E122" t="s">
        <v>5090</v>
      </c>
      <c r="F122" t="s">
        <v>5090</v>
      </c>
      <c r="G122" t="s">
        <v>5090</v>
      </c>
      <c r="H122">
        <v>554</v>
      </c>
    </row>
    <row r="123" spans="2:8" x14ac:dyDescent="0.25">
      <c r="B123">
        <v>167003</v>
      </c>
      <c r="C123" t="s">
        <v>52833</v>
      </c>
      <c r="D123" t="s">
        <v>57</v>
      </c>
      <c r="E123" t="s">
        <v>5090</v>
      </c>
      <c r="F123" t="s">
        <v>5090</v>
      </c>
      <c r="G123" t="s">
        <v>5090</v>
      </c>
      <c r="H123">
        <v>561</v>
      </c>
    </row>
    <row r="124" spans="2:8" x14ac:dyDescent="0.25">
      <c r="B124">
        <v>167004</v>
      </c>
      <c r="C124" t="s">
        <v>47137</v>
      </c>
      <c r="D124" t="s">
        <v>57</v>
      </c>
      <c r="E124" t="s">
        <v>5090</v>
      </c>
      <c r="F124" t="s">
        <v>5090</v>
      </c>
      <c r="G124" t="s">
        <v>5090</v>
      </c>
      <c r="H124">
        <v>721</v>
      </c>
    </row>
    <row r="125" spans="2:8" x14ac:dyDescent="0.25">
      <c r="B125">
        <v>167005</v>
      </c>
      <c r="C125" t="s">
        <v>44713</v>
      </c>
      <c r="D125" t="s">
        <v>57</v>
      </c>
      <c r="E125" t="s">
        <v>5090</v>
      </c>
      <c r="F125" t="s">
        <v>5090</v>
      </c>
      <c r="G125" t="s">
        <v>5090</v>
      </c>
      <c r="H125">
        <v>547</v>
      </c>
    </row>
    <row r="126" spans="2:8" x14ac:dyDescent="0.25">
      <c r="B126">
        <v>167006</v>
      </c>
      <c r="C126" t="s">
        <v>5133</v>
      </c>
      <c r="D126" t="s">
        <v>57</v>
      </c>
      <c r="E126" t="s">
        <v>5090</v>
      </c>
      <c r="F126" t="s">
        <v>5090</v>
      </c>
      <c r="G126" t="s">
        <v>5090</v>
      </c>
      <c r="H126">
        <v>807</v>
      </c>
    </row>
    <row r="127" spans="2:8" x14ac:dyDescent="0.25">
      <c r="B127">
        <v>167008</v>
      </c>
      <c r="C127" t="s">
        <v>5147</v>
      </c>
      <c r="D127" t="s">
        <v>57</v>
      </c>
      <c r="E127" t="s">
        <v>5090</v>
      </c>
      <c r="F127" t="s">
        <v>5090</v>
      </c>
      <c r="G127" t="s">
        <v>5090</v>
      </c>
      <c r="H127">
        <v>479</v>
      </c>
    </row>
    <row r="128" spans="2:8" x14ac:dyDescent="0.25">
      <c r="B128">
        <v>167009</v>
      </c>
      <c r="C128" t="s">
        <v>47140</v>
      </c>
      <c r="D128" t="s">
        <v>57</v>
      </c>
      <c r="E128" t="s">
        <v>5090</v>
      </c>
      <c r="F128" t="s">
        <v>5090</v>
      </c>
      <c r="G128" t="s">
        <v>5090</v>
      </c>
      <c r="H128">
        <v>623</v>
      </c>
    </row>
    <row r="129" spans="2:8" x14ac:dyDescent="0.25">
      <c r="B129">
        <v>167011</v>
      </c>
      <c r="C129" t="s">
        <v>47148</v>
      </c>
      <c r="D129" t="s">
        <v>57</v>
      </c>
      <c r="E129" t="s">
        <v>5090</v>
      </c>
      <c r="F129" t="s">
        <v>5090</v>
      </c>
      <c r="G129" t="s">
        <v>5090</v>
      </c>
      <c r="H129">
        <v>706</v>
      </c>
    </row>
    <row r="130" spans="2:8" x14ac:dyDescent="0.25">
      <c r="B130">
        <v>167210</v>
      </c>
      <c r="C130" t="s">
        <v>5220</v>
      </c>
      <c r="D130" t="s">
        <v>57</v>
      </c>
      <c r="E130" t="s">
        <v>5090</v>
      </c>
      <c r="F130" t="s">
        <v>5090</v>
      </c>
      <c r="G130" t="s">
        <v>5090</v>
      </c>
      <c r="H130">
        <v>93</v>
      </c>
    </row>
    <row r="131" spans="2:8" x14ac:dyDescent="0.25">
      <c r="B131">
        <v>169001</v>
      </c>
      <c r="C131" t="s">
        <v>47159</v>
      </c>
      <c r="D131" t="s">
        <v>57</v>
      </c>
      <c r="E131" t="s">
        <v>47129</v>
      </c>
      <c r="F131" t="s">
        <v>47129</v>
      </c>
      <c r="G131" t="s">
        <v>47129</v>
      </c>
      <c r="H131">
        <v>650</v>
      </c>
    </row>
    <row r="132" spans="2:8" x14ac:dyDescent="0.25">
      <c r="B132">
        <v>169006</v>
      </c>
      <c r="C132" t="s">
        <v>5328</v>
      </c>
      <c r="D132" t="s">
        <v>57</v>
      </c>
      <c r="E132" t="s">
        <v>47129</v>
      </c>
      <c r="F132" t="s">
        <v>47129</v>
      </c>
      <c r="G132" t="s">
        <v>47129</v>
      </c>
      <c r="H132">
        <v>121</v>
      </c>
    </row>
    <row r="133" spans="2:8" x14ac:dyDescent="0.25">
      <c r="B133">
        <v>169007</v>
      </c>
      <c r="C133" t="s">
        <v>5337</v>
      </c>
      <c r="D133" t="s">
        <v>57</v>
      </c>
      <c r="E133" t="s">
        <v>47129</v>
      </c>
      <c r="F133" t="s">
        <v>47129</v>
      </c>
      <c r="G133" t="s">
        <v>47129</v>
      </c>
      <c r="H133">
        <v>813</v>
      </c>
    </row>
    <row r="134" spans="2:8" x14ac:dyDescent="0.25">
      <c r="B134">
        <v>169008</v>
      </c>
      <c r="C134" t="s">
        <v>47169</v>
      </c>
      <c r="D134" t="s">
        <v>57</v>
      </c>
      <c r="E134" t="s">
        <v>47129</v>
      </c>
      <c r="F134" t="s">
        <v>47129</v>
      </c>
      <c r="G134" t="s">
        <v>47129</v>
      </c>
      <c r="H134">
        <v>687</v>
      </c>
    </row>
    <row r="135" spans="2:8" x14ac:dyDescent="0.25">
      <c r="B135">
        <v>169010</v>
      </c>
      <c r="C135" t="s">
        <v>47175</v>
      </c>
      <c r="D135" t="s">
        <v>57</v>
      </c>
      <c r="E135" t="s">
        <v>47129</v>
      </c>
      <c r="F135" t="s">
        <v>47129</v>
      </c>
      <c r="G135" t="s">
        <v>47129</v>
      </c>
      <c r="H135">
        <v>464</v>
      </c>
    </row>
    <row r="136" spans="2:8" x14ac:dyDescent="0.25">
      <c r="B136">
        <v>169019</v>
      </c>
      <c r="C136" t="s">
        <v>5397</v>
      </c>
      <c r="D136" t="s">
        <v>57</v>
      </c>
      <c r="E136" t="s">
        <v>47129</v>
      </c>
      <c r="F136" t="s">
        <v>47129</v>
      </c>
      <c r="G136" t="s">
        <v>47129</v>
      </c>
      <c r="H136">
        <v>599</v>
      </c>
    </row>
    <row r="137" spans="2:8" x14ac:dyDescent="0.25">
      <c r="B137">
        <v>169021</v>
      </c>
      <c r="C137" t="s">
        <v>5409</v>
      </c>
      <c r="D137" t="s">
        <v>57</v>
      </c>
      <c r="E137" t="s">
        <v>47129</v>
      </c>
      <c r="F137" t="s">
        <v>47129</v>
      </c>
      <c r="G137" t="s">
        <v>47129</v>
      </c>
      <c r="H137">
        <v>62</v>
      </c>
    </row>
    <row r="138" spans="2:8" x14ac:dyDescent="0.25">
      <c r="B138">
        <v>169023</v>
      </c>
      <c r="C138" t="s">
        <v>47184</v>
      </c>
      <c r="D138" t="s">
        <v>57</v>
      </c>
      <c r="E138" t="s">
        <v>47129</v>
      </c>
      <c r="F138" t="s">
        <v>47129</v>
      </c>
      <c r="G138" t="s">
        <v>47129</v>
      </c>
      <c r="H138">
        <v>20</v>
      </c>
    </row>
    <row r="139" spans="2:8" x14ac:dyDescent="0.25">
      <c r="B139">
        <v>169210</v>
      </c>
      <c r="C139" t="s">
        <v>5433</v>
      </c>
      <c r="D139" t="s">
        <v>57</v>
      </c>
      <c r="E139" t="s">
        <v>47129</v>
      </c>
      <c r="F139" t="s">
        <v>47129</v>
      </c>
      <c r="G139" t="s">
        <v>47129</v>
      </c>
      <c r="H139">
        <v>37</v>
      </c>
    </row>
    <row r="140" spans="2:8" x14ac:dyDescent="0.25">
      <c r="B140">
        <v>173002</v>
      </c>
      <c r="C140" t="s">
        <v>5536</v>
      </c>
      <c r="D140" t="s">
        <v>57</v>
      </c>
      <c r="E140" t="s">
        <v>44561</v>
      </c>
      <c r="F140" t="s">
        <v>44561</v>
      </c>
      <c r="G140" t="s">
        <v>44561</v>
      </c>
      <c r="H140">
        <v>952</v>
      </c>
    </row>
    <row r="141" spans="2:8" x14ac:dyDescent="0.25">
      <c r="B141">
        <v>173003</v>
      </c>
      <c r="C141" t="s">
        <v>52864</v>
      </c>
      <c r="D141" t="s">
        <v>57</v>
      </c>
      <c r="E141" t="s">
        <v>44561</v>
      </c>
      <c r="F141" t="s">
        <v>44561</v>
      </c>
      <c r="G141" t="s">
        <v>44561</v>
      </c>
      <c r="H141">
        <v>751</v>
      </c>
    </row>
    <row r="142" spans="2:8" x14ac:dyDescent="0.25">
      <c r="B142">
        <v>173004</v>
      </c>
      <c r="C142" t="s">
        <v>5551</v>
      </c>
      <c r="D142" t="s">
        <v>57</v>
      </c>
      <c r="E142" t="s">
        <v>44561</v>
      </c>
      <c r="F142" t="s">
        <v>44561</v>
      </c>
      <c r="G142" t="s">
        <v>44561</v>
      </c>
      <c r="H142">
        <v>836</v>
      </c>
    </row>
    <row r="143" spans="2:8" x14ac:dyDescent="0.25">
      <c r="B143">
        <v>173005</v>
      </c>
      <c r="C143" t="s">
        <v>5558</v>
      </c>
      <c r="D143" t="s">
        <v>57</v>
      </c>
      <c r="E143" t="s">
        <v>44561</v>
      </c>
      <c r="F143" t="s">
        <v>44561</v>
      </c>
      <c r="G143" t="s">
        <v>44561</v>
      </c>
      <c r="H143">
        <v>718</v>
      </c>
    </row>
    <row r="144" spans="2:8" x14ac:dyDescent="0.25">
      <c r="B144">
        <v>173006</v>
      </c>
      <c r="C144" t="s">
        <v>52866</v>
      </c>
      <c r="D144" t="s">
        <v>57</v>
      </c>
      <c r="E144" t="s">
        <v>44561</v>
      </c>
      <c r="F144" t="s">
        <v>44561</v>
      </c>
      <c r="G144" t="s">
        <v>44561</v>
      </c>
      <c r="H144">
        <v>389</v>
      </c>
    </row>
    <row r="145" spans="2:8" x14ac:dyDescent="0.25">
      <c r="B145">
        <v>173007</v>
      </c>
      <c r="C145" t="s">
        <v>5570</v>
      </c>
      <c r="D145" t="s">
        <v>57</v>
      </c>
      <c r="E145" t="s">
        <v>44561</v>
      </c>
      <c r="F145" t="s">
        <v>44561</v>
      </c>
      <c r="G145" t="s">
        <v>44561</v>
      </c>
      <c r="H145">
        <v>419</v>
      </c>
    </row>
    <row r="146" spans="2:8" x14ac:dyDescent="0.25">
      <c r="B146">
        <v>173008</v>
      </c>
      <c r="C146" t="s">
        <v>44735</v>
      </c>
      <c r="D146" t="s">
        <v>57</v>
      </c>
      <c r="E146" t="s">
        <v>44561</v>
      </c>
      <c r="F146" t="s">
        <v>44561</v>
      </c>
      <c r="G146" t="s">
        <v>44561</v>
      </c>
      <c r="H146">
        <v>111</v>
      </c>
    </row>
    <row r="147" spans="2:8" x14ac:dyDescent="0.25">
      <c r="B147">
        <v>173009</v>
      </c>
      <c r="C147" t="s">
        <v>52870</v>
      </c>
      <c r="D147" t="s">
        <v>57</v>
      </c>
      <c r="E147" t="s">
        <v>44561</v>
      </c>
      <c r="F147" t="s">
        <v>44561</v>
      </c>
      <c r="G147" t="s">
        <v>44561</v>
      </c>
      <c r="H147">
        <v>646</v>
      </c>
    </row>
    <row r="148" spans="2:8" x14ac:dyDescent="0.25">
      <c r="B148">
        <v>173011</v>
      </c>
      <c r="C148" t="s">
        <v>5591</v>
      </c>
      <c r="D148" t="s">
        <v>57</v>
      </c>
      <c r="E148" t="s">
        <v>44561</v>
      </c>
      <c r="F148" t="s">
        <v>44561</v>
      </c>
      <c r="G148" t="s">
        <v>44561</v>
      </c>
      <c r="H148">
        <v>1060</v>
      </c>
    </row>
    <row r="149" spans="2:8" x14ac:dyDescent="0.25">
      <c r="B149">
        <v>173018</v>
      </c>
      <c r="C149" t="s">
        <v>5636</v>
      </c>
      <c r="D149" t="s">
        <v>57</v>
      </c>
      <c r="E149" t="s">
        <v>44561</v>
      </c>
      <c r="F149" t="s">
        <v>44561</v>
      </c>
      <c r="G149" t="s">
        <v>44561</v>
      </c>
      <c r="H149">
        <v>110</v>
      </c>
    </row>
    <row r="150" spans="2:8" x14ac:dyDescent="0.25">
      <c r="B150">
        <v>173024</v>
      </c>
      <c r="C150" t="s">
        <v>52873</v>
      </c>
      <c r="D150" t="s">
        <v>57</v>
      </c>
      <c r="E150" t="s">
        <v>44561</v>
      </c>
      <c r="F150" t="s">
        <v>44561</v>
      </c>
      <c r="G150" t="s">
        <v>44561</v>
      </c>
      <c r="H150">
        <v>62</v>
      </c>
    </row>
    <row r="151" spans="2:8" x14ac:dyDescent="0.25">
      <c r="B151">
        <v>175001</v>
      </c>
      <c r="C151" t="s">
        <v>5834</v>
      </c>
      <c r="D151" t="s">
        <v>57</v>
      </c>
      <c r="E151" t="s">
        <v>46813</v>
      </c>
      <c r="F151" t="s">
        <v>46813</v>
      </c>
      <c r="G151" t="s">
        <v>46813</v>
      </c>
      <c r="H151">
        <v>578</v>
      </c>
    </row>
    <row r="152" spans="2:8" x14ac:dyDescent="0.25">
      <c r="B152">
        <v>175002</v>
      </c>
      <c r="C152" t="s">
        <v>5843</v>
      </c>
      <c r="D152" t="s">
        <v>57</v>
      </c>
      <c r="E152" t="s">
        <v>46813</v>
      </c>
      <c r="F152" t="s">
        <v>46813</v>
      </c>
      <c r="G152" t="s">
        <v>46813</v>
      </c>
      <c r="H152">
        <v>664</v>
      </c>
    </row>
    <row r="153" spans="2:8" x14ac:dyDescent="0.25">
      <c r="B153">
        <v>175003</v>
      </c>
      <c r="C153" t="s">
        <v>5852</v>
      </c>
      <c r="D153" t="s">
        <v>57</v>
      </c>
      <c r="E153" t="s">
        <v>46813</v>
      </c>
      <c r="F153" t="s">
        <v>46813</v>
      </c>
      <c r="G153" t="s">
        <v>46813</v>
      </c>
      <c r="H153">
        <v>749</v>
      </c>
    </row>
    <row r="154" spans="2:8" x14ac:dyDescent="0.25">
      <c r="B154">
        <v>175004</v>
      </c>
      <c r="C154" t="s">
        <v>47234</v>
      </c>
      <c r="D154" t="s">
        <v>57</v>
      </c>
      <c r="E154" t="s">
        <v>46813</v>
      </c>
      <c r="F154" t="s">
        <v>46813</v>
      </c>
      <c r="G154" t="s">
        <v>46813</v>
      </c>
      <c r="H154">
        <v>686</v>
      </c>
    </row>
    <row r="155" spans="2:8" x14ac:dyDescent="0.25">
      <c r="B155">
        <v>175006</v>
      </c>
      <c r="C155" t="s">
        <v>47240</v>
      </c>
      <c r="D155" t="s">
        <v>57</v>
      </c>
      <c r="E155" t="s">
        <v>46813</v>
      </c>
      <c r="F155" t="s">
        <v>46813</v>
      </c>
      <c r="G155" t="s">
        <v>46813</v>
      </c>
      <c r="H155">
        <v>534</v>
      </c>
    </row>
    <row r="156" spans="2:8" x14ac:dyDescent="0.25">
      <c r="B156">
        <v>175007</v>
      </c>
      <c r="C156" t="s">
        <v>47242</v>
      </c>
      <c r="D156" t="s">
        <v>57</v>
      </c>
      <c r="E156" t="s">
        <v>46813</v>
      </c>
      <c r="F156" t="s">
        <v>46813</v>
      </c>
      <c r="G156" t="s">
        <v>46813</v>
      </c>
      <c r="H156">
        <v>875</v>
      </c>
    </row>
    <row r="157" spans="2:8" x14ac:dyDescent="0.25">
      <c r="B157">
        <v>175014</v>
      </c>
      <c r="C157" t="s">
        <v>5905</v>
      </c>
      <c r="D157" t="s">
        <v>57</v>
      </c>
      <c r="E157" t="s">
        <v>46813</v>
      </c>
      <c r="F157" t="s">
        <v>46813</v>
      </c>
      <c r="G157" t="s">
        <v>46813</v>
      </c>
      <c r="H157">
        <v>119</v>
      </c>
    </row>
    <row r="158" spans="2:8" x14ac:dyDescent="0.25">
      <c r="B158">
        <v>175021</v>
      </c>
      <c r="C158" t="s">
        <v>5938</v>
      </c>
      <c r="D158" t="s">
        <v>57</v>
      </c>
      <c r="E158" t="s">
        <v>46813</v>
      </c>
      <c r="F158" t="s">
        <v>46813</v>
      </c>
      <c r="G158" t="s">
        <v>46813</v>
      </c>
      <c r="H158">
        <v>48</v>
      </c>
    </row>
    <row r="159" spans="2:8" x14ac:dyDescent="0.25">
      <c r="B159">
        <v>175210</v>
      </c>
      <c r="C159" t="s">
        <v>5949</v>
      </c>
      <c r="D159" t="s">
        <v>57</v>
      </c>
      <c r="E159" t="s">
        <v>46813</v>
      </c>
      <c r="F159" t="s">
        <v>46813</v>
      </c>
      <c r="G159" t="s">
        <v>46813</v>
      </c>
      <c r="H159">
        <v>95</v>
      </c>
    </row>
    <row r="160" spans="2:8" x14ac:dyDescent="0.25">
      <c r="B160">
        <v>181007</v>
      </c>
      <c r="C160" t="s">
        <v>44762</v>
      </c>
      <c r="D160" t="s">
        <v>57</v>
      </c>
      <c r="E160" t="s">
        <v>5996</v>
      </c>
      <c r="F160" t="s">
        <v>5996</v>
      </c>
      <c r="G160" t="s">
        <v>5996</v>
      </c>
      <c r="H160">
        <v>497</v>
      </c>
    </row>
    <row r="161" spans="2:8" x14ac:dyDescent="0.25">
      <c r="B161">
        <v>181008</v>
      </c>
      <c r="C161" t="s">
        <v>6031</v>
      </c>
      <c r="D161" t="s">
        <v>57</v>
      </c>
      <c r="E161" t="s">
        <v>5996</v>
      </c>
      <c r="F161" t="s">
        <v>5996</v>
      </c>
      <c r="G161" t="s">
        <v>5996</v>
      </c>
      <c r="H161">
        <v>504</v>
      </c>
    </row>
    <row r="162" spans="2:8" x14ac:dyDescent="0.25">
      <c r="B162">
        <v>181009</v>
      </c>
      <c r="C162" t="s">
        <v>47281</v>
      </c>
      <c r="D162" t="s">
        <v>57</v>
      </c>
      <c r="E162" t="s">
        <v>5996</v>
      </c>
      <c r="F162" t="s">
        <v>5996</v>
      </c>
      <c r="G162" t="s">
        <v>5996</v>
      </c>
      <c r="H162">
        <v>975</v>
      </c>
    </row>
    <row r="163" spans="2:8" x14ac:dyDescent="0.25">
      <c r="B163">
        <v>183001</v>
      </c>
      <c r="C163" t="s">
        <v>47309</v>
      </c>
      <c r="D163" t="s">
        <v>57</v>
      </c>
      <c r="E163" t="s">
        <v>46852</v>
      </c>
      <c r="F163" t="s">
        <v>46852</v>
      </c>
      <c r="G163" t="s">
        <v>46852</v>
      </c>
      <c r="H163">
        <v>281</v>
      </c>
    </row>
    <row r="164" spans="2:8" x14ac:dyDescent="0.25">
      <c r="B164">
        <v>183002</v>
      </c>
      <c r="C164" t="s">
        <v>6170</v>
      </c>
      <c r="D164" t="s">
        <v>57</v>
      </c>
      <c r="E164" t="s">
        <v>46852</v>
      </c>
      <c r="F164" t="s">
        <v>46852</v>
      </c>
      <c r="G164" t="s">
        <v>46852</v>
      </c>
      <c r="H164">
        <v>513</v>
      </c>
    </row>
    <row r="165" spans="2:8" x14ac:dyDescent="0.25">
      <c r="B165">
        <v>183003</v>
      </c>
      <c r="C165" t="s">
        <v>6176</v>
      </c>
      <c r="D165" t="s">
        <v>57</v>
      </c>
      <c r="E165" t="s">
        <v>46852</v>
      </c>
      <c r="F165" t="s">
        <v>46852</v>
      </c>
      <c r="G165" t="s">
        <v>46852</v>
      </c>
      <c r="H165">
        <v>478</v>
      </c>
    </row>
    <row r="166" spans="2:8" x14ac:dyDescent="0.25">
      <c r="B166">
        <v>183004</v>
      </c>
      <c r="C166" t="s">
        <v>52888</v>
      </c>
      <c r="D166" t="s">
        <v>57</v>
      </c>
      <c r="E166" t="s">
        <v>46852</v>
      </c>
      <c r="F166" t="s">
        <v>46852</v>
      </c>
      <c r="G166" t="s">
        <v>46852</v>
      </c>
      <c r="H166">
        <v>442</v>
      </c>
    </row>
    <row r="167" spans="2:8" x14ac:dyDescent="0.25">
      <c r="B167">
        <v>183005</v>
      </c>
      <c r="C167" t="s">
        <v>6189</v>
      </c>
      <c r="D167" t="s">
        <v>57</v>
      </c>
      <c r="E167" t="s">
        <v>46852</v>
      </c>
      <c r="F167" t="s">
        <v>46852</v>
      </c>
      <c r="G167" t="s">
        <v>46852</v>
      </c>
      <c r="H167">
        <v>416</v>
      </c>
    </row>
    <row r="168" spans="2:8" x14ac:dyDescent="0.25">
      <c r="B168">
        <v>183010</v>
      </c>
      <c r="C168" t="s">
        <v>52889</v>
      </c>
      <c r="D168" t="s">
        <v>57</v>
      </c>
      <c r="E168" t="s">
        <v>46852</v>
      </c>
      <c r="F168" t="s">
        <v>46852</v>
      </c>
      <c r="G168" t="s">
        <v>46852</v>
      </c>
      <c r="H168">
        <v>34</v>
      </c>
    </row>
    <row r="169" spans="2:8" x14ac:dyDescent="0.25">
      <c r="B169">
        <v>185002</v>
      </c>
      <c r="C169" t="s">
        <v>6300</v>
      </c>
      <c r="D169" t="s">
        <v>57</v>
      </c>
      <c r="E169" t="s">
        <v>52891</v>
      </c>
      <c r="F169" t="s">
        <v>52891</v>
      </c>
      <c r="G169" t="s">
        <v>52891</v>
      </c>
      <c r="H169">
        <v>386</v>
      </c>
    </row>
    <row r="170" spans="2:8" x14ac:dyDescent="0.25">
      <c r="B170">
        <v>185003</v>
      </c>
      <c r="C170" t="s">
        <v>52895</v>
      </c>
      <c r="D170" t="s">
        <v>57</v>
      </c>
      <c r="E170" t="s">
        <v>52891</v>
      </c>
      <c r="F170" t="s">
        <v>52891</v>
      </c>
      <c r="G170" t="s">
        <v>52891</v>
      </c>
      <c r="H170">
        <v>759</v>
      </c>
    </row>
    <row r="171" spans="2:8" x14ac:dyDescent="0.25">
      <c r="B171">
        <v>185004</v>
      </c>
      <c r="C171" t="s">
        <v>52899</v>
      </c>
      <c r="D171" t="s">
        <v>57</v>
      </c>
      <c r="E171" t="s">
        <v>52891</v>
      </c>
      <c r="F171" t="s">
        <v>52891</v>
      </c>
      <c r="G171" t="s">
        <v>52891</v>
      </c>
      <c r="H171">
        <v>380</v>
      </c>
    </row>
    <row r="172" spans="2:8" x14ac:dyDescent="0.25">
      <c r="B172">
        <v>185005</v>
      </c>
      <c r="C172" t="s">
        <v>52901</v>
      </c>
      <c r="D172" t="s">
        <v>57</v>
      </c>
      <c r="E172" t="s">
        <v>52891</v>
      </c>
      <c r="F172" t="s">
        <v>52891</v>
      </c>
      <c r="G172" t="s">
        <v>52891</v>
      </c>
      <c r="H172">
        <v>1162</v>
      </c>
    </row>
    <row r="173" spans="2:8" x14ac:dyDescent="0.25">
      <c r="B173">
        <v>185006</v>
      </c>
      <c r="C173" t="s">
        <v>52903</v>
      </c>
      <c r="D173" t="s">
        <v>57</v>
      </c>
      <c r="E173" t="s">
        <v>52891</v>
      </c>
      <c r="F173" t="s">
        <v>52891</v>
      </c>
      <c r="G173" t="s">
        <v>52891</v>
      </c>
      <c r="H173">
        <v>888</v>
      </c>
    </row>
    <row r="174" spans="2:8" x14ac:dyDescent="0.25">
      <c r="B174">
        <v>185008</v>
      </c>
      <c r="C174" t="s">
        <v>52907</v>
      </c>
      <c r="D174" t="s">
        <v>57</v>
      </c>
      <c r="E174" t="s">
        <v>52891</v>
      </c>
      <c r="F174" t="s">
        <v>52891</v>
      </c>
      <c r="G174" t="s">
        <v>52891</v>
      </c>
      <c r="H174">
        <v>70</v>
      </c>
    </row>
    <row r="175" spans="2:8" x14ac:dyDescent="0.25">
      <c r="B175">
        <v>185010</v>
      </c>
      <c r="C175" t="s">
        <v>52911</v>
      </c>
      <c r="D175" t="s">
        <v>57</v>
      </c>
      <c r="E175" t="s">
        <v>52891</v>
      </c>
      <c r="F175" t="s">
        <v>52891</v>
      </c>
      <c r="G175" t="s">
        <v>52891</v>
      </c>
      <c r="H175">
        <v>663</v>
      </c>
    </row>
    <row r="176" spans="2:8" x14ac:dyDescent="0.25">
      <c r="B176">
        <v>185014</v>
      </c>
      <c r="C176" t="s">
        <v>52905</v>
      </c>
      <c r="D176" t="s">
        <v>57</v>
      </c>
      <c r="E176" t="s">
        <v>52891</v>
      </c>
      <c r="F176" t="s">
        <v>52891</v>
      </c>
      <c r="G176" t="s">
        <v>52891</v>
      </c>
      <c r="H176">
        <v>481</v>
      </c>
    </row>
    <row r="177" spans="2:8" x14ac:dyDescent="0.25">
      <c r="B177">
        <v>185015</v>
      </c>
      <c r="C177" t="s">
        <v>6373</v>
      </c>
      <c r="D177" t="s">
        <v>57</v>
      </c>
      <c r="E177" t="s">
        <v>52891</v>
      </c>
      <c r="F177" t="s">
        <v>52891</v>
      </c>
      <c r="G177" t="s">
        <v>52891</v>
      </c>
      <c r="H177">
        <v>30</v>
      </c>
    </row>
    <row r="178" spans="2:8" x14ac:dyDescent="0.25">
      <c r="B178">
        <v>187001</v>
      </c>
      <c r="C178" t="s">
        <v>6411</v>
      </c>
      <c r="D178" t="s">
        <v>57</v>
      </c>
      <c r="E178" t="s">
        <v>44706</v>
      </c>
      <c r="F178" t="s">
        <v>44706</v>
      </c>
      <c r="G178" t="s">
        <v>44706</v>
      </c>
      <c r="H178">
        <v>890</v>
      </c>
    </row>
    <row r="179" spans="2:8" x14ac:dyDescent="0.25">
      <c r="B179">
        <v>187002</v>
      </c>
      <c r="C179" t="s">
        <v>6420</v>
      </c>
      <c r="D179" t="s">
        <v>57</v>
      </c>
      <c r="E179" t="s">
        <v>44706</v>
      </c>
      <c r="F179" t="s">
        <v>44706</v>
      </c>
      <c r="G179" t="s">
        <v>44706</v>
      </c>
      <c r="H179">
        <v>776</v>
      </c>
    </row>
    <row r="180" spans="2:8" x14ac:dyDescent="0.25">
      <c r="B180">
        <v>187003</v>
      </c>
      <c r="C180" t="s">
        <v>44789</v>
      </c>
      <c r="D180" t="s">
        <v>57</v>
      </c>
      <c r="E180" t="s">
        <v>44706</v>
      </c>
      <c r="F180" t="s">
        <v>44706</v>
      </c>
      <c r="G180" t="s">
        <v>44706</v>
      </c>
      <c r="H180">
        <v>494</v>
      </c>
    </row>
    <row r="181" spans="2:8" x14ac:dyDescent="0.25">
      <c r="B181">
        <v>187006</v>
      </c>
      <c r="C181" t="s">
        <v>44793</v>
      </c>
      <c r="D181" t="s">
        <v>57</v>
      </c>
      <c r="E181" t="s">
        <v>44706</v>
      </c>
      <c r="F181" t="s">
        <v>44706</v>
      </c>
      <c r="G181" t="s">
        <v>44706</v>
      </c>
      <c r="H181">
        <v>42</v>
      </c>
    </row>
    <row r="182" spans="2:8" x14ac:dyDescent="0.25">
      <c r="B182">
        <v>189001</v>
      </c>
      <c r="C182" t="s">
        <v>6465</v>
      </c>
      <c r="D182" t="s">
        <v>57</v>
      </c>
      <c r="E182" t="s">
        <v>46935</v>
      </c>
      <c r="F182" t="s">
        <v>46935</v>
      </c>
      <c r="G182" t="s">
        <v>46935</v>
      </c>
      <c r="H182">
        <v>782</v>
      </c>
    </row>
    <row r="183" spans="2:8" x14ac:dyDescent="0.25">
      <c r="B183">
        <v>189002</v>
      </c>
      <c r="C183" t="s">
        <v>47361</v>
      </c>
      <c r="D183" t="s">
        <v>57</v>
      </c>
      <c r="E183" t="s">
        <v>46935</v>
      </c>
      <c r="F183" t="s">
        <v>46935</v>
      </c>
      <c r="G183" t="s">
        <v>46935</v>
      </c>
      <c r="H183">
        <v>660</v>
      </c>
    </row>
    <row r="184" spans="2:8" x14ac:dyDescent="0.25">
      <c r="B184">
        <v>189003</v>
      </c>
      <c r="C184" t="s">
        <v>47363</v>
      </c>
      <c r="D184" t="s">
        <v>57</v>
      </c>
      <c r="E184" t="s">
        <v>46935</v>
      </c>
      <c r="F184" t="s">
        <v>46935</v>
      </c>
      <c r="G184" t="s">
        <v>46935</v>
      </c>
      <c r="H184">
        <v>829</v>
      </c>
    </row>
    <row r="185" spans="2:8" x14ac:dyDescent="0.25">
      <c r="B185">
        <v>189004</v>
      </c>
      <c r="C185" t="s">
        <v>6486</v>
      </c>
      <c r="D185" t="s">
        <v>57</v>
      </c>
      <c r="E185" t="s">
        <v>46935</v>
      </c>
      <c r="F185" t="s">
        <v>46935</v>
      </c>
      <c r="G185" t="s">
        <v>46935</v>
      </c>
      <c r="H185">
        <v>748</v>
      </c>
    </row>
    <row r="186" spans="2:8" x14ac:dyDescent="0.25">
      <c r="B186">
        <v>189006</v>
      </c>
      <c r="C186" t="s">
        <v>6500</v>
      </c>
      <c r="D186" t="s">
        <v>57</v>
      </c>
      <c r="E186" t="s">
        <v>46935</v>
      </c>
      <c r="F186" t="s">
        <v>46935</v>
      </c>
      <c r="G186" t="s">
        <v>46935</v>
      </c>
      <c r="H186">
        <v>183</v>
      </c>
    </row>
    <row r="187" spans="2:8" x14ac:dyDescent="0.25">
      <c r="B187">
        <v>190003</v>
      </c>
      <c r="C187" t="s">
        <v>6555</v>
      </c>
      <c r="D187" t="s">
        <v>57</v>
      </c>
      <c r="E187" t="s">
        <v>46935</v>
      </c>
      <c r="F187" t="s">
        <v>46935</v>
      </c>
      <c r="G187" t="s">
        <v>46935</v>
      </c>
      <c r="H187">
        <v>586</v>
      </c>
    </row>
    <row r="188" spans="2:8" x14ac:dyDescent="0.25">
      <c r="B188">
        <v>201001</v>
      </c>
      <c r="C188" t="s">
        <v>47381</v>
      </c>
      <c r="D188" t="s">
        <v>57</v>
      </c>
      <c r="E188" t="s">
        <v>47378</v>
      </c>
      <c r="F188" t="s">
        <v>47378</v>
      </c>
      <c r="G188" t="s">
        <v>47378</v>
      </c>
      <c r="H188">
        <v>392</v>
      </c>
    </row>
    <row r="189" spans="2:8" x14ac:dyDescent="0.25">
      <c r="B189">
        <v>201002</v>
      </c>
      <c r="C189" t="s">
        <v>6573</v>
      </c>
      <c r="D189" t="s">
        <v>57</v>
      </c>
      <c r="E189" t="s">
        <v>47378</v>
      </c>
      <c r="F189" t="s">
        <v>47378</v>
      </c>
      <c r="G189" t="s">
        <v>47378</v>
      </c>
      <c r="H189">
        <v>592</v>
      </c>
    </row>
    <row r="190" spans="2:8" x14ac:dyDescent="0.25">
      <c r="B190">
        <v>201011</v>
      </c>
      <c r="C190" t="s">
        <v>6628</v>
      </c>
      <c r="D190" t="s">
        <v>57</v>
      </c>
      <c r="E190" t="s">
        <v>47378</v>
      </c>
      <c r="F190" t="s">
        <v>47378</v>
      </c>
      <c r="G190" t="s">
        <v>47378</v>
      </c>
      <c r="H190">
        <v>75</v>
      </c>
    </row>
    <row r="191" spans="2:8" x14ac:dyDescent="0.25">
      <c r="B191">
        <v>207002</v>
      </c>
      <c r="C191" t="s">
        <v>6770</v>
      </c>
      <c r="D191" t="s">
        <v>57</v>
      </c>
      <c r="E191" t="s">
        <v>46935</v>
      </c>
      <c r="F191" t="s">
        <v>46935</v>
      </c>
      <c r="G191" t="s">
        <v>46935</v>
      </c>
      <c r="H191">
        <v>713</v>
      </c>
    </row>
    <row r="192" spans="2:8" x14ac:dyDescent="0.25">
      <c r="B192">
        <v>207003</v>
      </c>
      <c r="C192" t="s">
        <v>6777</v>
      </c>
      <c r="D192" t="s">
        <v>57</v>
      </c>
      <c r="E192" t="s">
        <v>46935</v>
      </c>
      <c r="F192" t="s">
        <v>46935</v>
      </c>
      <c r="G192" t="s">
        <v>46935</v>
      </c>
      <c r="H192">
        <v>561</v>
      </c>
    </row>
    <row r="193" spans="2:8" x14ac:dyDescent="0.25">
      <c r="B193">
        <v>208007</v>
      </c>
      <c r="C193" t="s">
        <v>6906</v>
      </c>
      <c r="D193" t="s">
        <v>57</v>
      </c>
      <c r="E193" t="s">
        <v>6871</v>
      </c>
      <c r="F193" t="s">
        <v>6871</v>
      </c>
      <c r="G193" t="s">
        <v>6871</v>
      </c>
      <c r="H193">
        <v>509</v>
      </c>
    </row>
    <row r="194" spans="2:8" x14ac:dyDescent="0.25">
      <c r="B194">
        <v>208008</v>
      </c>
      <c r="C194" t="s">
        <v>6914</v>
      </c>
      <c r="D194" t="s">
        <v>57</v>
      </c>
      <c r="E194" t="s">
        <v>6871</v>
      </c>
      <c r="F194" t="s">
        <v>6871</v>
      </c>
      <c r="G194" t="s">
        <v>6871</v>
      </c>
      <c r="H194">
        <v>467</v>
      </c>
    </row>
    <row r="195" spans="2:8" x14ac:dyDescent="0.25">
      <c r="B195">
        <v>211004</v>
      </c>
      <c r="C195" t="s">
        <v>7069</v>
      </c>
      <c r="D195" t="s">
        <v>57</v>
      </c>
      <c r="E195" t="s">
        <v>44839</v>
      </c>
      <c r="F195" t="s">
        <v>44839</v>
      </c>
      <c r="G195" t="s">
        <v>44839</v>
      </c>
      <c r="H195">
        <v>397</v>
      </c>
    </row>
    <row r="196" spans="2:8" x14ac:dyDescent="0.25">
      <c r="B196">
        <v>211006</v>
      </c>
      <c r="C196" t="s">
        <v>54605</v>
      </c>
      <c r="D196" t="s">
        <v>57</v>
      </c>
      <c r="E196" t="s">
        <v>44839</v>
      </c>
      <c r="F196" t="s">
        <v>44839</v>
      </c>
      <c r="G196" t="s">
        <v>44839</v>
      </c>
      <c r="H196">
        <v>286</v>
      </c>
    </row>
    <row r="197" spans="2:8" x14ac:dyDescent="0.25">
      <c r="B197">
        <v>211009</v>
      </c>
      <c r="C197" t="s">
        <v>7095</v>
      </c>
      <c r="D197" t="s">
        <v>57</v>
      </c>
      <c r="E197" t="s">
        <v>44839</v>
      </c>
      <c r="F197" t="s">
        <v>44839</v>
      </c>
      <c r="G197" t="s">
        <v>44839</v>
      </c>
      <c r="H197">
        <v>523</v>
      </c>
    </row>
    <row r="198" spans="2:8" x14ac:dyDescent="0.25">
      <c r="B198">
        <v>215001</v>
      </c>
      <c r="C198" t="s">
        <v>47500</v>
      </c>
      <c r="D198" t="s">
        <v>57</v>
      </c>
      <c r="E198" t="s">
        <v>6110</v>
      </c>
      <c r="F198" t="s">
        <v>6110</v>
      </c>
      <c r="G198" t="s">
        <v>6110</v>
      </c>
      <c r="H198">
        <v>534</v>
      </c>
    </row>
    <row r="199" spans="2:8" x14ac:dyDescent="0.25">
      <c r="B199">
        <v>215004</v>
      </c>
      <c r="C199" t="s">
        <v>47503</v>
      </c>
      <c r="D199" t="s">
        <v>57</v>
      </c>
      <c r="E199" t="s">
        <v>6110</v>
      </c>
      <c r="F199" t="s">
        <v>6110</v>
      </c>
      <c r="G199" t="s">
        <v>6110</v>
      </c>
      <c r="H199">
        <v>108</v>
      </c>
    </row>
    <row r="200" spans="2:8" x14ac:dyDescent="0.25">
      <c r="B200">
        <v>217002</v>
      </c>
      <c r="C200" t="s">
        <v>44874</v>
      </c>
      <c r="D200" t="s">
        <v>57</v>
      </c>
      <c r="E200" t="s">
        <v>47512</v>
      </c>
      <c r="F200" t="s">
        <v>47512</v>
      </c>
      <c r="G200" t="s">
        <v>47512</v>
      </c>
      <c r="H200">
        <v>648</v>
      </c>
    </row>
    <row r="201" spans="2:8" x14ac:dyDescent="0.25">
      <c r="B201">
        <v>217003</v>
      </c>
      <c r="C201" t="s">
        <v>44877</v>
      </c>
      <c r="D201" t="s">
        <v>57</v>
      </c>
      <c r="E201" t="s">
        <v>47512</v>
      </c>
      <c r="F201" t="s">
        <v>47512</v>
      </c>
      <c r="G201" t="s">
        <v>47512</v>
      </c>
      <c r="H201">
        <v>432</v>
      </c>
    </row>
    <row r="202" spans="2:8" x14ac:dyDescent="0.25">
      <c r="B202">
        <v>217012</v>
      </c>
      <c r="C202" t="s">
        <v>47519</v>
      </c>
      <c r="D202" t="s">
        <v>57</v>
      </c>
      <c r="E202" t="s">
        <v>47512</v>
      </c>
      <c r="F202" t="s">
        <v>47512</v>
      </c>
      <c r="G202" t="s">
        <v>47512</v>
      </c>
      <c r="H202">
        <v>147</v>
      </c>
    </row>
    <row r="203" spans="2:8" x14ac:dyDescent="0.25">
      <c r="B203">
        <v>217033</v>
      </c>
      <c r="C203" t="s">
        <v>47527</v>
      </c>
      <c r="D203" t="s">
        <v>57</v>
      </c>
      <c r="E203" t="s">
        <v>47512</v>
      </c>
      <c r="F203" t="s">
        <v>47512</v>
      </c>
      <c r="G203" t="s">
        <v>47512</v>
      </c>
      <c r="H203">
        <v>65</v>
      </c>
    </row>
    <row r="204" spans="2:8" x14ac:dyDescent="0.25">
      <c r="B204">
        <v>217210</v>
      </c>
      <c r="C204" t="s">
        <v>47534</v>
      </c>
      <c r="D204" t="s">
        <v>57</v>
      </c>
      <c r="E204" t="s">
        <v>47512</v>
      </c>
      <c r="F204" t="s">
        <v>47512</v>
      </c>
      <c r="G204" t="s">
        <v>47512</v>
      </c>
      <c r="H204">
        <v>77</v>
      </c>
    </row>
    <row r="205" spans="2:8" x14ac:dyDescent="0.25">
      <c r="B205">
        <v>219002</v>
      </c>
      <c r="C205" t="s">
        <v>7722</v>
      </c>
      <c r="D205" t="s">
        <v>57</v>
      </c>
      <c r="E205" t="s">
        <v>46837</v>
      </c>
      <c r="F205" t="s">
        <v>46837</v>
      </c>
      <c r="G205" t="s">
        <v>46837</v>
      </c>
      <c r="H205">
        <v>796</v>
      </c>
    </row>
    <row r="206" spans="2:8" x14ac:dyDescent="0.25">
      <c r="B206">
        <v>219003</v>
      </c>
      <c r="C206" t="s">
        <v>47563</v>
      </c>
      <c r="D206" t="s">
        <v>57</v>
      </c>
      <c r="E206" t="s">
        <v>46837</v>
      </c>
      <c r="F206" t="s">
        <v>46837</v>
      </c>
      <c r="G206" t="s">
        <v>46837</v>
      </c>
      <c r="H206">
        <v>659</v>
      </c>
    </row>
    <row r="207" spans="2:8" x14ac:dyDescent="0.25">
      <c r="B207">
        <v>219024</v>
      </c>
      <c r="C207" t="s">
        <v>7839</v>
      </c>
      <c r="D207" t="s">
        <v>57</v>
      </c>
      <c r="E207" t="s">
        <v>46837</v>
      </c>
      <c r="F207" t="s">
        <v>46837</v>
      </c>
      <c r="G207" t="s">
        <v>46837</v>
      </c>
      <c r="H207">
        <v>186</v>
      </c>
    </row>
    <row r="208" spans="2:8" x14ac:dyDescent="0.25">
      <c r="B208">
        <v>219026</v>
      </c>
      <c r="C208" t="s">
        <v>47595</v>
      </c>
      <c r="D208" t="s">
        <v>57</v>
      </c>
      <c r="E208" t="s">
        <v>46837</v>
      </c>
      <c r="F208" t="s">
        <v>46837</v>
      </c>
      <c r="G208" t="s">
        <v>46837</v>
      </c>
      <c r="H208">
        <v>32</v>
      </c>
    </row>
    <row r="209" spans="2:8" x14ac:dyDescent="0.25">
      <c r="B209">
        <v>219027</v>
      </c>
      <c r="C209" t="s">
        <v>47597</v>
      </c>
      <c r="D209" t="s">
        <v>57</v>
      </c>
      <c r="E209" t="s">
        <v>46837</v>
      </c>
      <c r="F209" t="s">
        <v>46837</v>
      </c>
      <c r="G209" t="s">
        <v>46837</v>
      </c>
      <c r="H209">
        <v>81</v>
      </c>
    </row>
    <row r="210" spans="2:8" x14ac:dyDescent="0.25">
      <c r="B210">
        <v>219030</v>
      </c>
      <c r="C210" t="s">
        <v>7880</v>
      </c>
      <c r="D210" t="s">
        <v>57</v>
      </c>
      <c r="E210" t="s">
        <v>46837</v>
      </c>
      <c r="F210" t="s">
        <v>46837</v>
      </c>
      <c r="G210" t="s">
        <v>46837</v>
      </c>
      <c r="H210">
        <v>497</v>
      </c>
    </row>
    <row r="211" spans="2:8" x14ac:dyDescent="0.25">
      <c r="B211">
        <v>219901</v>
      </c>
      <c r="C211" t="s">
        <v>7998</v>
      </c>
      <c r="D211" t="s">
        <v>57</v>
      </c>
      <c r="E211" t="s">
        <v>46837</v>
      </c>
      <c r="F211" t="s">
        <v>46837</v>
      </c>
      <c r="G211" t="s">
        <v>46837</v>
      </c>
      <c r="H211">
        <v>92</v>
      </c>
    </row>
    <row r="212" spans="2:8" x14ac:dyDescent="0.25">
      <c r="B212">
        <v>221211</v>
      </c>
      <c r="C212" t="s">
        <v>8048</v>
      </c>
      <c r="D212" t="s">
        <v>57</v>
      </c>
      <c r="E212" t="s">
        <v>44839</v>
      </c>
      <c r="F212" t="s">
        <v>44839</v>
      </c>
      <c r="G212" t="s">
        <v>44839</v>
      </c>
      <c r="H212">
        <v>55</v>
      </c>
    </row>
    <row r="213" spans="2:8" x14ac:dyDescent="0.25">
      <c r="B213">
        <v>223001</v>
      </c>
      <c r="C213" t="s">
        <v>47642</v>
      </c>
      <c r="D213" t="s">
        <v>57</v>
      </c>
      <c r="E213" t="s">
        <v>47640</v>
      </c>
      <c r="F213" t="s">
        <v>47640</v>
      </c>
      <c r="G213" t="s">
        <v>47640</v>
      </c>
      <c r="H213">
        <v>663</v>
      </c>
    </row>
    <row r="214" spans="2:8" x14ac:dyDescent="0.25">
      <c r="B214">
        <v>223002</v>
      </c>
      <c r="C214" t="s">
        <v>8076</v>
      </c>
      <c r="D214" t="s">
        <v>57</v>
      </c>
      <c r="E214" t="s">
        <v>47640</v>
      </c>
      <c r="F214" t="s">
        <v>47640</v>
      </c>
      <c r="G214" t="s">
        <v>47640</v>
      </c>
      <c r="H214">
        <v>440</v>
      </c>
    </row>
    <row r="215" spans="2:8" x14ac:dyDescent="0.25">
      <c r="B215">
        <v>223003</v>
      </c>
      <c r="C215" t="s">
        <v>47644</v>
      </c>
      <c r="D215" t="s">
        <v>57</v>
      </c>
      <c r="E215" t="s">
        <v>47640</v>
      </c>
      <c r="F215" t="s">
        <v>47640</v>
      </c>
      <c r="G215" t="s">
        <v>47640</v>
      </c>
      <c r="H215">
        <v>493</v>
      </c>
    </row>
    <row r="216" spans="2:8" x14ac:dyDescent="0.25">
      <c r="B216">
        <v>223004</v>
      </c>
      <c r="C216" t="s">
        <v>47646</v>
      </c>
      <c r="D216" t="s">
        <v>57</v>
      </c>
      <c r="E216" t="s">
        <v>47640</v>
      </c>
      <c r="F216" t="s">
        <v>47640</v>
      </c>
      <c r="G216" t="s">
        <v>47640</v>
      </c>
      <c r="H216">
        <v>584</v>
      </c>
    </row>
    <row r="217" spans="2:8" x14ac:dyDescent="0.25">
      <c r="B217">
        <v>223210</v>
      </c>
      <c r="C217" t="s">
        <v>47658</v>
      </c>
      <c r="D217" t="s">
        <v>57</v>
      </c>
      <c r="E217" t="s">
        <v>47640</v>
      </c>
      <c r="F217" t="s">
        <v>47640</v>
      </c>
      <c r="G217" t="s">
        <v>47640</v>
      </c>
      <c r="H217">
        <v>6</v>
      </c>
    </row>
    <row r="218" spans="2:8" x14ac:dyDescent="0.25">
      <c r="B218">
        <v>227011</v>
      </c>
      <c r="C218" t="s">
        <v>47689</v>
      </c>
      <c r="D218" t="s">
        <v>57</v>
      </c>
      <c r="E218" t="s">
        <v>6871</v>
      </c>
      <c r="F218" t="s">
        <v>6871</v>
      </c>
      <c r="G218" t="s">
        <v>6871</v>
      </c>
      <c r="H218">
        <v>67</v>
      </c>
    </row>
    <row r="219" spans="2:8" x14ac:dyDescent="0.25">
      <c r="B219">
        <v>227210</v>
      </c>
      <c r="C219" t="s">
        <v>47692</v>
      </c>
      <c r="D219" t="s">
        <v>57</v>
      </c>
      <c r="E219" t="s">
        <v>6871</v>
      </c>
      <c r="F219" t="s">
        <v>6871</v>
      </c>
      <c r="G219" t="s">
        <v>6871</v>
      </c>
      <c r="H219">
        <v>50</v>
      </c>
    </row>
    <row r="220" spans="2:8" x14ac:dyDescent="0.25">
      <c r="B220">
        <v>230002</v>
      </c>
      <c r="C220" t="s">
        <v>8372</v>
      </c>
      <c r="D220" t="s">
        <v>57</v>
      </c>
      <c r="E220" t="s">
        <v>46544</v>
      </c>
      <c r="F220" t="s">
        <v>46544</v>
      </c>
      <c r="G220" t="s">
        <v>5996</v>
      </c>
      <c r="H220">
        <v>9</v>
      </c>
    </row>
    <row r="221" spans="2:8" x14ac:dyDescent="0.25">
      <c r="B221">
        <v>250004</v>
      </c>
      <c r="C221" t="s">
        <v>44958</v>
      </c>
      <c r="D221" t="s">
        <v>57</v>
      </c>
      <c r="E221" t="s">
        <v>2790</v>
      </c>
      <c r="F221" t="s">
        <v>2790</v>
      </c>
      <c r="G221" t="s">
        <v>2790</v>
      </c>
      <c r="H221">
        <v>435</v>
      </c>
    </row>
    <row r="222" spans="2:8" x14ac:dyDescent="0.25">
      <c r="B222">
        <v>251001</v>
      </c>
      <c r="C222" t="s">
        <v>44962</v>
      </c>
      <c r="D222" t="s">
        <v>57</v>
      </c>
      <c r="E222" t="s">
        <v>7634</v>
      </c>
      <c r="F222" t="s">
        <v>7634</v>
      </c>
      <c r="G222" t="s">
        <v>7634</v>
      </c>
      <c r="H222">
        <v>355</v>
      </c>
    </row>
    <row r="223" spans="2:8" x14ac:dyDescent="0.25">
      <c r="B223">
        <v>251002</v>
      </c>
      <c r="C223" t="s">
        <v>8619</v>
      </c>
      <c r="D223" t="s">
        <v>57</v>
      </c>
      <c r="E223" t="s">
        <v>7634</v>
      </c>
      <c r="F223" t="s">
        <v>7634</v>
      </c>
      <c r="G223" t="s">
        <v>7634</v>
      </c>
      <c r="H223">
        <v>403</v>
      </c>
    </row>
    <row r="224" spans="2:8" x14ac:dyDescent="0.25">
      <c r="B224">
        <v>253001</v>
      </c>
      <c r="C224" t="s">
        <v>8671</v>
      </c>
      <c r="D224" t="s">
        <v>57</v>
      </c>
      <c r="E224" t="s">
        <v>8664</v>
      </c>
      <c r="F224" t="s">
        <v>8664</v>
      </c>
      <c r="G224" t="s">
        <v>8664</v>
      </c>
      <c r="H224">
        <v>730</v>
      </c>
    </row>
    <row r="225" spans="2:8" x14ac:dyDescent="0.25">
      <c r="B225">
        <v>253002</v>
      </c>
      <c r="C225" t="s">
        <v>8679</v>
      </c>
      <c r="D225" t="s">
        <v>57</v>
      </c>
      <c r="E225" t="s">
        <v>8664</v>
      </c>
      <c r="F225" t="s">
        <v>8664</v>
      </c>
      <c r="G225" t="s">
        <v>8664</v>
      </c>
      <c r="H225">
        <v>408</v>
      </c>
    </row>
    <row r="226" spans="2:8" x14ac:dyDescent="0.25">
      <c r="B226">
        <v>253003</v>
      </c>
      <c r="C226" t="s">
        <v>53049</v>
      </c>
      <c r="D226" t="s">
        <v>57</v>
      </c>
      <c r="E226" t="s">
        <v>8664</v>
      </c>
      <c r="F226" t="s">
        <v>8664</v>
      </c>
      <c r="G226" t="s">
        <v>8664</v>
      </c>
      <c r="H226">
        <v>655</v>
      </c>
    </row>
    <row r="227" spans="2:8" x14ac:dyDescent="0.25">
      <c r="B227">
        <v>253004</v>
      </c>
      <c r="C227" t="s">
        <v>8692</v>
      </c>
      <c r="D227" t="s">
        <v>57</v>
      </c>
      <c r="E227" t="s">
        <v>8664</v>
      </c>
      <c r="F227" t="s">
        <v>8664</v>
      </c>
      <c r="G227" t="s">
        <v>8664</v>
      </c>
      <c r="H227">
        <v>733</v>
      </c>
    </row>
    <row r="228" spans="2:8" x14ac:dyDescent="0.25">
      <c r="B228">
        <v>253005</v>
      </c>
      <c r="C228" t="s">
        <v>8701</v>
      </c>
      <c r="D228" t="s">
        <v>57</v>
      </c>
      <c r="E228" t="s">
        <v>8664</v>
      </c>
      <c r="F228" t="s">
        <v>8664</v>
      </c>
      <c r="G228" t="s">
        <v>8664</v>
      </c>
      <c r="H228">
        <v>607</v>
      </c>
    </row>
    <row r="229" spans="2:8" x14ac:dyDescent="0.25">
      <c r="B229">
        <v>253006</v>
      </c>
      <c r="C229" t="s">
        <v>8711</v>
      </c>
      <c r="D229" t="s">
        <v>57</v>
      </c>
      <c r="E229" t="s">
        <v>8664</v>
      </c>
      <c r="F229" t="s">
        <v>8664</v>
      </c>
      <c r="G229" t="s">
        <v>8664</v>
      </c>
      <c r="H229">
        <v>663</v>
      </c>
    </row>
    <row r="230" spans="2:8" x14ac:dyDescent="0.25">
      <c r="B230">
        <v>253008</v>
      </c>
      <c r="C230" t="s">
        <v>8724</v>
      </c>
      <c r="D230" t="s">
        <v>57</v>
      </c>
      <c r="E230" t="s">
        <v>8664</v>
      </c>
      <c r="F230" t="s">
        <v>8664</v>
      </c>
      <c r="G230" t="s">
        <v>8664</v>
      </c>
      <c r="H230">
        <v>361</v>
      </c>
    </row>
    <row r="231" spans="2:8" x14ac:dyDescent="0.25">
      <c r="B231">
        <v>253015</v>
      </c>
      <c r="C231" t="s">
        <v>8773</v>
      </c>
      <c r="D231" t="s">
        <v>57</v>
      </c>
      <c r="E231" t="s">
        <v>8664</v>
      </c>
      <c r="F231" t="s">
        <v>8664</v>
      </c>
      <c r="G231" t="s">
        <v>8664</v>
      </c>
      <c r="H231">
        <v>715</v>
      </c>
    </row>
    <row r="232" spans="2:8" x14ac:dyDescent="0.25">
      <c r="B232">
        <v>253017</v>
      </c>
      <c r="C232" t="s">
        <v>8787</v>
      </c>
      <c r="D232" t="s">
        <v>57</v>
      </c>
      <c r="E232" t="s">
        <v>8664</v>
      </c>
      <c r="F232" t="s">
        <v>8664</v>
      </c>
      <c r="G232" t="s">
        <v>8664</v>
      </c>
      <c r="H232">
        <v>40</v>
      </c>
    </row>
    <row r="233" spans="2:8" x14ac:dyDescent="0.25">
      <c r="B233">
        <v>253022</v>
      </c>
      <c r="C233" t="s">
        <v>8824</v>
      </c>
      <c r="D233" t="s">
        <v>57</v>
      </c>
      <c r="E233" t="s">
        <v>8664</v>
      </c>
      <c r="F233" t="s">
        <v>8664</v>
      </c>
      <c r="G233" t="s">
        <v>8664</v>
      </c>
      <c r="H233">
        <v>74</v>
      </c>
    </row>
    <row r="234" spans="2:8" x14ac:dyDescent="0.25">
      <c r="B234">
        <v>255001</v>
      </c>
      <c r="C234" t="s">
        <v>8906</v>
      </c>
      <c r="D234" t="s">
        <v>57</v>
      </c>
      <c r="E234" t="s">
        <v>4243</v>
      </c>
      <c r="F234" t="s">
        <v>4243</v>
      </c>
      <c r="G234" t="s">
        <v>4243</v>
      </c>
      <c r="H234">
        <v>309</v>
      </c>
    </row>
    <row r="235" spans="2:8" x14ac:dyDescent="0.25">
      <c r="B235">
        <v>255003</v>
      </c>
      <c r="C235" t="s">
        <v>8916</v>
      </c>
      <c r="D235" t="s">
        <v>57</v>
      </c>
      <c r="E235" t="s">
        <v>4243</v>
      </c>
      <c r="F235" t="s">
        <v>4243</v>
      </c>
      <c r="G235" t="s">
        <v>4243</v>
      </c>
      <c r="H235">
        <v>452</v>
      </c>
    </row>
    <row r="236" spans="2:8" x14ac:dyDescent="0.25">
      <c r="B236">
        <v>257001</v>
      </c>
      <c r="C236" t="s">
        <v>47786</v>
      </c>
      <c r="D236" t="s">
        <v>57</v>
      </c>
      <c r="E236" t="s">
        <v>7634</v>
      </c>
      <c r="F236" t="s">
        <v>7634</v>
      </c>
      <c r="G236" t="s">
        <v>7634</v>
      </c>
      <c r="H236">
        <v>639</v>
      </c>
    </row>
    <row r="237" spans="2:8" x14ac:dyDescent="0.25">
      <c r="B237">
        <v>257002</v>
      </c>
      <c r="C237" t="s">
        <v>8961</v>
      </c>
      <c r="D237" t="s">
        <v>57</v>
      </c>
      <c r="E237" t="s">
        <v>7634</v>
      </c>
      <c r="F237" t="s">
        <v>7634</v>
      </c>
      <c r="G237" t="s">
        <v>7634</v>
      </c>
      <c r="H237">
        <v>276</v>
      </c>
    </row>
    <row r="238" spans="2:8" x14ac:dyDescent="0.25">
      <c r="B238">
        <v>259001</v>
      </c>
      <c r="C238" t="s">
        <v>8995</v>
      </c>
      <c r="D238" t="s">
        <v>57</v>
      </c>
      <c r="E238" t="s">
        <v>47769</v>
      </c>
      <c r="F238" t="s">
        <v>47769</v>
      </c>
      <c r="G238" t="s">
        <v>47769</v>
      </c>
      <c r="H238">
        <v>102</v>
      </c>
    </row>
    <row r="239" spans="2:8" x14ac:dyDescent="0.25">
      <c r="B239">
        <v>259003</v>
      </c>
      <c r="C239" t="s">
        <v>9007</v>
      </c>
      <c r="D239" t="s">
        <v>57</v>
      </c>
      <c r="E239" t="s">
        <v>47769</v>
      </c>
      <c r="F239" t="s">
        <v>47769</v>
      </c>
      <c r="G239" t="s">
        <v>47769</v>
      </c>
      <c r="H239">
        <v>392</v>
      </c>
    </row>
    <row r="240" spans="2:8" x14ac:dyDescent="0.25">
      <c r="B240">
        <v>259004</v>
      </c>
      <c r="C240" t="s">
        <v>47800</v>
      </c>
      <c r="D240" t="s">
        <v>57</v>
      </c>
      <c r="E240" t="s">
        <v>47769</v>
      </c>
      <c r="F240" t="s">
        <v>47769</v>
      </c>
      <c r="G240" t="s">
        <v>47769</v>
      </c>
      <c r="H240">
        <v>362</v>
      </c>
    </row>
    <row r="241" spans="2:8" x14ac:dyDescent="0.25">
      <c r="B241">
        <v>259005</v>
      </c>
      <c r="C241" t="s">
        <v>47802</v>
      </c>
      <c r="D241" t="s">
        <v>57</v>
      </c>
      <c r="E241" t="s">
        <v>47769</v>
      </c>
      <c r="F241" t="s">
        <v>47769</v>
      </c>
      <c r="G241" t="s">
        <v>47769</v>
      </c>
      <c r="H241">
        <v>265</v>
      </c>
    </row>
    <row r="242" spans="2:8" x14ac:dyDescent="0.25">
      <c r="B242">
        <v>259006</v>
      </c>
      <c r="C242" t="s">
        <v>9028</v>
      </c>
      <c r="D242" t="s">
        <v>57</v>
      </c>
      <c r="E242" t="s">
        <v>47769</v>
      </c>
      <c r="F242" t="s">
        <v>47769</v>
      </c>
      <c r="G242" t="s">
        <v>47769</v>
      </c>
      <c r="H242">
        <v>558</v>
      </c>
    </row>
    <row r="243" spans="2:8" x14ac:dyDescent="0.25">
      <c r="B243">
        <v>259008</v>
      </c>
      <c r="C243" t="s">
        <v>47805</v>
      </c>
      <c r="D243" t="s">
        <v>57</v>
      </c>
      <c r="E243" t="s">
        <v>47769</v>
      </c>
      <c r="F243" t="s">
        <v>47769</v>
      </c>
      <c r="G243" t="s">
        <v>47769</v>
      </c>
      <c r="H243">
        <v>401</v>
      </c>
    </row>
    <row r="244" spans="2:8" x14ac:dyDescent="0.25">
      <c r="B244">
        <v>259011</v>
      </c>
      <c r="C244" t="s">
        <v>9056</v>
      </c>
      <c r="D244" t="s">
        <v>57</v>
      </c>
      <c r="E244" t="s">
        <v>47769</v>
      </c>
      <c r="F244" t="s">
        <v>47769</v>
      </c>
      <c r="G244" t="s">
        <v>47769</v>
      </c>
      <c r="H244">
        <v>524</v>
      </c>
    </row>
    <row r="245" spans="2:8" x14ac:dyDescent="0.25">
      <c r="B245">
        <v>259015</v>
      </c>
      <c r="C245" t="s">
        <v>44977</v>
      </c>
      <c r="D245" t="s">
        <v>57</v>
      </c>
      <c r="E245" t="s">
        <v>47769</v>
      </c>
      <c r="F245" t="s">
        <v>47769</v>
      </c>
      <c r="G245" t="s">
        <v>47769</v>
      </c>
      <c r="H245">
        <v>223</v>
      </c>
    </row>
    <row r="246" spans="2:8" x14ac:dyDescent="0.25">
      <c r="B246">
        <v>259019</v>
      </c>
      <c r="C246" t="s">
        <v>9097</v>
      </c>
      <c r="D246" t="s">
        <v>57</v>
      </c>
      <c r="E246" t="s">
        <v>47769</v>
      </c>
      <c r="F246" t="s">
        <v>47769</v>
      </c>
      <c r="G246" t="s">
        <v>47769</v>
      </c>
      <c r="H246">
        <v>461</v>
      </c>
    </row>
    <row r="247" spans="2:8" x14ac:dyDescent="0.25">
      <c r="B247">
        <v>259025</v>
      </c>
      <c r="C247" t="s">
        <v>53067</v>
      </c>
      <c r="D247" t="s">
        <v>57</v>
      </c>
      <c r="E247" t="s">
        <v>47769</v>
      </c>
      <c r="F247" t="s">
        <v>47769</v>
      </c>
      <c r="G247" t="s">
        <v>47769</v>
      </c>
      <c r="H247">
        <v>459</v>
      </c>
    </row>
    <row r="248" spans="2:8" x14ac:dyDescent="0.25">
      <c r="B248">
        <v>259028</v>
      </c>
      <c r="C248" t="s">
        <v>44979</v>
      </c>
      <c r="D248" t="s">
        <v>57</v>
      </c>
      <c r="E248" t="s">
        <v>47769</v>
      </c>
      <c r="F248" t="s">
        <v>47769</v>
      </c>
      <c r="G248" t="s">
        <v>47769</v>
      </c>
      <c r="H248">
        <v>97</v>
      </c>
    </row>
    <row r="249" spans="2:8" x14ac:dyDescent="0.25">
      <c r="B249">
        <v>261001</v>
      </c>
      <c r="C249" t="s">
        <v>9326</v>
      </c>
      <c r="D249" t="s">
        <v>57</v>
      </c>
      <c r="E249" t="s">
        <v>7634</v>
      </c>
      <c r="F249" t="s">
        <v>7634</v>
      </c>
      <c r="G249" t="s">
        <v>7634</v>
      </c>
      <c r="H249">
        <v>649</v>
      </c>
    </row>
    <row r="250" spans="2:8" x14ac:dyDescent="0.25">
      <c r="B250">
        <v>261002</v>
      </c>
      <c r="C250" t="s">
        <v>9332</v>
      </c>
      <c r="D250" t="s">
        <v>57</v>
      </c>
      <c r="E250" t="s">
        <v>7634</v>
      </c>
      <c r="F250" t="s">
        <v>7634</v>
      </c>
      <c r="G250" t="s">
        <v>7634</v>
      </c>
      <c r="H250">
        <v>222</v>
      </c>
    </row>
    <row r="251" spans="2:8" x14ac:dyDescent="0.25">
      <c r="B251">
        <v>261004</v>
      </c>
      <c r="C251" t="s">
        <v>45000</v>
      </c>
      <c r="D251" t="s">
        <v>57</v>
      </c>
      <c r="E251" t="s">
        <v>7634</v>
      </c>
      <c r="F251" t="s">
        <v>7634</v>
      </c>
      <c r="G251" t="s">
        <v>7634</v>
      </c>
      <c r="H251">
        <v>283</v>
      </c>
    </row>
    <row r="252" spans="2:8" x14ac:dyDescent="0.25">
      <c r="B252">
        <v>261210</v>
      </c>
      <c r="C252" t="s">
        <v>9378</v>
      </c>
      <c r="D252" t="s">
        <v>57</v>
      </c>
      <c r="E252" t="s">
        <v>7634</v>
      </c>
      <c r="F252" t="s">
        <v>7634</v>
      </c>
      <c r="G252" t="s">
        <v>7634</v>
      </c>
      <c r="H252">
        <v>11</v>
      </c>
    </row>
    <row r="253" spans="2:8" x14ac:dyDescent="0.25">
      <c r="B253">
        <v>263001</v>
      </c>
      <c r="C253" t="s">
        <v>9385</v>
      </c>
      <c r="D253" t="s">
        <v>57</v>
      </c>
      <c r="E253" t="s">
        <v>4243</v>
      </c>
      <c r="F253" t="s">
        <v>4243</v>
      </c>
      <c r="G253" t="s">
        <v>4243</v>
      </c>
      <c r="H253">
        <v>392</v>
      </c>
    </row>
    <row r="254" spans="2:8" x14ac:dyDescent="0.25">
      <c r="B254">
        <v>265001</v>
      </c>
      <c r="C254" t="s">
        <v>9431</v>
      </c>
      <c r="D254" t="s">
        <v>57</v>
      </c>
      <c r="E254" t="s">
        <v>4243</v>
      </c>
      <c r="F254" t="s">
        <v>4243</v>
      </c>
      <c r="G254" t="s">
        <v>4243</v>
      </c>
      <c r="H254">
        <v>655</v>
      </c>
    </row>
    <row r="255" spans="2:8" x14ac:dyDescent="0.25">
      <c r="B255">
        <v>265005</v>
      </c>
      <c r="C255" t="s">
        <v>53086</v>
      </c>
      <c r="D255" t="s">
        <v>57</v>
      </c>
      <c r="E255" t="s">
        <v>4243</v>
      </c>
      <c r="F255" t="s">
        <v>4243</v>
      </c>
      <c r="G255" t="s">
        <v>4243</v>
      </c>
      <c r="H255">
        <v>427</v>
      </c>
    </row>
    <row r="256" spans="2:8" x14ac:dyDescent="0.25">
      <c r="B256">
        <v>265006</v>
      </c>
      <c r="C256" t="s">
        <v>9456</v>
      </c>
      <c r="D256" t="s">
        <v>57</v>
      </c>
      <c r="E256" t="s">
        <v>4243</v>
      </c>
      <c r="F256" t="s">
        <v>4243</v>
      </c>
      <c r="G256" t="s">
        <v>4243</v>
      </c>
      <c r="H256">
        <v>758</v>
      </c>
    </row>
    <row r="257" spans="2:8" x14ac:dyDescent="0.25">
      <c r="B257">
        <v>265007</v>
      </c>
      <c r="C257" t="s">
        <v>9465</v>
      </c>
      <c r="D257" t="s">
        <v>57</v>
      </c>
      <c r="E257" t="s">
        <v>4243</v>
      </c>
      <c r="F257" t="s">
        <v>4243</v>
      </c>
      <c r="G257" t="s">
        <v>4243</v>
      </c>
      <c r="H257">
        <v>696</v>
      </c>
    </row>
    <row r="258" spans="2:8" x14ac:dyDescent="0.25">
      <c r="B258">
        <v>265008</v>
      </c>
      <c r="C258" t="s">
        <v>47899</v>
      </c>
      <c r="D258" t="s">
        <v>57</v>
      </c>
      <c r="E258" t="s">
        <v>4243</v>
      </c>
      <c r="F258" t="s">
        <v>4243</v>
      </c>
      <c r="G258" t="s">
        <v>4243</v>
      </c>
      <c r="H258">
        <v>521</v>
      </c>
    </row>
    <row r="259" spans="2:8" x14ac:dyDescent="0.25">
      <c r="B259">
        <v>265010</v>
      </c>
      <c r="C259" t="s">
        <v>47903</v>
      </c>
      <c r="D259" t="s">
        <v>57</v>
      </c>
      <c r="E259" t="s">
        <v>4243</v>
      </c>
      <c r="F259" t="s">
        <v>4243</v>
      </c>
      <c r="G259" t="s">
        <v>4243</v>
      </c>
      <c r="H259">
        <v>603</v>
      </c>
    </row>
    <row r="260" spans="2:8" x14ac:dyDescent="0.25">
      <c r="B260">
        <v>265011</v>
      </c>
      <c r="C260" t="s">
        <v>9490</v>
      </c>
      <c r="D260" t="s">
        <v>57</v>
      </c>
      <c r="E260" t="s">
        <v>4243</v>
      </c>
      <c r="F260" t="s">
        <v>4243</v>
      </c>
      <c r="G260" t="s">
        <v>4243</v>
      </c>
      <c r="H260">
        <v>449</v>
      </c>
    </row>
    <row r="261" spans="2:8" x14ac:dyDescent="0.25">
      <c r="B261">
        <v>265012</v>
      </c>
      <c r="C261" t="s">
        <v>9499</v>
      </c>
      <c r="D261" t="s">
        <v>57</v>
      </c>
      <c r="E261" t="s">
        <v>4243</v>
      </c>
      <c r="F261" t="s">
        <v>4243</v>
      </c>
      <c r="G261" t="s">
        <v>4243</v>
      </c>
      <c r="H261">
        <v>34</v>
      </c>
    </row>
    <row r="262" spans="2:8" x14ac:dyDescent="0.25">
      <c r="B262">
        <v>265013</v>
      </c>
      <c r="C262" t="s">
        <v>54657</v>
      </c>
      <c r="D262" t="s">
        <v>57</v>
      </c>
      <c r="E262" t="s">
        <v>4243</v>
      </c>
      <c r="F262" t="s">
        <v>4243</v>
      </c>
      <c r="G262" t="s">
        <v>4243</v>
      </c>
      <c r="H262">
        <v>566</v>
      </c>
    </row>
    <row r="263" spans="2:8" x14ac:dyDescent="0.25">
      <c r="B263">
        <v>265015</v>
      </c>
      <c r="C263" t="s">
        <v>53089</v>
      </c>
      <c r="D263" t="s">
        <v>57</v>
      </c>
      <c r="E263" t="s">
        <v>4243</v>
      </c>
      <c r="F263" t="s">
        <v>4243</v>
      </c>
      <c r="G263" t="s">
        <v>4243</v>
      </c>
      <c r="H263">
        <v>444</v>
      </c>
    </row>
    <row r="264" spans="2:8" x14ac:dyDescent="0.25">
      <c r="B264">
        <v>265016</v>
      </c>
      <c r="C264" t="s">
        <v>53091</v>
      </c>
      <c r="D264" t="s">
        <v>57</v>
      </c>
      <c r="E264" t="s">
        <v>4243</v>
      </c>
      <c r="F264" t="s">
        <v>4243</v>
      </c>
      <c r="G264" t="s">
        <v>4243</v>
      </c>
      <c r="H264">
        <v>37</v>
      </c>
    </row>
    <row r="265" spans="2:8" x14ac:dyDescent="0.25">
      <c r="B265">
        <v>265031</v>
      </c>
      <c r="C265" t="s">
        <v>9614</v>
      </c>
      <c r="D265" t="s">
        <v>57</v>
      </c>
      <c r="E265" t="s">
        <v>4243</v>
      </c>
      <c r="F265" t="s">
        <v>4243</v>
      </c>
      <c r="G265" t="s">
        <v>4243</v>
      </c>
      <c r="H265">
        <v>185</v>
      </c>
    </row>
    <row r="266" spans="2:8" x14ac:dyDescent="0.25">
      <c r="B266">
        <v>265032</v>
      </c>
      <c r="C266" t="s">
        <v>9623</v>
      </c>
      <c r="D266" t="s">
        <v>57</v>
      </c>
      <c r="E266" t="s">
        <v>4243</v>
      </c>
      <c r="F266" t="s">
        <v>4243</v>
      </c>
      <c r="G266" t="s">
        <v>4243</v>
      </c>
      <c r="H266">
        <v>873</v>
      </c>
    </row>
    <row r="267" spans="2:8" x14ac:dyDescent="0.25">
      <c r="B267">
        <v>265210</v>
      </c>
      <c r="C267" t="s">
        <v>9687</v>
      </c>
      <c r="D267" t="s">
        <v>57</v>
      </c>
      <c r="E267" t="s">
        <v>4243</v>
      </c>
      <c r="F267" t="s">
        <v>4243</v>
      </c>
      <c r="G267" t="s">
        <v>4243</v>
      </c>
      <c r="H267">
        <v>9</v>
      </c>
    </row>
    <row r="268" spans="2:8" x14ac:dyDescent="0.25">
      <c r="B268">
        <v>265901</v>
      </c>
      <c r="C268" t="s">
        <v>9887</v>
      </c>
      <c r="D268" t="s">
        <v>57</v>
      </c>
      <c r="E268" t="s">
        <v>4243</v>
      </c>
      <c r="F268" t="s">
        <v>4243</v>
      </c>
      <c r="G268" t="s">
        <v>4243</v>
      </c>
      <c r="H268">
        <v>145</v>
      </c>
    </row>
    <row r="269" spans="2:8" x14ac:dyDescent="0.25">
      <c r="B269">
        <v>267001</v>
      </c>
      <c r="C269" t="s">
        <v>9903</v>
      </c>
      <c r="D269" t="s">
        <v>57</v>
      </c>
      <c r="E269" t="s">
        <v>47769</v>
      </c>
      <c r="F269" t="s">
        <v>47769</v>
      </c>
      <c r="G269" t="s">
        <v>47769</v>
      </c>
      <c r="H269">
        <v>465</v>
      </c>
    </row>
    <row r="270" spans="2:8" x14ac:dyDescent="0.25">
      <c r="B270">
        <v>267002</v>
      </c>
      <c r="C270" t="s">
        <v>9912</v>
      </c>
      <c r="D270" t="s">
        <v>57</v>
      </c>
      <c r="E270" t="s">
        <v>47769</v>
      </c>
      <c r="F270" t="s">
        <v>47769</v>
      </c>
      <c r="G270" t="s">
        <v>47769</v>
      </c>
      <c r="H270">
        <v>603</v>
      </c>
    </row>
    <row r="271" spans="2:8" x14ac:dyDescent="0.25">
      <c r="B271">
        <v>267003</v>
      </c>
      <c r="C271" t="s">
        <v>9920</v>
      </c>
      <c r="D271" t="s">
        <v>57</v>
      </c>
      <c r="E271" t="s">
        <v>47769</v>
      </c>
      <c r="F271" t="s">
        <v>47769</v>
      </c>
      <c r="G271" t="s">
        <v>47769</v>
      </c>
      <c r="H271">
        <v>360</v>
      </c>
    </row>
    <row r="272" spans="2:8" x14ac:dyDescent="0.25">
      <c r="B272">
        <v>267005</v>
      </c>
      <c r="C272" t="s">
        <v>9930</v>
      </c>
      <c r="D272" t="s">
        <v>57</v>
      </c>
      <c r="E272" t="s">
        <v>47769</v>
      </c>
      <c r="F272" t="s">
        <v>47769</v>
      </c>
      <c r="G272" t="s">
        <v>47769</v>
      </c>
      <c r="H272">
        <v>231</v>
      </c>
    </row>
    <row r="273" spans="2:8" x14ac:dyDescent="0.25">
      <c r="B273">
        <v>267006</v>
      </c>
      <c r="C273" t="s">
        <v>9937</v>
      </c>
      <c r="D273" t="s">
        <v>57</v>
      </c>
      <c r="E273" t="s">
        <v>47769</v>
      </c>
      <c r="F273" t="s">
        <v>47769</v>
      </c>
      <c r="G273" t="s">
        <v>47769</v>
      </c>
      <c r="H273">
        <v>47</v>
      </c>
    </row>
    <row r="274" spans="2:8" x14ac:dyDescent="0.25">
      <c r="B274">
        <v>269001</v>
      </c>
      <c r="C274" t="s">
        <v>9992</v>
      </c>
      <c r="D274" t="s">
        <v>57</v>
      </c>
      <c r="E274" t="s">
        <v>47953</v>
      </c>
      <c r="F274" t="s">
        <v>47953</v>
      </c>
      <c r="G274" t="s">
        <v>47953</v>
      </c>
      <c r="H274">
        <v>516</v>
      </c>
    </row>
    <row r="275" spans="2:8" x14ac:dyDescent="0.25">
      <c r="B275">
        <v>269005</v>
      </c>
      <c r="C275" t="s">
        <v>53110</v>
      </c>
      <c r="D275" t="s">
        <v>57</v>
      </c>
      <c r="E275" t="s">
        <v>47953</v>
      </c>
      <c r="F275" t="s">
        <v>47953</v>
      </c>
      <c r="G275" t="s">
        <v>47953</v>
      </c>
      <c r="H275">
        <v>1186</v>
      </c>
    </row>
    <row r="276" spans="2:8" x14ac:dyDescent="0.25">
      <c r="B276">
        <v>269007</v>
      </c>
      <c r="C276" t="s">
        <v>45020</v>
      </c>
      <c r="D276" t="s">
        <v>57</v>
      </c>
      <c r="E276" t="s">
        <v>47953</v>
      </c>
      <c r="F276" t="s">
        <v>47953</v>
      </c>
      <c r="G276" t="s">
        <v>47953</v>
      </c>
      <c r="H276">
        <v>886</v>
      </c>
    </row>
    <row r="277" spans="2:8" x14ac:dyDescent="0.25">
      <c r="B277">
        <v>269012</v>
      </c>
      <c r="C277" t="s">
        <v>47976</v>
      </c>
      <c r="D277" t="s">
        <v>57</v>
      </c>
      <c r="E277" t="s">
        <v>47953</v>
      </c>
      <c r="F277" t="s">
        <v>47953</v>
      </c>
      <c r="G277" t="s">
        <v>47953</v>
      </c>
      <c r="H277">
        <v>175</v>
      </c>
    </row>
    <row r="278" spans="2:8" x14ac:dyDescent="0.25">
      <c r="B278">
        <v>269210</v>
      </c>
      <c r="C278" t="s">
        <v>47979</v>
      </c>
      <c r="D278" t="s">
        <v>57</v>
      </c>
      <c r="E278" t="s">
        <v>47953</v>
      </c>
      <c r="F278" t="s">
        <v>47953</v>
      </c>
      <c r="G278" t="s">
        <v>47953</v>
      </c>
      <c r="H278">
        <v>35</v>
      </c>
    </row>
    <row r="279" spans="2:8" x14ac:dyDescent="0.25">
      <c r="B279">
        <v>270002</v>
      </c>
      <c r="C279" t="s">
        <v>10073</v>
      </c>
      <c r="D279" t="s">
        <v>57</v>
      </c>
      <c r="E279" t="s">
        <v>6110</v>
      </c>
      <c r="F279" t="s">
        <v>6110</v>
      </c>
      <c r="G279" t="s">
        <v>6110</v>
      </c>
      <c r="H279">
        <v>310</v>
      </c>
    </row>
    <row r="280" spans="2:8" x14ac:dyDescent="0.25">
      <c r="B280">
        <v>271001</v>
      </c>
      <c r="C280" t="s">
        <v>10076</v>
      </c>
      <c r="D280" t="s">
        <v>57</v>
      </c>
      <c r="E280" t="s">
        <v>10080</v>
      </c>
      <c r="F280" t="s">
        <v>10080</v>
      </c>
      <c r="G280" t="s">
        <v>10080</v>
      </c>
      <c r="H280">
        <v>386</v>
      </c>
    </row>
    <row r="281" spans="2:8" x14ac:dyDescent="0.25">
      <c r="B281">
        <v>271002</v>
      </c>
      <c r="C281" t="s">
        <v>47990</v>
      </c>
      <c r="D281" t="s">
        <v>57</v>
      </c>
      <c r="E281" t="s">
        <v>10080</v>
      </c>
      <c r="F281" t="s">
        <v>10080</v>
      </c>
      <c r="G281" t="s">
        <v>10080</v>
      </c>
      <c r="H281">
        <v>748</v>
      </c>
    </row>
    <row r="282" spans="2:8" x14ac:dyDescent="0.25">
      <c r="B282">
        <v>271004</v>
      </c>
      <c r="C282" t="s">
        <v>10097</v>
      </c>
      <c r="D282" t="s">
        <v>57</v>
      </c>
      <c r="E282" t="s">
        <v>10080</v>
      </c>
      <c r="F282" t="s">
        <v>10080</v>
      </c>
      <c r="G282" t="s">
        <v>10080</v>
      </c>
      <c r="H282">
        <v>21</v>
      </c>
    </row>
    <row r="283" spans="2:8" x14ac:dyDescent="0.25">
      <c r="B283">
        <v>280023</v>
      </c>
      <c r="C283" t="s">
        <v>48018</v>
      </c>
      <c r="D283" t="s">
        <v>57</v>
      </c>
      <c r="E283" t="s">
        <v>7634</v>
      </c>
      <c r="F283" t="s">
        <v>7634</v>
      </c>
      <c r="G283" t="s">
        <v>7634</v>
      </c>
      <c r="H283">
        <v>101</v>
      </c>
    </row>
    <row r="284" spans="2:8" x14ac:dyDescent="0.25">
      <c r="B284">
        <v>280024</v>
      </c>
      <c r="C284" t="s">
        <v>48019</v>
      </c>
      <c r="D284" t="s">
        <v>57</v>
      </c>
      <c r="E284" t="s">
        <v>10157</v>
      </c>
      <c r="F284" t="s">
        <v>10157</v>
      </c>
      <c r="G284" t="s">
        <v>10157</v>
      </c>
      <c r="H284">
        <v>98</v>
      </c>
    </row>
    <row r="285" spans="2:8" x14ac:dyDescent="0.25">
      <c r="B285">
        <v>280027</v>
      </c>
      <c r="C285" t="s">
        <v>6620</v>
      </c>
      <c r="D285" t="s">
        <v>57</v>
      </c>
      <c r="E285" t="s">
        <v>47378</v>
      </c>
      <c r="F285" t="s">
        <v>47378</v>
      </c>
      <c r="G285" t="s">
        <v>47378</v>
      </c>
      <c r="H285">
        <v>25</v>
      </c>
    </row>
    <row r="286" spans="2:8" x14ac:dyDescent="0.25">
      <c r="B286">
        <v>280044</v>
      </c>
      <c r="C286" t="s">
        <v>10409</v>
      </c>
      <c r="D286" t="s">
        <v>57</v>
      </c>
      <c r="E286" t="s">
        <v>10413</v>
      </c>
      <c r="F286" t="s">
        <v>10413</v>
      </c>
      <c r="G286" t="s">
        <v>10413</v>
      </c>
      <c r="H286">
        <v>32</v>
      </c>
    </row>
    <row r="287" spans="2:8" x14ac:dyDescent="0.25">
      <c r="B287">
        <v>280048</v>
      </c>
      <c r="C287" t="s">
        <v>10426</v>
      </c>
      <c r="D287" t="s">
        <v>57</v>
      </c>
      <c r="E287" t="s">
        <v>9243</v>
      </c>
      <c r="F287" t="s">
        <v>9243</v>
      </c>
      <c r="G287" t="s">
        <v>9243</v>
      </c>
      <c r="H287">
        <v>256</v>
      </c>
    </row>
    <row r="288" spans="2:8" x14ac:dyDescent="0.25">
      <c r="B288">
        <v>280049</v>
      </c>
      <c r="C288" t="s">
        <v>45037</v>
      </c>
      <c r="D288" t="s">
        <v>57</v>
      </c>
      <c r="E288" t="s">
        <v>9243</v>
      </c>
      <c r="F288" t="s">
        <v>9243</v>
      </c>
      <c r="G288" t="s">
        <v>9243</v>
      </c>
      <c r="H288">
        <v>279</v>
      </c>
    </row>
    <row r="289" spans="2:8" x14ac:dyDescent="0.25">
      <c r="B289">
        <v>280051</v>
      </c>
      <c r="C289" t="s">
        <v>10441</v>
      </c>
      <c r="D289" t="s">
        <v>725</v>
      </c>
      <c r="E289" t="s">
        <v>10314</v>
      </c>
      <c r="F289">
        <v>0</v>
      </c>
      <c r="G289" t="s">
        <v>10314</v>
      </c>
      <c r="H289">
        <v>97</v>
      </c>
    </row>
    <row r="290" spans="2:8" x14ac:dyDescent="0.25">
      <c r="B290">
        <v>280052</v>
      </c>
      <c r="C290" t="s">
        <v>10450</v>
      </c>
      <c r="D290" t="s">
        <v>725</v>
      </c>
      <c r="E290" t="s">
        <v>10453</v>
      </c>
      <c r="F290">
        <v>0</v>
      </c>
      <c r="G290" t="s">
        <v>10453</v>
      </c>
      <c r="H290">
        <v>47</v>
      </c>
    </row>
    <row r="291" spans="2:8" x14ac:dyDescent="0.25">
      <c r="B291">
        <v>280066</v>
      </c>
      <c r="C291" t="s">
        <v>48050</v>
      </c>
      <c r="D291" t="s">
        <v>57</v>
      </c>
      <c r="E291" t="s">
        <v>46544</v>
      </c>
      <c r="F291" t="s">
        <v>46544</v>
      </c>
      <c r="G291" t="s">
        <v>46544</v>
      </c>
      <c r="H291">
        <v>5</v>
      </c>
    </row>
    <row r="292" spans="2:8" x14ac:dyDescent="0.25">
      <c r="B292">
        <v>280089</v>
      </c>
      <c r="C292" t="s">
        <v>48075</v>
      </c>
      <c r="D292" t="s">
        <v>57</v>
      </c>
      <c r="E292" t="s">
        <v>10597</v>
      </c>
      <c r="F292" t="s">
        <v>10597</v>
      </c>
      <c r="G292" t="s">
        <v>10597</v>
      </c>
      <c r="H292">
        <v>17</v>
      </c>
    </row>
    <row r="293" spans="2:8" x14ac:dyDescent="0.25">
      <c r="B293">
        <v>280091</v>
      </c>
      <c r="C293" t="s">
        <v>53135</v>
      </c>
      <c r="D293" t="s">
        <v>57</v>
      </c>
      <c r="E293" t="s">
        <v>1940</v>
      </c>
      <c r="F293" t="s">
        <v>1940</v>
      </c>
      <c r="G293" t="s">
        <v>1940</v>
      </c>
      <c r="H293">
        <v>678</v>
      </c>
    </row>
    <row r="294" spans="2:8" x14ac:dyDescent="0.25">
      <c r="B294">
        <v>280093</v>
      </c>
      <c r="C294" t="s">
        <v>10692</v>
      </c>
      <c r="D294" t="s">
        <v>57</v>
      </c>
      <c r="E294" t="s">
        <v>48081</v>
      </c>
      <c r="F294" t="s">
        <v>48081</v>
      </c>
      <c r="G294" t="s">
        <v>48081</v>
      </c>
      <c r="H294">
        <v>625</v>
      </c>
    </row>
    <row r="295" spans="2:8" x14ac:dyDescent="0.25">
      <c r="B295">
        <v>280094</v>
      </c>
      <c r="C295" t="s">
        <v>10700</v>
      </c>
      <c r="D295" t="s">
        <v>57</v>
      </c>
      <c r="E295" t="s">
        <v>48081</v>
      </c>
      <c r="F295" t="s">
        <v>48081</v>
      </c>
      <c r="G295" t="s">
        <v>48081</v>
      </c>
      <c r="H295">
        <v>731</v>
      </c>
    </row>
    <row r="296" spans="2:8" x14ac:dyDescent="0.25">
      <c r="B296">
        <v>280096</v>
      </c>
      <c r="C296" t="s">
        <v>53140</v>
      </c>
      <c r="D296" t="s">
        <v>57</v>
      </c>
      <c r="E296" t="s">
        <v>48081</v>
      </c>
      <c r="F296" t="s">
        <v>48081</v>
      </c>
      <c r="G296" t="s">
        <v>48081</v>
      </c>
      <c r="H296">
        <v>650</v>
      </c>
    </row>
    <row r="297" spans="2:8" x14ac:dyDescent="0.25">
      <c r="B297">
        <v>280104</v>
      </c>
      <c r="C297" t="s">
        <v>48091</v>
      </c>
      <c r="D297" t="s">
        <v>57</v>
      </c>
      <c r="E297" t="s">
        <v>10661</v>
      </c>
      <c r="F297" t="s">
        <v>10661</v>
      </c>
      <c r="G297" t="s">
        <v>10661</v>
      </c>
      <c r="H297">
        <v>16</v>
      </c>
    </row>
    <row r="298" spans="2:8" x14ac:dyDescent="0.25">
      <c r="B298">
        <v>280105</v>
      </c>
      <c r="C298" t="s">
        <v>10749</v>
      </c>
      <c r="D298" t="s">
        <v>57</v>
      </c>
      <c r="E298" t="s">
        <v>10754</v>
      </c>
      <c r="F298" t="s">
        <v>10754</v>
      </c>
      <c r="G298" t="s">
        <v>10754</v>
      </c>
      <c r="H298">
        <v>149</v>
      </c>
    </row>
    <row r="299" spans="2:8" x14ac:dyDescent="0.25">
      <c r="B299">
        <v>280106</v>
      </c>
      <c r="C299" t="s">
        <v>10759</v>
      </c>
      <c r="D299" t="s">
        <v>57</v>
      </c>
      <c r="E299" t="s">
        <v>1476</v>
      </c>
      <c r="F299" t="s">
        <v>1476</v>
      </c>
      <c r="G299" t="s">
        <v>1476</v>
      </c>
      <c r="H299">
        <v>539</v>
      </c>
    </row>
    <row r="300" spans="2:8" x14ac:dyDescent="0.25">
      <c r="B300">
        <v>280111</v>
      </c>
      <c r="C300" t="s">
        <v>45044</v>
      </c>
      <c r="D300" t="s">
        <v>57</v>
      </c>
      <c r="E300" t="s">
        <v>10784</v>
      </c>
      <c r="F300" t="s">
        <v>10784</v>
      </c>
      <c r="G300" t="s">
        <v>10784</v>
      </c>
      <c r="H300">
        <v>100</v>
      </c>
    </row>
    <row r="301" spans="2:8" x14ac:dyDescent="0.25">
      <c r="B301">
        <v>280113</v>
      </c>
      <c r="C301" t="s">
        <v>10790</v>
      </c>
      <c r="D301" t="s">
        <v>57</v>
      </c>
      <c r="E301" t="s">
        <v>10413</v>
      </c>
      <c r="F301" t="s">
        <v>10413</v>
      </c>
      <c r="G301" t="s">
        <v>10413</v>
      </c>
      <c r="H301">
        <v>611</v>
      </c>
    </row>
    <row r="302" spans="2:8" x14ac:dyDescent="0.25">
      <c r="B302">
        <v>280117</v>
      </c>
      <c r="C302" t="s">
        <v>10814</v>
      </c>
      <c r="D302" t="s">
        <v>57</v>
      </c>
      <c r="E302" t="s">
        <v>10190</v>
      </c>
      <c r="F302" t="s">
        <v>10190</v>
      </c>
      <c r="G302" t="s">
        <v>10190</v>
      </c>
      <c r="H302">
        <v>388</v>
      </c>
    </row>
    <row r="303" spans="2:8" x14ac:dyDescent="0.25">
      <c r="B303">
        <v>280119</v>
      </c>
      <c r="C303" t="s">
        <v>6876</v>
      </c>
      <c r="D303" t="s">
        <v>57</v>
      </c>
      <c r="E303" t="s">
        <v>6871</v>
      </c>
      <c r="F303" t="s">
        <v>6871</v>
      </c>
      <c r="G303" t="s">
        <v>6871</v>
      </c>
      <c r="H303">
        <v>784</v>
      </c>
    </row>
    <row r="304" spans="2:8" x14ac:dyDescent="0.25">
      <c r="B304">
        <v>280120</v>
      </c>
      <c r="C304" t="s">
        <v>45050</v>
      </c>
      <c r="D304" t="s">
        <v>57</v>
      </c>
      <c r="E304" t="s">
        <v>6871</v>
      </c>
      <c r="F304" t="s">
        <v>6871</v>
      </c>
      <c r="G304" t="s">
        <v>6871</v>
      </c>
      <c r="H304">
        <v>646</v>
      </c>
    </row>
    <row r="305" spans="2:8" x14ac:dyDescent="0.25">
      <c r="B305">
        <v>280121</v>
      </c>
      <c r="C305" t="s">
        <v>53009</v>
      </c>
      <c r="D305" t="s">
        <v>57</v>
      </c>
      <c r="E305" t="s">
        <v>6871</v>
      </c>
      <c r="F305" t="s">
        <v>6871</v>
      </c>
      <c r="G305" t="s">
        <v>6871</v>
      </c>
      <c r="H305">
        <v>600</v>
      </c>
    </row>
    <row r="306" spans="2:8" x14ac:dyDescent="0.25">
      <c r="B306">
        <v>280122</v>
      </c>
      <c r="C306" t="s">
        <v>10831</v>
      </c>
      <c r="D306" t="s">
        <v>57</v>
      </c>
      <c r="E306" t="s">
        <v>6871</v>
      </c>
      <c r="F306" t="s">
        <v>6871</v>
      </c>
      <c r="G306" t="s">
        <v>6871</v>
      </c>
      <c r="H306">
        <v>817</v>
      </c>
    </row>
    <row r="307" spans="2:8" x14ac:dyDescent="0.25">
      <c r="B307">
        <v>280129</v>
      </c>
      <c r="C307" t="s">
        <v>10879</v>
      </c>
      <c r="D307" t="s">
        <v>57</v>
      </c>
      <c r="E307" t="s">
        <v>46544</v>
      </c>
      <c r="F307" t="s">
        <v>46544</v>
      </c>
      <c r="G307" t="s">
        <v>46544</v>
      </c>
      <c r="H307">
        <v>861</v>
      </c>
    </row>
    <row r="308" spans="2:8" x14ac:dyDescent="0.25">
      <c r="B308">
        <v>280135</v>
      </c>
      <c r="C308" t="s">
        <v>10920</v>
      </c>
      <c r="D308" t="s">
        <v>57</v>
      </c>
      <c r="E308" t="s">
        <v>10413</v>
      </c>
      <c r="F308" t="s">
        <v>10413</v>
      </c>
      <c r="G308" t="s">
        <v>10413</v>
      </c>
      <c r="H308">
        <v>303</v>
      </c>
    </row>
    <row r="309" spans="2:8" x14ac:dyDescent="0.25">
      <c r="B309">
        <v>280136</v>
      </c>
      <c r="C309" t="s">
        <v>48104</v>
      </c>
      <c r="D309" t="s">
        <v>57</v>
      </c>
      <c r="E309" t="s">
        <v>10413</v>
      </c>
      <c r="F309" t="s">
        <v>10413</v>
      </c>
      <c r="G309" t="s">
        <v>10413</v>
      </c>
      <c r="H309">
        <v>354</v>
      </c>
    </row>
    <row r="310" spans="2:8" x14ac:dyDescent="0.25">
      <c r="B310">
        <v>280137</v>
      </c>
      <c r="C310" t="s">
        <v>45055</v>
      </c>
      <c r="D310" t="s">
        <v>57</v>
      </c>
      <c r="E310" t="s">
        <v>10413</v>
      </c>
      <c r="F310" t="s">
        <v>10413</v>
      </c>
      <c r="G310" t="s">
        <v>10413</v>
      </c>
      <c r="H310">
        <v>476</v>
      </c>
    </row>
    <row r="311" spans="2:8" x14ac:dyDescent="0.25">
      <c r="B311">
        <v>280138</v>
      </c>
      <c r="C311" t="s">
        <v>53148</v>
      </c>
      <c r="D311" t="s">
        <v>57</v>
      </c>
      <c r="E311" t="s">
        <v>10413</v>
      </c>
      <c r="F311" t="s">
        <v>10413</v>
      </c>
      <c r="G311" t="s">
        <v>10413</v>
      </c>
      <c r="H311">
        <v>334</v>
      </c>
    </row>
    <row r="312" spans="2:8" x14ac:dyDescent="0.25">
      <c r="B312">
        <v>280139</v>
      </c>
      <c r="C312" t="s">
        <v>53150</v>
      </c>
      <c r="D312" t="s">
        <v>57</v>
      </c>
      <c r="E312" t="s">
        <v>10413</v>
      </c>
      <c r="F312" t="s">
        <v>10413</v>
      </c>
      <c r="G312" t="s">
        <v>10413</v>
      </c>
      <c r="H312">
        <v>857</v>
      </c>
    </row>
    <row r="313" spans="2:8" x14ac:dyDescent="0.25">
      <c r="B313">
        <v>280161</v>
      </c>
      <c r="C313" t="s">
        <v>11041</v>
      </c>
      <c r="D313" t="s">
        <v>57</v>
      </c>
      <c r="E313" t="s">
        <v>10495</v>
      </c>
      <c r="F313" t="s">
        <v>10495</v>
      </c>
      <c r="G313" t="s">
        <v>10495</v>
      </c>
      <c r="H313">
        <v>177</v>
      </c>
    </row>
    <row r="314" spans="2:8" x14ac:dyDescent="0.25">
      <c r="B314">
        <v>280163</v>
      </c>
      <c r="C314" t="s">
        <v>48120</v>
      </c>
      <c r="D314" t="s">
        <v>57</v>
      </c>
      <c r="E314" t="s">
        <v>46837</v>
      </c>
      <c r="F314" t="s">
        <v>46837</v>
      </c>
      <c r="G314" t="s">
        <v>46837</v>
      </c>
      <c r="H314">
        <v>829</v>
      </c>
    </row>
    <row r="315" spans="2:8" x14ac:dyDescent="0.25">
      <c r="B315">
        <v>280164</v>
      </c>
      <c r="C315" t="s">
        <v>48122</v>
      </c>
      <c r="D315" t="s">
        <v>57</v>
      </c>
      <c r="E315" t="s">
        <v>46837</v>
      </c>
      <c r="F315" t="s">
        <v>46837</v>
      </c>
      <c r="G315" t="s">
        <v>46837</v>
      </c>
      <c r="H315">
        <v>767</v>
      </c>
    </row>
    <row r="316" spans="2:8" x14ac:dyDescent="0.25">
      <c r="B316">
        <v>280165</v>
      </c>
      <c r="C316" t="s">
        <v>11058</v>
      </c>
      <c r="D316" t="s">
        <v>57</v>
      </c>
      <c r="E316" t="s">
        <v>46837</v>
      </c>
      <c r="F316" t="s">
        <v>46837</v>
      </c>
      <c r="G316" t="s">
        <v>46837</v>
      </c>
      <c r="H316">
        <v>464</v>
      </c>
    </row>
    <row r="317" spans="2:8" x14ac:dyDescent="0.25">
      <c r="B317">
        <v>280166</v>
      </c>
      <c r="C317" t="s">
        <v>11063</v>
      </c>
      <c r="D317" t="s">
        <v>57</v>
      </c>
      <c r="E317" t="s">
        <v>46837</v>
      </c>
      <c r="F317" t="s">
        <v>46837</v>
      </c>
      <c r="G317" t="s">
        <v>46837</v>
      </c>
      <c r="H317">
        <v>554</v>
      </c>
    </row>
    <row r="318" spans="2:8" x14ac:dyDescent="0.25">
      <c r="B318">
        <v>280186</v>
      </c>
      <c r="C318" t="s">
        <v>11161</v>
      </c>
      <c r="D318" t="s">
        <v>57</v>
      </c>
      <c r="E318" t="s">
        <v>46821</v>
      </c>
      <c r="F318" t="s">
        <v>46821</v>
      </c>
      <c r="G318" t="s">
        <v>46821</v>
      </c>
      <c r="H318">
        <v>731</v>
      </c>
    </row>
    <row r="319" spans="2:8" x14ac:dyDescent="0.25">
      <c r="B319">
        <v>280187</v>
      </c>
      <c r="C319" t="s">
        <v>48144</v>
      </c>
      <c r="D319" t="s">
        <v>57</v>
      </c>
      <c r="E319" t="s">
        <v>46821</v>
      </c>
      <c r="F319" t="s">
        <v>46821</v>
      </c>
      <c r="G319" t="s">
        <v>46821</v>
      </c>
      <c r="H319">
        <v>456</v>
      </c>
    </row>
    <row r="320" spans="2:8" x14ac:dyDescent="0.25">
      <c r="B320">
        <v>280188</v>
      </c>
      <c r="C320" t="s">
        <v>2944</v>
      </c>
      <c r="D320" t="s">
        <v>57</v>
      </c>
      <c r="E320" t="s">
        <v>1940</v>
      </c>
      <c r="F320" t="s">
        <v>1940</v>
      </c>
      <c r="G320" t="s">
        <v>1940</v>
      </c>
      <c r="H320">
        <v>226</v>
      </c>
    </row>
    <row r="321" spans="2:8" x14ac:dyDescent="0.25">
      <c r="B321">
        <v>280189</v>
      </c>
      <c r="C321" t="s">
        <v>48145</v>
      </c>
      <c r="D321" t="s">
        <v>57</v>
      </c>
      <c r="E321" t="s">
        <v>10348</v>
      </c>
      <c r="F321" t="s">
        <v>10348</v>
      </c>
      <c r="G321" t="s">
        <v>10348</v>
      </c>
      <c r="H321">
        <v>583</v>
      </c>
    </row>
    <row r="322" spans="2:8" x14ac:dyDescent="0.25">
      <c r="B322">
        <v>280192</v>
      </c>
      <c r="C322" t="s">
        <v>48150</v>
      </c>
      <c r="D322" t="s">
        <v>57</v>
      </c>
      <c r="E322" t="s">
        <v>48151</v>
      </c>
      <c r="F322" t="s">
        <v>48151</v>
      </c>
      <c r="G322" t="s">
        <v>48151</v>
      </c>
      <c r="H322">
        <v>1051</v>
      </c>
    </row>
    <row r="323" spans="2:8" x14ac:dyDescent="0.25">
      <c r="B323">
        <v>280193</v>
      </c>
      <c r="C323" t="s">
        <v>48153</v>
      </c>
      <c r="D323" t="s">
        <v>57</v>
      </c>
      <c r="E323" t="s">
        <v>48151</v>
      </c>
      <c r="F323" t="s">
        <v>48151</v>
      </c>
      <c r="G323" t="s">
        <v>48151</v>
      </c>
      <c r="H323">
        <v>641</v>
      </c>
    </row>
    <row r="324" spans="2:8" x14ac:dyDescent="0.25">
      <c r="B324">
        <v>280195</v>
      </c>
      <c r="C324" t="s">
        <v>11201</v>
      </c>
      <c r="D324" t="s">
        <v>57</v>
      </c>
      <c r="E324" t="s">
        <v>48151</v>
      </c>
      <c r="F324" t="s">
        <v>48151</v>
      </c>
      <c r="G324" t="s">
        <v>48151</v>
      </c>
      <c r="H324">
        <v>526</v>
      </c>
    </row>
    <row r="325" spans="2:8" x14ac:dyDescent="0.25">
      <c r="B325">
        <v>280197</v>
      </c>
      <c r="C325" t="s">
        <v>45064</v>
      </c>
      <c r="D325" t="s">
        <v>57</v>
      </c>
      <c r="E325" t="s">
        <v>44839</v>
      </c>
      <c r="F325" t="s">
        <v>44839</v>
      </c>
      <c r="G325" t="s">
        <v>44839</v>
      </c>
      <c r="H325">
        <v>419</v>
      </c>
    </row>
    <row r="326" spans="2:8" x14ac:dyDescent="0.25">
      <c r="B326">
        <v>280198</v>
      </c>
      <c r="C326" t="s">
        <v>11212</v>
      </c>
      <c r="D326" t="s">
        <v>57</v>
      </c>
      <c r="E326" t="s">
        <v>44839</v>
      </c>
      <c r="F326" t="s">
        <v>44839</v>
      </c>
      <c r="G326" t="s">
        <v>44839</v>
      </c>
      <c r="H326">
        <v>463</v>
      </c>
    </row>
    <row r="327" spans="2:8" x14ac:dyDescent="0.25">
      <c r="B327">
        <v>280203</v>
      </c>
      <c r="C327" t="s">
        <v>11238</v>
      </c>
      <c r="D327" t="s">
        <v>57</v>
      </c>
      <c r="E327" t="s">
        <v>5090</v>
      </c>
      <c r="F327" t="s">
        <v>5090</v>
      </c>
      <c r="G327" t="s">
        <v>5090</v>
      </c>
      <c r="H327">
        <v>80</v>
      </c>
    </row>
    <row r="328" spans="2:8" x14ac:dyDescent="0.25">
      <c r="B328">
        <v>280222</v>
      </c>
      <c r="C328" t="s">
        <v>55369</v>
      </c>
      <c r="D328" t="s">
        <v>57</v>
      </c>
      <c r="E328" t="s">
        <v>2790</v>
      </c>
      <c r="F328" t="s">
        <v>2790</v>
      </c>
      <c r="G328" t="s">
        <v>2790</v>
      </c>
      <c r="H328">
        <v>1036</v>
      </c>
    </row>
    <row r="329" spans="2:8" x14ac:dyDescent="0.25">
      <c r="B329">
        <v>280240</v>
      </c>
      <c r="C329" t="s">
        <v>45073</v>
      </c>
      <c r="D329" t="s">
        <v>57</v>
      </c>
      <c r="E329" t="s">
        <v>10784</v>
      </c>
      <c r="F329" t="s">
        <v>10784</v>
      </c>
      <c r="G329" t="s">
        <v>10784</v>
      </c>
      <c r="H329">
        <v>774</v>
      </c>
    </row>
    <row r="330" spans="2:8" x14ac:dyDescent="0.25">
      <c r="B330">
        <v>280241</v>
      </c>
      <c r="C330" t="s">
        <v>45074</v>
      </c>
      <c r="D330" t="s">
        <v>57</v>
      </c>
      <c r="E330" t="s">
        <v>10784</v>
      </c>
      <c r="F330" t="s">
        <v>10784</v>
      </c>
      <c r="G330" t="s">
        <v>10784</v>
      </c>
      <c r="H330">
        <v>624</v>
      </c>
    </row>
    <row r="331" spans="2:8" x14ac:dyDescent="0.25">
      <c r="B331">
        <v>280243</v>
      </c>
      <c r="C331" t="s">
        <v>45076</v>
      </c>
      <c r="D331" t="s">
        <v>57</v>
      </c>
      <c r="E331" t="s">
        <v>10784</v>
      </c>
      <c r="F331" t="s">
        <v>10784</v>
      </c>
      <c r="G331" t="s">
        <v>10784</v>
      </c>
      <c r="H331">
        <v>153</v>
      </c>
    </row>
    <row r="332" spans="2:8" x14ac:dyDescent="0.25">
      <c r="B332">
        <v>280244</v>
      </c>
      <c r="C332" t="s">
        <v>54699</v>
      </c>
      <c r="D332" t="s">
        <v>57</v>
      </c>
      <c r="E332" t="s">
        <v>10784</v>
      </c>
      <c r="F332" t="s">
        <v>10784</v>
      </c>
      <c r="G332" t="s">
        <v>10784</v>
      </c>
      <c r="H332">
        <v>446</v>
      </c>
    </row>
    <row r="333" spans="2:8" x14ac:dyDescent="0.25">
      <c r="B333">
        <v>280267</v>
      </c>
      <c r="C333" t="s">
        <v>11596</v>
      </c>
      <c r="D333" t="s">
        <v>57</v>
      </c>
      <c r="E333" t="s">
        <v>4283</v>
      </c>
      <c r="F333" t="s">
        <v>4283</v>
      </c>
      <c r="G333" t="s">
        <v>4283</v>
      </c>
      <c r="H333">
        <v>21</v>
      </c>
    </row>
    <row r="334" spans="2:8" x14ac:dyDescent="0.25">
      <c r="B334">
        <v>280270</v>
      </c>
      <c r="C334" t="s">
        <v>11616</v>
      </c>
      <c r="D334" t="s">
        <v>57</v>
      </c>
      <c r="E334" t="s">
        <v>6110</v>
      </c>
      <c r="F334" t="s">
        <v>6110</v>
      </c>
      <c r="G334" t="s">
        <v>6110</v>
      </c>
      <c r="H334">
        <v>823</v>
      </c>
    </row>
    <row r="335" spans="2:8" x14ac:dyDescent="0.25">
      <c r="B335">
        <v>280271</v>
      </c>
      <c r="C335" t="s">
        <v>11618</v>
      </c>
      <c r="D335" t="s">
        <v>57</v>
      </c>
      <c r="E335" t="s">
        <v>6110</v>
      </c>
      <c r="F335" t="s">
        <v>6110</v>
      </c>
      <c r="G335" t="s">
        <v>6110</v>
      </c>
      <c r="H335">
        <v>494</v>
      </c>
    </row>
    <row r="336" spans="2:8" x14ac:dyDescent="0.25">
      <c r="B336">
        <v>280272</v>
      </c>
      <c r="C336" t="s">
        <v>11621</v>
      </c>
      <c r="D336" t="s">
        <v>57</v>
      </c>
      <c r="E336" t="s">
        <v>6110</v>
      </c>
      <c r="F336" t="s">
        <v>6110</v>
      </c>
      <c r="G336" t="s">
        <v>6110</v>
      </c>
      <c r="H336">
        <v>502</v>
      </c>
    </row>
    <row r="337" spans="2:8" x14ac:dyDescent="0.25">
      <c r="B337">
        <v>280279</v>
      </c>
      <c r="C337" t="s">
        <v>11657</v>
      </c>
      <c r="D337" t="s">
        <v>57</v>
      </c>
      <c r="E337" t="s">
        <v>11662</v>
      </c>
      <c r="F337" t="s">
        <v>11662</v>
      </c>
      <c r="G337" t="s">
        <v>11662</v>
      </c>
      <c r="H337">
        <v>11</v>
      </c>
    </row>
    <row r="338" spans="2:8" x14ac:dyDescent="0.25">
      <c r="B338">
        <v>280284</v>
      </c>
      <c r="C338" t="s">
        <v>54705</v>
      </c>
      <c r="D338" t="s">
        <v>57</v>
      </c>
      <c r="E338" t="s">
        <v>10413</v>
      </c>
      <c r="F338" t="s">
        <v>10413</v>
      </c>
      <c r="G338" t="s">
        <v>10413</v>
      </c>
      <c r="H338">
        <v>563</v>
      </c>
    </row>
    <row r="339" spans="2:8" x14ac:dyDescent="0.25">
      <c r="B339">
        <v>280295</v>
      </c>
      <c r="C339" t="s">
        <v>11739</v>
      </c>
      <c r="D339" t="s">
        <v>57</v>
      </c>
      <c r="E339" t="s">
        <v>45011</v>
      </c>
      <c r="F339" t="s">
        <v>45011</v>
      </c>
      <c r="G339" t="s">
        <v>45011</v>
      </c>
      <c r="H339">
        <v>911</v>
      </c>
    </row>
    <row r="340" spans="2:8" x14ac:dyDescent="0.25">
      <c r="B340">
        <v>280315</v>
      </c>
      <c r="C340" t="s">
        <v>11837</v>
      </c>
      <c r="D340" t="s">
        <v>57</v>
      </c>
      <c r="E340" t="s">
        <v>1841</v>
      </c>
      <c r="F340" t="s">
        <v>1841</v>
      </c>
      <c r="G340" t="s">
        <v>1841</v>
      </c>
      <c r="H340">
        <v>412</v>
      </c>
    </row>
    <row r="341" spans="2:8" x14ac:dyDescent="0.25">
      <c r="B341">
        <v>280316</v>
      </c>
      <c r="C341" t="s">
        <v>11844</v>
      </c>
      <c r="D341" t="s">
        <v>57</v>
      </c>
      <c r="E341" t="s">
        <v>10332</v>
      </c>
      <c r="F341" t="s">
        <v>10332</v>
      </c>
      <c r="G341" t="s">
        <v>10332</v>
      </c>
      <c r="H341">
        <v>650</v>
      </c>
    </row>
    <row r="342" spans="2:8" x14ac:dyDescent="0.25">
      <c r="B342">
        <v>280319</v>
      </c>
      <c r="C342" t="s">
        <v>48236</v>
      </c>
      <c r="D342" t="s">
        <v>57</v>
      </c>
      <c r="E342" t="s">
        <v>11275</v>
      </c>
      <c r="F342" t="s">
        <v>11275</v>
      </c>
      <c r="G342" t="s">
        <v>11275</v>
      </c>
      <c r="H342">
        <v>714</v>
      </c>
    </row>
    <row r="343" spans="2:8" x14ac:dyDescent="0.25">
      <c r="B343">
        <v>280320</v>
      </c>
      <c r="C343" t="s">
        <v>45103</v>
      </c>
      <c r="D343" t="s">
        <v>57</v>
      </c>
      <c r="E343" t="s">
        <v>11275</v>
      </c>
      <c r="F343" t="s">
        <v>11275</v>
      </c>
      <c r="G343" t="s">
        <v>11275</v>
      </c>
      <c r="H343">
        <v>704</v>
      </c>
    </row>
    <row r="344" spans="2:8" x14ac:dyDescent="0.25">
      <c r="B344">
        <v>280321</v>
      </c>
      <c r="C344" t="s">
        <v>11874</v>
      </c>
      <c r="D344" t="s">
        <v>57</v>
      </c>
      <c r="E344" t="s">
        <v>11275</v>
      </c>
      <c r="F344" t="s">
        <v>11275</v>
      </c>
      <c r="G344" t="s">
        <v>11275</v>
      </c>
      <c r="H344">
        <v>546</v>
      </c>
    </row>
    <row r="345" spans="2:8" x14ac:dyDescent="0.25">
      <c r="B345">
        <v>280325</v>
      </c>
      <c r="C345" t="s">
        <v>11893</v>
      </c>
      <c r="D345" t="s">
        <v>57</v>
      </c>
      <c r="E345" t="s">
        <v>3783</v>
      </c>
      <c r="F345" t="s">
        <v>3783</v>
      </c>
      <c r="G345" t="s">
        <v>3783</v>
      </c>
      <c r="H345">
        <v>2162</v>
      </c>
    </row>
    <row r="346" spans="2:8" x14ac:dyDescent="0.25">
      <c r="B346">
        <v>280327</v>
      </c>
      <c r="C346" t="s">
        <v>48248</v>
      </c>
      <c r="D346" t="s">
        <v>57</v>
      </c>
      <c r="E346" t="s">
        <v>5996</v>
      </c>
      <c r="F346" t="s">
        <v>5996</v>
      </c>
      <c r="G346" t="s">
        <v>5996</v>
      </c>
      <c r="H346">
        <v>759</v>
      </c>
    </row>
    <row r="347" spans="2:8" x14ac:dyDescent="0.25">
      <c r="B347">
        <v>280330</v>
      </c>
      <c r="C347" t="s">
        <v>11917</v>
      </c>
      <c r="D347" t="s">
        <v>57</v>
      </c>
      <c r="E347" t="s">
        <v>9274</v>
      </c>
      <c r="F347" t="s">
        <v>9274</v>
      </c>
      <c r="G347" t="s">
        <v>9274</v>
      </c>
      <c r="H347">
        <v>43</v>
      </c>
    </row>
    <row r="348" spans="2:8" x14ac:dyDescent="0.25">
      <c r="B348">
        <v>280332</v>
      </c>
      <c r="C348" t="s">
        <v>48254</v>
      </c>
      <c r="D348" t="s">
        <v>57</v>
      </c>
      <c r="E348" t="s">
        <v>2864</v>
      </c>
      <c r="F348" t="s">
        <v>2864</v>
      </c>
      <c r="G348" t="s">
        <v>2864</v>
      </c>
      <c r="H348">
        <v>230</v>
      </c>
    </row>
    <row r="349" spans="2:8" x14ac:dyDescent="0.25">
      <c r="B349">
        <v>280333</v>
      </c>
      <c r="C349" t="s">
        <v>53182</v>
      </c>
      <c r="D349" t="s">
        <v>57</v>
      </c>
      <c r="E349" t="s">
        <v>2864</v>
      </c>
      <c r="F349" t="s">
        <v>2864</v>
      </c>
      <c r="G349" t="s">
        <v>2864</v>
      </c>
      <c r="H349">
        <v>491</v>
      </c>
    </row>
    <row r="350" spans="2:8" x14ac:dyDescent="0.25">
      <c r="B350">
        <v>280341</v>
      </c>
      <c r="C350" t="s">
        <v>11978</v>
      </c>
      <c r="D350" t="s">
        <v>57</v>
      </c>
      <c r="E350" t="s">
        <v>10766</v>
      </c>
      <c r="F350" t="s">
        <v>10766</v>
      </c>
      <c r="G350" t="s">
        <v>10766</v>
      </c>
      <c r="H350">
        <v>708</v>
      </c>
    </row>
    <row r="351" spans="2:8" x14ac:dyDescent="0.25">
      <c r="B351">
        <v>280342</v>
      </c>
      <c r="C351" t="s">
        <v>11983</v>
      </c>
      <c r="D351" t="s">
        <v>57</v>
      </c>
      <c r="E351" t="s">
        <v>10766</v>
      </c>
      <c r="F351" t="s">
        <v>10766</v>
      </c>
      <c r="G351" t="s">
        <v>10766</v>
      </c>
      <c r="H351">
        <v>547</v>
      </c>
    </row>
    <row r="352" spans="2:8" x14ac:dyDescent="0.25">
      <c r="B352">
        <v>280348</v>
      </c>
      <c r="C352" t="s">
        <v>11621</v>
      </c>
      <c r="D352" t="s">
        <v>57</v>
      </c>
      <c r="E352" t="s">
        <v>1841</v>
      </c>
      <c r="F352" t="s">
        <v>1841</v>
      </c>
      <c r="G352" t="s">
        <v>1841</v>
      </c>
      <c r="H352">
        <v>690</v>
      </c>
    </row>
    <row r="353" spans="2:8" x14ac:dyDescent="0.25">
      <c r="B353">
        <v>280350</v>
      </c>
      <c r="C353" t="s">
        <v>53187</v>
      </c>
      <c r="D353" t="s">
        <v>57</v>
      </c>
      <c r="E353" t="s">
        <v>11069</v>
      </c>
      <c r="F353" t="s">
        <v>11069</v>
      </c>
      <c r="G353" t="s">
        <v>11069</v>
      </c>
      <c r="H353">
        <v>1136</v>
      </c>
    </row>
    <row r="354" spans="2:8" x14ac:dyDescent="0.25">
      <c r="B354">
        <v>280351</v>
      </c>
      <c r="C354" t="s">
        <v>48270</v>
      </c>
      <c r="D354" t="s">
        <v>57</v>
      </c>
      <c r="E354" t="s">
        <v>11069</v>
      </c>
      <c r="F354" t="s">
        <v>11069</v>
      </c>
      <c r="G354" t="s">
        <v>11069</v>
      </c>
      <c r="H354">
        <v>361</v>
      </c>
    </row>
    <row r="355" spans="2:8" x14ac:dyDescent="0.25">
      <c r="B355">
        <v>280352</v>
      </c>
      <c r="C355" t="s">
        <v>48272</v>
      </c>
      <c r="D355" t="s">
        <v>57</v>
      </c>
      <c r="E355" t="s">
        <v>11069</v>
      </c>
      <c r="F355" t="s">
        <v>11069</v>
      </c>
      <c r="G355" t="s">
        <v>11069</v>
      </c>
      <c r="H355">
        <v>507</v>
      </c>
    </row>
    <row r="356" spans="2:8" x14ac:dyDescent="0.25">
      <c r="B356">
        <v>280353</v>
      </c>
      <c r="C356" t="s">
        <v>12031</v>
      </c>
      <c r="D356" t="s">
        <v>57</v>
      </c>
      <c r="E356" t="s">
        <v>11069</v>
      </c>
      <c r="F356" t="s">
        <v>11069</v>
      </c>
      <c r="G356" t="s">
        <v>11069</v>
      </c>
      <c r="H356">
        <v>594</v>
      </c>
    </row>
    <row r="357" spans="2:8" x14ac:dyDescent="0.25">
      <c r="B357">
        <v>280354</v>
      </c>
      <c r="C357" t="s">
        <v>48275</v>
      </c>
      <c r="D357" t="s">
        <v>57</v>
      </c>
      <c r="E357" t="s">
        <v>11069</v>
      </c>
      <c r="F357" t="s">
        <v>11069</v>
      </c>
      <c r="G357" t="s">
        <v>11069</v>
      </c>
      <c r="H357">
        <v>406</v>
      </c>
    </row>
    <row r="358" spans="2:8" x14ac:dyDescent="0.25">
      <c r="B358">
        <v>280357</v>
      </c>
      <c r="C358" t="s">
        <v>12055</v>
      </c>
      <c r="D358" t="s">
        <v>57</v>
      </c>
      <c r="E358" t="s">
        <v>10368</v>
      </c>
      <c r="F358" t="s">
        <v>10368</v>
      </c>
      <c r="G358" t="s">
        <v>10368</v>
      </c>
      <c r="H358">
        <v>876</v>
      </c>
    </row>
    <row r="359" spans="2:8" x14ac:dyDescent="0.25">
      <c r="B359">
        <v>280358</v>
      </c>
      <c r="C359" t="s">
        <v>12062</v>
      </c>
      <c r="D359" t="s">
        <v>57</v>
      </c>
      <c r="E359" t="s">
        <v>10368</v>
      </c>
      <c r="F359" t="s">
        <v>10368</v>
      </c>
      <c r="G359" t="s">
        <v>10368</v>
      </c>
      <c r="H359">
        <v>72</v>
      </c>
    </row>
    <row r="360" spans="2:8" x14ac:dyDescent="0.25">
      <c r="B360">
        <v>280361</v>
      </c>
      <c r="C360" t="s">
        <v>54717</v>
      </c>
      <c r="D360" t="s">
        <v>57</v>
      </c>
      <c r="E360" t="s">
        <v>10368</v>
      </c>
      <c r="F360" t="s">
        <v>10368</v>
      </c>
      <c r="G360" t="s">
        <v>10368</v>
      </c>
      <c r="H360">
        <v>836</v>
      </c>
    </row>
    <row r="361" spans="2:8" x14ac:dyDescent="0.25">
      <c r="B361">
        <v>280362</v>
      </c>
      <c r="C361" t="s">
        <v>12077</v>
      </c>
      <c r="D361" t="s">
        <v>57</v>
      </c>
      <c r="E361" t="s">
        <v>10368</v>
      </c>
      <c r="F361" t="s">
        <v>10368</v>
      </c>
      <c r="G361" t="s">
        <v>10368</v>
      </c>
      <c r="H361">
        <v>1199</v>
      </c>
    </row>
    <row r="362" spans="2:8" x14ac:dyDescent="0.25">
      <c r="B362">
        <v>280371</v>
      </c>
      <c r="C362" t="s">
        <v>12132</v>
      </c>
      <c r="D362" t="s">
        <v>57</v>
      </c>
      <c r="E362" t="s">
        <v>6110</v>
      </c>
      <c r="F362" t="s">
        <v>6110</v>
      </c>
      <c r="G362" t="s">
        <v>6110</v>
      </c>
      <c r="H362">
        <v>46</v>
      </c>
    </row>
    <row r="363" spans="2:8" x14ac:dyDescent="0.25">
      <c r="B363">
        <v>280376</v>
      </c>
      <c r="C363" t="s">
        <v>12159</v>
      </c>
      <c r="D363" t="s">
        <v>57</v>
      </c>
      <c r="E363" t="s">
        <v>10342</v>
      </c>
      <c r="F363" t="s">
        <v>10342</v>
      </c>
      <c r="G363" t="s">
        <v>10342</v>
      </c>
      <c r="H363">
        <v>164</v>
      </c>
    </row>
    <row r="364" spans="2:8" x14ac:dyDescent="0.25">
      <c r="B364">
        <v>280406</v>
      </c>
      <c r="C364" t="s">
        <v>12347</v>
      </c>
      <c r="D364" t="s">
        <v>57</v>
      </c>
      <c r="E364" t="s">
        <v>47512</v>
      </c>
      <c r="F364" t="s">
        <v>47512</v>
      </c>
      <c r="G364" t="s">
        <v>47512</v>
      </c>
      <c r="H364">
        <v>960</v>
      </c>
    </row>
    <row r="365" spans="2:8" x14ac:dyDescent="0.25">
      <c r="B365">
        <v>280407</v>
      </c>
      <c r="C365" t="s">
        <v>48300</v>
      </c>
      <c r="D365" t="s">
        <v>57</v>
      </c>
      <c r="E365" t="s">
        <v>47512</v>
      </c>
      <c r="F365" t="s">
        <v>47512</v>
      </c>
      <c r="G365" t="s">
        <v>47512</v>
      </c>
      <c r="H365">
        <v>1694</v>
      </c>
    </row>
    <row r="366" spans="2:8" x14ac:dyDescent="0.25">
      <c r="B366">
        <v>280409</v>
      </c>
      <c r="C366" t="s">
        <v>45139</v>
      </c>
      <c r="D366" t="s">
        <v>57</v>
      </c>
      <c r="E366" t="s">
        <v>47512</v>
      </c>
      <c r="F366" t="s">
        <v>47512</v>
      </c>
      <c r="G366" t="s">
        <v>47512</v>
      </c>
      <c r="H366">
        <v>1666</v>
      </c>
    </row>
    <row r="367" spans="2:8" x14ac:dyDescent="0.25">
      <c r="B367">
        <v>280415</v>
      </c>
      <c r="C367" t="s">
        <v>45141</v>
      </c>
      <c r="D367" t="s">
        <v>57</v>
      </c>
      <c r="E367" t="s">
        <v>12388</v>
      </c>
      <c r="F367" t="s">
        <v>12388</v>
      </c>
      <c r="G367" t="s">
        <v>12388</v>
      </c>
      <c r="H367">
        <v>1251</v>
      </c>
    </row>
    <row r="368" spans="2:8" x14ac:dyDescent="0.25">
      <c r="B368">
        <v>280416</v>
      </c>
      <c r="C368" t="s">
        <v>12392</v>
      </c>
      <c r="D368" t="s">
        <v>57</v>
      </c>
      <c r="E368" t="s">
        <v>12388</v>
      </c>
      <c r="F368" t="s">
        <v>12388</v>
      </c>
      <c r="G368" t="s">
        <v>12388</v>
      </c>
      <c r="H368">
        <v>1287</v>
      </c>
    </row>
    <row r="369" spans="2:8" x14ac:dyDescent="0.25">
      <c r="B369">
        <v>280417</v>
      </c>
      <c r="C369" t="s">
        <v>48305</v>
      </c>
      <c r="D369" t="s">
        <v>57</v>
      </c>
      <c r="E369" t="s">
        <v>12388</v>
      </c>
      <c r="F369" t="s">
        <v>12388</v>
      </c>
      <c r="G369" t="s">
        <v>12388</v>
      </c>
      <c r="H369">
        <v>982</v>
      </c>
    </row>
    <row r="370" spans="2:8" x14ac:dyDescent="0.25">
      <c r="B370">
        <v>280418</v>
      </c>
      <c r="C370" t="s">
        <v>12404</v>
      </c>
      <c r="D370" t="s">
        <v>57</v>
      </c>
      <c r="E370" t="s">
        <v>12388</v>
      </c>
      <c r="F370" t="s">
        <v>12388</v>
      </c>
      <c r="G370" t="s">
        <v>12388</v>
      </c>
      <c r="H370">
        <v>848</v>
      </c>
    </row>
    <row r="371" spans="2:8" x14ac:dyDescent="0.25">
      <c r="B371">
        <v>280419</v>
      </c>
      <c r="C371" t="s">
        <v>12413</v>
      </c>
      <c r="D371" t="s">
        <v>57</v>
      </c>
      <c r="E371" t="s">
        <v>12388</v>
      </c>
      <c r="F371" t="s">
        <v>12388</v>
      </c>
      <c r="G371" t="s">
        <v>12388</v>
      </c>
      <c r="H371">
        <v>219</v>
      </c>
    </row>
    <row r="372" spans="2:8" x14ac:dyDescent="0.25">
      <c r="B372">
        <v>280425</v>
      </c>
      <c r="C372" t="s">
        <v>53192</v>
      </c>
      <c r="D372" t="s">
        <v>57</v>
      </c>
      <c r="E372" t="s">
        <v>46544</v>
      </c>
      <c r="F372" t="s">
        <v>46544</v>
      </c>
      <c r="G372" t="s">
        <v>46544</v>
      </c>
      <c r="H372">
        <v>497</v>
      </c>
    </row>
    <row r="373" spans="2:8" x14ac:dyDescent="0.25">
      <c r="B373">
        <v>280432</v>
      </c>
      <c r="C373" t="s">
        <v>48319</v>
      </c>
      <c r="D373" t="s">
        <v>57</v>
      </c>
      <c r="E373" t="s">
        <v>48151</v>
      </c>
      <c r="F373" t="s">
        <v>48151</v>
      </c>
      <c r="G373" t="s">
        <v>48151</v>
      </c>
      <c r="H373">
        <v>74</v>
      </c>
    </row>
    <row r="374" spans="2:8" x14ac:dyDescent="0.25">
      <c r="B374">
        <v>280434</v>
      </c>
      <c r="C374" t="s">
        <v>12465</v>
      </c>
      <c r="D374" t="s">
        <v>57</v>
      </c>
      <c r="E374" t="s">
        <v>48166</v>
      </c>
      <c r="F374" t="s">
        <v>48166</v>
      </c>
      <c r="G374" t="s">
        <v>48166</v>
      </c>
      <c r="H374">
        <v>268</v>
      </c>
    </row>
    <row r="375" spans="2:8" x14ac:dyDescent="0.25">
      <c r="B375">
        <v>280456</v>
      </c>
      <c r="C375" t="s">
        <v>12576</v>
      </c>
      <c r="D375" t="s">
        <v>57</v>
      </c>
      <c r="E375" t="s">
        <v>11855</v>
      </c>
      <c r="F375" t="s">
        <v>11855</v>
      </c>
      <c r="G375" t="s">
        <v>11855</v>
      </c>
      <c r="H375">
        <v>404</v>
      </c>
    </row>
    <row r="376" spans="2:8" x14ac:dyDescent="0.25">
      <c r="B376">
        <v>280457</v>
      </c>
      <c r="C376" t="s">
        <v>12582</v>
      </c>
      <c r="D376" t="s">
        <v>57</v>
      </c>
      <c r="E376" t="s">
        <v>11855</v>
      </c>
      <c r="F376" t="s">
        <v>11855</v>
      </c>
      <c r="G376" t="s">
        <v>11855</v>
      </c>
      <c r="H376">
        <v>450</v>
      </c>
    </row>
    <row r="377" spans="2:8" x14ac:dyDescent="0.25">
      <c r="B377">
        <v>280458</v>
      </c>
      <c r="C377" t="s">
        <v>12589</v>
      </c>
      <c r="D377" t="s">
        <v>57</v>
      </c>
      <c r="E377" t="s">
        <v>10168</v>
      </c>
      <c r="F377" t="s">
        <v>10168</v>
      </c>
      <c r="G377" t="s">
        <v>10168</v>
      </c>
      <c r="H377">
        <v>983</v>
      </c>
    </row>
    <row r="378" spans="2:8" x14ac:dyDescent="0.25">
      <c r="B378">
        <v>280472</v>
      </c>
      <c r="C378" t="s">
        <v>12683</v>
      </c>
      <c r="D378" t="s">
        <v>57</v>
      </c>
      <c r="E378" t="s">
        <v>1476</v>
      </c>
      <c r="F378" t="s">
        <v>1476</v>
      </c>
      <c r="G378" t="s">
        <v>1476</v>
      </c>
      <c r="H378">
        <v>76</v>
      </c>
    </row>
    <row r="379" spans="2:8" x14ac:dyDescent="0.25">
      <c r="B379">
        <v>280479</v>
      </c>
      <c r="C379" t="s">
        <v>12725</v>
      </c>
      <c r="D379" t="s">
        <v>725</v>
      </c>
      <c r="E379" t="s">
        <v>12729</v>
      </c>
      <c r="F379">
        <v>0</v>
      </c>
      <c r="G379" t="s">
        <v>12729</v>
      </c>
      <c r="H379">
        <v>40</v>
      </c>
    </row>
    <row r="380" spans="2:8" x14ac:dyDescent="0.25">
      <c r="B380">
        <v>280481</v>
      </c>
      <c r="C380" t="s">
        <v>12736</v>
      </c>
      <c r="D380" t="s">
        <v>57</v>
      </c>
      <c r="E380" t="s">
        <v>10736</v>
      </c>
      <c r="F380" t="s">
        <v>10736</v>
      </c>
      <c r="G380" t="s">
        <v>10736</v>
      </c>
      <c r="H380">
        <v>559</v>
      </c>
    </row>
    <row r="381" spans="2:8" x14ac:dyDescent="0.25">
      <c r="B381">
        <v>280487</v>
      </c>
      <c r="C381" t="s">
        <v>48344</v>
      </c>
      <c r="D381" t="s">
        <v>57</v>
      </c>
      <c r="E381" t="s">
        <v>46544</v>
      </c>
      <c r="F381" t="s">
        <v>46544</v>
      </c>
      <c r="G381" t="s">
        <v>46544</v>
      </c>
      <c r="H381">
        <v>43</v>
      </c>
    </row>
    <row r="382" spans="2:8" x14ac:dyDescent="0.25">
      <c r="B382">
        <v>280494</v>
      </c>
      <c r="C382" t="s">
        <v>54730</v>
      </c>
      <c r="D382" t="s">
        <v>57</v>
      </c>
      <c r="E382" t="s">
        <v>5493</v>
      </c>
      <c r="F382" t="s">
        <v>5493</v>
      </c>
      <c r="G382" t="s">
        <v>5493</v>
      </c>
      <c r="H382">
        <v>1045</v>
      </c>
    </row>
    <row r="383" spans="2:8" x14ac:dyDescent="0.25">
      <c r="B383">
        <v>280495</v>
      </c>
      <c r="C383" t="s">
        <v>48352</v>
      </c>
      <c r="D383" t="s">
        <v>57</v>
      </c>
      <c r="E383" t="s">
        <v>5493</v>
      </c>
      <c r="F383" t="s">
        <v>5493</v>
      </c>
      <c r="G383" t="s">
        <v>5493</v>
      </c>
      <c r="H383">
        <v>1639</v>
      </c>
    </row>
    <row r="384" spans="2:8" x14ac:dyDescent="0.25">
      <c r="B384">
        <v>280496</v>
      </c>
      <c r="C384" t="s">
        <v>48354</v>
      </c>
      <c r="D384" t="s">
        <v>57</v>
      </c>
      <c r="E384" t="s">
        <v>5493</v>
      </c>
      <c r="F384" t="s">
        <v>5493</v>
      </c>
      <c r="G384" t="s">
        <v>5493</v>
      </c>
      <c r="H384">
        <v>611</v>
      </c>
    </row>
    <row r="385" spans="2:8" x14ac:dyDescent="0.25">
      <c r="B385">
        <v>280497</v>
      </c>
      <c r="C385" t="s">
        <v>48356</v>
      </c>
      <c r="D385" t="s">
        <v>57</v>
      </c>
      <c r="E385" t="s">
        <v>5493</v>
      </c>
      <c r="F385" t="s">
        <v>5493</v>
      </c>
      <c r="G385" t="s">
        <v>5493</v>
      </c>
      <c r="H385">
        <v>1475</v>
      </c>
    </row>
    <row r="386" spans="2:8" x14ac:dyDescent="0.25">
      <c r="B386">
        <v>280500</v>
      </c>
      <c r="C386" t="s">
        <v>12800</v>
      </c>
      <c r="D386" t="s">
        <v>57</v>
      </c>
      <c r="E386" t="s">
        <v>10323</v>
      </c>
      <c r="F386" t="s">
        <v>10323</v>
      </c>
      <c r="G386" t="s">
        <v>10323</v>
      </c>
      <c r="H386">
        <v>255</v>
      </c>
    </row>
    <row r="387" spans="2:8" x14ac:dyDescent="0.25">
      <c r="B387">
        <v>280505</v>
      </c>
      <c r="C387" t="s">
        <v>48361</v>
      </c>
      <c r="D387" t="s">
        <v>57</v>
      </c>
      <c r="E387" t="s">
        <v>10308</v>
      </c>
      <c r="F387" t="s">
        <v>10308</v>
      </c>
      <c r="G387" t="s">
        <v>10308</v>
      </c>
      <c r="H387">
        <v>494</v>
      </c>
    </row>
    <row r="388" spans="2:8" x14ac:dyDescent="0.25">
      <c r="B388">
        <v>280506</v>
      </c>
      <c r="C388" t="s">
        <v>53200</v>
      </c>
      <c r="D388" t="s">
        <v>57</v>
      </c>
      <c r="E388" t="s">
        <v>10308</v>
      </c>
      <c r="F388" t="s">
        <v>10308</v>
      </c>
      <c r="G388" t="s">
        <v>10308</v>
      </c>
      <c r="H388">
        <v>815</v>
      </c>
    </row>
    <row r="389" spans="2:8" x14ac:dyDescent="0.25">
      <c r="B389">
        <v>280508</v>
      </c>
      <c r="C389" t="s">
        <v>12833</v>
      </c>
      <c r="D389" t="s">
        <v>57</v>
      </c>
      <c r="E389" t="s">
        <v>10080</v>
      </c>
      <c r="F389" t="s">
        <v>10080</v>
      </c>
      <c r="G389" t="s">
        <v>10080</v>
      </c>
      <c r="H389">
        <v>42</v>
      </c>
    </row>
    <row r="390" spans="2:8" x14ac:dyDescent="0.25">
      <c r="B390">
        <v>280524</v>
      </c>
      <c r="C390" t="s">
        <v>12904</v>
      </c>
      <c r="D390" t="s">
        <v>57</v>
      </c>
      <c r="E390" t="s">
        <v>46544</v>
      </c>
      <c r="F390" t="s">
        <v>46544</v>
      </c>
      <c r="G390" t="s">
        <v>46544</v>
      </c>
      <c r="H390">
        <v>717</v>
      </c>
    </row>
    <row r="391" spans="2:8" x14ac:dyDescent="0.25">
      <c r="B391">
        <v>280535</v>
      </c>
      <c r="C391" t="s">
        <v>48386</v>
      </c>
      <c r="D391" t="s">
        <v>57</v>
      </c>
      <c r="E391" t="s">
        <v>47769</v>
      </c>
      <c r="F391" t="s">
        <v>47769</v>
      </c>
      <c r="G391" t="s">
        <v>47769</v>
      </c>
      <c r="H391">
        <v>155</v>
      </c>
    </row>
    <row r="392" spans="2:8" x14ac:dyDescent="0.25">
      <c r="B392">
        <v>280558</v>
      </c>
      <c r="C392" t="s">
        <v>13081</v>
      </c>
      <c r="D392" t="s">
        <v>57</v>
      </c>
      <c r="E392" t="s">
        <v>45011</v>
      </c>
      <c r="F392" t="s">
        <v>45011</v>
      </c>
      <c r="G392" t="s">
        <v>45011</v>
      </c>
      <c r="H392">
        <v>19</v>
      </c>
    </row>
    <row r="393" spans="2:8" x14ac:dyDescent="0.25">
      <c r="B393">
        <v>280587</v>
      </c>
      <c r="C393" t="s">
        <v>13193</v>
      </c>
      <c r="D393" t="s">
        <v>57</v>
      </c>
      <c r="E393" t="s">
        <v>4283</v>
      </c>
      <c r="F393" t="s">
        <v>4283</v>
      </c>
      <c r="G393" t="s">
        <v>4283</v>
      </c>
      <c r="H393">
        <v>156</v>
      </c>
    </row>
    <row r="394" spans="2:8" x14ac:dyDescent="0.25">
      <c r="B394">
        <v>280594</v>
      </c>
      <c r="C394" t="s">
        <v>13217</v>
      </c>
      <c r="D394" t="s">
        <v>57</v>
      </c>
      <c r="E394" t="s">
        <v>10766</v>
      </c>
      <c r="F394" t="s">
        <v>10766</v>
      </c>
      <c r="G394" t="s">
        <v>10766</v>
      </c>
      <c r="H394">
        <v>40</v>
      </c>
    </row>
    <row r="395" spans="2:8" x14ac:dyDescent="0.25">
      <c r="B395">
        <v>280595</v>
      </c>
      <c r="C395" t="s">
        <v>11484</v>
      </c>
      <c r="D395" t="s">
        <v>57</v>
      </c>
      <c r="E395" t="s">
        <v>1841</v>
      </c>
      <c r="F395" t="s">
        <v>1841</v>
      </c>
      <c r="G395" t="s">
        <v>1841</v>
      </c>
      <c r="H395">
        <v>804</v>
      </c>
    </row>
    <row r="396" spans="2:8" x14ac:dyDescent="0.25">
      <c r="B396">
        <v>280596</v>
      </c>
      <c r="C396" t="s">
        <v>45176</v>
      </c>
      <c r="D396" t="s">
        <v>57</v>
      </c>
      <c r="E396" t="s">
        <v>1841</v>
      </c>
      <c r="F396" t="s">
        <v>1841</v>
      </c>
      <c r="G396" t="s">
        <v>1841</v>
      </c>
      <c r="H396">
        <v>689</v>
      </c>
    </row>
    <row r="397" spans="2:8" x14ac:dyDescent="0.25">
      <c r="B397">
        <v>280597</v>
      </c>
      <c r="C397" t="s">
        <v>48422</v>
      </c>
      <c r="D397" t="s">
        <v>57</v>
      </c>
      <c r="E397" t="s">
        <v>1841</v>
      </c>
      <c r="F397" t="s">
        <v>1841</v>
      </c>
      <c r="G397" t="s">
        <v>1841</v>
      </c>
      <c r="H397">
        <v>179</v>
      </c>
    </row>
    <row r="398" spans="2:8" x14ac:dyDescent="0.25">
      <c r="B398">
        <v>280598</v>
      </c>
      <c r="C398" t="s">
        <v>4901</v>
      </c>
      <c r="D398" t="s">
        <v>57</v>
      </c>
      <c r="E398" t="s">
        <v>1841</v>
      </c>
      <c r="F398" t="s">
        <v>1841</v>
      </c>
      <c r="G398" t="s">
        <v>1841</v>
      </c>
      <c r="H398">
        <v>811</v>
      </c>
    </row>
    <row r="399" spans="2:8" x14ac:dyDescent="0.25">
      <c r="B399">
        <v>280616</v>
      </c>
      <c r="C399" t="s">
        <v>13305</v>
      </c>
      <c r="D399" t="s">
        <v>57</v>
      </c>
      <c r="E399" t="s">
        <v>10323</v>
      </c>
      <c r="F399" t="s">
        <v>10323</v>
      </c>
      <c r="G399" t="s">
        <v>10323</v>
      </c>
      <c r="H399">
        <v>1173</v>
      </c>
    </row>
    <row r="400" spans="2:8" x14ac:dyDescent="0.25">
      <c r="B400">
        <v>280617</v>
      </c>
      <c r="C400" t="s">
        <v>13312</v>
      </c>
      <c r="D400" t="s">
        <v>57</v>
      </c>
      <c r="E400" t="s">
        <v>10323</v>
      </c>
      <c r="F400" t="s">
        <v>10323</v>
      </c>
      <c r="G400" t="s">
        <v>10323</v>
      </c>
      <c r="H400">
        <v>1269</v>
      </c>
    </row>
    <row r="401" spans="2:8" x14ac:dyDescent="0.25">
      <c r="B401">
        <v>280618</v>
      </c>
      <c r="C401" t="s">
        <v>13317</v>
      </c>
      <c r="D401" t="s">
        <v>57</v>
      </c>
      <c r="E401" t="s">
        <v>10323</v>
      </c>
      <c r="F401" t="s">
        <v>10323</v>
      </c>
      <c r="G401" t="s">
        <v>10323</v>
      </c>
      <c r="H401">
        <v>1310</v>
      </c>
    </row>
    <row r="402" spans="2:8" x14ac:dyDescent="0.25">
      <c r="B402">
        <v>280619</v>
      </c>
      <c r="C402" t="s">
        <v>13322</v>
      </c>
      <c r="D402" t="s">
        <v>57</v>
      </c>
      <c r="E402" t="s">
        <v>10323</v>
      </c>
      <c r="F402" t="s">
        <v>10323</v>
      </c>
      <c r="G402" t="s">
        <v>10323</v>
      </c>
      <c r="H402">
        <v>2070</v>
      </c>
    </row>
    <row r="403" spans="2:8" x14ac:dyDescent="0.25">
      <c r="B403">
        <v>280620</v>
      </c>
      <c r="C403" t="s">
        <v>13323</v>
      </c>
      <c r="D403" t="s">
        <v>57</v>
      </c>
      <c r="E403" t="s">
        <v>10323</v>
      </c>
      <c r="F403" t="s">
        <v>10323</v>
      </c>
      <c r="G403" t="s">
        <v>10323</v>
      </c>
      <c r="H403">
        <v>1584</v>
      </c>
    </row>
    <row r="404" spans="2:8" x14ac:dyDescent="0.25">
      <c r="B404">
        <v>280621</v>
      </c>
      <c r="C404" t="s">
        <v>13324</v>
      </c>
      <c r="D404" t="s">
        <v>57</v>
      </c>
      <c r="E404" t="s">
        <v>10323</v>
      </c>
      <c r="F404" t="s">
        <v>10323</v>
      </c>
      <c r="G404" t="s">
        <v>10323</v>
      </c>
      <c r="H404">
        <v>1498</v>
      </c>
    </row>
    <row r="405" spans="2:8" x14ac:dyDescent="0.25">
      <c r="B405">
        <v>280622</v>
      </c>
      <c r="C405" t="s">
        <v>13330</v>
      </c>
      <c r="D405" t="s">
        <v>57</v>
      </c>
      <c r="E405" t="s">
        <v>10323</v>
      </c>
      <c r="F405" t="s">
        <v>10323</v>
      </c>
      <c r="G405" t="s">
        <v>10323</v>
      </c>
      <c r="H405">
        <v>1949</v>
      </c>
    </row>
    <row r="406" spans="2:8" x14ac:dyDescent="0.25">
      <c r="B406">
        <v>280626</v>
      </c>
      <c r="C406" t="s">
        <v>48433</v>
      </c>
      <c r="D406" t="s">
        <v>57</v>
      </c>
      <c r="E406" t="s">
        <v>48081</v>
      </c>
      <c r="F406" t="s">
        <v>48081</v>
      </c>
      <c r="G406" t="s">
        <v>48081</v>
      </c>
      <c r="H406">
        <v>1387</v>
      </c>
    </row>
    <row r="407" spans="2:8" x14ac:dyDescent="0.25">
      <c r="B407">
        <v>280627</v>
      </c>
      <c r="C407" t="s">
        <v>48434</v>
      </c>
      <c r="D407" t="s">
        <v>57</v>
      </c>
      <c r="E407" t="s">
        <v>48081</v>
      </c>
      <c r="F407" t="s">
        <v>48081</v>
      </c>
      <c r="G407" t="s">
        <v>48081</v>
      </c>
      <c r="H407">
        <v>1267</v>
      </c>
    </row>
    <row r="408" spans="2:8" x14ac:dyDescent="0.25">
      <c r="B408">
        <v>280628</v>
      </c>
      <c r="C408" t="s">
        <v>48435</v>
      </c>
      <c r="D408" t="s">
        <v>57</v>
      </c>
      <c r="E408" t="s">
        <v>48081</v>
      </c>
      <c r="F408" t="s">
        <v>48081</v>
      </c>
      <c r="G408" t="s">
        <v>48081</v>
      </c>
      <c r="H408">
        <v>304</v>
      </c>
    </row>
    <row r="409" spans="2:8" x14ac:dyDescent="0.25">
      <c r="B409">
        <v>280629</v>
      </c>
      <c r="C409" t="s">
        <v>8430</v>
      </c>
      <c r="D409" t="s">
        <v>57</v>
      </c>
      <c r="E409" t="s">
        <v>2790</v>
      </c>
      <c r="F409" t="s">
        <v>2790</v>
      </c>
      <c r="G409" t="s">
        <v>2790</v>
      </c>
      <c r="H409">
        <v>768</v>
      </c>
    </row>
    <row r="410" spans="2:8" x14ac:dyDescent="0.25">
      <c r="B410">
        <v>280631</v>
      </c>
      <c r="C410" t="s">
        <v>13363</v>
      </c>
      <c r="D410" t="s">
        <v>57</v>
      </c>
      <c r="E410" t="s">
        <v>2790</v>
      </c>
      <c r="F410" t="s">
        <v>2790</v>
      </c>
      <c r="G410" t="s">
        <v>2790</v>
      </c>
      <c r="H410">
        <v>611</v>
      </c>
    </row>
    <row r="411" spans="2:8" x14ac:dyDescent="0.25">
      <c r="B411">
        <v>280633</v>
      </c>
      <c r="C411" t="s">
        <v>48437</v>
      </c>
      <c r="D411" t="s">
        <v>57</v>
      </c>
      <c r="E411" t="s">
        <v>2790</v>
      </c>
      <c r="F411" t="s">
        <v>2790</v>
      </c>
      <c r="G411" t="s">
        <v>2790</v>
      </c>
      <c r="H411">
        <v>739</v>
      </c>
    </row>
    <row r="412" spans="2:8" x14ac:dyDescent="0.25">
      <c r="B412">
        <v>280634</v>
      </c>
      <c r="C412" t="s">
        <v>45183</v>
      </c>
      <c r="D412" t="s">
        <v>57</v>
      </c>
      <c r="E412" t="s">
        <v>2790</v>
      </c>
      <c r="F412" t="s">
        <v>2790</v>
      </c>
      <c r="G412" t="s">
        <v>2790</v>
      </c>
      <c r="H412">
        <v>148</v>
      </c>
    </row>
    <row r="413" spans="2:8" x14ac:dyDescent="0.25">
      <c r="B413">
        <v>280647</v>
      </c>
      <c r="C413" t="s">
        <v>13437</v>
      </c>
      <c r="D413" t="s">
        <v>57</v>
      </c>
      <c r="E413" t="s">
        <v>2790</v>
      </c>
      <c r="F413" t="s">
        <v>2790</v>
      </c>
      <c r="G413" t="s">
        <v>2790</v>
      </c>
      <c r="H413">
        <v>61</v>
      </c>
    </row>
    <row r="414" spans="2:8" x14ac:dyDescent="0.25">
      <c r="B414">
        <v>280665</v>
      </c>
      <c r="C414" t="s">
        <v>54740</v>
      </c>
      <c r="D414" t="s">
        <v>57</v>
      </c>
      <c r="E414" t="s">
        <v>46544</v>
      </c>
      <c r="F414" t="s">
        <v>46544</v>
      </c>
      <c r="G414" t="s">
        <v>46544</v>
      </c>
      <c r="H414">
        <v>105</v>
      </c>
    </row>
    <row r="415" spans="2:8" x14ac:dyDescent="0.25">
      <c r="B415">
        <v>280667</v>
      </c>
      <c r="C415" t="s">
        <v>48462</v>
      </c>
      <c r="D415" t="s">
        <v>57</v>
      </c>
      <c r="E415" t="s">
        <v>46544</v>
      </c>
      <c r="F415" t="s">
        <v>46544</v>
      </c>
      <c r="G415" t="s">
        <v>46544</v>
      </c>
      <c r="H415">
        <v>100</v>
      </c>
    </row>
    <row r="416" spans="2:8" x14ac:dyDescent="0.25">
      <c r="B416">
        <v>280668</v>
      </c>
      <c r="C416" t="s">
        <v>48463</v>
      </c>
      <c r="D416" t="s">
        <v>57</v>
      </c>
      <c r="E416" t="s">
        <v>46544</v>
      </c>
      <c r="F416" t="s">
        <v>46544</v>
      </c>
      <c r="G416" t="s">
        <v>46544</v>
      </c>
      <c r="H416">
        <v>97</v>
      </c>
    </row>
    <row r="417" spans="2:8" x14ac:dyDescent="0.25">
      <c r="B417">
        <v>280669</v>
      </c>
      <c r="C417" t="s">
        <v>13552</v>
      </c>
      <c r="D417" t="s">
        <v>57</v>
      </c>
      <c r="E417" t="s">
        <v>10190</v>
      </c>
      <c r="F417" t="s">
        <v>10190</v>
      </c>
      <c r="G417" t="s">
        <v>10190</v>
      </c>
      <c r="H417">
        <v>217</v>
      </c>
    </row>
    <row r="418" spans="2:8" x14ac:dyDescent="0.25">
      <c r="B418">
        <v>280678</v>
      </c>
      <c r="C418" t="s">
        <v>48470</v>
      </c>
      <c r="D418" t="s">
        <v>57</v>
      </c>
      <c r="E418" t="s">
        <v>10242</v>
      </c>
      <c r="F418" t="s">
        <v>10242</v>
      </c>
      <c r="G418" t="s">
        <v>10242</v>
      </c>
      <c r="H418">
        <v>153</v>
      </c>
    </row>
    <row r="419" spans="2:8" x14ac:dyDescent="0.25">
      <c r="B419">
        <v>280679</v>
      </c>
      <c r="C419" t="s">
        <v>13620</v>
      </c>
      <c r="D419" t="s">
        <v>57</v>
      </c>
      <c r="E419" t="s">
        <v>10242</v>
      </c>
      <c r="F419" t="s">
        <v>10242</v>
      </c>
      <c r="G419" t="s">
        <v>10242</v>
      </c>
      <c r="H419">
        <v>471</v>
      </c>
    </row>
    <row r="420" spans="2:8" x14ac:dyDescent="0.25">
      <c r="B420">
        <v>280680</v>
      </c>
      <c r="C420" t="s">
        <v>13628</v>
      </c>
      <c r="D420" t="s">
        <v>57</v>
      </c>
      <c r="E420" t="s">
        <v>10242</v>
      </c>
      <c r="F420" t="s">
        <v>10242</v>
      </c>
      <c r="G420" t="s">
        <v>10242</v>
      </c>
      <c r="H420">
        <v>500</v>
      </c>
    </row>
    <row r="421" spans="2:8" x14ac:dyDescent="0.25">
      <c r="B421">
        <v>280686</v>
      </c>
      <c r="C421" t="s">
        <v>13660</v>
      </c>
      <c r="D421" t="s">
        <v>57</v>
      </c>
      <c r="E421" t="s">
        <v>10899</v>
      </c>
      <c r="F421" t="s">
        <v>10899</v>
      </c>
      <c r="G421" t="s">
        <v>10899</v>
      </c>
      <c r="H421">
        <v>661</v>
      </c>
    </row>
    <row r="422" spans="2:8" x14ac:dyDescent="0.25">
      <c r="B422">
        <v>280704</v>
      </c>
      <c r="C422" t="s">
        <v>48491</v>
      </c>
      <c r="D422" t="s">
        <v>57</v>
      </c>
      <c r="E422" t="s">
        <v>48302</v>
      </c>
      <c r="F422" t="s">
        <v>48302</v>
      </c>
      <c r="G422" t="s">
        <v>48302</v>
      </c>
      <c r="H422">
        <v>1086</v>
      </c>
    </row>
    <row r="423" spans="2:8" x14ac:dyDescent="0.25">
      <c r="B423">
        <v>280705</v>
      </c>
      <c r="C423" t="s">
        <v>48492</v>
      </c>
      <c r="D423" t="s">
        <v>57</v>
      </c>
      <c r="E423" t="s">
        <v>48302</v>
      </c>
      <c r="F423" t="s">
        <v>48302</v>
      </c>
      <c r="G423" t="s">
        <v>48302</v>
      </c>
      <c r="H423">
        <v>1049</v>
      </c>
    </row>
    <row r="424" spans="2:8" x14ac:dyDescent="0.25">
      <c r="B424">
        <v>280706</v>
      </c>
      <c r="C424" t="s">
        <v>13745</v>
      </c>
      <c r="D424" t="s">
        <v>57</v>
      </c>
      <c r="E424" t="s">
        <v>48302</v>
      </c>
      <c r="F424" t="s">
        <v>48302</v>
      </c>
      <c r="G424" t="s">
        <v>48302</v>
      </c>
      <c r="H424">
        <v>1025</v>
      </c>
    </row>
    <row r="425" spans="2:8" x14ac:dyDescent="0.25">
      <c r="B425">
        <v>280707</v>
      </c>
      <c r="C425" t="s">
        <v>13501</v>
      </c>
      <c r="D425" t="s">
        <v>57</v>
      </c>
      <c r="E425" t="s">
        <v>48302</v>
      </c>
      <c r="F425" t="s">
        <v>48302</v>
      </c>
      <c r="G425" t="s">
        <v>48302</v>
      </c>
      <c r="H425">
        <v>709</v>
      </c>
    </row>
    <row r="426" spans="2:8" x14ac:dyDescent="0.25">
      <c r="B426">
        <v>280727</v>
      </c>
      <c r="C426" t="s">
        <v>54743</v>
      </c>
      <c r="D426" t="s">
        <v>725</v>
      </c>
      <c r="E426" t="s">
        <v>46544</v>
      </c>
      <c r="F426">
        <v>0</v>
      </c>
      <c r="G426" t="s">
        <v>46544</v>
      </c>
      <c r="H426">
        <v>195</v>
      </c>
    </row>
    <row r="427" spans="2:8" x14ac:dyDescent="0.25">
      <c r="B427">
        <v>280744</v>
      </c>
      <c r="C427" t="s">
        <v>45210</v>
      </c>
      <c r="D427" t="s">
        <v>57</v>
      </c>
      <c r="E427" t="s">
        <v>44987</v>
      </c>
      <c r="F427" t="s">
        <v>44987</v>
      </c>
      <c r="G427" t="s">
        <v>44987</v>
      </c>
      <c r="H427">
        <v>1285</v>
      </c>
    </row>
    <row r="428" spans="2:8" x14ac:dyDescent="0.25">
      <c r="B428">
        <v>280745</v>
      </c>
      <c r="C428" t="s">
        <v>13912</v>
      </c>
      <c r="D428" t="s">
        <v>57</v>
      </c>
      <c r="E428" t="s">
        <v>44987</v>
      </c>
      <c r="F428" t="s">
        <v>44987</v>
      </c>
      <c r="G428" t="s">
        <v>44987</v>
      </c>
      <c r="H428">
        <v>967</v>
      </c>
    </row>
    <row r="429" spans="2:8" x14ac:dyDescent="0.25">
      <c r="B429">
        <v>280746</v>
      </c>
      <c r="C429" t="s">
        <v>53222</v>
      </c>
      <c r="D429" t="s">
        <v>57</v>
      </c>
      <c r="E429" t="s">
        <v>44987</v>
      </c>
      <c r="F429" t="s">
        <v>44987</v>
      </c>
      <c r="G429" t="s">
        <v>44987</v>
      </c>
      <c r="H429">
        <v>809</v>
      </c>
    </row>
    <row r="430" spans="2:8" x14ac:dyDescent="0.25">
      <c r="B430">
        <v>280747</v>
      </c>
      <c r="C430" t="s">
        <v>53223</v>
      </c>
      <c r="D430" t="s">
        <v>57</v>
      </c>
      <c r="E430" t="s">
        <v>44987</v>
      </c>
      <c r="F430" t="s">
        <v>44987</v>
      </c>
      <c r="G430" t="s">
        <v>44987</v>
      </c>
      <c r="H430">
        <v>1567</v>
      </c>
    </row>
    <row r="431" spans="2:8" x14ac:dyDescent="0.25">
      <c r="B431">
        <v>280755</v>
      </c>
      <c r="C431" t="s">
        <v>13972</v>
      </c>
      <c r="D431" t="s">
        <v>57</v>
      </c>
      <c r="E431" t="s">
        <v>10190</v>
      </c>
      <c r="F431" t="s">
        <v>10190</v>
      </c>
      <c r="G431" t="s">
        <v>10190</v>
      </c>
      <c r="H431">
        <v>81</v>
      </c>
    </row>
    <row r="432" spans="2:8" x14ac:dyDescent="0.25">
      <c r="B432">
        <v>280760</v>
      </c>
      <c r="C432" t="s">
        <v>12121</v>
      </c>
      <c r="D432" t="s">
        <v>57</v>
      </c>
      <c r="E432" t="s">
        <v>10177</v>
      </c>
      <c r="F432" t="s">
        <v>10177</v>
      </c>
      <c r="G432" t="s">
        <v>10177</v>
      </c>
      <c r="H432">
        <v>922</v>
      </c>
    </row>
    <row r="433" spans="2:8" x14ac:dyDescent="0.25">
      <c r="B433">
        <v>280775</v>
      </c>
      <c r="C433" t="s">
        <v>14084</v>
      </c>
      <c r="D433" t="s">
        <v>57</v>
      </c>
      <c r="E433" t="s">
        <v>11855</v>
      </c>
      <c r="F433" t="s">
        <v>11855</v>
      </c>
      <c r="G433" t="s">
        <v>11855</v>
      </c>
      <c r="H433">
        <v>69</v>
      </c>
    </row>
    <row r="434" spans="2:8" x14ac:dyDescent="0.25">
      <c r="B434">
        <v>280804</v>
      </c>
      <c r="C434" t="s">
        <v>6594</v>
      </c>
      <c r="D434" t="s">
        <v>57</v>
      </c>
      <c r="E434" t="s">
        <v>47378</v>
      </c>
      <c r="F434" t="s">
        <v>47378</v>
      </c>
      <c r="G434" t="s">
        <v>47378</v>
      </c>
      <c r="H434">
        <v>1231</v>
      </c>
    </row>
    <row r="435" spans="2:8" x14ac:dyDescent="0.25">
      <c r="B435">
        <v>280805</v>
      </c>
      <c r="C435" t="s">
        <v>14228</v>
      </c>
      <c r="D435" t="s">
        <v>57</v>
      </c>
      <c r="E435" t="s">
        <v>47378</v>
      </c>
      <c r="F435" t="s">
        <v>47378</v>
      </c>
      <c r="G435" t="s">
        <v>47378</v>
      </c>
      <c r="H435">
        <v>815</v>
      </c>
    </row>
    <row r="436" spans="2:8" x14ac:dyDescent="0.25">
      <c r="B436">
        <v>280806</v>
      </c>
      <c r="C436" t="s">
        <v>53227</v>
      </c>
      <c r="D436" t="s">
        <v>57</v>
      </c>
      <c r="E436" t="s">
        <v>10177</v>
      </c>
      <c r="F436" t="s">
        <v>10177</v>
      </c>
      <c r="G436" t="s">
        <v>10177</v>
      </c>
      <c r="H436">
        <v>620</v>
      </c>
    </row>
    <row r="437" spans="2:8" x14ac:dyDescent="0.25">
      <c r="B437">
        <v>280810</v>
      </c>
      <c r="C437" t="s">
        <v>54749</v>
      </c>
      <c r="D437" t="s">
        <v>57</v>
      </c>
      <c r="E437" t="s">
        <v>10190</v>
      </c>
      <c r="F437" t="s">
        <v>10190</v>
      </c>
      <c r="G437" t="s">
        <v>10190</v>
      </c>
      <c r="H437">
        <v>617</v>
      </c>
    </row>
    <row r="438" spans="2:8" x14ac:dyDescent="0.25">
      <c r="B438">
        <v>280814</v>
      </c>
      <c r="C438" t="s">
        <v>45229</v>
      </c>
      <c r="D438" t="s">
        <v>57</v>
      </c>
      <c r="E438" t="s">
        <v>44839</v>
      </c>
      <c r="F438" t="s">
        <v>44839</v>
      </c>
      <c r="G438" t="s">
        <v>44839</v>
      </c>
      <c r="H438">
        <v>63</v>
      </c>
    </row>
    <row r="439" spans="2:8" x14ac:dyDescent="0.25">
      <c r="B439">
        <v>280821</v>
      </c>
      <c r="C439" t="s">
        <v>48551</v>
      </c>
      <c r="D439" t="s">
        <v>57</v>
      </c>
      <c r="E439" t="s">
        <v>10140</v>
      </c>
      <c r="F439" t="s">
        <v>10140</v>
      </c>
      <c r="G439" t="s">
        <v>10140</v>
      </c>
      <c r="H439">
        <v>8</v>
      </c>
    </row>
    <row r="440" spans="2:8" x14ac:dyDescent="0.25">
      <c r="B440">
        <v>280825</v>
      </c>
      <c r="C440" t="s">
        <v>14318</v>
      </c>
      <c r="D440" t="s">
        <v>57</v>
      </c>
      <c r="E440" t="s">
        <v>46544</v>
      </c>
      <c r="F440" t="s">
        <v>46544</v>
      </c>
      <c r="G440" t="s">
        <v>46544</v>
      </c>
      <c r="H440">
        <v>1130</v>
      </c>
    </row>
    <row r="441" spans="2:8" x14ac:dyDescent="0.25">
      <c r="B441">
        <v>280855</v>
      </c>
      <c r="C441" t="s">
        <v>48579</v>
      </c>
      <c r="D441" t="s">
        <v>57</v>
      </c>
      <c r="E441" t="s">
        <v>10222</v>
      </c>
      <c r="F441" t="s">
        <v>10222</v>
      </c>
      <c r="G441" t="s">
        <v>10222</v>
      </c>
      <c r="H441">
        <v>772</v>
      </c>
    </row>
    <row r="442" spans="2:8" x14ac:dyDescent="0.25">
      <c r="B442">
        <v>280856</v>
      </c>
      <c r="C442" t="s">
        <v>14503</v>
      </c>
      <c r="D442" t="s">
        <v>57</v>
      </c>
      <c r="E442" t="s">
        <v>10222</v>
      </c>
      <c r="F442" t="s">
        <v>10222</v>
      </c>
      <c r="G442" t="s">
        <v>10222</v>
      </c>
      <c r="H442">
        <v>564</v>
      </c>
    </row>
    <row r="443" spans="2:8" x14ac:dyDescent="0.25">
      <c r="B443">
        <v>280934</v>
      </c>
      <c r="C443" t="s">
        <v>48628</v>
      </c>
      <c r="D443" t="s">
        <v>57</v>
      </c>
      <c r="E443" t="s">
        <v>10342</v>
      </c>
      <c r="F443" t="s">
        <v>10342</v>
      </c>
      <c r="G443" t="s">
        <v>10342</v>
      </c>
      <c r="H443">
        <v>443</v>
      </c>
    </row>
    <row r="444" spans="2:8" x14ac:dyDescent="0.25">
      <c r="B444">
        <v>280937</v>
      </c>
      <c r="C444" t="s">
        <v>14848</v>
      </c>
      <c r="D444" t="s">
        <v>57</v>
      </c>
      <c r="E444" t="s">
        <v>10332</v>
      </c>
      <c r="F444" t="s">
        <v>10332</v>
      </c>
      <c r="G444" t="s">
        <v>10332</v>
      </c>
      <c r="H444">
        <v>629</v>
      </c>
    </row>
    <row r="445" spans="2:8" x14ac:dyDescent="0.25">
      <c r="B445">
        <v>280941</v>
      </c>
      <c r="C445" t="s">
        <v>14865</v>
      </c>
      <c r="D445" t="s">
        <v>725</v>
      </c>
      <c r="E445" t="s">
        <v>10766</v>
      </c>
      <c r="F445">
        <v>0</v>
      </c>
      <c r="G445" t="s">
        <v>10766</v>
      </c>
      <c r="H445">
        <v>220</v>
      </c>
    </row>
    <row r="446" spans="2:8" x14ac:dyDescent="0.25">
      <c r="B446">
        <v>280980</v>
      </c>
      <c r="C446" t="s">
        <v>48659</v>
      </c>
      <c r="D446" t="s">
        <v>57</v>
      </c>
      <c r="E446" t="s">
        <v>47129</v>
      </c>
      <c r="F446" t="s">
        <v>47129</v>
      </c>
      <c r="G446" t="s">
        <v>47129</v>
      </c>
      <c r="H446">
        <v>507</v>
      </c>
    </row>
    <row r="447" spans="2:8" x14ac:dyDescent="0.25">
      <c r="B447">
        <v>281009</v>
      </c>
      <c r="C447" t="s">
        <v>15142</v>
      </c>
      <c r="D447" t="s">
        <v>725</v>
      </c>
      <c r="E447" t="s">
        <v>10242</v>
      </c>
      <c r="F447">
        <v>0</v>
      </c>
      <c r="G447" t="s">
        <v>10242</v>
      </c>
      <c r="H447">
        <v>24</v>
      </c>
    </row>
    <row r="448" spans="2:8" x14ac:dyDescent="0.25">
      <c r="B448">
        <v>281011</v>
      </c>
      <c r="C448" t="s">
        <v>45279</v>
      </c>
      <c r="D448" t="s">
        <v>57</v>
      </c>
      <c r="E448" t="s">
        <v>10754</v>
      </c>
      <c r="F448" t="s">
        <v>10754</v>
      </c>
      <c r="G448" t="s">
        <v>10754</v>
      </c>
      <c r="H448">
        <v>411</v>
      </c>
    </row>
    <row r="449" spans="2:8" x14ac:dyDescent="0.25">
      <c r="B449">
        <v>281013</v>
      </c>
      <c r="C449" t="s">
        <v>53270</v>
      </c>
      <c r="D449" t="s">
        <v>57</v>
      </c>
      <c r="E449" t="s">
        <v>10754</v>
      </c>
      <c r="F449" t="s">
        <v>10754</v>
      </c>
      <c r="G449" t="s">
        <v>10754</v>
      </c>
      <c r="H449">
        <v>504</v>
      </c>
    </row>
    <row r="450" spans="2:8" x14ac:dyDescent="0.25">
      <c r="B450">
        <v>281053</v>
      </c>
      <c r="C450" t="s">
        <v>48703</v>
      </c>
      <c r="D450" t="s">
        <v>57</v>
      </c>
      <c r="E450" t="s">
        <v>46544</v>
      </c>
      <c r="F450" t="s">
        <v>46544</v>
      </c>
      <c r="G450" t="s">
        <v>46544</v>
      </c>
      <c r="H450">
        <v>161</v>
      </c>
    </row>
    <row r="451" spans="2:8" x14ac:dyDescent="0.25">
      <c r="B451">
        <v>281054</v>
      </c>
      <c r="C451" t="s">
        <v>15331</v>
      </c>
      <c r="D451" t="s">
        <v>57</v>
      </c>
      <c r="E451" t="s">
        <v>10242</v>
      </c>
      <c r="F451" t="s">
        <v>10242</v>
      </c>
      <c r="G451" t="s">
        <v>10242</v>
      </c>
      <c r="H451">
        <v>875</v>
      </c>
    </row>
    <row r="452" spans="2:8" x14ac:dyDescent="0.25">
      <c r="B452">
        <v>281060</v>
      </c>
      <c r="C452" t="s">
        <v>15349</v>
      </c>
      <c r="D452" t="s">
        <v>57</v>
      </c>
      <c r="E452" t="s">
        <v>46544</v>
      </c>
      <c r="F452" t="s">
        <v>46544</v>
      </c>
      <c r="G452" t="s">
        <v>46544</v>
      </c>
      <c r="H452">
        <v>160</v>
      </c>
    </row>
    <row r="453" spans="2:8" x14ac:dyDescent="0.25">
      <c r="B453">
        <v>281070</v>
      </c>
      <c r="C453" t="s">
        <v>48714</v>
      </c>
      <c r="D453" t="s">
        <v>57</v>
      </c>
      <c r="E453" t="s">
        <v>10213</v>
      </c>
      <c r="F453" t="s">
        <v>10213</v>
      </c>
      <c r="G453" t="s">
        <v>10213</v>
      </c>
      <c r="H453">
        <v>1246</v>
      </c>
    </row>
    <row r="454" spans="2:8" x14ac:dyDescent="0.25">
      <c r="B454">
        <v>281071</v>
      </c>
      <c r="C454" t="s">
        <v>48715</v>
      </c>
      <c r="D454" t="s">
        <v>57</v>
      </c>
      <c r="E454" t="s">
        <v>10213</v>
      </c>
      <c r="F454" t="s">
        <v>10213</v>
      </c>
      <c r="G454" t="s">
        <v>10213</v>
      </c>
      <c r="H454">
        <v>194</v>
      </c>
    </row>
    <row r="455" spans="2:8" x14ac:dyDescent="0.25">
      <c r="B455">
        <v>281072</v>
      </c>
      <c r="C455" t="s">
        <v>48716</v>
      </c>
      <c r="D455" t="s">
        <v>57</v>
      </c>
      <c r="E455" t="s">
        <v>10213</v>
      </c>
      <c r="F455" t="s">
        <v>10213</v>
      </c>
      <c r="G455" t="s">
        <v>10213</v>
      </c>
      <c r="H455">
        <v>451</v>
      </c>
    </row>
    <row r="456" spans="2:8" x14ac:dyDescent="0.25">
      <c r="B456">
        <v>281074</v>
      </c>
      <c r="C456" t="s">
        <v>3872</v>
      </c>
      <c r="D456" t="s">
        <v>725</v>
      </c>
      <c r="E456" t="s">
        <v>46544</v>
      </c>
      <c r="F456">
        <v>0</v>
      </c>
      <c r="G456" t="s">
        <v>46544</v>
      </c>
      <c r="H456">
        <v>26</v>
      </c>
    </row>
    <row r="457" spans="2:8" x14ac:dyDescent="0.25">
      <c r="B457">
        <v>281098</v>
      </c>
      <c r="C457" t="s">
        <v>15536</v>
      </c>
      <c r="D457" t="s">
        <v>57</v>
      </c>
      <c r="E457" t="s">
        <v>47640</v>
      </c>
      <c r="F457" t="s">
        <v>47640</v>
      </c>
      <c r="G457" t="s">
        <v>47640</v>
      </c>
      <c r="H457">
        <v>43</v>
      </c>
    </row>
    <row r="458" spans="2:8" x14ac:dyDescent="0.25">
      <c r="B458">
        <v>281211</v>
      </c>
      <c r="C458" t="s">
        <v>16035</v>
      </c>
      <c r="D458" t="s">
        <v>57</v>
      </c>
      <c r="E458" t="s">
        <v>4243</v>
      </c>
      <c r="F458" t="s">
        <v>4243</v>
      </c>
      <c r="G458" t="s">
        <v>4243</v>
      </c>
      <c r="H458">
        <v>521</v>
      </c>
    </row>
    <row r="459" spans="2:8" x14ac:dyDescent="0.25">
      <c r="B459">
        <v>281212</v>
      </c>
      <c r="C459" t="s">
        <v>16037</v>
      </c>
      <c r="D459" t="s">
        <v>57</v>
      </c>
      <c r="E459" t="s">
        <v>4243</v>
      </c>
      <c r="F459" t="s">
        <v>4243</v>
      </c>
      <c r="G459" t="s">
        <v>4243</v>
      </c>
      <c r="H459">
        <v>994</v>
      </c>
    </row>
    <row r="460" spans="2:8" x14ac:dyDescent="0.25">
      <c r="B460">
        <v>281219</v>
      </c>
      <c r="C460" t="s">
        <v>5817</v>
      </c>
      <c r="D460" t="s">
        <v>725</v>
      </c>
      <c r="E460" t="s">
        <v>44561</v>
      </c>
      <c r="F460">
        <v>0</v>
      </c>
      <c r="G460" t="s">
        <v>44561</v>
      </c>
      <c r="H460">
        <v>14</v>
      </c>
    </row>
    <row r="461" spans="2:8" x14ac:dyDescent="0.25">
      <c r="B461">
        <v>281281</v>
      </c>
      <c r="C461" t="s">
        <v>16281</v>
      </c>
      <c r="D461" t="s">
        <v>57</v>
      </c>
      <c r="E461" t="s">
        <v>10281</v>
      </c>
      <c r="F461" t="s">
        <v>10281</v>
      </c>
      <c r="G461" t="s">
        <v>10281</v>
      </c>
      <c r="H461">
        <v>69</v>
      </c>
    </row>
    <row r="462" spans="2:8" x14ac:dyDescent="0.25">
      <c r="B462">
        <v>281293</v>
      </c>
      <c r="C462" t="s">
        <v>16342</v>
      </c>
      <c r="D462" t="s">
        <v>57</v>
      </c>
      <c r="E462" t="s">
        <v>2855</v>
      </c>
      <c r="F462" t="s">
        <v>2855</v>
      </c>
      <c r="G462" t="s">
        <v>2855</v>
      </c>
      <c r="H462">
        <v>349</v>
      </c>
    </row>
    <row r="463" spans="2:8" x14ac:dyDescent="0.25">
      <c r="B463">
        <v>281294</v>
      </c>
      <c r="C463" t="s">
        <v>48844</v>
      </c>
      <c r="D463" t="s">
        <v>57</v>
      </c>
      <c r="E463" t="s">
        <v>2855</v>
      </c>
      <c r="F463" t="s">
        <v>2855</v>
      </c>
      <c r="G463" t="s">
        <v>2855</v>
      </c>
      <c r="H463">
        <v>242</v>
      </c>
    </row>
    <row r="464" spans="2:8" x14ac:dyDescent="0.25">
      <c r="B464">
        <v>281355</v>
      </c>
      <c r="C464" t="s">
        <v>16553</v>
      </c>
      <c r="D464" t="s">
        <v>57</v>
      </c>
      <c r="E464" t="s">
        <v>5493</v>
      </c>
      <c r="F464" t="s">
        <v>5493</v>
      </c>
      <c r="G464" t="s">
        <v>5493</v>
      </c>
      <c r="H464">
        <v>110</v>
      </c>
    </row>
    <row r="465" spans="2:8" x14ac:dyDescent="0.25">
      <c r="B465">
        <v>281359</v>
      </c>
      <c r="C465" t="s">
        <v>16565</v>
      </c>
      <c r="D465" t="s">
        <v>57</v>
      </c>
      <c r="E465" t="s">
        <v>11307</v>
      </c>
      <c r="F465" t="s">
        <v>11307</v>
      </c>
      <c r="G465" t="s">
        <v>11307</v>
      </c>
      <c r="H465">
        <v>433</v>
      </c>
    </row>
    <row r="466" spans="2:8" x14ac:dyDescent="0.25">
      <c r="B466">
        <v>281385</v>
      </c>
      <c r="C466" t="s">
        <v>16652</v>
      </c>
      <c r="D466" t="s">
        <v>57</v>
      </c>
      <c r="E466" t="s">
        <v>10754</v>
      </c>
      <c r="F466" t="s">
        <v>10754</v>
      </c>
      <c r="G466" t="s">
        <v>10754</v>
      </c>
      <c r="H466">
        <v>280</v>
      </c>
    </row>
    <row r="467" spans="2:8" x14ac:dyDescent="0.25">
      <c r="B467">
        <v>281399</v>
      </c>
      <c r="C467" t="s">
        <v>16716</v>
      </c>
      <c r="D467" t="s">
        <v>725</v>
      </c>
      <c r="E467" t="s">
        <v>10168</v>
      </c>
      <c r="F467">
        <v>0</v>
      </c>
      <c r="G467" t="s">
        <v>10168</v>
      </c>
      <c r="H467">
        <v>112</v>
      </c>
    </row>
    <row r="468" spans="2:8" x14ac:dyDescent="0.25">
      <c r="B468">
        <v>281401</v>
      </c>
      <c r="C468" t="s">
        <v>48908</v>
      </c>
      <c r="D468" t="s">
        <v>57</v>
      </c>
      <c r="E468" t="s">
        <v>10168</v>
      </c>
      <c r="F468" t="s">
        <v>10168</v>
      </c>
      <c r="G468" t="s">
        <v>10168</v>
      </c>
      <c r="H468">
        <v>301</v>
      </c>
    </row>
    <row r="469" spans="2:8" x14ac:dyDescent="0.25">
      <c r="B469">
        <v>281405</v>
      </c>
      <c r="C469" t="s">
        <v>16737</v>
      </c>
      <c r="D469" t="s">
        <v>57</v>
      </c>
      <c r="E469" t="s">
        <v>5996</v>
      </c>
      <c r="F469" t="s">
        <v>5996</v>
      </c>
      <c r="G469" t="s">
        <v>5996</v>
      </c>
      <c r="H469">
        <v>849</v>
      </c>
    </row>
    <row r="470" spans="2:8" x14ac:dyDescent="0.25">
      <c r="B470">
        <v>281406</v>
      </c>
      <c r="C470" t="s">
        <v>48909</v>
      </c>
      <c r="D470" t="s">
        <v>57</v>
      </c>
      <c r="E470" t="s">
        <v>5996</v>
      </c>
      <c r="F470" t="s">
        <v>5996</v>
      </c>
      <c r="G470" t="s">
        <v>5996</v>
      </c>
      <c r="H470">
        <v>808</v>
      </c>
    </row>
    <row r="471" spans="2:8" x14ac:dyDescent="0.25">
      <c r="B471">
        <v>281407</v>
      </c>
      <c r="C471" t="s">
        <v>16742</v>
      </c>
      <c r="D471" t="s">
        <v>57</v>
      </c>
      <c r="E471" t="s">
        <v>5996</v>
      </c>
      <c r="F471" t="s">
        <v>5996</v>
      </c>
      <c r="G471" t="s">
        <v>5996</v>
      </c>
      <c r="H471">
        <v>1059</v>
      </c>
    </row>
    <row r="472" spans="2:8" x14ac:dyDescent="0.25">
      <c r="B472">
        <v>281408</v>
      </c>
      <c r="C472" t="s">
        <v>16744</v>
      </c>
      <c r="D472" t="s">
        <v>57</v>
      </c>
      <c r="E472" t="s">
        <v>5996</v>
      </c>
      <c r="F472" t="s">
        <v>5996</v>
      </c>
      <c r="G472" t="s">
        <v>5996</v>
      </c>
      <c r="H472">
        <v>680</v>
      </c>
    </row>
    <row r="473" spans="2:8" x14ac:dyDescent="0.25">
      <c r="B473">
        <v>281421</v>
      </c>
      <c r="C473" t="s">
        <v>16781</v>
      </c>
      <c r="D473" t="s">
        <v>57</v>
      </c>
      <c r="E473" t="s">
        <v>10453</v>
      </c>
      <c r="F473" t="s">
        <v>10453</v>
      </c>
      <c r="G473" t="s">
        <v>10453</v>
      </c>
      <c r="H473">
        <v>80</v>
      </c>
    </row>
    <row r="474" spans="2:8" x14ac:dyDescent="0.25">
      <c r="B474">
        <v>281427</v>
      </c>
      <c r="C474" t="s">
        <v>9137</v>
      </c>
      <c r="D474" t="s">
        <v>57</v>
      </c>
      <c r="E474" t="s">
        <v>47769</v>
      </c>
      <c r="F474" t="s">
        <v>47769</v>
      </c>
      <c r="G474" t="s">
        <v>47769</v>
      </c>
      <c r="H474">
        <v>53</v>
      </c>
    </row>
    <row r="475" spans="2:8" x14ac:dyDescent="0.25">
      <c r="B475">
        <v>281437</v>
      </c>
      <c r="C475" t="s">
        <v>48931</v>
      </c>
      <c r="D475" t="s">
        <v>57</v>
      </c>
      <c r="E475" t="s">
        <v>48200</v>
      </c>
      <c r="F475" t="s">
        <v>48200</v>
      </c>
      <c r="G475" t="s">
        <v>48200</v>
      </c>
      <c r="H475">
        <v>991</v>
      </c>
    </row>
    <row r="476" spans="2:8" x14ac:dyDescent="0.25">
      <c r="B476">
        <v>281440</v>
      </c>
      <c r="C476" t="s">
        <v>16880</v>
      </c>
      <c r="D476" t="s">
        <v>57</v>
      </c>
      <c r="E476" t="s">
        <v>9243</v>
      </c>
      <c r="F476" t="s">
        <v>9243</v>
      </c>
      <c r="G476" t="s">
        <v>9243</v>
      </c>
      <c r="H476">
        <v>169</v>
      </c>
    </row>
    <row r="477" spans="2:8" x14ac:dyDescent="0.25">
      <c r="B477">
        <v>281474</v>
      </c>
      <c r="C477" t="s">
        <v>54801</v>
      </c>
      <c r="D477" t="s">
        <v>57</v>
      </c>
      <c r="E477" t="s">
        <v>46544</v>
      </c>
      <c r="F477" t="s">
        <v>46544</v>
      </c>
      <c r="G477" t="s">
        <v>46544</v>
      </c>
      <c r="H477">
        <v>1820</v>
      </c>
    </row>
    <row r="478" spans="2:8" x14ac:dyDescent="0.25">
      <c r="B478">
        <v>281496</v>
      </c>
      <c r="C478" t="s">
        <v>45374</v>
      </c>
      <c r="D478" t="s">
        <v>57</v>
      </c>
      <c r="E478" t="s">
        <v>47129</v>
      </c>
      <c r="F478" t="s">
        <v>47129</v>
      </c>
      <c r="G478" t="s">
        <v>47129</v>
      </c>
      <c r="H478">
        <v>756</v>
      </c>
    </row>
    <row r="479" spans="2:8" x14ac:dyDescent="0.25">
      <c r="B479">
        <v>281527</v>
      </c>
      <c r="C479" t="s">
        <v>17186</v>
      </c>
      <c r="D479" t="s">
        <v>57</v>
      </c>
      <c r="E479" t="s">
        <v>10754</v>
      </c>
      <c r="F479" t="s">
        <v>10754</v>
      </c>
      <c r="G479" t="s">
        <v>10754</v>
      </c>
      <c r="H479">
        <v>918</v>
      </c>
    </row>
    <row r="480" spans="2:8" x14ac:dyDescent="0.25">
      <c r="B480">
        <v>281541</v>
      </c>
      <c r="C480" t="s">
        <v>17241</v>
      </c>
      <c r="D480" t="s">
        <v>57</v>
      </c>
      <c r="E480" t="s">
        <v>9243</v>
      </c>
      <c r="F480" t="s">
        <v>9243</v>
      </c>
      <c r="G480" t="s">
        <v>9243</v>
      </c>
      <c r="H480">
        <v>77</v>
      </c>
    </row>
    <row r="481" spans="2:8" x14ac:dyDescent="0.25">
      <c r="B481">
        <v>281584</v>
      </c>
      <c r="C481" t="s">
        <v>17400</v>
      </c>
      <c r="D481" t="s">
        <v>57</v>
      </c>
      <c r="E481" t="s">
        <v>2855</v>
      </c>
      <c r="F481" t="s">
        <v>2855</v>
      </c>
      <c r="G481" t="s">
        <v>2855</v>
      </c>
      <c r="H481">
        <v>857</v>
      </c>
    </row>
    <row r="482" spans="2:8" x14ac:dyDescent="0.25">
      <c r="B482">
        <v>281588</v>
      </c>
      <c r="C482" t="s">
        <v>45391</v>
      </c>
      <c r="D482" t="s">
        <v>57</v>
      </c>
      <c r="E482" t="s">
        <v>46544</v>
      </c>
      <c r="F482" t="s">
        <v>46544</v>
      </c>
      <c r="G482" t="s">
        <v>46544</v>
      </c>
      <c r="H482">
        <v>98</v>
      </c>
    </row>
    <row r="483" spans="2:8" x14ac:dyDescent="0.25">
      <c r="B483">
        <v>281603</v>
      </c>
      <c r="C483" t="s">
        <v>49003</v>
      </c>
      <c r="D483" t="s">
        <v>57</v>
      </c>
      <c r="E483" t="s">
        <v>11855</v>
      </c>
      <c r="F483" t="s">
        <v>11855</v>
      </c>
      <c r="G483" t="s">
        <v>11855</v>
      </c>
      <c r="H483">
        <v>279</v>
      </c>
    </row>
    <row r="484" spans="2:8" x14ac:dyDescent="0.25">
      <c r="B484">
        <v>281607</v>
      </c>
      <c r="C484" t="s">
        <v>49011</v>
      </c>
      <c r="D484" t="s">
        <v>57</v>
      </c>
      <c r="E484" t="s">
        <v>45011</v>
      </c>
      <c r="F484" t="s">
        <v>45011</v>
      </c>
      <c r="G484" t="s">
        <v>45011</v>
      </c>
      <c r="H484">
        <v>673</v>
      </c>
    </row>
    <row r="485" spans="2:8" x14ac:dyDescent="0.25">
      <c r="B485">
        <v>281608</v>
      </c>
      <c r="C485" t="s">
        <v>49013</v>
      </c>
      <c r="D485" t="s">
        <v>57</v>
      </c>
      <c r="E485" t="s">
        <v>45011</v>
      </c>
      <c r="F485" t="s">
        <v>45011</v>
      </c>
      <c r="G485" t="s">
        <v>45011</v>
      </c>
      <c r="H485">
        <v>208</v>
      </c>
    </row>
    <row r="486" spans="2:8" x14ac:dyDescent="0.25">
      <c r="B486">
        <v>281609</v>
      </c>
      <c r="C486" t="s">
        <v>55399</v>
      </c>
      <c r="D486" t="s">
        <v>57</v>
      </c>
      <c r="E486" t="s">
        <v>45011</v>
      </c>
      <c r="F486" t="s">
        <v>45011</v>
      </c>
      <c r="G486" t="s">
        <v>45011</v>
      </c>
      <c r="H486">
        <v>414</v>
      </c>
    </row>
    <row r="487" spans="2:8" x14ac:dyDescent="0.25">
      <c r="B487">
        <v>281610</v>
      </c>
      <c r="C487" t="s">
        <v>17517</v>
      </c>
      <c r="D487" t="s">
        <v>57</v>
      </c>
      <c r="E487" t="s">
        <v>45011</v>
      </c>
      <c r="F487" t="s">
        <v>45011</v>
      </c>
      <c r="G487" t="s">
        <v>45011</v>
      </c>
      <c r="H487">
        <v>772</v>
      </c>
    </row>
    <row r="488" spans="2:8" x14ac:dyDescent="0.25">
      <c r="B488">
        <v>281611</v>
      </c>
      <c r="C488" t="s">
        <v>49015</v>
      </c>
      <c r="D488" t="s">
        <v>57</v>
      </c>
      <c r="E488" t="s">
        <v>45011</v>
      </c>
      <c r="F488" t="s">
        <v>45011</v>
      </c>
      <c r="G488" t="s">
        <v>45011</v>
      </c>
      <c r="H488">
        <v>663</v>
      </c>
    </row>
    <row r="489" spans="2:8" x14ac:dyDescent="0.25">
      <c r="B489">
        <v>281612</v>
      </c>
      <c r="C489" t="s">
        <v>49018</v>
      </c>
      <c r="D489" t="s">
        <v>57</v>
      </c>
      <c r="E489" t="s">
        <v>10140</v>
      </c>
      <c r="F489" t="s">
        <v>10140</v>
      </c>
      <c r="G489" t="s">
        <v>10140</v>
      </c>
      <c r="H489">
        <v>406</v>
      </c>
    </row>
    <row r="490" spans="2:8" x14ac:dyDescent="0.25">
      <c r="B490">
        <v>281613</v>
      </c>
      <c r="C490" t="s">
        <v>17528</v>
      </c>
      <c r="D490" t="s">
        <v>57</v>
      </c>
      <c r="E490" t="s">
        <v>48200</v>
      </c>
      <c r="F490" t="s">
        <v>48200</v>
      </c>
      <c r="G490" t="s">
        <v>48200</v>
      </c>
      <c r="H490">
        <v>769</v>
      </c>
    </row>
    <row r="491" spans="2:8" x14ac:dyDescent="0.25">
      <c r="B491">
        <v>281628</v>
      </c>
      <c r="C491" t="s">
        <v>55401</v>
      </c>
      <c r="D491" t="s">
        <v>57</v>
      </c>
      <c r="E491" t="s">
        <v>46544</v>
      </c>
      <c r="F491" t="s">
        <v>46544</v>
      </c>
      <c r="G491" t="s">
        <v>46544</v>
      </c>
      <c r="H491">
        <v>1215</v>
      </c>
    </row>
    <row r="492" spans="2:8" x14ac:dyDescent="0.25">
      <c r="B492">
        <v>281638</v>
      </c>
      <c r="C492" t="s">
        <v>17629</v>
      </c>
      <c r="D492" t="s">
        <v>57</v>
      </c>
      <c r="E492" t="s">
        <v>47129</v>
      </c>
      <c r="F492" t="s">
        <v>47129</v>
      </c>
      <c r="G492" t="s">
        <v>47129</v>
      </c>
      <c r="H492">
        <v>9</v>
      </c>
    </row>
    <row r="493" spans="2:8" x14ac:dyDescent="0.25">
      <c r="B493">
        <v>281655</v>
      </c>
      <c r="C493" t="s">
        <v>17705</v>
      </c>
      <c r="D493" t="s">
        <v>57</v>
      </c>
      <c r="E493" t="s">
        <v>52891</v>
      </c>
      <c r="F493" t="s">
        <v>52891</v>
      </c>
      <c r="G493" t="s">
        <v>52891</v>
      </c>
      <c r="H493">
        <v>92</v>
      </c>
    </row>
    <row r="494" spans="2:8" x14ac:dyDescent="0.25">
      <c r="B494">
        <v>281661</v>
      </c>
      <c r="C494" t="s">
        <v>17726</v>
      </c>
      <c r="D494" t="s">
        <v>57</v>
      </c>
      <c r="E494" t="s">
        <v>8664</v>
      </c>
      <c r="F494" t="s">
        <v>8664</v>
      </c>
      <c r="G494" t="s">
        <v>8664</v>
      </c>
      <c r="H494">
        <v>413</v>
      </c>
    </row>
    <row r="495" spans="2:8" x14ac:dyDescent="0.25">
      <c r="B495">
        <v>281673</v>
      </c>
      <c r="C495" t="s">
        <v>17764</v>
      </c>
      <c r="D495" t="s">
        <v>57</v>
      </c>
      <c r="E495" t="s">
        <v>10577</v>
      </c>
      <c r="F495" t="s">
        <v>10577</v>
      </c>
      <c r="G495" t="s">
        <v>10577</v>
      </c>
      <c r="H495">
        <v>113</v>
      </c>
    </row>
    <row r="496" spans="2:8" x14ac:dyDescent="0.25">
      <c r="B496">
        <v>281687</v>
      </c>
      <c r="C496" t="s">
        <v>53414</v>
      </c>
      <c r="D496" t="s">
        <v>57</v>
      </c>
      <c r="E496" t="s">
        <v>10561</v>
      </c>
      <c r="F496" t="s">
        <v>10561</v>
      </c>
      <c r="G496" t="s">
        <v>10561</v>
      </c>
      <c r="H496">
        <v>1020</v>
      </c>
    </row>
    <row r="497" spans="2:8" x14ac:dyDescent="0.25">
      <c r="B497">
        <v>281694</v>
      </c>
      <c r="C497" t="s">
        <v>12545</v>
      </c>
      <c r="D497" t="s">
        <v>57</v>
      </c>
      <c r="E497" t="s">
        <v>10368</v>
      </c>
      <c r="F497" t="s">
        <v>10368</v>
      </c>
      <c r="G497" t="s">
        <v>10368</v>
      </c>
      <c r="H497">
        <v>92</v>
      </c>
    </row>
    <row r="498" spans="2:8" x14ac:dyDescent="0.25">
      <c r="B498">
        <v>281701</v>
      </c>
      <c r="C498" t="s">
        <v>17880</v>
      </c>
      <c r="D498" t="s">
        <v>57</v>
      </c>
      <c r="E498" t="s">
        <v>10453</v>
      </c>
      <c r="F498" t="s">
        <v>10453</v>
      </c>
      <c r="G498" t="s">
        <v>10453</v>
      </c>
      <c r="H498">
        <v>260</v>
      </c>
    </row>
    <row r="499" spans="2:8" x14ac:dyDescent="0.25">
      <c r="B499">
        <v>281716</v>
      </c>
      <c r="C499" t="s">
        <v>17927</v>
      </c>
      <c r="D499" t="s">
        <v>57</v>
      </c>
      <c r="E499" t="s">
        <v>11855</v>
      </c>
      <c r="F499" t="s">
        <v>11855</v>
      </c>
      <c r="G499" t="s">
        <v>11855</v>
      </c>
      <c r="H499">
        <v>600</v>
      </c>
    </row>
    <row r="500" spans="2:8" x14ac:dyDescent="0.25">
      <c r="B500">
        <v>281718</v>
      </c>
      <c r="C500" t="s">
        <v>54816</v>
      </c>
      <c r="D500" t="s">
        <v>57</v>
      </c>
      <c r="E500" t="s">
        <v>10661</v>
      </c>
      <c r="F500" t="s">
        <v>10661</v>
      </c>
      <c r="G500" t="s">
        <v>10661</v>
      </c>
      <c r="H500">
        <v>706</v>
      </c>
    </row>
    <row r="501" spans="2:8" x14ac:dyDescent="0.25">
      <c r="B501">
        <v>281754</v>
      </c>
      <c r="C501" t="s">
        <v>47001</v>
      </c>
      <c r="D501" t="s">
        <v>57</v>
      </c>
      <c r="E501" t="s">
        <v>1476</v>
      </c>
      <c r="F501" t="s">
        <v>1476</v>
      </c>
      <c r="G501" t="s">
        <v>1476</v>
      </c>
      <c r="H501">
        <v>90</v>
      </c>
    </row>
    <row r="502" spans="2:8" x14ac:dyDescent="0.25">
      <c r="B502">
        <v>281766</v>
      </c>
      <c r="C502" t="s">
        <v>18041</v>
      </c>
      <c r="D502" t="s">
        <v>57</v>
      </c>
      <c r="E502" t="s">
        <v>2551</v>
      </c>
      <c r="F502" t="s">
        <v>2551</v>
      </c>
      <c r="G502" t="s">
        <v>2551</v>
      </c>
      <c r="H502">
        <v>160</v>
      </c>
    </row>
    <row r="503" spans="2:8" x14ac:dyDescent="0.25">
      <c r="B503">
        <v>281767</v>
      </c>
      <c r="C503" t="s">
        <v>18042</v>
      </c>
      <c r="D503" t="s">
        <v>57</v>
      </c>
      <c r="E503" t="s">
        <v>2847</v>
      </c>
      <c r="F503" t="s">
        <v>2847</v>
      </c>
      <c r="G503" t="s">
        <v>2847</v>
      </c>
      <c r="H503">
        <v>870</v>
      </c>
    </row>
    <row r="504" spans="2:8" x14ac:dyDescent="0.25">
      <c r="B504">
        <v>281781</v>
      </c>
      <c r="C504" t="s">
        <v>18084</v>
      </c>
      <c r="D504" t="s">
        <v>57</v>
      </c>
      <c r="E504" t="s">
        <v>6855</v>
      </c>
      <c r="F504" t="s">
        <v>6855</v>
      </c>
      <c r="G504" t="s">
        <v>6855</v>
      </c>
      <c r="H504">
        <v>495</v>
      </c>
    </row>
    <row r="505" spans="2:8" x14ac:dyDescent="0.25">
      <c r="B505">
        <v>281787</v>
      </c>
      <c r="C505" t="s">
        <v>49113</v>
      </c>
      <c r="D505" t="s">
        <v>57</v>
      </c>
      <c r="E505" t="s">
        <v>6855</v>
      </c>
      <c r="F505" t="s">
        <v>6855</v>
      </c>
      <c r="G505" t="s">
        <v>6855</v>
      </c>
      <c r="H505">
        <v>321</v>
      </c>
    </row>
    <row r="506" spans="2:8" x14ac:dyDescent="0.25">
      <c r="B506">
        <v>281791</v>
      </c>
      <c r="C506" t="s">
        <v>18113</v>
      </c>
      <c r="D506" t="s">
        <v>57</v>
      </c>
      <c r="E506" t="s">
        <v>2551</v>
      </c>
      <c r="F506" t="s">
        <v>2551</v>
      </c>
      <c r="G506" t="s">
        <v>2551</v>
      </c>
      <c r="H506">
        <v>978</v>
      </c>
    </row>
    <row r="507" spans="2:8" x14ac:dyDescent="0.25">
      <c r="B507">
        <v>281794</v>
      </c>
      <c r="C507" t="s">
        <v>12077</v>
      </c>
      <c r="D507" t="s">
        <v>57</v>
      </c>
      <c r="E507" t="s">
        <v>11307</v>
      </c>
      <c r="F507" t="s">
        <v>11307</v>
      </c>
      <c r="G507" t="s">
        <v>11307</v>
      </c>
      <c r="H507">
        <v>856</v>
      </c>
    </row>
    <row r="508" spans="2:8" x14ac:dyDescent="0.25">
      <c r="B508">
        <v>281795</v>
      </c>
      <c r="C508" t="s">
        <v>45467</v>
      </c>
      <c r="D508" t="s">
        <v>57</v>
      </c>
      <c r="E508" t="s">
        <v>10784</v>
      </c>
      <c r="F508" t="s">
        <v>10784</v>
      </c>
      <c r="G508" t="s">
        <v>10784</v>
      </c>
      <c r="H508">
        <v>203</v>
      </c>
    </row>
    <row r="509" spans="2:8" x14ac:dyDescent="0.25">
      <c r="B509">
        <v>281796</v>
      </c>
      <c r="C509" t="s">
        <v>45469</v>
      </c>
      <c r="D509" t="s">
        <v>57</v>
      </c>
      <c r="E509" t="s">
        <v>44987</v>
      </c>
      <c r="F509" t="s">
        <v>44987</v>
      </c>
      <c r="G509" t="s">
        <v>44987</v>
      </c>
      <c r="H509">
        <v>835</v>
      </c>
    </row>
    <row r="510" spans="2:8" x14ac:dyDescent="0.25">
      <c r="B510">
        <v>281798</v>
      </c>
      <c r="C510" t="s">
        <v>53422</v>
      </c>
      <c r="D510" t="s">
        <v>57</v>
      </c>
      <c r="E510" t="s">
        <v>2551</v>
      </c>
      <c r="F510" t="s">
        <v>2551</v>
      </c>
      <c r="G510" t="s">
        <v>2551</v>
      </c>
      <c r="H510">
        <v>847</v>
      </c>
    </row>
    <row r="511" spans="2:8" x14ac:dyDescent="0.25">
      <c r="B511">
        <v>281800</v>
      </c>
      <c r="C511" t="s">
        <v>18130</v>
      </c>
      <c r="D511" t="s">
        <v>57</v>
      </c>
      <c r="E511" t="s">
        <v>6855</v>
      </c>
      <c r="F511" t="s">
        <v>6855</v>
      </c>
      <c r="G511" t="s">
        <v>6855</v>
      </c>
      <c r="H511">
        <v>117</v>
      </c>
    </row>
    <row r="512" spans="2:8" x14ac:dyDescent="0.25">
      <c r="B512">
        <v>281808</v>
      </c>
      <c r="C512" t="s">
        <v>45474</v>
      </c>
      <c r="D512" t="s">
        <v>57</v>
      </c>
      <c r="E512" t="s">
        <v>10612</v>
      </c>
      <c r="F512" t="s">
        <v>10612</v>
      </c>
      <c r="G512" t="s">
        <v>10612</v>
      </c>
      <c r="H512">
        <v>333</v>
      </c>
    </row>
    <row r="513" spans="2:8" x14ac:dyDescent="0.25">
      <c r="B513">
        <v>281813</v>
      </c>
      <c r="C513" t="s">
        <v>18170</v>
      </c>
      <c r="D513" t="s">
        <v>57</v>
      </c>
      <c r="E513" t="s">
        <v>2864</v>
      </c>
      <c r="F513" t="s">
        <v>2864</v>
      </c>
      <c r="G513" t="s">
        <v>2864</v>
      </c>
      <c r="H513">
        <v>554</v>
      </c>
    </row>
    <row r="514" spans="2:8" x14ac:dyDescent="0.25">
      <c r="B514">
        <v>281817</v>
      </c>
      <c r="C514" t="s">
        <v>48018</v>
      </c>
      <c r="D514" t="s">
        <v>57</v>
      </c>
      <c r="E514" t="s">
        <v>2864</v>
      </c>
      <c r="F514" t="s">
        <v>2864</v>
      </c>
      <c r="G514" t="s">
        <v>2864</v>
      </c>
      <c r="H514">
        <v>673</v>
      </c>
    </row>
    <row r="515" spans="2:8" x14ac:dyDescent="0.25">
      <c r="B515">
        <v>281821</v>
      </c>
      <c r="C515" t="s">
        <v>18191</v>
      </c>
      <c r="D515" t="s">
        <v>57</v>
      </c>
      <c r="E515" t="s">
        <v>2864</v>
      </c>
      <c r="F515" t="s">
        <v>2864</v>
      </c>
      <c r="G515" t="s">
        <v>2864</v>
      </c>
      <c r="H515">
        <v>471</v>
      </c>
    </row>
    <row r="516" spans="2:8" x14ac:dyDescent="0.25">
      <c r="B516">
        <v>281825</v>
      </c>
      <c r="C516" t="s">
        <v>18202</v>
      </c>
      <c r="D516" t="s">
        <v>57</v>
      </c>
      <c r="E516" t="s">
        <v>44987</v>
      </c>
      <c r="F516" t="s">
        <v>44987</v>
      </c>
      <c r="G516" t="s">
        <v>44987</v>
      </c>
      <c r="H516">
        <v>855</v>
      </c>
    </row>
    <row r="517" spans="2:8" x14ac:dyDescent="0.25">
      <c r="B517">
        <v>281831</v>
      </c>
      <c r="C517" t="s">
        <v>45479</v>
      </c>
      <c r="D517" t="s">
        <v>57</v>
      </c>
      <c r="E517" t="s">
        <v>10177</v>
      </c>
      <c r="F517" t="s">
        <v>10177</v>
      </c>
      <c r="G517" t="s">
        <v>10177</v>
      </c>
      <c r="H517">
        <v>503</v>
      </c>
    </row>
    <row r="518" spans="2:8" x14ac:dyDescent="0.25">
      <c r="B518">
        <v>281836</v>
      </c>
      <c r="C518" t="s">
        <v>18227</v>
      </c>
      <c r="D518" t="s">
        <v>57</v>
      </c>
      <c r="E518" t="s">
        <v>44987</v>
      </c>
      <c r="F518" t="s">
        <v>44987</v>
      </c>
      <c r="G518" t="s">
        <v>44987</v>
      </c>
      <c r="H518">
        <v>550</v>
      </c>
    </row>
    <row r="519" spans="2:8" x14ac:dyDescent="0.25">
      <c r="B519">
        <v>281843</v>
      </c>
      <c r="C519" t="s">
        <v>18246</v>
      </c>
      <c r="D519" t="s">
        <v>57</v>
      </c>
      <c r="E519" t="s">
        <v>2294</v>
      </c>
      <c r="F519" t="s">
        <v>2294</v>
      </c>
      <c r="G519" t="s">
        <v>2294</v>
      </c>
      <c r="H519">
        <v>898</v>
      </c>
    </row>
    <row r="520" spans="2:8" x14ac:dyDescent="0.25">
      <c r="B520">
        <v>281851</v>
      </c>
      <c r="C520" t="s">
        <v>49137</v>
      </c>
      <c r="D520" t="s">
        <v>57</v>
      </c>
      <c r="E520" t="s">
        <v>48166</v>
      </c>
      <c r="F520" t="s">
        <v>48166</v>
      </c>
      <c r="G520" t="s">
        <v>48166</v>
      </c>
      <c r="H520">
        <v>158</v>
      </c>
    </row>
    <row r="521" spans="2:8" x14ac:dyDescent="0.25">
      <c r="B521">
        <v>281854</v>
      </c>
      <c r="C521" t="s">
        <v>18284</v>
      </c>
      <c r="D521" t="s">
        <v>57</v>
      </c>
      <c r="E521" t="s">
        <v>2294</v>
      </c>
      <c r="F521" t="s">
        <v>2294</v>
      </c>
      <c r="G521" t="s">
        <v>2294</v>
      </c>
      <c r="H521">
        <v>977</v>
      </c>
    </row>
    <row r="522" spans="2:8" x14ac:dyDescent="0.25">
      <c r="B522">
        <v>281856</v>
      </c>
      <c r="C522" t="s">
        <v>18287</v>
      </c>
      <c r="D522" t="s">
        <v>57</v>
      </c>
      <c r="E522" t="s">
        <v>2294</v>
      </c>
      <c r="F522" t="s">
        <v>2294</v>
      </c>
      <c r="G522" t="s">
        <v>2294</v>
      </c>
      <c r="H522">
        <v>1251</v>
      </c>
    </row>
    <row r="523" spans="2:8" x14ac:dyDescent="0.25">
      <c r="B523">
        <v>281858</v>
      </c>
      <c r="C523" t="s">
        <v>53428</v>
      </c>
      <c r="D523" t="s">
        <v>57</v>
      </c>
      <c r="E523" t="s">
        <v>2294</v>
      </c>
      <c r="F523" t="s">
        <v>2294</v>
      </c>
      <c r="G523" t="s">
        <v>2294</v>
      </c>
      <c r="H523">
        <v>1095</v>
      </c>
    </row>
    <row r="524" spans="2:8" x14ac:dyDescent="0.25">
      <c r="B524">
        <v>281862</v>
      </c>
      <c r="C524" t="s">
        <v>49144</v>
      </c>
      <c r="D524" t="s">
        <v>57</v>
      </c>
      <c r="E524" t="s">
        <v>11069</v>
      </c>
      <c r="F524" t="s">
        <v>11069</v>
      </c>
      <c r="G524" t="s">
        <v>11069</v>
      </c>
      <c r="H524">
        <v>108</v>
      </c>
    </row>
    <row r="525" spans="2:8" x14ac:dyDescent="0.25">
      <c r="B525">
        <v>301004</v>
      </c>
      <c r="C525" t="s">
        <v>49153</v>
      </c>
      <c r="D525" t="s">
        <v>57</v>
      </c>
      <c r="E525" t="s">
        <v>10597</v>
      </c>
      <c r="F525" t="s">
        <v>10597</v>
      </c>
      <c r="G525" t="s">
        <v>10597</v>
      </c>
      <c r="H525">
        <v>157</v>
      </c>
    </row>
    <row r="526" spans="2:8" x14ac:dyDescent="0.25">
      <c r="B526">
        <v>301005</v>
      </c>
      <c r="C526" t="s">
        <v>49156</v>
      </c>
      <c r="D526" t="s">
        <v>57</v>
      </c>
      <c r="E526" t="s">
        <v>10597</v>
      </c>
      <c r="F526" t="s">
        <v>10597</v>
      </c>
      <c r="G526" t="s">
        <v>10597</v>
      </c>
      <c r="H526">
        <v>17</v>
      </c>
    </row>
    <row r="527" spans="2:8" x14ac:dyDescent="0.25">
      <c r="B527">
        <v>301007</v>
      </c>
      <c r="C527" t="s">
        <v>49160</v>
      </c>
      <c r="D527" t="s">
        <v>57</v>
      </c>
      <c r="E527" t="s">
        <v>10597</v>
      </c>
      <c r="F527" t="s">
        <v>10597</v>
      </c>
      <c r="G527" t="s">
        <v>10597</v>
      </c>
      <c r="H527">
        <v>277</v>
      </c>
    </row>
    <row r="528" spans="2:8" x14ac:dyDescent="0.25">
      <c r="B528">
        <v>303001</v>
      </c>
      <c r="C528" t="s">
        <v>257</v>
      </c>
      <c r="D528" t="s">
        <v>57</v>
      </c>
      <c r="E528" t="s">
        <v>46873</v>
      </c>
      <c r="F528" t="s">
        <v>46873</v>
      </c>
      <c r="G528" t="s">
        <v>46873</v>
      </c>
      <c r="H528">
        <v>469</v>
      </c>
    </row>
    <row r="529" spans="2:8" x14ac:dyDescent="0.25">
      <c r="B529">
        <v>303003</v>
      </c>
      <c r="C529" t="s">
        <v>18452</v>
      </c>
      <c r="D529" t="s">
        <v>57</v>
      </c>
      <c r="E529" t="s">
        <v>46873</v>
      </c>
      <c r="F529" t="s">
        <v>46873</v>
      </c>
      <c r="G529" t="s">
        <v>46873</v>
      </c>
      <c r="H529">
        <v>184</v>
      </c>
    </row>
    <row r="530" spans="2:8" x14ac:dyDescent="0.25">
      <c r="B530">
        <v>309001</v>
      </c>
      <c r="C530" t="s">
        <v>49214</v>
      </c>
      <c r="D530" t="s">
        <v>57</v>
      </c>
      <c r="E530" t="s">
        <v>10597</v>
      </c>
      <c r="F530" t="s">
        <v>10597</v>
      </c>
      <c r="G530" t="s">
        <v>10597</v>
      </c>
      <c r="H530">
        <v>171</v>
      </c>
    </row>
    <row r="531" spans="2:8" x14ac:dyDescent="0.25">
      <c r="B531">
        <v>309002</v>
      </c>
      <c r="C531" t="s">
        <v>18728</v>
      </c>
      <c r="D531" t="s">
        <v>57</v>
      </c>
      <c r="E531" t="s">
        <v>10597</v>
      </c>
      <c r="F531" t="s">
        <v>10597</v>
      </c>
      <c r="G531" t="s">
        <v>10597</v>
      </c>
      <c r="H531">
        <v>110</v>
      </c>
    </row>
    <row r="532" spans="2:8" x14ac:dyDescent="0.25">
      <c r="B532">
        <v>311001</v>
      </c>
      <c r="C532" t="s">
        <v>18763</v>
      </c>
      <c r="D532" t="s">
        <v>57</v>
      </c>
      <c r="E532" t="s">
        <v>9274</v>
      </c>
      <c r="F532" t="s">
        <v>9274</v>
      </c>
      <c r="G532" t="s">
        <v>9274</v>
      </c>
      <c r="H532">
        <v>159</v>
      </c>
    </row>
    <row r="533" spans="2:8" x14ac:dyDescent="0.25">
      <c r="B533">
        <v>311002</v>
      </c>
      <c r="C533" t="s">
        <v>18770</v>
      </c>
      <c r="D533" t="s">
        <v>57</v>
      </c>
      <c r="E533" t="s">
        <v>9274</v>
      </c>
      <c r="F533" t="s">
        <v>9274</v>
      </c>
      <c r="G533" t="s">
        <v>9274</v>
      </c>
      <c r="H533">
        <v>91</v>
      </c>
    </row>
    <row r="534" spans="2:8" x14ac:dyDescent="0.25">
      <c r="B534">
        <v>311003</v>
      </c>
      <c r="C534" t="s">
        <v>49222</v>
      </c>
      <c r="D534" t="s">
        <v>57</v>
      </c>
      <c r="E534" t="s">
        <v>9274</v>
      </c>
      <c r="F534" t="s">
        <v>9274</v>
      </c>
      <c r="G534" t="s">
        <v>9274</v>
      </c>
      <c r="H534">
        <v>136</v>
      </c>
    </row>
    <row r="535" spans="2:8" x14ac:dyDescent="0.25">
      <c r="B535">
        <v>311004</v>
      </c>
      <c r="C535" t="s">
        <v>18783</v>
      </c>
      <c r="D535" t="s">
        <v>57</v>
      </c>
      <c r="E535" t="s">
        <v>9274</v>
      </c>
      <c r="F535" t="s">
        <v>9274</v>
      </c>
      <c r="G535" t="s">
        <v>9274</v>
      </c>
      <c r="H535">
        <v>131</v>
      </c>
    </row>
    <row r="536" spans="2:8" x14ac:dyDescent="0.25">
      <c r="B536">
        <v>313210</v>
      </c>
      <c r="C536" t="s">
        <v>18888</v>
      </c>
      <c r="D536" t="s">
        <v>57</v>
      </c>
      <c r="E536" t="s">
        <v>10368</v>
      </c>
      <c r="F536" t="s">
        <v>10368</v>
      </c>
      <c r="G536" t="s">
        <v>10368</v>
      </c>
      <c r="H536">
        <v>20</v>
      </c>
    </row>
    <row r="537" spans="2:8" x14ac:dyDescent="0.25">
      <c r="B537">
        <v>315412</v>
      </c>
      <c r="C537" t="s">
        <v>45556</v>
      </c>
      <c r="D537" t="s">
        <v>725</v>
      </c>
      <c r="E537" t="s">
        <v>45011</v>
      </c>
      <c r="F537">
        <v>0</v>
      </c>
      <c r="G537" t="s">
        <v>45011</v>
      </c>
      <c r="H537">
        <v>147</v>
      </c>
    </row>
    <row r="538" spans="2:8" x14ac:dyDescent="0.25">
      <c r="B538">
        <v>316001</v>
      </c>
      <c r="C538" t="s">
        <v>45563</v>
      </c>
      <c r="D538" t="s">
        <v>57</v>
      </c>
      <c r="E538" t="s">
        <v>45011</v>
      </c>
      <c r="F538" t="s">
        <v>45011</v>
      </c>
      <c r="G538" t="s">
        <v>45011</v>
      </c>
      <c r="H538">
        <v>178</v>
      </c>
    </row>
    <row r="539" spans="2:8" x14ac:dyDescent="0.25">
      <c r="B539">
        <v>316003</v>
      </c>
      <c r="C539" t="s">
        <v>19153</v>
      </c>
      <c r="D539" t="s">
        <v>57</v>
      </c>
      <c r="E539" t="s">
        <v>45011</v>
      </c>
      <c r="F539" t="s">
        <v>45011</v>
      </c>
      <c r="G539" t="s">
        <v>45011</v>
      </c>
      <c r="H539">
        <v>103</v>
      </c>
    </row>
    <row r="540" spans="2:8" x14ac:dyDescent="0.25">
      <c r="B540">
        <v>317001</v>
      </c>
      <c r="C540" t="s">
        <v>45568</v>
      </c>
      <c r="D540" t="s">
        <v>57</v>
      </c>
      <c r="E540" t="s">
        <v>10597</v>
      </c>
      <c r="F540" t="s">
        <v>10597</v>
      </c>
      <c r="G540" t="s">
        <v>10597</v>
      </c>
      <c r="H540">
        <v>238</v>
      </c>
    </row>
    <row r="541" spans="2:8" x14ac:dyDescent="0.25">
      <c r="B541">
        <v>317004</v>
      </c>
      <c r="C541" t="s">
        <v>49273</v>
      </c>
      <c r="D541" t="s">
        <v>57</v>
      </c>
      <c r="E541" t="s">
        <v>10597</v>
      </c>
      <c r="F541" t="s">
        <v>10597</v>
      </c>
      <c r="G541" t="s">
        <v>10597</v>
      </c>
      <c r="H541">
        <v>65</v>
      </c>
    </row>
    <row r="542" spans="2:8" x14ac:dyDescent="0.25">
      <c r="B542">
        <v>319001</v>
      </c>
      <c r="C542" t="s">
        <v>19229</v>
      </c>
      <c r="D542" t="s">
        <v>57</v>
      </c>
      <c r="E542" t="s">
        <v>10597</v>
      </c>
      <c r="F542" t="s">
        <v>10597</v>
      </c>
      <c r="G542" t="s">
        <v>10597</v>
      </c>
      <c r="H542">
        <v>89</v>
      </c>
    </row>
    <row r="543" spans="2:8" x14ac:dyDescent="0.25">
      <c r="B543">
        <v>319002</v>
      </c>
      <c r="C543" t="s">
        <v>49279</v>
      </c>
      <c r="D543" t="s">
        <v>57</v>
      </c>
      <c r="E543" t="s">
        <v>10597</v>
      </c>
      <c r="F543" t="s">
        <v>10597</v>
      </c>
      <c r="G543" t="s">
        <v>10597</v>
      </c>
      <c r="H543">
        <v>408</v>
      </c>
    </row>
    <row r="544" spans="2:8" x14ac:dyDescent="0.25">
      <c r="B544">
        <v>319003</v>
      </c>
      <c r="C544" t="s">
        <v>54848</v>
      </c>
      <c r="D544" t="s">
        <v>57</v>
      </c>
      <c r="E544" t="s">
        <v>10597</v>
      </c>
      <c r="F544" t="s">
        <v>10597</v>
      </c>
      <c r="G544" t="s">
        <v>10597</v>
      </c>
      <c r="H544">
        <v>72</v>
      </c>
    </row>
    <row r="545" spans="2:8" x14ac:dyDescent="0.25">
      <c r="B545">
        <v>321901</v>
      </c>
      <c r="C545" t="s">
        <v>53461</v>
      </c>
      <c r="D545" t="s">
        <v>57</v>
      </c>
      <c r="E545" t="s">
        <v>45011</v>
      </c>
      <c r="F545" t="s">
        <v>45011</v>
      </c>
      <c r="G545" t="s">
        <v>45011</v>
      </c>
      <c r="H545">
        <v>108</v>
      </c>
    </row>
    <row r="546" spans="2:8" x14ac:dyDescent="0.25">
      <c r="B546">
        <v>323001</v>
      </c>
      <c r="C546" t="s">
        <v>19363</v>
      </c>
      <c r="D546" t="s">
        <v>57</v>
      </c>
      <c r="E546" t="s">
        <v>10597</v>
      </c>
      <c r="F546" t="s">
        <v>10597</v>
      </c>
      <c r="G546" t="s">
        <v>10597</v>
      </c>
      <c r="H546">
        <v>455</v>
      </c>
    </row>
    <row r="547" spans="2:8" x14ac:dyDescent="0.25">
      <c r="B547">
        <v>323002</v>
      </c>
      <c r="C547" t="s">
        <v>19371</v>
      </c>
      <c r="D547" t="s">
        <v>57</v>
      </c>
      <c r="E547" t="s">
        <v>10597</v>
      </c>
      <c r="F547" t="s">
        <v>10597</v>
      </c>
      <c r="G547" t="s">
        <v>10597</v>
      </c>
      <c r="H547">
        <v>73</v>
      </c>
    </row>
    <row r="548" spans="2:8" x14ac:dyDescent="0.25">
      <c r="B548">
        <v>323003</v>
      </c>
      <c r="C548" t="s">
        <v>19380</v>
      </c>
      <c r="D548" t="s">
        <v>57</v>
      </c>
      <c r="E548" t="s">
        <v>10597</v>
      </c>
      <c r="F548" t="s">
        <v>10597</v>
      </c>
      <c r="G548" t="s">
        <v>10597</v>
      </c>
      <c r="H548">
        <v>439</v>
      </c>
    </row>
    <row r="549" spans="2:8" x14ac:dyDescent="0.25">
      <c r="B549">
        <v>323007</v>
      </c>
      <c r="C549" t="s">
        <v>49335</v>
      </c>
      <c r="D549" t="s">
        <v>57</v>
      </c>
      <c r="E549" t="s">
        <v>10597</v>
      </c>
      <c r="F549" t="s">
        <v>10597</v>
      </c>
      <c r="G549" t="s">
        <v>10597</v>
      </c>
      <c r="H549">
        <v>91</v>
      </c>
    </row>
    <row r="550" spans="2:8" x14ac:dyDescent="0.25">
      <c r="B550">
        <v>323008</v>
      </c>
      <c r="C550" t="s">
        <v>55413</v>
      </c>
      <c r="D550" t="s">
        <v>57</v>
      </c>
      <c r="E550" t="s">
        <v>10597</v>
      </c>
      <c r="F550" t="s">
        <v>10597</v>
      </c>
      <c r="G550" t="s">
        <v>10597</v>
      </c>
      <c r="H550">
        <v>119</v>
      </c>
    </row>
    <row r="551" spans="2:8" x14ac:dyDescent="0.25">
      <c r="B551">
        <v>323016</v>
      </c>
      <c r="C551" t="s">
        <v>53466</v>
      </c>
      <c r="D551" t="s">
        <v>57</v>
      </c>
      <c r="E551" t="s">
        <v>10597</v>
      </c>
      <c r="F551" t="s">
        <v>10597</v>
      </c>
      <c r="G551" t="s">
        <v>10597</v>
      </c>
      <c r="H551">
        <v>494</v>
      </c>
    </row>
    <row r="552" spans="2:8" x14ac:dyDescent="0.25">
      <c r="B552">
        <v>323211</v>
      </c>
      <c r="C552" t="s">
        <v>48613</v>
      </c>
      <c r="D552" t="s">
        <v>57</v>
      </c>
      <c r="E552" t="s">
        <v>10597</v>
      </c>
      <c r="F552" t="s">
        <v>10597</v>
      </c>
      <c r="G552" t="s">
        <v>10597</v>
      </c>
      <c r="H552">
        <v>152</v>
      </c>
    </row>
    <row r="553" spans="2:8" x14ac:dyDescent="0.25">
      <c r="B553">
        <v>323902</v>
      </c>
      <c r="C553" t="s">
        <v>19512</v>
      </c>
      <c r="D553" t="s">
        <v>57</v>
      </c>
      <c r="E553" t="s">
        <v>10597</v>
      </c>
      <c r="F553" t="s">
        <v>10597</v>
      </c>
      <c r="G553" t="s">
        <v>10597</v>
      </c>
      <c r="H553">
        <v>94</v>
      </c>
    </row>
    <row r="554" spans="2:8" x14ac:dyDescent="0.25">
      <c r="B554">
        <v>325001</v>
      </c>
      <c r="C554" t="s">
        <v>12941</v>
      </c>
      <c r="D554" t="s">
        <v>57</v>
      </c>
      <c r="E554" t="s">
        <v>9274</v>
      </c>
      <c r="F554" t="s">
        <v>9274</v>
      </c>
      <c r="G554" t="s">
        <v>9274</v>
      </c>
      <c r="H554">
        <v>391</v>
      </c>
    </row>
    <row r="555" spans="2:8" x14ac:dyDescent="0.25">
      <c r="B555">
        <v>325003</v>
      </c>
      <c r="C555" t="s">
        <v>19531</v>
      </c>
      <c r="D555" t="s">
        <v>57</v>
      </c>
      <c r="E555" t="s">
        <v>9274</v>
      </c>
      <c r="F555" t="s">
        <v>9274</v>
      </c>
      <c r="G555" t="s">
        <v>9274</v>
      </c>
      <c r="H555">
        <v>497</v>
      </c>
    </row>
    <row r="556" spans="2:8" x14ac:dyDescent="0.25">
      <c r="B556">
        <v>325005</v>
      </c>
      <c r="C556" t="s">
        <v>53470</v>
      </c>
      <c r="D556" t="s">
        <v>57</v>
      </c>
      <c r="E556" t="s">
        <v>9274</v>
      </c>
      <c r="F556" t="s">
        <v>9274</v>
      </c>
      <c r="G556" t="s">
        <v>9274</v>
      </c>
      <c r="H556">
        <v>128</v>
      </c>
    </row>
    <row r="557" spans="2:8" x14ac:dyDescent="0.25">
      <c r="B557">
        <v>325006</v>
      </c>
      <c r="C557" t="s">
        <v>19549</v>
      </c>
      <c r="D557" t="s">
        <v>57</v>
      </c>
      <c r="E557" t="s">
        <v>9274</v>
      </c>
      <c r="F557" t="s">
        <v>9274</v>
      </c>
      <c r="G557" t="s">
        <v>9274</v>
      </c>
      <c r="H557">
        <v>482</v>
      </c>
    </row>
    <row r="558" spans="2:8" x14ac:dyDescent="0.25">
      <c r="B558">
        <v>325901</v>
      </c>
      <c r="C558" t="s">
        <v>45593</v>
      </c>
      <c r="D558" t="s">
        <v>57</v>
      </c>
      <c r="E558" t="s">
        <v>9274</v>
      </c>
      <c r="F558" t="s">
        <v>9274</v>
      </c>
      <c r="G558" t="s">
        <v>9274</v>
      </c>
      <c r="H558">
        <v>107</v>
      </c>
    </row>
    <row r="559" spans="2:8" x14ac:dyDescent="0.25">
      <c r="B559">
        <v>329005</v>
      </c>
      <c r="C559" t="s">
        <v>1044</v>
      </c>
      <c r="D559" t="s">
        <v>57</v>
      </c>
      <c r="E559" t="s">
        <v>10766</v>
      </c>
      <c r="F559" t="s">
        <v>10766</v>
      </c>
      <c r="G559" t="s">
        <v>10766</v>
      </c>
      <c r="H559">
        <v>104</v>
      </c>
    </row>
    <row r="560" spans="2:8" x14ac:dyDescent="0.25">
      <c r="B560">
        <v>329008</v>
      </c>
      <c r="C560" t="s">
        <v>19749</v>
      </c>
      <c r="D560" t="s">
        <v>57</v>
      </c>
      <c r="E560" t="s">
        <v>10766</v>
      </c>
      <c r="F560" t="s">
        <v>10766</v>
      </c>
      <c r="G560" t="s">
        <v>10766</v>
      </c>
      <c r="H560">
        <v>131</v>
      </c>
    </row>
    <row r="561" spans="2:8" x14ac:dyDescent="0.25">
      <c r="B561">
        <v>329009</v>
      </c>
      <c r="C561" t="s">
        <v>48909</v>
      </c>
      <c r="D561" t="s">
        <v>57</v>
      </c>
      <c r="E561" t="s">
        <v>10766</v>
      </c>
      <c r="F561" t="s">
        <v>10766</v>
      </c>
      <c r="G561" t="s">
        <v>10766</v>
      </c>
      <c r="H561">
        <v>141</v>
      </c>
    </row>
    <row r="562" spans="2:8" x14ac:dyDescent="0.25">
      <c r="B562">
        <v>329012</v>
      </c>
      <c r="C562" t="s">
        <v>16483</v>
      </c>
      <c r="D562" t="s">
        <v>57</v>
      </c>
      <c r="E562" t="s">
        <v>10766</v>
      </c>
      <c r="F562" t="s">
        <v>10766</v>
      </c>
      <c r="G562" t="s">
        <v>10766</v>
      </c>
      <c r="H562">
        <v>245</v>
      </c>
    </row>
    <row r="563" spans="2:8" x14ac:dyDescent="0.25">
      <c r="B563">
        <v>329013</v>
      </c>
      <c r="C563" t="s">
        <v>19773</v>
      </c>
      <c r="D563" t="s">
        <v>57</v>
      </c>
      <c r="E563" t="s">
        <v>10766</v>
      </c>
      <c r="F563" t="s">
        <v>10766</v>
      </c>
      <c r="G563" t="s">
        <v>10766</v>
      </c>
      <c r="H563">
        <v>336</v>
      </c>
    </row>
    <row r="564" spans="2:8" x14ac:dyDescent="0.25">
      <c r="B564">
        <v>329015</v>
      </c>
      <c r="C564" t="s">
        <v>19787</v>
      </c>
      <c r="D564" t="s">
        <v>57</v>
      </c>
      <c r="E564" t="s">
        <v>10766</v>
      </c>
      <c r="F564" t="s">
        <v>10766</v>
      </c>
      <c r="G564" t="s">
        <v>10766</v>
      </c>
      <c r="H564">
        <v>524</v>
      </c>
    </row>
    <row r="565" spans="2:8" x14ac:dyDescent="0.25">
      <c r="B565">
        <v>329901</v>
      </c>
      <c r="C565" t="s">
        <v>55372</v>
      </c>
      <c r="D565" t="s">
        <v>57</v>
      </c>
      <c r="E565" t="s">
        <v>10766</v>
      </c>
      <c r="F565" t="s">
        <v>10766</v>
      </c>
      <c r="G565" t="s">
        <v>10766</v>
      </c>
      <c r="H565">
        <v>77</v>
      </c>
    </row>
    <row r="566" spans="2:8" x14ac:dyDescent="0.25">
      <c r="B566">
        <v>329902</v>
      </c>
      <c r="C566" t="s">
        <v>53484</v>
      </c>
      <c r="D566" t="s">
        <v>57</v>
      </c>
      <c r="E566" t="s">
        <v>10766</v>
      </c>
      <c r="F566" t="s">
        <v>10766</v>
      </c>
      <c r="G566" t="s">
        <v>10766</v>
      </c>
      <c r="H566">
        <v>22</v>
      </c>
    </row>
    <row r="567" spans="2:8" x14ac:dyDescent="0.25">
      <c r="B567">
        <v>331002</v>
      </c>
      <c r="C567" t="s">
        <v>20002</v>
      </c>
      <c r="D567" t="s">
        <v>57</v>
      </c>
      <c r="E567" t="s">
        <v>9274</v>
      </c>
      <c r="F567" t="s">
        <v>9274</v>
      </c>
      <c r="G567" t="s">
        <v>9274</v>
      </c>
      <c r="H567">
        <v>29</v>
      </c>
    </row>
    <row r="568" spans="2:8" x14ac:dyDescent="0.25">
      <c r="B568">
        <v>331003</v>
      </c>
      <c r="C568" t="s">
        <v>20011</v>
      </c>
      <c r="D568" t="s">
        <v>57</v>
      </c>
      <c r="E568" t="s">
        <v>9274</v>
      </c>
      <c r="F568" t="s">
        <v>9274</v>
      </c>
      <c r="G568" t="s">
        <v>9274</v>
      </c>
      <c r="H568">
        <v>592</v>
      </c>
    </row>
    <row r="569" spans="2:8" x14ac:dyDescent="0.25">
      <c r="B569">
        <v>331004</v>
      </c>
      <c r="C569" t="s">
        <v>20017</v>
      </c>
      <c r="D569" t="s">
        <v>57</v>
      </c>
      <c r="E569" t="s">
        <v>9274</v>
      </c>
      <c r="F569" t="s">
        <v>9274</v>
      </c>
      <c r="G569" t="s">
        <v>9274</v>
      </c>
      <c r="H569">
        <v>83</v>
      </c>
    </row>
    <row r="570" spans="2:8" x14ac:dyDescent="0.25">
      <c r="B570">
        <v>331006</v>
      </c>
      <c r="C570" t="s">
        <v>49416</v>
      </c>
      <c r="D570" t="s">
        <v>57</v>
      </c>
      <c r="E570" t="s">
        <v>9274</v>
      </c>
      <c r="F570" t="s">
        <v>9274</v>
      </c>
      <c r="G570" t="s">
        <v>9274</v>
      </c>
      <c r="H570">
        <v>7</v>
      </c>
    </row>
    <row r="571" spans="2:8" x14ac:dyDescent="0.25">
      <c r="B571">
        <v>331007</v>
      </c>
      <c r="C571" t="s">
        <v>49418</v>
      </c>
      <c r="D571" t="s">
        <v>57</v>
      </c>
      <c r="E571" t="s">
        <v>9274</v>
      </c>
      <c r="F571" t="s">
        <v>9274</v>
      </c>
      <c r="G571" t="s">
        <v>9274</v>
      </c>
      <c r="H571">
        <v>251</v>
      </c>
    </row>
    <row r="572" spans="2:8" x14ac:dyDescent="0.25">
      <c r="B572">
        <v>333003</v>
      </c>
      <c r="C572" t="s">
        <v>20096</v>
      </c>
      <c r="D572" t="s">
        <v>57</v>
      </c>
      <c r="E572" t="s">
        <v>9274</v>
      </c>
      <c r="F572" t="s">
        <v>9274</v>
      </c>
      <c r="G572" t="s">
        <v>9274</v>
      </c>
      <c r="H572">
        <v>57</v>
      </c>
    </row>
    <row r="573" spans="2:8" x14ac:dyDescent="0.25">
      <c r="B573">
        <v>333004</v>
      </c>
      <c r="C573" t="s">
        <v>20105</v>
      </c>
      <c r="D573" t="s">
        <v>57</v>
      </c>
      <c r="E573" t="s">
        <v>9274</v>
      </c>
      <c r="F573" t="s">
        <v>9274</v>
      </c>
      <c r="G573" t="s">
        <v>9274</v>
      </c>
      <c r="H573">
        <v>670</v>
      </c>
    </row>
    <row r="574" spans="2:8" x14ac:dyDescent="0.25">
      <c r="B574">
        <v>333005</v>
      </c>
      <c r="C574" t="s">
        <v>10790</v>
      </c>
      <c r="D574" t="s">
        <v>57</v>
      </c>
      <c r="E574" t="s">
        <v>9274</v>
      </c>
      <c r="F574" t="s">
        <v>9274</v>
      </c>
      <c r="G574" t="s">
        <v>9274</v>
      </c>
      <c r="H574">
        <v>593</v>
      </c>
    </row>
    <row r="575" spans="2:8" x14ac:dyDescent="0.25">
      <c r="B575">
        <v>333008</v>
      </c>
      <c r="C575" t="s">
        <v>20129</v>
      </c>
      <c r="D575" t="s">
        <v>57</v>
      </c>
      <c r="E575" t="s">
        <v>9274</v>
      </c>
      <c r="F575" t="s">
        <v>9274</v>
      </c>
      <c r="G575" t="s">
        <v>9274</v>
      </c>
      <c r="H575">
        <v>350</v>
      </c>
    </row>
    <row r="576" spans="2:8" x14ac:dyDescent="0.25">
      <c r="B576">
        <v>333011</v>
      </c>
      <c r="C576" t="s">
        <v>49441</v>
      </c>
      <c r="D576" t="s">
        <v>57</v>
      </c>
      <c r="E576" t="s">
        <v>9274</v>
      </c>
      <c r="F576" t="s">
        <v>9274</v>
      </c>
      <c r="G576" t="s">
        <v>9274</v>
      </c>
      <c r="H576">
        <v>430</v>
      </c>
    </row>
    <row r="577" spans="2:8" x14ac:dyDescent="0.25">
      <c r="B577">
        <v>333015</v>
      </c>
      <c r="C577" t="s">
        <v>20174</v>
      </c>
      <c r="D577" t="s">
        <v>57</v>
      </c>
      <c r="E577" t="s">
        <v>9274</v>
      </c>
      <c r="F577" t="s">
        <v>9274</v>
      </c>
      <c r="G577" t="s">
        <v>9274</v>
      </c>
      <c r="H577">
        <v>989</v>
      </c>
    </row>
    <row r="578" spans="2:8" x14ac:dyDescent="0.25">
      <c r="B578">
        <v>333021</v>
      </c>
      <c r="C578" t="s">
        <v>20198</v>
      </c>
      <c r="D578" t="s">
        <v>57</v>
      </c>
      <c r="E578" t="s">
        <v>9274</v>
      </c>
      <c r="F578" t="s">
        <v>9274</v>
      </c>
      <c r="G578" t="s">
        <v>9274</v>
      </c>
      <c r="H578">
        <v>215</v>
      </c>
    </row>
    <row r="579" spans="2:8" x14ac:dyDescent="0.25">
      <c r="B579">
        <v>333024</v>
      </c>
      <c r="C579" t="s">
        <v>20217</v>
      </c>
      <c r="D579" t="s">
        <v>57</v>
      </c>
      <c r="E579" t="s">
        <v>9274</v>
      </c>
      <c r="F579" t="s">
        <v>9274</v>
      </c>
      <c r="G579" t="s">
        <v>9274</v>
      </c>
      <c r="H579">
        <v>141</v>
      </c>
    </row>
    <row r="580" spans="2:8" x14ac:dyDescent="0.25">
      <c r="B580">
        <v>333210</v>
      </c>
      <c r="C580" t="s">
        <v>20254</v>
      </c>
      <c r="D580" t="s">
        <v>57</v>
      </c>
      <c r="E580" t="s">
        <v>9274</v>
      </c>
      <c r="F580" t="s">
        <v>9274</v>
      </c>
      <c r="G580" t="s">
        <v>9274</v>
      </c>
      <c r="H580">
        <v>51</v>
      </c>
    </row>
    <row r="581" spans="2:8" x14ac:dyDescent="0.25">
      <c r="B581">
        <v>335002</v>
      </c>
      <c r="C581" t="s">
        <v>20349</v>
      </c>
      <c r="D581" t="s">
        <v>57</v>
      </c>
      <c r="E581" t="s">
        <v>46873</v>
      </c>
      <c r="F581" t="s">
        <v>46873</v>
      </c>
      <c r="G581" t="s">
        <v>46873</v>
      </c>
      <c r="H581">
        <v>691</v>
      </c>
    </row>
    <row r="582" spans="2:8" x14ac:dyDescent="0.25">
      <c r="B582">
        <v>335003</v>
      </c>
      <c r="C582" t="s">
        <v>20357</v>
      </c>
      <c r="D582" t="s">
        <v>57</v>
      </c>
      <c r="E582" t="s">
        <v>46873</v>
      </c>
      <c r="F582" t="s">
        <v>46873</v>
      </c>
      <c r="G582" t="s">
        <v>46873</v>
      </c>
      <c r="H582">
        <v>379</v>
      </c>
    </row>
    <row r="583" spans="2:8" x14ac:dyDescent="0.25">
      <c r="B583">
        <v>335005</v>
      </c>
      <c r="C583" t="s">
        <v>49461</v>
      </c>
      <c r="D583" t="s">
        <v>57</v>
      </c>
      <c r="E583" t="s">
        <v>46873</v>
      </c>
      <c r="F583" t="s">
        <v>46873</v>
      </c>
      <c r="G583" t="s">
        <v>46873</v>
      </c>
      <c r="H583">
        <v>473</v>
      </c>
    </row>
    <row r="584" spans="2:8" x14ac:dyDescent="0.25">
      <c r="B584">
        <v>337004</v>
      </c>
      <c r="C584" t="s">
        <v>20456</v>
      </c>
      <c r="D584" t="s">
        <v>57</v>
      </c>
      <c r="E584" t="s">
        <v>46873</v>
      </c>
      <c r="F584" t="s">
        <v>46873</v>
      </c>
      <c r="G584" t="s">
        <v>46873</v>
      </c>
      <c r="H584">
        <v>377</v>
      </c>
    </row>
    <row r="585" spans="2:8" x14ac:dyDescent="0.25">
      <c r="B585">
        <v>339004</v>
      </c>
      <c r="C585" t="s">
        <v>20478</v>
      </c>
      <c r="D585" t="s">
        <v>57</v>
      </c>
      <c r="E585" t="s">
        <v>45011</v>
      </c>
      <c r="F585" t="s">
        <v>45011</v>
      </c>
      <c r="G585" t="s">
        <v>45011</v>
      </c>
      <c r="H585">
        <v>279</v>
      </c>
    </row>
    <row r="586" spans="2:8" x14ac:dyDescent="0.25">
      <c r="B586">
        <v>339005</v>
      </c>
      <c r="C586" t="s">
        <v>20484</v>
      </c>
      <c r="D586" t="s">
        <v>57</v>
      </c>
      <c r="E586" t="s">
        <v>45011</v>
      </c>
      <c r="F586" t="s">
        <v>45011</v>
      </c>
      <c r="G586" t="s">
        <v>45011</v>
      </c>
      <c r="H586">
        <v>196</v>
      </c>
    </row>
    <row r="587" spans="2:8" x14ac:dyDescent="0.25">
      <c r="B587">
        <v>341002</v>
      </c>
      <c r="C587" t="s">
        <v>20560</v>
      </c>
      <c r="D587" t="s">
        <v>57</v>
      </c>
      <c r="E587" t="s">
        <v>45011</v>
      </c>
      <c r="F587" t="s">
        <v>45011</v>
      </c>
      <c r="G587" t="s">
        <v>45011</v>
      </c>
      <c r="H587">
        <v>456</v>
      </c>
    </row>
    <row r="588" spans="2:8" x14ac:dyDescent="0.25">
      <c r="B588">
        <v>341003</v>
      </c>
      <c r="C588" t="s">
        <v>20564</v>
      </c>
      <c r="D588" t="s">
        <v>57</v>
      </c>
      <c r="E588" t="s">
        <v>45011</v>
      </c>
      <c r="F588" t="s">
        <v>45011</v>
      </c>
      <c r="G588" t="s">
        <v>45011</v>
      </c>
      <c r="H588">
        <v>356</v>
      </c>
    </row>
    <row r="589" spans="2:8" x14ac:dyDescent="0.25">
      <c r="B589">
        <v>343002</v>
      </c>
      <c r="C589" t="s">
        <v>49529</v>
      </c>
      <c r="D589" t="s">
        <v>57</v>
      </c>
      <c r="E589" t="s">
        <v>10308</v>
      </c>
      <c r="F589" t="s">
        <v>10308</v>
      </c>
      <c r="G589" t="s">
        <v>10308</v>
      </c>
      <c r="H589">
        <v>328</v>
      </c>
    </row>
    <row r="590" spans="2:8" x14ac:dyDescent="0.25">
      <c r="B590">
        <v>343004</v>
      </c>
      <c r="C590" t="s">
        <v>20653</v>
      </c>
      <c r="D590" t="s">
        <v>57</v>
      </c>
      <c r="E590" t="s">
        <v>10308</v>
      </c>
      <c r="F590" t="s">
        <v>10308</v>
      </c>
      <c r="G590" t="s">
        <v>10308</v>
      </c>
      <c r="H590">
        <v>110</v>
      </c>
    </row>
    <row r="591" spans="2:8" x14ac:dyDescent="0.25">
      <c r="B591">
        <v>343007</v>
      </c>
      <c r="C591" t="s">
        <v>20672</v>
      </c>
      <c r="D591" t="s">
        <v>57</v>
      </c>
      <c r="E591" t="s">
        <v>10308</v>
      </c>
      <c r="F591" t="s">
        <v>10308</v>
      </c>
      <c r="G591" t="s">
        <v>10308</v>
      </c>
      <c r="H591">
        <v>380</v>
      </c>
    </row>
    <row r="592" spans="2:8" x14ac:dyDescent="0.25">
      <c r="B592">
        <v>345004</v>
      </c>
      <c r="C592" t="s">
        <v>49538</v>
      </c>
      <c r="D592" t="s">
        <v>57</v>
      </c>
      <c r="E592" t="s">
        <v>45011</v>
      </c>
      <c r="F592" t="s">
        <v>45011</v>
      </c>
      <c r="G592" t="s">
        <v>45011</v>
      </c>
      <c r="H592">
        <v>502</v>
      </c>
    </row>
    <row r="593" spans="2:8" x14ac:dyDescent="0.25">
      <c r="B593">
        <v>345901</v>
      </c>
      <c r="C593" t="s">
        <v>49573</v>
      </c>
      <c r="D593" t="s">
        <v>57</v>
      </c>
      <c r="E593" t="s">
        <v>45011</v>
      </c>
      <c r="F593" t="s">
        <v>45011</v>
      </c>
      <c r="G593" t="s">
        <v>45011</v>
      </c>
      <c r="H593">
        <v>22</v>
      </c>
    </row>
    <row r="594" spans="2:8" x14ac:dyDescent="0.25">
      <c r="B594">
        <v>355003</v>
      </c>
      <c r="C594" t="s">
        <v>21002</v>
      </c>
      <c r="D594" t="s">
        <v>57</v>
      </c>
      <c r="E594" t="s">
        <v>9243</v>
      </c>
      <c r="F594" t="s">
        <v>9243</v>
      </c>
      <c r="G594" t="s">
        <v>9243</v>
      </c>
      <c r="H594">
        <v>101</v>
      </c>
    </row>
    <row r="595" spans="2:8" x14ac:dyDescent="0.25">
      <c r="B595">
        <v>359003</v>
      </c>
      <c r="C595" t="s">
        <v>49597</v>
      </c>
      <c r="D595" t="s">
        <v>57</v>
      </c>
      <c r="E595" t="s">
        <v>9243</v>
      </c>
      <c r="F595" t="s">
        <v>9243</v>
      </c>
      <c r="G595" t="s">
        <v>9243</v>
      </c>
      <c r="H595">
        <v>119</v>
      </c>
    </row>
    <row r="596" spans="2:8" x14ac:dyDescent="0.25">
      <c r="B596">
        <v>360210</v>
      </c>
      <c r="C596" t="s">
        <v>21154</v>
      </c>
      <c r="D596" t="s">
        <v>57</v>
      </c>
      <c r="E596" t="s">
        <v>9243</v>
      </c>
      <c r="F596" t="s">
        <v>9243</v>
      </c>
      <c r="G596" t="s">
        <v>9243</v>
      </c>
      <c r="H596">
        <v>15</v>
      </c>
    </row>
    <row r="597" spans="2:8" x14ac:dyDescent="0.25">
      <c r="B597">
        <v>363008</v>
      </c>
      <c r="C597" t="s">
        <v>54883</v>
      </c>
      <c r="D597" t="s">
        <v>57</v>
      </c>
      <c r="E597" t="s">
        <v>9243</v>
      </c>
      <c r="F597" t="s">
        <v>9243</v>
      </c>
      <c r="G597" t="s">
        <v>9243</v>
      </c>
      <c r="H597">
        <v>115</v>
      </c>
    </row>
    <row r="598" spans="2:8" x14ac:dyDescent="0.25">
      <c r="B598">
        <v>367001</v>
      </c>
      <c r="C598" t="s">
        <v>2418</v>
      </c>
      <c r="D598" t="s">
        <v>57</v>
      </c>
      <c r="E598" t="s">
        <v>9243</v>
      </c>
      <c r="F598" t="s">
        <v>9243</v>
      </c>
      <c r="G598" t="s">
        <v>9243</v>
      </c>
      <c r="H598">
        <v>401</v>
      </c>
    </row>
    <row r="599" spans="2:8" x14ac:dyDescent="0.25">
      <c r="B599">
        <v>367005</v>
      </c>
      <c r="C599" t="s">
        <v>21422</v>
      </c>
      <c r="D599" t="s">
        <v>57</v>
      </c>
      <c r="E599" t="s">
        <v>9243</v>
      </c>
      <c r="F599" t="s">
        <v>9243</v>
      </c>
      <c r="G599" t="s">
        <v>9243</v>
      </c>
      <c r="H599">
        <v>524</v>
      </c>
    </row>
    <row r="600" spans="2:8" x14ac:dyDescent="0.25">
      <c r="B600">
        <v>369002</v>
      </c>
      <c r="C600" t="s">
        <v>21505</v>
      </c>
      <c r="D600" t="s">
        <v>57</v>
      </c>
      <c r="E600" t="s">
        <v>9249</v>
      </c>
      <c r="F600" t="s">
        <v>9249</v>
      </c>
      <c r="G600" t="s">
        <v>9249</v>
      </c>
      <c r="H600">
        <v>665</v>
      </c>
    </row>
    <row r="601" spans="2:8" x14ac:dyDescent="0.25">
      <c r="B601">
        <v>369005</v>
      </c>
      <c r="C601" t="s">
        <v>21527</v>
      </c>
      <c r="D601" t="s">
        <v>57</v>
      </c>
      <c r="E601" t="s">
        <v>9249</v>
      </c>
      <c r="F601" t="s">
        <v>9249</v>
      </c>
      <c r="G601" t="s">
        <v>9249</v>
      </c>
      <c r="H601">
        <v>562</v>
      </c>
    </row>
    <row r="602" spans="2:8" x14ac:dyDescent="0.25">
      <c r="B602">
        <v>369009</v>
      </c>
      <c r="C602" t="s">
        <v>54888</v>
      </c>
      <c r="D602" t="s">
        <v>57</v>
      </c>
      <c r="E602" t="s">
        <v>9249</v>
      </c>
      <c r="F602" t="s">
        <v>9249</v>
      </c>
      <c r="G602" t="s">
        <v>9249</v>
      </c>
      <c r="H602">
        <v>503</v>
      </c>
    </row>
    <row r="603" spans="2:8" x14ac:dyDescent="0.25">
      <c r="B603">
        <v>369018</v>
      </c>
      <c r="C603" t="s">
        <v>21608</v>
      </c>
      <c r="D603" t="s">
        <v>57</v>
      </c>
      <c r="E603" t="s">
        <v>9249</v>
      </c>
      <c r="F603" t="s">
        <v>9249</v>
      </c>
      <c r="G603" t="s">
        <v>9249</v>
      </c>
      <c r="H603">
        <v>473</v>
      </c>
    </row>
    <row r="604" spans="2:8" x14ac:dyDescent="0.25">
      <c r="B604">
        <v>369210</v>
      </c>
      <c r="C604" t="s">
        <v>21625</v>
      </c>
      <c r="D604" t="s">
        <v>57</v>
      </c>
      <c r="E604" t="s">
        <v>9249</v>
      </c>
      <c r="F604" t="s">
        <v>9249</v>
      </c>
      <c r="G604" t="s">
        <v>9249</v>
      </c>
      <c r="H604">
        <v>21</v>
      </c>
    </row>
    <row r="605" spans="2:8" x14ac:dyDescent="0.25">
      <c r="B605">
        <v>371004</v>
      </c>
      <c r="C605" t="s">
        <v>21742</v>
      </c>
      <c r="D605" t="s">
        <v>57</v>
      </c>
      <c r="E605" t="s">
        <v>9249</v>
      </c>
      <c r="F605" t="s">
        <v>9249</v>
      </c>
      <c r="G605" t="s">
        <v>9249</v>
      </c>
      <c r="H605">
        <v>354</v>
      </c>
    </row>
    <row r="606" spans="2:8" x14ac:dyDescent="0.25">
      <c r="B606">
        <v>373012</v>
      </c>
      <c r="C606" t="s">
        <v>47903</v>
      </c>
      <c r="D606" t="s">
        <v>57</v>
      </c>
      <c r="E606" t="s">
        <v>44987</v>
      </c>
      <c r="F606" t="s">
        <v>44987</v>
      </c>
      <c r="G606" t="s">
        <v>44987</v>
      </c>
      <c r="H606">
        <v>614</v>
      </c>
    </row>
    <row r="607" spans="2:8" x14ac:dyDescent="0.25">
      <c r="B607">
        <v>373034</v>
      </c>
      <c r="C607" t="s">
        <v>55423</v>
      </c>
      <c r="D607" t="s">
        <v>57</v>
      </c>
      <c r="E607" t="s">
        <v>44987</v>
      </c>
      <c r="F607" t="s">
        <v>44987</v>
      </c>
      <c r="G607" t="s">
        <v>44987</v>
      </c>
      <c r="H607">
        <v>21</v>
      </c>
    </row>
    <row r="608" spans="2:8" x14ac:dyDescent="0.25">
      <c r="B608">
        <v>373211</v>
      </c>
      <c r="C608" t="s">
        <v>45712</v>
      </c>
      <c r="D608" t="s">
        <v>57</v>
      </c>
      <c r="E608" t="s">
        <v>44987</v>
      </c>
      <c r="F608" t="s">
        <v>44987</v>
      </c>
      <c r="G608" t="s">
        <v>44987</v>
      </c>
      <c r="H608">
        <v>24</v>
      </c>
    </row>
    <row r="609" spans="2:8" x14ac:dyDescent="0.25">
      <c r="B609">
        <v>375001</v>
      </c>
      <c r="C609" t="s">
        <v>22013</v>
      </c>
      <c r="D609" t="s">
        <v>57</v>
      </c>
      <c r="E609" t="s">
        <v>9249</v>
      </c>
      <c r="F609" t="s">
        <v>9249</v>
      </c>
      <c r="G609" t="s">
        <v>9249</v>
      </c>
      <c r="H609">
        <v>337</v>
      </c>
    </row>
    <row r="610" spans="2:8" x14ac:dyDescent="0.25">
      <c r="B610">
        <v>375003</v>
      </c>
      <c r="C610" t="s">
        <v>49749</v>
      </c>
      <c r="D610" t="s">
        <v>57</v>
      </c>
      <c r="E610" t="s">
        <v>9249</v>
      </c>
      <c r="F610" t="s">
        <v>9249</v>
      </c>
      <c r="G610" t="s">
        <v>9249</v>
      </c>
      <c r="H610">
        <v>188</v>
      </c>
    </row>
    <row r="611" spans="2:8" x14ac:dyDescent="0.25">
      <c r="B611">
        <v>375004</v>
      </c>
      <c r="C611" t="s">
        <v>49750</v>
      </c>
      <c r="D611" t="s">
        <v>57</v>
      </c>
      <c r="E611" t="s">
        <v>9249</v>
      </c>
      <c r="F611" t="s">
        <v>9249</v>
      </c>
      <c r="G611" t="s">
        <v>9249</v>
      </c>
      <c r="H611">
        <v>307</v>
      </c>
    </row>
    <row r="612" spans="2:8" x14ac:dyDescent="0.25">
      <c r="B612">
        <v>376001</v>
      </c>
      <c r="C612" t="s">
        <v>22082</v>
      </c>
      <c r="D612" t="s">
        <v>57</v>
      </c>
      <c r="E612" t="s">
        <v>9249</v>
      </c>
      <c r="F612" t="s">
        <v>9249</v>
      </c>
      <c r="G612" t="s">
        <v>9249</v>
      </c>
      <c r="H612">
        <v>255</v>
      </c>
    </row>
    <row r="613" spans="2:8" x14ac:dyDescent="0.25">
      <c r="B613">
        <v>376402</v>
      </c>
      <c r="C613" t="s">
        <v>22121</v>
      </c>
      <c r="D613" t="s">
        <v>725</v>
      </c>
      <c r="E613" t="s">
        <v>9249</v>
      </c>
      <c r="F613">
        <v>0</v>
      </c>
      <c r="G613" t="s">
        <v>9249</v>
      </c>
      <c r="H613">
        <v>127</v>
      </c>
    </row>
    <row r="614" spans="2:8" x14ac:dyDescent="0.25">
      <c r="B614">
        <v>379004</v>
      </c>
      <c r="C614" t="s">
        <v>22172</v>
      </c>
      <c r="D614" t="s">
        <v>57</v>
      </c>
      <c r="E614" t="s">
        <v>9243</v>
      </c>
      <c r="F614" t="s">
        <v>9243</v>
      </c>
      <c r="G614" t="s">
        <v>9243</v>
      </c>
      <c r="H614">
        <v>124</v>
      </c>
    </row>
    <row r="615" spans="2:8" x14ac:dyDescent="0.25">
      <c r="B615">
        <v>383002</v>
      </c>
      <c r="C615" t="s">
        <v>49789</v>
      </c>
      <c r="D615" t="s">
        <v>57</v>
      </c>
      <c r="E615" t="s">
        <v>9243</v>
      </c>
      <c r="F615" t="s">
        <v>9243</v>
      </c>
      <c r="G615" t="s">
        <v>9243</v>
      </c>
      <c r="H615">
        <v>315</v>
      </c>
    </row>
    <row r="616" spans="2:8" x14ac:dyDescent="0.25">
      <c r="B616">
        <v>387005</v>
      </c>
      <c r="C616" t="s">
        <v>49804</v>
      </c>
      <c r="D616" t="s">
        <v>57</v>
      </c>
      <c r="E616" t="s">
        <v>9249</v>
      </c>
      <c r="F616" t="s">
        <v>9249</v>
      </c>
      <c r="G616" t="s">
        <v>9249</v>
      </c>
      <c r="H616">
        <v>348</v>
      </c>
    </row>
    <row r="617" spans="2:8" x14ac:dyDescent="0.25">
      <c r="B617">
        <v>389008</v>
      </c>
      <c r="C617" t="s">
        <v>22372</v>
      </c>
      <c r="D617" t="s">
        <v>57</v>
      </c>
      <c r="E617" t="s">
        <v>10080</v>
      </c>
      <c r="F617" t="s">
        <v>10080</v>
      </c>
      <c r="G617" t="s">
        <v>10080</v>
      </c>
      <c r="H617">
        <v>544</v>
      </c>
    </row>
    <row r="618" spans="2:8" x14ac:dyDescent="0.25">
      <c r="B618">
        <v>389210</v>
      </c>
      <c r="C618" t="s">
        <v>22396</v>
      </c>
      <c r="D618" t="s">
        <v>57</v>
      </c>
      <c r="E618" t="s">
        <v>10080</v>
      </c>
      <c r="F618" t="s">
        <v>10080</v>
      </c>
      <c r="G618" t="s">
        <v>10080</v>
      </c>
      <c r="H618">
        <v>18</v>
      </c>
    </row>
    <row r="619" spans="2:8" x14ac:dyDescent="0.25">
      <c r="B619">
        <v>391002</v>
      </c>
      <c r="C619" t="s">
        <v>49824</v>
      </c>
      <c r="D619" t="s">
        <v>57</v>
      </c>
      <c r="E619" t="s">
        <v>9249</v>
      </c>
      <c r="F619" t="s">
        <v>9249</v>
      </c>
      <c r="G619" t="s">
        <v>9249</v>
      </c>
      <c r="H619">
        <v>233</v>
      </c>
    </row>
    <row r="620" spans="2:8" x14ac:dyDescent="0.25">
      <c r="B620">
        <v>391003</v>
      </c>
      <c r="C620" t="s">
        <v>49827</v>
      </c>
      <c r="D620" t="s">
        <v>57</v>
      </c>
      <c r="E620" t="s">
        <v>9249</v>
      </c>
      <c r="F620" t="s">
        <v>9249</v>
      </c>
      <c r="G620" t="s">
        <v>9249</v>
      </c>
      <c r="H620">
        <v>193</v>
      </c>
    </row>
    <row r="621" spans="2:8" x14ac:dyDescent="0.25">
      <c r="B621">
        <v>395002</v>
      </c>
      <c r="C621" t="s">
        <v>22551</v>
      </c>
      <c r="D621" t="s">
        <v>57</v>
      </c>
      <c r="E621" t="s">
        <v>9249</v>
      </c>
      <c r="F621" t="s">
        <v>9249</v>
      </c>
      <c r="G621" t="s">
        <v>9249</v>
      </c>
      <c r="H621">
        <v>213</v>
      </c>
    </row>
    <row r="622" spans="2:8" x14ac:dyDescent="0.25">
      <c r="B622">
        <v>397015</v>
      </c>
      <c r="C622" t="s">
        <v>22654</v>
      </c>
      <c r="D622" t="s">
        <v>57</v>
      </c>
      <c r="E622" t="s">
        <v>11069</v>
      </c>
      <c r="F622" t="s">
        <v>11069</v>
      </c>
      <c r="G622" t="s">
        <v>11069</v>
      </c>
      <c r="H622">
        <v>77</v>
      </c>
    </row>
    <row r="623" spans="2:8" x14ac:dyDescent="0.25">
      <c r="B623">
        <v>397210</v>
      </c>
      <c r="C623" t="s">
        <v>22667</v>
      </c>
      <c r="D623" t="s">
        <v>57</v>
      </c>
      <c r="E623" t="s">
        <v>11069</v>
      </c>
      <c r="F623" t="s">
        <v>11069</v>
      </c>
      <c r="G623" t="s">
        <v>11069</v>
      </c>
      <c r="H623">
        <v>24</v>
      </c>
    </row>
    <row r="624" spans="2:8" x14ac:dyDescent="0.25">
      <c r="B624">
        <v>400001</v>
      </c>
      <c r="C624" t="s">
        <v>45772</v>
      </c>
      <c r="D624" t="s">
        <v>57</v>
      </c>
      <c r="E624" t="s">
        <v>12863</v>
      </c>
      <c r="F624" t="s">
        <v>12863</v>
      </c>
      <c r="G624" t="s">
        <v>12863</v>
      </c>
      <c r="H624">
        <v>261</v>
      </c>
    </row>
    <row r="625" spans="2:8" x14ac:dyDescent="0.25">
      <c r="B625">
        <v>400009</v>
      </c>
      <c r="C625" t="s">
        <v>22785</v>
      </c>
      <c r="D625" t="s">
        <v>57</v>
      </c>
      <c r="E625" t="s">
        <v>12863</v>
      </c>
      <c r="F625" t="s">
        <v>12863</v>
      </c>
      <c r="G625" t="s">
        <v>12863</v>
      </c>
      <c r="H625">
        <v>263</v>
      </c>
    </row>
    <row r="626" spans="2:8" x14ac:dyDescent="0.25">
      <c r="B626">
        <v>400014</v>
      </c>
      <c r="C626" t="s">
        <v>22821</v>
      </c>
      <c r="D626" t="s">
        <v>57</v>
      </c>
      <c r="E626" t="s">
        <v>12863</v>
      </c>
      <c r="F626" t="s">
        <v>12863</v>
      </c>
      <c r="G626" t="s">
        <v>12863</v>
      </c>
      <c r="H626">
        <v>589</v>
      </c>
    </row>
    <row r="627" spans="2:8" x14ac:dyDescent="0.25">
      <c r="B627">
        <v>400018</v>
      </c>
      <c r="C627" t="s">
        <v>49441</v>
      </c>
      <c r="D627" t="s">
        <v>57</v>
      </c>
      <c r="E627" t="s">
        <v>12863</v>
      </c>
      <c r="F627" t="s">
        <v>12863</v>
      </c>
      <c r="G627" t="s">
        <v>12863</v>
      </c>
      <c r="H627">
        <v>447</v>
      </c>
    </row>
    <row r="628" spans="2:8" x14ac:dyDescent="0.25">
      <c r="B628">
        <v>400020</v>
      </c>
      <c r="C628" t="s">
        <v>55429</v>
      </c>
      <c r="D628" t="s">
        <v>57</v>
      </c>
      <c r="E628" t="s">
        <v>12863</v>
      </c>
      <c r="F628" t="s">
        <v>12863</v>
      </c>
      <c r="G628" t="s">
        <v>12863</v>
      </c>
      <c r="H628">
        <v>444</v>
      </c>
    </row>
    <row r="629" spans="2:8" x14ac:dyDescent="0.25">
      <c r="B629">
        <v>400028</v>
      </c>
      <c r="C629" t="s">
        <v>22896</v>
      </c>
      <c r="D629" t="s">
        <v>57</v>
      </c>
      <c r="E629" t="s">
        <v>12863</v>
      </c>
      <c r="F629" t="s">
        <v>12863</v>
      </c>
      <c r="G629" t="s">
        <v>12863</v>
      </c>
      <c r="H629">
        <v>63</v>
      </c>
    </row>
    <row r="630" spans="2:8" x14ac:dyDescent="0.25">
      <c r="B630">
        <v>400036</v>
      </c>
      <c r="C630" t="s">
        <v>7839</v>
      </c>
      <c r="D630" t="s">
        <v>57</v>
      </c>
      <c r="E630" t="s">
        <v>12863</v>
      </c>
      <c r="F630" t="s">
        <v>12863</v>
      </c>
      <c r="G630" t="s">
        <v>12863</v>
      </c>
      <c r="H630">
        <v>96</v>
      </c>
    </row>
    <row r="631" spans="2:8" x14ac:dyDescent="0.25">
      <c r="B631">
        <v>400042</v>
      </c>
      <c r="C631" t="s">
        <v>49890</v>
      </c>
      <c r="D631" t="s">
        <v>57</v>
      </c>
      <c r="E631" t="s">
        <v>12863</v>
      </c>
      <c r="F631" t="s">
        <v>12863</v>
      </c>
      <c r="G631" t="s">
        <v>12863</v>
      </c>
      <c r="H631">
        <v>327</v>
      </c>
    </row>
    <row r="632" spans="2:8" x14ac:dyDescent="0.25">
      <c r="B632">
        <v>400212</v>
      </c>
      <c r="C632" t="s">
        <v>22995</v>
      </c>
      <c r="D632" t="s">
        <v>57</v>
      </c>
      <c r="E632" t="s">
        <v>12863</v>
      </c>
      <c r="F632" t="s">
        <v>12863</v>
      </c>
      <c r="G632" t="s">
        <v>12863</v>
      </c>
      <c r="H632">
        <v>46</v>
      </c>
    </row>
    <row r="633" spans="2:8" x14ac:dyDescent="0.25">
      <c r="B633">
        <v>400902</v>
      </c>
      <c r="C633" t="s">
        <v>23114</v>
      </c>
      <c r="D633" t="s">
        <v>57</v>
      </c>
      <c r="E633" t="s">
        <v>12863</v>
      </c>
      <c r="F633" t="s">
        <v>12863</v>
      </c>
      <c r="G633" t="s">
        <v>12863</v>
      </c>
      <c r="H633">
        <v>61</v>
      </c>
    </row>
    <row r="634" spans="2:8" x14ac:dyDescent="0.25">
      <c r="B634">
        <v>411001</v>
      </c>
      <c r="C634" t="s">
        <v>49923</v>
      </c>
      <c r="D634" t="s">
        <v>57</v>
      </c>
      <c r="E634" t="s">
        <v>49921</v>
      </c>
      <c r="F634" t="s">
        <v>49921</v>
      </c>
      <c r="G634" t="s">
        <v>49921</v>
      </c>
      <c r="H634">
        <v>14</v>
      </c>
    </row>
    <row r="635" spans="2:8" x14ac:dyDescent="0.25">
      <c r="B635">
        <v>421003</v>
      </c>
      <c r="C635" t="s">
        <v>23193</v>
      </c>
      <c r="D635" t="s">
        <v>57</v>
      </c>
      <c r="E635" t="s">
        <v>11662</v>
      </c>
      <c r="F635" t="s">
        <v>11662</v>
      </c>
      <c r="G635" t="s">
        <v>11662</v>
      </c>
      <c r="H635">
        <v>250</v>
      </c>
    </row>
    <row r="636" spans="2:8" x14ac:dyDescent="0.25">
      <c r="B636">
        <v>421005</v>
      </c>
      <c r="C636" t="s">
        <v>23202</v>
      </c>
      <c r="D636" t="s">
        <v>57</v>
      </c>
      <c r="E636" t="s">
        <v>11662</v>
      </c>
      <c r="F636" t="s">
        <v>11662</v>
      </c>
      <c r="G636" t="s">
        <v>11662</v>
      </c>
      <c r="H636">
        <v>118</v>
      </c>
    </row>
    <row r="637" spans="2:8" x14ac:dyDescent="0.25">
      <c r="B637">
        <v>421009</v>
      </c>
      <c r="C637" t="s">
        <v>23232</v>
      </c>
      <c r="D637" t="s">
        <v>57</v>
      </c>
      <c r="E637" t="s">
        <v>11662</v>
      </c>
      <c r="F637" t="s">
        <v>11662</v>
      </c>
      <c r="G637" t="s">
        <v>11662</v>
      </c>
      <c r="H637">
        <v>253</v>
      </c>
    </row>
    <row r="638" spans="2:8" x14ac:dyDescent="0.25">
      <c r="B638">
        <v>421901</v>
      </c>
      <c r="C638" t="s">
        <v>6420</v>
      </c>
      <c r="D638" t="s">
        <v>57</v>
      </c>
      <c r="E638" t="s">
        <v>11662</v>
      </c>
      <c r="F638" t="s">
        <v>11662</v>
      </c>
      <c r="G638" t="s">
        <v>11662</v>
      </c>
      <c r="H638">
        <v>85</v>
      </c>
    </row>
    <row r="639" spans="2:8" x14ac:dyDescent="0.25">
      <c r="B639">
        <v>423001</v>
      </c>
      <c r="C639" t="s">
        <v>23272</v>
      </c>
      <c r="D639" t="s">
        <v>57</v>
      </c>
      <c r="E639" t="s">
        <v>10577</v>
      </c>
      <c r="F639" t="s">
        <v>10577</v>
      </c>
      <c r="G639" t="s">
        <v>10577</v>
      </c>
      <c r="H639">
        <v>476</v>
      </c>
    </row>
    <row r="640" spans="2:8" x14ac:dyDescent="0.25">
      <c r="B640">
        <v>429001</v>
      </c>
      <c r="C640" t="s">
        <v>23516</v>
      </c>
      <c r="D640" t="s">
        <v>57</v>
      </c>
      <c r="E640" t="s">
        <v>14351</v>
      </c>
      <c r="F640" t="s">
        <v>14351</v>
      </c>
      <c r="G640" t="s">
        <v>14351</v>
      </c>
      <c r="H640">
        <v>220</v>
      </c>
    </row>
    <row r="641" spans="2:8" x14ac:dyDescent="0.25">
      <c r="B641">
        <v>429002</v>
      </c>
      <c r="C641" t="s">
        <v>9920</v>
      </c>
      <c r="D641" t="s">
        <v>57</v>
      </c>
      <c r="E641" t="s">
        <v>14351</v>
      </c>
      <c r="F641" t="s">
        <v>14351</v>
      </c>
      <c r="G641" t="s">
        <v>14351</v>
      </c>
      <c r="H641">
        <v>361</v>
      </c>
    </row>
    <row r="642" spans="2:8" x14ac:dyDescent="0.25">
      <c r="B642">
        <v>429003</v>
      </c>
      <c r="C642" t="s">
        <v>23528</v>
      </c>
      <c r="D642" t="s">
        <v>57</v>
      </c>
      <c r="E642" t="s">
        <v>14351</v>
      </c>
      <c r="F642" t="s">
        <v>14351</v>
      </c>
      <c r="G642" t="s">
        <v>14351</v>
      </c>
      <c r="H642">
        <v>100</v>
      </c>
    </row>
    <row r="643" spans="2:8" x14ac:dyDescent="0.25">
      <c r="B643">
        <v>429004</v>
      </c>
      <c r="C643" t="s">
        <v>23535</v>
      </c>
      <c r="D643" t="s">
        <v>57</v>
      </c>
      <c r="E643" t="s">
        <v>14351</v>
      </c>
      <c r="F643" t="s">
        <v>14351</v>
      </c>
      <c r="G643" t="s">
        <v>14351</v>
      </c>
      <c r="H643">
        <v>153</v>
      </c>
    </row>
    <row r="644" spans="2:8" x14ac:dyDescent="0.25">
      <c r="B644">
        <v>431009</v>
      </c>
      <c r="C644" t="s">
        <v>49978</v>
      </c>
      <c r="D644" t="s">
        <v>57</v>
      </c>
      <c r="E644" t="s">
        <v>10190</v>
      </c>
      <c r="F644" t="s">
        <v>10190</v>
      </c>
      <c r="G644" t="s">
        <v>10190</v>
      </c>
      <c r="H644">
        <v>83</v>
      </c>
    </row>
    <row r="645" spans="2:8" x14ac:dyDescent="0.25">
      <c r="B645">
        <v>433003</v>
      </c>
      <c r="C645" t="s">
        <v>23800</v>
      </c>
      <c r="D645" t="s">
        <v>57</v>
      </c>
      <c r="E645" t="s">
        <v>11662</v>
      </c>
      <c r="F645" t="s">
        <v>11662</v>
      </c>
      <c r="G645" t="s">
        <v>11662</v>
      </c>
      <c r="H645">
        <v>577</v>
      </c>
    </row>
    <row r="646" spans="2:8" x14ac:dyDescent="0.25">
      <c r="B646">
        <v>437002</v>
      </c>
      <c r="C646" t="s">
        <v>23954</v>
      </c>
      <c r="D646" t="s">
        <v>57</v>
      </c>
      <c r="E646" t="s">
        <v>11662</v>
      </c>
      <c r="F646" t="s">
        <v>11662</v>
      </c>
      <c r="G646" t="s">
        <v>11662</v>
      </c>
      <c r="H646">
        <v>348</v>
      </c>
    </row>
    <row r="647" spans="2:8" x14ac:dyDescent="0.25">
      <c r="B647">
        <v>439006</v>
      </c>
      <c r="C647" t="s">
        <v>50012</v>
      </c>
      <c r="D647" t="s">
        <v>57</v>
      </c>
      <c r="E647" t="s">
        <v>11855</v>
      </c>
      <c r="F647" t="s">
        <v>11855</v>
      </c>
      <c r="G647" t="s">
        <v>11855</v>
      </c>
      <c r="H647">
        <v>284</v>
      </c>
    </row>
    <row r="648" spans="2:8" x14ac:dyDescent="0.25">
      <c r="B648">
        <v>441003</v>
      </c>
      <c r="C648" t="s">
        <v>50018</v>
      </c>
      <c r="D648" t="s">
        <v>57</v>
      </c>
      <c r="E648" t="s">
        <v>11855</v>
      </c>
      <c r="F648" t="s">
        <v>11855</v>
      </c>
      <c r="G648" t="s">
        <v>11855</v>
      </c>
      <c r="H648">
        <v>141</v>
      </c>
    </row>
    <row r="649" spans="2:8" x14ac:dyDescent="0.25">
      <c r="B649">
        <v>443002</v>
      </c>
      <c r="C649" t="s">
        <v>24117</v>
      </c>
      <c r="D649" t="s">
        <v>57</v>
      </c>
      <c r="E649" t="s">
        <v>54464</v>
      </c>
      <c r="F649" t="s">
        <v>54464</v>
      </c>
      <c r="G649" t="s">
        <v>54464</v>
      </c>
      <c r="H649">
        <v>423</v>
      </c>
    </row>
    <row r="650" spans="2:8" x14ac:dyDescent="0.25">
      <c r="B650">
        <v>445002</v>
      </c>
      <c r="C650" t="s">
        <v>50021</v>
      </c>
      <c r="D650" t="s">
        <v>57</v>
      </c>
      <c r="E650" t="s">
        <v>14351</v>
      </c>
      <c r="F650" t="s">
        <v>14351</v>
      </c>
      <c r="G650" t="s">
        <v>14351</v>
      </c>
      <c r="H650">
        <v>297</v>
      </c>
    </row>
    <row r="651" spans="2:8" x14ac:dyDescent="0.25">
      <c r="B651">
        <v>445003</v>
      </c>
      <c r="C651" t="s">
        <v>24171</v>
      </c>
      <c r="D651" t="s">
        <v>57</v>
      </c>
      <c r="E651" t="s">
        <v>14351</v>
      </c>
      <c r="F651" t="s">
        <v>14351</v>
      </c>
      <c r="G651" t="s">
        <v>14351</v>
      </c>
      <c r="H651">
        <v>568</v>
      </c>
    </row>
    <row r="652" spans="2:8" x14ac:dyDescent="0.25">
      <c r="B652">
        <v>445004</v>
      </c>
      <c r="C652" t="s">
        <v>20136</v>
      </c>
      <c r="D652" t="s">
        <v>57</v>
      </c>
      <c r="E652" t="s">
        <v>14351</v>
      </c>
      <c r="F652" t="s">
        <v>14351</v>
      </c>
      <c r="G652" t="s">
        <v>14351</v>
      </c>
      <c r="H652">
        <v>246</v>
      </c>
    </row>
    <row r="653" spans="2:8" x14ac:dyDescent="0.25">
      <c r="B653">
        <v>445005</v>
      </c>
      <c r="C653" t="s">
        <v>54863</v>
      </c>
      <c r="D653" t="s">
        <v>57</v>
      </c>
      <c r="E653" t="s">
        <v>14351</v>
      </c>
      <c r="F653" t="s">
        <v>14351</v>
      </c>
      <c r="G653" t="s">
        <v>14351</v>
      </c>
      <c r="H653">
        <v>430</v>
      </c>
    </row>
    <row r="654" spans="2:8" x14ac:dyDescent="0.25">
      <c r="B654">
        <v>445008</v>
      </c>
      <c r="C654" t="s">
        <v>45820</v>
      </c>
      <c r="D654" t="s">
        <v>57</v>
      </c>
      <c r="E654" t="s">
        <v>14351</v>
      </c>
      <c r="F654" t="s">
        <v>14351</v>
      </c>
      <c r="G654" t="s">
        <v>14351</v>
      </c>
      <c r="H654">
        <v>523</v>
      </c>
    </row>
    <row r="655" spans="2:8" x14ac:dyDescent="0.25">
      <c r="B655">
        <v>445210</v>
      </c>
      <c r="C655" t="s">
        <v>24220</v>
      </c>
      <c r="D655" t="s">
        <v>57</v>
      </c>
      <c r="E655" t="s">
        <v>14351</v>
      </c>
      <c r="F655" t="s">
        <v>14351</v>
      </c>
      <c r="G655" t="s">
        <v>14351</v>
      </c>
      <c r="H655">
        <v>60</v>
      </c>
    </row>
    <row r="656" spans="2:8" x14ac:dyDescent="0.25">
      <c r="B656">
        <v>445901</v>
      </c>
      <c r="C656" t="s">
        <v>24287</v>
      </c>
      <c r="D656" t="s">
        <v>57</v>
      </c>
      <c r="E656" t="s">
        <v>14351</v>
      </c>
      <c r="F656" t="s">
        <v>14351</v>
      </c>
      <c r="G656" t="s">
        <v>14351</v>
      </c>
      <c r="H656">
        <v>108</v>
      </c>
    </row>
    <row r="657" spans="2:8" x14ac:dyDescent="0.25">
      <c r="B657">
        <v>449002</v>
      </c>
      <c r="C657" t="s">
        <v>24338</v>
      </c>
      <c r="D657" t="s">
        <v>57</v>
      </c>
      <c r="E657" t="s">
        <v>11376</v>
      </c>
      <c r="F657" t="s">
        <v>11376</v>
      </c>
      <c r="G657" t="s">
        <v>11376</v>
      </c>
      <c r="H657">
        <v>445</v>
      </c>
    </row>
    <row r="658" spans="2:8" x14ac:dyDescent="0.25">
      <c r="B658">
        <v>449007</v>
      </c>
      <c r="C658" t="s">
        <v>24364</v>
      </c>
      <c r="D658" t="s">
        <v>57</v>
      </c>
      <c r="E658" t="s">
        <v>11376</v>
      </c>
      <c r="F658" t="s">
        <v>11376</v>
      </c>
      <c r="G658" t="s">
        <v>11376</v>
      </c>
      <c r="H658">
        <v>655</v>
      </c>
    </row>
    <row r="659" spans="2:8" x14ac:dyDescent="0.25">
      <c r="B659">
        <v>449010</v>
      </c>
      <c r="C659" t="s">
        <v>24387</v>
      </c>
      <c r="D659" t="s">
        <v>725</v>
      </c>
      <c r="E659" t="s">
        <v>11376</v>
      </c>
      <c r="F659">
        <v>0</v>
      </c>
      <c r="G659" t="s">
        <v>11376</v>
      </c>
      <c r="H659">
        <v>174</v>
      </c>
    </row>
    <row r="660" spans="2:8" x14ac:dyDescent="0.25">
      <c r="B660">
        <v>449011</v>
      </c>
      <c r="C660" t="s">
        <v>24390</v>
      </c>
      <c r="D660" t="s">
        <v>57</v>
      </c>
      <c r="E660" t="s">
        <v>11376</v>
      </c>
      <c r="F660" t="s">
        <v>11376</v>
      </c>
      <c r="G660" t="s">
        <v>11376</v>
      </c>
      <c r="H660">
        <v>105</v>
      </c>
    </row>
    <row r="661" spans="2:8" x14ac:dyDescent="0.25">
      <c r="B661">
        <v>449210</v>
      </c>
      <c r="C661" t="s">
        <v>24410</v>
      </c>
      <c r="D661" t="s">
        <v>57</v>
      </c>
      <c r="E661" t="s">
        <v>11376</v>
      </c>
      <c r="F661" t="s">
        <v>11376</v>
      </c>
      <c r="G661" t="s">
        <v>11376</v>
      </c>
      <c r="H661">
        <v>21</v>
      </c>
    </row>
    <row r="662" spans="2:8" x14ac:dyDescent="0.25">
      <c r="B662">
        <v>449903</v>
      </c>
      <c r="C662" t="s">
        <v>45836</v>
      </c>
      <c r="D662" t="s">
        <v>57</v>
      </c>
      <c r="E662" t="s">
        <v>11376</v>
      </c>
      <c r="F662" t="s">
        <v>11376</v>
      </c>
      <c r="G662" t="s">
        <v>11376</v>
      </c>
      <c r="H662">
        <v>105</v>
      </c>
    </row>
    <row r="663" spans="2:8" x14ac:dyDescent="0.25">
      <c r="B663">
        <v>451001</v>
      </c>
      <c r="C663" t="s">
        <v>53668</v>
      </c>
      <c r="D663" t="s">
        <v>57</v>
      </c>
      <c r="E663" t="s">
        <v>14351</v>
      </c>
      <c r="F663" t="s">
        <v>14351</v>
      </c>
      <c r="G663" t="s">
        <v>14351</v>
      </c>
      <c r="H663">
        <v>111</v>
      </c>
    </row>
    <row r="664" spans="2:8" x14ac:dyDescent="0.25">
      <c r="B664">
        <v>451002</v>
      </c>
      <c r="C664" t="s">
        <v>50058</v>
      </c>
      <c r="D664" t="s">
        <v>57</v>
      </c>
      <c r="E664" t="s">
        <v>14351</v>
      </c>
      <c r="F664" t="s">
        <v>14351</v>
      </c>
      <c r="G664" t="s">
        <v>14351</v>
      </c>
      <c r="H664">
        <v>308</v>
      </c>
    </row>
    <row r="665" spans="2:8" x14ac:dyDescent="0.25">
      <c r="B665">
        <v>461001</v>
      </c>
      <c r="C665" t="s">
        <v>24551</v>
      </c>
      <c r="D665" t="s">
        <v>57</v>
      </c>
      <c r="E665" t="s">
        <v>10612</v>
      </c>
      <c r="F665" t="s">
        <v>10612</v>
      </c>
      <c r="G665" t="s">
        <v>10612</v>
      </c>
      <c r="H665">
        <v>436</v>
      </c>
    </row>
    <row r="666" spans="2:8" x14ac:dyDescent="0.25">
      <c r="B666">
        <v>461003</v>
      </c>
      <c r="C666" t="s">
        <v>24566</v>
      </c>
      <c r="D666" t="s">
        <v>57</v>
      </c>
      <c r="E666" t="s">
        <v>10612</v>
      </c>
      <c r="F666" t="s">
        <v>10612</v>
      </c>
      <c r="G666" t="s">
        <v>10612</v>
      </c>
      <c r="H666">
        <v>577</v>
      </c>
    </row>
    <row r="667" spans="2:8" x14ac:dyDescent="0.25">
      <c r="B667">
        <v>461007</v>
      </c>
      <c r="C667" t="s">
        <v>24589</v>
      </c>
      <c r="D667" t="s">
        <v>57</v>
      </c>
      <c r="E667" t="s">
        <v>10612</v>
      </c>
      <c r="F667" t="s">
        <v>10612</v>
      </c>
      <c r="G667" t="s">
        <v>10612</v>
      </c>
      <c r="H667">
        <v>544</v>
      </c>
    </row>
    <row r="668" spans="2:8" x14ac:dyDescent="0.25">
      <c r="B668">
        <v>461008</v>
      </c>
      <c r="C668" t="s">
        <v>24596</v>
      </c>
      <c r="D668" t="s">
        <v>57</v>
      </c>
      <c r="E668" t="s">
        <v>10612</v>
      </c>
      <c r="F668" t="s">
        <v>10612</v>
      </c>
      <c r="G668" t="s">
        <v>10612</v>
      </c>
      <c r="H668">
        <v>551</v>
      </c>
    </row>
    <row r="669" spans="2:8" x14ac:dyDescent="0.25">
      <c r="B669">
        <v>461009</v>
      </c>
      <c r="C669" t="s">
        <v>49529</v>
      </c>
      <c r="D669" t="s">
        <v>57</v>
      </c>
      <c r="E669" t="s">
        <v>10612</v>
      </c>
      <c r="F669" t="s">
        <v>10612</v>
      </c>
      <c r="G669" t="s">
        <v>10612</v>
      </c>
      <c r="H669">
        <v>332</v>
      </c>
    </row>
    <row r="670" spans="2:8" x14ac:dyDescent="0.25">
      <c r="B670">
        <v>461010</v>
      </c>
      <c r="C670" t="s">
        <v>50065</v>
      </c>
      <c r="D670" t="s">
        <v>57</v>
      </c>
      <c r="E670" t="s">
        <v>10612</v>
      </c>
      <c r="F670" t="s">
        <v>10612</v>
      </c>
      <c r="G670" t="s">
        <v>10612</v>
      </c>
      <c r="H670">
        <v>567</v>
      </c>
    </row>
    <row r="671" spans="2:8" x14ac:dyDescent="0.25">
      <c r="B671">
        <v>461013</v>
      </c>
      <c r="C671" t="s">
        <v>24624</v>
      </c>
      <c r="D671" t="s">
        <v>57</v>
      </c>
      <c r="E671" t="s">
        <v>10612</v>
      </c>
      <c r="F671" t="s">
        <v>10612</v>
      </c>
      <c r="G671" t="s">
        <v>10612</v>
      </c>
      <c r="H671">
        <v>492</v>
      </c>
    </row>
    <row r="672" spans="2:8" x14ac:dyDescent="0.25">
      <c r="B672">
        <v>461014</v>
      </c>
      <c r="C672" t="s">
        <v>24630</v>
      </c>
      <c r="D672" t="s">
        <v>57</v>
      </c>
      <c r="E672" t="s">
        <v>10612</v>
      </c>
      <c r="F672" t="s">
        <v>10612</v>
      </c>
      <c r="G672" t="s">
        <v>10612</v>
      </c>
      <c r="H672">
        <v>472</v>
      </c>
    </row>
    <row r="673" spans="2:8" x14ac:dyDescent="0.25">
      <c r="B673">
        <v>461015</v>
      </c>
      <c r="C673" t="s">
        <v>53675</v>
      </c>
      <c r="D673" t="s">
        <v>57</v>
      </c>
      <c r="E673" t="s">
        <v>10612</v>
      </c>
      <c r="F673" t="s">
        <v>10612</v>
      </c>
      <c r="G673" t="s">
        <v>10612</v>
      </c>
      <c r="H673">
        <v>554</v>
      </c>
    </row>
    <row r="674" spans="2:8" x14ac:dyDescent="0.25">
      <c r="B674">
        <v>461016</v>
      </c>
      <c r="C674" t="s">
        <v>24644</v>
      </c>
      <c r="D674" t="s">
        <v>57</v>
      </c>
      <c r="E674" t="s">
        <v>10612</v>
      </c>
      <c r="F674" t="s">
        <v>10612</v>
      </c>
      <c r="G674" t="s">
        <v>10612</v>
      </c>
      <c r="H674">
        <v>156</v>
      </c>
    </row>
    <row r="675" spans="2:8" x14ac:dyDescent="0.25">
      <c r="B675">
        <v>461017</v>
      </c>
      <c r="C675" t="s">
        <v>24652</v>
      </c>
      <c r="D675" t="s">
        <v>57</v>
      </c>
      <c r="E675" t="s">
        <v>10612</v>
      </c>
      <c r="F675" t="s">
        <v>10612</v>
      </c>
      <c r="G675" t="s">
        <v>10612</v>
      </c>
      <c r="H675">
        <v>557</v>
      </c>
    </row>
    <row r="676" spans="2:8" x14ac:dyDescent="0.25">
      <c r="B676">
        <v>461018</v>
      </c>
      <c r="C676" t="s">
        <v>45844</v>
      </c>
      <c r="D676" t="s">
        <v>57</v>
      </c>
      <c r="E676" t="s">
        <v>10612</v>
      </c>
      <c r="F676" t="s">
        <v>10612</v>
      </c>
      <c r="G676" t="s">
        <v>10612</v>
      </c>
      <c r="H676">
        <v>383</v>
      </c>
    </row>
    <row r="677" spans="2:8" x14ac:dyDescent="0.25">
      <c r="B677">
        <v>461019</v>
      </c>
      <c r="C677" t="s">
        <v>53676</v>
      </c>
      <c r="D677" t="s">
        <v>57</v>
      </c>
      <c r="E677" t="s">
        <v>10612</v>
      </c>
      <c r="F677" t="s">
        <v>10612</v>
      </c>
      <c r="G677" t="s">
        <v>10612</v>
      </c>
      <c r="H677">
        <v>610</v>
      </c>
    </row>
    <row r="678" spans="2:8" x14ac:dyDescent="0.25">
      <c r="B678">
        <v>461020</v>
      </c>
      <c r="C678" t="s">
        <v>24672</v>
      </c>
      <c r="D678" t="s">
        <v>57</v>
      </c>
      <c r="E678" t="s">
        <v>10612</v>
      </c>
      <c r="F678" t="s">
        <v>10612</v>
      </c>
      <c r="G678" t="s">
        <v>10612</v>
      </c>
      <c r="H678">
        <v>730</v>
      </c>
    </row>
    <row r="679" spans="2:8" x14ac:dyDescent="0.25">
      <c r="B679">
        <v>461021</v>
      </c>
      <c r="C679" t="s">
        <v>24681</v>
      </c>
      <c r="D679" t="s">
        <v>57</v>
      </c>
      <c r="E679" t="s">
        <v>10612</v>
      </c>
      <c r="F679" t="s">
        <v>10612</v>
      </c>
      <c r="G679" t="s">
        <v>10612</v>
      </c>
      <c r="H679">
        <v>496</v>
      </c>
    </row>
    <row r="680" spans="2:8" x14ac:dyDescent="0.25">
      <c r="B680">
        <v>461022</v>
      </c>
      <c r="C680" t="s">
        <v>24687</v>
      </c>
      <c r="D680" t="s">
        <v>57</v>
      </c>
      <c r="E680" t="s">
        <v>10612</v>
      </c>
      <c r="F680" t="s">
        <v>10612</v>
      </c>
      <c r="G680" t="s">
        <v>10612</v>
      </c>
      <c r="H680">
        <v>856</v>
      </c>
    </row>
    <row r="681" spans="2:8" x14ac:dyDescent="0.25">
      <c r="B681">
        <v>461023</v>
      </c>
      <c r="C681" t="s">
        <v>24696</v>
      </c>
      <c r="D681" t="s">
        <v>57</v>
      </c>
      <c r="E681" t="s">
        <v>10612</v>
      </c>
      <c r="F681" t="s">
        <v>10612</v>
      </c>
      <c r="G681" t="s">
        <v>10612</v>
      </c>
      <c r="H681">
        <v>735</v>
      </c>
    </row>
    <row r="682" spans="2:8" x14ac:dyDescent="0.25">
      <c r="B682">
        <v>461024</v>
      </c>
      <c r="C682" t="s">
        <v>24702</v>
      </c>
      <c r="D682" t="s">
        <v>57</v>
      </c>
      <c r="E682" t="s">
        <v>10612</v>
      </c>
      <c r="F682" t="s">
        <v>10612</v>
      </c>
      <c r="G682" t="s">
        <v>10612</v>
      </c>
      <c r="H682">
        <v>696</v>
      </c>
    </row>
    <row r="683" spans="2:8" x14ac:dyDescent="0.25">
      <c r="B683">
        <v>461025</v>
      </c>
      <c r="C683" t="s">
        <v>24711</v>
      </c>
      <c r="D683" t="s">
        <v>57</v>
      </c>
      <c r="E683" t="s">
        <v>10612</v>
      </c>
      <c r="F683" t="s">
        <v>10612</v>
      </c>
      <c r="G683" t="s">
        <v>10612</v>
      </c>
      <c r="H683">
        <v>616</v>
      </c>
    </row>
    <row r="684" spans="2:8" x14ac:dyDescent="0.25">
      <c r="B684">
        <v>461026</v>
      </c>
      <c r="C684" t="s">
        <v>24720</v>
      </c>
      <c r="D684" t="s">
        <v>57</v>
      </c>
      <c r="E684" t="s">
        <v>10612</v>
      </c>
      <c r="F684" t="s">
        <v>10612</v>
      </c>
      <c r="G684" t="s">
        <v>10612</v>
      </c>
      <c r="H684">
        <v>427</v>
      </c>
    </row>
    <row r="685" spans="2:8" x14ac:dyDescent="0.25">
      <c r="B685">
        <v>461028</v>
      </c>
      <c r="C685" t="s">
        <v>24735</v>
      </c>
      <c r="D685" t="s">
        <v>57</v>
      </c>
      <c r="E685" t="s">
        <v>10612</v>
      </c>
      <c r="F685" t="s">
        <v>10612</v>
      </c>
      <c r="G685" t="s">
        <v>10612</v>
      </c>
      <c r="H685">
        <v>211</v>
      </c>
    </row>
    <row r="686" spans="2:8" x14ac:dyDescent="0.25">
      <c r="B686">
        <v>461029</v>
      </c>
      <c r="C686" t="s">
        <v>24744</v>
      </c>
      <c r="D686" t="s">
        <v>57</v>
      </c>
      <c r="E686" t="s">
        <v>10612</v>
      </c>
      <c r="F686" t="s">
        <v>10612</v>
      </c>
      <c r="G686" t="s">
        <v>10612</v>
      </c>
      <c r="H686">
        <v>148</v>
      </c>
    </row>
    <row r="687" spans="2:8" x14ac:dyDescent="0.25">
      <c r="B687">
        <v>461030</v>
      </c>
      <c r="C687" t="s">
        <v>24752</v>
      </c>
      <c r="D687" t="s">
        <v>57</v>
      </c>
      <c r="E687" t="s">
        <v>10612</v>
      </c>
      <c r="F687" t="s">
        <v>10612</v>
      </c>
      <c r="G687" t="s">
        <v>10612</v>
      </c>
      <c r="H687">
        <v>748</v>
      </c>
    </row>
    <row r="688" spans="2:8" x14ac:dyDescent="0.25">
      <c r="B688">
        <v>461032</v>
      </c>
      <c r="C688" t="s">
        <v>50078</v>
      </c>
      <c r="D688" t="s">
        <v>57</v>
      </c>
      <c r="E688" t="s">
        <v>10612</v>
      </c>
      <c r="F688" t="s">
        <v>10612</v>
      </c>
      <c r="G688" t="s">
        <v>10612</v>
      </c>
      <c r="H688">
        <v>774</v>
      </c>
    </row>
    <row r="689" spans="2:8" x14ac:dyDescent="0.25">
      <c r="B689">
        <v>461034</v>
      </c>
      <c r="C689" t="s">
        <v>24764</v>
      </c>
      <c r="D689" t="s">
        <v>57</v>
      </c>
      <c r="E689" t="s">
        <v>10612</v>
      </c>
      <c r="F689" t="s">
        <v>10612</v>
      </c>
      <c r="G689" t="s">
        <v>10612</v>
      </c>
      <c r="H689">
        <v>290</v>
      </c>
    </row>
    <row r="690" spans="2:8" x14ac:dyDescent="0.25">
      <c r="B690">
        <v>461035</v>
      </c>
      <c r="C690" t="s">
        <v>20136</v>
      </c>
      <c r="D690" t="s">
        <v>57</v>
      </c>
      <c r="E690" t="s">
        <v>10612</v>
      </c>
      <c r="F690" t="s">
        <v>10612</v>
      </c>
      <c r="G690" t="s">
        <v>10612</v>
      </c>
      <c r="H690">
        <v>364</v>
      </c>
    </row>
    <row r="691" spans="2:8" x14ac:dyDescent="0.25">
      <c r="B691">
        <v>461037</v>
      </c>
      <c r="C691" t="s">
        <v>55442</v>
      </c>
      <c r="D691" t="s">
        <v>57</v>
      </c>
      <c r="E691" t="s">
        <v>10612</v>
      </c>
      <c r="F691" t="s">
        <v>10612</v>
      </c>
      <c r="G691" t="s">
        <v>10612</v>
      </c>
      <c r="H691">
        <v>212</v>
      </c>
    </row>
    <row r="692" spans="2:8" x14ac:dyDescent="0.25">
      <c r="B692">
        <v>461038</v>
      </c>
      <c r="C692" t="s">
        <v>53680</v>
      </c>
      <c r="D692" t="s">
        <v>57</v>
      </c>
      <c r="E692" t="s">
        <v>10612</v>
      </c>
      <c r="F692" t="s">
        <v>10612</v>
      </c>
      <c r="G692" t="s">
        <v>10612</v>
      </c>
      <c r="H692">
        <v>591</v>
      </c>
    </row>
    <row r="693" spans="2:8" x14ac:dyDescent="0.25">
      <c r="B693">
        <v>461039</v>
      </c>
      <c r="C693" t="s">
        <v>24794</v>
      </c>
      <c r="D693" t="s">
        <v>57</v>
      </c>
      <c r="E693" t="s">
        <v>10612</v>
      </c>
      <c r="F693" t="s">
        <v>10612</v>
      </c>
      <c r="G693" t="s">
        <v>10612</v>
      </c>
      <c r="H693">
        <v>506</v>
      </c>
    </row>
    <row r="694" spans="2:8" x14ac:dyDescent="0.25">
      <c r="B694">
        <v>461060</v>
      </c>
      <c r="C694" t="s">
        <v>50101</v>
      </c>
      <c r="D694" t="s">
        <v>57</v>
      </c>
      <c r="E694" t="s">
        <v>10612</v>
      </c>
      <c r="F694" t="s">
        <v>10612</v>
      </c>
      <c r="G694" t="s">
        <v>10612</v>
      </c>
      <c r="H694">
        <v>348</v>
      </c>
    </row>
    <row r="695" spans="2:8" x14ac:dyDescent="0.25">
      <c r="B695">
        <v>461064</v>
      </c>
      <c r="C695" t="s">
        <v>24945</v>
      </c>
      <c r="D695" t="s">
        <v>57</v>
      </c>
      <c r="E695" t="s">
        <v>10612</v>
      </c>
      <c r="F695" t="s">
        <v>10612</v>
      </c>
      <c r="G695" t="s">
        <v>10612</v>
      </c>
      <c r="H695">
        <v>650</v>
      </c>
    </row>
    <row r="696" spans="2:8" x14ac:dyDescent="0.25">
      <c r="B696">
        <v>461076</v>
      </c>
      <c r="C696" t="s">
        <v>50111</v>
      </c>
      <c r="D696" t="s">
        <v>57</v>
      </c>
      <c r="E696" t="s">
        <v>10612</v>
      </c>
      <c r="F696" t="s">
        <v>10612</v>
      </c>
      <c r="G696" t="s">
        <v>10612</v>
      </c>
      <c r="H696">
        <v>128</v>
      </c>
    </row>
    <row r="697" spans="2:8" x14ac:dyDescent="0.25">
      <c r="B697">
        <v>461211</v>
      </c>
      <c r="C697" t="s">
        <v>25120</v>
      </c>
      <c r="D697" t="s">
        <v>57</v>
      </c>
      <c r="E697" t="s">
        <v>10612</v>
      </c>
      <c r="F697" t="s">
        <v>10612</v>
      </c>
      <c r="G697" t="s">
        <v>10612</v>
      </c>
      <c r="H697">
        <v>384</v>
      </c>
    </row>
    <row r="698" spans="2:8" x14ac:dyDescent="0.25">
      <c r="B698">
        <v>461301</v>
      </c>
      <c r="C698" t="s">
        <v>25173</v>
      </c>
      <c r="D698" t="s">
        <v>725</v>
      </c>
      <c r="E698" t="s">
        <v>10612</v>
      </c>
      <c r="F698">
        <v>0</v>
      </c>
      <c r="G698" t="s">
        <v>10612</v>
      </c>
      <c r="H698">
        <v>48</v>
      </c>
    </row>
    <row r="699" spans="2:8" x14ac:dyDescent="0.25">
      <c r="B699">
        <v>461452</v>
      </c>
      <c r="C699" t="s">
        <v>25444</v>
      </c>
      <c r="D699" t="s">
        <v>725</v>
      </c>
      <c r="E699" t="s">
        <v>10612</v>
      </c>
      <c r="F699">
        <v>0</v>
      </c>
      <c r="G699" t="s">
        <v>10612</v>
      </c>
      <c r="H699">
        <v>118</v>
      </c>
    </row>
    <row r="700" spans="2:8" x14ac:dyDescent="0.25">
      <c r="B700">
        <v>461901</v>
      </c>
      <c r="C700" t="s">
        <v>25467</v>
      </c>
      <c r="D700" t="s">
        <v>57</v>
      </c>
      <c r="E700" t="s">
        <v>10612</v>
      </c>
      <c r="F700" t="s">
        <v>10612</v>
      </c>
      <c r="G700" t="s">
        <v>10612</v>
      </c>
      <c r="H700">
        <v>122</v>
      </c>
    </row>
    <row r="701" spans="2:8" x14ac:dyDescent="0.25">
      <c r="B701">
        <v>471005</v>
      </c>
      <c r="C701" t="s">
        <v>25497</v>
      </c>
      <c r="D701" t="s">
        <v>57</v>
      </c>
      <c r="E701" t="s">
        <v>10577</v>
      </c>
      <c r="F701" t="s">
        <v>10577</v>
      </c>
      <c r="G701" t="s">
        <v>10577</v>
      </c>
      <c r="H701">
        <v>236</v>
      </c>
    </row>
    <row r="702" spans="2:8" x14ac:dyDescent="0.25">
      <c r="B702">
        <v>471008</v>
      </c>
      <c r="C702" t="s">
        <v>25511</v>
      </c>
      <c r="D702" t="s">
        <v>57</v>
      </c>
      <c r="E702" t="s">
        <v>10577</v>
      </c>
      <c r="F702" t="s">
        <v>10577</v>
      </c>
      <c r="G702" t="s">
        <v>10577</v>
      </c>
      <c r="H702">
        <v>690</v>
      </c>
    </row>
    <row r="703" spans="2:8" x14ac:dyDescent="0.25">
      <c r="B703">
        <v>473001</v>
      </c>
      <c r="C703" t="s">
        <v>25590</v>
      </c>
      <c r="D703" t="s">
        <v>57</v>
      </c>
      <c r="E703" t="s">
        <v>10190</v>
      </c>
      <c r="F703" t="s">
        <v>10190</v>
      </c>
      <c r="G703" t="s">
        <v>10190</v>
      </c>
      <c r="H703">
        <v>102</v>
      </c>
    </row>
    <row r="704" spans="2:8" x14ac:dyDescent="0.25">
      <c r="B704">
        <v>473009</v>
      </c>
      <c r="C704" t="s">
        <v>25630</v>
      </c>
      <c r="D704" t="s">
        <v>57</v>
      </c>
      <c r="E704" t="s">
        <v>10190</v>
      </c>
      <c r="F704" t="s">
        <v>10190</v>
      </c>
      <c r="G704" t="s">
        <v>10190</v>
      </c>
      <c r="H704">
        <v>496</v>
      </c>
    </row>
    <row r="705" spans="2:8" x14ac:dyDescent="0.25">
      <c r="B705">
        <v>473020</v>
      </c>
      <c r="C705" t="s">
        <v>25700</v>
      </c>
      <c r="D705" t="s">
        <v>57</v>
      </c>
      <c r="E705" t="s">
        <v>10190</v>
      </c>
      <c r="F705" t="s">
        <v>10190</v>
      </c>
      <c r="G705" t="s">
        <v>10190</v>
      </c>
      <c r="H705">
        <v>580</v>
      </c>
    </row>
    <row r="706" spans="2:8" x14ac:dyDescent="0.25">
      <c r="B706">
        <v>477001</v>
      </c>
      <c r="C706" t="s">
        <v>25837</v>
      </c>
      <c r="D706" t="s">
        <v>57</v>
      </c>
      <c r="E706" t="s">
        <v>10190</v>
      </c>
      <c r="F706" t="s">
        <v>10190</v>
      </c>
      <c r="G706" t="s">
        <v>10190</v>
      </c>
      <c r="H706">
        <v>236</v>
      </c>
    </row>
    <row r="707" spans="2:8" x14ac:dyDescent="0.25">
      <c r="B707">
        <v>479008</v>
      </c>
      <c r="C707" t="s">
        <v>25917</v>
      </c>
      <c r="D707" t="s">
        <v>57</v>
      </c>
      <c r="E707" t="s">
        <v>10413</v>
      </c>
      <c r="F707" t="s">
        <v>10413</v>
      </c>
      <c r="G707" t="s">
        <v>10413</v>
      </c>
      <c r="H707">
        <v>508</v>
      </c>
    </row>
    <row r="708" spans="2:8" x14ac:dyDescent="0.25">
      <c r="B708">
        <v>479009</v>
      </c>
      <c r="C708" t="s">
        <v>50233</v>
      </c>
      <c r="D708" t="s">
        <v>57</v>
      </c>
      <c r="E708" t="s">
        <v>10413</v>
      </c>
      <c r="F708" t="s">
        <v>10413</v>
      </c>
      <c r="G708" t="s">
        <v>10413</v>
      </c>
      <c r="H708">
        <v>309</v>
      </c>
    </row>
    <row r="709" spans="2:8" x14ac:dyDescent="0.25">
      <c r="B709">
        <v>479010</v>
      </c>
      <c r="C709" t="s">
        <v>25932</v>
      </c>
      <c r="D709" t="s">
        <v>57</v>
      </c>
      <c r="E709" t="s">
        <v>10413</v>
      </c>
      <c r="F709" t="s">
        <v>10413</v>
      </c>
      <c r="G709" t="s">
        <v>10413</v>
      </c>
      <c r="H709">
        <v>357</v>
      </c>
    </row>
    <row r="710" spans="2:8" x14ac:dyDescent="0.25">
      <c r="B710">
        <v>479011</v>
      </c>
      <c r="C710" t="s">
        <v>20136</v>
      </c>
      <c r="D710" t="s">
        <v>57</v>
      </c>
      <c r="E710" t="s">
        <v>10413</v>
      </c>
      <c r="F710" t="s">
        <v>10413</v>
      </c>
      <c r="G710" t="s">
        <v>10413</v>
      </c>
      <c r="H710">
        <v>356</v>
      </c>
    </row>
    <row r="711" spans="2:8" x14ac:dyDescent="0.25">
      <c r="B711">
        <v>479901</v>
      </c>
      <c r="C711" t="s">
        <v>26179</v>
      </c>
      <c r="D711" t="s">
        <v>57</v>
      </c>
      <c r="E711" t="s">
        <v>10413</v>
      </c>
      <c r="F711" t="s">
        <v>10413</v>
      </c>
      <c r="G711" t="s">
        <v>10413</v>
      </c>
      <c r="H711">
        <v>129</v>
      </c>
    </row>
    <row r="712" spans="2:8" x14ac:dyDescent="0.25">
      <c r="B712">
        <v>481001</v>
      </c>
      <c r="C712" t="s">
        <v>26194</v>
      </c>
      <c r="D712" t="s">
        <v>57</v>
      </c>
      <c r="E712" t="s">
        <v>10661</v>
      </c>
      <c r="F712" t="s">
        <v>10661</v>
      </c>
      <c r="G712" t="s">
        <v>10661</v>
      </c>
      <c r="H712">
        <v>113</v>
      </c>
    </row>
    <row r="713" spans="2:8" x14ac:dyDescent="0.25">
      <c r="B713">
        <v>483002</v>
      </c>
      <c r="C713" t="s">
        <v>26266</v>
      </c>
      <c r="D713" t="s">
        <v>57</v>
      </c>
      <c r="E713" t="s">
        <v>10577</v>
      </c>
      <c r="F713" t="s">
        <v>10577</v>
      </c>
      <c r="G713" t="s">
        <v>10577</v>
      </c>
      <c r="H713">
        <v>603</v>
      </c>
    </row>
    <row r="714" spans="2:8" x14ac:dyDescent="0.25">
      <c r="B714">
        <v>483003</v>
      </c>
      <c r="C714" t="s">
        <v>53745</v>
      </c>
      <c r="D714" t="s">
        <v>57</v>
      </c>
      <c r="E714" t="s">
        <v>10577</v>
      </c>
      <c r="F714" t="s">
        <v>10577</v>
      </c>
      <c r="G714" t="s">
        <v>10577</v>
      </c>
      <c r="H714">
        <v>261</v>
      </c>
    </row>
    <row r="715" spans="2:8" x14ac:dyDescent="0.25">
      <c r="B715">
        <v>483004</v>
      </c>
      <c r="C715" t="s">
        <v>47363</v>
      </c>
      <c r="D715" t="s">
        <v>57</v>
      </c>
      <c r="E715" t="s">
        <v>10577</v>
      </c>
      <c r="F715" t="s">
        <v>10577</v>
      </c>
      <c r="G715" t="s">
        <v>10577</v>
      </c>
      <c r="H715">
        <v>511</v>
      </c>
    </row>
    <row r="716" spans="2:8" x14ac:dyDescent="0.25">
      <c r="B716">
        <v>485001</v>
      </c>
      <c r="C716" t="s">
        <v>26342</v>
      </c>
      <c r="D716" t="s">
        <v>57</v>
      </c>
      <c r="E716" t="s">
        <v>11662</v>
      </c>
      <c r="F716" t="s">
        <v>11662</v>
      </c>
      <c r="G716" t="s">
        <v>11662</v>
      </c>
      <c r="H716">
        <v>150</v>
      </c>
    </row>
    <row r="717" spans="2:8" x14ac:dyDescent="0.25">
      <c r="B717">
        <v>485003</v>
      </c>
      <c r="C717" t="s">
        <v>26353</v>
      </c>
      <c r="D717" t="s">
        <v>57</v>
      </c>
      <c r="E717" t="s">
        <v>11662</v>
      </c>
      <c r="F717" t="s">
        <v>11662</v>
      </c>
      <c r="G717" t="s">
        <v>11662</v>
      </c>
      <c r="H717">
        <v>446</v>
      </c>
    </row>
    <row r="718" spans="2:8" x14ac:dyDescent="0.25">
      <c r="B718">
        <v>485004</v>
      </c>
      <c r="C718" t="s">
        <v>26361</v>
      </c>
      <c r="D718" t="s">
        <v>57</v>
      </c>
      <c r="E718" t="s">
        <v>11662</v>
      </c>
      <c r="F718" t="s">
        <v>11662</v>
      </c>
      <c r="G718" t="s">
        <v>11662</v>
      </c>
      <c r="H718">
        <v>250</v>
      </c>
    </row>
    <row r="719" spans="2:8" x14ac:dyDescent="0.25">
      <c r="B719">
        <v>485005</v>
      </c>
      <c r="C719" t="s">
        <v>26367</v>
      </c>
      <c r="D719" t="s">
        <v>57</v>
      </c>
      <c r="E719" t="s">
        <v>11662</v>
      </c>
      <c r="F719" t="s">
        <v>11662</v>
      </c>
      <c r="G719" t="s">
        <v>11662</v>
      </c>
      <c r="H719">
        <v>102</v>
      </c>
    </row>
    <row r="720" spans="2:8" x14ac:dyDescent="0.25">
      <c r="B720">
        <v>487002</v>
      </c>
      <c r="C720" t="s">
        <v>16037</v>
      </c>
      <c r="D720" t="s">
        <v>57</v>
      </c>
      <c r="E720" t="s">
        <v>10661</v>
      </c>
      <c r="F720" t="s">
        <v>10661</v>
      </c>
      <c r="G720" t="s">
        <v>10661</v>
      </c>
      <c r="H720">
        <v>39</v>
      </c>
    </row>
    <row r="721" spans="2:8" x14ac:dyDescent="0.25">
      <c r="B721">
        <v>489002</v>
      </c>
      <c r="C721" t="s">
        <v>26433</v>
      </c>
      <c r="D721" t="s">
        <v>57</v>
      </c>
      <c r="E721" t="s">
        <v>11376</v>
      </c>
      <c r="F721" t="s">
        <v>11376</v>
      </c>
      <c r="G721" t="s">
        <v>11376</v>
      </c>
      <c r="H721">
        <v>524</v>
      </c>
    </row>
    <row r="722" spans="2:8" x14ac:dyDescent="0.25">
      <c r="B722">
        <v>491005</v>
      </c>
      <c r="C722" t="s">
        <v>26470</v>
      </c>
      <c r="D722" t="s">
        <v>57</v>
      </c>
      <c r="E722" t="s">
        <v>11662</v>
      </c>
      <c r="F722" t="s">
        <v>11662</v>
      </c>
      <c r="G722" t="s">
        <v>11662</v>
      </c>
      <c r="H722">
        <v>573</v>
      </c>
    </row>
    <row r="723" spans="2:8" x14ac:dyDescent="0.25">
      <c r="B723">
        <v>495005</v>
      </c>
      <c r="C723" t="s">
        <v>50301</v>
      </c>
      <c r="D723" t="s">
        <v>57</v>
      </c>
      <c r="E723" t="s">
        <v>11376</v>
      </c>
      <c r="F723" t="s">
        <v>11376</v>
      </c>
      <c r="G723" t="s">
        <v>11376</v>
      </c>
      <c r="H723">
        <v>460</v>
      </c>
    </row>
    <row r="724" spans="2:8" x14ac:dyDescent="0.25">
      <c r="B724">
        <v>497001</v>
      </c>
      <c r="C724" t="s">
        <v>12941</v>
      </c>
      <c r="D724" t="s">
        <v>57</v>
      </c>
      <c r="E724" t="s">
        <v>10190</v>
      </c>
      <c r="F724" t="s">
        <v>10190</v>
      </c>
      <c r="G724" t="s">
        <v>10190</v>
      </c>
      <c r="H724">
        <v>652</v>
      </c>
    </row>
    <row r="725" spans="2:8" x14ac:dyDescent="0.25">
      <c r="B725">
        <v>497002</v>
      </c>
      <c r="C725" t="s">
        <v>26608</v>
      </c>
      <c r="D725" t="s">
        <v>57</v>
      </c>
      <c r="E725" t="s">
        <v>10190</v>
      </c>
      <c r="F725" t="s">
        <v>10190</v>
      </c>
      <c r="G725" t="s">
        <v>10190</v>
      </c>
      <c r="H725">
        <v>427</v>
      </c>
    </row>
    <row r="726" spans="2:8" x14ac:dyDescent="0.25">
      <c r="B726">
        <v>499004</v>
      </c>
      <c r="C726" t="s">
        <v>26678</v>
      </c>
      <c r="D726" t="s">
        <v>57</v>
      </c>
      <c r="E726" t="s">
        <v>11662</v>
      </c>
      <c r="F726" t="s">
        <v>11662</v>
      </c>
      <c r="G726" t="s">
        <v>11662</v>
      </c>
      <c r="H726">
        <v>511</v>
      </c>
    </row>
    <row r="727" spans="2:8" x14ac:dyDescent="0.25">
      <c r="B727">
        <v>501001</v>
      </c>
      <c r="C727" t="s">
        <v>26701</v>
      </c>
      <c r="D727" t="s">
        <v>57</v>
      </c>
      <c r="E727" t="s">
        <v>48166</v>
      </c>
      <c r="F727" t="s">
        <v>48166</v>
      </c>
      <c r="G727" t="s">
        <v>48166</v>
      </c>
      <c r="H727">
        <v>347</v>
      </c>
    </row>
    <row r="728" spans="2:8" x14ac:dyDescent="0.25">
      <c r="B728">
        <v>501002</v>
      </c>
      <c r="C728" t="s">
        <v>50318</v>
      </c>
      <c r="D728" t="s">
        <v>57</v>
      </c>
      <c r="E728" t="s">
        <v>48166</v>
      </c>
      <c r="F728" t="s">
        <v>48166</v>
      </c>
      <c r="G728" t="s">
        <v>48166</v>
      </c>
      <c r="H728">
        <v>87</v>
      </c>
    </row>
    <row r="729" spans="2:8" x14ac:dyDescent="0.25">
      <c r="B729">
        <v>503004</v>
      </c>
      <c r="C729" t="s">
        <v>26784</v>
      </c>
      <c r="D729" t="s">
        <v>57</v>
      </c>
      <c r="E729" t="s">
        <v>11275</v>
      </c>
      <c r="F729" t="s">
        <v>11275</v>
      </c>
      <c r="G729" t="s">
        <v>11275</v>
      </c>
      <c r="H729">
        <v>94</v>
      </c>
    </row>
    <row r="730" spans="2:8" x14ac:dyDescent="0.25">
      <c r="B730">
        <v>507001</v>
      </c>
      <c r="C730" t="s">
        <v>26882</v>
      </c>
      <c r="D730" t="s">
        <v>57</v>
      </c>
      <c r="E730" t="s">
        <v>48166</v>
      </c>
      <c r="F730" t="s">
        <v>48166</v>
      </c>
      <c r="G730" t="s">
        <v>48166</v>
      </c>
      <c r="H730">
        <v>551</v>
      </c>
    </row>
    <row r="731" spans="2:8" x14ac:dyDescent="0.25">
      <c r="B731">
        <v>509009</v>
      </c>
      <c r="C731" t="s">
        <v>50354</v>
      </c>
      <c r="D731" t="s">
        <v>57</v>
      </c>
      <c r="E731" t="s">
        <v>10157</v>
      </c>
      <c r="F731" t="s">
        <v>10157</v>
      </c>
      <c r="G731" t="s">
        <v>10157</v>
      </c>
      <c r="H731">
        <v>155</v>
      </c>
    </row>
    <row r="732" spans="2:8" x14ac:dyDescent="0.25">
      <c r="B732">
        <v>509013</v>
      </c>
      <c r="C732" t="s">
        <v>26921</v>
      </c>
      <c r="D732" t="s">
        <v>57</v>
      </c>
      <c r="E732" t="s">
        <v>10157</v>
      </c>
      <c r="F732" t="s">
        <v>10157</v>
      </c>
      <c r="G732" t="s">
        <v>10157</v>
      </c>
      <c r="H732">
        <v>398</v>
      </c>
    </row>
    <row r="733" spans="2:8" x14ac:dyDescent="0.25">
      <c r="B733">
        <v>511003</v>
      </c>
      <c r="C733" t="s">
        <v>27077</v>
      </c>
      <c r="D733" t="s">
        <v>57</v>
      </c>
      <c r="E733" t="s">
        <v>10784</v>
      </c>
      <c r="F733" t="s">
        <v>10784</v>
      </c>
      <c r="G733" t="s">
        <v>10784</v>
      </c>
      <c r="H733">
        <v>246</v>
      </c>
    </row>
    <row r="734" spans="2:8" x14ac:dyDescent="0.25">
      <c r="B734">
        <v>513002</v>
      </c>
      <c r="C734" t="s">
        <v>53772</v>
      </c>
      <c r="D734" t="s">
        <v>57</v>
      </c>
      <c r="E734" t="s">
        <v>48166</v>
      </c>
      <c r="F734" t="s">
        <v>48166</v>
      </c>
      <c r="G734" t="s">
        <v>48166</v>
      </c>
      <c r="H734">
        <v>464</v>
      </c>
    </row>
    <row r="735" spans="2:8" x14ac:dyDescent="0.25">
      <c r="B735">
        <v>513004</v>
      </c>
      <c r="C735" t="s">
        <v>45950</v>
      </c>
      <c r="D735" t="s">
        <v>57</v>
      </c>
      <c r="E735" t="s">
        <v>48166</v>
      </c>
      <c r="F735" t="s">
        <v>48166</v>
      </c>
      <c r="G735" t="s">
        <v>48166</v>
      </c>
      <c r="H735">
        <v>75</v>
      </c>
    </row>
    <row r="736" spans="2:8" x14ac:dyDescent="0.25">
      <c r="B736">
        <v>515002</v>
      </c>
      <c r="C736" t="s">
        <v>27194</v>
      </c>
      <c r="D736" t="s">
        <v>57</v>
      </c>
      <c r="E736" t="s">
        <v>10784</v>
      </c>
      <c r="F736" t="s">
        <v>10784</v>
      </c>
      <c r="G736" t="s">
        <v>10784</v>
      </c>
      <c r="H736">
        <v>316</v>
      </c>
    </row>
    <row r="737" spans="2:8" x14ac:dyDescent="0.25">
      <c r="B737">
        <v>515004</v>
      </c>
      <c r="C737" t="s">
        <v>50369</v>
      </c>
      <c r="D737" t="s">
        <v>57</v>
      </c>
      <c r="E737" t="s">
        <v>10784</v>
      </c>
      <c r="F737" t="s">
        <v>10784</v>
      </c>
      <c r="G737" t="s">
        <v>10784</v>
      </c>
      <c r="H737">
        <v>561</v>
      </c>
    </row>
    <row r="738" spans="2:8" x14ac:dyDescent="0.25">
      <c r="B738">
        <v>515021</v>
      </c>
      <c r="C738" t="s">
        <v>50378</v>
      </c>
      <c r="D738" t="s">
        <v>57</v>
      </c>
      <c r="E738" t="s">
        <v>10784</v>
      </c>
      <c r="F738" t="s">
        <v>10784</v>
      </c>
      <c r="G738" t="s">
        <v>10784</v>
      </c>
      <c r="H738">
        <v>141</v>
      </c>
    </row>
    <row r="739" spans="2:8" x14ac:dyDescent="0.25">
      <c r="B739">
        <v>515210</v>
      </c>
      <c r="C739" t="s">
        <v>27327</v>
      </c>
      <c r="D739" t="s">
        <v>57</v>
      </c>
      <c r="E739" t="s">
        <v>10784</v>
      </c>
      <c r="F739" t="s">
        <v>10784</v>
      </c>
      <c r="G739" t="s">
        <v>10784</v>
      </c>
      <c r="H739">
        <v>32</v>
      </c>
    </row>
    <row r="740" spans="2:8" x14ac:dyDescent="0.25">
      <c r="B740">
        <v>515901</v>
      </c>
      <c r="C740" t="s">
        <v>27396</v>
      </c>
      <c r="D740" t="s">
        <v>57</v>
      </c>
      <c r="E740" t="s">
        <v>10784</v>
      </c>
      <c r="F740" t="s">
        <v>10784</v>
      </c>
      <c r="G740" t="s">
        <v>10784</v>
      </c>
      <c r="H740">
        <v>228</v>
      </c>
    </row>
    <row r="741" spans="2:8" x14ac:dyDescent="0.25">
      <c r="B741">
        <v>519002</v>
      </c>
      <c r="C741" t="s">
        <v>27439</v>
      </c>
      <c r="D741" t="s">
        <v>57</v>
      </c>
      <c r="E741" t="s">
        <v>11275</v>
      </c>
      <c r="F741" t="s">
        <v>11275</v>
      </c>
      <c r="G741" t="s">
        <v>11275</v>
      </c>
      <c r="H741">
        <v>275</v>
      </c>
    </row>
    <row r="742" spans="2:8" x14ac:dyDescent="0.25">
      <c r="B742">
        <v>519003</v>
      </c>
      <c r="C742" t="s">
        <v>27447</v>
      </c>
      <c r="D742" t="s">
        <v>57</v>
      </c>
      <c r="E742" t="s">
        <v>11275</v>
      </c>
      <c r="F742" t="s">
        <v>11275</v>
      </c>
      <c r="G742" t="s">
        <v>11275</v>
      </c>
      <c r="H742">
        <v>125</v>
      </c>
    </row>
    <row r="743" spans="2:8" x14ac:dyDescent="0.25">
      <c r="B743">
        <v>519005</v>
      </c>
      <c r="C743" t="s">
        <v>45973</v>
      </c>
      <c r="D743" t="s">
        <v>57</v>
      </c>
      <c r="E743" t="s">
        <v>11275</v>
      </c>
      <c r="F743" t="s">
        <v>11275</v>
      </c>
      <c r="G743" t="s">
        <v>11275</v>
      </c>
      <c r="H743">
        <v>100</v>
      </c>
    </row>
    <row r="744" spans="2:8" x14ac:dyDescent="0.25">
      <c r="B744">
        <v>523001</v>
      </c>
      <c r="C744" t="s">
        <v>50438</v>
      </c>
      <c r="D744" t="s">
        <v>57</v>
      </c>
      <c r="E744" t="s">
        <v>48166</v>
      </c>
      <c r="F744" t="s">
        <v>48166</v>
      </c>
      <c r="G744" t="s">
        <v>48166</v>
      </c>
      <c r="H744">
        <v>325</v>
      </c>
    </row>
    <row r="745" spans="2:8" x14ac:dyDescent="0.25">
      <c r="B745">
        <v>527002</v>
      </c>
      <c r="C745" t="s">
        <v>27762</v>
      </c>
      <c r="D745" t="s">
        <v>57</v>
      </c>
      <c r="E745" t="s">
        <v>10348</v>
      </c>
      <c r="F745" t="s">
        <v>10348</v>
      </c>
      <c r="G745" t="s">
        <v>10348</v>
      </c>
      <c r="H745">
        <v>291</v>
      </c>
    </row>
    <row r="746" spans="2:8" x14ac:dyDescent="0.25">
      <c r="B746">
        <v>527004</v>
      </c>
      <c r="C746" t="s">
        <v>50464</v>
      </c>
      <c r="D746" t="s">
        <v>57</v>
      </c>
      <c r="E746" t="s">
        <v>10348</v>
      </c>
      <c r="F746" t="s">
        <v>10348</v>
      </c>
      <c r="G746" t="s">
        <v>10348</v>
      </c>
      <c r="H746">
        <v>500</v>
      </c>
    </row>
    <row r="747" spans="2:8" x14ac:dyDescent="0.25">
      <c r="B747">
        <v>527005</v>
      </c>
      <c r="C747" t="s">
        <v>50465</v>
      </c>
      <c r="D747" t="s">
        <v>57</v>
      </c>
      <c r="E747" t="s">
        <v>10348</v>
      </c>
      <c r="F747" t="s">
        <v>10348</v>
      </c>
      <c r="G747" t="s">
        <v>10348</v>
      </c>
      <c r="H747">
        <v>147</v>
      </c>
    </row>
    <row r="748" spans="2:8" x14ac:dyDescent="0.25">
      <c r="B748">
        <v>529001</v>
      </c>
      <c r="C748" t="s">
        <v>27833</v>
      </c>
      <c r="D748" t="s">
        <v>57</v>
      </c>
      <c r="E748" t="s">
        <v>11275</v>
      </c>
      <c r="F748" t="s">
        <v>11275</v>
      </c>
      <c r="G748" t="s">
        <v>11275</v>
      </c>
      <c r="H748">
        <v>46</v>
      </c>
    </row>
    <row r="749" spans="2:8" x14ac:dyDescent="0.25">
      <c r="B749">
        <v>529002</v>
      </c>
      <c r="C749" t="s">
        <v>50475</v>
      </c>
      <c r="D749" t="s">
        <v>57</v>
      </c>
      <c r="E749" t="s">
        <v>11275</v>
      </c>
      <c r="F749" t="s">
        <v>11275</v>
      </c>
      <c r="G749" t="s">
        <v>11275</v>
      </c>
      <c r="H749">
        <v>100</v>
      </c>
    </row>
    <row r="750" spans="2:8" x14ac:dyDescent="0.25">
      <c r="B750">
        <v>529003</v>
      </c>
      <c r="C750" t="s">
        <v>45987</v>
      </c>
      <c r="D750" t="s">
        <v>57</v>
      </c>
      <c r="E750" t="s">
        <v>11275</v>
      </c>
      <c r="F750" t="s">
        <v>11275</v>
      </c>
      <c r="G750" t="s">
        <v>11275</v>
      </c>
      <c r="H750">
        <v>228</v>
      </c>
    </row>
    <row r="751" spans="2:8" x14ac:dyDescent="0.25">
      <c r="B751">
        <v>529004</v>
      </c>
      <c r="C751" t="s">
        <v>50478</v>
      </c>
      <c r="D751" t="s">
        <v>57</v>
      </c>
      <c r="E751" t="s">
        <v>11275</v>
      </c>
      <c r="F751" t="s">
        <v>11275</v>
      </c>
      <c r="G751" t="s">
        <v>11275</v>
      </c>
      <c r="H751">
        <v>73</v>
      </c>
    </row>
    <row r="752" spans="2:8" x14ac:dyDescent="0.25">
      <c r="B752">
        <v>531005</v>
      </c>
      <c r="C752" t="s">
        <v>45063</v>
      </c>
      <c r="D752" t="s">
        <v>57</v>
      </c>
      <c r="E752" t="s">
        <v>48151</v>
      </c>
      <c r="F752" t="s">
        <v>48151</v>
      </c>
      <c r="G752" t="s">
        <v>48151</v>
      </c>
      <c r="H752">
        <v>551</v>
      </c>
    </row>
    <row r="753" spans="2:8" x14ac:dyDescent="0.25">
      <c r="B753">
        <v>533003</v>
      </c>
      <c r="C753" t="s">
        <v>50507</v>
      </c>
      <c r="D753" t="s">
        <v>57</v>
      </c>
      <c r="E753" t="s">
        <v>48166</v>
      </c>
      <c r="F753" t="s">
        <v>48166</v>
      </c>
      <c r="G753" t="s">
        <v>48166</v>
      </c>
      <c r="H753">
        <v>126</v>
      </c>
    </row>
    <row r="754" spans="2:8" x14ac:dyDescent="0.25">
      <c r="B754">
        <v>533004</v>
      </c>
      <c r="C754" t="s">
        <v>27997</v>
      </c>
      <c r="D754" t="s">
        <v>57</v>
      </c>
      <c r="E754" t="s">
        <v>48166</v>
      </c>
      <c r="F754" t="s">
        <v>48166</v>
      </c>
      <c r="G754" t="s">
        <v>48166</v>
      </c>
      <c r="H754">
        <v>395</v>
      </c>
    </row>
    <row r="755" spans="2:8" x14ac:dyDescent="0.25">
      <c r="B755">
        <v>535001</v>
      </c>
      <c r="C755" t="s">
        <v>50512</v>
      </c>
      <c r="D755" t="s">
        <v>57</v>
      </c>
      <c r="E755" t="s">
        <v>48166</v>
      </c>
      <c r="F755" t="s">
        <v>48166</v>
      </c>
      <c r="G755" t="s">
        <v>48166</v>
      </c>
      <c r="H755">
        <v>514</v>
      </c>
    </row>
    <row r="756" spans="2:8" x14ac:dyDescent="0.25">
      <c r="B756">
        <v>535003</v>
      </c>
      <c r="C756" t="s">
        <v>50515</v>
      </c>
      <c r="D756" t="s">
        <v>57</v>
      </c>
      <c r="E756" t="s">
        <v>48166</v>
      </c>
      <c r="F756" t="s">
        <v>48166</v>
      </c>
      <c r="G756" t="s">
        <v>48166</v>
      </c>
      <c r="H756">
        <v>73</v>
      </c>
    </row>
    <row r="757" spans="2:8" x14ac:dyDescent="0.25">
      <c r="B757">
        <v>537001</v>
      </c>
      <c r="C757" t="s">
        <v>28077</v>
      </c>
      <c r="D757" t="s">
        <v>57</v>
      </c>
      <c r="E757" t="s">
        <v>48166</v>
      </c>
      <c r="F757" t="s">
        <v>48166</v>
      </c>
      <c r="G757" t="s">
        <v>48166</v>
      </c>
      <c r="H757">
        <v>242</v>
      </c>
    </row>
    <row r="758" spans="2:8" x14ac:dyDescent="0.25">
      <c r="B758">
        <v>537004</v>
      </c>
      <c r="C758" t="s">
        <v>50523</v>
      </c>
      <c r="D758" t="s">
        <v>57</v>
      </c>
      <c r="E758" t="s">
        <v>48166</v>
      </c>
      <c r="F758" t="s">
        <v>48166</v>
      </c>
      <c r="G758" t="s">
        <v>48166</v>
      </c>
      <c r="H758">
        <v>610</v>
      </c>
    </row>
    <row r="759" spans="2:8" x14ac:dyDescent="0.25">
      <c r="B759">
        <v>537006</v>
      </c>
      <c r="C759" t="s">
        <v>50526</v>
      </c>
      <c r="D759" t="s">
        <v>57</v>
      </c>
      <c r="E759" t="s">
        <v>48166</v>
      </c>
      <c r="F759" t="s">
        <v>48166</v>
      </c>
      <c r="G759" t="s">
        <v>48166</v>
      </c>
      <c r="H759">
        <v>582</v>
      </c>
    </row>
    <row r="760" spans="2:8" x14ac:dyDescent="0.25">
      <c r="B760">
        <v>537007</v>
      </c>
      <c r="C760" t="s">
        <v>50528</v>
      </c>
      <c r="D760" t="s">
        <v>57</v>
      </c>
      <c r="E760" t="s">
        <v>48166</v>
      </c>
      <c r="F760" t="s">
        <v>48166</v>
      </c>
      <c r="G760" t="s">
        <v>48166</v>
      </c>
      <c r="H760">
        <v>810</v>
      </c>
    </row>
    <row r="761" spans="2:8" x14ac:dyDescent="0.25">
      <c r="B761">
        <v>537008</v>
      </c>
      <c r="C761" t="s">
        <v>50530</v>
      </c>
      <c r="D761" t="s">
        <v>57</v>
      </c>
      <c r="E761" t="s">
        <v>48166</v>
      </c>
      <c r="F761" t="s">
        <v>48166</v>
      </c>
      <c r="G761" t="s">
        <v>48166</v>
      </c>
      <c r="H761">
        <v>337</v>
      </c>
    </row>
    <row r="762" spans="2:8" x14ac:dyDescent="0.25">
      <c r="B762">
        <v>537210</v>
      </c>
      <c r="C762" t="s">
        <v>28190</v>
      </c>
      <c r="D762" t="s">
        <v>57</v>
      </c>
      <c r="E762" t="s">
        <v>48166</v>
      </c>
      <c r="F762" t="s">
        <v>48166</v>
      </c>
      <c r="G762" t="s">
        <v>48166</v>
      </c>
      <c r="H762">
        <v>174</v>
      </c>
    </row>
    <row r="763" spans="2:8" x14ac:dyDescent="0.25">
      <c r="B763">
        <v>539001</v>
      </c>
      <c r="C763" t="s">
        <v>28261</v>
      </c>
      <c r="D763" t="s">
        <v>57</v>
      </c>
      <c r="E763" t="s">
        <v>11275</v>
      </c>
      <c r="F763" t="s">
        <v>11275</v>
      </c>
      <c r="G763" t="s">
        <v>11275</v>
      </c>
      <c r="H763">
        <v>114</v>
      </c>
    </row>
    <row r="764" spans="2:8" x14ac:dyDescent="0.25">
      <c r="B764">
        <v>539003</v>
      </c>
      <c r="C764" t="s">
        <v>28276</v>
      </c>
      <c r="D764" t="s">
        <v>57</v>
      </c>
      <c r="E764" t="s">
        <v>11275</v>
      </c>
      <c r="F764" t="s">
        <v>11275</v>
      </c>
      <c r="G764" t="s">
        <v>11275</v>
      </c>
      <c r="H764">
        <v>177</v>
      </c>
    </row>
    <row r="765" spans="2:8" x14ac:dyDescent="0.25">
      <c r="B765">
        <v>539004</v>
      </c>
      <c r="C765" t="s">
        <v>50583</v>
      </c>
      <c r="D765" t="s">
        <v>57</v>
      </c>
      <c r="E765" t="s">
        <v>11275</v>
      </c>
      <c r="F765" t="s">
        <v>11275</v>
      </c>
      <c r="G765" t="s">
        <v>11275</v>
      </c>
      <c r="H765">
        <v>68</v>
      </c>
    </row>
    <row r="766" spans="2:8" x14ac:dyDescent="0.25">
      <c r="B766">
        <v>539006</v>
      </c>
      <c r="C766" t="s">
        <v>28298</v>
      </c>
      <c r="D766" t="s">
        <v>57</v>
      </c>
      <c r="E766" t="s">
        <v>11275</v>
      </c>
      <c r="F766" t="s">
        <v>11275</v>
      </c>
      <c r="G766" t="s">
        <v>11275</v>
      </c>
      <c r="H766">
        <v>322</v>
      </c>
    </row>
    <row r="767" spans="2:8" x14ac:dyDescent="0.25">
      <c r="B767">
        <v>543001</v>
      </c>
      <c r="C767" t="s">
        <v>28499</v>
      </c>
      <c r="D767" t="s">
        <v>57</v>
      </c>
      <c r="E767" t="s">
        <v>10784</v>
      </c>
      <c r="F767" t="s">
        <v>10784</v>
      </c>
      <c r="G767" t="s">
        <v>10784</v>
      </c>
      <c r="H767">
        <v>447</v>
      </c>
    </row>
    <row r="768" spans="2:8" x14ac:dyDescent="0.25">
      <c r="B768">
        <v>543011</v>
      </c>
      <c r="C768" t="s">
        <v>28549</v>
      </c>
      <c r="D768" t="s">
        <v>57</v>
      </c>
      <c r="E768" t="s">
        <v>10784</v>
      </c>
      <c r="F768" t="s">
        <v>10784</v>
      </c>
      <c r="G768" t="s">
        <v>10784</v>
      </c>
      <c r="H768">
        <v>351</v>
      </c>
    </row>
    <row r="769" spans="2:8" x14ac:dyDescent="0.25">
      <c r="B769">
        <v>545002</v>
      </c>
      <c r="C769" t="s">
        <v>50635</v>
      </c>
      <c r="D769" t="s">
        <v>57</v>
      </c>
      <c r="E769" t="s">
        <v>11275</v>
      </c>
      <c r="F769" t="s">
        <v>11275</v>
      </c>
      <c r="G769" t="s">
        <v>11275</v>
      </c>
      <c r="H769">
        <v>429</v>
      </c>
    </row>
    <row r="770" spans="2:8" x14ac:dyDescent="0.25">
      <c r="B770">
        <v>545005</v>
      </c>
      <c r="C770" t="s">
        <v>46019</v>
      </c>
      <c r="D770" t="s">
        <v>57</v>
      </c>
      <c r="E770" t="s">
        <v>11275</v>
      </c>
      <c r="F770" t="s">
        <v>11275</v>
      </c>
      <c r="G770" t="s">
        <v>11275</v>
      </c>
      <c r="H770">
        <v>307</v>
      </c>
    </row>
    <row r="771" spans="2:8" x14ac:dyDescent="0.25">
      <c r="B771">
        <v>545009</v>
      </c>
      <c r="C771" t="s">
        <v>50639</v>
      </c>
      <c r="D771" t="s">
        <v>57</v>
      </c>
      <c r="E771" t="s">
        <v>11275</v>
      </c>
      <c r="F771" t="s">
        <v>11275</v>
      </c>
      <c r="G771" t="s">
        <v>11275</v>
      </c>
      <c r="H771">
        <v>418</v>
      </c>
    </row>
    <row r="772" spans="2:8" x14ac:dyDescent="0.25">
      <c r="B772">
        <v>545016</v>
      </c>
      <c r="C772" t="s">
        <v>28695</v>
      </c>
      <c r="D772" t="s">
        <v>57</v>
      </c>
      <c r="E772" t="s">
        <v>11275</v>
      </c>
      <c r="F772" t="s">
        <v>11275</v>
      </c>
      <c r="G772" t="s">
        <v>11275</v>
      </c>
      <c r="H772">
        <v>126</v>
      </c>
    </row>
    <row r="773" spans="2:8" x14ac:dyDescent="0.25">
      <c r="B773">
        <v>545210</v>
      </c>
      <c r="C773" t="s">
        <v>28718</v>
      </c>
      <c r="D773" t="s">
        <v>57</v>
      </c>
      <c r="E773" t="s">
        <v>11275</v>
      </c>
      <c r="F773" t="s">
        <v>11275</v>
      </c>
      <c r="G773" t="s">
        <v>11275</v>
      </c>
      <c r="H773">
        <v>49</v>
      </c>
    </row>
    <row r="774" spans="2:8" x14ac:dyDescent="0.25">
      <c r="B774">
        <v>545901</v>
      </c>
      <c r="C774" t="s">
        <v>9887</v>
      </c>
      <c r="D774" t="s">
        <v>57</v>
      </c>
      <c r="E774" t="s">
        <v>11275</v>
      </c>
      <c r="F774" t="s">
        <v>11275</v>
      </c>
      <c r="G774" t="s">
        <v>11275</v>
      </c>
      <c r="H774">
        <v>225</v>
      </c>
    </row>
    <row r="775" spans="2:8" x14ac:dyDescent="0.25">
      <c r="B775">
        <v>551003</v>
      </c>
      <c r="C775" t="s">
        <v>28815</v>
      </c>
      <c r="D775" t="s">
        <v>57</v>
      </c>
      <c r="E775" t="s">
        <v>10332</v>
      </c>
      <c r="F775" t="s">
        <v>10332</v>
      </c>
      <c r="G775" t="s">
        <v>10332</v>
      </c>
      <c r="H775">
        <v>218</v>
      </c>
    </row>
    <row r="776" spans="2:8" x14ac:dyDescent="0.25">
      <c r="B776">
        <v>551210</v>
      </c>
      <c r="C776" t="s">
        <v>28827</v>
      </c>
      <c r="D776" t="s">
        <v>57</v>
      </c>
      <c r="E776" t="s">
        <v>10332</v>
      </c>
      <c r="F776" t="s">
        <v>10332</v>
      </c>
      <c r="G776" t="s">
        <v>10332</v>
      </c>
      <c r="H776">
        <v>15</v>
      </c>
    </row>
    <row r="777" spans="2:8" x14ac:dyDescent="0.25">
      <c r="B777">
        <v>555001</v>
      </c>
      <c r="C777" t="s">
        <v>53828</v>
      </c>
      <c r="D777" t="s">
        <v>57</v>
      </c>
      <c r="E777" t="s">
        <v>10754</v>
      </c>
      <c r="F777" t="s">
        <v>10754</v>
      </c>
      <c r="G777" t="s">
        <v>10754</v>
      </c>
      <c r="H777">
        <v>498</v>
      </c>
    </row>
    <row r="778" spans="2:8" x14ac:dyDescent="0.25">
      <c r="B778">
        <v>557002</v>
      </c>
      <c r="C778" t="s">
        <v>50681</v>
      </c>
      <c r="D778" t="s">
        <v>57</v>
      </c>
      <c r="E778" t="s">
        <v>10323</v>
      </c>
      <c r="F778" t="s">
        <v>10323</v>
      </c>
      <c r="G778" t="s">
        <v>10323</v>
      </c>
      <c r="H778">
        <v>113</v>
      </c>
    </row>
    <row r="779" spans="2:8" x14ac:dyDescent="0.25">
      <c r="B779">
        <v>561210</v>
      </c>
      <c r="C779" t="s">
        <v>29325</v>
      </c>
      <c r="D779" t="s">
        <v>57</v>
      </c>
      <c r="E779" t="s">
        <v>10323</v>
      </c>
      <c r="F779" t="s">
        <v>10323</v>
      </c>
      <c r="G779" t="s">
        <v>10323</v>
      </c>
      <c r="H779">
        <v>57</v>
      </c>
    </row>
    <row r="780" spans="2:8" x14ac:dyDescent="0.25">
      <c r="B780">
        <v>563001</v>
      </c>
      <c r="C780" t="s">
        <v>50749</v>
      </c>
      <c r="D780" t="s">
        <v>57</v>
      </c>
      <c r="E780" t="s">
        <v>48774</v>
      </c>
      <c r="F780" t="s">
        <v>48774</v>
      </c>
      <c r="G780" t="s">
        <v>48774</v>
      </c>
      <c r="H780">
        <v>347</v>
      </c>
    </row>
    <row r="781" spans="2:8" x14ac:dyDescent="0.25">
      <c r="B781">
        <v>565004</v>
      </c>
      <c r="C781" t="s">
        <v>29554</v>
      </c>
      <c r="D781" t="s">
        <v>57</v>
      </c>
      <c r="E781" t="s">
        <v>10332</v>
      </c>
      <c r="F781" t="s">
        <v>10332</v>
      </c>
      <c r="G781" t="s">
        <v>10332</v>
      </c>
      <c r="H781">
        <v>167</v>
      </c>
    </row>
    <row r="782" spans="2:8" x14ac:dyDescent="0.25">
      <c r="B782">
        <v>565007</v>
      </c>
      <c r="C782" t="s">
        <v>29570</v>
      </c>
      <c r="D782" t="s">
        <v>57</v>
      </c>
      <c r="E782" t="s">
        <v>10332</v>
      </c>
      <c r="F782" t="s">
        <v>10332</v>
      </c>
      <c r="G782" t="s">
        <v>10332</v>
      </c>
      <c r="H782">
        <v>250</v>
      </c>
    </row>
    <row r="783" spans="2:8" x14ac:dyDescent="0.25">
      <c r="B783">
        <v>565009</v>
      </c>
      <c r="C783" t="s">
        <v>29583</v>
      </c>
      <c r="D783" t="s">
        <v>57</v>
      </c>
      <c r="E783" t="s">
        <v>10332</v>
      </c>
      <c r="F783" t="s">
        <v>10332</v>
      </c>
      <c r="G783" t="s">
        <v>10332</v>
      </c>
      <c r="H783">
        <v>613</v>
      </c>
    </row>
    <row r="784" spans="2:8" x14ac:dyDescent="0.25">
      <c r="B784">
        <v>567001</v>
      </c>
      <c r="C784" t="s">
        <v>46057</v>
      </c>
      <c r="D784" t="s">
        <v>57</v>
      </c>
      <c r="E784" t="s">
        <v>10754</v>
      </c>
      <c r="F784" t="s">
        <v>10754</v>
      </c>
      <c r="G784" t="s">
        <v>10754</v>
      </c>
      <c r="H784">
        <v>276</v>
      </c>
    </row>
    <row r="785" spans="2:8" x14ac:dyDescent="0.25">
      <c r="B785">
        <v>567005</v>
      </c>
      <c r="C785" t="s">
        <v>29686</v>
      </c>
      <c r="D785" t="s">
        <v>57</v>
      </c>
      <c r="E785" t="s">
        <v>10754</v>
      </c>
      <c r="F785" t="s">
        <v>10754</v>
      </c>
      <c r="G785" t="s">
        <v>10754</v>
      </c>
      <c r="H785">
        <v>75</v>
      </c>
    </row>
    <row r="786" spans="2:8" x14ac:dyDescent="0.25">
      <c r="B786">
        <v>567007</v>
      </c>
      <c r="C786" t="s">
        <v>55485</v>
      </c>
      <c r="D786" t="s">
        <v>57</v>
      </c>
      <c r="E786" t="s">
        <v>10754</v>
      </c>
      <c r="F786" t="s">
        <v>10754</v>
      </c>
      <c r="G786" t="s">
        <v>10754</v>
      </c>
      <c r="H786">
        <v>137</v>
      </c>
    </row>
    <row r="787" spans="2:8" x14ac:dyDescent="0.25">
      <c r="B787">
        <v>569001</v>
      </c>
      <c r="C787" t="s">
        <v>50780</v>
      </c>
      <c r="D787" t="s">
        <v>57</v>
      </c>
      <c r="E787" t="s">
        <v>10348</v>
      </c>
      <c r="F787" t="s">
        <v>10348</v>
      </c>
      <c r="G787" t="s">
        <v>10348</v>
      </c>
      <c r="H787">
        <v>80</v>
      </c>
    </row>
    <row r="788" spans="2:8" x14ac:dyDescent="0.25">
      <c r="B788">
        <v>569004</v>
      </c>
      <c r="C788" t="s">
        <v>50782</v>
      </c>
      <c r="D788" t="s">
        <v>57</v>
      </c>
      <c r="E788" t="s">
        <v>10348</v>
      </c>
      <c r="F788" t="s">
        <v>10348</v>
      </c>
      <c r="G788" t="s">
        <v>10348</v>
      </c>
      <c r="H788">
        <v>511</v>
      </c>
    </row>
    <row r="789" spans="2:8" x14ac:dyDescent="0.25">
      <c r="B789">
        <v>569007</v>
      </c>
      <c r="C789" t="s">
        <v>50785</v>
      </c>
      <c r="D789" t="s">
        <v>57</v>
      </c>
      <c r="E789" t="s">
        <v>10348</v>
      </c>
      <c r="F789" t="s">
        <v>10348</v>
      </c>
      <c r="G789" t="s">
        <v>10348</v>
      </c>
      <c r="H789">
        <v>100</v>
      </c>
    </row>
    <row r="790" spans="2:8" x14ac:dyDescent="0.25">
      <c r="B790">
        <v>573001</v>
      </c>
      <c r="C790" t="s">
        <v>29950</v>
      </c>
      <c r="D790" t="s">
        <v>57</v>
      </c>
      <c r="E790" t="s">
        <v>10754</v>
      </c>
      <c r="F790" t="s">
        <v>10754</v>
      </c>
      <c r="G790" t="s">
        <v>10754</v>
      </c>
      <c r="H790">
        <v>172</v>
      </c>
    </row>
    <row r="791" spans="2:8" x14ac:dyDescent="0.25">
      <c r="B791">
        <v>573004</v>
      </c>
      <c r="C791" t="s">
        <v>29972</v>
      </c>
      <c r="D791" t="s">
        <v>57</v>
      </c>
      <c r="E791" t="s">
        <v>10754</v>
      </c>
      <c r="F791" t="s">
        <v>10754</v>
      </c>
      <c r="G791" t="s">
        <v>10754</v>
      </c>
      <c r="H791">
        <v>71</v>
      </c>
    </row>
    <row r="792" spans="2:8" x14ac:dyDescent="0.25">
      <c r="B792">
        <v>573005</v>
      </c>
      <c r="C792" t="s">
        <v>29980</v>
      </c>
      <c r="D792" t="s">
        <v>57</v>
      </c>
      <c r="E792" t="s">
        <v>10754</v>
      </c>
      <c r="F792" t="s">
        <v>10754</v>
      </c>
      <c r="G792" t="s">
        <v>10754</v>
      </c>
      <c r="H792">
        <v>111</v>
      </c>
    </row>
    <row r="793" spans="2:8" x14ac:dyDescent="0.25">
      <c r="B793">
        <v>573006</v>
      </c>
      <c r="C793" t="s">
        <v>53879</v>
      </c>
      <c r="D793" t="s">
        <v>57</v>
      </c>
      <c r="E793" t="s">
        <v>10754</v>
      </c>
      <c r="F793" t="s">
        <v>10754</v>
      </c>
      <c r="G793" t="s">
        <v>10754</v>
      </c>
      <c r="H793">
        <v>542</v>
      </c>
    </row>
    <row r="794" spans="2:8" x14ac:dyDescent="0.25">
      <c r="B794">
        <v>573009</v>
      </c>
      <c r="C794" t="s">
        <v>30004</v>
      </c>
      <c r="D794" t="s">
        <v>57</v>
      </c>
      <c r="E794" t="s">
        <v>10754</v>
      </c>
      <c r="F794" t="s">
        <v>10754</v>
      </c>
      <c r="G794" t="s">
        <v>10754</v>
      </c>
      <c r="H794">
        <v>87</v>
      </c>
    </row>
    <row r="795" spans="2:8" x14ac:dyDescent="0.25">
      <c r="B795">
        <v>575001</v>
      </c>
      <c r="C795" t="s">
        <v>50809</v>
      </c>
      <c r="D795" t="s">
        <v>57</v>
      </c>
      <c r="E795" t="s">
        <v>10348</v>
      </c>
      <c r="F795" t="s">
        <v>10348</v>
      </c>
      <c r="G795" t="s">
        <v>10348</v>
      </c>
      <c r="H795">
        <v>134</v>
      </c>
    </row>
    <row r="796" spans="2:8" x14ac:dyDescent="0.25">
      <c r="B796">
        <v>575002</v>
      </c>
      <c r="C796" t="s">
        <v>30102</v>
      </c>
      <c r="D796" t="s">
        <v>57</v>
      </c>
      <c r="E796" t="s">
        <v>10348</v>
      </c>
      <c r="F796" t="s">
        <v>10348</v>
      </c>
      <c r="G796" t="s">
        <v>10348</v>
      </c>
      <c r="H796">
        <v>325</v>
      </c>
    </row>
    <row r="797" spans="2:8" x14ac:dyDescent="0.25">
      <c r="B797">
        <v>575003</v>
      </c>
      <c r="C797" t="s">
        <v>50810</v>
      </c>
      <c r="D797" t="s">
        <v>57</v>
      </c>
      <c r="E797" t="s">
        <v>10348</v>
      </c>
      <c r="F797" t="s">
        <v>10348</v>
      </c>
      <c r="G797" t="s">
        <v>10348</v>
      </c>
      <c r="H797">
        <v>883</v>
      </c>
    </row>
    <row r="798" spans="2:8" x14ac:dyDescent="0.25">
      <c r="B798">
        <v>575004</v>
      </c>
      <c r="C798" t="s">
        <v>46083</v>
      </c>
      <c r="D798" t="s">
        <v>57</v>
      </c>
      <c r="E798" t="s">
        <v>10348</v>
      </c>
      <c r="F798" t="s">
        <v>10348</v>
      </c>
      <c r="G798" t="s">
        <v>10348</v>
      </c>
      <c r="H798">
        <v>240</v>
      </c>
    </row>
    <row r="799" spans="2:8" x14ac:dyDescent="0.25">
      <c r="B799">
        <v>575005</v>
      </c>
      <c r="C799" t="s">
        <v>50812</v>
      </c>
      <c r="D799" t="s">
        <v>57</v>
      </c>
      <c r="E799" t="s">
        <v>10348</v>
      </c>
      <c r="F799" t="s">
        <v>10348</v>
      </c>
      <c r="G799" t="s">
        <v>10348</v>
      </c>
      <c r="H799">
        <v>81</v>
      </c>
    </row>
    <row r="800" spans="2:8" x14ac:dyDescent="0.25">
      <c r="B800">
        <v>575011</v>
      </c>
      <c r="C800" t="s">
        <v>55017</v>
      </c>
      <c r="D800" t="s">
        <v>57</v>
      </c>
      <c r="E800" t="s">
        <v>10348</v>
      </c>
      <c r="F800" t="s">
        <v>10348</v>
      </c>
      <c r="G800" t="s">
        <v>10348</v>
      </c>
      <c r="H800">
        <v>554</v>
      </c>
    </row>
    <row r="801" spans="2:8" x14ac:dyDescent="0.25">
      <c r="B801">
        <v>575210</v>
      </c>
      <c r="C801" t="s">
        <v>30193</v>
      </c>
      <c r="D801" t="s">
        <v>57</v>
      </c>
      <c r="E801" t="s">
        <v>10348</v>
      </c>
      <c r="F801" t="s">
        <v>10348</v>
      </c>
      <c r="G801" t="s">
        <v>10348</v>
      </c>
      <c r="H801">
        <v>45</v>
      </c>
    </row>
    <row r="802" spans="2:8" x14ac:dyDescent="0.25">
      <c r="B802">
        <v>577001</v>
      </c>
      <c r="C802" t="s">
        <v>30275</v>
      </c>
      <c r="D802" t="s">
        <v>57</v>
      </c>
      <c r="E802" t="s">
        <v>10754</v>
      </c>
      <c r="F802" t="s">
        <v>10754</v>
      </c>
      <c r="G802" t="s">
        <v>10754</v>
      </c>
      <c r="H802">
        <v>172</v>
      </c>
    </row>
    <row r="803" spans="2:8" x14ac:dyDescent="0.25">
      <c r="B803">
        <v>577007</v>
      </c>
      <c r="C803" t="s">
        <v>30308</v>
      </c>
      <c r="D803" t="s">
        <v>57</v>
      </c>
      <c r="E803" t="s">
        <v>10754</v>
      </c>
      <c r="F803" t="s">
        <v>10754</v>
      </c>
      <c r="G803" t="s">
        <v>10754</v>
      </c>
      <c r="H803">
        <v>269</v>
      </c>
    </row>
    <row r="804" spans="2:8" x14ac:dyDescent="0.25">
      <c r="B804">
        <v>577008</v>
      </c>
      <c r="C804" t="s">
        <v>55018</v>
      </c>
      <c r="D804" t="s">
        <v>57</v>
      </c>
      <c r="E804" t="s">
        <v>10754</v>
      </c>
      <c r="F804" t="s">
        <v>10754</v>
      </c>
      <c r="G804" t="s">
        <v>10754</v>
      </c>
      <c r="H804">
        <v>446</v>
      </c>
    </row>
    <row r="805" spans="2:8" x14ac:dyDescent="0.25">
      <c r="B805">
        <v>601004</v>
      </c>
      <c r="C805" t="s">
        <v>50829</v>
      </c>
      <c r="D805" t="s">
        <v>57</v>
      </c>
      <c r="E805" t="s">
        <v>10177</v>
      </c>
      <c r="F805" t="s">
        <v>10177</v>
      </c>
      <c r="G805" t="s">
        <v>10177</v>
      </c>
      <c r="H805">
        <v>130</v>
      </c>
    </row>
    <row r="806" spans="2:8" x14ac:dyDescent="0.25">
      <c r="B806">
        <v>601007</v>
      </c>
      <c r="C806" t="s">
        <v>53900</v>
      </c>
      <c r="D806" t="s">
        <v>57</v>
      </c>
      <c r="E806" t="s">
        <v>10281</v>
      </c>
      <c r="F806" t="s">
        <v>10281</v>
      </c>
      <c r="G806" t="s">
        <v>10281</v>
      </c>
      <c r="H806">
        <v>87</v>
      </c>
    </row>
    <row r="807" spans="2:8" x14ac:dyDescent="0.25">
      <c r="B807">
        <v>603002</v>
      </c>
      <c r="C807" t="s">
        <v>53907</v>
      </c>
      <c r="D807" t="s">
        <v>57</v>
      </c>
      <c r="E807" t="s">
        <v>2864</v>
      </c>
      <c r="F807" t="s">
        <v>2864</v>
      </c>
      <c r="G807" t="s">
        <v>2864</v>
      </c>
      <c r="H807">
        <v>143</v>
      </c>
    </row>
    <row r="808" spans="2:8" x14ac:dyDescent="0.25">
      <c r="B808">
        <v>603004</v>
      </c>
      <c r="C808" t="s">
        <v>46103</v>
      </c>
      <c r="D808" t="s">
        <v>57</v>
      </c>
      <c r="E808" t="s">
        <v>2864</v>
      </c>
      <c r="F808" t="s">
        <v>2864</v>
      </c>
      <c r="G808" t="s">
        <v>2864</v>
      </c>
      <c r="H808">
        <v>293</v>
      </c>
    </row>
    <row r="809" spans="2:8" x14ac:dyDescent="0.25">
      <c r="B809">
        <v>603005</v>
      </c>
      <c r="C809" t="s">
        <v>30475</v>
      </c>
      <c r="D809" t="s">
        <v>57</v>
      </c>
      <c r="E809" t="s">
        <v>2864</v>
      </c>
      <c r="F809" t="s">
        <v>2864</v>
      </c>
      <c r="G809" t="s">
        <v>2864</v>
      </c>
      <c r="H809">
        <v>903</v>
      </c>
    </row>
    <row r="810" spans="2:8" x14ac:dyDescent="0.25">
      <c r="B810">
        <v>605002</v>
      </c>
      <c r="C810" t="s">
        <v>30515</v>
      </c>
      <c r="D810" t="s">
        <v>57</v>
      </c>
      <c r="E810" t="s">
        <v>2864</v>
      </c>
      <c r="F810" t="s">
        <v>2864</v>
      </c>
      <c r="G810" t="s">
        <v>2864</v>
      </c>
      <c r="H810">
        <v>449</v>
      </c>
    </row>
    <row r="811" spans="2:8" x14ac:dyDescent="0.25">
      <c r="B811">
        <v>605005</v>
      </c>
      <c r="C811" t="s">
        <v>29129</v>
      </c>
      <c r="D811" t="s">
        <v>57</v>
      </c>
      <c r="E811" t="s">
        <v>10157</v>
      </c>
      <c r="F811" t="s">
        <v>10157</v>
      </c>
      <c r="G811" t="s">
        <v>10157</v>
      </c>
      <c r="H811">
        <v>218</v>
      </c>
    </row>
    <row r="812" spans="2:8" x14ac:dyDescent="0.25">
      <c r="B812">
        <v>605007</v>
      </c>
      <c r="C812" t="s">
        <v>55032</v>
      </c>
      <c r="D812" t="s">
        <v>57</v>
      </c>
      <c r="E812" t="s">
        <v>2864</v>
      </c>
      <c r="F812" t="s">
        <v>2864</v>
      </c>
      <c r="G812" t="s">
        <v>2864</v>
      </c>
      <c r="H812">
        <v>296</v>
      </c>
    </row>
    <row r="813" spans="2:8" x14ac:dyDescent="0.25">
      <c r="B813">
        <v>605008</v>
      </c>
      <c r="C813" t="s">
        <v>55036</v>
      </c>
      <c r="D813" t="s">
        <v>57</v>
      </c>
      <c r="E813" t="s">
        <v>2864</v>
      </c>
      <c r="F813" t="s">
        <v>2864</v>
      </c>
      <c r="G813" t="s">
        <v>2864</v>
      </c>
      <c r="H813">
        <v>237</v>
      </c>
    </row>
    <row r="814" spans="2:8" x14ac:dyDescent="0.25">
      <c r="B814">
        <v>607030</v>
      </c>
      <c r="C814" t="s">
        <v>55990</v>
      </c>
      <c r="D814" t="s">
        <v>57</v>
      </c>
      <c r="E814" t="s">
        <v>12388</v>
      </c>
      <c r="F814" t="s">
        <v>12388</v>
      </c>
      <c r="G814" t="s">
        <v>12388</v>
      </c>
      <c r="H814">
        <v>83</v>
      </c>
    </row>
    <row r="815" spans="2:8" x14ac:dyDescent="0.25">
      <c r="B815">
        <v>609002</v>
      </c>
      <c r="C815" t="s">
        <v>50908</v>
      </c>
      <c r="D815" t="s">
        <v>57</v>
      </c>
      <c r="E815" t="s">
        <v>10177</v>
      </c>
      <c r="F815" t="s">
        <v>10177</v>
      </c>
      <c r="G815" t="s">
        <v>10177</v>
      </c>
      <c r="H815">
        <v>96</v>
      </c>
    </row>
    <row r="816" spans="2:8" x14ac:dyDescent="0.25">
      <c r="B816">
        <v>609003</v>
      </c>
      <c r="C816" t="s">
        <v>55046</v>
      </c>
      <c r="D816" t="s">
        <v>57</v>
      </c>
      <c r="E816" t="s">
        <v>10177</v>
      </c>
      <c r="F816" t="s">
        <v>10177</v>
      </c>
      <c r="G816" t="s">
        <v>10177</v>
      </c>
      <c r="H816">
        <v>432</v>
      </c>
    </row>
    <row r="817" spans="2:8" x14ac:dyDescent="0.25">
      <c r="B817">
        <v>609004</v>
      </c>
      <c r="C817" t="s">
        <v>30892</v>
      </c>
      <c r="D817" t="s">
        <v>57</v>
      </c>
      <c r="E817" t="s">
        <v>10177</v>
      </c>
      <c r="F817" t="s">
        <v>10177</v>
      </c>
      <c r="G817" t="s">
        <v>10177</v>
      </c>
      <c r="H817">
        <v>412</v>
      </c>
    </row>
    <row r="818" spans="2:8" x14ac:dyDescent="0.25">
      <c r="B818">
        <v>611008</v>
      </c>
      <c r="C818" t="s">
        <v>30991</v>
      </c>
      <c r="D818" t="s">
        <v>57</v>
      </c>
      <c r="E818" t="s">
        <v>2864</v>
      </c>
      <c r="F818" t="s">
        <v>2864</v>
      </c>
      <c r="G818" t="s">
        <v>2864</v>
      </c>
      <c r="H818">
        <v>280</v>
      </c>
    </row>
    <row r="819" spans="2:8" x14ac:dyDescent="0.25">
      <c r="B819">
        <v>611010</v>
      </c>
      <c r="C819" t="s">
        <v>55047</v>
      </c>
      <c r="D819" t="s">
        <v>57</v>
      </c>
      <c r="E819" t="s">
        <v>2864</v>
      </c>
      <c r="F819" t="s">
        <v>2864</v>
      </c>
      <c r="G819" t="s">
        <v>2864</v>
      </c>
      <c r="H819">
        <v>129</v>
      </c>
    </row>
    <row r="820" spans="2:8" x14ac:dyDescent="0.25">
      <c r="B820">
        <v>613002</v>
      </c>
      <c r="C820" t="s">
        <v>31061</v>
      </c>
      <c r="D820" t="s">
        <v>57</v>
      </c>
      <c r="E820" t="s">
        <v>10140</v>
      </c>
      <c r="F820" t="s">
        <v>10140</v>
      </c>
      <c r="G820" t="s">
        <v>10140</v>
      </c>
      <c r="H820">
        <v>839</v>
      </c>
    </row>
    <row r="821" spans="2:8" x14ac:dyDescent="0.25">
      <c r="B821">
        <v>613006</v>
      </c>
      <c r="C821" t="s">
        <v>54605</v>
      </c>
      <c r="D821" t="s">
        <v>57</v>
      </c>
      <c r="E821" t="s">
        <v>10140</v>
      </c>
      <c r="F821" t="s">
        <v>10140</v>
      </c>
      <c r="G821" t="s">
        <v>10140</v>
      </c>
      <c r="H821">
        <v>97</v>
      </c>
    </row>
    <row r="822" spans="2:8" x14ac:dyDescent="0.25">
      <c r="B822">
        <v>613007</v>
      </c>
      <c r="C822" t="s">
        <v>53928</v>
      </c>
      <c r="D822" t="s">
        <v>57</v>
      </c>
      <c r="E822" t="s">
        <v>10140</v>
      </c>
      <c r="F822" t="s">
        <v>10140</v>
      </c>
      <c r="G822" t="s">
        <v>10140</v>
      </c>
      <c r="H822">
        <v>107</v>
      </c>
    </row>
    <row r="823" spans="2:8" x14ac:dyDescent="0.25">
      <c r="B823">
        <v>613012</v>
      </c>
      <c r="C823" t="s">
        <v>31117</v>
      </c>
      <c r="D823" t="s">
        <v>57</v>
      </c>
      <c r="E823" t="s">
        <v>10140</v>
      </c>
      <c r="F823" t="s">
        <v>10140</v>
      </c>
      <c r="G823" t="s">
        <v>10140</v>
      </c>
      <c r="H823">
        <v>509</v>
      </c>
    </row>
    <row r="824" spans="2:8" x14ac:dyDescent="0.25">
      <c r="B824">
        <v>613013</v>
      </c>
      <c r="C824" t="s">
        <v>55053</v>
      </c>
      <c r="D824" t="s">
        <v>57</v>
      </c>
      <c r="E824" t="s">
        <v>10140</v>
      </c>
      <c r="F824" t="s">
        <v>10140</v>
      </c>
      <c r="G824" t="s">
        <v>10140</v>
      </c>
      <c r="H824">
        <v>126</v>
      </c>
    </row>
    <row r="825" spans="2:8" x14ac:dyDescent="0.25">
      <c r="B825">
        <v>613210</v>
      </c>
      <c r="C825" t="s">
        <v>31137</v>
      </c>
      <c r="D825" t="s">
        <v>57</v>
      </c>
      <c r="E825" t="s">
        <v>10140</v>
      </c>
      <c r="F825" t="s">
        <v>10140</v>
      </c>
      <c r="G825" t="s">
        <v>10140</v>
      </c>
      <c r="H825">
        <v>34</v>
      </c>
    </row>
    <row r="826" spans="2:8" x14ac:dyDescent="0.25">
      <c r="B826">
        <v>615002</v>
      </c>
      <c r="C826" t="s">
        <v>46137</v>
      </c>
      <c r="D826" t="s">
        <v>57</v>
      </c>
      <c r="E826" t="s">
        <v>10177</v>
      </c>
      <c r="F826" t="s">
        <v>10177</v>
      </c>
      <c r="G826" t="s">
        <v>10177</v>
      </c>
      <c r="H826">
        <v>653</v>
      </c>
    </row>
    <row r="827" spans="2:8" x14ac:dyDescent="0.25">
      <c r="B827">
        <v>615003</v>
      </c>
      <c r="C827" t="s">
        <v>31180</v>
      </c>
      <c r="D827" t="s">
        <v>57</v>
      </c>
      <c r="E827" t="s">
        <v>10177</v>
      </c>
      <c r="F827" t="s">
        <v>10177</v>
      </c>
      <c r="G827" t="s">
        <v>10177</v>
      </c>
      <c r="H827">
        <v>644</v>
      </c>
    </row>
    <row r="828" spans="2:8" x14ac:dyDescent="0.25">
      <c r="B828">
        <v>615007</v>
      </c>
      <c r="C828" t="s">
        <v>31207</v>
      </c>
      <c r="D828" t="s">
        <v>57</v>
      </c>
      <c r="E828" t="s">
        <v>10177</v>
      </c>
      <c r="F828" t="s">
        <v>10177</v>
      </c>
      <c r="G828" t="s">
        <v>10177</v>
      </c>
      <c r="H828">
        <v>557</v>
      </c>
    </row>
    <row r="829" spans="2:8" x14ac:dyDescent="0.25">
      <c r="B829">
        <v>615011</v>
      </c>
      <c r="C829" t="s">
        <v>31225</v>
      </c>
      <c r="D829" t="s">
        <v>57</v>
      </c>
      <c r="E829" t="s">
        <v>10177</v>
      </c>
      <c r="F829" t="s">
        <v>10177</v>
      </c>
      <c r="G829" t="s">
        <v>10177</v>
      </c>
      <c r="H829">
        <v>805</v>
      </c>
    </row>
    <row r="830" spans="2:8" x14ac:dyDescent="0.25">
      <c r="B830">
        <v>615012</v>
      </c>
      <c r="C830" t="s">
        <v>31233</v>
      </c>
      <c r="D830" t="s">
        <v>57</v>
      </c>
      <c r="E830" t="s">
        <v>10177</v>
      </c>
      <c r="F830" t="s">
        <v>10177</v>
      </c>
      <c r="G830" t="s">
        <v>10177</v>
      </c>
      <c r="H830">
        <v>520</v>
      </c>
    </row>
    <row r="831" spans="2:8" x14ac:dyDescent="0.25">
      <c r="B831">
        <v>615014</v>
      </c>
      <c r="C831" t="s">
        <v>55058</v>
      </c>
      <c r="D831" t="s">
        <v>57</v>
      </c>
      <c r="E831" t="s">
        <v>10177</v>
      </c>
      <c r="F831" t="s">
        <v>10177</v>
      </c>
      <c r="G831" t="s">
        <v>10177</v>
      </c>
      <c r="H831">
        <v>1381</v>
      </c>
    </row>
    <row r="832" spans="2:8" x14ac:dyDescent="0.25">
      <c r="B832">
        <v>615015</v>
      </c>
      <c r="C832" t="s">
        <v>31251</v>
      </c>
      <c r="D832" t="s">
        <v>57</v>
      </c>
      <c r="E832" t="s">
        <v>10177</v>
      </c>
      <c r="F832" t="s">
        <v>10177</v>
      </c>
      <c r="G832" t="s">
        <v>10177</v>
      </c>
      <c r="H832">
        <v>779</v>
      </c>
    </row>
    <row r="833" spans="2:8" x14ac:dyDescent="0.25">
      <c r="B833">
        <v>615025</v>
      </c>
      <c r="C833" t="s">
        <v>4467</v>
      </c>
      <c r="D833" t="s">
        <v>57</v>
      </c>
      <c r="E833" t="s">
        <v>10177</v>
      </c>
      <c r="F833" t="s">
        <v>10177</v>
      </c>
      <c r="G833" t="s">
        <v>10177</v>
      </c>
      <c r="H833">
        <v>41</v>
      </c>
    </row>
    <row r="834" spans="2:8" x14ac:dyDescent="0.25">
      <c r="B834">
        <v>615032</v>
      </c>
      <c r="C834" t="s">
        <v>47074</v>
      </c>
      <c r="D834" t="s">
        <v>57</v>
      </c>
      <c r="E834" t="s">
        <v>10177</v>
      </c>
      <c r="F834" t="s">
        <v>10177</v>
      </c>
      <c r="G834" t="s">
        <v>10177</v>
      </c>
      <c r="H834">
        <v>779</v>
      </c>
    </row>
    <row r="835" spans="2:8" x14ac:dyDescent="0.25">
      <c r="B835">
        <v>615210</v>
      </c>
      <c r="C835" t="s">
        <v>31350</v>
      </c>
      <c r="D835" t="s">
        <v>57</v>
      </c>
      <c r="E835" t="s">
        <v>10177</v>
      </c>
      <c r="F835" t="s">
        <v>10177</v>
      </c>
      <c r="G835" t="s">
        <v>10177</v>
      </c>
      <c r="H835">
        <v>72</v>
      </c>
    </row>
    <row r="836" spans="2:8" x14ac:dyDescent="0.25">
      <c r="B836">
        <v>615402</v>
      </c>
      <c r="C836" t="s">
        <v>31409</v>
      </c>
      <c r="D836" t="s">
        <v>725</v>
      </c>
      <c r="E836" t="s">
        <v>10177</v>
      </c>
      <c r="F836">
        <v>0</v>
      </c>
      <c r="G836" t="s">
        <v>10177</v>
      </c>
      <c r="H836">
        <v>204</v>
      </c>
    </row>
    <row r="837" spans="2:8" x14ac:dyDescent="0.25">
      <c r="B837">
        <v>615902</v>
      </c>
      <c r="C837" t="s">
        <v>31459</v>
      </c>
      <c r="D837" t="s">
        <v>57</v>
      </c>
      <c r="E837" t="s">
        <v>10177</v>
      </c>
      <c r="F837" t="s">
        <v>10177</v>
      </c>
      <c r="G837" t="s">
        <v>10177</v>
      </c>
      <c r="H837">
        <v>126</v>
      </c>
    </row>
    <row r="838" spans="2:8" x14ac:dyDescent="0.25">
      <c r="B838">
        <v>617001</v>
      </c>
      <c r="C838" t="s">
        <v>31467</v>
      </c>
      <c r="D838" t="s">
        <v>57</v>
      </c>
      <c r="E838" t="s">
        <v>2864</v>
      </c>
      <c r="F838" t="s">
        <v>2864</v>
      </c>
      <c r="G838" t="s">
        <v>2864</v>
      </c>
      <c r="H838">
        <v>91</v>
      </c>
    </row>
    <row r="839" spans="2:8" x14ac:dyDescent="0.25">
      <c r="B839">
        <v>617002</v>
      </c>
      <c r="C839" t="s">
        <v>31476</v>
      </c>
      <c r="D839" t="s">
        <v>57</v>
      </c>
      <c r="E839" t="s">
        <v>2864</v>
      </c>
      <c r="F839" t="s">
        <v>2864</v>
      </c>
      <c r="G839" t="s">
        <v>2864</v>
      </c>
      <c r="H839">
        <v>547</v>
      </c>
    </row>
    <row r="840" spans="2:8" x14ac:dyDescent="0.25">
      <c r="B840">
        <v>617003</v>
      </c>
      <c r="C840" t="s">
        <v>3882</v>
      </c>
      <c r="D840" t="s">
        <v>57</v>
      </c>
      <c r="E840" t="s">
        <v>2864</v>
      </c>
      <c r="F840" t="s">
        <v>2864</v>
      </c>
      <c r="G840" t="s">
        <v>2864</v>
      </c>
      <c r="H840">
        <v>100</v>
      </c>
    </row>
    <row r="841" spans="2:8" x14ac:dyDescent="0.25">
      <c r="B841">
        <v>619002</v>
      </c>
      <c r="C841" t="s">
        <v>31537</v>
      </c>
      <c r="D841" t="s">
        <v>57</v>
      </c>
      <c r="E841" t="s">
        <v>10140</v>
      </c>
      <c r="F841" t="s">
        <v>10140</v>
      </c>
      <c r="G841" t="s">
        <v>10140</v>
      </c>
      <c r="H841">
        <v>121</v>
      </c>
    </row>
    <row r="842" spans="2:8" x14ac:dyDescent="0.25">
      <c r="B842">
        <v>619004</v>
      </c>
      <c r="C842" t="s">
        <v>31551</v>
      </c>
      <c r="D842" t="s">
        <v>57</v>
      </c>
      <c r="E842" t="s">
        <v>10140</v>
      </c>
      <c r="F842" t="s">
        <v>10140</v>
      </c>
      <c r="G842" t="s">
        <v>10140</v>
      </c>
      <c r="H842">
        <v>121</v>
      </c>
    </row>
    <row r="843" spans="2:8" x14ac:dyDescent="0.25">
      <c r="B843">
        <v>619005</v>
      </c>
      <c r="C843" t="s">
        <v>31558</v>
      </c>
      <c r="D843" t="s">
        <v>57</v>
      </c>
      <c r="E843" t="s">
        <v>10140</v>
      </c>
      <c r="F843" t="s">
        <v>10140</v>
      </c>
      <c r="G843" t="s">
        <v>10140</v>
      </c>
      <c r="H843">
        <v>121</v>
      </c>
    </row>
    <row r="844" spans="2:8" x14ac:dyDescent="0.25">
      <c r="B844">
        <v>619007</v>
      </c>
      <c r="C844" t="s">
        <v>31569</v>
      </c>
      <c r="D844" t="s">
        <v>57</v>
      </c>
      <c r="E844" t="s">
        <v>10140</v>
      </c>
      <c r="F844" t="s">
        <v>10140</v>
      </c>
      <c r="G844" t="s">
        <v>10140</v>
      </c>
      <c r="H844">
        <v>425</v>
      </c>
    </row>
    <row r="845" spans="2:8" x14ac:dyDescent="0.25">
      <c r="B845">
        <v>619010</v>
      </c>
      <c r="C845" t="s">
        <v>31581</v>
      </c>
      <c r="D845" t="s">
        <v>57</v>
      </c>
      <c r="E845" t="s">
        <v>10140</v>
      </c>
      <c r="F845" t="s">
        <v>10140</v>
      </c>
      <c r="G845" t="s">
        <v>10140</v>
      </c>
      <c r="H845">
        <v>86</v>
      </c>
    </row>
    <row r="846" spans="2:8" x14ac:dyDescent="0.25">
      <c r="B846">
        <v>619011</v>
      </c>
      <c r="C846" t="s">
        <v>31590</v>
      </c>
      <c r="D846" t="s">
        <v>57</v>
      </c>
      <c r="E846" t="s">
        <v>10140</v>
      </c>
      <c r="F846" t="s">
        <v>10140</v>
      </c>
      <c r="G846" t="s">
        <v>10140</v>
      </c>
      <c r="H846">
        <v>134</v>
      </c>
    </row>
    <row r="847" spans="2:8" x14ac:dyDescent="0.25">
      <c r="B847">
        <v>619012</v>
      </c>
      <c r="C847" t="s">
        <v>29750</v>
      </c>
      <c r="D847" t="s">
        <v>57</v>
      </c>
      <c r="E847" t="s">
        <v>10140</v>
      </c>
      <c r="F847" t="s">
        <v>10140</v>
      </c>
      <c r="G847" t="s">
        <v>10140</v>
      </c>
      <c r="H847">
        <v>122</v>
      </c>
    </row>
    <row r="848" spans="2:8" x14ac:dyDescent="0.25">
      <c r="B848">
        <v>621001</v>
      </c>
      <c r="C848" t="s">
        <v>46161</v>
      </c>
      <c r="D848" t="s">
        <v>57</v>
      </c>
      <c r="E848" t="s">
        <v>10157</v>
      </c>
      <c r="F848" t="s">
        <v>10157</v>
      </c>
      <c r="G848" t="s">
        <v>10157</v>
      </c>
      <c r="H848">
        <v>455</v>
      </c>
    </row>
    <row r="849" spans="2:8" x14ac:dyDescent="0.25">
      <c r="B849">
        <v>621002</v>
      </c>
      <c r="C849" t="s">
        <v>17540</v>
      </c>
      <c r="D849" t="s">
        <v>57</v>
      </c>
      <c r="E849" t="s">
        <v>10157</v>
      </c>
      <c r="F849" t="s">
        <v>10157</v>
      </c>
      <c r="G849" t="s">
        <v>10157</v>
      </c>
      <c r="H849">
        <v>572</v>
      </c>
    </row>
    <row r="850" spans="2:8" x14ac:dyDescent="0.25">
      <c r="B850">
        <v>621003</v>
      </c>
      <c r="C850" t="s">
        <v>46163</v>
      </c>
      <c r="D850" t="s">
        <v>57</v>
      </c>
      <c r="E850" t="s">
        <v>10157</v>
      </c>
      <c r="F850" t="s">
        <v>10157</v>
      </c>
      <c r="G850" t="s">
        <v>10157</v>
      </c>
      <c r="H850">
        <v>747</v>
      </c>
    </row>
    <row r="851" spans="2:8" x14ac:dyDescent="0.25">
      <c r="B851">
        <v>621004</v>
      </c>
      <c r="C851" t="s">
        <v>31720</v>
      </c>
      <c r="D851" t="s">
        <v>57</v>
      </c>
      <c r="E851" t="s">
        <v>10157</v>
      </c>
      <c r="F851" t="s">
        <v>10157</v>
      </c>
      <c r="G851" t="s">
        <v>10157</v>
      </c>
      <c r="H851">
        <v>576</v>
      </c>
    </row>
    <row r="852" spans="2:8" x14ac:dyDescent="0.25">
      <c r="B852">
        <v>621006</v>
      </c>
      <c r="C852" t="s">
        <v>50991</v>
      </c>
      <c r="D852" t="s">
        <v>57</v>
      </c>
      <c r="E852" t="s">
        <v>10157</v>
      </c>
      <c r="F852" t="s">
        <v>10157</v>
      </c>
      <c r="G852" t="s">
        <v>10157</v>
      </c>
      <c r="H852">
        <v>107</v>
      </c>
    </row>
    <row r="853" spans="2:8" x14ac:dyDescent="0.25">
      <c r="B853">
        <v>621007</v>
      </c>
      <c r="C853" t="s">
        <v>31744</v>
      </c>
      <c r="D853" t="s">
        <v>57</v>
      </c>
      <c r="E853" t="s">
        <v>10157</v>
      </c>
      <c r="F853" t="s">
        <v>10157</v>
      </c>
      <c r="G853" t="s">
        <v>10157</v>
      </c>
      <c r="H853">
        <v>190</v>
      </c>
    </row>
    <row r="854" spans="2:8" x14ac:dyDescent="0.25">
      <c r="B854">
        <v>621008</v>
      </c>
      <c r="C854" t="s">
        <v>31752</v>
      </c>
      <c r="D854" t="s">
        <v>57</v>
      </c>
      <c r="E854" t="s">
        <v>10157</v>
      </c>
      <c r="F854" t="s">
        <v>10157</v>
      </c>
      <c r="G854" t="s">
        <v>10157</v>
      </c>
      <c r="H854">
        <v>85</v>
      </c>
    </row>
    <row r="855" spans="2:8" x14ac:dyDescent="0.25">
      <c r="B855">
        <v>621011</v>
      </c>
      <c r="C855" t="s">
        <v>31769</v>
      </c>
      <c r="D855" t="s">
        <v>57</v>
      </c>
      <c r="E855" t="s">
        <v>10157</v>
      </c>
      <c r="F855" t="s">
        <v>10157</v>
      </c>
      <c r="G855" t="s">
        <v>10157</v>
      </c>
      <c r="H855">
        <v>490</v>
      </c>
    </row>
    <row r="856" spans="2:8" x14ac:dyDescent="0.25">
      <c r="B856">
        <v>621012</v>
      </c>
      <c r="C856" t="s">
        <v>4467</v>
      </c>
      <c r="D856" t="s">
        <v>57</v>
      </c>
      <c r="E856" t="s">
        <v>10157</v>
      </c>
      <c r="F856" t="s">
        <v>10157</v>
      </c>
      <c r="G856" t="s">
        <v>10157</v>
      </c>
      <c r="H856">
        <v>524</v>
      </c>
    </row>
    <row r="857" spans="2:8" x14ac:dyDescent="0.25">
      <c r="B857">
        <v>621013</v>
      </c>
      <c r="C857" t="s">
        <v>50997</v>
      </c>
      <c r="D857" t="s">
        <v>57</v>
      </c>
      <c r="E857" t="s">
        <v>10157</v>
      </c>
      <c r="F857" t="s">
        <v>10157</v>
      </c>
      <c r="G857" t="s">
        <v>10157</v>
      </c>
      <c r="H857">
        <v>1052</v>
      </c>
    </row>
    <row r="858" spans="2:8" x14ac:dyDescent="0.25">
      <c r="B858">
        <v>621014</v>
      </c>
      <c r="C858" t="s">
        <v>31786</v>
      </c>
      <c r="D858" t="s">
        <v>57</v>
      </c>
      <c r="E858" t="s">
        <v>10157</v>
      </c>
      <c r="F858" t="s">
        <v>10157</v>
      </c>
      <c r="G858" t="s">
        <v>10157</v>
      </c>
      <c r="H858">
        <v>390</v>
      </c>
    </row>
    <row r="859" spans="2:8" x14ac:dyDescent="0.25">
      <c r="B859">
        <v>621016</v>
      </c>
      <c r="C859" t="s">
        <v>17541</v>
      </c>
      <c r="D859" t="s">
        <v>57</v>
      </c>
      <c r="E859" t="s">
        <v>10157</v>
      </c>
      <c r="F859" t="s">
        <v>10157</v>
      </c>
      <c r="G859" t="s">
        <v>10157</v>
      </c>
      <c r="H859">
        <v>601</v>
      </c>
    </row>
    <row r="860" spans="2:8" x14ac:dyDescent="0.25">
      <c r="B860">
        <v>621017</v>
      </c>
      <c r="C860" t="s">
        <v>31802</v>
      </c>
      <c r="D860" t="s">
        <v>57</v>
      </c>
      <c r="E860" t="s">
        <v>10157</v>
      </c>
      <c r="F860" t="s">
        <v>10157</v>
      </c>
      <c r="G860" t="s">
        <v>10157</v>
      </c>
      <c r="H860">
        <v>452</v>
      </c>
    </row>
    <row r="861" spans="2:8" x14ac:dyDescent="0.25">
      <c r="B861">
        <v>621018</v>
      </c>
      <c r="C861" t="s">
        <v>45401</v>
      </c>
      <c r="D861" t="s">
        <v>57</v>
      </c>
      <c r="E861" t="s">
        <v>10157</v>
      </c>
      <c r="F861" t="s">
        <v>10157</v>
      </c>
      <c r="G861" t="s">
        <v>10157</v>
      </c>
      <c r="H861">
        <v>479</v>
      </c>
    </row>
    <row r="862" spans="2:8" x14ac:dyDescent="0.25">
      <c r="B862">
        <v>621031</v>
      </c>
      <c r="C862" t="s">
        <v>55498</v>
      </c>
      <c r="D862" t="s">
        <v>57</v>
      </c>
      <c r="E862" t="s">
        <v>10157</v>
      </c>
      <c r="F862" t="s">
        <v>10157</v>
      </c>
      <c r="G862" t="s">
        <v>10157</v>
      </c>
      <c r="H862">
        <v>111</v>
      </c>
    </row>
    <row r="863" spans="2:8" x14ac:dyDescent="0.25">
      <c r="B863">
        <v>621211</v>
      </c>
      <c r="C863" t="s">
        <v>31903</v>
      </c>
      <c r="D863" t="s">
        <v>57</v>
      </c>
      <c r="E863" t="s">
        <v>10157</v>
      </c>
      <c r="F863" t="s">
        <v>10157</v>
      </c>
      <c r="G863" t="s">
        <v>10157</v>
      </c>
      <c r="H863">
        <v>81</v>
      </c>
    </row>
    <row r="864" spans="2:8" x14ac:dyDescent="0.25">
      <c r="B864">
        <v>621402</v>
      </c>
      <c r="C864" t="s">
        <v>16971</v>
      </c>
      <c r="D864" t="s">
        <v>725</v>
      </c>
      <c r="E864" t="s">
        <v>10157</v>
      </c>
      <c r="F864">
        <v>0</v>
      </c>
      <c r="G864" t="s">
        <v>10157</v>
      </c>
      <c r="H864">
        <v>76</v>
      </c>
    </row>
    <row r="865" spans="2:8" x14ac:dyDescent="0.25">
      <c r="B865">
        <v>623001</v>
      </c>
      <c r="C865" t="s">
        <v>51022</v>
      </c>
      <c r="D865" t="s">
        <v>57</v>
      </c>
      <c r="E865" t="s">
        <v>10157</v>
      </c>
      <c r="F865" t="s">
        <v>10157</v>
      </c>
      <c r="G865" t="s">
        <v>10157</v>
      </c>
      <c r="H865">
        <v>103</v>
      </c>
    </row>
    <row r="866" spans="2:8" x14ac:dyDescent="0.25">
      <c r="B866">
        <v>623002</v>
      </c>
      <c r="C866" t="s">
        <v>32072</v>
      </c>
      <c r="D866" t="s">
        <v>57</v>
      </c>
      <c r="E866" t="s">
        <v>10157</v>
      </c>
      <c r="F866" t="s">
        <v>10157</v>
      </c>
      <c r="G866" t="s">
        <v>10157</v>
      </c>
      <c r="H866">
        <v>532</v>
      </c>
    </row>
    <row r="867" spans="2:8" x14ac:dyDescent="0.25">
      <c r="B867">
        <v>625001</v>
      </c>
      <c r="C867" t="s">
        <v>32116</v>
      </c>
      <c r="D867" t="s">
        <v>57</v>
      </c>
      <c r="E867" t="s">
        <v>10561</v>
      </c>
      <c r="F867" t="s">
        <v>10561</v>
      </c>
      <c r="G867" t="s">
        <v>10561</v>
      </c>
      <c r="H867">
        <v>262</v>
      </c>
    </row>
    <row r="868" spans="2:8" x14ac:dyDescent="0.25">
      <c r="B868">
        <v>625004</v>
      </c>
      <c r="C868" t="s">
        <v>51030</v>
      </c>
      <c r="D868" t="s">
        <v>57</v>
      </c>
      <c r="E868" t="s">
        <v>10561</v>
      </c>
      <c r="F868" t="s">
        <v>10561</v>
      </c>
      <c r="G868" t="s">
        <v>10561</v>
      </c>
      <c r="H868">
        <v>322</v>
      </c>
    </row>
    <row r="869" spans="2:8" x14ac:dyDescent="0.25">
      <c r="B869">
        <v>627001</v>
      </c>
      <c r="C869" t="s">
        <v>32190</v>
      </c>
      <c r="D869" t="s">
        <v>57</v>
      </c>
      <c r="E869" t="s">
        <v>10140</v>
      </c>
      <c r="F869" t="s">
        <v>10140</v>
      </c>
      <c r="G869" t="s">
        <v>10140</v>
      </c>
      <c r="H869">
        <v>302</v>
      </c>
    </row>
    <row r="870" spans="2:8" x14ac:dyDescent="0.25">
      <c r="B870">
        <v>627002</v>
      </c>
      <c r="C870" t="s">
        <v>55068</v>
      </c>
      <c r="D870" t="s">
        <v>57</v>
      </c>
      <c r="E870" t="s">
        <v>10140</v>
      </c>
      <c r="F870" t="s">
        <v>10140</v>
      </c>
      <c r="G870" t="s">
        <v>10140</v>
      </c>
      <c r="H870">
        <v>111</v>
      </c>
    </row>
    <row r="871" spans="2:8" x14ac:dyDescent="0.25">
      <c r="B871">
        <v>627003</v>
      </c>
      <c r="C871" t="s">
        <v>51035</v>
      </c>
      <c r="D871" t="s">
        <v>57</v>
      </c>
      <c r="E871" t="s">
        <v>10140</v>
      </c>
      <c r="F871" t="s">
        <v>10140</v>
      </c>
      <c r="G871" t="s">
        <v>10140</v>
      </c>
      <c r="H871">
        <v>375</v>
      </c>
    </row>
    <row r="872" spans="2:8" x14ac:dyDescent="0.25">
      <c r="B872">
        <v>627004</v>
      </c>
      <c r="C872" t="s">
        <v>51037</v>
      </c>
      <c r="D872" t="s">
        <v>57</v>
      </c>
      <c r="E872" t="s">
        <v>10140</v>
      </c>
      <c r="F872" t="s">
        <v>10140</v>
      </c>
      <c r="G872" t="s">
        <v>10140</v>
      </c>
      <c r="H872">
        <v>417</v>
      </c>
    </row>
    <row r="873" spans="2:8" x14ac:dyDescent="0.25">
      <c r="B873">
        <v>627005</v>
      </c>
      <c r="C873" t="s">
        <v>32212</v>
      </c>
      <c r="D873" t="s">
        <v>57</v>
      </c>
      <c r="E873" t="s">
        <v>10140</v>
      </c>
      <c r="F873" t="s">
        <v>10140</v>
      </c>
      <c r="G873" t="s">
        <v>10140</v>
      </c>
      <c r="H873">
        <v>126</v>
      </c>
    </row>
    <row r="874" spans="2:8" x14ac:dyDescent="0.25">
      <c r="B874">
        <v>627006</v>
      </c>
      <c r="C874" t="s">
        <v>32220</v>
      </c>
      <c r="D874" t="s">
        <v>57</v>
      </c>
      <c r="E874" t="s">
        <v>10140</v>
      </c>
      <c r="F874" t="s">
        <v>10140</v>
      </c>
      <c r="G874" t="s">
        <v>10140</v>
      </c>
      <c r="H874">
        <v>71</v>
      </c>
    </row>
    <row r="875" spans="2:8" x14ac:dyDescent="0.25">
      <c r="B875">
        <v>629001</v>
      </c>
      <c r="C875" t="s">
        <v>32275</v>
      </c>
      <c r="D875" t="s">
        <v>57</v>
      </c>
      <c r="E875" t="s">
        <v>10157</v>
      </c>
      <c r="F875" t="s">
        <v>10157</v>
      </c>
      <c r="G875" t="s">
        <v>10157</v>
      </c>
      <c r="H875">
        <v>542</v>
      </c>
    </row>
    <row r="876" spans="2:8" x14ac:dyDescent="0.25">
      <c r="B876">
        <v>629002</v>
      </c>
      <c r="C876" t="s">
        <v>55070</v>
      </c>
      <c r="D876" t="s">
        <v>57</v>
      </c>
      <c r="E876" t="s">
        <v>10157</v>
      </c>
      <c r="F876" t="s">
        <v>10157</v>
      </c>
      <c r="G876" t="s">
        <v>10157</v>
      </c>
      <c r="H876">
        <v>70</v>
      </c>
    </row>
    <row r="877" spans="2:8" x14ac:dyDescent="0.25">
      <c r="B877">
        <v>629004</v>
      </c>
      <c r="C877" t="s">
        <v>17554</v>
      </c>
      <c r="D877" t="s">
        <v>57</v>
      </c>
      <c r="E877" t="s">
        <v>10157</v>
      </c>
      <c r="F877" t="s">
        <v>10157</v>
      </c>
      <c r="G877" t="s">
        <v>10157</v>
      </c>
      <c r="H877">
        <v>165</v>
      </c>
    </row>
    <row r="878" spans="2:8" x14ac:dyDescent="0.25">
      <c r="B878">
        <v>630003</v>
      </c>
      <c r="C878" t="s">
        <v>53965</v>
      </c>
      <c r="D878" t="s">
        <v>57</v>
      </c>
      <c r="E878" t="s">
        <v>2864</v>
      </c>
      <c r="F878" t="s">
        <v>2864</v>
      </c>
      <c r="G878" t="s">
        <v>2864</v>
      </c>
      <c r="H878">
        <v>30</v>
      </c>
    </row>
    <row r="879" spans="2:8" x14ac:dyDescent="0.25">
      <c r="B879">
        <v>631002</v>
      </c>
      <c r="C879" t="s">
        <v>32374</v>
      </c>
      <c r="D879" t="s">
        <v>57</v>
      </c>
      <c r="E879" t="s">
        <v>2864</v>
      </c>
      <c r="F879" t="s">
        <v>2864</v>
      </c>
      <c r="G879" t="s">
        <v>2864</v>
      </c>
      <c r="H879">
        <v>145</v>
      </c>
    </row>
    <row r="880" spans="2:8" x14ac:dyDescent="0.25">
      <c r="B880">
        <v>631003</v>
      </c>
      <c r="C880" t="s">
        <v>32382</v>
      </c>
      <c r="D880" t="s">
        <v>57</v>
      </c>
      <c r="E880" t="s">
        <v>2864</v>
      </c>
      <c r="F880" t="s">
        <v>2864</v>
      </c>
      <c r="G880" t="s">
        <v>2864</v>
      </c>
      <c r="H880">
        <v>149</v>
      </c>
    </row>
    <row r="881" spans="2:8" x14ac:dyDescent="0.25">
      <c r="B881">
        <v>631005</v>
      </c>
      <c r="C881" t="s">
        <v>51064</v>
      </c>
      <c r="D881" t="s">
        <v>57</v>
      </c>
      <c r="E881" t="s">
        <v>2864</v>
      </c>
      <c r="F881" t="s">
        <v>2864</v>
      </c>
      <c r="G881" t="s">
        <v>2864</v>
      </c>
      <c r="H881">
        <v>133</v>
      </c>
    </row>
    <row r="882" spans="2:8" x14ac:dyDescent="0.25">
      <c r="B882">
        <v>631006</v>
      </c>
      <c r="C882" t="s">
        <v>32400</v>
      </c>
      <c r="D882" t="s">
        <v>57</v>
      </c>
      <c r="E882" t="s">
        <v>2864</v>
      </c>
      <c r="F882" t="s">
        <v>2864</v>
      </c>
      <c r="G882" t="s">
        <v>2864</v>
      </c>
      <c r="H882">
        <v>765</v>
      </c>
    </row>
    <row r="883" spans="2:8" x14ac:dyDescent="0.25">
      <c r="B883">
        <v>631009</v>
      </c>
      <c r="C883" t="s">
        <v>51067</v>
      </c>
      <c r="D883" t="s">
        <v>57</v>
      </c>
      <c r="E883" t="s">
        <v>2864</v>
      </c>
      <c r="F883" t="s">
        <v>2864</v>
      </c>
      <c r="G883" t="s">
        <v>2864</v>
      </c>
      <c r="H883">
        <v>631</v>
      </c>
    </row>
    <row r="884" spans="2:8" x14ac:dyDescent="0.25">
      <c r="B884">
        <v>631011</v>
      </c>
      <c r="C884" t="s">
        <v>32425</v>
      </c>
      <c r="D884" t="s">
        <v>57</v>
      </c>
      <c r="E884" t="s">
        <v>2864</v>
      </c>
      <c r="F884" t="s">
        <v>2864</v>
      </c>
      <c r="G884" t="s">
        <v>2864</v>
      </c>
      <c r="H884">
        <v>417</v>
      </c>
    </row>
    <row r="885" spans="2:8" x14ac:dyDescent="0.25">
      <c r="B885">
        <v>631012</v>
      </c>
      <c r="C885" t="s">
        <v>32434</v>
      </c>
      <c r="D885" t="s">
        <v>57</v>
      </c>
      <c r="E885" t="s">
        <v>2864</v>
      </c>
      <c r="F885" t="s">
        <v>2864</v>
      </c>
      <c r="G885" t="s">
        <v>2864</v>
      </c>
      <c r="H885">
        <v>702</v>
      </c>
    </row>
    <row r="886" spans="2:8" x14ac:dyDescent="0.25">
      <c r="B886">
        <v>631013</v>
      </c>
      <c r="C886" t="s">
        <v>32442</v>
      </c>
      <c r="D886" t="s">
        <v>57</v>
      </c>
      <c r="E886" t="s">
        <v>2864</v>
      </c>
      <c r="F886" t="s">
        <v>2864</v>
      </c>
      <c r="G886" t="s">
        <v>2864</v>
      </c>
      <c r="H886">
        <v>373</v>
      </c>
    </row>
    <row r="887" spans="2:8" x14ac:dyDescent="0.25">
      <c r="B887">
        <v>631014</v>
      </c>
      <c r="C887" t="s">
        <v>49441</v>
      </c>
      <c r="D887" t="s">
        <v>57</v>
      </c>
      <c r="E887" t="s">
        <v>2864</v>
      </c>
      <c r="F887" t="s">
        <v>2864</v>
      </c>
      <c r="G887" t="s">
        <v>2864</v>
      </c>
      <c r="H887">
        <v>542</v>
      </c>
    </row>
    <row r="888" spans="2:8" x14ac:dyDescent="0.25">
      <c r="B888">
        <v>631015</v>
      </c>
      <c r="C888" t="s">
        <v>32451</v>
      </c>
      <c r="D888" t="s">
        <v>57</v>
      </c>
      <c r="E888" t="s">
        <v>2864</v>
      </c>
      <c r="F888" t="s">
        <v>2864</v>
      </c>
      <c r="G888" t="s">
        <v>2864</v>
      </c>
      <c r="H888">
        <v>519</v>
      </c>
    </row>
    <row r="889" spans="2:8" x14ac:dyDescent="0.25">
      <c r="B889">
        <v>631017</v>
      </c>
      <c r="C889" t="s">
        <v>46186</v>
      </c>
      <c r="D889" t="s">
        <v>57</v>
      </c>
      <c r="E889" t="s">
        <v>2864</v>
      </c>
      <c r="F889" t="s">
        <v>2864</v>
      </c>
      <c r="G889" t="s">
        <v>2864</v>
      </c>
      <c r="H889">
        <v>790</v>
      </c>
    </row>
    <row r="890" spans="2:8" x14ac:dyDescent="0.25">
      <c r="B890">
        <v>631034</v>
      </c>
      <c r="C890" t="s">
        <v>32568</v>
      </c>
      <c r="D890" t="s">
        <v>57</v>
      </c>
      <c r="E890" t="s">
        <v>2864</v>
      </c>
      <c r="F890" t="s">
        <v>2864</v>
      </c>
      <c r="G890" t="s">
        <v>2864</v>
      </c>
      <c r="H890">
        <v>224</v>
      </c>
    </row>
    <row r="891" spans="2:8" x14ac:dyDescent="0.25">
      <c r="B891">
        <v>651003</v>
      </c>
      <c r="C891" t="s">
        <v>32734</v>
      </c>
      <c r="D891" t="s">
        <v>57</v>
      </c>
      <c r="E891" t="s">
        <v>10242</v>
      </c>
      <c r="F891" t="s">
        <v>10242</v>
      </c>
      <c r="G891" t="s">
        <v>10242</v>
      </c>
      <c r="H891">
        <v>121</v>
      </c>
    </row>
    <row r="892" spans="2:8" x14ac:dyDescent="0.25">
      <c r="B892">
        <v>655005</v>
      </c>
      <c r="C892" t="s">
        <v>32854</v>
      </c>
      <c r="D892" t="s">
        <v>57</v>
      </c>
      <c r="E892" t="s">
        <v>48200</v>
      </c>
      <c r="F892" t="s">
        <v>48200</v>
      </c>
      <c r="G892" t="s">
        <v>48200</v>
      </c>
      <c r="H892">
        <v>73</v>
      </c>
    </row>
    <row r="893" spans="2:8" x14ac:dyDescent="0.25">
      <c r="B893">
        <v>655008</v>
      </c>
      <c r="C893" t="s">
        <v>32871</v>
      </c>
      <c r="D893" t="s">
        <v>57</v>
      </c>
      <c r="E893" t="s">
        <v>48200</v>
      </c>
      <c r="F893" t="s">
        <v>48200</v>
      </c>
      <c r="G893" t="s">
        <v>48200</v>
      </c>
      <c r="H893">
        <v>471</v>
      </c>
    </row>
    <row r="894" spans="2:8" x14ac:dyDescent="0.25">
      <c r="B894">
        <v>655009</v>
      </c>
      <c r="C894" t="s">
        <v>55503</v>
      </c>
      <c r="D894" t="s">
        <v>57</v>
      </c>
      <c r="E894" t="s">
        <v>48200</v>
      </c>
      <c r="F894" t="s">
        <v>48200</v>
      </c>
      <c r="G894" t="s">
        <v>48200</v>
      </c>
      <c r="H894">
        <v>60</v>
      </c>
    </row>
    <row r="895" spans="2:8" x14ac:dyDescent="0.25">
      <c r="B895">
        <v>657004</v>
      </c>
      <c r="C895" t="s">
        <v>51116</v>
      </c>
      <c r="D895" t="s">
        <v>57</v>
      </c>
      <c r="E895" t="s">
        <v>10242</v>
      </c>
      <c r="F895" t="s">
        <v>10242</v>
      </c>
      <c r="G895" t="s">
        <v>10242</v>
      </c>
      <c r="H895">
        <v>135</v>
      </c>
    </row>
    <row r="896" spans="2:8" x14ac:dyDescent="0.25">
      <c r="B896">
        <v>657007</v>
      </c>
      <c r="C896" t="s">
        <v>33011</v>
      </c>
      <c r="D896" t="s">
        <v>57</v>
      </c>
      <c r="E896" t="s">
        <v>10242</v>
      </c>
      <c r="F896" t="s">
        <v>10242</v>
      </c>
      <c r="G896" t="s">
        <v>10242</v>
      </c>
      <c r="H896">
        <v>609</v>
      </c>
    </row>
    <row r="897" spans="2:8" x14ac:dyDescent="0.25">
      <c r="B897">
        <v>657010</v>
      </c>
      <c r="C897" t="s">
        <v>33026</v>
      </c>
      <c r="D897" t="s">
        <v>57</v>
      </c>
      <c r="E897" t="s">
        <v>10242</v>
      </c>
      <c r="F897" t="s">
        <v>10242</v>
      </c>
      <c r="G897" t="s">
        <v>10242</v>
      </c>
      <c r="H897">
        <v>684</v>
      </c>
    </row>
    <row r="898" spans="2:8" x14ac:dyDescent="0.25">
      <c r="B898">
        <v>657013</v>
      </c>
      <c r="C898" t="s">
        <v>55078</v>
      </c>
      <c r="D898" t="s">
        <v>57</v>
      </c>
      <c r="E898" t="s">
        <v>10242</v>
      </c>
      <c r="F898" t="s">
        <v>10242</v>
      </c>
      <c r="G898" t="s">
        <v>10242</v>
      </c>
      <c r="H898">
        <v>67</v>
      </c>
    </row>
    <row r="899" spans="2:8" x14ac:dyDescent="0.25">
      <c r="B899">
        <v>657014</v>
      </c>
      <c r="C899" t="s">
        <v>33046</v>
      </c>
      <c r="D899" t="s">
        <v>57</v>
      </c>
      <c r="E899" t="s">
        <v>10242</v>
      </c>
      <c r="F899" t="s">
        <v>10242</v>
      </c>
      <c r="G899" t="s">
        <v>10242</v>
      </c>
      <c r="H899">
        <v>493</v>
      </c>
    </row>
    <row r="900" spans="2:8" x14ac:dyDescent="0.25">
      <c r="B900">
        <v>657018</v>
      </c>
      <c r="C900" t="s">
        <v>51130</v>
      </c>
      <c r="D900" t="s">
        <v>57</v>
      </c>
      <c r="E900" t="s">
        <v>10242</v>
      </c>
      <c r="F900" t="s">
        <v>10242</v>
      </c>
      <c r="G900" t="s">
        <v>10242</v>
      </c>
      <c r="H900">
        <v>338</v>
      </c>
    </row>
    <row r="901" spans="2:8" x14ac:dyDescent="0.25">
      <c r="B901">
        <v>657019</v>
      </c>
      <c r="C901" t="s">
        <v>29141</v>
      </c>
      <c r="D901" t="s">
        <v>57</v>
      </c>
      <c r="E901" t="s">
        <v>10242</v>
      </c>
      <c r="F901" t="s">
        <v>10242</v>
      </c>
      <c r="G901" t="s">
        <v>10242</v>
      </c>
      <c r="H901">
        <v>471</v>
      </c>
    </row>
    <row r="902" spans="2:8" x14ac:dyDescent="0.25">
      <c r="B902">
        <v>657022</v>
      </c>
      <c r="C902" t="s">
        <v>53989</v>
      </c>
      <c r="D902" t="s">
        <v>57</v>
      </c>
      <c r="E902" t="s">
        <v>10242</v>
      </c>
      <c r="F902" t="s">
        <v>10242</v>
      </c>
      <c r="G902" t="s">
        <v>10242</v>
      </c>
      <c r="H902">
        <v>529</v>
      </c>
    </row>
    <row r="903" spans="2:8" x14ac:dyDescent="0.25">
      <c r="B903">
        <v>657023</v>
      </c>
      <c r="C903" t="s">
        <v>53992</v>
      </c>
      <c r="D903" t="s">
        <v>57</v>
      </c>
      <c r="E903" t="s">
        <v>10242</v>
      </c>
      <c r="F903" t="s">
        <v>10242</v>
      </c>
      <c r="G903" t="s">
        <v>10242</v>
      </c>
      <c r="H903">
        <v>569</v>
      </c>
    </row>
    <row r="904" spans="2:8" x14ac:dyDescent="0.25">
      <c r="B904">
        <v>657031</v>
      </c>
      <c r="C904" t="s">
        <v>33146</v>
      </c>
      <c r="D904" t="s">
        <v>57</v>
      </c>
      <c r="E904" t="s">
        <v>10242</v>
      </c>
      <c r="F904" t="s">
        <v>10242</v>
      </c>
      <c r="G904" t="s">
        <v>10242</v>
      </c>
      <c r="H904">
        <v>246</v>
      </c>
    </row>
    <row r="905" spans="2:8" x14ac:dyDescent="0.25">
      <c r="B905">
        <v>657032</v>
      </c>
      <c r="C905" t="s">
        <v>53996</v>
      </c>
      <c r="D905" t="s">
        <v>57</v>
      </c>
      <c r="E905" t="s">
        <v>10242</v>
      </c>
      <c r="F905" t="s">
        <v>10242</v>
      </c>
      <c r="G905" t="s">
        <v>10242</v>
      </c>
      <c r="H905">
        <v>279</v>
      </c>
    </row>
    <row r="906" spans="2:8" x14ac:dyDescent="0.25">
      <c r="B906">
        <v>657035</v>
      </c>
      <c r="C906" t="s">
        <v>33170</v>
      </c>
      <c r="D906" t="s">
        <v>57</v>
      </c>
      <c r="E906" t="s">
        <v>10242</v>
      </c>
      <c r="F906" t="s">
        <v>10242</v>
      </c>
      <c r="G906" t="s">
        <v>10242</v>
      </c>
      <c r="H906">
        <v>212</v>
      </c>
    </row>
    <row r="907" spans="2:8" x14ac:dyDescent="0.25">
      <c r="B907">
        <v>657210</v>
      </c>
      <c r="C907" t="s">
        <v>33260</v>
      </c>
      <c r="D907" t="s">
        <v>57</v>
      </c>
      <c r="E907" t="s">
        <v>10242</v>
      </c>
      <c r="F907" t="s">
        <v>10242</v>
      </c>
      <c r="G907" t="s">
        <v>10242</v>
      </c>
      <c r="H907">
        <v>27</v>
      </c>
    </row>
    <row r="908" spans="2:8" x14ac:dyDescent="0.25">
      <c r="B908">
        <v>657902</v>
      </c>
      <c r="C908" t="s">
        <v>19787</v>
      </c>
      <c r="D908" t="s">
        <v>57</v>
      </c>
      <c r="E908" t="s">
        <v>10242</v>
      </c>
      <c r="F908" t="s">
        <v>10242</v>
      </c>
      <c r="G908" t="s">
        <v>10242</v>
      </c>
      <c r="H908">
        <v>223</v>
      </c>
    </row>
    <row r="909" spans="2:8" x14ac:dyDescent="0.25">
      <c r="B909">
        <v>659001</v>
      </c>
      <c r="C909" t="s">
        <v>33440</v>
      </c>
      <c r="D909" t="s">
        <v>57</v>
      </c>
      <c r="E909" t="s">
        <v>48200</v>
      </c>
      <c r="F909" t="s">
        <v>48200</v>
      </c>
      <c r="G909" t="s">
        <v>48200</v>
      </c>
      <c r="H909">
        <v>66</v>
      </c>
    </row>
    <row r="910" spans="2:8" x14ac:dyDescent="0.25">
      <c r="B910">
        <v>659002</v>
      </c>
      <c r="C910" t="s">
        <v>33449</v>
      </c>
      <c r="D910" t="s">
        <v>57</v>
      </c>
      <c r="E910" t="s">
        <v>48200</v>
      </c>
      <c r="F910" t="s">
        <v>48200</v>
      </c>
      <c r="G910" t="s">
        <v>48200</v>
      </c>
      <c r="H910">
        <v>318</v>
      </c>
    </row>
    <row r="911" spans="2:8" x14ac:dyDescent="0.25">
      <c r="B911">
        <v>661001</v>
      </c>
      <c r="C911" t="s">
        <v>51163</v>
      </c>
      <c r="D911" t="s">
        <v>57</v>
      </c>
      <c r="E911" t="s">
        <v>10453</v>
      </c>
      <c r="F911" t="s">
        <v>10453</v>
      </c>
      <c r="G911" t="s">
        <v>10453</v>
      </c>
      <c r="H911">
        <v>137</v>
      </c>
    </row>
    <row r="912" spans="2:8" x14ac:dyDescent="0.25">
      <c r="B912">
        <v>661002</v>
      </c>
      <c r="C912" t="s">
        <v>33488</v>
      </c>
      <c r="D912" t="s">
        <v>57</v>
      </c>
      <c r="E912" t="s">
        <v>10453</v>
      </c>
      <c r="F912" t="s">
        <v>10453</v>
      </c>
      <c r="G912" t="s">
        <v>10453</v>
      </c>
      <c r="H912">
        <v>616</v>
      </c>
    </row>
    <row r="913" spans="2:8" x14ac:dyDescent="0.25">
      <c r="B913">
        <v>661003</v>
      </c>
      <c r="C913" t="s">
        <v>54010</v>
      </c>
      <c r="D913" t="s">
        <v>57</v>
      </c>
      <c r="E913" t="s">
        <v>10453</v>
      </c>
      <c r="F913" t="s">
        <v>10453</v>
      </c>
      <c r="G913" t="s">
        <v>10453</v>
      </c>
      <c r="H913">
        <v>641</v>
      </c>
    </row>
    <row r="914" spans="2:8" x14ac:dyDescent="0.25">
      <c r="B914">
        <v>661004</v>
      </c>
      <c r="C914" t="s">
        <v>54014</v>
      </c>
      <c r="D914" t="s">
        <v>57</v>
      </c>
      <c r="E914" t="s">
        <v>10453</v>
      </c>
      <c r="F914" t="s">
        <v>10453</v>
      </c>
      <c r="G914" t="s">
        <v>10453</v>
      </c>
      <c r="H914">
        <v>93</v>
      </c>
    </row>
    <row r="915" spans="2:8" x14ac:dyDescent="0.25">
      <c r="B915">
        <v>661005</v>
      </c>
      <c r="C915" t="s">
        <v>33509</v>
      </c>
      <c r="D915" t="s">
        <v>57</v>
      </c>
      <c r="E915" t="s">
        <v>10453</v>
      </c>
      <c r="F915" t="s">
        <v>10453</v>
      </c>
      <c r="G915" t="s">
        <v>10453</v>
      </c>
      <c r="H915">
        <v>704</v>
      </c>
    </row>
    <row r="916" spans="2:8" x14ac:dyDescent="0.25">
      <c r="B916">
        <v>661007</v>
      </c>
      <c r="C916" t="s">
        <v>51164</v>
      </c>
      <c r="D916" t="s">
        <v>57</v>
      </c>
      <c r="E916" t="s">
        <v>10453</v>
      </c>
      <c r="F916" t="s">
        <v>10453</v>
      </c>
      <c r="G916" t="s">
        <v>10453</v>
      </c>
      <c r="H916">
        <v>106</v>
      </c>
    </row>
    <row r="917" spans="2:8" x14ac:dyDescent="0.25">
      <c r="B917">
        <v>661008</v>
      </c>
      <c r="C917" t="s">
        <v>51166</v>
      </c>
      <c r="D917" t="s">
        <v>57</v>
      </c>
      <c r="E917" t="s">
        <v>10453</v>
      </c>
      <c r="F917" t="s">
        <v>10453</v>
      </c>
      <c r="G917" t="s">
        <v>10453</v>
      </c>
      <c r="H917">
        <v>85</v>
      </c>
    </row>
    <row r="918" spans="2:8" x14ac:dyDescent="0.25">
      <c r="B918">
        <v>661011</v>
      </c>
      <c r="C918" t="s">
        <v>51171</v>
      </c>
      <c r="D918" t="s">
        <v>57</v>
      </c>
      <c r="E918" t="s">
        <v>10453</v>
      </c>
      <c r="F918" t="s">
        <v>10453</v>
      </c>
      <c r="G918" t="s">
        <v>10453</v>
      </c>
      <c r="H918">
        <v>98</v>
      </c>
    </row>
    <row r="919" spans="2:8" x14ac:dyDescent="0.25">
      <c r="B919">
        <v>661012</v>
      </c>
      <c r="C919" t="s">
        <v>51173</v>
      </c>
      <c r="D919" t="s">
        <v>57</v>
      </c>
      <c r="E919" t="s">
        <v>10453</v>
      </c>
      <c r="F919" t="s">
        <v>10453</v>
      </c>
      <c r="G919" t="s">
        <v>10453</v>
      </c>
      <c r="H919">
        <v>668</v>
      </c>
    </row>
    <row r="920" spans="2:8" x14ac:dyDescent="0.25">
      <c r="B920">
        <v>661013</v>
      </c>
      <c r="C920" t="s">
        <v>33551</v>
      </c>
      <c r="D920" t="s">
        <v>57</v>
      </c>
      <c r="E920" t="s">
        <v>10453</v>
      </c>
      <c r="F920" t="s">
        <v>10453</v>
      </c>
      <c r="G920" t="s">
        <v>10453</v>
      </c>
      <c r="H920">
        <v>425</v>
      </c>
    </row>
    <row r="921" spans="2:8" x14ac:dyDescent="0.25">
      <c r="B921">
        <v>661014</v>
      </c>
      <c r="C921" t="s">
        <v>51176</v>
      </c>
      <c r="D921" t="s">
        <v>57</v>
      </c>
      <c r="E921" t="s">
        <v>10453</v>
      </c>
      <c r="F921" t="s">
        <v>10453</v>
      </c>
      <c r="G921" t="s">
        <v>10453</v>
      </c>
      <c r="H921">
        <v>801</v>
      </c>
    </row>
    <row r="922" spans="2:8" x14ac:dyDescent="0.25">
      <c r="B922">
        <v>663001</v>
      </c>
      <c r="C922" t="s">
        <v>33733</v>
      </c>
      <c r="D922" t="s">
        <v>57</v>
      </c>
      <c r="E922" t="s">
        <v>10561</v>
      </c>
      <c r="F922" t="s">
        <v>10561</v>
      </c>
      <c r="G922" t="s">
        <v>10561</v>
      </c>
      <c r="H922">
        <v>461</v>
      </c>
    </row>
    <row r="923" spans="2:8" x14ac:dyDescent="0.25">
      <c r="B923">
        <v>663002</v>
      </c>
      <c r="C923" t="s">
        <v>33743</v>
      </c>
      <c r="D923" t="s">
        <v>57</v>
      </c>
      <c r="E923" t="s">
        <v>10561</v>
      </c>
      <c r="F923" t="s">
        <v>10561</v>
      </c>
      <c r="G923" t="s">
        <v>10561</v>
      </c>
      <c r="H923">
        <v>318</v>
      </c>
    </row>
    <row r="924" spans="2:8" x14ac:dyDescent="0.25">
      <c r="B924">
        <v>663003</v>
      </c>
      <c r="C924" t="s">
        <v>55089</v>
      </c>
      <c r="D924" t="s">
        <v>57</v>
      </c>
      <c r="E924" t="s">
        <v>10561</v>
      </c>
      <c r="F924" t="s">
        <v>10561</v>
      </c>
      <c r="G924" t="s">
        <v>10561</v>
      </c>
      <c r="H924">
        <v>734</v>
      </c>
    </row>
    <row r="925" spans="2:8" x14ac:dyDescent="0.25">
      <c r="B925">
        <v>663005</v>
      </c>
      <c r="C925" t="s">
        <v>33764</v>
      </c>
      <c r="D925" t="s">
        <v>57</v>
      </c>
      <c r="E925" t="s">
        <v>10561</v>
      </c>
      <c r="F925" t="s">
        <v>10561</v>
      </c>
      <c r="G925" t="s">
        <v>10561</v>
      </c>
      <c r="H925">
        <v>101</v>
      </c>
    </row>
    <row r="926" spans="2:8" x14ac:dyDescent="0.25">
      <c r="B926">
        <v>663006</v>
      </c>
      <c r="C926" t="s">
        <v>33771</v>
      </c>
      <c r="D926" t="s">
        <v>57</v>
      </c>
      <c r="E926" t="s">
        <v>10561</v>
      </c>
      <c r="F926" t="s">
        <v>10561</v>
      </c>
      <c r="G926" t="s">
        <v>10561</v>
      </c>
      <c r="H926">
        <v>528</v>
      </c>
    </row>
    <row r="927" spans="2:8" x14ac:dyDescent="0.25">
      <c r="B927">
        <v>663008</v>
      </c>
      <c r="C927" t="s">
        <v>54041</v>
      </c>
      <c r="D927" t="s">
        <v>57</v>
      </c>
      <c r="E927" t="s">
        <v>10561</v>
      </c>
      <c r="F927" t="s">
        <v>10561</v>
      </c>
      <c r="G927" t="s">
        <v>10561</v>
      </c>
      <c r="H927">
        <v>634</v>
      </c>
    </row>
    <row r="928" spans="2:8" x14ac:dyDescent="0.25">
      <c r="B928">
        <v>663010</v>
      </c>
      <c r="C928" t="s">
        <v>33790</v>
      </c>
      <c r="D928" t="s">
        <v>57</v>
      </c>
      <c r="E928" t="s">
        <v>10561</v>
      </c>
      <c r="F928" t="s">
        <v>10561</v>
      </c>
      <c r="G928" t="s">
        <v>10561</v>
      </c>
      <c r="H928">
        <v>100</v>
      </c>
    </row>
    <row r="929" spans="2:8" x14ac:dyDescent="0.25">
      <c r="B929">
        <v>663011</v>
      </c>
      <c r="C929" t="s">
        <v>54043</v>
      </c>
      <c r="D929" t="s">
        <v>57</v>
      </c>
      <c r="E929" t="s">
        <v>10561</v>
      </c>
      <c r="F929" t="s">
        <v>10561</v>
      </c>
      <c r="G929" t="s">
        <v>10561</v>
      </c>
      <c r="H929">
        <v>20</v>
      </c>
    </row>
    <row r="930" spans="2:8" x14ac:dyDescent="0.25">
      <c r="B930">
        <v>663210</v>
      </c>
      <c r="C930" t="s">
        <v>33808</v>
      </c>
      <c r="D930" t="s">
        <v>57</v>
      </c>
      <c r="E930" t="s">
        <v>10561</v>
      </c>
      <c r="F930" t="s">
        <v>10561</v>
      </c>
      <c r="G930" t="s">
        <v>10561</v>
      </c>
      <c r="H930">
        <v>15</v>
      </c>
    </row>
    <row r="931" spans="2:8" x14ac:dyDescent="0.25">
      <c r="B931">
        <v>665002</v>
      </c>
      <c r="C931" t="s">
        <v>33843</v>
      </c>
      <c r="D931" t="s">
        <v>57</v>
      </c>
      <c r="E931" t="s">
        <v>12729</v>
      </c>
      <c r="F931" t="s">
        <v>12729</v>
      </c>
      <c r="G931" t="s">
        <v>12729</v>
      </c>
      <c r="H931">
        <v>566</v>
      </c>
    </row>
    <row r="932" spans="2:8" x14ac:dyDescent="0.25">
      <c r="B932">
        <v>665003</v>
      </c>
      <c r="C932" t="s">
        <v>33852</v>
      </c>
      <c r="D932" t="s">
        <v>57</v>
      </c>
      <c r="E932" t="s">
        <v>12729</v>
      </c>
      <c r="F932" t="s">
        <v>12729</v>
      </c>
      <c r="G932" t="s">
        <v>12729</v>
      </c>
      <c r="H932">
        <v>98</v>
      </c>
    </row>
    <row r="933" spans="2:8" x14ac:dyDescent="0.25">
      <c r="B933">
        <v>665005</v>
      </c>
      <c r="C933" t="s">
        <v>51222</v>
      </c>
      <c r="D933" t="s">
        <v>57</v>
      </c>
      <c r="E933" t="s">
        <v>12729</v>
      </c>
      <c r="F933" t="s">
        <v>12729</v>
      </c>
      <c r="G933" t="s">
        <v>12729</v>
      </c>
      <c r="H933">
        <v>139</v>
      </c>
    </row>
    <row r="934" spans="2:8" x14ac:dyDescent="0.25">
      <c r="B934">
        <v>665012</v>
      </c>
      <c r="C934" t="s">
        <v>51229</v>
      </c>
      <c r="D934" t="s">
        <v>57</v>
      </c>
      <c r="E934" t="s">
        <v>12729</v>
      </c>
      <c r="F934" t="s">
        <v>12729</v>
      </c>
      <c r="G934" t="s">
        <v>12729</v>
      </c>
      <c r="H934">
        <v>191</v>
      </c>
    </row>
    <row r="935" spans="2:8" x14ac:dyDescent="0.25">
      <c r="B935">
        <v>665020</v>
      </c>
      <c r="C935" t="s">
        <v>33944</v>
      </c>
      <c r="D935" t="s">
        <v>57</v>
      </c>
      <c r="E935" t="s">
        <v>12729</v>
      </c>
      <c r="F935" t="s">
        <v>12729</v>
      </c>
      <c r="G935" t="s">
        <v>12729</v>
      </c>
      <c r="H935">
        <v>278</v>
      </c>
    </row>
    <row r="936" spans="2:8" x14ac:dyDescent="0.25">
      <c r="B936">
        <v>667002</v>
      </c>
      <c r="C936" t="s">
        <v>34067</v>
      </c>
      <c r="D936" t="s">
        <v>57</v>
      </c>
      <c r="E936" t="s">
        <v>48200</v>
      </c>
      <c r="F936" t="s">
        <v>48200</v>
      </c>
      <c r="G936" t="s">
        <v>48200</v>
      </c>
      <c r="H936">
        <v>82</v>
      </c>
    </row>
    <row r="937" spans="2:8" x14ac:dyDescent="0.25">
      <c r="B937">
        <v>667005</v>
      </c>
      <c r="C937" t="s">
        <v>34083</v>
      </c>
      <c r="D937" t="s">
        <v>57</v>
      </c>
      <c r="E937" t="s">
        <v>48200</v>
      </c>
      <c r="F937" t="s">
        <v>48200</v>
      </c>
      <c r="G937" t="s">
        <v>48200</v>
      </c>
      <c r="H937">
        <v>181</v>
      </c>
    </row>
    <row r="938" spans="2:8" x14ac:dyDescent="0.25">
      <c r="B938">
        <v>667014</v>
      </c>
      <c r="C938" t="s">
        <v>34128</v>
      </c>
      <c r="D938" t="s">
        <v>57</v>
      </c>
      <c r="E938" t="s">
        <v>48200</v>
      </c>
      <c r="F938" t="s">
        <v>48200</v>
      </c>
      <c r="G938" t="s">
        <v>48200</v>
      </c>
      <c r="H938">
        <v>180</v>
      </c>
    </row>
    <row r="939" spans="2:8" x14ac:dyDescent="0.25">
      <c r="B939">
        <v>667017</v>
      </c>
      <c r="C939" t="s">
        <v>46234</v>
      </c>
      <c r="D939" t="s">
        <v>57</v>
      </c>
      <c r="E939" t="s">
        <v>48200</v>
      </c>
      <c r="F939" t="s">
        <v>48200</v>
      </c>
      <c r="G939" t="s">
        <v>48200</v>
      </c>
      <c r="H939">
        <v>87</v>
      </c>
    </row>
    <row r="940" spans="2:8" x14ac:dyDescent="0.25">
      <c r="B940">
        <v>669001</v>
      </c>
      <c r="C940" t="s">
        <v>34235</v>
      </c>
      <c r="D940" t="s">
        <v>57</v>
      </c>
      <c r="E940" t="s">
        <v>48200</v>
      </c>
      <c r="F940" t="s">
        <v>48200</v>
      </c>
      <c r="G940" t="s">
        <v>48200</v>
      </c>
      <c r="H940">
        <v>116</v>
      </c>
    </row>
    <row r="941" spans="2:8" x14ac:dyDescent="0.25">
      <c r="B941">
        <v>669004</v>
      </c>
      <c r="C941" t="s">
        <v>34249</v>
      </c>
      <c r="D941" t="s">
        <v>57</v>
      </c>
      <c r="E941" t="s">
        <v>48200</v>
      </c>
      <c r="F941" t="s">
        <v>48200</v>
      </c>
      <c r="G941" t="s">
        <v>48200</v>
      </c>
      <c r="H941">
        <v>97</v>
      </c>
    </row>
    <row r="942" spans="2:8" x14ac:dyDescent="0.25">
      <c r="B942">
        <v>669006</v>
      </c>
      <c r="C942" t="s">
        <v>34261</v>
      </c>
      <c r="D942" t="s">
        <v>57</v>
      </c>
      <c r="E942" t="s">
        <v>48200</v>
      </c>
      <c r="F942" t="s">
        <v>48200</v>
      </c>
      <c r="G942" t="s">
        <v>48200</v>
      </c>
      <c r="H942">
        <v>64</v>
      </c>
    </row>
    <row r="943" spans="2:8" x14ac:dyDescent="0.25">
      <c r="B943">
        <v>669007</v>
      </c>
      <c r="C943" t="s">
        <v>51296</v>
      </c>
      <c r="D943" t="s">
        <v>57</v>
      </c>
      <c r="E943" t="s">
        <v>48200</v>
      </c>
      <c r="F943" t="s">
        <v>48200</v>
      </c>
      <c r="G943" t="s">
        <v>48200</v>
      </c>
      <c r="H943">
        <v>123</v>
      </c>
    </row>
    <row r="944" spans="2:8" x14ac:dyDescent="0.25">
      <c r="B944">
        <v>669901</v>
      </c>
      <c r="C944" t="s">
        <v>54061</v>
      </c>
      <c r="D944" t="s">
        <v>57</v>
      </c>
      <c r="E944" t="s">
        <v>48200</v>
      </c>
      <c r="F944" t="s">
        <v>48200</v>
      </c>
      <c r="G944" t="s">
        <v>48200</v>
      </c>
      <c r="H944">
        <v>82</v>
      </c>
    </row>
    <row r="945" spans="2:8" x14ac:dyDescent="0.25">
      <c r="B945">
        <v>671002</v>
      </c>
      <c r="C945" t="s">
        <v>34414</v>
      </c>
      <c r="D945" t="s">
        <v>57</v>
      </c>
      <c r="E945" t="s">
        <v>10899</v>
      </c>
      <c r="F945" t="s">
        <v>10899</v>
      </c>
      <c r="G945" t="s">
        <v>10899</v>
      </c>
      <c r="H945">
        <v>134</v>
      </c>
    </row>
    <row r="946" spans="2:8" x14ac:dyDescent="0.25">
      <c r="B946">
        <v>671003</v>
      </c>
      <c r="C946" t="s">
        <v>34421</v>
      </c>
      <c r="D946" t="s">
        <v>57</v>
      </c>
      <c r="E946" t="s">
        <v>10899</v>
      </c>
      <c r="F946" t="s">
        <v>10899</v>
      </c>
      <c r="G946" t="s">
        <v>10899</v>
      </c>
      <c r="H946">
        <v>85</v>
      </c>
    </row>
    <row r="947" spans="2:8" x14ac:dyDescent="0.25">
      <c r="B947">
        <v>671004</v>
      </c>
      <c r="C947" t="s">
        <v>47137</v>
      </c>
      <c r="D947" t="s">
        <v>57</v>
      </c>
      <c r="E947" t="s">
        <v>10899</v>
      </c>
      <c r="F947" t="s">
        <v>10899</v>
      </c>
      <c r="G947" t="s">
        <v>10899</v>
      </c>
      <c r="H947">
        <v>156</v>
      </c>
    </row>
    <row r="948" spans="2:8" x14ac:dyDescent="0.25">
      <c r="B948">
        <v>671005</v>
      </c>
      <c r="C948" t="s">
        <v>34433</v>
      </c>
      <c r="D948" t="s">
        <v>57</v>
      </c>
      <c r="E948" t="s">
        <v>10899</v>
      </c>
      <c r="F948" t="s">
        <v>10899</v>
      </c>
      <c r="G948" t="s">
        <v>10899</v>
      </c>
      <c r="H948">
        <v>120</v>
      </c>
    </row>
    <row r="949" spans="2:8" x14ac:dyDescent="0.25">
      <c r="B949">
        <v>671009</v>
      </c>
      <c r="C949" t="s">
        <v>3447</v>
      </c>
      <c r="D949" t="s">
        <v>57</v>
      </c>
      <c r="E949" t="s">
        <v>10899</v>
      </c>
      <c r="F949" t="s">
        <v>10899</v>
      </c>
      <c r="G949" t="s">
        <v>10899</v>
      </c>
      <c r="H949">
        <v>457</v>
      </c>
    </row>
    <row r="950" spans="2:8" x14ac:dyDescent="0.25">
      <c r="B950">
        <v>671014</v>
      </c>
      <c r="C950" t="s">
        <v>34465</v>
      </c>
      <c r="D950" t="s">
        <v>725</v>
      </c>
      <c r="E950" t="s">
        <v>10899</v>
      </c>
      <c r="F950">
        <v>0</v>
      </c>
      <c r="G950" t="s">
        <v>10899</v>
      </c>
      <c r="H950">
        <v>49</v>
      </c>
    </row>
    <row r="951" spans="2:8" x14ac:dyDescent="0.25">
      <c r="B951">
        <v>671210</v>
      </c>
      <c r="C951" t="s">
        <v>34503</v>
      </c>
      <c r="D951" t="s">
        <v>57</v>
      </c>
      <c r="E951" t="s">
        <v>10899</v>
      </c>
      <c r="F951" t="s">
        <v>10899</v>
      </c>
      <c r="G951" t="s">
        <v>10899</v>
      </c>
      <c r="H951">
        <v>24</v>
      </c>
    </row>
    <row r="952" spans="2:8" x14ac:dyDescent="0.25">
      <c r="B952">
        <v>671901</v>
      </c>
      <c r="C952" t="s">
        <v>54063</v>
      </c>
      <c r="D952" t="s">
        <v>57</v>
      </c>
      <c r="E952" t="s">
        <v>10899</v>
      </c>
      <c r="F952" t="s">
        <v>10899</v>
      </c>
      <c r="G952" t="s">
        <v>10899</v>
      </c>
      <c r="H952">
        <v>16</v>
      </c>
    </row>
    <row r="953" spans="2:8" x14ac:dyDescent="0.25">
      <c r="B953">
        <v>673001</v>
      </c>
      <c r="C953" t="s">
        <v>51319</v>
      </c>
      <c r="D953" t="s">
        <v>57</v>
      </c>
      <c r="E953" t="s">
        <v>12729</v>
      </c>
      <c r="F953" t="s">
        <v>12729</v>
      </c>
      <c r="G953" t="s">
        <v>12729</v>
      </c>
      <c r="H953">
        <v>197</v>
      </c>
    </row>
    <row r="954" spans="2:8" x14ac:dyDescent="0.25">
      <c r="B954">
        <v>673002</v>
      </c>
      <c r="C954" t="s">
        <v>51321</v>
      </c>
      <c r="D954" t="s">
        <v>57</v>
      </c>
      <c r="E954" t="s">
        <v>12729</v>
      </c>
      <c r="F954" t="s">
        <v>12729</v>
      </c>
      <c r="G954" t="s">
        <v>12729</v>
      </c>
      <c r="H954">
        <v>168</v>
      </c>
    </row>
    <row r="955" spans="2:8" x14ac:dyDescent="0.25">
      <c r="B955">
        <v>675001</v>
      </c>
      <c r="C955" t="s">
        <v>34583</v>
      </c>
      <c r="D955" t="s">
        <v>57</v>
      </c>
      <c r="E955" t="s">
        <v>10899</v>
      </c>
      <c r="F955" t="s">
        <v>10899</v>
      </c>
      <c r="G955" t="s">
        <v>10899</v>
      </c>
      <c r="H955">
        <v>339</v>
      </c>
    </row>
    <row r="956" spans="2:8" x14ac:dyDescent="0.25">
      <c r="B956">
        <v>677002</v>
      </c>
      <c r="C956" t="s">
        <v>34639</v>
      </c>
      <c r="D956" t="s">
        <v>57</v>
      </c>
      <c r="E956" t="s">
        <v>10242</v>
      </c>
      <c r="F956" t="s">
        <v>10242</v>
      </c>
      <c r="G956" t="s">
        <v>10242</v>
      </c>
      <c r="H956">
        <v>82</v>
      </c>
    </row>
    <row r="957" spans="2:8" x14ac:dyDescent="0.25">
      <c r="B957">
        <v>677003</v>
      </c>
      <c r="C957" t="s">
        <v>34646</v>
      </c>
      <c r="D957" t="s">
        <v>57</v>
      </c>
      <c r="E957" t="s">
        <v>10242</v>
      </c>
      <c r="F957" t="s">
        <v>10242</v>
      </c>
      <c r="G957" t="s">
        <v>10242</v>
      </c>
      <c r="H957">
        <v>566</v>
      </c>
    </row>
    <row r="958" spans="2:8" x14ac:dyDescent="0.25">
      <c r="B958">
        <v>677004</v>
      </c>
      <c r="C958" t="s">
        <v>55103</v>
      </c>
      <c r="D958" t="s">
        <v>57</v>
      </c>
      <c r="E958" t="s">
        <v>10242</v>
      </c>
      <c r="F958" t="s">
        <v>10242</v>
      </c>
      <c r="G958" t="s">
        <v>10242</v>
      </c>
      <c r="H958">
        <v>371</v>
      </c>
    </row>
    <row r="959" spans="2:8" x14ac:dyDescent="0.25">
      <c r="B959">
        <v>677008</v>
      </c>
      <c r="C959" t="s">
        <v>34674</v>
      </c>
      <c r="D959" t="s">
        <v>57</v>
      </c>
      <c r="E959" t="s">
        <v>10242</v>
      </c>
      <c r="F959" t="s">
        <v>10242</v>
      </c>
      <c r="G959" t="s">
        <v>10242</v>
      </c>
      <c r="H959">
        <v>150</v>
      </c>
    </row>
    <row r="960" spans="2:8" x14ac:dyDescent="0.25">
      <c r="B960">
        <v>679004</v>
      </c>
      <c r="C960" t="s">
        <v>51361</v>
      </c>
      <c r="D960" t="s">
        <v>57</v>
      </c>
      <c r="E960" t="s">
        <v>10453</v>
      </c>
      <c r="F960" t="s">
        <v>10453</v>
      </c>
      <c r="G960" t="s">
        <v>10453</v>
      </c>
      <c r="H960">
        <v>92</v>
      </c>
    </row>
    <row r="961" spans="2:8" x14ac:dyDescent="0.25">
      <c r="B961">
        <v>679006</v>
      </c>
      <c r="C961" t="s">
        <v>34727</v>
      </c>
      <c r="D961" t="s">
        <v>57</v>
      </c>
      <c r="E961" t="s">
        <v>10453</v>
      </c>
      <c r="F961" t="s">
        <v>10453</v>
      </c>
      <c r="G961" t="s">
        <v>10453</v>
      </c>
      <c r="H961">
        <v>281</v>
      </c>
    </row>
    <row r="962" spans="2:8" x14ac:dyDescent="0.25">
      <c r="B962">
        <v>679008</v>
      </c>
      <c r="C962" t="s">
        <v>51363</v>
      </c>
      <c r="D962" t="s">
        <v>57</v>
      </c>
      <c r="E962" t="s">
        <v>10453</v>
      </c>
      <c r="F962" t="s">
        <v>10453</v>
      </c>
      <c r="G962" t="s">
        <v>10453</v>
      </c>
      <c r="H962">
        <v>122</v>
      </c>
    </row>
    <row r="963" spans="2:8" x14ac:dyDescent="0.25">
      <c r="B963">
        <v>681001</v>
      </c>
      <c r="C963" t="s">
        <v>34838</v>
      </c>
      <c r="D963" t="s">
        <v>57</v>
      </c>
      <c r="E963" t="s">
        <v>48200</v>
      </c>
      <c r="F963" t="s">
        <v>48200</v>
      </c>
      <c r="G963" t="s">
        <v>48200</v>
      </c>
      <c r="H963">
        <v>333</v>
      </c>
    </row>
    <row r="964" spans="2:8" x14ac:dyDescent="0.25">
      <c r="B964">
        <v>681002</v>
      </c>
      <c r="C964" t="s">
        <v>34845</v>
      </c>
      <c r="D964" t="s">
        <v>57</v>
      </c>
      <c r="E964" t="s">
        <v>48200</v>
      </c>
      <c r="F964" t="s">
        <v>48200</v>
      </c>
      <c r="G964" t="s">
        <v>48200</v>
      </c>
      <c r="H964">
        <v>73</v>
      </c>
    </row>
    <row r="965" spans="2:8" x14ac:dyDescent="0.25">
      <c r="B965">
        <v>681006</v>
      </c>
      <c r="C965" t="s">
        <v>34871</v>
      </c>
      <c r="D965" t="s">
        <v>57</v>
      </c>
      <c r="E965" t="s">
        <v>48200</v>
      </c>
      <c r="F965" t="s">
        <v>48200</v>
      </c>
      <c r="G965" t="s">
        <v>48200</v>
      </c>
      <c r="H965">
        <v>77</v>
      </c>
    </row>
    <row r="966" spans="2:8" x14ac:dyDescent="0.25">
      <c r="B966">
        <v>681007</v>
      </c>
      <c r="C966" t="s">
        <v>46254</v>
      </c>
      <c r="D966" t="s">
        <v>57</v>
      </c>
      <c r="E966" t="s">
        <v>48200</v>
      </c>
      <c r="F966" t="s">
        <v>48200</v>
      </c>
      <c r="G966" t="s">
        <v>48200</v>
      </c>
      <c r="H966">
        <v>418</v>
      </c>
    </row>
    <row r="967" spans="2:8" x14ac:dyDescent="0.25">
      <c r="B967">
        <v>681008</v>
      </c>
      <c r="C967" t="s">
        <v>34886</v>
      </c>
      <c r="D967" t="s">
        <v>57</v>
      </c>
      <c r="E967" t="s">
        <v>48200</v>
      </c>
      <c r="F967" t="s">
        <v>48200</v>
      </c>
      <c r="G967" t="s">
        <v>48200</v>
      </c>
      <c r="H967">
        <v>171</v>
      </c>
    </row>
    <row r="968" spans="2:8" x14ac:dyDescent="0.25">
      <c r="B968">
        <v>681210</v>
      </c>
      <c r="C968" t="s">
        <v>51383</v>
      </c>
      <c r="D968" t="s">
        <v>57</v>
      </c>
      <c r="E968" t="s">
        <v>48200</v>
      </c>
      <c r="F968" t="s">
        <v>48200</v>
      </c>
      <c r="G968" t="s">
        <v>48200</v>
      </c>
      <c r="H968">
        <v>24</v>
      </c>
    </row>
    <row r="969" spans="2:8" x14ac:dyDescent="0.25">
      <c r="B969">
        <v>683005</v>
      </c>
      <c r="C969" t="s">
        <v>51387</v>
      </c>
      <c r="D969" t="s">
        <v>57</v>
      </c>
      <c r="E969" t="s">
        <v>10453</v>
      </c>
      <c r="F969" t="s">
        <v>10453</v>
      </c>
      <c r="G969" t="s">
        <v>10453</v>
      </c>
      <c r="H969">
        <v>128</v>
      </c>
    </row>
    <row r="970" spans="2:8" x14ac:dyDescent="0.25">
      <c r="B970">
        <v>683006</v>
      </c>
      <c r="C970" t="s">
        <v>34952</v>
      </c>
      <c r="D970" t="s">
        <v>57</v>
      </c>
      <c r="E970" t="s">
        <v>10453</v>
      </c>
      <c r="F970" t="s">
        <v>10453</v>
      </c>
      <c r="G970" t="s">
        <v>10453</v>
      </c>
      <c r="H970">
        <v>291</v>
      </c>
    </row>
    <row r="971" spans="2:8" x14ac:dyDescent="0.25">
      <c r="B971">
        <v>685001</v>
      </c>
      <c r="C971" t="s">
        <v>46262</v>
      </c>
      <c r="D971" t="s">
        <v>57</v>
      </c>
      <c r="E971" t="s">
        <v>10242</v>
      </c>
      <c r="F971" t="s">
        <v>10242</v>
      </c>
      <c r="G971" t="s">
        <v>10242</v>
      </c>
      <c r="H971">
        <v>337</v>
      </c>
    </row>
    <row r="972" spans="2:8" x14ac:dyDescent="0.25">
      <c r="B972">
        <v>685002</v>
      </c>
      <c r="C972" t="s">
        <v>51391</v>
      </c>
      <c r="D972" t="s">
        <v>57</v>
      </c>
      <c r="E972" t="s">
        <v>10242</v>
      </c>
      <c r="F972" t="s">
        <v>10242</v>
      </c>
      <c r="G972" t="s">
        <v>10242</v>
      </c>
      <c r="H972">
        <v>256</v>
      </c>
    </row>
    <row r="973" spans="2:8" x14ac:dyDescent="0.25">
      <c r="B973">
        <v>685003</v>
      </c>
      <c r="C973" t="s">
        <v>35012</v>
      </c>
      <c r="D973" t="s">
        <v>57</v>
      </c>
      <c r="E973" t="s">
        <v>10242</v>
      </c>
      <c r="F973" t="s">
        <v>10242</v>
      </c>
      <c r="G973" t="s">
        <v>10242</v>
      </c>
      <c r="H973">
        <v>68</v>
      </c>
    </row>
    <row r="974" spans="2:8" x14ac:dyDescent="0.25">
      <c r="B974">
        <v>701001</v>
      </c>
      <c r="C974" t="s">
        <v>35066</v>
      </c>
      <c r="D974" t="s">
        <v>57</v>
      </c>
      <c r="E974" t="s">
        <v>10147</v>
      </c>
      <c r="F974" t="s">
        <v>10147</v>
      </c>
      <c r="G974" t="s">
        <v>10147</v>
      </c>
      <c r="H974">
        <v>488</v>
      </c>
    </row>
    <row r="975" spans="2:8" x14ac:dyDescent="0.25">
      <c r="B975">
        <v>701002</v>
      </c>
      <c r="C975" t="s">
        <v>35074</v>
      </c>
      <c r="D975" t="s">
        <v>57</v>
      </c>
      <c r="E975" t="s">
        <v>10147</v>
      </c>
      <c r="F975" t="s">
        <v>10147</v>
      </c>
      <c r="G975" t="s">
        <v>10147</v>
      </c>
      <c r="H975">
        <v>380</v>
      </c>
    </row>
    <row r="976" spans="2:8" x14ac:dyDescent="0.25">
      <c r="B976">
        <v>701003</v>
      </c>
      <c r="C976" t="s">
        <v>35084</v>
      </c>
      <c r="D976" t="s">
        <v>57</v>
      </c>
      <c r="E976" t="s">
        <v>10147</v>
      </c>
      <c r="F976" t="s">
        <v>10147</v>
      </c>
      <c r="G976" t="s">
        <v>10147</v>
      </c>
      <c r="H976">
        <v>252</v>
      </c>
    </row>
    <row r="977" spans="2:8" x14ac:dyDescent="0.25">
      <c r="B977">
        <v>703001</v>
      </c>
      <c r="C977" t="s">
        <v>51409</v>
      </c>
      <c r="D977" t="s">
        <v>57</v>
      </c>
      <c r="E977" t="s">
        <v>10281</v>
      </c>
      <c r="F977" t="s">
        <v>10281</v>
      </c>
      <c r="G977" t="s">
        <v>10281</v>
      </c>
      <c r="H977">
        <v>507</v>
      </c>
    </row>
    <row r="978" spans="2:8" x14ac:dyDescent="0.25">
      <c r="B978">
        <v>703003</v>
      </c>
      <c r="C978" t="s">
        <v>35199</v>
      </c>
      <c r="D978" t="s">
        <v>57</v>
      </c>
      <c r="E978" t="s">
        <v>10281</v>
      </c>
      <c r="F978" t="s">
        <v>10281</v>
      </c>
      <c r="G978" t="s">
        <v>10281</v>
      </c>
      <c r="H978">
        <v>194</v>
      </c>
    </row>
    <row r="979" spans="2:8" x14ac:dyDescent="0.25">
      <c r="B979">
        <v>703004</v>
      </c>
      <c r="C979" t="s">
        <v>35208</v>
      </c>
      <c r="D979" t="s">
        <v>57</v>
      </c>
      <c r="E979" t="s">
        <v>10281</v>
      </c>
      <c r="F979" t="s">
        <v>10281</v>
      </c>
      <c r="G979" t="s">
        <v>10281</v>
      </c>
      <c r="H979">
        <v>824</v>
      </c>
    </row>
    <row r="980" spans="2:8" x14ac:dyDescent="0.25">
      <c r="B980">
        <v>703006</v>
      </c>
      <c r="C980" t="s">
        <v>46270</v>
      </c>
      <c r="D980" t="s">
        <v>57</v>
      </c>
      <c r="E980" t="s">
        <v>10281</v>
      </c>
      <c r="F980" t="s">
        <v>10281</v>
      </c>
      <c r="G980" t="s">
        <v>10281</v>
      </c>
      <c r="H980">
        <v>220</v>
      </c>
    </row>
    <row r="981" spans="2:8" x14ac:dyDescent="0.25">
      <c r="B981">
        <v>705001</v>
      </c>
      <c r="C981" t="s">
        <v>35266</v>
      </c>
      <c r="D981" t="s">
        <v>57</v>
      </c>
      <c r="E981" t="s">
        <v>10222</v>
      </c>
      <c r="F981" t="s">
        <v>10222</v>
      </c>
      <c r="G981" t="s">
        <v>10222</v>
      </c>
      <c r="H981">
        <v>157</v>
      </c>
    </row>
    <row r="982" spans="2:8" x14ac:dyDescent="0.25">
      <c r="B982">
        <v>705002</v>
      </c>
      <c r="C982" t="s">
        <v>35273</v>
      </c>
      <c r="D982" t="s">
        <v>57</v>
      </c>
      <c r="E982" t="s">
        <v>10222</v>
      </c>
      <c r="F982" t="s">
        <v>10222</v>
      </c>
      <c r="G982" t="s">
        <v>10222</v>
      </c>
      <c r="H982">
        <v>121</v>
      </c>
    </row>
    <row r="983" spans="2:8" x14ac:dyDescent="0.25">
      <c r="B983">
        <v>705003</v>
      </c>
      <c r="C983" t="s">
        <v>54090</v>
      </c>
      <c r="D983" t="s">
        <v>57</v>
      </c>
      <c r="E983" t="s">
        <v>10222</v>
      </c>
      <c r="F983" t="s">
        <v>10222</v>
      </c>
      <c r="G983" t="s">
        <v>10222</v>
      </c>
      <c r="H983">
        <v>306</v>
      </c>
    </row>
    <row r="984" spans="2:8" x14ac:dyDescent="0.25">
      <c r="B984">
        <v>705004</v>
      </c>
      <c r="C984" t="s">
        <v>35285</v>
      </c>
      <c r="D984" t="s">
        <v>57</v>
      </c>
      <c r="E984" t="s">
        <v>10222</v>
      </c>
      <c r="F984" t="s">
        <v>10222</v>
      </c>
      <c r="G984" t="s">
        <v>10222</v>
      </c>
      <c r="H984">
        <v>169</v>
      </c>
    </row>
    <row r="985" spans="2:8" x14ac:dyDescent="0.25">
      <c r="B985">
        <v>705005</v>
      </c>
      <c r="C985" t="s">
        <v>35292</v>
      </c>
      <c r="D985" t="s">
        <v>57</v>
      </c>
      <c r="E985" t="s">
        <v>10222</v>
      </c>
      <c r="F985" t="s">
        <v>10222</v>
      </c>
      <c r="G985" t="s">
        <v>10222</v>
      </c>
      <c r="H985">
        <v>178</v>
      </c>
    </row>
    <row r="986" spans="2:8" x14ac:dyDescent="0.25">
      <c r="B986">
        <v>706210</v>
      </c>
      <c r="C986" t="s">
        <v>35337</v>
      </c>
      <c r="D986" t="s">
        <v>57</v>
      </c>
      <c r="E986" t="s">
        <v>10147</v>
      </c>
      <c r="F986" t="s">
        <v>10147</v>
      </c>
      <c r="G986" t="s">
        <v>10147</v>
      </c>
      <c r="H986">
        <v>23</v>
      </c>
    </row>
    <row r="987" spans="2:8" x14ac:dyDescent="0.25">
      <c r="B987">
        <v>707001</v>
      </c>
      <c r="C987" t="s">
        <v>35354</v>
      </c>
      <c r="D987" t="s">
        <v>57</v>
      </c>
      <c r="E987" t="s">
        <v>10213</v>
      </c>
      <c r="F987" t="s">
        <v>10213</v>
      </c>
      <c r="G987" t="s">
        <v>10213</v>
      </c>
      <c r="H987">
        <v>18</v>
      </c>
    </row>
    <row r="988" spans="2:8" x14ac:dyDescent="0.25">
      <c r="B988">
        <v>707211</v>
      </c>
      <c r="C988" t="s">
        <v>35427</v>
      </c>
      <c r="D988" t="s">
        <v>57</v>
      </c>
      <c r="E988" t="s">
        <v>10213</v>
      </c>
      <c r="F988" t="s">
        <v>10213</v>
      </c>
      <c r="G988" t="s">
        <v>10213</v>
      </c>
      <c r="H988">
        <v>15</v>
      </c>
    </row>
    <row r="989" spans="2:8" x14ac:dyDescent="0.25">
      <c r="B989">
        <v>707403</v>
      </c>
      <c r="C989" t="s">
        <v>35456</v>
      </c>
      <c r="D989" t="s">
        <v>725</v>
      </c>
      <c r="E989" t="s">
        <v>10213</v>
      </c>
      <c r="F989">
        <v>0</v>
      </c>
      <c r="G989" t="s">
        <v>10213</v>
      </c>
      <c r="H989">
        <v>87</v>
      </c>
    </row>
    <row r="990" spans="2:8" x14ac:dyDescent="0.25">
      <c r="B990">
        <v>709001</v>
      </c>
      <c r="C990" t="s">
        <v>35490</v>
      </c>
      <c r="D990" t="s">
        <v>57</v>
      </c>
      <c r="E990" t="s">
        <v>12259</v>
      </c>
      <c r="F990" t="s">
        <v>12259</v>
      </c>
      <c r="G990" t="s">
        <v>12259</v>
      </c>
      <c r="H990">
        <v>650</v>
      </c>
    </row>
    <row r="991" spans="2:8" x14ac:dyDescent="0.25">
      <c r="B991">
        <v>709003</v>
      </c>
      <c r="C991" t="s">
        <v>35507</v>
      </c>
      <c r="D991" t="s">
        <v>57</v>
      </c>
      <c r="E991" t="s">
        <v>12259</v>
      </c>
      <c r="F991" t="s">
        <v>12259</v>
      </c>
      <c r="G991" t="s">
        <v>12259</v>
      </c>
      <c r="H991">
        <v>392</v>
      </c>
    </row>
    <row r="992" spans="2:8" x14ac:dyDescent="0.25">
      <c r="B992">
        <v>709004</v>
      </c>
      <c r="C992" t="s">
        <v>55123</v>
      </c>
      <c r="D992" t="s">
        <v>57</v>
      </c>
      <c r="E992" t="s">
        <v>12259</v>
      </c>
      <c r="F992" t="s">
        <v>12259</v>
      </c>
      <c r="G992" t="s">
        <v>12259</v>
      </c>
      <c r="H992">
        <v>440</v>
      </c>
    </row>
    <row r="993" spans="2:8" x14ac:dyDescent="0.25">
      <c r="B993">
        <v>709005</v>
      </c>
      <c r="C993" t="s">
        <v>51439</v>
      </c>
      <c r="D993" t="s">
        <v>57</v>
      </c>
      <c r="E993" t="s">
        <v>12259</v>
      </c>
      <c r="F993" t="s">
        <v>12259</v>
      </c>
      <c r="G993" t="s">
        <v>12259</v>
      </c>
      <c r="H993">
        <v>263</v>
      </c>
    </row>
    <row r="994" spans="2:8" x14ac:dyDescent="0.25">
      <c r="B994">
        <v>711001</v>
      </c>
      <c r="C994" t="s">
        <v>6580</v>
      </c>
      <c r="D994" t="s">
        <v>57</v>
      </c>
      <c r="E994" t="s">
        <v>12259</v>
      </c>
      <c r="F994" t="s">
        <v>12259</v>
      </c>
      <c r="G994" t="s">
        <v>12259</v>
      </c>
      <c r="H994">
        <v>627</v>
      </c>
    </row>
    <row r="995" spans="2:8" x14ac:dyDescent="0.25">
      <c r="B995">
        <v>711004</v>
      </c>
      <c r="C995" t="s">
        <v>51449</v>
      </c>
      <c r="D995" t="s">
        <v>57</v>
      </c>
      <c r="E995" t="s">
        <v>12259</v>
      </c>
      <c r="F995" t="s">
        <v>12259</v>
      </c>
      <c r="G995" t="s">
        <v>12259</v>
      </c>
      <c r="H995">
        <v>669</v>
      </c>
    </row>
    <row r="996" spans="2:8" x14ac:dyDescent="0.25">
      <c r="B996">
        <v>713001</v>
      </c>
      <c r="C996" t="s">
        <v>35652</v>
      </c>
      <c r="D996" t="s">
        <v>57</v>
      </c>
      <c r="E996" t="s">
        <v>12259</v>
      </c>
      <c r="F996" t="s">
        <v>12259</v>
      </c>
      <c r="G996" t="s">
        <v>12259</v>
      </c>
      <c r="H996">
        <v>640</v>
      </c>
    </row>
    <row r="997" spans="2:8" x14ac:dyDescent="0.25">
      <c r="B997">
        <v>713002</v>
      </c>
      <c r="C997" t="s">
        <v>35660</v>
      </c>
      <c r="D997" t="s">
        <v>57</v>
      </c>
      <c r="E997" t="s">
        <v>12259</v>
      </c>
      <c r="F997" t="s">
        <v>12259</v>
      </c>
      <c r="G997" t="s">
        <v>12259</v>
      </c>
      <c r="H997">
        <v>128</v>
      </c>
    </row>
    <row r="998" spans="2:8" x14ac:dyDescent="0.25">
      <c r="B998">
        <v>713003</v>
      </c>
      <c r="C998" t="s">
        <v>51454</v>
      </c>
      <c r="D998" t="s">
        <v>57</v>
      </c>
      <c r="E998" t="s">
        <v>12259</v>
      </c>
      <c r="F998" t="s">
        <v>12259</v>
      </c>
      <c r="G998" t="s">
        <v>12259</v>
      </c>
      <c r="H998">
        <v>646</v>
      </c>
    </row>
    <row r="999" spans="2:8" x14ac:dyDescent="0.25">
      <c r="B999">
        <v>713004</v>
      </c>
      <c r="C999" t="s">
        <v>46280</v>
      </c>
      <c r="D999" t="s">
        <v>57</v>
      </c>
      <c r="E999" t="s">
        <v>12259</v>
      </c>
      <c r="F999" t="s">
        <v>12259</v>
      </c>
      <c r="G999" t="s">
        <v>12259</v>
      </c>
      <c r="H999">
        <v>630</v>
      </c>
    </row>
    <row r="1000" spans="2:8" x14ac:dyDescent="0.25">
      <c r="B1000">
        <v>715001</v>
      </c>
      <c r="C1000" t="s">
        <v>4467</v>
      </c>
      <c r="D1000" t="s">
        <v>57</v>
      </c>
      <c r="E1000" t="s">
        <v>10281</v>
      </c>
      <c r="F1000" t="s">
        <v>10281</v>
      </c>
      <c r="G1000" t="s">
        <v>10281</v>
      </c>
      <c r="H1000">
        <v>675</v>
      </c>
    </row>
    <row r="1001" spans="2:8" x14ac:dyDescent="0.25">
      <c r="B1001">
        <v>715002</v>
      </c>
      <c r="C1001" t="s">
        <v>51458</v>
      </c>
      <c r="D1001" t="s">
        <v>57</v>
      </c>
      <c r="E1001" t="s">
        <v>10281</v>
      </c>
      <c r="F1001" t="s">
        <v>10281</v>
      </c>
      <c r="G1001" t="s">
        <v>10281</v>
      </c>
      <c r="H1001">
        <v>76</v>
      </c>
    </row>
    <row r="1002" spans="2:8" x14ac:dyDescent="0.25">
      <c r="B1002">
        <v>715003</v>
      </c>
      <c r="C1002" t="s">
        <v>51462</v>
      </c>
      <c r="D1002" t="s">
        <v>57</v>
      </c>
      <c r="E1002" t="s">
        <v>10281</v>
      </c>
      <c r="F1002" t="s">
        <v>10281</v>
      </c>
      <c r="G1002" t="s">
        <v>10281</v>
      </c>
      <c r="H1002">
        <v>533</v>
      </c>
    </row>
    <row r="1003" spans="2:8" x14ac:dyDescent="0.25">
      <c r="B1003">
        <v>715005</v>
      </c>
      <c r="C1003" t="s">
        <v>51466</v>
      </c>
      <c r="D1003" t="s">
        <v>57</v>
      </c>
      <c r="E1003" t="s">
        <v>10281</v>
      </c>
      <c r="F1003" t="s">
        <v>10281</v>
      </c>
      <c r="G1003" t="s">
        <v>10281</v>
      </c>
      <c r="H1003">
        <v>44</v>
      </c>
    </row>
    <row r="1004" spans="2:8" x14ac:dyDescent="0.25">
      <c r="B1004">
        <v>717002</v>
      </c>
      <c r="C1004" t="s">
        <v>54119</v>
      </c>
      <c r="D1004" t="s">
        <v>57</v>
      </c>
      <c r="E1004" t="s">
        <v>10314</v>
      </c>
      <c r="F1004" t="s">
        <v>10314</v>
      </c>
      <c r="G1004" t="s">
        <v>10314</v>
      </c>
      <c r="H1004">
        <v>421</v>
      </c>
    </row>
    <row r="1005" spans="2:8" x14ac:dyDescent="0.25">
      <c r="B1005">
        <v>717003</v>
      </c>
      <c r="C1005" t="s">
        <v>54120</v>
      </c>
      <c r="D1005" t="s">
        <v>57</v>
      </c>
      <c r="E1005" t="s">
        <v>12259</v>
      </c>
      <c r="F1005" t="s">
        <v>12259</v>
      </c>
      <c r="G1005" t="s">
        <v>12259</v>
      </c>
      <c r="H1005">
        <v>104</v>
      </c>
    </row>
    <row r="1006" spans="2:8" x14ac:dyDescent="0.25">
      <c r="B1006">
        <v>717004</v>
      </c>
      <c r="C1006" t="s">
        <v>35762</v>
      </c>
      <c r="D1006" t="s">
        <v>57</v>
      </c>
      <c r="E1006" t="s">
        <v>10314</v>
      </c>
      <c r="F1006" t="s">
        <v>10314</v>
      </c>
      <c r="G1006" t="s">
        <v>10314</v>
      </c>
      <c r="H1006">
        <v>433</v>
      </c>
    </row>
    <row r="1007" spans="2:8" x14ac:dyDescent="0.25">
      <c r="B1007">
        <v>719001</v>
      </c>
      <c r="C1007" t="s">
        <v>35796</v>
      </c>
      <c r="D1007" t="s">
        <v>57</v>
      </c>
      <c r="E1007" t="s">
        <v>10487</v>
      </c>
      <c r="F1007" t="s">
        <v>10487</v>
      </c>
      <c r="G1007" t="s">
        <v>10487</v>
      </c>
      <c r="H1007">
        <v>209</v>
      </c>
    </row>
    <row r="1008" spans="2:8" x14ac:dyDescent="0.25">
      <c r="B1008">
        <v>719002</v>
      </c>
      <c r="C1008" t="s">
        <v>35804</v>
      </c>
      <c r="D1008" t="s">
        <v>57</v>
      </c>
      <c r="E1008" t="s">
        <v>10314</v>
      </c>
      <c r="F1008" t="s">
        <v>10314</v>
      </c>
      <c r="G1008" t="s">
        <v>10314</v>
      </c>
      <c r="H1008">
        <v>78</v>
      </c>
    </row>
    <row r="1009" spans="2:8" x14ac:dyDescent="0.25">
      <c r="B1009">
        <v>719003</v>
      </c>
      <c r="C1009" t="s">
        <v>35810</v>
      </c>
      <c r="D1009" t="s">
        <v>57</v>
      </c>
      <c r="E1009" t="s">
        <v>10487</v>
      </c>
      <c r="F1009" t="s">
        <v>10487</v>
      </c>
      <c r="G1009" t="s">
        <v>10487</v>
      </c>
      <c r="H1009">
        <v>338</v>
      </c>
    </row>
    <row r="1010" spans="2:8" x14ac:dyDescent="0.25">
      <c r="B1010">
        <v>721002</v>
      </c>
      <c r="C1010" t="s">
        <v>35910</v>
      </c>
      <c r="D1010" t="s">
        <v>57</v>
      </c>
      <c r="E1010" t="s">
        <v>10147</v>
      </c>
      <c r="F1010" t="s">
        <v>10147</v>
      </c>
      <c r="G1010" t="s">
        <v>10147</v>
      </c>
      <c r="H1010">
        <v>317</v>
      </c>
    </row>
    <row r="1011" spans="2:8" x14ac:dyDescent="0.25">
      <c r="B1011">
        <v>721004</v>
      </c>
      <c r="C1011" t="s">
        <v>35923</v>
      </c>
      <c r="D1011" t="s">
        <v>57</v>
      </c>
      <c r="E1011" t="s">
        <v>10147</v>
      </c>
      <c r="F1011" t="s">
        <v>10147</v>
      </c>
      <c r="G1011" t="s">
        <v>10147</v>
      </c>
      <c r="H1011">
        <v>427</v>
      </c>
    </row>
    <row r="1012" spans="2:8" x14ac:dyDescent="0.25">
      <c r="B1012">
        <v>721007</v>
      </c>
      <c r="C1012" t="s">
        <v>35939</v>
      </c>
      <c r="D1012" t="s">
        <v>57</v>
      </c>
      <c r="E1012" t="s">
        <v>10147</v>
      </c>
      <c r="F1012" t="s">
        <v>10147</v>
      </c>
      <c r="G1012" t="s">
        <v>10147</v>
      </c>
      <c r="H1012">
        <v>92</v>
      </c>
    </row>
    <row r="1013" spans="2:8" x14ac:dyDescent="0.25">
      <c r="B1013">
        <v>723001</v>
      </c>
      <c r="C1013" t="s">
        <v>47178</v>
      </c>
      <c r="D1013" t="s">
        <v>57</v>
      </c>
      <c r="E1013" t="s">
        <v>10314</v>
      </c>
      <c r="F1013" t="s">
        <v>10314</v>
      </c>
      <c r="G1013" t="s">
        <v>10314</v>
      </c>
      <c r="H1013">
        <v>376</v>
      </c>
    </row>
    <row r="1014" spans="2:8" x14ac:dyDescent="0.25">
      <c r="B1014">
        <v>723004</v>
      </c>
      <c r="C1014" t="s">
        <v>51494</v>
      </c>
      <c r="D1014" t="s">
        <v>57</v>
      </c>
      <c r="E1014" t="s">
        <v>10314</v>
      </c>
      <c r="F1014" t="s">
        <v>10314</v>
      </c>
      <c r="G1014" t="s">
        <v>10314</v>
      </c>
      <c r="H1014">
        <v>322</v>
      </c>
    </row>
    <row r="1015" spans="2:8" x14ac:dyDescent="0.25">
      <c r="B1015">
        <v>725009</v>
      </c>
      <c r="C1015" t="s">
        <v>35976</v>
      </c>
      <c r="D1015" t="s">
        <v>57</v>
      </c>
      <c r="E1015" t="s">
        <v>10213</v>
      </c>
      <c r="F1015" t="s">
        <v>10213</v>
      </c>
      <c r="G1015" t="s">
        <v>10213</v>
      </c>
      <c r="H1015">
        <v>113</v>
      </c>
    </row>
    <row r="1016" spans="2:8" x14ac:dyDescent="0.25">
      <c r="B1016">
        <v>727004</v>
      </c>
      <c r="C1016" t="s">
        <v>36164</v>
      </c>
      <c r="D1016" t="s">
        <v>57</v>
      </c>
      <c r="E1016" t="s">
        <v>11307</v>
      </c>
      <c r="F1016" t="s">
        <v>11307</v>
      </c>
      <c r="G1016" t="s">
        <v>11307</v>
      </c>
      <c r="H1016">
        <v>665</v>
      </c>
    </row>
    <row r="1017" spans="2:8" x14ac:dyDescent="0.25">
      <c r="B1017">
        <v>727211</v>
      </c>
      <c r="C1017" t="s">
        <v>36233</v>
      </c>
      <c r="D1017" t="s">
        <v>57</v>
      </c>
      <c r="E1017" t="s">
        <v>11307</v>
      </c>
      <c r="F1017" t="s">
        <v>11307</v>
      </c>
      <c r="G1017" t="s">
        <v>11307</v>
      </c>
      <c r="H1017">
        <v>21</v>
      </c>
    </row>
    <row r="1018" spans="2:8" x14ac:dyDescent="0.25">
      <c r="B1018">
        <v>729001</v>
      </c>
      <c r="C1018" t="s">
        <v>36302</v>
      </c>
      <c r="D1018" t="s">
        <v>57</v>
      </c>
      <c r="E1018" t="s">
        <v>10314</v>
      </c>
      <c r="F1018" t="s">
        <v>10314</v>
      </c>
      <c r="G1018" t="s">
        <v>10314</v>
      </c>
      <c r="H1018">
        <v>90</v>
      </c>
    </row>
    <row r="1019" spans="2:8" x14ac:dyDescent="0.25">
      <c r="B1019">
        <v>729002</v>
      </c>
      <c r="C1019" t="s">
        <v>36310</v>
      </c>
      <c r="D1019" t="s">
        <v>57</v>
      </c>
      <c r="E1019" t="s">
        <v>10314</v>
      </c>
      <c r="F1019" t="s">
        <v>10314</v>
      </c>
      <c r="G1019" t="s">
        <v>10314</v>
      </c>
      <c r="H1019">
        <v>483</v>
      </c>
    </row>
    <row r="1020" spans="2:8" x14ac:dyDescent="0.25">
      <c r="B1020">
        <v>729003</v>
      </c>
      <c r="C1020" t="s">
        <v>54133</v>
      </c>
      <c r="D1020" t="s">
        <v>57</v>
      </c>
      <c r="E1020" t="s">
        <v>10314</v>
      </c>
      <c r="F1020" t="s">
        <v>10314</v>
      </c>
      <c r="G1020" t="s">
        <v>10314</v>
      </c>
      <c r="H1020">
        <v>146</v>
      </c>
    </row>
    <row r="1021" spans="2:8" x14ac:dyDescent="0.25">
      <c r="B1021">
        <v>729005</v>
      </c>
      <c r="C1021" t="s">
        <v>36326</v>
      </c>
      <c r="D1021" t="s">
        <v>57</v>
      </c>
      <c r="E1021" t="s">
        <v>10314</v>
      </c>
      <c r="F1021" t="s">
        <v>10314</v>
      </c>
      <c r="G1021" t="s">
        <v>10314</v>
      </c>
      <c r="H1021">
        <v>130</v>
      </c>
    </row>
    <row r="1022" spans="2:8" x14ac:dyDescent="0.25">
      <c r="B1022">
        <v>731002</v>
      </c>
      <c r="C1022" t="s">
        <v>36428</v>
      </c>
      <c r="D1022" t="s">
        <v>57</v>
      </c>
      <c r="E1022" t="s">
        <v>10314</v>
      </c>
      <c r="F1022" t="s">
        <v>10314</v>
      </c>
      <c r="G1022" t="s">
        <v>10314</v>
      </c>
      <c r="H1022">
        <v>478</v>
      </c>
    </row>
    <row r="1023" spans="2:8" x14ac:dyDescent="0.25">
      <c r="B1023">
        <v>731003</v>
      </c>
      <c r="C1023" t="s">
        <v>44877</v>
      </c>
      <c r="D1023" t="s">
        <v>57</v>
      </c>
      <c r="E1023" t="s">
        <v>10314</v>
      </c>
      <c r="F1023" t="s">
        <v>10314</v>
      </c>
      <c r="G1023" t="s">
        <v>10314</v>
      </c>
      <c r="H1023">
        <v>463</v>
      </c>
    </row>
    <row r="1024" spans="2:8" x14ac:dyDescent="0.25">
      <c r="B1024">
        <v>731004</v>
      </c>
      <c r="C1024" t="s">
        <v>36442</v>
      </c>
      <c r="D1024" t="s">
        <v>57</v>
      </c>
      <c r="E1024" t="s">
        <v>10314</v>
      </c>
      <c r="F1024" t="s">
        <v>10314</v>
      </c>
      <c r="G1024" t="s">
        <v>10314</v>
      </c>
      <c r="H1024">
        <v>597</v>
      </c>
    </row>
    <row r="1025" spans="2:8" x14ac:dyDescent="0.25">
      <c r="B1025">
        <v>731006</v>
      </c>
      <c r="C1025" t="s">
        <v>51572</v>
      </c>
      <c r="D1025" t="s">
        <v>57</v>
      </c>
      <c r="E1025" t="s">
        <v>10314</v>
      </c>
      <c r="F1025" t="s">
        <v>10314</v>
      </c>
      <c r="G1025" t="s">
        <v>10314</v>
      </c>
      <c r="H1025">
        <v>428</v>
      </c>
    </row>
    <row r="1026" spans="2:8" x14ac:dyDescent="0.25">
      <c r="B1026">
        <v>731008</v>
      </c>
      <c r="C1026" t="s">
        <v>46879</v>
      </c>
      <c r="D1026" t="s">
        <v>57</v>
      </c>
      <c r="E1026" t="s">
        <v>10314</v>
      </c>
      <c r="F1026" t="s">
        <v>10314</v>
      </c>
      <c r="G1026" t="s">
        <v>10314</v>
      </c>
      <c r="H1026">
        <v>579</v>
      </c>
    </row>
    <row r="1027" spans="2:8" x14ac:dyDescent="0.25">
      <c r="B1027">
        <v>731010</v>
      </c>
      <c r="C1027" t="s">
        <v>36479</v>
      </c>
      <c r="D1027" t="s">
        <v>57</v>
      </c>
      <c r="E1027" t="s">
        <v>10314</v>
      </c>
      <c r="F1027" t="s">
        <v>10314</v>
      </c>
      <c r="G1027" t="s">
        <v>10314</v>
      </c>
      <c r="H1027">
        <v>550</v>
      </c>
    </row>
    <row r="1028" spans="2:8" x14ac:dyDescent="0.25">
      <c r="B1028">
        <v>731011</v>
      </c>
      <c r="C1028" t="s">
        <v>36485</v>
      </c>
      <c r="D1028" t="s">
        <v>57</v>
      </c>
      <c r="E1028" t="s">
        <v>10314</v>
      </c>
      <c r="F1028" t="s">
        <v>10314</v>
      </c>
      <c r="G1028" t="s">
        <v>10314</v>
      </c>
      <c r="H1028">
        <v>853</v>
      </c>
    </row>
    <row r="1029" spans="2:8" x14ac:dyDescent="0.25">
      <c r="B1029">
        <v>731013</v>
      </c>
      <c r="C1029" t="s">
        <v>54657</v>
      </c>
      <c r="D1029" t="s">
        <v>57</v>
      </c>
      <c r="E1029" t="s">
        <v>10314</v>
      </c>
      <c r="F1029" t="s">
        <v>10314</v>
      </c>
      <c r="G1029" t="s">
        <v>10314</v>
      </c>
      <c r="H1029">
        <v>389</v>
      </c>
    </row>
    <row r="1030" spans="2:8" x14ac:dyDescent="0.25">
      <c r="B1030">
        <v>731014</v>
      </c>
      <c r="C1030" t="s">
        <v>51580</v>
      </c>
      <c r="D1030" t="s">
        <v>57</v>
      </c>
      <c r="E1030" t="s">
        <v>10314</v>
      </c>
      <c r="F1030" t="s">
        <v>10314</v>
      </c>
      <c r="G1030" t="s">
        <v>10314</v>
      </c>
      <c r="H1030">
        <v>478</v>
      </c>
    </row>
    <row r="1031" spans="2:8" x14ac:dyDescent="0.25">
      <c r="B1031">
        <v>731026</v>
      </c>
      <c r="C1031" t="s">
        <v>51587</v>
      </c>
      <c r="D1031" t="s">
        <v>57</v>
      </c>
      <c r="E1031" t="s">
        <v>10314</v>
      </c>
      <c r="F1031" t="s">
        <v>10314</v>
      </c>
      <c r="G1031" t="s">
        <v>10314</v>
      </c>
      <c r="H1031">
        <v>36</v>
      </c>
    </row>
    <row r="1032" spans="2:8" x14ac:dyDescent="0.25">
      <c r="B1032">
        <v>731030</v>
      </c>
      <c r="C1032" t="s">
        <v>48437</v>
      </c>
      <c r="D1032" t="s">
        <v>57</v>
      </c>
      <c r="E1032" t="s">
        <v>10314</v>
      </c>
      <c r="F1032" t="s">
        <v>10314</v>
      </c>
      <c r="G1032" t="s">
        <v>10314</v>
      </c>
      <c r="H1032">
        <v>264</v>
      </c>
    </row>
    <row r="1033" spans="2:8" x14ac:dyDescent="0.25">
      <c r="B1033">
        <v>731211</v>
      </c>
      <c r="C1033" t="s">
        <v>36627</v>
      </c>
      <c r="D1033" t="s">
        <v>57</v>
      </c>
      <c r="E1033" t="s">
        <v>10314</v>
      </c>
      <c r="F1033" t="s">
        <v>10314</v>
      </c>
      <c r="G1033" t="s">
        <v>10314</v>
      </c>
      <c r="H1033">
        <v>37</v>
      </c>
    </row>
    <row r="1034" spans="2:8" x14ac:dyDescent="0.25">
      <c r="B1034">
        <v>733001</v>
      </c>
      <c r="C1034" t="s">
        <v>36763</v>
      </c>
      <c r="D1034" t="s">
        <v>57</v>
      </c>
      <c r="E1034" t="s">
        <v>10147</v>
      </c>
      <c r="F1034" t="s">
        <v>10147</v>
      </c>
      <c r="G1034" t="s">
        <v>10147</v>
      </c>
      <c r="H1034">
        <v>872</v>
      </c>
    </row>
    <row r="1035" spans="2:8" x14ac:dyDescent="0.25">
      <c r="B1035">
        <v>733002</v>
      </c>
      <c r="C1035" t="s">
        <v>51604</v>
      </c>
      <c r="D1035" t="s">
        <v>57</v>
      </c>
      <c r="E1035" t="s">
        <v>10147</v>
      </c>
      <c r="F1035" t="s">
        <v>10147</v>
      </c>
      <c r="G1035" t="s">
        <v>10147</v>
      </c>
      <c r="H1035">
        <v>252</v>
      </c>
    </row>
    <row r="1036" spans="2:8" x14ac:dyDescent="0.25">
      <c r="B1036">
        <v>733003</v>
      </c>
      <c r="C1036" t="s">
        <v>55369</v>
      </c>
      <c r="D1036" t="s">
        <v>57</v>
      </c>
      <c r="E1036" t="s">
        <v>10147</v>
      </c>
      <c r="F1036" t="s">
        <v>10147</v>
      </c>
      <c r="G1036" t="s">
        <v>10147</v>
      </c>
      <c r="H1036">
        <v>258</v>
      </c>
    </row>
    <row r="1037" spans="2:8" x14ac:dyDescent="0.25">
      <c r="B1037">
        <v>737001</v>
      </c>
      <c r="C1037" t="s">
        <v>51621</v>
      </c>
      <c r="D1037" t="s">
        <v>57</v>
      </c>
      <c r="E1037" t="s">
        <v>10281</v>
      </c>
      <c r="F1037" t="s">
        <v>10281</v>
      </c>
      <c r="G1037" t="s">
        <v>10281</v>
      </c>
      <c r="H1037">
        <v>188</v>
      </c>
    </row>
    <row r="1038" spans="2:8" x14ac:dyDescent="0.25">
      <c r="B1038">
        <v>737002</v>
      </c>
      <c r="C1038" t="s">
        <v>36850</v>
      </c>
      <c r="D1038" t="s">
        <v>57</v>
      </c>
      <c r="E1038" t="s">
        <v>10281</v>
      </c>
      <c r="F1038" t="s">
        <v>10281</v>
      </c>
      <c r="G1038" t="s">
        <v>10281</v>
      </c>
      <c r="H1038">
        <v>110</v>
      </c>
    </row>
    <row r="1039" spans="2:8" x14ac:dyDescent="0.25">
      <c r="B1039">
        <v>737003</v>
      </c>
      <c r="C1039" t="s">
        <v>54159</v>
      </c>
      <c r="D1039" t="s">
        <v>57</v>
      </c>
      <c r="E1039" t="s">
        <v>10281</v>
      </c>
      <c r="F1039" t="s">
        <v>10281</v>
      </c>
      <c r="G1039" t="s">
        <v>10281</v>
      </c>
      <c r="H1039">
        <v>430</v>
      </c>
    </row>
    <row r="1040" spans="2:8" x14ac:dyDescent="0.25">
      <c r="B1040">
        <v>737004</v>
      </c>
      <c r="C1040" t="s">
        <v>51425</v>
      </c>
      <c r="D1040" t="s">
        <v>57</v>
      </c>
      <c r="E1040" t="s">
        <v>10281</v>
      </c>
      <c r="F1040" t="s">
        <v>10281</v>
      </c>
      <c r="G1040" t="s">
        <v>10281</v>
      </c>
      <c r="H1040">
        <v>978</v>
      </c>
    </row>
    <row r="1041" spans="2:8" x14ac:dyDescent="0.25">
      <c r="B1041">
        <v>737005</v>
      </c>
      <c r="C1041" t="s">
        <v>36869</v>
      </c>
      <c r="D1041" t="s">
        <v>57</v>
      </c>
      <c r="E1041" t="s">
        <v>10281</v>
      </c>
      <c r="F1041" t="s">
        <v>10281</v>
      </c>
      <c r="G1041" t="s">
        <v>10281</v>
      </c>
      <c r="H1041">
        <v>209</v>
      </c>
    </row>
    <row r="1042" spans="2:8" x14ac:dyDescent="0.25">
      <c r="B1042">
        <v>739002</v>
      </c>
      <c r="C1042" t="s">
        <v>51628</v>
      </c>
      <c r="D1042" t="s">
        <v>57</v>
      </c>
      <c r="E1042" t="s">
        <v>10147</v>
      </c>
      <c r="F1042" t="s">
        <v>10147</v>
      </c>
      <c r="G1042" t="s">
        <v>10147</v>
      </c>
      <c r="H1042">
        <v>539</v>
      </c>
    </row>
    <row r="1043" spans="2:8" x14ac:dyDescent="0.25">
      <c r="B1043">
        <v>739003</v>
      </c>
      <c r="C1043" t="s">
        <v>36931</v>
      </c>
      <c r="D1043" t="s">
        <v>57</v>
      </c>
      <c r="E1043" t="s">
        <v>10147</v>
      </c>
      <c r="F1043" t="s">
        <v>10147</v>
      </c>
      <c r="G1043" t="s">
        <v>10147</v>
      </c>
      <c r="H1043">
        <v>149</v>
      </c>
    </row>
    <row r="1044" spans="2:8" x14ac:dyDescent="0.25">
      <c r="B1044">
        <v>740005</v>
      </c>
      <c r="C1044" t="s">
        <v>51655</v>
      </c>
      <c r="D1044" t="s">
        <v>57</v>
      </c>
      <c r="E1044" t="s">
        <v>10222</v>
      </c>
      <c r="F1044" t="s">
        <v>10222</v>
      </c>
      <c r="G1044" t="s">
        <v>10222</v>
      </c>
      <c r="H1044">
        <v>678</v>
      </c>
    </row>
    <row r="1045" spans="2:8" x14ac:dyDescent="0.25">
      <c r="B1045">
        <v>741004</v>
      </c>
      <c r="C1045" t="s">
        <v>51659</v>
      </c>
      <c r="D1045" t="s">
        <v>57</v>
      </c>
      <c r="E1045" t="s">
        <v>48634</v>
      </c>
      <c r="F1045" t="s">
        <v>48634</v>
      </c>
      <c r="G1045" t="s">
        <v>48634</v>
      </c>
      <c r="H1045">
        <v>232</v>
      </c>
    </row>
    <row r="1046" spans="2:8" x14ac:dyDescent="0.25">
      <c r="B1046">
        <v>743002</v>
      </c>
      <c r="C1046" t="s">
        <v>46313</v>
      </c>
      <c r="D1046" t="s">
        <v>57</v>
      </c>
      <c r="E1046" t="s">
        <v>10222</v>
      </c>
      <c r="F1046" t="s">
        <v>10222</v>
      </c>
      <c r="G1046" t="s">
        <v>10222</v>
      </c>
      <c r="H1046">
        <v>680</v>
      </c>
    </row>
    <row r="1047" spans="2:8" x14ac:dyDescent="0.25">
      <c r="B1047">
        <v>743008</v>
      </c>
      <c r="C1047" t="s">
        <v>37127</v>
      </c>
      <c r="D1047" t="s">
        <v>57</v>
      </c>
      <c r="E1047" t="s">
        <v>10222</v>
      </c>
      <c r="F1047" t="s">
        <v>10222</v>
      </c>
      <c r="G1047" t="s">
        <v>10222</v>
      </c>
      <c r="H1047">
        <v>149</v>
      </c>
    </row>
    <row r="1048" spans="2:8" x14ac:dyDescent="0.25">
      <c r="B1048">
        <v>743010</v>
      </c>
      <c r="C1048" t="s">
        <v>37138</v>
      </c>
      <c r="D1048" t="s">
        <v>57</v>
      </c>
      <c r="E1048" t="s">
        <v>10222</v>
      </c>
      <c r="F1048" t="s">
        <v>10222</v>
      </c>
      <c r="G1048" t="s">
        <v>10222</v>
      </c>
      <c r="H1048">
        <v>719</v>
      </c>
    </row>
    <row r="1049" spans="2:8" x14ac:dyDescent="0.25">
      <c r="B1049">
        <v>743011</v>
      </c>
      <c r="C1049" t="s">
        <v>46317</v>
      </c>
      <c r="D1049" t="s">
        <v>57</v>
      </c>
      <c r="E1049" t="s">
        <v>10222</v>
      </c>
      <c r="F1049" t="s">
        <v>10222</v>
      </c>
      <c r="G1049" t="s">
        <v>10222</v>
      </c>
      <c r="H1049">
        <v>388</v>
      </c>
    </row>
    <row r="1050" spans="2:8" x14ac:dyDescent="0.25">
      <c r="B1050">
        <v>743012</v>
      </c>
      <c r="C1050" t="s">
        <v>20136</v>
      </c>
      <c r="D1050" t="s">
        <v>57</v>
      </c>
      <c r="E1050" t="s">
        <v>10222</v>
      </c>
      <c r="F1050" t="s">
        <v>10222</v>
      </c>
      <c r="G1050" t="s">
        <v>10222</v>
      </c>
      <c r="H1050">
        <v>483</v>
      </c>
    </row>
    <row r="1051" spans="2:8" x14ac:dyDescent="0.25">
      <c r="B1051">
        <v>743013</v>
      </c>
      <c r="C1051" t="s">
        <v>37158</v>
      </c>
      <c r="D1051" t="s">
        <v>57</v>
      </c>
      <c r="E1051" t="s">
        <v>10222</v>
      </c>
      <c r="F1051" t="s">
        <v>10222</v>
      </c>
      <c r="G1051" t="s">
        <v>10222</v>
      </c>
      <c r="H1051">
        <v>492</v>
      </c>
    </row>
    <row r="1052" spans="2:8" x14ac:dyDescent="0.25">
      <c r="B1052">
        <v>743014</v>
      </c>
      <c r="C1052" t="s">
        <v>37165</v>
      </c>
      <c r="D1052" t="s">
        <v>57</v>
      </c>
      <c r="E1052" t="s">
        <v>10222</v>
      </c>
      <c r="F1052" t="s">
        <v>10222</v>
      </c>
      <c r="G1052" t="s">
        <v>10222</v>
      </c>
      <c r="H1052">
        <v>605</v>
      </c>
    </row>
    <row r="1053" spans="2:8" x14ac:dyDescent="0.25">
      <c r="B1053">
        <v>743016</v>
      </c>
      <c r="C1053" t="s">
        <v>51683</v>
      </c>
      <c r="D1053" t="s">
        <v>57</v>
      </c>
      <c r="E1053" t="s">
        <v>10222</v>
      </c>
      <c r="F1053" t="s">
        <v>10222</v>
      </c>
      <c r="G1053" t="s">
        <v>10222</v>
      </c>
      <c r="H1053">
        <v>412</v>
      </c>
    </row>
    <row r="1054" spans="2:8" x14ac:dyDescent="0.25">
      <c r="B1054">
        <v>743020</v>
      </c>
      <c r="C1054" t="s">
        <v>37207</v>
      </c>
      <c r="D1054" t="s">
        <v>57</v>
      </c>
      <c r="E1054" t="s">
        <v>10222</v>
      </c>
      <c r="F1054" t="s">
        <v>10222</v>
      </c>
      <c r="G1054" t="s">
        <v>10222</v>
      </c>
      <c r="H1054">
        <v>615</v>
      </c>
    </row>
    <row r="1055" spans="2:8" x14ac:dyDescent="0.25">
      <c r="B1055">
        <v>743021</v>
      </c>
      <c r="C1055" t="s">
        <v>51686</v>
      </c>
      <c r="D1055" t="s">
        <v>57</v>
      </c>
      <c r="E1055" t="s">
        <v>10222</v>
      </c>
      <c r="F1055" t="s">
        <v>10222</v>
      </c>
      <c r="G1055" t="s">
        <v>10222</v>
      </c>
      <c r="H1055">
        <v>304</v>
      </c>
    </row>
    <row r="1056" spans="2:8" x14ac:dyDescent="0.25">
      <c r="B1056">
        <v>743025</v>
      </c>
      <c r="C1056" t="s">
        <v>46319</v>
      </c>
      <c r="D1056" t="s">
        <v>57</v>
      </c>
      <c r="E1056" t="s">
        <v>10222</v>
      </c>
      <c r="F1056" t="s">
        <v>10222</v>
      </c>
      <c r="G1056" t="s">
        <v>10222</v>
      </c>
      <c r="H1056">
        <v>107</v>
      </c>
    </row>
    <row r="1057" spans="2:8" x14ac:dyDescent="0.25">
      <c r="B1057">
        <v>743027</v>
      </c>
      <c r="C1057" t="s">
        <v>37246</v>
      </c>
      <c r="D1057" t="s">
        <v>57</v>
      </c>
      <c r="E1057" t="s">
        <v>10222</v>
      </c>
      <c r="F1057" t="s">
        <v>10222</v>
      </c>
      <c r="G1057" t="s">
        <v>10222</v>
      </c>
      <c r="H1057">
        <v>528</v>
      </c>
    </row>
    <row r="1058" spans="2:8" x14ac:dyDescent="0.25">
      <c r="B1058">
        <v>743211</v>
      </c>
      <c r="C1058" t="s">
        <v>37295</v>
      </c>
      <c r="D1058" t="s">
        <v>57</v>
      </c>
      <c r="E1058" t="s">
        <v>10222</v>
      </c>
      <c r="F1058" t="s">
        <v>10222</v>
      </c>
      <c r="G1058" t="s">
        <v>10222</v>
      </c>
      <c r="H1058">
        <v>297</v>
      </c>
    </row>
    <row r="1059" spans="2:8" x14ac:dyDescent="0.25">
      <c r="B1059">
        <v>745001</v>
      </c>
      <c r="C1059" t="s">
        <v>51710</v>
      </c>
      <c r="D1059" t="s">
        <v>57</v>
      </c>
      <c r="E1059" t="s">
        <v>10281</v>
      </c>
      <c r="F1059" t="s">
        <v>10281</v>
      </c>
      <c r="G1059" t="s">
        <v>10281</v>
      </c>
      <c r="H1059">
        <v>81</v>
      </c>
    </row>
    <row r="1060" spans="2:8" x14ac:dyDescent="0.25">
      <c r="B1060">
        <v>745002</v>
      </c>
      <c r="C1060" t="s">
        <v>51712</v>
      </c>
      <c r="D1060" t="s">
        <v>57</v>
      </c>
      <c r="E1060" t="s">
        <v>10281</v>
      </c>
      <c r="F1060" t="s">
        <v>10281</v>
      </c>
      <c r="G1060" t="s">
        <v>10281</v>
      </c>
      <c r="H1060">
        <v>834</v>
      </c>
    </row>
    <row r="1061" spans="2:8" x14ac:dyDescent="0.25">
      <c r="B1061">
        <v>745003</v>
      </c>
      <c r="C1061" t="s">
        <v>37388</v>
      </c>
      <c r="D1061" t="s">
        <v>57</v>
      </c>
      <c r="E1061" t="s">
        <v>10281</v>
      </c>
      <c r="F1061" t="s">
        <v>10281</v>
      </c>
      <c r="G1061" t="s">
        <v>10281</v>
      </c>
      <c r="H1061">
        <v>575</v>
      </c>
    </row>
    <row r="1062" spans="2:8" x14ac:dyDescent="0.25">
      <c r="B1062">
        <v>745004</v>
      </c>
      <c r="C1062" t="s">
        <v>37396</v>
      </c>
      <c r="D1062" t="s">
        <v>57</v>
      </c>
      <c r="E1062" t="s">
        <v>10281</v>
      </c>
      <c r="F1062" t="s">
        <v>10281</v>
      </c>
      <c r="G1062" t="s">
        <v>10281</v>
      </c>
      <c r="H1062">
        <v>376</v>
      </c>
    </row>
    <row r="1063" spans="2:8" x14ac:dyDescent="0.25">
      <c r="B1063">
        <v>745005</v>
      </c>
      <c r="C1063" t="s">
        <v>2891</v>
      </c>
      <c r="D1063" t="s">
        <v>57</v>
      </c>
      <c r="E1063" t="s">
        <v>10281</v>
      </c>
      <c r="F1063" t="s">
        <v>10281</v>
      </c>
      <c r="G1063" t="s">
        <v>10281</v>
      </c>
      <c r="H1063">
        <v>664</v>
      </c>
    </row>
    <row r="1064" spans="2:8" x14ac:dyDescent="0.25">
      <c r="B1064">
        <v>746211</v>
      </c>
      <c r="C1064" t="s">
        <v>37461</v>
      </c>
      <c r="D1064" t="s">
        <v>57</v>
      </c>
      <c r="E1064" t="s">
        <v>10281</v>
      </c>
      <c r="F1064" t="s">
        <v>10281</v>
      </c>
      <c r="G1064" t="s">
        <v>10281</v>
      </c>
      <c r="H1064">
        <v>378</v>
      </c>
    </row>
    <row r="1065" spans="2:8" x14ac:dyDescent="0.25">
      <c r="B1065">
        <v>747001</v>
      </c>
      <c r="C1065" t="s">
        <v>37511</v>
      </c>
      <c r="D1065" t="s">
        <v>57</v>
      </c>
      <c r="E1065" t="s">
        <v>10213</v>
      </c>
      <c r="F1065" t="s">
        <v>10213</v>
      </c>
      <c r="G1065" t="s">
        <v>10213</v>
      </c>
      <c r="H1065">
        <v>677</v>
      </c>
    </row>
    <row r="1066" spans="2:8" x14ac:dyDescent="0.25">
      <c r="B1066">
        <v>747002</v>
      </c>
      <c r="C1066" t="s">
        <v>37518</v>
      </c>
      <c r="D1066" t="s">
        <v>57</v>
      </c>
      <c r="E1066" t="s">
        <v>10314</v>
      </c>
      <c r="F1066" t="s">
        <v>10314</v>
      </c>
      <c r="G1066" t="s">
        <v>10314</v>
      </c>
      <c r="H1066">
        <v>624</v>
      </c>
    </row>
    <row r="1067" spans="2:8" x14ac:dyDescent="0.25">
      <c r="B1067">
        <v>749001</v>
      </c>
      <c r="C1067" t="s">
        <v>37540</v>
      </c>
      <c r="D1067" t="s">
        <v>57</v>
      </c>
      <c r="E1067" t="s">
        <v>10222</v>
      </c>
      <c r="F1067" t="s">
        <v>10222</v>
      </c>
      <c r="G1067" t="s">
        <v>10222</v>
      </c>
      <c r="H1067">
        <v>265</v>
      </c>
    </row>
    <row r="1068" spans="2:8" x14ac:dyDescent="0.25">
      <c r="B1068">
        <v>749002</v>
      </c>
      <c r="C1068" t="s">
        <v>51733</v>
      </c>
      <c r="D1068" t="s">
        <v>57</v>
      </c>
      <c r="E1068" t="s">
        <v>10222</v>
      </c>
      <c r="F1068" t="s">
        <v>10222</v>
      </c>
      <c r="G1068" t="s">
        <v>10222</v>
      </c>
      <c r="H1068">
        <v>100</v>
      </c>
    </row>
    <row r="1069" spans="2:8" x14ac:dyDescent="0.25">
      <c r="B1069">
        <v>749003</v>
      </c>
      <c r="C1069" t="s">
        <v>37553</v>
      </c>
      <c r="D1069" t="s">
        <v>57</v>
      </c>
      <c r="E1069" t="s">
        <v>10222</v>
      </c>
      <c r="F1069" t="s">
        <v>10222</v>
      </c>
      <c r="G1069" t="s">
        <v>10222</v>
      </c>
      <c r="H1069">
        <v>419</v>
      </c>
    </row>
    <row r="1070" spans="2:8" x14ac:dyDescent="0.25">
      <c r="B1070">
        <v>751002</v>
      </c>
      <c r="C1070" t="s">
        <v>52748</v>
      </c>
      <c r="D1070" t="s">
        <v>57</v>
      </c>
      <c r="E1070" t="s">
        <v>10168</v>
      </c>
      <c r="F1070" t="s">
        <v>10168</v>
      </c>
      <c r="G1070" t="s">
        <v>10168</v>
      </c>
      <c r="H1070">
        <v>392</v>
      </c>
    </row>
    <row r="1071" spans="2:8" x14ac:dyDescent="0.25">
      <c r="B1071">
        <v>751003</v>
      </c>
      <c r="C1071" t="s">
        <v>37585</v>
      </c>
      <c r="D1071" t="s">
        <v>57</v>
      </c>
      <c r="E1071" t="s">
        <v>10168</v>
      </c>
      <c r="F1071" t="s">
        <v>10168</v>
      </c>
      <c r="G1071" t="s">
        <v>10168</v>
      </c>
      <c r="H1071">
        <v>808</v>
      </c>
    </row>
    <row r="1072" spans="2:8" x14ac:dyDescent="0.25">
      <c r="B1072">
        <v>751004</v>
      </c>
      <c r="C1072" t="s">
        <v>37592</v>
      </c>
      <c r="D1072" t="s">
        <v>57</v>
      </c>
      <c r="E1072" t="s">
        <v>10168</v>
      </c>
      <c r="F1072" t="s">
        <v>10168</v>
      </c>
      <c r="G1072" t="s">
        <v>10168</v>
      </c>
      <c r="H1072">
        <v>574</v>
      </c>
    </row>
    <row r="1073" spans="2:8" x14ac:dyDescent="0.25">
      <c r="B1073">
        <v>751006</v>
      </c>
      <c r="C1073" t="s">
        <v>37606</v>
      </c>
      <c r="D1073" t="s">
        <v>57</v>
      </c>
      <c r="E1073" t="s">
        <v>10168</v>
      </c>
      <c r="F1073" t="s">
        <v>10168</v>
      </c>
      <c r="G1073" t="s">
        <v>10168</v>
      </c>
      <c r="H1073">
        <v>197</v>
      </c>
    </row>
    <row r="1074" spans="2:8" x14ac:dyDescent="0.25">
      <c r="B1074">
        <v>751007</v>
      </c>
      <c r="C1074" t="s">
        <v>37613</v>
      </c>
      <c r="D1074" t="s">
        <v>57</v>
      </c>
      <c r="E1074" t="s">
        <v>10168</v>
      </c>
      <c r="F1074" t="s">
        <v>10168</v>
      </c>
      <c r="G1074" t="s">
        <v>10168</v>
      </c>
      <c r="H1074">
        <v>827</v>
      </c>
    </row>
    <row r="1075" spans="2:8" x14ac:dyDescent="0.25">
      <c r="B1075">
        <v>751008</v>
      </c>
      <c r="C1075" t="s">
        <v>28774</v>
      </c>
      <c r="D1075" t="s">
        <v>57</v>
      </c>
      <c r="E1075" t="s">
        <v>10168</v>
      </c>
      <c r="F1075" t="s">
        <v>10168</v>
      </c>
      <c r="G1075" t="s">
        <v>10168</v>
      </c>
      <c r="H1075">
        <v>995</v>
      </c>
    </row>
    <row r="1076" spans="2:8" x14ac:dyDescent="0.25">
      <c r="B1076">
        <v>751013</v>
      </c>
      <c r="C1076" t="s">
        <v>37644</v>
      </c>
      <c r="D1076" t="s">
        <v>57</v>
      </c>
      <c r="E1076" t="s">
        <v>10168</v>
      </c>
      <c r="F1076" t="s">
        <v>10168</v>
      </c>
      <c r="G1076" t="s">
        <v>10168</v>
      </c>
      <c r="H1076">
        <v>1025</v>
      </c>
    </row>
    <row r="1077" spans="2:8" x14ac:dyDescent="0.25">
      <c r="B1077">
        <v>751014</v>
      </c>
      <c r="C1077" t="s">
        <v>51747</v>
      </c>
      <c r="D1077" t="s">
        <v>57</v>
      </c>
      <c r="E1077" t="s">
        <v>10168</v>
      </c>
      <c r="F1077" t="s">
        <v>10168</v>
      </c>
      <c r="G1077" t="s">
        <v>10168</v>
      </c>
      <c r="H1077">
        <v>325</v>
      </c>
    </row>
    <row r="1078" spans="2:8" x14ac:dyDescent="0.25">
      <c r="B1078">
        <v>751015</v>
      </c>
      <c r="C1078" t="s">
        <v>37658</v>
      </c>
      <c r="D1078" t="s">
        <v>57</v>
      </c>
      <c r="E1078" t="s">
        <v>10168</v>
      </c>
      <c r="F1078" t="s">
        <v>10168</v>
      </c>
      <c r="G1078" t="s">
        <v>10168</v>
      </c>
      <c r="H1078">
        <v>737</v>
      </c>
    </row>
    <row r="1079" spans="2:8" x14ac:dyDescent="0.25">
      <c r="B1079">
        <v>751016</v>
      </c>
      <c r="C1079" t="s">
        <v>46600</v>
      </c>
      <c r="D1079" t="s">
        <v>57</v>
      </c>
      <c r="E1079" t="s">
        <v>10168</v>
      </c>
      <c r="F1079" t="s">
        <v>10168</v>
      </c>
      <c r="G1079" t="s">
        <v>10168</v>
      </c>
      <c r="H1079">
        <v>653</v>
      </c>
    </row>
    <row r="1080" spans="2:8" x14ac:dyDescent="0.25">
      <c r="B1080">
        <v>751017</v>
      </c>
      <c r="C1080" t="s">
        <v>37669</v>
      </c>
      <c r="D1080" t="s">
        <v>57</v>
      </c>
      <c r="E1080" t="s">
        <v>10168</v>
      </c>
      <c r="F1080" t="s">
        <v>10168</v>
      </c>
      <c r="G1080" t="s">
        <v>10168</v>
      </c>
      <c r="H1080">
        <v>534</v>
      </c>
    </row>
    <row r="1081" spans="2:8" x14ac:dyDescent="0.25">
      <c r="B1081">
        <v>751018</v>
      </c>
      <c r="C1081" t="s">
        <v>47074</v>
      </c>
      <c r="D1081" t="s">
        <v>57</v>
      </c>
      <c r="E1081" t="s">
        <v>10168</v>
      </c>
      <c r="F1081" t="s">
        <v>10168</v>
      </c>
      <c r="G1081" t="s">
        <v>10168</v>
      </c>
      <c r="H1081">
        <v>788</v>
      </c>
    </row>
    <row r="1082" spans="2:8" x14ac:dyDescent="0.25">
      <c r="B1082">
        <v>751019</v>
      </c>
      <c r="C1082" t="s">
        <v>37682</v>
      </c>
      <c r="D1082" t="s">
        <v>57</v>
      </c>
      <c r="E1082" t="s">
        <v>10168</v>
      </c>
      <c r="F1082" t="s">
        <v>10168</v>
      </c>
      <c r="G1082" t="s">
        <v>10168</v>
      </c>
      <c r="H1082">
        <v>646</v>
      </c>
    </row>
    <row r="1083" spans="2:8" x14ac:dyDescent="0.25">
      <c r="B1083">
        <v>751020</v>
      </c>
      <c r="C1083" t="s">
        <v>51751</v>
      </c>
      <c r="D1083" t="s">
        <v>57</v>
      </c>
      <c r="E1083" t="s">
        <v>10168</v>
      </c>
      <c r="F1083" t="s">
        <v>10168</v>
      </c>
      <c r="G1083" t="s">
        <v>10168</v>
      </c>
      <c r="H1083">
        <v>33</v>
      </c>
    </row>
    <row r="1084" spans="2:8" x14ac:dyDescent="0.25">
      <c r="B1084">
        <v>751021</v>
      </c>
      <c r="C1084" t="s">
        <v>37695</v>
      </c>
      <c r="D1084" t="s">
        <v>57</v>
      </c>
      <c r="E1084" t="s">
        <v>10168</v>
      </c>
      <c r="F1084" t="s">
        <v>10168</v>
      </c>
      <c r="G1084" t="s">
        <v>10168</v>
      </c>
      <c r="H1084">
        <v>857</v>
      </c>
    </row>
    <row r="1085" spans="2:8" x14ac:dyDescent="0.25">
      <c r="B1085">
        <v>751022</v>
      </c>
      <c r="C1085" t="s">
        <v>37702</v>
      </c>
      <c r="D1085" t="s">
        <v>57</v>
      </c>
      <c r="E1085" t="s">
        <v>10168</v>
      </c>
      <c r="F1085" t="s">
        <v>10168</v>
      </c>
      <c r="G1085" t="s">
        <v>10168</v>
      </c>
      <c r="H1085">
        <v>383</v>
      </c>
    </row>
    <row r="1086" spans="2:8" x14ac:dyDescent="0.25">
      <c r="B1086">
        <v>751023</v>
      </c>
      <c r="C1086" t="s">
        <v>51755</v>
      </c>
      <c r="D1086" t="s">
        <v>57</v>
      </c>
      <c r="E1086" t="s">
        <v>10168</v>
      </c>
      <c r="F1086" t="s">
        <v>10168</v>
      </c>
      <c r="G1086" t="s">
        <v>10168</v>
      </c>
      <c r="H1086">
        <v>331</v>
      </c>
    </row>
    <row r="1087" spans="2:8" x14ac:dyDescent="0.25">
      <c r="B1087">
        <v>751024</v>
      </c>
      <c r="C1087" t="s">
        <v>37714</v>
      </c>
      <c r="D1087" t="s">
        <v>57</v>
      </c>
      <c r="E1087" t="s">
        <v>10168</v>
      </c>
      <c r="F1087" t="s">
        <v>10168</v>
      </c>
      <c r="G1087" t="s">
        <v>10168</v>
      </c>
      <c r="H1087">
        <v>622</v>
      </c>
    </row>
    <row r="1088" spans="2:8" x14ac:dyDescent="0.25">
      <c r="B1088">
        <v>751025</v>
      </c>
      <c r="C1088" t="s">
        <v>51757</v>
      </c>
      <c r="D1088" t="s">
        <v>57</v>
      </c>
      <c r="E1088" t="s">
        <v>10168</v>
      </c>
      <c r="F1088" t="s">
        <v>10168</v>
      </c>
      <c r="G1088" t="s">
        <v>10168</v>
      </c>
      <c r="H1088">
        <v>442</v>
      </c>
    </row>
    <row r="1089" spans="2:8" x14ac:dyDescent="0.25">
      <c r="B1089">
        <v>751026</v>
      </c>
      <c r="C1089" t="s">
        <v>54187</v>
      </c>
      <c r="D1089" t="s">
        <v>57</v>
      </c>
      <c r="E1089" t="s">
        <v>10168</v>
      </c>
      <c r="F1089" t="s">
        <v>10168</v>
      </c>
      <c r="G1089" t="s">
        <v>10168</v>
      </c>
      <c r="H1089">
        <v>860</v>
      </c>
    </row>
    <row r="1090" spans="2:8" x14ac:dyDescent="0.25">
      <c r="B1090">
        <v>751027</v>
      </c>
      <c r="C1090" t="s">
        <v>37731</v>
      </c>
      <c r="D1090" t="s">
        <v>57</v>
      </c>
      <c r="E1090" t="s">
        <v>10168</v>
      </c>
      <c r="F1090" t="s">
        <v>10168</v>
      </c>
      <c r="G1090" t="s">
        <v>10168</v>
      </c>
      <c r="H1090">
        <v>919</v>
      </c>
    </row>
    <row r="1091" spans="2:8" x14ac:dyDescent="0.25">
      <c r="B1091">
        <v>751032</v>
      </c>
      <c r="C1091" t="s">
        <v>37758</v>
      </c>
      <c r="D1091" t="s">
        <v>57</v>
      </c>
      <c r="E1091" t="s">
        <v>10168</v>
      </c>
      <c r="F1091" t="s">
        <v>10168</v>
      </c>
      <c r="G1091" t="s">
        <v>10168</v>
      </c>
      <c r="H1091">
        <v>948</v>
      </c>
    </row>
    <row r="1092" spans="2:8" x14ac:dyDescent="0.25">
      <c r="B1092">
        <v>751033</v>
      </c>
      <c r="C1092" t="s">
        <v>318</v>
      </c>
      <c r="D1092" t="s">
        <v>57</v>
      </c>
      <c r="E1092" t="s">
        <v>10168</v>
      </c>
      <c r="F1092" t="s">
        <v>10168</v>
      </c>
      <c r="G1092" t="s">
        <v>10168</v>
      </c>
      <c r="H1092">
        <v>590</v>
      </c>
    </row>
    <row r="1093" spans="2:8" x14ac:dyDescent="0.25">
      <c r="B1093">
        <v>751034</v>
      </c>
      <c r="C1093" t="s">
        <v>51764</v>
      </c>
      <c r="D1093" t="s">
        <v>57</v>
      </c>
      <c r="E1093" t="s">
        <v>10168</v>
      </c>
      <c r="F1093" t="s">
        <v>10168</v>
      </c>
      <c r="G1093" t="s">
        <v>10168</v>
      </c>
      <c r="H1093">
        <v>574</v>
      </c>
    </row>
    <row r="1094" spans="2:8" x14ac:dyDescent="0.25">
      <c r="B1094">
        <v>751035</v>
      </c>
      <c r="C1094" t="s">
        <v>37775</v>
      </c>
      <c r="D1094" t="s">
        <v>57</v>
      </c>
      <c r="E1094" t="s">
        <v>10168</v>
      </c>
      <c r="F1094" t="s">
        <v>10168</v>
      </c>
      <c r="G1094" t="s">
        <v>10168</v>
      </c>
      <c r="H1094">
        <v>657</v>
      </c>
    </row>
    <row r="1095" spans="2:8" x14ac:dyDescent="0.25">
      <c r="B1095">
        <v>751036</v>
      </c>
      <c r="C1095" t="s">
        <v>51767</v>
      </c>
      <c r="D1095" t="s">
        <v>57</v>
      </c>
      <c r="E1095" t="s">
        <v>10168</v>
      </c>
      <c r="F1095" t="s">
        <v>10168</v>
      </c>
      <c r="G1095" t="s">
        <v>10168</v>
      </c>
      <c r="H1095">
        <v>513</v>
      </c>
    </row>
    <row r="1096" spans="2:8" x14ac:dyDescent="0.25">
      <c r="B1096">
        <v>751038</v>
      </c>
      <c r="C1096" t="s">
        <v>6580</v>
      </c>
      <c r="D1096" t="s">
        <v>57</v>
      </c>
      <c r="E1096" t="s">
        <v>10168</v>
      </c>
      <c r="F1096" t="s">
        <v>10168</v>
      </c>
      <c r="G1096" t="s">
        <v>10168</v>
      </c>
      <c r="H1096">
        <v>587</v>
      </c>
    </row>
    <row r="1097" spans="2:8" x14ac:dyDescent="0.25">
      <c r="B1097">
        <v>751039</v>
      </c>
      <c r="C1097" t="s">
        <v>51771</v>
      </c>
      <c r="D1097" t="s">
        <v>57</v>
      </c>
      <c r="E1097" t="s">
        <v>10168</v>
      </c>
      <c r="F1097" t="s">
        <v>10168</v>
      </c>
      <c r="G1097" t="s">
        <v>10168</v>
      </c>
      <c r="H1097">
        <v>1322</v>
      </c>
    </row>
    <row r="1098" spans="2:8" x14ac:dyDescent="0.25">
      <c r="B1098">
        <v>751040</v>
      </c>
      <c r="C1098" t="s">
        <v>54190</v>
      </c>
      <c r="D1098" t="s">
        <v>57</v>
      </c>
      <c r="E1098" t="s">
        <v>10168</v>
      </c>
      <c r="F1098" t="s">
        <v>10168</v>
      </c>
      <c r="G1098" t="s">
        <v>10168</v>
      </c>
      <c r="H1098">
        <v>596</v>
      </c>
    </row>
    <row r="1099" spans="2:8" x14ac:dyDescent="0.25">
      <c r="B1099">
        <v>751041</v>
      </c>
      <c r="C1099" t="s">
        <v>2948</v>
      </c>
      <c r="D1099" t="s">
        <v>57</v>
      </c>
      <c r="E1099" t="s">
        <v>10168</v>
      </c>
      <c r="F1099" t="s">
        <v>10168</v>
      </c>
      <c r="G1099" t="s">
        <v>10168</v>
      </c>
      <c r="H1099">
        <v>827</v>
      </c>
    </row>
    <row r="1100" spans="2:8" x14ac:dyDescent="0.25">
      <c r="B1100">
        <v>751042</v>
      </c>
      <c r="C1100" t="s">
        <v>8701</v>
      </c>
      <c r="D1100" t="s">
        <v>57</v>
      </c>
      <c r="E1100" t="s">
        <v>10168</v>
      </c>
      <c r="F1100" t="s">
        <v>10168</v>
      </c>
      <c r="G1100" t="s">
        <v>10168</v>
      </c>
      <c r="H1100">
        <v>706</v>
      </c>
    </row>
    <row r="1101" spans="2:8" x14ac:dyDescent="0.25">
      <c r="B1101">
        <v>751043</v>
      </c>
      <c r="C1101" t="s">
        <v>51655</v>
      </c>
      <c r="D1101" t="s">
        <v>57</v>
      </c>
      <c r="E1101" t="s">
        <v>10168</v>
      </c>
      <c r="F1101" t="s">
        <v>10168</v>
      </c>
      <c r="G1101" t="s">
        <v>10168</v>
      </c>
      <c r="H1101">
        <v>726</v>
      </c>
    </row>
    <row r="1102" spans="2:8" x14ac:dyDescent="0.25">
      <c r="B1102">
        <v>751044</v>
      </c>
      <c r="C1102" t="s">
        <v>51449</v>
      </c>
      <c r="D1102" t="s">
        <v>57</v>
      </c>
      <c r="E1102" t="s">
        <v>10168</v>
      </c>
      <c r="F1102" t="s">
        <v>10168</v>
      </c>
      <c r="G1102" t="s">
        <v>10168</v>
      </c>
      <c r="H1102">
        <v>347</v>
      </c>
    </row>
    <row r="1103" spans="2:8" x14ac:dyDescent="0.25">
      <c r="B1103">
        <v>751045</v>
      </c>
      <c r="C1103" t="s">
        <v>37824</v>
      </c>
      <c r="D1103" t="s">
        <v>57</v>
      </c>
      <c r="E1103" t="s">
        <v>10168</v>
      </c>
      <c r="F1103" t="s">
        <v>10168</v>
      </c>
      <c r="G1103" t="s">
        <v>10168</v>
      </c>
      <c r="H1103">
        <v>648</v>
      </c>
    </row>
    <row r="1104" spans="2:8" x14ac:dyDescent="0.25">
      <c r="B1104">
        <v>751046</v>
      </c>
      <c r="C1104" t="s">
        <v>53897</v>
      </c>
      <c r="D1104" t="s">
        <v>57</v>
      </c>
      <c r="E1104" t="s">
        <v>10168</v>
      </c>
      <c r="F1104" t="s">
        <v>10168</v>
      </c>
      <c r="G1104" t="s">
        <v>10168</v>
      </c>
      <c r="H1104">
        <v>314</v>
      </c>
    </row>
    <row r="1105" spans="2:8" x14ac:dyDescent="0.25">
      <c r="B1105">
        <v>751050</v>
      </c>
      <c r="C1105" t="s">
        <v>54195</v>
      </c>
      <c r="D1105" t="s">
        <v>57</v>
      </c>
      <c r="E1105" t="s">
        <v>10168</v>
      </c>
      <c r="F1105" t="s">
        <v>10168</v>
      </c>
      <c r="G1105" t="s">
        <v>10168</v>
      </c>
      <c r="H1105">
        <v>423</v>
      </c>
    </row>
    <row r="1106" spans="2:8" x14ac:dyDescent="0.25">
      <c r="B1106">
        <v>751051</v>
      </c>
      <c r="C1106" t="s">
        <v>16035</v>
      </c>
      <c r="D1106" t="s">
        <v>57</v>
      </c>
      <c r="E1106" t="s">
        <v>10168</v>
      </c>
      <c r="F1106" t="s">
        <v>10168</v>
      </c>
      <c r="G1106" t="s">
        <v>10168</v>
      </c>
      <c r="H1106">
        <v>483</v>
      </c>
    </row>
    <row r="1107" spans="2:8" x14ac:dyDescent="0.25">
      <c r="B1107">
        <v>751052</v>
      </c>
      <c r="C1107" t="s">
        <v>37858</v>
      </c>
      <c r="D1107" t="s">
        <v>57</v>
      </c>
      <c r="E1107" t="s">
        <v>10168</v>
      </c>
      <c r="F1107" t="s">
        <v>10168</v>
      </c>
      <c r="G1107" t="s">
        <v>10168</v>
      </c>
      <c r="H1107">
        <v>654</v>
      </c>
    </row>
    <row r="1108" spans="2:8" x14ac:dyDescent="0.25">
      <c r="B1108">
        <v>751053</v>
      </c>
      <c r="C1108" t="s">
        <v>37867</v>
      </c>
      <c r="D1108" t="s">
        <v>57</v>
      </c>
      <c r="E1108" t="s">
        <v>10168</v>
      </c>
      <c r="F1108" t="s">
        <v>10168</v>
      </c>
      <c r="G1108" t="s">
        <v>10168</v>
      </c>
      <c r="H1108">
        <v>480</v>
      </c>
    </row>
    <row r="1109" spans="2:8" x14ac:dyDescent="0.25">
      <c r="B1109">
        <v>751054</v>
      </c>
      <c r="C1109" t="s">
        <v>55527</v>
      </c>
      <c r="D1109" t="s">
        <v>57</v>
      </c>
      <c r="E1109" t="s">
        <v>10168</v>
      </c>
      <c r="F1109" t="s">
        <v>10168</v>
      </c>
      <c r="G1109" t="s">
        <v>10168</v>
      </c>
      <c r="H1109">
        <v>748</v>
      </c>
    </row>
    <row r="1110" spans="2:8" x14ac:dyDescent="0.25">
      <c r="B1110">
        <v>751055</v>
      </c>
      <c r="C1110" t="s">
        <v>51779</v>
      </c>
      <c r="D1110" t="s">
        <v>57</v>
      </c>
      <c r="E1110" t="s">
        <v>10168</v>
      </c>
      <c r="F1110" t="s">
        <v>10168</v>
      </c>
      <c r="G1110" t="s">
        <v>10168</v>
      </c>
      <c r="H1110">
        <v>570</v>
      </c>
    </row>
    <row r="1111" spans="2:8" x14ac:dyDescent="0.25">
      <c r="B1111">
        <v>751056</v>
      </c>
      <c r="C1111" t="s">
        <v>46332</v>
      </c>
      <c r="D1111" t="s">
        <v>57</v>
      </c>
      <c r="E1111" t="s">
        <v>10168</v>
      </c>
      <c r="F1111" t="s">
        <v>10168</v>
      </c>
      <c r="G1111" t="s">
        <v>10168</v>
      </c>
      <c r="H1111">
        <v>811</v>
      </c>
    </row>
    <row r="1112" spans="2:8" x14ac:dyDescent="0.25">
      <c r="B1112">
        <v>751065</v>
      </c>
      <c r="C1112" t="s">
        <v>51784</v>
      </c>
      <c r="D1112" t="s">
        <v>57</v>
      </c>
      <c r="E1112" t="s">
        <v>10168</v>
      </c>
      <c r="F1112" t="s">
        <v>10168</v>
      </c>
      <c r="G1112" t="s">
        <v>10168</v>
      </c>
      <c r="H1112">
        <v>502</v>
      </c>
    </row>
    <row r="1113" spans="2:8" x14ac:dyDescent="0.25">
      <c r="B1113">
        <v>751066</v>
      </c>
      <c r="C1113" t="s">
        <v>37942</v>
      </c>
      <c r="D1113" t="s">
        <v>57</v>
      </c>
      <c r="E1113" t="s">
        <v>10168</v>
      </c>
      <c r="F1113" t="s">
        <v>10168</v>
      </c>
      <c r="G1113" t="s">
        <v>10168</v>
      </c>
      <c r="H1113">
        <v>530</v>
      </c>
    </row>
    <row r="1114" spans="2:8" x14ac:dyDescent="0.25">
      <c r="B1114">
        <v>751090</v>
      </c>
      <c r="C1114" t="s">
        <v>38068</v>
      </c>
      <c r="D1114" t="s">
        <v>57</v>
      </c>
      <c r="E1114" t="s">
        <v>10168</v>
      </c>
      <c r="F1114" t="s">
        <v>10168</v>
      </c>
      <c r="G1114" t="s">
        <v>10168</v>
      </c>
      <c r="H1114">
        <v>241</v>
      </c>
    </row>
    <row r="1115" spans="2:8" x14ac:dyDescent="0.25">
      <c r="B1115">
        <v>751221</v>
      </c>
      <c r="C1115" t="s">
        <v>46348</v>
      </c>
      <c r="D1115" t="s">
        <v>57</v>
      </c>
      <c r="E1115" t="s">
        <v>10168</v>
      </c>
      <c r="F1115" t="s">
        <v>10168</v>
      </c>
      <c r="G1115" t="s">
        <v>10168</v>
      </c>
      <c r="H1115">
        <v>20</v>
      </c>
    </row>
    <row r="1116" spans="2:8" x14ac:dyDescent="0.25">
      <c r="B1116">
        <v>751903</v>
      </c>
      <c r="C1116" t="s">
        <v>38801</v>
      </c>
      <c r="D1116" t="s">
        <v>57</v>
      </c>
      <c r="E1116" t="s">
        <v>10168</v>
      </c>
      <c r="F1116" t="s">
        <v>10168</v>
      </c>
      <c r="G1116" t="s">
        <v>10168</v>
      </c>
      <c r="H1116">
        <v>258</v>
      </c>
    </row>
    <row r="1117" spans="2:8" x14ac:dyDescent="0.25">
      <c r="B1117">
        <v>760401</v>
      </c>
      <c r="C1117" t="s">
        <v>38873</v>
      </c>
      <c r="D1117" t="s">
        <v>725</v>
      </c>
      <c r="E1117" t="s">
        <v>48200</v>
      </c>
      <c r="F1117">
        <v>0</v>
      </c>
      <c r="G1117" t="s">
        <v>48200</v>
      </c>
      <c r="H1117">
        <v>80</v>
      </c>
    </row>
    <row r="1118" spans="2:8" x14ac:dyDescent="0.25">
      <c r="B1118">
        <v>761006</v>
      </c>
      <c r="C1118" t="s">
        <v>51898</v>
      </c>
      <c r="D1118" t="s">
        <v>57</v>
      </c>
      <c r="E1118" t="s">
        <v>2855</v>
      </c>
      <c r="F1118" t="s">
        <v>2855</v>
      </c>
      <c r="G1118" t="s">
        <v>2855</v>
      </c>
      <c r="H1118">
        <v>314</v>
      </c>
    </row>
    <row r="1119" spans="2:8" x14ac:dyDescent="0.25">
      <c r="B1119">
        <v>763006</v>
      </c>
      <c r="C1119" t="s">
        <v>39032</v>
      </c>
      <c r="D1119" t="s">
        <v>57</v>
      </c>
      <c r="E1119" t="s">
        <v>2855</v>
      </c>
      <c r="F1119" t="s">
        <v>2855</v>
      </c>
      <c r="G1119" t="s">
        <v>2855</v>
      </c>
      <c r="H1119">
        <v>445</v>
      </c>
    </row>
    <row r="1120" spans="2:8" x14ac:dyDescent="0.25">
      <c r="B1120">
        <v>763008</v>
      </c>
      <c r="C1120" t="s">
        <v>39046</v>
      </c>
      <c r="D1120" t="s">
        <v>57</v>
      </c>
      <c r="E1120" t="s">
        <v>2855</v>
      </c>
      <c r="F1120" t="s">
        <v>2855</v>
      </c>
      <c r="G1120" t="s">
        <v>2855</v>
      </c>
      <c r="H1120">
        <v>239</v>
      </c>
    </row>
    <row r="1121" spans="2:8" x14ac:dyDescent="0.25">
      <c r="B1121">
        <v>765001</v>
      </c>
      <c r="C1121" t="s">
        <v>39086</v>
      </c>
      <c r="D1121" t="s">
        <v>57</v>
      </c>
      <c r="E1121" t="s">
        <v>11314</v>
      </c>
      <c r="F1121" t="s">
        <v>11314</v>
      </c>
      <c r="G1121" t="s">
        <v>11314</v>
      </c>
      <c r="H1121">
        <v>206</v>
      </c>
    </row>
    <row r="1122" spans="2:8" x14ac:dyDescent="0.25">
      <c r="B1122">
        <v>766001</v>
      </c>
      <c r="C1122" t="s">
        <v>39136</v>
      </c>
      <c r="D1122" t="s">
        <v>57</v>
      </c>
      <c r="E1122" t="s">
        <v>10140</v>
      </c>
      <c r="F1122" t="s">
        <v>10140</v>
      </c>
      <c r="G1122" t="s">
        <v>10140</v>
      </c>
      <c r="H1122">
        <v>190</v>
      </c>
    </row>
    <row r="1123" spans="2:8" x14ac:dyDescent="0.25">
      <c r="B1123">
        <v>767001</v>
      </c>
      <c r="C1123" t="s">
        <v>39148</v>
      </c>
      <c r="D1123" t="s">
        <v>57</v>
      </c>
      <c r="E1123" t="s">
        <v>12259</v>
      </c>
      <c r="F1123" t="s">
        <v>12259</v>
      </c>
      <c r="G1123" t="s">
        <v>12259</v>
      </c>
      <c r="H1123">
        <v>303</v>
      </c>
    </row>
    <row r="1124" spans="2:8" x14ac:dyDescent="0.25">
      <c r="B1124">
        <v>767002</v>
      </c>
      <c r="C1124" t="s">
        <v>20669</v>
      </c>
      <c r="D1124" t="s">
        <v>57</v>
      </c>
      <c r="E1124" t="s">
        <v>12259</v>
      </c>
      <c r="F1124" t="s">
        <v>12259</v>
      </c>
      <c r="G1124" t="s">
        <v>12259</v>
      </c>
      <c r="H1124">
        <v>375</v>
      </c>
    </row>
    <row r="1125" spans="2:8" x14ac:dyDescent="0.25">
      <c r="B1125">
        <v>769001</v>
      </c>
      <c r="C1125" t="s">
        <v>39188</v>
      </c>
      <c r="D1125" t="s">
        <v>57</v>
      </c>
      <c r="E1125" t="s">
        <v>2855</v>
      </c>
      <c r="F1125" t="s">
        <v>2855</v>
      </c>
      <c r="G1125" t="s">
        <v>2855</v>
      </c>
      <c r="H1125">
        <v>365</v>
      </c>
    </row>
    <row r="1126" spans="2:8" x14ac:dyDescent="0.25">
      <c r="B1126">
        <v>769003</v>
      </c>
      <c r="C1126" t="s">
        <v>39203</v>
      </c>
      <c r="D1126" t="s">
        <v>57</v>
      </c>
      <c r="E1126" t="s">
        <v>2855</v>
      </c>
      <c r="F1126" t="s">
        <v>2855</v>
      </c>
      <c r="G1126" t="s">
        <v>2855</v>
      </c>
      <c r="H1126">
        <v>249</v>
      </c>
    </row>
    <row r="1127" spans="2:8" x14ac:dyDescent="0.25">
      <c r="B1127">
        <v>771001</v>
      </c>
      <c r="C1127" t="s">
        <v>39235</v>
      </c>
      <c r="D1127" t="s">
        <v>57</v>
      </c>
      <c r="E1127" t="s">
        <v>10222</v>
      </c>
      <c r="F1127" t="s">
        <v>10222</v>
      </c>
      <c r="G1127" t="s">
        <v>10222</v>
      </c>
      <c r="H1127">
        <v>422</v>
      </c>
    </row>
    <row r="1128" spans="2:8" x14ac:dyDescent="0.25">
      <c r="B1128">
        <v>771007</v>
      </c>
      <c r="C1128" t="s">
        <v>39259</v>
      </c>
      <c r="D1128" t="s">
        <v>57</v>
      </c>
      <c r="E1128" t="s">
        <v>10222</v>
      </c>
      <c r="F1128" t="s">
        <v>10222</v>
      </c>
      <c r="G1128" t="s">
        <v>10222</v>
      </c>
      <c r="H1128">
        <v>333</v>
      </c>
    </row>
    <row r="1129" spans="2:8" x14ac:dyDescent="0.25">
      <c r="B1129">
        <v>773001</v>
      </c>
      <c r="C1129" t="s">
        <v>39318</v>
      </c>
      <c r="D1129" t="s">
        <v>57</v>
      </c>
      <c r="E1129" t="s">
        <v>48099</v>
      </c>
      <c r="F1129" t="s">
        <v>48099</v>
      </c>
      <c r="G1129" t="s">
        <v>48099</v>
      </c>
      <c r="H1129">
        <v>843</v>
      </c>
    </row>
    <row r="1130" spans="2:8" x14ac:dyDescent="0.25">
      <c r="B1130">
        <v>773006</v>
      </c>
      <c r="C1130" t="s">
        <v>55184</v>
      </c>
      <c r="D1130" t="s">
        <v>57</v>
      </c>
      <c r="E1130" t="s">
        <v>48099</v>
      </c>
      <c r="F1130" t="s">
        <v>48099</v>
      </c>
      <c r="G1130" t="s">
        <v>48099</v>
      </c>
      <c r="H1130">
        <v>174</v>
      </c>
    </row>
    <row r="1131" spans="2:8" x14ac:dyDescent="0.25">
      <c r="B1131">
        <v>773010</v>
      </c>
      <c r="C1131" t="s">
        <v>39372</v>
      </c>
      <c r="D1131" t="s">
        <v>57</v>
      </c>
      <c r="E1131" t="s">
        <v>48099</v>
      </c>
      <c r="F1131" t="s">
        <v>48099</v>
      </c>
      <c r="G1131" t="s">
        <v>48099</v>
      </c>
      <c r="H1131">
        <v>295</v>
      </c>
    </row>
    <row r="1132" spans="2:8" x14ac:dyDescent="0.25">
      <c r="B1132">
        <v>773018</v>
      </c>
      <c r="C1132" t="s">
        <v>51970</v>
      </c>
      <c r="D1132" t="s">
        <v>57</v>
      </c>
      <c r="E1132" t="s">
        <v>48099</v>
      </c>
      <c r="F1132" t="s">
        <v>48099</v>
      </c>
      <c r="G1132" t="s">
        <v>48099</v>
      </c>
      <c r="H1132">
        <v>187</v>
      </c>
    </row>
    <row r="1133" spans="2:8" x14ac:dyDescent="0.25">
      <c r="B1133">
        <v>773026</v>
      </c>
      <c r="C1133" t="s">
        <v>39334</v>
      </c>
      <c r="D1133" t="s">
        <v>57</v>
      </c>
      <c r="E1133" t="s">
        <v>48099</v>
      </c>
      <c r="F1133" t="s">
        <v>48099</v>
      </c>
      <c r="G1133" t="s">
        <v>48099</v>
      </c>
      <c r="H1133">
        <v>69</v>
      </c>
    </row>
    <row r="1134" spans="2:8" x14ac:dyDescent="0.25">
      <c r="B1134">
        <v>775001</v>
      </c>
      <c r="C1134" t="s">
        <v>39560</v>
      </c>
      <c r="D1134" t="s">
        <v>57</v>
      </c>
      <c r="E1134" t="s">
        <v>2855</v>
      </c>
      <c r="F1134" t="s">
        <v>2855</v>
      </c>
      <c r="G1134" t="s">
        <v>2855</v>
      </c>
      <c r="H1134">
        <v>124</v>
      </c>
    </row>
    <row r="1135" spans="2:8" x14ac:dyDescent="0.25">
      <c r="B1135">
        <v>775004</v>
      </c>
      <c r="C1135" t="s">
        <v>52011</v>
      </c>
      <c r="D1135" t="s">
        <v>57</v>
      </c>
      <c r="E1135" t="s">
        <v>2855</v>
      </c>
      <c r="F1135" t="s">
        <v>2855</v>
      </c>
      <c r="G1135" t="s">
        <v>2855</v>
      </c>
      <c r="H1135">
        <v>229</v>
      </c>
    </row>
    <row r="1136" spans="2:8" x14ac:dyDescent="0.25">
      <c r="B1136">
        <v>777001</v>
      </c>
      <c r="C1136" t="s">
        <v>39653</v>
      </c>
      <c r="D1136" t="s">
        <v>57</v>
      </c>
      <c r="E1136" t="s">
        <v>6855</v>
      </c>
      <c r="F1136" t="s">
        <v>6855</v>
      </c>
      <c r="G1136" t="s">
        <v>6855</v>
      </c>
      <c r="H1136">
        <v>101</v>
      </c>
    </row>
    <row r="1137" spans="2:8" x14ac:dyDescent="0.25">
      <c r="B1137">
        <v>777002</v>
      </c>
      <c r="C1137" t="s">
        <v>52018</v>
      </c>
      <c r="D1137" t="s">
        <v>57</v>
      </c>
      <c r="E1137" t="s">
        <v>6855</v>
      </c>
      <c r="F1137" t="s">
        <v>6855</v>
      </c>
      <c r="G1137" t="s">
        <v>6855</v>
      </c>
      <c r="H1137">
        <v>71</v>
      </c>
    </row>
    <row r="1138" spans="2:8" x14ac:dyDescent="0.25">
      <c r="B1138">
        <v>777004</v>
      </c>
      <c r="C1138" t="s">
        <v>39674</v>
      </c>
      <c r="D1138" t="s">
        <v>57</v>
      </c>
      <c r="E1138" t="s">
        <v>6855</v>
      </c>
      <c r="F1138" t="s">
        <v>6855</v>
      </c>
      <c r="G1138" t="s">
        <v>6855</v>
      </c>
      <c r="H1138">
        <v>294</v>
      </c>
    </row>
    <row r="1139" spans="2:8" x14ac:dyDescent="0.25">
      <c r="B1139">
        <v>779001</v>
      </c>
      <c r="C1139" t="s">
        <v>54266</v>
      </c>
      <c r="D1139" t="s">
        <v>57</v>
      </c>
      <c r="E1139" t="s">
        <v>6855</v>
      </c>
      <c r="F1139" t="s">
        <v>6855</v>
      </c>
      <c r="G1139" t="s">
        <v>6855</v>
      </c>
      <c r="H1139">
        <v>661</v>
      </c>
    </row>
    <row r="1140" spans="2:8" x14ac:dyDescent="0.25">
      <c r="B1140">
        <v>779003</v>
      </c>
      <c r="C1140" t="s">
        <v>39702</v>
      </c>
      <c r="D1140" t="s">
        <v>57</v>
      </c>
      <c r="E1140" t="s">
        <v>6855</v>
      </c>
      <c r="F1140" t="s">
        <v>6855</v>
      </c>
      <c r="G1140" t="s">
        <v>6855</v>
      </c>
      <c r="H1140">
        <v>85</v>
      </c>
    </row>
    <row r="1141" spans="2:8" x14ac:dyDescent="0.25">
      <c r="B1141">
        <v>779004</v>
      </c>
      <c r="C1141" t="s">
        <v>52029</v>
      </c>
      <c r="D1141" t="s">
        <v>57</v>
      </c>
      <c r="E1141" t="s">
        <v>6855</v>
      </c>
      <c r="F1141" t="s">
        <v>6855</v>
      </c>
      <c r="G1141" t="s">
        <v>6855</v>
      </c>
      <c r="H1141">
        <v>396</v>
      </c>
    </row>
    <row r="1142" spans="2:8" x14ac:dyDescent="0.25">
      <c r="B1142">
        <v>779005</v>
      </c>
      <c r="C1142" t="s">
        <v>50306</v>
      </c>
      <c r="D1142" t="s">
        <v>57</v>
      </c>
      <c r="E1142" t="s">
        <v>6855</v>
      </c>
      <c r="F1142" t="s">
        <v>6855</v>
      </c>
      <c r="G1142" t="s">
        <v>6855</v>
      </c>
      <c r="H1142">
        <v>140</v>
      </c>
    </row>
    <row r="1143" spans="2:8" x14ac:dyDescent="0.25">
      <c r="B1143">
        <v>779006</v>
      </c>
      <c r="C1143" t="s">
        <v>34474</v>
      </c>
      <c r="D1143" t="s">
        <v>57</v>
      </c>
      <c r="E1143" t="s">
        <v>6855</v>
      </c>
      <c r="F1143" t="s">
        <v>6855</v>
      </c>
      <c r="G1143" t="s">
        <v>6855</v>
      </c>
      <c r="H1143">
        <v>558</v>
      </c>
    </row>
    <row r="1144" spans="2:8" x14ac:dyDescent="0.25">
      <c r="B1144">
        <v>779007</v>
      </c>
      <c r="C1144" t="s">
        <v>39724</v>
      </c>
      <c r="D1144" t="s">
        <v>57</v>
      </c>
      <c r="E1144" t="s">
        <v>6855</v>
      </c>
      <c r="F1144" t="s">
        <v>6855</v>
      </c>
      <c r="G1144" t="s">
        <v>6855</v>
      </c>
      <c r="H1144">
        <v>521</v>
      </c>
    </row>
    <row r="1145" spans="2:8" x14ac:dyDescent="0.25">
      <c r="B1145">
        <v>779008</v>
      </c>
      <c r="C1145" t="s">
        <v>46392</v>
      </c>
      <c r="D1145" t="s">
        <v>57</v>
      </c>
      <c r="E1145" t="s">
        <v>6855</v>
      </c>
      <c r="F1145" t="s">
        <v>6855</v>
      </c>
      <c r="G1145" t="s">
        <v>6855</v>
      </c>
      <c r="H1145">
        <v>296</v>
      </c>
    </row>
    <row r="1146" spans="2:8" x14ac:dyDescent="0.25">
      <c r="B1146">
        <v>779009</v>
      </c>
      <c r="C1146" t="s">
        <v>55201</v>
      </c>
      <c r="D1146" t="s">
        <v>57</v>
      </c>
      <c r="E1146" t="s">
        <v>6855</v>
      </c>
      <c r="F1146" t="s">
        <v>6855</v>
      </c>
      <c r="G1146" t="s">
        <v>6855</v>
      </c>
      <c r="H1146">
        <v>67</v>
      </c>
    </row>
    <row r="1147" spans="2:8" x14ac:dyDescent="0.25">
      <c r="B1147">
        <v>779011</v>
      </c>
      <c r="C1147" t="s">
        <v>55372</v>
      </c>
      <c r="D1147" t="s">
        <v>57</v>
      </c>
      <c r="E1147" t="s">
        <v>6855</v>
      </c>
      <c r="F1147" t="s">
        <v>6855</v>
      </c>
      <c r="G1147" t="s">
        <v>6855</v>
      </c>
      <c r="H1147">
        <v>215</v>
      </c>
    </row>
    <row r="1148" spans="2:8" x14ac:dyDescent="0.25">
      <c r="B1148">
        <v>779017</v>
      </c>
      <c r="C1148" t="s">
        <v>39779</v>
      </c>
      <c r="D1148" t="s">
        <v>57</v>
      </c>
      <c r="E1148" t="s">
        <v>6855</v>
      </c>
      <c r="F1148" t="s">
        <v>6855</v>
      </c>
      <c r="G1148" t="s">
        <v>6855</v>
      </c>
      <c r="H1148">
        <v>86</v>
      </c>
    </row>
    <row r="1149" spans="2:8" x14ac:dyDescent="0.25">
      <c r="B1149">
        <v>779210</v>
      </c>
      <c r="C1149" t="s">
        <v>39801</v>
      </c>
      <c r="D1149" t="s">
        <v>57</v>
      </c>
      <c r="E1149" t="s">
        <v>6855</v>
      </c>
      <c r="F1149" t="s">
        <v>6855</v>
      </c>
      <c r="G1149" t="s">
        <v>6855</v>
      </c>
      <c r="H1149">
        <v>29</v>
      </c>
    </row>
    <row r="1150" spans="2:8" x14ac:dyDescent="0.25">
      <c r="B1150">
        <v>781005</v>
      </c>
      <c r="C1150" t="s">
        <v>39901</v>
      </c>
      <c r="D1150" t="s">
        <v>57</v>
      </c>
      <c r="E1150" t="s">
        <v>6855</v>
      </c>
      <c r="F1150" t="s">
        <v>6855</v>
      </c>
      <c r="G1150" t="s">
        <v>6855</v>
      </c>
      <c r="H1150">
        <v>74</v>
      </c>
    </row>
    <row r="1151" spans="2:8" x14ac:dyDescent="0.25">
      <c r="B1151">
        <v>785002</v>
      </c>
      <c r="C1151" t="s">
        <v>27501</v>
      </c>
      <c r="D1151" t="s">
        <v>57</v>
      </c>
      <c r="E1151" t="s">
        <v>11314</v>
      </c>
      <c r="F1151" t="s">
        <v>11314</v>
      </c>
      <c r="G1151" t="s">
        <v>11314</v>
      </c>
      <c r="H1151">
        <v>106</v>
      </c>
    </row>
    <row r="1152" spans="2:8" x14ac:dyDescent="0.25">
      <c r="B1152">
        <v>785006</v>
      </c>
      <c r="C1152" t="s">
        <v>40038</v>
      </c>
      <c r="D1152" t="s">
        <v>57</v>
      </c>
      <c r="E1152" t="s">
        <v>11314</v>
      </c>
      <c r="F1152" t="s">
        <v>11314</v>
      </c>
      <c r="G1152" t="s">
        <v>11314</v>
      </c>
      <c r="H1152">
        <v>522</v>
      </c>
    </row>
    <row r="1153" spans="2:8" x14ac:dyDescent="0.25">
      <c r="B1153">
        <v>785007</v>
      </c>
      <c r="C1153" t="s">
        <v>40044</v>
      </c>
      <c r="D1153" t="s">
        <v>57</v>
      </c>
      <c r="E1153" t="s">
        <v>11314</v>
      </c>
      <c r="F1153" t="s">
        <v>11314</v>
      </c>
      <c r="G1153" t="s">
        <v>11314</v>
      </c>
      <c r="H1153">
        <v>96</v>
      </c>
    </row>
    <row r="1154" spans="2:8" x14ac:dyDescent="0.25">
      <c r="B1154">
        <v>785009</v>
      </c>
      <c r="C1154" t="s">
        <v>40056</v>
      </c>
      <c r="D1154" t="s">
        <v>57</v>
      </c>
      <c r="E1154" t="s">
        <v>11314</v>
      </c>
      <c r="F1154" t="s">
        <v>11314</v>
      </c>
      <c r="G1154" t="s">
        <v>11314</v>
      </c>
      <c r="H1154">
        <v>49</v>
      </c>
    </row>
    <row r="1155" spans="2:8" x14ac:dyDescent="0.25">
      <c r="B1155">
        <v>785015</v>
      </c>
      <c r="C1155" t="s">
        <v>40086</v>
      </c>
      <c r="D1155" t="s">
        <v>57</v>
      </c>
      <c r="E1155" t="s">
        <v>11314</v>
      </c>
      <c r="F1155" t="s">
        <v>11314</v>
      </c>
      <c r="G1155" t="s">
        <v>11314</v>
      </c>
      <c r="H1155">
        <v>107</v>
      </c>
    </row>
    <row r="1156" spans="2:8" x14ac:dyDescent="0.25">
      <c r="B1156">
        <v>787004</v>
      </c>
      <c r="C1156" t="s">
        <v>40167</v>
      </c>
      <c r="D1156" t="s">
        <v>57</v>
      </c>
      <c r="E1156" t="s">
        <v>11314</v>
      </c>
      <c r="F1156" t="s">
        <v>11314</v>
      </c>
      <c r="G1156" t="s">
        <v>11314</v>
      </c>
      <c r="H1156">
        <v>137</v>
      </c>
    </row>
    <row r="1157" spans="2:8" x14ac:dyDescent="0.25">
      <c r="B1157">
        <v>787005</v>
      </c>
      <c r="C1157" t="s">
        <v>40176</v>
      </c>
      <c r="D1157" t="s">
        <v>57</v>
      </c>
      <c r="E1157" t="s">
        <v>11314</v>
      </c>
      <c r="F1157" t="s">
        <v>11314</v>
      </c>
      <c r="G1157" t="s">
        <v>11314</v>
      </c>
      <c r="H1157">
        <v>127</v>
      </c>
    </row>
    <row r="1158" spans="2:8" x14ac:dyDescent="0.25">
      <c r="B1158">
        <v>787006</v>
      </c>
      <c r="C1158" t="s">
        <v>52080</v>
      </c>
      <c r="D1158" t="s">
        <v>57</v>
      </c>
      <c r="E1158" t="s">
        <v>11314</v>
      </c>
      <c r="F1158" t="s">
        <v>11314</v>
      </c>
      <c r="G1158" t="s">
        <v>11314</v>
      </c>
      <c r="H1158">
        <v>388</v>
      </c>
    </row>
    <row r="1159" spans="2:8" x14ac:dyDescent="0.25">
      <c r="B1159">
        <v>787008</v>
      </c>
      <c r="C1159" t="s">
        <v>40200</v>
      </c>
      <c r="D1159" t="s">
        <v>57</v>
      </c>
      <c r="E1159" t="s">
        <v>11314</v>
      </c>
      <c r="F1159" t="s">
        <v>11314</v>
      </c>
      <c r="G1159" t="s">
        <v>11314</v>
      </c>
      <c r="H1159">
        <v>465</v>
      </c>
    </row>
    <row r="1160" spans="2:8" x14ac:dyDescent="0.25">
      <c r="B1160">
        <v>787012</v>
      </c>
      <c r="C1160" t="s">
        <v>40221</v>
      </c>
      <c r="D1160" t="s">
        <v>57</v>
      </c>
      <c r="E1160" t="s">
        <v>11314</v>
      </c>
      <c r="F1160" t="s">
        <v>11314</v>
      </c>
      <c r="G1160" t="s">
        <v>11314</v>
      </c>
      <c r="H1160">
        <v>193</v>
      </c>
    </row>
    <row r="1161" spans="2:8" x14ac:dyDescent="0.25">
      <c r="B1161">
        <v>787013</v>
      </c>
      <c r="C1161" t="s">
        <v>40230</v>
      </c>
      <c r="D1161" t="s">
        <v>57</v>
      </c>
      <c r="E1161" t="s">
        <v>11314</v>
      </c>
      <c r="F1161" t="s">
        <v>11314</v>
      </c>
      <c r="G1161" t="s">
        <v>11314</v>
      </c>
      <c r="H1161">
        <v>441</v>
      </c>
    </row>
    <row r="1162" spans="2:8" x14ac:dyDescent="0.25">
      <c r="B1162">
        <v>787016</v>
      </c>
      <c r="C1162" t="s">
        <v>55216</v>
      </c>
      <c r="D1162" t="s">
        <v>57</v>
      </c>
      <c r="E1162" t="s">
        <v>11314</v>
      </c>
      <c r="F1162" t="s">
        <v>11314</v>
      </c>
      <c r="G1162" t="s">
        <v>11314</v>
      </c>
      <c r="H1162">
        <v>212</v>
      </c>
    </row>
    <row r="1163" spans="2:8" x14ac:dyDescent="0.25">
      <c r="B1163">
        <v>787019</v>
      </c>
      <c r="C1163" t="s">
        <v>54863</v>
      </c>
      <c r="D1163" t="s">
        <v>57</v>
      </c>
      <c r="E1163" t="s">
        <v>11314</v>
      </c>
      <c r="F1163" t="s">
        <v>11314</v>
      </c>
      <c r="G1163" t="s">
        <v>11314</v>
      </c>
      <c r="H1163">
        <v>520</v>
      </c>
    </row>
    <row r="1164" spans="2:8" x14ac:dyDescent="0.25">
      <c r="B1164">
        <v>787024</v>
      </c>
      <c r="C1164" t="s">
        <v>40289</v>
      </c>
      <c r="D1164" t="s">
        <v>57</v>
      </c>
      <c r="E1164" t="s">
        <v>11314</v>
      </c>
      <c r="F1164" t="s">
        <v>11314</v>
      </c>
      <c r="G1164" t="s">
        <v>11314</v>
      </c>
      <c r="H1164">
        <v>377</v>
      </c>
    </row>
    <row r="1165" spans="2:8" x14ac:dyDescent="0.25">
      <c r="B1165">
        <v>787214</v>
      </c>
      <c r="C1165" t="s">
        <v>40373</v>
      </c>
      <c r="D1165" t="s">
        <v>57</v>
      </c>
      <c r="E1165" t="s">
        <v>11314</v>
      </c>
      <c r="F1165" t="s">
        <v>11314</v>
      </c>
      <c r="G1165" t="s">
        <v>11314</v>
      </c>
      <c r="H1165">
        <v>12</v>
      </c>
    </row>
    <row r="1166" spans="2:8" x14ac:dyDescent="0.25">
      <c r="B1166">
        <v>789002</v>
      </c>
      <c r="C1166" t="s">
        <v>52105</v>
      </c>
      <c r="D1166" t="s">
        <v>57</v>
      </c>
      <c r="E1166" t="s">
        <v>2855</v>
      </c>
      <c r="F1166" t="s">
        <v>2855</v>
      </c>
      <c r="G1166" t="s">
        <v>2855</v>
      </c>
      <c r="H1166">
        <v>234</v>
      </c>
    </row>
    <row r="1167" spans="2:8" x14ac:dyDescent="0.25">
      <c r="B1167">
        <v>789005</v>
      </c>
      <c r="C1167" t="s">
        <v>51747</v>
      </c>
      <c r="D1167" t="s">
        <v>57</v>
      </c>
      <c r="E1167" t="s">
        <v>2855</v>
      </c>
      <c r="F1167" t="s">
        <v>2855</v>
      </c>
      <c r="G1167" t="s">
        <v>2855</v>
      </c>
      <c r="H1167">
        <v>335</v>
      </c>
    </row>
    <row r="1168" spans="2:8" x14ac:dyDescent="0.25">
      <c r="B1168">
        <v>789008</v>
      </c>
      <c r="C1168" t="s">
        <v>55136</v>
      </c>
      <c r="D1168" t="s">
        <v>57</v>
      </c>
      <c r="E1168" t="s">
        <v>2855</v>
      </c>
      <c r="F1168" t="s">
        <v>2855</v>
      </c>
      <c r="G1168" t="s">
        <v>2855</v>
      </c>
      <c r="H1168">
        <v>225</v>
      </c>
    </row>
    <row r="1169" spans="2:8" x14ac:dyDescent="0.25">
      <c r="B1169">
        <v>791002</v>
      </c>
      <c r="C1169" t="s">
        <v>52116</v>
      </c>
      <c r="D1169" t="s">
        <v>57</v>
      </c>
      <c r="E1169" t="s">
        <v>2855</v>
      </c>
      <c r="F1169" t="s">
        <v>2855</v>
      </c>
      <c r="G1169" t="s">
        <v>2855</v>
      </c>
      <c r="H1169">
        <v>312</v>
      </c>
    </row>
    <row r="1170" spans="2:8" x14ac:dyDescent="0.25">
      <c r="B1170">
        <v>791003</v>
      </c>
      <c r="C1170" t="s">
        <v>40531</v>
      </c>
      <c r="D1170" t="s">
        <v>57</v>
      </c>
      <c r="E1170" t="s">
        <v>2855</v>
      </c>
      <c r="F1170" t="s">
        <v>2855</v>
      </c>
      <c r="G1170" t="s">
        <v>2855</v>
      </c>
      <c r="H1170">
        <v>462</v>
      </c>
    </row>
    <row r="1171" spans="2:8" x14ac:dyDescent="0.25">
      <c r="B1171">
        <v>791004</v>
      </c>
      <c r="C1171" t="s">
        <v>52119</v>
      </c>
      <c r="D1171" t="s">
        <v>57</v>
      </c>
      <c r="E1171" t="s">
        <v>2855</v>
      </c>
      <c r="F1171" t="s">
        <v>2855</v>
      </c>
      <c r="G1171" t="s">
        <v>2855</v>
      </c>
      <c r="H1171">
        <v>406</v>
      </c>
    </row>
    <row r="1172" spans="2:8" x14ac:dyDescent="0.25">
      <c r="B1172">
        <v>791005</v>
      </c>
      <c r="C1172" t="s">
        <v>25911</v>
      </c>
      <c r="D1172" t="s">
        <v>57</v>
      </c>
      <c r="E1172" t="s">
        <v>2855</v>
      </c>
      <c r="F1172" t="s">
        <v>2855</v>
      </c>
      <c r="G1172" t="s">
        <v>2855</v>
      </c>
      <c r="H1172">
        <v>674</v>
      </c>
    </row>
    <row r="1173" spans="2:8" x14ac:dyDescent="0.25">
      <c r="B1173">
        <v>791006</v>
      </c>
      <c r="C1173" t="s">
        <v>40550</v>
      </c>
      <c r="D1173" t="s">
        <v>57</v>
      </c>
      <c r="E1173" t="s">
        <v>2855</v>
      </c>
      <c r="F1173" t="s">
        <v>2855</v>
      </c>
      <c r="G1173" t="s">
        <v>2855</v>
      </c>
      <c r="H1173">
        <v>600</v>
      </c>
    </row>
    <row r="1174" spans="2:8" x14ac:dyDescent="0.25">
      <c r="B1174">
        <v>791008</v>
      </c>
      <c r="C1174" t="s">
        <v>47805</v>
      </c>
      <c r="D1174" t="s">
        <v>57</v>
      </c>
      <c r="E1174" t="s">
        <v>2855</v>
      </c>
      <c r="F1174" t="s">
        <v>2855</v>
      </c>
      <c r="G1174" t="s">
        <v>2855</v>
      </c>
      <c r="H1174">
        <v>469</v>
      </c>
    </row>
    <row r="1175" spans="2:8" x14ac:dyDescent="0.25">
      <c r="B1175">
        <v>791010</v>
      </c>
      <c r="C1175" t="s">
        <v>20136</v>
      </c>
      <c r="D1175" t="s">
        <v>57</v>
      </c>
      <c r="E1175" t="s">
        <v>2855</v>
      </c>
      <c r="F1175" t="s">
        <v>2855</v>
      </c>
      <c r="G1175" t="s">
        <v>2855</v>
      </c>
      <c r="H1175">
        <v>568</v>
      </c>
    </row>
    <row r="1176" spans="2:8" x14ac:dyDescent="0.25">
      <c r="B1176">
        <v>791013</v>
      </c>
      <c r="C1176" t="s">
        <v>36804</v>
      </c>
      <c r="D1176" t="s">
        <v>57</v>
      </c>
      <c r="E1176" t="s">
        <v>2855</v>
      </c>
      <c r="F1176" t="s">
        <v>2855</v>
      </c>
      <c r="G1176" t="s">
        <v>2855</v>
      </c>
      <c r="H1176">
        <v>711</v>
      </c>
    </row>
    <row r="1177" spans="2:8" x14ac:dyDescent="0.25">
      <c r="B1177">
        <v>791019</v>
      </c>
      <c r="C1177" t="s">
        <v>52125</v>
      </c>
      <c r="D1177" t="s">
        <v>57</v>
      </c>
      <c r="E1177" t="s">
        <v>2855</v>
      </c>
      <c r="F1177" t="s">
        <v>2855</v>
      </c>
      <c r="G1177" t="s">
        <v>2855</v>
      </c>
      <c r="H1177">
        <v>395</v>
      </c>
    </row>
    <row r="1178" spans="2:8" x14ac:dyDescent="0.25">
      <c r="B1178">
        <v>791020</v>
      </c>
      <c r="C1178" t="s">
        <v>46411</v>
      </c>
      <c r="D1178" t="s">
        <v>57</v>
      </c>
      <c r="E1178" t="s">
        <v>2855</v>
      </c>
      <c r="F1178" t="s">
        <v>2855</v>
      </c>
      <c r="G1178" t="s">
        <v>2855</v>
      </c>
      <c r="H1178">
        <v>706</v>
      </c>
    </row>
    <row r="1179" spans="2:8" x14ac:dyDescent="0.25">
      <c r="B1179">
        <v>791210</v>
      </c>
      <c r="C1179" t="s">
        <v>40691</v>
      </c>
      <c r="D1179" t="s">
        <v>57</v>
      </c>
      <c r="E1179" t="s">
        <v>2855</v>
      </c>
      <c r="F1179" t="s">
        <v>2855</v>
      </c>
      <c r="G1179" t="s">
        <v>2855</v>
      </c>
      <c r="H1179">
        <v>336</v>
      </c>
    </row>
    <row r="1180" spans="2:8" x14ac:dyDescent="0.25">
      <c r="B1180">
        <v>791902</v>
      </c>
      <c r="C1180" t="s">
        <v>45391</v>
      </c>
      <c r="D1180" t="s">
        <v>57</v>
      </c>
      <c r="E1180" t="s">
        <v>2855</v>
      </c>
      <c r="F1180" t="s">
        <v>2855</v>
      </c>
      <c r="G1180" t="s">
        <v>2855</v>
      </c>
      <c r="H1180">
        <v>70</v>
      </c>
    </row>
    <row r="1181" spans="2:8" x14ac:dyDescent="0.25">
      <c r="B1181">
        <v>793002</v>
      </c>
      <c r="C1181" t="s">
        <v>40834</v>
      </c>
      <c r="D1181" t="s">
        <v>57</v>
      </c>
      <c r="E1181" t="s">
        <v>10495</v>
      </c>
      <c r="F1181" t="s">
        <v>10495</v>
      </c>
      <c r="G1181" t="s">
        <v>10495</v>
      </c>
      <c r="H1181">
        <v>79</v>
      </c>
    </row>
    <row r="1182" spans="2:8" x14ac:dyDescent="0.25">
      <c r="B1182">
        <v>793007</v>
      </c>
      <c r="C1182" t="s">
        <v>40865</v>
      </c>
      <c r="D1182" t="s">
        <v>57</v>
      </c>
      <c r="E1182" t="s">
        <v>10495</v>
      </c>
      <c r="F1182" t="s">
        <v>10495</v>
      </c>
      <c r="G1182" t="s">
        <v>10495</v>
      </c>
      <c r="H1182">
        <v>288</v>
      </c>
    </row>
    <row r="1183" spans="2:8" x14ac:dyDescent="0.25">
      <c r="B1183">
        <v>801001</v>
      </c>
      <c r="C1183" t="s">
        <v>40929</v>
      </c>
      <c r="D1183" t="s">
        <v>57</v>
      </c>
      <c r="E1183" t="s">
        <v>10487</v>
      </c>
      <c r="F1183" t="s">
        <v>10487</v>
      </c>
      <c r="G1183" t="s">
        <v>10487</v>
      </c>
      <c r="H1183">
        <v>523</v>
      </c>
    </row>
    <row r="1184" spans="2:8" x14ac:dyDescent="0.25">
      <c r="B1184">
        <v>801002</v>
      </c>
      <c r="C1184" t="s">
        <v>40938</v>
      </c>
      <c r="D1184" t="s">
        <v>57</v>
      </c>
      <c r="E1184" t="s">
        <v>10487</v>
      </c>
      <c r="F1184" t="s">
        <v>10487</v>
      </c>
      <c r="G1184" t="s">
        <v>10487</v>
      </c>
      <c r="H1184">
        <v>52</v>
      </c>
    </row>
    <row r="1185" spans="2:8" x14ac:dyDescent="0.25">
      <c r="B1185">
        <v>801005</v>
      </c>
      <c r="C1185" t="s">
        <v>40961</v>
      </c>
      <c r="D1185" t="s">
        <v>57</v>
      </c>
      <c r="E1185" t="s">
        <v>10487</v>
      </c>
      <c r="F1185" t="s">
        <v>10487</v>
      </c>
      <c r="G1185" t="s">
        <v>10487</v>
      </c>
      <c r="H1185">
        <v>270</v>
      </c>
    </row>
    <row r="1186" spans="2:8" x14ac:dyDescent="0.25">
      <c r="B1186">
        <v>801213</v>
      </c>
      <c r="C1186" t="s">
        <v>41010</v>
      </c>
      <c r="D1186" t="s">
        <v>57</v>
      </c>
      <c r="E1186" t="s">
        <v>10487</v>
      </c>
      <c r="F1186" t="s">
        <v>10487</v>
      </c>
      <c r="G1186" t="s">
        <v>10487</v>
      </c>
      <c r="H1186">
        <v>29</v>
      </c>
    </row>
    <row r="1187" spans="2:8" x14ac:dyDescent="0.25">
      <c r="B1187">
        <v>803001</v>
      </c>
      <c r="C1187" t="s">
        <v>41030</v>
      </c>
      <c r="D1187" t="s">
        <v>57</v>
      </c>
      <c r="E1187" t="s">
        <v>10736</v>
      </c>
      <c r="F1187" t="s">
        <v>10736</v>
      </c>
      <c r="G1187" t="s">
        <v>10736</v>
      </c>
      <c r="H1187">
        <v>472</v>
      </c>
    </row>
    <row r="1188" spans="2:8" x14ac:dyDescent="0.25">
      <c r="B1188">
        <v>803004</v>
      </c>
      <c r="C1188" t="s">
        <v>54314</v>
      </c>
      <c r="D1188" t="s">
        <v>57</v>
      </c>
      <c r="E1188" t="s">
        <v>10736</v>
      </c>
      <c r="F1188" t="s">
        <v>10736</v>
      </c>
      <c r="G1188" t="s">
        <v>10736</v>
      </c>
      <c r="H1188">
        <v>232</v>
      </c>
    </row>
    <row r="1189" spans="2:8" x14ac:dyDescent="0.25">
      <c r="B1189">
        <v>809001</v>
      </c>
      <c r="C1189" t="s">
        <v>52224</v>
      </c>
      <c r="D1189" t="s">
        <v>57</v>
      </c>
      <c r="E1189" t="s">
        <v>10495</v>
      </c>
      <c r="F1189" t="s">
        <v>10495</v>
      </c>
      <c r="G1189" t="s">
        <v>10495</v>
      </c>
      <c r="H1189">
        <v>640</v>
      </c>
    </row>
    <row r="1190" spans="2:8" x14ac:dyDescent="0.25">
      <c r="B1190">
        <v>809004</v>
      </c>
      <c r="C1190" t="s">
        <v>52227</v>
      </c>
      <c r="D1190" t="s">
        <v>57</v>
      </c>
      <c r="E1190" t="s">
        <v>10495</v>
      </c>
      <c r="F1190" t="s">
        <v>10495</v>
      </c>
      <c r="G1190" t="s">
        <v>10495</v>
      </c>
      <c r="H1190">
        <v>70</v>
      </c>
    </row>
    <row r="1191" spans="2:8" x14ac:dyDescent="0.25">
      <c r="B1191">
        <v>809005</v>
      </c>
      <c r="C1191" t="s">
        <v>41429</v>
      </c>
      <c r="D1191" t="s">
        <v>57</v>
      </c>
      <c r="E1191" t="s">
        <v>10495</v>
      </c>
      <c r="F1191" t="s">
        <v>10495</v>
      </c>
      <c r="G1191" t="s">
        <v>10495</v>
      </c>
      <c r="H1191">
        <v>105</v>
      </c>
    </row>
    <row r="1192" spans="2:8" x14ac:dyDescent="0.25">
      <c r="B1192">
        <v>811001</v>
      </c>
      <c r="C1192" t="s">
        <v>41494</v>
      </c>
      <c r="D1192" t="s">
        <v>57</v>
      </c>
      <c r="E1192" t="s">
        <v>10736</v>
      </c>
      <c r="F1192" t="s">
        <v>10736</v>
      </c>
      <c r="G1192" t="s">
        <v>10736</v>
      </c>
      <c r="H1192">
        <v>528</v>
      </c>
    </row>
    <row r="1193" spans="2:8" x14ac:dyDescent="0.25">
      <c r="B1193">
        <v>811003</v>
      </c>
      <c r="C1193" t="s">
        <v>41510</v>
      </c>
      <c r="D1193" t="s">
        <v>57</v>
      </c>
      <c r="E1193" t="s">
        <v>10736</v>
      </c>
      <c r="F1193" t="s">
        <v>10736</v>
      </c>
      <c r="G1193" t="s">
        <v>10736</v>
      </c>
      <c r="H1193">
        <v>80</v>
      </c>
    </row>
    <row r="1194" spans="2:8" x14ac:dyDescent="0.25">
      <c r="B1194">
        <v>811005</v>
      </c>
      <c r="C1194" t="s">
        <v>9623</v>
      </c>
      <c r="D1194" t="s">
        <v>57</v>
      </c>
      <c r="E1194" t="s">
        <v>10736</v>
      </c>
      <c r="F1194" t="s">
        <v>10736</v>
      </c>
      <c r="G1194" t="s">
        <v>10736</v>
      </c>
      <c r="H1194">
        <v>56</v>
      </c>
    </row>
    <row r="1195" spans="2:8" x14ac:dyDescent="0.25">
      <c r="B1195">
        <v>811006</v>
      </c>
      <c r="C1195" t="s">
        <v>55252</v>
      </c>
      <c r="D1195" t="s">
        <v>57</v>
      </c>
      <c r="E1195" t="s">
        <v>10736</v>
      </c>
      <c r="F1195" t="s">
        <v>10736</v>
      </c>
      <c r="G1195" t="s">
        <v>10736</v>
      </c>
      <c r="H1195">
        <v>79</v>
      </c>
    </row>
    <row r="1196" spans="2:8" x14ac:dyDescent="0.25">
      <c r="B1196">
        <v>813006</v>
      </c>
      <c r="C1196" t="s">
        <v>41416</v>
      </c>
      <c r="D1196" t="s">
        <v>57</v>
      </c>
      <c r="E1196" t="s">
        <v>1841</v>
      </c>
      <c r="F1196" t="s">
        <v>1841</v>
      </c>
      <c r="G1196" t="s">
        <v>1841</v>
      </c>
      <c r="H1196">
        <v>453</v>
      </c>
    </row>
    <row r="1197" spans="2:8" x14ac:dyDescent="0.25">
      <c r="B1197">
        <v>813009</v>
      </c>
      <c r="C1197" t="s">
        <v>52246</v>
      </c>
      <c r="D1197" t="s">
        <v>57</v>
      </c>
      <c r="E1197" t="s">
        <v>1841</v>
      </c>
      <c r="F1197" t="s">
        <v>1841</v>
      </c>
      <c r="G1197" t="s">
        <v>1841</v>
      </c>
      <c r="H1197">
        <v>181</v>
      </c>
    </row>
    <row r="1198" spans="2:8" x14ac:dyDescent="0.25">
      <c r="B1198">
        <v>813211</v>
      </c>
      <c r="C1198" t="s">
        <v>41704</v>
      </c>
      <c r="D1198" t="s">
        <v>57</v>
      </c>
      <c r="E1198" t="s">
        <v>1841</v>
      </c>
      <c r="F1198" t="s">
        <v>1841</v>
      </c>
      <c r="G1198" t="s">
        <v>1841</v>
      </c>
      <c r="H1198">
        <v>134</v>
      </c>
    </row>
    <row r="1199" spans="2:8" x14ac:dyDescent="0.25">
      <c r="B1199">
        <v>815001</v>
      </c>
      <c r="C1199" t="s">
        <v>41809</v>
      </c>
      <c r="D1199" t="s">
        <v>57</v>
      </c>
      <c r="E1199" t="s">
        <v>10487</v>
      </c>
      <c r="F1199" t="s">
        <v>10487</v>
      </c>
      <c r="G1199" t="s">
        <v>10487</v>
      </c>
      <c r="H1199">
        <v>209</v>
      </c>
    </row>
    <row r="1200" spans="2:8" x14ac:dyDescent="0.25">
      <c r="B1200">
        <v>815002</v>
      </c>
      <c r="C1200" t="s">
        <v>41818</v>
      </c>
      <c r="D1200" t="s">
        <v>57</v>
      </c>
      <c r="E1200" t="s">
        <v>10487</v>
      </c>
      <c r="F1200" t="s">
        <v>10487</v>
      </c>
      <c r="G1200" t="s">
        <v>10487</v>
      </c>
      <c r="H1200">
        <v>626</v>
      </c>
    </row>
    <row r="1201" spans="2:8" x14ac:dyDescent="0.25">
      <c r="B1201">
        <v>817001</v>
      </c>
      <c r="C1201" t="s">
        <v>41885</v>
      </c>
      <c r="D1201" t="s">
        <v>57</v>
      </c>
      <c r="E1201" t="s">
        <v>2847</v>
      </c>
      <c r="F1201" t="s">
        <v>2847</v>
      </c>
      <c r="G1201" t="s">
        <v>2847</v>
      </c>
      <c r="H1201">
        <v>362</v>
      </c>
    </row>
    <row r="1202" spans="2:8" x14ac:dyDescent="0.25">
      <c r="B1202">
        <v>817002</v>
      </c>
      <c r="C1202" t="s">
        <v>41893</v>
      </c>
      <c r="D1202" t="s">
        <v>57</v>
      </c>
      <c r="E1202" t="s">
        <v>2847</v>
      </c>
      <c r="F1202" t="s">
        <v>2847</v>
      </c>
      <c r="G1202" t="s">
        <v>2847</v>
      </c>
      <c r="H1202">
        <v>252</v>
      </c>
    </row>
    <row r="1203" spans="2:8" x14ac:dyDescent="0.25">
      <c r="B1203">
        <v>817003</v>
      </c>
      <c r="C1203" t="s">
        <v>41900</v>
      </c>
      <c r="D1203" t="s">
        <v>57</v>
      </c>
      <c r="E1203" t="s">
        <v>2847</v>
      </c>
      <c r="F1203" t="s">
        <v>2847</v>
      </c>
      <c r="G1203" t="s">
        <v>2847</v>
      </c>
      <c r="H1203">
        <v>33</v>
      </c>
    </row>
    <row r="1204" spans="2:8" x14ac:dyDescent="0.25">
      <c r="B1204">
        <v>817004</v>
      </c>
      <c r="C1204" t="s">
        <v>41907</v>
      </c>
      <c r="D1204" t="s">
        <v>57</v>
      </c>
      <c r="E1204" t="s">
        <v>2847</v>
      </c>
      <c r="F1204" t="s">
        <v>2847</v>
      </c>
      <c r="G1204" t="s">
        <v>2847</v>
      </c>
      <c r="H1204">
        <v>100</v>
      </c>
    </row>
    <row r="1205" spans="2:8" x14ac:dyDescent="0.25">
      <c r="B1205">
        <v>817005</v>
      </c>
      <c r="C1205" t="s">
        <v>41915</v>
      </c>
      <c r="D1205" t="s">
        <v>57</v>
      </c>
      <c r="E1205" t="s">
        <v>2847</v>
      </c>
      <c r="F1205" t="s">
        <v>2847</v>
      </c>
      <c r="G1205" t="s">
        <v>2847</v>
      </c>
      <c r="H1205">
        <v>396</v>
      </c>
    </row>
    <row r="1206" spans="2:8" x14ac:dyDescent="0.25">
      <c r="B1206">
        <v>820001</v>
      </c>
      <c r="C1206" t="s">
        <v>42031</v>
      </c>
      <c r="D1206" t="s">
        <v>57</v>
      </c>
      <c r="E1206" t="s">
        <v>10495</v>
      </c>
      <c r="F1206" t="s">
        <v>10495</v>
      </c>
      <c r="G1206" t="s">
        <v>10495</v>
      </c>
      <c r="H1206">
        <v>106</v>
      </c>
    </row>
    <row r="1207" spans="2:8" x14ac:dyDescent="0.25">
      <c r="B1207">
        <v>820210</v>
      </c>
      <c r="C1207" t="s">
        <v>42051</v>
      </c>
      <c r="D1207" t="s">
        <v>57</v>
      </c>
      <c r="E1207" t="s">
        <v>10495</v>
      </c>
      <c r="F1207" t="s">
        <v>10495</v>
      </c>
      <c r="G1207" t="s">
        <v>10495</v>
      </c>
      <c r="H1207">
        <v>12</v>
      </c>
    </row>
    <row r="1208" spans="2:8" x14ac:dyDescent="0.25">
      <c r="B1208">
        <v>821006</v>
      </c>
      <c r="C1208" t="s">
        <v>53136</v>
      </c>
      <c r="D1208" t="s">
        <v>57</v>
      </c>
      <c r="E1208" t="s">
        <v>48081</v>
      </c>
      <c r="F1208" t="s">
        <v>48081</v>
      </c>
      <c r="G1208" t="s">
        <v>48081</v>
      </c>
      <c r="H1208">
        <v>337</v>
      </c>
    </row>
    <row r="1209" spans="2:8" x14ac:dyDescent="0.25">
      <c r="B1209">
        <v>821019</v>
      </c>
      <c r="C1209" t="s">
        <v>52306</v>
      </c>
      <c r="D1209" t="s">
        <v>57</v>
      </c>
      <c r="E1209" t="s">
        <v>48081</v>
      </c>
      <c r="F1209" t="s">
        <v>48081</v>
      </c>
      <c r="G1209" t="s">
        <v>48081</v>
      </c>
      <c r="H1209">
        <v>117</v>
      </c>
    </row>
    <row r="1210" spans="2:8" x14ac:dyDescent="0.25">
      <c r="B1210">
        <v>823004</v>
      </c>
      <c r="C1210" t="s">
        <v>42250</v>
      </c>
      <c r="D1210" t="s">
        <v>57</v>
      </c>
      <c r="E1210" t="s">
        <v>10487</v>
      </c>
      <c r="F1210" t="s">
        <v>10487</v>
      </c>
      <c r="G1210" t="s">
        <v>10487</v>
      </c>
      <c r="H1210">
        <v>730</v>
      </c>
    </row>
    <row r="1211" spans="2:8" x14ac:dyDescent="0.25">
      <c r="B1211">
        <v>823006</v>
      </c>
      <c r="C1211" t="s">
        <v>52336</v>
      </c>
      <c r="D1211" t="s">
        <v>57</v>
      </c>
      <c r="E1211" t="s">
        <v>10487</v>
      </c>
      <c r="F1211" t="s">
        <v>10487</v>
      </c>
      <c r="G1211" t="s">
        <v>10487</v>
      </c>
      <c r="H1211">
        <v>419</v>
      </c>
    </row>
    <row r="1212" spans="2:8" x14ac:dyDescent="0.25">
      <c r="B1212">
        <v>823008</v>
      </c>
      <c r="C1212" t="s">
        <v>42275</v>
      </c>
      <c r="D1212" t="s">
        <v>57</v>
      </c>
      <c r="E1212" t="s">
        <v>10487</v>
      </c>
      <c r="F1212" t="s">
        <v>10487</v>
      </c>
      <c r="G1212" t="s">
        <v>10487</v>
      </c>
      <c r="H1212">
        <v>407</v>
      </c>
    </row>
    <row r="1213" spans="2:8" x14ac:dyDescent="0.25">
      <c r="B1213">
        <v>825001</v>
      </c>
      <c r="C1213" t="s">
        <v>52352</v>
      </c>
      <c r="D1213" t="s">
        <v>57</v>
      </c>
      <c r="E1213" t="s">
        <v>48789</v>
      </c>
      <c r="F1213" t="s">
        <v>48789</v>
      </c>
      <c r="G1213" t="s">
        <v>48789</v>
      </c>
      <c r="H1213">
        <v>111</v>
      </c>
    </row>
    <row r="1214" spans="2:8" x14ac:dyDescent="0.25">
      <c r="B1214">
        <v>827002</v>
      </c>
      <c r="C1214" t="s">
        <v>52363</v>
      </c>
      <c r="D1214" t="s">
        <v>57</v>
      </c>
      <c r="E1214" t="s">
        <v>10495</v>
      </c>
      <c r="F1214" t="s">
        <v>10495</v>
      </c>
      <c r="G1214" t="s">
        <v>10495</v>
      </c>
      <c r="H1214">
        <v>374</v>
      </c>
    </row>
    <row r="1215" spans="2:8" x14ac:dyDescent="0.25">
      <c r="B1215">
        <v>827005</v>
      </c>
      <c r="C1215" t="s">
        <v>42420</v>
      </c>
      <c r="D1215" t="s">
        <v>57</v>
      </c>
      <c r="E1215" t="s">
        <v>10495</v>
      </c>
      <c r="F1215" t="s">
        <v>10495</v>
      </c>
      <c r="G1215" t="s">
        <v>10495</v>
      </c>
      <c r="H1215">
        <v>152</v>
      </c>
    </row>
    <row r="1216" spans="2:8" x14ac:dyDescent="0.25">
      <c r="B1216">
        <v>831001</v>
      </c>
      <c r="C1216" t="s">
        <v>42579</v>
      </c>
      <c r="D1216" t="s">
        <v>57</v>
      </c>
      <c r="E1216" t="s">
        <v>2847</v>
      </c>
      <c r="F1216" t="s">
        <v>2847</v>
      </c>
      <c r="G1216" t="s">
        <v>2847</v>
      </c>
      <c r="H1216">
        <v>64</v>
      </c>
    </row>
    <row r="1217" spans="2:8" x14ac:dyDescent="0.25">
      <c r="B1217">
        <v>831002</v>
      </c>
      <c r="C1217" t="s">
        <v>42585</v>
      </c>
      <c r="D1217" t="s">
        <v>57</v>
      </c>
      <c r="E1217" t="s">
        <v>2847</v>
      </c>
      <c r="F1217" t="s">
        <v>2847</v>
      </c>
      <c r="G1217" t="s">
        <v>2847</v>
      </c>
      <c r="H1217">
        <v>139</v>
      </c>
    </row>
    <row r="1218" spans="2:8" x14ac:dyDescent="0.25">
      <c r="B1218">
        <v>831003</v>
      </c>
      <c r="C1218" t="s">
        <v>42594</v>
      </c>
      <c r="D1218" t="s">
        <v>57</v>
      </c>
      <c r="E1218" t="s">
        <v>2847</v>
      </c>
      <c r="F1218" t="s">
        <v>2847</v>
      </c>
      <c r="G1218" t="s">
        <v>2847</v>
      </c>
      <c r="H1218">
        <v>721</v>
      </c>
    </row>
    <row r="1219" spans="2:8" x14ac:dyDescent="0.25">
      <c r="B1219">
        <v>831004</v>
      </c>
      <c r="C1219" t="s">
        <v>42601</v>
      </c>
      <c r="D1219" t="s">
        <v>57</v>
      </c>
      <c r="E1219" t="s">
        <v>2847</v>
      </c>
      <c r="F1219" t="s">
        <v>2847</v>
      </c>
      <c r="G1219" t="s">
        <v>2847</v>
      </c>
      <c r="H1219">
        <v>43</v>
      </c>
    </row>
    <row r="1220" spans="2:8" x14ac:dyDescent="0.25">
      <c r="B1220">
        <v>833004</v>
      </c>
      <c r="C1220" t="s">
        <v>42682</v>
      </c>
      <c r="D1220" t="s">
        <v>57</v>
      </c>
      <c r="E1220" t="s">
        <v>10342</v>
      </c>
      <c r="F1220" t="s">
        <v>10342</v>
      </c>
      <c r="G1220" t="s">
        <v>10342</v>
      </c>
      <c r="H1220">
        <v>413</v>
      </c>
    </row>
    <row r="1221" spans="2:8" x14ac:dyDescent="0.25">
      <c r="B1221">
        <v>835006</v>
      </c>
      <c r="C1221" t="s">
        <v>42754</v>
      </c>
      <c r="D1221" t="s">
        <v>57</v>
      </c>
      <c r="E1221" t="s">
        <v>10736</v>
      </c>
      <c r="F1221" t="s">
        <v>10736</v>
      </c>
      <c r="G1221" t="s">
        <v>10736</v>
      </c>
      <c r="H1221">
        <v>159</v>
      </c>
    </row>
    <row r="1222" spans="2:8" x14ac:dyDescent="0.25">
      <c r="B1222">
        <v>837002</v>
      </c>
      <c r="C1222" t="s">
        <v>42813</v>
      </c>
      <c r="D1222" t="s">
        <v>57</v>
      </c>
      <c r="E1222" t="s">
        <v>2847</v>
      </c>
      <c r="F1222" t="s">
        <v>2847</v>
      </c>
      <c r="G1222" t="s">
        <v>2847</v>
      </c>
      <c r="H1222">
        <v>142</v>
      </c>
    </row>
    <row r="1223" spans="2:8" x14ac:dyDescent="0.25">
      <c r="B1223">
        <v>837003</v>
      </c>
      <c r="C1223" t="s">
        <v>42820</v>
      </c>
      <c r="D1223" t="s">
        <v>57</v>
      </c>
      <c r="E1223" t="s">
        <v>2847</v>
      </c>
      <c r="F1223" t="s">
        <v>2847</v>
      </c>
      <c r="G1223" t="s">
        <v>2847</v>
      </c>
      <c r="H1223">
        <v>142</v>
      </c>
    </row>
    <row r="1224" spans="2:8" x14ac:dyDescent="0.25">
      <c r="B1224">
        <v>837005</v>
      </c>
      <c r="C1224" t="s">
        <v>42834</v>
      </c>
      <c r="D1224" t="s">
        <v>57</v>
      </c>
      <c r="E1224" t="s">
        <v>2847</v>
      </c>
      <c r="F1224" t="s">
        <v>2847</v>
      </c>
      <c r="G1224" t="s">
        <v>2847</v>
      </c>
      <c r="H1224">
        <v>188</v>
      </c>
    </row>
    <row r="1225" spans="2:8" x14ac:dyDescent="0.25">
      <c r="B1225">
        <v>837006</v>
      </c>
      <c r="C1225" t="s">
        <v>52416</v>
      </c>
      <c r="D1225" t="s">
        <v>57</v>
      </c>
      <c r="E1225" t="s">
        <v>2847</v>
      </c>
      <c r="F1225" t="s">
        <v>2847</v>
      </c>
      <c r="G1225" t="s">
        <v>2847</v>
      </c>
      <c r="H1225">
        <v>496</v>
      </c>
    </row>
    <row r="1226" spans="2:8" x14ac:dyDescent="0.25">
      <c r="B1226">
        <v>841003</v>
      </c>
      <c r="C1226" t="s">
        <v>55658</v>
      </c>
      <c r="D1226" t="s">
        <v>57</v>
      </c>
      <c r="E1226" t="s">
        <v>1841</v>
      </c>
      <c r="F1226" t="s">
        <v>1841</v>
      </c>
      <c r="G1226" t="s">
        <v>1841</v>
      </c>
      <c r="H1226">
        <v>142</v>
      </c>
    </row>
    <row r="1227" spans="2:8" x14ac:dyDescent="0.25">
      <c r="B1227">
        <v>843004</v>
      </c>
      <c r="C1227" t="s">
        <v>52442</v>
      </c>
      <c r="D1227" t="s">
        <v>57</v>
      </c>
      <c r="E1227" t="s">
        <v>10342</v>
      </c>
      <c r="F1227" t="s">
        <v>10342</v>
      </c>
      <c r="G1227" t="s">
        <v>10342</v>
      </c>
      <c r="H1227">
        <v>724</v>
      </c>
    </row>
    <row r="1228" spans="2:8" x14ac:dyDescent="0.25">
      <c r="B1228">
        <v>843210</v>
      </c>
      <c r="C1228" t="s">
        <v>43074</v>
      </c>
      <c r="D1228" t="s">
        <v>57</v>
      </c>
      <c r="E1228" t="s">
        <v>10342</v>
      </c>
      <c r="F1228" t="s">
        <v>10342</v>
      </c>
      <c r="G1228" t="s">
        <v>10342</v>
      </c>
      <c r="H1228">
        <v>12</v>
      </c>
    </row>
    <row r="1229" spans="2:8" x14ac:dyDescent="0.25">
      <c r="B1229">
        <v>843901</v>
      </c>
      <c r="C1229" t="s">
        <v>46485</v>
      </c>
      <c r="D1229" t="s">
        <v>57</v>
      </c>
      <c r="E1229" t="s">
        <v>10342</v>
      </c>
      <c r="F1229" t="s">
        <v>10342</v>
      </c>
      <c r="G1229" t="s">
        <v>10342</v>
      </c>
      <c r="H1229">
        <v>29</v>
      </c>
    </row>
    <row r="1230" spans="2:8" x14ac:dyDescent="0.25">
      <c r="B1230">
        <v>845003</v>
      </c>
      <c r="C1230" t="s">
        <v>43123</v>
      </c>
      <c r="D1230" t="s">
        <v>57</v>
      </c>
      <c r="E1230" t="s">
        <v>10342</v>
      </c>
      <c r="F1230" t="s">
        <v>10342</v>
      </c>
      <c r="G1230" t="s">
        <v>10342</v>
      </c>
      <c r="H1230">
        <v>734</v>
      </c>
    </row>
    <row r="1231" spans="2:8" x14ac:dyDescent="0.25">
      <c r="B1231">
        <v>845004</v>
      </c>
      <c r="C1231" t="s">
        <v>43132</v>
      </c>
      <c r="D1231" t="s">
        <v>57</v>
      </c>
      <c r="E1231" t="s">
        <v>10342</v>
      </c>
      <c r="F1231" t="s">
        <v>10342</v>
      </c>
      <c r="G1231" t="s">
        <v>10342</v>
      </c>
      <c r="H1231">
        <v>282</v>
      </c>
    </row>
    <row r="1232" spans="2:8" x14ac:dyDescent="0.25">
      <c r="B1232">
        <v>845006</v>
      </c>
      <c r="C1232" t="s">
        <v>55280</v>
      </c>
      <c r="D1232" t="s">
        <v>57</v>
      </c>
      <c r="E1232" t="s">
        <v>10342</v>
      </c>
      <c r="F1232" t="s">
        <v>10342</v>
      </c>
      <c r="G1232" t="s">
        <v>10342</v>
      </c>
      <c r="H1232">
        <v>143</v>
      </c>
    </row>
    <row r="1233" spans="2:8" x14ac:dyDescent="0.25">
      <c r="B1233">
        <v>845011</v>
      </c>
      <c r="C1233" t="s">
        <v>43166</v>
      </c>
      <c r="D1233" t="s">
        <v>57</v>
      </c>
      <c r="E1233" t="s">
        <v>10342</v>
      </c>
      <c r="F1233" t="s">
        <v>10342</v>
      </c>
      <c r="G1233" t="s">
        <v>10342</v>
      </c>
      <c r="H1233">
        <v>719</v>
      </c>
    </row>
    <row r="1234" spans="2:8" x14ac:dyDescent="0.25">
      <c r="B1234">
        <v>847007</v>
      </c>
      <c r="C1234" t="s">
        <v>43253</v>
      </c>
      <c r="D1234" t="s">
        <v>57</v>
      </c>
      <c r="E1234" t="s">
        <v>1841</v>
      </c>
      <c r="F1234" t="s">
        <v>1841</v>
      </c>
      <c r="G1234" t="s">
        <v>1841</v>
      </c>
      <c r="H1234">
        <v>252</v>
      </c>
    </row>
    <row r="1235" spans="2:8" x14ac:dyDescent="0.25">
      <c r="B1235">
        <v>849001</v>
      </c>
      <c r="C1235" t="s">
        <v>43325</v>
      </c>
      <c r="D1235" t="s">
        <v>57</v>
      </c>
      <c r="E1235" t="s">
        <v>10736</v>
      </c>
      <c r="F1235" t="s">
        <v>10736</v>
      </c>
      <c r="G1235" t="s">
        <v>10736</v>
      </c>
      <c r="H1235">
        <v>362</v>
      </c>
    </row>
    <row r="1236" spans="2:8" x14ac:dyDescent="0.25">
      <c r="B1236">
        <v>849002</v>
      </c>
      <c r="C1236" t="s">
        <v>52488</v>
      </c>
      <c r="D1236" t="s">
        <v>57</v>
      </c>
      <c r="E1236" t="s">
        <v>10736</v>
      </c>
      <c r="F1236" t="s">
        <v>10736</v>
      </c>
      <c r="G1236" t="s">
        <v>10736</v>
      </c>
      <c r="H1236">
        <v>78</v>
      </c>
    </row>
    <row r="1237" spans="2:8" x14ac:dyDescent="0.25">
      <c r="B1237">
        <v>849003</v>
      </c>
      <c r="C1237" t="s">
        <v>52491</v>
      </c>
      <c r="D1237" t="s">
        <v>57</v>
      </c>
      <c r="E1237" t="s">
        <v>10736</v>
      </c>
      <c r="F1237" t="s">
        <v>10736</v>
      </c>
      <c r="G1237" t="s">
        <v>10736</v>
      </c>
      <c r="H1237">
        <v>190</v>
      </c>
    </row>
    <row r="1238" spans="2:8" x14ac:dyDescent="0.25">
      <c r="B1238">
        <v>849005</v>
      </c>
      <c r="C1238" t="s">
        <v>43349</v>
      </c>
      <c r="D1238" t="s">
        <v>57</v>
      </c>
      <c r="E1238" t="s">
        <v>10736</v>
      </c>
      <c r="F1238" t="s">
        <v>10736</v>
      </c>
      <c r="G1238" t="s">
        <v>10736</v>
      </c>
      <c r="H1238">
        <v>1014</v>
      </c>
    </row>
    <row r="1239" spans="2:8" x14ac:dyDescent="0.25">
      <c r="B1239">
        <v>851004</v>
      </c>
      <c r="C1239" t="s">
        <v>52501</v>
      </c>
      <c r="D1239" t="s">
        <v>57</v>
      </c>
      <c r="E1239" t="s">
        <v>2847</v>
      </c>
      <c r="F1239" t="s">
        <v>2847</v>
      </c>
      <c r="G1239" t="s">
        <v>2847</v>
      </c>
      <c r="H1239">
        <v>60</v>
      </c>
    </row>
    <row r="1240" spans="2:8" x14ac:dyDescent="0.25">
      <c r="B1240">
        <v>851005</v>
      </c>
      <c r="C1240" t="s">
        <v>8311</v>
      </c>
      <c r="D1240" t="s">
        <v>57</v>
      </c>
      <c r="E1240" t="s">
        <v>2847</v>
      </c>
      <c r="F1240" t="s">
        <v>2847</v>
      </c>
      <c r="G1240" t="s">
        <v>2847</v>
      </c>
      <c r="H1240">
        <v>298</v>
      </c>
    </row>
    <row r="1241" spans="2:8" x14ac:dyDescent="0.25">
      <c r="B1241">
        <v>851007</v>
      </c>
      <c r="C1241" t="s">
        <v>43462</v>
      </c>
      <c r="D1241" t="s">
        <v>57</v>
      </c>
      <c r="E1241" t="s">
        <v>2847</v>
      </c>
      <c r="F1241" t="s">
        <v>2847</v>
      </c>
      <c r="G1241" t="s">
        <v>2847</v>
      </c>
      <c r="H1241">
        <v>539</v>
      </c>
    </row>
    <row r="1242" spans="2:8" x14ac:dyDescent="0.25">
      <c r="B1242">
        <v>851010</v>
      </c>
      <c r="C1242" t="s">
        <v>43479</v>
      </c>
      <c r="D1242" t="s">
        <v>57</v>
      </c>
      <c r="E1242" t="s">
        <v>2847</v>
      </c>
      <c r="F1242" t="s">
        <v>2847</v>
      </c>
      <c r="G1242" t="s">
        <v>2847</v>
      </c>
      <c r="H1242">
        <v>798</v>
      </c>
    </row>
    <row r="1243" spans="2:8" x14ac:dyDescent="0.25">
      <c r="B1243">
        <v>851011</v>
      </c>
      <c r="C1243" t="s">
        <v>43488</v>
      </c>
      <c r="D1243" t="s">
        <v>57</v>
      </c>
      <c r="E1243" t="s">
        <v>2847</v>
      </c>
      <c r="F1243" t="s">
        <v>2847</v>
      </c>
      <c r="G1243" t="s">
        <v>2847</v>
      </c>
      <c r="H1243">
        <v>622</v>
      </c>
    </row>
    <row r="1244" spans="2:8" x14ac:dyDescent="0.25">
      <c r="B1244">
        <v>851014</v>
      </c>
      <c r="C1244" t="s">
        <v>43503</v>
      </c>
      <c r="D1244" t="s">
        <v>57</v>
      </c>
      <c r="E1244" t="s">
        <v>2847</v>
      </c>
      <c r="F1244" t="s">
        <v>2847</v>
      </c>
      <c r="G1244" t="s">
        <v>2847</v>
      </c>
      <c r="H1244">
        <v>86</v>
      </c>
    </row>
    <row r="1245" spans="2:8" x14ac:dyDescent="0.25">
      <c r="B1245">
        <v>851015</v>
      </c>
      <c r="C1245" t="s">
        <v>43511</v>
      </c>
      <c r="D1245" t="s">
        <v>57</v>
      </c>
      <c r="E1245" t="s">
        <v>2847</v>
      </c>
      <c r="F1245" t="s">
        <v>2847</v>
      </c>
      <c r="G1245" t="s">
        <v>2847</v>
      </c>
      <c r="H1245">
        <v>863</v>
      </c>
    </row>
    <row r="1246" spans="2:8" x14ac:dyDescent="0.25">
      <c r="B1246">
        <v>851017</v>
      </c>
      <c r="C1246" t="s">
        <v>43518</v>
      </c>
      <c r="D1246" t="s">
        <v>57</v>
      </c>
      <c r="E1246" t="s">
        <v>2847</v>
      </c>
      <c r="F1246" t="s">
        <v>2847</v>
      </c>
      <c r="G1246" t="s">
        <v>2847</v>
      </c>
      <c r="H1246">
        <v>81</v>
      </c>
    </row>
    <row r="1247" spans="2:8" x14ac:dyDescent="0.25">
      <c r="B1247">
        <v>851019</v>
      </c>
      <c r="C1247" t="s">
        <v>46510</v>
      </c>
      <c r="D1247" t="s">
        <v>57</v>
      </c>
      <c r="E1247" t="s">
        <v>2847</v>
      </c>
      <c r="F1247" t="s">
        <v>2847</v>
      </c>
      <c r="G1247" t="s">
        <v>2847</v>
      </c>
      <c r="H1247">
        <v>299</v>
      </c>
    </row>
    <row r="1248" spans="2:8" x14ac:dyDescent="0.25">
      <c r="B1248">
        <v>851020</v>
      </c>
      <c r="C1248" t="s">
        <v>43536</v>
      </c>
      <c r="D1248" t="s">
        <v>57</v>
      </c>
      <c r="E1248" t="s">
        <v>2847</v>
      </c>
      <c r="F1248" t="s">
        <v>2847</v>
      </c>
      <c r="G1248" t="s">
        <v>2847</v>
      </c>
      <c r="H1248">
        <v>531</v>
      </c>
    </row>
    <row r="1249" spans="2:8" x14ac:dyDescent="0.25">
      <c r="B1249">
        <v>851021</v>
      </c>
      <c r="C1249" t="s">
        <v>52510</v>
      </c>
      <c r="D1249" t="s">
        <v>57</v>
      </c>
      <c r="E1249" t="s">
        <v>2847</v>
      </c>
      <c r="F1249" t="s">
        <v>2847</v>
      </c>
      <c r="G1249" t="s">
        <v>2847</v>
      </c>
      <c r="H1249">
        <v>103</v>
      </c>
    </row>
    <row r="1250" spans="2:8" x14ac:dyDescent="0.25">
      <c r="B1250">
        <v>851022</v>
      </c>
      <c r="C1250" t="s">
        <v>51343</v>
      </c>
      <c r="D1250" t="s">
        <v>57</v>
      </c>
      <c r="E1250" t="s">
        <v>2847</v>
      </c>
      <c r="F1250" t="s">
        <v>2847</v>
      </c>
      <c r="G1250" t="s">
        <v>2847</v>
      </c>
      <c r="H1250">
        <v>149</v>
      </c>
    </row>
    <row r="1251" spans="2:8" x14ac:dyDescent="0.25">
      <c r="B1251">
        <v>851024</v>
      </c>
      <c r="C1251" t="s">
        <v>43558</v>
      </c>
      <c r="D1251" t="s">
        <v>57</v>
      </c>
      <c r="E1251" t="s">
        <v>2847</v>
      </c>
      <c r="F1251" t="s">
        <v>2847</v>
      </c>
      <c r="G1251" t="s">
        <v>2847</v>
      </c>
      <c r="H1251">
        <v>798</v>
      </c>
    </row>
    <row r="1252" spans="2:8" x14ac:dyDescent="0.25">
      <c r="B1252">
        <v>851026</v>
      </c>
      <c r="C1252" t="s">
        <v>43568</v>
      </c>
      <c r="D1252" t="s">
        <v>57</v>
      </c>
      <c r="E1252" t="s">
        <v>2847</v>
      </c>
      <c r="F1252" t="s">
        <v>2847</v>
      </c>
      <c r="G1252" t="s">
        <v>2847</v>
      </c>
      <c r="H1252">
        <v>501</v>
      </c>
    </row>
    <row r="1253" spans="2:8" x14ac:dyDescent="0.25">
      <c r="B1253">
        <v>851027</v>
      </c>
      <c r="C1253" t="s">
        <v>43576</v>
      </c>
      <c r="D1253" t="s">
        <v>57</v>
      </c>
      <c r="E1253" t="s">
        <v>2847</v>
      </c>
      <c r="F1253" t="s">
        <v>2847</v>
      </c>
      <c r="G1253" t="s">
        <v>2847</v>
      </c>
      <c r="H1253">
        <v>676</v>
      </c>
    </row>
    <row r="1254" spans="2:8" x14ac:dyDescent="0.25">
      <c r="B1254">
        <v>851028</v>
      </c>
      <c r="C1254" t="s">
        <v>43584</v>
      </c>
      <c r="D1254" t="s">
        <v>57</v>
      </c>
      <c r="E1254" t="s">
        <v>2847</v>
      </c>
      <c r="F1254" t="s">
        <v>2847</v>
      </c>
      <c r="G1254" t="s">
        <v>2847</v>
      </c>
      <c r="H1254">
        <v>696</v>
      </c>
    </row>
    <row r="1255" spans="2:8" x14ac:dyDescent="0.25">
      <c r="B1255">
        <v>851029</v>
      </c>
      <c r="C1255" t="s">
        <v>43593</v>
      </c>
      <c r="D1255" t="s">
        <v>57</v>
      </c>
      <c r="E1255" t="s">
        <v>2847</v>
      </c>
      <c r="F1255" t="s">
        <v>2847</v>
      </c>
      <c r="G1255" t="s">
        <v>2847</v>
      </c>
      <c r="H1255">
        <v>269</v>
      </c>
    </row>
    <row r="1256" spans="2:8" x14ac:dyDescent="0.25">
      <c r="B1256">
        <v>851030</v>
      </c>
      <c r="C1256" t="s">
        <v>21839</v>
      </c>
      <c r="D1256" t="s">
        <v>57</v>
      </c>
      <c r="E1256" t="s">
        <v>2847</v>
      </c>
      <c r="F1256" t="s">
        <v>2847</v>
      </c>
      <c r="G1256" t="s">
        <v>2847</v>
      </c>
      <c r="H1256">
        <v>460</v>
      </c>
    </row>
    <row r="1257" spans="2:8" x14ac:dyDescent="0.25">
      <c r="B1257">
        <v>851031</v>
      </c>
      <c r="C1257" t="s">
        <v>52517</v>
      </c>
      <c r="D1257" t="s">
        <v>57</v>
      </c>
      <c r="E1257" t="s">
        <v>2847</v>
      </c>
      <c r="F1257" t="s">
        <v>2847</v>
      </c>
      <c r="G1257" t="s">
        <v>2847</v>
      </c>
      <c r="H1257">
        <v>507</v>
      </c>
    </row>
    <row r="1258" spans="2:8" x14ac:dyDescent="0.25">
      <c r="B1258">
        <v>851032</v>
      </c>
      <c r="C1258" t="s">
        <v>52519</v>
      </c>
      <c r="D1258" t="s">
        <v>57</v>
      </c>
      <c r="E1258" t="s">
        <v>2847</v>
      </c>
      <c r="F1258" t="s">
        <v>2847</v>
      </c>
      <c r="G1258" t="s">
        <v>2847</v>
      </c>
      <c r="H1258">
        <v>190</v>
      </c>
    </row>
    <row r="1259" spans="2:8" x14ac:dyDescent="0.25">
      <c r="B1259">
        <v>851034</v>
      </c>
      <c r="C1259" t="s">
        <v>43622</v>
      </c>
      <c r="D1259" t="s">
        <v>57</v>
      </c>
      <c r="E1259" t="s">
        <v>2847</v>
      </c>
      <c r="F1259" t="s">
        <v>2847</v>
      </c>
      <c r="G1259" t="s">
        <v>2847</v>
      </c>
      <c r="H1259">
        <v>105</v>
      </c>
    </row>
    <row r="1260" spans="2:8" x14ac:dyDescent="0.25">
      <c r="B1260">
        <v>851036</v>
      </c>
      <c r="C1260" t="s">
        <v>43637</v>
      </c>
      <c r="D1260" t="s">
        <v>57</v>
      </c>
      <c r="E1260" t="s">
        <v>2847</v>
      </c>
      <c r="F1260" t="s">
        <v>2847</v>
      </c>
      <c r="G1260" t="s">
        <v>2847</v>
      </c>
      <c r="H1260">
        <v>330</v>
      </c>
    </row>
    <row r="1261" spans="2:8" x14ac:dyDescent="0.25">
      <c r="B1261">
        <v>851037</v>
      </c>
      <c r="C1261" t="s">
        <v>55299</v>
      </c>
      <c r="D1261" t="s">
        <v>57</v>
      </c>
      <c r="E1261" t="s">
        <v>2847</v>
      </c>
      <c r="F1261" t="s">
        <v>2847</v>
      </c>
      <c r="G1261" t="s">
        <v>2847</v>
      </c>
      <c r="H1261">
        <v>702</v>
      </c>
    </row>
    <row r="1262" spans="2:8" x14ac:dyDescent="0.25">
      <c r="B1262">
        <v>851039</v>
      </c>
      <c r="C1262" t="s">
        <v>43651</v>
      </c>
      <c r="D1262" t="s">
        <v>57</v>
      </c>
      <c r="E1262" t="s">
        <v>2847</v>
      </c>
      <c r="F1262" t="s">
        <v>2847</v>
      </c>
      <c r="G1262" t="s">
        <v>2847</v>
      </c>
      <c r="H1262">
        <v>511</v>
      </c>
    </row>
    <row r="1263" spans="2:8" x14ac:dyDescent="0.25">
      <c r="B1263">
        <v>851040</v>
      </c>
      <c r="C1263" t="s">
        <v>43657</v>
      </c>
      <c r="D1263" t="s">
        <v>57</v>
      </c>
      <c r="E1263" t="s">
        <v>2847</v>
      </c>
      <c r="F1263" t="s">
        <v>2847</v>
      </c>
      <c r="G1263" t="s">
        <v>2847</v>
      </c>
      <c r="H1263">
        <v>519</v>
      </c>
    </row>
    <row r="1264" spans="2:8" x14ac:dyDescent="0.25">
      <c r="B1264">
        <v>851041</v>
      </c>
      <c r="C1264" t="s">
        <v>46516</v>
      </c>
      <c r="D1264" t="s">
        <v>57</v>
      </c>
      <c r="E1264" t="s">
        <v>2847</v>
      </c>
      <c r="F1264" t="s">
        <v>2847</v>
      </c>
      <c r="G1264" t="s">
        <v>2847</v>
      </c>
      <c r="H1264">
        <v>289</v>
      </c>
    </row>
    <row r="1265" spans="2:8" x14ac:dyDescent="0.25">
      <c r="B1265">
        <v>851042</v>
      </c>
      <c r="C1265" t="s">
        <v>43673</v>
      </c>
      <c r="D1265" t="s">
        <v>57</v>
      </c>
      <c r="E1265" t="s">
        <v>2847</v>
      </c>
      <c r="F1265" t="s">
        <v>2847</v>
      </c>
      <c r="G1265" t="s">
        <v>2847</v>
      </c>
      <c r="H1265">
        <v>618</v>
      </c>
    </row>
    <row r="1266" spans="2:8" x14ac:dyDescent="0.25">
      <c r="B1266">
        <v>851044</v>
      </c>
      <c r="C1266" t="s">
        <v>43682</v>
      </c>
      <c r="D1266" t="s">
        <v>57</v>
      </c>
      <c r="E1266" t="s">
        <v>2847</v>
      </c>
      <c r="F1266" t="s">
        <v>2847</v>
      </c>
      <c r="G1266" t="s">
        <v>2847</v>
      </c>
      <c r="H1266">
        <v>433</v>
      </c>
    </row>
    <row r="1267" spans="2:8" x14ac:dyDescent="0.25">
      <c r="B1267">
        <v>851048</v>
      </c>
      <c r="C1267" t="s">
        <v>52529</v>
      </c>
      <c r="D1267" t="s">
        <v>57</v>
      </c>
      <c r="E1267" t="s">
        <v>2847</v>
      </c>
      <c r="F1267" t="s">
        <v>2847</v>
      </c>
      <c r="G1267" t="s">
        <v>2847</v>
      </c>
      <c r="H1267">
        <v>263</v>
      </c>
    </row>
    <row r="1268" spans="2:8" x14ac:dyDescent="0.25">
      <c r="B1268">
        <v>851049</v>
      </c>
      <c r="C1268" t="s">
        <v>43703</v>
      </c>
      <c r="D1268" t="s">
        <v>57</v>
      </c>
      <c r="E1268" t="s">
        <v>2847</v>
      </c>
      <c r="F1268" t="s">
        <v>2847</v>
      </c>
      <c r="G1268" t="s">
        <v>2847</v>
      </c>
      <c r="H1268">
        <v>630</v>
      </c>
    </row>
    <row r="1269" spans="2:8" x14ac:dyDescent="0.25">
      <c r="B1269">
        <v>851050</v>
      </c>
      <c r="C1269" t="s">
        <v>43712</v>
      </c>
      <c r="D1269" t="s">
        <v>57</v>
      </c>
      <c r="E1269" t="s">
        <v>2847</v>
      </c>
      <c r="F1269" t="s">
        <v>2847</v>
      </c>
      <c r="G1269" t="s">
        <v>2847</v>
      </c>
      <c r="H1269">
        <v>469</v>
      </c>
    </row>
    <row r="1270" spans="2:8" x14ac:dyDescent="0.25">
      <c r="B1270">
        <v>851054</v>
      </c>
      <c r="C1270" t="s">
        <v>27251</v>
      </c>
      <c r="D1270" t="s">
        <v>57</v>
      </c>
      <c r="E1270" t="s">
        <v>2847</v>
      </c>
      <c r="F1270" t="s">
        <v>2847</v>
      </c>
      <c r="G1270" t="s">
        <v>2847</v>
      </c>
      <c r="H1270">
        <v>258</v>
      </c>
    </row>
    <row r="1271" spans="2:8" x14ac:dyDescent="0.25">
      <c r="B1271">
        <v>851064</v>
      </c>
      <c r="C1271" t="s">
        <v>47074</v>
      </c>
      <c r="D1271" t="s">
        <v>57</v>
      </c>
      <c r="E1271" t="s">
        <v>2847</v>
      </c>
      <c r="F1271" t="s">
        <v>2847</v>
      </c>
      <c r="G1271" t="s">
        <v>2847</v>
      </c>
      <c r="H1271">
        <v>482</v>
      </c>
    </row>
    <row r="1272" spans="2:8" x14ac:dyDescent="0.25">
      <c r="B1272">
        <v>851066</v>
      </c>
      <c r="C1272" t="s">
        <v>43808</v>
      </c>
      <c r="D1272" t="s">
        <v>57</v>
      </c>
      <c r="E1272" t="s">
        <v>2847</v>
      </c>
      <c r="F1272" t="s">
        <v>2847</v>
      </c>
      <c r="G1272" t="s">
        <v>2847</v>
      </c>
      <c r="H1272">
        <v>403</v>
      </c>
    </row>
    <row r="1273" spans="2:8" x14ac:dyDescent="0.25">
      <c r="B1273">
        <v>851077</v>
      </c>
      <c r="C1273" t="s">
        <v>43860</v>
      </c>
      <c r="D1273" t="s">
        <v>57</v>
      </c>
      <c r="E1273" t="s">
        <v>2847</v>
      </c>
      <c r="F1273" t="s">
        <v>2847</v>
      </c>
      <c r="G1273" t="s">
        <v>2847</v>
      </c>
      <c r="H1273">
        <v>89</v>
      </c>
    </row>
    <row r="1274" spans="2:8" x14ac:dyDescent="0.25">
      <c r="B1274">
        <v>851112</v>
      </c>
      <c r="C1274" t="s">
        <v>43926</v>
      </c>
      <c r="D1274" t="s">
        <v>57</v>
      </c>
      <c r="E1274" t="s">
        <v>2847</v>
      </c>
      <c r="F1274" t="s">
        <v>2847</v>
      </c>
      <c r="G1274" t="s">
        <v>2847</v>
      </c>
      <c r="H1274">
        <v>119</v>
      </c>
    </row>
    <row r="1275" spans="2:8" x14ac:dyDescent="0.25">
      <c r="B1275">
        <v>851220</v>
      </c>
      <c r="C1275" t="s">
        <v>43970</v>
      </c>
      <c r="D1275" t="s">
        <v>57</v>
      </c>
      <c r="E1275" t="s">
        <v>2847</v>
      </c>
      <c r="F1275" t="s">
        <v>2847</v>
      </c>
      <c r="G1275" t="s">
        <v>2847</v>
      </c>
      <c r="H1275">
        <v>171</v>
      </c>
    </row>
    <row r="1276" spans="2:8" x14ac:dyDescent="0.25">
      <c r="B1276">
        <v>851221</v>
      </c>
      <c r="C1276" t="s">
        <v>43979</v>
      </c>
      <c r="D1276" t="s">
        <v>57</v>
      </c>
      <c r="E1276" t="s">
        <v>2847</v>
      </c>
      <c r="F1276" t="s">
        <v>2847</v>
      </c>
      <c r="G1276" t="s">
        <v>2847</v>
      </c>
      <c r="H1276">
        <v>209</v>
      </c>
    </row>
    <row r="1277" spans="2:8" x14ac:dyDescent="0.25">
      <c r="B1277">
        <v>861006</v>
      </c>
      <c r="C1277" t="s">
        <v>44352</v>
      </c>
      <c r="D1277" t="s">
        <v>57</v>
      </c>
      <c r="E1277" t="s">
        <v>10495</v>
      </c>
      <c r="F1277" t="s">
        <v>10495</v>
      </c>
      <c r="G1277" t="s">
        <v>10495</v>
      </c>
      <c r="H1277">
        <v>217</v>
      </c>
    </row>
    <row r="1278" spans="2:8" x14ac:dyDescent="0.25">
      <c r="B1278">
        <v>861009</v>
      </c>
      <c r="C1278" t="s">
        <v>44367</v>
      </c>
      <c r="D1278" t="s">
        <v>57</v>
      </c>
      <c r="E1278" t="s">
        <v>10495</v>
      </c>
      <c r="F1278" t="s">
        <v>10495</v>
      </c>
      <c r="G1278" t="s">
        <v>10495</v>
      </c>
      <c r="H1278">
        <v>70</v>
      </c>
    </row>
    <row r="1279" spans="2:8" x14ac:dyDescent="0.25">
      <c r="B1279">
        <v>861010</v>
      </c>
      <c r="C1279" t="s">
        <v>44375</v>
      </c>
      <c r="D1279" t="s">
        <v>57</v>
      </c>
      <c r="E1279" t="s">
        <v>10495</v>
      </c>
      <c r="F1279" t="s">
        <v>10495</v>
      </c>
      <c r="G1279" t="s">
        <v>10495</v>
      </c>
      <c r="H1279">
        <v>565</v>
      </c>
    </row>
    <row r="1280" spans="2:8" x14ac:dyDescent="0.25">
      <c r="B1280">
        <v>861011</v>
      </c>
      <c r="C1280" t="s">
        <v>55319</v>
      </c>
      <c r="D1280" t="s">
        <v>57</v>
      </c>
      <c r="E1280" t="s">
        <v>10495</v>
      </c>
      <c r="F1280" t="s">
        <v>10495</v>
      </c>
      <c r="G1280" t="s">
        <v>10495</v>
      </c>
      <c r="H1280">
        <v>600</v>
      </c>
    </row>
    <row r="1281" spans="2:8" x14ac:dyDescent="0.25">
      <c r="B1281">
        <v>861901</v>
      </c>
      <c r="C1281" t="s">
        <v>44459</v>
      </c>
      <c r="D1281" t="s">
        <v>57</v>
      </c>
      <c r="E1281" t="s">
        <v>10495</v>
      </c>
      <c r="F1281" t="s">
        <v>10495</v>
      </c>
      <c r="G1281" t="s">
        <v>10495</v>
      </c>
      <c r="H1281">
        <v>54</v>
      </c>
    </row>
  </sheetData>
  <phoneticPr fontId="23" type="noConversion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01"/>
  <sheetViews>
    <sheetView showGridLines="0" tabSelected="1" zoomScaleNormal="100" workbookViewId="0"/>
  </sheetViews>
  <sheetFormatPr defaultRowHeight="15" x14ac:dyDescent="0.25"/>
  <cols>
    <col min="1" max="1" width="5.7109375" customWidth="1"/>
    <col min="2" max="2" width="28.42578125" bestFit="1" customWidth="1"/>
    <col min="3" max="3" width="29.42578125" bestFit="1" customWidth="1"/>
    <col min="4" max="4" width="18.7109375" bestFit="1" customWidth="1"/>
    <col min="5" max="5" width="21.42578125" bestFit="1" customWidth="1"/>
    <col min="6" max="7" width="26.42578125" bestFit="1" customWidth="1"/>
  </cols>
  <sheetData>
    <row r="1" spans="1:7" x14ac:dyDescent="0.25">
      <c r="A1" s="18"/>
    </row>
    <row r="2" spans="1:7" x14ac:dyDescent="0.25">
      <c r="B2" t="s">
        <v>44481</v>
      </c>
      <c r="C2" t="s">
        <v>56072</v>
      </c>
      <c r="D2" t="s">
        <v>56073</v>
      </c>
      <c r="E2" t="s">
        <v>56074</v>
      </c>
      <c r="F2" t="s">
        <v>56075</v>
      </c>
      <c r="G2" t="s">
        <v>56076</v>
      </c>
    </row>
    <row r="3" spans="1:7" x14ac:dyDescent="0.25">
      <c r="B3" t="s">
        <v>1476</v>
      </c>
      <c r="C3" s="5">
        <v>2852</v>
      </c>
      <c r="D3" s="3">
        <v>86</v>
      </c>
      <c r="E3" s="4">
        <v>245272</v>
      </c>
      <c r="F3" s="4">
        <v>122636</v>
      </c>
      <c r="G3" s="4">
        <v>122636</v>
      </c>
    </row>
    <row r="4" spans="1:7" x14ac:dyDescent="0.25">
      <c r="B4" t="s">
        <v>47378</v>
      </c>
      <c r="C4" s="5">
        <v>3130</v>
      </c>
      <c r="D4" s="3">
        <v>86</v>
      </c>
      <c r="E4" s="4">
        <v>269180</v>
      </c>
      <c r="F4" s="4">
        <v>134590</v>
      </c>
      <c r="G4" s="4">
        <v>134590</v>
      </c>
    </row>
    <row r="5" spans="1:7" x14ac:dyDescent="0.25">
      <c r="B5" t="s">
        <v>11662</v>
      </c>
      <c r="C5" s="5">
        <v>3674</v>
      </c>
      <c r="D5" s="3">
        <v>86</v>
      </c>
      <c r="E5" s="4">
        <v>315964</v>
      </c>
      <c r="F5" s="4">
        <v>157982</v>
      </c>
      <c r="G5" s="4">
        <v>157982</v>
      </c>
    </row>
    <row r="6" spans="1:7" x14ac:dyDescent="0.25">
      <c r="B6" t="s">
        <v>2294</v>
      </c>
      <c r="C6" s="5">
        <v>5083</v>
      </c>
      <c r="D6" s="3">
        <v>86</v>
      </c>
      <c r="E6" s="4">
        <v>437138</v>
      </c>
      <c r="F6" s="4">
        <v>218569</v>
      </c>
      <c r="G6" s="4">
        <v>218569</v>
      </c>
    </row>
    <row r="7" spans="1:7" x14ac:dyDescent="0.25">
      <c r="B7" t="s">
        <v>10332</v>
      </c>
      <c r="C7" s="5">
        <v>2542</v>
      </c>
      <c r="D7" s="3">
        <v>86</v>
      </c>
      <c r="E7" s="4">
        <v>218612</v>
      </c>
      <c r="F7" s="4">
        <v>109306</v>
      </c>
      <c r="G7" s="4">
        <v>109306</v>
      </c>
    </row>
    <row r="8" spans="1:7" x14ac:dyDescent="0.25">
      <c r="B8" t="s">
        <v>12863</v>
      </c>
      <c r="C8" s="5">
        <v>2597</v>
      </c>
      <c r="D8" s="3">
        <v>86</v>
      </c>
      <c r="E8" s="4">
        <v>223342</v>
      </c>
      <c r="F8" s="4">
        <v>111671</v>
      </c>
      <c r="G8" s="4">
        <v>111671</v>
      </c>
    </row>
    <row r="9" spans="1:7" x14ac:dyDescent="0.25">
      <c r="B9" t="s">
        <v>46943</v>
      </c>
      <c r="C9" s="5">
        <v>3349</v>
      </c>
      <c r="D9" s="3">
        <v>86</v>
      </c>
      <c r="E9" s="4">
        <v>288014</v>
      </c>
      <c r="F9" s="4">
        <v>144007</v>
      </c>
      <c r="G9" s="4">
        <v>144007</v>
      </c>
    </row>
    <row r="10" spans="1:7" x14ac:dyDescent="0.25">
      <c r="B10" t="s">
        <v>48302</v>
      </c>
      <c r="C10" s="5">
        <v>3869</v>
      </c>
      <c r="D10" s="3">
        <v>86</v>
      </c>
      <c r="E10" s="4">
        <v>332734</v>
      </c>
      <c r="F10" s="4">
        <v>166367</v>
      </c>
      <c r="G10" s="4">
        <v>166367</v>
      </c>
    </row>
    <row r="11" spans="1:7" x14ac:dyDescent="0.25">
      <c r="B11" t="s">
        <v>46821</v>
      </c>
      <c r="C11" s="5">
        <v>1930</v>
      </c>
      <c r="D11" s="3">
        <v>86</v>
      </c>
      <c r="E11" s="4">
        <v>165980</v>
      </c>
      <c r="F11" s="4">
        <v>82990</v>
      </c>
      <c r="G11" s="4">
        <v>82990</v>
      </c>
    </row>
    <row r="12" spans="1:7" x14ac:dyDescent="0.25">
      <c r="B12" t="s">
        <v>5493</v>
      </c>
      <c r="C12" s="5">
        <v>4880</v>
      </c>
      <c r="D12" s="3">
        <v>86</v>
      </c>
      <c r="E12" s="4">
        <v>419680</v>
      </c>
      <c r="F12" s="4">
        <v>209840</v>
      </c>
      <c r="G12" s="4">
        <v>209840</v>
      </c>
    </row>
    <row r="13" spans="1:7" x14ac:dyDescent="0.25">
      <c r="B13" t="s">
        <v>10323</v>
      </c>
      <c r="C13" s="5">
        <v>11278</v>
      </c>
      <c r="D13" s="3">
        <v>86</v>
      </c>
      <c r="E13" s="4">
        <v>969908</v>
      </c>
      <c r="F13" s="4">
        <v>484954</v>
      </c>
      <c r="G13" s="4">
        <v>484954</v>
      </c>
    </row>
    <row r="14" spans="1:7" x14ac:dyDescent="0.25">
      <c r="B14" t="s">
        <v>48774</v>
      </c>
      <c r="C14" s="5">
        <v>347</v>
      </c>
      <c r="D14" s="3">
        <v>86</v>
      </c>
      <c r="E14" s="4">
        <v>29842</v>
      </c>
      <c r="F14" s="4">
        <v>14921</v>
      </c>
      <c r="G14" s="4">
        <v>14921</v>
      </c>
    </row>
    <row r="15" spans="1:7" x14ac:dyDescent="0.25">
      <c r="B15" t="s">
        <v>12259</v>
      </c>
      <c r="C15" s="5">
        <v>5867</v>
      </c>
      <c r="D15" s="3">
        <v>86</v>
      </c>
      <c r="E15" s="4">
        <v>504562</v>
      </c>
      <c r="F15" s="4">
        <v>252281</v>
      </c>
      <c r="G15" s="4">
        <v>252281</v>
      </c>
    </row>
    <row r="16" spans="1:7" x14ac:dyDescent="0.25">
      <c r="B16" t="s">
        <v>10368</v>
      </c>
      <c r="C16" s="5">
        <v>3095</v>
      </c>
      <c r="D16" s="3">
        <v>86</v>
      </c>
      <c r="E16" s="4">
        <v>266170</v>
      </c>
      <c r="F16" s="4">
        <v>133085</v>
      </c>
      <c r="G16" s="4">
        <v>133085</v>
      </c>
    </row>
    <row r="17" spans="2:7" x14ac:dyDescent="0.25">
      <c r="B17" t="s">
        <v>6871</v>
      </c>
      <c r="C17" s="5">
        <v>3940</v>
      </c>
      <c r="D17" s="3">
        <v>86</v>
      </c>
      <c r="E17" s="4">
        <v>338840</v>
      </c>
      <c r="F17" s="4">
        <v>169420</v>
      </c>
      <c r="G17" s="4">
        <v>169420</v>
      </c>
    </row>
    <row r="18" spans="2:7" x14ac:dyDescent="0.25">
      <c r="B18" t="s">
        <v>12388</v>
      </c>
      <c r="C18" s="5">
        <v>4670</v>
      </c>
      <c r="D18" s="3">
        <v>86</v>
      </c>
      <c r="E18" s="4">
        <v>401620</v>
      </c>
      <c r="F18" s="4">
        <v>200810</v>
      </c>
      <c r="G18" s="4">
        <v>200810</v>
      </c>
    </row>
    <row r="19" spans="2:7" x14ac:dyDescent="0.25">
      <c r="B19" t="s">
        <v>1940</v>
      </c>
      <c r="C19" s="5">
        <v>7728</v>
      </c>
      <c r="D19" s="3">
        <v>86</v>
      </c>
      <c r="E19" s="4">
        <v>664608</v>
      </c>
      <c r="F19" s="4">
        <v>332304</v>
      </c>
      <c r="G19" s="4">
        <v>332304</v>
      </c>
    </row>
    <row r="20" spans="2:7" x14ac:dyDescent="0.25">
      <c r="B20" t="s">
        <v>1841</v>
      </c>
      <c r="C20" s="5">
        <v>4747</v>
      </c>
      <c r="D20" s="3">
        <v>86</v>
      </c>
      <c r="E20" s="4">
        <v>408242</v>
      </c>
      <c r="F20" s="4">
        <v>204121</v>
      </c>
      <c r="G20" s="4">
        <v>204121</v>
      </c>
    </row>
    <row r="21" spans="2:7" x14ac:dyDescent="0.25">
      <c r="B21" t="s">
        <v>2790</v>
      </c>
      <c r="C21" s="5">
        <v>3798</v>
      </c>
      <c r="D21" s="3">
        <v>86</v>
      </c>
      <c r="E21" s="4">
        <v>326628</v>
      </c>
      <c r="F21" s="4">
        <v>163314</v>
      </c>
      <c r="G21" s="4">
        <v>163314</v>
      </c>
    </row>
    <row r="22" spans="2:7" x14ac:dyDescent="0.25">
      <c r="B22" t="s">
        <v>46935</v>
      </c>
      <c r="C22" s="5">
        <v>5062</v>
      </c>
      <c r="D22" s="3">
        <v>86</v>
      </c>
      <c r="E22" s="4">
        <v>435332</v>
      </c>
      <c r="F22" s="4">
        <v>217666</v>
      </c>
      <c r="G22" s="4">
        <v>217666</v>
      </c>
    </row>
    <row r="23" spans="2:7" x14ac:dyDescent="0.25">
      <c r="B23" t="s">
        <v>10190</v>
      </c>
      <c r="C23" s="5">
        <v>3879</v>
      </c>
      <c r="D23" s="3">
        <v>86</v>
      </c>
      <c r="E23" s="4">
        <v>333594</v>
      </c>
      <c r="F23" s="4">
        <v>166797</v>
      </c>
      <c r="G23" s="4">
        <v>166797</v>
      </c>
    </row>
    <row r="24" spans="2:7" x14ac:dyDescent="0.25">
      <c r="B24" t="s">
        <v>2738</v>
      </c>
      <c r="C24" s="5">
        <v>7357</v>
      </c>
      <c r="D24" s="3">
        <v>86</v>
      </c>
      <c r="E24" s="4">
        <v>632702</v>
      </c>
      <c r="F24" s="4">
        <v>316351</v>
      </c>
      <c r="G24" s="4">
        <v>316351</v>
      </c>
    </row>
    <row r="25" spans="2:7" x14ac:dyDescent="0.25">
      <c r="B25" t="s">
        <v>4283</v>
      </c>
      <c r="C25" s="5">
        <v>6577</v>
      </c>
      <c r="D25" s="3">
        <v>86</v>
      </c>
      <c r="E25" s="4">
        <v>565622</v>
      </c>
      <c r="F25" s="4">
        <v>282811</v>
      </c>
      <c r="G25" s="4">
        <v>282811</v>
      </c>
    </row>
    <row r="26" spans="2:7" x14ac:dyDescent="0.25">
      <c r="B26" t="s">
        <v>3783</v>
      </c>
      <c r="C26" s="5">
        <v>2181</v>
      </c>
      <c r="D26" s="3">
        <v>86</v>
      </c>
      <c r="E26" s="4">
        <v>187566</v>
      </c>
      <c r="F26" s="4">
        <v>93783</v>
      </c>
      <c r="G26" s="4">
        <v>93783</v>
      </c>
    </row>
    <row r="27" spans="2:7" x14ac:dyDescent="0.25">
      <c r="B27" t="s">
        <v>8664</v>
      </c>
      <c r="C27" s="5">
        <v>5399</v>
      </c>
      <c r="D27" s="3">
        <v>86</v>
      </c>
      <c r="E27" s="4">
        <v>464314</v>
      </c>
      <c r="F27" s="4">
        <v>232157</v>
      </c>
      <c r="G27" s="4">
        <v>232157</v>
      </c>
    </row>
    <row r="28" spans="2:7" x14ac:dyDescent="0.25">
      <c r="B28" t="s">
        <v>6110</v>
      </c>
      <c r="C28" s="5">
        <v>2817</v>
      </c>
      <c r="D28" s="3">
        <v>86</v>
      </c>
      <c r="E28" s="4">
        <v>242262</v>
      </c>
      <c r="F28" s="4">
        <v>121131</v>
      </c>
      <c r="G28" s="4">
        <v>121131</v>
      </c>
    </row>
    <row r="29" spans="2:7" x14ac:dyDescent="0.25">
      <c r="B29" t="s">
        <v>9249</v>
      </c>
      <c r="C29" s="5">
        <v>4779</v>
      </c>
      <c r="D29" s="3">
        <v>86</v>
      </c>
      <c r="E29" s="4">
        <v>410994</v>
      </c>
      <c r="F29" s="4">
        <v>205497</v>
      </c>
      <c r="G29" s="4">
        <v>205497</v>
      </c>
    </row>
    <row r="30" spans="2:7" x14ac:dyDescent="0.25">
      <c r="B30" t="s">
        <v>10784</v>
      </c>
      <c r="C30" s="5">
        <v>4622</v>
      </c>
      <c r="D30" s="3">
        <v>86</v>
      </c>
      <c r="E30" s="4">
        <v>397492</v>
      </c>
      <c r="F30" s="4">
        <v>198746</v>
      </c>
      <c r="G30" s="4">
        <v>198746</v>
      </c>
    </row>
    <row r="31" spans="2:7" x14ac:dyDescent="0.25">
      <c r="B31" t="s">
        <v>44839</v>
      </c>
      <c r="C31" s="5">
        <v>2206</v>
      </c>
      <c r="D31" s="3">
        <v>86</v>
      </c>
      <c r="E31" s="4">
        <v>189716</v>
      </c>
      <c r="F31" s="4">
        <v>94858</v>
      </c>
      <c r="G31" s="4">
        <v>94858</v>
      </c>
    </row>
    <row r="32" spans="2:7" x14ac:dyDescent="0.25">
      <c r="B32" t="s">
        <v>10140</v>
      </c>
      <c r="C32" s="5">
        <v>4848</v>
      </c>
      <c r="D32" s="3">
        <v>86</v>
      </c>
      <c r="E32" s="4">
        <v>416928</v>
      </c>
      <c r="F32" s="4">
        <v>208464</v>
      </c>
      <c r="G32" s="4">
        <v>208464</v>
      </c>
    </row>
    <row r="33" spans="2:7" x14ac:dyDescent="0.25">
      <c r="B33" t="s">
        <v>47512</v>
      </c>
      <c r="C33" s="5">
        <v>5689</v>
      </c>
      <c r="D33" s="3">
        <v>86</v>
      </c>
      <c r="E33" s="4">
        <v>489254</v>
      </c>
      <c r="F33" s="4">
        <v>244627</v>
      </c>
      <c r="G33" s="4">
        <v>244627</v>
      </c>
    </row>
    <row r="34" spans="2:7" x14ac:dyDescent="0.25">
      <c r="B34" t="s">
        <v>2551</v>
      </c>
      <c r="C34" s="5">
        <v>2870</v>
      </c>
      <c r="D34" s="3">
        <v>86</v>
      </c>
      <c r="E34" s="4">
        <v>246820</v>
      </c>
      <c r="F34" s="4">
        <v>123410</v>
      </c>
      <c r="G34" s="4">
        <v>123410</v>
      </c>
    </row>
    <row r="35" spans="2:7" x14ac:dyDescent="0.25">
      <c r="B35" t="s">
        <v>10242</v>
      </c>
      <c r="C35" s="5">
        <v>8856</v>
      </c>
      <c r="D35" s="3">
        <v>86</v>
      </c>
      <c r="E35" s="4">
        <v>761616</v>
      </c>
      <c r="F35" s="4">
        <v>380808</v>
      </c>
      <c r="G35" s="4">
        <v>380808</v>
      </c>
    </row>
    <row r="36" spans="2:7" x14ac:dyDescent="0.25">
      <c r="B36" t="s">
        <v>46837</v>
      </c>
      <c r="C36" s="5">
        <v>4957</v>
      </c>
      <c r="D36" s="3">
        <v>86</v>
      </c>
      <c r="E36" s="4">
        <v>426302</v>
      </c>
      <c r="F36" s="4">
        <v>213151</v>
      </c>
      <c r="G36" s="4">
        <v>213151</v>
      </c>
    </row>
    <row r="37" spans="2:7" x14ac:dyDescent="0.25">
      <c r="B37" t="s">
        <v>48081</v>
      </c>
      <c r="C37" s="5">
        <v>5418</v>
      </c>
      <c r="D37" s="3">
        <v>86</v>
      </c>
      <c r="E37" s="4">
        <v>465948</v>
      </c>
      <c r="F37" s="4">
        <v>232974</v>
      </c>
      <c r="G37" s="4">
        <v>232974</v>
      </c>
    </row>
    <row r="38" spans="2:7" x14ac:dyDescent="0.25">
      <c r="B38" t="s">
        <v>45011</v>
      </c>
      <c r="C38" s="5">
        <v>6007</v>
      </c>
      <c r="D38" s="3">
        <v>86</v>
      </c>
      <c r="E38" s="4">
        <v>516602</v>
      </c>
      <c r="F38" s="4">
        <v>258301</v>
      </c>
      <c r="G38" s="4">
        <v>258301</v>
      </c>
    </row>
    <row r="39" spans="2:7" x14ac:dyDescent="0.25">
      <c r="B39" t="s">
        <v>10453</v>
      </c>
      <c r="C39" s="5">
        <v>5675</v>
      </c>
      <c r="D39" s="3">
        <v>86</v>
      </c>
      <c r="E39" s="4">
        <v>488050</v>
      </c>
      <c r="F39" s="4">
        <v>244025</v>
      </c>
      <c r="G39" s="4">
        <v>244025</v>
      </c>
    </row>
    <row r="40" spans="2:7" x14ac:dyDescent="0.25">
      <c r="B40" t="s">
        <v>10177</v>
      </c>
      <c r="C40" s="5">
        <v>9676</v>
      </c>
      <c r="D40" s="3">
        <v>86</v>
      </c>
      <c r="E40" s="4">
        <v>832136</v>
      </c>
      <c r="F40" s="4">
        <v>416068</v>
      </c>
      <c r="G40" s="4">
        <v>416068</v>
      </c>
    </row>
    <row r="41" spans="2:7" x14ac:dyDescent="0.25">
      <c r="B41" t="s">
        <v>5090</v>
      </c>
      <c r="C41" s="5">
        <v>5878</v>
      </c>
      <c r="D41" s="3">
        <v>86</v>
      </c>
      <c r="E41" s="4">
        <v>505508</v>
      </c>
      <c r="F41" s="4">
        <v>252754</v>
      </c>
      <c r="G41" s="4">
        <v>252754</v>
      </c>
    </row>
    <row r="42" spans="2:7" x14ac:dyDescent="0.25">
      <c r="B42" t="s">
        <v>47129</v>
      </c>
      <c r="C42" s="5">
        <v>4725</v>
      </c>
      <c r="D42" s="3">
        <v>86</v>
      </c>
      <c r="E42" s="4">
        <v>406350</v>
      </c>
      <c r="F42" s="4">
        <v>203175</v>
      </c>
      <c r="G42" s="4">
        <v>203175</v>
      </c>
    </row>
    <row r="43" spans="2:7" x14ac:dyDescent="0.25">
      <c r="B43" t="s">
        <v>47640</v>
      </c>
      <c r="C43" s="5">
        <v>2229</v>
      </c>
      <c r="D43" s="3">
        <v>86</v>
      </c>
      <c r="E43" s="4">
        <v>191694</v>
      </c>
      <c r="F43" s="4">
        <v>95847</v>
      </c>
      <c r="G43" s="4">
        <v>95847</v>
      </c>
    </row>
    <row r="44" spans="2:7" x14ac:dyDescent="0.25">
      <c r="B44" t="s">
        <v>10561</v>
      </c>
      <c r="C44" s="5">
        <v>4515</v>
      </c>
      <c r="D44" s="3">
        <v>86</v>
      </c>
      <c r="E44" s="4">
        <v>388290</v>
      </c>
      <c r="F44" s="4">
        <v>194145</v>
      </c>
      <c r="G44" s="4">
        <v>194145</v>
      </c>
    </row>
    <row r="45" spans="2:7" x14ac:dyDescent="0.25">
      <c r="B45" t="s">
        <v>46852</v>
      </c>
      <c r="C45" s="5">
        <v>2164</v>
      </c>
      <c r="D45" s="3">
        <v>86</v>
      </c>
      <c r="E45" s="4">
        <v>186104</v>
      </c>
      <c r="F45" s="4">
        <v>93052</v>
      </c>
      <c r="G45" s="4">
        <v>93052</v>
      </c>
    </row>
    <row r="46" spans="2:7" x14ac:dyDescent="0.25">
      <c r="B46" t="s">
        <v>10736</v>
      </c>
      <c r="C46" s="5">
        <v>3809</v>
      </c>
      <c r="D46" s="3">
        <v>86</v>
      </c>
      <c r="E46" s="4">
        <v>327574</v>
      </c>
      <c r="F46" s="4">
        <v>163787</v>
      </c>
      <c r="G46" s="4">
        <v>163787</v>
      </c>
    </row>
    <row r="47" spans="2:7" x14ac:dyDescent="0.25">
      <c r="B47" t="s">
        <v>10597</v>
      </c>
      <c r="C47" s="5">
        <v>3538</v>
      </c>
      <c r="D47" s="3">
        <v>86</v>
      </c>
      <c r="E47" s="4">
        <v>304268</v>
      </c>
      <c r="F47" s="4">
        <v>152134</v>
      </c>
      <c r="G47" s="4">
        <v>152134</v>
      </c>
    </row>
    <row r="48" spans="2:7" x14ac:dyDescent="0.25">
      <c r="B48" t="s">
        <v>11855</v>
      </c>
      <c r="C48" s="5">
        <v>2227</v>
      </c>
      <c r="D48" s="3">
        <v>86</v>
      </c>
      <c r="E48" s="4">
        <v>191522</v>
      </c>
      <c r="F48" s="4">
        <v>95761</v>
      </c>
      <c r="G48" s="4">
        <v>95761</v>
      </c>
    </row>
    <row r="49" spans="2:7" x14ac:dyDescent="0.25">
      <c r="B49" t="s">
        <v>10157</v>
      </c>
      <c r="C49" s="5">
        <v>9269</v>
      </c>
      <c r="D49" s="3">
        <v>86</v>
      </c>
      <c r="E49" s="4">
        <v>797134</v>
      </c>
      <c r="F49" s="4">
        <v>398567</v>
      </c>
      <c r="G49" s="4">
        <v>398567</v>
      </c>
    </row>
    <row r="50" spans="2:7" x14ac:dyDescent="0.25">
      <c r="B50" t="s">
        <v>46544</v>
      </c>
      <c r="C50" s="5">
        <v>42979</v>
      </c>
      <c r="D50" s="3">
        <v>86</v>
      </c>
      <c r="E50" s="4">
        <v>3696194</v>
      </c>
      <c r="F50" s="4">
        <v>1848097</v>
      </c>
      <c r="G50" s="4">
        <v>1848097</v>
      </c>
    </row>
    <row r="51" spans="2:7" x14ac:dyDescent="0.25">
      <c r="B51" t="s">
        <v>47769</v>
      </c>
      <c r="C51" s="5">
        <v>5758</v>
      </c>
      <c r="D51" s="3">
        <v>86</v>
      </c>
      <c r="E51" s="4">
        <v>495188</v>
      </c>
      <c r="F51" s="4">
        <v>247594</v>
      </c>
      <c r="G51" s="4">
        <v>247594</v>
      </c>
    </row>
    <row r="52" spans="2:7" x14ac:dyDescent="0.25">
      <c r="B52" t="s">
        <v>10661</v>
      </c>
      <c r="C52" s="5">
        <v>874</v>
      </c>
      <c r="D52" s="3">
        <v>86</v>
      </c>
      <c r="E52" s="4">
        <v>75164</v>
      </c>
      <c r="F52" s="4">
        <v>37582</v>
      </c>
      <c r="G52" s="4">
        <v>37582</v>
      </c>
    </row>
    <row r="53" spans="2:7" x14ac:dyDescent="0.25">
      <c r="B53" t="s">
        <v>7634</v>
      </c>
      <c r="C53" s="5">
        <v>2939</v>
      </c>
      <c r="D53" s="3">
        <v>86</v>
      </c>
      <c r="E53" s="4">
        <v>252754</v>
      </c>
      <c r="F53" s="4">
        <v>126377</v>
      </c>
      <c r="G53" s="4">
        <v>126377</v>
      </c>
    </row>
    <row r="54" spans="2:7" x14ac:dyDescent="0.25">
      <c r="B54" t="s">
        <v>12729</v>
      </c>
      <c r="C54" s="5">
        <v>1677</v>
      </c>
      <c r="D54" s="3">
        <v>86</v>
      </c>
      <c r="E54" s="4">
        <v>144222</v>
      </c>
      <c r="F54" s="4">
        <v>72111</v>
      </c>
      <c r="G54" s="4">
        <v>72111</v>
      </c>
    </row>
    <row r="55" spans="2:7" x14ac:dyDescent="0.25">
      <c r="B55" t="s">
        <v>9243</v>
      </c>
      <c r="C55" s="5">
        <v>2495</v>
      </c>
      <c r="D55" s="3">
        <v>86</v>
      </c>
      <c r="E55" s="4">
        <v>214570</v>
      </c>
      <c r="F55" s="4">
        <v>107285</v>
      </c>
      <c r="G55" s="4">
        <v>107285</v>
      </c>
    </row>
    <row r="56" spans="2:7" x14ac:dyDescent="0.25">
      <c r="B56" t="s">
        <v>44561</v>
      </c>
      <c r="C56" s="5">
        <v>6068</v>
      </c>
      <c r="D56" s="3">
        <v>86</v>
      </c>
      <c r="E56" s="4">
        <v>521848</v>
      </c>
      <c r="F56" s="4">
        <v>260924</v>
      </c>
      <c r="G56" s="4">
        <v>260924</v>
      </c>
    </row>
    <row r="57" spans="2:7" x14ac:dyDescent="0.25">
      <c r="B57" t="s">
        <v>48789</v>
      </c>
      <c r="C57" s="5">
        <v>111</v>
      </c>
      <c r="D57" s="3">
        <v>86</v>
      </c>
      <c r="E57" s="4">
        <v>9546</v>
      </c>
      <c r="F57" s="4">
        <v>4773</v>
      </c>
      <c r="G57" s="4">
        <v>4773</v>
      </c>
    </row>
    <row r="58" spans="2:7" x14ac:dyDescent="0.25">
      <c r="B58" t="s">
        <v>10487</v>
      </c>
      <c r="C58" s="5">
        <v>3812</v>
      </c>
      <c r="D58" s="3">
        <v>86</v>
      </c>
      <c r="E58" s="4">
        <v>327832</v>
      </c>
      <c r="F58" s="4">
        <v>163916</v>
      </c>
      <c r="G58" s="4">
        <v>163916</v>
      </c>
    </row>
    <row r="59" spans="2:7" x14ac:dyDescent="0.25">
      <c r="B59" t="s">
        <v>14351</v>
      </c>
      <c r="C59" s="5">
        <v>3485</v>
      </c>
      <c r="D59" s="3">
        <v>86</v>
      </c>
      <c r="E59" s="4">
        <v>299710</v>
      </c>
      <c r="F59" s="4">
        <v>149855</v>
      </c>
      <c r="G59" s="4">
        <v>149855</v>
      </c>
    </row>
    <row r="60" spans="2:7" x14ac:dyDescent="0.25">
      <c r="B60" t="s">
        <v>48099</v>
      </c>
      <c r="C60" s="5">
        <v>1568</v>
      </c>
      <c r="D60" s="3">
        <v>86</v>
      </c>
      <c r="E60" s="4">
        <v>134848</v>
      </c>
      <c r="F60" s="4">
        <v>67424</v>
      </c>
      <c r="G60" s="4">
        <v>67424</v>
      </c>
    </row>
    <row r="61" spans="2:7" x14ac:dyDescent="0.25">
      <c r="B61" t="s">
        <v>10213</v>
      </c>
      <c r="C61" s="5">
        <v>2801</v>
      </c>
      <c r="D61" s="3">
        <v>86</v>
      </c>
      <c r="E61" s="4">
        <v>240886</v>
      </c>
      <c r="F61" s="4">
        <v>120443</v>
      </c>
      <c r="G61" s="4">
        <v>120443</v>
      </c>
    </row>
    <row r="62" spans="2:7" x14ac:dyDescent="0.25">
      <c r="B62" t="s">
        <v>10577</v>
      </c>
      <c r="C62" s="5">
        <v>2890</v>
      </c>
      <c r="D62" s="3">
        <v>86</v>
      </c>
      <c r="E62" s="4">
        <v>248540</v>
      </c>
      <c r="F62" s="4">
        <v>124270</v>
      </c>
      <c r="G62" s="4">
        <v>124270</v>
      </c>
    </row>
    <row r="63" spans="2:7" x14ac:dyDescent="0.25">
      <c r="B63" t="s">
        <v>11376</v>
      </c>
      <c r="C63" s="5">
        <v>2489</v>
      </c>
      <c r="D63" s="3">
        <v>86</v>
      </c>
      <c r="E63" s="4">
        <v>214054</v>
      </c>
      <c r="F63" s="4">
        <v>107027</v>
      </c>
      <c r="G63" s="4">
        <v>107027</v>
      </c>
    </row>
    <row r="64" spans="2:7" x14ac:dyDescent="0.25">
      <c r="B64" t="s">
        <v>44987</v>
      </c>
      <c r="C64" s="5">
        <v>7527</v>
      </c>
      <c r="D64" s="3">
        <v>86</v>
      </c>
      <c r="E64" s="4">
        <v>647322</v>
      </c>
      <c r="F64" s="4">
        <v>323661</v>
      </c>
      <c r="G64" s="4">
        <v>323661</v>
      </c>
    </row>
    <row r="65" spans="2:7" x14ac:dyDescent="0.25">
      <c r="B65" t="s">
        <v>11307</v>
      </c>
      <c r="C65" s="5">
        <v>1975</v>
      </c>
      <c r="D65" s="3">
        <v>86</v>
      </c>
      <c r="E65" s="4">
        <v>169850</v>
      </c>
      <c r="F65" s="4">
        <v>84925</v>
      </c>
      <c r="G65" s="4">
        <v>84925</v>
      </c>
    </row>
    <row r="66" spans="2:7" x14ac:dyDescent="0.25">
      <c r="B66" t="s">
        <v>10612</v>
      </c>
      <c r="C66" s="5">
        <v>16762</v>
      </c>
      <c r="D66" s="3">
        <v>86</v>
      </c>
      <c r="E66" s="4">
        <v>1441532</v>
      </c>
      <c r="F66" s="4">
        <v>720766</v>
      </c>
      <c r="G66" s="4">
        <v>720766</v>
      </c>
    </row>
    <row r="67" spans="2:7" x14ac:dyDescent="0.25">
      <c r="B67" t="s">
        <v>10308</v>
      </c>
      <c r="C67" s="5">
        <v>2127</v>
      </c>
      <c r="D67" s="3">
        <v>86</v>
      </c>
      <c r="E67" s="4">
        <v>182922</v>
      </c>
      <c r="F67" s="4">
        <v>91461</v>
      </c>
      <c r="G67" s="4">
        <v>91461</v>
      </c>
    </row>
    <row r="68" spans="2:7" x14ac:dyDescent="0.25">
      <c r="B68" t="s">
        <v>10314</v>
      </c>
      <c r="C68" s="5">
        <v>8352</v>
      </c>
      <c r="D68" s="3">
        <v>86</v>
      </c>
      <c r="E68" s="4">
        <v>718272</v>
      </c>
      <c r="F68" s="4">
        <v>359136</v>
      </c>
      <c r="G68" s="4">
        <v>359136</v>
      </c>
    </row>
    <row r="69" spans="2:7" x14ac:dyDescent="0.25">
      <c r="B69" t="s">
        <v>10342</v>
      </c>
      <c r="C69" s="5">
        <v>3663</v>
      </c>
      <c r="D69" s="3">
        <v>86</v>
      </c>
      <c r="E69" s="4">
        <v>315018</v>
      </c>
      <c r="F69" s="4">
        <v>157509</v>
      </c>
      <c r="G69" s="4">
        <v>157509</v>
      </c>
    </row>
    <row r="70" spans="2:7" x14ac:dyDescent="0.25">
      <c r="B70" t="s">
        <v>48200</v>
      </c>
      <c r="C70" s="5">
        <v>4936</v>
      </c>
      <c r="D70" s="3">
        <v>86</v>
      </c>
      <c r="E70" s="4">
        <v>424496</v>
      </c>
      <c r="F70" s="4">
        <v>212248</v>
      </c>
      <c r="G70" s="4">
        <v>212248</v>
      </c>
    </row>
    <row r="71" spans="2:7" x14ac:dyDescent="0.25">
      <c r="B71" t="s">
        <v>10766</v>
      </c>
      <c r="C71" s="5">
        <v>3095</v>
      </c>
      <c r="D71" s="3">
        <v>86</v>
      </c>
      <c r="E71" s="4">
        <v>266170</v>
      </c>
      <c r="F71" s="4">
        <v>133085</v>
      </c>
      <c r="G71" s="4">
        <v>133085</v>
      </c>
    </row>
    <row r="72" spans="2:7" x14ac:dyDescent="0.25">
      <c r="B72" t="s">
        <v>4243</v>
      </c>
      <c r="C72" s="5">
        <v>9070</v>
      </c>
      <c r="D72" s="3">
        <v>86</v>
      </c>
      <c r="E72" s="4">
        <v>780020</v>
      </c>
      <c r="F72" s="4">
        <v>390010</v>
      </c>
      <c r="G72" s="4">
        <v>390010</v>
      </c>
    </row>
    <row r="73" spans="2:7" x14ac:dyDescent="0.25">
      <c r="B73" t="s">
        <v>5996</v>
      </c>
      <c r="C73" s="5">
        <v>6131</v>
      </c>
      <c r="D73" s="3">
        <v>86</v>
      </c>
      <c r="E73" s="4">
        <v>527266</v>
      </c>
      <c r="F73" s="4">
        <v>263633</v>
      </c>
      <c r="G73" s="4">
        <v>263633</v>
      </c>
    </row>
    <row r="74" spans="2:7" x14ac:dyDescent="0.25">
      <c r="B74" t="s">
        <v>46813</v>
      </c>
      <c r="C74" s="5">
        <v>4348</v>
      </c>
      <c r="D74" s="3">
        <v>86</v>
      </c>
      <c r="E74" s="4">
        <v>373928</v>
      </c>
      <c r="F74" s="4">
        <v>186964</v>
      </c>
      <c r="G74" s="4">
        <v>186964</v>
      </c>
    </row>
    <row r="75" spans="2:7" x14ac:dyDescent="0.25">
      <c r="B75" t="s">
        <v>48634</v>
      </c>
      <c r="C75" s="5">
        <v>232</v>
      </c>
      <c r="D75" s="3">
        <v>86</v>
      </c>
      <c r="E75" s="4">
        <v>19952</v>
      </c>
      <c r="F75" s="4">
        <v>9976</v>
      </c>
      <c r="G75" s="4">
        <v>9976</v>
      </c>
    </row>
    <row r="76" spans="2:7" x14ac:dyDescent="0.25">
      <c r="B76" t="s">
        <v>10222</v>
      </c>
      <c r="C76" s="5">
        <v>10263</v>
      </c>
      <c r="D76" s="3">
        <v>86</v>
      </c>
      <c r="E76" s="4">
        <v>882618</v>
      </c>
      <c r="F76" s="4">
        <v>441309</v>
      </c>
      <c r="G76" s="4">
        <v>441309</v>
      </c>
    </row>
    <row r="77" spans="2:7" x14ac:dyDescent="0.25">
      <c r="B77" t="s">
        <v>10281</v>
      </c>
      <c r="C77" s="5">
        <v>8052</v>
      </c>
      <c r="D77" s="3">
        <v>86</v>
      </c>
      <c r="E77" s="4">
        <v>692472</v>
      </c>
      <c r="F77" s="4">
        <v>346236</v>
      </c>
      <c r="G77" s="4">
        <v>346236</v>
      </c>
    </row>
    <row r="78" spans="2:7" x14ac:dyDescent="0.25">
      <c r="B78" t="s">
        <v>6855</v>
      </c>
      <c r="C78" s="5">
        <v>4527</v>
      </c>
      <c r="D78" s="3">
        <v>86</v>
      </c>
      <c r="E78" s="4">
        <v>389322</v>
      </c>
      <c r="F78" s="4">
        <v>194661</v>
      </c>
      <c r="G78" s="4">
        <v>194661</v>
      </c>
    </row>
    <row r="79" spans="2:7" x14ac:dyDescent="0.25">
      <c r="B79" t="s">
        <v>9274</v>
      </c>
      <c r="C79" s="5">
        <v>6623</v>
      </c>
      <c r="D79" s="3">
        <v>86</v>
      </c>
      <c r="E79" s="4">
        <v>569578</v>
      </c>
      <c r="F79" s="4">
        <v>284789</v>
      </c>
      <c r="G79" s="4">
        <v>284789</v>
      </c>
    </row>
    <row r="80" spans="2:7" x14ac:dyDescent="0.25">
      <c r="B80" t="s">
        <v>47953</v>
      </c>
      <c r="C80" s="5">
        <v>2798</v>
      </c>
      <c r="D80" s="3">
        <v>86</v>
      </c>
      <c r="E80" s="4">
        <v>240628</v>
      </c>
      <c r="F80" s="4">
        <v>120314</v>
      </c>
      <c r="G80" s="4">
        <v>120314</v>
      </c>
    </row>
    <row r="81" spans="2:7" x14ac:dyDescent="0.25">
      <c r="B81" t="s">
        <v>46873</v>
      </c>
      <c r="C81" s="5">
        <v>2573</v>
      </c>
      <c r="D81" s="3">
        <v>86</v>
      </c>
      <c r="E81" s="4">
        <v>221278</v>
      </c>
      <c r="F81" s="4">
        <v>110639</v>
      </c>
      <c r="G81" s="4">
        <v>110639</v>
      </c>
    </row>
    <row r="82" spans="2:7" x14ac:dyDescent="0.25">
      <c r="B82" t="s">
        <v>10080</v>
      </c>
      <c r="C82" s="5">
        <v>1759</v>
      </c>
      <c r="D82" s="3">
        <v>86</v>
      </c>
      <c r="E82" s="4">
        <v>151274</v>
      </c>
      <c r="F82" s="4">
        <v>75637</v>
      </c>
      <c r="G82" s="4">
        <v>75637</v>
      </c>
    </row>
    <row r="83" spans="2:7" x14ac:dyDescent="0.25">
      <c r="B83" t="s">
        <v>10899</v>
      </c>
      <c r="C83" s="5">
        <v>2041</v>
      </c>
      <c r="D83" s="3">
        <v>86</v>
      </c>
      <c r="E83" s="4">
        <v>175526</v>
      </c>
      <c r="F83" s="4">
        <v>87763</v>
      </c>
      <c r="G83" s="4">
        <v>87763</v>
      </c>
    </row>
    <row r="84" spans="2:7" x14ac:dyDescent="0.25">
      <c r="B84" t="s">
        <v>10413</v>
      </c>
      <c r="C84" s="5">
        <v>5189</v>
      </c>
      <c r="D84" s="3">
        <v>86</v>
      </c>
      <c r="E84" s="4">
        <v>446254</v>
      </c>
      <c r="F84" s="4">
        <v>223127</v>
      </c>
      <c r="G84" s="4">
        <v>223127</v>
      </c>
    </row>
    <row r="85" spans="2:7" x14ac:dyDescent="0.25">
      <c r="B85" t="s">
        <v>10147</v>
      </c>
      <c r="C85" s="5">
        <v>4049</v>
      </c>
      <c r="D85" s="3">
        <v>86</v>
      </c>
      <c r="E85" s="4">
        <v>348214</v>
      </c>
      <c r="F85" s="4">
        <v>174107</v>
      </c>
      <c r="G85" s="4">
        <v>174107</v>
      </c>
    </row>
    <row r="86" spans="2:7" x14ac:dyDescent="0.25">
      <c r="B86" t="s">
        <v>48166</v>
      </c>
      <c r="C86" s="5">
        <v>6138</v>
      </c>
      <c r="D86" s="3">
        <v>86</v>
      </c>
      <c r="E86" s="4">
        <v>527868</v>
      </c>
      <c r="F86" s="4">
        <v>263934</v>
      </c>
      <c r="G86" s="4">
        <v>263934</v>
      </c>
    </row>
    <row r="87" spans="2:7" x14ac:dyDescent="0.25">
      <c r="B87" t="s">
        <v>11314</v>
      </c>
      <c r="C87" s="5">
        <v>3958</v>
      </c>
      <c r="D87" s="3">
        <v>86</v>
      </c>
      <c r="E87" s="4">
        <v>340388</v>
      </c>
      <c r="F87" s="4">
        <v>170194</v>
      </c>
      <c r="G87" s="4">
        <v>170194</v>
      </c>
    </row>
    <row r="88" spans="2:7" x14ac:dyDescent="0.25">
      <c r="B88" t="s">
        <v>48151</v>
      </c>
      <c r="C88" s="5">
        <v>2843</v>
      </c>
      <c r="D88" s="3">
        <v>86</v>
      </c>
      <c r="E88" s="4">
        <v>244498</v>
      </c>
      <c r="F88" s="4">
        <v>122249</v>
      </c>
      <c r="G88" s="4">
        <v>122249</v>
      </c>
    </row>
    <row r="89" spans="2:7" x14ac:dyDescent="0.25">
      <c r="B89" t="s">
        <v>52891</v>
      </c>
      <c r="C89" s="5">
        <v>4911</v>
      </c>
      <c r="D89" s="3">
        <v>86</v>
      </c>
      <c r="E89" s="4">
        <v>422346</v>
      </c>
      <c r="F89" s="4">
        <v>211173</v>
      </c>
      <c r="G89" s="4">
        <v>211173</v>
      </c>
    </row>
    <row r="90" spans="2:7" x14ac:dyDescent="0.25">
      <c r="B90" t="s">
        <v>44706</v>
      </c>
      <c r="C90" s="5">
        <v>2202</v>
      </c>
      <c r="D90" s="3">
        <v>86</v>
      </c>
      <c r="E90" s="4">
        <v>189372</v>
      </c>
      <c r="F90" s="4">
        <v>94686</v>
      </c>
      <c r="G90" s="4">
        <v>94686</v>
      </c>
    </row>
    <row r="91" spans="2:7" x14ac:dyDescent="0.25">
      <c r="B91" t="s">
        <v>10754</v>
      </c>
      <c r="C91" s="5">
        <v>5118</v>
      </c>
      <c r="D91" s="3">
        <v>86</v>
      </c>
      <c r="E91" s="4">
        <v>440148</v>
      </c>
      <c r="F91" s="4">
        <v>220074</v>
      </c>
      <c r="G91" s="4">
        <v>220074</v>
      </c>
    </row>
    <row r="92" spans="2:7" x14ac:dyDescent="0.25">
      <c r="B92" t="s">
        <v>10348</v>
      </c>
      <c r="C92" s="5">
        <v>4474</v>
      </c>
      <c r="D92" s="3">
        <v>86</v>
      </c>
      <c r="E92" s="4">
        <v>384764</v>
      </c>
      <c r="F92" s="4">
        <v>192382</v>
      </c>
      <c r="G92" s="4">
        <v>192382</v>
      </c>
    </row>
    <row r="93" spans="2:7" x14ac:dyDescent="0.25">
      <c r="B93" t="s">
        <v>2864</v>
      </c>
      <c r="C93" s="5">
        <v>11307</v>
      </c>
      <c r="D93" s="3">
        <v>86</v>
      </c>
      <c r="E93" s="4">
        <v>972402</v>
      </c>
      <c r="F93" s="4">
        <v>486201</v>
      </c>
      <c r="G93" s="4">
        <v>486201</v>
      </c>
    </row>
    <row r="94" spans="2:7" x14ac:dyDescent="0.25">
      <c r="B94" t="s">
        <v>10495</v>
      </c>
      <c r="C94" s="5">
        <v>3509</v>
      </c>
      <c r="D94" s="3">
        <v>86</v>
      </c>
      <c r="E94" s="4">
        <v>301774</v>
      </c>
      <c r="F94" s="4">
        <v>150887</v>
      </c>
      <c r="G94" s="4">
        <v>150887</v>
      </c>
    </row>
    <row r="95" spans="2:7" x14ac:dyDescent="0.25">
      <c r="B95" t="s">
        <v>2855</v>
      </c>
      <c r="C95" s="5">
        <v>9916</v>
      </c>
      <c r="D95" s="3">
        <v>86</v>
      </c>
      <c r="E95" s="4">
        <v>852776</v>
      </c>
      <c r="F95" s="4">
        <v>426388</v>
      </c>
      <c r="G95" s="4">
        <v>426388</v>
      </c>
    </row>
    <row r="96" spans="2:7" x14ac:dyDescent="0.25">
      <c r="B96" t="s">
        <v>11069</v>
      </c>
      <c r="C96" s="5">
        <v>3213</v>
      </c>
      <c r="D96" s="3">
        <v>86</v>
      </c>
      <c r="E96" s="4">
        <v>276318</v>
      </c>
      <c r="F96" s="4">
        <v>138159</v>
      </c>
      <c r="G96" s="4">
        <v>138159</v>
      </c>
    </row>
    <row r="97" spans="2:7" x14ac:dyDescent="0.25">
      <c r="B97" t="s">
        <v>54464</v>
      </c>
      <c r="C97" s="5">
        <v>423</v>
      </c>
      <c r="D97" s="3">
        <v>86</v>
      </c>
      <c r="E97" s="4">
        <v>36378</v>
      </c>
      <c r="F97" s="4">
        <v>18189</v>
      </c>
      <c r="G97" s="4">
        <v>18189</v>
      </c>
    </row>
    <row r="98" spans="2:7" x14ac:dyDescent="0.25">
      <c r="B98" t="s">
        <v>11275</v>
      </c>
      <c r="C98" s="5">
        <v>5240</v>
      </c>
      <c r="D98" s="3">
        <v>86</v>
      </c>
      <c r="E98" s="4">
        <v>450640</v>
      </c>
      <c r="F98" s="4">
        <v>225320</v>
      </c>
      <c r="G98" s="4">
        <v>225320</v>
      </c>
    </row>
    <row r="99" spans="2:7" x14ac:dyDescent="0.25">
      <c r="B99" t="s">
        <v>2847</v>
      </c>
      <c r="C99" s="5">
        <v>19074</v>
      </c>
      <c r="D99" s="3">
        <v>86</v>
      </c>
      <c r="E99" s="4">
        <v>1640364</v>
      </c>
      <c r="F99" s="4">
        <v>820182</v>
      </c>
      <c r="G99" s="4">
        <v>820182</v>
      </c>
    </row>
    <row r="100" spans="2:7" x14ac:dyDescent="0.25">
      <c r="B100" t="s">
        <v>10168</v>
      </c>
      <c r="C100" s="5">
        <v>29419</v>
      </c>
      <c r="D100" s="3">
        <v>86</v>
      </c>
      <c r="E100" s="4">
        <v>2530034</v>
      </c>
      <c r="F100" s="4">
        <v>1265017</v>
      </c>
      <c r="G100" s="4">
        <v>1265017</v>
      </c>
    </row>
    <row r="101" spans="2:7" x14ac:dyDescent="0.25">
      <c r="B101" t="s">
        <v>56078</v>
      </c>
      <c r="C101" s="6">
        <f>SUBTOTAL(109,Table4[Antal skolebørn i kommunen])</f>
        <v>524388</v>
      </c>
      <c r="E101" s="4">
        <f>SUBTOTAL(109,Table4[Total Kr. AULA Skole])</f>
        <v>45097368</v>
      </c>
      <c r="F101" s="4">
        <f>SUBTOTAL(109,Table4[Fakturering Q1+Q2 (6md.)])</f>
        <v>22548684</v>
      </c>
      <c r="G101" s="4">
        <f>SUBTOTAL(109,Table4[Fakturering Q3+Q4 (6md.)])</f>
        <v>22548684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DB844-19EE-4DE9-BC6D-0A2DFC882A50}">
  <sheetPr>
    <pageSetUpPr autoPageBreaks="0"/>
  </sheetPr>
  <dimension ref="A2:F104"/>
  <sheetViews>
    <sheetView showGridLines="0" workbookViewId="0">
      <selection activeCell="B3" sqref="B3"/>
    </sheetView>
  </sheetViews>
  <sheetFormatPr defaultRowHeight="15" x14ac:dyDescent="0.25"/>
  <cols>
    <col min="1" max="1" width="14.140625" style="10" customWidth="1"/>
    <col min="2" max="2" width="19.140625" style="10" customWidth="1"/>
    <col min="3" max="3" width="8" style="10" customWidth="1"/>
    <col min="4" max="4" width="10.85546875" style="10" customWidth="1"/>
    <col min="5" max="6" width="20.85546875" style="10" customWidth="1"/>
    <col min="7" max="16384" width="9.140625" style="10"/>
  </cols>
  <sheetData>
    <row r="2" spans="1:6" ht="21" x14ac:dyDescent="0.35">
      <c r="B2" s="17" t="s">
        <v>57748</v>
      </c>
    </row>
    <row r="4" spans="1:6" ht="17.25" x14ac:dyDescent="0.3">
      <c r="A4" s="9" t="s">
        <v>57704</v>
      </c>
    </row>
    <row r="5" spans="1:6" x14ac:dyDescent="0.25">
      <c r="A5" s="11" t="s">
        <v>57705</v>
      </c>
    </row>
    <row r="6" spans="1:6" x14ac:dyDescent="0.25">
      <c r="C6" s="12" t="s">
        <v>57706</v>
      </c>
      <c r="D6" s="12" t="s">
        <v>57707</v>
      </c>
      <c r="E6" s="12" t="s">
        <v>57708</v>
      </c>
      <c r="F6" s="12" t="s">
        <v>57709</v>
      </c>
    </row>
    <row r="7" spans="1:6" x14ac:dyDescent="0.25">
      <c r="A7" s="12" t="s">
        <v>57710</v>
      </c>
      <c r="B7" s="12" t="s">
        <v>57711</v>
      </c>
      <c r="C7" s="13">
        <v>31112</v>
      </c>
      <c r="D7" s="13">
        <v>365</v>
      </c>
      <c r="E7" s="13">
        <v>13467</v>
      </c>
      <c r="F7" s="13">
        <v>17280</v>
      </c>
    </row>
    <row r="8" spans="1:6" x14ac:dyDescent="0.25">
      <c r="B8" s="12" t="s">
        <v>729</v>
      </c>
      <c r="C8" s="13">
        <v>4798</v>
      </c>
      <c r="D8" s="13">
        <v>20</v>
      </c>
      <c r="E8" s="13">
        <v>2141</v>
      </c>
      <c r="F8" s="13">
        <v>2637</v>
      </c>
    </row>
    <row r="9" spans="1:6" x14ac:dyDescent="0.25">
      <c r="B9" s="12" t="s">
        <v>46820</v>
      </c>
      <c r="C9" s="13">
        <v>629</v>
      </c>
      <c r="D9" s="13">
        <v>25</v>
      </c>
      <c r="E9" s="13">
        <v>230</v>
      </c>
      <c r="F9" s="13">
        <v>374</v>
      </c>
    </row>
    <row r="10" spans="1:6" x14ac:dyDescent="0.25">
      <c r="B10" s="12" t="s">
        <v>57712</v>
      </c>
      <c r="C10" s="13">
        <v>2162</v>
      </c>
      <c r="D10" s="13">
        <v>137</v>
      </c>
      <c r="E10" s="13">
        <v>681</v>
      </c>
      <c r="F10" s="13">
        <v>1344</v>
      </c>
    </row>
    <row r="11" spans="1:6" x14ac:dyDescent="0.25">
      <c r="B11" s="12" t="s">
        <v>1471</v>
      </c>
      <c r="C11" s="13">
        <v>1382</v>
      </c>
      <c r="D11" s="13">
        <v>52</v>
      </c>
      <c r="E11" s="13">
        <v>433</v>
      </c>
      <c r="F11" s="13">
        <v>896</v>
      </c>
    </row>
    <row r="12" spans="1:6" x14ac:dyDescent="0.25">
      <c r="B12" s="12" t="s">
        <v>1705</v>
      </c>
      <c r="C12" s="13">
        <v>2748</v>
      </c>
      <c r="D12" s="13">
        <v>53</v>
      </c>
      <c r="E12" s="13">
        <v>1065</v>
      </c>
      <c r="F12" s="13">
        <v>1631</v>
      </c>
    </row>
    <row r="13" spans="1:6" x14ac:dyDescent="0.25">
      <c r="B13" s="12" t="s">
        <v>46942</v>
      </c>
      <c r="C13" s="13">
        <v>1790</v>
      </c>
      <c r="D13" s="13">
        <v>41</v>
      </c>
      <c r="E13" s="13">
        <v>522</v>
      </c>
      <c r="F13" s="13">
        <v>1227</v>
      </c>
    </row>
    <row r="14" spans="1:6" x14ac:dyDescent="0.25">
      <c r="B14" s="12" t="s">
        <v>3935</v>
      </c>
      <c r="C14" s="13">
        <v>3661</v>
      </c>
      <c r="D14" s="13">
        <v>35</v>
      </c>
      <c r="E14" s="13">
        <v>1279</v>
      </c>
      <c r="F14" s="13">
        <v>2346</v>
      </c>
    </row>
    <row r="15" spans="1:6" x14ac:dyDescent="0.25">
      <c r="B15" s="12" t="s">
        <v>57713</v>
      </c>
      <c r="C15" s="13">
        <v>3813</v>
      </c>
      <c r="D15" s="13">
        <v>94</v>
      </c>
      <c r="E15" s="13">
        <v>1355</v>
      </c>
      <c r="F15" s="13">
        <v>2365</v>
      </c>
    </row>
    <row r="16" spans="1:6" x14ac:dyDescent="0.25">
      <c r="B16" s="12" t="s">
        <v>3777</v>
      </c>
      <c r="C16" s="13">
        <v>1189</v>
      </c>
      <c r="D16" s="13">
        <v>25</v>
      </c>
      <c r="E16" s="13">
        <v>432</v>
      </c>
      <c r="F16" s="13">
        <v>732</v>
      </c>
    </row>
    <row r="17" spans="2:6" x14ac:dyDescent="0.25">
      <c r="B17" s="12" t="s">
        <v>2549</v>
      </c>
      <c r="C17" s="13">
        <v>1495</v>
      </c>
      <c r="D17" s="13">
        <v>61</v>
      </c>
      <c r="E17" s="13">
        <v>494</v>
      </c>
      <c r="F17" s="13">
        <v>941</v>
      </c>
    </row>
    <row r="18" spans="2:6" x14ac:dyDescent="0.25">
      <c r="B18" s="12" t="s">
        <v>3714</v>
      </c>
      <c r="C18" s="13">
        <v>3044</v>
      </c>
      <c r="D18" s="13">
        <v>86</v>
      </c>
      <c r="E18" s="13">
        <v>979</v>
      </c>
      <c r="F18" s="13">
        <v>1980</v>
      </c>
    </row>
    <row r="19" spans="2:6" x14ac:dyDescent="0.25">
      <c r="B19" s="12" t="s">
        <v>57714</v>
      </c>
      <c r="C19" s="13">
        <v>2764</v>
      </c>
      <c r="D19" s="13">
        <v>44</v>
      </c>
      <c r="E19" s="13">
        <v>1116</v>
      </c>
      <c r="F19" s="13">
        <v>1604</v>
      </c>
    </row>
    <row r="20" spans="2:6" x14ac:dyDescent="0.25">
      <c r="B20" s="12" t="s">
        <v>46850</v>
      </c>
      <c r="C20" s="13">
        <v>1215</v>
      </c>
      <c r="D20" s="13">
        <v>54</v>
      </c>
      <c r="E20" s="13">
        <v>434</v>
      </c>
      <c r="F20" s="13">
        <v>726</v>
      </c>
    </row>
    <row r="21" spans="2:6" x14ac:dyDescent="0.25">
      <c r="B21" s="12" t="s">
        <v>44730</v>
      </c>
      <c r="C21" s="13">
        <v>2754</v>
      </c>
      <c r="D21" s="13">
        <v>63</v>
      </c>
      <c r="E21" s="13">
        <v>997</v>
      </c>
      <c r="F21" s="13">
        <v>1694</v>
      </c>
    </row>
    <row r="22" spans="2:6" x14ac:dyDescent="0.25">
      <c r="B22" s="12" t="s">
        <v>46812</v>
      </c>
      <c r="C22" s="13">
        <v>2297</v>
      </c>
      <c r="D22" s="13">
        <v>142</v>
      </c>
      <c r="E22" s="13">
        <v>763</v>
      </c>
      <c r="F22" s="13">
        <v>1391</v>
      </c>
    </row>
    <row r="23" spans="2:6" x14ac:dyDescent="0.25">
      <c r="B23" s="12" t="s">
        <v>44705</v>
      </c>
      <c r="C23" s="13">
        <v>1062</v>
      </c>
      <c r="D23" s="13">
        <v>70</v>
      </c>
      <c r="E23" s="13">
        <v>366</v>
      </c>
      <c r="F23" s="13">
        <v>626</v>
      </c>
    </row>
    <row r="24" spans="2:6" x14ac:dyDescent="0.25">
      <c r="B24" s="12" t="s">
        <v>47379</v>
      </c>
      <c r="C24" s="13">
        <v>1446</v>
      </c>
      <c r="D24" s="13">
        <v>35</v>
      </c>
      <c r="E24" s="13">
        <v>510</v>
      </c>
      <c r="F24" s="13">
        <v>901</v>
      </c>
    </row>
    <row r="25" spans="2:6" x14ac:dyDescent="0.25">
      <c r="B25" s="12" t="s">
        <v>57715</v>
      </c>
      <c r="C25" s="13">
        <v>2613</v>
      </c>
      <c r="D25" s="13">
        <v>48</v>
      </c>
      <c r="E25" s="13">
        <v>1006</v>
      </c>
      <c r="F25" s="13">
        <v>1560</v>
      </c>
    </row>
    <row r="26" spans="2:6" x14ac:dyDescent="0.25">
      <c r="B26" s="12" t="s">
        <v>6865</v>
      </c>
      <c r="C26" s="13">
        <v>1815</v>
      </c>
      <c r="D26" s="13">
        <v>40</v>
      </c>
      <c r="E26" s="13">
        <v>648</v>
      </c>
      <c r="F26" s="13">
        <v>1127</v>
      </c>
    </row>
    <row r="27" spans="2:6" x14ac:dyDescent="0.25">
      <c r="B27" s="12" t="s">
        <v>6956</v>
      </c>
      <c r="C27" s="13">
        <v>1810</v>
      </c>
      <c r="D27" s="13">
        <v>119</v>
      </c>
      <c r="E27" s="13">
        <v>544</v>
      </c>
      <c r="F27" s="13">
        <v>1147</v>
      </c>
    </row>
    <row r="28" spans="2:6" x14ac:dyDescent="0.25">
      <c r="B28" s="12" t="s">
        <v>57716</v>
      </c>
      <c r="C28" s="13">
        <v>2336</v>
      </c>
      <c r="D28" s="13">
        <v>18</v>
      </c>
      <c r="E28" s="13">
        <v>855</v>
      </c>
      <c r="F28" s="13">
        <v>1462</v>
      </c>
    </row>
    <row r="29" spans="2:6" x14ac:dyDescent="0.25">
      <c r="B29" s="12" t="s">
        <v>57717</v>
      </c>
      <c r="C29" s="13">
        <v>1181</v>
      </c>
      <c r="D29" s="13">
        <v>79</v>
      </c>
      <c r="E29" s="13">
        <v>392</v>
      </c>
      <c r="F29" s="13">
        <v>710</v>
      </c>
    </row>
    <row r="30" spans="2:6" x14ac:dyDescent="0.25">
      <c r="B30" s="12" t="s">
        <v>57718</v>
      </c>
      <c r="C30" s="13">
        <v>1125</v>
      </c>
      <c r="D30" s="13">
        <v>57</v>
      </c>
      <c r="E30" s="13">
        <v>394</v>
      </c>
      <c r="F30" s="13">
        <v>674</v>
      </c>
    </row>
    <row r="31" spans="2:6" x14ac:dyDescent="0.25">
      <c r="B31" s="12" t="s">
        <v>47511</v>
      </c>
      <c r="C31" s="13">
        <v>2278</v>
      </c>
      <c r="D31" s="13">
        <v>0</v>
      </c>
      <c r="E31" s="13">
        <v>830</v>
      </c>
      <c r="F31" s="13">
        <v>1448</v>
      </c>
    </row>
    <row r="32" spans="2:6" x14ac:dyDescent="0.25">
      <c r="B32" s="12" t="s">
        <v>46836</v>
      </c>
      <c r="C32" s="13">
        <v>2680</v>
      </c>
      <c r="D32" s="13">
        <v>70</v>
      </c>
      <c r="E32" s="13">
        <v>1004</v>
      </c>
      <c r="F32" s="13">
        <v>1606</v>
      </c>
    </row>
    <row r="33" spans="2:6" x14ac:dyDescent="0.25">
      <c r="B33" s="12" t="s">
        <v>47404</v>
      </c>
      <c r="C33" s="13">
        <v>740</v>
      </c>
      <c r="D33" s="13">
        <v>14</v>
      </c>
      <c r="E33" s="13">
        <v>297</v>
      </c>
      <c r="F33" s="13">
        <v>430</v>
      </c>
    </row>
    <row r="34" spans="2:6" x14ac:dyDescent="0.25">
      <c r="B34" s="12" t="s">
        <v>57719</v>
      </c>
      <c r="C34" s="13">
        <v>3059</v>
      </c>
      <c r="D34" s="13">
        <v>38</v>
      </c>
      <c r="E34" s="13">
        <v>1130</v>
      </c>
      <c r="F34" s="13">
        <v>1890</v>
      </c>
    </row>
    <row r="35" spans="2:6" x14ac:dyDescent="0.25">
      <c r="B35" s="12" t="s">
        <v>57720</v>
      </c>
      <c r="C35" s="13">
        <v>1127</v>
      </c>
      <c r="D35" s="13">
        <v>144</v>
      </c>
      <c r="E35" s="13">
        <v>321</v>
      </c>
      <c r="F35" s="13">
        <v>661</v>
      </c>
    </row>
    <row r="36" spans="2:6" x14ac:dyDescent="0.25">
      <c r="B36" s="12" t="s">
        <v>8665</v>
      </c>
      <c r="C36" s="13">
        <v>2524</v>
      </c>
      <c r="D36" s="13">
        <v>118</v>
      </c>
      <c r="E36" s="13">
        <v>844</v>
      </c>
      <c r="F36" s="13">
        <v>1563</v>
      </c>
    </row>
    <row r="37" spans="2:6" x14ac:dyDescent="0.25">
      <c r="B37" s="12" t="s">
        <v>47768</v>
      </c>
      <c r="C37" s="13">
        <v>2834</v>
      </c>
      <c r="D37" s="13">
        <v>133</v>
      </c>
      <c r="E37" s="13">
        <v>960</v>
      </c>
      <c r="F37" s="13">
        <v>1740</v>
      </c>
    </row>
    <row r="38" spans="2:6" x14ac:dyDescent="0.25">
      <c r="B38" s="12" t="s">
        <v>7638</v>
      </c>
      <c r="C38" s="13">
        <v>1325</v>
      </c>
      <c r="D38" s="13">
        <v>112</v>
      </c>
      <c r="E38" s="13">
        <v>376</v>
      </c>
      <c r="F38" s="13">
        <v>838</v>
      </c>
    </row>
    <row r="39" spans="2:6" x14ac:dyDescent="0.25">
      <c r="B39" s="12" t="s">
        <v>7628</v>
      </c>
      <c r="C39" s="13">
        <v>3938</v>
      </c>
      <c r="D39" s="13">
        <v>125</v>
      </c>
      <c r="E39" s="13">
        <v>1391</v>
      </c>
      <c r="F39" s="13">
        <v>2422</v>
      </c>
    </row>
    <row r="40" spans="2:6" x14ac:dyDescent="0.25">
      <c r="B40" s="12" t="s">
        <v>57721</v>
      </c>
      <c r="C40" s="13">
        <v>1395</v>
      </c>
      <c r="D40" s="13">
        <v>123</v>
      </c>
      <c r="E40" s="13">
        <v>381</v>
      </c>
      <c r="F40" s="13">
        <v>890</v>
      </c>
    </row>
    <row r="41" spans="2:6" x14ac:dyDescent="0.25">
      <c r="B41" s="12" t="s">
        <v>9193</v>
      </c>
      <c r="C41" s="13">
        <v>1449</v>
      </c>
      <c r="D41" s="13">
        <v>150</v>
      </c>
      <c r="E41" s="13">
        <v>421</v>
      </c>
      <c r="F41" s="13">
        <v>879</v>
      </c>
    </row>
    <row r="42" spans="2:6" x14ac:dyDescent="0.25">
      <c r="B42" s="12" t="s">
        <v>57722</v>
      </c>
      <c r="C42" s="13">
        <v>2012</v>
      </c>
      <c r="D42" s="13">
        <v>197</v>
      </c>
      <c r="E42" s="13">
        <v>525</v>
      </c>
      <c r="F42" s="13">
        <v>1290</v>
      </c>
    </row>
    <row r="43" spans="2:6" x14ac:dyDescent="0.25">
      <c r="B43" s="12" t="s">
        <v>45009</v>
      </c>
      <c r="C43" s="13">
        <v>2805</v>
      </c>
      <c r="D43" s="13">
        <v>222</v>
      </c>
      <c r="E43" s="13">
        <v>818</v>
      </c>
      <c r="F43" s="13">
        <v>1765</v>
      </c>
    </row>
    <row r="44" spans="2:6" x14ac:dyDescent="0.25">
      <c r="B44" s="12" t="s">
        <v>10593</v>
      </c>
      <c r="C44" s="13">
        <v>1789</v>
      </c>
      <c r="D44" s="13">
        <v>256</v>
      </c>
      <c r="E44" s="13">
        <v>375</v>
      </c>
      <c r="F44" s="13">
        <v>1159</v>
      </c>
    </row>
    <row r="45" spans="2:6" x14ac:dyDescent="0.25">
      <c r="B45" s="12" t="s">
        <v>57723</v>
      </c>
      <c r="C45" s="13">
        <v>1158</v>
      </c>
      <c r="D45" s="13">
        <v>260</v>
      </c>
      <c r="E45" s="13">
        <v>157</v>
      </c>
      <c r="F45" s="13">
        <v>741</v>
      </c>
    </row>
    <row r="46" spans="2:6" x14ac:dyDescent="0.25">
      <c r="B46" s="12" t="s">
        <v>44985</v>
      </c>
      <c r="C46" s="13">
        <v>3296</v>
      </c>
      <c r="D46" s="13">
        <v>449</v>
      </c>
      <c r="E46" s="13">
        <v>770</v>
      </c>
      <c r="F46" s="13">
        <v>2077</v>
      </c>
    </row>
    <row r="47" spans="2:6" x14ac:dyDescent="0.25">
      <c r="B47" s="12" t="s">
        <v>57724</v>
      </c>
      <c r="C47" s="13">
        <v>874</v>
      </c>
      <c r="D47" s="13">
        <v>191</v>
      </c>
      <c r="E47" s="13">
        <v>180</v>
      </c>
      <c r="F47" s="13">
        <v>503</v>
      </c>
    </row>
    <row r="48" spans="2:6" x14ac:dyDescent="0.25">
      <c r="B48" s="12" t="s">
        <v>9143</v>
      </c>
      <c r="C48" s="13">
        <v>1687</v>
      </c>
      <c r="D48" s="13">
        <v>136</v>
      </c>
      <c r="E48" s="13">
        <v>444</v>
      </c>
      <c r="F48" s="13">
        <v>1107</v>
      </c>
    </row>
    <row r="49" spans="2:6" x14ac:dyDescent="0.25">
      <c r="B49" s="12" t="s">
        <v>9270</v>
      </c>
      <c r="C49" s="13">
        <v>3539</v>
      </c>
      <c r="D49" s="13">
        <v>385</v>
      </c>
      <c r="E49" s="13">
        <v>968</v>
      </c>
      <c r="F49" s="13">
        <v>2185</v>
      </c>
    </row>
    <row r="50" spans="2:6" x14ac:dyDescent="0.25">
      <c r="B50" s="12" t="s">
        <v>46872</v>
      </c>
      <c r="C50" s="13">
        <v>1182</v>
      </c>
      <c r="D50" s="13">
        <v>142</v>
      </c>
      <c r="E50" s="13">
        <v>333</v>
      </c>
      <c r="F50" s="13">
        <v>707</v>
      </c>
    </row>
    <row r="51" spans="2:6" x14ac:dyDescent="0.25">
      <c r="B51" s="12" t="s">
        <v>57725</v>
      </c>
      <c r="C51" s="13">
        <v>801</v>
      </c>
      <c r="D51" s="13">
        <v>96</v>
      </c>
      <c r="E51" s="13">
        <v>173</v>
      </c>
      <c r="F51" s="13">
        <v>531</v>
      </c>
    </row>
    <row r="52" spans="2:6" x14ac:dyDescent="0.25">
      <c r="B52" s="12" t="s">
        <v>11833</v>
      </c>
      <c r="C52" s="13">
        <v>1463</v>
      </c>
      <c r="D52" s="13">
        <v>96</v>
      </c>
      <c r="E52" s="13">
        <v>412</v>
      </c>
      <c r="F52" s="13">
        <v>955</v>
      </c>
    </row>
    <row r="53" spans="2:6" x14ac:dyDescent="0.25">
      <c r="B53" s="12" t="s">
        <v>15756</v>
      </c>
      <c r="C53" s="13">
        <v>1361</v>
      </c>
      <c r="D53" s="13">
        <v>301</v>
      </c>
      <c r="E53" s="13">
        <v>202</v>
      </c>
      <c r="F53" s="13">
        <v>858</v>
      </c>
    </row>
    <row r="54" spans="2:6" x14ac:dyDescent="0.25">
      <c r="B54" s="12" t="s">
        <v>23587</v>
      </c>
      <c r="C54" s="13">
        <v>1627</v>
      </c>
      <c r="D54" s="13">
        <v>433</v>
      </c>
      <c r="E54" s="13">
        <v>175</v>
      </c>
      <c r="F54" s="13">
        <v>1019</v>
      </c>
    </row>
    <row r="55" spans="2:6" x14ac:dyDescent="0.25">
      <c r="B55" s="12" t="s">
        <v>12575</v>
      </c>
      <c r="C55" s="13">
        <v>954</v>
      </c>
      <c r="D55" s="13">
        <v>163</v>
      </c>
      <c r="E55" s="13">
        <v>186</v>
      </c>
      <c r="F55" s="13">
        <v>605</v>
      </c>
    </row>
    <row r="56" spans="2:6" x14ac:dyDescent="0.25">
      <c r="B56" s="12" t="s">
        <v>57726</v>
      </c>
      <c r="C56" s="13">
        <v>261</v>
      </c>
      <c r="D56" s="13">
        <v>64</v>
      </c>
      <c r="E56" s="13">
        <v>37</v>
      </c>
      <c r="F56" s="13">
        <v>159</v>
      </c>
    </row>
    <row r="57" spans="2:6" x14ac:dyDescent="0.25">
      <c r="B57" s="12" t="s">
        <v>14346</v>
      </c>
      <c r="C57" s="13">
        <v>1517</v>
      </c>
      <c r="D57" s="13">
        <v>254</v>
      </c>
      <c r="E57" s="13">
        <v>305</v>
      </c>
      <c r="F57" s="13">
        <v>957</v>
      </c>
    </row>
    <row r="58" spans="2:6" x14ac:dyDescent="0.25">
      <c r="B58" s="12" t="s">
        <v>57727</v>
      </c>
      <c r="C58" s="13">
        <v>1039</v>
      </c>
      <c r="D58" s="13">
        <v>234</v>
      </c>
      <c r="E58" s="13">
        <v>126</v>
      </c>
      <c r="F58" s="13">
        <v>679</v>
      </c>
    </row>
    <row r="59" spans="2:6" x14ac:dyDescent="0.25">
      <c r="B59" s="12" t="s">
        <v>13681</v>
      </c>
      <c r="C59" s="13">
        <v>1274</v>
      </c>
      <c r="D59" s="13">
        <v>232</v>
      </c>
      <c r="E59" s="13">
        <v>220</v>
      </c>
      <c r="F59" s="13">
        <v>823</v>
      </c>
    </row>
    <row r="60" spans="2:6" x14ac:dyDescent="0.25">
      <c r="B60" s="12" t="s">
        <v>57728</v>
      </c>
      <c r="C60" s="13">
        <v>8046</v>
      </c>
      <c r="D60" s="13">
        <v>1026</v>
      </c>
      <c r="E60" s="13">
        <v>2048</v>
      </c>
      <c r="F60" s="13">
        <v>4972</v>
      </c>
    </row>
    <row r="61" spans="2:6" x14ac:dyDescent="0.25">
      <c r="B61" s="12" t="s">
        <v>10791</v>
      </c>
      <c r="C61" s="13">
        <v>2210</v>
      </c>
      <c r="D61" s="13">
        <v>333</v>
      </c>
      <c r="E61" s="13">
        <v>503</v>
      </c>
      <c r="F61" s="13">
        <v>1375</v>
      </c>
    </row>
    <row r="62" spans="2:6" x14ac:dyDescent="0.25">
      <c r="B62" s="12" t="s">
        <v>54497</v>
      </c>
      <c r="C62" s="13">
        <v>131</v>
      </c>
      <c r="D62" s="13">
        <v>26</v>
      </c>
      <c r="E62" s="13">
        <v>15</v>
      </c>
      <c r="F62" s="13">
        <v>90</v>
      </c>
    </row>
    <row r="63" spans="2:6" x14ac:dyDescent="0.25">
      <c r="B63" s="12" t="s">
        <v>11845</v>
      </c>
      <c r="C63" s="13">
        <v>1058</v>
      </c>
      <c r="D63" s="13">
        <v>323</v>
      </c>
      <c r="E63" s="13">
        <v>138</v>
      </c>
      <c r="F63" s="13">
        <v>598</v>
      </c>
    </row>
    <row r="64" spans="2:6" x14ac:dyDescent="0.25">
      <c r="B64" s="12" t="s">
        <v>10388</v>
      </c>
      <c r="C64" s="13">
        <v>5019</v>
      </c>
      <c r="D64" s="13">
        <v>706</v>
      </c>
      <c r="E64" s="13">
        <v>1271</v>
      </c>
      <c r="F64" s="13">
        <v>3042</v>
      </c>
    </row>
    <row r="65" spans="2:6" x14ac:dyDescent="0.25">
      <c r="B65" s="12" t="s">
        <v>48772</v>
      </c>
      <c r="C65" s="13">
        <v>128</v>
      </c>
      <c r="D65" s="13">
        <v>7</v>
      </c>
      <c r="E65" s="13">
        <v>31</v>
      </c>
      <c r="F65" s="13">
        <v>90</v>
      </c>
    </row>
    <row r="66" spans="2:6" x14ac:dyDescent="0.25">
      <c r="B66" s="12" t="s">
        <v>12386</v>
      </c>
      <c r="C66" s="13">
        <v>1907</v>
      </c>
      <c r="D66" s="13">
        <v>237</v>
      </c>
      <c r="E66" s="13">
        <v>525</v>
      </c>
      <c r="F66" s="13">
        <v>1145</v>
      </c>
    </row>
    <row r="67" spans="2:6" x14ac:dyDescent="0.25">
      <c r="B67" s="12" t="s">
        <v>10781</v>
      </c>
      <c r="C67" s="13">
        <v>2281</v>
      </c>
      <c r="D67" s="13">
        <v>420</v>
      </c>
      <c r="E67" s="13">
        <v>382</v>
      </c>
      <c r="F67" s="13">
        <v>1479</v>
      </c>
    </row>
    <row r="68" spans="2:6" x14ac:dyDescent="0.25">
      <c r="B68" s="12" t="s">
        <v>10270</v>
      </c>
      <c r="C68" s="13">
        <v>4152</v>
      </c>
      <c r="D68" s="13">
        <v>766</v>
      </c>
      <c r="E68" s="13">
        <v>854</v>
      </c>
      <c r="F68" s="13">
        <v>2533</v>
      </c>
    </row>
    <row r="69" spans="2:6" x14ac:dyDescent="0.25">
      <c r="B69" s="12" t="s">
        <v>48164</v>
      </c>
      <c r="C69" s="13">
        <v>2750</v>
      </c>
      <c r="D69" s="13">
        <v>265</v>
      </c>
      <c r="E69" s="13">
        <v>583</v>
      </c>
      <c r="F69" s="13">
        <v>1902</v>
      </c>
    </row>
    <row r="70" spans="2:6" x14ac:dyDescent="0.25">
      <c r="B70" s="12" t="s">
        <v>48149</v>
      </c>
      <c r="C70" s="13">
        <v>1550</v>
      </c>
      <c r="D70" s="13">
        <v>191</v>
      </c>
      <c r="E70" s="13">
        <v>325</v>
      </c>
      <c r="F70" s="13">
        <v>1033</v>
      </c>
    </row>
    <row r="71" spans="2:6" x14ac:dyDescent="0.25">
      <c r="B71" s="12" t="s">
        <v>10750</v>
      </c>
      <c r="C71" s="13">
        <v>2230</v>
      </c>
      <c r="D71" s="13">
        <v>546</v>
      </c>
      <c r="E71" s="13">
        <v>235</v>
      </c>
      <c r="F71" s="13">
        <v>1449</v>
      </c>
    </row>
    <row r="72" spans="2:6" x14ac:dyDescent="0.25">
      <c r="B72" s="12" t="s">
        <v>11425</v>
      </c>
      <c r="C72" s="13">
        <v>1897</v>
      </c>
      <c r="D72" s="13">
        <v>495</v>
      </c>
      <c r="E72" s="13">
        <v>238</v>
      </c>
      <c r="F72" s="13">
        <v>1164</v>
      </c>
    </row>
    <row r="73" spans="2:6" x14ac:dyDescent="0.25">
      <c r="B73" s="12" t="s">
        <v>2860</v>
      </c>
      <c r="C73" s="13">
        <v>5360</v>
      </c>
      <c r="D73" s="13">
        <v>528</v>
      </c>
      <c r="E73" s="13">
        <v>1592</v>
      </c>
      <c r="F73" s="13">
        <v>3240</v>
      </c>
    </row>
    <row r="74" spans="2:6" x14ac:dyDescent="0.25">
      <c r="B74" s="12" t="s">
        <v>11864</v>
      </c>
      <c r="C74" s="13">
        <v>2085</v>
      </c>
      <c r="D74" s="13">
        <v>334</v>
      </c>
      <c r="E74" s="13">
        <v>425</v>
      </c>
      <c r="F74" s="13">
        <v>1326</v>
      </c>
    </row>
    <row r="75" spans="2:6" x14ac:dyDescent="0.25">
      <c r="B75" s="12" t="s">
        <v>57729</v>
      </c>
      <c r="C75" s="13">
        <v>2750</v>
      </c>
      <c r="D75" s="13">
        <v>597</v>
      </c>
      <c r="E75" s="13">
        <v>562</v>
      </c>
      <c r="F75" s="13">
        <v>1591</v>
      </c>
    </row>
    <row r="76" spans="2:6" x14ac:dyDescent="0.25">
      <c r="B76" s="12" t="s">
        <v>14296</v>
      </c>
      <c r="C76" s="13">
        <v>2052</v>
      </c>
      <c r="D76" s="13">
        <v>353</v>
      </c>
      <c r="E76" s="13">
        <v>389</v>
      </c>
      <c r="F76" s="13">
        <v>1310</v>
      </c>
    </row>
    <row r="77" spans="2:6" x14ac:dyDescent="0.25">
      <c r="B77" s="12" t="s">
        <v>10173</v>
      </c>
      <c r="C77" s="13">
        <v>4703</v>
      </c>
      <c r="D77" s="13">
        <v>365</v>
      </c>
      <c r="E77" s="13">
        <v>1526</v>
      </c>
      <c r="F77" s="13">
        <v>2812</v>
      </c>
    </row>
    <row r="78" spans="2:6" x14ac:dyDescent="0.25">
      <c r="B78" s="12" t="s">
        <v>57730</v>
      </c>
      <c r="C78" s="13">
        <v>1247</v>
      </c>
      <c r="D78" s="13">
        <v>315</v>
      </c>
      <c r="E78" s="13">
        <v>192</v>
      </c>
      <c r="F78" s="13">
        <v>740</v>
      </c>
    </row>
    <row r="79" spans="2:6" x14ac:dyDescent="0.25">
      <c r="B79" s="12" t="s">
        <v>11302</v>
      </c>
      <c r="C79" s="13">
        <v>1041</v>
      </c>
      <c r="D79" s="13">
        <v>159</v>
      </c>
      <c r="E79" s="13">
        <v>229</v>
      </c>
      <c r="F79" s="13">
        <v>653</v>
      </c>
    </row>
    <row r="80" spans="2:6" x14ac:dyDescent="0.25">
      <c r="B80" s="12" t="s">
        <v>57731</v>
      </c>
      <c r="C80" s="13">
        <v>4544</v>
      </c>
      <c r="D80" s="13">
        <v>601</v>
      </c>
      <c r="E80" s="13">
        <v>1335</v>
      </c>
      <c r="F80" s="13">
        <v>2609</v>
      </c>
    </row>
    <row r="81" spans="2:6" x14ac:dyDescent="0.25">
      <c r="B81" s="12" t="s">
        <v>48632</v>
      </c>
      <c r="C81" s="13">
        <v>98</v>
      </c>
      <c r="D81" s="13">
        <v>49</v>
      </c>
      <c r="E81" s="13">
        <v>0</v>
      </c>
      <c r="F81" s="13">
        <v>49</v>
      </c>
    </row>
    <row r="82" spans="2:6" x14ac:dyDescent="0.25">
      <c r="B82" s="12" t="s">
        <v>10218</v>
      </c>
      <c r="C82" s="13">
        <v>5503</v>
      </c>
      <c r="D82" s="13">
        <v>831</v>
      </c>
      <c r="E82" s="13">
        <v>1397</v>
      </c>
      <c r="F82" s="13">
        <v>3275</v>
      </c>
    </row>
    <row r="83" spans="2:6" x14ac:dyDescent="0.25">
      <c r="B83" s="12" t="s">
        <v>10277</v>
      </c>
      <c r="C83" s="13">
        <v>4362</v>
      </c>
      <c r="D83" s="13">
        <v>534</v>
      </c>
      <c r="E83" s="13">
        <v>985</v>
      </c>
      <c r="F83" s="13">
        <v>2843</v>
      </c>
    </row>
    <row r="84" spans="2:6" x14ac:dyDescent="0.25">
      <c r="B84" s="12" t="s">
        <v>57732</v>
      </c>
      <c r="C84" s="13">
        <v>1766</v>
      </c>
      <c r="D84" s="13">
        <v>323</v>
      </c>
      <c r="E84" s="13">
        <v>408</v>
      </c>
      <c r="F84" s="13">
        <v>1034</v>
      </c>
    </row>
    <row r="85" spans="2:6" x14ac:dyDescent="0.25">
      <c r="B85" s="12" t="s">
        <v>57733</v>
      </c>
      <c r="C85" s="13">
        <v>18000</v>
      </c>
      <c r="D85" s="13">
        <v>561</v>
      </c>
      <c r="E85" s="13">
        <v>7002</v>
      </c>
      <c r="F85" s="13">
        <v>10436</v>
      </c>
    </row>
    <row r="86" spans="2:6" x14ac:dyDescent="0.25">
      <c r="B86" s="12" t="s">
        <v>11101</v>
      </c>
      <c r="C86" s="13">
        <v>4392</v>
      </c>
      <c r="D86" s="13">
        <v>555</v>
      </c>
      <c r="E86" s="13">
        <v>935</v>
      </c>
      <c r="F86" s="13">
        <v>2903</v>
      </c>
    </row>
    <row r="87" spans="2:6" x14ac:dyDescent="0.25">
      <c r="B87" s="12" t="s">
        <v>10449</v>
      </c>
      <c r="C87" s="13">
        <v>2687</v>
      </c>
      <c r="D87" s="13">
        <v>491</v>
      </c>
      <c r="E87" s="13">
        <v>621</v>
      </c>
      <c r="F87" s="13">
        <v>1574</v>
      </c>
    </row>
    <row r="88" spans="2:6" x14ac:dyDescent="0.25">
      <c r="B88" s="12" t="s">
        <v>57734</v>
      </c>
      <c r="C88" s="13">
        <v>1998</v>
      </c>
      <c r="D88" s="13">
        <v>442</v>
      </c>
      <c r="E88" s="13">
        <v>234</v>
      </c>
      <c r="F88" s="13">
        <v>1322</v>
      </c>
    </row>
    <row r="89" spans="2:6" x14ac:dyDescent="0.25">
      <c r="B89" s="12" t="s">
        <v>12724</v>
      </c>
      <c r="C89" s="13">
        <v>647</v>
      </c>
      <c r="D89" s="13">
        <v>109</v>
      </c>
      <c r="E89" s="13">
        <v>122</v>
      </c>
      <c r="F89" s="13">
        <v>416</v>
      </c>
    </row>
    <row r="90" spans="2:6" x14ac:dyDescent="0.25">
      <c r="B90" s="12" t="s">
        <v>57735</v>
      </c>
      <c r="C90" s="13">
        <v>2211</v>
      </c>
      <c r="D90" s="13">
        <v>420</v>
      </c>
      <c r="E90" s="13">
        <v>278</v>
      </c>
      <c r="F90" s="13">
        <v>1513</v>
      </c>
    </row>
    <row r="91" spans="2:6" x14ac:dyDescent="0.25">
      <c r="B91" s="12" t="s">
        <v>6851</v>
      </c>
      <c r="C91" s="13">
        <v>1679</v>
      </c>
      <c r="D91" s="13">
        <v>528</v>
      </c>
      <c r="E91" s="13">
        <v>147</v>
      </c>
      <c r="F91" s="13">
        <v>1004</v>
      </c>
    </row>
    <row r="92" spans="2:6" x14ac:dyDescent="0.25">
      <c r="B92" s="12" t="s">
        <v>10895</v>
      </c>
      <c r="C92" s="13">
        <v>747</v>
      </c>
      <c r="D92" s="13">
        <v>112</v>
      </c>
      <c r="E92" s="13">
        <v>177</v>
      </c>
      <c r="F92" s="13">
        <v>459</v>
      </c>
    </row>
    <row r="93" spans="2:6" x14ac:dyDescent="0.25">
      <c r="B93" s="12" t="s">
        <v>2851</v>
      </c>
      <c r="C93" s="13">
        <v>4265</v>
      </c>
      <c r="D93" s="13">
        <v>654</v>
      </c>
      <c r="E93" s="13">
        <v>929</v>
      </c>
      <c r="F93" s="13">
        <v>2682</v>
      </c>
    </row>
    <row r="94" spans="2:6" x14ac:dyDescent="0.25">
      <c r="B94" s="12" t="s">
        <v>48301</v>
      </c>
      <c r="C94" s="13">
        <v>1664</v>
      </c>
      <c r="D94" s="13">
        <v>453</v>
      </c>
      <c r="E94" s="13">
        <v>93</v>
      </c>
      <c r="F94" s="13">
        <v>1118</v>
      </c>
    </row>
    <row r="95" spans="2:6" x14ac:dyDescent="0.25">
      <c r="B95" s="12" t="s">
        <v>1836</v>
      </c>
      <c r="C95" s="13">
        <v>2212</v>
      </c>
      <c r="D95" s="13">
        <v>320</v>
      </c>
      <c r="E95" s="13">
        <v>376</v>
      </c>
      <c r="F95" s="13">
        <v>1516</v>
      </c>
    </row>
    <row r="96" spans="2:6" x14ac:dyDescent="0.25">
      <c r="B96" s="12" t="s">
        <v>48083</v>
      </c>
      <c r="C96" s="13">
        <v>2281</v>
      </c>
      <c r="D96" s="13">
        <v>266</v>
      </c>
      <c r="E96" s="13">
        <v>397</v>
      </c>
      <c r="F96" s="13">
        <v>1618</v>
      </c>
    </row>
    <row r="97" spans="2:6" x14ac:dyDescent="0.25">
      <c r="B97" s="12" t="s">
        <v>57736</v>
      </c>
      <c r="C97" s="13">
        <v>1311</v>
      </c>
      <c r="D97" s="13">
        <v>221</v>
      </c>
      <c r="E97" s="13">
        <v>184</v>
      </c>
      <c r="F97" s="13">
        <v>905</v>
      </c>
    </row>
    <row r="98" spans="2:6" x14ac:dyDescent="0.25">
      <c r="B98" s="12" t="s">
        <v>48787</v>
      </c>
      <c r="C98" s="13">
        <v>53</v>
      </c>
      <c r="D98" s="13">
        <v>0</v>
      </c>
      <c r="E98" s="13">
        <v>20</v>
      </c>
      <c r="F98" s="13">
        <v>33</v>
      </c>
    </row>
    <row r="99" spans="2:6" x14ac:dyDescent="0.25">
      <c r="B99" s="12" t="s">
        <v>57737</v>
      </c>
      <c r="C99" s="13">
        <v>1619</v>
      </c>
      <c r="D99" s="13">
        <v>440</v>
      </c>
      <c r="E99" s="13">
        <v>169</v>
      </c>
      <c r="F99" s="13">
        <v>1010</v>
      </c>
    </row>
    <row r="100" spans="2:6" x14ac:dyDescent="0.25">
      <c r="B100" s="12" t="s">
        <v>57738</v>
      </c>
      <c r="C100" s="13">
        <v>537</v>
      </c>
      <c r="D100" s="13">
        <v>78</v>
      </c>
      <c r="E100" s="13">
        <v>114</v>
      </c>
      <c r="F100" s="13">
        <v>346</v>
      </c>
    </row>
    <row r="101" spans="2:6" x14ac:dyDescent="0.25">
      <c r="B101" s="12" t="s">
        <v>57739</v>
      </c>
      <c r="C101" s="13">
        <v>1659</v>
      </c>
      <c r="D101" s="13">
        <v>298</v>
      </c>
      <c r="E101" s="13">
        <v>277</v>
      </c>
      <c r="F101" s="13">
        <v>1084</v>
      </c>
    </row>
    <row r="102" spans="2:6" x14ac:dyDescent="0.25">
      <c r="B102" s="12" t="s">
        <v>11311</v>
      </c>
      <c r="C102" s="13">
        <v>1402</v>
      </c>
      <c r="D102" s="13">
        <v>365</v>
      </c>
      <c r="E102" s="13">
        <v>215</v>
      </c>
      <c r="F102" s="13">
        <v>822</v>
      </c>
    </row>
    <row r="103" spans="2:6" x14ac:dyDescent="0.25">
      <c r="B103" s="12" t="s">
        <v>14255</v>
      </c>
      <c r="C103" s="13">
        <v>1321</v>
      </c>
      <c r="D103" s="13">
        <v>261</v>
      </c>
      <c r="E103" s="13">
        <v>220</v>
      </c>
      <c r="F103" s="13">
        <v>840</v>
      </c>
    </row>
    <row r="104" spans="2:6" x14ac:dyDescent="0.25">
      <c r="B104" s="12" t="s">
        <v>10638</v>
      </c>
      <c r="C104" s="13">
        <v>9326</v>
      </c>
      <c r="D104" s="13">
        <v>1923</v>
      </c>
      <c r="E104" s="13">
        <v>1136</v>
      </c>
      <c r="F104" s="13">
        <v>6266</v>
      </c>
    </row>
  </sheetData>
  <pageMargins left="0.75" right="0.75" top="0.75" bottom="0.5" header="0.5" footer="0.75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03C18-0562-412A-B884-131BB4D2A5B4}">
  <dimension ref="B2:G101"/>
  <sheetViews>
    <sheetView showGridLines="0" workbookViewId="0">
      <selection activeCell="B1" sqref="B1"/>
    </sheetView>
  </sheetViews>
  <sheetFormatPr defaultRowHeight="15" x14ac:dyDescent="0.25"/>
  <cols>
    <col min="1" max="1" width="5.7109375" customWidth="1"/>
    <col min="2" max="2" width="17.42578125" bestFit="1" customWidth="1"/>
    <col min="3" max="3" width="34.140625" bestFit="1" customWidth="1"/>
    <col min="4" max="4" width="23.42578125" bestFit="1" customWidth="1"/>
    <col min="5" max="5" width="25.7109375" bestFit="1" customWidth="1"/>
    <col min="6" max="7" width="20" bestFit="1" customWidth="1"/>
  </cols>
  <sheetData>
    <row r="2" spans="2:7" x14ac:dyDescent="0.25">
      <c r="B2" t="s">
        <v>57740</v>
      </c>
      <c r="C2" t="s">
        <v>57744</v>
      </c>
      <c r="D2" t="s">
        <v>57745</v>
      </c>
      <c r="E2" t="s">
        <v>57741</v>
      </c>
      <c r="F2" t="s">
        <v>57743</v>
      </c>
      <c r="G2" t="s">
        <v>57742</v>
      </c>
    </row>
    <row r="3" spans="2:7" x14ac:dyDescent="0.25">
      <c r="B3" s="16" t="s">
        <v>1471</v>
      </c>
      <c r="C3" s="15">
        <v>1382</v>
      </c>
      <c r="D3" s="14">
        <v>46</v>
      </c>
      <c r="E3" s="4">
        <f>Table6[[#This Row],[Antal dagtilbudsbørn i kommunen]]*Table6[[#This Row],[Pris pr. dagtilbudsbarn]]</f>
        <v>63572</v>
      </c>
      <c r="F3" s="4">
        <f>Table6[[#This Row],[Total KR. AULA Dagtilbud]]/2</f>
        <v>31786</v>
      </c>
      <c r="G3" s="4">
        <f>Table6[[#This Row],[Total KR. AULA Dagtilbud]]/2</f>
        <v>31786</v>
      </c>
    </row>
    <row r="4" spans="2:7" x14ac:dyDescent="0.25">
      <c r="B4" s="16" t="s">
        <v>47379</v>
      </c>
      <c r="C4" s="15">
        <v>1446</v>
      </c>
      <c r="D4" s="14">
        <v>46</v>
      </c>
      <c r="E4" s="4">
        <f>Table6[[#This Row],[Antal dagtilbudsbørn i kommunen]]*Table6[[#This Row],[Pris pr. dagtilbudsbarn]]</f>
        <v>66516</v>
      </c>
      <c r="F4" s="4">
        <f>Table6[[#This Row],[Total KR. AULA Dagtilbud]]/2</f>
        <v>33258</v>
      </c>
      <c r="G4" s="4">
        <f>Table6[[#This Row],[Total KR. AULA Dagtilbud]]/2</f>
        <v>33258</v>
      </c>
    </row>
    <row r="5" spans="2:7" x14ac:dyDescent="0.25">
      <c r="B5" s="16" t="s">
        <v>15756</v>
      </c>
      <c r="C5" s="15">
        <v>1361</v>
      </c>
      <c r="D5" s="14">
        <v>46</v>
      </c>
      <c r="E5" s="4">
        <f>Table6[[#This Row],[Antal dagtilbudsbørn i kommunen]]*Table6[[#This Row],[Pris pr. dagtilbudsbarn]]</f>
        <v>62606</v>
      </c>
      <c r="F5" s="4">
        <f>Table6[[#This Row],[Total KR. AULA Dagtilbud]]/2</f>
        <v>31303</v>
      </c>
      <c r="G5" s="4">
        <f>Table6[[#This Row],[Total KR. AULA Dagtilbud]]/2</f>
        <v>31303</v>
      </c>
    </row>
    <row r="6" spans="2:7" x14ac:dyDescent="0.25">
      <c r="B6" s="16" t="s">
        <v>1705</v>
      </c>
      <c r="C6" s="15">
        <v>2748</v>
      </c>
      <c r="D6" s="14">
        <v>46</v>
      </c>
      <c r="E6" s="4">
        <f>Table6[[#This Row],[Antal dagtilbudsbørn i kommunen]]*Table6[[#This Row],[Pris pr. dagtilbudsbarn]]</f>
        <v>126408</v>
      </c>
      <c r="F6" s="4">
        <f>Table6[[#This Row],[Total KR. AULA Dagtilbud]]/2</f>
        <v>63204</v>
      </c>
      <c r="G6" s="4">
        <f>Table6[[#This Row],[Total KR. AULA Dagtilbud]]/2</f>
        <v>63204</v>
      </c>
    </row>
    <row r="7" spans="2:7" x14ac:dyDescent="0.25">
      <c r="B7" s="16" t="s">
        <v>11845</v>
      </c>
      <c r="C7" s="15">
        <v>1058</v>
      </c>
      <c r="D7" s="14">
        <v>46</v>
      </c>
      <c r="E7" s="4">
        <f>Table6[[#This Row],[Antal dagtilbudsbørn i kommunen]]*Table6[[#This Row],[Pris pr. dagtilbudsbarn]]</f>
        <v>48668</v>
      </c>
      <c r="F7" s="4">
        <f>Table6[[#This Row],[Total KR. AULA Dagtilbud]]/2</f>
        <v>24334</v>
      </c>
      <c r="G7" s="4">
        <f>Table6[[#This Row],[Total KR. AULA Dagtilbud]]/2</f>
        <v>24334</v>
      </c>
    </row>
    <row r="8" spans="2:7" x14ac:dyDescent="0.25">
      <c r="B8" s="16" t="s">
        <v>57720</v>
      </c>
      <c r="C8" s="15">
        <v>1127</v>
      </c>
      <c r="D8" s="14">
        <v>46</v>
      </c>
      <c r="E8" s="4">
        <f>Table6[[#This Row],[Antal dagtilbudsbørn i kommunen]]*Table6[[#This Row],[Pris pr. dagtilbudsbarn]]</f>
        <v>51842</v>
      </c>
      <c r="F8" s="4">
        <f>Table6[[#This Row],[Total KR. AULA Dagtilbud]]/2</f>
        <v>25921</v>
      </c>
      <c r="G8" s="4">
        <f>Table6[[#This Row],[Total KR. AULA Dagtilbud]]/2</f>
        <v>25921</v>
      </c>
    </row>
    <row r="9" spans="2:7" x14ac:dyDescent="0.25">
      <c r="B9" s="16" t="s">
        <v>46942</v>
      </c>
      <c r="C9" s="15">
        <v>1790</v>
      </c>
      <c r="D9" s="14">
        <v>46</v>
      </c>
      <c r="E9" s="4">
        <f>Table6[[#This Row],[Antal dagtilbudsbørn i kommunen]]*Table6[[#This Row],[Pris pr. dagtilbudsbarn]]</f>
        <v>82340</v>
      </c>
      <c r="F9" s="4">
        <f>Table6[[#This Row],[Total KR. AULA Dagtilbud]]/2</f>
        <v>41170</v>
      </c>
      <c r="G9" s="4">
        <f>Table6[[#This Row],[Total KR. AULA Dagtilbud]]/2</f>
        <v>41170</v>
      </c>
    </row>
    <row r="10" spans="2:7" x14ac:dyDescent="0.25">
      <c r="B10" s="16" t="s">
        <v>48301</v>
      </c>
      <c r="C10" s="15">
        <v>1664</v>
      </c>
      <c r="D10" s="14">
        <v>46</v>
      </c>
      <c r="E10" s="4">
        <f>Table6[[#This Row],[Antal dagtilbudsbørn i kommunen]]*Table6[[#This Row],[Pris pr. dagtilbudsbarn]]</f>
        <v>76544</v>
      </c>
      <c r="F10" s="4">
        <f>Table6[[#This Row],[Total KR. AULA Dagtilbud]]/2</f>
        <v>38272</v>
      </c>
      <c r="G10" s="4">
        <f>Table6[[#This Row],[Total KR. AULA Dagtilbud]]/2</f>
        <v>38272</v>
      </c>
    </row>
    <row r="11" spans="2:7" x14ac:dyDescent="0.25">
      <c r="B11" s="16" t="s">
        <v>46820</v>
      </c>
      <c r="C11" s="15">
        <v>629</v>
      </c>
      <c r="D11" s="14">
        <v>46</v>
      </c>
      <c r="E11" s="4">
        <f>Table6[[#This Row],[Antal dagtilbudsbørn i kommunen]]*Table6[[#This Row],[Pris pr. dagtilbudsbarn]]</f>
        <v>28934</v>
      </c>
      <c r="F11" s="4">
        <f>Table6[[#This Row],[Total KR. AULA Dagtilbud]]/2</f>
        <v>14467</v>
      </c>
      <c r="G11" s="4">
        <f>Table6[[#This Row],[Total KR. AULA Dagtilbud]]/2</f>
        <v>14467</v>
      </c>
    </row>
    <row r="12" spans="2:7" x14ac:dyDescent="0.25">
      <c r="B12" s="16" t="s">
        <v>57715</v>
      </c>
      <c r="C12" s="15">
        <v>2613</v>
      </c>
      <c r="D12" s="14">
        <v>46</v>
      </c>
      <c r="E12" s="4">
        <f>Table6[[#This Row],[Antal dagtilbudsbørn i kommunen]]*Table6[[#This Row],[Pris pr. dagtilbudsbarn]]</f>
        <v>120198</v>
      </c>
      <c r="F12" s="4">
        <f>Table6[[#This Row],[Total KR. AULA Dagtilbud]]/2</f>
        <v>60099</v>
      </c>
      <c r="G12" s="4">
        <f>Table6[[#This Row],[Total KR. AULA Dagtilbud]]/2</f>
        <v>60099</v>
      </c>
    </row>
    <row r="13" spans="2:7" x14ac:dyDescent="0.25">
      <c r="B13" s="16" t="s">
        <v>10388</v>
      </c>
      <c r="C13" s="15">
        <v>5019</v>
      </c>
      <c r="D13" s="14">
        <v>46</v>
      </c>
      <c r="E13" s="4">
        <f>Table6[[#This Row],[Antal dagtilbudsbørn i kommunen]]*Table6[[#This Row],[Pris pr. dagtilbudsbarn]]</f>
        <v>230874</v>
      </c>
      <c r="F13" s="4">
        <f>Table6[[#This Row],[Total KR. AULA Dagtilbud]]/2</f>
        <v>115437</v>
      </c>
      <c r="G13" s="4">
        <f>Table6[[#This Row],[Total KR. AULA Dagtilbud]]/2</f>
        <v>115437</v>
      </c>
    </row>
    <row r="14" spans="2:7" x14ac:dyDescent="0.25">
      <c r="B14" s="16" t="s">
        <v>48772</v>
      </c>
      <c r="C14" s="15">
        <v>128</v>
      </c>
      <c r="D14" s="14">
        <v>46</v>
      </c>
      <c r="E14" s="4">
        <f>Table6[[#This Row],[Antal dagtilbudsbørn i kommunen]]*Table6[[#This Row],[Pris pr. dagtilbudsbarn]]</f>
        <v>5888</v>
      </c>
      <c r="F14" s="4">
        <f>Table6[[#This Row],[Total KR. AULA Dagtilbud]]/2</f>
        <v>2944</v>
      </c>
      <c r="G14" s="4">
        <f>Table6[[#This Row],[Total KR. AULA Dagtilbud]]/2</f>
        <v>2944</v>
      </c>
    </row>
    <row r="15" spans="2:7" x14ac:dyDescent="0.25">
      <c r="B15" s="16" t="s">
        <v>57729</v>
      </c>
      <c r="C15" s="15">
        <v>2750</v>
      </c>
      <c r="D15" s="14">
        <v>46</v>
      </c>
      <c r="E15" s="4">
        <f>Table6[[#This Row],[Antal dagtilbudsbørn i kommunen]]*Table6[[#This Row],[Pris pr. dagtilbudsbarn]]</f>
        <v>126500</v>
      </c>
      <c r="F15" s="4">
        <f>Table6[[#This Row],[Total KR. AULA Dagtilbud]]/2</f>
        <v>63250</v>
      </c>
      <c r="G15" s="4">
        <f>Table6[[#This Row],[Total KR. AULA Dagtilbud]]/2</f>
        <v>63250</v>
      </c>
    </row>
    <row r="16" spans="2:7" x14ac:dyDescent="0.25">
      <c r="B16" s="16" t="s">
        <v>9193</v>
      </c>
      <c r="C16" s="15">
        <v>1449</v>
      </c>
      <c r="D16" s="14">
        <v>46</v>
      </c>
      <c r="E16" s="4">
        <f>Table6[[#This Row],[Antal dagtilbudsbørn i kommunen]]*Table6[[#This Row],[Pris pr. dagtilbudsbarn]]</f>
        <v>66654</v>
      </c>
      <c r="F16" s="4">
        <f>Table6[[#This Row],[Total KR. AULA Dagtilbud]]/2</f>
        <v>33327</v>
      </c>
      <c r="G16" s="4">
        <f>Table6[[#This Row],[Total KR. AULA Dagtilbud]]/2</f>
        <v>33327</v>
      </c>
    </row>
    <row r="17" spans="2:7" x14ac:dyDescent="0.25">
      <c r="B17" s="16" t="s">
        <v>6865</v>
      </c>
      <c r="C17" s="15">
        <v>1815</v>
      </c>
      <c r="D17" s="14">
        <v>46</v>
      </c>
      <c r="E17" s="4">
        <f>Table6[[#This Row],[Antal dagtilbudsbørn i kommunen]]*Table6[[#This Row],[Pris pr. dagtilbudsbarn]]</f>
        <v>83490</v>
      </c>
      <c r="F17" s="4">
        <f>Table6[[#This Row],[Total KR. AULA Dagtilbud]]/2</f>
        <v>41745</v>
      </c>
      <c r="G17" s="4">
        <f>Table6[[#This Row],[Total KR. AULA Dagtilbud]]/2</f>
        <v>41745</v>
      </c>
    </row>
    <row r="18" spans="2:7" x14ac:dyDescent="0.25">
      <c r="B18" s="16" t="s">
        <v>12386</v>
      </c>
      <c r="C18" s="15">
        <v>1907</v>
      </c>
      <c r="D18" s="14">
        <v>46</v>
      </c>
      <c r="E18" s="4">
        <f>Table6[[#This Row],[Antal dagtilbudsbørn i kommunen]]*Table6[[#This Row],[Pris pr. dagtilbudsbarn]]</f>
        <v>87722</v>
      </c>
      <c r="F18" s="4">
        <f>Table6[[#This Row],[Total KR. AULA Dagtilbud]]/2</f>
        <v>43861</v>
      </c>
      <c r="G18" s="4">
        <f>Table6[[#This Row],[Total KR. AULA Dagtilbud]]/2</f>
        <v>43861</v>
      </c>
    </row>
    <row r="19" spans="2:7" x14ac:dyDescent="0.25">
      <c r="B19" s="16" t="s">
        <v>729</v>
      </c>
      <c r="C19" s="15">
        <v>4798</v>
      </c>
      <c r="D19" s="14">
        <v>46</v>
      </c>
      <c r="E19" s="4">
        <f>Table6[[#This Row],[Antal dagtilbudsbørn i kommunen]]*Table6[[#This Row],[Pris pr. dagtilbudsbarn]]</f>
        <v>220708</v>
      </c>
      <c r="F19" s="4">
        <f>Table6[[#This Row],[Total KR. AULA Dagtilbud]]/2</f>
        <v>110354</v>
      </c>
      <c r="G19" s="4">
        <f>Table6[[#This Row],[Total KR. AULA Dagtilbud]]/2</f>
        <v>110354</v>
      </c>
    </row>
    <row r="20" spans="2:7" x14ac:dyDescent="0.25">
      <c r="B20" s="16" t="s">
        <v>1836</v>
      </c>
      <c r="C20" s="15">
        <v>2212</v>
      </c>
      <c r="D20" s="14">
        <v>46</v>
      </c>
      <c r="E20" s="4">
        <f>Table6[[#This Row],[Antal dagtilbudsbørn i kommunen]]*Table6[[#This Row],[Pris pr. dagtilbudsbarn]]</f>
        <v>101752</v>
      </c>
      <c r="F20" s="4">
        <f>Table6[[#This Row],[Total KR. AULA Dagtilbud]]/2</f>
        <v>50876</v>
      </c>
      <c r="G20" s="4">
        <f>Table6[[#This Row],[Total KR. AULA Dagtilbud]]/2</f>
        <v>50876</v>
      </c>
    </row>
    <row r="21" spans="2:7" x14ac:dyDescent="0.25">
      <c r="B21" s="16" t="s">
        <v>6956</v>
      </c>
      <c r="C21" s="15">
        <v>1810</v>
      </c>
      <c r="D21" s="14">
        <v>46</v>
      </c>
      <c r="E21" s="4">
        <f>Table6[[#This Row],[Antal dagtilbudsbørn i kommunen]]*Table6[[#This Row],[Pris pr. dagtilbudsbarn]]</f>
        <v>83260</v>
      </c>
      <c r="F21" s="4">
        <f>Table6[[#This Row],[Total KR. AULA Dagtilbud]]/2</f>
        <v>41630</v>
      </c>
      <c r="G21" s="4">
        <f>Table6[[#This Row],[Total KR. AULA Dagtilbud]]/2</f>
        <v>41630</v>
      </c>
    </row>
    <row r="22" spans="2:7" x14ac:dyDescent="0.25">
      <c r="B22" s="16" t="s">
        <v>57716</v>
      </c>
      <c r="C22" s="15">
        <v>2336</v>
      </c>
      <c r="D22" s="14">
        <v>46</v>
      </c>
      <c r="E22" s="4">
        <f>Table6[[#This Row],[Antal dagtilbudsbørn i kommunen]]*Table6[[#This Row],[Pris pr. dagtilbudsbarn]]</f>
        <v>107456</v>
      </c>
      <c r="F22" s="4">
        <f>Table6[[#This Row],[Total KR. AULA Dagtilbud]]/2</f>
        <v>53728</v>
      </c>
      <c r="G22" s="4">
        <f>Table6[[#This Row],[Total KR. AULA Dagtilbud]]/2</f>
        <v>53728</v>
      </c>
    </row>
    <row r="23" spans="2:7" x14ac:dyDescent="0.25">
      <c r="B23" s="16" t="s">
        <v>23587</v>
      </c>
      <c r="C23" s="15">
        <v>1627</v>
      </c>
      <c r="D23" s="14">
        <v>46</v>
      </c>
      <c r="E23" s="4">
        <f>Table6[[#This Row],[Antal dagtilbudsbørn i kommunen]]*Table6[[#This Row],[Pris pr. dagtilbudsbarn]]</f>
        <v>74842</v>
      </c>
      <c r="F23" s="4">
        <f>Table6[[#This Row],[Total KR. AULA Dagtilbud]]/2</f>
        <v>37421</v>
      </c>
      <c r="G23" s="4">
        <f>Table6[[#This Row],[Total KR. AULA Dagtilbud]]/2</f>
        <v>37421</v>
      </c>
    </row>
    <row r="24" spans="2:7" x14ac:dyDescent="0.25">
      <c r="B24" s="16" t="s">
        <v>3935</v>
      </c>
      <c r="C24" s="15">
        <v>3661</v>
      </c>
      <c r="D24" s="14">
        <v>46</v>
      </c>
      <c r="E24" s="4">
        <f>Table6[[#This Row],[Antal dagtilbudsbørn i kommunen]]*Table6[[#This Row],[Pris pr. dagtilbudsbarn]]</f>
        <v>168406</v>
      </c>
      <c r="F24" s="4">
        <f>Table6[[#This Row],[Total KR. AULA Dagtilbud]]/2</f>
        <v>84203</v>
      </c>
      <c r="G24" s="4">
        <f>Table6[[#This Row],[Total KR. AULA Dagtilbud]]/2</f>
        <v>84203</v>
      </c>
    </row>
    <row r="25" spans="2:7" x14ac:dyDescent="0.25">
      <c r="B25" s="16" t="s">
        <v>57713</v>
      </c>
      <c r="C25" s="15">
        <v>3813</v>
      </c>
      <c r="D25" s="14">
        <v>46</v>
      </c>
      <c r="E25" s="4">
        <f>Table6[[#This Row],[Antal dagtilbudsbørn i kommunen]]*Table6[[#This Row],[Pris pr. dagtilbudsbarn]]</f>
        <v>175398</v>
      </c>
      <c r="F25" s="4">
        <f>Table6[[#This Row],[Total KR. AULA Dagtilbud]]/2</f>
        <v>87699</v>
      </c>
      <c r="G25" s="4">
        <f>Table6[[#This Row],[Total KR. AULA Dagtilbud]]/2</f>
        <v>87699</v>
      </c>
    </row>
    <row r="26" spans="2:7" x14ac:dyDescent="0.25">
      <c r="B26" s="16" t="s">
        <v>3777</v>
      </c>
      <c r="C26" s="15">
        <v>1189</v>
      </c>
      <c r="D26" s="14">
        <v>46</v>
      </c>
      <c r="E26" s="4">
        <f>Table6[[#This Row],[Antal dagtilbudsbørn i kommunen]]*Table6[[#This Row],[Pris pr. dagtilbudsbarn]]</f>
        <v>54694</v>
      </c>
      <c r="F26" s="4">
        <f>Table6[[#This Row],[Total KR. AULA Dagtilbud]]/2</f>
        <v>27347</v>
      </c>
      <c r="G26" s="4">
        <f>Table6[[#This Row],[Total KR. AULA Dagtilbud]]/2</f>
        <v>27347</v>
      </c>
    </row>
    <row r="27" spans="2:7" x14ac:dyDescent="0.25">
      <c r="B27" s="16" t="s">
        <v>8665</v>
      </c>
      <c r="C27" s="15">
        <v>2524</v>
      </c>
      <c r="D27" s="14">
        <v>46</v>
      </c>
      <c r="E27" s="4">
        <f>Table6[[#This Row],[Antal dagtilbudsbørn i kommunen]]*Table6[[#This Row],[Pris pr. dagtilbudsbarn]]</f>
        <v>116104</v>
      </c>
      <c r="F27" s="4">
        <f>Table6[[#This Row],[Total KR. AULA Dagtilbud]]/2</f>
        <v>58052</v>
      </c>
      <c r="G27" s="4">
        <f>Table6[[#This Row],[Total KR. AULA Dagtilbud]]/2</f>
        <v>58052</v>
      </c>
    </row>
    <row r="28" spans="2:7" x14ac:dyDescent="0.25">
      <c r="B28" s="16" t="s">
        <v>57717</v>
      </c>
      <c r="C28" s="15">
        <v>1181</v>
      </c>
      <c r="D28" s="14">
        <v>46</v>
      </c>
      <c r="E28" s="4">
        <f>Table6[[#This Row],[Antal dagtilbudsbørn i kommunen]]*Table6[[#This Row],[Pris pr. dagtilbudsbarn]]</f>
        <v>54326</v>
      </c>
      <c r="F28" s="4">
        <f>Table6[[#This Row],[Total KR. AULA Dagtilbud]]/2</f>
        <v>27163</v>
      </c>
      <c r="G28" s="4">
        <f>Table6[[#This Row],[Total KR. AULA Dagtilbud]]/2</f>
        <v>27163</v>
      </c>
    </row>
    <row r="29" spans="2:7" x14ac:dyDescent="0.25">
      <c r="B29" s="16" t="s">
        <v>57722</v>
      </c>
      <c r="C29" s="15">
        <v>2012</v>
      </c>
      <c r="D29" s="14">
        <v>46</v>
      </c>
      <c r="E29" s="4">
        <f>Table6[[#This Row],[Antal dagtilbudsbørn i kommunen]]*Table6[[#This Row],[Pris pr. dagtilbudsbarn]]</f>
        <v>92552</v>
      </c>
      <c r="F29" s="4">
        <f>Table6[[#This Row],[Total KR. AULA Dagtilbud]]/2</f>
        <v>46276</v>
      </c>
      <c r="G29" s="4">
        <f>Table6[[#This Row],[Total KR. AULA Dagtilbud]]/2</f>
        <v>46276</v>
      </c>
    </row>
    <row r="30" spans="2:7" x14ac:dyDescent="0.25">
      <c r="B30" s="16" t="s">
        <v>10781</v>
      </c>
      <c r="C30" s="15">
        <v>2281</v>
      </c>
      <c r="D30" s="14">
        <v>46</v>
      </c>
      <c r="E30" s="4">
        <f>Table6[[#This Row],[Antal dagtilbudsbørn i kommunen]]*Table6[[#This Row],[Pris pr. dagtilbudsbarn]]</f>
        <v>104926</v>
      </c>
      <c r="F30" s="4">
        <f>Table6[[#This Row],[Total KR. AULA Dagtilbud]]/2</f>
        <v>52463</v>
      </c>
      <c r="G30" s="4">
        <f>Table6[[#This Row],[Total KR. AULA Dagtilbud]]/2</f>
        <v>52463</v>
      </c>
    </row>
    <row r="31" spans="2:7" x14ac:dyDescent="0.25">
      <c r="B31" s="16" t="s">
        <v>57718</v>
      </c>
      <c r="C31" s="15">
        <v>1125</v>
      </c>
      <c r="D31" s="14">
        <v>46</v>
      </c>
      <c r="E31" s="4">
        <f>Table6[[#This Row],[Antal dagtilbudsbørn i kommunen]]*Table6[[#This Row],[Pris pr. dagtilbudsbarn]]</f>
        <v>51750</v>
      </c>
      <c r="F31" s="4">
        <f>Table6[[#This Row],[Total KR. AULA Dagtilbud]]/2</f>
        <v>25875</v>
      </c>
      <c r="G31" s="4">
        <f>Table6[[#This Row],[Total KR. AULA Dagtilbud]]/2</f>
        <v>25875</v>
      </c>
    </row>
    <row r="32" spans="2:7" x14ac:dyDescent="0.25">
      <c r="B32" s="16" t="s">
        <v>14296</v>
      </c>
      <c r="C32" s="15">
        <v>2052</v>
      </c>
      <c r="D32" s="14">
        <v>46</v>
      </c>
      <c r="E32" s="4">
        <f>Table6[[#This Row],[Antal dagtilbudsbørn i kommunen]]*Table6[[#This Row],[Pris pr. dagtilbudsbarn]]</f>
        <v>94392</v>
      </c>
      <c r="F32" s="4">
        <f>Table6[[#This Row],[Total KR. AULA Dagtilbud]]/2</f>
        <v>47196</v>
      </c>
      <c r="G32" s="4">
        <f>Table6[[#This Row],[Total KR. AULA Dagtilbud]]/2</f>
        <v>47196</v>
      </c>
    </row>
    <row r="33" spans="2:7" x14ac:dyDescent="0.25">
      <c r="B33" s="16" t="s">
        <v>47511</v>
      </c>
      <c r="C33" s="15">
        <v>2278</v>
      </c>
      <c r="D33" s="14">
        <v>46</v>
      </c>
      <c r="E33" s="4">
        <f>Table6[[#This Row],[Antal dagtilbudsbørn i kommunen]]*Table6[[#This Row],[Pris pr. dagtilbudsbarn]]</f>
        <v>104788</v>
      </c>
      <c r="F33" s="4">
        <f>Table6[[#This Row],[Total KR. AULA Dagtilbud]]/2</f>
        <v>52394</v>
      </c>
      <c r="G33" s="4">
        <f>Table6[[#This Row],[Total KR. AULA Dagtilbud]]/2</f>
        <v>52394</v>
      </c>
    </row>
    <row r="34" spans="2:7" x14ac:dyDescent="0.25">
      <c r="B34" s="16" t="s">
        <v>2549</v>
      </c>
      <c r="C34" s="15">
        <v>1495</v>
      </c>
      <c r="D34" s="14">
        <v>46</v>
      </c>
      <c r="E34" s="4">
        <f>Table6[[#This Row],[Antal dagtilbudsbørn i kommunen]]*Table6[[#This Row],[Pris pr. dagtilbudsbarn]]</f>
        <v>68770</v>
      </c>
      <c r="F34" s="4">
        <f>Table6[[#This Row],[Total KR. AULA Dagtilbud]]/2</f>
        <v>34385</v>
      </c>
      <c r="G34" s="4">
        <f>Table6[[#This Row],[Total KR. AULA Dagtilbud]]/2</f>
        <v>34385</v>
      </c>
    </row>
    <row r="35" spans="2:7" x14ac:dyDescent="0.25">
      <c r="B35" s="16" t="s">
        <v>11101</v>
      </c>
      <c r="C35" s="15">
        <v>4392</v>
      </c>
      <c r="D35" s="14">
        <v>46</v>
      </c>
      <c r="E35" s="4">
        <f>Table6[[#This Row],[Antal dagtilbudsbørn i kommunen]]*Table6[[#This Row],[Pris pr. dagtilbudsbarn]]</f>
        <v>202032</v>
      </c>
      <c r="F35" s="4">
        <f>Table6[[#This Row],[Total KR. AULA Dagtilbud]]/2</f>
        <v>101016</v>
      </c>
      <c r="G35" s="4">
        <f>Table6[[#This Row],[Total KR. AULA Dagtilbud]]/2</f>
        <v>101016</v>
      </c>
    </row>
    <row r="36" spans="2:7" x14ac:dyDescent="0.25">
      <c r="B36" s="16" t="s">
        <v>46836</v>
      </c>
      <c r="C36" s="15">
        <v>2680</v>
      </c>
      <c r="D36" s="14">
        <v>46</v>
      </c>
      <c r="E36" s="4">
        <f>Table6[[#This Row],[Antal dagtilbudsbørn i kommunen]]*Table6[[#This Row],[Pris pr. dagtilbudsbarn]]</f>
        <v>123280</v>
      </c>
      <c r="F36" s="4">
        <f>Table6[[#This Row],[Total KR. AULA Dagtilbud]]/2</f>
        <v>61640</v>
      </c>
      <c r="G36" s="4">
        <f>Table6[[#This Row],[Total KR. AULA Dagtilbud]]/2</f>
        <v>61640</v>
      </c>
    </row>
    <row r="37" spans="2:7" x14ac:dyDescent="0.25">
      <c r="B37" s="16" t="s">
        <v>48083</v>
      </c>
      <c r="C37" s="15">
        <v>2281</v>
      </c>
      <c r="D37" s="14">
        <v>46</v>
      </c>
      <c r="E37" s="4">
        <f>Table6[[#This Row],[Antal dagtilbudsbørn i kommunen]]*Table6[[#This Row],[Pris pr. dagtilbudsbarn]]</f>
        <v>104926</v>
      </c>
      <c r="F37" s="4">
        <f>Table6[[#This Row],[Total KR. AULA Dagtilbud]]/2</f>
        <v>52463</v>
      </c>
      <c r="G37" s="4">
        <f>Table6[[#This Row],[Total KR. AULA Dagtilbud]]/2</f>
        <v>52463</v>
      </c>
    </row>
    <row r="38" spans="2:7" x14ac:dyDescent="0.25">
      <c r="B38" s="16" t="s">
        <v>45009</v>
      </c>
      <c r="C38" s="15">
        <v>2805</v>
      </c>
      <c r="D38" s="14">
        <v>46</v>
      </c>
      <c r="E38" s="4">
        <f>Table6[[#This Row],[Antal dagtilbudsbørn i kommunen]]*Table6[[#This Row],[Pris pr. dagtilbudsbarn]]</f>
        <v>129030</v>
      </c>
      <c r="F38" s="4">
        <f>Table6[[#This Row],[Total KR. AULA Dagtilbud]]/2</f>
        <v>64515</v>
      </c>
      <c r="G38" s="4">
        <f>Table6[[#This Row],[Total KR. AULA Dagtilbud]]/2</f>
        <v>64515</v>
      </c>
    </row>
    <row r="39" spans="2:7" x14ac:dyDescent="0.25">
      <c r="B39" s="16" t="s">
        <v>10449</v>
      </c>
      <c r="C39" s="15">
        <v>2687</v>
      </c>
      <c r="D39" s="14">
        <v>46</v>
      </c>
      <c r="E39" s="4">
        <f>Table6[[#This Row],[Antal dagtilbudsbørn i kommunen]]*Table6[[#This Row],[Pris pr. dagtilbudsbarn]]</f>
        <v>123602</v>
      </c>
      <c r="F39" s="4">
        <f>Table6[[#This Row],[Total KR. AULA Dagtilbud]]/2</f>
        <v>61801</v>
      </c>
      <c r="G39" s="4">
        <f>Table6[[#This Row],[Total KR. AULA Dagtilbud]]/2</f>
        <v>61801</v>
      </c>
    </row>
    <row r="40" spans="2:7" x14ac:dyDescent="0.25">
      <c r="B40" s="16" t="s">
        <v>10173</v>
      </c>
      <c r="C40" s="15">
        <v>4703</v>
      </c>
      <c r="D40" s="14">
        <v>46</v>
      </c>
      <c r="E40" s="4">
        <f>Table6[[#This Row],[Antal dagtilbudsbørn i kommunen]]*Table6[[#This Row],[Pris pr. dagtilbudsbarn]]</f>
        <v>216338</v>
      </c>
      <c r="F40" s="4">
        <f>Table6[[#This Row],[Total KR. AULA Dagtilbud]]/2</f>
        <v>108169</v>
      </c>
      <c r="G40" s="4">
        <f>Table6[[#This Row],[Total KR. AULA Dagtilbud]]/2</f>
        <v>108169</v>
      </c>
    </row>
    <row r="41" spans="2:7" x14ac:dyDescent="0.25">
      <c r="B41" s="16" t="s">
        <v>3714</v>
      </c>
      <c r="C41" s="15">
        <v>3044</v>
      </c>
      <c r="D41" s="14">
        <v>46</v>
      </c>
      <c r="E41" s="4">
        <f>Table6[[#This Row],[Antal dagtilbudsbørn i kommunen]]*Table6[[#This Row],[Pris pr. dagtilbudsbarn]]</f>
        <v>140024</v>
      </c>
      <c r="F41" s="4">
        <f>Table6[[#This Row],[Total KR. AULA Dagtilbud]]/2</f>
        <v>70012</v>
      </c>
      <c r="G41" s="4">
        <f>Table6[[#This Row],[Total KR. AULA Dagtilbud]]/2</f>
        <v>70012</v>
      </c>
    </row>
    <row r="42" spans="2:7" x14ac:dyDescent="0.25">
      <c r="B42" s="16" t="s">
        <v>57714</v>
      </c>
      <c r="C42" s="15">
        <v>2764</v>
      </c>
      <c r="D42" s="14">
        <v>46</v>
      </c>
      <c r="E42" s="4">
        <f>Table6[[#This Row],[Antal dagtilbudsbørn i kommunen]]*Table6[[#This Row],[Pris pr. dagtilbudsbarn]]</f>
        <v>127144</v>
      </c>
      <c r="F42" s="4">
        <f>Table6[[#This Row],[Total KR. AULA Dagtilbud]]/2</f>
        <v>63572</v>
      </c>
      <c r="G42" s="4">
        <f>Table6[[#This Row],[Total KR. AULA Dagtilbud]]/2</f>
        <v>63572</v>
      </c>
    </row>
    <row r="43" spans="2:7" x14ac:dyDescent="0.25">
      <c r="B43" s="16" t="s">
        <v>47404</v>
      </c>
      <c r="C43" s="15">
        <v>740</v>
      </c>
      <c r="D43" s="14">
        <v>46</v>
      </c>
      <c r="E43" s="4">
        <f>Table6[[#This Row],[Antal dagtilbudsbørn i kommunen]]*Table6[[#This Row],[Pris pr. dagtilbudsbarn]]</f>
        <v>34040</v>
      </c>
      <c r="F43" s="4">
        <f>Table6[[#This Row],[Total KR. AULA Dagtilbud]]/2</f>
        <v>17020</v>
      </c>
      <c r="G43" s="4">
        <f>Table6[[#This Row],[Total KR. AULA Dagtilbud]]/2</f>
        <v>17020</v>
      </c>
    </row>
    <row r="44" spans="2:7" x14ac:dyDescent="0.25">
      <c r="B44" s="16" t="s">
        <v>57734</v>
      </c>
      <c r="C44" s="15">
        <v>1998</v>
      </c>
      <c r="D44" s="14">
        <v>46</v>
      </c>
      <c r="E44" s="4">
        <f>Table6[[#This Row],[Antal dagtilbudsbørn i kommunen]]*Table6[[#This Row],[Pris pr. dagtilbudsbarn]]</f>
        <v>91908</v>
      </c>
      <c r="F44" s="4">
        <f>Table6[[#This Row],[Total KR. AULA Dagtilbud]]/2</f>
        <v>45954</v>
      </c>
      <c r="G44" s="4">
        <f>Table6[[#This Row],[Total KR. AULA Dagtilbud]]/2</f>
        <v>45954</v>
      </c>
    </row>
    <row r="45" spans="2:7" x14ac:dyDescent="0.25">
      <c r="B45" s="16" t="s">
        <v>46850</v>
      </c>
      <c r="C45" s="15">
        <v>1215</v>
      </c>
      <c r="D45" s="14">
        <v>46</v>
      </c>
      <c r="E45" s="4">
        <f>Table6[[#This Row],[Antal dagtilbudsbørn i kommunen]]*Table6[[#This Row],[Pris pr. dagtilbudsbarn]]</f>
        <v>55890</v>
      </c>
      <c r="F45" s="4">
        <f>Table6[[#This Row],[Total KR. AULA Dagtilbud]]/2</f>
        <v>27945</v>
      </c>
      <c r="G45" s="4">
        <f>Table6[[#This Row],[Total KR. AULA Dagtilbud]]/2</f>
        <v>27945</v>
      </c>
    </row>
    <row r="46" spans="2:7" x14ac:dyDescent="0.25">
      <c r="B46" s="16" t="s">
        <v>57736</v>
      </c>
      <c r="C46" s="15">
        <v>1311</v>
      </c>
      <c r="D46" s="14">
        <v>46</v>
      </c>
      <c r="E46" s="4">
        <f>Table6[[#This Row],[Antal dagtilbudsbørn i kommunen]]*Table6[[#This Row],[Pris pr. dagtilbudsbarn]]</f>
        <v>60306</v>
      </c>
      <c r="F46" s="4">
        <f>Table6[[#This Row],[Total KR. AULA Dagtilbud]]/2</f>
        <v>30153</v>
      </c>
      <c r="G46" s="4">
        <f>Table6[[#This Row],[Total KR. AULA Dagtilbud]]/2</f>
        <v>30153</v>
      </c>
    </row>
    <row r="47" spans="2:7" x14ac:dyDescent="0.25">
      <c r="B47" s="16" t="s">
        <v>10593</v>
      </c>
      <c r="C47" s="15">
        <v>1789</v>
      </c>
      <c r="D47" s="14">
        <v>46</v>
      </c>
      <c r="E47" s="4">
        <f>Table6[[#This Row],[Antal dagtilbudsbørn i kommunen]]*Table6[[#This Row],[Pris pr. dagtilbudsbarn]]</f>
        <v>82294</v>
      </c>
      <c r="F47" s="4">
        <f>Table6[[#This Row],[Total KR. AULA Dagtilbud]]/2</f>
        <v>41147</v>
      </c>
      <c r="G47" s="4">
        <f>Table6[[#This Row],[Total KR. AULA Dagtilbud]]/2</f>
        <v>41147</v>
      </c>
    </row>
    <row r="48" spans="2:7" x14ac:dyDescent="0.25">
      <c r="B48" s="16" t="s">
        <v>12575</v>
      </c>
      <c r="C48" s="15">
        <v>954</v>
      </c>
      <c r="D48" s="14">
        <v>46</v>
      </c>
      <c r="E48" s="4">
        <f>Table6[[#This Row],[Antal dagtilbudsbørn i kommunen]]*Table6[[#This Row],[Pris pr. dagtilbudsbarn]]</f>
        <v>43884</v>
      </c>
      <c r="F48" s="4">
        <f>Table6[[#This Row],[Total KR. AULA Dagtilbud]]/2</f>
        <v>21942</v>
      </c>
      <c r="G48" s="4">
        <f>Table6[[#This Row],[Total KR. AULA Dagtilbud]]/2</f>
        <v>21942</v>
      </c>
    </row>
    <row r="49" spans="2:7" x14ac:dyDescent="0.25">
      <c r="B49" s="16" t="s">
        <v>10270</v>
      </c>
      <c r="C49" s="15">
        <v>4152</v>
      </c>
      <c r="D49" s="14">
        <v>46</v>
      </c>
      <c r="E49" s="4">
        <f>Table6[[#This Row],[Antal dagtilbudsbørn i kommunen]]*Table6[[#This Row],[Pris pr. dagtilbudsbarn]]</f>
        <v>190992</v>
      </c>
      <c r="F49" s="4">
        <f>Table6[[#This Row],[Total KR. AULA Dagtilbud]]/2</f>
        <v>95496</v>
      </c>
      <c r="G49" s="4">
        <f>Table6[[#This Row],[Total KR. AULA Dagtilbud]]/2</f>
        <v>95496</v>
      </c>
    </row>
    <row r="50" spans="2:7" x14ac:dyDescent="0.25">
      <c r="B50" s="16" t="s">
        <v>57711</v>
      </c>
      <c r="C50" s="15">
        <v>31112</v>
      </c>
      <c r="D50" s="14">
        <v>46</v>
      </c>
      <c r="E50" s="4">
        <f>Table6[[#This Row],[Antal dagtilbudsbørn i kommunen]]*Table6[[#This Row],[Pris pr. dagtilbudsbarn]]</f>
        <v>1431152</v>
      </c>
      <c r="F50" s="4">
        <f>Table6[[#This Row],[Total KR. AULA Dagtilbud]]/2</f>
        <v>715576</v>
      </c>
      <c r="G50" s="4">
        <f>Table6[[#This Row],[Total KR. AULA Dagtilbud]]/2</f>
        <v>715576</v>
      </c>
    </row>
    <row r="51" spans="2:7" x14ac:dyDescent="0.25">
      <c r="B51" s="16" t="s">
        <v>47768</v>
      </c>
      <c r="C51" s="15">
        <v>2834</v>
      </c>
      <c r="D51" s="14">
        <v>46</v>
      </c>
      <c r="E51" s="4">
        <f>Table6[[#This Row],[Antal dagtilbudsbørn i kommunen]]*Table6[[#This Row],[Pris pr. dagtilbudsbarn]]</f>
        <v>130364</v>
      </c>
      <c r="F51" s="4">
        <f>Table6[[#This Row],[Total KR. AULA Dagtilbud]]/2</f>
        <v>65182</v>
      </c>
      <c r="G51" s="4">
        <f>Table6[[#This Row],[Total KR. AULA Dagtilbud]]/2</f>
        <v>65182</v>
      </c>
    </row>
    <row r="52" spans="2:7" x14ac:dyDescent="0.25">
      <c r="B52" s="16" t="s">
        <v>57726</v>
      </c>
      <c r="C52" s="15">
        <v>261</v>
      </c>
      <c r="D52" s="14">
        <v>46</v>
      </c>
      <c r="E52" s="4">
        <f>Table6[[#This Row],[Antal dagtilbudsbørn i kommunen]]*Table6[[#This Row],[Pris pr. dagtilbudsbarn]]</f>
        <v>12006</v>
      </c>
      <c r="F52" s="4">
        <f>Table6[[#This Row],[Total KR. AULA Dagtilbud]]/2</f>
        <v>6003</v>
      </c>
      <c r="G52" s="4">
        <f>Table6[[#This Row],[Total KR. AULA Dagtilbud]]/2</f>
        <v>6003</v>
      </c>
    </row>
    <row r="53" spans="2:7" x14ac:dyDescent="0.25">
      <c r="B53" s="16" t="s">
        <v>7638</v>
      </c>
      <c r="C53" s="15">
        <v>1325</v>
      </c>
      <c r="D53" s="14">
        <v>46</v>
      </c>
      <c r="E53" s="4">
        <f>Table6[[#This Row],[Antal dagtilbudsbørn i kommunen]]*Table6[[#This Row],[Pris pr. dagtilbudsbarn]]</f>
        <v>60950</v>
      </c>
      <c r="F53" s="4">
        <f>Table6[[#This Row],[Total KR. AULA Dagtilbud]]/2</f>
        <v>30475</v>
      </c>
      <c r="G53" s="4">
        <f>Table6[[#This Row],[Total KR. AULA Dagtilbud]]/2</f>
        <v>30475</v>
      </c>
    </row>
    <row r="54" spans="2:7" x14ac:dyDescent="0.25">
      <c r="B54" s="16" t="s">
        <v>12724</v>
      </c>
      <c r="C54" s="15">
        <v>647</v>
      </c>
      <c r="D54" s="14">
        <v>46</v>
      </c>
      <c r="E54" s="4">
        <f>Table6[[#This Row],[Antal dagtilbudsbørn i kommunen]]*Table6[[#This Row],[Pris pr. dagtilbudsbarn]]</f>
        <v>29762</v>
      </c>
      <c r="F54" s="4">
        <f>Table6[[#This Row],[Total KR. AULA Dagtilbud]]/2</f>
        <v>14881</v>
      </c>
      <c r="G54" s="4">
        <f>Table6[[#This Row],[Total KR. AULA Dagtilbud]]/2</f>
        <v>14881</v>
      </c>
    </row>
    <row r="55" spans="2:7" x14ac:dyDescent="0.25">
      <c r="B55" s="16" t="s">
        <v>57723</v>
      </c>
      <c r="C55" s="15">
        <v>1158</v>
      </c>
      <c r="D55" s="14">
        <v>46</v>
      </c>
      <c r="E55" s="4">
        <f>Table6[[#This Row],[Antal dagtilbudsbørn i kommunen]]*Table6[[#This Row],[Pris pr. dagtilbudsbarn]]</f>
        <v>53268</v>
      </c>
      <c r="F55" s="4">
        <f>Table6[[#This Row],[Total KR. AULA Dagtilbud]]/2</f>
        <v>26634</v>
      </c>
      <c r="G55" s="4">
        <f>Table6[[#This Row],[Total KR. AULA Dagtilbud]]/2</f>
        <v>26634</v>
      </c>
    </row>
    <row r="56" spans="2:7" x14ac:dyDescent="0.25">
      <c r="B56" s="16" t="s">
        <v>44730</v>
      </c>
      <c r="C56" s="15">
        <v>2754</v>
      </c>
      <c r="D56" s="14">
        <v>46</v>
      </c>
      <c r="E56" s="4">
        <f>Table6[[#This Row],[Antal dagtilbudsbørn i kommunen]]*Table6[[#This Row],[Pris pr. dagtilbudsbarn]]</f>
        <v>126684</v>
      </c>
      <c r="F56" s="4">
        <f>Table6[[#This Row],[Total KR. AULA Dagtilbud]]/2</f>
        <v>63342</v>
      </c>
      <c r="G56" s="4">
        <f>Table6[[#This Row],[Total KR. AULA Dagtilbud]]/2</f>
        <v>63342</v>
      </c>
    </row>
    <row r="57" spans="2:7" x14ac:dyDescent="0.25">
      <c r="B57" s="16" t="s">
        <v>48787</v>
      </c>
      <c r="C57" s="15">
        <v>53</v>
      </c>
      <c r="D57" s="14">
        <v>46</v>
      </c>
      <c r="E57" s="4">
        <f>Table6[[#This Row],[Antal dagtilbudsbørn i kommunen]]*Table6[[#This Row],[Pris pr. dagtilbudsbarn]]</f>
        <v>2438</v>
      </c>
      <c r="F57" s="4">
        <f>Table6[[#This Row],[Total KR. AULA Dagtilbud]]/2</f>
        <v>1219</v>
      </c>
      <c r="G57" s="4">
        <f>Table6[[#This Row],[Total KR. AULA Dagtilbud]]/2</f>
        <v>1219</v>
      </c>
    </row>
    <row r="58" spans="2:7" x14ac:dyDescent="0.25">
      <c r="B58" s="16" t="s">
        <v>57737</v>
      </c>
      <c r="C58" s="15">
        <v>1619</v>
      </c>
      <c r="D58" s="14">
        <v>46</v>
      </c>
      <c r="E58" s="4">
        <f>Table6[[#This Row],[Antal dagtilbudsbørn i kommunen]]*Table6[[#This Row],[Pris pr. dagtilbudsbarn]]</f>
        <v>74474</v>
      </c>
      <c r="F58" s="4">
        <f>Table6[[#This Row],[Total KR. AULA Dagtilbud]]/2</f>
        <v>37237</v>
      </c>
      <c r="G58" s="4">
        <f>Table6[[#This Row],[Total KR. AULA Dagtilbud]]/2</f>
        <v>37237</v>
      </c>
    </row>
    <row r="59" spans="2:7" x14ac:dyDescent="0.25">
      <c r="B59" s="16" t="s">
        <v>14346</v>
      </c>
      <c r="C59" s="15">
        <v>1517</v>
      </c>
      <c r="D59" s="14">
        <v>46</v>
      </c>
      <c r="E59" s="4">
        <f>Table6[[#This Row],[Antal dagtilbudsbørn i kommunen]]*Table6[[#This Row],[Pris pr. dagtilbudsbarn]]</f>
        <v>69782</v>
      </c>
      <c r="F59" s="4">
        <f>Table6[[#This Row],[Total KR. AULA Dagtilbud]]/2</f>
        <v>34891</v>
      </c>
      <c r="G59" s="4">
        <f>Table6[[#This Row],[Total KR. AULA Dagtilbud]]/2</f>
        <v>34891</v>
      </c>
    </row>
    <row r="60" spans="2:7" x14ac:dyDescent="0.25">
      <c r="B60" s="16" t="s">
        <v>57738</v>
      </c>
      <c r="C60" s="15">
        <v>537</v>
      </c>
      <c r="D60" s="14">
        <v>46</v>
      </c>
      <c r="E60" s="4">
        <f>Table6[[#This Row],[Antal dagtilbudsbørn i kommunen]]*Table6[[#This Row],[Pris pr. dagtilbudsbarn]]</f>
        <v>24702</v>
      </c>
      <c r="F60" s="4">
        <f>Table6[[#This Row],[Total KR. AULA Dagtilbud]]/2</f>
        <v>12351</v>
      </c>
      <c r="G60" s="4">
        <f>Table6[[#This Row],[Total KR. AULA Dagtilbud]]/2</f>
        <v>12351</v>
      </c>
    </row>
    <row r="61" spans="2:7" x14ac:dyDescent="0.25">
      <c r="B61" s="16" t="s">
        <v>57730</v>
      </c>
      <c r="C61" s="15">
        <v>1247</v>
      </c>
      <c r="D61" s="14">
        <v>46</v>
      </c>
      <c r="E61" s="4">
        <f>Table6[[#This Row],[Antal dagtilbudsbørn i kommunen]]*Table6[[#This Row],[Pris pr. dagtilbudsbarn]]</f>
        <v>57362</v>
      </c>
      <c r="F61" s="4">
        <f>Table6[[#This Row],[Total KR. AULA Dagtilbud]]/2</f>
        <v>28681</v>
      </c>
      <c r="G61" s="4">
        <f>Table6[[#This Row],[Total KR. AULA Dagtilbud]]/2</f>
        <v>28681</v>
      </c>
    </row>
    <row r="62" spans="2:7" x14ac:dyDescent="0.25">
      <c r="B62" s="16" t="s">
        <v>57727</v>
      </c>
      <c r="C62" s="15">
        <v>1039</v>
      </c>
      <c r="D62" s="14">
        <v>46</v>
      </c>
      <c r="E62" s="4">
        <f>Table6[[#This Row],[Antal dagtilbudsbørn i kommunen]]*Table6[[#This Row],[Pris pr. dagtilbudsbarn]]</f>
        <v>47794</v>
      </c>
      <c r="F62" s="4">
        <f>Table6[[#This Row],[Total KR. AULA Dagtilbud]]/2</f>
        <v>23897</v>
      </c>
      <c r="G62" s="4">
        <f>Table6[[#This Row],[Total KR. AULA Dagtilbud]]/2</f>
        <v>23897</v>
      </c>
    </row>
    <row r="63" spans="2:7" x14ac:dyDescent="0.25">
      <c r="B63" s="16" t="s">
        <v>13681</v>
      </c>
      <c r="C63" s="15">
        <v>1274</v>
      </c>
      <c r="D63" s="14">
        <v>46</v>
      </c>
      <c r="E63" s="4">
        <f>Table6[[#This Row],[Antal dagtilbudsbørn i kommunen]]*Table6[[#This Row],[Pris pr. dagtilbudsbarn]]</f>
        <v>58604</v>
      </c>
      <c r="F63" s="4">
        <f>Table6[[#This Row],[Total KR. AULA Dagtilbud]]/2</f>
        <v>29302</v>
      </c>
      <c r="G63" s="4">
        <f>Table6[[#This Row],[Total KR. AULA Dagtilbud]]/2</f>
        <v>29302</v>
      </c>
    </row>
    <row r="64" spans="2:7" x14ac:dyDescent="0.25">
      <c r="B64" s="16" t="s">
        <v>44985</v>
      </c>
      <c r="C64" s="15">
        <v>3296</v>
      </c>
      <c r="D64" s="14">
        <v>46</v>
      </c>
      <c r="E64" s="4">
        <f>Table6[[#This Row],[Antal dagtilbudsbørn i kommunen]]*Table6[[#This Row],[Pris pr. dagtilbudsbarn]]</f>
        <v>151616</v>
      </c>
      <c r="F64" s="4">
        <f>Table6[[#This Row],[Total KR. AULA Dagtilbud]]/2</f>
        <v>75808</v>
      </c>
      <c r="G64" s="4">
        <f>Table6[[#This Row],[Total KR. AULA Dagtilbud]]/2</f>
        <v>75808</v>
      </c>
    </row>
    <row r="65" spans="2:7" x14ac:dyDescent="0.25">
      <c r="B65" s="16" t="s">
        <v>11302</v>
      </c>
      <c r="C65" s="15">
        <v>1041</v>
      </c>
      <c r="D65" s="14">
        <v>46</v>
      </c>
      <c r="E65" s="4">
        <f>Table6[[#This Row],[Antal dagtilbudsbørn i kommunen]]*Table6[[#This Row],[Pris pr. dagtilbudsbarn]]</f>
        <v>47886</v>
      </c>
      <c r="F65" s="4">
        <f>Table6[[#This Row],[Total KR. AULA Dagtilbud]]/2</f>
        <v>23943</v>
      </c>
      <c r="G65" s="4">
        <f>Table6[[#This Row],[Total KR. AULA Dagtilbud]]/2</f>
        <v>23943</v>
      </c>
    </row>
    <row r="66" spans="2:7" x14ac:dyDescent="0.25">
      <c r="B66" s="16" t="s">
        <v>57728</v>
      </c>
      <c r="C66" s="15">
        <v>8046</v>
      </c>
      <c r="D66" s="14">
        <v>46</v>
      </c>
      <c r="E66" s="4">
        <f>Table6[[#This Row],[Antal dagtilbudsbørn i kommunen]]*Table6[[#This Row],[Pris pr. dagtilbudsbarn]]</f>
        <v>370116</v>
      </c>
      <c r="F66" s="4">
        <f>Table6[[#This Row],[Total KR. AULA Dagtilbud]]/2</f>
        <v>185058</v>
      </c>
      <c r="G66" s="4">
        <f>Table6[[#This Row],[Total KR. AULA Dagtilbud]]/2</f>
        <v>185058</v>
      </c>
    </row>
    <row r="67" spans="2:7" x14ac:dyDescent="0.25">
      <c r="B67" s="16" t="s">
        <v>57724</v>
      </c>
      <c r="C67" s="15">
        <v>874</v>
      </c>
      <c r="D67" s="14">
        <v>46</v>
      </c>
      <c r="E67" s="4">
        <f>Table6[[#This Row],[Antal dagtilbudsbørn i kommunen]]*Table6[[#This Row],[Pris pr. dagtilbudsbarn]]</f>
        <v>40204</v>
      </c>
      <c r="F67" s="4">
        <f>Table6[[#This Row],[Total KR. AULA Dagtilbud]]/2</f>
        <v>20102</v>
      </c>
      <c r="G67" s="4">
        <f>Table6[[#This Row],[Total KR. AULA Dagtilbud]]/2</f>
        <v>20102</v>
      </c>
    </row>
    <row r="68" spans="2:7" x14ac:dyDescent="0.25">
      <c r="B68" s="16" t="s">
        <v>57731</v>
      </c>
      <c r="C68" s="15">
        <v>4544</v>
      </c>
      <c r="D68" s="14">
        <v>46</v>
      </c>
      <c r="E68" s="4">
        <f>Table6[[#This Row],[Antal dagtilbudsbørn i kommunen]]*Table6[[#This Row],[Pris pr. dagtilbudsbarn]]</f>
        <v>209024</v>
      </c>
      <c r="F68" s="4">
        <f>Table6[[#This Row],[Total KR. AULA Dagtilbud]]/2</f>
        <v>104512</v>
      </c>
      <c r="G68" s="4">
        <f>Table6[[#This Row],[Total KR. AULA Dagtilbud]]/2</f>
        <v>104512</v>
      </c>
    </row>
    <row r="69" spans="2:7" x14ac:dyDescent="0.25">
      <c r="B69" s="16" t="s">
        <v>57739</v>
      </c>
      <c r="C69" s="15">
        <v>1659</v>
      </c>
      <c r="D69" s="14">
        <v>46</v>
      </c>
      <c r="E69" s="4">
        <f>Table6[[#This Row],[Antal dagtilbudsbørn i kommunen]]*Table6[[#This Row],[Pris pr. dagtilbudsbarn]]</f>
        <v>76314</v>
      </c>
      <c r="F69" s="4">
        <f>Table6[[#This Row],[Total KR. AULA Dagtilbud]]/2</f>
        <v>38157</v>
      </c>
      <c r="G69" s="4">
        <f>Table6[[#This Row],[Total KR. AULA Dagtilbud]]/2</f>
        <v>38157</v>
      </c>
    </row>
    <row r="70" spans="2:7" x14ac:dyDescent="0.25">
      <c r="B70" s="16" t="s">
        <v>57735</v>
      </c>
      <c r="C70" s="15">
        <v>2211</v>
      </c>
      <c r="D70" s="14">
        <v>46</v>
      </c>
      <c r="E70" s="4">
        <f>Table6[[#This Row],[Antal dagtilbudsbørn i kommunen]]*Table6[[#This Row],[Pris pr. dagtilbudsbarn]]</f>
        <v>101706</v>
      </c>
      <c r="F70" s="4">
        <f>Table6[[#This Row],[Total KR. AULA Dagtilbud]]/2</f>
        <v>50853</v>
      </c>
      <c r="G70" s="4">
        <f>Table6[[#This Row],[Total KR. AULA Dagtilbud]]/2</f>
        <v>50853</v>
      </c>
    </row>
    <row r="71" spans="2:7" x14ac:dyDescent="0.25">
      <c r="B71" s="16" t="s">
        <v>9143</v>
      </c>
      <c r="C71" s="15">
        <v>1687</v>
      </c>
      <c r="D71" s="14">
        <v>46</v>
      </c>
      <c r="E71" s="4">
        <f>Table6[[#This Row],[Antal dagtilbudsbørn i kommunen]]*Table6[[#This Row],[Pris pr. dagtilbudsbarn]]</f>
        <v>77602</v>
      </c>
      <c r="F71" s="4">
        <f>Table6[[#This Row],[Total KR. AULA Dagtilbud]]/2</f>
        <v>38801</v>
      </c>
      <c r="G71" s="4">
        <f>Table6[[#This Row],[Total KR. AULA Dagtilbud]]/2</f>
        <v>38801</v>
      </c>
    </row>
    <row r="72" spans="2:7" x14ac:dyDescent="0.25">
      <c r="B72" s="16" t="s">
        <v>7628</v>
      </c>
      <c r="C72" s="15">
        <v>3938</v>
      </c>
      <c r="D72" s="14">
        <v>46</v>
      </c>
      <c r="E72" s="4">
        <f>Table6[[#This Row],[Antal dagtilbudsbørn i kommunen]]*Table6[[#This Row],[Pris pr. dagtilbudsbarn]]</f>
        <v>181148</v>
      </c>
      <c r="F72" s="4">
        <f>Table6[[#This Row],[Total KR. AULA Dagtilbud]]/2</f>
        <v>90574</v>
      </c>
      <c r="G72" s="4">
        <f>Table6[[#This Row],[Total KR. AULA Dagtilbud]]/2</f>
        <v>90574</v>
      </c>
    </row>
    <row r="73" spans="2:7" x14ac:dyDescent="0.25">
      <c r="B73" s="16" t="s">
        <v>57719</v>
      </c>
      <c r="C73" s="15">
        <v>3059</v>
      </c>
      <c r="D73" s="14">
        <v>46</v>
      </c>
      <c r="E73" s="4">
        <f>Table6[[#This Row],[Antal dagtilbudsbørn i kommunen]]*Table6[[#This Row],[Pris pr. dagtilbudsbarn]]</f>
        <v>140714</v>
      </c>
      <c r="F73" s="4">
        <f>Table6[[#This Row],[Total KR. AULA Dagtilbud]]/2</f>
        <v>70357</v>
      </c>
      <c r="G73" s="4">
        <f>Table6[[#This Row],[Total KR. AULA Dagtilbud]]/2</f>
        <v>70357</v>
      </c>
    </row>
    <row r="74" spans="2:7" x14ac:dyDescent="0.25">
      <c r="B74" s="16" t="s">
        <v>46812</v>
      </c>
      <c r="C74" s="15">
        <v>2297</v>
      </c>
      <c r="D74" s="14">
        <v>46</v>
      </c>
      <c r="E74" s="4">
        <f>Table6[[#This Row],[Antal dagtilbudsbørn i kommunen]]*Table6[[#This Row],[Pris pr. dagtilbudsbarn]]</f>
        <v>105662</v>
      </c>
      <c r="F74" s="4">
        <f>Table6[[#This Row],[Total KR. AULA Dagtilbud]]/2</f>
        <v>52831</v>
      </c>
      <c r="G74" s="4">
        <f>Table6[[#This Row],[Total KR. AULA Dagtilbud]]/2</f>
        <v>52831</v>
      </c>
    </row>
    <row r="75" spans="2:7" x14ac:dyDescent="0.25">
      <c r="B75" s="16" t="s">
        <v>48632</v>
      </c>
      <c r="C75" s="15">
        <v>98</v>
      </c>
      <c r="D75" s="14">
        <v>46</v>
      </c>
      <c r="E75" s="4">
        <f>Table6[[#This Row],[Antal dagtilbudsbørn i kommunen]]*Table6[[#This Row],[Pris pr. dagtilbudsbarn]]</f>
        <v>4508</v>
      </c>
      <c r="F75" s="4">
        <f>Table6[[#This Row],[Total KR. AULA Dagtilbud]]/2</f>
        <v>2254</v>
      </c>
      <c r="G75" s="4">
        <f>Table6[[#This Row],[Total KR. AULA Dagtilbud]]/2</f>
        <v>2254</v>
      </c>
    </row>
    <row r="76" spans="2:7" x14ac:dyDescent="0.25">
      <c r="B76" s="16" t="s">
        <v>10218</v>
      </c>
      <c r="C76" s="15">
        <v>5503</v>
      </c>
      <c r="D76" s="14">
        <v>46</v>
      </c>
      <c r="E76" s="4">
        <f>Table6[[#This Row],[Antal dagtilbudsbørn i kommunen]]*Table6[[#This Row],[Pris pr. dagtilbudsbarn]]</f>
        <v>253138</v>
      </c>
      <c r="F76" s="4">
        <f>Table6[[#This Row],[Total KR. AULA Dagtilbud]]/2</f>
        <v>126569</v>
      </c>
      <c r="G76" s="4">
        <f>Table6[[#This Row],[Total KR. AULA Dagtilbud]]/2</f>
        <v>126569</v>
      </c>
    </row>
    <row r="77" spans="2:7" x14ac:dyDescent="0.25">
      <c r="B77" s="16" t="s">
        <v>10277</v>
      </c>
      <c r="C77" s="15">
        <v>4362</v>
      </c>
      <c r="D77" s="14">
        <v>46</v>
      </c>
      <c r="E77" s="4">
        <f>Table6[[#This Row],[Antal dagtilbudsbørn i kommunen]]*Table6[[#This Row],[Pris pr. dagtilbudsbarn]]</f>
        <v>200652</v>
      </c>
      <c r="F77" s="4">
        <f>Table6[[#This Row],[Total KR. AULA Dagtilbud]]/2</f>
        <v>100326</v>
      </c>
      <c r="G77" s="4">
        <f>Table6[[#This Row],[Total KR. AULA Dagtilbud]]/2</f>
        <v>100326</v>
      </c>
    </row>
    <row r="78" spans="2:7" x14ac:dyDescent="0.25">
      <c r="B78" s="16" t="s">
        <v>6851</v>
      </c>
      <c r="C78" s="15">
        <v>1679</v>
      </c>
      <c r="D78" s="14">
        <v>46</v>
      </c>
      <c r="E78" s="4">
        <f>Table6[[#This Row],[Antal dagtilbudsbørn i kommunen]]*Table6[[#This Row],[Pris pr. dagtilbudsbarn]]</f>
        <v>77234</v>
      </c>
      <c r="F78" s="4">
        <f>Table6[[#This Row],[Total KR. AULA Dagtilbud]]/2</f>
        <v>38617</v>
      </c>
      <c r="G78" s="4">
        <f>Table6[[#This Row],[Total KR. AULA Dagtilbud]]/2</f>
        <v>38617</v>
      </c>
    </row>
    <row r="79" spans="2:7" x14ac:dyDescent="0.25">
      <c r="B79" s="16" t="s">
        <v>9270</v>
      </c>
      <c r="C79" s="15">
        <v>3539</v>
      </c>
      <c r="D79" s="14">
        <v>46</v>
      </c>
      <c r="E79" s="4">
        <f>Table6[[#This Row],[Antal dagtilbudsbørn i kommunen]]*Table6[[#This Row],[Pris pr. dagtilbudsbarn]]</f>
        <v>162794</v>
      </c>
      <c r="F79" s="4">
        <f>Table6[[#This Row],[Total KR. AULA Dagtilbud]]/2</f>
        <v>81397</v>
      </c>
      <c r="G79" s="4">
        <f>Table6[[#This Row],[Total KR. AULA Dagtilbud]]/2</f>
        <v>81397</v>
      </c>
    </row>
    <row r="80" spans="2:7" x14ac:dyDescent="0.25">
      <c r="B80" s="16" t="s">
        <v>57721</v>
      </c>
      <c r="C80" s="15">
        <v>1395</v>
      </c>
      <c r="D80" s="14">
        <v>46</v>
      </c>
      <c r="E80" s="4">
        <f>Table6[[#This Row],[Antal dagtilbudsbørn i kommunen]]*Table6[[#This Row],[Pris pr. dagtilbudsbarn]]</f>
        <v>64170</v>
      </c>
      <c r="F80" s="4">
        <f>Table6[[#This Row],[Total KR. AULA Dagtilbud]]/2</f>
        <v>32085</v>
      </c>
      <c r="G80" s="4">
        <f>Table6[[#This Row],[Total KR. AULA Dagtilbud]]/2</f>
        <v>32085</v>
      </c>
    </row>
    <row r="81" spans="2:7" x14ac:dyDescent="0.25">
      <c r="B81" s="16" t="s">
        <v>46872</v>
      </c>
      <c r="C81" s="15">
        <v>1182</v>
      </c>
      <c r="D81" s="14">
        <v>46</v>
      </c>
      <c r="E81" s="4">
        <f>Table6[[#This Row],[Antal dagtilbudsbørn i kommunen]]*Table6[[#This Row],[Pris pr. dagtilbudsbarn]]</f>
        <v>54372</v>
      </c>
      <c r="F81" s="4">
        <f>Table6[[#This Row],[Total KR. AULA Dagtilbud]]/2</f>
        <v>27186</v>
      </c>
      <c r="G81" s="4">
        <f>Table6[[#This Row],[Total KR. AULA Dagtilbud]]/2</f>
        <v>27186</v>
      </c>
    </row>
    <row r="82" spans="2:7" x14ac:dyDescent="0.25">
      <c r="B82" s="16" t="s">
        <v>57725</v>
      </c>
      <c r="C82" s="15">
        <v>801</v>
      </c>
      <c r="D82" s="14">
        <v>46</v>
      </c>
      <c r="E82" s="4">
        <f>Table6[[#This Row],[Antal dagtilbudsbørn i kommunen]]*Table6[[#This Row],[Pris pr. dagtilbudsbarn]]</f>
        <v>36846</v>
      </c>
      <c r="F82" s="4">
        <f>Table6[[#This Row],[Total KR. AULA Dagtilbud]]/2</f>
        <v>18423</v>
      </c>
      <c r="G82" s="4">
        <f>Table6[[#This Row],[Total KR. AULA Dagtilbud]]/2</f>
        <v>18423</v>
      </c>
    </row>
    <row r="83" spans="2:7" x14ac:dyDescent="0.25">
      <c r="B83" s="16" t="s">
        <v>10895</v>
      </c>
      <c r="C83" s="15">
        <v>747</v>
      </c>
      <c r="D83" s="14">
        <v>46</v>
      </c>
      <c r="E83" s="4">
        <f>Table6[[#This Row],[Antal dagtilbudsbørn i kommunen]]*Table6[[#This Row],[Pris pr. dagtilbudsbarn]]</f>
        <v>34362</v>
      </c>
      <c r="F83" s="4">
        <f>Table6[[#This Row],[Total KR. AULA Dagtilbud]]/2</f>
        <v>17181</v>
      </c>
      <c r="G83" s="4">
        <f>Table6[[#This Row],[Total KR. AULA Dagtilbud]]/2</f>
        <v>17181</v>
      </c>
    </row>
    <row r="84" spans="2:7" x14ac:dyDescent="0.25">
      <c r="B84" s="16" t="s">
        <v>10791</v>
      </c>
      <c r="C84" s="15">
        <v>2210</v>
      </c>
      <c r="D84" s="14">
        <v>46</v>
      </c>
      <c r="E84" s="4">
        <f>Table6[[#This Row],[Antal dagtilbudsbørn i kommunen]]*Table6[[#This Row],[Pris pr. dagtilbudsbarn]]</f>
        <v>101660</v>
      </c>
      <c r="F84" s="4">
        <f>Table6[[#This Row],[Total KR. AULA Dagtilbud]]/2</f>
        <v>50830</v>
      </c>
      <c r="G84" s="4">
        <f>Table6[[#This Row],[Total KR. AULA Dagtilbud]]/2</f>
        <v>50830</v>
      </c>
    </row>
    <row r="85" spans="2:7" x14ac:dyDescent="0.25">
      <c r="B85" s="16" t="s">
        <v>57732</v>
      </c>
      <c r="C85" s="15">
        <v>1766</v>
      </c>
      <c r="D85" s="14">
        <v>46</v>
      </c>
      <c r="E85" s="4">
        <f>Table6[[#This Row],[Antal dagtilbudsbørn i kommunen]]*Table6[[#This Row],[Pris pr. dagtilbudsbarn]]</f>
        <v>81236</v>
      </c>
      <c r="F85" s="4">
        <f>Table6[[#This Row],[Total KR. AULA Dagtilbud]]/2</f>
        <v>40618</v>
      </c>
      <c r="G85" s="4">
        <f>Table6[[#This Row],[Total KR. AULA Dagtilbud]]/2</f>
        <v>40618</v>
      </c>
    </row>
    <row r="86" spans="2:7" x14ac:dyDescent="0.25">
      <c r="B86" s="16" t="s">
        <v>48164</v>
      </c>
      <c r="C86" s="15">
        <v>2750</v>
      </c>
      <c r="D86" s="14">
        <v>46</v>
      </c>
      <c r="E86" s="4">
        <f>Table6[[#This Row],[Antal dagtilbudsbørn i kommunen]]*Table6[[#This Row],[Pris pr. dagtilbudsbarn]]</f>
        <v>126500</v>
      </c>
      <c r="F86" s="4">
        <f>Table6[[#This Row],[Total KR. AULA Dagtilbud]]/2</f>
        <v>63250</v>
      </c>
      <c r="G86" s="4">
        <f>Table6[[#This Row],[Total KR. AULA Dagtilbud]]/2</f>
        <v>63250</v>
      </c>
    </row>
    <row r="87" spans="2:7" x14ac:dyDescent="0.25">
      <c r="B87" s="16" t="s">
        <v>11311</v>
      </c>
      <c r="C87" s="15">
        <v>1402</v>
      </c>
      <c r="D87" s="14">
        <v>46</v>
      </c>
      <c r="E87" s="4">
        <f>Table6[[#This Row],[Antal dagtilbudsbørn i kommunen]]*Table6[[#This Row],[Pris pr. dagtilbudsbarn]]</f>
        <v>64492</v>
      </c>
      <c r="F87" s="4">
        <f>Table6[[#This Row],[Total KR. AULA Dagtilbud]]/2</f>
        <v>32246</v>
      </c>
      <c r="G87" s="4">
        <f>Table6[[#This Row],[Total KR. AULA Dagtilbud]]/2</f>
        <v>32246</v>
      </c>
    </row>
    <row r="88" spans="2:7" x14ac:dyDescent="0.25">
      <c r="B88" s="16" t="s">
        <v>48149</v>
      </c>
      <c r="C88" s="15">
        <v>1550</v>
      </c>
      <c r="D88" s="14">
        <v>46</v>
      </c>
      <c r="E88" s="4">
        <f>Table6[[#This Row],[Antal dagtilbudsbørn i kommunen]]*Table6[[#This Row],[Pris pr. dagtilbudsbarn]]</f>
        <v>71300</v>
      </c>
      <c r="F88" s="4">
        <f>Table6[[#This Row],[Total KR. AULA Dagtilbud]]/2</f>
        <v>35650</v>
      </c>
      <c r="G88" s="4">
        <f>Table6[[#This Row],[Total KR. AULA Dagtilbud]]/2</f>
        <v>35650</v>
      </c>
    </row>
    <row r="89" spans="2:7" x14ac:dyDescent="0.25">
      <c r="B89" s="16" t="s">
        <v>57712</v>
      </c>
      <c r="C89" s="15">
        <v>2162</v>
      </c>
      <c r="D89" s="14">
        <v>46</v>
      </c>
      <c r="E89" s="4">
        <f>Table6[[#This Row],[Antal dagtilbudsbørn i kommunen]]*Table6[[#This Row],[Pris pr. dagtilbudsbarn]]</f>
        <v>99452</v>
      </c>
      <c r="F89" s="4">
        <f>Table6[[#This Row],[Total KR. AULA Dagtilbud]]/2</f>
        <v>49726</v>
      </c>
      <c r="G89" s="4">
        <f>Table6[[#This Row],[Total KR. AULA Dagtilbud]]/2</f>
        <v>49726</v>
      </c>
    </row>
    <row r="90" spans="2:7" x14ac:dyDescent="0.25">
      <c r="B90" s="16" t="s">
        <v>44705</v>
      </c>
      <c r="C90" s="15">
        <v>1062</v>
      </c>
      <c r="D90" s="14">
        <v>46</v>
      </c>
      <c r="E90" s="4">
        <f>Table6[[#This Row],[Antal dagtilbudsbørn i kommunen]]*Table6[[#This Row],[Pris pr. dagtilbudsbarn]]</f>
        <v>48852</v>
      </c>
      <c r="F90" s="4">
        <f>Table6[[#This Row],[Total KR. AULA Dagtilbud]]/2</f>
        <v>24426</v>
      </c>
      <c r="G90" s="4">
        <f>Table6[[#This Row],[Total KR. AULA Dagtilbud]]/2</f>
        <v>24426</v>
      </c>
    </row>
    <row r="91" spans="2:7" x14ac:dyDescent="0.25">
      <c r="B91" s="16" t="s">
        <v>10750</v>
      </c>
      <c r="C91" s="15">
        <v>2230</v>
      </c>
      <c r="D91" s="14">
        <v>46</v>
      </c>
      <c r="E91" s="4">
        <f>Table6[[#This Row],[Antal dagtilbudsbørn i kommunen]]*Table6[[#This Row],[Pris pr. dagtilbudsbarn]]</f>
        <v>102580</v>
      </c>
      <c r="F91" s="4">
        <f>Table6[[#This Row],[Total KR. AULA Dagtilbud]]/2</f>
        <v>51290</v>
      </c>
      <c r="G91" s="4">
        <f>Table6[[#This Row],[Total KR. AULA Dagtilbud]]/2</f>
        <v>51290</v>
      </c>
    </row>
    <row r="92" spans="2:7" x14ac:dyDescent="0.25">
      <c r="B92" s="16" t="s">
        <v>11425</v>
      </c>
      <c r="C92" s="15">
        <v>1897</v>
      </c>
      <c r="D92" s="14">
        <v>46</v>
      </c>
      <c r="E92" s="4">
        <f>Table6[[#This Row],[Antal dagtilbudsbørn i kommunen]]*Table6[[#This Row],[Pris pr. dagtilbudsbarn]]</f>
        <v>87262</v>
      </c>
      <c r="F92" s="4">
        <f>Table6[[#This Row],[Total KR. AULA Dagtilbud]]/2</f>
        <v>43631</v>
      </c>
      <c r="G92" s="4">
        <f>Table6[[#This Row],[Total KR. AULA Dagtilbud]]/2</f>
        <v>43631</v>
      </c>
    </row>
    <row r="93" spans="2:7" x14ac:dyDescent="0.25">
      <c r="B93" s="16" t="s">
        <v>2860</v>
      </c>
      <c r="C93" s="15">
        <v>5360</v>
      </c>
      <c r="D93" s="14">
        <v>46</v>
      </c>
      <c r="E93" s="4">
        <f>Table6[[#This Row],[Antal dagtilbudsbørn i kommunen]]*Table6[[#This Row],[Pris pr. dagtilbudsbarn]]</f>
        <v>246560</v>
      </c>
      <c r="F93" s="4">
        <f>Table6[[#This Row],[Total KR. AULA Dagtilbud]]/2</f>
        <v>123280</v>
      </c>
      <c r="G93" s="4">
        <f>Table6[[#This Row],[Total KR. AULA Dagtilbud]]/2</f>
        <v>123280</v>
      </c>
    </row>
    <row r="94" spans="2:7" x14ac:dyDescent="0.25">
      <c r="B94" s="16" t="s">
        <v>14255</v>
      </c>
      <c r="C94" s="15">
        <v>1321</v>
      </c>
      <c r="D94" s="14">
        <v>46</v>
      </c>
      <c r="E94" s="4">
        <f>Table6[[#This Row],[Antal dagtilbudsbørn i kommunen]]*Table6[[#This Row],[Pris pr. dagtilbudsbarn]]</f>
        <v>60766</v>
      </c>
      <c r="F94" s="4">
        <f>Table6[[#This Row],[Total KR. AULA Dagtilbud]]/2</f>
        <v>30383</v>
      </c>
      <c r="G94" s="4">
        <f>Table6[[#This Row],[Total KR. AULA Dagtilbud]]/2</f>
        <v>30383</v>
      </c>
    </row>
    <row r="95" spans="2:7" x14ac:dyDescent="0.25">
      <c r="B95" s="16" t="s">
        <v>2851</v>
      </c>
      <c r="C95" s="15">
        <v>4265</v>
      </c>
      <c r="D95" s="14">
        <v>46</v>
      </c>
      <c r="E95" s="4">
        <f>Table6[[#This Row],[Antal dagtilbudsbørn i kommunen]]*Table6[[#This Row],[Pris pr. dagtilbudsbarn]]</f>
        <v>196190</v>
      </c>
      <c r="F95" s="4">
        <f>Table6[[#This Row],[Total KR. AULA Dagtilbud]]/2</f>
        <v>98095</v>
      </c>
      <c r="G95" s="4">
        <f>Table6[[#This Row],[Total KR. AULA Dagtilbud]]/2</f>
        <v>98095</v>
      </c>
    </row>
    <row r="96" spans="2:7" x14ac:dyDescent="0.25">
      <c r="B96" s="16" t="s">
        <v>11833</v>
      </c>
      <c r="C96" s="15">
        <v>1463</v>
      </c>
      <c r="D96" s="14">
        <v>46</v>
      </c>
      <c r="E96" s="4">
        <f>Table6[[#This Row],[Antal dagtilbudsbørn i kommunen]]*Table6[[#This Row],[Pris pr. dagtilbudsbarn]]</f>
        <v>67298</v>
      </c>
      <c r="F96" s="4">
        <f>Table6[[#This Row],[Total KR. AULA Dagtilbud]]/2</f>
        <v>33649</v>
      </c>
      <c r="G96" s="4">
        <f>Table6[[#This Row],[Total KR. AULA Dagtilbud]]/2</f>
        <v>33649</v>
      </c>
    </row>
    <row r="97" spans="2:7" x14ac:dyDescent="0.25">
      <c r="B97" s="16" t="s">
        <v>54497</v>
      </c>
      <c r="C97" s="15">
        <v>131</v>
      </c>
      <c r="D97" s="14">
        <v>46</v>
      </c>
      <c r="E97" s="4">
        <f>Table6[[#This Row],[Antal dagtilbudsbørn i kommunen]]*Table6[[#This Row],[Pris pr. dagtilbudsbarn]]</f>
        <v>6026</v>
      </c>
      <c r="F97" s="4">
        <f>Table6[[#This Row],[Total KR. AULA Dagtilbud]]/2</f>
        <v>3013</v>
      </c>
      <c r="G97" s="4">
        <f>Table6[[#This Row],[Total KR. AULA Dagtilbud]]/2</f>
        <v>3013</v>
      </c>
    </row>
    <row r="98" spans="2:7" x14ac:dyDescent="0.25">
      <c r="B98" s="16" t="s">
        <v>11864</v>
      </c>
      <c r="C98" s="15">
        <v>2085</v>
      </c>
      <c r="D98" s="14">
        <v>46</v>
      </c>
      <c r="E98" s="4">
        <f>Table6[[#This Row],[Antal dagtilbudsbørn i kommunen]]*Table6[[#This Row],[Pris pr. dagtilbudsbarn]]</f>
        <v>95910</v>
      </c>
      <c r="F98" s="4">
        <f>Table6[[#This Row],[Total KR. AULA Dagtilbud]]/2</f>
        <v>47955</v>
      </c>
      <c r="G98" s="4">
        <f>Table6[[#This Row],[Total KR. AULA Dagtilbud]]/2</f>
        <v>47955</v>
      </c>
    </row>
    <row r="99" spans="2:7" x14ac:dyDescent="0.25">
      <c r="B99" s="16" t="s">
        <v>10638</v>
      </c>
      <c r="C99" s="15">
        <v>9326</v>
      </c>
      <c r="D99" s="14">
        <v>46</v>
      </c>
      <c r="E99" s="4">
        <f>Table6[[#This Row],[Antal dagtilbudsbørn i kommunen]]*Table6[[#This Row],[Pris pr. dagtilbudsbarn]]</f>
        <v>428996</v>
      </c>
      <c r="F99" s="4">
        <f>Table6[[#This Row],[Total KR. AULA Dagtilbud]]/2</f>
        <v>214498</v>
      </c>
      <c r="G99" s="4">
        <f>Table6[[#This Row],[Total KR. AULA Dagtilbud]]/2</f>
        <v>214498</v>
      </c>
    </row>
    <row r="100" spans="2:7" x14ac:dyDescent="0.25">
      <c r="B100" s="16" t="s">
        <v>57733</v>
      </c>
      <c r="C100" s="15">
        <v>18000</v>
      </c>
      <c r="D100" s="14">
        <v>46</v>
      </c>
      <c r="E100" s="4">
        <f>Table6[[#This Row],[Antal dagtilbudsbørn i kommunen]]*Table6[[#This Row],[Pris pr. dagtilbudsbarn]]</f>
        <v>828000</v>
      </c>
      <c r="F100" s="4">
        <f>Table6[[#This Row],[Total KR. AULA Dagtilbud]]/2</f>
        <v>414000</v>
      </c>
      <c r="G100" s="4">
        <f>Table6[[#This Row],[Total KR. AULA Dagtilbud]]/2</f>
        <v>414000</v>
      </c>
    </row>
    <row r="101" spans="2:7" x14ac:dyDescent="0.25">
      <c r="B101" s="19" t="s">
        <v>56078</v>
      </c>
      <c r="C101" s="20">
        <f>SUBTOTAL(109,Table6[Antal dagtilbudsbørn i kommunen])</f>
        <v>261110</v>
      </c>
      <c r="E101" s="4">
        <f>SUBTOTAL(109,Table6[Total KR. AULA Dagtilbud])</f>
        <v>12011060</v>
      </c>
      <c r="F101" s="4">
        <f>SUBTOTAL(109,Table6[Fakturering Q1+Q2])</f>
        <v>6005530</v>
      </c>
      <c r="G101" s="4">
        <f>SUBTOTAL(109,Table6[Fakturering Q3+Q4])</f>
        <v>6005530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Fakturaer AULA Skole 2024 F</vt:lpstr>
      <vt:lpstr>AULA</vt:lpstr>
      <vt:lpstr>Udtræk, GS-Stat. 13-11-2023_</vt:lpstr>
      <vt:lpstr>Udtræk, Inst.reg. 01-10-2023</vt:lpstr>
      <vt:lpstr>Opgørelse af elevtal pr. skole.</vt:lpstr>
      <vt:lpstr>Fakturaer AULA Skole 2024</vt:lpstr>
      <vt:lpstr>Udtræk, DS BOERN2 20-11-2023</vt:lpstr>
      <vt:lpstr>Fakturaer AULA Dagtilbud 2024</vt:lpstr>
      <vt:lpstr>'Fakturaer AULA Skole 2024 F'!ANTAL_BØRN</vt:lpstr>
      <vt:lpstr>ANTAL_BØRN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Lui Wurlitzer</dc:creator>
  <cp:lastModifiedBy>Victor Lui Wurlitzer</cp:lastModifiedBy>
  <cp:lastPrinted>2023-11-24T15:59:17Z</cp:lastPrinted>
  <dcterms:created xsi:type="dcterms:W3CDTF">2023-11-13T11:27:42Z</dcterms:created>
  <dcterms:modified xsi:type="dcterms:W3CDTF">2024-02-20T12:21:56Z</dcterms:modified>
</cp:coreProperties>
</file>